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00000000-0000-0000-0000-000000000000}"/>
  <workbookPr codeName="DieseArbeitsmappe" defaultThemeVersion="166925"/>
  <mc:AlternateContent xmlns:mc="http://schemas.openxmlformats.org/markup-compatibility/2006">
    <mc:Choice Requires="x15">
      <x15ac:absPath xmlns:x15ac="http://schemas.microsoft.com/office/spreadsheetml/2010/11/ac" url="C:\Users\Jonas\Dropbox\ITI\Projektmodul\nvtxlsxrdf\"/>
    </mc:Choice>
  </mc:AlternateContent>
  <xr:revisionPtr revIDLastSave="0" documentId="8_{B8791A4C-8E34-451A-9C09-A87C5D3497C9}" xr6:coauthVersionLast="45" xr6:coauthVersionMax="45" xr10:uidLastSave="{00000000-0000-0000-0000-000000000000}"/>
  <bookViews>
    <workbookView xWindow="28560" yWindow="0" windowWidth="29040" windowHeight="15600" tabRatio="838" firstSheet="2" activeTab="2" xr2:uid="{00000000-000D-0000-FFFF-FFFF00000000}"/>
  </bookViews>
  <sheets>
    <sheet name="Videos_zweite_Runde" sheetId="1" state="hidden" r:id="rId1"/>
    <sheet name="Videos_erste_Runde" sheetId="2" state="hidden" r:id="rId2"/>
    <sheet name="Produktionen" sheetId="15" r:id="rId3"/>
    <sheet name="Ereignisse" sheetId="26" r:id="rId4"/>
    <sheet name="Objekte VIDEOS" sheetId="3" r:id="rId5"/>
    <sheet name="Objekte TEXT" sheetId="4" r:id="rId6"/>
    <sheet name="Objekte BILD" sheetId="5" r:id="rId7"/>
    <sheet name="Objekte AUDIO" sheetId="6" r:id="rId8"/>
    <sheet name="||_Personen" sheetId="7" r:id="rId9"/>
    <sheet name="||_Gruppen_Ensembles" sheetId="11" r:id="rId10"/>
    <sheet name="||_Veranstaltungsort" sheetId="8" r:id="rId11"/>
    <sheet name="||_Städte" sheetId="9" r:id="rId12"/>
    <sheet name="||_Länder" sheetId="10" r:id="rId13"/>
    <sheet name="Sammlungen" sheetId="22" r:id="rId14"/>
    <sheet name="Serie" sheetId="23" r:id="rId15"/>
    <sheet name="TODOs" sheetId="25" r:id="rId16"/>
    <sheet name="Fragen und Dok" sheetId="21" r:id="rId17"/>
    <sheet name="Legende" sheetId="19" r:id="rId18"/>
    <sheet name="Unterobjekt Beispiele" sheetId="24" r:id="rId19"/>
    <sheet name="Übersicht" sheetId="16" r:id="rId20"/>
    <sheet name="TYPEN und GLOSSARE" sheetId="17" r:id="rId21"/>
  </sheets>
  <definedNames>
    <definedName name="_xlnm._FilterDatabase" localSheetId="6" hidden="1">'Objekte BILD'!$B$1:$AG$210</definedName>
    <definedName name="_xlnm.Print_Area" localSheetId="19">Übersicht!$A$2:$BJ$63</definedName>
    <definedName name="Sprachen">'TYPEN und GLOSSARE'!$AF$2:$AF$194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S96" i="3" l="1"/>
  <c r="BS97" i="3"/>
  <c r="AR388" i="5" l="1"/>
  <c r="AS388" i="5"/>
  <c r="AW388" i="5"/>
  <c r="AX388" i="5"/>
  <c r="AY388" i="5"/>
  <c r="AZ388" i="5" s="1"/>
  <c r="BB388" i="5"/>
  <c r="BD388" i="5" s="1"/>
  <c r="BR335" i="4"/>
  <c r="BT335" i="4" s="1"/>
  <c r="BO335" i="4"/>
  <c r="BP335" i="4" s="1"/>
  <c r="BR334" i="4"/>
  <c r="BT334" i="4" s="1"/>
  <c r="BO334" i="4"/>
  <c r="BP334" i="4" s="1"/>
  <c r="BC388" i="5" l="1"/>
  <c r="BA388" i="5"/>
  <c r="BS335" i="4"/>
  <c r="BQ335" i="4"/>
  <c r="BS334" i="4"/>
  <c r="BQ334" i="4"/>
  <c r="BB7245" i="5" l="1"/>
  <c r="BD7245" i="5" s="1"/>
  <c r="AY7245" i="5"/>
  <c r="AZ7245" i="5" s="1"/>
  <c r="AX7245" i="5"/>
  <c r="AW7245" i="5"/>
  <c r="AS7245" i="5"/>
  <c r="AR7245" i="5"/>
  <c r="BB7228" i="5"/>
  <c r="BD7228" i="5" s="1"/>
  <c r="AY7228" i="5"/>
  <c r="AZ7228" i="5" s="1"/>
  <c r="AX7228" i="5"/>
  <c r="AW7228" i="5"/>
  <c r="AS7228" i="5"/>
  <c r="AR7228" i="5"/>
  <c r="BB7211" i="5"/>
  <c r="BD7211" i="5" s="1"/>
  <c r="AY7211" i="5"/>
  <c r="AZ7211" i="5" s="1"/>
  <c r="AX7211" i="5"/>
  <c r="AW7211" i="5"/>
  <c r="AS7211" i="5"/>
  <c r="AR7211" i="5"/>
  <c r="BB7194" i="5"/>
  <c r="BD7194" i="5" s="1"/>
  <c r="AY7194" i="5"/>
  <c r="AZ7194" i="5" s="1"/>
  <c r="AX7194" i="5"/>
  <c r="AW7194" i="5"/>
  <c r="AS7194" i="5"/>
  <c r="AR7194" i="5"/>
  <c r="BB7176" i="5"/>
  <c r="BD7176" i="5" s="1"/>
  <c r="AY7176" i="5"/>
  <c r="AZ7176" i="5" s="1"/>
  <c r="AX7176" i="5"/>
  <c r="AW7176" i="5"/>
  <c r="AS7176" i="5"/>
  <c r="AR7176" i="5"/>
  <c r="BA7245" i="5" l="1"/>
  <c r="BC7245" i="5"/>
  <c r="BA7228" i="5"/>
  <c r="BC7228" i="5"/>
  <c r="BA7211" i="5"/>
  <c r="BC7211" i="5"/>
  <c r="BA7194" i="5"/>
  <c r="BC7194" i="5"/>
  <c r="BA7176" i="5"/>
  <c r="BC7176" i="5"/>
  <c r="BB7160" i="5"/>
  <c r="BD7160" i="5" s="1"/>
  <c r="AY7160" i="5"/>
  <c r="BA7160" i="5" s="1"/>
  <c r="AX7160" i="5"/>
  <c r="AW7160" i="5"/>
  <c r="AS7160" i="5"/>
  <c r="AR7160" i="5"/>
  <c r="BB7143" i="5"/>
  <c r="BD7143" i="5" s="1"/>
  <c r="AY7143" i="5"/>
  <c r="AZ7143" i="5" s="1"/>
  <c r="AX7143" i="5"/>
  <c r="AW7143" i="5"/>
  <c r="AS7143" i="5"/>
  <c r="AR7143" i="5"/>
  <c r="BB7125" i="5"/>
  <c r="BD7125" i="5" s="1"/>
  <c r="AY7125" i="5"/>
  <c r="AZ7125" i="5" s="1"/>
  <c r="AX7125" i="5"/>
  <c r="AW7125" i="5"/>
  <c r="AS7125" i="5"/>
  <c r="AR7125" i="5"/>
  <c r="BB7108" i="5"/>
  <c r="BD7108" i="5" s="1"/>
  <c r="AY7108" i="5"/>
  <c r="AZ7108" i="5" s="1"/>
  <c r="AX7108" i="5"/>
  <c r="AW7108" i="5"/>
  <c r="AS7108" i="5"/>
  <c r="AR7108" i="5"/>
  <c r="BB7091" i="5"/>
  <c r="BD7091" i="5" s="1"/>
  <c r="AY7091" i="5"/>
  <c r="AZ7091" i="5" s="1"/>
  <c r="AX7091" i="5"/>
  <c r="AW7091" i="5"/>
  <c r="AS7091" i="5"/>
  <c r="AR7091" i="5"/>
  <c r="BB7073" i="5"/>
  <c r="BD7073" i="5" s="1"/>
  <c r="AY7073" i="5"/>
  <c r="AZ7073" i="5" s="1"/>
  <c r="AX7073" i="5"/>
  <c r="AW7073" i="5"/>
  <c r="AS7073" i="5"/>
  <c r="AR7073" i="5"/>
  <c r="BB7055" i="5"/>
  <c r="BD7055" i="5" s="1"/>
  <c r="AY7055" i="5"/>
  <c r="AZ7055" i="5" s="1"/>
  <c r="AX7055" i="5"/>
  <c r="AW7055" i="5"/>
  <c r="AS7055" i="5"/>
  <c r="AR7055" i="5"/>
  <c r="BB7037" i="5"/>
  <c r="BD7037" i="5" s="1"/>
  <c r="AY7037" i="5"/>
  <c r="AZ7037" i="5" s="1"/>
  <c r="AX7037" i="5"/>
  <c r="AW7037" i="5"/>
  <c r="AS7037" i="5"/>
  <c r="AR7037" i="5"/>
  <c r="BB7019" i="5"/>
  <c r="BD7019" i="5" s="1"/>
  <c r="AY7019" i="5"/>
  <c r="AZ7019" i="5" s="1"/>
  <c r="AX7019" i="5"/>
  <c r="AW7019" i="5"/>
  <c r="AS7019" i="5"/>
  <c r="AR7019" i="5"/>
  <c r="BB7002" i="5"/>
  <c r="BD7002" i="5" s="1"/>
  <c r="AY7002" i="5"/>
  <c r="AZ7002" i="5" s="1"/>
  <c r="AX7002" i="5"/>
  <c r="AW7002" i="5"/>
  <c r="AS7002" i="5"/>
  <c r="AR7002" i="5"/>
  <c r="BB6984" i="5"/>
  <c r="BD6984" i="5" s="1"/>
  <c r="AY6984" i="5"/>
  <c r="AZ6984" i="5" s="1"/>
  <c r="AX6984" i="5"/>
  <c r="AW6984" i="5"/>
  <c r="AS6984" i="5"/>
  <c r="AR6984" i="5"/>
  <c r="BB6967" i="5"/>
  <c r="BD6967" i="5" s="1"/>
  <c r="AY6967" i="5"/>
  <c r="AZ6967" i="5" s="1"/>
  <c r="AX6967" i="5"/>
  <c r="AW6967" i="5"/>
  <c r="AS6967" i="5"/>
  <c r="AR6967" i="5"/>
  <c r="BB6951" i="5"/>
  <c r="BD6951" i="5" s="1"/>
  <c r="AY6951" i="5"/>
  <c r="AZ6951" i="5" s="1"/>
  <c r="AX6951" i="5"/>
  <c r="AW6951" i="5"/>
  <c r="AS6951" i="5"/>
  <c r="AR6951" i="5"/>
  <c r="BC7160" i="5" l="1"/>
  <c r="AZ7160" i="5"/>
  <c r="BA7143" i="5"/>
  <c r="BC7143" i="5"/>
  <c r="BA7125" i="5"/>
  <c r="BC7125" i="5"/>
  <c r="BA7108" i="5"/>
  <c r="BC7108" i="5"/>
  <c r="BA7091" i="5"/>
  <c r="BC7091" i="5"/>
  <c r="BA7073" i="5"/>
  <c r="BC7073" i="5"/>
  <c r="BA7055" i="5"/>
  <c r="BC7055" i="5"/>
  <c r="BA7037" i="5"/>
  <c r="BC7037" i="5"/>
  <c r="BA7019" i="5"/>
  <c r="BC7019" i="5"/>
  <c r="BA7002" i="5"/>
  <c r="BC7002" i="5"/>
  <c r="BA6984" i="5"/>
  <c r="BC6984" i="5"/>
  <c r="BA6967" i="5"/>
  <c r="BC6967" i="5"/>
  <c r="BA6951" i="5"/>
  <c r="BC6951" i="5"/>
  <c r="BB6933" i="5"/>
  <c r="BD6933" i="5" s="1"/>
  <c r="AY6933" i="5"/>
  <c r="BA6933" i="5" s="1"/>
  <c r="AX6933" i="5"/>
  <c r="AW6933" i="5"/>
  <c r="AS6933" i="5"/>
  <c r="AR6933" i="5"/>
  <c r="BB6915" i="5"/>
  <c r="BD6915" i="5" s="1"/>
  <c r="AY6915" i="5"/>
  <c r="AZ6915" i="5" s="1"/>
  <c r="AX6915" i="5"/>
  <c r="AW6915" i="5"/>
  <c r="AS6915" i="5"/>
  <c r="AR6915" i="5"/>
  <c r="BB6885" i="5"/>
  <c r="BD6885" i="5" s="1"/>
  <c r="AY6885" i="5"/>
  <c r="BA6885" i="5" s="1"/>
  <c r="AX6885" i="5"/>
  <c r="AW6885" i="5"/>
  <c r="AS6885" i="5"/>
  <c r="AR6885" i="5"/>
  <c r="BB6877" i="5"/>
  <c r="BD6877" i="5" s="1"/>
  <c r="AY6877" i="5"/>
  <c r="AZ6877" i="5" s="1"/>
  <c r="AX6877" i="5"/>
  <c r="AW6877" i="5"/>
  <c r="AS6877" i="5"/>
  <c r="AR6877" i="5"/>
  <c r="BB6868" i="5"/>
  <c r="BD6868" i="5" s="1"/>
  <c r="AY6868" i="5"/>
  <c r="AZ6868" i="5" s="1"/>
  <c r="AX6868" i="5"/>
  <c r="AW6868" i="5"/>
  <c r="AS6868" i="5"/>
  <c r="AR6868" i="5"/>
  <c r="AZ6933" i="5" l="1"/>
  <c r="BC6933" i="5"/>
  <c r="BA6915" i="5"/>
  <c r="BC6915" i="5"/>
  <c r="AZ6885" i="5"/>
  <c r="BC6885" i="5"/>
  <c r="BA6877" i="5"/>
  <c r="BC6877" i="5"/>
  <c r="BA6868" i="5"/>
  <c r="BC6868" i="5"/>
  <c r="BB6850" i="5"/>
  <c r="BD6850" i="5" s="1"/>
  <c r="AY6850" i="5"/>
  <c r="AZ6850" i="5" s="1"/>
  <c r="AX6850" i="5"/>
  <c r="AW6850" i="5"/>
  <c r="AS6850" i="5"/>
  <c r="AR6850" i="5"/>
  <c r="BB6832" i="5"/>
  <c r="BD6832" i="5" s="1"/>
  <c r="AY6832" i="5"/>
  <c r="BA6832" i="5" s="1"/>
  <c r="AX6832" i="5"/>
  <c r="AW6832" i="5"/>
  <c r="AS6832" i="5"/>
  <c r="AR6832" i="5"/>
  <c r="BB6815" i="5"/>
  <c r="BD6815" i="5" s="1"/>
  <c r="AY6815" i="5"/>
  <c r="AZ6815" i="5" s="1"/>
  <c r="AX6815" i="5"/>
  <c r="AW6815" i="5"/>
  <c r="AS6815" i="5"/>
  <c r="AR6815" i="5"/>
  <c r="BB6798" i="5"/>
  <c r="BD6798" i="5" s="1"/>
  <c r="AY6798" i="5"/>
  <c r="AZ6798" i="5" s="1"/>
  <c r="AX6798" i="5"/>
  <c r="AW6798" i="5"/>
  <c r="AS6798" i="5"/>
  <c r="AR6798" i="5"/>
  <c r="BA6850" i="5" l="1"/>
  <c r="BC6850" i="5"/>
  <c r="BC6832" i="5"/>
  <c r="AZ6832" i="5"/>
  <c r="BA6815" i="5"/>
  <c r="BC6815" i="5"/>
  <c r="BA6798" i="5"/>
  <c r="BC6798" i="5"/>
  <c r="BS105" i="3"/>
  <c r="BB6780" i="5" l="1"/>
  <c r="BD6780" i="5" s="1"/>
  <c r="AY6780" i="5"/>
  <c r="AZ6780" i="5" s="1"/>
  <c r="AX6780" i="5"/>
  <c r="AW6780" i="5"/>
  <c r="AS6780" i="5"/>
  <c r="AR6780" i="5"/>
  <c r="BB6762" i="5"/>
  <c r="BD6762" i="5" s="1"/>
  <c r="AY6762" i="5"/>
  <c r="AZ6762" i="5" s="1"/>
  <c r="AX6762" i="5"/>
  <c r="AW6762" i="5"/>
  <c r="AS6762" i="5"/>
  <c r="AR6762" i="5"/>
  <c r="BB6716" i="5"/>
  <c r="BD6716" i="5" s="1"/>
  <c r="AY6716" i="5"/>
  <c r="AZ6716" i="5" s="1"/>
  <c r="AX6716" i="5"/>
  <c r="AW6716" i="5"/>
  <c r="AS6716" i="5"/>
  <c r="AR6716" i="5"/>
  <c r="BB6696" i="5"/>
  <c r="BD6696" i="5" s="1"/>
  <c r="AY6696" i="5"/>
  <c r="AZ6696" i="5" s="1"/>
  <c r="AX6696" i="5"/>
  <c r="AW6696" i="5"/>
  <c r="AS6696" i="5"/>
  <c r="AR6696" i="5"/>
  <c r="BB6683" i="5"/>
  <c r="BD6683" i="5" s="1"/>
  <c r="AY6683" i="5"/>
  <c r="AZ6683" i="5" s="1"/>
  <c r="AX6683" i="5"/>
  <c r="AW6683" i="5"/>
  <c r="AS6683" i="5"/>
  <c r="AR6683" i="5"/>
  <c r="BB6665" i="5"/>
  <c r="BD6665" i="5" s="1"/>
  <c r="AY6665" i="5"/>
  <c r="AZ6665" i="5" s="1"/>
  <c r="AX6665" i="5"/>
  <c r="AW6665" i="5"/>
  <c r="AS6665" i="5"/>
  <c r="AR6665" i="5"/>
  <c r="BA6780" i="5" l="1"/>
  <c r="BC6780" i="5"/>
  <c r="BA6762" i="5"/>
  <c r="BC6762" i="5"/>
  <c r="BA6716" i="5"/>
  <c r="BC6716" i="5"/>
  <c r="BA6696" i="5"/>
  <c r="BC6696" i="5"/>
  <c r="BA6683" i="5"/>
  <c r="BC6683" i="5"/>
  <c r="BA6665" i="5"/>
  <c r="BC6665" i="5"/>
  <c r="AR6641" i="5"/>
  <c r="AR6625" i="5"/>
  <c r="AR6608" i="5"/>
  <c r="AR6591" i="5"/>
  <c r="AR6581" i="5"/>
  <c r="AR6563" i="5"/>
  <c r="AR6542" i="5"/>
  <c r="AR6524" i="5"/>
  <c r="AR6506" i="5"/>
  <c r="AR6487" i="5"/>
  <c r="AR6475" i="5"/>
  <c r="AR6458" i="5"/>
  <c r="AR6433" i="5"/>
  <c r="AR6409" i="5"/>
  <c r="AR6391" i="5"/>
  <c r="AR6375" i="5"/>
  <c r="AR6362" i="5"/>
  <c r="AR6346" i="5"/>
  <c r="AR6330" i="5"/>
  <c r="AR6312" i="5"/>
  <c r="AR6292" i="5"/>
  <c r="AR6276" i="5"/>
  <c r="AR6257" i="5"/>
  <c r="AR6247" i="5"/>
  <c r="AR6236" i="5"/>
  <c r="AR6220" i="5"/>
  <c r="AR6204" i="5"/>
  <c r="AR6185" i="5"/>
  <c r="AR6171" i="5"/>
  <c r="AR6155" i="5"/>
  <c r="AR6120" i="5"/>
  <c r="AR6103" i="5"/>
  <c r="AR6090" i="5"/>
  <c r="AR6073" i="5"/>
  <c r="AR6025" i="5"/>
  <c r="AR6024" i="5"/>
  <c r="AR6023" i="5"/>
  <c r="AR6022" i="5"/>
  <c r="AR6021" i="5"/>
  <c r="AR6020" i="5"/>
  <c r="AR6019" i="5"/>
  <c r="AR6018" i="5"/>
  <c r="AR6017" i="5"/>
  <c r="AR6016" i="5"/>
  <c r="AR6015" i="5"/>
  <c r="AR6014" i="5"/>
  <c r="AR6013" i="5"/>
  <c r="AR6012" i="5"/>
  <c r="AR6011" i="5"/>
  <c r="AR6010" i="5"/>
  <c r="AR6009" i="5"/>
  <c r="AR6008" i="5"/>
  <c r="AR6007" i="5"/>
  <c r="AR6006" i="5"/>
  <c r="AR6005" i="5"/>
  <c r="AR6004" i="5"/>
  <c r="AR6003" i="5"/>
  <c r="AR6002" i="5"/>
  <c r="AR6001" i="5"/>
  <c r="AR6000" i="5"/>
  <c r="AR5999" i="5"/>
  <c r="AR5998" i="5"/>
  <c r="AR5997" i="5"/>
  <c r="AR5996" i="5"/>
  <c r="AR5995" i="5"/>
  <c r="AR5994" i="5"/>
  <c r="AR5993" i="5"/>
  <c r="AR5992" i="5"/>
  <c r="AR5991" i="5"/>
  <c r="AR5990" i="5"/>
  <c r="AR5989" i="5"/>
  <c r="AR5988" i="5"/>
  <c r="AR5987" i="5"/>
  <c r="AR5986" i="5"/>
  <c r="AR5985" i="5"/>
  <c r="AR5984" i="5"/>
  <c r="AR5983" i="5"/>
  <c r="AR5982" i="5"/>
  <c r="AR5981" i="5"/>
  <c r="AR5980" i="5"/>
  <c r="AR5979" i="5"/>
  <c r="AR5978" i="5"/>
  <c r="AR5977" i="5"/>
  <c r="AR5976" i="5"/>
  <c r="AR5975" i="5"/>
  <c r="AR5974" i="5"/>
  <c r="AR5973" i="5"/>
  <c r="AR5972" i="5"/>
  <c r="AR5971" i="5"/>
  <c r="AR5970" i="5"/>
  <c r="AR5969" i="5"/>
  <c r="AR5968" i="5"/>
  <c r="AR5967" i="5"/>
  <c r="AR5966" i="5"/>
  <c r="AR5965" i="5"/>
  <c r="AR5964" i="5"/>
  <c r="AR5963" i="5"/>
  <c r="AR5962" i="5"/>
  <c r="AR5961" i="5"/>
  <c r="AR5960" i="5"/>
  <c r="AR5959" i="5"/>
  <c r="AR5958" i="5"/>
  <c r="AR5957" i="5"/>
  <c r="AR5956" i="5"/>
  <c r="AR5955" i="5"/>
  <c r="AR5954" i="5"/>
  <c r="AR5953" i="5"/>
  <c r="AR5952" i="5"/>
  <c r="AR5951" i="5"/>
  <c r="AR5950" i="5"/>
  <c r="AR5949" i="5"/>
  <c r="AR5948" i="5"/>
  <c r="AR5947" i="5"/>
  <c r="AR5946" i="5"/>
  <c r="AR5945" i="5"/>
  <c r="AR5944" i="5"/>
  <c r="AR5943" i="5"/>
  <c r="AR5942" i="5"/>
  <c r="AR5941" i="5"/>
  <c r="AR5940" i="5"/>
  <c r="AR5939" i="5"/>
  <c r="AR5938" i="5"/>
  <c r="AR5937" i="5"/>
  <c r="AR5936" i="5"/>
  <c r="AR5935" i="5"/>
  <c r="AR5934" i="5"/>
  <c r="AR5933" i="5"/>
  <c r="AR5932" i="5"/>
  <c r="AR5931" i="5"/>
  <c r="AR5930" i="5"/>
  <c r="AR5929" i="5"/>
  <c r="AR5928" i="5"/>
  <c r="AR5927" i="5"/>
  <c r="AR5926" i="5"/>
  <c r="AR5925" i="5"/>
  <c r="AR5924" i="5"/>
  <c r="AR5923" i="5"/>
  <c r="AR5922" i="5"/>
  <c r="AR5921" i="5"/>
  <c r="AR5920" i="5"/>
  <c r="AR5919" i="5"/>
  <c r="AR5918" i="5"/>
  <c r="AR5917" i="5"/>
  <c r="AR5916" i="5"/>
  <c r="AR5915" i="5"/>
  <c r="AR5914" i="5"/>
  <c r="AR5913" i="5"/>
  <c r="AR5912" i="5"/>
  <c r="AR5911" i="5"/>
  <c r="AR5910" i="5"/>
  <c r="AR5909" i="5"/>
  <c r="AR5908" i="5"/>
  <c r="AR5907" i="5"/>
  <c r="AR5906" i="5"/>
  <c r="AR5905" i="5"/>
  <c r="AR5904" i="5"/>
  <c r="AR5903" i="5"/>
  <c r="AR5902" i="5"/>
  <c r="AR5901" i="5"/>
  <c r="AR5900" i="5"/>
  <c r="AR5899" i="5"/>
  <c r="AR5898" i="5"/>
  <c r="AR5897" i="5"/>
  <c r="AR5896" i="5"/>
  <c r="AR5895" i="5"/>
  <c r="AR5894" i="5"/>
  <c r="AR5893" i="5"/>
  <c r="AR5892" i="5"/>
  <c r="AR5891" i="5"/>
  <c r="AR5890" i="5"/>
  <c r="AR5889" i="5"/>
  <c r="AR5888" i="5"/>
  <c r="AR5887" i="5"/>
  <c r="AR5886" i="5"/>
  <c r="AR5885" i="5"/>
  <c r="AR5884" i="5"/>
  <c r="AR5883" i="5"/>
  <c r="AR5882" i="5"/>
  <c r="AR5881" i="5"/>
  <c r="AR5880" i="5"/>
  <c r="AR5879" i="5"/>
  <c r="AR5878" i="5"/>
  <c r="AR5877" i="5"/>
  <c r="AR5876" i="5"/>
  <c r="AR5875" i="5"/>
  <c r="AR5874" i="5"/>
  <c r="AR5873" i="5"/>
  <c r="AR5872" i="5"/>
  <c r="AR5871" i="5"/>
  <c r="AR5870" i="5"/>
  <c r="AR5869" i="5"/>
  <c r="AR5868" i="5"/>
  <c r="AR5867" i="5"/>
  <c r="AR5866" i="5"/>
  <c r="AR5865" i="5"/>
  <c r="AR5864" i="5"/>
  <c r="AR5863" i="5"/>
  <c r="AR5862" i="5"/>
  <c r="AR5861" i="5"/>
  <c r="AR5860" i="5"/>
  <c r="AR5859" i="5"/>
  <c r="AR5858" i="5"/>
  <c r="AR5857" i="5"/>
  <c r="AR5856" i="5"/>
  <c r="AR5855" i="5"/>
  <c r="AR5854" i="5"/>
  <c r="AR5853" i="5"/>
  <c r="AR5852" i="5"/>
  <c r="AR5851" i="5"/>
  <c r="AR5850" i="5"/>
  <c r="AR5849" i="5"/>
  <c r="AR5848" i="5"/>
  <c r="AR5847" i="5"/>
  <c r="AR5846" i="5"/>
  <c r="AR5845" i="5"/>
  <c r="AR5844" i="5"/>
  <c r="AR5843" i="5"/>
  <c r="AR5842" i="5"/>
  <c r="AR5841" i="5"/>
  <c r="AR5840" i="5"/>
  <c r="AR5839" i="5"/>
  <c r="AR5838" i="5"/>
  <c r="AR5837" i="5"/>
  <c r="AR5836" i="5"/>
  <c r="AR5835" i="5"/>
  <c r="AR5834" i="5"/>
  <c r="AR5833" i="5"/>
  <c r="AR5832" i="5"/>
  <c r="AR5831" i="5"/>
  <c r="AR5830" i="5"/>
  <c r="AR5829" i="5"/>
  <c r="AR5828" i="5"/>
  <c r="AR5827" i="5"/>
  <c r="AR5826" i="5"/>
  <c r="AR5825" i="5"/>
  <c r="AR5824" i="5"/>
  <c r="AR5823" i="5"/>
  <c r="AR5822" i="5"/>
  <c r="AR5821" i="5"/>
  <c r="AR5820" i="5"/>
  <c r="AR5819" i="5"/>
  <c r="AR5818" i="5"/>
  <c r="AR5817" i="5"/>
  <c r="AR5816" i="5"/>
  <c r="AR5815" i="5"/>
  <c r="AR5814" i="5"/>
  <c r="AR5813" i="5"/>
  <c r="AR5812" i="5"/>
  <c r="AR5811" i="5"/>
  <c r="AR5810" i="5"/>
  <c r="AR5809" i="5"/>
  <c r="AR5808" i="5"/>
  <c r="AR5807" i="5"/>
  <c r="AR5806" i="5"/>
  <c r="AR5805" i="5"/>
  <c r="AR5804" i="5"/>
  <c r="AR5803" i="5"/>
  <c r="AR5802" i="5"/>
  <c r="AR5801" i="5"/>
  <c r="AR5800" i="5"/>
  <c r="AR5799" i="5"/>
  <c r="AR5798" i="5"/>
  <c r="AR5797" i="5"/>
  <c r="AR5796" i="5"/>
  <c r="AR5795" i="5"/>
  <c r="AR5794" i="5"/>
  <c r="AR5793" i="5"/>
  <c r="AR5792" i="5"/>
  <c r="AR5791" i="5"/>
  <c r="AR5790" i="5"/>
  <c r="AR5789" i="5"/>
  <c r="AR5788" i="5"/>
  <c r="AR5787" i="5"/>
  <c r="AR5786" i="5"/>
  <c r="AR5785" i="5"/>
  <c r="AR5784" i="5"/>
  <c r="AR5783" i="5"/>
  <c r="AR5782" i="5"/>
  <c r="AR5781" i="5"/>
  <c r="AR5780" i="5"/>
  <c r="AR5779" i="5"/>
  <c r="AR5778" i="5"/>
  <c r="AR5777" i="5"/>
  <c r="AR5776" i="5"/>
  <c r="AR5775" i="5"/>
  <c r="AR5774" i="5"/>
  <c r="AR5773" i="5"/>
  <c r="AR5772" i="5"/>
  <c r="AR5771" i="5"/>
  <c r="AR5770" i="5"/>
  <c r="AR5769" i="5"/>
  <c r="AR5768" i="5"/>
  <c r="AR5767" i="5"/>
  <c r="AR5766" i="5"/>
  <c r="AR5765" i="5"/>
  <c r="AR5764" i="5"/>
  <c r="AR5763" i="5"/>
  <c r="AR5762" i="5"/>
  <c r="AR5761" i="5"/>
  <c r="AR5760" i="5"/>
  <c r="AR5759" i="5"/>
  <c r="AR5758" i="5"/>
  <c r="AR5757" i="5"/>
  <c r="AR5756" i="5"/>
  <c r="AR5755" i="5"/>
  <c r="AR5754" i="5"/>
  <c r="AR5753" i="5"/>
  <c r="AR5752" i="5"/>
  <c r="AR5751" i="5"/>
  <c r="AR5750" i="5"/>
  <c r="AR5749" i="5"/>
  <c r="AR5748" i="5"/>
  <c r="AR5747" i="5"/>
  <c r="AR5746" i="5"/>
  <c r="AR5745" i="5"/>
  <c r="AR5744" i="5"/>
  <c r="AR5743" i="5"/>
  <c r="AR5742" i="5"/>
  <c r="AR5741" i="5"/>
  <c r="AR5740" i="5"/>
  <c r="AR5739" i="5"/>
  <c r="AR5738" i="5"/>
  <c r="AR5737" i="5"/>
  <c r="AR5736" i="5"/>
  <c r="AR5735" i="5"/>
  <c r="AR5734" i="5"/>
  <c r="AR5733" i="5"/>
  <c r="AR5732" i="5"/>
  <c r="AR5731" i="5"/>
  <c r="AR5730" i="5"/>
  <c r="AR5729" i="5"/>
  <c r="AR5728" i="5"/>
  <c r="AR5727" i="5"/>
  <c r="AR5726" i="5"/>
  <c r="AR5725" i="5"/>
  <c r="AR5724" i="5"/>
  <c r="AR5723" i="5"/>
  <c r="AR5722" i="5"/>
  <c r="AR5721" i="5"/>
  <c r="AR5720" i="5"/>
  <c r="AR5719" i="5"/>
  <c r="AR5718" i="5"/>
  <c r="AR5717" i="5"/>
  <c r="AR5716" i="5"/>
  <c r="AR5715" i="5"/>
  <c r="AR5714" i="5"/>
  <c r="AR5713" i="5"/>
  <c r="AR5712" i="5"/>
  <c r="AR5711" i="5"/>
  <c r="AR5710" i="5"/>
  <c r="AR5709" i="5"/>
  <c r="AR5708" i="5"/>
  <c r="AR5707" i="5"/>
  <c r="AR5706" i="5"/>
  <c r="AR5705" i="5"/>
  <c r="AR5704" i="5"/>
  <c r="AR5703" i="5"/>
  <c r="AR5702" i="5"/>
  <c r="AR5701" i="5"/>
  <c r="AR5700" i="5"/>
  <c r="AR5699" i="5"/>
  <c r="AR5698" i="5"/>
  <c r="AR5697" i="5"/>
  <c r="AR5696" i="5"/>
  <c r="AR5695" i="5"/>
  <c r="AR5694" i="5"/>
  <c r="AR5693" i="5"/>
  <c r="AR5692" i="5"/>
  <c r="AR5691" i="5"/>
  <c r="AR5690" i="5"/>
  <c r="AR5689" i="5"/>
  <c r="AR5688" i="5"/>
  <c r="AR5687" i="5"/>
  <c r="AR5686" i="5"/>
  <c r="AR5685" i="5"/>
  <c r="AR5684" i="5"/>
  <c r="AR5683" i="5"/>
  <c r="AR5682" i="5"/>
  <c r="AR5681" i="5"/>
  <c r="AR5680" i="5"/>
  <c r="AR5679" i="5"/>
  <c r="AR5678" i="5"/>
  <c r="AR5677" i="5"/>
  <c r="AR5676" i="5"/>
  <c r="AR5675" i="5"/>
  <c r="AR5674" i="5"/>
  <c r="AR5673" i="5"/>
  <c r="AR5672" i="5"/>
  <c r="AR5671" i="5"/>
  <c r="AR5670" i="5"/>
  <c r="AR5669" i="5"/>
  <c r="AR5668" i="5"/>
  <c r="AR5667" i="5"/>
  <c r="AR5666" i="5"/>
  <c r="AR5665" i="5"/>
  <c r="AR5664" i="5"/>
  <c r="AR5663" i="5"/>
  <c r="AR5662" i="5"/>
  <c r="AR5661" i="5"/>
  <c r="AR5660" i="5"/>
  <c r="AR5659" i="5"/>
  <c r="AR5658" i="5"/>
  <c r="AR5657" i="5"/>
  <c r="AR5656" i="5"/>
  <c r="AR5655" i="5"/>
  <c r="AR5654" i="5"/>
  <c r="AR5653" i="5"/>
  <c r="AR5652" i="5"/>
  <c r="AR5651" i="5"/>
  <c r="AR5650" i="5"/>
  <c r="AR5649" i="5"/>
  <c r="AR5648" i="5"/>
  <c r="AR5647" i="5"/>
  <c r="AR5646" i="5"/>
  <c r="AR5645" i="5"/>
  <c r="AR5644" i="5"/>
  <c r="AR5643" i="5"/>
  <c r="AR5642" i="5"/>
  <c r="AR5641" i="5"/>
  <c r="AR5640" i="5"/>
  <c r="AR5639" i="5"/>
  <c r="AR5638" i="5"/>
  <c r="AR5637" i="5"/>
  <c r="AR5636" i="5"/>
  <c r="AR5635" i="5"/>
  <c r="AR5634" i="5"/>
  <c r="AR5633" i="5"/>
  <c r="AR5632" i="5"/>
  <c r="AR5631" i="5"/>
  <c r="AR5630" i="5"/>
  <c r="AR5629" i="5"/>
  <c r="AR5628" i="5"/>
  <c r="AR5627" i="5"/>
  <c r="AR5626" i="5"/>
  <c r="AR5625" i="5"/>
  <c r="AR5624" i="5"/>
  <c r="AR5623" i="5"/>
  <c r="AR5622" i="5"/>
  <c r="AR5621" i="5"/>
  <c r="AR5620" i="5"/>
  <c r="AR5619" i="5"/>
  <c r="AR5618" i="5"/>
  <c r="AR5617" i="5"/>
  <c r="AR5616" i="5"/>
  <c r="AR5615" i="5"/>
  <c r="AR5614" i="5"/>
  <c r="AR5613" i="5"/>
  <c r="AR5612" i="5"/>
  <c r="AR5611" i="5"/>
  <c r="AR5610" i="5"/>
  <c r="AR5609" i="5"/>
  <c r="AR5608" i="5"/>
  <c r="AR5607" i="5"/>
  <c r="AR5606" i="5"/>
  <c r="AR5605" i="5"/>
  <c r="AR5604" i="5"/>
  <c r="AR5603" i="5"/>
  <c r="AR5602" i="5"/>
  <c r="AR5601" i="5"/>
  <c r="AR5600" i="5"/>
  <c r="AR5599" i="5"/>
  <c r="AR5598" i="5"/>
  <c r="AR5597" i="5"/>
  <c r="AR5596" i="5"/>
  <c r="AR5595" i="5"/>
  <c r="AR5594" i="5"/>
  <c r="AR5593" i="5"/>
  <c r="AR5592" i="5"/>
  <c r="AR5591" i="5"/>
  <c r="AR5590" i="5"/>
  <c r="AR5589" i="5"/>
  <c r="AR5588" i="5"/>
  <c r="AR5587" i="5"/>
  <c r="AR5586" i="5"/>
  <c r="AR5585" i="5"/>
  <c r="AR5584" i="5"/>
  <c r="AR5583" i="5"/>
  <c r="AR5582" i="5"/>
  <c r="AR5581" i="5"/>
  <c r="AR5580" i="5"/>
  <c r="AR5579" i="5"/>
  <c r="AR5578" i="5"/>
  <c r="AR5577" i="5"/>
  <c r="AR5576" i="5"/>
  <c r="AR5575" i="5"/>
  <c r="AR5574" i="5"/>
  <c r="AR5573" i="5"/>
  <c r="AR5572" i="5"/>
  <c r="AR5571" i="5"/>
  <c r="AR5570" i="5"/>
  <c r="AR5569" i="5"/>
  <c r="AR5568" i="5"/>
  <c r="AR5567" i="5"/>
  <c r="AR5566" i="5"/>
  <c r="AR5565" i="5"/>
  <c r="AR5564" i="5"/>
  <c r="AR5563" i="5"/>
  <c r="AR5562" i="5"/>
  <c r="AR5561" i="5"/>
  <c r="AR5560" i="5"/>
  <c r="AR5559" i="5"/>
  <c r="AR5558" i="5"/>
  <c r="AR5557" i="5"/>
  <c r="AR5556" i="5"/>
  <c r="AR5555" i="5"/>
  <c r="AR5554" i="5"/>
  <c r="AR5553" i="5"/>
  <c r="AR5552" i="5"/>
  <c r="AR5551" i="5"/>
  <c r="AR5550" i="5"/>
  <c r="AR5549" i="5"/>
  <c r="AR5548" i="5"/>
  <c r="AR5547" i="5"/>
  <c r="AR5546" i="5"/>
  <c r="AR5545" i="5"/>
  <c r="AR5544" i="5"/>
  <c r="AR5543" i="5"/>
  <c r="AR5542" i="5"/>
  <c r="AR5541" i="5"/>
  <c r="AR5540" i="5"/>
  <c r="AR5539" i="5"/>
  <c r="AR5538" i="5"/>
  <c r="AR5537" i="5"/>
  <c r="AR5536" i="5"/>
  <c r="AR5535" i="5"/>
  <c r="AR5534" i="5"/>
  <c r="AR5533" i="5"/>
  <c r="AR5532" i="5"/>
  <c r="AR5531" i="5"/>
  <c r="AR5530" i="5"/>
  <c r="AR5529" i="5"/>
  <c r="AR5528" i="5"/>
  <c r="AR5527" i="5"/>
  <c r="AR5526" i="5"/>
  <c r="AR5525" i="5"/>
  <c r="AR5524" i="5"/>
  <c r="AR5523" i="5"/>
  <c r="AR5522" i="5"/>
  <c r="AR5521" i="5"/>
  <c r="AR5520" i="5"/>
  <c r="AR5519" i="5"/>
  <c r="AR5518" i="5"/>
  <c r="AR5517" i="5"/>
  <c r="AR5516" i="5"/>
  <c r="AR5515" i="5"/>
  <c r="AR5514" i="5"/>
  <c r="AR5513" i="5"/>
  <c r="AR5512" i="5"/>
  <c r="AR5511" i="5"/>
  <c r="AR5510" i="5"/>
  <c r="AR5509" i="5"/>
  <c r="AR5508" i="5"/>
  <c r="AR5507" i="5"/>
  <c r="AR5506" i="5"/>
  <c r="AR5505" i="5"/>
  <c r="AR5504" i="5"/>
  <c r="AR5503" i="5"/>
  <c r="AR5502" i="5"/>
  <c r="AR5501" i="5"/>
  <c r="AR5500" i="5"/>
  <c r="AR5499" i="5"/>
  <c r="AR5498" i="5"/>
  <c r="AR5497" i="5"/>
  <c r="AR5496" i="5"/>
  <c r="AR5495" i="5"/>
  <c r="AR5494" i="5"/>
  <c r="AR5493" i="5"/>
  <c r="AR5492" i="5"/>
  <c r="AR5491" i="5"/>
  <c r="AR5490" i="5"/>
  <c r="AR5489" i="5"/>
  <c r="AR5488" i="5"/>
  <c r="AR5487" i="5"/>
  <c r="AR5486" i="5"/>
  <c r="AR5485" i="5"/>
  <c r="AR5484" i="5"/>
  <c r="AR5483" i="5"/>
  <c r="AR5482" i="5"/>
  <c r="AR5481" i="5"/>
  <c r="AR5480" i="5"/>
  <c r="AR5479" i="5"/>
  <c r="AR5478" i="5"/>
  <c r="AR5477" i="5"/>
  <c r="AR5476" i="5"/>
  <c r="AR5475" i="5"/>
  <c r="AR5474" i="5"/>
  <c r="AR5473" i="5"/>
  <c r="AR5472" i="5"/>
  <c r="AR5471" i="5"/>
  <c r="AR5470" i="5"/>
  <c r="AR5469" i="5"/>
  <c r="AR5468" i="5"/>
  <c r="AR5467" i="5"/>
  <c r="AR5466" i="5"/>
  <c r="AR5465" i="5"/>
  <c r="AR5464" i="5"/>
  <c r="AR5463" i="5"/>
  <c r="AR5462" i="5"/>
  <c r="AR5461" i="5"/>
  <c r="AR5460" i="5"/>
  <c r="AR5459" i="5"/>
  <c r="AR5458" i="5"/>
  <c r="AR5457" i="5"/>
  <c r="AR5456" i="5"/>
  <c r="AR5455" i="5"/>
  <c r="AR5454" i="5"/>
  <c r="AR5453" i="5"/>
  <c r="AR5452" i="5"/>
  <c r="AR5451" i="5"/>
  <c r="AR5450" i="5"/>
  <c r="AR5449" i="5"/>
  <c r="AR5448" i="5"/>
  <c r="AR5447" i="5"/>
  <c r="AR5446" i="5"/>
  <c r="AR5445" i="5"/>
  <c r="AR5444" i="5"/>
  <c r="AR5443" i="5"/>
  <c r="AR5442" i="5"/>
  <c r="AR5441" i="5"/>
  <c r="AR5440" i="5"/>
  <c r="AR5439" i="5"/>
  <c r="AR5438" i="5"/>
  <c r="AR5437" i="5"/>
  <c r="AR5436" i="5"/>
  <c r="AR5435" i="5"/>
  <c r="AR5434" i="5"/>
  <c r="AR5433" i="5"/>
  <c r="AR5432" i="5"/>
  <c r="AR5431" i="5"/>
  <c r="AR5430" i="5"/>
  <c r="AR5429" i="5"/>
  <c r="AR5428" i="5"/>
  <c r="AR5427" i="5"/>
  <c r="AR5426" i="5"/>
  <c r="AR5425" i="5"/>
  <c r="AR5424" i="5"/>
  <c r="AR5423" i="5"/>
  <c r="AR5422" i="5"/>
  <c r="AR5421" i="5"/>
  <c r="AR5420" i="5"/>
  <c r="AR5419" i="5"/>
  <c r="AR5418" i="5"/>
  <c r="AR5417" i="5"/>
  <c r="AR5416" i="5"/>
  <c r="AR5415" i="5"/>
  <c r="AR5414" i="5"/>
  <c r="AR5413" i="5"/>
  <c r="AR5412" i="5"/>
  <c r="AR5411" i="5"/>
  <c r="AR5410" i="5"/>
  <c r="AR5409" i="5"/>
  <c r="AR5408" i="5"/>
  <c r="AR5407" i="5"/>
  <c r="AR5406" i="5"/>
  <c r="AR5405" i="5"/>
  <c r="AR5404" i="5"/>
  <c r="AR5403" i="5"/>
  <c r="AR5402" i="5"/>
  <c r="AR5401" i="5"/>
  <c r="AR5400" i="5"/>
  <c r="AR5399" i="5"/>
  <c r="AR5398" i="5"/>
  <c r="AR5397" i="5"/>
  <c r="AR5396" i="5"/>
  <c r="AR5395" i="5"/>
  <c r="AR5394" i="5"/>
  <c r="AR5393" i="5"/>
  <c r="AR5392" i="5"/>
  <c r="AR5391" i="5"/>
  <c r="AR5390" i="5"/>
  <c r="AR5389" i="5"/>
  <c r="AR5388" i="5"/>
  <c r="AR5387" i="5"/>
  <c r="AR5386" i="5"/>
  <c r="AR5385" i="5"/>
  <c r="AR5384" i="5"/>
  <c r="AR5383" i="5"/>
  <c r="AR5382" i="5"/>
  <c r="AR5381" i="5"/>
  <c r="AR5380" i="5"/>
  <c r="AR5379" i="5"/>
  <c r="AR5378" i="5"/>
  <c r="AR5377" i="5"/>
  <c r="AR5376" i="5"/>
  <c r="AR5375" i="5"/>
  <c r="AR5374" i="5"/>
  <c r="AR5373" i="5"/>
  <c r="AR5372" i="5"/>
  <c r="AR5371" i="5"/>
  <c r="AR5370" i="5"/>
  <c r="AR5369" i="5"/>
  <c r="AR5368" i="5"/>
  <c r="AR5367" i="5"/>
  <c r="AR5366" i="5"/>
  <c r="AR5365" i="5"/>
  <c r="AR5364" i="5"/>
  <c r="AR5363" i="5"/>
  <c r="AR5362" i="5"/>
  <c r="AR5361" i="5"/>
  <c r="AR5360" i="5"/>
  <c r="AR5359" i="5"/>
  <c r="AR5358" i="5"/>
  <c r="AR5357" i="5"/>
  <c r="AR5356" i="5"/>
  <c r="AR5355" i="5"/>
  <c r="AR5354" i="5"/>
  <c r="AR5353" i="5"/>
  <c r="AR5352" i="5"/>
  <c r="AR5351" i="5"/>
  <c r="AR5350" i="5"/>
  <c r="AR5349" i="5"/>
  <c r="AR5348" i="5"/>
  <c r="AR5347" i="5"/>
  <c r="AR5346" i="5"/>
  <c r="AR5345" i="5"/>
  <c r="AR5344" i="5"/>
  <c r="AR5343" i="5"/>
  <c r="AR5342" i="5"/>
  <c r="AR5341" i="5"/>
  <c r="AR5340" i="5"/>
  <c r="AR5339" i="5"/>
  <c r="AR5338" i="5"/>
  <c r="AR5337" i="5"/>
  <c r="AR5336" i="5"/>
  <c r="AR5335" i="5"/>
  <c r="AR5334" i="5"/>
  <c r="AR5333" i="5"/>
  <c r="AR5332" i="5"/>
  <c r="AR5331" i="5"/>
  <c r="AR5330" i="5"/>
  <c r="AR5329" i="5"/>
  <c r="AR5328" i="5"/>
  <c r="AR5327" i="5"/>
  <c r="AR5326" i="5"/>
  <c r="AR5325" i="5"/>
  <c r="AR5324" i="5"/>
  <c r="AR5323" i="5"/>
  <c r="AR5322" i="5"/>
  <c r="AR5321" i="5"/>
  <c r="AR5320" i="5"/>
  <c r="AR5319" i="5"/>
  <c r="AR5318" i="5"/>
  <c r="AR5317" i="5"/>
  <c r="AR5316" i="5"/>
  <c r="AR5315" i="5"/>
  <c r="AR5314" i="5"/>
  <c r="AR5313" i="5"/>
  <c r="AR5312" i="5"/>
  <c r="AR5311" i="5"/>
  <c r="AR5310" i="5"/>
  <c r="AR5309" i="5"/>
  <c r="AR5308" i="5"/>
  <c r="AR5307" i="5"/>
  <c r="AR5306" i="5"/>
  <c r="AR5305" i="5"/>
  <c r="AR5304" i="5"/>
  <c r="AR5303" i="5"/>
  <c r="AR5302" i="5"/>
  <c r="AR5301" i="5"/>
  <c r="AR5300" i="5"/>
  <c r="AR5299" i="5"/>
  <c r="AR5298" i="5"/>
  <c r="AR5297" i="5"/>
  <c r="AR5296" i="5"/>
  <c r="AR5295" i="5"/>
  <c r="AR5294" i="5"/>
  <c r="AR5293" i="5"/>
  <c r="AR5292" i="5"/>
  <c r="AR5291" i="5"/>
  <c r="AR5290" i="5"/>
  <c r="AR5289" i="5"/>
  <c r="AR5288" i="5"/>
  <c r="AR5287" i="5"/>
  <c r="AR5286" i="5"/>
  <c r="AR5285" i="5"/>
  <c r="AR5284" i="5"/>
  <c r="AR5283" i="5"/>
  <c r="AR5282" i="5"/>
  <c r="AR5281" i="5"/>
  <c r="AR5280" i="5"/>
  <c r="AR5279" i="5"/>
  <c r="AR5278" i="5"/>
  <c r="AR5277" i="5"/>
  <c r="AR5276" i="5"/>
  <c r="AR5275" i="5"/>
  <c r="AR5274" i="5"/>
  <c r="AR5273" i="5"/>
  <c r="AR5272" i="5"/>
  <c r="AR5271" i="5"/>
  <c r="AR5270" i="5"/>
  <c r="AR5269" i="5"/>
  <c r="AR5268" i="5"/>
  <c r="AR5267" i="5"/>
  <c r="AR5266" i="5"/>
  <c r="AR5265" i="5"/>
  <c r="AR5264" i="5"/>
  <c r="AR5263" i="5"/>
  <c r="AR5262" i="5"/>
  <c r="AR5261" i="5"/>
  <c r="AR5260" i="5"/>
  <c r="AR5259" i="5"/>
  <c r="AR5258" i="5"/>
  <c r="AR5257" i="5"/>
  <c r="AR5256" i="5"/>
  <c r="AR5255" i="5"/>
  <c r="AR5254" i="5"/>
  <c r="AR5253" i="5"/>
  <c r="AR5252" i="5"/>
  <c r="AR5251" i="5"/>
  <c r="AR5250" i="5"/>
  <c r="AR5249" i="5"/>
  <c r="AR5248" i="5"/>
  <c r="AR5247" i="5"/>
  <c r="AR5246" i="5"/>
  <c r="AR5245" i="5"/>
  <c r="AR5244" i="5"/>
  <c r="AR5243" i="5"/>
  <c r="AR5242" i="5"/>
  <c r="AR5241" i="5"/>
  <c r="AR5240" i="5"/>
  <c r="AR5239" i="5"/>
  <c r="AR5238" i="5"/>
  <c r="AR5237" i="5"/>
  <c r="AR5236" i="5"/>
  <c r="AR5235" i="5"/>
  <c r="AR5234" i="5"/>
  <c r="AR5233" i="5"/>
  <c r="AR5232" i="5"/>
  <c r="AR5231" i="5"/>
  <c r="AR5230" i="5"/>
  <c r="AR5229" i="5"/>
  <c r="AR5228" i="5"/>
  <c r="AR5227" i="5"/>
  <c r="AR5226" i="5"/>
  <c r="AR5225" i="5"/>
  <c r="AR5224" i="5"/>
  <c r="AR5223" i="5"/>
  <c r="AR5222" i="5"/>
  <c r="AR5221" i="5"/>
  <c r="AR5220" i="5"/>
  <c r="AR5219" i="5"/>
  <c r="AR5218" i="5"/>
  <c r="AR5217" i="5"/>
  <c r="AR5216" i="5"/>
  <c r="AR5215" i="5"/>
  <c r="AR5214" i="5"/>
  <c r="AR5213" i="5"/>
  <c r="AR5212" i="5"/>
  <c r="AR5211" i="5"/>
  <c r="AR5210" i="5"/>
  <c r="AR5209" i="5"/>
  <c r="AR5208" i="5"/>
  <c r="AR5207" i="5"/>
  <c r="AR5206" i="5"/>
  <c r="AR5205" i="5"/>
  <c r="AR5204" i="5"/>
  <c r="AR5203" i="5"/>
  <c r="AR5202" i="5"/>
  <c r="AR5201" i="5"/>
  <c r="AR5200" i="5"/>
  <c r="AR5199" i="5"/>
  <c r="AR5198" i="5"/>
  <c r="AR5197" i="5"/>
  <c r="AR5196" i="5"/>
  <c r="AR5195" i="5"/>
  <c r="AR5194" i="5"/>
  <c r="AR5193" i="5"/>
  <c r="AR5192" i="5"/>
  <c r="AR5191" i="5"/>
  <c r="AR5190" i="5"/>
  <c r="AR5189" i="5"/>
  <c r="AR5188" i="5"/>
  <c r="AR5187" i="5"/>
  <c r="AR5186" i="5"/>
  <c r="AR5185" i="5"/>
  <c r="AR5184" i="5"/>
  <c r="AR5183" i="5"/>
  <c r="AR5182" i="5"/>
  <c r="AR5181" i="5"/>
  <c r="AR5180" i="5"/>
  <c r="AR5179" i="5"/>
  <c r="AR5178" i="5"/>
  <c r="AR5177" i="5"/>
  <c r="AR5176" i="5"/>
  <c r="AR5175" i="5"/>
  <c r="AR5174" i="5"/>
  <c r="AR5173" i="5"/>
  <c r="AR5172" i="5"/>
  <c r="AR5171" i="5"/>
  <c r="AR5170" i="5"/>
  <c r="AR5169" i="5"/>
  <c r="AR5168" i="5"/>
  <c r="AR5167" i="5"/>
  <c r="AR5166" i="5"/>
  <c r="AR5165" i="5"/>
  <c r="AR5164" i="5"/>
  <c r="AR5163" i="5"/>
  <c r="AR5162" i="5"/>
  <c r="AR5161" i="5"/>
  <c r="AR5160" i="5"/>
  <c r="AR5159" i="5"/>
  <c r="AR5158" i="5"/>
  <c r="AR5157" i="5"/>
  <c r="AR5156" i="5"/>
  <c r="AR5155" i="5"/>
  <c r="AR5154" i="5"/>
  <c r="AR5153" i="5"/>
  <c r="AR5152" i="5"/>
  <c r="AR5151" i="5"/>
  <c r="AR5150" i="5"/>
  <c r="AR5149" i="5"/>
  <c r="AR5148" i="5"/>
  <c r="AR5147" i="5"/>
  <c r="AR5146" i="5"/>
  <c r="AR5145" i="5"/>
  <c r="AR5144" i="5"/>
  <c r="AR5143" i="5"/>
  <c r="AR5142" i="5"/>
  <c r="AR5141" i="5"/>
  <c r="AR5140" i="5"/>
  <c r="AR5139" i="5"/>
  <c r="AR5138" i="5"/>
  <c r="AR5137" i="5"/>
  <c r="AR5136" i="5"/>
  <c r="AR5135" i="5"/>
  <c r="AR5134" i="5"/>
  <c r="AR5133" i="5"/>
  <c r="AR5132" i="5"/>
  <c r="AR5131" i="5"/>
  <c r="AR5130" i="5"/>
  <c r="AR5129" i="5"/>
  <c r="AR5128" i="5"/>
  <c r="AR5127" i="5"/>
  <c r="AR5126" i="5"/>
  <c r="AR5125" i="5"/>
  <c r="AR5124" i="5"/>
  <c r="AR5123" i="5"/>
  <c r="AR5122" i="5"/>
  <c r="AR5121" i="5"/>
  <c r="AR5120" i="5"/>
  <c r="AR5119" i="5"/>
  <c r="AR5118" i="5"/>
  <c r="AR5117" i="5"/>
  <c r="AR5116" i="5"/>
  <c r="AR5115" i="5"/>
  <c r="AR5114" i="5"/>
  <c r="AR5113" i="5"/>
  <c r="AR5112" i="5"/>
  <c r="AR5111" i="5"/>
  <c r="AR5110" i="5"/>
  <c r="AR5109" i="5"/>
  <c r="AR5108" i="5"/>
  <c r="AR5107" i="5"/>
  <c r="AR5106" i="5"/>
  <c r="AR5105" i="5"/>
  <c r="AR5104" i="5"/>
  <c r="AR5103" i="5"/>
  <c r="AR5102" i="5"/>
  <c r="AR5101" i="5"/>
  <c r="AR5100" i="5"/>
  <c r="AR5099" i="5"/>
  <c r="AR5098" i="5"/>
  <c r="AR5097" i="5"/>
  <c r="AR5096" i="5"/>
  <c r="AR5095" i="5"/>
  <c r="AR5094" i="5"/>
  <c r="AR5093" i="5"/>
  <c r="AR5092" i="5"/>
  <c r="AR5091" i="5"/>
  <c r="AR5090" i="5"/>
  <c r="AR5089" i="5"/>
  <c r="AR5088" i="5"/>
  <c r="AR5087" i="5"/>
  <c r="AR5086" i="5"/>
  <c r="AR5085" i="5"/>
  <c r="AR5084" i="5"/>
  <c r="AR5083" i="5"/>
  <c r="AR5082" i="5"/>
  <c r="AR5081" i="5"/>
  <c r="AR5080" i="5"/>
  <c r="AR5079" i="5"/>
  <c r="AR5078" i="5"/>
  <c r="AR5077" i="5"/>
  <c r="AR5076" i="5"/>
  <c r="AR5075" i="5"/>
  <c r="AR5074" i="5"/>
  <c r="AR5073" i="5"/>
  <c r="AR5072" i="5"/>
  <c r="AR5071" i="5"/>
  <c r="AR5070" i="5"/>
  <c r="AR5069" i="5"/>
  <c r="AR5068" i="5"/>
  <c r="AR5067" i="5"/>
  <c r="AR5066" i="5"/>
  <c r="AR5065" i="5"/>
  <c r="AR5064" i="5"/>
  <c r="AR5063" i="5"/>
  <c r="AR5062" i="5"/>
  <c r="AR5061" i="5"/>
  <c r="AR5060" i="5"/>
  <c r="AR5059" i="5"/>
  <c r="AR5058" i="5"/>
  <c r="AR5057" i="5"/>
  <c r="AR5056" i="5"/>
  <c r="AR5055" i="5"/>
  <c r="AR5054" i="5"/>
  <c r="AR5053" i="5"/>
  <c r="AR5052" i="5"/>
  <c r="AR5051" i="5"/>
  <c r="AR5050" i="5"/>
  <c r="AR5049" i="5"/>
  <c r="AR5048" i="5"/>
  <c r="AR5047" i="5"/>
  <c r="AR5046" i="5"/>
  <c r="AR5045" i="5"/>
  <c r="AR5044" i="5"/>
  <c r="AR5043" i="5"/>
  <c r="AR5042" i="5"/>
  <c r="AR5041" i="5"/>
  <c r="AR5040" i="5"/>
  <c r="AR5039" i="5"/>
  <c r="AR5038" i="5"/>
  <c r="AR5037" i="5"/>
  <c r="AR5036" i="5"/>
  <c r="AR5035" i="5"/>
  <c r="AR5034" i="5"/>
  <c r="AR5033" i="5"/>
  <c r="AR5032" i="5"/>
  <c r="AR5031" i="5"/>
  <c r="AR5030" i="5"/>
  <c r="AR5029" i="5"/>
  <c r="AR5028" i="5"/>
  <c r="AR5027" i="5"/>
  <c r="AR5026" i="5"/>
  <c r="AR5025" i="5"/>
  <c r="AR5024" i="5"/>
  <c r="AR5023" i="5"/>
  <c r="AR5022" i="5"/>
  <c r="AR5021" i="5"/>
  <c r="AR5020" i="5"/>
  <c r="AR5019" i="5"/>
  <c r="AR5018" i="5"/>
  <c r="AR5017" i="5"/>
  <c r="AR5016" i="5"/>
  <c r="AR5015" i="5"/>
  <c r="AR5014" i="5"/>
  <c r="AR5013" i="5"/>
  <c r="AR5012" i="5"/>
  <c r="AR5011" i="5"/>
  <c r="AR5010" i="5"/>
  <c r="AR5009" i="5"/>
  <c r="AR5008" i="5"/>
  <c r="AR5007" i="5"/>
  <c r="AR5006" i="5"/>
  <c r="AR5005" i="5"/>
  <c r="AR5004" i="5"/>
  <c r="AR5003" i="5"/>
  <c r="AR5002" i="5"/>
  <c r="AR5001" i="5"/>
  <c r="AR5000" i="5"/>
  <c r="AR4999" i="5"/>
  <c r="AR4998" i="5"/>
  <c r="AR4997" i="5"/>
  <c r="AR4996" i="5"/>
  <c r="AR4995" i="5"/>
  <c r="AR4994" i="5"/>
  <c r="AR4993" i="5"/>
  <c r="AR4992" i="5"/>
  <c r="AR4991" i="5"/>
  <c r="AR4990" i="5"/>
  <c r="AR4989" i="5"/>
  <c r="AR4988" i="5"/>
  <c r="AR4987" i="5"/>
  <c r="AR4986" i="5"/>
  <c r="AR4985" i="5"/>
  <c r="AR4984" i="5"/>
  <c r="AR4983" i="5"/>
  <c r="AR4982" i="5"/>
  <c r="AR4981" i="5"/>
  <c r="AR4980" i="5"/>
  <c r="AR4979" i="5"/>
  <c r="AR4978" i="5"/>
  <c r="AR4977" i="5"/>
  <c r="AR4976" i="5"/>
  <c r="AR4975" i="5"/>
  <c r="AR4974" i="5"/>
  <c r="AR4973" i="5"/>
  <c r="AR4972" i="5"/>
  <c r="AR4971" i="5"/>
  <c r="AR4970" i="5"/>
  <c r="AR4969" i="5"/>
  <c r="AR4968" i="5"/>
  <c r="AR4967" i="5"/>
  <c r="AR4966" i="5"/>
  <c r="AR4965" i="5"/>
  <c r="AR4964" i="5"/>
  <c r="AR4963" i="5"/>
  <c r="AR4962" i="5"/>
  <c r="AR4961" i="5"/>
  <c r="AR4960" i="5"/>
  <c r="AR4959" i="5"/>
  <c r="AR4958" i="5"/>
  <c r="AR4957" i="5"/>
  <c r="AR4956" i="5"/>
  <c r="AR4955" i="5"/>
  <c r="AR4954" i="5"/>
  <c r="AR4953" i="5"/>
  <c r="AR4952" i="5"/>
  <c r="AR4951" i="5"/>
  <c r="AR4950" i="5"/>
  <c r="AR4949" i="5"/>
  <c r="AR4948" i="5"/>
  <c r="AR4947" i="5"/>
  <c r="AR4946" i="5"/>
  <c r="AR4945" i="5"/>
  <c r="AR4944" i="5"/>
  <c r="AR4943" i="5"/>
  <c r="AR4942" i="5"/>
  <c r="AR4941" i="5"/>
  <c r="AR4940" i="5"/>
  <c r="AR4939" i="5"/>
  <c r="AR4938" i="5"/>
  <c r="AR4937" i="5"/>
  <c r="AR4936" i="5"/>
  <c r="AR4935" i="5"/>
  <c r="AR4934" i="5"/>
  <c r="AR4933" i="5"/>
  <c r="AR4932" i="5"/>
  <c r="AR4931" i="5"/>
  <c r="AR4930" i="5"/>
  <c r="AR4929" i="5"/>
  <c r="AR4928" i="5"/>
  <c r="AR4927" i="5"/>
  <c r="AR4926" i="5"/>
  <c r="AR4925" i="5"/>
  <c r="AR4924" i="5"/>
  <c r="AR4923" i="5"/>
  <c r="AR4922" i="5"/>
  <c r="AR4921" i="5"/>
  <c r="AR4920" i="5"/>
  <c r="AR4919" i="5"/>
  <c r="AR4918" i="5"/>
  <c r="AR4917" i="5"/>
  <c r="AR4916" i="5"/>
  <c r="AR4915" i="5"/>
  <c r="AR4914" i="5"/>
  <c r="AR4913" i="5"/>
  <c r="AR4912" i="5"/>
  <c r="AR4911" i="5"/>
  <c r="AR4910" i="5"/>
  <c r="AR4909" i="5"/>
  <c r="AR4908" i="5"/>
  <c r="AR4907" i="5"/>
  <c r="AR4906" i="5"/>
  <c r="AR4905" i="5"/>
  <c r="AR4904" i="5"/>
  <c r="AR4903" i="5"/>
  <c r="AR4902" i="5"/>
  <c r="AR4901" i="5"/>
  <c r="AR4900" i="5"/>
  <c r="AR4899" i="5"/>
  <c r="AR4898" i="5"/>
  <c r="AR4897" i="5"/>
  <c r="AR4896" i="5"/>
  <c r="AR4895" i="5"/>
  <c r="AR4894" i="5"/>
  <c r="AR4893" i="5"/>
  <c r="AR4892" i="5"/>
  <c r="AR4891" i="5"/>
  <c r="AR4890" i="5"/>
  <c r="AR4889" i="5"/>
  <c r="AR4888" i="5"/>
  <c r="AR4887" i="5"/>
  <c r="AR4886" i="5"/>
  <c r="AR4885" i="5"/>
  <c r="AR4884" i="5"/>
  <c r="AR4883" i="5"/>
  <c r="AR4882" i="5"/>
  <c r="AR4881" i="5"/>
  <c r="AR4880" i="5"/>
  <c r="AR4879" i="5"/>
  <c r="AR4878" i="5"/>
  <c r="AR4877" i="5"/>
  <c r="AR4876" i="5"/>
  <c r="AR4875" i="5"/>
  <c r="AR4874" i="5"/>
  <c r="AR4873" i="5"/>
  <c r="AR4872" i="5"/>
  <c r="AR4871" i="5"/>
  <c r="AR4870" i="5"/>
  <c r="AR4869" i="5"/>
  <c r="AR4868" i="5"/>
  <c r="AR4867" i="5"/>
  <c r="AR4866" i="5"/>
  <c r="AR4865" i="5"/>
  <c r="AR4864" i="5"/>
  <c r="AR4863" i="5"/>
  <c r="AR4862" i="5"/>
  <c r="AR4861" i="5"/>
  <c r="AR4860" i="5"/>
  <c r="AR4859" i="5"/>
  <c r="AR4858" i="5"/>
  <c r="AR4857" i="5"/>
  <c r="AR4856" i="5"/>
  <c r="AR4855" i="5"/>
  <c r="AR4854" i="5"/>
  <c r="AR4853" i="5"/>
  <c r="AR4852" i="5"/>
  <c r="AR4851" i="5"/>
  <c r="AR4850" i="5"/>
  <c r="AR4849" i="5"/>
  <c r="AR4848" i="5"/>
  <c r="AR4847" i="5"/>
  <c r="AR4846" i="5"/>
  <c r="AR4845" i="5"/>
  <c r="AR4844" i="5"/>
  <c r="AR4843" i="5"/>
  <c r="AR4842" i="5"/>
  <c r="AR4841" i="5"/>
  <c r="AR4840" i="5"/>
  <c r="AR4839" i="5"/>
  <c r="AR4838" i="5"/>
  <c r="AR4837" i="5"/>
  <c r="AR4836" i="5"/>
  <c r="AR4835" i="5"/>
  <c r="AR4834" i="5"/>
  <c r="AR4833" i="5"/>
  <c r="AR4832" i="5"/>
  <c r="AR4831" i="5"/>
  <c r="AR4830" i="5"/>
  <c r="AR4829" i="5"/>
  <c r="AR4828" i="5"/>
  <c r="AR4827" i="5"/>
  <c r="AR4826" i="5"/>
  <c r="AR4825" i="5"/>
  <c r="AR4824" i="5"/>
  <c r="AR4823" i="5"/>
  <c r="AR4822" i="5"/>
  <c r="AR4821" i="5"/>
  <c r="AR4820" i="5"/>
  <c r="AR4819" i="5"/>
  <c r="AR4818" i="5"/>
  <c r="AR4817" i="5"/>
  <c r="AR4816" i="5"/>
  <c r="AR4815" i="5"/>
  <c r="AR4814" i="5"/>
  <c r="AR4813" i="5"/>
  <c r="AR4812" i="5"/>
  <c r="AR4811" i="5"/>
  <c r="AR4810" i="5"/>
  <c r="AR4809" i="5"/>
  <c r="AR4808" i="5"/>
  <c r="AR4807" i="5"/>
  <c r="AR4806" i="5"/>
  <c r="AR4805" i="5"/>
  <c r="AR4804" i="5"/>
  <c r="AR4803" i="5"/>
  <c r="AR4802" i="5"/>
  <c r="AR4801" i="5"/>
  <c r="AR4800" i="5"/>
  <c r="AR4799" i="5"/>
  <c r="AR4798" i="5"/>
  <c r="AR4797" i="5"/>
  <c r="AR4796" i="5"/>
  <c r="AR4795" i="5"/>
  <c r="AR4794" i="5"/>
  <c r="AR4793" i="5"/>
  <c r="AR4792" i="5"/>
  <c r="AR4791" i="5"/>
  <c r="AR4790" i="5"/>
  <c r="AR4789" i="5"/>
  <c r="AR4788" i="5"/>
  <c r="AR4787" i="5"/>
  <c r="AR4786" i="5"/>
  <c r="AR4785" i="5"/>
  <c r="AR4784" i="5"/>
  <c r="AR4783" i="5"/>
  <c r="AR4782" i="5"/>
  <c r="AR4781" i="5"/>
  <c r="AR4780" i="5"/>
  <c r="AR4779" i="5"/>
  <c r="AR4778" i="5"/>
  <c r="AR4777" i="5"/>
  <c r="AR4776" i="5"/>
  <c r="AR4775" i="5"/>
  <c r="AR4774" i="5"/>
  <c r="AR4773" i="5"/>
  <c r="AR4772" i="5"/>
  <c r="AR4771" i="5"/>
  <c r="AR4770" i="5"/>
  <c r="AR4769" i="5"/>
  <c r="AR4768" i="5"/>
  <c r="AR4767" i="5"/>
  <c r="AR4766" i="5"/>
  <c r="AR4765" i="5"/>
  <c r="AR4764" i="5"/>
  <c r="AR4763" i="5"/>
  <c r="AR4762" i="5"/>
  <c r="AR4761" i="5"/>
  <c r="AR4760" i="5"/>
  <c r="AR4759" i="5"/>
  <c r="AR4758" i="5"/>
  <c r="AR4757" i="5"/>
  <c r="AR4756" i="5"/>
  <c r="AR4755" i="5"/>
  <c r="AR4754" i="5"/>
  <c r="AR4753" i="5"/>
  <c r="AR4752" i="5"/>
  <c r="AR4751" i="5"/>
  <c r="AR4750" i="5"/>
  <c r="AR4749" i="5"/>
  <c r="AR4748" i="5"/>
  <c r="AR4747" i="5"/>
  <c r="AR4746" i="5"/>
  <c r="AR4745" i="5"/>
  <c r="AR4744" i="5"/>
  <c r="AR4743" i="5"/>
  <c r="AR4742" i="5"/>
  <c r="AR4741" i="5"/>
  <c r="AR4740" i="5"/>
  <c r="AR4739" i="5"/>
  <c r="AR4738" i="5"/>
  <c r="AR4737" i="5"/>
  <c r="AR4736" i="5"/>
  <c r="AR4735" i="5"/>
  <c r="AR4734" i="5"/>
  <c r="AR4733" i="5"/>
  <c r="AR4732" i="5"/>
  <c r="AR4731" i="5"/>
  <c r="AR4730" i="5"/>
  <c r="AR4729" i="5"/>
  <c r="AR4728" i="5"/>
  <c r="AR4727" i="5"/>
  <c r="AR4726" i="5"/>
  <c r="AR4725" i="5"/>
  <c r="AR4724" i="5"/>
  <c r="AR4723" i="5"/>
  <c r="AR4722" i="5"/>
  <c r="AR4721" i="5"/>
  <c r="AR4720" i="5"/>
  <c r="AR4719" i="5"/>
  <c r="AR4718" i="5"/>
  <c r="AR4717" i="5"/>
  <c r="AR4716" i="5"/>
  <c r="AR4715" i="5"/>
  <c r="AR4714" i="5"/>
  <c r="AR4713" i="5"/>
  <c r="AR4712" i="5"/>
  <c r="AR4711" i="5"/>
  <c r="AR4710" i="5"/>
  <c r="AR4709" i="5"/>
  <c r="AR4708" i="5"/>
  <c r="AR4707" i="5"/>
  <c r="AR4706" i="5"/>
  <c r="AR4705" i="5"/>
  <c r="AR4704" i="5"/>
  <c r="AR4703" i="5"/>
  <c r="AR4702" i="5"/>
  <c r="AR4701" i="5"/>
  <c r="AR4700" i="5"/>
  <c r="AR4699" i="5"/>
  <c r="AR4698" i="5"/>
  <c r="AR4697" i="5"/>
  <c r="AR4696" i="5"/>
  <c r="AR4695" i="5"/>
  <c r="AR4694" i="5"/>
  <c r="AR4693" i="5"/>
  <c r="AR4692" i="5"/>
  <c r="AR4691" i="5"/>
  <c r="AR4690" i="5"/>
  <c r="AR4689" i="5"/>
  <c r="AR4688" i="5"/>
  <c r="AR4687" i="5"/>
  <c r="AR4686" i="5"/>
  <c r="AR4685" i="5"/>
  <c r="AR4684" i="5"/>
  <c r="AR4683" i="5"/>
  <c r="AR4682" i="5"/>
  <c r="AR4681" i="5"/>
  <c r="AR4680" i="5"/>
  <c r="AR4679" i="5"/>
  <c r="AR4678" i="5"/>
  <c r="AR4677" i="5"/>
  <c r="AR4676" i="5"/>
  <c r="AR4675" i="5"/>
  <c r="AR4674" i="5"/>
  <c r="AR4673" i="5"/>
  <c r="AR4672" i="5"/>
  <c r="AR4671" i="5"/>
  <c r="AR4670" i="5"/>
  <c r="AR4669" i="5"/>
  <c r="AR4668" i="5"/>
  <c r="AR4667" i="5"/>
  <c r="AR4666" i="5"/>
  <c r="AR4665" i="5"/>
  <c r="AR4664" i="5"/>
  <c r="AR4663" i="5"/>
  <c r="AR4662" i="5"/>
  <c r="AR4661" i="5"/>
  <c r="AR4660" i="5"/>
  <c r="AR4659" i="5"/>
  <c r="AR4658" i="5"/>
  <c r="AR4657" i="5"/>
  <c r="AR4656" i="5"/>
  <c r="AR4655" i="5"/>
  <c r="AR4654" i="5"/>
  <c r="AR4653" i="5"/>
  <c r="AR4652" i="5"/>
  <c r="AR4651" i="5"/>
  <c r="AR4650" i="5"/>
  <c r="AR4649" i="5"/>
  <c r="AR4648" i="5"/>
  <c r="AR4647" i="5"/>
  <c r="AR4646" i="5"/>
  <c r="AR4645" i="5"/>
  <c r="AR4644" i="5"/>
  <c r="AR4643" i="5"/>
  <c r="AR4642" i="5"/>
  <c r="AR4641" i="5"/>
  <c r="AR4640" i="5"/>
  <c r="AR4639" i="5"/>
  <c r="AR4638" i="5"/>
  <c r="AR4637" i="5"/>
  <c r="AR4636" i="5"/>
  <c r="AR4635" i="5"/>
  <c r="AR4634" i="5"/>
  <c r="AR4633" i="5"/>
  <c r="AR4632" i="5"/>
  <c r="AR4631" i="5"/>
  <c r="AR4630" i="5"/>
  <c r="AR4629" i="5"/>
  <c r="AR4628" i="5"/>
  <c r="AR4627" i="5"/>
  <c r="AR4626" i="5"/>
  <c r="AR4625" i="5"/>
  <c r="AR4624" i="5"/>
  <c r="AR4623" i="5"/>
  <c r="AR4622" i="5"/>
  <c r="AR4621" i="5"/>
  <c r="AR4620" i="5"/>
  <c r="AR4619" i="5"/>
  <c r="AR4618" i="5"/>
  <c r="AR4617" i="5"/>
  <c r="AR4616" i="5"/>
  <c r="AR4615" i="5"/>
  <c r="AR4614" i="5"/>
  <c r="AR4613" i="5"/>
  <c r="AR4612" i="5"/>
  <c r="AR4611" i="5"/>
  <c r="AR4610" i="5"/>
  <c r="AR4609" i="5"/>
  <c r="AR4608" i="5"/>
  <c r="AR4607" i="5"/>
  <c r="AR4606" i="5"/>
  <c r="AR4605" i="5"/>
  <c r="AR4604" i="5"/>
  <c r="AR4603" i="5"/>
  <c r="AR4602" i="5"/>
  <c r="AR4601" i="5"/>
  <c r="AR4600" i="5"/>
  <c r="AR4599" i="5"/>
  <c r="AR4598" i="5"/>
  <c r="AR4597" i="5"/>
  <c r="AR4596" i="5"/>
  <c r="AR4595" i="5"/>
  <c r="AR4594" i="5"/>
  <c r="AR4593" i="5"/>
  <c r="AR4592" i="5"/>
  <c r="AR4591" i="5"/>
  <c r="AR4590" i="5"/>
  <c r="AR4589" i="5"/>
  <c r="AR4588" i="5"/>
  <c r="AR4587" i="5"/>
  <c r="AR4586" i="5"/>
  <c r="AR4585" i="5"/>
  <c r="AR4584" i="5"/>
  <c r="AR4583" i="5"/>
  <c r="AR4582" i="5"/>
  <c r="AR4581" i="5"/>
  <c r="AR4580" i="5"/>
  <c r="AR4579" i="5"/>
  <c r="AR4578" i="5"/>
  <c r="AR4577" i="5"/>
  <c r="AR4576" i="5"/>
  <c r="AR4575" i="5"/>
  <c r="AR4574" i="5"/>
  <c r="AR4573" i="5"/>
  <c r="AR4572" i="5"/>
  <c r="AR4571" i="5"/>
  <c r="AR4570" i="5"/>
  <c r="AR4569" i="5"/>
  <c r="AR4568" i="5"/>
  <c r="AR4567" i="5"/>
  <c r="AR4566" i="5"/>
  <c r="AR4565" i="5"/>
  <c r="AR4564" i="5"/>
  <c r="AR4563" i="5"/>
  <c r="AR4562" i="5"/>
  <c r="AR4561" i="5"/>
  <c r="AR4560" i="5"/>
  <c r="AR4559" i="5"/>
  <c r="AR4558" i="5"/>
  <c r="AR4557" i="5"/>
  <c r="AR4556" i="5"/>
  <c r="AR4555" i="5"/>
  <c r="AR4554" i="5"/>
  <c r="AR4553" i="5"/>
  <c r="AR4552" i="5"/>
  <c r="AR4551" i="5"/>
  <c r="AR4550" i="5"/>
  <c r="AR4549" i="5"/>
  <c r="AR4548" i="5"/>
  <c r="AR4547" i="5"/>
  <c r="AR4546" i="5"/>
  <c r="AR4545" i="5"/>
  <c r="AR4544" i="5"/>
  <c r="AR4543" i="5"/>
  <c r="AR4542" i="5"/>
  <c r="AR4541" i="5"/>
  <c r="AR4540" i="5"/>
  <c r="AR4539" i="5"/>
  <c r="AR4538" i="5"/>
  <c r="AR4537" i="5"/>
  <c r="AR4536" i="5"/>
  <c r="AR4535" i="5"/>
  <c r="AR4534" i="5"/>
  <c r="AR4533" i="5"/>
  <c r="AR4532" i="5"/>
  <c r="AR4531" i="5"/>
  <c r="AR4530" i="5"/>
  <c r="AR4529" i="5"/>
  <c r="AR4528" i="5"/>
  <c r="AR4527" i="5"/>
  <c r="AR4526" i="5"/>
  <c r="AR4525" i="5"/>
  <c r="AR4524" i="5"/>
  <c r="AR4523" i="5"/>
  <c r="AR4522" i="5"/>
  <c r="AR4521" i="5"/>
  <c r="AR4520" i="5"/>
  <c r="AR4519" i="5"/>
  <c r="AR4518" i="5"/>
  <c r="AR4517" i="5"/>
  <c r="AR4516" i="5"/>
  <c r="AR4515" i="5"/>
  <c r="AR4514" i="5"/>
  <c r="AR4513" i="5"/>
  <c r="AR4512" i="5"/>
  <c r="AR4511" i="5"/>
  <c r="AR4510" i="5"/>
  <c r="AR4509" i="5"/>
  <c r="AR4508" i="5"/>
  <c r="AR4507" i="5"/>
  <c r="AR4506" i="5"/>
  <c r="AR4505" i="5"/>
  <c r="AR4504" i="5"/>
  <c r="AR4503" i="5"/>
  <c r="AR4502" i="5"/>
  <c r="AR4501" i="5"/>
  <c r="AR4500" i="5"/>
  <c r="AR4499" i="5"/>
  <c r="AR4498" i="5"/>
  <c r="AR4497" i="5"/>
  <c r="AR4496" i="5"/>
  <c r="AR4495" i="5"/>
  <c r="AR4494" i="5"/>
  <c r="AR4493" i="5"/>
  <c r="AR4492" i="5"/>
  <c r="AR4491" i="5"/>
  <c r="AR4490" i="5"/>
  <c r="AR4489" i="5"/>
  <c r="AR4488" i="5"/>
  <c r="AR4487" i="5"/>
  <c r="AR4486" i="5"/>
  <c r="AR4485" i="5"/>
  <c r="AR4484" i="5"/>
  <c r="AR4483" i="5"/>
  <c r="AR4482" i="5"/>
  <c r="AR4481" i="5"/>
  <c r="AR4480" i="5"/>
  <c r="AR4479" i="5"/>
  <c r="AR4478" i="5"/>
  <c r="AR4477" i="5"/>
  <c r="AR4476" i="5"/>
  <c r="AR4475" i="5"/>
  <c r="AR4474" i="5"/>
  <c r="AR4473" i="5"/>
  <c r="AR4472" i="5"/>
  <c r="AR4471" i="5"/>
  <c r="AR4470" i="5"/>
  <c r="AR4469" i="5"/>
  <c r="AR4468" i="5"/>
  <c r="AR4467" i="5"/>
  <c r="AR4466" i="5"/>
  <c r="AR4465" i="5"/>
  <c r="AR4464" i="5"/>
  <c r="AR4463" i="5"/>
  <c r="AR4462" i="5"/>
  <c r="AR4461" i="5"/>
  <c r="AR4460" i="5"/>
  <c r="AR4459" i="5"/>
  <c r="AR4458" i="5"/>
  <c r="AR4457" i="5"/>
  <c r="AR4456" i="5"/>
  <c r="AR4455" i="5"/>
  <c r="AR4454" i="5"/>
  <c r="AR4453" i="5"/>
  <c r="AR4452" i="5"/>
  <c r="AR4451" i="5"/>
  <c r="AR4450" i="5"/>
  <c r="AR4449" i="5"/>
  <c r="AR4448" i="5"/>
  <c r="AR4447" i="5"/>
  <c r="AR4446" i="5"/>
  <c r="AR4445" i="5"/>
  <c r="AR4444" i="5"/>
  <c r="AR4443" i="5"/>
  <c r="AR4442" i="5"/>
  <c r="AR4441" i="5"/>
  <c r="AR4440" i="5"/>
  <c r="AR4439" i="5"/>
  <c r="AR4438" i="5"/>
  <c r="AR4437" i="5"/>
  <c r="AR4436" i="5"/>
  <c r="AR4435" i="5"/>
  <c r="AR4434" i="5"/>
  <c r="AR4433" i="5"/>
  <c r="AR4432" i="5"/>
  <c r="AR4431" i="5"/>
  <c r="AR4430" i="5"/>
  <c r="AR4429" i="5"/>
  <c r="AR4428" i="5"/>
  <c r="AR4427" i="5"/>
  <c r="AR4426" i="5"/>
  <c r="AR4425" i="5"/>
  <c r="AR4424" i="5"/>
  <c r="AR4423" i="5"/>
  <c r="AR4422" i="5"/>
  <c r="AR4421" i="5"/>
  <c r="AR4420" i="5"/>
  <c r="AR4419" i="5"/>
  <c r="AR4418" i="5"/>
  <c r="AR4417" i="5"/>
  <c r="AR4416" i="5"/>
  <c r="AR4415" i="5"/>
  <c r="AR4414" i="5"/>
  <c r="AR4413" i="5"/>
  <c r="AR4412" i="5"/>
  <c r="AR4411" i="5"/>
  <c r="AR4410" i="5"/>
  <c r="AR4409" i="5"/>
  <c r="AR4408" i="5"/>
  <c r="AR4407" i="5"/>
  <c r="AR4406" i="5"/>
  <c r="AR4405" i="5"/>
  <c r="AR4404" i="5"/>
  <c r="AR4403" i="5"/>
  <c r="AR4402" i="5"/>
  <c r="AR4401" i="5"/>
  <c r="AR4400" i="5"/>
  <c r="AR4399" i="5"/>
  <c r="AR4398" i="5"/>
  <c r="AR4397" i="5"/>
  <c r="AR4396" i="5"/>
  <c r="AR4395" i="5"/>
  <c r="AR4394" i="5"/>
  <c r="AR4393" i="5"/>
  <c r="AR4392" i="5"/>
  <c r="AR4391" i="5"/>
  <c r="AR4390" i="5"/>
  <c r="AR4389" i="5"/>
  <c r="AR4388" i="5"/>
  <c r="AR4387" i="5"/>
  <c r="AR4386" i="5"/>
  <c r="AR4385" i="5"/>
  <c r="AR4384" i="5"/>
  <c r="AR4383" i="5"/>
  <c r="AR4382" i="5"/>
  <c r="AR4381" i="5"/>
  <c r="AR4380" i="5"/>
  <c r="AR4379" i="5"/>
  <c r="AR4378" i="5"/>
  <c r="AR4377" i="5"/>
  <c r="AR4376" i="5"/>
  <c r="AR4375" i="5"/>
  <c r="AR4374" i="5"/>
  <c r="AR4373" i="5"/>
  <c r="AR4372" i="5"/>
  <c r="AR4371" i="5"/>
  <c r="AR4370" i="5"/>
  <c r="AR4369" i="5"/>
  <c r="AR4368" i="5"/>
  <c r="AR4367" i="5"/>
  <c r="AR4366" i="5"/>
  <c r="AR4365" i="5"/>
  <c r="AR4364" i="5"/>
  <c r="AR4363" i="5"/>
  <c r="AR4362" i="5"/>
  <c r="AR4361" i="5"/>
  <c r="AR4360" i="5"/>
  <c r="AR4359" i="5"/>
  <c r="AR4358" i="5"/>
  <c r="AR4357" i="5"/>
  <c r="AR4356" i="5"/>
  <c r="AR4355" i="5"/>
  <c r="AR4354" i="5"/>
  <c r="AR4353" i="5"/>
  <c r="AR4352" i="5"/>
  <c r="AR4351" i="5"/>
  <c r="AR4350" i="5"/>
  <c r="AR4349" i="5"/>
  <c r="AR4348" i="5"/>
  <c r="AR4347" i="5"/>
  <c r="AR4346" i="5"/>
  <c r="AR4345" i="5"/>
  <c r="AR4344" i="5"/>
  <c r="AR4343" i="5"/>
  <c r="AR4342" i="5"/>
  <c r="AR4341" i="5"/>
  <c r="AR4340" i="5"/>
  <c r="AR4339" i="5"/>
  <c r="AR4338" i="5"/>
  <c r="AR4337" i="5"/>
  <c r="AR4336" i="5"/>
  <c r="AR4335" i="5"/>
  <c r="AR4334" i="5"/>
  <c r="AR4333" i="5"/>
  <c r="AR4332" i="5"/>
  <c r="AR4331" i="5"/>
  <c r="AR4330" i="5"/>
  <c r="AR4329" i="5"/>
  <c r="AR4328" i="5"/>
  <c r="AR4327" i="5"/>
  <c r="AR4326" i="5"/>
  <c r="AR4325" i="5"/>
  <c r="AR4324" i="5"/>
  <c r="AR4323" i="5"/>
  <c r="AR4322" i="5"/>
  <c r="AR4321" i="5"/>
  <c r="AR4320" i="5"/>
  <c r="AR4319" i="5"/>
  <c r="AR4318" i="5"/>
  <c r="AR4317" i="5"/>
  <c r="AR4316" i="5"/>
  <c r="AR4315" i="5"/>
  <c r="AR4314" i="5"/>
  <c r="AR4313" i="5"/>
  <c r="AR4312" i="5"/>
  <c r="AR4311" i="5"/>
  <c r="AR4310" i="5"/>
  <c r="AR4309" i="5"/>
  <c r="AR4308" i="5"/>
  <c r="AR4307" i="5"/>
  <c r="AR4306" i="5"/>
  <c r="AR4305" i="5"/>
  <c r="AR4304" i="5"/>
  <c r="AR4303" i="5"/>
  <c r="AR4302" i="5"/>
  <c r="AR4301" i="5"/>
  <c r="AR4300" i="5"/>
  <c r="AR4299" i="5"/>
  <c r="AR4298" i="5"/>
  <c r="AR4297" i="5"/>
  <c r="AR4296" i="5"/>
  <c r="AR4295" i="5"/>
  <c r="AR4294" i="5"/>
  <c r="AR4293" i="5"/>
  <c r="AR4292" i="5"/>
  <c r="AR4291" i="5"/>
  <c r="AR4290" i="5"/>
  <c r="AR4289" i="5"/>
  <c r="AR4288" i="5"/>
  <c r="AR4287" i="5"/>
  <c r="AR4286" i="5"/>
  <c r="AR4285" i="5"/>
  <c r="AR4284" i="5"/>
  <c r="AR4283" i="5"/>
  <c r="AR4282" i="5"/>
  <c r="AR4281" i="5"/>
  <c r="AR4280" i="5"/>
  <c r="AR4279" i="5"/>
  <c r="AR4278" i="5"/>
  <c r="AR4277" i="5"/>
  <c r="AR4276" i="5"/>
  <c r="AR4275" i="5"/>
  <c r="AR4274" i="5"/>
  <c r="AR4273" i="5"/>
  <c r="AR4272" i="5"/>
  <c r="AR4271" i="5"/>
  <c r="AR4270" i="5"/>
  <c r="AR4269" i="5"/>
  <c r="AR4268" i="5"/>
  <c r="AR4267" i="5"/>
  <c r="AR4266" i="5"/>
  <c r="AR4265" i="5"/>
  <c r="AR4264" i="5"/>
  <c r="AR4263" i="5"/>
  <c r="AR4262" i="5"/>
  <c r="AR4261" i="5"/>
  <c r="AR4260" i="5"/>
  <c r="AR4259" i="5"/>
  <c r="AR4258" i="5"/>
  <c r="AR4257" i="5"/>
  <c r="AR4256" i="5"/>
  <c r="AR4255" i="5"/>
  <c r="AR4254" i="5"/>
  <c r="AR4253" i="5"/>
  <c r="AR4252" i="5"/>
  <c r="AR4251" i="5"/>
  <c r="AR4250" i="5"/>
  <c r="AR4249" i="5"/>
  <c r="AR4248" i="5"/>
  <c r="AR4247" i="5"/>
  <c r="AR4246" i="5"/>
  <c r="AR4245" i="5"/>
  <c r="AR4244" i="5"/>
  <c r="AR4243" i="5"/>
  <c r="AR4242" i="5"/>
  <c r="AR4241" i="5"/>
  <c r="AR4240" i="5"/>
  <c r="AR4239" i="5"/>
  <c r="AR4238" i="5"/>
  <c r="AR4237" i="5"/>
  <c r="AR4236" i="5"/>
  <c r="AR4235" i="5"/>
  <c r="AR4234" i="5"/>
  <c r="AR4233" i="5"/>
  <c r="AR4232" i="5"/>
  <c r="AR4231" i="5"/>
  <c r="AR4230" i="5"/>
  <c r="AR4229" i="5"/>
  <c r="AR4228" i="5"/>
  <c r="AR4227" i="5"/>
  <c r="AR4226" i="5"/>
  <c r="AR4225" i="5"/>
  <c r="AR4224" i="5"/>
  <c r="AR4223" i="5"/>
  <c r="AR4222" i="5"/>
  <c r="AR4221" i="5"/>
  <c r="AR4220" i="5"/>
  <c r="AR4219" i="5"/>
  <c r="AR4218" i="5"/>
  <c r="AR4217" i="5"/>
  <c r="AR4216" i="5"/>
  <c r="AR4215" i="5"/>
  <c r="AR4214" i="5"/>
  <c r="AR4213" i="5"/>
  <c r="AR4212" i="5"/>
  <c r="AR4211" i="5"/>
  <c r="AR4210" i="5"/>
  <c r="AR4209" i="5"/>
  <c r="AR4208" i="5"/>
  <c r="AR4207" i="5"/>
  <c r="AR4206" i="5"/>
  <c r="AR4205" i="5"/>
  <c r="AR4204" i="5"/>
  <c r="AR4203" i="5"/>
  <c r="AR4202" i="5"/>
  <c r="AR4201" i="5"/>
  <c r="AR4200" i="5"/>
  <c r="AR4199" i="5"/>
  <c r="AR4198" i="5"/>
  <c r="AR4197" i="5"/>
  <c r="AR4196" i="5"/>
  <c r="AR4195" i="5"/>
  <c r="AR4194" i="5"/>
  <c r="AR4193" i="5"/>
  <c r="AR4192" i="5"/>
  <c r="AR4191" i="5"/>
  <c r="AR4190" i="5"/>
  <c r="AR4189" i="5"/>
  <c r="AR4188" i="5"/>
  <c r="AR4187" i="5"/>
  <c r="AR4186" i="5"/>
  <c r="AR4185" i="5"/>
  <c r="AR4184" i="5"/>
  <c r="AR4183" i="5"/>
  <c r="AR4182" i="5"/>
  <c r="AR4181" i="5"/>
  <c r="AR4180" i="5"/>
  <c r="AR4179" i="5"/>
  <c r="AR4178" i="5"/>
  <c r="AR4177" i="5"/>
  <c r="AR4176" i="5"/>
  <c r="AR4175" i="5"/>
  <c r="AR4174" i="5"/>
  <c r="AR4173" i="5"/>
  <c r="AR4172" i="5"/>
  <c r="AR4171" i="5"/>
  <c r="AR4170" i="5"/>
  <c r="AR4169" i="5"/>
  <c r="AR4168" i="5"/>
  <c r="AR4167" i="5"/>
  <c r="AR4166" i="5"/>
  <c r="AR4165" i="5"/>
  <c r="AR4164" i="5"/>
  <c r="AR4163" i="5"/>
  <c r="AR4162" i="5"/>
  <c r="AR4161" i="5"/>
  <c r="AR4160" i="5"/>
  <c r="AR4159" i="5"/>
  <c r="AR4158" i="5"/>
  <c r="AR4157" i="5"/>
  <c r="AR4156" i="5"/>
  <c r="AR4155" i="5"/>
  <c r="AR4154" i="5"/>
  <c r="AR4153" i="5"/>
  <c r="AR4152" i="5"/>
  <c r="AR4151" i="5"/>
  <c r="AR4150" i="5"/>
  <c r="AR4149" i="5"/>
  <c r="AR4148" i="5"/>
  <c r="AR4147" i="5"/>
  <c r="AR4146" i="5"/>
  <c r="AR4145" i="5"/>
  <c r="AR4144" i="5"/>
  <c r="AR4143" i="5"/>
  <c r="AR4142" i="5"/>
  <c r="AR4141" i="5"/>
  <c r="AR4140" i="5"/>
  <c r="AR4139" i="5"/>
  <c r="AR4138" i="5"/>
  <c r="AR4137" i="5"/>
  <c r="AR4136" i="5"/>
  <c r="AR4135" i="5"/>
  <c r="AR4134" i="5"/>
  <c r="AR4133" i="5"/>
  <c r="AR4132" i="5"/>
  <c r="AR4131" i="5"/>
  <c r="AR4130" i="5"/>
  <c r="AR4129" i="5"/>
  <c r="AR4128" i="5"/>
  <c r="AR4127" i="5"/>
  <c r="AR4126" i="5"/>
  <c r="AR4125" i="5"/>
  <c r="AR4124" i="5"/>
  <c r="AR4123" i="5"/>
  <c r="AR4122" i="5"/>
  <c r="AR4121" i="5"/>
  <c r="AR4120" i="5"/>
  <c r="AR4119" i="5"/>
  <c r="AR4118" i="5"/>
  <c r="AR4117" i="5"/>
  <c r="AR4116" i="5"/>
  <c r="AR4115" i="5"/>
  <c r="AR4114" i="5"/>
  <c r="AR4113" i="5"/>
  <c r="AR4112" i="5"/>
  <c r="AR4111" i="5"/>
  <c r="AR4110" i="5"/>
  <c r="AR4109" i="5"/>
  <c r="AR4108" i="5"/>
  <c r="AR4107" i="5"/>
  <c r="AR4106" i="5"/>
  <c r="AR4105" i="5"/>
  <c r="AR4104" i="5"/>
  <c r="AR4103" i="5"/>
  <c r="AR4102" i="5"/>
  <c r="AR4101" i="5"/>
  <c r="AR4100" i="5"/>
  <c r="AR4099" i="5"/>
  <c r="AR4098" i="5"/>
  <c r="AR4097" i="5"/>
  <c r="AR4096" i="5"/>
  <c r="AR4095" i="5"/>
  <c r="AR4094" i="5"/>
  <c r="AR4093" i="5"/>
  <c r="AR4092" i="5"/>
  <c r="AR4091" i="5"/>
  <c r="AR4090" i="5"/>
  <c r="AR4089" i="5"/>
  <c r="AR4088" i="5"/>
  <c r="AR4087" i="5"/>
  <c r="AR4086" i="5"/>
  <c r="AR4085" i="5"/>
  <c r="AR4084" i="5"/>
  <c r="AR4083" i="5"/>
  <c r="AR4082" i="5"/>
  <c r="AR4081" i="5"/>
  <c r="AR4080" i="5"/>
  <c r="AR4079" i="5"/>
  <c r="AR4078" i="5"/>
  <c r="AR4077" i="5"/>
  <c r="AR4076" i="5"/>
  <c r="AR4075" i="5"/>
  <c r="AR4074" i="5"/>
  <c r="AR4073" i="5"/>
  <c r="AR4072" i="5"/>
  <c r="AR4071" i="5"/>
  <c r="AR4070" i="5"/>
  <c r="AR4069" i="5"/>
  <c r="AR4068" i="5"/>
  <c r="AR4067" i="5"/>
  <c r="AR4066" i="5"/>
  <c r="AR4065" i="5"/>
  <c r="AR4064" i="5"/>
  <c r="AR4063" i="5"/>
  <c r="AR4062" i="5"/>
  <c r="AR4061" i="5"/>
  <c r="AR4060" i="5"/>
  <c r="AR4059" i="5"/>
  <c r="AR4058" i="5"/>
  <c r="AR4057" i="5"/>
  <c r="AR4056" i="5"/>
  <c r="AR4055" i="5"/>
  <c r="AR4054" i="5"/>
  <c r="AR4053" i="5"/>
  <c r="AR4052" i="5"/>
  <c r="AR4051" i="5"/>
  <c r="AR4050" i="5"/>
  <c r="AR4049" i="5"/>
  <c r="AR4048" i="5"/>
  <c r="AR4047" i="5"/>
  <c r="AR4046" i="5"/>
  <c r="AR4045" i="5"/>
  <c r="AR4044" i="5"/>
  <c r="AR4043" i="5"/>
  <c r="AR4042" i="5"/>
  <c r="AR4041" i="5"/>
  <c r="AR4040" i="5"/>
  <c r="AR4039" i="5"/>
  <c r="AR4038" i="5"/>
  <c r="AR4037" i="5"/>
  <c r="AR4036" i="5"/>
  <c r="AR4035" i="5"/>
  <c r="AR4034" i="5"/>
  <c r="AR4033" i="5"/>
  <c r="AR4032" i="5"/>
  <c r="AR4031" i="5"/>
  <c r="AR4030" i="5"/>
  <c r="AR4029" i="5"/>
  <c r="AR4028" i="5"/>
  <c r="AR4027" i="5"/>
  <c r="AR4026" i="5"/>
  <c r="AR4025" i="5"/>
  <c r="AR4024" i="5"/>
  <c r="AR4023" i="5"/>
  <c r="AR4022" i="5"/>
  <c r="AR4021" i="5"/>
  <c r="AR4020" i="5"/>
  <c r="AR4019" i="5"/>
  <c r="AR4018" i="5"/>
  <c r="AR4017" i="5"/>
  <c r="AR4016" i="5"/>
  <c r="AR4015" i="5"/>
  <c r="AR4014" i="5"/>
  <c r="AR4013" i="5"/>
  <c r="AR4012" i="5"/>
  <c r="AR4011" i="5"/>
  <c r="AR4010" i="5"/>
  <c r="AR4009" i="5"/>
  <c r="AR4008" i="5"/>
  <c r="AR4007" i="5"/>
  <c r="AR4006" i="5"/>
  <c r="AR4005" i="5"/>
  <c r="AR4004" i="5"/>
  <c r="AR4003" i="5"/>
  <c r="AR4002" i="5"/>
  <c r="AR4001" i="5"/>
  <c r="AR4000" i="5"/>
  <c r="AR3999" i="5"/>
  <c r="AR3998" i="5"/>
  <c r="AR3997" i="5"/>
  <c r="AR3996" i="5"/>
  <c r="AR3995" i="5"/>
  <c r="AR3994" i="5"/>
  <c r="AR3993" i="5"/>
  <c r="AR3992" i="5"/>
  <c r="AR3991" i="5"/>
  <c r="AR3990" i="5"/>
  <c r="AR3989" i="5"/>
  <c r="AR3988" i="5"/>
  <c r="AR3987" i="5"/>
  <c r="AR3986" i="5"/>
  <c r="AR3985" i="5"/>
  <c r="AR3984" i="5"/>
  <c r="AR3983" i="5"/>
  <c r="AR3982" i="5"/>
  <c r="AR3981" i="5"/>
  <c r="AR3980" i="5"/>
  <c r="AR3979" i="5"/>
  <c r="AR3978" i="5"/>
  <c r="AR3977" i="5"/>
  <c r="AR3976" i="5"/>
  <c r="AR3975" i="5"/>
  <c r="AR3974" i="5"/>
  <c r="AR3973" i="5"/>
  <c r="AR3972" i="5"/>
  <c r="AR3971" i="5"/>
  <c r="AR3970" i="5"/>
  <c r="AR3969" i="5"/>
  <c r="AR3968" i="5"/>
  <c r="AR3967" i="5"/>
  <c r="AR3966" i="5"/>
  <c r="AR3965" i="5"/>
  <c r="AR3964" i="5"/>
  <c r="AR3963" i="5"/>
  <c r="AR3962" i="5"/>
  <c r="AR3961" i="5"/>
  <c r="AR3960" i="5"/>
  <c r="AR3959" i="5"/>
  <c r="AR3958" i="5"/>
  <c r="AR3957" i="5"/>
  <c r="AR3956" i="5"/>
  <c r="AR3955" i="5"/>
  <c r="AR3954" i="5"/>
  <c r="AR3953" i="5"/>
  <c r="AR3952" i="5"/>
  <c r="AR3951" i="5"/>
  <c r="AR3950" i="5"/>
  <c r="AR3949" i="5"/>
  <c r="AR3948" i="5"/>
  <c r="AR3947" i="5"/>
  <c r="AR3946" i="5"/>
  <c r="AR3945" i="5"/>
  <c r="AR3944" i="5"/>
  <c r="AR3943" i="5"/>
  <c r="AR3942" i="5"/>
  <c r="AR3941" i="5"/>
  <c r="AR3940" i="5"/>
  <c r="AR3939" i="5"/>
  <c r="AR3938" i="5"/>
  <c r="AR3937" i="5"/>
  <c r="AR3936" i="5"/>
  <c r="AR3935" i="5"/>
  <c r="AR3934" i="5"/>
  <c r="AR3933" i="5"/>
  <c r="AR3932" i="5"/>
  <c r="AR3931" i="5"/>
  <c r="AR3930" i="5"/>
  <c r="AR3929" i="5"/>
  <c r="AR3928" i="5"/>
  <c r="AR3927" i="5"/>
  <c r="AR3926" i="5"/>
  <c r="AR3925" i="5"/>
  <c r="AR3924" i="5"/>
  <c r="AR3923" i="5"/>
  <c r="AR3922" i="5"/>
  <c r="AR3921" i="5"/>
  <c r="AR3920" i="5"/>
  <c r="AR3919" i="5"/>
  <c r="AR3918" i="5"/>
  <c r="AR3917" i="5"/>
  <c r="AR3916" i="5"/>
  <c r="AR3915" i="5"/>
  <c r="AR3914" i="5"/>
  <c r="AR3913" i="5"/>
  <c r="AR3912" i="5"/>
  <c r="AR3911" i="5"/>
  <c r="AR3910" i="5"/>
  <c r="AR3909" i="5"/>
  <c r="AR3908" i="5"/>
  <c r="AR3907" i="5"/>
  <c r="AR3906" i="5"/>
  <c r="AR3905" i="5"/>
  <c r="AR3904" i="5"/>
  <c r="AR3903" i="5"/>
  <c r="AR3902" i="5"/>
  <c r="AR3901" i="5"/>
  <c r="AR3900" i="5"/>
  <c r="AR3899" i="5"/>
  <c r="AR3898" i="5"/>
  <c r="AR3897" i="5"/>
  <c r="AR3896" i="5"/>
  <c r="AR3895" i="5"/>
  <c r="AR3894" i="5"/>
  <c r="AR3893" i="5"/>
  <c r="AR3892" i="5"/>
  <c r="AR3891" i="5"/>
  <c r="AR3890" i="5"/>
  <c r="AR3889" i="5"/>
  <c r="AR3888" i="5"/>
  <c r="AR3887" i="5"/>
  <c r="AR3886" i="5"/>
  <c r="AR3885" i="5"/>
  <c r="AR3884" i="5"/>
  <c r="AR3883" i="5"/>
  <c r="AR3882" i="5"/>
  <c r="AR3881" i="5"/>
  <c r="AR3880" i="5"/>
  <c r="AR3879" i="5"/>
  <c r="AR3878" i="5"/>
  <c r="AR3877" i="5"/>
  <c r="AR3876" i="5"/>
  <c r="AR3875" i="5"/>
  <c r="AR3874" i="5"/>
  <c r="AR3873" i="5"/>
  <c r="AR3872" i="5"/>
  <c r="AR3871" i="5"/>
  <c r="AR3870" i="5"/>
  <c r="AR3869" i="5"/>
  <c r="AR3868" i="5"/>
  <c r="AR3867" i="5"/>
  <c r="AR3866" i="5"/>
  <c r="AR3865" i="5"/>
  <c r="AR3864" i="5"/>
  <c r="AR3863" i="5"/>
  <c r="AR3862" i="5"/>
  <c r="AR3861" i="5"/>
  <c r="AR3860" i="5"/>
  <c r="AR3859" i="5"/>
  <c r="AR3858" i="5"/>
  <c r="AR3857" i="5"/>
  <c r="AR3856" i="5"/>
  <c r="AR3855" i="5"/>
  <c r="AR3854" i="5"/>
  <c r="AR3853" i="5"/>
  <c r="AR3852" i="5"/>
  <c r="AR3851" i="5"/>
  <c r="AR3850" i="5"/>
  <c r="AR3849" i="5"/>
  <c r="AR3848" i="5"/>
  <c r="AR3847" i="5"/>
  <c r="AR3846" i="5"/>
  <c r="AR3845" i="5"/>
  <c r="AR3844" i="5"/>
  <c r="AR3843" i="5"/>
  <c r="AR3842" i="5"/>
  <c r="AR3841" i="5"/>
  <c r="AR3840" i="5"/>
  <c r="AR3839" i="5"/>
  <c r="AR3838" i="5"/>
  <c r="AR3837" i="5"/>
  <c r="AR3836" i="5"/>
  <c r="AR3835" i="5"/>
  <c r="AR3834" i="5"/>
  <c r="AR3833" i="5"/>
  <c r="AR3832" i="5"/>
  <c r="AR3831" i="5"/>
  <c r="AR3830" i="5"/>
  <c r="AR3829" i="5"/>
  <c r="AR3828" i="5"/>
  <c r="AR3827" i="5"/>
  <c r="AR3826" i="5"/>
  <c r="AR3825" i="5"/>
  <c r="AR3824" i="5"/>
  <c r="AR3823" i="5"/>
  <c r="AR3822" i="5"/>
  <c r="AR3821" i="5"/>
  <c r="AR3820" i="5"/>
  <c r="AR3819" i="5"/>
  <c r="AR3818" i="5"/>
  <c r="AR3817" i="5"/>
  <c r="AR3816" i="5"/>
  <c r="AR3815" i="5"/>
  <c r="AR3814" i="5"/>
  <c r="AR3813" i="5"/>
  <c r="AR3812" i="5"/>
  <c r="AR3811" i="5"/>
  <c r="AR3810" i="5"/>
  <c r="AR3809" i="5"/>
  <c r="AR3808" i="5"/>
  <c r="AR3807" i="5"/>
  <c r="AR3806" i="5"/>
  <c r="AR3805" i="5"/>
  <c r="AR3804" i="5"/>
  <c r="AR3803" i="5"/>
  <c r="AR3802" i="5"/>
  <c r="AR3801" i="5"/>
  <c r="AR3800" i="5"/>
  <c r="AR3799" i="5"/>
  <c r="AR3798" i="5"/>
  <c r="AR3797" i="5"/>
  <c r="AR3796" i="5"/>
  <c r="AR3795" i="5"/>
  <c r="AR3794" i="5"/>
  <c r="AR3793" i="5"/>
  <c r="AR3792" i="5"/>
  <c r="AR3791" i="5"/>
  <c r="AR3790" i="5"/>
  <c r="AR3789" i="5"/>
  <c r="AR3788" i="5"/>
  <c r="AR3787" i="5"/>
  <c r="AR3786" i="5"/>
  <c r="AR3785" i="5"/>
  <c r="AR3784" i="5"/>
  <c r="AR3783" i="5"/>
  <c r="AR3782" i="5"/>
  <c r="AR3781" i="5"/>
  <c r="AR3780" i="5"/>
  <c r="AR3779" i="5"/>
  <c r="AR3778" i="5"/>
  <c r="AR3777" i="5"/>
  <c r="AR3776" i="5"/>
  <c r="AR3775" i="5"/>
  <c r="AR3774" i="5"/>
  <c r="AR3773" i="5"/>
  <c r="AR3772" i="5"/>
  <c r="AR3771" i="5"/>
  <c r="AR3770" i="5"/>
  <c r="AR3769" i="5"/>
  <c r="AR3768" i="5"/>
  <c r="AR3767" i="5"/>
  <c r="AR3766" i="5"/>
  <c r="AR3765" i="5"/>
  <c r="AR3764" i="5"/>
  <c r="AR3763" i="5"/>
  <c r="AR3762" i="5"/>
  <c r="AR3761" i="5"/>
  <c r="AR3760" i="5"/>
  <c r="AR3759" i="5"/>
  <c r="AR3758" i="5"/>
  <c r="AR3757" i="5"/>
  <c r="AR3756" i="5"/>
  <c r="AR3755" i="5"/>
  <c r="AR3754" i="5"/>
  <c r="AR3753" i="5"/>
  <c r="AR3752" i="5"/>
  <c r="AR3751" i="5"/>
  <c r="AR3750" i="5"/>
  <c r="AR3749" i="5"/>
  <c r="AR3748" i="5"/>
  <c r="AR3747" i="5"/>
  <c r="AR3746" i="5"/>
  <c r="AR3745" i="5"/>
  <c r="AR3744" i="5"/>
  <c r="AR3743" i="5"/>
  <c r="AR3742" i="5"/>
  <c r="AR3741" i="5"/>
  <c r="AR3740" i="5"/>
  <c r="AR3739" i="5"/>
  <c r="AR3738" i="5"/>
  <c r="AR3737" i="5"/>
  <c r="AR3736" i="5"/>
  <c r="AR3735" i="5"/>
  <c r="AR3734" i="5"/>
  <c r="AR3733" i="5"/>
  <c r="AR3732" i="5"/>
  <c r="AR3731" i="5"/>
  <c r="AR3730" i="5"/>
  <c r="AR3729" i="5"/>
  <c r="AR3728" i="5"/>
  <c r="AR3727" i="5"/>
  <c r="AR3726" i="5"/>
  <c r="AR3725" i="5"/>
  <c r="AR3724" i="5"/>
  <c r="AR3723" i="5"/>
  <c r="AR3722" i="5"/>
  <c r="AR3721" i="5"/>
  <c r="AR3720" i="5"/>
  <c r="AR3719" i="5"/>
  <c r="AR3718" i="5"/>
  <c r="AR3717" i="5"/>
  <c r="AR3716" i="5"/>
  <c r="AR3715" i="5"/>
  <c r="AR3714" i="5"/>
  <c r="AR3713" i="5"/>
  <c r="AR3712" i="5"/>
  <c r="AR3711" i="5"/>
  <c r="AR3710" i="5"/>
  <c r="AR3709" i="5"/>
  <c r="AR3708" i="5"/>
  <c r="AR3707" i="5"/>
  <c r="AR3706" i="5"/>
  <c r="AR3705" i="5"/>
  <c r="AR3704" i="5"/>
  <c r="AR3703" i="5"/>
  <c r="AR3702" i="5"/>
  <c r="AR3701" i="5"/>
  <c r="AR3700" i="5"/>
  <c r="AR3699" i="5"/>
  <c r="AR3698" i="5"/>
  <c r="AR3697" i="5"/>
  <c r="AR3696" i="5"/>
  <c r="AR3695" i="5"/>
  <c r="AR3694" i="5"/>
  <c r="AR3693" i="5"/>
  <c r="AR3692" i="5"/>
  <c r="AR3691" i="5"/>
  <c r="AR3690" i="5"/>
  <c r="AR3689" i="5"/>
  <c r="AR3688" i="5"/>
  <c r="AR3687" i="5"/>
  <c r="AR3686" i="5"/>
  <c r="AR3685" i="5"/>
  <c r="AR3684" i="5"/>
  <c r="AR3683" i="5"/>
  <c r="AR3682" i="5"/>
  <c r="AR3681" i="5"/>
  <c r="AR3680" i="5"/>
  <c r="AR3679" i="5"/>
  <c r="AR3678" i="5"/>
  <c r="AR3677" i="5"/>
  <c r="AR3676" i="5"/>
  <c r="AR3675" i="5"/>
  <c r="AR3674" i="5"/>
  <c r="AR3673" i="5"/>
  <c r="AR3672" i="5"/>
  <c r="AR3671" i="5"/>
  <c r="AR3670" i="5"/>
  <c r="AR3669" i="5"/>
  <c r="AR3668" i="5"/>
  <c r="AR3667" i="5"/>
  <c r="AR3666" i="5"/>
  <c r="AR3665" i="5"/>
  <c r="AR3664" i="5"/>
  <c r="AR3663" i="5"/>
  <c r="AR3662" i="5"/>
  <c r="AR3661" i="5"/>
  <c r="AR3660" i="5"/>
  <c r="AR3659" i="5"/>
  <c r="AR3658" i="5"/>
  <c r="AR3657" i="5"/>
  <c r="AR3656" i="5"/>
  <c r="AR3655" i="5"/>
  <c r="AR3654" i="5"/>
  <c r="AR3653" i="5"/>
  <c r="AR3652" i="5"/>
  <c r="AR3651" i="5"/>
  <c r="AR3650" i="5"/>
  <c r="AR3649" i="5"/>
  <c r="AR3648" i="5"/>
  <c r="AR3647" i="5"/>
  <c r="AR3646" i="5"/>
  <c r="AR3645" i="5"/>
  <c r="AR3644" i="5"/>
  <c r="AR3643" i="5"/>
  <c r="AR3642" i="5"/>
  <c r="AR3641" i="5"/>
  <c r="AR3640" i="5"/>
  <c r="AR3639" i="5"/>
  <c r="AR3638" i="5"/>
  <c r="AR3637" i="5"/>
  <c r="AR3636" i="5"/>
  <c r="AR3635" i="5"/>
  <c r="AR3634" i="5"/>
  <c r="AR3633" i="5"/>
  <c r="AR3632" i="5"/>
  <c r="AR3631" i="5"/>
  <c r="AR3630" i="5"/>
  <c r="AR3629" i="5"/>
  <c r="AR3628" i="5"/>
  <c r="AR3627" i="5"/>
  <c r="AR3626" i="5"/>
  <c r="AR3625" i="5"/>
  <c r="AR3624" i="5"/>
  <c r="AR3623" i="5"/>
  <c r="AR3622" i="5"/>
  <c r="AR3621" i="5"/>
  <c r="AR3620" i="5"/>
  <c r="AR3619" i="5"/>
  <c r="AR3618" i="5"/>
  <c r="AR3617" i="5"/>
  <c r="AR3616" i="5"/>
  <c r="AR3615" i="5"/>
  <c r="AR3614" i="5"/>
  <c r="AR3613" i="5"/>
  <c r="AR3612" i="5"/>
  <c r="AR3611" i="5"/>
  <c r="AR3610" i="5"/>
  <c r="AR3609" i="5"/>
  <c r="AR3608" i="5"/>
  <c r="AR3607" i="5"/>
  <c r="AR3606" i="5"/>
  <c r="AR3605" i="5"/>
  <c r="AR3604" i="5"/>
  <c r="AR3603" i="5"/>
  <c r="AR3602" i="5"/>
  <c r="AR3601" i="5"/>
  <c r="AR3600" i="5"/>
  <c r="AR3599" i="5"/>
  <c r="AR3598" i="5"/>
  <c r="AR3597" i="5"/>
  <c r="AR3596" i="5"/>
  <c r="AR3595" i="5"/>
  <c r="AR3594" i="5"/>
  <c r="AR3593" i="5"/>
  <c r="AR3592" i="5"/>
  <c r="AR3591" i="5"/>
  <c r="AR3590" i="5"/>
  <c r="AR3589" i="5"/>
  <c r="AR3588" i="5"/>
  <c r="AR3587" i="5"/>
  <c r="AR3586" i="5"/>
  <c r="AR3585" i="5"/>
  <c r="AR3584" i="5"/>
  <c r="AR3583" i="5"/>
  <c r="AR3582" i="5"/>
  <c r="AR3581" i="5"/>
  <c r="AR3580" i="5"/>
  <c r="AR3579" i="5"/>
  <c r="AR3578" i="5"/>
  <c r="AR3577" i="5"/>
  <c r="AR3576" i="5"/>
  <c r="AR3575" i="5"/>
  <c r="AR3574" i="5"/>
  <c r="AR3573" i="5"/>
  <c r="AR3572" i="5"/>
  <c r="AR3571" i="5"/>
  <c r="AR3570" i="5"/>
  <c r="AR3569" i="5"/>
  <c r="AR3568" i="5"/>
  <c r="AR3567" i="5"/>
  <c r="AR3566" i="5"/>
  <c r="AR3565" i="5"/>
  <c r="AR3564" i="5"/>
  <c r="AR3563" i="5"/>
  <c r="AR3562" i="5"/>
  <c r="AR3561" i="5"/>
  <c r="AR3560" i="5"/>
  <c r="AR3559" i="5"/>
  <c r="AR3558" i="5"/>
  <c r="AR3557" i="5"/>
  <c r="AR3556" i="5"/>
  <c r="AR3555" i="5"/>
  <c r="AR3554" i="5"/>
  <c r="AR3553" i="5"/>
  <c r="AR3552" i="5"/>
  <c r="AR3551" i="5"/>
  <c r="AR3550" i="5"/>
  <c r="AR3549" i="5"/>
  <c r="AR3548" i="5"/>
  <c r="AR3547" i="5"/>
  <c r="AR3546" i="5"/>
  <c r="AR3545" i="5"/>
  <c r="AR3544" i="5"/>
  <c r="AR3543" i="5"/>
  <c r="AR3542" i="5"/>
  <c r="AR3541" i="5"/>
  <c r="AR3540" i="5"/>
  <c r="AR3539" i="5"/>
  <c r="AR3538" i="5"/>
  <c r="AR3537" i="5"/>
  <c r="AR3536" i="5"/>
  <c r="AR3535" i="5"/>
  <c r="AR3534" i="5"/>
  <c r="AR3533" i="5"/>
  <c r="AR3532" i="5"/>
  <c r="AR3531" i="5"/>
  <c r="AR3530" i="5"/>
  <c r="AR3529" i="5"/>
  <c r="AR3528" i="5"/>
  <c r="AR3527" i="5"/>
  <c r="AR3526" i="5"/>
  <c r="AR3525" i="5"/>
  <c r="AR3524" i="5"/>
  <c r="AR3523" i="5"/>
  <c r="AR3522" i="5"/>
  <c r="AR3521" i="5"/>
  <c r="AR3520" i="5"/>
  <c r="AR3519" i="5"/>
  <c r="AR3518" i="5"/>
  <c r="AR3517" i="5"/>
  <c r="AR3516" i="5"/>
  <c r="AR3515" i="5"/>
  <c r="AR3514" i="5"/>
  <c r="AR3513" i="5"/>
  <c r="AR3512" i="5"/>
  <c r="AR3511" i="5"/>
  <c r="AR3510" i="5"/>
  <c r="AR3509" i="5"/>
  <c r="AR3508" i="5"/>
  <c r="AR3507" i="5"/>
  <c r="AR3506" i="5"/>
  <c r="AR3505" i="5"/>
  <c r="AR3504" i="5"/>
  <c r="AR3503" i="5"/>
  <c r="AR3502" i="5"/>
  <c r="AR3501" i="5"/>
  <c r="AR3500" i="5"/>
  <c r="AR3499" i="5"/>
  <c r="AR3498" i="5"/>
  <c r="AR3497" i="5"/>
  <c r="AR3496" i="5"/>
  <c r="AR3495" i="5"/>
  <c r="AR3494" i="5"/>
  <c r="AR3493" i="5"/>
  <c r="AR3492" i="5"/>
  <c r="AR3491" i="5"/>
  <c r="AR3490" i="5"/>
  <c r="AR3489" i="5"/>
  <c r="AR3488" i="5"/>
  <c r="AR3487" i="5"/>
  <c r="AR3486" i="5"/>
  <c r="AR3485" i="5"/>
  <c r="AR3484" i="5"/>
  <c r="AR3483" i="5"/>
  <c r="AR3482" i="5"/>
  <c r="AR3481" i="5"/>
  <c r="AR3480" i="5"/>
  <c r="AR3479" i="5"/>
  <c r="AR3478" i="5"/>
  <c r="AR3477" i="5"/>
  <c r="AR3476" i="5"/>
  <c r="AR3475" i="5"/>
  <c r="AR3474" i="5"/>
  <c r="AR3473" i="5"/>
  <c r="AR3472" i="5"/>
  <c r="AR3471" i="5"/>
  <c r="AR3470" i="5"/>
  <c r="AR3469" i="5"/>
  <c r="AR3468" i="5"/>
  <c r="AR3467" i="5"/>
  <c r="AR3466" i="5"/>
  <c r="AR3465" i="5"/>
  <c r="AR3464" i="5"/>
  <c r="AR3463" i="5"/>
  <c r="AR3462" i="5"/>
  <c r="AR3461" i="5"/>
  <c r="AR3460" i="5"/>
  <c r="AR3459" i="5"/>
  <c r="AR3458" i="5"/>
  <c r="AR3457" i="5"/>
  <c r="AR3456" i="5"/>
  <c r="AR3455" i="5"/>
  <c r="AR3454" i="5"/>
  <c r="AR3453" i="5"/>
  <c r="AR3452" i="5"/>
  <c r="AR3451" i="5"/>
  <c r="AR3450" i="5"/>
  <c r="AR3449" i="5"/>
  <c r="AR3448" i="5"/>
  <c r="AR3447" i="5"/>
  <c r="AR3446" i="5"/>
  <c r="AR3445" i="5"/>
  <c r="AR3444" i="5"/>
  <c r="AR3443" i="5"/>
  <c r="AR3442" i="5"/>
  <c r="AR3441" i="5"/>
  <c r="AR3440" i="5"/>
  <c r="AR3439" i="5"/>
  <c r="AR3438" i="5"/>
  <c r="AR3437" i="5"/>
  <c r="AR3436" i="5"/>
  <c r="AR3435" i="5"/>
  <c r="AR3434" i="5"/>
  <c r="AR3433" i="5"/>
  <c r="AR3432" i="5"/>
  <c r="AR3431" i="5"/>
  <c r="AR3430" i="5"/>
  <c r="AR3429" i="5"/>
  <c r="AR3428" i="5"/>
  <c r="AR3427" i="5"/>
  <c r="AR3426" i="5"/>
  <c r="AR3425" i="5"/>
  <c r="AR3424" i="5"/>
  <c r="AR3423" i="5"/>
  <c r="AR3422" i="5"/>
  <c r="AR3421" i="5"/>
  <c r="AR3420" i="5"/>
  <c r="AR3419" i="5"/>
  <c r="AR3418" i="5"/>
  <c r="AR3417" i="5"/>
  <c r="AR3416" i="5"/>
  <c r="AR3415" i="5"/>
  <c r="AR3414" i="5"/>
  <c r="AR3413" i="5"/>
  <c r="AR3412" i="5"/>
  <c r="AR3411" i="5"/>
  <c r="AR3410" i="5"/>
  <c r="AR3409" i="5"/>
  <c r="AR3408" i="5"/>
  <c r="AR3407" i="5"/>
  <c r="AR3406" i="5"/>
  <c r="AR3405" i="5"/>
  <c r="AR3404" i="5"/>
  <c r="AR3403" i="5"/>
  <c r="AR3402" i="5"/>
  <c r="AR3401" i="5"/>
  <c r="AR3400" i="5"/>
  <c r="AR3399" i="5"/>
  <c r="AR3398" i="5"/>
  <c r="AR3397" i="5"/>
  <c r="AR3396" i="5"/>
  <c r="AR3395" i="5"/>
  <c r="AR3394" i="5"/>
  <c r="AR3393" i="5"/>
  <c r="AR3392" i="5"/>
  <c r="AR3391" i="5"/>
  <c r="AR3390" i="5"/>
  <c r="AR3389" i="5"/>
  <c r="AR3388" i="5"/>
  <c r="AR3387" i="5"/>
  <c r="AR3386" i="5"/>
  <c r="AR3385" i="5"/>
  <c r="AR3384" i="5"/>
  <c r="AR3383" i="5"/>
  <c r="AR3382" i="5"/>
  <c r="AR3381" i="5"/>
  <c r="AR3380" i="5"/>
  <c r="AR3379" i="5"/>
  <c r="AR3378" i="5"/>
  <c r="AR3377" i="5"/>
  <c r="AR3376" i="5"/>
  <c r="AR3375" i="5"/>
  <c r="AR3374" i="5"/>
  <c r="AR3373" i="5"/>
  <c r="AR3372" i="5"/>
  <c r="AR3371" i="5"/>
  <c r="AR3370" i="5"/>
  <c r="AR3369" i="5"/>
  <c r="AR3368" i="5"/>
  <c r="AR3367" i="5"/>
  <c r="AR3366" i="5"/>
  <c r="AR3365" i="5"/>
  <c r="AR3364" i="5"/>
  <c r="AR3363" i="5"/>
  <c r="AR3362" i="5"/>
  <c r="AR3361" i="5"/>
  <c r="AR3360" i="5"/>
  <c r="AR3359" i="5"/>
  <c r="AR3358" i="5"/>
  <c r="AR3357" i="5"/>
  <c r="AR3356" i="5"/>
  <c r="AR3355" i="5"/>
  <c r="AR3354" i="5"/>
  <c r="AR3353" i="5"/>
  <c r="AR3352" i="5"/>
  <c r="AR3351" i="5"/>
  <c r="AR3350" i="5"/>
  <c r="AR3349" i="5"/>
  <c r="AR3348" i="5"/>
  <c r="AR3347" i="5"/>
  <c r="AR3346" i="5"/>
  <c r="AR3345" i="5"/>
  <c r="AR3344" i="5"/>
  <c r="AR3343" i="5"/>
  <c r="AR3342" i="5"/>
  <c r="AR3341" i="5"/>
  <c r="AR3340" i="5"/>
  <c r="AR3339" i="5"/>
  <c r="AR3338" i="5"/>
  <c r="AR3337" i="5"/>
  <c r="AR3336" i="5"/>
  <c r="AR3335" i="5"/>
  <c r="AR3334" i="5"/>
  <c r="AR3333" i="5"/>
  <c r="AR3332" i="5"/>
  <c r="AR3331" i="5"/>
  <c r="AR3330" i="5"/>
  <c r="AR3329" i="5"/>
  <c r="AR3328" i="5"/>
  <c r="AR3327" i="5"/>
  <c r="AR3326" i="5"/>
  <c r="AR3325" i="5"/>
  <c r="AR3324" i="5"/>
  <c r="AR3323" i="5"/>
  <c r="AR3322" i="5"/>
  <c r="AR3321" i="5"/>
  <c r="AR3320" i="5"/>
  <c r="AR3319" i="5"/>
  <c r="AR3318" i="5"/>
  <c r="AR3317" i="5"/>
  <c r="AR3316" i="5"/>
  <c r="AR3315" i="5"/>
  <c r="AR3314" i="5"/>
  <c r="AR3313" i="5"/>
  <c r="AR3312" i="5"/>
  <c r="AR3311" i="5"/>
  <c r="AR3310" i="5"/>
  <c r="AR3309" i="5"/>
  <c r="AR3308" i="5"/>
  <c r="AR3307" i="5"/>
  <c r="AR3306" i="5"/>
  <c r="AR3305" i="5"/>
  <c r="AR3304" i="5"/>
  <c r="AR3303" i="5"/>
  <c r="AR3302" i="5"/>
  <c r="AR3301" i="5"/>
  <c r="AR3300" i="5"/>
  <c r="AR3299" i="5"/>
  <c r="AR3298" i="5"/>
  <c r="AR3297" i="5"/>
  <c r="AR3296" i="5"/>
  <c r="AR3295" i="5"/>
  <c r="AR3294" i="5"/>
  <c r="AR3293" i="5"/>
  <c r="AR3292" i="5"/>
  <c r="AR3291" i="5"/>
  <c r="AR3290" i="5"/>
  <c r="AR3289" i="5"/>
  <c r="AR3288" i="5"/>
  <c r="AR3287" i="5"/>
  <c r="AR3286" i="5"/>
  <c r="AR3285" i="5"/>
  <c r="AR3284" i="5"/>
  <c r="AR3283" i="5"/>
  <c r="AR3282" i="5"/>
  <c r="AR3281" i="5"/>
  <c r="AR3280" i="5"/>
  <c r="AR3279" i="5"/>
  <c r="AR3278" i="5"/>
  <c r="AR3277" i="5"/>
  <c r="AR3276" i="5"/>
  <c r="AR3275" i="5"/>
  <c r="AR3274" i="5"/>
  <c r="AR3273" i="5"/>
  <c r="AR3272" i="5"/>
  <c r="AR3271" i="5"/>
  <c r="AR3270" i="5"/>
  <c r="AR3269" i="5"/>
  <c r="AR3268" i="5"/>
  <c r="AR3267" i="5"/>
  <c r="AR3266" i="5"/>
  <c r="AR3265" i="5"/>
  <c r="AR3264" i="5"/>
  <c r="AR3263" i="5"/>
  <c r="AR3262" i="5"/>
  <c r="AR3261" i="5"/>
  <c r="AR3260" i="5"/>
  <c r="AR3259" i="5"/>
  <c r="AR3258" i="5"/>
  <c r="AR3257" i="5"/>
  <c r="AR3256" i="5"/>
  <c r="AR3255" i="5"/>
  <c r="AR3254" i="5"/>
  <c r="AR3253" i="5"/>
  <c r="AR3252" i="5"/>
  <c r="AR3251" i="5"/>
  <c r="AR3250" i="5"/>
  <c r="AR3249" i="5"/>
  <c r="AR3248" i="5"/>
  <c r="AR3247" i="5"/>
  <c r="AR3246" i="5"/>
  <c r="AR3245" i="5"/>
  <c r="AR3244" i="5"/>
  <c r="AR3243" i="5"/>
  <c r="AR3242" i="5"/>
  <c r="AR3241" i="5"/>
  <c r="AR3240" i="5"/>
  <c r="AR3239" i="5"/>
  <c r="AR3238" i="5"/>
  <c r="AR3237" i="5"/>
  <c r="AR3236" i="5"/>
  <c r="AR3235" i="5"/>
  <c r="AR3234" i="5"/>
  <c r="AR3233" i="5"/>
  <c r="AR3232" i="5"/>
  <c r="AR3231" i="5"/>
  <c r="AR3230" i="5"/>
  <c r="AR3229" i="5"/>
  <c r="AR3228" i="5"/>
  <c r="AR3227" i="5"/>
  <c r="AR3226" i="5"/>
  <c r="AR3225" i="5"/>
  <c r="AR3224" i="5"/>
  <c r="AR3223" i="5"/>
  <c r="AR3222" i="5"/>
  <c r="AR3221" i="5"/>
  <c r="AR3220" i="5"/>
  <c r="AR3219" i="5"/>
  <c r="AR3218" i="5"/>
  <c r="AR3217" i="5"/>
  <c r="AR3216" i="5"/>
  <c r="AR3215" i="5"/>
  <c r="AR3214" i="5"/>
  <c r="AR3213" i="5"/>
  <c r="AR3212" i="5"/>
  <c r="AR3211" i="5"/>
  <c r="AR3210" i="5"/>
  <c r="AR3209" i="5"/>
  <c r="AR3208" i="5"/>
  <c r="AR3207" i="5"/>
  <c r="AR3206" i="5"/>
  <c r="AR3205" i="5"/>
  <c r="AR3204" i="5"/>
  <c r="AR3203" i="5"/>
  <c r="AR3202" i="5"/>
  <c r="AR3201" i="5"/>
  <c r="AR3200" i="5"/>
  <c r="AR3199" i="5"/>
  <c r="AR3198" i="5"/>
  <c r="AR3197" i="5"/>
  <c r="AR3196" i="5"/>
  <c r="AR3195" i="5"/>
  <c r="AR3194" i="5"/>
  <c r="AR3193" i="5"/>
  <c r="AR3192" i="5"/>
  <c r="AR3191" i="5"/>
  <c r="AR3190" i="5"/>
  <c r="AR3189" i="5"/>
  <c r="AR3188" i="5"/>
  <c r="AR3187" i="5"/>
  <c r="AR3186" i="5"/>
  <c r="AR3185" i="5"/>
  <c r="AR3184" i="5"/>
  <c r="AR3183" i="5"/>
  <c r="AR3182" i="5"/>
  <c r="AR3181" i="5"/>
  <c r="AR3180" i="5"/>
  <c r="AR3179" i="5"/>
  <c r="AR3178" i="5"/>
  <c r="AR3177" i="5"/>
  <c r="AR3176" i="5"/>
  <c r="AR3175" i="5"/>
  <c r="AR3174" i="5"/>
  <c r="AR3173" i="5"/>
  <c r="AR3172" i="5"/>
  <c r="AR3171" i="5"/>
  <c r="AR3170" i="5"/>
  <c r="AR3169" i="5"/>
  <c r="AR3168" i="5"/>
  <c r="AR3167" i="5"/>
  <c r="AR3166" i="5"/>
  <c r="AR3165" i="5"/>
  <c r="AR3164" i="5"/>
  <c r="AR3163" i="5"/>
  <c r="AR3162" i="5"/>
  <c r="AR3161" i="5"/>
  <c r="AR3160" i="5"/>
  <c r="AR3159" i="5"/>
  <c r="AR3158" i="5"/>
  <c r="AR3157" i="5"/>
  <c r="AR3156" i="5"/>
  <c r="AR3155" i="5"/>
  <c r="AR3154" i="5"/>
  <c r="AR3153" i="5"/>
  <c r="AR3152" i="5"/>
  <c r="AR3151" i="5"/>
  <c r="AR3150" i="5"/>
  <c r="AR3149" i="5"/>
  <c r="AR3148" i="5"/>
  <c r="AR3147" i="5"/>
  <c r="AR3146" i="5"/>
  <c r="AR3145" i="5"/>
  <c r="AR3144" i="5"/>
  <c r="AR3143" i="5"/>
  <c r="AR3142" i="5"/>
  <c r="AR3141" i="5"/>
  <c r="AR3140" i="5"/>
  <c r="AR3139" i="5"/>
  <c r="AR3138" i="5"/>
  <c r="AR3137" i="5"/>
  <c r="AR3136" i="5"/>
  <c r="AR3135" i="5"/>
  <c r="AR3134" i="5"/>
  <c r="AR3133" i="5"/>
  <c r="AR3132" i="5"/>
  <c r="AR3131" i="5"/>
  <c r="AR3130" i="5"/>
  <c r="AR3129" i="5"/>
  <c r="AR3128" i="5"/>
  <c r="AR3127" i="5"/>
  <c r="AR3126" i="5"/>
  <c r="AR3125" i="5"/>
  <c r="AR3124" i="5"/>
  <c r="AR3123" i="5"/>
  <c r="AR3122" i="5"/>
  <c r="AR3121" i="5"/>
  <c r="AR3120" i="5"/>
  <c r="AR3119" i="5"/>
  <c r="AR3118" i="5"/>
  <c r="AR3117" i="5"/>
  <c r="AR3116" i="5"/>
  <c r="AR3115" i="5"/>
  <c r="AR3114" i="5"/>
  <c r="AR3113" i="5"/>
  <c r="AR3112" i="5"/>
  <c r="AR3111" i="5"/>
  <c r="AR3110" i="5"/>
  <c r="AR3109" i="5"/>
  <c r="AR3108" i="5"/>
  <c r="AR3107" i="5"/>
  <c r="AR3106" i="5"/>
  <c r="AR3105" i="5"/>
  <c r="AR3104" i="5"/>
  <c r="AR3103" i="5"/>
  <c r="AR3102" i="5"/>
  <c r="AR3101" i="5"/>
  <c r="AR3100" i="5"/>
  <c r="AR3099" i="5"/>
  <c r="AR3098" i="5"/>
  <c r="AR3097" i="5"/>
  <c r="AR3096" i="5"/>
  <c r="AR3095" i="5"/>
  <c r="AR3094" i="5"/>
  <c r="AR3093" i="5"/>
  <c r="AR3092" i="5"/>
  <c r="AR3091" i="5"/>
  <c r="AR3090" i="5"/>
  <c r="AR3089" i="5"/>
  <c r="AR3088" i="5"/>
  <c r="AR3087" i="5"/>
  <c r="AR3086" i="5"/>
  <c r="AR3085" i="5"/>
  <c r="AR3084" i="5"/>
  <c r="AR3083" i="5"/>
  <c r="AR3082" i="5"/>
  <c r="AR3081" i="5"/>
  <c r="AR3080" i="5"/>
  <c r="AR3079" i="5"/>
  <c r="AR3078" i="5"/>
  <c r="AR3077" i="5"/>
  <c r="AR3076" i="5"/>
  <c r="AR3075" i="5"/>
  <c r="AR3074" i="5"/>
  <c r="AR3073" i="5"/>
  <c r="AR3072" i="5"/>
  <c r="AR3071" i="5"/>
  <c r="AR3070" i="5"/>
  <c r="AR3069" i="5"/>
  <c r="AR3068" i="5"/>
  <c r="AR3067" i="5"/>
  <c r="AR3066" i="5"/>
  <c r="AR3065" i="5"/>
  <c r="AR3064" i="5"/>
  <c r="AR3063" i="5"/>
  <c r="AR3062" i="5"/>
  <c r="AR3061" i="5"/>
  <c r="AR3060" i="5"/>
  <c r="AR3059" i="5"/>
  <c r="AR3058" i="5"/>
  <c r="AR3057" i="5"/>
  <c r="AR3056" i="5"/>
  <c r="AR3055" i="5"/>
  <c r="AR3054" i="5"/>
  <c r="AR3053" i="5"/>
  <c r="AR3052" i="5"/>
  <c r="AR3051" i="5"/>
  <c r="AR3050" i="5"/>
  <c r="AR3049" i="5"/>
  <c r="AR3048" i="5"/>
  <c r="AR3047" i="5"/>
  <c r="AR3046" i="5"/>
  <c r="AR3045" i="5"/>
  <c r="AR3044" i="5"/>
  <c r="AR3043" i="5"/>
  <c r="AR3042" i="5"/>
  <c r="AR3041" i="5"/>
  <c r="AR3040" i="5"/>
  <c r="AR3039" i="5"/>
  <c r="AR3038" i="5"/>
  <c r="AR3037" i="5"/>
  <c r="AR3036" i="5"/>
  <c r="AR3035" i="5"/>
  <c r="AR3034" i="5"/>
  <c r="AR3033" i="5"/>
  <c r="AR3032" i="5"/>
  <c r="AR3031" i="5"/>
  <c r="AR3030" i="5"/>
  <c r="AR3029" i="5"/>
  <c r="AR3028" i="5"/>
  <c r="AR3027" i="5"/>
  <c r="AR3026" i="5"/>
  <c r="AR3025" i="5"/>
  <c r="AR3024" i="5"/>
  <c r="AR3023" i="5"/>
  <c r="AR3022" i="5"/>
  <c r="AR3021" i="5"/>
  <c r="AR3020" i="5"/>
  <c r="AR3019" i="5"/>
  <c r="AR3018" i="5"/>
  <c r="AR3017" i="5"/>
  <c r="AR3016" i="5"/>
  <c r="AR3015" i="5"/>
  <c r="AR3014" i="5"/>
  <c r="AR3013" i="5"/>
  <c r="AR3012" i="5"/>
  <c r="AR3011" i="5"/>
  <c r="AR3010" i="5"/>
  <c r="AR3009" i="5"/>
  <c r="AR3008" i="5"/>
  <c r="AR3007" i="5"/>
  <c r="AR3006" i="5"/>
  <c r="AR3005" i="5"/>
  <c r="AR3004" i="5"/>
  <c r="AR3003" i="5"/>
  <c r="AR3002" i="5"/>
  <c r="AR3001" i="5"/>
  <c r="AR3000" i="5"/>
  <c r="AR2999" i="5"/>
  <c r="AR2998" i="5"/>
  <c r="AR2997" i="5"/>
  <c r="AR2996" i="5"/>
  <c r="AR2995" i="5"/>
  <c r="AR2994" i="5"/>
  <c r="AR2993" i="5"/>
  <c r="AR2992" i="5"/>
  <c r="AR2991" i="5"/>
  <c r="AR2990" i="5"/>
  <c r="AR2989" i="5"/>
  <c r="AR2988" i="5"/>
  <c r="AR2987" i="5"/>
  <c r="AR2986" i="5"/>
  <c r="AR2985" i="5"/>
  <c r="AR2984" i="5"/>
  <c r="AR2983" i="5"/>
  <c r="AR2982" i="5"/>
  <c r="AR2981" i="5"/>
  <c r="AR2980" i="5"/>
  <c r="AR2979" i="5"/>
  <c r="AR2978" i="5"/>
  <c r="AR2977" i="5"/>
  <c r="AR2976" i="5"/>
  <c r="AR2975" i="5"/>
  <c r="AR2974" i="5"/>
  <c r="AR2973" i="5"/>
  <c r="AR2972" i="5"/>
  <c r="AR2971" i="5"/>
  <c r="AR2970" i="5"/>
  <c r="AR2969" i="5"/>
  <c r="AR2968" i="5"/>
  <c r="AR2967" i="5"/>
  <c r="AR2966" i="5"/>
  <c r="AR2965" i="5"/>
  <c r="AR2964" i="5"/>
  <c r="AR2963" i="5"/>
  <c r="AR2962" i="5"/>
  <c r="AR2961" i="5"/>
  <c r="AR2960" i="5"/>
  <c r="AR2959" i="5"/>
  <c r="AR2958" i="5"/>
  <c r="AR2957" i="5"/>
  <c r="AR2956" i="5"/>
  <c r="AR2955" i="5"/>
  <c r="AR2954" i="5"/>
  <c r="AR2953" i="5"/>
  <c r="AR2952" i="5"/>
  <c r="AR2951" i="5"/>
  <c r="AR2950" i="5"/>
  <c r="AR2949" i="5"/>
  <c r="AR2948" i="5"/>
  <c r="AR2947" i="5"/>
  <c r="AR2946" i="5"/>
  <c r="AR2945" i="5"/>
  <c r="AR2944" i="5"/>
  <c r="AR2943" i="5"/>
  <c r="AR2942" i="5"/>
  <c r="AR2941" i="5"/>
  <c r="AR2940" i="5"/>
  <c r="AR2939" i="5"/>
  <c r="AR2938" i="5"/>
  <c r="AR2937" i="5"/>
  <c r="AR2936" i="5"/>
  <c r="AR2935" i="5"/>
  <c r="AR2934" i="5"/>
  <c r="AR2933" i="5"/>
  <c r="AR2932" i="5"/>
  <c r="AR2931" i="5"/>
  <c r="AR2930" i="5"/>
  <c r="AR2929" i="5"/>
  <c r="AR2928" i="5"/>
  <c r="AR2927" i="5"/>
  <c r="AR2926" i="5"/>
  <c r="AR2925" i="5"/>
  <c r="AR2924" i="5"/>
  <c r="AR2923" i="5"/>
  <c r="AR2922" i="5"/>
  <c r="AR2921" i="5"/>
  <c r="AR2920" i="5"/>
  <c r="AR2919" i="5"/>
  <c r="AR2918" i="5"/>
  <c r="AR2917" i="5"/>
  <c r="AR2916" i="5"/>
  <c r="AR2915" i="5"/>
  <c r="AR2914" i="5"/>
  <c r="AR2913" i="5"/>
  <c r="AR2912" i="5"/>
  <c r="AR2911" i="5"/>
  <c r="AR2910" i="5"/>
  <c r="AR2909" i="5"/>
  <c r="AR2908" i="5"/>
  <c r="AR2907" i="5"/>
  <c r="AR2906" i="5"/>
  <c r="AR2905" i="5"/>
  <c r="AR2904" i="5"/>
  <c r="AR2903" i="5"/>
  <c r="AR2902" i="5"/>
  <c r="AR2901" i="5"/>
  <c r="AR2900" i="5"/>
  <c r="AR2899" i="5"/>
  <c r="AR2898" i="5"/>
  <c r="AR2897" i="5"/>
  <c r="AR2896" i="5"/>
  <c r="AR2895" i="5"/>
  <c r="AR2894" i="5"/>
  <c r="AR2893" i="5"/>
  <c r="AR2892" i="5"/>
  <c r="AR2891" i="5"/>
  <c r="AR2890" i="5"/>
  <c r="AR2889" i="5"/>
  <c r="AR2888" i="5"/>
  <c r="AR2887" i="5"/>
  <c r="AR2886" i="5"/>
  <c r="AR2885" i="5"/>
  <c r="AR2884" i="5"/>
  <c r="AR2883" i="5"/>
  <c r="AR2882" i="5"/>
  <c r="AR2881" i="5"/>
  <c r="AR2880" i="5"/>
  <c r="AR2879" i="5"/>
  <c r="AR2878" i="5"/>
  <c r="AR2877" i="5"/>
  <c r="AR2876" i="5"/>
  <c r="AR2875" i="5"/>
  <c r="AR2874" i="5"/>
  <c r="AR2873" i="5"/>
  <c r="AR2872" i="5"/>
  <c r="AR2871" i="5"/>
  <c r="AR2870" i="5"/>
  <c r="AR2869" i="5"/>
  <c r="AR2868" i="5"/>
  <c r="AR2867" i="5"/>
  <c r="AR2866" i="5"/>
  <c r="AR2865" i="5"/>
  <c r="AR2864" i="5"/>
  <c r="AR2863" i="5"/>
  <c r="AR2862" i="5"/>
  <c r="AR2861" i="5"/>
  <c r="AR2860" i="5"/>
  <c r="AR2859" i="5"/>
  <c r="AR2858" i="5"/>
  <c r="AR2857" i="5"/>
  <c r="AR2856" i="5"/>
  <c r="AR2855" i="5"/>
  <c r="AR2854" i="5"/>
  <c r="AR2853" i="5"/>
  <c r="AR2852" i="5"/>
  <c r="AR2851" i="5"/>
  <c r="AR2850" i="5"/>
  <c r="AR2849" i="5"/>
  <c r="AR2848" i="5"/>
  <c r="AR2847" i="5"/>
  <c r="AR2846" i="5"/>
  <c r="AR2845" i="5"/>
  <c r="AR2844" i="5"/>
  <c r="AR2843" i="5"/>
  <c r="AR2842" i="5"/>
  <c r="AR2841" i="5"/>
  <c r="AR2840" i="5"/>
  <c r="AR2839" i="5"/>
  <c r="AR2838" i="5"/>
  <c r="AR2837" i="5"/>
  <c r="AR2836" i="5"/>
  <c r="AR2835" i="5"/>
  <c r="AR2834" i="5"/>
  <c r="AR2833" i="5"/>
  <c r="AR2832" i="5"/>
  <c r="AR2831" i="5"/>
  <c r="AR2830" i="5"/>
  <c r="AR2829" i="5"/>
  <c r="AR2828" i="5"/>
  <c r="AR2827" i="5"/>
  <c r="AR2826" i="5"/>
  <c r="AR2825" i="5"/>
  <c r="AR2824" i="5"/>
  <c r="AR2823" i="5"/>
  <c r="AR2822" i="5"/>
  <c r="AR2821" i="5"/>
  <c r="AR2820" i="5"/>
  <c r="AR2819" i="5"/>
  <c r="AR2818" i="5"/>
  <c r="AR2817" i="5"/>
  <c r="AR2816" i="5"/>
  <c r="AR2815" i="5"/>
  <c r="AR2814" i="5"/>
  <c r="AR2813" i="5"/>
  <c r="AR2812" i="5"/>
  <c r="AR2811" i="5"/>
  <c r="AR2810" i="5"/>
  <c r="AR2809" i="5"/>
  <c r="AR2808" i="5"/>
  <c r="AR2807" i="5"/>
  <c r="AR2806" i="5"/>
  <c r="AR2805" i="5"/>
  <c r="AR2804" i="5"/>
  <c r="AR2803" i="5"/>
  <c r="AR2802" i="5"/>
  <c r="AR2801" i="5"/>
  <c r="AR2800" i="5"/>
  <c r="AR2799" i="5"/>
  <c r="AR2798" i="5"/>
  <c r="AR2797" i="5"/>
  <c r="AR2796" i="5"/>
  <c r="AR2795" i="5"/>
  <c r="AR2794" i="5"/>
  <c r="AR2793" i="5"/>
  <c r="AR2792" i="5"/>
  <c r="AR2791" i="5"/>
  <c r="AR2790" i="5"/>
  <c r="AR2789" i="5"/>
  <c r="AR2788" i="5"/>
  <c r="AR2787" i="5"/>
  <c r="AR2786" i="5"/>
  <c r="AR2785" i="5"/>
  <c r="AR2784" i="5"/>
  <c r="AR2783" i="5"/>
  <c r="AR2782" i="5"/>
  <c r="AR2781" i="5"/>
  <c r="AR2780" i="5"/>
  <c r="AR2779" i="5"/>
  <c r="AR2778" i="5"/>
  <c r="AR2777" i="5"/>
  <c r="AR2776" i="5"/>
  <c r="AR2775" i="5"/>
  <c r="AR2774" i="5"/>
  <c r="AR2773" i="5"/>
  <c r="AR2772" i="5"/>
  <c r="AR2771" i="5"/>
  <c r="AR2770" i="5"/>
  <c r="AR2769" i="5"/>
  <c r="AR2768" i="5"/>
  <c r="AR2767" i="5"/>
  <c r="AR2766" i="5"/>
  <c r="AR2765" i="5"/>
  <c r="AR2764" i="5"/>
  <c r="AR2763" i="5"/>
  <c r="AR2762" i="5"/>
  <c r="AR2761" i="5"/>
  <c r="AR2760" i="5"/>
  <c r="AR2759" i="5"/>
  <c r="AR2758" i="5"/>
  <c r="AR2757" i="5"/>
  <c r="AR2756" i="5"/>
  <c r="AR2755" i="5"/>
  <c r="AR2754" i="5"/>
  <c r="AR2753" i="5"/>
  <c r="AR2752" i="5"/>
  <c r="AR2751" i="5"/>
  <c r="AR2750" i="5"/>
  <c r="AR2749" i="5"/>
  <c r="AR2748" i="5"/>
  <c r="AR2747" i="5"/>
  <c r="AR2746" i="5"/>
  <c r="AR2745" i="5"/>
  <c r="AR2744" i="5"/>
  <c r="AR2743" i="5"/>
  <c r="AR2742" i="5"/>
  <c r="AR2741" i="5"/>
  <c r="AR2740" i="5"/>
  <c r="AR2739" i="5"/>
  <c r="AR2738" i="5"/>
  <c r="AR2737" i="5"/>
  <c r="AR2736" i="5"/>
  <c r="AR2735" i="5"/>
  <c r="AR2734" i="5"/>
  <c r="AR2733" i="5"/>
  <c r="AR2732" i="5"/>
  <c r="AR2731" i="5"/>
  <c r="AR2730" i="5"/>
  <c r="AR2729" i="5"/>
  <c r="AR2728" i="5"/>
  <c r="AR2727" i="5"/>
  <c r="AR2726" i="5"/>
  <c r="AR2725" i="5"/>
  <c r="AR2724" i="5"/>
  <c r="AR2723" i="5"/>
  <c r="AR2722" i="5"/>
  <c r="AR2721" i="5"/>
  <c r="AR2720" i="5"/>
  <c r="AR2719" i="5"/>
  <c r="AR2718" i="5"/>
  <c r="AR2717" i="5"/>
  <c r="AR2716" i="5"/>
  <c r="AR2715" i="5"/>
  <c r="AR2714" i="5"/>
  <c r="AR2713" i="5"/>
  <c r="AR2712" i="5"/>
  <c r="AR2711" i="5"/>
  <c r="AR2710" i="5"/>
  <c r="AR2709" i="5"/>
  <c r="AR2708" i="5"/>
  <c r="AR2707" i="5"/>
  <c r="AR2706" i="5"/>
  <c r="AR2705" i="5"/>
  <c r="AR2704" i="5"/>
  <c r="AR2703" i="5"/>
  <c r="AR2702" i="5"/>
  <c r="AR2701" i="5"/>
  <c r="AR2700" i="5"/>
  <c r="AR2699" i="5"/>
  <c r="AR2698" i="5"/>
  <c r="AR2697" i="5"/>
  <c r="AR2696" i="5"/>
  <c r="AR2695" i="5"/>
  <c r="AR2694" i="5"/>
  <c r="AR2693" i="5"/>
  <c r="AR2692" i="5"/>
  <c r="AR2691" i="5"/>
  <c r="AR2690" i="5"/>
  <c r="AR2689" i="5"/>
  <c r="AR2688" i="5"/>
  <c r="AR2687" i="5"/>
  <c r="AR2686" i="5"/>
  <c r="AR2685" i="5"/>
  <c r="AR2684" i="5"/>
  <c r="AR2683" i="5"/>
  <c r="AR2682" i="5"/>
  <c r="AR2681" i="5"/>
  <c r="AR2680" i="5"/>
  <c r="AR2679" i="5"/>
  <c r="AR2678" i="5"/>
  <c r="AR2677" i="5"/>
  <c r="AR2676" i="5"/>
  <c r="AR2675" i="5"/>
  <c r="AR2674" i="5"/>
  <c r="AR2673" i="5"/>
  <c r="AR2672" i="5"/>
  <c r="AR2671" i="5"/>
  <c r="AR2670" i="5"/>
  <c r="AR2669" i="5"/>
  <c r="AR2668" i="5"/>
  <c r="AR2667" i="5"/>
  <c r="AR2666" i="5"/>
  <c r="AR2665" i="5"/>
  <c r="AR2664" i="5"/>
  <c r="AR2663" i="5"/>
  <c r="AR2662" i="5"/>
  <c r="AR2661" i="5"/>
  <c r="AR2660" i="5"/>
  <c r="AR2659" i="5"/>
  <c r="AR2658" i="5"/>
  <c r="AR2657" i="5"/>
  <c r="AR2656" i="5"/>
  <c r="AR2655" i="5"/>
  <c r="AR2654" i="5"/>
  <c r="AR2653" i="5"/>
  <c r="AR2652" i="5"/>
  <c r="AR2651" i="5"/>
  <c r="AR2650" i="5"/>
  <c r="AR2649" i="5"/>
  <c r="AR2648" i="5"/>
  <c r="AR2647" i="5"/>
  <c r="AR2646" i="5"/>
  <c r="AR2645" i="5"/>
  <c r="AR2644" i="5"/>
  <c r="AR2643" i="5"/>
  <c r="AR2642" i="5"/>
  <c r="AR2641" i="5"/>
  <c r="AR2640" i="5"/>
  <c r="AR2639" i="5"/>
  <c r="AR2638" i="5"/>
  <c r="AR2637" i="5"/>
  <c r="AR2636" i="5"/>
  <c r="AR2635" i="5"/>
  <c r="AR2634" i="5"/>
  <c r="AR2633" i="5"/>
  <c r="AR2632" i="5"/>
  <c r="AR2631" i="5"/>
  <c r="AR2630" i="5"/>
  <c r="AR2629" i="5"/>
  <c r="AR2628" i="5"/>
  <c r="AR2627" i="5"/>
  <c r="AR2626" i="5"/>
  <c r="AR2625" i="5"/>
  <c r="AR2624" i="5"/>
  <c r="AR2623" i="5"/>
  <c r="AR2622" i="5"/>
  <c r="AR2621" i="5"/>
  <c r="AR2620" i="5"/>
  <c r="AR2619" i="5"/>
  <c r="AR2618" i="5"/>
  <c r="AR2617" i="5"/>
  <c r="AR2616" i="5"/>
  <c r="AR2615" i="5"/>
  <c r="AR2614" i="5"/>
  <c r="AR2613" i="5"/>
  <c r="AR2612" i="5"/>
  <c r="AR2611" i="5"/>
  <c r="AR2610" i="5"/>
  <c r="AR2609" i="5"/>
  <c r="AR2608" i="5"/>
  <c r="AR2607" i="5"/>
  <c r="AR2606" i="5"/>
  <c r="AR2605" i="5"/>
  <c r="AR2604" i="5"/>
  <c r="AR2603" i="5"/>
  <c r="AR2602" i="5"/>
  <c r="AR2601" i="5"/>
  <c r="AR2600" i="5"/>
  <c r="AR2599" i="5"/>
  <c r="AR2598" i="5"/>
  <c r="AR2597" i="5"/>
  <c r="AR2596" i="5"/>
  <c r="AR2595" i="5"/>
  <c r="AR2594" i="5"/>
  <c r="AR2593" i="5"/>
  <c r="AR2592" i="5"/>
  <c r="AR2591" i="5"/>
  <c r="AR2590" i="5"/>
  <c r="AR2589" i="5"/>
  <c r="AR2588" i="5"/>
  <c r="AR2587" i="5"/>
  <c r="AR2586" i="5"/>
  <c r="AR2585" i="5"/>
  <c r="AR2584" i="5"/>
  <c r="AR2583" i="5"/>
  <c r="AR2582" i="5"/>
  <c r="AR2581" i="5"/>
  <c r="AR2580" i="5"/>
  <c r="AR2579" i="5"/>
  <c r="AR2578" i="5"/>
  <c r="AR2577" i="5"/>
  <c r="AR2576" i="5"/>
  <c r="AR2575" i="5"/>
  <c r="AR2574" i="5"/>
  <c r="AR2573" i="5"/>
  <c r="AR2572" i="5"/>
  <c r="AR2571" i="5"/>
  <c r="AR2570" i="5"/>
  <c r="AR2569" i="5"/>
  <c r="AR2568" i="5"/>
  <c r="AR2567" i="5"/>
  <c r="AR2566" i="5"/>
  <c r="AR2565" i="5"/>
  <c r="AR2564" i="5"/>
  <c r="AR2563" i="5"/>
  <c r="AR2562" i="5"/>
  <c r="AR2561" i="5"/>
  <c r="AR2560" i="5"/>
  <c r="AR2559" i="5"/>
  <c r="AR2558" i="5"/>
  <c r="AR2557" i="5"/>
  <c r="AR2556" i="5"/>
  <c r="AR2555" i="5"/>
  <c r="AR2554" i="5"/>
  <c r="AR2553" i="5"/>
  <c r="AR2552" i="5"/>
  <c r="AR2551" i="5"/>
  <c r="AR2550" i="5"/>
  <c r="AR2549" i="5"/>
  <c r="AR2548" i="5"/>
  <c r="AR2547" i="5"/>
  <c r="AR2546" i="5"/>
  <c r="AR2545" i="5"/>
  <c r="AR2544" i="5"/>
  <c r="AR2543" i="5"/>
  <c r="AR2542" i="5"/>
  <c r="AR2541" i="5"/>
  <c r="AR2540" i="5"/>
  <c r="AR2539" i="5"/>
  <c r="AR2538" i="5"/>
  <c r="AR2537" i="5"/>
  <c r="AR2536" i="5"/>
  <c r="AR2535" i="5"/>
  <c r="AR2534" i="5"/>
  <c r="AR2533" i="5"/>
  <c r="AR2532" i="5"/>
  <c r="AR2531" i="5"/>
  <c r="AR2530" i="5"/>
  <c r="AR2529" i="5"/>
  <c r="AR2528" i="5"/>
  <c r="AR2527" i="5"/>
  <c r="AR2526" i="5"/>
  <c r="AR2525" i="5"/>
  <c r="AR2524" i="5"/>
  <c r="AR2523" i="5"/>
  <c r="AR2522" i="5"/>
  <c r="AR2521" i="5"/>
  <c r="AR2520" i="5"/>
  <c r="AR2519" i="5"/>
  <c r="AR2518" i="5"/>
  <c r="AR2517" i="5"/>
  <c r="AR2516" i="5"/>
  <c r="AR2515" i="5"/>
  <c r="AR2514" i="5"/>
  <c r="AR2513" i="5"/>
  <c r="AR2512" i="5"/>
  <c r="AR2511" i="5"/>
  <c r="AR2510" i="5"/>
  <c r="AR2509" i="5"/>
  <c r="AR2508" i="5"/>
  <c r="AR2507" i="5"/>
  <c r="AR2506" i="5"/>
  <c r="AR2505" i="5"/>
  <c r="AR2504" i="5"/>
  <c r="AR2503" i="5"/>
  <c r="AR2502" i="5"/>
  <c r="AR2501" i="5"/>
  <c r="AR2500" i="5"/>
  <c r="AR2499" i="5"/>
  <c r="AR2498" i="5"/>
  <c r="AR2497" i="5"/>
  <c r="AR2496" i="5"/>
  <c r="AR2495" i="5"/>
  <c r="AR2494" i="5"/>
  <c r="AR2493" i="5"/>
  <c r="AR2492" i="5"/>
  <c r="AR2491" i="5"/>
  <c r="AR2490" i="5"/>
  <c r="AR2489" i="5"/>
  <c r="AR2488" i="5"/>
  <c r="AR2487" i="5"/>
  <c r="AR2486" i="5"/>
  <c r="AR2485" i="5"/>
  <c r="AR2484" i="5"/>
  <c r="AR2483" i="5"/>
  <c r="AR2482" i="5"/>
  <c r="AR2481" i="5"/>
  <c r="AR2480" i="5"/>
  <c r="AR2479" i="5"/>
  <c r="AR2478" i="5"/>
  <c r="AR2477" i="5"/>
  <c r="AR2476" i="5"/>
  <c r="AR2475" i="5"/>
  <c r="AR2474" i="5"/>
  <c r="AR2473" i="5"/>
  <c r="AR2472" i="5"/>
  <c r="AR2471" i="5"/>
  <c r="AR2470" i="5"/>
  <c r="AR2469" i="5"/>
  <c r="AR2468" i="5"/>
  <c r="AR2467" i="5"/>
  <c r="AR2466" i="5"/>
  <c r="AR2465" i="5"/>
  <c r="AR2464" i="5"/>
  <c r="AR2463" i="5"/>
  <c r="AR2462" i="5"/>
  <c r="AR2461" i="5"/>
  <c r="AR2460" i="5"/>
  <c r="AR2459" i="5"/>
  <c r="AR2458" i="5"/>
  <c r="AR2457" i="5"/>
  <c r="AR2456" i="5"/>
  <c r="AR2455" i="5"/>
  <c r="AR2454" i="5"/>
  <c r="AR2453" i="5"/>
  <c r="AR2452" i="5"/>
  <c r="AR2451" i="5"/>
  <c r="AR2450" i="5"/>
  <c r="AR2449" i="5"/>
  <c r="AR2448" i="5"/>
  <c r="AR2447" i="5"/>
  <c r="AR2446" i="5"/>
  <c r="AR2445" i="5"/>
  <c r="AR2444" i="5"/>
  <c r="AR2443" i="5"/>
  <c r="AR2442" i="5"/>
  <c r="AR2441" i="5"/>
  <c r="AR2440" i="5"/>
  <c r="AR2439" i="5"/>
  <c r="AR2438" i="5"/>
  <c r="AR2437" i="5"/>
  <c r="AR2436" i="5"/>
  <c r="AR2435" i="5"/>
  <c r="AR2434" i="5"/>
  <c r="AR2433" i="5"/>
  <c r="AR2432" i="5"/>
  <c r="AR2431" i="5"/>
  <c r="AR2430" i="5"/>
  <c r="AR2429" i="5"/>
  <c r="AR2428" i="5"/>
  <c r="AR2427" i="5"/>
  <c r="AR2426" i="5"/>
  <c r="AR2425" i="5"/>
  <c r="AR2424" i="5"/>
  <c r="AR2423" i="5"/>
  <c r="AR2422" i="5"/>
  <c r="AR2421" i="5"/>
  <c r="AR2420" i="5"/>
  <c r="AR2419" i="5"/>
  <c r="AR2418" i="5"/>
  <c r="AR2417" i="5"/>
  <c r="AR2416" i="5"/>
  <c r="AR2415" i="5"/>
  <c r="AR2414" i="5"/>
  <c r="AR2413" i="5"/>
  <c r="AR2412" i="5"/>
  <c r="AR2411" i="5"/>
  <c r="AR2410" i="5"/>
  <c r="AR2409" i="5"/>
  <c r="AR2408" i="5"/>
  <c r="AR2407" i="5"/>
  <c r="AR2406" i="5"/>
  <c r="AR2405" i="5"/>
  <c r="AR2404" i="5"/>
  <c r="AR2403" i="5"/>
  <c r="AR2402" i="5"/>
  <c r="AR2401" i="5"/>
  <c r="AR2400" i="5"/>
  <c r="AR2399" i="5"/>
  <c r="AR2398" i="5"/>
  <c r="AR2397" i="5"/>
  <c r="AR2396" i="5"/>
  <c r="AR2395" i="5"/>
  <c r="AR2394" i="5"/>
  <c r="AR2393" i="5"/>
  <c r="AR2392" i="5"/>
  <c r="AR2391" i="5"/>
  <c r="AR2390" i="5"/>
  <c r="AR2389" i="5"/>
  <c r="AR2388" i="5"/>
  <c r="AR2387" i="5"/>
  <c r="AR2386" i="5"/>
  <c r="AR2385" i="5"/>
  <c r="AR2384" i="5"/>
  <c r="AR2383" i="5"/>
  <c r="AR2382" i="5"/>
  <c r="AR2381" i="5"/>
  <c r="AR2380" i="5"/>
  <c r="AR2379" i="5"/>
  <c r="AR2378" i="5"/>
  <c r="AR2377" i="5"/>
  <c r="AR2376" i="5"/>
  <c r="AR2375" i="5"/>
  <c r="AR2374" i="5"/>
  <c r="AR2373" i="5"/>
  <c r="AR2372" i="5"/>
  <c r="AR2371" i="5"/>
  <c r="AR2370" i="5"/>
  <c r="AR2369" i="5"/>
  <c r="AR2368" i="5"/>
  <c r="AR2367" i="5"/>
  <c r="AR2366" i="5"/>
  <c r="AR2365" i="5"/>
  <c r="AR2364" i="5"/>
  <c r="AR2363" i="5"/>
  <c r="AR2362" i="5"/>
  <c r="AR2361" i="5"/>
  <c r="AR2360" i="5"/>
  <c r="AR2359" i="5"/>
  <c r="AR2358" i="5"/>
  <c r="AR2357" i="5"/>
  <c r="AR2356" i="5"/>
  <c r="AR2355" i="5"/>
  <c r="AR2354" i="5"/>
  <c r="AR2353" i="5"/>
  <c r="AR2352" i="5"/>
  <c r="AR2351" i="5"/>
  <c r="AR2350" i="5"/>
  <c r="AR2349" i="5"/>
  <c r="AR2348" i="5"/>
  <c r="AR2347" i="5"/>
  <c r="AR2346" i="5"/>
  <c r="AR2345" i="5"/>
  <c r="AR2344" i="5"/>
  <c r="AR2343" i="5"/>
  <c r="AR2342" i="5"/>
  <c r="AR2341" i="5"/>
  <c r="AR2340" i="5"/>
  <c r="AR2339" i="5"/>
  <c r="AR2338" i="5"/>
  <c r="AR2337" i="5"/>
  <c r="AR2336" i="5"/>
  <c r="AR2335" i="5"/>
  <c r="AR2334" i="5"/>
  <c r="AR2333" i="5"/>
  <c r="AR2332" i="5"/>
  <c r="AR2331" i="5"/>
  <c r="AR2330" i="5"/>
  <c r="AR2329" i="5"/>
  <c r="AR2328" i="5"/>
  <c r="AR2327" i="5"/>
  <c r="AR2326" i="5"/>
  <c r="AR2325" i="5"/>
  <c r="AR2324" i="5"/>
  <c r="AR2323" i="5"/>
  <c r="AR2322" i="5"/>
  <c r="AR2321" i="5"/>
  <c r="AR2320" i="5"/>
  <c r="AR2319" i="5"/>
  <c r="AR2318" i="5"/>
  <c r="AR2317" i="5"/>
  <c r="AR2316" i="5"/>
  <c r="AR2315" i="5"/>
  <c r="AR2314" i="5"/>
  <c r="AR2313" i="5"/>
  <c r="AR2312" i="5"/>
  <c r="AR2311" i="5"/>
  <c r="AR2310" i="5"/>
  <c r="AR2309" i="5"/>
  <c r="AR2308" i="5"/>
  <c r="AR2307" i="5"/>
  <c r="AR2306" i="5"/>
  <c r="AR2305" i="5"/>
  <c r="AR2304" i="5"/>
  <c r="AR2303" i="5"/>
  <c r="AR2302" i="5"/>
  <c r="AR2301" i="5"/>
  <c r="AR2300" i="5"/>
  <c r="AR2299" i="5"/>
  <c r="AR2298" i="5"/>
  <c r="AR2297" i="5"/>
  <c r="AR2296" i="5"/>
  <c r="AR2295" i="5"/>
  <c r="AR2294" i="5"/>
  <c r="AR2293" i="5"/>
  <c r="AR2292" i="5"/>
  <c r="AR2291" i="5"/>
  <c r="AR2290" i="5"/>
  <c r="AR2289" i="5"/>
  <c r="AR2288" i="5"/>
  <c r="AR2287" i="5"/>
  <c r="AR2286" i="5"/>
  <c r="AR2285" i="5"/>
  <c r="AR2284" i="5"/>
  <c r="AR2283" i="5"/>
  <c r="AR2282" i="5"/>
  <c r="AR2281" i="5"/>
  <c r="AR2280" i="5"/>
  <c r="AR2279" i="5"/>
  <c r="AR2278" i="5"/>
  <c r="AR2277" i="5"/>
  <c r="AR2276" i="5"/>
  <c r="AR2275" i="5"/>
  <c r="AR2274" i="5"/>
  <c r="AR2273" i="5"/>
  <c r="AR2272" i="5"/>
  <c r="AR2271" i="5"/>
  <c r="AR2270" i="5"/>
  <c r="AR2269" i="5"/>
  <c r="AR2268" i="5"/>
  <c r="AR2267" i="5"/>
  <c r="AR2266" i="5"/>
  <c r="AR2265" i="5"/>
  <c r="AR2264" i="5"/>
  <c r="AR2263" i="5"/>
  <c r="AR2262" i="5"/>
  <c r="AR2261" i="5"/>
  <c r="AR2260" i="5"/>
  <c r="AR2259" i="5"/>
  <c r="AR2258" i="5"/>
  <c r="AR2257" i="5"/>
  <c r="AR2256" i="5"/>
  <c r="AR2255" i="5"/>
  <c r="AR2254" i="5"/>
  <c r="AR2253" i="5"/>
  <c r="AR2252" i="5"/>
  <c r="AR2251" i="5"/>
  <c r="AR2250" i="5"/>
  <c r="AR2249" i="5"/>
  <c r="AR2248" i="5"/>
  <c r="AR2247" i="5"/>
  <c r="AR2246" i="5"/>
  <c r="AR2245" i="5"/>
  <c r="AR2244" i="5"/>
  <c r="AR2243" i="5"/>
  <c r="AR2242" i="5"/>
  <c r="AR2241" i="5"/>
  <c r="AR2240" i="5"/>
  <c r="AR2239" i="5"/>
  <c r="AR2238" i="5"/>
  <c r="AR2237" i="5"/>
  <c r="AR2236" i="5"/>
  <c r="AR2235" i="5"/>
  <c r="AR2234" i="5"/>
  <c r="AR2233" i="5"/>
  <c r="AR2232" i="5"/>
  <c r="AR2231" i="5"/>
  <c r="AR2230" i="5"/>
  <c r="AR2229" i="5"/>
  <c r="AR2228" i="5"/>
  <c r="AR2227" i="5"/>
  <c r="AR2226" i="5"/>
  <c r="AR2225" i="5"/>
  <c r="AR2224" i="5"/>
  <c r="AR2223" i="5"/>
  <c r="AR2222" i="5"/>
  <c r="AR2221" i="5"/>
  <c r="AR2220" i="5"/>
  <c r="AR2219" i="5"/>
  <c r="AR2218" i="5"/>
  <c r="AR2217" i="5"/>
  <c r="AR2216" i="5"/>
  <c r="AR2215" i="5"/>
  <c r="AR2214" i="5"/>
  <c r="AR2213" i="5"/>
  <c r="AR2212" i="5"/>
  <c r="AR2211" i="5"/>
  <c r="AR2210" i="5"/>
  <c r="AR2209" i="5"/>
  <c r="AR2208" i="5"/>
  <c r="AR2207" i="5"/>
  <c r="AR2206" i="5"/>
  <c r="AR2205" i="5"/>
  <c r="AR2204" i="5"/>
  <c r="AR2203" i="5"/>
  <c r="AR2202" i="5"/>
  <c r="AR2201" i="5"/>
  <c r="AR2200" i="5"/>
  <c r="AR2199" i="5"/>
  <c r="AR2198" i="5"/>
  <c r="AR2197" i="5"/>
  <c r="AR2196" i="5"/>
  <c r="AR2195" i="5"/>
  <c r="AR2194" i="5"/>
  <c r="AR2193" i="5"/>
  <c r="AR2192" i="5"/>
  <c r="AR2191" i="5"/>
  <c r="AR2190" i="5"/>
  <c r="AR2189" i="5"/>
  <c r="AR2188" i="5"/>
  <c r="AR2187" i="5"/>
  <c r="AR2186" i="5"/>
  <c r="AR2185" i="5"/>
  <c r="AR2184" i="5"/>
  <c r="AR2183" i="5"/>
  <c r="AR2182" i="5"/>
  <c r="AR2181" i="5"/>
  <c r="AR2180" i="5"/>
  <c r="AR2179" i="5"/>
  <c r="AR2178" i="5"/>
  <c r="AR2177" i="5"/>
  <c r="AR2176" i="5"/>
  <c r="AR2175" i="5"/>
  <c r="AR2174" i="5"/>
  <c r="AR2173" i="5"/>
  <c r="AR2172" i="5"/>
  <c r="AR2171" i="5"/>
  <c r="AR2170" i="5"/>
  <c r="AR2169" i="5"/>
  <c r="AR2168" i="5"/>
  <c r="AR2167" i="5"/>
  <c r="AR2166" i="5"/>
  <c r="AR2165" i="5"/>
  <c r="AR2164" i="5"/>
  <c r="AR2163" i="5"/>
  <c r="AR2162" i="5"/>
  <c r="AR2161" i="5"/>
  <c r="AR2160" i="5"/>
  <c r="AR2159" i="5"/>
  <c r="AR2158" i="5"/>
  <c r="AR2157" i="5"/>
  <c r="AR2156" i="5"/>
  <c r="AR2155" i="5"/>
  <c r="AR2154" i="5"/>
  <c r="AR2153" i="5"/>
  <c r="AR2152" i="5"/>
  <c r="AR2151" i="5"/>
  <c r="AR2150" i="5"/>
  <c r="AR2149" i="5"/>
  <c r="AR2148" i="5"/>
  <c r="AR2147" i="5"/>
  <c r="AR2146" i="5"/>
  <c r="AR2145" i="5"/>
  <c r="AR2144" i="5"/>
  <c r="AR2143" i="5"/>
  <c r="AR2142" i="5"/>
  <c r="AR2141" i="5"/>
  <c r="AR2140" i="5"/>
  <c r="AR2139" i="5"/>
  <c r="AR2138" i="5"/>
  <c r="AR2137" i="5"/>
  <c r="AR2136" i="5"/>
  <c r="AR2135" i="5"/>
  <c r="AR2134" i="5"/>
  <c r="AR2133" i="5"/>
  <c r="AR2132" i="5"/>
  <c r="AR2131" i="5"/>
  <c r="AR2130" i="5"/>
  <c r="AR2129" i="5"/>
  <c r="AR2128" i="5"/>
  <c r="AR2127" i="5"/>
  <c r="AR2126" i="5"/>
  <c r="AR2125" i="5"/>
  <c r="AR2124" i="5"/>
  <c r="AR2123" i="5"/>
  <c r="AR2122" i="5"/>
  <c r="AR2121" i="5"/>
  <c r="AR2120" i="5"/>
  <c r="AR2119" i="5"/>
  <c r="AR2118" i="5"/>
  <c r="AR2117" i="5"/>
  <c r="AR2116" i="5"/>
  <c r="AR2115" i="5"/>
  <c r="AR2114" i="5"/>
  <c r="AR2113" i="5"/>
  <c r="AR2112" i="5"/>
  <c r="AR2111" i="5"/>
  <c r="AR2110" i="5"/>
  <c r="AR2109" i="5"/>
  <c r="AR2108" i="5"/>
  <c r="AR2107" i="5"/>
  <c r="AR2106" i="5"/>
  <c r="AR2105" i="5"/>
  <c r="AR2104" i="5"/>
  <c r="AR2103" i="5"/>
  <c r="AR2102" i="5"/>
  <c r="AR2101" i="5"/>
  <c r="AR2100" i="5"/>
  <c r="AR2099" i="5"/>
  <c r="AR2098" i="5"/>
  <c r="AR2097" i="5"/>
  <c r="AR2096" i="5"/>
  <c r="AR2095" i="5"/>
  <c r="AR2094" i="5"/>
  <c r="AR2093" i="5"/>
  <c r="AR2092" i="5"/>
  <c r="AR2091" i="5"/>
  <c r="AR2090" i="5"/>
  <c r="AR2089" i="5"/>
  <c r="AR2088" i="5"/>
  <c r="AR2087" i="5"/>
  <c r="AR2086" i="5"/>
  <c r="AR2085" i="5"/>
  <c r="AR2084" i="5"/>
  <c r="AR2083" i="5"/>
  <c r="AR2082" i="5"/>
  <c r="AR2081" i="5"/>
  <c r="AR2080" i="5"/>
  <c r="AR2079" i="5"/>
  <c r="AR2078" i="5"/>
  <c r="AR2077" i="5"/>
  <c r="AR2076" i="5"/>
  <c r="AR2075" i="5"/>
  <c r="AR2074" i="5"/>
  <c r="AR2073" i="5"/>
  <c r="AR2072" i="5"/>
  <c r="AR2071" i="5"/>
  <c r="AR2070" i="5"/>
  <c r="AR2069" i="5"/>
  <c r="AR2068" i="5"/>
  <c r="AR2067" i="5"/>
  <c r="AR2066" i="5"/>
  <c r="AR2065" i="5"/>
  <c r="AR2064" i="5"/>
  <c r="AR2063" i="5"/>
  <c r="AR2062" i="5"/>
  <c r="AR2061" i="5"/>
  <c r="AR2060" i="5"/>
  <c r="AR2059" i="5"/>
  <c r="AR2058" i="5"/>
  <c r="AR2057" i="5"/>
  <c r="AR2056" i="5"/>
  <c r="AR2055" i="5"/>
  <c r="AR2054" i="5"/>
  <c r="AR2053" i="5"/>
  <c r="AR2052" i="5"/>
  <c r="AR2051" i="5"/>
  <c r="AR2050" i="5"/>
  <c r="AR2049" i="5"/>
  <c r="AR2048" i="5"/>
  <c r="AR2047" i="5"/>
  <c r="AR2046" i="5"/>
  <c r="AR2045" i="5"/>
  <c r="AR2044" i="5"/>
  <c r="AR2043" i="5"/>
  <c r="AR2042" i="5"/>
  <c r="AR2041" i="5"/>
  <c r="AR2040" i="5"/>
  <c r="AR2039" i="5"/>
  <c r="AR2038" i="5"/>
  <c r="AR2037" i="5"/>
  <c r="AR2036" i="5"/>
  <c r="AR2035" i="5"/>
  <c r="AR2034" i="5"/>
  <c r="AR2033" i="5"/>
  <c r="AR2032" i="5"/>
  <c r="AR2031" i="5"/>
  <c r="AR2030" i="5"/>
  <c r="AR2029" i="5"/>
  <c r="AR2028" i="5"/>
  <c r="AR2027" i="5"/>
  <c r="AR2026" i="5"/>
  <c r="AR2025" i="5"/>
  <c r="AR2024" i="5"/>
  <c r="AR2023" i="5"/>
  <c r="AR2022" i="5"/>
  <c r="AR2021" i="5"/>
  <c r="AR2020" i="5"/>
  <c r="AR2019" i="5"/>
  <c r="AR2018" i="5"/>
  <c r="AR2017" i="5"/>
  <c r="AR2016" i="5"/>
  <c r="AR2015" i="5"/>
  <c r="AR2014" i="5"/>
  <c r="AR2013" i="5"/>
  <c r="AR2012" i="5"/>
  <c r="AR2011" i="5"/>
  <c r="AR2010" i="5"/>
  <c r="AR2009" i="5"/>
  <c r="AR2008" i="5"/>
  <c r="AR2007" i="5"/>
  <c r="AR2006" i="5"/>
  <c r="AR2005" i="5"/>
  <c r="AR2004" i="5"/>
  <c r="AR2003" i="5"/>
  <c r="AR2002" i="5"/>
  <c r="AR2001" i="5"/>
  <c r="AR2000" i="5"/>
  <c r="AR1999" i="5"/>
  <c r="AR1998" i="5"/>
  <c r="AR1997" i="5"/>
  <c r="AR1996" i="5"/>
  <c r="AR1995" i="5"/>
  <c r="AR1994" i="5"/>
  <c r="AR1993" i="5"/>
  <c r="AR1992" i="5"/>
  <c r="AR1991" i="5"/>
  <c r="AR1990" i="5"/>
  <c r="AR1989" i="5"/>
  <c r="AR1988" i="5"/>
  <c r="AR1987" i="5"/>
  <c r="AR1986" i="5"/>
  <c r="AR1985" i="5"/>
  <c r="AR1984" i="5"/>
  <c r="AR1983" i="5"/>
  <c r="AR1982" i="5"/>
  <c r="AR1981" i="5"/>
  <c r="AR1980" i="5"/>
  <c r="AR1979" i="5"/>
  <c r="AR1978" i="5"/>
  <c r="AR1977" i="5"/>
  <c r="AR1976" i="5"/>
  <c r="AR1975" i="5"/>
  <c r="AR1974" i="5"/>
  <c r="AR1973" i="5"/>
  <c r="AR1972" i="5"/>
  <c r="AR1971" i="5"/>
  <c r="AR1970" i="5"/>
  <c r="AR1969" i="5"/>
  <c r="AR1968" i="5"/>
  <c r="AR1967" i="5"/>
  <c r="AR1966" i="5"/>
  <c r="AR1965" i="5"/>
  <c r="AR1964" i="5"/>
  <c r="AR1963" i="5"/>
  <c r="AR1962" i="5"/>
  <c r="AR1961" i="5"/>
  <c r="AR1960" i="5"/>
  <c r="AR1959" i="5"/>
  <c r="AR1958" i="5"/>
  <c r="AR1957" i="5"/>
  <c r="AR1956" i="5"/>
  <c r="AR1955" i="5"/>
  <c r="AR1954" i="5"/>
  <c r="AR1953" i="5"/>
  <c r="AR1952" i="5"/>
  <c r="AR1951" i="5"/>
  <c r="AR1950" i="5"/>
  <c r="AR1949" i="5"/>
  <c r="AR1948" i="5"/>
  <c r="AR1947" i="5"/>
  <c r="AR1946" i="5"/>
  <c r="AR1945" i="5"/>
  <c r="AR1944" i="5"/>
  <c r="AR1943" i="5"/>
  <c r="AR1942" i="5"/>
  <c r="AR1941" i="5"/>
  <c r="AR1940" i="5"/>
  <c r="AR1939" i="5"/>
  <c r="AR1938" i="5"/>
  <c r="AR1937" i="5"/>
  <c r="AR1936" i="5"/>
  <c r="AR1935" i="5"/>
  <c r="AR1934" i="5"/>
  <c r="AR1933" i="5"/>
  <c r="AR1932" i="5"/>
  <c r="AR1931" i="5"/>
  <c r="AR1930" i="5"/>
  <c r="AR1929" i="5"/>
  <c r="AR1928" i="5"/>
  <c r="AR1927" i="5"/>
  <c r="AR1926" i="5"/>
  <c r="AR1925" i="5"/>
  <c r="AR1924" i="5"/>
  <c r="AR1923" i="5"/>
  <c r="AR1922" i="5"/>
  <c r="AR1921" i="5"/>
  <c r="AR1920" i="5"/>
  <c r="AR1919" i="5"/>
  <c r="AR1918" i="5"/>
  <c r="AR1917" i="5"/>
  <c r="AR1916" i="5"/>
  <c r="AR1915" i="5"/>
  <c r="AR1914" i="5"/>
  <c r="AR1913" i="5"/>
  <c r="AR1912" i="5"/>
  <c r="AR1911" i="5"/>
  <c r="AR1910" i="5"/>
  <c r="AR1909" i="5"/>
  <c r="AR1908" i="5"/>
  <c r="AR1907" i="5"/>
  <c r="AR1906" i="5"/>
  <c r="AR1905" i="5"/>
  <c r="AR1904" i="5"/>
  <c r="AR1903" i="5"/>
  <c r="AR1902" i="5"/>
  <c r="AR1901" i="5"/>
  <c r="AR1900" i="5"/>
  <c r="AR1899" i="5"/>
  <c r="AR1898" i="5"/>
  <c r="AR1897" i="5"/>
  <c r="AR1896" i="5"/>
  <c r="AR1895" i="5"/>
  <c r="AR1894" i="5"/>
  <c r="AR1893" i="5"/>
  <c r="AR1892" i="5"/>
  <c r="AR1891" i="5"/>
  <c r="AR1890" i="5"/>
  <c r="AR1889" i="5"/>
  <c r="AR1888" i="5"/>
  <c r="AR1887" i="5"/>
  <c r="AR1886" i="5"/>
  <c r="AR1885" i="5"/>
  <c r="AR1884" i="5"/>
  <c r="AR1883" i="5"/>
  <c r="AR1882" i="5"/>
  <c r="AR1881" i="5"/>
  <c r="AR1880" i="5"/>
  <c r="AR1879" i="5"/>
  <c r="AR1878" i="5"/>
  <c r="AR1877" i="5"/>
  <c r="AR1876" i="5"/>
  <c r="AR1875" i="5"/>
  <c r="AR1874" i="5"/>
  <c r="AR1873" i="5"/>
  <c r="AR1872" i="5"/>
  <c r="AR1871" i="5"/>
  <c r="AR1870" i="5"/>
  <c r="AR1869" i="5"/>
  <c r="AR1868" i="5"/>
  <c r="AR1867" i="5"/>
  <c r="AR1866" i="5"/>
  <c r="AR1865" i="5"/>
  <c r="AR1864" i="5"/>
  <c r="AR1863" i="5"/>
  <c r="AR1862" i="5"/>
  <c r="AR1861" i="5"/>
  <c r="AR1860" i="5"/>
  <c r="AR1859" i="5"/>
  <c r="AR1858" i="5"/>
  <c r="AR1857" i="5"/>
  <c r="AR1856" i="5"/>
  <c r="AR1855" i="5"/>
  <c r="AR1854" i="5"/>
  <c r="AR1853" i="5"/>
  <c r="AR1852" i="5"/>
  <c r="AR1851" i="5"/>
  <c r="AR1850" i="5"/>
  <c r="AR1849" i="5"/>
  <c r="AR1848" i="5"/>
  <c r="AR1847" i="5"/>
  <c r="AR1846" i="5"/>
  <c r="AR1845" i="5"/>
  <c r="AR1844" i="5"/>
  <c r="AR1843" i="5"/>
  <c r="AR1842" i="5"/>
  <c r="AR1841" i="5"/>
  <c r="AR1840" i="5"/>
  <c r="AR1839" i="5"/>
  <c r="AR1838" i="5"/>
  <c r="AR1837" i="5"/>
  <c r="AR1836" i="5"/>
  <c r="AR1835" i="5"/>
  <c r="AR1834" i="5"/>
  <c r="AR1833" i="5"/>
  <c r="AR1832" i="5"/>
  <c r="AR1831" i="5"/>
  <c r="AR1830" i="5"/>
  <c r="AR1829" i="5"/>
  <c r="AR1828" i="5"/>
  <c r="AR1827" i="5"/>
  <c r="AR1826" i="5"/>
  <c r="AR1825" i="5"/>
  <c r="AR1824" i="5"/>
  <c r="AR1823" i="5"/>
  <c r="AR1822" i="5"/>
  <c r="AR1821" i="5"/>
  <c r="AR1820" i="5"/>
  <c r="AR1819" i="5"/>
  <c r="AR1818" i="5"/>
  <c r="AR1817" i="5"/>
  <c r="AR1816" i="5"/>
  <c r="AR1815" i="5"/>
  <c r="AR1814" i="5"/>
  <c r="AR1813" i="5"/>
  <c r="AR1812" i="5"/>
  <c r="AR1811" i="5"/>
  <c r="AR1810" i="5"/>
  <c r="AR1809" i="5"/>
  <c r="AR1808" i="5"/>
  <c r="AR1807" i="5"/>
  <c r="AR1806" i="5"/>
  <c r="AR1805" i="5"/>
  <c r="AR1804" i="5"/>
  <c r="AR1803" i="5"/>
  <c r="AR1802" i="5"/>
  <c r="AR1801" i="5"/>
  <c r="AR1800" i="5"/>
  <c r="AR1799" i="5"/>
  <c r="AR1798" i="5"/>
  <c r="AR1797" i="5"/>
  <c r="AR1796" i="5"/>
  <c r="AR1795" i="5"/>
  <c r="AR1794" i="5"/>
  <c r="AR1793" i="5"/>
  <c r="AR1792" i="5"/>
  <c r="AR1791" i="5"/>
  <c r="AR1790" i="5"/>
  <c r="AR1789" i="5"/>
  <c r="AR1788" i="5"/>
  <c r="AR1787" i="5"/>
  <c r="AR1786" i="5"/>
  <c r="AR1785" i="5"/>
  <c r="AR1784" i="5"/>
  <c r="AR1783" i="5"/>
  <c r="AR1782" i="5"/>
  <c r="AR1781" i="5"/>
  <c r="AR1780" i="5"/>
  <c r="AR1779" i="5"/>
  <c r="AR1778" i="5"/>
  <c r="AR1777" i="5"/>
  <c r="AR1776" i="5"/>
  <c r="AR1775" i="5"/>
  <c r="AR1774" i="5"/>
  <c r="AR1773" i="5"/>
  <c r="AR1772" i="5"/>
  <c r="AR1771" i="5"/>
  <c r="AR1770" i="5"/>
  <c r="AR1769" i="5"/>
  <c r="AR1768" i="5"/>
  <c r="AR1767" i="5"/>
  <c r="AR1766" i="5"/>
  <c r="AR1765" i="5"/>
  <c r="AR1764" i="5"/>
  <c r="AR1763" i="5"/>
  <c r="AR1762" i="5"/>
  <c r="AR1761" i="5"/>
  <c r="AR1760" i="5"/>
  <c r="AR1759" i="5"/>
  <c r="AR1758" i="5"/>
  <c r="AR1757" i="5"/>
  <c r="AR1756" i="5"/>
  <c r="AR1755" i="5"/>
  <c r="AR1754" i="5"/>
  <c r="AR1753" i="5"/>
  <c r="AR1752" i="5"/>
  <c r="AR1751" i="5"/>
  <c r="AR1750" i="5"/>
  <c r="AR1749" i="5"/>
  <c r="AR1748" i="5"/>
  <c r="AR1747" i="5"/>
  <c r="AR1746" i="5"/>
  <c r="AR1745" i="5"/>
  <c r="AR1744" i="5"/>
  <c r="AR1743" i="5"/>
  <c r="AR1742" i="5"/>
  <c r="AR1741" i="5"/>
  <c r="AR1740" i="5"/>
  <c r="AR1739" i="5"/>
  <c r="AR1738" i="5"/>
  <c r="AR1737" i="5"/>
  <c r="AR1736" i="5"/>
  <c r="AR1735" i="5"/>
  <c r="AR1734" i="5"/>
  <c r="AR1733" i="5"/>
  <c r="AR1732" i="5"/>
  <c r="AR1731" i="5"/>
  <c r="AR1730" i="5"/>
  <c r="AR1729" i="5"/>
  <c r="AR1728" i="5"/>
  <c r="AR1727" i="5"/>
  <c r="AR1726" i="5"/>
  <c r="AR1725" i="5"/>
  <c r="AR1724" i="5"/>
  <c r="AR1723" i="5"/>
  <c r="AR1722" i="5"/>
  <c r="AR1721" i="5"/>
  <c r="AR1720" i="5"/>
  <c r="AR1719" i="5"/>
  <c r="AR1718" i="5"/>
  <c r="AR1717" i="5"/>
  <c r="AR1716" i="5"/>
  <c r="AR1715" i="5"/>
  <c r="AR1714" i="5"/>
  <c r="AR1713" i="5"/>
  <c r="AR1712" i="5"/>
  <c r="AR1711" i="5"/>
  <c r="AR1710" i="5"/>
  <c r="AR1709" i="5"/>
  <c r="AR1708" i="5"/>
  <c r="AR1707" i="5"/>
  <c r="AR1706" i="5"/>
  <c r="AR1705" i="5"/>
  <c r="AR1704" i="5"/>
  <c r="AR1703" i="5"/>
  <c r="AR1702" i="5"/>
  <c r="AR1701" i="5"/>
  <c r="AR1700" i="5"/>
  <c r="AR1699" i="5"/>
  <c r="AR1698" i="5"/>
  <c r="AR1697" i="5"/>
  <c r="AR1696" i="5"/>
  <c r="AR1695" i="5"/>
  <c r="AR1694" i="5"/>
  <c r="AR1693" i="5"/>
  <c r="AR1692" i="5"/>
  <c r="AR1691" i="5"/>
  <c r="AR1690" i="5"/>
  <c r="AR1689" i="5"/>
  <c r="AR1688" i="5"/>
  <c r="AR1687" i="5"/>
  <c r="AR1686" i="5"/>
  <c r="AR1685" i="5"/>
  <c r="AR1684" i="5"/>
  <c r="AR1683" i="5"/>
  <c r="AR1682" i="5"/>
  <c r="AR1681" i="5"/>
  <c r="AR1680" i="5"/>
  <c r="AR1679" i="5"/>
  <c r="AR1678" i="5"/>
  <c r="AR1677" i="5"/>
  <c r="AR1676" i="5"/>
  <c r="AR1675" i="5"/>
  <c r="AR1674" i="5"/>
  <c r="AR1673" i="5"/>
  <c r="AR1672" i="5"/>
  <c r="AR1671" i="5"/>
  <c r="AR1670" i="5"/>
  <c r="AR1669" i="5"/>
  <c r="AR1668" i="5"/>
  <c r="AR1667" i="5"/>
  <c r="AR1666" i="5"/>
  <c r="AR1665" i="5"/>
  <c r="AR1664" i="5"/>
  <c r="AR1663" i="5"/>
  <c r="AR1662" i="5"/>
  <c r="AR1661" i="5"/>
  <c r="AR1660" i="5"/>
  <c r="AR1659" i="5"/>
  <c r="AR1658" i="5"/>
  <c r="AR1657" i="5"/>
  <c r="AR1656" i="5"/>
  <c r="AR1655" i="5"/>
  <c r="AR1654" i="5"/>
  <c r="AR1653" i="5"/>
  <c r="AR1652" i="5"/>
  <c r="AR1651" i="5"/>
  <c r="AR1650" i="5"/>
  <c r="AR1649" i="5"/>
  <c r="AR1648" i="5"/>
  <c r="AR1647" i="5"/>
  <c r="AR1646" i="5"/>
  <c r="AR1645" i="5"/>
  <c r="AR1644" i="5"/>
  <c r="AR1643" i="5"/>
  <c r="AR1642" i="5"/>
  <c r="AR1641" i="5"/>
  <c r="AR1640" i="5"/>
  <c r="AR1639" i="5"/>
  <c r="AR1638" i="5"/>
  <c r="AR1637" i="5"/>
  <c r="AR1636" i="5"/>
  <c r="AR1635" i="5"/>
  <c r="AR1634" i="5"/>
  <c r="AR1633" i="5"/>
  <c r="AR1632" i="5"/>
  <c r="AR1631" i="5"/>
  <c r="AR1630" i="5"/>
  <c r="AR1629" i="5"/>
  <c r="AR1628" i="5"/>
  <c r="AR1627" i="5"/>
  <c r="AR1626" i="5"/>
  <c r="AR1625" i="5"/>
  <c r="AR1624" i="5"/>
  <c r="AR1623" i="5"/>
  <c r="AR1622" i="5"/>
  <c r="AR1621" i="5"/>
  <c r="AR1620" i="5"/>
  <c r="AR1619" i="5"/>
  <c r="AR1618" i="5"/>
  <c r="AR1617" i="5"/>
  <c r="AR1616" i="5"/>
  <c r="AR1615" i="5"/>
  <c r="AR1614" i="5"/>
  <c r="AR1613" i="5"/>
  <c r="AR1612" i="5"/>
  <c r="AR1611" i="5"/>
  <c r="AR1610" i="5"/>
  <c r="AR1609" i="5"/>
  <c r="AR1608" i="5"/>
  <c r="AR1607" i="5"/>
  <c r="AR1606" i="5"/>
  <c r="AR1605" i="5"/>
  <c r="AR1604" i="5"/>
  <c r="AR1603" i="5"/>
  <c r="AR1602" i="5"/>
  <c r="AR1601" i="5"/>
  <c r="AR1600" i="5"/>
  <c r="AR1599" i="5"/>
  <c r="AR1598" i="5"/>
  <c r="AR1597" i="5"/>
  <c r="AR1596" i="5"/>
  <c r="AR1595" i="5"/>
  <c r="AR1594" i="5"/>
  <c r="AR1593" i="5"/>
  <c r="AR1592" i="5"/>
  <c r="AR1591" i="5"/>
  <c r="AR1590" i="5"/>
  <c r="AR1589" i="5"/>
  <c r="AR1588" i="5"/>
  <c r="AR1587" i="5"/>
  <c r="AR1586" i="5"/>
  <c r="AR1585" i="5"/>
  <c r="AR1584" i="5"/>
  <c r="AR1583" i="5"/>
  <c r="AR1582" i="5"/>
  <c r="AR1581" i="5"/>
  <c r="AR1580" i="5"/>
  <c r="AR1579" i="5"/>
  <c r="AR1578" i="5"/>
  <c r="AR1577" i="5"/>
  <c r="AR1576" i="5"/>
  <c r="AR1575" i="5"/>
  <c r="AR1574" i="5"/>
  <c r="AR1573" i="5"/>
  <c r="AR1572" i="5"/>
  <c r="AR1571" i="5"/>
  <c r="AR1570" i="5"/>
  <c r="AR1569" i="5"/>
  <c r="AR1568" i="5"/>
  <c r="AR1567" i="5"/>
  <c r="AR1566" i="5"/>
  <c r="AR1565" i="5"/>
  <c r="AR1564" i="5"/>
  <c r="AR1563" i="5"/>
  <c r="AR1562" i="5"/>
  <c r="AR1561" i="5"/>
  <c r="AR1560" i="5"/>
  <c r="AR1559" i="5"/>
  <c r="AR1558" i="5"/>
  <c r="AR1557" i="5"/>
  <c r="AR1556" i="5"/>
  <c r="AR1555" i="5"/>
  <c r="AR1554" i="5"/>
  <c r="AR1553" i="5"/>
  <c r="AR1552" i="5"/>
  <c r="AR1551" i="5"/>
  <c r="AR1550" i="5"/>
  <c r="AR1549" i="5"/>
  <c r="AR1548" i="5"/>
  <c r="AR1547" i="5"/>
  <c r="AR1546" i="5"/>
  <c r="AR1545" i="5"/>
  <c r="AR1544" i="5"/>
  <c r="AR1543" i="5"/>
  <c r="AR1542" i="5"/>
  <c r="AR1541" i="5"/>
  <c r="AR1540" i="5"/>
  <c r="AR1539" i="5"/>
  <c r="AR1538" i="5"/>
  <c r="AR1537" i="5"/>
  <c r="AR1536" i="5"/>
  <c r="AR1535" i="5"/>
  <c r="AR1534" i="5"/>
  <c r="AR1533" i="5"/>
  <c r="AR1532" i="5"/>
  <c r="AR1531" i="5"/>
  <c r="AR1530" i="5"/>
  <c r="AR1529" i="5"/>
  <c r="AR1528" i="5"/>
  <c r="AR1527" i="5"/>
  <c r="AR1526" i="5"/>
  <c r="AR1525" i="5"/>
  <c r="AR1524" i="5"/>
  <c r="AR1523" i="5"/>
  <c r="AR1522" i="5"/>
  <c r="AR1521" i="5"/>
  <c r="AR1520" i="5"/>
  <c r="AR1519" i="5"/>
  <c r="AR1518" i="5"/>
  <c r="AR1517" i="5"/>
  <c r="AR1516" i="5"/>
  <c r="AR1515" i="5"/>
  <c r="AR1514" i="5"/>
  <c r="AR1513" i="5"/>
  <c r="AR1512" i="5"/>
  <c r="AR1511" i="5"/>
  <c r="AR1510" i="5"/>
  <c r="AR1509" i="5"/>
  <c r="AR1508" i="5"/>
  <c r="AR1507" i="5"/>
  <c r="AR1506" i="5"/>
  <c r="AR1505" i="5"/>
  <c r="AR1504" i="5"/>
  <c r="AR1503" i="5"/>
  <c r="AR1502" i="5"/>
  <c r="AR1501" i="5"/>
  <c r="AR1500" i="5"/>
  <c r="AR1499" i="5"/>
  <c r="AR1498" i="5"/>
  <c r="AR1497" i="5"/>
  <c r="AR1496" i="5"/>
  <c r="AR1495" i="5"/>
  <c r="AR1494" i="5"/>
  <c r="AR1493" i="5"/>
  <c r="AR1492" i="5"/>
  <c r="AR1491" i="5"/>
  <c r="AR1490" i="5"/>
  <c r="AR1489" i="5"/>
  <c r="AR1488" i="5"/>
  <c r="AR1487" i="5"/>
  <c r="AR1486" i="5"/>
  <c r="AR1485" i="5"/>
  <c r="AR1484" i="5"/>
  <c r="AR1483" i="5"/>
  <c r="AR1482" i="5"/>
  <c r="AR1481" i="5"/>
  <c r="AR1480" i="5"/>
  <c r="AR1479" i="5"/>
  <c r="AR1478" i="5"/>
  <c r="AR1477" i="5"/>
  <c r="AR1476" i="5"/>
  <c r="AR1475" i="5"/>
  <c r="AR1474" i="5"/>
  <c r="AR1473" i="5"/>
  <c r="AR1472" i="5"/>
  <c r="AR1471" i="5"/>
  <c r="AR1470" i="5"/>
  <c r="AR1469" i="5"/>
  <c r="AR1468" i="5"/>
  <c r="AR1467" i="5"/>
  <c r="AR1466" i="5"/>
  <c r="AR1465" i="5"/>
  <c r="AR1464" i="5"/>
  <c r="AR1463" i="5"/>
  <c r="AR1462" i="5"/>
  <c r="AR1461" i="5"/>
  <c r="AR1460" i="5"/>
  <c r="AR1459" i="5"/>
  <c r="AR1458" i="5"/>
  <c r="AR1457" i="5"/>
  <c r="AR1456" i="5"/>
  <c r="AR1455" i="5"/>
  <c r="AR1454" i="5"/>
  <c r="AR1453" i="5"/>
  <c r="AR1452" i="5"/>
  <c r="AR1451" i="5"/>
  <c r="AR1450" i="5"/>
  <c r="AR1449" i="5"/>
  <c r="AR1448" i="5"/>
  <c r="AR1447" i="5"/>
  <c r="AR1446" i="5"/>
  <c r="AR1445" i="5"/>
  <c r="AR1444" i="5"/>
  <c r="AR1443" i="5"/>
  <c r="AR1442" i="5"/>
  <c r="AR1441" i="5"/>
  <c r="AR1440" i="5"/>
  <c r="AR1439" i="5"/>
  <c r="AR1438" i="5"/>
  <c r="AR1437" i="5"/>
  <c r="AR1436" i="5"/>
  <c r="AR1435" i="5"/>
  <c r="AR1434" i="5"/>
  <c r="AR1433" i="5"/>
  <c r="AR1432" i="5"/>
  <c r="AR1431" i="5"/>
  <c r="AR1430" i="5"/>
  <c r="AR1429" i="5"/>
  <c r="AR1428" i="5"/>
  <c r="AR1427" i="5"/>
  <c r="AR1426" i="5"/>
  <c r="AR1425" i="5"/>
  <c r="AR1424" i="5"/>
  <c r="AR1423" i="5"/>
  <c r="AR1422" i="5"/>
  <c r="AR1421" i="5"/>
  <c r="AR1420" i="5"/>
  <c r="AR1419" i="5"/>
  <c r="AR1418" i="5"/>
  <c r="AR1417" i="5"/>
  <c r="AR1416" i="5"/>
  <c r="AR1415" i="5"/>
  <c r="AR1414" i="5"/>
  <c r="AR1413" i="5"/>
  <c r="AR1412" i="5"/>
  <c r="AR1411" i="5"/>
  <c r="AR1410" i="5"/>
  <c r="AR1409" i="5"/>
  <c r="AR1408" i="5"/>
  <c r="AR1407" i="5"/>
  <c r="AR1406" i="5"/>
  <c r="AR1405" i="5"/>
  <c r="AR1404" i="5"/>
  <c r="AR1403" i="5"/>
  <c r="AR1402" i="5"/>
  <c r="AR1401" i="5"/>
  <c r="AR1400" i="5"/>
  <c r="AR1399" i="5"/>
  <c r="AR1398" i="5"/>
  <c r="AR1397" i="5"/>
  <c r="AR1396" i="5"/>
  <c r="AR1395" i="5"/>
  <c r="AR1394" i="5"/>
  <c r="AR1393" i="5"/>
  <c r="AR1392" i="5"/>
  <c r="AR1391" i="5"/>
  <c r="AR1390" i="5"/>
  <c r="AR1389" i="5"/>
  <c r="AR1388" i="5"/>
  <c r="AR1387" i="5"/>
  <c r="AR1386" i="5"/>
  <c r="AR1385" i="5"/>
  <c r="AR1384" i="5"/>
  <c r="AR1383" i="5"/>
  <c r="AR1382" i="5"/>
  <c r="AR1381" i="5"/>
  <c r="AR1380" i="5"/>
  <c r="AR1379" i="5"/>
  <c r="AR1378" i="5"/>
  <c r="AR1377" i="5"/>
  <c r="AR1376" i="5"/>
  <c r="AR1375" i="5"/>
  <c r="AR1374" i="5"/>
  <c r="AR1373" i="5"/>
  <c r="AR1372" i="5"/>
  <c r="AR1371" i="5"/>
  <c r="AR1370" i="5"/>
  <c r="AR1369" i="5"/>
  <c r="AR1368" i="5"/>
  <c r="AR1367" i="5"/>
  <c r="AR1366" i="5"/>
  <c r="AR1365" i="5"/>
  <c r="AR1364" i="5"/>
  <c r="AR1363" i="5"/>
  <c r="AR1362" i="5"/>
  <c r="AR1361" i="5"/>
  <c r="AR1360" i="5"/>
  <c r="AR1359" i="5"/>
  <c r="AR1358" i="5"/>
  <c r="AR1357" i="5"/>
  <c r="AR1356" i="5"/>
  <c r="AR1355" i="5"/>
  <c r="AR1354" i="5"/>
  <c r="AR1353" i="5"/>
  <c r="AR1352" i="5"/>
  <c r="AR1351" i="5"/>
  <c r="AR1350" i="5"/>
  <c r="AR1349" i="5"/>
  <c r="AR1348" i="5"/>
  <c r="AR1347" i="5"/>
  <c r="AR1346" i="5"/>
  <c r="AR1345" i="5"/>
  <c r="AR1344" i="5"/>
  <c r="AR1343" i="5"/>
  <c r="AR1342" i="5"/>
  <c r="AR1341" i="5"/>
  <c r="AR1340" i="5"/>
  <c r="AR1339" i="5"/>
  <c r="AR1338" i="5"/>
  <c r="AR1337" i="5"/>
  <c r="AR1336" i="5"/>
  <c r="AR1335" i="5"/>
  <c r="AR1334" i="5"/>
  <c r="AR1333" i="5"/>
  <c r="AR1332" i="5"/>
  <c r="AR1331" i="5"/>
  <c r="AR1330" i="5"/>
  <c r="AR1329" i="5"/>
  <c r="AR1328" i="5"/>
  <c r="AR1327" i="5"/>
  <c r="AR1326" i="5"/>
  <c r="AR1325" i="5"/>
  <c r="AR1324" i="5"/>
  <c r="AR1323" i="5"/>
  <c r="AR1322" i="5"/>
  <c r="AR1321" i="5"/>
  <c r="AR1320" i="5"/>
  <c r="AR1319" i="5"/>
  <c r="AR1318" i="5"/>
  <c r="AR1317" i="5"/>
  <c r="AR1316" i="5"/>
  <c r="AR1315" i="5"/>
  <c r="AR1314" i="5"/>
  <c r="AR1313" i="5"/>
  <c r="AR1312" i="5"/>
  <c r="AR1311" i="5"/>
  <c r="AR1310" i="5"/>
  <c r="AR1309" i="5"/>
  <c r="AR1308" i="5"/>
  <c r="AR1307" i="5"/>
  <c r="AR1306" i="5"/>
  <c r="AR1305" i="5"/>
  <c r="AR1304" i="5"/>
  <c r="AR1303" i="5"/>
  <c r="AR1302" i="5"/>
  <c r="AR1301" i="5"/>
  <c r="AR1300" i="5"/>
  <c r="AR1299" i="5"/>
  <c r="AR1298" i="5"/>
  <c r="AR1297" i="5"/>
  <c r="AR1296" i="5"/>
  <c r="AR1295" i="5"/>
  <c r="AR1294" i="5"/>
  <c r="AR1293" i="5"/>
  <c r="AR1292" i="5"/>
  <c r="AR1291" i="5"/>
  <c r="AR1290" i="5"/>
  <c r="AR1289" i="5"/>
  <c r="AR1288" i="5"/>
  <c r="AR1287" i="5"/>
  <c r="AR1286" i="5"/>
  <c r="AR1285" i="5"/>
  <c r="AR1284" i="5"/>
  <c r="AR1283" i="5"/>
  <c r="AR1282" i="5"/>
  <c r="AR1281" i="5"/>
  <c r="AR1280" i="5"/>
  <c r="AR1279" i="5"/>
  <c r="AR1278" i="5"/>
  <c r="AR1277" i="5"/>
  <c r="AR1276" i="5"/>
  <c r="AR1275" i="5"/>
  <c r="AR1274" i="5"/>
  <c r="AR1273" i="5"/>
  <c r="AR1272" i="5"/>
  <c r="AR1271" i="5"/>
  <c r="AR1270" i="5"/>
  <c r="AR1269" i="5"/>
  <c r="AR1268" i="5"/>
  <c r="AR1267" i="5"/>
  <c r="AR1266" i="5"/>
  <c r="AR1265" i="5"/>
  <c r="AR1264" i="5"/>
  <c r="AR1263" i="5"/>
  <c r="AR1262" i="5"/>
  <c r="AR1261" i="5"/>
  <c r="AR1260" i="5"/>
  <c r="AR1259" i="5"/>
  <c r="AR1258" i="5"/>
  <c r="AR1257" i="5"/>
  <c r="AR1256" i="5"/>
  <c r="AR1255" i="5"/>
  <c r="AR1254" i="5"/>
  <c r="AR1253" i="5"/>
  <c r="AR1252" i="5"/>
  <c r="AR1251" i="5"/>
  <c r="AR1250" i="5"/>
  <c r="AR1249" i="5"/>
  <c r="AR1248" i="5"/>
  <c r="AR1247" i="5"/>
  <c r="AR1246" i="5"/>
  <c r="AR1245" i="5"/>
  <c r="AR1244" i="5"/>
  <c r="AR1243" i="5"/>
  <c r="AR1242" i="5"/>
  <c r="AR1241" i="5"/>
  <c r="AR1240" i="5"/>
  <c r="AR1239" i="5"/>
  <c r="AR1238" i="5"/>
  <c r="AR1237" i="5"/>
  <c r="AR1236" i="5"/>
  <c r="AR1235" i="5"/>
  <c r="AR1234" i="5"/>
  <c r="AR1233" i="5"/>
  <c r="AR1232" i="5"/>
  <c r="AR1231" i="5"/>
  <c r="AR1230" i="5"/>
  <c r="AR1229" i="5"/>
  <c r="AR1228" i="5"/>
  <c r="AR1227" i="5"/>
  <c r="AR1226" i="5"/>
  <c r="AR1225" i="5"/>
  <c r="AR1224" i="5"/>
  <c r="AR1223" i="5"/>
  <c r="AR1222" i="5"/>
  <c r="AR1221" i="5"/>
  <c r="AR1220" i="5"/>
  <c r="AR1219" i="5"/>
  <c r="AR1218" i="5"/>
  <c r="AR1217" i="5"/>
  <c r="AR1216" i="5"/>
  <c r="AR1215" i="5"/>
  <c r="AR1214" i="5"/>
  <c r="AR1213" i="5"/>
  <c r="AR1212" i="5"/>
  <c r="AR1211" i="5"/>
  <c r="AR1210" i="5"/>
  <c r="AR1209" i="5"/>
  <c r="AR1208" i="5"/>
  <c r="AR1207" i="5"/>
  <c r="AR1206" i="5"/>
  <c r="AR1205" i="5"/>
  <c r="AR1204" i="5"/>
  <c r="AR1203" i="5"/>
  <c r="AR1202" i="5"/>
  <c r="AR1201" i="5"/>
  <c r="AR1200" i="5"/>
  <c r="AR1199" i="5"/>
  <c r="AR1198" i="5"/>
  <c r="AR1197" i="5"/>
  <c r="AR1196" i="5"/>
  <c r="AR1195" i="5"/>
  <c r="AR1194" i="5"/>
  <c r="AR1193" i="5"/>
  <c r="AR1192" i="5"/>
  <c r="AR1191" i="5"/>
  <c r="AR1190" i="5"/>
  <c r="AR1189" i="5"/>
  <c r="AR1188" i="5"/>
  <c r="AR1187" i="5"/>
  <c r="AR1186" i="5"/>
  <c r="AR1185" i="5"/>
  <c r="AR1184" i="5"/>
  <c r="AR1183" i="5"/>
  <c r="AR1182" i="5"/>
  <c r="AR1181" i="5"/>
  <c r="AR1180" i="5"/>
  <c r="AR1179" i="5"/>
  <c r="AR1178" i="5"/>
  <c r="AR1177" i="5"/>
  <c r="AR1176" i="5"/>
  <c r="AR1175" i="5"/>
  <c r="AR1174" i="5"/>
  <c r="AR1173" i="5"/>
  <c r="AR1172" i="5"/>
  <c r="AR1171" i="5"/>
  <c r="AR1170" i="5"/>
  <c r="AR1169" i="5"/>
  <c r="AR1168" i="5"/>
  <c r="AR1167" i="5"/>
  <c r="AR1166" i="5"/>
  <c r="AR1165" i="5"/>
  <c r="AR1164" i="5"/>
  <c r="AR1163" i="5"/>
  <c r="AR1162" i="5"/>
  <c r="AR1161" i="5"/>
  <c r="AR1160" i="5"/>
  <c r="AR1159" i="5"/>
  <c r="AR1158" i="5"/>
  <c r="AR1157" i="5"/>
  <c r="AR1156" i="5"/>
  <c r="AR1155" i="5"/>
  <c r="AR1154" i="5"/>
  <c r="AR1153" i="5"/>
  <c r="AR1152" i="5"/>
  <c r="AR1151" i="5"/>
  <c r="AR1150" i="5"/>
  <c r="AR1149" i="5"/>
  <c r="AR1148" i="5"/>
  <c r="AR1147" i="5"/>
  <c r="AR1146" i="5"/>
  <c r="AR1145" i="5"/>
  <c r="AR1144" i="5"/>
  <c r="AR1143" i="5"/>
  <c r="AR1142" i="5"/>
  <c r="AR1141" i="5"/>
  <c r="AR1140" i="5"/>
  <c r="AR1139" i="5"/>
  <c r="AR1138" i="5"/>
  <c r="AR1137" i="5"/>
  <c r="AR1136" i="5"/>
  <c r="AR1135" i="5"/>
  <c r="AR1134" i="5"/>
  <c r="AR1133" i="5"/>
  <c r="AR1132" i="5"/>
  <c r="AR1131" i="5"/>
  <c r="AR1130" i="5"/>
  <c r="AR1129" i="5"/>
  <c r="AR1128" i="5"/>
  <c r="AR1127" i="5"/>
  <c r="AR1126" i="5"/>
  <c r="AR1125" i="5"/>
  <c r="AR1124" i="5"/>
  <c r="AR1123" i="5"/>
  <c r="AR1122" i="5"/>
  <c r="AR1121" i="5"/>
  <c r="AR1120" i="5"/>
  <c r="AR1119" i="5"/>
  <c r="AR1118" i="5"/>
  <c r="AR1117" i="5"/>
  <c r="AR1116" i="5"/>
  <c r="AR1115" i="5"/>
  <c r="AR1114" i="5"/>
  <c r="AR1113" i="5"/>
  <c r="AR1112" i="5"/>
  <c r="AR1111" i="5"/>
  <c r="AR1110" i="5"/>
  <c r="AR1109" i="5"/>
  <c r="AR1108" i="5"/>
  <c r="AR1107" i="5"/>
  <c r="AR1106" i="5"/>
  <c r="AR1105" i="5"/>
  <c r="AR1104" i="5"/>
  <c r="AR1103" i="5"/>
  <c r="AR1102" i="5"/>
  <c r="AR1101" i="5"/>
  <c r="AR1100" i="5"/>
  <c r="AR1099" i="5"/>
  <c r="AR1098" i="5"/>
  <c r="AR1097" i="5"/>
  <c r="AR1096" i="5"/>
  <c r="AR1095" i="5"/>
  <c r="AR1094" i="5"/>
  <c r="AR1093" i="5"/>
  <c r="AR1092" i="5"/>
  <c r="AR1091" i="5"/>
  <c r="AR1090" i="5"/>
  <c r="AR1089" i="5"/>
  <c r="AR1088" i="5"/>
  <c r="AR1087" i="5"/>
  <c r="AR1086" i="5"/>
  <c r="AR1085" i="5"/>
  <c r="AR1084" i="5"/>
  <c r="AR1083" i="5"/>
  <c r="AR1082" i="5"/>
  <c r="AR1081" i="5"/>
  <c r="AR1080" i="5"/>
  <c r="AR1079" i="5"/>
  <c r="AR1078" i="5"/>
  <c r="AR1077" i="5"/>
  <c r="AR1076" i="5"/>
  <c r="AR1075" i="5"/>
  <c r="AR1074" i="5"/>
  <c r="AR1073" i="5"/>
  <c r="AR1072" i="5"/>
  <c r="AR1071" i="5"/>
  <c r="AR1070" i="5"/>
  <c r="AR1069" i="5"/>
  <c r="AR1068" i="5"/>
  <c r="AR1067" i="5"/>
  <c r="AR1066" i="5"/>
  <c r="AR1065" i="5"/>
  <c r="AR1064" i="5"/>
  <c r="AR1063" i="5"/>
  <c r="AR1062" i="5"/>
  <c r="AR1061" i="5"/>
  <c r="AR1060" i="5"/>
  <c r="AR1059" i="5"/>
  <c r="AR1058" i="5"/>
  <c r="AR1057" i="5"/>
  <c r="AR1056" i="5"/>
  <c r="AR1055" i="5"/>
  <c r="AR1054" i="5"/>
  <c r="AR1053" i="5"/>
  <c r="AR1052" i="5"/>
  <c r="AR1051" i="5"/>
  <c r="AR1050" i="5"/>
  <c r="AR1049" i="5"/>
  <c r="AR1048" i="5"/>
  <c r="AR1047" i="5"/>
  <c r="AR1046" i="5"/>
  <c r="AR1045" i="5"/>
  <c r="AR1044" i="5"/>
  <c r="AR1043" i="5"/>
  <c r="AR1042" i="5"/>
  <c r="AR1041" i="5"/>
  <c r="AR1040" i="5"/>
  <c r="AR1039" i="5"/>
  <c r="AR1038" i="5"/>
  <c r="AR1037" i="5"/>
  <c r="AR1036" i="5"/>
  <c r="AR1035" i="5"/>
  <c r="AR1034" i="5"/>
  <c r="AR1033" i="5"/>
  <c r="AR1032" i="5"/>
  <c r="AR1031" i="5"/>
  <c r="AR1030" i="5"/>
  <c r="AR1029" i="5"/>
  <c r="AR1028" i="5"/>
  <c r="AR1027" i="5"/>
  <c r="AR1026" i="5"/>
  <c r="AR1025" i="5"/>
  <c r="AR1024" i="5"/>
  <c r="AR1023" i="5"/>
  <c r="AR1022" i="5"/>
  <c r="AR1021" i="5"/>
  <c r="AR1020" i="5"/>
  <c r="AR1019" i="5"/>
  <c r="AR1018" i="5"/>
  <c r="AR1017" i="5"/>
  <c r="AR1016" i="5"/>
  <c r="AR1015" i="5"/>
  <c r="AR1014" i="5"/>
  <c r="AR1013" i="5"/>
  <c r="AR1012" i="5"/>
  <c r="AR1011" i="5"/>
  <c r="AR1010" i="5"/>
  <c r="AR1009" i="5"/>
  <c r="AR1008" i="5"/>
  <c r="AR1007" i="5"/>
  <c r="AR1006" i="5"/>
  <c r="AR1005" i="5"/>
  <c r="AR1004" i="5"/>
  <c r="AR1003" i="5"/>
  <c r="AR1002" i="5"/>
  <c r="AR1001" i="5"/>
  <c r="AR1000" i="5"/>
  <c r="AR999" i="5"/>
  <c r="AR998" i="5"/>
  <c r="AR997" i="5"/>
  <c r="AR996" i="5"/>
  <c r="AR995" i="5"/>
  <c r="AR994" i="5"/>
  <c r="AR993" i="5"/>
  <c r="AR992" i="5"/>
  <c r="AR991" i="5"/>
  <c r="AR990" i="5"/>
  <c r="AR989" i="5"/>
  <c r="AR988" i="5"/>
  <c r="AR987" i="5"/>
  <c r="AR986" i="5"/>
  <c r="AR985" i="5"/>
  <c r="AR984" i="5"/>
  <c r="AR983" i="5"/>
  <c r="AR982" i="5"/>
  <c r="AR981" i="5"/>
  <c r="AR980" i="5"/>
  <c r="AR979" i="5"/>
  <c r="AR978" i="5"/>
  <c r="AR977" i="5"/>
  <c r="AR976" i="5"/>
  <c r="AR975" i="5"/>
  <c r="AR974" i="5"/>
  <c r="AR973" i="5"/>
  <c r="AR972" i="5"/>
  <c r="AR971" i="5"/>
  <c r="AR970" i="5"/>
  <c r="AR969" i="5"/>
  <c r="AR968" i="5"/>
  <c r="AR967" i="5"/>
  <c r="AR966" i="5"/>
  <c r="AR965" i="5"/>
  <c r="AR964" i="5"/>
  <c r="AR963" i="5"/>
  <c r="AR962" i="5"/>
  <c r="AR961" i="5"/>
  <c r="AR960" i="5"/>
  <c r="AR959" i="5"/>
  <c r="AR958" i="5"/>
  <c r="AR957" i="5"/>
  <c r="AR956" i="5"/>
  <c r="AR955" i="5"/>
  <c r="AR954" i="5"/>
  <c r="AR953" i="5"/>
  <c r="AR952" i="5"/>
  <c r="AR951" i="5"/>
  <c r="AR950" i="5"/>
  <c r="AR949" i="5"/>
  <c r="AR948" i="5"/>
  <c r="AR947" i="5"/>
  <c r="AR946" i="5"/>
  <c r="AR945" i="5"/>
  <c r="AR944" i="5"/>
  <c r="AR943" i="5"/>
  <c r="AR942" i="5"/>
  <c r="AR941" i="5"/>
  <c r="AR940" i="5"/>
  <c r="AR939" i="5"/>
  <c r="AR938" i="5"/>
  <c r="AR937" i="5"/>
  <c r="AR936" i="5"/>
  <c r="AR935" i="5"/>
  <c r="AR934" i="5"/>
  <c r="AR933" i="5"/>
  <c r="AR932" i="5"/>
  <c r="AR931" i="5"/>
  <c r="AR930" i="5"/>
  <c r="AR929" i="5"/>
  <c r="AR928" i="5"/>
  <c r="AR927" i="5"/>
  <c r="AR926" i="5"/>
  <c r="AR925" i="5"/>
  <c r="AR924" i="5"/>
  <c r="AR923" i="5"/>
  <c r="AR922" i="5"/>
  <c r="AR921" i="5"/>
  <c r="AR920" i="5"/>
  <c r="AR919" i="5"/>
  <c r="AR918" i="5"/>
  <c r="AR917" i="5"/>
  <c r="AR916" i="5"/>
  <c r="AR915" i="5"/>
  <c r="AR914" i="5"/>
  <c r="AR913" i="5"/>
  <c r="AR912" i="5"/>
  <c r="AR911" i="5"/>
  <c r="AR910" i="5"/>
  <c r="AR909" i="5"/>
  <c r="AR908" i="5"/>
  <c r="AR907" i="5"/>
  <c r="AR906" i="5"/>
  <c r="AR905" i="5"/>
  <c r="AR904" i="5"/>
  <c r="AR903" i="5"/>
  <c r="AR902" i="5"/>
  <c r="AR901" i="5"/>
  <c r="AR900" i="5"/>
  <c r="AR899" i="5"/>
  <c r="AR898" i="5"/>
  <c r="AR897" i="5"/>
  <c r="AR896" i="5"/>
  <c r="AR895" i="5"/>
  <c r="AR894" i="5"/>
  <c r="AR893" i="5"/>
  <c r="AR892" i="5"/>
  <c r="AR891" i="5"/>
  <c r="AR890" i="5"/>
  <c r="AR889" i="5"/>
  <c r="AR888" i="5"/>
  <c r="AR887" i="5"/>
  <c r="AR886" i="5"/>
  <c r="AR885" i="5"/>
  <c r="AR884" i="5"/>
  <c r="AR883" i="5"/>
  <c r="AR882" i="5"/>
  <c r="AR881" i="5"/>
  <c r="AR880" i="5"/>
  <c r="AR879" i="5"/>
  <c r="AR878" i="5"/>
  <c r="AR877" i="5"/>
  <c r="AR876" i="5"/>
  <c r="AR875" i="5"/>
  <c r="AR874" i="5"/>
  <c r="AR873" i="5"/>
  <c r="AR872" i="5"/>
  <c r="AR871" i="5"/>
  <c r="AR870" i="5"/>
  <c r="AR869" i="5"/>
  <c r="AR868" i="5"/>
  <c r="AR867" i="5"/>
  <c r="AR866" i="5"/>
  <c r="AR865" i="5"/>
  <c r="AR864" i="5"/>
  <c r="AR863" i="5"/>
  <c r="AR862" i="5"/>
  <c r="AR861" i="5"/>
  <c r="AR860" i="5"/>
  <c r="AR859" i="5"/>
  <c r="AR858" i="5"/>
  <c r="AR857" i="5"/>
  <c r="AR856" i="5"/>
  <c r="AR855" i="5"/>
  <c r="AR854" i="5"/>
  <c r="AR853" i="5"/>
  <c r="AR852" i="5"/>
  <c r="AR851" i="5"/>
  <c r="AR850" i="5"/>
  <c r="AR849" i="5"/>
  <c r="AR848" i="5"/>
  <c r="AR847" i="5"/>
  <c r="AR846" i="5"/>
  <c r="AR845" i="5"/>
  <c r="AR844" i="5"/>
  <c r="AR843" i="5"/>
  <c r="AR842" i="5"/>
  <c r="AR841" i="5"/>
  <c r="AR840" i="5"/>
  <c r="AR839" i="5"/>
  <c r="AR838" i="5"/>
  <c r="AR837" i="5"/>
  <c r="AR836" i="5"/>
  <c r="AR835" i="5"/>
  <c r="AR834" i="5"/>
  <c r="AR833" i="5"/>
  <c r="AR832" i="5"/>
  <c r="AR831" i="5"/>
  <c r="AR830" i="5"/>
  <c r="AR829" i="5"/>
  <c r="AR828" i="5"/>
  <c r="AR827" i="5"/>
  <c r="AR826" i="5"/>
  <c r="AR825" i="5"/>
  <c r="AR824" i="5"/>
  <c r="AR823" i="5"/>
  <c r="AR822" i="5"/>
  <c r="AR821" i="5"/>
  <c r="AR820" i="5"/>
  <c r="AR819" i="5"/>
  <c r="AR818" i="5"/>
  <c r="AR817" i="5"/>
  <c r="AR816" i="5"/>
  <c r="AR815" i="5"/>
  <c r="AR814" i="5"/>
  <c r="AR813" i="5"/>
  <c r="AR812" i="5"/>
  <c r="AR811" i="5"/>
  <c r="AR810" i="5"/>
  <c r="AR809" i="5"/>
  <c r="AR808" i="5"/>
  <c r="AR807" i="5"/>
  <c r="AR806" i="5"/>
  <c r="AR805" i="5"/>
  <c r="AR804" i="5"/>
  <c r="AR803" i="5"/>
  <c r="AR802" i="5"/>
  <c r="AR801" i="5"/>
  <c r="AR800" i="5"/>
  <c r="AR799" i="5"/>
  <c r="AR798" i="5"/>
  <c r="AR797" i="5"/>
  <c r="AR796" i="5"/>
  <c r="AR795" i="5"/>
  <c r="AR794" i="5"/>
  <c r="AR793" i="5"/>
  <c r="AR792" i="5"/>
  <c r="AR791" i="5"/>
  <c r="AR790" i="5"/>
  <c r="AR789" i="5"/>
  <c r="AR788" i="5"/>
  <c r="AR787" i="5"/>
  <c r="AR786" i="5"/>
  <c r="AR785" i="5"/>
  <c r="AR784" i="5"/>
  <c r="AR783" i="5"/>
  <c r="AR782" i="5"/>
  <c r="AR781" i="5"/>
  <c r="AR780" i="5"/>
  <c r="AR779" i="5"/>
  <c r="AR778" i="5"/>
  <c r="AR777" i="5"/>
  <c r="AR776" i="5"/>
  <c r="AR775" i="5"/>
  <c r="AR774" i="5"/>
  <c r="AR773" i="5"/>
  <c r="AR772" i="5"/>
  <c r="AR771" i="5"/>
  <c r="AR770" i="5"/>
  <c r="AR769" i="5"/>
  <c r="AR768" i="5"/>
  <c r="AR767" i="5"/>
  <c r="AR766" i="5"/>
  <c r="AR765" i="5"/>
  <c r="AR764" i="5"/>
  <c r="AR763" i="5"/>
  <c r="AR762" i="5"/>
  <c r="AR761" i="5"/>
  <c r="AR760" i="5"/>
  <c r="AR759" i="5"/>
  <c r="AR758" i="5"/>
  <c r="AR757" i="5"/>
  <c r="AR756" i="5"/>
  <c r="AR755" i="5"/>
  <c r="AR754" i="5"/>
  <c r="AR753" i="5"/>
  <c r="AR752" i="5"/>
  <c r="AR751" i="5"/>
  <c r="AR750" i="5"/>
  <c r="AR749" i="5"/>
  <c r="AR748" i="5"/>
  <c r="AR747" i="5"/>
  <c r="AR746" i="5"/>
  <c r="AR745" i="5"/>
  <c r="AR744" i="5"/>
  <c r="AR743" i="5"/>
  <c r="AR742" i="5"/>
  <c r="AR741" i="5"/>
  <c r="AR740" i="5"/>
  <c r="AR739" i="5"/>
  <c r="AR738" i="5"/>
  <c r="AR737" i="5"/>
  <c r="AR736" i="5"/>
  <c r="AR735" i="5"/>
  <c r="AR734" i="5"/>
  <c r="AR733" i="5"/>
  <c r="AR732" i="5"/>
  <c r="AR731" i="5"/>
  <c r="AR730" i="5"/>
  <c r="AR729" i="5"/>
  <c r="AR728" i="5"/>
  <c r="AR727" i="5"/>
  <c r="AR726" i="5"/>
  <c r="AR725" i="5"/>
  <c r="AR724" i="5"/>
  <c r="AR723" i="5"/>
  <c r="AR722" i="5"/>
  <c r="AR721" i="5"/>
  <c r="AR720" i="5"/>
  <c r="AR719" i="5"/>
  <c r="AR718" i="5"/>
  <c r="AR717" i="5"/>
  <c r="AR716" i="5"/>
  <c r="AR715" i="5"/>
  <c r="AR714" i="5"/>
  <c r="AR713" i="5"/>
  <c r="AR712" i="5"/>
  <c r="AR711" i="5"/>
  <c r="AR710" i="5"/>
  <c r="AR709" i="5"/>
  <c r="AR708" i="5"/>
  <c r="AR707" i="5"/>
  <c r="AR706" i="5"/>
  <c r="AR705" i="5"/>
  <c r="AR704" i="5"/>
  <c r="AR703" i="5"/>
  <c r="AR702" i="5"/>
  <c r="AR701" i="5"/>
  <c r="AR700" i="5"/>
  <c r="AR699" i="5"/>
  <c r="AR698" i="5"/>
  <c r="AR697" i="5"/>
  <c r="AR696" i="5"/>
  <c r="AR695" i="5"/>
  <c r="AR694" i="5"/>
  <c r="AR693" i="5"/>
  <c r="AR692" i="5"/>
  <c r="AR691" i="5"/>
  <c r="AR690" i="5"/>
  <c r="AR689" i="5"/>
  <c r="AR688" i="5"/>
  <c r="AR687" i="5"/>
  <c r="AR686" i="5"/>
  <c r="AR685" i="5"/>
  <c r="AR684" i="5"/>
  <c r="AR683" i="5"/>
  <c r="AR682" i="5"/>
  <c r="AR681" i="5"/>
  <c r="AR680" i="5"/>
  <c r="AR679" i="5"/>
  <c r="AR678" i="5"/>
  <c r="AR677" i="5"/>
  <c r="AR676" i="5"/>
  <c r="AR675" i="5"/>
  <c r="AR674" i="5"/>
  <c r="AR673" i="5"/>
  <c r="AR672" i="5"/>
  <c r="AR671" i="5"/>
  <c r="AR670" i="5"/>
  <c r="AR669" i="5"/>
  <c r="AR668" i="5"/>
  <c r="AR667" i="5"/>
  <c r="AR666" i="5"/>
  <c r="AR665" i="5"/>
  <c r="AR664" i="5"/>
  <c r="AR663" i="5"/>
  <c r="AR662" i="5"/>
  <c r="AR661" i="5"/>
  <c r="AR660" i="5"/>
  <c r="AR659" i="5"/>
  <c r="AR658" i="5"/>
  <c r="AR657" i="5"/>
  <c r="AR656" i="5"/>
  <c r="AR655" i="5"/>
  <c r="AR654" i="5"/>
  <c r="AR653" i="5"/>
  <c r="AR652" i="5"/>
  <c r="AR651" i="5"/>
  <c r="AR650" i="5"/>
  <c r="AR649" i="5"/>
  <c r="AR648" i="5"/>
  <c r="AR647" i="5"/>
  <c r="AR646" i="5"/>
  <c r="AR645" i="5"/>
  <c r="AR644" i="5"/>
  <c r="AR643" i="5"/>
  <c r="AR642" i="5"/>
  <c r="AR641" i="5"/>
  <c r="AR640" i="5"/>
  <c r="AR639" i="5"/>
  <c r="AR638" i="5"/>
  <c r="AR637" i="5"/>
  <c r="AR636" i="5"/>
  <c r="AR635" i="5"/>
  <c r="AR634" i="5"/>
  <c r="AR633" i="5"/>
  <c r="AR632" i="5"/>
  <c r="AR631" i="5"/>
  <c r="AR630" i="5"/>
  <c r="AR629" i="5"/>
  <c r="AR628" i="5"/>
  <c r="AR627" i="5"/>
  <c r="AR626" i="5"/>
  <c r="AR625" i="5"/>
  <c r="AR624" i="5"/>
  <c r="AR623" i="5"/>
  <c r="AR622" i="5"/>
  <c r="AR621" i="5"/>
  <c r="AR620" i="5"/>
  <c r="AR619" i="5"/>
  <c r="AR618" i="5"/>
  <c r="AR617" i="5"/>
  <c r="AR616" i="5"/>
  <c r="AR615" i="5"/>
  <c r="AR614" i="5"/>
  <c r="AR613" i="5"/>
  <c r="AR612" i="5"/>
  <c r="AR611" i="5"/>
  <c r="AR610" i="5"/>
  <c r="AR609" i="5"/>
  <c r="AR608" i="5"/>
  <c r="AR607" i="5"/>
  <c r="AR606" i="5"/>
  <c r="AR605" i="5"/>
  <c r="AR604" i="5"/>
  <c r="AR603" i="5"/>
  <c r="AR602" i="5"/>
  <c r="AR601" i="5"/>
  <c r="AR600" i="5"/>
  <c r="AR599" i="5"/>
  <c r="AR598" i="5"/>
  <c r="AR597" i="5"/>
  <c r="AR596" i="5"/>
  <c r="AR595" i="5"/>
  <c r="AR594" i="5"/>
  <c r="AR593" i="5"/>
  <c r="AR592" i="5"/>
  <c r="AR591" i="5"/>
  <c r="AR590" i="5"/>
  <c r="AR589" i="5"/>
  <c r="AR588" i="5"/>
  <c r="AR587" i="5"/>
  <c r="AR586" i="5"/>
  <c r="AR585" i="5"/>
  <c r="AR584" i="5"/>
  <c r="AR583" i="5"/>
  <c r="AR582" i="5"/>
  <c r="AR581" i="5"/>
  <c r="AR580" i="5"/>
  <c r="AR579" i="5"/>
  <c r="AR578" i="5"/>
  <c r="AR577" i="5"/>
  <c r="AR576" i="5"/>
  <c r="AR575" i="5"/>
  <c r="AR574" i="5"/>
  <c r="AR573" i="5"/>
  <c r="AR572" i="5"/>
  <c r="AR571" i="5"/>
  <c r="AR570" i="5"/>
  <c r="AR569" i="5"/>
  <c r="AR568" i="5"/>
  <c r="AR567" i="5"/>
  <c r="AR566" i="5"/>
  <c r="AR565" i="5"/>
  <c r="AR564" i="5"/>
  <c r="AR563" i="5"/>
  <c r="AR562" i="5"/>
  <c r="AR561" i="5"/>
  <c r="AR560" i="5"/>
  <c r="AR559" i="5"/>
  <c r="AR558" i="5"/>
  <c r="AR557" i="5"/>
  <c r="AR556" i="5"/>
  <c r="AR555" i="5"/>
  <c r="AR554" i="5"/>
  <c r="AR553" i="5"/>
  <c r="AR552" i="5"/>
  <c r="AR551" i="5"/>
  <c r="AR550" i="5"/>
  <c r="AR549" i="5"/>
  <c r="AR548" i="5"/>
  <c r="AR547" i="5"/>
  <c r="AR546" i="5"/>
  <c r="AR545" i="5"/>
  <c r="AR544" i="5"/>
  <c r="AR543" i="5"/>
  <c r="AR542" i="5"/>
  <c r="AR541" i="5"/>
  <c r="AR540" i="5"/>
  <c r="AR539" i="5"/>
  <c r="AR538" i="5"/>
  <c r="AR537" i="5"/>
  <c r="AR536" i="5"/>
  <c r="AR535" i="5"/>
  <c r="AR534" i="5"/>
  <c r="AR533" i="5"/>
  <c r="AR532" i="5"/>
  <c r="AR531" i="5"/>
  <c r="AR530" i="5"/>
  <c r="AR529" i="5"/>
  <c r="AR528" i="5"/>
  <c r="AR527" i="5"/>
  <c r="AR526" i="5"/>
  <c r="AR525" i="5"/>
  <c r="AR524" i="5"/>
  <c r="AR523" i="5"/>
  <c r="AR522" i="5"/>
  <c r="AR521" i="5"/>
  <c r="AR520" i="5"/>
  <c r="AR519" i="5"/>
  <c r="AR518" i="5"/>
  <c r="AR517" i="5"/>
  <c r="AR516" i="5"/>
  <c r="AR515" i="5"/>
  <c r="AR514" i="5"/>
  <c r="AR513" i="5"/>
  <c r="AR512" i="5"/>
  <c r="AR511" i="5"/>
  <c r="AR510" i="5"/>
  <c r="AR509" i="5"/>
  <c r="AR508" i="5"/>
  <c r="AR507" i="5"/>
  <c r="AR506" i="5"/>
  <c r="AR505" i="5"/>
  <c r="AR504" i="5"/>
  <c r="AR503" i="5"/>
  <c r="AR502" i="5"/>
  <c r="AR501" i="5"/>
  <c r="AR500" i="5"/>
  <c r="AR499" i="5"/>
  <c r="AR498" i="5"/>
  <c r="AR497" i="5"/>
  <c r="AR496" i="5"/>
  <c r="AR495" i="5"/>
  <c r="AR494" i="5"/>
  <c r="AR493" i="5"/>
  <c r="AR492" i="5"/>
  <c r="AR491" i="5"/>
  <c r="AR490" i="5"/>
  <c r="AR489" i="5"/>
  <c r="AR488" i="5"/>
  <c r="AR487" i="5"/>
  <c r="AR486" i="5"/>
  <c r="AR485" i="5"/>
  <c r="AR484" i="5"/>
  <c r="AR483" i="5"/>
  <c r="AR482" i="5"/>
  <c r="AR481" i="5"/>
  <c r="AR480" i="5"/>
  <c r="AR479" i="5"/>
  <c r="AR478" i="5"/>
  <c r="AR477" i="5"/>
  <c r="AR476" i="5"/>
  <c r="AR475" i="5"/>
  <c r="AR474" i="5"/>
  <c r="AR473" i="5"/>
  <c r="AR472" i="5"/>
  <c r="AR471" i="5"/>
  <c r="AR470" i="5"/>
  <c r="AR469" i="5"/>
  <c r="AR468" i="5"/>
  <c r="AR467" i="5"/>
  <c r="AR466" i="5"/>
  <c r="AR465" i="5"/>
  <c r="AR464" i="5"/>
  <c r="AR463" i="5"/>
  <c r="AR462" i="5"/>
  <c r="AR461" i="5"/>
  <c r="AR460" i="5"/>
  <c r="AR459" i="5"/>
  <c r="AR458" i="5"/>
  <c r="AR457" i="5"/>
  <c r="AR456" i="5"/>
  <c r="AR455" i="5"/>
  <c r="AR454" i="5"/>
  <c r="AR453" i="5"/>
  <c r="AR452" i="5"/>
  <c r="AR451" i="5"/>
  <c r="AR450" i="5"/>
  <c r="AR449" i="5"/>
  <c r="AR448" i="5"/>
  <c r="AR447" i="5"/>
  <c r="AR446" i="5"/>
  <c r="AR445" i="5"/>
  <c r="AR444" i="5"/>
  <c r="AR443" i="5"/>
  <c r="AR442" i="5"/>
  <c r="AR441" i="5"/>
  <c r="AR440" i="5"/>
  <c r="AR439" i="5"/>
  <c r="AR438" i="5"/>
  <c r="AR437" i="5"/>
  <c r="AR436" i="5"/>
  <c r="AR435" i="5"/>
  <c r="AR434" i="5"/>
  <c r="AR433" i="5"/>
  <c r="AR432" i="5"/>
  <c r="AR431" i="5"/>
  <c r="AR430" i="5"/>
  <c r="AR429" i="5"/>
  <c r="AR428" i="5"/>
  <c r="AR427" i="5"/>
  <c r="AR426" i="5"/>
  <c r="AR425" i="5"/>
  <c r="AR424" i="5"/>
  <c r="AR423" i="5"/>
  <c r="AR422" i="5"/>
  <c r="AR421" i="5"/>
  <c r="AR420" i="5"/>
  <c r="AR419" i="5"/>
  <c r="AR418" i="5"/>
  <c r="AR417" i="5"/>
  <c r="AR416" i="5"/>
  <c r="AR415" i="5"/>
  <c r="AR414" i="5"/>
  <c r="AR413" i="5"/>
  <c r="AR412" i="5"/>
  <c r="AR411" i="5"/>
  <c r="AR410" i="5"/>
  <c r="AR409" i="5"/>
  <c r="AR408" i="5"/>
  <c r="AR407" i="5"/>
  <c r="AR406" i="5"/>
  <c r="AR405" i="5"/>
  <c r="AR404" i="5"/>
  <c r="AR403" i="5"/>
  <c r="AR402" i="5"/>
  <c r="AR401" i="5"/>
  <c r="AR400" i="5"/>
  <c r="AR399" i="5"/>
  <c r="AR398" i="5"/>
  <c r="AR397" i="5"/>
  <c r="AR396" i="5"/>
  <c r="AR395" i="5"/>
  <c r="AR394" i="5"/>
  <c r="AR393" i="5"/>
  <c r="AR392" i="5"/>
  <c r="AR391" i="5"/>
  <c r="AR390" i="5"/>
  <c r="AR389" i="5"/>
  <c r="AR387" i="5"/>
  <c r="AR386" i="5"/>
  <c r="AR385" i="5"/>
  <c r="AR384" i="5"/>
  <c r="AR383" i="5"/>
  <c r="AR382" i="5"/>
  <c r="AR381" i="5"/>
  <c r="AR380" i="5"/>
  <c r="AR379" i="5"/>
  <c r="AR378" i="5"/>
  <c r="AR377" i="5"/>
  <c r="AR376" i="5"/>
  <c r="AR375" i="5"/>
  <c r="AR374" i="5"/>
  <c r="AR373" i="5"/>
  <c r="AR372" i="5"/>
  <c r="AR371" i="5"/>
  <c r="AR370" i="5"/>
  <c r="AR369" i="5"/>
  <c r="AR368" i="5"/>
  <c r="AR367" i="5"/>
  <c r="AR366" i="5"/>
  <c r="AR365" i="5"/>
  <c r="AR364" i="5"/>
  <c r="AR363" i="5"/>
  <c r="AR362" i="5"/>
  <c r="AR361" i="5"/>
  <c r="AR360" i="5"/>
  <c r="AR359" i="5"/>
  <c r="AR358" i="5"/>
  <c r="AR357" i="5"/>
  <c r="AR356" i="5"/>
  <c r="AR355" i="5"/>
  <c r="AR354" i="5"/>
  <c r="AR353" i="5"/>
  <c r="AR352" i="5"/>
  <c r="AR351" i="5"/>
  <c r="AR350" i="5"/>
  <c r="AR349" i="5"/>
  <c r="AR348" i="5"/>
  <c r="AR347" i="5"/>
  <c r="AR346" i="5"/>
  <c r="AR345" i="5"/>
  <c r="AR344" i="5"/>
  <c r="AR343" i="5"/>
  <c r="AR342" i="5"/>
  <c r="AR341" i="5"/>
  <c r="AR340" i="5"/>
  <c r="AR339" i="5"/>
  <c r="AR338" i="5"/>
  <c r="AR337" i="5"/>
  <c r="AR336" i="5"/>
  <c r="AR335" i="5"/>
  <c r="AR334" i="5"/>
  <c r="AR333" i="5"/>
  <c r="AR332" i="5"/>
  <c r="AR331" i="5"/>
  <c r="AR330" i="5"/>
  <c r="AR329" i="5"/>
  <c r="AR328" i="5"/>
  <c r="AR327" i="5"/>
  <c r="AR326" i="5"/>
  <c r="AR325" i="5"/>
  <c r="AR324" i="5"/>
  <c r="AR323" i="5"/>
  <c r="AR322" i="5"/>
  <c r="AR321" i="5"/>
  <c r="AR320" i="5"/>
  <c r="AR319" i="5"/>
  <c r="AR318" i="5"/>
  <c r="AR317" i="5"/>
  <c r="AR316" i="5"/>
  <c r="AR315" i="5"/>
  <c r="AR314" i="5"/>
  <c r="AR313" i="5"/>
  <c r="AR312" i="5"/>
  <c r="AR311" i="5"/>
  <c r="AR310" i="5"/>
  <c r="AR309" i="5"/>
  <c r="AR308" i="5"/>
  <c r="AR307" i="5"/>
  <c r="AR306" i="5"/>
  <c r="AR305" i="5"/>
  <c r="AR304" i="5"/>
  <c r="AR303" i="5"/>
  <c r="AR302" i="5"/>
  <c r="AR301" i="5"/>
  <c r="AR300" i="5"/>
  <c r="AR299" i="5"/>
  <c r="AR298" i="5"/>
  <c r="AR297" i="5"/>
  <c r="AR296" i="5"/>
  <c r="AR295" i="5"/>
  <c r="AR294" i="5"/>
  <c r="AR293" i="5"/>
  <c r="AR292" i="5"/>
  <c r="AR291" i="5"/>
  <c r="AR290" i="5"/>
  <c r="AR289" i="5"/>
  <c r="AR288" i="5"/>
  <c r="AR287" i="5"/>
  <c r="AR286" i="5"/>
  <c r="AR285" i="5"/>
  <c r="AR284" i="5"/>
  <c r="AR283" i="5"/>
  <c r="AR282" i="5"/>
  <c r="AR281" i="5"/>
  <c r="AR280" i="5"/>
  <c r="AR279" i="5"/>
  <c r="AR278" i="5"/>
  <c r="AR277" i="5"/>
  <c r="AR276" i="5"/>
  <c r="AR275" i="5"/>
  <c r="AR274" i="5"/>
  <c r="AR273" i="5"/>
  <c r="AR272" i="5"/>
  <c r="AR271" i="5"/>
  <c r="AR270" i="5"/>
  <c r="AR269" i="5"/>
  <c r="AR268" i="5"/>
  <c r="AR267" i="5"/>
  <c r="AR266" i="5"/>
  <c r="AR265" i="5"/>
  <c r="AR264" i="5"/>
  <c r="AR263" i="5"/>
  <c r="AR262" i="5"/>
  <c r="AR261" i="5"/>
  <c r="AR260" i="5"/>
  <c r="AR259" i="5"/>
  <c r="AR258" i="5"/>
  <c r="AR257" i="5"/>
  <c r="AR256" i="5"/>
  <c r="AR255" i="5"/>
  <c r="AR254" i="5"/>
  <c r="AR253" i="5"/>
  <c r="AR252" i="5"/>
  <c r="AR251" i="5"/>
  <c r="AR250" i="5"/>
  <c r="AR249" i="5"/>
  <c r="AR248" i="5"/>
  <c r="AR247" i="5"/>
  <c r="AR246" i="5"/>
  <c r="AR245" i="5"/>
  <c r="AR244" i="5"/>
  <c r="AR243" i="5"/>
  <c r="AR242" i="5"/>
  <c r="AR241" i="5"/>
  <c r="AR240" i="5"/>
  <c r="AR239" i="5"/>
  <c r="AR238" i="5"/>
  <c r="AR237" i="5"/>
  <c r="AR236" i="5"/>
  <c r="AR235" i="5"/>
  <c r="AR234" i="5"/>
  <c r="AR233" i="5"/>
  <c r="AR232" i="5"/>
  <c r="AR231" i="5"/>
  <c r="AR230" i="5"/>
  <c r="AR229" i="5"/>
  <c r="AR228" i="5"/>
  <c r="AR227" i="5"/>
  <c r="AR226" i="5"/>
  <c r="AR225" i="5"/>
  <c r="AR224" i="5"/>
  <c r="AR223" i="5"/>
  <c r="AR222" i="5"/>
  <c r="AR221" i="5"/>
  <c r="AR220" i="5"/>
  <c r="AR219" i="5"/>
  <c r="AR218" i="5"/>
  <c r="AR217" i="5"/>
  <c r="AR216" i="5"/>
  <c r="AR215" i="5"/>
  <c r="AR214" i="5"/>
  <c r="AR213" i="5"/>
  <c r="AR212" i="5"/>
  <c r="AR211" i="5"/>
  <c r="AR210" i="5"/>
  <c r="AR209" i="5"/>
  <c r="AR208" i="5"/>
  <c r="AR207" i="5"/>
  <c r="AR206" i="5"/>
  <c r="AR205" i="5"/>
  <c r="AR204" i="5"/>
  <c r="AR203" i="5"/>
  <c r="AR202" i="5"/>
  <c r="AR201" i="5"/>
  <c r="AR200" i="5"/>
  <c r="AR199" i="5"/>
  <c r="AR198" i="5"/>
  <c r="AR197" i="5"/>
  <c r="AR196" i="5"/>
  <c r="AR195" i="5"/>
  <c r="AR194" i="5"/>
  <c r="AR193" i="5"/>
  <c r="AR192" i="5"/>
  <c r="AR191" i="5"/>
  <c r="AR190" i="5"/>
  <c r="AR189" i="5"/>
  <c r="AR188" i="5"/>
  <c r="AR187" i="5"/>
  <c r="AR186" i="5"/>
  <c r="AR185" i="5"/>
  <c r="AR184" i="5"/>
  <c r="AR183" i="5"/>
  <c r="AR182" i="5"/>
  <c r="AR181" i="5"/>
  <c r="AR180" i="5"/>
  <c r="AR179" i="5"/>
  <c r="AR178" i="5"/>
  <c r="AR177" i="5"/>
  <c r="AR176" i="5"/>
  <c r="AR175" i="5"/>
  <c r="AR174" i="5"/>
  <c r="AR173" i="5"/>
  <c r="AR172" i="5"/>
  <c r="AR171" i="5"/>
  <c r="AR170" i="5"/>
  <c r="AR169" i="5"/>
  <c r="AR168" i="5"/>
  <c r="AR167" i="5"/>
  <c r="AR166" i="5"/>
  <c r="AR165" i="5"/>
  <c r="AR164" i="5"/>
  <c r="AR163" i="5"/>
  <c r="AR162" i="5"/>
  <c r="AR161" i="5"/>
  <c r="AR160" i="5"/>
  <c r="AR159" i="5"/>
  <c r="AR158" i="5"/>
  <c r="AR157" i="5"/>
  <c r="AR156" i="5"/>
  <c r="AR155" i="5"/>
  <c r="AR154" i="5"/>
  <c r="AR153" i="5"/>
  <c r="AR152" i="5"/>
  <c r="AR151" i="5"/>
  <c r="AR150" i="5"/>
  <c r="AR149" i="5"/>
  <c r="AR148" i="5"/>
  <c r="AR147" i="5"/>
  <c r="AR146" i="5"/>
  <c r="AR145" i="5"/>
  <c r="AR144" i="5"/>
  <c r="AR143" i="5"/>
  <c r="AR142" i="5"/>
  <c r="AR141" i="5"/>
  <c r="AR140" i="5"/>
  <c r="AR139" i="5"/>
  <c r="AR138" i="5"/>
  <c r="AR137" i="5"/>
  <c r="AR136" i="5"/>
  <c r="AR135" i="5"/>
  <c r="AR134" i="5"/>
  <c r="AR133" i="5"/>
  <c r="AR132" i="5"/>
  <c r="AR131" i="5"/>
  <c r="AR130" i="5"/>
  <c r="AR129" i="5"/>
  <c r="AR128" i="5"/>
  <c r="AR127" i="5"/>
  <c r="AR126" i="5"/>
  <c r="AR125" i="5"/>
  <c r="AR124" i="5"/>
  <c r="AR123" i="5"/>
  <c r="AR122" i="5"/>
  <c r="AR121" i="5"/>
  <c r="AR120" i="5"/>
  <c r="AR119" i="5"/>
  <c r="AR118" i="5"/>
  <c r="AR117" i="5"/>
  <c r="AR116" i="5"/>
  <c r="AR115" i="5"/>
  <c r="AR114" i="5"/>
  <c r="AR113" i="5"/>
  <c r="AR112" i="5"/>
  <c r="AR111" i="5"/>
  <c r="AR110" i="5"/>
  <c r="AR109" i="5"/>
  <c r="AR108" i="5"/>
  <c r="AR107" i="5"/>
  <c r="AR106" i="5"/>
  <c r="AR105" i="5"/>
  <c r="AR104" i="5"/>
  <c r="AR103" i="5"/>
  <c r="AR102" i="5"/>
  <c r="AR101" i="5"/>
  <c r="AR100" i="5"/>
  <c r="AR99" i="5"/>
  <c r="AR98" i="5"/>
  <c r="AR97" i="5"/>
  <c r="AR96" i="5"/>
  <c r="AR95" i="5"/>
  <c r="AR94" i="5"/>
  <c r="AR93" i="5"/>
  <c r="AR92" i="5"/>
  <c r="AR91" i="5"/>
  <c r="AR90" i="5"/>
  <c r="AR89" i="5"/>
  <c r="AR88" i="5"/>
  <c r="AR87" i="5"/>
  <c r="AR86" i="5"/>
  <c r="AR85" i="5"/>
  <c r="AR84" i="5"/>
  <c r="AR83" i="5"/>
  <c r="AR82" i="5"/>
  <c r="AR81" i="5"/>
  <c r="AR80" i="5"/>
  <c r="AR79" i="5"/>
  <c r="AR78" i="5"/>
  <c r="AR77" i="5"/>
  <c r="AR76" i="5"/>
  <c r="AR75" i="5"/>
  <c r="AR74" i="5"/>
  <c r="AR73" i="5"/>
  <c r="AR72" i="5"/>
  <c r="AR71" i="5"/>
  <c r="AR70" i="5"/>
  <c r="AR69" i="5"/>
  <c r="AR68" i="5"/>
  <c r="AR67" i="5"/>
  <c r="AR66" i="5"/>
  <c r="AR65" i="5"/>
  <c r="AR64" i="5"/>
  <c r="AR63" i="5"/>
  <c r="AR62" i="5"/>
  <c r="AR61" i="5"/>
  <c r="AR60" i="5"/>
  <c r="AR59" i="5"/>
  <c r="AR58" i="5"/>
  <c r="AR57" i="5"/>
  <c r="AR56" i="5"/>
  <c r="AR55" i="5"/>
  <c r="AR54" i="5"/>
  <c r="AR53" i="5"/>
  <c r="AR52" i="5"/>
  <c r="AR51" i="5"/>
  <c r="AR50" i="5"/>
  <c r="AR49" i="5"/>
  <c r="AR48" i="5"/>
  <c r="AR47" i="5"/>
  <c r="AR46" i="5"/>
  <c r="AR45" i="5"/>
  <c r="AR44" i="5"/>
  <c r="AR43" i="5"/>
  <c r="AR42" i="5"/>
  <c r="AR41" i="5"/>
  <c r="AR40" i="5"/>
  <c r="AR39" i="5"/>
  <c r="AR38" i="5"/>
  <c r="AR37" i="5"/>
  <c r="AR36" i="5"/>
  <c r="AR35" i="5"/>
  <c r="AR34" i="5"/>
  <c r="AR33" i="5"/>
  <c r="AR32" i="5"/>
  <c r="AR31" i="5"/>
  <c r="AR30" i="5"/>
  <c r="AR29" i="5"/>
  <c r="AR28" i="5"/>
  <c r="AR27" i="5"/>
  <c r="AR26" i="5"/>
  <c r="AR25" i="5"/>
  <c r="AR24" i="5"/>
  <c r="AR23" i="5"/>
  <c r="AR22" i="5"/>
  <c r="AR21" i="5"/>
  <c r="AR20" i="5"/>
  <c r="AR19" i="5"/>
  <c r="AR18" i="5"/>
  <c r="AR17" i="5"/>
  <c r="AR16" i="5"/>
  <c r="AR15" i="5"/>
  <c r="AR14" i="5"/>
  <c r="AR13" i="5"/>
  <c r="AR12" i="5"/>
  <c r="AR11" i="5"/>
  <c r="AR10" i="5"/>
  <c r="AR9" i="5"/>
  <c r="AR8" i="5"/>
  <c r="AR7" i="5"/>
  <c r="AR6" i="5"/>
  <c r="AW6641" i="5"/>
  <c r="AX6641" i="5"/>
  <c r="AY6641" i="5"/>
  <c r="AZ6641" i="5" s="1"/>
  <c r="BB6641" i="5"/>
  <c r="BC6641" i="5" s="1"/>
  <c r="AS6641" i="5"/>
  <c r="AW6625" i="5"/>
  <c r="AX6625" i="5"/>
  <c r="AY6625" i="5"/>
  <c r="AZ6625" i="5" s="1"/>
  <c r="BB6625" i="5"/>
  <c r="BD6625" i="5" s="1"/>
  <c r="AS6625" i="5"/>
  <c r="AW6608" i="5"/>
  <c r="AX6608" i="5"/>
  <c r="AY6608" i="5"/>
  <c r="BA6608" i="5" s="1"/>
  <c r="BB6608" i="5"/>
  <c r="BC6608" i="5" s="1"/>
  <c r="AS6608" i="5"/>
  <c r="BA6641" i="5" l="1"/>
  <c r="BD6641" i="5"/>
  <c r="BC6625" i="5"/>
  <c r="BA6625" i="5"/>
  <c r="AZ6608" i="5"/>
  <c r="BD6608" i="5"/>
  <c r="BB6591" i="5"/>
  <c r="BD6591" i="5" s="1"/>
  <c r="AY6591" i="5"/>
  <c r="AZ6591" i="5" s="1"/>
  <c r="AX6591" i="5"/>
  <c r="AW6591" i="5"/>
  <c r="AS6591" i="5"/>
  <c r="BB6581" i="5"/>
  <c r="BD6581" i="5" s="1"/>
  <c r="AY6581" i="5"/>
  <c r="AZ6581" i="5" s="1"/>
  <c r="AX6581" i="5"/>
  <c r="AW6581" i="5"/>
  <c r="AS6581" i="5"/>
  <c r="BB6563" i="5"/>
  <c r="BD6563" i="5" s="1"/>
  <c r="AY6563" i="5"/>
  <c r="AZ6563" i="5" s="1"/>
  <c r="AX6563" i="5"/>
  <c r="AW6563" i="5"/>
  <c r="AS6563" i="5"/>
  <c r="BB6542" i="5"/>
  <c r="BD6542" i="5" s="1"/>
  <c r="AY6542" i="5"/>
  <c r="AZ6542" i="5" s="1"/>
  <c r="AX6542" i="5"/>
  <c r="AW6542" i="5"/>
  <c r="AS6542" i="5"/>
  <c r="BB6524" i="5"/>
  <c r="BD6524" i="5" s="1"/>
  <c r="AY6524" i="5"/>
  <c r="AZ6524" i="5" s="1"/>
  <c r="AX6524" i="5"/>
  <c r="AW6524" i="5"/>
  <c r="AS6524" i="5"/>
  <c r="BB6506" i="5"/>
  <c r="BD6506" i="5" s="1"/>
  <c r="AY6506" i="5"/>
  <c r="AZ6506" i="5" s="1"/>
  <c r="AX6506" i="5"/>
  <c r="AW6506" i="5"/>
  <c r="AS6506" i="5"/>
  <c r="BB6487" i="5"/>
  <c r="BD6487" i="5" s="1"/>
  <c r="AY6487" i="5"/>
  <c r="AZ6487" i="5" s="1"/>
  <c r="AX6487" i="5"/>
  <c r="AW6487" i="5"/>
  <c r="AS6487" i="5"/>
  <c r="BB6475" i="5"/>
  <c r="BD6475" i="5" s="1"/>
  <c r="AY6475" i="5"/>
  <c r="AZ6475" i="5" s="1"/>
  <c r="AX6475" i="5"/>
  <c r="AW6475" i="5"/>
  <c r="AS6475" i="5"/>
  <c r="BB6458" i="5"/>
  <c r="BD6458" i="5" s="1"/>
  <c r="AY6458" i="5"/>
  <c r="AZ6458" i="5" s="1"/>
  <c r="AX6458" i="5"/>
  <c r="AW6458" i="5"/>
  <c r="AS6458" i="5"/>
  <c r="BB6433" i="5"/>
  <c r="BD6433" i="5" s="1"/>
  <c r="AY6433" i="5"/>
  <c r="AZ6433" i="5" s="1"/>
  <c r="AX6433" i="5"/>
  <c r="AW6433" i="5"/>
  <c r="AS6433" i="5"/>
  <c r="BA6591" i="5" l="1"/>
  <c r="BC6591" i="5"/>
  <c r="BA6581" i="5"/>
  <c r="BC6581" i="5"/>
  <c r="BA6563" i="5"/>
  <c r="BC6563" i="5"/>
  <c r="BA6542" i="5"/>
  <c r="BC6542" i="5"/>
  <c r="BA6524" i="5"/>
  <c r="BC6524" i="5"/>
  <c r="BA6506" i="5"/>
  <c r="BC6506" i="5"/>
  <c r="BA6487" i="5"/>
  <c r="BC6487" i="5"/>
  <c r="BA6475" i="5"/>
  <c r="BC6475" i="5"/>
  <c r="BA6458" i="5"/>
  <c r="BC6458" i="5"/>
  <c r="BA6433" i="5"/>
  <c r="BC6433" i="5"/>
  <c r="BB6409" i="5"/>
  <c r="BD6409" i="5" s="1"/>
  <c r="AY6409" i="5"/>
  <c r="AZ6409" i="5" s="1"/>
  <c r="AX6409" i="5"/>
  <c r="AW6409" i="5"/>
  <c r="AS6409" i="5"/>
  <c r="BB6391" i="5"/>
  <c r="BD6391" i="5" s="1"/>
  <c r="AY6391" i="5"/>
  <c r="AZ6391" i="5" s="1"/>
  <c r="AX6391" i="5"/>
  <c r="AW6391" i="5"/>
  <c r="AS6391" i="5"/>
  <c r="BA6409" i="5" l="1"/>
  <c r="BC6409" i="5"/>
  <c r="BA6391" i="5"/>
  <c r="BC6391" i="5"/>
  <c r="BB6375" i="5"/>
  <c r="BD6375" i="5" s="1"/>
  <c r="AY6375" i="5"/>
  <c r="AZ6375" i="5" s="1"/>
  <c r="AX6375" i="5"/>
  <c r="AW6375" i="5"/>
  <c r="AS6375" i="5"/>
  <c r="BB6362" i="5"/>
  <c r="BD6362" i="5" s="1"/>
  <c r="AY6362" i="5"/>
  <c r="AZ6362" i="5" s="1"/>
  <c r="AX6362" i="5"/>
  <c r="AW6362" i="5"/>
  <c r="AS6362" i="5"/>
  <c r="BB6346" i="5"/>
  <c r="BD6346" i="5" s="1"/>
  <c r="AY6346" i="5"/>
  <c r="AZ6346" i="5" s="1"/>
  <c r="AX6346" i="5"/>
  <c r="AW6346" i="5"/>
  <c r="AS6346" i="5"/>
  <c r="BB6330" i="5"/>
  <c r="BD6330" i="5" s="1"/>
  <c r="AY6330" i="5"/>
  <c r="AZ6330" i="5" s="1"/>
  <c r="AX6330" i="5"/>
  <c r="AW6330" i="5"/>
  <c r="AS6330" i="5"/>
  <c r="BB6312" i="5"/>
  <c r="BD6312" i="5" s="1"/>
  <c r="AY6312" i="5"/>
  <c r="AZ6312" i="5" s="1"/>
  <c r="AX6312" i="5"/>
  <c r="AW6312" i="5"/>
  <c r="AS6312" i="5"/>
  <c r="BB6292" i="5"/>
  <c r="BC6292" i="5" s="1"/>
  <c r="AY6292" i="5"/>
  <c r="BA6292" i="5" s="1"/>
  <c r="AX6292" i="5"/>
  <c r="AW6292" i="5"/>
  <c r="AS6292" i="5"/>
  <c r="BS104" i="3"/>
  <c r="BA6375" i="5" l="1"/>
  <c r="BC6375" i="5"/>
  <c r="BA6362" i="5"/>
  <c r="BC6362" i="5"/>
  <c r="BA6346" i="5"/>
  <c r="BC6346" i="5"/>
  <c r="BA6330" i="5"/>
  <c r="BC6330" i="5"/>
  <c r="BA6312" i="5"/>
  <c r="BC6312" i="5"/>
  <c r="AZ6292" i="5"/>
  <c r="BD6292" i="5"/>
  <c r="BS103" i="3"/>
  <c r="BS102" i="3"/>
  <c r="BS101" i="3"/>
  <c r="BS100" i="3"/>
  <c r="BS95" i="3"/>
  <c r="BS93" i="3"/>
  <c r="BB6276" i="5" l="1"/>
  <c r="BD6276" i="5" s="1"/>
  <c r="AY6276" i="5"/>
  <c r="AZ6276" i="5" s="1"/>
  <c r="AX6276" i="5"/>
  <c r="AW6276" i="5"/>
  <c r="AS6276" i="5"/>
  <c r="BB6257" i="5"/>
  <c r="BD6257" i="5" s="1"/>
  <c r="AY6257" i="5"/>
  <c r="AZ6257" i="5" s="1"/>
  <c r="AX6257" i="5"/>
  <c r="AW6257" i="5"/>
  <c r="AS6257" i="5"/>
  <c r="BB6247" i="5"/>
  <c r="BD6247" i="5" s="1"/>
  <c r="AY6247" i="5"/>
  <c r="AZ6247" i="5" s="1"/>
  <c r="AX6247" i="5"/>
  <c r="AW6247" i="5"/>
  <c r="AS6247" i="5"/>
  <c r="BB6236" i="5"/>
  <c r="BD6236" i="5" s="1"/>
  <c r="AY6236" i="5"/>
  <c r="AZ6236" i="5" s="1"/>
  <c r="AX6236" i="5"/>
  <c r="AW6236" i="5"/>
  <c r="AS6236" i="5"/>
  <c r="BB6220" i="5"/>
  <c r="BD6220" i="5" s="1"/>
  <c r="AY6220" i="5"/>
  <c r="AZ6220" i="5" s="1"/>
  <c r="AX6220" i="5"/>
  <c r="AW6220" i="5"/>
  <c r="AS6220" i="5"/>
  <c r="BB6204" i="5"/>
  <c r="BD6204" i="5" s="1"/>
  <c r="AY6204" i="5"/>
  <c r="AZ6204" i="5" s="1"/>
  <c r="AX6204" i="5"/>
  <c r="AW6204" i="5"/>
  <c r="AS6204" i="5"/>
  <c r="AS6185" i="5"/>
  <c r="AW6185" i="5"/>
  <c r="AX6185" i="5"/>
  <c r="AY6185" i="5"/>
  <c r="AZ6185" i="5" s="1"/>
  <c r="BB6185" i="5"/>
  <c r="BD6185" i="5" s="1"/>
  <c r="BA6276" i="5" l="1"/>
  <c r="BC6276" i="5"/>
  <c r="BA6257" i="5"/>
  <c r="BC6257" i="5"/>
  <c r="BA6247" i="5"/>
  <c r="BC6247" i="5"/>
  <c r="BA6236" i="5"/>
  <c r="BC6236" i="5"/>
  <c r="BC6185" i="5"/>
  <c r="BC6220" i="5"/>
  <c r="BA6220" i="5"/>
  <c r="BA6204" i="5"/>
  <c r="BC6204" i="5"/>
  <c r="BA6185" i="5"/>
  <c r="BO333" i="4"/>
  <c r="BQ333" i="4" s="1"/>
  <c r="BR333" i="4"/>
  <c r="BS333" i="4" s="1"/>
  <c r="BO332" i="4"/>
  <c r="BP332" i="4" s="1"/>
  <c r="BR332" i="4"/>
  <c r="BT332" i="4" s="1"/>
  <c r="BO331" i="4"/>
  <c r="BP331" i="4" s="1"/>
  <c r="BR331" i="4"/>
  <c r="BT331" i="4" s="1"/>
  <c r="BO330" i="4"/>
  <c r="BP330" i="4" s="1"/>
  <c r="BR330" i="4"/>
  <c r="BT330" i="4" s="1"/>
  <c r="BT333" i="4" l="1"/>
  <c r="BS332" i="4"/>
  <c r="BP333" i="4"/>
  <c r="BQ332" i="4"/>
  <c r="BQ331" i="4"/>
  <c r="BS331" i="4"/>
  <c r="BS330" i="4"/>
  <c r="BQ330" i="4"/>
  <c r="BB6171" i="5"/>
  <c r="BD6171" i="5" s="1"/>
  <c r="AY6171" i="5"/>
  <c r="AZ6171" i="5" s="1"/>
  <c r="AX6171" i="5"/>
  <c r="AW6171" i="5"/>
  <c r="AS6171" i="5"/>
  <c r="BB6155" i="5"/>
  <c r="BD6155" i="5" s="1"/>
  <c r="AY6155" i="5"/>
  <c r="AZ6155" i="5" s="1"/>
  <c r="AX6155" i="5"/>
  <c r="AW6155" i="5"/>
  <c r="AS6155" i="5"/>
  <c r="BB6120" i="5"/>
  <c r="BD6120" i="5" s="1"/>
  <c r="AY6120" i="5"/>
  <c r="AZ6120" i="5" s="1"/>
  <c r="AX6120" i="5"/>
  <c r="AW6120" i="5"/>
  <c r="AS6120" i="5"/>
  <c r="BA6171" i="5" l="1"/>
  <c r="BC6171" i="5"/>
  <c r="BA6155" i="5"/>
  <c r="BC6155" i="5"/>
  <c r="BA6120" i="5"/>
  <c r="BC6120" i="5"/>
  <c r="BB6103" i="5"/>
  <c r="BD6103" i="5" s="1"/>
  <c r="AY6103" i="5"/>
  <c r="AZ6103" i="5" s="1"/>
  <c r="AX6103" i="5"/>
  <c r="AW6103" i="5"/>
  <c r="AS6103" i="5"/>
  <c r="BB6090" i="5"/>
  <c r="BD6090" i="5" s="1"/>
  <c r="AY6090" i="5"/>
  <c r="AZ6090" i="5" s="1"/>
  <c r="AX6090" i="5"/>
  <c r="AW6090" i="5"/>
  <c r="AS6090" i="5"/>
  <c r="BB6073" i="5"/>
  <c r="BD6073" i="5" s="1"/>
  <c r="AY6073" i="5"/>
  <c r="AZ6073" i="5" s="1"/>
  <c r="AX6073" i="5"/>
  <c r="AW6073" i="5"/>
  <c r="AS6073" i="5"/>
  <c r="AY6027" i="5"/>
  <c r="AZ6027" i="5" s="1"/>
  <c r="BB6027" i="5"/>
  <c r="BC6027" i="5" s="1"/>
  <c r="AY6026" i="5"/>
  <c r="AZ6026" i="5" s="1"/>
  <c r="BB6026" i="5"/>
  <c r="BC6026" i="5" s="1"/>
  <c r="BB6025" i="5"/>
  <c r="BD6025" i="5" s="1"/>
  <c r="AY6025" i="5"/>
  <c r="AZ6025" i="5" s="1"/>
  <c r="AX6025" i="5"/>
  <c r="AW6025" i="5"/>
  <c r="AS6025" i="5"/>
  <c r="BA6026" i="5" l="1"/>
  <c r="BA6103" i="5"/>
  <c r="BC6103" i="5"/>
  <c r="BA6090" i="5"/>
  <c r="BC6090" i="5"/>
  <c r="BA6073" i="5"/>
  <c r="BC6073" i="5"/>
  <c r="BD6027" i="5"/>
  <c r="BA6027" i="5"/>
  <c r="BD6026" i="5"/>
  <c r="BA6025" i="5"/>
  <c r="BC6025" i="5"/>
  <c r="BO329" i="4"/>
  <c r="BP329" i="4" s="1"/>
  <c r="BR329" i="4"/>
  <c r="BS329" i="4" s="1"/>
  <c r="BO71" i="4"/>
  <c r="BP71" i="4" s="1"/>
  <c r="BR71" i="4"/>
  <c r="BS71" i="4" s="1"/>
  <c r="BO72" i="4"/>
  <c r="BQ72" i="4" s="1"/>
  <c r="BR72" i="4"/>
  <c r="BT72" i="4" s="1"/>
  <c r="BO73" i="4"/>
  <c r="BP73" i="4" s="1"/>
  <c r="BR73" i="4"/>
  <c r="BS73" i="4" s="1"/>
  <c r="BO74" i="4"/>
  <c r="BQ74" i="4" s="1"/>
  <c r="BR74" i="4"/>
  <c r="BT74" i="4" s="1"/>
  <c r="BO75" i="4"/>
  <c r="BQ75" i="4" s="1"/>
  <c r="BR75" i="4"/>
  <c r="BS75" i="4" s="1"/>
  <c r="BO76" i="4"/>
  <c r="BQ76" i="4" s="1"/>
  <c r="BR76" i="4"/>
  <c r="BS76" i="4" s="1"/>
  <c r="BO77" i="4"/>
  <c r="BP77" i="4" s="1"/>
  <c r="BQ77" i="4"/>
  <c r="BR77" i="4"/>
  <c r="BS77" i="4" s="1"/>
  <c r="BO78" i="4"/>
  <c r="BP78" i="4" s="1"/>
  <c r="BR78" i="4"/>
  <c r="BS78" i="4" s="1"/>
  <c r="BO79" i="4"/>
  <c r="BP79" i="4" s="1"/>
  <c r="BR79" i="4"/>
  <c r="BS79" i="4" s="1"/>
  <c r="BO80" i="4"/>
  <c r="BQ80" i="4" s="1"/>
  <c r="BR80" i="4"/>
  <c r="BS80" i="4" s="1"/>
  <c r="BT80" i="4"/>
  <c r="BO81" i="4"/>
  <c r="BQ81" i="4" s="1"/>
  <c r="BR81" i="4"/>
  <c r="BS81" i="4" s="1"/>
  <c r="BO82" i="4"/>
  <c r="BQ82" i="4" s="1"/>
  <c r="BR82" i="4"/>
  <c r="BS82" i="4" s="1"/>
  <c r="BO83" i="4"/>
  <c r="BP83" i="4" s="1"/>
  <c r="BR83" i="4"/>
  <c r="BS83" i="4" s="1"/>
  <c r="BO84" i="4"/>
  <c r="BQ84" i="4" s="1"/>
  <c r="BR84" i="4"/>
  <c r="BT84" i="4" s="1"/>
  <c r="BO85" i="4"/>
  <c r="BP85" i="4" s="1"/>
  <c r="BR85" i="4"/>
  <c r="BS85" i="4" s="1"/>
  <c r="BO86" i="4"/>
  <c r="BP86" i="4"/>
  <c r="BQ86" i="4"/>
  <c r="BR86" i="4"/>
  <c r="BS86" i="4" s="1"/>
  <c r="BO87" i="4"/>
  <c r="BP87" i="4" s="1"/>
  <c r="BQ87" i="4"/>
  <c r="BR87" i="4"/>
  <c r="BS87" i="4" s="1"/>
  <c r="BO88" i="4"/>
  <c r="BQ88" i="4" s="1"/>
  <c r="BR88" i="4"/>
  <c r="BS88" i="4" s="1"/>
  <c r="BO89" i="4"/>
  <c r="BP89" i="4" s="1"/>
  <c r="BR89" i="4"/>
  <c r="BS89" i="4" s="1"/>
  <c r="BO90" i="4"/>
  <c r="BQ90" i="4" s="1"/>
  <c r="BR90" i="4"/>
  <c r="BT90" i="4" s="1"/>
  <c r="BS90" i="4"/>
  <c r="BO91" i="4"/>
  <c r="BP91" i="4" s="1"/>
  <c r="BR91" i="4"/>
  <c r="BS91" i="4" s="1"/>
  <c r="BO92" i="4"/>
  <c r="BQ92" i="4" s="1"/>
  <c r="BR92" i="4"/>
  <c r="BT92" i="4" s="1"/>
  <c r="BS92" i="4"/>
  <c r="BO93" i="4"/>
  <c r="BP93" i="4" s="1"/>
  <c r="BR93" i="4"/>
  <c r="BS93" i="4" s="1"/>
  <c r="BO94" i="4"/>
  <c r="BP94" i="4" s="1"/>
  <c r="BR94" i="4"/>
  <c r="BS94" i="4" s="1"/>
  <c r="BO95" i="4"/>
  <c r="BP95" i="4" s="1"/>
  <c r="BR95" i="4"/>
  <c r="BS95" i="4" s="1"/>
  <c r="BO96" i="4"/>
  <c r="BQ96" i="4" s="1"/>
  <c r="BR96" i="4"/>
  <c r="BT96" i="4" s="1"/>
  <c r="BS96" i="4"/>
  <c r="BO97" i="4"/>
  <c r="BP97" i="4" s="1"/>
  <c r="BQ97" i="4"/>
  <c r="BR97" i="4"/>
  <c r="BS97" i="4" s="1"/>
  <c r="BO98" i="4"/>
  <c r="BQ98" i="4" s="1"/>
  <c r="BR98" i="4"/>
  <c r="BT98" i="4" s="1"/>
  <c r="BO99" i="4"/>
  <c r="BP99" i="4" s="1"/>
  <c r="BR99" i="4"/>
  <c r="BS99" i="4" s="1"/>
  <c r="BO100" i="4"/>
  <c r="BQ100" i="4" s="1"/>
  <c r="BP100" i="4"/>
  <c r="BR100" i="4"/>
  <c r="BT100" i="4" s="1"/>
  <c r="BO101" i="4"/>
  <c r="BP101" i="4" s="1"/>
  <c r="BQ101" i="4"/>
  <c r="BR101" i="4"/>
  <c r="BS101" i="4" s="1"/>
  <c r="BO102" i="4"/>
  <c r="BQ102" i="4" s="1"/>
  <c r="BR102" i="4"/>
  <c r="BS102" i="4"/>
  <c r="BT102" i="4"/>
  <c r="BO103" i="4"/>
  <c r="BP103" i="4" s="1"/>
  <c r="BR103" i="4"/>
  <c r="BS103" i="4" s="1"/>
  <c r="BO104" i="4"/>
  <c r="BQ104" i="4" s="1"/>
  <c r="BP104" i="4"/>
  <c r="BR104" i="4"/>
  <c r="BS104" i="4" s="1"/>
  <c r="BO105" i="4"/>
  <c r="BP105" i="4" s="1"/>
  <c r="BR105" i="4"/>
  <c r="BS105" i="4" s="1"/>
  <c r="BO106" i="4"/>
  <c r="BQ106" i="4" s="1"/>
  <c r="BR106" i="4"/>
  <c r="BT106" i="4" s="1"/>
  <c r="BO107" i="4"/>
  <c r="BP107" i="4" s="1"/>
  <c r="BQ107" i="4"/>
  <c r="BR107" i="4"/>
  <c r="BS107" i="4" s="1"/>
  <c r="BO108" i="4"/>
  <c r="BQ108" i="4" s="1"/>
  <c r="BP108" i="4"/>
  <c r="BR108" i="4"/>
  <c r="BS108" i="4" s="1"/>
  <c r="BO109" i="4"/>
  <c r="BP109" i="4" s="1"/>
  <c r="BR109" i="4"/>
  <c r="BS109" i="4" s="1"/>
  <c r="BO110" i="4"/>
  <c r="BP110" i="4" s="1"/>
  <c r="BR110" i="4"/>
  <c r="BS110" i="4" s="1"/>
  <c r="BO111" i="4"/>
  <c r="BP111" i="4" s="1"/>
  <c r="BR111" i="4"/>
  <c r="BS111" i="4" s="1"/>
  <c r="BO112" i="4"/>
  <c r="BQ112" i="4" s="1"/>
  <c r="BR112" i="4"/>
  <c r="BT112" i="4" s="1"/>
  <c r="BO113" i="4"/>
  <c r="BQ113" i="4" s="1"/>
  <c r="BR113" i="4"/>
  <c r="BS113" i="4" s="1"/>
  <c r="BO114" i="4"/>
  <c r="BQ114" i="4" s="1"/>
  <c r="BR114" i="4"/>
  <c r="BS114" i="4" s="1"/>
  <c r="BT114" i="4"/>
  <c r="BO115" i="4"/>
  <c r="BP115" i="4" s="1"/>
  <c r="BR115" i="4"/>
  <c r="BS115" i="4" s="1"/>
  <c r="BO116" i="4"/>
  <c r="BQ116" i="4" s="1"/>
  <c r="BR116" i="4"/>
  <c r="BS116" i="4" s="1"/>
  <c r="BO117" i="4"/>
  <c r="BP117" i="4" s="1"/>
  <c r="BR117" i="4"/>
  <c r="BS117" i="4" s="1"/>
  <c r="BO118" i="4"/>
  <c r="BQ118" i="4" s="1"/>
  <c r="BR118" i="4"/>
  <c r="BS118" i="4" s="1"/>
  <c r="BO119" i="4"/>
  <c r="BP119" i="4" s="1"/>
  <c r="BR119" i="4"/>
  <c r="BS119" i="4" s="1"/>
  <c r="BO120" i="4"/>
  <c r="BQ120" i="4" s="1"/>
  <c r="BR120" i="4"/>
  <c r="BT120" i="4" s="1"/>
  <c r="BO121" i="4"/>
  <c r="BQ121" i="4" s="1"/>
  <c r="BR121" i="4"/>
  <c r="BS121" i="4" s="1"/>
  <c r="BO122" i="4"/>
  <c r="BQ122" i="4" s="1"/>
  <c r="BR122" i="4"/>
  <c r="BS122" i="4" s="1"/>
  <c r="BO123" i="4"/>
  <c r="BP123" i="4" s="1"/>
  <c r="BR123" i="4"/>
  <c r="BS123" i="4" s="1"/>
  <c r="BO124" i="4"/>
  <c r="BQ124" i="4" s="1"/>
  <c r="BR124" i="4"/>
  <c r="BS124" i="4" s="1"/>
  <c r="BO125" i="4"/>
  <c r="BP125" i="4" s="1"/>
  <c r="BQ125" i="4"/>
  <c r="BR125" i="4"/>
  <c r="BS125" i="4" s="1"/>
  <c r="BO126" i="4"/>
  <c r="BP126" i="4" s="1"/>
  <c r="BQ126" i="4"/>
  <c r="BR126" i="4"/>
  <c r="BT126" i="4" s="1"/>
  <c r="BO127" i="4"/>
  <c r="BP127" i="4" s="1"/>
  <c r="BR127" i="4"/>
  <c r="BS127" i="4" s="1"/>
  <c r="BO128" i="4"/>
  <c r="BQ128" i="4" s="1"/>
  <c r="BR128" i="4"/>
  <c r="BS128" i="4" s="1"/>
  <c r="BO129" i="4"/>
  <c r="BP129" i="4" s="1"/>
  <c r="BR129" i="4"/>
  <c r="BS129" i="4" s="1"/>
  <c r="BO130" i="4"/>
  <c r="BQ130" i="4" s="1"/>
  <c r="BR130" i="4"/>
  <c r="BS130" i="4" s="1"/>
  <c r="BO131" i="4"/>
  <c r="BQ131" i="4" s="1"/>
  <c r="BP131" i="4"/>
  <c r="BR131" i="4"/>
  <c r="BS131" i="4" s="1"/>
  <c r="BO132" i="4"/>
  <c r="BQ132" i="4" s="1"/>
  <c r="BR132" i="4"/>
  <c r="BS132" i="4" s="1"/>
  <c r="BO133" i="4"/>
  <c r="BP133" i="4" s="1"/>
  <c r="BR133" i="4"/>
  <c r="BS133" i="4" s="1"/>
  <c r="BO134" i="4"/>
  <c r="BP134" i="4" s="1"/>
  <c r="BR134" i="4"/>
  <c r="BS134" i="4" s="1"/>
  <c r="BT134" i="4"/>
  <c r="BO135" i="4"/>
  <c r="BP135" i="4" s="1"/>
  <c r="BR135" i="4"/>
  <c r="BS135" i="4" s="1"/>
  <c r="BO136" i="4"/>
  <c r="BQ136" i="4" s="1"/>
  <c r="BP136" i="4"/>
  <c r="BR136" i="4"/>
  <c r="BS136" i="4" s="1"/>
  <c r="BO137" i="4"/>
  <c r="BP137" i="4" s="1"/>
  <c r="BR137" i="4"/>
  <c r="BS137" i="4" s="1"/>
  <c r="BO138" i="4"/>
  <c r="BQ138" i="4" s="1"/>
  <c r="BR138" i="4"/>
  <c r="BS138" i="4" s="1"/>
  <c r="BO139" i="4"/>
  <c r="BQ139" i="4" s="1"/>
  <c r="BR139" i="4"/>
  <c r="BS139" i="4" s="1"/>
  <c r="BO140" i="4"/>
  <c r="BQ140" i="4" s="1"/>
  <c r="BR140" i="4"/>
  <c r="BS140" i="4" s="1"/>
  <c r="BO141" i="4"/>
  <c r="BQ141" i="4" s="1"/>
  <c r="BR141" i="4"/>
  <c r="BS141" i="4" s="1"/>
  <c r="BO142" i="4"/>
  <c r="BP142" i="4" s="1"/>
  <c r="BR142" i="4"/>
  <c r="BS142" i="4" s="1"/>
  <c r="BO143" i="4"/>
  <c r="BP143" i="4" s="1"/>
  <c r="BR143" i="4"/>
  <c r="BS143" i="4" s="1"/>
  <c r="BO144" i="4"/>
  <c r="BQ144" i="4" s="1"/>
  <c r="BR144" i="4"/>
  <c r="BT144" i="4" s="1"/>
  <c r="BO145" i="4"/>
  <c r="BP145" i="4" s="1"/>
  <c r="BQ145" i="4"/>
  <c r="BR145" i="4"/>
  <c r="BS145" i="4" s="1"/>
  <c r="BO146" i="4"/>
  <c r="BQ146" i="4" s="1"/>
  <c r="BR146" i="4"/>
  <c r="BT146" i="4" s="1"/>
  <c r="BS146" i="4"/>
  <c r="BO147" i="4"/>
  <c r="BQ147" i="4" s="1"/>
  <c r="BR147" i="4"/>
  <c r="BS147" i="4" s="1"/>
  <c r="BO148" i="4"/>
  <c r="BQ148" i="4" s="1"/>
  <c r="BR148" i="4"/>
  <c r="BS148" i="4" s="1"/>
  <c r="BO149" i="4"/>
  <c r="BP149" i="4" s="1"/>
  <c r="BR149" i="4"/>
  <c r="BS149" i="4" s="1"/>
  <c r="BO150" i="4"/>
  <c r="BP150" i="4" s="1"/>
  <c r="BR150" i="4"/>
  <c r="BT150" i="4" s="1"/>
  <c r="BS150" i="4"/>
  <c r="BO151" i="4"/>
  <c r="BP151" i="4" s="1"/>
  <c r="BQ151" i="4"/>
  <c r="BR151" i="4"/>
  <c r="BS151" i="4" s="1"/>
  <c r="BO152" i="4"/>
  <c r="BQ152" i="4" s="1"/>
  <c r="BR152" i="4"/>
  <c r="BS152" i="4" s="1"/>
  <c r="BO153" i="4"/>
  <c r="BP153" i="4" s="1"/>
  <c r="BR153" i="4"/>
  <c r="BS153" i="4" s="1"/>
  <c r="BO154" i="4"/>
  <c r="BQ154" i="4" s="1"/>
  <c r="BR154" i="4"/>
  <c r="BS154" i="4" s="1"/>
  <c r="BO155" i="4"/>
  <c r="BP155" i="4" s="1"/>
  <c r="BR155" i="4"/>
  <c r="BS155" i="4" s="1"/>
  <c r="BO156" i="4"/>
  <c r="BQ156" i="4" s="1"/>
  <c r="BR156" i="4"/>
  <c r="BS156" i="4" s="1"/>
  <c r="BO157" i="4"/>
  <c r="BP157" i="4" s="1"/>
  <c r="BR157" i="4"/>
  <c r="BS157" i="4" s="1"/>
  <c r="BO158" i="4"/>
  <c r="BQ158" i="4" s="1"/>
  <c r="BP158" i="4"/>
  <c r="BR158" i="4"/>
  <c r="BS158" i="4" s="1"/>
  <c r="BO159" i="4"/>
  <c r="BP159" i="4" s="1"/>
  <c r="BR159" i="4"/>
  <c r="BS159" i="4" s="1"/>
  <c r="BO160" i="4"/>
  <c r="BQ160" i="4" s="1"/>
  <c r="BR160" i="4"/>
  <c r="BS160" i="4" s="1"/>
  <c r="BO161" i="4"/>
  <c r="BP161" i="4" s="1"/>
  <c r="BR161" i="4"/>
  <c r="BS161" i="4" s="1"/>
  <c r="BO162" i="4"/>
  <c r="BQ162" i="4" s="1"/>
  <c r="BR162" i="4"/>
  <c r="BS162" i="4" s="1"/>
  <c r="BO163" i="4"/>
  <c r="BQ163" i="4" s="1"/>
  <c r="BP163" i="4"/>
  <c r="BR163" i="4"/>
  <c r="BS163" i="4" s="1"/>
  <c r="BT163" i="4"/>
  <c r="BO164" i="4"/>
  <c r="BQ164" i="4" s="1"/>
  <c r="BP164" i="4"/>
  <c r="BR164" i="4"/>
  <c r="BS164" i="4" s="1"/>
  <c r="BO165" i="4"/>
  <c r="BP165" i="4" s="1"/>
  <c r="BR165" i="4"/>
  <c r="BS165" i="4" s="1"/>
  <c r="BO166" i="4"/>
  <c r="BP166" i="4" s="1"/>
  <c r="BR166" i="4"/>
  <c r="BS166" i="4" s="1"/>
  <c r="BO167" i="4"/>
  <c r="BP167" i="4" s="1"/>
  <c r="BR167" i="4"/>
  <c r="BS167" i="4" s="1"/>
  <c r="BO168" i="4"/>
  <c r="BQ168" i="4" s="1"/>
  <c r="BP168" i="4"/>
  <c r="BR168" i="4"/>
  <c r="BS168" i="4" s="1"/>
  <c r="BO169" i="4"/>
  <c r="BP169" i="4" s="1"/>
  <c r="BR169" i="4"/>
  <c r="BS169" i="4" s="1"/>
  <c r="BO170" i="4"/>
  <c r="BQ170" i="4" s="1"/>
  <c r="BR170" i="4"/>
  <c r="BS170" i="4" s="1"/>
  <c r="BO171" i="4"/>
  <c r="BP171" i="4" s="1"/>
  <c r="BR171" i="4"/>
  <c r="BS171" i="4" s="1"/>
  <c r="BO172" i="4"/>
  <c r="BQ172" i="4" s="1"/>
  <c r="BP172" i="4"/>
  <c r="BR172" i="4"/>
  <c r="BS172" i="4"/>
  <c r="BT172" i="4"/>
  <c r="BO173" i="4"/>
  <c r="BP173" i="4" s="1"/>
  <c r="BR173" i="4"/>
  <c r="BS173" i="4" s="1"/>
  <c r="BO174" i="4"/>
  <c r="BQ174" i="4" s="1"/>
  <c r="BP174" i="4"/>
  <c r="BR174" i="4"/>
  <c r="BS174" i="4" s="1"/>
  <c r="BO175" i="4"/>
  <c r="BP175" i="4"/>
  <c r="BQ175" i="4"/>
  <c r="BR175" i="4"/>
  <c r="BS175" i="4" s="1"/>
  <c r="BO176" i="4"/>
  <c r="BQ176" i="4" s="1"/>
  <c r="BR176" i="4"/>
  <c r="BS176" i="4" s="1"/>
  <c r="BO177" i="4"/>
  <c r="BP177" i="4" s="1"/>
  <c r="BR177" i="4"/>
  <c r="BS177" i="4" s="1"/>
  <c r="BO178" i="4"/>
  <c r="BQ178" i="4" s="1"/>
  <c r="BR178" i="4"/>
  <c r="BS178" i="4" s="1"/>
  <c r="BO179" i="4"/>
  <c r="BP179" i="4" s="1"/>
  <c r="BR179" i="4"/>
  <c r="BS179" i="4" s="1"/>
  <c r="BO180" i="4"/>
  <c r="BQ180" i="4" s="1"/>
  <c r="BP180" i="4"/>
  <c r="BR180" i="4"/>
  <c r="BS180" i="4" s="1"/>
  <c r="BO181" i="4"/>
  <c r="BP181" i="4" s="1"/>
  <c r="BR181" i="4"/>
  <c r="BS181" i="4" s="1"/>
  <c r="BO182" i="4"/>
  <c r="BQ182" i="4" s="1"/>
  <c r="BR182" i="4"/>
  <c r="BS182" i="4" s="1"/>
  <c r="BO183" i="4"/>
  <c r="BQ183" i="4" s="1"/>
  <c r="BR183" i="4"/>
  <c r="BS183" i="4" s="1"/>
  <c r="BO184" i="4"/>
  <c r="BQ184" i="4" s="1"/>
  <c r="BR184" i="4"/>
  <c r="BT184" i="4" s="1"/>
  <c r="BS184" i="4"/>
  <c r="BO185" i="4"/>
  <c r="BP185" i="4" s="1"/>
  <c r="BR185" i="4"/>
  <c r="BS185" i="4" s="1"/>
  <c r="BO186" i="4"/>
  <c r="BQ186" i="4" s="1"/>
  <c r="BR186" i="4"/>
  <c r="BS186" i="4" s="1"/>
  <c r="BT186" i="4"/>
  <c r="BO187" i="4"/>
  <c r="BP187" i="4" s="1"/>
  <c r="BQ187" i="4"/>
  <c r="BR187" i="4"/>
  <c r="BS187" i="4" s="1"/>
  <c r="BO188" i="4"/>
  <c r="BQ188" i="4" s="1"/>
  <c r="BR188" i="4"/>
  <c r="BS188" i="4" s="1"/>
  <c r="BT188" i="4"/>
  <c r="BO189" i="4"/>
  <c r="BQ189" i="4" s="1"/>
  <c r="BP189" i="4"/>
  <c r="BR189" i="4"/>
  <c r="BS189" i="4" s="1"/>
  <c r="BO190" i="4"/>
  <c r="BQ190" i="4" s="1"/>
  <c r="BR190" i="4"/>
  <c r="BS190" i="4" s="1"/>
  <c r="BT190" i="4"/>
  <c r="BO191" i="4"/>
  <c r="BP191" i="4" s="1"/>
  <c r="BR191" i="4"/>
  <c r="BS191" i="4" s="1"/>
  <c r="BO192" i="4"/>
  <c r="BQ192" i="4" s="1"/>
  <c r="BR192" i="4"/>
  <c r="BT192" i="4" s="1"/>
  <c r="BO193" i="4"/>
  <c r="BP193" i="4" s="1"/>
  <c r="BQ193" i="4"/>
  <c r="BR193" i="4"/>
  <c r="BS193" i="4" s="1"/>
  <c r="BO194" i="4"/>
  <c r="BQ194" i="4" s="1"/>
  <c r="BR194" i="4"/>
  <c r="BS194" i="4" s="1"/>
  <c r="BT194" i="4"/>
  <c r="BO195" i="4"/>
  <c r="BP195" i="4" s="1"/>
  <c r="BR195" i="4"/>
  <c r="BS195" i="4" s="1"/>
  <c r="BT195" i="4"/>
  <c r="BO196" i="4"/>
  <c r="BQ196" i="4" s="1"/>
  <c r="BR196" i="4"/>
  <c r="BS196" i="4" s="1"/>
  <c r="BO197" i="4"/>
  <c r="BQ197" i="4" s="1"/>
  <c r="BR197" i="4"/>
  <c r="BS197" i="4" s="1"/>
  <c r="BO198" i="4"/>
  <c r="BQ198" i="4" s="1"/>
  <c r="BR198" i="4"/>
  <c r="BS198" i="4"/>
  <c r="BT198" i="4"/>
  <c r="BO199" i="4"/>
  <c r="BP199" i="4" s="1"/>
  <c r="BR199" i="4"/>
  <c r="BS199" i="4" s="1"/>
  <c r="BO200" i="4"/>
  <c r="BQ200" i="4" s="1"/>
  <c r="BR200" i="4"/>
  <c r="BS200" i="4" s="1"/>
  <c r="BO201" i="4"/>
  <c r="BP201" i="4" s="1"/>
  <c r="BR201" i="4"/>
  <c r="BS201" i="4" s="1"/>
  <c r="BO202" i="4"/>
  <c r="BQ202" i="4" s="1"/>
  <c r="BR202" i="4"/>
  <c r="BS202" i="4" s="1"/>
  <c r="BO203" i="4"/>
  <c r="BQ203" i="4" s="1"/>
  <c r="BP203" i="4"/>
  <c r="BR203" i="4"/>
  <c r="BS203" i="4" s="1"/>
  <c r="BO204" i="4"/>
  <c r="BQ204" i="4" s="1"/>
  <c r="BP204" i="4"/>
  <c r="BR204" i="4"/>
  <c r="BS204" i="4" s="1"/>
  <c r="BO205" i="4"/>
  <c r="BQ205" i="4" s="1"/>
  <c r="BR205" i="4"/>
  <c r="BS205" i="4" s="1"/>
  <c r="BO206" i="4"/>
  <c r="BP206" i="4" s="1"/>
  <c r="BQ206" i="4"/>
  <c r="BR206" i="4"/>
  <c r="BS206" i="4" s="1"/>
  <c r="BO207" i="4"/>
  <c r="BP207" i="4" s="1"/>
  <c r="BR207" i="4"/>
  <c r="BS207" i="4" s="1"/>
  <c r="BO208" i="4"/>
  <c r="BQ208" i="4" s="1"/>
  <c r="BR208" i="4"/>
  <c r="BT208" i="4" s="1"/>
  <c r="BS208" i="4"/>
  <c r="BO209" i="4"/>
  <c r="BP209" i="4" s="1"/>
  <c r="BR209" i="4"/>
  <c r="BS209" i="4" s="1"/>
  <c r="BO210" i="4"/>
  <c r="BQ210" i="4" s="1"/>
  <c r="BR210" i="4"/>
  <c r="BS210" i="4" s="1"/>
  <c r="BT210" i="4"/>
  <c r="BO211" i="4"/>
  <c r="BP211" i="4" s="1"/>
  <c r="BR211" i="4"/>
  <c r="BS211" i="4" s="1"/>
  <c r="BO212" i="4"/>
  <c r="BQ212" i="4" s="1"/>
  <c r="BR212" i="4"/>
  <c r="BT212" i="4" s="1"/>
  <c r="BS212" i="4"/>
  <c r="BO213" i="4"/>
  <c r="BP213" i="4" s="1"/>
  <c r="BR213" i="4"/>
  <c r="BS213" i="4" s="1"/>
  <c r="BO214" i="4"/>
  <c r="BQ214" i="4" s="1"/>
  <c r="BR214" i="4"/>
  <c r="BT214" i="4" s="1"/>
  <c r="BO215" i="4"/>
  <c r="BQ215" i="4" s="1"/>
  <c r="BP215" i="4"/>
  <c r="BR215" i="4"/>
  <c r="BS215" i="4" s="1"/>
  <c r="BO216" i="4"/>
  <c r="BQ216" i="4" s="1"/>
  <c r="BR216" i="4"/>
  <c r="BS216" i="4"/>
  <c r="BT216" i="4"/>
  <c r="BO217" i="4"/>
  <c r="BP217" i="4" s="1"/>
  <c r="BQ217" i="4"/>
  <c r="BR217" i="4"/>
  <c r="BS217" i="4" s="1"/>
  <c r="BO218" i="4"/>
  <c r="BQ218" i="4" s="1"/>
  <c r="BR218" i="4"/>
  <c r="BS218" i="4" s="1"/>
  <c r="BT218" i="4"/>
  <c r="BO219" i="4"/>
  <c r="BP219" i="4" s="1"/>
  <c r="BQ219" i="4"/>
  <c r="BR219" i="4"/>
  <c r="BS219" i="4" s="1"/>
  <c r="BO220" i="4"/>
  <c r="BQ220" i="4" s="1"/>
  <c r="BR220" i="4"/>
  <c r="BS220" i="4" s="1"/>
  <c r="BO221" i="4"/>
  <c r="BQ221" i="4" s="1"/>
  <c r="BP221" i="4"/>
  <c r="BR221" i="4"/>
  <c r="BS221" i="4" s="1"/>
  <c r="BO222" i="4"/>
  <c r="BP222" i="4" s="1"/>
  <c r="BR222" i="4"/>
  <c r="BS222" i="4"/>
  <c r="BT222" i="4"/>
  <c r="BO223" i="4"/>
  <c r="BP223" i="4" s="1"/>
  <c r="BR223" i="4"/>
  <c r="BS223" i="4" s="1"/>
  <c r="BO224" i="4"/>
  <c r="BQ224" i="4" s="1"/>
  <c r="BR224" i="4"/>
  <c r="BT224" i="4" s="1"/>
  <c r="BO225" i="4"/>
  <c r="BP225" i="4" s="1"/>
  <c r="BR225" i="4"/>
  <c r="BS225" i="4" s="1"/>
  <c r="BO226" i="4"/>
  <c r="BQ226" i="4" s="1"/>
  <c r="BR226" i="4"/>
  <c r="BS226" i="4" s="1"/>
  <c r="BT226" i="4"/>
  <c r="BO227" i="4"/>
  <c r="BP227" i="4" s="1"/>
  <c r="BR227" i="4"/>
  <c r="BS227" i="4" s="1"/>
  <c r="BO228" i="4"/>
  <c r="BQ228" i="4" s="1"/>
  <c r="BR228" i="4"/>
  <c r="BS228" i="4" s="1"/>
  <c r="BO229" i="4"/>
  <c r="BP229" i="4" s="1"/>
  <c r="BR229" i="4"/>
  <c r="BS229" i="4" s="1"/>
  <c r="BO230" i="4"/>
  <c r="BP230" i="4" s="1"/>
  <c r="BR230" i="4"/>
  <c r="BT230" i="4" s="1"/>
  <c r="BS230" i="4"/>
  <c r="BO231" i="4"/>
  <c r="BQ231" i="4" s="1"/>
  <c r="BR231" i="4"/>
  <c r="BS231" i="4" s="1"/>
  <c r="BO232" i="4"/>
  <c r="BQ232" i="4" s="1"/>
  <c r="BP232" i="4"/>
  <c r="BR232" i="4"/>
  <c r="BS232" i="4" s="1"/>
  <c r="BO233" i="4"/>
  <c r="BP233" i="4" s="1"/>
  <c r="BR233" i="4"/>
  <c r="BS233" i="4" s="1"/>
  <c r="BO234" i="4"/>
  <c r="BQ234" i="4" s="1"/>
  <c r="BR234" i="4"/>
  <c r="BS234" i="4" s="1"/>
  <c r="BO235" i="4"/>
  <c r="BP235" i="4" s="1"/>
  <c r="BR235" i="4"/>
  <c r="BS235" i="4" s="1"/>
  <c r="BO236" i="4"/>
  <c r="BQ236" i="4" s="1"/>
  <c r="BP236" i="4"/>
  <c r="BR236" i="4"/>
  <c r="BS236" i="4" s="1"/>
  <c r="BO237" i="4"/>
  <c r="BP237" i="4" s="1"/>
  <c r="BR237" i="4"/>
  <c r="BS237" i="4" s="1"/>
  <c r="BO238" i="4"/>
  <c r="BQ238" i="4" s="1"/>
  <c r="BR238" i="4"/>
  <c r="BS238" i="4" s="1"/>
  <c r="BT238" i="4"/>
  <c r="BO239" i="4"/>
  <c r="BP239" i="4" s="1"/>
  <c r="BR239" i="4"/>
  <c r="BS239" i="4" s="1"/>
  <c r="BO240" i="4"/>
  <c r="BQ240" i="4" s="1"/>
  <c r="BP240" i="4"/>
  <c r="BR240" i="4"/>
  <c r="BS240" i="4" s="1"/>
  <c r="BO241" i="4"/>
  <c r="BP241" i="4" s="1"/>
  <c r="BR241" i="4"/>
  <c r="BS241" i="4" s="1"/>
  <c r="BO242" i="4"/>
  <c r="BQ242" i="4" s="1"/>
  <c r="BR242" i="4"/>
  <c r="BT242" i="4" s="1"/>
  <c r="BO243" i="4"/>
  <c r="BQ243" i="4" s="1"/>
  <c r="BR243" i="4"/>
  <c r="BS243" i="4" s="1"/>
  <c r="BT243" i="4"/>
  <c r="BO244" i="4"/>
  <c r="BQ244" i="4" s="1"/>
  <c r="BR244" i="4"/>
  <c r="BS244" i="4" s="1"/>
  <c r="BO245" i="4"/>
  <c r="BP245" i="4" s="1"/>
  <c r="BR245" i="4"/>
  <c r="BS245" i="4" s="1"/>
  <c r="BO246" i="4"/>
  <c r="BP246" i="4" s="1"/>
  <c r="BR246" i="4"/>
  <c r="BS246" i="4" s="1"/>
  <c r="BO247" i="4"/>
  <c r="BP247" i="4" s="1"/>
  <c r="BR247" i="4"/>
  <c r="BS247" i="4" s="1"/>
  <c r="BO248" i="4"/>
  <c r="BQ248" i="4" s="1"/>
  <c r="BR248" i="4"/>
  <c r="BS248" i="4" s="1"/>
  <c r="BO249" i="4"/>
  <c r="BQ249" i="4" s="1"/>
  <c r="BR249" i="4"/>
  <c r="BS249" i="4" s="1"/>
  <c r="BO250" i="4"/>
  <c r="BQ250" i="4" s="1"/>
  <c r="BR250" i="4"/>
  <c r="BT250" i="4" s="1"/>
  <c r="BO251" i="4"/>
  <c r="BQ251" i="4" s="1"/>
  <c r="BR251" i="4"/>
  <c r="BS251" i="4" s="1"/>
  <c r="BO252" i="4"/>
  <c r="BQ252" i="4" s="1"/>
  <c r="BR252" i="4"/>
  <c r="BT252" i="4" s="1"/>
  <c r="BO253" i="4"/>
  <c r="BQ253" i="4" s="1"/>
  <c r="BP253" i="4"/>
  <c r="BR253" i="4"/>
  <c r="BS253" i="4" s="1"/>
  <c r="BO254" i="4"/>
  <c r="BP254" i="4" s="1"/>
  <c r="BR254" i="4"/>
  <c r="BS254" i="4" s="1"/>
  <c r="BO255" i="4"/>
  <c r="BP255" i="4" s="1"/>
  <c r="BR255" i="4"/>
  <c r="BS255" i="4" s="1"/>
  <c r="BO256" i="4"/>
  <c r="BQ256" i="4" s="1"/>
  <c r="BR256" i="4"/>
  <c r="BT256" i="4" s="1"/>
  <c r="BO257" i="4"/>
  <c r="BQ257" i="4" s="1"/>
  <c r="BR257" i="4"/>
  <c r="BS257" i="4" s="1"/>
  <c r="BO258" i="4"/>
  <c r="BQ258" i="4" s="1"/>
  <c r="BR258" i="4"/>
  <c r="BT258" i="4" s="1"/>
  <c r="BO259" i="4"/>
  <c r="BQ259" i="4" s="1"/>
  <c r="BR259" i="4"/>
  <c r="BS259" i="4" s="1"/>
  <c r="BO260" i="4"/>
  <c r="BQ260" i="4" s="1"/>
  <c r="BR260" i="4"/>
  <c r="BT260" i="4" s="1"/>
  <c r="BO261" i="4"/>
  <c r="BQ261" i="4" s="1"/>
  <c r="BR261" i="4"/>
  <c r="BS261" i="4" s="1"/>
  <c r="BO262" i="4"/>
  <c r="BP262" i="4" s="1"/>
  <c r="BR262" i="4"/>
  <c r="BT262" i="4" s="1"/>
  <c r="BO263" i="4"/>
  <c r="BQ263" i="4" s="1"/>
  <c r="BR263" i="4"/>
  <c r="BS263" i="4" s="1"/>
  <c r="BO264" i="4"/>
  <c r="BQ264" i="4" s="1"/>
  <c r="BR264" i="4"/>
  <c r="BT264" i="4" s="1"/>
  <c r="BO265" i="4"/>
  <c r="BQ265" i="4" s="1"/>
  <c r="BR265" i="4"/>
  <c r="BS265" i="4" s="1"/>
  <c r="BO266" i="4"/>
  <c r="BQ266" i="4" s="1"/>
  <c r="BR266" i="4"/>
  <c r="BT266" i="4" s="1"/>
  <c r="BO267" i="4"/>
  <c r="BP267" i="4" s="1"/>
  <c r="BR267" i="4"/>
  <c r="BS267" i="4" s="1"/>
  <c r="BO268" i="4"/>
  <c r="BQ268" i="4" s="1"/>
  <c r="BR268" i="4"/>
  <c r="BT268" i="4" s="1"/>
  <c r="BO269" i="4"/>
  <c r="BQ269" i="4" s="1"/>
  <c r="BR269" i="4"/>
  <c r="BS269" i="4" s="1"/>
  <c r="BO270" i="4"/>
  <c r="BQ270" i="4" s="1"/>
  <c r="BP270" i="4"/>
  <c r="BR270" i="4"/>
  <c r="BT270" i="4" s="1"/>
  <c r="BS270" i="4"/>
  <c r="BO271" i="4"/>
  <c r="BQ271" i="4" s="1"/>
  <c r="BP271" i="4"/>
  <c r="BR271" i="4"/>
  <c r="BS271" i="4" s="1"/>
  <c r="BO272" i="4"/>
  <c r="BQ272" i="4" s="1"/>
  <c r="BR272" i="4"/>
  <c r="BT272" i="4" s="1"/>
  <c r="BS272" i="4"/>
  <c r="BO273" i="4"/>
  <c r="BP273" i="4"/>
  <c r="BQ273" i="4"/>
  <c r="BR273" i="4"/>
  <c r="BS273" i="4" s="1"/>
  <c r="BO274" i="4"/>
  <c r="BQ274" i="4" s="1"/>
  <c r="BR274" i="4"/>
  <c r="BS274" i="4" s="1"/>
  <c r="BO275" i="4"/>
  <c r="BQ275" i="4" s="1"/>
  <c r="BP275" i="4"/>
  <c r="BR275" i="4"/>
  <c r="BS275" i="4" s="1"/>
  <c r="BO276" i="4"/>
  <c r="BQ276" i="4" s="1"/>
  <c r="BR276" i="4"/>
  <c r="BS276" i="4" s="1"/>
  <c r="BO277" i="4"/>
  <c r="BP277" i="4" s="1"/>
  <c r="BR277" i="4"/>
  <c r="BS277" i="4" s="1"/>
  <c r="BO278" i="4"/>
  <c r="BQ278" i="4" s="1"/>
  <c r="BR278" i="4"/>
  <c r="BT278" i="4" s="1"/>
  <c r="BO279" i="4"/>
  <c r="BQ279" i="4" s="1"/>
  <c r="BP279" i="4"/>
  <c r="BR279" i="4"/>
  <c r="BS279" i="4" s="1"/>
  <c r="BO280" i="4"/>
  <c r="BQ280" i="4" s="1"/>
  <c r="BR280" i="4"/>
  <c r="BS280" i="4" s="1"/>
  <c r="BO281" i="4"/>
  <c r="BP281" i="4" s="1"/>
  <c r="BR281" i="4"/>
  <c r="BS281" i="4" s="1"/>
  <c r="BO282" i="4"/>
  <c r="BQ282" i="4" s="1"/>
  <c r="BR282" i="4"/>
  <c r="BS282" i="4" s="1"/>
  <c r="BO283" i="4"/>
  <c r="BP283" i="4" s="1"/>
  <c r="BR283" i="4"/>
  <c r="BS283" i="4" s="1"/>
  <c r="BO284" i="4"/>
  <c r="BQ284" i="4" s="1"/>
  <c r="BR284" i="4"/>
  <c r="BT284" i="4" s="1"/>
  <c r="BO285" i="4"/>
  <c r="BP285" i="4" s="1"/>
  <c r="BQ285" i="4"/>
  <c r="BR285" i="4"/>
  <c r="BS285" i="4" s="1"/>
  <c r="BO286" i="4"/>
  <c r="BP286" i="4" s="1"/>
  <c r="BQ286" i="4"/>
  <c r="BR286" i="4"/>
  <c r="BS286" i="4" s="1"/>
  <c r="BO287" i="4"/>
  <c r="BP287" i="4" s="1"/>
  <c r="BR287" i="4"/>
  <c r="BS287" i="4" s="1"/>
  <c r="BO288" i="4"/>
  <c r="BQ288" i="4" s="1"/>
  <c r="BR288" i="4"/>
  <c r="BS288" i="4"/>
  <c r="BT288" i="4"/>
  <c r="BO289" i="4"/>
  <c r="BP289" i="4" s="1"/>
  <c r="BR289" i="4"/>
  <c r="BS289" i="4" s="1"/>
  <c r="BO290" i="4"/>
  <c r="BQ290" i="4" s="1"/>
  <c r="BR290" i="4"/>
  <c r="BS290" i="4" s="1"/>
  <c r="BO291" i="4"/>
  <c r="BP291" i="4" s="1"/>
  <c r="BR291" i="4"/>
  <c r="BS291" i="4" s="1"/>
  <c r="BO292" i="4"/>
  <c r="BQ292" i="4" s="1"/>
  <c r="BR292" i="4"/>
  <c r="BS292" i="4" s="1"/>
  <c r="BT292" i="4"/>
  <c r="BO293" i="4"/>
  <c r="BQ293" i="4" s="1"/>
  <c r="BR293" i="4"/>
  <c r="BS293" i="4" s="1"/>
  <c r="BO294" i="4"/>
  <c r="BP294" i="4" s="1"/>
  <c r="BQ294" i="4"/>
  <c r="BR294" i="4"/>
  <c r="BS294" i="4" s="1"/>
  <c r="BO295" i="4"/>
  <c r="BP295" i="4" s="1"/>
  <c r="BR295" i="4"/>
  <c r="BS295" i="4" s="1"/>
  <c r="BO296" i="4"/>
  <c r="BQ296" i="4" s="1"/>
  <c r="BR296" i="4"/>
  <c r="BT296" i="4" s="1"/>
  <c r="BO297" i="4"/>
  <c r="BQ297" i="4" s="1"/>
  <c r="BP297" i="4"/>
  <c r="BR297" i="4"/>
  <c r="BS297" i="4" s="1"/>
  <c r="BO298" i="4"/>
  <c r="BQ298" i="4" s="1"/>
  <c r="BR298" i="4"/>
  <c r="BT298" i="4" s="1"/>
  <c r="BS298" i="4"/>
  <c r="BO299" i="4"/>
  <c r="BQ299" i="4" s="1"/>
  <c r="BR299" i="4"/>
  <c r="BS299" i="4" s="1"/>
  <c r="BO300" i="4"/>
  <c r="BQ300" i="4" s="1"/>
  <c r="BR300" i="4"/>
  <c r="BT300" i="4" s="1"/>
  <c r="BO301" i="4"/>
  <c r="BQ301" i="4" s="1"/>
  <c r="BP301" i="4"/>
  <c r="BR301" i="4"/>
  <c r="BS301" i="4" s="1"/>
  <c r="BO302" i="4"/>
  <c r="BP302" i="4" s="1"/>
  <c r="BR302" i="4"/>
  <c r="BS302" i="4" s="1"/>
  <c r="BO303" i="4"/>
  <c r="BQ303" i="4" s="1"/>
  <c r="BR303" i="4"/>
  <c r="BS303" i="4" s="1"/>
  <c r="BO304" i="4"/>
  <c r="BQ304" i="4" s="1"/>
  <c r="BR304" i="4"/>
  <c r="BT304" i="4" s="1"/>
  <c r="BO305" i="4"/>
  <c r="BQ305" i="4" s="1"/>
  <c r="BP305" i="4"/>
  <c r="BR305" i="4"/>
  <c r="BS305" i="4" s="1"/>
  <c r="BO306" i="4"/>
  <c r="BQ306" i="4" s="1"/>
  <c r="BR306" i="4"/>
  <c r="BT306" i="4" s="1"/>
  <c r="BS306" i="4"/>
  <c r="BO307" i="4"/>
  <c r="BP307" i="4"/>
  <c r="BQ307" i="4"/>
  <c r="BR307" i="4"/>
  <c r="BS307" i="4" s="1"/>
  <c r="BO308" i="4"/>
  <c r="BQ308" i="4" s="1"/>
  <c r="BR308" i="4"/>
  <c r="BT308" i="4" s="1"/>
  <c r="BS308" i="4"/>
  <c r="BO309" i="4"/>
  <c r="BQ309" i="4" s="1"/>
  <c r="BR309" i="4"/>
  <c r="BS309" i="4" s="1"/>
  <c r="BO310" i="4"/>
  <c r="BQ310" i="4" s="1"/>
  <c r="BR310" i="4"/>
  <c r="BT310" i="4" s="1"/>
  <c r="BO311" i="4"/>
  <c r="BQ311" i="4" s="1"/>
  <c r="BR311" i="4"/>
  <c r="BS311" i="4" s="1"/>
  <c r="BO312" i="4"/>
  <c r="BQ312" i="4" s="1"/>
  <c r="BR312" i="4"/>
  <c r="BT312" i="4" s="1"/>
  <c r="BO313" i="4"/>
  <c r="BP313" i="4" s="1"/>
  <c r="BR313" i="4"/>
  <c r="BS313" i="4" s="1"/>
  <c r="BO314" i="4"/>
  <c r="BQ314" i="4" s="1"/>
  <c r="BR314" i="4"/>
  <c r="BS314" i="4" s="1"/>
  <c r="BO315" i="4"/>
  <c r="BP315" i="4"/>
  <c r="BQ315" i="4"/>
  <c r="BR315" i="4"/>
  <c r="BS315" i="4" s="1"/>
  <c r="BO316" i="4"/>
  <c r="BQ316" i="4" s="1"/>
  <c r="BR316" i="4"/>
  <c r="BT316" i="4" s="1"/>
  <c r="BO317" i="4"/>
  <c r="BP317" i="4" s="1"/>
  <c r="BQ317" i="4"/>
  <c r="BR317" i="4"/>
  <c r="BS317" i="4" s="1"/>
  <c r="BO318" i="4"/>
  <c r="BQ318" i="4" s="1"/>
  <c r="BR318" i="4"/>
  <c r="BT318" i="4" s="1"/>
  <c r="BO319" i="4"/>
  <c r="BQ319" i="4" s="1"/>
  <c r="BR319" i="4"/>
  <c r="BS319" i="4" s="1"/>
  <c r="BO320" i="4"/>
  <c r="BQ320" i="4" s="1"/>
  <c r="BR320" i="4"/>
  <c r="BS320" i="4" s="1"/>
  <c r="BO321" i="4"/>
  <c r="BP321" i="4" s="1"/>
  <c r="BQ321" i="4"/>
  <c r="BR321" i="4"/>
  <c r="BS321" i="4" s="1"/>
  <c r="BO322" i="4"/>
  <c r="BQ322" i="4" s="1"/>
  <c r="BR322" i="4"/>
  <c r="BT322" i="4" s="1"/>
  <c r="BO323" i="4"/>
  <c r="BP323" i="4" s="1"/>
  <c r="BR323" i="4"/>
  <c r="BS323" i="4" s="1"/>
  <c r="BO324" i="4"/>
  <c r="BQ324" i="4" s="1"/>
  <c r="BR324" i="4"/>
  <c r="BT324" i="4" s="1"/>
  <c r="BO325" i="4"/>
  <c r="BP325" i="4" s="1"/>
  <c r="BR325" i="4"/>
  <c r="BS325" i="4" s="1"/>
  <c r="BO326" i="4"/>
  <c r="BQ326" i="4" s="1"/>
  <c r="BR326" i="4"/>
  <c r="BT326" i="4" s="1"/>
  <c r="BO327" i="4"/>
  <c r="BP327" i="4" s="1"/>
  <c r="BR327" i="4"/>
  <c r="BS327" i="4" s="1"/>
  <c r="BO328" i="4"/>
  <c r="BR328" i="4"/>
  <c r="BS328" i="4" s="1"/>
  <c r="BO62" i="4"/>
  <c r="BQ62" i="4" s="1"/>
  <c r="BR62" i="4"/>
  <c r="BS62" i="4" s="1"/>
  <c r="BO63" i="4"/>
  <c r="BQ63" i="4" s="1"/>
  <c r="BR63" i="4"/>
  <c r="BS63" i="4" s="1"/>
  <c r="BO64" i="4"/>
  <c r="BP64" i="4" s="1"/>
  <c r="BR64" i="4"/>
  <c r="BS64" i="4" s="1"/>
  <c r="BO65" i="4"/>
  <c r="BQ65" i="4" s="1"/>
  <c r="BP65" i="4"/>
  <c r="BR65" i="4"/>
  <c r="BT65" i="4" s="1"/>
  <c r="BO66" i="4"/>
  <c r="BP66" i="4" s="1"/>
  <c r="BR66" i="4"/>
  <c r="BS66" i="4" s="1"/>
  <c r="BO67" i="4"/>
  <c r="BQ67" i="4" s="1"/>
  <c r="BP67" i="4"/>
  <c r="BR67" i="4"/>
  <c r="BS67" i="4" s="1"/>
  <c r="BO68" i="4"/>
  <c r="BQ68" i="4" s="1"/>
  <c r="BR68" i="4"/>
  <c r="BS68" i="4" s="1"/>
  <c r="BO69" i="4"/>
  <c r="BQ69" i="4" s="1"/>
  <c r="BR69" i="4"/>
  <c r="BS69" i="4" s="1"/>
  <c r="BO70" i="4"/>
  <c r="BP70" i="4" s="1"/>
  <c r="BR70" i="4"/>
  <c r="BS70" i="4" s="1"/>
  <c r="BO33" i="4"/>
  <c r="BP33" i="4" s="1"/>
  <c r="BR33" i="4"/>
  <c r="BS33" i="4" s="1"/>
  <c r="BO34" i="4"/>
  <c r="BP34" i="4" s="1"/>
  <c r="BR34" i="4"/>
  <c r="BS34" i="4" s="1"/>
  <c r="BO35" i="4"/>
  <c r="BQ35" i="4" s="1"/>
  <c r="BR35" i="4"/>
  <c r="BS35" i="4" s="1"/>
  <c r="BO36" i="4"/>
  <c r="BQ36" i="4" s="1"/>
  <c r="BR36" i="4"/>
  <c r="BS36" i="4" s="1"/>
  <c r="BO37" i="4"/>
  <c r="BP37" i="4" s="1"/>
  <c r="BR37" i="4"/>
  <c r="BS37" i="4" s="1"/>
  <c r="BO38" i="4"/>
  <c r="BQ38" i="4" s="1"/>
  <c r="BR38" i="4"/>
  <c r="BS38" i="4" s="1"/>
  <c r="BO39" i="4"/>
  <c r="BP39" i="4" s="1"/>
  <c r="BR39" i="4"/>
  <c r="BS39" i="4" s="1"/>
  <c r="BO40" i="4"/>
  <c r="BP40" i="4" s="1"/>
  <c r="BR40" i="4"/>
  <c r="BS40" i="4" s="1"/>
  <c r="BO41" i="4"/>
  <c r="BP41" i="4" s="1"/>
  <c r="BR41" i="4"/>
  <c r="BS41" i="4" s="1"/>
  <c r="BO42" i="4"/>
  <c r="BP42" i="4" s="1"/>
  <c r="BR42" i="4"/>
  <c r="BS42" i="4" s="1"/>
  <c r="BO43" i="4"/>
  <c r="BQ43" i="4" s="1"/>
  <c r="BR43" i="4"/>
  <c r="BS43" i="4" s="1"/>
  <c r="BO44" i="4"/>
  <c r="BQ44" i="4" s="1"/>
  <c r="BR44" i="4"/>
  <c r="BT44" i="4" s="1"/>
  <c r="BS44" i="4"/>
  <c r="BO45" i="4"/>
  <c r="BQ45" i="4" s="1"/>
  <c r="BR45" i="4"/>
  <c r="BT45" i="4" s="1"/>
  <c r="BO46" i="4"/>
  <c r="BQ46" i="4" s="1"/>
  <c r="BR46" i="4"/>
  <c r="BT46" i="4" s="1"/>
  <c r="BO47" i="4"/>
  <c r="BQ47" i="4" s="1"/>
  <c r="BP47" i="4"/>
  <c r="BR47" i="4"/>
  <c r="BT47" i="4" s="1"/>
  <c r="BO48" i="4"/>
  <c r="BQ48" i="4" s="1"/>
  <c r="BR48" i="4"/>
  <c r="BS48" i="4" s="1"/>
  <c r="BO49" i="4"/>
  <c r="BP49" i="4" s="1"/>
  <c r="BR49" i="4"/>
  <c r="BS49" i="4" s="1"/>
  <c r="BO50" i="4"/>
  <c r="BP50" i="4" s="1"/>
  <c r="BR50" i="4"/>
  <c r="BT50" i="4" s="1"/>
  <c r="BO51" i="4"/>
  <c r="BQ51" i="4" s="1"/>
  <c r="BR51" i="4"/>
  <c r="BS51" i="4" s="1"/>
  <c r="BO52" i="4"/>
  <c r="BQ52" i="4" s="1"/>
  <c r="BR52" i="4"/>
  <c r="BT52" i="4" s="1"/>
  <c r="BO53" i="4"/>
  <c r="BP53" i="4" s="1"/>
  <c r="BR53" i="4"/>
  <c r="BS53" i="4" s="1"/>
  <c r="BO54" i="4"/>
  <c r="BQ54" i="4" s="1"/>
  <c r="BR54" i="4"/>
  <c r="BS54" i="4" s="1"/>
  <c r="BO55" i="4"/>
  <c r="BQ55" i="4" s="1"/>
  <c r="BP55" i="4"/>
  <c r="BR55" i="4"/>
  <c r="BS55" i="4" s="1"/>
  <c r="BO56" i="4"/>
  <c r="BP56" i="4" s="1"/>
  <c r="BR56" i="4"/>
  <c r="BS56" i="4" s="1"/>
  <c r="BO57" i="4"/>
  <c r="BP57" i="4" s="1"/>
  <c r="BR57" i="4"/>
  <c r="BS57" i="4" s="1"/>
  <c r="BO58" i="4"/>
  <c r="BP58" i="4" s="1"/>
  <c r="BR58" i="4"/>
  <c r="BS58" i="4" s="1"/>
  <c r="BT58" i="4"/>
  <c r="BO59" i="4"/>
  <c r="BQ59" i="4" s="1"/>
  <c r="BR59" i="4"/>
  <c r="BS59" i="4" s="1"/>
  <c r="BO60" i="4"/>
  <c r="BQ60" i="4" s="1"/>
  <c r="BR60" i="4"/>
  <c r="BT60" i="4" s="1"/>
  <c r="BO61" i="4"/>
  <c r="BQ61" i="4" s="1"/>
  <c r="BP61" i="4"/>
  <c r="BR61" i="4"/>
  <c r="BT61" i="4" s="1"/>
  <c r="BO7" i="4"/>
  <c r="BQ7" i="4" s="1"/>
  <c r="BR7" i="4"/>
  <c r="BS7" i="4" s="1"/>
  <c r="BO8" i="4"/>
  <c r="BP8" i="4" s="1"/>
  <c r="BR8" i="4"/>
  <c r="BT8" i="4" s="1"/>
  <c r="BO9" i="4"/>
  <c r="BQ9" i="4" s="1"/>
  <c r="BR9" i="4"/>
  <c r="BS9" i="4" s="1"/>
  <c r="BO10" i="4"/>
  <c r="BP10" i="4" s="1"/>
  <c r="BR10" i="4"/>
  <c r="BS10" i="4" s="1"/>
  <c r="BO11" i="4"/>
  <c r="BP11" i="4" s="1"/>
  <c r="BR11" i="4"/>
  <c r="BS11" i="4" s="1"/>
  <c r="BO12" i="4"/>
  <c r="BQ12" i="4" s="1"/>
  <c r="BR12" i="4"/>
  <c r="BS12" i="4" s="1"/>
  <c r="BO13" i="4"/>
  <c r="BQ13" i="4" s="1"/>
  <c r="BR13" i="4"/>
  <c r="BT13" i="4" s="1"/>
  <c r="BO14" i="4"/>
  <c r="BP14" i="4" s="1"/>
  <c r="BR14" i="4"/>
  <c r="BS14" i="4" s="1"/>
  <c r="BO15" i="4"/>
  <c r="BQ15" i="4" s="1"/>
  <c r="BR15" i="4"/>
  <c r="BS15" i="4" s="1"/>
  <c r="BO16" i="4"/>
  <c r="BP16" i="4" s="1"/>
  <c r="BQ16" i="4"/>
  <c r="BR16" i="4"/>
  <c r="BT16" i="4" s="1"/>
  <c r="BO17" i="4"/>
  <c r="BP17" i="4" s="1"/>
  <c r="BR17" i="4"/>
  <c r="BS17" i="4" s="1"/>
  <c r="BO18" i="4"/>
  <c r="BQ18" i="4" s="1"/>
  <c r="BR18" i="4"/>
  <c r="BS18" i="4" s="1"/>
  <c r="BO19" i="4"/>
  <c r="BP19" i="4" s="1"/>
  <c r="BR19" i="4"/>
  <c r="BS19" i="4" s="1"/>
  <c r="BO20" i="4"/>
  <c r="BQ20" i="4" s="1"/>
  <c r="BR20" i="4"/>
  <c r="BS20" i="4" s="1"/>
  <c r="BO21" i="4"/>
  <c r="BQ21" i="4" s="1"/>
  <c r="BR21" i="4"/>
  <c r="BS21" i="4" s="1"/>
  <c r="BO22" i="4"/>
  <c r="BP22" i="4" s="1"/>
  <c r="BR22" i="4"/>
  <c r="BT22" i="4" s="1"/>
  <c r="BO23" i="4"/>
  <c r="BQ23" i="4" s="1"/>
  <c r="BR23" i="4"/>
  <c r="BS23" i="4" s="1"/>
  <c r="BO24" i="4"/>
  <c r="BP24" i="4" s="1"/>
  <c r="BR24" i="4"/>
  <c r="BS24" i="4" s="1"/>
  <c r="BO25" i="4"/>
  <c r="BP25" i="4" s="1"/>
  <c r="BR25" i="4"/>
  <c r="BS25" i="4" s="1"/>
  <c r="BO26" i="4"/>
  <c r="BP26" i="4" s="1"/>
  <c r="BR26" i="4"/>
  <c r="BS26" i="4" s="1"/>
  <c r="BO27" i="4"/>
  <c r="BP27" i="4" s="1"/>
  <c r="BR27" i="4"/>
  <c r="BS27" i="4" s="1"/>
  <c r="BO28" i="4"/>
  <c r="BQ28" i="4" s="1"/>
  <c r="BR28" i="4"/>
  <c r="BS28" i="4" s="1"/>
  <c r="BO29" i="4"/>
  <c r="BQ29" i="4" s="1"/>
  <c r="BR29" i="4"/>
  <c r="BT29" i="4" s="1"/>
  <c r="BO30" i="4"/>
  <c r="BP30" i="4"/>
  <c r="BQ30" i="4"/>
  <c r="BR30" i="4"/>
  <c r="BS30" i="4" s="1"/>
  <c r="BO31" i="4"/>
  <c r="BQ31" i="4" s="1"/>
  <c r="BR31" i="4"/>
  <c r="BT31" i="4" s="1"/>
  <c r="BO32" i="4"/>
  <c r="BQ32" i="4" s="1"/>
  <c r="BR32" i="4"/>
  <c r="BT32" i="4" s="1"/>
  <c r="BR6" i="4"/>
  <c r="BT6" i="4" s="1"/>
  <c r="BO6" i="4"/>
  <c r="BP6" i="4" s="1"/>
  <c r="BV7" i="3"/>
  <c r="BW7" i="3"/>
  <c r="BV8" i="3"/>
  <c r="BW8" i="3"/>
  <c r="BV9" i="3"/>
  <c r="BW9" i="3"/>
  <c r="BV10" i="3"/>
  <c r="BW10" i="3"/>
  <c r="BV11" i="3"/>
  <c r="BW11" i="3"/>
  <c r="BV12" i="3"/>
  <c r="BW12" i="3"/>
  <c r="BV13" i="3"/>
  <c r="BW13" i="3"/>
  <c r="BV14" i="3"/>
  <c r="BW14" i="3"/>
  <c r="BV15" i="3"/>
  <c r="BW15" i="3"/>
  <c r="BV16" i="3"/>
  <c r="BW16" i="3"/>
  <c r="BV17" i="3"/>
  <c r="BW17" i="3"/>
  <c r="BV18" i="3"/>
  <c r="BW18" i="3"/>
  <c r="BV19" i="3"/>
  <c r="BW19" i="3"/>
  <c r="BV20" i="3"/>
  <c r="BW20" i="3"/>
  <c r="BV21" i="3"/>
  <c r="BW21" i="3"/>
  <c r="BV22" i="3"/>
  <c r="BW22" i="3"/>
  <c r="BV23" i="3"/>
  <c r="BW23" i="3"/>
  <c r="BV24" i="3"/>
  <c r="BW24" i="3"/>
  <c r="BV25" i="3"/>
  <c r="BW25" i="3"/>
  <c r="BV26" i="3"/>
  <c r="BW26" i="3"/>
  <c r="BV27" i="3"/>
  <c r="BW27" i="3"/>
  <c r="BV28" i="3"/>
  <c r="BW28" i="3"/>
  <c r="BV29" i="3"/>
  <c r="BW29" i="3"/>
  <c r="BV30" i="3"/>
  <c r="BW30" i="3"/>
  <c r="BV31" i="3"/>
  <c r="BW31" i="3"/>
  <c r="BV32" i="3"/>
  <c r="BW32" i="3"/>
  <c r="BV33" i="3"/>
  <c r="BW33" i="3"/>
  <c r="BV34" i="3"/>
  <c r="BW34" i="3"/>
  <c r="BV35" i="3"/>
  <c r="BW35" i="3"/>
  <c r="BV36" i="3"/>
  <c r="BW36" i="3"/>
  <c r="BV37" i="3"/>
  <c r="BW37" i="3"/>
  <c r="BV38" i="3"/>
  <c r="BW38" i="3"/>
  <c r="BV39" i="3"/>
  <c r="BW39" i="3"/>
  <c r="BV40" i="3"/>
  <c r="BW40" i="3"/>
  <c r="BV41" i="3"/>
  <c r="BW41" i="3"/>
  <c r="BV42" i="3"/>
  <c r="BW42" i="3"/>
  <c r="BV43" i="3"/>
  <c r="BW43" i="3"/>
  <c r="BV44" i="3"/>
  <c r="BW44" i="3"/>
  <c r="BV45" i="3"/>
  <c r="BW45" i="3"/>
  <c r="BV46" i="3"/>
  <c r="BW46" i="3"/>
  <c r="BV47" i="3"/>
  <c r="BW47" i="3"/>
  <c r="BV48" i="3"/>
  <c r="BW48" i="3"/>
  <c r="BV49" i="3"/>
  <c r="BW49" i="3"/>
  <c r="BV50" i="3"/>
  <c r="BW50" i="3"/>
  <c r="BV51" i="3"/>
  <c r="BW51" i="3"/>
  <c r="BV52" i="3"/>
  <c r="BW52" i="3"/>
  <c r="BV53" i="3"/>
  <c r="BW53" i="3"/>
  <c r="BV54" i="3"/>
  <c r="BW54" i="3"/>
  <c r="BV55" i="3"/>
  <c r="BW55" i="3"/>
  <c r="BV56" i="3"/>
  <c r="BW56" i="3"/>
  <c r="BV57" i="3"/>
  <c r="BW57" i="3"/>
  <c r="BV58" i="3"/>
  <c r="BW58" i="3"/>
  <c r="BV59" i="3"/>
  <c r="BW59" i="3"/>
  <c r="BV60" i="3"/>
  <c r="BW60" i="3"/>
  <c r="BV61" i="3"/>
  <c r="BW61" i="3"/>
  <c r="BV62" i="3"/>
  <c r="BW62" i="3"/>
  <c r="BV63" i="3"/>
  <c r="BW63" i="3"/>
  <c r="BV64" i="3"/>
  <c r="BW64" i="3"/>
  <c r="BV65" i="3"/>
  <c r="BW65" i="3"/>
  <c r="BV66" i="3"/>
  <c r="BW66" i="3"/>
  <c r="BV67" i="3"/>
  <c r="BW67" i="3"/>
  <c r="BV68" i="3"/>
  <c r="BW68" i="3"/>
  <c r="BV69" i="3"/>
  <c r="BW69" i="3"/>
  <c r="BV70" i="3"/>
  <c r="BW70" i="3"/>
  <c r="BV71" i="3"/>
  <c r="BW71" i="3"/>
  <c r="BV72" i="3"/>
  <c r="BW72" i="3"/>
  <c r="BV73" i="3"/>
  <c r="BW73" i="3"/>
  <c r="BV74" i="3"/>
  <c r="BW74" i="3"/>
  <c r="BV75" i="3"/>
  <c r="BW75" i="3"/>
  <c r="BV76" i="3"/>
  <c r="BW76" i="3"/>
  <c r="BV77" i="3"/>
  <c r="BW77" i="3"/>
  <c r="BV78" i="3"/>
  <c r="BW78" i="3"/>
  <c r="BV79" i="3"/>
  <c r="BW79" i="3"/>
  <c r="BV80" i="3"/>
  <c r="BW80" i="3"/>
  <c r="BV81" i="3"/>
  <c r="BW81" i="3"/>
  <c r="BV82" i="3"/>
  <c r="BW82" i="3"/>
  <c r="BV83" i="3"/>
  <c r="BW83" i="3"/>
  <c r="BV84" i="3"/>
  <c r="BW84" i="3"/>
  <c r="BV85" i="3"/>
  <c r="BW85" i="3"/>
  <c r="BV86" i="3"/>
  <c r="BW86" i="3"/>
  <c r="BV87" i="3"/>
  <c r="BW87" i="3"/>
  <c r="BV88" i="3"/>
  <c r="BW88" i="3"/>
  <c r="BV89" i="3"/>
  <c r="BW89" i="3"/>
  <c r="BV90" i="3"/>
  <c r="BW90" i="3"/>
  <c r="BV91" i="3"/>
  <c r="BW91" i="3"/>
  <c r="BV92" i="3"/>
  <c r="BW92" i="3"/>
  <c r="BW6" i="3"/>
  <c r="BV6" i="3"/>
  <c r="BC5" i="5"/>
  <c r="BD5" i="5"/>
  <c r="AW6" i="5"/>
  <c r="AX6" i="5"/>
  <c r="AX8" i="5"/>
  <c r="AX9" i="5"/>
  <c r="AX10" i="5"/>
  <c r="AX11" i="5"/>
  <c r="AX12" i="5"/>
  <c r="AX13" i="5"/>
  <c r="AX14" i="5"/>
  <c r="AX15" i="5"/>
  <c r="AX16" i="5"/>
  <c r="AX17" i="5"/>
  <c r="AX18" i="5"/>
  <c r="AX19" i="5"/>
  <c r="AX20" i="5"/>
  <c r="AX21" i="5"/>
  <c r="AX22" i="5"/>
  <c r="AX23" i="5"/>
  <c r="AX24" i="5"/>
  <c r="AX25" i="5"/>
  <c r="AX26" i="5"/>
  <c r="AX27" i="5"/>
  <c r="AX28" i="5"/>
  <c r="AX29" i="5"/>
  <c r="AX30" i="5"/>
  <c r="AX31" i="5"/>
  <c r="AX32" i="5"/>
  <c r="AX33" i="5"/>
  <c r="AX34" i="5"/>
  <c r="AX35" i="5"/>
  <c r="AX36" i="5"/>
  <c r="AX37" i="5"/>
  <c r="AX38" i="5"/>
  <c r="AX39" i="5"/>
  <c r="AX40" i="5"/>
  <c r="AX41" i="5"/>
  <c r="AX42" i="5"/>
  <c r="AX43" i="5"/>
  <c r="AX44" i="5"/>
  <c r="AX45" i="5"/>
  <c r="AX46" i="5"/>
  <c r="AX47" i="5"/>
  <c r="AX48" i="5"/>
  <c r="AX49" i="5"/>
  <c r="AX50" i="5"/>
  <c r="AX51" i="5"/>
  <c r="AX52" i="5"/>
  <c r="AX53" i="5"/>
  <c r="AX54" i="5"/>
  <c r="AX55" i="5"/>
  <c r="AX56" i="5"/>
  <c r="AX57" i="5"/>
  <c r="AX58" i="5"/>
  <c r="AX59" i="5"/>
  <c r="AX60" i="5"/>
  <c r="AX61" i="5"/>
  <c r="AX62" i="5"/>
  <c r="AX63" i="5"/>
  <c r="AX64" i="5"/>
  <c r="AX65" i="5"/>
  <c r="AX66" i="5"/>
  <c r="AX67" i="5"/>
  <c r="AX68" i="5"/>
  <c r="AX69" i="5"/>
  <c r="AX70" i="5"/>
  <c r="AX71" i="5"/>
  <c r="AX72" i="5"/>
  <c r="AX73" i="5"/>
  <c r="AX74" i="5"/>
  <c r="AX75" i="5"/>
  <c r="AX76" i="5"/>
  <c r="AX77" i="5"/>
  <c r="AX78" i="5"/>
  <c r="AX79" i="5"/>
  <c r="AX80" i="5"/>
  <c r="AX81" i="5"/>
  <c r="AX82" i="5"/>
  <c r="AX83" i="5"/>
  <c r="AX84" i="5"/>
  <c r="AX85" i="5"/>
  <c r="AX86" i="5"/>
  <c r="AX87" i="5"/>
  <c r="AX88" i="5"/>
  <c r="AX89" i="5"/>
  <c r="AX90" i="5"/>
  <c r="AX91" i="5"/>
  <c r="AX92" i="5"/>
  <c r="AX93" i="5"/>
  <c r="AX94" i="5"/>
  <c r="AX95" i="5"/>
  <c r="AX96" i="5"/>
  <c r="AX97" i="5"/>
  <c r="AX98" i="5"/>
  <c r="AX99" i="5"/>
  <c r="AX100" i="5"/>
  <c r="AX101" i="5"/>
  <c r="AX102" i="5"/>
  <c r="AX103" i="5"/>
  <c r="AX104" i="5"/>
  <c r="AX105" i="5"/>
  <c r="AX106" i="5"/>
  <c r="AX107" i="5"/>
  <c r="AX108" i="5"/>
  <c r="AX109" i="5"/>
  <c r="AX110" i="5"/>
  <c r="AX111" i="5"/>
  <c r="AX112" i="5"/>
  <c r="AX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37" i="5"/>
  <c r="AX138" i="5"/>
  <c r="AX139" i="5"/>
  <c r="AX140" i="5"/>
  <c r="AX141" i="5"/>
  <c r="AX142" i="5"/>
  <c r="AX143" i="5"/>
  <c r="AX144" i="5"/>
  <c r="AX145" i="5"/>
  <c r="AX146" i="5"/>
  <c r="AX147" i="5"/>
  <c r="AX148" i="5"/>
  <c r="AX149" i="5"/>
  <c r="AX150" i="5"/>
  <c r="AX151" i="5"/>
  <c r="AX152" i="5"/>
  <c r="AX153" i="5"/>
  <c r="AX154" i="5"/>
  <c r="AX155" i="5"/>
  <c r="AX156" i="5"/>
  <c r="AX157" i="5"/>
  <c r="AX158" i="5"/>
  <c r="AX159" i="5"/>
  <c r="AX160" i="5"/>
  <c r="AX161" i="5"/>
  <c r="AX162" i="5"/>
  <c r="AX163" i="5"/>
  <c r="AX164" i="5"/>
  <c r="AX165" i="5"/>
  <c r="AX166" i="5"/>
  <c r="AX167" i="5"/>
  <c r="AX168" i="5"/>
  <c r="AX169" i="5"/>
  <c r="AX170" i="5"/>
  <c r="AX171" i="5"/>
  <c r="AX172" i="5"/>
  <c r="AX173" i="5"/>
  <c r="AX174" i="5"/>
  <c r="AX175" i="5"/>
  <c r="AX176" i="5"/>
  <c r="AX177" i="5"/>
  <c r="AX178" i="5"/>
  <c r="AX179" i="5"/>
  <c r="AX180" i="5"/>
  <c r="AX181" i="5"/>
  <c r="AX182" i="5"/>
  <c r="AX183" i="5"/>
  <c r="AX184" i="5"/>
  <c r="AX185" i="5"/>
  <c r="AX186" i="5"/>
  <c r="AX187" i="5"/>
  <c r="AX188" i="5"/>
  <c r="AX189" i="5"/>
  <c r="AX190" i="5"/>
  <c r="AX191" i="5"/>
  <c r="AX192" i="5"/>
  <c r="AX193" i="5"/>
  <c r="AX194" i="5"/>
  <c r="AX195" i="5"/>
  <c r="AX196" i="5"/>
  <c r="AX197" i="5"/>
  <c r="AX198" i="5"/>
  <c r="AX199" i="5"/>
  <c r="AX200" i="5"/>
  <c r="AX201" i="5"/>
  <c r="AX202" i="5"/>
  <c r="AX203" i="5"/>
  <c r="AX204" i="5"/>
  <c r="AX205" i="5"/>
  <c r="AX206" i="5"/>
  <c r="AX207" i="5"/>
  <c r="AX208" i="5"/>
  <c r="AX209" i="5"/>
  <c r="AX210" i="5"/>
  <c r="AX211" i="5"/>
  <c r="AX212" i="5"/>
  <c r="AX213" i="5"/>
  <c r="AX214" i="5"/>
  <c r="AX215" i="5"/>
  <c r="AX216" i="5"/>
  <c r="AX217" i="5"/>
  <c r="AX218" i="5"/>
  <c r="AX219" i="5"/>
  <c r="AX220" i="5"/>
  <c r="AX221" i="5"/>
  <c r="AX222" i="5"/>
  <c r="AX223" i="5"/>
  <c r="AX224" i="5"/>
  <c r="AX225" i="5"/>
  <c r="AX226" i="5"/>
  <c r="AX227" i="5"/>
  <c r="AX228" i="5"/>
  <c r="AX229" i="5"/>
  <c r="AX230" i="5"/>
  <c r="AX231" i="5"/>
  <c r="AX232" i="5"/>
  <c r="AX233" i="5"/>
  <c r="AX234" i="5"/>
  <c r="AX235" i="5"/>
  <c r="AX236" i="5"/>
  <c r="AX237" i="5"/>
  <c r="AX238" i="5"/>
  <c r="AX239" i="5"/>
  <c r="AX240" i="5"/>
  <c r="AX241" i="5"/>
  <c r="AX242" i="5"/>
  <c r="AX243" i="5"/>
  <c r="AX244" i="5"/>
  <c r="AX245" i="5"/>
  <c r="AX246" i="5"/>
  <c r="AX247" i="5"/>
  <c r="AX248" i="5"/>
  <c r="AX249" i="5"/>
  <c r="AX250" i="5"/>
  <c r="AX251" i="5"/>
  <c r="AX252" i="5"/>
  <c r="AX253" i="5"/>
  <c r="AX254" i="5"/>
  <c r="AX255" i="5"/>
  <c r="AX256" i="5"/>
  <c r="AX257" i="5"/>
  <c r="AX258" i="5"/>
  <c r="AX259" i="5"/>
  <c r="AX260" i="5"/>
  <c r="AX261" i="5"/>
  <c r="AX262" i="5"/>
  <c r="AX263" i="5"/>
  <c r="AX264" i="5"/>
  <c r="AX265" i="5"/>
  <c r="AX266" i="5"/>
  <c r="AX267" i="5"/>
  <c r="AX268" i="5"/>
  <c r="AX269" i="5"/>
  <c r="AX270" i="5"/>
  <c r="AX271" i="5"/>
  <c r="AX272" i="5"/>
  <c r="AX273" i="5"/>
  <c r="AX274" i="5"/>
  <c r="AX275" i="5"/>
  <c r="AX276" i="5"/>
  <c r="AX277" i="5"/>
  <c r="AX278" i="5"/>
  <c r="AX279" i="5"/>
  <c r="AX280" i="5"/>
  <c r="AX281" i="5"/>
  <c r="AX282" i="5"/>
  <c r="AX283" i="5"/>
  <c r="AX284" i="5"/>
  <c r="AX285" i="5"/>
  <c r="AX286" i="5"/>
  <c r="AX287" i="5"/>
  <c r="AX288" i="5"/>
  <c r="AX289" i="5"/>
  <c r="AX290" i="5"/>
  <c r="AX291" i="5"/>
  <c r="AX292" i="5"/>
  <c r="AX293" i="5"/>
  <c r="AX294" i="5"/>
  <c r="AX295" i="5"/>
  <c r="AX296" i="5"/>
  <c r="AX297" i="5"/>
  <c r="AX298" i="5"/>
  <c r="AX299" i="5"/>
  <c r="AX300" i="5"/>
  <c r="AX301" i="5"/>
  <c r="AX302" i="5"/>
  <c r="AX303" i="5"/>
  <c r="AX304" i="5"/>
  <c r="AX305" i="5"/>
  <c r="AX306" i="5"/>
  <c r="AX307" i="5"/>
  <c r="AX308" i="5"/>
  <c r="AX309" i="5"/>
  <c r="AX310" i="5"/>
  <c r="AX311" i="5"/>
  <c r="AX312" i="5"/>
  <c r="AX313" i="5"/>
  <c r="AX314" i="5"/>
  <c r="AX315" i="5"/>
  <c r="AX316" i="5"/>
  <c r="AX317" i="5"/>
  <c r="AX318" i="5"/>
  <c r="AX319" i="5"/>
  <c r="AX320" i="5"/>
  <c r="AX321" i="5"/>
  <c r="AX322" i="5"/>
  <c r="AX323" i="5"/>
  <c r="AX324" i="5"/>
  <c r="AX325" i="5"/>
  <c r="AX326" i="5"/>
  <c r="AX327" i="5"/>
  <c r="AX328" i="5"/>
  <c r="AX329" i="5"/>
  <c r="AX330" i="5"/>
  <c r="AX331" i="5"/>
  <c r="AX332" i="5"/>
  <c r="AX333" i="5"/>
  <c r="AX334" i="5"/>
  <c r="AX335" i="5"/>
  <c r="AX336" i="5"/>
  <c r="AX337" i="5"/>
  <c r="AX338" i="5"/>
  <c r="AX339" i="5"/>
  <c r="AX340" i="5"/>
  <c r="AX341" i="5"/>
  <c r="AX342" i="5"/>
  <c r="AX343" i="5"/>
  <c r="AX344" i="5"/>
  <c r="AX345" i="5"/>
  <c r="AX346" i="5"/>
  <c r="AX347" i="5"/>
  <c r="AX348" i="5"/>
  <c r="AX349" i="5"/>
  <c r="AX350" i="5"/>
  <c r="AX351" i="5"/>
  <c r="AX352" i="5"/>
  <c r="AX353" i="5"/>
  <c r="AX354" i="5"/>
  <c r="AX355" i="5"/>
  <c r="AX356" i="5"/>
  <c r="AX357" i="5"/>
  <c r="AX358" i="5"/>
  <c r="AX359" i="5"/>
  <c r="AX360" i="5"/>
  <c r="AX361" i="5"/>
  <c r="AX362" i="5"/>
  <c r="AX363" i="5"/>
  <c r="AX364" i="5"/>
  <c r="AX365" i="5"/>
  <c r="AX366" i="5"/>
  <c r="AX367" i="5"/>
  <c r="AX368" i="5"/>
  <c r="AX369" i="5"/>
  <c r="AX370" i="5"/>
  <c r="AX371" i="5"/>
  <c r="AX372" i="5"/>
  <c r="AX373" i="5"/>
  <c r="AX374" i="5"/>
  <c r="AX375" i="5"/>
  <c r="AX376" i="5"/>
  <c r="AX377" i="5"/>
  <c r="AX378" i="5"/>
  <c r="AX379" i="5"/>
  <c r="AX380" i="5"/>
  <c r="AX381" i="5"/>
  <c r="AX382" i="5"/>
  <c r="AX383" i="5"/>
  <c r="AX384" i="5"/>
  <c r="AX385" i="5"/>
  <c r="AX386" i="5"/>
  <c r="AX387" i="5"/>
  <c r="AX389" i="5"/>
  <c r="AX390" i="5"/>
  <c r="AX391" i="5"/>
  <c r="AX392" i="5"/>
  <c r="AX393" i="5"/>
  <c r="AX394" i="5"/>
  <c r="AX395" i="5"/>
  <c r="AX396" i="5"/>
  <c r="AX397" i="5"/>
  <c r="AX398" i="5"/>
  <c r="AX399" i="5"/>
  <c r="AX400" i="5"/>
  <c r="AX401" i="5"/>
  <c r="AX402" i="5"/>
  <c r="AX403" i="5"/>
  <c r="AX404" i="5"/>
  <c r="AX405" i="5"/>
  <c r="AX406" i="5"/>
  <c r="AX407" i="5"/>
  <c r="AX408" i="5"/>
  <c r="AX409" i="5"/>
  <c r="AX410" i="5"/>
  <c r="AX411" i="5"/>
  <c r="AX412" i="5"/>
  <c r="AX413" i="5"/>
  <c r="AX414" i="5"/>
  <c r="AX415" i="5"/>
  <c r="AX416" i="5"/>
  <c r="AX417" i="5"/>
  <c r="AX418" i="5"/>
  <c r="AX419" i="5"/>
  <c r="AX420" i="5"/>
  <c r="AX421" i="5"/>
  <c r="AX422" i="5"/>
  <c r="AX423" i="5"/>
  <c r="AX424" i="5"/>
  <c r="AX425" i="5"/>
  <c r="AX426" i="5"/>
  <c r="AX427" i="5"/>
  <c r="AX428" i="5"/>
  <c r="AX429" i="5"/>
  <c r="AX430" i="5"/>
  <c r="AX431" i="5"/>
  <c r="AX432" i="5"/>
  <c r="AX433" i="5"/>
  <c r="AX434" i="5"/>
  <c r="AX435" i="5"/>
  <c r="AX436" i="5"/>
  <c r="AX437" i="5"/>
  <c r="AX438" i="5"/>
  <c r="AX439" i="5"/>
  <c r="AX440" i="5"/>
  <c r="AX441" i="5"/>
  <c r="AX442" i="5"/>
  <c r="AX443" i="5"/>
  <c r="AX444" i="5"/>
  <c r="AX445" i="5"/>
  <c r="AX446" i="5"/>
  <c r="AX447" i="5"/>
  <c r="AX448" i="5"/>
  <c r="AX449" i="5"/>
  <c r="AX450" i="5"/>
  <c r="AX451" i="5"/>
  <c r="AX452" i="5"/>
  <c r="AX453" i="5"/>
  <c r="AX454" i="5"/>
  <c r="AX455" i="5"/>
  <c r="AX456" i="5"/>
  <c r="AX457" i="5"/>
  <c r="AX458" i="5"/>
  <c r="AX459" i="5"/>
  <c r="AX460" i="5"/>
  <c r="AX461" i="5"/>
  <c r="AX462" i="5"/>
  <c r="AX463" i="5"/>
  <c r="AX464" i="5"/>
  <c r="AX465" i="5"/>
  <c r="AX466" i="5"/>
  <c r="AX467" i="5"/>
  <c r="AX468" i="5"/>
  <c r="AX469" i="5"/>
  <c r="AX470" i="5"/>
  <c r="AX471" i="5"/>
  <c r="AX472" i="5"/>
  <c r="AX473" i="5"/>
  <c r="AX474" i="5"/>
  <c r="AX475" i="5"/>
  <c r="AX476" i="5"/>
  <c r="AX477" i="5"/>
  <c r="AX478" i="5"/>
  <c r="AX479" i="5"/>
  <c r="AX480" i="5"/>
  <c r="AX481" i="5"/>
  <c r="AX482" i="5"/>
  <c r="AX483" i="5"/>
  <c r="AX484" i="5"/>
  <c r="AX485" i="5"/>
  <c r="AX486" i="5"/>
  <c r="AX487" i="5"/>
  <c r="AX488" i="5"/>
  <c r="AX489" i="5"/>
  <c r="AX490" i="5"/>
  <c r="AX491" i="5"/>
  <c r="AX492" i="5"/>
  <c r="AX493" i="5"/>
  <c r="AX494" i="5"/>
  <c r="AX495" i="5"/>
  <c r="AX496" i="5"/>
  <c r="AX497" i="5"/>
  <c r="AX498" i="5"/>
  <c r="AX499" i="5"/>
  <c r="AX500" i="5"/>
  <c r="AX501" i="5"/>
  <c r="AX502" i="5"/>
  <c r="AX503" i="5"/>
  <c r="AX504" i="5"/>
  <c r="AX505" i="5"/>
  <c r="AX506" i="5"/>
  <c r="AX507" i="5"/>
  <c r="AX508" i="5"/>
  <c r="AX509" i="5"/>
  <c r="AX510" i="5"/>
  <c r="AX511" i="5"/>
  <c r="AX512" i="5"/>
  <c r="AX513" i="5"/>
  <c r="AX514" i="5"/>
  <c r="AX515" i="5"/>
  <c r="AX516" i="5"/>
  <c r="AX517" i="5"/>
  <c r="AX518" i="5"/>
  <c r="AX519" i="5"/>
  <c r="AX520" i="5"/>
  <c r="AX521" i="5"/>
  <c r="AX522" i="5"/>
  <c r="AX523" i="5"/>
  <c r="AX524" i="5"/>
  <c r="AX525" i="5"/>
  <c r="AX526" i="5"/>
  <c r="AX527" i="5"/>
  <c r="AX528" i="5"/>
  <c r="AX529" i="5"/>
  <c r="AX530" i="5"/>
  <c r="AX531" i="5"/>
  <c r="AX532" i="5"/>
  <c r="AX533" i="5"/>
  <c r="AX534" i="5"/>
  <c r="AX535" i="5"/>
  <c r="AX536" i="5"/>
  <c r="AX537" i="5"/>
  <c r="AX538" i="5"/>
  <c r="AX539" i="5"/>
  <c r="AX540" i="5"/>
  <c r="AX541" i="5"/>
  <c r="AX542" i="5"/>
  <c r="AX543" i="5"/>
  <c r="AX544" i="5"/>
  <c r="AX545" i="5"/>
  <c r="AX546" i="5"/>
  <c r="AX547" i="5"/>
  <c r="AX548" i="5"/>
  <c r="AX549" i="5"/>
  <c r="AX550" i="5"/>
  <c r="AX551" i="5"/>
  <c r="AX552" i="5"/>
  <c r="AX553" i="5"/>
  <c r="AX554" i="5"/>
  <c r="AX555" i="5"/>
  <c r="AX556" i="5"/>
  <c r="AX557" i="5"/>
  <c r="AX558" i="5"/>
  <c r="AX559" i="5"/>
  <c r="AX560" i="5"/>
  <c r="AX561" i="5"/>
  <c r="AX562" i="5"/>
  <c r="AX563" i="5"/>
  <c r="AX564" i="5"/>
  <c r="AX565" i="5"/>
  <c r="AX566" i="5"/>
  <c r="AX567" i="5"/>
  <c r="AX568" i="5"/>
  <c r="AX569" i="5"/>
  <c r="AX570" i="5"/>
  <c r="AX571" i="5"/>
  <c r="AX572" i="5"/>
  <c r="AX573" i="5"/>
  <c r="AX574" i="5"/>
  <c r="AX575" i="5"/>
  <c r="AX576" i="5"/>
  <c r="AX577" i="5"/>
  <c r="AX578" i="5"/>
  <c r="AX579" i="5"/>
  <c r="AX580" i="5"/>
  <c r="AX581" i="5"/>
  <c r="AX582" i="5"/>
  <c r="AX583" i="5"/>
  <c r="AX584" i="5"/>
  <c r="AX585" i="5"/>
  <c r="AX586" i="5"/>
  <c r="AX587" i="5"/>
  <c r="AX588" i="5"/>
  <c r="AX589" i="5"/>
  <c r="AX590" i="5"/>
  <c r="AX591" i="5"/>
  <c r="AX592" i="5"/>
  <c r="AX593" i="5"/>
  <c r="AX594" i="5"/>
  <c r="AX595" i="5"/>
  <c r="AX596" i="5"/>
  <c r="AX597" i="5"/>
  <c r="AX598" i="5"/>
  <c r="AX599" i="5"/>
  <c r="AX600" i="5"/>
  <c r="AX601" i="5"/>
  <c r="AX602" i="5"/>
  <c r="AX603" i="5"/>
  <c r="AX604" i="5"/>
  <c r="AX605" i="5"/>
  <c r="AX606" i="5"/>
  <c r="AX607" i="5"/>
  <c r="AX608" i="5"/>
  <c r="AX609" i="5"/>
  <c r="AX610" i="5"/>
  <c r="AX611" i="5"/>
  <c r="AX612" i="5"/>
  <c r="AX613" i="5"/>
  <c r="AX614" i="5"/>
  <c r="AX615" i="5"/>
  <c r="AX616" i="5"/>
  <c r="AX617" i="5"/>
  <c r="AX618" i="5"/>
  <c r="AX619" i="5"/>
  <c r="AX620" i="5"/>
  <c r="AX621" i="5"/>
  <c r="AX622" i="5"/>
  <c r="AX623" i="5"/>
  <c r="AX624" i="5"/>
  <c r="AX625" i="5"/>
  <c r="AX626" i="5"/>
  <c r="AX627" i="5"/>
  <c r="AX628" i="5"/>
  <c r="AX629" i="5"/>
  <c r="AX630" i="5"/>
  <c r="AX631" i="5"/>
  <c r="AX632" i="5"/>
  <c r="AX633" i="5"/>
  <c r="AX634" i="5"/>
  <c r="AX635" i="5"/>
  <c r="AX636" i="5"/>
  <c r="AX637" i="5"/>
  <c r="AX638" i="5"/>
  <c r="AX639" i="5"/>
  <c r="AX640" i="5"/>
  <c r="AX641" i="5"/>
  <c r="AX642" i="5"/>
  <c r="AX643" i="5"/>
  <c r="AX644" i="5"/>
  <c r="AX645" i="5"/>
  <c r="AX646" i="5"/>
  <c r="AX647" i="5"/>
  <c r="AX648" i="5"/>
  <c r="AX649" i="5"/>
  <c r="AX650" i="5"/>
  <c r="AX651" i="5"/>
  <c r="AX652" i="5"/>
  <c r="AX653" i="5"/>
  <c r="AX654" i="5"/>
  <c r="AX655" i="5"/>
  <c r="AX656" i="5"/>
  <c r="AX657" i="5"/>
  <c r="AX658" i="5"/>
  <c r="AX659" i="5"/>
  <c r="AX660" i="5"/>
  <c r="AX661" i="5"/>
  <c r="AX662" i="5"/>
  <c r="AX663" i="5"/>
  <c r="AX664" i="5"/>
  <c r="AX665" i="5"/>
  <c r="AX666" i="5"/>
  <c r="AX667" i="5"/>
  <c r="AX668" i="5"/>
  <c r="AX669" i="5"/>
  <c r="AX670" i="5"/>
  <c r="AX671" i="5"/>
  <c r="AX672" i="5"/>
  <c r="AX673" i="5"/>
  <c r="AX674" i="5"/>
  <c r="AX675" i="5"/>
  <c r="AX676" i="5"/>
  <c r="AX677" i="5"/>
  <c r="AX678" i="5"/>
  <c r="AX679" i="5"/>
  <c r="AX680" i="5"/>
  <c r="AX681" i="5"/>
  <c r="AX682" i="5"/>
  <c r="AX683" i="5"/>
  <c r="AX684" i="5"/>
  <c r="AX685" i="5"/>
  <c r="AX686" i="5"/>
  <c r="AX687" i="5"/>
  <c r="AX688" i="5"/>
  <c r="AX689" i="5"/>
  <c r="AX690" i="5"/>
  <c r="AX691" i="5"/>
  <c r="AX692" i="5"/>
  <c r="AX693" i="5"/>
  <c r="AX694" i="5"/>
  <c r="AX695" i="5"/>
  <c r="AX696" i="5"/>
  <c r="AX697" i="5"/>
  <c r="AX698" i="5"/>
  <c r="AX699" i="5"/>
  <c r="AX700" i="5"/>
  <c r="AX701" i="5"/>
  <c r="AX702" i="5"/>
  <c r="AX703" i="5"/>
  <c r="AX704" i="5"/>
  <c r="AX705" i="5"/>
  <c r="AX706" i="5"/>
  <c r="AX707" i="5"/>
  <c r="AX708" i="5"/>
  <c r="AX709" i="5"/>
  <c r="AX710" i="5"/>
  <c r="AX711" i="5"/>
  <c r="AX712" i="5"/>
  <c r="AX713" i="5"/>
  <c r="AX714" i="5"/>
  <c r="AX715" i="5"/>
  <c r="AX716" i="5"/>
  <c r="AX717" i="5"/>
  <c r="AX718" i="5"/>
  <c r="AX719" i="5"/>
  <c r="AX720" i="5"/>
  <c r="AX721" i="5"/>
  <c r="AX722" i="5"/>
  <c r="AX723" i="5"/>
  <c r="AX724" i="5"/>
  <c r="AX725" i="5"/>
  <c r="AX726" i="5"/>
  <c r="AX727" i="5"/>
  <c r="AX728" i="5"/>
  <c r="AX729" i="5"/>
  <c r="AX730" i="5"/>
  <c r="AX731" i="5"/>
  <c r="AX732" i="5"/>
  <c r="AX733" i="5"/>
  <c r="AX734" i="5"/>
  <c r="AX735" i="5"/>
  <c r="AX736" i="5"/>
  <c r="AX737" i="5"/>
  <c r="AX738" i="5"/>
  <c r="AX739" i="5"/>
  <c r="AX740" i="5"/>
  <c r="AX741" i="5"/>
  <c r="AX742" i="5"/>
  <c r="AX743" i="5"/>
  <c r="AX744" i="5"/>
  <c r="AX745" i="5"/>
  <c r="AX746" i="5"/>
  <c r="AX747" i="5"/>
  <c r="AX748" i="5"/>
  <c r="AX749" i="5"/>
  <c r="AX750" i="5"/>
  <c r="AX751" i="5"/>
  <c r="AX752" i="5"/>
  <c r="AX753" i="5"/>
  <c r="AX754" i="5"/>
  <c r="AX755" i="5"/>
  <c r="AX756" i="5"/>
  <c r="AX757" i="5"/>
  <c r="AX758" i="5"/>
  <c r="AX759" i="5"/>
  <c r="AX760" i="5"/>
  <c r="AX761" i="5"/>
  <c r="AX762" i="5"/>
  <c r="AX763" i="5"/>
  <c r="AX764" i="5"/>
  <c r="AX765" i="5"/>
  <c r="AX766" i="5"/>
  <c r="AX767" i="5"/>
  <c r="AX768" i="5"/>
  <c r="AX769" i="5"/>
  <c r="AX770" i="5"/>
  <c r="AX771" i="5"/>
  <c r="AX772" i="5"/>
  <c r="AX773" i="5"/>
  <c r="AX774" i="5"/>
  <c r="AX775" i="5"/>
  <c r="AX776" i="5"/>
  <c r="AX777" i="5"/>
  <c r="AX778" i="5"/>
  <c r="AX779" i="5"/>
  <c r="AX780" i="5"/>
  <c r="AX781" i="5"/>
  <c r="AX782" i="5"/>
  <c r="AX783" i="5"/>
  <c r="AX784" i="5"/>
  <c r="AX785" i="5"/>
  <c r="AX786" i="5"/>
  <c r="AX787" i="5"/>
  <c r="AX788" i="5"/>
  <c r="AX789" i="5"/>
  <c r="AX790" i="5"/>
  <c r="AX791" i="5"/>
  <c r="AX792" i="5"/>
  <c r="AX793" i="5"/>
  <c r="AX794" i="5"/>
  <c r="AX795" i="5"/>
  <c r="AX796" i="5"/>
  <c r="AX797" i="5"/>
  <c r="AX798" i="5"/>
  <c r="AX799" i="5"/>
  <c r="AX800" i="5"/>
  <c r="AX801" i="5"/>
  <c r="AX802" i="5"/>
  <c r="AX803" i="5"/>
  <c r="AX804" i="5"/>
  <c r="AX805" i="5"/>
  <c r="AX806" i="5"/>
  <c r="AX807" i="5"/>
  <c r="AX808" i="5"/>
  <c r="AX809" i="5"/>
  <c r="AX810" i="5"/>
  <c r="AX811" i="5"/>
  <c r="AX812" i="5"/>
  <c r="AX813" i="5"/>
  <c r="AX814" i="5"/>
  <c r="AX815" i="5"/>
  <c r="AX816" i="5"/>
  <c r="AX817" i="5"/>
  <c r="AX818" i="5"/>
  <c r="AX819" i="5"/>
  <c r="AX820" i="5"/>
  <c r="AX821" i="5"/>
  <c r="AX822" i="5"/>
  <c r="AX823" i="5"/>
  <c r="AX824" i="5"/>
  <c r="AX825" i="5"/>
  <c r="AX826" i="5"/>
  <c r="AX827" i="5"/>
  <c r="AX828" i="5"/>
  <c r="AX829" i="5"/>
  <c r="AX830" i="5"/>
  <c r="AX831" i="5"/>
  <c r="AX832" i="5"/>
  <c r="AX833" i="5"/>
  <c r="AX834" i="5"/>
  <c r="AX835" i="5"/>
  <c r="AX836" i="5"/>
  <c r="AX837" i="5"/>
  <c r="AX838" i="5"/>
  <c r="AX839" i="5"/>
  <c r="AX840" i="5"/>
  <c r="AX841" i="5"/>
  <c r="AX842" i="5"/>
  <c r="AX843" i="5"/>
  <c r="AX844" i="5"/>
  <c r="AX845" i="5"/>
  <c r="AX846" i="5"/>
  <c r="AX847" i="5"/>
  <c r="AX848" i="5"/>
  <c r="AX849" i="5"/>
  <c r="AX850" i="5"/>
  <c r="AX851" i="5"/>
  <c r="AX852" i="5"/>
  <c r="AX853" i="5"/>
  <c r="AX854" i="5"/>
  <c r="AX855" i="5"/>
  <c r="AX856" i="5"/>
  <c r="AX857" i="5"/>
  <c r="AX858" i="5"/>
  <c r="AX859" i="5"/>
  <c r="AX860" i="5"/>
  <c r="AX861" i="5"/>
  <c r="AX862" i="5"/>
  <c r="AX863" i="5"/>
  <c r="AX864" i="5"/>
  <c r="AX865" i="5"/>
  <c r="AX866" i="5"/>
  <c r="AX867" i="5"/>
  <c r="AX868" i="5"/>
  <c r="AX869" i="5"/>
  <c r="AX870" i="5"/>
  <c r="AX871" i="5"/>
  <c r="AX872" i="5"/>
  <c r="AX873" i="5"/>
  <c r="AX874" i="5"/>
  <c r="AX875" i="5"/>
  <c r="AX876" i="5"/>
  <c r="AX877" i="5"/>
  <c r="AX878" i="5"/>
  <c r="AX879" i="5"/>
  <c r="AX880" i="5"/>
  <c r="AX881" i="5"/>
  <c r="AX882" i="5"/>
  <c r="AX883" i="5"/>
  <c r="AX884" i="5"/>
  <c r="AX885" i="5"/>
  <c r="AX886" i="5"/>
  <c r="AX887" i="5"/>
  <c r="AX888" i="5"/>
  <c r="AX889" i="5"/>
  <c r="AX890" i="5"/>
  <c r="AX891" i="5"/>
  <c r="AX892" i="5"/>
  <c r="AX893" i="5"/>
  <c r="AX894" i="5"/>
  <c r="AX895" i="5"/>
  <c r="AX896" i="5"/>
  <c r="AX897" i="5"/>
  <c r="AX898" i="5"/>
  <c r="AX899" i="5"/>
  <c r="AX900" i="5"/>
  <c r="AX901" i="5"/>
  <c r="AX902" i="5"/>
  <c r="AX903" i="5"/>
  <c r="AX904" i="5"/>
  <c r="AX905" i="5"/>
  <c r="AX906" i="5"/>
  <c r="AX907" i="5"/>
  <c r="AX908" i="5"/>
  <c r="AX909" i="5"/>
  <c r="AX910" i="5"/>
  <c r="AX911" i="5"/>
  <c r="AX912" i="5"/>
  <c r="AX913" i="5"/>
  <c r="AX914" i="5"/>
  <c r="AX915" i="5"/>
  <c r="AX916" i="5"/>
  <c r="AX917" i="5"/>
  <c r="AX918" i="5"/>
  <c r="AX919" i="5"/>
  <c r="AX920" i="5"/>
  <c r="AX921" i="5"/>
  <c r="AX922" i="5"/>
  <c r="AX923" i="5"/>
  <c r="AX924" i="5"/>
  <c r="AX925" i="5"/>
  <c r="AX926" i="5"/>
  <c r="AX927" i="5"/>
  <c r="AX928" i="5"/>
  <c r="AX929" i="5"/>
  <c r="AX930" i="5"/>
  <c r="AX931" i="5"/>
  <c r="AX932" i="5"/>
  <c r="AX933" i="5"/>
  <c r="AX934" i="5"/>
  <c r="AX935" i="5"/>
  <c r="AX936" i="5"/>
  <c r="AX937" i="5"/>
  <c r="AX938" i="5"/>
  <c r="AX939" i="5"/>
  <c r="AX940" i="5"/>
  <c r="AX941" i="5"/>
  <c r="AX942" i="5"/>
  <c r="AX943" i="5"/>
  <c r="AX944" i="5"/>
  <c r="AX945" i="5"/>
  <c r="AX946" i="5"/>
  <c r="AX947" i="5"/>
  <c r="AX948" i="5"/>
  <c r="AX949" i="5"/>
  <c r="AX950" i="5"/>
  <c r="AX951" i="5"/>
  <c r="AX952" i="5"/>
  <c r="AX953" i="5"/>
  <c r="AX954" i="5"/>
  <c r="AX955" i="5"/>
  <c r="AX956" i="5"/>
  <c r="AX957" i="5"/>
  <c r="AX958" i="5"/>
  <c r="AX959" i="5"/>
  <c r="AX960" i="5"/>
  <c r="AX961" i="5"/>
  <c r="AX962" i="5"/>
  <c r="AX963" i="5"/>
  <c r="AX964" i="5"/>
  <c r="AX965" i="5"/>
  <c r="AX966" i="5"/>
  <c r="AX967" i="5"/>
  <c r="AX968" i="5"/>
  <c r="AX969" i="5"/>
  <c r="AX970" i="5"/>
  <c r="AX971" i="5"/>
  <c r="AX972" i="5"/>
  <c r="AX973" i="5"/>
  <c r="AX974" i="5"/>
  <c r="AX975" i="5"/>
  <c r="AX976" i="5"/>
  <c r="AX977" i="5"/>
  <c r="AX978" i="5"/>
  <c r="AX979" i="5"/>
  <c r="AX980" i="5"/>
  <c r="AX981" i="5"/>
  <c r="AX982" i="5"/>
  <c r="AX983" i="5"/>
  <c r="AX984" i="5"/>
  <c r="AX985" i="5"/>
  <c r="AX986" i="5"/>
  <c r="AX987" i="5"/>
  <c r="AX988" i="5"/>
  <c r="AX989" i="5"/>
  <c r="AX990" i="5"/>
  <c r="AX991" i="5"/>
  <c r="AX992" i="5"/>
  <c r="AX993" i="5"/>
  <c r="AX994" i="5"/>
  <c r="AX995" i="5"/>
  <c r="AX996" i="5"/>
  <c r="AX997" i="5"/>
  <c r="AX998" i="5"/>
  <c r="AX999" i="5"/>
  <c r="AX1000" i="5"/>
  <c r="AX1001" i="5"/>
  <c r="AX1002" i="5"/>
  <c r="AX1003" i="5"/>
  <c r="AX1004" i="5"/>
  <c r="AX1005" i="5"/>
  <c r="AX1006" i="5"/>
  <c r="AX1007" i="5"/>
  <c r="AX1008" i="5"/>
  <c r="AX1009" i="5"/>
  <c r="AX1010" i="5"/>
  <c r="AX1011" i="5"/>
  <c r="AX1012" i="5"/>
  <c r="AX1013" i="5"/>
  <c r="AX1014" i="5"/>
  <c r="AX1015" i="5"/>
  <c r="AX1016" i="5"/>
  <c r="AX1017" i="5"/>
  <c r="AX1018" i="5"/>
  <c r="AX1019" i="5"/>
  <c r="AX1020" i="5"/>
  <c r="AX1021" i="5"/>
  <c r="AX1022" i="5"/>
  <c r="AX1023" i="5"/>
  <c r="AX1024" i="5"/>
  <c r="AX1025" i="5"/>
  <c r="AX1026" i="5"/>
  <c r="AX1027" i="5"/>
  <c r="AX1028" i="5"/>
  <c r="AX1029" i="5"/>
  <c r="AX1030" i="5"/>
  <c r="AX1031" i="5"/>
  <c r="AX1032" i="5"/>
  <c r="AX1033" i="5"/>
  <c r="AX1034" i="5"/>
  <c r="AX1035" i="5"/>
  <c r="AX1036" i="5"/>
  <c r="AX1037" i="5"/>
  <c r="AX1038" i="5"/>
  <c r="AX1039" i="5"/>
  <c r="AX1040" i="5"/>
  <c r="AX1041" i="5"/>
  <c r="AX1042" i="5"/>
  <c r="AX1043" i="5"/>
  <c r="AX1044" i="5"/>
  <c r="AX1045" i="5"/>
  <c r="AX1046" i="5"/>
  <c r="AX1047" i="5"/>
  <c r="AX1048" i="5"/>
  <c r="AX1049" i="5"/>
  <c r="AX1050" i="5"/>
  <c r="AX1051" i="5"/>
  <c r="AX1052" i="5"/>
  <c r="AX1053" i="5"/>
  <c r="AX1054" i="5"/>
  <c r="AX1055" i="5"/>
  <c r="AX1056" i="5"/>
  <c r="AX1057" i="5"/>
  <c r="AX1058" i="5"/>
  <c r="AX1059" i="5"/>
  <c r="AX1060" i="5"/>
  <c r="AX1061" i="5"/>
  <c r="AX1062" i="5"/>
  <c r="AX1063" i="5"/>
  <c r="AX1064" i="5"/>
  <c r="AX1065" i="5"/>
  <c r="AX1066" i="5"/>
  <c r="AX1067" i="5"/>
  <c r="AX1068" i="5"/>
  <c r="AX1069" i="5"/>
  <c r="AX1070" i="5"/>
  <c r="AX1071" i="5"/>
  <c r="AX1072" i="5"/>
  <c r="AX1073" i="5"/>
  <c r="AX1074" i="5"/>
  <c r="AX1075" i="5"/>
  <c r="AX1076" i="5"/>
  <c r="AX1077" i="5"/>
  <c r="AX1078" i="5"/>
  <c r="AX1079" i="5"/>
  <c r="AX1080" i="5"/>
  <c r="AX1081" i="5"/>
  <c r="AX1082" i="5"/>
  <c r="AX1083" i="5"/>
  <c r="AX1084" i="5"/>
  <c r="AX1085" i="5"/>
  <c r="AX1086" i="5"/>
  <c r="AX1087" i="5"/>
  <c r="AX1088" i="5"/>
  <c r="AX1089" i="5"/>
  <c r="AX1090" i="5"/>
  <c r="AX1091" i="5"/>
  <c r="AX1092" i="5"/>
  <c r="AX1093" i="5"/>
  <c r="AX1094" i="5"/>
  <c r="AX1095" i="5"/>
  <c r="AX1096" i="5"/>
  <c r="AX1097" i="5"/>
  <c r="AX1098" i="5"/>
  <c r="AX1099" i="5"/>
  <c r="AX1100" i="5"/>
  <c r="AX1101" i="5"/>
  <c r="AX1102" i="5"/>
  <c r="AX1103" i="5"/>
  <c r="AX1104" i="5"/>
  <c r="AX1105" i="5"/>
  <c r="AX1106" i="5"/>
  <c r="AX1107" i="5"/>
  <c r="AX1108" i="5"/>
  <c r="AX1109" i="5"/>
  <c r="AX1110" i="5"/>
  <c r="AX1111" i="5"/>
  <c r="AX1112" i="5"/>
  <c r="AX1113" i="5"/>
  <c r="AX1114" i="5"/>
  <c r="AX1115" i="5"/>
  <c r="AX1116" i="5"/>
  <c r="AX1117" i="5"/>
  <c r="AX1118" i="5"/>
  <c r="AX1119" i="5"/>
  <c r="AX1120" i="5"/>
  <c r="AX1121" i="5"/>
  <c r="AX1122" i="5"/>
  <c r="AX1123" i="5"/>
  <c r="AX1124" i="5"/>
  <c r="AX1125" i="5"/>
  <c r="AX1126" i="5"/>
  <c r="AX1127" i="5"/>
  <c r="AX1128" i="5"/>
  <c r="AX1129" i="5"/>
  <c r="AX1130" i="5"/>
  <c r="AX1131" i="5"/>
  <c r="AX1132" i="5"/>
  <c r="AX1133" i="5"/>
  <c r="AX1134" i="5"/>
  <c r="AX1135" i="5"/>
  <c r="AX1136" i="5"/>
  <c r="AX1137" i="5"/>
  <c r="AX1138" i="5"/>
  <c r="AX1139" i="5"/>
  <c r="AX1140" i="5"/>
  <c r="AX1141" i="5"/>
  <c r="AX1142" i="5"/>
  <c r="AX1143" i="5"/>
  <c r="AX1144" i="5"/>
  <c r="AX1145" i="5"/>
  <c r="AX1146" i="5"/>
  <c r="AX1147" i="5"/>
  <c r="AX1148" i="5"/>
  <c r="AX1149" i="5"/>
  <c r="AX1150" i="5"/>
  <c r="AX1151" i="5"/>
  <c r="AX1152" i="5"/>
  <c r="AX1153" i="5"/>
  <c r="AX1154" i="5"/>
  <c r="AX1155" i="5"/>
  <c r="AX1156" i="5"/>
  <c r="AX1157" i="5"/>
  <c r="AX1158" i="5"/>
  <c r="AX1159" i="5"/>
  <c r="AX1160" i="5"/>
  <c r="AX1161" i="5"/>
  <c r="AX1162" i="5"/>
  <c r="AX1163" i="5"/>
  <c r="AX1164" i="5"/>
  <c r="AX1165" i="5"/>
  <c r="AX1166" i="5"/>
  <c r="AX1167" i="5"/>
  <c r="AX1168" i="5"/>
  <c r="AX1169" i="5"/>
  <c r="AX1170" i="5"/>
  <c r="AX1171" i="5"/>
  <c r="AX1172" i="5"/>
  <c r="AX1173" i="5"/>
  <c r="AX1174" i="5"/>
  <c r="AX1175" i="5"/>
  <c r="AX1176" i="5"/>
  <c r="AX1177" i="5"/>
  <c r="AX1178" i="5"/>
  <c r="AX1179" i="5"/>
  <c r="AX1180" i="5"/>
  <c r="AX1181" i="5"/>
  <c r="AX1182" i="5"/>
  <c r="AX1183" i="5"/>
  <c r="AX1184" i="5"/>
  <c r="AX1185" i="5"/>
  <c r="AX1186" i="5"/>
  <c r="AX1187" i="5"/>
  <c r="AX1188" i="5"/>
  <c r="AX1189" i="5"/>
  <c r="AX1190" i="5"/>
  <c r="AX1191" i="5"/>
  <c r="AX1192" i="5"/>
  <c r="AX1193" i="5"/>
  <c r="AX1194" i="5"/>
  <c r="AX1195" i="5"/>
  <c r="AX1196" i="5"/>
  <c r="AX1197" i="5"/>
  <c r="AX1198" i="5"/>
  <c r="AX1199" i="5"/>
  <c r="AX1200" i="5"/>
  <c r="AX1201" i="5"/>
  <c r="AX1202" i="5"/>
  <c r="AX1203" i="5"/>
  <c r="AX1204" i="5"/>
  <c r="AX1205" i="5"/>
  <c r="AX1206" i="5"/>
  <c r="AX1207" i="5"/>
  <c r="AX1208" i="5"/>
  <c r="AX1209" i="5"/>
  <c r="AX1210" i="5"/>
  <c r="AX1211" i="5"/>
  <c r="AX1212" i="5"/>
  <c r="AX1213" i="5"/>
  <c r="AX1214" i="5"/>
  <c r="AX1215" i="5"/>
  <c r="AX1216" i="5"/>
  <c r="AX1217" i="5"/>
  <c r="AX1218" i="5"/>
  <c r="AX1219" i="5"/>
  <c r="AX1220" i="5"/>
  <c r="AX1221" i="5"/>
  <c r="AX1222" i="5"/>
  <c r="AX1223" i="5"/>
  <c r="AX1224" i="5"/>
  <c r="AX1225" i="5"/>
  <c r="AX1226" i="5"/>
  <c r="AX1227" i="5"/>
  <c r="AX1228" i="5"/>
  <c r="AX1229" i="5"/>
  <c r="AX1230" i="5"/>
  <c r="AX1231" i="5"/>
  <c r="AX1232" i="5"/>
  <c r="AX1233" i="5"/>
  <c r="AX1234" i="5"/>
  <c r="AX1235" i="5"/>
  <c r="AX1236" i="5"/>
  <c r="AX1237" i="5"/>
  <c r="AX1238" i="5"/>
  <c r="AX1239" i="5"/>
  <c r="AX1240" i="5"/>
  <c r="AX1241" i="5"/>
  <c r="AX1242" i="5"/>
  <c r="AX1243" i="5"/>
  <c r="AX1244" i="5"/>
  <c r="AX1245" i="5"/>
  <c r="AX1246" i="5"/>
  <c r="AX1247" i="5"/>
  <c r="AX1248" i="5"/>
  <c r="AX1249" i="5"/>
  <c r="AX1250" i="5"/>
  <c r="AX1251" i="5"/>
  <c r="AX1252" i="5"/>
  <c r="AX1253" i="5"/>
  <c r="AX1254" i="5"/>
  <c r="AX1255" i="5"/>
  <c r="AX1256" i="5"/>
  <c r="AX1257" i="5"/>
  <c r="AX1258" i="5"/>
  <c r="AX1259" i="5"/>
  <c r="AX1260" i="5"/>
  <c r="AX1261" i="5"/>
  <c r="AX1262" i="5"/>
  <c r="AX1263" i="5"/>
  <c r="AX1264" i="5"/>
  <c r="AX1265" i="5"/>
  <c r="AX1266" i="5"/>
  <c r="AX1267" i="5"/>
  <c r="AX1268" i="5"/>
  <c r="AX1269" i="5"/>
  <c r="AX1270" i="5"/>
  <c r="AX1271" i="5"/>
  <c r="AX1272" i="5"/>
  <c r="AX1273" i="5"/>
  <c r="AX1274" i="5"/>
  <c r="AX1275" i="5"/>
  <c r="AX1276" i="5"/>
  <c r="AX1277" i="5"/>
  <c r="AX1278" i="5"/>
  <c r="AX1279" i="5"/>
  <c r="AX1280" i="5"/>
  <c r="AX1281" i="5"/>
  <c r="AX1282" i="5"/>
  <c r="AX1283" i="5"/>
  <c r="AX1284" i="5"/>
  <c r="AX1285" i="5"/>
  <c r="AX1286" i="5"/>
  <c r="AX1287" i="5"/>
  <c r="AX1288" i="5"/>
  <c r="AX1289" i="5"/>
  <c r="AX1290" i="5"/>
  <c r="AX1291" i="5"/>
  <c r="AX1292" i="5"/>
  <c r="AX1293" i="5"/>
  <c r="AX1294" i="5"/>
  <c r="AX1295" i="5"/>
  <c r="AX1296" i="5"/>
  <c r="AX1297" i="5"/>
  <c r="AX1298" i="5"/>
  <c r="AX1299" i="5"/>
  <c r="AX1300" i="5"/>
  <c r="AX1301" i="5"/>
  <c r="AX1302" i="5"/>
  <c r="AX1303" i="5"/>
  <c r="AX1304" i="5"/>
  <c r="AX1305" i="5"/>
  <c r="AX1306" i="5"/>
  <c r="AX1307" i="5"/>
  <c r="AX1308" i="5"/>
  <c r="AX1309" i="5"/>
  <c r="AX1310" i="5"/>
  <c r="AX1311" i="5"/>
  <c r="AX1312" i="5"/>
  <c r="AX1313" i="5"/>
  <c r="AX1314" i="5"/>
  <c r="AX1315" i="5"/>
  <c r="AX1316" i="5"/>
  <c r="AX1317" i="5"/>
  <c r="AX1318" i="5"/>
  <c r="AX1319" i="5"/>
  <c r="AX1320" i="5"/>
  <c r="AX1321" i="5"/>
  <c r="AX1322" i="5"/>
  <c r="AX1323" i="5"/>
  <c r="AX1324" i="5"/>
  <c r="AX1325" i="5"/>
  <c r="AX1326" i="5"/>
  <c r="AX1327" i="5"/>
  <c r="AX1328" i="5"/>
  <c r="AX1329" i="5"/>
  <c r="AX1330" i="5"/>
  <c r="AX1331" i="5"/>
  <c r="AX1332" i="5"/>
  <c r="AX1333" i="5"/>
  <c r="AX1334" i="5"/>
  <c r="AX1335" i="5"/>
  <c r="AX1336" i="5"/>
  <c r="AX1337" i="5"/>
  <c r="AX1338" i="5"/>
  <c r="AX1339" i="5"/>
  <c r="AX1340" i="5"/>
  <c r="AX1341" i="5"/>
  <c r="AX1342" i="5"/>
  <c r="AX1343" i="5"/>
  <c r="AX1344" i="5"/>
  <c r="AX1345" i="5"/>
  <c r="AX1346" i="5"/>
  <c r="AX1347" i="5"/>
  <c r="AX1348" i="5"/>
  <c r="AX1349" i="5"/>
  <c r="AX1350" i="5"/>
  <c r="AX1351" i="5"/>
  <c r="AX1352" i="5"/>
  <c r="AX1353" i="5"/>
  <c r="AX1354" i="5"/>
  <c r="AX1355" i="5"/>
  <c r="AX1356" i="5"/>
  <c r="AX1357" i="5"/>
  <c r="AX1358" i="5"/>
  <c r="AX1359" i="5"/>
  <c r="AX1360" i="5"/>
  <c r="AX1361" i="5"/>
  <c r="AX1362" i="5"/>
  <c r="AX1363" i="5"/>
  <c r="AX1364" i="5"/>
  <c r="AX1365" i="5"/>
  <c r="AX1366" i="5"/>
  <c r="AX1367" i="5"/>
  <c r="AX1368" i="5"/>
  <c r="AX1369" i="5"/>
  <c r="AX1370" i="5"/>
  <c r="AX1371" i="5"/>
  <c r="AX1372" i="5"/>
  <c r="AX1373" i="5"/>
  <c r="AX1374" i="5"/>
  <c r="AX1375" i="5"/>
  <c r="AX1376" i="5"/>
  <c r="AX1377" i="5"/>
  <c r="AX1378" i="5"/>
  <c r="AX1379" i="5"/>
  <c r="AX1380" i="5"/>
  <c r="AX1381" i="5"/>
  <c r="AX1382" i="5"/>
  <c r="AX1383" i="5"/>
  <c r="AX1384" i="5"/>
  <c r="AX1385" i="5"/>
  <c r="AX1386" i="5"/>
  <c r="AX1387" i="5"/>
  <c r="AX1388" i="5"/>
  <c r="AX1389" i="5"/>
  <c r="AX1390" i="5"/>
  <c r="AX1391" i="5"/>
  <c r="AX1392" i="5"/>
  <c r="AX1393" i="5"/>
  <c r="AX1394" i="5"/>
  <c r="AX1395" i="5"/>
  <c r="AX1396" i="5"/>
  <c r="AX1397" i="5"/>
  <c r="AX1398" i="5"/>
  <c r="AX1399" i="5"/>
  <c r="AX1400" i="5"/>
  <c r="AX1401" i="5"/>
  <c r="AX1402" i="5"/>
  <c r="AX1403" i="5"/>
  <c r="AX1404" i="5"/>
  <c r="AX1405" i="5"/>
  <c r="AX1406" i="5"/>
  <c r="AX1407" i="5"/>
  <c r="AX1408" i="5"/>
  <c r="AX1409" i="5"/>
  <c r="AX1410" i="5"/>
  <c r="AX1411" i="5"/>
  <c r="AX1412" i="5"/>
  <c r="AX1413" i="5"/>
  <c r="AX1414" i="5"/>
  <c r="AX1415" i="5"/>
  <c r="AX1416" i="5"/>
  <c r="AX1417" i="5"/>
  <c r="AX1418" i="5"/>
  <c r="AX1419" i="5"/>
  <c r="AX1420" i="5"/>
  <c r="AX1421" i="5"/>
  <c r="AX1422" i="5"/>
  <c r="AX1423" i="5"/>
  <c r="AX1424" i="5"/>
  <c r="AX1425" i="5"/>
  <c r="AX1426" i="5"/>
  <c r="AX1427" i="5"/>
  <c r="AX1428" i="5"/>
  <c r="AX1429" i="5"/>
  <c r="AX1430" i="5"/>
  <c r="AX1431" i="5"/>
  <c r="AX1432" i="5"/>
  <c r="AX1433" i="5"/>
  <c r="AX1434" i="5"/>
  <c r="AX1435" i="5"/>
  <c r="AX1436" i="5"/>
  <c r="AX1437" i="5"/>
  <c r="AX1438" i="5"/>
  <c r="AX1439" i="5"/>
  <c r="AX1440" i="5"/>
  <c r="AX1441" i="5"/>
  <c r="AX1442" i="5"/>
  <c r="AX1443" i="5"/>
  <c r="AX1444" i="5"/>
  <c r="AX1445" i="5"/>
  <c r="AX1446" i="5"/>
  <c r="AX1447" i="5"/>
  <c r="AX1448" i="5"/>
  <c r="AX1449" i="5"/>
  <c r="AX1450" i="5"/>
  <c r="AX1451" i="5"/>
  <c r="AX1452" i="5"/>
  <c r="AX1453" i="5"/>
  <c r="AX1454" i="5"/>
  <c r="AX1455" i="5"/>
  <c r="AX1456" i="5"/>
  <c r="AX1457" i="5"/>
  <c r="AX1458" i="5"/>
  <c r="AX1459" i="5"/>
  <c r="AX1460" i="5"/>
  <c r="AX1461" i="5"/>
  <c r="AX1462" i="5"/>
  <c r="AX1463" i="5"/>
  <c r="AX1464" i="5"/>
  <c r="AX1465" i="5"/>
  <c r="AX1466" i="5"/>
  <c r="AX1467" i="5"/>
  <c r="AX1468" i="5"/>
  <c r="AX1469" i="5"/>
  <c r="AX1470" i="5"/>
  <c r="AX1471" i="5"/>
  <c r="AX1472" i="5"/>
  <c r="AX1473" i="5"/>
  <c r="AX1474" i="5"/>
  <c r="AX1475" i="5"/>
  <c r="AX1476" i="5"/>
  <c r="AX1477" i="5"/>
  <c r="AX1478" i="5"/>
  <c r="AX1479" i="5"/>
  <c r="AX1480" i="5"/>
  <c r="AX1481" i="5"/>
  <c r="AX1482" i="5"/>
  <c r="AX1483" i="5"/>
  <c r="AX1484" i="5"/>
  <c r="AX1485" i="5"/>
  <c r="AX1486" i="5"/>
  <c r="AX1487" i="5"/>
  <c r="AX1488" i="5"/>
  <c r="AX1489" i="5"/>
  <c r="AX1490" i="5"/>
  <c r="AX1491" i="5"/>
  <c r="AX1492" i="5"/>
  <c r="AX1493" i="5"/>
  <c r="AX1494" i="5"/>
  <c r="AX1495" i="5"/>
  <c r="AX1496" i="5"/>
  <c r="AX1497" i="5"/>
  <c r="AX1498" i="5"/>
  <c r="AX1499" i="5"/>
  <c r="AX1500" i="5"/>
  <c r="AX1501" i="5"/>
  <c r="AX1502" i="5"/>
  <c r="AX1503" i="5"/>
  <c r="AX1504" i="5"/>
  <c r="AX1505" i="5"/>
  <c r="AX1506" i="5"/>
  <c r="AX1507" i="5"/>
  <c r="AX1508" i="5"/>
  <c r="AX1509" i="5"/>
  <c r="AX1510" i="5"/>
  <c r="AX1511" i="5"/>
  <c r="AX1512" i="5"/>
  <c r="AX1513" i="5"/>
  <c r="AX1514" i="5"/>
  <c r="AX1515" i="5"/>
  <c r="AX1516" i="5"/>
  <c r="AX1517" i="5"/>
  <c r="AX1518" i="5"/>
  <c r="AX1519" i="5"/>
  <c r="AX1520" i="5"/>
  <c r="AX1521" i="5"/>
  <c r="AX1522" i="5"/>
  <c r="AX1523" i="5"/>
  <c r="AX1524" i="5"/>
  <c r="AX1525" i="5"/>
  <c r="AX1526" i="5"/>
  <c r="AX1527" i="5"/>
  <c r="AX1528" i="5"/>
  <c r="AX1529" i="5"/>
  <c r="AX1530" i="5"/>
  <c r="AX1531" i="5"/>
  <c r="AX1532" i="5"/>
  <c r="AX1533" i="5"/>
  <c r="AX1534" i="5"/>
  <c r="AX1535" i="5"/>
  <c r="AX1536" i="5"/>
  <c r="AX1537" i="5"/>
  <c r="AX1538" i="5"/>
  <c r="AX1539" i="5"/>
  <c r="AX1540" i="5"/>
  <c r="AX1541" i="5"/>
  <c r="AX1542" i="5"/>
  <c r="AX1543" i="5"/>
  <c r="AX1544" i="5"/>
  <c r="AX1545" i="5"/>
  <c r="AX1546" i="5"/>
  <c r="AX1547" i="5"/>
  <c r="AX1548" i="5"/>
  <c r="AX1549" i="5"/>
  <c r="AX1550" i="5"/>
  <c r="AX1551" i="5"/>
  <c r="AX1552" i="5"/>
  <c r="AX1553" i="5"/>
  <c r="AX1554" i="5"/>
  <c r="AX1555" i="5"/>
  <c r="AX1556" i="5"/>
  <c r="AX1557" i="5"/>
  <c r="AX1558" i="5"/>
  <c r="AX1559" i="5"/>
  <c r="AX1560" i="5"/>
  <c r="AX1561" i="5"/>
  <c r="AX1562" i="5"/>
  <c r="AX1563" i="5"/>
  <c r="AX1564" i="5"/>
  <c r="AX1565" i="5"/>
  <c r="AX1566" i="5"/>
  <c r="AX1567" i="5"/>
  <c r="AX1568" i="5"/>
  <c r="AX1569" i="5"/>
  <c r="AX1570" i="5"/>
  <c r="AX1571" i="5"/>
  <c r="AX1572" i="5"/>
  <c r="AX1573" i="5"/>
  <c r="AX1574" i="5"/>
  <c r="AX1575" i="5"/>
  <c r="AX1576" i="5"/>
  <c r="AX1577" i="5"/>
  <c r="AX1578" i="5"/>
  <c r="AX1579" i="5"/>
  <c r="AX1580" i="5"/>
  <c r="AX1581" i="5"/>
  <c r="AX1582" i="5"/>
  <c r="AX1583" i="5"/>
  <c r="AX1584" i="5"/>
  <c r="AX1585" i="5"/>
  <c r="AX1586" i="5"/>
  <c r="AX1587" i="5"/>
  <c r="AX1588" i="5"/>
  <c r="AX1589" i="5"/>
  <c r="AX1590" i="5"/>
  <c r="AX1591" i="5"/>
  <c r="AX1592" i="5"/>
  <c r="AX1593" i="5"/>
  <c r="AX1594" i="5"/>
  <c r="AX1595" i="5"/>
  <c r="AX1596" i="5"/>
  <c r="AX1597" i="5"/>
  <c r="AX1598" i="5"/>
  <c r="AX1599" i="5"/>
  <c r="AX1600" i="5"/>
  <c r="AX1601" i="5"/>
  <c r="AX1602" i="5"/>
  <c r="AX1603" i="5"/>
  <c r="AX1604" i="5"/>
  <c r="AX1605" i="5"/>
  <c r="AX1606" i="5"/>
  <c r="AX1607" i="5"/>
  <c r="AX1608" i="5"/>
  <c r="AX1609" i="5"/>
  <c r="AX1610" i="5"/>
  <c r="AX1611" i="5"/>
  <c r="AX1612" i="5"/>
  <c r="AX1613" i="5"/>
  <c r="AX1614" i="5"/>
  <c r="AX1615" i="5"/>
  <c r="AX1616" i="5"/>
  <c r="AX1617" i="5"/>
  <c r="AX1618" i="5"/>
  <c r="AX1619" i="5"/>
  <c r="AX1620" i="5"/>
  <c r="AX1621" i="5"/>
  <c r="AX1622" i="5"/>
  <c r="AX1623" i="5"/>
  <c r="AX1624" i="5"/>
  <c r="AX1625" i="5"/>
  <c r="AX1626" i="5"/>
  <c r="AX1627" i="5"/>
  <c r="AX1628" i="5"/>
  <c r="AX1629" i="5"/>
  <c r="AX1630" i="5"/>
  <c r="AX1631" i="5"/>
  <c r="AX1632" i="5"/>
  <c r="AX1633" i="5"/>
  <c r="AX1634" i="5"/>
  <c r="AX1635" i="5"/>
  <c r="AX1636" i="5"/>
  <c r="AX1637" i="5"/>
  <c r="AX1638" i="5"/>
  <c r="AX1639" i="5"/>
  <c r="AX1640" i="5"/>
  <c r="AX1641" i="5"/>
  <c r="AX1642" i="5"/>
  <c r="AX1643" i="5"/>
  <c r="AX1644" i="5"/>
  <c r="AX1645" i="5"/>
  <c r="AX1646" i="5"/>
  <c r="AX1647" i="5"/>
  <c r="AX1648" i="5"/>
  <c r="AX1649" i="5"/>
  <c r="AX1650" i="5"/>
  <c r="AX1651" i="5"/>
  <c r="AX1652" i="5"/>
  <c r="AX1653" i="5"/>
  <c r="AX1654" i="5"/>
  <c r="AX1655" i="5"/>
  <c r="AX1656" i="5"/>
  <c r="AX1657" i="5"/>
  <c r="AX1658" i="5"/>
  <c r="AX1659" i="5"/>
  <c r="AX1660" i="5"/>
  <c r="AX1661" i="5"/>
  <c r="AX1662" i="5"/>
  <c r="AX1663" i="5"/>
  <c r="AX1664" i="5"/>
  <c r="AX1665" i="5"/>
  <c r="AX1666" i="5"/>
  <c r="AX1667" i="5"/>
  <c r="AX1668" i="5"/>
  <c r="AX1669" i="5"/>
  <c r="AX1670" i="5"/>
  <c r="AX1671" i="5"/>
  <c r="AX1672" i="5"/>
  <c r="AX1673" i="5"/>
  <c r="AX1674" i="5"/>
  <c r="AX1675" i="5"/>
  <c r="AX1676" i="5"/>
  <c r="AX1677" i="5"/>
  <c r="AX1678" i="5"/>
  <c r="AX1679" i="5"/>
  <c r="AX1680" i="5"/>
  <c r="AX1681" i="5"/>
  <c r="AX1682" i="5"/>
  <c r="AX1683" i="5"/>
  <c r="AX1684" i="5"/>
  <c r="AX1685" i="5"/>
  <c r="AX1686" i="5"/>
  <c r="AX1687" i="5"/>
  <c r="AX1688" i="5"/>
  <c r="AX1689" i="5"/>
  <c r="AX1690" i="5"/>
  <c r="AX1691" i="5"/>
  <c r="AX1692" i="5"/>
  <c r="AX1693" i="5"/>
  <c r="AX1694" i="5"/>
  <c r="AX1695" i="5"/>
  <c r="AX1696" i="5"/>
  <c r="AX1697" i="5"/>
  <c r="AX1698" i="5"/>
  <c r="AX1699" i="5"/>
  <c r="AX1700" i="5"/>
  <c r="AX1701" i="5"/>
  <c r="AX1702" i="5"/>
  <c r="AX1703" i="5"/>
  <c r="AX1704" i="5"/>
  <c r="AX1705" i="5"/>
  <c r="AX1706" i="5"/>
  <c r="AX1707" i="5"/>
  <c r="AX1708" i="5"/>
  <c r="AX1709" i="5"/>
  <c r="AX1710" i="5"/>
  <c r="AX1711" i="5"/>
  <c r="AX1712" i="5"/>
  <c r="AX1713" i="5"/>
  <c r="AX1714" i="5"/>
  <c r="AX1715" i="5"/>
  <c r="AX1716" i="5"/>
  <c r="AX1717" i="5"/>
  <c r="AX1718" i="5"/>
  <c r="AX1719" i="5"/>
  <c r="AX1720" i="5"/>
  <c r="AX1721" i="5"/>
  <c r="AX1722" i="5"/>
  <c r="AX1723" i="5"/>
  <c r="AX1724" i="5"/>
  <c r="AX1725" i="5"/>
  <c r="AX1726" i="5"/>
  <c r="AX1727" i="5"/>
  <c r="AX1728" i="5"/>
  <c r="AX1729" i="5"/>
  <c r="AX1730" i="5"/>
  <c r="AX1731" i="5"/>
  <c r="AX1732" i="5"/>
  <c r="AX1733" i="5"/>
  <c r="AX1734" i="5"/>
  <c r="AX1735" i="5"/>
  <c r="AX1736" i="5"/>
  <c r="AX1737" i="5"/>
  <c r="AX1738" i="5"/>
  <c r="AX1739" i="5"/>
  <c r="AX1740" i="5"/>
  <c r="AX1741" i="5"/>
  <c r="AX1742" i="5"/>
  <c r="AX1743" i="5"/>
  <c r="AX1744" i="5"/>
  <c r="AX1745" i="5"/>
  <c r="AX1746" i="5"/>
  <c r="AX1747" i="5"/>
  <c r="AX1748" i="5"/>
  <c r="AX1749" i="5"/>
  <c r="AX1750" i="5"/>
  <c r="AX1751" i="5"/>
  <c r="AX1752" i="5"/>
  <c r="AX1753" i="5"/>
  <c r="AX1754" i="5"/>
  <c r="AX1755" i="5"/>
  <c r="AX1756" i="5"/>
  <c r="AX1757" i="5"/>
  <c r="AX1758" i="5"/>
  <c r="AX1759" i="5"/>
  <c r="AX1760" i="5"/>
  <c r="AX1761" i="5"/>
  <c r="AX1762" i="5"/>
  <c r="AX1763" i="5"/>
  <c r="AX1764" i="5"/>
  <c r="AX1765" i="5"/>
  <c r="AX1766" i="5"/>
  <c r="AX1767" i="5"/>
  <c r="AX1768" i="5"/>
  <c r="AX1769" i="5"/>
  <c r="AX1770" i="5"/>
  <c r="AX1771" i="5"/>
  <c r="AX1772" i="5"/>
  <c r="AX1773" i="5"/>
  <c r="AX1774" i="5"/>
  <c r="AX1775" i="5"/>
  <c r="AX1776" i="5"/>
  <c r="AX1777" i="5"/>
  <c r="AX1778" i="5"/>
  <c r="AX1779" i="5"/>
  <c r="AX1780" i="5"/>
  <c r="AX1781" i="5"/>
  <c r="AX1782" i="5"/>
  <c r="AX1783" i="5"/>
  <c r="AX1784" i="5"/>
  <c r="AX1785" i="5"/>
  <c r="AX1786" i="5"/>
  <c r="AX1787" i="5"/>
  <c r="AX1788" i="5"/>
  <c r="AX1789" i="5"/>
  <c r="AX1790" i="5"/>
  <c r="AX1791" i="5"/>
  <c r="AX1792" i="5"/>
  <c r="AX1793" i="5"/>
  <c r="AX1794" i="5"/>
  <c r="AX1795" i="5"/>
  <c r="AX1796" i="5"/>
  <c r="AX1797" i="5"/>
  <c r="AX1798" i="5"/>
  <c r="AX1799" i="5"/>
  <c r="AX1800" i="5"/>
  <c r="AX1801" i="5"/>
  <c r="AX1802" i="5"/>
  <c r="AX1803" i="5"/>
  <c r="AX1804" i="5"/>
  <c r="AX1805" i="5"/>
  <c r="AX1806" i="5"/>
  <c r="AX1807" i="5"/>
  <c r="AX1808" i="5"/>
  <c r="AX1809" i="5"/>
  <c r="AX1810" i="5"/>
  <c r="AX1811" i="5"/>
  <c r="AX1812" i="5"/>
  <c r="AX1813" i="5"/>
  <c r="AX1814" i="5"/>
  <c r="AX1815" i="5"/>
  <c r="AX1816" i="5"/>
  <c r="AX1817" i="5"/>
  <c r="AX1818" i="5"/>
  <c r="AX1819" i="5"/>
  <c r="AX1820" i="5"/>
  <c r="AX1821" i="5"/>
  <c r="AX1822" i="5"/>
  <c r="AX1823" i="5"/>
  <c r="AX1824" i="5"/>
  <c r="AX1825" i="5"/>
  <c r="AX1826" i="5"/>
  <c r="AX1827" i="5"/>
  <c r="AX1828" i="5"/>
  <c r="AX1829" i="5"/>
  <c r="AX1830" i="5"/>
  <c r="AX1831" i="5"/>
  <c r="AX1832" i="5"/>
  <c r="AX1833" i="5"/>
  <c r="AX1834" i="5"/>
  <c r="AX1835" i="5"/>
  <c r="AX1836" i="5"/>
  <c r="AX1837" i="5"/>
  <c r="AX1838" i="5"/>
  <c r="AX1839" i="5"/>
  <c r="AX1840" i="5"/>
  <c r="AX1841" i="5"/>
  <c r="AX1842" i="5"/>
  <c r="AX1843" i="5"/>
  <c r="AX1844" i="5"/>
  <c r="AX1845" i="5"/>
  <c r="AX1846" i="5"/>
  <c r="AX1847" i="5"/>
  <c r="AX1848" i="5"/>
  <c r="AX1849" i="5"/>
  <c r="AX1850" i="5"/>
  <c r="AX1851" i="5"/>
  <c r="AX1852" i="5"/>
  <c r="AX1853" i="5"/>
  <c r="AX1854" i="5"/>
  <c r="AX1855" i="5"/>
  <c r="AX1856" i="5"/>
  <c r="AX1857" i="5"/>
  <c r="AX1858" i="5"/>
  <c r="AX1859" i="5"/>
  <c r="AX1860" i="5"/>
  <c r="AX1861" i="5"/>
  <c r="AX1862" i="5"/>
  <c r="AX1863" i="5"/>
  <c r="AX1864" i="5"/>
  <c r="AX1865" i="5"/>
  <c r="AX1866" i="5"/>
  <c r="AX1867" i="5"/>
  <c r="AX1868" i="5"/>
  <c r="AX1869" i="5"/>
  <c r="AX1870" i="5"/>
  <c r="AX1871" i="5"/>
  <c r="AX1872" i="5"/>
  <c r="AX1873" i="5"/>
  <c r="AX1874" i="5"/>
  <c r="AX1875" i="5"/>
  <c r="AX1876" i="5"/>
  <c r="AX1877" i="5"/>
  <c r="AX1878" i="5"/>
  <c r="AX1879" i="5"/>
  <c r="AX1880" i="5"/>
  <c r="AX1881" i="5"/>
  <c r="AX1882" i="5"/>
  <c r="AX1883" i="5"/>
  <c r="AX1884" i="5"/>
  <c r="AX1885" i="5"/>
  <c r="AX1886" i="5"/>
  <c r="AX1887" i="5"/>
  <c r="AX1888" i="5"/>
  <c r="AX1889" i="5"/>
  <c r="AX1890" i="5"/>
  <c r="AX1891" i="5"/>
  <c r="AX1892" i="5"/>
  <c r="AX1893" i="5"/>
  <c r="AX1894" i="5"/>
  <c r="AX1895" i="5"/>
  <c r="AX1896" i="5"/>
  <c r="AX1897" i="5"/>
  <c r="AX1898" i="5"/>
  <c r="AX1899" i="5"/>
  <c r="AX1900" i="5"/>
  <c r="AX1901" i="5"/>
  <c r="AX1902" i="5"/>
  <c r="AX1903" i="5"/>
  <c r="AX1904" i="5"/>
  <c r="AX1905" i="5"/>
  <c r="AX1906" i="5"/>
  <c r="AX1907" i="5"/>
  <c r="AX1908" i="5"/>
  <c r="AX1909" i="5"/>
  <c r="AX1910" i="5"/>
  <c r="AX1911" i="5"/>
  <c r="AX1912" i="5"/>
  <c r="AX1913" i="5"/>
  <c r="AX1914" i="5"/>
  <c r="AX1915" i="5"/>
  <c r="AX1916" i="5"/>
  <c r="AX1917" i="5"/>
  <c r="AX1918" i="5"/>
  <c r="AX1919" i="5"/>
  <c r="AX1920" i="5"/>
  <c r="AX1921" i="5"/>
  <c r="AX1922" i="5"/>
  <c r="AX1923" i="5"/>
  <c r="AX1924" i="5"/>
  <c r="AX1925" i="5"/>
  <c r="AX1926" i="5"/>
  <c r="AX1927" i="5"/>
  <c r="AX1928" i="5"/>
  <c r="AX1929" i="5"/>
  <c r="AX1930" i="5"/>
  <c r="AX1931" i="5"/>
  <c r="AX1932" i="5"/>
  <c r="AX1933" i="5"/>
  <c r="AX1934" i="5"/>
  <c r="AX1935" i="5"/>
  <c r="AX1936" i="5"/>
  <c r="AX1937" i="5"/>
  <c r="AX1938" i="5"/>
  <c r="AX1939" i="5"/>
  <c r="AX1940" i="5"/>
  <c r="AX1941" i="5"/>
  <c r="AX1942" i="5"/>
  <c r="AX1943" i="5"/>
  <c r="AX1944" i="5"/>
  <c r="AX1945" i="5"/>
  <c r="AX1946" i="5"/>
  <c r="AX1947" i="5"/>
  <c r="AX1948" i="5"/>
  <c r="AX1949" i="5"/>
  <c r="AX1950" i="5"/>
  <c r="AX1951" i="5"/>
  <c r="AX1952" i="5"/>
  <c r="AX1953" i="5"/>
  <c r="AX1954" i="5"/>
  <c r="AX1955" i="5"/>
  <c r="AX1956" i="5"/>
  <c r="AX1957" i="5"/>
  <c r="AX1958" i="5"/>
  <c r="AX1959" i="5"/>
  <c r="AX1960" i="5"/>
  <c r="AX1961" i="5"/>
  <c r="AX1962" i="5"/>
  <c r="AX1963" i="5"/>
  <c r="AX1964" i="5"/>
  <c r="AX1965" i="5"/>
  <c r="AX1966" i="5"/>
  <c r="AX1967" i="5"/>
  <c r="AX1968" i="5"/>
  <c r="AX1969" i="5"/>
  <c r="AX1970" i="5"/>
  <c r="AX1971" i="5"/>
  <c r="AX1972" i="5"/>
  <c r="AX1973" i="5"/>
  <c r="AX1974" i="5"/>
  <c r="AX1975" i="5"/>
  <c r="AX1976" i="5"/>
  <c r="AX1977" i="5"/>
  <c r="AX1978" i="5"/>
  <c r="AX1979" i="5"/>
  <c r="AX1980" i="5"/>
  <c r="AX1981" i="5"/>
  <c r="AX1982" i="5"/>
  <c r="AX1983" i="5"/>
  <c r="AX1984" i="5"/>
  <c r="AX1985" i="5"/>
  <c r="AX1986" i="5"/>
  <c r="AX1987" i="5"/>
  <c r="AX1988" i="5"/>
  <c r="AX1989" i="5"/>
  <c r="AX1990" i="5"/>
  <c r="AX1991" i="5"/>
  <c r="AX1992" i="5"/>
  <c r="AX1993" i="5"/>
  <c r="AX1994" i="5"/>
  <c r="AX1995" i="5"/>
  <c r="AX1996" i="5"/>
  <c r="AX1997" i="5"/>
  <c r="AX1998" i="5"/>
  <c r="AX1999" i="5"/>
  <c r="AX2000" i="5"/>
  <c r="AX2001" i="5"/>
  <c r="AX2002" i="5"/>
  <c r="AX2003" i="5"/>
  <c r="AX2004" i="5"/>
  <c r="AX2005" i="5"/>
  <c r="AX2006" i="5"/>
  <c r="AX2007" i="5"/>
  <c r="AX2008" i="5"/>
  <c r="AX2009" i="5"/>
  <c r="AX2010" i="5"/>
  <c r="AX2011" i="5"/>
  <c r="AX2012" i="5"/>
  <c r="AX2013" i="5"/>
  <c r="AX2014" i="5"/>
  <c r="AX2015" i="5"/>
  <c r="AX2016" i="5"/>
  <c r="AX2017" i="5"/>
  <c r="AX2018" i="5"/>
  <c r="AX2019" i="5"/>
  <c r="AX2020" i="5"/>
  <c r="AX2021" i="5"/>
  <c r="AX2022" i="5"/>
  <c r="AX2023" i="5"/>
  <c r="AX2024" i="5"/>
  <c r="AX2025" i="5"/>
  <c r="AX2026" i="5"/>
  <c r="AX2027" i="5"/>
  <c r="AX2028" i="5"/>
  <c r="AX2029" i="5"/>
  <c r="AX2030" i="5"/>
  <c r="AX2031" i="5"/>
  <c r="AX2032" i="5"/>
  <c r="AX2033" i="5"/>
  <c r="AX2034" i="5"/>
  <c r="AX2035" i="5"/>
  <c r="AX2036" i="5"/>
  <c r="AX2037" i="5"/>
  <c r="AX2038" i="5"/>
  <c r="AX2039" i="5"/>
  <c r="AX2040" i="5"/>
  <c r="AX2041" i="5"/>
  <c r="AX2042" i="5"/>
  <c r="AX2043" i="5"/>
  <c r="AX2044" i="5"/>
  <c r="AX2045" i="5"/>
  <c r="AX2046" i="5"/>
  <c r="AX2047" i="5"/>
  <c r="AX2048" i="5"/>
  <c r="AX2049" i="5"/>
  <c r="AX2050" i="5"/>
  <c r="AX2051" i="5"/>
  <c r="AX2052" i="5"/>
  <c r="AX2053" i="5"/>
  <c r="AX2054" i="5"/>
  <c r="AX2055" i="5"/>
  <c r="AX2056" i="5"/>
  <c r="AX2057" i="5"/>
  <c r="AX2058" i="5"/>
  <c r="AX2059" i="5"/>
  <c r="AX2060" i="5"/>
  <c r="AX2061" i="5"/>
  <c r="AX2062" i="5"/>
  <c r="AX2063" i="5"/>
  <c r="AX2064" i="5"/>
  <c r="AX2065" i="5"/>
  <c r="AX2066" i="5"/>
  <c r="AX2067" i="5"/>
  <c r="AX2068" i="5"/>
  <c r="AX2069" i="5"/>
  <c r="AX2070" i="5"/>
  <c r="AX2071" i="5"/>
  <c r="AX2072" i="5"/>
  <c r="AX2073" i="5"/>
  <c r="AX2074" i="5"/>
  <c r="AX2075" i="5"/>
  <c r="AX2076" i="5"/>
  <c r="AX2077" i="5"/>
  <c r="AX2078" i="5"/>
  <c r="AX2079" i="5"/>
  <c r="AX2080" i="5"/>
  <c r="AX2081" i="5"/>
  <c r="AX2082" i="5"/>
  <c r="AX2083" i="5"/>
  <c r="AX2084" i="5"/>
  <c r="AX2085" i="5"/>
  <c r="AX2086" i="5"/>
  <c r="AX2087" i="5"/>
  <c r="AX2088" i="5"/>
  <c r="AX2089" i="5"/>
  <c r="AX2090" i="5"/>
  <c r="AX2091" i="5"/>
  <c r="AX2092" i="5"/>
  <c r="AX2093" i="5"/>
  <c r="AX2094" i="5"/>
  <c r="AX2095" i="5"/>
  <c r="AX2096" i="5"/>
  <c r="AX2097" i="5"/>
  <c r="AX2098" i="5"/>
  <c r="AX2099" i="5"/>
  <c r="AX2100" i="5"/>
  <c r="AX2101" i="5"/>
  <c r="AX2102" i="5"/>
  <c r="AX2103" i="5"/>
  <c r="AX2104" i="5"/>
  <c r="AX2105" i="5"/>
  <c r="AX2106" i="5"/>
  <c r="AX2107" i="5"/>
  <c r="AX2108" i="5"/>
  <c r="AX2109" i="5"/>
  <c r="AX2110" i="5"/>
  <c r="AX2111" i="5"/>
  <c r="AX2112" i="5"/>
  <c r="AX2113" i="5"/>
  <c r="AX2114" i="5"/>
  <c r="AX2115" i="5"/>
  <c r="AX2116" i="5"/>
  <c r="AX2117" i="5"/>
  <c r="AX2118" i="5"/>
  <c r="AX2119" i="5"/>
  <c r="AX2120" i="5"/>
  <c r="AX2121" i="5"/>
  <c r="AX2122" i="5"/>
  <c r="AX2123" i="5"/>
  <c r="AX2124" i="5"/>
  <c r="AX2125" i="5"/>
  <c r="AX2126" i="5"/>
  <c r="AX2127" i="5"/>
  <c r="AX2128" i="5"/>
  <c r="AX2129" i="5"/>
  <c r="AX2130" i="5"/>
  <c r="AX2131" i="5"/>
  <c r="AX2132" i="5"/>
  <c r="AX2133" i="5"/>
  <c r="AX2134" i="5"/>
  <c r="AX2135" i="5"/>
  <c r="AX2136" i="5"/>
  <c r="AX2137" i="5"/>
  <c r="AX2138" i="5"/>
  <c r="AX2139" i="5"/>
  <c r="AX2140" i="5"/>
  <c r="AX2141" i="5"/>
  <c r="AX2142" i="5"/>
  <c r="AX2143" i="5"/>
  <c r="AX2144" i="5"/>
  <c r="AX2145" i="5"/>
  <c r="AX2146" i="5"/>
  <c r="AX2147" i="5"/>
  <c r="AX2148" i="5"/>
  <c r="AX2149" i="5"/>
  <c r="AX2150" i="5"/>
  <c r="AX2151" i="5"/>
  <c r="AX2152" i="5"/>
  <c r="AX2153" i="5"/>
  <c r="AX2154" i="5"/>
  <c r="AX2155" i="5"/>
  <c r="AX2156" i="5"/>
  <c r="AX2157" i="5"/>
  <c r="AX2158" i="5"/>
  <c r="AX2159" i="5"/>
  <c r="AX2160" i="5"/>
  <c r="AX2161" i="5"/>
  <c r="AX2162" i="5"/>
  <c r="AX2163" i="5"/>
  <c r="AX2164" i="5"/>
  <c r="AX2165" i="5"/>
  <c r="AX2166" i="5"/>
  <c r="AX2167" i="5"/>
  <c r="AX2168" i="5"/>
  <c r="AX2169" i="5"/>
  <c r="AX2170" i="5"/>
  <c r="AX2171" i="5"/>
  <c r="AX2172" i="5"/>
  <c r="AX2173" i="5"/>
  <c r="AX2174" i="5"/>
  <c r="AX2175" i="5"/>
  <c r="AX2176" i="5"/>
  <c r="AX2177" i="5"/>
  <c r="AX2178" i="5"/>
  <c r="AX2179" i="5"/>
  <c r="AX2180" i="5"/>
  <c r="AX2181" i="5"/>
  <c r="AX2182" i="5"/>
  <c r="AX2183" i="5"/>
  <c r="AX2184" i="5"/>
  <c r="AX2185" i="5"/>
  <c r="AX2186" i="5"/>
  <c r="AX2187" i="5"/>
  <c r="AX2188" i="5"/>
  <c r="AX2189" i="5"/>
  <c r="AX2190" i="5"/>
  <c r="AX2191" i="5"/>
  <c r="AX2192" i="5"/>
  <c r="AX2193" i="5"/>
  <c r="AX2194" i="5"/>
  <c r="AX2195" i="5"/>
  <c r="AX2196" i="5"/>
  <c r="AX2197" i="5"/>
  <c r="AX2198" i="5"/>
  <c r="AX2199" i="5"/>
  <c r="AX2200" i="5"/>
  <c r="AX2201" i="5"/>
  <c r="AX2202" i="5"/>
  <c r="AX2203" i="5"/>
  <c r="AX2204" i="5"/>
  <c r="AX2205" i="5"/>
  <c r="AX2206" i="5"/>
  <c r="AX2207" i="5"/>
  <c r="AX2208" i="5"/>
  <c r="AX2209" i="5"/>
  <c r="AX2210" i="5"/>
  <c r="AX2211" i="5"/>
  <c r="AX2212" i="5"/>
  <c r="AX2213" i="5"/>
  <c r="AX2214" i="5"/>
  <c r="AX2215" i="5"/>
  <c r="AX2216" i="5"/>
  <c r="AX2217" i="5"/>
  <c r="AX2218" i="5"/>
  <c r="AX2219" i="5"/>
  <c r="AX2220" i="5"/>
  <c r="AX2221" i="5"/>
  <c r="AX2222" i="5"/>
  <c r="AX2223" i="5"/>
  <c r="AX2224" i="5"/>
  <c r="AX2225" i="5"/>
  <c r="AX2226" i="5"/>
  <c r="AX2227" i="5"/>
  <c r="AX2228" i="5"/>
  <c r="AX2229" i="5"/>
  <c r="AX2230" i="5"/>
  <c r="AX2231" i="5"/>
  <c r="AX2232" i="5"/>
  <c r="AX2233" i="5"/>
  <c r="AX2234" i="5"/>
  <c r="AX2235" i="5"/>
  <c r="AX2236" i="5"/>
  <c r="AX2237" i="5"/>
  <c r="AX2238" i="5"/>
  <c r="AX2239" i="5"/>
  <c r="AX2240" i="5"/>
  <c r="AX2241" i="5"/>
  <c r="AX2242" i="5"/>
  <c r="AX2243" i="5"/>
  <c r="AX2244" i="5"/>
  <c r="AX2245" i="5"/>
  <c r="AX2246" i="5"/>
  <c r="AX2247" i="5"/>
  <c r="AX2248" i="5"/>
  <c r="AX2249" i="5"/>
  <c r="AX2250" i="5"/>
  <c r="AX2251" i="5"/>
  <c r="AX2252" i="5"/>
  <c r="AX2253" i="5"/>
  <c r="AX2254" i="5"/>
  <c r="AX2255" i="5"/>
  <c r="AX2256" i="5"/>
  <c r="AX2257" i="5"/>
  <c r="AX2258" i="5"/>
  <c r="AX2259" i="5"/>
  <c r="AX2260" i="5"/>
  <c r="AX2261" i="5"/>
  <c r="AX2262" i="5"/>
  <c r="AX2263" i="5"/>
  <c r="AX2264" i="5"/>
  <c r="AX2265" i="5"/>
  <c r="AX2266" i="5"/>
  <c r="AX2267" i="5"/>
  <c r="AX2268" i="5"/>
  <c r="AX2269" i="5"/>
  <c r="AX2270" i="5"/>
  <c r="AX2271" i="5"/>
  <c r="AX2272" i="5"/>
  <c r="AX2273" i="5"/>
  <c r="AX2274" i="5"/>
  <c r="AX2275" i="5"/>
  <c r="AX2276" i="5"/>
  <c r="AX2277" i="5"/>
  <c r="AX2278" i="5"/>
  <c r="AX2279" i="5"/>
  <c r="AX2280" i="5"/>
  <c r="AX2281" i="5"/>
  <c r="AX2282" i="5"/>
  <c r="AX2283" i="5"/>
  <c r="AX2284" i="5"/>
  <c r="AX2285" i="5"/>
  <c r="AX2286" i="5"/>
  <c r="AX2287" i="5"/>
  <c r="AX2288" i="5"/>
  <c r="AX2289" i="5"/>
  <c r="AX2290" i="5"/>
  <c r="AX2291" i="5"/>
  <c r="AX2292" i="5"/>
  <c r="AX2293" i="5"/>
  <c r="AX2294" i="5"/>
  <c r="AX2295" i="5"/>
  <c r="AX2296" i="5"/>
  <c r="AX2297" i="5"/>
  <c r="AX2298" i="5"/>
  <c r="AX2299" i="5"/>
  <c r="AX2300" i="5"/>
  <c r="AX2301" i="5"/>
  <c r="AX2302" i="5"/>
  <c r="AX2303" i="5"/>
  <c r="AX2304" i="5"/>
  <c r="AX2305" i="5"/>
  <c r="AX2306" i="5"/>
  <c r="AX2307" i="5"/>
  <c r="AX2308" i="5"/>
  <c r="AX2309" i="5"/>
  <c r="AX2310" i="5"/>
  <c r="AX2311" i="5"/>
  <c r="AX2312" i="5"/>
  <c r="AX2313" i="5"/>
  <c r="AX2314" i="5"/>
  <c r="AX2315" i="5"/>
  <c r="AX2316" i="5"/>
  <c r="AX2317" i="5"/>
  <c r="AX2318" i="5"/>
  <c r="AX2319" i="5"/>
  <c r="AX2320" i="5"/>
  <c r="AX2321" i="5"/>
  <c r="AX2322" i="5"/>
  <c r="AX2323" i="5"/>
  <c r="AX2324" i="5"/>
  <c r="AX2325" i="5"/>
  <c r="AX2326" i="5"/>
  <c r="AX2327" i="5"/>
  <c r="AX2328" i="5"/>
  <c r="AX2329" i="5"/>
  <c r="AX2330" i="5"/>
  <c r="AX2331" i="5"/>
  <c r="AX2332" i="5"/>
  <c r="AX2333" i="5"/>
  <c r="AX2334" i="5"/>
  <c r="AX2335" i="5"/>
  <c r="AX2336" i="5"/>
  <c r="AX2337" i="5"/>
  <c r="AX2338" i="5"/>
  <c r="AX2339" i="5"/>
  <c r="AX2340" i="5"/>
  <c r="AX2341" i="5"/>
  <c r="AX2342" i="5"/>
  <c r="AX2343" i="5"/>
  <c r="AX2344" i="5"/>
  <c r="AX2345" i="5"/>
  <c r="AX2346" i="5"/>
  <c r="AX2347" i="5"/>
  <c r="AX2348" i="5"/>
  <c r="AX2349" i="5"/>
  <c r="AX2350" i="5"/>
  <c r="AX2351" i="5"/>
  <c r="AX2352" i="5"/>
  <c r="AX2353" i="5"/>
  <c r="AX2354" i="5"/>
  <c r="AX2355" i="5"/>
  <c r="AX2356" i="5"/>
  <c r="AX2357" i="5"/>
  <c r="AX2358" i="5"/>
  <c r="AX2359" i="5"/>
  <c r="AX2360" i="5"/>
  <c r="AX2361" i="5"/>
  <c r="AX2362" i="5"/>
  <c r="AX2363" i="5"/>
  <c r="AX2364" i="5"/>
  <c r="AX2365" i="5"/>
  <c r="AX2366" i="5"/>
  <c r="AX2367" i="5"/>
  <c r="AX2368" i="5"/>
  <c r="AX2369" i="5"/>
  <c r="AX2370" i="5"/>
  <c r="AX2371" i="5"/>
  <c r="AX2372" i="5"/>
  <c r="AX2373" i="5"/>
  <c r="AX2374" i="5"/>
  <c r="AX2375" i="5"/>
  <c r="AX2376" i="5"/>
  <c r="AX2377" i="5"/>
  <c r="AX2378" i="5"/>
  <c r="AX2379" i="5"/>
  <c r="AX2380" i="5"/>
  <c r="AX2381" i="5"/>
  <c r="AX2382" i="5"/>
  <c r="AX2383" i="5"/>
  <c r="AX2384" i="5"/>
  <c r="AX2385" i="5"/>
  <c r="AX2386" i="5"/>
  <c r="AX2387" i="5"/>
  <c r="AX2388" i="5"/>
  <c r="AX2389" i="5"/>
  <c r="AX2390" i="5"/>
  <c r="AX2391" i="5"/>
  <c r="AX2392" i="5"/>
  <c r="AX2393" i="5"/>
  <c r="AX2394" i="5"/>
  <c r="AX2395" i="5"/>
  <c r="AX2396" i="5"/>
  <c r="AX2397" i="5"/>
  <c r="AX2398" i="5"/>
  <c r="AX2399" i="5"/>
  <c r="AX2400" i="5"/>
  <c r="AX2401" i="5"/>
  <c r="AX2402" i="5"/>
  <c r="AX2403" i="5"/>
  <c r="AX2404" i="5"/>
  <c r="AX2405" i="5"/>
  <c r="AX2406" i="5"/>
  <c r="AX2407" i="5"/>
  <c r="AX2408" i="5"/>
  <c r="AX2409" i="5"/>
  <c r="AX2410" i="5"/>
  <c r="AX2411" i="5"/>
  <c r="AX2412" i="5"/>
  <c r="AX2413" i="5"/>
  <c r="AX2414" i="5"/>
  <c r="AX2415" i="5"/>
  <c r="AX2416" i="5"/>
  <c r="AX2417" i="5"/>
  <c r="AX2418" i="5"/>
  <c r="AX2419" i="5"/>
  <c r="AX2420" i="5"/>
  <c r="AX2421" i="5"/>
  <c r="AX2422" i="5"/>
  <c r="AX2423" i="5"/>
  <c r="AX2424" i="5"/>
  <c r="AX2425" i="5"/>
  <c r="AX2426" i="5"/>
  <c r="AX2427" i="5"/>
  <c r="AX2428" i="5"/>
  <c r="AX2429" i="5"/>
  <c r="AX2430" i="5"/>
  <c r="AX2431" i="5"/>
  <c r="AX2432" i="5"/>
  <c r="AX2433" i="5"/>
  <c r="AX2434" i="5"/>
  <c r="AX2435" i="5"/>
  <c r="AX2436" i="5"/>
  <c r="AX2437" i="5"/>
  <c r="AX2438" i="5"/>
  <c r="AX2439" i="5"/>
  <c r="AX2440" i="5"/>
  <c r="AX2441" i="5"/>
  <c r="AX2442" i="5"/>
  <c r="AX2443" i="5"/>
  <c r="AX2444" i="5"/>
  <c r="AX2445" i="5"/>
  <c r="AX2446" i="5"/>
  <c r="AX2447" i="5"/>
  <c r="AX2448" i="5"/>
  <c r="AX2449" i="5"/>
  <c r="AX2450" i="5"/>
  <c r="AX2451" i="5"/>
  <c r="AX2452" i="5"/>
  <c r="AX2453" i="5"/>
  <c r="AX2454" i="5"/>
  <c r="AX2455" i="5"/>
  <c r="AX2456" i="5"/>
  <c r="AX2457" i="5"/>
  <c r="AX2458" i="5"/>
  <c r="AX2459" i="5"/>
  <c r="AX2460" i="5"/>
  <c r="AX2461" i="5"/>
  <c r="AX2462" i="5"/>
  <c r="AX2463" i="5"/>
  <c r="AX2464" i="5"/>
  <c r="AX2465" i="5"/>
  <c r="AX2466" i="5"/>
  <c r="AX2467" i="5"/>
  <c r="AX2468" i="5"/>
  <c r="AX2469" i="5"/>
  <c r="AX2470" i="5"/>
  <c r="AX2471" i="5"/>
  <c r="AX2472" i="5"/>
  <c r="AX2473" i="5"/>
  <c r="AX2474" i="5"/>
  <c r="AX2475" i="5"/>
  <c r="AX2476" i="5"/>
  <c r="AX2477" i="5"/>
  <c r="AX2478" i="5"/>
  <c r="AX2479" i="5"/>
  <c r="AX2480" i="5"/>
  <c r="AX2481" i="5"/>
  <c r="AX2482" i="5"/>
  <c r="AX2483" i="5"/>
  <c r="AX2484" i="5"/>
  <c r="AX2485" i="5"/>
  <c r="AX2486" i="5"/>
  <c r="AX2487" i="5"/>
  <c r="AX2488" i="5"/>
  <c r="AX2489" i="5"/>
  <c r="AX2490" i="5"/>
  <c r="AX2491" i="5"/>
  <c r="AX2492" i="5"/>
  <c r="AX2493" i="5"/>
  <c r="AX2494" i="5"/>
  <c r="AX2495" i="5"/>
  <c r="AX2496" i="5"/>
  <c r="AX2497" i="5"/>
  <c r="AX2498" i="5"/>
  <c r="AX2499" i="5"/>
  <c r="AX2500" i="5"/>
  <c r="AX2501" i="5"/>
  <c r="AX2502" i="5"/>
  <c r="AX2503" i="5"/>
  <c r="AX2504" i="5"/>
  <c r="AX2505" i="5"/>
  <c r="AX2506" i="5"/>
  <c r="AX2507" i="5"/>
  <c r="AX2508" i="5"/>
  <c r="AX2509" i="5"/>
  <c r="AX2510" i="5"/>
  <c r="AX2511" i="5"/>
  <c r="AX2512" i="5"/>
  <c r="AX2513" i="5"/>
  <c r="AX2514" i="5"/>
  <c r="AX2515" i="5"/>
  <c r="AX2516" i="5"/>
  <c r="AX2517" i="5"/>
  <c r="AX2518" i="5"/>
  <c r="AX2519" i="5"/>
  <c r="AX2520" i="5"/>
  <c r="AX2521" i="5"/>
  <c r="AX2522" i="5"/>
  <c r="AX2523" i="5"/>
  <c r="AX2524" i="5"/>
  <c r="AX2525" i="5"/>
  <c r="AX2526" i="5"/>
  <c r="AX2527" i="5"/>
  <c r="AX2528" i="5"/>
  <c r="AX2529" i="5"/>
  <c r="AX2530" i="5"/>
  <c r="AX2531" i="5"/>
  <c r="AX2532" i="5"/>
  <c r="AX2533" i="5"/>
  <c r="AX2534" i="5"/>
  <c r="AX2535" i="5"/>
  <c r="AX2536" i="5"/>
  <c r="AX2537" i="5"/>
  <c r="AX2538" i="5"/>
  <c r="AX2539" i="5"/>
  <c r="AX2540" i="5"/>
  <c r="AX2541" i="5"/>
  <c r="AX2542" i="5"/>
  <c r="AX2543" i="5"/>
  <c r="AX2544" i="5"/>
  <c r="AX2545" i="5"/>
  <c r="AX2546" i="5"/>
  <c r="AX2547" i="5"/>
  <c r="AX2548" i="5"/>
  <c r="AX2549" i="5"/>
  <c r="AX2550" i="5"/>
  <c r="AX2551" i="5"/>
  <c r="AX2552" i="5"/>
  <c r="AX2553" i="5"/>
  <c r="AX2554" i="5"/>
  <c r="AX2555" i="5"/>
  <c r="AX2556" i="5"/>
  <c r="AX2557" i="5"/>
  <c r="AX2558" i="5"/>
  <c r="AX2559" i="5"/>
  <c r="AX2560" i="5"/>
  <c r="AX2561" i="5"/>
  <c r="AX2562" i="5"/>
  <c r="AX2563" i="5"/>
  <c r="AX2564" i="5"/>
  <c r="AX2565" i="5"/>
  <c r="AX2566" i="5"/>
  <c r="AX2567" i="5"/>
  <c r="AX2568" i="5"/>
  <c r="AX2569" i="5"/>
  <c r="AX2570" i="5"/>
  <c r="AX2571" i="5"/>
  <c r="AX2572" i="5"/>
  <c r="AX2573" i="5"/>
  <c r="AX2574" i="5"/>
  <c r="AX2575" i="5"/>
  <c r="AX2576" i="5"/>
  <c r="AX2577" i="5"/>
  <c r="AX2578" i="5"/>
  <c r="AX2579" i="5"/>
  <c r="AX2580" i="5"/>
  <c r="AX2581" i="5"/>
  <c r="AX2582" i="5"/>
  <c r="AX2583" i="5"/>
  <c r="AX2584" i="5"/>
  <c r="AX2585" i="5"/>
  <c r="AX2586" i="5"/>
  <c r="AX2587" i="5"/>
  <c r="AX2588" i="5"/>
  <c r="AX2589" i="5"/>
  <c r="AX2590" i="5"/>
  <c r="AX2591" i="5"/>
  <c r="AX2592" i="5"/>
  <c r="AX2593" i="5"/>
  <c r="AX2594" i="5"/>
  <c r="AX2595" i="5"/>
  <c r="AX2596" i="5"/>
  <c r="AX2597" i="5"/>
  <c r="AX2598" i="5"/>
  <c r="AX2599" i="5"/>
  <c r="AX2600" i="5"/>
  <c r="AX2601" i="5"/>
  <c r="AX2602" i="5"/>
  <c r="AX2603" i="5"/>
  <c r="AX2604" i="5"/>
  <c r="AX2605" i="5"/>
  <c r="AX2606" i="5"/>
  <c r="AX2607" i="5"/>
  <c r="AX2608" i="5"/>
  <c r="AX2609" i="5"/>
  <c r="AX2610" i="5"/>
  <c r="AX2611" i="5"/>
  <c r="AX2612" i="5"/>
  <c r="AX2613" i="5"/>
  <c r="AX2614" i="5"/>
  <c r="AX2615" i="5"/>
  <c r="AX2616" i="5"/>
  <c r="AX2617" i="5"/>
  <c r="AX2618" i="5"/>
  <c r="AX2619" i="5"/>
  <c r="AX2620" i="5"/>
  <c r="AX2621" i="5"/>
  <c r="AX2622" i="5"/>
  <c r="AX2623" i="5"/>
  <c r="AX2624" i="5"/>
  <c r="AX2625" i="5"/>
  <c r="AX2626" i="5"/>
  <c r="AX2627" i="5"/>
  <c r="AX2628" i="5"/>
  <c r="AX2629" i="5"/>
  <c r="AX2630" i="5"/>
  <c r="AX2631" i="5"/>
  <c r="AX2632" i="5"/>
  <c r="AX2633" i="5"/>
  <c r="AX2634" i="5"/>
  <c r="AX2635" i="5"/>
  <c r="AX2636" i="5"/>
  <c r="AX2637" i="5"/>
  <c r="AX2638" i="5"/>
  <c r="AX2639" i="5"/>
  <c r="AX2640" i="5"/>
  <c r="AX2641" i="5"/>
  <c r="AX2642" i="5"/>
  <c r="AX2643" i="5"/>
  <c r="AX2644" i="5"/>
  <c r="AX2645" i="5"/>
  <c r="AX2646" i="5"/>
  <c r="AX2647" i="5"/>
  <c r="AX2648" i="5"/>
  <c r="AX2649" i="5"/>
  <c r="AX2650" i="5"/>
  <c r="AX2651" i="5"/>
  <c r="AX2652" i="5"/>
  <c r="AX2653" i="5"/>
  <c r="AX2654" i="5"/>
  <c r="AX2655" i="5"/>
  <c r="AX2656" i="5"/>
  <c r="AX2657" i="5"/>
  <c r="AX2658" i="5"/>
  <c r="AX2659" i="5"/>
  <c r="AX2660" i="5"/>
  <c r="AX2661" i="5"/>
  <c r="AX2662" i="5"/>
  <c r="AX2663" i="5"/>
  <c r="AX2664" i="5"/>
  <c r="AX2665" i="5"/>
  <c r="AX2666" i="5"/>
  <c r="AX2667" i="5"/>
  <c r="AX2668" i="5"/>
  <c r="AX2669" i="5"/>
  <c r="AX2670" i="5"/>
  <c r="AX2671" i="5"/>
  <c r="AX2672" i="5"/>
  <c r="AX2673" i="5"/>
  <c r="AX2674" i="5"/>
  <c r="AX2675" i="5"/>
  <c r="AX2676" i="5"/>
  <c r="AX2677" i="5"/>
  <c r="AX2678" i="5"/>
  <c r="AX2679" i="5"/>
  <c r="AX2680" i="5"/>
  <c r="AX2681" i="5"/>
  <c r="AX2682" i="5"/>
  <c r="AX2683" i="5"/>
  <c r="AX2684" i="5"/>
  <c r="AX2685" i="5"/>
  <c r="AX2686" i="5"/>
  <c r="AX2687" i="5"/>
  <c r="AX2688" i="5"/>
  <c r="AX2689" i="5"/>
  <c r="AX2690" i="5"/>
  <c r="AX2691" i="5"/>
  <c r="AX2692" i="5"/>
  <c r="AX2693" i="5"/>
  <c r="AX2694" i="5"/>
  <c r="AX2695" i="5"/>
  <c r="AX2696" i="5"/>
  <c r="AX2697" i="5"/>
  <c r="AX2698" i="5"/>
  <c r="AX2699" i="5"/>
  <c r="AX2700" i="5"/>
  <c r="AX2701" i="5"/>
  <c r="AX2702" i="5"/>
  <c r="AX2703" i="5"/>
  <c r="AX2704" i="5"/>
  <c r="AX2705" i="5"/>
  <c r="AX2706" i="5"/>
  <c r="AX2707" i="5"/>
  <c r="AX2708" i="5"/>
  <c r="AX2709" i="5"/>
  <c r="AX2710" i="5"/>
  <c r="AX2711" i="5"/>
  <c r="AX2712" i="5"/>
  <c r="AX2713" i="5"/>
  <c r="AX2714" i="5"/>
  <c r="AX2715" i="5"/>
  <c r="AX2716" i="5"/>
  <c r="AX2717" i="5"/>
  <c r="AX2718" i="5"/>
  <c r="AX2719" i="5"/>
  <c r="AX2720" i="5"/>
  <c r="AX2721" i="5"/>
  <c r="AX2722" i="5"/>
  <c r="AX2723" i="5"/>
  <c r="AX2724" i="5"/>
  <c r="AX2725" i="5"/>
  <c r="AX2726" i="5"/>
  <c r="AX2727" i="5"/>
  <c r="AX2728" i="5"/>
  <c r="AX2729" i="5"/>
  <c r="AX2730" i="5"/>
  <c r="AX2731" i="5"/>
  <c r="AX2732" i="5"/>
  <c r="AX2733" i="5"/>
  <c r="AX2734" i="5"/>
  <c r="AX2735" i="5"/>
  <c r="AX2736" i="5"/>
  <c r="AX2737" i="5"/>
  <c r="AX2738" i="5"/>
  <c r="AX2739" i="5"/>
  <c r="AX2740" i="5"/>
  <c r="AX2741" i="5"/>
  <c r="AX2742" i="5"/>
  <c r="AX2743" i="5"/>
  <c r="AX2744" i="5"/>
  <c r="AX2745" i="5"/>
  <c r="AX2746" i="5"/>
  <c r="AX2747" i="5"/>
  <c r="AX2748" i="5"/>
  <c r="AX2749" i="5"/>
  <c r="AX2750" i="5"/>
  <c r="AX2751" i="5"/>
  <c r="AX2752" i="5"/>
  <c r="AX2753" i="5"/>
  <c r="AX2754" i="5"/>
  <c r="AX2755" i="5"/>
  <c r="AX2756" i="5"/>
  <c r="AX2757" i="5"/>
  <c r="AX2758" i="5"/>
  <c r="AX2759" i="5"/>
  <c r="AX2760" i="5"/>
  <c r="AX2761" i="5"/>
  <c r="AX2762" i="5"/>
  <c r="AX2763" i="5"/>
  <c r="AX2764" i="5"/>
  <c r="AX2765" i="5"/>
  <c r="AX2766" i="5"/>
  <c r="AX2767" i="5"/>
  <c r="AX2768" i="5"/>
  <c r="AX2769" i="5"/>
  <c r="AX2770" i="5"/>
  <c r="AX2771" i="5"/>
  <c r="AX2772" i="5"/>
  <c r="AX2773" i="5"/>
  <c r="AX2774" i="5"/>
  <c r="AX2775" i="5"/>
  <c r="AX2776" i="5"/>
  <c r="AX2777" i="5"/>
  <c r="AX2778" i="5"/>
  <c r="AX2779" i="5"/>
  <c r="AX2780" i="5"/>
  <c r="AX2781" i="5"/>
  <c r="AX2782" i="5"/>
  <c r="AX2783" i="5"/>
  <c r="AX2784" i="5"/>
  <c r="AX2785" i="5"/>
  <c r="AX2786" i="5"/>
  <c r="AX2787" i="5"/>
  <c r="AX2788" i="5"/>
  <c r="AX2789" i="5"/>
  <c r="AX2790" i="5"/>
  <c r="AX2791" i="5"/>
  <c r="AX2792" i="5"/>
  <c r="AX2793" i="5"/>
  <c r="AX2794" i="5"/>
  <c r="AX2795" i="5"/>
  <c r="AX2796" i="5"/>
  <c r="AX2797" i="5"/>
  <c r="AX2798" i="5"/>
  <c r="AX2799" i="5"/>
  <c r="AX2800" i="5"/>
  <c r="AX2801" i="5"/>
  <c r="AX2802" i="5"/>
  <c r="AX2803" i="5"/>
  <c r="AX2804" i="5"/>
  <c r="AX2805" i="5"/>
  <c r="AX2806" i="5"/>
  <c r="AX2807" i="5"/>
  <c r="AX2808" i="5"/>
  <c r="AX2809" i="5"/>
  <c r="AX2810" i="5"/>
  <c r="AX2811" i="5"/>
  <c r="AX2812" i="5"/>
  <c r="AX2813" i="5"/>
  <c r="AX2814" i="5"/>
  <c r="AX2815" i="5"/>
  <c r="AX2816" i="5"/>
  <c r="AX2817" i="5"/>
  <c r="AX2818" i="5"/>
  <c r="AX2819" i="5"/>
  <c r="AX2820" i="5"/>
  <c r="AX2821" i="5"/>
  <c r="AX2822" i="5"/>
  <c r="AX2823" i="5"/>
  <c r="AX2824" i="5"/>
  <c r="AX2825" i="5"/>
  <c r="AX2826" i="5"/>
  <c r="AX2827" i="5"/>
  <c r="AX2828" i="5"/>
  <c r="AX2829" i="5"/>
  <c r="AX2830" i="5"/>
  <c r="AX2831" i="5"/>
  <c r="AX2832" i="5"/>
  <c r="AX2833" i="5"/>
  <c r="AX2834" i="5"/>
  <c r="AX2835" i="5"/>
  <c r="AX2836" i="5"/>
  <c r="AX2837" i="5"/>
  <c r="AX2838" i="5"/>
  <c r="AX2839" i="5"/>
  <c r="AX2840" i="5"/>
  <c r="AX2841" i="5"/>
  <c r="AX2842" i="5"/>
  <c r="AX2843" i="5"/>
  <c r="AX2844" i="5"/>
  <c r="AX2845" i="5"/>
  <c r="AX2846" i="5"/>
  <c r="AX2847" i="5"/>
  <c r="AX2848" i="5"/>
  <c r="AX2849" i="5"/>
  <c r="AX2850" i="5"/>
  <c r="AX2851" i="5"/>
  <c r="AX2852" i="5"/>
  <c r="AX2853" i="5"/>
  <c r="AX2854" i="5"/>
  <c r="AX2855" i="5"/>
  <c r="AX2856" i="5"/>
  <c r="AX2857" i="5"/>
  <c r="AX2858" i="5"/>
  <c r="AX2859" i="5"/>
  <c r="AX2860" i="5"/>
  <c r="AX2861" i="5"/>
  <c r="AX2862" i="5"/>
  <c r="AX2863" i="5"/>
  <c r="AX2864" i="5"/>
  <c r="AX2865" i="5"/>
  <c r="AX2866" i="5"/>
  <c r="AX2867" i="5"/>
  <c r="AX2868" i="5"/>
  <c r="AX2869" i="5"/>
  <c r="AX2870" i="5"/>
  <c r="AX2871" i="5"/>
  <c r="AX2872" i="5"/>
  <c r="AX2873" i="5"/>
  <c r="AX2874" i="5"/>
  <c r="AX2875" i="5"/>
  <c r="AX2876" i="5"/>
  <c r="AX2877" i="5"/>
  <c r="AX2878" i="5"/>
  <c r="AX2879" i="5"/>
  <c r="AX2880" i="5"/>
  <c r="AX2881" i="5"/>
  <c r="AX2882" i="5"/>
  <c r="AX2883" i="5"/>
  <c r="AX2884" i="5"/>
  <c r="AX2885" i="5"/>
  <c r="AX2886" i="5"/>
  <c r="AX2887" i="5"/>
  <c r="AX2888" i="5"/>
  <c r="AX2889" i="5"/>
  <c r="AX2890" i="5"/>
  <c r="AX2891" i="5"/>
  <c r="AX2892" i="5"/>
  <c r="AX2893" i="5"/>
  <c r="AX2894" i="5"/>
  <c r="AX2895" i="5"/>
  <c r="AX2896" i="5"/>
  <c r="AX2897" i="5"/>
  <c r="AX2898" i="5"/>
  <c r="AX2899" i="5"/>
  <c r="AX2900" i="5"/>
  <c r="AX2901" i="5"/>
  <c r="AX2902" i="5"/>
  <c r="AX2903" i="5"/>
  <c r="AX2904" i="5"/>
  <c r="AX2905" i="5"/>
  <c r="AX2906" i="5"/>
  <c r="AX2907" i="5"/>
  <c r="AX2908" i="5"/>
  <c r="AX2909" i="5"/>
  <c r="AX2910" i="5"/>
  <c r="AX2911" i="5"/>
  <c r="AX2912" i="5"/>
  <c r="AX2913" i="5"/>
  <c r="AX2914" i="5"/>
  <c r="AX2915" i="5"/>
  <c r="AX2916" i="5"/>
  <c r="AX2917" i="5"/>
  <c r="AX2918" i="5"/>
  <c r="AX2919" i="5"/>
  <c r="AX2920" i="5"/>
  <c r="AX2921" i="5"/>
  <c r="AX2922" i="5"/>
  <c r="AX2923" i="5"/>
  <c r="AX2924" i="5"/>
  <c r="AX2925" i="5"/>
  <c r="AX2926" i="5"/>
  <c r="AX2927" i="5"/>
  <c r="AX2928" i="5"/>
  <c r="AX2929" i="5"/>
  <c r="AX2930" i="5"/>
  <c r="AX2931" i="5"/>
  <c r="AX2932" i="5"/>
  <c r="AX2933" i="5"/>
  <c r="AX2934" i="5"/>
  <c r="AX2935" i="5"/>
  <c r="AX2936" i="5"/>
  <c r="AX2937" i="5"/>
  <c r="AX2938" i="5"/>
  <c r="AX2939" i="5"/>
  <c r="AX2940" i="5"/>
  <c r="AX2941" i="5"/>
  <c r="AX2942" i="5"/>
  <c r="AX2943" i="5"/>
  <c r="AX2944" i="5"/>
  <c r="AX2945" i="5"/>
  <c r="AX2946" i="5"/>
  <c r="AX2947" i="5"/>
  <c r="AX2948" i="5"/>
  <c r="AX2949" i="5"/>
  <c r="AX2950" i="5"/>
  <c r="AX2951" i="5"/>
  <c r="AX2952" i="5"/>
  <c r="AX2953" i="5"/>
  <c r="AX2954" i="5"/>
  <c r="AX2955" i="5"/>
  <c r="AX2956" i="5"/>
  <c r="AX2957" i="5"/>
  <c r="AX2958" i="5"/>
  <c r="AX2959" i="5"/>
  <c r="AX2960" i="5"/>
  <c r="AX2961" i="5"/>
  <c r="AX2962" i="5"/>
  <c r="AX2963" i="5"/>
  <c r="AX2964" i="5"/>
  <c r="AX2965" i="5"/>
  <c r="AX2966" i="5"/>
  <c r="AX2967" i="5"/>
  <c r="AX2968" i="5"/>
  <c r="AX2969" i="5"/>
  <c r="AX2970" i="5"/>
  <c r="AX2971" i="5"/>
  <c r="AX2972" i="5"/>
  <c r="AX2973" i="5"/>
  <c r="AX2974" i="5"/>
  <c r="AX2975" i="5"/>
  <c r="AX2976" i="5"/>
  <c r="AX2977" i="5"/>
  <c r="AX2978" i="5"/>
  <c r="AX2979" i="5"/>
  <c r="AX2980" i="5"/>
  <c r="AX2981" i="5"/>
  <c r="AX2982" i="5"/>
  <c r="AX2983" i="5"/>
  <c r="AX2984" i="5"/>
  <c r="AX2985" i="5"/>
  <c r="AX2986" i="5"/>
  <c r="AX2987" i="5"/>
  <c r="AX2988" i="5"/>
  <c r="AX2989" i="5"/>
  <c r="AX2990" i="5"/>
  <c r="AX2991" i="5"/>
  <c r="AX2992" i="5"/>
  <c r="AX2993" i="5"/>
  <c r="AX2994" i="5"/>
  <c r="AX2995" i="5"/>
  <c r="AX2996" i="5"/>
  <c r="AX2997" i="5"/>
  <c r="AX2998" i="5"/>
  <c r="AX2999" i="5"/>
  <c r="AX3000" i="5"/>
  <c r="AX3001" i="5"/>
  <c r="AX3002" i="5"/>
  <c r="AX3003" i="5"/>
  <c r="AX3004" i="5"/>
  <c r="AX3005" i="5"/>
  <c r="AX3006" i="5"/>
  <c r="AX3007" i="5"/>
  <c r="AX3008" i="5"/>
  <c r="AX3009" i="5"/>
  <c r="AX3010" i="5"/>
  <c r="AX3011" i="5"/>
  <c r="AX3012" i="5"/>
  <c r="AX3013" i="5"/>
  <c r="AX3014" i="5"/>
  <c r="AX3015" i="5"/>
  <c r="AX3016" i="5"/>
  <c r="AX3017" i="5"/>
  <c r="AX3018" i="5"/>
  <c r="AX3019" i="5"/>
  <c r="AX3020" i="5"/>
  <c r="AX3021" i="5"/>
  <c r="AX3022" i="5"/>
  <c r="AX3023" i="5"/>
  <c r="AX3024" i="5"/>
  <c r="AX3025" i="5"/>
  <c r="AX3026" i="5"/>
  <c r="AX3027" i="5"/>
  <c r="AX3028" i="5"/>
  <c r="AX3029" i="5"/>
  <c r="AX3030" i="5"/>
  <c r="AX3031" i="5"/>
  <c r="AX3032" i="5"/>
  <c r="AX3033" i="5"/>
  <c r="AX3034" i="5"/>
  <c r="AX3035" i="5"/>
  <c r="AX3036" i="5"/>
  <c r="AX3037" i="5"/>
  <c r="AX3038" i="5"/>
  <c r="AX3039" i="5"/>
  <c r="AX3040" i="5"/>
  <c r="AX3041" i="5"/>
  <c r="AX3042" i="5"/>
  <c r="AX3043" i="5"/>
  <c r="AX3044" i="5"/>
  <c r="AX3045" i="5"/>
  <c r="AX3046" i="5"/>
  <c r="AX3047" i="5"/>
  <c r="AX3048" i="5"/>
  <c r="AX3049" i="5"/>
  <c r="AX3050" i="5"/>
  <c r="AX3051" i="5"/>
  <c r="AX3052" i="5"/>
  <c r="AX3053" i="5"/>
  <c r="AX3054" i="5"/>
  <c r="AX3055" i="5"/>
  <c r="AX3056" i="5"/>
  <c r="AX3057" i="5"/>
  <c r="AX3058" i="5"/>
  <c r="AX3059" i="5"/>
  <c r="AX3060" i="5"/>
  <c r="AX3061" i="5"/>
  <c r="AX3062" i="5"/>
  <c r="AX3063" i="5"/>
  <c r="AX3064" i="5"/>
  <c r="AX3065" i="5"/>
  <c r="AX3066" i="5"/>
  <c r="AX3067" i="5"/>
  <c r="AX3068" i="5"/>
  <c r="AX3069" i="5"/>
  <c r="AX3070" i="5"/>
  <c r="AX3071" i="5"/>
  <c r="AX3072" i="5"/>
  <c r="AX3073" i="5"/>
  <c r="AX3074" i="5"/>
  <c r="AX3075" i="5"/>
  <c r="AX3076" i="5"/>
  <c r="AX3077" i="5"/>
  <c r="AX3078" i="5"/>
  <c r="AX3079" i="5"/>
  <c r="AX3080" i="5"/>
  <c r="AX3081" i="5"/>
  <c r="AX3082" i="5"/>
  <c r="AX3083" i="5"/>
  <c r="AX3084" i="5"/>
  <c r="AX3085" i="5"/>
  <c r="AX3086" i="5"/>
  <c r="AX3087" i="5"/>
  <c r="AX3088" i="5"/>
  <c r="AX3089" i="5"/>
  <c r="AX3090" i="5"/>
  <c r="AX3091" i="5"/>
  <c r="AX3092" i="5"/>
  <c r="AX3093" i="5"/>
  <c r="AX3094" i="5"/>
  <c r="AX3095" i="5"/>
  <c r="AX3096" i="5"/>
  <c r="AX3097" i="5"/>
  <c r="AX3098" i="5"/>
  <c r="AX3099" i="5"/>
  <c r="AX3100" i="5"/>
  <c r="AX3101" i="5"/>
  <c r="AX3102" i="5"/>
  <c r="AX3103" i="5"/>
  <c r="AX3104" i="5"/>
  <c r="AX3105" i="5"/>
  <c r="AX3106" i="5"/>
  <c r="AX3107" i="5"/>
  <c r="AX3108" i="5"/>
  <c r="AX3109" i="5"/>
  <c r="AX3110" i="5"/>
  <c r="AX3111" i="5"/>
  <c r="AX3112" i="5"/>
  <c r="AX3113" i="5"/>
  <c r="AX3114" i="5"/>
  <c r="AX3115" i="5"/>
  <c r="AX3116" i="5"/>
  <c r="AX3117" i="5"/>
  <c r="AX3118" i="5"/>
  <c r="AX3119" i="5"/>
  <c r="AX3120" i="5"/>
  <c r="AX3121" i="5"/>
  <c r="AX3122" i="5"/>
  <c r="AX3123" i="5"/>
  <c r="AX3124" i="5"/>
  <c r="AX3125" i="5"/>
  <c r="AX3126" i="5"/>
  <c r="AX3127" i="5"/>
  <c r="AX3128" i="5"/>
  <c r="AX3129" i="5"/>
  <c r="AX3130" i="5"/>
  <c r="AX3131" i="5"/>
  <c r="AX3132" i="5"/>
  <c r="AX3133" i="5"/>
  <c r="AX3134" i="5"/>
  <c r="AX3135" i="5"/>
  <c r="AX3136" i="5"/>
  <c r="AX3137" i="5"/>
  <c r="AX3138" i="5"/>
  <c r="AX3139" i="5"/>
  <c r="AX3140" i="5"/>
  <c r="AX3141" i="5"/>
  <c r="AX3142" i="5"/>
  <c r="AX3143" i="5"/>
  <c r="AX3144" i="5"/>
  <c r="AX3145" i="5"/>
  <c r="AX3146" i="5"/>
  <c r="AX3147" i="5"/>
  <c r="AX3148" i="5"/>
  <c r="AX3149" i="5"/>
  <c r="AX3150" i="5"/>
  <c r="AX3151" i="5"/>
  <c r="AX3152" i="5"/>
  <c r="AX3153" i="5"/>
  <c r="AX3154" i="5"/>
  <c r="AX3155" i="5"/>
  <c r="AX3156" i="5"/>
  <c r="AX3157" i="5"/>
  <c r="AX3158" i="5"/>
  <c r="AX3159" i="5"/>
  <c r="AX3160" i="5"/>
  <c r="AX3161" i="5"/>
  <c r="AX3162" i="5"/>
  <c r="AX3163" i="5"/>
  <c r="AX3164" i="5"/>
  <c r="AX3165" i="5"/>
  <c r="AX3166" i="5"/>
  <c r="AX3167" i="5"/>
  <c r="AX3168" i="5"/>
  <c r="AX3169" i="5"/>
  <c r="AX3170" i="5"/>
  <c r="AX3171" i="5"/>
  <c r="AX3172" i="5"/>
  <c r="AX3173" i="5"/>
  <c r="AX3174" i="5"/>
  <c r="AX3175" i="5"/>
  <c r="AX3176" i="5"/>
  <c r="AX3177" i="5"/>
  <c r="AX3178" i="5"/>
  <c r="AX3179" i="5"/>
  <c r="AX3180" i="5"/>
  <c r="AX3181" i="5"/>
  <c r="AX3182" i="5"/>
  <c r="AX3183" i="5"/>
  <c r="AX3184" i="5"/>
  <c r="AX3185" i="5"/>
  <c r="AX3186" i="5"/>
  <c r="AX3187" i="5"/>
  <c r="AX3188" i="5"/>
  <c r="AX3189" i="5"/>
  <c r="AX3190" i="5"/>
  <c r="AX3191" i="5"/>
  <c r="AX3192" i="5"/>
  <c r="AX3193" i="5"/>
  <c r="AX3194" i="5"/>
  <c r="AX3195" i="5"/>
  <c r="AX3196" i="5"/>
  <c r="AX3197" i="5"/>
  <c r="AX3198" i="5"/>
  <c r="AX3199" i="5"/>
  <c r="AX3200" i="5"/>
  <c r="AX3201" i="5"/>
  <c r="AX3202" i="5"/>
  <c r="AX3203" i="5"/>
  <c r="AX3204" i="5"/>
  <c r="AX3205" i="5"/>
  <c r="AX3206" i="5"/>
  <c r="AX3207" i="5"/>
  <c r="AX3208" i="5"/>
  <c r="AX3209" i="5"/>
  <c r="AX3210" i="5"/>
  <c r="AX3211" i="5"/>
  <c r="AX3212" i="5"/>
  <c r="AX3213" i="5"/>
  <c r="AX3214" i="5"/>
  <c r="AX3215" i="5"/>
  <c r="AX3216" i="5"/>
  <c r="AX3217" i="5"/>
  <c r="AX3218" i="5"/>
  <c r="AX3219" i="5"/>
  <c r="AX3220" i="5"/>
  <c r="AX3221" i="5"/>
  <c r="AX3222" i="5"/>
  <c r="AX3223" i="5"/>
  <c r="AX3224" i="5"/>
  <c r="AX3225" i="5"/>
  <c r="AX3226" i="5"/>
  <c r="AX3227" i="5"/>
  <c r="AX3228" i="5"/>
  <c r="AX3229" i="5"/>
  <c r="AX3230" i="5"/>
  <c r="AX3231" i="5"/>
  <c r="AX3232" i="5"/>
  <c r="AX3233" i="5"/>
  <c r="AX3234" i="5"/>
  <c r="AX3235" i="5"/>
  <c r="AX3236" i="5"/>
  <c r="AX3237" i="5"/>
  <c r="AX3238" i="5"/>
  <c r="AX3239" i="5"/>
  <c r="AX3240" i="5"/>
  <c r="AX3241" i="5"/>
  <c r="AX3242" i="5"/>
  <c r="AX3243" i="5"/>
  <c r="AX3244" i="5"/>
  <c r="AX3245" i="5"/>
  <c r="AX3246" i="5"/>
  <c r="AX3247" i="5"/>
  <c r="AX3248" i="5"/>
  <c r="AX3249" i="5"/>
  <c r="AX3250" i="5"/>
  <c r="AX3251" i="5"/>
  <c r="AX3252" i="5"/>
  <c r="AX3253" i="5"/>
  <c r="AX3254" i="5"/>
  <c r="AX3255" i="5"/>
  <c r="AX3256" i="5"/>
  <c r="AX3257" i="5"/>
  <c r="AX3258" i="5"/>
  <c r="AX3259" i="5"/>
  <c r="AX3260" i="5"/>
  <c r="AX3261" i="5"/>
  <c r="AX3262" i="5"/>
  <c r="AX3263" i="5"/>
  <c r="AX3264" i="5"/>
  <c r="AX3265" i="5"/>
  <c r="AX3266" i="5"/>
  <c r="AX3267" i="5"/>
  <c r="AX3268" i="5"/>
  <c r="AX3269" i="5"/>
  <c r="AX3270" i="5"/>
  <c r="AX3271" i="5"/>
  <c r="AX3272" i="5"/>
  <c r="AX3273" i="5"/>
  <c r="AX3274" i="5"/>
  <c r="AX3275" i="5"/>
  <c r="AX3276" i="5"/>
  <c r="AX3277" i="5"/>
  <c r="AX3278" i="5"/>
  <c r="AX3279" i="5"/>
  <c r="AX3280" i="5"/>
  <c r="AX3281" i="5"/>
  <c r="AX3282" i="5"/>
  <c r="AX3283" i="5"/>
  <c r="AX3284" i="5"/>
  <c r="AX3285" i="5"/>
  <c r="AX3286" i="5"/>
  <c r="AX3287" i="5"/>
  <c r="AX3288" i="5"/>
  <c r="AX3289" i="5"/>
  <c r="AX3290" i="5"/>
  <c r="AX3291" i="5"/>
  <c r="AX3292" i="5"/>
  <c r="AX3293" i="5"/>
  <c r="AX3294" i="5"/>
  <c r="AX3295" i="5"/>
  <c r="AX3296" i="5"/>
  <c r="AX3297" i="5"/>
  <c r="AX3298" i="5"/>
  <c r="AX3299" i="5"/>
  <c r="AX3300" i="5"/>
  <c r="AX3301" i="5"/>
  <c r="AX3302" i="5"/>
  <c r="AX3303" i="5"/>
  <c r="AX3304" i="5"/>
  <c r="AX3305" i="5"/>
  <c r="AX3306" i="5"/>
  <c r="AX3307" i="5"/>
  <c r="AX3308" i="5"/>
  <c r="AX3309" i="5"/>
  <c r="AX3310" i="5"/>
  <c r="AX3311" i="5"/>
  <c r="AX3312" i="5"/>
  <c r="AX3313" i="5"/>
  <c r="AX3314" i="5"/>
  <c r="AX3315" i="5"/>
  <c r="AX3316" i="5"/>
  <c r="AX3317" i="5"/>
  <c r="AX3318" i="5"/>
  <c r="AX3319" i="5"/>
  <c r="AX3320" i="5"/>
  <c r="AX3321" i="5"/>
  <c r="AX3322" i="5"/>
  <c r="AX3323" i="5"/>
  <c r="AX3324" i="5"/>
  <c r="AX3325" i="5"/>
  <c r="AX3326" i="5"/>
  <c r="AX3327" i="5"/>
  <c r="AX3328" i="5"/>
  <c r="AX3329" i="5"/>
  <c r="AX3330" i="5"/>
  <c r="AX3331" i="5"/>
  <c r="AX3332" i="5"/>
  <c r="AX3333" i="5"/>
  <c r="AX3334" i="5"/>
  <c r="AX3335" i="5"/>
  <c r="AX3336" i="5"/>
  <c r="AX3337" i="5"/>
  <c r="AX3338" i="5"/>
  <c r="AX3339" i="5"/>
  <c r="AX3340" i="5"/>
  <c r="AX3341" i="5"/>
  <c r="AX3342" i="5"/>
  <c r="AX3343" i="5"/>
  <c r="AX3344" i="5"/>
  <c r="AX3345" i="5"/>
  <c r="AX3346" i="5"/>
  <c r="AX3347" i="5"/>
  <c r="AX3348" i="5"/>
  <c r="AX3349" i="5"/>
  <c r="AX3350" i="5"/>
  <c r="AX3351" i="5"/>
  <c r="AX3352" i="5"/>
  <c r="AX3353" i="5"/>
  <c r="AX3354" i="5"/>
  <c r="AX3355" i="5"/>
  <c r="AX3356" i="5"/>
  <c r="AX3357" i="5"/>
  <c r="AX3358" i="5"/>
  <c r="AX3359" i="5"/>
  <c r="AX3360" i="5"/>
  <c r="AX3361" i="5"/>
  <c r="AX3362" i="5"/>
  <c r="AX3363" i="5"/>
  <c r="AX3364" i="5"/>
  <c r="AX3365" i="5"/>
  <c r="AX3366" i="5"/>
  <c r="AX3367" i="5"/>
  <c r="AX3368" i="5"/>
  <c r="AX3369" i="5"/>
  <c r="AX3370" i="5"/>
  <c r="AX3371" i="5"/>
  <c r="AX3372" i="5"/>
  <c r="AX3373" i="5"/>
  <c r="AX3374" i="5"/>
  <c r="AX3375" i="5"/>
  <c r="AX3376" i="5"/>
  <c r="AX3377" i="5"/>
  <c r="AX3378" i="5"/>
  <c r="AX3379" i="5"/>
  <c r="AX3380" i="5"/>
  <c r="AX3381" i="5"/>
  <c r="AX3382" i="5"/>
  <c r="AX3383" i="5"/>
  <c r="AX3384" i="5"/>
  <c r="AX3385" i="5"/>
  <c r="AX3386" i="5"/>
  <c r="AX3387" i="5"/>
  <c r="AX3388" i="5"/>
  <c r="AX3389" i="5"/>
  <c r="AX3390" i="5"/>
  <c r="AX3391" i="5"/>
  <c r="AX3392" i="5"/>
  <c r="AX3393" i="5"/>
  <c r="AX3394" i="5"/>
  <c r="AX3395" i="5"/>
  <c r="AX3396" i="5"/>
  <c r="AX3397" i="5"/>
  <c r="AX3398" i="5"/>
  <c r="AX3399" i="5"/>
  <c r="AX3400" i="5"/>
  <c r="AX3401" i="5"/>
  <c r="AX3402" i="5"/>
  <c r="AX3403" i="5"/>
  <c r="AX3404" i="5"/>
  <c r="AX3405" i="5"/>
  <c r="AX3406" i="5"/>
  <c r="AX3407" i="5"/>
  <c r="AX3408" i="5"/>
  <c r="AX3409" i="5"/>
  <c r="AX3410" i="5"/>
  <c r="AX3411" i="5"/>
  <c r="AX3412" i="5"/>
  <c r="AX3413" i="5"/>
  <c r="AX3414" i="5"/>
  <c r="AX3415" i="5"/>
  <c r="AX3416" i="5"/>
  <c r="AX3417" i="5"/>
  <c r="AX3418" i="5"/>
  <c r="AX3419" i="5"/>
  <c r="AX3420" i="5"/>
  <c r="AX3421" i="5"/>
  <c r="AX3422" i="5"/>
  <c r="AX3423" i="5"/>
  <c r="AX3424" i="5"/>
  <c r="AX3425" i="5"/>
  <c r="AX3426" i="5"/>
  <c r="AX3427" i="5"/>
  <c r="AX3428" i="5"/>
  <c r="AX3429" i="5"/>
  <c r="AX3430" i="5"/>
  <c r="AX3431" i="5"/>
  <c r="AX3432" i="5"/>
  <c r="AX3433" i="5"/>
  <c r="AX3434" i="5"/>
  <c r="AX3435" i="5"/>
  <c r="AX3436" i="5"/>
  <c r="AX3437" i="5"/>
  <c r="AX3438" i="5"/>
  <c r="AX3439" i="5"/>
  <c r="AX3440" i="5"/>
  <c r="AX3441" i="5"/>
  <c r="AX3442" i="5"/>
  <c r="AX3443" i="5"/>
  <c r="AX3444" i="5"/>
  <c r="AX3445" i="5"/>
  <c r="AX3446" i="5"/>
  <c r="AX3447" i="5"/>
  <c r="AX3448" i="5"/>
  <c r="AX3449" i="5"/>
  <c r="AX3450" i="5"/>
  <c r="AX3451" i="5"/>
  <c r="AX3452" i="5"/>
  <c r="AX3453" i="5"/>
  <c r="AX3454" i="5"/>
  <c r="AX3455" i="5"/>
  <c r="AX3456" i="5"/>
  <c r="AX3457" i="5"/>
  <c r="AX3458" i="5"/>
  <c r="AX3459" i="5"/>
  <c r="AX3460" i="5"/>
  <c r="AX3461" i="5"/>
  <c r="AX3462" i="5"/>
  <c r="AX3463" i="5"/>
  <c r="AX3464" i="5"/>
  <c r="AX3465" i="5"/>
  <c r="AX3466" i="5"/>
  <c r="AX3467" i="5"/>
  <c r="AX3468" i="5"/>
  <c r="AX3469" i="5"/>
  <c r="AX3470" i="5"/>
  <c r="AX3471" i="5"/>
  <c r="AX3472" i="5"/>
  <c r="AX3473" i="5"/>
  <c r="AX3474" i="5"/>
  <c r="AX3475" i="5"/>
  <c r="AX3476" i="5"/>
  <c r="AX3477" i="5"/>
  <c r="AX3478" i="5"/>
  <c r="AX3479" i="5"/>
  <c r="AX3480" i="5"/>
  <c r="AX3481" i="5"/>
  <c r="AX3482" i="5"/>
  <c r="AX3483" i="5"/>
  <c r="AX3484" i="5"/>
  <c r="AX3485" i="5"/>
  <c r="AX3486" i="5"/>
  <c r="AX3487" i="5"/>
  <c r="AX3488" i="5"/>
  <c r="AX3489" i="5"/>
  <c r="AX3490" i="5"/>
  <c r="AX3491" i="5"/>
  <c r="AX3492" i="5"/>
  <c r="AX3493" i="5"/>
  <c r="AX3494" i="5"/>
  <c r="AX3495" i="5"/>
  <c r="AX3496" i="5"/>
  <c r="AX3497" i="5"/>
  <c r="AX3498" i="5"/>
  <c r="AX3499" i="5"/>
  <c r="AX3500" i="5"/>
  <c r="AX3501" i="5"/>
  <c r="AX3502" i="5"/>
  <c r="AX3503" i="5"/>
  <c r="AX3504" i="5"/>
  <c r="AX3505" i="5"/>
  <c r="AX3506" i="5"/>
  <c r="AX3507" i="5"/>
  <c r="AX3508" i="5"/>
  <c r="AX3509" i="5"/>
  <c r="AX3510" i="5"/>
  <c r="AX3511" i="5"/>
  <c r="AX3512" i="5"/>
  <c r="AX3513" i="5"/>
  <c r="AX3514" i="5"/>
  <c r="AX3515" i="5"/>
  <c r="AX3516" i="5"/>
  <c r="AX3517" i="5"/>
  <c r="AX3518" i="5"/>
  <c r="AX3519" i="5"/>
  <c r="AX3520" i="5"/>
  <c r="AX3521" i="5"/>
  <c r="AX3522" i="5"/>
  <c r="AX3523" i="5"/>
  <c r="AX3524" i="5"/>
  <c r="AX3525" i="5"/>
  <c r="AX3526" i="5"/>
  <c r="AX3527" i="5"/>
  <c r="AX3528" i="5"/>
  <c r="AX3529" i="5"/>
  <c r="AX3530" i="5"/>
  <c r="AX3531" i="5"/>
  <c r="AX3532" i="5"/>
  <c r="AX3533" i="5"/>
  <c r="AX3534" i="5"/>
  <c r="AX3535" i="5"/>
  <c r="AX3536" i="5"/>
  <c r="AX3537" i="5"/>
  <c r="AX3538" i="5"/>
  <c r="AX3539" i="5"/>
  <c r="AX3540" i="5"/>
  <c r="AX3541" i="5"/>
  <c r="AX3542" i="5"/>
  <c r="AX3543" i="5"/>
  <c r="AX3544" i="5"/>
  <c r="AX3545" i="5"/>
  <c r="AX3546" i="5"/>
  <c r="AX3547" i="5"/>
  <c r="AX3548" i="5"/>
  <c r="AX3549" i="5"/>
  <c r="AX3550" i="5"/>
  <c r="AX3551" i="5"/>
  <c r="AX3552" i="5"/>
  <c r="AX3553" i="5"/>
  <c r="AX3554" i="5"/>
  <c r="AX3555" i="5"/>
  <c r="AX3556" i="5"/>
  <c r="AX3557" i="5"/>
  <c r="AX3558" i="5"/>
  <c r="AX3559" i="5"/>
  <c r="AX3560" i="5"/>
  <c r="AX3561" i="5"/>
  <c r="AX3562" i="5"/>
  <c r="AX3563" i="5"/>
  <c r="AX3564" i="5"/>
  <c r="AX3565" i="5"/>
  <c r="AX3566" i="5"/>
  <c r="AX3567" i="5"/>
  <c r="AX3568" i="5"/>
  <c r="AX3569" i="5"/>
  <c r="AX3570" i="5"/>
  <c r="AX3571" i="5"/>
  <c r="AX3572" i="5"/>
  <c r="AX3573" i="5"/>
  <c r="AX3574" i="5"/>
  <c r="AX3575" i="5"/>
  <c r="AX3576" i="5"/>
  <c r="AX3577" i="5"/>
  <c r="AX3578" i="5"/>
  <c r="AX3579" i="5"/>
  <c r="AX3580" i="5"/>
  <c r="AX3581" i="5"/>
  <c r="AX3582" i="5"/>
  <c r="AX3583" i="5"/>
  <c r="AX3584" i="5"/>
  <c r="AX3585" i="5"/>
  <c r="AX3586" i="5"/>
  <c r="AX3587" i="5"/>
  <c r="AX3588" i="5"/>
  <c r="AX3589" i="5"/>
  <c r="AX3590" i="5"/>
  <c r="AX3591" i="5"/>
  <c r="AX3592" i="5"/>
  <c r="AX3593" i="5"/>
  <c r="AX3594" i="5"/>
  <c r="AX3595" i="5"/>
  <c r="AX3596" i="5"/>
  <c r="AX3597" i="5"/>
  <c r="AX3598" i="5"/>
  <c r="AX3599" i="5"/>
  <c r="AX3600" i="5"/>
  <c r="AX3601" i="5"/>
  <c r="AX3602" i="5"/>
  <c r="AX3603" i="5"/>
  <c r="AX3604" i="5"/>
  <c r="AX3605" i="5"/>
  <c r="AX3606" i="5"/>
  <c r="AX3607" i="5"/>
  <c r="AX3608" i="5"/>
  <c r="AX3609" i="5"/>
  <c r="AX3610" i="5"/>
  <c r="AX3611" i="5"/>
  <c r="AX3612" i="5"/>
  <c r="AX3613" i="5"/>
  <c r="AX3614" i="5"/>
  <c r="AX3615" i="5"/>
  <c r="AX3616" i="5"/>
  <c r="AX3617" i="5"/>
  <c r="AX3618" i="5"/>
  <c r="AX3619" i="5"/>
  <c r="AX3620" i="5"/>
  <c r="AX3621" i="5"/>
  <c r="AX3622" i="5"/>
  <c r="AX3623" i="5"/>
  <c r="AX3624" i="5"/>
  <c r="AX3625" i="5"/>
  <c r="AX3626" i="5"/>
  <c r="AX3627" i="5"/>
  <c r="AX3628" i="5"/>
  <c r="AX3629" i="5"/>
  <c r="AX3630" i="5"/>
  <c r="AX3631" i="5"/>
  <c r="AX3632" i="5"/>
  <c r="AX3633" i="5"/>
  <c r="AX3634" i="5"/>
  <c r="AX3635" i="5"/>
  <c r="AX3636" i="5"/>
  <c r="AX3637" i="5"/>
  <c r="AX3638" i="5"/>
  <c r="AX3639" i="5"/>
  <c r="AX3640" i="5"/>
  <c r="AX3641" i="5"/>
  <c r="AX3642" i="5"/>
  <c r="AX3643" i="5"/>
  <c r="AX3644" i="5"/>
  <c r="AX3645" i="5"/>
  <c r="AX3646" i="5"/>
  <c r="AX3647" i="5"/>
  <c r="AX3648" i="5"/>
  <c r="AX3649" i="5"/>
  <c r="AX3650" i="5"/>
  <c r="AX3651" i="5"/>
  <c r="AX3652" i="5"/>
  <c r="AX3653" i="5"/>
  <c r="AX3654" i="5"/>
  <c r="AX3655" i="5"/>
  <c r="AX3656" i="5"/>
  <c r="AX3657" i="5"/>
  <c r="AX3658" i="5"/>
  <c r="AX3659" i="5"/>
  <c r="AX3660" i="5"/>
  <c r="AX3661" i="5"/>
  <c r="AX3662" i="5"/>
  <c r="AX3663" i="5"/>
  <c r="AX3664" i="5"/>
  <c r="AX3665" i="5"/>
  <c r="AX3666" i="5"/>
  <c r="AX3667" i="5"/>
  <c r="AX3668" i="5"/>
  <c r="AX3669" i="5"/>
  <c r="AX3670" i="5"/>
  <c r="AX3671" i="5"/>
  <c r="AX3672" i="5"/>
  <c r="AX3673" i="5"/>
  <c r="AX3674" i="5"/>
  <c r="AX3675" i="5"/>
  <c r="AX3676" i="5"/>
  <c r="AX3677" i="5"/>
  <c r="AX3678" i="5"/>
  <c r="AX3679" i="5"/>
  <c r="AX3680" i="5"/>
  <c r="AX3681" i="5"/>
  <c r="AX3682" i="5"/>
  <c r="AX3683" i="5"/>
  <c r="AX3684" i="5"/>
  <c r="AX3685" i="5"/>
  <c r="AX3686" i="5"/>
  <c r="AX3687" i="5"/>
  <c r="AX3688" i="5"/>
  <c r="AX3689" i="5"/>
  <c r="AX3690" i="5"/>
  <c r="AX3691" i="5"/>
  <c r="AX3692" i="5"/>
  <c r="AX3693" i="5"/>
  <c r="AX3694" i="5"/>
  <c r="AX3695" i="5"/>
  <c r="AX3696" i="5"/>
  <c r="AX3697" i="5"/>
  <c r="AX3698" i="5"/>
  <c r="AX3699" i="5"/>
  <c r="AX3700" i="5"/>
  <c r="AX3701" i="5"/>
  <c r="AX3702" i="5"/>
  <c r="AX3703" i="5"/>
  <c r="AX3704" i="5"/>
  <c r="AX3705" i="5"/>
  <c r="AX3706" i="5"/>
  <c r="AX3707" i="5"/>
  <c r="AX3708" i="5"/>
  <c r="AX3709" i="5"/>
  <c r="AX3710" i="5"/>
  <c r="AX3711" i="5"/>
  <c r="AX3712" i="5"/>
  <c r="AX3713" i="5"/>
  <c r="AX3714" i="5"/>
  <c r="AX3715" i="5"/>
  <c r="AX3716" i="5"/>
  <c r="AX3717" i="5"/>
  <c r="AX3718" i="5"/>
  <c r="AX3719" i="5"/>
  <c r="AX3720" i="5"/>
  <c r="AX3721" i="5"/>
  <c r="AX3722" i="5"/>
  <c r="AX3723" i="5"/>
  <c r="AX3724" i="5"/>
  <c r="AX3725" i="5"/>
  <c r="AX3726" i="5"/>
  <c r="AX3727" i="5"/>
  <c r="AX3728" i="5"/>
  <c r="AX3729" i="5"/>
  <c r="AX3730" i="5"/>
  <c r="AX3731" i="5"/>
  <c r="AX3732" i="5"/>
  <c r="AX3733" i="5"/>
  <c r="AX3734" i="5"/>
  <c r="AX3735" i="5"/>
  <c r="AX3736" i="5"/>
  <c r="AX3737" i="5"/>
  <c r="AX3738" i="5"/>
  <c r="AX3739" i="5"/>
  <c r="AX3740" i="5"/>
  <c r="AX3741" i="5"/>
  <c r="AX3742" i="5"/>
  <c r="AX3743" i="5"/>
  <c r="AX3744" i="5"/>
  <c r="AX3745" i="5"/>
  <c r="AX3746" i="5"/>
  <c r="AX3747" i="5"/>
  <c r="AX3748" i="5"/>
  <c r="AX3749" i="5"/>
  <c r="AX3750" i="5"/>
  <c r="AX3751" i="5"/>
  <c r="AX3752" i="5"/>
  <c r="AX3753" i="5"/>
  <c r="AX3754" i="5"/>
  <c r="AX3755" i="5"/>
  <c r="AX3756" i="5"/>
  <c r="AX3757" i="5"/>
  <c r="AX3758" i="5"/>
  <c r="AX3759" i="5"/>
  <c r="AX3760" i="5"/>
  <c r="AX3761" i="5"/>
  <c r="AX3762" i="5"/>
  <c r="AX3763" i="5"/>
  <c r="AX3764" i="5"/>
  <c r="AX3765" i="5"/>
  <c r="AX3766" i="5"/>
  <c r="AX3767" i="5"/>
  <c r="AX3768" i="5"/>
  <c r="AX3769" i="5"/>
  <c r="AX3770" i="5"/>
  <c r="AX3771" i="5"/>
  <c r="AX3772" i="5"/>
  <c r="AX3773" i="5"/>
  <c r="AX3774" i="5"/>
  <c r="AX3775" i="5"/>
  <c r="AX3776" i="5"/>
  <c r="AX3777" i="5"/>
  <c r="AX3778" i="5"/>
  <c r="AX3779" i="5"/>
  <c r="AX3780" i="5"/>
  <c r="AX3781" i="5"/>
  <c r="AX3782" i="5"/>
  <c r="AX3783" i="5"/>
  <c r="AX3784" i="5"/>
  <c r="AX3785" i="5"/>
  <c r="AX3786" i="5"/>
  <c r="AX3787" i="5"/>
  <c r="AX3788" i="5"/>
  <c r="AX3789" i="5"/>
  <c r="AX3790" i="5"/>
  <c r="AX3791" i="5"/>
  <c r="AX3792" i="5"/>
  <c r="AX3793" i="5"/>
  <c r="AX3794" i="5"/>
  <c r="AX3795" i="5"/>
  <c r="AX3796" i="5"/>
  <c r="AX3797" i="5"/>
  <c r="AX3798" i="5"/>
  <c r="AX3799" i="5"/>
  <c r="AX3800" i="5"/>
  <c r="AX3801" i="5"/>
  <c r="AX3802" i="5"/>
  <c r="AX3803" i="5"/>
  <c r="AX3804" i="5"/>
  <c r="AX3805" i="5"/>
  <c r="AX3806" i="5"/>
  <c r="AX3807" i="5"/>
  <c r="AX3808" i="5"/>
  <c r="AX3809" i="5"/>
  <c r="AX3810" i="5"/>
  <c r="AX3811" i="5"/>
  <c r="AX3812" i="5"/>
  <c r="AX3813" i="5"/>
  <c r="AX3814" i="5"/>
  <c r="AX3815" i="5"/>
  <c r="AX3816" i="5"/>
  <c r="AX3817" i="5"/>
  <c r="AX3818" i="5"/>
  <c r="AX3819" i="5"/>
  <c r="AX3820" i="5"/>
  <c r="AX3821" i="5"/>
  <c r="AX3822" i="5"/>
  <c r="AX3823" i="5"/>
  <c r="AX3824" i="5"/>
  <c r="AX3825" i="5"/>
  <c r="AX3826" i="5"/>
  <c r="AX3827" i="5"/>
  <c r="AX3828" i="5"/>
  <c r="AX3829" i="5"/>
  <c r="AX3830" i="5"/>
  <c r="AX3831" i="5"/>
  <c r="AX3832" i="5"/>
  <c r="AX3833" i="5"/>
  <c r="AX3834" i="5"/>
  <c r="AX3835" i="5"/>
  <c r="AX3836" i="5"/>
  <c r="AX3837" i="5"/>
  <c r="AX3838" i="5"/>
  <c r="AX3839" i="5"/>
  <c r="AX3840" i="5"/>
  <c r="AX3841" i="5"/>
  <c r="AX3842" i="5"/>
  <c r="AX3843" i="5"/>
  <c r="AX3844" i="5"/>
  <c r="AX3845" i="5"/>
  <c r="AX3846" i="5"/>
  <c r="AX3847" i="5"/>
  <c r="AX3848" i="5"/>
  <c r="AX3849" i="5"/>
  <c r="AX3850" i="5"/>
  <c r="AX3851" i="5"/>
  <c r="AX3852" i="5"/>
  <c r="AX3853" i="5"/>
  <c r="AX3854" i="5"/>
  <c r="AX3855" i="5"/>
  <c r="AX3856" i="5"/>
  <c r="AX3857" i="5"/>
  <c r="AX3858" i="5"/>
  <c r="AX3859" i="5"/>
  <c r="AX3860" i="5"/>
  <c r="AX3861" i="5"/>
  <c r="AX3862" i="5"/>
  <c r="AX3863" i="5"/>
  <c r="AX3864" i="5"/>
  <c r="AX3865" i="5"/>
  <c r="AX3866" i="5"/>
  <c r="AX3867" i="5"/>
  <c r="AX3868" i="5"/>
  <c r="AX3869" i="5"/>
  <c r="AX3870" i="5"/>
  <c r="AX3871" i="5"/>
  <c r="AX3872" i="5"/>
  <c r="AX3873" i="5"/>
  <c r="AX3874" i="5"/>
  <c r="AX3875" i="5"/>
  <c r="AX3876" i="5"/>
  <c r="AX3877" i="5"/>
  <c r="AX3878" i="5"/>
  <c r="AX3879" i="5"/>
  <c r="AX3880" i="5"/>
  <c r="AX3881" i="5"/>
  <c r="AX3882" i="5"/>
  <c r="AX3883" i="5"/>
  <c r="AX3884" i="5"/>
  <c r="AX3885" i="5"/>
  <c r="AX3886" i="5"/>
  <c r="AX3887" i="5"/>
  <c r="AX3888" i="5"/>
  <c r="AX3889" i="5"/>
  <c r="AX3890" i="5"/>
  <c r="AX3891" i="5"/>
  <c r="AX3892" i="5"/>
  <c r="AX3893" i="5"/>
  <c r="AX3894" i="5"/>
  <c r="AX3895" i="5"/>
  <c r="AX3896" i="5"/>
  <c r="AX3897" i="5"/>
  <c r="AX3898" i="5"/>
  <c r="AX3899" i="5"/>
  <c r="AX3900" i="5"/>
  <c r="AX3901" i="5"/>
  <c r="AX3902" i="5"/>
  <c r="AX3903" i="5"/>
  <c r="AX3904" i="5"/>
  <c r="AX3905" i="5"/>
  <c r="AX3906" i="5"/>
  <c r="AX3907" i="5"/>
  <c r="AX3908" i="5"/>
  <c r="AX3909" i="5"/>
  <c r="AX3910" i="5"/>
  <c r="AX3911" i="5"/>
  <c r="AX3912" i="5"/>
  <c r="AX3913" i="5"/>
  <c r="AX3914" i="5"/>
  <c r="AX3915" i="5"/>
  <c r="AX3916" i="5"/>
  <c r="AX3917" i="5"/>
  <c r="AX3918" i="5"/>
  <c r="AX3919" i="5"/>
  <c r="AX3920" i="5"/>
  <c r="AX3921" i="5"/>
  <c r="AX3922" i="5"/>
  <c r="AX3923" i="5"/>
  <c r="AX3924" i="5"/>
  <c r="AX3925" i="5"/>
  <c r="AX3926" i="5"/>
  <c r="AX3927" i="5"/>
  <c r="AX3928" i="5"/>
  <c r="AX3929" i="5"/>
  <c r="AX3930" i="5"/>
  <c r="AX3931" i="5"/>
  <c r="AX3932" i="5"/>
  <c r="AX3933" i="5"/>
  <c r="AX3934" i="5"/>
  <c r="AX3935" i="5"/>
  <c r="AX3936" i="5"/>
  <c r="AX3937" i="5"/>
  <c r="AX3938" i="5"/>
  <c r="AX3939" i="5"/>
  <c r="AX3940" i="5"/>
  <c r="AX3941" i="5"/>
  <c r="AX3942" i="5"/>
  <c r="AX3943" i="5"/>
  <c r="AX3944" i="5"/>
  <c r="AX3945" i="5"/>
  <c r="AX3946" i="5"/>
  <c r="AX3947" i="5"/>
  <c r="AX3948" i="5"/>
  <c r="AX3949" i="5"/>
  <c r="AX3950" i="5"/>
  <c r="AX3951" i="5"/>
  <c r="AX3952" i="5"/>
  <c r="AX3953" i="5"/>
  <c r="AX3954" i="5"/>
  <c r="AX3955" i="5"/>
  <c r="AX3956" i="5"/>
  <c r="AX3957" i="5"/>
  <c r="AX3958" i="5"/>
  <c r="AX3959" i="5"/>
  <c r="AX3960" i="5"/>
  <c r="AX3961" i="5"/>
  <c r="AX3962" i="5"/>
  <c r="AX3963" i="5"/>
  <c r="AX3964" i="5"/>
  <c r="AX3965" i="5"/>
  <c r="AX3966" i="5"/>
  <c r="AX3967" i="5"/>
  <c r="AX3968" i="5"/>
  <c r="AX3969" i="5"/>
  <c r="AX3970" i="5"/>
  <c r="AX3971" i="5"/>
  <c r="AX3972" i="5"/>
  <c r="AX3973" i="5"/>
  <c r="AX3974" i="5"/>
  <c r="AX3975" i="5"/>
  <c r="AX3976" i="5"/>
  <c r="AX3977" i="5"/>
  <c r="AX3978" i="5"/>
  <c r="AX3979" i="5"/>
  <c r="AX3980" i="5"/>
  <c r="AX3981" i="5"/>
  <c r="AX3982" i="5"/>
  <c r="AX3983" i="5"/>
  <c r="AX3984" i="5"/>
  <c r="AX3985" i="5"/>
  <c r="AX3986" i="5"/>
  <c r="AX3987" i="5"/>
  <c r="AX3988" i="5"/>
  <c r="AX3989" i="5"/>
  <c r="AX3990" i="5"/>
  <c r="AX3991" i="5"/>
  <c r="AX3992" i="5"/>
  <c r="AX3993" i="5"/>
  <c r="AX3994" i="5"/>
  <c r="AX3995" i="5"/>
  <c r="AX3996" i="5"/>
  <c r="AX3997" i="5"/>
  <c r="AX3998" i="5"/>
  <c r="AX3999" i="5"/>
  <c r="AX4000" i="5"/>
  <c r="AX4001" i="5"/>
  <c r="AX4002" i="5"/>
  <c r="AX4003" i="5"/>
  <c r="AX4004" i="5"/>
  <c r="AX4005" i="5"/>
  <c r="AX4006" i="5"/>
  <c r="AX4007" i="5"/>
  <c r="AX4008" i="5"/>
  <c r="AX4009" i="5"/>
  <c r="AX4010" i="5"/>
  <c r="AX4011" i="5"/>
  <c r="AX4012" i="5"/>
  <c r="AX4013" i="5"/>
  <c r="AX4014" i="5"/>
  <c r="AX4015" i="5"/>
  <c r="AX4016" i="5"/>
  <c r="AX4017" i="5"/>
  <c r="AX4018" i="5"/>
  <c r="AX4019" i="5"/>
  <c r="AX4020" i="5"/>
  <c r="AX4021" i="5"/>
  <c r="AX4022" i="5"/>
  <c r="AX4023" i="5"/>
  <c r="AX4024" i="5"/>
  <c r="AX4025" i="5"/>
  <c r="AX4026" i="5"/>
  <c r="AX4027" i="5"/>
  <c r="AX4028" i="5"/>
  <c r="AX4029" i="5"/>
  <c r="AX4030" i="5"/>
  <c r="AX4031" i="5"/>
  <c r="AX4032" i="5"/>
  <c r="AX4033" i="5"/>
  <c r="AX4034" i="5"/>
  <c r="AX4035" i="5"/>
  <c r="AX4036" i="5"/>
  <c r="AX4037" i="5"/>
  <c r="AX4038" i="5"/>
  <c r="AX4039" i="5"/>
  <c r="AX4040" i="5"/>
  <c r="AX4041" i="5"/>
  <c r="AX4042" i="5"/>
  <c r="AX4043" i="5"/>
  <c r="AX4044" i="5"/>
  <c r="AX4045" i="5"/>
  <c r="AX4046" i="5"/>
  <c r="AX4047" i="5"/>
  <c r="AX4048" i="5"/>
  <c r="AX4049" i="5"/>
  <c r="AX4050" i="5"/>
  <c r="AX4051" i="5"/>
  <c r="AX4052" i="5"/>
  <c r="AX4053" i="5"/>
  <c r="AX4054" i="5"/>
  <c r="AX4055" i="5"/>
  <c r="AX4056" i="5"/>
  <c r="AX4057" i="5"/>
  <c r="AX4058" i="5"/>
  <c r="AX4059" i="5"/>
  <c r="AX4060" i="5"/>
  <c r="AX4061" i="5"/>
  <c r="AX4062" i="5"/>
  <c r="AX4063" i="5"/>
  <c r="AX4064" i="5"/>
  <c r="AX4065" i="5"/>
  <c r="AX4066" i="5"/>
  <c r="AX4067" i="5"/>
  <c r="AX4068" i="5"/>
  <c r="AX4069" i="5"/>
  <c r="AX4070" i="5"/>
  <c r="AX4071" i="5"/>
  <c r="AX4072" i="5"/>
  <c r="AX4073" i="5"/>
  <c r="AX4074" i="5"/>
  <c r="AX4075" i="5"/>
  <c r="AX4076" i="5"/>
  <c r="AX4077" i="5"/>
  <c r="AX4078" i="5"/>
  <c r="AX4079" i="5"/>
  <c r="AX4080" i="5"/>
  <c r="AX4081" i="5"/>
  <c r="AX4082" i="5"/>
  <c r="AX4083" i="5"/>
  <c r="AX4084" i="5"/>
  <c r="AX4085" i="5"/>
  <c r="AX4086" i="5"/>
  <c r="AX4087" i="5"/>
  <c r="AX4088" i="5"/>
  <c r="AX4089" i="5"/>
  <c r="AX4090" i="5"/>
  <c r="AX4091" i="5"/>
  <c r="AX4092" i="5"/>
  <c r="AX4093" i="5"/>
  <c r="AX4094" i="5"/>
  <c r="AX4095" i="5"/>
  <c r="AX4096" i="5"/>
  <c r="AX4097" i="5"/>
  <c r="AX4098" i="5"/>
  <c r="AX4099" i="5"/>
  <c r="AX4100" i="5"/>
  <c r="AX4101" i="5"/>
  <c r="AX4102" i="5"/>
  <c r="AX4103" i="5"/>
  <c r="AX4104" i="5"/>
  <c r="AX4105" i="5"/>
  <c r="AX4106" i="5"/>
  <c r="AX4107" i="5"/>
  <c r="AX4108" i="5"/>
  <c r="AX4109" i="5"/>
  <c r="AX4110" i="5"/>
  <c r="AX4111" i="5"/>
  <c r="AX4112" i="5"/>
  <c r="AX4113" i="5"/>
  <c r="AX4114" i="5"/>
  <c r="AX4115" i="5"/>
  <c r="AX4116" i="5"/>
  <c r="AX4117" i="5"/>
  <c r="AX4118" i="5"/>
  <c r="AX4119" i="5"/>
  <c r="AX4120" i="5"/>
  <c r="AX4121" i="5"/>
  <c r="AX4122" i="5"/>
  <c r="AX4123" i="5"/>
  <c r="AX4124" i="5"/>
  <c r="AX4125" i="5"/>
  <c r="AX4126" i="5"/>
  <c r="AX4127" i="5"/>
  <c r="AX4128" i="5"/>
  <c r="AX4129" i="5"/>
  <c r="AX4130" i="5"/>
  <c r="AX4131" i="5"/>
  <c r="AX4132" i="5"/>
  <c r="AX4133" i="5"/>
  <c r="AX4134" i="5"/>
  <c r="AX4135" i="5"/>
  <c r="AX4136" i="5"/>
  <c r="AX4137" i="5"/>
  <c r="AX4138" i="5"/>
  <c r="AX4139" i="5"/>
  <c r="AX4140" i="5"/>
  <c r="AX4141" i="5"/>
  <c r="AX4142" i="5"/>
  <c r="AX4143" i="5"/>
  <c r="AX4144" i="5"/>
  <c r="AX4145" i="5"/>
  <c r="AX4146" i="5"/>
  <c r="AX4147" i="5"/>
  <c r="AX4148" i="5"/>
  <c r="AX4149" i="5"/>
  <c r="AX4150" i="5"/>
  <c r="AX4151" i="5"/>
  <c r="AX4152" i="5"/>
  <c r="AX4153" i="5"/>
  <c r="AX4154" i="5"/>
  <c r="AX4155" i="5"/>
  <c r="AX4156" i="5"/>
  <c r="AX4157" i="5"/>
  <c r="AX4158" i="5"/>
  <c r="AX4159" i="5"/>
  <c r="AX4160" i="5"/>
  <c r="AX4161" i="5"/>
  <c r="AX4162" i="5"/>
  <c r="AX4163" i="5"/>
  <c r="AX4164" i="5"/>
  <c r="AX4165" i="5"/>
  <c r="AX4166" i="5"/>
  <c r="AX4167" i="5"/>
  <c r="AX4168" i="5"/>
  <c r="AX4169" i="5"/>
  <c r="AX4170" i="5"/>
  <c r="AX4171" i="5"/>
  <c r="AX4172" i="5"/>
  <c r="AX4173" i="5"/>
  <c r="AX4174" i="5"/>
  <c r="AX4175" i="5"/>
  <c r="AX4176" i="5"/>
  <c r="AX4177" i="5"/>
  <c r="AX4178" i="5"/>
  <c r="AX4179" i="5"/>
  <c r="AX4180" i="5"/>
  <c r="AX4181" i="5"/>
  <c r="AX4182" i="5"/>
  <c r="AX4183" i="5"/>
  <c r="AX4184" i="5"/>
  <c r="AX4185" i="5"/>
  <c r="AX4186" i="5"/>
  <c r="AX4187" i="5"/>
  <c r="AX4188" i="5"/>
  <c r="AX4189" i="5"/>
  <c r="AX4190" i="5"/>
  <c r="AX4191" i="5"/>
  <c r="AX4192" i="5"/>
  <c r="AX4193" i="5"/>
  <c r="AX4194" i="5"/>
  <c r="AX4195" i="5"/>
  <c r="AX4196" i="5"/>
  <c r="AX4197" i="5"/>
  <c r="AX4198" i="5"/>
  <c r="AX4199" i="5"/>
  <c r="AX4200" i="5"/>
  <c r="AX4201" i="5"/>
  <c r="AX4202" i="5"/>
  <c r="AX4203" i="5"/>
  <c r="AX4204" i="5"/>
  <c r="AX4205" i="5"/>
  <c r="AX4206" i="5"/>
  <c r="AX4207" i="5"/>
  <c r="AX4208" i="5"/>
  <c r="AX4209" i="5"/>
  <c r="AX4210" i="5"/>
  <c r="AX4211" i="5"/>
  <c r="AX4212" i="5"/>
  <c r="AX4213" i="5"/>
  <c r="AX4214" i="5"/>
  <c r="AX4215" i="5"/>
  <c r="AX4216" i="5"/>
  <c r="AX4217" i="5"/>
  <c r="AX4218" i="5"/>
  <c r="AX4219" i="5"/>
  <c r="AX4220" i="5"/>
  <c r="AX4221" i="5"/>
  <c r="AX4222" i="5"/>
  <c r="AX4223" i="5"/>
  <c r="AX4224" i="5"/>
  <c r="AX4225" i="5"/>
  <c r="AX4226" i="5"/>
  <c r="AX4227" i="5"/>
  <c r="AX4228" i="5"/>
  <c r="AX4229" i="5"/>
  <c r="AX4230" i="5"/>
  <c r="AX4231" i="5"/>
  <c r="AX4232" i="5"/>
  <c r="AX4233" i="5"/>
  <c r="AX4234" i="5"/>
  <c r="AX4235" i="5"/>
  <c r="AX4236" i="5"/>
  <c r="AX4237" i="5"/>
  <c r="AX4238" i="5"/>
  <c r="AX4239" i="5"/>
  <c r="AX4240" i="5"/>
  <c r="AX4241" i="5"/>
  <c r="AX4242" i="5"/>
  <c r="AX4243" i="5"/>
  <c r="AX4244" i="5"/>
  <c r="AX4245" i="5"/>
  <c r="AX4246" i="5"/>
  <c r="AX4247" i="5"/>
  <c r="AX4248" i="5"/>
  <c r="AX4249" i="5"/>
  <c r="AX4250" i="5"/>
  <c r="AX4251" i="5"/>
  <c r="AX4252" i="5"/>
  <c r="AX4253" i="5"/>
  <c r="AX4254" i="5"/>
  <c r="AX4255" i="5"/>
  <c r="AX4256" i="5"/>
  <c r="AX4257" i="5"/>
  <c r="AX4258" i="5"/>
  <c r="AX4259" i="5"/>
  <c r="AX4260" i="5"/>
  <c r="AX4261" i="5"/>
  <c r="AX4262" i="5"/>
  <c r="AX4263" i="5"/>
  <c r="AX4264" i="5"/>
  <c r="AX4265" i="5"/>
  <c r="AX4266" i="5"/>
  <c r="AX4267" i="5"/>
  <c r="AX4268" i="5"/>
  <c r="AX4269" i="5"/>
  <c r="AX4270" i="5"/>
  <c r="AX4271" i="5"/>
  <c r="AX4272" i="5"/>
  <c r="AX4273" i="5"/>
  <c r="AX4274" i="5"/>
  <c r="AX4275" i="5"/>
  <c r="AX4276" i="5"/>
  <c r="AX4277" i="5"/>
  <c r="AX4278" i="5"/>
  <c r="AX4279" i="5"/>
  <c r="AX4280" i="5"/>
  <c r="AX4281" i="5"/>
  <c r="AX4282" i="5"/>
  <c r="AX4283" i="5"/>
  <c r="AX4284" i="5"/>
  <c r="AX4285" i="5"/>
  <c r="AX4286" i="5"/>
  <c r="AX4287" i="5"/>
  <c r="AX4288" i="5"/>
  <c r="AX4289" i="5"/>
  <c r="AX4290" i="5"/>
  <c r="AX4291" i="5"/>
  <c r="AX4292" i="5"/>
  <c r="AX4293" i="5"/>
  <c r="AX4294" i="5"/>
  <c r="AX4295" i="5"/>
  <c r="AX4296" i="5"/>
  <c r="AX4297" i="5"/>
  <c r="AX4298" i="5"/>
  <c r="AX4299" i="5"/>
  <c r="AX4300" i="5"/>
  <c r="AX4301" i="5"/>
  <c r="AX4302" i="5"/>
  <c r="AX4303" i="5"/>
  <c r="AX4304" i="5"/>
  <c r="AX4305" i="5"/>
  <c r="AX4306" i="5"/>
  <c r="AX4307" i="5"/>
  <c r="AX4308" i="5"/>
  <c r="AX4309" i="5"/>
  <c r="AX4310" i="5"/>
  <c r="AX4311" i="5"/>
  <c r="AX4312" i="5"/>
  <c r="AX4313" i="5"/>
  <c r="AX4314" i="5"/>
  <c r="AX4315" i="5"/>
  <c r="AX4316" i="5"/>
  <c r="AX4317" i="5"/>
  <c r="AX4318" i="5"/>
  <c r="AX4319" i="5"/>
  <c r="AX4320" i="5"/>
  <c r="AX4321" i="5"/>
  <c r="AX4322" i="5"/>
  <c r="AX4323" i="5"/>
  <c r="AX4324" i="5"/>
  <c r="AX4325" i="5"/>
  <c r="AX4326" i="5"/>
  <c r="AX4327" i="5"/>
  <c r="AX4328" i="5"/>
  <c r="AX4329" i="5"/>
  <c r="AX4330" i="5"/>
  <c r="AX4331" i="5"/>
  <c r="AX4332" i="5"/>
  <c r="AX4333" i="5"/>
  <c r="AX4334" i="5"/>
  <c r="AX4335" i="5"/>
  <c r="AX4336" i="5"/>
  <c r="AX4337" i="5"/>
  <c r="AX4338" i="5"/>
  <c r="AX4339" i="5"/>
  <c r="AX4340" i="5"/>
  <c r="AX4341" i="5"/>
  <c r="AX4342" i="5"/>
  <c r="AX4343" i="5"/>
  <c r="AX4344" i="5"/>
  <c r="AX4345" i="5"/>
  <c r="AX4346" i="5"/>
  <c r="AX4347" i="5"/>
  <c r="AX4348" i="5"/>
  <c r="AX4349" i="5"/>
  <c r="AX4350" i="5"/>
  <c r="AX4351" i="5"/>
  <c r="AX4352" i="5"/>
  <c r="AX4353" i="5"/>
  <c r="AX4354" i="5"/>
  <c r="AX4355" i="5"/>
  <c r="AX4356" i="5"/>
  <c r="AX4357" i="5"/>
  <c r="AX4358" i="5"/>
  <c r="AX4359" i="5"/>
  <c r="AX4360" i="5"/>
  <c r="AX4361" i="5"/>
  <c r="AX4362" i="5"/>
  <c r="AX4363" i="5"/>
  <c r="AX4364" i="5"/>
  <c r="AX4365" i="5"/>
  <c r="AX4366" i="5"/>
  <c r="AX4367" i="5"/>
  <c r="AX4368" i="5"/>
  <c r="AX4369" i="5"/>
  <c r="AX4370" i="5"/>
  <c r="AX4371" i="5"/>
  <c r="AX4372" i="5"/>
  <c r="AX4373" i="5"/>
  <c r="AX4374" i="5"/>
  <c r="AX4375" i="5"/>
  <c r="AX4376" i="5"/>
  <c r="AX4377" i="5"/>
  <c r="AX4378" i="5"/>
  <c r="AX4379" i="5"/>
  <c r="AX4380" i="5"/>
  <c r="AX4381" i="5"/>
  <c r="AX4382" i="5"/>
  <c r="AX4383" i="5"/>
  <c r="AX4384" i="5"/>
  <c r="AX4385" i="5"/>
  <c r="AX4386" i="5"/>
  <c r="AX4387" i="5"/>
  <c r="AX4388" i="5"/>
  <c r="AX4389" i="5"/>
  <c r="AX4390" i="5"/>
  <c r="AX4391" i="5"/>
  <c r="AX4392" i="5"/>
  <c r="AX4393" i="5"/>
  <c r="AX4394" i="5"/>
  <c r="AX4395" i="5"/>
  <c r="AX4396" i="5"/>
  <c r="AX4397" i="5"/>
  <c r="AX4398" i="5"/>
  <c r="AX4399" i="5"/>
  <c r="AX4400" i="5"/>
  <c r="AX4401" i="5"/>
  <c r="AX4402" i="5"/>
  <c r="AX4403" i="5"/>
  <c r="AX4404" i="5"/>
  <c r="AX4405" i="5"/>
  <c r="AX4406" i="5"/>
  <c r="AX4407" i="5"/>
  <c r="AX4408" i="5"/>
  <c r="AX4409" i="5"/>
  <c r="AX4410" i="5"/>
  <c r="AX4411" i="5"/>
  <c r="AX4412" i="5"/>
  <c r="AX4413" i="5"/>
  <c r="AX4414" i="5"/>
  <c r="AX4415" i="5"/>
  <c r="AX4416" i="5"/>
  <c r="AX4417" i="5"/>
  <c r="AX4418" i="5"/>
  <c r="AX4419" i="5"/>
  <c r="AX4420" i="5"/>
  <c r="AX4421" i="5"/>
  <c r="AX4422" i="5"/>
  <c r="AX4423" i="5"/>
  <c r="AX4424" i="5"/>
  <c r="AX4425" i="5"/>
  <c r="AX4426" i="5"/>
  <c r="AX4427" i="5"/>
  <c r="AX4428" i="5"/>
  <c r="AX4429" i="5"/>
  <c r="AX4430" i="5"/>
  <c r="AX4431" i="5"/>
  <c r="AX4432" i="5"/>
  <c r="AX4433" i="5"/>
  <c r="AX4434" i="5"/>
  <c r="AX4435" i="5"/>
  <c r="AX4436" i="5"/>
  <c r="AX4437" i="5"/>
  <c r="AX4438" i="5"/>
  <c r="AX4439" i="5"/>
  <c r="AX4440" i="5"/>
  <c r="AX4441" i="5"/>
  <c r="AX4442" i="5"/>
  <c r="AX4443" i="5"/>
  <c r="AX4444" i="5"/>
  <c r="AX4445" i="5"/>
  <c r="AX4446" i="5"/>
  <c r="AX4447" i="5"/>
  <c r="AX4448" i="5"/>
  <c r="AX4449" i="5"/>
  <c r="AX4450" i="5"/>
  <c r="AX4451" i="5"/>
  <c r="AX4452" i="5"/>
  <c r="AX4453" i="5"/>
  <c r="AX4454" i="5"/>
  <c r="AX4455" i="5"/>
  <c r="AX4456" i="5"/>
  <c r="AX4457" i="5"/>
  <c r="AX4458" i="5"/>
  <c r="AX4459" i="5"/>
  <c r="AX4460" i="5"/>
  <c r="AX4461" i="5"/>
  <c r="AX4462" i="5"/>
  <c r="AX4463" i="5"/>
  <c r="AX4464" i="5"/>
  <c r="AX4465" i="5"/>
  <c r="AX4466" i="5"/>
  <c r="AX4467" i="5"/>
  <c r="AX4468" i="5"/>
  <c r="AX4469" i="5"/>
  <c r="AX4470" i="5"/>
  <c r="AX4471" i="5"/>
  <c r="AX4472" i="5"/>
  <c r="AX4473" i="5"/>
  <c r="AX4474" i="5"/>
  <c r="AX4475" i="5"/>
  <c r="AX4476" i="5"/>
  <c r="AX4477" i="5"/>
  <c r="AX4478" i="5"/>
  <c r="AX4479" i="5"/>
  <c r="AX4480" i="5"/>
  <c r="AX4481" i="5"/>
  <c r="AX4482" i="5"/>
  <c r="AX4483" i="5"/>
  <c r="AX4484" i="5"/>
  <c r="AX4485" i="5"/>
  <c r="AX4486" i="5"/>
  <c r="AX4487" i="5"/>
  <c r="AX4488" i="5"/>
  <c r="AX4489" i="5"/>
  <c r="AX4490" i="5"/>
  <c r="AX4491" i="5"/>
  <c r="AX4492" i="5"/>
  <c r="AX4493" i="5"/>
  <c r="AX4494" i="5"/>
  <c r="AX4495" i="5"/>
  <c r="AX4496" i="5"/>
  <c r="AX4497" i="5"/>
  <c r="AX4498" i="5"/>
  <c r="AX4499" i="5"/>
  <c r="AX4500" i="5"/>
  <c r="AX4501" i="5"/>
  <c r="AX4502" i="5"/>
  <c r="AX4503" i="5"/>
  <c r="AX4504" i="5"/>
  <c r="AX4505" i="5"/>
  <c r="AX4506" i="5"/>
  <c r="AX4507" i="5"/>
  <c r="AX4508" i="5"/>
  <c r="AX4509" i="5"/>
  <c r="AX4510" i="5"/>
  <c r="AX4511" i="5"/>
  <c r="AX4512" i="5"/>
  <c r="AX4513" i="5"/>
  <c r="AX4514" i="5"/>
  <c r="AX4515" i="5"/>
  <c r="AX4516" i="5"/>
  <c r="AX4517" i="5"/>
  <c r="AX4518" i="5"/>
  <c r="AX4519" i="5"/>
  <c r="AX4520" i="5"/>
  <c r="AX4521" i="5"/>
  <c r="AX4522" i="5"/>
  <c r="AX4523" i="5"/>
  <c r="AX4524" i="5"/>
  <c r="AX4525" i="5"/>
  <c r="AX4526" i="5"/>
  <c r="AX4527" i="5"/>
  <c r="AX4528" i="5"/>
  <c r="AX4529" i="5"/>
  <c r="AX4530" i="5"/>
  <c r="AX4531" i="5"/>
  <c r="AX4532" i="5"/>
  <c r="AX4533" i="5"/>
  <c r="AX4534" i="5"/>
  <c r="AX4535" i="5"/>
  <c r="AX4536" i="5"/>
  <c r="AX4537" i="5"/>
  <c r="AX4538" i="5"/>
  <c r="AX4539" i="5"/>
  <c r="AX4540" i="5"/>
  <c r="AX4541" i="5"/>
  <c r="AX4542" i="5"/>
  <c r="AX4543" i="5"/>
  <c r="AX4544" i="5"/>
  <c r="AX4545" i="5"/>
  <c r="AX4546" i="5"/>
  <c r="AX4547" i="5"/>
  <c r="AX4548" i="5"/>
  <c r="AX4549" i="5"/>
  <c r="AX4550" i="5"/>
  <c r="AX4551" i="5"/>
  <c r="AX4552" i="5"/>
  <c r="AX4553" i="5"/>
  <c r="AX4554" i="5"/>
  <c r="AX4555" i="5"/>
  <c r="AX4556" i="5"/>
  <c r="AX4557" i="5"/>
  <c r="AX4558" i="5"/>
  <c r="AX4559" i="5"/>
  <c r="AX4560" i="5"/>
  <c r="AX4561" i="5"/>
  <c r="AX4562" i="5"/>
  <c r="AX4563" i="5"/>
  <c r="AX4564" i="5"/>
  <c r="AX4565" i="5"/>
  <c r="AX4566" i="5"/>
  <c r="AX4567" i="5"/>
  <c r="AX4568" i="5"/>
  <c r="AX4569" i="5"/>
  <c r="AX4570" i="5"/>
  <c r="AX4571" i="5"/>
  <c r="AX4572" i="5"/>
  <c r="AX4573" i="5"/>
  <c r="AX4574" i="5"/>
  <c r="AX4575" i="5"/>
  <c r="AX4576" i="5"/>
  <c r="AX4577" i="5"/>
  <c r="AX4578" i="5"/>
  <c r="AX4579" i="5"/>
  <c r="AX4580" i="5"/>
  <c r="AX4581" i="5"/>
  <c r="AX4582" i="5"/>
  <c r="AX4583" i="5"/>
  <c r="AX4584" i="5"/>
  <c r="AX4585" i="5"/>
  <c r="AX4586" i="5"/>
  <c r="AX4587" i="5"/>
  <c r="AX4588" i="5"/>
  <c r="AX4589" i="5"/>
  <c r="AX4590" i="5"/>
  <c r="AX4591" i="5"/>
  <c r="AX4592" i="5"/>
  <c r="AX4593" i="5"/>
  <c r="AX4594" i="5"/>
  <c r="AX4595" i="5"/>
  <c r="AX4596" i="5"/>
  <c r="AX4597" i="5"/>
  <c r="AX4598" i="5"/>
  <c r="AX4599" i="5"/>
  <c r="AX4600" i="5"/>
  <c r="AX4601" i="5"/>
  <c r="AX4602" i="5"/>
  <c r="AX4603" i="5"/>
  <c r="AX4604" i="5"/>
  <c r="AX4605" i="5"/>
  <c r="AX4606" i="5"/>
  <c r="AX4607" i="5"/>
  <c r="AX4608" i="5"/>
  <c r="AX4609" i="5"/>
  <c r="AX4610" i="5"/>
  <c r="AX4611" i="5"/>
  <c r="AX4612" i="5"/>
  <c r="AX4613" i="5"/>
  <c r="AX4614" i="5"/>
  <c r="AX4615" i="5"/>
  <c r="AX4616" i="5"/>
  <c r="AX4617" i="5"/>
  <c r="AX4618" i="5"/>
  <c r="AX4619" i="5"/>
  <c r="AX4620" i="5"/>
  <c r="AX4621" i="5"/>
  <c r="AX4622" i="5"/>
  <c r="AX4623" i="5"/>
  <c r="AX4624" i="5"/>
  <c r="AX4625" i="5"/>
  <c r="AX4626" i="5"/>
  <c r="AX4627" i="5"/>
  <c r="AX4628" i="5"/>
  <c r="AX4629" i="5"/>
  <c r="AX4630" i="5"/>
  <c r="AX4631" i="5"/>
  <c r="AX4632" i="5"/>
  <c r="AX4633" i="5"/>
  <c r="AX4634" i="5"/>
  <c r="AX4635" i="5"/>
  <c r="AX4636" i="5"/>
  <c r="AX4637" i="5"/>
  <c r="AX4638" i="5"/>
  <c r="AX4639" i="5"/>
  <c r="AX4640" i="5"/>
  <c r="AX4641" i="5"/>
  <c r="AX4642" i="5"/>
  <c r="AX4643" i="5"/>
  <c r="AX4644" i="5"/>
  <c r="AX4645" i="5"/>
  <c r="AX4646" i="5"/>
  <c r="AX4647" i="5"/>
  <c r="AX4648" i="5"/>
  <c r="AX4649" i="5"/>
  <c r="AX4650" i="5"/>
  <c r="AX4651" i="5"/>
  <c r="AX4652" i="5"/>
  <c r="AX4653" i="5"/>
  <c r="AX4654" i="5"/>
  <c r="AX4655" i="5"/>
  <c r="AX4656" i="5"/>
  <c r="AX4657" i="5"/>
  <c r="AX4658" i="5"/>
  <c r="AX4659" i="5"/>
  <c r="AX4660" i="5"/>
  <c r="AX4661" i="5"/>
  <c r="AX4662" i="5"/>
  <c r="AX4663" i="5"/>
  <c r="AX4664" i="5"/>
  <c r="AX4665" i="5"/>
  <c r="AX4666" i="5"/>
  <c r="AX4667" i="5"/>
  <c r="AX4668" i="5"/>
  <c r="AX4669" i="5"/>
  <c r="AX4670" i="5"/>
  <c r="AX4671" i="5"/>
  <c r="AX4672" i="5"/>
  <c r="AX4673" i="5"/>
  <c r="AX4674" i="5"/>
  <c r="AX4675" i="5"/>
  <c r="AX4676" i="5"/>
  <c r="AX4677" i="5"/>
  <c r="AX4678" i="5"/>
  <c r="AX4679" i="5"/>
  <c r="AX4680" i="5"/>
  <c r="AX4681" i="5"/>
  <c r="AX4682" i="5"/>
  <c r="AX4683" i="5"/>
  <c r="AX4684" i="5"/>
  <c r="AX4685" i="5"/>
  <c r="AX4686" i="5"/>
  <c r="AX4687" i="5"/>
  <c r="AX4688" i="5"/>
  <c r="AX4689" i="5"/>
  <c r="AX4690" i="5"/>
  <c r="AX4691" i="5"/>
  <c r="AX4692" i="5"/>
  <c r="AX4693" i="5"/>
  <c r="AX4694" i="5"/>
  <c r="AX4695" i="5"/>
  <c r="AX4696" i="5"/>
  <c r="AX4697" i="5"/>
  <c r="AX4698" i="5"/>
  <c r="AX4699" i="5"/>
  <c r="AX4700" i="5"/>
  <c r="AX4701" i="5"/>
  <c r="AX4702" i="5"/>
  <c r="AX4703" i="5"/>
  <c r="AX4704" i="5"/>
  <c r="AX4705" i="5"/>
  <c r="AX4706" i="5"/>
  <c r="AX4707" i="5"/>
  <c r="AX4708" i="5"/>
  <c r="AX4709" i="5"/>
  <c r="AX4710" i="5"/>
  <c r="AX4711" i="5"/>
  <c r="AX4712" i="5"/>
  <c r="AX4713" i="5"/>
  <c r="AX4714" i="5"/>
  <c r="AX4715" i="5"/>
  <c r="AX4716" i="5"/>
  <c r="AX4717" i="5"/>
  <c r="AX4718" i="5"/>
  <c r="AX4719" i="5"/>
  <c r="AX4720" i="5"/>
  <c r="AX4721" i="5"/>
  <c r="AX4722" i="5"/>
  <c r="AX4723" i="5"/>
  <c r="AX4724" i="5"/>
  <c r="AX4725" i="5"/>
  <c r="AX4726" i="5"/>
  <c r="AX4727" i="5"/>
  <c r="AX4728" i="5"/>
  <c r="AX4729" i="5"/>
  <c r="AX4730" i="5"/>
  <c r="AX4731" i="5"/>
  <c r="AX4732" i="5"/>
  <c r="AX4733" i="5"/>
  <c r="AX4734" i="5"/>
  <c r="AX4735" i="5"/>
  <c r="AX4736" i="5"/>
  <c r="AX4737" i="5"/>
  <c r="AX4738" i="5"/>
  <c r="AX4739" i="5"/>
  <c r="AX4740" i="5"/>
  <c r="AX4741" i="5"/>
  <c r="AX4742" i="5"/>
  <c r="AX4743" i="5"/>
  <c r="AX4744" i="5"/>
  <c r="AX4745" i="5"/>
  <c r="AX4746" i="5"/>
  <c r="AX4747" i="5"/>
  <c r="AX4748" i="5"/>
  <c r="AX4749" i="5"/>
  <c r="AX4750" i="5"/>
  <c r="AX4751" i="5"/>
  <c r="AX4752" i="5"/>
  <c r="AX4753" i="5"/>
  <c r="AX4754" i="5"/>
  <c r="AX4755" i="5"/>
  <c r="AX4756" i="5"/>
  <c r="AX4757" i="5"/>
  <c r="AX4758" i="5"/>
  <c r="AX4759" i="5"/>
  <c r="AX4760" i="5"/>
  <c r="AX4761" i="5"/>
  <c r="AX4762" i="5"/>
  <c r="AX4763" i="5"/>
  <c r="AX4764" i="5"/>
  <c r="AX4765" i="5"/>
  <c r="AX4766" i="5"/>
  <c r="AX4767" i="5"/>
  <c r="AX4768" i="5"/>
  <c r="AX4769" i="5"/>
  <c r="AX4770" i="5"/>
  <c r="AX4771" i="5"/>
  <c r="AX4772" i="5"/>
  <c r="AX4773" i="5"/>
  <c r="AX4774" i="5"/>
  <c r="AX4775" i="5"/>
  <c r="AX4776" i="5"/>
  <c r="AX4777" i="5"/>
  <c r="AX4778" i="5"/>
  <c r="AX4779" i="5"/>
  <c r="AX4780" i="5"/>
  <c r="AX4781" i="5"/>
  <c r="AX4782" i="5"/>
  <c r="AX4783" i="5"/>
  <c r="AX4784" i="5"/>
  <c r="AX4785" i="5"/>
  <c r="AX4786" i="5"/>
  <c r="AX4787" i="5"/>
  <c r="AX4788" i="5"/>
  <c r="AX4789" i="5"/>
  <c r="AX4790" i="5"/>
  <c r="AX4791" i="5"/>
  <c r="AX4792" i="5"/>
  <c r="AX4793" i="5"/>
  <c r="AX4794" i="5"/>
  <c r="AX4795" i="5"/>
  <c r="AX4796" i="5"/>
  <c r="AX4797" i="5"/>
  <c r="AX4798" i="5"/>
  <c r="AX4799" i="5"/>
  <c r="AX4800" i="5"/>
  <c r="AX4801" i="5"/>
  <c r="AX4802" i="5"/>
  <c r="AX4803" i="5"/>
  <c r="AX4804" i="5"/>
  <c r="AX4805" i="5"/>
  <c r="AX4806" i="5"/>
  <c r="AX4807" i="5"/>
  <c r="AX4808" i="5"/>
  <c r="AX4809" i="5"/>
  <c r="AX4810" i="5"/>
  <c r="AX4811" i="5"/>
  <c r="AX4812" i="5"/>
  <c r="AX4813" i="5"/>
  <c r="AX4814" i="5"/>
  <c r="AX4815" i="5"/>
  <c r="AX4816" i="5"/>
  <c r="AX4817" i="5"/>
  <c r="AX4818" i="5"/>
  <c r="AX4819" i="5"/>
  <c r="AX4820" i="5"/>
  <c r="AX4821" i="5"/>
  <c r="AX4822" i="5"/>
  <c r="AX4823" i="5"/>
  <c r="AX4824" i="5"/>
  <c r="AX4825" i="5"/>
  <c r="AX4826" i="5"/>
  <c r="AX4827" i="5"/>
  <c r="AX4828" i="5"/>
  <c r="AX4829" i="5"/>
  <c r="AX4830" i="5"/>
  <c r="AX4831" i="5"/>
  <c r="AX4832" i="5"/>
  <c r="AX4833" i="5"/>
  <c r="AX4834" i="5"/>
  <c r="AX4835" i="5"/>
  <c r="AX4836" i="5"/>
  <c r="AX4837" i="5"/>
  <c r="AX4838" i="5"/>
  <c r="AX4839" i="5"/>
  <c r="AX4840" i="5"/>
  <c r="AX4841" i="5"/>
  <c r="AX4842" i="5"/>
  <c r="AX4843" i="5"/>
  <c r="AX4844" i="5"/>
  <c r="AX4845" i="5"/>
  <c r="AX4846" i="5"/>
  <c r="AX4847" i="5"/>
  <c r="AX4848" i="5"/>
  <c r="AX4849" i="5"/>
  <c r="AX4850" i="5"/>
  <c r="AX4851" i="5"/>
  <c r="AX4852" i="5"/>
  <c r="AX4853" i="5"/>
  <c r="AX4854" i="5"/>
  <c r="AX4855" i="5"/>
  <c r="AX4856" i="5"/>
  <c r="AX4857" i="5"/>
  <c r="AX4858" i="5"/>
  <c r="AX4859" i="5"/>
  <c r="AX4860" i="5"/>
  <c r="AX4861" i="5"/>
  <c r="AX4862" i="5"/>
  <c r="AX4863" i="5"/>
  <c r="AX4864" i="5"/>
  <c r="AX4865" i="5"/>
  <c r="AX4866" i="5"/>
  <c r="AX4867" i="5"/>
  <c r="AX4868" i="5"/>
  <c r="AX4869" i="5"/>
  <c r="AX4870" i="5"/>
  <c r="AX4871" i="5"/>
  <c r="AX4872" i="5"/>
  <c r="AX4873" i="5"/>
  <c r="AX4874" i="5"/>
  <c r="AX4875" i="5"/>
  <c r="AX4876" i="5"/>
  <c r="AX4877" i="5"/>
  <c r="AX4878" i="5"/>
  <c r="AX4879" i="5"/>
  <c r="AX4880" i="5"/>
  <c r="AX4881" i="5"/>
  <c r="AX4882" i="5"/>
  <c r="AX4883" i="5"/>
  <c r="AX4884" i="5"/>
  <c r="AX4885" i="5"/>
  <c r="AX4886" i="5"/>
  <c r="AX4887" i="5"/>
  <c r="AX4888" i="5"/>
  <c r="AX4889" i="5"/>
  <c r="AX4890" i="5"/>
  <c r="AX4891" i="5"/>
  <c r="AX4892" i="5"/>
  <c r="AX4893" i="5"/>
  <c r="AX4894" i="5"/>
  <c r="AX4895" i="5"/>
  <c r="AX4896" i="5"/>
  <c r="AX4897" i="5"/>
  <c r="AX4898" i="5"/>
  <c r="AX4899" i="5"/>
  <c r="AX4900" i="5"/>
  <c r="AX4901" i="5"/>
  <c r="AX4902" i="5"/>
  <c r="AX4903" i="5"/>
  <c r="AX4904" i="5"/>
  <c r="AX4905" i="5"/>
  <c r="AX4906" i="5"/>
  <c r="AX4907" i="5"/>
  <c r="AX4908" i="5"/>
  <c r="AX4909" i="5"/>
  <c r="AX4910" i="5"/>
  <c r="AX4911" i="5"/>
  <c r="AX4912" i="5"/>
  <c r="AX4913" i="5"/>
  <c r="AX4914" i="5"/>
  <c r="AX4915" i="5"/>
  <c r="AX4916" i="5"/>
  <c r="AX4917" i="5"/>
  <c r="AX4918" i="5"/>
  <c r="AX4919" i="5"/>
  <c r="AX4920" i="5"/>
  <c r="AX4921" i="5"/>
  <c r="AX4922" i="5"/>
  <c r="AX4923" i="5"/>
  <c r="AX4924" i="5"/>
  <c r="AX4925" i="5"/>
  <c r="AX4926" i="5"/>
  <c r="AX4927" i="5"/>
  <c r="AX4928" i="5"/>
  <c r="AX4929" i="5"/>
  <c r="AX4930" i="5"/>
  <c r="AX4931" i="5"/>
  <c r="AX4932" i="5"/>
  <c r="AX4933" i="5"/>
  <c r="AX4934" i="5"/>
  <c r="AX4935" i="5"/>
  <c r="AX4936" i="5"/>
  <c r="AX4937" i="5"/>
  <c r="AX4938" i="5"/>
  <c r="AX4939" i="5"/>
  <c r="AX4940" i="5"/>
  <c r="AX4941" i="5"/>
  <c r="AX4942" i="5"/>
  <c r="AX4943" i="5"/>
  <c r="AX4944" i="5"/>
  <c r="AX4945" i="5"/>
  <c r="AX4946" i="5"/>
  <c r="AX4947" i="5"/>
  <c r="AX4948" i="5"/>
  <c r="AX4949" i="5"/>
  <c r="AX4950" i="5"/>
  <c r="AX4951" i="5"/>
  <c r="AX4952" i="5"/>
  <c r="AX4953" i="5"/>
  <c r="AX4954" i="5"/>
  <c r="AX4955" i="5"/>
  <c r="AX4956" i="5"/>
  <c r="AX4957" i="5"/>
  <c r="AX4958" i="5"/>
  <c r="AX4959" i="5"/>
  <c r="AX4960" i="5"/>
  <c r="AX4961" i="5"/>
  <c r="AX4962" i="5"/>
  <c r="AX4963" i="5"/>
  <c r="AX4964" i="5"/>
  <c r="AX4965" i="5"/>
  <c r="AX4966" i="5"/>
  <c r="AX4967" i="5"/>
  <c r="AX4968" i="5"/>
  <c r="AX4969" i="5"/>
  <c r="AX4970" i="5"/>
  <c r="AX4971" i="5"/>
  <c r="AX4972" i="5"/>
  <c r="AX4973" i="5"/>
  <c r="AX4974" i="5"/>
  <c r="AX4975" i="5"/>
  <c r="AX4976" i="5"/>
  <c r="AX4977" i="5"/>
  <c r="AX4978" i="5"/>
  <c r="AX4979" i="5"/>
  <c r="AX4980" i="5"/>
  <c r="AX4981" i="5"/>
  <c r="AX4982" i="5"/>
  <c r="AX4983" i="5"/>
  <c r="AX4984" i="5"/>
  <c r="AX4985" i="5"/>
  <c r="AX4986" i="5"/>
  <c r="AX4987" i="5"/>
  <c r="AX4988" i="5"/>
  <c r="AX4989" i="5"/>
  <c r="AX4990" i="5"/>
  <c r="AX4991" i="5"/>
  <c r="AX4992" i="5"/>
  <c r="AX4993" i="5"/>
  <c r="AX4994" i="5"/>
  <c r="AX4995" i="5"/>
  <c r="AX4996" i="5"/>
  <c r="AX4997" i="5"/>
  <c r="AX4998" i="5"/>
  <c r="AX4999" i="5"/>
  <c r="AX5000" i="5"/>
  <c r="AX5001" i="5"/>
  <c r="AX5002" i="5"/>
  <c r="AX5003" i="5"/>
  <c r="AX5004" i="5"/>
  <c r="AX5005" i="5"/>
  <c r="AX5006" i="5"/>
  <c r="AX5007" i="5"/>
  <c r="AX5008" i="5"/>
  <c r="AX5009" i="5"/>
  <c r="AX5010" i="5"/>
  <c r="AX5011" i="5"/>
  <c r="AX5012" i="5"/>
  <c r="AX5013" i="5"/>
  <c r="AX5014" i="5"/>
  <c r="AX5015" i="5"/>
  <c r="AX5016" i="5"/>
  <c r="AX5017" i="5"/>
  <c r="AX5018" i="5"/>
  <c r="AX5019" i="5"/>
  <c r="AX5020" i="5"/>
  <c r="AX5021" i="5"/>
  <c r="AX5022" i="5"/>
  <c r="AX5023" i="5"/>
  <c r="AX5024" i="5"/>
  <c r="AX5025" i="5"/>
  <c r="AX5026" i="5"/>
  <c r="AX5027" i="5"/>
  <c r="AX5028" i="5"/>
  <c r="AX5029" i="5"/>
  <c r="AX5030" i="5"/>
  <c r="AX5031" i="5"/>
  <c r="AX5032" i="5"/>
  <c r="AX5033" i="5"/>
  <c r="AX5034" i="5"/>
  <c r="AX5035" i="5"/>
  <c r="AX5036" i="5"/>
  <c r="AX5037" i="5"/>
  <c r="AX5038" i="5"/>
  <c r="AX5039" i="5"/>
  <c r="AX5040" i="5"/>
  <c r="AX5041" i="5"/>
  <c r="AX5042" i="5"/>
  <c r="AX5043" i="5"/>
  <c r="AX5044" i="5"/>
  <c r="AX5045" i="5"/>
  <c r="AX5046" i="5"/>
  <c r="AX5047" i="5"/>
  <c r="AX5048" i="5"/>
  <c r="AX5049" i="5"/>
  <c r="AX5050" i="5"/>
  <c r="AX5051" i="5"/>
  <c r="AX5052" i="5"/>
  <c r="AX5053" i="5"/>
  <c r="AX5054" i="5"/>
  <c r="AX5055" i="5"/>
  <c r="AX5056" i="5"/>
  <c r="AX5057" i="5"/>
  <c r="AX5058" i="5"/>
  <c r="AX5059" i="5"/>
  <c r="AX5060" i="5"/>
  <c r="AX5061" i="5"/>
  <c r="AX5062" i="5"/>
  <c r="AX5063" i="5"/>
  <c r="AX5064" i="5"/>
  <c r="AX5065" i="5"/>
  <c r="AX5066" i="5"/>
  <c r="AX5067" i="5"/>
  <c r="AX5068" i="5"/>
  <c r="AX5069" i="5"/>
  <c r="AX5070" i="5"/>
  <c r="AX5071" i="5"/>
  <c r="AX5072" i="5"/>
  <c r="AX5073" i="5"/>
  <c r="AX5074" i="5"/>
  <c r="AX5075" i="5"/>
  <c r="AX5076" i="5"/>
  <c r="AX5077" i="5"/>
  <c r="AX5078" i="5"/>
  <c r="AX5079" i="5"/>
  <c r="AX5080" i="5"/>
  <c r="AX5081" i="5"/>
  <c r="AX5082" i="5"/>
  <c r="AX5083" i="5"/>
  <c r="AX5084" i="5"/>
  <c r="AX5085" i="5"/>
  <c r="AX5086" i="5"/>
  <c r="AX5087" i="5"/>
  <c r="AX5088" i="5"/>
  <c r="AX5089" i="5"/>
  <c r="AX5090" i="5"/>
  <c r="AX5091" i="5"/>
  <c r="AX5092" i="5"/>
  <c r="AX5093" i="5"/>
  <c r="AX5094" i="5"/>
  <c r="AX5095" i="5"/>
  <c r="AX5096" i="5"/>
  <c r="AX5097" i="5"/>
  <c r="AX5098" i="5"/>
  <c r="AX5099" i="5"/>
  <c r="AX5100" i="5"/>
  <c r="AX5101" i="5"/>
  <c r="AX5102" i="5"/>
  <c r="AX5103" i="5"/>
  <c r="AX5104" i="5"/>
  <c r="AX5105" i="5"/>
  <c r="AX5106" i="5"/>
  <c r="AX5107" i="5"/>
  <c r="AX5108" i="5"/>
  <c r="AX5109" i="5"/>
  <c r="AX5110" i="5"/>
  <c r="AX5111" i="5"/>
  <c r="AX5112" i="5"/>
  <c r="AX5113" i="5"/>
  <c r="AX5114" i="5"/>
  <c r="AX5115" i="5"/>
  <c r="AX5116" i="5"/>
  <c r="AX5117" i="5"/>
  <c r="AX5118" i="5"/>
  <c r="AX5119" i="5"/>
  <c r="AX5120" i="5"/>
  <c r="AX5121" i="5"/>
  <c r="AX5122" i="5"/>
  <c r="AX5123" i="5"/>
  <c r="AX5124" i="5"/>
  <c r="AX5125" i="5"/>
  <c r="AX5126" i="5"/>
  <c r="AX5127" i="5"/>
  <c r="AX5128" i="5"/>
  <c r="AX5129" i="5"/>
  <c r="AX5130" i="5"/>
  <c r="AX5131" i="5"/>
  <c r="AX5132" i="5"/>
  <c r="AX5133" i="5"/>
  <c r="AX5134" i="5"/>
  <c r="AX5135" i="5"/>
  <c r="AX5136" i="5"/>
  <c r="AX5137" i="5"/>
  <c r="AX5138" i="5"/>
  <c r="AX5139" i="5"/>
  <c r="AX5140" i="5"/>
  <c r="AX5141" i="5"/>
  <c r="AX5142" i="5"/>
  <c r="AX5143" i="5"/>
  <c r="AX5144" i="5"/>
  <c r="AX5145" i="5"/>
  <c r="AX5146" i="5"/>
  <c r="AX5147" i="5"/>
  <c r="AX5148" i="5"/>
  <c r="AX5149" i="5"/>
  <c r="AX5150" i="5"/>
  <c r="AX5151" i="5"/>
  <c r="AX5152" i="5"/>
  <c r="AX5153" i="5"/>
  <c r="AX5154" i="5"/>
  <c r="AX5155" i="5"/>
  <c r="AX5156" i="5"/>
  <c r="AX5157" i="5"/>
  <c r="AX5158" i="5"/>
  <c r="AX5159" i="5"/>
  <c r="AX5160" i="5"/>
  <c r="AX5161" i="5"/>
  <c r="AX5162" i="5"/>
  <c r="AX5163" i="5"/>
  <c r="AX5164" i="5"/>
  <c r="AX5165" i="5"/>
  <c r="AX5166" i="5"/>
  <c r="AX5167" i="5"/>
  <c r="AX5168" i="5"/>
  <c r="AX5169" i="5"/>
  <c r="AX5170" i="5"/>
  <c r="AX5171" i="5"/>
  <c r="AX5172" i="5"/>
  <c r="AX5173" i="5"/>
  <c r="AX5174" i="5"/>
  <c r="AX5175" i="5"/>
  <c r="AX5176" i="5"/>
  <c r="AX5177" i="5"/>
  <c r="AX5178" i="5"/>
  <c r="AX5179" i="5"/>
  <c r="AX5180" i="5"/>
  <c r="AX5181" i="5"/>
  <c r="AX5182" i="5"/>
  <c r="AX5183" i="5"/>
  <c r="AX5184" i="5"/>
  <c r="AX5185" i="5"/>
  <c r="AX5186" i="5"/>
  <c r="AX5187" i="5"/>
  <c r="AX5188" i="5"/>
  <c r="AX5189" i="5"/>
  <c r="AX5190" i="5"/>
  <c r="AX5191" i="5"/>
  <c r="AX5192" i="5"/>
  <c r="AX5193" i="5"/>
  <c r="AX5194" i="5"/>
  <c r="AX5195" i="5"/>
  <c r="AX5196" i="5"/>
  <c r="AX5197" i="5"/>
  <c r="AX5198" i="5"/>
  <c r="AX5199" i="5"/>
  <c r="AX5200" i="5"/>
  <c r="AX5201" i="5"/>
  <c r="AX5202" i="5"/>
  <c r="AX5203" i="5"/>
  <c r="AX5204" i="5"/>
  <c r="AX5205" i="5"/>
  <c r="AX5206" i="5"/>
  <c r="AX5207" i="5"/>
  <c r="AX5208" i="5"/>
  <c r="AX5209" i="5"/>
  <c r="AX5210" i="5"/>
  <c r="AX5211" i="5"/>
  <c r="AX5212" i="5"/>
  <c r="AX5213" i="5"/>
  <c r="AX5214" i="5"/>
  <c r="AX5215" i="5"/>
  <c r="AX5216" i="5"/>
  <c r="AX5217" i="5"/>
  <c r="AX5218" i="5"/>
  <c r="AX5219" i="5"/>
  <c r="AX5220" i="5"/>
  <c r="AX5221" i="5"/>
  <c r="AX5222" i="5"/>
  <c r="AX5223" i="5"/>
  <c r="AX5224" i="5"/>
  <c r="AX5225" i="5"/>
  <c r="AX5226" i="5"/>
  <c r="AX5227" i="5"/>
  <c r="AX5228" i="5"/>
  <c r="AX5229" i="5"/>
  <c r="AX5230" i="5"/>
  <c r="AX5231" i="5"/>
  <c r="AX5232" i="5"/>
  <c r="AX5233" i="5"/>
  <c r="AX5234" i="5"/>
  <c r="AX5235" i="5"/>
  <c r="AX5236" i="5"/>
  <c r="AX5237" i="5"/>
  <c r="AX5238" i="5"/>
  <c r="AX5239" i="5"/>
  <c r="AX5240" i="5"/>
  <c r="AX5241" i="5"/>
  <c r="AX5242" i="5"/>
  <c r="AX5243" i="5"/>
  <c r="AX5244" i="5"/>
  <c r="AX5245" i="5"/>
  <c r="AX5246" i="5"/>
  <c r="AX5247" i="5"/>
  <c r="AX5248" i="5"/>
  <c r="AX5249" i="5"/>
  <c r="AX5250" i="5"/>
  <c r="AX5251" i="5"/>
  <c r="AX5252" i="5"/>
  <c r="AX5253" i="5"/>
  <c r="AX5254" i="5"/>
  <c r="AX5255" i="5"/>
  <c r="AX5256" i="5"/>
  <c r="AX5257" i="5"/>
  <c r="AX5258" i="5"/>
  <c r="AX5259" i="5"/>
  <c r="AX5260" i="5"/>
  <c r="AX5261" i="5"/>
  <c r="AX5262" i="5"/>
  <c r="AX5263" i="5"/>
  <c r="AX5264" i="5"/>
  <c r="AX5265" i="5"/>
  <c r="AX5266" i="5"/>
  <c r="AX5267" i="5"/>
  <c r="AX5268" i="5"/>
  <c r="AX5269" i="5"/>
  <c r="AX5270" i="5"/>
  <c r="AX5271" i="5"/>
  <c r="AX5272" i="5"/>
  <c r="AX5273" i="5"/>
  <c r="AX5274" i="5"/>
  <c r="AX5275" i="5"/>
  <c r="AX5276" i="5"/>
  <c r="AX5277" i="5"/>
  <c r="AX5278" i="5"/>
  <c r="AX5279" i="5"/>
  <c r="AX5280" i="5"/>
  <c r="AX5281" i="5"/>
  <c r="AX5282" i="5"/>
  <c r="AX5283" i="5"/>
  <c r="AX5284" i="5"/>
  <c r="AX5285" i="5"/>
  <c r="AX5286" i="5"/>
  <c r="AX5287" i="5"/>
  <c r="AX5288" i="5"/>
  <c r="AX5289" i="5"/>
  <c r="AX5290" i="5"/>
  <c r="AX5291" i="5"/>
  <c r="AX5292" i="5"/>
  <c r="AX5293" i="5"/>
  <c r="AX5294" i="5"/>
  <c r="AX5295" i="5"/>
  <c r="AX5296" i="5"/>
  <c r="AX5297" i="5"/>
  <c r="AX5298" i="5"/>
  <c r="AX5299" i="5"/>
  <c r="AX5300" i="5"/>
  <c r="AX5301" i="5"/>
  <c r="AX5302" i="5"/>
  <c r="AX5303" i="5"/>
  <c r="AX5304" i="5"/>
  <c r="AX5305" i="5"/>
  <c r="AX5306" i="5"/>
  <c r="AX5307" i="5"/>
  <c r="AX5308" i="5"/>
  <c r="AX5309" i="5"/>
  <c r="AX5310" i="5"/>
  <c r="AX5311" i="5"/>
  <c r="AX5312" i="5"/>
  <c r="AX5313" i="5"/>
  <c r="AX5314" i="5"/>
  <c r="AX5315" i="5"/>
  <c r="AX5316" i="5"/>
  <c r="AX5317" i="5"/>
  <c r="AX5318" i="5"/>
  <c r="AX5319" i="5"/>
  <c r="AX5320" i="5"/>
  <c r="AX5321" i="5"/>
  <c r="AX5322" i="5"/>
  <c r="AX5323" i="5"/>
  <c r="AX5324" i="5"/>
  <c r="AX5325" i="5"/>
  <c r="AX5326" i="5"/>
  <c r="AX5327" i="5"/>
  <c r="AX5328" i="5"/>
  <c r="AX5329" i="5"/>
  <c r="AX5330" i="5"/>
  <c r="AX5331" i="5"/>
  <c r="AX5332" i="5"/>
  <c r="AX5333" i="5"/>
  <c r="AX5334" i="5"/>
  <c r="AX5335" i="5"/>
  <c r="AX5336" i="5"/>
  <c r="AX5337" i="5"/>
  <c r="AX5338" i="5"/>
  <c r="AX5339" i="5"/>
  <c r="AX5340" i="5"/>
  <c r="AX5341" i="5"/>
  <c r="AX5342" i="5"/>
  <c r="AX5343" i="5"/>
  <c r="AX5344" i="5"/>
  <c r="AX5345" i="5"/>
  <c r="AX5346" i="5"/>
  <c r="AX5347" i="5"/>
  <c r="AX5348" i="5"/>
  <c r="AX5349" i="5"/>
  <c r="AX5350" i="5"/>
  <c r="AX5351" i="5"/>
  <c r="AX5352" i="5"/>
  <c r="AX5353" i="5"/>
  <c r="AX5354" i="5"/>
  <c r="AX5355" i="5"/>
  <c r="AX5356" i="5"/>
  <c r="AX5357" i="5"/>
  <c r="AX5358" i="5"/>
  <c r="AX5359" i="5"/>
  <c r="AX5360" i="5"/>
  <c r="AX5361" i="5"/>
  <c r="AX5362" i="5"/>
  <c r="AX5363" i="5"/>
  <c r="AX5364" i="5"/>
  <c r="AX5365" i="5"/>
  <c r="AX5366" i="5"/>
  <c r="AX5367" i="5"/>
  <c r="AX5368" i="5"/>
  <c r="AX5369" i="5"/>
  <c r="AX5370" i="5"/>
  <c r="AX5371" i="5"/>
  <c r="AX5372" i="5"/>
  <c r="AX5373" i="5"/>
  <c r="AX5374" i="5"/>
  <c r="AX5375" i="5"/>
  <c r="AX5376" i="5"/>
  <c r="AX5377" i="5"/>
  <c r="AX5378" i="5"/>
  <c r="AX5379" i="5"/>
  <c r="AX5380" i="5"/>
  <c r="AX5381" i="5"/>
  <c r="AX5382" i="5"/>
  <c r="AX5383" i="5"/>
  <c r="AX5384" i="5"/>
  <c r="AX5385" i="5"/>
  <c r="AX5386" i="5"/>
  <c r="AX5387" i="5"/>
  <c r="AX5388" i="5"/>
  <c r="AX5389" i="5"/>
  <c r="AX5390" i="5"/>
  <c r="AX5391" i="5"/>
  <c r="AX5392" i="5"/>
  <c r="AX5393" i="5"/>
  <c r="AX5394" i="5"/>
  <c r="AX5395" i="5"/>
  <c r="AX5396" i="5"/>
  <c r="AX5397" i="5"/>
  <c r="AX5398" i="5"/>
  <c r="AX5399" i="5"/>
  <c r="AX5400" i="5"/>
  <c r="AX5401" i="5"/>
  <c r="AX5402" i="5"/>
  <c r="AX5403" i="5"/>
  <c r="AX5404" i="5"/>
  <c r="AX5405" i="5"/>
  <c r="AX5406" i="5"/>
  <c r="AX5407" i="5"/>
  <c r="AX5408" i="5"/>
  <c r="AX5409" i="5"/>
  <c r="AX5410" i="5"/>
  <c r="AX5411" i="5"/>
  <c r="AX5412" i="5"/>
  <c r="AX5413" i="5"/>
  <c r="AX5414" i="5"/>
  <c r="AX5415" i="5"/>
  <c r="AX5416" i="5"/>
  <c r="AX5417" i="5"/>
  <c r="AX5418" i="5"/>
  <c r="AX5419" i="5"/>
  <c r="AX5420" i="5"/>
  <c r="AX5421" i="5"/>
  <c r="AX5422" i="5"/>
  <c r="AX5423" i="5"/>
  <c r="AX5424" i="5"/>
  <c r="AX5425" i="5"/>
  <c r="AX5426" i="5"/>
  <c r="AX5427" i="5"/>
  <c r="AX5428" i="5"/>
  <c r="AX5429" i="5"/>
  <c r="AX5430" i="5"/>
  <c r="AX5431" i="5"/>
  <c r="AX5432" i="5"/>
  <c r="AX5433" i="5"/>
  <c r="AX5434" i="5"/>
  <c r="AX5435" i="5"/>
  <c r="AX5436" i="5"/>
  <c r="AX5437" i="5"/>
  <c r="AX5438" i="5"/>
  <c r="AX5439" i="5"/>
  <c r="AX5440" i="5"/>
  <c r="AX5441" i="5"/>
  <c r="AX5442" i="5"/>
  <c r="AX5443" i="5"/>
  <c r="AX5444" i="5"/>
  <c r="AX5445" i="5"/>
  <c r="AX5446" i="5"/>
  <c r="AX5447" i="5"/>
  <c r="AX5448" i="5"/>
  <c r="AX5449" i="5"/>
  <c r="AX5450" i="5"/>
  <c r="AX5451" i="5"/>
  <c r="AX5452" i="5"/>
  <c r="AX5453" i="5"/>
  <c r="AX5454" i="5"/>
  <c r="AX5455" i="5"/>
  <c r="AX5456" i="5"/>
  <c r="AX5457" i="5"/>
  <c r="AX5458" i="5"/>
  <c r="AX5459" i="5"/>
  <c r="AX5460" i="5"/>
  <c r="AX5461" i="5"/>
  <c r="AX5462" i="5"/>
  <c r="AX5463" i="5"/>
  <c r="AX5464" i="5"/>
  <c r="AX5465" i="5"/>
  <c r="AX5466" i="5"/>
  <c r="AX5467" i="5"/>
  <c r="AX5468" i="5"/>
  <c r="AX5469" i="5"/>
  <c r="AX5470" i="5"/>
  <c r="AX5471" i="5"/>
  <c r="AX5472" i="5"/>
  <c r="AX5473" i="5"/>
  <c r="AX5474" i="5"/>
  <c r="AX5475" i="5"/>
  <c r="AX5476" i="5"/>
  <c r="AX5477" i="5"/>
  <c r="AX5478" i="5"/>
  <c r="AX5479" i="5"/>
  <c r="AX5480" i="5"/>
  <c r="AX5481" i="5"/>
  <c r="AX5482" i="5"/>
  <c r="AX5483" i="5"/>
  <c r="AX5484" i="5"/>
  <c r="AX5485" i="5"/>
  <c r="AX5486" i="5"/>
  <c r="AX5487" i="5"/>
  <c r="AX5488" i="5"/>
  <c r="AX5489" i="5"/>
  <c r="AX5490" i="5"/>
  <c r="AX5491" i="5"/>
  <c r="AX5492" i="5"/>
  <c r="AX5493" i="5"/>
  <c r="AX5494" i="5"/>
  <c r="AX5495" i="5"/>
  <c r="AX5496" i="5"/>
  <c r="AX5497" i="5"/>
  <c r="AX5498" i="5"/>
  <c r="AX5499" i="5"/>
  <c r="AX5500" i="5"/>
  <c r="AX5501" i="5"/>
  <c r="AX5502" i="5"/>
  <c r="AX5503" i="5"/>
  <c r="AX5504" i="5"/>
  <c r="AX5505" i="5"/>
  <c r="AX5506" i="5"/>
  <c r="AX5507" i="5"/>
  <c r="AX5508" i="5"/>
  <c r="AX5509" i="5"/>
  <c r="AX5510" i="5"/>
  <c r="AX5511" i="5"/>
  <c r="AX5512" i="5"/>
  <c r="AX5513" i="5"/>
  <c r="AX5514" i="5"/>
  <c r="AX5515" i="5"/>
  <c r="AX5516" i="5"/>
  <c r="AX5517" i="5"/>
  <c r="AX5518" i="5"/>
  <c r="AX5519" i="5"/>
  <c r="AX5520" i="5"/>
  <c r="AX5521" i="5"/>
  <c r="AX5522" i="5"/>
  <c r="AX5523" i="5"/>
  <c r="AX5524" i="5"/>
  <c r="AX5525" i="5"/>
  <c r="AX5526" i="5"/>
  <c r="AX5527" i="5"/>
  <c r="AX5528" i="5"/>
  <c r="AX5529" i="5"/>
  <c r="AX5530" i="5"/>
  <c r="AX5531" i="5"/>
  <c r="AX5532" i="5"/>
  <c r="AX5533" i="5"/>
  <c r="AX5534" i="5"/>
  <c r="AX5535" i="5"/>
  <c r="AX5536" i="5"/>
  <c r="AX5537" i="5"/>
  <c r="AX5538" i="5"/>
  <c r="AX5539" i="5"/>
  <c r="AX5540" i="5"/>
  <c r="AX5541" i="5"/>
  <c r="AX5542" i="5"/>
  <c r="AX5543" i="5"/>
  <c r="AX5544" i="5"/>
  <c r="AX5545" i="5"/>
  <c r="AX5546" i="5"/>
  <c r="AX5547" i="5"/>
  <c r="AX5548" i="5"/>
  <c r="AX5549" i="5"/>
  <c r="AX5550" i="5"/>
  <c r="AX5551" i="5"/>
  <c r="AX5552" i="5"/>
  <c r="AX5553" i="5"/>
  <c r="AX5554" i="5"/>
  <c r="AX5555" i="5"/>
  <c r="AX5556" i="5"/>
  <c r="AX5557" i="5"/>
  <c r="AX5558" i="5"/>
  <c r="AX5559" i="5"/>
  <c r="AX5560" i="5"/>
  <c r="AX5561" i="5"/>
  <c r="AX5562" i="5"/>
  <c r="AX5563" i="5"/>
  <c r="AX5564" i="5"/>
  <c r="AX5565" i="5"/>
  <c r="AX5566" i="5"/>
  <c r="AX5567" i="5"/>
  <c r="AX5568" i="5"/>
  <c r="AX5569" i="5"/>
  <c r="AX5570" i="5"/>
  <c r="AX5571" i="5"/>
  <c r="AX5572" i="5"/>
  <c r="AX5573" i="5"/>
  <c r="AX5574" i="5"/>
  <c r="AX5575" i="5"/>
  <c r="AX5576" i="5"/>
  <c r="AX5577" i="5"/>
  <c r="AX5578" i="5"/>
  <c r="AX5579" i="5"/>
  <c r="AX5580" i="5"/>
  <c r="AX5581" i="5"/>
  <c r="AX5582" i="5"/>
  <c r="AX5583" i="5"/>
  <c r="AX5584" i="5"/>
  <c r="AX5585" i="5"/>
  <c r="AX5586" i="5"/>
  <c r="AX5587" i="5"/>
  <c r="AX5588" i="5"/>
  <c r="AX5589" i="5"/>
  <c r="AX5590" i="5"/>
  <c r="AX5591" i="5"/>
  <c r="AX5592" i="5"/>
  <c r="AX5593" i="5"/>
  <c r="AX5594" i="5"/>
  <c r="AX5595" i="5"/>
  <c r="AX5596" i="5"/>
  <c r="AX5597" i="5"/>
  <c r="AX5598" i="5"/>
  <c r="AX5599" i="5"/>
  <c r="AX5600" i="5"/>
  <c r="AX5601" i="5"/>
  <c r="AX5602" i="5"/>
  <c r="AX5603" i="5"/>
  <c r="AX5604" i="5"/>
  <c r="AX5605" i="5"/>
  <c r="AX5606" i="5"/>
  <c r="AX5607" i="5"/>
  <c r="AX5608" i="5"/>
  <c r="AX5609" i="5"/>
  <c r="AX5610" i="5"/>
  <c r="AX5611" i="5"/>
  <c r="AX5612" i="5"/>
  <c r="AX5613" i="5"/>
  <c r="AX5614" i="5"/>
  <c r="AX5615" i="5"/>
  <c r="AX5616" i="5"/>
  <c r="AX5617" i="5"/>
  <c r="AX5618" i="5"/>
  <c r="AX5619" i="5"/>
  <c r="AX5620" i="5"/>
  <c r="AX5621" i="5"/>
  <c r="AX5622" i="5"/>
  <c r="AX5623" i="5"/>
  <c r="AX5624" i="5"/>
  <c r="AX5625" i="5"/>
  <c r="AX5626" i="5"/>
  <c r="AX5627" i="5"/>
  <c r="AX5628" i="5"/>
  <c r="AX5629" i="5"/>
  <c r="AX5630" i="5"/>
  <c r="AX5631" i="5"/>
  <c r="AX5632" i="5"/>
  <c r="AX5633" i="5"/>
  <c r="AX5634" i="5"/>
  <c r="AX5635" i="5"/>
  <c r="AX5636" i="5"/>
  <c r="AX5637" i="5"/>
  <c r="AX5638" i="5"/>
  <c r="AX5639" i="5"/>
  <c r="AX5640" i="5"/>
  <c r="AX5641" i="5"/>
  <c r="AX5642" i="5"/>
  <c r="AX5643" i="5"/>
  <c r="AX5644" i="5"/>
  <c r="AX5645" i="5"/>
  <c r="AX5646" i="5"/>
  <c r="AX5647" i="5"/>
  <c r="AX5648" i="5"/>
  <c r="AX5649" i="5"/>
  <c r="AX5650" i="5"/>
  <c r="AX5651" i="5"/>
  <c r="AX5652" i="5"/>
  <c r="AX5653" i="5"/>
  <c r="AX5654" i="5"/>
  <c r="AX5655" i="5"/>
  <c r="AX5656" i="5"/>
  <c r="AX5657" i="5"/>
  <c r="AX5658" i="5"/>
  <c r="AX5659" i="5"/>
  <c r="AX5660" i="5"/>
  <c r="AX5661" i="5"/>
  <c r="AX5662" i="5"/>
  <c r="AX5663" i="5"/>
  <c r="AX5664" i="5"/>
  <c r="AX5665" i="5"/>
  <c r="AX5666" i="5"/>
  <c r="AX5667" i="5"/>
  <c r="AX5668" i="5"/>
  <c r="AX5669" i="5"/>
  <c r="AX5670" i="5"/>
  <c r="AX5671" i="5"/>
  <c r="AX5672" i="5"/>
  <c r="AX5673" i="5"/>
  <c r="AX5674" i="5"/>
  <c r="AX5675" i="5"/>
  <c r="AX5676" i="5"/>
  <c r="AX5677" i="5"/>
  <c r="AX5678" i="5"/>
  <c r="AX5679" i="5"/>
  <c r="AX5680" i="5"/>
  <c r="AX5681" i="5"/>
  <c r="AX5682" i="5"/>
  <c r="AX5683" i="5"/>
  <c r="AX5684" i="5"/>
  <c r="AX5685" i="5"/>
  <c r="AX5686" i="5"/>
  <c r="AX5687" i="5"/>
  <c r="AX5688" i="5"/>
  <c r="AX5689" i="5"/>
  <c r="AX5690" i="5"/>
  <c r="AX5691" i="5"/>
  <c r="AX5692" i="5"/>
  <c r="AX5693" i="5"/>
  <c r="AX5694" i="5"/>
  <c r="AX5695" i="5"/>
  <c r="AX5696" i="5"/>
  <c r="AX5697" i="5"/>
  <c r="AX5698" i="5"/>
  <c r="AX5699" i="5"/>
  <c r="AX5700" i="5"/>
  <c r="AX5701" i="5"/>
  <c r="AX5702" i="5"/>
  <c r="AX5703" i="5"/>
  <c r="AX5704" i="5"/>
  <c r="AX5705" i="5"/>
  <c r="AX5706" i="5"/>
  <c r="AX5707" i="5"/>
  <c r="AX5708" i="5"/>
  <c r="AX5709" i="5"/>
  <c r="AX5710" i="5"/>
  <c r="AX5711" i="5"/>
  <c r="AX5712" i="5"/>
  <c r="AX5713" i="5"/>
  <c r="AX5714" i="5"/>
  <c r="AX5715" i="5"/>
  <c r="AX5716" i="5"/>
  <c r="AX5717" i="5"/>
  <c r="AX5718" i="5"/>
  <c r="AX5719" i="5"/>
  <c r="AX5720" i="5"/>
  <c r="AX5721" i="5"/>
  <c r="AX5722" i="5"/>
  <c r="AX5723" i="5"/>
  <c r="AX5724" i="5"/>
  <c r="AX5725" i="5"/>
  <c r="AX5726" i="5"/>
  <c r="AX5727" i="5"/>
  <c r="AX5728" i="5"/>
  <c r="AX5729" i="5"/>
  <c r="AX5730" i="5"/>
  <c r="AX5731" i="5"/>
  <c r="AX5732" i="5"/>
  <c r="AX5733" i="5"/>
  <c r="AX5734" i="5"/>
  <c r="AX5735" i="5"/>
  <c r="AX5736" i="5"/>
  <c r="AX5737" i="5"/>
  <c r="AX5738" i="5"/>
  <c r="AX5739" i="5"/>
  <c r="AX5740" i="5"/>
  <c r="AX5741" i="5"/>
  <c r="AX5742" i="5"/>
  <c r="AX5743" i="5"/>
  <c r="AX5744" i="5"/>
  <c r="AX5745" i="5"/>
  <c r="AX5746" i="5"/>
  <c r="AX5747" i="5"/>
  <c r="AX5748" i="5"/>
  <c r="AX5749" i="5"/>
  <c r="AX5750" i="5"/>
  <c r="AX5751" i="5"/>
  <c r="AX5752" i="5"/>
  <c r="AX5753" i="5"/>
  <c r="AX5754" i="5"/>
  <c r="AX5755" i="5"/>
  <c r="AX5756" i="5"/>
  <c r="AX5757" i="5"/>
  <c r="AX5758" i="5"/>
  <c r="AX5759" i="5"/>
  <c r="AX5760" i="5"/>
  <c r="AX5761" i="5"/>
  <c r="AX5762" i="5"/>
  <c r="AX5763" i="5"/>
  <c r="AX5764" i="5"/>
  <c r="AX5765" i="5"/>
  <c r="AX5766" i="5"/>
  <c r="AX5767" i="5"/>
  <c r="AX5768" i="5"/>
  <c r="AX5769" i="5"/>
  <c r="AX5770" i="5"/>
  <c r="AX5771" i="5"/>
  <c r="AX5772" i="5"/>
  <c r="AX5773" i="5"/>
  <c r="AX5774" i="5"/>
  <c r="AX5775" i="5"/>
  <c r="AX5776" i="5"/>
  <c r="AX5777" i="5"/>
  <c r="AX5778" i="5"/>
  <c r="AX5779" i="5"/>
  <c r="AX5780" i="5"/>
  <c r="AX5781" i="5"/>
  <c r="AX5782" i="5"/>
  <c r="AX5783" i="5"/>
  <c r="AX5784" i="5"/>
  <c r="AX5785" i="5"/>
  <c r="AX5786" i="5"/>
  <c r="AX5787" i="5"/>
  <c r="AX5788" i="5"/>
  <c r="AX5789" i="5"/>
  <c r="AX5790" i="5"/>
  <c r="AX5791" i="5"/>
  <c r="AX5792" i="5"/>
  <c r="AX5793" i="5"/>
  <c r="AX5794" i="5"/>
  <c r="AX5795" i="5"/>
  <c r="AX5796" i="5"/>
  <c r="AX5797" i="5"/>
  <c r="AX5798" i="5"/>
  <c r="AX5799" i="5"/>
  <c r="AX5800" i="5"/>
  <c r="AX5801" i="5"/>
  <c r="AX5802" i="5"/>
  <c r="AX5803" i="5"/>
  <c r="AX5804" i="5"/>
  <c r="AX5805" i="5"/>
  <c r="AX5806" i="5"/>
  <c r="AX5807" i="5"/>
  <c r="AX5808" i="5"/>
  <c r="AX5809" i="5"/>
  <c r="AX5810" i="5"/>
  <c r="AX5811" i="5"/>
  <c r="AX5812" i="5"/>
  <c r="AX5813" i="5"/>
  <c r="AX5814" i="5"/>
  <c r="AX5815" i="5"/>
  <c r="AX5816" i="5"/>
  <c r="AX5817" i="5"/>
  <c r="AX5818" i="5"/>
  <c r="AX5819" i="5"/>
  <c r="AX5820" i="5"/>
  <c r="AX5821" i="5"/>
  <c r="AX5822" i="5"/>
  <c r="AX5823" i="5"/>
  <c r="AX5824" i="5"/>
  <c r="AX5825" i="5"/>
  <c r="AX5826" i="5"/>
  <c r="AX5827" i="5"/>
  <c r="AX5828" i="5"/>
  <c r="AX5829" i="5"/>
  <c r="AX5830" i="5"/>
  <c r="AX5831" i="5"/>
  <c r="AX5832" i="5"/>
  <c r="AX5833" i="5"/>
  <c r="AX5834" i="5"/>
  <c r="AX5835" i="5"/>
  <c r="AX5836" i="5"/>
  <c r="AX5837" i="5"/>
  <c r="AX5838" i="5"/>
  <c r="AX5839" i="5"/>
  <c r="AX5840" i="5"/>
  <c r="AX5841" i="5"/>
  <c r="AX5842" i="5"/>
  <c r="AX5843" i="5"/>
  <c r="AX5844" i="5"/>
  <c r="AX5845" i="5"/>
  <c r="AX5846" i="5"/>
  <c r="AX5847" i="5"/>
  <c r="AX5848" i="5"/>
  <c r="AX5849" i="5"/>
  <c r="AX5850" i="5"/>
  <c r="AX5851" i="5"/>
  <c r="AX5852" i="5"/>
  <c r="AX5853" i="5"/>
  <c r="AX5854" i="5"/>
  <c r="AX5855" i="5"/>
  <c r="AX5856" i="5"/>
  <c r="AX5857" i="5"/>
  <c r="AX5858" i="5"/>
  <c r="AX5859" i="5"/>
  <c r="AX5860" i="5"/>
  <c r="AX5861" i="5"/>
  <c r="AX5862" i="5"/>
  <c r="AX5863" i="5"/>
  <c r="AX5864" i="5"/>
  <c r="AX5865" i="5"/>
  <c r="AX5866" i="5"/>
  <c r="AX5867" i="5"/>
  <c r="AX5868" i="5"/>
  <c r="AX5869" i="5"/>
  <c r="AX5870" i="5"/>
  <c r="AX5871" i="5"/>
  <c r="AX5872" i="5"/>
  <c r="AX5873" i="5"/>
  <c r="AX5874" i="5"/>
  <c r="AX5875" i="5"/>
  <c r="AX5876" i="5"/>
  <c r="AX5877" i="5"/>
  <c r="AX5878" i="5"/>
  <c r="AX5879" i="5"/>
  <c r="AX5880" i="5"/>
  <c r="AX5881" i="5"/>
  <c r="AX5882" i="5"/>
  <c r="AX5883" i="5"/>
  <c r="AX5884" i="5"/>
  <c r="AX5885" i="5"/>
  <c r="AX5886" i="5"/>
  <c r="AX5887" i="5"/>
  <c r="AX5888" i="5"/>
  <c r="AX5889" i="5"/>
  <c r="AX5890" i="5"/>
  <c r="AX5891" i="5"/>
  <c r="AX5892" i="5"/>
  <c r="AX5893" i="5"/>
  <c r="AX5894" i="5"/>
  <c r="AX5895" i="5"/>
  <c r="AX5896" i="5"/>
  <c r="AX5897" i="5"/>
  <c r="AX5898" i="5"/>
  <c r="AX5899" i="5"/>
  <c r="AX5900" i="5"/>
  <c r="AX5901" i="5"/>
  <c r="AX5902" i="5"/>
  <c r="AX5903" i="5"/>
  <c r="AX5904" i="5"/>
  <c r="AX5905" i="5"/>
  <c r="AX5906" i="5"/>
  <c r="AX5907" i="5"/>
  <c r="AX5908" i="5"/>
  <c r="AX5909" i="5"/>
  <c r="AX5910" i="5"/>
  <c r="AX5911" i="5"/>
  <c r="AX5912" i="5"/>
  <c r="AX5913" i="5"/>
  <c r="AX5914" i="5"/>
  <c r="AX5915" i="5"/>
  <c r="AX5916" i="5"/>
  <c r="AX5917" i="5"/>
  <c r="AX5918" i="5"/>
  <c r="AX5919" i="5"/>
  <c r="AX5920" i="5"/>
  <c r="AX5921" i="5"/>
  <c r="AX5922" i="5"/>
  <c r="AX5923" i="5"/>
  <c r="AX5924" i="5"/>
  <c r="AX5925" i="5"/>
  <c r="AX5926" i="5"/>
  <c r="AX5927" i="5"/>
  <c r="AX5928" i="5"/>
  <c r="AX5929" i="5"/>
  <c r="AX5930" i="5"/>
  <c r="AX5931" i="5"/>
  <c r="AX5932" i="5"/>
  <c r="AX5933" i="5"/>
  <c r="AX5934" i="5"/>
  <c r="AX5935" i="5"/>
  <c r="AX5936" i="5"/>
  <c r="AX5937" i="5"/>
  <c r="AX5938" i="5"/>
  <c r="AX5939" i="5"/>
  <c r="AX5940" i="5"/>
  <c r="AX5941" i="5"/>
  <c r="AX5942" i="5"/>
  <c r="AX5943" i="5"/>
  <c r="AX5944" i="5"/>
  <c r="AX5945" i="5"/>
  <c r="AX5946" i="5"/>
  <c r="AX5947" i="5"/>
  <c r="AX5948" i="5"/>
  <c r="AX5949" i="5"/>
  <c r="AX5950" i="5"/>
  <c r="AX5951" i="5"/>
  <c r="AX5952" i="5"/>
  <c r="AX5953" i="5"/>
  <c r="AX5954" i="5"/>
  <c r="AX5955" i="5"/>
  <c r="AX5956" i="5"/>
  <c r="AX5957" i="5"/>
  <c r="AX5958" i="5"/>
  <c r="AX5959" i="5"/>
  <c r="AX5960" i="5"/>
  <c r="AX5961" i="5"/>
  <c r="AX5962" i="5"/>
  <c r="AX5963" i="5"/>
  <c r="AX5964" i="5"/>
  <c r="AX5965" i="5"/>
  <c r="AX5966" i="5"/>
  <c r="AX5967" i="5"/>
  <c r="AX5968" i="5"/>
  <c r="AX5969" i="5"/>
  <c r="AX5970" i="5"/>
  <c r="AX5971" i="5"/>
  <c r="AX5972" i="5"/>
  <c r="AX5973" i="5"/>
  <c r="AX5974" i="5"/>
  <c r="AX5975" i="5"/>
  <c r="AX5976" i="5"/>
  <c r="AX5977" i="5"/>
  <c r="AX5978" i="5"/>
  <c r="AX5979" i="5"/>
  <c r="AX5980" i="5"/>
  <c r="AX5981" i="5"/>
  <c r="AX5982" i="5"/>
  <c r="AX5983" i="5"/>
  <c r="AX5984" i="5"/>
  <c r="AX5985" i="5"/>
  <c r="AX5986" i="5"/>
  <c r="AX5987" i="5"/>
  <c r="AX5988" i="5"/>
  <c r="AX5989" i="5"/>
  <c r="AX5990" i="5"/>
  <c r="AX5991" i="5"/>
  <c r="AX5992" i="5"/>
  <c r="AX5993" i="5"/>
  <c r="AX5994" i="5"/>
  <c r="AX5995" i="5"/>
  <c r="AX5996" i="5"/>
  <c r="AX5997" i="5"/>
  <c r="AX5998" i="5"/>
  <c r="AX5999" i="5"/>
  <c r="AX6000" i="5"/>
  <c r="AX6001" i="5"/>
  <c r="AX6002" i="5"/>
  <c r="AX6003" i="5"/>
  <c r="AX6004" i="5"/>
  <c r="AX6005" i="5"/>
  <c r="AX6006" i="5"/>
  <c r="AX6007" i="5"/>
  <c r="AX6008" i="5"/>
  <c r="AX6009" i="5"/>
  <c r="AX6010" i="5"/>
  <c r="AX6011" i="5"/>
  <c r="AX6012" i="5"/>
  <c r="AX6013" i="5"/>
  <c r="AX6014" i="5"/>
  <c r="AX6015" i="5"/>
  <c r="AX6016" i="5"/>
  <c r="AX6017" i="5"/>
  <c r="AX6018" i="5"/>
  <c r="AX6019" i="5"/>
  <c r="AX6020" i="5"/>
  <c r="AX6021" i="5"/>
  <c r="AX6022" i="5"/>
  <c r="AX6023" i="5"/>
  <c r="AX6024" i="5"/>
  <c r="AX7" i="5"/>
  <c r="AW8" i="5"/>
  <c r="AW9" i="5"/>
  <c r="AW10" i="5"/>
  <c r="AW11" i="5"/>
  <c r="AW12" i="5"/>
  <c r="AW13" i="5"/>
  <c r="AW14" i="5"/>
  <c r="AW15" i="5"/>
  <c r="AW16" i="5"/>
  <c r="AW17" i="5"/>
  <c r="AW18" i="5"/>
  <c r="AW19" i="5"/>
  <c r="AW20" i="5"/>
  <c r="AW21" i="5"/>
  <c r="AW22" i="5"/>
  <c r="AW23" i="5"/>
  <c r="AW24" i="5"/>
  <c r="AW25" i="5"/>
  <c r="AW26" i="5"/>
  <c r="AW27" i="5"/>
  <c r="AW28" i="5"/>
  <c r="AW29" i="5"/>
  <c r="AW30" i="5"/>
  <c r="AW31" i="5"/>
  <c r="AW32" i="5"/>
  <c r="AW33" i="5"/>
  <c r="AW34" i="5"/>
  <c r="AW35" i="5"/>
  <c r="AW36" i="5"/>
  <c r="AW37" i="5"/>
  <c r="AW38" i="5"/>
  <c r="AW39" i="5"/>
  <c r="AW40" i="5"/>
  <c r="AW41" i="5"/>
  <c r="AW42" i="5"/>
  <c r="AW43" i="5"/>
  <c r="AW44" i="5"/>
  <c r="AW45" i="5"/>
  <c r="AW46" i="5"/>
  <c r="AW47" i="5"/>
  <c r="AW48" i="5"/>
  <c r="AW49" i="5"/>
  <c r="AW50" i="5"/>
  <c r="AW51" i="5"/>
  <c r="AW52" i="5"/>
  <c r="AW53" i="5"/>
  <c r="AW54" i="5"/>
  <c r="AW55" i="5"/>
  <c r="AW56" i="5"/>
  <c r="AW57" i="5"/>
  <c r="AW58" i="5"/>
  <c r="AW59" i="5"/>
  <c r="AW60" i="5"/>
  <c r="AW61" i="5"/>
  <c r="AW62" i="5"/>
  <c r="AW63" i="5"/>
  <c r="AW64" i="5"/>
  <c r="AW65" i="5"/>
  <c r="AW66" i="5"/>
  <c r="AW67" i="5"/>
  <c r="AW68" i="5"/>
  <c r="AW69" i="5"/>
  <c r="AW70" i="5"/>
  <c r="AW71" i="5"/>
  <c r="AW72" i="5"/>
  <c r="AW73" i="5"/>
  <c r="AW74" i="5"/>
  <c r="AW75" i="5"/>
  <c r="AW76" i="5"/>
  <c r="AW77" i="5"/>
  <c r="AW78" i="5"/>
  <c r="AW79" i="5"/>
  <c r="AW80" i="5"/>
  <c r="AW81" i="5"/>
  <c r="AW82" i="5"/>
  <c r="AW83" i="5"/>
  <c r="AW84" i="5"/>
  <c r="AW85" i="5"/>
  <c r="AW86" i="5"/>
  <c r="AW87" i="5"/>
  <c r="AW88" i="5"/>
  <c r="AW89" i="5"/>
  <c r="AW90" i="5"/>
  <c r="AW91" i="5"/>
  <c r="AW92" i="5"/>
  <c r="AW93" i="5"/>
  <c r="AW94" i="5"/>
  <c r="AW95" i="5"/>
  <c r="AW96" i="5"/>
  <c r="AW97" i="5"/>
  <c r="AW98" i="5"/>
  <c r="AW99" i="5"/>
  <c r="AW100" i="5"/>
  <c r="AW101" i="5"/>
  <c r="AW102" i="5"/>
  <c r="AW103" i="5"/>
  <c r="AW104" i="5"/>
  <c r="AW105" i="5"/>
  <c r="AW106" i="5"/>
  <c r="AW107" i="5"/>
  <c r="AW108" i="5"/>
  <c r="AW109" i="5"/>
  <c r="AW110" i="5"/>
  <c r="AW111" i="5"/>
  <c r="AW112" i="5"/>
  <c r="AW113" i="5"/>
  <c r="AW114" i="5"/>
  <c r="AW115" i="5"/>
  <c r="AW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AW975" i="5"/>
  <c r="AW976" i="5"/>
  <c r="AW977" i="5"/>
  <c r="AW978" i="5"/>
  <c r="AW979" i="5"/>
  <c r="AW980" i="5"/>
  <c r="AW981" i="5"/>
  <c r="AW982" i="5"/>
  <c r="AW983" i="5"/>
  <c r="AW984" i="5"/>
  <c r="AW985" i="5"/>
  <c r="AW986" i="5"/>
  <c r="AW987" i="5"/>
  <c r="AW988" i="5"/>
  <c r="AW989" i="5"/>
  <c r="AW990" i="5"/>
  <c r="AW991" i="5"/>
  <c r="AW992" i="5"/>
  <c r="AW993" i="5"/>
  <c r="AW994" i="5"/>
  <c r="AW995" i="5"/>
  <c r="AW996" i="5"/>
  <c r="AW997" i="5"/>
  <c r="AW998" i="5"/>
  <c r="AW999" i="5"/>
  <c r="AW1000" i="5"/>
  <c r="AW1001" i="5"/>
  <c r="AW1002" i="5"/>
  <c r="AW1003" i="5"/>
  <c r="AW1004" i="5"/>
  <c r="AW1005" i="5"/>
  <c r="AW1006" i="5"/>
  <c r="AW1007" i="5"/>
  <c r="AW1008" i="5"/>
  <c r="AW1009" i="5"/>
  <c r="AW1010" i="5"/>
  <c r="AW1011" i="5"/>
  <c r="AW1012" i="5"/>
  <c r="AW1013" i="5"/>
  <c r="AW1014" i="5"/>
  <c r="AW1015" i="5"/>
  <c r="AW1016" i="5"/>
  <c r="AW1017" i="5"/>
  <c r="AW1018" i="5"/>
  <c r="AW1019" i="5"/>
  <c r="AW1020" i="5"/>
  <c r="AW1021" i="5"/>
  <c r="AW1022" i="5"/>
  <c r="AW1023" i="5"/>
  <c r="AW1024" i="5"/>
  <c r="AW1025" i="5"/>
  <c r="AW1026" i="5"/>
  <c r="AW1027" i="5"/>
  <c r="AW1028" i="5"/>
  <c r="AW1029" i="5"/>
  <c r="AW1030" i="5"/>
  <c r="AW1031" i="5"/>
  <c r="AW1032" i="5"/>
  <c r="AW1033" i="5"/>
  <c r="AW1034" i="5"/>
  <c r="AW1035" i="5"/>
  <c r="AW1036" i="5"/>
  <c r="AW1037" i="5"/>
  <c r="AW1038" i="5"/>
  <c r="AW1039" i="5"/>
  <c r="AW1040" i="5"/>
  <c r="AW1041" i="5"/>
  <c r="AW1042" i="5"/>
  <c r="AW1043" i="5"/>
  <c r="AW1044" i="5"/>
  <c r="AW1045" i="5"/>
  <c r="AW1046" i="5"/>
  <c r="AW1047" i="5"/>
  <c r="AW1048" i="5"/>
  <c r="AW1049" i="5"/>
  <c r="AW1050" i="5"/>
  <c r="AW1051" i="5"/>
  <c r="AW1052" i="5"/>
  <c r="AW1053" i="5"/>
  <c r="AW1054" i="5"/>
  <c r="AW1055" i="5"/>
  <c r="AW1056" i="5"/>
  <c r="AW1057" i="5"/>
  <c r="AW1058" i="5"/>
  <c r="AW1059" i="5"/>
  <c r="AW1060" i="5"/>
  <c r="AW1061" i="5"/>
  <c r="AW1062" i="5"/>
  <c r="AW1063" i="5"/>
  <c r="AW1064" i="5"/>
  <c r="AW1065" i="5"/>
  <c r="AW1066" i="5"/>
  <c r="AW1067" i="5"/>
  <c r="AW1068" i="5"/>
  <c r="AW1069" i="5"/>
  <c r="AW1070" i="5"/>
  <c r="AW1071" i="5"/>
  <c r="AW1072" i="5"/>
  <c r="AW1073" i="5"/>
  <c r="AW1074" i="5"/>
  <c r="AW1075" i="5"/>
  <c r="AW1076" i="5"/>
  <c r="AW1077" i="5"/>
  <c r="AW1078" i="5"/>
  <c r="AW1079" i="5"/>
  <c r="AW1080" i="5"/>
  <c r="AW1081" i="5"/>
  <c r="AW1082" i="5"/>
  <c r="AW1083" i="5"/>
  <c r="AW1084" i="5"/>
  <c r="AW1085" i="5"/>
  <c r="AW1086" i="5"/>
  <c r="AW1087" i="5"/>
  <c r="AW1088" i="5"/>
  <c r="AW1089" i="5"/>
  <c r="AW1090" i="5"/>
  <c r="AW1091" i="5"/>
  <c r="AW1092" i="5"/>
  <c r="AW1093" i="5"/>
  <c r="AW1094" i="5"/>
  <c r="AW1095" i="5"/>
  <c r="AW1096" i="5"/>
  <c r="AW1097" i="5"/>
  <c r="AW1098" i="5"/>
  <c r="AW1099" i="5"/>
  <c r="AW1100" i="5"/>
  <c r="AW1101" i="5"/>
  <c r="AW1102" i="5"/>
  <c r="AW1103" i="5"/>
  <c r="AW1104" i="5"/>
  <c r="AW1105" i="5"/>
  <c r="AW1106" i="5"/>
  <c r="AW1107" i="5"/>
  <c r="AW1108" i="5"/>
  <c r="AW1109" i="5"/>
  <c r="AW1110" i="5"/>
  <c r="AW1111" i="5"/>
  <c r="AW1112" i="5"/>
  <c r="AW1113" i="5"/>
  <c r="AW1114" i="5"/>
  <c r="AW1115" i="5"/>
  <c r="AW1116" i="5"/>
  <c r="AW1117" i="5"/>
  <c r="AW1118" i="5"/>
  <c r="AW1119" i="5"/>
  <c r="AW1120" i="5"/>
  <c r="AW1121" i="5"/>
  <c r="AW1122" i="5"/>
  <c r="AW1123" i="5"/>
  <c r="AW1124" i="5"/>
  <c r="AW1125" i="5"/>
  <c r="AW1126" i="5"/>
  <c r="AW1127" i="5"/>
  <c r="AW1128" i="5"/>
  <c r="AW1129" i="5"/>
  <c r="AW1130" i="5"/>
  <c r="AW1131" i="5"/>
  <c r="AW1132" i="5"/>
  <c r="AW1133" i="5"/>
  <c r="AW1134" i="5"/>
  <c r="AW1135" i="5"/>
  <c r="AW1136" i="5"/>
  <c r="AW1137" i="5"/>
  <c r="AW1138" i="5"/>
  <c r="AW1139" i="5"/>
  <c r="AW1140" i="5"/>
  <c r="AW1141" i="5"/>
  <c r="AW1142" i="5"/>
  <c r="AW1143" i="5"/>
  <c r="AW1144" i="5"/>
  <c r="AW1145" i="5"/>
  <c r="AW1146" i="5"/>
  <c r="AW1147" i="5"/>
  <c r="AW1148" i="5"/>
  <c r="AW1149" i="5"/>
  <c r="AW1150" i="5"/>
  <c r="AW1151" i="5"/>
  <c r="AW1152" i="5"/>
  <c r="AW1153" i="5"/>
  <c r="AW1154" i="5"/>
  <c r="AW1155" i="5"/>
  <c r="AW1156" i="5"/>
  <c r="AW1157" i="5"/>
  <c r="AW1158" i="5"/>
  <c r="AW1159" i="5"/>
  <c r="AW1160" i="5"/>
  <c r="AW1161" i="5"/>
  <c r="AW1162" i="5"/>
  <c r="AW1163" i="5"/>
  <c r="AW1164" i="5"/>
  <c r="AW1165" i="5"/>
  <c r="AW1166" i="5"/>
  <c r="AW1167" i="5"/>
  <c r="AW1168" i="5"/>
  <c r="AW1169" i="5"/>
  <c r="AW1170" i="5"/>
  <c r="AW1171" i="5"/>
  <c r="AW1172" i="5"/>
  <c r="AW1173" i="5"/>
  <c r="AW1174" i="5"/>
  <c r="AW1175" i="5"/>
  <c r="AW1176" i="5"/>
  <c r="AW1177" i="5"/>
  <c r="AW1178" i="5"/>
  <c r="AW1179" i="5"/>
  <c r="AW1180" i="5"/>
  <c r="AW1181" i="5"/>
  <c r="AW1182" i="5"/>
  <c r="AW1183" i="5"/>
  <c r="AW1184" i="5"/>
  <c r="AW1185" i="5"/>
  <c r="AW1186" i="5"/>
  <c r="AW1187" i="5"/>
  <c r="AW1188" i="5"/>
  <c r="AW1189" i="5"/>
  <c r="AW1190" i="5"/>
  <c r="AW1191" i="5"/>
  <c r="AW1192" i="5"/>
  <c r="AW1193" i="5"/>
  <c r="AW1194" i="5"/>
  <c r="AW1195" i="5"/>
  <c r="AW1196" i="5"/>
  <c r="AW1197" i="5"/>
  <c r="AW1198" i="5"/>
  <c r="AW1199" i="5"/>
  <c r="AW1200" i="5"/>
  <c r="AW1201" i="5"/>
  <c r="AW1202" i="5"/>
  <c r="AW1203" i="5"/>
  <c r="AW1204" i="5"/>
  <c r="AW1205" i="5"/>
  <c r="AW1206" i="5"/>
  <c r="AW1207" i="5"/>
  <c r="AW1208" i="5"/>
  <c r="AW1209" i="5"/>
  <c r="AW1210" i="5"/>
  <c r="AW1211" i="5"/>
  <c r="AW1212" i="5"/>
  <c r="AW1213" i="5"/>
  <c r="AW1214" i="5"/>
  <c r="AW1215" i="5"/>
  <c r="AW1216" i="5"/>
  <c r="AW1217" i="5"/>
  <c r="AW1218" i="5"/>
  <c r="AW1219" i="5"/>
  <c r="AW1220" i="5"/>
  <c r="AW1221" i="5"/>
  <c r="AW1222" i="5"/>
  <c r="AW1223" i="5"/>
  <c r="AW1224" i="5"/>
  <c r="AW1225" i="5"/>
  <c r="AW1226" i="5"/>
  <c r="AW1227" i="5"/>
  <c r="AW1228" i="5"/>
  <c r="AW1229" i="5"/>
  <c r="AW1230" i="5"/>
  <c r="AW1231" i="5"/>
  <c r="AW1232" i="5"/>
  <c r="AW1233" i="5"/>
  <c r="AW1234" i="5"/>
  <c r="AW1235" i="5"/>
  <c r="AW1236" i="5"/>
  <c r="AW1237" i="5"/>
  <c r="AW1238" i="5"/>
  <c r="AW1239" i="5"/>
  <c r="AW1240" i="5"/>
  <c r="AW1241" i="5"/>
  <c r="AW1242" i="5"/>
  <c r="AW1243" i="5"/>
  <c r="AW1244" i="5"/>
  <c r="AW1245" i="5"/>
  <c r="AW1246" i="5"/>
  <c r="AW1247" i="5"/>
  <c r="AW1248" i="5"/>
  <c r="AW1249" i="5"/>
  <c r="AW1250" i="5"/>
  <c r="AW1251" i="5"/>
  <c r="AW1252" i="5"/>
  <c r="AW1253" i="5"/>
  <c r="AW1254" i="5"/>
  <c r="AW1255" i="5"/>
  <c r="AW1256" i="5"/>
  <c r="AW1257" i="5"/>
  <c r="AW1258" i="5"/>
  <c r="AW1259" i="5"/>
  <c r="AW1260" i="5"/>
  <c r="AW1261" i="5"/>
  <c r="AW1262" i="5"/>
  <c r="AW1263" i="5"/>
  <c r="AW1264" i="5"/>
  <c r="AW1265" i="5"/>
  <c r="AW1266" i="5"/>
  <c r="AW1267" i="5"/>
  <c r="AW1268" i="5"/>
  <c r="AW1269" i="5"/>
  <c r="AW1270" i="5"/>
  <c r="AW1271" i="5"/>
  <c r="AW1272" i="5"/>
  <c r="AW1273" i="5"/>
  <c r="AW1274" i="5"/>
  <c r="AW1275" i="5"/>
  <c r="AW1276" i="5"/>
  <c r="AW1277" i="5"/>
  <c r="AW1278" i="5"/>
  <c r="AW1279" i="5"/>
  <c r="AW1280" i="5"/>
  <c r="AW1281" i="5"/>
  <c r="AW1282" i="5"/>
  <c r="AW1283" i="5"/>
  <c r="AW1284" i="5"/>
  <c r="AW1285" i="5"/>
  <c r="AW1286" i="5"/>
  <c r="AW1287" i="5"/>
  <c r="AW1288" i="5"/>
  <c r="AW1289" i="5"/>
  <c r="AW1290" i="5"/>
  <c r="AW1291" i="5"/>
  <c r="AW1292" i="5"/>
  <c r="AW1293" i="5"/>
  <c r="AW1294" i="5"/>
  <c r="AW1295" i="5"/>
  <c r="AW1296" i="5"/>
  <c r="AW1297" i="5"/>
  <c r="AW1298" i="5"/>
  <c r="AW1299" i="5"/>
  <c r="AW1300" i="5"/>
  <c r="AW1301" i="5"/>
  <c r="AW1302" i="5"/>
  <c r="AW1303" i="5"/>
  <c r="AW1304" i="5"/>
  <c r="AW1305" i="5"/>
  <c r="AW1306" i="5"/>
  <c r="AW1307" i="5"/>
  <c r="AW1308" i="5"/>
  <c r="AW1309" i="5"/>
  <c r="AW1310" i="5"/>
  <c r="AW1311" i="5"/>
  <c r="AW1312" i="5"/>
  <c r="AW1313" i="5"/>
  <c r="AW1314" i="5"/>
  <c r="AW1315" i="5"/>
  <c r="AW1316" i="5"/>
  <c r="AW1317" i="5"/>
  <c r="AW1318" i="5"/>
  <c r="AW1319" i="5"/>
  <c r="AW1320" i="5"/>
  <c r="AW1321" i="5"/>
  <c r="AW1322" i="5"/>
  <c r="AW1323" i="5"/>
  <c r="AW1324" i="5"/>
  <c r="AW1325" i="5"/>
  <c r="AW1326" i="5"/>
  <c r="AW1327" i="5"/>
  <c r="AW1328" i="5"/>
  <c r="AW1329" i="5"/>
  <c r="AW1330" i="5"/>
  <c r="AW1331" i="5"/>
  <c r="AW1332" i="5"/>
  <c r="AW1333" i="5"/>
  <c r="AW1334" i="5"/>
  <c r="AW1335" i="5"/>
  <c r="AW1336" i="5"/>
  <c r="AW1337" i="5"/>
  <c r="AW1338" i="5"/>
  <c r="AW1339" i="5"/>
  <c r="AW1340" i="5"/>
  <c r="AW1341" i="5"/>
  <c r="AW1342" i="5"/>
  <c r="AW1343" i="5"/>
  <c r="AW1344" i="5"/>
  <c r="AW1345" i="5"/>
  <c r="AW1346" i="5"/>
  <c r="AW1347" i="5"/>
  <c r="AW1348" i="5"/>
  <c r="AW1349" i="5"/>
  <c r="AW1350" i="5"/>
  <c r="AW1351" i="5"/>
  <c r="AW1352" i="5"/>
  <c r="AW1353" i="5"/>
  <c r="AW1354" i="5"/>
  <c r="AW1355" i="5"/>
  <c r="AW1356" i="5"/>
  <c r="AW1357" i="5"/>
  <c r="AW1358" i="5"/>
  <c r="AW1359" i="5"/>
  <c r="AW1360" i="5"/>
  <c r="AW1361" i="5"/>
  <c r="AW1362" i="5"/>
  <c r="AW1363" i="5"/>
  <c r="AW1364" i="5"/>
  <c r="AW1365" i="5"/>
  <c r="AW1366" i="5"/>
  <c r="AW1367" i="5"/>
  <c r="AW1368" i="5"/>
  <c r="AW1369" i="5"/>
  <c r="AW1370" i="5"/>
  <c r="AW1371" i="5"/>
  <c r="AW1372" i="5"/>
  <c r="AW1373" i="5"/>
  <c r="AW1374" i="5"/>
  <c r="AW1375" i="5"/>
  <c r="AW1376" i="5"/>
  <c r="AW1377" i="5"/>
  <c r="AW1378" i="5"/>
  <c r="AW1379" i="5"/>
  <c r="AW1380" i="5"/>
  <c r="AW1381" i="5"/>
  <c r="AW1382" i="5"/>
  <c r="AW1383" i="5"/>
  <c r="AW1384" i="5"/>
  <c r="AW1385" i="5"/>
  <c r="AW1386" i="5"/>
  <c r="AW1387" i="5"/>
  <c r="AW1388" i="5"/>
  <c r="AW1389" i="5"/>
  <c r="AW1390" i="5"/>
  <c r="AW1391" i="5"/>
  <c r="AW1392" i="5"/>
  <c r="AW1393" i="5"/>
  <c r="AW1394" i="5"/>
  <c r="AW1395" i="5"/>
  <c r="AW1396" i="5"/>
  <c r="AW1397" i="5"/>
  <c r="AW1398" i="5"/>
  <c r="AW1399" i="5"/>
  <c r="AW1400" i="5"/>
  <c r="AW1401" i="5"/>
  <c r="AW1402" i="5"/>
  <c r="AW1403" i="5"/>
  <c r="AW1404" i="5"/>
  <c r="AW1405" i="5"/>
  <c r="AW1406" i="5"/>
  <c r="AW1407" i="5"/>
  <c r="AW1408" i="5"/>
  <c r="AW1409" i="5"/>
  <c r="AW1410" i="5"/>
  <c r="AW1411" i="5"/>
  <c r="AW1412" i="5"/>
  <c r="AW1413" i="5"/>
  <c r="AW1414" i="5"/>
  <c r="AW1415" i="5"/>
  <c r="AW1416" i="5"/>
  <c r="AW1417" i="5"/>
  <c r="AW1418" i="5"/>
  <c r="AW1419" i="5"/>
  <c r="AW1420" i="5"/>
  <c r="AW1421" i="5"/>
  <c r="AW1422" i="5"/>
  <c r="AW1423" i="5"/>
  <c r="AW1424" i="5"/>
  <c r="AW1425" i="5"/>
  <c r="AW1426" i="5"/>
  <c r="AW1427" i="5"/>
  <c r="AW1428" i="5"/>
  <c r="AW1429" i="5"/>
  <c r="AW1430" i="5"/>
  <c r="AW1431" i="5"/>
  <c r="AW1432" i="5"/>
  <c r="AW1433" i="5"/>
  <c r="AW1434" i="5"/>
  <c r="AW1435" i="5"/>
  <c r="AW1436" i="5"/>
  <c r="AW1437" i="5"/>
  <c r="AW1438" i="5"/>
  <c r="AW1439" i="5"/>
  <c r="AW1440" i="5"/>
  <c r="AW1441" i="5"/>
  <c r="AW1442" i="5"/>
  <c r="AW1443" i="5"/>
  <c r="AW1444" i="5"/>
  <c r="AW1445" i="5"/>
  <c r="AW1446" i="5"/>
  <c r="AW1447" i="5"/>
  <c r="AW1448" i="5"/>
  <c r="AW1449" i="5"/>
  <c r="AW1450" i="5"/>
  <c r="AW1451" i="5"/>
  <c r="AW1452" i="5"/>
  <c r="AW1453" i="5"/>
  <c r="AW1454" i="5"/>
  <c r="AW1455" i="5"/>
  <c r="AW1456" i="5"/>
  <c r="AW1457" i="5"/>
  <c r="AW1458" i="5"/>
  <c r="AW1459" i="5"/>
  <c r="AW1460" i="5"/>
  <c r="AW1461" i="5"/>
  <c r="AW1462" i="5"/>
  <c r="AW1463" i="5"/>
  <c r="AW1464" i="5"/>
  <c r="AW1465" i="5"/>
  <c r="AW1466" i="5"/>
  <c r="AW1467" i="5"/>
  <c r="AW1468" i="5"/>
  <c r="AW1469" i="5"/>
  <c r="AW1470" i="5"/>
  <c r="AW1471" i="5"/>
  <c r="AW1472" i="5"/>
  <c r="AW1473" i="5"/>
  <c r="AW1474" i="5"/>
  <c r="AW1475" i="5"/>
  <c r="AW1476" i="5"/>
  <c r="AW1477" i="5"/>
  <c r="AW1478" i="5"/>
  <c r="AW1479" i="5"/>
  <c r="AW1480" i="5"/>
  <c r="AW1481" i="5"/>
  <c r="AW1482" i="5"/>
  <c r="AW1483" i="5"/>
  <c r="AW1484" i="5"/>
  <c r="AW1485" i="5"/>
  <c r="AW1486" i="5"/>
  <c r="AW1487" i="5"/>
  <c r="AW1488" i="5"/>
  <c r="AW1489" i="5"/>
  <c r="AW1490" i="5"/>
  <c r="AW1491" i="5"/>
  <c r="AW1492" i="5"/>
  <c r="AW1493" i="5"/>
  <c r="AW1494" i="5"/>
  <c r="AW1495" i="5"/>
  <c r="AW1496" i="5"/>
  <c r="AW1497" i="5"/>
  <c r="AW1498" i="5"/>
  <c r="AW1499" i="5"/>
  <c r="AW1500" i="5"/>
  <c r="AW1501" i="5"/>
  <c r="AW1502" i="5"/>
  <c r="AW1503" i="5"/>
  <c r="AW1504" i="5"/>
  <c r="AW1505" i="5"/>
  <c r="AW1506" i="5"/>
  <c r="AW1507" i="5"/>
  <c r="AW1508" i="5"/>
  <c r="AW1509" i="5"/>
  <c r="AW1510" i="5"/>
  <c r="AW1511" i="5"/>
  <c r="AW1512" i="5"/>
  <c r="AW1513" i="5"/>
  <c r="AW1514" i="5"/>
  <c r="AW1515" i="5"/>
  <c r="AW1516" i="5"/>
  <c r="AW1517" i="5"/>
  <c r="AW1518" i="5"/>
  <c r="AW1519" i="5"/>
  <c r="AW1520" i="5"/>
  <c r="AW1521" i="5"/>
  <c r="AW1522" i="5"/>
  <c r="AW1523" i="5"/>
  <c r="AW1524" i="5"/>
  <c r="AW1525" i="5"/>
  <c r="AW1526" i="5"/>
  <c r="AW1527" i="5"/>
  <c r="AW1528" i="5"/>
  <c r="AW1529" i="5"/>
  <c r="AW1530" i="5"/>
  <c r="AW1531" i="5"/>
  <c r="AW1532" i="5"/>
  <c r="AW1533" i="5"/>
  <c r="AW1534" i="5"/>
  <c r="AW1535" i="5"/>
  <c r="AW1536" i="5"/>
  <c r="AW1537" i="5"/>
  <c r="AW1538" i="5"/>
  <c r="AW1539" i="5"/>
  <c r="AW1540" i="5"/>
  <c r="AW1541" i="5"/>
  <c r="AW1542" i="5"/>
  <c r="AW1543" i="5"/>
  <c r="AW1544" i="5"/>
  <c r="AW1545" i="5"/>
  <c r="AW1546" i="5"/>
  <c r="AW1547" i="5"/>
  <c r="AW1548" i="5"/>
  <c r="AW1549" i="5"/>
  <c r="AW1550" i="5"/>
  <c r="AW1551" i="5"/>
  <c r="AW1552" i="5"/>
  <c r="AW1553" i="5"/>
  <c r="AW1554" i="5"/>
  <c r="AW1555" i="5"/>
  <c r="AW1556" i="5"/>
  <c r="AW1557" i="5"/>
  <c r="AW1558" i="5"/>
  <c r="AW1559" i="5"/>
  <c r="AW1560" i="5"/>
  <c r="AW1561" i="5"/>
  <c r="AW1562" i="5"/>
  <c r="AW1563" i="5"/>
  <c r="AW1564" i="5"/>
  <c r="AW1565" i="5"/>
  <c r="AW1566" i="5"/>
  <c r="AW1567" i="5"/>
  <c r="AW1568" i="5"/>
  <c r="AW1569" i="5"/>
  <c r="AW1570" i="5"/>
  <c r="AW1571" i="5"/>
  <c r="AW1572" i="5"/>
  <c r="AW1573" i="5"/>
  <c r="AW1574" i="5"/>
  <c r="AW1575" i="5"/>
  <c r="AW1576" i="5"/>
  <c r="AW1577" i="5"/>
  <c r="AW1578" i="5"/>
  <c r="AW1579" i="5"/>
  <c r="AW1580" i="5"/>
  <c r="AW1581" i="5"/>
  <c r="AW1582" i="5"/>
  <c r="AW1583" i="5"/>
  <c r="AW1584" i="5"/>
  <c r="AW1585" i="5"/>
  <c r="AW1586" i="5"/>
  <c r="AW1587" i="5"/>
  <c r="AW1588" i="5"/>
  <c r="AW1589" i="5"/>
  <c r="AW1590" i="5"/>
  <c r="AW1591" i="5"/>
  <c r="AW1592" i="5"/>
  <c r="AW1593" i="5"/>
  <c r="AW1594" i="5"/>
  <c r="AW1595" i="5"/>
  <c r="AW1596" i="5"/>
  <c r="AW1597" i="5"/>
  <c r="AW1598" i="5"/>
  <c r="AW1599" i="5"/>
  <c r="AW1600" i="5"/>
  <c r="AW1601" i="5"/>
  <c r="AW1602" i="5"/>
  <c r="AW1603" i="5"/>
  <c r="AW1604" i="5"/>
  <c r="AW1605" i="5"/>
  <c r="AW1606" i="5"/>
  <c r="AW1607" i="5"/>
  <c r="AW1608" i="5"/>
  <c r="AW1609" i="5"/>
  <c r="AW1610" i="5"/>
  <c r="AW1611" i="5"/>
  <c r="AW1612" i="5"/>
  <c r="AW1613" i="5"/>
  <c r="AW1614" i="5"/>
  <c r="AW1615" i="5"/>
  <c r="AW1616" i="5"/>
  <c r="AW1617" i="5"/>
  <c r="AW1618" i="5"/>
  <c r="AW1619" i="5"/>
  <c r="AW1620" i="5"/>
  <c r="AW1621" i="5"/>
  <c r="AW1622" i="5"/>
  <c r="AW1623" i="5"/>
  <c r="AW1624" i="5"/>
  <c r="AW1625" i="5"/>
  <c r="AW1626" i="5"/>
  <c r="AW1627" i="5"/>
  <c r="AW1628" i="5"/>
  <c r="AW1629" i="5"/>
  <c r="AW1630" i="5"/>
  <c r="AW1631" i="5"/>
  <c r="AW1632" i="5"/>
  <c r="AW1633" i="5"/>
  <c r="AW1634" i="5"/>
  <c r="AW1635" i="5"/>
  <c r="AW1636" i="5"/>
  <c r="AW1637" i="5"/>
  <c r="AW1638" i="5"/>
  <c r="AW1639" i="5"/>
  <c r="AW1640" i="5"/>
  <c r="AW1641" i="5"/>
  <c r="AW1642" i="5"/>
  <c r="AW1643" i="5"/>
  <c r="AW1644" i="5"/>
  <c r="AW1645" i="5"/>
  <c r="AW1646" i="5"/>
  <c r="AW1647" i="5"/>
  <c r="AW1648" i="5"/>
  <c r="AW1649" i="5"/>
  <c r="AW1650" i="5"/>
  <c r="AW1651" i="5"/>
  <c r="AW1652" i="5"/>
  <c r="AW1653" i="5"/>
  <c r="AW1654" i="5"/>
  <c r="AW1655" i="5"/>
  <c r="AW1656" i="5"/>
  <c r="AW1657" i="5"/>
  <c r="AW1658" i="5"/>
  <c r="AW1659" i="5"/>
  <c r="AW1660" i="5"/>
  <c r="AW1661" i="5"/>
  <c r="AW1662" i="5"/>
  <c r="AW1663" i="5"/>
  <c r="AW1664" i="5"/>
  <c r="AW1665" i="5"/>
  <c r="AW1666" i="5"/>
  <c r="AW1667" i="5"/>
  <c r="AW1668" i="5"/>
  <c r="AW1669" i="5"/>
  <c r="AW1670" i="5"/>
  <c r="AW1671" i="5"/>
  <c r="AW1672" i="5"/>
  <c r="AW1673" i="5"/>
  <c r="AW1674" i="5"/>
  <c r="AW1675" i="5"/>
  <c r="AW1676" i="5"/>
  <c r="AW1677" i="5"/>
  <c r="AW1678" i="5"/>
  <c r="AW1679" i="5"/>
  <c r="AW1680" i="5"/>
  <c r="AW1681" i="5"/>
  <c r="AW1682" i="5"/>
  <c r="AW1683" i="5"/>
  <c r="AW1684" i="5"/>
  <c r="AW1685" i="5"/>
  <c r="AW1686" i="5"/>
  <c r="AW1687" i="5"/>
  <c r="AW1688" i="5"/>
  <c r="AW1689" i="5"/>
  <c r="AW1690" i="5"/>
  <c r="AW1691" i="5"/>
  <c r="AW1692" i="5"/>
  <c r="AW1693" i="5"/>
  <c r="AW1694" i="5"/>
  <c r="AW1695" i="5"/>
  <c r="AW1696" i="5"/>
  <c r="AW1697" i="5"/>
  <c r="AW1698" i="5"/>
  <c r="AW1699" i="5"/>
  <c r="AW1700" i="5"/>
  <c r="AW1701" i="5"/>
  <c r="AW1702" i="5"/>
  <c r="AW1703" i="5"/>
  <c r="AW1704" i="5"/>
  <c r="AW1705" i="5"/>
  <c r="AW1706" i="5"/>
  <c r="AW1707" i="5"/>
  <c r="AW1708" i="5"/>
  <c r="AW1709" i="5"/>
  <c r="AW1710" i="5"/>
  <c r="AW1711" i="5"/>
  <c r="AW1712" i="5"/>
  <c r="AW1713" i="5"/>
  <c r="AW1714" i="5"/>
  <c r="AW1715" i="5"/>
  <c r="AW1716" i="5"/>
  <c r="AW1717" i="5"/>
  <c r="AW1718" i="5"/>
  <c r="AW1719" i="5"/>
  <c r="AW1720" i="5"/>
  <c r="AW1721" i="5"/>
  <c r="AW1722" i="5"/>
  <c r="AW1723" i="5"/>
  <c r="AW1724" i="5"/>
  <c r="AW1725" i="5"/>
  <c r="AW1726" i="5"/>
  <c r="AW1727" i="5"/>
  <c r="AW1728" i="5"/>
  <c r="AW1729" i="5"/>
  <c r="AW1730" i="5"/>
  <c r="AW1731" i="5"/>
  <c r="AW1732" i="5"/>
  <c r="AW1733" i="5"/>
  <c r="AW1734" i="5"/>
  <c r="AW1735" i="5"/>
  <c r="AW1736" i="5"/>
  <c r="AW1737" i="5"/>
  <c r="AW1738" i="5"/>
  <c r="AW1739" i="5"/>
  <c r="AW1740" i="5"/>
  <c r="AW1741" i="5"/>
  <c r="AW1742" i="5"/>
  <c r="AW1743" i="5"/>
  <c r="AW1744" i="5"/>
  <c r="AW1745" i="5"/>
  <c r="AW1746" i="5"/>
  <c r="AW1747" i="5"/>
  <c r="AW1748" i="5"/>
  <c r="AW1749" i="5"/>
  <c r="AW1750" i="5"/>
  <c r="AW1751" i="5"/>
  <c r="AW1752" i="5"/>
  <c r="AW1753" i="5"/>
  <c r="AW1754" i="5"/>
  <c r="AW1755" i="5"/>
  <c r="AW1756" i="5"/>
  <c r="AW1757" i="5"/>
  <c r="AW1758" i="5"/>
  <c r="AW1759" i="5"/>
  <c r="AW1760" i="5"/>
  <c r="AW1761" i="5"/>
  <c r="AW1762" i="5"/>
  <c r="AW1763" i="5"/>
  <c r="AW1764" i="5"/>
  <c r="AW1765" i="5"/>
  <c r="AW1766" i="5"/>
  <c r="AW1767" i="5"/>
  <c r="AW1768" i="5"/>
  <c r="AW1769" i="5"/>
  <c r="AW1770" i="5"/>
  <c r="AW1771" i="5"/>
  <c r="AW1772" i="5"/>
  <c r="AW1773" i="5"/>
  <c r="AW1774" i="5"/>
  <c r="AW1775" i="5"/>
  <c r="AW1776" i="5"/>
  <c r="AW1777" i="5"/>
  <c r="AW1778" i="5"/>
  <c r="AW1779" i="5"/>
  <c r="AW1780" i="5"/>
  <c r="AW1781" i="5"/>
  <c r="AW1782" i="5"/>
  <c r="AW1783" i="5"/>
  <c r="AW1784" i="5"/>
  <c r="AW1785" i="5"/>
  <c r="AW1786" i="5"/>
  <c r="AW1787" i="5"/>
  <c r="AW1788" i="5"/>
  <c r="AW1789" i="5"/>
  <c r="AW1790" i="5"/>
  <c r="AW1791" i="5"/>
  <c r="AW1792" i="5"/>
  <c r="AW1793" i="5"/>
  <c r="AW1794" i="5"/>
  <c r="AW1795" i="5"/>
  <c r="AW1796" i="5"/>
  <c r="AW1797" i="5"/>
  <c r="AW1798" i="5"/>
  <c r="AW1799" i="5"/>
  <c r="AW1800" i="5"/>
  <c r="AW1801" i="5"/>
  <c r="AW1802" i="5"/>
  <c r="AW1803" i="5"/>
  <c r="AW1804" i="5"/>
  <c r="AW1805" i="5"/>
  <c r="AW1806" i="5"/>
  <c r="AW1807" i="5"/>
  <c r="AW1808" i="5"/>
  <c r="AW1809" i="5"/>
  <c r="AW1810" i="5"/>
  <c r="AW1811" i="5"/>
  <c r="AW1812" i="5"/>
  <c r="AW1813" i="5"/>
  <c r="AW1814" i="5"/>
  <c r="AW1815" i="5"/>
  <c r="AW1816" i="5"/>
  <c r="AW1817" i="5"/>
  <c r="AW1818" i="5"/>
  <c r="AW1819" i="5"/>
  <c r="AW1820" i="5"/>
  <c r="AW1821" i="5"/>
  <c r="AW1822" i="5"/>
  <c r="AW1823" i="5"/>
  <c r="AW1824" i="5"/>
  <c r="AW1825" i="5"/>
  <c r="AW1826" i="5"/>
  <c r="AW1827" i="5"/>
  <c r="AW1828" i="5"/>
  <c r="AW1829" i="5"/>
  <c r="AW1830" i="5"/>
  <c r="AW1831" i="5"/>
  <c r="AW1832" i="5"/>
  <c r="AW1833" i="5"/>
  <c r="AW1834" i="5"/>
  <c r="AW1835" i="5"/>
  <c r="AW1836" i="5"/>
  <c r="AW1837" i="5"/>
  <c r="AW1838" i="5"/>
  <c r="AW1839" i="5"/>
  <c r="AW1840" i="5"/>
  <c r="AW1841" i="5"/>
  <c r="AW1842" i="5"/>
  <c r="AW1843" i="5"/>
  <c r="AW1844" i="5"/>
  <c r="AW1845" i="5"/>
  <c r="AW1846" i="5"/>
  <c r="AW1847" i="5"/>
  <c r="AW1848" i="5"/>
  <c r="AW1849" i="5"/>
  <c r="AW1850" i="5"/>
  <c r="AW1851" i="5"/>
  <c r="AW1852" i="5"/>
  <c r="AW1853" i="5"/>
  <c r="AW1854" i="5"/>
  <c r="AW1855" i="5"/>
  <c r="AW1856" i="5"/>
  <c r="AW1857" i="5"/>
  <c r="AW1858" i="5"/>
  <c r="AW1859" i="5"/>
  <c r="AW1860" i="5"/>
  <c r="AW1861" i="5"/>
  <c r="AW1862" i="5"/>
  <c r="AW1863" i="5"/>
  <c r="AW1864" i="5"/>
  <c r="AW1865" i="5"/>
  <c r="AW1866" i="5"/>
  <c r="AW1867" i="5"/>
  <c r="AW1868" i="5"/>
  <c r="AW1869" i="5"/>
  <c r="AW1870" i="5"/>
  <c r="AW1871" i="5"/>
  <c r="AW1872" i="5"/>
  <c r="AW1873" i="5"/>
  <c r="AW1874" i="5"/>
  <c r="AW1875" i="5"/>
  <c r="AW1876" i="5"/>
  <c r="AW1877" i="5"/>
  <c r="AW1878" i="5"/>
  <c r="AW1879" i="5"/>
  <c r="AW1880" i="5"/>
  <c r="AW1881" i="5"/>
  <c r="AW1882" i="5"/>
  <c r="AW1883" i="5"/>
  <c r="AW1884" i="5"/>
  <c r="AW1885" i="5"/>
  <c r="AW1886" i="5"/>
  <c r="AW1887" i="5"/>
  <c r="AW1888" i="5"/>
  <c r="AW1889" i="5"/>
  <c r="AW1890" i="5"/>
  <c r="AW1891" i="5"/>
  <c r="AW1892" i="5"/>
  <c r="AW1893" i="5"/>
  <c r="AW1894" i="5"/>
  <c r="AW1895" i="5"/>
  <c r="AW1896" i="5"/>
  <c r="AW1897" i="5"/>
  <c r="AW1898" i="5"/>
  <c r="AW1899" i="5"/>
  <c r="AW1900" i="5"/>
  <c r="AW1901" i="5"/>
  <c r="AW1902" i="5"/>
  <c r="AW1903" i="5"/>
  <c r="AW1904" i="5"/>
  <c r="AW1905" i="5"/>
  <c r="AW1906" i="5"/>
  <c r="AW1907" i="5"/>
  <c r="AW1908" i="5"/>
  <c r="AW1909" i="5"/>
  <c r="AW1910" i="5"/>
  <c r="AW1911" i="5"/>
  <c r="AW1912" i="5"/>
  <c r="AW1913" i="5"/>
  <c r="AW1914" i="5"/>
  <c r="AW1915" i="5"/>
  <c r="AW1916" i="5"/>
  <c r="AW1917" i="5"/>
  <c r="AW1918" i="5"/>
  <c r="AW1919" i="5"/>
  <c r="AW1920" i="5"/>
  <c r="AW1921" i="5"/>
  <c r="AW1922" i="5"/>
  <c r="AW1923" i="5"/>
  <c r="AW1924" i="5"/>
  <c r="AW1925" i="5"/>
  <c r="AW1926" i="5"/>
  <c r="AW1927" i="5"/>
  <c r="AW1928" i="5"/>
  <c r="AW1929" i="5"/>
  <c r="AW1930" i="5"/>
  <c r="AW1931" i="5"/>
  <c r="AW1932" i="5"/>
  <c r="AW1933" i="5"/>
  <c r="AW1934" i="5"/>
  <c r="AW1935" i="5"/>
  <c r="AW1936" i="5"/>
  <c r="AW1937" i="5"/>
  <c r="AW1938" i="5"/>
  <c r="AW1939" i="5"/>
  <c r="AW1940" i="5"/>
  <c r="AW1941" i="5"/>
  <c r="AW1942" i="5"/>
  <c r="AW1943" i="5"/>
  <c r="AW1944" i="5"/>
  <c r="AW1945" i="5"/>
  <c r="AW1946" i="5"/>
  <c r="AW1947" i="5"/>
  <c r="AW1948" i="5"/>
  <c r="AW1949" i="5"/>
  <c r="AW1950" i="5"/>
  <c r="AW1951" i="5"/>
  <c r="AW1952" i="5"/>
  <c r="AW1953" i="5"/>
  <c r="AW1954" i="5"/>
  <c r="AW1955" i="5"/>
  <c r="AW1956" i="5"/>
  <c r="AW1957" i="5"/>
  <c r="AW1958" i="5"/>
  <c r="AW1959" i="5"/>
  <c r="AW1960" i="5"/>
  <c r="AW1961" i="5"/>
  <c r="AW1962" i="5"/>
  <c r="AW1963" i="5"/>
  <c r="AW1964" i="5"/>
  <c r="AW1965" i="5"/>
  <c r="AW1966" i="5"/>
  <c r="AW1967" i="5"/>
  <c r="AW1968" i="5"/>
  <c r="AW1969" i="5"/>
  <c r="AW1970" i="5"/>
  <c r="AW1971" i="5"/>
  <c r="AW1972" i="5"/>
  <c r="AW1973" i="5"/>
  <c r="AW1974" i="5"/>
  <c r="AW1975" i="5"/>
  <c r="AW1976" i="5"/>
  <c r="AW1977" i="5"/>
  <c r="AW1978" i="5"/>
  <c r="AW1979" i="5"/>
  <c r="AW1980" i="5"/>
  <c r="AW1981" i="5"/>
  <c r="AW1982" i="5"/>
  <c r="AW1983" i="5"/>
  <c r="AW1984" i="5"/>
  <c r="AW1985" i="5"/>
  <c r="AW1986" i="5"/>
  <c r="AW1987" i="5"/>
  <c r="AW1988" i="5"/>
  <c r="AW1989" i="5"/>
  <c r="AW1990" i="5"/>
  <c r="AW1991" i="5"/>
  <c r="AW1992" i="5"/>
  <c r="AW1993" i="5"/>
  <c r="AW1994" i="5"/>
  <c r="AW1995" i="5"/>
  <c r="AW1996" i="5"/>
  <c r="AW1997" i="5"/>
  <c r="AW1998" i="5"/>
  <c r="AW1999" i="5"/>
  <c r="AW2000" i="5"/>
  <c r="AW2001" i="5"/>
  <c r="AW2002" i="5"/>
  <c r="AW2003" i="5"/>
  <c r="AW2004" i="5"/>
  <c r="AW2005" i="5"/>
  <c r="AW2006" i="5"/>
  <c r="AW2007" i="5"/>
  <c r="AW2008" i="5"/>
  <c r="AW2009" i="5"/>
  <c r="AW2010" i="5"/>
  <c r="AW2011" i="5"/>
  <c r="AW2012" i="5"/>
  <c r="AW2013" i="5"/>
  <c r="AW2014" i="5"/>
  <c r="AW2015" i="5"/>
  <c r="AW2016" i="5"/>
  <c r="AW2017" i="5"/>
  <c r="AW2018" i="5"/>
  <c r="AW2019" i="5"/>
  <c r="AW2020" i="5"/>
  <c r="AW2021" i="5"/>
  <c r="AW2022" i="5"/>
  <c r="AW2023" i="5"/>
  <c r="AW2024" i="5"/>
  <c r="AW2025" i="5"/>
  <c r="AW2026" i="5"/>
  <c r="AW2027" i="5"/>
  <c r="AW2028" i="5"/>
  <c r="AW2029" i="5"/>
  <c r="AW2030" i="5"/>
  <c r="AW2031" i="5"/>
  <c r="AW2032" i="5"/>
  <c r="AW2033" i="5"/>
  <c r="AW2034" i="5"/>
  <c r="AW2035" i="5"/>
  <c r="AW2036" i="5"/>
  <c r="AW2037" i="5"/>
  <c r="AW2038" i="5"/>
  <c r="AW2039" i="5"/>
  <c r="AW2040" i="5"/>
  <c r="AW2041" i="5"/>
  <c r="AW2042" i="5"/>
  <c r="AW2043" i="5"/>
  <c r="AW2044" i="5"/>
  <c r="AW2045" i="5"/>
  <c r="AW2046" i="5"/>
  <c r="AW2047" i="5"/>
  <c r="AW2048" i="5"/>
  <c r="AW2049" i="5"/>
  <c r="AW2050" i="5"/>
  <c r="AW2051" i="5"/>
  <c r="AW2052" i="5"/>
  <c r="AW2053" i="5"/>
  <c r="AW2054" i="5"/>
  <c r="AW2055" i="5"/>
  <c r="AW2056" i="5"/>
  <c r="AW2057" i="5"/>
  <c r="AW2058" i="5"/>
  <c r="AW2059" i="5"/>
  <c r="AW2060" i="5"/>
  <c r="AW2061" i="5"/>
  <c r="AW2062" i="5"/>
  <c r="AW2063" i="5"/>
  <c r="AW2064" i="5"/>
  <c r="AW2065" i="5"/>
  <c r="AW2066" i="5"/>
  <c r="AW2067" i="5"/>
  <c r="AW2068" i="5"/>
  <c r="AW2069" i="5"/>
  <c r="AW2070" i="5"/>
  <c r="AW2071" i="5"/>
  <c r="AW2072" i="5"/>
  <c r="AW2073" i="5"/>
  <c r="AW2074" i="5"/>
  <c r="AW2075" i="5"/>
  <c r="AW2076" i="5"/>
  <c r="AW2077" i="5"/>
  <c r="AW2078" i="5"/>
  <c r="AW2079" i="5"/>
  <c r="AW2080" i="5"/>
  <c r="AW2081" i="5"/>
  <c r="AW2082" i="5"/>
  <c r="AW2083" i="5"/>
  <c r="AW2084" i="5"/>
  <c r="AW2085" i="5"/>
  <c r="AW2086" i="5"/>
  <c r="AW2087" i="5"/>
  <c r="AW2088" i="5"/>
  <c r="AW2089" i="5"/>
  <c r="AW2090" i="5"/>
  <c r="AW2091" i="5"/>
  <c r="AW2092" i="5"/>
  <c r="AW2093" i="5"/>
  <c r="AW2094" i="5"/>
  <c r="AW2095" i="5"/>
  <c r="AW2096" i="5"/>
  <c r="AW2097" i="5"/>
  <c r="AW2098" i="5"/>
  <c r="AW2099" i="5"/>
  <c r="AW2100" i="5"/>
  <c r="AW2101" i="5"/>
  <c r="AW2102" i="5"/>
  <c r="AW2103" i="5"/>
  <c r="AW2104" i="5"/>
  <c r="AW2105" i="5"/>
  <c r="AW2106" i="5"/>
  <c r="AW2107" i="5"/>
  <c r="AW2108" i="5"/>
  <c r="AW2109" i="5"/>
  <c r="AW2110" i="5"/>
  <c r="AW2111" i="5"/>
  <c r="AW2112" i="5"/>
  <c r="AW2113" i="5"/>
  <c r="AW2114" i="5"/>
  <c r="AW2115" i="5"/>
  <c r="AW2116" i="5"/>
  <c r="AW2117" i="5"/>
  <c r="AW2118" i="5"/>
  <c r="AW2119" i="5"/>
  <c r="AW2120" i="5"/>
  <c r="AW2121" i="5"/>
  <c r="AW2122" i="5"/>
  <c r="AW2123" i="5"/>
  <c r="AW2124" i="5"/>
  <c r="AW2125" i="5"/>
  <c r="AW2126" i="5"/>
  <c r="AW2127" i="5"/>
  <c r="AW2128" i="5"/>
  <c r="AW2129" i="5"/>
  <c r="AW2130" i="5"/>
  <c r="AW2131" i="5"/>
  <c r="AW2132" i="5"/>
  <c r="AW2133" i="5"/>
  <c r="AW2134" i="5"/>
  <c r="AW2135" i="5"/>
  <c r="AW2136" i="5"/>
  <c r="AW2137" i="5"/>
  <c r="AW2138" i="5"/>
  <c r="AW2139" i="5"/>
  <c r="AW2140" i="5"/>
  <c r="AW2141" i="5"/>
  <c r="AW2142" i="5"/>
  <c r="AW2143" i="5"/>
  <c r="AW2144" i="5"/>
  <c r="AW2145" i="5"/>
  <c r="AW2146" i="5"/>
  <c r="AW2147" i="5"/>
  <c r="AW2148" i="5"/>
  <c r="AW2149" i="5"/>
  <c r="AW2150" i="5"/>
  <c r="AW2151" i="5"/>
  <c r="AW2152" i="5"/>
  <c r="AW2153" i="5"/>
  <c r="AW2154" i="5"/>
  <c r="AW2155" i="5"/>
  <c r="AW2156" i="5"/>
  <c r="AW2157" i="5"/>
  <c r="AW2158" i="5"/>
  <c r="AW2159" i="5"/>
  <c r="AW2160" i="5"/>
  <c r="AW2161" i="5"/>
  <c r="AW2162" i="5"/>
  <c r="AW2163" i="5"/>
  <c r="AW2164" i="5"/>
  <c r="AW2165" i="5"/>
  <c r="AW2166" i="5"/>
  <c r="AW2167" i="5"/>
  <c r="AW2168" i="5"/>
  <c r="AW2169" i="5"/>
  <c r="AW2170" i="5"/>
  <c r="AW2171" i="5"/>
  <c r="AW2172" i="5"/>
  <c r="AW2173" i="5"/>
  <c r="AW2174" i="5"/>
  <c r="AW2175" i="5"/>
  <c r="AW2176" i="5"/>
  <c r="AW2177" i="5"/>
  <c r="AW2178" i="5"/>
  <c r="AW2179" i="5"/>
  <c r="AW2180" i="5"/>
  <c r="AW2181" i="5"/>
  <c r="AW2182" i="5"/>
  <c r="AW2183" i="5"/>
  <c r="AW2184" i="5"/>
  <c r="AW2185" i="5"/>
  <c r="AW2186" i="5"/>
  <c r="AW2187" i="5"/>
  <c r="AW2188" i="5"/>
  <c r="AW2189" i="5"/>
  <c r="AW2190" i="5"/>
  <c r="AW2191" i="5"/>
  <c r="AW2192" i="5"/>
  <c r="AW2193" i="5"/>
  <c r="AW2194" i="5"/>
  <c r="AW2195" i="5"/>
  <c r="AW2196" i="5"/>
  <c r="AW2197" i="5"/>
  <c r="AW2198" i="5"/>
  <c r="AW2199" i="5"/>
  <c r="AW2200" i="5"/>
  <c r="AW2201" i="5"/>
  <c r="AW2202" i="5"/>
  <c r="AW2203" i="5"/>
  <c r="AW2204" i="5"/>
  <c r="AW2205" i="5"/>
  <c r="AW2206" i="5"/>
  <c r="AW2207" i="5"/>
  <c r="AW2208" i="5"/>
  <c r="AW2209" i="5"/>
  <c r="AW2210" i="5"/>
  <c r="AW2211" i="5"/>
  <c r="AW2212" i="5"/>
  <c r="AW2213" i="5"/>
  <c r="AW2214" i="5"/>
  <c r="AW2215" i="5"/>
  <c r="AW2216" i="5"/>
  <c r="AW2217" i="5"/>
  <c r="AW2218" i="5"/>
  <c r="AW2219" i="5"/>
  <c r="AW2220" i="5"/>
  <c r="AW2221" i="5"/>
  <c r="AW2222" i="5"/>
  <c r="AW2223" i="5"/>
  <c r="AW2224" i="5"/>
  <c r="AW2225" i="5"/>
  <c r="AW2226" i="5"/>
  <c r="AW2227" i="5"/>
  <c r="AW2228" i="5"/>
  <c r="AW2229" i="5"/>
  <c r="AW2230" i="5"/>
  <c r="AW2231" i="5"/>
  <c r="AW2232" i="5"/>
  <c r="AW2233" i="5"/>
  <c r="AW2234" i="5"/>
  <c r="AW2235" i="5"/>
  <c r="AW2236" i="5"/>
  <c r="AW2237" i="5"/>
  <c r="AW2238" i="5"/>
  <c r="AW2239" i="5"/>
  <c r="AW2240" i="5"/>
  <c r="AW2241" i="5"/>
  <c r="AW2242" i="5"/>
  <c r="AW2243" i="5"/>
  <c r="AW2244" i="5"/>
  <c r="AW2245" i="5"/>
  <c r="AW2246" i="5"/>
  <c r="AW2247" i="5"/>
  <c r="AW2248" i="5"/>
  <c r="AW2249" i="5"/>
  <c r="AW2250" i="5"/>
  <c r="AW2251" i="5"/>
  <c r="AW2252" i="5"/>
  <c r="AW2253" i="5"/>
  <c r="AW2254" i="5"/>
  <c r="AW2255" i="5"/>
  <c r="AW2256" i="5"/>
  <c r="AW2257" i="5"/>
  <c r="AW2258" i="5"/>
  <c r="AW2259" i="5"/>
  <c r="AW2260" i="5"/>
  <c r="AW2261" i="5"/>
  <c r="AW2262" i="5"/>
  <c r="AW2263" i="5"/>
  <c r="AW2264" i="5"/>
  <c r="AW2265" i="5"/>
  <c r="AW2266" i="5"/>
  <c r="AW2267" i="5"/>
  <c r="AW2268" i="5"/>
  <c r="AW2269" i="5"/>
  <c r="AW2270" i="5"/>
  <c r="AW2271" i="5"/>
  <c r="AW2272" i="5"/>
  <c r="AW2273" i="5"/>
  <c r="AW2274" i="5"/>
  <c r="AW2275" i="5"/>
  <c r="AW2276" i="5"/>
  <c r="AW2277" i="5"/>
  <c r="AW2278" i="5"/>
  <c r="AW2279" i="5"/>
  <c r="AW2280" i="5"/>
  <c r="AW2281" i="5"/>
  <c r="AW2282" i="5"/>
  <c r="AW2283" i="5"/>
  <c r="AW2284" i="5"/>
  <c r="AW2285" i="5"/>
  <c r="AW2286" i="5"/>
  <c r="AW2287" i="5"/>
  <c r="AW2288" i="5"/>
  <c r="AW2289" i="5"/>
  <c r="AW2290" i="5"/>
  <c r="AW2291" i="5"/>
  <c r="AW2292" i="5"/>
  <c r="AW2293" i="5"/>
  <c r="AW2294" i="5"/>
  <c r="AW2295" i="5"/>
  <c r="AW2296" i="5"/>
  <c r="AW2297" i="5"/>
  <c r="AW2298" i="5"/>
  <c r="AW2299" i="5"/>
  <c r="AW2300" i="5"/>
  <c r="AW2301" i="5"/>
  <c r="AW2302" i="5"/>
  <c r="AW2303" i="5"/>
  <c r="AW2304" i="5"/>
  <c r="AW2305" i="5"/>
  <c r="AW2306" i="5"/>
  <c r="AW2307" i="5"/>
  <c r="AW2308" i="5"/>
  <c r="AW2309" i="5"/>
  <c r="AW2310" i="5"/>
  <c r="AW2311" i="5"/>
  <c r="AW2312" i="5"/>
  <c r="AW2313" i="5"/>
  <c r="AW2314" i="5"/>
  <c r="AW2315" i="5"/>
  <c r="AW2316" i="5"/>
  <c r="AW2317" i="5"/>
  <c r="AW2318" i="5"/>
  <c r="AW2319" i="5"/>
  <c r="AW2320" i="5"/>
  <c r="AW2321" i="5"/>
  <c r="AW2322" i="5"/>
  <c r="AW2323" i="5"/>
  <c r="AW2324" i="5"/>
  <c r="AW2325" i="5"/>
  <c r="AW2326" i="5"/>
  <c r="AW2327" i="5"/>
  <c r="AW2328" i="5"/>
  <c r="AW2329" i="5"/>
  <c r="AW2330" i="5"/>
  <c r="AW2331" i="5"/>
  <c r="AW2332" i="5"/>
  <c r="AW2333" i="5"/>
  <c r="AW2334" i="5"/>
  <c r="AW2335" i="5"/>
  <c r="AW2336" i="5"/>
  <c r="AW2337" i="5"/>
  <c r="AW2338" i="5"/>
  <c r="AW2339" i="5"/>
  <c r="AW2340" i="5"/>
  <c r="AW2341" i="5"/>
  <c r="AW2342" i="5"/>
  <c r="AW2343" i="5"/>
  <c r="AW2344" i="5"/>
  <c r="AW2345" i="5"/>
  <c r="AW2346" i="5"/>
  <c r="AW2347" i="5"/>
  <c r="AW2348" i="5"/>
  <c r="AW2349" i="5"/>
  <c r="AW2350" i="5"/>
  <c r="AW2351" i="5"/>
  <c r="AW2352" i="5"/>
  <c r="AW2353" i="5"/>
  <c r="AW2354" i="5"/>
  <c r="AW2355" i="5"/>
  <c r="AW2356" i="5"/>
  <c r="AW2357" i="5"/>
  <c r="AW2358" i="5"/>
  <c r="AW2359" i="5"/>
  <c r="AW2360" i="5"/>
  <c r="AW2361" i="5"/>
  <c r="AW2362" i="5"/>
  <c r="AW2363" i="5"/>
  <c r="AW2364" i="5"/>
  <c r="AW2365" i="5"/>
  <c r="AW2366" i="5"/>
  <c r="AW2367" i="5"/>
  <c r="AW2368" i="5"/>
  <c r="AW2369" i="5"/>
  <c r="AW2370" i="5"/>
  <c r="AW2371" i="5"/>
  <c r="AW2372" i="5"/>
  <c r="AW2373" i="5"/>
  <c r="AW2374" i="5"/>
  <c r="AW2375" i="5"/>
  <c r="AW2376" i="5"/>
  <c r="AW2377" i="5"/>
  <c r="AW2378" i="5"/>
  <c r="AW2379" i="5"/>
  <c r="AW2380" i="5"/>
  <c r="AW2381" i="5"/>
  <c r="AW2382" i="5"/>
  <c r="AW2383" i="5"/>
  <c r="AW2384" i="5"/>
  <c r="AW2385" i="5"/>
  <c r="AW2386" i="5"/>
  <c r="AW2387" i="5"/>
  <c r="AW2388" i="5"/>
  <c r="AW2389" i="5"/>
  <c r="AW2390" i="5"/>
  <c r="AW2391" i="5"/>
  <c r="AW2392" i="5"/>
  <c r="AW2393" i="5"/>
  <c r="AW2394" i="5"/>
  <c r="AW2395" i="5"/>
  <c r="AW2396" i="5"/>
  <c r="AW2397" i="5"/>
  <c r="AW2398" i="5"/>
  <c r="AW2399" i="5"/>
  <c r="AW2400" i="5"/>
  <c r="AW2401" i="5"/>
  <c r="AW2402" i="5"/>
  <c r="AW2403" i="5"/>
  <c r="AW2404" i="5"/>
  <c r="AW2405" i="5"/>
  <c r="AW2406" i="5"/>
  <c r="AW2407" i="5"/>
  <c r="AW2408" i="5"/>
  <c r="AW2409" i="5"/>
  <c r="AW2410" i="5"/>
  <c r="AW2411" i="5"/>
  <c r="AW2412" i="5"/>
  <c r="AW2413" i="5"/>
  <c r="AW2414" i="5"/>
  <c r="AW2415" i="5"/>
  <c r="AW2416" i="5"/>
  <c r="AW2417" i="5"/>
  <c r="AW2418" i="5"/>
  <c r="AW2419" i="5"/>
  <c r="AW2420" i="5"/>
  <c r="AW2421" i="5"/>
  <c r="AW2422" i="5"/>
  <c r="AW2423" i="5"/>
  <c r="AW2424" i="5"/>
  <c r="AW2425" i="5"/>
  <c r="AW2426" i="5"/>
  <c r="AW2427" i="5"/>
  <c r="AW2428" i="5"/>
  <c r="AW2429" i="5"/>
  <c r="AW2430" i="5"/>
  <c r="AW2431" i="5"/>
  <c r="AW2432" i="5"/>
  <c r="AW2433" i="5"/>
  <c r="AW2434" i="5"/>
  <c r="AW2435" i="5"/>
  <c r="AW2436" i="5"/>
  <c r="AW2437" i="5"/>
  <c r="AW2438" i="5"/>
  <c r="AW2439" i="5"/>
  <c r="AW2440" i="5"/>
  <c r="AW2441" i="5"/>
  <c r="AW2442" i="5"/>
  <c r="AW2443" i="5"/>
  <c r="AW2444" i="5"/>
  <c r="AW2445" i="5"/>
  <c r="AW2446" i="5"/>
  <c r="AW2447" i="5"/>
  <c r="AW2448" i="5"/>
  <c r="AW2449" i="5"/>
  <c r="AW2450" i="5"/>
  <c r="AW2451" i="5"/>
  <c r="AW2452" i="5"/>
  <c r="AW2453" i="5"/>
  <c r="AW2454" i="5"/>
  <c r="AW2455" i="5"/>
  <c r="AW2456" i="5"/>
  <c r="AW2457" i="5"/>
  <c r="AW2458" i="5"/>
  <c r="AW2459" i="5"/>
  <c r="AW2460" i="5"/>
  <c r="AW2461" i="5"/>
  <c r="AW2462" i="5"/>
  <c r="AW2463" i="5"/>
  <c r="AW2464" i="5"/>
  <c r="AW2465" i="5"/>
  <c r="AW2466" i="5"/>
  <c r="AW2467" i="5"/>
  <c r="AW2468" i="5"/>
  <c r="AW2469" i="5"/>
  <c r="AW2470" i="5"/>
  <c r="AW2471" i="5"/>
  <c r="AW2472" i="5"/>
  <c r="AW2473" i="5"/>
  <c r="AW2474" i="5"/>
  <c r="AW2475" i="5"/>
  <c r="AW2476" i="5"/>
  <c r="AW2477" i="5"/>
  <c r="AW2478" i="5"/>
  <c r="AW2479" i="5"/>
  <c r="AW2480" i="5"/>
  <c r="AW2481" i="5"/>
  <c r="AW2482" i="5"/>
  <c r="AW2483" i="5"/>
  <c r="AW2484" i="5"/>
  <c r="AW2485" i="5"/>
  <c r="AW2486" i="5"/>
  <c r="AW2487" i="5"/>
  <c r="AW2488" i="5"/>
  <c r="AW2489" i="5"/>
  <c r="AW2490" i="5"/>
  <c r="AW2491" i="5"/>
  <c r="AW2492" i="5"/>
  <c r="AW2493" i="5"/>
  <c r="AW2494" i="5"/>
  <c r="AW2495" i="5"/>
  <c r="AW2496" i="5"/>
  <c r="AW2497" i="5"/>
  <c r="AW2498" i="5"/>
  <c r="AW2499" i="5"/>
  <c r="AW2500" i="5"/>
  <c r="AW2501" i="5"/>
  <c r="AW2502" i="5"/>
  <c r="AW2503" i="5"/>
  <c r="AW2504" i="5"/>
  <c r="AW2505" i="5"/>
  <c r="AW2506" i="5"/>
  <c r="AW2507" i="5"/>
  <c r="AW2508" i="5"/>
  <c r="AW2509" i="5"/>
  <c r="AW2510" i="5"/>
  <c r="AW2511" i="5"/>
  <c r="AW2512" i="5"/>
  <c r="AW2513" i="5"/>
  <c r="AW2514" i="5"/>
  <c r="AW2515" i="5"/>
  <c r="AW2516" i="5"/>
  <c r="AW2517" i="5"/>
  <c r="AW2518" i="5"/>
  <c r="AW2519" i="5"/>
  <c r="AW2520" i="5"/>
  <c r="AW2521" i="5"/>
  <c r="AW2522" i="5"/>
  <c r="AW2523" i="5"/>
  <c r="AW2524" i="5"/>
  <c r="AW2525" i="5"/>
  <c r="AW2526" i="5"/>
  <c r="AW2527" i="5"/>
  <c r="AW2528" i="5"/>
  <c r="AW2529" i="5"/>
  <c r="AW2530" i="5"/>
  <c r="AW2531" i="5"/>
  <c r="AW2532" i="5"/>
  <c r="AW2533" i="5"/>
  <c r="AW2534" i="5"/>
  <c r="AW2535" i="5"/>
  <c r="AW2536" i="5"/>
  <c r="AW2537" i="5"/>
  <c r="AW2538" i="5"/>
  <c r="AW2539" i="5"/>
  <c r="AW2540" i="5"/>
  <c r="AW2541" i="5"/>
  <c r="AW2542" i="5"/>
  <c r="AW2543" i="5"/>
  <c r="AW2544" i="5"/>
  <c r="AW2545" i="5"/>
  <c r="AW2546" i="5"/>
  <c r="AW2547" i="5"/>
  <c r="AW2548" i="5"/>
  <c r="AW2549" i="5"/>
  <c r="AW2550" i="5"/>
  <c r="AW2551" i="5"/>
  <c r="AW2552" i="5"/>
  <c r="AW2553" i="5"/>
  <c r="AW2554" i="5"/>
  <c r="AW2555" i="5"/>
  <c r="AW2556" i="5"/>
  <c r="AW2557" i="5"/>
  <c r="AW2558" i="5"/>
  <c r="AW2559" i="5"/>
  <c r="AW2560" i="5"/>
  <c r="AW2561" i="5"/>
  <c r="AW2562" i="5"/>
  <c r="AW2563" i="5"/>
  <c r="AW2564" i="5"/>
  <c r="AW2565" i="5"/>
  <c r="AW2566" i="5"/>
  <c r="AW2567" i="5"/>
  <c r="AW2568" i="5"/>
  <c r="AW2569" i="5"/>
  <c r="AW2570" i="5"/>
  <c r="AW2571" i="5"/>
  <c r="AW2572" i="5"/>
  <c r="AW2573" i="5"/>
  <c r="AW2574" i="5"/>
  <c r="AW2575" i="5"/>
  <c r="AW2576" i="5"/>
  <c r="AW2577" i="5"/>
  <c r="AW2578" i="5"/>
  <c r="AW2579" i="5"/>
  <c r="AW2580" i="5"/>
  <c r="AW2581" i="5"/>
  <c r="AW2582" i="5"/>
  <c r="AW2583" i="5"/>
  <c r="AW2584" i="5"/>
  <c r="AW2585" i="5"/>
  <c r="AW2586" i="5"/>
  <c r="AW2587" i="5"/>
  <c r="AW2588" i="5"/>
  <c r="AW2589" i="5"/>
  <c r="AW2590" i="5"/>
  <c r="AW2591" i="5"/>
  <c r="AW2592" i="5"/>
  <c r="AW2593" i="5"/>
  <c r="AW2594" i="5"/>
  <c r="AW2595" i="5"/>
  <c r="AW2596" i="5"/>
  <c r="AW2597" i="5"/>
  <c r="AW2598" i="5"/>
  <c r="AW2599" i="5"/>
  <c r="AW2600" i="5"/>
  <c r="AW2601" i="5"/>
  <c r="AW2602" i="5"/>
  <c r="AW2603" i="5"/>
  <c r="AW2604" i="5"/>
  <c r="AW2605" i="5"/>
  <c r="AW2606" i="5"/>
  <c r="AW2607" i="5"/>
  <c r="AW2608" i="5"/>
  <c r="AW2609" i="5"/>
  <c r="AW2610" i="5"/>
  <c r="AW2611" i="5"/>
  <c r="AW2612" i="5"/>
  <c r="AW2613" i="5"/>
  <c r="AW2614" i="5"/>
  <c r="AW2615" i="5"/>
  <c r="AW2616" i="5"/>
  <c r="AW2617" i="5"/>
  <c r="AW2618" i="5"/>
  <c r="AW2619" i="5"/>
  <c r="AW2620" i="5"/>
  <c r="AW2621" i="5"/>
  <c r="AW2622" i="5"/>
  <c r="AW2623" i="5"/>
  <c r="AW2624" i="5"/>
  <c r="AW2625" i="5"/>
  <c r="AW2626" i="5"/>
  <c r="AW2627" i="5"/>
  <c r="AW2628" i="5"/>
  <c r="AW2629" i="5"/>
  <c r="AW2630" i="5"/>
  <c r="AW2631" i="5"/>
  <c r="AW2632" i="5"/>
  <c r="AW2633" i="5"/>
  <c r="AW2634" i="5"/>
  <c r="AW2635" i="5"/>
  <c r="AW2636" i="5"/>
  <c r="AW2637" i="5"/>
  <c r="AW2638" i="5"/>
  <c r="AW2639" i="5"/>
  <c r="AW2640" i="5"/>
  <c r="AW2641" i="5"/>
  <c r="AW2642" i="5"/>
  <c r="AW2643" i="5"/>
  <c r="AW2644" i="5"/>
  <c r="AW2645" i="5"/>
  <c r="AW2646" i="5"/>
  <c r="AW2647" i="5"/>
  <c r="AW2648" i="5"/>
  <c r="AW2649" i="5"/>
  <c r="AW2650" i="5"/>
  <c r="AW2651" i="5"/>
  <c r="AW2652" i="5"/>
  <c r="AW2653" i="5"/>
  <c r="AW2654" i="5"/>
  <c r="AW2655" i="5"/>
  <c r="AW2656" i="5"/>
  <c r="AW2657" i="5"/>
  <c r="AW2658" i="5"/>
  <c r="AW2659" i="5"/>
  <c r="AW2660" i="5"/>
  <c r="AW2661" i="5"/>
  <c r="AW2662" i="5"/>
  <c r="AW2663" i="5"/>
  <c r="AW2664" i="5"/>
  <c r="AW2665" i="5"/>
  <c r="AW2666" i="5"/>
  <c r="AW2667" i="5"/>
  <c r="AW2668" i="5"/>
  <c r="AW2669" i="5"/>
  <c r="AW2670" i="5"/>
  <c r="AW2671" i="5"/>
  <c r="AW2672" i="5"/>
  <c r="AW2673" i="5"/>
  <c r="AW2674" i="5"/>
  <c r="AW2675" i="5"/>
  <c r="AW2676" i="5"/>
  <c r="AW2677" i="5"/>
  <c r="AW2678" i="5"/>
  <c r="AW2679" i="5"/>
  <c r="AW2680" i="5"/>
  <c r="AW2681" i="5"/>
  <c r="AW2682" i="5"/>
  <c r="AW2683" i="5"/>
  <c r="AW2684" i="5"/>
  <c r="AW2685" i="5"/>
  <c r="AW2686" i="5"/>
  <c r="AW2687" i="5"/>
  <c r="AW2688" i="5"/>
  <c r="AW2689" i="5"/>
  <c r="AW2690" i="5"/>
  <c r="AW2691" i="5"/>
  <c r="AW2692" i="5"/>
  <c r="AW2693" i="5"/>
  <c r="AW2694" i="5"/>
  <c r="AW2695" i="5"/>
  <c r="AW2696" i="5"/>
  <c r="AW2697" i="5"/>
  <c r="AW2698" i="5"/>
  <c r="AW2699" i="5"/>
  <c r="AW2700" i="5"/>
  <c r="AW2701" i="5"/>
  <c r="AW2702" i="5"/>
  <c r="AW2703" i="5"/>
  <c r="AW2704" i="5"/>
  <c r="AW2705" i="5"/>
  <c r="AW2706" i="5"/>
  <c r="AW2707" i="5"/>
  <c r="AW2708" i="5"/>
  <c r="AW2709" i="5"/>
  <c r="AW2710" i="5"/>
  <c r="AW2711" i="5"/>
  <c r="AW2712" i="5"/>
  <c r="AW2713" i="5"/>
  <c r="AW2714" i="5"/>
  <c r="AW2715" i="5"/>
  <c r="AW2716" i="5"/>
  <c r="AW2717" i="5"/>
  <c r="AW2718" i="5"/>
  <c r="AW2719" i="5"/>
  <c r="AW2720" i="5"/>
  <c r="AW2721" i="5"/>
  <c r="AW2722" i="5"/>
  <c r="AW2723" i="5"/>
  <c r="AW2724" i="5"/>
  <c r="AW2725" i="5"/>
  <c r="AW2726" i="5"/>
  <c r="AW2727" i="5"/>
  <c r="AW2728" i="5"/>
  <c r="AW2729" i="5"/>
  <c r="AW2730" i="5"/>
  <c r="AW2731" i="5"/>
  <c r="AW2732" i="5"/>
  <c r="AW2733" i="5"/>
  <c r="AW2734" i="5"/>
  <c r="AW2735" i="5"/>
  <c r="AW2736" i="5"/>
  <c r="AW2737" i="5"/>
  <c r="AW2738" i="5"/>
  <c r="AW2739" i="5"/>
  <c r="AW2740" i="5"/>
  <c r="AW2741" i="5"/>
  <c r="AW2742" i="5"/>
  <c r="AW2743" i="5"/>
  <c r="AW2744" i="5"/>
  <c r="AW2745" i="5"/>
  <c r="AW2746" i="5"/>
  <c r="AW2747" i="5"/>
  <c r="AW2748" i="5"/>
  <c r="AW2749" i="5"/>
  <c r="AW2750" i="5"/>
  <c r="AW2751" i="5"/>
  <c r="AW2752" i="5"/>
  <c r="AW2753" i="5"/>
  <c r="AW2754" i="5"/>
  <c r="AW2755" i="5"/>
  <c r="AW2756" i="5"/>
  <c r="AW2757" i="5"/>
  <c r="AW2758" i="5"/>
  <c r="AW2759" i="5"/>
  <c r="AW2760" i="5"/>
  <c r="AW2761" i="5"/>
  <c r="AW2762" i="5"/>
  <c r="AW2763" i="5"/>
  <c r="AW2764" i="5"/>
  <c r="AW2765" i="5"/>
  <c r="AW2766" i="5"/>
  <c r="AW2767" i="5"/>
  <c r="AW2768" i="5"/>
  <c r="AW2769" i="5"/>
  <c r="AW2770" i="5"/>
  <c r="AW2771" i="5"/>
  <c r="AW2772" i="5"/>
  <c r="AW2773" i="5"/>
  <c r="AW2774" i="5"/>
  <c r="AW2775" i="5"/>
  <c r="AW2776" i="5"/>
  <c r="AW2777" i="5"/>
  <c r="AW2778" i="5"/>
  <c r="AW2779" i="5"/>
  <c r="AW2780" i="5"/>
  <c r="AW2781" i="5"/>
  <c r="AW2782" i="5"/>
  <c r="AW2783" i="5"/>
  <c r="AW2784" i="5"/>
  <c r="AW2785" i="5"/>
  <c r="AW2786" i="5"/>
  <c r="AW2787" i="5"/>
  <c r="AW2788" i="5"/>
  <c r="AW2789" i="5"/>
  <c r="AW2790" i="5"/>
  <c r="AW2791" i="5"/>
  <c r="AW2792" i="5"/>
  <c r="AW2793" i="5"/>
  <c r="AW2794" i="5"/>
  <c r="AW2795" i="5"/>
  <c r="AW2796" i="5"/>
  <c r="AW2797" i="5"/>
  <c r="AW2798" i="5"/>
  <c r="AW2799" i="5"/>
  <c r="AW2800" i="5"/>
  <c r="AW2801" i="5"/>
  <c r="AW2802" i="5"/>
  <c r="AW2803" i="5"/>
  <c r="AW2804" i="5"/>
  <c r="AW2805" i="5"/>
  <c r="AW2806" i="5"/>
  <c r="AW2807" i="5"/>
  <c r="AW2808" i="5"/>
  <c r="AW2809" i="5"/>
  <c r="AW2810" i="5"/>
  <c r="AW2811" i="5"/>
  <c r="AW2812" i="5"/>
  <c r="AW2813" i="5"/>
  <c r="AW2814" i="5"/>
  <c r="AW2815" i="5"/>
  <c r="AW2816" i="5"/>
  <c r="AW2817" i="5"/>
  <c r="AW2818" i="5"/>
  <c r="AW2819" i="5"/>
  <c r="AW2820" i="5"/>
  <c r="AW2821" i="5"/>
  <c r="AW2822" i="5"/>
  <c r="AW2823" i="5"/>
  <c r="AW2824" i="5"/>
  <c r="AW2825" i="5"/>
  <c r="AW2826" i="5"/>
  <c r="AW2827" i="5"/>
  <c r="AW2828" i="5"/>
  <c r="AW2829" i="5"/>
  <c r="AW2830" i="5"/>
  <c r="AW2831" i="5"/>
  <c r="AW2832" i="5"/>
  <c r="AW2833" i="5"/>
  <c r="AW2834" i="5"/>
  <c r="AW2835" i="5"/>
  <c r="AW2836" i="5"/>
  <c r="AW2837" i="5"/>
  <c r="AW2838" i="5"/>
  <c r="AW2839" i="5"/>
  <c r="AW2840" i="5"/>
  <c r="AW2841" i="5"/>
  <c r="AW2842" i="5"/>
  <c r="AW2843" i="5"/>
  <c r="AW2844" i="5"/>
  <c r="AW2845" i="5"/>
  <c r="AW2846" i="5"/>
  <c r="AW2847" i="5"/>
  <c r="AW2848" i="5"/>
  <c r="AW2849" i="5"/>
  <c r="AW2850" i="5"/>
  <c r="AW2851" i="5"/>
  <c r="AW2852" i="5"/>
  <c r="AW2853" i="5"/>
  <c r="AW2854" i="5"/>
  <c r="AW2855" i="5"/>
  <c r="AW2856" i="5"/>
  <c r="AW2857" i="5"/>
  <c r="AW2858" i="5"/>
  <c r="AW2859" i="5"/>
  <c r="AW2860" i="5"/>
  <c r="AW2861" i="5"/>
  <c r="AW2862" i="5"/>
  <c r="AW2863" i="5"/>
  <c r="AW2864" i="5"/>
  <c r="AW2865" i="5"/>
  <c r="AW2866" i="5"/>
  <c r="AW2867" i="5"/>
  <c r="AW2868" i="5"/>
  <c r="AW2869" i="5"/>
  <c r="AW2870" i="5"/>
  <c r="AW2871" i="5"/>
  <c r="AW2872" i="5"/>
  <c r="AW2873" i="5"/>
  <c r="AW2874" i="5"/>
  <c r="AW2875" i="5"/>
  <c r="AW2876" i="5"/>
  <c r="AW2877" i="5"/>
  <c r="AW2878" i="5"/>
  <c r="AW2879" i="5"/>
  <c r="AW2880" i="5"/>
  <c r="AW2881" i="5"/>
  <c r="AW2882" i="5"/>
  <c r="AW2883" i="5"/>
  <c r="AW2884" i="5"/>
  <c r="AW2885" i="5"/>
  <c r="AW2886" i="5"/>
  <c r="AW2887" i="5"/>
  <c r="AW2888" i="5"/>
  <c r="AW2889" i="5"/>
  <c r="AW2890" i="5"/>
  <c r="AW2891" i="5"/>
  <c r="AW2892" i="5"/>
  <c r="AW2893" i="5"/>
  <c r="AW2894" i="5"/>
  <c r="AW2895" i="5"/>
  <c r="AW2896" i="5"/>
  <c r="AW2897" i="5"/>
  <c r="AW2898" i="5"/>
  <c r="AW2899" i="5"/>
  <c r="AW2900" i="5"/>
  <c r="AW2901" i="5"/>
  <c r="AW2902" i="5"/>
  <c r="AW2903" i="5"/>
  <c r="AW2904" i="5"/>
  <c r="AW2905" i="5"/>
  <c r="AW2906" i="5"/>
  <c r="AW2907" i="5"/>
  <c r="AW2908" i="5"/>
  <c r="AW2909" i="5"/>
  <c r="AW2910" i="5"/>
  <c r="AW2911" i="5"/>
  <c r="AW2912" i="5"/>
  <c r="AW2913" i="5"/>
  <c r="AW2914" i="5"/>
  <c r="AW2915" i="5"/>
  <c r="AW2916" i="5"/>
  <c r="AW2917" i="5"/>
  <c r="AW2918" i="5"/>
  <c r="AW2919" i="5"/>
  <c r="AW2920" i="5"/>
  <c r="AW2921" i="5"/>
  <c r="AW2922" i="5"/>
  <c r="AW2923" i="5"/>
  <c r="AW2924" i="5"/>
  <c r="AW2925" i="5"/>
  <c r="AW2926" i="5"/>
  <c r="AW2927" i="5"/>
  <c r="AW2928" i="5"/>
  <c r="AW2929" i="5"/>
  <c r="AW2930" i="5"/>
  <c r="AW2931" i="5"/>
  <c r="AW2932" i="5"/>
  <c r="AW2933" i="5"/>
  <c r="AW2934" i="5"/>
  <c r="AW2935" i="5"/>
  <c r="AW2936" i="5"/>
  <c r="AW2937" i="5"/>
  <c r="AW2938" i="5"/>
  <c r="AW2939" i="5"/>
  <c r="AW2940" i="5"/>
  <c r="AW2941" i="5"/>
  <c r="AW2942" i="5"/>
  <c r="AW2943" i="5"/>
  <c r="AW2944" i="5"/>
  <c r="AW2945" i="5"/>
  <c r="AW2946" i="5"/>
  <c r="AW2947" i="5"/>
  <c r="AW2948" i="5"/>
  <c r="AW2949" i="5"/>
  <c r="AW2950" i="5"/>
  <c r="AW2951" i="5"/>
  <c r="AW2952" i="5"/>
  <c r="AW2953" i="5"/>
  <c r="AW2954" i="5"/>
  <c r="AW2955" i="5"/>
  <c r="AW2956" i="5"/>
  <c r="AW2957" i="5"/>
  <c r="AW2958" i="5"/>
  <c r="AW2959" i="5"/>
  <c r="AW2960" i="5"/>
  <c r="AW2961" i="5"/>
  <c r="AW2962" i="5"/>
  <c r="AW2963" i="5"/>
  <c r="AW2964" i="5"/>
  <c r="AW2965" i="5"/>
  <c r="AW2966" i="5"/>
  <c r="AW2967" i="5"/>
  <c r="AW2968" i="5"/>
  <c r="AW2969" i="5"/>
  <c r="AW2970" i="5"/>
  <c r="AW2971" i="5"/>
  <c r="AW2972" i="5"/>
  <c r="AW2973" i="5"/>
  <c r="AW2974" i="5"/>
  <c r="AW2975" i="5"/>
  <c r="AW2976" i="5"/>
  <c r="AW2977" i="5"/>
  <c r="AW2978" i="5"/>
  <c r="AW2979" i="5"/>
  <c r="AW2980" i="5"/>
  <c r="AW2981" i="5"/>
  <c r="AW2982" i="5"/>
  <c r="AW2983" i="5"/>
  <c r="AW2984" i="5"/>
  <c r="AW2985" i="5"/>
  <c r="AW2986" i="5"/>
  <c r="AW2987" i="5"/>
  <c r="AW2988" i="5"/>
  <c r="AW2989" i="5"/>
  <c r="AW2990" i="5"/>
  <c r="AW2991" i="5"/>
  <c r="AW2992" i="5"/>
  <c r="AW2993" i="5"/>
  <c r="AW2994" i="5"/>
  <c r="AW2995" i="5"/>
  <c r="AW2996" i="5"/>
  <c r="AW2997" i="5"/>
  <c r="AW2998" i="5"/>
  <c r="AW2999" i="5"/>
  <c r="AW3000" i="5"/>
  <c r="AW3001" i="5"/>
  <c r="AW3002" i="5"/>
  <c r="AW3003" i="5"/>
  <c r="AW3004" i="5"/>
  <c r="AW3005" i="5"/>
  <c r="AW3006" i="5"/>
  <c r="AW3007" i="5"/>
  <c r="AW3008" i="5"/>
  <c r="AW3009" i="5"/>
  <c r="AW3010" i="5"/>
  <c r="AW3011" i="5"/>
  <c r="AW3012" i="5"/>
  <c r="AW3013" i="5"/>
  <c r="AW3014" i="5"/>
  <c r="AW3015" i="5"/>
  <c r="AW3016" i="5"/>
  <c r="AW3017" i="5"/>
  <c r="AW3018" i="5"/>
  <c r="AW3019" i="5"/>
  <c r="AW3020" i="5"/>
  <c r="AW3021" i="5"/>
  <c r="AW3022" i="5"/>
  <c r="AW3023" i="5"/>
  <c r="AW3024" i="5"/>
  <c r="AW3025" i="5"/>
  <c r="AW3026" i="5"/>
  <c r="AW3027" i="5"/>
  <c r="AW3028" i="5"/>
  <c r="AW3029" i="5"/>
  <c r="AW3030" i="5"/>
  <c r="AW3031" i="5"/>
  <c r="AW3032" i="5"/>
  <c r="AW3033" i="5"/>
  <c r="AW3034" i="5"/>
  <c r="AW3035" i="5"/>
  <c r="AW3036" i="5"/>
  <c r="AW3037" i="5"/>
  <c r="AW3038" i="5"/>
  <c r="AW3039" i="5"/>
  <c r="AW3040" i="5"/>
  <c r="AW3041" i="5"/>
  <c r="AW3042" i="5"/>
  <c r="AW3043" i="5"/>
  <c r="AW3044" i="5"/>
  <c r="AW3045" i="5"/>
  <c r="AW3046" i="5"/>
  <c r="AW3047" i="5"/>
  <c r="AW3048" i="5"/>
  <c r="AW3049" i="5"/>
  <c r="AW3050" i="5"/>
  <c r="AW3051" i="5"/>
  <c r="AW3052" i="5"/>
  <c r="AW3053" i="5"/>
  <c r="AW3054" i="5"/>
  <c r="AW3055" i="5"/>
  <c r="AW3056" i="5"/>
  <c r="AW3057" i="5"/>
  <c r="AW3058" i="5"/>
  <c r="AW3059" i="5"/>
  <c r="AW3060" i="5"/>
  <c r="AW3061" i="5"/>
  <c r="AW3062" i="5"/>
  <c r="AW3063" i="5"/>
  <c r="AW3064" i="5"/>
  <c r="AW3065" i="5"/>
  <c r="AW3066" i="5"/>
  <c r="AW3067" i="5"/>
  <c r="AW3068" i="5"/>
  <c r="AW3069" i="5"/>
  <c r="AW3070" i="5"/>
  <c r="AW3071" i="5"/>
  <c r="AW3072" i="5"/>
  <c r="AW3073" i="5"/>
  <c r="AW3074" i="5"/>
  <c r="AW3075" i="5"/>
  <c r="AW3076" i="5"/>
  <c r="AW3077" i="5"/>
  <c r="AW3078" i="5"/>
  <c r="AW3079" i="5"/>
  <c r="AW3080" i="5"/>
  <c r="AW3081" i="5"/>
  <c r="AW3082" i="5"/>
  <c r="AW3083" i="5"/>
  <c r="AW3084" i="5"/>
  <c r="AW3085" i="5"/>
  <c r="AW3086" i="5"/>
  <c r="AW3087" i="5"/>
  <c r="AW3088" i="5"/>
  <c r="AW3089" i="5"/>
  <c r="AW3090" i="5"/>
  <c r="AW3091" i="5"/>
  <c r="AW3092" i="5"/>
  <c r="AW3093" i="5"/>
  <c r="AW3094" i="5"/>
  <c r="AW3095" i="5"/>
  <c r="AW3096" i="5"/>
  <c r="AW3097" i="5"/>
  <c r="AW3098" i="5"/>
  <c r="AW3099" i="5"/>
  <c r="AW3100" i="5"/>
  <c r="AW3101" i="5"/>
  <c r="AW3102" i="5"/>
  <c r="AW3103" i="5"/>
  <c r="AW3104" i="5"/>
  <c r="AW3105" i="5"/>
  <c r="AW3106" i="5"/>
  <c r="AW3107" i="5"/>
  <c r="AW3108" i="5"/>
  <c r="AW3109" i="5"/>
  <c r="AW3110" i="5"/>
  <c r="AW3111" i="5"/>
  <c r="AW3112" i="5"/>
  <c r="AW3113" i="5"/>
  <c r="AW3114" i="5"/>
  <c r="AW3115" i="5"/>
  <c r="AW3116" i="5"/>
  <c r="AW3117" i="5"/>
  <c r="AW3118" i="5"/>
  <c r="AW3119" i="5"/>
  <c r="AW3120" i="5"/>
  <c r="AW3121" i="5"/>
  <c r="AW3122" i="5"/>
  <c r="AW3123" i="5"/>
  <c r="AW3124" i="5"/>
  <c r="AW3125" i="5"/>
  <c r="AW3126" i="5"/>
  <c r="AW3127" i="5"/>
  <c r="AW3128" i="5"/>
  <c r="AW3129" i="5"/>
  <c r="AW3130" i="5"/>
  <c r="AW3131" i="5"/>
  <c r="AW3132" i="5"/>
  <c r="AW3133" i="5"/>
  <c r="AW3134" i="5"/>
  <c r="AW3135" i="5"/>
  <c r="AW3136" i="5"/>
  <c r="AW3137" i="5"/>
  <c r="AW3138" i="5"/>
  <c r="AW3139" i="5"/>
  <c r="AW3140" i="5"/>
  <c r="AW3141" i="5"/>
  <c r="AW3142" i="5"/>
  <c r="AW3143" i="5"/>
  <c r="AW3144" i="5"/>
  <c r="AW3145" i="5"/>
  <c r="AW3146" i="5"/>
  <c r="AW3147" i="5"/>
  <c r="AW3148" i="5"/>
  <c r="AW3149" i="5"/>
  <c r="AW3150" i="5"/>
  <c r="AW3151" i="5"/>
  <c r="AW3152" i="5"/>
  <c r="AW3153" i="5"/>
  <c r="AW3154" i="5"/>
  <c r="AW3155" i="5"/>
  <c r="AW3156" i="5"/>
  <c r="AW3157" i="5"/>
  <c r="AW3158" i="5"/>
  <c r="AW3159" i="5"/>
  <c r="AW3160" i="5"/>
  <c r="AW3161" i="5"/>
  <c r="AW3162" i="5"/>
  <c r="AW3163" i="5"/>
  <c r="AW3164" i="5"/>
  <c r="AW3165" i="5"/>
  <c r="AW3166" i="5"/>
  <c r="AW3167" i="5"/>
  <c r="AW3168" i="5"/>
  <c r="AW3169" i="5"/>
  <c r="AW3170" i="5"/>
  <c r="AW3171" i="5"/>
  <c r="AW3172" i="5"/>
  <c r="AW3173" i="5"/>
  <c r="AW3174" i="5"/>
  <c r="AW3175" i="5"/>
  <c r="AW3176" i="5"/>
  <c r="AW3177" i="5"/>
  <c r="AW3178" i="5"/>
  <c r="AW3179" i="5"/>
  <c r="AW3180" i="5"/>
  <c r="AW3181" i="5"/>
  <c r="AW3182" i="5"/>
  <c r="AW3183" i="5"/>
  <c r="AW3184" i="5"/>
  <c r="AW3185" i="5"/>
  <c r="AW3186" i="5"/>
  <c r="AW3187" i="5"/>
  <c r="AW3188" i="5"/>
  <c r="AW3189" i="5"/>
  <c r="AW3190" i="5"/>
  <c r="AW3191" i="5"/>
  <c r="AW3192" i="5"/>
  <c r="AW3193" i="5"/>
  <c r="AW3194" i="5"/>
  <c r="AW3195" i="5"/>
  <c r="AW3196" i="5"/>
  <c r="AW3197" i="5"/>
  <c r="AW3198" i="5"/>
  <c r="AW3199" i="5"/>
  <c r="AW3200" i="5"/>
  <c r="AW3201" i="5"/>
  <c r="AW3202" i="5"/>
  <c r="AW3203" i="5"/>
  <c r="AW3204" i="5"/>
  <c r="AW3205" i="5"/>
  <c r="AW3206" i="5"/>
  <c r="AW3207" i="5"/>
  <c r="AW3208" i="5"/>
  <c r="AW3209" i="5"/>
  <c r="AW3210" i="5"/>
  <c r="AW3211" i="5"/>
  <c r="AW3212" i="5"/>
  <c r="AW3213" i="5"/>
  <c r="AW3214" i="5"/>
  <c r="AW3215" i="5"/>
  <c r="AW3216" i="5"/>
  <c r="AW3217" i="5"/>
  <c r="AW3218" i="5"/>
  <c r="AW3219" i="5"/>
  <c r="AW3220" i="5"/>
  <c r="AW3221" i="5"/>
  <c r="AW3222" i="5"/>
  <c r="AW3223" i="5"/>
  <c r="AW3224" i="5"/>
  <c r="AW3225" i="5"/>
  <c r="AW3226" i="5"/>
  <c r="AW3227" i="5"/>
  <c r="AW3228" i="5"/>
  <c r="AW3229" i="5"/>
  <c r="AW3230" i="5"/>
  <c r="AW3231" i="5"/>
  <c r="AW3232" i="5"/>
  <c r="AW3233" i="5"/>
  <c r="AW3234" i="5"/>
  <c r="AW3235" i="5"/>
  <c r="AW3236" i="5"/>
  <c r="AW3237" i="5"/>
  <c r="AW3238" i="5"/>
  <c r="AW3239" i="5"/>
  <c r="AW3240" i="5"/>
  <c r="AW3241" i="5"/>
  <c r="AW3242" i="5"/>
  <c r="AW3243" i="5"/>
  <c r="AW3244" i="5"/>
  <c r="AW3245" i="5"/>
  <c r="AW3246" i="5"/>
  <c r="AW3247" i="5"/>
  <c r="AW3248" i="5"/>
  <c r="AW3249" i="5"/>
  <c r="AW3250" i="5"/>
  <c r="AW3251" i="5"/>
  <c r="AW3252" i="5"/>
  <c r="AW3253" i="5"/>
  <c r="AW3254" i="5"/>
  <c r="AW3255" i="5"/>
  <c r="AW3256" i="5"/>
  <c r="AW3257" i="5"/>
  <c r="AW3258" i="5"/>
  <c r="AW3259" i="5"/>
  <c r="AW3260" i="5"/>
  <c r="AW3261" i="5"/>
  <c r="AW3262" i="5"/>
  <c r="AW3263" i="5"/>
  <c r="AW3264" i="5"/>
  <c r="AW3265" i="5"/>
  <c r="AW3266" i="5"/>
  <c r="AW3267" i="5"/>
  <c r="AW3268" i="5"/>
  <c r="AW3269" i="5"/>
  <c r="AW3270" i="5"/>
  <c r="AW3271" i="5"/>
  <c r="AW3272" i="5"/>
  <c r="AW3273" i="5"/>
  <c r="AW3274" i="5"/>
  <c r="AW3275" i="5"/>
  <c r="AW3276" i="5"/>
  <c r="AW3277" i="5"/>
  <c r="AW3278" i="5"/>
  <c r="AW3279" i="5"/>
  <c r="AW3280" i="5"/>
  <c r="AW3281" i="5"/>
  <c r="AW3282" i="5"/>
  <c r="AW3283" i="5"/>
  <c r="AW3284" i="5"/>
  <c r="AW3285" i="5"/>
  <c r="AW3286" i="5"/>
  <c r="AW3287" i="5"/>
  <c r="AW3288" i="5"/>
  <c r="AW3289" i="5"/>
  <c r="AW3290" i="5"/>
  <c r="AW3291" i="5"/>
  <c r="AW3292" i="5"/>
  <c r="AW3293" i="5"/>
  <c r="AW3294" i="5"/>
  <c r="AW3295" i="5"/>
  <c r="AW3296" i="5"/>
  <c r="AW3297" i="5"/>
  <c r="AW3298" i="5"/>
  <c r="AW3299" i="5"/>
  <c r="AW3300" i="5"/>
  <c r="AW3301" i="5"/>
  <c r="AW3302" i="5"/>
  <c r="AW3303" i="5"/>
  <c r="AW3304" i="5"/>
  <c r="AW3305" i="5"/>
  <c r="AW3306" i="5"/>
  <c r="AW3307" i="5"/>
  <c r="AW3308" i="5"/>
  <c r="AW3309" i="5"/>
  <c r="AW3310" i="5"/>
  <c r="AW3311" i="5"/>
  <c r="AW3312" i="5"/>
  <c r="AW3313" i="5"/>
  <c r="AW3314" i="5"/>
  <c r="AW3315" i="5"/>
  <c r="AW3316" i="5"/>
  <c r="AW3317" i="5"/>
  <c r="AW3318" i="5"/>
  <c r="AW3319" i="5"/>
  <c r="AW3320" i="5"/>
  <c r="AW3321" i="5"/>
  <c r="AW3322" i="5"/>
  <c r="AW3323" i="5"/>
  <c r="AW3324" i="5"/>
  <c r="AW3325" i="5"/>
  <c r="AW3326" i="5"/>
  <c r="AW3327" i="5"/>
  <c r="AW3328" i="5"/>
  <c r="AW3329" i="5"/>
  <c r="AW3330" i="5"/>
  <c r="AW3331" i="5"/>
  <c r="AW3332" i="5"/>
  <c r="AW3333" i="5"/>
  <c r="AW3334" i="5"/>
  <c r="AW3335" i="5"/>
  <c r="AW3336" i="5"/>
  <c r="AW3337" i="5"/>
  <c r="AW3338" i="5"/>
  <c r="AW3339" i="5"/>
  <c r="AW3340" i="5"/>
  <c r="AW3341" i="5"/>
  <c r="AW3342" i="5"/>
  <c r="AW3343" i="5"/>
  <c r="AW3344" i="5"/>
  <c r="AW3345" i="5"/>
  <c r="AW3346" i="5"/>
  <c r="AW3347" i="5"/>
  <c r="AW3348" i="5"/>
  <c r="AW3349" i="5"/>
  <c r="AW3350" i="5"/>
  <c r="AW3351" i="5"/>
  <c r="AW3352" i="5"/>
  <c r="AW3353" i="5"/>
  <c r="AW3354" i="5"/>
  <c r="AW3355" i="5"/>
  <c r="AW3356" i="5"/>
  <c r="AW3357" i="5"/>
  <c r="AW3358" i="5"/>
  <c r="AW3359" i="5"/>
  <c r="AW3360" i="5"/>
  <c r="AW3361" i="5"/>
  <c r="AW3362" i="5"/>
  <c r="AW3363" i="5"/>
  <c r="AW3364" i="5"/>
  <c r="AW3365" i="5"/>
  <c r="AW3366" i="5"/>
  <c r="AW3367" i="5"/>
  <c r="AW3368" i="5"/>
  <c r="AW3369" i="5"/>
  <c r="AW3370" i="5"/>
  <c r="AW3371" i="5"/>
  <c r="AW3372" i="5"/>
  <c r="AW3373" i="5"/>
  <c r="AW3374" i="5"/>
  <c r="AW3375" i="5"/>
  <c r="AW3376" i="5"/>
  <c r="AW3377" i="5"/>
  <c r="AW3378" i="5"/>
  <c r="AW3379" i="5"/>
  <c r="AW3380" i="5"/>
  <c r="AW3381" i="5"/>
  <c r="AW3382" i="5"/>
  <c r="AW3383" i="5"/>
  <c r="AW3384" i="5"/>
  <c r="AW3385" i="5"/>
  <c r="AW3386" i="5"/>
  <c r="AW3387" i="5"/>
  <c r="AW3388" i="5"/>
  <c r="AW3389" i="5"/>
  <c r="AW3390" i="5"/>
  <c r="AW3391" i="5"/>
  <c r="AW3392" i="5"/>
  <c r="AW3393" i="5"/>
  <c r="AW3394" i="5"/>
  <c r="AW3395" i="5"/>
  <c r="AW3396" i="5"/>
  <c r="AW3397" i="5"/>
  <c r="AW3398" i="5"/>
  <c r="AW3399" i="5"/>
  <c r="AW3400" i="5"/>
  <c r="AW3401" i="5"/>
  <c r="AW3402" i="5"/>
  <c r="AW3403" i="5"/>
  <c r="AW3404" i="5"/>
  <c r="AW3405" i="5"/>
  <c r="AW3406" i="5"/>
  <c r="AW3407" i="5"/>
  <c r="AW3408" i="5"/>
  <c r="AW3409" i="5"/>
  <c r="AW3410" i="5"/>
  <c r="AW3411" i="5"/>
  <c r="AW3412" i="5"/>
  <c r="AW3413" i="5"/>
  <c r="AW3414" i="5"/>
  <c r="AW3415" i="5"/>
  <c r="AW3416" i="5"/>
  <c r="AW3417" i="5"/>
  <c r="AW3418" i="5"/>
  <c r="AW3419" i="5"/>
  <c r="AW3420" i="5"/>
  <c r="AW3421" i="5"/>
  <c r="AW3422" i="5"/>
  <c r="AW3423" i="5"/>
  <c r="AW3424" i="5"/>
  <c r="AW3425" i="5"/>
  <c r="AW3426" i="5"/>
  <c r="AW3427" i="5"/>
  <c r="AW3428" i="5"/>
  <c r="AW3429" i="5"/>
  <c r="AW3430" i="5"/>
  <c r="AW3431" i="5"/>
  <c r="AW3432" i="5"/>
  <c r="AW3433" i="5"/>
  <c r="AW3434" i="5"/>
  <c r="AW3435" i="5"/>
  <c r="AW3436" i="5"/>
  <c r="AW3437" i="5"/>
  <c r="AW3438" i="5"/>
  <c r="AW3439" i="5"/>
  <c r="AW3440" i="5"/>
  <c r="AW3441" i="5"/>
  <c r="AW3442" i="5"/>
  <c r="AW3443" i="5"/>
  <c r="AW3444" i="5"/>
  <c r="AW3445" i="5"/>
  <c r="AW3446" i="5"/>
  <c r="AW3447" i="5"/>
  <c r="AW3448" i="5"/>
  <c r="AW3449" i="5"/>
  <c r="AW3450" i="5"/>
  <c r="AW3451" i="5"/>
  <c r="AW3452" i="5"/>
  <c r="AW3453" i="5"/>
  <c r="AW3454" i="5"/>
  <c r="AW3455" i="5"/>
  <c r="AW3456" i="5"/>
  <c r="AW3457" i="5"/>
  <c r="AW3458" i="5"/>
  <c r="AW3459" i="5"/>
  <c r="AW3460" i="5"/>
  <c r="AW3461" i="5"/>
  <c r="AW3462" i="5"/>
  <c r="AW3463" i="5"/>
  <c r="AW3464" i="5"/>
  <c r="AW3465" i="5"/>
  <c r="AW3466" i="5"/>
  <c r="AW3467" i="5"/>
  <c r="AW3468" i="5"/>
  <c r="AW3469" i="5"/>
  <c r="AW3470" i="5"/>
  <c r="AW3471" i="5"/>
  <c r="AW3472" i="5"/>
  <c r="AW3473" i="5"/>
  <c r="AW3474" i="5"/>
  <c r="AW3475" i="5"/>
  <c r="AW3476" i="5"/>
  <c r="AW3477" i="5"/>
  <c r="AW3478" i="5"/>
  <c r="AW3479" i="5"/>
  <c r="AW3480" i="5"/>
  <c r="AW3481" i="5"/>
  <c r="AW3482" i="5"/>
  <c r="AW3483" i="5"/>
  <c r="AW3484" i="5"/>
  <c r="AW3485" i="5"/>
  <c r="AW3486" i="5"/>
  <c r="AW3487" i="5"/>
  <c r="AW3488" i="5"/>
  <c r="AW3489" i="5"/>
  <c r="AW3490" i="5"/>
  <c r="AW3491" i="5"/>
  <c r="AW3492" i="5"/>
  <c r="AW3493" i="5"/>
  <c r="AW3494" i="5"/>
  <c r="AW3495" i="5"/>
  <c r="AW3496" i="5"/>
  <c r="AW3497" i="5"/>
  <c r="AW3498" i="5"/>
  <c r="AW3499" i="5"/>
  <c r="AW3500" i="5"/>
  <c r="AW3501" i="5"/>
  <c r="AW3502" i="5"/>
  <c r="AW3503" i="5"/>
  <c r="AW3504" i="5"/>
  <c r="AW3505" i="5"/>
  <c r="AW3506" i="5"/>
  <c r="AW3507" i="5"/>
  <c r="AW3508" i="5"/>
  <c r="AW3509" i="5"/>
  <c r="AW3510" i="5"/>
  <c r="AW3511" i="5"/>
  <c r="AW3512" i="5"/>
  <c r="AW3513" i="5"/>
  <c r="AW3514" i="5"/>
  <c r="AW3515" i="5"/>
  <c r="AW3516" i="5"/>
  <c r="AW3517" i="5"/>
  <c r="AW3518" i="5"/>
  <c r="AW3519" i="5"/>
  <c r="AW3520" i="5"/>
  <c r="AW3521" i="5"/>
  <c r="AW3522" i="5"/>
  <c r="AW3523" i="5"/>
  <c r="AW3524" i="5"/>
  <c r="AW3525" i="5"/>
  <c r="AW3526" i="5"/>
  <c r="AW3527" i="5"/>
  <c r="AW3528" i="5"/>
  <c r="AW3529" i="5"/>
  <c r="AW3530" i="5"/>
  <c r="AW3531" i="5"/>
  <c r="AW3532" i="5"/>
  <c r="AW3533" i="5"/>
  <c r="AW3534" i="5"/>
  <c r="AW3535" i="5"/>
  <c r="AW3536" i="5"/>
  <c r="AW3537" i="5"/>
  <c r="AW3538" i="5"/>
  <c r="AW3539" i="5"/>
  <c r="AW3540" i="5"/>
  <c r="AW3541" i="5"/>
  <c r="AW3542" i="5"/>
  <c r="AW3543" i="5"/>
  <c r="AW3544" i="5"/>
  <c r="AW3545" i="5"/>
  <c r="AW3546" i="5"/>
  <c r="AW3547" i="5"/>
  <c r="AW3548" i="5"/>
  <c r="AW3549" i="5"/>
  <c r="AW3550" i="5"/>
  <c r="AW3551" i="5"/>
  <c r="AW3552" i="5"/>
  <c r="AW3553" i="5"/>
  <c r="AW3554" i="5"/>
  <c r="AW3555" i="5"/>
  <c r="AW3556" i="5"/>
  <c r="AW3557" i="5"/>
  <c r="AW3558" i="5"/>
  <c r="AW3559" i="5"/>
  <c r="AW3560" i="5"/>
  <c r="AW3561" i="5"/>
  <c r="AW3562" i="5"/>
  <c r="AW3563" i="5"/>
  <c r="AW3564" i="5"/>
  <c r="AW3565" i="5"/>
  <c r="AW3566" i="5"/>
  <c r="AW3567" i="5"/>
  <c r="AW3568" i="5"/>
  <c r="AW3569" i="5"/>
  <c r="AW3570" i="5"/>
  <c r="AW3571" i="5"/>
  <c r="AW3572" i="5"/>
  <c r="AW3573" i="5"/>
  <c r="AW3574" i="5"/>
  <c r="AW3575" i="5"/>
  <c r="AW3576" i="5"/>
  <c r="AW3577" i="5"/>
  <c r="AW3578" i="5"/>
  <c r="AW3579" i="5"/>
  <c r="AW3580" i="5"/>
  <c r="AW3581" i="5"/>
  <c r="AW3582" i="5"/>
  <c r="AW3583" i="5"/>
  <c r="AW3584" i="5"/>
  <c r="AW3585" i="5"/>
  <c r="AW3586" i="5"/>
  <c r="AW3587" i="5"/>
  <c r="AW3588" i="5"/>
  <c r="AW3589" i="5"/>
  <c r="AW3590" i="5"/>
  <c r="AW3591" i="5"/>
  <c r="AW3592" i="5"/>
  <c r="AW3593" i="5"/>
  <c r="AW3594" i="5"/>
  <c r="AW3595" i="5"/>
  <c r="AW3596" i="5"/>
  <c r="AW3597" i="5"/>
  <c r="AW3598" i="5"/>
  <c r="AW3599" i="5"/>
  <c r="AW3600" i="5"/>
  <c r="AW3601" i="5"/>
  <c r="AW3602" i="5"/>
  <c r="AW3603" i="5"/>
  <c r="AW3604" i="5"/>
  <c r="AW3605" i="5"/>
  <c r="AW3606" i="5"/>
  <c r="AW3607" i="5"/>
  <c r="AW3608" i="5"/>
  <c r="AW3609" i="5"/>
  <c r="AW3610" i="5"/>
  <c r="AW3611" i="5"/>
  <c r="AW3612" i="5"/>
  <c r="AW3613" i="5"/>
  <c r="AW3614" i="5"/>
  <c r="AW3615" i="5"/>
  <c r="AW3616" i="5"/>
  <c r="AW3617" i="5"/>
  <c r="AW3618" i="5"/>
  <c r="AW3619" i="5"/>
  <c r="AW3620" i="5"/>
  <c r="AW3621" i="5"/>
  <c r="AW3622" i="5"/>
  <c r="AW3623" i="5"/>
  <c r="AW3624" i="5"/>
  <c r="AW3625" i="5"/>
  <c r="AW3626" i="5"/>
  <c r="AW3627" i="5"/>
  <c r="AW3628" i="5"/>
  <c r="AW3629" i="5"/>
  <c r="AW3630" i="5"/>
  <c r="AW3631" i="5"/>
  <c r="AW3632" i="5"/>
  <c r="AW3633" i="5"/>
  <c r="AW3634" i="5"/>
  <c r="AW3635" i="5"/>
  <c r="AW3636" i="5"/>
  <c r="AW3637" i="5"/>
  <c r="AW3638" i="5"/>
  <c r="AW3639" i="5"/>
  <c r="AW3640" i="5"/>
  <c r="AW3641" i="5"/>
  <c r="AW3642" i="5"/>
  <c r="AW3643" i="5"/>
  <c r="AW3644" i="5"/>
  <c r="AW3645" i="5"/>
  <c r="AW3646" i="5"/>
  <c r="AW3647" i="5"/>
  <c r="AW3648" i="5"/>
  <c r="AW3649" i="5"/>
  <c r="AW3650" i="5"/>
  <c r="AW3651" i="5"/>
  <c r="AW3652" i="5"/>
  <c r="AW3653" i="5"/>
  <c r="AW3654" i="5"/>
  <c r="AW3655" i="5"/>
  <c r="AW3656" i="5"/>
  <c r="AW3657" i="5"/>
  <c r="AW3658" i="5"/>
  <c r="AW3659" i="5"/>
  <c r="AW3660" i="5"/>
  <c r="AW3661" i="5"/>
  <c r="AW3662" i="5"/>
  <c r="AW3663" i="5"/>
  <c r="AW3664" i="5"/>
  <c r="AW3665" i="5"/>
  <c r="AW3666" i="5"/>
  <c r="AW3667" i="5"/>
  <c r="AW3668" i="5"/>
  <c r="AW3669" i="5"/>
  <c r="AW3670" i="5"/>
  <c r="AW3671" i="5"/>
  <c r="AW3672" i="5"/>
  <c r="AW3673" i="5"/>
  <c r="AW3674" i="5"/>
  <c r="AW3675" i="5"/>
  <c r="AW3676" i="5"/>
  <c r="AW3677" i="5"/>
  <c r="AW3678" i="5"/>
  <c r="AW3679" i="5"/>
  <c r="AW3680" i="5"/>
  <c r="AW3681" i="5"/>
  <c r="AW3682" i="5"/>
  <c r="AW3683" i="5"/>
  <c r="AW3684" i="5"/>
  <c r="AW3685" i="5"/>
  <c r="AW3686" i="5"/>
  <c r="AW3687" i="5"/>
  <c r="AW3688" i="5"/>
  <c r="AW3689" i="5"/>
  <c r="AW3690" i="5"/>
  <c r="AW3691" i="5"/>
  <c r="AW3692" i="5"/>
  <c r="AW3693" i="5"/>
  <c r="AW3694" i="5"/>
  <c r="AW3695" i="5"/>
  <c r="AW3696" i="5"/>
  <c r="AW3697" i="5"/>
  <c r="AW3698" i="5"/>
  <c r="AW3699" i="5"/>
  <c r="AW3700" i="5"/>
  <c r="AW3701" i="5"/>
  <c r="AW3702" i="5"/>
  <c r="AW3703" i="5"/>
  <c r="AW3704" i="5"/>
  <c r="AW3705" i="5"/>
  <c r="AW3706" i="5"/>
  <c r="AW3707" i="5"/>
  <c r="AW3708" i="5"/>
  <c r="AW3709" i="5"/>
  <c r="AW3710" i="5"/>
  <c r="AW3711" i="5"/>
  <c r="AW3712" i="5"/>
  <c r="AW3713" i="5"/>
  <c r="AW3714" i="5"/>
  <c r="AW3715" i="5"/>
  <c r="AW3716" i="5"/>
  <c r="AW3717" i="5"/>
  <c r="AW3718" i="5"/>
  <c r="AW3719" i="5"/>
  <c r="AW3720" i="5"/>
  <c r="AW3721" i="5"/>
  <c r="AW3722" i="5"/>
  <c r="AW3723" i="5"/>
  <c r="AW3724" i="5"/>
  <c r="AW3725" i="5"/>
  <c r="AW3726" i="5"/>
  <c r="AW3727" i="5"/>
  <c r="AW3728" i="5"/>
  <c r="AW3729" i="5"/>
  <c r="AW3730" i="5"/>
  <c r="AW3731" i="5"/>
  <c r="AW3732" i="5"/>
  <c r="AW3733" i="5"/>
  <c r="AW3734" i="5"/>
  <c r="AW3735" i="5"/>
  <c r="AW3736" i="5"/>
  <c r="AW3737" i="5"/>
  <c r="AW3738" i="5"/>
  <c r="AW3739" i="5"/>
  <c r="AW3740" i="5"/>
  <c r="AW3741" i="5"/>
  <c r="AW3742" i="5"/>
  <c r="AW3743" i="5"/>
  <c r="AW3744" i="5"/>
  <c r="AW3745" i="5"/>
  <c r="AW3746" i="5"/>
  <c r="AW3747" i="5"/>
  <c r="AW3748" i="5"/>
  <c r="AW3749" i="5"/>
  <c r="AW3750" i="5"/>
  <c r="AW3751" i="5"/>
  <c r="AW3752" i="5"/>
  <c r="AW3753" i="5"/>
  <c r="AW3754" i="5"/>
  <c r="AW3755" i="5"/>
  <c r="AW3756" i="5"/>
  <c r="AW3757" i="5"/>
  <c r="AW3758" i="5"/>
  <c r="AW3759" i="5"/>
  <c r="AW3760" i="5"/>
  <c r="AW3761" i="5"/>
  <c r="AW3762" i="5"/>
  <c r="AW3763" i="5"/>
  <c r="AW3764" i="5"/>
  <c r="AW3765" i="5"/>
  <c r="AW3766" i="5"/>
  <c r="AW3767" i="5"/>
  <c r="AW3768" i="5"/>
  <c r="AW3769" i="5"/>
  <c r="AW3770" i="5"/>
  <c r="AW3771" i="5"/>
  <c r="AW3772" i="5"/>
  <c r="AW3773" i="5"/>
  <c r="AW3774" i="5"/>
  <c r="AW3775" i="5"/>
  <c r="AW3776" i="5"/>
  <c r="AW3777" i="5"/>
  <c r="AW3778" i="5"/>
  <c r="AW3779" i="5"/>
  <c r="AW3780" i="5"/>
  <c r="AW3781" i="5"/>
  <c r="AW3782" i="5"/>
  <c r="AW3783" i="5"/>
  <c r="AW3784" i="5"/>
  <c r="AW3785" i="5"/>
  <c r="AW3786" i="5"/>
  <c r="AW3787" i="5"/>
  <c r="AW3788" i="5"/>
  <c r="AW3789" i="5"/>
  <c r="AW3790" i="5"/>
  <c r="AW3791" i="5"/>
  <c r="AW3792" i="5"/>
  <c r="AW3793" i="5"/>
  <c r="AW3794" i="5"/>
  <c r="AW3795" i="5"/>
  <c r="AW3796" i="5"/>
  <c r="AW3797" i="5"/>
  <c r="AW3798" i="5"/>
  <c r="AW3799" i="5"/>
  <c r="AW3800" i="5"/>
  <c r="AW3801" i="5"/>
  <c r="AW3802" i="5"/>
  <c r="AW3803" i="5"/>
  <c r="AW3804" i="5"/>
  <c r="AW3805" i="5"/>
  <c r="AW3806" i="5"/>
  <c r="AW3807" i="5"/>
  <c r="AW3808" i="5"/>
  <c r="AW3809" i="5"/>
  <c r="AW3810" i="5"/>
  <c r="AW3811" i="5"/>
  <c r="AW3812" i="5"/>
  <c r="AW3813" i="5"/>
  <c r="AW3814" i="5"/>
  <c r="AW3815" i="5"/>
  <c r="AW3816" i="5"/>
  <c r="AW3817" i="5"/>
  <c r="AW3818" i="5"/>
  <c r="AW3819" i="5"/>
  <c r="AW3820" i="5"/>
  <c r="AW3821" i="5"/>
  <c r="AW3822" i="5"/>
  <c r="AW3823" i="5"/>
  <c r="AW3824" i="5"/>
  <c r="AW3825" i="5"/>
  <c r="AW3826" i="5"/>
  <c r="AW3827" i="5"/>
  <c r="AW3828" i="5"/>
  <c r="AW3829" i="5"/>
  <c r="AW3830" i="5"/>
  <c r="AW3831" i="5"/>
  <c r="AW3832" i="5"/>
  <c r="AW3833" i="5"/>
  <c r="AW3834" i="5"/>
  <c r="AW3835" i="5"/>
  <c r="AW3836" i="5"/>
  <c r="AW3837" i="5"/>
  <c r="AW3838" i="5"/>
  <c r="AW3839" i="5"/>
  <c r="AW3840" i="5"/>
  <c r="AW3841" i="5"/>
  <c r="AW3842" i="5"/>
  <c r="AW3843" i="5"/>
  <c r="AW3844" i="5"/>
  <c r="AW3845" i="5"/>
  <c r="AW3846" i="5"/>
  <c r="AW3847" i="5"/>
  <c r="AW3848" i="5"/>
  <c r="AW3849" i="5"/>
  <c r="AW3850" i="5"/>
  <c r="AW3851" i="5"/>
  <c r="AW3852" i="5"/>
  <c r="AW3853" i="5"/>
  <c r="AW3854" i="5"/>
  <c r="AW3855" i="5"/>
  <c r="AW3856" i="5"/>
  <c r="AW3857" i="5"/>
  <c r="AW3858" i="5"/>
  <c r="AW3859" i="5"/>
  <c r="AW3860" i="5"/>
  <c r="AW3861" i="5"/>
  <c r="AW3862" i="5"/>
  <c r="AW3863" i="5"/>
  <c r="AW3864" i="5"/>
  <c r="AW3865" i="5"/>
  <c r="AW3866" i="5"/>
  <c r="AW3867" i="5"/>
  <c r="AW3868" i="5"/>
  <c r="AW3869" i="5"/>
  <c r="AW3870" i="5"/>
  <c r="AW3871" i="5"/>
  <c r="AW3872" i="5"/>
  <c r="AW3873" i="5"/>
  <c r="AW3874" i="5"/>
  <c r="AW3875" i="5"/>
  <c r="AW3876" i="5"/>
  <c r="AW3877" i="5"/>
  <c r="AW3878" i="5"/>
  <c r="AW3879" i="5"/>
  <c r="AW3880" i="5"/>
  <c r="AW3881" i="5"/>
  <c r="AW3882" i="5"/>
  <c r="AW3883" i="5"/>
  <c r="AW3884" i="5"/>
  <c r="AW3885" i="5"/>
  <c r="AW3886" i="5"/>
  <c r="AW3887" i="5"/>
  <c r="AW3888" i="5"/>
  <c r="AW3889" i="5"/>
  <c r="AW3890" i="5"/>
  <c r="AW3891" i="5"/>
  <c r="AW3892" i="5"/>
  <c r="AW3893" i="5"/>
  <c r="AW3894" i="5"/>
  <c r="AW3895" i="5"/>
  <c r="AW3896" i="5"/>
  <c r="AW3897" i="5"/>
  <c r="AW3898" i="5"/>
  <c r="AW3899" i="5"/>
  <c r="AW3900" i="5"/>
  <c r="AW3901" i="5"/>
  <c r="AW3902" i="5"/>
  <c r="AW3903" i="5"/>
  <c r="AW3904" i="5"/>
  <c r="AW3905" i="5"/>
  <c r="AW3906" i="5"/>
  <c r="AW3907" i="5"/>
  <c r="AW3908" i="5"/>
  <c r="AW3909" i="5"/>
  <c r="AW3910" i="5"/>
  <c r="AW3911" i="5"/>
  <c r="AW3912" i="5"/>
  <c r="AW3913" i="5"/>
  <c r="AW3914" i="5"/>
  <c r="AW3915" i="5"/>
  <c r="AW3916" i="5"/>
  <c r="AW3917" i="5"/>
  <c r="AW3918" i="5"/>
  <c r="AW3919" i="5"/>
  <c r="AW3920" i="5"/>
  <c r="AW3921" i="5"/>
  <c r="AW3922" i="5"/>
  <c r="AW3923" i="5"/>
  <c r="AW3924" i="5"/>
  <c r="AW3925" i="5"/>
  <c r="AW3926" i="5"/>
  <c r="AW3927" i="5"/>
  <c r="AW3928" i="5"/>
  <c r="AW3929" i="5"/>
  <c r="AW3930" i="5"/>
  <c r="AW3931" i="5"/>
  <c r="AW3932" i="5"/>
  <c r="AW3933" i="5"/>
  <c r="AW3934" i="5"/>
  <c r="AW3935" i="5"/>
  <c r="AW3936" i="5"/>
  <c r="AW3937" i="5"/>
  <c r="AW3938" i="5"/>
  <c r="AW3939" i="5"/>
  <c r="AW3940" i="5"/>
  <c r="AW3941" i="5"/>
  <c r="AW3942" i="5"/>
  <c r="AW3943" i="5"/>
  <c r="AW3944" i="5"/>
  <c r="AW3945" i="5"/>
  <c r="AW3946" i="5"/>
  <c r="AW3947" i="5"/>
  <c r="AW3948" i="5"/>
  <c r="AW3949" i="5"/>
  <c r="AW3950" i="5"/>
  <c r="AW3951" i="5"/>
  <c r="AW3952" i="5"/>
  <c r="AW3953" i="5"/>
  <c r="AW3954" i="5"/>
  <c r="AW3955" i="5"/>
  <c r="AW3956" i="5"/>
  <c r="AW3957" i="5"/>
  <c r="AW3958" i="5"/>
  <c r="AW3959" i="5"/>
  <c r="AW3960" i="5"/>
  <c r="AW3961" i="5"/>
  <c r="AW3962" i="5"/>
  <c r="AW3963" i="5"/>
  <c r="AW3964" i="5"/>
  <c r="AW3965" i="5"/>
  <c r="AW3966" i="5"/>
  <c r="AW3967" i="5"/>
  <c r="AW3968" i="5"/>
  <c r="AW3969" i="5"/>
  <c r="AW3970" i="5"/>
  <c r="AW3971" i="5"/>
  <c r="AW3972" i="5"/>
  <c r="AW3973" i="5"/>
  <c r="AW3974" i="5"/>
  <c r="AW3975" i="5"/>
  <c r="AW3976" i="5"/>
  <c r="AW3977" i="5"/>
  <c r="AW3978" i="5"/>
  <c r="AW3979" i="5"/>
  <c r="AW3980" i="5"/>
  <c r="AW3981" i="5"/>
  <c r="AW3982" i="5"/>
  <c r="AW3983" i="5"/>
  <c r="AW3984" i="5"/>
  <c r="AW3985" i="5"/>
  <c r="AW3986" i="5"/>
  <c r="AW3987" i="5"/>
  <c r="AW3988" i="5"/>
  <c r="AW3989" i="5"/>
  <c r="AW3990" i="5"/>
  <c r="AW3991" i="5"/>
  <c r="AW3992" i="5"/>
  <c r="AW3993" i="5"/>
  <c r="AW3994" i="5"/>
  <c r="AW3995" i="5"/>
  <c r="AW3996" i="5"/>
  <c r="AW3997" i="5"/>
  <c r="AW3998" i="5"/>
  <c r="AW3999" i="5"/>
  <c r="AW4000" i="5"/>
  <c r="AW4001" i="5"/>
  <c r="AW4002" i="5"/>
  <c r="AW4003" i="5"/>
  <c r="AW4004" i="5"/>
  <c r="AW4005" i="5"/>
  <c r="AW4006" i="5"/>
  <c r="AW4007" i="5"/>
  <c r="AW4008" i="5"/>
  <c r="AW4009" i="5"/>
  <c r="AW4010" i="5"/>
  <c r="AW4011" i="5"/>
  <c r="AW4012" i="5"/>
  <c r="AW4013" i="5"/>
  <c r="AW4014" i="5"/>
  <c r="AW4015" i="5"/>
  <c r="AW4016" i="5"/>
  <c r="AW4017" i="5"/>
  <c r="AW4018" i="5"/>
  <c r="AW4019" i="5"/>
  <c r="AW4020" i="5"/>
  <c r="AW4021" i="5"/>
  <c r="AW4022" i="5"/>
  <c r="AW4023" i="5"/>
  <c r="AW4024" i="5"/>
  <c r="AW4025" i="5"/>
  <c r="AW4026" i="5"/>
  <c r="AW4027" i="5"/>
  <c r="AW4028" i="5"/>
  <c r="AW4029" i="5"/>
  <c r="AW4030" i="5"/>
  <c r="AW4031" i="5"/>
  <c r="AW4032" i="5"/>
  <c r="AW4033" i="5"/>
  <c r="AW4034" i="5"/>
  <c r="AW4035" i="5"/>
  <c r="AW4036" i="5"/>
  <c r="AW4037" i="5"/>
  <c r="AW4038" i="5"/>
  <c r="AW4039" i="5"/>
  <c r="AW4040" i="5"/>
  <c r="AW4041" i="5"/>
  <c r="AW4042" i="5"/>
  <c r="AW4043" i="5"/>
  <c r="AW4044" i="5"/>
  <c r="AW4045" i="5"/>
  <c r="AW4046" i="5"/>
  <c r="AW4047" i="5"/>
  <c r="AW4048" i="5"/>
  <c r="AW4049" i="5"/>
  <c r="AW4050" i="5"/>
  <c r="AW4051" i="5"/>
  <c r="AW4052" i="5"/>
  <c r="AW4053" i="5"/>
  <c r="AW4054" i="5"/>
  <c r="AW4055" i="5"/>
  <c r="AW4056" i="5"/>
  <c r="AW4057" i="5"/>
  <c r="AW4058" i="5"/>
  <c r="AW4059" i="5"/>
  <c r="AW4060" i="5"/>
  <c r="AW4061" i="5"/>
  <c r="AW4062" i="5"/>
  <c r="AW4063" i="5"/>
  <c r="AW4064" i="5"/>
  <c r="AW4065" i="5"/>
  <c r="AW4066" i="5"/>
  <c r="AW4067" i="5"/>
  <c r="AW4068" i="5"/>
  <c r="AW4069" i="5"/>
  <c r="AW4070" i="5"/>
  <c r="AW4071" i="5"/>
  <c r="AW4072" i="5"/>
  <c r="AW4073" i="5"/>
  <c r="AW4074" i="5"/>
  <c r="AW4075" i="5"/>
  <c r="AW4076" i="5"/>
  <c r="AW4077" i="5"/>
  <c r="AW4078" i="5"/>
  <c r="AW4079" i="5"/>
  <c r="AW4080" i="5"/>
  <c r="AW4081" i="5"/>
  <c r="AW4082" i="5"/>
  <c r="AW4083" i="5"/>
  <c r="AW4084" i="5"/>
  <c r="AW4085" i="5"/>
  <c r="AW4086" i="5"/>
  <c r="AW4087" i="5"/>
  <c r="AW4088" i="5"/>
  <c r="AW4089" i="5"/>
  <c r="AW4090" i="5"/>
  <c r="AW4091" i="5"/>
  <c r="AW4092" i="5"/>
  <c r="AW4093" i="5"/>
  <c r="AW4094" i="5"/>
  <c r="AW4095" i="5"/>
  <c r="AW4096" i="5"/>
  <c r="AW4097" i="5"/>
  <c r="AW4098" i="5"/>
  <c r="AW4099" i="5"/>
  <c r="AW4100" i="5"/>
  <c r="AW4101" i="5"/>
  <c r="AW4102" i="5"/>
  <c r="AW4103" i="5"/>
  <c r="AW4104" i="5"/>
  <c r="AW4105" i="5"/>
  <c r="AW4106" i="5"/>
  <c r="AW4107" i="5"/>
  <c r="AW4108" i="5"/>
  <c r="AW4109" i="5"/>
  <c r="AW4110" i="5"/>
  <c r="AW4111" i="5"/>
  <c r="AW4112" i="5"/>
  <c r="AW4113" i="5"/>
  <c r="AW4114" i="5"/>
  <c r="AW4115" i="5"/>
  <c r="AW4116" i="5"/>
  <c r="AW4117" i="5"/>
  <c r="AW4118" i="5"/>
  <c r="AW4119" i="5"/>
  <c r="AW4120" i="5"/>
  <c r="AW4121" i="5"/>
  <c r="AW4122" i="5"/>
  <c r="AW4123" i="5"/>
  <c r="AW4124" i="5"/>
  <c r="AW4125" i="5"/>
  <c r="AW4126" i="5"/>
  <c r="AW4127" i="5"/>
  <c r="AW4128" i="5"/>
  <c r="AW4129" i="5"/>
  <c r="AW4130" i="5"/>
  <c r="AW4131" i="5"/>
  <c r="AW4132" i="5"/>
  <c r="AW4133" i="5"/>
  <c r="AW4134" i="5"/>
  <c r="AW4135" i="5"/>
  <c r="AW4136" i="5"/>
  <c r="AW4137" i="5"/>
  <c r="AW4138" i="5"/>
  <c r="AW4139" i="5"/>
  <c r="AW4140" i="5"/>
  <c r="AW4141" i="5"/>
  <c r="AW4142" i="5"/>
  <c r="AW4143" i="5"/>
  <c r="AW4144" i="5"/>
  <c r="AW4145" i="5"/>
  <c r="AW4146" i="5"/>
  <c r="AW4147" i="5"/>
  <c r="AW4148" i="5"/>
  <c r="AW4149" i="5"/>
  <c r="AW4150" i="5"/>
  <c r="AW4151" i="5"/>
  <c r="AW4152" i="5"/>
  <c r="AW4153" i="5"/>
  <c r="AW4154" i="5"/>
  <c r="AW4155" i="5"/>
  <c r="AW4156" i="5"/>
  <c r="AW4157" i="5"/>
  <c r="AW4158" i="5"/>
  <c r="AW4159" i="5"/>
  <c r="AW4160" i="5"/>
  <c r="AW4161" i="5"/>
  <c r="AW4162" i="5"/>
  <c r="AW4163" i="5"/>
  <c r="AW4164" i="5"/>
  <c r="AW4165" i="5"/>
  <c r="AW4166" i="5"/>
  <c r="AW4167" i="5"/>
  <c r="AW4168" i="5"/>
  <c r="AW4169" i="5"/>
  <c r="AW4170" i="5"/>
  <c r="AW4171" i="5"/>
  <c r="AW4172" i="5"/>
  <c r="AW4173" i="5"/>
  <c r="AW4174" i="5"/>
  <c r="AW4175" i="5"/>
  <c r="AW4176" i="5"/>
  <c r="AW4177" i="5"/>
  <c r="AW4178" i="5"/>
  <c r="AW4179" i="5"/>
  <c r="AW4180" i="5"/>
  <c r="AW4181" i="5"/>
  <c r="AW4182" i="5"/>
  <c r="AW4183" i="5"/>
  <c r="AW4184" i="5"/>
  <c r="AW4185" i="5"/>
  <c r="AW4186" i="5"/>
  <c r="AW4187" i="5"/>
  <c r="AW4188" i="5"/>
  <c r="AW4189" i="5"/>
  <c r="AW4190" i="5"/>
  <c r="AW4191" i="5"/>
  <c r="AW4192" i="5"/>
  <c r="AW4193" i="5"/>
  <c r="AW4194" i="5"/>
  <c r="AW4195" i="5"/>
  <c r="AW4196" i="5"/>
  <c r="AW4197" i="5"/>
  <c r="AW4198" i="5"/>
  <c r="AW4199" i="5"/>
  <c r="AW4200" i="5"/>
  <c r="AW4201" i="5"/>
  <c r="AW4202" i="5"/>
  <c r="AW4203" i="5"/>
  <c r="AW4204" i="5"/>
  <c r="AW4205" i="5"/>
  <c r="AW4206" i="5"/>
  <c r="AW4207" i="5"/>
  <c r="AW4208" i="5"/>
  <c r="AW4209" i="5"/>
  <c r="AW4210" i="5"/>
  <c r="AW4211" i="5"/>
  <c r="AW4212" i="5"/>
  <c r="AW4213" i="5"/>
  <c r="AW4214" i="5"/>
  <c r="AW4215" i="5"/>
  <c r="AW4216" i="5"/>
  <c r="AW4217" i="5"/>
  <c r="AW4218" i="5"/>
  <c r="AW4219" i="5"/>
  <c r="AW4220" i="5"/>
  <c r="AW4221" i="5"/>
  <c r="AW4222" i="5"/>
  <c r="AW4223" i="5"/>
  <c r="AW4224" i="5"/>
  <c r="AW4225" i="5"/>
  <c r="AW4226" i="5"/>
  <c r="AW4227" i="5"/>
  <c r="AW4228" i="5"/>
  <c r="AW4229" i="5"/>
  <c r="AW4230" i="5"/>
  <c r="AW4231" i="5"/>
  <c r="AW4232" i="5"/>
  <c r="AW4233" i="5"/>
  <c r="AW4234" i="5"/>
  <c r="AW4235" i="5"/>
  <c r="AW4236" i="5"/>
  <c r="AW4237" i="5"/>
  <c r="AW4238" i="5"/>
  <c r="AW4239" i="5"/>
  <c r="AW4240" i="5"/>
  <c r="AW4241" i="5"/>
  <c r="AW4242" i="5"/>
  <c r="AW4243" i="5"/>
  <c r="AW4244" i="5"/>
  <c r="AW4245" i="5"/>
  <c r="AW4246" i="5"/>
  <c r="AW4247" i="5"/>
  <c r="AW4248" i="5"/>
  <c r="AW4249" i="5"/>
  <c r="AW4250" i="5"/>
  <c r="AW4251" i="5"/>
  <c r="AW4252" i="5"/>
  <c r="AW4253" i="5"/>
  <c r="AW4254" i="5"/>
  <c r="AW4255" i="5"/>
  <c r="AW4256" i="5"/>
  <c r="AW4257" i="5"/>
  <c r="AW4258" i="5"/>
  <c r="AW4259" i="5"/>
  <c r="AW4260" i="5"/>
  <c r="AW4261" i="5"/>
  <c r="AW4262" i="5"/>
  <c r="AW4263" i="5"/>
  <c r="AW4264" i="5"/>
  <c r="AW4265" i="5"/>
  <c r="AW4266" i="5"/>
  <c r="AW4267" i="5"/>
  <c r="AW4268" i="5"/>
  <c r="AW4269" i="5"/>
  <c r="AW4270" i="5"/>
  <c r="AW4271" i="5"/>
  <c r="AW4272" i="5"/>
  <c r="AW4273" i="5"/>
  <c r="AW4274" i="5"/>
  <c r="AW4275" i="5"/>
  <c r="AW4276" i="5"/>
  <c r="AW4277" i="5"/>
  <c r="AW4278" i="5"/>
  <c r="AW4279" i="5"/>
  <c r="AW4280" i="5"/>
  <c r="AW4281" i="5"/>
  <c r="AW4282" i="5"/>
  <c r="AW4283" i="5"/>
  <c r="AW4284" i="5"/>
  <c r="AW4285" i="5"/>
  <c r="AW4286" i="5"/>
  <c r="AW4287" i="5"/>
  <c r="AW4288" i="5"/>
  <c r="AW4289" i="5"/>
  <c r="AW4290" i="5"/>
  <c r="AW4291" i="5"/>
  <c r="AW4292" i="5"/>
  <c r="AW4293" i="5"/>
  <c r="AW4294" i="5"/>
  <c r="AW4295" i="5"/>
  <c r="AW4296" i="5"/>
  <c r="AW4297" i="5"/>
  <c r="AW4298" i="5"/>
  <c r="AW4299" i="5"/>
  <c r="AW4300" i="5"/>
  <c r="AW4301" i="5"/>
  <c r="AW4302" i="5"/>
  <c r="AW4303" i="5"/>
  <c r="AW4304" i="5"/>
  <c r="AW4305" i="5"/>
  <c r="AW4306" i="5"/>
  <c r="AW4307" i="5"/>
  <c r="AW4308" i="5"/>
  <c r="AW4309" i="5"/>
  <c r="AW4310" i="5"/>
  <c r="AW4311" i="5"/>
  <c r="AW4312" i="5"/>
  <c r="AW4313" i="5"/>
  <c r="AW4314" i="5"/>
  <c r="AW4315" i="5"/>
  <c r="AW4316" i="5"/>
  <c r="AW4317" i="5"/>
  <c r="AW4318" i="5"/>
  <c r="AW4319" i="5"/>
  <c r="AW4320" i="5"/>
  <c r="AW4321" i="5"/>
  <c r="AW4322" i="5"/>
  <c r="AW4323" i="5"/>
  <c r="AW4324" i="5"/>
  <c r="AW4325" i="5"/>
  <c r="AW4326" i="5"/>
  <c r="AW4327" i="5"/>
  <c r="AW4328" i="5"/>
  <c r="AW4329" i="5"/>
  <c r="AW4330" i="5"/>
  <c r="AW4331" i="5"/>
  <c r="AW4332" i="5"/>
  <c r="AW4333" i="5"/>
  <c r="AW4334" i="5"/>
  <c r="AW4335" i="5"/>
  <c r="AW4336" i="5"/>
  <c r="AW4337" i="5"/>
  <c r="AW4338" i="5"/>
  <c r="AW4339" i="5"/>
  <c r="AW4340" i="5"/>
  <c r="AW4341" i="5"/>
  <c r="AW4342" i="5"/>
  <c r="AW4343" i="5"/>
  <c r="AW4344" i="5"/>
  <c r="AW4345" i="5"/>
  <c r="AW4346" i="5"/>
  <c r="AW4347" i="5"/>
  <c r="AW4348" i="5"/>
  <c r="AW4349" i="5"/>
  <c r="AW4350" i="5"/>
  <c r="AW4351" i="5"/>
  <c r="AW4352" i="5"/>
  <c r="AW4353" i="5"/>
  <c r="AW4354" i="5"/>
  <c r="AW4355" i="5"/>
  <c r="AW4356" i="5"/>
  <c r="AW4357" i="5"/>
  <c r="AW4358" i="5"/>
  <c r="AW4359" i="5"/>
  <c r="AW4360" i="5"/>
  <c r="AW4361" i="5"/>
  <c r="AW4362" i="5"/>
  <c r="AW4363" i="5"/>
  <c r="AW4364" i="5"/>
  <c r="AW4365" i="5"/>
  <c r="AW4366" i="5"/>
  <c r="AW4367" i="5"/>
  <c r="AW4368" i="5"/>
  <c r="AW4369" i="5"/>
  <c r="AW4370" i="5"/>
  <c r="AW4371" i="5"/>
  <c r="AW4372" i="5"/>
  <c r="AW4373" i="5"/>
  <c r="AW4374" i="5"/>
  <c r="AW4375" i="5"/>
  <c r="AW4376" i="5"/>
  <c r="AW4377" i="5"/>
  <c r="AW4378" i="5"/>
  <c r="AW4379" i="5"/>
  <c r="AW4380" i="5"/>
  <c r="AW4381" i="5"/>
  <c r="AW4382" i="5"/>
  <c r="AW4383" i="5"/>
  <c r="AW4384" i="5"/>
  <c r="AW4385" i="5"/>
  <c r="AW4386" i="5"/>
  <c r="AW4387" i="5"/>
  <c r="AW4388" i="5"/>
  <c r="AW4389" i="5"/>
  <c r="AW4390" i="5"/>
  <c r="AW4391" i="5"/>
  <c r="AW4392" i="5"/>
  <c r="AW4393" i="5"/>
  <c r="AW4394" i="5"/>
  <c r="AW4395" i="5"/>
  <c r="AW4396" i="5"/>
  <c r="AW4397" i="5"/>
  <c r="AW4398" i="5"/>
  <c r="AW4399" i="5"/>
  <c r="AW4400" i="5"/>
  <c r="AW4401" i="5"/>
  <c r="AW4402" i="5"/>
  <c r="AW4403" i="5"/>
  <c r="AW4404" i="5"/>
  <c r="AW4405" i="5"/>
  <c r="AW4406" i="5"/>
  <c r="AW4407" i="5"/>
  <c r="AW4408" i="5"/>
  <c r="AW4409" i="5"/>
  <c r="AW4410" i="5"/>
  <c r="AW4411" i="5"/>
  <c r="AW4412" i="5"/>
  <c r="AW4413" i="5"/>
  <c r="AW4414" i="5"/>
  <c r="AW4415" i="5"/>
  <c r="AW4416" i="5"/>
  <c r="AW4417" i="5"/>
  <c r="AW4418" i="5"/>
  <c r="AW4419" i="5"/>
  <c r="AW4420" i="5"/>
  <c r="AW4421" i="5"/>
  <c r="AW4422" i="5"/>
  <c r="AW4423" i="5"/>
  <c r="AW4424" i="5"/>
  <c r="AW4425" i="5"/>
  <c r="AW4426" i="5"/>
  <c r="AW4427" i="5"/>
  <c r="AW4428" i="5"/>
  <c r="AW4429" i="5"/>
  <c r="AW4430" i="5"/>
  <c r="AW4431" i="5"/>
  <c r="AW4432" i="5"/>
  <c r="AW4433" i="5"/>
  <c r="AW4434" i="5"/>
  <c r="AW4435" i="5"/>
  <c r="AW4436" i="5"/>
  <c r="AW4437" i="5"/>
  <c r="AW4438" i="5"/>
  <c r="AW4439" i="5"/>
  <c r="AW4440" i="5"/>
  <c r="AW4441" i="5"/>
  <c r="AW4442" i="5"/>
  <c r="AW4443" i="5"/>
  <c r="AW4444" i="5"/>
  <c r="AW4445" i="5"/>
  <c r="AW4446" i="5"/>
  <c r="AW4447" i="5"/>
  <c r="AW4448" i="5"/>
  <c r="AW4449" i="5"/>
  <c r="AW4450" i="5"/>
  <c r="AW4451" i="5"/>
  <c r="AW4452" i="5"/>
  <c r="AW4453" i="5"/>
  <c r="AW4454" i="5"/>
  <c r="AW4455" i="5"/>
  <c r="AW4456" i="5"/>
  <c r="AW4457" i="5"/>
  <c r="AW4458" i="5"/>
  <c r="AW4459" i="5"/>
  <c r="AW4460" i="5"/>
  <c r="AW4461" i="5"/>
  <c r="AW4462" i="5"/>
  <c r="AW4463" i="5"/>
  <c r="AW4464" i="5"/>
  <c r="AW4465" i="5"/>
  <c r="AW4466" i="5"/>
  <c r="AW4467" i="5"/>
  <c r="AW4468" i="5"/>
  <c r="AW4469" i="5"/>
  <c r="AW4470" i="5"/>
  <c r="AW4471" i="5"/>
  <c r="AW4472" i="5"/>
  <c r="AW4473" i="5"/>
  <c r="AW4474" i="5"/>
  <c r="AW4475" i="5"/>
  <c r="AW4476" i="5"/>
  <c r="AW4477" i="5"/>
  <c r="AW4478" i="5"/>
  <c r="AW4479" i="5"/>
  <c r="AW4480" i="5"/>
  <c r="AW4481" i="5"/>
  <c r="AW4482" i="5"/>
  <c r="AW4483" i="5"/>
  <c r="AW4484" i="5"/>
  <c r="AW4485" i="5"/>
  <c r="AW4486" i="5"/>
  <c r="AW4487" i="5"/>
  <c r="AW4488" i="5"/>
  <c r="AW4489" i="5"/>
  <c r="AW4490" i="5"/>
  <c r="AW4491" i="5"/>
  <c r="AW4492" i="5"/>
  <c r="AW4493" i="5"/>
  <c r="AW4494" i="5"/>
  <c r="AW4495" i="5"/>
  <c r="AW4496" i="5"/>
  <c r="AW4497" i="5"/>
  <c r="AW4498" i="5"/>
  <c r="AW4499" i="5"/>
  <c r="AW4500" i="5"/>
  <c r="AW4501" i="5"/>
  <c r="AW4502" i="5"/>
  <c r="AW4503" i="5"/>
  <c r="AW4504" i="5"/>
  <c r="AW4505" i="5"/>
  <c r="AW4506" i="5"/>
  <c r="AW4507" i="5"/>
  <c r="AW4508" i="5"/>
  <c r="AW4509" i="5"/>
  <c r="AW4510" i="5"/>
  <c r="AW4511" i="5"/>
  <c r="AW4512" i="5"/>
  <c r="AW4513" i="5"/>
  <c r="AW4514" i="5"/>
  <c r="AW4515" i="5"/>
  <c r="AW4516" i="5"/>
  <c r="AW4517" i="5"/>
  <c r="AW4518" i="5"/>
  <c r="AW4519" i="5"/>
  <c r="AW4520" i="5"/>
  <c r="AW4521" i="5"/>
  <c r="AW4522" i="5"/>
  <c r="AW4523" i="5"/>
  <c r="AW4524" i="5"/>
  <c r="AW4525" i="5"/>
  <c r="AW4526" i="5"/>
  <c r="AW4527" i="5"/>
  <c r="AW4528" i="5"/>
  <c r="AW4529" i="5"/>
  <c r="AW4530" i="5"/>
  <c r="AW4531" i="5"/>
  <c r="AW4532" i="5"/>
  <c r="AW4533" i="5"/>
  <c r="AW4534" i="5"/>
  <c r="AW4535" i="5"/>
  <c r="AW4536" i="5"/>
  <c r="AW4537" i="5"/>
  <c r="AW4538" i="5"/>
  <c r="AW4539" i="5"/>
  <c r="AW4540" i="5"/>
  <c r="AW4541" i="5"/>
  <c r="AW4542" i="5"/>
  <c r="AW4543" i="5"/>
  <c r="AW4544" i="5"/>
  <c r="AW4545" i="5"/>
  <c r="AW4546" i="5"/>
  <c r="AW4547" i="5"/>
  <c r="AW4548" i="5"/>
  <c r="AW4549" i="5"/>
  <c r="AW4550" i="5"/>
  <c r="AW4551" i="5"/>
  <c r="AW4552" i="5"/>
  <c r="AW4553" i="5"/>
  <c r="AW4554" i="5"/>
  <c r="AW4555" i="5"/>
  <c r="AW4556" i="5"/>
  <c r="AW4557" i="5"/>
  <c r="AW4558" i="5"/>
  <c r="AW4559" i="5"/>
  <c r="AW4560" i="5"/>
  <c r="AW4561" i="5"/>
  <c r="AW4562" i="5"/>
  <c r="AW4563" i="5"/>
  <c r="AW4564" i="5"/>
  <c r="AW4565" i="5"/>
  <c r="AW4566" i="5"/>
  <c r="AW4567" i="5"/>
  <c r="AW4568" i="5"/>
  <c r="AW4569" i="5"/>
  <c r="AW4570" i="5"/>
  <c r="AW4571" i="5"/>
  <c r="AW4572" i="5"/>
  <c r="AW4573" i="5"/>
  <c r="AW4574" i="5"/>
  <c r="AW4575" i="5"/>
  <c r="AW4576" i="5"/>
  <c r="AW4577" i="5"/>
  <c r="AW4578" i="5"/>
  <c r="AW4579" i="5"/>
  <c r="AW4580" i="5"/>
  <c r="AW4581" i="5"/>
  <c r="AW4582" i="5"/>
  <c r="AW4583" i="5"/>
  <c r="AW4584" i="5"/>
  <c r="AW4585" i="5"/>
  <c r="AW4586" i="5"/>
  <c r="AW4587" i="5"/>
  <c r="AW4588" i="5"/>
  <c r="AW4589" i="5"/>
  <c r="AW4590" i="5"/>
  <c r="AW4591" i="5"/>
  <c r="AW4592" i="5"/>
  <c r="AW4593" i="5"/>
  <c r="AW4594" i="5"/>
  <c r="AW4595" i="5"/>
  <c r="AW4596" i="5"/>
  <c r="AW4597" i="5"/>
  <c r="AW4598" i="5"/>
  <c r="AW4599" i="5"/>
  <c r="AW4600" i="5"/>
  <c r="AW4601" i="5"/>
  <c r="AW4602" i="5"/>
  <c r="AW4603" i="5"/>
  <c r="AW4604" i="5"/>
  <c r="AW4605" i="5"/>
  <c r="AW4606" i="5"/>
  <c r="AW4607" i="5"/>
  <c r="AW4608" i="5"/>
  <c r="AW4609" i="5"/>
  <c r="AW4610" i="5"/>
  <c r="AW4611" i="5"/>
  <c r="AW4612" i="5"/>
  <c r="AW4613" i="5"/>
  <c r="AW4614" i="5"/>
  <c r="AW4615" i="5"/>
  <c r="AW4616" i="5"/>
  <c r="AW4617" i="5"/>
  <c r="AW4618" i="5"/>
  <c r="AW4619" i="5"/>
  <c r="AW4620" i="5"/>
  <c r="AW4621" i="5"/>
  <c r="AW4622" i="5"/>
  <c r="AW4623" i="5"/>
  <c r="AW4624" i="5"/>
  <c r="AW4625" i="5"/>
  <c r="AW4626" i="5"/>
  <c r="AW4627" i="5"/>
  <c r="AW4628" i="5"/>
  <c r="AW4629" i="5"/>
  <c r="AW4630" i="5"/>
  <c r="AW4631" i="5"/>
  <c r="AW4632" i="5"/>
  <c r="AW4633" i="5"/>
  <c r="AW4634" i="5"/>
  <c r="AW4635" i="5"/>
  <c r="AW4636" i="5"/>
  <c r="AW4637" i="5"/>
  <c r="AW4638" i="5"/>
  <c r="AW4639" i="5"/>
  <c r="AW4640" i="5"/>
  <c r="AW4641" i="5"/>
  <c r="AW4642" i="5"/>
  <c r="AW4643" i="5"/>
  <c r="AW4644" i="5"/>
  <c r="AW4645" i="5"/>
  <c r="AW4646" i="5"/>
  <c r="AW4647" i="5"/>
  <c r="AW4648" i="5"/>
  <c r="AW4649" i="5"/>
  <c r="AW4650" i="5"/>
  <c r="AW4651" i="5"/>
  <c r="AW4652" i="5"/>
  <c r="AW4653" i="5"/>
  <c r="AW4654" i="5"/>
  <c r="AW4655" i="5"/>
  <c r="AW4656" i="5"/>
  <c r="AW4657" i="5"/>
  <c r="AW4658" i="5"/>
  <c r="AW4659" i="5"/>
  <c r="AW4660" i="5"/>
  <c r="AW4661" i="5"/>
  <c r="AW4662" i="5"/>
  <c r="AW4663" i="5"/>
  <c r="AW4664" i="5"/>
  <c r="AW4665" i="5"/>
  <c r="AW4666" i="5"/>
  <c r="AW4667" i="5"/>
  <c r="AW4668" i="5"/>
  <c r="AW4669" i="5"/>
  <c r="AW4670" i="5"/>
  <c r="AW4671" i="5"/>
  <c r="AW4672" i="5"/>
  <c r="AW4673" i="5"/>
  <c r="AW4674" i="5"/>
  <c r="AW4675" i="5"/>
  <c r="AW4676" i="5"/>
  <c r="AW4677" i="5"/>
  <c r="AW4678" i="5"/>
  <c r="AW4679" i="5"/>
  <c r="AW4680" i="5"/>
  <c r="AW4681" i="5"/>
  <c r="AW4682" i="5"/>
  <c r="AW4683" i="5"/>
  <c r="AW4684" i="5"/>
  <c r="AW4685" i="5"/>
  <c r="AW4686" i="5"/>
  <c r="AW4687" i="5"/>
  <c r="AW4688" i="5"/>
  <c r="AW4689" i="5"/>
  <c r="AW4690" i="5"/>
  <c r="AW4691" i="5"/>
  <c r="AW4692" i="5"/>
  <c r="AW4693" i="5"/>
  <c r="AW4694" i="5"/>
  <c r="AW4695" i="5"/>
  <c r="AW4696" i="5"/>
  <c r="AW4697" i="5"/>
  <c r="AW4698" i="5"/>
  <c r="AW4699" i="5"/>
  <c r="AW4700" i="5"/>
  <c r="AW4701" i="5"/>
  <c r="AW4702" i="5"/>
  <c r="AW4703" i="5"/>
  <c r="AW4704" i="5"/>
  <c r="AW4705" i="5"/>
  <c r="AW4706" i="5"/>
  <c r="AW4707" i="5"/>
  <c r="AW4708" i="5"/>
  <c r="AW4709" i="5"/>
  <c r="AW4710" i="5"/>
  <c r="AW4711" i="5"/>
  <c r="AW4712" i="5"/>
  <c r="AW4713" i="5"/>
  <c r="AW4714" i="5"/>
  <c r="AW4715" i="5"/>
  <c r="AW4716" i="5"/>
  <c r="AW4717" i="5"/>
  <c r="AW4718" i="5"/>
  <c r="AW4719" i="5"/>
  <c r="AW4720" i="5"/>
  <c r="AW4721" i="5"/>
  <c r="AW4722" i="5"/>
  <c r="AW4723" i="5"/>
  <c r="AW4724" i="5"/>
  <c r="AW4725" i="5"/>
  <c r="AW4726" i="5"/>
  <c r="AW4727" i="5"/>
  <c r="AW4728" i="5"/>
  <c r="AW4729" i="5"/>
  <c r="AW4730" i="5"/>
  <c r="AW4731" i="5"/>
  <c r="AW4732" i="5"/>
  <c r="AW4733" i="5"/>
  <c r="AW4734" i="5"/>
  <c r="AW4735" i="5"/>
  <c r="AW4736" i="5"/>
  <c r="AW4737" i="5"/>
  <c r="AW4738" i="5"/>
  <c r="AW4739" i="5"/>
  <c r="AW4740" i="5"/>
  <c r="AW4741" i="5"/>
  <c r="AW4742" i="5"/>
  <c r="AW4743" i="5"/>
  <c r="AW4744" i="5"/>
  <c r="AW4745" i="5"/>
  <c r="AW4746" i="5"/>
  <c r="AW4747" i="5"/>
  <c r="AW4748" i="5"/>
  <c r="AW4749" i="5"/>
  <c r="AW4750" i="5"/>
  <c r="AW4751" i="5"/>
  <c r="AW4752" i="5"/>
  <c r="AW4753" i="5"/>
  <c r="AW4754" i="5"/>
  <c r="AW4755" i="5"/>
  <c r="AW4756" i="5"/>
  <c r="AW4757" i="5"/>
  <c r="AW4758" i="5"/>
  <c r="AW4759" i="5"/>
  <c r="AW4760" i="5"/>
  <c r="AW4761" i="5"/>
  <c r="AW4762" i="5"/>
  <c r="AW4763" i="5"/>
  <c r="AW4764" i="5"/>
  <c r="AW4765" i="5"/>
  <c r="AW4766" i="5"/>
  <c r="AW4767" i="5"/>
  <c r="AW4768" i="5"/>
  <c r="AW4769" i="5"/>
  <c r="AW4770" i="5"/>
  <c r="AW4771" i="5"/>
  <c r="AW4772" i="5"/>
  <c r="AW4773" i="5"/>
  <c r="AW4774" i="5"/>
  <c r="AW4775" i="5"/>
  <c r="AW4776" i="5"/>
  <c r="AW4777" i="5"/>
  <c r="AW4778" i="5"/>
  <c r="AW4779" i="5"/>
  <c r="AW4780" i="5"/>
  <c r="AW4781" i="5"/>
  <c r="AW4782" i="5"/>
  <c r="AW4783" i="5"/>
  <c r="AW4784" i="5"/>
  <c r="AW4785" i="5"/>
  <c r="AW4786" i="5"/>
  <c r="AW4787" i="5"/>
  <c r="AW4788" i="5"/>
  <c r="AW4789" i="5"/>
  <c r="AW4790" i="5"/>
  <c r="AW4791" i="5"/>
  <c r="AW4792" i="5"/>
  <c r="AW4793" i="5"/>
  <c r="AW4794" i="5"/>
  <c r="AW4795" i="5"/>
  <c r="AW4796" i="5"/>
  <c r="AW4797" i="5"/>
  <c r="AW4798" i="5"/>
  <c r="AW4799" i="5"/>
  <c r="AW4800" i="5"/>
  <c r="AW4801" i="5"/>
  <c r="AW4802" i="5"/>
  <c r="AW4803" i="5"/>
  <c r="AW4804" i="5"/>
  <c r="AW4805" i="5"/>
  <c r="AW4806" i="5"/>
  <c r="AW4807" i="5"/>
  <c r="AW4808" i="5"/>
  <c r="AW4809" i="5"/>
  <c r="AW4810" i="5"/>
  <c r="AW4811" i="5"/>
  <c r="AW4812" i="5"/>
  <c r="AW4813" i="5"/>
  <c r="AW4814" i="5"/>
  <c r="AW4815" i="5"/>
  <c r="AW4816" i="5"/>
  <c r="AW4817" i="5"/>
  <c r="AW4818" i="5"/>
  <c r="AW4819" i="5"/>
  <c r="AW4820" i="5"/>
  <c r="AW4821" i="5"/>
  <c r="AW4822" i="5"/>
  <c r="AW4823" i="5"/>
  <c r="AW4824" i="5"/>
  <c r="AW4825" i="5"/>
  <c r="AW4826" i="5"/>
  <c r="AW4827" i="5"/>
  <c r="AW4828" i="5"/>
  <c r="AW4829" i="5"/>
  <c r="AW4830" i="5"/>
  <c r="AW4831" i="5"/>
  <c r="AW4832" i="5"/>
  <c r="AW4833" i="5"/>
  <c r="AW4834" i="5"/>
  <c r="AW4835" i="5"/>
  <c r="AW4836" i="5"/>
  <c r="AW4837" i="5"/>
  <c r="AW4838" i="5"/>
  <c r="AW4839" i="5"/>
  <c r="AW4840" i="5"/>
  <c r="AW4841" i="5"/>
  <c r="AW4842" i="5"/>
  <c r="AW4843" i="5"/>
  <c r="AW4844" i="5"/>
  <c r="AW4845" i="5"/>
  <c r="AW4846" i="5"/>
  <c r="AW4847" i="5"/>
  <c r="AW4848" i="5"/>
  <c r="AW4849" i="5"/>
  <c r="AW4850" i="5"/>
  <c r="AW4851" i="5"/>
  <c r="AW4852" i="5"/>
  <c r="AW4853" i="5"/>
  <c r="AW4854" i="5"/>
  <c r="AW4855" i="5"/>
  <c r="AW4856" i="5"/>
  <c r="AW4857" i="5"/>
  <c r="AW4858" i="5"/>
  <c r="AW4859" i="5"/>
  <c r="AW4860" i="5"/>
  <c r="AW4861" i="5"/>
  <c r="AW4862" i="5"/>
  <c r="AW4863" i="5"/>
  <c r="AW4864" i="5"/>
  <c r="AW4865" i="5"/>
  <c r="AW4866" i="5"/>
  <c r="AW4867" i="5"/>
  <c r="AW4868" i="5"/>
  <c r="AW4869" i="5"/>
  <c r="AW4870" i="5"/>
  <c r="AW4871" i="5"/>
  <c r="AW4872" i="5"/>
  <c r="AW4873" i="5"/>
  <c r="AW4874" i="5"/>
  <c r="AW4875" i="5"/>
  <c r="AW4876" i="5"/>
  <c r="AW4877" i="5"/>
  <c r="AW4878" i="5"/>
  <c r="AW4879" i="5"/>
  <c r="AW4880" i="5"/>
  <c r="AW4881" i="5"/>
  <c r="AW4882" i="5"/>
  <c r="AW4883" i="5"/>
  <c r="AW4884" i="5"/>
  <c r="AW4885" i="5"/>
  <c r="AW4886" i="5"/>
  <c r="AW4887" i="5"/>
  <c r="AW4888" i="5"/>
  <c r="AW4889" i="5"/>
  <c r="AW4890" i="5"/>
  <c r="AW4891" i="5"/>
  <c r="AW4892" i="5"/>
  <c r="AW4893" i="5"/>
  <c r="AW4894" i="5"/>
  <c r="AW4895" i="5"/>
  <c r="AW4896" i="5"/>
  <c r="AW4897" i="5"/>
  <c r="AW4898" i="5"/>
  <c r="AW4899" i="5"/>
  <c r="AW4900" i="5"/>
  <c r="AW4901" i="5"/>
  <c r="AW4902" i="5"/>
  <c r="AW4903" i="5"/>
  <c r="AW4904" i="5"/>
  <c r="AW4905" i="5"/>
  <c r="AW4906" i="5"/>
  <c r="AW4907" i="5"/>
  <c r="AW4908" i="5"/>
  <c r="AW4909" i="5"/>
  <c r="AW4910" i="5"/>
  <c r="AW4911" i="5"/>
  <c r="AW4912" i="5"/>
  <c r="AW4913" i="5"/>
  <c r="AW4914" i="5"/>
  <c r="AW4915" i="5"/>
  <c r="AW4916" i="5"/>
  <c r="AW4917" i="5"/>
  <c r="AW4918" i="5"/>
  <c r="AW4919" i="5"/>
  <c r="AW4920" i="5"/>
  <c r="AW4921" i="5"/>
  <c r="AW4922" i="5"/>
  <c r="AW4923" i="5"/>
  <c r="AW4924" i="5"/>
  <c r="AW4925" i="5"/>
  <c r="AW4926" i="5"/>
  <c r="AW4927" i="5"/>
  <c r="AW4928" i="5"/>
  <c r="AW4929" i="5"/>
  <c r="AW4930" i="5"/>
  <c r="AW4931" i="5"/>
  <c r="AW4932" i="5"/>
  <c r="AW4933" i="5"/>
  <c r="AW4934" i="5"/>
  <c r="AW4935" i="5"/>
  <c r="AW4936" i="5"/>
  <c r="AW4937" i="5"/>
  <c r="AW4938" i="5"/>
  <c r="AW4939" i="5"/>
  <c r="AW4940" i="5"/>
  <c r="AW4941" i="5"/>
  <c r="AW4942" i="5"/>
  <c r="AW4943" i="5"/>
  <c r="AW4944" i="5"/>
  <c r="AW4945" i="5"/>
  <c r="AW4946" i="5"/>
  <c r="AW4947" i="5"/>
  <c r="AW4948" i="5"/>
  <c r="AW4949" i="5"/>
  <c r="AW4950" i="5"/>
  <c r="AW4951" i="5"/>
  <c r="AW4952" i="5"/>
  <c r="AW4953" i="5"/>
  <c r="AW4954" i="5"/>
  <c r="AW4955" i="5"/>
  <c r="AW4956" i="5"/>
  <c r="AW4957" i="5"/>
  <c r="AW4958" i="5"/>
  <c r="AW4959" i="5"/>
  <c r="AW4960" i="5"/>
  <c r="AW4961" i="5"/>
  <c r="AW4962" i="5"/>
  <c r="AW4963" i="5"/>
  <c r="AW4964" i="5"/>
  <c r="AW4965" i="5"/>
  <c r="AW4966" i="5"/>
  <c r="AW4967" i="5"/>
  <c r="AW4968" i="5"/>
  <c r="AW4969" i="5"/>
  <c r="AW4970" i="5"/>
  <c r="AW4971" i="5"/>
  <c r="AW4972" i="5"/>
  <c r="AW4973" i="5"/>
  <c r="AW4974" i="5"/>
  <c r="AW4975" i="5"/>
  <c r="AW4976" i="5"/>
  <c r="AW4977" i="5"/>
  <c r="AW4978" i="5"/>
  <c r="AW4979" i="5"/>
  <c r="AW4980" i="5"/>
  <c r="AW4981" i="5"/>
  <c r="AW4982" i="5"/>
  <c r="AW4983" i="5"/>
  <c r="AW4984" i="5"/>
  <c r="AW4985" i="5"/>
  <c r="AW4986" i="5"/>
  <c r="AW4987" i="5"/>
  <c r="AW4988" i="5"/>
  <c r="AW4989" i="5"/>
  <c r="AW4990" i="5"/>
  <c r="AW4991" i="5"/>
  <c r="AW4992" i="5"/>
  <c r="AW4993" i="5"/>
  <c r="AW4994" i="5"/>
  <c r="AW4995" i="5"/>
  <c r="AW4996" i="5"/>
  <c r="AW4997" i="5"/>
  <c r="AW4998" i="5"/>
  <c r="AW4999" i="5"/>
  <c r="AW5000" i="5"/>
  <c r="AW5001" i="5"/>
  <c r="AW5002" i="5"/>
  <c r="AW5003" i="5"/>
  <c r="AW5004" i="5"/>
  <c r="AW5005" i="5"/>
  <c r="AW5006" i="5"/>
  <c r="AW5007" i="5"/>
  <c r="AW5008" i="5"/>
  <c r="AW5009" i="5"/>
  <c r="AW5010" i="5"/>
  <c r="AW5011" i="5"/>
  <c r="AW5012" i="5"/>
  <c r="AW5013" i="5"/>
  <c r="AW5014" i="5"/>
  <c r="AW5015" i="5"/>
  <c r="AW5016" i="5"/>
  <c r="AW5017" i="5"/>
  <c r="AW5018" i="5"/>
  <c r="AW5019" i="5"/>
  <c r="AW5020" i="5"/>
  <c r="AW5021" i="5"/>
  <c r="AW5022" i="5"/>
  <c r="AW5023" i="5"/>
  <c r="AW5024" i="5"/>
  <c r="AW5025" i="5"/>
  <c r="AW5026" i="5"/>
  <c r="AW5027" i="5"/>
  <c r="AW5028" i="5"/>
  <c r="AW5029" i="5"/>
  <c r="AW5030" i="5"/>
  <c r="AW5031" i="5"/>
  <c r="AW5032" i="5"/>
  <c r="AW5033" i="5"/>
  <c r="AW5034" i="5"/>
  <c r="AW5035" i="5"/>
  <c r="AW5036" i="5"/>
  <c r="AW5037" i="5"/>
  <c r="AW5038" i="5"/>
  <c r="AW5039" i="5"/>
  <c r="AW5040" i="5"/>
  <c r="AW5041" i="5"/>
  <c r="AW5042" i="5"/>
  <c r="AW5043" i="5"/>
  <c r="AW5044" i="5"/>
  <c r="AW5045" i="5"/>
  <c r="AW5046" i="5"/>
  <c r="AW5047" i="5"/>
  <c r="AW5048" i="5"/>
  <c r="AW5049" i="5"/>
  <c r="AW5050" i="5"/>
  <c r="AW5051" i="5"/>
  <c r="AW5052" i="5"/>
  <c r="AW5053" i="5"/>
  <c r="AW5054" i="5"/>
  <c r="AW5055" i="5"/>
  <c r="AW5056" i="5"/>
  <c r="AW5057" i="5"/>
  <c r="AW5058" i="5"/>
  <c r="AW5059" i="5"/>
  <c r="AW5060" i="5"/>
  <c r="AW5061" i="5"/>
  <c r="AW5062" i="5"/>
  <c r="AW5063" i="5"/>
  <c r="AW5064" i="5"/>
  <c r="AW5065" i="5"/>
  <c r="AW5066" i="5"/>
  <c r="AW5067" i="5"/>
  <c r="AW5068" i="5"/>
  <c r="AW5069" i="5"/>
  <c r="AW5070" i="5"/>
  <c r="AW5071" i="5"/>
  <c r="AW5072" i="5"/>
  <c r="AW5073" i="5"/>
  <c r="AW5074" i="5"/>
  <c r="AW5075" i="5"/>
  <c r="AW5076" i="5"/>
  <c r="AW5077" i="5"/>
  <c r="AW5078" i="5"/>
  <c r="AW5079" i="5"/>
  <c r="AW5080" i="5"/>
  <c r="AW5081" i="5"/>
  <c r="AW5082" i="5"/>
  <c r="AW5083" i="5"/>
  <c r="AW5084" i="5"/>
  <c r="AW5085" i="5"/>
  <c r="AW5086" i="5"/>
  <c r="AW5087" i="5"/>
  <c r="AW5088" i="5"/>
  <c r="AW5089" i="5"/>
  <c r="AW5090" i="5"/>
  <c r="AW5091" i="5"/>
  <c r="AW5092" i="5"/>
  <c r="AW5093" i="5"/>
  <c r="AW5094" i="5"/>
  <c r="AW5095" i="5"/>
  <c r="AW5096" i="5"/>
  <c r="AW5097" i="5"/>
  <c r="AW5098" i="5"/>
  <c r="AW5099" i="5"/>
  <c r="AW5100" i="5"/>
  <c r="AW5101" i="5"/>
  <c r="AW5102" i="5"/>
  <c r="AW5103" i="5"/>
  <c r="AW5104" i="5"/>
  <c r="AW5105" i="5"/>
  <c r="AW5106" i="5"/>
  <c r="AW5107" i="5"/>
  <c r="AW5108" i="5"/>
  <c r="AW5109" i="5"/>
  <c r="AW5110" i="5"/>
  <c r="AW5111" i="5"/>
  <c r="AW5112" i="5"/>
  <c r="AW5113" i="5"/>
  <c r="AW5114" i="5"/>
  <c r="AW5115" i="5"/>
  <c r="AW5116" i="5"/>
  <c r="AW5117" i="5"/>
  <c r="AW5118" i="5"/>
  <c r="AW5119" i="5"/>
  <c r="AW5120" i="5"/>
  <c r="AW5121" i="5"/>
  <c r="AW5122" i="5"/>
  <c r="AW5123" i="5"/>
  <c r="AW5124" i="5"/>
  <c r="AW5125" i="5"/>
  <c r="AW5126" i="5"/>
  <c r="AW5127" i="5"/>
  <c r="AW5128" i="5"/>
  <c r="AW5129" i="5"/>
  <c r="AW5130" i="5"/>
  <c r="AW5131" i="5"/>
  <c r="AW5132" i="5"/>
  <c r="AW5133" i="5"/>
  <c r="AW5134" i="5"/>
  <c r="AW5135" i="5"/>
  <c r="AW5136" i="5"/>
  <c r="AW5137" i="5"/>
  <c r="AW5138" i="5"/>
  <c r="AW5139" i="5"/>
  <c r="AW5140" i="5"/>
  <c r="AW5141" i="5"/>
  <c r="AW5142" i="5"/>
  <c r="AW5143" i="5"/>
  <c r="AW5144" i="5"/>
  <c r="AW5145" i="5"/>
  <c r="AW5146" i="5"/>
  <c r="AW5147" i="5"/>
  <c r="AW5148" i="5"/>
  <c r="AW5149" i="5"/>
  <c r="AW5150" i="5"/>
  <c r="AW5151" i="5"/>
  <c r="AW5152" i="5"/>
  <c r="AW5153" i="5"/>
  <c r="AW5154" i="5"/>
  <c r="AW5155" i="5"/>
  <c r="AW5156" i="5"/>
  <c r="AW5157" i="5"/>
  <c r="AW5158" i="5"/>
  <c r="AW5159" i="5"/>
  <c r="AW5160" i="5"/>
  <c r="AW5161" i="5"/>
  <c r="AW5162" i="5"/>
  <c r="AW5163" i="5"/>
  <c r="AW5164" i="5"/>
  <c r="AW5165" i="5"/>
  <c r="AW5166" i="5"/>
  <c r="AW5167" i="5"/>
  <c r="AW5168" i="5"/>
  <c r="AW5169" i="5"/>
  <c r="AW5170" i="5"/>
  <c r="AW5171" i="5"/>
  <c r="AW5172" i="5"/>
  <c r="AW5173" i="5"/>
  <c r="AW5174" i="5"/>
  <c r="AW5175" i="5"/>
  <c r="AW5176" i="5"/>
  <c r="AW5177" i="5"/>
  <c r="AW5178" i="5"/>
  <c r="AW5179" i="5"/>
  <c r="AW5180" i="5"/>
  <c r="AW5181" i="5"/>
  <c r="AW5182" i="5"/>
  <c r="AW5183" i="5"/>
  <c r="AW5184" i="5"/>
  <c r="AW5185" i="5"/>
  <c r="AW5186" i="5"/>
  <c r="AW5187" i="5"/>
  <c r="AW5188" i="5"/>
  <c r="AW5189" i="5"/>
  <c r="AW5190" i="5"/>
  <c r="AW5191" i="5"/>
  <c r="AW5192" i="5"/>
  <c r="AW5193" i="5"/>
  <c r="AW5194" i="5"/>
  <c r="AW5195" i="5"/>
  <c r="AW5196" i="5"/>
  <c r="AW5197" i="5"/>
  <c r="AW5198" i="5"/>
  <c r="AW5199" i="5"/>
  <c r="AW5200" i="5"/>
  <c r="AW5201" i="5"/>
  <c r="AW5202" i="5"/>
  <c r="AW5203" i="5"/>
  <c r="AW5204" i="5"/>
  <c r="AW5205" i="5"/>
  <c r="AW5206" i="5"/>
  <c r="AW5207" i="5"/>
  <c r="AW5208" i="5"/>
  <c r="AW5209" i="5"/>
  <c r="AW5210" i="5"/>
  <c r="AW5211" i="5"/>
  <c r="AW5212" i="5"/>
  <c r="AW5213" i="5"/>
  <c r="AW5214" i="5"/>
  <c r="AW5215" i="5"/>
  <c r="AW5216" i="5"/>
  <c r="AW5217" i="5"/>
  <c r="AW5218" i="5"/>
  <c r="AW5219" i="5"/>
  <c r="AW5220" i="5"/>
  <c r="AW5221" i="5"/>
  <c r="AW5222" i="5"/>
  <c r="AW5223" i="5"/>
  <c r="AW5224" i="5"/>
  <c r="AW5225" i="5"/>
  <c r="AW5226" i="5"/>
  <c r="AW5227" i="5"/>
  <c r="AW5228" i="5"/>
  <c r="AW5229" i="5"/>
  <c r="AW5230" i="5"/>
  <c r="AW5231" i="5"/>
  <c r="AW5232" i="5"/>
  <c r="AW5233" i="5"/>
  <c r="AW5234" i="5"/>
  <c r="AW5235" i="5"/>
  <c r="AW5236" i="5"/>
  <c r="AW5237" i="5"/>
  <c r="AW5238" i="5"/>
  <c r="AW5239" i="5"/>
  <c r="AW5240" i="5"/>
  <c r="AW5241" i="5"/>
  <c r="AW5242" i="5"/>
  <c r="AW5243" i="5"/>
  <c r="AW5244" i="5"/>
  <c r="AW5245" i="5"/>
  <c r="AW5246" i="5"/>
  <c r="AW5247" i="5"/>
  <c r="AW5248" i="5"/>
  <c r="AW5249" i="5"/>
  <c r="AW5250" i="5"/>
  <c r="AW5251" i="5"/>
  <c r="AW5252" i="5"/>
  <c r="AW5253" i="5"/>
  <c r="AW5254" i="5"/>
  <c r="AW5255" i="5"/>
  <c r="AW5256" i="5"/>
  <c r="AW5257" i="5"/>
  <c r="AW5258" i="5"/>
  <c r="AW5259" i="5"/>
  <c r="AW5260" i="5"/>
  <c r="AW5261" i="5"/>
  <c r="AW5262" i="5"/>
  <c r="AW5263" i="5"/>
  <c r="AW5264" i="5"/>
  <c r="AW5265" i="5"/>
  <c r="AW5266" i="5"/>
  <c r="AW5267" i="5"/>
  <c r="AW5268" i="5"/>
  <c r="AW5269" i="5"/>
  <c r="AW5270" i="5"/>
  <c r="AW5271" i="5"/>
  <c r="AW5272" i="5"/>
  <c r="AW5273" i="5"/>
  <c r="AW5274" i="5"/>
  <c r="AW5275" i="5"/>
  <c r="AW5276" i="5"/>
  <c r="AW5277" i="5"/>
  <c r="AW5278" i="5"/>
  <c r="AW5279" i="5"/>
  <c r="AW5280" i="5"/>
  <c r="AW5281" i="5"/>
  <c r="AW5282" i="5"/>
  <c r="AW5283" i="5"/>
  <c r="AW5284" i="5"/>
  <c r="AW5285" i="5"/>
  <c r="AW5286" i="5"/>
  <c r="AW5287" i="5"/>
  <c r="AW5288" i="5"/>
  <c r="AW5289" i="5"/>
  <c r="AW5290" i="5"/>
  <c r="AW5291" i="5"/>
  <c r="AW5292" i="5"/>
  <c r="AW5293" i="5"/>
  <c r="AW5294" i="5"/>
  <c r="AW5295" i="5"/>
  <c r="AW5296" i="5"/>
  <c r="AW5297" i="5"/>
  <c r="AW5298" i="5"/>
  <c r="AW5299" i="5"/>
  <c r="AW5300" i="5"/>
  <c r="AW5301" i="5"/>
  <c r="AW5302" i="5"/>
  <c r="AW5303" i="5"/>
  <c r="AW5304" i="5"/>
  <c r="AW5305" i="5"/>
  <c r="AW5306" i="5"/>
  <c r="AW5307" i="5"/>
  <c r="AW5308" i="5"/>
  <c r="AW5309" i="5"/>
  <c r="AW5310" i="5"/>
  <c r="AW5311" i="5"/>
  <c r="AW5312" i="5"/>
  <c r="AW5313" i="5"/>
  <c r="AW5314" i="5"/>
  <c r="AW5315" i="5"/>
  <c r="AW5316" i="5"/>
  <c r="AW5317" i="5"/>
  <c r="AW5318" i="5"/>
  <c r="AW5319" i="5"/>
  <c r="AW5320" i="5"/>
  <c r="AW5321" i="5"/>
  <c r="AW5322" i="5"/>
  <c r="AW5323" i="5"/>
  <c r="AW5324" i="5"/>
  <c r="AW5325" i="5"/>
  <c r="AW5326" i="5"/>
  <c r="AW5327" i="5"/>
  <c r="AW5328" i="5"/>
  <c r="AW5329" i="5"/>
  <c r="AW5330" i="5"/>
  <c r="AW5331" i="5"/>
  <c r="AW5332" i="5"/>
  <c r="AW5333" i="5"/>
  <c r="AW5334" i="5"/>
  <c r="AW5335" i="5"/>
  <c r="AW5336" i="5"/>
  <c r="AW5337" i="5"/>
  <c r="AW5338" i="5"/>
  <c r="AW5339" i="5"/>
  <c r="AW5340" i="5"/>
  <c r="AW5341" i="5"/>
  <c r="AW5342" i="5"/>
  <c r="AW5343" i="5"/>
  <c r="AW5344" i="5"/>
  <c r="AW5345" i="5"/>
  <c r="AW5346" i="5"/>
  <c r="AW5347" i="5"/>
  <c r="AW5348" i="5"/>
  <c r="AW5349" i="5"/>
  <c r="AW5350" i="5"/>
  <c r="AW5351" i="5"/>
  <c r="AW5352" i="5"/>
  <c r="AW5353" i="5"/>
  <c r="AW5354" i="5"/>
  <c r="AW5355" i="5"/>
  <c r="AW5356" i="5"/>
  <c r="AW5357" i="5"/>
  <c r="AW5358" i="5"/>
  <c r="AW5359" i="5"/>
  <c r="AW5360" i="5"/>
  <c r="AW5361" i="5"/>
  <c r="AW5362" i="5"/>
  <c r="AW5363" i="5"/>
  <c r="AW5364" i="5"/>
  <c r="AW5365" i="5"/>
  <c r="AW5366" i="5"/>
  <c r="AW5367" i="5"/>
  <c r="AW5368" i="5"/>
  <c r="AW5369" i="5"/>
  <c r="AW5370" i="5"/>
  <c r="AW5371" i="5"/>
  <c r="AW5372" i="5"/>
  <c r="AW5373" i="5"/>
  <c r="AW5374" i="5"/>
  <c r="AW5375" i="5"/>
  <c r="AW5376" i="5"/>
  <c r="AW5377" i="5"/>
  <c r="AW5378" i="5"/>
  <c r="AW5379" i="5"/>
  <c r="AW5380" i="5"/>
  <c r="AW5381" i="5"/>
  <c r="AW5382" i="5"/>
  <c r="AW5383" i="5"/>
  <c r="AW5384" i="5"/>
  <c r="AW5385" i="5"/>
  <c r="AW5386" i="5"/>
  <c r="AW5387" i="5"/>
  <c r="AW5388" i="5"/>
  <c r="AW5389" i="5"/>
  <c r="AW5390" i="5"/>
  <c r="AW5391" i="5"/>
  <c r="AW5392" i="5"/>
  <c r="AW5393" i="5"/>
  <c r="AW5394" i="5"/>
  <c r="AW5395" i="5"/>
  <c r="AW5396" i="5"/>
  <c r="AW5397" i="5"/>
  <c r="AW5398" i="5"/>
  <c r="AW5399" i="5"/>
  <c r="AW5400" i="5"/>
  <c r="AW5401" i="5"/>
  <c r="AW5402" i="5"/>
  <c r="AW5403" i="5"/>
  <c r="AW5404" i="5"/>
  <c r="AW5405" i="5"/>
  <c r="AW5406" i="5"/>
  <c r="AW5407" i="5"/>
  <c r="AW5408" i="5"/>
  <c r="AW5409" i="5"/>
  <c r="AW5410" i="5"/>
  <c r="AW5411" i="5"/>
  <c r="AW5412" i="5"/>
  <c r="AW5413" i="5"/>
  <c r="AW5414" i="5"/>
  <c r="AW5415" i="5"/>
  <c r="AW5416" i="5"/>
  <c r="AW5417" i="5"/>
  <c r="AW5418" i="5"/>
  <c r="AW5419" i="5"/>
  <c r="AW5420" i="5"/>
  <c r="AW5421" i="5"/>
  <c r="AW5422" i="5"/>
  <c r="AW5423" i="5"/>
  <c r="AW5424" i="5"/>
  <c r="AW5425" i="5"/>
  <c r="AW5426" i="5"/>
  <c r="AW5427" i="5"/>
  <c r="AW5428" i="5"/>
  <c r="AW5429" i="5"/>
  <c r="AW5430" i="5"/>
  <c r="AW5431" i="5"/>
  <c r="AW5432" i="5"/>
  <c r="AW5433" i="5"/>
  <c r="AW5434" i="5"/>
  <c r="AW5435" i="5"/>
  <c r="AW5436" i="5"/>
  <c r="AW5437" i="5"/>
  <c r="AW5438" i="5"/>
  <c r="AW5439" i="5"/>
  <c r="AW5440" i="5"/>
  <c r="AW5441" i="5"/>
  <c r="AW5442" i="5"/>
  <c r="AW5443" i="5"/>
  <c r="AW5444" i="5"/>
  <c r="AW5445" i="5"/>
  <c r="AW5446" i="5"/>
  <c r="AW5447" i="5"/>
  <c r="AW5448" i="5"/>
  <c r="AW5449" i="5"/>
  <c r="AW5450" i="5"/>
  <c r="AW5451" i="5"/>
  <c r="AW5452" i="5"/>
  <c r="AW5453" i="5"/>
  <c r="AW5454" i="5"/>
  <c r="AW5455" i="5"/>
  <c r="AW5456" i="5"/>
  <c r="AW5457" i="5"/>
  <c r="AW5458" i="5"/>
  <c r="AW5459" i="5"/>
  <c r="AW5460" i="5"/>
  <c r="AW5461" i="5"/>
  <c r="AW5462" i="5"/>
  <c r="AW5463" i="5"/>
  <c r="AW5464" i="5"/>
  <c r="AW5465" i="5"/>
  <c r="AW5466" i="5"/>
  <c r="AW5467" i="5"/>
  <c r="AW5468" i="5"/>
  <c r="AW5469" i="5"/>
  <c r="AW5470" i="5"/>
  <c r="AW5471" i="5"/>
  <c r="AW5472" i="5"/>
  <c r="AW5473" i="5"/>
  <c r="AW5474" i="5"/>
  <c r="AW5475" i="5"/>
  <c r="AW5476" i="5"/>
  <c r="AW5477" i="5"/>
  <c r="AW5478" i="5"/>
  <c r="AW5479" i="5"/>
  <c r="AW5480" i="5"/>
  <c r="AW5481" i="5"/>
  <c r="AW5482" i="5"/>
  <c r="AW5483" i="5"/>
  <c r="AW5484" i="5"/>
  <c r="AW5485" i="5"/>
  <c r="AW5486" i="5"/>
  <c r="AW5487" i="5"/>
  <c r="AW5488" i="5"/>
  <c r="AW5489" i="5"/>
  <c r="AW5490" i="5"/>
  <c r="AW5491" i="5"/>
  <c r="AW5492" i="5"/>
  <c r="AW5493" i="5"/>
  <c r="AW5494" i="5"/>
  <c r="AW5495" i="5"/>
  <c r="AW5496" i="5"/>
  <c r="AW5497" i="5"/>
  <c r="AW5498" i="5"/>
  <c r="AW5499" i="5"/>
  <c r="AW5500" i="5"/>
  <c r="AW5501" i="5"/>
  <c r="AW5502" i="5"/>
  <c r="AW5503" i="5"/>
  <c r="AW5504" i="5"/>
  <c r="AW5505" i="5"/>
  <c r="AW5506" i="5"/>
  <c r="AW5507" i="5"/>
  <c r="AW5508" i="5"/>
  <c r="AW5509" i="5"/>
  <c r="AW5510" i="5"/>
  <c r="AW5511" i="5"/>
  <c r="AW5512" i="5"/>
  <c r="AW5513" i="5"/>
  <c r="AW5514" i="5"/>
  <c r="AW5515" i="5"/>
  <c r="AW5516" i="5"/>
  <c r="AW5517" i="5"/>
  <c r="AW5518" i="5"/>
  <c r="AW5519" i="5"/>
  <c r="AW5520" i="5"/>
  <c r="AW5521" i="5"/>
  <c r="AW5522" i="5"/>
  <c r="AW5523" i="5"/>
  <c r="AW5524" i="5"/>
  <c r="AW5525" i="5"/>
  <c r="AW5526" i="5"/>
  <c r="AW5527" i="5"/>
  <c r="AW5528" i="5"/>
  <c r="AW5529" i="5"/>
  <c r="AW5530" i="5"/>
  <c r="AW5531" i="5"/>
  <c r="AW5532" i="5"/>
  <c r="AW5533" i="5"/>
  <c r="AW5534" i="5"/>
  <c r="AW5535" i="5"/>
  <c r="AW5536" i="5"/>
  <c r="AW5537" i="5"/>
  <c r="AW5538" i="5"/>
  <c r="AW5539" i="5"/>
  <c r="AW5540" i="5"/>
  <c r="AW5541" i="5"/>
  <c r="AW5542" i="5"/>
  <c r="AW5543" i="5"/>
  <c r="AW5544" i="5"/>
  <c r="AW5545" i="5"/>
  <c r="AW5546" i="5"/>
  <c r="AW5547" i="5"/>
  <c r="AW5548" i="5"/>
  <c r="AW5549" i="5"/>
  <c r="AW5550" i="5"/>
  <c r="AW5551" i="5"/>
  <c r="AW5552" i="5"/>
  <c r="AW5553" i="5"/>
  <c r="AW5554" i="5"/>
  <c r="AW5555" i="5"/>
  <c r="AW5556" i="5"/>
  <c r="AW5557" i="5"/>
  <c r="AW5558" i="5"/>
  <c r="AW5559" i="5"/>
  <c r="AW5560" i="5"/>
  <c r="AW5561" i="5"/>
  <c r="AW5562" i="5"/>
  <c r="AW5563" i="5"/>
  <c r="AW5564" i="5"/>
  <c r="AW5565" i="5"/>
  <c r="AW5566" i="5"/>
  <c r="AW5567" i="5"/>
  <c r="AW5568" i="5"/>
  <c r="AW5569" i="5"/>
  <c r="AW5570" i="5"/>
  <c r="AW5571" i="5"/>
  <c r="AW5572" i="5"/>
  <c r="AW5573" i="5"/>
  <c r="AW5574" i="5"/>
  <c r="AW5575" i="5"/>
  <c r="AW5576" i="5"/>
  <c r="AW5577" i="5"/>
  <c r="AW5578" i="5"/>
  <c r="AW5579" i="5"/>
  <c r="AW5580" i="5"/>
  <c r="AW5581" i="5"/>
  <c r="AW5582" i="5"/>
  <c r="AW5583" i="5"/>
  <c r="AW5584" i="5"/>
  <c r="AW5585" i="5"/>
  <c r="AW5586" i="5"/>
  <c r="AW5587" i="5"/>
  <c r="AW5588" i="5"/>
  <c r="AW5589" i="5"/>
  <c r="AW5590" i="5"/>
  <c r="AW5591" i="5"/>
  <c r="AW5592" i="5"/>
  <c r="AW5593" i="5"/>
  <c r="AW5594" i="5"/>
  <c r="AW5595" i="5"/>
  <c r="AW5596" i="5"/>
  <c r="AW5597" i="5"/>
  <c r="AW5598" i="5"/>
  <c r="AW5599" i="5"/>
  <c r="AW5600" i="5"/>
  <c r="AW5601" i="5"/>
  <c r="AW5602" i="5"/>
  <c r="AW5603" i="5"/>
  <c r="AW5604" i="5"/>
  <c r="AW5605" i="5"/>
  <c r="AW5606" i="5"/>
  <c r="AW5607" i="5"/>
  <c r="AW5608" i="5"/>
  <c r="AW5609" i="5"/>
  <c r="AW5610" i="5"/>
  <c r="AW5611" i="5"/>
  <c r="AW5612" i="5"/>
  <c r="AW5613" i="5"/>
  <c r="AW5614" i="5"/>
  <c r="AW5615" i="5"/>
  <c r="AW5616" i="5"/>
  <c r="AW5617" i="5"/>
  <c r="AW5618" i="5"/>
  <c r="AW5619" i="5"/>
  <c r="AW5620" i="5"/>
  <c r="AW5621" i="5"/>
  <c r="AW5622" i="5"/>
  <c r="AW5623" i="5"/>
  <c r="AW5624" i="5"/>
  <c r="AW5625" i="5"/>
  <c r="AW5626" i="5"/>
  <c r="AW5627" i="5"/>
  <c r="AW5628" i="5"/>
  <c r="AW5629" i="5"/>
  <c r="AW5630" i="5"/>
  <c r="AW5631" i="5"/>
  <c r="AW5632" i="5"/>
  <c r="AW5633" i="5"/>
  <c r="AW5634" i="5"/>
  <c r="AW5635" i="5"/>
  <c r="AW5636" i="5"/>
  <c r="AW5637" i="5"/>
  <c r="AW5638" i="5"/>
  <c r="AW5639" i="5"/>
  <c r="AW5640" i="5"/>
  <c r="AW5641" i="5"/>
  <c r="AW5642" i="5"/>
  <c r="AW5643" i="5"/>
  <c r="AW5644" i="5"/>
  <c r="AW5645" i="5"/>
  <c r="AW5646" i="5"/>
  <c r="AW5647" i="5"/>
  <c r="AW5648" i="5"/>
  <c r="AW5649" i="5"/>
  <c r="AW5650" i="5"/>
  <c r="AW5651" i="5"/>
  <c r="AW5652" i="5"/>
  <c r="AW5653" i="5"/>
  <c r="AW5654" i="5"/>
  <c r="AW5655" i="5"/>
  <c r="AW5656" i="5"/>
  <c r="AW5657" i="5"/>
  <c r="AW5658" i="5"/>
  <c r="AW5659" i="5"/>
  <c r="AW5660" i="5"/>
  <c r="AW5661" i="5"/>
  <c r="AW5662" i="5"/>
  <c r="AW5663" i="5"/>
  <c r="AW5664" i="5"/>
  <c r="AW5665" i="5"/>
  <c r="AW5666" i="5"/>
  <c r="AW5667" i="5"/>
  <c r="AW5668" i="5"/>
  <c r="AW5669" i="5"/>
  <c r="AW5670" i="5"/>
  <c r="AW5671" i="5"/>
  <c r="AW5672" i="5"/>
  <c r="AW5673" i="5"/>
  <c r="AW5674" i="5"/>
  <c r="AW5675" i="5"/>
  <c r="AW5676" i="5"/>
  <c r="AW5677" i="5"/>
  <c r="AW5678" i="5"/>
  <c r="AW5679" i="5"/>
  <c r="AW5680" i="5"/>
  <c r="AW5681" i="5"/>
  <c r="AW5682" i="5"/>
  <c r="AW5683" i="5"/>
  <c r="AW5684" i="5"/>
  <c r="AW5685" i="5"/>
  <c r="AW5686" i="5"/>
  <c r="AW5687" i="5"/>
  <c r="AW5688" i="5"/>
  <c r="AW5689" i="5"/>
  <c r="AW5690" i="5"/>
  <c r="AW5691" i="5"/>
  <c r="AW5692" i="5"/>
  <c r="AW5693" i="5"/>
  <c r="AW5694" i="5"/>
  <c r="AW5695" i="5"/>
  <c r="AW5696" i="5"/>
  <c r="AW5697" i="5"/>
  <c r="AW5698" i="5"/>
  <c r="AW5699" i="5"/>
  <c r="AW5700" i="5"/>
  <c r="AW5701" i="5"/>
  <c r="AW5702" i="5"/>
  <c r="AW5703" i="5"/>
  <c r="AW5704" i="5"/>
  <c r="AW5705" i="5"/>
  <c r="AW5706" i="5"/>
  <c r="AW5707" i="5"/>
  <c r="AW5708" i="5"/>
  <c r="AW5709" i="5"/>
  <c r="AW5710" i="5"/>
  <c r="AW5711" i="5"/>
  <c r="AW5712" i="5"/>
  <c r="AW5713" i="5"/>
  <c r="AW5714" i="5"/>
  <c r="AW5715" i="5"/>
  <c r="AW5716" i="5"/>
  <c r="AW5717" i="5"/>
  <c r="AW5718" i="5"/>
  <c r="AW5719" i="5"/>
  <c r="AW5720" i="5"/>
  <c r="AW5721" i="5"/>
  <c r="AW5722" i="5"/>
  <c r="AW5723" i="5"/>
  <c r="AW5724" i="5"/>
  <c r="AW5725" i="5"/>
  <c r="AW5726" i="5"/>
  <c r="AW5727" i="5"/>
  <c r="AW5728" i="5"/>
  <c r="AW5729" i="5"/>
  <c r="AW5730" i="5"/>
  <c r="AW5731" i="5"/>
  <c r="AW5732" i="5"/>
  <c r="AW5733" i="5"/>
  <c r="AW5734" i="5"/>
  <c r="AW5735" i="5"/>
  <c r="AW5736" i="5"/>
  <c r="AW5737" i="5"/>
  <c r="AW5738" i="5"/>
  <c r="AW5739" i="5"/>
  <c r="AW5740" i="5"/>
  <c r="AW5741" i="5"/>
  <c r="AW5742" i="5"/>
  <c r="AW5743" i="5"/>
  <c r="AW5744" i="5"/>
  <c r="AW5745" i="5"/>
  <c r="AW5746" i="5"/>
  <c r="AW5747" i="5"/>
  <c r="AW5748" i="5"/>
  <c r="AW5749" i="5"/>
  <c r="AW5750" i="5"/>
  <c r="AW5751" i="5"/>
  <c r="AW5752" i="5"/>
  <c r="AW5753" i="5"/>
  <c r="AW5754" i="5"/>
  <c r="AW5755" i="5"/>
  <c r="AW5756" i="5"/>
  <c r="AW5757" i="5"/>
  <c r="AW5758" i="5"/>
  <c r="AW5759" i="5"/>
  <c r="AW5760" i="5"/>
  <c r="AW5761" i="5"/>
  <c r="AW5762" i="5"/>
  <c r="AW5763" i="5"/>
  <c r="AW5764" i="5"/>
  <c r="AW5765" i="5"/>
  <c r="AW5766" i="5"/>
  <c r="AW5767" i="5"/>
  <c r="AW5768" i="5"/>
  <c r="AW5769" i="5"/>
  <c r="AW5770" i="5"/>
  <c r="AW5771" i="5"/>
  <c r="AW5772" i="5"/>
  <c r="AW5773" i="5"/>
  <c r="AW5774" i="5"/>
  <c r="AW5775" i="5"/>
  <c r="AW5776" i="5"/>
  <c r="AW5777" i="5"/>
  <c r="AW5778" i="5"/>
  <c r="AW5779" i="5"/>
  <c r="AW5780" i="5"/>
  <c r="AW5781" i="5"/>
  <c r="AW5782" i="5"/>
  <c r="AW5783" i="5"/>
  <c r="AW5784" i="5"/>
  <c r="AW5785" i="5"/>
  <c r="AW5786" i="5"/>
  <c r="AW5787" i="5"/>
  <c r="AW5788" i="5"/>
  <c r="AW5789" i="5"/>
  <c r="AW5790" i="5"/>
  <c r="AW5791" i="5"/>
  <c r="AW5792" i="5"/>
  <c r="AW5793" i="5"/>
  <c r="AW5794" i="5"/>
  <c r="AW5795" i="5"/>
  <c r="AW5796" i="5"/>
  <c r="AW5797" i="5"/>
  <c r="AW5798" i="5"/>
  <c r="AW5799" i="5"/>
  <c r="AW5800" i="5"/>
  <c r="AW5801" i="5"/>
  <c r="AW5802" i="5"/>
  <c r="AW5803" i="5"/>
  <c r="AW5804" i="5"/>
  <c r="AW5805" i="5"/>
  <c r="AW5806" i="5"/>
  <c r="AW5807" i="5"/>
  <c r="AW5808" i="5"/>
  <c r="AW5809" i="5"/>
  <c r="AW5810" i="5"/>
  <c r="AW5811" i="5"/>
  <c r="AW5812" i="5"/>
  <c r="AW5813" i="5"/>
  <c r="AW5814" i="5"/>
  <c r="AW5815" i="5"/>
  <c r="AW5816" i="5"/>
  <c r="AW5817" i="5"/>
  <c r="AW5818" i="5"/>
  <c r="AW5819" i="5"/>
  <c r="AW5820" i="5"/>
  <c r="AW5821" i="5"/>
  <c r="AW5822" i="5"/>
  <c r="AW5823" i="5"/>
  <c r="AW5824" i="5"/>
  <c r="AW5825" i="5"/>
  <c r="AW5826" i="5"/>
  <c r="AW5827" i="5"/>
  <c r="AW5828" i="5"/>
  <c r="AW5829" i="5"/>
  <c r="AW5830" i="5"/>
  <c r="AW5831" i="5"/>
  <c r="AW5832" i="5"/>
  <c r="AW5833" i="5"/>
  <c r="AW5834" i="5"/>
  <c r="AW5835" i="5"/>
  <c r="AW5836" i="5"/>
  <c r="AW5837" i="5"/>
  <c r="AW5838" i="5"/>
  <c r="AW5839" i="5"/>
  <c r="AW5840" i="5"/>
  <c r="AW5841" i="5"/>
  <c r="AW5842" i="5"/>
  <c r="AW5843" i="5"/>
  <c r="AW5844" i="5"/>
  <c r="AW5845" i="5"/>
  <c r="AW5846" i="5"/>
  <c r="AW5847" i="5"/>
  <c r="AW5848" i="5"/>
  <c r="AW5849" i="5"/>
  <c r="AW5850" i="5"/>
  <c r="AW5851" i="5"/>
  <c r="AW5852" i="5"/>
  <c r="AW5853" i="5"/>
  <c r="AW5854" i="5"/>
  <c r="AW5855" i="5"/>
  <c r="AW5856" i="5"/>
  <c r="AW5857" i="5"/>
  <c r="AW5858" i="5"/>
  <c r="AW5859" i="5"/>
  <c r="AW5860" i="5"/>
  <c r="AW5861" i="5"/>
  <c r="AW5862" i="5"/>
  <c r="AW5863" i="5"/>
  <c r="AW5864" i="5"/>
  <c r="AW5865" i="5"/>
  <c r="AW5866" i="5"/>
  <c r="AW5867" i="5"/>
  <c r="AW5868" i="5"/>
  <c r="AW5869" i="5"/>
  <c r="AW5870" i="5"/>
  <c r="AW5871" i="5"/>
  <c r="AW5872" i="5"/>
  <c r="AW5873" i="5"/>
  <c r="AW5874" i="5"/>
  <c r="AW5875" i="5"/>
  <c r="AW5876" i="5"/>
  <c r="AW5877" i="5"/>
  <c r="AW5878" i="5"/>
  <c r="AW5879" i="5"/>
  <c r="AW5880" i="5"/>
  <c r="AW5881" i="5"/>
  <c r="AW5882" i="5"/>
  <c r="AW5883" i="5"/>
  <c r="AW5884" i="5"/>
  <c r="AW5885" i="5"/>
  <c r="AW5886" i="5"/>
  <c r="AW5887" i="5"/>
  <c r="AW5888" i="5"/>
  <c r="AW5889" i="5"/>
  <c r="AW5890" i="5"/>
  <c r="AW5891" i="5"/>
  <c r="AW5892" i="5"/>
  <c r="AW5893" i="5"/>
  <c r="AW5894" i="5"/>
  <c r="AW5895" i="5"/>
  <c r="AW5896" i="5"/>
  <c r="AW5897" i="5"/>
  <c r="AW5898" i="5"/>
  <c r="AW5899" i="5"/>
  <c r="AW5900" i="5"/>
  <c r="AW5901" i="5"/>
  <c r="AW5902" i="5"/>
  <c r="AW5903" i="5"/>
  <c r="AW5904" i="5"/>
  <c r="AW5905" i="5"/>
  <c r="AW5906" i="5"/>
  <c r="AW5907" i="5"/>
  <c r="AW5908" i="5"/>
  <c r="AW5909" i="5"/>
  <c r="AW5910" i="5"/>
  <c r="AW5911" i="5"/>
  <c r="AW5912" i="5"/>
  <c r="AW5913" i="5"/>
  <c r="AW5914" i="5"/>
  <c r="AW5915" i="5"/>
  <c r="AW5916" i="5"/>
  <c r="AW5917" i="5"/>
  <c r="AW5918" i="5"/>
  <c r="AW5919" i="5"/>
  <c r="AW5920" i="5"/>
  <c r="AW5921" i="5"/>
  <c r="AW5922" i="5"/>
  <c r="AW5923" i="5"/>
  <c r="AW5924" i="5"/>
  <c r="AW5925" i="5"/>
  <c r="AW5926" i="5"/>
  <c r="AW5927" i="5"/>
  <c r="AW5928" i="5"/>
  <c r="AW5929" i="5"/>
  <c r="AW5930" i="5"/>
  <c r="AW5931" i="5"/>
  <c r="AW5932" i="5"/>
  <c r="AW5933" i="5"/>
  <c r="AW5934" i="5"/>
  <c r="AW5935" i="5"/>
  <c r="AW5936" i="5"/>
  <c r="AW5937" i="5"/>
  <c r="AW5938" i="5"/>
  <c r="AW5939" i="5"/>
  <c r="AW5940" i="5"/>
  <c r="AW5941" i="5"/>
  <c r="AW5942" i="5"/>
  <c r="AW5943" i="5"/>
  <c r="AW5944" i="5"/>
  <c r="AW5945" i="5"/>
  <c r="AW5946" i="5"/>
  <c r="AW5947" i="5"/>
  <c r="AW5948" i="5"/>
  <c r="AW5949" i="5"/>
  <c r="AW5950" i="5"/>
  <c r="AW5951" i="5"/>
  <c r="AW5952" i="5"/>
  <c r="AW5953" i="5"/>
  <c r="AW5954" i="5"/>
  <c r="AW5955" i="5"/>
  <c r="AW5956" i="5"/>
  <c r="AW5957" i="5"/>
  <c r="AW5958" i="5"/>
  <c r="AW5959" i="5"/>
  <c r="AW5960" i="5"/>
  <c r="AW5961" i="5"/>
  <c r="AW5962" i="5"/>
  <c r="AW5963" i="5"/>
  <c r="AW5964" i="5"/>
  <c r="AW5965" i="5"/>
  <c r="AW5966" i="5"/>
  <c r="AW5967" i="5"/>
  <c r="AW5968" i="5"/>
  <c r="AW5969" i="5"/>
  <c r="AW5970" i="5"/>
  <c r="AW5971" i="5"/>
  <c r="AW5972" i="5"/>
  <c r="AW5973" i="5"/>
  <c r="AW5974" i="5"/>
  <c r="AW5975" i="5"/>
  <c r="AW5976" i="5"/>
  <c r="AW5977" i="5"/>
  <c r="AW5978" i="5"/>
  <c r="AW5979" i="5"/>
  <c r="AW5980" i="5"/>
  <c r="AW5981" i="5"/>
  <c r="AW5982" i="5"/>
  <c r="AW5983" i="5"/>
  <c r="AW5984" i="5"/>
  <c r="AW5985" i="5"/>
  <c r="AW5986" i="5"/>
  <c r="AW5987" i="5"/>
  <c r="AW5988" i="5"/>
  <c r="AW5989" i="5"/>
  <c r="AW5990" i="5"/>
  <c r="AW5991" i="5"/>
  <c r="AW5992" i="5"/>
  <c r="AW5993" i="5"/>
  <c r="AW5994" i="5"/>
  <c r="AW5995" i="5"/>
  <c r="AW5996" i="5"/>
  <c r="AW5997" i="5"/>
  <c r="AW5998" i="5"/>
  <c r="AW5999" i="5"/>
  <c r="AW6000" i="5"/>
  <c r="AW6001" i="5"/>
  <c r="AW6002" i="5"/>
  <c r="AW6003" i="5"/>
  <c r="AW6004" i="5"/>
  <c r="AW6005" i="5"/>
  <c r="AW6006" i="5"/>
  <c r="AW6007" i="5"/>
  <c r="AW6008" i="5"/>
  <c r="AW6009" i="5"/>
  <c r="AW6010" i="5"/>
  <c r="AW6011" i="5"/>
  <c r="AW6012" i="5"/>
  <c r="AW6013" i="5"/>
  <c r="AW6014" i="5"/>
  <c r="AW6015" i="5"/>
  <c r="AW6016" i="5"/>
  <c r="AW6017" i="5"/>
  <c r="AW6018" i="5"/>
  <c r="AW6019" i="5"/>
  <c r="AW6020" i="5"/>
  <c r="AW6021" i="5"/>
  <c r="AW6022" i="5"/>
  <c r="AW6023" i="5"/>
  <c r="AW6024" i="5"/>
  <c r="BP52" i="4" l="1"/>
  <c r="BT38" i="4"/>
  <c r="BT67" i="4"/>
  <c r="BP62" i="4"/>
  <c r="BS324" i="4"/>
  <c r="BP322" i="4"/>
  <c r="BP318" i="4"/>
  <c r="BS310" i="4"/>
  <c r="BT299" i="4"/>
  <c r="BT290" i="4"/>
  <c r="BQ289" i="4"/>
  <c r="BT286" i="4"/>
  <c r="BP284" i="4"/>
  <c r="BT282" i="4"/>
  <c r="BP280" i="4"/>
  <c r="BP276" i="4"/>
  <c r="BS262" i="4"/>
  <c r="BP261" i="4"/>
  <c r="BP248" i="4"/>
  <c r="BT246" i="4"/>
  <c r="BQ211" i="4"/>
  <c r="BT15" i="4"/>
  <c r="BT14" i="4"/>
  <c r="BT314" i="4"/>
  <c r="BS300" i="4"/>
  <c r="BS296" i="4"/>
  <c r="BT280" i="4"/>
  <c r="BT276" i="4"/>
  <c r="BS250" i="4"/>
  <c r="BP249" i="4"/>
  <c r="BQ223" i="4"/>
  <c r="BP216" i="4"/>
  <c r="BQ213" i="4"/>
  <c r="BP212" i="4"/>
  <c r="BT203" i="4"/>
  <c r="BT202" i="4"/>
  <c r="BP198" i="4"/>
  <c r="BQ195" i="4"/>
  <c r="BP184" i="4"/>
  <c r="BT182" i="4"/>
  <c r="BT174" i="4"/>
  <c r="BQ159" i="4"/>
  <c r="BP154" i="4"/>
  <c r="BT138" i="4"/>
  <c r="BP132" i="4"/>
  <c r="BQ127" i="4"/>
  <c r="BT110" i="4"/>
  <c r="BP98" i="4"/>
  <c r="BP96" i="4"/>
  <c r="BT94" i="4"/>
  <c r="BQ89" i="4"/>
  <c r="BT86" i="4"/>
  <c r="BT78" i="4"/>
  <c r="BP76" i="4"/>
  <c r="BT30" i="4"/>
  <c r="BP20" i="4"/>
  <c r="BP13" i="4"/>
  <c r="BT55" i="4"/>
  <c r="BT42" i="4"/>
  <c r="BQ41" i="4"/>
  <c r="BP36" i="4"/>
  <c r="BQ66" i="4"/>
  <c r="BS326" i="4"/>
  <c r="BQ325" i="4"/>
  <c r="BP324" i="4"/>
  <c r="BS322" i="4"/>
  <c r="BT320" i="4"/>
  <c r="BS316" i="4"/>
  <c r="BP311" i="4"/>
  <c r="BP310" i="4"/>
  <c r="BS284" i="4"/>
  <c r="BP269" i="4"/>
  <c r="BT267" i="4"/>
  <c r="BP266" i="4"/>
  <c r="BS264" i="4"/>
  <c r="BP263" i="4"/>
  <c r="BS260" i="4"/>
  <c r="BP259" i="4"/>
  <c r="BS242" i="4"/>
  <c r="BP238" i="4"/>
  <c r="BT236" i="4"/>
  <c r="BT235" i="4"/>
  <c r="BP234" i="4"/>
  <c r="BP226" i="4"/>
  <c r="BT220" i="4"/>
  <c r="BP141" i="4"/>
  <c r="BT139" i="4"/>
  <c r="BP124" i="4"/>
  <c r="BS120" i="4"/>
  <c r="BQ119" i="4"/>
  <c r="BT108" i="4"/>
  <c r="BT107" i="4"/>
  <c r="BS100" i="4"/>
  <c r="BP90" i="4"/>
  <c r="BQ329" i="4"/>
  <c r="BQ142" i="4"/>
  <c r="BT19" i="4"/>
  <c r="BQ17" i="4"/>
  <c r="BS16" i="4"/>
  <c r="BQ14" i="4"/>
  <c r="BS13" i="4"/>
  <c r="BQ11" i="4"/>
  <c r="BS61" i="4"/>
  <c r="BS60" i="4"/>
  <c r="BP59" i="4"/>
  <c r="BQ57" i="4"/>
  <c r="BQ56" i="4"/>
  <c r="BT54" i="4"/>
  <c r="BS52" i="4"/>
  <c r="BQ39" i="4"/>
  <c r="BP68" i="4"/>
  <c r="BS65" i="4"/>
  <c r="BT328" i="4"/>
  <c r="BQ327" i="4"/>
  <c r="BP32" i="4"/>
  <c r="BQ27" i="4"/>
  <c r="BP12" i="4"/>
  <c r="BP9" i="4"/>
  <c r="BQ58" i="4"/>
  <c r="BQ53" i="4"/>
  <c r="BP51" i="4"/>
  <c r="BP48" i="4"/>
  <c r="BQ328" i="4"/>
  <c r="BP328" i="4"/>
  <c r="BS6" i="4"/>
  <c r="BS31" i="4"/>
  <c r="BS22" i="4"/>
  <c r="BP21" i="4"/>
  <c r="BQ19" i="4"/>
  <c r="BS8" i="4"/>
  <c r="BS50" i="4"/>
  <c r="BS47" i="4"/>
  <c r="BS46" i="4"/>
  <c r="BP45" i="4"/>
  <c r="BT69" i="4"/>
  <c r="BP63" i="4"/>
  <c r="BQ313" i="4"/>
  <c r="BQ287" i="4"/>
  <c r="BQ281" i="4"/>
  <c r="BQ277" i="4"/>
  <c r="BT274" i="4"/>
  <c r="BQ267" i="4"/>
  <c r="BS266" i="4"/>
  <c r="BP244" i="4"/>
  <c r="BP243" i="4"/>
  <c r="BQ230" i="4"/>
  <c r="BQ222" i="4"/>
  <c r="BQ209" i="4"/>
  <c r="BT196" i="4"/>
  <c r="BQ185" i="4"/>
  <c r="BT158" i="4"/>
  <c r="BT131" i="4"/>
  <c r="BS126" i="4"/>
  <c r="BT124" i="4"/>
  <c r="BP121" i="4"/>
  <c r="BT118" i="4"/>
  <c r="BP118" i="4"/>
  <c r="BP113" i="4"/>
  <c r="BQ93" i="4"/>
  <c r="BQ91" i="4"/>
  <c r="BQ83" i="4"/>
  <c r="BP81" i="4"/>
  <c r="BP75" i="4"/>
  <c r="BS72" i="4"/>
  <c r="BP320" i="4"/>
  <c r="BS318" i="4"/>
  <c r="BT315" i="4"/>
  <c r="BP314" i="4"/>
  <c r="BT307" i="4"/>
  <c r="BS304" i="4"/>
  <c r="BP303" i="4"/>
  <c r="BP290" i="4"/>
  <c r="BP288" i="4"/>
  <c r="BP278" i="4"/>
  <c r="BT259" i="4"/>
  <c r="BP257" i="4"/>
  <c r="BS252" i="4"/>
  <c r="BP251" i="4"/>
  <c r="BQ233" i="4"/>
  <c r="BT228" i="4"/>
  <c r="BS224" i="4"/>
  <c r="BP220" i="4"/>
  <c r="BP210" i="4"/>
  <c r="BP205" i="4"/>
  <c r="BP200" i="4"/>
  <c r="BS192" i="4"/>
  <c r="BP188" i="4"/>
  <c r="BP186" i="4"/>
  <c r="BP182" i="4"/>
  <c r="BQ173" i="4"/>
  <c r="BQ171" i="4"/>
  <c r="BP170" i="4"/>
  <c r="BQ167" i="4"/>
  <c r="BQ166" i="4"/>
  <c r="BP162" i="4"/>
  <c r="BT160" i="4"/>
  <c r="BT156" i="4"/>
  <c r="BT152" i="4"/>
  <c r="BS144" i="4"/>
  <c r="BP140" i="4"/>
  <c r="BP139" i="4"/>
  <c r="BQ135" i="4"/>
  <c r="BQ134" i="4"/>
  <c r="BP130" i="4"/>
  <c r="BT128" i="4"/>
  <c r="BQ123" i="4"/>
  <c r="BT116" i="4"/>
  <c r="BS106" i="4"/>
  <c r="BQ105" i="4"/>
  <c r="BS98" i="4"/>
  <c r="BP88" i="4"/>
  <c r="BQ85" i="4"/>
  <c r="BP84" i="4"/>
  <c r="BP82" i="4"/>
  <c r="BT76" i="4"/>
  <c r="BT75" i="4"/>
  <c r="BQ73" i="4"/>
  <c r="BQ323" i="4"/>
  <c r="BP274" i="4"/>
  <c r="BS256" i="4"/>
  <c r="BP231" i="4"/>
  <c r="BQ225" i="4"/>
  <c r="BP224" i="4"/>
  <c r="BP214" i="4"/>
  <c r="BP178" i="4"/>
  <c r="BT176" i="4"/>
  <c r="BT170" i="4"/>
  <c r="BT166" i="4"/>
  <c r="BP160" i="4"/>
  <c r="BQ157" i="4"/>
  <c r="BP156" i="4"/>
  <c r="BQ153" i="4"/>
  <c r="BT147" i="4"/>
  <c r="BP128" i="4"/>
  <c r="BT122" i="4"/>
  <c r="BQ117" i="4"/>
  <c r="BQ103" i="4"/>
  <c r="BQ99" i="4"/>
  <c r="BS84" i="4"/>
  <c r="BT82" i="4"/>
  <c r="BQ79" i="4"/>
  <c r="BS32" i="4"/>
  <c r="BP18" i="4"/>
  <c r="BS45" i="4"/>
  <c r="BQ42" i="4"/>
  <c r="BP35" i="4"/>
  <c r="BP69" i="4"/>
  <c r="BP326" i="4"/>
  <c r="BP319" i="4"/>
  <c r="BS312" i="4"/>
  <c r="BP309" i="4"/>
  <c r="BP299" i="4"/>
  <c r="BP292" i="4"/>
  <c r="BP282" i="4"/>
  <c r="BS278" i="4"/>
  <c r="BS268" i="4"/>
  <c r="BP265" i="4"/>
  <c r="BS258" i="4"/>
  <c r="BT251" i="4"/>
  <c r="BP228" i="4"/>
  <c r="BP218" i="4"/>
  <c r="BS214" i="4"/>
  <c r="BP197" i="4"/>
  <c r="BP190" i="4"/>
  <c r="BP183" i="4"/>
  <c r="BP176" i="4"/>
  <c r="BP152" i="4"/>
  <c r="BP147" i="4"/>
  <c r="BP116" i="4"/>
  <c r="BS112" i="4"/>
  <c r="BP102" i="4"/>
  <c r="BT91" i="4"/>
  <c r="BS74" i="4"/>
  <c r="BT329" i="4"/>
  <c r="BT24" i="4"/>
  <c r="BT21" i="4"/>
  <c r="BT7" i="4"/>
  <c r="BQ302" i="4"/>
  <c r="BQ295" i="4"/>
  <c r="BT254" i="4"/>
  <c r="BT244" i="4"/>
  <c r="BQ241" i="4"/>
  <c r="BT234" i="4"/>
  <c r="BT200" i="4"/>
  <c r="BQ179" i="4"/>
  <c r="BT168" i="4"/>
  <c r="BQ165" i="4"/>
  <c r="BQ155" i="4"/>
  <c r="BQ143" i="4"/>
  <c r="BT136" i="4"/>
  <c r="BQ133" i="4"/>
  <c r="BT34" i="4"/>
  <c r="BP312" i="4"/>
  <c r="BT291" i="4"/>
  <c r="BP268" i="4"/>
  <c r="BP258" i="4"/>
  <c r="BT227" i="4"/>
  <c r="BQ207" i="4"/>
  <c r="BT115" i="4"/>
  <c r="BP112" i="4"/>
  <c r="BP74" i="4"/>
  <c r="BT27" i="4"/>
  <c r="BQ24" i="4"/>
  <c r="BQ10" i="4"/>
  <c r="BT37" i="4"/>
  <c r="BT294" i="4"/>
  <c r="BQ291" i="4"/>
  <c r="BQ254" i="4"/>
  <c r="BQ247" i="4"/>
  <c r="BT240" i="4"/>
  <c r="BQ237" i="4"/>
  <c r="BQ227" i="4"/>
  <c r="BT206" i="4"/>
  <c r="BT178" i="4"/>
  <c r="BT164" i="4"/>
  <c r="BQ161" i="4"/>
  <c r="BT154" i="4"/>
  <c r="BT142" i="4"/>
  <c r="BT132" i="4"/>
  <c r="BQ129" i="4"/>
  <c r="BQ115" i="4"/>
  <c r="BT104" i="4"/>
  <c r="BQ94" i="4"/>
  <c r="BQ34" i="4"/>
  <c r="BT64" i="4"/>
  <c r="BP308" i="4"/>
  <c r="BP298" i="4"/>
  <c r="BP264" i="4"/>
  <c r="BP196" i="4"/>
  <c r="BT171" i="4"/>
  <c r="BP146" i="4"/>
  <c r="BQ111" i="4"/>
  <c r="BT83" i="4"/>
  <c r="BP80" i="4"/>
  <c r="BT23" i="4"/>
  <c r="BQ40" i="4"/>
  <c r="BQ37" i="4"/>
  <c r="BQ64" i="4"/>
  <c r="BP44" i="4"/>
  <c r="BP304" i="4"/>
  <c r="BT283" i="4"/>
  <c r="BP260" i="4"/>
  <c r="BP250" i="4"/>
  <c r="BT219" i="4"/>
  <c r="BP192" i="4"/>
  <c r="BQ26" i="4"/>
  <c r="BT53" i="4"/>
  <c r="BT39" i="4"/>
  <c r="BT36" i="4"/>
  <c r="BQ70" i="4"/>
  <c r="BT63" i="4"/>
  <c r="BQ283" i="4"/>
  <c r="BQ246" i="4"/>
  <c r="BQ239" i="4"/>
  <c r="BT232" i="4"/>
  <c r="BQ229" i="4"/>
  <c r="BT180" i="4"/>
  <c r="BQ177" i="4"/>
  <c r="BQ110" i="4"/>
  <c r="BQ6" i="4"/>
  <c r="BQ50" i="4"/>
  <c r="BP43" i="4"/>
  <c r="BT323" i="4"/>
  <c r="BP300" i="4"/>
  <c r="BP293" i="4"/>
  <c r="BP256" i="4"/>
  <c r="BP202" i="4"/>
  <c r="BT187" i="4"/>
  <c r="BP138" i="4"/>
  <c r="BT99" i="4"/>
  <c r="BP72" i="4"/>
  <c r="BQ25" i="4"/>
  <c r="BQ22" i="4"/>
  <c r="BT11" i="4"/>
  <c r="BQ8" i="4"/>
  <c r="BP60" i="4"/>
  <c r="BQ49" i="4"/>
  <c r="BT302" i="4"/>
  <c r="BP296" i="4"/>
  <c r="BT275" i="4"/>
  <c r="BQ262" i="4"/>
  <c r="BQ255" i="4"/>
  <c r="BP252" i="4"/>
  <c r="BT248" i="4"/>
  <c r="BQ245" i="4"/>
  <c r="BP242" i="4"/>
  <c r="BQ235" i="4"/>
  <c r="BT211" i="4"/>
  <c r="BT204" i="4"/>
  <c r="BQ201" i="4"/>
  <c r="BT162" i="4"/>
  <c r="BP144" i="4"/>
  <c r="BT140" i="4"/>
  <c r="BQ137" i="4"/>
  <c r="BT130" i="4"/>
  <c r="BP120" i="4"/>
  <c r="BQ109" i="4"/>
  <c r="BP106" i="4"/>
  <c r="BP92" i="4"/>
  <c r="BT88" i="4"/>
  <c r="BQ78" i="4"/>
  <c r="BQ71" i="4"/>
  <c r="BS29" i="4"/>
  <c r="BP316" i="4"/>
  <c r="BP306" i="4"/>
  <c r="BP272" i="4"/>
  <c r="BP208" i="4"/>
  <c r="BP194" i="4"/>
  <c r="BT179" i="4"/>
  <c r="BT155" i="4"/>
  <c r="BT123" i="4"/>
  <c r="BQ95" i="4"/>
  <c r="BQ149" i="4"/>
  <c r="BQ181" i="4"/>
  <c r="BQ191" i="4"/>
  <c r="BP114" i="4"/>
  <c r="BP122" i="4"/>
  <c r="BQ199" i="4"/>
  <c r="BQ169" i="4"/>
  <c r="BP29" i="4"/>
  <c r="BQ150" i="4"/>
  <c r="BP148" i="4"/>
  <c r="BT148" i="4"/>
  <c r="BP28" i="4"/>
  <c r="BT66" i="4"/>
  <c r="BT325" i="4"/>
  <c r="BT317" i="4"/>
  <c r="BT309" i="4"/>
  <c r="BT301" i="4"/>
  <c r="BT293" i="4"/>
  <c r="BT285" i="4"/>
  <c r="BT277" i="4"/>
  <c r="BT269" i="4"/>
  <c r="BT261" i="4"/>
  <c r="BT253" i="4"/>
  <c r="BT245" i="4"/>
  <c r="BT237" i="4"/>
  <c r="BT229" i="4"/>
  <c r="BT221" i="4"/>
  <c r="BT213" i="4"/>
  <c r="BT205" i="4"/>
  <c r="BT197" i="4"/>
  <c r="BT189" i="4"/>
  <c r="BT181" i="4"/>
  <c r="BT173" i="4"/>
  <c r="BT165" i="4"/>
  <c r="BT157" i="4"/>
  <c r="BT149" i="4"/>
  <c r="BT141" i="4"/>
  <c r="BT133" i="4"/>
  <c r="BT125" i="4"/>
  <c r="BT117" i="4"/>
  <c r="BT109" i="4"/>
  <c r="BT101" i="4"/>
  <c r="BT93" i="4"/>
  <c r="BT85" i="4"/>
  <c r="BT77" i="4"/>
  <c r="BT68" i="4"/>
  <c r="BT327" i="4"/>
  <c r="BT319" i="4"/>
  <c r="BT311" i="4"/>
  <c r="BT303" i="4"/>
  <c r="BT295" i="4"/>
  <c r="BT287" i="4"/>
  <c r="BT279" i="4"/>
  <c r="BT271" i="4"/>
  <c r="BT263" i="4"/>
  <c r="BT255" i="4"/>
  <c r="BT247" i="4"/>
  <c r="BT239" i="4"/>
  <c r="BT231" i="4"/>
  <c r="BT223" i="4"/>
  <c r="BT215" i="4"/>
  <c r="BT207" i="4"/>
  <c r="BT199" i="4"/>
  <c r="BT191" i="4"/>
  <c r="BT183" i="4"/>
  <c r="BT175" i="4"/>
  <c r="BT167" i="4"/>
  <c r="BT159" i="4"/>
  <c r="BT151" i="4"/>
  <c r="BT143" i="4"/>
  <c r="BT135" i="4"/>
  <c r="BT127" i="4"/>
  <c r="BT119" i="4"/>
  <c r="BT111" i="4"/>
  <c r="BT103" i="4"/>
  <c r="BT95" i="4"/>
  <c r="BT87" i="4"/>
  <c r="BT79" i="4"/>
  <c r="BT71" i="4"/>
  <c r="BT70" i="4"/>
  <c r="BT62" i="4"/>
  <c r="BT321" i="4"/>
  <c r="BT313" i="4"/>
  <c r="BT305" i="4"/>
  <c r="BT297" i="4"/>
  <c r="BT289" i="4"/>
  <c r="BT281" i="4"/>
  <c r="BT273" i="4"/>
  <c r="BT265" i="4"/>
  <c r="BT257" i="4"/>
  <c r="BT249" i="4"/>
  <c r="BT241" i="4"/>
  <c r="BT233" i="4"/>
  <c r="BT225" i="4"/>
  <c r="BT217" i="4"/>
  <c r="BT209" i="4"/>
  <c r="BT201" i="4"/>
  <c r="BT193" i="4"/>
  <c r="BT185" i="4"/>
  <c r="BT177" i="4"/>
  <c r="BT169" i="4"/>
  <c r="BT161" i="4"/>
  <c r="BT153" i="4"/>
  <c r="BT145" i="4"/>
  <c r="BT137" i="4"/>
  <c r="BT129" i="4"/>
  <c r="BT121" i="4"/>
  <c r="BT113" i="4"/>
  <c r="BT105" i="4"/>
  <c r="BT97" i="4"/>
  <c r="BT89" i="4"/>
  <c r="BT81" i="4"/>
  <c r="BT73" i="4"/>
  <c r="BP31" i="4"/>
  <c r="BT25" i="4"/>
  <c r="BP23" i="4"/>
  <c r="BT17" i="4"/>
  <c r="BP15" i="4"/>
  <c r="BT9" i="4"/>
  <c r="BP7" i="4"/>
  <c r="BT56" i="4"/>
  <c r="BP54" i="4"/>
  <c r="BT48" i="4"/>
  <c r="BP46" i="4"/>
  <c r="BT40" i="4"/>
  <c r="BP38" i="4"/>
  <c r="BT26" i="4"/>
  <c r="BT18" i="4"/>
  <c r="BT10" i="4"/>
  <c r="BT57" i="4"/>
  <c r="BT49" i="4"/>
  <c r="BT41" i="4"/>
  <c r="BT33" i="4"/>
  <c r="BQ33" i="4"/>
  <c r="BT28" i="4"/>
  <c r="BT20" i="4"/>
  <c r="BT12" i="4"/>
  <c r="BT59" i="4"/>
  <c r="BT51" i="4"/>
  <c r="BT43" i="4"/>
  <c r="BT35" i="4"/>
  <c r="AW7" i="5"/>
  <c r="AY7" i="5"/>
  <c r="AY8" i="5"/>
  <c r="AY9" i="5"/>
  <c r="AY10" i="5"/>
  <c r="AY11" i="5"/>
  <c r="AY12" i="5"/>
  <c r="AY13" i="5"/>
  <c r="AY14" i="5"/>
  <c r="AY15" i="5"/>
  <c r="AY16" i="5"/>
  <c r="AY17" i="5"/>
  <c r="AY18" i="5"/>
  <c r="AY19" i="5"/>
  <c r="AY20" i="5"/>
  <c r="AY21" i="5"/>
  <c r="AY22" i="5"/>
  <c r="AY23" i="5"/>
  <c r="AY24" i="5"/>
  <c r="AY25" i="5"/>
  <c r="AY26" i="5"/>
  <c r="AY27" i="5"/>
  <c r="AY28" i="5"/>
  <c r="AY29" i="5"/>
  <c r="AY30" i="5"/>
  <c r="AY31" i="5"/>
  <c r="AY32" i="5"/>
  <c r="AY33" i="5"/>
  <c r="AY34" i="5"/>
  <c r="AY35" i="5"/>
  <c r="AY36" i="5"/>
  <c r="AY37" i="5"/>
  <c r="AY38" i="5"/>
  <c r="AY39" i="5"/>
  <c r="AY40" i="5"/>
  <c r="AY41" i="5"/>
  <c r="AY42" i="5"/>
  <c r="AY43" i="5"/>
  <c r="AY44" i="5"/>
  <c r="AY45" i="5"/>
  <c r="AY46" i="5"/>
  <c r="AY47" i="5"/>
  <c r="AY48" i="5"/>
  <c r="AY49" i="5"/>
  <c r="AY50" i="5"/>
  <c r="AY51" i="5"/>
  <c r="AY52" i="5"/>
  <c r="AY53" i="5"/>
  <c r="AY54" i="5"/>
  <c r="AY55" i="5"/>
  <c r="AY56" i="5"/>
  <c r="AY57" i="5"/>
  <c r="AY58" i="5"/>
  <c r="AY59" i="5"/>
  <c r="AY60" i="5"/>
  <c r="AY61" i="5"/>
  <c r="AY62" i="5"/>
  <c r="AY63" i="5"/>
  <c r="AY64" i="5"/>
  <c r="AY65" i="5"/>
  <c r="AY66" i="5"/>
  <c r="AY67" i="5"/>
  <c r="AY68" i="5"/>
  <c r="AY69" i="5"/>
  <c r="AY70" i="5"/>
  <c r="AY71" i="5"/>
  <c r="AY72" i="5"/>
  <c r="AY73" i="5"/>
  <c r="AY74" i="5"/>
  <c r="AY75" i="5"/>
  <c r="AY76" i="5"/>
  <c r="AY77" i="5"/>
  <c r="AY78" i="5"/>
  <c r="AY79" i="5"/>
  <c r="AY80" i="5"/>
  <c r="AY81" i="5"/>
  <c r="AY82" i="5"/>
  <c r="AY83" i="5"/>
  <c r="AY84" i="5"/>
  <c r="AY85" i="5"/>
  <c r="AY86" i="5"/>
  <c r="AY87" i="5"/>
  <c r="AY88" i="5"/>
  <c r="AY89" i="5"/>
  <c r="AY90" i="5"/>
  <c r="AY91" i="5"/>
  <c r="AY92" i="5"/>
  <c r="AY93" i="5"/>
  <c r="AY94" i="5"/>
  <c r="AY95" i="5"/>
  <c r="AY96" i="5"/>
  <c r="AY97" i="5"/>
  <c r="AY98" i="5"/>
  <c r="AY99" i="5"/>
  <c r="AY100" i="5"/>
  <c r="AY101" i="5"/>
  <c r="AY102" i="5"/>
  <c r="AY103" i="5"/>
  <c r="AY104" i="5"/>
  <c r="AY105" i="5"/>
  <c r="AY106" i="5"/>
  <c r="AY107" i="5"/>
  <c r="AY108" i="5"/>
  <c r="AY109" i="5"/>
  <c r="AY110" i="5"/>
  <c r="AY111" i="5"/>
  <c r="AY112" i="5"/>
  <c r="AY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37" i="5"/>
  <c r="AY138" i="5"/>
  <c r="AY139" i="5"/>
  <c r="AY140" i="5"/>
  <c r="AY141" i="5"/>
  <c r="AY142" i="5"/>
  <c r="AY143" i="5"/>
  <c r="AY144" i="5"/>
  <c r="AY145" i="5"/>
  <c r="AY146" i="5"/>
  <c r="AY147" i="5"/>
  <c r="AY148" i="5"/>
  <c r="AY149" i="5"/>
  <c r="AY150" i="5"/>
  <c r="AY151" i="5"/>
  <c r="AY152" i="5"/>
  <c r="AY153" i="5"/>
  <c r="AY154" i="5"/>
  <c r="AY155" i="5"/>
  <c r="AY156" i="5"/>
  <c r="AY157" i="5"/>
  <c r="AY158" i="5"/>
  <c r="AY159" i="5"/>
  <c r="AY160" i="5"/>
  <c r="AY161" i="5"/>
  <c r="AY162" i="5"/>
  <c r="AY163" i="5"/>
  <c r="AY164" i="5"/>
  <c r="AY165" i="5"/>
  <c r="AY166" i="5"/>
  <c r="AY167" i="5"/>
  <c r="AY168" i="5"/>
  <c r="AY169" i="5"/>
  <c r="AY170" i="5"/>
  <c r="AY171" i="5"/>
  <c r="AY172" i="5"/>
  <c r="AY173" i="5"/>
  <c r="AY174" i="5"/>
  <c r="AY175" i="5"/>
  <c r="AY176" i="5"/>
  <c r="AY177" i="5"/>
  <c r="AY178" i="5"/>
  <c r="AY179" i="5"/>
  <c r="AY180" i="5"/>
  <c r="AY181" i="5"/>
  <c r="AY182" i="5"/>
  <c r="AY183" i="5"/>
  <c r="AY184" i="5"/>
  <c r="AY185" i="5"/>
  <c r="AY186" i="5"/>
  <c r="AY187" i="5"/>
  <c r="AY188" i="5"/>
  <c r="AY189" i="5"/>
  <c r="AY190" i="5"/>
  <c r="AY191" i="5"/>
  <c r="AY192" i="5"/>
  <c r="AY193" i="5"/>
  <c r="AY194" i="5"/>
  <c r="AY195" i="5"/>
  <c r="AY196" i="5"/>
  <c r="AY197" i="5"/>
  <c r="AY198" i="5"/>
  <c r="AY199" i="5"/>
  <c r="AY200" i="5"/>
  <c r="AY201" i="5"/>
  <c r="AY202" i="5"/>
  <c r="AY203" i="5"/>
  <c r="AY204" i="5"/>
  <c r="AY205" i="5"/>
  <c r="AY206" i="5"/>
  <c r="AY207" i="5"/>
  <c r="AY208" i="5"/>
  <c r="AY209" i="5"/>
  <c r="AY210" i="5"/>
  <c r="AY211" i="5"/>
  <c r="AY212" i="5"/>
  <c r="AY213" i="5"/>
  <c r="AY214" i="5"/>
  <c r="AY215" i="5"/>
  <c r="AY216" i="5"/>
  <c r="AY217" i="5"/>
  <c r="AY218" i="5"/>
  <c r="AY219" i="5"/>
  <c r="AY220" i="5"/>
  <c r="AY221" i="5"/>
  <c r="AY222" i="5"/>
  <c r="AY223" i="5"/>
  <c r="AY224" i="5"/>
  <c r="AY225" i="5"/>
  <c r="AY226" i="5"/>
  <c r="AY227" i="5"/>
  <c r="AY228" i="5"/>
  <c r="AY229" i="5"/>
  <c r="AY230" i="5"/>
  <c r="AY231" i="5"/>
  <c r="AY232" i="5"/>
  <c r="AY233" i="5"/>
  <c r="AY234" i="5"/>
  <c r="AY235" i="5"/>
  <c r="AY236" i="5"/>
  <c r="AY237" i="5"/>
  <c r="AY238" i="5"/>
  <c r="AY239" i="5"/>
  <c r="AY240" i="5"/>
  <c r="AY241" i="5"/>
  <c r="AY242" i="5"/>
  <c r="AY243" i="5"/>
  <c r="AY244" i="5"/>
  <c r="AY245" i="5"/>
  <c r="AY246" i="5"/>
  <c r="AY247" i="5"/>
  <c r="AY248" i="5"/>
  <c r="AY249" i="5"/>
  <c r="AY250" i="5"/>
  <c r="AY251" i="5"/>
  <c r="AY252" i="5"/>
  <c r="AY253" i="5"/>
  <c r="AY254" i="5"/>
  <c r="AY255" i="5"/>
  <c r="AY256" i="5"/>
  <c r="AY257" i="5"/>
  <c r="AY258" i="5"/>
  <c r="AY259" i="5"/>
  <c r="AY260" i="5"/>
  <c r="AY261" i="5"/>
  <c r="AY262" i="5"/>
  <c r="AY263" i="5"/>
  <c r="AY264" i="5"/>
  <c r="AY265" i="5"/>
  <c r="AY266" i="5"/>
  <c r="AY267" i="5"/>
  <c r="AY268" i="5"/>
  <c r="AY269" i="5"/>
  <c r="AY270" i="5"/>
  <c r="AY271" i="5"/>
  <c r="AY272" i="5"/>
  <c r="AY273" i="5"/>
  <c r="AY274" i="5"/>
  <c r="AY275" i="5"/>
  <c r="AY276" i="5"/>
  <c r="AY277" i="5"/>
  <c r="AY278" i="5"/>
  <c r="AY279" i="5"/>
  <c r="AY280" i="5"/>
  <c r="AY281" i="5"/>
  <c r="AY282" i="5"/>
  <c r="AY283" i="5"/>
  <c r="AY284" i="5"/>
  <c r="AY285" i="5"/>
  <c r="AY286" i="5"/>
  <c r="AY287" i="5"/>
  <c r="AY288" i="5"/>
  <c r="AY289" i="5"/>
  <c r="AY290" i="5"/>
  <c r="AY291" i="5"/>
  <c r="AY292" i="5"/>
  <c r="AY293" i="5"/>
  <c r="AY294" i="5"/>
  <c r="AY295" i="5"/>
  <c r="AY296" i="5"/>
  <c r="AY297" i="5"/>
  <c r="AY298" i="5"/>
  <c r="AY299" i="5"/>
  <c r="AY300" i="5"/>
  <c r="AY301" i="5"/>
  <c r="AY302" i="5"/>
  <c r="AY303" i="5"/>
  <c r="AY304" i="5"/>
  <c r="AY305" i="5"/>
  <c r="AY306" i="5"/>
  <c r="AY307" i="5"/>
  <c r="AY308" i="5"/>
  <c r="AY309" i="5"/>
  <c r="AY310" i="5"/>
  <c r="AY311" i="5"/>
  <c r="AY312" i="5"/>
  <c r="AY313" i="5"/>
  <c r="AY314" i="5"/>
  <c r="AY315" i="5"/>
  <c r="AY316" i="5"/>
  <c r="AY317" i="5"/>
  <c r="AY318" i="5"/>
  <c r="AY319" i="5"/>
  <c r="AY320" i="5"/>
  <c r="AY321" i="5"/>
  <c r="AY322" i="5"/>
  <c r="AY323" i="5"/>
  <c r="AY324" i="5"/>
  <c r="AY325" i="5"/>
  <c r="AY326" i="5"/>
  <c r="AY327" i="5"/>
  <c r="AY328" i="5"/>
  <c r="AY329" i="5"/>
  <c r="AY330" i="5"/>
  <c r="AY331" i="5"/>
  <c r="AY332" i="5"/>
  <c r="AY333" i="5"/>
  <c r="AY334" i="5"/>
  <c r="AY335" i="5"/>
  <c r="AY336" i="5"/>
  <c r="AY337" i="5"/>
  <c r="AY338" i="5"/>
  <c r="AY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63" i="5"/>
  <c r="AY364" i="5"/>
  <c r="AY365" i="5"/>
  <c r="AY366" i="5"/>
  <c r="AY367" i="5"/>
  <c r="AY368" i="5"/>
  <c r="AY369" i="5"/>
  <c r="AY370" i="5"/>
  <c r="AY371" i="5"/>
  <c r="AY372" i="5"/>
  <c r="AY373" i="5"/>
  <c r="AY374" i="5"/>
  <c r="AY375" i="5"/>
  <c r="AY376" i="5"/>
  <c r="AY377" i="5"/>
  <c r="AY378" i="5"/>
  <c r="AY379" i="5"/>
  <c r="AY380" i="5"/>
  <c r="AY381" i="5"/>
  <c r="AY382" i="5"/>
  <c r="AY383" i="5"/>
  <c r="AY384" i="5"/>
  <c r="AY385" i="5"/>
  <c r="AY386" i="5"/>
  <c r="AY387" i="5"/>
  <c r="AY389" i="5"/>
  <c r="AY390" i="5"/>
  <c r="AY391" i="5"/>
  <c r="AY392" i="5"/>
  <c r="AY393" i="5"/>
  <c r="AY394" i="5"/>
  <c r="AY395" i="5"/>
  <c r="AY396" i="5"/>
  <c r="AY397" i="5"/>
  <c r="AY398" i="5"/>
  <c r="AY399" i="5"/>
  <c r="AY400" i="5"/>
  <c r="AY401" i="5"/>
  <c r="AY402" i="5"/>
  <c r="AY403" i="5"/>
  <c r="AY404" i="5"/>
  <c r="AY405" i="5"/>
  <c r="AY406" i="5"/>
  <c r="AY407" i="5"/>
  <c r="AY408" i="5"/>
  <c r="AY409" i="5"/>
  <c r="AY410" i="5"/>
  <c r="AY411" i="5"/>
  <c r="AY412" i="5"/>
  <c r="AY413" i="5"/>
  <c r="AY414" i="5"/>
  <c r="AY415" i="5"/>
  <c r="AY416" i="5"/>
  <c r="AY417" i="5"/>
  <c r="AY418" i="5"/>
  <c r="AY419" i="5"/>
  <c r="AY420" i="5"/>
  <c r="AY421" i="5"/>
  <c r="AY422" i="5"/>
  <c r="AY423" i="5"/>
  <c r="AY424" i="5"/>
  <c r="AY425" i="5"/>
  <c r="AY426" i="5"/>
  <c r="AY427" i="5"/>
  <c r="AY428" i="5"/>
  <c r="AY429" i="5"/>
  <c r="AY430" i="5"/>
  <c r="AY431" i="5"/>
  <c r="AY432" i="5"/>
  <c r="AY433" i="5"/>
  <c r="AY434" i="5"/>
  <c r="AY435" i="5"/>
  <c r="AY436" i="5"/>
  <c r="AY437" i="5"/>
  <c r="AY438" i="5"/>
  <c r="AY439" i="5"/>
  <c r="AY440" i="5"/>
  <c r="AY441" i="5"/>
  <c r="AY442" i="5"/>
  <c r="AY443" i="5"/>
  <c r="AY444" i="5"/>
  <c r="AY445" i="5"/>
  <c r="AY446" i="5"/>
  <c r="AY447" i="5"/>
  <c r="AY448" i="5"/>
  <c r="AY449" i="5"/>
  <c r="AY450" i="5"/>
  <c r="AY451" i="5"/>
  <c r="AY452" i="5"/>
  <c r="AY453" i="5"/>
  <c r="AY454" i="5"/>
  <c r="AY455" i="5"/>
  <c r="AY456" i="5"/>
  <c r="AY457" i="5"/>
  <c r="AY458" i="5"/>
  <c r="AY459" i="5"/>
  <c r="AY460" i="5"/>
  <c r="AY461" i="5"/>
  <c r="AY462" i="5"/>
  <c r="AY463" i="5"/>
  <c r="AY464" i="5"/>
  <c r="AY465" i="5"/>
  <c r="AY466" i="5"/>
  <c r="AY467" i="5"/>
  <c r="AY468" i="5"/>
  <c r="AY469" i="5"/>
  <c r="AY470" i="5"/>
  <c r="AY471" i="5"/>
  <c r="AY472" i="5"/>
  <c r="AY473" i="5"/>
  <c r="AY474" i="5"/>
  <c r="AY475" i="5"/>
  <c r="AY476" i="5"/>
  <c r="AY477" i="5"/>
  <c r="AY478" i="5"/>
  <c r="AY479" i="5"/>
  <c r="AY480" i="5"/>
  <c r="AY481" i="5"/>
  <c r="AY482" i="5"/>
  <c r="AY483" i="5"/>
  <c r="AY484" i="5"/>
  <c r="AY485" i="5"/>
  <c r="AY486" i="5"/>
  <c r="AY487" i="5"/>
  <c r="AY488" i="5"/>
  <c r="AY489" i="5"/>
  <c r="AY490" i="5"/>
  <c r="AY491" i="5"/>
  <c r="AY492" i="5"/>
  <c r="AY493" i="5"/>
  <c r="AY494" i="5"/>
  <c r="AY495" i="5"/>
  <c r="AY496" i="5"/>
  <c r="AY497" i="5"/>
  <c r="AY498" i="5"/>
  <c r="AY499" i="5"/>
  <c r="AY500" i="5"/>
  <c r="AY501" i="5"/>
  <c r="AY502" i="5"/>
  <c r="AY503" i="5"/>
  <c r="AY504" i="5"/>
  <c r="AY505" i="5"/>
  <c r="AY506" i="5"/>
  <c r="AY507" i="5"/>
  <c r="AY508" i="5"/>
  <c r="AY509" i="5"/>
  <c r="AY510" i="5"/>
  <c r="AY511" i="5"/>
  <c r="AY512" i="5"/>
  <c r="AY513" i="5"/>
  <c r="AY514" i="5"/>
  <c r="AY515" i="5"/>
  <c r="AY516" i="5"/>
  <c r="AY517" i="5"/>
  <c r="AY518" i="5"/>
  <c r="AY519" i="5"/>
  <c r="AY520" i="5"/>
  <c r="AY521" i="5"/>
  <c r="AY522" i="5"/>
  <c r="AY523" i="5"/>
  <c r="AY524" i="5"/>
  <c r="AY525" i="5"/>
  <c r="AY526" i="5"/>
  <c r="AY527" i="5"/>
  <c r="AY528" i="5"/>
  <c r="AY529" i="5"/>
  <c r="AY530" i="5"/>
  <c r="AY531" i="5"/>
  <c r="AY532" i="5"/>
  <c r="AY533" i="5"/>
  <c r="AY534" i="5"/>
  <c r="AY535" i="5"/>
  <c r="AY536" i="5"/>
  <c r="AY537" i="5"/>
  <c r="AY538" i="5"/>
  <c r="AY539" i="5"/>
  <c r="AY540" i="5"/>
  <c r="AY541" i="5"/>
  <c r="AY542" i="5"/>
  <c r="AY543" i="5"/>
  <c r="AY544" i="5"/>
  <c r="AY545" i="5"/>
  <c r="AY546" i="5"/>
  <c r="AY547" i="5"/>
  <c r="AY548" i="5"/>
  <c r="AY549" i="5"/>
  <c r="AY550" i="5"/>
  <c r="AY551" i="5"/>
  <c r="AY552" i="5"/>
  <c r="AY553" i="5"/>
  <c r="AY554" i="5"/>
  <c r="AY555" i="5"/>
  <c r="AY556" i="5"/>
  <c r="AY557" i="5"/>
  <c r="AY558" i="5"/>
  <c r="AY559" i="5"/>
  <c r="AY560" i="5"/>
  <c r="AY561" i="5"/>
  <c r="AY562" i="5"/>
  <c r="AY563" i="5"/>
  <c r="AY564" i="5"/>
  <c r="AY565" i="5"/>
  <c r="AY566" i="5"/>
  <c r="AY567" i="5"/>
  <c r="AY568" i="5"/>
  <c r="AY569" i="5"/>
  <c r="AY570" i="5"/>
  <c r="AY571" i="5"/>
  <c r="AY572" i="5"/>
  <c r="AY573" i="5"/>
  <c r="AY574" i="5"/>
  <c r="AY575" i="5"/>
  <c r="AY576" i="5"/>
  <c r="AY577" i="5"/>
  <c r="AY578" i="5"/>
  <c r="AY579" i="5"/>
  <c r="AY580" i="5"/>
  <c r="AY581" i="5"/>
  <c r="AY582" i="5"/>
  <c r="AY583" i="5"/>
  <c r="AY584" i="5"/>
  <c r="AY585" i="5"/>
  <c r="AY586" i="5"/>
  <c r="AY587" i="5"/>
  <c r="AY588" i="5"/>
  <c r="AY589" i="5"/>
  <c r="AY590" i="5"/>
  <c r="AY591" i="5"/>
  <c r="AY592" i="5"/>
  <c r="AY593" i="5"/>
  <c r="AY594" i="5"/>
  <c r="AY595" i="5"/>
  <c r="AY596" i="5"/>
  <c r="AY597" i="5"/>
  <c r="AY598" i="5"/>
  <c r="AY599" i="5"/>
  <c r="AY600" i="5"/>
  <c r="AY601" i="5"/>
  <c r="AY602" i="5"/>
  <c r="AY603" i="5"/>
  <c r="AY604" i="5"/>
  <c r="AY605" i="5"/>
  <c r="AY606" i="5"/>
  <c r="AY607" i="5"/>
  <c r="AY608" i="5"/>
  <c r="AY609" i="5"/>
  <c r="AY610" i="5"/>
  <c r="AY611" i="5"/>
  <c r="AY612" i="5"/>
  <c r="AY613" i="5"/>
  <c r="AY614" i="5"/>
  <c r="AY615" i="5"/>
  <c r="AY616" i="5"/>
  <c r="AY617" i="5"/>
  <c r="AY618" i="5"/>
  <c r="AY619" i="5"/>
  <c r="AY620" i="5"/>
  <c r="AY621" i="5"/>
  <c r="AY622" i="5"/>
  <c r="AY623" i="5"/>
  <c r="AY624" i="5"/>
  <c r="AY625" i="5"/>
  <c r="AY626" i="5"/>
  <c r="AY627" i="5"/>
  <c r="AY628" i="5"/>
  <c r="AY629" i="5"/>
  <c r="AY630" i="5"/>
  <c r="AY631" i="5"/>
  <c r="AY632" i="5"/>
  <c r="AY633" i="5"/>
  <c r="AY634" i="5"/>
  <c r="AY635" i="5"/>
  <c r="AY636" i="5"/>
  <c r="AY637" i="5"/>
  <c r="AY638" i="5"/>
  <c r="AY639" i="5"/>
  <c r="AY640" i="5"/>
  <c r="AY641" i="5"/>
  <c r="AY642" i="5"/>
  <c r="AY643" i="5"/>
  <c r="AY644" i="5"/>
  <c r="AY645" i="5"/>
  <c r="AY646" i="5"/>
  <c r="AY647" i="5"/>
  <c r="AY648" i="5"/>
  <c r="AY649" i="5"/>
  <c r="AY650" i="5"/>
  <c r="AY651" i="5"/>
  <c r="AY652" i="5"/>
  <c r="AY653" i="5"/>
  <c r="AY654" i="5"/>
  <c r="AY655" i="5"/>
  <c r="AY656" i="5"/>
  <c r="AY657" i="5"/>
  <c r="AY658" i="5"/>
  <c r="AY659" i="5"/>
  <c r="AY660" i="5"/>
  <c r="AY661" i="5"/>
  <c r="AY662" i="5"/>
  <c r="AY663" i="5"/>
  <c r="AY664" i="5"/>
  <c r="AY665" i="5"/>
  <c r="AY666" i="5"/>
  <c r="AY667" i="5"/>
  <c r="AY668" i="5"/>
  <c r="AY669" i="5"/>
  <c r="AY670" i="5"/>
  <c r="AY671" i="5"/>
  <c r="AY672" i="5"/>
  <c r="AY673" i="5"/>
  <c r="AY674" i="5"/>
  <c r="AY675" i="5"/>
  <c r="AY676" i="5"/>
  <c r="AY677" i="5"/>
  <c r="AY678" i="5"/>
  <c r="AY679" i="5"/>
  <c r="AY680" i="5"/>
  <c r="AY681" i="5"/>
  <c r="AY682" i="5"/>
  <c r="AY683" i="5"/>
  <c r="AY684" i="5"/>
  <c r="AY685" i="5"/>
  <c r="AY686" i="5"/>
  <c r="AY687" i="5"/>
  <c r="AY688" i="5"/>
  <c r="AY689" i="5"/>
  <c r="AY690" i="5"/>
  <c r="AY691" i="5"/>
  <c r="AY692" i="5"/>
  <c r="AY693" i="5"/>
  <c r="AY694" i="5"/>
  <c r="AY695" i="5"/>
  <c r="AY696" i="5"/>
  <c r="AY697" i="5"/>
  <c r="AY698" i="5"/>
  <c r="AY699" i="5"/>
  <c r="AY700" i="5"/>
  <c r="AY701" i="5"/>
  <c r="AY702" i="5"/>
  <c r="AY703" i="5"/>
  <c r="AY704" i="5"/>
  <c r="AY705" i="5"/>
  <c r="AY706" i="5"/>
  <c r="AY707" i="5"/>
  <c r="AY708" i="5"/>
  <c r="AY709" i="5"/>
  <c r="AY710" i="5"/>
  <c r="AY711" i="5"/>
  <c r="AY712" i="5"/>
  <c r="AY713" i="5"/>
  <c r="AY714" i="5"/>
  <c r="AY715" i="5"/>
  <c r="AY716" i="5"/>
  <c r="AY717" i="5"/>
  <c r="AY718" i="5"/>
  <c r="AY719" i="5"/>
  <c r="AY720" i="5"/>
  <c r="AY721" i="5"/>
  <c r="AY722" i="5"/>
  <c r="AY723" i="5"/>
  <c r="AY724" i="5"/>
  <c r="AY725" i="5"/>
  <c r="AY726" i="5"/>
  <c r="AY727" i="5"/>
  <c r="AY728" i="5"/>
  <c r="AY729" i="5"/>
  <c r="AY730" i="5"/>
  <c r="AY731" i="5"/>
  <c r="AY732" i="5"/>
  <c r="AY733" i="5"/>
  <c r="AY734" i="5"/>
  <c r="AY735" i="5"/>
  <c r="AY736" i="5"/>
  <c r="AY737" i="5"/>
  <c r="AY738" i="5"/>
  <c r="AY739" i="5"/>
  <c r="AY740" i="5"/>
  <c r="AY741" i="5"/>
  <c r="AY742" i="5"/>
  <c r="AY743" i="5"/>
  <c r="AY744" i="5"/>
  <c r="AY745" i="5"/>
  <c r="AY746" i="5"/>
  <c r="AY747" i="5"/>
  <c r="AY748" i="5"/>
  <c r="AY749" i="5"/>
  <c r="AY750" i="5"/>
  <c r="AY751" i="5"/>
  <c r="AY752" i="5"/>
  <c r="AY753" i="5"/>
  <c r="AY754" i="5"/>
  <c r="AY755" i="5"/>
  <c r="AY756" i="5"/>
  <c r="AY757" i="5"/>
  <c r="AY758" i="5"/>
  <c r="AY759" i="5"/>
  <c r="AY760" i="5"/>
  <c r="AY761" i="5"/>
  <c r="AY762" i="5"/>
  <c r="AY763" i="5"/>
  <c r="AY764" i="5"/>
  <c r="AY765" i="5"/>
  <c r="AY766" i="5"/>
  <c r="AY767" i="5"/>
  <c r="AY768" i="5"/>
  <c r="AY769" i="5"/>
  <c r="AY770" i="5"/>
  <c r="AY771" i="5"/>
  <c r="AY772" i="5"/>
  <c r="AY773" i="5"/>
  <c r="AY774" i="5"/>
  <c r="AY775" i="5"/>
  <c r="AY776" i="5"/>
  <c r="AY777" i="5"/>
  <c r="AY778" i="5"/>
  <c r="AY779" i="5"/>
  <c r="AY780" i="5"/>
  <c r="AY781" i="5"/>
  <c r="AY782" i="5"/>
  <c r="AY783" i="5"/>
  <c r="AY784" i="5"/>
  <c r="AY785" i="5"/>
  <c r="AY786" i="5"/>
  <c r="AY787" i="5"/>
  <c r="AY788" i="5"/>
  <c r="AY789" i="5"/>
  <c r="AY790" i="5"/>
  <c r="AY791" i="5"/>
  <c r="AY792" i="5"/>
  <c r="AY793" i="5"/>
  <c r="AY794" i="5"/>
  <c r="AY795" i="5"/>
  <c r="AY796" i="5"/>
  <c r="AY797" i="5"/>
  <c r="AY798" i="5"/>
  <c r="AY799" i="5"/>
  <c r="AY800" i="5"/>
  <c r="AY801" i="5"/>
  <c r="AY802" i="5"/>
  <c r="AY803" i="5"/>
  <c r="AY804" i="5"/>
  <c r="AY805" i="5"/>
  <c r="AY806" i="5"/>
  <c r="AY807" i="5"/>
  <c r="AY808" i="5"/>
  <c r="AY809" i="5"/>
  <c r="AY810" i="5"/>
  <c r="AY811" i="5"/>
  <c r="AY812" i="5"/>
  <c r="AY813" i="5"/>
  <c r="AY814" i="5"/>
  <c r="AY815" i="5"/>
  <c r="AY816" i="5"/>
  <c r="AY817" i="5"/>
  <c r="AY818" i="5"/>
  <c r="AY819" i="5"/>
  <c r="AY820" i="5"/>
  <c r="AY821" i="5"/>
  <c r="AY822" i="5"/>
  <c r="AY823" i="5"/>
  <c r="AY824" i="5"/>
  <c r="AY825" i="5"/>
  <c r="AY826" i="5"/>
  <c r="AY827" i="5"/>
  <c r="AY828" i="5"/>
  <c r="AY829" i="5"/>
  <c r="AY830" i="5"/>
  <c r="AY831" i="5"/>
  <c r="AY832" i="5"/>
  <c r="AY833" i="5"/>
  <c r="AY834" i="5"/>
  <c r="AY835" i="5"/>
  <c r="AY836" i="5"/>
  <c r="AY837" i="5"/>
  <c r="AY838" i="5"/>
  <c r="AY839" i="5"/>
  <c r="AY840" i="5"/>
  <c r="AY841" i="5"/>
  <c r="AY842" i="5"/>
  <c r="AY843" i="5"/>
  <c r="AY844" i="5"/>
  <c r="AY845" i="5"/>
  <c r="AY846" i="5"/>
  <c r="AY847" i="5"/>
  <c r="AY848" i="5"/>
  <c r="AY849" i="5"/>
  <c r="AY850" i="5"/>
  <c r="AY851" i="5"/>
  <c r="AY852" i="5"/>
  <c r="AY853" i="5"/>
  <c r="AY854" i="5"/>
  <c r="AY855" i="5"/>
  <c r="AY856" i="5"/>
  <c r="AY857" i="5"/>
  <c r="AY858" i="5"/>
  <c r="AY859" i="5"/>
  <c r="AY860" i="5"/>
  <c r="AY861" i="5"/>
  <c r="AY862" i="5"/>
  <c r="AY863" i="5"/>
  <c r="AY864" i="5"/>
  <c r="AY865" i="5"/>
  <c r="AY866" i="5"/>
  <c r="AY867" i="5"/>
  <c r="AY868" i="5"/>
  <c r="AY869" i="5"/>
  <c r="AY870" i="5"/>
  <c r="AY871" i="5"/>
  <c r="AY872" i="5"/>
  <c r="AY873" i="5"/>
  <c r="AY874" i="5"/>
  <c r="AY875" i="5"/>
  <c r="AY876" i="5"/>
  <c r="AY877" i="5"/>
  <c r="AY878" i="5"/>
  <c r="AY879" i="5"/>
  <c r="AY880" i="5"/>
  <c r="AY881" i="5"/>
  <c r="AY882" i="5"/>
  <c r="AY883" i="5"/>
  <c r="AY884" i="5"/>
  <c r="AY885" i="5"/>
  <c r="AY886" i="5"/>
  <c r="AY887" i="5"/>
  <c r="AY888" i="5"/>
  <c r="AY889" i="5"/>
  <c r="AY890" i="5"/>
  <c r="AY891" i="5"/>
  <c r="AY892" i="5"/>
  <c r="AY893" i="5"/>
  <c r="AY894" i="5"/>
  <c r="AY895" i="5"/>
  <c r="AY896" i="5"/>
  <c r="AY897" i="5"/>
  <c r="AY898" i="5"/>
  <c r="AY899" i="5"/>
  <c r="AY900" i="5"/>
  <c r="AY901" i="5"/>
  <c r="AY902" i="5"/>
  <c r="AY903" i="5"/>
  <c r="AY904" i="5"/>
  <c r="AY905" i="5"/>
  <c r="AY906" i="5"/>
  <c r="AY907" i="5"/>
  <c r="AY908" i="5"/>
  <c r="AY909" i="5"/>
  <c r="AY910" i="5"/>
  <c r="AY911" i="5"/>
  <c r="AY912" i="5"/>
  <c r="AY913" i="5"/>
  <c r="AY914" i="5"/>
  <c r="AY915" i="5"/>
  <c r="AY916" i="5"/>
  <c r="AY917" i="5"/>
  <c r="AY918" i="5"/>
  <c r="AY919" i="5"/>
  <c r="AY920" i="5"/>
  <c r="AY921" i="5"/>
  <c r="AY922" i="5"/>
  <c r="AY923" i="5"/>
  <c r="AY924" i="5"/>
  <c r="AY925" i="5"/>
  <c r="AY926" i="5"/>
  <c r="AY927" i="5"/>
  <c r="AY928" i="5"/>
  <c r="AY929" i="5"/>
  <c r="AY930" i="5"/>
  <c r="AY931" i="5"/>
  <c r="AY932" i="5"/>
  <c r="AY933" i="5"/>
  <c r="AY934" i="5"/>
  <c r="AY935" i="5"/>
  <c r="AY936" i="5"/>
  <c r="AY937" i="5"/>
  <c r="AY938" i="5"/>
  <c r="AY939" i="5"/>
  <c r="AY940" i="5"/>
  <c r="AY941" i="5"/>
  <c r="AY942" i="5"/>
  <c r="AY943" i="5"/>
  <c r="AY944" i="5"/>
  <c r="AY945" i="5"/>
  <c r="AY946" i="5"/>
  <c r="AY947" i="5"/>
  <c r="AY948" i="5"/>
  <c r="AY949" i="5"/>
  <c r="AY950" i="5"/>
  <c r="AY951" i="5"/>
  <c r="AY952" i="5"/>
  <c r="AY953" i="5"/>
  <c r="AY954" i="5"/>
  <c r="AY955" i="5"/>
  <c r="AY956" i="5"/>
  <c r="AY957" i="5"/>
  <c r="AY958" i="5"/>
  <c r="AY959" i="5"/>
  <c r="AY960" i="5"/>
  <c r="AY961" i="5"/>
  <c r="AY962" i="5"/>
  <c r="AY963" i="5"/>
  <c r="AY964" i="5"/>
  <c r="AY965" i="5"/>
  <c r="AY966" i="5"/>
  <c r="AY967" i="5"/>
  <c r="AY968" i="5"/>
  <c r="AY969" i="5"/>
  <c r="AY970" i="5"/>
  <c r="AY971" i="5"/>
  <c r="AY972" i="5"/>
  <c r="AY973" i="5"/>
  <c r="AY974" i="5"/>
  <c r="AY975" i="5"/>
  <c r="AY976" i="5"/>
  <c r="AY977" i="5"/>
  <c r="AY978" i="5"/>
  <c r="AY979" i="5"/>
  <c r="AY980" i="5"/>
  <c r="AY981" i="5"/>
  <c r="AY982" i="5"/>
  <c r="AY983" i="5"/>
  <c r="AY984" i="5"/>
  <c r="AY985" i="5"/>
  <c r="AY986" i="5"/>
  <c r="AY987" i="5"/>
  <c r="AY988" i="5"/>
  <c r="AY989" i="5"/>
  <c r="AY990" i="5"/>
  <c r="AY991" i="5"/>
  <c r="AY992" i="5"/>
  <c r="AY993" i="5"/>
  <c r="AY994" i="5"/>
  <c r="AY995" i="5"/>
  <c r="AY996" i="5"/>
  <c r="AY997" i="5"/>
  <c r="AY998" i="5"/>
  <c r="AY999" i="5"/>
  <c r="AY1000" i="5"/>
  <c r="AY1001" i="5"/>
  <c r="AY1002" i="5"/>
  <c r="AY1003" i="5"/>
  <c r="AY1004" i="5"/>
  <c r="AY1005" i="5"/>
  <c r="AY1006" i="5"/>
  <c r="AY1007" i="5"/>
  <c r="AY1008" i="5"/>
  <c r="AY1009" i="5"/>
  <c r="AY1010" i="5"/>
  <c r="AY1011" i="5"/>
  <c r="AY1012" i="5"/>
  <c r="AY1013" i="5"/>
  <c r="AY1014" i="5"/>
  <c r="AY1015" i="5"/>
  <c r="AY1016" i="5"/>
  <c r="AY1017" i="5"/>
  <c r="AY1018" i="5"/>
  <c r="AY1019" i="5"/>
  <c r="AY1020" i="5"/>
  <c r="AY1021" i="5"/>
  <c r="AY1022" i="5"/>
  <c r="AY1023" i="5"/>
  <c r="AY1024" i="5"/>
  <c r="AY1025" i="5"/>
  <c r="AY1026" i="5"/>
  <c r="AY1027" i="5"/>
  <c r="AY1028" i="5"/>
  <c r="AY1029" i="5"/>
  <c r="AY1030" i="5"/>
  <c r="AY1031" i="5"/>
  <c r="AY1032" i="5"/>
  <c r="AY1033" i="5"/>
  <c r="AY1034" i="5"/>
  <c r="AY1035" i="5"/>
  <c r="AY1036" i="5"/>
  <c r="AY1037" i="5"/>
  <c r="AY1038" i="5"/>
  <c r="AY1039" i="5"/>
  <c r="AY1040" i="5"/>
  <c r="AY1041" i="5"/>
  <c r="AY1042" i="5"/>
  <c r="AY1043" i="5"/>
  <c r="AY1044" i="5"/>
  <c r="AY1045" i="5"/>
  <c r="AY1046" i="5"/>
  <c r="AY1047" i="5"/>
  <c r="AY1048" i="5"/>
  <c r="AY1049" i="5"/>
  <c r="AY1050" i="5"/>
  <c r="AY1051" i="5"/>
  <c r="AY1052" i="5"/>
  <c r="AY1053" i="5"/>
  <c r="AY1054" i="5"/>
  <c r="AY1055" i="5"/>
  <c r="AY1056" i="5"/>
  <c r="AY1057" i="5"/>
  <c r="AY1058" i="5"/>
  <c r="AY1059" i="5"/>
  <c r="AY1060" i="5"/>
  <c r="AY1061" i="5"/>
  <c r="AY1062" i="5"/>
  <c r="AY1063" i="5"/>
  <c r="AY1064" i="5"/>
  <c r="AY1065" i="5"/>
  <c r="AY1066" i="5"/>
  <c r="AY1067" i="5"/>
  <c r="AY1068" i="5"/>
  <c r="AY1069" i="5"/>
  <c r="AY1070" i="5"/>
  <c r="AY1071" i="5"/>
  <c r="AY1072" i="5"/>
  <c r="AY1073" i="5"/>
  <c r="AY1074" i="5"/>
  <c r="AY1075" i="5"/>
  <c r="AY1076" i="5"/>
  <c r="AY1077" i="5"/>
  <c r="AY1078" i="5"/>
  <c r="AY1079" i="5"/>
  <c r="AY1080" i="5"/>
  <c r="AY1081" i="5"/>
  <c r="AY1082" i="5"/>
  <c r="AY1083" i="5"/>
  <c r="AY1084" i="5"/>
  <c r="AY1085" i="5"/>
  <c r="AY1086" i="5"/>
  <c r="AY1087" i="5"/>
  <c r="AY1088" i="5"/>
  <c r="AY1089" i="5"/>
  <c r="AY1090" i="5"/>
  <c r="AY1091" i="5"/>
  <c r="AY1092" i="5"/>
  <c r="AY1093" i="5"/>
  <c r="AY1094" i="5"/>
  <c r="AY1095" i="5"/>
  <c r="AY1096" i="5"/>
  <c r="AY1097" i="5"/>
  <c r="AY1098" i="5"/>
  <c r="AY1099" i="5"/>
  <c r="AY1100" i="5"/>
  <c r="AY1101" i="5"/>
  <c r="AY1102" i="5"/>
  <c r="AY1103" i="5"/>
  <c r="AY1104" i="5"/>
  <c r="AY1105" i="5"/>
  <c r="AY1106" i="5"/>
  <c r="AY1107" i="5"/>
  <c r="AY1108" i="5"/>
  <c r="AY1109" i="5"/>
  <c r="AY1110" i="5"/>
  <c r="AY1111" i="5"/>
  <c r="AY1112" i="5"/>
  <c r="AY1113" i="5"/>
  <c r="AY1114" i="5"/>
  <c r="AY1115" i="5"/>
  <c r="AY1116" i="5"/>
  <c r="AY1117" i="5"/>
  <c r="AY1118" i="5"/>
  <c r="AY1119" i="5"/>
  <c r="AY1120" i="5"/>
  <c r="AY1121" i="5"/>
  <c r="AY1122" i="5"/>
  <c r="AY1123" i="5"/>
  <c r="AY1124" i="5"/>
  <c r="AY1125" i="5"/>
  <c r="AY1126" i="5"/>
  <c r="AY1127" i="5"/>
  <c r="AY1128" i="5"/>
  <c r="AY1129" i="5"/>
  <c r="AY1130" i="5"/>
  <c r="AY1131" i="5"/>
  <c r="AY1132" i="5"/>
  <c r="AY1133" i="5"/>
  <c r="AY1134" i="5"/>
  <c r="AY1135" i="5"/>
  <c r="AY1136" i="5"/>
  <c r="AY1137" i="5"/>
  <c r="AY1138" i="5"/>
  <c r="AY1139" i="5"/>
  <c r="AY1140" i="5"/>
  <c r="AY1141" i="5"/>
  <c r="AY1142" i="5"/>
  <c r="AY1143" i="5"/>
  <c r="AY1144" i="5"/>
  <c r="AY1145" i="5"/>
  <c r="AY1146" i="5"/>
  <c r="AY1147" i="5"/>
  <c r="AY1148" i="5"/>
  <c r="AY1149" i="5"/>
  <c r="AY1150" i="5"/>
  <c r="AY1151" i="5"/>
  <c r="AY1152" i="5"/>
  <c r="AY1153" i="5"/>
  <c r="AY1154" i="5"/>
  <c r="AY1155" i="5"/>
  <c r="AY1156" i="5"/>
  <c r="AY1157" i="5"/>
  <c r="AY1158" i="5"/>
  <c r="AY1159" i="5"/>
  <c r="AY1160" i="5"/>
  <c r="AY1161" i="5"/>
  <c r="AY1162" i="5"/>
  <c r="AY1163" i="5"/>
  <c r="AY1164" i="5"/>
  <c r="AY1165" i="5"/>
  <c r="AY1166" i="5"/>
  <c r="AY1167" i="5"/>
  <c r="AY1168" i="5"/>
  <c r="AY1169" i="5"/>
  <c r="AY1170" i="5"/>
  <c r="AY1171" i="5"/>
  <c r="AY1172" i="5"/>
  <c r="AY1173" i="5"/>
  <c r="AY1174" i="5"/>
  <c r="AY1175" i="5"/>
  <c r="AY1176" i="5"/>
  <c r="AY1177" i="5"/>
  <c r="AY1178" i="5"/>
  <c r="AY1179" i="5"/>
  <c r="AY1180" i="5"/>
  <c r="AY1181" i="5"/>
  <c r="AY1182" i="5"/>
  <c r="AY1183" i="5"/>
  <c r="AY1184" i="5"/>
  <c r="AY1185" i="5"/>
  <c r="AY1186" i="5"/>
  <c r="AY1187" i="5"/>
  <c r="AY1188" i="5"/>
  <c r="AY1189" i="5"/>
  <c r="AY1190" i="5"/>
  <c r="AY1191" i="5"/>
  <c r="AY1192" i="5"/>
  <c r="AY1193" i="5"/>
  <c r="AY1194" i="5"/>
  <c r="AY1195" i="5"/>
  <c r="AY1196" i="5"/>
  <c r="AY1197" i="5"/>
  <c r="AY1198" i="5"/>
  <c r="AY1199" i="5"/>
  <c r="AY1200" i="5"/>
  <c r="AY1201" i="5"/>
  <c r="AY1202" i="5"/>
  <c r="AY1203" i="5"/>
  <c r="AY1204" i="5"/>
  <c r="AY1205" i="5"/>
  <c r="AY1206" i="5"/>
  <c r="AY1207" i="5"/>
  <c r="AY1208" i="5"/>
  <c r="AY1209" i="5"/>
  <c r="AY1210" i="5"/>
  <c r="AY1211" i="5"/>
  <c r="AY1212" i="5"/>
  <c r="AY1213" i="5"/>
  <c r="AY1214" i="5"/>
  <c r="AY1215" i="5"/>
  <c r="AY1216" i="5"/>
  <c r="AY1217" i="5"/>
  <c r="AY1218" i="5"/>
  <c r="AY1219" i="5"/>
  <c r="AY1220" i="5"/>
  <c r="AY1221" i="5"/>
  <c r="AY1222" i="5"/>
  <c r="AY1223" i="5"/>
  <c r="AY1224" i="5"/>
  <c r="AY1225" i="5"/>
  <c r="AY1226" i="5"/>
  <c r="AY1227" i="5"/>
  <c r="AY1228" i="5"/>
  <c r="AY1229" i="5"/>
  <c r="AY1230" i="5"/>
  <c r="AY1231" i="5"/>
  <c r="AY1232" i="5"/>
  <c r="AY1233" i="5"/>
  <c r="AY1234" i="5"/>
  <c r="AY1235" i="5"/>
  <c r="AY1236" i="5"/>
  <c r="AY1237" i="5"/>
  <c r="AY1238" i="5"/>
  <c r="AY1239" i="5"/>
  <c r="AY1240" i="5"/>
  <c r="AY1241" i="5"/>
  <c r="AY1242" i="5"/>
  <c r="AY1243" i="5"/>
  <c r="AY1244" i="5"/>
  <c r="AY1245" i="5"/>
  <c r="AY1246" i="5"/>
  <c r="AY1247" i="5"/>
  <c r="AY1248" i="5"/>
  <c r="AY1249" i="5"/>
  <c r="AY1250" i="5"/>
  <c r="AY1251" i="5"/>
  <c r="AY1252" i="5"/>
  <c r="AY1253" i="5"/>
  <c r="AY1254" i="5"/>
  <c r="AY1255" i="5"/>
  <c r="AY1256" i="5"/>
  <c r="AY1257" i="5"/>
  <c r="AY1258" i="5"/>
  <c r="AY1259" i="5"/>
  <c r="AY1260" i="5"/>
  <c r="AY1261" i="5"/>
  <c r="AY1262" i="5"/>
  <c r="AY1263" i="5"/>
  <c r="AY1264" i="5"/>
  <c r="AY1265" i="5"/>
  <c r="AY1266" i="5"/>
  <c r="AY1267" i="5"/>
  <c r="AY1268" i="5"/>
  <c r="AY1269" i="5"/>
  <c r="AY1270" i="5"/>
  <c r="AY1271" i="5"/>
  <c r="AY1272" i="5"/>
  <c r="AY1273" i="5"/>
  <c r="AY1274" i="5"/>
  <c r="AY1275" i="5"/>
  <c r="AY1276" i="5"/>
  <c r="AY1277" i="5"/>
  <c r="AY1278" i="5"/>
  <c r="AY1279" i="5"/>
  <c r="AY1280" i="5"/>
  <c r="AY1281" i="5"/>
  <c r="AY1282" i="5"/>
  <c r="AY1283" i="5"/>
  <c r="AY1284" i="5"/>
  <c r="AY1285" i="5"/>
  <c r="AY1286" i="5"/>
  <c r="AY1287" i="5"/>
  <c r="AY1288" i="5"/>
  <c r="AY1289" i="5"/>
  <c r="AY1290" i="5"/>
  <c r="AY1291" i="5"/>
  <c r="AY1292" i="5"/>
  <c r="AY1293" i="5"/>
  <c r="AY1294" i="5"/>
  <c r="AY1295" i="5"/>
  <c r="AY1296" i="5"/>
  <c r="AY1297" i="5"/>
  <c r="AY1298" i="5"/>
  <c r="AY1299" i="5"/>
  <c r="AY1300" i="5"/>
  <c r="AY1301" i="5"/>
  <c r="AY1302" i="5"/>
  <c r="AY1303" i="5"/>
  <c r="AY1304" i="5"/>
  <c r="AY1305" i="5"/>
  <c r="AY1306" i="5"/>
  <c r="AY1307" i="5"/>
  <c r="AY1308" i="5"/>
  <c r="AY1309" i="5"/>
  <c r="AY1310" i="5"/>
  <c r="AY1311" i="5"/>
  <c r="AY1312" i="5"/>
  <c r="AY1313" i="5"/>
  <c r="AY1314" i="5"/>
  <c r="AY1315" i="5"/>
  <c r="AY1316" i="5"/>
  <c r="AY1317" i="5"/>
  <c r="AY1318" i="5"/>
  <c r="AY1319" i="5"/>
  <c r="AY1320" i="5"/>
  <c r="AY1321" i="5"/>
  <c r="AY1322" i="5"/>
  <c r="AY1323" i="5"/>
  <c r="AY1324" i="5"/>
  <c r="AY1325" i="5"/>
  <c r="AY1326" i="5"/>
  <c r="AY1327" i="5"/>
  <c r="AY1328" i="5"/>
  <c r="AY1329" i="5"/>
  <c r="AY1330" i="5"/>
  <c r="AY1331" i="5"/>
  <c r="AY1332" i="5"/>
  <c r="AY1333" i="5"/>
  <c r="AY1334" i="5"/>
  <c r="AY1335" i="5"/>
  <c r="AY1336" i="5"/>
  <c r="AY1337" i="5"/>
  <c r="AY1338" i="5"/>
  <c r="AY1339" i="5"/>
  <c r="AY1340" i="5"/>
  <c r="AY1341" i="5"/>
  <c r="AY1342" i="5"/>
  <c r="AY1343" i="5"/>
  <c r="AY1344" i="5"/>
  <c r="AY1345" i="5"/>
  <c r="AY1346" i="5"/>
  <c r="AY1347" i="5"/>
  <c r="AY1348" i="5"/>
  <c r="AY1349" i="5"/>
  <c r="AY1350" i="5"/>
  <c r="AY1351" i="5"/>
  <c r="AY1352" i="5"/>
  <c r="AY1353" i="5"/>
  <c r="AY1354" i="5"/>
  <c r="AY1355" i="5"/>
  <c r="AY1356" i="5"/>
  <c r="AY1357" i="5"/>
  <c r="AY1358" i="5"/>
  <c r="AY1359" i="5"/>
  <c r="AY1360" i="5"/>
  <c r="AY1361" i="5"/>
  <c r="AY1362" i="5"/>
  <c r="AY1363" i="5"/>
  <c r="AY1364" i="5"/>
  <c r="AY1365" i="5"/>
  <c r="AY1366" i="5"/>
  <c r="AY1367" i="5"/>
  <c r="AY1368" i="5"/>
  <c r="AY1369" i="5"/>
  <c r="AY1370" i="5"/>
  <c r="AY1371" i="5"/>
  <c r="AY1372" i="5"/>
  <c r="AY1373" i="5"/>
  <c r="AY1374" i="5"/>
  <c r="AY1375" i="5"/>
  <c r="AY1376" i="5"/>
  <c r="AY1377" i="5"/>
  <c r="AY1378" i="5"/>
  <c r="AY1379" i="5"/>
  <c r="AY1380" i="5"/>
  <c r="AY1381" i="5"/>
  <c r="AY1382" i="5"/>
  <c r="AY1383" i="5"/>
  <c r="AY1384" i="5"/>
  <c r="AY1385" i="5"/>
  <c r="AY1386" i="5"/>
  <c r="AY1387" i="5"/>
  <c r="AY1388" i="5"/>
  <c r="AY1389" i="5"/>
  <c r="AY1390" i="5"/>
  <c r="AY1391" i="5"/>
  <c r="AY1392" i="5"/>
  <c r="AY1393" i="5"/>
  <c r="AY1394" i="5"/>
  <c r="AY1395" i="5"/>
  <c r="AY1396" i="5"/>
  <c r="AY1397" i="5"/>
  <c r="AY1398" i="5"/>
  <c r="AY1399" i="5"/>
  <c r="AY1400" i="5"/>
  <c r="AY1401" i="5"/>
  <c r="AY1402" i="5"/>
  <c r="AY1403" i="5"/>
  <c r="AY1404" i="5"/>
  <c r="AY1405" i="5"/>
  <c r="AY1406" i="5"/>
  <c r="AY1407" i="5"/>
  <c r="AY1408" i="5"/>
  <c r="AY1409" i="5"/>
  <c r="AY1410" i="5"/>
  <c r="AY1411" i="5"/>
  <c r="AY1412" i="5"/>
  <c r="AY1413" i="5"/>
  <c r="AY1414" i="5"/>
  <c r="AY1415" i="5"/>
  <c r="AY1416" i="5"/>
  <c r="AY1417" i="5"/>
  <c r="AY1418" i="5"/>
  <c r="AY1419" i="5"/>
  <c r="AY1420" i="5"/>
  <c r="AY1421" i="5"/>
  <c r="AY1422" i="5"/>
  <c r="AY1423" i="5"/>
  <c r="AY1424" i="5"/>
  <c r="AY1425" i="5"/>
  <c r="AY1426" i="5"/>
  <c r="AY1427" i="5"/>
  <c r="AY1428" i="5"/>
  <c r="AY1429" i="5"/>
  <c r="AY1430" i="5"/>
  <c r="AY1431" i="5"/>
  <c r="AY1432" i="5"/>
  <c r="AY1433" i="5"/>
  <c r="AY1434" i="5"/>
  <c r="AY1435" i="5"/>
  <c r="AY1436" i="5"/>
  <c r="AY1437" i="5"/>
  <c r="AY1438" i="5"/>
  <c r="AY1439" i="5"/>
  <c r="AY1440" i="5"/>
  <c r="AY1441" i="5"/>
  <c r="AY1442" i="5"/>
  <c r="AY1443" i="5"/>
  <c r="AY1444" i="5"/>
  <c r="AY1445" i="5"/>
  <c r="AY1446" i="5"/>
  <c r="AY1447" i="5"/>
  <c r="AY1448" i="5"/>
  <c r="AY1449" i="5"/>
  <c r="AY1450" i="5"/>
  <c r="AY1451" i="5"/>
  <c r="AY1452" i="5"/>
  <c r="AY1453" i="5"/>
  <c r="AY1454" i="5"/>
  <c r="AY1455" i="5"/>
  <c r="AY1456" i="5"/>
  <c r="AY1457" i="5"/>
  <c r="AY1458" i="5"/>
  <c r="AY1459" i="5"/>
  <c r="AY1460" i="5"/>
  <c r="AY1461" i="5"/>
  <c r="AY1462" i="5"/>
  <c r="AY1463" i="5"/>
  <c r="AY1464" i="5"/>
  <c r="AY1465" i="5"/>
  <c r="AY1466" i="5"/>
  <c r="AY1467" i="5"/>
  <c r="AY1468" i="5"/>
  <c r="AY1469" i="5"/>
  <c r="AY1470" i="5"/>
  <c r="AY1471" i="5"/>
  <c r="AY1472" i="5"/>
  <c r="AY1473" i="5"/>
  <c r="AY1474" i="5"/>
  <c r="AY1475" i="5"/>
  <c r="AY1476" i="5"/>
  <c r="AY1477" i="5"/>
  <c r="AY1478" i="5"/>
  <c r="AY1479" i="5"/>
  <c r="AY1480" i="5"/>
  <c r="AY1481" i="5"/>
  <c r="AY1482" i="5"/>
  <c r="AY1483" i="5"/>
  <c r="AY1484" i="5"/>
  <c r="AY1485" i="5"/>
  <c r="AY1486" i="5"/>
  <c r="AY1487" i="5"/>
  <c r="AY1488" i="5"/>
  <c r="AY1489" i="5"/>
  <c r="AY1490" i="5"/>
  <c r="AY1491" i="5"/>
  <c r="AY1492" i="5"/>
  <c r="AY1493" i="5"/>
  <c r="AY1494" i="5"/>
  <c r="AY1495" i="5"/>
  <c r="AY1496" i="5"/>
  <c r="AY1497" i="5"/>
  <c r="AY1498" i="5"/>
  <c r="AY1499" i="5"/>
  <c r="AY1500" i="5"/>
  <c r="AY1501" i="5"/>
  <c r="AY1502" i="5"/>
  <c r="AY1503" i="5"/>
  <c r="AY1504" i="5"/>
  <c r="AY1505" i="5"/>
  <c r="AY1506" i="5"/>
  <c r="AY1507" i="5"/>
  <c r="AY1508" i="5"/>
  <c r="AY1509" i="5"/>
  <c r="AY1510" i="5"/>
  <c r="AY1511" i="5"/>
  <c r="AY1512" i="5"/>
  <c r="AY1513" i="5"/>
  <c r="AY1514" i="5"/>
  <c r="AY1515" i="5"/>
  <c r="AY1516" i="5"/>
  <c r="AY1517" i="5"/>
  <c r="AY1518" i="5"/>
  <c r="AY1519" i="5"/>
  <c r="AY1520" i="5"/>
  <c r="AY1521" i="5"/>
  <c r="AY1522" i="5"/>
  <c r="AY1523" i="5"/>
  <c r="AY1524" i="5"/>
  <c r="AY1525" i="5"/>
  <c r="AY1526" i="5"/>
  <c r="AY1527" i="5"/>
  <c r="AY1528" i="5"/>
  <c r="AY1529" i="5"/>
  <c r="AY1530" i="5"/>
  <c r="AY1531" i="5"/>
  <c r="AY1532" i="5"/>
  <c r="AY1533" i="5"/>
  <c r="AY1534" i="5"/>
  <c r="AY1535" i="5"/>
  <c r="AY1536" i="5"/>
  <c r="AY1537" i="5"/>
  <c r="AY1538" i="5"/>
  <c r="AY1539" i="5"/>
  <c r="AY1540" i="5"/>
  <c r="AY1541" i="5"/>
  <c r="AY1542" i="5"/>
  <c r="AY1543" i="5"/>
  <c r="AY1544" i="5"/>
  <c r="AY1545" i="5"/>
  <c r="AY1546" i="5"/>
  <c r="AY1547" i="5"/>
  <c r="AY1548" i="5"/>
  <c r="AY1549" i="5"/>
  <c r="AY1550" i="5"/>
  <c r="AY1551" i="5"/>
  <c r="AY1552" i="5"/>
  <c r="AY1553" i="5"/>
  <c r="AY1554" i="5"/>
  <c r="AY1555" i="5"/>
  <c r="AY1556" i="5"/>
  <c r="AY1557" i="5"/>
  <c r="AY1558" i="5"/>
  <c r="AY1559" i="5"/>
  <c r="AY1560" i="5"/>
  <c r="AY1561" i="5"/>
  <c r="AY1562" i="5"/>
  <c r="AY1563" i="5"/>
  <c r="AY1564" i="5"/>
  <c r="AY1565" i="5"/>
  <c r="AY1566" i="5"/>
  <c r="AY1567" i="5"/>
  <c r="AY1568" i="5"/>
  <c r="AY1569" i="5"/>
  <c r="AY1570" i="5"/>
  <c r="AY1571" i="5"/>
  <c r="AY1572" i="5"/>
  <c r="AY1573" i="5"/>
  <c r="AY1574" i="5"/>
  <c r="AY1575" i="5"/>
  <c r="AY1576" i="5"/>
  <c r="AY1577" i="5"/>
  <c r="AY1578" i="5"/>
  <c r="AY1579" i="5"/>
  <c r="AY1580" i="5"/>
  <c r="AY1581" i="5"/>
  <c r="AY1582" i="5"/>
  <c r="AY1583" i="5"/>
  <c r="AY1584" i="5"/>
  <c r="AY1585" i="5"/>
  <c r="AY1586" i="5"/>
  <c r="AY1587" i="5"/>
  <c r="AY1588" i="5"/>
  <c r="AY1589" i="5"/>
  <c r="AY1590" i="5"/>
  <c r="AY1591" i="5"/>
  <c r="AY1592" i="5"/>
  <c r="AY1593" i="5"/>
  <c r="AY1594" i="5"/>
  <c r="AY1595" i="5"/>
  <c r="AY1596" i="5"/>
  <c r="AY1597" i="5"/>
  <c r="AY1598" i="5"/>
  <c r="AY1599" i="5"/>
  <c r="AY1600" i="5"/>
  <c r="AY1601" i="5"/>
  <c r="AY1602" i="5"/>
  <c r="AY1603" i="5"/>
  <c r="AY1604" i="5"/>
  <c r="AY1605" i="5"/>
  <c r="AY1606" i="5"/>
  <c r="AY1607" i="5"/>
  <c r="AY1608" i="5"/>
  <c r="AY1609" i="5"/>
  <c r="AY1610" i="5"/>
  <c r="AY1611" i="5"/>
  <c r="AY1612" i="5"/>
  <c r="AY1613" i="5"/>
  <c r="AY1614" i="5"/>
  <c r="AY1615" i="5"/>
  <c r="AY1616" i="5"/>
  <c r="AY1617" i="5"/>
  <c r="AY1618" i="5"/>
  <c r="AY1619" i="5"/>
  <c r="AY1620" i="5"/>
  <c r="AY1621" i="5"/>
  <c r="AY1622" i="5"/>
  <c r="AY1623" i="5"/>
  <c r="AY1624" i="5"/>
  <c r="AY1625" i="5"/>
  <c r="AY1626" i="5"/>
  <c r="AY1627" i="5"/>
  <c r="AY1628" i="5"/>
  <c r="AY1629" i="5"/>
  <c r="AY1630" i="5"/>
  <c r="AY1631" i="5"/>
  <c r="AY1632" i="5"/>
  <c r="AY1633" i="5"/>
  <c r="AY1634" i="5"/>
  <c r="AY1635" i="5"/>
  <c r="AY1636" i="5"/>
  <c r="AY1637" i="5"/>
  <c r="AY1638" i="5"/>
  <c r="AY1639" i="5"/>
  <c r="AY1640" i="5"/>
  <c r="AY1641" i="5"/>
  <c r="AY1642" i="5"/>
  <c r="AY1643" i="5"/>
  <c r="AY1644" i="5"/>
  <c r="AY1645" i="5"/>
  <c r="AY1646" i="5"/>
  <c r="AY1647" i="5"/>
  <c r="AY1648" i="5"/>
  <c r="AY1649" i="5"/>
  <c r="AY1650" i="5"/>
  <c r="AY1651" i="5"/>
  <c r="AY1652" i="5"/>
  <c r="AY1653" i="5"/>
  <c r="AY1654" i="5"/>
  <c r="AY1655" i="5"/>
  <c r="AY1656" i="5"/>
  <c r="AY1657" i="5"/>
  <c r="AY1658" i="5"/>
  <c r="AY1659" i="5"/>
  <c r="AY1660" i="5"/>
  <c r="AY1661" i="5"/>
  <c r="AY1662" i="5"/>
  <c r="AY1663" i="5"/>
  <c r="AY1664" i="5"/>
  <c r="AY1665" i="5"/>
  <c r="AY1666" i="5"/>
  <c r="AY1667" i="5"/>
  <c r="AY1668" i="5"/>
  <c r="AY1669" i="5"/>
  <c r="AY1670" i="5"/>
  <c r="AY1671" i="5"/>
  <c r="AY1672" i="5"/>
  <c r="AY1673" i="5"/>
  <c r="AY1674" i="5"/>
  <c r="AY1675" i="5"/>
  <c r="AY1676" i="5"/>
  <c r="AY1677" i="5"/>
  <c r="AY1678" i="5"/>
  <c r="AY1679" i="5"/>
  <c r="AY1680" i="5"/>
  <c r="AY1681" i="5"/>
  <c r="AY1682" i="5"/>
  <c r="AY1683" i="5"/>
  <c r="AY1684" i="5"/>
  <c r="AY1685" i="5"/>
  <c r="AY1686" i="5"/>
  <c r="AY1687" i="5"/>
  <c r="AY1688" i="5"/>
  <c r="AY1689" i="5"/>
  <c r="AY1690" i="5"/>
  <c r="AY1691" i="5"/>
  <c r="AY1692" i="5"/>
  <c r="AY1693" i="5"/>
  <c r="AY1694" i="5"/>
  <c r="AY1695" i="5"/>
  <c r="AY1696" i="5"/>
  <c r="AY1697" i="5"/>
  <c r="AY1698" i="5"/>
  <c r="AY1699" i="5"/>
  <c r="AY1700" i="5"/>
  <c r="AY1701" i="5"/>
  <c r="AY1702" i="5"/>
  <c r="AY1703" i="5"/>
  <c r="AY1704" i="5"/>
  <c r="AY1705" i="5"/>
  <c r="AY1706" i="5"/>
  <c r="AY1707" i="5"/>
  <c r="AY1708" i="5"/>
  <c r="AY1709" i="5"/>
  <c r="AY1710" i="5"/>
  <c r="AY1711" i="5"/>
  <c r="AY1712" i="5"/>
  <c r="AY1713" i="5"/>
  <c r="AY1714" i="5"/>
  <c r="AY1715" i="5"/>
  <c r="AY1716" i="5"/>
  <c r="AY1717" i="5"/>
  <c r="AY1718" i="5"/>
  <c r="AY1719" i="5"/>
  <c r="AY1720" i="5"/>
  <c r="AY1721" i="5"/>
  <c r="AY1722" i="5"/>
  <c r="AY1723" i="5"/>
  <c r="AY1724" i="5"/>
  <c r="AY1725" i="5"/>
  <c r="AY1726" i="5"/>
  <c r="AY1727" i="5"/>
  <c r="AY1728" i="5"/>
  <c r="AY1729" i="5"/>
  <c r="AY1730" i="5"/>
  <c r="AY1731" i="5"/>
  <c r="AY1732" i="5"/>
  <c r="AY1733" i="5"/>
  <c r="AY1734" i="5"/>
  <c r="AY1735" i="5"/>
  <c r="AY1736" i="5"/>
  <c r="AY1737" i="5"/>
  <c r="AY1738" i="5"/>
  <c r="AY1739" i="5"/>
  <c r="AY1740" i="5"/>
  <c r="AY1741" i="5"/>
  <c r="AY1742" i="5"/>
  <c r="AY1743" i="5"/>
  <c r="AY1744" i="5"/>
  <c r="AY1745" i="5"/>
  <c r="AY1746" i="5"/>
  <c r="AY1747" i="5"/>
  <c r="AY1748" i="5"/>
  <c r="AY1749" i="5"/>
  <c r="AY1750" i="5"/>
  <c r="AY1751" i="5"/>
  <c r="AY1752" i="5"/>
  <c r="AY1753" i="5"/>
  <c r="AY1754" i="5"/>
  <c r="AY1755" i="5"/>
  <c r="AY1756" i="5"/>
  <c r="AY1757" i="5"/>
  <c r="AY1758" i="5"/>
  <c r="AY1759" i="5"/>
  <c r="AY1760" i="5"/>
  <c r="AY1761" i="5"/>
  <c r="AY1762" i="5"/>
  <c r="AY1763" i="5"/>
  <c r="AY1764" i="5"/>
  <c r="AY1765" i="5"/>
  <c r="AY1766" i="5"/>
  <c r="AY1767" i="5"/>
  <c r="AY1768" i="5"/>
  <c r="AY1769" i="5"/>
  <c r="AY1770" i="5"/>
  <c r="AY1771" i="5"/>
  <c r="AY1772" i="5"/>
  <c r="AY1773" i="5"/>
  <c r="AY1774" i="5"/>
  <c r="AY1775" i="5"/>
  <c r="AY1776" i="5"/>
  <c r="AY1777" i="5"/>
  <c r="AY1778" i="5"/>
  <c r="AY1779" i="5"/>
  <c r="AY1780" i="5"/>
  <c r="AY1781" i="5"/>
  <c r="AY1782" i="5"/>
  <c r="AY1783" i="5"/>
  <c r="AY1784" i="5"/>
  <c r="AY1785" i="5"/>
  <c r="AY1786" i="5"/>
  <c r="AY1787" i="5"/>
  <c r="AY1788" i="5"/>
  <c r="AY1789" i="5"/>
  <c r="AY1790" i="5"/>
  <c r="AY1791" i="5"/>
  <c r="AY1792" i="5"/>
  <c r="AY1793" i="5"/>
  <c r="AY1794" i="5"/>
  <c r="AY1795" i="5"/>
  <c r="AY1796" i="5"/>
  <c r="AY1797" i="5"/>
  <c r="AY1798" i="5"/>
  <c r="AY1799" i="5"/>
  <c r="AY1800" i="5"/>
  <c r="AY1801" i="5"/>
  <c r="AY1802" i="5"/>
  <c r="AY1803" i="5"/>
  <c r="AY1804" i="5"/>
  <c r="AY1805" i="5"/>
  <c r="AY1806" i="5"/>
  <c r="AY1807" i="5"/>
  <c r="AY1808" i="5"/>
  <c r="AY1809" i="5"/>
  <c r="AY1810" i="5"/>
  <c r="AY1811" i="5"/>
  <c r="AY1812" i="5"/>
  <c r="AY1813" i="5"/>
  <c r="AY1814" i="5"/>
  <c r="AY1815" i="5"/>
  <c r="AY1816" i="5"/>
  <c r="AY1817" i="5"/>
  <c r="AY1818" i="5"/>
  <c r="AY1819" i="5"/>
  <c r="AY1820" i="5"/>
  <c r="AY1821" i="5"/>
  <c r="AY1822" i="5"/>
  <c r="AY1823" i="5"/>
  <c r="AY1824" i="5"/>
  <c r="AY1825" i="5"/>
  <c r="AY1826" i="5"/>
  <c r="AY1827" i="5"/>
  <c r="AY1828" i="5"/>
  <c r="AY1829" i="5"/>
  <c r="AY1830" i="5"/>
  <c r="AY1831" i="5"/>
  <c r="AY1832" i="5"/>
  <c r="AY1833" i="5"/>
  <c r="AY1834" i="5"/>
  <c r="AY1835" i="5"/>
  <c r="AY1836" i="5"/>
  <c r="AY1837" i="5"/>
  <c r="AY1838" i="5"/>
  <c r="AY1839" i="5"/>
  <c r="AY1840" i="5"/>
  <c r="AY1841" i="5"/>
  <c r="AY1842" i="5"/>
  <c r="AY1843" i="5"/>
  <c r="AY1844" i="5"/>
  <c r="AY1845" i="5"/>
  <c r="AY1846" i="5"/>
  <c r="AY1847" i="5"/>
  <c r="AY1848" i="5"/>
  <c r="AY1849" i="5"/>
  <c r="AY1850" i="5"/>
  <c r="AY1851" i="5"/>
  <c r="AY1852" i="5"/>
  <c r="AY1853" i="5"/>
  <c r="AY1854" i="5"/>
  <c r="AY1855" i="5"/>
  <c r="AY1856" i="5"/>
  <c r="AY1857" i="5"/>
  <c r="AY1858" i="5"/>
  <c r="AY1859" i="5"/>
  <c r="AY1860" i="5"/>
  <c r="AY1861" i="5"/>
  <c r="AY1862" i="5"/>
  <c r="AY1863" i="5"/>
  <c r="AY1864" i="5"/>
  <c r="AY1865" i="5"/>
  <c r="AY1866" i="5"/>
  <c r="AY1867" i="5"/>
  <c r="AY1868" i="5"/>
  <c r="AY1869" i="5"/>
  <c r="AY1870" i="5"/>
  <c r="AY1871" i="5"/>
  <c r="AY1872" i="5"/>
  <c r="AY1873" i="5"/>
  <c r="AY1874" i="5"/>
  <c r="AY1875" i="5"/>
  <c r="AY1876" i="5"/>
  <c r="AY1877" i="5"/>
  <c r="AY1878" i="5"/>
  <c r="AY1879" i="5"/>
  <c r="AY1880" i="5"/>
  <c r="AY1881" i="5"/>
  <c r="AY1882" i="5"/>
  <c r="AY1883" i="5"/>
  <c r="AY1884" i="5"/>
  <c r="AY1885" i="5"/>
  <c r="AY1886" i="5"/>
  <c r="AY1887" i="5"/>
  <c r="AY1888" i="5"/>
  <c r="AY1889" i="5"/>
  <c r="AY1890" i="5"/>
  <c r="AY1891" i="5"/>
  <c r="AY1892" i="5"/>
  <c r="AY1893" i="5"/>
  <c r="AY1894" i="5"/>
  <c r="AY1895" i="5"/>
  <c r="AY1896" i="5"/>
  <c r="AY1897" i="5"/>
  <c r="AY1898" i="5"/>
  <c r="AY1899" i="5"/>
  <c r="AY1900" i="5"/>
  <c r="AY1901" i="5"/>
  <c r="AY1902" i="5"/>
  <c r="AY1903" i="5"/>
  <c r="AY1904" i="5"/>
  <c r="AY1905" i="5"/>
  <c r="AY1906" i="5"/>
  <c r="AY1907" i="5"/>
  <c r="AY1908" i="5"/>
  <c r="AY1909" i="5"/>
  <c r="AY1910" i="5"/>
  <c r="AY1911" i="5"/>
  <c r="AY1912" i="5"/>
  <c r="AY1913" i="5"/>
  <c r="AY1914" i="5"/>
  <c r="AY1915" i="5"/>
  <c r="AY1916" i="5"/>
  <c r="AY1917" i="5"/>
  <c r="AY1918" i="5"/>
  <c r="AY1919" i="5"/>
  <c r="AY1920" i="5"/>
  <c r="AY1921" i="5"/>
  <c r="AY1922" i="5"/>
  <c r="AY1923" i="5"/>
  <c r="AY1924" i="5"/>
  <c r="AY1925" i="5"/>
  <c r="AY1926" i="5"/>
  <c r="AY1927" i="5"/>
  <c r="AY1928" i="5"/>
  <c r="AY1929" i="5"/>
  <c r="AY1930" i="5"/>
  <c r="AY1931" i="5"/>
  <c r="AY1932" i="5"/>
  <c r="AY1933" i="5"/>
  <c r="AY1934" i="5"/>
  <c r="AY1935" i="5"/>
  <c r="AY1936" i="5"/>
  <c r="AY1937" i="5"/>
  <c r="AY1938" i="5"/>
  <c r="AY1939" i="5"/>
  <c r="AY1940" i="5"/>
  <c r="AY1941" i="5"/>
  <c r="AY1942" i="5"/>
  <c r="AY1943" i="5"/>
  <c r="AY1944" i="5"/>
  <c r="AY1945" i="5"/>
  <c r="AY1946" i="5"/>
  <c r="AY1947" i="5"/>
  <c r="AY1948" i="5"/>
  <c r="AY1949" i="5"/>
  <c r="AY1950" i="5"/>
  <c r="AY1951" i="5"/>
  <c r="AY1952" i="5"/>
  <c r="AY1953" i="5"/>
  <c r="AY1954" i="5"/>
  <c r="AY1955" i="5"/>
  <c r="AY1956" i="5"/>
  <c r="AY1957" i="5"/>
  <c r="AY1958" i="5"/>
  <c r="AY1959" i="5"/>
  <c r="AY1960" i="5"/>
  <c r="AY1961" i="5"/>
  <c r="AY1962" i="5"/>
  <c r="AY1963" i="5"/>
  <c r="AY1964" i="5"/>
  <c r="AY1965" i="5"/>
  <c r="AY1966" i="5"/>
  <c r="AY1967" i="5"/>
  <c r="AY1968" i="5"/>
  <c r="AY1969" i="5"/>
  <c r="AY1970" i="5"/>
  <c r="AY1971" i="5"/>
  <c r="AY1972" i="5"/>
  <c r="AY1973" i="5"/>
  <c r="AY1974" i="5"/>
  <c r="AY1975" i="5"/>
  <c r="AY1976" i="5"/>
  <c r="AY1977" i="5"/>
  <c r="AY1978" i="5"/>
  <c r="AY1979" i="5"/>
  <c r="AY1980" i="5"/>
  <c r="AY1981" i="5"/>
  <c r="AY1982" i="5"/>
  <c r="AY1983" i="5"/>
  <c r="AY1984" i="5"/>
  <c r="AY1985" i="5"/>
  <c r="AY1986" i="5"/>
  <c r="AY1987" i="5"/>
  <c r="AY1988" i="5"/>
  <c r="AY1989" i="5"/>
  <c r="AY1990" i="5"/>
  <c r="AY1991" i="5"/>
  <c r="AY1992" i="5"/>
  <c r="AY1993" i="5"/>
  <c r="AY1994" i="5"/>
  <c r="AY1995" i="5"/>
  <c r="AY1996" i="5"/>
  <c r="AY1997" i="5"/>
  <c r="AY1998" i="5"/>
  <c r="AY1999" i="5"/>
  <c r="AY2000" i="5"/>
  <c r="AY2001" i="5"/>
  <c r="AY2002" i="5"/>
  <c r="AY2003" i="5"/>
  <c r="AY2004" i="5"/>
  <c r="AY2005" i="5"/>
  <c r="AY2006" i="5"/>
  <c r="AY2007" i="5"/>
  <c r="AY2008" i="5"/>
  <c r="AY2009" i="5"/>
  <c r="AY2010" i="5"/>
  <c r="AY2011" i="5"/>
  <c r="AY2012" i="5"/>
  <c r="AY2013" i="5"/>
  <c r="AY2014" i="5"/>
  <c r="AY2015" i="5"/>
  <c r="AY2016" i="5"/>
  <c r="AY2017" i="5"/>
  <c r="AY2018" i="5"/>
  <c r="AY2019" i="5"/>
  <c r="AY2020" i="5"/>
  <c r="AY2021" i="5"/>
  <c r="AY2022" i="5"/>
  <c r="AY2023" i="5"/>
  <c r="AY2024" i="5"/>
  <c r="AY2025" i="5"/>
  <c r="AY2026" i="5"/>
  <c r="AY2027" i="5"/>
  <c r="AY2028" i="5"/>
  <c r="AY2029" i="5"/>
  <c r="AY2030" i="5"/>
  <c r="AY2031" i="5"/>
  <c r="AY2032" i="5"/>
  <c r="AY2033" i="5"/>
  <c r="AY2034" i="5"/>
  <c r="AY2035" i="5"/>
  <c r="AY2036" i="5"/>
  <c r="AY2037" i="5"/>
  <c r="AY2038" i="5"/>
  <c r="AY2039" i="5"/>
  <c r="AY2040" i="5"/>
  <c r="AY2041" i="5"/>
  <c r="AY2042" i="5"/>
  <c r="AY2043" i="5"/>
  <c r="AY2044" i="5"/>
  <c r="AY2045" i="5"/>
  <c r="AY2046" i="5"/>
  <c r="AY2047" i="5"/>
  <c r="AY2048" i="5"/>
  <c r="AY2049" i="5"/>
  <c r="AY2050" i="5"/>
  <c r="AY2051" i="5"/>
  <c r="AY2052" i="5"/>
  <c r="AY2053" i="5"/>
  <c r="AY2054" i="5"/>
  <c r="AY2055" i="5"/>
  <c r="AY2056" i="5"/>
  <c r="AY2057" i="5"/>
  <c r="AY2058" i="5"/>
  <c r="AY2059" i="5"/>
  <c r="AY2060" i="5"/>
  <c r="AY2061" i="5"/>
  <c r="AY2062" i="5"/>
  <c r="AY2063" i="5"/>
  <c r="AY2064" i="5"/>
  <c r="AY2065" i="5"/>
  <c r="AY2066" i="5"/>
  <c r="AY2067" i="5"/>
  <c r="AY2068" i="5"/>
  <c r="AY2069" i="5"/>
  <c r="AY2070" i="5"/>
  <c r="AY2071" i="5"/>
  <c r="AY2072" i="5"/>
  <c r="AY2073" i="5"/>
  <c r="AY2074" i="5"/>
  <c r="AY2075" i="5"/>
  <c r="AY2076" i="5"/>
  <c r="AY2077" i="5"/>
  <c r="AY2078" i="5"/>
  <c r="AY2079" i="5"/>
  <c r="AY2080" i="5"/>
  <c r="AY2081" i="5"/>
  <c r="AY2082" i="5"/>
  <c r="AY2083" i="5"/>
  <c r="AY2084" i="5"/>
  <c r="AY2085" i="5"/>
  <c r="AY2086" i="5"/>
  <c r="AY2087" i="5"/>
  <c r="AY2088" i="5"/>
  <c r="AY2089" i="5"/>
  <c r="AY2090" i="5"/>
  <c r="AY2091" i="5"/>
  <c r="AY2092" i="5"/>
  <c r="AY2093" i="5"/>
  <c r="AY2094" i="5"/>
  <c r="AY2095" i="5"/>
  <c r="AY2096" i="5"/>
  <c r="AY2097" i="5"/>
  <c r="AY2098" i="5"/>
  <c r="AY2099" i="5"/>
  <c r="AY2100" i="5"/>
  <c r="AY2101" i="5"/>
  <c r="AY2102" i="5"/>
  <c r="AY2103" i="5"/>
  <c r="AY2104" i="5"/>
  <c r="AY2105" i="5"/>
  <c r="AY2106" i="5"/>
  <c r="AY2107" i="5"/>
  <c r="AY2108" i="5"/>
  <c r="AY2109" i="5"/>
  <c r="AY2110" i="5"/>
  <c r="AY2111" i="5"/>
  <c r="AY2112" i="5"/>
  <c r="AY2113" i="5"/>
  <c r="AY2114" i="5"/>
  <c r="AY2115" i="5"/>
  <c r="AY2116" i="5"/>
  <c r="AY2117" i="5"/>
  <c r="AY2118" i="5"/>
  <c r="AY2119" i="5"/>
  <c r="AY2120" i="5"/>
  <c r="AY2121" i="5"/>
  <c r="AY2122" i="5"/>
  <c r="AY2123" i="5"/>
  <c r="AY2124" i="5"/>
  <c r="AY2125" i="5"/>
  <c r="AY2126" i="5"/>
  <c r="AY2127" i="5"/>
  <c r="AY2128" i="5"/>
  <c r="AY2129" i="5"/>
  <c r="AY2130" i="5"/>
  <c r="AY2131" i="5"/>
  <c r="AY2132" i="5"/>
  <c r="AY2133" i="5"/>
  <c r="AY2134" i="5"/>
  <c r="AY2135" i="5"/>
  <c r="AY2136" i="5"/>
  <c r="AY2137" i="5"/>
  <c r="AY2138" i="5"/>
  <c r="AY2139" i="5"/>
  <c r="AY2140" i="5"/>
  <c r="AY2141" i="5"/>
  <c r="AY2142" i="5"/>
  <c r="AY2143" i="5"/>
  <c r="AY2144" i="5"/>
  <c r="AY2145" i="5"/>
  <c r="AY2146" i="5"/>
  <c r="AY2147" i="5"/>
  <c r="AY2148" i="5"/>
  <c r="AY2149" i="5"/>
  <c r="AY2150" i="5"/>
  <c r="AY2151" i="5"/>
  <c r="AY2152" i="5"/>
  <c r="AY2153" i="5"/>
  <c r="AY2154" i="5"/>
  <c r="AY2155" i="5"/>
  <c r="AY2156" i="5"/>
  <c r="AY2157" i="5"/>
  <c r="AY2158" i="5"/>
  <c r="AY2159" i="5"/>
  <c r="AY2160" i="5"/>
  <c r="AY2161" i="5"/>
  <c r="AY2162" i="5"/>
  <c r="AY2163" i="5"/>
  <c r="AY2164" i="5"/>
  <c r="AY2165" i="5"/>
  <c r="AY2166" i="5"/>
  <c r="AY2167" i="5"/>
  <c r="AY2168" i="5"/>
  <c r="AY2169" i="5"/>
  <c r="AY2170" i="5"/>
  <c r="AY2171" i="5"/>
  <c r="AY2172" i="5"/>
  <c r="AY2173" i="5"/>
  <c r="AY2174" i="5"/>
  <c r="AY2175" i="5"/>
  <c r="AY2176" i="5"/>
  <c r="AY2177" i="5"/>
  <c r="AY2178" i="5"/>
  <c r="AY2179" i="5"/>
  <c r="AY2180" i="5"/>
  <c r="AY2181" i="5"/>
  <c r="AY2182" i="5"/>
  <c r="AY2183" i="5"/>
  <c r="AY2184" i="5"/>
  <c r="AY2185" i="5"/>
  <c r="AY2186" i="5"/>
  <c r="AY2187" i="5"/>
  <c r="AY2188" i="5"/>
  <c r="AY2189" i="5"/>
  <c r="AY2190" i="5"/>
  <c r="AY2191" i="5"/>
  <c r="AY2192" i="5"/>
  <c r="AY2193" i="5"/>
  <c r="AY2194" i="5"/>
  <c r="AY2195" i="5"/>
  <c r="AY2196" i="5"/>
  <c r="AY2197" i="5"/>
  <c r="AY2198" i="5"/>
  <c r="AY2199" i="5"/>
  <c r="AY2200" i="5"/>
  <c r="AY2201" i="5"/>
  <c r="AY2202" i="5"/>
  <c r="AY2203" i="5"/>
  <c r="AY2204" i="5"/>
  <c r="AY2205" i="5"/>
  <c r="AY2206" i="5"/>
  <c r="AY2207" i="5"/>
  <c r="AY2208" i="5"/>
  <c r="AY2209" i="5"/>
  <c r="AY2210" i="5"/>
  <c r="AY2211" i="5"/>
  <c r="AY2212" i="5"/>
  <c r="AY2213" i="5"/>
  <c r="AY2214" i="5"/>
  <c r="AY2215" i="5"/>
  <c r="AY2216" i="5"/>
  <c r="AY2217" i="5"/>
  <c r="AY2218" i="5"/>
  <c r="AY2219" i="5"/>
  <c r="AY2220" i="5"/>
  <c r="AY2221" i="5"/>
  <c r="AY2222" i="5"/>
  <c r="AY2223" i="5"/>
  <c r="AY2224" i="5"/>
  <c r="AY2225" i="5"/>
  <c r="AY2226" i="5"/>
  <c r="AY2227" i="5"/>
  <c r="AY2228" i="5"/>
  <c r="AY2229" i="5"/>
  <c r="AY2230" i="5"/>
  <c r="AY2231" i="5"/>
  <c r="AY2232" i="5"/>
  <c r="AY2233" i="5"/>
  <c r="AY2234" i="5"/>
  <c r="AY2235" i="5"/>
  <c r="AY2236" i="5"/>
  <c r="AY2237" i="5"/>
  <c r="AY2238" i="5"/>
  <c r="AY2239" i="5"/>
  <c r="AY2240" i="5"/>
  <c r="AY2241" i="5"/>
  <c r="AY2242" i="5"/>
  <c r="AY2243" i="5"/>
  <c r="AY2244" i="5"/>
  <c r="AY2245" i="5"/>
  <c r="AY2246" i="5"/>
  <c r="AY2247" i="5"/>
  <c r="AY2248" i="5"/>
  <c r="AY2249" i="5"/>
  <c r="AY2250" i="5"/>
  <c r="AY2251" i="5"/>
  <c r="AY2252" i="5"/>
  <c r="AY2253" i="5"/>
  <c r="AY2254" i="5"/>
  <c r="AY2255" i="5"/>
  <c r="AY2256" i="5"/>
  <c r="AY2257" i="5"/>
  <c r="AY2258" i="5"/>
  <c r="AY2259" i="5"/>
  <c r="AY2260" i="5"/>
  <c r="AY2261" i="5"/>
  <c r="AY2262" i="5"/>
  <c r="AY2263" i="5"/>
  <c r="AY2264" i="5"/>
  <c r="AY2265" i="5"/>
  <c r="AY2266" i="5"/>
  <c r="AY2267" i="5"/>
  <c r="AY2268" i="5"/>
  <c r="AY2269" i="5"/>
  <c r="AY2270" i="5"/>
  <c r="AY2271" i="5"/>
  <c r="AY2272" i="5"/>
  <c r="AY2273" i="5"/>
  <c r="AY2274" i="5"/>
  <c r="AY2275" i="5"/>
  <c r="AY2276" i="5"/>
  <c r="AY2277" i="5"/>
  <c r="AY2278" i="5"/>
  <c r="AY2279" i="5"/>
  <c r="AY2280" i="5"/>
  <c r="AY2281" i="5"/>
  <c r="AY2282" i="5"/>
  <c r="AY2283" i="5"/>
  <c r="AY2284" i="5"/>
  <c r="AY2285" i="5"/>
  <c r="AY2286" i="5"/>
  <c r="AY2287" i="5"/>
  <c r="AY2288" i="5"/>
  <c r="AY2289" i="5"/>
  <c r="AY2290" i="5"/>
  <c r="AY2291" i="5"/>
  <c r="AY2292" i="5"/>
  <c r="AY2293" i="5"/>
  <c r="AY2294" i="5"/>
  <c r="AY2295" i="5"/>
  <c r="AY2296" i="5"/>
  <c r="AY2297" i="5"/>
  <c r="AY2298" i="5"/>
  <c r="AY2299" i="5"/>
  <c r="AY2300" i="5"/>
  <c r="AY2301" i="5"/>
  <c r="AY2302" i="5"/>
  <c r="AY2303" i="5"/>
  <c r="AY2304" i="5"/>
  <c r="AY2305" i="5"/>
  <c r="AY2306" i="5"/>
  <c r="AY2307" i="5"/>
  <c r="AY2308" i="5"/>
  <c r="AY2309" i="5"/>
  <c r="AY2310" i="5"/>
  <c r="AY2311" i="5"/>
  <c r="AY2312" i="5"/>
  <c r="AY2313" i="5"/>
  <c r="AY2314" i="5"/>
  <c r="AY2315" i="5"/>
  <c r="AY2316" i="5"/>
  <c r="AY2317" i="5"/>
  <c r="AY2318" i="5"/>
  <c r="AY2319" i="5"/>
  <c r="AY2320" i="5"/>
  <c r="AY2321" i="5"/>
  <c r="AY2322" i="5"/>
  <c r="AY2323" i="5"/>
  <c r="AY2324" i="5"/>
  <c r="AY2325" i="5"/>
  <c r="AY2326" i="5"/>
  <c r="AY2327" i="5"/>
  <c r="AY2328" i="5"/>
  <c r="AY2329" i="5"/>
  <c r="AY2330" i="5"/>
  <c r="AY2331" i="5"/>
  <c r="AY2332" i="5"/>
  <c r="AY2333" i="5"/>
  <c r="AY2334" i="5"/>
  <c r="AY2335" i="5"/>
  <c r="AY2336" i="5"/>
  <c r="AY2337" i="5"/>
  <c r="AY2338" i="5"/>
  <c r="AY2339" i="5"/>
  <c r="AY2340" i="5"/>
  <c r="AY2341" i="5"/>
  <c r="AY2342" i="5"/>
  <c r="AY2343" i="5"/>
  <c r="AY2344" i="5"/>
  <c r="AY2345" i="5"/>
  <c r="AY2346" i="5"/>
  <c r="AY2347" i="5"/>
  <c r="AY2348" i="5"/>
  <c r="AY2349" i="5"/>
  <c r="AY2350" i="5"/>
  <c r="AY2351" i="5"/>
  <c r="AY2352" i="5"/>
  <c r="AY2353" i="5"/>
  <c r="AY2354" i="5"/>
  <c r="AY2355" i="5"/>
  <c r="AY2356" i="5"/>
  <c r="AY2357" i="5"/>
  <c r="AY2358" i="5"/>
  <c r="AY2359" i="5"/>
  <c r="AY2360" i="5"/>
  <c r="AY2361" i="5"/>
  <c r="AY2362" i="5"/>
  <c r="AY2363" i="5"/>
  <c r="AY2364" i="5"/>
  <c r="AY2365" i="5"/>
  <c r="AY2366" i="5"/>
  <c r="AY2367" i="5"/>
  <c r="AY2368" i="5"/>
  <c r="AY2369" i="5"/>
  <c r="AY2370" i="5"/>
  <c r="AY2371" i="5"/>
  <c r="AY2372" i="5"/>
  <c r="AY2373" i="5"/>
  <c r="AY2374" i="5"/>
  <c r="AY2375" i="5"/>
  <c r="AY2376" i="5"/>
  <c r="AY2377" i="5"/>
  <c r="AY2378" i="5"/>
  <c r="AY2379" i="5"/>
  <c r="AY2380" i="5"/>
  <c r="AY2381" i="5"/>
  <c r="AY2382" i="5"/>
  <c r="AY2383" i="5"/>
  <c r="AY2384" i="5"/>
  <c r="AY2385" i="5"/>
  <c r="AY2386" i="5"/>
  <c r="AY2387" i="5"/>
  <c r="AY2388" i="5"/>
  <c r="AY2389" i="5"/>
  <c r="AY2390" i="5"/>
  <c r="AY2391" i="5"/>
  <c r="AY2392" i="5"/>
  <c r="AY2393" i="5"/>
  <c r="AY2394" i="5"/>
  <c r="AY2395" i="5"/>
  <c r="AY2396" i="5"/>
  <c r="AY2397" i="5"/>
  <c r="AY2398" i="5"/>
  <c r="AY2399" i="5"/>
  <c r="AY2400" i="5"/>
  <c r="AY2401" i="5"/>
  <c r="AY2402" i="5"/>
  <c r="AY2403" i="5"/>
  <c r="AY2404" i="5"/>
  <c r="AY2405" i="5"/>
  <c r="AY2406" i="5"/>
  <c r="AY2407" i="5"/>
  <c r="AY2408" i="5"/>
  <c r="AY2409" i="5"/>
  <c r="AY2410" i="5"/>
  <c r="AY2411" i="5"/>
  <c r="AY2412" i="5"/>
  <c r="AY2413" i="5"/>
  <c r="AY2414" i="5"/>
  <c r="AY2415" i="5"/>
  <c r="AY2416" i="5"/>
  <c r="AY2417" i="5"/>
  <c r="AY2418" i="5"/>
  <c r="AY2419" i="5"/>
  <c r="AY2420" i="5"/>
  <c r="AY2421" i="5"/>
  <c r="AY2422" i="5"/>
  <c r="AY2423" i="5"/>
  <c r="AY2424" i="5"/>
  <c r="AY2425" i="5"/>
  <c r="AY2426" i="5"/>
  <c r="AY2427" i="5"/>
  <c r="AY2428" i="5"/>
  <c r="AY2429" i="5"/>
  <c r="AY2430" i="5"/>
  <c r="AY2431" i="5"/>
  <c r="AY2432" i="5"/>
  <c r="AY2433" i="5"/>
  <c r="AY2434" i="5"/>
  <c r="AY2435" i="5"/>
  <c r="AY2436" i="5"/>
  <c r="AY2437" i="5"/>
  <c r="AY2438" i="5"/>
  <c r="AY2439" i="5"/>
  <c r="AY2440" i="5"/>
  <c r="AY2441" i="5"/>
  <c r="AY2442" i="5"/>
  <c r="AY2443" i="5"/>
  <c r="AY2444" i="5"/>
  <c r="AY2445" i="5"/>
  <c r="AY2446" i="5"/>
  <c r="AY2447" i="5"/>
  <c r="AY2448" i="5"/>
  <c r="AY2449" i="5"/>
  <c r="AY2450" i="5"/>
  <c r="AY2451" i="5"/>
  <c r="AY2452" i="5"/>
  <c r="AY2453" i="5"/>
  <c r="AY2454" i="5"/>
  <c r="AY2455" i="5"/>
  <c r="AY2456" i="5"/>
  <c r="AY2457" i="5"/>
  <c r="AY2458" i="5"/>
  <c r="AY2459" i="5"/>
  <c r="AY2460" i="5"/>
  <c r="AY2461" i="5"/>
  <c r="AY2462" i="5"/>
  <c r="AY2463" i="5"/>
  <c r="AY2464" i="5"/>
  <c r="AY2465" i="5"/>
  <c r="AY2466" i="5"/>
  <c r="AY2467" i="5"/>
  <c r="AY2468" i="5"/>
  <c r="AY2469" i="5"/>
  <c r="AY2470" i="5"/>
  <c r="AY2471" i="5"/>
  <c r="AY2472" i="5"/>
  <c r="AY2473" i="5"/>
  <c r="AY2474" i="5"/>
  <c r="AY2475" i="5"/>
  <c r="AY2476" i="5"/>
  <c r="AY2477" i="5"/>
  <c r="AY2478" i="5"/>
  <c r="AY2479" i="5"/>
  <c r="AY2480" i="5"/>
  <c r="AY2481" i="5"/>
  <c r="AY2482" i="5"/>
  <c r="AY2483" i="5"/>
  <c r="AY2484" i="5"/>
  <c r="AY2485" i="5"/>
  <c r="AY2486" i="5"/>
  <c r="AY2487" i="5"/>
  <c r="AY2488" i="5"/>
  <c r="AY2489" i="5"/>
  <c r="AY2490" i="5"/>
  <c r="AY2491" i="5"/>
  <c r="AY2492" i="5"/>
  <c r="AY2493" i="5"/>
  <c r="AY2494" i="5"/>
  <c r="AY2495" i="5"/>
  <c r="AY2496" i="5"/>
  <c r="AY2497" i="5"/>
  <c r="AY2498" i="5"/>
  <c r="AY2499" i="5"/>
  <c r="AY2500" i="5"/>
  <c r="AY2501" i="5"/>
  <c r="AY2502" i="5"/>
  <c r="AY2503" i="5"/>
  <c r="AY2504" i="5"/>
  <c r="AY2505" i="5"/>
  <c r="AY2506" i="5"/>
  <c r="AY2507" i="5"/>
  <c r="AY2508" i="5"/>
  <c r="AY2509" i="5"/>
  <c r="AY2510" i="5"/>
  <c r="AY2511" i="5"/>
  <c r="AY2512" i="5"/>
  <c r="AY2513" i="5"/>
  <c r="AY2514" i="5"/>
  <c r="AY2515" i="5"/>
  <c r="AY2516" i="5"/>
  <c r="AY2517" i="5"/>
  <c r="AY2518" i="5"/>
  <c r="AY2519" i="5"/>
  <c r="AY2520" i="5"/>
  <c r="AY2521" i="5"/>
  <c r="AY2522" i="5"/>
  <c r="AY2523" i="5"/>
  <c r="AY2524" i="5"/>
  <c r="AY2525" i="5"/>
  <c r="AY2526" i="5"/>
  <c r="AY2527" i="5"/>
  <c r="AY2528" i="5"/>
  <c r="AY2529" i="5"/>
  <c r="AY2530" i="5"/>
  <c r="AY2531" i="5"/>
  <c r="AY2532" i="5"/>
  <c r="AY2533" i="5"/>
  <c r="AY2534" i="5"/>
  <c r="AY2535" i="5"/>
  <c r="AY2536" i="5"/>
  <c r="AY2537" i="5"/>
  <c r="AY2538" i="5"/>
  <c r="AY2539" i="5"/>
  <c r="AY2540" i="5"/>
  <c r="AY2541" i="5"/>
  <c r="AY2542" i="5"/>
  <c r="AY2543" i="5"/>
  <c r="AY2544" i="5"/>
  <c r="AY2545" i="5"/>
  <c r="AY2546" i="5"/>
  <c r="AY2547" i="5"/>
  <c r="AY2548" i="5"/>
  <c r="AY2549" i="5"/>
  <c r="AY2550" i="5"/>
  <c r="AY2551" i="5"/>
  <c r="AY2552" i="5"/>
  <c r="AY2553" i="5"/>
  <c r="AY2554" i="5"/>
  <c r="AY2555" i="5"/>
  <c r="AY2556" i="5"/>
  <c r="AY2557" i="5"/>
  <c r="AY2558" i="5"/>
  <c r="AY2559" i="5"/>
  <c r="AY2560" i="5"/>
  <c r="AY2561" i="5"/>
  <c r="AY2562" i="5"/>
  <c r="AY2563" i="5"/>
  <c r="AY2564" i="5"/>
  <c r="AY2565" i="5"/>
  <c r="AY2566" i="5"/>
  <c r="AY2567" i="5"/>
  <c r="AY2568" i="5"/>
  <c r="AY2569" i="5"/>
  <c r="AY2570" i="5"/>
  <c r="AY2571" i="5"/>
  <c r="AY2572" i="5"/>
  <c r="AY2573" i="5"/>
  <c r="AY2574" i="5"/>
  <c r="AY2575" i="5"/>
  <c r="AY2576" i="5"/>
  <c r="AY2577" i="5"/>
  <c r="AY2578" i="5"/>
  <c r="AY2579" i="5"/>
  <c r="AY2580" i="5"/>
  <c r="AY2581" i="5"/>
  <c r="AY2582" i="5"/>
  <c r="AY2583" i="5"/>
  <c r="AY2584" i="5"/>
  <c r="AY2585" i="5"/>
  <c r="AY2586" i="5"/>
  <c r="AY2587" i="5"/>
  <c r="AY2588" i="5"/>
  <c r="AY2589" i="5"/>
  <c r="AY2590" i="5"/>
  <c r="AY2591" i="5"/>
  <c r="AY2592" i="5"/>
  <c r="AY2593" i="5"/>
  <c r="AY2594" i="5"/>
  <c r="AY2595" i="5"/>
  <c r="AY2596" i="5"/>
  <c r="AY2597" i="5"/>
  <c r="AY2598" i="5"/>
  <c r="AY2599" i="5"/>
  <c r="AY2600" i="5"/>
  <c r="AY2601" i="5"/>
  <c r="AY2602" i="5"/>
  <c r="AY2603" i="5"/>
  <c r="AY2604" i="5"/>
  <c r="AY2605" i="5"/>
  <c r="AY2606" i="5"/>
  <c r="AY2607" i="5"/>
  <c r="AY2608" i="5"/>
  <c r="AY2609" i="5"/>
  <c r="AY2610" i="5"/>
  <c r="AY2611" i="5"/>
  <c r="AY2612" i="5"/>
  <c r="AY2613" i="5"/>
  <c r="AY2614" i="5"/>
  <c r="AY2615" i="5"/>
  <c r="AY2616" i="5"/>
  <c r="AY2617" i="5"/>
  <c r="AY2618" i="5"/>
  <c r="AY2619" i="5"/>
  <c r="AY2620" i="5"/>
  <c r="AY2621" i="5"/>
  <c r="AY2622" i="5"/>
  <c r="AY2623" i="5"/>
  <c r="AY2624" i="5"/>
  <c r="AY2625" i="5"/>
  <c r="AY2626" i="5"/>
  <c r="AY2627" i="5"/>
  <c r="AY2628" i="5"/>
  <c r="AY2629" i="5"/>
  <c r="AY2630" i="5"/>
  <c r="AY2631" i="5"/>
  <c r="AY2632" i="5"/>
  <c r="AY2633" i="5"/>
  <c r="AY2634" i="5"/>
  <c r="AY2635" i="5"/>
  <c r="AY2636" i="5"/>
  <c r="AY2637" i="5"/>
  <c r="AY2638" i="5"/>
  <c r="AY2639" i="5"/>
  <c r="AY2640" i="5"/>
  <c r="AY2641" i="5"/>
  <c r="AY2642" i="5"/>
  <c r="AY2643" i="5"/>
  <c r="AY2644" i="5"/>
  <c r="AY2645" i="5"/>
  <c r="AY2646" i="5"/>
  <c r="AY2647" i="5"/>
  <c r="AY2648" i="5"/>
  <c r="AY2649" i="5"/>
  <c r="AY2650" i="5"/>
  <c r="AY2651" i="5"/>
  <c r="AY2652" i="5"/>
  <c r="AY2653" i="5"/>
  <c r="AY2654" i="5"/>
  <c r="AY2655" i="5"/>
  <c r="AY2656" i="5"/>
  <c r="AY2657" i="5"/>
  <c r="AY2658" i="5"/>
  <c r="AY2659" i="5"/>
  <c r="AY2660" i="5"/>
  <c r="AY2661" i="5"/>
  <c r="AY2662" i="5"/>
  <c r="AY2663" i="5"/>
  <c r="AY2664" i="5"/>
  <c r="AY2665" i="5"/>
  <c r="AY2666" i="5"/>
  <c r="AY2667" i="5"/>
  <c r="AY2668" i="5"/>
  <c r="AY2669" i="5"/>
  <c r="AY2670" i="5"/>
  <c r="AY2671" i="5"/>
  <c r="AY2672" i="5"/>
  <c r="AY2673" i="5"/>
  <c r="AY2674" i="5"/>
  <c r="AY2675" i="5"/>
  <c r="AY2676" i="5"/>
  <c r="AY2677" i="5"/>
  <c r="AY2678" i="5"/>
  <c r="AY2679" i="5"/>
  <c r="AY2680" i="5"/>
  <c r="AY2681" i="5"/>
  <c r="AY2682" i="5"/>
  <c r="AY2683" i="5"/>
  <c r="AY2684" i="5"/>
  <c r="AY2685" i="5"/>
  <c r="AY2686" i="5"/>
  <c r="AY2687" i="5"/>
  <c r="AY2688" i="5"/>
  <c r="AY2689" i="5"/>
  <c r="AY2690" i="5"/>
  <c r="AY2691" i="5"/>
  <c r="AY2692" i="5"/>
  <c r="AY2693" i="5"/>
  <c r="AY2694" i="5"/>
  <c r="AY2695" i="5"/>
  <c r="AY2696" i="5"/>
  <c r="AY2697" i="5"/>
  <c r="AY2698" i="5"/>
  <c r="AY2699" i="5"/>
  <c r="AY2700" i="5"/>
  <c r="AY2701" i="5"/>
  <c r="AY2702" i="5"/>
  <c r="AY2703" i="5"/>
  <c r="AY2704" i="5"/>
  <c r="AY2705" i="5"/>
  <c r="AY2706" i="5"/>
  <c r="AY2707" i="5"/>
  <c r="AY2708" i="5"/>
  <c r="AY2709" i="5"/>
  <c r="AY2710" i="5"/>
  <c r="AY2711" i="5"/>
  <c r="AY2712" i="5"/>
  <c r="AY2713" i="5"/>
  <c r="AY2714" i="5"/>
  <c r="AY2715" i="5"/>
  <c r="AY2716" i="5"/>
  <c r="AY2717" i="5"/>
  <c r="AY2718" i="5"/>
  <c r="AY2719" i="5"/>
  <c r="AY2720" i="5"/>
  <c r="AY2721" i="5"/>
  <c r="AY2722" i="5"/>
  <c r="AY2723" i="5"/>
  <c r="AY2724" i="5"/>
  <c r="AY2725" i="5"/>
  <c r="AY2726" i="5"/>
  <c r="AY2727" i="5"/>
  <c r="AY2728" i="5"/>
  <c r="AY2729" i="5"/>
  <c r="AY2730" i="5"/>
  <c r="AY2731" i="5"/>
  <c r="AY2732" i="5"/>
  <c r="AY2733" i="5"/>
  <c r="AY2734" i="5"/>
  <c r="AY2735" i="5"/>
  <c r="AY2736" i="5"/>
  <c r="AY2737" i="5"/>
  <c r="AY2738" i="5"/>
  <c r="AY2739" i="5"/>
  <c r="AY2740" i="5"/>
  <c r="AY2741" i="5"/>
  <c r="AY2742" i="5"/>
  <c r="AY2743" i="5"/>
  <c r="AY2744" i="5"/>
  <c r="AY2745" i="5"/>
  <c r="AY2746" i="5"/>
  <c r="AY2747" i="5"/>
  <c r="AY2748" i="5"/>
  <c r="AY2749" i="5"/>
  <c r="AY2750" i="5"/>
  <c r="AY2751" i="5"/>
  <c r="AY2752" i="5"/>
  <c r="AY2753" i="5"/>
  <c r="AY2754" i="5"/>
  <c r="AY2755" i="5"/>
  <c r="AY2756" i="5"/>
  <c r="AY2757" i="5"/>
  <c r="AY2758" i="5"/>
  <c r="AY2759" i="5"/>
  <c r="AY2760" i="5"/>
  <c r="AY2761" i="5"/>
  <c r="AY2762" i="5"/>
  <c r="AY2763" i="5"/>
  <c r="AY2764" i="5"/>
  <c r="AY2765" i="5"/>
  <c r="AY2766" i="5"/>
  <c r="AY2767" i="5"/>
  <c r="AY2768" i="5"/>
  <c r="AY2769" i="5"/>
  <c r="AY2770" i="5"/>
  <c r="AY2771" i="5"/>
  <c r="AY2772" i="5"/>
  <c r="AY2773" i="5"/>
  <c r="AY2774" i="5"/>
  <c r="AY2775" i="5"/>
  <c r="AY2776" i="5"/>
  <c r="AY2777" i="5"/>
  <c r="AY2778" i="5"/>
  <c r="AY2779" i="5"/>
  <c r="AY2780" i="5"/>
  <c r="AY2781" i="5"/>
  <c r="AY2782" i="5"/>
  <c r="AY2783" i="5"/>
  <c r="AY2784" i="5"/>
  <c r="AY2785" i="5"/>
  <c r="AY2786" i="5"/>
  <c r="AY2787" i="5"/>
  <c r="AY2788" i="5"/>
  <c r="AY2789" i="5"/>
  <c r="AY2790" i="5"/>
  <c r="AY2791" i="5"/>
  <c r="AY2792" i="5"/>
  <c r="AY2793" i="5"/>
  <c r="AY2794" i="5"/>
  <c r="AY2795" i="5"/>
  <c r="AY2796" i="5"/>
  <c r="AY2797" i="5"/>
  <c r="AY2798" i="5"/>
  <c r="AY2799" i="5"/>
  <c r="AY2800" i="5"/>
  <c r="AY2801" i="5"/>
  <c r="AY2802" i="5"/>
  <c r="AY2803" i="5"/>
  <c r="AY2804" i="5"/>
  <c r="AY2805" i="5"/>
  <c r="AY2806" i="5"/>
  <c r="AY2807" i="5"/>
  <c r="AY2808" i="5"/>
  <c r="AY2809" i="5"/>
  <c r="AY2810" i="5"/>
  <c r="AY2811" i="5"/>
  <c r="AY2812" i="5"/>
  <c r="AY2813" i="5"/>
  <c r="AY2814" i="5"/>
  <c r="AY2815" i="5"/>
  <c r="AY2816" i="5"/>
  <c r="AY2817" i="5"/>
  <c r="AY2818" i="5"/>
  <c r="AY2819" i="5"/>
  <c r="AY2820" i="5"/>
  <c r="AY2821" i="5"/>
  <c r="AY2822" i="5"/>
  <c r="AY2823" i="5"/>
  <c r="AY2824" i="5"/>
  <c r="AY2825" i="5"/>
  <c r="AY2826" i="5"/>
  <c r="AY2827" i="5"/>
  <c r="AY2828" i="5"/>
  <c r="AY2829" i="5"/>
  <c r="AY2830" i="5"/>
  <c r="AY2831" i="5"/>
  <c r="AY2832" i="5"/>
  <c r="AY2833" i="5"/>
  <c r="AY2834" i="5"/>
  <c r="AY2835" i="5"/>
  <c r="AY2836" i="5"/>
  <c r="AY2837" i="5"/>
  <c r="AY2838" i="5"/>
  <c r="AY2839" i="5"/>
  <c r="AY2840" i="5"/>
  <c r="AY2841" i="5"/>
  <c r="AY2842" i="5"/>
  <c r="AY2843" i="5"/>
  <c r="AY2844" i="5"/>
  <c r="AY2845" i="5"/>
  <c r="AY2846" i="5"/>
  <c r="AY2847" i="5"/>
  <c r="AY2848" i="5"/>
  <c r="AY2849" i="5"/>
  <c r="AY2850" i="5"/>
  <c r="AY2851" i="5"/>
  <c r="AY2852" i="5"/>
  <c r="AY2853" i="5"/>
  <c r="AY2854" i="5"/>
  <c r="AY2855" i="5"/>
  <c r="AY2856" i="5"/>
  <c r="AY2857" i="5"/>
  <c r="AY2858" i="5"/>
  <c r="AY2859" i="5"/>
  <c r="AY2860" i="5"/>
  <c r="AY2861" i="5"/>
  <c r="AY2862" i="5"/>
  <c r="AY2863" i="5"/>
  <c r="AY2864" i="5"/>
  <c r="AY2865" i="5"/>
  <c r="AY2866" i="5"/>
  <c r="AY2867" i="5"/>
  <c r="AY2868" i="5"/>
  <c r="AY2869" i="5"/>
  <c r="AY2870" i="5"/>
  <c r="AY2871" i="5"/>
  <c r="AY2872" i="5"/>
  <c r="AY2873" i="5"/>
  <c r="AY2874" i="5"/>
  <c r="AY2875" i="5"/>
  <c r="AY2876" i="5"/>
  <c r="AY2877" i="5"/>
  <c r="AY2878" i="5"/>
  <c r="AY2879" i="5"/>
  <c r="AY2880" i="5"/>
  <c r="AY2881" i="5"/>
  <c r="AY2882" i="5"/>
  <c r="AY2883" i="5"/>
  <c r="AY2884" i="5"/>
  <c r="AY2885" i="5"/>
  <c r="AY2886" i="5"/>
  <c r="AY2887" i="5"/>
  <c r="AY2888" i="5"/>
  <c r="AY2889" i="5"/>
  <c r="AY2890" i="5"/>
  <c r="AY2891" i="5"/>
  <c r="AY2892" i="5"/>
  <c r="AY2893" i="5"/>
  <c r="AY2894" i="5"/>
  <c r="AY2895" i="5"/>
  <c r="AY2896" i="5"/>
  <c r="AY2897" i="5"/>
  <c r="AY2898" i="5"/>
  <c r="AY2899" i="5"/>
  <c r="AY2900" i="5"/>
  <c r="AY2901" i="5"/>
  <c r="AY2902" i="5"/>
  <c r="AY2903" i="5"/>
  <c r="AY2904" i="5"/>
  <c r="AY2905" i="5"/>
  <c r="AY2906" i="5"/>
  <c r="AY2907" i="5"/>
  <c r="AY2908" i="5"/>
  <c r="AY2909" i="5"/>
  <c r="AY2910" i="5"/>
  <c r="AY2911" i="5"/>
  <c r="AY2912" i="5"/>
  <c r="AY2913" i="5"/>
  <c r="AY2914" i="5"/>
  <c r="AY2915" i="5"/>
  <c r="AY2916" i="5"/>
  <c r="AY2917" i="5"/>
  <c r="AY2918" i="5"/>
  <c r="AY2919" i="5"/>
  <c r="AY2920" i="5"/>
  <c r="AY2921" i="5"/>
  <c r="AY2922" i="5"/>
  <c r="AY2923" i="5"/>
  <c r="AY2924" i="5"/>
  <c r="AY2925" i="5"/>
  <c r="AY2926" i="5"/>
  <c r="AY2927" i="5"/>
  <c r="AY2928" i="5"/>
  <c r="AY2929" i="5"/>
  <c r="AY2930" i="5"/>
  <c r="AY2931" i="5"/>
  <c r="AY2932" i="5"/>
  <c r="AY2933" i="5"/>
  <c r="AY2934" i="5"/>
  <c r="AY2935" i="5"/>
  <c r="AY2936" i="5"/>
  <c r="AY2937" i="5"/>
  <c r="AY2938" i="5"/>
  <c r="AY2939" i="5"/>
  <c r="AY2940" i="5"/>
  <c r="AY2941" i="5"/>
  <c r="AY2942" i="5"/>
  <c r="AY2943" i="5"/>
  <c r="AY2944" i="5"/>
  <c r="AY2945" i="5"/>
  <c r="AY2946" i="5"/>
  <c r="AY2947" i="5"/>
  <c r="AY2948" i="5"/>
  <c r="AY2949" i="5"/>
  <c r="AY2950" i="5"/>
  <c r="AY2951" i="5"/>
  <c r="AY2952" i="5"/>
  <c r="AY2953" i="5"/>
  <c r="AY2954" i="5"/>
  <c r="AY2955" i="5"/>
  <c r="AY2956" i="5"/>
  <c r="AY2957" i="5"/>
  <c r="AY2958" i="5"/>
  <c r="AY2959" i="5"/>
  <c r="AY2960" i="5"/>
  <c r="AY2961" i="5"/>
  <c r="AY2962" i="5"/>
  <c r="AY2963" i="5"/>
  <c r="AY2964" i="5"/>
  <c r="AY2965" i="5"/>
  <c r="AY2966" i="5"/>
  <c r="AY2967" i="5"/>
  <c r="AY2968" i="5"/>
  <c r="AY2969" i="5"/>
  <c r="AY2970" i="5"/>
  <c r="AY2971" i="5"/>
  <c r="AY2972" i="5"/>
  <c r="AY2973" i="5"/>
  <c r="AY2974" i="5"/>
  <c r="AY2975" i="5"/>
  <c r="AY2976" i="5"/>
  <c r="AY2977" i="5"/>
  <c r="AY2978" i="5"/>
  <c r="AY2979" i="5"/>
  <c r="AY2980" i="5"/>
  <c r="AY2981" i="5"/>
  <c r="AY2982" i="5"/>
  <c r="AY2983" i="5"/>
  <c r="AY2984" i="5"/>
  <c r="AY2985" i="5"/>
  <c r="AY2986" i="5"/>
  <c r="AY2987" i="5"/>
  <c r="AY2988" i="5"/>
  <c r="AY2989" i="5"/>
  <c r="AY2990" i="5"/>
  <c r="AY2991" i="5"/>
  <c r="AY2992" i="5"/>
  <c r="AY2993" i="5"/>
  <c r="AY2994" i="5"/>
  <c r="AY2995" i="5"/>
  <c r="AY2996" i="5"/>
  <c r="AY2997" i="5"/>
  <c r="AY2998" i="5"/>
  <c r="AY2999" i="5"/>
  <c r="AY3000" i="5"/>
  <c r="AY3001" i="5"/>
  <c r="AY3002" i="5"/>
  <c r="AY3003" i="5"/>
  <c r="AY3004" i="5"/>
  <c r="AY3005" i="5"/>
  <c r="AY3006" i="5"/>
  <c r="AY3007" i="5"/>
  <c r="AY3008" i="5"/>
  <c r="AY3009" i="5"/>
  <c r="AY3010" i="5"/>
  <c r="AY3011" i="5"/>
  <c r="AY3012" i="5"/>
  <c r="AY3013" i="5"/>
  <c r="AY3014" i="5"/>
  <c r="AY3015" i="5"/>
  <c r="AY3016" i="5"/>
  <c r="AY3017" i="5"/>
  <c r="AY3018" i="5"/>
  <c r="AY3019" i="5"/>
  <c r="AY3020" i="5"/>
  <c r="AY3021" i="5"/>
  <c r="AY3022" i="5"/>
  <c r="AY3023" i="5"/>
  <c r="AY3024" i="5"/>
  <c r="AY3025" i="5"/>
  <c r="AY3026" i="5"/>
  <c r="AY3027" i="5"/>
  <c r="AY3028" i="5"/>
  <c r="AY3029" i="5"/>
  <c r="AY3030" i="5"/>
  <c r="AY3031" i="5"/>
  <c r="AY3032" i="5"/>
  <c r="AY3033" i="5"/>
  <c r="AY3034" i="5"/>
  <c r="AY3035" i="5"/>
  <c r="AY3036" i="5"/>
  <c r="AY3037" i="5"/>
  <c r="AY3038" i="5"/>
  <c r="AY3039" i="5"/>
  <c r="AY3040" i="5"/>
  <c r="AY3041" i="5"/>
  <c r="AY3042" i="5"/>
  <c r="AY3043" i="5"/>
  <c r="AY3044" i="5"/>
  <c r="AY3045" i="5"/>
  <c r="AY3046" i="5"/>
  <c r="AY3047" i="5"/>
  <c r="AY3048" i="5"/>
  <c r="AY3049" i="5"/>
  <c r="AY3050" i="5"/>
  <c r="AY3051" i="5"/>
  <c r="AY3052" i="5"/>
  <c r="AY3053" i="5"/>
  <c r="AY3054" i="5"/>
  <c r="AY3055" i="5"/>
  <c r="AY3056" i="5"/>
  <c r="AY3057" i="5"/>
  <c r="AY3058" i="5"/>
  <c r="AY3059" i="5"/>
  <c r="AY3060" i="5"/>
  <c r="AY3061" i="5"/>
  <c r="AY3062" i="5"/>
  <c r="AY3063" i="5"/>
  <c r="AY3064" i="5"/>
  <c r="AY3065" i="5"/>
  <c r="AY3066" i="5"/>
  <c r="AY3067" i="5"/>
  <c r="AY3068" i="5"/>
  <c r="AY3069" i="5"/>
  <c r="AY3070" i="5"/>
  <c r="AY3071" i="5"/>
  <c r="AY3072" i="5"/>
  <c r="AY3073" i="5"/>
  <c r="AY3074" i="5"/>
  <c r="AY3075" i="5"/>
  <c r="AY3076" i="5"/>
  <c r="AY3077" i="5"/>
  <c r="AY3078" i="5"/>
  <c r="AY3079" i="5"/>
  <c r="AY3080" i="5"/>
  <c r="AY3081" i="5"/>
  <c r="AY3082" i="5"/>
  <c r="AY3083" i="5"/>
  <c r="AY3084" i="5"/>
  <c r="AY3085" i="5"/>
  <c r="AY3086" i="5"/>
  <c r="AY3087" i="5"/>
  <c r="AY3088" i="5"/>
  <c r="AY3089" i="5"/>
  <c r="AY3090" i="5"/>
  <c r="AY3091" i="5"/>
  <c r="AY3092" i="5"/>
  <c r="AY3093" i="5"/>
  <c r="AY3094" i="5"/>
  <c r="AY3095" i="5"/>
  <c r="AY3096" i="5"/>
  <c r="AY3097" i="5"/>
  <c r="AY3098" i="5"/>
  <c r="AY3099" i="5"/>
  <c r="AY3100" i="5"/>
  <c r="AY3101" i="5"/>
  <c r="AY3102" i="5"/>
  <c r="AY3103" i="5"/>
  <c r="AY3104" i="5"/>
  <c r="AY3105" i="5"/>
  <c r="AY3106" i="5"/>
  <c r="AY3107" i="5"/>
  <c r="AY3108" i="5"/>
  <c r="AY3109" i="5"/>
  <c r="AY3110" i="5"/>
  <c r="AY3111" i="5"/>
  <c r="AY3112" i="5"/>
  <c r="AY3113" i="5"/>
  <c r="AY3114" i="5"/>
  <c r="AY3115" i="5"/>
  <c r="AY3116" i="5"/>
  <c r="AY3117" i="5"/>
  <c r="AY3118" i="5"/>
  <c r="AY3119" i="5"/>
  <c r="AY3120" i="5"/>
  <c r="AY3121" i="5"/>
  <c r="AY3122" i="5"/>
  <c r="AY3123" i="5"/>
  <c r="AY3124" i="5"/>
  <c r="AY3125" i="5"/>
  <c r="AY3126" i="5"/>
  <c r="AY3127" i="5"/>
  <c r="AY3128" i="5"/>
  <c r="AY3129" i="5"/>
  <c r="AY3130" i="5"/>
  <c r="AY3131" i="5"/>
  <c r="AY3132" i="5"/>
  <c r="AY3133" i="5"/>
  <c r="AY3134" i="5"/>
  <c r="AY3135" i="5"/>
  <c r="AY3136" i="5"/>
  <c r="AY3137" i="5"/>
  <c r="AY3138" i="5"/>
  <c r="AY3139" i="5"/>
  <c r="AY3140" i="5"/>
  <c r="AY3141" i="5"/>
  <c r="AY3142" i="5"/>
  <c r="AY3143" i="5"/>
  <c r="AY3144" i="5"/>
  <c r="AY3145" i="5"/>
  <c r="AY3146" i="5"/>
  <c r="AY3147" i="5"/>
  <c r="AY3148" i="5"/>
  <c r="AY3149" i="5"/>
  <c r="AY3150" i="5"/>
  <c r="AY3151" i="5"/>
  <c r="AY3152" i="5"/>
  <c r="AY3153" i="5"/>
  <c r="AY3154" i="5"/>
  <c r="AY3155" i="5"/>
  <c r="AY3156" i="5"/>
  <c r="AY3157" i="5"/>
  <c r="AY3158" i="5"/>
  <c r="AY3159" i="5"/>
  <c r="AY3160" i="5"/>
  <c r="AY3161" i="5"/>
  <c r="AY3162" i="5"/>
  <c r="AY3163" i="5"/>
  <c r="AY3164" i="5"/>
  <c r="AY3165" i="5"/>
  <c r="AY3166" i="5"/>
  <c r="AY3167" i="5"/>
  <c r="AY3168" i="5"/>
  <c r="AY3169" i="5"/>
  <c r="AY3170" i="5"/>
  <c r="AY3171" i="5"/>
  <c r="AY3172" i="5"/>
  <c r="AY3173" i="5"/>
  <c r="AY3174" i="5"/>
  <c r="AY3175" i="5"/>
  <c r="AY3176" i="5"/>
  <c r="AY3177" i="5"/>
  <c r="AY3178" i="5"/>
  <c r="AY3179" i="5"/>
  <c r="AY3180" i="5"/>
  <c r="AY3181" i="5"/>
  <c r="AY3182" i="5"/>
  <c r="AY3183" i="5"/>
  <c r="AY3184" i="5"/>
  <c r="AY3185" i="5"/>
  <c r="AY3186" i="5"/>
  <c r="AY3187" i="5"/>
  <c r="AY3188" i="5"/>
  <c r="AY3189" i="5"/>
  <c r="AY3190" i="5"/>
  <c r="AY3191" i="5"/>
  <c r="AY3192" i="5"/>
  <c r="AY3193" i="5"/>
  <c r="AY3194" i="5"/>
  <c r="AY3195" i="5"/>
  <c r="AY3196" i="5"/>
  <c r="AY3197" i="5"/>
  <c r="AY3198" i="5"/>
  <c r="AY3199" i="5"/>
  <c r="AY3200" i="5"/>
  <c r="AY3201" i="5"/>
  <c r="AY3202" i="5"/>
  <c r="AY3203" i="5"/>
  <c r="AY3204" i="5"/>
  <c r="AY3205" i="5"/>
  <c r="AY3206" i="5"/>
  <c r="AY3207" i="5"/>
  <c r="AY3208" i="5"/>
  <c r="AY3209" i="5"/>
  <c r="AY3210" i="5"/>
  <c r="AY3211" i="5"/>
  <c r="AY3212" i="5"/>
  <c r="AY3213" i="5"/>
  <c r="AY3214" i="5"/>
  <c r="AY3215" i="5"/>
  <c r="AY3216" i="5"/>
  <c r="AY3217" i="5"/>
  <c r="AY3218" i="5"/>
  <c r="AY3219" i="5"/>
  <c r="AY3220" i="5"/>
  <c r="AY3221" i="5"/>
  <c r="AY3222" i="5"/>
  <c r="AY3223" i="5"/>
  <c r="AY3224" i="5"/>
  <c r="AY3225" i="5"/>
  <c r="AY3226" i="5"/>
  <c r="AY3227" i="5"/>
  <c r="AY3228" i="5"/>
  <c r="AY3229" i="5"/>
  <c r="AY3230" i="5"/>
  <c r="AY3231" i="5"/>
  <c r="AY3232" i="5"/>
  <c r="AY3233" i="5"/>
  <c r="AY3234" i="5"/>
  <c r="AY3235" i="5"/>
  <c r="AY3236" i="5"/>
  <c r="AY3237" i="5"/>
  <c r="AY3238" i="5"/>
  <c r="AY3239" i="5"/>
  <c r="AY3240" i="5"/>
  <c r="AY3241" i="5"/>
  <c r="AY3242" i="5"/>
  <c r="AY3243" i="5"/>
  <c r="AY3244" i="5"/>
  <c r="AY3245" i="5"/>
  <c r="AY3246" i="5"/>
  <c r="AY3247" i="5"/>
  <c r="AY3248" i="5"/>
  <c r="AY3249" i="5"/>
  <c r="AY3250" i="5"/>
  <c r="AY3251" i="5"/>
  <c r="AY3252" i="5"/>
  <c r="AY3253" i="5"/>
  <c r="AY3254" i="5"/>
  <c r="AY3255" i="5"/>
  <c r="AY3256" i="5"/>
  <c r="AY3257" i="5"/>
  <c r="AY3258" i="5"/>
  <c r="AY3259" i="5"/>
  <c r="AY3260" i="5"/>
  <c r="AY3261" i="5"/>
  <c r="AY3262" i="5"/>
  <c r="AY3263" i="5"/>
  <c r="AY3264" i="5"/>
  <c r="AY3265" i="5"/>
  <c r="AY3266" i="5"/>
  <c r="AY3267" i="5"/>
  <c r="AY3268" i="5"/>
  <c r="AY3269" i="5"/>
  <c r="AY3270" i="5"/>
  <c r="AY3271" i="5"/>
  <c r="AY3272" i="5"/>
  <c r="AY3273" i="5"/>
  <c r="AY3274" i="5"/>
  <c r="AY3275" i="5"/>
  <c r="AY3276" i="5"/>
  <c r="AY3277" i="5"/>
  <c r="AY3278" i="5"/>
  <c r="AY3279" i="5"/>
  <c r="AY3280" i="5"/>
  <c r="AY3281" i="5"/>
  <c r="AY3282" i="5"/>
  <c r="AY3283" i="5"/>
  <c r="AY3284" i="5"/>
  <c r="AY3285" i="5"/>
  <c r="AY3286" i="5"/>
  <c r="AY3287" i="5"/>
  <c r="AY3288" i="5"/>
  <c r="AY3289" i="5"/>
  <c r="AY3290" i="5"/>
  <c r="AY3291" i="5"/>
  <c r="AY3292" i="5"/>
  <c r="AY3293" i="5"/>
  <c r="AY3294" i="5"/>
  <c r="AY3295" i="5"/>
  <c r="AY3296" i="5"/>
  <c r="AY3297" i="5"/>
  <c r="AY3298" i="5"/>
  <c r="AY3299" i="5"/>
  <c r="AY3300" i="5"/>
  <c r="AY3301" i="5"/>
  <c r="AY3302" i="5"/>
  <c r="AY3303" i="5"/>
  <c r="AY3304" i="5"/>
  <c r="AY3305" i="5"/>
  <c r="AY3306" i="5"/>
  <c r="AY3307" i="5"/>
  <c r="AY3308" i="5"/>
  <c r="AY3309" i="5"/>
  <c r="AY3310" i="5"/>
  <c r="AY3311" i="5"/>
  <c r="AY3312" i="5"/>
  <c r="AY3313" i="5"/>
  <c r="AY3314" i="5"/>
  <c r="AY3315" i="5"/>
  <c r="AY3316" i="5"/>
  <c r="AY3317" i="5"/>
  <c r="AY3318" i="5"/>
  <c r="AY3319" i="5"/>
  <c r="AY3320" i="5"/>
  <c r="AY3321" i="5"/>
  <c r="AY3322" i="5"/>
  <c r="AY3323" i="5"/>
  <c r="AY3324" i="5"/>
  <c r="AY3325" i="5"/>
  <c r="AY3326" i="5"/>
  <c r="AY3327" i="5"/>
  <c r="AY3328" i="5"/>
  <c r="AY3329" i="5"/>
  <c r="AY3330" i="5"/>
  <c r="AY3331" i="5"/>
  <c r="AY3332" i="5"/>
  <c r="AY3333" i="5"/>
  <c r="AY3334" i="5"/>
  <c r="AY3335" i="5"/>
  <c r="AY3336" i="5"/>
  <c r="AY3337" i="5"/>
  <c r="AY3338" i="5"/>
  <c r="AY3339" i="5"/>
  <c r="AY3340" i="5"/>
  <c r="AY3341" i="5"/>
  <c r="AY3342" i="5"/>
  <c r="AY3343" i="5"/>
  <c r="AY3344" i="5"/>
  <c r="AY3345" i="5"/>
  <c r="AY3346" i="5"/>
  <c r="AY3347" i="5"/>
  <c r="AY3348" i="5"/>
  <c r="AY3349" i="5"/>
  <c r="AY3350" i="5"/>
  <c r="AY3351" i="5"/>
  <c r="AY3352" i="5"/>
  <c r="AY3353" i="5"/>
  <c r="AY3354" i="5"/>
  <c r="AY3355" i="5"/>
  <c r="AY3356" i="5"/>
  <c r="AY3357" i="5"/>
  <c r="AY3358" i="5"/>
  <c r="AY3359" i="5"/>
  <c r="AY3360" i="5"/>
  <c r="AY3361" i="5"/>
  <c r="AY3362" i="5"/>
  <c r="AY3363" i="5"/>
  <c r="AY3364" i="5"/>
  <c r="AY3365" i="5"/>
  <c r="AY3366" i="5"/>
  <c r="AY3367" i="5"/>
  <c r="AY3368" i="5"/>
  <c r="AY3369" i="5"/>
  <c r="AY3370" i="5"/>
  <c r="AY3371" i="5"/>
  <c r="AY3372" i="5"/>
  <c r="AY3373" i="5"/>
  <c r="AY3374" i="5"/>
  <c r="AY3375" i="5"/>
  <c r="AY3376" i="5"/>
  <c r="AY3377" i="5"/>
  <c r="AY3378" i="5"/>
  <c r="AY3379" i="5"/>
  <c r="AY3380" i="5"/>
  <c r="AY3381" i="5"/>
  <c r="AY3382" i="5"/>
  <c r="AY3383" i="5"/>
  <c r="AY3384" i="5"/>
  <c r="AY3385" i="5"/>
  <c r="AY3386" i="5"/>
  <c r="AY3387" i="5"/>
  <c r="AY3388" i="5"/>
  <c r="AY3389" i="5"/>
  <c r="AY3390" i="5"/>
  <c r="AY3391" i="5"/>
  <c r="AY3392" i="5"/>
  <c r="AY3393" i="5"/>
  <c r="AY3394" i="5"/>
  <c r="AY3395" i="5"/>
  <c r="AY3396" i="5"/>
  <c r="AY3397" i="5"/>
  <c r="AY3398" i="5"/>
  <c r="AY3399" i="5"/>
  <c r="AY3400" i="5"/>
  <c r="AY3401" i="5"/>
  <c r="AY3402" i="5"/>
  <c r="AY3403" i="5"/>
  <c r="AY3404" i="5"/>
  <c r="AY3405" i="5"/>
  <c r="AY3406" i="5"/>
  <c r="AY3407" i="5"/>
  <c r="AY3408" i="5"/>
  <c r="AY3409" i="5"/>
  <c r="AY3410" i="5"/>
  <c r="AY3411" i="5"/>
  <c r="AY3412" i="5"/>
  <c r="AY3413" i="5"/>
  <c r="AY3414" i="5"/>
  <c r="AY3415" i="5"/>
  <c r="AY3416" i="5"/>
  <c r="AY3417" i="5"/>
  <c r="AY3418" i="5"/>
  <c r="AY3419" i="5"/>
  <c r="AY3420" i="5"/>
  <c r="AY3421" i="5"/>
  <c r="AY3422" i="5"/>
  <c r="AY3423" i="5"/>
  <c r="AY3424" i="5"/>
  <c r="AY3425" i="5"/>
  <c r="AY3426" i="5"/>
  <c r="AY3427" i="5"/>
  <c r="AY3428" i="5"/>
  <c r="AY3429" i="5"/>
  <c r="AY3430" i="5"/>
  <c r="AY3431" i="5"/>
  <c r="AY3432" i="5"/>
  <c r="AY3433" i="5"/>
  <c r="AY3434" i="5"/>
  <c r="AY3435" i="5"/>
  <c r="AY3436" i="5"/>
  <c r="AY3437" i="5"/>
  <c r="AY3438" i="5"/>
  <c r="AY3439" i="5"/>
  <c r="AY3440" i="5"/>
  <c r="AY3441" i="5"/>
  <c r="AY3442" i="5"/>
  <c r="AY3443" i="5"/>
  <c r="AY3444" i="5"/>
  <c r="AY3445" i="5"/>
  <c r="AY3446" i="5"/>
  <c r="AY3447" i="5"/>
  <c r="AY3448" i="5"/>
  <c r="AY3449" i="5"/>
  <c r="AY3450" i="5"/>
  <c r="AY3451" i="5"/>
  <c r="AY3452" i="5"/>
  <c r="AY3453" i="5"/>
  <c r="AY3454" i="5"/>
  <c r="AY3455" i="5"/>
  <c r="AY3456" i="5"/>
  <c r="AY3457" i="5"/>
  <c r="AY3458" i="5"/>
  <c r="AY3459" i="5"/>
  <c r="AY3460" i="5"/>
  <c r="AY3461" i="5"/>
  <c r="AY3462" i="5"/>
  <c r="AY3463" i="5"/>
  <c r="AY3464" i="5"/>
  <c r="AY3465" i="5"/>
  <c r="AY3466" i="5"/>
  <c r="AY3467" i="5"/>
  <c r="AY3468" i="5"/>
  <c r="AY3469" i="5"/>
  <c r="AY3470" i="5"/>
  <c r="AY3471" i="5"/>
  <c r="AY3472" i="5"/>
  <c r="AY3473" i="5"/>
  <c r="AY3474" i="5"/>
  <c r="AY3475" i="5"/>
  <c r="AY3476" i="5"/>
  <c r="AY3477" i="5"/>
  <c r="AY3478" i="5"/>
  <c r="AY3479" i="5"/>
  <c r="AY3480" i="5"/>
  <c r="AY3481" i="5"/>
  <c r="AY3482" i="5"/>
  <c r="AY3483" i="5"/>
  <c r="AY3484" i="5"/>
  <c r="AY3485" i="5"/>
  <c r="AY3486" i="5"/>
  <c r="AY3487" i="5"/>
  <c r="AY3488" i="5"/>
  <c r="AY3489" i="5"/>
  <c r="AY3490" i="5"/>
  <c r="AY3491" i="5"/>
  <c r="AY3492" i="5"/>
  <c r="AY3493" i="5"/>
  <c r="AY3494" i="5"/>
  <c r="AY3495" i="5"/>
  <c r="AY3496" i="5"/>
  <c r="AY3497" i="5"/>
  <c r="AY3498" i="5"/>
  <c r="AY3499" i="5"/>
  <c r="AY3500" i="5"/>
  <c r="AY3501" i="5"/>
  <c r="AY3502" i="5"/>
  <c r="AY3503" i="5"/>
  <c r="AY3504" i="5"/>
  <c r="AY3505" i="5"/>
  <c r="AY3506" i="5"/>
  <c r="AY3507" i="5"/>
  <c r="AY3508" i="5"/>
  <c r="AY3509" i="5"/>
  <c r="AY3510" i="5"/>
  <c r="AY3511" i="5"/>
  <c r="AY3512" i="5"/>
  <c r="AY3513" i="5"/>
  <c r="AY3514" i="5"/>
  <c r="AY3515" i="5"/>
  <c r="AY3516" i="5"/>
  <c r="AY3517" i="5"/>
  <c r="AY3518" i="5"/>
  <c r="AY3519" i="5"/>
  <c r="AY3520" i="5"/>
  <c r="AY3521" i="5"/>
  <c r="AY3522" i="5"/>
  <c r="AY3523" i="5"/>
  <c r="AY3524" i="5"/>
  <c r="AY3525" i="5"/>
  <c r="AY3526" i="5"/>
  <c r="AY3527" i="5"/>
  <c r="AY3528" i="5"/>
  <c r="AY3529" i="5"/>
  <c r="AY3530" i="5"/>
  <c r="AY3531" i="5"/>
  <c r="AY3532" i="5"/>
  <c r="AY3533" i="5"/>
  <c r="AY3534" i="5"/>
  <c r="AY3535" i="5"/>
  <c r="AY3536" i="5"/>
  <c r="AY3537" i="5"/>
  <c r="AY3538" i="5"/>
  <c r="AY3539" i="5"/>
  <c r="AY3540" i="5"/>
  <c r="AY3541" i="5"/>
  <c r="AY3542" i="5"/>
  <c r="AY3543" i="5"/>
  <c r="AY3544" i="5"/>
  <c r="AY3545" i="5"/>
  <c r="AY3546" i="5"/>
  <c r="AY3547" i="5"/>
  <c r="AY3548" i="5"/>
  <c r="AY3549" i="5"/>
  <c r="AY3550" i="5"/>
  <c r="AY3551" i="5"/>
  <c r="AY3552" i="5"/>
  <c r="AY3553" i="5"/>
  <c r="AY3554" i="5"/>
  <c r="AY3555" i="5"/>
  <c r="AY3556" i="5"/>
  <c r="AY3557" i="5"/>
  <c r="AY3558" i="5"/>
  <c r="AY3559" i="5"/>
  <c r="AY3560" i="5"/>
  <c r="AY3561" i="5"/>
  <c r="AY3562" i="5"/>
  <c r="AY3563" i="5"/>
  <c r="AY3564" i="5"/>
  <c r="AY3565" i="5"/>
  <c r="AY3566" i="5"/>
  <c r="AY3567" i="5"/>
  <c r="AY3568" i="5"/>
  <c r="AY3569" i="5"/>
  <c r="AY3570" i="5"/>
  <c r="AY3571" i="5"/>
  <c r="AY3572" i="5"/>
  <c r="AY3573" i="5"/>
  <c r="AY3574" i="5"/>
  <c r="AY3575" i="5"/>
  <c r="AY3576" i="5"/>
  <c r="AY3577" i="5"/>
  <c r="AY3578" i="5"/>
  <c r="AY3579" i="5"/>
  <c r="AY3580" i="5"/>
  <c r="AY3581" i="5"/>
  <c r="AY3582" i="5"/>
  <c r="AY3583" i="5"/>
  <c r="AY3584" i="5"/>
  <c r="AY3585" i="5"/>
  <c r="AY3586" i="5"/>
  <c r="AY3587" i="5"/>
  <c r="AY3588" i="5"/>
  <c r="AY3589" i="5"/>
  <c r="AY3590" i="5"/>
  <c r="AY3591" i="5"/>
  <c r="AY3592" i="5"/>
  <c r="AY3593" i="5"/>
  <c r="AY3594" i="5"/>
  <c r="AY3595" i="5"/>
  <c r="AY3596" i="5"/>
  <c r="AY3597" i="5"/>
  <c r="AY3598" i="5"/>
  <c r="AY3599" i="5"/>
  <c r="AY3600" i="5"/>
  <c r="AY3601" i="5"/>
  <c r="AY3602" i="5"/>
  <c r="AY3603" i="5"/>
  <c r="AY3604" i="5"/>
  <c r="AY3605" i="5"/>
  <c r="AY3606" i="5"/>
  <c r="AY3607" i="5"/>
  <c r="AY3608" i="5"/>
  <c r="AY3609" i="5"/>
  <c r="AY3610" i="5"/>
  <c r="AY3611" i="5"/>
  <c r="AY3612" i="5"/>
  <c r="AY3613" i="5"/>
  <c r="AY3614" i="5"/>
  <c r="AY3615" i="5"/>
  <c r="AY3616" i="5"/>
  <c r="AY3617" i="5"/>
  <c r="AY3618" i="5"/>
  <c r="AY3619" i="5"/>
  <c r="AY3620" i="5"/>
  <c r="AY3621" i="5"/>
  <c r="AY3622" i="5"/>
  <c r="AY3623" i="5"/>
  <c r="AY3624" i="5"/>
  <c r="AY3625" i="5"/>
  <c r="AY3626" i="5"/>
  <c r="AY3627" i="5"/>
  <c r="AY3628" i="5"/>
  <c r="AY3629" i="5"/>
  <c r="AY3630" i="5"/>
  <c r="AY3631" i="5"/>
  <c r="AY3632" i="5"/>
  <c r="AY3633" i="5"/>
  <c r="AY3634" i="5"/>
  <c r="AY3635" i="5"/>
  <c r="AY3636" i="5"/>
  <c r="AY3637" i="5"/>
  <c r="AY3638" i="5"/>
  <c r="AY3639" i="5"/>
  <c r="AY3640" i="5"/>
  <c r="AY3641" i="5"/>
  <c r="AY3642" i="5"/>
  <c r="AY3643" i="5"/>
  <c r="AY3644" i="5"/>
  <c r="AY3645" i="5"/>
  <c r="AY3646" i="5"/>
  <c r="AY3647" i="5"/>
  <c r="AY3648" i="5"/>
  <c r="AY3649" i="5"/>
  <c r="AY3650" i="5"/>
  <c r="AY3651" i="5"/>
  <c r="AY3652" i="5"/>
  <c r="AY3653" i="5"/>
  <c r="AY3654" i="5"/>
  <c r="AY3655" i="5"/>
  <c r="AY3656" i="5"/>
  <c r="AY3657" i="5"/>
  <c r="AY3658" i="5"/>
  <c r="AY3659" i="5"/>
  <c r="AY3660" i="5"/>
  <c r="AY3661" i="5"/>
  <c r="AY3662" i="5"/>
  <c r="AY3663" i="5"/>
  <c r="AY3664" i="5"/>
  <c r="AY3665" i="5"/>
  <c r="AY3666" i="5"/>
  <c r="AY3667" i="5"/>
  <c r="AY3668" i="5"/>
  <c r="AY3669" i="5"/>
  <c r="AY3670" i="5"/>
  <c r="AY3671" i="5"/>
  <c r="AY3672" i="5"/>
  <c r="AY3673" i="5"/>
  <c r="AY3674" i="5"/>
  <c r="AY3675" i="5"/>
  <c r="AY3676" i="5"/>
  <c r="AY3677" i="5"/>
  <c r="AY3678" i="5"/>
  <c r="AY3679" i="5"/>
  <c r="AY3680" i="5"/>
  <c r="AY3681" i="5"/>
  <c r="AY3682" i="5"/>
  <c r="AY3683" i="5"/>
  <c r="AY3684" i="5"/>
  <c r="AY3685" i="5"/>
  <c r="AY3686" i="5"/>
  <c r="AY3687" i="5"/>
  <c r="AY3688" i="5"/>
  <c r="AY3689" i="5"/>
  <c r="AY3690" i="5"/>
  <c r="AY3691" i="5"/>
  <c r="AY3692" i="5"/>
  <c r="AY3693" i="5"/>
  <c r="AY3694" i="5"/>
  <c r="AY3695" i="5"/>
  <c r="AY3696" i="5"/>
  <c r="AY3697" i="5"/>
  <c r="AY3698" i="5"/>
  <c r="AY3699" i="5"/>
  <c r="AY3700" i="5"/>
  <c r="AY3701" i="5"/>
  <c r="AY3702" i="5"/>
  <c r="AY3703" i="5"/>
  <c r="AY3704" i="5"/>
  <c r="AY3705" i="5"/>
  <c r="AY3706" i="5"/>
  <c r="AY3707" i="5"/>
  <c r="AY3708" i="5"/>
  <c r="AY3709" i="5"/>
  <c r="AY3710" i="5"/>
  <c r="AY3711" i="5"/>
  <c r="AY3712" i="5"/>
  <c r="AY3713" i="5"/>
  <c r="AY3714" i="5"/>
  <c r="AY3715" i="5"/>
  <c r="AY3716" i="5"/>
  <c r="AY3717" i="5"/>
  <c r="AY3718" i="5"/>
  <c r="AY3719" i="5"/>
  <c r="AY3720" i="5"/>
  <c r="AY3721" i="5"/>
  <c r="AY3722" i="5"/>
  <c r="AY3723" i="5"/>
  <c r="AY3724" i="5"/>
  <c r="AY3725" i="5"/>
  <c r="AY3726" i="5"/>
  <c r="AY3727" i="5"/>
  <c r="AY3728" i="5"/>
  <c r="AY3729" i="5"/>
  <c r="AY3730" i="5"/>
  <c r="AY3731" i="5"/>
  <c r="AY3732" i="5"/>
  <c r="AY3733" i="5"/>
  <c r="AY3734" i="5"/>
  <c r="AY3735" i="5"/>
  <c r="AY3736" i="5"/>
  <c r="AY3737" i="5"/>
  <c r="AY3738" i="5"/>
  <c r="AY3739" i="5"/>
  <c r="AY3740" i="5"/>
  <c r="AY3741" i="5"/>
  <c r="AY3742" i="5"/>
  <c r="AY3743" i="5"/>
  <c r="AY3744" i="5"/>
  <c r="AY3745" i="5"/>
  <c r="AY3746" i="5"/>
  <c r="AY3747" i="5"/>
  <c r="AY3748" i="5"/>
  <c r="AY3749" i="5"/>
  <c r="AY3750" i="5"/>
  <c r="AY3751" i="5"/>
  <c r="AY3752" i="5"/>
  <c r="AY3753" i="5"/>
  <c r="AY3754" i="5"/>
  <c r="AY3755" i="5"/>
  <c r="AY3756" i="5"/>
  <c r="AY3757" i="5"/>
  <c r="AY3758" i="5"/>
  <c r="AY3759" i="5"/>
  <c r="AY3760" i="5"/>
  <c r="AY3761" i="5"/>
  <c r="AY3762" i="5"/>
  <c r="AY3763" i="5"/>
  <c r="AY3764" i="5"/>
  <c r="AY3765" i="5"/>
  <c r="AY3766" i="5"/>
  <c r="AY3767" i="5"/>
  <c r="AY3768" i="5"/>
  <c r="AY3769" i="5"/>
  <c r="AY3770" i="5"/>
  <c r="AY3771" i="5"/>
  <c r="AY3772" i="5"/>
  <c r="AY3773" i="5"/>
  <c r="AY3774" i="5"/>
  <c r="AY3775" i="5"/>
  <c r="AY3776" i="5"/>
  <c r="AY3777" i="5"/>
  <c r="AY3778" i="5"/>
  <c r="AY3779" i="5"/>
  <c r="AY3780" i="5"/>
  <c r="AY3781" i="5"/>
  <c r="AY3782" i="5"/>
  <c r="AY3783" i="5"/>
  <c r="AY3784" i="5"/>
  <c r="AY3785" i="5"/>
  <c r="AY3786" i="5"/>
  <c r="AY3787" i="5"/>
  <c r="AY3788" i="5"/>
  <c r="AY3789" i="5"/>
  <c r="AY3790" i="5"/>
  <c r="AY3791" i="5"/>
  <c r="AY3792" i="5"/>
  <c r="AY3793" i="5"/>
  <c r="AY3794" i="5"/>
  <c r="AY3795" i="5"/>
  <c r="AY3796" i="5"/>
  <c r="AY3797" i="5"/>
  <c r="AY3798" i="5"/>
  <c r="AY3799" i="5"/>
  <c r="AY3800" i="5"/>
  <c r="AY3801" i="5"/>
  <c r="AY3802" i="5"/>
  <c r="AY3803" i="5"/>
  <c r="AY3804" i="5"/>
  <c r="AY3805" i="5"/>
  <c r="AY3806" i="5"/>
  <c r="AY3807" i="5"/>
  <c r="AY3808" i="5"/>
  <c r="AY3809" i="5"/>
  <c r="AY3810" i="5"/>
  <c r="AY3811" i="5"/>
  <c r="AY3812" i="5"/>
  <c r="AY3813" i="5"/>
  <c r="AY3814" i="5"/>
  <c r="AY3815" i="5"/>
  <c r="AY3816" i="5"/>
  <c r="AY3817" i="5"/>
  <c r="AY3818" i="5"/>
  <c r="AY3819" i="5"/>
  <c r="AY3820" i="5"/>
  <c r="AY3821" i="5"/>
  <c r="AY3822" i="5"/>
  <c r="AY3823" i="5"/>
  <c r="AY3824" i="5"/>
  <c r="AY3825" i="5"/>
  <c r="AY3826" i="5"/>
  <c r="AY3827" i="5"/>
  <c r="AY3828" i="5"/>
  <c r="AY3829" i="5"/>
  <c r="AY3830" i="5"/>
  <c r="AY3831" i="5"/>
  <c r="AY3832" i="5"/>
  <c r="AY3833" i="5"/>
  <c r="AY3834" i="5"/>
  <c r="AY3835" i="5"/>
  <c r="AY3836" i="5"/>
  <c r="AY3837" i="5"/>
  <c r="AY3838" i="5"/>
  <c r="AY3839" i="5"/>
  <c r="AY3840" i="5"/>
  <c r="AY3841" i="5"/>
  <c r="AY3842" i="5"/>
  <c r="AY3843" i="5"/>
  <c r="AY3844" i="5"/>
  <c r="AY3845" i="5"/>
  <c r="AY3846" i="5"/>
  <c r="AY3847" i="5"/>
  <c r="AY3848" i="5"/>
  <c r="AY3849" i="5"/>
  <c r="AY3850" i="5"/>
  <c r="AY3851" i="5"/>
  <c r="AY3852" i="5"/>
  <c r="AY3853" i="5"/>
  <c r="AY3854" i="5"/>
  <c r="AY3855" i="5"/>
  <c r="AY3856" i="5"/>
  <c r="AY3857" i="5"/>
  <c r="AY3858" i="5"/>
  <c r="AY3859" i="5"/>
  <c r="AY3860" i="5"/>
  <c r="AY3861" i="5"/>
  <c r="AY3862" i="5"/>
  <c r="AY3863" i="5"/>
  <c r="AY3864" i="5"/>
  <c r="AY3865" i="5"/>
  <c r="AY3866" i="5"/>
  <c r="AY3867" i="5"/>
  <c r="AY3868" i="5"/>
  <c r="AY3869" i="5"/>
  <c r="AY3870" i="5"/>
  <c r="AY3871" i="5"/>
  <c r="AY3872" i="5"/>
  <c r="AY3873" i="5"/>
  <c r="AY3874" i="5"/>
  <c r="AY3875" i="5"/>
  <c r="AY3876" i="5"/>
  <c r="AY3877" i="5"/>
  <c r="AY3878" i="5"/>
  <c r="AY3879" i="5"/>
  <c r="AY3880" i="5"/>
  <c r="AY3881" i="5"/>
  <c r="AY3882" i="5"/>
  <c r="AY3883" i="5"/>
  <c r="AY3884" i="5"/>
  <c r="AY3885" i="5"/>
  <c r="AY3886" i="5"/>
  <c r="AY3887" i="5"/>
  <c r="AY3888" i="5"/>
  <c r="AY3889" i="5"/>
  <c r="AY3890" i="5"/>
  <c r="AY3891" i="5"/>
  <c r="AY3892" i="5"/>
  <c r="AY3893" i="5"/>
  <c r="AY3894" i="5"/>
  <c r="AY3895" i="5"/>
  <c r="AY3896" i="5"/>
  <c r="AY3897" i="5"/>
  <c r="AY3898" i="5"/>
  <c r="AY3899" i="5"/>
  <c r="AY3900" i="5"/>
  <c r="AY3901" i="5"/>
  <c r="AY3902" i="5"/>
  <c r="AY3903" i="5"/>
  <c r="AY3904" i="5"/>
  <c r="AY3905" i="5"/>
  <c r="AY3906" i="5"/>
  <c r="AY3907" i="5"/>
  <c r="AY3908" i="5"/>
  <c r="AY3909" i="5"/>
  <c r="AY3910" i="5"/>
  <c r="AY3911" i="5"/>
  <c r="AY3912" i="5"/>
  <c r="AY3913" i="5"/>
  <c r="AY3914" i="5"/>
  <c r="AY3915" i="5"/>
  <c r="AY3916" i="5"/>
  <c r="AY3917" i="5"/>
  <c r="AY3918" i="5"/>
  <c r="AY3919" i="5"/>
  <c r="AY3920" i="5"/>
  <c r="AY3921" i="5"/>
  <c r="AY3922" i="5"/>
  <c r="AY3923" i="5"/>
  <c r="AY3924" i="5"/>
  <c r="AY3925" i="5"/>
  <c r="AY3926" i="5"/>
  <c r="AY3927" i="5"/>
  <c r="AY3928" i="5"/>
  <c r="AY3929" i="5"/>
  <c r="AY3930" i="5"/>
  <c r="AY3931" i="5"/>
  <c r="AY3932" i="5"/>
  <c r="AY3933" i="5"/>
  <c r="AY3934" i="5"/>
  <c r="AY3935" i="5"/>
  <c r="AY3936" i="5"/>
  <c r="AY3937" i="5"/>
  <c r="AY3938" i="5"/>
  <c r="AY3939" i="5"/>
  <c r="AY3940" i="5"/>
  <c r="AY3941" i="5"/>
  <c r="AY3942" i="5"/>
  <c r="AY3943" i="5"/>
  <c r="AY3944" i="5"/>
  <c r="AY3945" i="5"/>
  <c r="AY3946" i="5"/>
  <c r="AY3947" i="5"/>
  <c r="AY3948" i="5"/>
  <c r="AY3949" i="5"/>
  <c r="AY3950" i="5"/>
  <c r="AY3951" i="5"/>
  <c r="AY3952" i="5"/>
  <c r="AY3953" i="5"/>
  <c r="AY3954" i="5"/>
  <c r="AY3955" i="5"/>
  <c r="AY3956" i="5"/>
  <c r="AY3957" i="5"/>
  <c r="AY3958" i="5"/>
  <c r="AY3959" i="5"/>
  <c r="AY3960" i="5"/>
  <c r="AY3961" i="5"/>
  <c r="AY3962" i="5"/>
  <c r="AY3963" i="5"/>
  <c r="AY3964" i="5"/>
  <c r="AY3965" i="5"/>
  <c r="AY3966" i="5"/>
  <c r="AY3967" i="5"/>
  <c r="AY3968" i="5"/>
  <c r="AY3969" i="5"/>
  <c r="AY3970" i="5"/>
  <c r="AY3971" i="5"/>
  <c r="AY3972" i="5"/>
  <c r="AY3973" i="5"/>
  <c r="AY3974" i="5"/>
  <c r="AY3975" i="5"/>
  <c r="AY3976" i="5"/>
  <c r="AY3977" i="5"/>
  <c r="AY3978" i="5"/>
  <c r="AY3979" i="5"/>
  <c r="AY3980" i="5"/>
  <c r="AY3981" i="5"/>
  <c r="AY3982" i="5"/>
  <c r="AY3983" i="5"/>
  <c r="AY3984" i="5"/>
  <c r="AY3985" i="5"/>
  <c r="AY3986" i="5"/>
  <c r="AY3987" i="5"/>
  <c r="AY3988" i="5"/>
  <c r="AY3989" i="5"/>
  <c r="AY3990" i="5"/>
  <c r="AY3991" i="5"/>
  <c r="AY3992" i="5"/>
  <c r="AY3993" i="5"/>
  <c r="AY3994" i="5"/>
  <c r="AY3995" i="5"/>
  <c r="AY3996" i="5"/>
  <c r="AY3997" i="5"/>
  <c r="AY3998" i="5"/>
  <c r="AY3999" i="5"/>
  <c r="AY4000" i="5"/>
  <c r="AY4001" i="5"/>
  <c r="AY4002" i="5"/>
  <c r="AY4003" i="5"/>
  <c r="AY4004" i="5"/>
  <c r="AY4005" i="5"/>
  <c r="AY4006" i="5"/>
  <c r="AY4007" i="5"/>
  <c r="AY4008" i="5"/>
  <c r="AY4009" i="5"/>
  <c r="AY4010" i="5"/>
  <c r="AY4011" i="5"/>
  <c r="AY4012" i="5"/>
  <c r="AY4013" i="5"/>
  <c r="AY4014" i="5"/>
  <c r="AY4015" i="5"/>
  <c r="AY4016" i="5"/>
  <c r="AY4017" i="5"/>
  <c r="AY4018" i="5"/>
  <c r="AY4019" i="5"/>
  <c r="AY4020" i="5"/>
  <c r="AY4021" i="5"/>
  <c r="AY4022" i="5"/>
  <c r="AY4023" i="5"/>
  <c r="AY4024" i="5"/>
  <c r="AY4025" i="5"/>
  <c r="AY4026" i="5"/>
  <c r="AY4027" i="5"/>
  <c r="AY4028" i="5"/>
  <c r="AY4029" i="5"/>
  <c r="AY4030" i="5"/>
  <c r="AY4031" i="5"/>
  <c r="AY4032" i="5"/>
  <c r="AY4033" i="5"/>
  <c r="AY4034" i="5"/>
  <c r="AY4035" i="5"/>
  <c r="AY4036" i="5"/>
  <c r="AY4037" i="5"/>
  <c r="AY4038" i="5"/>
  <c r="AY4039" i="5"/>
  <c r="AY4040" i="5"/>
  <c r="AY4041" i="5"/>
  <c r="AY4042" i="5"/>
  <c r="AY4043" i="5"/>
  <c r="AY4044" i="5"/>
  <c r="AY4045" i="5"/>
  <c r="AY4046" i="5"/>
  <c r="AY4047" i="5"/>
  <c r="AY4048" i="5"/>
  <c r="AY4049" i="5"/>
  <c r="AY4050" i="5"/>
  <c r="AY4051" i="5"/>
  <c r="AY4052" i="5"/>
  <c r="AY4053" i="5"/>
  <c r="AY4054" i="5"/>
  <c r="AY4055" i="5"/>
  <c r="AY4056" i="5"/>
  <c r="AY4057" i="5"/>
  <c r="AY4058" i="5"/>
  <c r="AY4059" i="5"/>
  <c r="AY4060" i="5"/>
  <c r="AY4061" i="5"/>
  <c r="AY4062" i="5"/>
  <c r="AY4063" i="5"/>
  <c r="AY4064" i="5"/>
  <c r="AY4065" i="5"/>
  <c r="AY4066" i="5"/>
  <c r="AY4067" i="5"/>
  <c r="AY4068" i="5"/>
  <c r="AY4069" i="5"/>
  <c r="AY4070" i="5"/>
  <c r="AY4071" i="5"/>
  <c r="AY4072" i="5"/>
  <c r="AY4073" i="5"/>
  <c r="AY4074" i="5"/>
  <c r="AY4075" i="5"/>
  <c r="AY4076" i="5"/>
  <c r="AY4077" i="5"/>
  <c r="AY4078" i="5"/>
  <c r="AY4079" i="5"/>
  <c r="AY4080" i="5"/>
  <c r="AY4081" i="5"/>
  <c r="AY4082" i="5"/>
  <c r="AY4083" i="5"/>
  <c r="AY4084" i="5"/>
  <c r="AY4085" i="5"/>
  <c r="AY4086" i="5"/>
  <c r="AY4087" i="5"/>
  <c r="AY4088" i="5"/>
  <c r="AY4089" i="5"/>
  <c r="AY4090" i="5"/>
  <c r="AY4091" i="5"/>
  <c r="AY4092" i="5"/>
  <c r="AY4093" i="5"/>
  <c r="AY4094" i="5"/>
  <c r="AY4095" i="5"/>
  <c r="AY4096" i="5"/>
  <c r="AY4097" i="5"/>
  <c r="AY4098" i="5"/>
  <c r="AY4099" i="5"/>
  <c r="AY4100" i="5"/>
  <c r="AY4101" i="5"/>
  <c r="AY4102" i="5"/>
  <c r="AY4103" i="5"/>
  <c r="AY4104" i="5"/>
  <c r="AY4105" i="5"/>
  <c r="AY4106" i="5"/>
  <c r="AY4107" i="5"/>
  <c r="AY4108" i="5"/>
  <c r="AY4109" i="5"/>
  <c r="AY4110" i="5"/>
  <c r="AY4111" i="5"/>
  <c r="AY4112" i="5"/>
  <c r="AY4113" i="5"/>
  <c r="AY4114" i="5"/>
  <c r="AY4115" i="5"/>
  <c r="AY4116" i="5"/>
  <c r="AY4117" i="5"/>
  <c r="AY4118" i="5"/>
  <c r="AY4119" i="5"/>
  <c r="AY4120" i="5"/>
  <c r="AY4121" i="5"/>
  <c r="AY4122" i="5"/>
  <c r="AY4123" i="5"/>
  <c r="AY4124" i="5"/>
  <c r="AY4125" i="5"/>
  <c r="AY4126" i="5"/>
  <c r="AY4127" i="5"/>
  <c r="AY4128" i="5"/>
  <c r="AY4129" i="5"/>
  <c r="AY4130" i="5"/>
  <c r="AY4131" i="5"/>
  <c r="AY4132" i="5"/>
  <c r="AY4133" i="5"/>
  <c r="AY4134" i="5"/>
  <c r="AY4135" i="5"/>
  <c r="AY4136" i="5"/>
  <c r="AY4137" i="5"/>
  <c r="AY4138" i="5"/>
  <c r="AY4139" i="5"/>
  <c r="AY4140" i="5"/>
  <c r="AY4141" i="5"/>
  <c r="AY4142" i="5"/>
  <c r="AY4143" i="5"/>
  <c r="AY4144" i="5"/>
  <c r="AY4145" i="5"/>
  <c r="AY4146" i="5"/>
  <c r="AY4147" i="5"/>
  <c r="AY4148" i="5"/>
  <c r="AY4149" i="5"/>
  <c r="AY4150" i="5"/>
  <c r="AY4151" i="5"/>
  <c r="AY4152" i="5"/>
  <c r="AY4153" i="5"/>
  <c r="AY4154" i="5"/>
  <c r="AY4155" i="5"/>
  <c r="AY4156" i="5"/>
  <c r="AY4157" i="5"/>
  <c r="AY4158" i="5"/>
  <c r="AY4159" i="5"/>
  <c r="AY4160" i="5"/>
  <c r="AY4161" i="5"/>
  <c r="AY4162" i="5"/>
  <c r="AY4163" i="5"/>
  <c r="AY4164" i="5"/>
  <c r="AY4165" i="5"/>
  <c r="AY4166" i="5"/>
  <c r="AY4167" i="5"/>
  <c r="AY4168" i="5"/>
  <c r="AY4169" i="5"/>
  <c r="AY4170" i="5"/>
  <c r="AY4171" i="5"/>
  <c r="AY4172" i="5"/>
  <c r="AY4173" i="5"/>
  <c r="AY4174" i="5"/>
  <c r="AY4175" i="5"/>
  <c r="AY4176" i="5"/>
  <c r="AY4177" i="5"/>
  <c r="AY4178" i="5"/>
  <c r="AY4179" i="5"/>
  <c r="AY4180" i="5"/>
  <c r="AY4181" i="5"/>
  <c r="AY4182" i="5"/>
  <c r="AY4183" i="5"/>
  <c r="AY4184" i="5"/>
  <c r="AY4185" i="5"/>
  <c r="AY4186" i="5"/>
  <c r="AY4187" i="5"/>
  <c r="AY4188" i="5"/>
  <c r="AY4189" i="5"/>
  <c r="AY4190" i="5"/>
  <c r="AY4191" i="5"/>
  <c r="AY4192" i="5"/>
  <c r="AY4193" i="5"/>
  <c r="AY4194" i="5"/>
  <c r="AY4195" i="5"/>
  <c r="AY4196" i="5"/>
  <c r="AY4197" i="5"/>
  <c r="AY4198" i="5"/>
  <c r="AY4199" i="5"/>
  <c r="AY4200" i="5"/>
  <c r="AY4201" i="5"/>
  <c r="AY4202" i="5"/>
  <c r="AY4203" i="5"/>
  <c r="AY4204" i="5"/>
  <c r="AY4205" i="5"/>
  <c r="AY4206" i="5"/>
  <c r="AY4207" i="5"/>
  <c r="AY4208" i="5"/>
  <c r="AY4209" i="5"/>
  <c r="AY4210" i="5"/>
  <c r="AY4211" i="5"/>
  <c r="AY4212" i="5"/>
  <c r="AY4213" i="5"/>
  <c r="AY4214" i="5"/>
  <c r="AY4215" i="5"/>
  <c r="AY4216" i="5"/>
  <c r="AY4217" i="5"/>
  <c r="AY4218" i="5"/>
  <c r="AY4219" i="5"/>
  <c r="AY4220" i="5"/>
  <c r="AY4221" i="5"/>
  <c r="AY4222" i="5"/>
  <c r="AY4223" i="5"/>
  <c r="AY4224" i="5"/>
  <c r="AY4225" i="5"/>
  <c r="AY4226" i="5"/>
  <c r="AY4227" i="5"/>
  <c r="AY4228" i="5"/>
  <c r="AY4229" i="5"/>
  <c r="AY4230" i="5"/>
  <c r="AY4231" i="5"/>
  <c r="AY4232" i="5"/>
  <c r="AY4233" i="5"/>
  <c r="AY4234" i="5"/>
  <c r="AY4235" i="5"/>
  <c r="AY4236" i="5"/>
  <c r="AY4237" i="5"/>
  <c r="AY4238" i="5"/>
  <c r="AY4239" i="5"/>
  <c r="AY4240" i="5"/>
  <c r="AY4241" i="5"/>
  <c r="AY4242" i="5"/>
  <c r="AY4243" i="5"/>
  <c r="AY4244" i="5"/>
  <c r="AY4245" i="5"/>
  <c r="AY4246" i="5"/>
  <c r="AY4247" i="5"/>
  <c r="AY4248" i="5"/>
  <c r="AY4249" i="5"/>
  <c r="AY4250" i="5"/>
  <c r="AY4251" i="5"/>
  <c r="AY4252" i="5"/>
  <c r="AY4253" i="5"/>
  <c r="AY4254" i="5"/>
  <c r="AY4255" i="5"/>
  <c r="AY4256" i="5"/>
  <c r="AY4257" i="5"/>
  <c r="AY4258" i="5"/>
  <c r="AY4259" i="5"/>
  <c r="AY4260" i="5"/>
  <c r="AY4261" i="5"/>
  <c r="AY4262" i="5"/>
  <c r="AY4263" i="5"/>
  <c r="AY4264" i="5"/>
  <c r="AY4265" i="5"/>
  <c r="AY4266" i="5"/>
  <c r="AY4267" i="5"/>
  <c r="AY4268" i="5"/>
  <c r="AY4269" i="5"/>
  <c r="AY4270" i="5"/>
  <c r="AY4271" i="5"/>
  <c r="AY4272" i="5"/>
  <c r="AY4273" i="5"/>
  <c r="AY4274" i="5"/>
  <c r="AY4275" i="5"/>
  <c r="AY4276" i="5"/>
  <c r="AY4277" i="5"/>
  <c r="AY4278" i="5"/>
  <c r="AY4279" i="5"/>
  <c r="AY4280" i="5"/>
  <c r="AY4281" i="5"/>
  <c r="AY4282" i="5"/>
  <c r="AY4283" i="5"/>
  <c r="AY4284" i="5"/>
  <c r="AY4285" i="5"/>
  <c r="AY4286" i="5"/>
  <c r="AY4287" i="5"/>
  <c r="AY4288" i="5"/>
  <c r="AY4289" i="5"/>
  <c r="AY4290" i="5"/>
  <c r="AY4291" i="5"/>
  <c r="AY4292" i="5"/>
  <c r="AY4293" i="5"/>
  <c r="AY4294" i="5"/>
  <c r="AY4295" i="5"/>
  <c r="AY4296" i="5"/>
  <c r="AY4297" i="5"/>
  <c r="AY4298" i="5"/>
  <c r="AY4299" i="5"/>
  <c r="AY4300" i="5"/>
  <c r="AY4301" i="5"/>
  <c r="AY4302" i="5"/>
  <c r="AY4303" i="5"/>
  <c r="AY4304" i="5"/>
  <c r="AY4305" i="5"/>
  <c r="AY4306" i="5"/>
  <c r="AY4307" i="5"/>
  <c r="AY4308" i="5"/>
  <c r="AY4309" i="5"/>
  <c r="AY4310" i="5"/>
  <c r="AY4311" i="5"/>
  <c r="AY4312" i="5"/>
  <c r="AY4313" i="5"/>
  <c r="AY4314" i="5"/>
  <c r="AY4315" i="5"/>
  <c r="AY4316" i="5"/>
  <c r="AY4317" i="5"/>
  <c r="AY4318" i="5"/>
  <c r="AY4319" i="5"/>
  <c r="AY4320" i="5"/>
  <c r="AY4321" i="5"/>
  <c r="AY4322" i="5"/>
  <c r="AY4323" i="5"/>
  <c r="AY4324" i="5"/>
  <c r="AY4325" i="5"/>
  <c r="AY4326" i="5"/>
  <c r="AY4327" i="5"/>
  <c r="AY4328" i="5"/>
  <c r="AY4329" i="5"/>
  <c r="AY4330" i="5"/>
  <c r="AY4331" i="5"/>
  <c r="AY4332" i="5"/>
  <c r="AY4333" i="5"/>
  <c r="AY4334" i="5"/>
  <c r="AY4335" i="5"/>
  <c r="AY4336" i="5"/>
  <c r="AY4337" i="5"/>
  <c r="AY4338" i="5"/>
  <c r="AY4339" i="5"/>
  <c r="AY4340" i="5"/>
  <c r="AY4341" i="5"/>
  <c r="AY4342" i="5"/>
  <c r="AY4343" i="5"/>
  <c r="AY4344" i="5"/>
  <c r="AY4345" i="5"/>
  <c r="AY4346" i="5"/>
  <c r="AY4347" i="5"/>
  <c r="AY4348" i="5"/>
  <c r="AY4349" i="5"/>
  <c r="AY4350" i="5"/>
  <c r="AY4351" i="5"/>
  <c r="AY4352" i="5"/>
  <c r="AY4353" i="5"/>
  <c r="AY4354" i="5"/>
  <c r="AY4355" i="5"/>
  <c r="AY4356" i="5"/>
  <c r="AY4357" i="5"/>
  <c r="AY4358" i="5"/>
  <c r="AY4359" i="5"/>
  <c r="AY4360" i="5"/>
  <c r="AY4361" i="5"/>
  <c r="AY4362" i="5"/>
  <c r="AY4363" i="5"/>
  <c r="AY4364" i="5"/>
  <c r="AY4365" i="5"/>
  <c r="AY4366" i="5"/>
  <c r="AY4367" i="5"/>
  <c r="AY4368" i="5"/>
  <c r="AY4369" i="5"/>
  <c r="AY4370" i="5"/>
  <c r="AY4371" i="5"/>
  <c r="AY4372" i="5"/>
  <c r="AY4373" i="5"/>
  <c r="AY4374" i="5"/>
  <c r="AY4375" i="5"/>
  <c r="AY4376" i="5"/>
  <c r="AY4377" i="5"/>
  <c r="AY4378" i="5"/>
  <c r="AY4379" i="5"/>
  <c r="AY4380" i="5"/>
  <c r="AY4381" i="5"/>
  <c r="AY4382" i="5"/>
  <c r="AY4383" i="5"/>
  <c r="AY4384" i="5"/>
  <c r="AY4385" i="5"/>
  <c r="AY4386" i="5"/>
  <c r="AY4387" i="5"/>
  <c r="AY4388" i="5"/>
  <c r="AY4389" i="5"/>
  <c r="AY4390" i="5"/>
  <c r="AY4391" i="5"/>
  <c r="AY4392" i="5"/>
  <c r="AY4393" i="5"/>
  <c r="AY4394" i="5"/>
  <c r="AY4395" i="5"/>
  <c r="AY4396" i="5"/>
  <c r="AY4397" i="5"/>
  <c r="AY4398" i="5"/>
  <c r="AY4399" i="5"/>
  <c r="AY4400" i="5"/>
  <c r="AY4401" i="5"/>
  <c r="AY4402" i="5"/>
  <c r="AY4403" i="5"/>
  <c r="AY4404" i="5"/>
  <c r="AY4405" i="5"/>
  <c r="AY4406" i="5"/>
  <c r="AY4407" i="5"/>
  <c r="AY4408" i="5"/>
  <c r="AY4409" i="5"/>
  <c r="AY4410" i="5"/>
  <c r="AY4411" i="5"/>
  <c r="AY4412" i="5"/>
  <c r="AY4413" i="5"/>
  <c r="AY4414" i="5"/>
  <c r="AY4415" i="5"/>
  <c r="AY4416" i="5"/>
  <c r="AY4417" i="5"/>
  <c r="AY4418" i="5"/>
  <c r="AY4419" i="5"/>
  <c r="AY4420" i="5"/>
  <c r="AY4421" i="5"/>
  <c r="AY4422" i="5"/>
  <c r="AY4423" i="5"/>
  <c r="AY4424" i="5"/>
  <c r="AY4425" i="5"/>
  <c r="AY4426" i="5"/>
  <c r="AY4427" i="5"/>
  <c r="AY4428" i="5"/>
  <c r="AY4429" i="5"/>
  <c r="AY4430" i="5"/>
  <c r="AY4431" i="5"/>
  <c r="AY4432" i="5"/>
  <c r="AY4433" i="5"/>
  <c r="AY4434" i="5"/>
  <c r="AY4435" i="5"/>
  <c r="AY4436" i="5"/>
  <c r="AY4437" i="5"/>
  <c r="AY4438" i="5"/>
  <c r="AY4439" i="5"/>
  <c r="AY4440" i="5"/>
  <c r="AY4441" i="5"/>
  <c r="AY4442" i="5"/>
  <c r="AY4443" i="5"/>
  <c r="AY4444" i="5"/>
  <c r="AY4445" i="5"/>
  <c r="AY4446" i="5"/>
  <c r="AY4447" i="5"/>
  <c r="AY4448" i="5"/>
  <c r="AY4449" i="5"/>
  <c r="AY4450" i="5"/>
  <c r="AY4451" i="5"/>
  <c r="AY4452" i="5"/>
  <c r="AY4453" i="5"/>
  <c r="AY4454" i="5"/>
  <c r="AY4455" i="5"/>
  <c r="AY4456" i="5"/>
  <c r="AY4457" i="5"/>
  <c r="AY4458" i="5"/>
  <c r="AY4459" i="5"/>
  <c r="AY4460" i="5"/>
  <c r="AY4461" i="5"/>
  <c r="AY4462" i="5"/>
  <c r="AY4463" i="5"/>
  <c r="AY4464" i="5"/>
  <c r="AY4465" i="5"/>
  <c r="AY4466" i="5"/>
  <c r="AY4467" i="5"/>
  <c r="AY4468" i="5"/>
  <c r="AY4469" i="5"/>
  <c r="AY4470" i="5"/>
  <c r="AY4471" i="5"/>
  <c r="AY4472" i="5"/>
  <c r="AY4473" i="5"/>
  <c r="AY4474" i="5"/>
  <c r="AY4475" i="5"/>
  <c r="AY4476" i="5"/>
  <c r="AY4477" i="5"/>
  <c r="AY4478" i="5"/>
  <c r="AY4479" i="5"/>
  <c r="AY4480" i="5"/>
  <c r="AY4481" i="5"/>
  <c r="AY4482" i="5"/>
  <c r="AY4483" i="5"/>
  <c r="AY4484" i="5"/>
  <c r="AY4485" i="5"/>
  <c r="AY4486" i="5"/>
  <c r="AY4487" i="5"/>
  <c r="AY4488" i="5"/>
  <c r="AY4489" i="5"/>
  <c r="AY4490" i="5"/>
  <c r="AY4491" i="5"/>
  <c r="AY4492" i="5"/>
  <c r="AY4493" i="5"/>
  <c r="AY4494" i="5"/>
  <c r="AY4495" i="5"/>
  <c r="AY4496" i="5"/>
  <c r="AY4497" i="5"/>
  <c r="AY4498" i="5"/>
  <c r="AY4499" i="5"/>
  <c r="AY4500" i="5"/>
  <c r="AY4501" i="5"/>
  <c r="AY4502" i="5"/>
  <c r="AY4503" i="5"/>
  <c r="AY4504" i="5"/>
  <c r="AY4505" i="5"/>
  <c r="AY4506" i="5"/>
  <c r="AY4507" i="5"/>
  <c r="AY4508" i="5"/>
  <c r="AY4509" i="5"/>
  <c r="AY4510" i="5"/>
  <c r="AY4511" i="5"/>
  <c r="AY4512" i="5"/>
  <c r="AY4513" i="5"/>
  <c r="AY4514" i="5"/>
  <c r="AY4515" i="5"/>
  <c r="AY4516" i="5"/>
  <c r="AY4517" i="5"/>
  <c r="AY4518" i="5"/>
  <c r="AY4519" i="5"/>
  <c r="AY4520" i="5"/>
  <c r="AY4521" i="5"/>
  <c r="AY4522" i="5"/>
  <c r="AY4523" i="5"/>
  <c r="AY4524" i="5"/>
  <c r="AY4525" i="5"/>
  <c r="AY4526" i="5"/>
  <c r="AY4527" i="5"/>
  <c r="AY4528" i="5"/>
  <c r="AY4529" i="5"/>
  <c r="AY4530" i="5"/>
  <c r="AY4531" i="5"/>
  <c r="AY4532" i="5"/>
  <c r="AY4533" i="5"/>
  <c r="AY4534" i="5"/>
  <c r="AY4535" i="5"/>
  <c r="AY4536" i="5"/>
  <c r="AY4537" i="5"/>
  <c r="AY4538" i="5"/>
  <c r="AY4539" i="5"/>
  <c r="AY4540" i="5"/>
  <c r="AY4541" i="5"/>
  <c r="AY4542" i="5"/>
  <c r="AY4543" i="5"/>
  <c r="AY4544" i="5"/>
  <c r="AY4545" i="5"/>
  <c r="AY4546" i="5"/>
  <c r="AY4547" i="5"/>
  <c r="AY4548" i="5"/>
  <c r="AY4549" i="5"/>
  <c r="AY4550" i="5"/>
  <c r="AY4551" i="5"/>
  <c r="AY4552" i="5"/>
  <c r="AY4553" i="5"/>
  <c r="AY4554" i="5"/>
  <c r="AY4555" i="5"/>
  <c r="AY4556" i="5"/>
  <c r="AY4557" i="5"/>
  <c r="AY4558" i="5"/>
  <c r="AY4559" i="5"/>
  <c r="AY4560" i="5"/>
  <c r="AY4561" i="5"/>
  <c r="AY4562" i="5"/>
  <c r="AY4563" i="5"/>
  <c r="AY4564" i="5"/>
  <c r="AY4565" i="5"/>
  <c r="AY4566" i="5"/>
  <c r="AY4567" i="5"/>
  <c r="AY4568" i="5"/>
  <c r="AY4569" i="5"/>
  <c r="AY4570" i="5"/>
  <c r="AY4571" i="5"/>
  <c r="AY4572" i="5"/>
  <c r="AY4573" i="5"/>
  <c r="AY4574" i="5"/>
  <c r="AY4575" i="5"/>
  <c r="AY4576" i="5"/>
  <c r="AY4577" i="5"/>
  <c r="AY4578" i="5"/>
  <c r="AY4579" i="5"/>
  <c r="AY4580" i="5"/>
  <c r="AY4581" i="5"/>
  <c r="AY4582" i="5"/>
  <c r="AY4583" i="5"/>
  <c r="AY4584" i="5"/>
  <c r="AY4585" i="5"/>
  <c r="AY4586" i="5"/>
  <c r="AY4587" i="5"/>
  <c r="AY4588" i="5"/>
  <c r="AY4589" i="5"/>
  <c r="AY4590" i="5"/>
  <c r="AY4591" i="5"/>
  <c r="AY4592" i="5"/>
  <c r="AY4593" i="5"/>
  <c r="AY4594" i="5"/>
  <c r="AY4595" i="5"/>
  <c r="AY4596" i="5"/>
  <c r="AY4597" i="5"/>
  <c r="AY4598" i="5"/>
  <c r="AY4599" i="5"/>
  <c r="AY4600" i="5"/>
  <c r="AY4601" i="5"/>
  <c r="AY4602" i="5"/>
  <c r="AY4603" i="5"/>
  <c r="AY4604" i="5"/>
  <c r="AY4605" i="5"/>
  <c r="AY4606" i="5"/>
  <c r="AY4607" i="5"/>
  <c r="AY4608" i="5"/>
  <c r="AY4609" i="5"/>
  <c r="AY4610" i="5"/>
  <c r="AY4611" i="5"/>
  <c r="AY4612" i="5"/>
  <c r="AY4613" i="5"/>
  <c r="AY4614" i="5"/>
  <c r="AY4615" i="5"/>
  <c r="AY4616" i="5"/>
  <c r="AY4617" i="5"/>
  <c r="AY4618" i="5"/>
  <c r="AY4619" i="5"/>
  <c r="AY4620" i="5"/>
  <c r="AY4621" i="5"/>
  <c r="AY4622" i="5"/>
  <c r="AY4623" i="5"/>
  <c r="AY4624" i="5"/>
  <c r="AY4625" i="5"/>
  <c r="AY4626" i="5"/>
  <c r="AY4627" i="5"/>
  <c r="AY4628" i="5"/>
  <c r="AY4629" i="5"/>
  <c r="AY4630" i="5"/>
  <c r="AY4631" i="5"/>
  <c r="AY4632" i="5"/>
  <c r="AY4633" i="5"/>
  <c r="AY4634" i="5"/>
  <c r="AY4635" i="5"/>
  <c r="AY4636" i="5"/>
  <c r="AY4637" i="5"/>
  <c r="AY4638" i="5"/>
  <c r="AY4639" i="5"/>
  <c r="AY4640" i="5"/>
  <c r="AY4641" i="5"/>
  <c r="AY4642" i="5"/>
  <c r="AY4643" i="5"/>
  <c r="AY4644" i="5"/>
  <c r="AY4645" i="5"/>
  <c r="AY4646" i="5"/>
  <c r="AY4647" i="5"/>
  <c r="AY4648" i="5"/>
  <c r="AY4649" i="5"/>
  <c r="AY4650" i="5"/>
  <c r="AY4651" i="5"/>
  <c r="AY4652" i="5"/>
  <c r="AY4653" i="5"/>
  <c r="AY4654" i="5"/>
  <c r="AY4655" i="5"/>
  <c r="AY4656" i="5"/>
  <c r="AY4657" i="5"/>
  <c r="AY4658" i="5"/>
  <c r="AY4659" i="5"/>
  <c r="AY4660" i="5"/>
  <c r="AY4661" i="5"/>
  <c r="AY4662" i="5"/>
  <c r="AY4663" i="5"/>
  <c r="AY4664" i="5"/>
  <c r="AY4665" i="5"/>
  <c r="AY4666" i="5"/>
  <c r="AY4667" i="5"/>
  <c r="AY4668" i="5"/>
  <c r="AY4669" i="5"/>
  <c r="AY4670" i="5"/>
  <c r="AY4671" i="5"/>
  <c r="AY4672" i="5"/>
  <c r="AY4673" i="5"/>
  <c r="AY4674" i="5"/>
  <c r="AY4675" i="5"/>
  <c r="AY4676" i="5"/>
  <c r="AY4677" i="5"/>
  <c r="AY4678" i="5"/>
  <c r="AY4679" i="5"/>
  <c r="AY4680" i="5"/>
  <c r="AY4681" i="5"/>
  <c r="AY4682" i="5"/>
  <c r="AY4683" i="5"/>
  <c r="AY4684" i="5"/>
  <c r="AY4685" i="5"/>
  <c r="AY4686" i="5"/>
  <c r="AY4687" i="5"/>
  <c r="AY4688" i="5"/>
  <c r="AY4689" i="5"/>
  <c r="AY4690" i="5"/>
  <c r="AY4691" i="5"/>
  <c r="AY4692" i="5"/>
  <c r="AY4693" i="5"/>
  <c r="AY4694" i="5"/>
  <c r="AY4695" i="5"/>
  <c r="AY4696" i="5"/>
  <c r="AY4697" i="5"/>
  <c r="AY4698" i="5"/>
  <c r="AY4699" i="5"/>
  <c r="AY4700" i="5"/>
  <c r="AY4701" i="5"/>
  <c r="AY4702" i="5"/>
  <c r="AY4703" i="5"/>
  <c r="AY4704" i="5"/>
  <c r="AY4705" i="5"/>
  <c r="AY4706" i="5"/>
  <c r="AY4707" i="5"/>
  <c r="AY4708" i="5"/>
  <c r="AY4709" i="5"/>
  <c r="AY4710" i="5"/>
  <c r="AY4711" i="5"/>
  <c r="AY4712" i="5"/>
  <c r="AY4713" i="5"/>
  <c r="AY4714" i="5"/>
  <c r="AY4715" i="5"/>
  <c r="AY4716" i="5"/>
  <c r="AY4717" i="5"/>
  <c r="AY4718" i="5"/>
  <c r="AY4719" i="5"/>
  <c r="AY4720" i="5"/>
  <c r="AY4721" i="5"/>
  <c r="AY4722" i="5"/>
  <c r="AY4723" i="5"/>
  <c r="AY4724" i="5"/>
  <c r="AY4725" i="5"/>
  <c r="AY4726" i="5"/>
  <c r="AY4727" i="5"/>
  <c r="AY4728" i="5"/>
  <c r="AY4729" i="5"/>
  <c r="AY4730" i="5"/>
  <c r="AY4731" i="5"/>
  <c r="AY4732" i="5"/>
  <c r="AY4733" i="5"/>
  <c r="AY4734" i="5"/>
  <c r="AY4735" i="5"/>
  <c r="AY4736" i="5"/>
  <c r="AY4737" i="5"/>
  <c r="AY4738" i="5"/>
  <c r="AY4739" i="5"/>
  <c r="AY4740" i="5"/>
  <c r="AY4741" i="5"/>
  <c r="AY4742" i="5"/>
  <c r="AY4743" i="5"/>
  <c r="AY4744" i="5"/>
  <c r="AY4745" i="5"/>
  <c r="AY4746" i="5"/>
  <c r="AY4747" i="5"/>
  <c r="AY4748" i="5"/>
  <c r="AY4749" i="5"/>
  <c r="AY4750" i="5"/>
  <c r="AY4751" i="5"/>
  <c r="AY4752" i="5"/>
  <c r="AY4753" i="5"/>
  <c r="AY4754" i="5"/>
  <c r="AY4755" i="5"/>
  <c r="AY4756" i="5"/>
  <c r="AY4757" i="5"/>
  <c r="AY4758" i="5"/>
  <c r="AY4759" i="5"/>
  <c r="AY4760" i="5"/>
  <c r="AY4761" i="5"/>
  <c r="AY4762" i="5"/>
  <c r="AY4763" i="5"/>
  <c r="AY4764" i="5"/>
  <c r="AY4765" i="5"/>
  <c r="AY4766" i="5"/>
  <c r="AY4767" i="5"/>
  <c r="AY4768" i="5"/>
  <c r="AY4769" i="5"/>
  <c r="AY4770" i="5"/>
  <c r="AY4771" i="5"/>
  <c r="AY4772" i="5"/>
  <c r="AY4773" i="5"/>
  <c r="AY4774" i="5"/>
  <c r="AY4775" i="5"/>
  <c r="AY4776" i="5"/>
  <c r="AY4777" i="5"/>
  <c r="AY4778" i="5"/>
  <c r="AY4779" i="5"/>
  <c r="AY4780" i="5"/>
  <c r="AY4781" i="5"/>
  <c r="AY4782" i="5"/>
  <c r="AY4783" i="5"/>
  <c r="AY4784" i="5"/>
  <c r="AY4785" i="5"/>
  <c r="AY4786" i="5"/>
  <c r="AY4787" i="5"/>
  <c r="AY4788" i="5"/>
  <c r="AY4789" i="5"/>
  <c r="AY4790" i="5"/>
  <c r="AY4791" i="5"/>
  <c r="AY4792" i="5"/>
  <c r="AY4793" i="5"/>
  <c r="AY4794" i="5"/>
  <c r="AY4795" i="5"/>
  <c r="AY4796" i="5"/>
  <c r="AY4797" i="5"/>
  <c r="AY4798" i="5"/>
  <c r="AY4799" i="5"/>
  <c r="AY4800" i="5"/>
  <c r="AY4801" i="5"/>
  <c r="AY4802" i="5"/>
  <c r="AY4803" i="5"/>
  <c r="AY4804" i="5"/>
  <c r="AY4805" i="5"/>
  <c r="AY4806" i="5"/>
  <c r="AY4807" i="5"/>
  <c r="AY4808" i="5"/>
  <c r="AY4809" i="5"/>
  <c r="AY4810" i="5"/>
  <c r="AY4811" i="5"/>
  <c r="AY4812" i="5"/>
  <c r="AY4813" i="5"/>
  <c r="AY4814" i="5"/>
  <c r="AY4815" i="5"/>
  <c r="AY4816" i="5"/>
  <c r="AY4817" i="5"/>
  <c r="AY4818" i="5"/>
  <c r="AY4819" i="5"/>
  <c r="AY4820" i="5"/>
  <c r="AY4821" i="5"/>
  <c r="AY4822" i="5"/>
  <c r="AY4823" i="5"/>
  <c r="AY4824" i="5"/>
  <c r="AY4825" i="5"/>
  <c r="AY4826" i="5"/>
  <c r="AY4827" i="5"/>
  <c r="AY4828" i="5"/>
  <c r="AY4829" i="5"/>
  <c r="AY4830" i="5"/>
  <c r="AY4831" i="5"/>
  <c r="AY4832" i="5"/>
  <c r="AY4833" i="5"/>
  <c r="AY4834" i="5"/>
  <c r="AY4835" i="5"/>
  <c r="AY4836" i="5"/>
  <c r="AY4837" i="5"/>
  <c r="AY4838" i="5"/>
  <c r="AY4839" i="5"/>
  <c r="AY4840" i="5"/>
  <c r="AY4841" i="5"/>
  <c r="AY4842" i="5"/>
  <c r="AY4843" i="5"/>
  <c r="AY4844" i="5"/>
  <c r="AY4845" i="5"/>
  <c r="AY4846" i="5"/>
  <c r="AY4847" i="5"/>
  <c r="AY4848" i="5"/>
  <c r="AY4849" i="5"/>
  <c r="AY4850" i="5"/>
  <c r="AY4851" i="5"/>
  <c r="AY4852" i="5"/>
  <c r="AY4853" i="5"/>
  <c r="AY4854" i="5"/>
  <c r="AY4855" i="5"/>
  <c r="AY4856" i="5"/>
  <c r="AY4857" i="5"/>
  <c r="AY4858" i="5"/>
  <c r="AY4859" i="5"/>
  <c r="AY4860" i="5"/>
  <c r="AY4861" i="5"/>
  <c r="AY4862" i="5"/>
  <c r="AY4863" i="5"/>
  <c r="AY4864" i="5"/>
  <c r="AY4865" i="5"/>
  <c r="AY4866" i="5"/>
  <c r="AY4867" i="5"/>
  <c r="AY4868" i="5"/>
  <c r="AY4869" i="5"/>
  <c r="AY4870" i="5"/>
  <c r="AY4871" i="5"/>
  <c r="AY4872" i="5"/>
  <c r="AY4873" i="5"/>
  <c r="AY4874" i="5"/>
  <c r="AY4875" i="5"/>
  <c r="AY4876" i="5"/>
  <c r="AY4877" i="5"/>
  <c r="AY4878" i="5"/>
  <c r="AY4879" i="5"/>
  <c r="AY4880" i="5"/>
  <c r="AY4881" i="5"/>
  <c r="AY4882" i="5"/>
  <c r="AY4883" i="5"/>
  <c r="AY4884" i="5"/>
  <c r="AY4885" i="5"/>
  <c r="AY4886" i="5"/>
  <c r="AY4887" i="5"/>
  <c r="AY4888" i="5"/>
  <c r="AY4889" i="5"/>
  <c r="AY4890" i="5"/>
  <c r="AY4891" i="5"/>
  <c r="AY4892" i="5"/>
  <c r="AY4893" i="5"/>
  <c r="AY4894" i="5"/>
  <c r="AY4895" i="5"/>
  <c r="AY4896" i="5"/>
  <c r="AY4897" i="5"/>
  <c r="AY4898" i="5"/>
  <c r="AY4899" i="5"/>
  <c r="AY4900" i="5"/>
  <c r="AY4901" i="5"/>
  <c r="AY4902" i="5"/>
  <c r="AY4903" i="5"/>
  <c r="AY4904" i="5"/>
  <c r="AY4905" i="5"/>
  <c r="AY4906" i="5"/>
  <c r="AY4907" i="5"/>
  <c r="AY4908" i="5"/>
  <c r="AY4909" i="5"/>
  <c r="AY4910" i="5"/>
  <c r="AY4911" i="5"/>
  <c r="AY4912" i="5"/>
  <c r="AY4913" i="5"/>
  <c r="AY4914" i="5"/>
  <c r="AY4915" i="5"/>
  <c r="AY4916" i="5"/>
  <c r="AY4917" i="5"/>
  <c r="AY4918" i="5"/>
  <c r="AY4919" i="5"/>
  <c r="AY4920" i="5"/>
  <c r="AY4921" i="5"/>
  <c r="AY4922" i="5"/>
  <c r="AY4923" i="5"/>
  <c r="AY4924" i="5"/>
  <c r="AY4925" i="5"/>
  <c r="AY4926" i="5"/>
  <c r="AY4927" i="5"/>
  <c r="AY4928" i="5"/>
  <c r="AY4929" i="5"/>
  <c r="AY4930" i="5"/>
  <c r="AY4931" i="5"/>
  <c r="AY4932" i="5"/>
  <c r="AY4933" i="5"/>
  <c r="AY4934" i="5"/>
  <c r="AY4935" i="5"/>
  <c r="AY4936" i="5"/>
  <c r="AY4937" i="5"/>
  <c r="AY4938" i="5"/>
  <c r="AY4939" i="5"/>
  <c r="AY4940" i="5"/>
  <c r="AY4941" i="5"/>
  <c r="AY4942" i="5"/>
  <c r="AY4943" i="5"/>
  <c r="AY4944" i="5"/>
  <c r="AY4945" i="5"/>
  <c r="AY4946" i="5"/>
  <c r="AY4947" i="5"/>
  <c r="AY4948" i="5"/>
  <c r="AY4949" i="5"/>
  <c r="AY4950" i="5"/>
  <c r="AY4951" i="5"/>
  <c r="AY4952" i="5"/>
  <c r="AY4953" i="5"/>
  <c r="AY4954" i="5"/>
  <c r="AY4955" i="5"/>
  <c r="AY4956" i="5"/>
  <c r="AY4957" i="5"/>
  <c r="AY4958" i="5"/>
  <c r="AY4959" i="5"/>
  <c r="AY4960" i="5"/>
  <c r="AY4961" i="5"/>
  <c r="AY4962" i="5"/>
  <c r="AY4963" i="5"/>
  <c r="AY4964" i="5"/>
  <c r="AY4965" i="5"/>
  <c r="AY4966" i="5"/>
  <c r="AY4967" i="5"/>
  <c r="AY4968" i="5"/>
  <c r="AY4969" i="5"/>
  <c r="AY4970" i="5"/>
  <c r="AY4971" i="5"/>
  <c r="AY4972" i="5"/>
  <c r="AY4973" i="5"/>
  <c r="AY4974" i="5"/>
  <c r="AY4975" i="5"/>
  <c r="AY4976" i="5"/>
  <c r="AY4977" i="5"/>
  <c r="AY4978" i="5"/>
  <c r="AY4979" i="5"/>
  <c r="AY4980" i="5"/>
  <c r="AY4981" i="5"/>
  <c r="AY4982" i="5"/>
  <c r="AY4983" i="5"/>
  <c r="AY4984" i="5"/>
  <c r="AY4985" i="5"/>
  <c r="AY4986" i="5"/>
  <c r="AY4987" i="5"/>
  <c r="AY4988" i="5"/>
  <c r="AY4989" i="5"/>
  <c r="AY4990" i="5"/>
  <c r="AY4991" i="5"/>
  <c r="AY4992" i="5"/>
  <c r="AY4993" i="5"/>
  <c r="AY4994" i="5"/>
  <c r="AY4995" i="5"/>
  <c r="AY4996" i="5"/>
  <c r="AY4997" i="5"/>
  <c r="AY4998" i="5"/>
  <c r="AY4999" i="5"/>
  <c r="AY5000" i="5"/>
  <c r="AY5001" i="5"/>
  <c r="AY5002" i="5"/>
  <c r="AY5003" i="5"/>
  <c r="AY5004" i="5"/>
  <c r="AY5005" i="5"/>
  <c r="AY5006" i="5"/>
  <c r="AY5007" i="5"/>
  <c r="AY5008" i="5"/>
  <c r="AY5009" i="5"/>
  <c r="AY5010" i="5"/>
  <c r="AY5011" i="5"/>
  <c r="AY5012" i="5"/>
  <c r="AY5013" i="5"/>
  <c r="AY5014" i="5"/>
  <c r="AY5015" i="5"/>
  <c r="AY5016" i="5"/>
  <c r="AY5017" i="5"/>
  <c r="AY5018" i="5"/>
  <c r="AY5019" i="5"/>
  <c r="AY5020" i="5"/>
  <c r="AY5021" i="5"/>
  <c r="AY5022" i="5"/>
  <c r="AY5023" i="5"/>
  <c r="AY5024" i="5"/>
  <c r="AY5025" i="5"/>
  <c r="AY5026" i="5"/>
  <c r="AY5027" i="5"/>
  <c r="AY5028" i="5"/>
  <c r="AY5029" i="5"/>
  <c r="AY5030" i="5"/>
  <c r="AY5031" i="5"/>
  <c r="AY5032" i="5"/>
  <c r="AY5033" i="5"/>
  <c r="AY5034" i="5"/>
  <c r="AY5035" i="5"/>
  <c r="AY5036" i="5"/>
  <c r="AY5037" i="5"/>
  <c r="AY5038" i="5"/>
  <c r="AY5039" i="5"/>
  <c r="AY5040" i="5"/>
  <c r="AY5041" i="5"/>
  <c r="AY5042" i="5"/>
  <c r="AY5043" i="5"/>
  <c r="AY5044" i="5"/>
  <c r="AY5045" i="5"/>
  <c r="AY5046" i="5"/>
  <c r="AY5047" i="5"/>
  <c r="AY5048" i="5"/>
  <c r="AY5049" i="5"/>
  <c r="AY5050" i="5"/>
  <c r="AY5051" i="5"/>
  <c r="AY5052" i="5"/>
  <c r="AY5053" i="5"/>
  <c r="AY5054" i="5"/>
  <c r="AY5055" i="5"/>
  <c r="AY5056" i="5"/>
  <c r="AY5057" i="5"/>
  <c r="AY5058" i="5"/>
  <c r="AY5059" i="5"/>
  <c r="AY5060" i="5"/>
  <c r="AY5061" i="5"/>
  <c r="AY5062" i="5"/>
  <c r="AY5063" i="5"/>
  <c r="AY5064" i="5"/>
  <c r="AY5065" i="5"/>
  <c r="AY5066" i="5"/>
  <c r="AY5067" i="5"/>
  <c r="AY5068" i="5"/>
  <c r="AY5069" i="5"/>
  <c r="AY5070" i="5"/>
  <c r="AY5071" i="5"/>
  <c r="AY5072" i="5"/>
  <c r="AY5073" i="5"/>
  <c r="AY5074" i="5"/>
  <c r="AY5075" i="5"/>
  <c r="AY5076" i="5"/>
  <c r="AY5077" i="5"/>
  <c r="AY5078" i="5"/>
  <c r="AY5079" i="5"/>
  <c r="AY5080" i="5"/>
  <c r="AY5081" i="5"/>
  <c r="AY5082" i="5"/>
  <c r="AY5083" i="5"/>
  <c r="AY5084" i="5"/>
  <c r="AY5085" i="5"/>
  <c r="AY5086" i="5"/>
  <c r="AY5087" i="5"/>
  <c r="AY5088" i="5"/>
  <c r="AY5089" i="5"/>
  <c r="AY5090" i="5"/>
  <c r="AY5091" i="5"/>
  <c r="AY5092" i="5"/>
  <c r="AY5093" i="5"/>
  <c r="AY5094" i="5"/>
  <c r="AY5095" i="5"/>
  <c r="AY5096" i="5"/>
  <c r="AY5097" i="5"/>
  <c r="AY5098" i="5"/>
  <c r="AY5099" i="5"/>
  <c r="AY5100" i="5"/>
  <c r="AY5101" i="5"/>
  <c r="AY5102" i="5"/>
  <c r="AY5103" i="5"/>
  <c r="AY5104" i="5"/>
  <c r="AY5105" i="5"/>
  <c r="AY5106" i="5"/>
  <c r="AY5107" i="5"/>
  <c r="AY5108" i="5"/>
  <c r="AY5109" i="5"/>
  <c r="AY5110" i="5"/>
  <c r="AY5111" i="5"/>
  <c r="AY5112" i="5"/>
  <c r="AY5113" i="5"/>
  <c r="AY5114" i="5"/>
  <c r="AY5115" i="5"/>
  <c r="AY5116" i="5"/>
  <c r="AY5117" i="5"/>
  <c r="AY5118" i="5"/>
  <c r="AY5119" i="5"/>
  <c r="AY5120" i="5"/>
  <c r="AY5121" i="5"/>
  <c r="AY5122" i="5"/>
  <c r="AY5123" i="5"/>
  <c r="AY5124" i="5"/>
  <c r="AY5125" i="5"/>
  <c r="AY5126" i="5"/>
  <c r="AY5127" i="5"/>
  <c r="AY5128" i="5"/>
  <c r="AY5129" i="5"/>
  <c r="AY5130" i="5"/>
  <c r="AY5131" i="5"/>
  <c r="AY5132" i="5"/>
  <c r="AY5133" i="5"/>
  <c r="AY5134" i="5"/>
  <c r="AY5135" i="5"/>
  <c r="AY5136" i="5"/>
  <c r="AY5137" i="5"/>
  <c r="AY5138" i="5"/>
  <c r="AY5139" i="5"/>
  <c r="AY5140" i="5"/>
  <c r="AY5141" i="5"/>
  <c r="AY5142" i="5"/>
  <c r="AY5143" i="5"/>
  <c r="AY5144" i="5"/>
  <c r="AY5145" i="5"/>
  <c r="AY5146" i="5"/>
  <c r="AY5147" i="5"/>
  <c r="AY5148" i="5"/>
  <c r="AY5149" i="5"/>
  <c r="AY5150" i="5"/>
  <c r="AY5151" i="5"/>
  <c r="AY5152" i="5"/>
  <c r="AY5153" i="5"/>
  <c r="AY5154" i="5"/>
  <c r="AY5155" i="5"/>
  <c r="AY5156" i="5"/>
  <c r="AY5157" i="5"/>
  <c r="AY5158" i="5"/>
  <c r="AY5159" i="5"/>
  <c r="AY5160" i="5"/>
  <c r="AY5161" i="5"/>
  <c r="AY5162" i="5"/>
  <c r="AY5163" i="5"/>
  <c r="AY5164" i="5"/>
  <c r="AY5165" i="5"/>
  <c r="AY5166" i="5"/>
  <c r="AY5167" i="5"/>
  <c r="AY5168" i="5"/>
  <c r="AY5169" i="5"/>
  <c r="AY5170" i="5"/>
  <c r="AY5171" i="5"/>
  <c r="AY5172" i="5"/>
  <c r="AY5173" i="5"/>
  <c r="AY5174" i="5"/>
  <c r="AY5175" i="5"/>
  <c r="AY5176" i="5"/>
  <c r="AY5177" i="5"/>
  <c r="AY5178" i="5"/>
  <c r="AY5179" i="5"/>
  <c r="AY5180" i="5"/>
  <c r="AY5181" i="5"/>
  <c r="AY5182" i="5"/>
  <c r="AY5183" i="5"/>
  <c r="AY5184" i="5"/>
  <c r="AY5185" i="5"/>
  <c r="AY5186" i="5"/>
  <c r="AY5187" i="5"/>
  <c r="AY5188" i="5"/>
  <c r="AY5189" i="5"/>
  <c r="AY5190" i="5"/>
  <c r="AY5191" i="5"/>
  <c r="AY5192" i="5"/>
  <c r="AY5193" i="5"/>
  <c r="AY5194" i="5"/>
  <c r="AY5195" i="5"/>
  <c r="AY5196" i="5"/>
  <c r="AY5197" i="5"/>
  <c r="AY5198" i="5"/>
  <c r="AY5199" i="5"/>
  <c r="AY5200" i="5"/>
  <c r="AY5201" i="5"/>
  <c r="AY5202" i="5"/>
  <c r="AY5203" i="5"/>
  <c r="AY5204" i="5"/>
  <c r="AY5205" i="5"/>
  <c r="AY5206" i="5"/>
  <c r="AY5207" i="5"/>
  <c r="AY5208" i="5"/>
  <c r="AY5209" i="5"/>
  <c r="AY5210" i="5"/>
  <c r="AY5211" i="5"/>
  <c r="AY5212" i="5"/>
  <c r="AY5213" i="5"/>
  <c r="AY5214" i="5"/>
  <c r="AY5215" i="5"/>
  <c r="AY5216" i="5"/>
  <c r="AY5217" i="5"/>
  <c r="AY5218" i="5"/>
  <c r="AY5219" i="5"/>
  <c r="AY5220" i="5"/>
  <c r="AY5221" i="5"/>
  <c r="AY5222" i="5"/>
  <c r="AY5223" i="5"/>
  <c r="AY5224" i="5"/>
  <c r="AY5225" i="5"/>
  <c r="AY5226" i="5"/>
  <c r="AY5227" i="5"/>
  <c r="AY5228" i="5"/>
  <c r="AY5229" i="5"/>
  <c r="AY5230" i="5"/>
  <c r="AY5231" i="5"/>
  <c r="AY5232" i="5"/>
  <c r="AY5233" i="5"/>
  <c r="AY5234" i="5"/>
  <c r="AY5235" i="5"/>
  <c r="AY5236" i="5"/>
  <c r="AY5237" i="5"/>
  <c r="AY5238" i="5"/>
  <c r="AY5239" i="5"/>
  <c r="AY5240" i="5"/>
  <c r="AY5241" i="5"/>
  <c r="AY5242" i="5"/>
  <c r="AY5243" i="5"/>
  <c r="AY5244" i="5"/>
  <c r="AY5245" i="5"/>
  <c r="AY5246" i="5"/>
  <c r="AY5247" i="5"/>
  <c r="AY5248" i="5"/>
  <c r="AY5249" i="5"/>
  <c r="AY5250" i="5"/>
  <c r="AY5251" i="5"/>
  <c r="AY5252" i="5"/>
  <c r="AY5253" i="5"/>
  <c r="AY5254" i="5"/>
  <c r="AY5255" i="5"/>
  <c r="AY5256" i="5"/>
  <c r="AY5257" i="5"/>
  <c r="AY5258" i="5"/>
  <c r="AY5259" i="5"/>
  <c r="AY5260" i="5"/>
  <c r="AY5261" i="5"/>
  <c r="AY5262" i="5"/>
  <c r="AY5263" i="5"/>
  <c r="AY5264" i="5"/>
  <c r="AY5265" i="5"/>
  <c r="AY5266" i="5"/>
  <c r="AY5267" i="5"/>
  <c r="AY5268" i="5"/>
  <c r="AY5269" i="5"/>
  <c r="AY5270" i="5"/>
  <c r="AY5271" i="5"/>
  <c r="AY5272" i="5"/>
  <c r="AY5273" i="5"/>
  <c r="AY5274" i="5"/>
  <c r="AY5275" i="5"/>
  <c r="AY5276" i="5"/>
  <c r="AY5277" i="5"/>
  <c r="AY5278" i="5"/>
  <c r="AY5279" i="5"/>
  <c r="AY5280" i="5"/>
  <c r="AY5281" i="5"/>
  <c r="AY5282" i="5"/>
  <c r="AY5283" i="5"/>
  <c r="AY5284" i="5"/>
  <c r="AY5285" i="5"/>
  <c r="AY5286" i="5"/>
  <c r="AY5287" i="5"/>
  <c r="AY5288" i="5"/>
  <c r="AY5289" i="5"/>
  <c r="AY5290" i="5"/>
  <c r="AY5291" i="5"/>
  <c r="AY5292" i="5"/>
  <c r="AY5293" i="5"/>
  <c r="AY5294" i="5"/>
  <c r="AY5295" i="5"/>
  <c r="AY5296" i="5"/>
  <c r="AY5297" i="5"/>
  <c r="AY5298" i="5"/>
  <c r="AY5299" i="5"/>
  <c r="AY5300" i="5"/>
  <c r="AY5301" i="5"/>
  <c r="AY5302" i="5"/>
  <c r="AY5303" i="5"/>
  <c r="AY5304" i="5"/>
  <c r="AY5305" i="5"/>
  <c r="AY5306" i="5"/>
  <c r="AY5307" i="5"/>
  <c r="AY5308" i="5"/>
  <c r="AY5309" i="5"/>
  <c r="AY5310" i="5"/>
  <c r="AY5311" i="5"/>
  <c r="AY5312" i="5"/>
  <c r="AY5313" i="5"/>
  <c r="AY5314" i="5"/>
  <c r="AY5315" i="5"/>
  <c r="AY5316" i="5"/>
  <c r="AY5317" i="5"/>
  <c r="AY5318" i="5"/>
  <c r="AY5319" i="5"/>
  <c r="AY5320" i="5"/>
  <c r="AY5321" i="5"/>
  <c r="AY5322" i="5"/>
  <c r="AY5323" i="5"/>
  <c r="AY5324" i="5"/>
  <c r="AY5325" i="5"/>
  <c r="AY5326" i="5"/>
  <c r="AY5327" i="5"/>
  <c r="AY5328" i="5"/>
  <c r="AY5329" i="5"/>
  <c r="AY5330" i="5"/>
  <c r="AY5331" i="5"/>
  <c r="AY5332" i="5"/>
  <c r="AY5333" i="5"/>
  <c r="AY5334" i="5"/>
  <c r="AY5335" i="5"/>
  <c r="AY5336" i="5"/>
  <c r="AY5337" i="5"/>
  <c r="AY5338" i="5"/>
  <c r="AY5339" i="5"/>
  <c r="AY5340" i="5"/>
  <c r="AY5341" i="5"/>
  <c r="AY5342" i="5"/>
  <c r="AY5343" i="5"/>
  <c r="AY5344" i="5"/>
  <c r="AY5345" i="5"/>
  <c r="AY5346" i="5"/>
  <c r="AY5347" i="5"/>
  <c r="AY5348" i="5"/>
  <c r="AY5349" i="5"/>
  <c r="AY5350" i="5"/>
  <c r="AY5351" i="5"/>
  <c r="AY5352" i="5"/>
  <c r="AY5353" i="5"/>
  <c r="AY5354" i="5"/>
  <c r="AY5355" i="5"/>
  <c r="AY5356" i="5"/>
  <c r="AY5357" i="5"/>
  <c r="AY5358" i="5"/>
  <c r="AY5359" i="5"/>
  <c r="AY5360" i="5"/>
  <c r="AY5361" i="5"/>
  <c r="AY5362" i="5"/>
  <c r="AY5363" i="5"/>
  <c r="AY5364" i="5"/>
  <c r="AY5365" i="5"/>
  <c r="AY5366" i="5"/>
  <c r="AY5367" i="5"/>
  <c r="AY5368" i="5"/>
  <c r="AY5369" i="5"/>
  <c r="AY5370" i="5"/>
  <c r="AY5371" i="5"/>
  <c r="AY5372" i="5"/>
  <c r="AY5373" i="5"/>
  <c r="AY5374" i="5"/>
  <c r="AY5375" i="5"/>
  <c r="AY5376" i="5"/>
  <c r="AY5377" i="5"/>
  <c r="AY5378" i="5"/>
  <c r="AY5379" i="5"/>
  <c r="AY5380" i="5"/>
  <c r="AY5381" i="5"/>
  <c r="AY5382" i="5"/>
  <c r="AY5383" i="5"/>
  <c r="AY5384" i="5"/>
  <c r="AY5385" i="5"/>
  <c r="AY5386" i="5"/>
  <c r="AY5387" i="5"/>
  <c r="AY5388" i="5"/>
  <c r="AY5389" i="5"/>
  <c r="AY5390" i="5"/>
  <c r="AY5391" i="5"/>
  <c r="AY5392" i="5"/>
  <c r="AY5393" i="5"/>
  <c r="AY5394" i="5"/>
  <c r="AY5395" i="5"/>
  <c r="AY5396" i="5"/>
  <c r="AY5397" i="5"/>
  <c r="AY5398" i="5"/>
  <c r="AY5399" i="5"/>
  <c r="AY5400" i="5"/>
  <c r="AY5401" i="5"/>
  <c r="AY5402" i="5"/>
  <c r="AY5403" i="5"/>
  <c r="AY5404" i="5"/>
  <c r="AY5405" i="5"/>
  <c r="AY5406" i="5"/>
  <c r="AY5407" i="5"/>
  <c r="AY5408" i="5"/>
  <c r="AY5409" i="5"/>
  <c r="AY5410" i="5"/>
  <c r="AY5411" i="5"/>
  <c r="AY5412" i="5"/>
  <c r="AY5413" i="5"/>
  <c r="AY5414" i="5"/>
  <c r="AY5415" i="5"/>
  <c r="AY5416" i="5"/>
  <c r="AY5417" i="5"/>
  <c r="AY5418" i="5"/>
  <c r="AY5419" i="5"/>
  <c r="AY5420" i="5"/>
  <c r="AY5421" i="5"/>
  <c r="AY5422" i="5"/>
  <c r="AY5423" i="5"/>
  <c r="AY5424" i="5"/>
  <c r="AY5425" i="5"/>
  <c r="AY5426" i="5"/>
  <c r="AY5427" i="5"/>
  <c r="AY5428" i="5"/>
  <c r="AY5429" i="5"/>
  <c r="AY5430" i="5"/>
  <c r="AY5431" i="5"/>
  <c r="AY5432" i="5"/>
  <c r="AY5433" i="5"/>
  <c r="AY5434" i="5"/>
  <c r="AY5435" i="5"/>
  <c r="AY5436" i="5"/>
  <c r="AY5437" i="5"/>
  <c r="AY5438" i="5"/>
  <c r="AY5439" i="5"/>
  <c r="AY5440" i="5"/>
  <c r="AY5441" i="5"/>
  <c r="AY5442" i="5"/>
  <c r="AY5443" i="5"/>
  <c r="AY5444" i="5"/>
  <c r="AY5445" i="5"/>
  <c r="AY5446" i="5"/>
  <c r="AY5447" i="5"/>
  <c r="AY5448" i="5"/>
  <c r="AY5449" i="5"/>
  <c r="AY5450" i="5"/>
  <c r="AY5451" i="5"/>
  <c r="AY5452" i="5"/>
  <c r="AY5453" i="5"/>
  <c r="AY5454" i="5"/>
  <c r="AY5455" i="5"/>
  <c r="AY5456" i="5"/>
  <c r="AY5457" i="5"/>
  <c r="AY5458" i="5"/>
  <c r="AY5459" i="5"/>
  <c r="AY5460" i="5"/>
  <c r="AY5461" i="5"/>
  <c r="AY5462" i="5"/>
  <c r="AY5463" i="5"/>
  <c r="AY5464" i="5"/>
  <c r="AY5465" i="5"/>
  <c r="AY5466" i="5"/>
  <c r="AY5467" i="5"/>
  <c r="AY5468" i="5"/>
  <c r="AY5469" i="5"/>
  <c r="AY5470" i="5"/>
  <c r="AY5471" i="5"/>
  <c r="AY5472" i="5"/>
  <c r="AY5473" i="5"/>
  <c r="AY5474" i="5"/>
  <c r="AY5475" i="5"/>
  <c r="AY5476" i="5"/>
  <c r="AY5477" i="5"/>
  <c r="AY5478" i="5"/>
  <c r="AY5479" i="5"/>
  <c r="AY5480" i="5"/>
  <c r="AY5481" i="5"/>
  <c r="AY5482" i="5"/>
  <c r="AY5483" i="5"/>
  <c r="AY5484" i="5"/>
  <c r="AY5485" i="5"/>
  <c r="AY5486" i="5"/>
  <c r="AY5487" i="5"/>
  <c r="AY5488" i="5"/>
  <c r="AY5489" i="5"/>
  <c r="AY5490" i="5"/>
  <c r="AY5491" i="5"/>
  <c r="AY5492" i="5"/>
  <c r="AY5493" i="5"/>
  <c r="AY5494" i="5"/>
  <c r="AY5495" i="5"/>
  <c r="AY5496" i="5"/>
  <c r="AY5497" i="5"/>
  <c r="AY5498" i="5"/>
  <c r="AY5499" i="5"/>
  <c r="AY5500" i="5"/>
  <c r="AY5501" i="5"/>
  <c r="AY5502" i="5"/>
  <c r="AY5503" i="5"/>
  <c r="AY5504" i="5"/>
  <c r="AY5505" i="5"/>
  <c r="AY5506" i="5"/>
  <c r="AY5507" i="5"/>
  <c r="AY5508" i="5"/>
  <c r="AY5509" i="5"/>
  <c r="AY5510" i="5"/>
  <c r="AY5511" i="5"/>
  <c r="AY5512" i="5"/>
  <c r="AY5513" i="5"/>
  <c r="AY5514" i="5"/>
  <c r="AY5515" i="5"/>
  <c r="AY5516" i="5"/>
  <c r="AY5517" i="5"/>
  <c r="AY5518" i="5"/>
  <c r="AY5519" i="5"/>
  <c r="AY5520" i="5"/>
  <c r="AY5521" i="5"/>
  <c r="AY5522" i="5"/>
  <c r="AY5523" i="5"/>
  <c r="AY5524" i="5"/>
  <c r="AY5525" i="5"/>
  <c r="AY5526" i="5"/>
  <c r="AY5527" i="5"/>
  <c r="AY5528" i="5"/>
  <c r="AY5529" i="5"/>
  <c r="AY5530" i="5"/>
  <c r="AY5531" i="5"/>
  <c r="AY5532" i="5"/>
  <c r="AY5533" i="5"/>
  <c r="AY5534" i="5"/>
  <c r="AY5535" i="5"/>
  <c r="AY5536" i="5"/>
  <c r="AY5537" i="5"/>
  <c r="AY5538" i="5"/>
  <c r="AY5539" i="5"/>
  <c r="AY5540" i="5"/>
  <c r="AY5541" i="5"/>
  <c r="AY5542" i="5"/>
  <c r="AY5543" i="5"/>
  <c r="AY5544" i="5"/>
  <c r="AY5545" i="5"/>
  <c r="AY5546" i="5"/>
  <c r="AY5547" i="5"/>
  <c r="AY5548" i="5"/>
  <c r="AY5549" i="5"/>
  <c r="AY5550" i="5"/>
  <c r="AY5551" i="5"/>
  <c r="AY5552" i="5"/>
  <c r="AY5553" i="5"/>
  <c r="AY5554" i="5"/>
  <c r="AY5555" i="5"/>
  <c r="AY5556" i="5"/>
  <c r="AY5557" i="5"/>
  <c r="AY5558" i="5"/>
  <c r="AY5559" i="5"/>
  <c r="AY5560" i="5"/>
  <c r="AY5561" i="5"/>
  <c r="AY5562" i="5"/>
  <c r="AY5563" i="5"/>
  <c r="AY5564" i="5"/>
  <c r="AY5565" i="5"/>
  <c r="AY5566" i="5"/>
  <c r="AY5567" i="5"/>
  <c r="AY5568" i="5"/>
  <c r="AY5569" i="5"/>
  <c r="AY5570" i="5"/>
  <c r="AY5571" i="5"/>
  <c r="AY5572" i="5"/>
  <c r="AY5573" i="5"/>
  <c r="AY5574" i="5"/>
  <c r="AY5575" i="5"/>
  <c r="AY5576" i="5"/>
  <c r="AY5577" i="5"/>
  <c r="AY5578" i="5"/>
  <c r="AY5579" i="5"/>
  <c r="AY5580" i="5"/>
  <c r="AY5581" i="5"/>
  <c r="AY5582" i="5"/>
  <c r="AY5583" i="5"/>
  <c r="AY5584" i="5"/>
  <c r="AY5585" i="5"/>
  <c r="AY5586" i="5"/>
  <c r="AY5587" i="5"/>
  <c r="AY5588" i="5"/>
  <c r="AY5589" i="5"/>
  <c r="AY5590" i="5"/>
  <c r="AY5591" i="5"/>
  <c r="AY5592" i="5"/>
  <c r="AY5593" i="5"/>
  <c r="AY5594" i="5"/>
  <c r="AY5595" i="5"/>
  <c r="AY5596" i="5"/>
  <c r="AY5597" i="5"/>
  <c r="AY5598" i="5"/>
  <c r="AY5599" i="5"/>
  <c r="AY5600" i="5"/>
  <c r="AY5601" i="5"/>
  <c r="AY5602" i="5"/>
  <c r="AY5603" i="5"/>
  <c r="AY5604" i="5"/>
  <c r="AY5605" i="5"/>
  <c r="AY5606" i="5"/>
  <c r="AY5607" i="5"/>
  <c r="AY5608" i="5"/>
  <c r="AY5609" i="5"/>
  <c r="AY5610" i="5"/>
  <c r="AY5611" i="5"/>
  <c r="AY5612" i="5"/>
  <c r="AY5613" i="5"/>
  <c r="AY5614" i="5"/>
  <c r="AY5615" i="5"/>
  <c r="AY5616" i="5"/>
  <c r="AY5617" i="5"/>
  <c r="AY5618" i="5"/>
  <c r="AY5619" i="5"/>
  <c r="AY5620" i="5"/>
  <c r="AY5621" i="5"/>
  <c r="AY5622" i="5"/>
  <c r="AY5623" i="5"/>
  <c r="AY5624" i="5"/>
  <c r="AY5625" i="5"/>
  <c r="AY5626" i="5"/>
  <c r="AY5627" i="5"/>
  <c r="AY5628" i="5"/>
  <c r="AY5629" i="5"/>
  <c r="AY5630" i="5"/>
  <c r="AY5631" i="5"/>
  <c r="AY5632" i="5"/>
  <c r="AY5633" i="5"/>
  <c r="AY5634" i="5"/>
  <c r="AY5635" i="5"/>
  <c r="AY5636" i="5"/>
  <c r="AY5637" i="5"/>
  <c r="AY5638" i="5"/>
  <c r="AY5639" i="5"/>
  <c r="AY5640" i="5"/>
  <c r="AY5641" i="5"/>
  <c r="AY5642" i="5"/>
  <c r="AY5643" i="5"/>
  <c r="AY5644" i="5"/>
  <c r="AY5645" i="5"/>
  <c r="AY5646" i="5"/>
  <c r="AY5647" i="5"/>
  <c r="AY5648" i="5"/>
  <c r="AY5649" i="5"/>
  <c r="AY5650" i="5"/>
  <c r="AY5651" i="5"/>
  <c r="AY5652" i="5"/>
  <c r="AY5653" i="5"/>
  <c r="AY5654" i="5"/>
  <c r="AY5655" i="5"/>
  <c r="AY5656" i="5"/>
  <c r="AY5657" i="5"/>
  <c r="AY5658" i="5"/>
  <c r="AY5659" i="5"/>
  <c r="AY5660" i="5"/>
  <c r="AY5661" i="5"/>
  <c r="AY5662" i="5"/>
  <c r="AY5663" i="5"/>
  <c r="AY5664" i="5"/>
  <c r="AY5665" i="5"/>
  <c r="AY5666" i="5"/>
  <c r="AY5667" i="5"/>
  <c r="AY5668" i="5"/>
  <c r="AY5669" i="5"/>
  <c r="AY5670" i="5"/>
  <c r="AY5671" i="5"/>
  <c r="AY5672" i="5"/>
  <c r="AY5673" i="5"/>
  <c r="AY5674" i="5"/>
  <c r="AY5675" i="5"/>
  <c r="AY5676" i="5"/>
  <c r="AY5677" i="5"/>
  <c r="AY5678" i="5"/>
  <c r="AY5679" i="5"/>
  <c r="AY5680" i="5"/>
  <c r="AY5681" i="5"/>
  <c r="AY5682" i="5"/>
  <c r="AY5683" i="5"/>
  <c r="AY5684" i="5"/>
  <c r="AY5685" i="5"/>
  <c r="AY5686" i="5"/>
  <c r="AY5687" i="5"/>
  <c r="AY5688" i="5"/>
  <c r="AY5689" i="5"/>
  <c r="AY5690" i="5"/>
  <c r="AY5691" i="5"/>
  <c r="AY5692" i="5"/>
  <c r="AY5693" i="5"/>
  <c r="AY5694" i="5"/>
  <c r="AY5695" i="5"/>
  <c r="AY5696" i="5"/>
  <c r="AY5697" i="5"/>
  <c r="AY5698" i="5"/>
  <c r="AY5699" i="5"/>
  <c r="AY5700" i="5"/>
  <c r="AY5701" i="5"/>
  <c r="AY5702" i="5"/>
  <c r="AY5703" i="5"/>
  <c r="AY5704" i="5"/>
  <c r="AY5705" i="5"/>
  <c r="AY5706" i="5"/>
  <c r="AY5707" i="5"/>
  <c r="AY5708" i="5"/>
  <c r="AY5709" i="5"/>
  <c r="AY5710" i="5"/>
  <c r="AY5711" i="5"/>
  <c r="AY5712" i="5"/>
  <c r="AY5713" i="5"/>
  <c r="AY5714" i="5"/>
  <c r="AY5715" i="5"/>
  <c r="AY5716" i="5"/>
  <c r="AY5717" i="5"/>
  <c r="AY5718" i="5"/>
  <c r="AY5719" i="5"/>
  <c r="AY5720" i="5"/>
  <c r="AY5721" i="5"/>
  <c r="AY5722" i="5"/>
  <c r="AY5723" i="5"/>
  <c r="AY5724" i="5"/>
  <c r="AY5725" i="5"/>
  <c r="AY5726" i="5"/>
  <c r="AY5727" i="5"/>
  <c r="AY5728" i="5"/>
  <c r="AY5729" i="5"/>
  <c r="AY5730" i="5"/>
  <c r="AY5731" i="5"/>
  <c r="AY5732" i="5"/>
  <c r="AY5733" i="5"/>
  <c r="AY5734" i="5"/>
  <c r="AY5735" i="5"/>
  <c r="AY5736" i="5"/>
  <c r="AY5737" i="5"/>
  <c r="AY5738" i="5"/>
  <c r="AY5739" i="5"/>
  <c r="AY5740" i="5"/>
  <c r="AY5741" i="5"/>
  <c r="AY5742" i="5"/>
  <c r="AY5743" i="5"/>
  <c r="AY5744" i="5"/>
  <c r="AY5745" i="5"/>
  <c r="AY5746" i="5"/>
  <c r="AY5747" i="5"/>
  <c r="AY5748" i="5"/>
  <c r="AY5749" i="5"/>
  <c r="AY5750" i="5"/>
  <c r="AY5751" i="5"/>
  <c r="AY5752" i="5"/>
  <c r="AY5753" i="5"/>
  <c r="AY5754" i="5"/>
  <c r="AY5755" i="5"/>
  <c r="AY5756" i="5"/>
  <c r="AY5757" i="5"/>
  <c r="AY5758" i="5"/>
  <c r="AY5759" i="5"/>
  <c r="AY5760" i="5"/>
  <c r="AY5761" i="5"/>
  <c r="AY5762" i="5"/>
  <c r="AY5763" i="5"/>
  <c r="AY5764" i="5"/>
  <c r="AY5765" i="5"/>
  <c r="AY5766" i="5"/>
  <c r="AY5767" i="5"/>
  <c r="AY5768" i="5"/>
  <c r="AY5769" i="5"/>
  <c r="AY5770" i="5"/>
  <c r="AY5771" i="5"/>
  <c r="AY5772" i="5"/>
  <c r="AY5773" i="5"/>
  <c r="AY5774" i="5"/>
  <c r="AY5775" i="5"/>
  <c r="AY5776" i="5"/>
  <c r="AY5777" i="5"/>
  <c r="AY5778" i="5"/>
  <c r="AY5779" i="5"/>
  <c r="AY5780" i="5"/>
  <c r="AY5781" i="5"/>
  <c r="AY5782" i="5"/>
  <c r="AY5783" i="5"/>
  <c r="AY5784" i="5"/>
  <c r="AY5785" i="5"/>
  <c r="AY5786" i="5"/>
  <c r="AY5787" i="5"/>
  <c r="AY5788" i="5"/>
  <c r="AY5789" i="5"/>
  <c r="AY5790" i="5"/>
  <c r="AY5791" i="5"/>
  <c r="AY5792" i="5"/>
  <c r="AY5793" i="5"/>
  <c r="AY5794" i="5"/>
  <c r="AY5795" i="5"/>
  <c r="AY5796" i="5"/>
  <c r="AY5797" i="5"/>
  <c r="AY5798" i="5"/>
  <c r="AY5799" i="5"/>
  <c r="AY5800" i="5"/>
  <c r="AY5801" i="5"/>
  <c r="AY5802" i="5"/>
  <c r="AY5803" i="5"/>
  <c r="AY5804" i="5"/>
  <c r="AY5805" i="5"/>
  <c r="AY5806" i="5"/>
  <c r="AY5807" i="5"/>
  <c r="AY5808" i="5"/>
  <c r="AY5809" i="5"/>
  <c r="AY5810" i="5"/>
  <c r="AY5811" i="5"/>
  <c r="AY5812" i="5"/>
  <c r="AY5813" i="5"/>
  <c r="AY5814" i="5"/>
  <c r="AY5815" i="5"/>
  <c r="AY5816" i="5"/>
  <c r="AY5817" i="5"/>
  <c r="AY5818" i="5"/>
  <c r="AY5819" i="5"/>
  <c r="AY5820" i="5"/>
  <c r="AY5821" i="5"/>
  <c r="AY5822" i="5"/>
  <c r="AY5823" i="5"/>
  <c r="AY5824" i="5"/>
  <c r="AY5825" i="5"/>
  <c r="AY5826" i="5"/>
  <c r="AY5827" i="5"/>
  <c r="AY5828" i="5"/>
  <c r="AY5829" i="5"/>
  <c r="AY5830" i="5"/>
  <c r="AY5831" i="5"/>
  <c r="AY5832" i="5"/>
  <c r="AY5833" i="5"/>
  <c r="AY5834" i="5"/>
  <c r="AY5835" i="5"/>
  <c r="AY5836" i="5"/>
  <c r="AY5837" i="5"/>
  <c r="AY5838" i="5"/>
  <c r="AY5839" i="5"/>
  <c r="AY5840" i="5"/>
  <c r="AY5841" i="5"/>
  <c r="AY5842" i="5"/>
  <c r="AY5843" i="5"/>
  <c r="AY5844" i="5"/>
  <c r="AY5845" i="5"/>
  <c r="AY5846" i="5"/>
  <c r="AY5847" i="5"/>
  <c r="AY5848" i="5"/>
  <c r="AY5849" i="5"/>
  <c r="AY5850" i="5"/>
  <c r="AY5851" i="5"/>
  <c r="AY5852" i="5"/>
  <c r="AY5853" i="5"/>
  <c r="AY5854" i="5"/>
  <c r="AY5855" i="5"/>
  <c r="AY5856" i="5"/>
  <c r="AY5857" i="5"/>
  <c r="AY5858" i="5"/>
  <c r="AY5859" i="5"/>
  <c r="AY5860" i="5"/>
  <c r="AY5861" i="5"/>
  <c r="AY5862" i="5"/>
  <c r="AY5863" i="5"/>
  <c r="AY5864" i="5"/>
  <c r="AY5865" i="5"/>
  <c r="AY5866" i="5"/>
  <c r="AY5867" i="5"/>
  <c r="AY5868" i="5"/>
  <c r="AY5869" i="5"/>
  <c r="AY5870" i="5"/>
  <c r="AY5871" i="5"/>
  <c r="AY5872" i="5"/>
  <c r="AY5873" i="5"/>
  <c r="AY5874" i="5"/>
  <c r="AY5875" i="5"/>
  <c r="AY5876" i="5"/>
  <c r="AY5877" i="5"/>
  <c r="AY5878" i="5"/>
  <c r="AY5879" i="5"/>
  <c r="AY5880" i="5"/>
  <c r="AY5881" i="5"/>
  <c r="AY5882" i="5"/>
  <c r="AY5883" i="5"/>
  <c r="AY5884" i="5"/>
  <c r="AY5885" i="5"/>
  <c r="AY5886" i="5"/>
  <c r="AY5887" i="5"/>
  <c r="AY5888" i="5"/>
  <c r="AY5889" i="5"/>
  <c r="AY5890" i="5"/>
  <c r="AY5891" i="5"/>
  <c r="AY5892" i="5"/>
  <c r="AY5893" i="5"/>
  <c r="AY5894" i="5"/>
  <c r="AY5895" i="5"/>
  <c r="AY5896" i="5"/>
  <c r="AY5897" i="5"/>
  <c r="AY5898" i="5"/>
  <c r="AY5899" i="5"/>
  <c r="AY5900" i="5"/>
  <c r="AY5901" i="5"/>
  <c r="AY5902" i="5"/>
  <c r="AY5903" i="5"/>
  <c r="AY5904" i="5"/>
  <c r="AY5905" i="5"/>
  <c r="AY5906" i="5"/>
  <c r="AY5907" i="5"/>
  <c r="AY5908" i="5"/>
  <c r="AY5909" i="5"/>
  <c r="AY5910" i="5"/>
  <c r="AY5911" i="5"/>
  <c r="AY5912" i="5"/>
  <c r="AY5913" i="5"/>
  <c r="AY5914" i="5"/>
  <c r="AY5915" i="5"/>
  <c r="AY5916" i="5"/>
  <c r="AY5917" i="5"/>
  <c r="AY5918" i="5"/>
  <c r="AY5919" i="5"/>
  <c r="AY5920" i="5"/>
  <c r="AY5921" i="5"/>
  <c r="AY5922" i="5"/>
  <c r="AY5923" i="5"/>
  <c r="AY5924" i="5"/>
  <c r="AY5925" i="5"/>
  <c r="AY5926" i="5"/>
  <c r="AY5927" i="5"/>
  <c r="AY5928" i="5"/>
  <c r="AY5929" i="5"/>
  <c r="AY5930" i="5"/>
  <c r="AY5931" i="5"/>
  <c r="AY5932" i="5"/>
  <c r="AY5933" i="5"/>
  <c r="AY5934" i="5"/>
  <c r="AY5935" i="5"/>
  <c r="AY5936" i="5"/>
  <c r="AY5937" i="5"/>
  <c r="AY5938" i="5"/>
  <c r="AY5939" i="5"/>
  <c r="AY5940" i="5"/>
  <c r="AY5941" i="5"/>
  <c r="AY5942" i="5"/>
  <c r="AY5943" i="5"/>
  <c r="AY5944" i="5"/>
  <c r="AY5945" i="5"/>
  <c r="AY5946" i="5"/>
  <c r="AY5947" i="5"/>
  <c r="AY5948" i="5"/>
  <c r="AY5949" i="5"/>
  <c r="AY5950" i="5"/>
  <c r="AY5951" i="5"/>
  <c r="AY5952" i="5"/>
  <c r="AY5953" i="5"/>
  <c r="AY5954" i="5"/>
  <c r="AY5955" i="5"/>
  <c r="AY5956" i="5"/>
  <c r="AY5957" i="5"/>
  <c r="AY5958" i="5"/>
  <c r="AY5959" i="5"/>
  <c r="AY5960" i="5"/>
  <c r="AY5961" i="5"/>
  <c r="AY5962" i="5"/>
  <c r="AY5963" i="5"/>
  <c r="AY5964" i="5"/>
  <c r="AY5965" i="5"/>
  <c r="AY5966" i="5"/>
  <c r="AY5967" i="5"/>
  <c r="AY5968" i="5"/>
  <c r="AY5969" i="5"/>
  <c r="AY5970" i="5"/>
  <c r="AY5971" i="5"/>
  <c r="AY5972" i="5"/>
  <c r="AY5973" i="5"/>
  <c r="AY5974" i="5"/>
  <c r="AY5975" i="5"/>
  <c r="AY5976" i="5"/>
  <c r="AY5977" i="5"/>
  <c r="AY5978" i="5"/>
  <c r="AY5979" i="5"/>
  <c r="AY5980" i="5"/>
  <c r="AY5981" i="5"/>
  <c r="AY5982" i="5"/>
  <c r="AY5983" i="5"/>
  <c r="AY5984" i="5"/>
  <c r="AY5985" i="5"/>
  <c r="AY5986" i="5"/>
  <c r="AY5987" i="5"/>
  <c r="AY5988" i="5"/>
  <c r="AY5989" i="5"/>
  <c r="AY5990" i="5"/>
  <c r="AY5991" i="5"/>
  <c r="AY5992" i="5"/>
  <c r="AY5993" i="5"/>
  <c r="AY5994" i="5"/>
  <c r="AY5995" i="5"/>
  <c r="AY5996" i="5"/>
  <c r="AY5997" i="5"/>
  <c r="AY5998" i="5"/>
  <c r="AY5999" i="5"/>
  <c r="AY6000" i="5"/>
  <c r="AY6001" i="5"/>
  <c r="AY6002" i="5"/>
  <c r="AY6003" i="5"/>
  <c r="AY6004" i="5"/>
  <c r="AY6005" i="5"/>
  <c r="AY6006" i="5"/>
  <c r="AY6007" i="5"/>
  <c r="AY6008" i="5"/>
  <c r="AY6009" i="5"/>
  <c r="AY6010" i="5"/>
  <c r="AY6011" i="5"/>
  <c r="AY6012" i="5"/>
  <c r="AY6013" i="5"/>
  <c r="AY6014" i="5"/>
  <c r="AY6015" i="5"/>
  <c r="AY6016" i="5"/>
  <c r="AY6017" i="5"/>
  <c r="AY6018" i="5"/>
  <c r="AY6019" i="5"/>
  <c r="AY6020" i="5"/>
  <c r="AY6021" i="5"/>
  <c r="AY6022" i="5"/>
  <c r="AY6023" i="5"/>
  <c r="AY6024" i="5"/>
  <c r="AY6" i="5"/>
  <c r="BB6" i="5"/>
  <c r="BB7" i="5"/>
  <c r="BB8" i="5"/>
  <c r="BB9" i="5"/>
  <c r="BB10" i="5"/>
  <c r="BB11" i="5"/>
  <c r="BB12" i="5"/>
  <c r="BB13" i="5"/>
  <c r="BB14" i="5"/>
  <c r="BB15" i="5"/>
  <c r="BB16" i="5"/>
  <c r="BB17" i="5"/>
  <c r="BB18" i="5"/>
  <c r="BB19" i="5"/>
  <c r="BB20" i="5"/>
  <c r="BB21" i="5"/>
  <c r="BB22" i="5"/>
  <c r="BB23" i="5"/>
  <c r="BB24" i="5"/>
  <c r="BB25" i="5"/>
  <c r="BB26" i="5"/>
  <c r="BB27" i="5"/>
  <c r="BB28" i="5"/>
  <c r="BB29" i="5"/>
  <c r="BB30" i="5"/>
  <c r="BB31" i="5"/>
  <c r="BB32" i="5"/>
  <c r="BB33" i="5"/>
  <c r="BB34" i="5"/>
  <c r="BB35" i="5"/>
  <c r="BB36" i="5"/>
  <c r="BB37" i="5"/>
  <c r="BB38" i="5"/>
  <c r="BB39" i="5"/>
  <c r="BB40" i="5"/>
  <c r="BB41" i="5"/>
  <c r="BB42" i="5"/>
  <c r="BB43" i="5"/>
  <c r="BB44" i="5"/>
  <c r="BB45" i="5"/>
  <c r="BB46" i="5"/>
  <c r="BB47" i="5"/>
  <c r="BB48" i="5"/>
  <c r="BB49" i="5"/>
  <c r="BB50" i="5"/>
  <c r="BB51" i="5"/>
  <c r="BB52" i="5"/>
  <c r="BB53" i="5"/>
  <c r="BB54" i="5"/>
  <c r="BB55" i="5"/>
  <c r="BB56" i="5"/>
  <c r="BB57" i="5"/>
  <c r="BB58" i="5"/>
  <c r="BB59" i="5"/>
  <c r="BB60" i="5"/>
  <c r="BB61" i="5"/>
  <c r="BB62" i="5"/>
  <c r="BB63" i="5"/>
  <c r="BB64" i="5"/>
  <c r="BB65" i="5"/>
  <c r="BB66" i="5"/>
  <c r="BB67" i="5"/>
  <c r="BB68" i="5"/>
  <c r="BB69" i="5"/>
  <c r="BB70" i="5"/>
  <c r="BB71" i="5"/>
  <c r="BB72" i="5"/>
  <c r="BB73" i="5"/>
  <c r="BB74" i="5"/>
  <c r="BB75" i="5"/>
  <c r="BB76" i="5"/>
  <c r="BB77" i="5"/>
  <c r="BB78" i="5"/>
  <c r="BB79" i="5"/>
  <c r="BB80" i="5"/>
  <c r="BB81" i="5"/>
  <c r="BB82" i="5"/>
  <c r="BB83" i="5"/>
  <c r="BB84" i="5"/>
  <c r="BB85" i="5"/>
  <c r="BB86" i="5"/>
  <c r="BB87" i="5"/>
  <c r="BB88" i="5"/>
  <c r="BB89" i="5"/>
  <c r="BB90" i="5"/>
  <c r="BB91" i="5"/>
  <c r="BB92" i="5"/>
  <c r="BB93" i="5"/>
  <c r="BB94" i="5"/>
  <c r="BB95" i="5"/>
  <c r="BB96" i="5"/>
  <c r="BB97" i="5"/>
  <c r="BB98" i="5"/>
  <c r="BB99" i="5"/>
  <c r="BB100" i="5"/>
  <c r="BB101" i="5"/>
  <c r="BB102" i="5"/>
  <c r="BB103" i="5"/>
  <c r="BB104" i="5"/>
  <c r="BB105" i="5"/>
  <c r="BB106" i="5"/>
  <c r="BB107" i="5"/>
  <c r="BB108" i="5"/>
  <c r="BB109" i="5"/>
  <c r="BB110" i="5"/>
  <c r="BB111" i="5"/>
  <c r="BB112" i="5"/>
  <c r="BB113" i="5"/>
  <c r="BB114" i="5"/>
  <c r="BB115" i="5"/>
  <c r="BB116" i="5"/>
  <c r="BB117" i="5"/>
  <c r="BB118" i="5"/>
  <c r="BB119" i="5"/>
  <c r="BB120" i="5"/>
  <c r="BB121" i="5"/>
  <c r="BB122" i="5"/>
  <c r="BB123" i="5"/>
  <c r="BB124" i="5"/>
  <c r="BB125" i="5"/>
  <c r="BB126" i="5"/>
  <c r="BB127" i="5"/>
  <c r="BB128" i="5"/>
  <c r="BB129" i="5"/>
  <c r="BB130" i="5"/>
  <c r="BB131" i="5"/>
  <c r="BB132" i="5"/>
  <c r="BB133" i="5"/>
  <c r="BB134" i="5"/>
  <c r="BB135" i="5"/>
  <c r="BB136" i="5"/>
  <c r="BB137" i="5"/>
  <c r="BB138" i="5"/>
  <c r="BB139" i="5"/>
  <c r="BB140" i="5"/>
  <c r="BB141" i="5"/>
  <c r="BB142" i="5"/>
  <c r="BB143" i="5"/>
  <c r="BB144" i="5"/>
  <c r="BB145" i="5"/>
  <c r="BB146" i="5"/>
  <c r="BB147" i="5"/>
  <c r="BB148" i="5"/>
  <c r="BB149" i="5"/>
  <c r="BB150" i="5"/>
  <c r="BB151" i="5"/>
  <c r="BB152" i="5"/>
  <c r="BB153" i="5"/>
  <c r="BB154" i="5"/>
  <c r="BB155" i="5"/>
  <c r="BB156" i="5"/>
  <c r="BB157" i="5"/>
  <c r="BB158" i="5"/>
  <c r="BB159" i="5"/>
  <c r="BB160" i="5"/>
  <c r="BB161" i="5"/>
  <c r="BB162" i="5"/>
  <c r="BB163" i="5"/>
  <c r="BB164" i="5"/>
  <c r="BB165" i="5"/>
  <c r="BB166" i="5"/>
  <c r="BB167" i="5"/>
  <c r="BB168" i="5"/>
  <c r="BB169" i="5"/>
  <c r="BB170" i="5"/>
  <c r="BB171" i="5"/>
  <c r="BB172" i="5"/>
  <c r="BB173" i="5"/>
  <c r="BB174" i="5"/>
  <c r="BB175" i="5"/>
  <c r="BB176" i="5"/>
  <c r="BB177" i="5"/>
  <c r="BB178" i="5"/>
  <c r="BB179" i="5"/>
  <c r="BB180" i="5"/>
  <c r="BB181" i="5"/>
  <c r="BB182" i="5"/>
  <c r="BB183" i="5"/>
  <c r="BB184" i="5"/>
  <c r="BB185" i="5"/>
  <c r="BB186" i="5"/>
  <c r="BB187" i="5"/>
  <c r="BB188" i="5"/>
  <c r="BB189" i="5"/>
  <c r="BB190" i="5"/>
  <c r="BB191" i="5"/>
  <c r="BB192" i="5"/>
  <c r="BB193" i="5"/>
  <c r="BB194" i="5"/>
  <c r="BB195" i="5"/>
  <c r="BB196" i="5"/>
  <c r="BB197" i="5"/>
  <c r="BB198" i="5"/>
  <c r="BB199" i="5"/>
  <c r="BB200" i="5"/>
  <c r="BB201" i="5"/>
  <c r="BB202" i="5"/>
  <c r="BB203" i="5"/>
  <c r="BB204" i="5"/>
  <c r="BB205" i="5"/>
  <c r="BB206" i="5"/>
  <c r="BB207" i="5"/>
  <c r="BB208" i="5"/>
  <c r="BB209" i="5"/>
  <c r="BB210" i="5"/>
  <c r="BB211" i="5"/>
  <c r="BB212" i="5"/>
  <c r="BB213" i="5"/>
  <c r="BB214" i="5"/>
  <c r="BB215" i="5"/>
  <c r="BB216" i="5"/>
  <c r="BB217" i="5"/>
  <c r="BB218" i="5"/>
  <c r="BB219" i="5"/>
  <c r="BB220" i="5"/>
  <c r="BB221" i="5"/>
  <c r="BB222" i="5"/>
  <c r="BB223" i="5"/>
  <c r="BB224" i="5"/>
  <c r="BB225" i="5"/>
  <c r="BB226" i="5"/>
  <c r="BB227" i="5"/>
  <c r="BB228" i="5"/>
  <c r="BB229" i="5"/>
  <c r="BB230" i="5"/>
  <c r="BB231" i="5"/>
  <c r="BB232" i="5"/>
  <c r="BB233" i="5"/>
  <c r="BB234" i="5"/>
  <c r="BB235" i="5"/>
  <c r="BB236" i="5"/>
  <c r="BB237" i="5"/>
  <c r="BB238" i="5"/>
  <c r="BB239" i="5"/>
  <c r="BB240" i="5"/>
  <c r="BB241" i="5"/>
  <c r="BB242" i="5"/>
  <c r="BB243" i="5"/>
  <c r="BB244" i="5"/>
  <c r="BB245" i="5"/>
  <c r="BB246" i="5"/>
  <c r="BB247" i="5"/>
  <c r="BB248" i="5"/>
  <c r="BB249" i="5"/>
  <c r="BB250" i="5"/>
  <c r="BB251" i="5"/>
  <c r="BB252" i="5"/>
  <c r="BB253" i="5"/>
  <c r="BB254" i="5"/>
  <c r="BB255" i="5"/>
  <c r="BB256" i="5"/>
  <c r="BB257" i="5"/>
  <c r="BB258" i="5"/>
  <c r="BB259" i="5"/>
  <c r="BB260" i="5"/>
  <c r="BB261" i="5"/>
  <c r="BB262" i="5"/>
  <c r="BB263" i="5"/>
  <c r="BB264" i="5"/>
  <c r="BB265" i="5"/>
  <c r="BB266" i="5"/>
  <c r="BB267" i="5"/>
  <c r="BB268" i="5"/>
  <c r="BB269" i="5"/>
  <c r="BB270" i="5"/>
  <c r="BB271" i="5"/>
  <c r="BB272" i="5"/>
  <c r="BB273" i="5"/>
  <c r="BB274" i="5"/>
  <c r="BB275" i="5"/>
  <c r="BB276" i="5"/>
  <c r="BB277" i="5"/>
  <c r="BB278" i="5"/>
  <c r="BB279" i="5"/>
  <c r="BB280" i="5"/>
  <c r="BB281" i="5"/>
  <c r="BB282" i="5"/>
  <c r="BB283" i="5"/>
  <c r="BB284" i="5"/>
  <c r="BB285" i="5"/>
  <c r="BB286" i="5"/>
  <c r="BB287" i="5"/>
  <c r="BB288" i="5"/>
  <c r="BB289" i="5"/>
  <c r="BB290" i="5"/>
  <c r="BB291" i="5"/>
  <c r="BB292" i="5"/>
  <c r="BB293" i="5"/>
  <c r="BB294" i="5"/>
  <c r="BB295" i="5"/>
  <c r="BB296" i="5"/>
  <c r="BB297" i="5"/>
  <c r="BB298" i="5"/>
  <c r="BB299" i="5"/>
  <c r="BB300" i="5"/>
  <c r="BB301" i="5"/>
  <c r="BB302" i="5"/>
  <c r="BB303" i="5"/>
  <c r="BB304" i="5"/>
  <c r="BB305" i="5"/>
  <c r="BB306" i="5"/>
  <c r="BB307" i="5"/>
  <c r="BB308" i="5"/>
  <c r="BB309" i="5"/>
  <c r="BB310" i="5"/>
  <c r="BB311" i="5"/>
  <c r="BB312" i="5"/>
  <c r="BB313" i="5"/>
  <c r="BB314" i="5"/>
  <c r="BB315" i="5"/>
  <c r="BB316" i="5"/>
  <c r="BB317" i="5"/>
  <c r="BB318" i="5"/>
  <c r="BB319" i="5"/>
  <c r="BB320" i="5"/>
  <c r="BB321" i="5"/>
  <c r="BB322" i="5"/>
  <c r="BB323" i="5"/>
  <c r="BB324" i="5"/>
  <c r="BB325" i="5"/>
  <c r="BB326" i="5"/>
  <c r="BB327" i="5"/>
  <c r="BB328" i="5"/>
  <c r="BB329" i="5"/>
  <c r="BB330" i="5"/>
  <c r="BB331" i="5"/>
  <c r="BB332" i="5"/>
  <c r="BB333" i="5"/>
  <c r="BB334" i="5"/>
  <c r="BB335" i="5"/>
  <c r="BB336" i="5"/>
  <c r="BB337" i="5"/>
  <c r="BB338" i="5"/>
  <c r="BB339" i="5"/>
  <c r="BB340" i="5"/>
  <c r="BB341" i="5"/>
  <c r="BB342" i="5"/>
  <c r="BB343" i="5"/>
  <c r="BB344" i="5"/>
  <c r="BB345" i="5"/>
  <c r="BB346" i="5"/>
  <c r="BB347" i="5"/>
  <c r="BB348" i="5"/>
  <c r="BB349" i="5"/>
  <c r="BB350" i="5"/>
  <c r="BB351" i="5"/>
  <c r="BB352" i="5"/>
  <c r="BB353" i="5"/>
  <c r="BB354" i="5"/>
  <c r="BB355" i="5"/>
  <c r="BB356" i="5"/>
  <c r="BB357" i="5"/>
  <c r="BB358" i="5"/>
  <c r="BB359" i="5"/>
  <c r="BB360" i="5"/>
  <c r="BB361" i="5"/>
  <c r="BB362" i="5"/>
  <c r="BB363" i="5"/>
  <c r="BB364" i="5"/>
  <c r="BB365" i="5"/>
  <c r="BB366" i="5"/>
  <c r="BB367" i="5"/>
  <c r="BB368" i="5"/>
  <c r="BB369" i="5"/>
  <c r="BB370" i="5"/>
  <c r="BB371" i="5"/>
  <c r="BB372" i="5"/>
  <c r="BB373" i="5"/>
  <c r="BB374" i="5"/>
  <c r="BB375" i="5"/>
  <c r="BB376" i="5"/>
  <c r="BB377" i="5"/>
  <c r="BB378" i="5"/>
  <c r="BB379" i="5"/>
  <c r="BB380" i="5"/>
  <c r="BB381" i="5"/>
  <c r="BB382" i="5"/>
  <c r="BB383" i="5"/>
  <c r="BB384" i="5"/>
  <c r="BB385" i="5"/>
  <c r="BB386" i="5"/>
  <c r="BB387" i="5"/>
  <c r="BB389" i="5"/>
  <c r="BB390" i="5"/>
  <c r="BB391" i="5"/>
  <c r="BB392" i="5"/>
  <c r="BB393" i="5"/>
  <c r="BB394" i="5"/>
  <c r="BB395" i="5"/>
  <c r="BB396" i="5"/>
  <c r="BB397" i="5"/>
  <c r="BB398" i="5"/>
  <c r="BB399" i="5"/>
  <c r="BB400" i="5"/>
  <c r="BB401" i="5"/>
  <c r="BB402" i="5"/>
  <c r="BB403" i="5"/>
  <c r="BB404" i="5"/>
  <c r="BB405" i="5"/>
  <c r="BB406" i="5"/>
  <c r="BB407" i="5"/>
  <c r="BB408" i="5"/>
  <c r="BB409" i="5"/>
  <c r="BB410" i="5"/>
  <c r="BB411" i="5"/>
  <c r="BB412" i="5"/>
  <c r="BB413" i="5"/>
  <c r="BB414" i="5"/>
  <c r="BB415" i="5"/>
  <c r="BB416" i="5"/>
  <c r="BB417" i="5"/>
  <c r="BB418" i="5"/>
  <c r="BB419" i="5"/>
  <c r="BB420" i="5"/>
  <c r="BB421" i="5"/>
  <c r="BB422" i="5"/>
  <c r="BB423" i="5"/>
  <c r="BB424" i="5"/>
  <c r="BB425" i="5"/>
  <c r="BB426" i="5"/>
  <c r="BB427" i="5"/>
  <c r="BB428" i="5"/>
  <c r="BB429" i="5"/>
  <c r="BB430" i="5"/>
  <c r="BB431" i="5"/>
  <c r="BB432" i="5"/>
  <c r="BB433" i="5"/>
  <c r="BB434" i="5"/>
  <c r="BB435" i="5"/>
  <c r="BB436" i="5"/>
  <c r="BB437" i="5"/>
  <c r="BB438" i="5"/>
  <c r="BB439" i="5"/>
  <c r="BB440" i="5"/>
  <c r="BB441" i="5"/>
  <c r="BB442" i="5"/>
  <c r="BB443" i="5"/>
  <c r="BB444" i="5"/>
  <c r="BB445" i="5"/>
  <c r="BB446" i="5"/>
  <c r="BB447" i="5"/>
  <c r="BB448" i="5"/>
  <c r="BB449" i="5"/>
  <c r="BB450" i="5"/>
  <c r="BB451" i="5"/>
  <c r="BB452" i="5"/>
  <c r="BB453" i="5"/>
  <c r="BB454" i="5"/>
  <c r="BB455" i="5"/>
  <c r="BB456" i="5"/>
  <c r="BB457" i="5"/>
  <c r="BB458" i="5"/>
  <c r="BB459" i="5"/>
  <c r="BB460" i="5"/>
  <c r="BB461" i="5"/>
  <c r="BB462" i="5"/>
  <c r="BB463" i="5"/>
  <c r="BB464" i="5"/>
  <c r="BB465" i="5"/>
  <c r="BB466" i="5"/>
  <c r="BB467" i="5"/>
  <c r="BB468" i="5"/>
  <c r="BB469" i="5"/>
  <c r="BB470" i="5"/>
  <c r="BB471" i="5"/>
  <c r="BB472" i="5"/>
  <c r="BB473" i="5"/>
  <c r="BB474" i="5"/>
  <c r="BB475" i="5"/>
  <c r="BB476" i="5"/>
  <c r="BB477" i="5"/>
  <c r="BB478" i="5"/>
  <c r="BB479" i="5"/>
  <c r="BB480" i="5"/>
  <c r="BB481" i="5"/>
  <c r="BB482" i="5"/>
  <c r="BB483" i="5"/>
  <c r="BB484" i="5"/>
  <c r="BB485" i="5"/>
  <c r="BB486" i="5"/>
  <c r="BB487" i="5"/>
  <c r="BB488" i="5"/>
  <c r="BB489" i="5"/>
  <c r="BB490" i="5"/>
  <c r="BB491" i="5"/>
  <c r="BB492" i="5"/>
  <c r="BB493" i="5"/>
  <c r="BB494" i="5"/>
  <c r="BB495" i="5"/>
  <c r="BB496" i="5"/>
  <c r="BB497" i="5"/>
  <c r="BB498" i="5"/>
  <c r="BB499" i="5"/>
  <c r="BB500" i="5"/>
  <c r="BB501" i="5"/>
  <c r="BB502" i="5"/>
  <c r="BB503" i="5"/>
  <c r="BB504" i="5"/>
  <c r="BB505" i="5"/>
  <c r="BB506" i="5"/>
  <c r="BB507" i="5"/>
  <c r="BB508" i="5"/>
  <c r="BB509" i="5"/>
  <c r="BB510" i="5"/>
  <c r="BB511" i="5"/>
  <c r="BB512" i="5"/>
  <c r="BB513" i="5"/>
  <c r="BB514" i="5"/>
  <c r="BB515" i="5"/>
  <c r="BB516" i="5"/>
  <c r="BB517" i="5"/>
  <c r="BB518" i="5"/>
  <c r="BB519" i="5"/>
  <c r="BB520" i="5"/>
  <c r="BB521" i="5"/>
  <c r="BB522" i="5"/>
  <c r="BB523" i="5"/>
  <c r="BB524" i="5"/>
  <c r="BB525" i="5"/>
  <c r="BB526" i="5"/>
  <c r="BB527" i="5"/>
  <c r="BB528" i="5"/>
  <c r="BB529" i="5"/>
  <c r="BB530" i="5"/>
  <c r="BB531" i="5"/>
  <c r="BB532" i="5"/>
  <c r="BB533" i="5"/>
  <c r="BB534" i="5"/>
  <c r="BB535" i="5"/>
  <c r="BB536" i="5"/>
  <c r="BB537" i="5"/>
  <c r="BB538" i="5"/>
  <c r="BB539" i="5"/>
  <c r="BB540" i="5"/>
  <c r="BB541" i="5"/>
  <c r="BB542" i="5"/>
  <c r="BB543" i="5"/>
  <c r="BB544" i="5"/>
  <c r="BB545" i="5"/>
  <c r="BB546" i="5"/>
  <c r="BB547" i="5"/>
  <c r="BB548" i="5"/>
  <c r="BB549" i="5"/>
  <c r="BB550" i="5"/>
  <c r="BB551" i="5"/>
  <c r="BB552" i="5"/>
  <c r="BB553" i="5"/>
  <c r="BB554" i="5"/>
  <c r="BB555" i="5"/>
  <c r="BB556" i="5"/>
  <c r="BB557" i="5"/>
  <c r="BB558" i="5"/>
  <c r="BB559" i="5"/>
  <c r="BB560" i="5"/>
  <c r="BB561" i="5"/>
  <c r="BB562" i="5"/>
  <c r="BB563" i="5"/>
  <c r="BB564" i="5"/>
  <c r="BB565" i="5"/>
  <c r="BB566" i="5"/>
  <c r="BB567" i="5"/>
  <c r="BB568" i="5"/>
  <c r="BB569" i="5"/>
  <c r="BB570" i="5"/>
  <c r="BB571" i="5"/>
  <c r="BB572" i="5"/>
  <c r="BB573" i="5"/>
  <c r="BB574" i="5"/>
  <c r="BB575" i="5"/>
  <c r="BB576" i="5"/>
  <c r="BB577" i="5"/>
  <c r="BB578" i="5"/>
  <c r="BB579" i="5"/>
  <c r="BB580" i="5"/>
  <c r="BB581" i="5"/>
  <c r="BB582" i="5"/>
  <c r="BB583" i="5"/>
  <c r="BB584" i="5"/>
  <c r="BB585" i="5"/>
  <c r="BB586" i="5"/>
  <c r="BB587" i="5"/>
  <c r="BB588" i="5"/>
  <c r="BB589" i="5"/>
  <c r="BB590" i="5"/>
  <c r="BB591" i="5"/>
  <c r="BB592" i="5"/>
  <c r="BB593" i="5"/>
  <c r="BB594" i="5"/>
  <c r="BB595" i="5"/>
  <c r="BB596" i="5"/>
  <c r="BB597" i="5"/>
  <c r="BB598" i="5"/>
  <c r="BB599" i="5"/>
  <c r="BB600" i="5"/>
  <c r="BB601" i="5"/>
  <c r="BB602" i="5"/>
  <c r="BB603" i="5"/>
  <c r="BB604" i="5"/>
  <c r="BB605" i="5"/>
  <c r="BB606" i="5"/>
  <c r="BB607" i="5"/>
  <c r="BB608" i="5"/>
  <c r="BB609" i="5"/>
  <c r="BB610" i="5"/>
  <c r="BB611" i="5"/>
  <c r="BB612" i="5"/>
  <c r="BB613" i="5"/>
  <c r="BB614" i="5"/>
  <c r="BB615" i="5"/>
  <c r="BB616" i="5"/>
  <c r="BB617" i="5"/>
  <c r="BB618" i="5"/>
  <c r="BB619" i="5"/>
  <c r="BB620" i="5"/>
  <c r="BB621" i="5"/>
  <c r="BB622" i="5"/>
  <c r="BB623" i="5"/>
  <c r="BB624" i="5"/>
  <c r="BB625" i="5"/>
  <c r="BB626" i="5"/>
  <c r="BB627" i="5"/>
  <c r="BB628" i="5"/>
  <c r="BB629" i="5"/>
  <c r="BB630" i="5"/>
  <c r="BB631" i="5"/>
  <c r="BB632" i="5"/>
  <c r="BB633" i="5"/>
  <c r="BB634" i="5"/>
  <c r="BB635" i="5"/>
  <c r="BB636" i="5"/>
  <c r="BB637" i="5"/>
  <c r="BB638" i="5"/>
  <c r="BB639" i="5"/>
  <c r="BB640" i="5"/>
  <c r="BB641" i="5"/>
  <c r="BB642" i="5"/>
  <c r="BB643" i="5"/>
  <c r="BB644" i="5"/>
  <c r="BB645" i="5"/>
  <c r="BB646" i="5"/>
  <c r="BB647" i="5"/>
  <c r="BB648" i="5"/>
  <c r="BB649" i="5"/>
  <c r="BB650" i="5"/>
  <c r="BB651" i="5"/>
  <c r="BB652" i="5"/>
  <c r="BB653" i="5"/>
  <c r="BB654" i="5"/>
  <c r="BB655" i="5"/>
  <c r="BB656" i="5"/>
  <c r="BB657" i="5"/>
  <c r="BB658" i="5"/>
  <c r="BB659" i="5"/>
  <c r="BB660" i="5"/>
  <c r="BB661" i="5"/>
  <c r="BB662" i="5"/>
  <c r="BB663" i="5"/>
  <c r="BB664" i="5"/>
  <c r="BB665" i="5"/>
  <c r="BB666" i="5"/>
  <c r="BB667" i="5"/>
  <c r="BB668" i="5"/>
  <c r="BB669" i="5"/>
  <c r="BB670" i="5"/>
  <c r="BB671" i="5"/>
  <c r="BB672" i="5"/>
  <c r="BB673" i="5"/>
  <c r="BB674" i="5"/>
  <c r="BB675" i="5"/>
  <c r="BB676" i="5"/>
  <c r="BB677" i="5"/>
  <c r="BB678" i="5"/>
  <c r="BB679" i="5"/>
  <c r="BB680" i="5"/>
  <c r="BB681" i="5"/>
  <c r="BB682" i="5"/>
  <c r="BB683" i="5"/>
  <c r="BB684" i="5"/>
  <c r="BB685" i="5"/>
  <c r="BB686" i="5"/>
  <c r="BB687" i="5"/>
  <c r="BB688" i="5"/>
  <c r="BB689" i="5"/>
  <c r="BB690" i="5"/>
  <c r="BB691" i="5"/>
  <c r="BB692" i="5"/>
  <c r="BB693" i="5"/>
  <c r="BB694" i="5"/>
  <c r="BB695" i="5"/>
  <c r="BB696" i="5"/>
  <c r="BB697" i="5"/>
  <c r="BB698" i="5"/>
  <c r="BB699" i="5"/>
  <c r="BB700" i="5"/>
  <c r="BB701" i="5"/>
  <c r="BB702" i="5"/>
  <c r="BB703" i="5"/>
  <c r="BB704" i="5"/>
  <c r="BB705" i="5"/>
  <c r="BB706" i="5"/>
  <c r="BB707" i="5"/>
  <c r="BB708" i="5"/>
  <c r="BB709" i="5"/>
  <c r="BB710" i="5"/>
  <c r="BB711" i="5"/>
  <c r="BB712" i="5"/>
  <c r="BB713" i="5"/>
  <c r="BB714" i="5"/>
  <c r="BB715" i="5"/>
  <c r="BB716" i="5"/>
  <c r="BB717" i="5"/>
  <c r="BB718" i="5"/>
  <c r="BB719" i="5"/>
  <c r="BB720" i="5"/>
  <c r="BB721" i="5"/>
  <c r="BB722" i="5"/>
  <c r="BB723" i="5"/>
  <c r="BB724" i="5"/>
  <c r="BB725" i="5"/>
  <c r="BB726" i="5"/>
  <c r="BB727" i="5"/>
  <c r="BB728" i="5"/>
  <c r="BB729" i="5"/>
  <c r="BB730" i="5"/>
  <c r="BB731" i="5"/>
  <c r="BB732" i="5"/>
  <c r="BB733" i="5"/>
  <c r="BB734" i="5"/>
  <c r="BB735" i="5"/>
  <c r="BB736" i="5"/>
  <c r="BB737" i="5"/>
  <c r="BB738" i="5"/>
  <c r="BB739" i="5"/>
  <c r="BB740" i="5"/>
  <c r="BB741" i="5"/>
  <c r="BB742" i="5"/>
  <c r="BB743" i="5"/>
  <c r="BB744" i="5"/>
  <c r="BB745" i="5"/>
  <c r="BB746" i="5"/>
  <c r="BB747" i="5"/>
  <c r="BB748" i="5"/>
  <c r="BB749" i="5"/>
  <c r="BB750" i="5"/>
  <c r="BB751" i="5"/>
  <c r="BB752" i="5"/>
  <c r="BB753" i="5"/>
  <c r="BB754" i="5"/>
  <c r="BB755" i="5"/>
  <c r="BB756" i="5"/>
  <c r="BB757" i="5"/>
  <c r="BB758" i="5"/>
  <c r="BB759" i="5"/>
  <c r="BB760" i="5"/>
  <c r="BB761" i="5"/>
  <c r="BB762" i="5"/>
  <c r="BB763" i="5"/>
  <c r="BB764" i="5"/>
  <c r="BB765" i="5"/>
  <c r="BB766" i="5"/>
  <c r="BB767" i="5"/>
  <c r="BB768" i="5"/>
  <c r="BB769" i="5"/>
  <c r="BB770" i="5"/>
  <c r="BB771" i="5"/>
  <c r="BB772" i="5"/>
  <c r="BB773" i="5"/>
  <c r="BB774" i="5"/>
  <c r="BB775" i="5"/>
  <c r="BB776" i="5"/>
  <c r="BB777" i="5"/>
  <c r="BB778" i="5"/>
  <c r="BB779" i="5"/>
  <c r="BB780" i="5"/>
  <c r="BB781" i="5"/>
  <c r="BB782" i="5"/>
  <c r="BB783" i="5"/>
  <c r="BB784" i="5"/>
  <c r="BB785" i="5"/>
  <c r="BB786" i="5"/>
  <c r="BB787" i="5"/>
  <c r="BB788" i="5"/>
  <c r="BB789" i="5"/>
  <c r="BB790" i="5"/>
  <c r="BB791" i="5"/>
  <c r="BB792" i="5"/>
  <c r="BB793" i="5"/>
  <c r="BB794" i="5"/>
  <c r="BB795" i="5"/>
  <c r="BB796" i="5"/>
  <c r="BB797" i="5"/>
  <c r="BB798" i="5"/>
  <c r="BB799" i="5"/>
  <c r="BB800" i="5"/>
  <c r="BB801" i="5"/>
  <c r="BB802" i="5"/>
  <c r="BB803" i="5"/>
  <c r="BB804" i="5"/>
  <c r="BB805" i="5"/>
  <c r="BB806" i="5"/>
  <c r="BB807" i="5"/>
  <c r="BB808" i="5"/>
  <c r="BB809" i="5"/>
  <c r="BB810" i="5"/>
  <c r="BB811" i="5"/>
  <c r="BB812" i="5"/>
  <c r="BB813" i="5"/>
  <c r="BB814" i="5"/>
  <c r="BB815" i="5"/>
  <c r="BB816" i="5"/>
  <c r="BB817" i="5"/>
  <c r="BB818" i="5"/>
  <c r="BB819" i="5"/>
  <c r="BB820" i="5"/>
  <c r="BB821" i="5"/>
  <c r="BB822" i="5"/>
  <c r="BB823" i="5"/>
  <c r="BB824" i="5"/>
  <c r="BB825" i="5"/>
  <c r="BB826" i="5"/>
  <c r="BB827" i="5"/>
  <c r="BB828" i="5"/>
  <c r="BB829" i="5"/>
  <c r="BB830" i="5"/>
  <c r="BB831" i="5"/>
  <c r="BB832" i="5"/>
  <c r="BB833" i="5"/>
  <c r="BB834" i="5"/>
  <c r="BB835" i="5"/>
  <c r="BB836" i="5"/>
  <c r="BB837" i="5"/>
  <c r="BB838" i="5"/>
  <c r="BB839" i="5"/>
  <c r="BB840" i="5"/>
  <c r="BB841" i="5"/>
  <c r="BB842" i="5"/>
  <c r="BB843" i="5"/>
  <c r="BB844" i="5"/>
  <c r="BB845" i="5"/>
  <c r="BB846" i="5"/>
  <c r="BB847" i="5"/>
  <c r="BB848" i="5"/>
  <c r="BB849" i="5"/>
  <c r="BB850" i="5"/>
  <c r="BB851" i="5"/>
  <c r="BB852" i="5"/>
  <c r="BB853" i="5"/>
  <c r="BB854" i="5"/>
  <c r="BB855" i="5"/>
  <c r="BB856" i="5"/>
  <c r="BB857" i="5"/>
  <c r="BB858" i="5"/>
  <c r="BB859" i="5"/>
  <c r="BB860" i="5"/>
  <c r="BB861" i="5"/>
  <c r="BB862" i="5"/>
  <c r="BB863" i="5"/>
  <c r="BB864" i="5"/>
  <c r="BB865" i="5"/>
  <c r="BB866" i="5"/>
  <c r="BB867" i="5"/>
  <c r="BB868" i="5"/>
  <c r="BB869" i="5"/>
  <c r="BB870" i="5"/>
  <c r="BB871" i="5"/>
  <c r="BB872" i="5"/>
  <c r="BB873" i="5"/>
  <c r="BB874" i="5"/>
  <c r="BB875" i="5"/>
  <c r="BB876" i="5"/>
  <c r="BB877" i="5"/>
  <c r="BB878" i="5"/>
  <c r="BB879" i="5"/>
  <c r="BB880" i="5"/>
  <c r="BB881" i="5"/>
  <c r="BB882" i="5"/>
  <c r="BB883" i="5"/>
  <c r="BB884" i="5"/>
  <c r="BB885" i="5"/>
  <c r="BB886" i="5"/>
  <c r="BB887" i="5"/>
  <c r="BB888" i="5"/>
  <c r="BB889" i="5"/>
  <c r="BB890" i="5"/>
  <c r="BB891" i="5"/>
  <c r="BB892" i="5"/>
  <c r="BB893" i="5"/>
  <c r="BB894" i="5"/>
  <c r="BB895" i="5"/>
  <c r="BB896" i="5"/>
  <c r="BB897" i="5"/>
  <c r="BB898" i="5"/>
  <c r="BB899" i="5"/>
  <c r="BB900" i="5"/>
  <c r="BB901" i="5"/>
  <c r="BB902" i="5"/>
  <c r="BB903" i="5"/>
  <c r="BB904" i="5"/>
  <c r="BB905" i="5"/>
  <c r="BB906" i="5"/>
  <c r="BB907" i="5"/>
  <c r="BB908" i="5"/>
  <c r="BB909" i="5"/>
  <c r="BB910" i="5"/>
  <c r="BB911" i="5"/>
  <c r="BB912" i="5"/>
  <c r="BB913" i="5"/>
  <c r="BB914" i="5"/>
  <c r="BB915" i="5"/>
  <c r="BB916" i="5"/>
  <c r="BB917" i="5"/>
  <c r="BB918" i="5"/>
  <c r="BB919" i="5"/>
  <c r="BB920" i="5"/>
  <c r="BB921" i="5"/>
  <c r="BB922" i="5"/>
  <c r="BB923" i="5"/>
  <c r="BB924" i="5"/>
  <c r="BB925" i="5"/>
  <c r="BB926" i="5"/>
  <c r="BB927" i="5"/>
  <c r="BB928" i="5"/>
  <c r="BB929" i="5"/>
  <c r="BB930" i="5"/>
  <c r="BB931" i="5"/>
  <c r="BB932" i="5"/>
  <c r="BB933" i="5"/>
  <c r="BB934" i="5"/>
  <c r="BB935" i="5"/>
  <c r="BB936" i="5"/>
  <c r="BB937" i="5"/>
  <c r="BB938" i="5"/>
  <c r="BB939" i="5"/>
  <c r="BB940" i="5"/>
  <c r="BB941" i="5"/>
  <c r="BB942" i="5"/>
  <c r="BB943" i="5"/>
  <c r="BB944" i="5"/>
  <c r="BB945" i="5"/>
  <c r="BB946" i="5"/>
  <c r="BB947" i="5"/>
  <c r="BB948" i="5"/>
  <c r="BB949" i="5"/>
  <c r="BB950" i="5"/>
  <c r="BB951" i="5"/>
  <c r="BB952" i="5"/>
  <c r="BB953" i="5"/>
  <c r="BB954" i="5"/>
  <c r="BB955" i="5"/>
  <c r="BB956" i="5"/>
  <c r="BB957" i="5"/>
  <c r="BB958" i="5"/>
  <c r="BB959" i="5"/>
  <c r="BB960" i="5"/>
  <c r="BB961" i="5"/>
  <c r="BB962" i="5"/>
  <c r="BB963" i="5"/>
  <c r="BB964" i="5"/>
  <c r="BB965" i="5"/>
  <c r="BB966" i="5"/>
  <c r="BB967" i="5"/>
  <c r="BB968" i="5"/>
  <c r="BB969" i="5"/>
  <c r="BB970" i="5"/>
  <c r="BB971" i="5"/>
  <c r="BB972" i="5"/>
  <c r="BB973" i="5"/>
  <c r="BB974" i="5"/>
  <c r="BB975" i="5"/>
  <c r="BB976" i="5"/>
  <c r="BB977" i="5"/>
  <c r="BB978" i="5"/>
  <c r="BB979" i="5"/>
  <c r="BB980" i="5"/>
  <c r="BB981" i="5"/>
  <c r="BB982" i="5"/>
  <c r="BB983" i="5"/>
  <c r="BB984" i="5"/>
  <c r="BB985" i="5"/>
  <c r="BB986" i="5"/>
  <c r="BB987" i="5"/>
  <c r="BB988" i="5"/>
  <c r="BB989" i="5"/>
  <c r="BB990" i="5"/>
  <c r="BB991" i="5"/>
  <c r="BB992" i="5"/>
  <c r="BB993" i="5"/>
  <c r="BB994" i="5"/>
  <c r="BB995" i="5"/>
  <c r="BB996" i="5"/>
  <c r="BB997" i="5"/>
  <c r="BB998" i="5"/>
  <c r="BB999" i="5"/>
  <c r="BB1000" i="5"/>
  <c r="BB1001" i="5"/>
  <c r="BB1002" i="5"/>
  <c r="BB1003" i="5"/>
  <c r="BB1004" i="5"/>
  <c r="BB1005" i="5"/>
  <c r="BB1006" i="5"/>
  <c r="BB1007" i="5"/>
  <c r="BB1008" i="5"/>
  <c r="BB1009" i="5"/>
  <c r="BB1010" i="5"/>
  <c r="BB1011" i="5"/>
  <c r="BB1012" i="5"/>
  <c r="BB1013" i="5"/>
  <c r="BB1014" i="5"/>
  <c r="BB1015" i="5"/>
  <c r="BB1016" i="5"/>
  <c r="BB1017" i="5"/>
  <c r="BB1018" i="5"/>
  <c r="BB1019" i="5"/>
  <c r="BB1020" i="5"/>
  <c r="BB1021" i="5"/>
  <c r="BB1022" i="5"/>
  <c r="BB1023" i="5"/>
  <c r="BB1024" i="5"/>
  <c r="BB1025" i="5"/>
  <c r="BB1026" i="5"/>
  <c r="BB1027" i="5"/>
  <c r="BB1028" i="5"/>
  <c r="BB1029" i="5"/>
  <c r="BB1030" i="5"/>
  <c r="BB1031" i="5"/>
  <c r="BB1032" i="5"/>
  <c r="BB1033" i="5"/>
  <c r="BB1034" i="5"/>
  <c r="BB1035" i="5"/>
  <c r="BB1036" i="5"/>
  <c r="BB1037" i="5"/>
  <c r="BB1038" i="5"/>
  <c r="BB1039" i="5"/>
  <c r="BB1040" i="5"/>
  <c r="BB1041" i="5"/>
  <c r="BB1042" i="5"/>
  <c r="BB1043" i="5"/>
  <c r="BB1044" i="5"/>
  <c r="BB1045" i="5"/>
  <c r="BB1046" i="5"/>
  <c r="BB1047" i="5"/>
  <c r="BB1048" i="5"/>
  <c r="BB1049" i="5"/>
  <c r="BB1050" i="5"/>
  <c r="BB1051" i="5"/>
  <c r="BB1052" i="5"/>
  <c r="BB1053" i="5"/>
  <c r="BB1054" i="5"/>
  <c r="BB1055" i="5"/>
  <c r="BB1056" i="5"/>
  <c r="BB1057" i="5"/>
  <c r="BB1058" i="5"/>
  <c r="BB1059" i="5"/>
  <c r="BB1060" i="5"/>
  <c r="BB1061" i="5"/>
  <c r="BB1062" i="5"/>
  <c r="BB1063" i="5"/>
  <c r="BB1064" i="5"/>
  <c r="BB1065" i="5"/>
  <c r="BB1066" i="5"/>
  <c r="BB1067" i="5"/>
  <c r="BB1068" i="5"/>
  <c r="BB1069" i="5"/>
  <c r="BB1070" i="5"/>
  <c r="BB1071" i="5"/>
  <c r="BB1072" i="5"/>
  <c r="BB1073" i="5"/>
  <c r="BB1074" i="5"/>
  <c r="BB1075" i="5"/>
  <c r="BB1076" i="5"/>
  <c r="BB1077" i="5"/>
  <c r="BB1078" i="5"/>
  <c r="BB1079" i="5"/>
  <c r="BB1080" i="5"/>
  <c r="BB1081" i="5"/>
  <c r="BB1082" i="5"/>
  <c r="BB1083" i="5"/>
  <c r="BB1084" i="5"/>
  <c r="BB1085" i="5"/>
  <c r="BB1086" i="5"/>
  <c r="BB1087" i="5"/>
  <c r="BB1088" i="5"/>
  <c r="BB1089" i="5"/>
  <c r="BB1090" i="5"/>
  <c r="BB1091" i="5"/>
  <c r="BB1092" i="5"/>
  <c r="BB1093" i="5"/>
  <c r="BB1094" i="5"/>
  <c r="BB1095" i="5"/>
  <c r="BB1096" i="5"/>
  <c r="BB1097" i="5"/>
  <c r="BB1098" i="5"/>
  <c r="BB1099" i="5"/>
  <c r="BB1100" i="5"/>
  <c r="BB1101" i="5"/>
  <c r="BB1102" i="5"/>
  <c r="BB1103" i="5"/>
  <c r="BB1104" i="5"/>
  <c r="BB1105" i="5"/>
  <c r="BB1106" i="5"/>
  <c r="BB1107" i="5"/>
  <c r="BB1108" i="5"/>
  <c r="BB1109" i="5"/>
  <c r="BB1110" i="5"/>
  <c r="BB1111" i="5"/>
  <c r="BB1112" i="5"/>
  <c r="BB1113" i="5"/>
  <c r="BB1114" i="5"/>
  <c r="BB1115" i="5"/>
  <c r="BB1116" i="5"/>
  <c r="BB1117" i="5"/>
  <c r="BB1118" i="5"/>
  <c r="BB1119" i="5"/>
  <c r="BB1120" i="5"/>
  <c r="BB1121" i="5"/>
  <c r="BB1122" i="5"/>
  <c r="BB1123" i="5"/>
  <c r="BB1124" i="5"/>
  <c r="BB1125" i="5"/>
  <c r="BB1126" i="5"/>
  <c r="BB1127" i="5"/>
  <c r="BB1128" i="5"/>
  <c r="BB1129" i="5"/>
  <c r="BB1130" i="5"/>
  <c r="BB1131" i="5"/>
  <c r="BB1132" i="5"/>
  <c r="BB1133" i="5"/>
  <c r="BB1134" i="5"/>
  <c r="BB1135" i="5"/>
  <c r="BB1136" i="5"/>
  <c r="BB1137" i="5"/>
  <c r="BB1138" i="5"/>
  <c r="BB1139" i="5"/>
  <c r="BB1140" i="5"/>
  <c r="BB1141" i="5"/>
  <c r="BB1142" i="5"/>
  <c r="BB1143" i="5"/>
  <c r="BB1144" i="5"/>
  <c r="BB1145" i="5"/>
  <c r="BB1146" i="5"/>
  <c r="BB1147" i="5"/>
  <c r="BB1148" i="5"/>
  <c r="BB1149" i="5"/>
  <c r="BB1150" i="5"/>
  <c r="BB1151" i="5"/>
  <c r="BB1152" i="5"/>
  <c r="BB1153" i="5"/>
  <c r="BB1154" i="5"/>
  <c r="BB1155" i="5"/>
  <c r="BB1156" i="5"/>
  <c r="BB1157" i="5"/>
  <c r="BB1158" i="5"/>
  <c r="BB1159" i="5"/>
  <c r="BB1160" i="5"/>
  <c r="BB1161" i="5"/>
  <c r="BB1162" i="5"/>
  <c r="BB1163" i="5"/>
  <c r="BB1164" i="5"/>
  <c r="BB1165" i="5"/>
  <c r="BB1166" i="5"/>
  <c r="BB1167" i="5"/>
  <c r="BB1168" i="5"/>
  <c r="BB1169" i="5"/>
  <c r="BB1170" i="5"/>
  <c r="BB1171" i="5"/>
  <c r="BB1172" i="5"/>
  <c r="BB1173" i="5"/>
  <c r="BB1174" i="5"/>
  <c r="BB1175" i="5"/>
  <c r="BB1176" i="5"/>
  <c r="BB1177" i="5"/>
  <c r="BB1178" i="5"/>
  <c r="BB1179" i="5"/>
  <c r="BB1180" i="5"/>
  <c r="BB1181" i="5"/>
  <c r="BB1182" i="5"/>
  <c r="BB1183" i="5"/>
  <c r="BB1184" i="5"/>
  <c r="BB1185" i="5"/>
  <c r="BB1186" i="5"/>
  <c r="BB1187" i="5"/>
  <c r="BB1188" i="5"/>
  <c r="BB1189" i="5"/>
  <c r="BB1190" i="5"/>
  <c r="BB1191" i="5"/>
  <c r="BB1192" i="5"/>
  <c r="BB1193" i="5"/>
  <c r="BB1194" i="5"/>
  <c r="BB1195" i="5"/>
  <c r="BB1196" i="5"/>
  <c r="BB1197" i="5"/>
  <c r="BB1198" i="5"/>
  <c r="BB1199" i="5"/>
  <c r="BB1200" i="5"/>
  <c r="BB1201" i="5"/>
  <c r="BB1202" i="5"/>
  <c r="BB1203" i="5"/>
  <c r="BB1204" i="5"/>
  <c r="BB1205" i="5"/>
  <c r="BB1206" i="5"/>
  <c r="BB1207" i="5"/>
  <c r="BB1208" i="5"/>
  <c r="BB1209" i="5"/>
  <c r="BB1210" i="5"/>
  <c r="BB1211" i="5"/>
  <c r="BB1212" i="5"/>
  <c r="BB1213" i="5"/>
  <c r="BB1214" i="5"/>
  <c r="BB1215" i="5"/>
  <c r="BB1216" i="5"/>
  <c r="BB1217" i="5"/>
  <c r="BB1218" i="5"/>
  <c r="BB1219" i="5"/>
  <c r="BB1220" i="5"/>
  <c r="BB1221" i="5"/>
  <c r="BB1222" i="5"/>
  <c r="BB1223" i="5"/>
  <c r="BB1224" i="5"/>
  <c r="BB1225" i="5"/>
  <c r="BB1226" i="5"/>
  <c r="BB1227" i="5"/>
  <c r="BB1228" i="5"/>
  <c r="BB1229" i="5"/>
  <c r="BB1230" i="5"/>
  <c r="BB1231" i="5"/>
  <c r="BB1232" i="5"/>
  <c r="BB1233" i="5"/>
  <c r="BB1234" i="5"/>
  <c r="BB1235" i="5"/>
  <c r="BB1236" i="5"/>
  <c r="BB1237" i="5"/>
  <c r="BB1238" i="5"/>
  <c r="BB1239" i="5"/>
  <c r="BB1240" i="5"/>
  <c r="BB1241" i="5"/>
  <c r="BB1242" i="5"/>
  <c r="BB1243" i="5"/>
  <c r="BB1244" i="5"/>
  <c r="BB1245" i="5"/>
  <c r="BB1246" i="5"/>
  <c r="BB1247" i="5"/>
  <c r="BB1248" i="5"/>
  <c r="BB1249" i="5"/>
  <c r="BB1250" i="5"/>
  <c r="BB1251" i="5"/>
  <c r="BB1252" i="5"/>
  <c r="BB1253" i="5"/>
  <c r="BB1254" i="5"/>
  <c r="BB1255" i="5"/>
  <c r="BB1256" i="5"/>
  <c r="BB1257" i="5"/>
  <c r="BB1258" i="5"/>
  <c r="BB1259" i="5"/>
  <c r="BB1260" i="5"/>
  <c r="BB1261" i="5"/>
  <c r="BB1262" i="5"/>
  <c r="BB1263" i="5"/>
  <c r="BB1264" i="5"/>
  <c r="BB1265" i="5"/>
  <c r="BB1266" i="5"/>
  <c r="BB1267" i="5"/>
  <c r="BB1268" i="5"/>
  <c r="BB1269" i="5"/>
  <c r="BB1270" i="5"/>
  <c r="BB1271" i="5"/>
  <c r="BB1272" i="5"/>
  <c r="BB1273" i="5"/>
  <c r="BB1274" i="5"/>
  <c r="BB1275" i="5"/>
  <c r="BB1276" i="5"/>
  <c r="BB1277" i="5"/>
  <c r="BB1278" i="5"/>
  <c r="BB1279" i="5"/>
  <c r="BB1280" i="5"/>
  <c r="BB1281" i="5"/>
  <c r="BB1282" i="5"/>
  <c r="BB1283" i="5"/>
  <c r="BB1284" i="5"/>
  <c r="BB1285" i="5"/>
  <c r="BB1286" i="5"/>
  <c r="BB1287" i="5"/>
  <c r="BB1288" i="5"/>
  <c r="BB1289" i="5"/>
  <c r="BB1290" i="5"/>
  <c r="BB1291" i="5"/>
  <c r="BB1292" i="5"/>
  <c r="BB1293" i="5"/>
  <c r="BB1294" i="5"/>
  <c r="BB1295" i="5"/>
  <c r="BB1296" i="5"/>
  <c r="BB1297" i="5"/>
  <c r="BB1298" i="5"/>
  <c r="BB1299" i="5"/>
  <c r="BB1300" i="5"/>
  <c r="BB1301" i="5"/>
  <c r="BB1302" i="5"/>
  <c r="BB1303" i="5"/>
  <c r="BB1304" i="5"/>
  <c r="BB1305" i="5"/>
  <c r="BB1306" i="5"/>
  <c r="BB1307" i="5"/>
  <c r="BB1308" i="5"/>
  <c r="BB1309" i="5"/>
  <c r="BB1310" i="5"/>
  <c r="BB1311" i="5"/>
  <c r="BB1312" i="5"/>
  <c r="BB1313" i="5"/>
  <c r="BB1314" i="5"/>
  <c r="BB1315" i="5"/>
  <c r="BB1316" i="5"/>
  <c r="BB1317" i="5"/>
  <c r="BB1318" i="5"/>
  <c r="BB1319" i="5"/>
  <c r="BB1320" i="5"/>
  <c r="BB1321" i="5"/>
  <c r="BB1322" i="5"/>
  <c r="BB1323" i="5"/>
  <c r="BB1324" i="5"/>
  <c r="BB1325" i="5"/>
  <c r="BB1326" i="5"/>
  <c r="BB1327" i="5"/>
  <c r="BB1328" i="5"/>
  <c r="BB1329" i="5"/>
  <c r="BB1330" i="5"/>
  <c r="BB1331" i="5"/>
  <c r="BB1332" i="5"/>
  <c r="BB1333" i="5"/>
  <c r="BB1334" i="5"/>
  <c r="BB1335" i="5"/>
  <c r="BB1336" i="5"/>
  <c r="BB1337" i="5"/>
  <c r="BB1338" i="5"/>
  <c r="BB1339" i="5"/>
  <c r="BB1340" i="5"/>
  <c r="BB1341" i="5"/>
  <c r="BB1342" i="5"/>
  <c r="BB1343" i="5"/>
  <c r="BB1344" i="5"/>
  <c r="BB1345" i="5"/>
  <c r="BB1346" i="5"/>
  <c r="BB1347" i="5"/>
  <c r="BB1348" i="5"/>
  <c r="BB1349" i="5"/>
  <c r="BB1350" i="5"/>
  <c r="BB1351" i="5"/>
  <c r="BB1352" i="5"/>
  <c r="BB1353" i="5"/>
  <c r="BB1354" i="5"/>
  <c r="BB1355" i="5"/>
  <c r="BB1356" i="5"/>
  <c r="BB1357" i="5"/>
  <c r="BB1358" i="5"/>
  <c r="BB1359" i="5"/>
  <c r="BB1360" i="5"/>
  <c r="BB1361" i="5"/>
  <c r="BB1362" i="5"/>
  <c r="BB1363" i="5"/>
  <c r="BB1364" i="5"/>
  <c r="BB1365" i="5"/>
  <c r="BB1366" i="5"/>
  <c r="BB1367" i="5"/>
  <c r="BB1368" i="5"/>
  <c r="BB1369" i="5"/>
  <c r="BB1370" i="5"/>
  <c r="BB1371" i="5"/>
  <c r="BB1372" i="5"/>
  <c r="BB1373" i="5"/>
  <c r="BB1374" i="5"/>
  <c r="BB1375" i="5"/>
  <c r="BB1376" i="5"/>
  <c r="BB1377" i="5"/>
  <c r="BB1378" i="5"/>
  <c r="BB1379" i="5"/>
  <c r="BB1380" i="5"/>
  <c r="BB1381" i="5"/>
  <c r="BB1382" i="5"/>
  <c r="BB1383" i="5"/>
  <c r="BB1384" i="5"/>
  <c r="BB1385" i="5"/>
  <c r="BB1386" i="5"/>
  <c r="BB1387" i="5"/>
  <c r="BB1388" i="5"/>
  <c r="BB1389" i="5"/>
  <c r="BB1390" i="5"/>
  <c r="BB1391" i="5"/>
  <c r="BB1392" i="5"/>
  <c r="BB1393" i="5"/>
  <c r="BB1394" i="5"/>
  <c r="BB1395" i="5"/>
  <c r="BB1396" i="5"/>
  <c r="BB1397" i="5"/>
  <c r="BB1398" i="5"/>
  <c r="BB1399" i="5"/>
  <c r="BB1400" i="5"/>
  <c r="BB1401" i="5"/>
  <c r="BB1402" i="5"/>
  <c r="BB1403" i="5"/>
  <c r="BB1404" i="5"/>
  <c r="BB1405" i="5"/>
  <c r="BB1406" i="5"/>
  <c r="BB1407" i="5"/>
  <c r="BB1408" i="5"/>
  <c r="BB1409" i="5"/>
  <c r="BB1410" i="5"/>
  <c r="BB1411" i="5"/>
  <c r="BB1412" i="5"/>
  <c r="BB1413" i="5"/>
  <c r="BB1414" i="5"/>
  <c r="BB1415" i="5"/>
  <c r="BB1416" i="5"/>
  <c r="BB1417" i="5"/>
  <c r="BB1418" i="5"/>
  <c r="BB1419" i="5"/>
  <c r="BB1420" i="5"/>
  <c r="BB1421" i="5"/>
  <c r="BB1422" i="5"/>
  <c r="BB1423" i="5"/>
  <c r="BB1424" i="5"/>
  <c r="BB1425" i="5"/>
  <c r="BB1426" i="5"/>
  <c r="BB1427" i="5"/>
  <c r="BB1428" i="5"/>
  <c r="BB1429" i="5"/>
  <c r="BB1430" i="5"/>
  <c r="BB1431" i="5"/>
  <c r="BB1432" i="5"/>
  <c r="BB1433" i="5"/>
  <c r="BB1434" i="5"/>
  <c r="BB1435" i="5"/>
  <c r="BB1436" i="5"/>
  <c r="BB1437" i="5"/>
  <c r="BB1438" i="5"/>
  <c r="BB1439" i="5"/>
  <c r="BB1440" i="5"/>
  <c r="BB1441" i="5"/>
  <c r="BB1442" i="5"/>
  <c r="BB1443" i="5"/>
  <c r="BB1444" i="5"/>
  <c r="BB1445" i="5"/>
  <c r="BB1446" i="5"/>
  <c r="BB1447" i="5"/>
  <c r="BB1448" i="5"/>
  <c r="BB1449" i="5"/>
  <c r="BB1450" i="5"/>
  <c r="BB1451" i="5"/>
  <c r="BB1452" i="5"/>
  <c r="BB1453" i="5"/>
  <c r="BB1454" i="5"/>
  <c r="BB1455" i="5"/>
  <c r="BB1456" i="5"/>
  <c r="BB1457" i="5"/>
  <c r="BB1458" i="5"/>
  <c r="BB1459" i="5"/>
  <c r="BB1460" i="5"/>
  <c r="BB1461" i="5"/>
  <c r="BB1462" i="5"/>
  <c r="BB1463" i="5"/>
  <c r="BB1464" i="5"/>
  <c r="BB1465" i="5"/>
  <c r="BB1466" i="5"/>
  <c r="BB1467" i="5"/>
  <c r="BB1468" i="5"/>
  <c r="BB1469" i="5"/>
  <c r="BB1470" i="5"/>
  <c r="BB1471" i="5"/>
  <c r="BB1472" i="5"/>
  <c r="BB1473" i="5"/>
  <c r="BB1474" i="5"/>
  <c r="BB1475" i="5"/>
  <c r="BB1476" i="5"/>
  <c r="BB1477" i="5"/>
  <c r="BB1478" i="5"/>
  <c r="BB1479" i="5"/>
  <c r="BB1480" i="5"/>
  <c r="BB1481" i="5"/>
  <c r="BB1482" i="5"/>
  <c r="BB1483" i="5"/>
  <c r="BB1484" i="5"/>
  <c r="BB1485" i="5"/>
  <c r="BB1486" i="5"/>
  <c r="BB1487" i="5"/>
  <c r="BB1488" i="5"/>
  <c r="BB1489" i="5"/>
  <c r="BB1490" i="5"/>
  <c r="BB1491" i="5"/>
  <c r="BB1492" i="5"/>
  <c r="BB1493" i="5"/>
  <c r="BB1494" i="5"/>
  <c r="BB1495" i="5"/>
  <c r="BB1496" i="5"/>
  <c r="BB1497" i="5"/>
  <c r="BB1498" i="5"/>
  <c r="BB1499" i="5"/>
  <c r="BB1500" i="5"/>
  <c r="BB1501" i="5"/>
  <c r="BB1502" i="5"/>
  <c r="BB1503" i="5"/>
  <c r="BB1504" i="5"/>
  <c r="BB1505" i="5"/>
  <c r="BB1506" i="5"/>
  <c r="BB1507" i="5"/>
  <c r="BB1508" i="5"/>
  <c r="BB1509" i="5"/>
  <c r="BB1510" i="5"/>
  <c r="BB1511" i="5"/>
  <c r="BB1512" i="5"/>
  <c r="BB1513" i="5"/>
  <c r="BB1514" i="5"/>
  <c r="BB1515" i="5"/>
  <c r="BB1516" i="5"/>
  <c r="BB1517" i="5"/>
  <c r="BB1518" i="5"/>
  <c r="BB1519" i="5"/>
  <c r="BB1520" i="5"/>
  <c r="BB1521" i="5"/>
  <c r="BB1522" i="5"/>
  <c r="BB1523" i="5"/>
  <c r="BB1524" i="5"/>
  <c r="BB1525" i="5"/>
  <c r="BB1526" i="5"/>
  <c r="BB1527" i="5"/>
  <c r="BB1528" i="5"/>
  <c r="BB1529" i="5"/>
  <c r="BB1530" i="5"/>
  <c r="BB1531" i="5"/>
  <c r="BB1532" i="5"/>
  <c r="BB1533" i="5"/>
  <c r="BB1534" i="5"/>
  <c r="BB1535" i="5"/>
  <c r="BB1536" i="5"/>
  <c r="BB1537" i="5"/>
  <c r="BB1538" i="5"/>
  <c r="BB1539" i="5"/>
  <c r="BB1540" i="5"/>
  <c r="BB1541" i="5"/>
  <c r="BB1542" i="5"/>
  <c r="BB1543" i="5"/>
  <c r="BB1544" i="5"/>
  <c r="BB1545" i="5"/>
  <c r="BB1546" i="5"/>
  <c r="BB1547" i="5"/>
  <c r="BB1548" i="5"/>
  <c r="BB1549" i="5"/>
  <c r="BB1550" i="5"/>
  <c r="BB1551" i="5"/>
  <c r="BB1552" i="5"/>
  <c r="BB1553" i="5"/>
  <c r="BB1554" i="5"/>
  <c r="BB1555" i="5"/>
  <c r="BB1556" i="5"/>
  <c r="BB1557" i="5"/>
  <c r="BB1558" i="5"/>
  <c r="BB1559" i="5"/>
  <c r="BB1560" i="5"/>
  <c r="BB1561" i="5"/>
  <c r="BB1562" i="5"/>
  <c r="BB1563" i="5"/>
  <c r="BB1564" i="5"/>
  <c r="BB1565" i="5"/>
  <c r="BB1566" i="5"/>
  <c r="BB1567" i="5"/>
  <c r="BB1568" i="5"/>
  <c r="BB1569" i="5"/>
  <c r="BB1570" i="5"/>
  <c r="BB1571" i="5"/>
  <c r="BB1572" i="5"/>
  <c r="BB1573" i="5"/>
  <c r="BB1574" i="5"/>
  <c r="BB1575" i="5"/>
  <c r="BB1576" i="5"/>
  <c r="BB1577" i="5"/>
  <c r="BB1578" i="5"/>
  <c r="BB1579" i="5"/>
  <c r="BB1580" i="5"/>
  <c r="BB1581" i="5"/>
  <c r="BB1582" i="5"/>
  <c r="BB1583" i="5"/>
  <c r="BB1584" i="5"/>
  <c r="BB1585" i="5"/>
  <c r="BB1586" i="5"/>
  <c r="BB1587" i="5"/>
  <c r="BB1588" i="5"/>
  <c r="BB1589" i="5"/>
  <c r="BB1590" i="5"/>
  <c r="BB1591" i="5"/>
  <c r="BB1592" i="5"/>
  <c r="BB1593" i="5"/>
  <c r="BB1594" i="5"/>
  <c r="BB1595" i="5"/>
  <c r="BB1596" i="5"/>
  <c r="BB1597" i="5"/>
  <c r="BB1598" i="5"/>
  <c r="BB1599" i="5"/>
  <c r="BB1600" i="5"/>
  <c r="BB1601" i="5"/>
  <c r="BB1602" i="5"/>
  <c r="BB1603" i="5"/>
  <c r="BB1604" i="5"/>
  <c r="BB1605" i="5"/>
  <c r="BB1606" i="5"/>
  <c r="BB1607" i="5"/>
  <c r="BB1608" i="5"/>
  <c r="BB1609" i="5"/>
  <c r="BB1610" i="5"/>
  <c r="BB1611" i="5"/>
  <c r="BB1612" i="5"/>
  <c r="BB1613" i="5"/>
  <c r="BB1614" i="5"/>
  <c r="BB1615" i="5"/>
  <c r="BB1616" i="5"/>
  <c r="BB1617" i="5"/>
  <c r="BB1618" i="5"/>
  <c r="BB1619" i="5"/>
  <c r="BB1620" i="5"/>
  <c r="BB1621" i="5"/>
  <c r="BB1622" i="5"/>
  <c r="BB1623" i="5"/>
  <c r="BB1624" i="5"/>
  <c r="BB1625" i="5"/>
  <c r="BB1626" i="5"/>
  <c r="BB1627" i="5"/>
  <c r="BB1628" i="5"/>
  <c r="BB1629" i="5"/>
  <c r="BB1630" i="5"/>
  <c r="BB1631" i="5"/>
  <c r="BB1632" i="5"/>
  <c r="BB1633" i="5"/>
  <c r="BB1634" i="5"/>
  <c r="BB1635" i="5"/>
  <c r="BB1636" i="5"/>
  <c r="BB1637" i="5"/>
  <c r="BB1638" i="5"/>
  <c r="BB1639" i="5"/>
  <c r="BB1640" i="5"/>
  <c r="BB1641" i="5"/>
  <c r="BB1642" i="5"/>
  <c r="BB1643" i="5"/>
  <c r="BB1644" i="5"/>
  <c r="BB1645" i="5"/>
  <c r="BB1646" i="5"/>
  <c r="BB1647" i="5"/>
  <c r="BB1648" i="5"/>
  <c r="BB1649" i="5"/>
  <c r="BB1650" i="5"/>
  <c r="BB1651" i="5"/>
  <c r="BB1652" i="5"/>
  <c r="BB1653" i="5"/>
  <c r="BB1654" i="5"/>
  <c r="BB1655" i="5"/>
  <c r="BB1656" i="5"/>
  <c r="BB1657" i="5"/>
  <c r="BB1658" i="5"/>
  <c r="BB1659" i="5"/>
  <c r="BB1660" i="5"/>
  <c r="BB1661" i="5"/>
  <c r="BB1662" i="5"/>
  <c r="BB1663" i="5"/>
  <c r="BB1664" i="5"/>
  <c r="BB1665" i="5"/>
  <c r="BB1666" i="5"/>
  <c r="BB1667" i="5"/>
  <c r="BB1668" i="5"/>
  <c r="BB1669" i="5"/>
  <c r="BB1670" i="5"/>
  <c r="BB1671" i="5"/>
  <c r="BB1672" i="5"/>
  <c r="BB1673" i="5"/>
  <c r="BB1674" i="5"/>
  <c r="BB1675" i="5"/>
  <c r="BB1676" i="5"/>
  <c r="BB1677" i="5"/>
  <c r="BB1678" i="5"/>
  <c r="BB1679" i="5"/>
  <c r="BB1680" i="5"/>
  <c r="BB1681" i="5"/>
  <c r="BB1682" i="5"/>
  <c r="BB1683" i="5"/>
  <c r="BB1684" i="5"/>
  <c r="BB1685" i="5"/>
  <c r="BB1686" i="5"/>
  <c r="BB1687" i="5"/>
  <c r="BB1688" i="5"/>
  <c r="BB1689" i="5"/>
  <c r="BB1690" i="5"/>
  <c r="BB1691" i="5"/>
  <c r="BB1692" i="5"/>
  <c r="BB1693" i="5"/>
  <c r="BB1694" i="5"/>
  <c r="BB1695" i="5"/>
  <c r="BB1696" i="5"/>
  <c r="BB1697" i="5"/>
  <c r="BB1698" i="5"/>
  <c r="BB1699" i="5"/>
  <c r="BB1700" i="5"/>
  <c r="BB1701" i="5"/>
  <c r="BB1702" i="5"/>
  <c r="BB1703" i="5"/>
  <c r="BB1704" i="5"/>
  <c r="BB1705" i="5"/>
  <c r="BB1706" i="5"/>
  <c r="BB1707" i="5"/>
  <c r="BB1708" i="5"/>
  <c r="BB1709" i="5"/>
  <c r="BB1710" i="5"/>
  <c r="BB1711" i="5"/>
  <c r="BB1712" i="5"/>
  <c r="BB1713" i="5"/>
  <c r="BB1714" i="5"/>
  <c r="BB1715" i="5"/>
  <c r="BB1716" i="5"/>
  <c r="BB1717" i="5"/>
  <c r="BB1718" i="5"/>
  <c r="BB1719" i="5"/>
  <c r="BB1720" i="5"/>
  <c r="BB1721" i="5"/>
  <c r="BB1722" i="5"/>
  <c r="BB1723" i="5"/>
  <c r="BB1724" i="5"/>
  <c r="BB1725" i="5"/>
  <c r="BB1726" i="5"/>
  <c r="BB1727" i="5"/>
  <c r="BB1728" i="5"/>
  <c r="BB1729" i="5"/>
  <c r="BB1730" i="5"/>
  <c r="BB1731" i="5"/>
  <c r="BB1732" i="5"/>
  <c r="BB1733" i="5"/>
  <c r="BB1734" i="5"/>
  <c r="BB1735" i="5"/>
  <c r="BB1736" i="5"/>
  <c r="BB1737" i="5"/>
  <c r="BB1738" i="5"/>
  <c r="BB1739" i="5"/>
  <c r="BB1740" i="5"/>
  <c r="BB1741" i="5"/>
  <c r="BB1742" i="5"/>
  <c r="BB1743" i="5"/>
  <c r="BB1744" i="5"/>
  <c r="BB1745" i="5"/>
  <c r="BB1746" i="5"/>
  <c r="BB1747" i="5"/>
  <c r="BB1748" i="5"/>
  <c r="BB1749" i="5"/>
  <c r="BB1750" i="5"/>
  <c r="BB1751" i="5"/>
  <c r="BB1752" i="5"/>
  <c r="BB1753" i="5"/>
  <c r="BB1754" i="5"/>
  <c r="BB1755" i="5"/>
  <c r="BB1756" i="5"/>
  <c r="BB1757" i="5"/>
  <c r="BB1758" i="5"/>
  <c r="BB1759" i="5"/>
  <c r="BB1760" i="5"/>
  <c r="BB1761" i="5"/>
  <c r="BB1762" i="5"/>
  <c r="BB1763" i="5"/>
  <c r="BB1764" i="5"/>
  <c r="BB1765" i="5"/>
  <c r="BB1766" i="5"/>
  <c r="BB1767" i="5"/>
  <c r="BB1768" i="5"/>
  <c r="BB1769" i="5"/>
  <c r="BB1770" i="5"/>
  <c r="BB1771" i="5"/>
  <c r="BB1772" i="5"/>
  <c r="BB1773" i="5"/>
  <c r="BB1774" i="5"/>
  <c r="BB1775" i="5"/>
  <c r="BB1776" i="5"/>
  <c r="BB1777" i="5"/>
  <c r="BB1778" i="5"/>
  <c r="BB1779" i="5"/>
  <c r="BB1780" i="5"/>
  <c r="BB1781" i="5"/>
  <c r="BB1782" i="5"/>
  <c r="BB1783" i="5"/>
  <c r="BB1784" i="5"/>
  <c r="BB1785" i="5"/>
  <c r="BB1786" i="5"/>
  <c r="BB1787" i="5"/>
  <c r="BB1788" i="5"/>
  <c r="BB1789" i="5"/>
  <c r="BB1790" i="5"/>
  <c r="BB1791" i="5"/>
  <c r="BB1792" i="5"/>
  <c r="BB1793" i="5"/>
  <c r="BB1794" i="5"/>
  <c r="BB1795" i="5"/>
  <c r="BB1796" i="5"/>
  <c r="BB1797" i="5"/>
  <c r="BB1798" i="5"/>
  <c r="BB1799" i="5"/>
  <c r="BB1800" i="5"/>
  <c r="BB1801" i="5"/>
  <c r="BB1802" i="5"/>
  <c r="BB1803" i="5"/>
  <c r="BB1804" i="5"/>
  <c r="BB1805" i="5"/>
  <c r="BB1806" i="5"/>
  <c r="BB1807" i="5"/>
  <c r="BB1808" i="5"/>
  <c r="BB1809" i="5"/>
  <c r="BB1810" i="5"/>
  <c r="BB1811" i="5"/>
  <c r="BB1812" i="5"/>
  <c r="BB1813" i="5"/>
  <c r="BB1814" i="5"/>
  <c r="BB1815" i="5"/>
  <c r="BB1816" i="5"/>
  <c r="BB1817" i="5"/>
  <c r="BB1818" i="5"/>
  <c r="BB1819" i="5"/>
  <c r="BB1820" i="5"/>
  <c r="BB1821" i="5"/>
  <c r="BB1822" i="5"/>
  <c r="BB1823" i="5"/>
  <c r="BB1824" i="5"/>
  <c r="BB1825" i="5"/>
  <c r="BB1826" i="5"/>
  <c r="BB1827" i="5"/>
  <c r="BB1828" i="5"/>
  <c r="BB1829" i="5"/>
  <c r="BB1830" i="5"/>
  <c r="BB1831" i="5"/>
  <c r="BB1832" i="5"/>
  <c r="BB1833" i="5"/>
  <c r="BB1834" i="5"/>
  <c r="BB1835" i="5"/>
  <c r="BB1836" i="5"/>
  <c r="BB1837" i="5"/>
  <c r="BB1838" i="5"/>
  <c r="BB1839" i="5"/>
  <c r="BB1840" i="5"/>
  <c r="BB1841" i="5"/>
  <c r="BB1842" i="5"/>
  <c r="BB1843" i="5"/>
  <c r="BB1844" i="5"/>
  <c r="BB1845" i="5"/>
  <c r="BB1846" i="5"/>
  <c r="BB1847" i="5"/>
  <c r="BB1848" i="5"/>
  <c r="BB1849" i="5"/>
  <c r="BB1850" i="5"/>
  <c r="BB1851" i="5"/>
  <c r="BB1852" i="5"/>
  <c r="BB1853" i="5"/>
  <c r="BB1854" i="5"/>
  <c r="BB1855" i="5"/>
  <c r="BB1856" i="5"/>
  <c r="BB1857" i="5"/>
  <c r="BB1858" i="5"/>
  <c r="BB1859" i="5"/>
  <c r="BB1860" i="5"/>
  <c r="BB1861" i="5"/>
  <c r="BB1862" i="5"/>
  <c r="BB1863" i="5"/>
  <c r="BB1864" i="5"/>
  <c r="BB1865" i="5"/>
  <c r="BB1866" i="5"/>
  <c r="BB1867" i="5"/>
  <c r="BB1868" i="5"/>
  <c r="BB1869" i="5"/>
  <c r="BB1870" i="5"/>
  <c r="BB1871" i="5"/>
  <c r="BB1872" i="5"/>
  <c r="BB1873" i="5"/>
  <c r="BB1874" i="5"/>
  <c r="BB1875" i="5"/>
  <c r="BB1876" i="5"/>
  <c r="BB1877" i="5"/>
  <c r="BB1878" i="5"/>
  <c r="BB1879" i="5"/>
  <c r="BB1880" i="5"/>
  <c r="BB1881" i="5"/>
  <c r="BB1882" i="5"/>
  <c r="BB1883" i="5"/>
  <c r="BB1884" i="5"/>
  <c r="BB1885" i="5"/>
  <c r="BB1886" i="5"/>
  <c r="BB1887" i="5"/>
  <c r="BB1888" i="5"/>
  <c r="BB1889" i="5"/>
  <c r="BB1890" i="5"/>
  <c r="BB1891" i="5"/>
  <c r="BB1892" i="5"/>
  <c r="BB1893" i="5"/>
  <c r="BB1894" i="5"/>
  <c r="BB1895" i="5"/>
  <c r="BB1896" i="5"/>
  <c r="BB1897" i="5"/>
  <c r="BB1898" i="5"/>
  <c r="BB1899" i="5"/>
  <c r="BB1900" i="5"/>
  <c r="BB1901" i="5"/>
  <c r="BB1902" i="5"/>
  <c r="BB1903" i="5"/>
  <c r="BB1904" i="5"/>
  <c r="BB1905" i="5"/>
  <c r="BB1906" i="5"/>
  <c r="BB1907" i="5"/>
  <c r="BB1908" i="5"/>
  <c r="BB1909" i="5"/>
  <c r="BB1910" i="5"/>
  <c r="BB1911" i="5"/>
  <c r="BB1912" i="5"/>
  <c r="BB1913" i="5"/>
  <c r="BB1914" i="5"/>
  <c r="BB1915" i="5"/>
  <c r="BB1916" i="5"/>
  <c r="BB1917" i="5"/>
  <c r="BB1918" i="5"/>
  <c r="BB1919" i="5"/>
  <c r="BB1920" i="5"/>
  <c r="BB1921" i="5"/>
  <c r="BB1922" i="5"/>
  <c r="BB1923" i="5"/>
  <c r="BB1924" i="5"/>
  <c r="BB1925" i="5"/>
  <c r="BB1926" i="5"/>
  <c r="BB1927" i="5"/>
  <c r="BB1928" i="5"/>
  <c r="BB1929" i="5"/>
  <c r="BB1930" i="5"/>
  <c r="BB1931" i="5"/>
  <c r="BB1932" i="5"/>
  <c r="BB1933" i="5"/>
  <c r="BB1934" i="5"/>
  <c r="BB1935" i="5"/>
  <c r="BB1936" i="5"/>
  <c r="BB1937" i="5"/>
  <c r="BB1938" i="5"/>
  <c r="BB1939" i="5"/>
  <c r="BB1940" i="5"/>
  <c r="BB1941" i="5"/>
  <c r="BB1942" i="5"/>
  <c r="BB1943" i="5"/>
  <c r="BB1944" i="5"/>
  <c r="BB1945" i="5"/>
  <c r="BB1946" i="5"/>
  <c r="BB1947" i="5"/>
  <c r="BB1948" i="5"/>
  <c r="BB1949" i="5"/>
  <c r="BB1950" i="5"/>
  <c r="BB1951" i="5"/>
  <c r="BB1952" i="5"/>
  <c r="BB1953" i="5"/>
  <c r="BB1954" i="5"/>
  <c r="BB1955" i="5"/>
  <c r="BB1956" i="5"/>
  <c r="BB1957" i="5"/>
  <c r="BB1958" i="5"/>
  <c r="BB1959" i="5"/>
  <c r="BB1960" i="5"/>
  <c r="BB1961" i="5"/>
  <c r="BB1962" i="5"/>
  <c r="BB1963" i="5"/>
  <c r="BB1964" i="5"/>
  <c r="BB1965" i="5"/>
  <c r="BB1966" i="5"/>
  <c r="BB1967" i="5"/>
  <c r="BB1968" i="5"/>
  <c r="BB1969" i="5"/>
  <c r="BB1970" i="5"/>
  <c r="BB1971" i="5"/>
  <c r="BB1972" i="5"/>
  <c r="BB1973" i="5"/>
  <c r="BB1974" i="5"/>
  <c r="BB1975" i="5"/>
  <c r="BB1976" i="5"/>
  <c r="BB1977" i="5"/>
  <c r="BB1978" i="5"/>
  <c r="BB1979" i="5"/>
  <c r="BB1980" i="5"/>
  <c r="BB1981" i="5"/>
  <c r="BB1982" i="5"/>
  <c r="BB1983" i="5"/>
  <c r="BB1984" i="5"/>
  <c r="BB1985" i="5"/>
  <c r="BB1986" i="5"/>
  <c r="BB1987" i="5"/>
  <c r="BB1988" i="5"/>
  <c r="BB1989" i="5"/>
  <c r="BB1990" i="5"/>
  <c r="BB1991" i="5"/>
  <c r="BB1992" i="5"/>
  <c r="BB1993" i="5"/>
  <c r="BB1994" i="5"/>
  <c r="BB1995" i="5"/>
  <c r="BB1996" i="5"/>
  <c r="BB1997" i="5"/>
  <c r="BB1998" i="5"/>
  <c r="BB1999" i="5"/>
  <c r="BB2000" i="5"/>
  <c r="BB2001" i="5"/>
  <c r="BB2002" i="5"/>
  <c r="BB2003" i="5"/>
  <c r="BB2004" i="5"/>
  <c r="BB2005" i="5"/>
  <c r="BB2006" i="5"/>
  <c r="BB2007" i="5"/>
  <c r="BB2008" i="5"/>
  <c r="BB2009" i="5"/>
  <c r="BB2010" i="5"/>
  <c r="BB2011" i="5"/>
  <c r="BB2012" i="5"/>
  <c r="BB2013" i="5"/>
  <c r="BB2014" i="5"/>
  <c r="BB2015" i="5"/>
  <c r="BB2016" i="5"/>
  <c r="BB2017" i="5"/>
  <c r="BB2018" i="5"/>
  <c r="BB2019" i="5"/>
  <c r="BB2020" i="5"/>
  <c r="BB2021" i="5"/>
  <c r="BB2022" i="5"/>
  <c r="BB2023" i="5"/>
  <c r="BB2024" i="5"/>
  <c r="BB2025" i="5"/>
  <c r="BB2026" i="5"/>
  <c r="BB2027" i="5"/>
  <c r="BB2028" i="5"/>
  <c r="BB2029" i="5"/>
  <c r="BB2030" i="5"/>
  <c r="BB2031" i="5"/>
  <c r="BB2032" i="5"/>
  <c r="BB2033" i="5"/>
  <c r="BB2034" i="5"/>
  <c r="BB2035" i="5"/>
  <c r="BB2036" i="5"/>
  <c r="BB2037" i="5"/>
  <c r="BB2038" i="5"/>
  <c r="BB2039" i="5"/>
  <c r="BB2040" i="5"/>
  <c r="BB2041" i="5"/>
  <c r="BB2042" i="5"/>
  <c r="BB2043" i="5"/>
  <c r="BB2044" i="5"/>
  <c r="BB2045" i="5"/>
  <c r="BB2046" i="5"/>
  <c r="BB2047" i="5"/>
  <c r="BB2048" i="5"/>
  <c r="BB2049" i="5"/>
  <c r="BB2050" i="5"/>
  <c r="BB2051" i="5"/>
  <c r="BB2052" i="5"/>
  <c r="BB2053" i="5"/>
  <c r="BB2054" i="5"/>
  <c r="BB2055" i="5"/>
  <c r="BB2056" i="5"/>
  <c r="BB2057" i="5"/>
  <c r="BB2058" i="5"/>
  <c r="BB2059" i="5"/>
  <c r="BB2060" i="5"/>
  <c r="BB2061" i="5"/>
  <c r="BB2062" i="5"/>
  <c r="BB2063" i="5"/>
  <c r="BB2064" i="5"/>
  <c r="BB2065" i="5"/>
  <c r="BB2066" i="5"/>
  <c r="BB2067" i="5"/>
  <c r="BB2068" i="5"/>
  <c r="BB2069" i="5"/>
  <c r="BB2070" i="5"/>
  <c r="BB2071" i="5"/>
  <c r="BB2072" i="5"/>
  <c r="BB2073" i="5"/>
  <c r="BB2074" i="5"/>
  <c r="BB2075" i="5"/>
  <c r="BB2076" i="5"/>
  <c r="BB2077" i="5"/>
  <c r="BB2078" i="5"/>
  <c r="BB2079" i="5"/>
  <c r="BB2080" i="5"/>
  <c r="BB2081" i="5"/>
  <c r="BB2082" i="5"/>
  <c r="BB2083" i="5"/>
  <c r="BB2084" i="5"/>
  <c r="BB2085" i="5"/>
  <c r="BB2086" i="5"/>
  <c r="BB2087" i="5"/>
  <c r="BB2088" i="5"/>
  <c r="BB2089" i="5"/>
  <c r="BB2090" i="5"/>
  <c r="BB2091" i="5"/>
  <c r="BB2092" i="5"/>
  <c r="BB2093" i="5"/>
  <c r="BB2094" i="5"/>
  <c r="BB2095" i="5"/>
  <c r="BB2096" i="5"/>
  <c r="BB2097" i="5"/>
  <c r="BB2098" i="5"/>
  <c r="BB2099" i="5"/>
  <c r="BB2100" i="5"/>
  <c r="BB2101" i="5"/>
  <c r="BB2102" i="5"/>
  <c r="BB2103" i="5"/>
  <c r="BB2104" i="5"/>
  <c r="BB2105" i="5"/>
  <c r="BB2106" i="5"/>
  <c r="BB2107" i="5"/>
  <c r="BB2108" i="5"/>
  <c r="BB2109" i="5"/>
  <c r="BB2110" i="5"/>
  <c r="BB2111" i="5"/>
  <c r="BB2112" i="5"/>
  <c r="BB2113" i="5"/>
  <c r="BB2114" i="5"/>
  <c r="BB2115" i="5"/>
  <c r="BB2116" i="5"/>
  <c r="BB2117" i="5"/>
  <c r="BB2118" i="5"/>
  <c r="BB2119" i="5"/>
  <c r="BB2120" i="5"/>
  <c r="BB2121" i="5"/>
  <c r="BB2122" i="5"/>
  <c r="BB2123" i="5"/>
  <c r="BB2124" i="5"/>
  <c r="BB2125" i="5"/>
  <c r="BB2126" i="5"/>
  <c r="BB2127" i="5"/>
  <c r="BB2128" i="5"/>
  <c r="BB2129" i="5"/>
  <c r="BB2130" i="5"/>
  <c r="BB2131" i="5"/>
  <c r="BB2132" i="5"/>
  <c r="BB2133" i="5"/>
  <c r="BB2134" i="5"/>
  <c r="BB2135" i="5"/>
  <c r="BB2136" i="5"/>
  <c r="BB2137" i="5"/>
  <c r="BB2138" i="5"/>
  <c r="BB2139" i="5"/>
  <c r="BB2140" i="5"/>
  <c r="BB2141" i="5"/>
  <c r="BB2142" i="5"/>
  <c r="BB2143" i="5"/>
  <c r="BB2144" i="5"/>
  <c r="BB2145" i="5"/>
  <c r="BB2146" i="5"/>
  <c r="BB2147" i="5"/>
  <c r="BB2148" i="5"/>
  <c r="BB2149" i="5"/>
  <c r="BB2150" i="5"/>
  <c r="BB2151" i="5"/>
  <c r="BB2152" i="5"/>
  <c r="BB2153" i="5"/>
  <c r="BB2154" i="5"/>
  <c r="BB2155" i="5"/>
  <c r="BB2156" i="5"/>
  <c r="BB2157" i="5"/>
  <c r="BB2158" i="5"/>
  <c r="BB2159" i="5"/>
  <c r="BB2160" i="5"/>
  <c r="BB2161" i="5"/>
  <c r="BB2162" i="5"/>
  <c r="BB2163" i="5"/>
  <c r="BB2164" i="5"/>
  <c r="BB2165" i="5"/>
  <c r="BB2166" i="5"/>
  <c r="BB2167" i="5"/>
  <c r="BB2168" i="5"/>
  <c r="BB2169" i="5"/>
  <c r="BB2170" i="5"/>
  <c r="BB2171" i="5"/>
  <c r="BB2172" i="5"/>
  <c r="BB2173" i="5"/>
  <c r="BB2174" i="5"/>
  <c r="BB2175" i="5"/>
  <c r="BB2176" i="5"/>
  <c r="BB2177" i="5"/>
  <c r="BB2178" i="5"/>
  <c r="BB2179" i="5"/>
  <c r="BB2180" i="5"/>
  <c r="BB2181" i="5"/>
  <c r="BB2182" i="5"/>
  <c r="BB2183" i="5"/>
  <c r="BB2184" i="5"/>
  <c r="BB2185" i="5"/>
  <c r="BB2186" i="5"/>
  <c r="BB2187" i="5"/>
  <c r="BB2188" i="5"/>
  <c r="BB2189" i="5"/>
  <c r="BB2190" i="5"/>
  <c r="BB2191" i="5"/>
  <c r="BB2192" i="5"/>
  <c r="BB2193" i="5"/>
  <c r="BB2194" i="5"/>
  <c r="BB2195" i="5"/>
  <c r="BB2196" i="5"/>
  <c r="BB2197" i="5"/>
  <c r="BB2198" i="5"/>
  <c r="BB2199" i="5"/>
  <c r="BB2200" i="5"/>
  <c r="BB2201" i="5"/>
  <c r="BB2202" i="5"/>
  <c r="BB2203" i="5"/>
  <c r="BB2204" i="5"/>
  <c r="BB2205" i="5"/>
  <c r="BB2206" i="5"/>
  <c r="BB2207" i="5"/>
  <c r="BB2208" i="5"/>
  <c r="BB2209" i="5"/>
  <c r="BB2210" i="5"/>
  <c r="BB2211" i="5"/>
  <c r="BB2212" i="5"/>
  <c r="BB2213" i="5"/>
  <c r="BB2214" i="5"/>
  <c r="BB2215" i="5"/>
  <c r="BB2216" i="5"/>
  <c r="BB2217" i="5"/>
  <c r="BB2218" i="5"/>
  <c r="BB2219" i="5"/>
  <c r="BB2220" i="5"/>
  <c r="BB2221" i="5"/>
  <c r="BB2222" i="5"/>
  <c r="BB2223" i="5"/>
  <c r="BB2224" i="5"/>
  <c r="BB2225" i="5"/>
  <c r="BB2226" i="5"/>
  <c r="BB2227" i="5"/>
  <c r="BB2228" i="5"/>
  <c r="BB2229" i="5"/>
  <c r="BB2230" i="5"/>
  <c r="BB2231" i="5"/>
  <c r="BB2232" i="5"/>
  <c r="BB2233" i="5"/>
  <c r="BB2234" i="5"/>
  <c r="BB2235" i="5"/>
  <c r="BB2236" i="5"/>
  <c r="BB2237" i="5"/>
  <c r="BB2238" i="5"/>
  <c r="BB2239" i="5"/>
  <c r="BB2240" i="5"/>
  <c r="BB2241" i="5"/>
  <c r="BB2242" i="5"/>
  <c r="BB2243" i="5"/>
  <c r="BB2244" i="5"/>
  <c r="BB2245" i="5"/>
  <c r="BB2246" i="5"/>
  <c r="BB2247" i="5"/>
  <c r="BB2248" i="5"/>
  <c r="BB2249" i="5"/>
  <c r="BB2250" i="5"/>
  <c r="BB2251" i="5"/>
  <c r="BB2252" i="5"/>
  <c r="BB2253" i="5"/>
  <c r="BB2254" i="5"/>
  <c r="BB2255" i="5"/>
  <c r="BB2256" i="5"/>
  <c r="BB2257" i="5"/>
  <c r="BB2258" i="5"/>
  <c r="BB2259" i="5"/>
  <c r="BB2260" i="5"/>
  <c r="BB2261" i="5"/>
  <c r="BB2262" i="5"/>
  <c r="BB2263" i="5"/>
  <c r="BB2264" i="5"/>
  <c r="BB2265" i="5"/>
  <c r="BB2266" i="5"/>
  <c r="BB2267" i="5"/>
  <c r="BB2268" i="5"/>
  <c r="BB2269" i="5"/>
  <c r="BB2270" i="5"/>
  <c r="BB2271" i="5"/>
  <c r="BB2272" i="5"/>
  <c r="BB2273" i="5"/>
  <c r="BB2274" i="5"/>
  <c r="BB2275" i="5"/>
  <c r="BB2276" i="5"/>
  <c r="BB2277" i="5"/>
  <c r="BB2278" i="5"/>
  <c r="BB2279" i="5"/>
  <c r="BB2280" i="5"/>
  <c r="BB2281" i="5"/>
  <c r="BB2282" i="5"/>
  <c r="BB2283" i="5"/>
  <c r="BB2284" i="5"/>
  <c r="BB2285" i="5"/>
  <c r="BB2286" i="5"/>
  <c r="BB2287" i="5"/>
  <c r="BB2288" i="5"/>
  <c r="BB2289" i="5"/>
  <c r="BB2290" i="5"/>
  <c r="BB2291" i="5"/>
  <c r="BB2292" i="5"/>
  <c r="BB2293" i="5"/>
  <c r="BB2294" i="5"/>
  <c r="BB2295" i="5"/>
  <c r="BB2296" i="5"/>
  <c r="BB2297" i="5"/>
  <c r="BB2298" i="5"/>
  <c r="BB2299" i="5"/>
  <c r="BB2300" i="5"/>
  <c r="BB2301" i="5"/>
  <c r="BB2302" i="5"/>
  <c r="BB2303" i="5"/>
  <c r="BB2304" i="5"/>
  <c r="BB2305" i="5"/>
  <c r="BB2306" i="5"/>
  <c r="BB2307" i="5"/>
  <c r="BB2308" i="5"/>
  <c r="BB2309" i="5"/>
  <c r="BB2310" i="5"/>
  <c r="BB2311" i="5"/>
  <c r="BB2312" i="5"/>
  <c r="BB2313" i="5"/>
  <c r="BB2314" i="5"/>
  <c r="BB2315" i="5"/>
  <c r="BB2316" i="5"/>
  <c r="BB2317" i="5"/>
  <c r="BB2318" i="5"/>
  <c r="BB2319" i="5"/>
  <c r="BB2320" i="5"/>
  <c r="BB2321" i="5"/>
  <c r="BB2322" i="5"/>
  <c r="BB2323" i="5"/>
  <c r="BB2324" i="5"/>
  <c r="BB2325" i="5"/>
  <c r="BB2326" i="5"/>
  <c r="BB2327" i="5"/>
  <c r="BB2328" i="5"/>
  <c r="BB2329" i="5"/>
  <c r="BB2330" i="5"/>
  <c r="BB2331" i="5"/>
  <c r="BB2332" i="5"/>
  <c r="BB2333" i="5"/>
  <c r="BB2334" i="5"/>
  <c r="BB2335" i="5"/>
  <c r="BB2336" i="5"/>
  <c r="BB2337" i="5"/>
  <c r="BB2338" i="5"/>
  <c r="BB2339" i="5"/>
  <c r="BB2340" i="5"/>
  <c r="BB2341" i="5"/>
  <c r="BB2342" i="5"/>
  <c r="BB2343" i="5"/>
  <c r="BB2344" i="5"/>
  <c r="BB2345" i="5"/>
  <c r="BB2346" i="5"/>
  <c r="BB2347" i="5"/>
  <c r="BB2348" i="5"/>
  <c r="BB2349" i="5"/>
  <c r="BB2350" i="5"/>
  <c r="BB2351" i="5"/>
  <c r="BB2352" i="5"/>
  <c r="BB2353" i="5"/>
  <c r="BB2354" i="5"/>
  <c r="BB2355" i="5"/>
  <c r="BB2356" i="5"/>
  <c r="BB2357" i="5"/>
  <c r="BB2358" i="5"/>
  <c r="BB2359" i="5"/>
  <c r="BB2360" i="5"/>
  <c r="BB2361" i="5"/>
  <c r="BB2362" i="5"/>
  <c r="BB2363" i="5"/>
  <c r="BB2364" i="5"/>
  <c r="BB2365" i="5"/>
  <c r="BB2366" i="5"/>
  <c r="BB2367" i="5"/>
  <c r="BB2368" i="5"/>
  <c r="BB2369" i="5"/>
  <c r="BB2370" i="5"/>
  <c r="BB2371" i="5"/>
  <c r="BB2372" i="5"/>
  <c r="BB2373" i="5"/>
  <c r="BB2374" i="5"/>
  <c r="BB2375" i="5"/>
  <c r="BB2376" i="5"/>
  <c r="BB2377" i="5"/>
  <c r="BB2378" i="5"/>
  <c r="BB2379" i="5"/>
  <c r="BB2380" i="5"/>
  <c r="BB2381" i="5"/>
  <c r="BB2382" i="5"/>
  <c r="BB2383" i="5"/>
  <c r="BB2384" i="5"/>
  <c r="BB2385" i="5"/>
  <c r="BB2386" i="5"/>
  <c r="BB2387" i="5"/>
  <c r="BB2388" i="5"/>
  <c r="BB2389" i="5"/>
  <c r="BB2390" i="5"/>
  <c r="BB2391" i="5"/>
  <c r="BB2392" i="5"/>
  <c r="BB2393" i="5"/>
  <c r="BB2394" i="5"/>
  <c r="BB2395" i="5"/>
  <c r="BB2396" i="5"/>
  <c r="BB2397" i="5"/>
  <c r="BB2398" i="5"/>
  <c r="BB2399" i="5"/>
  <c r="BB2400" i="5"/>
  <c r="BB2401" i="5"/>
  <c r="BB2402" i="5"/>
  <c r="BB2403" i="5"/>
  <c r="BB2404" i="5"/>
  <c r="BB2405" i="5"/>
  <c r="BB2406" i="5"/>
  <c r="BB2407" i="5"/>
  <c r="BB2408" i="5"/>
  <c r="BB2409" i="5"/>
  <c r="BB2410" i="5"/>
  <c r="BB2411" i="5"/>
  <c r="BB2412" i="5"/>
  <c r="BB2413" i="5"/>
  <c r="BB2414" i="5"/>
  <c r="BB2415" i="5"/>
  <c r="BB2416" i="5"/>
  <c r="BB2417" i="5"/>
  <c r="BB2418" i="5"/>
  <c r="BB2419" i="5"/>
  <c r="BB2420" i="5"/>
  <c r="BB2421" i="5"/>
  <c r="BB2422" i="5"/>
  <c r="BB2423" i="5"/>
  <c r="BB2424" i="5"/>
  <c r="BB2425" i="5"/>
  <c r="BB2426" i="5"/>
  <c r="BB2427" i="5"/>
  <c r="BB2428" i="5"/>
  <c r="BB2429" i="5"/>
  <c r="BB2430" i="5"/>
  <c r="BB2431" i="5"/>
  <c r="BB2432" i="5"/>
  <c r="BB2433" i="5"/>
  <c r="BB2434" i="5"/>
  <c r="BB2435" i="5"/>
  <c r="BB2436" i="5"/>
  <c r="BB2437" i="5"/>
  <c r="BB2438" i="5"/>
  <c r="BB2439" i="5"/>
  <c r="BB2440" i="5"/>
  <c r="BB2441" i="5"/>
  <c r="BB2442" i="5"/>
  <c r="BB2443" i="5"/>
  <c r="BB2444" i="5"/>
  <c r="BB2445" i="5"/>
  <c r="BB2446" i="5"/>
  <c r="BB2447" i="5"/>
  <c r="BB2448" i="5"/>
  <c r="BB2449" i="5"/>
  <c r="BB2450" i="5"/>
  <c r="BB2451" i="5"/>
  <c r="BB2452" i="5"/>
  <c r="BB2453" i="5"/>
  <c r="BB2454" i="5"/>
  <c r="BB2455" i="5"/>
  <c r="BB2456" i="5"/>
  <c r="BB2457" i="5"/>
  <c r="BB2458" i="5"/>
  <c r="BB2459" i="5"/>
  <c r="BB2460" i="5"/>
  <c r="BB2461" i="5"/>
  <c r="BB2462" i="5"/>
  <c r="BB2463" i="5"/>
  <c r="BB2464" i="5"/>
  <c r="BB2465" i="5"/>
  <c r="BB2466" i="5"/>
  <c r="BB2467" i="5"/>
  <c r="BB2468" i="5"/>
  <c r="BB2469" i="5"/>
  <c r="BB2470" i="5"/>
  <c r="BB2471" i="5"/>
  <c r="BB2472" i="5"/>
  <c r="BB2473" i="5"/>
  <c r="BB2474" i="5"/>
  <c r="BB2475" i="5"/>
  <c r="BB2476" i="5"/>
  <c r="BB2477" i="5"/>
  <c r="BB2478" i="5"/>
  <c r="BB2479" i="5"/>
  <c r="BB2480" i="5"/>
  <c r="BB2481" i="5"/>
  <c r="BB2482" i="5"/>
  <c r="BB2483" i="5"/>
  <c r="BB2484" i="5"/>
  <c r="BB2485" i="5"/>
  <c r="BB2486" i="5"/>
  <c r="BB2487" i="5"/>
  <c r="BB2488" i="5"/>
  <c r="BB2489" i="5"/>
  <c r="BB2490" i="5"/>
  <c r="BB2491" i="5"/>
  <c r="BB2492" i="5"/>
  <c r="BB2493" i="5"/>
  <c r="BB2494" i="5"/>
  <c r="BB2495" i="5"/>
  <c r="BB2496" i="5"/>
  <c r="BB2497" i="5"/>
  <c r="BB2498" i="5"/>
  <c r="BB2499" i="5"/>
  <c r="BB2500" i="5"/>
  <c r="BB2501" i="5"/>
  <c r="BB2502" i="5"/>
  <c r="BB2503" i="5"/>
  <c r="BB2504" i="5"/>
  <c r="BB2505" i="5"/>
  <c r="BB2506" i="5"/>
  <c r="BB2507" i="5"/>
  <c r="BB2508" i="5"/>
  <c r="BB2509" i="5"/>
  <c r="BB2510" i="5"/>
  <c r="BB2511" i="5"/>
  <c r="BB2512" i="5"/>
  <c r="BB2513" i="5"/>
  <c r="BB2514" i="5"/>
  <c r="BB2515" i="5"/>
  <c r="BB2516" i="5"/>
  <c r="BB2517" i="5"/>
  <c r="BB2518" i="5"/>
  <c r="BB2519" i="5"/>
  <c r="BB2520" i="5"/>
  <c r="BB2521" i="5"/>
  <c r="BB2522" i="5"/>
  <c r="BB2523" i="5"/>
  <c r="BB2524" i="5"/>
  <c r="BB2525" i="5"/>
  <c r="BB2526" i="5"/>
  <c r="BB2527" i="5"/>
  <c r="BB2528" i="5"/>
  <c r="BB2529" i="5"/>
  <c r="BB2530" i="5"/>
  <c r="BB2531" i="5"/>
  <c r="BB2532" i="5"/>
  <c r="BB2533" i="5"/>
  <c r="BB2534" i="5"/>
  <c r="BB2535" i="5"/>
  <c r="BB2536" i="5"/>
  <c r="BB2537" i="5"/>
  <c r="BB2538" i="5"/>
  <c r="BB2539" i="5"/>
  <c r="BB2540" i="5"/>
  <c r="BB2541" i="5"/>
  <c r="BB2542" i="5"/>
  <c r="BB2543" i="5"/>
  <c r="BB2544" i="5"/>
  <c r="BB2545" i="5"/>
  <c r="BB2546" i="5"/>
  <c r="BB2547" i="5"/>
  <c r="BB2548" i="5"/>
  <c r="BB2549" i="5"/>
  <c r="BB2550" i="5"/>
  <c r="BB2551" i="5"/>
  <c r="BB2552" i="5"/>
  <c r="BB2553" i="5"/>
  <c r="BB2554" i="5"/>
  <c r="BB2555" i="5"/>
  <c r="BB2556" i="5"/>
  <c r="BB2557" i="5"/>
  <c r="BB2558" i="5"/>
  <c r="BB2559" i="5"/>
  <c r="BB2560" i="5"/>
  <c r="BB2561" i="5"/>
  <c r="BB2562" i="5"/>
  <c r="BB2563" i="5"/>
  <c r="BB2564" i="5"/>
  <c r="BB2565" i="5"/>
  <c r="BB2566" i="5"/>
  <c r="BB2567" i="5"/>
  <c r="BB2568" i="5"/>
  <c r="BB2569" i="5"/>
  <c r="BB2570" i="5"/>
  <c r="BB2571" i="5"/>
  <c r="BB2572" i="5"/>
  <c r="BB2573" i="5"/>
  <c r="BB2574" i="5"/>
  <c r="BB2575" i="5"/>
  <c r="BB2576" i="5"/>
  <c r="BB2577" i="5"/>
  <c r="BB2578" i="5"/>
  <c r="BB2579" i="5"/>
  <c r="BB2580" i="5"/>
  <c r="BB2581" i="5"/>
  <c r="BB2582" i="5"/>
  <c r="BB2583" i="5"/>
  <c r="BB2584" i="5"/>
  <c r="BB2585" i="5"/>
  <c r="BB2586" i="5"/>
  <c r="BB2587" i="5"/>
  <c r="BB2588" i="5"/>
  <c r="BB2589" i="5"/>
  <c r="BB2590" i="5"/>
  <c r="BB2591" i="5"/>
  <c r="BB2592" i="5"/>
  <c r="BB2593" i="5"/>
  <c r="BB2594" i="5"/>
  <c r="BB2595" i="5"/>
  <c r="BB2596" i="5"/>
  <c r="BB2597" i="5"/>
  <c r="BB2598" i="5"/>
  <c r="BB2599" i="5"/>
  <c r="BB2600" i="5"/>
  <c r="BB2601" i="5"/>
  <c r="BB2602" i="5"/>
  <c r="BB2603" i="5"/>
  <c r="BB2604" i="5"/>
  <c r="BB2605" i="5"/>
  <c r="BB2606" i="5"/>
  <c r="BB2607" i="5"/>
  <c r="BB2608" i="5"/>
  <c r="BB2609" i="5"/>
  <c r="BB2610" i="5"/>
  <c r="BB2611" i="5"/>
  <c r="BB2612" i="5"/>
  <c r="BB2613" i="5"/>
  <c r="BB2614" i="5"/>
  <c r="BB2615" i="5"/>
  <c r="BB2616" i="5"/>
  <c r="BB2617" i="5"/>
  <c r="BB2618" i="5"/>
  <c r="BB2619" i="5"/>
  <c r="BB2620" i="5"/>
  <c r="BB2621" i="5"/>
  <c r="BB2622" i="5"/>
  <c r="BB2623" i="5"/>
  <c r="BB2624" i="5"/>
  <c r="BB2625" i="5"/>
  <c r="BB2626" i="5"/>
  <c r="BB2627" i="5"/>
  <c r="BB2628" i="5"/>
  <c r="BB2629" i="5"/>
  <c r="BB2630" i="5"/>
  <c r="BB2631" i="5"/>
  <c r="BB2632" i="5"/>
  <c r="BB2633" i="5"/>
  <c r="BB2634" i="5"/>
  <c r="BB2635" i="5"/>
  <c r="BB2636" i="5"/>
  <c r="BB2637" i="5"/>
  <c r="BB2638" i="5"/>
  <c r="BB2639" i="5"/>
  <c r="BB2640" i="5"/>
  <c r="BB2641" i="5"/>
  <c r="BB2642" i="5"/>
  <c r="BB2643" i="5"/>
  <c r="BB2644" i="5"/>
  <c r="BB2645" i="5"/>
  <c r="BB2646" i="5"/>
  <c r="BB2647" i="5"/>
  <c r="BB2648" i="5"/>
  <c r="BB2649" i="5"/>
  <c r="BB2650" i="5"/>
  <c r="BB2651" i="5"/>
  <c r="BB2652" i="5"/>
  <c r="BB2653" i="5"/>
  <c r="BB2654" i="5"/>
  <c r="BB2655" i="5"/>
  <c r="BB2656" i="5"/>
  <c r="BB2657" i="5"/>
  <c r="BB2658" i="5"/>
  <c r="BB2659" i="5"/>
  <c r="BB2660" i="5"/>
  <c r="BB2661" i="5"/>
  <c r="BB2662" i="5"/>
  <c r="BB2663" i="5"/>
  <c r="BB2664" i="5"/>
  <c r="BB2665" i="5"/>
  <c r="BB2666" i="5"/>
  <c r="BB2667" i="5"/>
  <c r="BB2668" i="5"/>
  <c r="BB2669" i="5"/>
  <c r="BB2670" i="5"/>
  <c r="BB2671" i="5"/>
  <c r="BB2672" i="5"/>
  <c r="BB2673" i="5"/>
  <c r="BB2674" i="5"/>
  <c r="BB2675" i="5"/>
  <c r="BB2676" i="5"/>
  <c r="BB2677" i="5"/>
  <c r="BB2678" i="5"/>
  <c r="BB2679" i="5"/>
  <c r="BB2680" i="5"/>
  <c r="BB2681" i="5"/>
  <c r="BB2682" i="5"/>
  <c r="BB2683" i="5"/>
  <c r="BB2684" i="5"/>
  <c r="BB2685" i="5"/>
  <c r="BB2686" i="5"/>
  <c r="BB2687" i="5"/>
  <c r="BB2688" i="5"/>
  <c r="BB2689" i="5"/>
  <c r="BB2690" i="5"/>
  <c r="BB2691" i="5"/>
  <c r="BB2692" i="5"/>
  <c r="BB2693" i="5"/>
  <c r="BB2694" i="5"/>
  <c r="BB2695" i="5"/>
  <c r="BB2696" i="5"/>
  <c r="BB2697" i="5"/>
  <c r="BB2698" i="5"/>
  <c r="BB2699" i="5"/>
  <c r="BB2700" i="5"/>
  <c r="BB2701" i="5"/>
  <c r="BB2702" i="5"/>
  <c r="BB2703" i="5"/>
  <c r="BB2704" i="5"/>
  <c r="BB2705" i="5"/>
  <c r="BB2706" i="5"/>
  <c r="BB2707" i="5"/>
  <c r="BB2708" i="5"/>
  <c r="BB2709" i="5"/>
  <c r="BB2710" i="5"/>
  <c r="BB2711" i="5"/>
  <c r="BB2712" i="5"/>
  <c r="BB2713" i="5"/>
  <c r="BB2714" i="5"/>
  <c r="BB2715" i="5"/>
  <c r="BB2716" i="5"/>
  <c r="BB2717" i="5"/>
  <c r="BB2718" i="5"/>
  <c r="BB2719" i="5"/>
  <c r="BB2720" i="5"/>
  <c r="BB2721" i="5"/>
  <c r="BB2722" i="5"/>
  <c r="BB2723" i="5"/>
  <c r="BB2724" i="5"/>
  <c r="BB2725" i="5"/>
  <c r="BB2726" i="5"/>
  <c r="BB2727" i="5"/>
  <c r="BB2728" i="5"/>
  <c r="BB2729" i="5"/>
  <c r="BB2730" i="5"/>
  <c r="BB2731" i="5"/>
  <c r="BB2732" i="5"/>
  <c r="BB2733" i="5"/>
  <c r="BB2734" i="5"/>
  <c r="BB2735" i="5"/>
  <c r="BB2736" i="5"/>
  <c r="BB2737" i="5"/>
  <c r="BB2738" i="5"/>
  <c r="BB2739" i="5"/>
  <c r="BB2740" i="5"/>
  <c r="BB2741" i="5"/>
  <c r="BB2742" i="5"/>
  <c r="BB2743" i="5"/>
  <c r="BB2744" i="5"/>
  <c r="BB2745" i="5"/>
  <c r="BB2746" i="5"/>
  <c r="BB2747" i="5"/>
  <c r="BB2748" i="5"/>
  <c r="BB2749" i="5"/>
  <c r="BB2750" i="5"/>
  <c r="BB2751" i="5"/>
  <c r="BB2752" i="5"/>
  <c r="BB2753" i="5"/>
  <c r="BB2754" i="5"/>
  <c r="BB2755" i="5"/>
  <c r="BB2756" i="5"/>
  <c r="BB2757" i="5"/>
  <c r="BB2758" i="5"/>
  <c r="BB2759" i="5"/>
  <c r="BB2760" i="5"/>
  <c r="BB2761" i="5"/>
  <c r="BB2762" i="5"/>
  <c r="BB2763" i="5"/>
  <c r="BB2764" i="5"/>
  <c r="BB2765" i="5"/>
  <c r="BB2766" i="5"/>
  <c r="BB2767" i="5"/>
  <c r="BB2768" i="5"/>
  <c r="BB2769" i="5"/>
  <c r="BB2770" i="5"/>
  <c r="BB2771" i="5"/>
  <c r="BB2772" i="5"/>
  <c r="BB2773" i="5"/>
  <c r="BB2774" i="5"/>
  <c r="BB2775" i="5"/>
  <c r="BB2776" i="5"/>
  <c r="BB2777" i="5"/>
  <c r="BB2778" i="5"/>
  <c r="BB2779" i="5"/>
  <c r="BB2780" i="5"/>
  <c r="BB2781" i="5"/>
  <c r="BB2782" i="5"/>
  <c r="BB2783" i="5"/>
  <c r="BB2784" i="5"/>
  <c r="BB2785" i="5"/>
  <c r="BB2786" i="5"/>
  <c r="BB2787" i="5"/>
  <c r="BB2788" i="5"/>
  <c r="BB2789" i="5"/>
  <c r="BB2790" i="5"/>
  <c r="BB2791" i="5"/>
  <c r="BB2792" i="5"/>
  <c r="BB2793" i="5"/>
  <c r="BB2794" i="5"/>
  <c r="BB2795" i="5"/>
  <c r="BB2796" i="5"/>
  <c r="BB2797" i="5"/>
  <c r="BB2798" i="5"/>
  <c r="BB2799" i="5"/>
  <c r="BB2800" i="5"/>
  <c r="BB2801" i="5"/>
  <c r="BB2802" i="5"/>
  <c r="BB2803" i="5"/>
  <c r="BB2804" i="5"/>
  <c r="BB2805" i="5"/>
  <c r="BB2806" i="5"/>
  <c r="BB2807" i="5"/>
  <c r="BB2808" i="5"/>
  <c r="BB2809" i="5"/>
  <c r="BB2810" i="5"/>
  <c r="BB2811" i="5"/>
  <c r="BB2812" i="5"/>
  <c r="BB2813" i="5"/>
  <c r="BB2814" i="5"/>
  <c r="BB2815" i="5"/>
  <c r="BB2816" i="5"/>
  <c r="BB2817" i="5"/>
  <c r="BB2818" i="5"/>
  <c r="BB2819" i="5"/>
  <c r="BB2820" i="5"/>
  <c r="BB2821" i="5"/>
  <c r="BB2822" i="5"/>
  <c r="BB2823" i="5"/>
  <c r="BB2824" i="5"/>
  <c r="BB2825" i="5"/>
  <c r="BB2826" i="5"/>
  <c r="BB2827" i="5"/>
  <c r="BB2828" i="5"/>
  <c r="BB2829" i="5"/>
  <c r="BB2830" i="5"/>
  <c r="BB2831" i="5"/>
  <c r="BB2832" i="5"/>
  <c r="BB2833" i="5"/>
  <c r="BB2834" i="5"/>
  <c r="BB2835" i="5"/>
  <c r="BB2836" i="5"/>
  <c r="BB2837" i="5"/>
  <c r="BB2838" i="5"/>
  <c r="BB2839" i="5"/>
  <c r="BB2840" i="5"/>
  <c r="BB2841" i="5"/>
  <c r="BB2842" i="5"/>
  <c r="BB2843" i="5"/>
  <c r="BB2844" i="5"/>
  <c r="BB2845" i="5"/>
  <c r="BB2846" i="5"/>
  <c r="BB2847" i="5"/>
  <c r="BB2848" i="5"/>
  <c r="BB2849" i="5"/>
  <c r="BB2850" i="5"/>
  <c r="BB2851" i="5"/>
  <c r="BB2852" i="5"/>
  <c r="BB2853" i="5"/>
  <c r="BB2854" i="5"/>
  <c r="BB2855" i="5"/>
  <c r="BB2856" i="5"/>
  <c r="BB2857" i="5"/>
  <c r="BB2858" i="5"/>
  <c r="BB2859" i="5"/>
  <c r="BB2860" i="5"/>
  <c r="BB2861" i="5"/>
  <c r="BB2862" i="5"/>
  <c r="BB2863" i="5"/>
  <c r="BB2864" i="5"/>
  <c r="BB2865" i="5"/>
  <c r="BB2866" i="5"/>
  <c r="BB2867" i="5"/>
  <c r="BB2868" i="5"/>
  <c r="BB2869" i="5"/>
  <c r="BB2870" i="5"/>
  <c r="BB2871" i="5"/>
  <c r="BB2872" i="5"/>
  <c r="BB2873" i="5"/>
  <c r="BB2874" i="5"/>
  <c r="BB2875" i="5"/>
  <c r="BB2876" i="5"/>
  <c r="BB2877" i="5"/>
  <c r="BB2878" i="5"/>
  <c r="BB2879" i="5"/>
  <c r="BB2880" i="5"/>
  <c r="BB2881" i="5"/>
  <c r="BB2882" i="5"/>
  <c r="BB2883" i="5"/>
  <c r="BB2884" i="5"/>
  <c r="BB2885" i="5"/>
  <c r="BB2886" i="5"/>
  <c r="BB2887" i="5"/>
  <c r="BB2888" i="5"/>
  <c r="BB2889" i="5"/>
  <c r="BB2890" i="5"/>
  <c r="BB2891" i="5"/>
  <c r="BB2892" i="5"/>
  <c r="BB2893" i="5"/>
  <c r="BB2894" i="5"/>
  <c r="BB2895" i="5"/>
  <c r="BB2896" i="5"/>
  <c r="BB2897" i="5"/>
  <c r="BB2898" i="5"/>
  <c r="BB2899" i="5"/>
  <c r="BB2900" i="5"/>
  <c r="BB2901" i="5"/>
  <c r="BB2902" i="5"/>
  <c r="BB2903" i="5"/>
  <c r="BB2904" i="5"/>
  <c r="BB2905" i="5"/>
  <c r="BB2906" i="5"/>
  <c r="BB2907" i="5"/>
  <c r="BB2908" i="5"/>
  <c r="BB2909" i="5"/>
  <c r="BB2910" i="5"/>
  <c r="BB2911" i="5"/>
  <c r="BB2912" i="5"/>
  <c r="BB2913" i="5"/>
  <c r="BB2914" i="5"/>
  <c r="BB2915" i="5"/>
  <c r="BB2916" i="5"/>
  <c r="BB2917" i="5"/>
  <c r="BB2918" i="5"/>
  <c r="BB2919" i="5"/>
  <c r="BB2920" i="5"/>
  <c r="BB2921" i="5"/>
  <c r="BB2922" i="5"/>
  <c r="BB2923" i="5"/>
  <c r="BB2924" i="5"/>
  <c r="BB2925" i="5"/>
  <c r="BB2926" i="5"/>
  <c r="BB2927" i="5"/>
  <c r="BB2928" i="5"/>
  <c r="BB2929" i="5"/>
  <c r="BB2930" i="5"/>
  <c r="BB2931" i="5"/>
  <c r="BB2932" i="5"/>
  <c r="BB2933" i="5"/>
  <c r="BB2934" i="5"/>
  <c r="BB2935" i="5"/>
  <c r="BB2936" i="5"/>
  <c r="BB2937" i="5"/>
  <c r="BB2938" i="5"/>
  <c r="BB2939" i="5"/>
  <c r="BB2940" i="5"/>
  <c r="BB2941" i="5"/>
  <c r="BB2942" i="5"/>
  <c r="BB2943" i="5"/>
  <c r="BB2944" i="5"/>
  <c r="BB2945" i="5"/>
  <c r="BB2946" i="5"/>
  <c r="BB2947" i="5"/>
  <c r="BB2948" i="5"/>
  <c r="BB2949" i="5"/>
  <c r="BB2950" i="5"/>
  <c r="BB2951" i="5"/>
  <c r="BB2952" i="5"/>
  <c r="BB2953" i="5"/>
  <c r="BB2954" i="5"/>
  <c r="BB2955" i="5"/>
  <c r="BB2956" i="5"/>
  <c r="BB2957" i="5"/>
  <c r="BB2958" i="5"/>
  <c r="BB2959" i="5"/>
  <c r="BB2960" i="5"/>
  <c r="BB2961" i="5"/>
  <c r="BB2962" i="5"/>
  <c r="BB2963" i="5"/>
  <c r="BB2964" i="5"/>
  <c r="BB2965" i="5"/>
  <c r="BB2966" i="5"/>
  <c r="BB2967" i="5"/>
  <c r="BB2968" i="5"/>
  <c r="BB2969" i="5"/>
  <c r="BB2970" i="5"/>
  <c r="BB2971" i="5"/>
  <c r="BB2972" i="5"/>
  <c r="BB2973" i="5"/>
  <c r="BB2974" i="5"/>
  <c r="BB2975" i="5"/>
  <c r="BB2976" i="5"/>
  <c r="BB2977" i="5"/>
  <c r="BB2978" i="5"/>
  <c r="BB2979" i="5"/>
  <c r="BB2980" i="5"/>
  <c r="BB2981" i="5"/>
  <c r="BB2982" i="5"/>
  <c r="BB2983" i="5"/>
  <c r="BB2984" i="5"/>
  <c r="BB2985" i="5"/>
  <c r="BB2986" i="5"/>
  <c r="BB2987" i="5"/>
  <c r="BB2988" i="5"/>
  <c r="BB2989" i="5"/>
  <c r="BB2990" i="5"/>
  <c r="BB2991" i="5"/>
  <c r="BB2992" i="5"/>
  <c r="BB2993" i="5"/>
  <c r="BB2994" i="5"/>
  <c r="BB2995" i="5"/>
  <c r="BB2996" i="5"/>
  <c r="BB2997" i="5"/>
  <c r="BB2998" i="5"/>
  <c r="BB2999" i="5"/>
  <c r="BB3000" i="5"/>
  <c r="BB3001" i="5"/>
  <c r="BB3002" i="5"/>
  <c r="BB3003" i="5"/>
  <c r="BB3004" i="5"/>
  <c r="BB3005" i="5"/>
  <c r="BB3006" i="5"/>
  <c r="BB3007" i="5"/>
  <c r="BB3008" i="5"/>
  <c r="BB3009" i="5"/>
  <c r="BB3010" i="5"/>
  <c r="BB3011" i="5"/>
  <c r="BB3012" i="5"/>
  <c r="BB3013" i="5"/>
  <c r="BB3014" i="5"/>
  <c r="BB3015" i="5"/>
  <c r="BB3016" i="5"/>
  <c r="BB3017" i="5"/>
  <c r="BB3018" i="5"/>
  <c r="BB3019" i="5"/>
  <c r="BB3020" i="5"/>
  <c r="BB3021" i="5"/>
  <c r="BB3022" i="5"/>
  <c r="BB3023" i="5"/>
  <c r="BB3024" i="5"/>
  <c r="BB3025" i="5"/>
  <c r="BB3026" i="5"/>
  <c r="BB3027" i="5"/>
  <c r="BB3028" i="5"/>
  <c r="BB3029" i="5"/>
  <c r="BB3030" i="5"/>
  <c r="BB3031" i="5"/>
  <c r="BB3032" i="5"/>
  <c r="BB3033" i="5"/>
  <c r="BB3034" i="5"/>
  <c r="BB3035" i="5"/>
  <c r="BB3036" i="5"/>
  <c r="BB3037" i="5"/>
  <c r="BB3038" i="5"/>
  <c r="BB3039" i="5"/>
  <c r="BB3040" i="5"/>
  <c r="BB3041" i="5"/>
  <c r="BB3042" i="5"/>
  <c r="BB3043" i="5"/>
  <c r="BB3044" i="5"/>
  <c r="BB3045" i="5"/>
  <c r="BB3046" i="5"/>
  <c r="BB3047" i="5"/>
  <c r="BB3048" i="5"/>
  <c r="BB3049" i="5"/>
  <c r="BB3050" i="5"/>
  <c r="BB3051" i="5"/>
  <c r="BB3052" i="5"/>
  <c r="BB3053" i="5"/>
  <c r="BB3054" i="5"/>
  <c r="BB3055" i="5"/>
  <c r="BB3056" i="5"/>
  <c r="BB3057" i="5"/>
  <c r="BB3058" i="5"/>
  <c r="BB3059" i="5"/>
  <c r="BB3060" i="5"/>
  <c r="BB3061" i="5"/>
  <c r="BB3062" i="5"/>
  <c r="BB3063" i="5"/>
  <c r="BB3064" i="5"/>
  <c r="BB3065" i="5"/>
  <c r="BB3066" i="5"/>
  <c r="BB3067" i="5"/>
  <c r="BB3068" i="5"/>
  <c r="BB3069" i="5"/>
  <c r="BB3070" i="5"/>
  <c r="BB3071" i="5"/>
  <c r="BB3072" i="5"/>
  <c r="BB3073" i="5"/>
  <c r="BB3074" i="5"/>
  <c r="BB3075" i="5"/>
  <c r="BB3076" i="5"/>
  <c r="BB3077" i="5"/>
  <c r="BB3078" i="5"/>
  <c r="BB3079" i="5"/>
  <c r="BB3080" i="5"/>
  <c r="BB3081" i="5"/>
  <c r="BB3082" i="5"/>
  <c r="BB3083" i="5"/>
  <c r="BB3084" i="5"/>
  <c r="BB3085" i="5"/>
  <c r="BB3086" i="5"/>
  <c r="BB3087" i="5"/>
  <c r="BB3088" i="5"/>
  <c r="BB3089" i="5"/>
  <c r="BB3090" i="5"/>
  <c r="BB3091" i="5"/>
  <c r="BB3092" i="5"/>
  <c r="BB3093" i="5"/>
  <c r="BB3094" i="5"/>
  <c r="BB3095" i="5"/>
  <c r="BB3096" i="5"/>
  <c r="BB3097" i="5"/>
  <c r="BB3098" i="5"/>
  <c r="BB3099" i="5"/>
  <c r="BB3100" i="5"/>
  <c r="BB3101" i="5"/>
  <c r="BB3102" i="5"/>
  <c r="BB3103" i="5"/>
  <c r="BB3104" i="5"/>
  <c r="BB3105" i="5"/>
  <c r="BB3106" i="5"/>
  <c r="BB3107" i="5"/>
  <c r="BB3108" i="5"/>
  <c r="BB3109" i="5"/>
  <c r="BB3110" i="5"/>
  <c r="BB3111" i="5"/>
  <c r="BB3112" i="5"/>
  <c r="BB3113" i="5"/>
  <c r="BB3114" i="5"/>
  <c r="BB3115" i="5"/>
  <c r="BB3116" i="5"/>
  <c r="BB3117" i="5"/>
  <c r="BB3118" i="5"/>
  <c r="BB3119" i="5"/>
  <c r="BB3120" i="5"/>
  <c r="BB3121" i="5"/>
  <c r="BB3122" i="5"/>
  <c r="BB3123" i="5"/>
  <c r="BB3124" i="5"/>
  <c r="BB3125" i="5"/>
  <c r="BB3126" i="5"/>
  <c r="BB3127" i="5"/>
  <c r="BB3128" i="5"/>
  <c r="BB3129" i="5"/>
  <c r="BB3130" i="5"/>
  <c r="BB3131" i="5"/>
  <c r="BB3132" i="5"/>
  <c r="BB3133" i="5"/>
  <c r="BB3134" i="5"/>
  <c r="BB3135" i="5"/>
  <c r="BB3136" i="5"/>
  <c r="BB3137" i="5"/>
  <c r="BB3138" i="5"/>
  <c r="BB3139" i="5"/>
  <c r="BB3140" i="5"/>
  <c r="BB3141" i="5"/>
  <c r="BB3142" i="5"/>
  <c r="BB3143" i="5"/>
  <c r="BB3144" i="5"/>
  <c r="BB3145" i="5"/>
  <c r="BB3146" i="5"/>
  <c r="BB3147" i="5"/>
  <c r="BB3148" i="5"/>
  <c r="BB3149" i="5"/>
  <c r="BB3150" i="5"/>
  <c r="BB3151" i="5"/>
  <c r="BB3152" i="5"/>
  <c r="BB3153" i="5"/>
  <c r="BB3154" i="5"/>
  <c r="BB3155" i="5"/>
  <c r="BB3156" i="5"/>
  <c r="BB3157" i="5"/>
  <c r="BB3158" i="5"/>
  <c r="BB3159" i="5"/>
  <c r="BB3160" i="5"/>
  <c r="BB3161" i="5"/>
  <c r="BB3162" i="5"/>
  <c r="BB3163" i="5"/>
  <c r="BB3164" i="5"/>
  <c r="BB3165" i="5"/>
  <c r="BB3166" i="5"/>
  <c r="BB3167" i="5"/>
  <c r="BB3168" i="5"/>
  <c r="BB3169" i="5"/>
  <c r="BB3170" i="5"/>
  <c r="BB3171" i="5"/>
  <c r="BB3172" i="5"/>
  <c r="BB3173" i="5"/>
  <c r="BB3174" i="5"/>
  <c r="BB3175" i="5"/>
  <c r="BB3176" i="5"/>
  <c r="BB3177" i="5"/>
  <c r="BB3178" i="5"/>
  <c r="BB3179" i="5"/>
  <c r="BB3180" i="5"/>
  <c r="BB3181" i="5"/>
  <c r="BB3182" i="5"/>
  <c r="BB3183" i="5"/>
  <c r="BB3184" i="5"/>
  <c r="BB3185" i="5"/>
  <c r="BB3186" i="5"/>
  <c r="BB3187" i="5"/>
  <c r="BB3188" i="5"/>
  <c r="BB3189" i="5"/>
  <c r="BB3190" i="5"/>
  <c r="BB3191" i="5"/>
  <c r="BB3192" i="5"/>
  <c r="BB3193" i="5"/>
  <c r="BB3194" i="5"/>
  <c r="BB3195" i="5"/>
  <c r="BB3196" i="5"/>
  <c r="BB3197" i="5"/>
  <c r="BB3198" i="5"/>
  <c r="BB3199" i="5"/>
  <c r="BB3200" i="5"/>
  <c r="BB3201" i="5"/>
  <c r="BB3202" i="5"/>
  <c r="BB3203" i="5"/>
  <c r="BB3204" i="5"/>
  <c r="BB3205" i="5"/>
  <c r="BB3206" i="5"/>
  <c r="BB3207" i="5"/>
  <c r="BB3208" i="5"/>
  <c r="BB3209" i="5"/>
  <c r="BB3210" i="5"/>
  <c r="BB3211" i="5"/>
  <c r="BB3212" i="5"/>
  <c r="BB3213" i="5"/>
  <c r="BB3214" i="5"/>
  <c r="BB3215" i="5"/>
  <c r="BB3216" i="5"/>
  <c r="BB3217" i="5"/>
  <c r="BB3218" i="5"/>
  <c r="BB3219" i="5"/>
  <c r="BB3220" i="5"/>
  <c r="BB3221" i="5"/>
  <c r="BB3222" i="5"/>
  <c r="BB3223" i="5"/>
  <c r="BB3224" i="5"/>
  <c r="BB3225" i="5"/>
  <c r="BB3226" i="5"/>
  <c r="BB3227" i="5"/>
  <c r="BB3228" i="5"/>
  <c r="BB3229" i="5"/>
  <c r="BB3230" i="5"/>
  <c r="BB3231" i="5"/>
  <c r="BB3232" i="5"/>
  <c r="BB3233" i="5"/>
  <c r="BB3234" i="5"/>
  <c r="BB3235" i="5"/>
  <c r="BB3236" i="5"/>
  <c r="BB3237" i="5"/>
  <c r="BB3238" i="5"/>
  <c r="BB3239" i="5"/>
  <c r="BB3240" i="5"/>
  <c r="BB3241" i="5"/>
  <c r="BB3242" i="5"/>
  <c r="BB3243" i="5"/>
  <c r="BB3244" i="5"/>
  <c r="BB3245" i="5"/>
  <c r="BB3246" i="5"/>
  <c r="BB3247" i="5"/>
  <c r="BB3248" i="5"/>
  <c r="BB3249" i="5"/>
  <c r="BB3250" i="5"/>
  <c r="BB3251" i="5"/>
  <c r="BB3252" i="5"/>
  <c r="BB3253" i="5"/>
  <c r="BB3254" i="5"/>
  <c r="BB3255" i="5"/>
  <c r="BB3256" i="5"/>
  <c r="BB3257" i="5"/>
  <c r="BB3258" i="5"/>
  <c r="BB3259" i="5"/>
  <c r="BB3260" i="5"/>
  <c r="BB3261" i="5"/>
  <c r="BB3262" i="5"/>
  <c r="BB3263" i="5"/>
  <c r="BB3264" i="5"/>
  <c r="BB3265" i="5"/>
  <c r="BB3266" i="5"/>
  <c r="BB3267" i="5"/>
  <c r="BB3268" i="5"/>
  <c r="BB3269" i="5"/>
  <c r="BB3270" i="5"/>
  <c r="BB3271" i="5"/>
  <c r="BB3272" i="5"/>
  <c r="BB3273" i="5"/>
  <c r="BB3274" i="5"/>
  <c r="BB3275" i="5"/>
  <c r="BB3276" i="5"/>
  <c r="BB3277" i="5"/>
  <c r="BB3278" i="5"/>
  <c r="BB3279" i="5"/>
  <c r="BB3280" i="5"/>
  <c r="BB3281" i="5"/>
  <c r="BB3282" i="5"/>
  <c r="BB3283" i="5"/>
  <c r="BB3284" i="5"/>
  <c r="BB3285" i="5"/>
  <c r="BB3286" i="5"/>
  <c r="BB3287" i="5"/>
  <c r="BB3288" i="5"/>
  <c r="BB3289" i="5"/>
  <c r="BB3290" i="5"/>
  <c r="BB3291" i="5"/>
  <c r="BB3292" i="5"/>
  <c r="BB3293" i="5"/>
  <c r="BB3294" i="5"/>
  <c r="BB3295" i="5"/>
  <c r="BB3296" i="5"/>
  <c r="BB3297" i="5"/>
  <c r="BB3298" i="5"/>
  <c r="BB3299" i="5"/>
  <c r="BB3300" i="5"/>
  <c r="BB3301" i="5"/>
  <c r="BB3302" i="5"/>
  <c r="BB3303" i="5"/>
  <c r="BB3304" i="5"/>
  <c r="BB3305" i="5"/>
  <c r="BB3306" i="5"/>
  <c r="BB3307" i="5"/>
  <c r="BB3308" i="5"/>
  <c r="BB3309" i="5"/>
  <c r="BB3310" i="5"/>
  <c r="BB3311" i="5"/>
  <c r="BB3312" i="5"/>
  <c r="BB3313" i="5"/>
  <c r="BB3314" i="5"/>
  <c r="BB3315" i="5"/>
  <c r="BB3316" i="5"/>
  <c r="BB3317" i="5"/>
  <c r="BB3318" i="5"/>
  <c r="BB3319" i="5"/>
  <c r="BB3320" i="5"/>
  <c r="BB3321" i="5"/>
  <c r="BB3322" i="5"/>
  <c r="BB3323" i="5"/>
  <c r="BB3324" i="5"/>
  <c r="BB3325" i="5"/>
  <c r="BB3326" i="5"/>
  <c r="BB3327" i="5"/>
  <c r="BB3328" i="5"/>
  <c r="BB3329" i="5"/>
  <c r="BB3330" i="5"/>
  <c r="BB3331" i="5"/>
  <c r="BB3332" i="5"/>
  <c r="BB3333" i="5"/>
  <c r="BB3334" i="5"/>
  <c r="BB3335" i="5"/>
  <c r="BB3336" i="5"/>
  <c r="BB3337" i="5"/>
  <c r="BB3338" i="5"/>
  <c r="BB3339" i="5"/>
  <c r="BB3340" i="5"/>
  <c r="BB3341" i="5"/>
  <c r="BB3342" i="5"/>
  <c r="BB3343" i="5"/>
  <c r="BB3344" i="5"/>
  <c r="BB3345" i="5"/>
  <c r="BB3346" i="5"/>
  <c r="BB3347" i="5"/>
  <c r="BB3348" i="5"/>
  <c r="BB3349" i="5"/>
  <c r="BB3350" i="5"/>
  <c r="BB3351" i="5"/>
  <c r="BB3352" i="5"/>
  <c r="BB3353" i="5"/>
  <c r="BB3354" i="5"/>
  <c r="BB3355" i="5"/>
  <c r="BB3356" i="5"/>
  <c r="BB3357" i="5"/>
  <c r="BB3358" i="5"/>
  <c r="BB3359" i="5"/>
  <c r="BB3360" i="5"/>
  <c r="BB3361" i="5"/>
  <c r="BB3362" i="5"/>
  <c r="BB3363" i="5"/>
  <c r="BB3364" i="5"/>
  <c r="BB3365" i="5"/>
  <c r="BB3366" i="5"/>
  <c r="BB3367" i="5"/>
  <c r="BB3368" i="5"/>
  <c r="BB3369" i="5"/>
  <c r="BB3370" i="5"/>
  <c r="BB3371" i="5"/>
  <c r="BB3372" i="5"/>
  <c r="BB3373" i="5"/>
  <c r="BB3374" i="5"/>
  <c r="BB3375" i="5"/>
  <c r="BB3376" i="5"/>
  <c r="BB3377" i="5"/>
  <c r="BB3378" i="5"/>
  <c r="BB3379" i="5"/>
  <c r="BB3380" i="5"/>
  <c r="BB3381" i="5"/>
  <c r="BB3382" i="5"/>
  <c r="BB3383" i="5"/>
  <c r="BB3384" i="5"/>
  <c r="BB3385" i="5"/>
  <c r="BB3386" i="5"/>
  <c r="BB3387" i="5"/>
  <c r="BB3388" i="5"/>
  <c r="BB3389" i="5"/>
  <c r="BB3390" i="5"/>
  <c r="BB3391" i="5"/>
  <c r="BB3392" i="5"/>
  <c r="BB3393" i="5"/>
  <c r="BB3394" i="5"/>
  <c r="BB3395" i="5"/>
  <c r="BB3396" i="5"/>
  <c r="BB3397" i="5"/>
  <c r="BB3398" i="5"/>
  <c r="BB3399" i="5"/>
  <c r="BB3400" i="5"/>
  <c r="BB3401" i="5"/>
  <c r="BB3402" i="5"/>
  <c r="BB3403" i="5"/>
  <c r="BB3404" i="5"/>
  <c r="BB3405" i="5"/>
  <c r="BB3406" i="5"/>
  <c r="BB3407" i="5"/>
  <c r="BB3408" i="5"/>
  <c r="BB3409" i="5"/>
  <c r="BB3410" i="5"/>
  <c r="BB3411" i="5"/>
  <c r="BB3412" i="5"/>
  <c r="BB3413" i="5"/>
  <c r="BB3414" i="5"/>
  <c r="BB3415" i="5"/>
  <c r="BB3416" i="5"/>
  <c r="BB3417" i="5"/>
  <c r="BB3418" i="5"/>
  <c r="BB3419" i="5"/>
  <c r="BB3420" i="5"/>
  <c r="BB3421" i="5"/>
  <c r="BB3422" i="5"/>
  <c r="BB3423" i="5"/>
  <c r="BB3424" i="5"/>
  <c r="BB3425" i="5"/>
  <c r="BB3426" i="5"/>
  <c r="BB3427" i="5"/>
  <c r="BB3428" i="5"/>
  <c r="BB3429" i="5"/>
  <c r="BB3430" i="5"/>
  <c r="BB3431" i="5"/>
  <c r="BB3432" i="5"/>
  <c r="BB3433" i="5"/>
  <c r="BB3434" i="5"/>
  <c r="BB3435" i="5"/>
  <c r="BB3436" i="5"/>
  <c r="BB3437" i="5"/>
  <c r="BB3438" i="5"/>
  <c r="BB3439" i="5"/>
  <c r="BB3440" i="5"/>
  <c r="BB3441" i="5"/>
  <c r="BB3442" i="5"/>
  <c r="BB3443" i="5"/>
  <c r="BB3444" i="5"/>
  <c r="BB3445" i="5"/>
  <c r="BB3446" i="5"/>
  <c r="BB3447" i="5"/>
  <c r="BB3448" i="5"/>
  <c r="BB3449" i="5"/>
  <c r="BB3450" i="5"/>
  <c r="BB3451" i="5"/>
  <c r="BB3452" i="5"/>
  <c r="BB3453" i="5"/>
  <c r="BB3454" i="5"/>
  <c r="BB3455" i="5"/>
  <c r="BB3456" i="5"/>
  <c r="BB3457" i="5"/>
  <c r="BB3458" i="5"/>
  <c r="BB3459" i="5"/>
  <c r="BB3460" i="5"/>
  <c r="BB3461" i="5"/>
  <c r="BB3462" i="5"/>
  <c r="BB3463" i="5"/>
  <c r="BB3464" i="5"/>
  <c r="BB3465" i="5"/>
  <c r="BB3466" i="5"/>
  <c r="BB3467" i="5"/>
  <c r="BB3468" i="5"/>
  <c r="BB3469" i="5"/>
  <c r="BB3470" i="5"/>
  <c r="BB3471" i="5"/>
  <c r="BB3472" i="5"/>
  <c r="BB3473" i="5"/>
  <c r="BB3474" i="5"/>
  <c r="BB3475" i="5"/>
  <c r="BB3476" i="5"/>
  <c r="BB3477" i="5"/>
  <c r="BB3478" i="5"/>
  <c r="BB3479" i="5"/>
  <c r="BB3480" i="5"/>
  <c r="BB3481" i="5"/>
  <c r="BB3482" i="5"/>
  <c r="BB3483" i="5"/>
  <c r="BB3484" i="5"/>
  <c r="BB3485" i="5"/>
  <c r="BB3486" i="5"/>
  <c r="BB3487" i="5"/>
  <c r="BB3488" i="5"/>
  <c r="BB3489" i="5"/>
  <c r="BB3490" i="5"/>
  <c r="BB3491" i="5"/>
  <c r="BB3492" i="5"/>
  <c r="BB3493" i="5"/>
  <c r="BB3494" i="5"/>
  <c r="BB3495" i="5"/>
  <c r="BB3496" i="5"/>
  <c r="BB3497" i="5"/>
  <c r="BB3498" i="5"/>
  <c r="BB3499" i="5"/>
  <c r="BB3500" i="5"/>
  <c r="BB3501" i="5"/>
  <c r="BB3502" i="5"/>
  <c r="BB3503" i="5"/>
  <c r="BB3504" i="5"/>
  <c r="BB3505" i="5"/>
  <c r="BB3506" i="5"/>
  <c r="BB3507" i="5"/>
  <c r="BB3508" i="5"/>
  <c r="BB3509" i="5"/>
  <c r="BB3510" i="5"/>
  <c r="BB3511" i="5"/>
  <c r="BB3512" i="5"/>
  <c r="BB3513" i="5"/>
  <c r="BB3514" i="5"/>
  <c r="BB3515" i="5"/>
  <c r="BB3516" i="5"/>
  <c r="BB3517" i="5"/>
  <c r="BB3518" i="5"/>
  <c r="BB3519" i="5"/>
  <c r="BB3520" i="5"/>
  <c r="BB3521" i="5"/>
  <c r="BB3522" i="5"/>
  <c r="BB3523" i="5"/>
  <c r="BB3524" i="5"/>
  <c r="BB3525" i="5"/>
  <c r="BB3526" i="5"/>
  <c r="BB3527" i="5"/>
  <c r="BB3528" i="5"/>
  <c r="BB3529" i="5"/>
  <c r="BB3530" i="5"/>
  <c r="BB3531" i="5"/>
  <c r="BB3532" i="5"/>
  <c r="BB3533" i="5"/>
  <c r="BB3534" i="5"/>
  <c r="BB3535" i="5"/>
  <c r="BB3536" i="5"/>
  <c r="BB3537" i="5"/>
  <c r="BB3538" i="5"/>
  <c r="BB3539" i="5"/>
  <c r="BB3540" i="5"/>
  <c r="BB3541" i="5"/>
  <c r="BB3542" i="5"/>
  <c r="BB3543" i="5"/>
  <c r="BB3544" i="5"/>
  <c r="BB3545" i="5"/>
  <c r="BB3546" i="5"/>
  <c r="BB3547" i="5"/>
  <c r="BB3548" i="5"/>
  <c r="BB3549" i="5"/>
  <c r="BB3550" i="5"/>
  <c r="BB3551" i="5"/>
  <c r="BB3552" i="5"/>
  <c r="BB3553" i="5"/>
  <c r="BB3554" i="5"/>
  <c r="BB3555" i="5"/>
  <c r="BB3556" i="5"/>
  <c r="BB3557" i="5"/>
  <c r="BB3558" i="5"/>
  <c r="BB3559" i="5"/>
  <c r="BB3560" i="5"/>
  <c r="BB3561" i="5"/>
  <c r="BB3562" i="5"/>
  <c r="BB3563" i="5"/>
  <c r="BB3564" i="5"/>
  <c r="BB3565" i="5"/>
  <c r="BB3566" i="5"/>
  <c r="BB3567" i="5"/>
  <c r="BB3568" i="5"/>
  <c r="BB3569" i="5"/>
  <c r="BB3570" i="5"/>
  <c r="BB3571" i="5"/>
  <c r="BB3572" i="5"/>
  <c r="BB3573" i="5"/>
  <c r="BB3574" i="5"/>
  <c r="BB3575" i="5"/>
  <c r="BB3576" i="5"/>
  <c r="BB3577" i="5"/>
  <c r="BB3578" i="5"/>
  <c r="BB3579" i="5"/>
  <c r="BB3580" i="5"/>
  <c r="BB3581" i="5"/>
  <c r="BB3582" i="5"/>
  <c r="BB3583" i="5"/>
  <c r="BB3584" i="5"/>
  <c r="BB3585" i="5"/>
  <c r="BB3586" i="5"/>
  <c r="BB3587" i="5"/>
  <c r="BB3588" i="5"/>
  <c r="BB3589" i="5"/>
  <c r="BB3590" i="5"/>
  <c r="BB3591" i="5"/>
  <c r="BB3592" i="5"/>
  <c r="BB3593" i="5"/>
  <c r="BB3594" i="5"/>
  <c r="BB3595" i="5"/>
  <c r="BB3596" i="5"/>
  <c r="BB3597" i="5"/>
  <c r="BB3598" i="5"/>
  <c r="BB3599" i="5"/>
  <c r="BB3600" i="5"/>
  <c r="BB3601" i="5"/>
  <c r="BB3602" i="5"/>
  <c r="BB3603" i="5"/>
  <c r="BB3604" i="5"/>
  <c r="BB3605" i="5"/>
  <c r="BB3606" i="5"/>
  <c r="BB3607" i="5"/>
  <c r="BB3608" i="5"/>
  <c r="BB3609" i="5"/>
  <c r="BB3610" i="5"/>
  <c r="BB3611" i="5"/>
  <c r="BB3612" i="5"/>
  <c r="BB3613" i="5"/>
  <c r="BB3614" i="5"/>
  <c r="BB3615" i="5"/>
  <c r="BB3616" i="5"/>
  <c r="BB3617" i="5"/>
  <c r="BB3618" i="5"/>
  <c r="BB3619" i="5"/>
  <c r="BB3620" i="5"/>
  <c r="BB3621" i="5"/>
  <c r="BB3622" i="5"/>
  <c r="BB3623" i="5"/>
  <c r="BB3624" i="5"/>
  <c r="BB3625" i="5"/>
  <c r="BB3626" i="5"/>
  <c r="BB3627" i="5"/>
  <c r="BB3628" i="5"/>
  <c r="BB3629" i="5"/>
  <c r="BB3630" i="5"/>
  <c r="BB3631" i="5"/>
  <c r="BB3632" i="5"/>
  <c r="BB3633" i="5"/>
  <c r="BB3634" i="5"/>
  <c r="BB3635" i="5"/>
  <c r="BB3636" i="5"/>
  <c r="BB3637" i="5"/>
  <c r="BB3638" i="5"/>
  <c r="BB3639" i="5"/>
  <c r="BB3640" i="5"/>
  <c r="BB3641" i="5"/>
  <c r="BB3642" i="5"/>
  <c r="BB3643" i="5"/>
  <c r="BB3644" i="5"/>
  <c r="BB3645" i="5"/>
  <c r="BB3646" i="5"/>
  <c r="BB3647" i="5"/>
  <c r="BB3648" i="5"/>
  <c r="BB3649" i="5"/>
  <c r="BB3650" i="5"/>
  <c r="BB3651" i="5"/>
  <c r="BB3652" i="5"/>
  <c r="BB3653" i="5"/>
  <c r="BB3654" i="5"/>
  <c r="BB3655" i="5"/>
  <c r="BB3656" i="5"/>
  <c r="BB3657" i="5"/>
  <c r="BB3658" i="5"/>
  <c r="BB3659" i="5"/>
  <c r="BB3660" i="5"/>
  <c r="BB3661" i="5"/>
  <c r="BB3662" i="5"/>
  <c r="BB3663" i="5"/>
  <c r="BB3664" i="5"/>
  <c r="BB3665" i="5"/>
  <c r="BB3666" i="5"/>
  <c r="BB3667" i="5"/>
  <c r="BB3668" i="5"/>
  <c r="BB3669" i="5"/>
  <c r="BB3670" i="5"/>
  <c r="BB3671" i="5"/>
  <c r="BB3672" i="5"/>
  <c r="BB3673" i="5"/>
  <c r="BB3674" i="5"/>
  <c r="BB3675" i="5"/>
  <c r="BB3676" i="5"/>
  <c r="BB3677" i="5"/>
  <c r="BB3678" i="5"/>
  <c r="BB3679" i="5"/>
  <c r="BB3680" i="5"/>
  <c r="BB3681" i="5"/>
  <c r="BB3682" i="5"/>
  <c r="BB3683" i="5"/>
  <c r="BB3684" i="5"/>
  <c r="BB3685" i="5"/>
  <c r="BB3686" i="5"/>
  <c r="BB3687" i="5"/>
  <c r="BB3688" i="5"/>
  <c r="BB3689" i="5"/>
  <c r="BB3690" i="5"/>
  <c r="BB3691" i="5"/>
  <c r="BB3692" i="5"/>
  <c r="BB3693" i="5"/>
  <c r="BB3694" i="5"/>
  <c r="BB3695" i="5"/>
  <c r="BB3696" i="5"/>
  <c r="BB3697" i="5"/>
  <c r="BB3698" i="5"/>
  <c r="BB3699" i="5"/>
  <c r="BB3700" i="5"/>
  <c r="BB3701" i="5"/>
  <c r="BB3702" i="5"/>
  <c r="BB3703" i="5"/>
  <c r="BB3704" i="5"/>
  <c r="BB3705" i="5"/>
  <c r="BB3706" i="5"/>
  <c r="BB3707" i="5"/>
  <c r="BB3708" i="5"/>
  <c r="BB3709" i="5"/>
  <c r="BB3710" i="5"/>
  <c r="BB3711" i="5"/>
  <c r="BB3712" i="5"/>
  <c r="BB3713" i="5"/>
  <c r="BB3714" i="5"/>
  <c r="BB3715" i="5"/>
  <c r="BB3716" i="5"/>
  <c r="BB3717" i="5"/>
  <c r="BB3718" i="5"/>
  <c r="BB3719" i="5"/>
  <c r="BB3720" i="5"/>
  <c r="BB3721" i="5"/>
  <c r="BB3722" i="5"/>
  <c r="BB3723" i="5"/>
  <c r="BB3724" i="5"/>
  <c r="BB3725" i="5"/>
  <c r="BB3726" i="5"/>
  <c r="BB3727" i="5"/>
  <c r="BB3728" i="5"/>
  <c r="BB3729" i="5"/>
  <c r="BB3730" i="5"/>
  <c r="BB3731" i="5"/>
  <c r="BB3732" i="5"/>
  <c r="BB3733" i="5"/>
  <c r="BB3734" i="5"/>
  <c r="BB3735" i="5"/>
  <c r="BB3736" i="5"/>
  <c r="BB3737" i="5"/>
  <c r="BB3738" i="5"/>
  <c r="BB3739" i="5"/>
  <c r="BB3740" i="5"/>
  <c r="BB3741" i="5"/>
  <c r="BB3742" i="5"/>
  <c r="BB3743" i="5"/>
  <c r="BB3744" i="5"/>
  <c r="BB3745" i="5"/>
  <c r="BB3746" i="5"/>
  <c r="BB3747" i="5"/>
  <c r="BB3748" i="5"/>
  <c r="BB3749" i="5"/>
  <c r="BB3750" i="5"/>
  <c r="BB3751" i="5"/>
  <c r="BB3752" i="5"/>
  <c r="BB3753" i="5"/>
  <c r="BB3754" i="5"/>
  <c r="BB3755" i="5"/>
  <c r="BB3756" i="5"/>
  <c r="BB3757" i="5"/>
  <c r="BB3758" i="5"/>
  <c r="BB3759" i="5"/>
  <c r="BB3760" i="5"/>
  <c r="BB3761" i="5"/>
  <c r="BB3762" i="5"/>
  <c r="BB3763" i="5"/>
  <c r="BB3764" i="5"/>
  <c r="BB3765" i="5"/>
  <c r="BB3766" i="5"/>
  <c r="BB3767" i="5"/>
  <c r="BB3768" i="5"/>
  <c r="BB3769" i="5"/>
  <c r="BB3770" i="5"/>
  <c r="BB3771" i="5"/>
  <c r="BB3772" i="5"/>
  <c r="BB3773" i="5"/>
  <c r="BB3774" i="5"/>
  <c r="BB3775" i="5"/>
  <c r="BB3776" i="5"/>
  <c r="BB3777" i="5"/>
  <c r="BB3778" i="5"/>
  <c r="BB3779" i="5"/>
  <c r="BB3780" i="5"/>
  <c r="BB3781" i="5"/>
  <c r="BB3782" i="5"/>
  <c r="BB3783" i="5"/>
  <c r="BB3784" i="5"/>
  <c r="BB3785" i="5"/>
  <c r="BB3786" i="5"/>
  <c r="BB3787" i="5"/>
  <c r="BB3788" i="5"/>
  <c r="BB3789" i="5"/>
  <c r="BB3790" i="5"/>
  <c r="BB3791" i="5"/>
  <c r="BB3792" i="5"/>
  <c r="BB3793" i="5"/>
  <c r="BB3794" i="5"/>
  <c r="BB3795" i="5"/>
  <c r="BB3796" i="5"/>
  <c r="BB3797" i="5"/>
  <c r="BB3798" i="5"/>
  <c r="BB3799" i="5"/>
  <c r="BB3800" i="5"/>
  <c r="BB3801" i="5"/>
  <c r="BB3802" i="5"/>
  <c r="BB3803" i="5"/>
  <c r="BB3804" i="5"/>
  <c r="BB3805" i="5"/>
  <c r="BB3806" i="5"/>
  <c r="BB3807" i="5"/>
  <c r="BB3808" i="5"/>
  <c r="BB3809" i="5"/>
  <c r="BB3810" i="5"/>
  <c r="BB3811" i="5"/>
  <c r="BB3812" i="5"/>
  <c r="BB3813" i="5"/>
  <c r="BB3814" i="5"/>
  <c r="BB3815" i="5"/>
  <c r="BB3816" i="5"/>
  <c r="BB3817" i="5"/>
  <c r="BB3818" i="5"/>
  <c r="BB3819" i="5"/>
  <c r="BB3820" i="5"/>
  <c r="BB3821" i="5"/>
  <c r="BB3822" i="5"/>
  <c r="BB3823" i="5"/>
  <c r="BB3824" i="5"/>
  <c r="BB3825" i="5"/>
  <c r="BB3826" i="5"/>
  <c r="BB3827" i="5"/>
  <c r="BB3828" i="5"/>
  <c r="BB3829" i="5"/>
  <c r="BB3830" i="5"/>
  <c r="BB3831" i="5"/>
  <c r="BB3832" i="5"/>
  <c r="BB3833" i="5"/>
  <c r="BB3834" i="5"/>
  <c r="BB3835" i="5"/>
  <c r="BB3836" i="5"/>
  <c r="BB3837" i="5"/>
  <c r="BB3838" i="5"/>
  <c r="BB3839" i="5"/>
  <c r="BB3840" i="5"/>
  <c r="BB3841" i="5"/>
  <c r="BB3842" i="5"/>
  <c r="BB3843" i="5"/>
  <c r="BB3844" i="5"/>
  <c r="BB3845" i="5"/>
  <c r="BB3846" i="5"/>
  <c r="BB3847" i="5"/>
  <c r="BB3848" i="5"/>
  <c r="BB3849" i="5"/>
  <c r="BB3850" i="5"/>
  <c r="BB3851" i="5"/>
  <c r="BB3852" i="5"/>
  <c r="BB3853" i="5"/>
  <c r="BB3854" i="5"/>
  <c r="BB3855" i="5"/>
  <c r="BB3856" i="5"/>
  <c r="BB3857" i="5"/>
  <c r="BB3858" i="5"/>
  <c r="BB3859" i="5"/>
  <c r="BB3860" i="5"/>
  <c r="BB3861" i="5"/>
  <c r="BB3862" i="5"/>
  <c r="BB3863" i="5"/>
  <c r="BB3864" i="5"/>
  <c r="BB3865" i="5"/>
  <c r="BB3866" i="5"/>
  <c r="BB3867" i="5"/>
  <c r="BB3868" i="5"/>
  <c r="BB3869" i="5"/>
  <c r="BB3870" i="5"/>
  <c r="BB3871" i="5"/>
  <c r="BB3872" i="5"/>
  <c r="BB3873" i="5"/>
  <c r="BB3874" i="5"/>
  <c r="BB3875" i="5"/>
  <c r="BB3876" i="5"/>
  <c r="BB3877" i="5"/>
  <c r="BB3878" i="5"/>
  <c r="BB3879" i="5"/>
  <c r="BB3880" i="5"/>
  <c r="BB3881" i="5"/>
  <c r="BB3882" i="5"/>
  <c r="BB3883" i="5"/>
  <c r="BB3884" i="5"/>
  <c r="BB3885" i="5"/>
  <c r="BB3886" i="5"/>
  <c r="BB3887" i="5"/>
  <c r="BB3888" i="5"/>
  <c r="BB3889" i="5"/>
  <c r="BB3890" i="5"/>
  <c r="BB3891" i="5"/>
  <c r="BB3892" i="5"/>
  <c r="BB3893" i="5"/>
  <c r="BB3894" i="5"/>
  <c r="BB3895" i="5"/>
  <c r="BB3896" i="5"/>
  <c r="BB3897" i="5"/>
  <c r="BB3898" i="5"/>
  <c r="BB3899" i="5"/>
  <c r="BB3900" i="5"/>
  <c r="BB3901" i="5"/>
  <c r="BB3902" i="5"/>
  <c r="BB3903" i="5"/>
  <c r="BB3904" i="5"/>
  <c r="BB3905" i="5"/>
  <c r="BB3906" i="5"/>
  <c r="BB3907" i="5"/>
  <c r="BB3908" i="5"/>
  <c r="BB3909" i="5"/>
  <c r="BB3910" i="5"/>
  <c r="BB3911" i="5"/>
  <c r="BB3912" i="5"/>
  <c r="BB3913" i="5"/>
  <c r="BB3914" i="5"/>
  <c r="BB3915" i="5"/>
  <c r="BB3916" i="5"/>
  <c r="BB3917" i="5"/>
  <c r="BB3918" i="5"/>
  <c r="BB3919" i="5"/>
  <c r="BB3920" i="5"/>
  <c r="BB3921" i="5"/>
  <c r="BB3922" i="5"/>
  <c r="BB3923" i="5"/>
  <c r="BB3924" i="5"/>
  <c r="BB3925" i="5"/>
  <c r="BB3926" i="5"/>
  <c r="BB3927" i="5"/>
  <c r="BB3928" i="5"/>
  <c r="BB3929" i="5"/>
  <c r="BB3930" i="5"/>
  <c r="BB3931" i="5"/>
  <c r="BB3932" i="5"/>
  <c r="BB3933" i="5"/>
  <c r="BB3934" i="5"/>
  <c r="BB3935" i="5"/>
  <c r="BB3936" i="5"/>
  <c r="BB3937" i="5"/>
  <c r="BB3938" i="5"/>
  <c r="BB3939" i="5"/>
  <c r="BB3940" i="5"/>
  <c r="BB3941" i="5"/>
  <c r="BB3942" i="5"/>
  <c r="BB3943" i="5"/>
  <c r="BB3944" i="5"/>
  <c r="BB3945" i="5"/>
  <c r="BB3946" i="5"/>
  <c r="BB3947" i="5"/>
  <c r="BB3948" i="5"/>
  <c r="BB3949" i="5"/>
  <c r="BB3950" i="5"/>
  <c r="BB3951" i="5"/>
  <c r="BB3952" i="5"/>
  <c r="BB3953" i="5"/>
  <c r="BB3954" i="5"/>
  <c r="BB3955" i="5"/>
  <c r="BB3956" i="5"/>
  <c r="BB3957" i="5"/>
  <c r="BB3958" i="5"/>
  <c r="BB3959" i="5"/>
  <c r="BB3960" i="5"/>
  <c r="BB3961" i="5"/>
  <c r="BB3962" i="5"/>
  <c r="BB3963" i="5"/>
  <c r="BB3964" i="5"/>
  <c r="BB3965" i="5"/>
  <c r="BB3966" i="5"/>
  <c r="BB3967" i="5"/>
  <c r="BB3968" i="5"/>
  <c r="BB3969" i="5"/>
  <c r="BB3970" i="5"/>
  <c r="BB3971" i="5"/>
  <c r="BB3972" i="5"/>
  <c r="BB3973" i="5"/>
  <c r="BB3974" i="5"/>
  <c r="BB3975" i="5"/>
  <c r="BB3976" i="5"/>
  <c r="BB3977" i="5"/>
  <c r="BB3978" i="5"/>
  <c r="BB3979" i="5"/>
  <c r="BB3980" i="5"/>
  <c r="BB3981" i="5"/>
  <c r="BB3982" i="5"/>
  <c r="BB3983" i="5"/>
  <c r="BB3984" i="5"/>
  <c r="BB3985" i="5"/>
  <c r="BB3986" i="5"/>
  <c r="BB3987" i="5"/>
  <c r="BB3988" i="5"/>
  <c r="BB3989" i="5"/>
  <c r="BB3990" i="5"/>
  <c r="BB3991" i="5"/>
  <c r="BB3992" i="5"/>
  <c r="BB3993" i="5"/>
  <c r="BB3994" i="5"/>
  <c r="BB3995" i="5"/>
  <c r="BB3996" i="5"/>
  <c r="BB3997" i="5"/>
  <c r="BB3998" i="5"/>
  <c r="BB3999" i="5"/>
  <c r="BB4000" i="5"/>
  <c r="BB4001" i="5"/>
  <c r="BB4002" i="5"/>
  <c r="BB4003" i="5"/>
  <c r="BB4004" i="5"/>
  <c r="BB4005" i="5"/>
  <c r="BB4006" i="5"/>
  <c r="BB4007" i="5"/>
  <c r="BB4008" i="5"/>
  <c r="BB4009" i="5"/>
  <c r="BB4010" i="5"/>
  <c r="BB4011" i="5"/>
  <c r="BB4012" i="5"/>
  <c r="BB4013" i="5"/>
  <c r="BB4014" i="5"/>
  <c r="BB4015" i="5"/>
  <c r="BB4016" i="5"/>
  <c r="BB4017" i="5"/>
  <c r="BB4018" i="5"/>
  <c r="BB4019" i="5"/>
  <c r="BB4020" i="5"/>
  <c r="BB4021" i="5"/>
  <c r="BB4022" i="5"/>
  <c r="BB4023" i="5"/>
  <c r="BB4024" i="5"/>
  <c r="BB4025" i="5"/>
  <c r="BB4026" i="5"/>
  <c r="BB4027" i="5"/>
  <c r="BB4028" i="5"/>
  <c r="BB4029" i="5"/>
  <c r="BB4030" i="5"/>
  <c r="BB4031" i="5"/>
  <c r="BB4032" i="5"/>
  <c r="BB4033" i="5"/>
  <c r="BB4034" i="5"/>
  <c r="BB4035" i="5"/>
  <c r="BB4036" i="5"/>
  <c r="BB4037" i="5"/>
  <c r="BB4038" i="5"/>
  <c r="BB4039" i="5"/>
  <c r="BB4040" i="5"/>
  <c r="BB4041" i="5"/>
  <c r="BB4042" i="5"/>
  <c r="BB4043" i="5"/>
  <c r="BB4044" i="5"/>
  <c r="BB4045" i="5"/>
  <c r="BB4046" i="5"/>
  <c r="BB4047" i="5"/>
  <c r="BB4048" i="5"/>
  <c r="BB4049" i="5"/>
  <c r="BB4050" i="5"/>
  <c r="BB4051" i="5"/>
  <c r="BB4052" i="5"/>
  <c r="BB4053" i="5"/>
  <c r="BB4054" i="5"/>
  <c r="BB4055" i="5"/>
  <c r="BB4056" i="5"/>
  <c r="BB4057" i="5"/>
  <c r="BB4058" i="5"/>
  <c r="BB4059" i="5"/>
  <c r="BB4060" i="5"/>
  <c r="BB4061" i="5"/>
  <c r="BB4062" i="5"/>
  <c r="BB4063" i="5"/>
  <c r="BB4064" i="5"/>
  <c r="BB4065" i="5"/>
  <c r="BB4066" i="5"/>
  <c r="BB4067" i="5"/>
  <c r="BB4068" i="5"/>
  <c r="BB4069" i="5"/>
  <c r="BB4070" i="5"/>
  <c r="BB4071" i="5"/>
  <c r="BB4072" i="5"/>
  <c r="BB4073" i="5"/>
  <c r="BB4074" i="5"/>
  <c r="BB4075" i="5"/>
  <c r="BB4076" i="5"/>
  <c r="BB4077" i="5"/>
  <c r="BB4078" i="5"/>
  <c r="BB4079" i="5"/>
  <c r="BB4080" i="5"/>
  <c r="BB4081" i="5"/>
  <c r="BB4082" i="5"/>
  <c r="BB4083" i="5"/>
  <c r="BB4084" i="5"/>
  <c r="BB4085" i="5"/>
  <c r="BB4086" i="5"/>
  <c r="BB4087" i="5"/>
  <c r="BB4088" i="5"/>
  <c r="BB4089" i="5"/>
  <c r="BB4090" i="5"/>
  <c r="BB4091" i="5"/>
  <c r="BB4092" i="5"/>
  <c r="BB4093" i="5"/>
  <c r="BB4094" i="5"/>
  <c r="BB4095" i="5"/>
  <c r="BB4096" i="5"/>
  <c r="BB4097" i="5"/>
  <c r="BB4098" i="5"/>
  <c r="BB4099" i="5"/>
  <c r="BB4100" i="5"/>
  <c r="BB4101" i="5"/>
  <c r="BB4102" i="5"/>
  <c r="BB4103" i="5"/>
  <c r="BB4104" i="5"/>
  <c r="BB4105" i="5"/>
  <c r="BB4106" i="5"/>
  <c r="BB4107" i="5"/>
  <c r="BB4108" i="5"/>
  <c r="BB4109" i="5"/>
  <c r="BB4110" i="5"/>
  <c r="BB4111" i="5"/>
  <c r="BB4112" i="5"/>
  <c r="BB4113" i="5"/>
  <c r="BB4114" i="5"/>
  <c r="BB4115" i="5"/>
  <c r="BB4116" i="5"/>
  <c r="BB4117" i="5"/>
  <c r="BB4118" i="5"/>
  <c r="BB4119" i="5"/>
  <c r="BB4120" i="5"/>
  <c r="BB4121" i="5"/>
  <c r="BB4122" i="5"/>
  <c r="BB4123" i="5"/>
  <c r="BB4124" i="5"/>
  <c r="BB4125" i="5"/>
  <c r="BB4126" i="5"/>
  <c r="BB4127" i="5"/>
  <c r="BB4128" i="5"/>
  <c r="BB4129" i="5"/>
  <c r="BB4130" i="5"/>
  <c r="BB4131" i="5"/>
  <c r="BB4132" i="5"/>
  <c r="BB4133" i="5"/>
  <c r="BB4134" i="5"/>
  <c r="BB4135" i="5"/>
  <c r="BB4136" i="5"/>
  <c r="BB4137" i="5"/>
  <c r="BB4138" i="5"/>
  <c r="BB4139" i="5"/>
  <c r="BB4140" i="5"/>
  <c r="BB4141" i="5"/>
  <c r="BB4142" i="5"/>
  <c r="BB4143" i="5"/>
  <c r="BB4144" i="5"/>
  <c r="BB4145" i="5"/>
  <c r="BB4146" i="5"/>
  <c r="BB4147" i="5"/>
  <c r="BB4148" i="5"/>
  <c r="BB4149" i="5"/>
  <c r="BB4150" i="5"/>
  <c r="BB4151" i="5"/>
  <c r="BB4152" i="5"/>
  <c r="BB4153" i="5"/>
  <c r="BB4154" i="5"/>
  <c r="BB4155" i="5"/>
  <c r="BB4156" i="5"/>
  <c r="BB4157" i="5"/>
  <c r="BB4158" i="5"/>
  <c r="BB4159" i="5"/>
  <c r="BB4160" i="5"/>
  <c r="BB4161" i="5"/>
  <c r="BB4162" i="5"/>
  <c r="BB4163" i="5"/>
  <c r="BB4164" i="5"/>
  <c r="BB4165" i="5"/>
  <c r="BB4166" i="5"/>
  <c r="BB4167" i="5"/>
  <c r="BB4168" i="5"/>
  <c r="BB4169" i="5"/>
  <c r="BB4170" i="5"/>
  <c r="BB4171" i="5"/>
  <c r="BB4172" i="5"/>
  <c r="BB4173" i="5"/>
  <c r="BB4174" i="5"/>
  <c r="BB4175" i="5"/>
  <c r="BB4176" i="5"/>
  <c r="BB4177" i="5"/>
  <c r="BB4178" i="5"/>
  <c r="BB4179" i="5"/>
  <c r="BB4180" i="5"/>
  <c r="BB4181" i="5"/>
  <c r="BB4182" i="5"/>
  <c r="BB4183" i="5"/>
  <c r="BB4184" i="5"/>
  <c r="BB4185" i="5"/>
  <c r="BB4186" i="5"/>
  <c r="BB4187" i="5"/>
  <c r="BB4188" i="5"/>
  <c r="BB4189" i="5"/>
  <c r="BB4190" i="5"/>
  <c r="BB4191" i="5"/>
  <c r="BB4192" i="5"/>
  <c r="BB4193" i="5"/>
  <c r="BB4194" i="5"/>
  <c r="BB4195" i="5"/>
  <c r="BB4196" i="5"/>
  <c r="BB4197" i="5"/>
  <c r="BB4198" i="5"/>
  <c r="BB4199" i="5"/>
  <c r="BB4200" i="5"/>
  <c r="BB4201" i="5"/>
  <c r="BB4202" i="5"/>
  <c r="BB4203" i="5"/>
  <c r="BB4204" i="5"/>
  <c r="BB4205" i="5"/>
  <c r="BB4206" i="5"/>
  <c r="BB4207" i="5"/>
  <c r="BB4208" i="5"/>
  <c r="BB4209" i="5"/>
  <c r="BB4210" i="5"/>
  <c r="BB4211" i="5"/>
  <c r="BB4212" i="5"/>
  <c r="BB4213" i="5"/>
  <c r="BB4214" i="5"/>
  <c r="BB4215" i="5"/>
  <c r="BB4216" i="5"/>
  <c r="BB4217" i="5"/>
  <c r="BB4218" i="5"/>
  <c r="BB4219" i="5"/>
  <c r="BB4220" i="5"/>
  <c r="BB4221" i="5"/>
  <c r="BB4222" i="5"/>
  <c r="BB4223" i="5"/>
  <c r="BB4224" i="5"/>
  <c r="BB4225" i="5"/>
  <c r="BB4226" i="5"/>
  <c r="BB4227" i="5"/>
  <c r="BB4228" i="5"/>
  <c r="BB4229" i="5"/>
  <c r="BB4230" i="5"/>
  <c r="BB4231" i="5"/>
  <c r="BB4232" i="5"/>
  <c r="BB4233" i="5"/>
  <c r="BB4234" i="5"/>
  <c r="BB4235" i="5"/>
  <c r="BB4236" i="5"/>
  <c r="BB4237" i="5"/>
  <c r="BB4238" i="5"/>
  <c r="BB4239" i="5"/>
  <c r="BB4240" i="5"/>
  <c r="BB4241" i="5"/>
  <c r="BB4242" i="5"/>
  <c r="BB4243" i="5"/>
  <c r="BB4244" i="5"/>
  <c r="BB4245" i="5"/>
  <c r="BB4246" i="5"/>
  <c r="BB4247" i="5"/>
  <c r="BB4248" i="5"/>
  <c r="BB4249" i="5"/>
  <c r="BB4250" i="5"/>
  <c r="BB4251" i="5"/>
  <c r="BB4252" i="5"/>
  <c r="BB4253" i="5"/>
  <c r="BB4254" i="5"/>
  <c r="BB4255" i="5"/>
  <c r="BB4256" i="5"/>
  <c r="BB4257" i="5"/>
  <c r="BB4258" i="5"/>
  <c r="BB4259" i="5"/>
  <c r="BB4260" i="5"/>
  <c r="BB4261" i="5"/>
  <c r="BB4262" i="5"/>
  <c r="BB4263" i="5"/>
  <c r="BB4264" i="5"/>
  <c r="BB4265" i="5"/>
  <c r="BB4266" i="5"/>
  <c r="BB4267" i="5"/>
  <c r="BB4268" i="5"/>
  <c r="BB4269" i="5"/>
  <c r="BB4270" i="5"/>
  <c r="BB4271" i="5"/>
  <c r="BB4272" i="5"/>
  <c r="BB4273" i="5"/>
  <c r="BB4274" i="5"/>
  <c r="BB4275" i="5"/>
  <c r="BB4276" i="5"/>
  <c r="BB4277" i="5"/>
  <c r="BB4278" i="5"/>
  <c r="BB4279" i="5"/>
  <c r="BB4280" i="5"/>
  <c r="BB4281" i="5"/>
  <c r="BB4282" i="5"/>
  <c r="BB4283" i="5"/>
  <c r="BB4284" i="5"/>
  <c r="BB4285" i="5"/>
  <c r="BB4286" i="5"/>
  <c r="BB4287" i="5"/>
  <c r="BB4288" i="5"/>
  <c r="BB4289" i="5"/>
  <c r="BB4290" i="5"/>
  <c r="BB4291" i="5"/>
  <c r="BB4292" i="5"/>
  <c r="BB4293" i="5"/>
  <c r="BB4294" i="5"/>
  <c r="BB4295" i="5"/>
  <c r="BB4296" i="5"/>
  <c r="BB4297" i="5"/>
  <c r="BB4298" i="5"/>
  <c r="BB4299" i="5"/>
  <c r="BB4300" i="5"/>
  <c r="BB4301" i="5"/>
  <c r="BB4302" i="5"/>
  <c r="BB4303" i="5"/>
  <c r="BB4304" i="5"/>
  <c r="BB4305" i="5"/>
  <c r="BB4306" i="5"/>
  <c r="BB4307" i="5"/>
  <c r="BB4308" i="5"/>
  <c r="BB4309" i="5"/>
  <c r="BB4310" i="5"/>
  <c r="BB4311" i="5"/>
  <c r="BB4312" i="5"/>
  <c r="BB4313" i="5"/>
  <c r="BB4314" i="5"/>
  <c r="BB4315" i="5"/>
  <c r="BB4316" i="5"/>
  <c r="BB4317" i="5"/>
  <c r="BB4318" i="5"/>
  <c r="BB4319" i="5"/>
  <c r="BB4320" i="5"/>
  <c r="BB4321" i="5"/>
  <c r="BB4322" i="5"/>
  <c r="BB4323" i="5"/>
  <c r="BB4324" i="5"/>
  <c r="BB4325" i="5"/>
  <c r="BB4326" i="5"/>
  <c r="BB4327" i="5"/>
  <c r="BB4328" i="5"/>
  <c r="BB4329" i="5"/>
  <c r="BB4330" i="5"/>
  <c r="BB4331" i="5"/>
  <c r="BB4332" i="5"/>
  <c r="BB4333" i="5"/>
  <c r="BB4334" i="5"/>
  <c r="BB4335" i="5"/>
  <c r="BB4336" i="5"/>
  <c r="BB4337" i="5"/>
  <c r="BB4338" i="5"/>
  <c r="BB4339" i="5"/>
  <c r="BB4340" i="5"/>
  <c r="BB4341" i="5"/>
  <c r="BB4342" i="5"/>
  <c r="BB4343" i="5"/>
  <c r="BB4344" i="5"/>
  <c r="BB4345" i="5"/>
  <c r="BB4346" i="5"/>
  <c r="BB4347" i="5"/>
  <c r="BB4348" i="5"/>
  <c r="BB4349" i="5"/>
  <c r="BB4350" i="5"/>
  <c r="BB4351" i="5"/>
  <c r="BB4352" i="5"/>
  <c r="BB4353" i="5"/>
  <c r="BB4354" i="5"/>
  <c r="BB4355" i="5"/>
  <c r="BB4356" i="5"/>
  <c r="BB4357" i="5"/>
  <c r="BB4358" i="5"/>
  <c r="BB4359" i="5"/>
  <c r="BB4360" i="5"/>
  <c r="BB4361" i="5"/>
  <c r="BB4362" i="5"/>
  <c r="BB4363" i="5"/>
  <c r="BB4364" i="5"/>
  <c r="BB4365" i="5"/>
  <c r="BB4366" i="5"/>
  <c r="BB4367" i="5"/>
  <c r="BB4368" i="5"/>
  <c r="BB4369" i="5"/>
  <c r="BB4370" i="5"/>
  <c r="BB4371" i="5"/>
  <c r="BB4372" i="5"/>
  <c r="BB4373" i="5"/>
  <c r="BB4374" i="5"/>
  <c r="BB4375" i="5"/>
  <c r="BB4376" i="5"/>
  <c r="BB4377" i="5"/>
  <c r="BB4378" i="5"/>
  <c r="BB4379" i="5"/>
  <c r="BB4380" i="5"/>
  <c r="BB4381" i="5"/>
  <c r="BB4382" i="5"/>
  <c r="BB4383" i="5"/>
  <c r="BB4384" i="5"/>
  <c r="BB4385" i="5"/>
  <c r="BB4386" i="5"/>
  <c r="BB4387" i="5"/>
  <c r="BB4388" i="5"/>
  <c r="BB4389" i="5"/>
  <c r="BB4390" i="5"/>
  <c r="BB4391" i="5"/>
  <c r="BB4392" i="5"/>
  <c r="BB4393" i="5"/>
  <c r="BB4394" i="5"/>
  <c r="BB4395" i="5"/>
  <c r="BB4396" i="5"/>
  <c r="BB4397" i="5"/>
  <c r="BB4398" i="5"/>
  <c r="BB4399" i="5"/>
  <c r="BB4400" i="5"/>
  <c r="BB4401" i="5"/>
  <c r="BB4402" i="5"/>
  <c r="BB4403" i="5"/>
  <c r="BB4404" i="5"/>
  <c r="BB4405" i="5"/>
  <c r="BB4406" i="5"/>
  <c r="BB4407" i="5"/>
  <c r="BB4408" i="5"/>
  <c r="BB4409" i="5"/>
  <c r="BB4410" i="5"/>
  <c r="BB4411" i="5"/>
  <c r="BB4412" i="5"/>
  <c r="BB4413" i="5"/>
  <c r="BB4414" i="5"/>
  <c r="BB4415" i="5"/>
  <c r="BB4416" i="5"/>
  <c r="BB4417" i="5"/>
  <c r="BB4418" i="5"/>
  <c r="BB4419" i="5"/>
  <c r="BB4420" i="5"/>
  <c r="BB4421" i="5"/>
  <c r="BB4422" i="5"/>
  <c r="BB4423" i="5"/>
  <c r="BB4424" i="5"/>
  <c r="BB4425" i="5"/>
  <c r="BB4426" i="5"/>
  <c r="BB4427" i="5"/>
  <c r="BB4428" i="5"/>
  <c r="BB4429" i="5"/>
  <c r="BB4430" i="5"/>
  <c r="BB4431" i="5"/>
  <c r="BB4432" i="5"/>
  <c r="BB4433" i="5"/>
  <c r="BB4434" i="5"/>
  <c r="BB4435" i="5"/>
  <c r="BB4436" i="5"/>
  <c r="BB4437" i="5"/>
  <c r="BB4438" i="5"/>
  <c r="BB4439" i="5"/>
  <c r="BB4440" i="5"/>
  <c r="BB4441" i="5"/>
  <c r="BB4442" i="5"/>
  <c r="BB4443" i="5"/>
  <c r="BB4444" i="5"/>
  <c r="BB4445" i="5"/>
  <c r="BB4446" i="5"/>
  <c r="BB4447" i="5"/>
  <c r="BB4448" i="5"/>
  <c r="BB4449" i="5"/>
  <c r="BB4450" i="5"/>
  <c r="BB4451" i="5"/>
  <c r="BB4452" i="5"/>
  <c r="BB4453" i="5"/>
  <c r="BB4454" i="5"/>
  <c r="BB4455" i="5"/>
  <c r="BB4456" i="5"/>
  <c r="BB4457" i="5"/>
  <c r="BB4458" i="5"/>
  <c r="BB4459" i="5"/>
  <c r="BB4460" i="5"/>
  <c r="BB4461" i="5"/>
  <c r="BB4462" i="5"/>
  <c r="BB4463" i="5"/>
  <c r="BB4464" i="5"/>
  <c r="BB4465" i="5"/>
  <c r="BB4466" i="5"/>
  <c r="BB4467" i="5"/>
  <c r="BB4468" i="5"/>
  <c r="BB4469" i="5"/>
  <c r="BB4470" i="5"/>
  <c r="BB4471" i="5"/>
  <c r="BB4472" i="5"/>
  <c r="BB4473" i="5"/>
  <c r="BB4474" i="5"/>
  <c r="BB4475" i="5"/>
  <c r="BB4476" i="5"/>
  <c r="BB4477" i="5"/>
  <c r="BB4478" i="5"/>
  <c r="BB4479" i="5"/>
  <c r="BB4480" i="5"/>
  <c r="BB4481" i="5"/>
  <c r="BB4482" i="5"/>
  <c r="BB4483" i="5"/>
  <c r="BB4484" i="5"/>
  <c r="BB4485" i="5"/>
  <c r="BB4486" i="5"/>
  <c r="BB4487" i="5"/>
  <c r="BB4488" i="5"/>
  <c r="BB4489" i="5"/>
  <c r="BB4490" i="5"/>
  <c r="BB4491" i="5"/>
  <c r="BB4492" i="5"/>
  <c r="BB4493" i="5"/>
  <c r="BB4494" i="5"/>
  <c r="BB4495" i="5"/>
  <c r="BB4496" i="5"/>
  <c r="BB4497" i="5"/>
  <c r="BB4498" i="5"/>
  <c r="BB4499" i="5"/>
  <c r="BB4500" i="5"/>
  <c r="BB4501" i="5"/>
  <c r="BB4502" i="5"/>
  <c r="BB4503" i="5"/>
  <c r="BB4504" i="5"/>
  <c r="BB4505" i="5"/>
  <c r="BB4506" i="5"/>
  <c r="BB4507" i="5"/>
  <c r="BB4508" i="5"/>
  <c r="BB4509" i="5"/>
  <c r="BB4510" i="5"/>
  <c r="BB4511" i="5"/>
  <c r="BB4512" i="5"/>
  <c r="BB4513" i="5"/>
  <c r="BB4514" i="5"/>
  <c r="BB4515" i="5"/>
  <c r="BB4516" i="5"/>
  <c r="BB4517" i="5"/>
  <c r="BB4518" i="5"/>
  <c r="BB4519" i="5"/>
  <c r="BB4520" i="5"/>
  <c r="BB4521" i="5"/>
  <c r="BB4522" i="5"/>
  <c r="BB4523" i="5"/>
  <c r="BB4524" i="5"/>
  <c r="BB4525" i="5"/>
  <c r="BB4526" i="5"/>
  <c r="BB4527" i="5"/>
  <c r="BB4528" i="5"/>
  <c r="BB4529" i="5"/>
  <c r="BB4530" i="5"/>
  <c r="BB4531" i="5"/>
  <c r="BB4532" i="5"/>
  <c r="BB4533" i="5"/>
  <c r="BB4534" i="5"/>
  <c r="BB4535" i="5"/>
  <c r="BB4536" i="5"/>
  <c r="BB4537" i="5"/>
  <c r="BB4538" i="5"/>
  <c r="BB4539" i="5"/>
  <c r="BB4540" i="5"/>
  <c r="BB4541" i="5"/>
  <c r="BB4542" i="5"/>
  <c r="BB4543" i="5"/>
  <c r="BB4544" i="5"/>
  <c r="BB4545" i="5"/>
  <c r="BB4546" i="5"/>
  <c r="BB4547" i="5"/>
  <c r="BB4548" i="5"/>
  <c r="BB4549" i="5"/>
  <c r="BB4550" i="5"/>
  <c r="BB4551" i="5"/>
  <c r="BB4552" i="5"/>
  <c r="BB4553" i="5"/>
  <c r="BB4554" i="5"/>
  <c r="BB4555" i="5"/>
  <c r="BB4556" i="5"/>
  <c r="BB4557" i="5"/>
  <c r="BB4558" i="5"/>
  <c r="BB4559" i="5"/>
  <c r="BB4560" i="5"/>
  <c r="BB4561" i="5"/>
  <c r="BB4562" i="5"/>
  <c r="BB4563" i="5"/>
  <c r="BB4564" i="5"/>
  <c r="BB4565" i="5"/>
  <c r="BB4566" i="5"/>
  <c r="BB4567" i="5"/>
  <c r="BB4568" i="5"/>
  <c r="BB4569" i="5"/>
  <c r="BB4570" i="5"/>
  <c r="BB4571" i="5"/>
  <c r="BB4572" i="5"/>
  <c r="BB4573" i="5"/>
  <c r="BB4574" i="5"/>
  <c r="BB4575" i="5"/>
  <c r="BB4576" i="5"/>
  <c r="BB4577" i="5"/>
  <c r="BB4578" i="5"/>
  <c r="BB4579" i="5"/>
  <c r="BB4580" i="5"/>
  <c r="BB4581" i="5"/>
  <c r="BB4582" i="5"/>
  <c r="BB4583" i="5"/>
  <c r="BB4584" i="5"/>
  <c r="BB4585" i="5"/>
  <c r="BB4586" i="5"/>
  <c r="BB4587" i="5"/>
  <c r="BB4588" i="5"/>
  <c r="BB4589" i="5"/>
  <c r="BB4590" i="5"/>
  <c r="BB4591" i="5"/>
  <c r="BB4592" i="5"/>
  <c r="BB4593" i="5"/>
  <c r="BB4594" i="5"/>
  <c r="BB4595" i="5"/>
  <c r="BB4596" i="5"/>
  <c r="BB4597" i="5"/>
  <c r="BB4598" i="5"/>
  <c r="BB4599" i="5"/>
  <c r="BB4600" i="5"/>
  <c r="BB4601" i="5"/>
  <c r="BB4602" i="5"/>
  <c r="BB4603" i="5"/>
  <c r="BB4604" i="5"/>
  <c r="BB4605" i="5"/>
  <c r="BB4606" i="5"/>
  <c r="BB4607" i="5"/>
  <c r="BB4608" i="5"/>
  <c r="BB4609" i="5"/>
  <c r="BB4610" i="5"/>
  <c r="BB4611" i="5"/>
  <c r="BB4612" i="5"/>
  <c r="BB4613" i="5"/>
  <c r="BB4614" i="5"/>
  <c r="BB4615" i="5"/>
  <c r="BB4616" i="5"/>
  <c r="BB4617" i="5"/>
  <c r="BB4618" i="5"/>
  <c r="BB4619" i="5"/>
  <c r="BB4620" i="5"/>
  <c r="BB4621" i="5"/>
  <c r="BB4622" i="5"/>
  <c r="BB4623" i="5"/>
  <c r="BB4624" i="5"/>
  <c r="BB4625" i="5"/>
  <c r="BB4626" i="5"/>
  <c r="BB4627" i="5"/>
  <c r="BB4628" i="5"/>
  <c r="BB4629" i="5"/>
  <c r="BB4630" i="5"/>
  <c r="BB4631" i="5"/>
  <c r="BB4632" i="5"/>
  <c r="BB4633" i="5"/>
  <c r="BB4634" i="5"/>
  <c r="BB4635" i="5"/>
  <c r="BB4636" i="5"/>
  <c r="BB4637" i="5"/>
  <c r="BB4638" i="5"/>
  <c r="BB4639" i="5"/>
  <c r="BB4640" i="5"/>
  <c r="BB4641" i="5"/>
  <c r="BB4642" i="5"/>
  <c r="BB4643" i="5"/>
  <c r="BB4644" i="5"/>
  <c r="BB4645" i="5"/>
  <c r="BB4646" i="5"/>
  <c r="BB4647" i="5"/>
  <c r="BB4648" i="5"/>
  <c r="BB4649" i="5"/>
  <c r="BB4650" i="5"/>
  <c r="BB4651" i="5"/>
  <c r="BB4652" i="5"/>
  <c r="BB4653" i="5"/>
  <c r="BB4654" i="5"/>
  <c r="BB4655" i="5"/>
  <c r="BB4656" i="5"/>
  <c r="BB4657" i="5"/>
  <c r="BB4658" i="5"/>
  <c r="BB4659" i="5"/>
  <c r="BB4660" i="5"/>
  <c r="BB4661" i="5"/>
  <c r="BB4662" i="5"/>
  <c r="BB4663" i="5"/>
  <c r="BB4664" i="5"/>
  <c r="BB4665" i="5"/>
  <c r="BB4666" i="5"/>
  <c r="BB4667" i="5"/>
  <c r="BB4668" i="5"/>
  <c r="BB4669" i="5"/>
  <c r="BB4670" i="5"/>
  <c r="BB4671" i="5"/>
  <c r="BB4672" i="5"/>
  <c r="BB4673" i="5"/>
  <c r="BB4674" i="5"/>
  <c r="BB4675" i="5"/>
  <c r="BB4676" i="5"/>
  <c r="BB4677" i="5"/>
  <c r="BB4678" i="5"/>
  <c r="BB4679" i="5"/>
  <c r="BB4680" i="5"/>
  <c r="BB4681" i="5"/>
  <c r="BB4682" i="5"/>
  <c r="BB4683" i="5"/>
  <c r="BB4684" i="5"/>
  <c r="BB4685" i="5"/>
  <c r="BB4686" i="5"/>
  <c r="BB4687" i="5"/>
  <c r="BB4688" i="5"/>
  <c r="BB4689" i="5"/>
  <c r="BB4690" i="5"/>
  <c r="BB4691" i="5"/>
  <c r="BB4692" i="5"/>
  <c r="BB4693" i="5"/>
  <c r="BB4694" i="5"/>
  <c r="BB4695" i="5"/>
  <c r="BB4696" i="5"/>
  <c r="BB4697" i="5"/>
  <c r="BB4698" i="5"/>
  <c r="BB4699" i="5"/>
  <c r="BB4700" i="5"/>
  <c r="BB4701" i="5"/>
  <c r="BB4702" i="5"/>
  <c r="BB4703" i="5"/>
  <c r="BB4704" i="5"/>
  <c r="BB4705" i="5"/>
  <c r="BB4706" i="5"/>
  <c r="BB4707" i="5"/>
  <c r="BB4708" i="5"/>
  <c r="BB4709" i="5"/>
  <c r="BB4710" i="5"/>
  <c r="BB4711" i="5"/>
  <c r="BB4712" i="5"/>
  <c r="BB4713" i="5"/>
  <c r="BB4714" i="5"/>
  <c r="BB4715" i="5"/>
  <c r="BB4716" i="5"/>
  <c r="BB4717" i="5"/>
  <c r="BB4718" i="5"/>
  <c r="BB4719" i="5"/>
  <c r="BB4720" i="5"/>
  <c r="BB4721" i="5"/>
  <c r="BB4722" i="5"/>
  <c r="BB4723" i="5"/>
  <c r="BB4724" i="5"/>
  <c r="BB4725" i="5"/>
  <c r="BB4726" i="5"/>
  <c r="BB4727" i="5"/>
  <c r="BB4728" i="5"/>
  <c r="BB4729" i="5"/>
  <c r="BB4730" i="5"/>
  <c r="BB4731" i="5"/>
  <c r="BB4732" i="5"/>
  <c r="BB4733" i="5"/>
  <c r="BB4734" i="5"/>
  <c r="BB4735" i="5"/>
  <c r="BB4736" i="5"/>
  <c r="BB4737" i="5"/>
  <c r="BB4738" i="5"/>
  <c r="BB4739" i="5"/>
  <c r="BB4740" i="5"/>
  <c r="BB4741" i="5"/>
  <c r="BB4742" i="5"/>
  <c r="BB4743" i="5"/>
  <c r="BB4744" i="5"/>
  <c r="BB4745" i="5"/>
  <c r="BB4746" i="5"/>
  <c r="BB4747" i="5"/>
  <c r="BB4748" i="5"/>
  <c r="BB4749" i="5"/>
  <c r="BB4750" i="5"/>
  <c r="BB4751" i="5"/>
  <c r="BB4752" i="5"/>
  <c r="BB4753" i="5"/>
  <c r="BB4754" i="5"/>
  <c r="BB4755" i="5"/>
  <c r="BB4756" i="5"/>
  <c r="BB4757" i="5"/>
  <c r="BB4758" i="5"/>
  <c r="BB4759" i="5"/>
  <c r="BB4760" i="5"/>
  <c r="BB4761" i="5"/>
  <c r="BB4762" i="5"/>
  <c r="BB4763" i="5"/>
  <c r="BB4764" i="5"/>
  <c r="BB4765" i="5"/>
  <c r="BB4766" i="5"/>
  <c r="BB4767" i="5"/>
  <c r="BB4768" i="5"/>
  <c r="BB4769" i="5"/>
  <c r="BB4770" i="5"/>
  <c r="BB4771" i="5"/>
  <c r="BB4772" i="5"/>
  <c r="BB4773" i="5"/>
  <c r="BB4774" i="5"/>
  <c r="BB4775" i="5"/>
  <c r="BB4776" i="5"/>
  <c r="BB4777" i="5"/>
  <c r="BB4778" i="5"/>
  <c r="BB4779" i="5"/>
  <c r="BB4780" i="5"/>
  <c r="BB4781" i="5"/>
  <c r="BB4782" i="5"/>
  <c r="BB4783" i="5"/>
  <c r="BB4784" i="5"/>
  <c r="BB4785" i="5"/>
  <c r="BB4786" i="5"/>
  <c r="BB4787" i="5"/>
  <c r="BB4788" i="5"/>
  <c r="BB4789" i="5"/>
  <c r="BB4790" i="5"/>
  <c r="BB4791" i="5"/>
  <c r="BB4792" i="5"/>
  <c r="BB4793" i="5"/>
  <c r="BB4794" i="5"/>
  <c r="BB4795" i="5"/>
  <c r="BB4796" i="5"/>
  <c r="BB4797" i="5"/>
  <c r="BB4798" i="5"/>
  <c r="BB4799" i="5"/>
  <c r="BB4800" i="5"/>
  <c r="BB4801" i="5"/>
  <c r="BB4802" i="5"/>
  <c r="BB4803" i="5"/>
  <c r="BB4804" i="5"/>
  <c r="BB4805" i="5"/>
  <c r="BB4806" i="5"/>
  <c r="BB4807" i="5"/>
  <c r="BB4808" i="5"/>
  <c r="BB4809" i="5"/>
  <c r="BB4810" i="5"/>
  <c r="BB4811" i="5"/>
  <c r="BB4812" i="5"/>
  <c r="BB4813" i="5"/>
  <c r="BB4814" i="5"/>
  <c r="BB4815" i="5"/>
  <c r="BB4816" i="5"/>
  <c r="BB4817" i="5"/>
  <c r="BB4818" i="5"/>
  <c r="BB4819" i="5"/>
  <c r="BB4820" i="5"/>
  <c r="BB4821" i="5"/>
  <c r="BB4822" i="5"/>
  <c r="BB4823" i="5"/>
  <c r="BB4824" i="5"/>
  <c r="BB4825" i="5"/>
  <c r="BB4826" i="5"/>
  <c r="BB4827" i="5"/>
  <c r="BB4828" i="5"/>
  <c r="BB4829" i="5"/>
  <c r="BB4830" i="5"/>
  <c r="BB4831" i="5"/>
  <c r="BB4832" i="5"/>
  <c r="BB4833" i="5"/>
  <c r="BB4834" i="5"/>
  <c r="BB4835" i="5"/>
  <c r="BB4836" i="5"/>
  <c r="BB4837" i="5"/>
  <c r="BB4838" i="5"/>
  <c r="BB4839" i="5"/>
  <c r="BB4840" i="5"/>
  <c r="BB4841" i="5"/>
  <c r="BB4842" i="5"/>
  <c r="BB4843" i="5"/>
  <c r="BB4844" i="5"/>
  <c r="BB4845" i="5"/>
  <c r="BB4846" i="5"/>
  <c r="BB4847" i="5"/>
  <c r="BB4848" i="5"/>
  <c r="BB4849" i="5"/>
  <c r="BB4850" i="5"/>
  <c r="BB4851" i="5"/>
  <c r="BB4852" i="5"/>
  <c r="BB4853" i="5"/>
  <c r="BB4854" i="5"/>
  <c r="BB4855" i="5"/>
  <c r="BB4856" i="5"/>
  <c r="BB4857" i="5"/>
  <c r="BB4858" i="5"/>
  <c r="BB4859" i="5"/>
  <c r="BB4860" i="5"/>
  <c r="BB4861" i="5"/>
  <c r="BB4862" i="5"/>
  <c r="BB4863" i="5"/>
  <c r="BB4864" i="5"/>
  <c r="BB4865" i="5"/>
  <c r="BB4866" i="5"/>
  <c r="BB4867" i="5"/>
  <c r="BB4868" i="5"/>
  <c r="BB4869" i="5"/>
  <c r="BB4870" i="5"/>
  <c r="BB4871" i="5"/>
  <c r="BB4872" i="5"/>
  <c r="BB4873" i="5"/>
  <c r="BB4874" i="5"/>
  <c r="BB4875" i="5"/>
  <c r="BB4876" i="5"/>
  <c r="BB4877" i="5"/>
  <c r="BB4878" i="5"/>
  <c r="BB4879" i="5"/>
  <c r="BB4880" i="5"/>
  <c r="BB4881" i="5"/>
  <c r="BB4882" i="5"/>
  <c r="BB4883" i="5"/>
  <c r="BB4884" i="5"/>
  <c r="BB4885" i="5"/>
  <c r="BB4886" i="5"/>
  <c r="BB4887" i="5"/>
  <c r="BB4888" i="5"/>
  <c r="BB4889" i="5"/>
  <c r="BB4890" i="5"/>
  <c r="BB4891" i="5"/>
  <c r="BB4892" i="5"/>
  <c r="BB4893" i="5"/>
  <c r="BB4894" i="5"/>
  <c r="BB4895" i="5"/>
  <c r="BB4896" i="5"/>
  <c r="BB4897" i="5"/>
  <c r="BB4898" i="5"/>
  <c r="BB4899" i="5"/>
  <c r="BB4900" i="5"/>
  <c r="BB4901" i="5"/>
  <c r="BB4902" i="5"/>
  <c r="BB4903" i="5"/>
  <c r="BB4904" i="5"/>
  <c r="BB4905" i="5"/>
  <c r="BB4906" i="5"/>
  <c r="BB4907" i="5"/>
  <c r="BB4908" i="5"/>
  <c r="BB4909" i="5"/>
  <c r="BB4910" i="5"/>
  <c r="BB4911" i="5"/>
  <c r="BB4912" i="5"/>
  <c r="BB4913" i="5"/>
  <c r="BB4914" i="5"/>
  <c r="BB4915" i="5"/>
  <c r="BB4916" i="5"/>
  <c r="BB4917" i="5"/>
  <c r="BB4918" i="5"/>
  <c r="BB4919" i="5"/>
  <c r="BB4920" i="5"/>
  <c r="BB4921" i="5"/>
  <c r="BB4922" i="5"/>
  <c r="BB4923" i="5"/>
  <c r="BB4924" i="5"/>
  <c r="BB4925" i="5"/>
  <c r="BB4926" i="5"/>
  <c r="BB4927" i="5"/>
  <c r="BB4928" i="5"/>
  <c r="BB4929" i="5"/>
  <c r="BB4930" i="5"/>
  <c r="BB4931" i="5"/>
  <c r="BB4932" i="5"/>
  <c r="BB4933" i="5"/>
  <c r="BB4934" i="5"/>
  <c r="BB4935" i="5"/>
  <c r="BB4936" i="5"/>
  <c r="BB4937" i="5"/>
  <c r="BB4938" i="5"/>
  <c r="BB4939" i="5"/>
  <c r="BB4940" i="5"/>
  <c r="BB4941" i="5"/>
  <c r="BB4942" i="5"/>
  <c r="BB4943" i="5"/>
  <c r="BB4944" i="5"/>
  <c r="BB4945" i="5"/>
  <c r="BB4946" i="5"/>
  <c r="BB4947" i="5"/>
  <c r="BB4948" i="5"/>
  <c r="BB4949" i="5"/>
  <c r="BB4950" i="5"/>
  <c r="BB4951" i="5"/>
  <c r="BB4952" i="5"/>
  <c r="BB4953" i="5"/>
  <c r="BB4954" i="5"/>
  <c r="BB4955" i="5"/>
  <c r="BB4956" i="5"/>
  <c r="BB4957" i="5"/>
  <c r="BB4958" i="5"/>
  <c r="BB4959" i="5"/>
  <c r="BB4960" i="5"/>
  <c r="BB4961" i="5"/>
  <c r="BB4962" i="5"/>
  <c r="BB4963" i="5"/>
  <c r="BB4964" i="5"/>
  <c r="BB4965" i="5"/>
  <c r="BB4966" i="5"/>
  <c r="BB4967" i="5"/>
  <c r="BB4968" i="5"/>
  <c r="BB4969" i="5"/>
  <c r="BB4970" i="5"/>
  <c r="BB4971" i="5"/>
  <c r="BB4972" i="5"/>
  <c r="BB4973" i="5"/>
  <c r="BB4974" i="5"/>
  <c r="BB4975" i="5"/>
  <c r="BB4976" i="5"/>
  <c r="BB4977" i="5"/>
  <c r="BB4978" i="5"/>
  <c r="BB4979" i="5"/>
  <c r="BB4980" i="5"/>
  <c r="BB4981" i="5"/>
  <c r="BB4982" i="5"/>
  <c r="BB4983" i="5"/>
  <c r="BB4984" i="5"/>
  <c r="BB4985" i="5"/>
  <c r="BB4986" i="5"/>
  <c r="BB4987" i="5"/>
  <c r="BB4988" i="5"/>
  <c r="BB4989" i="5"/>
  <c r="BB4990" i="5"/>
  <c r="BB4991" i="5"/>
  <c r="BB4992" i="5"/>
  <c r="BB4993" i="5"/>
  <c r="BB4994" i="5"/>
  <c r="BB4995" i="5"/>
  <c r="BB4996" i="5"/>
  <c r="BB4997" i="5"/>
  <c r="BB4998" i="5"/>
  <c r="BB4999" i="5"/>
  <c r="BB5000" i="5"/>
  <c r="BB5001" i="5"/>
  <c r="BB5002" i="5"/>
  <c r="BB5003" i="5"/>
  <c r="BB5004" i="5"/>
  <c r="BB5005" i="5"/>
  <c r="BB5006" i="5"/>
  <c r="BB5007" i="5"/>
  <c r="BB5008" i="5"/>
  <c r="BB5009" i="5"/>
  <c r="BB5010" i="5"/>
  <c r="BB5011" i="5"/>
  <c r="BB5012" i="5"/>
  <c r="BB5013" i="5"/>
  <c r="BB5014" i="5"/>
  <c r="BB5015" i="5"/>
  <c r="BB5016" i="5"/>
  <c r="BB5017" i="5"/>
  <c r="BB5018" i="5"/>
  <c r="BB5019" i="5"/>
  <c r="BB5020" i="5"/>
  <c r="BB5021" i="5"/>
  <c r="BB5022" i="5"/>
  <c r="BB5023" i="5"/>
  <c r="BB5024" i="5"/>
  <c r="BB5025" i="5"/>
  <c r="BB5026" i="5"/>
  <c r="BB5027" i="5"/>
  <c r="BB5028" i="5"/>
  <c r="BB5029" i="5"/>
  <c r="BB5030" i="5"/>
  <c r="BB5031" i="5"/>
  <c r="BB5032" i="5"/>
  <c r="BB5033" i="5"/>
  <c r="BB5034" i="5"/>
  <c r="BB5035" i="5"/>
  <c r="BB5036" i="5"/>
  <c r="BB5037" i="5"/>
  <c r="BB5038" i="5"/>
  <c r="BB5039" i="5"/>
  <c r="BB5040" i="5"/>
  <c r="BB5041" i="5"/>
  <c r="BB5042" i="5"/>
  <c r="BB5043" i="5"/>
  <c r="BB5044" i="5"/>
  <c r="BB5045" i="5"/>
  <c r="BB5046" i="5"/>
  <c r="BB5047" i="5"/>
  <c r="BB5048" i="5"/>
  <c r="BB5049" i="5"/>
  <c r="BB5050" i="5"/>
  <c r="BB5051" i="5"/>
  <c r="BB5052" i="5"/>
  <c r="BB5053" i="5"/>
  <c r="BB5054" i="5"/>
  <c r="BB5055" i="5"/>
  <c r="BB5056" i="5"/>
  <c r="BB5057" i="5"/>
  <c r="BB5058" i="5"/>
  <c r="BB5059" i="5"/>
  <c r="BB5060" i="5"/>
  <c r="BB5061" i="5"/>
  <c r="BB5062" i="5"/>
  <c r="BB5063" i="5"/>
  <c r="BB5064" i="5"/>
  <c r="BB5065" i="5"/>
  <c r="BB5066" i="5"/>
  <c r="BB5067" i="5"/>
  <c r="BB5068" i="5"/>
  <c r="BB5069" i="5"/>
  <c r="BB5070" i="5"/>
  <c r="BB5071" i="5"/>
  <c r="BB5072" i="5"/>
  <c r="BB5073" i="5"/>
  <c r="BB5074" i="5"/>
  <c r="BB5075" i="5"/>
  <c r="BB5076" i="5"/>
  <c r="BB5077" i="5"/>
  <c r="BB5078" i="5"/>
  <c r="BB5079" i="5"/>
  <c r="BB5080" i="5"/>
  <c r="BB5081" i="5"/>
  <c r="BB5082" i="5"/>
  <c r="BB5083" i="5"/>
  <c r="BB5084" i="5"/>
  <c r="BB5085" i="5"/>
  <c r="BB5086" i="5"/>
  <c r="BB5087" i="5"/>
  <c r="BB5088" i="5"/>
  <c r="BB5089" i="5"/>
  <c r="BB5090" i="5"/>
  <c r="BB5091" i="5"/>
  <c r="BB5092" i="5"/>
  <c r="BB5093" i="5"/>
  <c r="BB5094" i="5"/>
  <c r="BB5095" i="5"/>
  <c r="BB5096" i="5"/>
  <c r="BB5097" i="5"/>
  <c r="BB5098" i="5"/>
  <c r="BB5099" i="5"/>
  <c r="BB5100" i="5"/>
  <c r="BB5101" i="5"/>
  <c r="BB5102" i="5"/>
  <c r="BB5103" i="5"/>
  <c r="BB5104" i="5"/>
  <c r="BB5105" i="5"/>
  <c r="BB5106" i="5"/>
  <c r="BB5107" i="5"/>
  <c r="BB5108" i="5"/>
  <c r="BB5109" i="5"/>
  <c r="BB5110" i="5"/>
  <c r="BB5111" i="5"/>
  <c r="BB5112" i="5"/>
  <c r="BB5113" i="5"/>
  <c r="BB5114" i="5"/>
  <c r="BB5115" i="5"/>
  <c r="BB5116" i="5"/>
  <c r="BB5117" i="5"/>
  <c r="BB5118" i="5"/>
  <c r="BB5119" i="5"/>
  <c r="BB5120" i="5"/>
  <c r="BB5121" i="5"/>
  <c r="BB5122" i="5"/>
  <c r="BB5123" i="5"/>
  <c r="BB5124" i="5"/>
  <c r="BB5125" i="5"/>
  <c r="BB5126" i="5"/>
  <c r="BB5127" i="5"/>
  <c r="BB5128" i="5"/>
  <c r="BB5129" i="5"/>
  <c r="BB5130" i="5"/>
  <c r="BB5131" i="5"/>
  <c r="BB5132" i="5"/>
  <c r="BB5133" i="5"/>
  <c r="BB5134" i="5"/>
  <c r="BB5135" i="5"/>
  <c r="BB5136" i="5"/>
  <c r="BB5137" i="5"/>
  <c r="BB5138" i="5"/>
  <c r="BB5139" i="5"/>
  <c r="BB5140" i="5"/>
  <c r="BB5141" i="5"/>
  <c r="BB5142" i="5"/>
  <c r="BB5143" i="5"/>
  <c r="BB5144" i="5"/>
  <c r="BB5145" i="5"/>
  <c r="BB5146" i="5"/>
  <c r="BB5147" i="5"/>
  <c r="BB5148" i="5"/>
  <c r="BB5149" i="5"/>
  <c r="BB5150" i="5"/>
  <c r="BB5151" i="5"/>
  <c r="BB5152" i="5"/>
  <c r="BB5153" i="5"/>
  <c r="BB5154" i="5"/>
  <c r="BB5155" i="5"/>
  <c r="BB5156" i="5"/>
  <c r="BB5157" i="5"/>
  <c r="BB5158" i="5"/>
  <c r="BB5159" i="5"/>
  <c r="BB5160" i="5"/>
  <c r="BB5161" i="5"/>
  <c r="BB5162" i="5"/>
  <c r="BB5163" i="5"/>
  <c r="BB5164" i="5"/>
  <c r="BB5165" i="5"/>
  <c r="BB5166" i="5"/>
  <c r="BB5167" i="5"/>
  <c r="BB5168" i="5"/>
  <c r="BB5169" i="5"/>
  <c r="BB5170" i="5"/>
  <c r="BB5171" i="5"/>
  <c r="BB5172" i="5"/>
  <c r="BB5173" i="5"/>
  <c r="BB5174" i="5"/>
  <c r="BB5175" i="5"/>
  <c r="BB5176" i="5"/>
  <c r="BB5177" i="5"/>
  <c r="BB5178" i="5"/>
  <c r="BB5179" i="5"/>
  <c r="BB5180" i="5"/>
  <c r="BB5181" i="5"/>
  <c r="BB5182" i="5"/>
  <c r="BB5183" i="5"/>
  <c r="BB5184" i="5"/>
  <c r="BB5185" i="5"/>
  <c r="BB5186" i="5"/>
  <c r="BB5187" i="5"/>
  <c r="BB5188" i="5"/>
  <c r="BB5189" i="5"/>
  <c r="BB5190" i="5"/>
  <c r="BB5191" i="5"/>
  <c r="BB5192" i="5"/>
  <c r="BB5193" i="5"/>
  <c r="BB5194" i="5"/>
  <c r="BB5195" i="5"/>
  <c r="BB5196" i="5"/>
  <c r="BB5197" i="5"/>
  <c r="BB5198" i="5"/>
  <c r="BB5199" i="5"/>
  <c r="BB5200" i="5"/>
  <c r="BB5201" i="5"/>
  <c r="BB5202" i="5"/>
  <c r="BB5203" i="5"/>
  <c r="BB5204" i="5"/>
  <c r="BB5205" i="5"/>
  <c r="BB5206" i="5"/>
  <c r="BB5207" i="5"/>
  <c r="BB5208" i="5"/>
  <c r="BB5209" i="5"/>
  <c r="BB5210" i="5"/>
  <c r="BB5211" i="5"/>
  <c r="BB5212" i="5"/>
  <c r="BB5213" i="5"/>
  <c r="BB5214" i="5"/>
  <c r="BB5215" i="5"/>
  <c r="BB5216" i="5"/>
  <c r="BB5217" i="5"/>
  <c r="BB5218" i="5"/>
  <c r="BB5219" i="5"/>
  <c r="BB5220" i="5"/>
  <c r="BB5221" i="5"/>
  <c r="BB5222" i="5"/>
  <c r="BB5223" i="5"/>
  <c r="BB5224" i="5"/>
  <c r="BB5225" i="5"/>
  <c r="BB5226" i="5"/>
  <c r="BB5227" i="5"/>
  <c r="BB5228" i="5"/>
  <c r="BB5229" i="5"/>
  <c r="BB5230" i="5"/>
  <c r="BB5231" i="5"/>
  <c r="BB5232" i="5"/>
  <c r="BB5233" i="5"/>
  <c r="BB5234" i="5"/>
  <c r="BB5235" i="5"/>
  <c r="BB5236" i="5"/>
  <c r="BB5237" i="5"/>
  <c r="BB5238" i="5"/>
  <c r="BB5239" i="5"/>
  <c r="BB5240" i="5"/>
  <c r="BB5241" i="5"/>
  <c r="BB5242" i="5"/>
  <c r="BB5243" i="5"/>
  <c r="BB5244" i="5"/>
  <c r="BB5245" i="5"/>
  <c r="BB5246" i="5"/>
  <c r="BB5247" i="5"/>
  <c r="BB5248" i="5"/>
  <c r="BB5249" i="5"/>
  <c r="BB5250" i="5"/>
  <c r="BB5251" i="5"/>
  <c r="BB5252" i="5"/>
  <c r="BB5253" i="5"/>
  <c r="BB5254" i="5"/>
  <c r="BB5255" i="5"/>
  <c r="BB5256" i="5"/>
  <c r="BB5257" i="5"/>
  <c r="BB5258" i="5"/>
  <c r="BB5259" i="5"/>
  <c r="BB5260" i="5"/>
  <c r="BB5261" i="5"/>
  <c r="BB5262" i="5"/>
  <c r="BB5263" i="5"/>
  <c r="BB5264" i="5"/>
  <c r="BB5265" i="5"/>
  <c r="BB5266" i="5"/>
  <c r="BB5267" i="5"/>
  <c r="BB5268" i="5"/>
  <c r="BB5269" i="5"/>
  <c r="BB5270" i="5"/>
  <c r="BB5271" i="5"/>
  <c r="BB5272" i="5"/>
  <c r="BB5273" i="5"/>
  <c r="BB5274" i="5"/>
  <c r="BB5275" i="5"/>
  <c r="BB5276" i="5"/>
  <c r="BB5277" i="5"/>
  <c r="BB5278" i="5"/>
  <c r="BB5279" i="5"/>
  <c r="BB5280" i="5"/>
  <c r="BB5281" i="5"/>
  <c r="BB5282" i="5"/>
  <c r="BB5283" i="5"/>
  <c r="BB5284" i="5"/>
  <c r="BB5285" i="5"/>
  <c r="BB5286" i="5"/>
  <c r="BB5287" i="5"/>
  <c r="BB5288" i="5"/>
  <c r="BB5289" i="5"/>
  <c r="BB5290" i="5"/>
  <c r="BB5291" i="5"/>
  <c r="BB5292" i="5"/>
  <c r="BB5293" i="5"/>
  <c r="BB5294" i="5"/>
  <c r="BB5295" i="5"/>
  <c r="BB5296" i="5"/>
  <c r="BB5297" i="5"/>
  <c r="BB5298" i="5"/>
  <c r="BB5299" i="5"/>
  <c r="BB5300" i="5"/>
  <c r="BB5301" i="5"/>
  <c r="BB5302" i="5"/>
  <c r="BB5303" i="5"/>
  <c r="BB5304" i="5"/>
  <c r="BB5305" i="5"/>
  <c r="BB5306" i="5"/>
  <c r="BB5307" i="5"/>
  <c r="BB5308" i="5"/>
  <c r="BB5309" i="5"/>
  <c r="BB5310" i="5"/>
  <c r="BB5311" i="5"/>
  <c r="BB5312" i="5"/>
  <c r="BB5313" i="5"/>
  <c r="BB5314" i="5"/>
  <c r="BB5315" i="5"/>
  <c r="BB5316" i="5"/>
  <c r="BB5317" i="5"/>
  <c r="BB5318" i="5"/>
  <c r="BB5319" i="5"/>
  <c r="BB5320" i="5"/>
  <c r="BB5321" i="5"/>
  <c r="BB5322" i="5"/>
  <c r="BB5323" i="5"/>
  <c r="BB5324" i="5"/>
  <c r="BB5325" i="5"/>
  <c r="BB5326" i="5"/>
  <c r="BB5327" i="5"/>
  <c r="BB5328" i="5"/>
  <c r="BB5329" i="5"/>
  <c r="BB5330" i="5"/>
  <c r="BB5331" i="5"/>
  <c r="BB5332" i="5"/>
  <c r="BB5333" i="5"/>
  <c r="BB5334" i="5"/>
  <c r="BB5335" i="5"/>
  <c r="BB5336" i="5"/>
  <c r="BB5337" i="5"/>
  <c r="BB5338" i="5"/>
  <c r="BB5339" i="5"/>
  <c r="BB5340" i="5"/>
  <c r="BB5341" i="5"/>
  <c r="BB5342" i="5"/>
  <c r="BB5343" i="5"/>
  <c r="BB5344" i="5"/>
  <c r="BB5345" i="5"/>
  <c r="BB5346" i="5"/>
  <c r="BB5347" i="5"/>
  <c r="BB5348" i="5"/>
  <c r="BB5349" i="5"/>
  <c r="BB5350" i="5"/>
  <c r="BB5351" i="5"/>
  <c r="BB5352" i="5"/>
  <c r="BB5353" i="5"/>
  <c r="BB5354" i="5"/>
  <c r="BB5355" i="5"/>
  <c r="BB5356" i="5"/>
  <c r="BB5357" i="5"/>
  <c r="BB5358" i="5"/>
  <c r="BB5359" i="5"/>
  <c r="BB5360" i="5"/>
  <c r="BB5361" i="5"/>
  <c r="BB5362" i="5"/>
  <c r="BB5363" i="5"/>
  <c r="BB5364" i="5"/>
  <c r="BB5365" i="5"/>
  <c r="BB5366" i="5"/>
  <c r="BB5367" i="5"/>
  <c r="BB5368" i="5"/>
  <c r="BB5369" i="5"/>
  <c r="BB5370" i="5"/>
  <c r="BB5371" i="5"/>
  <c r="BB5372" i="5"/>
  <c r="BB5373" i="5"/>
  <c r="BB5374" i="5"/>
  <c r="BB5375" i="5"/>
  <c r="BB5376" i="5"/>
  <c r="BB5377" i="5"/>
  <c r="BB5378" i="5"/>
  <c r="BB5379" i="5"/>
  <c r="BB5380" i="5"/>
  <c r="BB5381" i="5"/>
  <c r="BB5382" i="5"/>
  <c r="BB5383" i="5"/>
  <c r="BB5384" i="5"/>
  <c r="BB5385" i="5"/>
  <c r="BB5386" i="5"/>
  <c r="BB5387" i="5"/>
  <c r="BB5388" i="5"/>
  <c r="BB5389" i="5"/>
  <c r="BB5390" i="5"/>
  <c r="BB5391" i="5"/>
  <c r="BB5392" i="5"/>
  <c r="BB5393" i="5"/>
  <c r="BB5394" i="5"/>
  <c r="BB5395" i="5"/>
  <c r="BB5396" i="5"/>
  <c r="BB5397" i="5"/>
  <c r="BB5398" i="5"/>
  <c r="BB5399" i="5"/>
  <c r="BB5400" i="5"/>
  <c r="BB5401" i="5"/>
  <c r="BB5402" i="5"/>
  <c r="BB5403" i="5"/>
  <c r="BB5404" i="5"/>
  <c r="BB5405" i="5"/>
  <c r="BB5406" i="5"/>
  <c r="BB5407" i="5"/>
  <c r="BB5408" i="5"/>
  <c r="BB5409" i="5"/>
  <c r="BB5410" i="5"/>
  <c r="BB5411" i="5"/>
  <c r="BB5412" i="5"/>
  <c r="BB5413" i="5"/>
  <c r="BB5414" i="5"/>
  <c r="BB5415" i="5"/>
  <c r="BB5416" i="5"/>
  <c r="BB5417" i="5"/>
  <c r="BB5418" i="5"/>
  <c r="BB5419" i="5"/>
  <c r="BB5420" i="5"/>
  <c r="BB5421" i="5"/>
  <c r="BB5422" i="5"/>
  <c r="BB5423" i="5"/>
  <c r="BB5424" i="5"/>
  <c r="BB5425" i="5"/>
  <c r="BB5426" i="5"/>
  <c r="BB5427" i="5"/>
  <c r="BB5428" i="5"/>
  <c r="BB5429" i="5"/>
  <c r="BB5430" i="5"/>
  <c r="BB5431" i="5"/>
  <c r="BB5432" i="5"/>
  <c r="BB5433" i="5"/>
  <c r="BB5434" i="5"/>
  <c r="BB5435" i="5"/>
  <c r="BB5436" i="5"/>
  <c r="BB5437" i="5"/>
  <c r="BB5438" i="5"/>
  <c r="BB5439" i="5"/>
  <c r="BB5440" i="5"/>
  <c r="BB5441" i="5"/>
  <c r="BB5442" i="5"/>
  <c r="BB5443" i="5"/>
  <c r="BB5444" i="5"/>
  <c r="BB5445" i="5"/>
  <c r="BB5446" i="5"/>
  <c r="BB5447" i="5"/>
  <c r="BB5448" i="5"/>
  <c r="BB5449" i="5"/>
  <c r="BB5450" i="5"/>
  <c r="BB5451" i="5"/>
  <c r="BB5452" i="5"/>
  <c r="BB5453" i="5"/>
  <c r="BB5454" i="5"/>
  <c r="BB5455" i="5"/>
  <c r="BB5456" i="5"/>
  <c r="BB5457" i="5"/>
  <c r="BB5458" i="5"/>
  <c r="BB5459" i="5"/>
  <c r="BB5460" i="5"/>
  <c r="BB5461" i="5"/>
  <c r="BB5462" i="5"/>
  <c r="BB5463" i="5"/>
  <c r="BB5464" i="5"/>
  <c r="BB5465" i="5"/>
  <c r="BB5466" i="5"/>
  <c r="BB5467" i="5"/>
  <c r="BB5468" i="5"/>
  <c r="BB5469" i="5"/>
  <c r="BB5470" i="5"/>
  <c r="BB5471" i="5"/>
  <c r="BB5472" i="5"/>
  <c r="BB5473" i="5"/>
  <c r="BB5474" i="5"/>
  <c r="BB5475" i="5"/>
  <c r="BB5476" i="5"/>
  <c r="BB5477" i="5"/>
  <c r="BB5478" i="5"/>
  <c r="BB5479" i="5"/>
  <c r="BB5480" i="5"/>
  <c r="BB5481" i="5"/>
  <c r="BB5482" i="5"/>
  <c r="BB5483" i="5"/>
  <c r="BB5484" i="5"/>
  <c r="BB5485" i="5"/>
  <c r="BB5486" i="5"/>
  <c r="BB5487" i="5"/>
  <c r="BB5488" i="5"/>
  <c r="BB5489" i="5"/>
  <c r="BB5490" i="5"/>
  <c r="BB5491" i="5"/>
  <c r="BB5492" i="5"/>
  <c r="BB5493" i="5"/>
  <c r="BB5494" i="5"/>
  <c r="BB5495" i="5"/>
  <c r="BB5496" i="5"/>
  <c r="BB5497" i="5"/>
  <c r="BB5498" i="5"/>
  <c r="BB5499" i="5"/>
  <c r="BB5500" i="5"/>
  <c r="BB5501" i="5"/>
  <c r="BB5502" i="5"/>
  <c r="BB5503" i="5"/>
  <c r="BB5504" i="5"/>
  <c r="BB5505" i="5"/>
  <c r="BB5506" i="5"/>
  <c r="BB5507" i="5"/>
  <c r="BB5508" i="5"/>
  <c r="BB5509" i="5"/>
  <c r="BB5510" i="5"/>
  <c r="BB5511" i="5"/>
  <c r="BB5512" i="5"/>
  <c r="BB5513" i="5"/>
  <c r="BB5514" i="5"/>
  <c r="BB5515" i="5"/>
  <c r="BB5516" i="5"/>
  <c r="BB5517" i="5"/>
  <c r="BB5518" i="5"/>
  <c r="BB5519" i="5"/>
  <c r="BB5520" i="5"/>
  <c r="BB5521" i="5"/>
  <c r="BB5522" i="5"/>
  <c r="BB5523" i="5"/>
  <c r="BB5524" i="5"/>
  <c r="BB5525" i="5"/>
  <c r="BB5526" i="5"/>
  <c r="BB5527" i="5"/>
  <c r="BB5528" i="5"/>
  <c r="BB5529" i="5"/>
  <c r="BB5530" i="5"/>
  <c r="BB5531" i="5"/>
  <c r="BB5532" i="5"/>
  <c r="BB5533" i="5"/>
  <c r="BB5534" i="5"/>
  <c r="BB5535" i="5"/>
  <c r="BB5536" i="5"/>
  <c r="BB5537" i="5"/>
  <c r="BB5538" i="5"/>
  <c r="BB5539" i="5"/>
  <c r="BB5540" i="5"/>
  <c r="BB5541" i="5"/>
  <c r="BB5542" i="5"/>
  <c r="BB5543" i="5"/>
  <c r="BB5544" i="5"/>
  <c r="BB5545" i="5"/>
  <c r="BB5546" i="5"/>
  <c r="BB5547" i="5"/>
  <c r="BB5548" i="5"/>
  <c r="BB5549" i="5"/>
  <c r="BB5550" i="5"/>
  <c r="BB5551" i="5"/>
  <c r="BB5552" i="5"/>
  <c r="BB5553" i="5"/>
  <c r="BB5554" i="5"/>
  <c r="BB5555" i="5"/>
  <c r="BB5556" i="5"/>
  <c r="BB5557" i="5"/>
  <c r="BB5558" i="5"/>
  <c r="BB5559" i="5"/>
  <c r="BB5560" i="5"/>
  <c r="BB5561" i="5"/>
  <c r="BB5562" i="5"/>
  <c r="BB5563" i="5"/>
  <c r="BB5564" i="5"/>
  <c r="BB5565" i="5"/>
  <c r="BB5566" i="5"/>
  <c r="BB5567" i="5"/>
  <c r="BB5568" i="5"/>
  <c r="BB5569" i="5"/>
  <c r="BB5570" i="5"/>
  <c r="BB5571" i="5"/>
  <c r="BB5572" i="5"/>
  <c r="BB5573" i="5"/>
  <c r="BB5574" i="5"/>
  <c r="BB5575" i="5"/>
  <c r="BB5576" i="5"/>
  <c r="BB5577" i="5"/>
  <c r="BB5578" i="5"/>
  <c r="BB5579" i="5"/>
  <c r="BB5580" i="5"/>
  <c r="BB5581" i="5"/>
  <c r="BB5582" i="5"/>
  <c r="BB5583" i="5"/>
  <c r="BB5584" i="5"/>
  <c r="BB5585" i="5"/>
  <c r="BB5586" i="5"/>
  <c r="BB5587" i="5"/>
  <c r="BB5588" i="5"/>
  <c r="BB5589" i="5"/>
  <c r="BB5590" i="5"/>
  <c r="BB5591" i="5"/>
  <c r="BB5592" i="5"/>
  <c r="BB5593" i="5"/>
  <c r="BB5594" i="5"/>
  <c r="BB5595" i="5"/>
  <c r="BB5596" i="5"/>
  <c r="BB5597" i="5"/>
  <c r="BB5598" i="5"/>
  <c r="BB5599" i="5"/>
  <c r="BB5600" i="5"/>
  <c r="BB5601" i="5"/>
  <c r="BB5602" i="5"/>
  <c r="BB5603" i="5"/>
  <c r="BB5604" i="5"/>
  <c r="BB5605" i="5"/>
  <c r="BB5606" i="5"/>
  <c r="BB5607" i="5"/>
  <c r="BB5608" i="5"/>
  <c r="BB5609" i="5"/>
  <c r="BB5610" i="5"/>
  <c r="BB5611" i="5"/>
  <c r="BB5612" i="5"/>
  <c r="BB5613" i="5"/>
  <c r="BB5614" i="5"/>
  <c r="BB5615" i="5"/>
  <c r="BB5616" i="5"/>
  <c r="BB5617" i="5"/>
  <c r="BB5618" i="5"/>
  <c r="BB5619" i="5"/>
  <c r="BB5620" i="5"/>
  <c r="BB5621" i="5"/>
  <c r="BB5622" i="5"/>
  <c r="BB5623" i="5"/>
  <c r="BB5624" i="5"/>
  <c r="BB5625" i="5"/>
  <c r="BB5626" i="5"/>
  <c r="BB5627" i="5"/>
  <c r="BB5628" i="5"/>
  <c r="BB5629" i="5"/>
  <c r="BB5630" i="5"/>
  <c r="BB5631" i="5"/>
  <c r="BB5632" i="5"/>
  <c r="BB5633" i="5"/>
  <c r="BB5634" i="5"/>
  <c r="BB5635" i="5"/>
  <c r="BB5636" i="5"/>
  <c r="BB5637" i="5"/>
  <c r="BB5638" i="5"/>
  <c r="BB5639" i="5"/>
  <c r="BB5640" i="5"/>
  <c r="BB5641" i="5"/>
  <c r="BB5642" i="5"/>
  <c r="BB5643" i="5"/>
  <c r="BB5644" i="5"/>
  <c r="BB5645" i="5"/>
  <c r="BB5646" i="5"/>
  <c r="BB5647" i="5"/>
  <c r="BB5648" i="5"/>
  <c r="BB5649" i="5"/>
  <c r="BB5650" i="5"/>
  <c r="BB5651" i="5"/>
  <c r="BB5652" i="5"/>
  <c r="BB5653" i="5"/>
  <c r="BB5654" i="5"/>
  <c r="BB5655" i="5"/>
  <c r="BB5656" i="5"/>
  <c r="BB5657" i="5"/>
  <c r="BB5658" i="5"/>
  <c r="BB5659" i="5"/>
  <c r="BB5660" i="5"/>
  <c r="BB5661" i="5"/>
  <c r="BB5662" i="5"/>
  <c r="BB5663" i="5"/>
  <c r="BB5664" i="5"/>
  <c r="BB5665" i="5"/>
  <c r="BB5666" i="5"/>
  <c r="BB5667" i="5"/>
  <c r="BB5668" i="5"/>
  <c r="BB5669" i="5"/>
  <c r="BB5670" i="5"/>
  <c r="BB5671" i="5"/>
  <c r="BB5672" i="5"/>
  <c r="BB5673" i="5"/>
  <c r="BB5674" i="5"/>
  <c r="BB5675" i="5"/>
  <c r="BB5676" i="5"/>
  <c r="BB5677" i="5"/>
  <c r="BB5678" i="5"/>
  <c r="BB5679" i="5"/>
  <c r="BB5680" i="5"/>
  <c r="BB5681" i="5"/>
  <c r="BB5682" i="5"/>
  <c r="BB5683" i="5"/>
  <c r="BB5684" i="5"/>
  <c r="BB5685" i="5"/>
  <c r="BB5686" i="5"/>
  <c r="BB5687" i="5"/>
  <c r="BB5688" i="5"/>
  <c r="BB5689" i="5"/>
  <c r="BB5690" i="5"/>
  <c r="BB5691" i="5"/>
  <c r="BB5692" i="5"/>
  <c r="BB5693" i="5"/>
  <c r="BB5694" i="5"/>
  <c r="BB5695" i="5"/>
  <c r="BB5696" i="5"/>
  <c r="BB5697" i="5"/>
  <c r="BB5698" i="5"/>
  <c r="BB5699" i="5"/>
  <c r="BB5700" i="5"/>
  <c r="BB5701" i="5"/>
  <c r="BB5702" i="5"/>
  <c r="BB5703" i="5"/>
  <c r="BB5704" i="5"/>
  <c r="BB5705" i="5"/>
  <c r="BB5706" i="5"/>
  <c r="BB5707" i="5"/>
  <c r="BB5708" i="5"/>
  <c r="BB5709" i="5"/>
  <c r="BB5710" i="5"/>
  <c r="BB5711" i="5"/>
  <c r="BB5712" i="5"/>
  <c r="BB5713" i="5"/>
  <c r="BB5714" i="5"/>
  <c r="BB5715" i="5"/>
  <c r="BB5716" i="5"/>
  <c r="BB5717" i="5"/>
  <c r="BB5718" i="5"/>
  <c r="BB5719" i="5"/>
  <c r="BB5720" i="5"/>
  <c r="BB5721" i="5"/>
  <c r="BB5722" i="5"/>
  <c r="BB5723" i="5"/>
  <c r="BB5724" i="5"/>
  <c r="BB5725" i="5"/>
  <c r="BB5726" i="5"/>
  <c r="BB5727" i="5"/>
  <c r="BB5728" i="5"/>
  <c r="BB5729" i="5"/>
  <c r="BB5730" i="5"/>
  <c r="BB5731" i="5"/>
  <c r="BB5732" i="5"/>
  <c r="BB5733" i="5"/>
  <c r="BB5734" i="5"/>
  <c r="BB5735" i="5"/>
  <c r="BB5736" i="5"/>
  <c r="BB5737" i="5"/>
  <c r="BB5738" i="5"/>
  <c r="BB5739" i="5"/>
  <c r="BB5740" i="5"/>
  <c r="BB5741" i="5"/>
  <c r="BB5742" i="5"/>
  <c r="BB5743" i="5"/>
  <c r="BB5744" i="5"/>
  <c r="BB5745" i="5"/>
  <c r="BB5746" i="5"/>
  <c r="BB5747" i="5"/>
  <c r="BB5748" i="5"/>
  <c r="BB5749" i="5"/>
  <c r="BB5750" i="5"/>
  <c r="BB5751" i="5"/>
  <c r="BB5752" i="5"/>
  <c r="BB5753" i="5"/>
  <c r="BB5754" i="5"/>
  <c r="BB5755" i="5"/>
  <c r="BB5756" i="5"/>
  <c r="BB5757" i="5"/>
  <c r="BB5758" i="5"/>
  <c r="BB5759" i="5"/>
  <c r="BB5760" i="5"/>
  <c r="BB5761" i="5"/>
  <c r="BB5762" i="5"/>
  <c r="BB5763" i="5"/>
  <c r="BB5764" i="5"/>
  <c r="BB5765" i="5"/>
  <c r="BB5766" i="5"/>
  <c r="BB5767" i="5"/>
  <c r="BB5768" i="5"/>
  <c r="BB5769" i="5"/>
  <c r="BB5770" i="5"/>
  <c r="BB5771" i="5"/>
  <c r="BB5772" i="5"/>
  <c r="BB5773" i="5"/>
  <c r="BB5774" i="5"/>
  <c r="BB5775" i="5"/>
  <c r="BB5776" i="5"/>
  <c r="BB5777" i="5"/>
  <c r="BB5778" i="5"/>
  <c r="BB5779" i="5"/>
  <c r="BB5780" i="5"/>
  <c r="BB5781" i="5"/>
  <c r="BB5782" i="5"/>
  <c r="BB5783" i="5"/>
  <c r="BB5784" i="5"/>
  <c r="BB5785" i="5"/>
  <c r="BB5786" i="5"/>
  <c r="BB5787" i="5"/>
  <c r="BB5788" i="5"/>
  <c r="BB5789" i="5"/>
  <c r="BB5790" i="5"/>
  <c r="BB5791" i="5"/>
  <c r="BB5792" i="5"/>
  <c r="BB5793" i="5"/>
  <c r="BB5794" i="5"/>
  <c r="BB5795" i="5"/>
  <c r="BB5796" i="5"/>
  <c r="BB5797" i="5"/>
  <c r="BB5798" i="5"/>
  <c r="BB5799" i="5"/>
  <c r="BB5800" i="5"/>
  <c r="BB5801" i="5"/>
  <c r="BB5802" i="5"/>
  <c r="BB5803" i="5"/>
  <c r="BB5804" i="5"/>
  <c r="BB5805" i="5"/>
  <c r="BB5806" i="5"/>
  <c r="BB5807" i="5"/>
  <c r="BB5808" i="5"/>
  <c r="BB5809" i="5"/>
  <c r="BB5810" i="5"/>
  <c r="BB5811" i="5"/>
  <c r="BB5812" i="5"/>
  <c r="BB5813" i="5"/>
  <c r="BB5814" i="5"/>
  <c r="BB5815" i="5"/>
  <c r="BB5816" i="5"/>
  <c r="BB5817" i="5"/>
  <c r="BB5818" i="5"/>
  <c r="BB5819" i="5"/>
  <c r="BB5820" i="5"/>
  <c r="BB5821" i="5"/>
  <c r="BB5822" i="5"/>
  <c r="BB5823" i="5"/>
  <c r="BB5824" i="5"/>
  <c r="BB5825" i="5"/>
  <c r="BB5826" i="5"/>
  <c r="BB5827" i="5"/>
  <c r="BB5828" i="5"/>
  <c r="BB5829" i="5"/>
  <c r="BB5830" i="5"/>
  <c r="BB5831" i="5"/>
  <c r="BB5832" i="5"/>
  <c r="BB5833" i="5"/>
  <c r="BB5834" i="5"/>
  <c r="BB5835" i="5"/>
  <c r="BB5836" i="5"/>
  <c r="BB5837" i="5"/>
  <c r="BB5838" i="5"/>
  <c r="BB5839" i="5"/>
  <c r="BB5840" i="5"/>
  <c r="BB5841" i="5"/>
  <c r="BB5842" i="5"/>
  <c r="BB5843" i="5"/>
  <c r="BB5844" i="5"/>
  <c r="BB5845" i="5"/>
  <c r="BB5846" i="5"/>
  <c r="BB5847" i="5"/>
  <c r="BB5848" i="5"/>
  <c r="BB5849" i="5"/>
  <c r="BB5850" i="5"/>
  <c r="BB5851" i="5"/>
  <c r="BB5852" i="5"/>
  <c r="BB5853" i="5"/>
  <c r="BB5854" i="5"/>
  <c r="BB5855" i="5"/>
  <c r="BB5856" i="5"/>
  <c r="BB5857" i="5"/>
  <c r="BB5858" i="5"/>
  <c r="BB5859" i="5"/>
  <c r="BB5860" i="5"/>
  <c r="BB5861" i="5"/>
  <c r="BB5862" i="5"/>
  <c r="BB5863" i="5"/>
  <c r="BB5864" i="5"/>
  <c r="BB5865" i="5"/>
  <c r="BB5866" i="5"/>
  <c r="BB5867" i="5"/>
  <c r="BB5868" i="5"/>
  <c r="BB5869" i="5"/>
  <c r="BB5870" i="5"/>
  <c r="BB5871" i="5"/>
  <c r="BB5872" i="5"/>
  <c r="BB5873" i="5"/>
  <c r="BB5874" i="5"/>
  <c r="BB5875" i="5"/>
  <c r="BB5876" i="5"/>
  <c r="BB5877" i="5"/>
  <c r="BB5878" i="5"/>
  <c r="BB5879" i="5"/>
  <c r="BB5880" i="5"/>
  <c r="BB5881" i="5"/>
  <c r="BB5882" i="5"/>
  <c r="BB5883" i="5"/>
  <c r="BB5884" i="5"/>
  <c r="BB5885" i="5"/>
  <c r="BB5886" i="5"/>
  <c r="BB5887" i="5"/>
  <c r="BB5888" i="5"/>
  <c r="BB5889" i="5"/>
  <c r="BB5890" i="5"/>
  <c r="BB5891" i="5"/>
  <c r="BB5892" i="5"/>
  <c r="BB5893" i="5"/>
  <c r="BB5894" i="5"/>
  <c r="BB5895" i="5"/>
  <c r="BB5896" i="5"/>
  <c r="BB5897" i="5"/>
  <c r="BB5898" i="5"/>
  <c r="BB5899" i="5"/>
  <c r="BB5900" i="5"/>
  <c r="BB5901" i="5"/>
  <c r="BB5902" i="5"/>
  <c r="BB5903" i="5"/>
  <c r="BB5904" i="5"/>
  <c r="BB5905" i="5"/>
  <c r="BB5906" i="5"/>
  <c r="BB5907" i="5"/>
  <c r="BB5908" i="5"/>
  <c r="BB5909" i="5"/>
  <c r="BB5910" i="5"/>
  <c r="BB5911" i="5"/>
  <c r="BB5912" i="5"/>
  <c r="BB5913" i="5"/>
  <c r="BB5914" i="5"/>
  <c r="BB5915" i="5"/>
  <c r="BB5916" i="5"/>
  <c r="BB5917" i="5"/>
  <c r="BB5918" i="5"/>
  <c r="BB5919" i="5"/>
  <c r="BB5920" i="5"/>
  <c r="BB5921" i="5"/>
  <c r="BB5922" i="5"/>
  <c r="BB5923" i="5"/>
  <c r="BB5924" i="5"/>
  <c r="BB5925" i="5"/>
  <c r="BB5926" i="5"/>
  <c r="BB5927" i="5"/>
  <c r="BB5928" i="5"/>
  <c r="BB5929" i="5"/>
  <c r="BB5930" i="5"/>
  <c r="BB5931" i="5"/>
  <c r="BB5932" i="5"/>
  <c r="BB5933" i="5"/>
  <c r="BB5934" i="5"/>
  <c r="BB5935" i="5"/>
  <c r="BB5936" i="5"/>
  <c r="BB5937" i="5"/>
  <c r="BB5938" i="5"/>
  <c r="BB5939" i="5"/>
  <c r="BB5940" i="5"/>
  <c r="BB5941" i="5"/>
  <c r="BB5942" i="5"/>
  <c r="BB5943" i="5"/>
  <c r="BB5944" i="5"/>
  <c r="BB5945" i="5"/>
  <c r="BB5946" i="5"/>
  <c r="BB5947" i="5"/>
  <c r="BB5948" i="5"/>
  <c r="BB5949" i="5"/>
  <c r="BB5950" i="5"/>
  <c r="BB5951" i="5"/>
  <c r="BB5952" i="5"/>
  <c r="BB5953" i="5"/>
  <c r="BB5954" i="5"/>
  <c r="BB5955" i="5"/>
  <c r="BB5956" i="5"/>
  <c r="BB5957" i="5"/>
  <c r="BB5958" i="5"/>
  <c r="BB5959" i="5"/>
  <c r="BB5960" i="5"/>
  <c r="BB5961" i="5"/>
  <c r="BB5962" i="5"/>
  <c r="BB5963" i="5"/>
  <c r="BB5964" i="5"/>
  <c r="BB5965" i="5"/>
  <c r="BB5966" i="5"/>
  <c r="BB5967" i="5"/>
  <c r="BB5968" i="5"/>
  <c r="BB5969" i="5"/>
  <c r="BB5970" i="5"/>
  <c r="BB5971" i="5"/>
  <c r="BB5972" i="5"/>
  <c r="BB5973" i="5"/>
  <c r="BB5974" i="5"/>
  <c r="BB5975" i="5"/>
  <c r="BB5976" i="5"/>
  <c r="BB5977" i="5"/>
  <c r="BB5978" i="5"/>
  <c r="BB5979" i="5"/>
  <c r="BB5980" i="5"/>
  <c r="BB5981" i="5"/>
  <c r="BB5982" i="5"/>
  <c r="BB5983" i="5"/>
  <c r="BB5984" i="5"/>
  <c r="BB5985" i="5"/>
  <c r="BB5986" i="5"/>
  <c r="BB5987" i="5"/>
  <c r="BB5988" i="5"/>
  <c r="BB5989" i="5"/>
  <c r="BB5990" i="5"/>
  <c r="BB5991" i="5"/>
  <c r="BB5992" i="5"/>
  <c r="BB5993" i="5"/>
  <c r="BB5994" i="5"/>
  <c r="BB5995" i="5"/>
  <c r="BB5996" i="5"/>
  <c r="BB5997" i="5"/>
  <c r="BB5998" i="5"/>
  <c r="BB5999" i="5"/>
  <c r="BB6000" i="5"/>
  <c r="BB6001" i="5"/>
  <c r="BB6002" i="5"/>
  <c r="BB6003" i="5"/>
  <c r="BB6004" i="5"/>
  <c r="BB6005" i="5"/>
  <c r="BB6006" i="5"/>
  <c r="BB6007" i="5"/>
  <c r="BB6008" i="5"/>
  <c r="BB6009" i="5"/>
  <c r="BB6010" i="5"/>
  <c r="BB6011" i="5"/>
  <c r="BB6012" i="5"/>
  <c r="BB6013" i="5"/>
  <c r="BB6014" i="5"/>
  <c r="BB6015" i="5"/>
  <c r="BB6016" i="5"/>
  <c r="BB6017" i="5"/>
  <c r="BB6018" i="5"/>
  <c r="BB6019" i="5"/>
  <c r="BB6020" i="5"/>
  <c r="BB6021" i="5"/>
  <c r="BB6022" i="5"/>
  <c r="BB6023" i="5"/>
  <c r="BB6024" i="5"/>
  <c r="BD6016" i="5" l="1"/>
  <c r="BC6016" i="5"/>
  <c r="BD6000" i="5"/>
  <c r="BC6000" i="5"/>
  <c r="BD5984" i="5"/>
  <c r="BC5984" i="5"/>
  <c r="BD5968" i="5"/>
  <c r="BC5968" i="5"/>
  <c r="BD5952" i="5"/>
  <c r="BC5952" i="5"/>
  <c r="BD5936" i="5"/>
  <c r="BC5936" i="5"/>
  <c r="BD5916" i="5"/>
  <c r="BC5916" i="5"/>
  <c r="BD5904" i="5"/>
  <c r="BC5904" i="5"/>
  <c r="BD5888" i="5"/>
  <c r="BC5888" i="5"/>
  <c r="BD5872" i="5"/>
  <c r="BC5872" i="5"/>
  <c r="BD5856" i="5"/>
  <c r="BC5856" i="5"/>
  <c r="BD5840" i="5"/>
  <c r="BC5840" i="5"/>
  <c r="BD5824" i="5"/>
  <c r="BC5824" i="5"/>
  <c r="BD5808" i="5"/>
  <c r="BC5808" i="5"/>
  <c r="BD5792" i="5"/>
  <c r="BC5792" i="5"/>
  <c r="BD5776" i="5"/>
  <c r="BC5776" i="5"/>
  <c r="BD5760" i="5"/>
  <c r="BC5760" i="5"/>
  <c r="BD5744" i="5"/>
  <c r="BC5744" i="5"/>
  <c r="BD5732" i="5"/>
  <c r="BC5732" i="5"/>
  <c r="BD5716" i="5"/>
  <c r="BC5716" i="5"/>
  <c r="BD5700" i="5"/>
  <c r="BC5700" i="5"/>
  <c r="BD5684" i="5"/>
  <c r="BC5684" i="5"/>
  <c r="BD5668" i="5"/>
  <c r="BC5668" i="5"/>
  <c r="BD5652" i="5"/>
  <c r="BC5652" i="5"/>
  <c r="BD5636" i="5"/>
  <c r="BC5636" i="5"/>
  <c r="BD5620" i="5"/>
  <c r="BC5620" i="5"/>
  <c r="BD5604" i="5"/>
  <c r="BC5604" i="5"/>
  <c r="BD5588" i="5"/>
  <c r="BC5588" i="5"/>
  <c r="BD5572" i="5"/>
  <c r="BC5572" i="5"/>
  <c r="BD5556" i="5"/>
  <c r="BC5556" i="5"/>
  <c r="BD5536" i="5"/>
  <c r="BC5536" i="5"/>
  <c r="BD5524" i="5"/>
  <c r="BC5524" i="5"/>
  <c r="BD5516" i="5"/>
  <c r="BC5516" i="5"/>
  <c r="BD5504" i="5"/>
  <c r="BC5504" i="5"/>
  <c r="BD5496" i="5"/>
  <c r="BC5496" i="5"/>
  <c r="BD5484" i="5"/>
  <c r="BC5484" i="5"/>
  <c r="BD5472" i="5"/>
  <c r="BC5472" i="5"/>
  <c r="BD5464" i="5"/>
  <c r="BC5464" i="5"/>
  <c r="BD5456" i="5"/>
  <c r="BC5456" i="5"/>
  <c r="BD5448" i="5"/>
  <c r="BC5448" i="5"/>
  <c r="BD5412" i="5"/>
  <c r="BC5412" i="5"/>
  <c r="BD6023" i="5"/>
  <c r="BC6023" i="5"/>
  <c r="BD6019" i="5"/>
  <c r="BC6019" i="5"/>
  <c r="BD6015" i="5"/>
  <c r="BC6015" i="5"/>
  <c r="BD6011" i="5"/>
  <c r="BC6011" i="5"/>
  <c r="BD6007" i="5"/>
  <c r="BC6007" i="5"/>
  <c r="BD6003" i="5"/>
  <c r="BC6003" i="5"/>
  <c r="BD5999" i="5"/>
  <c r="BC5999" i="5"/>
  <c r="BD5995" i="5"/>
  <c r="BC5995" i="5"/>
  <c r="BD5991" i="5"/>
  <c r="BC5991" i="5"/>
  <c r="BD5987" i="5"/>
  <c r="BC5987" i="5"/>
  <c r="BD5983" i="5"/>
  <c r="BC5983" i="5"/>
  <c r="BD5979" i="5"/>
  <c r="BC5979" i="5"/>
  <c r="BD5975" i="5"/>
  <c r="BC5975" i="5"/>
  <c r="BD5971" i="5"/>
  <c r="BC5971" i="5"/>
  <c r="BD5967" i="5"/>
  <c r="BC5967" i="5"/>
  <c r="BD5963" i="5"/>
  <c r="BC5963" i="5"/>
  <c r="BD5959" i="5"/>
  <c r="BC5959" i="5"/>
  <c r="BD5955" i="5"/>
  <c r="BC5955" i="5"/>
  <c r="BD5951" i="5"/>
  <c r="BC5951" i="5"/>
  <c r="BD5947" i="5"/>
  <c r="BC5947" i="5"/>
  <c r="BD5943" i="5"/>
  <c r="BC5943" i="5"/>
  <c r="BD5939" i="5"/>
  <c r="BC5939" i="5"/>
  <c r="BD5935" i="5"/>
  <c r="BC5935" i="5"/>
  <c r="BD5931" i="5"/>
  <c r="BC5931" i="5"/>
  <c r="BD5927" i="5"/>
  <c r="BC5927" i="5"/>
  <c r="BD5923" i="5"/>
  <c r="BC5923" i="5"/>
  <c r="BD5919" i="5"/>
  <c r="BC5919" i="5"/>
  <c r="BD5915" i="5"/>
  <c r="BC5915" i="5"/>
  <c r="BD5911" i="5"/>
  <c r="BC5911" i="5"/>
  <c r="BD5907" i="5"/>
  <c r="BC5907" i="5"/>
  <c r="BD5903" i="5"/>
  <c r="BC5903" i="5"/>
  <c r="BD5899" i="5"/>
  <c r="BC5899" i="5"/>
  <c r="BD5895" i="5"/>
  <c r="BC5895" i="5"/>
  <c r="BD5891" i="5"/>
  <c r="BC5891" i="5"/>
  <c r="BD5887" i="5"/>
  <c r="BC5887" i="5"/>
  <c r="BD5883" i="5"/>
  <c r="BC5883" i="5"/>
  <c r="BD5879" i="5"/>
  <c r="BC5879" i="5"/>
  <c r="BD5875" i="5"/>
  <c r="BC5875" i="5"/>
  <c r="BD5871" i="5"/>
  <c r="BC5871" i="5"/>
  <c r="BD5867" i="5"/>
  <c r="BC5867" i="5"/>
  <c r="BD5863" i="5"/>
  <c r="BC5863" i="5"/>
  <c r="BD5859" i="5"/>
  <c r="BC5859" i="5"/>
  <c r="BD5855" i="5"/>
  <c r="BC5855" i="5"/>
  <c r="BD5851" i="5"/>
  <c r="BC5851" i="5"/>
  <c r="BD5847" i="5"/>
  <c r="BC5847" i="5"/>
  <c r="BD5843" i="5"/>
  <c r="BC5843" i="5"/>
  <c r="BD5839" i="5"/>
  <c r="BC5839" i="5"/>
  <c r="BD5835" i="5"/>
  <c r="BC5835" i="5"/>
  <c r="BD5831" i="5"/>
  <c r="BC5831" i="5"/>
  <c r="BD5827" i="5"/>
  <c r="BC5827" i="5"/>
  <c r="BD5823" i="5"/>
  <c r="BC5823" i="5"/>
  <c r="BD5819" i="5"/>
  <c r="BC5819" i="5"/>
  <c r="BD5815" i="5"/>
  <c r="BC5815" i="5"/>
  <c r="BD5811" i="5"/>
  <c r="BC5811" i="5"/>
  <c r="BD5807" i="5"/>
  <c r="BC5807" i="5"/>
  <c r="BD5803" i="5"/>
  <c r="BC5803" i="5"/>
  <c r="BD5799" i="5"/>
  <c r="BC5799" i="5"/>
  <c r="BD5795" i="5"/>
  <c r="BC5795" i="5"/>
  <c r="BD5791" i="5"/>
  <c r="BC5791" i="5"/>
  <c r="BD5787" i="5"/>
  <c r="BC5787" i="5"/>
  <c r="BD5783" i="5"/>
  <c r="BC5783" i="5"/>
  <c r="BD5779" i="5"/>
  <c r="BC5779" i="5"/>
  <c r="BD5775" i="5"/>
  <c r="BC5775" i="5"/>
  <c r="BD5771" i="5"/>
  <c r="BC5771" i="5"/>
  <c r="BD5767" i="5"/>
  <c r="BC5767" i="5"/>
  <c r="BD5763" i="5"/>
  <c r="BC5763" i="5"/>
  <c r="BD5759" i="5"/>
  <c r="BC5759" i="5"/>
  <c r="BD5755" i="5"/>
  <c r="BC5755" i="5"/>
  <c r="BD5751" i="5"/>
  <c r="BC5751" i="5"/>
  <c r="BD5747" i="5"/>
  <c r="BC5747" i="5"/>
  <c r="BD5743" i="5"/>
  <c r="BC5743" i="5"/>
  <c r="BD5739" i="5"/>
  <c r="BC5739" i="5"/>
  <c r="BD5735" i="5"/>
  <c r="BC5735" i="5"/>
  <c r="BD5731" i="5"/>
  <c r="BC5731" i="5"/>
  <c r="BD5727" i="5"/>
  <c r="BC5727" i="5"/>
  <c r="BD5723" i="5"/>
  <c r="BC5723" i="5"/>
  <c r="BD5719" i="5"/>
  <c r="BC5719" i="5"/>
  <c r="BD5715" i="5"/>
  <c r="BC5715" i="5"/>
  <c r="BD5711" i="5"/>
  <c r="BC5711" i="5"/>
  <c r="BD5707" i="5"/>
  <c r="BC5707" i="5"/>
  <c r="BD5703" i="5"/>
  <c r="BC5703" i="5"/>
  <c r="BD5699" i="5"/>
  <c r="BC5699" i="5"/>
  <c r="BD5695" i="5"/>
  <c r="BC5695" i="5"/>
  <c r="BD5691" i="5"/>
  <c r="BC5691" i="5"/>
  <c r="BD5687" i="5"/>
  <c r="BC5687" i="5"/>
  <c r="BD5683" i="5"/>
  <c r="BC5683" i="5"/>
  <c r="BD5679" i="5"/>
  <c r="BC5679" i="5"/>
  <c r="BD5675" i="5"/>
  <c r="BC5675" i="5"/>
  <c r="BD5671" i="5"/>
  <c r="BC5671" i="5"/>
  <c r="BD5667" i="5"/>
  <c r="BC5667" i="5"/>
  <c r="BD5663" i="5"/>
  <c r="BC5663" i="5"/>
  <c r="BD5659" i="5"/>
  <c r="BC5659" i="5"/>
  <c r="BD5655" i="5"/>
  <c r="BC5655" i="5"/>
  <c r="BD5651" i="5"/>
  <c r="BC5651" i="5"/>
  <c r="BD5647" i="5"/>
  <c r="BC5647" i="5"/>
  <c r="BD5643" i="5"/>
  <c r="BC5643" i="5"/>
  <c r="BD5639" i="5"/>
  <c r="BC5639" i="5"/>
  <c r="BD5635" i="5"/>
  <c r="BC5635" i="5"/>
  <c r="BD5631" i="5"/>
  <c r="BC5631" i="5"/>
  <c r="BD5627" i="5"/>
  <c r="BC5627" i="5"/>
  <c r="BD5623" i="5"/>
  <c r="BC5623" i="5"/>
  <c r="BD5619" i="5"/>
  <c r="BC5619" i="5"/>
  <c r="BD5615" i="5"/>
  <c r="BC5615" i="5"/>
  <c r="BD5611" i="5"/>
  <c r="BC5611" i="5"/>
  <c r="BD5607" i="5"/>
  <c r="BC5607" i="5"/>
  <c r="BD5603" i="5"/>
  <c r="BC5603" i="5"/>
  <c r="BD5599" i="5"/>
  <c r="BC5599" i="5"/>
  <c r="BD5595" i="5"/>
  <c r="BC5595" i="5"/>
  <c r="BD5591" i="5"/>
  <c r="BC5591" i="5"/>
  <c r="BD5587" i="5"/>
  <c r="BC5587" i="5"/>
  <c r="BD5583" i="5"/>
  <c r="BC5583" i="5"/>
  <c r="BD5579" i="5"/>
  <c r="BC5579" i="5"/>
  <c r="BD5575" i="5"/>
  <c r="BC5575" i="5"/>
  <c r="BD5571" i="5"/>
  <c r="BC5571" i="5"/>
  <c r="BD5567" i="5"/>
  <c r="BC5567" i="5"/>
  <c r="BD5563" i="5"/>
  <c r="BC5563" i="5"/>
  <c r="BD5559" i="5"/>
  <c r="BC5559" i="5"/>
  <c r="BD5555" i="5"/>
  <c r="BC5555" i="5"/>
  <c r="BD5551" i="5"/>
  <c r="BC5551" i="5"/>
  <c r="BD5547" i="5"/>
  <c r="BC5547" i="5"/>
  <c r="BD5543" i="5"/>
  <c r="BC5543" i="5"/>
  <c r="BD5539" i="5"/>
  <c r="BC5539" i="5"/>
  <c r="BD5535" i="5"/>
  <c r="BC5535" i="5"/>
  <c r="BD5531" i="5"/>
  <c r="BC5531" i="5"/>
  <c r="BD5527" i="5"/>
  <c r="BC5527" i="5"/>
  <c r="BD5523" i="5"/>
  <c r="BC5523" i="5"/>
  <c r="BD5519" i="5"/>
  <c r="BC5519" i="5"/>
  <c r="BD5515" i="5"/>
  <c r="BC5515" i="5"/>
  <c r="BD5511" i="5"/>
  <c r="BC5511" i="5"/>
  <c r="BD5507" i="5"/>
  <c r="BC5507" i="5"/>
  <c r="BD5503" i="5"/>
  <c r="BC5503" i="5"/>
  <c r="BD5499" i="5"/>
  <c r="BC5499" i="5"/>
  <c r="BD5495" i="5"/>
  <c r="BC5495" i="5"/>
  <c r="BD5491" i="5"/>
  <c r="BC5491" i="5"/>
  <c r="BD5487" i="5"/>
  <c r="BC5487" i="5"/>
  <c r="BD5483" i="5"/>
  <c r="BC5483" i="5"/>
  <c r="BD5479" i="5"/>
  <c r="BC5479" i="5"/>
  <c r="BD5475" i="5"/>
  <c r="BC5475" i="5"/>
  <c r="BD5471" i="5"/>
  <c r="BC5471" i="5"/>
  <c r="BD5467" i="5"/>
  <c r="BC5467" i="5"/>
  <c r="BD5463" i="5"/>
  <c r="BC5463" i="5"/>
  <c r="BD5459" i="5"/>
  <c r="BC5459" i="5"/>
  <c r="BD5455" i="5"/>
  <c r="BC5455" i="5"/>
  <c r="BD5451" i="5"/>
  <c r="BC5451" i="5"/>
  <c r="BD5447" i="5"/>
  <c r="BC5447" i="5"/>
  <c r="BD5443" i="5"/>
  <c r="BC5443" i="5"/>
  <c r="BD5439" i="5"/>
  <c r="BC5439" i="5"/>
  <c r="BD5435" i="5"/>
  <c r="BC5435" i="5"/>
  <c r="BD5431" i="5"/>
  <c r="BC5431" i="5"/>
  <c r="BD5427" i="5"/>
  <c r="BC5427" i="5"/>
  <c r="BD5423" i="5"/>
  <c r="BC5423" i="5"/>
  <c r="BD5419" i="5"/>
  <c r="BC5419" i="5"/>
  <c r="BD5415" i="5"/>
  <c r="BC5415" i="5"/>
  <c r="BD5411" i="5"/>
  <c r="BC5411" i="5"/>
  <c r="BD5407" i="5"/>
  <c r="BC5407" i="5"/>
  <c r="BD5403" i="5"/>
  <c r="BC5403" i="5"/>
  <c r="BD5399" i="5"/>
  <c r="BC5399" i="5"/>
  <c r="BD5395" i="5"/>
  <c r="BC5395" i="5"/>
  <c r="BD5391" i="5"/>
  <c r="BC5391" i="5"/>
  <c r="BD5387" i="5"/>
  <c r="BC5387" i="5"/>
  <c r="BD5383" i="5"/>
  <c r="BC5383" i="5"/>
  <c r="BD5379" i="5"/>
  <c r="BC5379" i="5"/>
  <c r="BD5375" i="5"/>
  <c r="BC5375" i="5"/>
  <c r="BD5371" i="5"/>
  <c r="BC5371" i="5"/>
  <c r="BD5367" i="5"/>
  <c r="BC5367" i="5"/>
  <c r="BD5363" i="5"/>
  <c r="BC5363" i="5"/>
  <c r="BD5359" i="5"/>
  <c r="BC5359" i="5"/>
  <c r="BD5355" i="5"/>
  <c r="BC5355" i="5"/>
  <c r="BD5351" i="5"/>
  <c r="BC5351" i="5"/>
  <c r="BD5347" i="5"/>
  <c r="BC5347" i="5"/>
  <c r="BD5343" i="5"/>
  <c r="BC5343" i="5"/>
  <c r="BD5339" i="5"/>
  <c r="BC5339" i="5"/>
  <c r="BD5335" i="5"/>
  <c r="BC5335" i="5"/>
  <c r="BD5331" i="5"/>
  <c r="BC5331" i="5"/>
  <c r="BD5327" i="5"/>
  <c r="BC5327" i="5"/>
  <c r="BD5323" i="5"/>
  <c r="BC5323" i="5"/>
  <c r="BD5319" i="5"/>
  <c r="BC5319" i="5"/>
  <c r="BD5315" i="5"/>
  <c r="BC5315" i="5"/>
  <c r="BD5311" i="5"/>
  <c r="BC5311" i="5"/>
  <c r="BD5307" i="5"/>
  <c r="BC5307" i="5"/>
  <c r="BD5303" i="5"/>
  <c r="BC5303" i="5"/>
  <c r="BD5299" i="5"/>
  <c r="BC5299" i="5"/>
  <c r="BD5295" i="5"/>
  <c r="BC5295" i="5"/>
  <c r="BD5291" i="5"/>
  <c r="BC5291" i="5"/>
  <c r="BD5287" i="5"/>
  <c r="BC5287" i="5"/>
  <c r="BD5283" i="5"/>
  <c r="BC5283" i="5"/>
  <c r="BD5279" i="5"/>
  <c r="BC5279" i="5"/>
  <c r="BD5275" i="5"/>
  <c r="BC5275" i="5"/>
  <c r="BD5271" i="5"/>
  <c r="BC5271" i="5"/>
  <c r="BD5267" i="5"/>
  <c r="BC5267" i="5"/>
  <c r="BD5263" i="5"/>
  <c r="BC5263" i="5"/>
  <c r="BD5259" i="5"/>
  <c r="BC5259" i="5"/>
  <c r="BD5255" i="5"/>
  <c r="BC5255" i="5"/>
  <c r="BD5251" i="5"/>
  <c r="BC5251" i="5"/>
  <c r="BD5247" i="5"/>
  <c r="BC5247" i="5"/>
  <c r="BD5243" i="5"/>
  <c r="BC5243" i="5"/>
  <c r="BD5239" i="5"/>
  <c r="BC5239" i="5"/>
  <c r="BD5235" i="5"/>
  <c r="BC5235" i="5"/>
  <c r="BD5231" i="5"/>
  <c r="BC5231" i="5"/>
  <c r="BD5227" i="5"/>
  <c r="BC5227" i="5"/>
  <c r="BD5223" i="5"/>
  <c r="BC5223" i="5"/>
  <c r="BD5219" i="5"/>
  <c r="BC5219" i="5"/>
  <c r="BD5215" i="5"/>
  <c r="BC5215" i="5"/>
  <c r="BD5211" i="5"/>
  <c r="BC5211" i="5"/>
  <c r="BD5207" i="5"/>
  <c r="BC5207" i="5"/>
  <c r="BD5203" i="5"/>
  <c r="BC5203" i="5"/>
  <c r="BD5199" i="5"/>
  <c r="BC5199" i="5"/>
  <c r="BD5195" i="5"/>
  <c r="BC5195" i="5"/>
  <c r="BD5191" i="5"/>
  <c r="BC5191" i="5"/>
  <c r="BD5187" i="5"/>
  <c r="BC5187" i="5"/>
  <c r="BD5183" i="5"/>
  <c r="BC5183" i="5"/>
  <c r="BD5179" i="5"/>
  <c r="BC5179" i="5"/>
  <c r="BD5175" i="5"/>
  <c r="BC5175" i="5"/>
  <c r="BD5171" i="5"/>
  <c r="BC5171" i="5"/>
  <c r="BD5167" i="5"/>
  <c r="BC5167" i="5"/>
  <c r="BD5163" i="5"/>
  <c r="BC5163" i="5"/>
  <c r="BD5159" i="5"/>
  <c r="BC5159" i="5"/>
  <c r="BD5155" i="5"/>
  <c r="BC5155" i="5"/>
  <c r="BD5151" i="5"/>
  <c r="BC5151" i="5"/>
  <c r="BD5147" i="5"/>
  <c r="BC5147" i="5"/>
  <c r="BD5143" i="5"/>
  <c r="BC5143" i="5"/>
  <c r="BD5139" i="5"/>
  <c r="BC5139" i="5"/>
  <c r="BD5135" i="5"/>
  <c r="BC5135" i="5"/>
  <c r="BD5131" i="5"/>
  <c r="BC5131" i="5"/>
  <c r="BD5127" i="5"/>
  <c r="BC5127" i="5"/>
  <c r="BD5123" i="5"/>
  <c r="BC5123" i="5"/>
  <c r="BD5119" i="5"/>
  <c r="BC5119" i="5"/>
  <c r="BD5115" i="5"/>
  <c r="BC5115" i="5"/>
  <c r="BD5111" i="5"/>
  <c r="BC5111" i="5"/>
  <c r="BD5107" i="5"/>
  <c r="BC5107" i="5"/>
  <c r="BD5103" i="5"/>
  <c r="BC5103" i="5"/>
  <c r="BD5099" i="5"/>
  <c r="BC5099" i="5"/>
  <c r="BD5095" i="5"/>
  <c r="BC5095" i="5"/>
  <c r="BD5091" i="5"/>
  <c r="BC5091" i="5"/>
  <c r="BD5087" i="5"/>
  <c r="BC5087" i="5"/>
  <c r="BD5083" i="5"/>
  <c r="BC5083" i="5"/>
  <c r="BD5079" i="5"/>
  <c r="BC5079" i="5"/>
  <c r="BD5075" i="5"/>
  <c r="BC5075" i="5"/>
  <c r="BD5071" i="5"/>
  <c r="BC5071" i="5"/>
  <c r="BD5067" i="5"/>
  <c r="BC5067" i="5"/>
  <c r="BD5063" i="5"/>
  <c r="BC5063" i="5"/>
  <c r="BD5059" i="5"/>
  <c r="BC5059" i="5"/>
  <c r="BD5055" i="5"/>
  <c r="BC5055" i="5"/>
  <c r="BD5051" i="5"/>
  <c r="BC5051" i="5"/>
  <c r="BD5047" i="5"/>
  <c r="BC5047" i="5"/>
  <c r="BD5043" i="5"/>
  <c r="BC5043" i="5"/>
  <c r="BD5039" i="5"/>
  <c r="BC5039" i="5"/>
  <c r="BD5035" i="5"/>
  <c r="BC5035" i="5"/>
  <c r="BD5031" i="5"/>
  <c r="BC5031" i="5"/>
  <c r="BD5027" i="5"/>
  <c r="BC5027" i="5"/>
  <c r="BD5023" i="5"/>
  <c r="BC5023" i="5"/>
  <c r="BD5019" i="5"/>
  <c r="BC5019" i="5"/>
  <c r="BD5015" i="5"/>
  <c r="BC5015" i="5"/>
  <c r="BD5011" i="5"/>
  <c r="BC5011" i="5"/>
  <c r="BD5007" i="5"/>
  <c r="BC5007" i="5"/>
  <c r="BD5003" i="5"/>
  <c r="BC5003" i="5"/>
  <c r="BD4999" i="5"/>
  <c r="BC4999" i="5"/>
  <c r="BD4995" i="5"/>
  <c r="BC4995" i="5"/>
  <c r="BD4991" i="5"/>
  <c r="BC4991" i="5"/>
  <c r="BD4987" i="5"/>
  <c r="BC4987" i="5"/>
  <c r="BD4983" i="5"/>
  <c r="BC4983" i="5"/>
  <c r="BD4979" i="5"/>
  <c r="BC4979" i="5"/>
  <c r="BD4975" i="5"/>
  <c r="BC4975" i="5"/>
  <c r="BD4971" i="5"/>
  <c r="BC4971" i="5"/>
  <c r="BD4967" i="5"/>
  <c r="BC4967" i="5"/>
  <c r="BD4963" i="5"/>
  <c r="BC4963" i="5"/>
  <c r="BD4959" i="5"/>
  <c r="BC4959" i="5"/>
  <c r="BD4955" i="5"/>
  <c r="BC4955" i="5"/>
  <c r="BD4951" i="5"/>
  <c r="BC4951" i="5"/>
  <c r="BD4947" i="5"/>
  <c r="BC4947" i="5"/>
  <c r="BD4943" i="5"/>
  <c r="BC4943" i="5"/>
  <c r="BD4939" i="5"/>
  <c r="BC4939" i="5"/>
  <c r="BD4935" i="5"/>
  <c r="BC4935" i="5"/>
  <c r="BD4931" i="5"/>
  <c r="BC4931" i="5"/>
  <c r="BD4927" i="5"/>
  <c r="BC4927" i="5"/>
  <c r="BD4923" i="5"/>
  <c r="BC4923" i="5"/>
  <c r="BD4919" i="5"/>
  <c r="BC4919" i="5"/>
  <c r="BD4915" i="5"/>
  <c r="BC4915" i="5"/>
  <c r="BD4911" i="5"/>
  <c r="BC4911" i="5"/>
  <c r="BD4907" i="5"/>
  <c r="BC4907" i="5"/>
  <c r="BD4903" i="5"/>
  <c r="BC4903" i="5"/>
  <c r="BD4899" i="5"/>
  <c r="BC4899" i="5"/>
  <c r="BD4895" i="5"/>
  <c r="BC4895" i="5"/>
  <c r="BD4891" i="5"/>
  <c r="BC4891" i="5"/>
  <c r="BD4887" i="5"/>
  <c r="BC4887" i="5"/>
  <c r="BD4883" i="5"/>
  <c r="BC4883" i="5"/>
  <c r="BD4879" i="5"/>
  <c r="BC4879" i="5"/>
  <c r="BD4875" i="5"/>
  <c r="BC4875" i="5"/>
  <c r="BD4871" i="5"/>
  <c r="BC4871" i="5"/>
  <c r="BD4867" i="5"/>
  <c r="BC4867" i="5"/>
  <c r="BD4863" i="5"/>
  <c r="BC4863" i="5"/>
  <c r="BD4859" i="5"/>
  <c r="BC4859" i="5"/>
  <c r="BD4855" i="5"/>
  <c r="BC4855" i="5"/>
  <c r="BD4851" i="5"/>
  <c r="BC4851" i="5"/>
  <c r="BD4847" i="5"/>
  <c r="BC4847" i="5"/>
  <c r="BD4843" i="5"/>
  <c r="BC4843" i="5"/>
  <c r="BD4839" i="5"/>
  <c r="BC4839" i="5"/>
  <c r="BD4835" i="5"/>
  <c r="BC4835" i="5"/>
  <c r="BD4831" i="5"/>
  <c r="BC4831" i="5"/>
  <c r="BD4827" i="5"/>
  <c r="BC4827" i="5"/>
  <c r="BD4823" i="5"/>
  <c r="BC4823" i="5"/>
  <c r="BD4819" i="5"/>
  <c r="BC4819" i="5"/>
  <c r="BD4815" i="5"/>
  <c r="BC4815" i="5"/>
  <c r="BD4811" i="5"/>
  <c r="BC4811" i="5"/>
  <c r="BD4807" i="5"/>
  <c r="BC4807" i="5"/>
  <c r="BD4803" i="5"/>
  <c r="BC4803" i="5"/>
  <c r="BD4799" i="5"/>
  <c r="BC4799" i="5"/>
  <c r="BD4795" i="5"/>
  <c r="BC4795" i="5"/>
  <c r="BD4791" i="5"/>
  <c r="BC4791" i="5"/>
  <c r="BD4787" i="5"/>
  <c r="BC4787" i="5"/>
  <c r="BD4783" i="5"/>
  <c r="BC4783" i="5"/>
  <c r="BD4779" i="5"/>
  <c r="BC4779" i="5"/>
  <c r="BD4775" i="5"/>
  <c r="BC4775" i="5"/>
  <c r="BD4771" i="5"/>
  <c r="BC4771" i="5"/>
  <c r="BD4767" i="5"/>
  <c r="BC4767" i="5"/>
  <c r="BD4763" i="5"/>
  <c r="BC4763" i="5"/>
  <c r="BD4759" i="5"/>
  <c r="BC4759" i="5"/>
  <c r="BD4755" i="5"/>
  <c r="BC4755" i="5"/>
  <c r="BD4751" i="5"/>
  <c r="BC4751" i="5"/>
  <c r="BD4747" i="5"/>
  <c r="BC4747" i="5"/>
  <c r="BD4743" i="5"/>
  <c r="BC4743" i="5"/>
  <c r="BD4739" i="5"/>
  <c r="BC4739" i="5"/>
  <c r="BD4735" i="5"/>
  <c r="BC4735" i="5"/>
  <c r="BD4731" i="5"/>
  <c r="BC4731" i="5"/>
  <c r="BD4727" i="5"/>
  <c r="BC4727" i="5"/>
  <c r="BD4723" i="5"/>
  <c r="BC4723" i="5"/>
  <c r="BD4719" i="5"/>
  <c r="BC4719" i="5"/>
  <c r="BD4715" i="5"/>
  <c r="BC4715" i="5"/>
  <c r="BD4711" i="5"/>
  <c r="BC4711" i="5"/>
  <c r="BD4707" i="5"/>
  <c r="BC4707" i="5"/>
  <c r="BD4703" i="5"/>
  <c r="BC4703" i="5"/>
  <c r="BD4699" i="5"/>
  <c r="BC4699" i="5"/>
  <c r="BD4695" i="5"/>
  <c r="BC4695" i="5"/>
  <c r="BD4691" i="5"/>
  <c r="BC4691" i="5"/>
  <c r="BD4687" i="5"/>
  <c r="BC4687" i="5"/>
  <c r="BD4683" i="5"/>
  <c r="BC4683" i="5"/>
  <c r="BD4679" i="5"/>
  <c r="BC4679" i="5"/>
  <c r="BD4675" i="5"/>
  <c r="BC4675" i="5"/>
  <c r="BD4671" i="5"/>
  <c r="BC4671" i="5"/>
  <c r="BD4667" i="5"/>
  <c r="BC4667" i="5"/>
  <c r="BD4663" i="5"/>
  <c r="BC4663" i="5"/>
  <c r="BD4659" i="5"/>
  <c r="BC4659" i="5"/>
  <c r="BD4655" i="5"/>
  <c r="BC4655" i="5"/>
  <c r="BD4651" i="5"/>
  <c r="BC4651" i="5"/>
  <c r="BD4647" i="5"/>
  <c r="BC4647" i="5"/>
  <c r="BD4643" i="5"/>
  <c r="BC4643" i="5"/>
  <c r="BD4639" i="5"/>
  <c r="BC4639" i="5"/>
  <c r="BD4635" i="5"/>
  <c r="BC4635" i="5"/>
  <c r="BD4631" i="5"/>
  <c r="BC4631" i="5"/>
  <c r="BD4627" i="5"/>
  <c r="BC4627" i="5"/>
  <c r="BD4623" i="5"/>
  <c r="BC4623" i="5"/>
  <c r="BD4619" i="5"/>
  <c r="BC4619" i="5"/>
  <c r="BD4615" i="5"/>
  <c r="BC4615" i="5"/>
  <c r="BD4611" i="5"/>
  <c r="BC4611" i="5"/>
  <c r="BD4607" i="5"/>
  <c r="BC4607" i="5"/>
  <c r="BD4603" i="5"/>
  <c r="BC4603" i="5"/>
  <c r="BD4599" i="5"/>
  <c r="BC4599" i="5"/>
  <c r="BD4595" i="5"/>
  <c r="BC4595" i="5"/>
  <c r="BD4591" i="5"/>
  <c r="BC4591" i="5"/>
  <c r="BD4587" i="5"/>
  <c r="BC4587" i="5"/>
  <c r="BD4583" i="5"/>
  <c r="BC4583" i="5"/>
  <c r="BD4579" i="5"/>
  <c r="BC4579" i="5"/>
  <c r="BD4575" i="5"/>
  <c r="BC4575" i="5"/>
  <c r="BD4571" i="5"/>
  <c r="BC4571" i="5"/>
  <c r="BD4567" i="5"/>
  <c r="BC4567" i="5"/>
  <c r="BD4563" i="5"/>
  <c r="BC4563" i="5"/>
  <c r="BD4559" i="5"/>
  <c r="BC4559" i="5"/>
  <c r="BD4555" i="5"/>
  <c r="BC4555" i="5"/>
  <c r="BD4551" i="5"/>
  <c r="BC4551" i="5"/>
  <c r="BD4547" i="5"/>
  <c r="BC4547" i="5"/>
  <c r="BD4543" i="5"/>
  <c r="BC4543" i="5"/>
  <c r="BD4539" i="5"/>
  <c r="BC4539" i="5"/>
  <c r="BD4535" i="5"/>
  <c r="BC4535" i="5"/>
  <c r="BD4531" i="5"/>
  <c r="BC4531" i="5"/>
  <c r="BD4527" i="5"/>
  <c r="BC4527" i="5"/>
  <c r="BD4523" i="5"/>
  <c r="BC4523" i="5"/>
  <c r="BD4519" i="5"/>
  <c r="BC4519" i="5"/>
  <c r="BD4515" i="5"/>
  <c r="BC4515" i="5"/>
  <c r="BD4511" i="5"/>
  <c r="BC4511" i="5"/>
  <c r="BD4507" i="5"/>
  <c r="BC4507" i="5"/>
  <c r="BD4503" i="5"/>
  <c r="BC4503" i="5"/>
  <c r="BD4499" i="5"/>
  <c r="BC4499" i="5"/>
  <c r="BD4495" i="5"/>
  <c r="BC4495" i="5"/>
  <c r="BD4491" i="5"/>
  <c r="BC4491" i="5"/>
  <c r="BD4487" i="5"/>
  <c r="BC4487" i="5"/>
  <c r="BD4483" i="5"/>
  <c r="BC4483" i="5"/>
  <c r="BD4479" i="5"/>
  <c r="BC4479" i="5"/>
  <c r="BD4475" i="5"/>
  <c r="BC4475" i="5"/>
  <c r="BD4471" i="5"/>
  <c r="BC4471" i="5"/>
  <c r="BD4467" i="5"/>
  <c r="BC4467" i="5"/>
  <c r="BD4463" i="5"/>
  <c r="BC4463" i="5"/>
  <c r="BD4459" i="5"/>
  <c r="BC4459" i="5"/>
  <c r="BD4455" i="5"/>
  <c r="BC4455" i="5"/>
  <c r="BD4451" i="5"/>
  <c r="BC4451" i="5"/>
  <c r="BD4447" i="5"/>
  <c r="BC4447" i="5"/>
  <c r="BD4443" i="5"/>
  <c r="BC4443" i="5"/>
  <c r="BD4439" i="5"/>
  <c r="BC4439" i="5"/>
  <c r="BD4435" i="5"/>
  <c r="BC4435" i="5"/>
  <c r="BD4431" i="5"/>
  <c r="BC4431" i="5"/>
  <c r="BD4427" i="5"/>
  <c r="BC4427" i="5"/>
  <c r="BD4423" i="5"/>
  <c r="BC4423" i="5"/>
  <c r="BD4419" i="5"/>
  <c r="BC4419" i="5"/>
  <c r="BD4415" i="5"/>
  <c r="BC4415" i="5"/>
  <c r="BD4411" i="5"/>
  <c r="BC4411" i="5"/>
  <c r="BD4407" i="5"/>
  <c r="BC4407" i="5"/>
  <c r="BD4403" i="5"/>
  <c r="BC4403" i="5"/>
  <c r="BD4399" i="5"/>
  <c r="BC4399" i="5"/>
  <c r="BD4395" i="5"/>
  <c r="BC4395" i="5"/>
  <c r="BD4391" i="5"/>
  <c r="BC4391" i="5"/>
  <c r="BD4387" i="5"/>
  <c r="BC4387" i="5"/>
  <c r="BD4383" i="5"/>
  <c r="BC4383" i="5"/>
  <c r="BD4379" i="5"/>
  <c r="BC4379" i="5"/>
  <c r="BD4375" i="5"/>
  <c r="BC4375" i="5"/>
  <c r="BD4371" i="5"/>
  <c r="BC4371" i="5"/>
  <c r="BD4367" i="5"/>
  <c r="BC4367" i="5"/>
  <c r="BD4363" i="5"/>
  <c r="BC4363" i="5"/>
  <c r="BD4359" i="5"/>
  <c r="BC4359" i="5"/>
  <c r="BD4355" i="5"/>
  <c r="BC4355" i="5"/>
  <c r="BD4351" i="5"/>
  <c r="BC4351" i="5"/>
  <c r="BD4347" i="5"/>
  <c r="BC4347" i="5"/>
  <c r="BD4343" i="5"/>
  <c r="BC4343" i="5"/>
  <c r="BD4339" i="5"/>
  <c r="BC4339" i="5"/>
  <c r="BD4335" i="5"/>
  <c r="BC4335" i="5"/>
  <c r="BD4331" i="5"/>
  <c r="BC4331" i="5"/>
  <c r="BD4327" i="5"/>
  <c r="BC4327" i="5"/>
  <c r="BD4323" i="5"/>
  <c r="BC4323" i="5"/>
  <c r="BD4319" i="5"/>
  <c r="BC4319" i="5"/>
  <c r="BD4315" i="5"/>
  <c r="BC4315" i="5"/>
  <c r="BD4311" i="5"/>
  <c r="BC4311" i="5"/>
  <c r="BD4307" i="5"/>
  <c r="BC4307" i="5"/>
  <c r="BD4303" i="5"/>
  <c r="BC4303" i="5"/>
  <c r="BD4299" i="5"/>
  <c r="BC4299" i="5"/>
  <c r="BD4295" i="5"/>
  <c r="BC4295" i="5"/>
  <c r="BD4291" i="5"/>
  <c r="BC4291" i="5"/>
  <c r="BD4287" i="5"/>
  <c r="BC4287" i="5"/>
  <c r="BD4283" i="5"/>
  <c r="BC4283" i="5"/>
  <c r="BD4279" i="5"/>
  <c r="BC4279" i="5"/>
  <c r="BD4275" i="5"/>
  <c r="BC4275" i="5"/>
  <c r="BD4271" i="5"/>
  <c r="BC4271" i="5"/>
  <c r="BD4267" i="5"/>
  <c r="BC4267" i="5"/>
  <c r="BD4263" i="5"/>
  <c r="BC4263" i="5"/>
  <c r="BD4259" i="5"/>
  <c r="BC4259" i="5"/>
  <c r="BD4255" i="5"/>
  <c r="BC4255" i="5"/>
  <c r="BD4251" i="5"/>
  <c r="BC4251" i="5"/>
  <c r="BD4247" i="5"/>
  <c r="BC4247" i="5"/>
  <c r="BD4243" i="5"/>
  <c r="BC4243" i="5"/>
  <c r="BD4239" i="5"/>
  <c r="BC4239" i="5"/>
  <c r="BD4235" i="5"/>
  <c r="BC4235" i="5"/>
  <c r="BD4231" i="5"/>
  <c r="BC4231" i="5"/>
  <c r="BD4227" i="5"/>
  <c r="BC4227" i="5"/>
  <c r="BD4223" i="5"/>
  <c r="BC4223" i="5"/>
  <c r="BD4219" i="5"/>
  <c r="BC4219" i="5"/>
  <c r="BD4215" i="5"/>
  <c r="BC4215" i="5"/>
  <c r="BD4211" i="5"/>
  <c r="BC4211" i="5"/>
  <c r="BD4207" i="5"/>
  <c r="BC4207" i="5"/>
  <c r="BD4203" i="5"/>
  <c r="BC4203" i="5"/>
  <c r="BD4199" i="5"/>
  <c r="BC4199" i="5"/>
  <c r="BD4195" i="5"/>
  <c r="BC4195" i="5"/>
  <c r="BD4191" i="5"/>
  <c r="BC4191" i="5"/>
  <c r="BD4187" i="5"/>
  <c r="BC4187" i="5"/>
  <c r="BD4183" i="5"/>
  <c r="BC4183" i="5"/>
  <c r="BD4179" i="5"/>
  <c r="BC4179" i="5"/>
  <c r="BD4175" i="5"/>
  <c r="BC4175" i="5"/>
  <c r="BD4171" i="5"/>
  <c r="BC4171" i="5"/>
  <c r="BD4167" i="5"/>
  <c r="BC4167" i="5"/>
  <c r="BD4163" i="5"/>
  <c r="BC4163" i="5"/>
  <c r="BD4159" i="5"/>
  <c r="BC4159" i="5"/>
  <c r="BD4155" i="5"/>
  <c r="BC4155" i="5"/>
  <c r="BD4151" i="5"/>
  <c r="BC4151" i="5"/>
  <c r="BD4147" i="5"/>
  <c r="BC4147" i="5"/>
  <c r="BD4143" i="5"/>
  <c r="BC4143" i="5"/>
  <c r="BD4139" i="5"/>
  <c r="BC4139" i="5"/>
  <c r="BD4135" i="5"/>
  <c r="BC4135" i="5"/>
  <c r="BD4131" i="5"/>
  <c r="BC4131" i="5"/>
  <c r="BD4127" i="5"/>
  <c r="BC4127" i="5"/>
  <c r="BD4123" i="5"/>
  <c r="BC4123" i="5"/>
  <c r="BD4119" i="5"/>
  <c r="BC4119" i="5"/>
  <c r="BD4115" i="5"/>
  <c r="BC4115" i="5"/>
  <c r="BD4111" i="5"/>
  <c r="BC4111" i="5"/>
  <c r="BD4107" i="5"/>
  <c r="BC4107" i="5"/>
  <c r="BD4103" i="5"/>
  <c r="BC4103" i="5"/>
  <c r="BD4099" i="5"/>
  <c r="BC4099" i="5"/>
  <c r="BD4095" i="5"/>
  <c r="BC4095" i="5"/>
  <c r="BD4091" i="5"/>
  <c r="BC4091" i="5"/>
  <c r="BD4087" i="5"/>
  <c r="BC4087" i="5"/>
  <c r="BD4083" i="5"/>
  <c r="BC4083" i="5"/>
  <c r="BD4079" i="5"/>
  <c r="BC4079" i="5"/>
  <c r="BD4075" i="5"/>
  <c r="BC4075" i="5"/>
  <c r="BD4071" i="5"/>
  <c r="BC4071" i="5"/>
  <c r="BD4067" i="5"/>
  <c r="BC4067" i="5"/>
  <c r="BD4063" i="5"/>
  <c r="BC4063" i="5"/>
  <c r="BD4059" i="5"/>
  <c r="BC4059" i="5"/>
  <c r="BD4055" i="5"/>
  <c r="BC4055" i="5"/>
  <c r="BD4051" i="5"/>
  <c r="BC4051" i="5"/>
  <c r="BD4047" i="5"/>
  <c r="BC4047" i="5"/>
  <c r="BD4043" i="5"/>
  <c r="BC4043" i="5"/>
  <c r="BD4039" i="5"/>
  <c r="BC4039" i="5"/>
  <c r="BD4035" i="5"/>
  <c r="BC4035" i="5"/>
  <c r="BD4031" i="5"/>
  <c r="BC4031" i="5"/>
  <c r="BD4027" i="5"/>
  <c r="BC4027" i="5"/>
  <c r="BD4023" i="5"/>
  <c r="BC4023" i="5"/>
  <c r="BD4019" i="5"/>
  <c r="BC4019" i="5"/>
  <c r="BD4015" i="5"/>
  <c r="BC4015" i="5"/>
  <c r="BD4011" i="5"/>
  <c r="BC4011" i="5"/>
  <c r="BD4007" i="5"/>
  <c r="BC4007" i="5"/>
  <c r="BD4003" i="5"/>
  <c r="BC4003" i="5"/>
  <c r="BD3999" i="5"/>
  <c r="BC3999" i="5"/>
  <c r="BD3995" i="5"/>
  <c r="BC3995" i="5"/>
  <c r="BD3991" i="5"/>
  <c r="BC3991" i="5"/>
  <c r="BD3987" i="5"/>
  <c r="BC3987" i="5"/>
  <c r="BD3983" i="5"/>
  <c r="BC3983" i="5"/>
  <c r="BD3979" i="5"/>
  <c r="BC3979" i="5"/>
  <c r="BD3975" i="5"/>
  <c r="BC3975" i="5"/>
  <c r="BD3971" i="5"/>
  <c r="BC3971" i="5"/>
  <c r="BD3967" i="5"/>
  <c r="BC3967" i="5"/>
  <c r="BD3963" i="5"/>
  <c r="BC3963" i="5"/>
  <c r="BD3959" i="5"/>
  <c r="BC3959" i="5"/>
  <c r="BD3955" i="5"/>
  <c r="BC3955" i="5"/>
  <c r="BD3951" i="5"/>
  <c r="BC3951" i="5"/>
  <c r="BD3947" i="5"/>
  <c r="BC3947" i="5"/>
  <c r="BD3943" i="5"/>
  <c r="BC3943" i="5"/>
  <c r="BD3939" i="5"/>
  <c r="BC3939" i="5"/>
  <c r="BD3935" i="5"/>
  <c r="BC3935" i="5"/>
  <c r="BD3931" i="5"/>
  <c r="BC3931" i="5"/>
  <c r="BD3927" i="5"/>
  <c r="BC3927" i="5"/>
  <c r="BD3923" i="5"/>
  <c r="BC3923" i="5"/>
  <c r="BD3919" i="5"/>
  <c r="BC3919" i="5"/>
  <c r="BD3915" i="5"/>
  <c r="BC3915" i="5"/>
  <c r="BD3911" i="5"/>
  <c r="BC3911" i="5"/>
  <c r="BD3907" i="5"/>
  <c r="BC3907" i="5"/>
  <c r="BD3903" i="5"/>
  <c r="BC3903" i="5"/>
  <c r="BD3899" i="5"/>
  <c r="BC3899" i="5"/>
  <c r="BD3895" i="5"/>
  <c r="BC3895" i="5"/>
  <c r="BD3891" i="5"/>
  <c r="BC3891" i="5"/>
  <c r="BD3887" i="5"/>
  <c r="BC3887" i="5"/>
  <c r="BD3883" i="5"/>
  <c r="BC3883" i="5"/>
  <c r="BD3879" i="5"/>
  <c r="BC3879" i="5"/>
  <c r="BD3875" i="5"/>
  <c r="BC3875" i="5"/>
  <c r="BD3871" i="5"/>
  <c r="BC3871" i="5"/>
  <c r="BD3867" i="5"/>
  <c r="BC3867" i="5"/>
  <c r="BD3863" i="5"/>
  <c r="BC3863" i="5"/>
  <c r="BD3859" i="5"/>
  <c r="BC3859" i="5"/>
  <c r="BD3855" i="5"/>
  <c r="BC3855" i="5"/>
  <c r="BD3851" i="5"/>
  <c r="BC3851" i="5"/>
  <c r="BD3847" i="5"/>
  <c r="BC3847" i="5"/>
  <c r="BD3843" i="5"/>
  <c r="BC3843" i="5"/>
  <c r="BD3839" i="5"/>
  <c r="BC3839" i="5"/>
  <c r="BD3835" i="5"/>
  <c r="BC3835" i="5"/>
  <c r="BD3831" i="5"/>
  <c r="BC3831" i="5"/>
  <c r="BD3827" i="5"/>
  <c r="BC3827" i="5"/>
  <c r="BD3823" i="5"/>
  <c r="BC3823" i="5"/>
  <c r="BD3819" i="5"/>
  <c r="BC3819" i="5"/>
  <c r="BD3815" i="5"/>
  <c r="BC3815" i="5"/>
  <c r="BD3811" i="5"/>
  <c r="BC3811" i="5"/>
  <c r="BD3807" i="5"/>
  <c r="BC3807" i="5"/>
  <c r="BD3803" i="5"/>
  <c r="BC3803" i="5"/>
  <c r="BD3799" i="5"/>
  <c r="BC3799" i="5"/>
  <c r="BD3795" i="5"/>
  <c r="BC3795" i="5"/>
  <c r="BD3791" i="5"/>
  <c r="BC3791" i="5"/>
  <c r="BD3787" i="5"/>
  <c r="BC3787" i="5"/>
  <c r="BD3783" i="5"/>
  <c r="BC3783" i="5"/>
  <c r="BD3779" i="5"/>
  <c r="BC3779" i="5"/>
  <c r="BD3775" i="5"/>
  <c r="BC3775" i="5"/>
  <c r="BD3771" i="5"/>
  <c r="BC3771" i="5"/>
  <c r="BD3767" i="5"/>
  <c r="BC3767" i="5"/>
  <c r="BD3763" i="5"/>
  <c r="BC3763" i="5"/>
  <c r="BD3759" i="5"/>
  <c r="BC3759" i="5"/>
  <c r="BD3755" i="5"/>
  <c r="BC3755" i="5"/>
  <c r="BD3751" i="5"/>
  <c r="BC3751" i="5"/>
  <c r="BD3747" i="5"/>
  <c r="BC3747" i="5"/>
  <c r="BD3743" i="5"/>
  <c r="BC3743" i="5"/>
  <c r="BD3739" i="5"/>
  <c r="BC3739" i="5"/>
  <c r="BD3735" i="5"/>
  <c r="BC3735" i="5"/>
  <c r="BD3731" i="5"/>
  <c r="BC3731" i="5"/>
  <c r="BD3727" i="5"/>
  <c r="BC3727" i="5"/>
  <c r="BD3723" i="5"/>
  <c r="BC3723" i="5"/>
  <c r="BD3719" i="5"/>
  <c r="BC3719" i="5"/>
  <c r="BD3715" i="5"/>
  <c r="BC3715" i="5"/>
  <c r="BD3711" i="5"/>
  <c r="BC3711" i="5"/>
  <c r="BD3707" i="5"/>
  <c r="BC3707" i="5"/>
  <c r="BD3703" i="5"/>
  <c r="BC3703" i="5"/>
  <c r="BD3699" i="5"/>
  <c r="BC3699" i="5"/>
  <c r="BD3695" i="5"/>
  <c r="BC3695" i="5"/>
  <c r="BD3691" i="5"/>
  <c r="BC3691" i="5"/>
  <c r="BD3687" i="5"/>
  <c r="BC3687" i="5"/>
  <c r="BD3683" i="5"/>
  <c r="BC3683" i="5"/>
  <c r="BD3679" i="5"/>
  <c r="BC3679" i="5"/>
  <c r="BD3675" i="5"/>
  <c r="BC3675" i="5"/>
  <c r="BD3671" i="5"/>
  <c r="BC3671" i="5"/>
  <c r="BD3667" i="5"/>
  <c r="BC3667" i="5"/>
  <c r="BD3663" i="5"/>
  <c r="BC3663" i="5"/>
  <c r="BD3659" i="5"/>
  <c r="BC3659" i="5"/>
  <c r="BD3655" i="5"/>
  <c r="BC3655" i="5"/>
  <c r="BD3651" i="5"/>
  <c r="BC3651" i="5"/>
  <c r="BD3647" i="5"/>
  <c r="BC3647" i="5"/>
  <c r="BD3643" i="5"/>
  <c r="BC3643" i="5"/>
  <c r="BD3639" i="5"/>
  <c r="BC3639" i="5"/>
  <c r="BD3635" i="5"/>
  <c r="BC3635" i="5"/>
  <c r="BD3631" i="5"/>
  <c r="BC3631" i="5"/>
  <c r="BD3627" i="5"/>
  <c r="BC3627" i="5"/>
  <c r="BD3623" i="5"/>
  <c r="BC3623" i="5"/>
  <c r="BD3619" i="5"/>
  <c r="BC3619" i="5"/>
  <c r="BD3615" i="5"/>
  <c r="BC3615" i="5"/>
  <c r="BD3611" i="5"/>
  <c r="BC3611" i="5"/>
  <c r="BD3607" i="5"/>
  <c r="BC3607" i="5"/>
  <c r="BD3603" i="5"/>
  <c r="BC3603" i="5"/>
  <c r="BD3599" i="5"/>
  <c r="BC3599" i="5"/>
  <c r="BD3595" i="5"/>
  <c r="BC3595" i="5"/>
  <c r="BD3591" i="5"/>
  <c r="BC3591" i="5"/>
  <c r="BD3587" i="5"/>
  <c r="BC3587" i="5"/>
  <c r="BD3583" i="5"/>
  <c r="BC3583" i="5"/>
  <c r="BD3579" i="5"/>
  <c r="BC3579" i="5"/>
  <c r="BD3575" i="5"/>
  <c r="BC3575" i="5"/>
  <c r="BD3571" i="5"/>
  <c r="BC3571" i="5"/>
  <c r="BD3567" i="5"/>
  <c r="BC3567" i="5"/>
  <c r="BD3563" i="5"/>
  <c r="BC3563" i="5"/>
  <c r="BD3559" i="5"/>
  <c r="BC3559" i="5"/>
  <c r="BD3555" i="5"/>
  <c r="BC3555" i="5"/>
  <c r="BD3551" i="5"/>
  <c r="BC3551" i="5"/>
  <c r="BD3547" i="5"/>
  <c r="BC3547" i="5"/>
  <c r="BD3543" i="5"/>
  <c r="BC3543" i="5"/>
  <c r="BD3539" i="5"/>
  <c r="BC3539" i="5"/>
  <c r="BD3535" i="5"/>
  <c r="BC3535" i="5"/>
  <c r="BD3531" i="5"/>
  <c r="BC3531" i="5"/>
  <c r="BD3527" i="5"/>
  <c r="BC3527" i="5"/>
  <c r="BD3523" i="5"/>
  <c r="BC3523" i="5"/>
  <c r="BD3519" i="5"/>
  <c r="BC3519" i="5"/>
  <c r="BD3515" i="5"/>
  <c r="BC3515" i="5"/>
  <c r="BD3511" i="5"/>
  <c r="BC3511" i="5"/>
  <c r="BD3507" i="5"/>
  <c r="BC3507" i="5"/>
  <c r="BD3503" i="5"/>
  <c r="BC3503" i="5"/>
  <c r="BD3499" i="5"/>
  <c r="BC3499" i="5"/>
  <c r="BD3495" i="5"/>
  <c r="BC3495" i="5"/>
  <c r="BD3491" i="5"/>
  <c r="BC3491" i="5"/>
  <c r="BD3487" i="5"/>
  <c r="BC3487" i="5"/>
  <c r="BD3483" i="5"/>
  <c r="BC3483" i="5"/>
  <c r="BD3479" i="5"/>
  <c r="BC3479" i="5"/>
  <c r="BD3475" i="5"/>
  <c r="BC3475" i="5"/>
  <c r="BD3471" i="5"/>
  <c r="BC3471" i="5"/>
  <c r="BD3467" i="5"/>
  <c r="BC3467" i="5"/>
  <c r="BD3463" i="5"/>
  <c r="BC3463" i="5"/>
  <c r="BD3459" i="5"/>
  <c r="BC3459" i="5"/>
  <c r="BD3455" i="5"/>
  <c r="BC3455" i="5"/>
  <c r="BD3451" i="5"/>
  <c r="BC3451" i="5"/>
  <c r="BD3447" i="5"/>
  <c r="BC3447" i="5"/>
  <c r="BD3443" i="5"/>
  <c r="BC3443" i="5"/>
  <c r="BD3439" i="5"/>
  <c r="BC3439" i="5"/>
  <c r="BD3435" i="5"/>
  <c r="BC3435" i="5"/>
  <c r="BD3431" i="5"/>
  <c r="BC3431" i="5"/>
  <c r="BD3427" i="5"/>
  <c r="BC3427" i="5"/>
  <c r="BD3423" i="5"/>
  <c r="BC3423" i="5"/>
  <c r="BD3419" i="5"/>
  <c r="BC3419" i="5"/>
  <c r="BD3415" i="5"/>
  <c r="BC3415" i="5"/>
  <c r="BD3411" i="5"/>
  <c r="BC3411" i="5"/>
  <c r="BD3407" i="5"/>
  <c r="BC3407" i="5"/>
  <c r="BD3403" i="5"/>
  <c r="BC3403" i="5"/>
  <c r="BD3399" i="5"/>
  <c r="BC3399" i="5"/>
  <c r="BD3395" i="5"/>
  <c r="BC3395" i="5"/>
  <c r="BD3391" i="5"/>
  <c r="BC3391" i="5"/>
  <c r="BD3387" i="5"/>
  <c r="BC3387" i="5"/>
  <c r="BD3383" i="5"/>
  <c r="BC3383" i="5"/>
  <c r="BD3379" i="5"/>
  <c r="BC3379" i="5"/>
  <c r="BD3375" i="5"/>
  <c r="BC3375" i="5"/>
  <c r="BD3371" i="5"/>
  <c r="BC3371" i="5"/>
  <c r="BD3367" i="5"/>
  <c r="BC3367" i="5"/>
  <c r="BD3363" i="5"/>
  <c r="BC3363" i="5"/>
  <c r="BD3359" i="5"/>
  <c r="BC3359" i="5"/>
  <c r="BD3355" i="5"/>
  <c r="BC3355" i="5"/>
  <c r="BD3351" i="5"/>
  <c r="BC3351" i="5"/>
  <c r="BD3347" i="5"/>
  <c r="BC3347" i="5"/>
  <c r="BD3343" i="5"/>
  <c r="BC3343" i="5"/>
  <c r="BD3339" i="5"/>
  <c r="BC3339" i="5"/>
  <c r="BD3335" i="5"/>
  <c r="BC3335" i="5"/>
  <c r="BD3331" i="5"/>
  <c r="BC3331" i="5"/>
  <c r="BD3327" i="5"/>
  <c r="BC3327" i="5"/>
  <c r="BD3323" i="5"/>
  <c r="BC3323" i="5"/>
  <c r="BD3319" i="5"/>
  <c r="BC3319" i="5"/>
  <c r="BD3315" i="5"/>
  <c r="BC3315" i="5"/>
  <c r="BD3311" i="5"/>
  <c r="BC3311" i="5"/>
  <c r="BD3307" i="5"/>
  <c r="BC3307" i="5"/>
  <c r="BD3303" i="5"/>
  <c r="BC3303" i="5"/>
  <c r="BD3299" i="5"/>
  <c r="BC3299" i="5"/>
  <c r="BD3295" i="5"/>
  <c r="BC3295" i="5"/>
  <c r="BD3291" i="5"/>
  <c r="BC3291" i="5"/>
  <c r="BD3287" i="5"/>
  <c r="BC3287" i="5"/>
  <c r="BD3283" i="5"/>
  <c r="BC3283" i="5"/>
  <c r="BD3279" i="5"/>
  <c r="BC3279" i="5"/>
  <c r="BD3275" i="5"/>
  <c r="BC3275" i="5"/>
  <c r="BD3271" i="5"/>
  <c r="BC3271" i="5"/>
  <c r="BD3267" i="5"/>
  <c r="BC3267" i="5"/>
  <c r="BD3263" i="5"/>
  <c r="BC3263" i="5"/>
  <c r="BD3259" i="5"/>
  <c r="BC3259" i="5"/>
  <c r="BD3255" i="5"/>
  <c r="BC3255" i="5"/>
  <c r="BD3251" i="5"/>
  <c r="BC3251" i="5"/>
  <c r="BD3247" i="5"/>
  <c r="BC3247" i="5"/>
  <c r="BD3243" i="5"/>
  <c r="BC3243" i="5"/>
  <c r="BD3239" i="5"/>
  <c r="BC3239" i="5"/>
  <c r="BD3235" i="5"/>
  <c r="BC3235" i="5"/>
  <c r="BD3231" i="5"/>
  <c r="BC3231" i="5"/>
  <c r="BD3227" i="5"/>
  <c r="BC3227" i="5"/>
  <c r="BD3223" i="5"/>
  <c r="BC3223" i="5"/>
  <c r="BD3219" i="5"/>
  <c r="BC3219" i="5"/>
  <c r="BD3215" i="5"/>
  <c r="BC3215" i="5"/>
  <c r="BD3211" i="5"/>
  <c r="BC3211" i="5"/>
  <c r="BD3207" i="5"/>
  <c r="BC3207" i="5"/>
  <c r="BD3203" i="5"/>
  <c r="BC3203" i="5"/>
  <c r="BD3199" i="5"/>
  <c r="BC3199" i="5"/>
  <c r="BD3195" i="5"/>
  <c r="BC3195" i="5"/>
  <c r="BD3191" i="5"/>
  <c r="BC3191" i="5"/>
  <c r="BD3187" i="5"/>
  <c r="BC3187" i="5"/>
  <c r="BD3183" i="5"/>
  <c r="BC3183" i="5"/>
  <c r="BD3179" i="5"/>
  <c r="BC3179" i="5"/>
  <c r="BD3175" i="5"/>
  <c r="BC3175" i="5"/>
  <c r="BD3171" i="5"/>
  <c r="BC3171" i="5"/>
  <c r="BD3167" i="5"/>
  <c r="BC3167" i="5"/>
  <c r="BD3163" i="5"/>
  <c r="BC3163" i="5"/>
  <c r="BD3159" i="5"/>
  <c r="BC3159" i="5"/>
  <c r="BD3155" i="5"/>
  <c r="BC3155" i="5"/>
  <c r="BD3151" i="5"/>
  <c r="BC3151" i="5"/>
  <c r="BD3147" i="5"/>
  <c r="BC3147" i="5"/>
  <c r="BD3143" i="5"/>
  <c r="BC3143" i="5"/>
  <c r="BD3139" i="5"/>
  <c r="BC3139" i="5"/>
  <c r="BD3135" i="5"/>
  <c r="BC3135" i="5"/>
  <c r="BD3131" i="5"/>
  <c r="BC3131" i="5"/>
  <c r="BD3127" i="5"/>
  <c r="BC3127" i="5"/>
  <c r="BD3123" i="5"/>
  <c r="BC3123" i="5"/>
  <c r="BD3119" i="5"/>
  <c r="BC3119" i="5"/>
  <c r="BD3115" i="5"/>
  <c r="BC3115" i="5"/>
  <c r="BD3111" i="5"/>
  <c r="BC3111" i="5"/>
  <c r="BD3107" i="5"/>
  <c r="BC3107" i="5"/>
  <c r="BD3103" i="5"/>
  <c r="BC3103" i="5"/>
  <c r="BD3099" i="5"/>
  <c r="BC3099" i="5"/>
  <c r="BD3095" i="5"/>
  <c r="BC3095" i="5"/>
  <c r="BD3091" i="5"/>
  <c r="BC3091" i="5"/>
  <c r="BD3087" i="5"/>
  <c r="BC3087" i="5"/>
  <c r="BD3083" i="5"/>
  <c r="BC3083" i="5"/>
  <c r="BD3079" i="5"/>
  <c r="BC3079" i="5"/>
  <c r="BD3075" i="5"/>
  <c r="BC3075" i="5"/>
  <c r="BD3071" i="5"/>
  <c r="BC3071" i="5"/>
  <c r="BD3067" i="5"/>
  <c r="BC3067" i="5"/>
  <c r="BD3063" i="5"/>
  <c r="BC3063" i="5"/>
  <c r="BD3059" i="5"/>
  <c r="BC3059" i="5"/>
  <c r="BD3055" i="5"/>
  <c r="BC3055" i="5"/>
  <c r="BD3051" i="5"/>
  <c r="BC3051" i="5"/>
  <c r="BD3047" i="5"/>
  <c r="BC3047" i="5"/>
  <c r="BD3043" i="5"/>
  <c r="BC3043" i="5"/>
  <c r="BD3039" i="5"/>
  <c r="BC3039" i="5"/>
  <c r="BD3035" i="5"/>
  <c r="BC3035" i="5"/>
  <c r="BD3031" i="5"/>
  <c r="BC3031" i="5"/>
  <c r="BD3027" i="5"/>
  <c r="BC3027" i="5"/>
  <c r="BD3023" i="5"/>
  <c r="BC3023" i="5"/>
  <c r="BD3019" i="5"/>
  <c r="BC3019" i="5"/>
  <c r="BD3015" i="5"/>
  <c r="BC3015" i="5"/>
  <c r="BD3011" i="5"/>
  <c r="BC3011" i="5"/>
  <c r="BD3007" i="5"/>
  <c r="BC3007" i="5"/>
  <c r="BD3003" i="5"/>
  <c r="BC3003" i="5"/>
  <c r="BD2999" i="5"/>
  <c r="BC2999" i="5"/>
  <c r="BD2995" i="5"/>
  <c r="BC2995" i="5"/>
  <c r="BD2991" i="5"/>
  <c r="BC2991" i="5"/>
  <c r="BD2987" i="5"/>
  <c r="BC2987" i="5"/>
  <c r="BD2983" i="5"/>
  <c r="BC2983" i="5"/>
  <c r="BD2979" i="5"/>
  <c r="BC2979" i="5"/>
  <c r="BD2975" i="5"/>
  <c r="BC2975" i="5"/>
  <c r="BD2971" i="5"/>
  <c r="BC2971" i="5"/>
  <c r="BD2967" i="5"/>
  <c r="BC2967" i="5"/>
  <c r="BD2963" i="5"/>
  <c r="BC2963" i="5"/>
  <c r="BD2959" i="5"/>
  <c r="BC2959" i="5"/>
  <c r="BD2955" i="5"/>
  <c r="BC2955" i="5"/>
  <c r="BD2951" i="5"/>
  <c r="BC2951" i="5"/>
  <c r="BD2947" i="5"/>
  <c r="BC2947" i="5"/>
  <c r="BD2943" i="5"/>
  <c r="BC2943" i="5"/>
  <c r="BD2939" i="5"/>
  <c r="BC2939" i="5"/>
  <c r="BD2935" i="5"/>
  <c r="BC2935" i="5"/>
  <c r="BD2931" i="5"/>
  <c r="BC2931" i="5"/>
  <c r="BD2927" i="5"/>
  <c r="BC2927" i="5"/>
  <c r="BD2923" i="5"/>
  <c r="BC2923" i="5"/>
  <c r="BD2919" i="5"/>
  <c r="BC2919" i="5"/>
  <c r="BD2915" i="5"/>
  <c r="BC2915" i="5"/>
  <c r="BD2911" i="5"/>
  <c r="BC2911" i="5"/>
  <c r="BD2907" i="5"/>
  <c r="BC2907" i="5"/>
  <c r="BD2903" i="5"/>
  <c r="BC2903" i="5"/>
  <c r="BD2899" i="5"/>
  <c r="BC2899" i="5"/>
  <c r="BD2895" i="5"/>
  <c r="BC2895" i="5"/>
  <c r="BD2891" i="5"/>
  <c r="BC2891" i="5"/>
  <c r="BD2887" i="5"/>
  <c r="BC2887" i="5"/>
  <c r="BD2883" i="5"/>
  <c r="BC2883" i="5"/>
  <c r="BD2879" i="5"/>
  <c r="BC2879" i="5"/>
  <c r="BD2875" i="5"/>
  <c r="BC2875" i="5"/>
  <c r="BD2871" i="5"/>
  <c r="BC2871" i="5"/>
  <c r="BD2867" i="5"/>
  <c r="BC2867" i="5"/>
  <c r="BD2863" i="5"/>
  <c r="BC2863" i="5"/>
  <c r="BD2859" i="5"/>
  <c r="BC2859" i="5"/>
  <c r="BD2855" i="5"/>
  <c r="BC2855" i="5"/>
  <c r="BD2851" i="5"/>
  <c r="BC2851" i="5"/>
  <c r="BD2847" i="5"/>
  <c r="BC2847" i="5"/>
  <c r="BD2843" i="5"/>
  <c r="BC2843" i="5"/>
  <c r="BD2839" i="5"/>
  <c r="BC2839" i="5"/>
  <c r="BD2835" i="5"/>
  <c r="BC2835" i="5"/>
  <c r="BD2831" i="5"/>
  <c r="BC2831" i="5"/>
  <c r="BD2827" i="5"/>
  <c r="BC2827" i="5"/>
  <c r="BD2823" i="5"/>
  <c r="BC2823" i="5"/>
  <c r="BD2819" i="5"/>
  <c r="BC2819" i="5"/>
  <c r="BD2815" i="5"/>
  <c r="BC2815" i="5"/>
  <c r="BD2811" i="5"/>
  <c r="BC2811" i="5"/>
  <c r="BD2807" i="5"/>
  <c r="BC2807" i="5"/>
  <c r="BD2803" i="5"/>
  <c r="BC2803" i="5"/>
  <c r="BD2799" i="5"/>
  <c r="BC2799" i="5"/>
  <c r="BD2795" i="5"/>
  <c r="BC2795" i="5"/>
  <c r="BD2791" i="5"/>
  <c r="BC2791" i="5"/>
  <c r="BD2787" i="5"/>
  <c r="BC2787" i="5"/>
  <c r="BD2783" i="5"/>
  <c r="BC2783" i="5"/>
  <c r="BD2779" i="5"/>
  <c r="BC2779" i="5"/>
  <c r="BD2775" i="5"/>
  <c r="BC2775" i="5"/>
  <c r="BD2771" i="5"/>
  <c r="BC2771" i="5"/>
  <c r="BD2767" i="5"/>
  <c r="BC2767" i="5"/>
  <c r="BD2763" i="5"/>
  <c r="BC2763" i="5"/>
  <c r="BD2759" i="5"/>
  <c r="BC2759" i="5"/>
  <c r="BD2755" i="5"/>
  <c r="BC2755" i="5"/>
  <c r="BD2751" i="5"/>
  <c r="BC2751" i="5"/>
  <c r="BD2747" i="5"/>
  <c r="BC2747" i="5"/>
  <c r="BD2743" i="5"/>
  <c r="BC2743" i="5"/>
  <c r="BD2739" i="5"/>
  <c r="BC2739" i="5"/>
  <c r="BD2735" i="5"/>
  <c r="BC2735" i="5"/>
  <c r="BD2731" i="5"/>
  <c r="BC2731" i="5"/>
  <c r="BD2727" i="5"/>
  <c r="BC2727" i="5"/>
  <c r="BD2723" i="5"/>
  <c r="BC2723" i="5"/>
  <c r="BD2719" i="5"/>
  <c r="BC2719" i="5"/>
  <c r="BD2716" i="5"/>
  <c r="BC2716" i="5"/>
  <c r="BD2712" i="5"/>
  <c r="BC2712" i="5"/>
  <c r="BD2708" i="5"/>
  <c r="BC2708" i="5"/>
  <c r="BD2704" i="5"/>
  <c r="BC2704" i="5"/>
  <c r="BD2700" i="5"/>
  <c r="BC2700" i="5"/>
  <c r="BD2696" i="5"/>
  <c r="BC2696" i="5"/>
  <c r="BD2692" i="5"/>
  <c r="BC2692" i="5"/>
  <c r="BD2688" i="5"/>
  <c r="BC2688" i="5"/>
  <c r="BD2684" i="5"/>
  <c r="BC2684" i="5"/>
  <c r="BD2680" i="5"/>
  <c r="BC2680" i="5"/>
  <c r="BD2676" i="5"/>
  <c r="BC2676" i="5"/>
  <c r="BD2672" i="5"/>
  <c r="BC2672" i="5"/>
  <c r="BD2668" i="5"/>
  <c r="BC2668" i="5"/>
  <c r="BD2664" i="5"/>
  <c r="BC2664" i="5"/>
  <c r="BD2660" i="5"/>
  <c r="BC2660" i="5"/>
  <c r="BD2656" i="5"/>
  <c r="BC2656" i="5"/>
  <c r="BD2652" i="5"/>
  <c r="BC2652" i="5"/>
  <c r="BD2648" i="5"/>
  <c r="BC2648" i="5"/>
  <c r="BD2644" i="5"/>
  <c r="BC2644" i="5"/>
  <c r="BD2640" i="5"/>
  <c r="BC2640" i="5"/>
  <c r="BD2636" i="5"/>
  <c r="BC2636" i="5"/>
  <c r="BD2632" i="5"/>
  <c r="BC2632" i="5"/>
  <c r="BD2628" i="5"/>
  <c r="BC2628" i="5"/>
  <c r="BD2624" i="5"/>
  <c r="BC2624" i="5"/>
  <c r="BD2620" i="5"/>
  <c r="BC2620" i="5"/>
  <c r="BD2616" i="5"/>
  <c r="BC2616" i="5"/>
  <c r="BD2612" i="5"/>
  <c r="BC2612" i="5"/>
  <c r="BD2608" i="5"/>
  <c r="BC2608" i="5"/>
  <c r="BD2604" i="5"/>
  <c r="BC2604" i="5"/>
  <c r="BD2600" i="5"/>
  <c r="BC2600" i="5"/>
  <c r="BD2596" i="5"/>
  <c r="BC2596" i="5"/>
  <c r="BD2592" i="5"/>
  <c r="BC2592" i="5"/>
  <c r="BD2588" i="5"/>
  <c r="BC2588" i="5"/>
  <c r="BD2584" i="5"/>
  <c r="BC2584" i="5"/>
  <c r="BD2580" i="5"/>
  <c r="BC2580" i="5"/>
  <c r="BD2576" i="5"/>
  <c r="BC2576" i="5"/>
  <c r="BD2572" i="5"/>
  <c r="BC2572" i="5"/>
  <c r="BD2568" i="5"/>
  <c r="BC2568" i="5"/>
  <c r="BD2564" i="5"/>
  <c r="BC2564" i="5"/>
  <c r="BD2560" i="5"/>
  <c r="BC2560" i="5"/>
  <c r="BD2556" i="5"/>
  <c r="BC2556" i="5"/>
  <c r="BD2552" i="5"/>
  <c r="BC2552" i="5"/>
  <c r="BD2548" i="5"/>
  <c r="BC2548" i="5"/>
  <c r="BD2544" i="5"/>
  <c r="BC2544" i="5"/>
  <c r="BD2540" i="5"/>
  <c r="BC2540" i="5"/>
  <c r="BD2536" i="5"/>
  <c r="BC2536" i="5"/>
  <c r="BD2532" i="5"/>
  <c r="BC2532" i="5"/>
  <c r="BD2528" i="5"/>
  <c r="BC2528" i="5"/>
  <c r="BD2524" i="5"/>
  <c r="BC2524" i="5"/>
  <c r="BD2520" i="5"/>
  <c r="BC2520" i="5"/>
  <c r="BD2516" i="5"/>
  <c r="BC2516" i="5"/>
  <c r="BD2512" i="5"/>
  <c r="BC2512" i="5"/>
  <c r="BD2508" i="5"/>
  <c r="BC2508" i="5"/>
  <c r="BD2504" i="5"/>
  <c r="BC2504" i="5"/>
  <c r="BD2500" i="5"/>
  <c r="BC2500" i="5"/>
  <c r="BD2496" i="5"/>
  <c r="BC2496" i="5"/>
  <c r="BD2492" i="5"/>
  <c r="BC2492" i="5"/>
  <c r="BD2488" i="5"/>
  <c r="BC2488" i="5"/>
  <c r="BD2484" i="5"/>
  <c r="BC2484" i="5"/>
  <c r="BD2480" i="5"/>
  <c r="BC2480" i="5"/>
  <c r="BD2476" i="5"/>
  <c r="BC2476" i="5"/>
  <c r="BD2472" i="5"/>
  <c r="BC2472" i="5"/>
  <c r="BD2468" i="5"/>
  <c r="BC2468" i="5"/>
  <c r="BD2464" i="5"/>
  <c r="BC2464" i="5"/>
  <c r="BD2460" i="5"/>
  <c r="BC2460" i="5"/>
  <c r="BD2456" i="5"/>
  <c r="BC2456" i="5"/>
  <c r="BD2452" i="5"/>
  <c r="BC2452" i="5"/>
  <c r="BD2448" i="5"/>
  <c r="BC2448" i="5"/>
  <c r="BD2444" i="5"/>
  <c r="BC2444" i="5"/>
  <c r="BD2440" i="5"/>
  <c r="BC2440" i="5"/>
  <c r="BD2436" i="5"/>
  <c r="BC2436" i="5"/>
  <c r="BD2432" i="5"/>
  <c r="BC2432" i="5"/>
  <c r="BD2428" i="5"/>
  <c r="BC2428" i="5"/>
  <c r="BD2424" i="5"/>
  <c r="BC2424" i="5"/>
  <c r="BD2420" i="5"/>
  <c r="BC2420" i="5"/>
  <c r="BD2416" i="5"/>
  <c r="BC2416" i="5"/>
  <c r="BD2412" i="5"/>
  <c r="BC2412" i="5"/>
  <c r="BD2408" i="5"/>
  <c r="BC2408" i="5"/>
  <c r="BD2404" i="5"/>
  <c r="BC2404" i="5"/>
  <c r="BD2400" i="5"/>
  <c r="BC2400" i="5"/>
  <c r="BD2396" i="5"/>
  <c r="BC2396" i="5"/>
  <c r="BD2392" i="5"/>
  <c r="BC2392" i="5"/>
  <c r="BD2388" i="5"/>
  <c r="BC2388" i="5"/>
  <c r="BD2384" i="5"/>
  <c r="BC2384" i="5"/>
  <c r="BD2380" i="5"/>
  <c r="BC2380" i="5"/>
  <c r="BD2376" i="5"/>
  <c r="BC2376" i="5"/>
  <c r="BD2372" i="5"/>
  <c r="BC2372" i="5"/>
  <c r="BD2368" i="5"/>
  <c r="BC2368" i="5"/>
  <c r="BD2364" i="5"/>
  <c r="BC2364" i="5"/>
  <c r="BD2360" i="5"/>
  <c r="BC2360" i="5"/>
  <c r="BD2356" i="5"/>
  <c r="BC2356" i="5"/>
  <c r="BD2352" i="5"/>
  <c r="BC2352" i="5"/>
  <c r="BD2348" i="5"/>
  <c r="BC2348" i="5"/>
  <c r="BD2344" i="5"/>
  <c r="BC2344" i="5"/>
  <c r="BD2340" i="5"/>
  <c r="BC2340" i="5"/>
  <c r="BD2336" i="5"/>
  <c r="BC2336" i="5"/>
  <c r="BD2332" i="5"/>
  <c r="BC2332" i="5"/>
  <c r="BD2328" i="5"/>
  <c r="BC2328" i="5"/>
  <c r="BD2324" i="5"/>
  <c r="BC2324" i="5"/>
  <c r="BD2320" i="5"/>
  <c r="BC2320" i="5"/>
  <c r="BD2316" i="5"/>
  <c r="BC2316" i="5"/>
  <c r="BD2312" i="5"/>
  <c r="BC2312" i="5"/>
  <c r="BD2308" i="5"/>
  <c r="BC2308" i="5"/>
  <c r="BD2304" i="5"/>
  <c r="BC2304" i="5"/>
  <c r="BD2300" i="5"/>
  <c r="BC2300" i="5"/>
  <c r="BD2296" i="5"/>
  <c r="BC2296" i="5"/>
  <c r="BD2292" i="5"/>
  <c r="BC2292" i="5"/>
  <c r="BD2288" i="5"/>
  <c r="BC2288" i="5"/>
  <c r="BD2284" i="5"/>
  <c r="BC2284" i="5"/>
  <c r="BD2280" i="5"/>
  <c r="BC2280" i="5"/>
  <c r="BD2276" i="5"/>
  <c r="BC2276" i="5"/>
  <c r="BD2272" i="5"/>
  <c r="BC2272" i="5"/>
  <c r="BD2268" i="5"/>
  <c r="BC2268" i="5"/>
  <c r="BD2264" i="5"/>
  <c r="BC2264" i="5"/>
  <c r="BD2260" i="5"/>
  <c r="BC2260" i="5"/>
  <c r="BD2256" i="5"/>
  <c r="BC2256" i="5"/>
  <c r="BD2252" i="5"/>
  <c r="BC2252" i="5"/>
  <c r="BD2248" i="5"/>
  <c r="BC2248" i="5"/>
  <c r="BD2244" i="5"/>
  <c r="BC2244" i="5"/>
  <c r="BD2240" i="5"/>
  <c r="BC2240" i="5"/>
  <c r="BD2236" i="5"/>
  <c r="BC2236" i="5"/>
  <c r="BD2232" i="5"/>
  <c r="BC2232" i="5"/>
  <c r="BD2228" i="5"/>
  <c r="BC2228" i="5"/>
  <c r="BD2224" i="5"/>
  <c r="BC2224" i="5"/>
  <c r="BD2220" i="5"/>
  <c r="BC2220" i="5"/>
  <c r="BD2216" i="5"/>
  <c r="BC2216" i="5"/>
  <c r="BD2212" i="5"/>
  <c r="BC2212" i="5"/>
  <c r="BD2208" i="5"/>
  <c r="BC2208" i="5"/>
  <c r="BD2204" i="5"/>
  <c r="BC2204" i="5"/>
  <c r="BD2200" i="5"/>
  <c r="BC2200" i="5"/>
  <c r="BD2196" i="5"/>
  <c r="BC2196" i="5"/>
  <c r="BD2192" i="5"/>
  <c r="BC2192" i="5"/>
  <c r="BD2188" i="5"/>
  <c r="BC2188" i="5"/>
  <c r="BD2184" i="5"/>
  <c r="BC2184" i="5"/>
  <c r="BD2180" i="5"/>
  <c r="BC2180" i="5"/>
  <c r="BD2176" i="5"/>
  <c r="BC2176" i="5"/>
  <c r="BD2172" i="5"/>
  <c r="BC2172" i="5"/>
  <c r="BD2168" i="5"/>
  <c r="BC2168" i="5"/>
  <c r="BD2164" i="5"/>
  <c r="BC2164" i="5"/>
  <c r="BD2160" i="5"/>
  <c r="BC2160" i="5"/>
  <c r="BD2156" i="5"/>
  <c r="BC2156" i="5"/>
  <c r="BD2152" i="5"/>
  <c r="BC2152" i="5"/>
  <c r="BD2148" i="5"/>
  <c r="BC2148" i="5"/>
  <c r="BD2144" i="5"/>
  <c r="BC2144" i="5"/>
  <c r="BD2140" i="5"/>
  <c r="BC2140" i="5"/>
  <c r="BD2136" i="5"/>
  <c r="BC2136" i="5"/>
  <c r="BD2132" i="5"/>
  <c r="BC2132" i="5"/>
  <c r="BD2128" i="5"/>
  <c r="BC2128" i="5"/>
  <c r="BD2124" i="5"/>
  <c r="BC2124" i="5"/>
  <c r="BD2120" i="5"/>
  <c r="BC2120" i="5"/>
  <c r="BD2116" i="5"/>
  <c r="BC2116" i="5"/>
  <c r="BD2112" i="5"/>
  <c r="BC2112" i="5"/>
  <c r="BD2108" i="5"/>
  <c r="BC2108" i="5"/>
  <c r="BD2104" i="5"/>
  <c r="BC2104" i="5"/>
  <c r="BD2100" i="5"/>
  <c r="BC2100" i="5"/>
  <c r="BD2096" i="5"/>
  <c r="BC2096" i="5"/>
  <c r="BD2092" i="5"/>
  <c r="BC2092" i="5"/>
  <c r="BD2088" i="5"/>
  <c r="BC2088" i="5"/>
  <c r="BD2084" i="5"/>
  <c r="BC2084" i="5"/>
  <c r="BD2080" i="5"/>
  <c r="BC2080" i="5"/>
  <c r="BD2076" i="5"/>
  <c r="BC2076" i="5"/>
  <c r="BD2072" i="5"/>
  <c r="BC2072" i="5"/>
  <c r="BD2068" i="5"/>
  <c r="BC2068" i="5"/>
  <c r="BD2064" i="5"/>
  <c r="BC2064" i="5"/>
  <c r="BD2060" i="5"/>
  <c r="BC2060" i="5"/>
  <c r="BD2056" i="5"/>
  <c r="BC2056" i="5"/>
  <c r="BD2052" i="5"/>
  <c r="BC2052" i="5"/>
  <c r="BD2048" i="5"/>
  <c r="BC2048" i="5"/>
  <c r="BD2044" i="5"/>
  <c r="BC2044" i="5"/>
  <c r="BD2040" i="5"/>
  <c r="BC2040" i="5"/>
  <c r="BD2036" i="5"/>
  <c r="BC2036" i="5"/>
  <c r="BD2032" i="5"/>
  <c r="BC2032" i="5"/>
  <c r="BD2028" i="5"/>
  <c r="BC2028" i="5"/>
  <c r="BD2024" i="5"/>
  <c r="BC2024" i="5"/>
  <c r="BD2020" i="5"/>
  <c r="BC2020" i="5"/>
  <c r="BD2016" i="5"/>
  <c r="BC2016" i="5"/>
  <c r="BD2012" i="5"/>
  <c r="BC2012" i="5"/>
  <c r="BD2008" i="5"/>
  <c r="BC2008" i="5"/>
  <c r="BD2004" i="5"/>
  <c r="BC2004" i="5"/>
  <c r="BD2000" i="5"/>
  <c r="BC2000" i="5"/>
  <c r="BD1996" i="5"/>
  <c r="BC1996" i="5"/>
  <c r="BD1992" i="5"/>
  <c r="BC1992" i="5"/>
  <c r="BD1988" i="5"/>
  <c r="BC1988" i="5"/>
  <c r="BD1984" i="5"/>
  <c r="BC1984" i="5"/>
  <c r="BD1980" i="5"/>
  <c r="BC1980" i="5"/>
  <c r="BD1976" i="5"/>
  <c r="BC1976" i="5"/>
  <c r="BD1972" i="5"/>
  <c r="BC1972" i="5"/>
  <c r="BD1968" i="5"/>
  <c r="BC1968" i="5"/>
  <c r="BD1964" i="5"/>
  <c r="BC1964" i="5"/>
  <c r="BD1960" i="5"/>
  <c r="BC1960" i="5"/>
  <c r="BD1956" i="5"/>
  <c r="BC1956" i="5"/>
  <c r="BD1952" i="5"/>
  <c r="BC1952" i="5"/>
  <c r="BD1948" i="5"/>
  <c r="BC1948" i="5"/>
  <c r="BD1944" i="5"/>
  <c r="BC1944" i="5"/>
  <c r="BD1940" i="5"/>
  <c r="BC1940" i="5"/>
  <c r="BD1936" i="5"/>
  <c r="BC1936" i="5"/>
  <c r="BD1932" i="5"/>
  <c r="BC1932" i="5"/>
  <c r="BD1928" i="5"/>
  <c r="BC1928" i="5"/>
  <c r="BD1924" i="5"/>
  <c r="BC1924" i="5"/>
  <c r="BD1920" i="5"/>
  <c r="BC1920" i="5"/>
  <c r="BD1916" i="5"/>
  <c r="BC1916" i="5"/>
  <c r="BD1912" i="5"/>
  <c r="BC1912" i="5"/>
  <c r="BD1908" i="5"/>
  <c r="BC1908" i="5"/>
  <c r="BD1904" i="5"/>
  <c r="BC1904" i="5"/>
  <c r="BD1900" i="5"/>
  <c r="BC1900" i="5"/>
  <c r="BD1896" i="5"/>
  <c r="BC1896" i="5"/>
  <c r="BD1892" i="5"/>
  <c r="BC1892" i="5"/>
  <c r="BD1888" i="5"/>
  <c r="BC1888" i="5"/>
  <c r="BD1884" i="5"/>
  <c r="BC1884" i="5"/>
  <c r="BD1880" i="5"/>
  <c r="BC1880" i="5"/>
  <c r="BD1876" i="5"/>
  <c r="BC1876" i="5"/>
  <c r="BD1872" i="5"/>
  <c r="BC1872" i="5"/>
  <c r="BD1868" i="5"/>
  <c r="BC1868" i="5"/>
  <c r="BD1864" i="5"/>
  <c r="BC1864" i="5"/>
  <c r="BD1860" i="5"/>
  <c r="BC1860" i="5"/>
  <c r="BD1856" i="5"/>
  <c r="BC1856" i="5"/>
  <c r="BD1852" i="5"/>
  <c r="BC1852" i="5"/>
  <c r="BD1848" i="5"/>
  <c r="BC1848" i="5"/>
  <c r="BD1844" i="5"/>
  <c r="BC1844" i="5"/>
  <c r="BD1840" i="5"/>
  <c r="BC1840" i="5"/>
  <c r="BD1836" i="5"/>
  <c r="BC1836" i="5"/>
  <c r="BD1832" i="5"/>
  <c r="BC1832" i="5"/>
  <c r="BD1828" i="5"/>
  <c r="BC1828" i="5"/>
  <c r="BD1824" i="5"/>
  <c r="BC1824" i="5"/>
  <c r="BD1820" i="5"/>
  <c r="BC1820" i="5"/>
  <c r="BD1816" i="5"/>
  <c r="BC1816" i="5"/>
  <c r="BD1812" i="5"/>
  <c r="BC1812" i="5"/>
  <c r="BD1808" i="5"/>
  <c r="BC1808" i="5"/>
  <c r="BD1804" i="5"/>
  <c r="BC1804" i="5"/>
  <c r="BD1800" i="5"/>
  <c r="BC1800" i="5"/>
  <c r="BD1796" i="5"/>
  <c r="BC1796" i="5"/>
  <c r="BD1792" i="5"/>
  <c r="BC1792" i="5"/>
  <c r="BD1788" i="5"/>
  <c r="BC1788" i="5"/>
  <c r="BD1784" i="5"/>
  <c r="BC1784" i="5"/>
  <c r="BD1780" i="5"/>
  <c r="BC1780" i="5"/>
  <c r="BD1776" i="5"/>
  <c r="BC1776" i="5"/>
  <c r="BD1772" i="5"/>
  <c r="BC1772" i="5"/>
  <c r="BD1768" i="5"/>
  <c r="BC1768" i="5"/>
  <c r="BD1764" i="5"/>
  <c r="BC1764" i="5"/>
  <c r="BD1760" i="5"/>
  <c r="BC1760" i="5"/>
  <c r="BD1756" i="5"/>
  <c r="BC1756" i="5"/>
  <c r="BD1752" i="5"/>
  <c r="BC1752" i="5"/>
  <c r="BD1748" i="5"/>
  <c r="BC1748" i="5"/>
  <c r="BD1744" i="5"/>
  <c r="BC1744" i="5"/>
  <c r="BD1740" i="5"/>
  <c r="BC1740" i="5"/>
  <c r="BD1736" i="5"/>
  <c r="BC1736" i="5"/>
  <c r="BD1732" i="5"/>
  <c r="BC1732" i="5"/>
  <c r="BD1728" i="5"/>
  <c r="BC1728" i="5"/>
  <c r="BD1724" i="5"/>
  <c r="BC1724" i="5"/>
  <c r="BD1720" i="5"/>
  <c r="BC1720" i="5"/>
  <c r="BD1716" i="5"/>
  <c r="BC1716" i="5"/>
  <c r="BD1712" i="5"/>
  <c r="BC1712" i="5"/>
  <c r="BD1708" i="5"/>
  <c r="BC1708" i="5"/>
  <c r="BD1704" i="5"/>
  <c r="BC1704" i="5"/>
  <c r="BD1700" i="5"/>
  <c r="BC1700" i="5"/>
  <c r="BD1696" i="5"/>
  <c r="BC1696" i="5"/>
  <c r="BD1692" i="5"/>
  <c r="BC1692" i="5"/>
  <c r="BD1688" i="5"/>
  <c r="BC1688" i="5"/>
  <c r="BD1684" i="5"/>
  <c r="BC1684" i="5"/>
  <c r="BD1680" i="5"/>
  <c r="BC1680" i="5"/>
  <c r="BD1676" i="5"/>
  <c r="BC1676" i="5"/>
  <c r="BD1672" i="5"/>
  <c r="BC1672" i="5"/>
  <c r="BD1668" i="5"/>
  <c r="BC1668" i="5"/>
  <c r="BD1664" i="5"/>
  <c r="BC1664" i="5"/>
  <c r="BD1660" i="5"/>
  <c r="BC1660" i="5"/>
  <c r="BD1656" i="5"/>
  <c r="BC1656" i="5"/>
  <c r="BD1652" i="5"/>
  <c r="BC1652" i="5"/>
  <c r="BD1648" i="5"/>
  <c r="BC1648" i="5"/>
  <c r="BD1644" i="5"/>
  <c r="BC1644" i="5"/>
  <c r="BD1640" i="5"/>
  <c r="BC1640" i="5"/>
  <c r="BD1636" i="5"/>
  <c r="BC1636" i="5"/>
  <c r="BD1632" i="5"/>
  <c r="BC1632" i="5"/>
  <c r="BD1628" i="5"/>
  <c r="BC1628" i="5"/>
  <c r="BD1624" i="5"/>
  <c r="BC1624" i="5"/>
  <c r="BD1620" i="5"/>
  <c r="BC1620" i="5"/>
  <c r="BD1616" i="5"/>
  <c r="BC1616" i="5"/>
  <c r="BD1612" i="5"/>
  <c r="BC1612" i="5"/>
  <c r="BD1608" i="5"/>
  <c r="BC1608" i="5"/>
  <c r="BD1604" i="5"/>
  <c r="BC1604" i="5"/>
  <c r="BD1600" i="5"/>
  <c r="BC1600" i="5"/>
  <c r="BD1596" i="5"/>
  <c r="BC1596" i="5"/>
  <c r="BD1592" i="5"/>
  <c r="BC1592" i="5"/>
  <c r="BD1588" i="5"/>
  <c r="BC1588" i="5"/>
  <c r="BD1584" i="5"/>
  <c r="BC1584" i="5"/>
  <c r="BD1580" i="5"/>
  <c r="BC1580" i="5"/>
  <c r="BD1576" i="5"/>
  <c r="BC1576" i="5"/>
  <c r="BD1572" i="5"/>
  <c r="BC1572" i="5"/>
  <c r="BD1568" i="5"/>
  <c r="BC1568" i="5"/>
  <c r="BD1564" i="5"/>
  <c r="BC1564" i="5"/>
  <c r="BD1560" i="5"/>
  <c r="BC1560" i="5"/>
  <c r="BD1556" i="5"/>
  <c r="BC1556" i="5"/>
  <c r="BD1552" i="5"/>
  <c r="BC1552" i="5"/>
  <c r="BD1548" i="5"/>
  <c r="BC1548" i="5"/>
  <c r="BD1544" i="5"/>
  <c r="BC1544" i="5"/>
  <c r="BD1540" i="5"/>
  <c r="BC1540" i="5"/>
  <c r="BD1536" i="5"/>
  <c r="BC1536" i="5"/>
  <c r="BD1532" i="5"/>
  <c r="BC1532" i="5"/>
  <c r="BD1528" i="5"/>
  <c r="BC1528" i="5"/>
  <c r="BD1524" i="5"/>
  <c r="BC1524" i="5"/>
  <c r="BD1520" i="5"/>
  <c r="BC1520" i="5"/>
  <c r="BD1516" i="5"/>
  <c r="BC1516" i="5"/>
  <c r="BD1512" i="5"/>
  <c r="BC1512" i="5"/>
  <c r="BD1508" i="5"/>
  <c r="BC1508" i="5"/>
  <c r="BD1504" i="5"/>
  <c r="BC1504" i="5"/>
  <c r="BD1500" i="5"/>
  <c r="BC1500" i="5"/>
  <c r="BD1496" i="5"/>
  <c r="BC1496" i="5"/>
  <c r="BD1492" i="5"/>
  <c r="BC1492" i="5"/>
  <c r="BD1488" i="5"/>
  <c r="BC1488" i="5"/>
  <c r="BD1484" i="5"/>
  <c r="BC1484" i="5"/>
  <c r="BD1480" i="5"/>
  <c r="BC1480" i="5"/>
  <c r="BD1476" i="5"/>
  <c r="BC1476" i="5"/>
  <c r="BD1472" i="5"/>
  <c r="BC1472" i="5"/>
  <c r="BD1468" i="5"/>
  <c r="BC1468" i="5"/>
  <c r="BD1464" i="5"/>
  <c r="BC1464" i="5"/>
  <c r="BD1460" i="5"/>
  <c r="BC1460" i="5"/>
  <c r="BD1456" i="5"/>
  <c r="BC1456" i="5"/>
  <c r="BD1452" i="5"/>
  <c r="BC1452" i="5"/>
  <c r="BD1448" i="5"/>
  <c r="BC1448" i="5"/>
  <c r="BD1444" i="5"/>
  <c r="BC1444" i="5"/>
  <c r="BD1440" i="5"/>
  <c r="BC1440" i="5"/>
  <c r="BD1436" i="5"/>
  <c r="BC1436" i="5"/>
  <c r="BD1432" i="5"/>
  <c r="BC1432" i="5"/>
  <c r="BD1428" i="5"/>
  <c r="BC1428" i="5"/>
  <c r="BD1424" i="5"/>
  <c r="BC1424" i="5"/>
  <c r="BD1420" i="5"/>
  <c r="BC1420" i="5"/>
  <c r="BD1416" i="5"/>
  <c r="BC1416" i="5"/>
  <c r="BD1412" i="5"/>
  <c r="BC1412" i="5"/>
  <c r="BD1408" i="5"/>
  <c r="BC1408" i="5"/>
  <c r="BD1404" i="5"/>
  <c r="BC1404" i="5"/>
  <c r="BD1400" i="5"/>
  <c r="BC1400" i="5"/>
  <c r="BD1396" i="5"/>
  <c r="BC1396" i="5"/>
  <c r="BD1392" i="5"/>
  <c r="BC1392" i="5"/>
  <c r="BD1388" i="5"/>
  <c r="BC1388" i="5"/>
  <c r="BD1384" i="5"/>
  <c r="BC1384" i="5"/>
  <c r="BD1380" i="5"/>
  <c r="BC1380" i="5"/>
  <c r="BD1376" i="5"/>
  <c r="BC1376" i="5"/>
  <c r="BD1372" i="5"/>
  <c r="BC1372" i="5"/>
  <c r="BD1368" i="5"/>
  <c r="BC1368" i="5"/>
  <c r="BD1364" i="5"/>
  <c r="BC1364" i="5"/>
  <c r="BD1360" i="5"/>
  <c r="BC1360" i="5"/>
  <c r="BD1356" i="5"/>
  <c r="BC1356" i="5"/>
  <c r="BD1352" i="5"/>
  <c r="BC1352" i="5"/>
  <c r="BD1348" i="5"/>
  <c r="BC1348" i="5"/>
  <c r="BD1344" i="5"/>
  <c r="BC1344" i="5"/>
  <c r="BD1340" i="5"/>
  <c r="BC1340" i="5"/>
  <c r="BD1336" i="5"/>
  <c r="BC1336" i="5"/>
  <c r="BD1332" i="5"/>
  <c r="BC1332" i="5"/>
  <c r="BD1328" i="5"/>
  <c r="BC1328" i="5"/>
  <c r="BD1324" i="5"/>
  <c r="BC1324" i="5"/>
  <c r="BD1320" i="5"/>
  <c r="BC1320" i="5"/>
  <c r="BD1316" i="5"/>
  <c r="BC1316" i="5"/>
  <c r="BD1312" i="5"/>
  <c r="BC1312" i="5"/>
  <c r="BD1308" i="5"/>
  <c r="BC1308" i="5"/>
  <c r="BD1304" i="5"/>
  <c r="BC1304" i="5"/>
  <c r="BD1300" i="5"/>
  <c r="BC1300" i="5"/>
  <c r="BD1296" i="5"/>
  <c r="BC1296" i="5"/>
  <c r="BD1292" i="5"/>
  <c r="BC1292" i="5"/>
  <c r="BD1288" i="5"/>
  <c r="BC1288" i="5"/>
  <c r="BD1284" i="5"/>
  <c r="BC1284" i="5"/>
  <c r="BD1280" i="5"/>
  <c r="BC1280" i="5"/>
  <c r="BD1276" i="5"/>
  <c r="BC1276" i="5"/>
  <c r="BD1272" i="5"/>
  <c r="BC1272" i="5"/>
  <c r="BD1268" i="5"/>
  <c r="BC1268" i="5"/>
  <c r="BD1264" i="5"/>
  <c r="BC1264" i="5"/>
  <c r="BD1260" i="5"/>
  <c r="BC1260" i="5"/>
  <c r="BD1256" i="5"/>
  <c r="BC1256" i="5"/>
  <c r="BD1252" i="5"/>
  <c r="BC1252" i="5"/>
  <c r="BD1248" i="5"/>
  <c r="BC1248" i="5"/>
  <c r="BD1244" i="5"/>
  <c r="BC1244" i="5"/>
  <c r="BD1240" i="5"/>
  <c r="BC1240" i="5"/>
  <c r="BD1236" i="5"/>
  <c r="BC1236" i="5"/>
  <c r="BD1232" i="5"/>
  <c r="BC1232" i="5"/>
  <c r="BD1228" i="5"/>
  <c r="BC1228" i="5"/>
  <c r="BD1224" i="5"/>
  <c r="BC1224" i="5"/>
  <c r="BD1220" i="5"/>
  <c r="BC1220" i="5"/>
  <c r="BD1216" i="5"/>
  <c r="BC1216" i="5"/>
  <c r="BD1212" i="5"/>
  <c r="BC1212" i="5"/>
  <c r="BD1208" i="5"/>
  <c r="BC1208" i="5"/>
  <c r="BD1204" i="5"/>
  <c r="BC1204" i="5"/>
  <c r="BD1200" i="5"/>
  <c r="BC1200" i="5"/>
  <c r="BD1196" i="5"/>
  <c r="BC1196" i="5"/>
  <c r="BD1192" i="5"/>
  <c r="BC1192" i="5"/>
  <c r="BD1188" i="5"/>
  <c r="BC1188" i="5"/>
  <c r="BD1184" i="5"/>
  <c r="BC1184" i="5"/>
  <c r="BD1180" i="5"/>
  <c r="BC1180" i="5"/>
  <c r="BD1176" i="5"/>
  <c r="BC1176" i="5"/>
  <c r="BD1172" i="5"/>
  <c r="BC1172" i="5"/>
  <c r="BD1168" i="5"/>
  <c r="BC1168" i="5"/>
  <c r="BD1164" i="5"/>
  <c r="BC1164" i="5"/>
  <c r="BD1160" i="5"/>
  <c r="BC1160" i="5"/>
  <c r="BD1156" i="5"/>
  <c r="BC1156" i="5"/>
  <c r="BD1152" i="5"/>
  <c r="BC1152" i="5"/>
  <c r="BD1148" i="5"/>
  <c r="BC1148" i="5"/>
  <c r="BD1144" i="5"/>
  <c r="BC1144" i="5"/>
  <c r="BD1140" i="5"/>
  <c r="BC1140" i="5"/>
  <c r="BD1136" i="5"/>
  <c r="BC1136" i="5"/>
  <c r="BD1132" i="5"/>
  <c r="BC1132" i="5"/>
  <c r="BD1128" i="5"/>
  <c r="BC1128" i="5"/>
  <c r="BD1124" i="5"/>
  <c r="BC1124" i="5"/>
  <c r="BD1120" i="5"/>
  <c r="BC1120" i="5"/>
  <c r="BD1116" i="5"/>
  <c r="BC1116" i="5"/>
  <c r="BD1112" i="5"/>
  <c r="BC1112" i="5"/>
  <c r="BD1108" i="5"/>
  <c r="BC1108" i="5"/>
  <c r="BD1104" i="5"/>
  <c r="BC1104" i="5"/>
  <c r="BD1100" i="5"/>
  <c r="BC1100" i="5"/>
  <c r="BD1096" i="5"/>
  <c r="BC1096" i="5"/>
  <c r="BD1092" i="5"/>
  <c r="BC1092" i="5"/>
  <c r="BD1088" i="5"/>
  <c r="BC1088" i="5"/>
  <c r="BD1084" i="5"/>
  <c r="BC1084" i="5"/>
  <c r="BD1080" i="5"/>
  <c r="BC1080" i="5"/>
  <c r="BD1076" i="5"/>
  <c r="BC1076" i="5"/>
  <c r="BD1072" i="5"/>
  <c r="BC1072" i="5"/>
  <c r="BD1068" i="5"/>
  <c r="BC1068" i="5"/>
  <c r="BD1064" i="5"/>
  <c r="BC1064" i="5"/>
  <c r="BD1060" i="5"/>
  <c r="BC1060" i="5"/>
  <c r="BD1056" i="5"/>
  <c r="BC1056" i="5"/>
  <c r="BD1052" i="5"/>
  <c r="BC1052" i="5"/>
  <c r="BD1048" i="5"/>
  <c r="BC1048" i="5"/>
  <c r="BD1044" i="5"/>
  <c r="BC1044" i="5"/>
  <c r="BD1040" i="5"/>
  <c r="BC1040" i="5"/>
  <c r="BD1036" i="5"/>
  <c r="BC1036" i="5"/>
  <c r="BD1032" i="5"/>
  <c r="BC1032" i="5"/>
  <c r="BD1028" i="5"/>
  <c r="BC1028" i="5"/>
  <c r="BD1024" i="5"/>
  <c r="BC1024" i="5"/>
  <c r="BD1020" i="5"/>
  <c r="BC1020" i="5"/>
  <c r="BD1016" i="5"/>
  <c r="BC1016" i="5"/>
  <c r="BD1012" i="5"/>
  <c r="BC1012" i="5"/>
  <c r="BD1008" i="5"/>
  <c r="BC1008" i="5"/>
  <c r="BD1004" i="5"/>
  <c r="BC1004" i="5"/>
  <c r="BD1000" i="5"/>
  <c r="BC1000" i="5"/>
  <c r="BD996" i="5"/>
  <c r="BC996" i="5"/>
  <c r="BD992" i="5"/>
  <c r="BC992" i="5"/>
  <c r="BD988" i="5"/>
  <c r="BC988" i="5"/>
  <c r="BD984" i="5"/>
  <c r="BC984" i="5"/>
  <c r="BD980" i="5"/>
  <c r="BC980" i="5"/>
  <c r="BD976" i="5"/>
  <c r="BC976" i="5"/>
  <c r="BD972" i="5"/>
  <c r="BC972" i="5"/>
  <c r="BD968" i="5"/>
  <c r="BC968" i="5"/>
  <c r="BD964" i="5"/>
  <c r="BC964" i="5"/>
  <c r="BD960" i="5"/>
  <c r="BC960" i="5"/>
  <c r="BD956" i="5"/>
  <c r="BC956" i="5"/>
  <c r="BD952" i="5"/>
  <c r="BC952" i="5"/>
  <c r="BD948" i="5"/>
  <c r="BC948" i="5"/>
  <c r="BD944" i="5"/>
  <c r="BC944" i="5"/>
  <c r="BD940" i="5"/>
  <c r="BC940" i="5"/>
  <c r="BD936" i="5"/>
  <c r="BC936" i="5"/>
  <c r="BD932" i="5"/>
  <c r="BC932" i="5"/>
  <c r="BD928" i="5"/>
  <c r="BC928" i="5"/>
  <c r="BD924" i="5"/>
  <c r="BC924" i="5"/>
  <c r="BD920" i="5"/>
  <c r="BC920" i="5"/>
  <c r="BD916" i="5"/>
  <c r="BC916" i="5"/>
  <c r="BD912" i="5"/>
  <c r="BC912" i="5"/>
  <c r="BD908" i="5"/>
  <c r="BC908" i="5"/>
  <c r="BD904" i="5"/>
  <c r="BC904" i="5"/>
  <c r="BD900" i="5"/>
  <c r="BC900" i="5"/>
  <c r="BD896" i="5"/>
  <c r="BC896" i="5"/>
  <c r="BD892" i="5"/>
  <c r="BC892" i="5"/>
  <c r="BD888" i="5"/>
  <c r="BC888" i="5"/>
  <c r="BD884" i="5"/>
  <c r="BC884" i="5"/>
  <c r="BD880" i="5"/>
  <c r="BC880" i="5"/>
  <c r="BD876" i="5"/>
  <c r="BC876" i="5"/>
  <c r="BD872" i="5"/>
  <c r="BC872" i="5"/>
  <c r="BD868" i="5"/>
  <c r="BC868" i="5"/>
  <c r="BD864" i="5"/>
  <c r="BC864" i="5"/>
  <c r="BD860" i="5"/>
  <c r="BC860" i="5"/>
  <c r="BD856" i="5"/>
  <c r="BC856" i="5"/>
  <c r="BD852" i="5"/>
  <c r="BC852" i="5"/>
  <c r="BD848" i="5"/>
  <c r="BC848" i="5"/>
  <c r="BD844" i="5"/>
  <c r="BC844" i="5"/>
  <c r="BD840" i="5"/>
  <c r="BC840" i="5"/>
  <c r="BD836" i="5"/>
  <c r="BC836" i="5"/>
  <c r="BD832" i="5"/>
  <c r="BC832" i="5"/>
  <c r="BD828" i="5"/>
  <c r="BC828" i="5"/>
  <c r="BD824" i="5"/>
  <c r="BC824" i="5"/>
  <c r="BD820" i="5"/>
  <c r="BC820" i="5"/>
  <c r="BD816" i="5"/>
  <c r="BC816" i="5"/>
  <c r="BD812" i="5"/>
  <c r="BC812" i="5"/>
  <c r="BD808" i="5"/>
  <c r="BC808" i="5"/>
  <c r="BD804" i="5"/>
  <c r="BC804" i="5"/>
  <c r="BD800" i="5"/>
  <c r="BC800" i="5"/>
  <c r="BD796" i="5"/>
  <c r="BC796" i="5"/>
  <c r="BD792" i="5"/>
  <c r="BC792" i="5"/>
  <c r="BD788" i="5"/>
  <c r="BC788" i="5"/>
  <c r="BD784" i="5"/>
  <c r="BC784" i="5"/>
  <c r="BD780" i="5"/>
  <c r="BC780" i="5"/>
  <c r="BD776" i="5"/>
  <c r="BC776" i="5"/>
  <c r="BD772" i="5"/>
  <c r="BC772" i="5"/>
  <c r="BD768" i="5"/>
  <c r="BC768" i="5"/>
  <c r="BD764" i="5"/>
  <c r="BC764" i="5"/>
  <c r="BD760" i="5"/>
  <c r="BC760" i="5"/>
  <c r="BD756" i="5"/>
  <c r="BC756" i="5"/>
  <c r="BD752" i="5"/>
  <c r="BC752" i="5"/>
  <c r="BD748" i="5"/>
  <c r="BC748" i="5"/>
  <c r="BD744" i="5"/>
  <c r="BC744" i="5"/>
  <c r="BD740" i="5"/>
  <c r="BC740" i="5"/>
  <c r="BD736" i="5"/>
  <c r="BC736" i="5"/>
  <c r="BD732" i="5"/>
  <c r="BC732" i="5"/>
  <c r="BD728" i="5"/>
  <c r="BC728" i="5"/>
  <c r="BD724" i="5"/>
  <c r="BC724" i="5"/>
  <c r="BD720" i="5"/>
  <c r="BC720" i="5"/>
  <c r="BD716" i="5"/>
  <c r="BC716" i="5"/>
  <c r="BD712" i="5"/>
  <c r="BC712" i="5"/>
  <c r="BD708" i="5"/>
  <c r="BC708" i="5"/>
  <c r="BD704" i="5"/>
  <c r="BC704" i="5"/>
  <c r="BD700" i="5"/>
  <c r="BC700" i="5"/>
  <c r="BD696" i="5"/>
  <c r="BC696" i="5"/>
  <c r="BD692" i="5"/>
  <c r="BC692" i="5"/>
  <c r="BD688" i="5"/>
  <c r="BC688" i="5"/>
  <c r="BD684" i="5"/>
  <c r="BC684" i="5"/>
  <c r="BD680" i="5"/>
  <c r="BC680" i="5"/>
  <c r="BD676" i="5"/>
  <c r="BC676" i="5"/>
  <c r="BD672" i="5"/>
  <c r="BC672" i="5"/>
  <c r="BD668" i="5"/>
  <c r="BC668" i="5"/>
  <c r="BD664" i="5"/>
  <c r="BC664" i="5"/>
  <c r="BD660" i="5"/>
  <c r="BC660" i="5"/>
  <c r="BD656" i="5"/>
  <c r="BC656" i="5"/>
  <c r="BD652" i="5"/>
  <c r="BC652" i="5"/>
  <c r="BD648" i="5"/>
  <c r="BC648" i="5"/>
  <c r="BD644" i="5"/>
  <c r="BC644" i="5"/>
  <c r="BD640" i="5"/>
  <c r="BC640" i="5"/>
  <c r="BD636" i="5"/>
  <c r="BC636" i="5"/>
  <c r="BD632" i="5"/>
  <c r="BC632" i="5"/>
  <c r="BD628" i="5"/>
  <c r="BC628" i="5"/>
  <c r="BD624" i="5"/>
  <c r="BC624" i="5"/>
  <c r="BD620" i="5"/>
  <c r="BC620" i="5"/>
  <c r="BD616" i="5"/>
  <c r="BC616" i="5"/>
  <c r="BD612" i="5"/>
  <c r="BC612" i="5"/>
  <c r="BD608" i="5"/>
  <c r="BC608" i="5"/>
  <c r="BD604" i="5"/>
  <c r="BC604" i="5"/>
  <c r="BD600" i="5"/>
  <c r="BC600" i="5"/>
  <c r="BD596" i="5"/>
  <c r="BC596" i="5"/>
  <c r="BD592" i="5"/>
  <c r="BC592" i="5"/>
  <c r="BD588" i="5"/>
  <c r="BC588" i="5"/>
  <c r="BD584" i="5"/>
  <c r="BC584" i="5"/>
  <c r="BD580" i="5"/>
  <c r="BC580" i="5"/>
  <c r="BD576" i="5"/>
  <c r="BC576" i="5"/>
  <c r="BD572" i="5"/>
  <c r="BC572" i="5"/>
  <c r="BD568" i="5"/>
  <c r="BC568" i="5"/>
  <c r="BD564" i="5"/>
  <c r="BC564" i="5"/>
  <c r="BD560" i="5"/>
  <c r="BC560" i="5"/>
  <c r="BD556" i="5"/>
  <c r="BC556" i="5"/>
  <c r="BD552" i="5"/>
  <c r="BC552" i="5"/>
  <c r="BD548" i="5"/>
  <c r="BC548" i="5"/>
  <c r="BD544" i="5"/>
  <c r="BC544" i="5"/>
  <c r="BD540" i="5"/>
  <c r="BC540" i="5"/>
  <c r="BD536" i="5"/>
  <c r="BC536" i="5"/>
  <c r="BD532" i="5"/>
  <c r="BC532" i="5"/>
  <c r="BD528" i="5"/>
  <c r="BC528" i="5"/>
  <c r="BD524" i="5"/>
  <c r="BC524" i="5"/>
  <c r="BD520" i="5"/>
  <c r="BC520" i="5"/>
  <c r="BD516" i="5"/>
  <c r="BC516" i="5"/>
  <c r="BD512" i="5"/>
  <c r="BC512" i="5"/>
  <c r="BD508" i="5"/>
  <c r="BC508" i="5"/>
  <c r="BD504" i="5"/>
  <c r="BC504" i="5"/>
  <c r="BD500" i="5"/>
  <c r="BC500" i="5"/>
  <c r="BD496" i="5"/>
  <c r="BC496" i="5"/>
  <c r="BD492" i="5"/>
  <c r="BC492" i="5"/>
  <c r="BD488" i="5"/>
  <c r="BC488" i="5"/>
  <c r="BD484" i="5"/>
  <c r="BC484" i="5"/>
  <c r="BD480" i="5"/>
  <c r="BC480" i="5"/>
  <c r="BD476" i="5"/>
  <c r="BC476" i="5"/>
  <c r="BD472" i="5"/>
  <c r="BC472" i="5"/>
  <c r="BD468" i="5"/>
  <c r="BC468" i="5"/>
  <c r="BD464" i="5"/>
  <c r="BC464" i="5"/>
  <c r="BD460" i="5"/>
  <c r="BC460" i="5"/>
  <c r="BD456" i="5"/>
  <c r="BC456" i="5"/>
  <c r="BD452" i="5"/>
  <c r="BC452" i="5"/>
  <c r="BD448" i="5"/>
  <c r="BC448" i="5"/>
  <c r="BD444" i="5"/>
  <c r="BC444" i="5"/>
  <c r="BD440" i="5"/>
  <c r="BC440" i="5"/>
  <c r="BD436" i="5"/>
  <c r="BC436" i="5"/>
  <c r="BD432" i="5"/>
  <c r="BC432" i="5"/>
  <c r="BD428" i="5"/>
  <c r="BC428" i="5"/>
  <c r="BD424" i="5"/>
  <c r="BC424" i="5"/>
  <c r="BD420" i="5"/>
  <c r="BC420" i="5"/>
  <c r="BD416" i="5"/>
  <c r="BC416" i="5"/>
  <c r="BD412" i="5"/>
  <c r="BC412" i="5"/>
  <c r="BD408" i="5"/>
  <c r="BC408" i="5"/>
  <c r="BD404" i="5"/>
  <c r="BC404" i="5"/>
  <c r="BD400" i="5"/>
  <c r="BC400" i="5"/>
  <c r="BD396" i="5"/>
  <c r="BC396" i="5"/>
  <c r="BD392" i="5"/>
  <c r="BC392" i="5"/>
  <c r="BD384" i="5"/>
  <c r="BC384" i="5"/>
  <c r="BD380" i="5"/>
  <c r="BC380" i="5"/>
  <c r="BD376" i="5"/>
  <c r="BC376" i="5"/>
  <c r="BD372" i="5"/>
  <c r="BC372" i="5"/>
  <c r="BD368" i="5"/>
  <c r="BC368" i="5"/>
  <c r="BD364" i="5"/>
  <c r="BC364" i="5"/>
  <c r="BD360" i="5"/>
  <c r="BC360" i="5"/>
  <c r="BD356" i="5"/>
  <c r="BC356" i="5"/>
  <c r="BD352" i="5"/>
  <c r="BC352" i="5"/>
  <c r="BD348" i="5"/>
  <c r="BC348" i="5"/>
  <c r="BD344" i="5"/>
  <c r="BC344" i="5"/>
  <c r="BD340" i="5"/>
  <c r="BC340" i="5"/>
  <c r="BD336" i="5"/>
  <c r="BC336" i="5"/>
  <c r="BD332" i="5"/>
  <c r="BC332" i="5"/>
  <c r="BD328" i="5"/>
  <c r="BC328" i="5"/>
  <c r="BD324" i="5"/>
  <c r="BC324" i="5"/>
  <c r="BD320" i="5"/>
  <c r="BC320" i="5"/>
  <c r="BD316" i="5"/>
  <c r="BC316" i="5"/>
  <c r="BD312" i="5"/>
  <c r="BC312" i="5"/>
  <c r="BD308" i="5"/>
  <c r="BC308" i="5"/>
  <c r="BD304" i="5"/>
  <c r="BC304" i="5"/>
  <c r="BD300" i="5"/>
  <c r="BC300" i="5"/>
  <c r="BD296" i="5"/>
  <c r="BC296" i="5"/>
  <c r="BD292" i="5"/>
  <c r="BC292" i="5"/>
  <c r="BD288" i="5"/>
  <c r="BC288" i="5"/>
  <c r="BD284" i="5"/>
  <c r="BC284" i="5"/>
  <c r="BD280" i="5"/>
  <c r="BC280" i="5"/>
  <c r="BD276" i="5"/>
  <c r="BC276" i="5"/>
  <c r="BD272" i="5"/>
  <c r="BC272" i="5"/>
  <c r="BD268" i="5"/>
  <c r="BC268" i="5"/>
  <c r="BD264" i="5"/>
  <c r="BC264" i="5"/>
  <c r="BD260" i="5"/>
  <c r="BC260" i="5"/>
  <c r="BD256" i="5"/>
  <c r="BC256" i="5"/>
  <c r="BD252" i="5"/>
  <c r="BC252" i="5"/>
  <c r="BD248" i="5"/>
  <c r="BC248" i="5"/>
  <c r="BD244" i="5"/>
  <c r="BC244" i="5"/>
  <c r="BD240" i="5"/>
  <c r="BC240" i="5"/>
  <c r="BD236" i="5"/>
  <c r="BC236" i="5"/>
  <c r="BD232" i="5"/>
  <c r="BC232" i="5"/>
  <c r="BD228" i="5"/>
  <c r="BC228" i="5"/>
  <c r="BD224" i="5"/>
  <c r="BC224" i="5"/>
  <c r="BD220" i="5"/>
  <c r="BC220" i="5"/>
  <c r="BD216" i="5"/>
  <c r="BC216" i="5"/>
  <c r="BD212" i="5"/>
  <c r="BC212" i="5"/>
  <c r="BD208" i="5"/>
  <c r="BC208" i="5"/>
  <c r="BD204" i="5"/>
  <c r="BC204" i="5"/>
  <c r="BD200" i="5"/>
  <c r="BC200" i="5"/>
  <c r="BD196" i="5"/>
  <c r="BC196" i="5"/>
  <c r="BD192" i="5"/>
  <c r="BC192" i="5"/>
  <c r="BD188" i="5"/>
  <c r="BC188" i="5"/>
  <c r="BD184" i="5"/>
  <c r="BC184" i="5"/>
  <c r="BD180" i="5"/>
  <c r="BC180" i="5"/>
  <c r="BD176" i="5"/>
  <c r="BC176" i="5"/>
  <c r="BD172" i="5"/>
  <c r="BC172" i="5"/>
  <c r="BD168" i="5"/>
  <c r="BC168" i="5"/>
  <c r="BD164" i="5"/>
  <c r="BC164" i="5"/>
  <c r="BD160" i="5"/>
  <c r="BC160" i="5"/>
  <c r="BD156" i="5"/>
  <c r="BC156" i="5"/>
  <c r="BD152" i="5"/>
  <c r="BC152" i="5"/>
  <c r="BD148" i="5"/>
  <c r="BC148" i="5"/>
  <c r="BD144" i="5"/>
  <c r="BC144" i="5"/>
  <c r="BD140" i="5"/>
  <c r="BC140" i="5"/>
  <c r="BD136" i="5"/>
  <c r="BC136" i="5"/>
  <c r="BD132" i="5"/>
  <c r="BC132" i="5"/>
  <c r="BD128" i="5"/>
  <c r="BC128" i="5"/>
  <c r="BD124" i="5"/>
  <c r="BC124" i="5"/>
  <c r="BD120" i="5"/>
  <c r="BC120" i="5"/>
  <c r="BD116" i="5"/>
  <c r="BC116" i="5"/>
  <c r="BD112" i="5"/>
  <c r="BC112" i="5"/>
  <c r="BD108" i="5"/>
  <c r="BC108" i="5"/>
  <c r="BD104" i="5"/>
  <c r="BC104" i="5"/>
  <c r="BD100" i="5"/>
  <c r="BC100" i="5"/>
  <c r="BD96" i="5"/>
  <c r="BC96" i="5"/>
  <c r="BD92" i="5"/>
  <c r="BC92" i="5"/>
  <c r="BD88" i="5"/>
  <c r="BC88" i="5"/>
  <c r="BD84" i="5"/>
  <c r="BC84" i="5"/>
  <c r="BD80" i="5"/>
  <c r="BC80" i="5"/>
  <c r="BD76" i="5"/>
  <c r="BC76" i="5"/>
  <c r="BD72" i="5"/>
  <c r="BC72" i="5"/>
  <c r="BD68" i="5"/>
  <c r="BC68" i="5"/>
  <c r="BD64" i="5"/>
  <c r="BC64" i="5"/>
  <c r="BD60" i="5"/>
  <c r="BC60" i="5"/>
  <c r="BD56" i="5"/>
  <c r="BC56" i="5"/>
  <c r="BD52" i="5"/>
  <c r="BC52" i="5"/>
  <c r="BD48" i="5"/>
  <c r="BC48" i="5"/>
  <c r="BD44" i="5"/>
  <c r="BC44" i="5"/>
  <c r="BD40" i="5"/>
  <c r="BC40" i="5"/>
  <c r="BD36" i="5"/>
  <c r="BC36" i="5"/>
  <c r="BD32" i="5"/>
  <c r="BC32" i="5"/>
  <c r="BD28" i="5"/>
  <c r="BC28" i="5"/>
  <c r="BD24" i="5"/>
  <c r="BC24" i="5"/>
  <c r="BD20" i="5"/>
  <c r="BC20" i="5"/>
  <c r="BD16" i="5"/>
  <c r="BC16" i="5"/>
  <c r="BD12" i="5"/>
  <c r="BC12" i="5"/>
  <c r="BD8" i="5"/>
  <c r="BC8" i="5"/>
  <c r="BA6024" i="5"/>
  <c r="AZ6024" i="5"/>
  <c r="AZ6020" i="5"/>
  <c r="BA6020" i="5"/>
  <c r="AZ6016" i="5"/>
  <c r="BA6016" i="5"/>
  <c r="AZ6012" i="5"/>
  <c r="BA6012" i="5"/>
  <c r="AZ6008" i="5"/>
  <c r="BA6008" i="5"/>
  <c r="AZ6004" i="5"/>
  <c r="BA6004" i="5"/>
  <c r="AZ6000" i="5"/>
  <c r="BA6000" i="5"/>
  <c r="AZ5996" i="5"/>
  <c r="BA5996" i="5"/>
  <c r="AZ5992" i="5"/>
  <c r="BA5992" i="5"/>
  <c r="AZ5988" i="5"/>
  <c r="BA5988" i="5"/>
  <c r="AZ5984" i="5"/>
  <c r="BA5984" i="5"/>
  <c r="AZ5980" i="5"/>
  <c r="BA5980" i="5"/>
  <c r="AZ5976" i="5"/>
  <c r="BA5976" i="5"/>
  <c r="AZ5972" i="5"/>
  <c r="BA5972" i="5"/>
  <c r="AZ5968" i="5"/>
  <c r="BA5968" i="5"/>
  <c r="AZ5964" i="5"/>
  <c r="BA5964" i="5"/>
  <c r="AZ5960" i="5"/>
  <c r="BA5960" i="5"/>
  <c r="AZ5956" i="5"/>
  <c r="BA5956" i="5"/>
  <c r="AZ5952" i="5"/>
  <c r="BA5952" i="5"/>
  <c r="AZ5948" i="5"/>
  <c r="BA5948" i="5"/>
  <c r="AZ5944" i="5"/>
  <c r="BA5944" i="5"/>
  <c r="AZ5940" i="5"/>
  <c r="BA5940" i="5"/>
  <c r="AZ5936" i="5"/>
  <c r="BA5936" i="5"/>
  <c r="AZ5932" i="5"/>
  <c r="BA5932" i="5"/>
  <c r="AZ5928" i="5"/>
  <c r="BA5928" i="5"/>
  <c r="AZ5924" i="5"/>
  <c r="BA5924" i="5"/>
  <c r="AZ5920" i="5"/>
  <c r="BA5920" i="5"/>
  <c r="AZ5916" i="5"/>
  <c r="BA5916" i="5"/>
  <c r="AZ5912" i="5"/>
  <c r="BA5912" i="5"/>
  <c r="AZ5908" i="5"/>
  <c r="BA5908" i="5"/>
  <c r="AZ5904" i="5"/>
  <c r="BA5904" i="5"/>
  <c r="AZ5900" i="5"/>
  <c r="BA5900" i="5"/>
  <c r="AZ5896" i="5"/>
  <c r="BA5896" i="5"/>
  <c r="AZ5892" i="5"/>
  <c r="BA5892" i="5"/>
  <c r="AZ5888" i="5"/>
  <c r="BA5888" i="5"/>
  <c r="AZ5884" i="5"/>
  <c r="BA5884" i="5"/>
  <c r="AZ5880" i="5"/>
  <c r="BA5880" i="5"/>
  <c r="AZ5876" i="5"/>
  <c r="BA5876" i="5"/>
  <c r="AZ5872" i="5"/>
  <c r="BA5872" i="5"/>
  <c r="AZ5868" i="5"/>
  <c r="BA5868" i="5"/>
  <c r="AZ5864" i="5"/>
  <c r="BA5864" i="5"/>
  <c r="AZ5860" i="5"/>
  <c r="BA5860" i="5"/>
  <c r="AZ5856" i="5"/>
  <c r="BA5856" i="5"/>
  <c r="AZ5852" i="5"/>
  <c r="BA5852" i="5"/>
  <c r="AZ5848" i="5"/>
  <c r="BA5848" i="5"/>
  <c r="AZ5844" i="5"/>
  <c r="BA5844" i="5"/>
  <c r="AZ5840" i="5"/>
  <c r="BA5840" i="5"/>
  <c r="AZ5836" i="5"/>
  <c r="BA5836" i="5"/>
  <c r="AZ5832" i="5"/>
  <c r="BA5832" i="5"/>
  <c r="AZ5828" i="5"/>
  <c r="BA5828" i="5"/>
  <c r="AZ5824" i="5"/>
  <c r="BA5824" i="5"/>
  <c r="AZ5820" i="5"/>
  <c r="BA5820" i="5"/>
  <c r="AZ5816" i="5"/>
  <c r="BA5816" i="5"/>
  <c r="AZ5812" i="5"/>
  <c r="BA5812" i="5"/>
  <c r="AZ5808" i="5"/>
  <c r="BA5808" i="5"/>
  <c r="AZ5804" i="5"/>
  <c r="BA5804" i="5"/>
  <c r="AZ5800" i="5"/>
  <c r="BA5800" i="5"/>
  <c r="AZ5796" i="5"/>
  <c r="BA5796" i="5"/>
  <c r="AZ5792" i="5"/>
  <c r="BA5792" i="5"/>
  <c r="AZ5788" i="5"/>
  <c r="BA5788" i="5"/>
  <c r="AZ5784" i="5"/>
  <c r="BA5784" i="5"/>
  <c r="AZ5780" i="5"/>
  <c r="BA5780" i="5"/>
  <c r="AZ5776" i="5"/>
  <c r="BA5776" i="5"/>
  <c r="AZ5772" i="5"/>
  <c r="BA5772" i="5"/>
  <c r="AZ5768" i="5"/>
  <c r="BA5768" i="5"/>
  <c r="AZ5764" i="5"/>
  <c r="BA5764" i="5"/>
  <c r="AZ5760" i="5"/>
  <c r="BA5760" i="5"/>
  <c r="AZ5756" i="5"/>
  <c r="BA5756" i="5"/>
  <c r="AZ5752" i="5"/>
  <c r="BA5752" i="5"/>
  <c r="AZ5748" i="5"/>
  <c r="BA5748" i="5"/>
  <c r="AZ5744" i="5"/>
  <c r="BA5744" i="5"/>
  <c r="AZ5740" i="5"/>
  <c r="BA5740" i="5"/>
  <c r="AZ5736" i="5"/>
  <c r="BA5736" i="5"/>
  <c r="AZ5732" i="5"/>
  <c r="BA5732" i="5"/>
  <c r="AZ5728" i="5"/>
  <c r="BA5728" i="5"/>
  <c r="AZ5724" i="5"/>
  <c r="BA5724" i="5"/>
  <c r="AZ5720" i="5"/>
  <c r="BA5720" i="5"/>
  <c r="AZ5716" i="5"/>
  <c r="BA5716" i="5"/>
  <c r="AZ5712" i="5"/>
  <c r="BA5712" i="5"/>
  <c r="AZ5708" i="5"/>
  <c r="BA5708" i="5"/>
  <c r="AZ5704" i="5"/>
  <c r="BA5704" i="5"/>
  <c r="AZ5700" i="5"/>
  <c r="BA5700" i="5"/>
  <c r="AZ5696" i="5"/>
  <c r="BA5696" i="5"/>
  <c r="AZ5692" i="5"/>
  <c r="BA5692" i="5"/>
  <c r="AZ5688" i="5"/>
  <c r="BA5688" i="5"/>
  <c r="AZ5684" i="5"/>
  <c r="BA5684" i="5"/>
  <c r="AZ5680" i="5"/>
  <c r="BA5680" i="5"/>
  <c r="AZ5676" i="5"/>
  <c r="BA5676" i="5"/>
  <c r="AZ5672" i="5"/>
  <c r="BA5672" i="5"/>
  <c r="AZ5668" i="5"/>
  <c r="BA5668" i="5"/>
  <c r="AZ5664" i="5"/>
  <c r="BA5664" i="5"/>
  <c r="AZ5660" i="5"/>
  <c r="BA5660" i="5"/>
  <c r="AZ5656" i="5"/>
  <c r="BA5656" i="5"/>
  <c r="AZ5652" i="5"/>
  <c r="BA5652" i="5"/>
  <c r="AZ5648" i="5"/>
  <c r="BA5648" i="5"/>
  <c r="AZ5644" i="5"/>
  <c r="BA5644" i="5"/>
  <c r="AZ5640" i="5"/>
  <c r="BA5640" i="5"/>
  <c r="AZ5636" i="5"/>
  <c r="BA5636" i="5"/>
  <c r="AZ5632" i="5"/>
  <c r="BA5632" i="5"/>
  <c r="AZ5628" i="5"/>
  <c r="BA5628" i="5"/>
  <c r="AZ5624" i="5"/>
  <c r="BA5624" i="5"/>
  <c r="AZ5620" i="5"/>
  <c r="BA5620" i="5"/>
  <c r="AZ5616" i="5"/>
  <c r="BA5616" i="5"/>
  <c r="AZ5612" i="5"/>
  <c r="BA5612" i="5"/>
  <c r="AZ5608" i="5"/>
  <c r="BA5608" i="5"/>
  <c r="AZ5604" i="5"/>
  <c r="BA5604" i="5"/>
  <c r="AZ5600" i="5"/>
  <c r="BA5600" i="5"/>
  <c r="AZ5596" i="5"/>
  <c r="BA5596" i="5"/>
  <c r="AZ5592" i="5"/>
  <c r="BA5592" i="5"/>
  <c r="AZ5588" i="5"/>
  <c r="BA5588" i="5"/>
  <c r="AZ5584" i="5"/>
  <c r="BA5584" i="5"/>
  <c r="AZ5580" i="5"/>
  <c r="BA5580" i="5"/>
  <c r="AZ5576" i="5"/>
  <c r="BA5576" i="5"/>
  <c r="AZ5572" i="5"/>
  <c r="BA5572" i="5"/>
  <c r="AZ5568" i="5"/>
  <c r="BA5568" i="5"/>
  <c r="AZ5564" i="5"/>
  <c r="BA5564" i="5"/>
  <c r="AZ5560" i="5"/>
  <c r="BA5560" i="5"/>
  <c r="AZ5556" i="5"/>
  <c r="BA5556" i="5"/>
  <c r="AZ5552" i="5"/>
  <c r="BA5552" i="5"/>
  <c r="AZ5548" i="5"/>
  <c r="BA5548" i="5"/>
  <c r="AZ5544" i="5"/>
  <c r="BA5544" i="5"/>
  <c r="AZ5540" i="5"/>
  <c r="BA5540" i="5"/>
  <c r="AZ5536" i="5"/>
  <c r="BA5536" i="5"/>
  <c r="AZ5532" i="5"/>
  <c r="BA5532" i="5"/>
  <c r="AZ5528" i="5"/>
  <c r="BA5528" i="5"/>
  <c r="AZ5524" i="5"/>
  <c r="BA5524" i="5"/>
  <c r="AZ5520" i="5"/>
  <c r="BA5520" i="5"/>
  <c r="AZ5516" i="5"/>
  <c r="BA5516" i="5"/>
  <c r="AZ5512" i="5"/>
  <c r="BA5512" i="5"/>
  <c r="AZ5508" i="5"/>
  <c r="BA5508" i="5"/>
  <c r="AZ5504" i="5"/>
  <c r="BA5504" i="5"/>
  <c r="AZ5500" i="5"/>
  <c r="BA5500" i="5"/>
  <c r="AZ5496" i="5"/>
  <c r="BA5496" i="5"/>
  <c r="AZ5492" i="5"/>
  <c r="BA5492" i="5"/>
  <c r="AZ5488" i="5"/>
  <c r="BA5488" i="5"/>
  <c r="AZ5484" i="5"/>
  <c r="BA5484" i="5"/>
  <c r="AZ5480" i="5"/>
  <c r="BA5480" i="5"/>
  <c r="AZ5476" i="5"/>
  <c r="BA5476" i="5"/>
  <c r="AZ5472" i="5"/>
  <c r="BA5472" i="5"/>
  <c r="AZ5468" i="5"/>
  <c r="BA5468" i="5"/>
  <c r="AZ5464" i="5"/>
  <c r="BA5464" i="5"/>
  <c r="AZ5460" i="5"/>
  <c r="BA5460" i="5"/>
  <c r="AZ5456" i="5"/>
  <c r="BA5456" i="5"/>
  <c r="AZ5452" i="5"/>
  <c r="BA5452" i="5"/>
  <c r="AZ5448" i="5"/>
  <c r="BA5448" i="5"/>
  <c r="AZ5444" i="5"/>
  <c r="BA5444" i="5"/>
  <c r="AZ5440" i="5"/>
  <c r="BA5440" i="5"/>
  <c r="AZ5436" i="5"/>
  <c r="BA5436" i="5"/>
  <c r="AZ5432" i="5"/>
  <c r="BA5432" i="5"/>
  <c r="AZ5428" i="5"/>
  <c r="BA5428" i="5"/>
  <c r="AZ5424" i="5"/>
  <c r="BA5424" i="5"/>
  <c r="AZ5420" i="5"/>
  <c r="BA5420" i="5"/>
  <c r="AZ5416" i="5"/>
  <c r="BA5416" i="5"/>
  <c r="AZ5412" i="5"/>
  <c r="BA5412" i="5"/>
  <c r="AZ5408" i="5"/>
  <c r="BA5408" i="5"/>
  <c r="AZ5404" i="5"/>
  <c r="BA5404" i="5"/>
  <c r="AZ5400" i="5"/>
  <c r="BA5400" i="5"/>
  <c r="AZ5396" i="5"/>
  <c r="BA5396" i="5"/>
  <c r="AZ5392" i="5"/>
  <c r="BA5392" i="5"/>
  <c r="AZ5388" i="5"/>
  <c r="BA5388" i="5"/>
  <c r="AZ5384" i="5"/>
  <c r="BA5384" i="5"/>
  <c r="AZ5380" i="5"/>
  <c r="BA5380" i="5"/>
  <c r="AZ5376" i="5"/>
  <c r="BA5376" i="5"/>
  <c r="AZ5372" i="5"/>
  <c r="BA5372" i="5"/>
  <c r="AZ5368" i="5"/>
  <c r="BA5368" i="5"/>
  <c r="AZ5364" i="5"/>
  <c r="BA5364" i="5"/>
  <c r="AZ5360" i="5"/>
  <c r="BA5360" i="5"/>
  <c r="AZ5356" i="5"/>
  <c r="BA5356" i="5"/>
  <c r="AZ5352" i="5"/>
  <c r="BA5352" i="5"/>
  <c r="AZ5348" i="5"/>
  <c r="BA5348" i="5"/>
  <c r="AZ5344" i="5"/>
  <c r="BA5344" i="5"/>
  <c r="AZ5340" i="5"/>
  <c r="BA5340" i="5"/>
  <c r="AZ5336" i="5"/>
  <c r="BA5336" i="5"/>
  <c r="AZ5332" i="5"/>
  <c r="BA5332" i="5"/>
  <c r="AZ5328" i="5"/>
  <c r="BA5328" i="5"/>
  <c r="AZ5324" i="5"/>
  <c r="BA5324" i="5"/>
  <c r="AZ5320" i="5"/>
  <c r="BA5320" i="5"/>
  <c r="AZ5316" i="5"/>
  <c r="BA5316" i="5"/>
  <c r="AZ5312" i="5"/>
  <c r="BA5312" i="5"/>
  <c r="AZ5308" i="5"/>
  <c r="BA5308" i="5"/>
  <c r="AZ5304" i="5"/>
  <c r="BA5304" i="5"/>
  <c r="AZ5300" i="5"/>
  <c r="BA5300" i="5"/>
  <c r="AZ5296" i="5"/>
  <c r="BA5296" i="5"/>
  <c r="AZ5292" i="5"/>
  <c r="BA5292" i="5"/>
  <c r="AZ5288" i="5"/>
  <c r="BA5288" i="5"/>
  <c r="AZ5284" i="5"/>
  <c r="BA5284" i="5"/>
  <c r="AZ5280" i="5"/>
  <c r="BA5280" i="5"/>
  <c r="AZ5276" i="5"/>
  <c r="BA5276" i="5"/>
  <c r="AZ5272" i="5"/>
  <c r="BA5272" i="5"/>
  <c r="AZ5268" i="5"/>
  <c r="BA5268" i="5"/>
  <c r="AZ5264" i="5"/>
  <c r="BA5264" i="5"/>
  <c r="AZ5260" i="5"/>
  <c r="BA5260" i="5"/>
  <c r="AZ5256" i="5"/>
  <c r="BA5256" i="5"/>
  <c r="AZ5252" i="5"/>
  <c r="BA5252" i="5"/>
  <c r="AZ5248" i="5"/>
  <c r="BA5248" i="5"/>
  <c r="AZ5244" i="5"/>
  <c r="BA5244" i="5"/>
  <c r="AZ5240" i="5"/>
  <c r="BA5240" i="5"/>
  <c r="AZ5236" i="5"/>
  <c r="BA5236" i="5"/>
  <c r="AZ5232" i="5"/>
  <c r="BA5232" i="5"/>
  <c r="AZ5228" i="5"/>
  <c r="BA5228" i="5"/>
  <c r="AZ5224" i="5"/>
  <c r="BA5224" i="5"/>
  <c r="AZ5220" i="5"/>
  <c r="BA5220" i="5"/>
  <c r="AZ5216" i="5"/>
  <c r="BA5216" i="5"/>
  <c r="AZ5212" i="5"/>
  <c r="BA5212" i="5"/>
  <c r="AZ5208" i="5"/>
  <c r="BA5208" i="5"/>
  <c r="AZ5204" i="5"/>
  <c r="BA5204" i="5"/>
  <c r="AZ5200" i="5"/>
  <c r="BA5200" i="5"/>
  <c r="AZ5196" i="5"/>
  <c r="BA5196" i="5"/>
  <c r="AZ5192" i="5"/>
  <c r="BA5192" i="5"/>
  <c r="AZ5188" i="5"/>
  <c r="BA5188" i="5"/>
  <c r="AZ5184" i="5"/>
  <c r="BA5184" i="5"/>
  <c r="AZ5180" i="5"/>
  <c r="BA5180" i="5"/>
  <c r="AZ5176" i="5"/>
  <c r="BA5176" i="5"/>
  <c r="AZ5172" i="5"/>
  <c r="BA5172" i="5"/>
  <c r="AZ5168" i="5"/>
  <c r="BA5168" i="5"/>
  <c r="AZ5164" i="5"/>
  <c r="BA5164" i="5"/>
  <c r="AZ5160" i="5"/>
  <c r="BA5160" i="5"/>
  <c r="AZ5156" i="5"/>
  <c r="BA5156" i="5"/>
  <c r="AZ5152" i="5"/>
  <c r="BA5152" i="5"/>
  <c r="AZ5148" i="5"/>
  <c r="BA5148" i="5"/>
  <c r="AZ5144" i="5"/>
  <c r="BA5144" i="5"/>
  <c r="AZ5140" i="5"/>
  <c r="BA5140" i="5"/>
  <c r="AZ5136" i="5"/>
  <c r="BA5136" i="5"/>
  <c r="AZ5132" i="5"/>
  <c r="BA5132" i="5"/>
  <c r="AZ5128" i="5"/>
  <c r="BA5128" i="5"/>
  <c r="AZ5124" i="5"/>
  <c r="BA5124" i="5"/>
  <c r="AZ5120" i="5"/>
  <c r="BA5120" i="5"/>
  <c r="AZ5116" i="5"/>
  <c r="BA5116" i="5"/>
  <c r="AZ5112" i="5"/>
  <c r="BA5112" i="5"/>
  <c r="AZ5108" i="5"/>
  <c r="BA5108" i="5"/>
  <c r="AZ5104" i="5"/>
  <c r="BA5104" i="5"/>
  <c r="AZ5100" i="5"/>
  <c r="BA5100" i="5"/>
  <c r="AZ5096" i="5"/>
  <c r="BA5096" i="5"/>
  <c r="AZ5092" i="5"/>
  <c r="BA5092" i="5"/>
  <c r="AZ5088" i="5"/>
  <c r="BA5088" i="5"/>
  <c r="AZ5084" i="5"/>
  <c r="BA5084" i="5"/>
  <c r="AZ5080" i="5"/>
  <c r="BA5080" i="5"/>
  <c r="AZ5076" i="5"/>
  <c r="BA5076" i="5"/>
  <c r="AZ5072" i="5"/>
  <c r="BA5072" i="5"/>
  <c r="AZ5068" i="5"/>
  <c r="BA5068" i="5"/>
  <c r="AZ5064" i="5"/>
  <c r="BA5064" i="5"/>
  <c r="AZ5060" i="5"/>
  <c r="BA5060" i="5"/>
  <c r="AZ5056" i="5"/>
  <c r="BA5056" i="5"/>
  <c r="AZ5052" i="5"/>
  <c r="BA5052" i="5"/>
  <c r="AZ5048" i="5"/>
  <c r="BA5048" i="5"/>
  <c r="AZ5044" i="5"/>
  <c r="BA5044" i="5"/>
  <c r="AZ5040" i="5"/>
  <c r="BA5040" i="5"/>
  <c r="AZ5036" i="5"/>
  <c r="BA5036" i="5"/>
  <c r="AZ5032" i="5"/>
  <c r="BA5032" i="5"/>
  <c r="AZ5028" i="5"/>
  <c r="BA5028" i="5"/>
  <c r="AZ5024" i="5"/>
  <c r="BA5024" i="5"/>
  <c r="AZ5020" i="5"/>
  <c r="BA5020" i="5"/>
  <c r="AZ5016" i="5"/>
  <c r="BA5016" i="5"/>
  <c r="AZ5012" i="5"/>
  <c r="BA5012" i="5"/>
  <c r="AZ5008" i="5"/>
  <c r="BA5008" i="5"/>
  <c r="AZ5004" i="5"/>
  <c r="BA5004" i="5"/>
  <c r="AZ5000" i="5"/>
  <c r="BA5000" i="5"/>
  <c r="AZ4996" i="5"/>
  <c r="BA4996" i="5"/>
  <c r="AZ4992" i="5"/>
  <c r="BA4992" i="5"/>
  <c r="AZ4988" i="5"/>
  <c r="BA4988" i="5"/>
  <c r="AZ4984" i="5"/>
  <c r="BA4984" i="5"/>
  <c r="AZ4980" i="5"/>
  <c r="BA4980" i="5"/>
  <c r="AZ4976" i="5"/>
  <c r="BA4976" i="5"/>
  <c r="AZ4972" i="5"/>
  <c r="BA4972" i="5"/>
  <c r="AZ4968" i="5"/>
  <c r="BA4968" i="5"/>
  <c r="AZ4964" i="5"/>
  <c r="BA4964" i="5"/>
  <c r="AZ4960" i="5"/>
  <c r="BA4960" i="5"/>
  <c r="AZ4956" i="5"/>
  <c r="BA4956" i="5"/>
  <c r="AZ4952" i="5"/>
  <c r="BA4952" i="5"/>
  <c r="AZ4948" i="5"/>
  <c r="BA4948" i="5"/>
  <c r="AZ4944" i="5"/>
  <c r="BA4944" i="5"/>
  <c r="AZ4940" i="5"/>
  <c r="BA4940" i="5"/>
  <c r="AZ4936" i="5"/>
  <c r="BA4936" i="5"/>
  <c r="AZ4932" i="5"/>
  <c r="BA4932" i="5"/>
  <c r="AZ4928" i="5"/>
  <c r="BA4928" i="5"/>
  <c r="AZ4924" i="5"/>
  <c r="BA4924" i="5"/>
  <c r="AZ4920" i="5"/>
  <c r="BA4920" i="5"/>
  <c r="AZ4916" i="5"/>
  <c r="BA4916" i="5"/>
  <c r="AZ4912" i="5"/>
  <c r="BA4912" i="5"/>
  <c r="AZ4908" i="5"/>
  <c r="BA4908" i="5"/>
  <c r="AZ4904" i="5"/>
  <c r="BA4904" i="5"/>
  <c r="AZ4900" i="5"/>
  <c r="BA4900" i="5"/>
  <c r="AZ4896" i="5"/>
  <c r="BA4896" i="5"/>
  <c r="AZ4892" i="5"/>
  <c r="BA4892" i="5"/>
  <c r="AZ4888" i="5"/>
  <c r="BA4888" i="5"/>
  <c r="AZ4884" i="5"/>
  <c r="BA4884" i="5"/>
  <c r="AZ4880" i="5"/>
  <c r="BA4880" i="5"/>
  <c r="AZ4876" i="5"/>
  <c r="BA4876" i="5"/>
  <c r="AZ4872" i="5"/>
  <c r="BA4872" i="5"/>
  <c r="AZ4868" i="5"/>
  <c r="BA4868" i="5"/>
  <c r="AZ4864" i="5"/>
  <c r="BA4864" i="5"/>
  <c r="AZ4860" i="5"/>
  <c r="BA4860" i="5"/>
  <c r="AZ4856" i="5"/>
  <c r="BA4856" i="5"/>
  <c r="AZ4852" i="5"/>
  <c r="BA4852" i="5"/>
  <c r="AZ4848" i="5"/>
  <c r="BA4848" i="5"/>
  <c r="AZ4844" i="5"/>
  <c r="BA4844" i="5"/>
  <c r="AZ4840" i="5"/>
  <c r="BA4840" i="5"/>
  <c r="AZ4836" i="5"/>
  <c r="BA4836" i="5"/>
  <c r="AZ4832" i="5"/>
  <c r="BA4832" i="5"/>
  <c r="AZ4828" i="5"/>
  <c r="BA4828" i="5"/>
  <c r="AZ4824" i="5"/>
  <c r="BA4824" i="5"/>
  <c r="AZ4820" i="5"/>
  <c r="BA4820" i="5"/>
  <c r="AZ4816" i="5"/>
  <c r="BA4816" i="5"/>
  <c r="AZ4812" i="5"/>
  <c r="BA4812" i="5"/>
  <c r="AZ4808" i="5"/>
  <c r="BA4808" i="5"/>
  <c r="AZ4804" i="5"/>
  <c r="BA4804" i="5"/>
  <c r="AZ4800" i="5"/>
  <c r="BA4800" i="5"/>
  <c r="AZ4796" i="5"/>
  <c r="BA4796" i="5"/>
  <c r="AZ4792" i="5"/>
  <c r="BA4792" i="5"/>
  <c r="AZ4788" i="5"/>
  <c r="BA4788" i="5"/>
  <c r="AZ4784" i="5"/>
  <c r="BA4784" i="5"/>
  <c r="AZ4780" i="5"/>
  <c r="BA4780" i="5"/>
  <c r="AZ4776" i="5"/>
  <c r="BA4776" i="5"/>
  <c r="AZ4772" i="5"/>
  <c r="BA4772" i="5"/>
  <c r="AZ4768" i="5"/>
  <c r="BA4768" i="5"/>
  <c r="AZ4764" i="5"/>
  <c r="BA4764" i="5"/>
  <c r="AZ4760" i="5"/>
  <c r="BA4760" i="5"/>
  <c r="AZ4756" i="5"/>
  <c r="BA4756" i="5"/>
  <c r="AZ4752" i="5"/>
  <c r="BA4752" i="5"/>
  <c r="AZ4748" i="5"/>
  <c r="BA4748" i="5"/>
  <c r="AZ4744" i="5"/>
  <c r="BA4744" i="5"/>
  <c r="AZ4740" i="5"/>
  <c r="BA4740" i="5"/>
  <c r="AZ4736" i="5"/>
  <c r="BA4736" i="5"/>
  <c r="AZ4732" i="5"/>
  <c r="BA4732" i="5"/>
  <c r="AZ4728" i="5"/>
  <c r="BA4728" i="5"/>
  <c r="AZ4724" i="5"/>
  <c r="BA4724" i="5"/>
  <c r="AZ4720" i="5"/>
  <c r="BA4720" i="5"/>
  <c r="AZ4716" i="5"/>
  <c r="BA4716" i="5"/>
  <c r="AZ4712" i="5"/>
  <c r="BA4712" i="5"/>
  <c r="AZ4708" i="5"/>
  <c r="BA4708" i="5"/>
  <c r="AZ4704" i="5"/>
  <c r="BA4704" i="5"/>
  <c r="AZ4700" i="5"/>
  <c r="BA4700" i="5"/>
  <c r="AZ4696" i="5"/>
  <c r="BA4696" i="5"/>
  <c r="AZ4692" i="5"/>
  <c r="BA4692" i="5"/>
  <c r="AZ4688" i="5"/>
  <c r="BA4688" i="5"/>
  <c r="AZ4684" i="5"/>
  <c r="BA4684" i="5"/>
  <c r="AZ4680" i="5"/>
  <c r="BA4680" i="5"/>
  <c r="AZ4676" i="5"/>
  <c r="BA4676" i="5"/>
  <c r="AZ4672" i="5"/>
  <c r="BA4672" i="5"/>
  <c r="AZ4668" i="5"/>
  <c r="BA4668" i="5"/>
  <c r="AZ4664" i="5"/>
  <c r="BA4664" i="5"/>
  <c r="AZ4660" i="5"/>
  <c r="BA4660" i="5"/>
  <c r="AZ4656" i="5"/>
  <c r="BA4656" i="5"/>
  <c r="AZ4652" i="5"/>
  <c r="BA4652" i="5"/>
  <c r="AZ4648" i="5"/>
  <c r="BA4648" i="5"/>
  <c r="AZ4644" i="5"/>
  <c r="BA4644" i="5"/>
  <c r="AZ4640" i="5"/>
  <c r="BA4640" i="5"/>
  <c r="AZ4636" i="5"/>
  <c r="BA4636" i="5"/>
  <c r="AZ4632" i="5"/>
  <c r="BA4632" i="5"/>
  <c r="AZ4628" i="5"/>
  <c r="BA4628" i="5"/>
  <c r="AZ4624" i="5"/>
  <c r="BA4624" i="5"/>
  <c r="AZ4620" i="5"/>
  <c r="BA4620" i="5"/>
  <c r="AZ4616" i="5"/>
  <c r="BA4616" i="5"/>
  <c r="AZ4612" i="5"/>
  <c r="BA4612" i="5"/>
  <c r="AZ4608" i="5"/>
  <c r="BA4608" i="5"/>
  <c r="AZ4604" i="5"/>
  <c r="BA4604" i="5"/>
  <c r="AZ4600" i="5"/>
  <c r="BA4600" i="5"/>
  <c r="AZ4596" i="5"/>
  <c r="BA4596" i="5"/>
  <c r="AZ4592" i="5"/>
  <c r="BA4592" i="5"/>
  <c r="AZ4588" i="5"/>
  <c r="BA4588" i="5"/>
  <c r="AZ4584" i="5"/>
  <c r="BA4584" i="5"/>
  <c r="AZ4580" i="5"/>
  <c r="BA4580" i="5"/>
  <c r="AZ4576" i="5"/>
  <c r="BA4576" i="5"/>
  <c r="AZ4572" i="5"/>
  <c r="BA4572" i="5"/>
  <c r="AZ4568" i="5"/>
  <c r="BA4568" i="5"/>
  <c r="AZ4564" i="5"/>
  <c r="BA4564" i="5"/>
  <c r="AZ4560" i="5"/>
  <c r="BA4560" i="5"/>
  <c r="AZ4556" i="5"/>
  <c r="BA4556" i="5"/>
  <c r="AZ4552" i="5"/>
  <c r="BA4552" i="5"/>
  <c r="AZ4548" i="5"/>
  <c r="BA4548" i="5"/>
  <c r="AZ4544" i="5"/>
  <c r="BA4544" i="5"/>
  <c r="AZ4540" i="5"/>
  <c r="BA4540" i="5"/>
  <c r="AZ4536" i="5"/>
  <c r="BA4536" i="5"/>
  <c r="AZ4532" i="5"/>
  <c r="BA4532" i="5"/>
  <c r="AZ4528" i="5"/>
  <c r="BA4528" i="5"/>
  <c r="AZ4524" i="5"/>
  <c r="BA4524" i="5"/>
  <c r="AZ4520" i="5"/>
  <c r="BA4520" i="5"/>
  <c r="AZ4516" i="5"/>
  <c r="BA4516" i="5"/>
  <c r="AZ4512" i="5"/>
  <c r="BA4512" i="5"/>
  <c r="AZ4508" i="5"/>
  <c r="BA4508" i="5"/>
  <c r="AZ4504" i="5"/>
  <c r="BA4504" i="5"/>
  <c r="AZ4500" i="5"/>
  <c r="BA4500" i="5"/>
  <c r="AZ4496" i="5"/>
  <c r="BA4496" i="5"/>
  <c r="AZ4492" i="5"/>
  <c r="BA4492" i="5"/>
  <c r="AZ4488" i="5"/>
  <c r="BA4488" i="5"/>
  <c r="AZ4484" i="5"/>
  <c r="BA4484" i="5"/>
  <c r="AZ4480" i="5"/>
  <c r="BA4480" i="5"/>
  <c r="AZ4476" i="5"/>
  <c r="BA4476" i="5"/>
  <c r="AZ4472" i="5"/>
  <c r="BA4472" i="5"/>
  <c r="AZ4468" i="5"/>
  <c r="BA4468" i="5"/>
  <c r="AZ4464" i="5"/>
  <c r="BA4464" i="5"/>
  <c r="AZ4460" i="5"/>
  <c r="BA4460" i="5"/>
  <c r="AZ4456" i="5"/>
  <c r="BA4456" i="5"/>
  <c r="AZ4452" i="5"/>
  <c r="BA4452" i="5"/>
  <c r="AZ4448" i="5"/>
  <c r="BA4448" i="5"/>
  <c r="AZ4444" i="5"/>
  <c r="BA4444" i="5"/>
  <c r="AZ4440" i="5"/>
  <c r="BA4440" i="5"/>
  <c r="AZ4436" i="5"/>
  <c r="BA4436" i="5"/>
  <c r="AZ4432" i="5"/>
  <c r="BA4432" i="5"/>
  <c r="AZ4428" i="5"/>
  <c r="BA4428" i="5"/>
  <c r="AZ4424" i="5"/>
  <c r="BA4424" i="5"/>
  <c r="AZ4420" i="5"/>
  <c r="BA4420" i="5"/>
  <c r="AZ4416" i="5"/>
  <c r="BA4416" i="5"/>
  <c r="AZ4412" i="5"/>
  <c r="BA4412" i="5"/>
  <c r="AZ4408" i="5"/>
  <c r="BA4408" i="5"/>
  <c r="AZ4404" i="5"/>
  <c r="BA4404" i="5"/>
  <c r="AZ4400" i="5"/>
  <c r="BA4400" i="5"/>
  <c r="AZ4396" i="5"/>
  <c r="BA4396" i="5"/>
  <c r="AZ4392" i="5"/>
  <c r="BA4392" i="5"/>
  <c r="AZ4388" i="5"/>
  <c r="BA4388" i="5"/>
  <c r="AZ4384" i="5"/>
  <c r="BA4384" i="5"/>
  <c r="AZ4380" i="5"/>
  <c r="BA4380" i="5"/>
  <c r="AZ4376" i="5"/>
  <c r="BA4376" i="5"/>
  <c r="AZ4372" i="5"/>
  <c r="BA4372" i="5"/>
  <c r="AZ4368" i="5"/>
  <c r="BA4368" i="5"/>
  <c r="AZ4364" i="5"/>
  <c r="BA4364" i="5"/>
  <c r="AZ4360" i="5"/>
  <c r="BA4360" i="5"/>
  <c r="AZ4356" i="5"/>
  <c r="BA4356" i="5"/>
  <c r="AZ4352" i="5"/>
  <c r="BA4352" i="5"/>
  <c r="AZ4348" i="5"/>
  <c r="BA4348" i="5"/>
  <c r="AZ4344" i="5"/>
  <c r="BA4344" i="5"/>
  <c r="AZ4340" i="5"/>
  <c r="BA4340" i="5"/>
  <c r="AZ4336" i="5"/>
  <c r="BA4336" i="5"/>
  <c r="AZ4332" i="5"/>
  <c r="BA4332" i="5"/>
  <c r="AZ4328" i="5"/>
  <c r="BA4328" i="5"/>
  <c r="AZ4324" i="5"/>
  <c r="BA4324" i="5"/>
  <c r="AZ4320" i="5"/>
  <c r="BA4320" i="5"/>
  <c r="AZ4316" i="5"/>
  <c r="BA4316" i="5"/>
  <c r="AZ4312" i="5"/>
  <c r="BA4312" i="5"/>
  <c r="AZ4308" i="5"/>
  <c r="BA4308" i="5"/>
  <c r="AZ4304" i="5"/>
  <c r="BA4304" i="5"/>
  <c r="AZ4300" i="5"/>
  <c r="BA4300" i="5"/>
  <c r="AZ4296" i="5"/>
  <c r="BA4296" i="5"/>
  <c r="AZ4292" i="5"/>
  <c r="BA4292" i="5"/>
  <c r="AZ4288" i="5"/>
  <c r="BA4288" i="5"/>
  <c r="AZ4284" i="5"/>
  <c r="BA4284" i="5"/>
  <c r="AZ4280" i="5"/>
  <c r="BA4280" i="5"/>
  <c r="AZ4276" i="5"/>
  <c r="BA4276" i="5"/>
  <c r="AZ4272" i="5"/>
  <c r="BA4272" i="5"/>
  <c r="AZ4268" i="5"/>
  <c r="BA4268" i="5"/>
  <c r="AZ4264" i="5"/>
  <c r="BA4264" i="5"/>
  <c r="AZ4260" i="5"/>
  <c r="BA4260" i="5"/>
  <c r="AZ4256" i="5"/>
  <c r="BA4256" i="5"/>
  <c r="AZ4252" i="5"/>
  <c r="BA4252" i="5"/>
  <c r="AZ4248" i="5"/>
  <c r="BA4248" i="5"/>
  <c r="AZ4244" i="5"/>
  <c r="BA4244" i="5"/>
  <c r="AZ4240" i="5"/>
  <c r="BA4240" i="5"/>
  <c r="AZ4236" i="5"/>
  <c r="BA4236" i="5"/>
  <c r="AZ4232" i="5"/>
  <c r="BA4232" i="5"/>
  <c r="AZ4228" i="5"/>
  <c r="BA4228" i="5"/>
  <c r="AZ4224" i="5"/>
  <c r="BA4224" i="5"/>
  <c r="AZ4220" i="5"/>
  <c r="BA4220" i="5"/>
  <c r="AZ4216" i="5"/>
  <c r="BA4216" i="5"/>
  <c r="AZ4212" i="5"/>
  <c r="BA4212" i="5"/>
  <c r="AZ4208" i="5"/>
  <c r="BA4208" i="5"/>
  <c r="AZ4204" i="5"/>
  <c r="BA4204" i="5"/>
  <c r="AZ4200" i="5"/>
  <c r="BA4200" i="5"/>
  <c r="AZ4196" i="5"/>
  <c r="BA4196" i="5"/>
  <c r="AZ4192" i="5"/>
  <c r="BA4192" i="5"/>
  <c r="AZ4188" i="5"/>
  <c r="BA4188" i="5"/>
  <c r="AZ4184" i="5"/>
  <c r="BA4184" i="5"/>
  <c r="AZ4180" i="5"/>
  <c r="BA4180" i="5"/>
  <c r="AZ4176" i="5"/>
  <c r="BA4176" i="5"/>
  <c r="AZ4172" i="5"/>
  <c r="BA4172" i="5"/>
  <c r="AZ4168" i="5"/>
  <c r="BA4168" i="5"/>
  <c r="AZ4164" i="5"/>
  <c r="BA4164" i="5"/>
  <c r="AZ4160" i="5"/>
  <c r="BA4160" i="5"/>
  <c r="AZ4156" i="5"/>
  <c r="BA4156" i="5"/>
  <c r="AZ4152" i="5"/>
  <c r="BA4152" i="5"/>
  <c r="AZ4148" i="5"/>
  <c r="BA4148" i="5"/>
  <c r="AZ4144" i="5"/>
  <c r="BA4144" i="5"/>
  <c r="AZ4140" i="5"/>
  <c r="BA4140" i="5"/>
  <c r="AZ4136" i="5"/>
  <c r="BA4136" i="5"/>
  <c r="AZ4132" i="5"/>
  <c r="BA4132" i="5"/>
  <c r="AZ4128" i="5"/>
  <c r="BA4128" i="5"/>
  <c r="AZ4124" i="5"/>
  <c r="BA4124" i="5"/>
  <c r="AZ4120" i="5"/>
  <c r="BA4120" i="5"/>
  <c r="AZ4116" i="5"/>
  <c r="BA4116" i="5"/>
  <c r="AZ4112" i="5"/>
  <c r="BA4112" i="5"/>
  <c r="AZ4108" i="5"/>
  <c r="BA4108" i="5"/>
  <c r="AZ4104" i="5"/>
  <c r="BA4104" i="5"/>
  <c r="AZ4100" i="5"/>
  <c r="BA4100" i="5"/>
  <c r="AZ4096" i="5"/>
  <c r="BA4096" i="5"/>
  <c r="AZ4092" i="5"/>
  <c r="BA4092" i="5"/>
  <c r="AZ4088" i="5"/>
  <c r="BA4088" i="5"/>
  <c r="AZ4084" i="5"/>
  <c r="BA4084" i="5"/>
  <c r="AZ4080" i="5"/>
  <c r="BA4080" i="5"/>
  <c r="AZ4076" i="5"/>
  <c r="BA4076" i="5"/>
  <c r="AZ4072" i="5"/>
  <c r="BA4072" i="5"/>
  <c r="AZ4068" i="5"/>
  <c r="BA4068" i="5"/>
  <c r="AZ4064" i="5"/>
  <c r="BA4064" i="5"/>
  <c r="AZ4060" i="5"/>
  <c r="BA4060" i="5"/>
  <c r="AZ4056" i="5"/>
  <c r="BA4056" i="5"/>
  <c r="AZ4052" i="5"/>
  <c r="BA4052" i="5"/>
  <c r="AZ4048" i="5"/>
  <c r="BA4048" i="5"/>
  <c r="AZ4044" i="5"/>
  <c r="BA4044" i="5"/>
  <c r="AZ4040" i="5"/>
  <c r="BA4040" i="5"/>
  <c r="AZ4036" i="5"/>
  <c r="BA4036" i="5"/>
  <c r="AZ4032" i="5"/>
  <c r="BA4032" i="5"/>
  <c r="AZ4028" i="5"/>
  <c r="BA4028" i="5"/>
  <c r="AZ4024" i="5"/>
  <c r="BA4024" i="5"/>
  <c r="AZ4020" i="5"/>
  <c r="BA4020" i="5"/>
  <c r="AZ4016" i="5"/>
  <c r="BA4016" i="5"/>
  <c r="AZ4012" i="5"/>
  <c r="BA4012" i="5"/>
  <c r="AZ4008" i="5"/>
  <c r="BA4008" i="5"/>
  <c r="AZ4004" i="5"/>
  <c r="BA4004" i="5"/>
  <c r="AZ4000" i="5"/>
  <c r="BA4000" i="5"/>
  <c r="AZ3996" i="5"/>
  <c r="BA3996" i="5"/>
  <c r="AZ3992" i="5"/>
  <c r="BA3992" i="5"/>
  <c r="AZ3988" i="5"/>
  <c r="BA3988" i="5"/>
  <c r="AZ3984" i="5"/>
  <c r="BA3984" i="5"/>
  <c r="AZ3980" i="5"/>
  <c r="BA3980" i="5"/>
  <c r="AZ3976" i="5"/>
  <c r="BA3976" i="5"/>
  <c r="AZ3972" i="5"/>
  <c r="BA3972" i="5"/>
  <c r="AZ3968" i="5"/>
  <c r="BA3968" i="5"/>
  <c r="AZ3964" i="5"/>
  <c r="BA3964" i="5"/>
  <c r="AZ3960" i="5"/>
  <c r="BA3960" i="5"/>
  <c r="AZ3956" i="5"/>
  <c r="BA3956" i="5"/>
  <c r="AZ3952" i="5"/>
  <c r="BA3952" i="5"/>
  <c r="AZ3948" i="5"/>
  <c r="BA3948" i="5"/>
  <c r="AZ3944" i="5"/>
  <c r="BA3944" i="5"/>
  <c r="AZ3940" i="5"/>
  <c r="BA3940" i="5"/>
  <c r="AZ3936" i="5"/>
  <c r="BA3936" i="5"/>
  <c r="AZ3932" i="5"/>
  <c r="BA3932" i="5"/>
  <c r="AZ3928" i="5"/>
  <c r="BA3928" i="5"/>
  <c r="AZ3924" i="5"/>
  <c r="BA3924" i="5"/>
  <c r="AZ3920" i="5"/>
  <c r="BA3920" i="5"/>
  <c r="AZ3916" i="5"/>
  <c r="BA3916" i="5"/>
  <c r="AZ3912" i="5"/>
  <c r="BA3912" i="5"/>
  <c r="AZ3908" i="5"/>
  <c r="BA3908" i="5"/>
  <c r="AZ3904" i="5"/>
  <c r="BA3904" i="5"/>
  <c r="AZ3900" i="5"/>
  <c r="BA3900" i="5"/>
  <c r="AZ3896" i="5"/>
  <c r="BA3896" i="5"/>
  <c r="AZ3892" i="5"/>
  <c r="BA3892" i="5"/>
  <c r="AZ3888" i="5"/>
  <c r="BA3888" i="5"/>
  <c r="AZ3884" i="5"/>
  <c r="BA3884" i="5"/>
  <c r="AZ3880" i="5"/>
  <c r="BA3880" i="5"/>
  <c r="AZ3876" i="5"/>
  <c r="BA3876" i="5"/>
  <c r="AZ3872" i="5"/>
  <c r="BA3872" i="5"/>
  <c r="AZ3868" i="5"/>
  <c r="BA3868" i="5"/>
  <c r="AZ3864" i="5"/>
  <c r="BA3864" i="5"/>
  <c r="AZ3860" i="5"/>
  <c r="BA3860" i="5"/>
  <c r="AZ3856" i="5"/>
  <c r="BA3856" i="5"/>
  <c r="AZ3852" i="5"/>
  <c r="BA3852" i="5"/>
  <c r="BA3848" i="5"/>
  <c r="AZ3848" i="5"/>
  <c r="BA3844" i="5"/>
  <c r="AZ3844" i="5"/>
  <c r="BA3840" i="5"/>
  <c r="AZ3840" i="5"/>
  <c r="BA3836" i="5"/>
  <c r="AZ3836" i="5"/>
  <c r="BA3832" i="5"/>
  <c r="AZ3832" i="5"/>
  <c r="BA3828" i="5"/>
  <c r="AZ3828" i="5"/>
  <c r="BA3824" i="5"/>
  <c r="AZ3824" i="5"/>
  <c r="BA3820" i="5"/>
  <c r="AZ3820" i="5"/>
  <c r="BA3816" i="5"/>
  <c r="AZ3816" i="5"/>
  <c r="BA3812" i="5"/>
  <c r="AZ3812" i="5"/>
  <c r="BA3808" i="5"/>
  <c r="AZ3808" i="5"/>
  <c r="BA3804" i="5"/>
  <c r="AZ3804" i="5"/>
  <c r="BA3800" i="5"/>
  <c r="AZ3800" i="5"/>
  <c r="BA3796" i="5"/>
  <c r="AZ3796" i="5"/>
  <c r="BA3792" i="5"/>
  <c r="AZ3792" i="5"/>
  <c r="BA3788" i="5"/>
  <c r="AZ3788" i="5"/>
  <c r="BA3784" i="5"/>
  <c r="AZ3784" i="5"/>
  <c r="BA3780" i="5"/>
  <c r="AZ3780" i="5"/>
  <c r="BA3776" i="5"/>
  <c r="AZ3776" i="5"/>
  <c r="BA3772" i="5"/>
  <c r="AZ3772" i="5"/>
  <c r="BA3768" i="5"/>
  <c r="AZ3768" i="5"/>
  <c r="BA3764" i="5"/>
  <c r="AZ3764" i="5"/>
  <c r="BA3760" i="5"/>
  <c r="AZ3760" i="5"/>
  <c r="BA3756" i="5"/>
  <c r="AZ3756" i="5"/>
  <c r="BA3752" i="5"/>
  <c r="AZ3752" i="5"/>
  <c r="BA3748" i="5"/>
  <c r="AZ3748" i="5"/>
  <c r="BA3744" i="5"/>
  <c r="AZ3744" i="5"/>
  <c r="BA3740" i="5"/>
  <c r="AZ3740" i="5"/>
  <c r="BA3736" i="5"/>
  <c r="AZ3736" i="5"/>
  <c r="BA3732" i="5"/>
  <c r="AZ3732" i="5"/>
  <c r="BA3728" i="5"/>
  <c r="AZ3728" i="5"/>
  <c r="BA3724" i="5"/>
  <c r="AZ3724" i="5"/>
  <c r="BA3720" i="5"/>
  <c r="AZ3720" i="5"/>
  <c r="BA3716" i="5"/>
  <c r="AZ3716" i="5"/>
  <c r="BA3712" i="5"/>
  <c r="AZ3712" i="5"/>
  <c r="BA3708" i="5"/>
  <c r="AZ3708" i="5"/>
  <c r="BA3704" i="5"/>
  <c r="AZ3704" i="5"/>
  <c r="BA3700" i="5"/>
  <c r="AZ3700" i="5"/>
  <c r="BA3696" i="5"/>
  <c r="AZ3696" i="5"/>
  <c r="BA3692" i="5"/>
  <c r="AZ3692" i="5"/>
  <c r="BA3688" i="5"/>
  <c r="AZ3688" i="5"/>
  <c r="BA3684" i="5"/>
  <c r="AZ3684" i="5"/>
  <c r="BA3680" i="5"/>
  <c r="AZ3680" i="5"/>
  <c r="BA3676" i="5"/>
  <c r="AZ3676" i="5"/>
  <c r="BA3672" i="5"/>
  <c r="AZ3672" i="5"/>
  <c r="BA3668" i="5"/>
  <c r="AZ3668" i="5"/>
  <c r="BA3664" i="5"/>
  <c r="AZ3664" i="5"/>
  <c r="BA3660" i="5"/>
  <c r="AZ3660" i="5"/>
  <c r="BA3656" i="5"/>
  <c r="AZ3656" i="5"/>
  <c r="BA3652" i="5"/>
  <c r="AZ3652" i="5"/>
  <c r="BA3648" i="5"/>
  <c r="AZ3648" i="5"/>
  <c r="BA3644" i="5"/>
  <c r="AZ3644" i="5"/>
  <c r="BA3640" i="5"/>
  <c r="AZ3640" i="5"/>
  <c r="BA3636" i="5"/>
  <c r="AZ3636" i="5"/>
  <c r="BA3632" i="5"/>
  <c r="AZ3632" i="5"/>
  <c r="BA3628" i="5"/>
  <c r="AZ3628" i="5"/>
  <c r="BA3624" i="5"/>
  <c r="AZ3624" i="5"/>
  <c r="BA3620" i="5"/>
  <c r="AZ3620" i="5"/>
  <c r="BA3616" i="5"/>
  <c r="AZ3616" i="5"/>
  <c r="BA3612" i="5"/>
  <c r="AZ3612" i="5"/>
  <c r="BA3608" i="5"/>
  <c r="AZ3608" i="5"/>
  <c r="BA3604" i="5"/>
  <c r="AZ3604" i="5"/>
  <c r="BA3600" i="5"/>
  <c r="AZ3600" i="5"/>
  <c r="BA3596" i="5"/>
  <c r="AZ3596" i="5"/>
  <c r="BA3592" i="5"/>
  <c r="AZ3592" i="5"/>
  <c r="BA3588" i="5"/>
  <c r="AZ3588" i="5"/>
  <c r="BA3584" i="5"/>
  <c r="AZ3584" i="5"/>
  <c r="BA3580" i="5"/>
  <c r="AZ3580" i="5"/>
  <c r="BA3576" i="5"/>
  <c r="AZ3576" i="5"/>
  <c r="BA3572" i="5"/>
  <c r="AZ3572" i="5"/>
  <c r="BA3568" i="5"/>
  <c r="AZ3568" i="5"/>
  <c r="BA3564" i="5"/>
  <c r="AZ3564" i="5"/>
  <c r="BA3560" i="5"/>
  <c r="AZ3560" i="5"/>
  <c r="BA3556" i="5"/>
  <c r="AZ3556" i="5"/>
  <c r="BA3552" i="5"/>
  <c r="AZ3552" i="5"/>
  <c r="BA3548" i="5"/>
  <c r="AZ3548" i="5"/>
  <c r="BA3544" i="5"/>
  <c r="AZ3544" i="5"/>
  <c r="BA3540" i="5"/>
  <c r="AZ3540" i="5"/>
  <c r="BA3536" i="5"/>
  <c r="AZ3536" i="5"/>
  <c r="BA3532" i="5"/>
  <c r="AZ3532" i="5"/>
  <c r="BA3528" i="5"/>
  <c r="AZ3528" i="5"/>
  <c r="BA3524" i="5"/>
  <c r="AZ3524" i="5"/>
  <c r="BA3520" i="5"/>
  <c r="AZ3520" i="5"/>
  <c r="BA3516" i="5"/>
  <c r="AZ3516" i="5"/>
  <c r="BA3512" i="5"/>
  <c r="AZ3512" i="5"/>
  <c r="BA3508" i="5"/>
  <c r="AZ3508" i="5"/>
  <c r="BA3504" i="5"/>
  <c r="AZ3504" i="5"/>
  <c r="BA3500" i="5"/>
  <c r="AZ3500" i="5"/>
  <c r="BA3496" i="5"/>
  <c r="AZ3496" i="5"/>
  <c r="BA3492" i="5"/>
  <c r="AZ3492" i="5"/>
  <c r="BA3488" i="5"/>
  <c r="AZ3488" i="5"/>
  <c r="BA3484" i="5"/>
  <c r="AZ3484" i="5"/>
  <c r="BA3480" i="5"/>
  <c r="AZ3480" i="5"/>
  <c r="BA3476" i="5"/>
  <c r="AZ3476" i="5"/>
  <c r="BA3472" i="5"/>
  <c r="AZ3472" i="5"/>
  <c r="BA3468" i="5"/>
  <c r="AZ3468" i="5"/>
  <c r="BA3464" i="5"/>
  <c r="AZ3464" i="5"/>
  <c r="BA3460" i="5"/>
  <c r="AZ3460" i="5"/>
  <c r="BA3456" i="5"/>
  <c r="AZ3456" i="5"/>
  <c r="BA3452" i="5"/>
  <c r="AZ3452" i="5"/>
  <c r="BA3448" i="5"/>
  <c r="AZ3448" i="5"/>
  <c r="BA3444" i="5"/>
  <c r="AZ3444" i="5"/>
  <c r="BA3440" i="5"/>
  <c r="AZ3440" i="5"/>
  <c r="BA3436" i="5"/>
  <c r="AZ3436" i="5"/>
  <c r="BA3432" i="5"/>
  <c r="AZ3432" i="5"/>
  <c r="BA3428" i="5"/>
  <c r="AZ3428" i="5"/>
  <c r="BA3424" i="5"/>
  <c r="AZ3424" i="5"/>
  <c r="BA3420" i="5"/>
  <c r="AZ3420" i="5"/>
  <c r="BA3416" i="5"/>
  <c r="AZ3416" i="5"/>
  <c r="BA3412" i="5"/>
  <c r="AZ3412" i="5"/>
  <c r="BA3408" i="5"/>
  <c r="AZ3408" i="5"/>
  <c r="BA3404" i="5"/>
  <c r="AZ3404" i="5"/>
  <c r="BA3400" i="5"/>
  <c r="AZ3400" i="5"/>
  <c r="BA3396" i="5"/>
  <c r="AZ3396" i="5"/>
  <c r="BA3392" i="5"/>
  <c r="AZ3392" i="5"/>
  <c r="BA3388" i="5"/>
  <c r="AZ3388" i="5"/>
  <c r="BA3384" i="5"/>
  <c r="AZ3384" i="5"/>
  <c r="BA3380" i="5"/>
  <c r="AZ3380" i="5"/>
  <c r="BA3376" i="5"/>
  <c r="AZ3376" i="5"/>
  <c r="BA3372" i="5"/>
  <c r="AZ3372" i="5"/>
  <c r="BA3368" i="5"/>
  <c r="AZ3368" i="5"/>
  <c r="BA3364" i="5"/>
  <c r="AZ3364" i="5"/>
  <c r="BA3360" i="5"/>
  <c r="AZ3360" i="5"/>
  <c r="BA3356" i="5"/>
  <c r="AZ3356" i="5"/>
  <c r="BA3352" i="5"/>
  <c r="AZ3352" i="5"/>
  <c r="BA3348" i="5"/>
  <c r="AZ3348" i="5"/>
  <c r="BA3344" i="5"/>
  <c r="AZ3344" i="5"/>
  <c r="BA3340" i="5"/>
  <c r="AZ3340" i="5"/>
  <c r="BA3336" i="5"/>
  <c r="AZ3336" i="5"/>
  <c r="BA3332" i="5"/>
  <c r="AZ3332" i="5"/>
  <c r="BA3328" i="5"/>
  <c r="AZ3328" i="5"/>
  <c r="BA3324" i="5"/>
  <c r="AZ3324" i="5"/>
  <c r="BA3320" i="5"/>
  <c r="AZ3320" i="5"/>
  <c r="BA3316" i="5"/>
  <c r="AZ3316" i="5"/>
  <c r="BA3312" i="5"/>
  <c r="AZ3312" i="5"/>
  <c r="BA3308" i="5"/>
  <c r="AZ3308" i="5"/>
  <c r="BA3304" i="5"/>
  <c r="AZ3304" i="5"/>
  <c r="BA3300" i="5"/>
  <c r="AZ3300" i="5"/>
  <c r="BA3296" i="5"/>
  <c r="AZ3296" i="5"/>
  <c r="BA3292" i="5"/>
  <c r="AZ3292" i="5"/>
  <c r="BA3288" i="5"/>
  <c r="AZ3288" i="5"/>
  <c r="BA3284" i="5"/>
  <c r="AZ3284" i="5"/>
  <c r="BA3280" i="5"/>
  <c r="AZ3280" i="5"/>
  <c r="BA3276" i="5"/>
  <c r="AZ3276" i="5"/>
  <c r="BA3272" i="5"/>
  <c r="AZ3272" i="5"/>
  <c r="BA3268" i="5"/>
  <c r="AZ3268" i="5"/>
  <c r="BA3264" i="5"/>
  <c r="AZ3264" i="5"/>
  <c r="BA3260" i="5"/>
  <c r="AZ3260" i="5"/>
  <c r="BA3256" i="5"/>
  <c r="AZ3256" i="5"/>
  <c r="BA3252" i="5"/>
  <c r="AZ3252" i="5"/>
  <c r="BA3248" i="5"/>
  <c r="AZ3248" i="5"/>
  <c r="BA3244" i="5"/>
  <c r="AZ3244" i="5"/>
  <c r="BA3240" i="5"/>
  <c r="AZ3240" i="5"/>
  <c r="BA3236" i="5"/>
  <c r="AZ3236" i="5"/>
  <c r="BA3232" i="5"/>
  <c r="AZ3232" i="5"/>
  <c r="BA3228" i="5"/>
  <c r="AZ3228" i="5"/>
  <c r="BA3224" i="5"/>
  <c r="AZ3224" i="5"/>
  <c r="BA3220" i="5"/>
  <c r="AZ3220" i="5"/>
  <c r="BA3216" i="5"/>
  <c r="AZ3216" i="5"/>
  <c r="BA3212" i="5"/>
  <c r="AZ3212" i="5"/>
  <c r="BA3208" i="5"/>
  <c r="AZ3208" i="5"/>
  <c r="BA3204" i="5"/>
  <c r="AZ3204" i="5"/>
  <c r="BA3200" i="5"/>
  <c r="AZ3200" i="5"/>
  <c r="BA3196" i="5"/>
  <c r="AZ3196" i="5"/>
  <c r="BA3192" i="5"/>
  <c r="AZ3192" i="5"/>
  <c r="BA3188" i="5"/>
  <c r="AZ3188" i="5"/>
  <c r="BA3184" i="5"/>
  <c r="AZ3184" i="5"/>
  <c r="BA3180" i="5"/>
  <c r="AZ3180" i="5"/>
  <c r="BA3176" i="5"/>
  <c r="AZ3176" i="5"/>
  <c r="BA3172" i="5"/>
  <c r="AZ3172" i="5"/>
  <c r="BA3168" i="5"/>
  <c r="AZ3168" i="5"/>
  <c r="BA3164" i="5"/>
  <c r="AZ3164" i="5"/>
  <c r="BA3160" i="5"/>
  <c r="AZ3160" i="5"/>
  <c r="BA3156" i="5"/>
  <c r="AZ3156" i="5"/>
  <c r="BA3152" i="5"/>
  <c r="AZ3152" i="5"/>
  <c r="BA3148" i="5"/>
  <c r="AZ3148" i="5"/>
  <c r="BA3144" i="5"/>
  <c r="AZ3144" i="5"/>
  <c r="BA3140" i="5"/>
  <c r="AZ3140" i="5"/>
  <c r="BA3136" i="5"/>
  <c r="AZ3136" i="5"/>
  <c r="BA3132" i="5"/>
  <c r="AZ3132" i="5"/>
  <c r="BA3128" i="5"/>
  <c r="AZ3128" i="5"/>
  <c r="BA3124" i="5"/>
  <c r="AZ3124" i="5"/>
  <c r="BA3120" i="5"/>
  <c r="AZ3120" i="5"/>
  <c r="BA3116" i="5"/>
  <c r="AZ3116" i="5"/>
  <c r="BA3112" i="5"/>
  <c r="AZ3112" i="5"/>
  <c r="BA3108" i="5"/>
  <c r="AZ3108" i="5"/>
  <c r="BA3104" i="5"/>
  <c r="AZ3104" i="5"/>
  <c r="BA3100" i="5"/>
  <c r="AZ3100" i="5"/>
  <c r="BA3096" i="5"/>
  <c r="AZ3096" i="5"/>
  <c r="BA3092" i="5"/>
  <c r="AZ3092" i="5"/>
  <c r="BA3088" i="5"/>
  <c r="AZ3088" i="5"/>
  <c r="BA3084" i="5"/>
  <c r="AZ3084" i="5"/>
  <c r="BA3080" i="5"/>
  <c r="AZ3080" i="5"/>
  <c r="BA3076" i="5"/>
  <c r="AZ3076" i="5"/>
  <c r="BA3072" i="5"/>
  <c r="AZ3072" i="5"/>
  <c r="BA3068" i="5"/>
  <c r="AZ3068" i="5"/>
  <c r="BA3064" i="5"/>
  <c r="AZ3064" i="5"/>
  <c r="BA3060" i="5"/>
  <c r="AZ3060" i="5"/>
  <c r="BA3056" i="5"/>
  <c r="AZ3056" i="5"/>
  <c r="BA3052" i="5"/>
  <c r="AZ3052" i="5"/>
  <c r="BA3048" i="5"/>
  <c r="AZ3048" i="5"/>
  <c r="BA3044" i="5"/>
  <c r="AZ3044" i="5"/>
  <c r="BA3040" i="5"/>
  <c r="AZ3040" i="5"/>
  <c r="BA3036" i="5"/>
  <c r="AZ3036" i="5"/>
  <c r="BA3032" i="5"/>
  <c r="AZ3032" i="5"/>
  <c r="BA3028" i="5"/>
  <c r="AZ3028" i="5"/>
  <c r="BA3024" i="5"/>
  <c r="AZ3024" i="5"/>
  <c r="BA3020" i="5"/>
  <c r="AZ3020" i="5"/>
  <c r="BA3016" i="5"/>
  <c r="AZ3016" i="5"/>
  <c r="BA3012" i="5"/>
  <c r="AZ3012" i="5"/>
  <c r="BA3008" i="5"/>
  <c r="AZ3008" i="5"/>
  <c r="BA3004" i="5"/>
  <c r="AZ3004" i="5"/>
  <c r="BA3000" i="5"/>
  <c r="AZ3000" i="5"/>
  <c r="BA2996" i="5"/>
  <c r="AZ2996" i="5"/>
  <c r="BA2992" i="5"/>
  <c r="AZ2992" i="5"/>
  <c r="BA2988" i="5"/>
  <c r="AZ2988" i="5"/>
  <c r="BA2984" i="5"/>
  <c r="AZ2984" i="5"/>
  <c r="BA2980" i="5"/>
  <c r="AZ2980" i="5"/>
  <c r="BA2976" i="5"/>
  <c r="AZ2976" i="5"/>
  <c r="BA2972" i="5"/>
  <c r="AZ2972" i="5"/>
  <c r="BA2968" i="5"/>
  <c r="AZ2968" i="5"/>
  <c r="BA2964" i="5"/>
  <c r="AZ2964" i="5"/>
  <c r="BA2960" i="5"/>
  <c r="AZ2960" i="5"/>
  <c r="BA2956" i="5"/>
  <c r="AZ2956" i="5"/>
  <c r="BA2952" i="5"/>
  <c r="AZ2952" i="5"/>
  <c r="BA2948" i="5"/>
  <c r="AZ2948" i="5"/>
  <c r="BA2944" i="5"/>
  <c r="AZ2944" i="5"/>
  <c r="BA2940" i="5"/>
  <c r="AZ2940" i="5"/>
  <c r="BA2936" i="5"/>
  <c r="AZ2936" i="5"/>
  <c r="BA2932" i="5"/>
  <c r="AZ2932" i="5"/>
  <c r="BA2928" i="5"/>
  <c r="AZ2928" i="5"/>
  <c r="BA2924" i="5"/>
  <c r="AZ2924" i="5"/>
  <c r="BA2920" i="5"/>
  <c r="AZ2920" i="5"/>
  <c r="BA2916" i="5"/>
  <c r="AZ2916" i="5"/>
  <c r="BA2912" i="5"/>
  <c r="AZ2912" i="5"/>
  <c r="BA2908" i="5"/>
  <c r="AZ2908" i="5"/>
  <c r="BA2904" i="5"/>
  <c r="AZ2904" i="5"/>
  <c r="BA2900" i="5"/>
  <c r="AZ2900" i="5"/>
  <c r="BA2896" i="5"/>
  <c r="AZ2896" i="5"/>
  <c r="BA2892" i="5"/>
  <c r="AZ2892" i="5"/>
  <c r="BA2888" i="5"/>
  <c r="AZ2888" i="5"/>
  <c r="BA2884" i="5"/>
  <c r="AZ2884" i="5"/>
  <c r="BA2880" i="5"/>
  <c r="AZ2880" i="5"/>
  <c r="BA2876" i="5"/>
  <c r="AZ2876" i="5"/>
  <c r="BA2872" i="5"/>
  <c r="AZ2872" i="5"/>
  <c r="BA2868" i="5"/>
  <c r="AZ2868" i="5"/>
  <c r="BA2864" i="5"/>
  <c r="AZ2864" i="5"/>
  <c r="BA2860" i="5"/>
  <c r="AZ2860" i="5"/>
  <c r="BA2856" i="5"/>
  <c r="AZ2856" i="5"/>
  <c r="BA2852" i="5"/>
  <c r="AZ2852" i="5"/>
  <c r="BA2848" i="5"/>
  <c r="AZ2848" i="5"/>
  <c r="BA2844" i="5"/>
  <c r="AZ2844" i="5"/>
  <c r="BA2840" i="5"/>
  <c r="AZ2840" i="5"/>
  <c r="BA2836" i="5"/>
  <c r="AZ2836" i="5"/>
  <c r="BA2832" i="5"/>
  <c r="AZ2832" i="5"/>
  <c r="BA2828" i="5"/>
  <c r="AZ2828" i="5"/>
  <c r="BA2824" i="5"/>
  <c r="AZ2824" i="5"/>
  <c r="BA2820" i="5"/>
  <c r="AZ2820" i="5"/>
  <c r="BA2816" i="5"/>
  <c r="AZ2816" i="5"/>
  <c r="BA2812" i="5"/>
  <c r="AZ2812" i="5"/>
  <c r="BA2808" i="5"/>
  <c r="AZ2808" i="5"/>
  <c r="BA2804" i="5"/>
  <c r="AZ2804" i="5"/>
  <c r="BA2800" i="5"/>
  <c r="AZ2800" i="5"/>
  <c r="BA2796" i="5"/>
  <c r="AZ2796" i="5"/>
  <c r="BA2792" i="5"/>
  <c r="AZ2792" i="5"/>
  <c r="BA2788" i="5"/>
  <c r="AZ2788" i="5"/>
  <c r="BA2784" i="5"/>
  <c r="AZ2784" i="5"/>
  <c r="BA2780" i="5"/>
  <c r="AZ2780" i="5"/>
  <c r="BA2776" i="5"/>
  <c r="AZ2776" i="5"/>
  <c r="BA2772" i="5"/>
  <c r="AZ2772" i="5"/>
  <c r="BA2768" i="5"/>
  <c r="AZ2768" i="5"/>
  <c r="BA2764" i="5"/>
  <c r="AZ2764" i="5"/>
  <c r="BA2760" i="5"/>
  <c r="AZ2760" i="5"/>
  <c r="BA2756" i="5"/>
  <c r="AZ2756" i="5"/>
  <c r="BA2752" i="5"/>
  <c r="AZ2752" i="5"/>
  <c r="BA2748" i="5"/>
  <c r="AZ2748" i="5"/>
  <c r="BA2744" i="5"/>
  <c r="AZ2744" i="5"/>
  <c r="BA2740" i="5"/>
  <c r="AZ2740" i="5"/>
  <c r="BA2736" i="5"/>
  <c r="AZ2736" i="5"/>
  <c r="BA2732" i="5"/>
  <c r="AZ2732" i="5"/>
  <c r="BA2728" i="5"/>
  <c r="AZ2728" i="5"/>
  <c r="BA2724" i="5"/>
  <c r="AZ2724" i="5"/>
  <c r="BA2720" i="5"/>
  <c r="AZ2720" i="5"/>
  <c r="BA2717" i="5"/>
  <c r="AZ2717" i="5"/>
  <c r="BA2713" i="5"/>
  <c r="AZ2713" i="5"/>
  <c r="BA2709" i="5"/>
  <c r="AZ2709" i="5"/>
  <c r="BA2705" i="5"/>
  <c r="AZ2705" i="5"/>
  <c r="BA2701" i="5"/>
  <c r="AZ2701" i="5"/>
  <c r="BA2697" i="5"/>
  <c r="AZ2697" i="5"/>
  <c r="BA2693" i="5"/>
  <c r="AZ2693" i="5"/>
  <c r="BA2689" i="5"/>
  <c r="AZ2689" i="5"/>
  <c r="BA2685" i="5"/>
  <c r="AZ2685" i="5"/>
  <c r="BA2681" i="5"/>
  <c r="AZ2681" i="5"/>
  <c r="BA2677" i="5"/>
  <c r="AZ2677" i="5"/>
  <c r="AZ2673" i="5"/>
  <c r="BA2673" i="5"/>
  <c r="AZ2669" i="5"/>
  <c r="BA2669" i="5"/>
  <c r="AZ2665" i="5"/>
  <c r="BA2665" i="5"/>
  <c r="AZ2661" i="5"/>
  <c r="BA2661" i="5"/>
  <c r="AZ2657" i="5"/>
  <c r="BA2657" i="5"/>
  <c r="AZ2653" i="5"/>
  <c r="BA2653" i="5"/>
  <c r="AZ2649" i="5"/>
  <c r="BA2649" i="5"/>
  <c r="AZ2645" i="5"/>
  <c r="BA2645" i="5"/>
  <c r="AZ2641" i="5"/>
  <c r="BA2641" i="5"/>
  <c r="AZ2637" i="5"/>
  <c r="BA2637" i="5"/>
  <c r="AZ2633" i="5"/>
  <c r="BA2633" i="5"/>
  <c r="AZ2629" i="5"/>
  <c r="BA2629" i="5"/>
  <c r="AZ2625" i="5"/>
  <c r="BA2625" i="5"/>
  <c r="AZ2621" i="5"/>
  <c r="BA2621" i="5"/>
  <c r="AZ2617" i="5"/>
  <c r="BA2617" i="5"/>
  <c r="AZ2613" i="5"/>
  <c r="BA2613" i="5"/>
  <c r="AZ2609" i="5"/>
  <c r="BA2609" i="5"/>
  <c r="AZ2605" i="5"/>
  <c r="BA2605" i="5"/>
  <c r="AZ2601" i="5"/>
  <c r="BA2601" i="5"/>
  <c r="AZ2597" i="5"/>
  <c r="BA2597" i="5"/>
  <c r="AZ2593" i="5"/>
  <c r="BA2593" i="5"/>
  <c r="AZ2589" i="5"/>
  <c r="BA2589" i="5"/>
  <c r="AZ2585" i="5"/>
  <c r="BA2585" i="5"/>
  <c r="AZ2581" i="5"/>
  <c r="BA2581" i="5"/>
  <c r="AZ2577" i="5"/>
  <c r="BA2577" i="5"/>
  <c r="AZ2573" i="5"/>
  <c r="BA2573" i="5"/>
  <c r="AZ2569" i="5"/>
  <c r="BA2569" i="5"/>
  <c r="AZ2565" i="5"/>
  <c r="BA2565" i="5"/>
  <c r="AZ2561" i="5"/>
  <c r="BA2561" i="5"/>
  <c r="AZ2557" i="5"/>
  <c r="BA2557" i="5"/>
  <c r="AZ2553" i="5"/>
  <c r="BA2553" i="5"/>
  <c r="AZ2549" i="5"/>
  <c r="BA2549" i="5"/>
  <c r="AZ2545" i="5"/>
  <c r="BA2545" i="5"/>
  <c r="AZ2541" i="5"/>
  <c r="BA2541" i="5"/>
  <c r="AZ2537" i="5"/>
  <c r="BA2537" i="5"/>
  <c r="AZ2533" i="5"/>
  <c r="BA2533" i="5"/>
  <c r="AZ2529" i="5"/>
  <c r="BA2529" i="5"/>
  <c r="AZ2525" i="5"/>
  <c r="BA2525" i="5"/>
  <c r="AZ2521" i="5"/>
  <c r="BA2521" i="5"/>
  <c r="AZ2517" i="5"/>
  <c r="BA2517" i="5"/>
  <c r="AZ2513" i="5"/>
  <c r="BA2513" i="5"/>
  <c r="AZ2509" i="5"/>
  <c r="BA2509" i="5"/>
  <c r="AZ2505" i="5"/>
  <c r="BA2505" i="5"/>
  <c r="AZ2501" i="5"/>
  <c r="BA2501" i="5"/>
  <c r="AZ2497" i="5"/>
  <c r="BA2497" i="5"/>
  <c r="AZ2493" i="5"/>
  <c r="BA2493" i="5"/>
  <c r="AZ2489" i="5"/>
  <c r="BA2489" i="5"/>
  <c r="AZ2485" i="5"/>
  <c r="BA2485" i="5"/>
  <c r="AZ2481" i="5"/>
  <c r="BA2481" i="5"/>
  <c r="AZ2477" i="5"/>
  <c r="BA2477" i="5"/>
  <c r="AZ2473" i="5"/>
  <c r="BA2473" i="5"/>
  <c r="AZ2469" i="5"/>
  <c r="BA2469" i="5"/>
  <c r="AZ2465" i="5"/>
  <c r="BA2465" i="5"/>
  <c r="AZ2461" i="5"/>
  <c r="BA2461" i="5"/>
  <c r="AZ2457" i="5"/>
  <c r="BA2457" i="5"/>
  <c r="AZ2453" i="5"/>
  <c r="BA2453" i="5"/>
  <c r="AZ2449" i="5"/>
  <c r="BA2449" i="5"/>
  <c r="AZ2445" i="5"/>
  <c r="BA2445" i="5"/>
  <c r="AZ2441" i="5"/>
  <c r="BA2441" i="5"/>
  <c r="AZ2437" i="5"/>
  <c r="BA2437" i="5"/>
  <c r="AZ2433" i="5"/>
  <c r="BA2433" i="5"/>
  <c r="AZ2429" i="5"/>
  <c r="BA2429" i="5"/>
  <c r="AZ2425" i="5"/>
  <c r="BA2425" i="5"/>
  <c r="AZ2421" i="5"/>
  <c r="BA2421" i="5"/>
  <c r="AZ2417" i="5"/>
  <c r="BA2417" i="5"/>
  <c r="AZ2413" i="5"/>
  <c r="BA2413" i="5"/>
  <c r="AZ2409" i="5"/>
  <c r="BA2409" i="5"/>
  <c r="AZ2405" i="5"/>
  <c r="BA2405" i="5"/>
  <c r="AZ2401" i="5"/>
  <c r="BA2401" i="5"/>
  <c r="AZ2397" i="5"/>
  <c r="BA2397" i="5"/>
  <c r="AZ2393" i="5"/>
  <c r="BA2393" i="5"/>
  <c r="AZ2389" i="5"/>
  <c r="BA2389" i="5"/>
  <c r="AZ2385" i="5"/>
  <c r="BA2385" i="5"/>
  <c r="AZ2381" i="5"/>
  <c r="BA2381" i="5"/>
  <c r="AZ2377" i="5"/>
  <c r="BA2377" i="5"/>
  <c r="AZ2373" i="5"/>
  <c r="BA2373" i="5"/>
  <c r="AZ2369" i="5"/>
  <c r="BA2369" i="5"/>
  <c r="AZ2365" i="5"/>
  <c r="BA2365" i="5"/>
  <c r="AZ2361" i="5"/>
  <c r="BA2361" i="5"/>
  <c r="AZ2357" i="5"/>
  <c r="BA2357" i="5"/>
  <c r="AZ2353" i="5"/>
  <c r="BA2353" i="5"/>
  <c r="AZ2349" i="5"/>
  <c r="BA2349" i="5"/>
  <c r="AZ2345" i="5"/>
  <c r="BA2345" i="5"/>
  <c r="AZ2341" i="5"/>
  <c r="BA2341" i="5"/>
  <c r="AZ2337" i="5"/>
  <c r="BA2337" i="5"/>
  <c r="AZ2333" i="5"/>
  <c r="BA2333" i="5"/>
  <c r="AZ2329" i="5"/>
  <c r="BA2329" i="5"/>
  <c r="AZ2325" i="5"/>
  <c r="BA2325" i="5"/>
  <c r="AZ2321" i="5"/>
  <c r="BA2321" i="5"/>
  <c r="AZ2317" i="5"/>
  <c r="BA2317" i="5"/>
  <c r="AZ2313" i="5"/>
  <c r="BA2313" i="5"/>
  <c r="AZ2309" i="5"/>
  <c r="BA2309" i="5"/>
  <c r="AZ2305" i="5"/>
  <c r="BA2305" i="5"/>
  <c r="AZ2301" i="5"/>
  <c r="BA2301" i="5"/>
  <c r="AZ2297" i="5"/>
  <c r="BA2297" i="5"/>
  <c r="AZ2293" i="5"/>
  <c r="BA2293" i="5"/>
  <c r="AZ2289" i="5"/>
  <c r="BA2289" i="5"/>
  <c r="AZ2285" i="5"/>
  <c r="BA2285" i="5"/>
  <c r="AZ2281" i="5"/>
  <c r="BA2281" i="5"/>
  <c r="AZ2277" i="5"/>
  <c r="BA2277" i="5"/>
  <c r="AZ2273" i="5"/>
  <c r="BA2273" i="5"/>
  <c r="AZ2269" i="5"/>
  <c r="BA2269" i="5"/>
  <c r="AZ2265" i="5"/>
  <c r="BA2265" i="5"/>
  <c r="AZ2261" i="5"/>
  <c r="BA2261" i="5"/>
  <c r="AZ2257" i="5"/>
  <c r="BA2257" i="5"/>
  <c r="AZ2253" i="5"/>
  <c r="BA2253" i="5"/>
  <c r="AZ2249" i="5"/>
  <c r="BA2249" i="5"/>
  <c r="AZ2245" i="5"/>
  <c r="BA2245" i="5"/>
  <c r="AZ2241" i="5"/>
  <c r="BA2241" i="5"/>
  <c r="AZ2237" i="5"/>
  <c r="BA2237" i="5"/>
  <c r="AZ2233" i="5"/>
  <c r="BA2233" i="5"/>
  <c r="AZ2229" i="5"/>
  <c r="BA2229" i="5"/>
  <c r="AZ2225" i="5"/>
  <c r="BA2225" i="5"/>
  <c r="AZ2221" i="5"/>
  <c r="BA2221" i="5"/>
  <c r="AZ2217" i="5"/>
  <c r="BA2217" i="5"/>
  <c r="AZ2213" i="5"/>
  <c r="BA2213" i="5"/>
  <c r="AZ2209" i="5"/>
  <c r="BA2209" i="5"/>
  <c r="AZ2205" i="5"/>
  <c r="BA2205" i="5"/>
  <c r="AZ2201" i="5"/>
  <c r="BA2201" i="5"/>
  <c r="AZ2197" i="5"/>
  <c r="BA2197" i="5"/>
  <c r="AZ2193" i="5"/>
  <c r="BA2193" i="5"/>
  <c r="AZ2189" i="5"/>
  <c r="BA2189" i="5"/>
  <c r="AZ2185" i="5"/>
  <c r="BA2185" i="5"/>
  <c r="AZ2181" i="5"/>
  <c r="BA2181" i="5"/>
  <c r="AZ2177" i="5"/>
  <c r="BA2177" i="5"/>
  <c r="AZ2173" i="5"/>
  <c r="BA2173" i="5"/>
  <c r="AZ2169" i="5"/>
  <c r="BA2169" i="5"/>
  <c r="AZ2165" i="5"/>
  <c r="BA2165" i="5"/>
  <c r="AZ2161" i="5"/>
  <c r="BA2161" i="5"/>
  <c r="AZ2157" i="5"/>
  <c r="BA2157" i="5"/>
  <c r="AZ2153" i="5"/>
  <c r="BA2153" i="5"/>
  <c r="AZ2149" i="5"/>
  <c r="BA2149" i="5"/>
  <c r="AZ2145" i="5"/>
  <c r="BA2145" i="5"/>
  <c r="AZ2141" i="5"/>
  <c r="BA2141" i="5"/>
  <c r="AZ2137" i="5"/>
  <c r="BA2137" i="5"/>
  <c r="AZ2133" i="5"/>
  <c r="BA2133" i="5"/>
  <c r="AZ2129" i="5"/>
  <c r="BA2129" i="5"/>
  <c r="AZ2125" i="5"/>
  <c r="BA2125" i="5"/>
  <c r="AZ2121" i="5"/>
  <c r="BA2121" i="5"/>
  <c r="AZ2117" i="5"/>
  <c r="BA2117" i="5"/>
  <c r="AZ2113" i="5"/>
  <c r="BA2113" i="5"/>
  <c r="AZ2109" i="5"/>
  <c r="BA2109" i="5"/>
  <c r="AZ2105" i="5"/>
  <c r="BA2105" i="5"/>
  <c r="AZ2101" i="5"/>
  <c r="BA2101" i="5"/>
  <c r="AZ2097" i="5"/>
  <c r="BA2097" i="5"/>
  <c r="AZ2093" i="5"/>
  <c r="BA2093" i="5"/>
  <c r="AZ2089" i="5"/>
  <c r="BA2089" i="5"/>
  <c r="AZ2085" i="5"/>
  <c r="BA2085" i="5"/>
  <c r="AZ2081" i="5"/>
  <c r="BA2081" i="5"/>
  <c r="AZ2077" i="5"/>
  <c r="BA2077" i="5"/>
  <c r="AZ2073" i="5"/>
  <c r="BA2073" i="5"/>
  <c r="AZ2069" i="5"/>
  <c r="BA2069" i="5"/>
  <c r="AZ2065" i="5"/>
  <c r="BA2065" i="5"/>
  <c r="AZ2061" i="5"/>
  <c r="BA2061" i="5"/>
  <c r="AZ2057" i="5"/>
  <c r="BA2057" i="5"/>
  <c r="AZ2053" i="5"/>
  <c r="BA2053" i="5"/>
  <c r="AZ2049" i="5"/>
  <c r="BA2049" i="5"/>
  <c r="AZ2045" i="5"/>
  <c r="BA2045" i="5"/>
  <c r="AZ2041" i="5"/>
  <c r="BA2041" i="5"/>
  <c r="AZ2037" i="5"/>
  <c r="BA2037" i="5"/>
  <c r="AZ2033" i="5"/>
  <c r="BA2033" i="5"/>
  <c r="AZ2029" i="5"/>
  <c r="BA2029" i="5"/>
  <c r="AZ2025" i="5"/>
  <c r="BA2025" i="5"/>
  <c r="AZ2021" i="5"/>
  <c r="BA2021" i="5"/>
  <c r="AZ2017" i="5"/>
  <c r="BA2017" i="5"/>
  <c r="AZ2013" i="5"/>
  <c r="BA2013" i="5"/>
  <c r="AZ2009" i="5"/>
  <c r="BA2009" i="5"/>
  <c r="AZ2005" i="5"/>
  <c r="BA2005" i="5"/>
  <c r="AZ2001" i="5"/>
  <c r="BA2001" i="5"/>
  <c r="AZ1997" i="5"/>
  <c r="BA1997" i="5"/>
  <c r="AZ1993" i="5"/>
  <c r="BA1993" i="5"/>
  <c r="AZ1989" i="5"/>
  <c r="BA1989" i="5"/>
  <c r="AZ1985" i="5"/>
  <c r="BA1985" i="5"/>
  <c r="AZ1981" i="5"/>
  <c r="BA1981" i="5"/>
  <c r="AZ1977" i="5"/>
  <c r="BA1977" i="5"/>
  <c r="AZ1973" i="5"/>
  <c r="BA1973" i="5"/>
  <c r="AZ1969" i="5"/>
  <c r="BA1969" i="5"/>
  <c r="AZ1965" i="5"/>
  <c r="BA1965" i="5"/>
  <c r="AZ1961" i="5"/>
  <c r="BA1961" i="5"/>
  <c r="AZ1957" i="5"/>
  <c r="BA1957" i="5"/>
  <c r="AZ1953" i="5"/>
  <c r="BA1953" i="5"/>
  <c r="AZ1949" i="5"/>
  <c r="BA1949" i="5"/>
  <c r="AZ1945" i="5"/>
  <c r="BA1945" i="5"/>
  <c r="AZ1941" i="5"/>
  <c r="BA1941" i="5"/>
  <c r="AZ1937" i="5"/>
  <c r="BA1937" i="5"/>
  <c r="AZ1933" i="5"/>
  <c r="BA1933" i="5"/>
  <c r="AZ1929" i="5"/>
  <c r="BA1929" i="5"/>
  <c r="AZ1925" i="5"/>
  <c r="BA1925" i="5"/>
  <c r="AZ1921" i="5"/>
  <c r="BA1921" i="5"/>
  <c r="AZ1917" i="5"/>
  <c r="BA1917" i="5"/>
  <c r="AZ1913" i="5"/>
  <c r="BA1913" i="5"/>
  <c r="AZ1909" i="5"/>
  <c r="BA1909" i="5"/>
  <c r="AZ1905" i="5"/>
  <c r="BA1905" i="5"/>
  <c r="AZ1901" i="5"/>
  <c r="BA1901" i="5"/>
  <c r="AZ1897" i="5"/>
  <c r="BA1897" i="5"/>
  <c r="AZ1893" i="5"/>
  <c r="BA1893" i="5"/>
  <c r="AZ1889" i="5"/>
  <c r="BA1889" i="5"/>
  <c r="AZ1885" i="5"/>
  <c r="BA1885" i="5"/>
  <c r="AZ1881" i="5"/>
  <c r="BA1881" i="5"/>
  <c r="AZ1877" i="5"/>
  <c r="BA1877" i="5"/>
  <c r="AZ1873" i="5"/>
  <c r="BA1873" i="5"/>
  <c r="AZ1869" i="5"/>
  <c r="BA1869" i="5"/>
  <c r="AZ1865" i="5"/>
  <c r="BA1865" i="5"/>
  <c r="AZ1861" i="5"/>
  <c r="BA1861" i="5"/>
  <c r="AZ1857" i="5"/>
  <c r="BA1857" i="5"/>
  <c r="AZ1853" i="5"/>
  <c r="BA1853" i="5"/>
  <c r="AZ1849" i="5"/>
  <c r="BA1849" i="5"/>
  <c r="AZ1845" i="5"/>
  <c r="BA1845" i="5"/>
  <c r="AZ1841" i="5"/>
  <c r="BA1841" i="5"/>
  <c r="AZ1837" i="5"/>
  <c r="BA1837" i="5"/>
  <c r="AZ1833" i="5"/>
  <c r="BA1833" i="5"/>
  <c r="AZ1829" i="5"/>
  <c r="BA1829" i="5"/>
  <c r="AZ1825" i="5"/>
  <c r="BA1825" i="5"/>
  <c r="AZ1821" i="5"/>
  <c r="BA1821" i="5"/>
  <c r="AZ1817" i="5"/>
  <c r="BA1817" i="5"/>
  <c r="AZ1813" i="5"/>
  <c r="BA1813" i="5"/>
  <c r="AZ1809" i="5"/>
  <c r="BA1809" i="5"/>
  <c r="AZ1805" i="5"/>
  <c r="BA1805" i="5"/>
  <c r="AZ1801" i="5"/>
  <c r="BA1801" i="5"/>
  <c r="AZ1797" i="5"/>
  <c r="BA1797" i="5"/>
  <c r="AZ1793" i="5"/>
  <c r="BA1793" i="5"/>
  <c r="AZ1789" i="5"/>
  <c r="BA1789" i="5"/>
  <c r="AZ1785" i="5"/>
  <c r="BA1785" i="5"/>
  <c r="AZ1781" i="5"/>
  <c r="BA1781" i="5"/>
  <c r="AZ1777" i="5"/>
  <c r="BA1777" i="5"/>
  <c r="AZ1773" i="5"/>
  <c r="BA1773" i="5"/>
  <c r="AZ1769" i="5"/>
  <c r="BA1769" i="5"/>
  <c r="AZ1765" i="5"/>
  <c r="BA1765" i="5"/>
  <c r="AZ1761" i="5"/>
  <c r="BA1761" i="5"/>
  <c r="AZ1757" i="5"/>
  <c r="BA1757" i="5"/>
  <c r="AZ1753" i="5"/>
  <c r="BA1753" i="5"/>
  <c r="AZ1749" i="5"/>
  <c r="BA1749" i="5"/>
  <c r="AZ1745" i="5"/>
  <c r="BA1745" i="5"/>
  <c r="AZ1741" i="5"/>
  <c r="BA1741" i="5"/>
  <c r="AZ1737" i="5"/>
  <c r="BA1737" i="5"/>
  <c r="AZ1733" i="5"/>
  <c r="BA1733" i="5"/>
  <c r="AZ1729" i="5"/>
  <c r="BA1729" i="5"/>
  <c r="AZ1725" i="5"/>
  <c r="BA1725" i="5"/>
  <c r="AZ1721" i="5"/>
  <c r="BA1721" i="5"/>
  <c r="AZ1717" i="5"/>
  <c r="BA1717" i="5"/>
  <c r="AZ1713" i="5"/>
  <c r="BA1713" i="5"/>
  <c r="AZ1709" i="5"/>
  <c r="BA1709" i="5"/>
  <c r="AZ1705" i="5"/>
  <c r="BA1705" i="5"/>
  <c r="AZ1701" i="5"/>
  <c r="BA1701" i="5"/>
  <c r="AZ1697" i="5"/>
  <c r="BA1697" i="5"/>
  <c r="AZ1693" i="5"/>
  <c r="BA1693" i="5"/>
  <c r="AZ1689" i="5"/>
  <c r="BA1689" i="5"/>
  <c r="AZ1685" i="5"/>
  <c r="BA1685" i="5"/>
  <c r="AZ1681" i="5"/>
  <c r="BA1681" i="5"/>
  <c r="AZ1677" i="5"/>
  <c r="BA1677" i="5"/>
  <c r="AZ1673" i="5"/>
  <c r="BA1673" i="5"/>
  <c r="AZ1669" i="5"/>
  <c r="BA1669" i="5"/>
  <c r="AZ1665" i="5"/>
  <c r="BA1665" i="5"/>
  <c r="AZ1661" i="5"/>
  <c r="BA1661" i="5"/>
  <c r="AZ1657" i="5"/>
  <c r="BA1657" i="5"/>
  <c r="AZ1653" i="5"/>
  <c r="BA1653" i="5"/>
  <c r="AZ1649" i="5"/>
  <c r="BA1649" i="5"/>
  <c r="AZ1645" i="5"/>
  <c r="BA1645" i="5"/>
  <c r="AZ1641" i="5"/>
  <c r="BA1641" i="5"/>
  <c r="AZ1637" i="5"/>
  <c r="BA1637" i="5"/>
  <c r="AZ1633" i="5"/>
  <c r="BA1633" i="5"/>
  <c r="AZ1629" i="5"/>
  <c r="BA1629" i="5"/>
  <c r="AZ1625" i="5"/>
  <c r="BA1625" i="5"/>
  <c r="AZ1621" i="5"/>
  <c r="BA1621" i="5"/>
  <c r="AZ1617" i="5"/>
  <c r="BA1617" i="5"/>
  <c r="AZ1613" i="5"/>
  <c r="BA1613" i="5"/>
  <c r="AZ1609" i="5"/>
  <c r="BA1609" i="5"/>
  <c r="AZ1605" i="5"/>
  <c r="BA1605" i="5"/>
  <c r="AZ1601" i="5"/>
  <c r="BA1601" i="5"/>
  <c r="AZ1597" i="5"/>
  <c r="BA1597" i="5"/>
  <c r="AZ1593" i="5"/>
  <c r="BA1593" i="5"/>
  <c r="AZ1589" i="5"/>
  <c r="BA1589" i="5"/>
  <c r="AZ1585" i="5"/>
  <c r="BA1585" i="5"/>
  <c r="AZ1581" i="5"/>
  <c r="BA1581" i="5"/>
  <c r="AZ1577" i="5"/>
  <c r="BA1577" i="5"/>
  <c r="AZ1573" i="5"/>
  <c r="BA1573" i="5"/>
  <c r="AZ1569" i="5"/>
  <c r="BA1569" i="5"/>
  <c r="AZ1565" i="5"/>
  <c r="BA1565" i="5"/>
  <c r="AZ1561" i="5"/>
  <c r="BA1561" i="5"/>
  <c r="AZ1557" i="5"/>
  <c r="BA1557" i="5"/>
  <c r="AZ1553" i="5"/>
  <c r="BA1553" i="5"/>
  <c r="AZ1549" i="5"/>
  <c r="BA1549" i="5"/>
  <c r="AZ1545" i="5"/>
  <c r="BA1545" i="5"/>
  <c r="AZ1541" i="5"/>
  <c r="BA1541" i="5"/>
  <c r="AZ1537" i="5"/>
  <c r="BA1537" i="5"/>
  <c r="AZ1533" i="5"/>
  <c r="BA1533" i="5"/>
  <c r="AZ1529" i="5"/>
  <c r="BA1529" i="5"/>
  <c r="AZ1525" i="5"/>
  <c r="BA1525" i="5"/>
  <c r="AZ1521" i="5"/>
  <c r="BA1521" i="5"/>
  <c r="AZ1517" i="5"/>
  <c r="BA1517" i="5"/>
  <c r="AZ1513" i="5"/>
  <c r="BA1513" i="5"/>
  <c r="AZ1509" i="5"/>
  <c r="BA1509" i="5"/>
  <c r="AZ1505" i="5"/>
  <c r="BA1505" i="5"/>
  <c r="AZ1501" i="5"/>
  <c r="BA1501" i="5"/>
  <c r="AZ1497" i="5"/>
  <c r="BA1497" i="5"/>
  <c r="AZ1493" i="5"/>
  <c r="BA1493" i="5"/>
  <c r="AZ1489" i="5"/>
  <c r="BA1489" i="5"/>
  <c r="AZ1485" i="5"/>
  <c r="BA1485" i="5"/>
  <c r="AZ1481" i="5"/>
  <c r="BA1481" i="5"/>
  <c r="AZ1477" i="5"/>
  <c r="BA1477" i="5"/>
  <c r="AZ1473" i="5"/>
  <c r="BA1473" i="5"/>
  <c r="AZ1469" i="5"/>
  <c r="BA1469" i="5"/>
  <c r="AZ1465" i="5"/>
  <c r="BA1465" i="5"/>
  <c r="AZ1461" i="5"/>
  <c r="BA1461" i="5"/>
  <c r="AZ1457" i="5"/>
  <c r="BA1457" i="5"/>
  <c r="AZ1453" i="5"/>
  <c r="BA1453" i="5"/>
  <c r="AZ1449" i="5"/>
  <c r="BA1449" i="5"/>
  <c r="AZ1445" i="5"/>
  <c r="BA1445" i="5"/>
  <c r="AZ1441" i="5"/>
  <c r="BA1441" i="5"/>
  <c r="AZ1437" i="5"/>
  <c r="BA1437" i="5"/>
  <c r="AZ1433" i="5"/>
  <c r="BA1433" i="5"/>
  <c r="AZ1429" i="5"/>
  <c r="BA1429" i="5"/>
  <c r="AZ1425" i="5"/>
  <c r="BA1425" i="5"/>
  <c r="AZ1421" i="5"/>
  <c r="BA1421" i="5"/>
  <c r="AZ1417" i="5"/>
  <c r="BA1417" i="5"/>
  <c r="AZ1413" i="5"/>
  <c r="BA1413" i="5"/>
  <c r="AZ1409" i="5"/>
  <c r="BA1409" i="5"/>
  <c r="AZ1405" i="5"/>
  <c r="BA1405" i="5"/>
  <c r="AZ1401" i="5"/>
  <c r="BA1401" i="5"/>
  <c r="AZ1397" i="5"/>
  <c r="BA1397" i="5"/>
  <c r="AZ1393" i="5"/>
  <c r="BA1393" i="5"/>
  <c r="AZ1389" i="5"/>
  <c r="BA1389" i="5"/>
  <c r="AZ1385" i="5"/>
  <c r="BA1385" i="5"/>
  <c r="AZ1381" i="5"/>
  <c r="BA1381" i="5"/>
  <c r="AZ1377" i="5"/>
  <c r="BA1377" i="5"/>
  <c r="AZ1373" i="5"/>
  <c r="BA1373" i="5"/>
  <c r="AZ1369" i="5"/>
  <c r="BA1369" i="5"/>
  <c r="AZ1365" i="5"/>
  <c r="BA1365" i="5"/>
  <c r="AZ1361" i="5"/>
  <c r="BA1361" i="5"/>
  <c r="AZ1357" i="5"/>
  <c r="BA1357" i="5"/>
  <c r="AZ1353" i="5"/>
  <c r="BA1353" i="5"/>
  <c r="AZ1349" i="5"/>
  <c r="BA1349" i="5"/>
  <c r="AZ1345" i="5"/>
  <c r="BA1345" i="5"/>
  <c r="AZ1341" i="5"/>
  <c r="BA1341" i="5"/>
  <c r="AZ1337" i="5"/>
  <c r="BA1337" i="5"/>
  <c r="AZ1333" i="5"/>
  <c r="BA1333" i="5"/>
  <c r="AZ1329" i="5"/>
  <c r="BA1329" i="5"/>
  <c r="AZ1325" i="5"/>
  <c r="BA1325" i="5"/>
  <c r="AZ1321" i="5"/>
  <c r="BA1321" i="5"/>
  <c r="AZ1317" i="5"/>
  <c r="BA1317" i="5"/>
  <c r="AZ1313" i="5"/>
  <c r="BA1313" i="5"/>
  <c r="AZ1309" i="5"/>
  <c r="BA1309" i="5"/>
  <c r="BA1305" i="5"/>
  <c r="AZ1305" i="5"/>
  <c r="BA1301" i="5"/>
  <c r="AZ1301" i="5"/>
  <c r="BA1297" i="5"/>
  <c r="AZ1297" i="5"/>
  <c r="BA1293" i="5"/>
  <c r="AZ1293" i="5"/>
  <c r="BA1289" i="5"/>
  <c r="AZ1289" i="5"/>
  <c r="BA1285" i="5"/>
  <c r="AZ1285" i="5"/>
  <c r="BA1281" i="5"/>
  <c r="AZ1281" i="5"/>
  <c r="BA1277" i="5"/>
  <c r="AZ1277" i="5"/>
  <c r="BA1273" i="5"/>
  <c r="AZ1273" i="5"/>
  <c r="BA1269" i="5"/>
  <c r="AZ1269" i="5"/>
  <c r="BA1265" i="5"/>
  <c r="AZ1265" i="5"/>
  <c r="BA1261" i="5"/>
  <c r="AZ1261" i="5"/>
  <c r="BA1257" i="5"/>
  <c r="AZ1257" i="5"/>
  <c r="BA1253" i="5"/>
  <c r="AZ1253" i="5"/>
  <c r="BA1249" i="5"/>
  <c r="AZ1249" i="5"/>
  <c r="BA1245" i="5"/>
  <c r="AZ1245" i="5"/>
  <c r="BA1241" i="5"/>
  <c r="AZ1241" i="5"/>
  <c r="BA1237" i="5"/>
  <c r="AZ1237" i="5"/>
  <c r="BA1233" i="5"/>
  <c r="AZ1233" i="5"/>
  <c r="BA1229" i="5"/>
  <c r="AZ1229" i="5"/>
  <c r="BA1225" i="5"/>
  <c r="AZ1225" i="5"/>
  <c r="BA1221" i="5"/>
  <c r="AZ1221" i="5"/>
  <c r="BA1217" i="5"/>
  <c r="AZ1217" i="5"/>
  <c r="BA1213" i="5"/>
  <c r="AZ1213" i="5"/>
  <c r="BA1209" i="5"/>
  <c r="AZ1209" i="5"/>
  <c r="BA1205" i="5"/>
  <c r="AZ1205" i="5"/>
  <c r="BA1201" i="5"/>
  <c r="AZ1201" i="5"/>
  <c r="BA1197" i="5"/>
  <c r="AZ1197" i="5"/>
  <c r="BA1193" i="5"/>
  <c r="AZ1193" i="5"/>
  <c r="BA1189" i="5"/>
  <c r="AZ1189" i="5"/>
  <c r="BA1185" i="5"/>
  <c r="AZ1185" i="5"/>
  <c r="BA1181" i="5"/>
  <c r="AZ1181" i="5"/>
  <c r="BA1177" i="5"/>
  <c r="AZ1177" i="5"/>
  <c r="BA1173" i="5"/>
  <c r="AZ1173" i="5"/>
  <c r="BA1169" i="5"/>
  <c r="AZ1169" i="5"/>
  <c r="BA1165" i="5"/>
  <c r="AZ1165" i="5"/>
  <c r="BA1161" i="5"/>
  <c r="AZ1161" i="5"/>
  <c r="BA1157" i="5"/>
  <c r="AZ1157" i="5"/>
  <c r="BA1153" i="5"/>
  <c r="AZ1153" i="5"/>
  <c r="BA1149" i="5"/>
  <c r="AZ1149" i="5"/>
  <c r="BA1145" i="5"/>
  <c r="AZ1145" i="5"/>
  <c r="BA1141" i="5"/>
  <c r="AZ1141" i="5"/>
  <c r="BA1137" i="5"/>
  <c r="AZ1137" i="5"/>
  <c r="BA1133" i="5"/>
  <c r="AZ1133" i="5"/>
  <c r="BA1129" i="5"/>
  <c r="AZ1129" i="5"/>
  <c r="BA1125" i="5"/>
  <c r="AZ1125" i="5"/>
  <c r="BA1121" i="5"/>
  <c r="AZ1121" i="5"/>
  <c r="BA1117" i="5"/>
  <c r="AZ1117" i="5"/>
  <c r="BA1113" i="5"/>
  <c r="AZ1113" i="5"/>
  <c r="BA1109" i="5"/>
  <c r="AZ1109" i="5"/>
  <c r="BA1105" i="5"/>
  <c r="AZ1105" i="5"/>
  <c r="BA1101" i="5"/>
  <c r="AZ1101" i="5"/>
  <c r="BA1097" i="5"/>
  <c r="AZ1097" i="5"/>
  <c r="BA1093" i="5"/>
  <c r="AZ1093" i="5"/>
  <c r="BA1089" i="5"/>
  <c r="AZ1089" i="5"/>
  <c r="BA1085" i="5"/>
  <c r="AZ1085" i="5"/>
  <c r="BA1081" i="5"/>
  <c r="AZ1081" i="5"/>
  <c r="BA1077" i="5"/>
  <c r="AZ1077" i="5"/>
  <c r="BA1073" i="5"/>
  <c r="AZ1073" i="5"/>
  <c r="BA1069" i="5"/>
  <c r="AZ1069" i="5"/>
  <c r="BA1065" i="5"/>
  <c r="AZ1065" i="5"/>
  <c r="BA1061" i="5"/>
  <c r="AZ1061" i="5"/>
  <c r="BA1057" i="5"/>
  <c r="AZ1057" i="5"/>
  <c r="BA1053" i="5"/>
  <c r="AZ1053" i="5"/>
  <c r="BA1049" i="5"/>
  <c r="AZ1049" i="5"/>
  <c r="BA1045" i="5"/>
  <c r="AZ1045" i="5"/>
  <c r="BA1041" i="5"/>
  <c r="AZ1041" i="5"/>
  <c r="BA1037" i="5"/>
  <c r="AZ1037" i="5"/>
  <c r="BA1033" i="5"/>
  <c r="AZ1033" i="5"/>
  <c r="BA1029" i="5"/>
  <c r="AZ1029" i="5"/>
  <c r="BA1025" i="5"/>
  <c r="AZ1025" i="5"/>
  <c r="BA1021" i="5"/>
  <c r="AZ1021" i="5"/>
  <c r="BA1017" i="5"/>
  <c r="AZ1017" i="5"/>
  <c r="BA1013" i="5"/>
  <c r="AZ1013" i="5"/>
  <c r="BA1009" i="5"/>
  <c r="AZ1009" i="5"/>
  <c r="BA1005" i="5"/>
  <c r="AZ1005" i="5"/>
  <c r="BA1001" i="5"/>
  <c r="AZ1001" i="5"/>
  <c r="BA997" i="5"/>
  <c r="AZ997" i="5"/>
  <c r="BA993" i="5"/>
  <c r="AZ993" i="5"/>
  <c r="BA989" i="5"/>
  <c r="AZ989" i="5"/>
  <c r="BA985" i="5"/>
  <c r="AZ985" i="5"/>
  <c r="BA981" i="5"/>
  <c r="AZ981" i="5"/>
  <c r="BA977" i="5"/>
  <c r="AZ977" i="5"/>
  <c r="BA973" i="5"/>
  <c r="AZ973" i="5"/>
  <c r="BA969" i="5"/>
  <c r="AZ969" i="5"/>
  <c r="BA965" i="5"/>
  <c r="AZ965" i="5"/>
  <c r="BA961" i="5"/>
  <c r="AZ961" i="5"/>
  <c r="BA957" i="5"/>
  <c r="AZ957" i="5"/>
  <c r="BA953" i="5"/>
  <c r="AZ953" i="5"/>
  <c r="BA949" i="5"/>
  <c r="AZ949" i="5"/>
  <c r="BA945" i="5"/>
  <c r="AZ945" i="5"/>
  <c r="BA941" i="5"/>
  <c r="AZ941" i="5"/>
  <c r="BA937" i="5"/>
  <c r="AZ937" i="5"/>
  <c r="BA933" i="5"/>
  <c r="AZ933" i="5"/>
  <c r="BA929" i="5"/>
  <c r="AZ929" i="5"/>
  <c r="BA925" i="5"/>
  <c r="AZ925" i="5"/>
  <c r="BA921" i="5"/>
  <c r="AZ921" i="5"/>
  <c r="BA917" i="5"/>
  <c r="AZ917" i="5"/>
  <c r="BA913" i="5"/>
  <c r="AZ913" i="5"/>
  <c r="BA909" i="5"/>
  <c r="AZ909" i="5"/>
  <c r="BA905" i="5"/>
  <c r="AZ905" i="5"/>
  <c r="BA901" i="5"/>
  <c r="AZ901" i="5"/>
  <c r="BA897" i="5"/>
  <c r="AZ897" i="5"/>
  <c r="BA893" i="5"/>
  <c r="AZ893" i="5"/>
  <c r="BA889" i="5"/>
  <c r="AZ889" i="5"/>
  <c r="BA885" i="5"/>
  <c r="AZ885" i="5"/>
  <c r="BA881" i="5"/>
  <c r="AZ881" i="5"/>
  <c r="BA877" i="5"/>
  <c r="AZ877" i="5"/>
  <c r="BA873" i="5"/>
  <c r="AZ873" i="5"/>
  <c r="BA869" i="5"/>
  <c r="AZ869" i="5"/>
  <c r="BA865" i="5"/>
  <c r="AZ865" i="5"/>
  <c r="BA861" i="5"/>
  <c r="AZ861" i="5"/>
  <c r="BA857" i="5"/>
  <c r="AZ857" i="5"/>
  <c r="BA853" i="5"/>
  <c r="AZ853" i="5"/>
  <c r="BA849" i="5"/>
  <c r="AZ849" i="5"/>
  <c r="BA845" i="5"/>
  <c r="AZ845" i="5"/>
  <c r="BA841" i="5"/>
  <c r="AZ841" i="5"/>
  <c r="BA837" i="5"/>
  <c r="AZ837" i="5"/>
  <c r="BA833" i="5"/>
  <c r="AZ833" i="5"/>
  <c r="BA829" i="5"/>
  <c r="AZ829" i="5"/>
  <c r="BA825" i="5"/>
  <c r="AZ825" i="5"/>
  <c r="BA821" i="5"/>
  <c r="AZ821" i="5"/>
  <c r="BA817" i="5"/>
  <c r="AZ817" i="5"/>
  <c r="BA813" i="5"/>
  <c r="AZ813" i="5"/>
  <c r="BA809" i="5"/>
  <c r="AZ809" i="5"/>
  <c r="BA805" i="5"/>
  <c r="AZ805" i="5"/>
  <c r="BA801" i="5"/>
  <c r="AZ801" i="5"/>
  <c r="BA797" i="5"/>
  <c r="AZ797" i="5"/>
  <c r="BA793" i="5"/>
  <c r="AZ793" i="5"/>
  <c r="BA789" i="5"/>
  <c r="AZ789" i="5"/>
  <c r="BA785" i="5"/>
  <c r="AZ785" i="5"/>
  <c r="BA781" i="5"/>
  <c r="AZ781" i="5"/>
  <c r="BA777" i="5"/>
  <c r="AZ777" i="5"/>
  <c r="BA773" i="5"/>
  <c r="AZ773" i="5"/>
  <c r="BA769" i="5"/>
  <c r="AZ769" i="5"/>
  <c r="BA765" i="5"/>
  <c r="AZ765" i="5"/>
  <c r="BA761" i="5"/>
  <c r="AZ761" i="5"/>
  <c r="BA757" i="5"/>
  <c r="AZ757" i="5"/>
  <c r="BA753" i="5"/>
  <c r="AZ753" i="5"/>
  <c r="BA749" i="5"/>
  <c r="AZ749" i="5"/>
  <c r="BA745" i="5"/>
  <c r="AZ745" i="5"/>
  <c r="BA741" i="5"/>
  <c r="AZ741" i="5"/>
  <c r="BA737" i="5"/>
  <c r="AZ737" i="5"/>
  <c r="BA733" i="5"/>
  <c r="AZ733" i="5"/>
  <c r="BA729" i="5"/>
  <c r="AZ729" i="5"/>
  <c r="BA725" i="5"/>
  <c r="AZ725" i="5"/>
  <c r="BA721" i="5"/>
  <c r="AZ721" i="5"/>
  <c r="BA717" i="5"/>
  <c r="AZ717" i="5"/>
  <c r="BA713" i="5"/>
  <c r="AZ713" i="5"/>
  <c r="BA709" i="5"/>
  <c r="AZ709" i="5"/>
  <c r="BA705" i="5"/>
  <c r="AZ705" i="5"/>
  <c r="BA701" i="5"/>
  <c r="AZ701" i="5"/>
  <c r="BA697" i="5"/>
  <c r="AZ697" i="5"/>
  <c r="BA693" i="5"/>
  <c r="AZ693" i="5"/>
  <c r="BA689" i="5"/>
  <c r="AZ689" i="5"/>
  <c r="BA685" i="5"/>
  <c r="AZ685" i="5"/>
  <c r="BA681" i="5"/>
  <c r="AZ681" i="5"/>
  <c r="BA677" i="5"/>
  <c r="AZ677" i="5"/>
  <c r="BA673" i="5"/>
  <c r="AZ673" i="5"/>
  <c r="BA669" i="5"/>
  <c r="AZ669" i="5"/>
  <c r="BA665" i="5"/>
  <c r="AZ665" i="5"/>
  <c r="BA661" i="5"/>
  <c r="AZ661" i="5"/>
  <c r="BA657" i="5"/>
  <c r="AZ657" i="5"/>
  <c r="BA653" i="5"/>
  <c r="AZ653" i="5"/>
  <c r="BA649" i="5"/>
  <c r="AZ649" i="5"/>
  <c r="BA645" i="5"/>
  <c r="AZ645" i="5"/>
  <c r="BA641" i="5"/>
  <c r="AZ641" i="5"/>
  <c r="BA637" i="5"/>
  <c r="AZ637" i="5"/>
  <c r="BA633" i="5"/>
  <c r="AZ633" i="5"/>
  <c r="BA629" i="5"/>
  <c r="AZ629" i="5"/>
  <c r="BA625" i="5"/>
  <c r="AZ625" i="5"/>
  <c r="BA621" i="5"/>
  <c r="AZ621" i="5"/>
  <c r="BA617" i="5"/>
  <c r="AZ617" i="5"/>
  <c r="BA613" i="5"/>
  <c r="AZ613" i="5"/>
  <c r="BA609" i="5"/>
  <c r="AZ609" i="5"/>
  <c r="BA605" i="5"/>
  <c r="AZ605" i="5"/>
  <c r="BA601" i="5"/>
  <c r="AZ601" i="5"/>
  <c r="BA597" i="5"/>
  <c r="AZ597" i="5"/>
  <c r="BA593" i="5"/>
  <c r="AZ593" i="5"/>
  <c r="BA589" i="5"/>
  <c r="AZ589" i="5"/>
  <c r="BA585" i="5"/>
  <c r="AZ585" i="5"/>
  <c r="BA581" i="5"/>
  <c r="AZ581" i="5"/>
  <c r="BA577" i="5"/>
  <c r="AZ577" i="5"/>
  <c r="BA573" i="5"/>
  <c r="AZ573" i="5"/>
  <c r="BA569" i="5"/>
  <c r="AZ569" i="5"/>
  <c r="BA565" i="5"/>
  <c r="AZ565" i="5"/>
  <c r="BA561" i="5"/>
  <c r="AZ561" i="5"/>
  <c r="BA557" i="5"/>
  <c r="AZ557" i="5"/>
  <c r="BA553" i="5"/>
  <c r="AZ553" i="5"/>
  <c r="BA549" i="5"/>
  <c r="AZ549" i="5"/>
  <c r="BA545" i="5"/>
  <c r="AZ545" i="5"/>
  <c r="BA541" i="5"/>
  <c r="AZ541" i="5"/>
  <c r="BA537" i="5"/>
  <c r="AZ537" i="5"/>
  <c r="BA533" i="5"/>
  <c r="AZ533" i="5"/>
  <c r="BA529" i="5"/>
  <c r="AZ529" i="5"/>
  <c r="BA525" i="5"/>
  <c r="AZ525" i="5"/>
  <c r="BA521" i="5"/>
  <c r="AZ521" i="5"/>
  <c r="BA517" i="5"/>
  <c r="AZ517" i="5"/>
  <c r="BA513" i="5"/>
  <c r="AZ513" i="5"/>
  <c r="BA509" i="5"/>
  <c r="AZ509" i="5"/>
  <c r="BA505" i="5"/>
  <c r="AZ505" i="5"/>
  <c r="BA501" i="5"/>
  <c r="AZ501" i="5"/>
  <c r="BA497" i="5"/>
  <c r="AZ497" i="5"/>
  <c r="BA493" i="5"/>
  <c r="AZ493" i="5"/>
  <c r="BA489" i="5"/>
  <c r="AZ489" i="5"/>
  <c r="BA485" i="5"/>
  <c r="AZ485" i="5"/>
  <c r="BA481" i="5"/>
  <c r="AZ481" i="5"/>
  <c r="BA477" i="5"/>
  <c r="AZ477" i="5"/>
  <c r="BA473" i="5"/>
  <c r="AZ473" i="5"/>
  <c r="BA469" i="5"/>
  <c r="AZ469" i="5"/>
  <c r="BA465" i="5"/>
  <c r="AZ465" i="5"/>
  <c r="BA461" i="5"/>
  <c r="AZ461" i="5"/>
  <c r="BA457" i="5"/>
  <c r="AZ457" i="5"/>
  <c r="BA453" i="5"/>
  <c r="AZ453" i="5"/>
  <c r="BA449" i="5"/>
  <c r="AZ449" i="5"/>
  <c r="BA445" i="5"/>
  <c r="AZ445" i="5"/>
  <c r="BA441" i="5"/>
  <c r="AZ441" i="5"/>
  <c r="BA437" i="5"/>
  <c r="AZ437" i="5"/>
  <c r="BA433" i="5"/>
  <c r="AZ433" i="5"/>
  <c r="BA429" i="5"/>
  <c r="AZ429" i="5"/>
  <c r="BA425" i="5"/>
  <c r="AZ425" i="5"/>
  <c r="BA421" i="5"/>
  <c r="AZ421" i="5"/>
  <c r="BA417" i="5"/>
  <c r="AZ417" i="5"/>
  <c r="BA413" i="5"/>
  <c r="AZ413" i="5"/>
  <c r="BA409" i="5"/>
  <c r="AZ409" i="5"/>
  <c r="BA405" i="5"/>
  <c r="AZ405" i="5"/>
  <c r="BA401" i="5"/>
  <c r="AZ401" i="5"/>
  <c r="BA397" i="5"/>
  <c r="AZ397" i="5"/>
  <c r="BA393" i="5"/>
  <c r="AZ393" i="5"/>
  <c r="BA389" i="5"/>
  <c r="AZ389" i="5"/>
  <c r="BA385" i="5"/>
  <c r="AZ385" i="5"/>
  <c r="BA381" i="5"/>
  <c r="AZ381" i="5"/>
  <c r="BA377" i="5"/>
  <c r="AZ377" i="5"/>
  <c r="BA373" i="5"/>
  <c r="AZ373" i="5"/>
  <c r="BA369" i="5"/>
  <c r="AZ369" i="5"/>
  <c r="BA365" i="5"/>
  <c r="AZ365" i="5"/>
  <c r="BA361" i="5"/>
  <c r="AZ361" i="5"/>
  <c r="BA357" i="5"/>
  <c r="AZ357" i="5"/>
  <c r="BA353" i="5"/>
  <c r="AZ353" i="5"/>
  <c r="BA349" i="5"/>
  <c r="AZ349" i="5"/>
  <c r="BA345" i="5"/>
  <c r="AZ345" i="5"/>
  <c r="BA341" i="5"/>
  <c r="AZ341" i="5"/>
  <c r="BA337" i="5"/>
  <c r="AZ337" i="5"/>
  <c r="BA333" i="5"/>
  <c r="AZ333" i="5"/>
  <c r="BA329" i="5"/>
  <c r="AZ329" i="5"/>
  <c r="BA325" i="5"/>
  <c r="AZ325" i="5"/>
  <c r="BA321" i="5"/>
  <c r="AZ321" i="5"/>
  <c r="BA317" i="5"/>
  <c r="AZ317" i="5"/>
  <c r="BA313" i="5"/>
  <c r="AZ313" i="5"/>
  <c r="BA309" i="5"/>
  <c r="AZ309" i="5"/>
  <c r="BA305" i="5"/>
  <c r="AZ305" i="5"/>
  <c r="BA301" i="5"/>
  <c r="AZ301" i="5"/>
  <c r="BA297" i="5"/>
  <c r="AZ297" i="5"/>
  <c r="BA293" i="5"/>
  <c r="AZ293" i="5"/>
  <c r="BA289" i="5"/>
  <c r="AZ289" i="5"/>
  <c r="BA285" i="5"/>
  <c r="AZ285" i="5"/>
  <c r="BA281" i="5"/>
  <c r="AZ281" i="5"/>
  <c r="BA277" i="5"/>
  <c r="AZ277" i="5"/>
  <c r="BA273" i="5"/>
  <c r="AZ273" i="5"/>
  <c r="BA269" i="5"/>
  <c r="AZ269" i="5"/>
  <c r="BA265" i="5"/>
  <c r="AZ265" i="5"/>
  <c r="BA261" i="5"/>
  <c r="AZ261" i="5"/>
  <c r="BA257" i="5"/>
  <c r="AZ257" i="5"/>
  <c r="BA253" i="5"/>
  <c r="AZ253" i="5"/>
  <c r="BA249" i="5"/>
  <c r="AZ249" i="5"/>
  <c r="BA245" i="5"/>
  <c r="AZ245" i="5"/>
  <c r="BA241" i="5"/>
  <c r="AZ241" i="5"/>
  <c r="BA237" i="5"/>
  <c r="AZ237" i="5"/>
  <c r="BA233" i="5"/>
  <c r="AZ233" i="5"/>
  <c r="BA229" i="5"/>
  <c r="AZ229" i="5"/>
  <c r="BA225" i="5"/>
  <c r="AZ225" i="5"/>
  <c r="BA221" i="5"/>
  <c r="AZ221" i="5"/>
  <c r="BA217" i="5"/>
  <c r="AZ217" i="5"/>
  <c r="BA213" i="5"/>
  <c r="AZ213" i="5"/>
  <c r="BA209" i="5"/>
  <c r="AZ209" i="5"/>
  <c r="BA205" i="5"/>
  <c r="AZ205" i="5"/>
  <c r="BA201" i="5"/>
  <c r="AZ201" i="5"/>
  <c r="BA197" i="5"/>
  <c r="AZ197" i="5"/>
  <c r="BA193" i="5"/>
  <c r="AZ193" i="5"/>
  <c r="BA189" i="5"/>
  <c r="AZ189" i="5"/>
  <c r="BA185" i="5"/>
  <c r="AZ185" i="5"/>
  <c r="BA181" i="5"/>
  <c r="AZ181" i="5"/>
  <c r="BA177" i="5"/>
  <c r="AZ177" i="5"/>
  <c r="BA173" i="5"/>
  <c r="AZ173" i="5"/>
  <c r="BA169" i="5"/>
  <c r="AZ169" i="5"/>
  <c r="BA165" i="5"/>
  <c r="AZ165" i="5"/>
  <c r="BA161" i="5"/>
  <c r="AZ161" i="5"/>
  <c r="BA157" i="5"/>
  <c r="AZ157" i="5"/>
  <c r="BA153" i="5"/>
  <c r="AZ153" i="5"/>
  <c r="BA149" i="5"/>
  <c r="AZ149" i="5"/>
  <c r="BA145" i="5"/>
  <c r="AZ145" i="5"/>
  <c r="BA141" i="5"/>
  <c r="AZ141" i="5"/>
  <c r="BA137" i="5"/>
  <c r="AZ137" i="5"/>
  <c r="BA133" i="5"/>
  <c r="AZ133" i="5"/>
  <c r="BA129" i="5"/>
  <c r="AZ129" i="5"/>
  <c r="BA125" i="5"/>
  <c r="AZ125" i="5"/>
  <c r="BA121" i="5"/>
  <c r="AZ121" i="5"/>
  <c r="BA117" i="5"/>
  <c r="AZ117" i="5"/>
  <c r="BA113" i="5"/>
  <c r="AZ113" i="5"/>
  <c r="BA109" i="5"/>
  <c r="AZ109" i="5"/>
  <c r="BA105" i="5"/>
  <c r="AZ105" i="5"/>
  <c r="BA101" i="5"/>
  <c r="AZ101" i="5"/>
  <c r="BA97" i="5"/>
  <c r="AZ97" i="5"/>
  <c r="BA93" i="5"/>
  <c r="AZ93" i="5"/>
  <c r="BA89" i="5"/>
  <c r="AZ89" i="5"/>
  <c r="BA85" i="5"/>
  <c r="AZ85" i="5"/>
  <c r="BA81" i="5"/>
  <c r="AZ81" i="5"/>
  <c r="BA77" i="5"/>
  <c r="AZ77" i="5"/>
  <c r="BA73" i="5"/>
  <c r="AZ73" i="5"/>
  <c r="BA69" i="5"/>
  <c r="AZ69" i="5"/>
  <c r="BA65" i="5"/>
  <c r="AZ65" i="5"/>
  <c r="BA61" i="5"/>
  <c r="AZ61" i="5"/>
  <c r="BA57" i="5"/>
  <c r="AZ57" i="5"/>
  <c r="BA53" i="5"/>
  <c r="AZ53" i="5"/>
  <c r="BA49" i="5"/>
  <c r="AZ49" i="5"/>
  <c r="BA45" i="5"/>
  <c r="AZ45" i="5"/>
  <c r="BA41" i="5"/>
  <c r="AZ41" i="5"/>
  <c r="BA37" i="5"/>
  <c r="AZ37" i="5"/>
  <c r="BA33" i="5"/>
  <c r="AZ33" i="5"/>
  <c r="BA29" i="5"/>
  <c r="AZ29" i="5"/>
  <c r="BA25" i="5"/>
  <c r="AZ25" i="5"/>
  <c r="BA21" i="5"/>
  <c r="AZ21" i="5"/>
  <c r="AZ17" i="5"/>
  <c r="BA17" i="5"/>
  <c r="AZ13" i="5"/>
  <c r="BA13" i="5"/>
  <c r="AZ9" i="5"/>
  <c r="BA9" i="5"/>
  <c r="BD6024" i="5"/>
  <c r="BC6024" i="5"/>
  <c r="BD6008" i="5"/>
  <c r="BC6008" i="5"/>
  <c r="BD5988" i="5"/>
  <c r="BC5988" i="5"/>
  <c r="BD5972" i="5"/>
  <c r="BC5972" i="5"/>
  <c r="BD5956" i="5"/>
  <c r="BC5956" i="5"/>
  <c r="BD5940" i="5"/>
  <c r="BC5940" i="5"/>
  <c r="BD5928" i="5"/>
  <c r="BC5928" i="5"/>
  <c r="BD5908" i="5"/>
  <c r="BC5908" i="5"/>
  <c r="BD5892" i="5"/>
  <c r="BC5892" i="5"/>
  <c r="BD5880" i="5"/>
  <c r="BC5880" i="5"/>
  <c r="BD5860" i="5"/>
  <c r="BC5860" i="5"/>
  <c r="BD5848" i="5"/>
  <c r="BC5848" i="5"/>
  <c r="BD5828" i="5"/>
  <c r="BC5828" i="5"/>
  <c r="BD5812" i="5"/>
  <c r="BC5812" i="5"/>
  <c r="BD5800" i="5"/>
  <c r="BC5800" i="5"/>
  <c r="BD5784" i="5"/>
  <c r="BC5784" i="5"/>
  <c r="BD5768" i="5"/>
  <c r="BC5768" i="5"/>
  <c r="BD5752" i="5"/>
  <c r="BC5752" i="5"/>
  <c r="BD5736" i="5"/>
  <c r="BC5736" i="5"/>
  <c r="BD5720" i="5"/>
  <c r="BC5720" i="5"/>
  <c r="BD5704" i="5"/>
  <c r="BC5704" i="5"/>
  <c r="BD5688" i="5"/>
  <c r="BC5688" i="5"/>
  <c r="BD5676" i="5"/>
  <c r="BC5676" i="5"/>
  <c r="BD5656" i="5"/>
  <c r="BC5656" i="5"/>
  <c r="BD5640" i="5"/>
  <c r="BC5640" i="5"/>
  <c r="BD5624" i="5"/>
  <c r="BC5624" i="5"/>
  <c r="BD5608" i="5"/>
  <c r="BC5608" i="5"/>
  <c r="BD5592" i="5"/>
  <c r="BC5592" i="5"/>
  <c r="BD5576" i="5"/>
  <c r="BC5576" i="5"/>
  <c r="BD5560" i="5"/>
  <c r="BC5560" i="5"/>
  <c r="BD5544" i="5"/>
  <c r="BC5544" i="5"/>
  <c r="BD5492" i="5"/>
  <c r="BC5492" i="5"/>
  <c r="BD6022" i="5"/>
  <c r="BC6022" i="5"/>
  <c r="BD6014" i="5"/>
  <c r="BC6014" i="5"/>
  <c r="BD6006" i="5"/>
  <c r="BC6006" i="5"/>
  <c r="BD5998" i="5"/>
  <c r="BC5998" i="5"/>
  <c r="BD5986" i="5"/>
  <c r="BC5986" i="5"/>
  <c r="BD5978" i="5"/>
  <c r="BC5978" i="5"/>
  <c r="BD5974" i="5"/>
  <c r="BC5974" i="5"/>
  <c r="BD5966" i="5"/>
  <c r="BC5966" i="5"/>
  <c r="BD5958" i="5"/>
  <c r="BC5958" i="5"/>
  <c r="BD5950" i="5"/>
  <c r="BC5950" i="5"/>
  <c r="BD5946" i="5"/>
  <c r="BC5946" i="5"/>
  <c r="BD5942" i="5"/>
  <c r="BC5942" i="5"/>
  <c r="BD5938" i="5"/>
  <c r="BC5938" i="5"/>
  <c r="BD5934" i="5"/>
  <c r="BC5934" i="5"/>
  <c r="BD5930" i="5"/>
  <c r="BC5930" i="5"/>
  <c r="BD5926" i="5"/>
  <c r="BC5926" i="5"/>
  <c r="BD5922" i="5"/>
  <c r="BC5922" i="5"/>
  <c r="BD5918" i="5"/>
  <c r="BC5918" i="5"/>
  <c r="BD5914" i="5"/>
  <c r="BC5914" i="5"/>
  <c r="BD5910" i="5"/>
  <c r="BC5910" i="5"/>
  <c r="BD5906" i="5"/>
  <c r="BC5906" i="5"/>
  <c r="BD5902" i="5"/>
  <c r="BC5902" i="5"/>
  <c r="BD5898" i="5"/>
  <c r="BC5898" i="5"/>
  <c r="BD5894" i="5"/>
  <c r="BC5894" i="5"/>
  <c r="BD5890" i="5"/>
  <c r="BC5890" i="5"/>
  <c r="BD5886" i="5"/>
  <c r="BC5886" i="5"/>
  <c r="BD5882" i="5"/>
  <c r="BC5882" i="5"/>
  <c r="BD5878" i="5"/>
  <c r="BC5878" i="5"/>
  <c r="BD5874" i="5"/>
  <c r="BC5874" i="5"/>
  <c r="BD5870" i="5"/>
  <c r="BC5870" i="5"/>
  <c r="BD5866" i="5"/>
  <c r="BC5866" i="5"/>
  <c r="BD5862" i="5"/>
  <c r="BC5862" i="5"/>
  <c r="BD5858" i="5"/>
  <c r="BC5858" i="5"/>
  <c r="BD5854" i="5"/>
  <c r="BC5854" i="5"/>
  <c r="BD5850" i="5"/>
  <c r="BC5850" i="5"/>
  <c r="BD5846" i="5"/>
  <c r="BC5846" i="5"/>
  <c r="BD5842" i="5"/>
  <c r="BC5842" i="5"/>
  <c r="BD5838" i="5"/>
  <c r="BC5838" i="5"/>
  <c r="BD5834" i="5"/>
  <c r="BC5834" i="5"/>
  <c r="BD5830" i="5"/>
  <c r="BC5830" i="5"/>
  <c r="BD5826" i="5"/>
  <c r="BC5826" i="5"/>
  <c r="BD5822" i="5"/>
  <c r="BC5822" i="5"/>
  <c r="BD5818" i="5"/>
  <c r="BC5818" i="5"/>
  <c r="BD5814" i="5"/>
  <c r="BC5814" i="5"/>
  <c r="BD5810" i="5"/>
  <c r="BC5810" i="5"/>
  <c r="BD5806" i="5"/>
  <c r="BC5806" i="5"/>
  <c r="BD5802" i="5"/>
  <c r="BC5802" i="5"/>
  <c r="BD5798" i="5"/>
  <c r="BC5798" i="5"/>
  <c r="BD5794" i="5"/>
  <c r="BC5794" i="5"/>
  <c r="BD5790" i="5"/>
  <c r="BC5790" i="5"/>
  <c r="BD5786" i="5"/>
  <c r="BC5786" i="5"/>
  <c r="BD5782" i="5"/>
  <c r="BC5782" i="5"/>
  <c r="BD5778" i="5"/>
  <c r="BC5778" i="5"/>
  <c r="BD5774" i="5"/>
  <c r="BC5774" i="5"/>
  <c r="BD5770" i="5"/>
  <c r="BC5770" i="5"/>
  <c r="BD5766" i="5"/>
  <c r="BC5766" i="5"/>
  <c r="BD5762" i="5"/>
  <c r="BC5762" i="5"/>
  <c r="BD5758" i="5"/>
  <c r="BC5758" i="5"/>
  <c r="BD5754" i="5"/>
  <c r="BC5754" i="5"/>
  <c r="BD5750" i="5"/>
  <c r="BC5750" i="5"/>
  <c r="BD5746" i="5"/>
  <c r="BC5746" i="5"/>
  <c r="BD5742" i="5"/>
  <c r="BC5742" i="5"/>
  <c r="BD5738" i="5"/>
  <c r="BC5738" i="5"/>
  <c r="BD5734" i="5"/>
  <c r="BC5734" i="5"/>
  <c r="BD5730" i="5"/>
  <c r="BC5730" i="5"/>
  <c r="BD5726" i="5"/>
  <c r="BC5726" i="5"/>
  <c r="BD5722" i="5"/>
  <c r="BC5722" i="5"/>
  <c r="BD5718" i="5"/>
  <c r="BC5718" i="5"/>
  <c r="BD5714" i="5"/>
  <c r="BC5714" i="5"/>
  <c r="BD5710" i="5"/>
  <c r="BC5710" i="5"/>
  <c r="BD5706" i="5"/>
  <c r="BC5706" i="5"/>
  <c r="BD5702" i="5"/>
  <c r="BC5702" i="5"/>
  <c r="BD5698" i="5"/>
  <c r="BC5698" i="5"/>
  <c r="BD5694" i="5"/>
  <c r="BC5694" i="5"/>
  <c r="BD5690" i="5"/>
  <c r="BC5690" i="5"/>
  <c r="BD5686" i="5"/>
  <c r="BC5686" i="5"/>
  <c r="BD5682" i="5"/>
  <c r="BC5682" i="5"/>
  <c r="BD5678" i="5"/>
  <c r="BC5678" i="5"/>
  <c r="BD5674" i="5"/>
  <c r="BC5674" i="5"/>
  <c r="BD5670" i="5"/>
  <c r="BC5670" i="5"/>
  <c r="BD5666" i="5"/>
  <c r="BC5666" i="5"/>
  <c r="BD5662" i="5"/>
  <c r="BC5662" i="5"/>
  <c r="BD5658" i="5"/>
  <c r="BC5658" i="5"/>
  <c r="BD5654" i="5"/>
  <c r="BC5654" i="5"/>
  <c r="BD5650" i="5"/>
  <c r="BC5650" i="5"/>
  <c r="BD5646" i="5"/>
  <c r="BC5646" i="5"/>
  <c r="BD5642" i="5"/>
  <c r="BC5642" i="5"/>
  <c r="BD5638" i="5"/>
  <c r="BC5638" i="5"/>
  <c r="BD5634" i="5"/>
  <c r="BC5634" i="5"/>
  <c r="BD5630" i="5"/>
  <c r="BC5630" i="5"/>
  <c r="BD5626" i="5"/>
  <c r="BC5626" i="5"/>
  <c r="BD5622" i="5"/>
  <c r="BC5622" i="5"/>
  <c r="BD5618" i="5"/>
  <c r="BC5618" i="5"/>
  <c r="BD5614" i="5"/>
  <c r="BC5614" i="5"/>
  <c r="BD5610" i="5"/>
  <c r="BC5610" i="5"/>
  <c r="BD5606" i="5"/>
  <c r="BC5606" i="5"/>
  <c r="BD5602" i="5"/>
  <c r="BC5602" i="5"/>
  <c r="BD5598" i="5"/>
  <c r="BC5598" i="5"/>
  <c r="BD5594" i="5"/>
  <c r="BC5594" i="5"/>
  <c r="BD5590" i="5"/>
  <c r="BC5590" i="5"/>
  <c r="BD5586" i="5"/>
  <c r="BC5586" i="5"/>
  <c r="BD5582" i="5"/>
  <c r="BC5582" i="5"/>
  <c r="BD5578" i="5"/>
  <c r="BC5578" i="5"/>
  <c r="BD5574" i="5"/>
  <c r="BC5574" i="5"/>
  <c r="BD5570" i="5"/>
  <c r="BC5570" i="5"/>
  <c r="BD5566" i="5"/>
  <c r="BC5566" i="5"/>
  <c r="BD5562" i="5"/>
  <c r="BC5562" i="5"/>
  <c r="BD5558" i="5"/>
  <c r="BC5558" i="5"/>
  <c r="BD5554" i="5"/>
  <c r="BC5554" i="5"/>
  <c r="BD5550" i="5"/>
  <c r="BC5550" i="5"/>
  <c r="BD5546" i="5"/>
  <c r="BC5546" i="5"/>
  <c r="BD5542" i="5"/>
  <c r="BC5542" i="5"/>
  <c r="BD5538" i="5"/>
  <c r="BC5538" i="5"/>
  <c r="BD5534" i="5"/>
  <c r="BC5534" i="5"/>
  <c r="BD5530" i="5"/>
  <c r="BC5530" i="5"/>
  <c r="BD5526" i="5"/>
  <c r="BC5526" i="5"/>
  <c r="BD5522" i="5"/>
  <c r="BC5522" i="5"/>
  <c r="BD5518" i="5"/>
  <c r="BC5518" i="5"/>
  <c r="BD5514" i="5"/>
  <c r="BC5514" i="5"/>
  <c r="BD5510" i="5"/>
  <c r="BC5510" i="5"/>
  <c r="BD5506" i="5"/>
  <c r="BC5506" i="5"/>
  <c r="BD5502" i="5"/>
  <c r="BC5502" i="5"/>
  <c r="BD5498" i="5"/>
  <c r="BC5498" i="5"/>
  <c r="BD5494" i="5"/>
  <c r="BC5494" i="5"/>
  <c r="BD5490" i="5"/>
  <c r="BC5490" i="5"/>
  <c r="BD5486" i="5"/>
  <c r="BC5486" i="5"/>
  <c r="BD5482" i="5"/>
  <c r="BC5482" i="5"/>
  <c r="BD5478" i="5"/>
  <c r="BC5478" i="5"/>
  <c r="BD5474" i="5"/>
  <c r="BC5474" i="5"/>
  <c r="BD5470" i="5"/>
  <c r="BC5470" i="5"/>
  <c r="BD5466" i="5"/>
  <c r="BC5466" i="5"/>
  <c r="BD5462" i="5"/>
  <c r="BC5462" i="5"/>
  <c r="BD5458" i="5"/>
  <c r="BC5458" i="5"/>
  <c r="BD5454" i="5"/>
  <c r="BC5454" i="5"/>
  <c r="BD5450" i="5"/>
  <c r="BC5450" i="5"/>
  <c r="BD5446" i="5"/>
  <c r="BC5446" i="5"/>
  <c r="BD5442" i="5"/>
  <c r="BC5442" i="5"/>
  <c r="BD5438" i="5"/>
  <c r="BC5438" i="5"/>
  <c r="BD5434" i="5"/>
  <c r="BC5434" i="5"/>
  <c r="BD5430" i="5"/>
  <c r="BC5430" i="5"/>
  <c r="BD5426" i="5"/>
  <c r="BC5426" i="5"/>
  <c r="BD5422" i="5"/>
  <c r="BC5422" i="5"/>
  <c r="BD5418" i="5"/>
  <c r="BC5418" i="5"/>
  <c r="BD5414" i="5"/>
  <c r="BC5414" i="5"/>
  <c r="BD5410" i="5"/>
  <c r="BC5410" i="5"/>
  <c r="BD5406" i="5"/>
  <c r="BC5406" i="5"/>
  <c r="BD5402" i="5"/>
  <c r="BC5402" i="5"/>
  <c r="BD5398" i="5"/>
  <c r="BC5398" i="5"/>
  <c r="BD5394" i="5"/>
  <c r="BC5394" i="5"/>
  <c r="BD5390" i="5"/>
  <c r="BC5390" i="5"/>
  <c r="BD5386" i="5"/>
  <c r="BC5386" i="5"/>
  <c r="BD5382" i="5"/>
  <c r="BC5382" i="5"/>
  <c r="BD5378" i="5"/>
  <c r="BC5378" i="5"/>
  <c r="BD5374" i="5"/>
  <c r="BC5374" i="5"/>
  <c r="BD5370" i="5"/>
  <c r="BC5370" i="5"/>
  <c r="BD5366" i="5"/>
  <c r="BC5366" i="5"/>
  <c r="BD5362" i="5"/>
  <c r="BC5362" i="5"/>
  <c r="BD5358" i="5"/>
  <c r="BC5358" i="5"/>
  <c r="BD5354" i="5"/>
  <c r="BC5354" i="5"/>
  <c r="BD5350" i="5"/>
  <c r="BC5350" i="5"/>
  <c r="BD5346" i="5"/>
  <c r="BC5346" i="5"/>
  <c r="BD5342" i="5"/>
  <c r="BC5342" i="5"/>
  <c r="BD5338" i="5"/>
  <c r="BC5338" i="5"/>
  <c r="BD5334" i="5"/>
  <c r="BC5334" i="5"/>
  <c r="BD5330" i="5"/>
  <c r="BC5330" i="5"/>
  <c r="BD5326" i="5"/>
  <c r="BC5326" i="5"/>
  <c r="BD5322" i="5"/>
  <c r="BC5322" i="5"/>
  <c r="BD5318" i="5"/>
  <c r="BC5318" i="5"/>
  <c r="BD5314" i="5"/>
  <c r="BC5314" i="5"/>
  <c r="BD5310" i="5"/>
  <c r="BC5310" i="5"/>
  <c r="BD5306" i="5"/>
  <c r="BC5306" i="5"/>
  <c r="BD5302" i="5"/>
  <c r="BC5302" i="5"/>
  <c r="BD5298" i="5"/>
  <c r="BC5298" i="5"/>
  <c r="BD5294" i="5"/>
  <c r="BC5294" i="5"/>
  <c r="BD5290" i="5"/>
  <c r="BC5290" i="5"/>
  <c r="BD5286" i="5"/>
  <c r="BC5286" i="5"/>
  <c r="BD5282" i="5"/>
  <c r="BC5282" i="5"/>
  <c r="BD5278" i="5"/>
  <c r="BC5278" i="5"/>
  <c r="BD5274" i="5"/>
  <c r="BC5274" i="5"/>
  <c r="BD5270" i="5"/>
  <c r="BC5270" i="5"/>
  <c r="BD5266" i="5"/>
  <c r="BC5266" i="5"/>
  <c r="BD5262" i="5"/>
  <c r="BC5262" i="5"/>
  <c r="BD5258" i="5"/>
  <c r="BC5258" i="5"/>
  <c r="BD5254" i="5"/>
  <c r="BC5254" i="5"/>
  <c r="BD5250" i="5"/>
  <c r="BC5250" i="5"/>
  <c r="BD5246" i="5"/>
  <c r="BC5246" i="5"/>
  <c r="BD5242" i="5"/>
  <c r="BC5242" i="5"/>
  <c r="BD5238" i="5"/>
  <c r="BC5238" i="5"/>
  <c r="BD5234" i="5"/>
  <c r="BC5234" i="5"/>
  <c r="BD5230" i="5"/>
  <c r="BC5230" i="5"/>
  <c r="BD5226" i="5"/>
  <c r="BC5226" i="5"/>
  <c r="BD5222" i="5"/>
  <c r="BC5222" i="5"/>
  <c r="BD5218" i="5"/>
  <c r="BC5218" i="5"/>
  <c r="BD5214" i="5"/>
  <c r="BC5214" i="5"/>
  <c r="BD5210" i="5"/>
  <c r="BC5210" i="5"/>
  <c r="BD5206" i="5"/>
  <c r="BC5206" i="5"/>
  <c r="BD5202" i="5"/>
  <c r="BC5202" i="5"/>
  <c r="BD5198" i="5"/>
  <c r="BC5198" i="5"/>
  <c r="BD5194" i="5"/>
  <c r="BC5194" i="5"/>
  <c r="BD5190" i="5"/>
  <c r="BC5190" i="5"/>
  <c r="BD5186" i="5"/>
  <c r="BC5186" i="5"/>
  <c r="BD5182" i="5"/>
  <c r="BC5182" i="5"/>
  <c r="BD5178" i="5"/>
  <c r="BC5178" i="5"/>
  <c r="BD5174" i="5"/>
  <c r="BC5174" i="5"/>
  <c r="BD5170" i="5"/>
  <c r="BC5170" i="5"/>
  <c r="BD5166" i="5"/>
  <c r="BC5166" i="5"/>
  <c r="BD5162" i="5"/>
  <c r="BC5162" i="5"/>
  <c r="BD5158" i="5"/>
  <c r="BC5158" i="5"/>
  <c r="BD5154" i="5"/>
  <c r="BC5154" i="5"/>
  <c r="BD5150" i="5"/>
  <c r="BC5150" i="5"/>
  <c r="BD5146" i="5"/>
  <c r="BC5146" i="5"/>
  <c r="BD5142" i="5"/>
  <c r="BC5142" i="5"/>
  <c r="BD5138" i="5"/>
  <c r="BC5138" i="5"/>
  <c r="BD5134" i="5"/>
  <c r="BC5134" i="5"/>
  <c r="BD5130" i="5"/>
  <c r="BC5130" i="5"/>
  <c r="BD5126" i="5"/>
  <c r="BC5126" i="5"/>
  <c r="BD5122" i="5"/>
  <c r="BC5122" i="5"/>
  <c r="BD5118" i="5"/>
  <c r="BC5118" i="5"/>
  <c r="BD5114" i="5"/>
  <c r="BC5114" i="5"/>
  <c r="BD5110" i="5"/>
  <c r="BC5110" i="5"/>
  <c r="BD5106" i="5"/>
  <c r="BC5106" i="5"/>
  <c r="BD5102" i="5"/>
  <c r="BC5102" i="5"/>
  <c r="BD5098" i="5"/>
  <c r="BC5098" i="5"/>
  <c r="BD5094" i="5"/>
  <c r="BC5094" i="5"/>
  <c r="BD5090" i="5"/>
  <c r="BC5090" i="5"/>
  <c r="BD5086" i="5"/>
  <c r="BC5086" i="5"/>
  <c r="BD5082" i="5"/>
  <c r="BC5082" i="5"/>
  <c r="BD5078" i="5"/>
  <c r="BC5078" i="5"/>
  <c r="BD5074" i="5"/>
  <c r="BC5074" i="5"/>
  <c r="BD5070" i="5"/>
  <c r="BC5070" i="5"/>
  <c r="BD5066" i="5"/>
  <c r="BC5066" i="5"/>
  <c r="BD5062" i="5"/>
  <c r="BC5062" i="5"/>
  <c r="BD5058" i="5"/>
  <c r="BC5058" i="5"/>
  <c r="BD5054" i="5"/>
  <c r="BC5054" i="5"/>
  <c r="BD5050" i="5"/>
  <c r="BC5050" i="5"/>
  <c r="BD5046" i="5"/>
  <c r="BC5046" i="5"/>
  <c r="BD5042" i="5"/>
  <c r="BC5042" i="5"/>
  <c r="BD5038" i="5"/>
  <c r="BC5038" i="5"/>
  <c r="BD5034" i="5"/>
  <c r="BC5034" i="5"/>
  <c r="BD5030" i="5"/>
  <c r="BC5030" i="5"/>
  <c r="BD5026" i="5"/>
  <c r="BC5026" i="5"/>
  <c r="BD5022" i="5"/>
  <c r="BC5022" i="5"/>
  <c r="BD5018" i="5"/>
  <c r="BC5018" i="5"/>
  <c r="BD5014" i="5"/>
  <c r="BC5014" i="5"/>
  <c r="BD5010" i="5"/>
  <c r="BC5010" i="5"/>
  <c r="BD5006" i="5"/>
  <c r="BC5006" i="5"/>
  <c r="BD5002" i="5"/>
  <c r="BC5002" i="5"/>
  <c r="BD4998" i="5"/>
  <c r="BC4998" i="5"/>
  <c r="BD4994" i="5"/>
  <c r="BC4994" i="5"/>
  <c r="BD4990" i="5"/>
  <c r="BC4990" i="5"/>
  <c r="BD4986" i="5"/>
  <c r="BC4986" i="5"/>
  <c r="BD4982" i="5"/>
  <c r="BC4982" i="5"/>
  <c r="BD4978" i="5"/>
  <c r="BC4978" i="5"/>
  <c r="BD4974" i="5"/>
  <c r="BC4974" i="5"/>
  <c r="BD4970" i="5"/>
  <c r="BC4970" i="5"/>
  <c r="BD4966" i="5"/>
  <c r="BC4966" i="5"/>
  <c r="BD4962" i="5"/>
  <c r="BC4962" i="5"/>
  <c r="BD4958" i="5"/>
  <c r="BC4958" i="5"/>
  <c r="BD4954" i="5"/>
  <c r="BC4954" i="5"/>
  <c r="BD4950" i="5"/>
  <c r="BC4950" i="5"/>
  <c r="BD4946" i="5"/>
  <c r="BC4946" i="5"/>
  <c r="BD4942" i="5"/>
  <c r="BC4942" i="5"/>
  <c r="BD4938" i="5"/>
  <c r="BC4938" i="5"/>
  <c r="BD4934" i="5"/>
  <c r="BC4934" i="5"/>
  <c r="BD4930" i="5"/>
  <c r="BC4930" i="5"/>
  <c r="BD4926" i="5"/>
  <c r="BC4926" i="5"/>
  <c r="BD4922" i="5"/>
  <c r="BC4922" i="5"/>
  <c r="BD4918" i="5"/>
  <c r="BC4918" i="5"/>
  <c r="BD4914" i="5"/>
  <c r="BC4914" i="5"/>
  <c r="BD4910" i="5"/>
  <c r="BC4910" i="5"/>
  <c r="BD4906" i="5"/>
  <c r="BC4906" i="5"/>
  <c r="BD4902" i="5"/>
  <c r="BC4902" i="5"/>
  <c r="BD4898" i="5"/>
  <c r="BC4898" i="5"/>
  <c r="BD4894" i="5"/>
  <c r="BC4894" i="5"/>
  <c r="BD4890" i="5"/>
  <c r="BC4890" i="5"/>
  <c r="BD4886" i="5"/>
  <c r="BC4886" i="5"/>
  <c r="BD4882" i="5"/>
  <c r="BC4882" i="5"/>
  <c r="BD4878" i="5"/>
  <c r="BC4878" i="5"/>
  <c r="BD4874" i="5"/>
  <c r="BC4874" i="5"/>
  <c r="BD4870" i="5"/>
  <c r="BC4870" i="5"/>
  <c r="BD4866" i="5"/>
  <c r="BC4866" i="5"/>
  <c r="BD4862" i="5"/>
  <c r="BC4862" i="5"/>
  <c r="BD4858" i="5"/>
  <c r="BC4858" i="5"/>
  <c r="BD4854" i="5"/>
  <c r="BC4854" i="5"/>
  <c r="BD4850" i="5"/>
  <c r="BC4850" i="5"/>
  <c r="BD4846" i="5"/>
  <c r="BC4846" i="5"/>
  <c r="BD4842" i="5"/>
  <c r="BC4842" i="5"/>
  <c r="BD4838" i="5"/>
  <c r="BC4838" i="5"/>
  <c r="BD4834" i="5"/>
  <c r="BC4834" i="5"/>
  <c r="BD4830" i="5"/>
  <c r="BC4830" i="5"/>
  <c r="BD4826" i="5"/>
  <c r="BC4826" i="5"/>
  <c r="BD4822" i="5"/>
  <c r="BC4822" i="5"/>
  <c r="BD4818" i="5"/>
  <c r="BC4818" i="5"/>
  <c r="BD4814" i="5"/>
  <c r="BC4814" i="5"/>
  <c r="BD4810" i="5"/>
  <c r="BC4810" i="5"/>
  <c r="BD4806" i="5"/>
  <c r="BC4806" i="5"/>
  <c r="BD4802" i="5"/>
  <c r="BC4802" i="5"/>
  <c r="BD4798" i="5"/>
  <c r="BC4798" i="5"/>
  <c r="BD4794" i="5"/>
  <c r="BC4794" i="5"/>
  <c r="BD4790" i="5"/>
  <c r="BC4790" i="5"/>
  <c r="BD4786" i="5"/>
  <c r="BC4786" i="5"/>
  <c r="BD4782" i="5"/>
  <c r="BC4782" i="5"/>
  <c r="BD4778" i="5"/>
  <c r="BC4778" i="5"/>
  <c r="BD4774" i="5"/>
  <c r="BC4774" i="5"/>
  <c r="BD4770" i="5"/>
  <c r="BC4770" i="5"/>
  <c r="BD4766" i="5"/>
  <c r="BC4766" i="5"/>
  <c r="BD4762" i="5"/>
  <c r="BC4762" i="5"/>
  <c r="BD4758" i="5"/>
  <c r="BC4758" i="5"/>
  <c r="BD4754" i="5"/>
  <c r="BC4754" i="5"/>
  <c r="BD4750" i="5"/>
  <c r="BC4750" i="5"/>
  <c r="BD4746" i="5"/>
  <c r="BC4746" i="5"/>
  <c r="BD4742" i="5"/>
  <c r="BC4742" i="5"/>
  <c r="BD4738" i="5"/>
  <c r="BC4738" i="5"/>
  <c r="BD4734" i="5"/>
  <c r="BC4734" i="5"/>
  <c r="BD4730" i="5"/>
  <c r="BC4730" i="5"/>
  <c r="BD4726" i="5"/>
  <c r="BC4726" i="5"/>
  <c r="BD4722" i="5"/>
  <c r="BC4722" i="5"/>
  <c r="BD4718" i="5"/>
  <c r="BC4718" i="5"/>
  <c r="BD4714" i="5"/>
  <c r="BC4714" i="5"/>
  <c r="BD4710" i="5"/>
  <c r="BC4710" i="5"/>
  <c r="BD4706" i="5"/>
  <c r="BC4706" i="5"/>
  <c r="BD4702" i="5"/>
  <c r="BC4702" i="5"/>
  <c r="BD4698" i="5"/>
  <c r="BC4698" i="5"/>
  <c r="BD4694" i="5"/>
  <c r="BC4694" i="5"/>
  <c r="BD4690" i="5"/>
  <c r="BC4690" i="5"/>
  <c r="BD4686" i="5"/>
  <c r="BC4686" i="5"/>
  <c r="BD4682" i="5"/>
  <c r="BC4682" i="5"/>
  <c r="BD4678" i="5"/>
  <c r="BC4678" i="5"/>
  <c r="BD4674" i="5"/>
  <c r="BC4674" i="5"/>
  <c r="BD4670" i="5"/>
  <c r="BC4670" i="5"/>
  <c r="BD4666" i="5"/>
  <c r="BC4666" i="5"/>
  <c r="BD4662" i="5"/>
  <c r="BC4662" i="5"/>
  <c r="BD4658" i="5"/>
  <c r="BC4658" i="5"/>
  <c r="BD4654" i="5"/>
  <c r="BC4654" i="5"/>
  <c r="BD4650" i="5"/>
  <c r="BC4650" i="5"/>
  <c r="BD4646" i="5"/>
  <c r="BC4646" i="5"/>
  <c r="BD4642" i="5"/>
  <c r="BC4642" i="5"/>
  <c r="BD4638" i="5"/>
  <c r="BC4638" i="5"/>
  <c r="BD4634" i="5"/>
  <c r="BC4634" i="5"/>
  <c r="BD4630" i="5"/>
  <c r="BC4630" i="5"/>
  <c r="BD4626" i="5"/>
  <c r="BC4626" i="5"/>
  <c r="BD4622" i="5"/>
  <c r="BC4622" i="5"/>
  <c r="BD4618" i="5"/>
  <c r="BC4618" i="5"/>
  <c r="BD4614" i="5"/>
  <c r="BC4614" i="5"/>
  <c r="BD4610" i="5"/>
  <c r="BC4610" i="5"/>
  <c r="BD4606" i="5"/>
  <c r="BC4606" i="5"/>
  <c r="BD4602" i="5"/>
  <c r="BC4602" i="5"/>
  <c r="BD4598" i="5"/>
  <c r="BC4598" i="5"/>
  <c r="BD4594" i="5"/>
  <c r="BC4594" i="5"/>
  <c r="BD4590" i="5"/>
  <c r="BC4590" i="5"/>
  <c r="BD4586" i="5"/>
  <c r="BC4586" i="5"/>
  <c r="BD4582" i="5"/>
  <c r="BC4582" i="5"/>
  <c r="BD4578" i="5"/>
  <c r="BC4578" i="5"/>
  <c r="BD4574" i="5"/>
  <c r="BC4574" i="5"/>
  <c r="BD4570" i="5"/>
  <c r="BC4570" i="5"/>
  <c r="BD4566" i="5"/>
  <c r="BC4566" i="5"/>
  <c r="BD4562" i="5"/>
  <c r="BC4562" i="5"/>
  <c r="BD4558" i="5"/>
  <c r="BC4558" i="5"/>
  <c r="BD4554" i="5"/>
  <c r="BC4554" i="5"/>
  <c r="BD4550" i="5"/>
  <c r="BC4550" i="5"/>
  <c r="BD4546" i="5"/>
  <c r="BC4546" i="5"/>
  <c r="BD4542" i="5"/>
  <c r="BC4542" i="5"/>
  <c r="BD4538" i="5"/>
  <c r="BC4538" i="5"/>
  <c r="BD4534" i="5"/>
  <c r="BC4534" i="5"/>
  <c r="BD4530" i="5"/>
  <c r="BC4530" i="5"/>
  <c r="BD4526" i="5"/>
  <c r="BC4526" i="5"/>
  <c r="BD4522" i="5"/>
  <c r="BC4522" i="5"/>
  <c r="BD4518" i="5"/>
  <c r="BC4518" i="5"/>
  <c r="BD4514" i="5"/>
  <c r="BC4514" i="5"/>
  <c r="BD4510" i="5"/>
  <c r="BC4510" i="5"/>
  <c r="BD4506" i="5"/>
  <c r="BC4506" i="5"/>
  <c r="BD4502" i="5"/>
  <c r="BC4502" i="5"/>
  <c r="BD4498" i="5"/>
  <c r="BC4498" i="5"/>
  <c r="BD4494" i="5"/>
  <c r="BC4494" i="5"/>
  <c r="BD4490" i="5"/>
  <c r="BC4490" i="5"/>
  <c r="BD4486" i="5"/>
  <c r="BC4486" i="5"/>
  <c r="BD4482" i="5"/>
  <c r="BC4482" i="5"/>
  <c r="BD4478" i="5"/>
  <c r="BC4478" i="5"/>
  <c r="BD4474" i="5"/>
  <c r="BC4474" i="5"/>
  <c r="BD4470" i="5"/>
  <c r="BC4470" i="5"/>
  <c r="BD4466" i="5"/>
  <c r="BC4466" i="5"/>
  <c r="BD4462" i="5"/>
  <c r="BC4462" i="5"/>
  <c r="BD4458" i="5"/>
  <c r="BC4458" i="5"/>
  <c r="BD4454" i="5"/>
  <c r="BC4454" i="5"/>
  <c r="BD4450" i="5"/>
  <c r="BC4450" i="5"/>
  <c r="BD4446" i="5"/>
  <c r="BC4446" i="5"/>
  <c r="BD4442" i="5"/>
  <c r="BC4442" i="5"/>
  <c r="BD4438" i="5"/>
  <c r="BC4438" i="5"/>
  <c r="BD4434" i="5"/>
  <c r="BC4434" i="5"/>
  <c r="BD4430" i="5"/>
  <c r="BC4430" i="5"/>
  <c r="BD4426" i="5"/>
  <c r="BC4426" i="5"/>
  <c r="BD4422" i="5"/>
  <c r="BC4422" i="5"/>
  <c r="BD4418" i="5"/>
  <c r="BC4418" i="5"/>
  <c r="BD4414" i="5"/>
  <c r="BC4414" i="5"/>
  <c r="BD4410" i="5"/>
  <c r="BC4410" i="5"/>
  <c r="BD4406" i="5"/>
  <c r="BC4406" i="5"/>
  <c r="BD4402" i="5"/>
  <c r="BC4402" i="5"/>
  <c r="BD4398" i="5"/>
  <c r="BC4398" i="5"/>
  <c r="BD4394" i="5"/>
  <c r="BC4394" i="5"/>
  <c r="BD4390" i="5"/>
  <c r="BC4390" i="5"/>
  <c r="BD4386" i="5"/>
  <c r="BC4386" i="5"/>
  <c r="BD4382" i="5"/>
  <c r="BC4382" i="5"/>
  <c r="BD4378" i="5"/>
  <c r="BC4378" i="5"/>
  <c r="BD4374" i="5"/>
  <c r="BC4374" i="5"/>
  <c r="BD4370" i="5"/>
  <c r="BC4370" i="5"/>
  <c r="BD4366" i="5"/>
  <c r="BC4366" i="5"/>
  <c r="BD4362" i="5"/>
  <c r="BC4362" i="5"/>
  <c r="BD4358" i="5"/>
  <c r="BC4358" i="5"/>
  <c r="BD4354" i="5"/>
  <c r="BC4354" i="5"/>
  <c r="BD4350" i="5"/>
  <c r="BC4350" i="5"/>
  <c r="BD4346" i="5"/>
  <c r="BC4346" i="5"/>
  <c r="BD4342" i="5"/>
  <c r="BC4342" i="5"/>
  <c r="BD4338" i="5"/>
  <c r="BC4338" i="5"/>
  <c r="BD4334" i="5"/>
  <c r="BC4334" i="5"/>
  <c r="BD4330" i="5"/>
  <c r="BC4330" i="5"/>
  <c r="BD4326" i="5"/>
  <c r="BC4326" i="5"/>
  <c r="BD4322" i="5"/>
  <c r="BC4322" i="5"/>
  <c r="BD4318" i="5"/>
  <c r="BC4318" i="5"/>
  <c r="BD4314" i="5"/>
  <c r="BC4314" i="5"/>
  <c r="BD4310" i="5"/>
  <c r="BC4310" i="5"/>
  <c r="BD4306" i="5"/>
  <c r="BC4306" i="5"/>
  <c r="BD4302" i="5"/>
  <c r="BC4302" i="5"/>
  <c r="BD4298" i="5"/>
  <c r="BC4298" i="5"/>
  <c r="BD4294" i="5"/>
  <c r="BC4294" i="5"/>
  <c r="BD4290" i="5"/>
  <c r="BC4290" i="5"/>
  <c r="BD4286" i="5"/>
  <c r="BC4286" i="5"/>
  <c r="BD4282" i="5"/>
  <c r="BC4282" i="5"/>
  <c r="BD4278" i="5"/>
  <c r="BC4278" i="5"/>
  <c r="BD4274" i="5"/>
  <c r="BC4274" i="5"/>
  <c r="BD4270" i="5"/>
  <c r="BC4270" i="5"/>
  <c r="BD4266" i="5"/>
  <c r="BC4266" i="5"/>
  <c r="BD4262" i="5"/>
  <c r="BC4262" i="5"/>
  <c r="BD4258" i="5"/>
  <c r="BC4258" i="5"/>
  <c r="BD4254" i="5"/>
  <c r="BC4254" i="5"/>
  <c r="BD4250" i="5"/>
  <c r="BC4250" i="5"/>
  <c r="BD4246" i="5"/>
  <c r="BC4246" i="5"/>
  <c r="BD4242" i="5"/>
  <c r="BC4242" i="5"/>
  <c r="BD4238" i="5"/>
  <c r="BC4238" i="5"/>
  <c r="BD4234" i="5"/>
  <c r="BC4234" i="5"/>
  <c r="BD4230" i="5"/>
  <c r="BC4230" i="5"/>
  <c r="BD4226" i="5"/>
  <c r="BC4226" i="5"/>
  <c r="BD4222" i="5"/>
  <c r="BC4222" i="5"/>
  <c r="BD4218" i="5"/>
  <c r="BC4218" i="5"/>
  <c r="BD4214" i="5"/>
  <c r="BC4214" i="5"/>
  <c r="BD4210" i="5"/>
  <c r="BC4210" i="5"/>
  <c r="BD4206" i="5"/>
  <c r="BC4206" i="5"/>
  <c r="BD4202" i="5"/>
  <c r="BC4202" i="5"/>
  <c r="BD4198" i="5"/>
  <c r="BC4198" i="5"/>
  <c r="BD4194" i="5"/>
  <c r="BC4194" i="5"/>
  <c r="BD4190" i="5"/>
  <c r="BC4190" i="5"/>
  <c r="BD4186" i="5"/>
  <c r="BC4186" i="5"/>
  <c r="BD4182" i="5"/>
  <c r="BC4182" i="5"/>
  <c r="BD4178" i="5"/>
  <c r="BC4178" i="5"/>
  <c r="BD4174" i="5"/>
  <c r="BC4174" i="5"/>
  <c r="BD4170" i="5"/>
  <c r="BC4170" i="5"/>
  <c r="BD4166" i="5"/>
  <c r="BC4166" i="5"/>
  <c r="BD4162" i="5"/>
  <c r="BC4162" i="5"/>
  <c r="BD4158" i="5"/>
  <c r="BC4158" i="5"/>
  <c r="BD4154" i="5"/>
  <c r="BC4154" i="5"/>
  <c r="BD4150" i="5"/>
  <c r="BC4150" i="5"/>
  <c r="BD4146" i="5"/>
  <c r="BC4146" i="5"/>
  <c r="BD4142" i="5"/>
  <c r="BC4142" i="5"/>
  <c r="BD4138" i="5"/>
  <c r="BC4138" i="5"/>
  <c r="BD4134" i="5"/>
  <c r="BC4134" i="5"/>
  <c r="BD4130" i="5"/>
  <c r="BC4130" i="5"/>
  <c r="BD4126" i="5"/>
  <c r="BC4126" i="5"/>
  <c r="BD4122" i="5"/>
  <c r="BC4122" i="5"/>
  <c r="BD4118" i="5"/>
  <c r="BC4118" i="5"/>
  <c r="BD4114" i="5"/>
  <c r="BC4114" i="5"/>
  <c r="BD4110" i="5"/>
  <c r="BC4110" i="5"/>
  <c r="BD4106" i="5"/>
  <c r="BC4106" i="5"/>
  <c r="BD4102" i="5"/>
  <c r="BC4102" i="5"/>
  <c r="BD4098" i="5"/>
  <c r="BC4098" i="5"/>
  <c r="BD4094" i="5"/>
  <c r="BC4094" i="5"/>
  <c r="BD4090" i="5"/>
  <c r="BC4090" i="5"/>
  <c r="BD4086" i="5"/>
  <c r="BC4086" i="5"/>
  <c r="BD4082" i="5"/>
  <c r="BC4082" i="5"/>
  <c r="BD4078" i="5"/>
  <c r="BC4078" i="5"/>
  <c r="BD4074" i="5"/>
  <c r="BC4074" i="5"/>
  <c r="BD4070" i="5"/>
  <c r="BC4070" i="5"/>
  <c r="BD4066" i="5"/>
  <c r="BC4066" i="5"/>
  <c r="BD4062" i="5"/>
  <c r="BC4062" i="5"/>
  <c r="BD4058" i="5"/>
  <c r="BC4058" i="5"/>
  <c r="BD4054" i="5"/>
  <c r="BC4054" i="5"/>
  <c r="BD4050" i="5"/>
  <c r="BC4050" i="5"/>
  <c r="BD4046" i="5"/>
  <c r="BC4046" i="5"/>
  <c r="BD4042" i="5"/>
  <c r="BC4042" i="5"/>
  <c r="BD4038" i="5"/>
  <c r="BC4038" i="5"/>
  <c r="BD4034" i="5"/>
  <c r="BC4034" i="5"/>
  <c r="BD4030" i="5"/>
  <c r="BC4030" i="5"/>
  <c r="BD4026" i="5"/>
  <c r="BC4026" i="5"/>
  <c r="BD4022" i="5"/>
  <c r="BC4022" i="5"/>
  <c r="BD4018" i="5"/>
  <c r="BC4018" i="5"/>
  <c r="BD4014" i="5"/>
  <c r="BC4014" i="5"/>
  <c r="BD4010" i="5"/>
  <c r="BC4010" i="5"/>
  <c r="BD4006" i="5"/>
  <c r="BC4006" i="5"/>
  <c r="BD4002" i="5"/>
  <c r="BC4002" i="5"/>
  <c r="BD3998" i="5"/>
  <c r="BC3998" i="5"/>
  <c r="BD3994" i="5"/>
  <c r="BC3994" i="5"/>
  <c r="BD3990" i="5"/>
  <c r="BC3990" i="5"/>
  <c r="BD3986" i="5"/>
  <c r="BC3986" i="5"/>
  <c r="BD3982" i="5"/>
  <c r="BC3982" i="5"/>
  <c r="BD3978" i="5"/>
  <c r="BC3978" i="5"/>
  <c r="BD3974" i="5"/>
  <c r="BC3974" i="5"/>
  <c r="BD3970" i="5"/>
  <c r="BC3970" i="5"/>
  <c r="BD3966" i="5"/>
  <c r="BC3966" i="5"/>
  <c r="BD3962" i="5"/>
  <c r="BC3962" i="5"/>
  <c r="BD3958" i="5"/>
  <c r="BC3958" i="5"/>
  <c r="BD3954" i="5"/>
  <c r="BC3954" i="5"/>
  <c r="BD3950" i="5"/>
  <c r="BC3950" i="5"/>
  <c r="BD3946" i="5"/>
  <c r="BC3946" i="5"/>
  <c r="BD3942" i="5"/>
  <c r="BC3942" i="5"/>
  <c r="BD3938" i="5"/>
  <c r="BC3938" i="5"/>
  <c r="BD3934" i="5"/>
  <c r="BC3934" i="5"/>
  <c r="BD3930" i="5"/>
  <c r="BC3930" i="5"/>
  <c r="BD3926" i="5"/>
  <c r="BC3926" i="5"/>
  <c r="BD3922" i="5"/>
  <c r="BC3922" i="5"/>
  <c r="BD3918" i="5"/>
  <c r="BC3918" i="5"/>
  <c r="BD3914" i="5"/>
  <c r="BC3914" i="5"/>
  <c r="BD3910" i="5"/>
  <c r="BC3910" i="5"/>
  <c r="BD3906" i="5"/>
  <c r="BC3906" i="5"/>
  <c r="BD3902" i="5"/>
  <c r="BC3902" i="5"/>
  <c r="BD3898" i="5"/>
  <c r="BC3898" i="5"/>
  <c r="BD3894" i="5"/>
  <c r="BC3894" i="5"/>
  <c r="BD3890" i="5"/>
  <c r="BC3890" i="5"/>
  <c r="BD3886" i="5"/>
  <c r="BC3886" i="5"/>
  <c r="BD3882" i="5"/>
  <c r="BC3882" i="5"/>
  <c r="BD3878" i="5"/>
  <c r="BC3878" i="5"/>
  <c r="BD3874" i="5"/>
  <c r="BC3874" i="5"/>
  <c r="BD3870" i="5"/>
  <c r="BC3870" i="5"/>
  <c r="BD3866" i="5"/>
  <c r="BC3866" i="5"/>
  <c r="BD3862" i="5"/>
  <c r="BC3862" i="5"/>
  <c r="BD3858" i="5"/>
  <c r="BC3858" i="5"/>
  <c r="BD3854" i="5"/>
  <c r="BC3854" i="5"/>
  <c r="BD3850" i="5"/>
  <c r="BC3850" i="5"/>
  <c r="BD3846" i="5"/>
  <c r="BC3846" i="5"/>
  <c r="BD3842" i="5"/>
  <c r="BC3842" i="5"/>
  <c r="BD3838" i="5"/>
  <c r="BC3838" i="5"/>
  <c r="BD3834" i="5"/>
  <c r="BC3834" i="5"/>
  <c r="BD3830" i="5"/>
  <c r="BC3830" i="5"/>
  <c r="BD3826" i="5"/>
  <c r="BC3826" i="5"/>
  <c r="BD3822" i="5"/>
  <c r="BC3822" i="5"/>
  <c r="BD3818" i="5"/>
  <c r="BC3818" i="5"/>
  <c r="BD3814" i="5"/>
  <c r="BC3814" i="5"/>
  <c r="BD3810" i="5"/>
  <c r="BC3810" i="5"/>
  <c r="BD3806" i="5"/>
  <c r="BC3806" i="5"/>
  <c r="BD3802" i="5"/>
  <c r="BC3802" i="5"/>
  <c r="BD3798" i="5"/>
  <c r="BC3798" i="5"/>
  <c r="BD3794" i="5"/>
  <c r="BC3794" i="5"/>
  <c r="BD3790" i="5"/>
  <c r="BC3790" i="5"/>
  <c r="BD3786" i="5"/>
  <c r="BC3786" i="5"/>
  <c r="BD3782" i="5"/>
  <c r="BC3782" i="5"/>
  <c r="BD3778" i="5"/>
  <c r="BC3778" i="5"/>
  <c r="BD3774" i="5"/>
  <c r="BC3774" i="5"/>
  <c r="BD3770" i="5"/>
  <c r="BC3770" i="5"/>
  <c r="BD3766" i="5"/>
  <c r="BC3766" i="5"/>
  <c r="BD3762" i="5"/>
  <c r="BC3762" i="5"/>
  <c r="BD3758" i="5"/>
  <c r="BC3758" i="5"/>
  <c r="BD3754" i="5"/>
  <c r="BC3754" i="5"/>
  <c r="BD3750" i="5"/>
  <c r="BC3750" i="5"/>
  <c r="BD3746" i="5"/>
  <c r="BC3746" i="5"/>
  <c r="BD3742" i="5"/>
  <c r="BC3742" i="5"/>
  <c r="BD3738" i="5"/>
  <c r="BC3738" i="5"/>
  <c r="BD3734" i="5"/>
  <c r="BC3734" i="5"/>
  <c r="BD3730" i="5"/>
  <c r="BC3730" i="5"/>
  <c r="BD3726" i="5"/>
  <c r="BC3726" i="5"/>
  <c r="BD3722" i="5"/>
  <c r="BC3722" i="5"/>
  <c r="BD3718" i="5"/>
  <c r="BC3718" i="5"/>
  <c r="BD3714" i="5"/>
  <c r="BC3714" i="5"/>
  <c r="BD3710" i="5"/>
  <c r="BC3710" i="5"/>
  <c r="BD3706" i="5"/>
  <c r="BC3706" i="5"/>
  <c r="BD3702" i="5"/>
  <c r="BC3702" i="5"/>
  <c r="BD3698" i="5"/>
  <c r="BC3698" i="5"/>
  <c r="BD3694" i="5"/>
  <c r="BC3694" i="5"/>
  <c r="BD3690" i="5"/>
  <c r="BC3690" i="5"/>
  <c r="BD3686" i="5"/>
  <c r="BC3686" i="5"/>
  <c r="BD3682" i="5"/>
  <c r="BC3682" i="5"/>
  <c r="BD3678" i="5"/>
  <c r="BC3678" i="5"/>
  <c r="BD3674" i="5"/>
  <c r="BC3674" i="5"/>
  <c r="BD3670" i="5"/>
  <c r="BC3670" i="5"/>
  <c r="BD3666" i="5"/>
  <c r="BC3666" i="5"/>
  <c r="BD3662" i="5"/>
  <c r="BC3662" i="5"/>
  <c r="BD3658" i="5"/>
  <c r="BC3658" i="5"/>
  <c r="BD3654" i="5"/>
  <c r="BC3654" i="5"/>
  <c r="BD3650" i="5"/>
  <c r="BC3650" i="5"/>
  <c r="BD3646" i="5"/>
  <c r="BC3646" i="5"/>
  <c r="BD3642" i="5"/>
  <c r="BC3642" i="5"/>
  <c r="BD3638" i="5"/>
  <c r="BC3638" i="5"/>
  <c r="BD3634" i="5"/>
  <c r="BC3634" i="5"/>
  <c r="BD3630" i="5"/>
  <c r="BC3630" i="5"/>
  <c r="BD3626" i="5"/>
  <c r="BC3626" i="5"/>
  <c r="BD3622" i="5"/>
  <c r="BC3622" i="5"/>
  <c r="BD3618" i="5"/>
  <c r="BC3618" i="5"/>
  <c r="BD3614" i="5"/>
  <c r="BC3614" i="5"/>
  <c r="BD3610" i="5"/>
  <c r="BC3610" i="5"/>
  <c r="BD3606" i="5"/>
  <c r="BC3606" i="5"/>
  <c r="BD3602" i="5"/>
  <c r="BC3602" i="5"/>
  <c r="BD3598" i="5"/>
  <c r="BC3598" i="5"/>
  <c r="BD3594" i="5"/>
  <c r="BC3594" i="5"/>
  <c r="BD3590" i="5"/>
  <c r="BC3590" i="5"/>
  <c r="BD3586" i="5"/>
  <c r="BC3586" i="5"/>
  <c r="BD3582" i="5"/>
  <c r="BC3582" i="5"/>
  <c r="BD3578" i="5"/>
  <c r="BC3578" i="5"/>
  <c r="BD3574" i="5"/>
  <c r="BC3574" i="5"/>
  <c r="BD3570" i="5"/>
  <c r="BC3570" i="5"/>
  <c r="BD3566" i="5"/>
  <c r="BC3566" i="5"/>
  <c r="BD3562" i="5"/>
  <c r="BC3562" i="5"/>
  <c r="BD3558" i="5"/>
  <c r="BC3558" i="5"/>
  <c r="BD3554" i="5"/>
  <c r="BC3554" i="5"/>
  <c r="BD3550" i="5"/>
  <c r="BC3550" i="5"/>
  <c r="BD3546" i="5"/>
  <c r="BC3546" i="5"/>
  <c r="BD3542" i="5"/>
  <c r="BC3542" i="5"/>
  <c r="BD3538" i="5"/>
  <c r="BC3538" i="5"/>
  <c r="BD3534" i="5"/>
  <c r="BC3534" i="5"/>
  <c r="BD3530" i="5"/>
  <c r="BC3530" i="5"/>
  <c r="BD3526" i="5"/>
  <c r="BC3526" i="5"/>
  <c r="BD3522" i="5"/>
  <c r="BC3522" i="5"/>
  <c r="BD3518" i="5"/>
  <c r="BC3518" i="5"/>
  <c r="BD3514" i="5"/>
  <c r="BC3514" i="5"/>
  <c r="BD3510" i="5"/>
  <c r="BC3510" i="5"/>
  <c r="BD3506" i="5"/>
  <c r="BC3506" i="5"/>
  <c r="BD3502" i="5"/>
  <c r="BC3502" i="5"/>
  <c r="BD3498" i="5"/>
  <c r="BC3498" i="5"/>
  <c r="BD3494" i="5"/>
  <c r="BC3494" i="5"/>
  <c r="BD3490" i="5"/>
  <c r="BC3490" i="5"/>
  <c r="BD3486" i="5"/>
  <c r="BC3486" i="5"/>
  <c r="BD3482" i="5"/>
  <c r="BC3482" i="5"/>
  <c r="BD3478" i="5"/>
  <c r="BC3478" i="5"/>
  <c r="BD3474" i="5"/>
  <c r="BC3474" i="5"/>
  <c r="BD3470" i="5"/>
  <c r="BC3470" i="5"/>
  <c r="BD3466" i="5"/>
  <c r="BC3466" i="5"/>
  <c r="BD3462" i="5"/>
  <c r="BC3462" i="5"/>
  <c r="BD3458" i="5"/>
  <c r="BC3458" i="5"/>
  <c r="BD3454" i="5"/>
  <c r="BC3454" i="5"/>
  <c r="BD3450" i="5"/>
  <c r="BC3450" i="5"/>
  <c r="BD3446" i="5"/>
  <c r="BC3446" i="5"/>
  <c r="BD3442" i="5"/>
  <c r="BC3442" i="5"/>
  <c r="BD3438" i="5"/>
  <c r="BC3438" i="5"/>
  <c r="BD3434" i="5"/>
  <c r="BC3434" i="5"/>
  <c r="BD3430" i="5"/>
  <c r="BC3430" i="5"/>
  <c r="BD3426" i="5"/>
  <c r="BC3426" i="5"/>
  <c r="BD3422" i="5"/>
  <c r="BC3422" i="5"/>
  <c r="BD3418" i="5"/>
  <c r="BC3418" i="5"/>
  <c r="BD3414" i="5"/>
  <c r="BC3414" i="5"/>
  <c r="BD3410" i="5"/>
  <c r="BC3410" i="5"/>
  <c r="BD3406" i="5"/>
  <c r="BC3406" i="5"/>
  <c r="BD3402" i="5"/>
  <c r="BC3402" i="5"/>
  <c r="BD3398" i="5"/>
  <c r="BC3398" i="5"/>
  <c r="BD3394" i="5"/>
  <c r="BC3394" i="5"/>
  <c r="BD3390" i="5"/>
  <c r="BC3390" i="5"/>
  <c r="BD3386" i="5"/>
  <c r="BC3386" i="5"/>
  <c r="BD3382" i="5"/>
  <c r="BC3382" i="5"/>
  <c r="BD3378" i="5"/>
  <c r="BC3378" i="5"/>
  <c r="BD3374" i="5"/>
  <c r="BC3374" i="5"/>
  <c r="BD3370" i="5"/>
  <c r="BC3370" i="5"/>
  <c r="BD3366" i="5"/>
  <c r="BC3366" i="5"/>
  <c r="BD3362" i="5"/>
  <c r="BC3362" i="5"/>
  <c r="BD3358" i="5"/>
  <c r="BC3358" i="5"/>
  <c r="BD3354" i="5"/>
  <c r="BC3354" i="5"/>
  <c r="BD3350" i="5"/>
  <c r="BC3350" i="5"/>
  <c r="BD3346" i="5"/>
  <c r="BC3346" i="5"/>
  <c r="BD3342" i="5"/>
  <c r="BC3342" i="5"/>
  <c r="BD3338" i="5"/>
  <c r="BC3338" i="5"/>
  <c r="BD3334" i="5"/>
  <c r="BC3334" i="5"/>
  <c r="BD3330" i="5"/>
  <c r="BC3330" i="5"/>
  <c r="BD3326" i="5"/>
  <c r="BC3326" i="5"/>
  <c r="BD3322" i="5"/>
  <c r="BC3322" i="5"/>
  <c r="BD3318" i="5"/>
  <c r="BC3318" i="5"/>
  <c r="BD3314" i="5"/>
  <c r="BC3314" i="5"/>
  <c r="BD3310" i="5"/>
  <c r="BC3310" i="5"/>
  <c r="BD3306" i="5"/>
  <c r="BC3306" i="5"/>
  <c r="BD3302" i="5"/>
  <c r="BC3302" i="5"/>
  <c r="BD3298" i="5"/>
  <c r="BC3298" i="5"/>
  <c r="BD3294" i="5"/>
  <c r="BC3294" i="5"/>
  <c r="BD3290" i="5"/>
  <c r="BC3290" i="5"/>
  <c r="BD3286" i="5"/>
  <c r="BC3286" i="5"/>
  <c r="BD3282" i="5"/>
  <c r="BC3282" i="5"/>
  <c r="BD3278" i="5"/>
  <c r="BC3278" i="5"/>
  <c r="BD3274" i="5"/>
  <c r="BC3274" i="5"/>
  <c r="BD3270" i="5"/>
  <c r="BC3270" i="5"/>
  <c r="BD3266" i="5"/>
  <c r="BC3266" i="5"/>
  <c r="BD3262" i="5"/>
  <c r="BC3262" i="5"/>
  <c r="BD3258" i="5"/>
  <c r="BC3258" i="5"/>
  <c r="BD3254" i="5"/>
  <c r="BC3254" i="5"/>
  <c r="BD3250" i="5"/>
  <c r="BC3250" i="5"/>
  <c r="BD3246" i="5"/>
  <c r="BC3246" i="5"/>
  <c r="BD3242" i="5"/>
  <c r="BC3242" i="5"/>
  <c r="BD3238" i="5"/>
  <c r="BC3238" i="5"/>
  <c r="BD3234" i="5"/>
  <c r="BC3234" i="5"/>
  <c r="BD3230" i="5"/>
  <c r="BC3230" i="5"/>
  <c r="BD3226" i="5"/>
  <c r="BC3226" i="5"/>
  <c r="BD3222" i="5"/>
  <c r="BC3222" i="5"/>
  <c r="BD3218" i="5"/>
  <c r="BC3218" i="5"/>
  <c r="BD3214" i="5"/>
  <c r="BC3214" i="5"/>
  <c r="BD3210" i="5"/>
  <c r="BC3210" i="5"/>
  <c r="BD3206" i="5"/>
  <c r="BC3206" i="5"/>
  <c r="BD3202" i="5"/>
  <c r="BC3202" i="5"/>
  <c r="BD3198" i="5"/>
  <c r="BC3198" i="5"/>
  <c r="BD3194" i="5"/>
  <c r="BC3194" i="5"/>
  <c r="BD3190" i="5"/>
  <c r="BC3190" i="5"/>
  <c r="BD3186" i="5"/>
  <c r="BC3186" i="5"/>
  <c r="BD3182" i="5"/>
  <c r="BC3182" i="5"/>
  <c r="BD3178" i="5"/>
  <c r="BC3178" i="5"/>
  <c r="BD3174" i="5"/>
  <c r="BC3174" i="5"/>
  <c r="BD3170" i="5"/>
  <c r="BC3170" i="5"/>
  <c r="BD3166" i="5"/>
  <c r="BC3166" i="5"/>
  <c r="BD3162" i="5"/>
  <c r="BC3162" i="5"/>
  <c r="BD3158" i="5"/>
  <c r="BC3158" i="5"/>
  <c r="BD3154" i="5"/>
  <c r="BC3154" i="5"/>
  <c r="BD3150" i="5"/>
  <c r="BC3150" i="5"/>
  <c r="BD3146" i="5"/>
  <c r="BC3146" i="5"/>
  <c r="BD3142" i="5"/>
  <c r="BC3142" i="5"/>
  <c r="BD3138" i="5"/>
  <c r="BC3138" i="5"/>
  <c r="BD3134" i="5"/>
  <c r="BC3134" i="5"/>
  <c r="BD3130" i="5"/>
  <c r="BC3130" i="5"/>
  <c r="BD3126" i="5"/>
  <c r="BC3126" i="5"/>
  <c r="BD3122" i="5"/>
  <c r="BC3122" i="5"/>
  <c r="BD3118" i="5"/>
  <c r="BC3118" i="5"/>
  <c r="BD3114" i="5"/>
  <c r="BC3114" i="5"/>
  <c r="BD3110" i="5"/>
  <c r="BC3110" i="5"/>
  <c r="BD3106" i="5"/>
  <c r="BC3106" i="5"/>
  <c r="BD3102" i="5"/>
  <c r="BC3102" i="5"/>
  <c r="BD3098" i="5"/>
  <c r="BC3098" i="5"/>
  <c r="BD3094" i="5"/>
  <c r="BC3094" i="5"/>
  <c r="BD3090" i="5"/>
  <c r="BC3090" i="5"/>
  <c r="BD3086" i="5"/>
  <c r="BC3086" i="5"/>
  <c r="BD3082" i="5"/>
  <c r="BC3082" i="5"/>
  <c r="BD3078" i="5"/>
  <c r="BC3078" i="5"/>
  <c r="BD3074" i="5"/>
  <c r="BC3074" i="5"/>
  <c r="BD3070" i="5"/>
  <c r="BC3070" i="5"/>
  <c r="BD3066" i="5"/>
  <c r="BC3066" i="5"/>
  <c r="BD3062" i="5"/>
  <c r="BC3062" i="5"/>
  <c r="BD3058" i="5"/>
  <c r="BC3058" i="5"/>
  <c r="BD3054" i="5"/>
  <c r="BC3054" i="5"/>
  <c r="BD3050" i="5"/>
  <c r="BC3050" i="5"/>
  <c r="BD3046" i="5"/>
  <c r="BC3046" i="5"/>
  <c r="BD3042" i="5"/>
  <c r="BC3042" i="5"/>
  <c r="BD3038" i="5"/>
  <c r="BC3038" i="5"/>
  <c r="BD3034" i="5"/>
  <c r="BC3034" i="5"/>
  <c r="BD3030" i="5"/>
  <c r="BC3030" i="5"/>
  <c r="BD3026" i="5"/>
  <c r="BC3026" i="5"/>
  <c r="BD3022" i="5"/>
  <c r="BC3022" i="5"/>
  <c r="BD3018" i="5"/>
  <c r="BC3018" i="5"/>
  <c r="BD3014" i="5"/>
  <c r="BC3014" i="5"/>
  <c r="BD3010" i="5"/>
  <c r="BC3010" i="5"/>
  <c r="BD3006" i="5"/>
  <c r="BC3006" i="5"/>
  <c r="BD3002" i="5"/>
  <c r="BC3002" i="5"/>
  <c r="BD2998" i="5"/>
  <c r="BC2998" i="5"/>
  <c r="BD2994" i="5"/>
  <c r="BC2994" i="5"/>
  <c r="BD2990" i="5"/>
  <c r="BC2990" i="5"/>
  <c r="BD2986" i="5"/>
  <c r="BC2986" i="5"/>
  <c r="BD2982" i="5"/>
  <c r="BC2982" i="5"/>
  <c r="BD2978" i="5"/>
  <c r="BC2978" i="5"/>
  <c r="BD2974" i="5"/>
  <c r="BC2974" i="5"/>
  <c r="BD2970" i="5"/>
  <c r="BC2970" i="5"/>
  <c r="BD2966" i="5"/>
  <c r="BC2966" i="5"/>
  <c r="BD2962" i="5"/>
  <c r="BC2962" i="5"/>
  <c r="BD2958" i="5"/>
  <c r="BC2958" i="5"/>
  <c r="BD2954" i="5"/>
  <c r="BC2954" i="5"/>
  <c r="BD2950" i="5"/>
  <c r="BC2950" i="5"/>
  <c r="BD2946" i="5"/>
  <c r="BC2946" i="5"/>
  <c r="BD2942" i="5"/>
  <c r="BC2942" i="5"/>
  <c r="BD2938" i="5"/>
  <c r="BC2938" i="5"/>
  <c r="BD2934" i="5"/>
  <c r="BC2934" i="5"/>
  <c r="BD2930" i="5"/>
  <c r="BC2930" i="5"/>
  <c r="BD2926" i="5"/>
  <c r="BC2926" i="5"/>
  <c r="BD2922" i="5"/>
  <c r="BC2922" i="5"/>
  <c r="BD2918" i="5"/>
  <c r="BC2918" i="5"/>
  <c r="BD2914" i="5"/>
  <c r="BC2914" i="5"/>
  <c r="BD2910" i="5"/>
  <c r="BC2910" i="5"/>
  <c r="BD2906" i="5"/>
  <c r="BC2906" i="5"/>
  <c r="BD2902" i="5"/>
  <c r="BC2902" i="5"/>
  <c r="BD2898" i="5"/>
  <c r="BC2898" i="5"/>
  <c r="BD2894" i="5"/>
  <c r="BC2894" i="5"/>
  <c r="BD2890" i="5"/>
  <c r="BC2890" i="5"/>
  <c r="BD2886" i="5"/>
  <c r="BC2886" i="5"/>
  <c r="BD2882" i="5"/>
  <c r="BC2882" i="5"/>
  <c r="BD2878" i="5"/>
  <c r="BC2878" i="5"/>
  <c r="BD2874" i="5"/>
  <c r="BC2874" i="5"/>
  <c r="BD2870" i="5"/>
  <c r="BC2870" i="5"/>
  <c r="BD2866" i="5"/>
  <c r="BC2866" i="5"/>
  <c r="BD2862" i="5"/>
  <c r="BC2862" i="5"/>
  <c r="BD2858" i="5"/>
  <c r="BC2858" i="5"/>
  <c r="BD2854" i="5"/>
  <c r="BC2854" i="5"/>
  <c r="BD2850" i="5"/>
  <c r="BC2850" i="5"/>
  <c r="BD2846" i="5"/>
  <c r="BC2846" i="5"/>
  <c r="BD2842" i="5"/>
  <c r="BC2842" i="5"/>
  <c r="BD2838" i="5"/>
  <c r="BC2838" i="5"/>
  <c r="BD2834" i="5"/>
  <c r="BC2834" i="5"/>
  <c r="BD2830" i="5"/>
  <c r="BC2830" i="5"/>
  <c r="BD2826" i="5"/>
  <c r="BC2826" i="5"/>
  <c r="BD2822" i="5"/>
  <c r="BC2822" i="5"/>
  <c r="BD2818" i="5"/>
  <c r="BC2818" i="5"/>
  <c r="BD2814" i="5"/>
  <c r="BC2814" i="5"/>
  <c r="BD2810" i="5"/>
  <c r="BC2810" i="5"/>
  <c r="BD2806" i="5"/>
  <c r="BC2806" i="5"/>
  <c r="BD2802" i="5"/>
  <c r="BC2802" i="5"/>
  <c r="BD2798" i="5"/>
  <c r="BC2798" i="5"/>
  <c r="BD2794" i="5"/>
  <c r="BC2794" i="5"/>
  <c r="BD2790" i="5"/>
  <c r="BC2790" i="5"/>
  <c r="BD2786" i="5"/>
  <c r="BC2786" i="5"/>
  <c r="BD2782" i="5"/>
  <c r="BC2782" i="5"/>
  <c r="BD2778" i="5"/>
  <c r="BC2778" i="5"/>
  <c r="BD2774" i="5"/>
  <c r="BC2774" i="5"/>
  <c r="BD2770" i="5"/>
  <c r="BC2770" i="5"/>
  <c r="BD2766" i="5"/>
  <c r="BC2766" i="5"/>
  <c r="BD2762" i="5"/>
  <c r="BC2762" i="5"/>
  <c r="BD2758" i="5"/>
  <c r="BC2758" i="5"/>
  <c r="BD2754" i="5"/>
  <c r="BC2754" i="5"/>
  <c r="BD2750" i="5"/>
  <c r="BC2750" i="5"/>
  <c r="BD2746" i="5"/>
  <c r="BC2746" i="5"/>
  <c r="BD2742" i="5"/>
  <c r="BC2742" i="5"/>
  <c r="BD2738" i="5"/>
  <c r="BC2738" i="5"/>
  <c r="BD2734" i="5"/>
  <c r="BC2734" i="5"/>
  <c r="BD2730" i="5"/>
  <c r="BC2730" i="5"/>
  <c r="BD2726" i="5"/>
  <c r="BC2726" i="5"/>
  <c r="BD2722" i="5"/>
  <c r="BC2722" i="5"/>
  <c r="BD2718" i="5"/>
  <c r="BC2718" i="5"/>
  <c r="BD2715" i="5"/>
  <c r="BC2715" i="5"/>
  <c r="BD2711" i="5"/>
  <c r="BC2711" i="5"/>
  <c r="BD2707" i="5"/>
  <c r="BC2707" i="5"/>
  <c r="BD2703" i="5"/>
  <c r="BC2703" i="5"/>
  <c r="BD2699" i="5"/>
  <c r="BC2699" i="5"/>
  <c r="BD2695" i="5"/>
  <c r="BC2695" i="5"/>
  <c r="BD2691" i="5"/>
  <c r="BC2691" i="5"/>
  <c r="BD2687" i="5"/>
  <c r="BC2687" i="5"/>
  <c r="BD2683" i="5"/>
  <c r="BC2683" i="5"/>
  <c r="BD2679" i="5"/>
  <c r="BC2679" i="5"/>
  <c r="BD2675" i="5"/>
  <c r="BC2675" i="5"/>
  <c r="BD2671" i="5"/>
  <c r="BC2671" i="5"/>
  <c r="BD2667" i="5"/>
  <c r="BC2667" i="5"/>
  <c r="BD2663" i="5"/>
  <c r="BC2663" i="5"/>
  <c r="BD2659" i="5"/>
  <c r="BC2659" i="5"/>
  <c r="BD2655" i="5"/>
  <c r="BC2655" i="5"/>
  <c r="BD2651" i="5"/>
  <c r="BC2651" i="5"/>
  <c r="BD2647" i="5"/>
  <c r="BC2647" i="5"/>
  <c r="BD2643" i="5"/>
  <c r="BC2643" i="5"/>
  <c r="BD2639" i="5"/>
  <c r="BC2639" i="5"/>
  <c r="BD2635" i="5"/>
  <c r="BC2635" i="5"/>
  <c r="BD2631" i="5"/>
  <c r="BC2631" i="5"/>
  <c r="BD2627" i="5"/>
  <c r="BC2627" i="5"/>
  <c r="BD2623" i="5"/>
  <c r="BC2623" i="5"/>
  <c r="BD2619" i="5"/>
  <c r="BC2619" i="5"/>
  <c r="BD2615" i="5"/>
  <c r="BC2615" i="5"/>
  <c r="BD2611" i="5"/>
  <c r="BC2611" i="5"/>
  <c r="BD2607" i="5"/>
  <c r="BC2607" i="5"/>
  <c r="BD2603" i="5"/>
  <c r="BC2603" i="5"/>
  <c r="BD2599" i="5"/>
  <c r="BC2599" i="5"/>
  <c r="BD2595" i="5"/>
  <c r="BC2595" i="5"/>
  <c r="BD2591" i="5"/>
  <c r="BC2591" i="5"/>
  <c r="BD2587" i="5"/>
  <c r="BC2587" i="5"/>
  <c r="BD2583" i="5"/>
  <c r="BC2583" i="5"/>
  <c r="BD2579" i="5"/>
  <c r="BC2579" i="5"/>
  <c r="BD2575" i="5"/>
  <c r="BC2575" i="5"/>
  <c r="BD2571" i="5"/>
  <c r="BC2571" i="5"/>
  <c r="BD2567" i="5"/>
  <c r="BC2567" i="5"/>
  <c r="BD2563" i="5"/>
  <c r="BC2563" i="5"/>
  <c r="BD2559" i="5"/>
  <c r="BC2559" i="5"/>
  <c r="BD2555" i="5"/>
  <c r="BC2555" i="5"/>
  <c r="BD2551" i="5"/>
  <c r="BC2551" i="5"/>
  <c r="BD2547" i="5"/>
  <c r="BC2547" i="5"/>
  <c r="BD2543" i="5"/>
  <c r="BC2543" i="5"/>
  <c r="BD2539" i="5"/>
  <c r="BC2539" i="5"/>
  <c r="BD2535" i="5"/>
  <c r="BC2535" i="5"/>
  <c r="BD2531" i="5"/>
  <c r="BC2531" i="5"/>
  <c r="BD2527" i="5"/>
  <c r="BC2527" i="5"/>
  <c r="BD2523" i="5"/>
  <c r="BC2523" i="5"/>
  <c r="BD2519" i="5"/>
  <c r="BC2519" i="5"/>
  <c r="BD2515" i="5"/>
  <c r="BC2515" i="5"/>
  <c r="BD2511" i="5"/>
  <c r="BC2511" i="5"/>
  <c r="BD2507" i="5"/>
  <c r="BC2507" i="5"/>
  <c r="BD2503" i="5"/>
  <c r="BC2503" i="5"/>
  <c r="BD2499" i="5"/>
  <c r="BC2499" i="5"/>
  <c r="BD2495" i="5"/>
  <c r="BC2495" i="5"/>
  <c r="BD2491" i="5"/>
  <c r="BC2491" i="5"/>
  <c r="BD2487" i="5"/>
  <c r="BC2487" i="5"/>
  <c r="BD2483" i="5"/>
  <c r="BC2483" i="5"/>
  <c r="BD2479" i="5"/>
  <c r="BC2479" i="5"/>
  <c r="BD2475" i="5"/>
  <c r="BC2475" i="5"/>
  <c r="BD2471" i="5"/>
  <c r="BC2471" i="5"/>
  <c r="BD2467" i="5"/>
  <c r="BC2467" i="5"/>
  <c r="BD2463" i="5"/>
  <c r="BC2463" i="5"/>
  <c r="BD2459" i="5"/>
  <c r="BC2459" i="5"/>
  <c r="BD2455" i="5"/>
  <c r="BC2455" i="5"/>
  <c r="BD2451" i="5"/>
  <c r="BC2451" i="5"/>
  <c r="BD2447" i="5"/>
  <c r="BC2447" i="5"/>
  <c r="BD2443" i="5"/>
  <c r="BC2443" i="5"/>
  <c r="BD2439" i="5"/>
  <c r="BC2439" i="5"/>
  <c r="BD2435" i="5"/>
  <c r="BC2435" i="5"/>
  <c r="BD2431" i="5"/>
  <c r="BC2431" i="5"/>
  <c r="BD2427" i="5"/>
  <c r="BC2427" i="5"/>
  <c r="BD2423" i="5"/>
  <c r="BC2423" i="5"/>
  <c r="BD2419" i="5"/>
  <c r="BC2419" i="5"/>
  <c r="BD2415" i="5"/>
  <c r="BC2415" i="5"/>
  <c r="BD2411" i="5"/>
  <c r="BC2411" i="5"/>
  <c r="BD2407" i="5"/>
  <c r="BC2407" i="5"/>
  <c r="BD2403" i="5"/>
  <c r="BC2403" i="5"/>
  <c r="BD2399" i="5"/>
  <c r="BC2399" i="5"/>
  <c r="BD2395" i="5"/>
  <c r="BC2395" i="5"/>
  <c r="BD2391" i="5"/>
  <c r="BC2391" i="5"/>
  <c r="BD2387" i="5"/>
  <c r="BC2387" i="5"/>
  <c r="BD2383" i="5"/>
  <c r="BC2383" i="5"/>
  <c r="BD2379" i="5"/>
  <c r="BC2379" i="5"/>
  <c r="BD2375" i="5"/>
  <c r="BC2375" i="5"/>
  <c r="BD2371" i="5"/>
  <c r="BC2371" i="5"/>
  <c r="BD2367" i="5"/>
  <c r="BC2367" i="5"/>
  <c r="BD2363" i="5"/>
  <c r="BC2363" i="5"/>
  <c r="BD2359" i="5"/>
  <c r="BC2359" i="5"/>
  <c r="BD2355" i="5"/>
  <c r="BC2355" i="5"/>
  <c r="BD2351" i="5"/>
  <c r="BC2351" i="5"/>
  <c r="BD2347" i="5"/>
  <c r="BC2347" i="5"/>
  <c r="BD2343" i="5"/>
  <c r="BC2343" i="5"/>
  <c r="BD2339" i="5"/>
  <c r="BC2339" i="5"/>
  <c r="BD2335" i="5"/>
  <c r="BC2335" i="5"/>
  <c r="BD2331" i="5"/>
  <c r="BC2331" i="5"/>
  <c r="BD2327" i="5"/>
  <c r="BC2327" i="5"/>
  <c r="BD2323" i="5"/>
  <c r="BC2323" i="5"/>
  <c r="BD2319" i="5"/>
  <c r="BC2319" i="5"/>
  <c r="BD2315" i="5"/>
  <c r="BC2315" i="5"/>
  <c r="BD2311" i="5"/>
  <c r="BC2311" i="5"/>
  <c r="BD2307" i="5"/>
  <c r="BC2307" i="5"/>
  <c r="BD2303" i="5"/>
  <c r="BC2303" i="5"/>
  <c r="BD2299" i="5"/>
  <c r="BC2299" i="5"/>
  <c r="BD2295" i="5"/>
  <c r="BC2295" i="5"/>
  <c r="BD2291" i="5"/>
  <c r="BC2291" i="5"/>
  <c r="BD2287" i="5"/>
  <c r="BC2287" i="5"/>
  <c r="BD2283" i="5"/>
  <c r="BC2283" i="5"/>
  <c r="BD2279" i="5"/>
  <c r="BC2279" i="5"/>
  <c r="BD2275" i="5"/>
  <c r="BC2275" i="5"/>
  <c r="BD2271" i="5"/>
  <c r="BC2271" i="5"/>
  <c r="BD2267" i="5"/>
  <c r="BC2267" i="5"/>
  <c r="BD2263" i="5"/>
  <c r="BC2263" i="5"/>
  <c r="BD2259" i="5"/>
  <c r="BC2259" i="5"/>
  <c r="BD2255" i="5"/>
  <c r="BC2255" i="5"/>
  <c r="BD2251" i="5"/>
  <c r="BC2251" i="5"/>
  <c r="BD2247" i="5"/>
  <c r="BC2247" i="5"/>
  <c r="BD2243" i="5"/>
  <c r="BC2243" i="5"/>
  <c r="BD2239" i="5"/>
  <c r="BC2239" i="5"/>
  <c r="BD2235" i="5"/>
  <c r="BC2235" i="5"/>
  <c r="BD2231" i="5"/>
  <c r="BC2231" i="5"/>
  <c r="BD2227" i="5"/>
  <c r="BC2227" i="5"/>
  <c r="BD2223" i="5"/>
  <c r="BC2223" i="5"/>
  <c r="BD2219" i="5"/>
  <c r="BC2219" i="5"/>
  <c r="BD2215" i="5"/>
  <c r="BC2215" i="5"/>
  <c r="BD2211" i="5"/>
  <c r="BC2211" i="5"/>
  <c r="BD2207" i="5"/>
  <c r="BC2207" i="5"/>
  <c r="BD2203" i="5"/>
  <c r="BC2203" i="5"/>
  <c r="BD2199" i="5"/>
  <c r="BC2199" i="5"/>
  <c r="BD2195" i="5"/>
  <c r="BC2195" i="5"/>
  <c r="BD2191" i="5"/>
  <c r="BC2191" i="5"/>
  <c r="BD2187" i="5"/>
  <c r="BC2187" i="5"/>
  <c r="BD2183" i="5"/>
  <c r="BC2183" i="5"/>
  <c r="BD2179" i="5"/>
  <c r="BC2179" i="5"/>
  <c r="BD2175" i="5"/>
  <c r="BC2175" i="5"/>
  <c r="BD2171" i="5"/>
  <c r="BC2171" i="5"/>
  <c r="BD2167" i="5"/>
  <c r="BC2167" i="5"/>
  <c r="BD2163" i="5"/>
  <c r="BC2163" i="5"/>
  <c r="BD2159" i="5"/>
  <c r="BC2159" i="5"/>
  <c r="BD2155" i="5"/>
  <c r="BC2155" i="5"/>
  <c r="BD2151" i="5"/>
  <c r="BC2151" i="5"/>
  <c r="BD2147" i="5"/>
  <c r="BC2147" i="5"/>
  <c r="BD2143" i="5"/>
  <c r="BC2143" i="5"/>
  <c r="BD2139" i="5"/>
  <c r="BC2139" i="5"/>
  <c r="BD2135" i="5"/>
  <c r="BC2135" i="5"/>
  <c r="BD2131" i="5"/>
  <c r="BC2131" i="5"/>
  <c r="BD2127" i="5"/>
  <c r="BC2127" i="5"/>
  <c r="BD2123" i="5"/>
  <c r="BC2123" i="5"/>
  <c r="BD2119" i="5"/>
  <c r="BC2119" i="5"/>
  <c r="BD2115" i="5"/>
  <c r="BC2115" i="5"/>
  <c r="BD2111" i="5"/>
  <c r="BC2111" i="5"/>
  <c r="BD2107" i="5"/>
  <c r="BC2107" i="5"/>
  <c r="BD2103" i="5"/>
  <c r="BC2103" i="5"/>
  <c r="BD2099" i="5"/>
  <c r="BC2099" i="5"/>
  <c r="BD2095" i="5"/>
  <c r="BC2095" i="5"/>
  <c r="BD2091" i="5"/>
  <c r="BC2091" i="5"/>
  <c r="BD2087" i="5"/>
  <c r="BC2087" i="5"/>
  <c r="BD2083" i="5"/>
  <c r="BC2083" i="5"/>
  <c r="BD2079" i="5"/>
  <c r="BC2079" i="5"/>
  <c r="BD2075" i="5"/>
  <c r="BC2075" i="5"/>
  <c r="BD2071" i="5"/>
  <c r="BC2071" i="5"/>
  <c r="BD2067" i="5"/>
  <c r="BC2067" i="5"/>
  <c r="BD2063" i="5"/>
  <c r="BC2063" i="5"/>
  <c r="BD2059" i="5"/>
  <c r="BC2059" i="5"/>
  <c r="BD2055" i="5"/>
  <c r="BC2055" i="5"/>
  <c r="BD2051" i="5"/>
  <c r="BC2051" i="5"/>
  <c r="BD2047" i="5"/>
  <c r="BC2047" i="5"/>
  <c r="BD2043" i="5"/>
  <c r="BC2043" i="5"/>
  <c r="BD2039" i="5"/>
  <c r="BC2039" i="5"/>
  <c r="BD2035" i="5"/>
  <c r="BC2035" i="5"/>
  <c r="BD2031" i="5"/>
  <c r="BC2031" i="5"/>
  <c r="BD2027" i="5"/>
  <c r="BC2027" i="5"/>
  <c r="BD2023" i="5"/>
  <c r="BC2023" i="5"/>
  <c r="BD2019" i="5"/>
  <c r="BC2019" i="5"/>
  <c r="BD2015" i="5"/>
  <c r="BC2015" i="5"/>
  <c r="BD2011" i="5"/>
  <c r="BC2011" i="5"/>
  <c r="BD2007" i="5"/>
  <c r="BC2007" i="5"/>
  <c r="BD2003" i="5"/>
  <c r="BC2003" i="5"/>
  <c r="BD1999" i="5"/>
  <c r="BC1999" i="5"/>
  <c r="BD1995" i="5"/>
  <c r="BC1995" i="5"/>
  <c r="BD1991" i="5"/>
  <c r="BC1991" i="5"/>
  <c r="BD1987" i="5"/>
  <c r="BC1987" i="5"/>
  <c r="BD1983" i="5"/>
  <c r="BC1983" i="5"/>
  <c r="BD1979" i="5"/>
  <c r="BC1979" i="5"/>
  <c r="BD1975" i="5"/>
  <c r="BC1975" i="5"/>
  <c r="BD1971" i="5"/>
  <c r="BC1971" i="5"/>
  <c r="BD1967" i="5"/>
  <c r="BC1967" i="5"/>
  <c r="BD1963" i="5"/>
  <c r="BC1963" i="5"/>
  <c r="BD1959" i="5"/>
  <c r="BC1959" i="5"/>
  <c r="BD1955" i="5"/>
  <c r="BC1955" i="5"/>
  <c r="BD1951" i="5"/>
  <c r="BC1951" i="5"/>
  <c r="BD1947" i="5"/>
  <c r="BC1947" i="5"/>
  <c r="BD1943" i="5"/>
  <c r="BC1943" i="5"/>
  <c r="BD1939" i="5"/>
  <c r="BC1939" i="5"/>
  <c r="BD1935" i="5"/>
  <c r="BC1935" i="5"/>
  <c r="BD1931" i="5"/>
  <c r="BC1931" i="5"/>
  <c r="BD1927" i="5"/>
  <c r="BC1927" i="5"/>
  <c r="BD1923" i="5"/>
  <c r="BC1923" i="5"/>
  <c r="BD1919" i="5"/>
  <c r="BC1919" i="5"/>
  <c r="BD1915" i="5"/>
  <c r="BC1915" i="5"/>
  <c r="BD1911" i="5"/>
  <c r="BC1911" i="5"/>
  <c r="BD1907" i="5"/>
  <c r="BC1907" i="5"/>
  <c r="BD1903" i="5"/>
  <c r="BC1903" i="5"/>
  <c r="BD1899" i="5"/>
  <c r="BC1899" i="5"/>
  <c r="BD1895" i="5"/>
  <c r="BC1895" i="5"/>
  <c r="BD1891" i="5"/>
  <c r="BC1891" i="5"/>
  <c r="BD1887" i="5"/>
  <c r="BC1887" i="5"/>
  <c r="BD1883" i="5"/>
  <c r="BC1883" i="5"/>
  <c r="BD1879" i="5"/>
  <c r="BC1879" i="5"/>
  <c r="BD1875" i="5"/>
  <c r="BC1875" i="5"/>
  <c r="BD1871" i="5"/>
  <c r="BC1871" i="5"/>
  <c r="BD1867" i="5"/>
  <c r="BC1867" i="5"/>
  <c r="BD1863" i="5"/>
  <c r="BC1863" i="5"/>
  <c r="BD1859" i="5"/>
  <c r="BC1859" i="5"/>
  <c r="BD1855" i="5"/>
  <c r="BC1855" i="5"/>
  <c r="BD1851" i="5"/>
  <c r="BC1851" i="5"/>
  <c r="BD1847" i="5"/>
  <c r="BC1847" i="5"/>
  <c r="BD1843" i="5"/>
  <c r="BC1843" i="5"/>
  <c r="BD1839" i="5"/>
  <c r="BC1839" i="5"/>
  <c r="BD1835" i="5"/>
  <c r="BC1835" i="5"/>
  <c r="BD1831" i="5"/>
  <c r="BC1831" i="5"/>
  <c r="BD1827" i="5"/>
  <c r="BC1827" i="5"/>
  <c r="BD1823" i="5"/>
  <c r="BC1823" i="5"/>
  <c r="BD1819" i="5"/>
  <c r="BC1819" i="5"/>
  <c r="BD1815" i="5"/>
  <c r="BC1815" i="5"/>
  <c r="BD1811" i="5"/>
  <c r="BC1811" i="5"/>
  <c r="BD1807" i="5"/>
  <c r="BC1807" i="5"/>
  <c r="BD1803" i="5"/>
  <c r="BC1803" i="5"/>
  <c r="BD1799" i="5"/>
  <c r="BC1799" i="5"/>
  <c r="BD1795" i="5"/>
  <c r="BC1795" i="5"/>
  <c r="BD1791" i="5"/>
  <c r="BC1791" i="5"/>
  <c r="BD1787" i="5"/>
  <c r="BC1787" i="5"/>
  <c r="BD1783" i="5"/>
  <c r="BC1783" i="5"/>
  <c r="BD1779" i="5"/>
  <c r="BC1779" i="5"/>
  <c r="BD1775" i="5"/>
  <c r="BC1775" i="5"/>
  <c r="BD1771" i="5"/>
  <c r="BC1771" i="5"/>
  <c r="BD1767" i="5"/>
  <c r="BC1767" i="5"/>
  <c r="BD1763" i="5"/>
  <c r="BC1763" i="5"/>
  <c r="BD1759" i="5"/>
  <c r="BC1759" i="5"/>
  <c r="BD1755" i="5"/>
  <c r="BC1755" i="5"/>
  <c r="BD1751" i="5"/>
  <c r="BC1751" i="5"/>
  <c r="BD1747" i="5"/>
  <c r="BC1747" i="5"/>
  <c r="BD1743" i="5"/>
  <c r="BC1743" i="5"/>
  <c r="BD1739" i="5"/>
  <c r="BC1739" i="5"/>
  <c r="BD1735" i="5"/>
  <c r="BC1735" i="5"/>
  <c r="BD1731" i="5"/>
  <c r="BC1731" i="5"/>
  <c r="BD1727" i="5"/>
  <c r="BC1727" i="5"/>
  <c r="BD1723" i="5"/>
  <c r="BC1723" i="5"/>
  <c r="BD1719" i="5"/>
  <c r="BC1719" i="5"/>
  <c r="BD1715" i="5"/>
  <c r="BC1715" i="5"/>
  <c r="BD1711" i="5"/>
  <c r="BC1711" i="5"/>
  <c r="BD1707" i="5"/>
  <c r="BC1707" i="5"/>
  <c r="BD1703" i="5"/>
  <c r="BC1703" i="5"/>
  <c r="BD1699" i="5"/>
  <c r="BC1699" i="5"/>
  <c r="BD1695" i="5"/>
  <c r="BC1695" i="5"/>
  <c r="BD1691" i="5"/>
  <c r="BC1691" i="5"/>
  <c r="BD1687" i="5"/>
  <c r="BC1687" i="5"/>
  <c r="BD1683" i="5"/>
  <c r="BC1683" i="5"/>
  <c r="BD1679" i="5"/>
  <c r="BC1679" i="5"/>
  <c r="BD1675" i="5"/>
  <c r="BC1675" i="5"/>
  <c r="BD1671" i="5"/>
  <c r="BC1671" i="5"/>
  <c r="BD1667" i="5"/>
  <c r="BC1667" i="5"/>
  <c r="BD1663" i="5"/>
  <c r="BC1663" i="5"/>
  <c r="BD1659" i="5"/>
  <c r="BC1659" i="5"/>
  <c r="BD1655" i="5"/>
  <c r="BC1655" i="5"/>
  <c r="BD1651" i="5"/>
  <c r="BC1651" i="5"/>
  <c r="BD1647" i="5"/>
  <c r="BC1647" i="5"/>
  <c r="BD1643" i="5"/>
  <c r="BC1643" i="5"/>
  <c r="BD1639" i="5"/>
  <c r="BC1639" i="5"/>
  <c r="BD1635" i="5"/>
  <c r="BC1635" i="5"/>
  <c r="BD1631" i="5"/>
  <c r="BC1631" i="5"/>
  <c r="BD1627" i="5"/>
  <c r="BC1627" i="5"/>
  <c r="BD1623" i="5"/>
  <c r="BC1623" i="5"/>
  <c r="BD1619" i="5"/>
  <c r="BC1619" i="5"/>
  <c r="BD1615" i="5"/>
  <c r="BC1615" i="5"/>
  <c r="BD1611" i="5"/>
  <c r="BC1611" i="5"/>
  <c r="BD1607" i="5"/>
  <c r="BC1607" i="5"/>
  <c r="BD1603" i="5"/>
  <c r="BC1603" i="5"/>
  <c r="BD1599" i="5"/>
  <c r="BC1599" i="5"/>
  <c r="BD1595" i="5"/>
  <c r="BC1595" i="5"/>
  <c r="BD1591" i="5"/>
  <c r="BC1591" i="5"/>
  <c r="BD1587" i="5"/>
  <c r="BC1587" i="5"/>
  <c r="BD1583" i="5"/>
  <c r="BC1583" i="5"/>
  <c r="BD1579" i="5"/>
  <c r="BC1579" i="5"/>
  <c r="BD1575" i="5"/>
  <c r="BC1575" i="5"/>
  <c r="BD1571" i="5"/>
  <c r="BC1571" i="5"/>
  <c r="BD1567" i="5"/>
  <c r="BC1567" i="5"/>
  <c r="BD1563" i="5"/>
  <c r="BC1563" i="5"/>
  <c r="BD1559" i="5"/>
  <c r="BC1559" i="5"/>
  <c r="BD1555" i="5"/>
  <c r="BC1555" i="5"/>
  <c r="BD1551" i="5"/>
  <c r="BC1551" i="5"/>
  <c r="BD1547" i="5"/>
  <c r="BC1547" i="5"/>
  <c r="BD1543" i="5"/>
  <c r="BC1543" i="5"/>
  <c r="BD1539" i="5"/>
  <c r="BC1539" i="5"/>
  <c r="BD1535" i="5"/>
  <c r="BC1535" i="5"/>
  <c r="BD1531" i="5"/>
  <c r="BC1531" i="5"/>
  <c r="BD1527" i="5"/>
  <c r="BC1527" i="5"/>
  <c r="BD1523" i="5"/>
  <c r="BC1523" i="5"/>
  <c r="BD1519" i="5"/>
  <c r="BC1519" i="5"/>
  <c r="BD1515" i="5"/>
  <c r="BC1515" i="5"/>
  <c r="BD1511" i="5"/>
  <c r="BC1511" i="5"/>
  <c r="BD1507" i="5"/>
  <c r="BC1507" i="5"/>
  <c r="BD1503" i="5"/>
  <c r="BC1503" i="5"/>
  <c r="BD1499" i="5"/>
  <c r="BC1499" i="5"/>
  <c r="BD1495" i="5"/>
  <c r="BC1495" i="5"/>
  <c r="BD1491" i="5"/>
  <c r="BC1491" i="5"/>
  <c r="BD1487" i="5"/>
  <c r="BC1487" i="5"/>
  <c r="BD1483" i="5"/>
  <c r="BC1483" i="5"/>
  <c r="BD1479" i="5"/>
  <c r="BC1479" i="5"/>
  <c r="BD1475" i="5"/>
  <c r="BC1475" i="5"/>
  <c r="BD1471" i="5"/>
  <c r="BC1471" i="5"/>
  <c r="BD1467" i="5"/>
  <c r="BC1467" i="5"/>
  <c r="BD1463" i="5"/>
  <c r="BC1463" i="5"/>
  <c r="BD1459" i="5"/>
  <c r="BC1459" i="5"/>
  <c r="BD1455" i="5"/>
  <c r="BC1455" i="5"/>
  <c r="BD1451" i="5"/>
  <c r="BC1451" i="5"/>
  <c r="BD1447" i="5"/>
  <c r="BC1447" i="5"/>
  <c r="BD1443" i="5"/>
  <c r="BC1443" i="5"/>
  <c r="BD1439" i="5"/>
  <c r="BC1439" i="5"/>
  <c r="BD1435" i="5"/>
  <c r="BC1435" i="5"/>
  <c r="BD1431" i="5"/>
  <c r="BC1431" i="5"/>
  <c r="BD1427" i="5"/>
  <c r="BC1427" i="5"/>
  <c r="BD1423" i="5"/>
  <c r="BC1423" i="5"/>
  <c r="BD1419" i="5"/>
  <c r="BC1419" i="5"/>
  <c r="BD1415" i="5"/>
  <c r="BC1415" i="5"/>
  <c r="BD1411" i="5"/>
  <c r="BC1411" i="5"/>
  <c r="BD1407" i="5"/>
  <c r="BC1407" i="5"/>
  <c r="BD1403" i="5"/>
  <c r="BC1403" i="5"/>
  <c r="BD1399" i="5"/>
  <c r="BC1399" i="5"/>
  <c r="BD1395" i="5"/>
  <c r="BC1395" i="5"/>
  <c r="BD1391" i="5"/>
  <c r="BC1391" i="5"/>
  <c r="BD1387" i="5"/>
  <c r="BC1387" i="5"/>
  <c r="BD1383" i="5"/>
  <c r="BC1383" i="5"/>
  <c r="BD1379" i="5"/>
  <c r="BC1379" i="5"/>
  <c r="BD1375" i="5"/>
  <c r="BC1375" i="5"/>
  <c r="BD1371" i="5"/>
  <c r="BC1371" i="5"/>
  <c r="BD1367" i="5"/>
  <c r="BC1367" i="5"/>
  <c r="BD1363" i="5"/>
  <c r="BC1363" i="5"/>
  <c r="BD1359" i="5"/>
  <c r="BC1359" i="5"/>
  <c r="BD1355" i="5"/>
  <c r="BC1355" i="5"/>
  <c r="BD1351" i="5"/>
  <c r="BC1351" i="5"/>
  <c r="BD1347" i="5"/>
  <c r="BC1347" i="5"/>
  <c r="BD1343" i="5"/>
  <c r="BC1343" i="5"/>
  <c r="BD1339" i="5"/>
  <c r="BC1339" i="5"/>
  <c r="BD1335" i="5"/>
  <c r="BC1335" i="5"/>
  <c r="BD1331" i="5"/>
  <c r="BC1331" i="5"/>
  <c r="BD1327" i="5"/>
  <c r="BC1327" i="5"/>
  <c r="BD1323" i="5"/>
  <c r="BC1323" i="5"/>
  <c r="BD1319" i="5"/>
  <c r="BC1319" i="5"/>
  <c r="BD1315" i="5"/>
  <c r="BC1315" i="5"/>
  <c r="BD1311" i="5"/>
  <c r="BC1311" i="5"/>
  <c r="BD1307" i="5"/>
  <c r="BC1307" i="5"/>
  <c r="BD1303" i="5"/>
  <c r="BC1303" i="5"/>
  <c r="BD1299" i="5"/>
  <c r="BC1299" i="5"/>
  <c r="BD1295" i="5"/>
  <c r="BC1295" i="5"/>
  <c r="BD1291" i="5"/>
  <c r="BC1291" i="5"/>
  <c r="BD1287" i="5"/>
  <c r="BC1287" i="5"/>
  <c r="BD1283" i="5"/>
  <c r="BC1283" i="5"/>
  <c r="BD1279" i="5"/>
  <c r="BC1279" i="5"/>
  <c r="BD1275" i="5"/>
  <c r="BC1275" i="5"/>
  <c r="BD1271" i="5"/>
  <c r="BC1271" i="5"/>
  <c r="BD1267" i="5"/>
  <c r="BC1267" i="5"/>
  <c r="BD1263" i="5"/>
  <c r="BC1263" i="5"/>
  <c r="BD1259" i="5"/>
  <c r="BC1259" i="5"/>
  <c r="BD1255" i="5"/>
  <c r="BC1255" i="5"/>
  <c r="BD1251" i="5"/>
  <c r="BC1251" i="5"/>
  <c r="BD1247" i="5"/>
  <c r="BC1247" i="5"/>
  <c r="BD1243" i="5"/>
  <c r="BC1243" i="5"/>
  <c r="BD1239" i="5"/>
  <c r="BC1239" i="5"/>
  <c r="BD1235" i="5"/>
  <c r="BC1235" i="5"/>
  <c r="BD1231" i="5"/>
  <c r="BC1231" i="5"/>
  <c r="BD1227" i="5"/>
  <c r="BC1227" i="5"/>
  <c r="BD1223" i="5"/>
  <c r="BC1223" i="5"/>
  <c r="BD1219" i="5"/>
  <c r="BC1219" i="5"/>
  <c r="BD1215" i="5"/>
  <c r="BC1215" i="5"/>
  <c r="BD1211" i="5"/>
  <c r="BC1211" i="5"/>
  <c r="BD1207" i="5"/>
  <c r="BC1207" i="5"/>
  <c r="BD1203" i="5"/>
  <c r="BC1203" i="5"/>
  <c r="BD1199" i="5"/>
  <c r="BC1199" i="5"/>
  <c r="BD1195" i="5"/>
  <c r="BC1195" i="5"/>
  <c r="BD1191" i="5"/>
  <c r="BC1191" i="5"/>
  <c r="BD1187" i="5"/>
  <c r="BC1187" i="5"/>
  <c r="BD1183" i="5"/>
  <c r="BC1183" i="5"/>
  <c r="BD1179" i="5"/>
  <c r="BC1179" i="5"/>
  <c r="BD1175" i="5"/>
  <c r="BC1175" i="5"/>
  <c r="BD1171" i="5"/>
  <c r="BC1171" i="5"/>
  <c r="BD1167" i="5"/>
  <c r="BC1167" i="5"/>
  <c r="BD1163" i="5"/>
  <c r="BC1163" i="5"/>
  <c r="BD1159" i="5"/>
  <c r="BC1159" i="5"/>
  <c r="BD1155" i="5"/>
  <c r="BC1155" i="5"/>
  <c r="BD1151" i="5"/>
  <c r="BC1151" i="5"/>
  <c r="BD1147" i="5"/>
  <c r="BC1147" i="5"/>
  <c r="BD1143" i="5"/>
  <c r="BC1143" i="5"/>
  <c r="BD1139" i="5"/>
  <c r="BC1139" i="5"/>
  <c r="BD1135" i="5"/>
  <c r="BC1135" i="5"/>
  <c r="BD1131" i="5"/>
  <c r="BC1131" i="5"/>
  <c r="BD1127" i="5"/>
  <c r="BC1127" i="5"/>
  <c r="BD1123" i="5"/>
  <c r="BC1123" i="5"/>
  <c r="BD1119" i="5"/>
  <c r="BC1119" i="5"/>
  <c r="BD1115" i="5"/>
  <c r="BC1115" i="5"/>
  <c r="BD1111" i="5"/>
  <c r="BC1111" i="5"/>
  <c r="BD1107" i="5"/>
  <c r="BC1107" i="5"/>
  <c r="BD1103" i="5"/>
  <c r="BC1103" i="5"/>
  <c r="BD1099" i="5"/>
  <c r="BC1099" i="5"/>
  <c r="BD1095" i="5"/>
  <c r="BC1095" i="5"/>
  <c r="BD1091" i="5"/>
  <c r="BC1091" i="5"/>
  <c r="BD1087" i="5"/>
  <c r="BC1087" i="5"/>
  <c r="BD1083" i="5"/>
  <c r="BC1083" i="5"/>
  <c r="BD1079" i="5"/>
  <c r="BC1079" i="5"/>
  <c r="BD1075" i="5"/>
  <c r="BC1075" i="5"/>
  <c r="BD1071" i="5"/>
  <c r="BC1071" i="5"/>
  <c r="BD1067" i="5"/>
  <c r="BC1067" i="5"/>
  <c r="BD1063" i="5"/>
  <c r="BC1063" i="5"/>
  <c r="BD1059" i="5"/>
  <c r="BC1059" i="5"/>
  <c r="BD1055" i="5"/>
  <c r="BC1055" i="5"/>
  <c r="BD1051" i="5"/>
  <c r="BC1051" i="5"/>
  <c r="BD1047" i="5"/>
  <c r="BC1047" i="5"/>
  <c r="BD1043" i="5"/>
  <c r="BC1043" i="5"/>
  <c r="BD1039" i="5"/>
  <c r="BC1039" i="5"/>
  <c r="BD1035" i="5"/>
  <c r="BC1035" i="5"/>
  <c r="BD1031" i="5"/>
  <c r="BC1031" i="5"/>
  <c r="BD1027" i="5"/>
  <c r="BC1027" i="5"/>
  <c r="BD1023" i="5"/>
  <c r="BC1023" i="5"/>
  <c r="BD1019" i="5"/>
  <c r="BC1019" i="5"/>
  <c r="BD1015" i="5"/>
  <c r="BC1015" i="5"/>
  <c r="BD1011" i="5"/>
  <c r="BC1011" i="5"/>
  <c r="BD1007" i="5"/>
  <c r="BC1007" i="5"/>
  <c r="BD1003" i="5"/>
  <c r="BC1003" i="5"/>
  <c r="BD999" i="5"/>
  <c r="BC999" i="5"/>
  <c r="BD995" i="5"/>
  <c r="BC995" i="5"/>
  <c r="BD991" i="5"/>
  <c r="BC991" i="5"/>
  <c r="BD987" i="5"/>
  <c r="BC987" i="5"/>
  <c r="BD983" i="5"/>
  <c r="BC983" i="5"/>
  <c r="BD979" i="5"/>
  <c r="BC979" i="5"/>
  <c r="BD975" i="5"/>
  <c r="BC975" i="5"/>
  <c r="BD971" i="5"/>
  <c r="BC971" i="5"/>
  <c r="BD967" i="5"/>
  <c r="BC967" i="5"/>
  <c r="BD963" i="5"/>
  <c r="BC963" i="5"/>
  <c r="BD959" i="5"/>
  <c r="BC959" i="5"/>
  <c r="BD955" i="5"/>
  <c r="BC955" i="5"/>
  <c r="BD951" i="5"/>
  <c r="BC951" i="5"/>
  <c r="BD947" i="5"/>
  <c r="BC947" i="5"/>
  <c r="BD943" i="5"/>
  <c r="BC943" i="5"/>
  <c r="BD939" i="5"/>
  <c r="BC939" i="5"/>
  <c r="BD935" i="5"/>
  <c r="BC935" i="5"/>
  <c r="BD931" i="5"/>
  <c r="BC931" i="5"/>
  <c r="BD927" i="5"/>
  <c r="BC927" i="5"/>
  <c r="BD923" i="5"/>
  <c r="BC923" i="5"/>
  <c r="BD919" i="5"/>
  <c r="BC919" i="5"/>
  <c r="BD915" i="5"/>
  <c r="BC915" i="5"/>
  <c r="BD911" i="5"/>
  <c r="BC911" i="5"/>
  <c r="BD907" i="5"/>
  <c r="BC907" i="5"/>
  <c r="BD903" i="5"/>
  <c r="BC903" i="5"/>
  <c r="BD899" i="5"/>
  <c r="BC899" i="5"/>
  <c r="BD895" i="5"/>
  <c r="BC895" i="5"/>
  <c r="BD891" i="5"/>
  <c r="BC891" i="5"/>
  <c r="BD887" i="5"/>
  <c r="BC887" i="5"/>
  <c r="BD883" i="5"/>
  <c r="BC883" i="5"/>
  <c r="BD879" i="5"/>
  <c r="BC879" i="5"/>
  <c r="BD875" i="5"/>
  <c r="BC875" i="5"/>
  <c r="BD871" i="5"/>
  <c r="BC871" i="5"/>
  <c r="BD867" i="5"/>
  <c r="BC867" i="5"/>
  <c r="BD863" i="5"/>
  <c r="BC863" i="5"/>
  <c r="BD859" i="5"/>
  <c r="BC859" i="5"/>
  <c r="BD855" i="5"/>
  <c r="BC855" i="5"/>
  <c r="BD851" i="5"/>
  <c r="BC851" i="5"/>
  <c r="BD847" i="5"/>
  <c r="BC847" i="5"/>
  <c r="BD843" i="5"/>
  <c r="BC843" i="5"/>
  <c r="BD839" i="5"/>
  <c r="BC839" i="5"/>
  <c r="BD835" i="5"/>
  <c r="BC835" i="5"/>
  <c r="BD831" i="5"/>
  <c r="BC831" i="5"/>
  <c r="BD827" i="5"/>
  <c r="BC827" i="5"/>
  <c r="BD823" i="5"/>
  <c r="BC823" i="5"/>
  <c r="BD819" i="5"/>
  <c r="BC819" i="5"/>
  <c r="BD815" i="5"/>
  <c r="BC815" i="5"/>
  <c r="BD811" i="5"/>
  <c r="BC811" i="5"/>
  <c r="BD807" i="5"/>
  <c r="BC807" i="5"/>
  <c r="BD803" i="5"/>
  <c r="BC803" i="5"/>
  <c r="BD799" i="5"/>
  <c r="BC799" i="5"/>
  <c r="BD795" i="5"/>
  <c r="BC795" i="5"/>
  <c r="BD791" i="5"/>
  <c r="BC791" i="5"/>
  <c r="BD787" i="5"/>
  <c r="BC787" i="5"/>
  <c r="BD783" i="5"/>
  <c r="BC783" i="5"/>
  <c r="BD779" i="5"/>
  <c r="BC779" i="5"/>
  <c r="BD775" i="5"/>
  <c r="BC775" i="5"/>
  <c r="BD771" i="5"/>
  <c r="BC771" i="5"/>
  <c r="BD767" i="5"/>
  <c r="BC767" i="5"/>
  <c r="BD763" i="5"/>
  <c r="BC763" i="5"/>
  <c r="BD759" i="5"/>
  <c r="BC759" i="5"/>
  <c r="BD755" i="5"/>
  <c r="BC755" i="5"/>
  <c r="BD751" i="5"/>
  <c r="BC751" i="5"/>
  <c r="BD747" i="5"/>
  <c r="BC747" i="5"/>
  <c r="BD743" i="5"/>
  <c r="BC743" i="5"/>
  <c r="BD739" i="5"/>
  <c r="BC739" i="5"/>
  <c r="BD735" i="5"/>
  <c r="BC735" i="5"/>
  <c r="BD731" i="5"/>
  <c r="BC731" i="5"/>
  <c r="BD727" i="5"/>
  <c r="BC727" i="5"/>
  <c r="BD723" i="5"/>
  <c r="BC723" i="5"/>
  <c r="BD719" i="5"/>
  <c r="BC719" i="5"/>
  <c r="BD715" i="5"/>
  <c r="BC715" i="5"/>
  <c r="BD711" i="5"/>
  <c r="BC711" i="5"/>
  <c r="BD707" i="5"/>
  <c r="BC707" i="5"/>
  <c r="BD703" i="5"/>
  <c r="BC703" i="5"/>
  <c r="BD699" i="5"/>
  <c r="BC699" i="5"/>
  <c r="BD695" i="5"/>
  <c r="BC695" i="5"/>
  <c r="BD691" i="5"/>
  <c r="BC691" i="5"/>
  <c r="BD687" i="5"/>
  <c r="BC687" i="5"/>
  <c r="BD683" i="5"/>
  <c r="BC683" i="5"/>
  <c r="BD679" i="5"/>
  <c r="BC679" i="5"/>
  <c r="BD675" i="5"/>
  <c r="BC675" i="5"/>
  <c r="BD671" i="5"/>
  <c r="BC671" i="5"/>
  <c r="BD667" i="5"/>
  <c r="BC667" i="5"/>
  <c r="BD663" i="5"/>
  <c r="BC663" i="5"/>
  <c r="BD659" i="5"/>
  <c r="BC659" i="5"/>
  <c r="BD655" i="5"/>
  <c r="BC655" i="5"/>
  <c r="BD651" i="5"/>
  <c r="BC651" i="5"/>
  <c r="BD647" i="5"/>
  <c r="BC647" i="5"/>
  <c r="BD643" i="5"/>
  <c r="BC643" i="5"/>
  <c r="BD639" i="5"/>
  <c r="BC639" i="5"/>
  <c r="BD635" i="5"/>
  <c r="BC635" i="5"/>
  <c r="BD631" i="5"/>
  <c r="BC631" i="5"/>
  <c r="BD627" i="5"/>
  <c r="BC627" i="5"/>
  <c r="BD623" i="5"/>
  <c r="BC623" i="5"/>
  <c r="BD619" i="5"/>
  <c r="BC619" i="5"/>
  <c r="BD615" i="5"/>
  <c r="BC615" i="5"/>
  <c r="BD611" i="5"/>
  <c r="BC611" i="5"/>
  <c r="BD607" i="5"/>
  <c r="BC607" i="5"/>
  <c r="BD603" i="5"/>
  <c r="BC603" i="5"/>
  <c r="BD599" i="5"/>
  <c r="BC599" i="5"/>
  <c r="BD595" i="5"/>
  <c r="BC595" i="5"/>
  <c r="BD591" i="5"/>
  <c r="BC591" i="5"/>
  <c r="BD587" i="5"/>
  <c r="BC587" i="5"/>
  <c r="BD583" i="5"/>
  <c r="BC583" i="5"/>
  <c r="BD579" i="5"/>
  <c r="BC579" i="5"/>
  <c r="BD575" i="5"/>
  <c r="BC575" i="5"/>
  <c r="BD571" i="5"/>
  <c r="BC571" i="5"/>
  <c r="BD567" i="5"/>
  <c r="BC567" i="5"/>
  <c r="BD563" i="5"/>
  <c r="BC563" i="5"/>
  <c r="BD559" i="5"/>
  <c r="BC559" i="5"/>
  <c r="BD555" i="5"/>
  <c r="BC555" i="5"/>
  <c r="BD551" i="5"/>
  <c r="BC551" i="5"/>
  <c r="BD547" i="5"/>
  <c r="BC547" i="5"/>
  <c r="BD543" i="5"/>
  <c r="BC543" i="5"/>
  <c r="BD539" i="5"/>
  <c r="BC539" i="5"/>
  <c r="BD535" i="5"/>
  <c r="BC535" i="5"/>
  <c r="BD531" i="5"/>
  <c r="BC531" i="5"/>
  <c r="BD527" i="5"/>
  <c r="BC527" i="5"/>
  <c r="BD523" i="5"/>
  <c r="BC523" i="5"/>
  <c r="BD519" i="5"/>
  <c r="BC519" i="5"/>
  <c r="BD515" i="5"/>
  <c r="BC515" i="5"/>
  <c r="BD511" i="5"/>
  <c r="BC511" i="5"/>
  <c r="BD507" i="5"/>
  <c r="BC507" i="5"/>
  <c r="BD503" i="5"/>
  <c r="BC503" i="5"/>
  <c r="BD499" i="5"/>
  <c r="BC499" i="5"/>
  <c r="BD495" i="5"/>
  <c r="BC495" i="5"/>
  <c r="BD491" i="5"/>
  <c r="BC491" i="5"/>
  <c r="BD487" i="5"/>
  <c r="BC487" i="5"/>
  <c r="BD483" i="5"/>
  <c r="BC483" i="5"/>
  <c r="BD479" i="5"/>
  <c r="BC479" i="5"/>
  <c r="BD475" i="5"/>
  <c r="BC475" i="5"/>
  <c r="BD471" i="5"/>
  <c r="BC471" i="5"/>
  <c r="BD467" i="5"/>
  <c r="BC467" i="5"/>
  <c r="BD463" i="5"/>
  <c r="BC463" i="5"/>
  <c r="BD459" i="5"/>
  <c r="BC459" i="5"/>
  <c r="BD455" i="5"/>
  <c r="BC455" i="5"/>
  <c r="BD451" i="5"/>
  <c r="BC451" i="5"/>
  <c r="BD447" i="5"/>
  <c r="BC447" i="5"/>
  <c r="BD443" i="5"/>
  <c r="BC443" i="5"/>
  <c r="BD439" i="5"/>
  <c r="BC439" i="5"/>
  <c r="BD435" i="5"/>
  <c r="BC435" i="5"/>
  <c r="BD431" i="5"/>
  <c r="BC431" i="5"/>
  <c r="BD427" i="5"/>
  <c r="BC427" i="5"/>
  <c r="BD423" i="5"/>
  <c r="BC423" i="5"/>
  <c r="BD419" i="5"/>
  <c r="BC419" i="5"/>
  <c r="BD415" i="5"/>
  <c r="BC415" i="5"/>
  <c r="BD411" i="5"/>
  <c r="BC411" i="5"/>
  <c r="BD407" i="5"/>
  <c r="BC407" i="5"/>
  <c r="BD403" i="5"/>
  <c r="BC403" i="5"/>
  <c r="BD399" i="5"/>
  <c r="BC399" i="5"/>
  <c r="BD395" i="5"/>
  <c r="BC395" i="5"/>
  <c r="BD391" i="5"/>
  <c r="BC391" i="5"/>
  <c r="BD387" i="5"/>
  <c r="BC387" i="5"/>
  <c r="BD383" i="5"/>
  <c r="BC383" i="5"/>
  <c r="BD379" i="5"/>
  <c r="BC379" i="5"/>
  <c r="BD375" i="5"/>
  <c r="BC375" i="5"/>
  <c r="BD371" i="5"/>
  <c r="BC371" i="5"/>
  <c r="BD367" i="5"/>
  <c r="BC367" i="5"/>
  <c r="BD363" i="5"/>
  <c r="BC363" i="5"/>
  <c r="BD359" i="5"/>
  <c r="BC359" i="5"/>
  <c r="BD355" i="5"/>
  <c r="BC355" i="5"/>
  <c r="BD351" i="5"/>
  <c r="BC351" i="5"/>
  <c r="BD347" i="5"/>
  <c r="BC347" i="5"/>
  <c r="BD343" i="5"/>
  <c r="BC343" i="5"/>
  <c r="BD339" i="5"/>
  <c r="BC339" i="5"/>
  <c r="BD335" i="5"/>
  <c r="BC335" i="5"/>
  <c r="BD331" i="5"/>
  <c r="BC331" i="5"/>
  <c r="BD327" i="5"/>
  <c r="BC327" i="5"/>
  <c r="BD323" i="5"/>
  <c r="BC323" i="5"/>
  <c r="BD319" i="5"/>
  <c r="BC319" i="5"/>
  <c r="BD315" i="5"/>
  <c r="BC315" i="5"/>
  <c r="BD311" i="5"/>
  <c r="BC311" i="5"/>
  <c r="BD307" i="5"/>
  <c r="BC307" i="5"/>
  <c r="BD303" i="5"/>
  <c r="BC303" i="5"/>
  <c r="BD299" i="5"/>
  <c r="BC299" i="5"/>
  <c r="BD295" i="5"/>
  <c r="BC295" i="5"/>
  <c r="BD291" i="5"/>
  <c r="BC291" i="5"/>
  <c r="BD287" i="5"/>
  <c r="BC287" i="5"/>
  <c r="BD283" i="5"/>
  <c r="BC283" i="5"/>
  <c r="BD279" i="5"/>
  <c r="BC279" i="5"/>
  <c r="BD275" i="5"/>
  <c r="BC275" i="5"/>
  <c r="BD271" i="5"/>
  <c r="BC271" i="5"/>
  <c r="BD267" i="5"/>
  <c r="BC267" i="5"/>
  <c r="BD263" i="5"/>
  <c r="BC263" i="5"/>
  <c r="BD259" i="5"/>
  <c r="BC259" i="5"/>
  <c r="BD255" i="5"/>
  <c r="BC255" i="5"/>
  <c r="BD251" i="5"/>
  <c r="BC251" i="5"/>
  <c r="BD247" i="5"/>
  <c r="BC247" i="5"/>
  <c r="BD243" i="5"/>
  <c r="BC243" i="5"/>
  <c r="BD239" i="5"/>
  <c r="BC239" i="5"/>
  <c r="BD235" i="5"/>
  <c r="BC235" i="5"/>
  <c r="BD231" i="5"/>
  <c r="BC231" i="5"/>
  <c r="BD227" i="5"/>
  <c r="BC227" i="5"/>
  <c r="BD223" i="5"/>
  <c r="BC223" i="5"/>
  <c r="BD219" i="5"/>
  <c r="BC219" i="5"/>
  <c r="BD215" i="5"/>
  <c r="BC215" i="5"/>
  <c r="BD211" i="5"/>
  <c r="BC211" i="5"/>
  <c r="BD207" i="5"/>
  <c r="BC207" i="5"/>
  <c r="BD203" i="5"/>
  <c r="BC203" i="5"/>
  <c r="BD199" i="5"/>
  <c r="BC199" i="5"/>
  <c r="BD195" i="5"/>
  <c r="BC195" i="5"/>
  <c r="BD191" i="5"/>
  <c r="BC191" i="5"/>
  <c r="BD187" i="5"/>
  <c r="BC187" i="5"/>
  <c r="BD183" i="5"/>
  <c r="BC183" i="5"/>
  <c r="BD179" i="5"/>
  <c r="BC179" i="5"/>
  <c r="BD175" i="5"/>
  <c r="BC175" i="5"/>
  <c r="BD171" i="5"/>
  <c r="BC171" i="5"/>
  <c r="BD167" i="5"/>
  <c r="BC167" i="5"/>
  <c r="BD163" i="5"/>
  <c r="BC163" i="5"/>
  <c r="BD159" i="5"/>
  <c r="BC159" i="5"/>
  <c r="BD155" i="5"/>
  <c r="BC155" i="5"/>
  <c r="BD151" i="5"/>
  <c r="BC151" i="5"/>
  <c r="BD147" i="5"/>
  <c r="BC147" i="5"/>
  <c r="BD143" i="5"/>
  <c r="BC143" i="5"/>
  <c r="BD139" i="5"/>
  <c r="BC139" i="5"/>
  <c r="BD135" i="5"/>
  <c r="BC135" i="5"/>
  <c r="BD131" i="5"/>
  <c r="BC131" i="5"/>
  <c r="BD127" i="5"/>
  <c r="BC127" i="5"/>
  <c r="BD123" i="5"/>
  <c r="BC123" i="5"/>
  <c r="BD119" i="5"/>
  <c r="BC119" i="5"/>
  <c r="BD115" i="5"/>
  <c r="BC115" i="5"/>
  <c r="BD111" i="5"/>
  <c r="BC111" i="5"/>
  <c r="BD107" i="5"/>
  <c r="BC107" i="5"/>
  <c r="BD103" i="5"/>
  <c r="BC103" i="5"/>
  <c r="BD99" i="5"/>
  <c r="BC99" i="5"/>
  <c r="BD95" i="5"/>
  <c r="BC95" i="5"/>
  <c r="BD91" i="5"/>
  <c r="BC91" i="5"/>
  <c r="BD87" i="5"/>
  <c r="BC87" i="5"/>
  <c r="BD83" i="5"/>
  <c r="BC83" i="5"/>
  <c r="BD79" i="5"/>
  <c r="BC79" i="5"/>
  <c r="BD75" i="5"/>
  <c r="BC75" i="5"/>
  <c r="BD71" i="5"/>
  <c r="BC71" i="5"/>
  <c r="BD67" i="5"/>
  <c r="BC67" i="5"/>
  <c r="BD63" i="5"/>
  <c r="BC63" i="5"/>
  <c r="BD59" i="5"/>
  <c r="BC59" i="5"/>
  <c r="BD55" i="5"/>
  <c r="BC55" i="5"/>
  <c r="BD51" i="5"/>
  <c r="BC51" i="5"/>
  <c r="BD47" i="5"/>
  <c r="BC47" i="5"/>
  <c r="BD43" i="5"/>
  <c r="BC43" i="5"/>
  <c r="BD39" i="5"/>
  <c r="BC39" i="5"/>
  <c r="BD35" i="5"/>
  <c r="BC35" i="5"/>
  <c r="BD31" i="5"/>
  <c r="BC31" i="5"/>
  <c r="BD27" i="5"/>
  <c r="BC27" i="5"/>
  <c r="BD23" i="5"/>
  <c r="BC23" i="5"/>
  <c r="BD19" i="5"/>
  <c r="BC19" i="5"/>
  <c r="BD15" i="5"/>
  <c r="BC15" i="5"/>
  <c r="BD11" i="5"/>
  <c r="BC11" i="5"/>
  <c r="BD7" i="5"/>
  <c r="BC7" i="5"/>
  <c r="BA6023" i="5"/>
  <c r="AZ6023" i="5"/>
  <c r="BA6019" i="5"/>
  <c r="AZ6019" i="5"/>
  <c r="BA6015" i="5"/>
  <c r="AZ6015" i="5"/>
  <c r="BA6011" i="5"/>
  <c r="AZ6011" i="5"/>
  <c r="BA6007" i="5"/>
  <c r="AZ6007" i="5"/>
  <c r="BA6003" i="5"/>
  <c r="AZ6003" i="5"/>
  <c r="BA5999" i="5"/>
  <c r="AZ5999" i="5"/>
  <c r="BA5995" i="5"/>
  <c r="AZ5995" i="5"/>
  <c r="BA5991" i="5"/>
  <c r="AZ5991" i="5"/>
  <c r="BA5987" i="5"/>
  <c r="AZ5987" i="5"/>
  <c r="BA5983" i="5"/>
  <c r="AZ5983" i="5"/>
  <c r="BA5979" i="5"/>
  <c r="AZ5979" i="5"/>
  <c r="BA5975" i="5"/>
  <c r="AZ5975" i="5"/>
  <c r="BA5971" i="5"/>
  <c r="AZ5971" i="5"/>
  <c r="BA5967" i="5"/>
  <c r="AZ5967" i="5"/>
  <c r="BA5963" i="5"/>
  <c r="AZ5963" i="5"/>
  <c r="BA5959" i="5"/>
  <c r="AZ5959" i="5"/>
  <c r="BA5955" i="5"/>
  <c r="AZ5955" i="5"/>
  <c r="BA5951" i="5"/>
  <c r="AZ5951" i="5"/>
  <c r="BA5947" i="5"/>
  <c r="AZ5947" i="5"/>
  <c r="BA5943" i="5"/>
  <c r="AZ5943" i="5"/>
  <c r="BA5939" i="5"/>
  <c r="AZ5939" i="5"/>
  <c r="BA5935" i="5"/>
  <c r="AZ5935" i="5"/>
  <c r="BA5931" i="5"/>
  <c r="AZ5931" i="5"/>
  <c r="BA5927" i="5"/>
  <c r="AZ5927" i="5"/>
  <c r="BA5923" i="5"/>
  <c r="AZ5923" i="5"/>
  <c r="BA5919" i="5"/>
  <c r="AZ5919" i="5"/>
  <c r="BA5915" i="5"/>
  <c r="AZ5915" i="5"/>
  <c r="BA5911" i="5"/>
  <c r="AZ5911" i="5"/>
  <c r="BA5907" i="5"/>
  <c r="AZ5907" i="5"/>
  <c r="BA5903" i="5"/>
  <c r="AZ5903" i="5"/>
  <c r="BA5899" i="5"/>
  <c r="AZ5899" i="5"/>
  <c r="BA5895" i="5"/>
  <c r="AZ5895" i="5"/>
  <c r="BA5891" i="5"/>
  <c r="AZ5891" i="5"/>
  <c r="BA5887" i="5"/>
  <c r="AZ5887" i="5"/>
  <c r="BA5883" i="5"/>
  <c r="AZ5883" i="5"/>
  <c r="BA5879" i="5"/>
  <c r="AZ5879" i="5"/>
  <c r="BA5875" i="5"/>
  <c r="AZ5875" i="5"/>
  <c r="BA5871" i="5"/>
  <c r="AZ5871" i="5"/>
  <c r="BA5867" i="5"/>
  <c r="AZ5867" i="5"/>
  <c r="BA5863" i="5"/>
  <c r="AZ5863" i="5"/>
  <c r="BA5859" i="5"/>
  <c r="AZ5859" i="5"/>
  <c r="BA5855" i="5"/>
  <c r="AZ5855" i="5"/>
  <c r="BA5851" i="5"/>
  <c r="AZ5851" i="5"/>
  <c r="BA5847" i="5"/>
  <c r="AZ5847" i="5"/>
  <c r="BA5843" i="5"/>
  <c r="AZ5843" i="5"/>
  <c r="BA5839" i="5"/>
  <c r="AZ5839" i="5"/>
  <c r="BA5835" i="5"/>
  <c r="AZ5835" i="5"/>
  <c r="BA5831" i="5"/>
  <c r="AZ5831" i="5"/>
  <c r="BA5827" i="5"/>
  <c r="AZ5827" i="5"/>
  <c r="BA5823" i="5"/>
  <c r="AZ5823" i="5"/>
  <c r="BA5819" i="5"/>
  <c r="AZ5819" i="5"/>
  <c r="BA5815" i="5"/>
  <c r="AZ5815" i="5"/>
  <c r="BA5811" i="5"/>
  <c r="AZ5811" i="5"/>
  <c r="BA5807" i="5"/>
  <c r="AZ5807" i="5"/>
  <c r="BA5803" i="5"/>
  <c r="AZ5803" i="5"/>
  <c r="BA5799" i="5"/>
  <c r="AZ5799" i="5"/>
  <c r="BA5795" i="5"/>
  <c r="AZ5795" i="5"/>
  <c r="BA5791" i="5"/>
  <c r="AZ5791" i="5"/>
  <c r="BA5787" i="5"/>
  <c r="AZ5787" i="5"/>
  <c r="BA5783" i="5"/>
  <c r="AZ5783" i="5"/>
  <c r="BA5779" i="5"/>
  <c r="AZ5779" i="5"/>
  <c r="BA5775" i="5"/>
  <c r="AZ5775" i="5"/>
  <c r="BA5771" i="5"/>
  <c r="AZ5771" i="5"/>
  <c r="BA5767" i="5"/>
  <c r="AZ5767" i="5"/>
  <c r="BA5763" i="5"/>
  <c r="AZ5763" i="5"/>
  <c r="BA5759" i="5"/>
  <c r="AZ5759" i="5"/>
  <c r="BA5755" i="5"/>
  <c r="AZ5755" i="5"/>
  <c r="BA5751" i="5"/>
  <c r="AZ5751" i="5"/>
  <c r="BA5747" i="5"/>
  <c r="AZ5747" i="5"/>
  <c r="BA5743" i="5"/>
  <c r="AZ5743" i="5"/>
  <c r="BA5739" i="5"/>
  <c r="AZ5739" i="5"/>
  <c r="BA5735" i="5"/>
  <c r="AZ5735" i="5"/>
  <c r="BA5731" i="5"/>
  <c r="AZ5731" i="5"/>
  <c r="BA5727" i="5"/>
  <c r="AZ5727" i="5"/>
  <c r="BA5723" i="5"/>
  <c r="AZ5723" i="5"/>
  <c r="BA5719" i="5"/>
  <c r="AZ5719" i="5"/>
  <c r="BA5715" i="5"/>
  <c r="AZ5715" i="5"/>
  <c r="BA5711" i="5"/>
  <c r="AZ5711" i="5"/>
  <c r="BA5707" i="5"/>
  <c r="AZ5707" i="5"/>
  <c r="BA5703" i="5"/>
  <c r="AZ5703" i="5"/>
  <c r="BA5699" i="5"/>
  <c r="AZ5699" i="5"/>
  <c r="BA5695" i="5"/>
  <c r="AZ5695" i="5"/>
  <c r="BA5691" i="5"/>
  <c r="AZ5691" i="5"/>
  <c r="BA5687" i="5"/>
  <c r="AZ5687" i="5"/>
  <c r="BA5683" i="5"/>
  <c r="AZ5683" i="5"/>
  <c r="BA5679" i="5"/>
  <c r="AZ5679" i="5"/>
  <c r="BA5675" i="5"/>
  <c r="AZ5675" i="5"/>
  <c r="BA5671" i="5"/>
  <c r="AZ5671" i="5"/>
  <c r="BA5667" i="5"/>
  <c r="AZ5667" i="5"/>
  <c r="BA5663" i="5"/>
  <c r="AZ5663" i="5"/>
  <c r="BA5659" i="5"/>
  <c r="AZ5659" i="5"/>
  <c r="BA5655" i="5"/>
  <c r="AZ5655" i="5"/>
  <c r="BA5651" i="5"/>
  <c r="AZ5651" i="5"/>
  <c r="BA5647" i="5"/>
  <c r="AZ5647" i="5"/>
  <c r="BA5643" i="5"/>
  <c r="AZ5643" i="5"/>
  <c r="BA5639" i="5"/>
  <c r="AZ5639" i="5"/>
  <c r="BA5635" i="5"/>
  <c r="AZ5635" i="5"/>
  <c r="BA5631" i="5"/>
  <c r="AZ5631" i="5"/>
  <c r="BA5627" i="5"/>
  <c r="AZ5627" i="5"/>
  <c r="BA5623" i="5"/>
  <c r="AZ5623" i="5"/>
  <c r="BA5619" i="5"/>
  <c r="AZ5619" i="5"/>
  <c r="BA5615" i="5"/>
  <c r="AZ5615" i="5"/>
  <c r="BA5611" i="5"/>
  <c r="AZ5611" i="5"/>
  <c r="BA5607" i="5"/>
  <c r="AZ5607" i="5"/>
  <c r="BA5603" i="5"/>
  <c r="AZ5603" i="5"/>
  <c r="BA5599" i="5"/>
  <c r="AZ5599" i="5"/>
  <c r="BA5595" i="5"/>
  <c r="AZ5595" i="5"/>
  <c r="BA5591" i="5"/>
  <c r="AZ5591" i="5"/>
  <c r="BA5587" i="5"/>
  <c r="AZ5587" i="5"/>
  <c r="BA5583" i="5"/>
  <c r="AZ5583" i="5"/>
  <c r="BA5579" i="5"/>
  <c r="AZ5579" i="5"/>
  <c r="BA5575" i="5"/>
  <c r="AZ5575" i="5"/>
  <c r="BA5571" i="5"/>
  <c r="AZ5571" i="5"/>
  <c r="BA5567" i="5"/>
  <c r="AZ5567" i="5"/>
  <c r="BA5563" i="5"/>
  <c r="AZ5563" i="5"/>
  <c r="BA5559" i="5"/>
  <c r="AZ5559" i="5"/>
  <c r="BA5555" i="5"/>
  <c r="AZ5555" i="5"/>
  <c r="BA5551" i="5"/>
  <c r="AZ5551" i="5"/>
  <c r="BA5547" i="5"/>
  <c r="AZ5547" i="5"/>
  <c r="BA5543" i="5"/>
  <c r="AZ5543" i="5"/>
  <c r="BA5539" i="5"/>
  <c r="AZ5539" i="5"/>
  <c r="BA5535" i="5"/>
  <c r="AZ5535" i="5"/>
  <c r="BA5531" i="5"/>
  <c r="AZ5531" i="5"/>
  <c r="BA5527" i="5"/>
  <c r="AZ5527" i="5"/>
  <c r="BA5523" i="5"/>
  <c r="AZ5523" i="5"/>
  <c r="BA5519" i="5"/>
  <c r="AZ5519" i="5"/>
  <c r="BA5515" i="5"/>
  <c r="AZ5515" i="5"/>
  <c r="BA5511" i="5"/>
  <c r="AZ5511" i="5"/>
  <c r="BA5507" i="5"/>
  <c r="AZ5507" i="5"/>
  <c r="BA5503" i="5"/>
  <c r="AZ5503" i="5"/>
  <c r="BA5499" i="5"/>
  <c r="AZ5499" i="5"/>
  <c r="BA5495" i="5"/>
  <c r="AZ5495" i="5"/>
  <c r="BA5491" i="5"/>
  <c r="AZ5491" i="5"/>
  <c r="BA5487" i="5"/>
  <c r="AZ5487" i="5"/>
  <c r="BA5483" i="5"/>
  <c r="AZ5483" i="5"/>
  <c r="BA5479" i="5"/>
  <c r="AZ5479" i="5"/>
  <c r="BA5475" i="5"/>
  <c r="AZ5475" i="5"/>
  <c r="BA5471" i="5"/>
  <c r="AZ5471" i="5"/>
  <c r="BA5467" i="5"/>
  <c r="AZ5467" i="5"/>
  <c r="BA5463" i="5"/>
  <c r="AZ5463" i="5"/>
  <c r="BA5459" i="5"/>
  <c r="AZ5459" i="5"/>
  <c r="BA5455" i="5"/>
  <c r="AZ5455" i="5"/>
  <c r="BA5451" i="5"/>
  <c r="AZ5451" i="5"/>
  <c r="BA5447" i="5"/>
  <c r="AZ5447" i="5"/>
  <c r="BA5443" i="5"/>
  <c r="AZ5443" i="5"/>
  <c r="BA5439" i="5"/>
  <c r="AZ5439" i="5"/>
  <c r="BA5435" i="5"/>
  <c r="AZ5435" i="5"/>
  <c r="BA5431" i="5"/>
  <c r="AZ5431" i="5"/>
  <c r="BA5427" i="5"/>
  <c r="AZ5427" i="5"/>
  <c r="BA5423" i="5"/>
  <c r="AZ5423" i="5"/>
  <c r="BA5419" i="5"/>
  <c r="AZ5419" i="5"/>
  <c r="BA5415" i="5"/>
  <c r="AZ5415" i="5"/>
  <c r="BA5411" i="5"/>
  <c r="AZ5411" i="5"/>
  <c r="BA5407" i="5"/>
  <c r="AZ5407" i="5"/>
  <c r="BA5403" i="5"/>
  <c r="AZ5403" i="5"/>
  <c r="BA5399" i="5"/>
  <c r="AZ5399" i="5"/>
  <c r="BA5395" i="5"/>
  <c r="AZ5395" i="5"/>
  <c r="BA5391" i="5"/>
  <c r="AZ5391" i="5"/>
  <c r="BA5387" i="5"/>
  <c r="AZ5387" i="5"/>
  <c r="BA5383" i="5"/>
  <c r="AZ5383" i="5"/>
  <c r="BA5379" i="5"/>
  <c r="AZ5379" i="5"/>
  <c r="BA5375" i="5"/>
  <c r="AZ5375" i="5"/>
  <c r="BA5371" i="5"/>
  <c r="AZ5371" i="5"/>
  <c r="BA5367" i="5"/>
  <c r="AZ5367" i="5"/>
  <c r="BA5363" i="5"/>
  <c r="AZ5363" i="5"/>
  <c r="BA5359" i="5"/>
  <c r="AZ5359" i="5"/>
  <c r="BA5355" i="5"/>
  <c r="AZ5355" i="5"/>
  <c r="BA5351" i="5"/>
  <c r="AZ5351" i="5"/>
  <c r="BA5347" i="5"/>
  <c r="AZ5347" i="5"/>
  <c r="BA5343" i="5"/>
  <c r="AZ5343" i="5"/>
  <c r="BA5339" i="5"/>
  <c r="AZ5339" i="5"/>
  <c r="BA5335" i="5"/>
  <c r="AZ5335" i="5"/>
  <c r="BA5331" i="5"/>
  <c r="AZ5331" i="5"/>
  <c r="BA5327" i="5"/>
  <c r="AZ5327" i="5"/>
  <c r="BA5323" i="5"/>
  <c r="AZ5323" i="5"/>
  <c r="BA5319" i="5"/>
  <c r="AZ5319" i="5"/>
  <c r="BA5315" i="5"/>
  <c r="AZ5315" i="5"/>
  <c r="BA5311" i="5"/>
  <c r="AZ5311" i="5"/>
  <c r="BA5307" i="5"/>
  <c r="AZ5307" i="5"/>
  <c r="BA5303" i="5"/>
  <c r="AZ5303" i="5"/>
  <c r="BA5299" i="5"/>
  <c r="AZ5299" i="5"/>
  <c r="BA5295" i="5"/>
  <c r="AZ5295" i="5"/>
  <c r="BA5291" i="5"/>
  <c r="AZ5291" i="5"/>
  <c r="BA5287" i="5"/>
  <c r="AZ5287" i="5"/>
  <c r="BA5283" i="5"/>
  <c r="AZ5283" i="5"/>
  <c r="BA5279" i="5"/>
  <c r="AZ5279" i="5"/>
  <c r="BA5275" i="5"/>
  <c r="AZ5275" i="5"/>
  <c r="BA5271" i="5"/>
  <c r="AZ5271" i="5"/>
  <c r="BA5267" i="5"/>
  <c r="AZ5267" i="5"/>
  <c r="BA5263" i="5"/>
  <c r="AZ5263" i="5"/>
  <c r="BA5259" i="5"/>
  <c r="AZ5259" i="5"/>
  <c r="BA5255" i="5"/>
  <c r="AZ5255" i="5"/>
  <c r="BA5251" i="5"/>
  <c r="AZ5251" i="5"/>
  <c r="BA5247" i="5"/>
  <c r="AZ5247" i="5"/>
  <c r="BA5243" i="5"/>
  <c r="AZ5243" i="5"/>
  <c r="BA5239" i="5"/>
  <c r="AZ5239" i="5"/>
  <c r="BA5235" i="5"/>
  <c r="AZ5235" i="5"/>
  <c r="BA5231" i="5"/>
  <c r="AZ5231" i="5"/>
  <c r="BA5227" i="5"/>
  <c r="AZ5227" i="5"/>
  <c r="BA5223" i="5"/>
  <c r="AZ5223" i="5"/>
  <c r="BA5219" i="5"/>
  <c r="AZ5219" i="5"/>
  <c r="BA5215" i="5"/>
  <c r="AZ5215" i="5"/>
  <c r="BA5211" i="5"/>
  <c r="AZ5211" i="5"/>
  <c r="BA5207" i="5"/>
  <c r="AZ5207" i="5"/>
  <c r="BA5203" i="5"/>
  <c r="AZ5203" i="5"/>
  <c r="BA5199" i="5"/>
  <c r="AZ5199" i="5"/>
  <c r="BA5195" i="5"/>
  <c r="AZ5195" i="5"/>
  <c r="BA5191" i="5"/>
  <c r="AZ5191" i="5"/>
  <c r="BA5187" i="5"/>
  <c r="AZ5187" i="5"/>
  <c r="BA5183" i="5"/>
  <c r="AZ5183" i="5"/>
  <c r="BA5179" i="5"/>
  <c r="AZ5179" i="5"/>
  <c r="BA5175" i="5"/>
  <c r="AZ5175" i="5"/>
  <c r="BA5171" i="5"/>
  <c r="AZ5171" i="5"/>
  <c r="BA5167" i="5"/>
  <c r="AZ5167" i="5"/>
  <c r="BA5163" i="5"/>
  <c r="AZ5163" i="5"/>
  <c r="BA5159" i="5"/>
  <c r="AZ5159" i="5"/>
  <c r="BA5155" i="5"/>
  <c r="AZ5155" i="5"/>
  <c r="BA5151" i="5"/>
  <c r="AZ5151" i="5"/>
  <c r="BA5147" i="5"/>
  <c r="AZ5147" i="5"/>
  <c r="BA5143" i="5"/>
  <c r="AZ5143" i="5"/>
  <c r="BA5139" i="5"/>
  <c r="AZ5139" i="5"/>
  <c r="BA5135" i="5"/>
  <c r="AZ5135" i="5"/>
  <c r="BA5131" i="5"/>
  <c r="AZ5131" i="5"/>
  <c r="BA5127" i="5"/>
  <c r="AZ5127" i="5"/>
  <c r="BA5123" i="5"/>
  <c r="AZ5123" i="5"/>
  <c r="BA5119" i="5"/>
  <c r="AZ5119" i="5"/>
  <c r="BA5115" i="5"/>
  <c r="AZ5115" i="5"/>
  <c r="BA5111" i="5"/>
  <c r="AZ5111" i="5"/>
  <c r="BA5107" i="5"/>
  <c r="AZ5107" i="5"/>
  <c r="BA5103" i="5"/>
  <c r="AZ5103" i="5"/>
  <c r="BA5099" i="5"/>
  <c r="AZ5099" i="5"/>
  <c r="BA5095" i="5"/>
  <c r="AZ5095" i="5"/>
  <c r="BA5091" i="5"/>
  <c r="AZ5091" i="5"/>
  <c r="BA5087" i="5"/>
  <c r="AZ5087" i="5"/>
  <c r="BA5083" i="5"/>
  <c r="AZ5083" i="5"/>
  <c r="BA5079" i="5"/>
  <c r="AZ5079" i="5"/>
  <c r="BA5075" i="5"/>
  <c r="AZ5075" i="5"/>
  <c r="BA5071" i="5"/>
  <c r="AZ5071" i="5"/>
  <c r="BA5067" i="5"/>
  <c r="AZ5067" i="5"/>
  <c r="BA5063" i="5"/>
  <c r="AZ5063" i="5"/>
  <c r="BA5059" i="5"/>
  <c r="AZ5059" i="5"/>
  <c r="BA5055" i="5"/>
  <c r="AZ5055" i="5"/>
  <c r="BA5051" i="5"/>
  <c r="AZ5051" i="5"/>
  <c r="BA5047" i="5"/>
  <c r="AZ5047" i="5"/>
  <c r="BA5043" i="5"/>
  <c r="AZ5043" i="5"/>
  <c r="BA5039" i="5"/>
  <c r="AZ5039" i="5"/>
  <c r="BA5035" i="5"/>
  <c r="AZ5035" i="5"/>
  <c r="BA5031" i="5"/>
  <c r="AZ5031" i="5"/>
  <c r="BA5027" i="5"/>
  <c r="AZ5027" i="5"/>
  <c r="BA5023" i="5"/>
  <c r="AZ5023" i="5"/>
  <c r="BA5019" i="5"/>
  <c r="AZ5019" i="5"/>
  <c r="BA5015" i="5"/>
  <c r="AZ5015" i="5"/>
  <c r="BA5011" i="5"/>
  <c r="AZ5011" i="5"/>
  <c r="BA5007" i="5"/>
  <c r="AZ5007" i="5"/>
  <c r="BA5003" i="5"/>
  <c r="AZ5003" i="5"/>
  <c r="BA4999" i="5"/>
  <c r="AZ4999" i="5"/>
  <c r="BA4995" i="5"/>
  <c r="AZ4995" i="5"/>
  <c r="BA4991" i="5"/>
  <c r="AZ4991" i="5"/>
  <c r="BA4987" i="5"/>
  <c r="AZ4987" i="5"/>
  <c r="BA4983" i="5"/>
  <c r="AZ4983" i="5"/>
  <c r="BA4979" i="5"/>
  <c r="AZ4979" i="5"/>
  <c r="BA4975" i="5"/>
  <c r="AZ4975" i="5"/>
  <c r="BA4971" i="5"/>
  <c r="AZ4971" i="5"/>
  <c r="BA4967" i="5"/>
  <c r="AZ4967" i="5"/>
  <c r="BA4963" i="5"/>
  <c r="AZ4963" i="5"/>
  <c r="BA4959" i="5"/>
  <c r="AZ4959" i="5"/>
  <c r="BA4955" i="5"/>
  <c r="AZ4955" i="5"/>
  <c r="BA4951" i="5"/>
  <c r="AZ4951" i="5"/>
  <c r="BA4947" i="5"/>
  <c r="AZ4947" i="5"/>
  <c r="BA4943" i="5"/>
  <c r="AZ4943" i="5"/>
  <c r="BA4939" i="5"/>
  <c r="AZ4939" i="5"/>
  <c r="BA4935" i="5"/>
  <c r="AZ4935" i="5"/>
  <c r="BA4931" i="5"/>
  <c r="AZ4931" i="5"/>
  <c r="BA4927" i="5"/>
  <c r="AZ4927" i="5"/>
  <c r="BA4923" i="5"/>
  <c r="AZ4923" i="5"/>
  <c r="BA4919" i="5"/>
  <c r="AZ4919" i="5"/>
  <c r="BA4915" i="5"/>
  <c r="AZ4915" i="5"/>
  <c r="BA4911" i="5"/>
  <c r="AZ4911" i="5"/>
  <c r="BA4907" i="5"/>
  <c r="AZ4907" i="5"/>
  <c r="BA4903" i="5"/>
  <c r="AZ4903" i="5"/>
  <c r="BA4899" i="5"/>
  <c r="AZ4899" i="5"/>
  <c r="BA4895" i="5"/>
  <c r="AZ4895" i="5"/>
  <c r="BA4891" i="5"/>
  <c r="AZ4891" i="5"/>
  <c r="BA4887" i="5"/>
  <c r="AZ4887" i="5"/>
  <c r="BA4883" i="5"/>
  <c r="AZ4883" i="5"/>
  <c r="BA4879" i="5"/>
  <c r="AZ4879" i="5"/>
  <c r="BA4875" i="5"/>
  <c r="AZ4875" i="5"/>
  <c r="BA4871" i="5"/>
  <c r="AZ4871" i="5"/>
  <c r="BA4867" i="5"/>
  <c r="AZ4867" i="5"/>
  <c r="BA4863" i="5"/>
  <c r="AZ4863" i="5"/>
  <c r="BA4859" i="5"/>
  <c r="AZ4859" i="5"/>
  <c r="BA4855" i="5"/>
  <c r="AZ4855" i="5"/>
  <c r="BA4851" i="5"/>
  <c r="AZ4851" i="5"/>
  <c r="BA4847" i="5"/>
  <c r="AZ4847" i="5"/>
  <c r="BA4843" i="5"/>
  <c r="AZ4843" i="5"/>
  <c r="BA4839" i="5"/>
  <c r="AZ4839" i="5"/>
  <c r="BA4835" i="5"/>
  <c r="AZ4835" i="5"/>
  <c r="BA4831" i="5"/>
  <c r="AZ4831" i="5"/>
  <c r="BA4827" i="5"/>
  <c r="AZ4827" i="5"/>
  <c r="BA4823" i="5"/>
  <c r="AZ4823" i="5"/>
  <c r="BA4819" i="5"/>
  <c r="AZ4819" i="5"/>
  <c r="BA4815" i="5"/>
  <c r="AZ4815" i="5"/>
  <c r="BA4811" i="5"/>
  <c r="AZ4811" i="5"/>
  <c r="BA4807" i="5"/>
  <c r="AZ4807" i="5"/>
  <c r="BA4803" i="5"/>
  <c r="AZ4803" i="5"/>
  <c r="BA4799" i="5"/>
  <c r="AZ4799" i="5"/>
  <c r="BA4795" i="5"/>
  <c r="AZ4795" i="5"/>
  <c r="BA4791" i="5"/>
  <c r="AZ4791" i="5"/>
  <c r="BA4787" i="5"/>
  <c r="AZ4787" i="5"/>
  <c r="BA4783" i="5"/>
  <c r="AZ4783" i="5"/>
  <c r="BA4779" i="5"/>
  <c r="AZ4779" i="5"/>
  <c r="BA4775" i="5"/>
  <c r="AZ4775" i="5"/>
  <c r="BA4771" i="5"/>
  <c r="AZ4771" i="5"/>
  <c r="BA4767" i="5"/>
  <c r="AZ4767" i="5"/>
  <c r="BA4763" i="5"/>
  <c r="AZ4763" i="5"/>
  <c r="BA4759" i="5"/>
  <c r="AZ4759" i="5"/>
  <c r="BA4755" i="5"/>
  <c r="AZ4755" i="5"/>
  <c r="BA4751" i="5"/>
  <c r="AZ4751" i="5"/>
  <c r="BA4747" i="5"/>
  <c r="AZ4747" i="5"/>
  <c r="BA4743" i="5"/>
  <c r="AZ4743" i="5"/>
  <c r="BA4739" i="5"/>
  <c r="AZ4739" i="5"/>
  <c r="BA4735" i="5"/>
  <c r="AZ4735" i="5"/>
  <c r="BA4731" i="5"/>
  <c r="AZ4731" i="5"/>
  <c r="BA4727" i="5"/>
  <c r="AZ4727" i="5"/>
  <c r="BA4723" i="5"/>
  <c r="AZ4723" i="5"/>
  <c r="BA4719" i="5"/>
  <c r="AZ4719" i="5"/>
  <c r="BA4715" i="5"/>
  <c r="AZ4715" i="5"/>
  <c r="BA4711" i="5"/>
  <c r="AZ4711" i="5"/>
  <c r="BA4707" i="5"/>
  <c r="AZ4707" i="5"/>
  <c r="BA4703" i="5"/>
  <c r="AZ4703" i="5"/>
  <c r="BA4699" i="5"/>
  <c r="AZ4699" i="5"/>
  <c r="BA4695" i="5"/>
  <c r="AZ4695" i="5"/>
  <c r="BA4691" i="5"/>
  <c r="AZ4691" i="5"/>
  <c r="BA4687" i="5"/>
  <c r="AZ4687" i="5"/>
  <c r="BA4683" i="5"/>
  <c r="AZ4683" i="5"/>
  <c r="BA4679" i="5"/>
  <c r="AZ4679" i="5"/>
  <c r="BA4675" i="5"/>
  <c r="AZ4675" i="5"/>
  <c r="BA4671" i="5"/>
  <c r="AZ4671" i="5"/>
  <c r="BA4667" i="5"/>
  <c r="AZ4667" i="5"/>
  <c r="BA4663" i="5"/>
  <c r="AZ4663" i="5"/>
  <c r="BA4659" i="5"/>
  <c r="AZ4659" i="5"/>
  <c r="BA4655" i="5"/>
  <c r="AZ4655" i="5"/>
  <c r="BA4651" i="5"/>
  <c r="AZ4651" i="5"/>
  <c r="BA4647" i="5"/>
  <c r="AZ4647" i="5"/>
  <c r="BA4643" i="5"/>
  <c r="AZ4643" i="5"/>
  <c r="BA4639" i="5"/>
  <c r="AZ4639" i="5"/>
  <c r="BA4635" i="5"/>
  <c r="AZ4635" i="5"/>
  <c r="BA4631" i="5"/>
  <c r="AZ4631" i="5"/>
  <c r="BA4627" i="5"/>
  <c r="AZ4627" i="5"/>
  <c r="BA4623" i="5"/>
  <c r="AZ4623" i="5"/>
  <c r="BA4619" i="5"/>
  <c r="AZ4619" i="5"/>
  <c r="BA4615" i="5"/>
  <c r="AZ4615" i="5"/>
  <c r="BA4611" i="5"/>
  <c r="AZ4611" i="5"/>
  <c r="BA4607" i="5"/>
  <c r="AZ4607" i="5"/>
  <c r="BA4603" i="5"/>
  <c r="AZ4603" i="5"/>
  <c r="BA4599" i="5"/>
  <c r="AZ4599" i="5"/>
  <c r="BA4595" i="5"/>
  <c r="AZ4595" i="5"/>
  <c r="BA4591" i="5"/>
  <c r="AZ4591" i="5"/>
  <c r="BA4587" i="5"/>
  <c r="AZ4587" i="5"/>
  <c r="BA4583" i="5"/>
  <c r="AZ4583" i="5"/>
  <c r="BA4579" i="5"/>
  <c r="AZ4579" i="5"/>
  <c r="BA4575" i="5"/>
  <c r="AZ4575" i="5"/>
  <c r="BA4571" i="5"/>
  <c r="AZ4571" i="5"/>
  <c r="BA4567" i="5"/>
  <c r="AZ4567" i="5"/>
  <c r="BA4563" i="5"/>
  <c r="AZ4563" i="5"/>
  <c r="BA4559" i="5"/>
  <c r="AZ4559" i="5"/>
  <c r="BA4555" i="5"/>
  <c r="AZ4555" i="5"/>
  <c r="BA4551" i="5"/>
  <c r="AZ4551" i="5"/>
  <c r="BA4547" i="5"/>
  <c r="AZ4547" i="5"/>
  <c r="BA4543" i="5"/>
  <c r="AZ4543" i="5"/>
  <c r="BA4539" i="5"/>
  <c r="AZ4539" i="5"/>
  <c r="BA4535" i="5"/>
  <c r="AZ4535" i="5"/>
  <c r="BA4531" i="5"/>
  <c r="AZ4531" i="5"/>
  <c r="BA4527" i="5"/>
  <c r="AZ4527" i="5"/>
  <c r="BA4523" i="5"/>
  <c r="AZ4523" i="5"/>
  <c r="BA4519" i="5"/>
  <c r="AZ4519" i="5"/>
  <c r="BA4515" i="5"/>
  <c r="AZ4515" i="5"/>
  <c r="BA4511" i="5"/>
  <c r="AZ4511" i="5"/>
  <c r="BA4507" i="5"/>
  <c r="AZ4507" i="5"/>
  <c r="BA4503" i="5"/>
  <c r="AZ4503" i="5"/>
  <c r="BA4499" i="5"/>
  <c r="AZ4499" i="5"/>
  <c r="BA4495" i="5"/>
  <c r="AZ4495" i="5"/>
  <c r="BA4491" i="5"/>
  <c r="AZ4491" i="5"/>
  <c r="BA4487" i="5"/>
  <c r="AZ4487" i="5"/>
  <c r="BA4483" i="5"/>
  <c r="AZ4483" i="5"/>
  <c r="BA4479" i="5"/>
  <c r="AZ4479" i="5"/>
  <c r="BA4475" i="5"/>
  <c r="AZ4475" i="5"/>
  <c r="BA4471" i="5"/>
  <c r="AZ4471" i="5"/>
  <c r="BA4467" i="5"/>
  <c r="AZ4467" i="5"/>
  <c r="BA4463" i="5"/>
  <c r="AZ4463" i="5"/>
  <c r="BA4459" i="5"/>
  <c r="AZ4459" i="5"/>
  <c r="BA4455" i="5"/>
  <c r="AZ4455" i="5"/>
  <c r="BA4451" i="5"/>
  <c r="AZ4451" i="5"/>
  <c r="BA4447" i="5"/>
  <c r="AZ4447" i="5"/>
  <c r="BA4443" i="5"/>
  <c r="AZ4443" i="5"/>
  <c r="BA4439" i="5"/>
  <c r="AZ4439" i="5"/>
  <c r="BA4435" i="5"/>
  <c r="AZ4435" i="5"/>
  <c r="BA4431" i="5"/>
  <c r="AZ4431" i="5"/>
  <c r="BA4427" i="5"/>
  <c r="AZ4427" i="5"/>
  <c r="BA4423" i="5"/>
  <c r="AZ4423" i="5"/>
  <c r="BA4419" i="5"/>
  <c r="AZ4419" i="5"/>
  <c r="BA4415" i="5"/>
  <c r="AZ4415" i="5"/>
  <c r="BA4411" i="5"/>
  <c r="AZ4411" i="5"/>
  <c r="BA4407" i="5"/>
  <c r="AZ4407" i="5"/>
  <c r="BA4403" i="5"/>
  <c r="AZ4403" i="5"/>
  <c r="BA4399" i="5"/>
  <c r="AZ4399" i="5"/>
  <c r="BA4395" i="5"/>
  <c r="AZ4395" i="5"/>
  <c r="BA4391" i="5"/>
  <c r="AZ4391" i="5"/>
  <c r="BA4387" i="5"/>
  <c r="AZ4387" i="5"/>
  <c r="BA4383" i="5"/>
  <c r="AZ4383" i="5"/>
  <c r="BA4379" i="5"/>
  <c r="AZ4379" i="5"/>
  <c r="BA4375" i="5"/>
  <c r="AZ4375" i="5"/>
  <c r="BA4371" i="5"/>
  <c r="AZ4371" i="5"/>
  <c r="BA4367" i="5"/>
  <c r="AZ4367" i="5"/>
  <c r="BA4363" i="5"/>
  <c r="AZ4363" i="5"/>
  <c r="BA4359" i="5"/>
  <c r="AZ4359" i="5"/>
  <c r="BA4355" i="5"/>
  <c r="AZ4355" i="5"/>
  <c r="BA4351" i="5"/>
  <c r="AZ4351" i="5"/>
  <c r="BA4347" i="5"/>
  <c r="AZ4347" i="5"/>
  <c r="BA4343" i="5"/>
  <c r="AZ4343" i="5"/>
  <c r="BA4339" i="5"/>
  <c r="AZ4339" i="5"/>
  <c r="BA4335" i="5"/>
  <c r="AZ4335" i="5"/>
  <c r="BA4331" i="5"/>
  <c r="AZ4331" i="5"/>
  <c r="BA4327" i="5"/>
  <c r="AZ4327" i="5"/>
  <c r="BA4323" i="5"/>
  <c r="AZ4323" i="5"/>
  <c r="BA4319" i="5"/>
  <c r="AZ4319" i="5"/>
  <c r="BA4315" i="5"/>
  <c r="AZ4315" i="5"/>
  <c r="BA4311" i="5"/>
  <c r="AZ4311" i="5"/>
  <c r="BA4307" i="5"/>
  <c r="AZ4307" i="5"/>
  <c r="BA4303" i="5"/>
  <c r="AZ4303" i="5"/>
  <c r="BA4299" i="5"/>
  <c r="AZ4299" i="5"/>
  <c r="BA4295" i="5"/>
  <c r="AZ4295" i="5"/>
  <c r="BA4291" i="5"/>
  <c r="AZ4291" i="5"/>
  <c r="BA4287" i="5"/>
  <c r="AZ4287" i="5"/>
  <c r="BA4283" i="5"/>
  <c r="AZ4283" i="5"/>
  <c r="BA4279" i="5"/>
  <c r="AZ4279" i="5"/>
  <c r="BA4275" i="5"/>
  <c r="AZ4275" i="5"/>
  <c r="BA4271" i="5"/>
  <c r="AZ4271" i="5"/>
  <c r="BA4267" i="5"/>
  <c r="AZ4267" i="5"/>
  <c r="BA4263" i="5"/>
  <c r="AZ4263" i="5"/>
  <c r="BA4259" i="5"/>
  <c r="AZ4259" i="5"/>
  <c r="BA4255" i="5"/>
  <c r="AZ4255" i="5"/>
  <c r="BA4251" i="5"/>
  <c r="AZ4251" i="5"/>
  <c r="BA4247" i="5"/>
  <c r="AZ4247" i="5"/>
  <c r="BA4243" i="5"/>
  <c r="AZ4243" i="5"/>
  <c r="BA4239" i="5"/>
  <c r="AZ4239" i="5"/>
  <c r="BA4235" i="5"/>
  <c r="AZ4235" i="5"/>
  <c r="BA4231" i="5"/>
  <c r="AZ4231" i="5"/>
  <c r="BA4227" i="5"/>
  <c r="AZ4227" i="5"/>
  <c r="BA4223" i="5"/>
  <c r="AZ4223" i="5"/>
  <c r="BA4219" i="5"/>
  <c r="AZ4219" i="5"/>
  <c r="BA4215" i="5"/>
  <c r="AZ4215" i="5"/>
  <c r="BA4211" i="5"/>
  <c r="AZ4211" i="5"/>
  <c r="BA4207" i="5"/>
  <c r="AZ4207" i="5"/>
  <c r="BA4203" i="5"/>
  <c r="AZ4203" i="5"/>
  <c r="BA4199" i="5"/>
  <c r="AZ4199" i="5"/>
  <c r="BA4195" i="5"/>
  <c r="AZ4195" i="5"/>
  <c r="BA4191" i="5"/>
  <c r="AZ4191" i="5"/>
  <c r="BA4187" i="5"/>
  <c r="AZ4187" i="5"/>
  <c r="BA4183" i="5"/>
  <c r="AZ4183" i="5"/>
  <c r="BA4179" i="5"/>
  <c r="AZ4179" i="5"/>
  <c r="BA4175" i="5"/>
  <c r="AZ4175" i="5"/>
  <c r="BA4171" i="5"/>
  <c r="AZ4171" i="5"/>
  <c r="BA4167" i="5"/>
  <c r="AZ4167" i="5"/>
  <c r="BA4163" i="5"/>
  <c r="AZ4163" i="5"/>
  <c r="BA4159" i="5"/>
  <c r="AZ4159" i="5"/>
  <c r="BA4155" i="5"/>
  <c r="AZ4155" i="5"/>
  <c r="BA4151" i="5"/>
  <c r="AZ4151" i="5"/>
  <c r="BA4147" i="5"/>
  <c r="AZ4147" i="5"/>
  <c r="BA4143" i="5"/>
  <c r="AZ4143" i="5"/>
  <c r="BA4139" i="5"/>
  <c r="AZ4139" i="5"/>
  <c r="BA4135" i="5"/>
  <c r="AZ4135" i="5"/>
  <c r="BA4131" i="5"/>
  <c r="AZ4131" i="5"/>
  <c r="BA4127" i="5"/>
  <c r="AZ4127" i="5"/>
  <c r="BA4123" i="5"/>
  <c r="AZ4123" i="5"/>
  <c r="BA4119" i="5"/>
  <c r="AZ4119" i="5"/>
  <c r="BA4115" i="5"/>
  <c r="AZ4115" i="5"/>
  <c r="BA4111" i="5"/>
  <c r="AZ4111" i="5"/>
  <c r="BA4107" i="5"/>
  <c r="AZ4107" i="5"/>
  <c r="BA4103" i="5"/>
  <c r="AZ4103" i="5"/>
  <c r="BA4099" i="5"/>
  <c r="AZ4099" i="5"/>
  <c r="BA4095" i="5"/>
  <c r="AZ4095" i="5"/>
  <c r="BA4091" i="5"/>
  <c r="AZ4091" i="5"/>
  <c r="BA4087" i="5"/>
  <c r="AZ4087" i="5"/>
  <c r="BA4083" i="5"/>
  <c r="AZ4083" i="5"/>
  <c r="BA4079" i="5"/>
  <c r="AZ4079" i="5"/>
  <c r="BA4075" i="5"/>
  <c r="AZ4075" i="5"/>
  <c r="BA4071" i="5"/>
  <c r="AZ4071" i="5"/>
  <c r="BA4067" i="5"/>
  <c r="AZ4067" i="5"/>
  <c r="BA4063" i="5"/>
  <c r="AZ4063" i="5"/>
  <c r="BA4059" i="5"/>
  <c r="AZ4059" i="5"/>
  <c r="BA4055" i="5"/>
  <c r="AZ4055" i="5"/>
  <c r="BA4051" i="5"/>
  <c r="AZ4051" i="5"/>
  <c r="BA4047" i="5"/>
  <c r="AZ4047" i="5"/>
  <c r="BA4043" i="5"/>
  <c r="AZ4043" i="5"/>
  <c r="BA4039" i="5"/>
  <c r="AZ4039" i="5"/>
  <c r="BA4035" i="5"/>
  <c r="AZ4035" i="5"/>
  <c r="BA4031" i="5"/>
  <c r="AZ4031" i="5"/>
  <c r="BA4027" i="5"/>
  <c r="AZ4027" i="5"/>
  <c r="BA4023" i="5"/>
  <c r="AZ4023" i="5"/>
  <c r="BA4019" i="5"/>
  <c r="AZ4019" i="5"/>
  <c r="BA4015" i="5"/>
  <c r="AZ4015" i="5"/>
  <c r="BA4011" i="5"/>
  <c r="AZ4011" i="5"/>
  <c r="BA4007" i="5"/>
  <c r="AZ4007" i="5"/>
  <c r="BA4003" i="5"/>
  <c r="AZ4003" i="5"/>
  <c r="BA3999" i="5"/>
  <c r="AZ3999" i="5"/>
  <c r="BA3995" i="5"/>
  <c r="AZ3995" i="5"/>
  <c r="BA3991" i="5"/>
  <c r="AZ3991" i="5"/>
  <c r="BA3987" i="5"/>
  <c r="AZ3987" i="5"/>
  <c r="BA3983" i="5"/>
  <c r="AZ3983" i="5"/>
  <c r="BA3979" i="5"/>
  <c r="AZ3979" i="5"/>
  <c r="BA3975" i="5"/>
  <c r="AZ3975" i="5"/>
  <c r="BA3971" i="5"/>
  <c r="AZ3971" i="5"/>
  <c r="BA3967" i="5"/>
  <c r="AZ3967" i="5"/>
  <c r="BA3963" i="5"/>
  <c r="AZ3963" i="5"/>
  <c r="BA3959" i="5"/>
  <c r="AZ3959" i="5"/>
  <c r="BA3955" i="5"/>
  <c r="AZ3955" i="5"/>
  <c r="BA3951" i="5"/>
  <c r="AZ3951" i="5"/>
  <c r="BA3947" i="5"/>
  <c r="AZ3947" i="5"/>
  <c r="BA3943" i="5"/>
  <c r="AZ3943" i="5"/>
  <c r="BA3939" i="5"/>
  <c r="AZ3939" i="5"/>
  <c r="BA3935" i="5"/>
  <c r="AZ3935" i="5"/>
  <c r="BA3931" i="5"/>
  <c r="AZ3931" i="5"/>
  <c r="BA3927" i="5"/>
  <c r="AZ3927" i="5"/>
  <c r="BA3923" i="5"/>
  <c r="AZ3923" i="5"/>
  <c r="BA3919" i="5"/>
  <c r="AZ3919" i="5"/>
  <c r="BA3915" i="5"/>
  <c r="AZ3915" i="5"/>
  <c r="BA3911" i="5"/>
  <c r="AZ3911" i="5"/>
  <c r="BA3907" i="5"/>
  <c r="AZ3907" i="5"/>
  <c r="BA3903" i="5"/>
  <c r="AZ3903" i="5"/>
  <c r="BA3899" i="5"/>
  <c r="AZ3899" i="5"/>
  <c r="BA3895" i="5"/>
  <c r="AZ3895" i="5"/>
  <c r="BA3891" i="5"/>
  <c r="AZ3891" i="5"/>
  <c r="BA3887" i="5"/>
  <c r="AZ3887" i="5"/>
  <c r="BA3883" i="5"/>
  <c r="AZ3883" i="5"/>
  <c r="BA3879" i="5"/>
  <c r="AZ3879" i="5"/>
  <c r="BA3875" i="5"/>
  <c r="AZ3875" i="5"/>
  <c r="BA3871" i="5"/>
  <c r="AZ3871" i="5"/>
  <c r="BA3867" i="5"/>
  <c r="AZ3867" i="5"/>
  <c r="BA3863" i="5"/>
  <c r="AZ3863" i="5"/>
  <c r="BA3859" i="5"/>
  <c r="AZ3859" i="5"/>
  <c r="BA3855" i="5"/>
  <c r="AZ3855" i="5"/>
  <c r="BA3851" i="5"/>
  <c r="AZ3851" i="5"/>
  <c r="AZ3847" i="5"/>
  <c r="BA3847" i="5"/>
  <c r="AZ3843" i="5"/>
  <c r="BA3843" i="5"/>
  <c r="AZ3839" i="5"/>
  <c r="BA3839" i="5"/>
  <c r="AZ3835" i="5"/>
  <c r="BA3835" i="5"/>
  <c r="AZ3831" i="5"/>
  <c r="BA3831" i="5"/>
  <c r="AZ3827" i="5"/>
  <c r="BA3827" i="5"/>
  <c r="AZ3823" i="5"/>
  <c r="BA3823" i="5"/>
  <c r="AZ3819" i="5"/>
  <c r="BA3819" i="5"/>
  <c r="AZ3815" i="5"/>
  <c r="BA3815" i="5"/>
  <c r="AZ3811" i="5"/>
  <c r="BA3811" i="5"/>
  <c r="AZ3807" i="5"/>
  <c r="BA3807" i="5"/>
  <c r="AZ3803" i="5"/>
  <c r="BA3803" i="5"/>
  <c r="AZ3799" i="5"/>
  <c r="BA3799" i="5"/>
  <c r="AZ3795" i="5"/>
  <c r="BA3795" i="5"/>
  <c r="AZ3791" i="5"/>
  <c r="BA3791" i="5"/>
  <c r="AZ3787" i="5"/>
  <c r="BA3787" i="5"/>
  <c r="AZ3783" i="5"/>
  <c r="BA3783" i="5"/>
  <c r="AZ3779" i="5"/>
  <c r="BA3779" i="5"/>
  <c r="AZ3775" i="5"/>
  <c r="BA3775" i="5"/>
  <c r="AZ3771" i="5"/>
  <c r="BA3771" i="5"/>
  <c r="AZ3767" i="5"/>
  <c r="BA3767" i="5"/>
  <c r="AZ3763" i="5"/>
  <c r="BA3763" i="5"/>
  <c r="AZ3759" i="5"/>
  <c r="BA3759" i="5"/>
  <c r="AZ3755" i="5"/>
  <c r="BA3755" i="5"/>
  <c r="AZ3751" i="5"/>
  <c r="BA3751" i="5"/>
  <c r="AZ3747" i="5"/>
  <c r="BA3747" i="5"/>
  <c r="AZ3743" i="5"/>
  <c r="BA3743" i="5"/>
  <c r="AZ3739" i="5"/>
  <c r="BA3739" i="5"/>
  <c r="AZ3735" i="5"/>
  <c r="BA3735" i="5"/>
  <c r="AZ3731" i="5"/>
  <c r="BA3731" i="5"/>
  <c r="AZ3727" i="5"/>
  <c r="BA3727" i="5"/>
  <c r="AZ3723" i="5"/>
  <c r="BA3723" i="5"/>
  <c r="AZ3719" i="5"/>
  <c r="BA3719" i="5"/>
  <c r="AZ3715" i="5"/>
  <c r="BA3715" i="5"/>
  <c r="AZ3711" i="5"/>
  <c r="BA3711" i="5"/>
  <c r="AZ3707" i="5"/>
  <c r="BA3707" i="5"/>
  <c r="AZ3703" i="5"/>
  <c r="BA3703" i="5"/>
  <c r="AZ3699" i="5"/>
  <c r="BA3699" i="5"/>
  <c r="AZ3695" i="5"/>
  <c r="BA3695" i="5"/>
  <c r="AZ3691" i="5"/>
  <c r="BA3691" i="5"/>
  <c r="AZ3687" i="5"/>
  <c r="BA3687" i="5"/>
  <c r="AZ3683" i="5"/>
  <c r="BA3683" i="5"/>
  <c r="AZ3679" i="5"/>
  <c r="BA3679" i="5"/>
  <c r="AZ3675" i="5"/>
  <c r="BA3675" i="5"/>
  <c r="AZ3671" i="5"/>
  <c r="BA3671" i="5"/>
  <c r="AZ3667" i="5"/>
  <c r="BA3667" i="5"/>
  <c r="AZ3663" i="5"/>
  <c r="BA3663" i="5"/>
  <c r="AZ3659" i="5"/>
  <c r="BA3659" i="5"/>
  <c r="AZ3655" i="5"/>
  <c r="BA3655" i="5"/>
  <c r="AZ3651" i="5"/>
  <c r="BA3651" i="5"/>
  <c r="AZ3647" i="5"/>
  <c r="BA3647" i="5"/>
  <c r="AZ3643" i="5"/>
  <c r="BA3643" i="5"/>
  <c r="AZ3639" i="5"/>
  <c r="BA3639" i="5"/>
  <c r="AZ3635" i="5"/>
  <c r="BA3635" i="5"/>
  <c r="AZ3631" i="5"/>
  <c r="BA3631" i="5"/>
  <c r="AZ3627" i="5"/>
  <c r="BA3627" i="5"/>
  <c r="AZ3623" i="5"/>
  <c r="BA3623" i="5"/>
  <c r="AZ3619" i="5"/>
  <c r="BA3619" i="5"/>
  <c r="AZ3615" i="5"/>
  <c r="BA3615" i="5"/>
  <c r="AZ3611" i="5"/>
  <c r="BA3611" i="5"/>
  <c r="AZ3607" i="5"/>
  <c r="BA3607" i="5"/>
  <c r="AZ3603" i="5"/>
  <c r="BA3603" i="5"/>
  <c r="AZ3599" i="5"/>
  <c r="BA3599" i="5"/>
  <c r="AZ3595" i="5"/>
  <c r="BA3595" i="5"/>
  <c r="AZ3591" i="5"/>
  <c r="BA3591" i="5"/>
  <c r="AZ3587" i="5"/>
  <c r="BA3587" i="5"/>
  <c r="AZ3583" i="5"/>
  <c r="BA3583" i="5"/>
  <c r="AZ3579" i="5"/>
  <c r="BA3579" i="5"/>
  <c r="AZ3575" i="5"/>
  <c r="BA3575" i="5"/>
  <c r="AZ3571" i="5"/>
  <c r="BA3571" i="5"/>
  <c r="AZ3567" i="5"/>
  <c r="BA3567" i="5"/>
  <c r="AZ3563" i="5"/>
  <c r="BA3563" i="5"/>
  <c r="AZ3559" i="5"/>
  <c r="BA3559" i="5"/>
  <c r="AZ3555" i="5"/>
  <c r="BA3555" i="5"/>
  <c r="AZ3551" i="5"/>
  <c r="BA3551" i="5"/>
  <c r="AZ3547" i="5"/>
  <c r="BA3547" i="5"/>
  <c r="AZ3543" i="5"/>
  <c r="BA3543" i="5"/>
  <c r="AZ3539" i="5"/>
  <c r="BA3539" i="5"/>
  <c r="AZ3535" i="5"/>
  <c r="BA3535" i="5"/>
  <c r="AZ3531" i="5"/>
  <c r="BA3531" i="5"/>
  <c r="AZ3527" i="5"/>
  <c r="BA3527" i="5"/>
  <c r="AZ3523" i="5"/>
  <c r="BA3523" i="5"/>
  <c r="AZ3519" i="5"/>
  <c r="BA3519" i="5"/>
  <c r="AZ3515" i="5"/>
  <c r="BA3515" i="5"/>
  <c r="AZ3511" i="5"/>
  <c r="BA3511" i="5"/>
  <c r="AZ3507" i="5"/>
  <c r="BA3507" i="5"/>
  <c r="AZ3503" i="5"/>
  <c r="BA3503" i="5"/>
  <c r="AZ3499" i="5"/>
  <c r="BA3499" i="5"/>
  <c r="AZ3495" i="5"/>
  <c r="BA3495" i="5"/>
  <c r="AZ3491" i="5"/>
  <c r="BA3491" i="5"/>
  <c r="AZ3487" i="5"/>
  <c r="BA3487" i="5"/>
  <c r="AZ3483" i="5"/>
  <c r="BA3483" i="5"/>
  <c r="AZ3479" i="5"/>
  <c r="BA3479" i="5"/>
  <c r="AZ3475" i="5"/>
  <c r="BA3475" i="5"/>
  <c r="AZ3471" i="5"/>
  <c r="BA3471" i="5"/>
  <c r="AZ3467" i="5"/>
  <c r="BA3467" i="5"/>
  <c r="AZ3463" i="5"/>
  <c r="BA3463" i="5"/>
  <c r="AZ3459" i="5"/>
  <c r="BA3459" i="5"/>
  <c r="AZ3455" i="5"/>
  <c r="BA3455" i="5"/>
  <c r="AZ3451" i="5"/>
  <c r="BA3451" i="5"/>
  <c r="AZ3447" i="5"/>
  <c r="BA3447" i="5"/>
  <c r="AZ3443" i="5"/>
  <c r="BA3443" i="5"/>
  <c r="AZ3439" i="5"/>
  <c r="BA3439" i="5"/>
  <c r="AZ3435" i="5"/>
  <c r="BA3435" i="5"/>
  <c r="AZ3431" i="5"/>
  <c r="BA3431" i="5"/>
  <c r="AZ3427" i="5"/>
  <c r="BA3427" i="5"/>
  <c r="AZ3423" i="5"/>
  <c r="BA3423" i="5"/>
  <c r="AZ3419" i="5"/>
  <c r="BA3419" i="5"/>
  <c r="AZ3415" i="5"/>
  <c r="BA3415" i="5"/>
  <c r="AZ3411" i="5"/>
  <c r="BA3411" i="5"/>
  <c r="AZ3407" i="5"/>
  <c r="BA3407" i="5"/>
  <c r="AZ3403" i="5"/>
  <c r="BA3403" i="5"/>
  <c r="AZ3399" i="5"/>
  <c r="BA3399" i="5"/>
  <c r="AZ3395" i="5"/>
  <c r="BA3395" i="5"/>
  <c r="AZ3391" i="5"/>
  <c r="BA3391" i="5"/>
  <c r="AZ3387" i="5"/>
  <c r="BA3387" i="5"/>
  <c r="AZ3383" i="5"/>
  <c r="BA3383" i="5"/>
  <c r="AZ3379" i="5"/>
  <c r="BA3379" i="5"/>
  <c r="AZ3375" i="5"/>
  <c r="BA3375" i="5"/>
  <c r="AZ3371" i="5"/>
  <c r="BA3371" i="5"/>
  <c r="AZ3367" i="5"/>
  <c r="BA3367" i="5"/>
  <c r="AZ3363" i="5"/>
  <c r="BA3363" i="5"/>
  <c r="AZ3359" i="5"/>
  <c r="BA3359" i="5"/>
  <c r="AZ3355" i="5"/>
  <c r="BA3355" i="5"/>
  <c r="AZ3351" i="5"/>
  <c r="BA3351" i="5"/>
  <c r="AZ3347" i="5"/>
  <c r="BA3347" i="5"/>
  <c r="AZ3343" i="5"/>
  <c r="BA3343" i="5"/>
  <c r="AZ3339" i="5"/>
  <c r="BA3339" i="5"/>
  <c r="AZ3335" i="5"/>
  <c r="BA3335" i="5"/>
  <c r="AZ3331" i="5"/>
  <c r="BA3331" i="5"/>
  <c r="AZ3327" i="5"/>
  <c r="BA3327" i="5"/>
  <c r="AZ3323" i="5"/>
  <c r="BA3323" i="5"/>
  <c r="AZ3319" i="5"/>
  <c r="BA3319" i="5"/>
  <c r="AZ3315" i="5"/>
  <c r="BA3315" i="5"/>
  <c r="AZ3311" i="5"/>
  <c r="BA3311" i="5"/>
  <c r="AZ3307" i="5"/>
  <c r="BA3307" i="5"/>
  <c r="AZ3303" i="5"/>
  <c r="BA3303" i="5"/>
  <c r="AZ3299" i="5"/>
  <c r="BA3299" i="5"/>
  <c r="AZ3295" i="5"/>
  <c r="BA3295" i="5"/>
  <c r="AZ3291" i="5"/>
  <c r="BA3291" i="5"/>
  <c r="AZ3287" i="5"/>
  <c r="BA3287" i="5"/>
  <c r="AZ3283" i="5"/>
  <c r="BA3283" i="5"/>
  <c r="AZ3279" i="5"/>
  <c r="BA3279" i="5"/>
  <c r="AZ3275" i="5"/>
  <c r="BA3275" i="5"/>
  <c r="AZ3271" i="5"/>
  <c r="BA3271" i="5"/>
  <c r="AZ3267" i="5"/>
  <c r="BA3267" i="5"/>
  <c r="AZ3263" i="5"/>
  <c r="BA3263" i="5"/>
  <c r="AZ3259" i="5"/>
  <c r="BA3259" i="5"/>
  <c r="AZ3255" i="5"/>
  <c r="BA3255" i="5"/>
  <c r="AZ3251" i="5"/>
  <c r="BA3251" i="5"/>
  <c r="AZ3247" i="5"/>
  <c r="BA3247" i="5"/>
  <c r="AZ3243" i="5"/>
  <c r="BA3243" i="5"/>
  <c r="AZ3239" i="5"/>
  <c r="BA3239" i="5"/>
  <c r="AZ3235" i="5"/>
  <c r="BA3235" i="5"/>
  <c r="AZ3231" i="5"/>
  <c r="BA3231" i="5"/>
  <c r="AZ3227" i="5"/>
  <c r="BA3227" i="5"/>
  <c r="AZ3223" i="5"/>
  <c r="BA3223" i="5"/>
  <c r="AZ3219" i="5"/>
  <c r="BA3219" i="5"/>
  <c r="AZ3215" i="5"/>
  <c r="BA3215" i="5"/>
  <c r="AZ3211" i="5"/>
  <c r="BA3211" i="5"/>
  <c r="AZ3207" i="5"/>
  <c r="BA3207" i="5"/>
  <c r="AZ3203" i="5"/>
  <c r="BA3203" i="5"/>
  <c r="AZ3199" i="5"/>
  <c r="BA3199" i="5"/>
  <c r="AZ3195" i="5"/>
  <c r="BA3195" i="5"/>
  <c r="AZ3191" i="5"/>
  <c r="BA3191" i="5"/>
  <c r="AZ3187" i="5"/>
  <c r="BA3187" i="5"/>
  <c r="AZ3183" i="5"/>
  <c r="BA3183" i="5"/>
  <c r="AZ3179" i="5"/>
  <c r="BA3179" i="5"/>
  <c r="AZ3175" i="5"/>
  <c r="BA3175" i="5"/>
  <c r="AZ3171" i="5"/>
  <c r="BA3171" i="5"/>
  <c r="AZ3167" i="5"/>
  <c r="BA3167" i="5"/>
  <c r="AZ3163" i="5"/>
  <c r="BA3163" i="5"/>
  <c r="AZ3159" i="5"/>
  <c r="BA3159" i="5"/>
  <c r="AZ3155" i="5"/>
  <c r="BA3155" i="5"/>
  <c r="AZ3151" i="5"/>
  <c r="BA3151" i="5"/>
  <c r="AZ3147" i="5"/>
  <c r="BA3147" i="5"/>
  <c r="AZ3143" i="5"/>
  <c r="BA3143" i="5"/>
  <c r="AZ3139" i="5"/>
  <c r="BA3139" i="5"/>
  <c r="AZ3135" i="5"/>
  <c r="BA3135" i="5"/>
  <c r="AZ3131" i="5"/>
  <c r="BA3131" i="5"/>
  <c r="AZ3127" i="5"/>
  <c r="BA3127" i="5"/>
  <c r="AZ3123" i="5"/>
  <c r="BA3123" i="5"/>
  <c r="AZ3119" i="5"/>
  <c r="BA3119" i="5"/>
  <c r="AZ3115" i="5"/>
  <c r="BA3115" i="5"/>
  <c r="AZ3111" i="5"/>
  <c r="BA3111" i="5"/>
  <c r="AZ3107" i="5"/>
  <c r="BA3107" i="5"/>
  <c r="AZ3103" i="5"/>
  <c r="BA3103" i="5"/>
  <c r="AZ3099" i="5"/>
  <c r="BA3099" i="5"/>
  <c r="AZ3095" i="5"/>
  <c r="BA3095" i="5"/>
  <c r="AZ3091" i="5"/>
  <c r="BA3091" i="5"/>
  <c r="AZ3087" i="5"/>
  <c r="BA3087" i="5"/>
  <c r="AZ3083" i="5"/>
  <c r="BA3083" i="5"/>
  <c r="AZ3079" i="5"/>
  <c r="BA3079" i="5"/>
  <c r="AZ3075" i="5"/>
  <c r="BA3075" i="5"/>
  <c r="AZ3071" i="5"/>
  <c r="BA3071" i="5"/>
  <c r="AZ3067" i="5"/>
  <c r="BA3067" i="5"/>
  <c r="AZ3063" i="5"/>
  <c r="BA3063" i="5"/>
  <c r="AZ3059" i="5"/>
  <c r="BA3059" i="5"/>
  <c r="AZ3055" i="5"/>
  <c r="BA3055" i="5"/>
  <c r="AZ3051" i="5"/>
  <c r="BA3051" i="5"/>
  <c r="AZ3047" i="5"/>
  <c r="BA3047" i="5"/>
  <c r="AZ3043" i="5"/>
  <c r="BA3043" i="5"/>
  <c r="AZ3039" i="5"/>
  <c r="BA3039" i="5"/>
  <c r="AZ3035" i="5"/>
  <c r="BA3035" i="5"/>
  <c r="AZ3031" i="5"/>
  <c r="BA3031" i="5"/>
  <c r="AZ3027" i="5"/>
  <c r="BA3027" i="5"/>
  <c r="AZ3023" i="5"/>
  <c r="BA3023" i="5"/>
  <c r="AZ3019" i="5"/>
  <c r="BA3019" i="5"/>
  <c r="AZ3015" i="5"/>
  <c r="BA3015" i="5"/>
  <c r="AZ3011" i="5"/>
  <c r="BA3011" i="5"/>
  <c r="AZ3007" i="5"/>
  <c r="BA3007" i="5"/>
  <c r="AZ3003" i="5"/>
  <c r="BA3003" i="5"/>
  <c r="AZ2999" i="5"/>
  <c r="BA2999" i="5"/>
  <c r="AZ2995" i="5"/>
  <c r="BA2995" i="5"/>
  <c r="AZ2991" i="5"/>
  <c r="BA2991" i="5"/>
  <c r="AZ2987" i="5"/>
  <c r="BA2987" i="5"/>
  <c r="AZ2983" i="5"/>
  <c r="BA2983" i="5"/>
  <c r="AZ2979" i="5"/>
  <c r="BA2979" i="5"/>
  <c r="AZ2975" i="5"/>
  <c r="BA2975" i="5"/>
  <c r="AZ2971" i="5"/>
  <c r="BA2971" i="5"/>
  <c r="AZ2967" i="5"/>
  <c r="BA2967" i="5"/>
  <c r="AZ2963" i="5"/>
  <c r="BA2963" i="5"/>
  <c r="AZ2959" i="5"/>
  <c r="BA2959" i="5"/>
  <c r="AZ2955" i="5"/>
  <c r="BA2955" i="5"/>
  <c r="AZ2951" i="5"/>
  <c r="BA2951" i="5"/>
  <c r="AZ2947" i="5"/>
  <c r="BA2947" i="5"/>
  <c r="AZ2943" i="5"/>
  <c r="BA2943" i="5"/>
  <c r="AZ2939" i="5"/>
  <c r="BA2939" i="5"/>
  <c r="AZ2935" i="5"/>
  <c r="BA2935" i="5"/>
  <c r="AZ2931" i="5"/>
  <c r="BA2931" i="5"/>
  <c r="AZ2927" i="5"/>
  <c r="BA2927" i="5"/>
  <c r="AZ2923" i="5"/>
  <c r="BA2923" i="5"/>
  <c r="AZ2919" i="5"/>
  <c r="BA2919" i="5"/>
  <c r="AZ2915" i="5"/>
  <c r="BA2915" i="5"/>
  <c r="AZ2911" i="5"/>
  <c r="BA2911" i="5"/>
  <c r="AZ2907" i="5"/>
  <c r="BA2907" i="5"/>
  <c r="AZ2903" i="5"/>
  <c r="BA2903" i="5"/>
  <c r="AZ2899" i="5"/>
  <c r="BA2899" i="5"/>
  <c r="AZ2895" i="5"/>
  <c r="BA2895" i="5"/>
  <c r="AZ2891" i="5"/>
  <c r="BA2891" i="5"/>
  <c r="AZ2887" i="5"/>
  <c r="BA2887" i="5"/>
  <c r="AZ2883" i="5"/>
  <c r="BA2883" i="5"/>
  <c r="AZ2879" i="5"/>
  <c r="BA2879" i="5"/>
  <c r="AZ2875" i="5"/>
  <c r="BA2875" i="5"/>
  <c r="AZ2871" i="5"/>
  <c r="BA2871" i="5"/>
  <c r="AZ2867" i="5"/>
  <c r="BA2867" i="5"/>
  <c r="AZ2863" i="5"/>
  <c r="BA2863" i="5"/>
  <c r="AZ2859" i="5"/>
  <c r="BA2859" i="5"/>
  <c r="AZ2855" i="5"/>
  <c r="BA2855" i="5"/>
  <c r="AZ2851" i="5"/>
  <c r="BA2851" i="5"/>
  <c r="AZ2847" i="5"/>
  <c r="BA2847" i="5"/>
  <c r="AZ2843" i="5"/>
  <c r="BA2843" i="5"/>
  <c r="AZ2839" i="5"/>
  <c r="BA2839" i="5"/>
  <c r="AZ2835" i="5"/>
  <c r="BA2835" i="5"/>
  <c r="AZ2831" i="5"/>
  <c r="BA2831" i="5"/>
  <c r="AZ2827" i="5"/>
  <c r="BA2827" i="5"/>
  <c r="AZ2823" i="5"/>
  <c r="BA2823" i="5"/>
  <c r="AZ2819" i="5"/>
  <c r="BA2819" i="5"/>
  <c r="AZ2815" i="5"/>
  <c r="BA2815" i="5"/>
  <c r="AZ2811" i="5"/>
  <c r="BA2811" i="5"/>
  <c r="AZ2807" i="5"/>
  <c r="BA2807" i="5"/>
  <c r="AZ2803" i="5"/>
  <c r="BA2803" i="5"/>
  <c r="AZ2799" i="5"/>
  <c r="BA2799" i="5"/>
  <c r="AZ2795" i="5"/>
  <c r="BA2795" i="5"/>
  <c r="AZ2791" i="5"/>
  <c r="BA2791" i="5"/>
  <c r="AZ2787" i="5"/>
  <c r="BA2787" i="5"/>
  <c r="AZ2783" i="5"/>
  <c r="BA2783" i="5"/>
  <c r="AZ2779" i="5"/>
  <c r="BA2779" i="5"/>
  <c r="AZ2775" i="5"/>
  <c r="BA2775" i="5"/>
  <c r="AZ2771" i="5"/>
  <c r="BA2771" i="5"/>
  <c r="AZ2767" i="5"/>
  <c r="BA2767" i="5"/>
  <c r="AZ2763" i="5"/>
  <c r="BA2763" i="5"/>
  <c r="AZ2759" i="5"/>
  <c r="BA2759" i="5"/>
  <c r="AZ2755" i="5"/>
  <c r="BA2755" i="5"/>
  <c r="AZ2751" i="5"/>
  <c r="BA2751" i="5"/>
  <c r="AZ2747" i="5"/>
  <c r="BA2747" i="5"/>
  <c r="AZ2743" i="5"/>
  <c r="BA2743" i="5"/>
  <c r="AZ2739" i="5"/>
  <c r="BA2739" i="5"/>
  <c r="AZ2735" i="5"/>
  <c r="BA2735" i="5"/>
  <c r="AZ2731" i="5"/>
  <c r="BA2731" i="5"/>
  <c r="AZ2727" i="5"/>
  <c r="BA2727" i="5"/>
  <c r="AZ2723" i="5"/>
  <c r="BA2723" i="5"/>
  <c r="AZ2719" i="5"/>
  <c r="BA2719" i="5"/>
  <c r="AZ2716" i="5"/>
  <c r="BA2716" i="5"/>
  <c r="AZ2712" i="5"/>
  <c r="BA2712" i="5"/>
  <c r="AZ2708" i="5"/>
  <c r="BA2708" i="5"/>
  <c r="AZ2704" i="5"/>
  <c r="BA2704" i="5"/>
  <c r="AZ2700" i="5"/>
  <c r="BA2700" i="5"/>
  <c r="AZ2696" i="5"/>
  <c r="BA2696" i="5"/>
  <c r="AZ2692" i="5"/>
  <c r="BA2692" i="5"/>
  <c r="AZ2688" i="5"/>
  <c r="BA2688" i="5"/>
  <c r="AZ2684" i="5"/>
  <c r="BA2684" i="5"/>
  <c r="AZ2680" i="5"/>
  <c r="BA2680" i="5"/>
  <c r="AZ2676" i="5"/>
  <c r="BA2676" i="5"/>
  <c r="AZ2672" i="5"/>
  <c r="BA2672" i="5"/>
  <c r="AZ2668" i="5"/>
  <c r="BA2668" i="5"/>
  <c r="AZ2664" i="5"/>
  <c r="BA2664" i="5"/>
  <c r="AZ2660" i="5"/>
  <c r="BA2660" i="5"/>
  <c r="AZ2656" i="5"/>
  <c r="BA2656" i="5"/>
  <c r="AZ2652" i="5"/>
  <c r="BA2652" i="5"/>
  <c r="AZ2648" i="5"/>
  <c r="BA2648" i="5"/>
  <c r="AZ2644" i="5"/>
  <c r="BA2644" i="5"/>
  <c r="AZ2640" i="5"/>
  <c r="BA2640" i="5"/>
  <c r="AZ2636" i="5"/>
  <c r="BA2636" i="5"/>
  <c r="AZ2632" i="5"/>
  <c r="BA2632" i="5"/>
  <c r="AZ2628" i="5"/>
  <c r="BA2628" i="5"/>
  <c r="AZ2624" i="5"/>
  <c r="BA2624" i="5"/>
  <c r="AZ2620" i="5"/>
  <c r="BA2620" i="5"/>
  <c r="AZ2616" i="5"/>
  <c r="BA2616" i="5"/>
  <c r="AZ2612" i="5"/>
  <c r="BA2612" i="5"/>
  <c r="AZ2608" i="5"/>
  <c r="BA2608" i="5"/>
  <c r="AZ2604" i="5"/>
  <c r="BA2604" i="5"/>
  <c r="AZ2600" i="5"/>
  <c r="BA2600" i="5"/>
  <c r="AZ2596" i="5"/>
  <c r="BA2596" i="5"/>
  <c r="AZ2592" i="5"/>
  <c r="BA2592" i="5"/>
  <c r="AZ2588" i="5"/>
  <c r="BA2588" i="5"/>
  <c r="AZ2584" i="5"/>
  <c r="BA2584" i="5"/>
  <c r="AZ2580" i="5"/>
  <c r="BA2580" i="5"/>
  <c r="AZ2576" i="5"/>
  <c r="BA2576" i="5"/>
  <c r="AZ2572" i="5"/>
  <c r="BA2572" i="5"/>
  <c r="AZ2568" i="5"/>
  <c r="BA2568" i="5"/>
  <c r="AZ2564" i="5"/>
  <c r="BA2564" i="5"/>
  <c r="AZ2560" i="5"/>
  <c r="BA2560" i="5"/>
  <c r="AZ2556" i="5"/>
  <c r="BA2556" i="5"/>
  <c r="AZ2552" i="5"/>
  <c r="BA2552" i="5"/>
  <c r="AZ2548" i="5"/>
  <c r="BA2548" i="5"/>
  <c r="AZ2544" i="5"/>
  <c r="BA2544" i="5"/>
  <c r="AZ2540" i="5"/>
  <c r="BA2540" i="5"/>
  <c r="AZ2536" i="5"/>
  <c r="BA2536" i="5"/>
  <c r="AZ2532" i="5"/>
  <c r="BA2532" i="5"/>
  <c r="AZ2528" i="5"/>
  <c r="BA2528" i="5"/>
  <c r="AZ2524" i="5"/>
  <c r="BA2524" i="5"/>
  <c r="AZ2520" i="5"/>
  <c r="BA2520" i="5"/>
  <c r="AZ2516" i="5"/>
  <c r="BA2516" i="5"/>
  <c r="AZ2512" i="5"/>
  <c r="BA2512" i="5"/>
  <c r="AZ2508" i="5"/>
  <c r="BA2508" i="5"/>
  <c r="AZ2504" i="5"/>
  <c r="BA2504" i="5"/>
  <c r="AZ2500" i="5"/>
  <c r="BA2500" i="5"/>
  <c r="AZ2496" i="5"/>
  <c r="BA2496" i="5"/>
  <c r="AZ2492" i="5"/>
  <c r="BA2492" i="5"/>
  <c r="AZ2488" i="5"/>
  <c r="BA2488" i="5"/>
  <c r="AZ2484" i="5"/>
  <c r="BA2484" i="5"/>
  <c r="AZ2480" i="5"/>
  <c r="BA2480" i="5"/>
  <c r="AZ2476" i="5"/>
  <c r="BA2476" i="5"/>
  <c r="AZ2472" i="5"/>
  <c r="BA2472" i="5"/>
  <c r="AZ2468" i="5"/>
  <c r="BA2468" i="5"/>
  <c r="AZ2464" i="5"/>
  <c r="BA2464" i="5"/>
  <c r="AZ2460" i="5"/>
  <c r="BA2460" i="5"/>
  <c r="AZ2456" i="5"/>
  <c r="BA2456" i="5"/>
  <c r="AZ2452" i="5"/>
  <c r="BA2452" i="5"/>
  <c r="AZ2448" i="5"/>
  <c r="BA2448" i="5"/>
  <c r="AZ2444" i="5"/>
  <c r="BA2444" i="5"/>
  <c r="AZ2440" i="5"/>
  <c r="BA2440" i="5"/>
  <c r="AZ2436" i="5"/>
  <c r="BA2436" i="5"/>
  <c r="AZ2432" i="5"/>
  <c r="BA2432" i="5"/>
  <c r="AZ2428" i="5"/>
  <c r="BA2428" i="5"/>
  <c r="AZ2424" i="5"/>
  <c r="BA2424" i="5"/>
  <c r="AZ2420" i="5"/>
  <c r="BA2420" i="5"/>
  <c r="AZ2416" i="5"/>
  <c r="BA2416" i="5"/>
  <c r="AZ2412" i="5"/>
  <c r="BA2412" i="5"/>
  <c r="AZ2408" i="5"/>
  <c r="BA2408" i="5"/>
  <c r="AZ2404" i="5"/>
  <c r="BA2404" i="5"/>
  <c r="AZ2400" i="5"/>
  <c r="BA2400" i="5"/>
  <c r="AZ2396" i="5"/>
  <c r="BA2396" i="5"/>
  <c r="AZ2392" i="5"/>
  <c r="BA2392" i="5"/>
  <c r="AZ2388" i="5"/>
  <c r="BA2388" i="5"/>
  <c r="AZ2384" i="5"/>
  <c r="BA2384" i="5"/>
  <c r="AZ2380" i="5"/>
  <c r="BA2380" i="5"/>
  <c r="AZ2376" i="5"/>
  <c r="BA2376" i="5"/>
  <c r="AZ2372" i="5"/>
  <c r="BA2372" i="5"/>
  <c r="AZ2368" i="5"/>
  <c r="BA2368" i="5"/>
  <c r="AZ2364" i="5"/>
  <c r="BA2364" i="5"/>
  <c r="AZ2360" i="5"/>
  <c r="BA2360" i="5"/>
  <c r="AZ2356" i="5"/>
  <c r="BA2356" i="5"/>
  <c r="AZ2352" i="5"/>
  <c r="BA2352" i="5"/>
  <c r="AZ2348" i="5"/>
  <c r="BA2348" i="5"/>
  <c r="AZ2344" i="5"/>
  <c r="BA2344" i="5"/>
  <c r="AZ2340" i="5"/>
  <c r="BA2340" i="5"/>
  <c r="AZ2336" i="5"/>
  <c r="BA2336" i="5"/>
  <c r="AZ2332" i="5"/>
  <c r="BA2332" i="5"/>
  <c r="AZ2328" i="5"/>
  <c r="BA2328" i="5"/>
  <c r="AZ2324" i="5"/>
  <c r="BA2324" i="5"/>
  <c r="AZ2320" i="5"/>
  <c r="BA2320" i="5"/>
  <c r="AZ2316" i="5"/>
  <c r="BA2316" i="5"/>
  <c r="AZ2312" i="5"/>
  <c r="BA2312" i="5"/>
  <c r="AZ2308" i="5"/>
  <c r="BA2308" i="5"/>
  <c r="AZ2304" i="5"/>
  <c r="BA2304" i="5"/>
  <c r="AZ2300" i="5"/>
  <c r="BA2300" i="5"/>
  <c r="AZ2296" i="5"/>
  <c r="BA2296" i="5"/>
  <c r="AZ2292" i="5"/>
  <c r="BA2292" i="5"/>
  <c r="AZ2288" i="5"/>
  <c r="BA2288" i="5"/>
  <c r="AZ2284" i="5"/>
  <c r="BA2284" i="5"/>
  <c r="AZ2280" i="5"/>
  <c r="BA2280" i="5"/>
  <c r="AZ2276" i="5"/>
  <c r="BA2276" i="5"/>
  <c r="AZ2272" i="5"/>
  <c r="BA2272" i="5"/>
  <c r="AZ2268" i="5"/>
  <c r="BA2268" i="5"/>
  <c r="AZ2264" i="5"/>
  <c r="BA2264" i="5"/>
  <c r="AZ2260" i="5"/>
  <c r="BA2260" i="5"/>
  <c r="AZ2256" i="5"/>
  <c r="BA2256" i="5"/>
  <c r="AZ2252" i="5"/>
  <c r="BA2252" i="5"/>
  <c r="AZ2248" i="5"/>
  <c r="BA2248" i="5"/>
  <c r="AZ2244" i="5"/>
  <c r="BA2244" i="5"/>
  <c r="AZ2240" i="5"/>
  <c r="BA2240" i="5"/>
  <c r="AZ2236" i="5"/>
  <c r="BA2236" i="5"/>
  <c r="AZ2232" i="5"/>
  <c r="BA2232" i="5"/>
  <c r="AZ2228" i="5"/>
  <c r="BA2228" i="5"/>
  <c r="AZ2224" i="5"/>
  <c r="BA2224" i="5"/>
  <c r="AZ2220" i="5"/>
  <c r="BA2220" i="5"/>
  <c r="AZ2216" i="5"/>
  <c r="BA2216" i="5"/>
  <c r="AZ2212" i="5"/>
  <c r="BA2212" i="5"/>
  <c r="AZ2208" i="5"/>
  <c r="BA2208" i="5"/>
  <c r="AZ2204" i="5"/>
  <c r="BA2204" i="5"/>
  <c r="AZ2200" i="5"/>
  <c r="BA2200" i="5"/>
  <c r="AZ2196" i="5"/>
  <c r="BA2196" i="5"/>
  <c r="AZ2192" i="5"/>
  <c r="BA2192" i="5"/>
  <c r="AZ2188" i="5"/>
  <c r="BA2188" i="5"/>
  <c r="AZ2184" i="5"/>
  <c r="BA2184" i="5"/>
  <c r="AZ2180" i="5"/>
  <c r="BA2180" i="5"/>
  <c r="AZ2176" i="5"/>
  <c r="BA2176" i="5"/>
  <c r="AZ2172" i="5"/>
  <c r="BA2172" i="5"/>
  <c r="AZ2168" i="5"/>
  <c r="BA2168" i="5"/>
  <c r="AZ2164" i="5"/>
  <c r="BA2164" i="5"/>
  <c r="AZ2160" i="5"/>
  <c r="BA2160" i="5"/>
  <c r="AZ2156" i="5"/>
  <c r="BA2156" i="5"/>
  <c r="AZ2152" i="5"/>
  <c r="BA2152" i="5"/>
  <c r="AZ2148" i="5"/>
  <c r="BA2148" i="5"/>
  <c r="AZ2144" i="5"/>
  <c r="BA2144" i="5"/>
  <c r="AZ2140" i="5"/>
  <c r="BA2140" i="5"/>
  <c r="AZ2136" i="5"/>
  <c r="BA2136" i="5"/>
  <c r="AZ2132" i="5"/>
  <c r="BA2132" i="5"/>
  <c r="AZ2128" i="5"/>
  <c r="BA2128" i="5"/>
  <c r="AZ2124" i="5"/>
  <c r="BA2124" i="5"/>
  <c r="AZ2120" i="5"/>
  <c r="BA2120" i="5"/>
  <c r="AZ2116" i="5"/>
  <c r="BA2116" i="5"/>
  <c r="AZ2112" i="5"/>
  <c r="BA2112" i="5"/>
  <c r="AZ2108" i="5"/>
  <c r="BA2108" i="5"/>
  <c r="AZ2104" i="5"/>
  <c r="BA2104" i="5"/>
  <c r="AZ2100" i="5"/>
  <c r="BA2100" i="5"/>
  <c r="AZ2096" i="5"/>
  <c r="BA2096" i="5"/>
  <c r="AZ2092" i="5"/>
  <c r="BA2092" i="5"/>
  <c r="AZ2088" i="5"/>
  <c r="BA2088" i="5"/>
  <c r="AZ2084" i="5"/>
  <c r="BA2084" i="5"/>
  <c r="AZ2080" i="5"/>
  <c r="BA2080" i="5"/>
  <c r="AZ2076" i="5"/>
  <c r="BA2076" i="5"/>
  <c r="AZ2072" i="5"/>
  <c r="BA2072" i="5"/>
  <c r="AZ2068" i="5"/>
  <c r="BA2068" i="5"/>
  <c r="AZ2064" i="5"/>
  <c r="BA2064" i="5"/>
  <c r="AZ2060" i="5"/>
  <c r="BA2060" i="5"/>
  <c r="AZ2056" i="5"/>
  <c r="BA2056" i="5"/>
  <c r="AZ2052" i="5"/>
  <c r="BA2052" i="5"/>
  <c r="AZ2048" i="5"/>
  <c r="BA2048" i="5"/>
  <c r="AZ2044" i="5"/>
  <c r="BA2044" i="5"/>
  <c r="AZ2040" i="5"/>
  <c r="BA2040" i="5"/>
  <c r="AZ2036" i="5"/>
  <c r="BA2036" i="5"/>
  <c r="AZ2032" i="5"/>
  <c r="BA2032" i="5"/>
  <c r="AZ2028" i="5"/>
  <c r="BA2028" i="5"/>
  <c r="AZ2024" i="5"/>
  <c r="BA2024" i="5"/>
  <c r="AZ2020" i="5"/>
  <c r="BA2020" i="5"/>
  <c r="AZ2016" i="5"/>
  <c r="BA2016" i="5"/>
  <c r="AZ2012" i="5"/>
  <c r="BA2012" i="5"/>
  <c r="AZ2008" i="5"/>
  <c r="BA2008" i="5"/>
  <c r="AZ2004" i="5"/>
  <c r="BA2004" i="5"/>
  <c r="AZ2000" i="5"/>
  <c r="BA2000" i="5"/>
  <c r="AZ1996" i="5"/>
  <c r="BA1996" i="5"/>
  <c r="AZ1992" i="5"/>
  <c r="BA1992" i="5"/>
  <c r="AZ1988" i="5"/>
  <c r="BA1988" i="5"/>
  <c r="AZ1984" i="5"/>
  <c r="BA1984" i="5"/>
  <c r="AZ1980" i="5"/>
  <c r="BA1980" i="5"/>
  <c r="AZ1976" i="5"/>
  <c r="BA1976" i="5"/>
  <c r="AZ1972" i="5"/>
  <c r="BA1972" i="5"/>
  <c r="AZ1968" i="5"/>
  <c r="BA1968" i="5"/>
  <c r="AZ1964" i="5"/>
  <c r="BA1964" i="5"/>
  <c r="AZ1960" i="5"/>
  <c r="BA1960" i="5"/>
  <c r="AZ1956" i="5"/>
  <c r="BA1956" i="5"/>
  <c r="AZ1952" i="5"/>
  <c r="BA1952" i="5"/>
  <c r="AZ1948" i="5"/>
  <c r="BA1948" i="5"/>
  <c r="AZ1944" i="5"/>
  <c r="BA1944" i="5"/>
  <c r="AZ1940" i="5"/>
  <c r="BA1940" i="5"/>
  <c r="AZ1936" i="5"/>
  <c r="BA1936" i="5"/>
  <c r="AZ1932" i="5"/>
  <c r="BA1932" i="5"/>
  <c r="AZ1928" i="5"/>
  <c r="BA1928" i="5"/>
  <c r="AZ1924" i="5"/>
  <c r="BA1924" i="5"/>
  <c r="AZ1920" i="5"/>
  <c r="BA1920" i="5"/>
  <c r="AZ1916" i="5"/>
  <c r="BA1916" i="5"/>
  <c r="AZ1912" i="5"/>
  <c r="BA1912" i="5"/>
  <c r="AZ1908" i="5"/>
  <c r="BA1908" i="5"/>
  <c r="AZ1904" i="5"/>
  <c r="BA1904" i="5"/>
  <c r="AZ1900" i="5"/>
  <c r="BA1900" i="5"/>
  <c r="AZ1896" i="5"/>
  <c r="BA1896" i="5"/>
  <c r="AZ1892" i="5"/>
  <c r="BA1892" i="5"/>
  <c r="AZ1888" i="5"/>
  <c r="BA1888" i="5"/>
  <c r="AZ1884" i="5"/>
  <c r="BA1884" i="5"/>
  <c r="AZ1880" i="5"/>
  <c r="BA1880" i="5"/>
  <c r="AZ1876" i="5"/>
  <c r="BA1876" i="5"/>
  <c r="AZ1872" i="5"/>
  <c r="BA1872" i="5"/>
  <c r="AZ1868" i="5"/>
  <c r="BA1868" i="5"/>
  <c r="AZ1864" i="5"/>
  <c r="BA1864" i="5"/>
  <c r="AZ1860" i="5"/>
  <c r="BA1860" i="5"/>
  <c r="AZ1856" i="5"/>
  <c r="BA1856" i="5"/>
  <c r="AZ1852" i="5"/>
  <c r="BA1852" i="5"/>
  <c r="AZ1848" i="5"/>
  <c r="BA1848" i="5"/>
  <c r="AZ1844" i="5"/>
  <c r="BA1844" i="5"/>
  <c r="AZ1840" i="5"/>
  <c r="BA1840" i="5"/>
  <c r="AZ1836" i="5"/>
  <c r="BA1836" i="5"/>
  <c r="AZ1832" i="5"/>
  <c r="BA1832" i="5"/>
  <c r="AZ1828" i="5"/>
  <c r="BA1828" i="5"/>
  <c r="AZ1824" i="5"/>
  <c r="BA1824" i="5"/>
  <c r="AZ1820" i="5"/>
  <c r="BA1820" i="5"/>
  <c r="AZ1816" i="5"/>
  <c r="BA1816" i="5"/>
  <c r="AZ1812" i="5"/>
  <c r="BA1812" i="5"/>
  <c r="AZ1808" i="5"/>
  <c r="BA1808" i="5"/>
  <c r="AZ1804" i="5"/>
  <c r="BA1804" i="5"/>
  <c r="AZ1800" i="5"/>
  <c r="BA1800" i="5"/>
  <c r="AZ1796" i="5"/>
  <c r="BA1796" i="5"/>
  <c r="AZ1792" i="5"/>
  <c r="BA1792" i="5"/>
  <c r="AZ1788" i="5"/>
  <c r="BA1788" i="5"/>
  <c r="AZ1784" i="5"/>
  <c r="BA1784" i="5"/>
  <c r="AZ1780" i="5"/>
  <c r="BA1780" i="5"/>
  <c r="AZ1776" i="5"/>
  <c r="BA1776" i="5"/>
  <c r="AZ1772" i="5"/>
  <c r="BA1772" i="5"/>
  <c r="AZ1768" i="5"/>
  <c r="BA1768" i="5"/>
  <c r="AZ1764" i="5"/>
  <c r="BA1764" i="5"/>
  <c r="AZ1760" i="5"/>
  <c r="BA1760" i="5"/>
  <c r="AZ1756" i="5"/>
  <c r="BA1756" i="5"/>
  <c r="AZ1752" i="5"/>
  <c r="BA1752" i="5"/>
  <c r="AZ1748" i="5"/>
  <c r="BA1748" i="5"/>
  <c r="AZ1744" i="5"/>
  <c r="BA1744" i="5"/>
  <c r="AZ1740" i="5"/>
  <c r="BA1740" i="5"/>
  <c r="AZ1736" i="5"/>
  <c r="BA1736" i="5"/>
  <c r="AZ1732" i="5"/>
  <c r="BA1732" i="5"/>
  <c r="AZ1728" i="5"/>
  <c r="BA1728" i="5"/>
  <c r="AZ1724" i="5"/>
  <c r="BA1724" i="5"/>
  <c r="AZ1720" i="5"/>
  <c r="BA1720" i="5"/>
  <c r="AZ1716" i="5"/>
  <c r="BA1716" i="5"/>
  <c r="AZ1712" i="5"/>
  <c r="BA1712" i="5"/>
  <c r="AZ1708" i="5"/>
  <c r="BA1708" i="5"/>
  <c r="AZ1704" i="5"/>
  <c r="BA1704" i="5"/>
  <c r="AZ1700" i="5"/>
  <c r="BA1700" i="5"/>
  <c r="AZ1696" i="5"/>
  <c r="BA1696" i="5"/>
  <c r="AZ1692" i="5"/>
  <c r="BA1692" i="5"/>
  <c r="AZ1688" i="5"/>
  <c r="BA1688" i="5"/>
  <c r="AZ1684" i="5"/>
  <c r="BA1684" i="5"/>
  <c r="AZ1680" i="5"/>
  <c r="BA1680" i="5"/>
  <c r="AZ1676" i="5"/>
  <c r="BA1676" i="5"/>
  <c r="AZ1672" i="5"/>
  <c r="BA1672" i="5"/>
  <c r="AZ1668" i="5"/>
  <c r="BA1668" i="5"/>
  <c r="AZ1664" i="5"/>
  <c r="BA1664" i="5"/>
  <c r="AZ1660" i="5"/>
  <c r="BA1660" i="5"/>
  <c r="AZ1656" i="5"/>
  <c r="BA1656" i="5"/>
  <c r="AZ1652" i="5"/>
  <c r="BA1652" i="5"/>
  <c r="AZ1648" i="5"/>
  <c r="BA1648" i="5"/>
  <c r="AZ1644" i="5"/>
  <c r="BA1644" i="5"/>
  <c r="AZ1640" i="5"/>
  <c r="BA1640" i="5"/>
  <c r="AZ1636" i="5"/>
  <c r="BA1636" i="5"/>
  <c r="AZ1632" i="5"/>
  <c r="BA1632" i="5"/>
  <c r="AZ1628" i="5"/>
  <c r="BA1628" i="5"/>
  <c r="AZ1624" i="5"/>
  <c r="BA1624" i="5"/>
  <c r="AZ1620" i="5"/>
  <c r="BA1620" i="5"/>
  <c r="AZ1616" i="5"/>
  <c r="BA1616" i="5"/>
  <c r="AZ1612" i="5"/>
  <c r="BA1612" i="5"/>
  <c r="AZ1608" i="5"/>
  <c r="BA1608" i="5"/>
  <c r="AZ1604" i="5"/>
  <c r="BA1604" i="5"/>
  <c r="AZ1600" i="5"/>
  <c r="BA1600" i="5"/>
  <c r="AZ1596" i="5"/>
  <c r="BA1596" i="5"/>
  <c r="AZ1592" i="5"/>
  <c r="BA1592" i="5"/>
  <c r="AZ1588" i="5"/>
  <c r="BA1588" i="5"/>
  <c r="AZ1584" i="5"/>
  <c r="BA1584" i="5"/>
  <c r="AZ1580" i="5"/>
  <c r="BA1580" i="5"/>
  <c r="AZ1576" i="5"/>
  <c r="BA1576" i="5"/>
  <c r="AZ1572" i="5"/>
  <c r="BA1572" i="5"/>
  <c r="AZ1568" i="5"/>
  <c r="BA1568" i="5"/>
  <c r="AZ1564" i="5"/>
  <c r="BA1564" i="5"/>
  <c r="AZ1560" i="5"/>
  <c r="BA1560" i="5"/>
  <c r="AZ1556" i="5"/>
  <c r="BA1556" i="5"/>
  <c r="AZ1552" i="5"/>
  <c r="BA1552" i="5"/>
  <c r="AZ1548" i="5"/>
  <c r="BA1548" i="5"/>
  <c r="AZ1544" i="5"/>
  <c r="BA1544" i="5"/>
  <c r="AZ1540" i="5"/>
  <c r="BA1540" i="5"/>
  <c r="AZ1536" i="5"/>
  <c r="BA1536" i="5"/>
  <c r="AZ1532" i="5"/>
  <c r="BA1532" i="5"/>
  <c r="AZ1528" i="5"/>
  <c r="BA1528" i="5"/>
  <c r="AZ1524" i="5"/>
  <c r="BA1524" i="5"/>
  <c r="AZ1520" i="5"/>
  <c r="BA1520" i="5"/>
  <c r="AZ1516" i="5"/>
  <c r="BA1516" i="5"/>
  <c r="AZ1512" i="5"/>
  <c r="BA1512" i="5"/>
  <c r="AZ1508" i="5"/>
  <c r="BA1508" i="5"/>
  <c r="AZ1504" i="5"/>
  <c r="BA1504" i="5"/>
  <c r="AZ1500" i="5"/>
  <c r="BA1500" i="5"/>
  <c r="AZ1496" i="5"/>
  <c r="BA1496" i="5"/>
  <c r="AZ1492" i="5"/>
  <c r="BA1492" i="5"/>
  <c r="AZ1488" i="5"/>
  <c r="BA1488" i="5"/>
  <c r="AZ1484" i="5"/>
  <c r="BA1484" i="5"/>
  <c r="AZ1480" i="5"/>
  <c r="BA1480" i="5"/>
  <c r="AZ1476" i="5"/>
  <c r="BA1476" i="5"/>
  <c r="AZ1472" i="5"/>
  <c r="BA1472" i="5"/>
  <c r="AZ1468" i="5"/>
  <c r="BA1468" i="5"/>
  <c r="AZ1464" i="5"/>
  <c r="BA1464" i="5"/>
  <c r="AZ1460" i="5"/>
  <c r="BA1460" i="5"/>
  <c r="AZ1456" i="5"/>
  <c r="BA1456" i="5"/>
  <c r="AZ1452" i="5"/>
  <c r="BA1452" i="5"/>
  <c r="AZ1448" i="5"/>
  <c r="BA1448" i="5"/>
  <c r="AZ1444" i="5"/>
  <c r="BA1444" i="5"/>
  <c r="AZ1440" i="5"/>
  <c r="BA1440" i="5"/>
  <c r="AZ1436" i="5"/>
  <c r="BA1436" i="5"/>
  <c r="AZ1432" i="5"/>
  <c r="BA1432" i="5"/>
  <c r="AZ1428" i="5"/>
  <c r="BA1428" i="5"/>
  <c r="AZ1424" i="5"/>
  <c r="BA1424" i="5"/>
  <c r="AZ1420" i="5"/>
  <c r="BA1420" i="5"/>
  <c r="AZ1416" i="5"/>
  <c r="BA1416" i="5"/>
  <c r="AZ1412" i="5"/>
  <c r="BA1412" i="5"/>
  <c r="AZ1408" i="5"/>
  <c r="BA1408" i="5"/>
  <c r="AZ1404" i="5"/>
  <c r="BA1404" i="5"/>
  <c r="AZ1400" i="5"/>
  <c r="BA1400" i="5"/>
  <c r="AZ1396" i="5"/>
  <c r="BA1396" i="5"/>
  <c r="AZ1392" i="5"/>
  <c r="BA1392" i="5"/>
  <c r="AZ1388" i="5"/>
  <c r="BA1388" i="5"/>
  <c r="AZ1384" i="5"/>
  <c r="BA1384" i="5"/>
  <c r="AZ1380" i="5"/>
  <c r="BA1380" i="5"/>
  <c r="AZ1376" i="5"/>
  <c r="BA1376" i="5"/>
  <c r="AZ1372" i="5"/>
  <c r="BA1372" i="5"/>
  <c r="AZ1368" i="5"/>
  <c r="BA1368" i="5"/>
  <c r="AZ1364" i="5"/>
  <c r="BA1364" i="5"/>
  <c r="AZ1360" i="5"/>
  <c r="BA1360" i="5"/>
  <c r="AZ1356" i="5"/>
  <c r="BA1356" i="5"/>
  <c r="AZ1352" i="5"/>
  <c r="BA1352" i="5"/>
  <c r="AZ1348" i="5"/>
  <c r="BA1348" i="5"/>
  <c r="AZ1344" i="5"/>
  <c r="BA1344" i="5"/>
  <c r="AZ1340" i="5"/>
  <c r="BA1340" i="5"/>
  <c r="AZ1336" i="5"/>
  <c r="BA1336" i="5"/>
  <c r="AZ1332" i="5"/>
  <c r="BA1332" i="5"/>
  <c r="AZ1328" i="5"/>
  <c r="BA1328" i="5"/>
  <c r="AZ1324" i="5"/>
  <c r="BA1324" i="5"/>
  <c r="AZ1320" i="5"/>
  <c r="BA1320" i="5"/>
  <c r="AZ1316" i="5"/>
  <c r="BA1316" i="5"/>
  <c r="AZ1312" i="5"/>
  <c r="BA1312" i="5"/>
  <c r="AZ1308" i="5"/>
  <c r="BA1308" i="5"/>
  <c r="AZ1304" i="5"/>
  <c r="BA1304" i="5"/>
  <c r="AZ1300" i="5"/>
  <c r="BA1300" i="5"/>
  <c r="AZ1296" i="5"/>
  <c r="BA1296" i="5"/>
  <c r="AZ1292" i="5"/>
  <c r="BA1292" i="5"/>
  <c r="AZ1288" i="5"/>
  <c r="BA1288" i="5"/>
  <c r="AZ1284" i="5"/>
  <c r="BA1284" i="5"/>
  <c r="AZ1280" i="5"/>
  <c r="BA1280" i="5"/>
  <c r="AZ1276" i="5"/>
  <c r="BA1276" i="5"/>
  <c r="AZ1272" i="5"/>
  <c r="BA1272" i="5"/>
  <c r="AZ1268" i="5"/>
  <c r="BA1268" i="5"/>
  <c r="AZ1264" i="5"/>
  <c r="BA1264" i="5"/>
  <c r="AZ1260" i="5"/>
  <c r="BA1260" i="5"/>
  <c r="AZ1256" i="5"/>
  <c r="BA1256" i="5"/>
  <c r="AZ1252" i="5"/>
  <c r="BA1252" i="5"/>
  <c r="AZ1248" i="5"/>
  <c r="BA1248" i="5"/>
  <c r="AZ1244" i="5"/>
  <c r="BA1244" i="5"/>
  <c r="AZ1240" i="5"/>
  <c r="BA1240" i="5"/>
  <c r="AZ1236" i="5"/>
  <c r="BA1236" i="5"/>
  <c r="AZ1232" i="5"/>
  <c r="BA1232" i="5"/>
  <c r="AZ1228" i="5"/>
  <c r="BA1228" i="5"/>
  <c r="AZ1224" i="5"/>
  <c r="BA1224" i="5"/>
  <c r="AZ1220" i="5"/>
  <c r="BA1220" i="5"/>
  <c r="AZ1216" i="5"/>
  <c r="BA1216" i="5"/>
  <c r="AZ1212" i="5"/>
  <c r="BA1212" i="5"/>
  <c r="AZ1208" i="5"/>
  <c r="BA1208" i="5"/>
  <c r="AZ1204" i="5"/>
  <c r="BA1204" i="5"/>
  <c r="AZ1200" i="5"/>
  <c r="BA1200" i="5"/>
  <c r="AZ1196" i="5"/>
  <c r="BA1196" i="5"/>
  <c r="AZ1192" i="5"/>
  <c r="BA1192" i="5"/>
  <c r="AZ1188" i="5"/>
  <c r="BA1188" i="5"/>
  <c r="AZ1184" i="5"/>
  <c r="BA1184" i="5"/>
  <c r="AZ1180" i="5"/>
  <c r="BA1180" i="5"/>
  <c r="AZ1176" i="5"/>
  <c r="BA1176" i="5"/>
  <c r="AZ1172" i="5"/>
  <c r="BA1172" i="5"/>
  <c r="AZ1168" i="5"/>
  <c r="BA1168" i="5"/>
  <c r="AZ1164" i="5"/>
  <c r="BA1164" i="5"/>
  <c r="AZ1160" i="5"/>
  <c r="BA1160" i="5"/>
  <c r="AZ1156" i="5"/>
  <c r="BA1156" i="5"/>
  <c r="AZ1152" i="5"/>
  <c r="BA1152" i="5"/>
  <c r="AZ1148" i="5"/>
  <c r="BA1148" i="5"/>
  <c r="AZ1144" i="5"/>
  <c r="BA1144" i="5"/>
  <c r="AZ1140" i="5"/>
  <c r="BA1140" i="5"/>
  <c r="AZ1136" i="5"/>
  <c r="BA1136" i="5"/>
  <c r="AZ1132" i="5"/>
  <c r="BA1132" i="5"/>
  <c r="AZ1128" i="5"/>
  <c r="BA1128" i="5"/>
  <c r="AZ1124" i="5"/>
  <c r="BA1124" i="5"/>
  <c r="AZ1120" i="5"/>
  <c r="BA1120" i="5"/>
  <c r="AZ1116" i="5"/>
  <c r="BA1116" i="5"/>
  <c r="AZ1112" i="5"/>
  <c r="BA1112" i="5"/>
  <c r="AZ1108" i="5"/>
  <c r="BA1108" i="5"/>
  <c r="AZ1104" i="5"/>
  <c r="BA1104" i="5"/>
  <c r="AZ1100" i="5"/>
  <c r="BA1100" i="5"/>
  <c r="AZ1096" i="5"/>
  <c r="BA1096" i="5"/>
  <c r="AZ1092" i="5"/>
  <c r="BA1092" i="5"/>
  <c r="AZ1088" i="5"/>
  <c r="BA1088" i="5"/>
  <c r="AZ1084" i="5"/>
  <c r="BA1084" i="5"/>
  <c r="AZ1080" i="5"/>
  <c r="BA1080" i="5"/>
  <c r="AZ1076" i="5"/>
  <c r="BA1076" i="5"/>
  <c r="AZ1072" i="5"/>
  <c r="BA1072" i="5"/>
  <c r="AZ1068" i="5"/>
  <c r="BA1068" i="5"/>
  <c r="AZ1064" i="5"/>
  <c r="BA1064" i="5"/>
  <c r="AZ1060" i="5"/>
  <c r="BA1060" i="5"/>
  <c r="AZ1056" i="5"/>
  <c r="BA1056" i="5"/>
  <c r="AZ1052" i="5"/>
  <c r="BA1052" i="5"/>
  <c r="AZ1048" i="5"/>
  <c r="BA1048" i="5"/>
  <c r="AZ1044" i="5"/>
  <c r="BA1044" i="5"/>
  <c r="AZ1040" i="5"/>
  <c r="BA1040" i="5"/>
  <c r="AZ1036" i="5"/>
  <c r="BA1036" i="5"/>
  <c r="AZ1032" i="5"/>
  <c r="BA1032" i="5"/>
  <c r="AZ1028" i="5"/>
  <c r="BA1028" i="5"/>
  <c r="AZ1024" i="5"/>
  <c r="BA1024" i="5"/>
  <c r="AZ1020" i="5"/>
  <c r="BA1020" i="5"/>
  <c r="AZ1016" i="5"/>
  <c r="BA1016" i="5"/>
  <c r="AZ1012" i="5"/>
  <c r="BA1012" i="5"/>
  <c r="AZ1008" i="5"/>
  <c r="BA1008" i="5"/>
  <c r="AZ1004" i="5"/>
  <c r="BA1004" i="5"/>
  <c r="AZ1000" i="5"/>
  <c r="BA1000" i="5"/>
  <c r="AZ996" i="5"/>
  <c r="BA996" i="5"/>
  <c r="AZ992" i="5"/>
  <c r="BA992" i="5"/>
  <c r="AZ988" i="5"/>
  <c r="BA988" i="5"/>
  <c r="AZ984" i="5"/>
  <c r="BA984" i="5"/>
  <c r="AZ980" i="5"/>
  <c r="BA980" i="5"/>
  <c r="AZ976" i="5"/>
  <c r="BA976" i="5"/>
  <c r="AZ972" i="5"/>
  <c r="BA972" i="5"/>
  <c r="AZ968" i="5"/>
  <c r="BA968" i="5"/>
  <c r="AZ964" i="5"/>
  <c r="BA964" i="5"/>
  <c r="AZ960" i="5"/>
  <c r="BA960" i="5"/>
  <c r="AZ956" i="5"/>
  <c r="BA956" i="5"/>
  <c r="AZ952" i="5"/>
  <c r="BA952" i="5"/>
  <c r="AZ948" i="5"/>
  <c r="BA948" i="5"/>
  <c r="AZ944" i="5"/>
  <c r="BA944" i="5"/>
  <c r="AZ940" i="5"/>
  <c r="BA940" i="5"/>
  <c r="AZ936" i="5"/>
  <c r="BA936" i="5"/>
  <c r="AZ932" i="5"/>
  <c r="BA932" i="5"/>
  <c r="AZ928" i="5"/>
  <c r="BA928" i="5"/>
  <c r="AZ924" i="5"/>
  <c r="BA924" i="5"/>
  <c r="AZ920" i="5"/>
  <c r="BA920" i="5"/>
  <c r="AZ916" i="5"/>
  <c r="BA916" i="5"/>
  <c r="AZ912" i="5"/>
  <c r="BA912" i="5"/>
  <c r="AZ908" i="5"/>
  <c r="BA908" i="5"/>
  <c r="AZ904" i="5"/>
  <c r="BA904" i="5"/>
  <c r="AZ900" i="5"/>
  <c r="BA900" i="5"/>
  <c r="AZ896" i="5"/>
  <c r="BA896" i="5"/>
  <c r="AZ892" i="5"/>
  <c r="BA892" i="5"/>
  <c r="AZ888" i="5"/>
  <c r="BA888" i="5"/>
  <c r="AZ884" i="5"/>
  <c r="BA884" i="5"/>
  <c r="AZ880" i="5"/>
  <c r="BA880" i="5"/>
  <c r="AZ876" i="5"/>
  <c r="BA876" i="5"/>
  <c r="AZ872" i="5"/>
  <c r="BA872" i="5"/>
  <c r="AZ868" i="5"/>
  <c r="BA868" i="5"/>
  <c r="AZ864" i="5"/>
  <c r="BA864" i="5"/>
  <c r="AZ860" i="5"/>
  <c r="BA860" i="5"/>
  <c r="AZ856" i="5"/>
  <c r="BA856" i="5"/>
  <c r="AZ852" i="5"/>
  <c r="BA852" i="5"/>
  <c r="AZ848" i="5"/>
  <c r="BA848" i="5"/>
  <c r="AZ844" i="5"/>
  <c r="BA844" i="5"/>
  <c r="AZ840" i="5"/>
  <c r="BA840" i="5"/>
  <c r="AZ836" i="5"/>
  <c r="BA836" i="5"/>
  <c r="AZ832" i="5"/>
  <c r="BA832" i="5"/>
  <c r="AZ828" i="5"/>
  <c r="BA828" i="5"/>
  <c r="AZ824" i="5"/>
  <c r="BA824" i="5"/>
  <c r="AZ820" i="5"/>
  <c r="BA820" i="5"/>
  <c r="AZ816" i="5"/>
  <c r="BA816" i="5"/>
  <c r="AZ812" i="5"/>
  <c r="BA812" i="5"/>
  <c r="AZ808" i="5"/>
  <c r="BA808" i="5"/>
  <c r="AZ804" i="5"/>
  <c r="BA804" i="5"/>
  <c r="AZ800" i="5"/>
  <c r="BA800" i="5"/>
  <c r="AZ796" i="5"/>
  <c r="BA796" i="5"/>
  <c r="AZ792" i="5"/>
  <c r="BA792" i="5"/>
  <c r="AZ788" i="5"/>
  <c r="BA788" i="5"/>
  <c r="AZ784" i="5"/>
  <c r="BA784" i="5"/>
  <c r="AZ780" i="5"/>
  <c r="BA780" i="5"/>
  <c r="AZ776" i="5"/>
  <c r="BA776" i="5"/>
  <c r="AZ772" i="5"/>
  <c r="BA772" i="5"/>
  <c r="AZ768" i="5"/>
  <c r="BA768" i="5"/>
  <c r="AZ764" i="5"/>
  <c r="BA764" i="5"/>
  <c r="AZ760" i="5"/>
  <c r="BA760" i="5"/>
  <c r="AZ756" i="5"/>
  <c r="BA756" i="5"/>
  <c r="AZ752" i="5"/>
  <c r="BA752" i="5"/>
  <c r="AZ748" i="5"/>
  <c r="BA748" i="5"/>
  <c r="AZ744" i="5"/>
  <c r="BA744" i="5"/>
  <c r="AZ740" i="5"/>
  <c r="BA740" i="5"/>
  <c r="AZ736" i="5"/>
  <c r="BA736" i="5"/>
  <c r="AZ732" i="5"/>
  <c r="BA732" i="5"/>
  <c r="AZ728" i="5"/>
  <c r="BA728" i="5"/>
  <c r="AZ724" i="5"/>
  <c r="BA724" i="5"/>
  <c r="AZ720" i="5"/>
  <c r="BA720" i="5"/>
  <c r="AZ716" i="5"/>
  <c r="BA716" i="5"/>
  <c r="AZ712" i="5"/>
  <c r="BA712" i="5"/>
  <c r="AZ708" i="5"/>
  <c r="BA708" i="5"/>
  <c r="AZ704" i="5"/>
  <c r="BA704" i="5"/>
  <c r="AZ700" i="5"/>
  <c r="BA700" i="5"/>
  <c r="AZ696" i="5"/>
  <c r="BA696" i="5"/>
  <c r="AZ692" i="5"/>
  <c r="BA692" i="5"/>
  <c r="AZ688" i="5"/>
  <c r="BA688" i="5"/>
  <c r="AZ684" i="5"/>
  <c r="BA684" i="5"/>
  <c r="AZ680" i="5"/>
  <c r="BA680" i="5"/>
  <c r="AZ676" i="5"/>
  <c r="BA676" i="5"/>
  <c r="AZ672" i="5"/>
  <c r="BA672" i="5"/>
  <c r="AZ668" i="5"/>
  <c r="BA668" i="5"/>
  <c r="AZ664" i="5"/>
  <c r="BA664" i="5"/>
  <c r="AZ660" i="5"/>
  <c r="BA660" i="5"/>
  <c r="AZ656" i="5"/>
  <c r="BA656" i="5"/>
  <c r="AZ652" i="5"/>
  <c r="BA652" i="5"/>
  <c r="AZ648" i="5"/>
  <c r="BA648" i="5"/>
  <c r="AZ644" i="5"/>
  <c r="BA644" i="5"/>
  <c r="AZ640" i="5"/>
  <c r="BA640" i="5"/>
  <c r="AZ636" i="5"/>
  <c r="BA636" i="5"/>
  <c r="AZ632" i="5"/>
  <c r="BA632" i="5"/>
  <c r="AZ628" i="5"/>
  <c r="BA628" i="5"/>
  <c r="AZ624" i="5"/>
  <c r="BA624" i="5"/>
  <c r="AZ620" i="5"/>
  <c r="BA620" i="5"/>
  <c r="AZ616" i="5"/>
  <c r="BA616" i="5"/>
  <c r="AZ612" i="5"/>
  <c r="BA612" i="5"/>
  <c r="AZ608" i="5"/>
  <c r="BA608" i="5"/>
  <c r="AZ604" i="5"/>
  <c r="BA604" i="5"/>
  <c r="AZ600" i="5"/>
  <c r="BA600" i="5"/>
  <c r="AZ596" i="5"/>
  <c r="BA596" i="5"/>
  <c r="AZ592" i="5"/>
  <c r="BA592" i="5"/>
  <c r="AZ588" i="5"/>
  <c r="BA588" i="5"/>
  <c r="AZ584" i="5"/>
  <c r="BA584" i="5"/>
  <c r="AZ580" i="5"/>
  <c r="BA580" i="5"/>
  <c r="AZ576" i="5"/>
  <c r="BA576" i="5"/>
  <c r="AZ572" i="5"/>
  <c r="BA572" i="5"/>
  <c r="AZ568" i="5"/>
  <c r="BA568" i="5"/>
  <c r="AZ564" i="5"/>
  <c r="BA564" i="5"/>
  <c r="AZ560" i="5"/>
  <c r="BA560" i="5"/>
  <c r="AZ556" i="5"/>
  <c r="BA556" i="5"/>
  <c r="AZ552" i="5"/>
  <c r="BA552" i="5"/>
  <c r="AZ548" i="5"/>
  <c r="BA548" i="5"/>
  <c r="AZ544" i="5"/>
  <c r="BA544" i="5"/>
  <c r="AZ540" i="5"/>
  <c r="BA540" i="5"/>
  <c r="AZ536" i="5"/>
  <c r="BA536" i="5"/>
  <c r="AZ532" i="5"/>
  <c r="BA532" i="5"/>
  <c r="AZ528" i="5"/>
  <c r="BA528" i="5"/>
  <c r="AZ524" i="5"/>
  <c r="BA524" i="5"/>
  <c r="AZ520" i="5"/>
  <c r="BA520" i="5"/>
  <c r="AZ516" i="5"/>
  <c r="BA516" i="5"/>
  <c r="AZ512" i="5"/>
  <c r="BA512" i="5"/>
  <c r="AZ508" i="5"/>
  <c r="BA508" i="5"/>
  <c r="AZ504" i="5"/>
  <c r="BA504" i="5"/>
  <c r="AZ500" i="5"/>
  <c r="BA500" i="5"/>
  <c r="AZ496" i="5"/>
  <c r="BA496" i="5"/>
  <c r="AZ492" i="5"/>
  <c r="BA492" i="5"/>
  <c r="AZ488" i="5"/>
  <c r="BA488" i="5"/>
  <c r="AZ484" i="5"/>
  <c r="BA484" i="5"/>
  <c r="AZ480" i="5"/>
  <c r="BA480" i="5"/>
  <c r="AZ476" i="5"/>
  <c r="BA476" i="5"/>
  <c r="AZ472" i="5"/>
  <c r="BA472" i="5"/>
  <c r="AZ468" i="5"/>
  <c r="BA468" i="5"/>
  <c r="AZ464" i="5"/>
  <c r="BA464" i="5"/>
  <c r="AZ460" i="5"/>
  <c r="BA460" i="5"/>
  <c r="AZ456" i="5"/>
  <c r="BA456" i="5"/>
  <c r="AZ452" i="5"/>
  <c r="BA452" i="5"/>
  <c r="AZ448" i="5"/>
  <c r="BA448" i="5"/>
  <c r="AZ444" i="5"/>
  <c r="BA444" i="5"/>
  <c r="AZ440" i="5"/>
  <c r="BA440" i="5"/>
  <c r="AZ436" i="5"/>
  <c r="BA436" i="5"/>
  <c r="AZ432" i="5"/>
  <c r="BA432" i="5"/>
  <c r="AZ428" i="5"/>
  <c r="BA428" i="5"/>
  <c r="AZ424" i="5"/>
  <c r="BA424" i="5"/>
  <c r="AZ420" i="5"/>
  <c r="BA420" i="5"/>
  <c r="AZ416" i="5"/>
  <c r="BA416" i="5"/>
  <c r="AZ412" i="5"/>
  <c r="BA412" i="5"/>
  <c r="AZ408" i="5"/>
  <c r="BA408" i="5"/>
  <c r="AZ404" i="5"/>
  <c r="BA404" i="5"/>
  <c r="AZ400" i="5"/>
  <c r="BA400" i="5"/>
  <c r="AZ396" i="5"/>
  <c r="BA396" i="5"/>
  <c r="AZ392" i="5"/>
  <c r="BA392" i="5"/>
  <c r="AZ384" i="5"/>
  <c r="BA384" i="5"/>
  <c r="AZ380" i="5"/>
  <c r="BA380" i="5"/>
  <c r="AZ376" i="5"/>
  <c r="BA376" i="5"/>
  <c r="AZ372" i="5"/>
  <c r="BA372" i="5"/>
  <c r="AZ368" i="5"/>
  <c r="BA368" i="5"/>
  <c r="AZ364" i="5"/>
  <c r="BA364" i="5"/>
  <c r="AZ360" i="5"/>
  <c r="BA360" i="5"/>
  <c r="AZ356" i="5"/>
  <c r="BA356" i="5"/>
  <c r="AZ352" i="5"/>
  <c r="BA352" i="5"/>
  <c r="AZ348" i="5"/>
  <c r="BA348" i="5"/>
  <c r="AZ344" i="5"/>
  <c r="BA344" i="5"/>
  <c r="AZ340" i="5"/>
  <c r="BA340" i="5"/>
  <c r="AZ336" i="5"/>
  <c r="BA336" i="5"/>
  <c r="AZ332" i="5"/>
  <c r="BA332" i="5"/>
  <c r="AZ328" i="5"/>
  <c r="BA328" i="5"/>
  <c r="AZ324" i="5"/>
  <c r="BA324" i="5"/>
  <c r="AZ320" i="5"/>
  <c r="BA320" i="5"/>
  <c r="AZ316" i="5"/>
  <c r="BA316" i="5"/>
  <c r="AZ312" i="5"/>
  <c r="BA312" i="5"/>
  <c r="AZ308" i="5"/>
  <c r="BA308" i="5"/>
  <c r="AZ304" i="5"/>
  <c r="BA304" i="5"/>
  <c r="AZ300" i="5"/>
  <c r="BA300" i="5"/>
  <c r="AZ296" i="5"/>
  <c r="BA296" i="5"/>
  <c r="AZ292" i="5"/>
  <c r="BA292" i="5"/>
  <c r="AZ288" i="5"/>
  <c r="BA288" i="5"/>
  <c r="AZ284" i="5"/>
  <c r="BA284" i="5"/>
  <c r="AZ280" i="5"/>
  <c r="BA280" i="5"/>
  <c r="AZ276" i="5"/>
  <c r="BA276" i="5"/>
  <c r="AZ272" i="5"/>
  <c r="BA272" i="5"/>
  <c r="AZ268" i="5"/>
  <c r="BA268" i="5"/>
  <c r="AZ264" i="5"/>
  <c r="BA264" i="5"/>
  <c r="AZ260" i="5"/>
  <c r="BA260" i="5"/>
  <c r="AZ256" i="5"/>
  <c r="BA256" i="5"/>
  <c r="AZ252" i="5"/>
  <c r="BA252" i="5"/>
  <c r="AZ248" i="5"/>
  <c r="BA248" i="5"/>
  <c r="AZ244" i="5"/>
  <c r="BA244" i="5"/>
  <c r="AZ240" i="5"/>
  <c r="BA240" i="5"/>
  <c r="AZ236" i="5"/>
  <c r="BA236" i="5"/>
  <c r="AZ232" i="5"/>
  <c r="BA232" i="5"/>
  <c r="AZ228" i="5"/>
  <c r="BA228" i="5"/>
  <c r="AZ224" i="5"/>
  <c r="BA224" i="5"/>
  <c r="AZ220" i="5"/>
  <c r="BA220" i="5"/>
  <c r="AZ216" i="5"/>
  <c r="BA216" i="5"/>
  <c r="AZ212" i="5"/>
  <c r="BA212" i="5"/>
  <c r="AZ208" i="5"/>
  <c r="BA208" i="5"/>
  <c r="AZ204" i="5"/>
  <c r="BA204" i="5"/>
  <c r="AZ200" i="5"/>
  <c r="BA200" i="5"/>
  <c r="AZ196" i="5"/>
  <c r="BA196" i="5"/>
  <c r="AZ192" i="5"/>
  <c r="BA192" i="5"/>
  <c r="AZ188" i="5"/>
  <c r="BA188" i="5"/>
  <c r="AZ184" i="5"/>
  <c r="BA184" i="5"/>
  <c r="AZ180" i="5"/>
  <c r="BA180" i="5"/>
  <c r="AZ176" i="5"/>
  <c r="BA176" i="5"/>
  <c r="AZ172" i="5"/>
  <c r="BA172" i="5"/>
  <c r="AZ168" i="5"/>
  <c r="BA168" i="5"/>
  <c r="AZ164" i="5"/>
  <c r="BA164" i="5"/>
  <c r="AZ160" i="5"/>
  <c r="BA160" i="5"/>
  <c r="AZ156" i="5"/>
  <c r="BA156" i="5"/>
  <c r="AZ152" i="5"/>
  <c r="BA152" i="5"/>
  <c r="AZ148" i="5"/>
  <c r="BA148" i="5"/>
  <c r="AZ144" i="5"/>
  <c r="BA144" i="5"/>
  <c r="AZ140" i="5"/>
  <c r="BA140" i="5"/>
  <c r="AZ136" i="5"/>
  <c r="BA136" i="5"/>
  <c r="AZ132" i="5"/>
  <c r="BA132" i="5"/>
  <c r="AZ128" i="5"/>
  <c r="BA128" i="5"/>
  <c r="AZ124" i="5"/>
  <c r="BA124" i="5"/>
  <c r="AZ120" i="5"/>
  <c r="BA120" i="5"/>
  <c r="AZ116" i="5"/>
  <c r="BA116" i="5"/>
  <c r="AZ112" i="5"/>
  <c r="BA112" i="5"/>
  <c r="AZ108" i="5"/>
  <c r="BA108" i="5"/>
  <c r="AZ104" i="5"/>
  <c r="BA104" i="5"/>
  <c r="AZ100" i="5"/>
  <c r="BA100" i="5"/>
  <c r="AZ96" i="5"/>
  <c r="BA96" i="5"/>
  <c r="AZ92" i="5"/>
  <c r="BA92" i="5"/>
  <c r="AZ88" i="5"/>
  <c r="BA88" i="5"/>
  <c r="AZ84" i="5"/>
  <c r="BA84" i="5"/>
  <c r="AZ80" i="5"/>
  <c r="BA80" i="5"/>
  <c r="AZ76" i="5"/>
  <c r="BA76" i="5"/>
  <c r="AZ72" i="5"/>
  <c r="BA72" i="5"/>
  <c r="AZ68" i="5"/>
  <c r="BA68" i="5"/>
  <c r="AZ64" i="5"/>
  <c r="BA64" i="5"/>
  <c r="AZ60" i="5"/>
  <c r="BA60" i="5"/>
  <c r="AZ56" i="5"/>
  <c r="BA56" i="5"/>
  <c r="AZ52" i="5"/>
  <c r="BA52" i="5"/>
  <c r="AZ48" i="5"/>
  <c r="BA48" i="5"/>
  <c r="AZ44" i="5"/>
  <c r="BA44" i="5"/>
  <c r="AZ40" i="5"/>
  <c r="BA40" i="5"/>
  <c r="AZ36" i="5"/>
  <c r="BA36" i="5"/>
  <c r="AZ32" i="5"/>
  <c r="BA32" i="5"/>
  <c r="AZ28" i="5"/>
  <c r="BA28" i="5"/>
  <c r="AZ24" i="5"/>
  <c r="BA24" i="5"/>
  <c r="AZ20" i="5"/>
  <c r="BA20" i="5"/>
  <c r="BA16" i="5"/>
  <c r="AZ16" i="5"/>
  <c r="BA12" i="5"/>
  <c r="AZ12" i="5"/>
  <c r="BA8" i="5"/>
  <c r="AZ8" i="5"/>
  <c r="BD6012" i="5"/>
  <c r="BC6012" i="5"/>
  <c r="BD5996" i="5"/>
  <c r="BC5996" i="5"/>
  <c r="BD5980" i="5"/>
  <c r="BC5980" i="5"/>
  <c r="BD5964" i="5"/>
  <c r="BC5964" i="5"/>
  <c r="BD5948" i="5"/>
  <c r="BC5948" i="5"/>
  <c r="BD5932" i="5"/>
  <c r="BC5932" i="5"/>
  <c r="BD5920" i="5"/>
  <c r="BC5920" i="5"/>
  <c r="BD5900" i="5"/>
  <c r="BC5900" i="5"/>
  <c r="BD5884" i="5"/>
  <c r="BC5884" i="5"/>
  <c r="BD5868" i="5"/>
  <c r="BC5868" i="5"/>
  <c r="BD5852" i="5"/>
  <c r="BC5852" i="5"/>
  <c r="BD5836" i="5"/>
  <c r="BC5836" i="5"/>
  <c r="BD5820" i="5"/>
  <c r="BC5820" i="5"/>
  <c r="BD5804" i="5"/>
  <c r="BC5804" i="5"/>
  <c r="BD5788" i="5"/>
  <c r="BC5788" i="5"/>
  <c r="BD5772" i="5"/>
  <c r="BC5772" i="5"/>
  <c r="BD5756" i="5"/>
  <c r="BC5756" i="5"/>
  <c r="BD5740" i="5"/>
  <c r="BC5740" i="5"/>
  <c r="BD5724" i="5"/>
  <c r="BC5724" i="5"/>
  <c r="BD5712" i="5"/>
  <c r="BC5712" i="5"/>
  <c r="BD5696" i="5"/>
  <c r="BC5696" i="5"/>
  <c r="BD5680" i="5"/>
  <c r="BC5680" i="5"/>
  <c r="BD5664" i="5"/>
  <c r="BC5664" i="5"/>
  <c r="BD5648" i="5"/>
  <c r="BC5648" i="5"/>
  <c r="BD5632" i="5"/>
  <c r="BC5632" i="5"/>
  <c r="BD5616" i="5"/>
  <c r="BC5616" i="5"/>
  <c r="BD5600" i="5"/>
  <c r="BC5600" i="5"/>
  <c r="BD5584" i="5"/>
  <c r="BC5584" i="5"/>
  <c r="BD5568" i="5"/>
  <c r="BC5568" i="5"/>
  <c r="BD5552" i="5"/>
  <c r="BC5552" i="5"/>
  <c r="BD5540" i="5"/>
  <c r="BC5540" i="5"/>
  <c r="BD5528" i="5"/>
  <c r="BC5528" i="5"/>
  <c r="BD5512" i="5"/>
  <c r="BC5512" i="5"/>
  <c r="BD5480" i="5"/>
  <c r="BC5480" i="5"/>
  <c r="BD6018" i="5"/>
  <c r="BC6018" i="5"/>
  <c r="BD6010" i="5"/>
  <c r="BC6010" i="5"/>
  <c r="BD6002" i="5"/>
  <c r="BC6002" i="5"/>
  <c r="BD5994" i="5"/>
  <c r="BC5994" i="5"/>
  <c r="BD5990" i="5"/>
  <c r="BC5990" i="5"/>
  <c r="BD5982" i="5"/>
  <c r="BC5982" i="5"/>
  <c r="BD5970" i="5"/>
  <c r="BC5970" i="5"/>
  <c r="BD5962" i="5"/>
  <c r="BC5962" i="5"/>
  <c r="BD5954" i="5"/>
  <c r="BC5954" i="5"/>
  <c r="BD6021" i="5"/>
  <c r="BC6021" i="5"/>
  <c r="BD6017" i="5"/>
  <c r="BC6017" i="5"/>
  <c r="BD6013" i="5"/>
  <c r="BC6013" i="5"/>
  <c r="BD6009" i="5"/>
  <c r="BC6009" i="5"/>
  <c r="BD6005" i="5"/>
  <c r="BC6005" i="5"/>
  <c r="BD6001" i="5"/>
  <c r="BC6001" i="5"/>
  <c r="BD5997" i="5"/>
  <c r="BC5997" i="5"/>
  <c r="BD5993" i="5"/>
  <c r="BC5993" i="5"/>
  <c r="BD5989" i="5"/>
  <c r="BC5989" i="5"/>
  <c r="BD5985" i="5"/>
  <c r="BC5985" i="5"/>
  <c r="BD5981" i="5"/>
  <c r="BC5981" i="5"/>
  <c r="BD5977" i="5"/>
  <c r="BC5977" i="5"/>
  <c r="BD5973" i="5"/>
  <c r="BC5973" i="5"/>
  <c r="BD5969" i="5"/>
  <c r="BC5969" i="5"/>
  <c r="BD5965" i="5"/>
  <c r="BC5965" i="5"/>
  <c r="BD5961" i="5"/>
  <c r="BC5961" i="5"/>
  <c r="BD5957" i="5"/>
  <c r="BC5957" i="5"/>
  <c r="BD5953" i="5"/>
  <c r="BC5953" i="5"/>
  <c r="BD5949" i="5"/>
  <c r="BC5949" i="5"/>
  <c r="BD5945" i="5"/>
  <c r="BC5945" i="5"/>
  <c r="BD5941" i="5"/>
  <c r="BC5941" i="5"/>
  <c r="BD5937" i="5"/>
  <c r="BC5937" i="5"/>
  <c r="BD5933" i="5"/>
  <c r="BC5933" i="5"/>
  <c r="BD5929" i="5"/>
  <c r="BC5929" i="5"/>
  <c r="BD5925" i="5"/>
  <c r="BC5925" i="5"/>
  <c r="BD5921" i="5"/>
  <c r="BC5921" i="5"/>
  <c r="BD5917" i="5"/>
  <c r="BC5917" i="5"/>
  <c r="BD5913" i="5"/>
  <c r="BC5913" i="5"/>
  <c r="BD5909" i="5"/>
  <c r="BC5909" i="5"/>
  <c r="BD5905" i="5"/>
  <c r="BC5905" i="5"/>
  <c r="BD5901" i="5"/>
  <c r="BC5901" i="5"/>
  <c r="BD5897" i="5"/>
  <c r="BC5897" i="5"/>
  <c r="BD5893" i="5"/>
  <c r="BC5893" i="5"/>
  <c r="BD5889" i="5"/>
  <c r="BC5889" i="5"/>
  <c r="BD5885" i="5"/>
  <c r="BC5885" i="5"/>
  <c r="BD5881" i="5"/>
  <c r="BC5881" i="5"/>
  <c r="BD5877" i="5"/>
  <c r="BC5877" i="5"/>
  <c r="BD5873" i="5"/>
  <c r="BC5873" i="5"/>
  <c r="BD5869" i="5"/>
  <c r="BC5869" i="5"/>
  <c r="BD5865" i="5"/>
  <c r="BC5865" i="5"/>
  <c r="BD5861" i="5"/>
  <c r="BC5861" i="5"/>
  <c r="BD5857" i="5"/>
  <c r="BC5857" i="5"/>
  <c r="BD5853" i="5"/>
  <c r="BC5853" i="5"/>
  <c r="BD5849" i="5"/>
  <c r="BC5849" i="5"/>
  <c r="BD5845" i="5"/>
  <c r="BC5845" i="5"/>
  <c r="BD5841" i="5"/>
  <c r="BC5841" i="5"/>
  <c r="BD5837" i="5"/>
  <c r="BC5837" i="5"/>
  <c r="BD5833" i="5"/>
  <c r="BC5833" i="5"/>
  <c r="BD5829" i="5"/>
  <c r="BC5829" i="5"/>
  <c r="BD5825" i="5"/>
  <c r="BC5825" i="5"/>
  <c r="BD5821" i="5"/>
  <c r="BC5821" i="5"/>
  <c r="BD5817" i="5"/>
  <c r="BC5817" i="5"/>
  <c r="BD5813" i="5"/>
  <c r="BC5813" i="5"/>
  <c r="BD5809" i="5"/>
  <c r="BC5809" i="5"/>
  <c r="BD5805" i="5"/>
  <c r="BC5805" i="5"/>
  <c r="BD5801" i="5"/>
  <c r="BC5801" i="5"/>
  <c r="BD5797" i="5"/>
  <c r="BC5797" i="5"/>
  <c r="BD5793" i="5"/>
  <c r="BC5793" i="5"/>
  <c r="BD5789" i="5"/>
  <c r="BC5789" i="5"/>
  <c r="BD5785" i="5"/>
  <c r="BC5785" i="5"/>
  <c r="BD5781" i="5"/>
  <c r="BC5781" i="5"/>
  <c r="BD5777" i="5"/>
  <c r="BC5777" i="5"/>
  <c r="BD5773" i="5"/>
  <c r="BC5773" i="5"/>
  <c r="BD5769" i="5"/>
  <c r="BC5769" i="5"/>
  <c r="BD5765" i="5"/>
  <c r="BC5765" i="5"/>
  <c r="BD5761" i="5"/>
  <c r="BC5761" i="5"/>
  <c r="BD5757" i="5"/>
  <c r="BC5757" i="5"/>
  <c r="BD5753" i="5"/>
  <c r="BC5753" i="5"/>
  <c r="BD5749" i="5"/>
  <c r="BC5749" i="5"/>
  <c r="BD5745" i="5"/>
  <c r="BC5745" i="5"/>
  <c r="BD5741" i="5"/>
  <c r="BC5741" i="5"/>
  <c r="BD5737" i="5"/>
  <c r="BC5737" i="5"/>
  <c r="BD5733" i="5"/>
  <c r="BC5733" i="5"/>
  <c r="BD5729" i="5"/>
  <c r="BC5729" i="5"/>
  <c r="BD5725" i="5"/>
  <c r="BC5725" i="5"/>
  <c r="BD5721" i="5"/>
  <c r="BC5721" i="5"/>
  <c r="BD5717" i="5"/>
  <c r="BC5717" i="5"/>
  <c r="BD5713" i="5"/>
  <c r="BC5713" i="5"/>
  <c r="BD5709" i="5"/>
  <c r="BC5709" i="5"/>
  <c r="BD5705" i="5"/>
  <c r="BC5705" i="5"/>
  <c r="BD5701" i="5"/>
  <c r="BC5701" i="5"/>
  <c r="BD5697" i="5"/>
  <c r="BC5697" i="5"/>
  <c r="BD5693" i="5"/>
  <c r="BC5693" i="5"/>
  <c r="BD5689" i="5"/>
  <c r="BC5689" i="5"/>
  <c r="BD5685" i="5"/>
  <c r="BC5685" i="5"/>
  <c r="BD5681" i="5"/>
  <c r="BC5681" i="5"/>
  <c r="BD5677" i="5"/>
  <c r="BC5677" i="5"/>
  <c r="BD5673" i="5"/>
  <c r="BC5673" i="5"/>
  <c r="BD5669" i="5"/>
  <c r="BC5669" i="5"/>
  <c r="BD5665" i="5"/>
  <c r="BC5665" i="5"/>
  <c r="BD5661" i="5"/>
  <c r="BC5661" i="5"/>
  <c r="BD5657" i="5"/>
  <c r="BC5657" i="5"/>
  <c r="BD5653" i="5"/>
  <c r="BC5653" i="5"/>
  <c r="BD5649" i="5"/>
  <c r="BC5649" i="5"/>
  <c r="BD5645" i="5"/>
  <c r="BC5645" i="5"/>
  <c r="BD5641" i="5"/>
  <c r="BC5641" i="5"/>
  <c r="BD5637" i="5"/>
  <c r="BC5637" i="5"/>
  <c r="BD5633" i="5"/>
  <c r="BC5633" i="5"/>
  <c r="BD5629" i="5"/>
  <c r="BC5629" i="5"/>
  <c r="BD5625" i="5"/>
  <c r="BC5625" i="5"/>
  <c r="BD5621" i="5"/>
  <c r="BC5621" i="5"/>
  <c r="BD5617" i="5"/>
  <c r="BC5617" i="5"/>
  <c r="BD5613" i="5"/>
  <c r="BC5613" i="5"/>
  <c r="BD5609" i="5"/>
  <c r="BC5609" i="5"/>
  <c r="BD5605" i="5"/>
  <c r="BC5605" i="5"/>
  <c r="BD5601" i="5"/>
  <c r="BC5601" i="5"/>
  <c r="BD5597" i="5"/>
  <c r="BC5597" i="5"/>
  <c r="BD5593" i="5"/>
  <c r="BC5593" i="5"/>
  <c r="BD5589" i="5"/>
  <c r="BC5589" i="5"/>
  <c r="BD5585" i="5"/>
  <c r="BC5585" i="5"/>
  <c r="BD5581" i="5"/>
  <c r="BC5581" i="5"/>
  <c r="BD5577" i="5"/>
  <c r="BC5577" i="5"/>
  <c r="BD5573" i="5"/>
  <c r="BC5573" i="5"/>
  <c r="BD5569" i="5"/>
  <c r="BC5569" i="5"/>
  <c r="BD5565" i="5"/>
  <c r="BC5565" i="5"/>
  <c r="BD5561" i="5"/>
  <c r="BC5561" i="5"/>
  <c r="BD5557" i="5"/>
  <c r="BC5557" i="5"/>
  <c r="BD5553" i="5"/>
  <c r="BC5553" i="5"/>
  <c r="BD5549" i="5"/>
  <c r="BC5549" i="5"/>
  <c r="BD5545" i="5"/>
  <c r="BC5545" i="5"/>
  <c r="BD5541" i="5"/>
  <c r="BC5541" i="5"/>
  <c r="BD5537" i="5"/>
  <c r="BC5537" i="5"/>
  <c r="BD5533" i="5"/>
  <c r="BC5533" i="5"/>
  <c r="BD5529" i="5"/>
  <c r="BC5529" i="5"/>
  <c r="BD5525" i="5"/>
  <c r="BC5525" i="5"/>
  <c r="BD5521" i="5"/>
  <c r="BC5521" i="5"/>
  <c r="BD5517" i="5"/>
  <c r="BC5517" i="5"/>
  <c r="BD5513" i="5"/>
  <c r="BC5513" i="5"/>
  <c r="BD5509" i="5"/>
  <c r="BC5509" i="5"/>
  <c r="BD5505" i="5"/>
  <c r="BC5505" i="5"/>
  <c r="BD5501" i="5"/>
  <c r="BC5501" i="5"/>
  <c r="BD5497" i="5"/>
  <c r="BC5497" i="5"/>
  <c r="BD5493" i="5"/>
  <c r="BC5493" i="5"/>
  <c r="BD5489" i="5"/>
  <c r="BC5489" i="5"/>
  <c r="BD5485" i="5"/>
  <c r="BC5485" i="5"/>
  <c r="BD5481" i="5"/>
  <c r="BC5481" i="5"/>
  <c r="BD5477" i="5"/>
  <c r="BC5477" i="5"/>
  <c r="BD5473" i="5"/>
  <c r="BC5473" i="5"/>
  <c r="BD5469" i="5"/>
  <c r="BC5469" i="5"/>
  <c r="BD5465" i="5"/>
  <c r="BC5465" i="5"/>
  <c r="BD5461" i="5"/>
  <c r="BC5461" i="5"/>
  <c r="BD5457" i="5"/>
  <c r="BC5457" i="5"/>
  <c r="BD5453" i="5"/>
  <c r="BC5453" i="5"/>
  <c r="BD5449" i="5"/>
  <c r="BC5449" i="5"/>
  <c r="BD5445" i="5"/>
  <c r="BC5445" i="5"/>
  <c r="BD5441" i="5"/>
  <c r="BC5441" i="5"/>
  <c r="BD5437" i="5"/>
  <c r="BC5437" i="5"/>
  <c r="BD5433" i="5"/>
  <c r="BC5433" i="5"/>
  <c r="BD5429" i="5"/>
  <c r="BC5429" i="5"/>
  <c r="BD5425" i="5"/>
  <c r="BC5425" i="5"/>
  <c r="BD5421" i="5"/>
  <c r="BC5421" i="5"/>
  <c r="BD5417" i="5"/>
  <c r="BC5417" i="5"/>
  <c r="BD5413" i="5"/>
  <c r="BC5413" i="5"/>
  <c r="BD5409" i="5"/>
  <c r="BC5409" i="5"/>
  <c r="BD5405" i="5"/>
  <c r="BC5405" i="5"/>
  <c r="BD5401" i="5"/>
  <c r="BC5401" i="5"/>
  <c r="BD5397" i="5"/>
  <c r="BC5397" i="5"/>
  <c r="BD5393" i="5"/>
  <c r="BC5393" i="5"/>
  <c r="BD5389" i="5"/>
  <c r="BC5389" i="5"/>
  <c r="BD5385" i="5"/>
  <c r="BC5385" i="5"/>
  <c r="BD5381" i="5"/>
  <c r="BC5381" i="5"/>
  <c r="BD5377" i="5"/>
  <c r="BC5377" i="5"/>
  <c r="BD5373" i="5"/>
  <c r="BC5373" i="5"/>
  <c r="BD5369" i="5"/>
  <c r="BC5369" i="5"/>
  <c r="BD5365" i="5"/>
  <c r="BC5365" i="5"/>
  <c r="BD5361" i="5"/>
  <c r="BC5361" i="5"/>
  <c r="BD5357" i="5"/>
  <c r="BC5357" i="5"/>
  <c r="BD5353" i="5"/>
  <c r="BC5353" i="5"/>
  <c r="BD5349" i="5"/>
  <c r="BC5349" i="5"/>
  <c r="BD5345" i="5"/>
  <c r="BC5345" i="5"/>
  <c r="BD5341" i="5"/>
  <c r="BC5341" i="5"/>
  <c r="BD5337" i="5"/>
  <c r="BC5337" i="5"/>
  <c r="BD5333" i="5"/>
  <c r="BC5333" i="5"/>
  <c r="BD5329" i="5"/>
  <c r="BC5329" i="5"/>
  <c r="BD5325" i="5"/>
  <c r="BC5325" i="5"/>
  <c r="BD5321" i="5"/>
  <c r="BC5321" i="5"/>
  <c r="BD5317" i="5"/>
  <c r="BC5317" i="5"/>
  <c r="BD5313" i="5"/>
  <c r="BC5313" i="5"/>
  <c r="BD5309" i="5"/>
  <c r="BC5309" i="5"/>
  <c r="BD5305" i="5"/>
  <c r="BC5305" i="5"/>
  <c r="BD5301" i="5"/>
  <c r="BC5301" i="5"/>
  <c r="BD5297" i="5"/>
  <c r="BC5297" i="5"/>
  <c r="BD5293" i="5"/>
  <c r="BC5293" i="5"/>
  <c r="BD5289" i="5"/>
  <c r="BC5289" i="5"/>
  <c r="BD5285" i="5"/>
  <c r="BC5285" i="5"/>
  <c r="BD5281" i="5"/>
  <c r="BC5281" i="5"/>
  <c r="BD5277" i="5"/>
  <c r="BC5277" i="5"/>
  <c r="BD5273" i="5"/>
  <c r="BC5273" i="5"/>
  <c r="BD5269" i="5"/>
  <c r="BC5269" i="5"/>
  <c r="BD5265" i="5"/>
  <c r="BC5265" i="5"/>
  <c r="BD5261" i="5"/>
  <c r="BC5261" i="5"/>
  <c r="BD5257" i="5"/>
  <c r="BC5257" i="5"/>
  <c r="BD5253" i="5"/>
  <c r="BC5253" i="5"/>
  <c r="BD5249" i="5"/>
  <c r="BC5249" i="5"/>
  <c r="BD5245" i="5"/>
  <c r="BC5245" i="5"/>
  <c r="BD5241" i="5"/>
  <c r="BC5241" i="5"/>
  <c r="BD5237" i="5"/>
  <c r="BC5237" i="5"/>
  <c r="BD5233" i="5"/>
  <c r="BC5233" i="5"/>
  <c r="BD5229" i="5"/>
  <c r="BC5229" i="5"/>
  <c r="BD5225" i="5"/>
  <c r="BC5225" i="5"/>
  <c r="BD5221" i="5"/>
  <c r="BC5221" i="5"/>
  <c r="BD5217" i="5"/>
  <c r="BC5217" i="5"/>
  <c r="BD5213" i="5"/>
  <c r="BC5213" i="5"/>
  <c r="BD5209" i="5"/>
  <c r="BC5209" i="5"/>
  <c r="BD5205" i="5"/>
  <c r="BC5205" i="5"/>
  <c r="BD5201" i="5"/>
  <c r="BC5201" i="5"/>
  <c r="BD5197" i="5"/>
  <c r="BC5197" i="5"/>
  <c r="BD5193" i="5"/>
  <c r="BC5193" i="5"/>
  <c r="BD5189" i="5"/>
  <c r="BC5189" i="5"/>
  <c r="BD5185" i="5"/>
  <c r="BC5185" i="5"/>
  <c r="BD5181" i="5"/>
  <c r="BC5181" i="5"/>
  <c r="BD5177" i="5"/>
  <c r="BC5177" i="5"/>
  <c r="BD5173" i="5"/>
  <c r="BC5173" i="5"/>
  <c r="BD5169" i="5"/>
  <c r="BC5169" i="5"/>
  <c r="BD5165" i="5"/>
  <c r="BC5165" i="5"/>
  <c r="BD5161" i="5"/>
  <c r="BC5161" i="5"/>
  <c r="BD5157" i="5"/>
  <c r="BC5157" i="5"/>
  <c r="BD5153" i="5"/>
  <c r="BC5153" i="5"/>
  <c r="BD5149" i="5"/>
  <c r="BC5149" i="5"/>
  <c r="BD5145" i="5"/>
  <c r="BC5145" i="5"/>
  <c r="BD5141" i="5"/>
  <c r="BC5141" i="5"/>
  <c r="BD5137" i="5"/>
  <c r="BC5137" i="5"/>
  <c r="BD5133" i="5"/>
  <c r="BC5133" i="5"/>
  <c r="BD5129" i="5"/>
  <c r="BC5129" i="5"/>
  <c r="BD5125" i="5"/>
  <c r="BC5125" i="5"/>
  <c r="BD5121" i="5"/>
  <c r="BC5121" i="5"/>
  <c r="BD5117" i="5"/>
  <c r="BC5117" i="5"/>
  <c r="BD5113" i="5"/>
  <c r="BC5113" i="5"/>
  <c r="BD5109" i="5"/>
  <c r="BC5109" i="5"/>
  <c r="BD5105" i="5"/>
  <c r="BC5105" i="5"/>
  <c r="BD5101" i="5"/>
  <c r="BC5101" i="5"/>
  <c r="BD5097" i="5"/>
  <c r="BC5097" i="5"/>
  <c r="BD5093" i="5"/>
  <c r="BC5093" i="5"/>
  <c r="BD5089" i="5"/>
  <c r="BC5089" i="5"/>
  <c r="BD5085" i="5"/>
  <c r="BC5085" i="5"/>
  <c r="BD5081" i="5"/>
  <c r="BC5081" i="5"/>
  <c r="BD5077" i="5"/>
  <c r="BC5077" i="5"/>
  <c r="BD5073" i="5"/>
  <c r="BC5073" i="5"/>
  <c r="BD5069" i="5"/>
  <c r="BC5069" i="5"/>
  <c r="BD5065" i="5"/>
  <c r="BC5065" i="5"/>
  <c r="BD5061" i="5"/>
  <c r="BC5061" i="5"/>
  <c r="BD5057" i="5"/>
  <c r="BC5057" i="5"/>
  <c r="BD5053" i="5"/>
  <c r="BC5053" i="5"/>
  <c r="BD5049" i="5"/>
  <c r="BC5049" i="5"/>
  <c r="BD5045" i="5"/>
  <c r="BC5045" i="5"/>
  <c r="BD5041" i="5"/>
  <c r="BC5041" i="5"/>
  <c r="BD5037" i="5"/>
  <c r="BC5037" i="5"/>
  <c r="BD5033" i="5"/>
  <c r="BC5033" i="5"/>
  <c r="BD5029" i="5"/>
  <c r="BC5029" i="5"/>
  <c r="BD5025" i="5"/>
  <c r="BC5025" i="5"/>
  <c r="BD5021" i="5"/>
  <c r="BC5021" i="5"/>
  <c r="BD5017" i="5"/>
  <c r="BC5017" i="5"/>
  <c r="BD5013" i="5"/>
  <c r="BC5013" i="5"/>
  <c r="BD5009" i="5"/>
  <c r="BC5009" i="5"/>
  <c r="BD5005" i="5"/>
  <c r="BC5005" i="5"/>
  <c r="BD5001" i="5"/>
  <c r="BC5001" i="5"/>
  <c r="BD4997" i="5"/>
  <c r="BC4997" i="5"/>
  <c r="BD4993" i="5"/>
  <c r="BC4993" i="5"/>
  <c r="BD4989" i="5"/>
  <c r="BC4989" i="5"/>
  <c r="BD4985" i="5"/>
  <c r="BC4985" i="5"/>
  <c r="BD4981" i="5"/>
  <c r="BC4981" i="5"/>
  <c r="BD4977" i="5"/>
  <c r="BC4977" i="5"/>
  <c r="BD4973" i="5"/>
  <c r="BC4973" i="5"/>
  <c r="BD4969" i="5"/>
  <c r="BC4969" i="5"/>
  <c r="BD4965" i="5"/>
  <c r="BC4965" i="5"/>
  <c r="BD4961" i="5"/>
  <c r="BC4961" i="5"/>
  <c r="BD4957" i="5"/>
  <c r="BC4957" i="5"/>
  <c r="BD4953" i="5"/>
  <c r="BC4953" i="5"/>
  <c r="BD4949" i="5"/>
  <c r="BC4949" i="5"/>
  <c r="BD4945" i="5"/>
  <c r="BC4945" i="5"/>
  <c r="BD4941" i="5"/>
  <c r="BC4941" i="5"/>
  <c r="BD4937" i="5"/>
  <c r="BC4937" i="5"/>
  <c r="BD4933" i="5"/>
  <c r="BC4933" i="5"/>
  <c r="BD4929" i="5"/>
  <c r="BC4929" i="5"/>
  <c r="BD4925" i="5"/>
  <c r="BC4925" i="5"/>
  <c r="BD4921" i="5"/>
  <c r="BC4921" i="5"/>
  <c r="BD4917" i="5"/>
  <c r="BC4917" i="5"/>
  <c r="BD4913" i="5"/>
  <c r="BC4913" i="5"/>
  <c r="BD4909" i="5"/>
  <c r="BC4909" i="5"/>
  <c r="BD4905" i="5"/>
  <c r="BC4905" i="5"/>
  <c r="BD4901" i="5"/>
  <c r="BC4901" i="5"/>
  <c r="BD4897" i="5"/>
  <c r="BC4897" i="5"/>
  <c r="BD4893" i="5"/>
  <c r="BC4893" i="5"/>
  <c r="BD4889" i="5"/>
  <c r="BC4889" i="5"/>
  <c r="BD4885" i="5"/>
  <c r="BC4885" i="5"/>
  <c r="BD4881" i="5"/>
  <c r="BC4881" i="5"/>
  <c r="BD4877" i="5"/>
  <c r="BC4877" i="5"/>
  <c r="BD4873" i="5"/>
  <c r="BC4873" i="5"/>
  <c r="BD4869" i="5"/>
  <c r="BC4869" i="5"/>
  <c r="BD4865" i="5"/>
  <c r="BC4865" i="5"/>
  <c r="BD4861" i="5"/>
  <c r="BC4861" i="5"/>
  <c r="BD4857" i="5"/>
  <c r="BC4857" i="5"/>
  <c r="BD4853" i="5"/>
  <c r="BC4853" i="5"/>
  <c r="BD4849" i="5"/>
  <c r="BC4849" i="5"/>
  <c r="BD4845" i="5"/>
  <c r="BC4845" i="5"/>
  <c r="BD4841" i="5"/>
  <c r="BC4841" i="5"/>
  <c r="BD4837" i="5"/>
  <c r="BC4837" i="5"/>
  <c r="BD4833" i="5"/>
  <c r="BC4833" i="5"/>
  <c r="BD4829" i="5"/>
  <c r="BC4829" i="5"/>
  <c r="BD4825" i="5"/>
  <c r="BC4825" i="5"/>
  <c r="BD4821" i="5"/>
  <c r="BC4821" i="5"/>
  <c r="BD4817" i="5"/>
  <c r="BC4817" i="5"/>
  <c r="BD4813" i="5"/>
  <c r="BC4813" i="5"/>
  <c r="BD4809" i="5"/>
  <c r="BC4809" i="5"/>
  <c r="BD4805" i="5"/>
  <c r="BC4805" i="5"/>
  <c r="BD4801" i="5"/>
  <c r="BC4801" i="5"/>
  <c r="BD4797" i="5"/>
  <c r="BC4797" i="5"/>
  <c r="BD4793" i="5"/>
  <c r="BC4793" i="5"/>
  <c r="BD4789" i="5"/>
  <c r="BC4789" i="5"/>
  <c r="BD4785" i="5"/>
  <c r="BC4785" i="5"/>
  <c r="BD4781" i="5"/>
  <c r="BC4781" i="5"/>
  <c r="BD4777" i="5"/>
  <c r="BC4777" i="5"/>
  <c r="BD4773" i="5"/>
  <c r="BC4773" i="5"/>
  <c r="BD4769" i="5"/>
  <c r="BC4769" i="5"/>
  <c r="BD4765" i="5"/>
  <c r="BC4765" i="5"/>
  <c r="BD4761" i="5"/>
  <c r="BC4761" i="5"/>
  <c r="BD4757" i="5"/>
  <c r="BC4757" i="5"/>
  <c r="BD4753" i="5"/>
  <c r="BC4753" i="5"/>
  <c r="BD4749" i="5"/>
  <c r="BC4749" i="5"/>
  <c r="BD4745" i="5"/>
  <c r="BC4745" i="5"/>
  <c r="BD4741" i="5"/>
  <c r="BC4741" i="5"/>
  <c r="BD4737" i="5"/>
  <c r="BC4737" i="5"/>
  <c r="BD4733" i="5"/>
  <c r="BC4733" i="5"/>
  <c r="BD4729" i="5"/>
  <c r="BC4729" i="5"/>
  <c r="BD4725" i="5"/>
  <c r="BC4725" i="5"/>
  <c r="BD4721" i="5"/>
  <c r="BC4721" i="5"/>
  <c r="BD4717" i="5"/>
  <c r="BC4717" i="5"/>
  <c r="BD4713" i="5"/>
  <c r="BC4713" i="5"/>
  <c r="BD4709" i="5"/>
  <c r="BC4709" i="5"/>
  <c r="BD4705" i="5"/>
  <c r="BC4705" i="5"/>
  <c r="BD4701" i="5"/>
  <c r="BC4701" i="5"/>
  <c r="BD4697" i="5"/>
  <c r="BC4697" i="5"/>
  <c r="BD4693" i="5"/>
  <c r="BC4693" i="5"/>
  <c r="BD4689" i="5"/>
  <c r="BC4689" i="5"/>
  <c r="BD4685" i="5"/>
  <c r="BC4685" i="5"/>
  <c r="BD4681" i="5"/>
  <c r="BC4681" i="5"/>
  <c r="BD4677" i="5"/>
  <c r="BC4677" i="5"/>
  <c r="BD4673" i="5"/>
  <c r="BC4673" i="5"/>
  <c r="BD4669" i="5"/>
  <c r="BC4669" i="5"/>
  <c r="BD4665" i="5"/>
  <c r="BC4665" i="5"/>
  <c r="BD4661" i="5"/>
  <c r="BC4661" i="5"/>
  <c r="BD4657" i="5"/>
  <c r="BC4657" i="5"/>
  <c r="BD4653" i="5"/>
  <c r="BC4653" i="5"/>
  <c r="BD4649" i="5"/>
  <c r="BC4649" i="5"/>
  <c r="BD4645" i="5"/>
  <c r="BC4645" i="5"/>
  <c r="BD4641" i="5"/>
  <c r="BC4641" i="5"/>
  <c r="BD4637" i="5"/>
  <c r="BC4637" i="5"/>
  <c r="BD4633" i="5"/>
  <c r="BC4633" i="5"/>
  <c r="BD4629" i="5"/>
  <c r="BC4629" i="5"/>
  <c r="BD4625" i="5"/>
  <c r="BC4625" i="5"/>
  <c r="BD4621" i="5"/>
  <c r="BC4621" i="5"/>
  <c r="BD4617" i="5"/>
  <c r="BC4617" i="5"/>
  <c r="BD4613" i="5"/>
  <c r="BC4613" i="5"/>
  <c r="BD4609" i="5"/>
  <c r="BC4609" i="5"/>
  <c r="BD4605" i="5"/>
  <c r="BC4605" i="5"/>
  <c r="BD4601" i="5"/>
  <c r="BC4601" i="5"/>
  <c r="BD4597" i="5"/>
  <c r="BC4597" i="5"/>
  <c r="BD4593" i="5"/>
  <c r="BC4593" i="5"/>
  <c r="BD4589" i="5"/>
  <c r="BC4589" i="5"/>
  <c r="BD4585" i="5"/>
  <c r="BC4585" i="5"/>
  <c r="BD4581" i="5"/>
  <c r="BC4581" i="5"/>
  <c r="BD4577" i="5"/>
  <c r="BC4577" i="5"/>
  <c r="BD4573" i="5"/>
  <c r="BC4573" i="5"/>
  <c r="BD4569" i="5"/>
  <c r="BC4569" i="5"/>
  <c r="BD4565" i="5"/>
  <c r="BC4565" i="5"/>
  <c r="BD4561" i="5"/>
  <c r="BC4561" i="5"/>
  <c r="BD4557" i="5"/>
  <c r="BC4557" i="5"/>
  <c r="BD4553" i="5"/>
  <c r="BC4553" i="5"/>
  <c r="BD4549" i="5"/>
  <c r="BC4549" i="5"/>
  <c r="BD4545" i="5"/>
  <c r="BC4545" i="5"/>
  <c r="BD4541" i="5"/>
  <c r="BC4541" i="5"/>
  <c r="BD4537" i="5"/>
  <c r="BC4537" i="5"/>
  <c r="BD4533" i="5"/>
  <c r="BC4533" i="5"/>
  <c r="BD4529" i="5"/>
  <c r="BC4529" i="5"/>
  <c r="BD4525" i="5"/>
  <c r="BC4525" i="5"/>
  <c r="BD4521" i="5"/>
  <c r="BC4521" i="5"/>
  <c r="BD4517" i="5"/>
  <c r="BC4517" i="5"/>
  <c r="BD4513" i="5"/>
  <c r="BC4513" i="5"/>
  <c r="BD4509" i="5"/>
  <c r="BC4509" i="5"/>
  <c r="BD4505" i="5"/>
  <c r="BC4505" i="5"/>
  <c r="BD4501" i="5"/>
  <c r="BC4501" i="5"/>
  <c r="BD4497" i="5"/>
  <c r="BC4497" i="5"/>
  <c r="BD4493" i="5"/>
  <c r="BC4493" i="5"/>
  <c r="BD4489" i="5"/>
  <c r="BC4489" i="5"/>
  <c r="BD4485" i="5"/>
  <c r="BC4485" i="5"/>
  <c r="BD4481" i="5"/>
  <c r="BC4481" i="5"/>
  <c r="BD4477" i="5"/>
  <c r="BC4477" i="5"/>
  <c r="BD4473" i="5"/>
  <c r="BC4473" i="5"/>
  <c r="BD4469" i="5"/>
  <c r="BC4469" i="5"/>
  <c r="BD4465" i="5"/>
  <c r="BC4465" i="5"/>
  <c r="BD4461" i="5"/>
  <c r="BC4461" i="5"/>
  <c r="BD4457" i="5"/>
  <c r="BC4457" i="5"/>
  <c r="BD4453" i="5"/>
  <c r="BC4453" i="5"/>
  <c r="BD4449" i="5"/>
  <c r="BC4449" i="5"/>
  <c r="BD4445" i="5"/>
  <c r="BC4445" i="5"/>
  <c r="BD4441" i="5"/>
  <c r="BC4441" i="5"/>
  <c r="BD4437" i="5"/>
  <c r="BC4437" i="5"/>
  <c r="BD4433" i="5"/>
  <c r="BC4433" i="5"/>
  <c r="BD4429" i="5"/>
  <c r="BC4429" i="5"/>
  <c r="BD4425" i="5"/>
  <c r="BC4425" i="5"/>
  <c r="BD4421" i="5"/>
  <c r="BC4421" i="5"/>
  <c r="BD4417" i="5"/>
  <c r="BC4417" i="5"/>
  <c r="BD4413" i="5"/>
  <c r="BC4413" i="5"/>
  <c r="BD4409" i="5"/>
  <c r="BC4409" i="5"/>
  <c r="BD4405" i="5"/>
  <c r="BC4405" i="5"/>
  <c r="BD4401" i="5"/>
  <c r="BC4401" i="5"/>
  <c r="BD4397" i="5"/>
  <c r="BC4397" i="5"/>
  <c r="BD4393" i="5"/>
  <c r="BC4393" i="5"/>
  <c r="BD4389" i="5"/>
  <c r="BC4389" i="5"/>
  <c r="BD4385" i="5"/>
  <c r="BC4385" i="5"/>
  <c r="BD4381" i="5"/>
  <c r="BC4381" i="5"/>
  <c r="BD4377" i="5"/>
  <c r="BC4377" i="5"/>
  <c r="BD4373" i="5"/>
  <c r="BC4373" i="5"/>
  <c r="BD4369" i="5"/>
  <c r="BC4369" i="5"/>
  <c r="BD4365" i="5"/>
  <c r="BC4365" i="5"/>
  <c r="BD4361" i="5"/>
  <c r="BC4361" i="5"/>
  <c r="BD4357" i="5"/>
  <c r="BC4357" i="5"/>
  <c r="BD4353" i="5"/>
  <c r="BC4353" i="5"/>
  <c r="BD4349" i="5"/>
  <c r="BC4349" i="5"/>
  <c r="BD4345" i="5"/>
  <c r="BC4345" i="5"/>
  <c r="BD4341" i="5"/>
  <c r="BC4341" i="5"/>
  <c r="BD4337" i="5"/>
  <c r="BC4337" i="5"/>
  <c r="BD4333" i="5"/>
  <c r="BC4333" i="5"/>
  <c r="BD4329" i="5"/>
  <c r="BC4329" i="5"/>
  <c r="BD4325" i="5"/>
  <c r="BC4325" i="5"/>
  <c r="BD4321" i="5"/>
  <c r="BC4321" i="5"/>
  <c r="BD4317" i="5"/>
  <c r="BC4317" i="5"/>
  <c r="BD4313" i="5"/>
  <c r="BC4313" i="5"/>
  <c r="BD4309" i="5"/>
  <c r="BC4309" i="5"/>
  <c r="BD4305" i="5"/>
  <c r="BC4305" i="5"/>
  <c r="BD4301" i="5"/>
  <c r="BC4301" i="5"/>
  <c r="BD4297" i="5"/>
  <c r="BC4297" i="5"/>
  <c r="BD4293" i="5"/>
  <c r="BC4293" i="5"/>
  <c r="BD4289" i="5"/>
  <c r="BC4289" i="5"/>
  <c r="BD4285" i="5"/>
  <c r="BC4285" i="5"/>
  <c r="BD4281" i="5"/>
  <c r="BC4281" i="5"/>
  <c r="BD4277" i="5"/>
  <c r="BC4277" i="5"/>
  <c r="BD4273" i="5"/>
  <c r="BC4273" i="5"/>
  <c r="BD4269" i="5"/>
  <c r="BC4269" i="5"/>
  <c r="BD4265" i="5"/>
  <c r="BC4265" i="5"/>
  <c r="BD4261" i="5"/>
  <c r="BC4261" i="5"/>
  <c r="BD4257" i="5"/>
  <c r="BC4257" i="5"/>
  <c r="BD4253" i="5"/>
  <c r="BC4253" i="5"/>
  <c r="BD4249" i="5"/>
  <c r="BC4249" i="5"/>
  <c r="BD4245" i="5"/>
  <c r="BC4245" i="5"/>
  <c r="BD4241" i="5"/>
  <c r="BC4241" i="5"/>
  <c r="BD4237" i="5"/>
  <c r="BC4237" i="5"/>
  <c r="BD4233" i="5"/>
  <c r="BC4233" i="5"/>
  <c r="BD4229" i="5"/>
  <c r="BC4229" i="5"/>
  <c r="BD4225" i="5"/>
  <c r="BC4225" i="5"/>
  <c r="BD4221" i="5"/>
  <c r="BC4221" i="5"/>
  <c r="BD4217" i="5"/>
  <c r="BC4217" i="5"/>
  <c r="BD4213" i="5"/>
  <c r="BC4213" i="5"/>
  <c r="BD4209" i="5"/>
  <c r="BC4209" i="5"/>
  <c r="BD4205" i="5"/>
  <c r="BC4205" i="5"/>
  <c r="BD4201" i="5"/>
  <c r="BC4201" i="5"/>
  <c r="BD4197" i="5"/>
  <c r="BC4197" i="5"/>
  <c r="BD4193" i="5"/>
  <c r="BC4193" i="5"/>
  <c r="BD4189" i="5"/>
  <c r="BC4189" i="5"/>
  <c r="BD4185" i="5"/>
  <c r="BC4185" i="5"/>
  <c r="BD4181" i="5"/>
  <c r="BC4181" i="5"/>
  <c r="BD4177" i="5"/>
  <c r="BC4177" i="5"/>
  <c r="BD4173" i="5"/>
  <c r="BC4173" i="5"/>
  <c r="BD4169" i="5"/>
  <c r="BC4169" i="5"/>
  <c r="BD4165" i="5"/>
  <c r="BC4165" i="5"/>
  <c r="BD4161" i="5"/>
  <c r="BC4161" i="5"/>
  <c r="BD4157" i="5"/>
  <c r="BC4157" i="5"/>
  <c r="BD4153" i="5"/>
  <c r="BC4153" i="5"/>
  <c r="BD4149" i="5"/>
  <c r="BC4149" i="5"/>
  <c r="BD4145" i="5"/>
  <c r="BC4145" i="5"/>
  <c r="BD4141" i="5"/>
  <c r="BC4141" i="5"/>
  <c r="BD4137" i="5"/>
  <c r="BC4137" i="5"/>
  <c r="BD4133" i="5"/>
  <c r="BC4133" i="5"/>
  <c r="BD4129" i="5"/>
  <c r="BC4129" i="5"/>
  <c r="BD4125" i="5"/>
  <c r="BC4125" i="5"/>
  <c r="BD4121" i="5"/>
  <c r="BC4121" i="5"/>
  <c r="BD4117" i="5"/>
  <c r="BC4117" i="5"/>
  <c r="BD4113" i="5"/>
  <c r="BC4113" i="5"/>
  <c r="BD4109" i="5"/>
  <c r="BC4109" i="5"/>
  <c r="BD4105" i="5"/>
  <c r="BC4105" i="5"/>
  <c r="BD4101" i="5"/>
  <c r="BC4101" i="5"/>
  <c r="BD4097" i="5"/>
  <c r="BC4097" i="5"/>
  <c r="BD4093" i="5"/>
  <c r="BC4093" i="5"/>
  <c r="BD4089" i="5"/>
  <c r="BC4089" i="5"/>
  <c r="BD4085" i="5"/>
  <c r="BC4085" i="5"/>
  <c r="BD4081" i="5"/>
  <c r="BC4081" i="5"/>
  <c r="BD4077" i="5"/>
  <c r="BC4077" i="5"/>
  <c r="BD4073" i="5"/>
  <c r="BC4073" i="5"/>
  <c r="BD4069" i="5"/>
  <c r="BC4069" i="5"/>
  <c r="BD4065" i="5"/>
  <c r="BC4065" i="5"/>
  <c r="BD4061" i="5"/>
  <c r="BC4061" i="5"/>
  <c r="BD4057" i="5"/>
  <c r="BC4057" i="5"/>
  <c r="BD4053" i="5"/>
  <c r="BC4053" i="5"/>
  <c r="BD4049" i="5"/>
  <c r="BC4049" i="5"/>
  <c r="BD4045" i="5"/>
  <c r="BC4045" i="5"/>
  <c r="BD4041" i="5"/>
  <c r="BC4041" i="5"/>
  <c r="BD4037" i="5"/>
  <c r="BC4037" i="5"/>
  <c r="BD4033" i="5"/>
  <c r="BC4033" i="5"/>
  <c r="BD4029" i="5"/>
  <c r="BC4029" i="5"/>
  <c r="BD4025" i="5"/>
  <c r="BC4025" i="5"/>
  <c r="BD4021" i="5"/>
  <c r="BC4021" i="5"/>
  <c r="BD4017" i="5"/>
  <c r="BC4017" i="5"/>
  <c r="BD4013" i="5"/>
  <c r="BC4013" i="5"/>
  <c r="BD4009" i="5"/>
  <c r="BC4009" i="5"/>
  <c r="BD4005" i="5"/>
  <c r="BC4005" i="5"/>
  <c r="BD4001" i="5"/>
  <c r="BC4001" i="5"/>
  <c r="BD3997" i="5"/>
  <c r="BC3997" i="5"/>
  <c r="BD3993" i="5"/>
  <c r="BC3993" i="5"/>
  <c r="BD3989" i="5"/>
  <c r="BC3989" i="5"/>
  <c r="BD3985" i="5"/>
  <c r="BC3985" i="5"/>
  <c r="BD3981" i="5"/>
  <c r="BC3981" i="5"/>
  <c r="BD3977" i="5"/>
  <c r="BC3977" i="5"/>
  <c r="BD3973" i="5"/>
  <c r="BC3973" i="5"/>
  <c r="BD3969" i="5"/>
  <c r="BC3969" i="5"/>
  <c r="BD3965" i="5"/>
  <c r="BC3965" i="5"/>
  <c r="BD3961" i="5"/>
  <c r="BC3961" i="5"/>
  <c r="BD3957" i="5"/>
  <c r="BC3957" i="5"/>
  <c r="BD3953" i="5"/>
  <c r="BC3953" i="5"/>
  <c r="BD3949" i="5"/>
  <c r="BC3949" i="5"/>
  <c r="BD3945" i="5"/>
  <c r="BC3945" i="5"/>
  <c r="BD3941" i="5"/>
  <c r="BC3941" i="5"/>
  <c r="BD3937" i="5"/>
  <c r="BC3937" i="5"/>
  <c r="BD3933" i="5"/>
  <c r="BC3933" i="5"/>
  <c r="BD3929" i="5"/>
  <c r="BC3929" i="5"/>
  <c r="BD3925" i="5"/>
  <c r="BC3925" i="5"/>
  <c r="BD3921" i="5"/>
  <c r="BC3921" i="5"/>
  <c r="BD3917" i="5"/>
  <c r="BC3917" i="5"/>
  <c r="BD3913" i="5"/>
  <c r="BC3913" i="5"/>
  <c r="BD3909" i="5"/>
  <c r="BC3909" i="5"/>
  <c r="BD3905" i="5"/>
  <c r="BC3905" i="5"/>
  <c r="BD3901" i="5"/>
  <c r="BC3901" i="5"/>
  <c r="BD3897" i="5"/>
  <c r="BC3897" i="5"/>
  <c r="BD3893" i="5"/>
  <c r="BC3893" i="5"/>
  <c r="BD3889" i="5"/>
  <c r="BC3889" i="5"/>
  <c r="BD3885" i="5"/>
  <c r="BC3885" i="5"/>
  <c r="BD3881" i="5"/>
  <c r="BC3881" i="5"/>
  <c r="BD3877" i="5"/>
  <c r="BC3877" i="5"/>
  <c r="BD3873" i="5"/>
  <c r="BC3873" i="5"/>
  <c r="BD3869" i="5"/>
  <c r="BC3869" i="5"/>
  <c r="BD3865" i="5"/>
  <c r="BC3865" i="5"/>
  <c r="BD3861" i="5"/>
  <c r="BC3861" i="5"/>
  <c r="BD3857" i="5"/>
  <c r="BC3857" i="5"/>
  <c r="BD3853" i="5"/>
  <c r="BC3853" i="5"/>
  <c r="BD3849" i="5"/>
  <c r="BC3849" i="5"/>
  <c r="BD3845" i="5"/>
  <c r="BC3845" i="5"/>
  <c r="BD3841" i="5"/>
  <c r="BC3841" i="5"/>
  <c r="BD3837" i="5"/>
  <c r="BC3837" i="5"/>
  <c r="BD3833" i="5"/>
  <c r="BC3833" i="5"/>
  <c r="BD3829" i="5"/>
  <c r="BC3829" i="5"/>
  <c r="BD3825" i="5"/>
  <c r="BC3825" i="5"/>
  <c r="BD3821" i="5"/>
  <c r="BC3821" i="5"/>
  <c r="BD3817" i="5"/>
  <c r="BC3817" i="5"/>
  <c r="BD3813" i="5"/>
  <c r="BC3813" i="5"/>
  <c r="BD3809" i="5"/>
  <c r="BC3809" i="5"/>
  <c r="BD3805" i="5"/>
  <c r="BC3805" i="5"/>
  <c r="BD3801" i="5"/>
  <c r="BC3801" i="5"/>
  <c r="BD3797" i="5"/>
  <c r="BC3797" i="5"/>
  <c r="BD3793" i="5"/>
  <c r="BC3793" i="5"/>
  <c r="BD3789" i="5"/>
  <c r="BC3789" i="5"/>
  <c r="BD3785" i="5"/>
  <c r="BC3785" i="5"/>
  <c r="BD3781" i="5"/>
  <c r="BC3781" i="5"/>
  <c r="BD3777" i="5"/>
  <c r="BC3777" i="5"/>
  <c r="BD3773" i="5"/>
  <c r="BC3773" i="5"/>
  <c r="BD3769" i="5"/>
  <c r="BC3769" i="5"/>
  <c r="BD3765" i="5"/>
  <c r="BC3765" i="5"/>
  <c r="BD3761" i="5"/>
  <c r="BC3761" i="5"/>
  <c r="BD3757" i="5"/>
  <c r="BC3757" i="5"/>
  <c r="BD3753" i="5"/>
  <c r="BC3753" i="5"/>
  <c r="BD3749" i="5"/>
  <c r="BC3749" i="5"/>
  <c r="BD3745" i="5"/>
  <c r="BC3745" i="5"/>
  <c r="BD3741" i="5"/>
  <c r="BC3741" i="5"/>
  <c r="BD3737" i="5"/>
  <c r="BC3737" i="5"/>
  <c r="BD3733" i="5"/>
  <c r="BC3733" i="5"/>
  <c r="BD3729" i="5"/>
  <c r="BC3729" i="5"/>
  <c r="BD3725" i="5"/>
  <c r="BC3725" i="5"/>
  <c r="BD3721" i="5"/>
  <c r="BC3721" i="5"/>
  <c r="BD3717" i="5"/>
  <c r="BC3717" i="5"/>
  <c r="BD3713" i="5"/>
  <c r="BC3713" i="5"/>
  <c r="BD3709" i="5"/>
  <c r="BC3709" i="5"/>
  <c r="BD3705" i="5"/>
  <c r="BC3705" i="5"/>
  <c r="BD3701" i="5"/>
  <c r="BC3701" i="5"/>
  <c r="BD3697" i="5"/>
  <c r="BC3697" i="5"/>
  <c r="BD3693" i="5"/>
  <c r="BC3693" i="5"/>
  <c r="BD3689" i="5"/>
  <c r="BC3689" i="5"/>
  <c r="BD3685" i="5"/>
  <c r="BC3685" i="5"/>
  <c r="BD3681" i="5"/>
  <c r="BC3681" i="5"/>
  <c r="BD3677" i="5"/>
  <c r="BC3677" i="5"/>
  <c r="BD3673" i="5"/>
  <c r="BC3673" i="5"/>
  <c r="BD3669" i="5"/>
  <c r="BC3669" i="5"/>
  <c r="BD3665" i="5"/>
  <c r="BC3665" i="5"/>
  <c r="BD3661" i="5"/>
  <c r="BC3661" i="5"/>
  <c r="BD3657" i="5"/>
  <c r="BC3657" i="5"/>
  <c r="BD3653" i="5"/>
  <c r="BC3653" i="5"/>
  <c r="BD3649" i="5"/>
  <c r="BC3649" i="5"/>
  <c r="BD3645" i="5"/>
  <c r="BC3645" i="5"/>
  <c r="BD3641" i="5"/>
  <c r="BC3641" i="5"/>
  <c r="BD3637" i="5"/>
  <c r="BC3637" i="5"/>
  <c r="BD3633" i="5"/>
  <c r="BC3633" i="5"/>
  <c r="BD3629" i="5"/>
  <c r="BC3629" i="5"/>
  <c r="BD3625" i="5"/>
  <c r="BC3625" i="5"/>
  <c r="BD3621" i="5"/>
  <c r="BC3621" i="5"/>
  <c r="BD3617" i="5"/>
  <c r="BC3617" i="5"/>
  <c r="BD3613" i="5"/>
  <c r="BC3613" i="5"/>
  <c r="BD3609" i="5"/>
  <c r="BC3609" i="5"/>
  <c r="BD3605" i="5"/>
  <c r="BC3605" i="5"/>
  <c r="BD3601" i="5"/>
  <c r="BC3601" i="5"/>
  <c r="BD3597" i="5"/>
  <c r="BC3597" i="5"/>
  <c r="BD3593" i="5"/>
  <c r="BC3593" i="5"/>
  <c r="BD3589" i="5"/>
  <c r="BC3589" i="5"/>
  <c r="BD3585" i="5"/>
  <c r="BC3585" i="5"/>
  <c r="BD3581" i="5"/>
  <c r="BC3581" i="5"/>
  <c r="BD3577" i="5"/>
  <c r="BC3577" i="5"/>
  <c r="BD3573" i="5"/>
  <c r="BC3573" i="5"/>
  <c r="BD3569" i="5"/>
  <c r="BC3569" i="5"/>
  <c r="BD3565" i="5"/>
  <c r="BC3565" i="5"/>
  <c r="BD3561" i="5"/>
  <c r="BC3561" i="5"/>
  <c r="BD3557" i="5"/>
  <c r="BC3557" i="5"/>
  <c r="BD3553" i="5"/>
  <c r="BC3553" i="5"/>
  <c r="BD3549" i="5"/>
  <c r="BC3549" i="5"/>
  <c r="BD3545" i="5"/>
  <c r="BC3545" i="5"/>
  <c r="BD3541" i="5"/>
  <c r="BC3541" i="5"/>
  <c r="BD3537" i="5"/>
  <c r="BC3537" i="5"/>
  <c r="BD3533" i="5"/>
  <c r="BC3533" i="5"/>
  <c r="BD3529" i="5"/>
  <c r="BC3529" i="5"/>
  <c r="BD3525" i="5"/>
  <c r="BC3525" i="5"/>
  <c r="BD3521" i="5"/>
  <c r="BC3521" i="5"/>
  <c r="BD3517" i="5"/>
  <c r="BC3517" i="5"/>
  <c r="BD3513" i="5"/>
  <c r="BC3513" i="5"/>
  <c r="BD3509" i="5"/>
  <c r="BC3509" i="5"/>
  <c r="BD3505" i="5"/>
  <c r="BC3505" i="5"/>
  <c r="BD3501" i="5"/>
  <c r="BC3501" i="5"/>
  <c r="BD3497" i="5"/>
  <c r="BC3497" i="5"/>
  <c r="BD3493" i="5"/>
  <c r="BC3493" i="5"/>
  <c r="BD3489" i="5"/>
  <c r="BC3489" i="5"/>
  <c r="BD3485" i="5"/>
  <c r="BC3485" i="5"/>
  <c r="BD3481" i="5"/>
  <c r="BC3481" i="5"/>
  <c r="BD3477" i="5"/>
  <c r="BC3477" i="5"/>
  <c r="BD3473" i="5"/>
  <c r="BC3473" i="5"/>
  <c r="BD3469" i="5"/>
  <c r="BC3469" i="5"/>
  <c r="BD3465" i="5"/>
  <c r="BC3465" i="5"/>
  <c r="BD3461" i="5"/>
  <c r="BC3461" i="5"/>
  <c r="BD3457" i="5"/>
  <c r="BC3457" i="5"/>
  <c r="BD3453" i="5"/>
  <c r="BC3453" i="5"/>
  <c r="BD3449" i="5"/>
  <c r="BC3449" i="5"/>
  <c r="BD3445" i="5"/>
  <c r="BC3445" i="5"/>
  <c r="BD3441" i="5"/>
  <c r="BC3441" i="5"/>
  <c r="BD3437" i="5"/>
  <c r="BC3437" i="5"/>
  <c r="BD3433" i="5"/>
  <c r="BC3433" i="5"/>
  <c r="BD3429" i="5"/>
  <c r="BC3429" i="5"/>
  <c r="BD3425" i="5"/>
  <c r="BC3425" i="5"/>
  <c r="BD3421" i="5"/>
  <c r="BC3421" i="5"/>
  <c r="BD3417" i="5"/>
  <c r="BC3417" i="5"/>
  <c r="BD3413" i="5"/>
  <c r="BC3413" i="5"/>
  <c r="BD3409" i="5"/>
  <c r="BC3409" i="5"/>
  <c r="BD3405" i="5"/>
  <c r="BC3405" i="5"/>
  <c r="BD3401" i="5"/>
  <c r="BC3401" i="5"/>
  <c r="BD3397" i="5"/>
  <c r="BC3397" i="5"/>
  <c r="BD3393" i="5"/>
  <c r="BC3393" i="5"/>
  <c r="BD3389" i="5"/>
  <c r="BC3389" i="5"/>
  <c r="BD3385" i="5"/>
  <c r="BC3385" i="5"/>
  <c r="BD3381" i="5"/>
  <c r="BC3381" i="5"/>
  <c r="BD3377" i="5"/>
  <c r="BC3377" i="5"/>
  <c r="BD3373" i="5"/>
  <c r="BC3373" i="5"/>
  <c r="BD3369" i="5"/>
  <c r="BC3369" i="5"/>
  <c r="BD3365" i="5"/>
  <c r="BC3365" i="5"/>
  <c r="BD3361" i="5"/>
  <c r="BC3361" i="5"/>
  <c r="BD3357" i="5"/>
  <c r="BC3357" i="5"/>
  <c r="BD3353" i="5"/>
  <c r="BC3353" i="5"/>
  <c r="BD3349" i="5"/>
  <c r="BC3349" i="5"/>
  <c r="BD3345" i="5"/>
  <c r="BC3345" i="5"/>
  <c r="BD3341" i="5"/>
  <c r="BC3341" i="5"/>
  <c r="BD3337" i="5"/>
  <c r="BC3337" i="5"/>
  <c r="BD3333" i="5"/>
  <c r="BC3333" i="5"/>
  <c r="BD3329" i="5"/>
  <c r="BC3329" i="5"/>
  <c r="BD3325" i="5"/>
  <c r="BC3325" i="5"/>
  <c r="BD3321" i="5"/>
  <c r="BC3321" i="5"/>
  <c r="BD3317" i="5"/>
  <c r="BC3317" i="5"/>
  <c r="BD3313" i="5"/>
  <c r="BC3313" i="5"/>
  <c r="BD3309" i="5"/>
  <c r="BC3309" i="5"/>
  <c r="BD3305" i="5"/>
  <c r="BC3305" i="5"/>
  <c r="BD3301" i="5"/>
  <c r="BC3301" i="5"/>
  <c r="BD3297" i="5"/>
  <c r="BC3297" i="5"/>
  <c r="BD3293" i="5"/>
  <c r="BC3293" i="5"/>
  <c r="BD3289" i="5"/>
  <c r="BC3289" i="5"/>
  <c r="BD3285" i="5"/>
  <c r="BC3285" i="5"/>
  <c r="BD3281" i="5"/>
  <c r="BC3281" i="5"/>
  <c r="BD3277" i="5"/>
  <c r="BC3277" i="5"/>
  <c r="BD3273" i="5"/>
  <c r="BC3273" i="5"/>
  <c r="BD3269" i="5"/>
  <c r="BC3269" i="5"/>
  <c r="BD3265" i="5"/>
  <c r="BC3265" i="5"/>
  <c r="BD3261" i="5"/>
  <c r="BC3261" i="5"/>
  <c r="BD3257" i="5"/>
  <c r="BC3257" i="5"/>
  <c r="BD3253" i="5"/>
  <c r="BC3253" i="5"/>
  <c r="BD3249" i="5"/>
  <c r="BC3249" i="5"/>
  <c r="BD3245" i="5"/>
  <c r="BC3245" i="5"/>
  <c r="BD3241" i="5"/>
  <c r="BC3241" i="5"/>
  <c r="BD3237" i="5"/>
  <c r="BC3237" i="5"/>
  <c r="BD3233" i="5"/>
  <c r="BC3233" i="5"/>
  <c r="BD3229" i="5"/>
  <c r="BC3229" i="5"/>
  <c r="BD3225" i="5"/>
  <c r="BC3225" i="5"/>
  <c r="BD3221" i="5"/>
  <c r="BC3221" i="5"/>
  <c r="BD3217" i="5"/>
  <c r="BC3217" i="5"/>
  <c r="BD3213" i="5"/>
  <c r="BC3213" i="5"/>
  <c r="BD3209" i="5"/>
  <c r="BC3209" i="5"/>
  <c r="BD3205" i="5"/>
  <c r="BC3205" i="5"/>
  <c r="BD3201" i="5"/>
  <c r="BC3201" i="5"/>
  <c r="BD3197" i="5"/>
  <c r="BC3197" i="5"/>
  <c r="BD3193" i="5"/>
  <c r="BC3193" i="5"/>
  <c r="BD3189" i="5"/>
  <c r="BC3189" i="5"/>
  <c r="BD3185" i="5"/>
  <c r="BC3185" i="5"/>
  <c r="BD3181" i="5"/>
  <c r="BC3181" i="5"/>
  <c r="BD3177" i="5"/>
  <c r="BC3177" i="5"/>
  <c r="BD3173" i="5"/>
  <c r="BC3173" i="5"/>
  <c r="BD3169" i="5"/>
  <c r="BC3169" i="5"/>
  <c r="BD3165" i="5"/>
  <c r="BC3165" i="5"/>
  <c r="BD3161" i="5"/>
  <c r="BC3161" i="5"/>
  <c r="BD3157" i="5"/>
  <c r="BC3157" i="5"/>
  <c r="BD3153" i="5"/>
  <c r="BC3153" i="5"/>
  <c r="BD3149" i="5"/>
  <c r="BC3149" i="5"/>
  <c r="BD3145" i="5"/>
  <c r="BC3145" i="5"/>
  <c r="BD3141" i="5"/>
  <c r="BC3141" i="5"/>
  <c r="BD3137" i="5"/>
  <c r="BC3137" i="5"/>
  <c r="BD3133" i="5"/>
  <c r="BC3133" i="5"/>
  <c r="BD3129" i="5"/>
  <c r="BC3129" i="5"/>
  <c r="BD3125" i="5"/>
  <c r="BC3125" i="5"/>
  <c r="BD3121" i="5"/>
  <c r="BC3121" i="5"/>
  <c r="BD3117" i="5"/>
  <c r="BC3117" i="5"/>
  <c r="BD3113" i="5"/>
  <c r="BC3113" i="5"/>
  <c r="BD3109" i="5"/>
  <c r="BC3109" i="5"/>
  <c r="BD3105" i="5"/>
  <c r="BC3105" i="5"/>
  <c r="BD3101" i="5"/>
  <c r="BC3101" i="5"/>
  <c r="BD3097" i="5"/>
  <c r="BC3097" i="5"/>
  <c r="BD3093" i="5"/>
  <c r="BC3093" i="5"/>
  <c r="BD3089" i="5"/>
  <c r="BC3089" i="5"/>
  <c r="BD3085" i="5"/>
  <c r="BC3085" i="5"/>
  <c r="BD3081" i="5"/>
  <c r="BC3081" i="5"/>
  <c r="BD3077" i="5"/>
  <c r="BC3077" i="5"/>
  <c r="BD3073" i="5"/>
  <c r="BC3073" i="5"/>
  <c r="BD3069" i="5"/>
  <c r="BC3069" i="5"/>
  <c r="BD3065" i="5"/>
  <c r="BC3065" i="5"/>
  <c r="BD3061" i="5"/>
  <c r="BC3061" i="5"/>
  <c r="BD3057" i="5"/>
  <c r="BC3057" i="5"/>
  <c r="BD3053" i="5"/>
  <c r="BC3053" i="5"/>
  <c r="BD3049" i="5"/>
  <c r="BC3049" i="5"/>
  <c r="BD3045" i="5"/>
  <c r="BC3045" i="5"/>
  <c r="BD3041" i="5"/>
  <c r="BC3041" i="5"/>
  <c r="BD3037" i="5"/>
  <c r="BC3037" i="5"/>
  <c r="BD3033" i="5"/>
  <c r="BC3033" i="5"/>
  <c r="BD3029" i="5"/>
  <c r="BC3029" i="5"/>
  <c r="BD3025" i="5"/>
  <c r="BC3025" i="5"/>
  <c r="BD3021" i="5"/>
  <c r="BC3021" i="5"/>
  <c r="BD3017" i="5"/>
  <c r="BC3017" i="5"/>
  <c r="BD3013" i="5"/>
  <c r="BC3013" i="5"/>
  <c r="BD3009" i="5"/>
  <c r="BC3009" i="5"/>
  <c r="BD3005" i="5"/>
  <c r="BC3005" i="5"/>
  <c r="BD3001" i="5"/>
  <c r="BC3001" i="5"/>
  <c r="BD2997" i="5"/>
  <c r="BC2997" i="5"/>
  <c r="BD2993" i="5"/>
  <c r="BC2993" i="5"/>
  <c r="BD2989" i="5"/>
  <c r="BC2989" i="5"/>
  <c r="BD2985" i="5"/>
  <c r="BC2985" i="5"/>
  <c r="BD2981" i="5"/>
  <c r="BC2981" i="5"/>
  <c r="BD2977" i="5"/>
  <c r="BC2977" i="5"/>
  <c r="BD2973" i="5"/>
  <c r="BC2973" i="5"/>
  <c r="BD2969" i="5"/>
  <c r="BC2969" i="5"/>
  <c r="BD2965" i="5"/>
  <c r="BC2965" i="5"/>
  <c r="BD2961" i="5"/>
  <c r="BC2961" i="5"/>
  <c r="BD2957" i="5"/>
  <c r="BC2957" i="5"/>
  <c r="BD2953" i="5"/>
  <c r="BC2953" i="5"/>
  <c r="BD2949" i="5"/>
  <c r="BC2949" i="5"/>
  <c r="BD2945" i="5"/>
  <c r="BC2945" i="5"/>
  <c r="BD2941" i="5"/>
  <c r="BC2941" i="5"/>
  <c r="BD2937" i="5"/>
  <c r="BC2937" i="5"/>
  <c r="BD2933" i="5"/>
  <c r="BC2933" i="5"/>
  <c r="BD2929" i="5"/>
  <c r="BC2929" i="5"/>
  <c r="BD2925" i="5"/>
  <c r="BC2925" i="5"/>
  <c r="BD2921" i="5"/>
  <c r="BC2921" i="5"/>
  <c r="BD2917" i="5"/>
  <c r="BC2917" i="5"/>
  <c r="BD2913" i="5"/>
  <c r="BC2913" i="5"/>
  <c r="BD2909" i="5"/>
  <c r="BC2909" i="5"/>
  <c r="BD2905" i="5"/>
  <c r="BC2905" i="5"/>
  <c r="BD2901" i="5"/>
  <c r="BC2901" i="5"/>
  <c r="BD2897" i="5"/>
  <c r="BC2897" i="5"/>
  <c r="BD2893" i="5"/>
  <c r="BC2893" i="5"/>
  <c r="BD2889" i="5"/>
  <c r="BC2889" i="5"/>
  <c r="BD2885" i="5"/>
  <c r="BC2885" i="5"/>
  <c r="BD2881" i="5"/>
  <c r="BC2881" i="5"/>
  <c r="BD2877" i="5"/>
  <c r="BC2877" i="5"/>
  <c r="BD2873" i="5"/>
  <c r="BC2873" i="5"/>
  <c r="BD2869" i="5"/>
  <c r="BC2869" i="5"/>
  <c r="BD2865" i="5"/>
  <c r="BC2865" i="5"/>
  <c r="BD2861" i="5"/>
  <c r="BC2861" i="5"/>
  <c r="BD2857" i="5"/>
  <c r="BC2857" i="5"/>
  <c r="BD2853" i="5"/>
  <c r="BC2853" i="5"/>
  <c r="BD2849" i="5"/>
  <c r="BC2849" i="5"/>
  <c r="BD2845" i="5"/>
  <c r="BC2845" i="5"/>
  <c r="BD2841" i="5"/>
  <c r="BC2841" i="5"/>
  <c r="BD2837" i="5"/>
  <c r="BC2837" i="5"/>
  <c r="BD2833" i="5"/>
  <c r="BC2833" i="5"/>
  <c r="BD2829" i="5"/>
  <c r="BC2829" i="5"/>
  <c r="BD2825" i="5"/>
  <c r="BC2825" i="5"/>
  <c r="BD2821" i="5"/>
  <c r="BC2821" i="5"/>
  <c r="BD2817" i="5"/>
  <c r="BC2817" i="5"/>
  <c r="BD2813" i="5"/>
  <c r="BC2813" i="5"/>
  <c r="BD2809" i="5"/>
  <c r="BC2809" i="5"/>
  <c r="BD2805" i="5"/>
  <c r="BC2805" i="5"/>
  <c r="BD2801" i="5"/>
  <c r="BC2801" i="5"/>
  <c r="BD2797" i="5"/>
  <c r="BC2797" i="5"/>
  <c r="BD2793" i="5"/>
  <c r="BC2793" i="5"/>
  <c r="BD2789" i="5"/>
  <c r="BC2789" i="5"/>
  <c r="BD2785" i="5"/>
  <c r="BC2785" i="5"/>
  <c r="BD2781" i="5"/>
  <c r="BC2781" i="5"/>
  <c r="BD2777" i="5"/>
  <c r="BC2777" i="5"/>
  <c r="BD2773" i="5"/>
  <c r="BC2773" i="5"/>
  <c r="BD2769" i="5"/>
  <c r="BC2769" i="5"/>
  <c r="BD2765" i="5"/>
  <c r="BC2765" i="5"/>
  <c r="BD2761" i="5"/>
  <c r="BC2761" i="5"/>
  <c r="BD2757" i="5"/>
  <c r="BC2757" i="5"/>
  <c r="BD2753" i="5"/>
  <c r="BC2753" i="5"/>
  <c r="BD2749" i="5"/>
  <c r="BC2749" i="5"/>
  <c r="BD2745" i="5"/>
  <c r="BC2745" i="5"/>
  <c r="BD2741" i="5"/>
  <c r="BC2741" i="5"/>
  <c r="BD2737" i="5"/>
  <c r="BC2737" i="5"/>
  <c r="BD2733" i="5"/>
  <c r="BC2733" i="5"/>
  <c r="BD2729" i="5"/>
  <c r="BC2729" i="5"/>
  <c r="BD2725" i="5"/>
  <c r="BC2725" i="5"/>
  <c r="BD2721" i="5"/>
  <c r="BC2721" i="5"/>
  <c r="BD2714" i="5"/>
  <c r="BC2714" i="5"/>
  <c r="BD2710" i="5"/>
  <c r="BC2710" i="5"/>
  <c r="BD2706" i="5"/>
  <c r="BC2706" i="5"/>
  <c r="BD2702" i="5"/>
  <c r="BC2702" i="5"/>
  <c r="BD2698" i="5"/>
  <c r="BC2698" i="5"/>
  <c r="BD2694" i="5"/>
  <c r="BC2694" i="5"/>
  <c r="BD2690" i="5"/>
  <c r="BC2690" i="5"/>
  <c r="BD2686" i="5"/>
  <c r="BC2686" i="5"/>
  <c r="BD2682" i="5"/>
  <c r="BC2682" i="5"/>
  <c r="BD2678" i="5"/>
  <c r="BC2678" i="5"/>
  <c r="BD2674" i="5"/>
  <c r="BC2674" i="5"/>
  <c r="BD2670" i="5"/>
  <c r="BC2670" i="5"/>
  <c r="BD2666" i="5"/>
  <c r="BC2666" i="5"/>
  <c r="BD2662" i="5"/>
  <c r="BC2662" i="5"/>
  <c r="BD2658" i="5"/>
  <c r="BC2658" i="5"/>
  <c r="BD2654" i="5"/>
  <c r="BC2654" i="5"/>
  <c r="BD2650" i="5"/>
  <c r="BC2650" i="5"/>
  <c r="BD2646" i="5"/>
  <c r="BC2646" i="5"/>
  <c r="BD2642" i="5"/>
  <c r="BC2642" i="5"/>
  <c r="BD2638" i="5"/>
  <c r="BC2638" i="5"/>
  <c r="BD2634" i="5"/>
  <c r="BC2634" i="5"/>
  <c r="BD2630" i="5"/>
  <c r="BC2630" i="5"/>
  <c r="BD2626" i="5"/>
  <c r="BC2626" i="5"/>
  <c r="BD2622" i="5"/>
  <c r="BC2622" i="5"/>
  <c r="BD2618" i="5"/>
  <c r="BC2618" i="5"/>
  <c r="BD2614" i="5"/>
  <c r="BC2614" i="5"/>
  <c r="BD2610" i="5"/>
  <c r="BC2610" i="5"/>
  <c r="BD2606" i="5"/>
  <c r="BC2606" i="5"/>
  <c r="BD2602" i="5"/>
  <c r="BC2602" i="5"/>
  <c r="BD2598" i="5"/>
  <c r="BC2598" i="5"/>
  <c r="BD2594" i="5"/>
  <c r="BC2594" i="5"/>
  <c r="BD2590" i="5"/>
  <c r="BC2590" i="5"/>
  <c r="BD2586" i="5"/>
  <c r="BC2586" i="5"/>
  <c r="BD2582" i="5"/>
  <c r="BC2582" i="5"/>
  <c r="BD2578" i="5"/>
  <c r="BC2578" i="5"/>
  <c r="BD2574" i="5"/>
  <c r="BC2574" i="5"/>
  <c r="BD2570" i="5"/>
  <c r="BC2570" i="5"/>
  <c r="BD2566" i="5"/>
  <c r="BC2566" i="5"/>
  <c r="BD2562" i="5"/>
  <c r="BC2562" i="5"/>
  <c r="BD2558" i="5"/>
  <c r="BC2558" i="5"/>
  <c r="BD2554" i="5"/>
  <c r="BC2554" i="5"/>
  <c r="BD2550" i="5"/>
  <c r="BC2550" i="5"/>
  <c r="BD2546" i="5"/>
  <c r="BC2546" i="5"/>
  <c r="BD2542" i="5"/>
  <c r="BC2542" i="5"/>
  <c r="BD2538" i="5"/>
  <c r="BC2538" i="5"/>
  <c r="BD2534" i="5"/>
  <c r="BC2534" i="5"/>
  <c r="BD2530" i="5"/>
  <c r="BC2530" i="5"/>
  <c r="BD2526" i="5"/>
  <c r="BC2526" i="5"/>
  <c r="BD2522" i="5"/>
  <c r="BC2522" i="5"/>
  <c r="BD2518" i="5"/>
  <c r="BC2518" i="5"/>
  <c r="BD2514" i="5"/>
  <c r="BC2514" i="5"/>
  <c r="BD2510" i="5"/>
  <c r="BC2510" i="5"/>
  <c r="BD2506" i="5"/>
  <c r="BC2506" i="5"/>
  <c r="BD2502" i="5"/>
  <c r="BC2502" i="5"/>
  <c r="BD2498" i="5"/>
  <c r="BC2498" i="5"/>
  <c r="BD2494" i="5"/>
  <c r="BC2494" i="5"/>
  <c r="BD2490" i="5"/>
  <c r="BC2490" i="5"/>
  <c r="BD2486" i="5"/>
  <c r="BC2486" i="5"/>
  <c r="BD2482" i="5"/>
  <c r="BC2482" i="5"/>
  <c r="BD2478" i="5"/>
  <c r="BC2478" i="5"/>
  <c r="BD2474" i="5"/>
  <c r="BC2474" i="5"/>
  <c r="BD2470" i="5"/>
  <c r="BC2470" i="5"/>
  <c r="BD2466" i="5"/>
  <c r="BC2466" i="5"/>
  <c r="BD2462" i="5"/>
  <c r="BC2462" i="5"/>
  <c r="BD2458" i="5"/>
  <c r="BC2458" i="5"/>
  <c r="BD2454" i="5"/>
  <c r="BC2454" i="5"/>
  <c r="BD2450" i="5"/>
  <c r="BC2450" i="5"/>
  <c r="BD2446" i="5"/>
  <c r="BC2446" i="5"/>
  <c r="BD2442" i="5"/>
  <c r="BC2442" i="5"/>
  <c r="BD2438" i="5"/>
  <c r="BC2438" i="5"/>
  <c r="BD2434" i="5"/>
  <c r="BC2434" i="5"/>
  <c r="BD2430" i="5"/>
  <c r="BC2430" i="5"/>
  <c r="BD2426" i="5"/>
  <c r="BC2426" i="5"/>
  <c r="BD2422" i="5"/>
  <c r="BC2422" i="5"/>
  <c r="BD2418" i="5"/>
  <c r="BC2418" i="5"/>
  <c r="BD2414" i="5"/>
  <c r="BC2414" i="5"/>
  <c r="BD2410" i="5"/>
  <c r="BC2410" i="5"/>
  <c r="BD2406" i="5"/>
  <c r="BC2406" i="5"/>
  <c r="BD2402" i="5"/>
  <c r="BC2402" i="5"/>
  <c r="BD2398" i="5"/>
  <c r="BC2398" i="5"/>
  <c r="BD2394" i="5"/>
  <c r="BC2394" i="5"/>
  <c r="BD2390" i="5"/>
  <c r="BC2390" i="5"/>
  <c r="BD2386" i="5"/>
  <c r="BC2386" i="5"/>
  <c r="BD2382" i="5"/>
  <c r="BC2382" i="5"/>
  <c r="BD2378" i="5"/>
  <c r="BC2378" i="5"/>
  <c r="BD2374" i="5"/>
  <c r="BC2374" i="5"/>
  <c r="BD2370" i="5"/>
  <c r="BC2370" i="5"/>
  <c r="BD2366" i="5"/>
  <c r="BC2366" i="5"/>
  <c r="BD2362" i="5"/>
  <c r="BC2362" i="5"/>
  <c r="BD2358" i="5"/>
  <c r="BC2358" i="5"/>
  <c r="BD2354" i="5"/>
  <c r="BC2354" i="5"/>
  <c r="BD2350" i="5"/>
  <c r="BC2350" i="5"/>
  <c r="BD2346" i="5"/>
  <c r="BC2346" i="5"/>
  <c r="BD2342" i="5"/>
  <c r="BC2342" i="5"/>
  <c r="BD2338" i="5"/>
  <c r="BC2338" i="5"/>
  <c r="BD2334" i="5"/>
  <c r="BC2334" i="5"/>
  <c r="BD2330" i="5"/>
  <c r="BC2330" i="5"/>
  <c r="BD2326" i="5"/>
  <c r="BC2326" i="5"/>
  <c r="BD2322" i="5"/>
  <c r="BC2322" i="5"/>
  <c r="BD2318" i="5"/>
  <c r="BC2318" i="5"/>
  <c r="BD2314" i="5"/>
  <c r="BC2314" i="5"/>
  <c r="BD2310" i="5"/>
  <c r="BC2310" i="5"/>
  <c r="BD2306" i="5"/>
  <c r="BC2306" i="5"/>
  <c r="BD2302" i="5"/>
  <c r="BC2302" i="5"/>
  <c r="BD2298" i="5"/>
  <c r="BC2298" i="5"/>
  <c r="BD2294" i="5"/>
  <c r="BC2294" i="5"/>
  <c r="BD2290" i="5"/>
  <c r="BC2290" i="5"/>
  <c r="BD2286" i="5"/>
  <c r="BC2286" i="5"/>
  <c r="BD2282" i="5"/>
  <c r="BC2282" i="5"/>
  <c r="BD2278" i="5"/>
  <c r="BC2278" i="5"/>
  <c r="BD2274" i="5"/>
  <c r="BC2274" i="5"/>
  <c r="BD2270" i="5"/>
  <c r="BC2270" i="5"/>
  <c r="BD2266" i="5"/>
  <c r="BC2266" i="5"/>
  <c r="BD2262" i="5"/>
  <c r="BC2262" i="5"/>
  <c r="BD2258" i="5"/>
  <c r="BC2258" i="5"/>
  <c r="BD2254" i="5"/>
  <c r="BC2254" i="5"/>
  <c r="BD2250" i="5"/>
  <c r="BC2250" i="5"/>
  <c r="BD2246" i="5"/>
  <c r="BC2246" i="5"/>
  <c r="BD2242" i="5"/>
  <c r="BC2242" i="5"/>
  <c r="BD2238" i="5"/>
  <c r="BC2238" i="5"/>
  <c r="BD2234" i="5"/>
  <c r="BC2234" i="5"/>
  <c r="BD2230" i="5"/>
  <c r="BC2230" i="5"/>
  <c r="BD2226" i="5"/>
  <c r="BC2226" i="5"/>
  <c r="BD2222" i="5"/>
  <c r="BC2222" i="5"/>
  <c r="BD2218" i="5"/>
  <c r="BC2218" i="5"/>
  <c r="BD2214" i="5"/>
  <c r="BC2214" i="5"/>
  <c r="BD2210" i="5"/>
  <c r="BC2210" i="5"/>
  <c r="BD2206" i="5"/>
  <c r="BC2206" i="5"/>
  <c r="BD2202" i="5"/>
  <c r="BC2202" i="5"/>
  <c r="BD2198" i="5"/>
  <c r="BC2198" i="5"/>
  <c r="BD2194" i="5"/>
  <c r="BC2194" i="5"/>
  <c r="BD2190" i="5"/>
  <c r="BC2190" i="5"/>
  <c r="BD2186" i="5"/>
  <c r="BC2186" i="5"/>
  <c r="BD2182" i="5"/>
  <c r="BC2182" i="5"/>
  <c r="BD2178" i="5"/>
  <c r="BC2178" i="5"/>
  <c r="BD2174" i="5"/>
  <c r="BC2174" i="5"/>
  <c r="BD2170" i="5"/>
  <c r="BC2170" i="5"/>
  <c r="BD2166" i="5"/>
  <c r="BC2166" i="5"/>
  <c r="BD2162" i="5"/>
  <c r="BC2162" i="5"/>
  <c r="BD2158" i="5"/>
  <c r="BC2158" i="5"/>
  <c r="BD2154" i="5"/>
  <c r="BC2154" i="5"/>
  <c r="BD2150" i="5"/>
  <c r="BC2150" i="5"/>
  <c r="BD2146" i="5"/>
  <c r="BC2146" i="5"/>
  <c r="BD2142" i="5"/>
  <c r="BC2142" i="5"/>
  <c r="BD2138" i="5"/>
  <c r="BC2138" i="5"/>
  <c r="BD2134" i="5"/>
  <c r="BC2134" i="5"/>
  <c r="BD2130" i="5"/>
  <c r="BC2130" i="5"/>
  <c r="BD2126" i="5"/>
  <c r="BC2126" i="5"/>
  <c r="BD2122" i="5"/>
  <c r="BC2122" i="5"/>
  <c r="BD2118" i="5"/>
  <c r="BC2118" i="5"/>
  <c r="BD2114" i="5"/>
  <c r="BC2114" i="5"/>
  <c r="BD2110" i="5"/>
  <c r="BC2110" i="5"/>
  <c r="BD2106" i="5"/>
  <c r="BC2106" i="5"/>
  <c r="BD2102" i="5"/>
  <c r="BC2102" i="5"/>
  <c r="BD2098" i="5"/>
  <c r="BC2098" i="5"/>
  <c r="BD2094" i="5"/>
  <c r="BC2094" i="5"/>
  <c r="BD2090" i="5"/>
  <c r="BC2090" i="5"/>
  <c r="BD2086" i="5"/>
  <c r="BC2086" i="5"/>
  <c r="BD2082" i="5"/>
  <c r="BC2082" i="5"/>
  <c r="BD2078" i="5"/>
  <c r="BC2078" i="5"/>
  <c r="BD2074" i="5"/>
  <c r="BC2074" i="5"/>
  <c r="BD2070" i="5"/>
  <c r="BC2070" i="5"/>
  <c r="BD2066" i="5"/>
  <c r="BC2066" i="5"/>
  <c r="BD2062" i="5"/>
  <c r="BC2062" i="5"/>
  <c r="BD2058" i="5"/>
  <c r="BC2058" i="5"/>
  <c r="BD2054" i="5"/>
  <c r="BC2054" i="5"/>
  <c r="BD2050" i="5"/>
  <c r="BC2050" i="5"/>
  <c r="BD2046" i="5"/>
  <c r="BC2046" i="5"/>
  <c r="BD2042" i="5"/>
  <c r="BC2042" i="5"/>
  <c r="BD2038" i="5"/>
  <c r="BC2038" i="5"/>
  <c r="BD2034" i="5"/>
  <c r="BC2034" i="5"/>
  <c r="BD2030" i="5"/>
  <c r="BC2030" i="5"/>
  <c r="BD2026" i="5"/>
  <c r="BC2026" i="5"/>
  <c r="BD2022" i="5"/>
  <c r="BC2022" i="5"/>
  <c r="BD2018" i="5"/>
  <c r="BC2018" i="5"/>
  <c r="BD2014" i="5"/>
  <c r="BC2014" i="5"/>
  <c r="BD2010" i="5"/>
  <c r="BC2010" i="5"/>
  <c r="BD2006" i="5"/>
  <c r="BC2006" i="5"/>
  <c r="BD2002" i="5"/>
  <c r="BC2002" i="5"/>
  <c r="BD1998" i="5"/>
  <c r="BC1998" i="5"/>
  <c r="BD1994" i="5"/>
  <c r="BC1994" i="5"/>
  <c r="BD1990" i="5"/>
  <c r="BC1990" i="5"/>
  <c r="BD1986" i="5"/>
  <c r="BC1986" i="5"/>
  <c r="BD1982" i="5"/>
  <c r="BC1982" i="5"/>
  <c r="BD1978" i="5"/>
  <c r="BC1978" i="5"/>
  <c r="BD1974" i="5"/>
  <c r="BC1974" i="5"/>
  <c r="BD1970" i="5"/>
  <c r="BC1970" i="5"/>
  <c r="BD1966" i="5"/>
  <c r="BC1966" i="5"/>
  <c r="BD1962" i="5"/>
  <c r="BC1962" i="5"/>
  <c r="BD1958" i="5"/>
  <c r="BC1958" i="5"/>
  <c r="BD1954" i="5"/>
  <c r="BC1954" i="5"/>
  <c r="BD1950" i="5"/>
  <c r="BC1950" i="5"/>
  <c r="BD1946" i="5"/>
  <c r="BC1946" i="5"/>
  <c r="BD1942" i="5"/>
  <c r="BC1942" i="5"/>
  <c r="BD1938" i="5"/>
  <c r="BC1938" i="5"/>
  <c r="BD1934" i="5"/>
  <c r="BC1934" i="5"/>
  <c r="BD1930" i="5"/>
  <c r="BC1930" i="5"/>
  <c r="BD1926" i="5"/>
  <c r="BC1926" i="5"/>
  <c r="BD1922" i="5"/>
  <c r="BC1922" i="5"/>
  <c r="BD1918" i="5"/>
  <c r="BC1918" i="5"/>
  <c r="BD1914" i="5"/>
  <c r="BC1914" i="5"/>
  <c r="BD1910" i="5"/>
  <c r="BC1910" i="5"/>
  <c r="BD1906" i="5"/>
  <c r="BC1906" i="5"/>
  <c r="BD1902" i="5"/>
  <c r="BC1902" i="5"/>
  <c r="BD1898" i="5"/>
  <c r="BC1898" i="5"/>
  <c r="BD1894" i="5"/>
  <c r="BC1894" i="5"/>
  <c r="BD1890" i="5"/>
  <c r="BC1890" i="5"/>
  <c r="BD1886" i="5"/>
  <c r="BC1886" i="5"/>
  <c r="BD1882" i="5"/>
  <c r="BC1882" i="5"/>
  <c r="BD1878" i="5"/>
  <c r="BC1878" i="5"/>
  <c r="BD1874" i="5"/>
  <c r="BC1874" i="5"/>
  <c r="BD1870" i="5"/>
  <c r="BC1870" i="5"/>
  <c r="BD1866" i="5"/>
  <c r="BC1866" i="5"/>
  <c r="BD1862" i="5"/>
  <c r="BC1862" i="5"/>
  <c r="BD1858" i="5"/>
  <c r="BC1858" i="5"/>
  <c r="BD1854" i="5"/>
  <c r="BC1854" i="5"/>
  <c r="BD1850" i="5"/>
  <c r="BC1850" i="5"/>
  <c r="BD1846" i="5"/>
  <c r="BC1846" i="5"/>
  <c r="BD1842" i="5"/>
  <c r="BC1842" i="5"/>
  <c r="BD1838" i="5"/>
  <c r="BC1838" i="5"/>
  <c r="BD1834" i="5"/>
  <c r="BC1834" i="5"/>
  <c r="BD1830" i="5"/>
  <c r="BC1830" i="5"/>
  <c r="BD1826" i="5"/>
  <c r="BC1826" i="5"/>
  <c r="BD1822" i="5"/>
  <c r="BC1822" i="5"/>
  <c r="BD1818" i="5"/>
  <c r="BC1818" i="5"/>
  <c r="BD1814" i="5"/>
  <c r="BC1814" i="5"/>
  <c r="BD1810" i="5"/>
  <c r="BC1810" i="5"/>
  <c r="BD1806" i="5"/>
  <c r="BC1806" i="5"/>
  <c r="BD1802" i="5"/>
  <c r="BC1802" i="5"/>
  <c r="BD1798" i="5"/>
  <c r="BC1798" i="5"/>
  <c r="BD1794" i="5"/>
  <c r="BC1794" i="5"/>
  <c r="BD1790" i="5"/>
  <c r="BC1790" i="5"/>
  <c r="BD1786" i="5"/>
  <c r="BC1786" i="5"/>
  <c r="BD1782" i="5"/>
  <c r="BC1782" i="5"/>
  <c r="BD1778" i="5"/>
  <c r="BC1778" i="5"/>
  <c r="BD1774" i="5"/>
  <c r="BC1774" i="5"/>
  <c r="BD1770" i="5"/>
  <c r="BC1770" i="5"/>
  <c r="BD1766" i="5"/>
  <c r="BC1766" i="5"/>
  <c r="BD1762" i="5"/>
  <c r="BC1762" i="5"/>
  <c r="BD1758" i="5"/>
  <c r="BC1758" i="5"/>
  <c r="BD1754" i="5"/>
  <c r="BC1754" i="5"/>
  <c r="BD1750" i="5"/>
  <c r="BC1750" i="5"/>
  <c r="BD1746" i="5"/>
  <c r="BC1746" i="5"/>
  <c r="BD1742" i="5"/>
  <c r="BC1742" i="5"/>
  <c r="BD1738" i="5"/>
  <c r="BC1738" i="5"/>
  <c r="BD1734" i="5"/>
  <c r="BC1734" i="5"/>
  <c r="BD1730" i="5"/>
  <c r="BC1730" i="5"/>
  <c r="BD1726" i="5"/>
  <c r="BC1726" i="5"/>
  <c r="BD1722" i="5"/>
  <c r="BC1722" i="5"/>
  <c r="BD1718" i="5"/>
  <c r="BC1718" i="5"/>
  <c r="BD1714" i="5"/>
  <c r="BC1714" i="5"/>
  <c r="BD1710" i="5"/>
  <c r="BC1710" i="5"/>
  <c r="BD1706" i="5"/>
  <c r="BC1706" i="5"/>
  <c r="BD1702" i="5"/>
  <c r="BC1702" i="5"/>
  <c r="BD1698" i="5"/>
  <c r="BC1698" i="5"/>
  <c r="BD1694" i="5"/>
  <c r="BC1694" i="5"/>
  <c r="BD1690" i="5"/>
  <c r="BC1690" i="5"/>
  <c r="BD1686" i="5"/>
  <c r="BC1686" i="5"/>
  <c r="BD1682" i="5"/>
  <c r="BC1682" i="5"/>
  <c r="BD1678" i="5"/>
  <c r="BC1678" i="5"/>
  <c r="BD1674" i="5"/>
  <c r="BC1674" i="5"/>
  <c r="BD1670" i="5"/>
  <c r="BC1670" i="5"/>
  <c r="BD1666" i="5"/>
  <c r="BC1666" i="5"/>
  <c r="BD1662" i="5"/>
  <c r="BC1662" i="5"/>
  <c r="BD1658" i="5"/>
  <c r="BC1658" i="5"/>
  <c r="BD1654" i="5"/>
  <c r="BC1654" i="5"/>
  <c r="BD1650" i="5"/>
  <c r="BC1650" i="5"/>
  <c r="BD1646" i="5"/>
  <c r="BC1646" i="5"/>
  <c r="BD1642" i="5"/>
  <c r="BC1642" i="5"/>
  <c r="BD1638" i="5"/>
  <c r="BC1638" i="5"/>
  <c r="BD1634" i="5"/>
  <c r="BC1634" i="5"/>
  <c r="BD1630" i="5"/>
  <c r="BC1630" i="5"/>
  <c r="BD1626" i="5"/>
  <c r="BC1626" i="5"/>
  <c r="BD1622" i="5"/>
  <c r="BC1622" i="5"/>
  <c r="BD1618" i="5"/>
  <c r="BC1618" i="5"/>
  <c r="BD1614" i="5"/>
  <c r="BC1614" i="5"/>
  <c r="BD1610" i="5"/>
  <c r="BC1610" i="5"/>
  <c r="BD1606" i="5"/>
  <c r="BC1606" i="5"/>
  <c r="BD1602" i="5"/>
  <c r="BC1602" i="5"/>
  <c r="BD1598" i="5"/>
  <c r="BC1598" i="5"/>
  <c r="BD1594" i="5"/>
  <c r="BC1594" i="5"/>
  <c r="BD1590" i="5"/>
  <c r="BC1590" i="5"/>
  <c r="BD1586" i="5"/>
  <c r="BC1586" i="5"/>
  <c r="BD1582" i="5"/>
  <c r="BC1582" i="5"/>
  <c r="BD1578" i="5"/>
  <c r="BC1578" i="5"/>
  <c r="BD1574" i="5"/>
  <c r="BC1574" i="5"/>
  <c r="BD1570" i="5"/>
  <c r="BC1570" i="5"/>
  <c r="BD1566" i="5"/>
  <c r="BC1566" i="5"/>
  <c r="BD1562" i="5"/>
  <c r="BC1562" i="5"/>
  <c r="BD1558" i="5"/>
  <c r="BC1558" i="5"/>
  <c r="BD1554" i="5"/>
  <c r="BC1554" i="5"/>
  <c r="BD1550" i="5"/>
  <c r="BC1550" i="5"/>
  <c r="BD1546" i="5"/>
  <c r="BC1546" i="5"/>
  <c r="BD1542" i="5"/>
  <c r="BC1542" i="5"/>
  <c r="BD1538" i="5"/>
  <c r="BC1538" i="5"/>
  <c r="BD1534" i="5"/>
  <c r="BC1534" i="5"/>
  <c r="BD1530" i="5"/>
  <c r="BC1530" i="5"/>
  <c r="BD1526" i="5"/>
  <c r="BC1526" i="5"/>
  <c r="BD1522" i="5"/>
  <c r="BC1522" i="5"/>
  <c r="BD1518" i="5"/>
  <c r="BC1518" i="5"/>
  <c r="BD1514" i="5"/>
  <c r="BC1514" i="5"/>
  <c r="BD1510" i="5"/>
  <c r="BC1510" i="5"/>
  <c r="BD1506" i="5"/>
  <c r="BC1506" i="5"/>
  <c r="BD1502" i="5"/>
  <c r="BC1502" i="5"/>
  <c r="BD1498" i="5"/>
  <c r="BC1498" i="5"/>
  <c r="BD1494" i="5"/>
  <c r="BC1494" i="5"/>
  <c r="BD1490" i="5"/>
  <c r="BC1490" i="5"/>
  <c r="BD1486" i="5"/>
  <c r="BC1486" i="5"/>
  <c r="BD1482" i="5"/>
  <c r="BC1482" i="5"/>
  <c r="BD1478" i="5"/>
  <c r="BC1478" i="5"/>
  <c r="BD1474" i="5"/>
  <c r="BC1474" i="5"/>
  <c r="BD1470" i="5"/>
  <c r="BC1470" i="5"/>
  <c r="BD1466" i="5"/>
  <c r="BC1466" i="5"/>
  <c r="BD1462" i="5"/>
  <c r="BC1462" i="5"/>
  <c r="BD1458" i="5"/>
  <c r="BC1458" i="5"/>
  <c r="BD1454" i="5"/>
  <c r="BC1454" i="5"/>
  <c r="BD1450" i="5"/>
  <c r="BC1450" i="5"/>
  <c r="BD1446" i="5"/>
  <c r="BC1446" i="5"/>
  <c r="BD1442" i="5"/>
  <c r="BC1442" i="5"/>
  <c r="BD1438" i="5"/>
  <c r="BC1438" i="5"/>
  <c r="BD1434" i="5"/>
  <c r="BC1434" i="5"/>
  <c r="BD1430" i="5"/>
  <c r="BC1430" i="5"/>
  <c r="BD1426" i="5"/>
  <c r="BC1426" i="5"/>
  <c r="BD1422" i="5"/>
  <c r="BC1422" i="5"/>
  <c r="BD1418" i="5"/>
  <c r="BC1418" i="5"/>
  <c r="BD1414" i="5"/>
  <c r="BC1414" i="5"/>
  <c r="BD1410" i="5"/>
  <c r="BC1410" i="5"/>
  <c r="BD1406" i="5"/>
  <c r="BC1406" i="5"/>
  <c r="BD1402" i="5"/>
  <c r="BC1402" i="5"/>
  <c r="BD1398" i="5"/>
  <c r="BC1398" i="5"/>
  <c r="BD1394" i="5"/>
  <c r="BC1394" i="5"/>
  <c r="BD1390" i="5"/>
  <c r="BC1390" i="5"/>
  <c r="BD1386" i="5"/>
  <c r="BC1386" i="5"/>
  <c r="BD1382" i="5"/>
  <c r="BC1382" i="5"/>
  <c r="BD1378" i="5"/>
  <c r="BC1378" i="5"/>
  <c r="BD1374" i="5"/>
  <c r="BC1374" i="5"/>
  <c r="BD1370" i="5"/>
  <c r="BC1370" i="5"/>
  <c r="BD1366" i="5"/>
  <c r="BC1366" i="5"/>
  <c r="BD1362" i="5"/>
  <c r="BC1362" i="5"/>
  <c r="BD1358" i="5"/>
  <c r="BC1358" i="5"/>
  <c r="BD1354" i="5"/>
  <c r="BC1354" i="5"/>
  <c r="BD1350" i="5"/>
  <c r="BC1350" i="5"/>
  <c r="BD1346" i="5"/>
  <c r="BC1346" i="5"/>
  <c r="BD1342" i="5"/>
  <c r="BC1342" i="5"/>
  <c r="BD1338" i="5"/>
  <c r="BC1338" i="5"/>
  <c r="BD1334" i="5"/>
  <c r="BC1334" i="5"/>
  <c r="BD1330" i="5"/>
  <c r="BC1330" i="5"/>
  <c r="BD1326" i="5"/>
  <c r="BC1326" i="5"/>
  <c r="BD1322" i="5"/>
  <c r="BC1322" i="5"/>
  <c r="BD1318" i="5"/>
  <c r="BC1318" i="5"/>
  <c r="BD1314" i="5"/>
  <c r="BC1314" i="5"/>
  <c r="BD1310" i="5"/>
  <c r="BC1310" i="5"/>
  <c r="BD1306" i="5"/>
  <c r="BC1306" i="5"/>
  <c r="BD1302" i="5"/>
  <c r="BC1302" i="5"/>
  <c r="BD1298" i="5"/>
  <c r="BC1298" i="5"/>
  <c r="BD1294" i="5"/>
  <c r="BC1294" i="5"/>
  <c r="BD1290" i="5"/>
  <c r="BC1290" i="5"/>
  <c r="BD1286" i="5"/>
  <c r="BC1286" i="5"/>
  <c r="BD1282" i="5"/>
  <c r="BC1282" i="5"/>
  <c r="BD1278" i="5"/>
  <c r="BC1278" i="5"/>
  <c r="BD1274" i="5"/>
  <c r="BC1274" i="5"/>
  <c r="BD1270" i="5"/>
  <c r="BC1270" i="5"/>
  <c r="BD1266" i="5"/>
  <c r="BC1266" i="5"/>
  <c r="BD1262" i="5"/>
  <c r="BC1262" i="5"/>
  <c r="BD1258" i="5"/>
  <c r="BC1258" i="5"/>
  <c r="BD1254" i="5"/>
  <c r="BC1254" i="5"/>
  <c r="BD1250" i="5"/>
  <c r="BC1250" i="5"/>
  <c r="BD1246" i="5"/>
  <c r="BC1246" i="5"/>
  <c r="BD1242" i="5"/>
  <c r="BC1242" i="5"/>
  <c r="BD1238" i="5"/>
  <c r="BC1238" i="5"/>
  <c r="BD1234" i="5"/>
  <c r="BC1234" i="5"/>
  <c r="BD1230" i="5"/>
  <c r="BC1230" i="5"/>
  <c r="BD1226" i="5"/>
  <c r="BC1226" i="5"/>
  <c r="BD1222" i="5"/>
  <c r="BC1222" i="5"/>
  <c r="BD1218" i="5"/>
  <c r="BC1218" i="5"/>
  <c r="BD1214" i="5"/>
  <c r="BC1214" i="5"/>
  <c r="BD1210" i="5"/>
  <c r="BC1210" i="5"/>
  <c r="BD1206" i="5"/>
  <c r="BC1206" i="5"/>
  <c r="BD1202" i="5"/>
  <c r="BC1202" i="5"/>
  <c r="BD1198" i="5"/>
  <c r="BC1198" i="5"/>
  <c r="BD1194" i="5"/>
  <c r="BC1194" i="5"/>
  <c r="BD1190" i="5"/>
  <c r="BC1190" i="5"/>
  <c r="BD1186" i="5"/>
  <c r="BC1186" i="5"/>
  <c r="BD1182" i="5"/>
  <c r="BC1182" i="5"/>
  <c r="BD1178" i="5"/>
  <c r="BC1178" i="5"/>
  <c r="BD1174" i="5"/>
  <c r="BC1174" i="5"/>
  <c r="BD1170" i="5"/>
  <c r="BC1170" i="5"/>
  <c r="BD1166" i="5"/>
  <c r="BC1166" i="5"/>
  <c r="BD1162" i="5"/>
  <c r="BC1162" i="5"/>
  <c r="BD1158" i="5"/>
  <c r="BC1158" i="5"/>
  <c r="BD1154" i="5"/>
  <c r="BC1154" i="5"/>
  <c r="BD1150" i="5"/>
  <c r="BC1150" i="5"/>
  <c r="BD1146" i="5"/>
  <c r="BC1146" i="5"/>
  <c r="BD1142" i="5"/>
  <c r="BC1142" i="5"/>
  <c r="BD1138" i="5"/>
  <c r="BC1138" i="5"/>
  <c r="BD1134" i="5"/>
  <c r="BC1134" i="5"/>
  <c r="BD1130" i="5"/>
  <c r="BC1130" i="5"/>
  <c r="BD1126" i="5"/>
  <c r="BC1126" i="5"/>
  <c r="BD1122" i="5"/>
  <c r="BC1122" i="5"/>
  <c r="BD1118" i="5"/>
  <c r="BC1118" i="5"/>
  <c r="BD1114" i="5"/>
  <c r="BC1114" i="5"/>
  <c r="BD1110" i="5"/>
  <c r="BC1110" i="5"/>
  <c r="BD1106" i="5"/>
  <c r="BC1106" i="5"/>
  <c r="BD1102" i="5"/>
  <c r="BC1102" i="5"/>
  <c r="BD1098" i="5"/>
  <c r="BC1098" i="5"/>
  <c r="BD1094" i="5"/>
  <c r="BC1094" i="5"/>
  <c r="BD1090" i="5"/>
  <c r="BC1090" i="5"/>
  <c r="BD1086" i="5"/>
  <c r="BC1086" i="5"/>
  <c r="BD1082" i="5"/>
  <c r="BC1082" i="5"/>
  <c r="BD1078" i="5"/>
  <c r="BC1078" i="5"/>
  <c r="BD1074" i="5"/>
  <c r="BC1074" i="5"/>
  <c r="BD1070" i="5"/>
  <c r="BC1070" i="5"/>
  <c r="BD1066" i="5"/>
  <c r="BC1066" i="5"/>
  <c r="BD1062" i="5"/>
  <c r="BC1062" i="5"/>
  <c r="BD1058" i="5"/>
  <c r="BC1058" i="5"/>
  <c r="BD1054" i="5"/>
  <c r="BC1054" i="5"/>
  <c r="BD1050" i="5"/>
  <c r="BC1050" i="5"/>
  <c r="BD1046" i="5"/>
  <c r="BC1046" i="5"/>
  <c r="BD1042" i="5"/>
  <c r="BC1042" i="5"/>
  <c r="BD1038" i="5"/>
  <c r="BC1038" i="5"/>
  <c r="BD1034" i="5"/>
  <c r="BC1034" i="5"/>
  <c r="BD1030" i="5"/>
  <c r="BC1030" i="5"/>
  <c r="BD1026" i="5"/>
  <c r="BC1026" i="5"/>
  <c r="BD1022" i="5"/>
  <c r="BC1022" i="5"/>
  <c r="BD1018" i="5"/>
  <c r="BC1018" i="5"/>
  <c r="BD1014" i="5"/>
  <c r="BC1014" i="5"/>
  <c r="BD1010" i="5"/>
  <c r="BC1010" i="5"/>
  <c r="BD1006" i="5"/>
  <c r="BC1006" i="5"/>
  <c r="BD1002" i="5"/>
  <c r="BC1002" i="5"/>
  <c r="BD998" i="5"/>
  <c r="BC998" i="5"/>
  <c r="BD994" i="5"/>
  <c r="BC994" i="5"/>
  <c r="BD990" i="5"/>
  <c r="BC990" i="5"/>
  <c r="BD986" i="5"/>
  <c r="BC986" i="5"/>
  <c r="BD982" i="5"/>
  <c r="BC982" i="5"/>
  <c r="BD978" i="5"/>
  <c r="BC978" i="5"/>
  <c r="BD974" i="5"/>
  <c r="BC974" i="5"/>
  <c r="BD970" i="5"/>
  <c r="BC970" i="5"/>
  <c r="BD966" i="5"/>
  <c r="BC966" i="5"/>
  <c r="BD962" i="5"/>
  <c r="BC962" i="5"/>
  <c r="BD958" i="5"/>
  <c r="BC958" i="5"/>
  <c r="BD954" i="5"/>
  <c r="BC954" i="5"/>
  <c r="BD950" i="5"/>
  <c r="BC950" i="5"/>
  <c r="BD946" i="5"/>
  <c r="BC946" i="5"/>
  <c r="BD942" i="5"/>
  <c r="BC942" i="5"/>
  <c r="BD938" i="5"/>
  <c r="BC938" i="5"/>
  <c r="BD934" i="5"/>
  <c r="BC934" i="5"/>
  <c r="BD930" i="5"/>
  <c r="BC930" i="5"/>
  <c r="BD926" i="5"/>
  <c r="BC926" i="5"/>
  <c r="BD922" i="5"/>
  <c r="BC922" i="5"/>
  <c r="BD918" i="5"/>
  <c r="BC918" i="5"/>
  <c r="BD914" i="5"/>
  <c r="BC914" i="5"/>
  <c r="BD910" i="5"/>
  <c r="BC910" i="5"/>
  <c r="BD906" i="5"/>
  <c r="BC906" i="5"/>
  <c r="BD902" i="5"/>
  <c r="BC902" i="5"/>
  <c r="BD898" i="5"/>
  <c r="BC898" i="5"/>
  <c r="BD894" i="5"/>
  <c r="BC894" i="5"/>
  <c r="BD890" i="5"/>
  <c r="BC890" i="5"/>
  <c r="BD886" i="5"/>
  <c r="BC886" i="5"/>
  <c r="BD882" i="5"/>
  <c r="BC882" i="5"/>
  <c r="BD878" i="5"/>
  <c r="BC878" i="5"/>
  <c r="BD874" i="5"/>
  <c r="BC874" i="5"/>
  <c r="BD870" i="5"/>
  <c r="BC870" i="5"/>
  <c r="BD866" i="5"/>
  <c r="BC866" i="5"/>
  <c r="BD862" i="5"/>
  <c r="BC862" i="5"/>
  <c r="BD858" i="5"/>
  <c r="BC858" i="5"/>
  <c r="BD854" i="5"/>
  <c r="BC854" i="5"/>
  <c r="BD850" i="5"/>
  <c r="BC850" i="5"/>
  <c r="BD846" i="5"/>
  <c r="BC846" i="5"/>
  <c r="BD842" i="5"/>
  <c r="BC842" i="5"/>
  <c r="BD838" i="5"/>
  <c r="BC838" i="5"/>
  <c r="BD834" i="5"/>
  <c r="BC834" i="5"/>
  <c r="BD830" i="5"/>
  <c r="BC830" i="5"/>
  <c r="BD826" i="5"/>
  <c r="BC826" i="5"/>
  <c r="BD822" i="5"/>
  <c r="BC822" i="5"/>
  <c r="BD818" i="5"/>
  <c r="BC818" i="5"/>
  <c r="BD814" i="5"/>
  <c r="BC814" i="5"/>
  <c r="BD810" i="5"/>
  <c r="BC810" i="5"/>
  <c r="BD806" i="5"/>
  <c r="BC806" i="5"/>
  <c r="BD802" i="5"/>
  <c r="BC802" i="5"/>
  <c r="BD798" i="5"/>
  <c r="BC798" i="5"/>
  <c r="BD794" i="5"/>
  <c r="BC794" i="5"/>
  <c r="BD790" i="5"/>
  <c r="BC790" i="5"/>
  <c r="BD786" i="5"/>
  <c r="BC786" i="5"/>
  <c r="BD782" i="5"/>
  <c r="BC782" i="5"/>
  <c r="BD778" i="5"/>
  <c r="BC778" i="5"/>
  <c r="BD774" i="5"/>
  <c r="BC774" i="5"/>
  <c r="BD770" i="5"/>
  <c r="BC770" i="5"/>
  <c r="BD766" i="5"/>
  <c r="BC766" i="5"/>
  <c r="BD762" i="5"/>
  <c r="BC762" i="5"/>
  <c r="BD758" i="5"/>
  <c r="BC758" i="5"/>
  <c r="BD754" i="5"/>
  <c r="BC754" i="5"/>
  <c r="BD750" i="5"/>
  <c r="BC750" i="5"/>
  <c r="BD746" i="5"/>
  <c r="BC746" i="5"/>
  <c r="BD742" i="5"/>
  <c r="BC742" i="5"/>
  <c r="BD738" i="5"/>
  <c r="BC738" i="5"/>
  <c r="BD734" i="5"/>
  <c r="BC734" i="5"/>
  <c r="BD730" i="5"/>
  <c r="BC730" i="5"/>
  <c r="BD726" i="5"/>
  <c r="BC726" i="5"/>
  <c r="BD722" i="5"/>
  <c r="BC722" i="5"/>
  <c r="BD718" i="5"/>
  <c r="BC718" i="5"/>
  <c r="BD714" i="5"/>
  <c r="BC714" i="5"/>
  <c r="BD710" i="5"/>
  <c r="BC710" i="5"/>
  <c r="BD706" i="5"/>
  <c r="BC706" i="5"/>
  <c r="BD702" i="5"/>
  <c r="BC702" i="5"/>
  <c r="BD698" i="5"/>
  <c r="BC698" i="5"/>
  <c r="BD694" i="5"/>
  <c r="BC694" i="5"/>
  <c r="BD690" i="5"/>
  <c r="BC690" i="5"/>
  <c r="BD686" i="5"/>
  <c r="BC686" i="5"/>
  <c r="BD682" i="5"/>
  <c r="BC682" i="5"/>
  <c r="BD678" i="5"/>
  <c r="BC678" i="5"/>
  <c r="BD674" i="5"/>
  <c r="BC674" i="5"/>
  <c r="BD670" i="5"/>
  <c r="BC670" i="5"/>
  <c r="BD666" i="5"/>
  <c r="BC666" i="5"/>
  <c r="BD662" i="5"/>
  <c r="BC662" i="5"/>
  <c r="BD658" i="5"/>
  <c r="BC658" i="5"/>
  <c r="BD654" i="5"/>
  <c r="BC654" i="5"/>
  <c r="BD650" i="5"/>
  <c r="BC650" i="5"/>
  <c r="BD646" i="5"/>
  <c r="BC646" i="5"/>
  <c r="BD642" i="5"/>
  <c r="BC642" i="5"/>
  <c r="BD638" i="5"/>
  <c r="BC638" i="5"/>
  <c r="BD634" i="5"/>
  <c r="BC634" i="5"/>
  <c r="BD630" i="5"/>
  <c r="BC630" i="5"/>
  <c r="BD626" i="5"/>
  <c r="BC626" i="5"/>
  <c r="BD622" i="5"/>
  <c r="BC622" i="5"/>
  <c r="BD618" i="5"/>
  <c r="BC618" i="5"/>
  <c r="BD614" i="5"/>
  <c r="BC614" i="5"/>
  <c r="BD610" i="5"/>
  <c r="BC610" i="5"/>
  <c r="BD606" i="5"/>
  <c r="BC606" i="5"/>
  <c r="BD602" i="5"/>
  <c r="BC602" i="5"/>
  <c r="BD598" i="5"/>
  <c r="BC598" i="5"/>
  <c r="BD594" i="5"/>
  <c r="BC594" i="5"/>
  <c r="BD590" i="5"/>
  <c r="BC590" i="5"/>
  <c r="BD586" i="5"/>
  <c r="BC586" i="5"/>
  <c r="BD582" i="5"/>
  <c r="BC582" i="5"/>
  <c r="BD578" i="5"/>
  <c r="BC578" i="5"/>
  <c r="BD574" i="5"/>
  <c r="BC574" i="5"/>
  <c r="BD570" i="5"/>
  <c r="BC570" i="5"/>
  <c r="BD566" i="5"/>
  <c r="BC566" i="5"/>
  <c r="BD562" i="5"/>
  <c r="BC562" i="5"/>
  <c r="BD558" i="5"/>
  <c r="BC558" i="5"/>
  <c r="BD554" i="5"/>
  <c r="BC554" i="5"/>
  <c r="BD550" i="5"/>
  <c r="BC550" i="5"/>
  <c r="BD546" i="5"/>
  <c r="BC546" i="5"/>
  <c r="BD542" i="5"/>
  <c r="BC542" i="5"/>
  <c r="BD538" i="5"/>
  <c r="BC538" i="5"/>
  <c r="BD534" i="5"/>
  <c r="BC534" i="5"/>
  <c r="BD530" i="5"/>
  <c r="BC530" i="5"/>
  <c r="BD526" i="5"/>
  <c r="BC526" i="5"/>
  <c r="BD522" i="5"/>
  <c r="BC522" i="5"/>
  <c r="BD518" i="5"/>
  <c r="BC518" i="5"/>
  <c r="BD514" i="5"/>
  <c r="BC514" i="5"/>
  <c r="BD510" i="5"/>
  <c r="BC510" i="5"/>
  <c r="BD506" i="5"/>
  <c r="BC506" i="5"/>
  <c r="BD502" i="5"/>
  <c r="BC502" i="5"/>
  <c r="BD498" i="5"/>
  <c r="BC498" i="5"/>
  <c r="BD494" i="5"/>
  <c r="BC494" i="5"/>
  <c r="BD490" i="5"/>
  <c r="BC490" i="5"/>
  <c r="BD486" i="5"/>
  <c r="BC486" i="5"/>
  <c r="BD482" i="5"/>
  <c r="BC482" i="5"/>
  <c r="BD478" i="5"/>
  <c r="BC478" i="5"/>
  <c r="BD474" i="5"/>
  <c r="BC474" i="5"/>
  <c r="BD470" i="5"/>
  <c r="BC470" i="5"/>
  <c r="BD466" i="5"/>
  <c r="BC466" i="5"/>
  <c r="BD462" i="5"/>
  <c r="BC462" i="5"/>
  <c r="BD458" i="5"/>
  <c r="BC458" i="5"/>
  <c r="BD454" i="5"/>
  <c r="BC454" i="5"/>
  <c r="BD450" i="5"/>
  <c r="BC450" i="5"/>
  <c r="BD446" i="5"/>
  <c r="BC446" i="5"/>
  <c r="BD442" i="5"/>
  <c r="BC442" i="5"/>
  <c r="BD438" i="5"/>
  <c r="BC438" i="5"/>
  <c r="BD434" i="5"/>
  <c r="BC434" i="5"/>
  <c r="BD430" i="5"/>
  <c r="BC430" i="5"/>
  <c r="BD426" i="5"/>
  <c r="BC426" i="5"/>
  <c r="BD422" i="5"/>
  <c r="BC422" i="5"/>
  <c r="BD418" i="5"/>
  <c r="BC418" i="5"/>
  <c r="BD414" i="5"/>
  <c r="BC414" i="5"/>
  <c r="BD410" i="5"/>
  <c r="BC410" i="5"/>
  <c r="BD406" i="5"/>
  <c r="BC406" i="5"/>
  <c r="BD402" i="5"/>
  <c r="BC402" i="5"/>
  <c r="BD398" i="5"/>
  <c r="BC398" i="5"/>
  <c r="BD394" i="5"/>
  <c r="BC394" i="5"/>
  <c r="BD390" i="5"/>
  <c r="BC390" i="5"/>
  <c r="BD386" i="5"/>
  <c r="BC386" i="5"/>
  <c r="BD382" i="5"/>
  <c r="BC382" i="5"/>
  <c r="BD378" i="5"/>
  <c r="BC378" i="5"/>
  <c r="BD374" i="5"/>
  <c r="BC374" i="5"/>
  <c r="BD370" i="5"/>
  <c r="BC370" i="5"/>
  <c r="BD366" i="5"/>
  <c r="BC366" i="5"/>
  <c r="BD362" i="5"/>
  <c r="BC362" i="5"/>
  <c r="BD358" i="5"/>
  <c r="BC358" i="5"/>
  <c r="BD354" i="5"/>
  <c r="BC354" i="5"/>
  <c r="BD350" i="5"/>
  <c r="BC350" i="5"/>
  <c r="BD346" i="5"/>
  <c r="BC346" i="5"/>
  <c r="BD342" i="5"/>
  <c r="BC342" i="5"/>
  <c r="BD338" i="5"/>
  <c r="BC338" i="5"/>
  <c r="BD334" i="5"/>
  <c r="BC334" i="5"/>
  <c r="BD330" i="5"/>
  <c r="BC330" i="5"/>
  <c r="BD326" i="5"/>
  <c r="BC326" i="5"/>
  <c r="BD322" i="5"/>
  <c r="BC322" i="5"/>
  <c r="BD318" i="5"/>
  <c r="BC318" i="5"/>
  <c r="BD314" i="5"/>
  <c r="BC314" i="5"/>
  <c r="BD310" i="5"/>
  <c r="BC310" i="5"/>
  <c r="BD306" i="5"/>
  <c r="BC306" i="5"/>
  <c r="BD302" i="5"/>
  <c r="BC302" i="5"/>
  <c r="BD298" i="5"/>
  <c r="BC298" i="5"/>
  <c r="BD294" i="5"/>
  <c r="BC294" i="5"/>
  <c r="BD290" i="5"/>
  <c r="BC290" i="5"/>
  <c r="BD286" i="5"/>
  <c r="BC286" i="5"/>
  <c r="BD282" i="5"/>
  <c r="BC282" i="5"/>
  <c r="BD278" i="5"/>
  <c r="BC278" i="5"/>
  <c r="BD274" i="5"/>
  <c r="BC274" i="5"/>
  <c r="BD270" i="5"/>
  <c r="BC270" i="5"/>
  <c r="BD266" i="5"/>
  <c r="BC266" i="5"/>
  <c r="BD262" i="5"/>
  <c r="BC262" i="5"/>
  <c r="BD258" i="5"/>
  <c r="BC258" i="5"/>
  <c r="BD254" i="5"/>
  <c r="BC254" i="5"/>
  <c r="BD250" i="5"/>
  <c r="BC250" i="5"/>
  <c r="BD246" i="5"/>
  <c r="BC246" i="5"/>
  <c r="BD242" i="5"/>
  <c r="BC242" i="5"/>
  <c r="BD238" i="5"/>
  <c r="BC238" i="5"/>
  <c r="BD234" i="5"/>
  <c r="BC234" i="5"/>
  <c r="BD230" i="5"/>
  <c r="BC230" i="5"/>
  <c r="BD226" i="5"/>
  <c r="BC226" i="5"/>
  <c r="BD222" i="5"/>
  <c r="BC222" i="5"/>
  <c r="BD218" i="5"/>
  <c r="BC218" i="5"/>
  <c r="BD214" i="5"/>
  <c r="BC214" i="5"/>
  <c r="BD210" i="5"/>
  <c r="BC210" i="5"/>
  <c r="BD206" i="5"/>
  <c r="BC206" i="5"/>
  <c r="BD202" i="5"/>
  <c r="BC202" i="5"/>
  <c r="BD198" i="5"/>
  <c r="BC198" i="5"/>
  <c r="BD194" i="5"/>
  <c r="BC194" i="5"/>
  <c r="BD190" i="5"/>
  <c r="BC190" i="5"/>
  <c r="BD186" i="5"/>
  <c r="BC186" i="5"/>
  <c r="BD182" i="5"/>
  <c r="BC182" i="5"/>
  <c r="BD178" i="5"/>
  <c r="BC178" i="5"/>
  <c r="BD174" i="5"/>
  <c r="BC174" i="5"/>
  <c r="BD170" i="5"/>
  <c r="BC170" i="5"/>
  <c r="BD166" i="5"/>
  <c r="BC166" i="5"/>
  <c r="BD162" i="5"/>
  <c r="BC162" i="5"/>
  <c r="BD158" i="5"/>
  <c r="BC158" i="5"/>
  <c r="BD154" i="5"/>
  <c r="BC154" i="5"/>
  <c r="BD150" i="5"/>
  <c r="BC150" i="5"/>
  <c r="BD146" i="5"/>
  <c r="BC146" i="5"/>
  <c r="BD142" i="5"/>
  <c r="BC142" i="5"/>
  <c r="BD138" i="5"/>
  <c r="BC138" i="5"/>
  <c r="BD134" i="5"/>
  <c r="BC134" i="5"/>
  <c r="BD130" i="5"/>
  <c r="BC130" i="5"/>
  <c r="BD126" i="5"/>
  <c r="BC126" i="5"/>
  <c r="BD122" i="5"/>
  <c r="BC122" i="5"/>
  <c r="BD118" i="5"/>
  <c r="BC118" i="5"/>
  <c r="BD114" i="5"/>
  <c r="BC114" i="5"/>
  <c r="BD110" i="5"/>
  <c r="BC110" i="5"/>
  <c r="BD106" i="5"/>
  <c r="BC106" i="5"/>
  <c r="BD102" i="5"/>
  <c r="BC102" i="5"/>
  <c r="BD98" i="5"/>
  <c r="BC98" i="5"/>
  <c r="BD94" i="5"/>
  <c r="BC94" i="5"/>
  <c r="BD90" i="5"/>
  <c r="BC90" i="5"/>
  <c r="BD86" i="5"/>
  <c r="BC86" i="5"/>
  <c r="BD82" i="5"/>
  <c r="BC82" i="5"/>
  <c r="BD78" i="5"/>
  <c r="BC78" i="5"/>
  <c r="BD74" i="5"/>
  <c r="BC74" i="5"/>
  <c r="BD70" i="5"/>
  <c r="BC70" i="5"/>
  <c r="BD66" i="5"/>
  <c r="BC66" i="5"/>
  <c r="BD62" i="5"/>
  <c r="BC62" i="5"/>
  <c r="BD58" i="5"/>
  <c r="BC58" i="5"/>
  <c r="BD54" i="5"/>
  <c r="BC54" i="5"/>
  <c r="BD50" i="5"/>
  <c r="BC50" i="5"/>
  <c r="BD46" i="5"/>
  <c r="BC46" i="5"/>
  <c r="BD42" i="5"/>
  <c r="BC42" i="5"/>
  <c r="BD38" i="5"/>
  <c r="BC38" i="5"/>
  <c r="BD34" i="5"/>
  <c r="BC34" i="5"/>
  <c r="BD30" i="5"/>
  <c r="BC30" i="5"/>
  <c r="BD26" i="5"/>
  <c r="BC26" i="5"/>
  <c r="BD22" i="5"/>
  <c r="BC22" i="5"/>
  <c r="BD18" i="5"/>
  <c r="BC18" i="5"/>
  <c r="BD14" i="5"/>
  <c r="BC14" i="5"/>
  <c r="BD10" i="5"/>
  <c r="BC10" i="5"/>
  <c r="BD6" i="5"/>
  <c r="BC6" i="5"/>
  <c r="AZ6022" i="5"/>
  <c r="BA6022" i="5"/>
  <c r="AZ6018" i="5"/>
  <c r="BA6018" i="5"/>
  <c r="AZ6014" i="5"/>
  <c r="BA6014" i="5"/>
  <c r="AZ6010" i="5"/>
  <c r="BA6010" i="5"/>
  <c r="AZ6006" i="5"/>
  <c r="BA6006" i="5"/>
  <c r="AZ6002" i="5"/>
  <c r="BA6002" i="5"/>
  <c r="AZ5998" i="5"/>
  <c r="BA5998" i="5"/>
  <c r="AZ5994" i="5"/>
  <c r="BA5994" i="5"/>
  <c r="AZ5990" i="5"/>
  <c r="BA5990" i="5"/>
  <c r="AZ5986" i="5"/>
  <c r="BA5986" i="5"/>
  <c r="AZ5982" i="5"/>
  <c r="BA5982" i="5"/>
  <c r="AZ5978" i="5"/>
  <c r="BA5978" i="5"/>
  <c r="AZ5974" i="5"/>
  <c r="BA5974" i="5"/>
  <c r="AZ5970" i="5"/>
  <c r="BA5970" i="5"/>
  <c r="AZ5966" i="5"/>
  <c r="BA5966" i="5"/>
  <c r="AZ5962" i="5"/>
  <c r="BA5962" i="5"/>
  <c r="AZ5958" i="5"/>
  <c r="BA5958" i="5"/>
  <c r="AZ5954" i="5"/>
  <c r="BA5954" i="5"/>
  <c r="AZ5950" i="5"/>
  <c r="BA5950" i="5"/>
  <c r="AZ5946" i="5"/>
  <c r="BA5946" i="5"/>
  <c r="AZ5942" i="5"/>
  <c r="BA5942" i="5"/>
  <c r="AZ5938" i="5"/>
  <c r="BA5938" i="5"/>
  <c r="AZ5934" i="5"/>
  <c r="BA5934" i="5"/>
  <c r="AZ5930" i="5"/>
  <c r="BA5930" i="5"/>
  <c r="AZ5926" i="5"/>
  <c r="BA5926" i="5"/>
  <c r="AZ5922" i="5"/>
  <c r="BA5922" i="5"/>
  <c r="AZ5918" i="5"/>
  <c r="BA5918" i="5"/>
  <c r="AZ5914" i="5"/>
  <c r="BA5914" i="5"/>
  <c r="AZ5910" i="5"/>
  <c r="BA5910" i="5"/>
  <c r="AZ5906" i="5"/>
  <c r="BA5906" i="5"/>
  <c r="AZ5902" i="5"/>
  <c r="BA5902" i="5"/>
  <c r="AZ5898" i="5"/>
  <c r="BA5898" i="5"/>
  <c r="AZ5894" i="5"/>
  <c r="BA5894" i="5"/>
  <c r="AZ5890" i="5"/>
  <c r="BA5890" i="5"/>
  <c r="AZ5886" i="5"/>
  <c r="BA5886" i="5"/>
  <c r="AZ5882" i="5"/>
  <c r="BA5882" i="5"/>
  <c r="AZ5878" i="5"/>
  <c r="BA5878" i="5"/>
  <c r="AZ5874" i="5"/>
  <c r="BA5874" i="5"/>
  <c r="AZ5870" i="5"/>
  <c r="BA5870" i="5"/>
  <c r="AZ5866" i="5"/>
  <c r="BA5866" i="5"/>
  <c r="AZ5862" i="5"/>
  <c r="BA5862" i="5"/>
  <c r="AZ5858" i="5"/>
  <c r="BA5858" i="5"/>
  <c r="AZ5854" i="5"/>
  <c r="BA5854" i="5"/>
  <c r="AZ5850" i="5"/>
  <c r="BA5850" i="5"/>
  <c r="AZ5846" i="5"/>
  <c r="BA5846" i="5"/>
  <c r="AZ5842" i="5"/>
  <c r="BA5842" i="5"/>
  <c r="AZ5838" i="5"/>
  <c r="BA5838" i="5"/>
  <c r="AZ5834" i="5"/>
  <c r="BA5834" i="5"/>
  <c r="AZ5830" i="5"/>
  <c r="BA5830" i="5"/>
  <c r="AZ5826" i="5"/>
  <c r="BA5826" i="5"/>
  <c r="AZ5822" i="5"/>
  <c r="BA5822" i="5"/>
  <c r="AZ5818" i="5"/>
  <c r="BA5818" i="5"/>
  <c r="AZ5814" i="5"/>
  <c r="BA5814" i="5"/>
  <c r="AZ5810" i="5"/>
  <c r="BA5810" i="5"/>
  <c r="AZ5806" i="5"/>
  <c r="BA5806" i="5"/>
  <c r="AZ5802" i="5"/>
  <c r="BA5802" i="5"/>
  <c r="AZ5798" i="5"/>
  <c r="BA5798" i="5"/>
  <c r="AZ5794" i="5"/>
  <c r="BA5794" i="5"/>
  <c r="AZ5790" i="5"/>
  <c r="BA5790" i="5"/>
  <c r="AZ5786" i="5"/>
  <c r="BA5786" i="5"/>
  <c r="AZ5782" i="5"/>
  <c r="BA5782" i="5"/>
  <c r="AZ5778" i="5"/>
  <c r="BA5778" i="5"/>
  <c r="AZ5774" i="5"/>
  <c r="BA5774" i="5"/>
  <c r="AZ5770" i="5"/>
  <c r="BA5770" i="5"/>
  <c r="AZ5766" i="5"/>
  <c r="BA5766" i="5"/>
  <c r="AZ5762" i="5"/>
  <c r="BA5762" i="5"/>
  <c r="AZ5758" i="5"/>
  <c r="BA5758" i="5"/>
  <c r="AZ5754" i="5"/>
  <c r="BA5754" i="5"/>
  <c r="AZ5750" i="5"/>
  <c r="BA5750" i="5"/>
  <c r="AZ5746" i="5"/>
  <c r="BA5746" i="5"/>
  <c r="AZ5742" i="5"/>
  <c r="BA5742" i="5"/>
  <c r="AZ5738" i="5"/>
  <c r="BA5738" i="5"/>
  <c r="AZ5734" i="5"/>
  <c r="BA5734" i="5"/>
  <c r="AZ5730" i="5"/>
  <c r="BA5730" i="5"/>
  <c r="AZ5726" i="5"/>
  <c r="BA5726" i="5"/>
  <c r="AZ5722" i="5"/>
  <c r="BA5722" i="5"/>
  <c r="AZ5718" i="5"/>
  <c r="BA5718" i="5"/>
  <c r="AZ5714" i="5"/>
  <c r="BA5714" i="5"/>
  <c r="AZ5710" i="5"/>
  <c r="BA5710" i="5"/>
  <c r="AZ5706" i="5"/>
  <c r="BA5706" i="5"/>
  <c r="AZ5702" i="5"/>
  <c r="BA5702" i="5"/>
  <c r="AZ5698" i="5"/>
  <c r="BA5698" i="5"/>
  <c r="AZ5694" i="5"/>
  <c r="BA5694" i="5"/>
  <c r="AZ5690" i="5"/>
  <c r="BA5690" i="5"/>
  <c r="AZ5686" i="5"/>
  <c r="BA5686" i="5"/>
  <c r="AZ5682" i="5"/>
  <c r="BA5682" i="5"/>
  <c r="AZ5678" i="5"/>
  <c r="BA5678" i="5"/>
  <c r="AZ5674" i="5"/>
  <c r="BA5674" i="5"/>
  <c r="AZ5670" i="5"/>
  <c r="BA5670" i="5"/>
  <c r="AZ5666" i="5"/>
  <c r="BA5666" i="5"/>
  <c r="AZ5662" i="5"/>
  <c r="BA5662" i="5"/>
  <c r="AZ5658" i="5"/>
  <c r="BA5658" i="5"/>
  <c r="AZ5654" i="5"/>
  <c r="BA5654" i="5"/>
  <c r="AZ5650" i="5"/>
  <c r="BA5650" i="5"/>
  <c r="AZ5646" i="5"/>
  <c r="BA5646" i="5"/>
  <c r="AZ5642" i="5"/>
  <c r="BA5642" i="5"/>
  <c r="AZ5638" i="5"/>
  <c r="BA5638" i="5"/>
  <c r="AZ5634" i="5"/>
  <c r="BA5634" i="5"/>
  <c r="AZ5630" i="5"/>
  <c r="BA5630" i="5"/>
  <c r="AZ5626" i="5"/>
  <c r="BA5626" i="5"/>
  <c r="AZ5622" i="5"/>
  <c r="BA5622" i="5"/>
  <c r="AZ5618" i="5"/>
  <c r="BA5618" i="5"/>
  <c r="AZ5614" i="5"/>
  <c r="BA5614" i="5"/>
  <c r="AZ5610" i="5"/>
  <c r="BA5610" i="5"/>
  <c r="AZ5606" i="5"/>
  <c r="BA5606" i="5"/>
  <c r="AZ5602" i="5"/>
  <c r="BA5602" i="5"/>
  <c r="AZ5598" i="5"/>
  <c r="BA5598" i="5"/>
  <c r="AZ5594" i="5"/>
  <c r="BA5594" i="5"/>
  <c r="AZ5590" i="5"/>
  <c r="BA5590" i="5"/>
  <c r="AZ5586" i="5"/>
  <c r="BA5586" i="5"/>
  <c r="AZ5582" i="5"/>
  <c r="BA5582" i="5"/>
  <c r="AZ5578" i="5"/>
  <c r="BA5578" i="5"/>
  <c r="AZ5574" i="5"/>
  <c r="BA5574" i="5"/>
  <c r="AZ5570" i="5"/>
  <c r="BA5570" i="5"/>
  <c r="AZ5566" i="5"/>
  <c r="BA5566" i="5"/>
  <c r="AZ5562" i="5"/>
  <c r="BA5562" i="5"/>
  <c r="AZ5558" i="5"/>
  <c r="BA5558" i="5"/>
  <c r="AZ5554" i="5"/>
  <c r="BA5554" i="5"/>
  <c r="AZ5550" i="5"/>
  <c r="BA5550" i="5"/>
  <c r="AZ5546" i="5"/>
  <c r="BA5546" i="5"/>
  <c r="AZ5542" i="5"/>
  <c r="BA5542" i="5"/>
  <c r="AZ5538" i="5"/>
  <c r="BA5538" i="5"/>
  <c r="AZ5534" i="5"/>
  <c r="BA5534" i="5"/>
  <c r="AZ5530" i="5"/>
  <c r="BA5530" i="5"/>
  <c r="AZ5526" i="5"/>
  <c r="BA5526" i="5"/>
  <c r="AZ5522" i="5"/>
  <c r="BA5522" i="5"/>
  <c r="AZ5518" i="5"/>
  <c r="BA5518" i="5"/>
  <c r="AZ5514" i="5"/>
  <c r="BA5514" i="5"/>
  <c r="AZ5510" i="5"/>
  <c r="BA5510" i="5"/>
  <c r="AZ5506" i="5"/>
  <c r="BA5506" i="5"/>
  <c r="AZ5502" i="5"/>
  <c r="BA5502" i="5"/>
  <c r="AZ5498" i="5"/>
  <c r="BA5498" i="5"/>
  <c r="AZ5494" i="5"/>
  <c r="BA5494" i="5"/>
  <c r="AZ5490" i="5"/>
  <c r="BA5490" i="5"/>
  <c r="AZ5486" i="5"/>
  <c r="BA5486" i="5"/>
  <c r="AZ5482" i="5"/>
  <c r="BA5482" i="5"/>
  <c r="AZ5478" i="5"/>
  <c r="BA5478" i="5"/>
  <c r="AZ5474" i="5"/>
  <c r="BA5474" i="5"/>
  <c r="AZ5470" i="5"/>
  <c r="BA5470" i="5"/>
  <c r="AZ5466" i="5"/>
  <c r="BA5466" i="5"/>
  <c r="AZ5462" i="5"/>
  <c r="BA5462" i="5"/>
  <c r="AZ5458" i="5"/>
  <c r="BA5458" i="5"/>
  <c r="AZ5454" i="5"/>
  <c r="BA5454" i="5"/>
  <c r="AZ5450" i="5"/>
  <c r="BA5450" i="5"/>
  <c r="AZ5446" i="5"/>
  <c r="BA5446" i="5"/>
  <c r="AZ5442" i="5"/>
  <c r="BA5442" i="5"/>
  <c r="AZ5438" i="5"/>
  <c r="BA5438" i="5"/>
  <c r="AZ5434" i="5"/>
  <c r="BA5434" i="5"/>
  <c r="AZ5430" i="5"/>
  <c r="BA5430" i="5"/>
  <c r="AZ5426" i="5"/>
  <c r="BA5426" i="5"/>
  <c r="AZ5422" i="5"/>
  <c r="BA5422" i="5"/>
  <c r="AZ5418" i="5"/>
  <c r="BA5418" i="5"/>
  <c r="AZ5414" i="5"/>
  <c r="BA5414" i="5"/>
  <c r="AZ5410" i="5"/>
  <c r="BA5410" i="5"/>
  <c r="AZ5406" i="5"/>
  <c r="BA5406" i="5"/>
  <c r="AZ5402" i="5"/>
  <c r="BA5402" i="5"/>
  <c r="AZ5398" i="5"/>
  <c r="BA5398" i="5"/>
  <c r="AZ5394" i="5"/>
  <c r="BA5394" i="5"/>
  <c r="AZ5390" i="5"/>
  <c r="BA5390" i="5"/>
  <c r="AZ5386" i="5"/>
  <c r="BA5386" i="5"/>
  <c r="AZ5382" i="5"/>
  <c r="BA5382" i="5"/>
  <c r="AZ5378" i="5"/>
  <c r="BA5378" i="5"/>
  <c r="AZ5374" i="5"/>
  <c r="BA5374" i="5"/>
  <c r="AZ5370" i="5"/>
  <c r="BA5370" i="5"/>
  <c r="AZ5366" i="5"/>
  <c r="BA5366" i="5"/>
  <c r="AZ5362" i="5"/>
  <c r="BA5362" i="5"/>
  <c r="AZ5358" i="5"/>
  <c r="BA5358" i="5"/>
  <c r="AZ5354" i="5"/>
  <c r="BA5354" i="5"/>
  <c r="AZ5350" i="5"/>
  <c r="BA5350" i="5"/>
  <c r="AZ5346" i="5"/>
  <c r="BA5346" i="5"/>
  <c r="AZ5342" i="5"/>
  <c r="BA5342" i="5"/>
  <c r="AZ5338" i="5"/>
  <c r="BA5338" i="5"/>
  <c r="AZ5334" i="5"/>
  <c r="BA5334" i="5"/>
  <c r="AZ5330" i="5"/>
  <c r="BA5330" i="5"/>
  <c r="AZ5326" i="5"/>
  <c r="BA5326" i="5"/>
  <c r="AZ5322" i="5"/>
  <c r="BA5322" i="5"/>
  <c r="AZ5318" i="5"/>
  <c r="BA5318" i="5"/>
  <c r="AZ5314" i="5"/>
  <c r="BA5314" i="5"/>
  <c r="AZ5310" i="5"/>
  <c r="BA5310" i="5"/>
  <c r="AZ5306" i="5"/>
  <c r="BA5306" i="5"/>
  <c r="AZ5302" i="5"/>
  <c r="BA5302" i="5"/>
  <c r="AZ5298" i="5"/>
  <c r="BA5298" i="5"/>
  <c r="AZ5294" i="5"/>
  <c r="BA5294" i="5"/>
  <c r="AZ5290" i="5"/>
  <c r="BA5290" i="5"/>
  <c r="AZ5286" i="5"/>
  <c r="BA5286" i="5"/>
  <c r="AZ5282" i="5"/>
  <c r="BA5282" i="5"/>
  <c r="AZ5278" i="5"/>
  <c r="BA5278" i="5"/>
  <c r="AZ5274" i="5"/>
  <c r="BA5274" i="5"/>
  <c r="AZ5270" i="5"/>
  <c r="BA5270" i="5"/>
  <c r="AZ5266" i="5"/>
  <c r="BA5266" i="5"/>
  <c r="AZ5262" i="5"/>
  <c r="BA5262" i="5"/>
  <c r="AZ5258" i="5"/>
  <c r="BA5258" i="5"/>
  <c r="AZ5254" i="5"/>
  <c r="BA5254" i="5"/>
  <c r="AZ5250" i="5"/>
  <c r="BA5250" i="5"/>
  <c r="AZ5246" i="5"/>
  <c r="BA5246" i="5"/>
  <c r="AZ5242" i="5"/>
  <c r="BA5242" i="5"/>
  <c r="AZ5238" i="5"/>
  <c r="BA5238" i="5"/>
  <c r="AZ5234" i="5"/>
  <c r="BA5234" i="5"/>
  <c r="AZ5230" i="5"/>
  <c r="BA5230" i="5"/>
  <c r="AZ5226" i="5"/>
  <c r="BA5226" i="5"/>
  <c r="AZ5222" i="5"/>
  <c r="BA5222" i="5"/>
  <c r="AZ5218" i="5"/>
  <c r="BA5218" i="5"/>
  <c r="AZ5214" i="5"/>
  <c r="BA5214" i="5"/>
  <c r="AZ5210" i="5"/>
  <c r="BA5210" i="5"/>
  <c r="AZ5206" i="5"/>
  <c r="BA5206" i="5"/>
  <c r="AZ5202" i="5"/>
  <c r="BA5202" i="5"/>
  <c r="AZ5198" i="5"/>
  <c r="BA5198" i="5"/>
  <c r="AZ5194" i="5"/>
  <c r="BA5194" i="5"/>
  <c r="AZ5190" i="5"/>
  <c r="BA5190" i="5"/>
  <c r="AZ5186" i="5"/>
  <c r="BA5186" i="5"/>
  <c r="AZ5182" i="5"/>
  <c r="BA5182" i="5"/>
  <c r="AZ5178" i="5"/>
  <c r="BA5178" i="5"/>
  <c r="AZ5174" i="5"/>
  <c r="BA5174" i="5"/>
  <c r="AZ5170" i="5"/>
  <c r="BA5170" i="5"/>
  <c r="AZ5166" i="5"/>
  <c r="BA5166" i="5"/>
  <c r="AZ5162" i="5"/>
  <c r="BA5162" i="5"/>
  <c r="AZ5158" i="5"/>
  <c r="BA5158" i="5"/>
  <c r="AZ5154" i="5"/>
  <c r="BA5154" i="5"/>
  <c r="AZ5150" i="5"/>
  <c r="BA5150" i="5"/>
  <c r="AZ5146" i="5"/>
  <c r="BA5146" i="5"/>
  <c r="AZ5142" i="5"/>
  <c r="BA5142" i="5"/>
  <c r="AZ5138" i="5"/>
  <c r="BA5138" i="5"/>
  <c r="AZ5134" i="5"/>
  <c r="BA5134" i="5"/>
  <c r="AZ5130" i="5"/>
  <c r="BA5130" i="5"/>
  <c r="AZ5126" i="5"/>
  <c r="BA5126" i="5"/>
  <c r="AZ5122" i="5"/>
  <c r="BA5122" i="5"/>
  <c r="AZ5118" i="5"/>
  <c r="BA5118" i="5"/>
  <c r="AZ5114" i="5"/>
  <c r="BA5114" i="5"/>
  <c r="AZ5110" i="5"/>
  <c r="BA5110" i="5"/>
  <c r="AZ5106" i="5"/>
  <c r="BA5106" i="5"/>
  <c r="AZ5102" i="5"/>
  <c r="BA5102" i="5"/>
  <c r="AZ5098" i="5"/>
  <c r="BA5098" i="5"/>
  <c r="AZ5094" i="5"/>
  <c r="BA5094" i="5"/>
  <c r="AZ5090" i="5"/>
  <c r="BA5090" i="5"/>
  <c r="AZ5086" i="5"/>
  <c r="BA5086" i="5"/>
  <c r="AZ5082" i="5"/>
  <c r="BA5082" i="5"/>
  <c r="AZ5078" i="5"/>
  <c r="BA5078" i="5"/>
  <c r="AZ5074" i="5"/>
  <c r="BA5074" i="5"/>
  <c r="AZ5070" i="5"/>
  <c r="BA5070" i="5"/>
  <c r="AZ5066" i="5"/>
  <c r="BA5066" i="5"/>
  <c r="AZ5062" i="5"/>
  <c r="BA5062" i="5"/>
  <c r="AZ5058" i="5"/>
  <c r="BA5058" i="5"/>
  <c r="AZ5054" i="5"/>
  <c r="BA5054" i="5"/>
  <c r="AZ5050" i="5"/>
  <c r="BA5050" i="5"/>
  <c r="AZ5046" i="5"/>
  <c r="BA5046" i="5"/>
  <c r="AZ5042" i="5"/>
  <c r="BA5042" i="5"/>
  <c r="AZ5038" i="5"/>
  <c r="BA5038" i="5"/>
  <c r="AZ5034" i="5"/>
  <c r="BA5034" i="5"/>
  <c r="AZ5030" i="5"/>
  <c r="BA5030" i="5"/>
  <c r="AZ5026" i="5"/>
  <c r="BA5026" i="5"/>
  <c r="AZ5022" i="5"/>
  <c r="BA5022" i="5"/>
  <c r="AZ5018" i="5"/>
  <c r="BA5018" i="5"/>
  <c r="AZ5014" i="5"/>
  <c r="BA5014" i="5"/>
  <c r="AZ5010" i="5"/>
  <c r="BA5010" i="5"/>
  <c r="AZ5006" i="5"/>
  <c r="BA5006" i="5"/>
  <c r="AZ5002" i="5"/>
  <c r="BA5002" i="5"/>
  <c r="AZ4998" i="5"/>
  <c r="BA4998" i="5"/>
  <c r="AZ4994" i="5"/>
  <c r="BA4994" i="5"/>
  <c r="AZ4990" i="5"/>
  <c r="BA4990" i="5"/>
  <c r="AZ4986" i="5"/>
  <c r="BA4986" i="5"/>
  <c r="AZ4982" i="5"/>
  <c r="BA4982" i="5"/>
  <c r="AZ4978" i="5"/>
  <c r="BA4978" i="5"/>
  <c r="AZ4974" i="5"/>
  <c r="BA4974" i="5"/>
  <c r="AZ4970" i="5"/>
  <c r="BA4970" i="5"/>
  <c r="AZ4966" i="5"/>
  <c r="BA4966" i="5"/>
  <c r="AZ4962" i="5"/>
  <c r="BA4962" i="5"/>
  <c r="AZ4958" i="5"/>
  <c r="BA4958" i="5"/>
  <c r="AZ4954" i="5"/>
  <c r="BA4954" i="5"/>
  <c r="AZ4950" i="5"/>
  <c r="BA4950" i="5"/>
  <c r="AZ4946" i="5"/>
  <c r="BA4946" i="5"/>
  <c r="AZ4942" i="5"/>
  <c r="BA4942" i="5"/>
  <c r="AZ4938" i="5"/>
  <c r="BA4938" i="5"/>
  <c r="AZ4934" i="5"/>
  <c r="BA4934" i="5"/>
  <c r="AZ4930" i="5"/>
  <c r="BA4930" i="5"/>
  <c r="AZ4926" i="5"/>
  <c r="BA4926" i="5"/>
  <c r="AZ4922" i="5"/>
  <c r="BA4922" i="5"/>
  <c r="AZ4918" i="5"/>
  <c r="BA4918" i="5"/>
  <c r="AZ4914" i="5"/>
  <c r="BA4914" i="5"/>
  <c r="AZ4910" i="5"/>
  <c r="BA4910" i="5"/>
  <c r="AZ4906" i="5"/>
  <c r="BA4906" i="5"/>
  <c r="AZ4902" i="5"/>
  <c r="BA4902" i="5"/>
  <c r="AZ4898" i="5"/>
  <c r="BA4898" i="5"/>
  <c r="AZ4894" i="5"/>
  <c r="BA4894" i="5"/>
  <c r="AZ4890" i="5"/>
  <c r="BA4890" i="5"/>
  <c r="AZ4886" i="5"/>
  <c r="BA4886" i="5"/>
  <c r="AZ4882" i="5"/>
  <c r="BA4882" i="5"/>
  <c r="AZ4878" i="5"/>
  <c r="BA4878" i="5"/>
  <c r="AZ4874" i="5"/>
  <c r="BA4874" i="5"/>
  <c r="AZ4870" i="5"/>
  <c r="BA4870" i="5"/>
  <c r="AZ4866" i="5"/>
  <c r="BA4866" i="5"/>
  <c r="AZ4862" i="5"/>
  <c r="BA4862" i="5"/>
  <c r="AZ4858" i="5"/>
  <c r="BA4858" i="5"/>
  <c r="AZ4854" i="5"/>
  <c r="BA4854" i="5"/>
  <c r="AZ4850" i="5"/>
  <c r="BA4850" i="5"/>
  <c r="AZ4846" i="5"/>
  <c r="BA4846" i="5"/>
  <c r="AZ4842" i="5"/>
  <c r="BA4842" i="5"/>
  <c r="AZ4838" i="5"/>
  <c r="BA4838" i="5"/>
  <c r="AZ4834" i="5"/>
  <c r="BA4834" i="5"/>
  <c r="AZ4830" i="5"/>
  <c r="BA4830" i="5"/>
  <c r="AZ4826" i="5"/>
  <c r="BA4826" i="5"/>
  <c r="AZ4822" i="5"/>
  <c r="BA4822" i="5"/>
  <c r="AZ4818" i="5"/>
  <c r="BA4818" i="5"/>
  <c r="AZ4814" i="5"/>
  <c r="BA4814" i="5"/>
  <c r="AZ4810" i="5"/>
  <c r="BA4810" i="5"/>
  <c r="AZ4806" i="5"/>
  <c r="BA4806" i="5"/>
  <c r="AZ4802" i="5"/>
  <c r="BA4802" i="5"/>
  <c r="AZ4798" i="5"/>
  <c r="BA4798" i="5"/>
  <c r="AZ4794" i="5"/>
  <c r="BA4794" i="5"/>
  <c r="AZ4790" i="5"/>
  <c r="BA4790" i="5"/>
  <c r="AZ4786" i="5"/>
  <c r="BA4786" i="5"/>
  <c r="AZ4782" i="5"/>
  <c r="BA4782" i="5"/>
  <c r="AZ4778" i="5"/>
  <c r="BA4778" i="5"/>
  <c r="AZ4774" i="5"/>
  <c r="BA4774" i="5"/>
  <c r="AZ4770" i="5"/>
  <c r="BA4770" i="5"/>
  <c r="AZ4766" i="5"/>
  <c r="BA4766" i="5"/>
  <c r="AZ4762" i="5"/>
  <c r="BA4762" i="5"/>
  <c r="AZ4758" i="5"/>
  <c r="BA4758" i="5"/>
  <c r="AZ4754" i="5"/>
  <c r="BA4754" i="5"/>
  <c r="AZ4750" i="5"/>
  <c r="BA4750" i="5"/>
  <c r="AZ4746" i="5"/>
  <c r="BA4746" i="5"/>
  <c r="AZ4742" i="5"/>
  <c r="BA4742" i="5"/>
  <c r="AZ4738" i="5"/>
  <c r="BA4738" i="5"/>
  <c r="AZ4734" i="5"/>
  <c r="BA4734" i="5"/>
  <c r="AZ4730" i="5"/>
  <c r="BA4730" i="5"/>
  <c r="AZ4726" i="5"/>
  <c r="BA4726" i="5"/>
  <c r="AZ4722" i="5"/>
  <c r="BA4722" i="5"/>
  <c r="AZ4718" i="5"/>
  <c r="BA4718" i="5"/>
  <c r="AZ4714" i="5"/>
  <c r="BA4714" i="5"/>
  <c r="AZ4710" i="5"/>
  <c r="BA4710" i="5"/>
  <c r="AZ4706" i="5"/>
  <c r="BA4706" i="5"/>
  <c r="AZ4702" i="5"/>
  <c r="BA4702" i="5"/>
  <c r="AZ4698" i="5"/>
  <c r="BA4698" i="5"/>
  <c r="AZ4694" i="5"/>
  <c r="BA4694" i="5"/>
  <c r="AZ4690" i="5"/>
  <c r="BA4690" i="5"/>
  <c r="AZ4686" i="5"/>
  <c r="BA4686" i="5"/>
  <c r="AZ4682" i="5"/>
  <c r="BA4682" i="5"/>
  <c r="AZ4678" i="5"/>
  <c r="BA4678" i="5"/>
  <c r="AZ4674" i="5"/>
  <c r="BA4674" i="5"/>
  <c r="AZ4670" i="5"/>
  <c r="BA4670" i="5"/>
  <c r="AZ4666" i="5"/>
  <c r="BA4666" i="5"/>
  <c r="AZ4662" i="5"/>
  <c r="BA4662" i="5"/>
  <c r="AZ4658" i="5"/>
  <c r="BA4658" i="5"/>
  <c r="AZ4654" i="5"/>
  <c r="BA4654" i="5"/>
  <c r="AZ4650" i="5"/>
  <c r="BA4650" i="5"/>
  <c r="AZ4646" i="5"/>
  <c r="BA4646" i="5"/>
  <c r="AZ4642" i="5"/>
  <c r="BA4642" i="5"/>
  <c r="AZ4638" i="5"/>
  <c r="BA4638" i="5"/>
  <c r="AZ4634" i="5"/>
  <c r="BA4634" i="5"/>
  <c r="AZ4630" i="5"/>
  <c r="BA4630" i="5"/>
  <c r="AZ4626" i="5"/>
  <c r="BA4626" i="5"/>
  <c r="AZ4622" i="5"/>
  <c r="BA4622" i="5"/>
  <c r="AZ4618" i="5"/>
  <c r="BA4618" i="5"/>
  <c r="AZ4614" i="5"/>
  <c r="BA4614" i="5"/>
  <c r="AZ4610" i="5"/>
  <c r="BA4610" i="5"/>
  <c r="AZ4606" i="5"/>
  <c r="BA4606" i="5"/>
  <c r="AZ4602" i="5"/>
  <c r="BA4602" i="5"/>
  <c r="AZ4598" i="5"/>
  <c r="BA4598" i="5"/>
  <c r="AZ4594" i="5"/>
  <c r="BA4594" i="5"/>
  <c r="AZ4590" i="5"/>
  <c r="BA4590" i="5"/>
  <c r="AZ4586" i="5"/>
  <c r="BA4586" i="5"/>
  <c r="AZ4582" i="5"/>
  <c r="BA4582" i="5"/>
  <c r="AZ4578" i="5"/>
  <c r="BA4578" i="5"/>
  <c r="AZ4574" i="5"/>
  <c r="BA4574" i="5"/>
  <c r="AZ4570" i="5"/>
  <c r="BA4570" i="5"/>
  <c r="AZ4566" i="5"/>
  <c r="BA4566" i="5"/>
  <c r="AZ4562" i="5"/>
  <c r="BA4562" i="5"/>
  <c r="AZ4558" i="5"/>
  <c r="BA4558" i="5"/>
  <c r="AZ4554" i="5"/>
  <c r="BA4554" i="5"/>
  <c r="AZ4550" i="5"/>
  <c r="BA4550" i="5"/>
  <c r="AZ4546" i="5"/>
  <c r="BA4546" i="5"/>
  <c r="AZ4542" i="5"/>
  <c r="BA4542" i="5"/>
  <c r="AZ4538" i="5"/>
  <c r="BA4538" i="5"/>
  <c r="AZ4534" i="5"/>
  <c r="BA4534" i="5"/>
  <c r="AZ4530" i="5"/>
  <c r="BA4530" i="5"/>
  <c r="AZ4526" i="5"/>
  <c r="BA4526" i="5"/>
  <c r="AZ4522" i="5"/>
  <c r="BA4522" i="5"/>
  <c r="AZ4518" i="5"/>
  <c r="BA4518" i="5"/>
  <c r="AZ4514" i="5"/>
  <c r="BA4514" i="5"/>
  <c r="AZ4510" i="5"/>
  <c r="BA4510" i="5"/>
  <c r="AZ4506" i="5"/>
  <c r="BA4506" i="5"/>
  <c r="AZ4502" i="5"/>
  <c r="BA4502" i="5"/>
  <c r="AZ4498" i="5"/>
  <c r="BA4498" i="5"/>
  <c r="AZ4494" i="5"/>
  <c r="BA4494" i="5"/>
  <c r="AZ4490" i="5"/>
  <c r="BA4490" i="5"/>
  <c r="AZ4486" i="5"/>
  <c r="BA4486" i="5"/>
  <c r="AZ4482" i="5"/>
  <c r="BA4482" i="5"/>
  <c r="AZ4478" i="5"/>
  <c r="BA4478" i="5"/>
  <c r="AZ4474" i="5"/>
  <c r="BA4474" i="5"/>
  <c r="AZ4470" i="5"/>
  <c r="BA4470" i="5"/>
  <c r="AZ4466" i="5"/>
  <c r="BA4466" i="5"/>
  <c r="AZ4462" i="5"/>
  <c r="BA4462" i="5"/>
  <c r="AZ4458" i="5"/>
  <c r="BA4458" i="5"/>
  <c r="AZ4454" i="5"/>
  <c r="BA4454" i="5"/>
  <c r="AZ4450" i="5"/>
  <c r="BA4450" i="5"/>
  <c r="AZ4446" i="5"/>
  <c r="BA4446" i="5"/>
  <c r="AZ4442" i="5"/>
  <c r="BA4442" i="5"/>
  <c r="AZ4438" i="5"/>
  <c r="BA4438" i="5"/>
  <c r="AZ4434" i="5"/>
  <c r="BA4434" i="5"/>
  <c r="AZ4430" i="5"/>
  <c r="BA4430" i="5"/>
  <c r="AZ4426" i="5"/>
  <c r="BA4426" i="5"/>
  <c r="AZ4422" i="5"/>
  <c r="BA4422" i="5"/>
  <c r="AZ4418" i="5"/>
  <c r="BA4418" i="5"/>
  <c r="AZ4414" i="5"/>
  <c r="BA4414" i="5"/>
  <c r="AZ4410" i="5"/>
  <c r="BA4410" i="5"/>
  <c r="AZ4406" i="5"/>
  <c r="BA4406" i="5"/>
  <c r="AZ4402" i="5"/>
  <c r="BA4402" i="5"/>
  <c r="AZ4398" i="5"/>
  <c r="BA4398" i="5"/>
  <c r="AZ4394" i="5"/>
  <c r="BA4394" i="5"/>
  <c r="AZ4390" i="5"/>
  <c r="BA4390" i="5"/>
  <c r="AZ4386" i="5"/>
  <c r="BA4386" i="5"/>
  <c r="AZ4382" i="5"/>
  <c r="BA4382" i="5"/>
  <c r="AZ4378" i="5"/>
  <c r="BA4378" i="5"/>
  <c r="AZ4374" i="5"/>
  <c r="BA4374" i="5"/>
  <c r="AZ4370" i="5"/>
  <c r="BA4370" i="5"/>
  <c r="AZ4366" i="5"/>
  <c r="BA4366" i="5"/>
  <c r="AZ4362" i="5"/>
  <c r="BA4362" i="5"/>
  <c r="AZ4358" i="5"/>
  <c r="BA4358" i="5"/>
  <c r="AZ4354" i="5"/>
  <c r="BA4354" i="5"/>
  <c r="AZ4350" i="5"/>
  <c r="BA4350" i="5"/>
  <c r="AZ4346" i="5"/>
  <c r="BA4346" i="5"/>
  <c r="AZ4342" i="5"/>
  <c r="BA4342" i="5"/>
  <c r="AZ4338" i="5"/>
  <c r="BA4338" i="5"/>
  <c r="AZ4334" i="5"/>
  <c r="BA4334" i="5"/>
  <c r="AZ4330" i="5"/>
  <c r="BA4330" i="5"/>
  <c r="AZ4326" i="5"/>
  <c r="BA4326" i="5"/>
  <c r="AZ4322" i="5"/>
  <c r="BA4322" i="5"/>
  <c r="AZ4318" i="5"/>
  <c r="BA4318" i="5"/>
  <c r="AZ4314" i="5"/>
  <c r="BA4314" i="5"/>
  <c r="AZ4310" i="5"/>
  <c r="BA4310" i="5"/>
  <c r="AZ4306" i="5"/>
  <c r="BA4306" i="5"/>
  <c r="AZ4302" i="5"/>
  <c r="BA4302" i="5"/>
  <c r="AZ4298" i="5"/>
  <c r="BA4298" i="5"/>
  <c r="AZ4294" i="5"/>
  <c r="BA4294" i="5"/>
  <c r="AZ4290" i="5"/>
  <c r="BA4290" i="5"/>
  <c r="AZ4286" i="5"/>
  <c r="BA4286" i="5"/>
  <c r="AZ4282" i="5"/>
  <c r="BA4282" i="5"/>
  <c r="AZ4278" i="5"/>
  <c r="BA4278" i="5"/>
  <c r="AZ4274" i="5"/>
  <c r="BA4274" i="5"/>
  <c r="AZ4270" i="5"/>
  <c r="BA4270" i="5"/>
  <c r="AZ4266" i="5"/>
  <c r="BA4266" i="5"/>
  <c r="AZ4262" i="5"/>
  <c r="BA4262" i="5"/>
  <c r="AZ4258" i="5"/>
  <c r="BA4258" i="5"/>
  <c r="AZ4254" i="5"/>
  <c r="BA4254" i="5"/>
  <c r="AZ4250" i="5"/>
  <c r="BA4250" i="5"/>
  <c r="AZ4246" i="5"/>
  <c r="BA4246" i="5"/>
  <c r="AZ4242" i="5"/>
  <c r="BA4242" i="5"/>
  <c r="AZ4238" i="5"/>
  <c r="BA4238" i="5"/>
  <c r="AZ4234" i="5"/>
  <c r="BA4234" i="5"/>
  <c r="AZ4230" i="5"/>
  <c r="BA4230" i="5"/>
  <c r="AZ4226" i="5"/>
  <c r="BA4226" i="5"/>
  <c r="AZ4222" i="5"/>
  <c r="BA4222" i="5"/>
  <c r="AZ4218" i="5"/>
  <c r="BA4218" i="5"/>
  <c r="AZ4214" i="5"/>
  <c r="BA4214" i="5"/>
  <c r="AZ4210" i="5"/>
  <c r="BA4210" i="5"/>
  <c r="AZ4206" i="5"/>
  <c r="BA4206" i="5"/>
  <c r="AZ4202" i="5"/>
  <c r="BA4202" i="5"/>
  <c r="AZ4198" i="5"/>
  <c r="BA4198" i="5"/>
  <c r="AZ4194" i="5"/>
  <c r="BA4194" i="5"/>
  <c r="AZ4190" i="5"/>
  <c r="BA4190" i="5"/>
  <c r="AZ4186" i="5"/>
  <c r="BA4186" i="5"/>
  <c r="AZ4182" i="5"/>
  <c r="BA4182" i="5"/>
  <c r="AZ4178" i="5"/>
  <c r="BA4178" i="5"/>
  <c r="AZ4174" i="5"/>
  <c r="BA4174" i="5"/>
  <c r="AZ4170" i="5"/>
  <c r="BA4170" i="5"/>
  <c r="AZ4166" i="5"/>
  <c r="BA4166" i="5"/>
  <c r="AZ4162" i="5"/>
  <c r="BA4162" i="5"/>
  <c r="AZ4158" i="5"/>
  <c r="BA4158" i="5"/>
  <c r="AZ4154" i="5"/>
  <c r="BA4154" i="5"/>
  <c r="AZ4150" i="5"/>
  <c r="BA4150" i="5"/>
  <c r="AZ4146" i="5"/>
  <c r="BA4146" i="5"/>
  <c r="AZ4142" i="5"/>
  <c r="BA4142" i="5"/>
  <c r="AZ4138" i="5"/>
  <c r="BA4138" i="5"/>
  <c r="AZ4134" i="5"/>
  <c r="BA4134" i="5"/>
  <c r="AZ4130" i="5"/>
  <c r="BA4130" i="5"/>
  <c r="AZ4126" i="5"/>
  <c r="BA4126" i="5"/>
  <c r="AZ4122" i="5"/>
  <c r="BA4122" i="5"/>
  <c r="AZ4118" i="5"/>
  <c r="BA4118" i="5"/>
  <c r="AZ4114" i="5"/>
  <c r="BA4114" i="5"/>
  <c r="AZ4110" i="5"/>
  <c r="BA4110" i="5"/>
  <c r="AZ4106" i="5"/>
  <c r="BA4106" i="5"/>
  <c r="AZ4102" i="5"/>
  <c r="BA4102" i="5"/>
  <c r="AZ4098" i="5"/>
  <c r="BA4098" i="5"/>
  <c r="AZ4094" i="5"/>
  <c r="BA4094" i="5"/>
  <c r="AZ4090" i="5"/>
  <c r="BA4090" i="5"/>
  <c r="AZ4086" i="5"/>
  <c r="BA4086" i="5"/>
  <c r="AZ4082" i="5"/>
  <c r="BA4082" i="5"/>
  <c r="AZ4078" i="5"/>
  <c r="BA4078" i="5"/>
  <c r="AZ4074" i="5"/>
  <c r="BA4074" i="5"/>
  <c r="AZ4070" i="5"/>
  <c r="BA4070" i="5"/>
  <c r="AZ4066" i="5"/>
  <c r="BA4066" i="5"/>
  <c r="AZ4062" i="5"/>
  <c r="BA4062" i="5"/>
  <c r="AZ4058" i="5"/>
  <c r="BA4058" i="5"/>
  <c r="AZ4054" i="5"/>
  <c r="BA4054" i="5"/>
  <c r="AZ4050" i="5"/>
  <c r="BA4050" i="5"/>
  <c r="AZ4046" i="5"/>
  <c r="BA4046" i="5"/>
  <c r="AZ4042" i="5"/>
  <c r="BA4042" i="5"/>
  <c r="AZ4038" i="5"/>
  <c r="BA4038" i="5"/>
  <c r="AZ4034" i="5"/>
  <c r="BA4034" i="5"/>
  <c r="AZ4030" i="5"/>
  <c r="BA4030" i="5"/>
  <c r="AZ4026" i="5"/>
  <c r="BA4026" i="5"/>
  <c r="AZ4022" i="5"/>
  <c r="BA4022" i="5"/>
  <c r="AZ4018" i="5"/>
  <c r="BA4018" i="5"/>
  <c r="AZ4014" i="5"/>
  <c r="BA4014" i="5"/>
  <c r="AZ4010" i="5"/>
  <c r="BA4010" i="5"/>
  <c r="AZ4006" i="5"/>
  <c r="BA4006" i="5"/>
  <c r="AZ4002" i="5"/>
  <c r="BA4002" i="5"/>
  <c r="AZ3998" i="5"/>
  <c r="BA3998" i="5"/>
  <c r="AZ3994" i="5"/>
  <c r="BA3994" i="5"/>
  <c r="AZ3990" i="5"/>
  <c r="BA3990" i="5"/>
  <c r="AZ3986" i="5"/>
  <c r="BA3986" i="5"/>
  <c r="AZ3982" i="5"/>
  <c r="BA3982" i="5"/>
  <c r="AZ3978" i="5"/>
  <c r="BA3978" i="5"/>
  <c r="AZ3974" i="5"/>
  <c r="BA3974" i="5"/>
  <c r="AZ3970" i="5"/>
  <c r="BA3970" i="5"/>
  <c r="AZ3966" i="5"/>
  <c r="BA3966" i="5"/>
  <c r="AZ3962" i="5"/>
  <c r="BA3962" i="5"/>
  <c r="AZ3958" i="5"/>
  <c r="BA3958" i="5"/>
  <c r="AZ3954" i="5"/>
  <c r="BA3954" i="5"/>
  <c r="AZ3950" i="5"/>
  <c r="BA3950" i="5"/>
  <c r="AZ3946" i="5"/>
  <c r="BA3946" i="5"/>
  <c r="AZ3942" i="5"/>
  <c r="BA3942" i="5"/>
  <c r="AZ3938" i="5"/>
  <c r="BA3938" i="5"/>
  <c r="AZ3934" i="5"/>
  <c r="BA3934" i="5"/>
  <c r="AZ3930" i="5"/>
  <c r="BA3930" i="5"/>
  <c r="AZ3926" i="5"/>
  <c r="BA3926" i="5"/>
  <c r="AZ3922" i="5"/>
  <c r="BA3922" i="5"/>
  <c r="AZ3918" i="5"/>
  <c r="BA3918" i="5"/>
  <c r="AZ3914" i="5"/>
  <c r="BA3914" i="5"/>
  <c r="AZ3910" i="5"/>
  <c r="BA3910" i="5"/>
  <c r="AZ3906" i="5"/>
  <c r="BA3906" i="5"/>
  <c r="AZ3902" i="5"/>
  <c r="BA3902" i="5"/>
  <c r="AZ3898" i="5"/>
  <c r="BA3898" i="5"/>
  <c r="AZ3894" i="5"/>
  <c r="BA3894" i="5"/>
  <c r="AZ3890" i="5"/>
  <c r="BA3890" i="5"/>
  <c r="AZ3886" i="5"/>
  <c r="BA3886" i="5"/>
  <c r="AZ3882" i="5"/>
  <c r="BA3882" i="5"/>
  <c r="AZ3878" i="5"/>
  <c r="BA3878" i="5"/>
  <c r="AZ3874" i="5"/>
  <c r="BA3874" i="5"/>
  <c r="AZ3870" i="5"/>
  <c r="BA3870" i="5"/>
  <c r="AZ3866" i="5"/>
  <c r="BA3866" i="5"/>
  <c r="AZ3862" i="5"/>
  <c r="BA3862" i="5"/>
  <c r="AZ3858" i="5"/>
  <c r="BA3858" i="5"/>
  <c r="AZ3854" i="5"/>
  <c r="BA3854" i="5"/>
  <c r="AZ3850" i="5"/>
  <c r="BA3850" i="5"/>
  <c r="BA3846" i="5"/>
  <c r="AZ3846" i="5"/>
  <c r="BA3842" i="5"/>
  <c r="AZ3842" i="5"/>
  <c r="BA3838" i="5"/>
  <c r="AZ3838" i="5"/>
  <c r="BA3834" i="5"/>
  <c r="AZ3834" i="5"/>
  <c r="BA3830" i="5"/>
  <c r="AZ3830" i="5"/>
  <c r="BA3826" i="5"/>
  <c r="AZ3826" i="5"/>
  <c r="BA3822" i="5"/>
  <c r="AZ3822" i="5"/>
  <c r="BA3818" i="5"/>
  <c r="AZ3818" i="5"/>
  <c r="BA3814" i="5"/>
  <c r="AZ3814" i="5"/>
  <c r="BA3810" i="5"/>
  <c r="AZ3810" i="5"/>
  <c r="BA3806" i="5"/>
  <c r="AZ3806" i="5"/>
  <c r="BA3802" i="5"/>
  <c r="AZ3802" i="5"/>
  <c r="BA3798" i="5"/>
  <c r="AZ3798" i="5"/>
  <c r="BA3794" i="5"/>
  <c r="AZ3794" i="5"/>
  <c r="BA3790" i="5"/>
  <c r="AZ3790" i="5"/>
  <c r="BA3786" i="5"/>
  <c r="AZ3786" i="5"/>
  <c r="BA3782" i="5"/>
  <c r="AZ3782" i="5"/>
  <c r="BA3778" i="5"/>
  <c r="AZ3778" i="5"/>
  <c r="BA3774" i="5"/>
  <c r="AZ3774" i="5"/>
  <c r="BA3770" i="5"/>
  <c r="AZ3770" i="5"/>
  <c r="BA3766" i="5"/>
  <c r="AZ3766" i="5"/>
  <c r="BA3762" i="5"/>
  <c r="AZ3762" i="5"/>
  <c r="BA3758" i="5"/>
  <c r="AZ3758" i="5"/>
  <c r="BA3754" i="5"/>
  <c r="AZ3754" i="5"/>
  <c r="BA3750" i="5"/>
  <c r="AZ3750" i="5"/>
  <c r="BA3746" i="5"/>
  <c r="AZ3746" i="5"/>
  <c r="BA3742" i="5"/>
  <c r="AZ3742" i="5"/>
  <c r="BA3738" i="5"/>
  <c r="AZ3738" i="5"/>
  <c r="BA3734" i="5"/>
  <c r="AZ3734" i="5"/>
  <c r="BA3730" i="5"/>
  <c r="AZ3730" i="5"/>
  <c r="BA3726" i="5"/>
  <c r="AZ3726" i="5"/>
  <c r="BA3722" i="5"/>
  <c r="AZ3722" i="5"/>
  <c r="BA3718" i="5"/>
  <c r="AZ3718" i="5"/>
  <c r="BA3714" i="5"/>
  <c r="AZ3714" i="5"/>
  <c r="BA3710" i="5"/>
  <c r="AZ3710" i="5"/>
  <c r="BA3706" i="5"/>
  <c r="AZ3706" i="5"/>
  <c r="BA3702" i="5"/>
  <c r="AZ3702" i="5"/>
  <c r="BA3698" i="5"/>
  <c r="AZ3698" i="5"/>
  <c r="BA3694" i="5"/>
  <c r="AZ3694" i="5"/>
  <c r="BA3690" i="5"/>
  <c r="AZ3690" i="5"/>
  <c r="BA3686" i="5"/>
  <c r="AZ3686" i="5"/>
  <c r="BA3682" i="5"/>
  <c r="AZ3682" i="5"/>
  <c r="BA3678" i="5"/>
  <c r="AZ3678" i="5"/>
  <c r="BA3674" i="5"/>
  <c r="AZ3674" i="5"/>
  <c r="BA3670" i="5"/>
  <c r="AZ3670" i="5"/>
  <c r="BA3666" i="5"/>
  <c r="AZ3666" i="5"/>
  <c r="BA3662" i="5"/>
  <c r="AZ3662" i="5"/>
  <c r="BA3658" i="5"/>
  <c r="AZ3658" i="5"/>
  <c r="BA3654" i="5"/>
  <c r="AZ3654" i="5"/>
  <c r="BA3650" i="5"/>
  <c r="AZ3650" i="5"/>
  <c r="BA3646" i="5"/>
  <c r="AZ3646" i="5"/>
  <c r="BA3642" i="5"/>
  <c r="AZ3642" i="5"/>
  <c r="BA3638" i="5"/>
  <c r="AZ3638" i="5"/>
  <c r="BA3634" i="5"/>
  <c r="AZ3634" i="5"/>
  <c r="BA3630" i="5"/>
  <c r="AZ3630" i="5"/>
  <c r="BA3626" i="5"/>
  <c r="AZ3626" i="5"/>
  <c r="BA3622" i="5"/>
  <c r="AZ3622" i="5"/>
  <c r="BA3618" i="5"/>
  <c r="AZ3618" i="5"/>
  <c r="BA3614" i="5"/>
  <c r="AZ3614" i="5"/>
  <c r="BA3610" i="5"/>
  <c r="AZ3610" i="5"/>
  <c r="BA3606" i="5"/>
  <c r="AZ3606" i="5"/>
  <c r="BA3602" i="5"/>
  <c r="AZ3602" i="5"/>
  <c r="BA3598" i="5"/>
  <c r="AZ3598" i="5"/>
  <c r="BA3594" i="5"/>
  <c r="AZ3594" i="5"/>
  <c r="BA3590" i="5"/>
  <c r="AZ3590" i="5"/>
  <c r="BA3586" i="5"/>
  <c r="AZ3586" i="5"/>
  <c r="BA3582" i="5"/>
  <c r="AZ3582" i="5"/>
  <c r="BA3578" i="5"/>
  <c r="AZ3578" i="5"/>
  <c r="BA3574" i="5"/>
  <c r="AZ3574" i="5"/>
  <c r="BA3570" i="5"/>
  <c r="AZ3570" i="5"/>
  <c r="BA3566" i="5"/>
  <c r="AZ3566" i="5"/>
  <c r="BA3562" i="5"/>
  <c r="AZ3562" i="5"/>
  <c r="BA3558" i="5"/>
  <c r="AZ3558" i="5"/>
  <c r="BA3554" i="5"/>
  <c r="AZ3554" i="5"/>
  <c r="BA3550" i="5"/>
  <c r="AZ3550" i="5"/>
  <c r="BA3546" i="5"/>
  <c r="AZ3546" i="5"/>
  <c r="BA3542" i="5"/>
  <c r="AZ3542" i="5"/>
  <c r="BA3538" i="5"/>
  <c r="AZ3538" i="5"/>
  <c r="BA3534" i="5"/>
  <c r="AZ3534" i="5"/>
  <c r="BA3530" i="5"/>
  <c r="AZ3530" i="5"/>
  <c r="BA3526" i="5"/>
  <c r="AZ3526" i="5"/>
  <c r="BA3522" i="5"/>
  <c r="AZ3522" i="5"/>
  <c r="BA3518" i="5"/>
  <c r="AZ3518" i="5"/>
  <c r="BA3514" i="5"/>
  <c r="AZ3514" i="5"/>
  <c r="BA3510" i="5"/>
  <c r="AZ3510" i="5"/>
  <c r="BA3506" i="5"/>
  <c r="AZ3506" i="5"/>
  <c r="BA3502" i="5"/>
  <c r="AZ3502" i="5"/>
  <c r="BA3498" i="5"/>
  <c r="AZ3498" i="5"/>
  <c r="BA3494" i="5"/>
  <c r="AZ3494" i="5"/>
  <c r="BA3490" i="5"/>
  <c r="AZ3490" i="5"/>
  <c r="BA3486" i="5"/>
  <c r="AZ3486" i="5"/>
  <c r="BA3482" i="5"/>
  <c r="AZ3482" i="5"/>
  <c r="BA3478" i="5"/>
  <c r="AZ3478" i="5"/>
  <c r="BA3474" i="5"/>
  <c r="AZ3474" i="5"/>
  <c r="BA3470" i="5"/>
  <c r="AZ3470" i="5"/>
  <c r="BA3466" i="5"/>
  <c r="AZ3466" i="5"/>
  <c r="BA3462" i="5"/>
  <c r="AZ3462" i="5"/>
  <c r="BA3458" i="5"/>
  <c r="AZ3458" i="5"/>
  <c r="BA3454" i="5"/>
  <c r="AZ3454" i="5"/>
  <c r="BA3450" i="5"/>
  <c r="AZ3450" i="5"/>
  <c r="BA3446" i="5"/>
  <c r="AZ3446" i="5"/>
  <c r="BA3442" i="5"/>
  <c r="AZ3442" i="5"/>
  <c r="BA3438" i="5"/>
  <c r="AZ3438" i="5"/>
  <c r="BA3434" i="5"/>
  <c r="AZ3434" i="5"/>
  <c r="BA3430" i="5"/>
  <c r="AZ3430" i="5"/>
  <c r="BA3426" i="5"/>
  <c r="AZ3426" i="5"/>
  <c r="BA3422" i="5"/>
  <c r="AZ3422" i="5"/>
  <c r="BA3418" i="5"/>
  <c r="AZ3418" i="5"/>
  <c r="BA3414" i="5"/>
  <c r="AZ3414" i="5"/>
  <c r="BA3410" i="5"/>
  <c r="AZ3410" i="5"/>
  <c r="BA3406" i="5"/>
  <c r="AZ3406" i="5"/>
  <c r="BA3402" i="5"/>
  <c r="AZ3402" i="5"/>
  <c r="BA3398" i="5"/>
  <c r="AZ3398" i="5"/>
  <c r="BA3394" i="5"/>
  <c r="AZ3394" i="5"/>
  <c r="BA3390" i="5"/>
  <c r="AZ3390" i="5"/>
  <c r="BA3386" i="5"/>
  <c r="AZ3386" i="5"/>
  <c r="BA3382" i="5"/>
  <c r="AZ3382" i="5"/>
  <c r="BA3378" i="5"/>
  <c r="AZ3378" i="5"/>
  <c r="BA3374" i="5"/>
  <c r="AZ3374" i="5"/>
  <c r="BA3370" i="5"/>
  <c r="AZ3370" i="5"/>
  <c r="BA3366" i="5"/>
  <c r="AZ3366" i="5"/>
  <c r="BA3362" i="5"/>
  <c r="AZ3362" i="5"/>
  <c r="BA3358" i="5"/>
  <c r="AZ3358" i="5"/>
  <c r="BA3354" i="5"/>
  <c r="AZ3354" i="5"/>
  <c r="BA3350" i="5"/>
  <c r="AZ3350" i="5"/>
  <c r="BA3346" i="5"/>
  <c r="AZ3346" i="5"/>
  <c r="BA3342" i="5"/>
  <c r="AZ3342" i="5"/>
  <c r="BA3338" i="5"/>
  <c r="AZ3338" i="5"/>
  <c r="BA3334" i="5"/>
  <c r="AZ3334" i="5"/>
  <c r="BA3330" i="5"/>
  <c r="AZ3330" i="5"/>
  <c r="BA3326" i="5"/>
  <c r="AZ3326" i="5"/>
  <c r="BA3322" i="5"/>
  <c r="AZ3322" i="5"/>
  <c r="BA3318" i="5"/>
  <c r="AZ3318" i="5"/>
  <c r="BA3314" i="5"/>
  <c r="AZ3314" i="5"/>
  <c r="BA3310" i="5"/>
  <c r="AZ3310" i="5"/>
  <c r="BA3306" i="5"/>
  <c r="AZ3306" i="5"/>
  <c r="BA3302" i="5"/>
  <c r="AZ3302" i="5"/>
  <c r="BA3298" i="5"/>
  <c r="AZ3298" i="5"/>
  <c r="BA3294" i="5"/>
  <c r="AZ3294" i="5"/>
  <c r="BA3290" i="5"/>
  <c r="AZ3290" i="5"/>
  <c r="BA3286" i="5"/>
  <c r="AZ3286" i="5"/>
  <c r="BA3282" i="5"/>
  <c r="AZ3282" i="5"/>
  <c r="BA3278" i="5"/>
  <c r="AZ3278" i="5"/>
  <c r="BA3274" i="5"/>
  <c r="AZ3274" i="5"/>
  <c r="BA3270" i="5"/>
  <c r="AZ3270" i="5"/>
  <c r="BA3266" i="5"/>
  <c r="AZ3266" i="5"/>
  <c r="BA3262" i="5"/>
  <c r="AZ3262" i="5"/>
  <c r="BA3258" i="5"/>
  <c r="AZ3258" i="5"/>
  <c r="BA3254" i="5"/>
  <c r="AZ3254" i="5"/>
  <c r="BA3250" i="5"/>
  <c r="AZ3250" i="5"/>
  <c r="BA3246" i="5"/>
  <c r="AZ3246" i="5"/>
  <c r="BA3242" i="5"/>
  <c r="AZ3242" i="5"/>
  <c r="BA3238" i="5"/>
  <c r="AZ3238" i="5"/>
  <c r="BA3234" i="5"/>
  <c r="AZ3234" i="5"/>
  <c r="BA3230" i="5"/>
  <c r="AZ3230" i="5"/>
  <c r="BA3226" i="5"/>
  <c r="AZ3226" i="5"/>
  <c r="BA3222" i="5"/>
  <c r="AZ3222" i="5"/>
  <c r="BA3218" i="5"/>
  <c r="AZ3218" i="5"/>
  <c r="BA3214" i="5"/>
  <c r="AZ3214" i="5"/>
  <c r="BA3210" i="5"/>
  <c r="AZ3210" i="5"/>
  <c r="BA3206" i="5"/>
  <c r="AZ3206" i="5"/>
  <c r="BA3202" i="5"/>
  <c r="AZ3202" i="5"/>
  <c r="BA3198" i="5"/>
  <c r="AZ3198" i="5"/>
  <c r="BA3194" i="5"/>
  <c r="AZ3194" i="5"/>
  <c r="BA3190" i="5"/>
  <c r="AZ3190" i="5"/>
  <c r="BA3186" i="5"/>
  <c r="AZ3186" i="5"/>
  <c r="BA3182" i="5"/>
  <c r="AZ3182" i="5"/>
  <c r="BA3178" i="5"/>
  <c r="AZ3178" i="5"/>
  <c r="BA3174" i="5"/>
  <c r="AZ3174" i="5"/>
  <c r="BA3170" i="5"/>
  <c r="AZ3170" i="5"/>
  <c r="BA3166" i="5"/>
  <c r="AZ3166" i="5"/>
  <c r="BA3162" i="5"/>
  <c r="AZ3162" i="5"/>
  <c r="BA3158" i="5"/>
  <c r="AZ3158" i="5"/>
  <c r="BA3154" i="5"/>
  <c r="AZ3154" i="5"/>
  <c r="BA3150" i="5"/>
  <c r="AZ3150" i="5"/>
  <c r="BA3146" i="5"/>
  <c r="AZ3146" i="5"/>
  <c r="BA3142" i="5"/>
  <c r="AZ3142" i="5"/>
  <c r="BA3138" i="5"/>
  <c r="AZ3138" i="5"/>
  <c r="BA3134" i="5"/>
  <c r="AZ3134" i="5"/>
  <c r="BA3130" i="5"/>
  <c r="AZ3130" i="5"/>
  <c r="BA3126" i="5"/>
  <c r="AZ3126" i="5"/>
  <c r="BA3122" i="5"/>
  <c r="AZ3122" i="5"/>
  <c r="BA3118" i="5"/>
  <c r="AZ3118" i="5"/>
  <c r="BA3114" i="5"/>
  <c r="AZ3114" i="5"/>
  <c r="BA3110" i="5"/>
  <c r="AZ3110" i="5"/>
  <c r="BA3106" i="5"/>
  <c r="AZ3106" i="5"/>
  <c r="BA3102" i="5"/>
  <c r="AZ3102" i="5"/>
  <c r="BA3098" i="5"/>
  <c r="AZ3098" i="5"/>
  <c r="BA3094" i="5"/>
  <c r="AZ3094" i="5"/>
  <c r="BA3090" i="5"/>
  <c r="AZ3090" i="5"/>
  <c r="BA3086" i="5"/>
  <c r="AZ3086" i="5"/>
  <c r="BA3082" i="5"/>
  <c r="AZ3082" i="5"/>
  <c r="BA3078" i="5"/>
  <c r="AZ3078" i="5"/>
  <c r="BA3074" i="5"/>
  <c r="AZ3074" i="5"/>
  <c r="BA3070" i="5"/>
  <c r="AZ3070" i="5"/>
  <c r="BA3066" i="5"/>
  <c r="AZ3066" i="5"/>
  <c r="BA3062" i="5"/>
  <c r="AZ3062" i="5"/>
  <c r="BA3058" i="5"/>
  <c r="AZ3058" i="5"/>
  <c r="BA3054" i="5"/>
  <c r="AZ3054" i="5"/>
  <c r="BA3050" i="5"/>
  <c r="AZ3050" i="5"/>
  <c r="BA3046" i="5"/>
  <c r="AZ3046" i="5"/>
  <c r="BA3042" i="5"/>
  <c r="AZ3042" i="5"/>
  <c r="BA3038" i="5"/>
  <c r="AZ3038" i="5"/>
  <c r="BA3034" i="5"/>
  <c r="AZ3034" i="5"/>
  <c r="BA3030" i="5"/>
  <c r="AZ3030" i="5"/>
  <c r="BA3026" i="5"/>
  <c r="AZ3026" i="5"/>
  <c r="BA3022" i="5"/>
  <c r="AZ3022" i="5"/>
  <c r="BA3018" i="5"/>
  <c r="AZ3018" i="5"/>
  <c r="BA3014" i="5"/>
  <c r="AZ3014" i="5"/>
  <c r="BA3010" i="5"/>
  <c r="AZ3010" i="5"/>
  <c r="BA3006" i="5"/>
  <c r="AZ3006" i="5"/>
  <c r="BA3002" i="5"/>
  <c r="AZ3002" i="5"/>
  <c r="BA2998" i="5"/>
  <c r="AZ2998" i="5"/>
  <c r="BA2994" i="5"/>
  <c r="AZ2994" i="5"/>
  <c r="BA2990" i="5"/>
  <c r="AZ2990" i="5"/>
  <c r="BA2986" i="5"/>
  <c r="AZ2986" i="5"/>
  <c r="BA2982" i="5"/>
  <c r="AZ2982" i="5"/>
  <c r="BA2978" i="5"/>
  <c r="AZ2978" i="5"/>
  <c r="BA2974" i="5"/>
  <c r="AZ2974" i="5"/>
  <c r="BA2970" i="5"/>
  <c r="AZ2970" i="5"/>
  <c r="BA2966" i="5"/>
  <c r="AZ2966" i="5"/>
  <c r="BA2962" i="5"/>
  <c r="AZ2962" i="5"/>
  <c r="BA2958" i="5"/>
  <c r="AZ2958" i="5"/>
  <c r="BA2954" i="5"/>
  <c r="AZ2954" i="5"/>
  <c r="BA2950" i="5"/>
  <c r="AZ2950" i="5"/>
  <c r="BA2946" i="5"/>
  <c r="AZ2946" i="5"/>
  <c r="BA2942" i="5"/>
  <c r="AZ2942" i="5"/>
  <c r="BA2938" i="5"/>
  <c r="AZ2938" i="5"/>
  <c r="BA2934" i="5"/>
  <c r="AZ2934" i="5"/>
  <c r="BA2930" i="5"/>
  <c r="AZ2930" i="5"/>
  <c r="BA2926" i="5"/>
  <c r="AZ2926" i="5"/>
  <c r="BA2922" i="5"/>
  <c r="AZ2922" i="5"/>
  <c r="BA2918" i="5"/>
  <c r="AZ2918" i="5"/>
  <c r="BA2914" i="5"/>
  <c r="AZ2914" i="5"/>
  <c r="BA2910" i="5"/>
  <c r="AZ2910" i="5"/>
  <c r="BA2906" i="5"/>
  <c r="AZ2906" i="5"/>
  <c r="BA2902" i="5"/>
  <c r="AZ2902" i="5"/>
  <c r="BA2898" i="5"/>
  <c r="AZ2898" i="5"/>
  <c r="BA2894" i="5"/>
  <c r="AZ2894" i="5"/>
  <c r="BA2890" i="5"/>
  <c r="AZ2890" i="5"/>
  <c r="BA2886" i="5"/>
  <c r="AZ2886" i="5"/>
  <c r="BA2882" i="5"/>
  <c r="AZ2882" i="5"/>
  <c r="BA2878" i="5"/>
  <c r="AZ2878" i="5"/>
  <c r="BA2874" i="5"/>
  <c r="AZ2874" i="5"/>
  <c r="BA2870" i="5"/>
  <c r="AZ2870" i="5"/>
  <c r="BA2866" i="5"/>
  <c r="AZ2866" i="5"/>
  <c r="BA2862" i="5"/>
  <c r="AZ2862" i="5"/>
  <c r="BA2858" i="5"/>
  <c r="AZ2858" i="5"/>
  <c r="BA2854" i="5"/>
  <c r="AZ2854" i="5"/>
  <c r="BA2850" i="5"/>
  <c r="AZ2850" i="5"/>
  <c r="BA2846" i="5"/>
  <c r="AZ2846" i="5"/>
  <c r="BA2842" i="5"/>
  <c r="AZ2842" i="5"/>
  <c r="BA2838" i="5"/>
  <c r="AZ2838" i="5"/>
  <c r="BA2834" i="5"/>
  <c r="AZ2834" i="5"/>
  <c r="BA2830" i="5"/>
  <c r="AZ2830" i="5"/>
  <c r="BA2826" i="5"/>
  <c r="AZ2826" i="5"/>
  <c r="BA2822" i="5"/>
  <c r="AZ2822" i="5"/>
  <c r="BA2818" i="5"/>
  <c r="AZ2818" i="5"/>
  <c r="BA2814" i="5"/>
  <c r="AZ2814" i="5"/>
  <c r="BA2810" i="5"/>
  <c r="AZ2810" i="5"/>
  <c r="BA2806" i="5"/>
  <c r="AZ2806" i="5"/>
  <c r="BA2802" i="5"/>
  <c r="AZ2802" i="5"/>
  <c r="BA2798" i="5"/>
  <c r="AZ2798" i="5"/>
  <c r="BA2794" i="5"/>
  <c r="AZ2794" i="5"/>
  <c r="BA2790" i="5"/>
  <c r="AZ2790" i="5"/>
  <c r="BA2786" i="5"/>
  <c r="AZ2786" i="5"/>
  <c r="BA2782" i="5"/>
  <c r="AZ2782" i="5"/>
  <c r="BA2778" i="5"/>
  <c r="AZ2778" i="5"/>
  <c r="BA2774" i="5"/>
  <c r="AZ2774" i="5"/>
  <c r="BA2770" i="5"/>
  <c r="AZ2770" i="5"/>
  <c r="BA2766" i="5"/>
  <c r="AZ2766" i="5"/>
  <c r="BA2762" i="5"/>
  <c r="AZ2762" i="5"/>
  <c r="BA2758" i="5"/>
  <c r="AZ2758" i="5"/>
  <c r="BA2754" i="5"/>
  <c r="AZ2754" i="5"/>
  <c r="BA2750" i="5"/>
  <c r="AZ2750" i="5"/>
  <c r="BA2746" i="5"/>
  <c r="AZ2746" i="5"/>
  <c r="BA2742" i="5"/>
  <c r="AZ2742" i="5"/>
  <c r="BA2738" i="5"/>
  <c r="AZ2738" i="5"/>
  <c r="BA2734" i="5"/>
  <c r="AZ2734" i="5"/>
  <c r="BA2730" i="5"/>
  <c r="AZ2730" i="5"/>
  <c r="BA2726" i="5"/>
  <c r="AZ2726" i="5"/>
  <c r="BA2722" i="5"/>
  <c r="AZ2722" i="5"/>
  <c r="BA2718" i="5"/>
  <c r="AZ2718" i="5"/>
  <c r="BA2715" i="5"/>
  <c r="AZ2715" i="5"/>
  <c r="BA2711" i="5"/>
  <c r="AZ2711" i="5"/>
  <c r="BA2707" i="5"/>
  <c r="AZ2707" i="5"/>
  <c r="BA2703" i="5"/>
  <c r="AZ2703" i="5"/>
  <c r="BA2699" i="5"/>
  <c r="AZ2699" i="5"/>
  <c r="BA2695" i="5"/>
  <c r="AZ2695" i="5"/>
  <c r="BA2691" i="5"/>
  <c r="AZ2691" i="5"/>
  <c r="BA2687" i="5"/>
  <c r="AZ2687" i="5"/>
  <c r="BA2683" i="5"/>
  <c r="AZ2683" i="5"/>
  <c r="BA2679" i="5"/>
  <c r="AZ2679" i="5"/>
  <c r="BA2675" i="5"/>
  <c r="AZ2675" i="5"/>
  <c r="AZ2671" i="5"/>
  <c r="BA2671" i="5"/>
  <c r="AZ2667" i="5"/>
  <c r="BA2667" i="5"/>
  <c r="AZ2663" i="5"/>
  <c r="BA2663" i="5"/>
  <c r="AZ2659" i="5"/>
  <c r="BA2659" i="5"/>
  <c r="AZ2655" i="5"/>
  <c r="BA2655" i="5"/>
  <c r="AZ2651" i="5"/>
  <c r="BA2651" i="5"/>
  <c r="AZ2647" i="5"/>
  <c r="BA2647" i="5"/>
  <c r="AZ2643" i="5"/>
  <c r="BA2643" i="5"/>
  <c r="AZ2639" i="5"/>
  <c r="BA2639" i="5"/>
  <c r="AZ2635" i="5"/>
  <c r="BA2635" i="5"/>
  <c r="AZ2631" i="5"/>
  <c r="BA2631" i="5"/>
  <c r="AZ2627" i="5"/>
  <c r="BA2627" i="5"/>
  <c r="AZ2623" i="5"/>
  <c r="BA2623" i="5"/>
  <c r="AZ2619" i="5"/>
  <c r="BA2619" i="5"/>
  <c r="AZ2615" i="5"/>
  <c r="BA2615" i="5"/>
  <c r="AZ2611" i="5"/>
  <c r="BA2611" i="5"/>
  <c r="AZ2607" i="5"/>
  <c r="BA2607" i="5"/>
  <c r="AZ2603" i="5"/>
  <c r="BA2603" i="5"/>
  <c r="AZ2599" i="5"/>
  <c r="BA2599" i="5"/>
  <c r="AZ2595" i="5"/>
  <c r="BA2595" i="5"/>
  <c r="AZ2591" i="5"/>
  <c r="BA2591" i="5"/>
  <c r="AZ2587" i="5"/>
  <c r="BA2587" i="5"/>
  <c r="AZ2583" i="5"/>
  <c r="BA2583" i="5"/>
  <c r="AZ2579" i="5"/>
  <c r="BA2579" i="5"/>
  <c r="AZ2575" i="5"/>
  <c r="BA2575" i="5"/>
  <c r="AZ2571" i="5"/>
  <c r="BA2571" i="5"/>
  <c r="AZ2567" i="5"/>
  <c r="BA2567" i="5"/>
  <c r="AZ2563" i="5"/>
  <c r="BA2563" i="5"/>
  <c r="AZ2559" i="5"/>
  <c r="BA2559" i="5"/>
  <c r="AZ2555" i="5"/>
  <c r="BA2555" i="5"/>
  <c r="AZ2551" i="5"/>
  <c r="BA2551" i="5"/>
  <c r="AZ2547" i="5"/>
  <c r="BA2547" i="5"/>
  <c r="AZ2543" i="5"/>
  <c r="BA2543" i="5"/>
  <c r="AZ2539" i="5"/>
  <c r="BA2539" i="5"/>
  <c r="AZ2535" i="5"/>
  <c r="BA2535" i="5"/>
  <c r="AZ2531" i="5"/>
  <c r="BA2531" i="5"/>
  <c r="AZ2527" i="5"/>
  <c r="BA2527" i="5"/>
  <c r="AZ2523" i="5"/>
  <c r="BA2523" i="5"/>
  <c r="AZ2519" i="5"/>
  <c r="BA2519" i="5"/>
  <c r="AZ2515" i="5"/>
  <c r="BA2515" i="5"/>
  <c r="AZ2511" i="5"/>
  <c r="BA2511" i="5"/>
  <c r="AZ2507" i="5"/>
  <c r="BA2507" i="5"/>
  <c r="AZ2503" i="5"/>
  <c r="BA2503" i="5"/>
  <c r="AZ2499" i="5"/>
  <c r="BA2499" i="5"/>
  <c r="AZ2495" i="5"/>
  <c r="BA2495" i="5"/>
  <c r="AZ2491" i="5"/>
  <c r="BA2491" i="5"/>
  <c r="AZ2487" i="5"/>
  <c r="BA2487" i="5"/>
  <c r="AZ2483" i="5"/>
  <c r="BA2483" i="5"/>
  <c r="AZ2479" i="5"/>
  <c r="BA2479" i="5"/>
  <c r="AZ2475" i="5"/>
  <c r="BA2475" i="5"/>
  <c r="AZ2471" i="5"/>
  <c r="BA2471" i="5"/>
  <c r="AZ2467" i="5"/>
  <c r="BA2467" i="5"/>
  <c r="AZ2463" i="5"/>
  <c r="BA2463" i="5"/>
  <c r="AZ2459" i="5"/>
  <c r="BA2459" i="5"/>
  <c r="AZ2455" i="5"/>
  <c r="BA2455" i="5"/>
  <c r="AZ2451" i="5"/>
  <c r="BA2451" i="5"/>
  <c r="AZ2447" i="5"/>
  <c r="BA2447" i="5"/>
  <c r="AZ2443" i="5"/>
  <c r="BA2443" i="5"/>
  <c r="AZ2439" i="5"/>
  <c r="BA2439" i="5"/>
  <c r="AZ2435" i="5"/>
  <c r="BA2435" i="5"/>
  <c r="AZ2431" i="5"/>
  <c r="BA2431" i="5"/>
  <c r="AZ2427" i="5"/>
  <c r="BA2427" i="5"/>
  <c r="AZ2423" i="5"/>
  <c r="BA2423" i="5"/>
  <c r="AZ2419" i="5"/>
  <c r="BA2419" i="5"/>
  <c r="AZ2415" i="5"/>
  <c r="BA2415" i="5"/>
  <c r="AZ2411" i="5"/>
  <c r="BA2411" i="5"/>
  <c r="AZ2407" i="5"/>
  <c r="BA2407" i="5"/>
  <c r="AZ2403" i="5"/>
  <c r="BA2403" i="5"/>
  <c r="AZ2399" i="5"/>
  <c r="BA2399" i="5"/>
  <c r="AZ2395" i="5"/>
  <c r="BA2395" i="5"/>
  <c r="AZ2391" i="5"/>
  <c r="BA2391" i="5"/>
  <c r="AZ2387" i="5"/>
  <c r="BA2387" i="5"/>
  <c r="AZ2383" i="5"/>
  <c r="BA2383" i="5"/>
  <c r="AZ2379" i="5"/>
  <c r="BA2379" i="5"/>
  <c r="AZ2375" i="5"/>
  <c r="BA2375" i="5"/>
  <c r="AZ2371" i="5"/>
  <c r="BA2371" i="5"/>
  <c r="AZ2367" i="5"/>
  <c r="BA2367" i="5"/>
  <c r="AZ2363" i="5"/>
  <c r="BA2363" i="5"/>
  <c r="AZ2359" i="5"/>
  <c r="BA2359" i="5"/>
  <c r="AZ2355" i="5"/>
  <c r="BA2355" i="5"/>
  <c r="AZ2351" i="5"/>
  <c r="BA2351" i="5"/>
  <c r="AZ2347" i="5"/>
  <c r="BA2347" i="5"/>
  <c r="AZ2343" i="5"/>
  <c r="BA2343" i="5"/>
  <c r="AZ2339" i="5"/>
  <c r="BA2339" i="5"/>
  <c r="AZ2335" i="5"/>
  <c r="BA2335" i="5"/>
  <c r="AZ2331" i="5"/>
  <c r="BA2331" i="5"/>
  <c r="AZ2327" i="5"/>
  <c r="BA2327" i="5"/>
  <c r="AZ2323" i="5"/>
  <c r="BA2323" i="5"/>
  <c r="AZ2319" i="5"/>
  <c r="BA2319" i="5"/>
  <c r="AZ2315" i="5"/>
  <c r="BA2315" i="5"/>
  <c r="AZ2311" i="5"/>
  <c r="BA2311" i="5"/>
  <c r="AZ2307" i="5"/>
  <c r="BA2307" i="5"/>
  <c r="AZ2303" i="5"/>
  <c r="BA2303" i="5"/>
  <c r="AZ2299" i="5"/>
  <c r="BA2299" i="5"/>
  <c r="AZ2295" i="5"/>
  <c r="BA2295" i="5"/>
  <c r="AZ2291" i="5"/>
  <c r="BA2291" i="5"/>
  <c r="AZ2287" i="5"/>
  <c r="BA2287" i="5"/>
  <c r="AZ2283" i="5"/>
  <c r="BA2283" i="5"/>
  <c r="AZ2279" i="5"/>
  <c r="BA2279" i="5"/>
  <c r="AZ2275" i="5"/>
  <c r="BA2275" i="5"/>
  <c r="AZ2271" i="5"/>
  <c r="BA2271" i="5"/>
  <c r="AZ2267" i="5"/>
  <c r="BA2267" i="5"/>
  <c r="AZ2263" i="5"/>
  <c r="BA2263" i="5"/>
  <c r="AZ2259" i="5"/>
  <c r="BA2259" i="5"/>
  <c r="AZ2255" i="5"/>
  <c r="BA2255" i="5"/>
  <c r="AZ2251" i="5"/>
  <c r="BA2251" i="5"/>
  <c r="AZ2247" i="5"/>
  <c r="BA2247" i="5"/>
  <c r="AZ2243" i="5"/>
  <c r="BA2243" i="5"/>
  <c r="AZ2239" i="5"/>
  <c r="BA2239" i="5"/>
  <c r="AZ2235" i="5"/>
  <c r="BA2235" i="5"/>
  <c r="AZ2231" i="5"/>
  <c r="BA2231" i="5"/>
  <c r="AZ2227" i="5"/>
  <c r="BA2227" i="5"/>
  <c r="AZ2223" i="5"/>
  <c r="BA2223" i="5"/>
  <c r="AZ2219" i="5"/>
  <c r="BA2219" i="5"/>
  <c r="AZ2215" i="5"/>
  <c r="BA2215" i="5"/>
  <c r="AZ2211" i="5"/>
  <c r="BA2211" i="5"/>
  <c r="AZ2207" i="5"/>
  <c r="BA2207" i="5"/>
  <c r="AZ2203" i="5"/>
  <c r="BA2203" i="5"/>
  <c r="AZ2199" i="5"/>
  <c r="BA2199" i="5"/>
  <c r="AZ2195" i="5"/>
  <c r="BA2195" i="5"/>
  <c r="AZ2191" i="5"/>
  <c r="BA2191" i="5"/>
  <c r="AZ2187" i="5"/>
  <c r="BA2187" i="5"/>
  <c r="AZ2183" i="5"/>
  <c r="BA2183" i="5"/>
  <c r="AZ2179" i="5"/>
  <c r="BA2179" i="5"/>
  <c r="AZ2175" i="5"/>
  <c r="BA2175" i="5"/>
  <c r="AZ2171" i="5"/>
  <c r="BA2171" i="5"/>
  <c r="AZ2167" i="5"/>
  <c r="BA2167" i="5"/>
  <c r="AZ2163" i="5"/>
  <c r="BA2163" i="5"/>
  <c r="AZ2159" i="5"/>
  <c r="BA2159" i="5"/>
  <c r="AZ2155" i="5"/>
  <c r="BA2155" i="5"/>
  <c r="AZ2151" i="5"/>
  <c r="BA2151" i="5"/>
  <c r="AZ2147" i="5"/>
  <c r="BA2147" i="5"/>
  <c r="AZ2143" i="5"/>
  <c r="BA2143" i="5"/>
  <c r="AZ2139" i="5"/>
  <c r="BA2139" i="5"/>
  <c r="AZ2135" i="5"/>
  <c r="BA2135" i="5"/>
  <c r="AZ2131" i="5"/>
  <c r="BA2131" i="5"/>
  <c r="AZ2127" i="5"/>
  <c r="BA2127" i="5"/>
  <c r="AZ2123" i="5"/>
  <c r="BA2123" i="5"/>
  <c r="AZ2119" i="5"/>
  <c r="BA2119" i="5"/>
  <c r="AZ2115" i="5"/>
  <c r="BA2115" i="5"/>
  <c r="AZ2111" i="5"/>
  <c r="BA2111" i="5"/>
  <c r="AZ2107" i="5"/>
  <c r="BA2107" i="5"/>
  <c r="AZ2103" i="5"/>
  <c r="BA2103" i="5"/>
  <c r="AZ2099" i="5"/>
  <c r="BA2099" i="5"/>
  <c r="AZ2095" i="5"/>
  <c r="BA2095" i="5"/>
  <c r="AZ2091" i="5"/>
  <c r="BA2091" i="5"/>
  <c r="AZ2087" i="5"/>
  <c r="BA2087" i="5"/>
  <c r="AZ2083" i="5"/>
  <c r="BA2083" i="5"/>
  <c r="AZ2079" i="5"/>
  <c r="BA2079" i="5"/>
  <c r="AZ2075" i="5"/>
  <c r="BA2075" i="5"/>
  <c r="AZ2071" i="5"/>
  <c r="BA2071" i="5"/>
  <c r="AZ2067" i="5"/>
  <c r="BA2067" i="5"/>
  <c r="AZ2063" i="5"/>
  <c r="BA2063" i="5"/>
  <c r="AZ2059" i="5"/>
  <c r="BA2059" i="5"/>
  <c r="AZ2055" i="5"/>
  <c r="BA2055" i="5"/>
  <c r="AZ2051" i="5"/>
  <c r="BA2051" i="5"/>
  <c r="AZ2047" i="5"/>
  <c r="BA2047" i="5"/>
  <c r="AZ2043" i="5"/>
  <c r="BA2043" i="5"/>
  <c r="AZ2039" i="5"/>
  <c r="BA2039" i="5"/>
  <c r="AZ2035" i="5"/>
  <c r="BA2035" i="5"/>
  <c r="AZ2031" i="5"/>
  <c r="BA2031" i="5"/>
  <c r="AZ2027" i="5"/>
  <c r="BA2027" i="5"/>
  <c r="AZ2023" i="5"/>
  <c r="BA2023" i="5"/>
  <c r="AZ2019" i="5"/>
  <c r="BA2019" i="5"/>
  <c r="AZ2015" i="5"/>
  <c r="BA2015" i="5"/>
  <c r="AZ2011" i="5"/>
  <c r="BA2011" i="5"/>
  <c r="AZ2007" i="5"/>
  <c r="BA2007" i="5"/>
  <c r="AZ2003" i="5"/>
  <c r="BA2003" i="5"/>
  <c r="AZ1999" i="5"/>
  <c r="BA1999" i="5"/>
  <c r="AZ1995" i="5"/>
  <c r="BA1995" i="5"/>
  <c r="AZ1991" i="5"/>
  <c r="BA1991" i="5"/>
  <c r="AZ1987" i="5"/>
  <c r="BA1987" i="5"/>
  <c r="AZ1983" i="5"/>
  <c r="BA1983" i="5"/>
  <c r="AZ1979" i="5"/>
  <c r="BA1979" i="5"/>
  <c r="AZ1975" i="5"/>
  <c r="BA1975" i="5"/>
  <c r="AZ1971" i="5"/>
  <c r="BA1971" i="5"/>
  <c r="AZ1967" i="5"/>
  <c r="BA1967" i="5"/>
  <c r="AZ1963" i="5"/>
  <c r="BA1963" i="5"/>
  <c r="AZ1959" i="5"/>
  <c r="BA1959" i="5"/>
  <c r="AZ1955" i="5"/>
  <c r="BA1955" i="5"/>
  <c r="AZ1951" i="5"/>
  <c r="BA1951" i="5"/>
  <c r="AZ1947" i="5"/>
  <c r="BA1947" i="5"/>
  <c r="AZ1943" i="5"/>
  <c r="BA1943" i="5"/>
  <c r="AZ1939" i="5"/>
  <c r="BA1939" i="5"/>
  <c r="AZ1935" i="5"/>
  <c r="BA1935" i="5"/>
  <c r="AZ1931" i="5"/>
  <c r="BA1931" i="5"/>
  <c r="AZ1927" i="5"/>
  <c r="BA1927" i="5"/>
  <c r="AZ1923" i="5"/>
  <c r="BA1923" i="5"/>
  <c r="AZ1919" i="5"/>
  <c r="BA1919" i="5"/>
  <c r="AZ1915" i="5"/>
  <c r="BA1915" i="5"/>
  <c r="AZ1911" i="5"/>
  <c r="BA1911" i="5"/>
  <c r="AZ1907" i="5"/>
  <c r="BA1907" i="5"/>
  <c r="AZ1903" i="5"/>
  <c r="BA1903" i="5"/>
  <c r="AZ1899" i="5"/>
  <c r="BA1899" i="5"/>
  <c r="AZ1895" i="5"/>
  <c r="BA1895" i="5"/>
  <c r="AZ1891" i="5"/>
  <c r="BA1891" i="5"/>
  <c r="AZ1887" i="5"/>
  <c r="BA1887" i="5"/>
  <c r="AZ1883" i="5"/>
  <c r="BA1883" i="5"/>
  <c r="AZ1879" i="5"/>
  <c r="BA1879" i="5"/>
  <c r="AZ1875" i="5"/>
  <c r="BA1875" i="5"/>
  <c r="AZ1871" i="5"/>
  <c r="BA1871" i="5"/>
  <c r="AZ1867" i="5"/>
  <c r="BA1867" i="5"/>
  <c r="AZ1863" i="5"/>
  <c r="BA1863" i="5"/>
  <c r="AZ1859" i="5"/>
  <c r="BA1859" i="5"/>
  <c r="AZ1855" i="5"/>
  <c r="BA1855" i="5"/>
  <c r="AZ1851" i="5"/>
  <c r="BA1851" i="5"/>
  <c r="AZ1847" i="5"/>
  <c r="BA1847" i="5"/>
  <c r="AZ1843" i="5"/>
  <c r="BA1843" i="5"/>
  <c r="AZ1839" i="5"/>
  <c r="BA1839" i="5"/>
  <c r="AZ1835" i="5"/>
  <c r="BA1835" i="5"/>
  <c r="AZ1831" i="5"/>
  <c r="BA1831" i="5"/>
  <c r="AZ1827" i="5"/>
  <c r="BA1827" i="5"/>
  <c r="AZ1823" i="5"/>
  <c r="BA1823" i="5"/>
  <c r="AZ1819" i="5"/>
  <c r="BA1819" i="5"/>
  <c r="AZ1815" i="5"/>
  <c r="BA1815" i="5"/>
  <c r="AZ1811" i="5"/>
  <c r="BA1811" i="5"/>
  <c r="AZ1807" i="5"/>
  <c r="BA1807" i="5"/>
  <c r="AZ1803" i="5"/>
  <c r="BA1803" i="5"/>
  <c r="AZ1799" i="5"/>
  <c r="BA1799" i="5"/>
  <c r="AZ1795" i="5"/>
  <c r="BA1795" i="5"/>
  <c r="AZ1791" i="5"/>
  <c r="BA1791" i="5"/>
  <c r="AZ1787" i="5"/>
  <c r="BA1787" i="5"/>
  <c r="AZ1783" i="5"/>
  <c r="BA1783" i="5"/>
  <c r="AZ1779" i="5"/>
  <c r="BA1779" i="5"/>
  <c r="AZ1775" i="5"/>
  <c r="BA1775" i="5"/>
  <c r="AZ1771" i="5"/>
  <c r="BA1771" i="5"/>
  <c r="AZ1767" i="5"/>
  <c r="BA1767" i="5"/>
  <c r="AZ1763" i="5"/>
  <c r="BA1763" i="5"/>
  <c r="AZ1759" i="5"/>
  <c r="BA1759" i="5"/>
  <c r="AZ1755" i="5"/>
  <c r="BA1755" i="5"/>
  <c r="AZ1751" i="5"/>
  <c r="BA1751" i="5"/>
  <c r="AZ1747" i="5"/>
  <c r="BA1747" i="5"/>
  <c r="AZ1743" i="5"/>
  <c r="BA1743" i="5"/>
  <c r="AZ1739" i="5"/>
  <c r="BA1739" i="5"/>
  <c r="AZ1735" i="5"/>
  <c r="BA1735" i="5"/>
  <c r="AZ1731" i="5"/>
  <c r="BA1731" i="5"/>
  <c r="AZ1727" i="5"/>
  <c r="BA1727" i="5"/>
  <c r="AZ1723" i="5"/>
  <c r="BA1723" i="5"/>
  <c r="AZ1719" i="5"/>
  <c r="BA1719" i="5"/>
  <c r="AZ1715" i="5"/>
  <c r="BA1715" i="5"/>
  <c r="AZ1711" i="5"/>
  <c r="BA1711" i="5"/>
  <c r="AZ1707" i="5"/>
  <c r="BA1707" i="5"/>
  <c r="AZ1703" i="5"/>
  <c r="BA1703" i="5"/>
  <c r="AZ1699" i="5"/>
  <c r="BA1699" i="5"/>
  <c r="AZ1695" i="5"/>
  <c r="BA1695" i="5"/>
  <c r="AZ1691" i="5"/>
  <c r="BA1691" i="5"/>
  <c r="AZ1687" i="5"/>
  <c r="BA1687" i="5"/>
  <c r="AZ1683" i="5"/>
  <c r="BA1683" i="5"/>
  <c r="AZ1679" i="5"/>
  <c r="BA1679" i="5"/>
  <c r="AZ1675" i="5"/>
  <c r="BA1675" i="5"/>
  <c r="AZ1671" i="5"/>
  <c r="BA1671" i="5"/>
  <c r="AZ1667" i="5"/>
  <c r="BA1667" i="5"/>
  <c r="AZ1663" i="5"/>
  <c r="BA1663" i="5"/>
  <c r="AZ1659" i="5"/>
  <c r="BA1659" i="5"/>
  <c r="AZ1655" i="5"/>
  <c r="BA1655" i="5"/>
  <c r="AZ1651" i="5"/>
  <c r="BA1651" i="5"/>
  <c r="AZ1647" i="5"/>
  <c r="BA1647" i="5"/>
  <c r="AZ1643" i="5"/>
  <c r="BA1643" i="5"/>
  <c r="AZ1639" i="5"/>
  <c r="BA1639" i="5"/>
  <c r="AZ1635" i="5"/>
  <c r="BA1635" i="5"/>
  <c r="AZ1631" i="5"/>
  <c r="BA1631" i="5"/>
  <c r="AZ1627" i="5"/>
  <c r="BA1627" i="5"/>
  <c r="AZ1623" i="5"/>
  <c r="BA1623" i="5"/>
  <c r="AZ1619" i="5"/>
  <c r="BA1619" i="5"/>
  <c r="AZ1615" i="5"/>
  <c r="BA1615" i="5"/>
  <c r="AZ1611" i="5"/>
  <c r="BA1611" i="5"/>
  <c r="AZ1607" i="5"/>
  <c r="BA1607" i="5"/>
  <c r="AZ1603" i="5"/>
  <c r="BA1603" i="5"/>
  <c r="AZ1599" i="5"/>
  <c r="BA1599" i="5"/>
  <c r="AZ1595" i="5"/>
  <c r="BA1595" i="5"/>
  <c r="AZ1591" i="5"/>
  <c r="BA1591" i="5"/>
  <c r="AZ1587" i="5"/>
  <c r="BA1587" i="5"/>
  <c r="AZ1583" i="5"/>
  <c r="BA1583" i="5"/>
  <c r="AZ1579" i="5"/>
  <c r="BA1579" i="5"/>
  <c r="AZ1575" i="5"/>
  <c r="BA1575" i="5"/>
  <c r="AZ1571" i="5"/>
  <c r="BA1571" i="5"/>
  <c r="AZ1567" i="5"/>
  <c r="BA1567" i="5"/>
  <c r="AZ1563" i="5"/>
  <c r="BA1563" i="5"/>
  <c r="AZ1559" i="5"/>
  <c r="BA1559" i="5"/>
  <c r="AZ1555" i="5"/>
  <c r="BA1555" i="5"/>
  <c r="AZ1551" i="5"/>
  <c r="BA1551" i="5"/>
  <c r="AZ1547" i="5"/>
  <c r="BA1547" i="5"/>
  <c r="AZ1543" i="5"/>
  <c r="BA1543" i="5"/>
  <c r="AZ1539" i="5"/>
  <c r="BA1539" i="5"/>
  <c r="AZ1535" i="5"/>
  <c r="BA1535" i="5"/>
  <c r="AZ1531" i="5"/>
  <c r="BA1531" i="5"/>
  <c r="AZ1527" i="5"/>
  <c r="BA1527" i="5"/>
  <c r="AZ1523" i="5"/>
  <c r="BA1523" i="5"/>
  <c r="AZ1519" i="5"/>
  <c r="BA1519" i="5"/>
  <c r="AZ1515" i="5"/>
  <c r="BA1515" i="5"/>
  <c r="AZ1511" i="5"/>
  <c r="BA1511" i="5"/>
  <c r="AZ1507" i="5"/>
  <c r="BA1507" i="5"/>
  <c r="AZ1503" i="5"/>
  <c r="BA1503" i="5"/>
  <c r="AZ1499" i="5"/>
  <c r="BA1499" i="5"/>
  <c r="AZ1495" i="5"/>
  <c r="BA1495" i="5"/>
  <c r="AZ1491" i="5"/>
  <c r="BA1491" i="5"/>
  <c r="AZ1487" i="5"/>
  <c r="BA1487" i="5"/>
  <c r="AZ1483" i="5"/>
  <c r="BA1483" i="5"/>
  <c r="AZ1479" i="5"/>
  <c r="BA1479" i="5"/>
  <c r="AZ1475" i="5"/>
  <c r="BA1475" i="5"/>
  <c r="AZ1471" i="5"/>
  <c r="BA1471" i="5"/>
  <c r="AZ1467" i="5"/>
  <c r="BA1467" i="5"/>
  <c r="AZ1463" i="5"/>
  <c r="BA1463" i="5"/>
  <c r="AZ1459" i="5"/>
  <c r="BA1459" i="5"/>
  <c r="AZ1455" i="5"/>
  <c r="BA1455" i="5"/>
  <c r="AZ1451" i="5"/>
  <c r="BA1451" i="5"/>
  <c r="AZ1447" i="5"/>
  <c r="BA1447" i="5"/>
  <c r="AZ1443" i="5"/>
  <c r="BA1443" i="5"/>
  <c r="AZ1439" i="5"/>
  <c r="BA1439" i="5"/>
  <c r="AZ1435" i="5"/>
  <c r="BA1435" i="5"/>
  <c r="AZ1431" i="5"/>
  <c r="BA1431" i="5"/>
  <c r="AZ1427" i="5"/>
  <c r="BA1427" i="5"/>
  <c r="AZ1423" i="5"/>
  <c r="BA1423" i="5"/>
  <c r="AZ1419" i="5"/>
  <c r="BA1419" i="5"/>
  <c r="AZ1415" i="5"/>
  <c r="BA1415" i="5"/>
  <c r="AZ1411" i="5"/>
  <c r="BA1411" i="5"/>
  <c r="AZ1407" i="5"/>
  <c r="BA1407" i="5"/>
  <c r="AZ1403" i="5"/>
  <c r="BA1403" i="5"/>
  <c r="AZ1399" i="5"/>
  <c r="BA1399" i="5"/>
  <c r="AZ1395" i="5"/>
  <c r="BA1395" i="5"/>
  <c r="AZ1391" i="5"/>
  <c r="BA1391" i="5"/>
  <c r="AZ1387" i="5"/>
  <c r="BA1387" i="5"/>
  <c r="AZ1383" i="5"/>
  <c r="BA1383" i="5"/>
  <c r="AZ1379" i="5"/>
  <c r="BA1379" i="5"/>
  <c r="AZ1375" i="5"/>
  <c r="BA1375" i="5"/>
  <c r="AZ1371" i="5"/>
  <c r="BA1371" i="5"/>
  <c r="AZ1367" i="5"/>
  <c r="BA1367" i="5"/>
  <c r="AZ1363" i="5"/>
  <c r="BA1363" i="5"/>
  <c r="AZ1359" i="5"/>
  <c r="BA1359" i="5"/>
  <c r="AZ1355" i="5"/>
  <c r="BA1355" i="5"/>
  <c r="AZ1351" i="5"/>
  <c r="BA1351" i="5"/>
  <c r="AZ1347" i="5"/>
  <c r="BA1347" i="5"/>
  <c r="AZ1343" i="5"/>
  <c r="BA1343" i="5"/>
  <c r="AZ1339" i="5"/>
  <c r="BA1339" i="5"/>
  <c r="AZ1335" i="5"/>
  <c r="BA1335" i="5"/>
  <c r="AZ1331" i="5"/>
  <c r="BA1331" i="5"/>
  <c r="AZ1327" i="5"/>
  <c r="BA1327" i="5"/>
  <c r="AZ1323" i="5"/>
  <c r="BA1323" i="5"/>
  <c r="AZ1319" i="5"/>
  <c r="BA1319" i="5"/>
  <c r="AZ1315" i="5"/>
  <c r="BA1315" i="5"/>
  <c r="AZ1311" i="5"/>
  <c r="BA1311" i="5"/>
  <c r="BA1307" i="5"/>
  <c r="AZ1307" i="5"/>
  <c r="BA1303" i="5"/>
  <c r="AZ1303" i="5"/>
  <c r="BA1299" i="5"/>
  <c r="AZ1299" i="5"/>
  <c r="BA1295" i="5"/>
  <c r="AZ1295" i="5"/>
  <c r="BA1291" i="5"/>
  <c r="AZ1291" i="5"/>
  <c r="BA1287" i="5"/>
  <c r="AZ1287" i="5"/>
  <c r="BA1283" i="5"/>
  <c r="AZ1283" i="5"/>
  <c r="BA1279" i="5"/>
  <c r="AZ1279" i="5"/>
  <c r="BA1275" i="5"/>
  <c r="AZ1275" i="5"/>
  <c r="BA1271" i="5"/>
  <c r="AZ1271" i="5"/>
  <c r="BA1267" i="5"/>
  <c r="AZ1267" i="5"/>
  <c r="BA1263" i="5"/>
  <c r="AZ1263" i="5"/>
  <c r="BA1259" i="5"/>
  <c r="AZ1259" i="5"/>
  <c r="BA1255" i="5"/>
  <c r="AZ1255" i="5"/>
  <c r="BA1251" i="5"/>
  <c r="AZ1251" i="5"/>
  <c r="BA1247" i="5"/>
  <c r="AZ1247" i="5"/>
  <c r="BA1243" i="5"/>
  <c r="AZ1243" i="5"/>
  <c r="BA1239" i="5"/>
  <c r="AZ1239" i="5"/>
  <c r="BA1235" i="5"/>
  <c r="AZ1235" i="5"/>
  <c r="BA1231" i="5"/>
  <c r="AZ1231" i="5"/>
  <c r="BA1227" i="5"/>
  <c r="AZ1227" i="5"/>
  <c r="BA1223" i="5"/>
  <c r="AZ1223" i="5"/>
  <c r="BA1219" i="5"/>
  <c r="AZ1219" i="5"/>
  <c r="BA1215" i="5"/>
  <c r="AZ1215" i="5"/>
  <c r="BA1211" i="5"/>
  <c r="AZ1211" i="5"/>
  <c r="BA1207" i="5"/>
  <c r="AZ1207" i="5"/>
  <c r="BA1203" i="5"/>
  <c r="AZ1203" i="5"/>
  <c r="BA1199" i="5"/>
  <c r="AZ1199" i="5"/>
  <c r="BA1195" i="5"/>
  <c r="AZ1195" i="5"/>
  <c r="BA1191" i="5"/>
  <c r="AZ1191" i="5"/>
  <c r="BA1187" i="5"/>
  <c r="AZ1187" i="5"/>
  <c r="BA1183" i="5"/>
  <c r="AZ1183" i="5"/>
  <c r="BA1179" i="5"/>
  <c r="AZ1179" i="5"/>
  <c r="BA1175" i="5"/>
  <c r="AZ1175" i="5"/>
  <c r="BA1171" i="5"/>
  <c r="AZ1171" i="5"/>
  <c r="BA1167" i="5"/>
  <c r="AZ1167" i="5"/>
  <c r="BA1163" i="5"/>
  <c r="AZ1163" i="5"/>
  <c r="BA1159" i="5"/>
  <c r="AZ1159" i="5"/>
  <c r="BA1155" i="5"/>
  <c r="AZ1155" i="5"/>
  <c r="BA1151" i="5"/>
  <c r="AZ1151" i="5"/>
  <c r="BA1147" i="5"/>
  <c r="AZ1147" i="5"/>
  <c r="BA1143" i="5"/>
  <c r="AZ1143" i="5"/>
  <c r="BA1139" i="5"/>
  <c r="AZ1139" i="5"/>
  <c r="BA1135" i="5"/>
  <c r="AZ1135" i="5"/>
  <c r="BA1131" i="5"/>
  <c r="AZ1131" i="5"/>
  <c r="BA1127" i="5"/>
  <c r="AZ1127" i="5"/>
  <c r="BA1123" i="5"/>
  <c r="AZ1123" i="5"/>
  <c r="BA1119" i="5"/>
  <c r="AZ1119" i="5"/>
  <c r="BA1115" i="5"/>
  <c r="AZ1115" i="5"/>
  <c r="BA1111" i="5"/>
  <c r="AZ1111" i="5"/>
  <c r="BA1107" i="5"/>
  <c r="AZ1107" i="5"/>
  <c r="BA1103" i="5"/>
  <c r="AZ1103" i="5"/>
  <c r="BA1099" i="5"/>
  <c r="AZ1099" i="5"/>
  <c r="BA1095" i="5"/>
  <c r="AZ1095" i="5"/>
  <c r="BA1091" i="5"/>
  <c r="AZ1091" i="5"/>
  <c r="BA1087" i="5"/>
  <c r="AZ1087" i="5"/>
  <c r="BA1083" i="5"/>
  <c r="AZ1083" i="5"/>
  <c r="BA1079" i="5"/>
  <c r="AZ1079" i="5"/>
  <c r="BA1075" i="5"/>
  <c r="AZ1075" i="5"/>
  <c r="BA1071" i="5"/>
  <c r="AZ1071" i="5"/>
  <c r="BA1067" i="5"/>
  <c r="AZ1067" i="5"/>
  <c r="BA1063" i="5"/>
  <c r="AZ1063" i="5"/>
  <c r="BA1059" i="5"/>
  <c r="AZ1059" i="5"/>
  <c r="BA1055" i="5"/>
  <c r="AZ1055" i="5"/>
  <c r="BA1051" i="5"/>
  <c r="AZ1051" i="5"/>
  <c r="BA1047" i="5"/>
  <c r="AZ1047" i="5"/>
  <c r="BA1043" i="5"/>
  <c r="AZ1043" i="5"/>
  <c r="BA1039" i="5"/>
  <c r="AZ1039" i="5"/>
  <c r="BA1035" i="5"/>
  <c r="AZ1035" i="5"/>
  <c r="BA1031" i="5"/>
  <c r="AZ1031" i="5"/>
  <c r="BA1027" i="5"/>
  <c r="AZ1027" i="5"/>
  <c r="BA1023" i="5"/>
  <c r="AZ1023" i="5"/>
  <c r="BA1019" i="5"/>
  <c r="AZ1019" i="5"/>
  <c r="BA1015" i="5"/>
  <c r="AZ1015" i="5"/>
  <c r="BA1011" i="5"/>
  <c r="AZ1011" i="5"/>
  <c r="BA1007" i="5"/>
  <c r="AZ1007" i="5"/>
  <c r="BA1003" i="5"/>
  <c r="AZ1003" i="5"/>
  <c r="BA999" i="5"/>
  <c r="AZ999" i="5"/>
  <c r="BA995" i="5"/>
  <c r="AZ995" i="5"/>
  <c r="BA991" i="5"/>
  <c r="AZ991" i="5"/>
  <c r="BA987" i="5"/>
  <c r="AZ987" i="5"/>
  <c r="BA983" i="5"/>
  <c r="AZ983" i="5"/>
  <c r="BA979" i="5"/>
  <c r="AZ979" i="5"/>
  <c r="BA975" i="5"/>
  <c r="AZ975" i="5"/>
  <c r="BA971" i="5"/>
  <c r="AZ971" i="5"/>
  <c r="BA967" i="5"/>
  <c r="AZ967" i="5"/>
  <c r="BA963" i="5"/>
  <c r="AZ963" i="5"/>
  <c r="BA959" i="5"/>
  <c r="AZ959" i="5"/>
  <c r="BA955" i="5"/>
  <c r="AZ955" i="5"/>
  <c r="BA951" i="5"/>
  <c r="AZ951" i="5"/>
  <c r="BA947" i="5"/>
  <c r="AZ947" i="5"/>
  <c r="BA943" i="5"/>
  <c r="AZ943" i="5"/>
  <c r="BA939" i="5"/>
  <c r="AZ939" i="5"/>
  <c r="BA935" i="5"/>
  <c r="AZ935" i="5"/>
  <c r="BA931" i="5"/>
  <c r="AZ931" i="5"/>
  <c r="BA927" i="5"/>
  <c r="AZ927" i="5"/>
  <c r="BA923" i="5"/>
  <c r="AZ923" i="5"/>
  <c r="BA919" i="5"/>
  <c r="AZ919" i="5"/>
  <c r="BA915" i="5"/>
  <c r="AZ915" i="5"/>
  <c r="BA911" i="5"/>
  <c r="AZ911" i="5"/>
  <c r="BA907" i="5"/>
  <c r="AZ907" i="5"/>
  <c r="BA903" i="5"/>
  <c r="AZ903" i="5"/>
  <c r="BA899" i="5"/>
  <c r="AZ899" i="5"/>
  <c r="BA895" i="5"/>
  <c r="AZ895" i="5"/>
  <c r="BA891" i="5"/>
  <c r="AZ891" i="5"/>
  <c r="BA887" i="5"/>
  <c r="AZ887" i="5"/>
  <c r="BA883" i="5"/>
  <c r="AZ883" i="5"/>
  <c r="BA879" i="5"/>
  <c r="AZ879" i="5"/>
  <c r="BA875" i="5"/>
  <c r="AZ875" i="5"/>
  <c r="BA871" i="5"/>
  <c r="AZ871" i="5"/>
  <c r="BA867" i="5"/>
  <c r="AZ867" i="5"/>
  <c r="BA863" i="5"/>
  <c r="AZ863" i="5"/>
  <c r="BA859" i="5"/>
  <c r="AZ859" i="5"/>
  <c r="BA855" i="5"/>
  <c r="AZ855" i="5"/>
  <c r="BA851" i="5"/>
  <c r="AZ851" i="5"/>
  <c r="BA847" i="5"/>
  <c r="AZ847" i="5"/>
  <c r="BA843" i="5"/>
  <c r="AZ843" i="5"/>
  <c r="BA839" i="5"/>
  <c r="AZ839" i="5"/>
  <c r="BA835" i="5"/>
  <c r="AZ835" i="5"/>
  <c r="BA831" i="5"/>
  <c r="AZ831" i="5"/>
  <c r="BA827" i="5"/>
  <c r="AZ827" i="5"/>
  <c r="BA823" i="5"/>
  <c r="AZ823" i="5"/>
  <c r="BA819" i="5"/>
  <c r="AZ819" i="5"/>
  <c r="BA815" i="5"/>
  <c r="AZ815" i="5"/>
  <c r="BA811" i="5"/>
  <c r="AZ811" i="5"/>
  <c r="BA807" i="5"/>
  <c r="AZ807" i="5"/>
  <c r="BA803" i="5"/>
  <c r="AZ803" i="5"/>
  <c r="BA799" i="5"/>
  <c r="AZ799" i="5"/>
  <c r="BA795" i="5"/>
  <c r="AZ795" i="5"/>
  <c r="BA791" i="5"/>
  <c r="AZ791" i="5"/>
  <c r="BA787" i="5"/>
  <c r="AZ787" i="5"/>
  <c r="BA783" i="5"/>
  <c r="AZ783" i="5"/>
  <c r="BA779" i="5"/>
  <c r="AZ779" i="5"/>
  <c r="BA775" i="5"/>
  <c r="AZ775" i="5"/>
  <c r="BA771" i="5"/>
  <c r="AZ771" i="5"/>
  <c r="BA767" i="5"/>
  <c r="AZ767" i="5"/>
  <c r="BA763" i="5"/>
  <c r="AZ763" i="5"/>
  <c r="BA759" i="5"/>
  <c r="AZ759" i="5"/>
  <c r="BA755" i="5"/>
  <c r="AZ755" i="5"/>
  <c r="BA751" i="5"/>
  <c r="AZ751" i="5"/>
  <c r="BA747" i="5"/>
  <c r="AZ747" i="5"/>
  <c r="BA743" i="5"/>
  <c r="AZ743" i="5"/>
  <c r="BA739" i="5"/>
  <c r="AZ739" i="5"/>
  <c r="BA735" i="5"/>
  <c r="AZ735" i="5"/>
  <c r="BA731" i="5"/>
  <c r="AZ731" i="5"/>
  <c r="BA727" i="5"/>
  <c r="AZ727" i="5"/>
  <c r="BA723" i="5"/>
  <c r="AZ723" i="5"/>
  <c r="BA719" i="5"/>
  <c r="AZ719" i="5"/>
  <c r="BA715" i="5"/>
  <c r="AZ715" i="5"/>
  <c r="BA711" i="5"/>
  <c r="AZ711" i="5"/>
  <c r="BA707" i="5"/>
  <c r="AZ707" i="5"/>
  <c r="BA703" i="5"/>
  <c r="AZ703" i="5"/>
  <c r="BA699" i="5"/>
  <c r="AZ699" i="5"/>
  <c r="BA695" i="5"/>
  <c r="AZ695" i="5"/>
  <c r="BA691" i="5"/>
  <c r="AZ691" i="5"/>
  <c r="BA687" i="5"/>
  <c r="AZ687" i="5"/>
  <c r="BA683" i="5"/>
  <c r="AZ683" i="5"/>
  <c r="BA679" i="5"/>
  <c r="AZ679" i="5"/>
  <c r="BA675" i="5"/>
  <c r="AZ675" i="5"/>
  <c r="BA671" i="5"/>
  <c r="AZ671" i="5"/>
  <c r="BA667" i="5"/>
  <c r="AZ667" i="5"/>
  <c r="BA663" i="5"/>
  <c r="AZ663" i="5"/>
  <c r="BA659" i="5"/>
  <c r="AZ659" i="5"/>
  <c r="BA655" i="5"/>
  <c r="AZ655" i="5"/>
  <c r="BA651" i="5"/>
  <c r="AZ651" i="5"/>
  <c r="BA647" i="5"/>
  <c r="AZ647" i="5"/>
  <c r="BA643" i="5"/>
  <c r="AZ643" i="5"/>
  <c r="BA639" i="5"/>
  <c r="AZ639" i="5"/>
  <c r="BA635" i="5"/>
  <c r="AZ635" i="5"/>
  <c r="BA631" i="5"/>
  <c r="AZ631" i="5"/>
  <c r="BA627" i="5"/>
  <c r="AZ627" i="5"/>
  <c r="BA623" i="5"/>
  <c r="AZ623" i="5"/>
  <c r="BA619" i="5"/>
  <c r="AZ619" i="5"/>
  <c r="BA615" i="5"/>
  <c r="AZ615" i="5"/>
  <c r="BA611" i="5"/>
  <c r="AZ611" i="5"/>
  <c r="BA607" i="5"/>
  <c r="AZ607" i="5"/>
  <c r="BA603" i="5"/>
  <c r="AZ603" i="5"/>
  <c r="BA599" i="5"/>
  <c r="AZ599" i="5"/>
  <c r="BA595" i="5"/>
  <c r="AZ595" i="5"/>
  <c r="BA591" i="5"/>
  <c r="AZ591" i="5"/>
  <c r="BA587" i="5"/>
  <c r="AZ587" i="5"/>
  <c r="BA583" i="5"/>
  <c r="AZ583" i="5"/>
  <c r="BA579" i="5"/>
  <c r="AZ579" i="5"/>
  <c r="BA575" i="5"/>
  <c r="AZ575" i="5"/>
  <c r="BA571" i="5"/>
  <c r="AZ571" i="5"/>
  <c r="BA567" i="5"/>
  <c r="AZ567" i="5"/>
  <c r="BA563" i="5"/>
  <c r="AZ563" i="5"/>
  <c r="BA559" i="5"/>
  <c r="AZ559" i="5"/>
  <c r="BA555" i="5"/>
  <c r="AZ555" i="5"/>
  <c r="BA551" i="5"/>
  <c r="AZ551" i="5"/>
  <c r="BA547" i="5"/>
  <c r="AZ547" i="5"/>
  <c r="BA543" i="5"/>
  <c r="AZ543" i="5"/>
  <c r="BA539" i="5"/>
  <c r="AZ539" i="5"/>
  <c r="BA535" i="5"/>
  <c r="AZ535" i="5"/>
  <c r="BA531" i="5"/>
  <c r="AZ531" i="5"/>
  <c r="BA527" i="5"/>
  <c r="AZ527" i="5"/>
  <c r="BA523" i="5"/>
  <c r="AZ523" i="5"/>
  <c r="BA519" i="5"/>
  <c r="AZ519" i="5"/>
  <c r="BA515" i="5"/>
  <c r="AZ515" i="5"/>
  <c r="BA511" i="5"/>
  <c r="AZ511" i="5"/>
  <c r="BA507" i="5"/>
  <c r="AZ507" i="5"/>
  <c r="BA503" i="5"/>
  <c r="AZ503" i="5"/>
  <c r="BA499" i="5"/>
  <c r="AZ499" i="5"/>
  <c r="BA495" i="5"/>
  <c r="AZ495" i="5"/>
  <c r="BA491" i="5"/>
  <c r="AZ491" i="5"/>
  <c r="BA487" i="5"/>
  <c r="AZ487" i="5"/>
  <c r="BA483" i="5"/>
  <c r="AZ483" i="5"/>
  <c r="BA479" i="5"/>
  <c r="AZ479" i="5"/>
  <c r="BA475" i="5"/>
  <c r="AZ475" i="5"/>
  <c r="BA471" i="5"/>
  <c r="AZ471" i="5"/>
  <c r="BA467" i="5"/>
  <c r="AZ467" i="5"/>
  <c r="BA463" i="5"/>
  <c r="AZ463" i="5"/>
  <c r="BA459" i="5"/>
  <c r="AZ459" i="5"/>
  <c r="BA455" i="5"/>
  <c r="AZ455" i="5"/>
  <c r="BA451" i="5"/>
  <c r="AZ451" i="5"/>
  <c r="BA447" i="5"/>
  <c r="AZ447" i="5"/>
  <c r="BA443" i="5"/>
  <c r="AZ443" i="5"/>
  <c r="BA439" i="5"/>
  <c r="AZ439" i="5"/>
  <c r="BA435" i="5"/>
  <c r="AZ435" i="5"/>
  <c r="BA431" i="5"/>
  <c r="AZ431" i="5"/>
  <c r="BA427" i="5"/>
  <c r="AZ427" i="5"/>
  <c r="BA423" i="5"/>
  <c r="AZ423" i="5"/>
  <c r="BA419" i="5"/>
  <c r="AZ419" i="5"/>
  <c r="BA415" i="5"/>
  <c r="AZ415" i="5"/>
  <c r="BA411" i="5"/>
  <c r="AZ411" i="5"/>
  <c r="BA407" i="5"/>
  <c r="AZ407" i="5"/>
  <c r="BA403" i="5"/>
  <c r="AZ403" i="5"/>
  <c r="BA399" i="5"/>
  <c r="AZ399" i="5"/>
  <c r="BA395" i="5"/>
  <c r="AZ395" i="5"/>
  <c r="BA391" i="5"/>
  <c r="AZ391" i="5"/>
  <c r="BA387" i="5"/>
  <c r="AZ387" i="5"/>
  <c r="BA383" i="5"/>
  <c r="AZ383" i="5"/>
  <c r="BA379" i="5"/>
  <c r="AZ379" i="5"/>
  <c r="BA375" i="5"/>
  <c r="AZ375" i="5"/>
  <c r="BA371" i="5"/>
  <c r="AZ371" i="5"/>
  <c r="BA367" i="5"/>
  <c r="AZ367" i="5"/>
  <c r="BA363" i="5"/>
  <c r="AZ363" i="5"/>
  <c r="BA359" i="5"/>
  <c r="AZ359" i="5"/>
  <c r="BA355" i="5"/>
  <c r="AZ355" i="5"/>
  <c r="BA351" i="5"/>
  <c r="AZ351" i="5"/>
  <c r="BA347" i="5"/>
  <c r="AZ347" i="5"/>
  <c r="BA343" i="5"/>
  <c r="AZ343" i="5"/>
  <c r="BA339" i="5"/>
  <c r="AZ339" i="5"/>
  <c r="BA335" i="5"/>
  <c r="AZ335" i="5"/>
  <c r="BA331" i="5"/>
  <c r="AZ331" i="5"/>
  <c r="BA327" i="5"/>
  <c r="AZ327" i="5"/>
  <c r="BA323" i="5"/>
  <c r="AZ323" i="5"/>
  <c r="BA319" i="5"/>
  <c r="AZ319" i="5"/>
  <c r="BA315" i="5"/>
  <c r="AZ315" i="5"/>
  <c r="BA311" i="5"/>
  <c r="AZ311" i="5"/>
  <c r="BA307" i="5"/>
  <c r="AZ307" i="5"/>
  <c r="BA303" i="5"/>
  <c r="AZ303" i="5"/>
  <c r="BA299" i="5"/>
  <c r="AZ299" i="5"/>
  <c r="BA295" i="5"/>
  <c r="AZ295" i="5"/>
  <c r="BA291" i="5"/>
  <c r="AZ291" i="5"/>
  <c r="BA287" i="5"/>
  <c r="AZ287" i="5"/>
  <c r="BA283" i="5"/>
  <c r="AZ283" i="5"/>
  <c r="BA279" i="5"/>
  <c r="AZ279" i="5"/>
  <c r="BA275" i="5"/>
  <c r="AZ275" i="5"/>
  <c r="BA271" i="5"/>
  <c r="AZ271" i="5"/>
  <c r="BA267" i="5"/>
  <c r="AZ267" i="5"/>
  <c r="BA263" i="5"/>
  <c r="AZ263" i="5"/>
  <c r="BA259" i="5"/>
  <c r="AZ259" i="5"/>
  <c r="BA255" i="5"/>
  <c r="AZ255" i="5"/>
  <c r="BA251" i="5"/>
  <c r="AZ251" i="5"/>
  <c r="BA247" i="5"/>
  <c r="AZ247" i="5"/>
  <c r="BA243" i="5"/>
  <c r="AZ243" i="5"/>
  <c r="BA239" i="5"/>
  <c r="AZ239" i="5"/>
  <c r="BA235" i="5"/>
  <c r="AZ235" i="5"/>
  <c r="BA231" i="5"/>
  <c r="AZ231" i="5"/>
  <c r="BA227" i="5"/>
  <c r="AZ227" i="5"/>
  <c r="BA223" i="5"/>
  <c r="AZ223" i="5"/>
  <c r="BA219" i="5"/>
  <c r="AZ219" i="5"/>
  <c r="BA215" i="5"/>
  <c r="AZ215" i="5"/>
  <c r="BA211" i="5"/>
  <c r="AZ211" i="5"/>
  <c r="BA207" i="5"/>
  <c r="AZ207" i="5"/>
  <c r="BA203" i="5"/>
  <c r="AZ203" i="5"/>
  <c r="BA199" i="5"/>
  <c r="AZ199" i="5"/>
  <c r="BA195" i="5"/>
  <c r="AZ195" i="5"/>
  <c r="BA191" i="5"/>
  <c r="AZ191" i="5"/>
  <c r="BA187" i="5"/>
  <c r="AZ187" i="5"/>
  <c r="BA183" i="5"/>
  <c r="AZ183" i="5"/>
  <c r="BA179" i="5"/>
  <c r="AZ179" i="5"/>
  <c r="BA175" i="5"/>
  <c r="AZ175" i="5"/>
  <c r="BA171" i="5"/>
  <c r="AZ171" i="5"/>
  <c r="BA167" i="5"/>
  <c r="AZ167" i="5"/>
  <c r="BA163" i="5"/>
  <c r="AZ163" i="5"/>
  <c r="BA159" i="5"/>
  <c r="AZ159" i="5"/>
  <c r="BA155" i="5"/>
  <c r="AZ155" i="5"/>
  <c r="BA151" i="5"/>
  <c r="AZ151" i="5"/>
  <c r="BA147" i="5"/>
  <c r="AZ147" i="5"/>
  <c r="BA143" i="5"/>
  <c r="AZ143" i="5"/>
  <c r="BA139" i="5"/>
  <c r="AZ139" i="5"/>
  <c r="BA135" i="5"/>
  <c r="AZ135" i="5"/>
  <c r="BA131" i="5"/>
  <c r="AZ131" i="5"/>
  <c r="BA127" i="5"/>
  <c r="AZ127" i="5"/>
  <c r="BA123" i="5"/>
  <c r="AZ123" i="5"/>
  <c r="BA119" i="5"/>
  <c r="AZ119" i="5"/>
  <c r="BA115" i="5"/>
  <c r="AZ115" i="5"/>
  <c r="BA111" i="5"/>
  <c r="AZ111" i="5"/>
  <c r="BA107" i="5"/>
  <c r="AZ107" i="5"/>
  <c r="BA103" i="5"/>
  <c r="AZ103" i="5"/>
  <c r="BA99" i="5"/>
  <c r="AZ99" i="5"/>
  <c r="BA95" i="5"/>
  <c r="AZ95" i="5"/>
  <c r="BA91" i="5"/>
  <c r="AZ91" i="5"/>
  <c r="BA87" i="5"/>
  <c r="AZ87" i="5"/>
  <c r="BA83" i="5"/>
  <c r="AZ83" i="5"/>
  <c r="BA79" i="5"/>
  <c r="AZ79" i="5"/>
  <c r="BA75" i="5"/>
  <c r="AZ75" i="5"/>
  <c r="BA71" i="5"/>
  <c r="AZ71" i="5"/>
  <c r="BA67" i="5"/>
  <c r="AZ67" i="5"/>
  <c r="BA63" i="5"/>
  <c r="AZ63" i="5"/>
  <c r="BA59" i="5"/>
  <c r="AZ59" i="5"/>
  <c r="BA55" i="5"/>
  <c r="AZ55" i="5"/>
  <c r="BA51" i="5"/>
  <c r="AZ51" i="5"/>
  <c r="BA47" i="5"/>
  <c r="AZ47" i="5"/>
  <c r="BA43" i="5"/>
  <c r="AZ43" i="5"/>
  <c r="BA39" i="5"/>
  <c r="AZ39" i="5"/>
  <c r="BA35" i="5"/>
  <c r="AZ35" i="5"/>
  <c r="BA31" i="5"/>
  <c r="AZ31" i="5"/>
  <c r="BA27" i="5"/>
  <c r="AZ27" i="5"/>
  <c r="BA23" i="5"/>
  <c r="AZ23" i="5"/>
  <c r="AZ19" i="5"/>
  <c r="BA19" i="5"/>
  <c r="AZ15" i="5"/>
  <c r="BA15" i="5"/>
  <c r="AZ11" i="5"/>
  <c r="BA11" i="5"/>
  <c r="AZ7" i="5"/>
  <c r="BA7" i="5"/>
  <c r="BD6020" i="5"/>
  <c r="BC6020" i="5"/>
  <c r="BD6004" i="5"/>
  <c r="BC6004" i="5"/>
  <c r="BD5992" i="5"/>
  <c r="BC5992" i="5"/>
  <c r="BD5976" i="5"/>
  <c r="BC5976" i="5"/>
  <c r="BD5960" i="5"/>
  <c r="BC5960" i="5"/>
  <c r="BD5944" i="5"/>
  <c r="BC5944" i="5"/>
  <c r="BD5924" i="5"/>
  <c r="BC5924" i="5"/>
  <c r="BD5912" i="5"/>
  <c r="BC5912" i="5"/>
  <c r="BD5896" i="5"/>
  <c r="BC5896" i="5"/>
  <c r="BD5876" i="5"/>
  <c r="BC5876" i="5"/>
  <c r="BD5864" i="5"/>
  <c r="BC5864" i="5"/>
  <c r="BD5844" i="5"/>
  <c r="BC5844" i="5"/>
  <c r="BD5832" i="5"/>
  <c r="BC5832" i="5"/>
  <c r="BD5816" i="5"/>
  <c r="BC5816" i="5"/>
  <c r="BD5796" i="5"/>
  <c r="BC5796" i="5"/>
  <c r="BD5780" i="5"/>
  <c r="BC5780" i="5"/>
  <c r="BD5764" i="5"/>
  <c r="BC5764" i="5"/>
  <c r="BD5748" i="5"/>
  <c r="BC5748" i="5"/>
  <c r="BD5728" i="5"/>
  <c r="BC5728" i="5"/>
  <c r="BD5708" i="5"/>
  <c r="BC5708" i="5"/>
  <c r="BD5692" i="5"/>
  <c r="BC5692" i="5"/>
  <c r="BD5672" i="5"/>
  <c r="BC5672" i="5"/>
  <c r="BD5660" i="5"/>
  <c r="BC5660" i="5"/>
  <c r="BD5644" i="5"/>
  <c r="BC5644" i="5"/>
  <c r="BD5628" i="5"/>
  <c r="BC5628" i="5"/>
  <c r="BD5612" i="5"/>
  <c r="BC5612" i="5"/>
  <c r="BD5596" i="5"/>
  <c r="BC5596" i="5"/>
  <c r="BD5580" i="5"/>
  <c r="BC5580" i="5"/>
  <c r="BD5564" i="5"/>
  <c r="BC5564" i="5"/>
  <c r="BD5548" i="5"/>
  <c r="BC5548" i="5"/>
  <c r="BD5532" i="5"/>
  <c r="BC5532" i="5"/>
  <c r="BD5520" i="5"/>
  <c r="BC5520" i="5"/>
  <c r="BD5508" i="5"/>
  <c r="BC5508" i="5"/>
  <c r="BD5500" i="5"/>
  <c r="BC5500" i="5"/>
  <c r="BD5488" i="5"/>
  <c r="BC5488" i="5"/>
  <c r="BD5476" i="5"/>
  <c r="BC5476" i="5"/>
  <c r="BD5468" i="5"/>
  <c r="BC5468" i="5"/>
  <c r="BD5460" i="5"/>
  <c r="BC5460" i="5"/>
  <c r="BD5452" i="5"/>
  <c r="BC5452" i="5"/>
  <c r="BD5444" i="5"/>
  <c r="BC5444" i="5"/>
  <c r="BD5440" i="5"/>
  <c r="BC5440" i="5"/>
  <c r="BD5436" i="5"/>
  <c r="BC5436" i="5"/>
  <c r="BD5432" i="5"/>
  <c r="BC5432" i="5"/>
  <c r="BD5428" i="5"/>
  <c r="BC5428" i="5"/>
  <c r="BD5424" i="5"/>
  <c r="BC5424" i="5"/>
  <c r="BD5420" i="5"/>
  <c r="BC5420" i="5"/>
  <c r="BD5416" i="5"/>
  <c r="BC5416" i="5"/>
  <c r="BD5408" i="5"/>
  <c r="BC5408" i="5"/>
  <c r="BD5404" i="5"/>
  <c r="BC5404" i="5"/>
  <c r="BD5400" i="5"/>
  <c r="BC5400" i="5"/>
  <c r="BD5396" i="5"/>
  <c r="BC5396" i="5"/>
  <c r="BD5392" i="5"/>
  <c r="BC5392" i="5"/>
  <c r="BD5388" i="5"/>
  <c r="BC5388" i="5"/>
  <c r="BD5384" i="5"/>
  <c r="BC5384" i="5"/>
  <c r="BD5380" i="5"/>
  <c r="BC5380" i="5"/>
  <c r="BD5376" i="5"/>
  <c r="BC5376" i="5"/>
  <c r="BD5372" i="5"/>
  <c r="BC5372" i="5"/>
  <c r="BD5368" i="5"/>
  <c r="BC5368" i="5"/>
  <c r="BD5364" i="5"/>
  <c r="BC5364" i="5"/>
  <c r="BD5360" i="5"/>
  <c r="BC5360" i="5"/>
  <c r="BD5356" i="5"/>
  <c r="BC5356" i="5"/>
  <c r="BD5352" i="5"/>
  <c r="BC5352" i="5"/>
  <c r="BD5348" i="5"/>
  <c r="BC5348" i="5"/>
  <c r="BD5344" i="5"/>
  <c r="BC5344" i="5"/>
  <c r="BD5340" i="5"/>
  <c r="BC5340" i="5"/>
  <c r="BD5336" i="5"/>
  <c r="BC5336" i="5"/>
  <c r="BD5332" i="5"/>
  <c r="BC5332" i="5"/>
  <c r="BD5328" i="5"/>
  <c r="BC5328" i="5"/>
  <c r="BD5324" i="5"/>
  <c r="BC5324" i="5"/>
  <c r="BD5320" i="5"/>
  <c r="BC5320" i="5"/>
  <c r="BD5316" i="5"/>
  <c r="BC5316" i="5"/>
  <c r="BD5312" i="5"/>
  <c r="BC5312" i="5"/>
  <c r="BD5308" i="5"/>
  <c r="BC5308" i="5"/>
  <c r="BD5304" i="5"/>
  <c r="BC5304" i="5"/>
  <c r="BD5300" i="5"/>
  <c r="BC5300" i="5"/>
  <c r="BD5296" i="5"/>
  <c r="BC5296" i="5"/>
  <c r="BD5292" i="5"/>
  <c r="BC5292" i="5"/>
  <c r="BD5288" i="5"/>
  <c r="BC5288" i="5"/>
  <c r="BD5284" i="5"/>
  <c r="BC5284" i="5"/>
  <c r="BD5280" i="5"/>
  <c r="BC5280" i="5"/>
  <c r="BD5276" i="5"/>
  <c r="BC5276" i="5"/>
  <c r="BD5272" i="5"/>
  <c r="BC5272" i="5"/>
  <c r="BD5268" i="5"/>
  <c r="BC5268" i="5"/>
  <c r="BD5264" i="5"/>
  <c r="BC5264" i="5"/>
  <c r="BD5260" i="5"/>
  <c r="BC5260" i="5"/>
  <c r="BD5256" i="5"/>
  <c r="BC5256" i="5"/>
  <c r="BD5252" i="5"/>
  <c r="BC5252" i="5"/>
  <c r="BD5248" i="5"/>
  <c r="BC5248" i="5"/>
  <c r="BD5244" i="5"/>
  <c r="BC5244" i="5"/>
  <c r="BD5240" i="5"/>
  <c r="BC5240" i="5"/>
  <c r="BD5236" i="5"/>
  <c r="BC5236" i="5"/>
  <c r="BD5232" i="5"/>
  <c r="BC5232" i="5"/>
  <c r="BD5228" i="5"/>
  <c r="BC5228" i="5"/>
  <c r="BD5224" i="5"/>
  <c r="BC5224" i="5"/>
  <c r="BD5220" i="5"/>
  <c r="BC5220" i="5"/>
  <c r="BD5216" i="5"/>
  <c r="BC5216" i="5"/>
  <c r="BD5212" i="5"/>
  <c r="BC5212" i="5"/>
  <c r="BD5208" i="5"/>
  <c r="BC5208" i="5"/>
  <c r="BD5204" i="5"/>
  <c r="BC5204" i="5"/>
  <c r="BD5200" i="5"/>
  <c r="BC5200" i="5"/>
  <c r="BD5196" i="5"/>
  <c r="BC5196" i="5"/>
  <c r="BD5192" i="5"/>
  <c r="BC5192" i="5"/>
  <c r="BD5188" i="5"/>
  <c r="BC5188" i="5"/>
  <c r="BD5184" i="5"/>
  <c r="BC5184" i="5"/>
  <c r="BD5180" i="5"/>
  <c r="BC5180" i="5"/>
  <c r="BD5176" i="5"/>
  <c r="BC5176" i="5"/>
  <c r="BD5172" i="5"/>
  <c r="BC5172" i="5"/>
  <c r="BD5168" i="5"/>
  <c r="BC5168" i="5"/>
  <c r="BD5164" i="5"/>
  <c r="BC5164" i="5"/>
  <c r="BD5160" i="5"/>
  <c r="BC5160" i="5"/>
  <c r="BD5156" i="5"/>
  <c r="BC5156" i="5"/>
  <c r="BD5152" i="5"/>
  <c r="BC5152" i="5"/>
  <c r="BD5148" i="5"/>
  <c r="BC5148" i="5"/>
  <c r="BD5144" i="5"/>
  <c r="BC5144" i="5"/>
  <c r="BD5140" i="5"/>
  <c r="BC5140" i="5"/>
  <c r="BD5136" i="5"/>
  <c r="BC5136" i="5"/>
  <c r="BD5132" i="5"/>
  <c r="BC5132" i="5"/>
  <c r="BD5128" i="5"/>
  <c r="BC5128" i="5"/>
  <c r="BD5124" i="5"/>
  <c r="BC5124" i="5"/>
  <c r="BD5120" i="5"/>
  <c r="BC5120" i="5"/>
  <c r="BD5116" i="5"/>
  <c r="BC5116" i="5"/>
  <c r="BD5112" i="5"/>
  <c r="BC5112" i="5"/>
  <c r="BD5108" i="5"/>
  <c r="BC5108" i="5"/>
  <c r="BD5104" i="5"/>
  <c r="BC5104" i="5"/>
  <c r="BD5100" i="5"/>
  <c r="BC5100" i="5"/>
  <c r="BD5096" i="5"/>
  <c r="BC5096" i="5"/>
  <c r="BD5092" i="5"/>
  <c r="BC5092" i="5"/>
  <c r="BD5088" i="5"/>
  <c r="BC5088" i="5"/>
  <c r="BD5084" i="5"/>
  <c r="BC5084" i="5"/>
  <c r="BD5080" i="5"/>
  <c r="BC5080" i="5"/>
  <c r="BD5076" i="5"/>
  <c r="BC5076" i="5"/>
  <c r="BD5072" i="5"/>
  <c r="BC5072" i="5"/>
  <c r="BD5068" i="5"/>
  <c r="BC5068" i="5"/>
  <c r="BD5064" i="5"/>
  <c r="BC5064" i="5"/>
  <c r="BD5060" i="5"/>
  <c r="BC5060" i="5"/>
  <c r="BD5056" i="5"/>
  <c r="BC5056" i="5"/>
  <c r="BD5052" i="5"/>
  <c r="BC5052" i="5"/>
  <c r="BD5048" i="5"/>
  <c r="BC5048" i="5"/>
  <c r="BD5044" i="5"/>
  <c r="BC5044" i="5"/>
  <c r="BD5040" i="5"/>
  <c r="BC5040" i="5"/>
  <c r="BD5036" i="5"/>
  <c r="BC5036" i="5"/>
  <c r="BD5032" i="5"/>
  <c r="BC5032" i="5"/>
  <c r="BD5028" i="5"/>
  <c r="BC5028" i="5"/>
  <c r="BD5024" i="5"/>
  <c r="BC5024" i="5"/>
  <c r="BD5020" i="5"/>
  <c r="BC5020" i="5"/>
  <c r="BD5016" i="5"/>
  <c r="BC5016" i="5"/>
  <c r="BD5012" i="5"/>
  <c r="BC5012" i="5"/>
  <c r="BD5008" i="5"/>
  <c r="BC5008" i="5"/>
  <c r="BD5004" i="5"/>
  <c r="BC5004" i="5"/>
  <c r="BD5000" i="5"/>
  <c r="BC5000" i="5"/>
  <c r="BD4996" i="5"/>
  <c r="BC4996" i="5"/>
  <c r="BD4992" i="5"/>
  <c r="BC4992" i="5"/>
  <c r="BD4988" i="5"/>
  <c r="BC4988" i="5"/>
  <c r="BD4984" i="5"/>
  <c r="BC4984" i="5"/>
  <c r="BD4980" i="5"/>
  <c r="BC4980" i="5"/>
  <c r="BD4976" i="5"/>
  <c r="BC4976" i="5"/>
  <c r="BD4972" i="5"/>
  <c r="BC4972" i="5"/>
  <c r="BD4968" i="5"/>
  <c r="BC4968" i="5"/>
  <c r="BD4964" i="5"/>
  <c r="BC4964" i="5"/>
  <c r="BD4960" i="5"/>
  <c r="BC4960" i="5"/>
  <c r="BD4956" i="5"/>
  <c r="BC4956" i="5"/>
  <c r="BD4952" i="5"/>
  <c r="BC4952" i="5"/>
  <c r="BD4948" i="5"/>
  <c r="BC4948" i="5"/>
  <c r="BD4944" i="5"/>
  <c r="BC4944" i="5"/>
  <c r="BD4940" i="5"/>
  <c r="BC4940" i="5"/>
  <c r="BD4936" i="5"/>
  <c r="BC4936" i="5"/>
  <c r="BD4932" i="5"/>
  <c r="BC4932" i="5"/>
  <c r="BD4928" i="5"/>
  <c r="BC4928" i="5"/>
  <c r="BD4924" i="5"/>
  <c r="BC4924" i="5"/>
  <c r="BD4920" i="5"/>
  <c r="BC4920" i="5"/>
  <c r="BD4916" i="5"/>
  <c r="BC4916" i="5"/>
  <c r="BD4912" i="5"/>
  <c r="BC4912" i="5"/>
  <c r="BD4908" i="5"/>
  <c r="BC4908" i="5"/>
  <c r="BD4904" i="5"/>
  <c r="BC4904" i="5"/>
  <c r="BD4900" i="5"/>
  <c r="BC4900" i="5"/>
  <c r="BD4896" i="5"/>
  <c r="BC4896" i="5"/>
  <c r="BD4892" i="5"/>
  <c r="BC4892" i="5"/>
  <c r="BD4888" i="5"/>
  <c r="BC4888" i="5"/>
  <c r="BD4884" i="5"/>
  <c r="BC4884" i="5"/>
  <c r="BD4880" i="5"/>
  <c r="BC4880" i="5"/>
  <c r="BD4876" i="5"/>
  <c r="BC4876" i="5"/>
  <c r="BD4872" i="5"/>
  <c r="BC4872" i="5"/>
  <c r="BD4868" i="5"/>
  <c r="BC4868" i="5"/>
  <c r="BD4864" i="5"/>
  <c r="BC4864" i="5"/>
  <c r="BD4860" i="5"/>
  <c r="BC4860" i="5"/>
  <c r="BD4856" i="5"/>
  <c r="BC4856" i="5"/>
  <c r="BD4852" i="5"/>
  <c r="BC4852" i="5"/>
  <c r="BD4848" i="5"/>
  <c r="BC4848" i="5"/>
  <c r="BD4844" i="5"/>
  <c r="BC4844" i="5"/>
  <c r="BD4840" i="5"/>
  <c r="BC4840" i="5"/>
  <c r="BD4836" i="5"/>
  <c r="BC4836" i="5"/>
  <c r="BD4832" i="5"/>
  <c r="BC4832" i="5"/>
  <c r="BD4828" i="5"/>
  <c r="BC4828" i="5"/>
  <c r="BD4824" i="5"/>
  <c r="BC4824" i="5"/>
  <c r="BD4820" i="5"/>
  <c r="BC4820" i="5"/>
  <c r="BD4816" i="5"/>
  <c r="BC4816" i="5"/>
  <c r="BD4812" i="5"/>
  <c r="BC4812" i="5"/>
  <c r="BD4808" i="5"/>
  <c r="BC4808" i="5"/>
  <c r="BD4804" i="5"/>
  <c r="BC4804" i="5"/>
  <c r="BD4800" i="5"/>
  <c r="BC4800" i="5"/>
  <c r="BD4796" i="5"/>
  <c r="BC4796" i="5"/>
  <c r="BD4792" i="5"/>
  <c r="BC4792" i="5"/>
  <c r="BD4788" i="5"/>
  <c r="BC4788" i="5"/>
  <c r="BD4784" i="5"/>
  <c r="BC4784" i="5"/>
  <c r="BD4780" i="5"/>
  <c r="BC4780" i="5"/>
  <c r="BD4776" i="5"/>
  <c r="BC4776" i="5"/>
  <c r="BD4772" i="5"/>
  <c r="BC4772" i="5"/>
  <c r="BD4768" i="5"/>
  <c r="BC4768" i="5"/>
  <c r="BD4764" i="5"/>
  <c r="BC4764" i="5"/>
  <c r="BD4760" i="5"/>
  <c r="BC4760" i="5"/>
  <c r="BD4756" i="5"/>
  <c r="BC4756" i="5"/>
  <c r="BD4752" i="5"/>
  <c r="BC4752" i="5"/>
  <c r="BD4748" i="5"/>
  <c r="BC4748" i="5"/>
  <c r="BD4744" i="5"/>
  <c r="BC4744" i="5"/>
  <c r="BD4740" i="5"/>
  <c r="BC4740" i="5"/>
  <c r="BD4736" i="5"/>
  <c r="BC4736" i="5"/>
  <c r="BD4732" i="5"/>
  <c r="BC4732" i="5"/>
  <c r="BD4728" i="5"/>
  <c r="BC4728" i="5"/>
  <c r="BD4724" i="5"/>
  <c r="BC4724" i="5"/>
  <c r="BD4720" i="5"/>
  <c r="BC4720" i="5"/>
  <c r="BD4716" i="5"/>
  <c r="BC4716" i="5"/>
  <c r="BD4712" i="5"/>
  <c r="BC4712" i="5"/>
  <c r="BD4708" i="5"/>
  <c r="BC4708" i="5"/>
  <c r="BD4704" i="5"/>
  <c r="BC4704" i="5"/>
  <c r="BD4700" i="5"/>
  <c r="BC4700" i="5"/>
  <c r="BD4696" i="5"/>
  <c r="BC4696" i="5"/>
  <c r="BD4692" i="5"/>
  <c r="BC4692" i="5"/>
  <c r="BD4688" i="5"/>
  <c r="BC4688" i="5"/>
  <c r="BD4684" i="5"/>
  <c r="BC4684" i="5"/>
  <c r="BD4680" i="5"/>
  <c r="BC4680" i="5"/>
  <c r="BD4676" i="5"/>
  <c r="BC4676" i="5"/>
  <c r="BD4672" i="5"/>
  <c r="BC4672" i="5"/>
  <c r="BD4668" i="5"/>
  <c r="BC4668" i="5"/>
  <c r="BD4664" i="5"/>
  <c r="BC4664" i="5"/>
  <c r="BD4660" i="5"/>
  <c r="BC4660" i="5"/>
  <c r="BD4656" i="5"/>
  <c r="BC4656" i="5"/>
  <c r="BD4652" i="5"/>
  <c r="BC4652" i="5"/>
  <c r="BD4648" i="5"/>
  <c r="BC4648" i="5"/>
  <c r="BD4644" i="5"/>
  <c r="BC4644" i="5"/>
  <c r="BD4640" i="5"/>
  <c r="BC4640" i="5"/>
  <c r="BD4636" i="5"/>
  <c r="BC4636" i="5"/>
  <c r="BD4632" i="5"/>
  <c r="BC4632" i="5"/>
  <c r="BD4628" i="5"/>
  <c r="BC4628" i="5"/>
  <c r="BD4624" i="5"/>
  <c r="BC4624" i="5"/>
  <c r="BD4620" i="5"/>
  <c r="BC4620" i="5"/>
  <c r="BD4616" i="5"/>
  <c r="BC4616" i="5"/>
  <c r="BD4612" i="5"/>
  <c r="BC4612" i="5"/>
  <c r="BD4608" i="5"/>
  <c r="BC4608" i="5"/>
  <c r="BD4604" i="5"/>
  <c r="BC4604" i="5"/>
  <c r="BD4600" i="5"/>
  <c r="BC4600" i="5"/>
  <c r="BD4596" i="5"/>
  <c r="BC4596" i="5"/>
  <c r="BD4592" i="5"/>
  <c r="BC4592" i="5"/>
  <c r="BD4588" i="5"/>
  <c r="BC4588" i="5"/>
  <c r="BD4584" i="5"/>
  <c r="BC4584" i="5"/>
  <c r="BD4580" i="5"/>
  <c r="BC4580" i="5"/>
  <c r="BD4576" i="5"/>
  <c r="BC4576" i="5"/>
  <c r="BD4572" i="5"/>
  <c r="BC4572" i="5"/>
  <c r="BD4568" i="5"/>
  <c r="BC4568" i="5"/>
  <c r="BD4564" i="5"/>
  <c r="BC4564" i="5"/>
  <c r="BD4560" i="5"/>
  <c r="BC4560" i="5"/>
  <c r="BD4556" i="5"/>
  <c r="BC4556" i="5"/>
  <c r="BD4552" i="5"/>
  <c r="BC4552" i="5"/>
  <c r="BD4548" i="5"/>
  <c r="BC4548" i="5"/>
  <c r="BD4544" i="5"/>
  <c r="BC4544" i="5"/>
  <c r="BD4540" i="5"/>
  <c r="BC4540" i="5"/>
  <c r="BD4536" i="5"/>
  <c r="BC4536" i="5"/>
  <c r="BD4532" i="5"/>
  <c r="BC4532" i="5"/>
  <c r="BD4528" i="5"/>
  <c r="BC4528" i="5"/>
  <c r="BD4524" i="5"/>
  <c r="BC4524" i="5"/>
  <c r="BD4520" i="5"/>
  <c r="BC4520" i="5"/>
  <c r="BD4516" i="5"/>
  <c r="BC4516" i="5"/>
  <c r="BD4512" i="5"/>
  <c r="BC4512" i="5"/>
  <c r="BD4508" i="5"/>
  <c r="BC4508" i="5"/>
  <c r="BD4504" i="5"/>
  <c r="BC4504" i="5"/>
  <c r="BD4500" i="5"/>
  <c r="BC4500" i="5"/>
  <c r="BD4496" i="5"/>
  <c r="BC4496" i="5"/>
  <c r="BD4492" i="5"/>
  <c r="BC4492" i="5"/>
  <c r="BD4488" i="5"/>
  <c r="BC4488" i="5"/>
  <c r="BD4484" i="5"/>
  <c r="BC4484" i="5"/>
  <c r="BD4480" i="5"/>
  <c r="BC4480" i="5"/>
  <c r="BD4476" i="5"/>
  <c r="BC4476" i="5"/>
  <c r="BD4472" i="5"/>
  <c r="BC4472" i="5"/>
  <c r="BD4468" i="5"/>
  <c r="BC4468" i="5"/>
  <c r="BD4464" i="5"/>
  <c r="BC4464" i="5"/>
  <c r="BD4460" i="5"/>
  <c r="BC4460" i="5"/>
  <c r="BD4456" i="5"/>
  <c r="BC4456" i="5"/>
  <c r="BD4452" i="5"/>
  <c r="BC4452" i="5"/>
  <c r="BD4448" i="5"/>
  <c r="BC4448" i="5"/>
  <c r="BD4444" i="5"/>
  <c r="BC4444" i="5"/>
  <c r="BD4440" i="5"/>
  <c r="BC4440" i="5"/>
  <c r="BD4436" i="5"/>
  <c r="BC4436" i="5"/>
  <c r="BD4432" i="5"/>
  <c r="BC4432" i="5"/>
  <c r="BD4428" i="5"/>
  <c r="BC4428" i="5"/>
  <c r="BD4424" i="5"/>
  <c r="BC4424" i="5"/>
  <c r="BD4420" i="5"/>
  <c r="BC4420" i="5"/>
  <c r="BD4416" i="5"/>
  <c r="BC4416" i="5"/>
  <c r="BD4412" i="5"/>
  <c r="BC4412" i="5"/>
  <c r="BD4408" i="5"/>
  <c r="BC4408" i="5"/>
  <c r="BD4404" i="5"/>
  <c r="BC4404" i="5"/>
  <c r="BD4400" i="5"/>
  <c r="BC4400" i="5"/>
  <c r="BD4396" i="5"/>
  <c r="BC4396" i="5"/>
  <c r="BD4392" i="5"/>
  <c r="BC4392" i="5"/>
  <c r="BD4388" i="5"/>
  <c r="BC4388" i="5"/>
  <c r="BD4384" i="5"/>
  <c r="BC4384" i="5"/>
  <c r="BD4380" i="5"/>
  <c r="BC4380" i="5"/>
  <c r="BD4376" i="5"/>
  <c r="BC4376" i="5"/>
  <c r="BD4372" i="5"/>
  <c r="BC4372" i="5"/>
  <c r="BD4368" i="5"/>
  <c r="BC4368" i="5"/>
  <c r="BD4364" i="5"/>
  <c r="BC4364" i="5"/>
  <c r="BD4360" i="5"/>
  <c r="BC4360" i="5"/>
  <c r="BD4356" i="5"/>
  <c r="BC4356" i="5"/>
  <c r="BD4352" i="5"/>
  <c r="BC4352" i="5"/>
  <c r="BD4348" i="5"/>
  <c r="BC4348" i="5"/>
  <c r="BD4344" i="5"/>
  <c r="BC4344" i="5"/>
  <c r="BD4340" i="5"/>
  <c r="BC4340" i="5"/>
  <c r="BD4336" i="5"/>
  <c r="BC4336" i="5"/>
  <c r="BD4332" i="5"/>
  <c r="BC4332" i="5"/>
  <c r="BD4328" i="5"/>
  <c r="BC4328" i="5"/>
  <c r="BD4324" i="5"/>
  <c r="BC4324" i="5"/>
  <c r="BD4320" i="5"/>
  <c r="BC4320" i="5"/>
  <c r="BD4316" i="5"/>
  <c r="BC4316" i="5"/>
  <c r="BD4312" i="5"/>
  <c r="BC4312" i="5"/>
  <c r="BD4308" i="5"/>
  <c r="BC4308" i="5"/>
  <c r="BD4304" i="5"/>
  <c r="BC4304" i="5"/>
  <c r="BD4300" i="5"/>
  <c r="BC4300" i="5"/>
  <c r="BD4296" i="5"/>
  <c r="BC4296" i="5"/>
  <c r="BD4292" i="5"/>
  <c r="BC4292" i="5"/>
  <c r="BD4288" i="5"/>
  <c r="BC4288" i="5"/>
  <c r="BD4284" i="5"/>
  <c r="BC4284" i="5"/>
  <c r="BD4280" i="5"/>
  <c r="BC4280" i="5"/>
  <c r="BD4276" i="5"/>
  <c r="BC4276" i="5"/>
  <c r="BD4272" i="5"/>
  <c r="BC4272" i="5"/>
  <c r="BD4268" i="5"/>
  <c r="BC4268" i="5"/>
  <c r="BD4264" i="5"/>
  <c r="BC4264" i="5"/>
  <c r="BD4260" i="5"/>
  <c r="BC4260" i="5"/>
  <c r="BD4256" i="5"/>
  <c r="BC4256" i="5"/>
  <c r="BD4252" i="5"/>
  <c r="BC4252" i="5"/>
  <c r="BD4248" i="5"/>
  <c r="BC4248" i="5"/>
  <c r="BD4244" i="5"/>
  <c r="BC4244" i="5"/>
  <c r="BD4240" i="5"/>
  <c r="BC4240" i="5"/>
  <c r="BD4236" i="5"/>
  <c r="BC4236" i="5"/>
  <c r="BD4232" i="5"/>
  <c r="BC4232" i="5"/>
  <c r="BD4228" i="5"/>
  <c r="BC4228" i="5"/>
  <c r="BD4224" i="5"/>
  <c r="BC4224" i="5"/>
  <c r="BD4220" i="5"/>
  <c r="BC4220" i="5"/>
  <c r="BD4216" i="5"/>
  <c r="BC4216" i="5"/>
  <c r="BD4212" i="5"/>
  <c r="BC4212" i="5"/>
  <c r="BD4208" i="5"/>
  <c r="BC4208" i="5"/>
  <c r="BD4204" i="5"/>
  <c r="BC4204" i="5"/>
  <c r="BD4200" i="5"/>
  <c r="BC4200" i="5"/>
  <c r="BD4196" i="5"/>
  <c r="BC4196" i="5"/>
  <c r="BD4192" i="5"/>
  <c r="BC4192" i="5"/>
  <c r="BD4188" i="5"/>
  <c r="BC4188" i="5"/>
  <c r="BD4184" i="5"/>
  <c r="BC4184" i="5"/>
  <c r="BD4180" i="5"/>
  <c r="BC4180" i="5"/>
  <c r="BD4176" i="5"/>
  <c r="BC4176" i="5"/>
  <c r="BD4172" i="5"/>
  <c r="BC4172" i="5"/>
  <c r="BD4168" i="5"/>
  <c r="BC4168" i="5"/>
  <c r="BD4164" i="5"/>
  <c r="BC4164" i="5"/>
  <c r="BD4160" i="5"/>
  <c r="BC4160" i="5"/>
  <c r="BD4156" i="5"/>
  <c r="BC4156" i="5"/>
  <c r="BD4152" i="5"/>
  <c r="BC4152" i="5"/>
  <c r="BD4148" i="5"/>
  <c r="BC4148" i="5"/>
  <c r="BD4144" i="5"/>
  <c r="BC4144" i="5"/>
  <c r="BD4140" i="5"/>
  <c r="BC4140" i="5"/>
  <c r="BD4136" i="5"/>
  <c r="BC4136" i="5"/>
  <c r="BD4132" i="5"/>
  <c r="BC4132" i="5"/>
  <c r="BD4128" i="5"/>
  <c r="BC4128" i="5"/>
  <c r="BD4124" i="5"/>
  <c r="BC4124" i="5"/>
  <c r="BD4120" i="5"/>
  <c r="BC4120" i="5"/>
  <c r="BD4116" i="5"/>
  <c r="BC4116" i="5"/>
  <c r="BD4112" i="5"/>
  <c r="BC4112" i="5"/>
  <c r="BD4108" i="5"/>
  <c r="BC4108" i="5"/>
  <c r="BD4104" i="5"/>
  <c r="BC4104" i="5"/>
  <c r="BD4100" i="5"/>
  <c r="BC4100" i="5"/>
  <c r="BD4096" i="5"/>
  <c r="BC4096" i="5"/>
  <c r="BD4092" i="5"/>
  <c r="BC4092" i="5"/>
  <c r="BD4088" i="5"/>
  <c r="BC4088" i="5"/>
  <c r="BD4084" i="5"/>
  <c r="BC4084" i="5"/>
  <c r="BD4080" i="5"/>
  <c r="BC4080" i="5"/>
  <c r="BD4076" i="5"/>
  <c r="BC4076" i="5"/>
  <c r="BD4072" i="5"/>
  <c r="BC4072" i="5"/>
  <c r="BD4068" i="5"/>
  <c r="BC4068" i="5"/>
  <c r="BD4064" i="5"/>
  <c r="BC4064" i="5"/>
  <c r="BD4060" i="5"/>
  <c r="BC4060" i="5"/>
  <c r="BD4056" i="5"/>
  <c r="BC4056" i="5"/>
  <c r="BD4052" i="5"/>
  <c r="BC4052" i="5"/>
  <c r="BD4048" i="5"/>
  <c r="BC4048" i="5"/>
  <c r="BD4044" i="5"/>
  <c r="BC4044" i="5"/>
  <c r="BD4040" i="5"/>
  <c r="BC4040" i="5"/>
  <c r="BD4036" i="5"/>
  <c r="BC4036" i="5"/>
  <c r="BD4032" i="5"/>
  <c r="BC4032" i="5"/>
  <c r="BD4028" i="5"/>
  <c r="BC4028" i="5"/>
  <c r="BD4024" i="5"/>
  <c r="BC4024" i="5"/>
  <c r="BD4020" i="5"/>
  <c r="BC4020" i="5"/>
  <c r="BD4016" i="5"/>
  <c r="BC4016" i="5"/>
  <c r="BD4012" i="5"/>
  <c r="BC4012" i="5"/>
  <c r="BD4008" i="5"/>
  <c r="BC4008" i="5"/>
  <c r="BD4004" i="5"/>
  <c r="BC4004" i="5"/>
  <c r="BD4000" i="5"/>
  <c r="BC4000" i="5"/>
  <c r="BD3996" i="5"/>
  <c r="BC3996" i="5"/>
  <c r="BD3992" i="5"/>
  <c r="BC3992" i="5"/>
  <c r="BD3988" i="5"/>
  <c r="BC3988" i="5"/>
  <c r="BD3984" i="5"/>
  <c r="BC3984" i="5"/>
  <c r="BD3980" i="5"/>
  <c r="BC3980" i="5"/>
  <c r="BD3976" i="5"/>
  <c r="BC3976" i="5"/>
  <c r="BD3972" i="5"/>
  <c r="BC3972" i="5"/>
  <c r="BD3968" i="5"/>
  <c r="BC3968" i="5"/>
  <c r="BD3964" i="5"/>
  <c r="BC3964" i="5"/>
  <c r="BD3960" i="5"/>
  <c r="BC3960" i="5"/>
  <c r="BD3956" i="5"/>
  <c r="BC3956" i="5"/>
  <c r="BD3952" i="5"/>
  <c r="BC3952" i="5"/>
  <c r="BD3948" i="5"/>
  <c r="BC3948" i="5"/>
  <c r="BD3944" i="5"/>
  <c r="BC3944" i="5"/>
  <c r="BD3940" i="5"/>
  <c r="BC3940" i="5"/>
  <c r="BD3936" i="5"/>
  <c r="BC3936" i="5"/>
  <c r="BD3932" i="5"/>
  <c r="BC3932" i="5"/>
  <c r="BD3928" i="5"/>
  <c r="BC3928" i="5"/>
  <c r="BD3924" i="5"/>
  <c r="BC3924" i="5"/>
  <c r="BD3920" i="5"/>
  <c r="BC3920" i="5"/>
  <c r="BD3916" i="5"/>
  <c r="BC3916" i="5"/>
  <c r="BD3912" i="5"/>
  <c r="BC3912" i="5"/>
  <c r="BD3908" i="5"/>
  <c r="BC3908" i="5"/>
  <c r="BD3904" i="5"/>
  <c r="BC3904" i="5"/>
  <c r="BD3900" i="5"/>
  <c r="BC3900" i="5"/>
  <c r="BD3896" i="5"/>
  <c r="BC3896" i="5"/>
  <c r="BD3892" i="5"/>
  <c r="BC3892" i="5"/>
  <c r="BD3888" i="5"/>
  <c r="BC3888" i="5"/>
  <c r="BD3884" i="5"/>
  <c r="BC3884" i="5"/>
  <c r="BD3880" i="5"/>
  <c r="BC3880" i="5"/>
  <c r="BD3876" i="5"/>
  <c r="BC3876" i="5"/>
  <c r="BD3872" i="5"/>
  <c r="BC3872" i="5"/>
  <c r="BD3868" i="5"/>
  <c r="BC3868" i="5"/>
  <c r="BD3864" i="5"/>
  <c r="BC3864" i="5"/>
  <c r="BD3860" i="5"/>
  <c r="BC3860" i="5"/>
  <c r="BD3856" i="5"/>
  <c r="BC3856" i="5"/>
  <c r="BD3852" i="5"/>
  <c r="BC3852" i="5"/>
  <c r="BD3848" i="5"/>
  <c r="BC3848" i="5"/>
  <c r="BD3844" i="5"/>
  <c r="BC3844" i="5"/>
  <c r="BD3840" i="5"/>
  <c r="BC3840" i="5"/>
  <c r="BD3836" i="5"/>
  <c r="BC3836" i="5"/>
  <c r="BD3832" i="5"/>
  <c r="BC3832" i="5"/>
  <c r="BD3828" i="5"/>
  <c r="BC3828" i="5"/>
  <c r="BD3824" i="5"/>
  <c r="BC3824" i="5"/>
  <c r="BD3820" i="5"/>
  <c r="BC3820" i="5"/>
  <c r="BD3816" i="5"/>
  <c r="BC3816" i="5"/>
  <c r="BD3812" i="5"/>
  <c r="BC3812" i="5"/>
  <c r="BD3808" i="5"/>
  <c r="BC3808" i="5"/>
  <c r="BD3804" i="5"/>
  <c r="BC3804" i="5"/>
  <c r="BD3800" i="5"/>
  <c r="BC3800" i="5"/>
  <c r="BD3796" i="5"/>
  <c r="BC3796" i="5"/>
  <c r="BD3792" i="5"/>
  <c r="BC3792" i="5"/>
  <c r="BD3788" i="5"/>
  <c r="BC3788" i="5"/>
  <c r="BD3784" i="5"/>
  <c r="BC3784" i="5"/>
  <c r="BD3780" i="5"/>
  <c r="BC3780" i="5"/>
  <c r="BD3776" i="5"/>
  <c r="BC3776" i="5"/>
  <c r="BD3772" i="5"/>
  <c r="BC3772" i="5"/>
  <c r="BD3768" i="5"/>
  <c r="BC3768" i="5"/>
  <c r="BD3764" i="5"/>
  <c r="BC3764" i="5"/>
  <c r="BD3760" i="5"/>
  <c r="BC3760" i="5"/>
  <c r="BD3756" i="5"/>
  <c r="BC3756" i="5"/>
  <c r="BD3752" i="5"/>
  <c r="BC3752" i="5"/>
  <c r="BD3748" i="5"/>
  <c r="BC3748" i="5"/>
  <c r="BD3744" i="5"/>
  <c r="BC3744" i="5"/>
  <c r="BD3740" i="5"/>
  <c r="BC3740" i="5"/>
  <c r="BD3736" i="5"/>
  <c r="BC3736" i="5"/>
  <c r="BD3732" i="5"/>
  <c r="BC3732" i="5"/>
  <c r="BD3728" i="5"/>
  <c r="BC3728" i="5"/>
  <c r="BD3724" i="5"/>
  <c r="BC3724" i="5"/>
  <c r="BD3720" i="5"/>
  <c r="BC3720" i="5"/>
  <c r="BD3716" i="5"/>
  <c r="BC3716" i="5"/>
  <c r="BD3712" i="5"/>
  <c r="BC3712" i="5"/>
  <c r="BD3708" i="5"/>
  <c r="BC3708" i="5"/>
  <c r="BD3704" i="5"/>
  <c r="BC3704" i="5"/>
  <c r="BD3700" i="5"/>
  <c r="BC3700" i="5"/>
  <c r="BD3696" i="5"/>
  <c r="BC3696" i="5"/>
  <c r="BD3692" i="5"/>
  <c r="BC3692" i="5"/>
  <c r="BD3688" i="5"/>
  <c r="BC3688" i="5"/>
  <c r="BD3684" i="5"/>
  <c r="BC3684" i="5"/>
  <c r="BD3680" i="5"/>
  <c r="BC3680" i="5"/>
  <c r="BD3676" i="5"/>
  <c r="BC3676" i="5"/>
  <c r="BD3672" i="5"/>
  <c r="BC3672" i="5"/>
  <c r="BD3668" i="5"/>
  <c r="BC3668" i="5"/>
  <c r="BD3664" i="5"/>
  <c r="BC3664" i="5"/>
  <c r="BD3660" i="5"/>
  <c r="BC3660" i="5"/>
  <c r="BD3656" i="5"/>
  <c r="BC3656" i="5"/>
  <c r="BD3652" i="5"/>
  <c r="BC3652" i="5"/>
  <c r="BD3648" i="5"/>
  <c r="BC3648" i="5"/>
  <c r="BD3644" i="5"/>
  <c r="BC3644" i="5"/>
  <c r="BD3640" i="5"/>
  <c r="BC3640" i="5"/>
  <c r="BD3636" i="5"/>
  <c r="BC3636" i="5"/>
  <c r="BD3632" i="5"/>
  <c r="BC3632" i="5"/>
  <c r="BD3628" i="5"/>
  <c r="BC3628" i="5"/>
  <c r="BD3624" i="5"/>
  <c r="BC3624" i="5"/>
  <c r="BD3620" i="5"/>
  <c r="BC3620" i="5"/>
  <c r="BD3616" i="5"/>
  <c r="BC3616" i="5"/>
  <c r="BD3612" i="5"/>
  <c r="BC3612" i="5"/>
  <c r="BD3608" i="5"/>
  <c r="BC3608" i="5"/>
  <c r="BD3604" i="5"/>
  <c r="BC3604" i="5"/>
  <c r="BD3600" i="5"/>
  <c r="BC3600" i="5"/>
  <c r="BD3596" i="5"/>
  <c r="BC3596" i="5"/>
  <c r="BD3592" i="5"/>
  <c r="BC3592" i="5"/>
  <c r="BD3588" i="5"/>
  <c r="BC3588" i="5"/>
  <c r="BD3584" i="5"/>
  <c r="BC3584" i="5"/>
  <c r="BD3580" i="5"/>
  <c r="BC3580" i="5"/>
  <c r="BD3576" i="5"/>
  <c r="BC3576" i="5"/>
  <c r="BD3572" i="5"/>
  <c r="BC3572" i="5"/>
  <c r="BD3568" i="5"/>
  <c r="BC3568" i="5"/>
  <c r="BD3564" i="5"/>
  <c r="BC3564" i="5"/>
  <c r="BD3560" i="5"/>
  <c r="BC3560" i="5"/>
  <c r="BD3556" i="5"/>
  <c r="BC3556" i="5"/>
  <c r="BD3552" i="5"/>
  <c r="BC3552" i="5"/>
  <c r="BD3548" i="5"/>
  <c r="BC3548" i="5"/>
  <c r="BD3544" i="5"/>
  <c r="BC3544" i="5"/>
  <c r="BD3540" i="5"/>
  <c r="BC3540" i="5"/>
  <c r="BD3536" i="5"/>
  <c r="BC3536" i="5"/>
  <c r="BD3532" i="5"/>
  <c r="BC3532" i="5"/>
  <c r="BD3528" i="5"/>
  <c r="BC3528" i="5"/>
  <c r="BD3524" i="5"/>
  <c r="BC3524" i="5"/>
  <c r="BD3520" i="5"/>
  <c r="BC3520" i="5"/>
  <c r="BD3516" i="5"/>
  <c r="BC3516" i="5"/>
  <c r="BD3512" i="5"/>
  <c r="BC3512" i="5"/>
  <c r="BD3508" i="5"/>
  <c r="BC3508" i="5"/>
  <c r="BD3504" i="5"/>
  <c r="BC3504" i="5"/>
  <c r="BD3500" i="5"/>
  <c r="BC3500" i="5"/>
  <c r="BD3496" i="5"/>
  <c r="BC3496" i="5"/>
  <c r="BD3492" i="5"/>
  <c r="BC3492" i="5"/>
  <c r="BD3488" i="5"/>
  <c r="BC3488" i="5"/>
  <c r="BD3484" i="5"/>
  <c r="BC3484" i="5"/>
  <c r="BD3480" i="5"/>
  <c r="BC3480" i="5"/>
  <c r="BD3476" i="5"/>
  <c r="BC3476" i="5"/>
  <c r="BD3472" i="5"/>
  <c r="BC3472" i="5"/>
  <c r="BD3468" i="5"/>
  <c r="BC3468" i="5"/>
  <c r="BD3464" i="5"/>
  <c r="BC3464" i="5"/>
  <c r="BD3460" i="5"/>
  <c r="BC3460" i="5"/>
  <c r="BD3456" i="5"/>
  <c r="BC3456" i="5"/>
  <c r="BD3452" i="5"/>
  <c r="BC3452" i="5"/>
  <c r="BD3448" i="5"/>
  <c r="BC3448" i="5"/>
  <c r="BD3444" i="5"/>
  <c r="BC3444" i="5"/>
  <c r="BD3440" i="5"/>
  <c r="BC3440" i="5"/>
  <c r="BD3436" i="5"/>
  <c r="BC3436" i="5"/>
  <c r="BD3432" i="5"/>
  <c r="BC3432" i="5"/>
  <c r="BD3428" i="5"/>
  <c r="BC3428" i="5"/>
  <c r="BD3424" i="5"/>
  <c r="BC3424" i="5"/>
  <c r="BD3420" i="5"/>
  <c r="BC3420" i="5"/>
  <c r="BD3416" i="5"/>
  <c r="BC3416" i="5"/>
  <c r="BD3412" i="5"/>
  <c r="BC3412" i="5"/>
  <c r="BD3408" i="5"/>
  <c r="BC3408" i="5"/>
  <c r="BD3404" i="5"/>
  <c r="BC3404" i="5"/>
  <c r="BD3400" i="5"/>
  <c r="BC3400" i="5"/>
  <c r="BD3396" i="5"/>
  <c r="BC3396" i="5"/>
  <c r="BD3392" i="5"/>
  <c r="BC3392" i="5"/>
  <c r="BD3388" i="5"/>
  <c r="BC3388" i="5"/>
  <c r="BD3384" i="5"/>
  <c r="BC3384" i="5"/>
  <c r="BD3380" i="5"/>
  <c r="BC3380" i="5"/>
  <c r="BD3376" i="5"/>
  <c r="BC3376" i="5"/>
  <c r="BD3372" i="5"/>
  <c r="BC3372" i="5"/>
  <c r="BD3368" i="5"/>
  <c r="BC3368" i="5"/>
  <c r="BD3364" i="5"/>
  <c r="BC3364" i="5"/>
  <c r="BD3360" i="5"/>
  <c r="BC3360" i="5"/>
  <c r="BD3356" i="5"/>
  <c r="BC3356" i="5"/>
  <c r="BD3352" i="5"/>
  <c r="BC3352" i="5"/>
  <c r="BD3348" i="5"/>
  <c r="BC3348" i="5"/>
  <c r="BD3344" i="5"/>
  <c r="BC3344" i="5"/>
  <c r="BD3340" i="5"/>
  <c r="BC3340" i="5"/>
  <c r="BD3336" i="5"/>
  <c r="BC3336" i="5"/>
  <c r="BD3332" i="5"/>
  <c r="BC3332" i="5"/>
  <c r="BD3328" i="5"/>
  <c r="BC3328" i="5"/>
  <c r="BD3324" i="5"/>
  <c r="BC3324" i="5"/>
  <c r="BD3320" i="5"/>
  <c r="BC3320" i="5"/>
  <c r="BD3316" i="5"/>
  <c r="BC3316" i="5"/>
  <c r="BD3312" i="5"/>
  <c r="BC3312" i="5"/>
  <c r="BD3308" i="5"/>
  <c r="BC3308" i="5"/>
  <c r="BD3304" i="5"/>
  <c r="BC3304" i="5"/>
  <c r="BD3300" i="5"/>
  <c r="BC3300" i="5"/>
  <c r="BD3296" i="5"/>
  <c r="BC3296" i="5"/>
  <c r="BD3292" i="5"/>
  <c r="BC3292" i="5"/>
  <c r="BD3288" i="5"/>
  <c r="BC3288" i="5"/>
  <c r="BD3284" i="5"/>
  <c r="BC3284" i="5"/>
  <c r="BD3280" i="5"/>
  <c r="BC3280" i="5"/>
  <c r="BD3276" i="5"/>
  <c r="BC3276" i="5"/>
  <c r="BD3272" i="5"/>
  <c r="BC3272" i="5"/>
  <c r="BD3268" i="5"/>
  <c r="BC3268" i="5"/>
  <c r="BD3264" i="5"/>
  <c r="BC3264" i="5"/>
  <c r="BD3260" i="5"/>
  <c r="BC3260" i="5"/>
  <c r="BD3256" i="5"/>
  <c r="BC3256" i="5"/>
  <c r="BD3252" i="5"/>
  <c r="BC3252" i="5"/>
  <c r="BD3248" i="5"/>
  <c r="BC3248" i="5"/>
  <c r="BD3244" i="5"/>
  <c r="BC3244" i="5"/>
  <c r="BD3240" i="5"/>
  <c r="BC3240" i="5"/>
  <c r="BD3236" i="5"/>
  <c r="BC3236" i="5"/>
  <c r="BD3232" i="5"/>
  <c r="BC3232" i="5"/>
  <c r="BD3228" i="5"/>
  <c r="BC3228" i="5"/>
  <c r="BD3224" i="5"/>
  <c r="BC3224" i="5"/>
  <c r="BD3220" i="5"/>
  <c r="BC3220" i="5"/>
  <c r="BD3216" i="5"/>
  <c r="BC3216" i="5"/>
  <c r="BD3212" i="5"/>
  <c r="BC3212" i="5"/>
  <c r="BD3208" i="5"/>
  <c r="BC3208" i="5"/>
  <c r="BD3204" i="5"/>
  <c r="BC3204" i="5"/>
  <c r="BD3200" i="5"/>
  <c r="BC3200" i="5"/>
  <c r="BD3196" i="5"/>
  <c r="BC3196" i="5"/>
  <c r="BD3192" i="5"/>
  <c r="BC3192" i="5"/>
  <c r="BD3188" i="5"/>
  <c r="BC3188" i="5"/>
  <c r="BD3184" i="5"/>
  <c r="BC3184" i="5"/>
  <c r="BD3180" i="5"/>
  <c r="BC3180" i="5"/>
  <c r="BD3176" i="5"/>
  <c r="BC3176" i="5"/>
  <c r="BD3172" i="5"/>
  <c r="BC3172" i="5"/>
  <c r="BD3168" i="5"/>
  <c r="BC3168" i="5"/>
  <c r="BD3164" i="5"/>
  <c r="BC3164" i="5"/>
  <c r="BD3160" i="5"/>
  <c r="BC3160" i="5"/>
  <c r="BD3156" i="5"/>
  <c r="BC3156" i="5"/>
  <c r="BD3152" i="5"/>
  <c r="BC3152" i="5"/>
  <c r="BD3148" i="5"/>
  <c r="BC3148" i="5"/>
  <c r="BD3144" i="5"/>
  <c r="BC3144" i="5"/>
  <c r="BD3140" i="5"/>
  <c r="BC3140" i="5"/>
  <c r="BD3136" i="5"/>
  <c r="BC3136" i="5"/>
  <c r="BD3132" i="5"/>
  <c r="BC3132" i="5"/>
  <c r="BD3128" i="5"/>
  <c r="BC3128" i="5"/>
  <c r="BD3124" i="5"/>
  <c r="BC3124" i="5"/>
  <c r="BD3120" i="5"/>
  <c r="BC3120" i="5"/>
  <c r="BD3116" i="5"/>
  <c r="BC3116" i="5"/>
  <c r="BD3112" i="5"/>
  <c r="BC3112" i="5"/>
  <c r="BD3108" i="5"/>
  <c r="BC3108" i="5"/>
  <c r="BD3104" i="5"/>
  <c r="BC3104" i="5"/>
  <c r="BD3100" i="5"/>
  <c r="BC3100" i="5"/>
  <c r="BD3096" i="5"/>
  <c r="BC3096" i="5"/>
  <c r="BD3092" i="5"/>
  <c r="BC3092" i="5"/>
  <c r="BD3088" i="5"/>
  <c r="BC3088" i="5"/>
  <c r="BD3084" i="5"/>
  <c r="BC3084" i="5"/>
  <c r="BD3080" i="5"/>
  <c r="BC3080" i="5"/>
  <c r="BD3076" i="5"/>
  <c r="BC3076" i="5"/>
  <c r="BD3072" i="5"/>
  <c r="BC3072" i="5"/>
  <c r="BD3068" i="5"/>
  <c r="BC3068" i="5"/>
  <c r="BD3064" i="5"/>
  <c r="BC3064" i="5"/>
  <c r="BD3060" i="5"/>
  <c r="BC3060" i="5"/>
  <c r="BD3056" i="5"/>
  <c r="BC3056" i="5"/>
  <c r="BD3052" i="5"/>
  <c r="BC3052" i="5"/>
  <c r="BD3048" i="5"/>
  <c r="BC3048" i="5"/>
  <c r="BD3044" i="5"/>
  <c r="BC3044" i="5"/>
  <c r="BD3040" i="5"/>
  <c r="BC3040" i="5"/>
  <c r="BD3036" i="5"/>
  <c r="BC3036" i="5"/>
  <c r="BD3032" i="5"/>
  <c r="BC3032" i="5"/>
  <c r="BD3028" i="5"/>
  <c r="BC3028" i="5"/>
  <c r="BD3024" i="5"/>
  <c r="BC3024" i="5"/>
  <c r="BD3020" i="5"/>
  <c r="BC3020" i="5"/>
  <c r="BD3016" i="5"/>
  <c r="BC3016" i="5"/>
  <c r="BD3012" i="5"/>
  <c r="BC3012" i="5"/>
  <c r="BD3008" i="5"/>
  <c r="BC3008" i="5"/>
  <c r="BD3004" i="5"/>
  <c r="BC3004" i="5"/>
  <c r="BD3000" i="5"/>
  <c r="BC3000" i="5"/>
  <c r="BD2996" i="5"/>
  <c r="BC2996" i="5"/>
  <c r="BD2992" i="5"/>
  <c r="BC2992" i="5"/>
  <c r="BD2988" i="5"/>
  <c r="BC2988" i="5"/>
  <c r="BD2984" i="5"/>
  <c r="BC2984" i="5"/>
  <c r="BD2980" i="5"/>
  <c r="BC2980" i="5"/>
  <c r="BD2976" i="5"/>
  <c r="BC2976" i="5"/>
  <c r="BD2972" i="5"/>
  <c r="BC2972" i="5"/>
  <c r="BD2968" i="5"/>
  <c r="BC2968" i="5"/>
  <c r="BD2964" i="5"/>
  <c r="BC2964" i="5"/>
  <c r="BD2960" i="5"/>
  <c r="BC2960" i="5"/>
  <c r="BD2956" i="5"/>
  <c r="BC2956" i="5"/>
  <c r="BD2952" i="5"/>
  <c r="BC2952" i="5"/>
  <c r="BD2948" i="5"/>
  <c r="BC2948" i="5"/>
  <c r="BD2944" i="5"/>
  <c r="BC2944" i="5"/>
  <c r="BD2940" i="5"/>
  <c r="BC2940" i="5"/>
  <c r="BD2936" i="5"/>
  <c r="BC2936" i="5"/>
  <c r="BD2932" i="5"/>
  <c r="BC2932" i="5"/>
  <c r="BD2928" i="5"/>
  <c r="BC2928" i="5"/>
  <c r="BD2924" i="5"/>
  <c r="BC2924" i="5"/>
  <c r="BD2920" i="5"/>
  <c r="BC2920" i="5"/>
  <c r="BD2916" i="5"/>
  <c r="BC2916" i="5"/>
  <c r="BD2912" i="5"/>
  <c r="BC2912" i="5"/>
  <c r="BD2908" i="5"/>
  <c r="BC2908" i="5"/>
  <c r="BD2904" i="5"/>
  <c r="BC2904" i="5"/>
  <c r="BD2900" i="5"/>
  <c r="BC2900" i="5"/>
  <c r="BD2896" i="5"/>
  <c r="BC2896" i="5"/>
  <c r="BD2892" i="5"/>
  <c r="BC2892" i="5"/>
  <c r="BD2888" i="5"/>
  <c r="BC2888" i="5"/>
  <c r="BD2884" i="5"/>
  <c r="BC2884" i="5"/>
  <c r="BD2880" i="5"/>
  <c r="BC2880" i="5"/>
  <c r="BD2876" i="5"/>
  <c r="BC2876" i="5"/>
  <c r="BD2872" i="5"/>
  <c r="BC2872" i="5"/>
  <c r="BD2868" i="5"/>
  <c r="BC2868" i="5"/>
  <c r="BD2864" i="5"/>
  <c r="BC2864" i="5"/>
  <c r="BD2860" i="5"/>
  <c r="BC2860" i="5"/>
  <c r="BD2856" i="5"/>
  <c r="BC2856" i="5"/>
  <c r="BD2852" i="5"/>
  <c r="BC2852" i="5"/>
  <c r="BD2848" i="5"/>
  <c r="BC2848" i="5"/>
  <c r="BD2844" i="5"/>
  <c r="BC2844" i="5"/>
  <c r="BD2840" i="5"/>
  <c r="BC2840" i="5"/>
  <c r="BD2836" i="5"/>
  <c r="BC2836" i="5"/>
  <c r="BD2832" i="5"/>
  <c r="BC2832" i="5"/>
  <c r="BD2828" i="5"/>
  <c r="BC2828" i="5"/>
  <c r="BD2824" i="5"/>
  <c r="BC2824" i="5"/>
  <c r="BD2820" i="5"/>
  <c r="BC2820" i="5"/>
  <c r="BD2816" i="5"/>
  <c r="BC2816" i="5"/>
  <c r="BD2812" i="5"/>
  <c r="BC2812" i="5"/>
  <c r="BD2808" i="5"/>
  <c r="BC2808" i="5"/>
  <c r="BD2804" i="5"/>
  <c r="BC2804" i="5"/>
  <c r="BD2800" i="5"/>
  <c r="BC2800" i="5"/>
  <c r="BD2796" i="5"/>
  <c r="BC2796" i="5"/>
  <c r="BD2792" i="5"/>
  <c r="BC2792" i="5"/>
  <c r="BD2788" i="5"/>
  <c r="BC2788" i="5"/>
  <c r="BD2784" i="5"/>
  <c r="BC2784" i="5"/>
  <c r="BD2780" i="5"/>
  <c r="BC2780" i="5"/>
  <c r="BD2776" i="5"/>
  <c r="BC2776" i="5"/>
  <c r="BD2772" i="5"/>
  <c r="BC2772" i="5"/>
  <c r="BD2768" i="5"/>
  <c r="BC2768" i="5"/>
  <c r="BD2764" i="5"/>
  <c r="BC2764" i="5"/>
  <c r="BD2760" i="5"/>
  <c r="BC2760" i="5"/>
  <c r="BD2756" i="5"/>
  <c r="BC2756" i="5"/>
  <c r="BD2752" i="5"/>
  <c r="BC2752" i="5"/>
  <c r="BD2748" i="5"/>
  <c r="BC2748" i="5"/>
  <c r="BD2744" i="5"/>
  <c r="BC2744" i="5"/>
  <c r="BD2740" i="5"/>
  <c r="BC2740" i="5"/>
  <c r="BD2736" i="5"/>
  <c r="BC2736" i="5"/>
  <c r="BD2732" i="5"/>
  <c r="BC2732" i="5"/>
  <c r="BD2728" i="5"/>
  <c r="BC2728" i="5"/>
  <c r="BD2724" i="5"/>
  <c r="BC2724" i="5"/>
  <c r="BD2720" i="5"/>
  <c r="BC2720" i="5"/>
  <c r="BD2717" i="5"/>
  <c r="BC2717" i="5"/>
  <c r="BD2713" i="5"/>
  <c r="BC2713" i="5"/>
  <c r="BD2709" i="5"/>
  <c r="BC2709" i="5"/>
  <c r="BD2705" i="5"/>
  <c r="BC2705" i="5"/>
  <c r="BD2701" i="5"/>
  <c r="BC2701" i="5"/>
  <c r="BD2697" i="5"/>
  <c r="BC2697" i="5"/>
  <c r="BD2693" i="5"/>
  <c r="BC2693" i="5"/>
  <c r="BD2689" i="5"/>
  <c r="BC2689" i="5"/>
  <c r="BD2685" i="5"/>
  <c r="BC2685" i="5"/>
  <c r="BD2681" i="5"/>
  <c r="BC2681" i="5"/>
  <c r="BD2677" i="5"/>
  <c r="BC2677" i="5"/>
  <c r="BD2673" i="5"/>
  <c r="BC2673" i="5"/>
  <c r="BD2669" i="5"/>
  <c r="BC2669" i="5"/>
  <c r="BD2665" i="5"/>
  <c r="BC2665" i="5"/>
  <c r="BD2661" i="5"/>
  <c r="BC2661" i="5"/>
  <c r="BD2657" i="5"/>
  <c r="BC2657" i="5"/>
  <c r="BD2653" i="5"/>
  <c r="BC2653" i="5"/>
  <c r="BD2649" i="5"/>
  <c r="BC2649" i="5"/>
  <c r="BD2645" i="5"/>
  <c r="BC2645" i="5"/>
  <c r="BD2641" i="5"/>
  <c r="BC2641" i="5"/>
  <c r="BD2637" i="5"/>
  <c r="BC2637" i="5"/>
  <c r="BD2633" i="5"/>
  <c r="BC2633" i="5"/>
  <c r="BD2629" i="5"/>
  <c r="BC2629" i="5"/>
  <c r="BD2625" i="5"/>
  <c r="BC2625" i="5"/>
  <c r="BD2621" i="5"/>
  <c r="BC2621" i="5"/>
  <c r="BD2617" i="5"/>
  <c r="BC2617" i="5"/>
  <c r="BD2613" i="5"/>
  <c r="BC2613" i="5"/>
  <c r="BD2609" i="5"/>
  <c r="BC2609" i="5"/>
  <c r="BD2605" i="5"/>
  <c r="BC2605" i="5"/>
  <c r="BD2601" i="5"/>
  <c r="BC2601" i="5"/>
  <c r="BD2597" i="5"/>
  <c r="BC2597" i="5"/>
  <c r="BD2593" i="5"/>
  <c r="BC2593" i="5"/>
  <c r="BD2589" i="5"/>
  <c r="BC2589" i="5"/>
  <c r="BD2585" i="5"/>
  <c r="BC2585" i="5"/>
  <c r="BD2581" i="5"/>
  <c r="BC2581" i="5"/>
  <c r="BD2577" i="5"/>
  <c r="BC2577" i="5"/>
  <c r="BD2573" i="5"/>
  <c r="BC2573" i="5"/>
  <c r="BD2569" i="5"/>
  <c r="BC2569" i="5"/>
  <c r="BD2565" i="5"/>
  <c r="BC2565" i="5"/>
  <c r="BD2561" i="5"/>
  <c r="BC2561" i="5"/>
  <c r="BD2557" i="5"/>
  <c r="BC2557" i="5"/>
  <c r="BD2553" i="5"/>
  <c r="BC2553" i="5"/>
  <c r="BD2549" i="5"/>
  <c r="BC2549" i="5"/>
  <c r="BD2545" i="5"/>
  <c r="BC2545" i="5"/>
  <c r="BD2541" i="5"/>
  <c r="BC2541" i="5"/>
  <c r="BD2537" i="5"/>
  <c r="BC2537" i="5"/>
  <c r="BD2533" i="5"/>
  <c r="BC2533" i="5"/>
  <c r="BD2529" i="5"/>
  <c r="BC2529" i="5"/>
  <c r="BD2525" i="5"/>
  <c r="BC2525" i="5"/>
  <c r="BD2521" i="5"/>
  <c r="BC2521" i="5"/>
  <c r="BD2517" i="5"/>
  <c r="BC2517" i="5"/>
  <c r="BD2513" i="5"/>
  <c r="BC2513" i="5"/>
  <c r="BD2509" i="5"/>
  <c r="BC2509" i="5"/>
  <c r="BD2505" i="5"/>
  <c r="BC2505" i="5"/>
  <c r="BD2501" i="5"/>
  <c r="BC2501" i="5"/>
  <c r="BD2497" i="5"/>
  <c r="BC2497" i="5"/>
  <c r="BD2493" i="5"/>
  <c r="BC2493" i="5"/>
  <c r="BD2489" i="5"/>
  <c r="BC2489" i="5"/>
  <c r="BD2485" i="5"/>
  <c r="BC2485" i="5"/>
  <c r="BD2481" i="5"/>
  <c r="BC2481" i="5"/>
  <c r="BD2477" i="5"/>
  <c r="BC2477" i="5"/>
  <c r="BD2473" i="5"/>
  <c r="BC2473" i="5"/>
  <c r="BD2469" i="5"/>
  <c r="BC2469" i="5"/>
  <c r="BD2465" i="5"/>
  <c r="BC2465" i="5"/>
  <c r="BD2461" i="5"/>
  <c r="BC2461" i="5"/>
  <c r="BD2457" i="5"/>
  <c r="BC2457" i="5"/>
  <c r="BD2453" i="5"/>
  <c r="BC2453" i="5"/>
  <c r="BD2449" i="5"/>
  <c r="BC2449" i="5"/>
  <c r="BD2445" i="5"/>
  <c r="BC2445" i="5"/>
  <c r="BD2441" i="5"/>
  <c r="BC2441" i="5"/>
  <c r="BD2437" i="5"/>
  <c r="BC2437" i="5"/>
  <c r="BD2433" i="5"/>
  <c r="BC2433" i="5"/>
  <c r="BD2429" i="5"/>
  <c r="BC2429" i="5"/>
  <c r="BD2425" i="5"/>
  <c r="BC2425" i="5"/>
  <c r="BD2421" i="5"/>
  <c r="BC2421" i="5"/>
  <c r="BD2417" i="5"/>
  <c r="BC2417" i="5"/>
  <c r="BD2413" i="5"/>
  <c r="BC2413" i="5"/>
  <c r="BD2409" i="5"/>
  <c r="BC2409" i="5"/>
  <c r="BD2405" i="5"/>
  <c r="BC2405" i="5"/>
  <c r="BD2401" i="5"/>
  <c r="BC2401" i="5"/>
  <c r="BD2397" i="5"/>
  <c r="BC2397" i="5"/>
  <c r="BD2393" i="5"/>
  <c r="BC2393" i="5"/>
  <c r="BD2389" i="5"/>
  <c r="BC2389" i="5"/>
  <c r="BD2385" i="5"/>
  <c r="BC2385" i="5"/>
  <c r="BD2381" i="5"/>
  <c r="BC2381" i="5"/>
  <c r="BD2377" i="5"/>
  <c r="BC2377" i="5"/>
  <c r="BD2373" i="5"/>
  <c r="BC2373" i="5"/>
  <c r="BD2369" i="5"/>
  <c r="BC2369" i="5"/>
  <c r="BD2365" i="5"/>
  <c r="BC2365" i="5"/>
  <c r="BD2361" i="5"/>
  <c r="BC2361" i="5"/>
  <c r="BD2357" i="5"/>
  <c r="BC2357" i="5"/>
  <c r="BD2353" i="5"/>
  <c r="BC2353" i="5"/>
  <c r="BD2349" i="5"/>
  <c r="BC2349" i="5"/>
  <c r="BD2345" i="5"/>
  <c r="BC2345" i="5"/>
  <c r="BD2341" i="5"/>
  <c r="BC2341" i="5"/>
  <c r="BD2337" i="5"/>
  <c r="BC2337" i="5"/>
  <c r="BD2333" i="5"/>
  <c r="BC2333" i="5"/>
  <c r="BD2329" i="5"/>
  <c r="BC2329" i="5"/>
  <c r="BD2325" i="5"/>
  <c r="BC2325" i="5"/>
  <c r="BD2321" i="5"/>
  <c r="BC2321" i="5"/>
  <c r="BD2317" i="5"/>
  <c r="BC2317" i="5"/>
  <c r="BD2313" i="5"/>
  <c r="BC2313" i="5"/>
  <c r="BD2309" i="5"/>
  <c r="BC2309" i="5"/>
  <c r="BD2305" i="5"/>
  <c r="BC2305" i="5"/>
  <c r="BD2301" i="5"/>
  <c r="BC2301" i="5"/>
  <c r="BD2297" i="5"/>
  <c r="BC2297" i="5"/>
  <c r="BD2293" i="5"/>
  <c r="BC2293" i="5"/>
  <c r="BD2289" i="5"/>
  <c r="BC2289" i="5"/>
  <c r="BD2285" i="5"/>
  <c r="BC2285" i="5"/>
  <c r="BD2281" i="5"/>
  <c r="BC2281" i="5"/>
  <c r="BD2277" i="5"/>
  <c r="BC2277" i="5"/>
  <c r="BD2273" i="5"/>
  <c r="BC2273" i="5"/>
  <c r="BD2269" i="5"/>
  <c r="BC2269" i="5"/>
  <c r="BD2265" i="5"/>
  <c r="BC2265" i="5"/>
  <c r="BD2261" i="5"/>
  <c r="BC2261" i="5"/>
  <c r="BD2257" i="5"/>
  <c r="BC2257" i="5"/>
  <c r="BD2253" i="5"/>
  <c r="BC2253" i="5"/>
  <c r="BD2249" i="5"/>
  <c r="BC2249" i="5"/>
  <c r="BD2245" i="5"/>
  <c r="BC2245" i="5"/>
  <c r="BD2241" i="5"/>
  <c r="BC2241" i="5"/>
  <c r="BD2237" i="5"/>
  <c r="BC2237" i="5"/>
  <c r="BD2233" i="5"/>
  <c r="BC2233" i="5"/>
  <c r="BD2229" i="5"/>
  <c r="BC2229" i="5"/>
  <c r="BD2225" i="5"/>
  <c r="BC2225" i="5"/>
  <c r="BD2221" i="5"/>
  <c r="BC2221" i="5"/>
  <c r="BD2217" i="5"/>
  <c r="BC2217" i="5"/>
  <c r="BD2213" i="5"/>
  <c r="BC2213" i="5"/>
  <c r="BD2209" i="5"/>
  <c r="BC2209" i="5"/>
  <c r="BD2205" i="5"/>
  <c r="BC2205" i="5"/>
  <c r="BD2201" i="5"/>
  <c r="BC2201" i="5"/>
  <c r="BD2197" i="5"/>
  <c r="BC2197" i="5"/>
  <c r="BD2193" i="5"/>
  <c r="BC2193" i="5"/>
  <c r="BD2189" i="5"/>
  <c r="BC2189" i="5"/>
  <c r="BD2185" i="5"/>
  <c r="BC2185" i="5"/>
  <c r="BD2181" i="5"/>
  <c r="BC2181" i="5"/>
  <c r="BD2177" i="5"/>
  <c r="BC2177" i="5"/>
  <c r="BD2173" i="5"/>
  <c r="BC2173" i="5"/>
  <c r="BD2169" i="5"/>
  <c r="BC2169" i="5"/>
  <c r="BD2165" i="5"/>
  <c r="BC2165" i="5"/>
  <c r="BD2161" i="5"/>
  <c r="BC2161" i="5"/>
  <c r="BD2157" i="5"/>
  <c r="BC2157" i="5"/>
  <c r="BD2153" i="5"/>
  <c r="BC2153" i="5"/>
  <c r="BD2149" i="5"/>
  <c r="BC2149" i="5"/>
  <c r="BD2145" i="5"/>
  <c r="BC2145" i="5"/>
  <c r="BD2141" i="5"/>
  <c r="BC2141" i="5"/>
  <c r="BD2137" i="5"/>
  <c r="BC2137" i="5"/>
  <c r="BD2133" i="5"/>
  <c r="BC2133" i="5"/>
  <c r="BD2129" i="5"/>
  <c r="BC2129" i="5"/>
  <c r="BD2125" i="5"/>
  <c r="BC2125" i="5"/>
  <c r="BD2121" i="5"/>
  <c r="BC2121" i="5"/>
  <c r="BD2117" i="5"/>
  <c r="BC2117" i="5"/>
  <c r="BD2113" i="5"/>
  <c r="BC2113" i="5"/>
  <c r="BD2109" i="5"/>
  <c r="BC2109" i="5"/>
  <c r="BD2105" i="5"/>
  <c r="BC2105" i="5"/>
  <c r="BD2101" i="5"/>
  <c r="BC2101" i="5"/>
  <c r="BD2097" i="5"/>
  <c r="BC2097" i="5"/>
  <c r="BD2093" i="5"/>
  <c r="BC2093" i="5"/>
  <c r="BD2089" i="5"/>
  <c r="BC2089" i="5"/>
  <c r="BD2085" i="5"/>
  <c r="BC2085" i="5"/>
  <c r="BD2081" i="5"/>
  <c r="BC2081" i="5"/>
  <c r="BD2077" i="5"/>
  <c r="BC2077" i="5"/>
  <c r="BD2073" i="5"/>
  <c r="BC2073" i="5"/>
  <c r="BD2069" i="5"/>
  <c r="BC2069" i="5"/>
  <c r="BD2065" i="5"/>
  <c r="BC2065" i="5"/>
  <c r="BD2061" i="5"/>
  <c r="BC2061" i="5"/>
  <c r="BD2057" i="5"/>
  <c r="BC2057" i="5"/>
  <c r="BD2053" i="5"/>
  <c r="BC2053" i="5"/>
  <c r="BD2049" i="5"/>
  <c r="BC2049" i="5"/>
  <c r="BD2045" i="5"/>
  <c r="BC2045" i="5"/>
  <c r="BD2041" i="5"/>
  <c r="BC2041" i="5"/>
  <c r="BD2037" i="5"/>
  <c r="BC2037" i="5"/>
  <c r="BD2033" i="5"/>
  <c r="BC2033" i="5"/>
  <c r="BD2029" i="5"/>
  <c r="BC2029" i="5"/>
  <c r="BD2025" i="5"/>
  <c r="BC2025" i="5"/>
  <c r="BD2021" i="5"/>
  <c r="BC2021" i="5"/>
  <c r="BD2017" i="5"/>
  <c r="BC2017" i="5"/>
  <c r="BD2013" i="5"/>
  <c r="BC2013" i="5"/>
  <c r="BD2009" i="5"/>
  <c r="BC2009" i="5"/>
  <c r="BD2005" i="5"/>
  <c r="BC2005" i="5"/>
  <c r="BD2001" i="5"/>
  <c r="BC2001" i="5"/>
  <c r="BD1997" i="5"/>
  <c r="BC1997" i="5"/>
  <c r="BD1993" i="5"/>
  <c r="BC1993" i="5"/>
  <c r="BD1989" i="5"/>
  <c r="BC1989" i="5"/>
  <c r="BD1985" i="5"/>
  <c r="BC1985" i="5"/>
  <c r="BD1981" i="5"/>
  <c r="BC1981" i="5"/>
  <c r="BD1977" i="5"/>
  <c r="BC1977" i="5"/>
  <c r="BD1973" i="5"/>
  <c r="BC1973" i="5"/>
  <c r="BD1969" i="5"/>
  <c r="BC1969" i="5"/>
  <c r="BD1965" i="5"/>
  <c r="BC1965" i="5"/>
  <c r="BD1961" i="5"/>
  <c r="BC1961" i="5"/>
  <c r="BD1957" i="5"/>
  <c r="BC1957" i="5"/>
  <c r="BD1953" i="5"/>
  <c r="BC1953" i="5"/>
  <c r="BD1949" i="5"/>
  <c r="BC1949" i="5"/>
  <c r="BD1945" i="5"/>
  <c r="BC1945" i="5"/>
  <c r="BD1941" i="5"/>
  <c r="BC1941" i="5"/>
  <c r="BD1937" i="5"/>
  <c r="BC1937" i="5"/>
  <c r="BD1933" i="5"/>
  <c r="BC1933" i="5"/>
  <c r="BD1929" i="5"/>
  <c r="BC1929" i="5"/>
  <c r="BD1925" i="5"/>
  <c r="BC1925" i="5"/>
  <c r="BD1921" i="5"/>
  <c r="BC1921" i="5"/>
  <c r="BD1917" i="5"/>
  <c r="BC1917" i="5"/>
  <c r="BD1913" i="5"/>
  <c r="BC1913" i="5"/>
  <c r="BD1909" i="5"/>
  <c r="BC1909" i="5"/>
  <c r="BD1905" i="5"/>
  <c r="BC1905" i="5"/>
  <c r="BD1901" i="5"/>
  <c r="BC1901" i="5"/>
  <c r="BD1897" i="5"/>
  <c r="BC1897" i="5"/>
  <c r="BD1893" i="5"/>
  <c r="BC1893" i="5"/>
  <c r="BD1889" i="5"/>
  <c r="BC1889" i="5"/>
  <c r="BD1885" i="5"/>
  <c r="BC1885" i="5"/>
  <c r="BD1881" i="5"/>
  <c r="BC1881" i="5"/>
  <c r="BD1877" i="5"/>
  <c r="BC1877" i="5"/>
  <c r="BD1873" i="5"/>
  <c r="BC1873" i="5"/>
  <c r="BD1869" i="5"/>
  <c r="BC1869" i="5"/>
  <c r="BD1865" i="5"/>
  <c r="BC1865" i="5"/>
  <c r="BD1861" i="5"/>
  <c r="BC1861" i="5"/>
  <c r="BD1857" i="5"/>
  <c r="BC1857" i="5"/>
  <c r="BD1853" i="5"/>
  <c r="BC1853" i="5"/>
  <c r="BD1849" i="5"/>
  <c r="BC1849" i="5"/>
  <c r="BD1845" i="5"/>
  <c r="BC1845" i="5"/>
  <c r="BD1841" i="5"/>
  <c r="BC1841" i="5"/>
  <c r="BD1837" i="5"/>
  <c r="BC1837" i="5"/>
  <c r="BD1833" i="5"/>
  <c r="BC1833" i="5"/>
  <c r="BD1829" i="5"/>
  <c r="BC1829" i="5"/>
  <c r="BD1825" i="5"/>
  <c r="BC1825" i="5"/>
  <c r="BD1821" i="5"/>
  <c r="BC1821" i="5"/>
  <c r="BD1817" i="5"/>
  <c r="BC1817" i="5"/>
  <c r="BD1813" i="5"/>
  <c r="BC1813" i="5"/>
  <c r="BD1809" i="5"/>
  <c r="BC1809" i="5"/>
  <c r="BD1805" i="5"/>
  <c r="BC1805" i="5"/>
  <c r="BD1801" i="5"/>
  <c r="BC1801" i="5"/>
  <c r="BD1797" i="5"/>
  <c r="BC1797" i="5"/>
  <c r="BD1793" i="5"/>
  <c r="BC1793" i="5"/>
  <c r="BD1789" i="5"/>
  <c r="BC1789" i="5"/>
  <c r="BD1785" i="5"/>
  <c r="BC1785" i="5"/>
  <c r="BD1781" i="5"/>
  <c r="BC1781" i="5"/>
  <c r="BD1777" i="5"/>
  <c r="BC1777" i="5"/>
  <c r="BD1773" i="5"/>
  <c r="BC1773" i="5"/>
  <c r="BD1769" i="5"/>
  <c r="BC1769" i="5"/>
  <c r="BD1765" i="5"/>
  <c r="BC1765" i="5"/>
  <c r="BD1761" i="5"/>
  <c r="BC1761" i="5"/>
  <c r="BD1757" i="5"/>
  <c r="BC1757" i="5"/>
  <c r="BD1753" i="5"/>
  <c r="BC1753" i="5"/>
  <c r="BD1749" i="5"/>
  <c r="BC1749" i="5"/>
  <c r="BD1745" i="5"/>
  <c r="BC1745" i="5"/>
  <c r="BD1741" i="5"/>
  <c r="BC1741" i="5"/>
  <c r="BD1737" i="5"/>
  <c r="BC1737" i="5"/>
  <c r="BD1733" i="5"/>
  <c r="BC1733" i="5"/>
  <c r="BD1729" i="5"/>
  <c r="BC1729" i="5"/>
  <c r="BD1725" i="5"/>
  <c r="BC1725" i="5"/>
  <c r="BD1721" i="5"/>
  <c r="BC1721" i="5"/>
  <c r="BD1717" i="5"/>
  <c r="BC1717" i="5"/>
  <c r="BD1713" i="5"/>
  <c r="BC1713" i="5"/>
  <c r="BD1709" i="5"/>
  <c r="BC1709" i="5"/>
  <c r="BD1705" i="5"/>
  <c r="BC1705" i="5"/>
  <c r="BD1701" i="5"/>
  <c r="BC1701" i="5"/>
  <c r="BD1697" i="5"/>
  <c r="BC1697" i="5"/>
  <c r="BD1693" i="5"/>
  <c r="BC1693" i="5"/>
  <c r="BD1689" i="5"/>
  <c r="BC1689" i="5"/>
  <c r="BD1685" i="5"/>
  <c r="BC1685" i="5"/>
  <c r="BD1681" i="5"/>
  <c r="BC1681" i="5"/>
  <c r="BD1677" i="5"/>
  <c r="BC1677" i="5"/>
  <c r="BD1673" i="5"/>
  <c r="BC1673" i="5"/>
  <c r="BD1669" i="5"/>
  <c r="BC1669" i="5"/>
  <c r="BD1665" i="5"/>
  <c r="BC1665" i="5"/>
  <c r="BD1661" i="5"/>
  <c r="BC1661" i="5"/>
  <c r="BD1657" i="5"/>
  <c r="BC1657" i="5"/>
  <c r="BD1653" i="5"/>
  <c r="BC1653" i="5"/>
  <c r="BD1649" i="5"/>
  <c r="BC1649" i="5"/>
  <c r="BD1645" i="5"/>
  <c r="BC1645" i="5"/>
  <c r="BD1641" i="5"/>
  <c r="BC1641" i="5"/>
  <c r="BD1637" i="5"/>
  <c r="BC1637" i="5"/>
  <c r="BD1633" i="5"/>
  <c r="BC1633" i="5"/>
  <c r="BD1629" i="5"/>
  <c r="BC1629" i="5"/>
  <c r="BD1625" i="5"/>
  <c r="BC1625" i="5"/>
  <c r="BD1621" i="5"/>
  <c r="BC1621" i="5"/>
  <c r="BD1617" i="5"/>
  <c r="BC1617" i="5"/>
  <c r="BD1613" i="5"/>
  <c r="BC1613" i="5"/>
  <c r="BD1609" i="5"/>
  <c r="BC1609" i="5"/>
  <c r="BD1605" i="5"/>
  <c r="BC1605" i="5"/>
  <c r="BD1601" i="5"/>
  <c r="BC1601" i="5"/>
  <c r="BD1597" i="5"/>
  <c r="BC1597" i="5"/>
  <c r="BD1593" i="5"/>
  <c r="BC1593" i="5"/>
  <c r="BD1589" i="5"/>
  <c r="BC1589" i="5"/>
  <c r="BD1585" i="5"/>
  <c r="BC1585" i="5"/>
  <c r="BD1581" i="5"/>
  <c r="BC1581" i="5"/>
  <c r="BD1577" i="5"/>
  <c r="BC1577" i="5"/>
  <c r="BD1573" i="5"/>
  <c r="BC1573" i="5"/>
  <c r="BD1569" i="5"/>
  <c r="BC1569" i="5"/>
  <c r="BD1565" i="5"/>
  <c r="BC1565" i="5"/>
  <c r="BD1561" i="5"/>
  <c r="BC1561" i="5"/>
  <c r="BD1557" i="5"/>
  <c r="BC1557" i="5"/>
  <c r="BD1553" i="5"/>
  <c r="BC1553" i="5"/>
  <c r="BD1549" i="5"/>
  <c r="BC1549" i="5"/>
  <c r="BD1545" i="5"/>
  <c r="BC1545" i="5"/>
  <c r="BD1541" i="5"/>
  <c r="BC1541" i="5"/>
  <c r="BD1537" i="5"/>
  <c r="BC1537" i="5"/>
  <c r="BD1533" i="5"/>
  <c r="BC1533" i="5"/>
  <c r="BD1529" i="5"/>
  <c r="BC1529" i="5"/>
  <c r="BD1525" i="5"/>
  <c r="BC1525" i="5"/>
  <c r="BD1521" i="5"/>
  <c r="BC1521" i="5"/>
  <c r="BD1517" i="5"/>
  <c r="BC1517" i="5"/>
  <c r="BD1513" i="5"/>
  <c r="BC1513" i="5"/>
  <c r="BD1509" i="5"/>
  <c r="BC1509" i="5"/>
  <c r="BD1505" i="5"/>
  <c r="BC1505" i="5"/>
  <c r="BD1501" i="5"/>
  <c r="BC1501" i="5"/>
  <c r="BD1497" i="5"/>
  <c r="BC1497" i="5"/>
  <c r="BD1493" i="5"/>
  <c r="BC1493" i="5"/>
  <c r="BD1489" i="5"/>
  <c r="BC1489" i="5"/>
  <c r="BD1485" i="5"/>
  <c r="BC1485" i="5"/>
  <c r="BD1481" i="5"/>
  <c r="BC1481" i="5"/>
  <c r="BD1477" i="5"/>
  <c r="BC1477" i="5"/>
  <c r="BD1473" i="5"/>
  <c r="BC1473" i="5"/>
  <c r="BD1469" i="5"/>
  <c r="BC1469" i="5"/>
  <c r="BD1465" i="5"/>
  <c r="BC1465" i="5"/>
  <c r="BD1461" i="5"/>
  <c r="BC1461" i="5"/>
  <c r="BD1457" i="5"/>
  <c r="BC1457" i="5"/>
  <c r="BD1453" i="5"/>
  <c r="BC1453" i="5"/>
  <c r="BD1449" i="5"/>
  <c r="BC1449" i="5"/>
  <c r="BD1445" i="5"/>
  <c r="BC1445" i="5"/>
  <c r="BD1441" i="5"/>
  <c r="BC1441" i="5"/>
  <c r="BD1437" i="5"/>
  <c r="BC1437" i="5"/>
  <c r="BD1433" i="5"/>
  <c r="BC1433" i="5"/>
  <c r="BD1429" i="5"/>
  <c r="BC1429" i="5"/>
  <c r="BD1425" i="5"/>
  <c r="BC1425" i="5"/>
  <c r="BD1421" i="5"/>
  <c r="BC1421" i="5"/>
  <c r="BD1417" i="5"/>
  <c r="BC1417" i="5"/>
  <c r="BD1413" i="5"/>
  <c r="BC1413" i="5"/>
  <c r="BD1409" i="5"/>
  <c r="BC1409" i="5"/>
  <c r="BD1405" i="5"/>
  <c r="BC1405" i="5"/>
  <c r="BD1401" i="5"/>
  <c r="BC1401" i="5"/>
  <c r="BD1397" i="5"/>
  <c r="BC1397" i="5"/>
  <c r="BD1393" i="5"/>
  <c r="BC1393" i="5"/>
  <c r="BD1389" i="5"/>
  <c r="BC1389" i="5"/>
  <c r="BD1385" i="5"/>
  <c r="BC1385" i="5"/>
  <c r="BD1381" i="5"/>
  <c r="BC1381" i="5"/>
  <c r="BD1377" i="5"/>
  <c r="BC1377" i="5"/>
  <c r="BD1373" i="5"/>
  <c r="BC1373" i="5"/>
  <c r="BD1369" i="5"/>
  <c r="BC1369" i="5"/>
  <c r="BD1365" i="5"/>
  <c r="BC1365" i="5"/>
  <c r="BD1361" i="5"/>
  <c r="BC1361" i="5"/>
  <c r="BD1357" i="5"/>
  <c r="BC1357" i="5"/>
  <c r="BD1353" i="5"/>
  <c r="BC1353" i="5"/>
  <c r="BD1349" i="5"/>
  <c r="BC1349" i="5"/>
  <c r="BD1345" i="5"/>
  <c r="BC1345" i="5"/>
  <c r="BD1341" i="5"/>
  <c r="BC1341" i="5"/>
  <c r="BD1337" i="5"/>
  <c r="BC1337" i="5"/>
  <c r="BD1333" i="5"/>
  <c r="BC1333" i="5"/>
  <c r="BD1329" i="5"/>
  <c r="BC1329" i="5"/>
  <c r="BD1325" i="5"/>
  <c r="BC1325" i="5"/>
  <c r="BD1321" i="5"/>
  <c r="BC1321" i="5"/>
  <c r="BD1317" i="5"/>
  <c r="BC1317" i="5"/>
  <c r="BD1313" i="5"/>
  <c r="BC1313" i="5"/>
  <c r="BD1309" i="5"/>
  <c r="BC1309" i="5"/>
  <c r="BD1305" i="5"/>
  <c r="BC1305" i="5"/>
  <c r="BD1301" i="5"/>
  <c r="BC1301" i="5"/>
  <c r="BD1297" i="5"/>
  <c r="BC1297" i="5"/>
  <c r="BD1293" i="5"/>
  <c r="BC1293" i="5"/>
  <c r="BD1289" i="5"/>
  <c r="BC1289" i="5"/>
  <c r="BD1285" i="5"/>
  <c r="BC1285" i="5"/>
  <c r="BD1281" i="5"/>
  <c r="BC1281" i="5"/>
  <c r="BD1277" i="5"/>
  <c r="BC1277" i="5"/>
  <c r="BD1273" i="5"/>
  <c r="BC1273" i="5"/>
  <c r="BD1269" i="5"/>
  <c r="BC1269" i="5"/>
  <c r="BD1265" i="5"/>
  <c r="BC1265" i="5"/>
  <c r="BD1261" i="5"/>
  <c r="BC1261" i="5"/>
  <c r="BD1257" i="5"/>
  <c r="BC1257" i="5"/>
  <c r="BD1253" i="5"/>
  <c r="BC1253" i="5"/>
  <c r="BD1249" i="5"/>
  <c r="BC1249" i="5"/>
  <c r="BD1245" i="5"/>
  <c r="BC1245" i="5"/>
  <c r="BD1241" i="5"/>
  <c r="BC1241" i="5"/>
  <c r="BD1237" i="5"/>
  <c r="BC1237" i="5"/>
  <c r="BD1233" i="5"/>
  <c r="BC1233" i="5"/>
  <c r="BD1229" i="5"/>
  <c r="BC1229" i="5"/>
  <c r="BD1225" i="5"/>
  <c r="BC1225" i="5"/>
  <c r="BD1221" i="5"/>
  <c r="BC1221" i="5"/>
  <c r="BD1217" i="5"/>
  <c r="BC1217" i="5"/>
  <c r="BD1213" i="5"/>
  <c r="BC1213" i="5"/>
  <c r="BD1209" i="5"/>
  <c r="BC1209" i="5"/>
  <c r="BD1205" i="5"/>
  <c r="BC1205" i="5"/>
  <c r="BD1201" i="5"/>
  <c r="BC1201" i="5"/>
  <c r="BD1197" i="5"/>
  <c r="BC1197" i="5"/>
  <c r="BD1193" i="5"/>
  <c r="BC1193" i="5"/>
  <c r="BD1189" i="5"/>
  <c r="BC1189" i="5"/>
  <c r="BD1185" i="5"/>
  <c r="BC1185" i="5"/>
  <c r="BD1181" i="5"/>
  <c r="BC1181" i="5"/>
  <c r="BD1177" i="5"/>
  <c r="BC1177" i="5"/>
  <c r="BD1173" i="5"/>
  <c r="BC1173" i="5"/>
  <c r="BD1169" i="5"/>
  <c r="BC1169" i="5"/>
  <c r="BD1165" i="5"/>
  <c r="BC1165" i="5"/>
  <c r="BD1161" i="5"/>
  <c r="BC1161" i="5"/>
  <c r="BD1157" i="5"/>
  <c r="BC1157" i="5"/>
  <c r="BD1153" i="5"/>
  <c r="BC1153" i="5"/>
  <c r="BD1149" i="5"/>
  <c r="BC1149" i="5"/>
  <c r="BD1145" i="5"/>
  <c r="BC1145" i="5"/>
  <c r="BD1141" i="5"/>
  <c r="BC1141" i="5"/>
  <c r="BD1137" i="5"/>
  <c r="BC1137" i="5"/>
  <c r="BD1133" i="5"/>
  <c r="BC1133" i="5"/>
  <c r="BD1129" i="5"/>
  <c r="BC1129" i="5"/>
  <c r="BD1125" i="5"/>
  <c r="BC1125" i="5"/>
  <c r="BD1121" i="5"/>
  <c r="BC1121" i="5"/>
  <c r="BD1117" i="5"/>
  <c r="BC1117" i="5"/>
  <c r="BD1113" i="5"/>
  <c r="BC1113" i="5"/>
  <c r="BD1109" i="5"/>
  <c r="BC1109" i="5"/>
  <c r="BD1105" i="5"/>
  <c r="BC1105" i="5"/>
  <c r="BD1101" i="5"/>
  <c r="BC1101" i="5"/>
  <c r="BD1097" i="5"/>
  <c r="BC1097" i="5"/>
  <c r="BD1093" i="5"/>
  <c r="BC1093" i="5"/>
  <c r="BD1089" i="5"/>
  <c r="BC1089" i="5"/>
  <c r="BD1085" i="5"/>
  <c r="BC1085" i="5"/>
  <c r="BD1081" i="5"/>
  <c r="BC1081" i="5"/>
  <c r="BD1077" i="5"/>
  <c r="BC1077" i="5"/>
  <c r="BD1073" i="5"/>
  <c r="BC1073" i="5"/>
  <c r="BD1069" i="5"/>
  <c r="BC1069" i="5"/>
  <c r="BD1065" i="5"/>
  <c r="BC1065" i="5"/>
  <c r="BD1061" i="5"/>
  <c r="BC1061" i="5"/>
  <c r="BD1057" i="5"/>
  <c r="BC1057" i="5"/>
  <c r="BD1053" i="5"/>
  <c r="BC1053" i="5"/>
  <c r="BD1049" i="5"/>
  <c r="BC1049" i="5"/>
  <c r="BD1045" i="5"/>
  <c r="BC1045" i="5"/>
  <c r="BD1041" i="5"/>
  <c r="BC1041" i="5"/>
  <c r="BD1037" i="5"/>
  <c r="BC1037" i="5"/>
  <c r="BD1033" i="5"/>
  <c r="BC1033" i="5"/>
  <c r="BD1029" i="5"/>
  <c r="BC1029" i="5"/>
  <c r="BD1025" i="5"/>
  <c r="BC1025" i="5"/>
  <c r="BD1021" i="5"/>
  <c r="BC1021" i="5"/>
  <c r="BD1017" i="5"/>
  <c r="BC1017" i="5"/>
  <c r="BD1013" i="5"/>
  <c r="BC1013" i="5"/>
  <c r="BD1009" i="5"/>
  <c r="BC1009" i="5"/>
  <c r="BD1005" i="5"/>
  <c r="BC1005" i="5"/>
  <c r="BD1001" i="5"/>
  <c r="BC1001" i="5"/>
  <c r="BD997" i="5"/>
  <c r="BC997" i="5"/>
  <c r="BD993" i="5"/>
  <c r="BC993" i="5"/>
  <c r="BD989" i="5"/>
  <c r="BC989" i="5"/>
  <c r="BD985" i="5"/>
  <c r="BC985" i="5"/>
  <c r="BD981" i="5"/>
  <c r="BC981" i="5"/>
  <c r="BD977" i="5"/>
  <c r="BC977" i="5"/>
  <c r="BD973" i="5"/>
  <c r="BC973" i="5"/>
  <c r="BD969" i="5"/>
  <c r="BC969" i="5"/>
  <c r="BD965" i="5"/>
  <c r="BC965" i="5"/>
  <c r="BD961" i="5"/>
  <c r="BC961" i="5"/>
  <c r="BD957" i="5"/>
  <c r="BC957" i="5"/>
  <c r="BD953" i="5"/>
  <c r="BC953" i="5"/>
  <c r="BD949" i="5"/>
  <c r="BC949" i="5"/>
  <c r="BD945" i="5"/>
  <c r="BC945" i="5"/>
  <c r="BD941" i="5"/>
  <c r="BC941" i="5"/>
  <c r="BD937" i="5"/>
  <c r="BC937" i="5"/>
  <c r="BD933" i="5"/>
  <c r="BC933" i="5"/>
  <c r="BD929" i="5"/>
  <c r="BC929" i="5"/>
  <c r="BD925" i="5"/>
  <c r="BC925" i="5"/>
  <c r="BD921" i="5"/>
  <c r="BC921" i="5"/>
  <c r="BD917" i="5"/>
  <c r="BC917" i="5"/>
  <c r="BD913" i="5"/>
  <c r="BC913" i="5"/>
  <c r="BD909" i="5"/>
  <c r="BC909" i="5"/>
  <c r="BD905" i="5"/>
  <c r="BC905" i="5"/>
  <c r="BD901" i="5"/>
  <c r="BC901" i="5"/>
  <c r="BD897" i="5"/>
  <c r="BC897" i="5"/>
  <c r="BD893" i="5"/>
  <c r="BC893" i="5"/>
  <c r="BD889" i="5"/>
  <c r="BC889" i="5"/>
  <c r="BD885" i="5"/>
  <c r="BC885" i="5"/>
  <c r="BD881" i="5"/>
  <c r="BC881" i="5"/>
  <c r="BD877" i="5"/>
  <c r="BC877" i="5"/>
  <c r="BD873" i="5"/>
  <c r="BC873" i="5"/>
  <c r="BD869" i="5"/>
  <c r="BC869" i="5"/>
  <c r="BD865" i="5"/>
  <c r="BC865" i="5"/>
  <c r="BD861" i="5"/>
  <c r="BC861" i="5"/>
  <c r="BD857" i="5"/>
  <c r="BC857" i="5"/>
  <c r="BD853" i="5"/>
  <c r="BC853" i="5"/>
  <c r="BD849" i="5"/>
  <c r="BC849" i="5"/>
  <c r="BD845" i="5"/>
  <c r="BC845" i="5"/>
  <c r="BD841" i="5"/>
  <c r="BC841" i="5"/>
  <c r="BD837" i="5"/>
  <c r="BC837" i="5"/>
  <c r="BD833" i="5"/>
  <c r="BC833" i="5"/>
  <c r="BD829" i="5"/>
  <c r="BC829" i="5"/>
  <c r="BD825" i="5"/>
  <c r="BC825" i="5"/>
  <c r="BD821" i="5"/>
  <c r="BC821" i="5"/>
  <c r="BD817" i="5"/>
  <c r="BC817" i="5"/>
  <c r="BD813" i="5"/>
  <c r="BC813" i="5"/>
  <c r="BD809" i="5"/>
  <c r="BC809" i="5"/>
  <c r="BD805" i="5"/>
  <c r="BC805" i="5"/>
  <c r="BD801" i="5"/>
  <c r="BC801" i="5"/>
  <c r="BD797" i="5"/>
  <c r="BC797" i="5"/>
  <c r="BD793" i="5"/>
  <c r="BC793" i="5"/>
  <c r="BD789" i="5"/>
  <c r="BC789" i="5"/>
  <c r="BD785" i="5"/>
  <c r="BC785" i="5"/>
  <c r="BD781" i="5"/>
  <c r="BC781" i="5"/>
  <c r="BD777" i="5"/>
  <c r="BC777" i="5"/>
  <c r="BD773" i="5"/>
  <c r="BC773" i="5"/>
  <c r="BD769" i="5"/>
  <c r="BC769" i="5"/>
  <c r="BD765" i="5"/>
  <c r="BC765" i="5"/>
  <c r="BD761" i="5"/>
  <c r="BC761" i="5"/>
  <c r="BD757" i="5"/>
  <c r="BC757" i="5"/>
  <c r="BD753" i="5"/>
  <c r="BC753" i="5"/>
  <c r="BD749" i="5"/>
  <c r="BC749" i="5"/>
  <c r="BD745" i="5"/>
  <c r="BC745" i="5"/>
  <c r="BD741" i="5"/>
  <c r="BC741" i="5"/>
  <c r="BD737" i="5"/>
  <c r="BC737" i="5"/>
  <c r="BD733" i="5"/>
  <c r="BC733" i="5"/>
  <c r="BD729" i="5"/>
  <c r="BC729" i="5"/>
  <c r="BD725" i="5"/>
  <c r="BC725" i="5"/>
  <c r="BD721" i="5"/>
  <c r="BC721" i="5"/>
  <c r="BD717" i="5"/>
  <c r="BC717" i="5"/>
  <c r="BD713" i="5"/>
  <c r="BC713" i="5"/>
  <c r="BD709" i="5"/>
  <c r="BC709" i="5"/>
  <c r="BD705" i="5"/>
  <c r="BC705" i="5"/>
  <c r="BD701" i="5"/>
  <c r="BC701" i="5"/>
  <c r="BD697" i="5"/>
  <c r="BC697" i="5"/>
  <c r="BD693" i="5"/>
  <c r="BC693" i="5"/>
  <c r="BD689" i="5"/>
  <c r="BC689" i="5"/>
  <c r="BD685" i="5"/>
  <c r="BC685" i="5"/>
  <c r="BD681" i="5"/>
  <c r="BC681" i="5"/>
  <c r="BD677" i="5"/>
  <c r="BC677" i="5"/>
  <c r="BD673" i="5"/>
  <c r="BC673" i="5"/>
  <c r="BD669" i="5"/>
  <c r="BC669" i="5"/>
  <c r="BD665" i="5"/>
  <c r="BC665" i="5"/>
  <c r="BD661" i="5"/>
  <c r="BC661" i="5"/>
  <c r="BD657" i="5"/>
  <c r="BC657" i="5"/>
  <c r="BD653" i="5"/>
  <c r="BC653" i="5"/>
  <c r="BD649" i="5"/>
  <c r="BC649" i="5"/>
  <c r="BD645" i="5"/>
  <c r="BC645" i="5"/>
  <c r="BD641" i="5"/>
  <c r="BC641" i="5"/>
  <c r="BD637" i="5"/>
  <c r="BC637" i="5"/>
  <c r="BD633" i="5"/>
  <c r="BC633" i="5"/>
  <c r="BD629" i="5"/>
  <c r="BC629" i="5"/>
  <c r="BD625" i="5"/>
  <c r="BC625" i="5"/>
  <c r="BD621" i="5"/>
  <c r="BC621" i="5"/>
  <c r="BD617" i="5"/>
  <c r="BC617" i="5"/>
  <c r="BD613" i="5"/>
  <c r="BC613" i="5"/>
  <c r="BD609" i="5"/>
  <c r="BC609" i="5"/>
  <c r="BD605" i="5"/>
  <c r="BC605" i="5"/>
  <c r="BD601" i="5"/>
  <c r="BC601" i="5"/>
  <c r="BD597" i="5"/>
  <c r="BC597" i="5"/>
  <c r="BD593" i="5"/>
  <c r="BC593" i="5"/>
  <c r="BD589" i="5"/>
  <c r="BC589" i="5"/>
  <c r="BD585" i="5"/>
  <c r="BC585" i="5"/>
  <c r="BD581" i="5"/>
  <c r="BC581" i="5"/>
  <c r="BD577" i="5"/>
  <c r="BC577" i="5"/>
  <c r="BD573" i="5"/>
  <c r="BC573" i="5"/>
  <c r="BD569" i="5"/>
  <c r="BC569" i="5"/>
  <c r="BD565" i="5"/>
  <c r="BC565" i="5"/>
  <c r="BD561" i="5"/>
  <c r="BC561" i="5"/>
  <c r="BD557" i="5"/>
  <c r="BC557" i="5"/>
  <c r="BD553" i="5"/>
  <c r="BC553" i="5"/>
  <c r="BD549" i="5"/>
  <c r="BC549" i="5"/>
  <c r="BD545" i="5"/>
  <c r="BC545" i="5"/>
  <c r="BD541" i="5"/>
  <c r="BC541" i="5"/>
  <c r="BD537" i="5"/>
  <c r="BC537" i="5"/>
  <c r="BD533" i="5"/>
  <c r="BC533" i="5"/>
  <c r="BD529" i="5"/>
  <c r="BC529" i="5"/>
  <c r="BD525" i="5"/>
  <c r="BC525" i="5"/>
  <c r="BD521" i="5"/>
  <c r="BC521" i="5"/>
  <c r="BD517" i="5"/>
  <c r="BC517" i="5"/>
  <c r="BD513" i="5"/>
  <c r="BC513" i="5"/>
  <c r="BD509" i="5"/>
  <c r="BC509" i="5"/>
  <c r="BD505" i="5"/>
  <c r="BC505" i="5"/>
  <c r="BD501" i="5"/>
  <c r="BC501" i="5"/>
  <c r="BD497" i="5"/>
  <c r="BC497" i="5"/>
  <c r="BD493" i="5"/>
  <c r="BC493" i="5"/>
  <c r="BD489" i="5"/>
  <c r="BC489" i="5"/>
  <c r="BD485" i="5"/>
  <c r="BC485" i="5"/>
  <c r="BD481" i="5"/>
  <c r="BC481" i="5"/>
  <c r="BD477" i="5"/>
  <c r="BC477" i="5"/>
  <c r="BD473" i="5"/>
  <c r="BC473" i="5"/>
  <c r="BD469" i="5"/>
  <c r="BC469" i="5"/>
  <c r="BD465" i="5"/>
  <c r="BC465" i="5"/>
  <c r="BD461" i="5"/>
  <c r="BC461" i="5"/>
  <c r="BD457" i="5"/>
  <c r="BC457" i="5"/>
  <c r="BD453" i="5"/>
  <c r="BC453" i="5"/>
  <c r="BD449" i="5"/>
  <c r="BC449" i="5"/>
  <c r="BD445" i="5"/>
  <c r="BC445" i="5"/>
  <c r="BD441" i="5"/>
  <c r="BC441" i="5"/>
  <c r="BD437" i="5"/>
  <c r="BC437" i="5"/>
  <c r="BD433" i="5"/>
  <c r="BC433" i="5"/>
  <c r="BD429" i="5"/>
  <c r="BC429" i="5"/>
  <c r="BD425" i="5"/>
  <c r="BC425" i="5"/>
  <c r="BD421" i="5"/>
  <c r="BC421" i="5"/>
  <c r="BD417" i="5"/>
  <c r="BC417" i="5"/>
  <c r="BD413" i="5"/>
  <c r="BC413" i="5"/>
  <c r="BD409" i="5"/>
  <c r="BC409" i="5"/>
  <c r="BD405" i="5"/>
  <c r="BC405" i="5"/>
  <c r="BD401" i="5"/>
  <c r="BC401" i="5"/>
  <c r="BD397" i="5"/>
  <c r="BC397" i="5"/>
  <c r="BD393" i="5"/>
  <c r="BC393" i="5"/>
  <c r="BD389" i="5"/>
  <c r="BC389" i="5"/>
  <c r="BD385" i="5"/>
  <c r="BC385" i="5"/>
  <c r="BD381" i="5"/>
  <c r="BC381" i="5"/>
  <c r="BD377" i="5"/>
  <c r="BC377" i="5"/>
  <c r="BD373" i="5"/>
  <c r="BC373" i="5"/>
  <c r="BD369" i="5"/>
  <c r="BC369" i="5"/>
  <c r="BD365" i="5"/>
  <c r="BC365" i="5"/>
  <c r="BD361" i="5"/>
  <c r="BC361" i="5"/>
  <c r="BD357" i="5"/>
  <c r="BC357" i="5"/>
  <c r="BD353" i="5"/>
  <c r="BC353" i="5"/>
  <c r="BD349" i="5"/>
  <c r="BC349" i="5"/>
  <c r="BD345" i="5"/>
  <c r="BC345" i="5"/>
  <c r="BD341" i="5"/>
  <c r="BC341" i="5"/>
  <c r="BD337" i="5"/>
  <c r="BC337" i="5"/>
  <c r="BD333" i="5"/>
  <c r="BC333" i="5"/>
  <c r="BD329" i="5"/>
  <c r="BC329" i="5"/>
  <c r="BD325" i="5"/>
  <c r="BC325" i="5"/>
  <c r="BD321" i="5"/>
  <c r="BC321" i="5"/>
  <c r="BD317" i="5"/>
  <c r="BC317" i="5"/>
  <c r="BD313" i="5"/>
  <c r="BC313" i="5"/>
  <c r="BD309" i="5"/>
  <c r="BC309" i="5"/>
  <c r="BD305" i="5"/>
  <c r="BC305" i="5"/>
  <c r="BD301" i="5"/>
  <c r="BC301" i="5"/>
  <c r="BD297" i="5"/>
  <c r="BC297" i="5"/>
  <c r="BD293" i="5"/>
  <c r="BC293" i="5"/>
  <c r="BD289" i="5"/>
  <c r="BC289" i="5"/>
  <c r="BD285" i="5"/>
  <c r="BC285" i="5"/>
  <c r="BD281" i="5"/>
  <c r="BC281" i="5"/>
  <c r="BD277" i="5"/>
  <c r="BC277" i="5"/>
  <c r="BD273" i="5"/>
  <c r="BC273" i="5"/>
  <c r="BD269" i="5"/>
  <c r="BC269" i="5"/>
  <c r="BD265" i="5"/>
  <c r="BC265" i="5"/>
  <c r="BD261" i="5"/>
  <c r="BC261" i="5"/>
  <c r="BD257" i="5"/>
  <c r="BC257" i="5"/>
  <c r="BD253" i="5"/>
  <c r="BC253" i="5"/>
  <c r="BD249" i="5"/>
  <c r="BC249" i="5"/>
  <c r="BD245" i="5"/>
  <c r="BC245" i="5"/>
  <c r="BD241" i="5"/>
  <c r="BC241" i="5"/>
  <c r="BD237" i="5"/>
  <c r="BC237" i="5"/>
  <c r="BD233" i="5"/>
  <c r="BC233" i="5"/>
  <c r="BD229" i="5"/>
  <c r="BC229" i="5"/>
  <c r="BD225" i="5"/>
  <c r="BC225" i="5"/>
  <c r="BD221" i="5"/>
  <c r="BC221" i="5"/>
  <c r="BD217" i="5"/>
  <c r="BC217" i="5"/>
  <c r="BD213" i="5"/>
  <c r="BC213" i="5"/>
  <c r="BD209" i="5"/>
  <c r="BC209" i="5"/>
  <c r="BD205" i="5"/>
  <c r="BC205" i="5"/>
  <c r="BD201" i="5"/>
  <c r="BC201" i="5"/>
  <c r="BD197" i="5"/>
  <c r="BC197" i="5"/>
  <c r="BD193" i="5"/>
  <c r="BC193" i="5"/>
  <c r="BD189" i="5"/>
  <c r="BC189" i="5"/>
  <c r="BD185" i="5"/>
  <c r="BC185" i="5"/>
  <c r="BD181" i="5"/>
  <c r="BC181" i="5"/>
  <c r="BD177" i="5"/>
  <c r="BC177" i="5"/>
  <c r="BD173" i="5"/>
  <c r="BC173" i="5"/>
  <c r="BD169" i="5"/>
  <c r="BC169" i="5"/>
  <c r="BD165" i="5"/>
  <c r="BC165" i="5"/>
  <c r="BD161" i="5"/>
  <c r="BC161" i="5"/>
  <c r="BD157" i="5"/>
  <c r="BC157" i="5"/>
  <c r="BD153" i="5"/>
  <c r="BC153" i="5"/>
  <c r="BD149" i="5"/>
  <c r="BC149" i="5"/>
  <c r="BD145" i="5"/>
  <c r="BC145" i="5"/>
  <c r="BD141" i="5"/>
  <c r="BC141" i="5"/>
  <c r="BD137" i="5"/>
  <c r="BC137" i="5"/>
  <c r="BD133" i="5"/>
  <c r="BC133" i="5"/>
  <c r="BD129" i="5"/>
  <c r="BC129" i="5"/>
  <c r="BD125" i="5"/>
  <c r="BC125" i="5"/>
  <c r="BD121" i="5"/>
  <c r="BC121" i="5"/>
  <c r="BD117" i="5"/>
  <c r="BC117" i="5"/>
  <c r="BD113" i="5"/>
  <c r="BC113" i="5"/>
  <c r="BD109" i="5"/>
  <c r="BC109" i="5"/>
  <c r="BD105" i="5"/>
  <c r="BC105" i="5"/>
  <c r="BD101" i="5"/>
  <c r="BC101" i="5"/>
  <c r="BD97" i="5"/>
  <c r="BC97" i="5"/>
  <c r="BD93" i="5"/>
  <c r="BC93" i="5"/>
  <c r="BD89" i="5"/>
  <c r="BC89" i="5"/>
  <c r="BD85" i="5"/>
  <c r="BC85" i="5"/>
  <c r="BD81" i="5"/>
  <c r="BC81" i="5"/>
  <c r="BD77" i="5"/>
  <c r="BC77" i="5"/>
  <c r="BD73" i="5"/>
  <c r="BC73" i="5"/>
  <c r="BD69" i="5"/>
  <c r="BC69" i="5"/>
  <c r="BD65" i="5"/>
  <c r="BC65" i="5"/>
  <c r="BD61" i="5"/>
  <c r="BC61" i="5"/>
  <c r="BD57" i="5"/>
  <c r="BC57" i="5"/>
  <c r="BD53" i="5"/>
  <c r="BC53" i="5"/>
  <c r="BD49" i="5"/>
  <c r="BC49" i="5"/>
  <c r="BD45" i="5"/>
  <c r="BC45" i="5"/>
  <c r="BD41" i="5"/>
  <c r="BC41" i="5"/>
  <c r="BD37" i="5"/>
  <c r="BC37" i="5"/>
  <c r="BD33" i="5"/>
  <c r="BC33" i="5"/>
  <c r="BD29" i="5"/>
  <c r="BC29" i="5"/>
  <c r="BD25" i="5"/>
  <c r="BC25" i="5"/>
  <c r="BD21" i="5"/>
  <c r="BC21" i="5"/>
  <c r="BD17" i="5"/>
  <c r="BC17" i="5"/>
  <c r="BD13" i="5"/>
  <c r="BC13" i="5"/>
  <c r="BD9" i="5"/>
  <c r="BC9" i="5"/>
  <c r="AZ6" i="5"/>
  <c r="BA6" i="5"/>
  <c r="BA6021" i="5"/>
  <c r="AZ6021" i="5"/>
  <c r="BA6017" i="5"/>
  <c r="AZ6017" i="5"/>
  <c r="BA6013" i="5"/>
  <c r="AZ6013" i="5"/>
  <c r="BA6009" i="5"/>
  <c r="AZ6009" i="5"/>
  <c r="BA6005" i="5"/>
  <c r="AZ6005" i="5"/>
  <c r="BA6001" i="5"/>
  <c r="AZ6001" i="5"/>
  <c r="BA5997" i="5"/>
  <c r="AZ5997" i="5"/>
  <c r="BA5993" i="5"/>
  <c r="AZ5993" i="5"/>
  <c r="BA5989" i="5"/>
  <c r="AZ5989" i="5"/>
  <c r="BA5985" i="5"/>
  <c r="AZ5985" i="5"/>
  <c r="BA5981" i="5"/>
  <c r="AZ5981" i="5"/>
  <c r="BA5977" i="5"/>
  <c r="AZ5977" i="5"/>
  <c r="BA5973" i="5"/>
  <c r="AZ5973" i="5"/>
  <c r="BA5969" i="5"/>
  <c r="AZ5969" i="5"/>
  <c r="BA5965" i="5"/>
  <c r="AZ5965" i="5"/>
  <c r="BA5961" i="5"/>
  <c r="AZ5961" i="5"/>
  <c r="BA5957" i="5"/>
  <c r="AZ5957" i="5"/>
  <c r="BA5953" i="5"/>
  <c r="AZ5953" i="5"/>
  <c r="BA5949" i="5"/>
  <c r="AZ5949" i="5"/>
  <c r="BA5945" i="5"/>
  <c r="AZ5945" i="5"/>
  <c r="BA5941" i="5"/>
  <c r="AZ5941" i="5"/>
  <c r="BA5937" i="5"/>
  <c r="AZ5937" i="5"/>
  <c r="BA5933" i="5"/>
  <c r="AZ5933" i="5"/>
  <c r="BA5929" i="5"/>
  <c r="AZ5929" i="5"/>
  <c r="BA5925" i="5"/>
  <c r="AZ5925" i="5"/>
  <c r="BA5921" i="5"/>
  <c r="AZ5921" i="5"/>
  <c r="BA5917" i="5"/>
  <c r="AZ5917" i="5"/>
  <c r="BA5913" i="5"/>
  <c r="AZ5913" i="5"/>
  <c r="BA5909" i="5"/>
  <c r="AZ5909" i="5"/>
  <c r="BA5905" i="5"/>
  <c r="AZ5905" i="5"/>
  <c r="BA5901" i="5"/>
  <c r="AZ5901" i="5"/>
  <c r="BA5897" i="5"/>
  <c r="AZ5897" i="5"/>
  <c r="BA5893" i="5"/>
  <c r="AZ5893" i="5"/>
  <c r="BA5889" i="5"/>
  <c r="AZ5889" i="5"/>
  <c r="BA5885" i="5"/>
  <c r="AZ5885" i="5"/>
  <c r="BA5881" i="5"/>
  <c r="AZ5881" i="5"/>
  <c r="BA5877" i="5"/>
  <c r="AZ5877" i="5"/>
  <c r="BA5873" i="5"/>
  <c r="AZ5873" i="5"/>
  <c r="BA5869" i="5"/>
  <c r="AZ5869" i="5"/>
  <c r="BA5865" i="5"/>
  <c r="AZ5865" i="5"/>
  <c r="BA5861" i="5"/>
  <c r="AZ5861" i="5"/>
  <c r="BA5857" i="5"/>
  <c r="AZ5857" i="5"/>
  <c r="BA5853" i="5"/>
  <c r="AZ5853" i="5"/>
  <c r="BA5849" i="5"/>
  <c r="AZ5849" i="5"/>
  <c r="BA5845" i="5"/>
  <c r="AZ5845" i="5"/>
  <c r="BA5841" i="5"/>
  <c r="AZ5841" i="5"/>
  <c r="BA5837" i="5"/>
  <c r="AZ5837" i="5"/>
  <c r="BA5833" i="5"/>
  <c r="AZ5833" i="5"/>
  <c r="BA5829" i="5"/>
  <c r="AZ5829" i="5"/>
  <c r="BA5825" i="5"/>
  <c r="AZ5825" i="5"/>
  <c r="BA5821" i="5"/>
  <c r="AZ5821" i="5"/>
  <c r="BA5817" i="5"/>
  <c r="AZ5817" i="5"/>
  <c r="BA5813" i="5"/>
  <c r="AZ5813" i="5"/>
  <c r="BA5809" i="5"/>
  <c r="AZ5809" i="5"/>
  <c r="BA5805" i="5"/>
  <c r="AZ5805" i="5"/>
  <c r="BA5801" i="5"/>
  <c r="AZ5801" i="5"/>
  <c r="BA5797" i="5"/>
  <c r="AZ5797" i="5"/>
  <c r="BA5793" i="5"/>
  <c r="AZ5793" i="5"/>
  <c r="BA5789" i="5"/>
  <c r="AZ5789" i="5"/>
  <c r="BA5785" i="5"/>
  <c r="AZ5785" i="5"/>
  <c r="BA5781" i="5"/>
  <c r="AZ5781" i="5"/>
  <c r="BA5777" i="5"/>
  <c r="AZ5777" i="5"/>
  <c r="BA5773" i="5"/>
  <c r="AZ5773" i="5"/>
  <c r="BA5769" i="5"/>
  <c r="AZ5769" i="5"/>
  <c r="BA5765" i="5"/>
  <c r="AZ5765" i="5"/>
  <c r="BA5761" i="5"/>
  <c r="AZ5761" i="5"/>
  <c r="BA5757" i="5"/>
  <c r="AZ5757" i="5"/>
  <c r="BA5753" i="5"/>
  <c r="AZ5753" i="5"/>
  <c r="BA5749" i="5"/>
  <c r="AZ5749" i="5"/>
  <c r="BA5745" i="5"/>
  <c r="AZ5745" i="5"/>
  <c r="BA5741" i="5"/>
  <c r="AZ5741" i="5"/>
  <c r="BA5737" i="5"/>
  <c r="AZ5737" i="5"/>
  <c r="BA5733" i="5"/>
  <c r="AZ5733" i="5"/>
  <c r="BA5729" i="5"/>
  <c r="AZ5729" i="5"/>
  <c r="BA5725" i="5"/>
  <c r="AZ5725" i="5"/>
  <c r="BA5721" i="5"/>
  <c r="AZ5721" i="5"/>
  <c r="BA5717" i="5"/>
  <c r="AZ5717" i="5"/>
  <c r="BA5713" i="5"/>
  <c r="AZ5713" i="5"/>
  <c r="BA5709" i="5"/>
  <c r="AZ5709" i="5"/>
  <c r="BA5705" i="5"/>
  <c r="AZ5705" i="5"/>
  <c r="BA5701" i="5"/>
  <c r="AZ5701" i="5"/>
  <c r="BA5697" i="5"/>
  <c r="AZ5697" i="5"/>
  <c r="BA5693" i="5"/>
  <c r="AZ5693" i="5"/>
  <c r="BA5689" i="5"/>
  <c r="AZ5689" i="5"/>
  <c r="BA5685" i="5"/>
  <c r="AZ5685" i="5"/>
  <c r="BA5681" i="5"/>
  <c r="AZ5681" i="5"/>
  <c r="BA5677" i="5"/>
  <c r="AZ5677" i="5"/>
  <c r="BA5673" i="5"/>
  <c r="AZ5673" i="5"/>
  <c r="BA5669" i="5"/>
  <c r="AZ5669" i="5"/>
  <c r="BA5665" i="5"/>
  <c r="AZ5665" i="5"/>
  <c r="BA5661" i="5"/>
  <c r="AZ5661" i="5"/>
  <c r="BA5657" i="5"/>
  <c r="AZ5657" i="5"/>
  <c r="BA5653" i="5"/>
  <c r="AZ5653" i="5"/>
  <c r="BA5649" i="5"/>
  <c r="AZ5649" i="5"/>
  <c r="BA5645" i="5"/>
  <c r="AZ5645" i="5"/>
  <c r="BA5641" i="5"/>
  <c r="AZ5641" i="5"/>
  <c r="BA5637" i="5"/>
  <c r="AZ5637" i="5"/>
  <c r="BA5633" i="5"/>
  <c r="AZ5633" i="5"/>
  <c r="BA5629" i="5"/>
  <c r="AZ5629" i="5"/>
  <c r="BA5625" i="5"/>
  <c r="AZ5625" i="5"/>
  <c r="BA5621" i="5"/>
  <c r="AZ5621" i="5"/>
  <c r="BA5617" i="5"/>
  <c r="AZ5617" i="5"/>
  <c r="BA5613" i="5"/>
  <c r="AZ5613" i="5"/>
  <c r="BA5609" i="5"/>
  <c r="AZ5609" i="5"/>
  <c r="BA5605" i="5"/>
  <c r="AZ5605" i="5"/>
  <c r="BA5601" i="5"/>
  <c r="AZ5601" i="5"/>
  <c r="BA5597" i="5"/>
  <c r="AZ5597" i="5"/>
  <c r="BA5593" i="5"/>
  <c r="AZ5593" i="5"/>
  <c r="BA5589" i="5"/>
  <c r="AZ5589" i="5"/>
  <c r="BA5585" i="5"/>
  <c r="AZ5585" i="5"/>
  <c r="BA5581" i="5"/>
  <c r="AZ5581" i="5"/>
  <c r="BA5577" i="5"/>
  <c r="AZ5577" i="5"/>
  <c r="BA5573" i="5"/>
  <c r="AZ5573" i="5"/>
  <c r="BA5569" i="5"/>
  <c r="AZ5569" i="5"/>
  <c r="BA5565" i="5"/>
  <c r="AZ5565" i="5"/>
  <c r="BA5561" i="5"/>
  <c r="AZ5561" i="5"/>
  <c r="BA5557" i="5"/>
  <c r="AZ5557" i="5"/>
  <c r="BA5553" i="5"/>
  <c r="AZ5553" i="5"/>
  <c r="BA5549" i="5"/>
  <c r="AZ5549" i="5"/>
  <c r="BA5545" i="5"/>
  <c r="AZ5545" i="5"/>
  <c r="BA5541" i="5"/>
  <c r="AZ5541" i="5"/>
  <c r="BA5537" i="5"/>
  <c r="AZ5537" i="5"/>
  <c r="BA5533" i="5"/>
  <c r="AZ5533" i="5"/>
  <c r="BA5529" i="5"/>
  <c r="AZ5529" i="5"/>
  <c r="BA5525" i="5"/>
  <c r="AZ5525" i="5"/>
  <c r="BA5521" i="5"/>
  <c r="AZ5521" i="5"/>
  <c r="BA5517" i="5"/>
  <c r="AZ5517" i="5"/>
  <c r="BA5513" i="5"/>
  <c r="AZ5513" i="5"/>
  <c r="BA5509" i="5"/>
  <c r="AZ5509" i="5"/>
  <c r="BA5505" i="5"/>
  <c r="AZ5505" i="5"/>
  <c r="BA5501" i="5"/>
  <c r="AZ5501" i="5"/>
  <c r="BA5497" i="5"/>
  <c r="AZ5497" i="5"/>
  <c r="BA5493" i="5"/>
  <c r="AZ5493" i="5"/>
  <c r="BA5489" i="5"/>
  <c r="AZ5489" i="5"/>
  <c r="BA5485" i="5"/>
  <c r="AZ5485" i="5"/>
  <c r="BA5481" i="5"/>
  <c r="AZ5481" i="5"/>
  <c r="BA5477" i="5"/>
  <c r="AZ5477" i="5"/>
  <c r="BA5473" i="5"/>
  <c r="AZ5473" i="5"/>
  <c r="BA5469" i="5"/>
  <c r="AZ5469" i="5"/>
  <c r="BA5465" i="5"/>
  <c r="AZ5465" i="5"/>
  <c r="BA5461" i="5"/>
  <c r="AZ5461" i="5"/>
  <c r="BA5457" i="5"/>
  <c r="AZ5457" i="5"/>
  <c r="BA5453" i="5"/>
  <c r="AZ5453" i="5"/>
  <c r="BA5449" i="5"/>
  <c r="AZ5449" i="5"/>
  <c r="BA5445" i="5"/>
  <c r="AZ5445" i="5"/>
  <c r="BA5441" i="5"/>
  <c r="AZ5441" i="5"/>
  <c r="BA5437" i="5"/>
  <c r="AZ5437" i="5"/>
  <c r="BA5433" i="5"/>
  <c r="AZ5433" i="5"/>
  <c r="BA5429" i="5"/>
  <c r="AZ5429" i="5"/>
  <c r="BA5425" i="5"/>
  <c r="AZ5425" i="5"/>
  <c r="BA5421" i="5"/>
  <c r="AZ5421" i="5"/>
  <c r="BA5417" i="5"/>
  <c r="AZ5417" i="5"/>
  <c r="BA5413" i="5"/>
  <c r="AZ5413" i="5"/>
  <c r="BA5409" i="5"/>
  <c r="AZ5409" i="5"/>
  <c r="BA5405" i="5"/>
  <c r="AZ5405" i="5"/>
  <c r="BA5401" i="5"/>
  <c r="AZ5401" i="5"/>
  <c r="BA5397" i="5"/>
  <c r="AZ5397" i="5"/>
  <c r="BA5393" i="5"/>
  <c r="AZ5393" i="5"/>
  <c r="BA5389" i="5"/>
  <c r="AZ5389" i="5"/>
  <c r="BA5385" i="5"/>
  <c r="AZ5385" i="5"/>
  <c r="BA5381" i="5"/>
  <c r="AZ5381" i="5"/>
  <c r="BA5377" i="5"/>
  <c r="AZ5377" i="5"/>
  <c r="BA5373" i="5"/>
  <c r="AZ5373" i="5"/>
  <c r="BA5369" i="5"/>
  <c r="AZ5369" i="5"/>
  <c r="BA5365" i="5"/>
  <c r="AZ5365" i="5"/>
  <c r="BA5361" i="5"/>
  <c r="AZ5361" i="5"/>
  <c r="BA5357" i="5"/>
  <c r="AZ5357" i="5"/>
  <c r="BA5353" i="5"/>
  <c r="AZ5353" i="5"/>
  <c r="BA5349" i="5"/>
  <c r="AZ5349" i="5"/>
  <c r="BA5345" i="5"/>
  <c r="AZ5345" i="5"/>
  <c r="BA5341" i="5"/>
  <c r="AZ5341" i="5"/>
  <c r="BA5337" i="5"/>
  <c r="AZ5337" i="5"/>
  <c r="BA5333" i="5"/>
  <c r="AZ5333" i="5"/>
  <c r="BA5329" i="5"/>
  <c r="AZ5329" i="5"/>
  <c r="BA5325" i="5"/>
  <c r="AZ5325" i="5"/>
  <c r="BA5321" i="5"/>
  <c r="AZ5321" i="5"/>
  <c r="BA5317" i="5"/>
  <c r="AZ5317" i="5"/>
  <c r="BA5313" i="5"/>
  <c r="AZ5313" i="5"/>
  <c r="BA5309" i="5"/>
  <c r="AZ5309" i="5"/>
  <c r="BA5305" i="5"/>
  <c r="AZ5305" i="5"/>
  <c r="BA5301" i="5"/>
  <c r="AZ5301" i="5"/>
  <c r="BA5297" i="5"/>
  <c r="AZ5297" i="5"/>
  <c r="BA5293" i="5"/>
  <c r="AZ5293" i="5"/>
  <c r="BA5289" i="5"/>
  <c r="AZ5289" i="5"/>
  <c r="BA5285" i="5"/>
  <c r="AZ5285" i="5"/>
  <c r="BA5281" i="5"/>
  <c r="AZ5281" i="5"/>
  <c r="BA5277" i="5"/>
  <c r="AZ5277" i="5"/>
  <c r="BA5273" i="5"/>
  <c r="AZ5273" i="5"/>
  <c r="BA5269" i="5"/>
  <c r="AZ5269" i="5"/>
  <c r="BA5265" i="5"/>
  <c r="AZ5265" i="5"/>
  <c r="BA5261" i="5"/>
  <c r="AZ5261" i="5"/>
  <c r="BA5257" i="5"/>
  <c r="AZ5257" i="5"/>
  <c r="BA5253" i="5"/>
  <c r="AZ5253" i="5"/>
  <c r="BA5249" i="5"/>
  <c r="AZ5249" i="5"/>
  <c r="BA5245" i="5"/>
  <c r="AZ5245" i="5"/>
  <c r="BA5241" i="5"/>
  <c r="AZ5241" i="5"/>
  <c r="BA5237" i="5"/>
  <c r="AZ5237" i="5"/>
  <c r="BA5233" i="5"/>
  <c r="AZ5233" i="5"/>
  <c r="BA5229" i="5"/>
  <c r="AZ5229" i="5"/>
  <c r="BA5225" i="5"/>
  <c r="AZ5225" i="5"/>
  <c r="BA5221" i="5"/>
  <c r="AZ5221" i="5"/>
  <c r="BA5217" i="5"/>
  <c r="AZ5217" i="5"/>
  <c r="BA5213" i="5"/>
  <c r="AZ5213" i="5"/>
  <c r="BA5209" i="5"/>
  <c r="AZ5209" i="5"/>
  <c r="BA5205" i="5"/>
  <c r="AZ5205" i="5"/>
  <c r="BA5201" i="5"/>
  <c r="AZ5201" i="5"/>
  <c r="BA5197" i="5"/>
  <c r="AZ5197" i="5"/>
  <c r="BA5193" i="5"/>
  <c r="AZ5193" i="5"/>
  <c r="BA5189" i="5"/>
  <c r="AZ5189" i="5"/>
  <c r="BA5185" i="5"/>
  <c r="AZ5185" i="5"/>
  <c r="BA5181" i="5"/>
  <c r="AZ5181" i="5"/>
  <c r="BA5177" i="5"/>
  <c r="AZ5177" i="5"/>
  <c r="BA5173" i="5"/>
  <c r="AZ5173" i="5"/>
  <c r="BA5169" i="5"/>
  <c r="AZ5169" i="5"/>
  <c r="BA5165" i="5"/>
  <c r="AZ5165" i="5"/>
  <c r="BA5161" i="5"/>
  <c r="AZ5161" i="5"/>
  <c r="BA5157" i="5"/>
  <c r="AZ5157" i="5"/>
  <c r="BA5153" i="5"/>
  <c r="AZ5153" i="5"/>
  <c r="BA5149" i="5"/>
  <c r="AZ5149" i="5"/>
  <c r="BA5145" i="5"/>
  <c r="AZ5145" i="5"/>
  <c r="BA5141" i="5"/>
  <c r="AZ5141" i="5"/>
  <c r="BA5137" i="5"/>
  <c r="AZ5137" i="5"/>
  <c r="BA5133" i="5"/>
  <c r="AZ5133" i="5"/>
  <c r="BA5129" i="5"/>
  <c r="AZ5129" i="5"/>
  <c r="BA5125" i="5"/>
  <c r="AZ5125" i="5"/>
  <c r="BA5121" i="5"/>
  <c r="AZ5121" i="5"/>
  <c r="BA5117" i="5"/>
  <c r="AZ5117" i="5"/>
  <c r="BA5113" i="5"/>
  <c r="AZ5113" i="5"/>
  <c r="BA5109" i="5"/>
  <c r="AZ5109" i="5"/>
  <c r="BA5105" i="5"/>
  <c r="AZ5105" i="5"/>
  <c r="BA5101" i="5"/>
  <c r="AZ5101" i="5"/>
  <c r="BA5097" i="5"/>
  <c r="AZ5097" i="5"/>
  <c r="BA5093" i="5"/>
  <c r="AZ5093" i="5"/>
  <c r="BA5089" i="5"/>
  <c r="AZ5089" i="5"/>
  <c r="BA5085" i="5"/>
  <c r="AZ5085" i="5"/>
  <c r="BA5081" i="5"/>
  <c r="AZ5081" i="5"/>
  <c r="BA5077" i="5"/>
  <c r="AZ5077" i="5"/>
  <c r="BA5073" i="5"/>
  <c r="AZ5073" i="5"/>
  <c r="BA5069" i="5"/>
  <c r="AZ5069" i="5"/>
  <c r="BA5065" i="5"/>
  <c r="AZ5065" i="5"/>
  <c r="BA5061" i="5"/>
  <c r="AZ5061" i="5"/>
  <c r="BA5057" i="5"/>
  <c r="AZ5057" i="5"/>
  <c r="BA5053" i="5"/>
  <c r="AZ5053" i="5"/>
  <c r="BA5049" i="5"/>
  <c r="AZ5049" i="5"/>
  <c r="BA5045" i="5"/>
  <c r="AZ5045" i="5"/>
  <c r="BA5041" i="5"/>
  <c r="AZ5041" i="5"/>
  <c r="BA5037" i="5"/>
  <c r="AZ5037" i="5"/>
  <c r="BA5033" i="5"/>
  <c r="AZ5033" i="5"/>
  <c r="BA5029" i="5"/>
  <c r="AZ5029" i="5"/>
  <c r="BA5025" i="5"/>
  <c r="AZ5025" i="5"/>
  <c r="BA5021" i="5"/>
  <c r="AZ5021" i="5"/>
  <c r="BA5017" i="5"/>
  <c r="AZ5017" i="5"/>
  <c r="BA5013" i="5"/>
  <c r="AZ5013" i="5"/>
  <c r="BA5009" i="5"/>
  <c r="AZ5009" i="5"/>
  <c r="BA5005" i="5"/>
  <c r="AZ5005" i="5"/>
  <c r="BA5001" i="5"/>
  <c r="AZ5001" i="5"/>
  <c r="BA4997" i="5"/>
  <c r="AZ4997" i="5"/>
  <c r="BA4993" i="5"/>
  <c r="AZ4993" i="5"/>
  <c r="BA4989" i="5"/>
  <c r="AZ4989" i="5"/>
  <c r="BA4985" i="5"/>
  <c r="AZ4985" i="5"/>
  <c r="BA4981" i="5"/>
  <c r="AZ4981" i="5"/>
  <c r="BA4977" i="5"/>
  <c r="AZ4977" i="5"/>
  <c r="BA4973" i="5"/>
  <c r="AZ4973" i="5"/>
  <c r="BA4969" i="5"/>
  <c r="AZ4969" i="5"/>
  <c r="BA4965" i="5"/>
  <c r="AZ4965" i="5"/>
  <c r="BA4961" i="5"/>
  <c r="AZ4961" i="5"/>
  <c r="BA4957" i="5"/>
  <c r="AZ4957" i="5"/>
  <c r="BA4953" i="5"/>
  <c r="AZ4953" i="5"/>
  <c r="BA4949" i="5"/>
  <c r="AZ4949" i="5"/>
  <c r="BA4945" i="5"/>
  <c r="AZ4945" i="5"/>
  <c r="BA4941" i="5"/>
  <c r="AZ4941" i="5"/>
  <c r="BA4937" i="5"/>
  <c r="AZ4937" i="5"/>
  <c r="BA4933" i="5"/>
  <c r="AZ4933" i="5"/>
  <c r="BA4929" i="5"/>
  <c r="AZ4929" i="5"/>
  <c r="BA4925" i="5"/>
  <c r="AZ4925" i="5"/>
  <c r="BA4921" i="5"/>
  <c r="AZ4921" i="5"/>
  <c r="BA4917" i="5"/>
  <c r="AZ4917" i="5"/>
  <c r="BA4913" i="5"/>
  <c r="AZ4913" i="5"/>
  <c r="BA4909" i="5"/>
  <c r="AZ4909" i="5"/>
  <c r="BA4905" i="5"/>
  <c r="AZ4905" i="5"/>
  <c r="BA4901" i="5"/>
  <c r="AZ4901" i="5"/>
  <c r="BA4897" i="5"/>
  <c r="AZ4897" i="5"/>
  <c r="BA4893" i="5"/>
  <c r="AZ4893" i="5"/>
  <c r="BA4889" i="5"/>
  <c r="AZ4889" i="5"/>
  <c r="BA4885" i="5"/>
  <c r="AZ4885" i="5"/>
  <c r="BA4881" i="5"/>
  <c r="AZ4881" i="5"/>
  <c r="BA4877" i="5"/>
  <c r="AZ4877" i="5"/>
  <c r="BA4873" i="5"/>
  <c r="AZ4873" i="5"/>
  <c r="BA4869" i="5"/>
  <c r="AZ4869" i="5"/>
  <c r="BA4865" i="5"/>
  <c r="AZ4865" i="5"/>
  <c r="BA4861" i="5"/>
  <c r="AZ4861" i="5"/>
  <c r="BA4857" i="5"/>
  <c r="AZ4857" i="5"/>
  <c r="BA4853" i="5"/>
  <c r="AZ4853" i="5"/>
  <c r="BA4849" i="5"/>
  <c r="AZ4849" i="5"/>
  <c r="BA4845" i="5"/>
  <c r="AZ4845" i="5"/>
  <c r="BA4841" i="5"/>
  <c r="AZ4841" i="5"/>
  <c r="BA4837" i="5"/>
  <c r="AZ4837" i="5"/>
  <c r="BA4833" i="5"/>
  <c r="AZ4833" i="5"/>
  <c r="BA4829" i="5"/>
  <c r="AZ4829" i="5"/>
  <c r="BA4825" i="5"/>
  <c r="AZ4825" i="5"/>
  <c r="BA4821" i="5"/>
  <c r="AZ4821" i="5"/>
  <c r="BA4817" i="5"/>
  <c r="AZ4817" i="5"/>
  <c r="BA4813" i="5"/>
  <c r="AZ4813" i="5"/>
  <c r="BA4809" i="5"/>
  <c r="AZ4809" i="5"/>
  <c r="BA4805" i="5"/>
  <c r="AZ4805" i="5"/>
  <c r="BA4801" i="5"/>
  <c r="AZ4801" i="5"/>
  <c r="BA4797" i="5"/>
  <c r="AZ4797" i="5"/>
  <c r="BA4793" i="5"/>
  <c r="AZ4793" i="5"/>
  <c r="BA4789" i="5"/>
  <c r="AZ4789" i="5"/>
  <c r="BA4785" i="5"/>
  <c r="AZ4785" i="5"/>
  <c r="BA4781" i="5"/>
  <c r="AZ4781" i="5"/>
  <c r="BA4777" i="5"/>
  <c r="AZ4777" i="5"/>
  <c r="BA4773" i="5"/>
  <c r="AZ4773" i="5"/>
  <c r="BA4769" i="5"/>
  <c r="AZ4769" i="5"/>
  <c r="BA4765" i="5"/>
  <c r="AZ4765" i="5"/>
  <c r="BA4761" i="5"/>
  <c r="AZ4761" i="5"/>
  <c r="BA4757" i="5"/>
  <c r="AZ4757" i="5"/>
  <c r="BA4753" i="5"/>
  <c r="AZ4753" i="5"/>
  <c r="BA4749" i="5"/>
  <c r="AZ4749" i="5"/>
  <c r="BA4745" i="5"/>
  <c r="AZ4745" i="5"/>
  <c r="BA4741" i="5"/>
  <c r="AZ4741" i="5"/>
  <c r="BA4737" i="5"/>
  <c r="AZ4737" i="5"/>
  <c r="BA4733" i="5"/>
  <c r="AZ4733" i="5"/>
  <c r="BA4729" i="5"/>
  <c r="AZ4729" i="5"/>
  <c r="BA4725" i="5"/>
  <c r="AZ4725" i="5"/>
  <c r="BA4721" i="5"/>
  <c r="AZ4721" i="5"/>
  <c r="BA4717" i="5"/>
  <c r="AZ4717" i="5"/>
  <c r="BA4713" i="5"/>
  <c r="AZ4713" i="5"/>
  <c r="BA4709" i="5"/>
  <c r="AZ4709" i="5"/>
  <c r="BA4705" i="5"/>
  <c r="AZ4705" i="5"/>
  <c r="BA4701" i="5"/>
  <c r="AZ4701" i="5"/>
  <c r="BA4697" i="5"/>
  <c r="AZ4697" i="5"/>
  <c r="BA4693" i="5"/>
  <c r="AZ4693" i="5"/>
  <c r="BA4689" i="5"/>
  <c r="AZ4689" i="5"/>
  <c r="BA4685" i="5"/>
  <c r="AZ4685" i="5"/>
  <c r="BA4681" i="5"/>
  <c r="AZ4681" i="5"/>
  <c r="BA4677" i="5"/>
  <c r="AZ4677" i="5"/>
  <c r="BA4673" i="5"/>
  <c r="AZ4673" i="5"/>
  <c r="BA4669" i="5"/>
  <c r="AZ4669" i="5"/>
  <c r="BA4665" i="5"/>
  <c r="AZ4665" i="5"/>
  <c r="BA4661" i="5"/>
  <c r="AZ4661" i="5"/>
  <c r="BA4657" i="5"/>
  <c r="AZ4657" i="5"/>
  <c r="BA4653" i="5"/>
  <c r="AZ4653" i="5"/>
  <c r="BA4649" i="5"/>
  <c r="AZ4649" i="5"/>
  <c r="BA4645" i="5"/>
  <c r="AZ4645" i="5"/>
  <c r="BA4641" i="5"/>
  <c r="AZ4641" i="5"/>
  <c r="BA4637" i="5"/>
  <c r="AZ4637" i="5"/>
  <c r="BA4633" i="5"/>
  <c r="AZ4633" i="5"/>
  <c r="BA4629" i="5"/>
  <c r="AZ4629" i="5"/>
  <c r="BA4625" i="5"/>
  <c r="AZ4625" i="5"/>
  <c r="BA4621" i="5"/>
  <c r="AZ4621" i="5"/>
  <c r="BA4617" i="5"/>
  <c r="AZ4617" i="5"/>
  <c r="BA4613" i="5"/>
  <c r="AZ4613" i="5"/>
  <c r="BA4609" i="5"/>
  <c r="AZ4609" i="5"/>
  <c r="BA4605" i="5"/>
  <c r="AZ4605" i="5"/>
  <c r="BA4601" i="5"/>
  <c r="AZ4601" i="5"/>
  <c r="BA4597" i="5"/>
  <c r="AZ4597" i="5"/>
  <c r="BA4593" i="5"/>
  <c r="AZ4593" i="5"/>
  <c r="BA4589" i="5"/>
  <c r="AZ4589" i="5"/>
  <c r="BA4585" i="5"/>
  <c r="AZ4585" i="5"/>
  <c r="BA4581" i="5"/>
  <c r="AZ4581" i="5"/>
  <c r="BA4577" i="5"/>
  <c r="AZ4577" i="5"/>
  <c r="BA4573" i="5"/>
  <c r="AZ4573" i="5"/>
  <c r="BA4569" i="5"/>
  <c r="AZ4569" i="5"/>
  <c r="BA4565" i="5"/>
  <c r="AZ4565" i="5"/>
  <c r="BA4561" i="5"/>
  <c r="AZ4561" i="5"/>
  <c r="BA4557" i="5"/>
  <c r="AZ4557" i="5"/>
  <c r="BA4553" i="5"/>
  <c r="AZ4553" i="5"/>
  <c r="BA4549" i="5"/>
  <c r="AZ4549" i="5"/>
  <c r="BA4545" i="5"/>
  <c r="AZ4545" i="5"/>
  <c r="BA4541" i="5"/>
  <c r="AZ4541" i="5"/>
  <c r="BA4537" i="5"/>
  <c r="AZ4537" i="5"/>
  <c r="BA4533" i="5"/>
  <c r="AZ4533" i="5"/>
  <c r="BA4529" i="5"/>
  <c r="AZ4529" i="5"/>
  <c r="BA4525" i="5"/>
  <c r="AZ4525" i="5"/>
  <c r="BA4521" i="5"/>
  <c r="AZ4521" i="5"/>
  <c r="BA4517" i="5"/>
  <c r="AZ4517" i="5"/>
  <c r="BA4513" i="5"/>
  <c r="AZ4513" i="5"/>
  <c r="BA4509" i="5"/>
  <c r="AZ4509" i="5"/>
  <c r="BA4505" i="5"/>
  <c r="AZ4505" i="5"/>
  <c r="BA4501" i="5"/>
  <c r="AZ4501" i="5"/>
  <c r="BA4497" i="5"/>
  <c r="AZ4497" i="5"/>
  <c r="BA4493" i="5"/>
  <c r="AZ4493" i="5"/>
  <c r="BA4489" i="5"/>
  <c r="AZ4489" i="5"/>
  <c r="BA4485" i="5"/>
  <c r="AZ4485" i="5"/>
  <c r="BA4481" i="5"/>
  <c r="AZ4481" i="5"/>
  <c r="BA4477" i="5"/>
  <c r="AZ4477" i="5"/>
  <c r="BA4473" i="5"/>
  <c r="AZ4473" i="5"/>
  <c r="BA4469" i="5"/>
  <c r="AZ4469" i="5"/>
  <c r="BA4465" i="5"/>
  <c r="AZ4465" i="5"/>
  <c r="BA4461" i="5"/>
  <c r="AZ4461" i="5"/>
  <c r="BA4457" i="5"/>
  <c r="AZ4457" i="5"/>
  <c r="BA4453" i="5"/>
  <c r="AZ4453" i="5"/>
  <c r="BA4449" i="5"/>
  <c r="AZ4449" i="5"/>
  <c r="BA4445" i="5"/>
  <c r="AZ4445" i="5"/>
  <c r="BA4441" i="5"/>
  <c r="AZ4441" i="5"/>
  <c r="BA4437" i="5"/>
  <c r="AZ4437" i="5"/>
  <c r="BA4433" i="5"/>
  <c r="AZ4433" i="5"/>
  <c r="BA4429" i="5"/>
  <c r="AZ4429" i="5"/>
  <c r="BA4425" i="5"/>
  <c r="AZ4425" i="5"/>
  <c r="BA4421" i="5"/>
  <c r="AZ4421" i="5"/>
  <c r="BA4417" i="5"/>
  <c r="AZ4417" i="5"/>
  <c r="BA4413" i="5"/>
  <c r="AZ4413" i="5"/>
  <c r="BA4409" i="5"/>
  <c r="AZ4409" i="5"/>
  <c r="BA4405" i="5"/>
  <c r="AZ4405" i="5"/>
  <c r="BA4401" i="5"/>
  <c r="AZ4401" i="5"/>
  <c r="BA4397" i="5"/>
  <c r="AZ4397" i="5"/>
  <c r="BA4393" i="5"/>
  <c r="AZ4393" i="5"/>
  <c r="BA4389" i="5"/>
  <c r="AZ4389" i="5"/>
  <c r="BA4385" i="5"/>
  <c r="AZ4385" i="5"/>
  <c r="BA4381" i="5"/>
  <c r="AZ4381" i="5"/>
  <c r="BA4377" i="5"/>
  <c r="AZ4377" i="5"/>
  <c r="BA4373" i="5"/>
  <c r="AZ4373" i="5"/>
  <c r="BA4369" i="5"/>
  <c r="AZ4369" i="5"/>
  <c r="BA4365" i="5"/>
  <c r="AZ4365" i="5"/>
  <c r="BA4361" i="5"/>
  <c r="AZ4361" i="5"/>
  <c r="BA4357" i="5"/>
  <c r="AZ4357" i="5"/>
  <c r="BA4353" i="5"/>
  <c r="AZ4353" i="5"/>
  <c r="BA4349" i="5"/>
  <c r="AZ4349" i="5"/>
  <c r="BA4345" i="5"/>
  <c r="AZ4345" i="5"/>
  <c r="BA4341" i="5"/>
  <c r="AZ4341" i="5"/>
  <c r="BA4337" i="5"/>
  <c r="AZ4337" i="5"/>
  <c r="BA4333" i="5"/>
  <c r="AZ4333" i="5"/>
  <c r="BA4329" i="5"/>
  <c r="AZ4329" i="5"/>
  <c r="BA4325" i="5"/>
  <c r="AZ4325" i="5"/>
  <c r="BA4321" i="5"/>
  <c r="AZ4321" i="5"/>
  <c r="BA4317" i="5"/>
  <c r="AZ4317" i="5"/>
  <c r="BA4313" i="5"/>
  <c r="AZ4313" i="5"/>
  <c r="BA4309" i="5"/>
  <c r="AZ4309" i="5"/>
  <c r="BA4305" i="5"/>
  <c r="AZ4305" i="5"/>
  <c r="BA4301" i="5"/>
  <c r="AZ4301" i="5"/>
  <c r="BA4297" i="5"/>
  <c r="AZ4297" i="5"/>
  <c r="BA4293" i="5"/>
  <c r="AZ4293" i="5"/>
  <c r="BA4289" i="5"/>
  <c r="AZ4289" i="5"/>
  <c r="BA4285" i="5"/>
  <c r="AZ4285" i="5"/>
  <c r="BA4281" i="5"/>
  <c r="AZ4281" i="5"/>
  <c r="BA4277" i="5"/>
  <c r="AZ4277" i="5"/>
  <c r="BA4273" i="5"/>
  <c r="AZ4273" i="5"/>
  <c r="BA4269" i="5"/>
  <c r="AZ4269" i="5"/>
  <c r="BA4265" i="5"/>
  <c r="AZ4265" i="5"/>
  <c r="BA4261" i="5"/>
  <c r="AZ4261" i="5"/>
  <c r="BA4257" i="5"/>
  <c r="AZ4257" i="5"/>
  <c r="BA4253" i="5"/>
  <c r="AZ4253" i="5"/>
  <c r="BA4249" i="5"/>
  <c r="AZ4249" i="5"/>
  <c r="BA4245" i="5"/>
  <c r="AZ4245" i="5"/>
  <c r="BA4241" i="5"/>
  <c r="AZ4241" i="5"/>
  <c r="BA4237" i="5"/>
  <c r="AZ4237" i="5"/>
  <c r="BA4233" i="5"/>
  <c r="AZ4233" i="5"/>
  <c r="BA4229" i="5"/>
  <c r="AZ4229" i="5"/>
  <c r="BA4225" i="5"/>
  <c r="AZ4225" i="5"/>
  <c r="BA4221" i="5"/>
  <c r="AZ4221" i="5"/>
  <c r="BA4217" i="5"/>
  <c r="AZ4217" i="5"/>
  <c r="BA4213" i="5"/>
  <c r="AZ4213" i="5"/>
  <c r="BA4209" i="5"/>
  <c r="AZ4209" i="5"/>
  <c r="BA4205" i="5"/>
  <c r="AZ4205" i="5"/>
  <c r="BA4201" i="5"/>
  <c r="AZ4201" i="5"/>
  <c r="BA4197" i="5"/>
  <c r="AZ4197" i="5"/>
  <c r="BA4193" i="5"/>
  <c r="AZ4193" i="5"/>
  <c r="BA4189" i="5"/>
  <c r="AZ4189" i="5"/>
  <c r="BA4185" i="5"/>
  <c r="AZ4185" i="5"/>
  <c r="BA4181" i="5"/>
  <c r="AZ4181" i="5"/>
  <c r="BA4177" i="5"/>
  <c r="AZ4177" i="5"/>
  <c r="BA4173" i="5"/>
  <c r="AZ4173" i="5"/>
  <c r="BA4169" i="5"/>
  <c r="AZ4169" i="5"/>
  <c r="BA4165" i="5"/>
  <c r="AZ4165" i="5"/>
  <c r="BA4161" i="5"/>
  <c r="AZ4161" i="5"/>
  <c r="BA4157" i="5"/>
  <c r="AZ4157" i="5"/>
  <c r="BA4153" i="5"/>
  <c r="AZ4153" i="5"/>
  <c r="BA4149" i="5"/>
  <c r="AZ4149" i="5"/>
  <c r="BA4145" i="5"/>
  <c r="AZ4145" i="5"/>
  <c r="BA4141" i="5"/>
  <c r="AZ4141" i="5"/>
  <c r="BA4137" i="5"/>
  <c r="AZ4137" i="5"/>
  <c r="BA4133" i="5"/>
  <c r="AZ4133" i="5"/>
  <c r="BA4129" i="5"/>
  <c r="AZ4129" i="5"/>
  <c r="BA4125" i="5"/>
  <c r="AZ4125" i="5"/>
  <c r="BA4121" i="5"/>
  <c r="AZ4121" i="5"/>
  <c r="BA4117" i="5"/>
  <c r="AZ4117" i="5"/>
  <c r="BA4113" i="5"/>
  <c r="AZ4113" i="5"/>
  <c r="BA4109" i="5"/>
  <c r="AZ4109" i="5"/>
  <c r="BA4105" i="5"/>
  <c r="AZ4105" i="5"/>
  <c r="BA4101" i="5"/>
  <c r="AZ4101" i="5"/>
  <c r="BA4097" i="5"/>
  <c r="AZ4097" i="5"/>
  <c r="BA4093" i="5"/>
  <c r="AZ4093" i="5"/>
  <c r="BA4089" i="5"/>
  <c r="AZ4089" i="5"/>
  <c r="BA4085" i="5"/>
  <c r="AZ4085" i="5"/>
  <c r="BA4081" i="5"/>
  <c r="AZ4081" i="5"/>
  <c r="BA4077" i="5"/>
  <c r="AZ4077" i="5"/>
  <c r="BA4073" i="5"/>
  <c r="AZ4073" i="5"/>
  <c r="BA4069" i="5"/>
  <c r="AZ4069" i="5"/>
  <c r="BA4065" i="5"/>
  <c r="AZ4065" i="5"/>
  <c r="BA4061" i="5"/>
  <c r="AZ4061" i="5"/>
  <c r="BA4057" i="5"/>
  <c r="AZ4057" i="5"/>
  <c r="BA4053" i="5"/>
  <c r="AZ4053" i="5"/>
  <c r="BA4049" i="5"/>
  <c r="AZ4049" i="5"/>
  <c r="BA4045" i="5"/>
  <c r="AZ4045" i="5"/>
  <c r="BA4041" i="5"/>
  <c r="AZ4041" i="5"/>
  <c r="BA4037" i="5"/>
  <c r="AZ4037" i="5"/>
  <c r="BA4033" i="5"/>
  <c r="AZ4033" i="5"/>
  <c r="BA4029" i="5"/>
  <c r="AZ4029" i="5"/>
  <c r="BA4025" i="5"/>
  <c r="AZ4025" i="5"/>
  <c r="BA4021" i="5"/>
  <c r="AZ4021" i="5"/>
  <c r="BA4017" i="5"/>
  <c r="AZ4017" i="5"/>
  <c r="BA4013" i="5"/>
  <c r="AZ4013" i="5"/>
  <c r="BA4009" i="5"/>
  <c r="AZ4009" i="5"/>
  <c r="BA4005" i="5"/>
  <c r="AZ4005" i="5"/>
  <c r="BA4001" i="5"/>
  <c r="AZ4001" i="5"/>
  <c r="BA3997" i="5"/>
  <c r="AZ3997" i="5"/>
  <c r="BA3993" i="5"/>
  <c r="AZ3993" i="5"/>
  <c r="BA3989" i="5"/>
  <c r="AZ3989" i="5"/>
  <c r="BA3985" i="5"/>
  <c r="AZ3985" i="5"/>
  <c r="BA3981" i="5"/>
  <c r="AZ3981" i="5"/>
  <c r="BA3977" i="5"/>
  <c r="AZ3977" i="5"/>
  <c r="BA3973" i="5"/>
  <c r="AZ3973" i="5"/>
  <c r="BA3969" i="5"/>
  <c r="AZ3969" i="5"/>
  <c r="BA3965" i="5"/>
  <c r="AZ3965" i="5"/>
  <c r="BA3961" i="5"/>
  <c r="AZ3961" i="5"/>
  <c r="BA3957" i="5"/>
  <c r="AZ3957" i="5"/>
  <c r="BA3953" i="5"/>
  <c r="AZ3953" i="5"/>
  <c r="BA3949" i="5"/>
  <c r="AZ3949" i="5"/>
  <c r="BA3945" i="5"/>
  <c r="AZ3945" i="5"/>
  <c r="BA3941" i="5"/>
  <c r="AZ3941" i="5"/>
  <c r="BA3937" i="5"/>
  <c r="AZ3937" i="5"/>
  <c r="BA3933" i="5"/>
  <c r="AZ3933" i="5"/>
  <c r="BA3929" i="5"/>
  <c r="AZ3929" i="5"/>
  <c r="BA3925" i="5"/>
  <c r="AZ3925" i="5"/>
  <c r="BA3921" i="5"/>
  <c r="AZ3921" i="5"/>
  <c r="BA3917" i="5"/>
  <c r="AZ3917" i="5"/>
  <c r="BA3913" i="5"/>
  <c r="AZ3913" i="5"/>
  <c r="BA3909" i="5"/>
  <c r="AZ3909" i="5"/>
  <c r="BA3905" i="5"/>
  <c r="AZ3905" i="5"/>
  <c r="BA3901" i="5"/>
  <c r="AZ3901" i="5"/>
  <c r="BA3897" i="5"/>
  <c r="AZ3897" i="5"/>
  <c r="BA3893" i="5"/>
  <c r="AZ3893" i="5"/>
  <c r="BA3889" i="5"/>
  <c r="AZ3889" i="5"/>
  <c r="BA3885" i="5"/>
  <c r="AZ3885" i="5"/>
  <c r="BA3881" i="5"/>
  <c r="AZ3881" i="5"/>
  <c r="BA3877" i="5"/>
  <c r="AZ3877" i="5"/>
  <c r="BA3873" i="5"/>
  <c r="AZ3873" i="5"/>
  <c r="BA3869" i="5"/>
  <c r="AZ3869" i="5"/>
  <c r="BA3865" i="5"/>
  <c r="AZ3865" i="5"/>
  <c r="BA3861" i="5"/>
  <c r="AZ3861" i="5"/>
  <c r="BA3857" i="5"/>
  <c r="AZ3857" i="5"/>
  <c r="BA3853" i="5"/>
  <c r="AZ3853" i="5"/>
  <c r="AZ3849" i="5"/>
  <c r="BA3849" i="5"/>
  <c r="AZ3845" i="5"/>
  <c r="BA3845" i="5"/>
  <c r="AZ3841" i="5"/>
  <c r="BA3841" i="5"/>
  <c r="AZ3837" i="5"/>
  <c r="BA3837" i="5"/>
  <c r="AZ3833" i="5"/>
  <c r="BA3833" i="5"/>
  <c r="AZ3829" i="5"/>
  <c r="BA3829" i="5"/>
  <c r="AZ3825" i="5"/>
  <c r="BA3825" i="5"/>
  <c r="AZ3821" i="5"/>
  <c r="BA3821" i="5"/>
  <c r="AZ3817" i="5"/>
  <c r="BA3817" i="5"/>
  <c r="AZ3813" i="5"/>
  <c r="BA3813" i="5"/>
  <c r="AZ3809" i="5"/>
  <c r="BA3809" i="5"/>
  <c r="AZ3805" i="5"/>
  <c r="BA3805" i="5"/>
  <c r="AZ3801" i="5"/>
  <c r="BA3801" i="5"/>
  <c r="AZ3797" i="5"/>
  <c r="BA3797" i="5"/>
  <c r="AZ3793" i="5"/>
  <c r="BA3793" i="5"/>
  <c r="AZ3789" i="5"/>
  <c r="BA3789" i="5"/>
  <c r="AZ3785" i="5"/>
  <c r="BA3785" i="5"/>
  <c r="AZ3781" i="5"/>
  <c r="BA3781" i="5"/>
  <c r="AZ3777" i="5"/>
  <c r="BA3777" i="5"/>
  <c r="AZ3773" i="5"/>
  <c r="BA3773" i="5"/>
  <c r="AZ3769" i="5"/>
  <c r="BA3769" i="5"/>
  <c r="AZ3765" i="5"/>
  <c r="BA3765" i="5"/>
  <c r="AZ3761" i="5"/>
  <c r="BA3761" i="5"/>
  <c r="AZ3757" i="5"/>
  <c r="BA3757" i="5"/>
  <c r="AZ3753" i="5"/>
  <c r="BA3753" i="5"/>
  <c r="AZ3749" i="5"/>
  <c r="BA3749" i="5"/>
  <c r="AZ3745" i="5"/>
  <c r="BA3745" i="5"/>
  <c r="AZ3741" i="5"/>
  <c r="BA3741" i="5"/>
  <c r="AZ3737" i="5"/>
  <c r="BA3737" i="5"/>
  <c r="AZ3733" i="5"/>
  <c r="BA3733" i="5"/>
  <c r="AZ3729" i="5"/>
  <c r="BA3729" i="5"/>
  <c r="AZ3725" i="5"/>
  <c r="BA3725" i="5"/>
  <c r="AZ3721" i="5"/>
  <c r="BA3721" i="5"/>
  <c r="AZ3717" i="5"/>
  <c r="BA3717" i="5"/>
  <c r="AZ3713" i="5"/>
  <c r="BA3713" i="5"/>
  <c r="AZ3709" i="5"/>
  <c r="BA3709" i="5"/>
  <c r="AZ3705" i="5"/>
  <c r="BA3705" i="5"/>
  <c r="AZ3701" i="5"/>
  <c r="BA3701" i="5"/>
  <c r="AZ3697" i="5"/>
  <c r="BA3697" i="5"/>
  <c r="AZ3693" i="5"/>
  <c r="BA3693" i="5"/>
  <c r="AZ3689" i="5"/>
  <c r="BA3689" i="5"/>
  <c r="AZ3685" i="5"/>
  <c r="BA3685" i="5"/>
  <c r="AZ3681" i="5"/>
  <c r="BA3681" i="5"/>
  <c r="AZ3677" i="5"/>
  <c r="BA3677" i="5"/>
  <c r="AZ3673" i="5"/>
  <c r="BA3673" i="5"/>
  <c r="AZ3669" i="5"/>
  <c r="BA3669" i="5"/>
  <c r="AZ3665" i="5"/>
  <c r="BA3665" i="5"/>
  <c r="AZ3661" i="5"/>
  <c r="BA3661" i="5"/>
  <c r="AZ3657" i="5"/>
  <c r="BA3657" i="5"/>
  <c r="AZ3653" i="5"/>
  <c r="BA3653" i="5"/>
  <c r="AZ3649" i="5"/>
  <c r="BA3649" i="5"/>
  <c r="AZ3645" i="5"/>
  <c r="BA3645" i="5"/>
  <c r="AZ3641" i="5"/>
  <c r="BA3641" i="5"/>
  <c r="AZ3637" i="5"/>
  <c r="BA3637" i="5"/>
  <c r="AZ3633" i="5"/>
  <c r="BA3633" i="5"/>
  <c r="AZ3629" i="5"/>
  <c r="BA3629" i="5"/>
  <c r="AZ3625" i="5"/>
  <c r="BA3625" i="5"/>
  <c r="AZ3621" i="5"/>
  <c r="BA3621" i="5"/>
  <c r="AZ3617" i="5"/>
  <c r="BA3617" i="5"/>
  <c r="AZ3613" i="5"/>
  <c r="BA3613" i="5"/>
  <c r="AZ3609" i="5"/>
  <c r="BA3609" i="5"/>
  <c r="AZ3605" i="5"/>
  <c r="BA3605" i="5"/>
  <c r="AZ3601" i="5"/>
  <c r="BA3601" i="5"/>
  <c r="AZ3597" i="5"/>
  <c r="BA3597" i="5"/>
  <c r="AZ3593" i="5"/>
  <c r="BA3593" i="5"/>
  <c r="AZ3589" i="5"/>
  <c r="BA3589" i="5"/>
  <c r="AZ3585" i="5"/>
  <c r="BA3585" i="5"/>
  <c r="AZ3581" i="5"/>
  <c r="BA3581" i="5"/>
  <c r="AZ3577" i="5"/>
  <c r="BA3577" i="5"/>
  <c r="AZ3573" i="5"/>
  <c r="BA3573" i="5"/>
  <c r="AZ3569" i="5"/>
  <c r="BA3569" i="5"/>
  <c r="AZ3565" i="5"/>
  <c r="BA3565" i="5"/>
  <c r="AZ3561" i="5"/>
  <c r="BA3561" i="5"/>
  <c r="AZ3557" i="5"/>
  <c r="BA3557" i="5"/>
  <c r="AZ3553" i="5"/>
  <c r="BA3553" i="5"/>
  <c r="AZ3549" i="5"/>
  <c r="BA3549" i="5"/>
  <c r="AZ3545" i="5"/>
  <c r="BA3545" i="5"/>
  <c r="AZ3541" i="5"/>
  <c r="BA3541" i="5"/>
  <c r="AZ3537" i="5"/>
  <c r="BA3537" i="5"/>
  <c r="AZ3533" i="5"/>
  <c r="BA3533" i="5"/>
  <c r="AZ3529" i="5"/>
  <c r="BA3529" i="5"/>
  <c r="AZ3525" i="5"/>
  <c r="BA3525" i="5"/>
  <c r="AZ3521" i="5"/>
  <c r="BA3521" i="5"/>
  <c r="AZ3517" i="5"/>
  <c r="BA3517" i="5"/>
  <c r="AZ3513" i="5"/>
  <c r="BA3513" i="5"/>
  <c r="AZ3509" i="5"/>
  <c r="BA3509" i="5"/>
  <c r="AZ3505" i="5"/>
  <c r="BA3505" i="5"/>
  <c r="AZ3501" i="5"/>
  <c r="BA3501" i="5"/>
  <c r="AZ3497" i="5"/>
  <c r="BA3497" i="5"/>
  <c r="AZ3493" i="5"/>
  <c r="BA3493" i="5"/>
  <c r="AZ3489" i="5"/>
  <c r="BA3489" i="5"/>
  <c r="AZ3485" i="5"/>
  <c r="BA3485" i="5"/>
  <c r="AZ3481" i="5"/>
  <c r="BA3481" i="5"/>
  <c r="AZ3477" i="5"/>
  <c r="BA3477" i="5"/>
  <c r="AZ3473" i="5"/>
  <c r="BA3473" i="5"/>
  <c r="AZ3469" i="5"/>
  <c r="BA3469" i="5"/>
  <c r="AZ3465" i="5"/>
  <c r="BA3465" i="5"/>
  <c r="AZ3461" i="5"/>
  <c r="BA3461" i="5"/>
  <c r="AZ3457" i="5"/>
  <c r="BA3457" i="5"/>
  <c r="AZ3453" i="5"/>
  <c r="BA3453" i="5"/>
  <c r="AZ3449" i="5"/>
  <c r="BA3449" i="5"/>
  <c r="AZ3445" i="5"/>
  <c r="BA3445" i="5"/>
  <c r="AZ3441" i="5"/>
  <c r="BA3441" i="5"/>
  <c r="AZ3437" i="5"/>
  <c r="BA3437" i="5"/>
  <c r="AZ3433" i="5"/>
  <c r="BA3433" i="5"/>
  <c r="AZ3429" i="5"/>
  <c r="BA3429" i="5"/>
  <c r="AZ3425" i="5"/>
  <c r="BA3425" i="5"/>
  <c r="AZ3421" i="5"/>
  <c r="BA3421" i="5"/>
  <c r="AZ3417" i="5"/>
  <c r="BA3417" i="5"/>
  <c r="AZ3413" i="5"/>
  <c r="BA3413" i="5"/>
  <c r="AZ3409" i="5"/>
  <c r="BA3409" i="5"/>
  <c r="AZ3405" i="5"/>
  <c r="BA3405" i="5"/>
  <c r="AZ3401" i="5"/>
  <c r="BA3401" i="5"/>
  <c r="AZ3397" i="5"/>
  <c r="BA3397" i="5"/>
  <c r="AZ3393" i="5"/>
  <c r="BA3393" i="5"/>
  <c r="AZ3389" i="5"/>
  <c r="BA3389" i="5"/>
  <c r="AZ3385" i="5"/>
  <c r="BA3385" i="5"/>
  <c r="AZ3381" i="5"/>
  <c r="BA3381" i="5"/>
  <c r="AZ3377" i="5"/>
  <c r="BA3377" i="5"/>
  <c r="AZ3373" i="5"/>
  <c r="BA3373" i="5"/>
  <c r="AZ3369" i="5"/>
  <c r="BA3369" i="5"/>
  <c r="AZ3365" i="5"/>
  <c r="BA3365" i="5"/>
  <c r="AZ3361" i="5"/>
  <c r="BA3361" i="5"/>
  <c r="AZ3357" i="5"/>
  <c r="BA3357" i="5"/>
  <c r="AZ3353" i="5"/>
  <c r="BA3353" i="5"/>
  <c r="AZ3349" i="5"/>
  <c r="BA3349" i="5"/>
  <c r="AZ3345" i="5"/>
  <c r="BA3345" i="5"/>
  <c r="AZ3341" i="5"/>
  <c r="BA3341" i="5"/>
  <c r="AZ3337" i="5"/>
  <c r="BA3337" i="5"/>
  <c r="AZ3333" i="5"/>
  <c r="BA3333" i="5"/>
  <c r="AZ3329" i="5"/>
  <c r="BA3329" i="5"/>
  <c r="AZ3325" i="5"/>
  <c r="BA3325" i="5"/>
  <c r="AZ3321" i="5"/>
  <c r="BA3321" i="5"/>
  <c r="AZ3317" i="5"/>
  <c r="BA3317" i="5"/>
  <c r="AZ3313" i="5"/>
  <c r="BA3313" i="5"/>
  <c r="AZ3309" i="5"/>
  <c r="BA3309" i="5"/>
  <c r="AZ3305" i="5"/>
  <c r="BA3305" i="5"/>
  <c r="AZ3301" i="5"/>
  <c r="BA3301" i="5"/>
  <c r="AZ3297" i="5"/>
  <c r="BA3297" i="5"/>
  <c r="AZ3293" i="5"/>
  <c r="BA3293" i="5"/>
  <c r="AZ3289" i="5"/>
  <c r="BA3289" i="5"/>
  <c r="AZ3285" i="5"/>
  <c r="BA3285" i="5"/>
  <c r="AZ3281" i="5"/>
  <c r="BA3281" i="5"/>
  <c r="AZ3277" i="5"/>
  <c r="BA3277" i="5"/>
  <c r="AZ3273" i="5"/>
  <c r="BA3273" i="5"/>
  <c r="AZ3269" i="5"/>
  <c r="BA3269" i="5"/>
  <c r="AZ3265" i="5"/>
  <c r="BA3265" i="5"/>
  <c r="AZ3261" i="5"/>
  <c r="BA3261" i="5"/>
  <c r="AZ3257" i="5"/>
  <c r="BA3257" i="5"/>
  <c r="AZ3253" i="5"/>
  <c r="BA3253" i="5"/>
  <c r="AZ3249" i="5"/>
  <c r="BA3249" i="5"/>
  <c r="AZ3245" i="5"/>
  <c r="BA3245" i="5"/>
  <c r="AZ3241" i="5"/>
  <c r="BA3241" i="5"/>
  <c r="AZ3237" i="5"/>
  <c r="BA3237" i="5"/>
  <c r="AZ3233" i="5"/>
  <c r="BA3233" i="5"/>
  <c r="AZ3229" i="5"/>
  <c r="BA3229" i="5"/>
  <c r="AZ3225" i="5"/>
  <c r="BA3225" i="5"/>
  <c r="AZ3221" i="5"/>
  <c r="BA3221" i="5"/>
  <c r="AZ3217" i="5"/>
  <c r="BA3217" i="5"/>
  <c r="AZ3213" i="5"/>
  <c r="BA3213" i="5"/>
  <c r="AZ3209" i="5"/>
  <c r="BA3209" i="5"/>
  <c r="AZ3205" i="5"/>
  <c r="BA3205" i="5"/>
  <c r="AZ3201" i="5"/>
  <c r="BA3201" i="5"/>
  <c r="AZ3197" i="5"/>
  <c r="BA3197" i="5"/>
  <c r="AZ3193" i="5"/>
  <c r="BA3193" i="5"/>
  <c r="AZ3189" i="5"/>
  <c r="BA3189" i="5"/>
  <c r="AZ3185" i="5"/>
  <c r="BA3185" i="5"/>
  <c r="AZ3181" i="5"/>
  <c r="BA3181" i="5"/>
  <c r="AZ3177" i="5"/>
  <c r="BA3177" i="5"/>
  <c r="AZ3173" i="5"/>
  <c r="BA3173" i="5"/>
  <c r="AZ3169" i="5"/>
  <c r="BA3169" i="5"/>
  <c r="AZ3165" i="5"/>
  <c r="BA3165" i="5"/>
  <c r="AZ3161" i="5"/>
  <c r="BA3161" i="5"/>
  <c r="AZ3157" i="5"/>
  <c r="BA3157" i="5"/>
  <c r="AZ3153" i="5"/>
  <c r="BA3153" i="5"/>
  <c r="AZ3149" i="5"/>
  <c r="BA3149" i="5"/>
  <c r="AZ3145" i="5"/>
  <c r="BA3145" i="5"/>
  <c r="AZ3141" i="5"/>
  <c r="BA3141" i="5"/>
  <c r="AZ3137" i="5"/>
  <c r="BA3137" i="5"/>
  <c r="AZ3133" i="5"/>
  <c r="BA3133" i="5"/>
  <c r="AZ3129" i="5"/>
  <c r="BA3129" i="5"/>
  <c r="AZ3125" i="5"/>
  <c r="BA3125" i="5"/>
  <c r="AZ3121" i="5"/>
  <c r="BA3121" i="5"/>
  <c r="AZ3117" i="5"/>
  <c r="BA3117" i="5"/>
  <c r="AZ3113" i="5"/>
  <c r="BA3113" i="5"/>
  <c r="AZ3109" i="5"/>
  <c r="BA3109" i="5"/>
  <c r="AZ3105" i="5"/>
  <c r="BA3105" i="5"/>
  <c r="AZ3101" i="5"/>
  <c r="BA3101" i="5"/>
  <c r="AZ3097" i="5"/>
  <c r="BA3097" i="5"/>
  <c r="AZ3093" i="5"/>
  <c r="BA3093" i="5"/>
  <c r="AZ3089" i="5"/>
  <c r="BA3089" i="5"/>
  <c r="AZ3085" i="5"/>
  <c r="BA3085" i="5"/>
  <c r="AZ3081" i="5"/>
  <c r="BA3081" i="5"/>
  <c r="AZ3077" i="5"/>
  <c r="BA3077" i="5"/>
  <c r="AZ3073" i="5"/>
  <c r="BA3073" i="5"/>
  <c r="AZ3069" i="5"/>
  <c r="BA3069" i="5"/>
  <c r="AZ3065" i="5"/>
  <c r="BA3065" i="5"/>
  <c r="AZ3061" i="5"/>
  <c r="BA3061" i="5"/>
  <c r="AZ3057" i="5"/>
  <c r="BA3057" i="5"/>
  <c r="AZ3053" i="5"/>
  <c r="BA3053" i="5"/>
  <c r="AZ3049" i="5"/>
  <c r="BA3049" i="5"/>
  <c r="AZ3045" i="5"/>
  <c r="BA3045" i="5"/>
  <c r="AZ3041" i="5"/>
  <c r="BA3041" i="5"/>
  <c r="AZ3037" i="5"/>
  <c r="BA3037" i="5"/>
  <c r="AZ3033" i="5"/>
  <c r="BA3033" i="5"/>
  <c r="AZ3029" i="5"/>
  <c r="BA3029" i="5"/>
  <c r="AZ3025" i="5"/>
  <c r="BA3025" i="5"/>
  <c r="AZ3021" i="5"/>
  <c r="BA3021" i="5"/>
  <c r="AZ3017" i="5"/>
  <c r="BA3017" i="5"/>
  <c r="AZ3013" i="5"/>
  <c r="BA3013" i="5"/>
  <c r="AZ3009" i="5"/>
  <c r="BA3009" i="5"/>
  <c r="AZ3005" i="5"/>
  <c r="BA3005" i="5"/>
  <c r="AZ3001" i="5"/>
  <c r="BA3001" i="5"/>
  <c r="AZ2997" i="5"/>
  <c r="BA2997" i="5"/>
  <c r="AZ2993" i="5"/>
  <c r="BA2993" i="5"/>
  <c r="AZ2989" i="5"/>
  <c r="BA2989" i="5"/>
  <c r="AZ2985" i="5"/>
  <c r="BA2985" i="5"/>
  <c r="AZ2981" i="5"/>
  <c r="BA2981" i="5"/>
  <c r="AZ2977" i="5"/>
  <c r="BA2977" i="5"/>
  <c r="AZ2973" i="5"/>
  <c r="BA2973" i="5"/>
  <c r="AZ2969" i="5"/>
  <c r="BA2969" i="5"/>
  <c r="AZ2965" i="5"/>
  <c r="BA2965" i="5"/>
  <c r="AZ2961" i="5"/>
  <c r="BA2961" i="5"/>
  <c r="AZ2957" i="5"/>
  <c r="BA2957" i="5"/>
  <c r="AZ2953" i="5"/>
  <c r="BA2953" i="5"/>
  <c r="AZ2949" i="5"/>
  <c r="BA2949" i="5"/>
  <c r="AZ2945" i="5"/>
  <c r="BA2945" i="5"/>
  <c r="AZ2941" i="5"/>
  <c r="BA2941" i="5"/>
  <c r="AZ2937" i="5"/>
  <c r="BA2937" i="5"/>
  <c r="AZ2933" i="5"/>
  <c r="BA2933" i="5"/>
  <c r="AZ2929" i="5"/>
  <c r="BA2929" i="5"/>
  <c r="AZ2925" i="5"/>
  <c r="BA2925" i="5"/>
  <c r="AZ2921" i="5"/>
  <c r="BA2921" i="5"/>
  <c r="AZ2917" i="5"/>
  <c r="BA2917" i="5"/>
  <c r="AZ2913" i="5"/>
  <c r="BA2913" i="5"/>
  <c r="AZ2909" i="5"/>
  <c r="BA2909" i="5"/>
  <c r="AZ2905" i="5"/>
  <c r="BA2905" i="5"/>
  <c r="AZ2901" i="5"/>
  <c r="BA2901" i="5"/>
  <c r="AZ2897" i="5"/>
  <c r="BA2897" i="5"/>
  <c r="AZ2893" i="5"/>
  <c r="BA2893" i="5"/>
  <c r="AZ2889" i="5"/>
  <c r="BA2889" i="5"/>
  <c r="AZ2885" i="5"/>
  <c r="BA2885" i="5"/>
  <c r="AZ2881" i="5"/>
  <c r="BA2881" i="5"/>
  <c r="AZ2877" i="5"/>
  <c r="BA2877" i="5"/>
  <c r="AZ2873" i="5"/>
  <c r="BA2873" i="5"/>
  <c r="AZ2869" i="5"/>
  <c r="BA2869" i="5"/>
  <c r="AZ2865" i="5"/>
  <c r="BA2865" i="5"/>
  <c r="AZ2861" i="5"/>
  <c r="BA2861" i="5"/>
  <c r="AZ2857" i="5"/>
  <c r="BA2857" i="5"/>
  <c r="AZ2853" i="5"/>
  <c r="BA2853" i="5"/>
  <c r="AZ2849" i="5"/>
  <c r="BA2849" i="5"/>
  <c r="AZ2845" i="5"/>
  <c r="BA2845" i="5"/>
  <c r="AZ2841" i="5"/>
  <c r="BA2841" i="5"/>
  <c r="AZ2837" i="5"/>
  <c r="BA2837" i="5"/>
  <c r="AZ2833" i="5"/>
  <c r="BA2833" i="5"/>
  <c r="AZ2829" i="5"/>
  <c r="BA2829" i="5"/>
  <c r="AZ2825" i="5"/>
  <c r="BA2825" i="5"/>
  <c r="AZ2821" i="5"/>
  <c r="BA2821" i="5"/>
  <c r="AZ2817" i="5"/>
  <c r="BA2817" i="5"/>
  <c r="AZ2813" i="5"/>
  <c r="BA2813" i="5"/>
  <c r="AZ2809" i="5"/>
  <c r="BA2809" i="5"/>
  <c r="AZ2805" i="5"/>
  <c r="BA2805" i="5"/>
  <c r="AZ2801" i="5"/>
  <c r="BA2801" i="5"/>
  <c r="AZ2797" i="5"/>
  <c r="BA2797" i="5"/>
  <c r="AZ2793" i="5"/>
  <c r="BA2793" i="5"/>
  <c r="AZ2789" i="5"/>
  <c r="BA2789" i="5"/>
  <c r="AZ2785" i="5"/>
  <c r="BA2785" i="5"/>
  <c r="AZ2781" i="5"/>
  <c r="BA2781" i="5"/>
  <c r="AZ2777" i="5"/>
  <c r="BA2777" i="5"/>
  <c r="AZ2773" i="5"/>
  <c r="BA2773" i="5"/>
  <c r="AZ2769" i="5"/>
  <c r="BA2769" i="5"/>
  <c r="AZ2765" i="5"/>
  <c r="BA2765" i="5"/>
  <c r="AZ2761" i="5"/>
  <c r="BA2761" i="5"/>
  <c r="AZ2757" i="5"/>
  <c r="BA2757" i="5"/>
  <c r="AZ2753" i="5"/>
  <c r="BA2753" i="5"/>
  <c r="AZ2749" i="5"/>
  <c r="BA2749" i="5"/>
  <c r="AZ2745" i="5"/>
  <c r="BA2745" i="5"/>
  <c r="AZ2741" i="5"/>
  <c r="BA2741" i="5"/>
  <c r="AZ2737" i="5"/>
  <c r="BA2737" i="5"/>
  <c r="AZ2733" i="5"/>
  <c r="BA2733" i="5"/>
  <c r="AZ2729" i="5"/>
  <c r="BA2729" i="5"/>
  <c r="AZ2725" i="5"/>
  <c r="BA2725" i="5"/>
  <c r="AZ2721" i="5"/>
  <c r="BA2721" i="5"/>
  <c r="AZ2714" i="5"/>
  <c r="BA2714" i="5"/>
  <c r="AZ2710" i="5"/>
  <c r="BA2710" i="5"/>
  <c r="AZ2706" i="5"/>
  <c r="BA2706" i="5"/>
  <c r="AZ2702" i="5"/>
  <c r="BA2702" i="5"/>
  <c r="AZ2698" i="5"/>
  <c r="BA2698" i="5"/>
  <c r="AZ2694" i="5"/>
  <c r="BA2694" i="5"/>
  <c r="AZ2690" i="5"/>
  <c r="BA2690" i="5"/>
  <c r="AZ2686" i="5"/>
  <c r="BA2686" i="5"/>
  <c r="AZ2682" i="5"/>
  <c r="BA2682" i="5"/>
  <c r="AZ2678" i="5"/>
  <c r="BA2678" i="5"/>
  <c r="AZ2674" i="5"/>
  <c r="BA2674" i="5"/>
  <c r="AZ2670" i="5"/>
  <c r="BA2670" i="5"/>
  <c r="AZ2666" i="5"/>
  <c r="BA2666" i="5"/>
  <c r="AZ2662" i="5"/>
  <c r="BA2662" i="5"/>
  <c r="AZ2658" i="5"/>
  <c r="BA2658" i="5"/>
  <c r="AZ2654" i="5"/>
  <c r="BA2654" i="5"/>
  <c r="AZ2650" i="5"/>
  <c r="BA2650" i="5"/>
  <c r="AZ2646" i="5"/>
  <c r="BA2646" i="5"/>
  <c r="AZ2642" i="5"/>
  <c r="BA2642" i="5"/>
  <c r="AZ2638" i="5"/>
  <c r="BA2638" i="5"/>
  <c r="AZ2634" i="5"/>
  <c r="BA2634" i="5"/>
  <c r="AZ2630" i="5"/>
  <c r="BA2630" i="5"/>
  <c r="AZ2626" i="5"/>
  <c r="BA2626" i="5"/>
  <c r="AZ2622" i="5"/>
  <c r="BA2622" i="5"/>
  <c r="AZ2618" i="5"/>
  <c r="BA2618" i="5"/>
  <c r="AZ2614" i="5"/>
  <c r="BA2614" i="5"/>
  <c r="AZ2610" i="5"/>
  <c r="BA2610" i="5"/>
  <c r="AZ2606" i="5"/>
  <c r="BA2606" i="5"/>
  <c r="AZ2602" i="5"/>
  <c r="BA2602" i="5"/>
  <c r="AZ2598" i="5"/>
  <c r="BA2598" i="5"/>
  <c r="AZ2594" i="5"/>
  <c r="BA2594" i="5"/>
  <c r="AZ2590" i="5"/>
  <c r="BA2590" i="5"/>
  <c r="AZ2586" i="5"/>
  <c r="BA2586" i="5"/>
  <c r="AZ2582" i="5"/>
  <c r="BA2582" i="5"/>
  <c r="AZ2578" i="5"/>
  <c r="BA2578" i="5"/>
  <c r="AZ2574" i="5"/>
  <c r="BA2574" i="5"/>
  <c r="AZ2570" i="5"/>
  <c r="BA2570" i="5"/>
  <c r="AZ2566" i="5"/>
  <c r="BA2566" i="5"/>
  <c r="AZ2562" i="5"/>
  <c r="BA2562" i="5"/>
  <c r="AZ2558" i="5"/>
  <c r="BA2558" i="5"/>
  <c r="AZ2554" i="5"/>
  <c r="BA2554" i="5"/>
  <c r="AZ2550" i="5"/>
  <c r="BA2550" i="5"/>
  <c r="AZ2546" i="5"/>
  <c r="BA2546" i="5"/>
  <c r="AZ2542" i="5"/>
  <c r="BA2542" i="5"/>
  <c r="AZ2538" i="5"/>
  <c r="BA2538" i="5"/>
  <c r="AZ2534" i="5"/>
  <c r="BA2534" i="5"/>
  <c r="AZ2530" i="5"/>
  <c r="BA2530" i="5"/>
  <c r="AZ2526" i="5"/>
  <c r="BA2526" i="5"/>
  <c r="AZ2522" i="5"/>
  <c r="BA2522" i="5"/>
  <c r="AZ2518" i="5"/>
  <c r="BA2518" i="5"/>
  <c r="AZ2514" i="5"/>
  <c r="BA2514" i="5"/>
  <c r="AZ2510" i="5"/>
  <c r="BA2510" i="5"/>
  <c r="AZ2506" i="5"/>
  <c r="BA2506" i="5"/>
  <c r="AZ2502" i="5"/>
  <c r="BA2502" i="5"/>
  <c r="AZ2498" i="5"/>
  <c r="BA2498" i="5"/>
  <c r="AZ2494" i="5"/>
  <c r="BA2494" i="5"/>
  <c r="AZ2490" i="5"/>
  <c r="BA2490" i="5"/>
  <c r="AZ2486" i="5"/>
  <c r="BA2486" i="5"/>
  <c r="AZ2482" i="5"/>
  <c r="BA2482" i="5"/>
  <c r="AZ2478" i="5"/>
  <c r="BA2478" i="5"/>
  <c r="AZ2474" i="5"/>
  <c r="BA2474" i="5"/>
  <c r="AZ2470" i="5"/>
  <c r="BA2470" i="5"/>
  <c r="AZ2466" i="5"/>
  <c r="BA2466" i="5"/>
  <c r="AZ2462" i="5"/>
  <c r="BA2462" i="5"/>
  <c r="AZ2458" i="5"/>
  <c r="BA2458" i="5"/>
  <c r="AZ2454" i="5"/>
  <c r="BA2454" i="5"/>
  <c r="AZ2450" i="5"/>
  <c r="BA2450" i="5"/>
  <c r="AZ2446" i="5"/>
  <c r="BA2446" i="5"/>
  <c r="AZ2442" i="5"/>
  <c r="BA2442" i="5"/>
  <c r="AZ2438" i="5"/>
  <c r="BA2438" i="5"/>
  <c r="AZ2434" i="5"/>
  <c r="BA2434" i="5"/>
  <c r="AZ2430" i="5"/>
  <c r="BA2430" i="5"/>
  <c r="AZ2426" i="5"/>
  <c r="BA2426" i="5"/>
  <c r="AZ2422" i="5"/>
  <c r="BA2422" i="5"/>
  <c r="AZ2418" i="5"/>
  <c r="BA2418" i="5"/>
  <c r="AZ2414" i="5"/>
  <c r="BA2414" i="5"/>
  <c r="AZ2410" i="5"/>
  <c r="BA2410" i="5"/>
  <c r="AZ2406" i="5"/>
  <c r="BA2406" i="5"/>
  <c r="AZ2402" i="5"/>
  <c r="BA2402" i="5"/>
  <c r="AZ2398" i="5"/>
  <c r="BA2398" i="5"/>
  <c r="AZ2394" i="5"/>
  <c r="BA2394" i="5"/>
  <c r="AZ2390" i="5"/>
  <c r="BA2390" i="5"/>
  <c r="AZ2386" i="5"/>
  <c r="BA2386" i="5"/>
  <c r="AZ2382" i="5"/>
  <c r="BA2382" i="5"/>
  <c r="AZ2378" i="5"/>
  <c r="BA2378" i="5"/>
  <c r="AZ2374" i="5"/>
  <c r="BA2374" i="5"/>
  <c r="AZ2370" i="5"/>
  <c r="BA2370" i="5"/>
  <c r="AZ2366" i="5"/>
  <c r="BA2366" i="5"/>
  <c r="AZ2362" i="5"/>
  <c r="BA2362" i="5"/>
  <c r="AZ2358" i="5"/>
  <c r="BA2358" i="5"/>
  <c r="AZ2354" i="5"/>
  <c r="BA2354" i="5"/>
  <c r="AZ2350" i="5"/>
  <c r="BA2350" i="5"/>
  <c r="AZ2346" i="5"/>
  <c r="BA2346" i="5"/>
  <c r="AZ2342" i="5"/>
  <c r="BA2342" i="5"/>
  <c r="AZ2338" i="5"/>
  <c r="BA2338" i="5"/>
  <c r="AZ2334" i="5"/>
  <c r="BA2334" i="5"/>
  <c r="AZ2330" i="5"/>
  <c r="BA2330" i="5"/>
  <c r="AZ2326" i="5"/>
  <c r="BA2326" i="5"/>
  <c r="AZ2322" i="5"/>
  <c r="BA2322" i="5"/>
  <c r="AZ2318" i="5"/>
  <c r="BA2318" i="5"/>
  <c r="AZ2314" i="5"/>
  <c r="BA2314" i="5"/>
  <c r="AZ2310" i="5"/>
  <c r="BA2310" i="5"/>
  <c r="AZ2306" i="5"/>
  <c r="BA2306" i="5"/>
  <c r="AZ2302" i="5"/>
  <c r="BA2302" i="5"/>
  <c r="AZ2298" i="5"/>
  <c r="BA2298" i="5"/>
  <c r="AZ2294" i="5"/>
  <c r="BA2294" i="5"/>
  <c r="AZ2290" i="5"/>
  <c r="BA2290" i="5"/>
  <c r="AZ2286" i="5"/>
  <c r="BA2286" i="5"/>
  <c r="AZ2282" i="5"/>
  <c r="BA2282" i="5"/>
  <c r="AZ2278" i="5"/>
  <c r="BA2278" i="5"/>
  <c r="AZ2274" i="5"/>
  <c r="BA2274" i="5"/>
  <c r="AZ2270" i="5"/>
  <c r="BA2270" i="5"/>
  <c r="AZ2266" i="5"/>
  <c r="BA2266" i="5"/>
  <c r="AZ2262" i="5"/>
  <c r="BA2262" i="5"/>
  <c r="AZ2258" i="5"/>
  <c r="BA2258" i="5"/>
  <c r="AZ2254" i="5"/>
  <c r="BA2254" i="5"/>
  <c r="AZ2250" i="5"/>
  <c r="BA2250" i="5"/>
  <c r="AZ2246" i="5"/>
  <c r="BA2246" i="5"/>
  <c r="AZ2242" i="5"/>
  <c r="BA2242" i="5"/>
  <c r="AZ2238" i="5"/>
  <c r="BA2238" i="5"/>
  <c r="AZ2234" i="5"/>
  <c r="BA2234" i="5"/>
  <c r="AZ2230" i="5"/>
  <c r="BA2230" i="5"/>
  <c r="AZ2226" i="5"/>
  <c r="BA2226" i="5"/>
  <c r="AZ2222" i="5"/>
  <c r="BA2222" i="5"/>
  <c r="AZ2218" i="5"/>
  <c r="BA2218" i="5"/>
  <c r="AZ2214" i="5"/>
  <c r="BA2214" i="5"/>
  <c r="AZ2210" i="5"/>
  <c r="BA2210" i="5"/>
  <c r="AZ2206" i="5"/>
  <c r="BA2206" i="5"/>
  <c r="AZ2202" i="5"/>
  <c r="BA2202" i="5"/>
  <c r="AZ2198" i="5"/>
  <c r="BA2198" i="5"/>
  <c r="AZ2194" i="5"/>
  <c r="BA2194" i="5"/>
  <c r="AZ2190" i="5"/>
  <c r="BA2190" i="5"/>
  <c r="AZ2186" i="5"/>
  <c r="BA2186" i="5"/>
  <c r="AZ2182" i="5"/>
  <c r="BA2182" i="5"/>
  <c r="AZ2178" i="5"/>
  <c r="BA2178" i="5"/>
  <c r="AZ2174" i="5"/>
  <c r="BA2174" i="5"/>
  <c r="AZ2170" i="5"/>
  <c r="BA2170" i="5"/>
  <c r="AZ2166" i="5"/>
  <c r="BA2166" i="5"/>
  <c r="AZ2162" i="5"/>
  <c r="BA2162" i="5"/>
  <c r="AZ2158" i="5"/>
  <c r="BA2158" i="5"/>
  <c r="AZ2154" i="5"/>
  <c r="BA2154" i="5"/>
  <c r="AZ2150" i="5"/>
  <c r="BA2150" i="5"/>
  <c r="AZ2146" i="5"/>
  <c r="BA2146" i="5"/>
  <c r="AZ2142" i="5"/>
  <c r="BA2142" i="5"/>
  <c r="AZ2138" i="5"/>
  <c r="BA2138" i="5"/>
  <c r="AZ2134" i="5"/>
  <c r="BA2134" i="5"/>
  <c r="AZ2130" i="5"/>
  <c r="BA2130" i="5"/>
  <c r="AZ2126" i="5"/>
  <c r="BA2126" i="5"/>
  <c r="AZ2122" i="5"/>
  <c r="BA2122" i="5"/>
  <c r="AZ2118" i="5"/>
  <c r="BA2118" i="5"/>
  <c r="AZ2114" i="5"/>
  <c r="BA2114" i="5"/>
  <c r="AZ2110" i="5"/>
  <c r="BA2110" i="5"/>
  <c r="AZ2106" i="5"/>
  <c r="BA2106" i="5"/>
  <c r="AZ2102" i="5"/>
  <c r="BA2102" i="5"/>
  <c r="AZ2098" i="5"/>
  <c r="BA2098" i="5"/>
  <c r="AZ2094" i="5"/>
  <c r="BA2094" i="5"/>
  <c r="AZ2090" i="5"/>
  <c r="BA2090" i="5"/>
  <c r="AZ2086" i="5"/>
  <c r="BA2086" i="5"/>
  <c r="AZ2082" i="5"/>
  <c r="BA2082" i="5"/>
  <c r="AZ2078" i="5"/>
  <c r="BA2078" i="5"/>
  <c r="AZ2074" i="5"/>
  <c r="BA2074" i="5"/>
  <c r="AZ2070" i="5"/>
  <c r="BA2070" i="5"/>
  <c r="AZ2066" i="5"/>
  <c r="BA2066" i="5"/>
  <c r="AZ2062" i="5"/>
  <c r="BA2062" i="5"/>
  <c r="AZ2058" i="5"/>
  <c r="BA2058" i="5"/>
  <c r="AZ2054" i="5"/>
  <c r="BA2054" i="5"/>
  <c r="AZ2050" i="5"/>
  <c r="BA2050" i="5"/>
  <c r="AZ2046" i="5"/>
  <c r="BA2046" i="5"/>
  <c r="AZ2042" i="5"/>
  <c r="BA2042" i="5"/>
  <c r="AZ2038" i="5"/>
  <c r="BA2038" i="5"/>
  <c r="AZ2034" i="5"/>
  <c r="BA2034" i="5"/>
  <c r="AZ2030" i="5"/>
  <c r="BA2030" i="5"/>
  <c r="AZ2026" i="5"/>
  <c r="BA2026" i="5"/>
  <c r="AZ2022" i="5"/>
  <c r="BA2022" i="5"/>
  <c r="AZ2018" i="5"/>
  <c r="BA2018" i="5"/>
  <c r="AZ2014" i="5"/>
  <c r="BA2014" i="5"/>
  <c r="AZ2010" i="5"/>
  <c r="BA2010" i="5"/>
  <c r="AZ2006" i="5"/>
  <c r="BA2006" i="5"/>
  <c r="AZ2002" i="5"/>
  <c r="BA2002" i="5"/>
  <c r="AZ1998" i="5"/>
  <c r="BA1998" i="5"/>
  <c r="AZ1994" i="5"/>
  <c r="BA1994" i="5"/>
  <c r="AZ1990" i="5"/>
  <c r="BA1990" i="5"/>
  <c r="AZ1986" i="5"/>
  <c r="BA1986" i="5"/>
  <c r="AZ1982" i="5"/>
  <c r="BA1982" i="5"/>
  <c r="AZ1978" i="5"/>
  <c r="BA1978" i="5"/>
  <c r="AZ1974" i="5"/>
  <c r="BA1974" i="5"/>
  <c r="AZ1970" i="5"/>
  <c r="BA1970" i="5"/>
  <c r="AZ1966" i="5"/>
  <c r="BA1966" i="5"/>
  <c r="AZ1962" i="5"/>
  <c r="BA1962" i="5"/>
  <c r="AZ1958" i="5"/>
  <c r="BA1958" i="5"/>
  <c r="AZ1954" i="5"/>
  <c r="BA1954" i="5"/>
  <c r="AZ1950" i="5"/>
  <c r="BA1950" i="5"/>
  <c r="AZ1946" i="5"/>
  <c r="BA1946" i="5"/>
  <c r="AZ1942" i="5"/>
  <c r="BA1942" i="5"/>
  <c r="AZ1938" i="5"/>
  <c r="BA1938" i="5"/>
  <c r="AZ1934" i="5"/>
  <c r="BA1934" i="5"/>
  <c r="AZ1930" i="5"/>
  <c r="BA1930" i="5"/>
  <c r="AZ1926" i="5"/>
  <c r="BA1926" i="5"/>
  <c r="AZ1922" i="5"/>
  <c r="BA1922" i="5"/>
  <c r="AZ1918" i="5"/>
  <c r="BA1918" i="5"/>
  <c r="AZ1914" i="5"/>
  <c r="BA1914" i="5"/>
  <c r="AZ1910" i="5"/>
  <c r="BA1910" i="5"/>
  <c r="AZ1906" i="5"/>
  <c r="BA1906" i="5"/>
  <c r="AZ1902" i="5"/>
  <c r="BA1902" i="5"/>
  <c r="AZ1898" i="5"/>
  <c r="BA1898" i="5"/>
  <c r="AZ1894" i="5"/>
  <c r="BA1894" i="5"/>
  <c r="AZ1890" i="5"/>
  <c r="BA1890" i="5"/>
  <c r="AZ1886" i="5"/>
  <c r="BA1886" i="5"/>
  <c r="AZ1882" i="5"/>
  <c r="BA1882" i="5"/>
  <c r="AZ1878" i="5"/>
  <c r="BA1878" i="5"/>
  <c r="AZ1874" i="5"/>
  <c r="BA1874" i="5"/>
  <c r="AZ1870" i="5"/>
  <c r="BA1870" i="5"/>
  <c r="AZ1866" i="5"/>
  <c r="BA1866" i="5"/>
  <c r="AZ1862" i="5"/>
  <c r="BA1862" i="5"/>
  <c r="AZ1858" i="5"/>
  <c r="BA1858" i="5"/>
  <c r="AZ1854" i="5"/>
  <c r="BA1854" i="5"/>
  <c r="AZ1850" i="5"/>
  <c r="BA1850" i="5"/>
  <c r="AZ1846" i="5"/>
  <c r="BA1846" i="5"/>
  <c r="AZ1842" i="5"/>
  <c r="BA1842" i="5"/>
  <c r="AZ1838" i="5"/>
  <c r="BA1838" i="5"/>
  <c r="AZ1834" i="5"/>
  <c r="BA1834" i="5"/>
  <c r="AZ1830" i="5"/>
  <c r="BA1830" i="5"/>
  <c r="AZ1826" i="5"/>
  <c r="BA1826" i="5"/>
  <c r="AZ1822" i="5"/>
  <c r="BA1822" i="5"/>
  <c r="AZ1818" i="5"/>
  <c r="BA1818" i="5"/>
  <c r="AZ1814" i="5"/>
  <c r="BA1814" i="5"/>
  <c r="AZ1810" i="5"/>
  <c r="BA1810" i="5"/>
  <c r="AZ1806" i="5"/>
  <c r="BA1806" i="5"/>
  <c r="AZ1802" i="5"/>
  <c r="BA1802" i="5"/>
  <c r="AZ1798" i="5"/>
  <c r="BA1798" i="5"/>
  <c r="AZ1794" i="5"/>
  <c r="BA1794" i="5"/>
  <c r="AZ1790" i="5"/>
  <c r="BA1790" i="5"/>
  <c r="AZ1786" i="5"/>
  <c r="BA1786" i="5"/>
  <c r="AZ1782" i="5"/>
  <c r="BA1782" i="5"/>
  <c r="AZ1778" i="5"/>
  <c r="BA1778" i="5"/>
  <c r="AZ1774" i="5"/>
  <c r="BA1774" i="5"/>
  <c r="AZ1770" i="5"/>
  <c r="BA1770" i="5"/>
  <c r="AZ1766" i="5"/>
  <c r="BA1766" i="5"/>
  <c r="AZ1762" i="5"/>
  <c r="BA1762" i="5"/>
  <c r="AZ1758" i="5"/>
  <c r="BA1758" i="5"/>
  <c r="AZ1754" i="5"/>
  <c r="BA1754" i="5"/>
  <c r="AZ1750" i="5"/>
  <c r="BA1750" i="5"/>
  <c r="AZ1746" i="5"/>
  <c r="BA1746" i="5"/>
  <c r="AZ1742" i="5"/>
  <c r="BA1742" i="5"/>
  <c r="AZ1738" i="5"/>
  <c r="BA1738" i="5"/>
  <c r="AZ1734" i="5"/>
  <c r="BA1734" i="5"/>
  <c r="AZ1730" i="5"/>
  <c r="BA1730" i="5"/>
  <c r="AZ1726" i="5"/>
  <c r="BA1726" i="5"/>
  <c r="AZ1722" i="5"/>
  <c r="BA1722" i="5"/>
  <c r="AZ1718" i="5"/>
  <c r="BA1718" i="5"/>
  <c r="AZ1714" i="5"/>
  <c r="BA1714" i="5"/>
  <c r="AZ1710" i="5"/>
  <c r="BA1710" i="5"/>
  <c r="AZ1706" i="5"/>
  <c r="BA1706" i="5"/>
  <c r="AZ1702" i="5"/>
  <c r="BA1702" i="5"/>
  <c r="AZ1698" i="5"/>
  <c r="BA1698" i="5"/>
  <c r="AZ1694" i="5"/>
  <c r="BA1694" i="5"/>
  <c r="AZ1690" i="5"/>
  <c r="BA1690" i="5"/>
  <c r="AZ1686" i="5"/>
  <c r="BA1686" i="5"/>
  <c r="AZ1682" i="5"/>
  <c r="BA1682" i="5"/>
  <c r="AZ1678" i="5"/>
  <c r="BA1678" i="5"/>
  <c r="AZ1674" i="5"/>
  <c r="BA1674" i="5"/>
  <c r="AZ1670" i="5"/>
  <c r="BA1670" i="5"/>
  <c r="AZ1666" i="5"/>
  <c r="BA1666" i="5"/>
  <c r="AZ1662" i="5"/>
  <c r="BA1662" i="5"/>
  <c r="AZ1658" i="5"/>
  <c r="BA1658" i="5"/>
  <c r="AZ1654" i="5"/>
  <c r="BA1654" i="5"/>
  <c r="AZ1650" i="5"/>
  <c r="BA1650" i="5"/>
  <c r="AZ1646" i="5"/>
  <c r="BA1646" i="5"/>
  <c r="AZ1642" i="5"/>
  <c r="BA1642" i="5"/>
  <c r="AZ1638" i="5"/>
  <c r="BA1638" i="5"/>
  <c r="AZ1634" i="5"/>
  <c r="BA1634" i="5"/>
  <c r="AZ1630" i="5"/>
  <c r="BA1630" i="5"/>
  <c r="AZ1626" i="5"/>
  <c r="BA1626" i="5"/>
  <c r="AZ1622" i="5"/>
  <c r="BA1622" i="5"/>
  <c r="AZ1618" i="5"/>
  <c r="BA1618" i="5"/>
  <c r="AZ1614" i="5"/>
  <c r="BA1614" i="5"/>
  <c r="AZ1610" i="5"/>
  <c r="BA1610" i="5"/>
  <c r="AZ1606" i="5"/>
  <c r="BA1606" i="5"/>
  <c r="AZ1602" i="5"/>
  <c r="BA1602" i="5"/>
  <c r="AZ1598" i="5"/>
  <c r="BA1598" i="5"/>
  <c r="AZ1594" i="5"/>
  <c r="BA1594" i="5"/>
  <c r="AZ1590" i="5"/>
  <c r="BA1590" i="5"/>
  <c r="AZ1586" i="5"/>
  <c r="BA1586" i="5"/>
  <c r="AZ1582" i="5"/>
  <c r="BA1582" i="5"/>
  <c r="AZ1578" i="5"/>
  <c r="BA1578" i="5"/>
  <c r="AZ1574" i="5"/>
  <c r="BA1574" i="5"/>
  <c r="AZ1570" i="5"/>
  <c r="BA1570" i="5"/>
  <c r="AZ1566" i="5"/>
  <c r="BA1566" i="5"/>
  <c r="AZ1562" i="5"/>
  <c r="BA1562" i="5"/>
  <c r="AZ1558" i="5"/>
  <c r="BA1558" i="5"/>
  <c r="AZ1554" i="5"/>
  <c r="BA1554" i="5"/>
  <c r="AZ1550" i="5"/>
  <c r="BA1550" i="5"/>
  <c r="AZ1546" i="5"/>
  <c r="BA1546" i="5"/>
  <c r="AZ1542" i="5"/>
  <c r="BA1542" i="5"/>
  <c r="AZ1538" i="5"/>
  <c r="BA1538" i="5"/>
  <c r="AZ1534" i="5"/>
  <c r="BA1534" i="5"/>
  <c r="AZ1530" i="5"/>
  <c r="BA1530" i="5"/>
  <c r="AZ1526" i="5"/>
  <c r="BA1526" i="5"/>
  <c r="AZ1522" i="5"/>
  <c r="BA1522" i="5"/>
  <c r="AZ1518" i="5"/>
  <c r="BA1518" i="5"/>
  <c r="AZ1514" i="5"/>
  <c r="BA1514" i="5"/>
  <c r="AZ1510" i="5"/>
  <c r="BA1510" i="5"/>
  <c r="AZ1506" i="5"/>
  <c r="BA1506" i="5"/>
  <c r="AZ1502" i="5"/>
  <c r="BA1502" i="5"/>
  <c r="AZ1498" i="5"/>
  <c r="BA1498" i="5"/>
  <c r="AZ1494" i="5"/>
  <c r="BA1494" i="5"/>
  <c r="AZ1490" i="5"/>
  <c r="BA1490" i="5"/>
  <c r="AZ1486" i="5"/>
  <c r="BA1486" i="5"/>
  <c r="AZ1482" i="5"/>
  <c r="BA1482" i="5"/>
  <c r="AZ1478" i="5"/>
  <c r="BA1478" i="5"/>
  <c r="AZ1474" i="5"/>
  <c r="BA1474" i="5"/>
  <c r="AZ1470" i="5"/>
  <c r="BA1470" i="5"/>
  <c r="AZ1466" i="5"/>
  <c r="BA1466" i="5"/>
  <c r="AZ1462" i="5"/>
  <c r="BA1462" i="5"/>
  <c r="AZ1458" i="5"/>
  <c r="BA1458" i="5"/>
  <c r="AZ1454" i="5"/>
  <c r="BA1454" i="5"/>
  <c r="AZ1450" i="5"/>
  <c r="BA1450" i="5"/>
  <c r="AZ1446" i="5"/>
  <c r="BA1446" i="5"/>
  <c r="AZ1442" i="5"/>
  <c r="BA1442" i="5"/>
  <c r="AZ1438" i="5"/>
  <c r="BA1438" i="5"/>
  <c r="AZ1434" i="5"/>
  <c r="BA1434" i="5"/>
  <c r="AZ1430" i="5"/>
  <c r="BA1430" i="5"/>
  <c r="AZ1426" i="5"/>
  <c r="BA1426" i="5"/>
  <c r="AZ1422" i="5"/>
  <c r="BA1422" i="5"/>
  <c r="AZ1418" i="5"/>
  <c r="BA1418" i="5"/>
  <c r="AZ1414" i="5"/>
  <c r="BA1414" i="5"/>
  <c r="AZ1410" i="5"/>
  <c r="BA1410" i="5"/>
  <c r="AZ1406" i="5"/>
  <c r="BA1406" i="5"/>
  <c r="AZ1402" i="5"/>
  <c r="BA1402" i="5"/>
  <c r="AZ1398" i="5"/>
  <c r="BA1398" i="5"/>
  <c r="AZ1394" i="5"/>
  <c r="BA1394" i="5"/>
  <c r="AZ1390" i="5"/>
  <c r="BA1390" i="5"/>
  <c r="AZ1386" i="5"/>
  <c r="BA1386" i="5"/>
  <c r="AZ1382" i="5"/>
  <c r="BA1382" i="5"/>
  <c r="AZ1378" i="5"/>
  <c r="BA1378" i="5"/>
  <c r="AZ1374" i="5"/>
  <c r="BA1374" i="5"/>
  <c r="AZ1370" i="5"/>
  <c r="BA1370" i="5"/>
  <c r="AZ1366" i="5"/>
  <c r="BA1366" i="5"/>
  <c r="AZ1362" i="5"/>
  <c r="BA1362" i="5"/>
  <c r="AZ1358" i="5"/>
  <c r="BA1358" i="5"/>
  <c r="AZ1354" i="5"/>
  <c r="BA1354" i="5"/>
  <c r="AZ1350" i="5"/>
  <c r="BA1350" i="5"/>
  <c r="AZ1346" i="5"/>
  <c r="BA1346" i="5"/>
  <c r="AZ1342" i="5"/>
  <c r="BA1342" i="5"/>
  <c r="AZ1338" i="5"/>
  <c r="BA1338" i="5"/>
  <c r="AZ1334" i="5"/>
  <c r="BA1334" i="5"/>
  <c r="AZ1330" i="5"/>
  <c r="BA1330" i="5"/>
  <c r="AZ1326" i="5"/>
  <c r="BA1326" i="5"/>
  <c r="AZ1322" i="5"/>
  <c r="BA1322" i="5"/>
  <c r="AZ1318" i="5"/>
  <c r="BA1318" i="5"/>
  <c r="AZ1314" i="5"/>
  <c r="BA1314" i="5"/>
  <c r="AZ1310" i="5"/>
  <c r="BA1310" i="5"/>
  <c r="AZ1306" i="5"/>
  <c r="BA1306" i="5"/>
  <c r="AZ1302" i="5"/>
  <c r="BA1302" i="5"/>
  <c r="AZ1298" i="5"/>
  <c r="BA1298" i="5"/>
  <c r="AZ1294" i="5"/>
  <c r="BA1294" i="5"/>
  <c r="AZ1290" i="5"/>
  <c r="BA1290" i="5"/>
  <c r="AZ1286" i="5"/>
  <c r="BA1286" i="5"/>
  <c r="AZ1282" i="5"/>
  <c r="BA1282" i="5"/>
  <c r="AZ1278" i="5"/>
  <c r="BA1278" i="5"/>
  <c r="AZ1274" i="5"/>
  <c r="BA1274" i="5"/>
  <c r="AZ1270" i="5"/>
  <c r="BA1270" i="5"/>
  <c r="AZ1266" i="5"/>
  <c r="BA1266" i="5"/>
  <c r="AZ1262" i="5"/>
  <c r="BA1262" i="5"/>
  <c r="AZ1258" i="5"/>
  <c r="BA1258" i="5"/>
  <c r="AZ1254" i="5"/>
  <c r="BA1254" i="5"/>
  <c r="AZ1250" i="5"/>
  <c r="BA1250" i="5"/>
  <c r="AZ1246" i="5"/>
  <c r="BA1246" i="5"/>
  <c r="AZ1242" i="5"/>
  <c r="BA1242" i="5"/>
  <c r="AZ1238" i="5"/>
  <c r="BA1238" i="5"/>
  <c r="AZ1234" i="5"/>
  <c r="BA1234" i="5"/>
  <c r="AZ1230" i="5"/>
  <c r="BA1230" i="5"/>
  <c r="AZ1226" i="5"/>
  <c r="BA1226" i="5"/>
  <c r="AZ1222" i="5"/>
  <c r="BA1222" i="5"/>
  <c r="AZ1218" i="5"/>
  <c r="BA1218" i="5"/>
  <c r="AZ1214" i="5"/>
  <c r="BA1214" i="5"/>
  <c r="AZ1210" i="5"/>
  <c r="BA1210" i="5"/>
  <c r="AZ1206" i="5"/>
  <c r="BA1206" i="5"/>
  <c r="AZ1202" i="5"/>
  <c r="BA1202" i="5"/>
  <c r="AZ1198" i="5"/>
  <c r="BA1198" i="5"/>
  <c r="AZ1194" i="5"/>
  <c r="BA1194" i="5"/>
  <c r="AZ1190" i="5"/>
  <c r="BA1190" i="5"/>
  <c r="AZ1186" i="5"/>
  <c r="BA1186" i="5"/>
  <c r="AZ1182" i="5"/>
  <c r="BA1182" i="5"/>
  <c r="AZ1178" i="5"/>
  <c r="BA1178" i="5"/>
  <c r="AZ1174" i="5"/>
  <c r="BA1174" i="5"/>
  <c r="AZ1170" i="5"/>
  <c r="BA1170" i="5"/>
  <c r="AZ1166" i="5"/>
  <c r="BA1166" i="5"/>
  <c r="AZ1162" i="5"/>
  <c r="BA1162" i="5"/>
  <c r="AZ1158" i="5"/>
  <c r="BA1158" i="5"/>
  <c r="AZ1154" i="5"/>
  <c r="BA1154" i="5"/>
  <c r="AZ1150" i="5"/>
  <c r="BA1150" i="5"/>
  <c r="AZ1146" i="5"/>
  <c r="BA1146" i="5"/>
  <c r="AZ1142" i="5"/>
  <c r="BA1142" i="5"/>
  <c r="AZ1138" i="5"/>
  <c r="BA1138" i="5"/>
  <c r="AZ1134" i="5"/>
  <c r="BA1134" i="5"/>
  <c r="AZ1130" i="5"/>
  <c r="BA1130" i="5"/>
  <c r="AZ1126" i="5"/>
  <c r="BA1126" i="5"/>
  <c r="AZ1122" i="5"/>
  <c r="BA1122" i="5"/>
  <c r="AZ1118" i="5"/>
  <c r="BA1118" i="5"/>
  <c r="AZ1114" i="5"/>
  <c r="BA1114" i="5"/>
  <c r="AZ1110" i="5"/>
  <c r="BA1110" i="5"/>
  <c r="AZ1106" i="5"/>
  <c r="BA1106" i="5"/>
  <c r="AZ1102" i="5"/>
  <c r="BA1102" i="5"/>
  <c r="AZ1098" i="5"/>
  <c r="BA1098" i="5"/>
  <c r="AZ1094" i="5"/>
  <c r="BA1094" i="5"/>
  <c r="AZ1090" i="5"/>
  <c r="BA1090" i="5"/>
  <c r="AZ1086" i="5"/>
  <c r="BA1086" i="5"/>
  <c r="AZ1082" i="5"/>
  <c r="BA1082" i="5"/>
  <c r="AZ1078" i="5"/>
  <c r="BA1078" i="5"/>
  <c r="AZ1074" i="5"/>
  <c r="BA1074" i="5"/>
  <c r="AZ1070" i="5"/>
  <c r="BA1070" i="5"/>
  <c r="AZ1066" i="5"/>
  <c r="BA1066" i="5"/>
  <c r="AZ1062" i="5"/>
  <c r="BA1062" i="5"/>
  <c r="AZ1058" i="5"/>
  <c r="BA1058" i="5"/>
  <c r="AZ1054" i="5"/>
  <c r="BA1054" i="5"/>
  <c r="AZ1050" i="5"/>
  <c r="BA1050" i="5"/>
  <c r="AZ1046" i="5"/>
  <c r="BA1046" i="5"/>
  <c r="AZ1042" i="5"/>
  <c r="BA1042" i="5"/>
  <c r="AZ1038" i="5"/>
  <c r="BA1038" i="5"/>
  <c r="AZ1034" i="5"/>
  <c r="BA1034" i="5"/>
  <c r="AZ1030" i="5"/>
  <c r="BA1030" i="5"/>
  <c r="AZ1026" i="5"/>
  <c r="BA1026" i="5"/>
  <c r="AZ1022" i="5"/>
  <c r="BA1022" i="5"/>
  <c r="AZ1018" i="5"/>
  <c r="BA1018" i="5"/>
  <c r="AZ1014" i="5"/>
  <c r="BA1014" i="5"/>
  <c r="AZ1010" i="5"/>
  <c r="BA1010" i="5"/>
  <c r="AZ1006" i="5"/>
  <c r="BA1006" i="5"/>
  <c r="AZ1002" i="5"/>
  <c r="BA1002" i="5"/>
  <c r="AZ998" i="5"/>
  <c r="BA998" i="5"/>
  <c r="AZ994" i="5"/>
  <c r="BA994" i="5"/>
  <c r="AZ990" i="5"/>
  <c r="BA990" i="5"/>
  <c r="AZ986" i="5"/>
  <c r="BA986" i="5"/>
  <c r="AZ982" i="5"/>
  <c r="BA982" i="5"/>
  <c r="AZ978" i="5"/>
  <c r="BA978" i="5"/>
  <c r="AZ974" i="5"/>
  <c r="BA974" i="5"/>
  <c r="AZ970" i="5"/>
  <c r="BA970" i="5"/>
  <c r="AZ966" i="5"/>
  <c r="BA966" i="5"/>
  <c r="AZ962" i="5"/>
  <c r="BA962" i="5"/>
  <c r="AZ958" i="5"/>
  <c r="BA958" i="5"/>
  <c r="AZ954" i="5"/>
  <c r="BA954" i="5"/>
  <c r="AZ950" i="5"/>
  <c r="BA950" i="5"/>
  <c r="AZ946" i="5"/>
  <c r="BA946" i="5"/>
  <c r="AZ942" i="5"/>
  <c r="BA942" i="5"/>
  <c r="AZ938" i="5"/>
  <c r="BA938" i="5"/>
  <c r="AZ934" i="5"/>
  <c r="BA934" i="5"/>
  <c r="AZ930" i="5"/>
  <c r="BA930" i="5"/>
  <c r="AZ926" i="5"/>
  <c r="BA926" i="5"/>
  <c r="AZ922" i="5"/>
  <c r="BA922" i="5"/>
  <c r="AZ918" i="5"/>
  <c r="BA918" i="5"/>
  <c r="AZ914" i="5"/>
  <c r="BA914" i="5"/>
  <c r="AZ910" i="5"/>
  <c r="BA910" i="5"/>
  <c r="AZ906" i="5"/>
  <c r="BA906" i="5"/>
  <c r="AZ902" i="5"/>
  <c r="BA902" i="5"/>
  <c r="AZ898" i="5"/>
  <c r="BA898" i="5"/>
  <c r="AZ894" i="5"/>
  <c r="BA894" i="5"/>
  <c r="AZ890" i="5"/>
  <c r="BA890" i="5"/>
  <c r="AZ886" i="5"/>
  <c r="BA886" i="5"/>
  <c r="AZ882" i="5"/>
  <c r="BA882" i="5"/>
  <c r="AZ878" i="5"/>
  <c r="BA878" i="5"/>
  <c r="AZ874" i="5"/>
  <c r="BA874" i="5"/>
  <c r="AZ870" i="5"/>
  <c r="BA870" i="5"/>
  <c r="AZ866" i="5"/>
  <c r="BA866" i="5"/>
  <c r="AZ862" i="5"/>
  <c r="BA862" i="5"/>
  <c r="AZ858" i="5"/>
  <c r="BA858" i="5"/>
  <c r="AZ854" i="5"/>
  <c r="BA854" i="5"/>
  <c r="AZ850" i="5"/>
  <c r="BA850" i="5"/>
  <c r="AZ846" i="5"/>
  <c r="BA846" i="5"/>
  <c r="AZ842" i="5"/>
  <c r="BA842" i="5"/>
  <c r="AZ838" i="5"/>
  <c r="BA838" i="5"/>
  <c r="AZ834" i="5"/>
  <c r="BA834" i="5"/>
  <c r="AZ830" i="5"/>
  <c r="BA830" i="5"/>
  <c r="AZ826" i="5"/>
  <c r="BA826" i="5"/>
  <c r="AZ822" i="5"/>
  <c r="BA822" i="5"/>
  <c r="AZ818" i="5"/>
  <c r="BA818" i="5"/>
  <c r="AZ814" i="5"/>
  <c r="BA814" i="5"/>
  <c r="AZ810" i="5"/>
  <c r="BA810" i="5"/>
  <c r="AZ806" i="5"/>
  <c r="BA806" i="5"/>
  <c r="AZ802" i="5"/>
  <c r="BA802" i="5"/>
  <c r="AZ798" i="5"/>
  <c r="BA798" i="5"/>
  <c r="AZ794" i="5"/>
  <c r="BA794" i="5"/>
  <c r="AZ790" i="5"/>
  <c r="BA790" i="5"/>
  <c r="AZ786" i="5"/>
  <c r="BA786" i="5"/>
  <c r="AZ782" i="5"/>
  <c r="BA782" i="5"/>
  <c r="AZ778" i="5"/>
  <c r="BA778" i="5"/>
  <c r="AZ774" i="5"/>
  <c r="BA774" i="5"/>
  <c r="AZ770" i="5"/>
  <c r="BA770" i="5"/>
  <c r="AZ766" i="5"/>
  <c r="BA766" i="5"/>
  <c r="AZ762" i="5"/>
  <c r="BA762" i="5"/>
  <c r="AZ758" i="5"/>
  <c r="BA758" i="5"/>
  <c r="AZ754" i="5"/>
  <c r="BA754" i="5"/>
  <c r="AZ750" i="5"/>
  <c r="BA750" i="5"/>
  <c r="AZ746" i="5"/>
  <c r="BA746" i="5"/>
  <c r="AZ742" i="5"/>
  <c r="BA742" i="5"/>
  <c r="AZ738" i="5"/>
  <c r="BA738" i="5"/>
  <c r="AZ734" i="5"/>
  <c r="BA734" i="5"/>
  <c r="AZ730" i="5"/>
  <c r="BA730" i="5"/>
  <c r="AZ726" i="5"/>
  <c r="BA726" i="5"/>
  <c r="AZ722" i="5"/>
  <c r="BA722" i="5"/>
  <c r="AZ718" i="5"/>
  <c r="BA718" i="5"/>
  <c r="AZ714" i="5"/>
  <c r="BA714" i="5"/>
  <c r="AZ710" i="5"/>
  <c r="BA710" i="5"/>
  <c r="AZ706" i="5"/>
  <c r="BA706" i="5"/>
  <c r="AZ702" i="5"/>
  <c r="BA702" i="5"/>
  <c r="AZ698" i="5"/>
  <c r="BA698" i="5"/>
  <c r="AZ694" i="5"/>
  <c r="BA694" i="5"/>
  <c r="AZ690" i="5"/>
  <c r="BA690" i="5"/>
  <c r="AZ686" i="5"/>
  <c r="BA686" i="5"/>
  <c r="AZ682" i="5"/>
  <c r="BA682" i="5"/>
  <c r="AZ678" i="5"/>
  <c r="BA678" i="5"/>
  <c r="AZ674" i="5"/>
  <c r="BA674" i="5"/>
  <c r="AZ670" i="5"/>
  <c r="BA670" i="5"/>
  <c r="AZ666" i="5"/>
  <c r="BA666" i="5"/>
  <c r="AZ662" i="5"/>
  <c r="BA662" i="5"/>
  <c r="AZ658" i="5"/>
  <c r="BA658" i="5"/>
  <c r="AZ654" i="5"/>
  <c r="BA654" i="5"/>
  <c r="AZ650" i="5"/>
  <c r="BA650" i="5"/>
  <c r="AZ646" i="5"/>
  <c r="BA646" i="5"/>
  <c r="AZ642" i="5"/>
  <c r="BA642" i="5"/>
  <c r="AZ638" i="5"/>
  <c r="BA638" i="5"/>
  <c r="AZ634" i="5"/>
  <c r="BA634" i="5"/>
  <c r="AZ630" i="5"/>
  <c r="BA630" i="5"/>
  <c r="AZ626" i="5"/>
  <c r="BA626" i="5"/>
  <c r="AZ622" i="5"/>
  <c r="BA622" i="5"/>
  <c r="AZ618" i="5"/>
  <c r="BA618" i="5"/>
  <c r="AZ614" i="5"/>
  <c r="BA614" i="5"/>
  <c r="AZ610" i="5"/>
  <c r="BA610" i="5"/>
  <c r="AZ606" i="5"/>
  <c r="BA606" i="5"/>
  <c r="AZ602" i="5"/>
  <c r="BA602" i="5"/>
  <c r="AZ598" i="5"/>
  <c r="BA598" i="5"/>
  <c r="AZ594" i="5"/>
  <c r="BA594" i="5"/>
  <c r="AZ590" i="5"/>
  <c r="BA590" i="5"/>
  <c r="AZ586" i="5"/>
  <c r="BA586" i="5"/>
  <c r="AZ582" i="5"/>
  <c r="BA582" i="5"/>
  <c r="AZ578" i="5"/>
  <c r="BA578" i="5"/>
  <c r="AZ574" i="5"/>
  <c r="BA574" i="5"/>
  <c r="AZ570" i="5"/>
  <c r="BA570" i="5"/>
  <c r="AZ566" i="5"/>
  <c r="BA566" i="5"/>
  <c r="AZ562" i="5"/>
  <c r="BA562" i="5"/>
  <c r="AZ558" i="5"/>
  <c r="BA558" i="5"/>
  <c r="AZ554" i="5"/>
  <c r="BA554" i="5"/>
  <c r="AZ550" i="5"/>
  <c r="BA550" i="5"/>
  <c r="AZ546" i="5"/>
  <c r="BA546" i="5"/>
  <c r="AZ542" i="5"/>
  <c r="BA542" i="5"/>
  <c r="AZ538" i="5"/>
  <c r="BA538" i="5"/>
  <c r="AZ534" i="5"/>
  <c r="BA534" i="5"/>
  <c r="AZ530" i="5"/>
  <c r="BA530" i="5"/>
  <c r="AZ526" i="5"/>
  <c r="BA526" i="5"/>
  <c r="AZ522" i="5"/>
  <c r="BA522" i="5"/>
  <c r="AZ518" i="5"/>
  <c r="BA518" i="5"/>
  <c r="AZ514" i="5"/>
  <c r="BA514" i="5"/>
  <c r="AZ510" i="5"/>
  <c r="BA510" i="5"/>
  <c r="AZ506" i="5"/>
  <c r="BA506" i="5"/>
  <c r="AZ502" i="5"/>
  <c r="BA502" i="5"/>
  <c r="AZ498" i="5"/>
  <c r="BA498" i="5"/>
  <c r="AZ494" i="5"/>
  <c r="BA494" i="5"/>
  <c r="AZ490" i="5"/>
  <c r="BA490" i="5"/>
  <c r="AZ486" i="5"/>
  <c r="BA486" i="5"/>
  <c r="AZ482" i="5"/>
  <c r="BA482" i="5"/>
  <c r="AZ478" i="5"/>
  <c r="BA478" i="5"/>
  <c r="AZ474" i="5"/>
  <c r="BA474" i="5"/>
  <c r="AZ470" i="5"/>
  <c r="BA470" i="5"/>
  <c r="AZ466" i="5"/>
  <c r="BA466" i="5"/>
  <c r="AZ462" i="5"/>
  <c r="BA462" i="5"/>
  <c r="AZ458" i="5"/>
  <c r="BA458" i="5"/>
  <c r="AZ454" i="5"/>
  <c r="BA454" i="5"/>
  <c r="AZ450" i="5"/>
  <c r="BA450" i="5"/>
  <c r="AZ446" i="5"/>
  <c r="BA446" i="5"/>
  <c r="AZ442" i="5"/>
  <c r="BA442" i="5"/>
  <c r="AZ438" i="5"/>
  <c r="BA438" i="5"/>
  <c r="AZ434" i="5"/>
  <c r="BA434" i="5"/>
  <c r="AZ430" i="5"/>
  <c r="BA430" i="5"/>
  <c r="AZ426" i="5"/>
  <c r="BA426" i="5"/>
  <c r="AZ422" i="5"/>
  <c r="BA422" i="5"/>
  <c r="AZ418" i="5"/>
  <c r="BA418" i="5"/>
  <c r="AZ414" i="5"/>
  <c r="BA414" i="5"/>
  <c r="AZ410" i="5"/>
  <c r="BA410" i="5"/>
  <c r="AZ406" i="5"/>
  <c r="BA406" i="5"/>
  <c r="AZ402" i="5"/>
  <c r="BA402" i="5"/>
  <c r="AZ398" i="5"/>
  <c r="BA398" i="5"/>
  <c r="AZ394" i="5"/>
  <c r="BA394" i="5"/>
  <c r="AZ390" i="5"/>
  <c r="BA390" i="5"/>
  <c r="AZ386" i="5"/>
  <c r="BA386" i="5"/>
  <c r="AZ382" i="5"/>
  <c r="BA382" i="5"/>
  <c r="AZ378" i="5"/>
  <c r="BA378" i="5"/>
  <c r="AZ374" i="5"/>
  <c r="BA374" i="5"/>
  <c r="AZ370" i="5"/>
  <c r="BA370" i="5"/>
  <c r="AZ366" i="5"/>
  <c r="BA366" i="5"/>
  <c r="AZ362" i="5"/>
  <c r="BA362" i="5"/>
  <c r="AZ358" i="5"/>
  <c r="BA358" i="5"/>
  <c r="AZ354" i="5"/>
  <c r="BA354" i="5"/>
  <c r="AZ350" i="5"/>
  <c r="BA350" i="5"/>
  <c r="AZ346" i="5"/>
  <c r="BA346" i="5"/>
  <c r="AZ342" i="5"/>
  <c r="BA342" i="5"/>
  <c r="AZ338" i="5"/>
  <c r="BA338" i="5"/>
  <c r="AZ334" i="5"/>
  <c r="BA334" i="5"/>
  <c r="AZ330" i="5"/>
  <c r="BA330" i="5"/>
  <c r="AZ326" i="5"/>
  <c r="BA326" i="5"/>
  <c r="AZ322" i="5"/>
  <c r="BA322" i="5"/>
  <c r="AZ318" i="5"/>
  <c r="BA318" i="5"/>
  <c r="AZ314" i="5"/>
  <c r="BA314" i="5"/>
  <c r="AZ310" i="5"/>
  <c r="BA310" i="5"/>
  <c r="AZ306" i="5"/>
  <c r="BA306" i="5"/>
  <c r="AZ302" i="5"/>
  <c r="BA302" i="5"/>
  <c r="AZ298" i="5"/>
  <c r="BA298" i="5"/>
  <c r="AZ294" i="5"/>
  <c r="BA294" i="5"/>
  <c r="AZ290" i="5"/>
  <c r="BA290" i="5"/>
  <c r="AZ286" i="5"/>
  <c r="BA286" i="5"/>
  <c r="AZ282" i="5"/>
  <c r="BA282" i="5"/>
  <c r="AZ278" i="5"/>
  <c r="BA278" i="5"/>
  <c r="AZ274" i="5"/>
  <c r="BA274" i="5"/>
  <c r="AZ270" i="5"/>
  <c r="BA270" i="5"/>
  <c r="AZ266" i="5"/>
  <c r="BA266" i="5"/>
  <c r="AZ262" i="5"/>
  <c r="BA262" i="5"/>
  <c r="AZ258" i="5"/>
  <c r="BA258" i="5"/>
  <c r="AZ254" i="5"/>
  <c r="BA254" i="5"/>
  <c r="AZ250" i="5"/>
  <c r="BA250" i="5"/>
  <c r="AZ246" i="5"/>
  <c r="BA246" i="5"/>
  <c r="AZ242" i="5"/>
  <c r="BA242" i="5"/>
  <c r="AZ238" i="5"/>
  <c r="BA238" i="5"/>
  <c r="AZ234" i="5"/>
  <c r="BA234" i="5"/>
  <c r="AZ230" i="5"/>
  <c r="BA230" i="5"/>
  <c r="AZ226" i="5"/>
  <c r="BA226" i="5"/>
  <c r="AZ222" i="5"/>
  <c r="BA222" i="5"/>
  <c r="AZ218" i="5"/>
  <c r="BA218" i="5"/>
  <c r="AZ214" i="5"/>
  <c r="BA214" i="5"/>
  <c r="AZ210" i="5"/>
  <c r="BA210" i="5"/>
  <c r="AZ206" i="5"/>
  <c r="BA206" i="5"/>
  <c r="AZ202" i="5"/>
  <c r="BA202" i="5"/>
  <c r="AZ198" i="5"/>
  <c r="BA198" i="5"/>
  <c r="AZ194" i="5"/>
  <c r="BA194" i="5"/>
  <c r="AZ190" i="5"/>
  <c r="BA190" i="5"/>
  <c r="AZ186" i="5"/>
  <c r="BA186" i="5"/>
  <c r="AZ182" i="5"/>
  <c r="BA182" i="5"/>
  <c r="AZ178" i="5"/>
  <c r="BA178" i="5"/>
  <c r="AZ174" i="5"/>
  <c r="BA174" i="5"/>
  <c r="AZ170" i="5"/>
  <c r="BA170" i="5"/>
  <c r="AZ166" i="5"/>
  <c r="BA166" i="5"/>
  <c r="AZ162" i="5"/>
  <c r="BA162" i="5"/>
  <c r="AZ158" i="5"/>
  <c r="BA158" i="5"/>
  <c r="AZ154" i="5"/>
  <c r="BA154" i="5"/>
  <c r="AZ150" i="5"/>
  <c r="BA150" i="5"/>
  <c r="AZ146" i="5"/>
  <c r="BA146" i="5"/>
  <c r="AZ142" i="5"/>
  <c r="BA142" i="5"/>
  <c r="AZ138" i="5"/>
  <c r="BA138" i="5"/>
  <c r="AZ134" i="5"/>
  <c r="BA134" i="5"/>
  <c r="AZ130" i="5"/>
  <c r="BA130" i="5"/>
  <c r="AZ126" i="5"/>
  <c r="BA126" i="5"/>
  <c r="AZ122" i="5"/>
  <c r="BA122" i="5"/>
  <c r="AZ118" i="5"/>
  <c r="BA118" i="5"/>
  <c r="AZ114" i="5"/>
  <c r="BA114" i="5"/>
  <c r="AZ110" i="5"/>
  <c r="BA110" i="5"/>
  <c r="AZ106" i="5"/>
  <c r="BA106" i="5"/>
  <c r="AZ102" i="5"/>
  <c r="BA102" i="5"/>
  <c r="AZ98" i="5"/>
  <c r="BA98" i="5"/>
  <c r="AZ94" i="5"/>
  <c r="BA94" i="5"/>
  <c r="AZ90" i="5"/>
  <c r="BA90" i="5"/>
  <c r="AZ86" i="5"/>
  <c r="BA86" i="5"/>
  <c r="AZ82" i="5"/>
  <c r="BA82" i="5"/>
  <c r="AZ78" i="5"/>
  <c r="BA78" i="5"/>
  <c r="AZ74" i="5"/>
  <c r="BA74" i="5"/>
  <c r="AZ70" i="5"/>
  <c r="BA70" i="5"/>
  <c r="AZ66" i="5"/>
  <c r="BA66" i="5"/>
  <c r="AZ62" i="5"/>
  <c r="BA62" i="5"/>
  <c r="AZ58" i="5"/>
  <c r="BA58" i="5"/>
  <c r="AZ54" i="5"/>
  <c r="BA54" i="5"/>
  <c r="AZ50" i="5"/>
  <c r="BA50" i="5"/>
  <c r="AZ46" i="5"/>
  <c r="BA46" i="5"/>
  <c r="AZ42" i="5"/>
  <c r="BA42" i="5"/>
  <c r="AZ38" i="5"/>
  <c r="BA38" i="5"/>
  <c r="AZ34" i="5"/>
  <c r="BA34" i="5"/>
  <c r="AZ30" i="5"/>
  <c r="BA30" i="5"/>
  <c r="AZ26" i="5"/>
  <c r="BA26" i="5"/>
  <c r="AZ22" i="5"/>
  <c r="BA22" i="5"/>
  <c r="BA18" i="5"/>
  <c r="AZ18" i="5"/>
  <c r="BA14" i="5"/>
  <c r="AZ14" i="5"/>
  <c r="BA10" i="5"/>
  <c r="AZ10" i="5"/>
  <c r="BH6" i="4"/>
  <c r="BS7" i="3" l="1"/>
  <c r="BS8" i="3"/>
  <c r="BS9" i="3"/>
  <c r="BS10" i="3"/>
  <c r="BS11" i="3"/>
  <c r="BS12" i="3"/>
  <c r="BS13" i="3"/>
  <c r="BS14" i="3"/>
  <c r="BS15" i="3"/>
  <c r="BS16" i="3"/>
  <c r="BS17" i="3"/>
  <c r="BS18" i="3"/>
  <c r="BS19" i="3"/>
  <c r="BS20" i="3"/>
  <c r="BS21" i="3"/>
  <c r="BS22" i="3"/>
  <c r="BS23" i="3"/>
  <c r="BS24" i="3"/>
  <c r="BS25" i="3"/>
  <c r="BS26" i="3"/>
  <c r="BS27" i="3"/>
  <c r="BS28" i="3"/>
  <c r="BS29" i="3"/>
  <c r="BS30" i="3"/>
  <c r="BS31" i="3"/>
  <c r="BS32" i="3"/>
  <c r="BS33" i="3"/>
  <c r="BS34" i="3"/>
  <c r="BS35" i="3"/>
  <c r="BS36" i="3"/>
  <c r="BS37" i="3"/>
  <c r="BS38" i="3"/>
  <c r="BS39" i="3"/>
  <c r="BS40" i="3"/>
  <c r="BS41" i="3"/>
  <c r="BS42" i="3"/>
  <c r="BS43" i="3"/>
  <c r="BS44" i="3"/>
  <c r="BS45" i="3"/>
  <c r="BS46" i="3"/>
  <c r="BS47" i="3"/>
  <c r="BS48" i="3"/>
  <c r="BS49" i="3"/>
  <c r="BS50" i="3"/>
  <c r="BS51" i="3"/>
  <c r="BS52" i="3"/>
  <c r="BS53" i="3"/>
  <c r="BS54" i="3"/>
  <c r="BS55" i="3"/>
  <c r="BS56" i="3"/>
  <c r="BS57" i="3"/>
  <c r="BS58" i="3"/>
  <c r="BS59" i="3"/>
  <c r="BS60" i="3"/>
  <c r="BS61" i="3"/>
  <c r="BS62" i="3"/>
  <c r="BS63" i="3"/>
  <c r="BS64" i="3"/>
  <c r="BS65" i="3"/>
  <c r="BS66" i="3"/>
  <c r="BS67" i="3"/>
  <c r="BS68" i="3"/>
  <c r="BS69" i="3"/>
  <c r="BS70" i="3"/>
  <c r="BS71" i="3"/>
  <c r="BS72" i="3"/>
  <c r="BS73" i="3"/>
  <c r="BS74" i="3"/>
  <c r="BS75" i="3"/>
  <c r="BS76" i="3"/>
  <c r="BS77" i="3"/>
  <c r="BS78" i="3"/>
  <c r="BS79" i="3"/>
  <c r="BS80" i="3"/>
  <c r="BS81" i="3"/>
  <c r="BS82" i="3"/>
  <c r="BS83" i="3"/>
  <c r="BS84" i="3"/>
  <c r="BS85" i="3"/>
  <c r="BS86" i="3"/>
  <c r="BS87" i="3"/>
  <c r="BS88" i="3"/>
  <c r="BS89" i="3"/>
  <c r="BS90" i="3"/>
  <c r="BS91" i="3"/>
  <c r="BS92" i="3"/>
  <c r="BS6" i="3"/>
  <c r="BQ7" i="3"/>
  <c r="BR7" i="3" s="1"/>
  <c r="BQ8" i="3"/>
  <c r="BR8" i="3" s="1"/>
  <c r="BQ9" i="3"/>
  <c r="BR9" i="3" s="1"/>
  <c r="BQ10" i="3"/>
  <c r="BR10" i="3" s="1"/>
  <c r="BQ11" i="3"/>
  <c r="BR11" i="3" s="1"/>
  <c r="BQ12" i="3"/>
  <c r="BR12" i="3" s="1"/>
  <c r="BQ13" i="3"/>
  <c r="BR13" i="3" s="1"/>
  <c r="BQ14" i="3"/>
  <c r="BR14" i="3" s="1"/>
  <c r="BQ15" i="3"/>
  <c r="BR15" i="3" s="1"/>
  <c r="BQ16" i="3"/>
  <c r="BR16" i="3" s="1"/>
  <c r="BQ17" i="3"/>
  <c r="BR17" i="3" s="1"/>
  <c r="BQ18" i="3"/>
  <c r="BR18" i="3" s="1"/>
  <c r="BQ19" i="3"/>
  <c r="BR19" i="3" s="1"/>
  <c r="BQ20" i="3"/>
  <c r="BR20" i="3" s="1"/>
  <c r="BQ21" i="3"/>
  <c r="BR21" i="3" s="1"/>
  <c r="BQ22" i="3"/>
  <c r="BR22" i="3" s="1"/>
  <c r="BQ23" i="3"/>
  <c r="BR23" i="3" s="1"/>
  <c r="BQ24" i="3"/>
  <c r="BR24" i="3" s="1"/>
  <c r="BQ25" i="3"/>
  <c r="BR25" i="3" s="1"/>
  <c r="BQ26" i="3"/>
  <c r="BR26" i="3" s="1"/>
  <c r="BQ27" i="3"/>
  <c r="BR27" i="3" s="1"/>
  <c r="BQ28" i="3"/>
  <c r="BR28" i="3" s="1"/>
  <c r="BQ29" i="3"/>
  <c r="BR29" i="3" s="1"/>
  <c r="BQ30" i="3"/>
  <c r="BR30" i="3" s="1"/>
  <c r="BQ31" i="3"/>
  <c r="BR31" i="3" s="1"/>
  <c r="BQ32" i="3"/>
  <c r="BR32" i="3" s="1"/>
  <c r="BQ33" i="3"/>
  <c r="BR33" i="3" s="1"/>
  <c r="BQ34" i="3"/>
  <c r="BR34" i="3" s="1"/>
  <c r="BQ35" i="3"/>
  <c r="BR35" i="3" s="1"/>
  <c r="BQ36" i="3"/>
  <c r="BR36" i="3" s="1"/>
  <c r="BQ37" i="3"/>
  <c r="BR37" i="3" s="1"/>
  <c r="BQ38" i="3"/>
  <c r="BR38" i="3" s="1"/>
  <c r="BQ39" i="3"/>
  <c r="BR39" i="3" s="1"/>
  <c r="BQ40" i="3"/>
  <c r="BR40" i="3" s="1"/>
  <c r="BQ41" i="3"/>
  <c r="BR41" i="3" s="1"/>
  <c r="BQ42" i="3"/>
  <c r="BR42" i="3" s="1"/>
  <c r="BQ43" i="3"/>
  <c r="BR43" i="3" s="1"/>
  <c r="BQ44" i="3"/>
  <c r="BR44" i="3" s="1"/>
  <c r="BQ45" i="3"/>
  <c r="BR45" i="3" s="1"/>
  <c r="BQ46" i="3"/>
  <c r="BR46" i="3" s="1"/>
  <c r="BQ47" i="3"/>
  <c r="BR47" i="3" s="1"/>
  <c r="BQ48" i="3"/>
  <c r="BR48" i="3" s="1"/>
  <c r="BQ49" i="3"/>
  <c r="BR49" i="3" s="1"/>
  <c r="BQ50" i="3"/>
  <c r="BR50" i="3" s="1"/>
  <c r="BQ51" i="3"/>
  <c r="BR51" i="3" s="1"/>
  <c r="BQ52" i="3"/>
  <c r="BR52" i="3" s="1"/>
  <c r="BQ53" i="3"/>
  <c r="BR53" i="3" s="1"/>
  <c r="BQ54" i="3"/>
  <c r="BR54" i="3" s="1"/>
  <c r="BQ55" i="3"/>
  <c r="BR55" i="3" s="1"/>
  <c r="BQ56" i="3"/>
  <c r="BR56" i="3" s="1"/>
  <c r="BQ57" i="3"/>
  <c r="BR57" i="3" s="1"/>
  <c r="BQ58" i="3"/>
  <c r="BR58" i="3" s="1"/>
  <c r="BQ59" i="3"/>
  <c r="BR59" i="3" s="1"/>
  <c r="BQ60" i="3"/>
  <c r="BR60" i="3" s="1"/>
  <c r="BQ61" i="3"/>
  <c r="BR61" i="3" s="1"/>
  <c r="BQ62" i="3"/>
  <c r="BR62" i="3" s="1"/>
  <c r="BQ63" i="3"/>
  <c r="BR63" i="3" s="1"/>
  <c r="BQ64" i="3"/>
  <c r="BR64" i="3" s="1"/>
  <c r="BQ65" i="3"/>
  <c r="BR65" i="3" s="1"/>
  <c r="BQ66" i="3"/>
  <c r="BR66" i="3" s="1"/>
  <c r="BQ67" i="3"/>
  <c r="BR67" i="3" s="1"/>
  <c r="BQ68" i="3"/>
  <c r="BR68" i="3" s="1"/>
  <c r="BQ69" i="3"/>
  <c r="BR69" i="3" s="1"/>
  <c r="BQ70" i="3"/>
  <c r="BR70" i="3" s="1"/>
  <c r="BQ71" i="3"/>
  <c r="BR71" i="3" s="1"/>
  <c r="BQ72" i="3"/>
  <c r="BR72" i="3" s="1"/>
  <c r="BQ73" i="3"/>
  <c r="BR73" i="3" s="1"/>
  <c r="BQ74" i="3"/>
  <c r="BR74" i="3" s="1"/>
  <c r="BQ75" i="3"/>
  <c r="BR75" i="3" s="1"/>
  <c r="BQ76" i="3"/>
  <c r="BR76" i="3" s="1"/>
  <c r="BQ77" i="3"/>
  <c r="BR77" i="3" s="1"/>
  <c r="BQ78" i="3"/>
  <c r="BR78" i="3" s="1"/>
  <c r="BQ79" i="3"/>
  <c r="BR79" i="3" s="1"/>
  <c r="BQ80" i="3"/>
  <c r="BR80" i="3" s="1"/>
  <c r="BQ81" i="3"/>
  <c r="BR81" i="3" s="1"/>
  <c r="BQ82" i="3"/>
  <c r="BR82" i="3" s="1"/>
  <c r="BQ83" i="3"/>
  <c r="BR83" i="3" s="1"/>
  <c r="BQ84" i="3"/>
  <c r="BR84" i="3" s="1"/>
  <c r="BQ85" i="3"/>
  <c r="BR85" i="3" s="1"/>
  <c r="BQ86" i="3"/>
  <c r="BR86" i="3" s="1"/>
  <c r="BQ87" i="3"/>
  <c r="BR87" i="3" s="1"/>
  <c r="BQ88" i="3"/>
  <c r="BR88" i="3" s="1"/>
  <c r="BQ89" i="3"/>
  <c r="BR89" i="3" s="1"/>
  <c r="BQ90" i="3"/>
  <c r="BR90" i="3" s="1"/>
  <c r="BQ91" i="3"/>
  <c r="BR91" i="3" s="1"/>
  <c r="BQ92" i="3"/>
  <c r="BR92" i="3" s="1"/>
  <c r="BQ6" i="3"/>
  <c r="BR6" i="3" s="1"/>
  <c r="CA91" i="3" l="1"/>
  <c r="BX91" i="3"/>
  <c r="CA83" i="3"/>
  <c r="BX83" i="3"/>
  <c r="CA75" i="3"/>
  <c r="BX75" i="3"/>
  <c r="CA67" i="3"/>
  <c r="BX67" i="3"/>
  <c r="CA59" i="3"/>
  <c r="BX59" i="3"/>
  <c r="CA51" i="3"/>
  <c r="BX51" i="3"/>
  <c r="CA43" i="3"/>
  <c r="BX43" i="3"/>
  <c r="CA35" i="3"/>
  <c r="BX35" i="3"/>
  <c r="CA23" i="3"/>
  <c r="BX23" i="3"/>
  <c r="CA19" i="3"/>
  <c r="BX19" i="3"/>
  <c r="CA11" i="3"/>
  <c r="BX11" i="3"/>
  <c r="BX90" i="3"/>
  <c r="CA90" i="3"/>
  <c r="BX86" i="3"/>
  <c r="CA86" i="3"/>
  <c r="BX82" i="3"/>
  <c r="CA82" i="3"/>
  <c r="CA78" i="3"/>
  <c r="BX78" i="3"/>
  <c r="CA74" i="3"/>
  <c r="BX74" i="3"/>
  <c r="CA70" i="3"/>
  <c r="BX70" i="3"/>
  <c r="CA66" i="3"/>
  <c r="BX66" i="3"/>
  <c r="CA62" i="3"/>
  <c r="BX62" i="3"/>
  <c r="CA58" i="3"/>
  <c r="BX58" i="3"/>
  <c r="CA54" i="3"/>
  <c r="BX54" i="3"/>
  <c r="CA50" i="3"/>
  <c r="BX50" i="3"/>
  <c r="CA46" i="3"/>
  <c r="BX46" i="3"/>
  <c r="CA42" i="3"/>
  <c r="BX42" i="3"/>
  <c r="CA38" i="3"/>
  <c r="BX38" i="3"/>
  <c r="CA34" i="3"/>
  <c r="BX34" i="3"/>
  <c r="CA30" i="3"/>
  <c r="BX30" i="3"/>
  <c r="CA26" i="3"/>
  <c r="BX26" i="3"/>
  <c r="CA22" i="3"/>
  <c r="BX22" i="3"/>
  <c r="CA18" i="3"/>
  <c r="BX18" i="3"/>
  <c r="CA14" i="3"/>
  <c r="BX14" i="3"/>
  <c r="CA10" i="3"/>
  <c r="BX10" i="3"/>
  <c r="CA6" i="3"/>
  <c r="BX6" i="3"/>
  <c r="BX89" i="3"/>
  <c r="CA89" i="3"/>
  <c r="BX85" i="3"/>
  <c r="CA85" i="3"/>
  <c r="BX81" i="3"/>
  <c r="CA81" i="3"/>
  <c r="CA77" i="3"/>
  <c r="BX77" i="3"/>
  <c r="CA73" i="3"/>
  <c r="BX73" i="3"/>
  <c r="CA69" i="3"/>
  <c r="BX69" i="3"/>
  <c r="CA65" i="3"/>
  <c r="BX65" i="3"/>
  <c r="CA61" i="3"/>
  <c r="BX61" i="3"/>
  <c r="CA57" i="3"/>
  <c r="BX57" i="3"/>
  <c r="CA53" i="3"/>
  <c r="BX53" i="3"/>
  <c r="CA49" i="3"/>
  <c r="BX49" i="3"/>
  <c r="CA45" i="3"/>
  <c r="BX45" i="3"/>
  <c r="CA41" i="3"/>
  <c r="BX41" i="3"/>
  <c r="CA37" i="3"/>
  <c r="BX37" i="3"/>
  <c r="CA33" i="3"/>
  <c r="BX33" i="3"/>
  <c r="CA29" i="3"/>
  <c r="BX29" i="3"/>
  <c r="CA25" i="3"/>
  <c r="BX25" i="3"/>
  <c r="CA21" i="3"/>
  <c r="BX21" i="3"/>
  <c r="CA17" i="3"/>
  <c r="BX17" i="3"/>
  <c r="CA13" i="3"/>
  <c r="BX13" i="3"/>
  <c r="CA9" i="3"/>
  <c r="BX9" i="3"/>
  <c r="CA87" i="3"/>
  <c r="BX87" i="3"/>
  <c r="CA79" i="3"/>
  <c r="BX79" i="3"/>
  <c r="CA71" i="3"/>
  <c r="BX71" i="3"/>
  <c r="CA63" i="3"/>
  <c r="BX63" i="3"/>
  <c r="CA55" i="3"/>
  <c r="BX55" i="3"/>
  <c r="CA47" i="3"/>
  <c r="BX47" i="3"/>
  <c r="CA39" i="3"/>
  <c r="BX39" i="3"/>
  <c r="CA31" i="3"/>
  <c r="BX31" i="3"/>
  <c r="CA27" i="3"/>
  <c r="BX27" i="3"/>
  <c r="CA15" i="3"/>
  <c r="BX15" i="3"/>
  <c r="BX7" i="3"/>
  <c r="CA7" i="3"/>
  <c r="BX92" i="3"/>
  <c r="CA92" i="3"/>
  <c r="BX88" i="3"/>
  <c r="CA88" i="3"/>
  <c r="BX84" i="3"/>
  <c r="CA84" i="3"/>
  <c r="BX80" i="3"/>
  <c r="CA80" i="3"/>
  <c r="CA76" i="3"/>
  <c r="BX76" i="3"/>
  <c r="CA72" i="3"/>
  <c r="BX72" i="3"/>
  <c r="CA68" i="3"/>
  <c r="BX68" i="3"/>
  <c r="CA64" i="3"/>
  <c r="BX64" i="3"/>
  <c r="CA60" i="3"/>
  <c r="BX60" i="3"/>
  <c r="CA56" i="3"/>
  <c r="BX56" i="3"/>
  <c r="CA52" i="3"/>
  <c r="BX52" i="3"/>
  <c r="CA48" i="3"/>
  <c r="BX48" i="3"/>
  <c r="CA44" i="3"/>
  <c r="BX44" i="3"/>
  <c r="CA40" i="3"/>
  <c r="BX40" i="3"/>
  <c r="CA36" i="3"/>
  <c r="BX36" i="3"/>
  <c r="CA32" i="3"/>
  <c r="BX32" i="3"/>
  <c r="CA28" i="3"/>
  <c r="BX28" i="3"/>
  <c r="CA24" i="3"/>
  <c r="BX24" i="3"/>
  <c r="CA20" i="3"/>
  <c r="BX20" i="3"/>
  <c r="CA16" i="3"/>
  <c r="BX16" i="3"/>
  <c r="CA12" i="3"/>
  <c r="BX12" i="3"/>
  <c r="CA8" i="3"/>
  <c r="BX8" i="3"/>
  <c r="BI6" i="4"/>
  <c r="CC64" i="3" l="1"/>
  <c r="CB64" i="3"/>
  <c r="BY88" i="3"/>
  <c r="BZ88" i="3"/>
  <c r="CC55" i="3"/>
  <c r="CB55" i="3"/>
  <c r="CC13" i="3"/>
  <c r="CB13" i="3"/>
  <c r="CC53" i="3"/>
  <c r="CB53" i="3"/>
  <c r="BZ85" i="3"/>
  <c r="BY85" i="3"/>
  <c r="CC30" i="3"/>
  <c r="CB30" i="3"/>
  <c r="CC43" i="3"/>
  <c r="CB43" i="3"/>
  <c r="BZ12" i="3"/>
  <c r="BY12" i="3"/>
  <c r="BZ20" i="3"/>
  <c r="BY20" i="3"/>
  <c r="BZ28" i="3"/>
  <c r="BY28" i="3"/>
  <c r="BZ36" i="3"/>
  <c r="BY36" i="3"/>
  <c r="BZ44" i="3"/>
  <c r="BY44" i="3"/>
  <c r="BZ52" i="3"/>
  <c r="BY52" i="3"/>
  <c r="BZ60" i="3"/>
  <c r="BY60" i="3"/>
  <c r="BZ68" i="3"/>
  <c r="BY68" i="3"/>
  <c r="BZ76" i="3"/>
  <c r="BY76" i="3"/>
  <c r="CC84" i="3"/>
  <c r="CB84" i="3"/>
  <c r="CC92" i="3"/>
  <c r="CB92" i="3"/>
  <c r="BY15" i="3"/>
  <c r="BZ15" i="3"/>
  <c r="BZ31" i="3"/>
  <c r="BY31" i="3"/>
  <c r="BZ47" i="3"/>
  <c r="BY47" i="3"/>
  <c r="BZ63" i="3"/>
  <c r="BY63" i="3"/>
  <c r="BZ79" i="3"/>
  <c r="BY79" i="3"/>
  <c r="BZ9" i="3"/>
  <c r="BY9" i="3"/>
  <c r="BZ17" i="3"/>
  <c r="BY17" i="3"/>
  <c r="BZ25" i="3"/>
  <c r="BY25" i="3"/>
  <c r="BZ33" i="3"/>
  <c r="BY33" i="3"/>
  <c r="BZ41" i="3"/>
  <c r="BY41" i="3"/>
  <c r="BZ49" i="3"/>
  <c r="BY49" i="3"/>
  <c r="BZ57" i="3"/>
  <c r="BY57" i="3"/>
  <c r="BZ65" i="3"/>
  <c r="BY65" i="3"/>
  <c r="BZ73" i="3"/>
  <c r="BY73" i="3"/>
  <c r="CC81" i="3"/>
  <c r="CB81" i="3"/>
  <c r="CC89" i="3"/>
  <c r="CB89" i="3"/>
  <c r="BY10" i="3"/>
  <c r="BZ10" i="3"/>
  <c r="BY18" i="3"/>
  <c r="BZ18" i="3"/>
  <c r="BZ26" i="3"/>
  <c r="BY26" i="3"/>
  <c r="BZ34" i="3"/>
  <c r="BY34" i="3"/>
  <c r="BZ42" i="3"/>
  <c r="BY42" i="3"/>
  <c r="BZ50" i="3"/>
  <c r="BY50" i="3"/>
  <c r="BZ58" i="3"/>
  <c r="BY58" i="3"/>
  <c r="BZ66" i="3"/>
  <c r="BY66" i="3"/>
  <c r="BZ74" i="3"/>
  <c r="BY74" i="3"/>
  <c r="CC82" i="3"/>
  <c r="CB82" i="3"/>
  <c r="CC90" i="3"/>
  <c r="CB90" i="3"/>
  <c r="BY19" i="3"/>
  <c r="BZ19" i="3"/>
  <c r="BZ35" i="3"/>
  <c r="BY35" i="3"/>
  <c r="BZ51" i="3"/>
  <c r="BY51" i="3"/>
  <c r="BZ67" i="3"/>
  <c r="BY67" i="3"/>
  <c r="BZ83" i="3"/>
  <c r="BY83" i="3"/>
  <c r="CC16" i="3"/>
  <c r="CB16" i="3"/>
  <c r="CC24" i="3"/>
  <c r="CB24" i="3"/>
  <c r="CC40" i="3"/>
  <c r="CB40" i="3"/>
  <c r="CC56" i="3"/>
  <c r="CB56" i="3"/>
  <c r="BZ80" i="3"/>
  <c r="BY80" i="3"/>
  <c r="CC39" i="3"/>
  <c r="CB39" i="3"/>
  <c r="CC87" i="3"/>
  <c r="CB87" i="3"/>
  <c r="CC21" i="3"/>
  <c r="CB21" i="3"/>
  <c r="CC37" i="3"/>
  <c r="CB37" i="3"/>
  <c r="CC61" i="3"/>
  <c r="CB61" i="3"/>
  <c r="CC77" i="3"/>
  <c r="CB77" i="3"/>
  <c r="CC22" i="3"/>
  <c r="CB22" i="3"/>
  <c r="CC46" i="3"/>
  <c r="CB46" i="3"/>
  <c r="CC54" i="3"/>
  <c r="CB54" i="3"/>
  <c r="CC70" i="3"/>
  <c r="CB70" i="3"/>
  <c r="BZ86" i="3"/>
  <c r="BY86" i="3"/>
  <c r="CC11" i="3"/>
  <c r="CB11" i="3"/>
  <c r="CC75" i="3"/>
  <c r="CB75" i="3"/>
  <c r="CC12" i="3"/>
  <c r="CB12" i="3"/>
  <c r="CC20" i="3"/>
  <c r="CB20" i="3"/>
  <c r="CC28" i="3"/>
  <c r="CB28" i="3"/>
  <c r="CC36" i="3"/>
  <c r="CB36" i="3"/>
  <c r="CC44" i="3"/>
  <c r="CB44" i="3"/>
  <c r="CC52" i="3"/>
  <c r="CB52" i="3"/>
  <c r="CC60" i="3"/>
  <c r="CB60" i="3"/>
  <c r="CC68" i="3"/>
  <c r="CB68" i="3"/>
  <c r="CC76" i="3"/>
  <c r="CB76" i="3"/>
  <c r="BY84" i="3"/>
  <c r="BZ84" i="3"/>
  <c r="BZ92" i="3"/>
  <c r="BY92" i="3"/>
  <c r="CC15" i="3"/>
  <c r="CB15" i="3"/>
  <c r="CC31" i="3"/>
  <c r="CB31" i="3"/>
  <c r="CC47" i="3"/>
  <c r="CB47" i="3"/>
  <c r="CC63" i="3"/>
  <c r="CB63" i="3"/>
  <c r="CC79" i="3"/>
  <c r="CB79" i="3"/>
  <c r="CC9" i="3"/>
  <c r="CB9" i="3"/>
  <c r="CC17" i="3"/>
  <c r="CB17" i="3"/>
  <c r="CC25" i="3"/>
  <c r="CB25" i="3"/>
  <c r="CC33" i="3"/>
  <c r="CB33" i="3"/>
  <c r="CC41" i="3"/>
  <c r="CB41" i="3"/>
  <c r="CC49" i="3"/>
  <c r="CB49" i="3"/>
  <c r="CC57" i="3"/>
  <c r="CB57" i="3"/>
  <c r="CC65" i="3"/>
  <c r="CB65" i="3"/>
  <c r="CC73" i="3"/>
  <c r="CB73" i="3"/>
  <c r="BZ81" i="3"/>
  <c r="BY81" i="3"/>
  <c r="BZ89" i="3"/>
  <c r="BY89" i="3"/>
  <c r="CC10" i="3"/>
  <c r="CB10" i="3"/>
  <c r="CC18" i="3"/>
  <c r="CB18" i="3"/>
  <c r="CC26" i="3"/>
  <c r="CB26" i="3"/>
  <c r="CC34" i="3"/>
  <c r="CB34" i="3"/>
  <c r="CC42" i="3"/>
  <c r="CB42" i="3"/>
  <c r="CC50" i="3"/>
  <c r="CB50" i="3"/>
  <c r="CC58" i="3"/>
  <c r="CB58" i="3"/>
  <c r="CC66" i="3"/>
  <c r="CB66" i="3"/>
  <c r="CC74" i="3"/>
  <c r="CB74" i="3"/>
  <c r="BZ82" i="3"/>
  <c r="BY82" i="3"/>
  <c r="BZ90" i="3"/>
  <c r="BY90" i="3"/>
  <c r="CC19" i="3"/>
  <c r="CB19" i="3"/>
  <c r="CC35" i="3"/>
  <c r="CB35" i="3"/>
  <c r="CC51" i="3"/>
  <c r="CB51" i="3"/>
  <c r="CC67" i="3"/>
  <c r="CB67" i="3"/>
  <c r="CC83" i="3"/>
  <c r="CB83" i="3"/>
  <c r="CC8" i="3"/>
  <c r="CB8" i="3"/>
  <c r="CC32" i="3"/>
  <c r="CB32" i="3"/>
  <c r="CC48" i="3"/>
  <c r="CB48" i="3"/>
  <c r="CC72" i="3"/>
  <c r="CB72" i="3"/>
  <c r="BY7" i="3"/>
  <c r="BZ7" i="3"/>
  <c r="CC27" i="3"/>
  <c r="CB27" i="3"/>
  <c r="CC71" i="3"/>
  <c r="CB71" i="3"/>
  <c r="CC29" i="3"/>
  <c r="CB29" i="3"/>
  <c r="CC45" i="3"/>
  <c r="CB45" i="3"/>
  <c r="CC69" i="3"/>
  <c r="CB69" i="3"/>
  <c r="CB6" i="3"/>
  <c r="CC6" i="3"/>
  <c r="CC14" i="3"/>
  <c r="CB14" i="3"/>
  <c r="CC38" i="3"/>
  <c r="CB38" i="3"/>
  <c r="CC62" i="3"/>
  <c r="CB62" i="3"/>
  <c r="CC78" i="3"/>
  <c r="CB78" i="3"/>
  <c r="CC23" i="3"/>
  <c r="CB23" i="3"/>
  <c r="CC59" i="3"/>
  <c r="CB59" i="3"/>
  <c r="BZ8" i="3"/>
  <c r="BY8" i="3"/>
  <c r="BZ16" i="3"/>
  <c r="BY16" i="3"/>
  <c r="BY24" i="3"/>
  <c r="BZ24" i="3"/>
  <c r="BZ32" i="3"/>
  <c r="BY32" i="3"/>
  <c r="BY40" i="3"/>
  <c r="BZ40" i="3"/>
  <c r="BZ48" i="3"/>
  <c r="BY48" i="3"/>
  <c r="BY56" i="3"/>
  <c r="BZ56" i="3"/>
  <c r="BZ64" i="3"/>
  <c r="BY64" i="3"/>
  <c r="BY72" i="3"/>
  <c r="BZ72" i="3"/>
  <c r="CC80" i="3"/>
  <c r="CB80" i="3"/>
  <c r="CC88" i="3"/>
  <c r="CB88" i="3"/>
  <c r="CC7" i="3"/>
  <c r="CB7" i="3"/>
  <c r="BZ27" i="3"/>
  <c r="BY27" i="3"/>
  <c r="BZ39" i="3"/>
  <c r="BY39" i="3"/>
  <c r="BZ55" i="3"/>
  <c r="BY55" i="3"/>
  <c r="BZ71" i="3"/>
  <c r="BY71" i="3"/>
  <c r="BZ87" i="3"/>
  <c r="BY87" i="3"/>
  <c r="BZ13" i="3"/>
  <c r="BY13" i="3"/>
  <c r="BZ21" i="3"/>
  <c r="BY21" i="3"/>
  <c r="BZ29" i="3"/>
  <c r="BY29" i="3"/>
  <c r="BZ37" i="3"/>
  <c r="BY37" i="3"/>
  <c r="BZ45" i="3"/>
  <c r="BY45" i="3"/>
  <c r="BZ53" i="3"/>
  <c r="BY53" i="3"/>
  <c r="BZ61" i="3"/>
  <c r="BY61" i="3"/>
  <c r="BZ69" i="3"/>
  <c r="BY69" i="3"/>
  <c r="BZ77" i="3"/>
  <c r="BY77" i="3"/>
  <c r="CC85" i="3"/>
  <c r="CB85" i="3"/>
  <c r="BZ6" i="3"/>
  <c r="BY6" i="3"/>
  <c r="BY14" i="3"/>
  <c r="BZ14" i="3"/>
  <c r="BZ22" i="3"/>
  <c r="BY22" i="3"/>
  <c r="BZ30" i="3"/>
  <c r="BY30" i="3"/>
  <c r="BZ38" i="3"/>
  <c r="BY38" i="3"/>
  <c r="BZ46" i="3"/>
  <c r="BY46" i="3"/>
  <c r="BZ54" i="3"/>
  <c r="BY54" i="3"/>
  <c r="BZ62" i="3"/>
  <c r="BY62" i="3"/>
  <c r="BZ70" i="3"/>
  <c r="BY70" i="3"/>
  <c r="BZ78" i="3"/>
  <c r="BY78" i="3"/>
  <c r="CC86" i="3"/>
  <c r="CB86" i="3"/>
  <c r="BY11" i="3"/>
  <c r="BZ11" i="3"/>
  <c r="BZ23" i="3"/>
  <c r="BY23" i="3"/>
  <c r="BZ43" i="3"/>
  <c r="BY43" i="3"/>
  <c r="BZ59" i="3"/>
  <c r="BY59" i="3"/>
  <c r="BZ75" i="3"/>
  <c r="BY75" i="3"/>
  <c r="BZ91" i="3"/>
  <c r="BY91" i="3"/>
  <c r="CC91" i="3"/>
  <c r="CB91" i="3"/>
  <c r="AS7" i="5"/>
  <c r="AS8" i="5"/>
  <c r="AS9" i="5"/>
  <c r="AS10" i="5"/>
  <c r="AS11" i="5"/>
  <c r="AS12" i="5"/>
  <c r="AS13" i="5"/>
  <c r="AS14" i="5"/>
  <c r="AS15" i="5"/>
  <c r="AS16" i="5"/>
  <c r="AS17" i="5"/>
  <c r="AS18" i="5"/>
  <c r="AS19" i="5"/>
  <c r="AS20" i="5"/>
  <c r="AS21" i="5"/>
  <c r="AS22" i="5"/>
  <c r="AS23" i="5"/>
  <c r="AS24" i="5"/>
  <c r="AS25" i="5"/>
  <c r="AS26" i="5"/>
  <c r="AS27" i="5"/>
  <c r="AS28" i="5"/>
  <c r="AS29" i="5"/>
  <c r="AS30" i="5"/>
  <c r="AS31" i="5"/>
  <c r="AS32" i="5"/>
  <c r="AS33" i="5"/>
  <c r="AS34" i="5"/>
  <c r="AS35" i="5"/>
  <c r="AS36" i="5"/>
  <c r="AS37" i="5"/>
  <c r="AS38" i="5"/>
  <c r="AS39" i="5"/>
  <c r="AS40" i="5"/>
  <c r="AS41" i="5"/>
  <c r="AS42" i="5"/>
  <c r="AS43" i="5"/>
  <c r="AS44" i="5"/>
  <c r="AS45" i="5"/>
  <c r="AS46" i="5"/>
  <c r="AS47" i="5"/>
  <c r="AS48" i="5"/>
  <c r="AS49" i="5"/>
  <c r="AS50" i="5"/>
  <c r="AS51" i="5"/>
  <c r="AS52" i="5"/>
  <c r="AS53" i="5"/>
  <c r="AS54" i="5"/>
  <c r="AS55" i="5"/>
  <c r="AS56" i="5"/>
  <c r="AS57" i="5"/>
  <c r="AS58" i="5"/>
  <c r="AS59" i="5"/>
  <c r="AS60" i="5"/>
  <c r="AS61" i="5"/>
  <c r="AS62" i="5"/>
  <c r="AS63" i="5"/>
  <c r="AS64" i="5"/>
  <c r="AS65" i="5"/>
  <c r="AS66" i="5"/>
  <c r="AS67" i="5"/>
  <c r="AS68" i="5"/>
  <c r="AS69" i="5"/>
  <c r="AS70" i="5"/>
  <c r="AS71" i="5"/>
  <c r="AS72" i="5"/>
  <c r="AS73" i="5"/>
  <c r="AS74" i="5"/>
  <c r="AS75" i="5"/>
  <c r="AS76" i="5"/>
  <c r="AS77" i="5"/>
  <c r="AS78" i="5"/>
  <c r="AS79" i="5"/>
  <c r="AS80" i="5"/>
  <c r="AS81" i="5"/>
  <c r="AS82" i="5"/>
  <c r="AS83" i="5"/>
  <c r="AS84" i="5"/>
  <c r="AS85" i="5"/>
  <c r="AS86" i="5"/>
  <c r="AS87" i="5"/>
  <c r="AS88" i="5"/>
  <c r="AS89" i="5"/>
  <c r="AS90" i="5"/>
  <c r="AS91" i="5"/>
  <c r="AS92" i="5"/>
  <c r="AS93" i="5"/>
  <c r="AS94" i="5"/>
  <c r="AS95" i="5"/>
  <c r="AS96" i="5"/>
  <c r="AS97" i="5"/>
  <c r="AS98" i="5"/>
  <c r="AS99" i="5"/>
  <c r="AS100" i="5"/>
  <c r="AS101" i="5"/>
  <c r="AS102" i="5"/>
  <c r="AS103" i="5"/>
  <c r="AS104" i="5"/>
  <c r="AS105" i="5"/>
  <c r="AS106" i="5"/>
  <c r="AS107" i="5"/>
  <c r="AS108" i="5"/>
  <c r="AS109" i="5"/>
  <c r="AS110" i="5"/>
  <c r="AS111" i="5"/>
  <c r="AS112" i="5"/>
  <c r="AS113" i="5"/>
  <c r="AS114" i="5"/>
  <c r="AS115" i="5"/>
  <c r="AS116" i="5"/>
  <c r="AS117" i="5"/>
  <c r="AS118" i="5"/>
  <c r="AS119" i="5"/>
  <c r="AS120" i="5"/>
  <c r="AS121" i="5"/>
  <c r="AS122" i="5"/>
  <c r="AS123" i="5"/>
  <c r="AS124" i="5"/>
  <c r="AS125" i="5"/>
  <c r="AS126" i="5"/>
  <c r="AS127" i="5"/>
  <c r="AS128" i="5"/>
  <c r="AS129" i="5"/>
  <c r="AS130" i="5"/>
  <c r="AS131" i="5"/>
  <c r="AS132" i="5"/>
  <c r="AS133" i="5"/>
  <c r="AS134" i="5"/>
  <c r="AS135" i="5"/>
  <c r="AS136" i="5"/>
  <c r="AS137" i="5"/>
  <c r="AS138" i="5"/>
  <c r="AS139" i="5"/>
  <c r="AS140" i="5"/>
  <c r="AS141" i="5"/>
  <c r="AS142" i="5"/>
  <c r="AS143" i="5"/>
  <c r="AS144" i="5"/>
  <c r="AS145" i="5"/>
  <c r="AS146" i="5"/>
  <c r="AS147" i="5"/>
  <c r="AS148" i="5"/>
  <c r="AS149" i="5"/>
  <c r="AS150" i="5"/>
  <c r="AS151" i="5"/>
  <c r="AS152" i="5"/>
  <c r="AS153" i="5"/>
  <c r="AS154" i="5"/>
  <c r="AS155" i="5"/>
  <c r="AS156" i="5"/>
  <c r="AS157" i="5"/>
  <c r="AS158" i="5"/>
  <c r="AS159" i="5"/>
  <c r="AS160" i="5"/>
  <c r="AS161" i="5"/>
  <c r="AS162" i="5"/>
  <c r="AS163" i="5"/>
  <c r="AS164" i="5"/>
  <c r="AS165" i="5"/>
  <c r="AS166" i="5"/>
  <c r="AS167" i="5"/>
  <c r="AS168" i="5"/>
  <c r="AS169" i="5"/>
  <c r="AS170" i="5"/>
  <c r="AS171" i="5"/>
  <c r="AS172" i="5"/>
  <c r="AS173" i="5"/>
  <c r="AS174" i="5"/>
  <c r="AS175" i="5"/>
  <c r="AS176" i="5"/>
  <c r="AS177" i="5"/>
  <c r="AS178" i="5"/>
  <c r="AS179" i="5"/>
  <c r="AS180" i="5"/>
  <c r="AS181" i="5"/>
  <c r="AS182" i="5"/>
  <c r="AS183" i="5"/>
  <c r="AS184" i="5"/>
  <c r="AS185" i="5"/>
  <c r="AS186" i="5"/>
  <c r="AS187" i="5"/>
  <c r="AS188" i="5"/>
  <c r="AS189" i="5"/>
  <c r="AS190" i="5"/>
  <c r="AS191" i="5"/>
  <c r="AS192" i="5"/>
  <c r="AS193" i="5"/>
  <c r="AS194" i="5"/>
  <c r="AS195" i="5"/>
  <c r="AS196" i="5"/>
  <c r="AS197" i="5"/>
  <c r="AS198" i="5"/>
  <c r="AS199" i="5"/>
  <c r="AS200" i="5"/>
  <c r="AS201" i="5"/>
  <c r="AS202" i="5"/>
  <c r="AS203" i="5"/>
  <c r="AS204" i="5"/>
  <c r="AS205" i="5"/>
  <c r="AS206" i="5"/>
  <c r="AS207" i="5"/>
  <c r="AS208" i="5"/>
  <c r="AS209" i="5"/>
  <c r="AS210" i="5"/>
  <c r="AS211" i="5"/>
  <c r="AS212" i="5"/>
  <c r="AS213" i="5"/>
  <c r="AS214" i="5"/>
  <c r="AS215" i="5"/>
  <c r="AS216" i="5"/>
  <c r="AS217" i="5"/>
  <c r="AS218" i="5"/>
  <c r="AS219" i="5"/>
  <c r="AS220" i="5"/>
  <c r="AS221" i="5"/>
  <c r="AS222" i="5"/>
  <c r="AS223" i="5"/>
  <c r="AS224" i="5"/>
  <c r="AS225" i="5"/>
  <c r="AS226" i="5"/>
  <c r="AS227" i="5"/>
  <c r="AS228" i="5"/>
  <c r="AS229" i="5"/>
  <c r="AS230" i="5"/>
  <c r="AS231" i="5"/>
  <c r="AS232" i="5"/>
  <c r="AS233" i="5"/>
  <c r="AS234" i="5"/>
  <c r="AS235" i="5"/>
  <c r="AS236" i="5"/>
  <c r="AS237" i="5"/>
  <c r="AS238" i="5"/>
  <c r="AS239" i="5"/>
  <c r="AS240" i="5"/>
  <c r="AS241" i="5"/>
  <c r="AS242" i="5"/>
  <c r="AS243" i="5"/>
  <c r="AS244" i="5"/>
  <c r="AS245" i="5"/>
  <c r="AS246" i="5"/>
  <c r="AS247" i="5"/>
  <c r="AS248" i="5"/>
  <c r="AS249" i="5"/>
  <c r="AS250" i="5"/>
  <c r="AS251" i="5"/>
  <c r="AS252" i="5"/>
  <c r="AS253" i="5"/>
  <c r="AS254" i="5"/>
  <c r="AS255" i="5"/>
  <c r="AS256" i="5"/>
  <c r="AS257" i="5"/>
  <c r="AS258" i="5"/>
  <c r="AS259" i="5"/>
  <c r="AS260" i="5"/>
  <c r="AS261" i="5"/>
  <c r="AS262" i="5"/>
  <c r="AS263" i="5"/>
  <c r="AS264" i="5"/>
  <c r="AS265" i="5"/>
  <c r="AS266" i="5"/>
  <c r="AS267" i="5"/>
  <c r="AS268" i="5"/>
  <c r="AS269" i="5"/>
  <c r="AS270" i="5"/>
  <c r="AS271" i="5"/>
  <c r="AS272" i="5"/>
  <c r="AS273" i="5"/>
  <c r="AS274" i="5"/>
  <c r="AS275" i="5"/>
  <c r="AS276" i="5"/>
  <c r="AS277" i="5"/>
  <c r="AS278" i="5"/>
  <c r="AS279" i="5"/>
  <c r="AS280" i="5"/>
  <c r="AS281" i="5"/>
  <c r="AS282" i="5"/>
  <c r="AS283" i="5"/>
  <c r="AS284" i="5"/>
  <c r="AS285" i="5"/>
  <c r="AS286" i="5"/>
  <c r="AS287" i="5"/>
  <c r="AS288" i="5"/>
  <c r="AS289" i="5"/>
  <c r="AS290" i="5"/>
  <c r="AS291" i="5"/>
  <c r="AS292" i="5"/>
  <c r="AS293" i="5"/>
  <c r="AS294" i="5"/>
  <c r="AS295" i="5"/>
  <c r="AS296" i="5"/>
  <c r="AS297" i="5"/>
  <c r="AS298" i="5"/>
  <c r="AS299" i="5"/>
  <c r="AS300" i="5"/>
  <c r="AS301" i="5"/>
  <c r="AS302" i="5"/>
  <c r="AS303" i="5"/>
  <c r="AS304" i="5"/>
  <c r="AS305" i="5"/>
  <c r="AS306" i="5"/>
  <c r="AS307" i="5"/>
  <c r="AS308" i="5"/>
  <c r="AS309" i="5"/>
  <c r="AS310" i="5"/>
  <c r="AS311" i="5"/>
  <c r="AS312" i="5"/>
  <c r="AS313" i="5"/>
  <c r="AS314" i="5"/>
  <c r="AS315" i="5"/>
  <c r="AS316" i="5"/>
  <c r="AS317" i="5"/>
  <c r="AS318" i="5"/>
  <c r="AS319" i="5"/>
  <c r="AS320" i="5"/>
  <c r="AS321" i="5"/>
  <c r="AS322" i="5"/>
  <c r="AS323" i="5"/>
  <c r="AS324" i="5"/>
  <c r="AS325" i="5"/>
  <c r="AS326" i="5"/>
  <c r="AS327" i="5"/>
  <c r="AS328" i="5"/>
  <c r="AS329" i="5"/>
  <c r="AS330" i="5"/>
  <c r="AS331" i="5"/>
  <c r="AS332" i="5"/>
  <c r="AS333" i="5"/>
  <c r="AS334" i="5"/>
  <c r="AS335" i="5"/>
  <c r="AS336" i="5"/>
  <c r="AS337" i="5"/>
  <c r="AS338" i="5"/>
  <c r="AS339" i="5"/>
  <c r="AS340" i="5"/>
  <c r="AS341" i="5"/>
  <c r="AS342" i="5"/>
  <c r="AS343" i="5"/>
  <c r="AS344" i="5"/>
  <c r="AS345" i="5"/>
  <c r="AS346" i="5"/>
  <c r="AS347" i="5"/>
  <c r="AS348" i="5"/>
  <c r="AS349" i="5"/>
  <c r="AS350" i="5"/>
  <c r="AS351" i="5"/>
  <c r="AS352" i="5"/>
  <c r="AS353" i="5"/>
  <c r="AS354" i="5"/>
  <c r="AS355" i="5"/>
  <c r="AS356" i="5"/>
  <c r="AS357" i="5"/>
  <c r="AS358" i="5"/>
  <c r="AS359" i="5"/>
  <c r="AS360" i="5"/>
  <c r="AS361" i="5"/>
  <c r="AS362" i="5"/>
  <c r="AS363" i="5"/>
  <c r="AS364" i="5"/>
  <c r="AS365" i="5"/>
  <c r="AS366" i="5"/>
  <c r="AS367" i="5"/>
  <c r="AS368" i="5"/>
  <c r="AS369" i="5"/>
  <c r="AS370" i="5"/>
  <c r="AS371" i="5"/>
  <c r="AS372" i="5"/>
  <c r="AS373" i="5"/>
  <c r="AS374" i="5"/>
  <c r="AS375" i="5"/>
  <c r="AS376" i="5"/>
  <c r="AS377" i="5"/>
  <c r="AS378" i="5"/>
  <c r="AS379" i="5"/>
  <c r="AS380" i="5"/>
  <c r="AS381" i="5"/>
  <c r="AS382" i="5"/>
  <c r="AS383" i="5"/>
  <c r="AS384" i="5"/>
  <c r="AS385" i="5"/>
  <c r="AS386" i="5"/>
  <c r="AS387" i="5"/>
  <c r="AS389" i="5"/>
  <c r="AS390" i="5"/>
  <c r="AS391" i="5"/>
  <c r="AS392" i="5"/>
  <c r="AS393" i="5"/>
  <c r="AS394" i="5"/>
  <c r="AS395" i="5"/>
  <c r="AS396" i="5"/>
  <c r="AS397" i="5"/>
  <c r="AS398" i="5"/>
  <c r="AS399" i="5"/>
  <c r="AS400" i="5"/>
  <c r="AS401" i="5"/>
  <c r="AS402" i="5"/>
  <c r="AS403" i="5"/>
  <c r="AS404" i="5"/>
  <c r="AS405" i="5"/>
  <c r="AS406" i="5"/>
  <c r="AS407" i="5"/>
  <c r="AS408" i="5"/>
  <c r="AS409" i="5"/>
  <c r="AS410" i="5"/>
  <c r="AS411" i="5"/>
  <c r="AS412" i="5"/>
  <c r="AS413" i="5"/>
  <c r="AS414" i="5"/>
  <c r="AS415" i="5"/>
  <c r="AS416" i="5"/>
  <c r="AS417" i="5"/>
  <c r="AS418" i="5"/>
  <c r="AS419" i="5"/>
  <c r="AS420" i="5"/>
  <c r="AS421" i="5"/>
  <c r="AS422" i="5"/>
  <c r="AS423" i="5"/>
  <c r="AS424" i="5"/>
  <c r="AS425" i="5"/>
  <c r="AS426" i="5"/>
  <c r="AS427" i="5"/>
  <c r="AS428" i="5"/>
  <c r="AS429" i="5"/>
  <c r="AS430" i="5"/>
  <c r="AS431" i="5"/>
  <c r="AS432" i="5"/>
  <c r="AS433" i="5"/>
  <c r="AS434" i="5"/>
  <c r="AS435" i="5"/>
  <c r="AS436" i="5"/>
  <c r="AS437" i="5"/>
  <c r="AS438" i="5"/>
  <c r="AS439" i="5"/>
  <c r="AS440" i="5"/>
  <c r="AS441" i="5"/>
  <c r="AS442" i="5"/>
  <c r="AS443" i="5"/>
  <c r="AS444" i="5"/>
  <c r="AS445" i="5"/>
  <c r="AS446" i="5"/>
  <c r="AS447" i="5"/>
  <c r="AS448" i="5"/>
  <c r="AS449" i="5"/>
  <c r="AS450" i="5"/>
  <c r="AS451" i="5"/>
  <c r="AS452" i="5"/>
  <c r="AS453" i="5"/>
  <c r="AS454" i="5"/>
  <c r="AS455" i="5"/>
  <c r="AS456" i="5"/>
  <c r="AS457" i="5"/>
  <c r="AS458" i="5"/>
  <c r="AS459" i="5"/>
  <c r="AS460" i="5"/>
  <c r="AS461" i="5"/>
  <c r="AS462" i="5"/>
  <c r="AS463" i="5"/>
  <c r="AS464" i="5"/>
  <c r="AS465" i="5"/>
  <c r="AS466" i="5"/>
  <c r="AS467" i="5"/>
  <c r="AS468" i="5"/>
  <c r="AS469" i="5"/>
  <c r="AS470" i="5"/>
  <c r="AS471" i="5"/>
  <c r="AS472" i="5"/>
  <c r="AS473" i="5"/>
  <c r="AS474" i="5"/>
  <c r="AS475" i="5"/>
  <c r="AS476" i="5"/>
  <c r="AS477" i="5"/>
  <c r="AS478" i="5"/>
  <c r="AS479" i="5"/>
  <c r="AS480" i="5"/>
  <c r="AS481" i="5"/>
  <c r="AS482" i="5"/>
  <c r="AS483" i="5"/>
  <c r="AS484" i="5"/>
  <c r="AS485" i="5"/>
  <c r="AS486" i="5"/>
  <c r="AS487" i="5"/>
  <c r="AS488" i="5"/>
  <c r="AS489" i="5"/>
  <c r="AS490" i="5"/>
  <c r="AS491" i="5"/>
  <c r="AS492" i="5"/>
  <c r="AS493" i="5"/>
  <c r="AS494" i="5"/>
  <c r="AS495" i="5"/>
  <c r="AS496" i="5"/>
  <c r="AS497" i="5"/>
  <c r="AS498" i="5"/>
  <c r="AS499" i="5"/>
  <c r="AS500" i="5"/>
  <c r="AS501" i="5"/>
  <c r="AS502" i="5"/>
  <c r="AS503" i="5"/>
  <c r="AS504" i="5"/>
  <c r="AS505" i="5"/>
  <c r="AS506" i="5"/>
  <c r="AS507" i="5"/>
  <c r="AS508" i="5"/>
  <c r="AS509" i="5"/>
  <c r="AS510" i="5"/>
  <c r="AS511" i="5"/>
  <c r="AS512" i="5"/>
  <c r="AS513" i="5"/>
  <c r="AS514" i="5"/>
  <c r="AS515" i="5"/>
  <c r="AS516" i="5"/>
  <c r="AS517" i="5"/>
  <c r="AS518" i="5"/>
  <c r="AS519" i="5"/>
  <c r="AS520" i="5"/>
  <c r="AS521" i="5"/>
  <c r="AS522" i="5"/>
  <c r="AS523" i="5"/>
  <c r="AS524" i="5"/>
  <c r="AS525" i="5"/>
  <c r="AS526" i="5"/>
  <c r="AS527" i="5"/>
  <c r="AS528" i="5"/>
  <c r="AS529" i="5"/>
  <c r="AS530" i="5"/>
  <c r="AS531" i="5"/>
  <c r="AS532" i="5"/>
  <c r="AS533" i="5"/>
  <c r="AS534" i="5"/>
  <c r="AS535" i="5"/>
  <c r="AS536" i="5"/>
  <c r="AS537" i="5"/>
  <c r="AS538" i="5"/>
  <c r="AS539" i="5"/>
  <c r="AS540" i="5"/>
  <c r="AS541" i="5"/>
  <c r="AS542" i="5"/>
  <c r="AS543" i="5"/>
  <c r="AS544" i="5"/>
  <c r="AS545" i="5"/>
  <c r="AS546" i="5"/>
  <c r="AS547" i="5"/>
  <c r="AS548" i="5"/>
  <c r="AS549" i="5"/>
  <c r="AS550" i="5"/>
  <c r="AS551" i="5"/>
  <c r="AS552" i="5"/>
  <c r="AS553" i="5"/>
  <c r="AS554" i="5"/>
  <c r="AS555" i="5"/>
  <c r="AS556" i="5"/>
  <c r="AS557" i="5"/>
  <c r="AS558" i="5"/>
  <c r="AS559" i="5"/>
  <c r="AS560" i="5"/>
  <c r="AS561" i="5"/>
  <c r="AS562" i="5"/>
  <c r="AS563" i="5"/>
  <c r="AS564" i="5"/>
  <c r="AS565" i="5"/>
  <c r="AS566" i="5"/>
  <c r="AS567" i="5"/>
  <c r="AS568" i="5"/>
  <c r="AS569" i="5"/>
  <c r="AS570" i="5"/>
  <c r="AS571" i="5"/>
  <c r="AS572" i="5"/>
  <c r="AS573" i="5"/>
  <c r="AS574" i="5"/>
  <c r="AS575" i="5"/>
  <c r="AS576" i="5"/>
  <c r="AS577" i="5"/>
  <c r="AS578" i="5"/>
  <c r="AS579" i="5"/>
  <c r="AS580" i="5"/>
  <c r="AS581" i="5"/>
  <c r="AS582" i="5"/>
  <c r="AS583" i="5"/>
  <c r="AS584" i="5"/>
  <c r="AS585" i="5"/>
  <c r="AS586" i="5"/>
  <c r="AS587" i="5"/>
  <c r="AS588" i="5"/>
  <c r="AS589" i="5"/>
  <c r="AS590" i="5"/>
  <c r="AS591" i="5"/>
  <c r="AS592" i="5"/>
  <c r="AS593" i="5"/>
  <c r="AS594" i="5"/>
  <c r="AS595" i="5"/>
  <c r="AS596" i="5"/>
  <c r="AS597" i="5"/>
  <c r="AS598" i="5"/>
  <c r="AS599" i="5"/>
  <c r="AS600" i="5"/>
  <c r="AS601" i="5"/>
  <c r="AS602" i="5"/>
  <c r="AS603" i="5"/>
  <c r="AS604" i="5"/>
  <c r="AS605" i="5"/>
  <c r="AS606" i="5"/>
  <c r="AS607" i="5"/>
  <c r="AS608" i="5"/>
  <c r="AS609" i="5"/>
  <c r="AS610" i="5"/>
  <c r="AS611" i="5"/>
  <c r="AS612" i="5"/>
  <c r="AS613" i="5"/>
  <c r="AS614" i="5"/>
  <c r="AS615" i="5"/>
  <c r="AS616" i="5"/>
  <c r="AS617" i="5"/>
  <c r="AS618" i="5"/>
  <c r="AS619" i="5"/>
  <c r="AS620" i="5"/>
  <c r="AS621" i="5"/>
  <c r="AS622" i="5"/>
  <c r="AS623" i="5"/>
  <c r="AS624" i="5"/>
  <c r="AS625" i="5"/>
  <c r="AS626" i="5"/>
  <c r="AS627" i="5"/>
  <c r="AS628" i="5"/>
  <c r="AS629" i="5"/>
  <c r="AS630" i="5"/>
  <c r="AS631" i="5"/>
  <c r="AS632" i="5"/>
  <c r="AS633" i="5"/>
  <c r="AS634" i="5"/>
  <c r="AS635" i="5"/>
  <c r="AS636" i="5"/>
  <c r="AS637" i="5"/>
  <c r="AS638" i="5"/>
  <c r="AS639" i="5"/>
  <c r="AS640" i="5"/>
  <c r="AS641" i="5"/>
  <c r="AS642" i="5"/>
  <c r="AS643" i="5"/>
  <c r="AS644" i="5"/>
  <c r="AS645" i="5"/>
  <c r="AS646" i="5"/>
  <c r="AS647" i="5"/>
  <c r="AS648" i="5"/>
  <c r="AS649" i="5"/>
  <c r="AS650" i="5"/>
  <c r="AS651" i="5"/>
  <c r="AS652" i="5"/>
  <c r="AS653" i="5"/>
  <c r="AS654" i="5"/>
  <c r="AS655" i="5"/>
  <c r="AS656" i="5"/>
  <c r="AS657" i="5"/>
  <c r="AS658" i="5"/>
  <c r="AS659" i="5"/>
  <c r="AS660" i="5"/>
  <c r="AS661" i="5"/>
  <c r="AS662" i="5"/>
  <c r="AS663" i="5"/>
  <c r="AS664" i="5"/>
  <c r="AS665" i="5"/>
  <c r="AS666" i="5"/>
  <c r="AS667" i="5"/>
  <c r="AS668" i="5"/>
  <c r="AS669" i="5"/>
  <c r="AS670" i="5"/>
  <c r="AS671" i="5"/>
  <c r="AS672" i="5"/>
  <c r="AS673" i="5"/>
  <c r="AS674" i="5"/>
  <c r="AS675" i="5"/>
  <c r="AS676" i="5"/>
  <c r="AS677" i="5"/>
  <c r="AS678" i="5"/>
  <c r="AS679" i="5"/>
  <c r="AS680" i="5"/>
  <c r="AS681" i="5"/>
  <c r="AS682" i="5"/>
  <c r="AS683" i="5"/>
  <c r="AS684" i="5"/>
  <c r="AS685" i="5"/>
  <c r="AS686" i="5"/>
  <c r="AS687" i="5"/>
  <c r="AS688" i="5"/>
  <c r="AS689" i="5"/>
  <c r="AS690" i="5"/>
  <c r="AS691" i="5"/>
  <c r="AS692" i="5"/>
  <c r="AS693" i="5"/>
  <c r="AS694" i="5"/>
  <c r="AS695" i="5"/>
  <c r="AS696" i="5"/>
  <c r="AS697" i="5"/>
  <c r="AS698" i="5"/>
  <c r="AS699" i="5"/>
  <c r="AS700" i="5"/>
  <c r="AS701" i="5"/>
  <c r="AS702" i="5"/>
  <c r="AS703" i="5"/>
  <c r="AS704" i="5"/>
  <c r="AS705" i="5"/>
  <c r="AS706" i="5"/>
  <c r="AS707" i="5"/>
  <c r="AS708" i="5"/>
  <c r="AS709" i="5"/>
  <c r="AS710" i="5"/>
  <c r="AS711" i="5"/>
  <c r="AS712" i="5"/>
  <c r="AS713" i="5"/>
  <c r="AS714" i="5"/>
  <c r="AS715" i="5"/>
  <c r="AS716" i="5"/>
  <c r="AS717" i="5"/>
  <c r="AS718" i="5"/>
  <c r="AS719" i="5"/>
  <c r="AS720" i="5"/>
  <c r="AS721" i="5"/>
  <c r="AS722" i="5"/>
  <c r="AS723" i="5"/>
  <c r="AS724" i="5"/>
  <c r="AS725" i="5"/>
  <c r="AS726" i="5"/>
  <c r="AS727" i="5"/>
  <c r="AS728" i="5"/>
  <c r="AS729" i="5"/>
  <c r="AS730" i="5"/>
  <c r="AS731" i="5"/>
  <c r="AS732" i="5"/>
  <c r="AS733" i="5"/>
  <c r="AS734" i="5"/>
  <c r="AS735" i="5"/>
  <c r="AS736" i="5"/>
  <c r="AS737" i="5"/>
  <c r="AS738" i="5"/>
  <c r="AS739" i="5"/>
  <c r="AS740" i="5"/>
  <c r="AS741" i="5"/>
  <c r="AS742" i="5"/>
  <c r="AS743" i="5"/>
  <c r="AS744" i="5"/>
  <c r="AS745" i="5"/>
  <c r="AS746" i="5"/>
  <c r="AS747" i="5"/>
  <c r="AS748" i="5"/>
  <c r="AS749" i="5"/>
  <c r="AS750" i="5"/>
  <c r="AS751" i="5"/>
  <c r="AS752" i="5"/>
  <c r="AS753" i="5"/>
  <c r="AS754" i="5"/>
  <c r="AS755" i="5"/>
  <c r="AS756" i="5"/>
  <c r="AS757" i="5"/>
  <c r="AS758" i="5"/>
  <c r="AS759" i="5"/>
  <c r="AS760" i="5"/>
  <c r="AS761" i="5"/>
  <c r="AS762" i="5"/>
  <c r="AS763" i="5"/>
  <c r="AS764" i="5"/>
  <c r="AS765" i="5"/>
  <c r="AS766" i="5"/>
  <c r="AS767" i="5"/>
  <c r="AS768" i="5"/>
  <c r="AS769" i="5"/>
  <c r="AS770" i="5"/>
  <c r="AS771" i="5"/>
  <c r="AS772" i="5"/>
  <c r="AS773" i="5"/>
  <c r="AS774" i="5"/>
  <c r="AS775" i="5"/>
  <c r="AS776" i="5"/>
  <c r="AS777" i="5"/>
  <c r="AS778" i="5"/>
  <c r="AS779" i="5"/>
  <c r="AS780" i="5"/>
  <c r="AS781" i="5"/>
  <c r="AS782" i="5"/>
  <c r="AS783" i="5"/>
  <c r="AS784" i="5"/>
  <c r="AS785" i="5"/>
  <c r="AS786" i="5"/>
  <c r="AS787" i="5"/>
  <c r="AS788" i="5"/>
  <c r="AS789" i="5"/>
  <c r="AS790" i="5"/>
  <c r="AS791" i="5"/>
  <c r="AS792" i="5"/>
  <c r="AS793" i="5"/>
  <c r="AS794" i="5"/>
  <c r="AS795" i="5"/>
  <c r="AS796" i="5"/>
  <c r="AS797" i="5"/>
  <c r="AS798" i="5"/>
  <c r="AS799" i="5"/>
  <c r="AS800" i="5"/>
  <c r="AS801" i="5"/>
  <c r="AS802" i="5"/>
  <c r="AS803" i="5"/>
  <c r="AS804" i="5"/>
  <c r="AS805" i="5"/>
  <c r="AS806" i="5"/>
  <c r="AS807" i="5"/>
  <c r="AS808" i="5"/>
  <c r="AS809" i="5"/>
  <c r="AS810" i="5"/>
  <c r="AS811" i="5"/>
  <c r="AS812" i="5"/>
  <c r="AS813" i="5"/>
  <c r="AS814" i="5"/>
  <c r="AS815" i="5"/>
  <c r="AS816" i="5"/>
  <c r="AS817" i="5"/>
  <c r="AS818" i="5"/>
  <c r="AS819" i="5"/>
  <c r="AS820" i="5"/>
  <c r="AS821" i="5"/>
  <c r="AS822" i="5"/>
  <c r="AS823" i="5"/>
  <c r="AS824" i="5"/>
  <c r="AS825" i="5"/>
  <c r="AS826" i="5"/>
  <c r="AS827" i="5"/>
  <c r="AS828" i="5"/>
  <c r="AS829" i="5"/>
  <c r="AS830" i="5"/>
  <c r="AS831" i="5"/>
  <c r="AS832" i="5"/>
  <c r="AS833" i="5"/>
  <c r="AS834" i="5"/>
  <c r="AS835" i="5"/>
  <c r="AS836" i="5"/>
  <c r="AS837" i="5"/>
  <c r="AS838" i="5"/>
  <c r="AS839" i="5"/>
  <c r="AS840" i="5"/>
  <c r="AS841" i="5"/>
  <c r="AS842" i="5"/>
  <c r="AS843" i="5"/>
  <c r="AS844" i="5"/>
  <c r="AS845" i="5"/>
  <c r="AS846" i="5"/>
  <c r="AS847" i="5"/>
  <c r="AS848" i="5"/>
  <c r="AS849" i="5"/>
  <c r="AS850" i="5"/>
  <c r="AS851" i="5"/>
  <c r="AS852" i="5"/>
  <c r="AS853" i="5"/>
  <c r="AS854" i="5"/>
  <c r="AS855" i="5"/>
  <c r="AS856" i="5"/>
  <c r="AS857" i="5"/>
  <c r="AS858" i="5"/>
  <c r="AS859" i="5"/>
  <c r="AS860" i="5"/>
  <c r="AS861" i="5"/>
  <c r="AS862" i="5"/>
  <c r="AS863" i="5"/>
  <c r="AS864" i="5"/>
  <c r="AS865" i="5"/>
  <c r="AS866" i="5"/>
  <c r="AS867" i="5"/>
  <c r="AS868" i="5"/>
  <c r="AS869" i="5"/>
  <c r="AS870" i="5"/>
  <c r="AS871" i="5"/>
  <c r="AS872" i="5"/>
  <c r="AS873" i="5"/>
  <c r="AS874" i="5"/>
  <c r="AS875" i="5"/>
  <c r="AS876" i="5"/>
  <c r="AS877" i="5"/>
  <c r="AS878" i="5"/>
  <c r="AS879" i="5"/>
  <c r="AS880" i="5"/>
  <c r="AS881" i="5"/>
  <c r="AS882" i="5"/>
  <c r="AS883" i="5"/>
  <c r="AS884" i="5"/>
  <c r="AS885" i="5"/>
  <c r="AS886" i="5"/>
  <c r="AS887" i="5"/>
  <c r="AS888" i="5"/>
  <c r="AS889" i="5"/>
  <c r="AS890" i="5"/>
  <c r="AS891" i="5"/>
  <c r="AS892" i="5"/>
  <c r="AS893" i="5"/>
  <c r="AS894" i="5"/>
  <c r="AS895" i="5"/>
  <c r="AS896" i="5"/>
  <c r="AS897" i="5"/>
  <c r="AS898" i="5"/>
  <c r="AS899" i="5"/>
  <c r="AS900" i="5"/>
  <c r="AS901" i="5"/>
  <c r="AS902" i="5"/>
  <c r="AS903" i="5"/>
  <c r="AS904" i="5"/>
  <c r="AS905" i="5"/>
  <c r="AS906" i="5"/>
  <c r="AS907" i="5"/>
  <c r="AS908" i="5"/>
  <c r="AS909" i="5"/>
  <c r="AS910" i="5"/>
  <c r="AS911" i="5"/>
  <c r="AS912" i="5"/>
  <c r="AS913" i="5"/>
  <c r="AS914" i="5"/>
  <c r="AS915" i="5"/>
  <c r="AS916" i="5"/>
  <c r="AS917" i="5"/>
  <c r="AS918" i="5"/>
  <c r="AS919" i="5"/>
  <c r="AS920" i="5"/>
  <c r="AS921" i="5"/>
  <c r="AS922" i="5"/>
  <c r="AS923" i="5"/>
  <c r="AS924" i="5"/>
  <c r="AS925" i="5"/>
  <c r="AS926" i="5"/>
  <c r="AS927" i="5"/>
  <c r="AS928" i="5"/>
  <c r="AS929" i="5"/>
  <c r="AS930" i="5"/>
  <c r="AS931" i="5"/>
  <c r="AS932" i="5"/>
  <c r="AS933" i="5"/>
  <c r="AS934" i="5"/>
  <c r="AS935" i="5"/>
  <c r="AS936" i="5"/>
  <c r="AS937" i="5"/>
  <c r="AS938" i="5"/>
  <c r="AS939" i="5"/>
  <c r="AS940" i="5"/>
  <c r="AS941" i="5"/>
  <c r="AS942" i="5"/>
  <c r="AS943" i="5"/>
  <c r="AS944" i="5"/>
  <c r="AS945" i="5"/>
  <c r="AS946" i="5"/>
  <c r="AS947" i="5"/>
  <c r="AS948" i="5"/>
  <c r="AS949" i="5"/>
  <c r="AS950" i="5"/>
  <c r="AS951" i="5"/>
  <c r="AS952" i="5"/>
  <c r="AS953" i="5"/>
  <c r="AS954" i="5"/>
  <c r="AS955" i="5"/>
  <c r="AS956" i="5"/>
  <c r="AS957" i="5"/>
  <c r="AS958" i="5"/>
  <c r="AS959" i="5"/>
  <c r="AS960" i="5"/>
  <c r="AS961" i="5"/>
  <c r="AS962" i="5"/>
  <c r="AS963" i="5"/>
  <c r="AS964" i="5"/>
  <c r="AS965" i="5"/>
  <c r="AS966" i="5"/>
  <c r="AS967" i="5"/>
  <c r="AS968" i="5"/>
  <c r="AS969" i="5"/>
  <c r="AS970" i="5"/>
  <c r="AS971" i="5"/>
  <c r="AS972" i="5"/>
  <c r="AS973" i="5"/>
  <c r="AS974" i="5"/>
  <c r="AS975" i="5"/>
  <c r="AS976" i="5"/>
  <c r="AS977" i="5"/>
  <c r="AS978" i="5"/>
  <c r="AS979" i="5"/>
  <c r="AS980" i="5"/>
  <c r="AS981" i="5"/>
  <c r="AS982" i="5"/>
  <c r="AS983" i="5"/>
  <c r="AS984" i="5"/>
  <c r="AS985" i="5"/>
  <c r="AS986" i="5"/>
  <c r="AS987" i="5"/>
  <c r="AS988" i="5"/>
  <c r="AS989" i="5"/>
  <c r="AS990" i="5"/>
  <c r="AS991" i="5"/>
  <c r="AS992" i="5"/>
  <c r="AS993" i="5"/>
  <c r="AS994" i="5"/>
  <c r="AS995" i="5"/>
  <c r="AS996" i="5"/>
  <c r="AS997" i="5"/>
  <c r="AS998" i="5"/>
  <c r="AS999" i="5"/>
  <c r="AS1000" i="5"/>
  <c r="AS1001" i="5"/>
  <c r="AS1002" i="5"/>
  <c r="AS1003" i="5"/>
  <c r="AS1004" i="5"/>
  <c r="AS1005" i="5"/>
  <c r="AS1006" i="5"/>
  <c r="AS1007" i="5"/>
  <c r="AS1008" i="5"/>
  <c r="AS1009" i="5"/>
  <c r="AS1010" i="5"/>
  <c r="AS1011" i="5"/>
  <c r="AS1012" i="5"/>
  <c r="AS1013" i="5"/>
  <c r="AS1014" i="5"/>
  <c r="AS1015" i="5"/>
  <c r="AS1016" i="5"/>
  <c r="AS1017" i="5"/>
  <c r="AS1018" i="5"/>
  <c r="AS1019" i="5"/>
  <c r="AS1020" i="5"/>
  <c r="AS1021" i="5"/>
  <c r="AS1022" i="5"/>
  <c r="AS1023" i="5"/>
  <c r="AS1024" i="5"/>
  <c r="AS1025" i="5"/>
  <c r="AS1026" i="5"/>
  <c r="AS1027" i="5"/>
  <c r="AS1028" i="5"/>
  <c r="AS1029" i="5"/>
  <c r="AS1030" i="5"/>
  <c r="AS1031" i="5"/>
  <c r="AS1032" i="5"/>
  <c r="AS1033" i="5"/>
  <c r="AS1034" i="5"/>
  <c r="AS1035" i="5"/>
  <c r="AS1036" i="5"/>
  <c r="AS1037" i="5"/>
  <c r="AS1038" i="5"/>
  <c r="AS1039" i="5"/>
  <c r="AS1040" i="5"/>
  <c r="AS1041" i="5"/>
  <c r="AS1042" i="5"/>
  <c r="AS1043" i="5"/>
  <c r="AS1044" i="5"/>
  <c r="AS1045" i="5"/>
  <c r="AS1046" i="5"/>
  <c r="AS1047" i="5"/>
  <c r="AS1048" i="5"/>
  <c r="AS1049" i="5"/>
  <c r="AS1050" i="5"/>
  <c r="AS1051" i="5"/>
  <c r="AS1052" i="5"/>
  <c r="AS1053" i="5"/>
  <c r="AS1054" i="5"/>
  <c r="AS1055" i="5"/>
  <c r="AS1056" i="5"/>
  <c r="AS1057" i="5"/>
  <c r="AS1058" i="5"/>
  <c r="AS1059" i="5"/>
  <c r="AS1060" i="5"/>
  <c r="AS1061" i="5"/>
  <c r="AS1062" i="5"/>
  <c r="AS1063" i="5"/>
  <c r="AS1064" i="5"/>
  <c r="AS1065" i="5"/>
  <c r="AS1066" i="5"/>
  <c r="AS1067" i="5"/>
  <c r="AS1068" i="5"/>
  <c r="AS1069" i="5"/>
  <c r="AS1070" i="5"/>
  <c r="AS1071" i="5"/>
  <c r="AS1072" i="5"/>
  <c r="AS1073" i="5"/>
  <c r="AS1074" i="5"/>
  <c r="AS1075" i="5"/>
  <c r="AS1076" i="5"/>
  <c r="AS1077" i="5"/>
  <c r="AS1078" i="5"/>
  <c r="AS1079" i="5"/>
  <c r="AS1080" i="5"/>
  <c r="AS1081" i="5"/>
  <c r="AS1082" i="5"/>
  <c r="AS1083" i="5"/>
  <c r="AS1084" i="5"/>
  <c r="AS1085" i="5"/>
  <c r="AS1086" i="5"/>
  <c r="AS1087" i="5"/>
  <c r="AS1088" i="5"/>
  <c r="AS1089" i="5"/>
  <c r="AS1090" i="5"/>
  <c r="AS1091" i="5"/>
  <c r="AS1092" i="5"/>
  <c r="AS1093" i="5"/>
  <c r="AS1094" i="5"/>
  <c r="AS1095" i="5"/>
  <c r="AS1096" i="5"/>
  <c r="AS1097" i="5"/>
  <c r="AS1098" i="5"/>
  <c r="AS1099" i="5"/>
  <c r="AS1100" i="5"/>
  <c r="AS1101" i="5"/>
  <c r="AS1102" i="5"/>
  <c r="AS1103" i="5"/>
  <c r="AS1104" i="5"/>
  <c r="AS1105" i="5"/>
  <c r="AS1106" i="5"/>
  <c r="AS1107" i="5"/>
  <c r="AS1108" i="5"/>
  <c r="AS1109" i="5"/>
  <c r="AS1110" i="5"/>
  <c r="AS1111" i="5"/>
  <c r="AS1112" i="5"/>
  <c r="AS1113" i="5"/>
  <c r="AS1114" i="5"/>
  <c r="AS1115" i="5"/>
  <c r="AS1116" i="5"/>
  <c r="AS1117" i="5"/>
  <c r="AS1118" i="5"/>
  <c r="AS1119" i="5"/>
  <c r="AS1120" i="5"/>
  <c r="AS1121" i="5"/>
  <c r="AS1122" i="5"/>
  <c r="AS1123" i="5"/>
  <c r="AS1124" i="5"/>
  <c r="AS1125" i="5"/>
  <c r="AS1126" i="5"/>
  <c r="AS1127" i="5"/>
  <c r="AS1128" i="5"/>
  <c r="AS1129" i="5"/>
  <c r="AS1130" i="5"/>
  <c r="AS1131" i="5"/>
  <c r="AS1132" i="5"/>
  <c r="AS1133" i="5"/>
  <c r="AS1134" i="5"/>
  <c r="AS1135" i="5"/>
  <c r="AS1136" i="5"/>
  <c r="AS1137" i="5"/>
  <c r="AS1138" i="5"/>
  <c r="AS1139" i="5"/>
  <c r="AS1140" i="5"/>
  <c r="AS1141" i="5"/>
  <c r="AS1142" i="5"/>
  <c r="AS1143" i="5"/>
  <c r="AS1144" i="5"/>
  <c r="AS1145" i="5"/>
  <c r="AS1146" i="5"/>
  <c r="AS1147" i="5"/>
  <c r="AS1148" i="5"/>
  <c r="AS1149" i="5"/>
  <c r="AS1150" i="5"/>
  <c r="AS1151" i="5"/>
  <c r="AS1152" i="5"/>
  <c r="AS1153" i="5"/>
  <c r="AS1154" i="5"/>
  <c r="AS1155" i="5"/>
  <c r="AS1156" i="5"/>
  <c r="AS1157" i="5"/>
  <c r="AS1158" i="5"/>
  <c r="AS1159" i="5"/>
  <c r="AS1160" i="5"/>
  <c r="AS1161" i="5"/>
  <c r="AS1162" i="5"/>
  <c r="AS1163" i="5"/>
  <c r="AS1164" i="5"/>
  <c r="AS1165" i="5"/>
  <c r="AS1166" i="5"/>
  <c r="AS1167" i="5"/>
  <c r="AS1168" i="5"/>
  <c r="AS1169" i="5"/>
  <c r="AS1170" i="5"/>
  <c r="AS1171" i="5"/>
  <c r="AS1172" i="5"/>
  <c r="AS1173" i="5"/>
  <c r="AS1174" i="5"/>
  <c r="AS1175" i="5"/>
  <c r="AS1176" i="5"/>
  <c r="AS1177" i="5"/>
  <c r="AS1178" i="5"/>
  <c r="AS1179" i="5"/>
  <c r="AS1180" i="5"/>
  <c r="AS1181" i="5"/>
  <c r="AS1182" i="5"/>
  <c r="AS1183" i="5"/>
  <c r="AS1184" i="5"/>
  <c r="AS1185" i="5"/>
  <c r="AS1186" i="5"/>
  <c r="AS1187" i="5"/>
  <c r="AS1188" i="5"/>
  <c r="AS1189" i="5"/>
  <c r="AS1190" i="5"/>
  <c r="AS1191" i="5"/>
  <c r="AS1192" i="5"/>
  <c r="AS1193" i="5"/>
  <c r="AS1194" i="5"/>
  <c r="AS1195" i="5"/>
  <c r="AS1196" i="5"/>
  <c r="AS1197" i="5"/>
  <c r="AS1198" i="5"/>
  <c r="AS1199" i="5"/>
  <c r="AS1200" i="5"/>
  <c r="AS1201" i="5"/>
  <c r="AS1202" i="5"/>
  <c r="AS1203" i="5"/>
  <c r="AS1204" i="5"/>
  <c r="AS1205" i="5"/>
  <c r="AS1206" i="5"/>
  <c r="AS1207" i="5"/>
  <c r="AS1208" i="5"/>
  <c r="AS1209" i="5"/>
  <c r="AS1210" i="5"/>
  <c r="AS1211" i="5"/>
  <c r="AS1212" i="5"/>
  <c r="AS1213" i="5"/>
  <c r="AS1214" i="5"/>
  <c r="AS1215" i="5"/>
  <c r="AS1216" i="5"/>
  <c r="AS1217" i="5"/>
  <c r="AS1218" i="5"/>
  <c r="AS1219" i="5"/>
  <c r="AS1220" i="5"/>
  <c r="AS1221" i="5"/>
  <c r="AS1222" i="5"/>
  <c r="AS1223" i="5"/>
  <c r="AS1224" i="5"/>
  <c r="AS1225" i="5"/>
  <c r="AS1226" i="5"/>
  <c r="AS1227" i="5"/>
  <c r="AS1228" i="5"/>
  <c r="AS1229" i="5"/>
  <c r="AS1230" i="5"/>
  <c r="AS1231" i="5"/>
  <c r="AS1232" i="5"/>
  <c r="AS1233" i="5"/>
  <c r="AS1234" i="5"/>
  <c r="AS1235" i="5"/>
  <c r="AS1236" i="5"/>
  <c r="AS1237" i="5"/>
  <c r="AS1238" i="5"/>
  <c r="AS1239" i="5"/>
  <c r="AS1240" i="5"/>
  <c r="AS1241" i="5"/>
  <c r="AS1242" i="5"/>
  <c r="AS1243" i="5"/>
  <c r="AS1244" i="5"/>
  <c r="AS1245" i="5"/>
  <c r="AS1246" i="5"/>
  <c r="AS1247" i="5"/>
  <c r="AS1248" i="5"/>
  <c r="AS1249" i="5"/>
  <c r="AS1250" i="5"/>
  <c r="AS1251" i="5"/>
  <c r="AS1252" i="5"/>
  <c r="AS1253" i="5"/>
  <c r="AS1254" i="5"/>
  <c r="AS1255" i="5"/>
  <c r="AS1256" i="5"/>
  <c r="AS1257" i="5"/>
  <c r="AS1258" i="5"/>
  <c r="AS1259" i="5"/>
  <c r="AS1260" i="5"/>
  <c r="AS1261" i="5"/>
  <c r="AS1262" i="5"/>
  <c r="AS1263" i="5"/>
  <c r="AS1264" i="5"/>
  <c r="AS1265" i="5"/>
  <c r="AS1266" i="5"/>
  <c r="AS1267" i="5"/>
  <c r="AS1268" i="5"/>
  <c r="AS1269" i="5"/>
  <c r="AS1270" i="5"/>
  <c r="AS1271" i="5"/>
  <c r="AS1272" i="5"/>
  <c r="AS1273" i="5"/>
  <c r="AS1274" i="5"/>
  <c r="AS1275" i="5"/>
  <c r="AS1276" i="5"/>
  <c r="AS1277" i="5"/>
  <c r="AS1278" i="5"/>
  <c r="AS1279" i="5"/>
  <c r="AS1280" i="5"/>
  <c r="AS1281" i="5"/>
  <c r="AS1282" i="5"/>
  <c r="AS1283" i="5"/>
  <c r="AS1284" i="5"/>
  <c r="AS1285" i="5"/>
  <c r="AS1286" i="5"/>
  <c r="AS1287" i="5"/>
  <c r="AS1288" i="5"/>
  <c r="AS1289" i="5"/>
  <c r="AS1290" i="5"/>
  <c r="AS1291" i="5"/>
  <c r="AS1292" i="5"/>
  <c r="AS1293" i="5"/>
  <c r="AS1294" i="5"/>
  <c r="AS1295" i="5"/>
  <c r="AS1296" i="5"/>
  <c r="AS1297" i="5"/>
  <c r="AS1298" i="5"/>
  <c r="AS1299" i="5"/>
  <c r="AS1300" i="5"/>
  <c r="AS1301" i="5"/>
  <c r="AS1302" i="5"/>
  <c r="AS1303" i="5"/>
  <c r="AS1304" i="5"/>
  <c r="AS1305" i="5"/>
  <c r="AS1306" i="5"/>
  <c r="AS1307" i="5"/>
  <c r="AS1308" i="5"/>
  <c r="AS1309" i="5"/>
  <c r="AS1310" i="5"/>
  <c r="AS1311" i="5"/>
  <c r="AS1312" i="5"/>
  <c r="AS1313" i="5"/>
  <c r="AS1314" i="5"/>
  <c r="AS1315" i="5"/>
  <c r="AS1316" i="5"/>
  <c r="AS1317" i="5"/>
  <c r="AS1318" i="5"/>
  <c r="AS1319" i="5"/>
  <c r="AS1320" i="5"/>
  <c r="AS1321" i="5"/>
  <c r="AS1322" i="5"/>
  <c r="AS1323" i="5"/>
  <c r="AS1324" i="5"/>
  <c r="AS1325" i="5"/>
  <c r="AS1326" i="5"/>
  <c r="AS1327" i="5"/>
  <c r="AS1328" i="5"/>
  <c r="AS1329" i="5"/>
  <c r="AS1330" i="5"/>
  <c r="AS1331" i="5"/>
  <c r="AS1332" i="5"/>
  <c r="AS1333" i="5"/>
  <c r="AS1334" i="5"/>
  <c r="AS1335" i="5"/>
  <c r="AS1336" i="5"/>
  <c r="AS1337" i="5"/>
  <c r="AS1338" i="5"/>
  <c r="AS1339" i="5"/>
  <c r="AS1340" i="5"/>
  <c r="AS1341" i="5"/>
  <c r="AS1342" i="5"/>
  <c r="AS1343" i="5"/>
  <c r="AS1344" i="5"/>
  <c r="AS1345" i="5"/>
  <c r="AS1346" i="5"/>
  <c r="AS1347" i="5"/>
  <c r="AS1348" i="5"/>
  <c r="AS1349" i="5"/>
  <c r="AS1350" i="5"/>
  <c r="AS1351" i="5"/>
  <c r="AS1352" i="5"/>
  <c r="AS1353" i="5"/>
  <c r="AS1354" i="5"/>
  <c r="AS1355" i="5"/>
  <c r="AS1356" i="5"/>
  <c r="AS1357" i="5"/>
  <c r="AS1358" i="5"/>
  <c r="AS1359" i="5"/>
  <c r="AS1360" i="5"/>
  <c r="AS1361" i="5"/>
  <c r="AS1362" i="5"/>
  <c r="AS1363" i="5"/>
  <c r="AS1364" i="5"/>
  <c r="AS1365" i="5"/>
  <c r="AS1366" i="5"/>
  <c r="AS1367" i="5"/>
  <c r="AS1368" i="5"/>
  <c r="AS1369" i="5"/>
  <c r="AS1370" i="5"/>
  <c r="AS1371" i="5"/>
  <c r="AS1372" i="5"/>
  <c r="AS1373" i="5"/>
  <c r="AS1374" i="5"/>
  <c r="AS1375" i="5"/>
  <c r="AS1376" i="5"/>
  <c r="AS1377" i="5"/>
  <c r="AS1378" i="5"/>
  <c r="AS1379" i="5"/>
  <c r="AS1380" i="5"/>
  <c r="AS1381" i="5"/>
  <c r="AS1382" i="5"/>
  <c r="AS1383" i="5"/>
  <c r="AS1384" i="5"/>
  <c r="AS1385" i="5"/>
  <c r="AS1386" i="5"/>
  <c r="AS1387" i="5"/>
  <c r="AS1388" i="5"/>
  <c r="AS1389" i="5"/>
  <c r="AS1390" i="5"/>
  <c r="AS1391" i="5"/>
  <c r="AS1392" i="5"/>
  <c r="AS1393" i="5"/>
  <c r="AS1394" i="5"/>
  <c r="AS1395" i="5"/>
  <c r="AS1396" i="5"/>
  <c r="AS1397" i="5"/>
  <c r="AS1398" i="5"/>
  <c r="AS1399" i="5"/>
  <c r="AS1400" i="5"/>
  <c r="AS1401" i="5"/>
  <c r="AS1402" i="5"/>
  <c r="AS1403" i="5"/>
  <c r="AS1404" i="5"/>
  <c r="AS1405" i="5"/>
  <c r="AS1406" i="5"/>
  <c r="AS1407" i="5"/>
  <c r="AS1408" i="5"/>
  <c r="AS1409" i="5"/>
  <c r="AS1410" i="5"/>
  <c r="AS1411" i="5"/>
  <c r="AS1412" i="5"/>
  <c r="AS1413" i="5"/>
  <c r="AS1414" i="5"/>
  <c r="AS1415" i="5"/>
  <c r="AS1416" i="5"/>
  <c r="AS1417" i="5"/>
  <c r="AS1418" i="5"/>
  <c r="AS1419" i="5"/>
  <c r="AS1420" i="5"/>
  <c r="AS1421" i="5"/>
  <c r="AS1422" i="5"/>
  <c r="AS1423" i="5"/>
  <c r="AS1424" i="5"/>
  <c r="AS1425" i="5"/>
  <c r="AS1426" i="5"/>
  <c r="AS1427" i="5"/>
  <c r="AS1428" i="5"/>
  <c r="AS1429" i="5"/>
  <c r="AS1430" i="5"/>
  <c r="AS1431" i="5"/>
  <c r="AS1432" i="5"/>
  <c r="AS1433" i="5"/>
  <c r="AS1434" i="5"/>
  <c r="AS1435" i="5"/>
  <c r="AS1436" i="5"/>
  <c r="AS1437" i="5"/>
  <c r="AS1438" i="5"/>
  <c r="AS1439" i="5"/>
  <c r="AS1440" i="5"/>
  <c r="AS1441" i="5"/>
  <c r="AS1442" i="5"/>
  <c r="AS1443" i="5"/>
  <c r="AS1444" i="5"/>
  <c r="AS1445" i="5"/>
  <c r="AS1446" i="5"/>
  <c r="AS1447" i="5"/>
  <c r="AS1448" i="5"/>
  <c r="AS1449" i="5"/>
  <c r="AS1450" i="5"/>
  <c r="AS1451" i="5"/>
  <c r="AS1452" i="5"/>
  <c r="AS1453" i="5"/>
  <c r="AS1454" i="5"/>
  <c r="AS1455" i="5"/>
  <c r="AS1456" i="5"/>
  <c r="AS1457" i="5"/>
  <c r="AS1458" i="5"/>
  <c r="AS1459" i="5"/>
  <c r="AS1460" i="5"/>
  <c r="AS1461" i="5"/>
  <c r="AS1462" i="5"/>
  <c r="AS1463" i="5"/>
  <c r="AS1464" i="5"/>
  <c r="AS1465" i="5"/>
  <c r="AS1466" i="5"/>
  <c r="AS1467" i="5"/>
  <c r="AS1468" i="5"/>
  <c r="AS1469" i="5"/>
  <c r="AS1470" i="5"/>
  <c r="AS1471" i="5"/>
  <c r="AS1472" i="5"/>
  <c r="AS1473" i="5"/>
  <c r="AS1474" i="5"/>
  <c r="AS1475" i="5"/>
  <c r="AS1476" i="5"/>
  <c r="AS1477" i="5"/>
  <c r="AS1478" i="5"/>
  <c r="AS1479" i="5"/>
  <c r="AS1480" i="5"/>
  <c r="AS1481" i="5"/>
  <c r="AS1482" i="5"/>
  <c r="AS1483" i="5"/>
  <c r="AS1484" i="5"/>
  <c r="AS1485" i="5"/>
  <c r="AS1486" i="5"/>
  <c r="AS1487" i="5"/>
  <c r="AS1488" i="5"/>
  <c r="AS1489" i="5"/>
  <c r="AS1490" i="5"/>
  <c r="AS1491" i="5"/>
  <c r="AS1492" i="5"/>
  <c r="AS1493" i="5"/>
  <c r="AS1494" i="5"/>
  <c r="AS1495" i="5"/>
  <c r="AS1496" i="5"/>
  <c r="AS1497" i="5"/>
  <c r="AS1498" i="5"/>
  <c r="AS1499" i="5"/>
  <c r="AS1500" i="5"/>
  <c r="AS1501" i="5"/>
  <c r="AS1502" i="5"/>
  <c r="AS1503" i="5"/>
  <c r="AS1504" i="5"/>
  <c r="AS1505" i="5"/>
  <c r="AS1506" i="5"/>
  <c r="AS1507" i="5"/>
  <c r="AS1508" i="5"/>
  <c r="AS1509" i="5"/>
  <c r="AS1510" i="5"/>
  <c r="AS1511" i="5"/>
  <c r="AS1512" i="5"/>
  <c r="AS1513" i="5"/>
  <c r="AS1514" i="5"/>
  <c r="AS1515" i="5"/>
  <c r="AS1516" i="5"/>
  <c r="AS1517" i="5"/>
  <c r="AS1518" i="5"/>
  <c r="AS1519" i="5"/>
  <c r="AS1520" i="5"/>
  <c r="AS1521" i="5"/>
  <c r="AS1522" i="5"/>
  <c r="AS1523" i="5"/>
  <c r="AS1524" i="5"/>
  <c r="AS1525" i="5"/>
  <c r="AS1526" i="5"/>
  <c r="AS1527" i="5"/>
  <c r="AS1528" i="5"/>
  <c r="AS1529" i="5"/>
  <c r="AS1530" i="5"/>
  <c r="AS1531" i="5"/>
  <c r="AS1532" i="5"/>
  <c r="AS1533" i="5"/>
  <c r="AS1534" i="5"/>
  <c r="AS1535" i="5"/>
  <c r="AS1536" i="5"/>
  <c r="AS1537" i="5"/>
  <c r="AS1538" i="5"/>
  <c r="AS1539" i="5"/>
  <c r="AS1540" i="5"/>
  <c r="AS1541" i="5"/>
  <c r="AS1542" i="5"/>
  <c r="AS1543" i="5"/>
  <c r="AS1544" i="5"/>
  <c r="AS1545" i="5"/>
  <c r="AS1546" i="5"/>
  <c r="AS1547" i="5"/>
  <c r="AS1548" i="5"/>
  <c r="AS1549" i="5"/>
  <c r="AS1550" i="5"/>
  <c r="AS1551" i="5"/>
  <c r="AS1552" i="5"/>
  <c r="AS1553" i="5"/>
  <c r="AS1554" i="5"/>
  <c r="AS1555" i="5"/>
  <c r="AS1556" i="5"/>
  <c r="AS1557" i="5"/>
  <c r="AS1558" i="5"/>
  <c r="AS1559" i="5"/>
  <c r="AS1560" i="5"/>
  <c r="AS1561" i="5"/>
  <c r="AS1562" i="5"/>
  <c r="AS1563" i="5"/>
  <c r="AS1564" i="5"/>
  <c r="AS1565" i="5"/>
  <c r="AS1566" i="5"/>
  <c r="AS1567" i="5"/>
  <c r="AS1568" i="5"/>
  <c r="AS1569" i="5"/>
  <c r="AS1570" i="5"/>
  <c r="AS1571" i="5"/>
  <c r="AS1572" i="5"/>
  <c r="AS1573" i="5"/>
  <c r="AS1575" i="5"/>
  <c r="AS1576" i="5"/>
  <c r="AS1577" i="5"/>
  <c r="AS1578" i="5"/>
  <c r="AS1579" i="5"/>
  <c r="AS1580" i="5"/>
  <c r="AS1581" i="5"/>
  <c r="AS1582" i="5"/>
  <c r="AS1583" i="5"/>
  <c r="AS1584" i="5"/>
  <c r="AS1585" i="5"/>
  <c r="AS1586" i="5"/>
  <c r="AS1587" i="5"/>
  <c r="AS1588" i="5"/>
  <c r="AS1589" i="5"/>
  <c r="AS1590" i="5"/>
  <c r="AS1591" i="5"/>
  <c r="AS1592" i="5"/>
  <c r="AS1593" i="5"/>
  <c r="AS1594" i="5"/>
  <c r="AS1595" i="5"/>
  <c r="AS1596" i="5"/>
  <c r="AS1597" i="5"/>
  <c r="AS1598" i="5"/>
  <c r="AS1599" i="5"/>
  <c r="AS1600" i="5"/>
  <c r="AS1601" i="5"/>
  <c r="AS1602" i="5"/>
  <c r="AS1603" i="5"/>
  <c r="AS1604" i="5"/>
  <c r="AS1605" i="5"/>
  <c r="AS1606" i="5"/>
  <c r="AS1607" i="5"/>
  <c r="AS1608" i="5"/>
  <c r="AS1609" i="5"/>
  <c r="AS1610" i="5"/>
  <c r="AS1611" i="5"/>
  <c r="AS1612" i="5"/>
  <c r="AS1613" i="5"/>
  <c r="AS1614" i="5"/>
  <c r="AS1615" i="5"/>
  <c r="AS1616" i="5"/>
  <c r="AS1617" i="5"/>
  <c r="AS1618" i="5"/>
  <c r="AS1619" i="5"/>
  <c r="AS1620" i="5"/>
  <c r="AS1621" i="5"/>
  <c r="AS1622" i="5"/>
  <c r="AS1623" i="5"/>
  <c r="AS1624" i="5"/>
  <c r="AS1625" i="5"/>
  <c r="AS1626" i="5"/>
  <c r="AS1627" i="5"/>
  <c r="AS1628" i="5"/>
  <c r="AS1629" i="5"/>
  <c r="AS1630" i="5"/>
  <c r="AS1631" i="5"/>
  <c r="AS1632" i="5"/>
  <c r="AS1633" i="5"/>
  <c r="AS1634" i="5"/>
  <c r="AS1635" i="5"/>
  <c r="AS1636" i="5"/>
  <c r="AS1637" i="5"/>
  <c r="AS1638" i="5"/>
  <c r="AS1639" i="5"/>
  <c r="AS1640" i="5"/>
  <c r="AS1641" i="5"/>
  <c r="AS1642" i="5"/>
  <c r="AS1643" i="5"/>
  <c r="AS1644" i="5"/>
  <c r="AS1645" i="5"/>
  <c r="AS1646" i="5"/>
  <c r="AS1647" i="5"/>
  <c r="AS1648" i="5"/>
  <c r="AS1649" i="5"/>
  <c r="AS1650" i="5"/>
  <c r="AS1651" i="5"/>
  <c r="AS1652" i="5"/>
  <c r="AS1653" i="5"/>
  <c r="AS1654" i="5"/>
  <c r="AS1655" i="5"/>
  <c r="AS1656" i="5"/>
  <c r="AS1657" i="5"/>
  <c r="AS1658" i="5"/>
  <c r="AS1659" i="5"/>
  <c r="AS1660" i="5"/>
  <c r="AS1661" i="5"/>
  <c r="AS1662" i="5"/>
  <c r="AS1663" i="5"/>
  <c r="AS1664" i="5"/>
  <c r="AS1665" i="5"/>
  <c r="AS1666" i="5"/>
  <c r="AS1667" i="5"/>
  <c r="AS1668" i="5"/>
  <c r="AS1669" i="5"/>
  <c r="AS1670" i="5"/>
  <c r="AS1671" i="5"/>
  <c r="AS1672" i="5"/>
  <c r="AS1673" i="5"/>
  <c r="AS1674" i="5"/>
  <c r="AS1675" i="5"/>
  <c r="AS1676" i="5"/>
  <c r="AS1677" i="5"/>
  <c r="AS1678" i="5"/>
  <c r="AS1679" i="5"/>
  <c r="AS1680" i="5"/>
  <c r="AS1681" i="5"/>
  <c r="AS1682" i="5"/>
  <c r="AS1683" i="5"/>
  <c r="AS1684" i="5"/>
  <c r="AS1685" i="5"/>
  <c r="AS1686" i="5"/>
  <c r="AS1687" i="5"/>
  <c r="AS1688" i="5"/>
  <c r="AS1689" i="5"/>
  <c r="AS1690" i="5"/>
  <c r="AS1691" i="5"/>
  <c r="AS1692" i="5"/>
  <c r="AS1693" i="5"/>
  <c r="AS1694" i="5"/>
  <c r="AS1695" i="5"/>
  <c r="AS1696" i="5"/>
  <c r="AS1697" i="5"/>
  <c r="AS1698" i="5"/>
  <c r="AS1699" i="5"/>
  <c r="AS1700" i="5"/>
  <c r="AS1701" i="5"/>
  <c r="AS1702" i="5"/>
  <c r="AS1703" i="5"/>
  <c r="AS1704" i="5"/>
  <c r="AS1705" i="5"/>
  <c r="AS1706" i="5"/>
  <c r="AS1707" i="5"/>
  <c r="AS1708" i="5"/>
  <c r="AS1709" i="5"/>
  <c r="AS1710" i="5"/>
  <c r="AS1711" i="5"/>
  <c r="AS1712" i="5"/>
  <c r="AS1713" i="5"/>
  <c r="AS1714" i="5"/>
  <c r="AS1715" i="5"/>
  <c r="AS1716" i="5"/>
  <c r="AS1717" i="5"/>
  <c r="AS1718" i="5"/>
  <c r="AS1719" i="5"/>
  <c r="AS1720" i="5"/>
  <c r="AS1721" i="5"/>
  <c r="AS1722" i="5"/>
  <c r="AS1723" i="5"/>
  <c r="AS1724" i="5"/>
  <c r="AS1725" i="5"/>
  <c r="AS1726" i="5"/>
  <c r="AS1727" i="5"/>
  <c r="AS1728" i="5"/>
  <c r="AS1729" i="5"/>
  <c r="AS1730" i="5"/>
  <c r="AS1731" i="5"/>
  <c r="AS1732" i="5"/>
  <c r="AS1733" i="5"/>
  <c r="AS1734" i="5"/>
  <c r="AS1735" i="5"/>
  <c r="AS1736" i="5"/>
  <c r="AS1737" i="5"/>
  <c r="AS1738" i="5"/>
  <c r="AS1739" i="5"/>
  <c r="AS1740" i="5"/>
  <c r="AS1741" i="5"/>
  <c r="AS1742" i="5"/>
  <c r="AS1743" i="5"/>
  <c r="AS1744" i="5"/>
  <c r="AS1745" i="5"/>
  <c r="AS1746" i="5"/>
  <c r="AS1747" i="5"/>
  <c r="AS1748" i="5"/>
  <c r="AS1749" i="5"/>
  <c r="AS1750" i="5"/>
  <c r="AS1751" i="5"/>
  <c r="AS1752" i="5"/>
  <c r="AS1753" i="5"/>
  <c r="AS1754" i="5"/>
  <c r="AS1755" i="5"/>
  <c r="AS1756" i="5"/>
  <c r="AS1757" i="5"/>
  <c r="AS1758" i="5"/>
  <c r="AS1759" i="5"/>
  <c r="AS1760" i="5"/>
  <c r="AS1761" i="5"/>
  <c r="AS1762" i="5"/>
  <c r="AS1763" i="5"/>
  <c r="AS1764" i="5"/>
  <c r="AS1765" i="5"/>
  <c r="AS1766" i="5"/>
  <c r="AS1767" i="5"/>
  <c r="AS1768" i="5"/>
  <c r="AS1769" i="5"/>
  <c r="AS1770" i="5"/>
  <c r="AS1771" i="5"/>
  <c r="AS1772" i="5"/>
  <c r="AS1773" i="5"/>
  <c r="AS1774" i="5"/>
  <c r="AS1775" i="5"/>
  <c r="AS1776" i="5"/>
  <c r="AS1777" i="5"/>
  <c r="AS1778" i="5"/>
  <c r="AS1779" i="5"/>
  <c r="AS1780" i="5"/>
  <c r="AS1781" i="5"/>
  <c r="AS1782" i="5"/>
  <c r="AS1783" i="5"/>
  <c r="AS1784" i="5"/>
  <c r="AS1785" i="5"/>
  <c r="AS1786" i="5"/>
  <c r="AS1787" i="5"/>
  <c r="AS1788" i="5"/>
  <c r="AS1789" i="5"/>
  <c r="AS1790" i="5"/>
  <c r="AS1791" i="5"/>
  <c r="AS1792" i="5"/>
  <c r="AS1793" i="5"/>
  <c r="AS1794" i="5"/>
  <c r="AS1795" i="5"/>
  <c r="AS1796" i="5"/>
  <c r="AS1797" i="5"/>
  <c r="AS1798" i="5"/>
  <c r="AS1799" i="5"/>
  <c r="AS1800" i="5"/>
  <c r="AS1801" i="5"/>
  <c r="AS1802" i="5"/>
  <c r="AS1803" i="5"/>
  <c r="AS1804" i="5"/>
  <c r="AS1805" i="5"/>
  <c r="AS1806" i="5"/>
  <c r="AS1807" i="5"/>
  <c r="AS1808" i="5"/>
  <c r="AS1809" i="5"/>
  <c r="AS1810" i="5"/>
  <c r="AS1811" i="5"/>
  <c r="AS1812" i="5"/>
  <c r="AS1813" i="5"/>
  <c r="AS1814" i="5"/>
  <c r="AS1815" i="5"/>
  <c r="AS1816" i="5"/>
  <c r="AS1817" i="5"/>
  <c r="AS1818" i="5"/>
  <c r="AS1819" i="5"/>
  <c r="AS1820" i="5"/>
  <c r="AS1821" i="5"/>
  <c r="AS1822" i="5"/>
  <c r="AS1823" i="5"/>
  <c r="AS1824" i="5"/>
  <c r="AS1825" i="5"/>
  <c r="AS1826" i="5"/>
  <c r="AS1827" i="5"/>
  <c r="AS1828" i="5"/>
  <c r="AS1829" i="5"/>
  <c r="AS1830" i="5"/>
  <c r="AS1831" i="5"/>
  <c r="AS1832" i="5"/>
  <c r="AS1833" i="5"/>
  <c r="AS1834" i="5"/>
  <c r="AS1835" i="5"/>
  <c r="AS1836" i="5"/>
  <c r="AS1837" i="5"/>
  <c r="AS1838" i="5"/>
  <c r="AS1839" i="5"/>
  <c r="AS1840" i="5"/>
  <c r="AS1841" i="5"/>
  <c r="AS1842" i="5"/>
  <c r="AS1843" i="5"/>
  <c r="AS1844" i="5"/>
  <c r="AS1845" i="5"/>
  <c r="AS1846" i="5"/>
  <c r="AS1847" i="5"/>
  <c r="AS1848" i="5"/>
  <c r="AS1849" i="5"/>
  <c r="AS1850" i="5"/>
  <c r="AS1851" i="5"/>
  <c r="AS1852" i="5"/>
  <c r="AS1853" i="5"/>
  <c r="AS1854" i="5"/>
  <c r="AS1855" i="5"/>
  <c r="AS1856" i="5"/>
  <c r="AS1857" i="5"/>
  <c r="AS1858" i="5"/>
  <c r="AS1859" i="5"/>
  <c r="AS1860" i="5"/>
  <c r="AS1861" i="5"/>
  <c r="AS1862" i="5"/>
  <c r="AS1863" i="5"/>
  <c r="AS1864" i="5"/>
  <c r="AS1865" i="5"/>
  <c r="AS1866" i="5"/>
  <c r="AS1867" i="5"/>
  <c r="AS1868" i="5"/>
  <c r="AS1869" i="5"/>
  <c r="AS1870" i="5"/>
  <c r="AS1871" i="5"/>
  <c r="AS1872" i="5"/>
  <c r="AS1873" i="5"/>
  <c r="AS1874" i="5"/>
  <c r="AS1875" i="5"/>
  <c r="AS1876" i="5"/>
  <c r="AS1877" i="5"/>
  <c r="AS1878" i="5"/>
  <c r="AS1879" i="5"/>
  <c r="AS1880" i="5"/>
  <c r="AS1881" i="5"/>
  <c r="AS1882" i="5"/>
  <c r="AS1883" i="5"/>
  <c r="AS1884" i="5"/>
  <c r="AS1885" i="5"/>
  <c r="AS1886" i="5"/>
  <c r="AS1887" i="5"/>
  <c r="AS1888" i="5"/>
  <c r="AS1889" i="5"/>
  <c r="AS1890" i="5"/>
  <c r="AS1891" i="5"/>
  <c r="AS1892" i="5"/>
  <c r="AS1893" i="5"/>
  <c r="AS1894" i="5"/>
  <c r="AS1895" i="5"/>
  <c r="AS1896" i="5"/>
  <c r="AS1897" i="5"/>
  <c r="AS1898" i="5"/>
  <c r="AS1899" i="5"/>
  <c r="AS1900" i="5"/>
  <c r="AS1901" i="5"/>
  <c r="AS1902" i="5"/>
  <c r="AS1903" i="5"/>
  <c r="AS1904" i="5"/>
  <c r="AS1905" i="5"/>
  <c r="AS1906" i="5"/>
  <c r="AS1907" i="5"/>
  <c r="AS1908" i="5"/>
  <c r="AS1909" i="5"/>
  <c r="AS1910" i="5"/>
  <c r="AS1911" i="5"/>
  <c r="AS1912" i="5"/>
  <c r="AS1913" i="5"/>
  <c r="AS1914" i="5"/>
  <c r="AS1915" i="5"/>
  <c r="AS1916" i="5"/>
  <c r="AS1917" i="5"/>
  <c r="AS1918" i="5"/>
  <c r="AS1919" i="5"/>
  <c r="AS1920" i="5"/>
  <c r="AS1921" i="5"/>
  <c r="AS1922" i="5"/>
  <c r="AS1923" i="5"/>
  <c r="AS1924" i="5"/>
  <c r="AS1925" i="5"/>
  <c r="AS1926" i="5"/>
  <c r="AS1927" i="5"/>
  <c r="AS1928" i="5"/>
  <c r="AS1929" i="5"/>
  <c r="AS1930" i="5"/>
  <c r="AS1931" i="5"/>
  <c r="AS1932" i="5"/>
  <c r="AS1933" i="5"/>
  <c r="AS1934" i="5"/>
  <c r="AS1935" i="5"/>
  <c r="AS1936" i="5"/>
  <c r="AS1937" i="5"/>
  <c r="AS1938" i="5"/>
  <c r="AS1939" i="5"/>
  <c r="AS1940" i="5"/>
  <c r="AS1941" i="5"/>
  <c r="AS1942" i="5"/>
  <c r="AS1943" i="5"/>
  <c r="AS1944" i="5"/>
  <c r="AS1945" i="5"/>
  <c r="AS1946" i="5"/>
  <c r="AS1947" i="5"/>
  <c r="AS1948" i="5"/>
  <c r="AS1949" i="5"/>
  <c r="AS1950" i="5"/>
  <c r="AS1951" i="5"/>
  <c r="AS1952" i="5"/>
  <c r="AS1953" i="5"/>
  <c r="AS1954" i="5"/>
  <c r="AS1955" i="5"/>
  <c r="AS1956" i="5"/>
  <c r="AS1957" i="5"/>
  <c r="AS1958" i="5"/>
  <c r="AS1959" i="5"/>
  <c r="AS1960" i="5"/>
  <c r="AS1961" i="5"/>
  <c r="AS1962" i="5"/>
  <c r="AS1963" i="5"/>
  <c r="AS1964" i="5"/>
  <c r="AS1965" i="5"/>
  <c r="AS1966" i="5"/>
  <c r="AS1967" i="5"/>
  <c r="AS1968" i="5"/>
  <c r="AS1969" i="5"/>
  <c r="AS1970" i="5"/>
  <c r="AS1971" i="5"/>
  <c r="AS1972" i="5"/>
  <c r="AS1973" i="5"/>
  <c r="AS1974" i="5"/>
  <c r="AS1975" i="5"/>
  <c r="AS1976" i="5"/>
  <c r="AS1977" i="5"/>
  <c r="AS1978" i="5"/>
  <c r="AS1979" i="5"/>
  <c r="AS1980" i="5"/>
  <c r="AS1981" i="5"/>
  <c r="AS1982" i="5"/>
  <c r="AS1983" i="5"/>
  <c r="AS1984" i="5"/>
  <c r="AS1985" i="5"/>
  <c r="AS1986" i="5"/>
  <c r="AS1987" i="5"/>
  <c r="AS1988" i="5"/>
  <c r="AS1989" i="5"/>
  <c r="AS1990" i="5"/>
  <c r="AS1991" i="5"/>
  <c r="AS1992" i="5"/>
  <c r="AS1993" i="5"/>
  <c r="AS1994" i="5"/>
  <c r="AS1995" i="5"/>
  <c r="AS1996" i="5"/>
  <c r="AS1997" i="5"/>
  <c r="AS1998" i="5"/>
  <c r="AS1999" i="5"/>
  <c r="AS2000" i="5"/>
  <c r="AS2001" i="5"/>
  <c r="AS2002" i="5"/>
  <c r="AS2003" i="5"/>
  <c r="AS2004" i="5"/>
  <c r="AS2005" i="5"/>
  <c r="AS2006" i="5"/>
  <c r="AS2007" i="5"/>
  <c r="AS2008" i="5"/>
  <c r="AS2009" i="5"/>
  <c r="AS2010" i="5"/>
  <c r="AS2011" i="5"/>
  <c r="AS2012" i="5"/>
  <c r="AS2013" i="5"/>
  <c r="AS2014" i="5"/>
  <c r="AS2015" i="5"/>
  <c r="AS2016" i="5"/>
  <c r="AS2017" i="5"/>
  <c r="AS2018" i="5"/>
  <c r="AS2019" i="5"/>
  <c r="AS2020" i="5"/>
  <c r="AS2021" i="5"/>
  <c r="AS2022" i="5"/>
  <c r="AS2023" i="5"/>
  <c r="AS2024" i="5"/>
  <c r="AS2025" i="5"/>
  <c r="AS2026" i="5"/>
  <c r="AS2027" i="5"/>
  <c r="AS2028" i="5"/>
  <c r="AS2029" i="5"/>
  <c r="AS2030" i="5"/>
  <c r="AS2031" i="5"/>
  <c r="AS2032" i="5"/>
  <c r="AS2033" i="5"/>
  <c r="AS2034" i="5"/>
  <c r="AS2035" i="5"/>
  <c r="AS2036" i="5"/>
  <c r="AS2037" i="5"/>
  <c r="AS2038" i="5"/>
  <c r="AS2039" i="5"/>
  <c r="AS2040" i="5"/>
  <c r="AS2041" i="5"/>
  <c r="AS2042" i="5"/>
  <c r="AS2043" i="5"/>
  <c r="AS2044" i="5"/>
  <c r="AS2045" i="5"/>
  <c r="AS2046" i="5"/>
  <c r="AS2047" i="5"/>
  <c r="AS2048" i="5"/>
  <c r="AS2049" i="5"/>
  <c r="AS2050" i="5"/>
  <c r="AS2051" i="5"/>
  <c r="AS2052" i="5"/>
  <c r="AS2053" i="5"/>
  <c r="AS2054" i="5"/>
  <c r="AS2055" i="5"/>
  <c r="AS2056" i="5"/>
  <c r="AS2057" i="5"/>
  <c r="AS2058" i="5"/>
  <c r="AS2059" i="5"/>
  <c r="AS2060" i="5"/>
  <c r="AS2061" i="5"/>
  <c r="AS2062" i="5"/>
  <c r="AS2063" i="5"/>
  <c r="AS2064" i="5"/>
  <c r="AS2065" i="5"/>
  <c r="AS2066" i="5"/>
  <c r="AS2067" i="5"/>
  <c r="AS2068" i="5"/>
  <c r="AS2069" i="5"/>
  <c r="AS2070" i="5"/>
  <c r="AS2071" i="5"/>
  <c r="AS2072" i="5"/>
  <c r="AS2073" i="5"/>
  <c r="AS2074" i="5"/>
  <c r="AS2075" i="5"/>
  <c r="AS2076" i="5"/>
  <c r="AS2077" i="5"/>
  <c r="AS2078" i="5"/>
  <c r="AS2079" i="5"/>
  <c r="AS2080" i="5"/>
  <c r="AS2081" i="5"/>
  <c r="AS2082" i="5"/>
  <c r="AS2083" i="5"/>
  <c r="AS2084" i="5"/>
  <c r="AS2085" i="5"/>
  <c r="AS2086" i="5"/>
  <c r="AS2087" i="5"/>
  <c r="AS2088" i="5"/>
  <c r="AS2089" i="5"/>
  <c r="AS2090" i="5"/>
  <c r="AS2091" i="5"/>
  <c r="AS2092" i="5"/>
  <c r="AS2093" i="5"/>
  <c r="AS2094" i="5"/>
  <c r="AS2095" i="5"/>
  <c r="AS2096" i="5"/>
  <c r="AS2097" i="5"/>
  <c r="AS2098" i="5"/>
  <c r="AS2099" i="5"/>
  <c r="AS2100" i="5"/>
  <c r="AS2101" i="5"/>
  <c r="AS2102" i="5"/>
  <c r="AS2103" i="5"/>
  <c r="AS2104" i="5"/>
  <c r="AS2105" i="5"/>
  <c r="AS2106" i="5"/>
  <c r="AS2107" i="5"/>
  <c r="AS2108" i="5"/>
  <c r="AS2109" i="5"/>
  <c r="AS2110" i="5"/>
  <c r="AS2111" i="5"/>
  <c r="AS2112" i="5"/>
  <c r="AS2113" i="5"/>
  <c r="AS2114" i="5"/>
  <c r="AS2115" i="5"/>
  <c r="AS2116" i="5"/>
  <c r="AS2117" i="5"/>
  <c r="AS2118" i="5"/>
  <c r="AS2119" i="5"/>
  <c r="AS2120" i="5"/>
  <c r="AS2121" i="5"/>
  <c r="AS2122" i="5"/>
  <c r="AS2123" i="5"/>
  <c r="AS2124" i="5"/>
  <c r="AS2125" i="5"/>
  <c r="AS2126" i="5"/>
  <c r="AS2127" i="5"/>
  <c r="AS2128" i="5"/>
  <c r="AS2129" i="5"/>
  <c r="AS2130" i="5"/>
  <c r="AS2131" i="5"/>
  <c r="AS2132" i="5"/>
  <c r="AS2133" i="5"/>
  <c r="AS2134" i="5"/>
  <c r="AS2135" i="5"/>
  <c r="AS2136" i="5"/>
  <c r="AS2137" i="5"/>
  <c r="AS2138" i="5"/>
  <c r="AS2139" i="5"/>
  <c r="AS2140" i="5"/>
  <c r="AS2141" i="5"/>
  <c r="AS2142" i="5"/>
  <c r="AS2143" i="5"/>
  <c r="AS2144" i="5"/>
  <c r="AS2145" i="5"/>
  <c r="AS2146" i="5"/>
  <c r="AS2147" i="5"/>
  <c r="AS2148" i="5"/>
  <c r="AS2149" i="5"/>
  <c r="AS2150" i="5"/>
  <c r="AS2151" i="5"/>
  <c r="AS2152" i="5"/>
  <c r="AS2153" i="5"/>
  <c r="AS2154" i="5"/>
  <c r="AS2155" i="5"/>
  <c r="AS2156" i="5"/>
  <c r="AS2157" i="5"/>
  <c r="AS2158" i="5"/>
  <c r="AS2159" i="5"/>
  <c r="AS2160" i="5"/>
  <c r="AS2161" i="5"/>
  <c r="AS2162" i="5"/>
  <c r="AS2163" i="5"/>
  <c r="AS2164" i="5"/>
  <c r="AS2165" i="5"/>
  <c r="AS2166" i="5"/>
  <c r="AS2167" i="5"/>
  <c r="AS2168" i="5"/>
  <c r="AS2169" i="5"/>
  <c r="AS2170" i="5"/>
  <c r="AS2171" i="5"/>
  <c r="AS2172" i="5"/>
  <c r="AS2173" i="5"/>
  <c r="AS2174" i="5"/>
  <c r="AS2175" i="5"/>
  <c r="AS2176" i="5"/>
  <c r="AS2177" i="5"/>
  <c r="AS2178" i="5"/>
  <c r="AS2179" i="5"/>
  <c r="AS2180" i="5"/>
  <c r="AS2181" i="5"/>
  <c r="AS2182" i="5"/>
  <c r="AS2183" i="5"/>
  <c r="AS2184" i="5"/>
  <c r="AS2185" i="5"/>
  <c r="AS2186" i="5"/>
  <c r="AS2187" i="5"/>
  <c r="AS2188" i="5"/>
  <c r="AS2189" i="5"/>
  <c r="AS2190" i="5"/>
  <c r="AS2191" i="5"/>
  <c r="AS2192" i="5"/>
  <c r="AS2193" i="5"/>
  <c r="AS2194" i="5"/>
  <c r="AS2195" i="5"/>
  <c r="AS2196" i="5"/>
  <c r="AS2197" i="5"/>
  <c r="AS2198" i="5"/>
  <c r="AS2199" i="5"/>
  <c r="AS2200" i="5"/>
  <c r="AS2201" i="5"/>
  <c r="AS2202" i="5"/>
  <c r="AS2203" i="5"/>
  <c r="AS2204" i="5"/>
  <c r="AS2205" i="5"/>
  <c r="AS2206" i="5"/>
  <c r="AS2207" i="5"/>
  <c r="AS2208" i="5"/>
  <c r="AS2209" i="5"/>
  <c r="AS2210" i="5"/>
  <c r="AS2211" i="5"/>
  <c r="AS2212" i="5"/>
  <c r="AS2213" i="5"/>
  <c r="AS2214" i="5"/>
  <c r="AS2215" i="5"/>
  <c r="AS2216" i="5"/>
  <c r="AS2217" i="5"/>
  <c r="AS2218" i="5"/>
  <c r="AS2219" i="5"/>
  <c r="AS2220" i="5"/>
  <c r="AS2221" i="5"/>
  <c r="AS2222" i="5"/>
  <c r="AS2223" i="5"/>
  <c r="AS2224" i="5"/>
  <c r="AS2225" i="5"/>
  <c r="AS2226" i="5"/>
  <c r="AS2227" i="5"/>
  <c r="AS2228" i="5"/>
  <c r="AS2229" i="5"/>
  <c r="AS2230" i="5"/>
  <c r="AS2231" i="5"/>
  <c r="AS2232" i="5"/>
  <c r="AS2233" i="5"/>
  <c r="AS2234" i="5"/>
  <c r="AS2235" i="5"/>
  <c r="AS2236" i="5"/>
  <c r="AS2237" i="5"/>
  <c r="AS2238" i="5"/>
  <c r="AS2239" i="5"/>
  <c r="AS2240" i="5"/>
  <c r="AS2241" i="5"/>
  <c r="AS2242" i="5"/>
  <c r="AS2243" i="5"/>
  <c r="AS2244" i="5"/>
  <c r="AS2245" i="5"/>
  <c r="AS2246" i="5"/>
  <c r="AS2247" i="5"/>
  <c r="AS2248" i="5"/>
  <c r="AS2249" i="5"/>
  <c r="AS2250" i="5"/>
  <c r="AS2251" i="5"/>
  <c r="AS2252" i="5"/>
  <c r="AS2253" i="5"/>
  <c r="AS2254" i="5"/>
  <c r="AS2255" i="5"/>
  <c r="AS2256" i="5"/>
  <c r="AS2257" i="5"/>
  <c r="AS2258" i="5"/>
  <c r="AS2259" i="5"/>
  <c r="AS2260" i="5"/>
  <c r="AS2261" i="5"/>
  <c r="AS2262" i="5"/>
  <c r="AS2263" i="5"/>
  <c r="AS2264" i="5"/>
  <c r="AS2265" i="5"/>
  <c r="AS2266" i="5"/>
  <c r="AS2267" i="5"/>
  <c r="AS2268" i="5"/>
  <c r="AS2269" i="5"/>
  <c r="AS2270" i="5"/>
  <c r="AS2271" i="5"/>
  <c r="AS2272" i="5"/>
  <c r="AS2273" i="5"/>
  <c r="AS2274" i="5"/>
  <c r="AS2275" i="5"/>
  <c r="AS2276" i="5"/>
  <c r="AS2277" i="5"/>
  <c r="AS2278" i="5"/>
  <c r="AS2279" i="5"/>
  <c r="AS2280" i="5"/>
  <c r="AS2281" i="5"/>
  <c r="AS2282" i="5"/>
  <c r="AS2283" i="5"/>
  <c r="AS2284" i="5"/>
  <c r="AS2285" i="5"/>
  <c r="AS2286" i="5"/>
  <c r="AS2287" i="5"/>
  <c r="AS2288" i="5"/>
  <c r="AS2289" i="5"/>
  <c r="AS2290" i="5"/>
  <c r="AS2291" i="5"/>
  <c r="AS2292" i="5"/>
  <c r="AS2293" i="5"/>
  <c r="AS2294" i="5"/>
  <c r="AS2295" i="5"/>
  <c r="AS2296" i="5"/>
  <c r="AS2297" i="5"/>
  <c r="AS2298" i="5"/>
  <c r="AS2299" i="5"/>
  <c r="AS2300" i="5"/>
  <c r="AS2301" i="5"/>
  <c r="AS2302" i="5"/>
  <c r="AS2303" i="5"/>
  <c r="AS2304" i="5"/>
  <c r="AS2305" i="5"/>
  <c r="AS2306" i="5"/>
  <c r="AS2307" i="5"/>
  <c r="AS2308" i="5"/>
  <c r="AS2309" i="5"/>
  <c r="AS2310" i="5"/>
  <c r="AS2311" i="5"/>
  <c r="AS2312" i="5"/>
  <c r="AS2313" i="5"/>
  <c r="AS2314" i="5"/>
  <c r="AS2315" i="5"/>
  <c r="AS2316" i="5"/>
  <c r="AS2317" i="5"/>
  <c r="AS2318" i="5"/>
  <c r="AS2319" i="5"/>
  <c r="AS2320" i="5"/>
  <c r="AS2321" i="5"/>
  <c r="AS2322" i="5"/>
  <c r="AS2323" i="5"/>
  <c r="AS2324" i="5"/>
  <c r="AS2325" i="5"/>
  <c r="AS2326" i="5"/>
  <c r="AS2327" i="5"/>
  <c r="AS2328" i="5"/>
  <c r="AS2329" i="5"/>
  <c r="AS2330" i="5"/>
  <c r="AS2331" i="5"/>
  <c r="AS2332" i="5"/>
  <c r="AS2333" i="5"/>
  <c r="AS2334" i="5"/>
  <c r="AS2335" i="5"/>
  <c r="AS2336" i="5"/>
  <c r="AS2337" i="5"/>
  <c r="AS2338" i="5"/>
  <c r="AS2339" i="5"/>
  <c r="AS2340" i="5"/>
  <c r="AS2341" i="5"/>
  <c r="AS2342" i="5"/>
  <c r="AS2343" i="5"/>
  <c r="AS2344" i="5"/>
  <c r="AS2345" i="5"/>
  <c r="AS2346" i="5"/>
  <c r="AS2347" i="5"/>
  <c r="AS2348" i="5"/>
  <c r="AS2349" i="5"/>
  <c r="AS2350" i="5"/>
  <c r="AS2351" i="5"/>
  <c r="AS2352" i="5"/>
  <c r="AS2353" i="5"/>
  <c r="AS2354" i="5"/>
  <c r="AS2355" i="5"/>
  <c r="AS2356" i="5"/>
  <c r="AS2357" i="5"/>
  <c r="AS2358" i="5"/>
  <c r="AS2359" i="5"/>
  <c r="AS2360" i="5"/>
  <c r="AS2361" i="5"/>
  <c r="AS2362" i="5"/>
  <c r="AS2363" i="5"/>
  <c r="AS2364" i="5"/>
  <c r="AS2365" i="5"/>
  <c r="AS2366" i="5"/>
  <c r="AS2367" i="5"/>
  <c r="AS2368" i="5"/>
  <c r="AS2369" i="5"/>
  <c r="AS2370" i="5"/>
  <c r="AS2371" i="5"/>
  <c r="AS2372" i="5"/>
  <c r="AS2373" i="5"/>
  <c r="AS2374" i="5"/>
  <c r="AS2375" i="5"/>
  <c r="AS2376" i="5"/>
  <c r="AS2377" i="5"/>
  <c r="AS2378" i="5"/>
  <c r="AS2379" i="5"/>
  <c r="AS2380" i="5"/>
  <c r="AS2381" i="5"/>
  <c r="AS2382" i="5"/>
  <c r="AS2383" i="5"/>
  <c r="AS2384" i="5"/>
  <c r="AS2385" i="5"/>
  <c r="AS2386" i="5"/>
  <c r="AS2387" i="5"/>
  <c r="AS2388" i="5"/>
  <c r="AS2389" i="5"/>
  <c r="AS2390" i="5"/>
  <c r="AS2391" i="5"/>
  <c r="AS2392" i="5"/>
  <c r="AS2393" i="5"/>
  <c r="AS2394" i="5"/>
  <c r="AS2395" i="5"/>
  <c r="AS2396" i="5"/>
  <c r="AS2397" i="5"/>
  <c r="AS2398" i="5"/>
  <c r="AS2399" i="5"/>
  <c r="AS2400" i="5"/>
  <c r="AS2401" i="5"/>
  <c r="AS2402" i="5"/>
  <c r="AS2403" i="5"/>
  <c r="AS2404" i="5"/>
  <c r="AS2405" i="5"/>
  <c r="AS2406" i="5"/>
  <c r="AS2407" i="5"/>
  <c r="AS2408" i="5"/>
  <c r="AS2409" i="5"/>
  <c r="AS2410" i="5"/>
  <c r="AS2411" i="5"/>
  <c r="AS2412" i="5"/>
  <c r="AS2413" i="5"/>
  <c r="AS2414" i="5"/>
  <c r="AS2415" i="5"/>
  <c r="AS2416" i="5"/>
  <c r="AS2417" i="5"/>
  <c r="AS2418" i="5"/>
  <c r="AS2419" i="5"/>
  <c r="AS2420" i="5"/>
  <c r="AS2421" i="5"/>
  <c r="AS2422" i="5"/>
  <c r="AS2423" i="5"/>
  <c r="AS2424" i="5"/>
  <c r="AS2425" i="5"/>
  <c r="AS2426" i="5"/>
  <c r="AS2427" i="5"/>
  <c r="AS2428" i="5"/>
  <c r="AS2429" i="5"/>
  <c r="AS2430" i="5"/>
  <c r="AS2431" i="5"/>
  <c r="AS2432" i="5"/>
  <c r="AS2433" i="5"/>
  <c r="AS2434" i="5"/>
  <c r="AS2435" i="5"/>
  <c r="AS2436" i="5"/>
  <c r="AS2437" i="5"/>
  <c r="AS2438" i="5"/>
  <c r="AS2439" i="5"/>
  <c r="AS2440" i="5"/>
  <c r="AS2441" i="5"/>
  <c r="AS2442" i="5"/>
  <c r="AS2443" i="5"/>
  <c r="AS2444" i="5"/>
  <c r="AS2445" i="5"/>
  <c r="AS2446" i="5"/>
  <c r="AS2447" i="5"/>
  <c r="AS2448" i="5"/>
  <c r="AS2449" i="5"/>
  <c r="AS2450" i="5"/>
  <c r="AS2451" i="5"/>
  <c r="AS2452" i="5"/>
  <c r="AS2453" i="5"/>
  <c r="AS2454" i="5"/>
  <c r="AS2455" i="5"/>
  <c r="AS2456" i="5"/>
  <c r="AS2457" i="5"/>
  <c r="AS2458" i="5"/>
  <c r="AS2459" i="5"/>
  <c r="AS2460" i="5"/>
  <c r="AS2461" i="5"/>
  <c r="AS2462" i="5"/>
  <c r="AS2463" i="5"/>
  <c r="AS2464" i="5"/>
  <c r="AS2465" i="5"/>
  <c r="AS2466" i="5"/>
  <c r="AS2467" i="5"/>
  <c r="AS2468" i="5"/>
  <c r="AS2469" i="5"/>
  <c r="AS2470" i="5"/>
  <c r="AS2471" i="5"/>
  <c r="AS2472" i="5"/>
  <c r="AS2473" i="5"/>
  <c r="AS2474" i="5"/>
  <c r="AS2475" i="5"/>
  <c r="AS2476" i="5"/>
  <c r="AS2477" i="5"/>
  <c r="AS2478" i="5"/>
  <c r="AS2479" i="5"/>
  <c r="AS2480" i="5"/>
  <c r="AS2481" i="5"/>
  <c r="AS2482" i="5"/>
  <c r="AS2483" i="5"/>
  <c r="AS2484" i="5"/>
  <c r="AS2485" i="5"/>
  <c r="AS2486" i="5"/>
  <c r="AS2487" i="5"/>
  <c r="AS2488" i="5"/>
  <c r="AS2489" i="5"/>
  <c r="AS2490" i="5"/>
  <c r="AS2491" i="5"/>
  <c r="AS2492" i="5"/>
  <c r="AS2493" i="5"/>
  <c r="AS2494" i="5"/>
  <c r="AS2495" i="5"/>
  <c r="AS2496" i="5"/>
  <c r="AS2497" i="5"/>
  <c r="AS2498" i="5"/>
  <c r="AS2499" i="5"/>
  <c r="AS2500" i="5"/>
  <c r="AS2501" i="5"/>
  <c r="AS2502" i="5"/>
  <c r="AS2503" i="5"/>
  <c r="AS2504" i="5"/>
  <c r="AS2505" i="5"/>
  <c r="AS2506" i="5"/>
  <c r="AS2507" i="5"/>
  <c r="AS2508" i="5"/>
  <c r="AS2509" i="5"/>
  <c r="AS2510" i="5"/>
  <c r="AS2511" i="5"/>
  <c r="AS2512" i="5"/>
  <c r="AS2513" i="5"/>
  <c r="AS2514" i="5"/>
  <c r="AS2515" i="5"/>
  <c r="AS2516" i="5"/>
  <c r="AS2517" i="5"/>
  <c r="AS2518" i="5"/>
  <c r="AS2519" i="5"/>
  <c r="AS2520" i="5"/>
  <c r="AS2521" i="5"/>
  <c r="AS2522" i="5"/>
  <c r="AS2523" i="5"/>
  <c r="AS2524" i="5"/>
  <c r="AS2525" i="5"/>
  <c r="AS2526" i="5"/>
  <c r="AS2527" i="5"/>
  <c r="AS2528" i="5"/>
  <c r="AS2529" i="5"/>
  <c r="AS2530" i="5"/>
  <c r="AS2531" i="5"/>
  <c r="AS2532" i="5"/>
  <c r="AS2533" i="5"/>
  <c r="AS2534" i="5"/>
  <c r="AS2535" i="5"/>
  <c r="AS2536" i="5"/>
  <c r="AS2537" i="5"/>
  <c r="AS2538" i="5"/>
  <c r="AS2539" i="5"/>
  <c r="AS2540" i="5"/>
  <c r="AS2541" i="5"/>
  <c r="AS2542" i="5"/>
  <c r="AS2543" i="5"/>
  <c r="AS2544" i="5"/>
  <c r="AS2545" i="5"/>
  <c r="AS2546" i="5"/>
  <c r="AS2547" i="5"/>
  <c r="AS2548" i="5"/>
  <c r="AS2549" i="5"/>
  <c r="AS2550" i="5"/>
  <c r="AS2551" i="5"/>
  <c r="AS2552" i="5"/>
  <c r="AS2553" i="5"/>
  <c r="AS2554" i="5"/>
  <c r="AS2555" i="5"/>
  <c r="AS2556" i="5"/>
  <c r="AS2557" i="5"/>
  <c r="AS2558" i="5"/>
  <c r="AS2559" i="5"/>
  <c r="AS2560" i="5"/>
  <c r="AS2561" i="5"/>
  <c r="AS2562" i="5"/>
  <c r="AS2563" i="5"/>
  <c r="AS2564" i="5"/>
  <c r="AS2565" i="5"/>
  <c r="AS2566" i="5"/>
  <c r="AS2567" i="5"/>
  <c r="AS2568" i="5"/>
  <c r="AS2569" i="5"/>
  <c r="AS2570" i="5"/>
  <c r="AS2571" i="5"/>
  <c r="AS2572" i="5"/>
  <c r="AS2573" i="5"/>
  <c r="AS2574" i="5"/>
  <c r="AS2575" i="5"/>
  <c r="AS2576" i="5"/>
  <c r="AS2577" i="5"/>
  <c r="AS2578" i="5"/>
  <c r="AS2579" i="5"/>
  <c r="AS2580" i="5"/>
  <c r="AS2581" i="5"/>
  <c r="AS2582" i="5"/>
  <c r="AS2583" i="5"/>
  <c r="AS2584" i="5"/>
  <c r="AS2585" i="5"/>
  <c r="AS2586" i="5"/>
  <c r="AS2587" i="5"/>
  <c r="AS2588" i="5"/>
  <c r="AS2589" i="5"/>
  <c r="AS2590" i="5"/>
  <c r="AS2591" i="5"/>
  <c r="AS2592" i="5"/>
  <c r="AS2593" i="5"/>
  <c r="AS2594" i="5"/>
  <c r="AS2595" i="5"/>
  <c r="AS2596" i="5"/>
  <c r="AS2597" i="5"/>
  <c r="AS2598" i="5"/>
  <c r="AS2599" i="5"/>
  <c r="AS2600" i="5"/>
  <c r="AS2601" i="5"/>
  <c r="AS2602" i="5"/>
  <c r="AS2603" i="5"/>
  <c r="AS2604" i="5"/>
  <c r="AS2605" i="5"/>
  <c r="AS2606" i="5"/>
  <c r="AS2607" i="5"/>
  <c r="AS2608" i="5"/>
  <c r="AS2609" i="5"/>
  <c r="AS2610" i="5"/>
  <c r="AS2611" i="5"/>
  <c r="AS2612" i="5"/>
  <c r="AS2613" i="5"/>
  <c r="AS2614" i="5"/>
  <c r="AS2615" i="5"/>
  <c r="AS2616" i="5"/>
  <c r="AS2617" i="5"/>
  <c r="AS2618" i="5"/>
  <c r="AS2619" i="5"/>
  <c r="AS2620" i="5"/>
  <c r="AS2621" i="5"/>
  <c r="AS2622" i="5"/>
  <c r="AS2623" i="5"/>
  <c r="AS2624" i="5"/>
  <c r="AS2625" i="5"/>
  <c r="AS2626" i="5"/>
  <c r="AS2627" i="5"/>
  <c r="AS2628" i="5"/>
  <c r="AS2629" i="5"/>
  <c r="AS2630" i="5"/>
  <c r="AS2631" i="5"/>
  <c r="AS2632" i="5"/>
  <c r="AS2633" i="5"/>
  <c r="AS2634" i="5"/>
  <c r="AS2635" i="5"/>
  <c r="AS2636" i="5"/>
  <c r="AS2637" i="5"/>
  <c r="AS2638" i="5"/>
  <c r="AS2639" i="5"/>
  <c r="AS2640" i="5"/>
  <c r="AS2641" i="5"/>
  <c r="AS2642" i="5"/>
  <c r="AS2643" i="5"/>
  <c r="AS2644" i="5"/>
  <c r="AS2645" i="5"/>
  <c r="AS2646" i="5"/>
  <c r="AS2647" i="5"/>
  <c r="AS2648" i="5"/>
  <c r="AS2649" i="5"/>
  <c r="AS2650" i="5"/>
  <c r="AS2651" i="5"/>
  <c r="AS2652" i="5"/>
  <c r="AS2653" i="5"/>
  <c r="AS2654" i="5"/>
  <c r="AS2655" i="5"/>
  <c r="AS2656" i="5"/>
  <c r="AS2657" i="5"/>
  <c r="AS2658" i="5"/>
  <c r="AS2659" i="5"/>
  <c r="AS2660" i="5"/>
  <c r="AS2661" i="5"/>
  <c r="AS2662" i="5"/>
  <c r="AS2663" i="5"/>
  <c r="AS2664" i="5"/>
  <c r="AS2665" i="5"/>
  <c r="AS2666" i="5"/>
  <c r="AS2667" i="5"/>
  <c r="AS2668" i="5"/>
  <c r="AS2669" i="5"/>
  <c r="AS2670" i="5"/>
  <c r="AS2671" i="5"/>
  <c r="AS2672" i="5"/>
  <c r="AS2673" i="5"/>
  <c r="AS2674" i="5"/>
  <c r="AS2675" i="5"/>
  <c r="AS2676" i="5"/>
  <c r="AS2677" i="5"/>
  <c r="AS2678" i="5"/>
  <c r="AS2679" i="5"/>
  <c r="AS2680" i="5"/>
  <c r="AS2681" i="5"/>
  <c r="AS2682" i="5"/>
  <c r="AS2683" i="5"/>
  <c r="AS2684" i="5"/>
  <c r="AS2685" i="5"/>
  <c r="AS2686" i="5"/>
  <c r="AS2687" i="5"/>
  <c r="AS2688" i="5"/>
  <c r="AS2689" i="5"/>
  <c r="AS2690" i="5"/>
  <c r="AS2691" i="5"/>
  <c r="AS2692" i="5"/>
  <c r="AS2693" i="5"/>
  <c r="AS2694" i="5"/>
  <c r="AS2695" i="5"/>
  <c r="AS2696" i="5"/>
  <c r="AS2697" i="5"/>
  <c r="AS2698" i="5"/>
  <c r="AS2699" i="5"/>
  <c r="AS2700" i="5"/>
  <c r="AS2701" i="5"/>
  <c r="AS2702" i="5"/>
  <c r="AS2703" i="5"/>
  <c r="AS2704" i="5"/>
  <c r="AS2705" i="5"/>
  <c r="AS2706" i="5"/>
  <c r="AS2707" i="5"/>
  <c r="AS2708" i="5"/>
  <c r="AS2709" i="5"/>
  <c r="AS2710" i="5"/>
  <c r="AS2711" i="5"/>
  <c r="AS2712" i="5"/>
  <c r="AS2713" i="5"/>
  <c r="AS2714" i="5"/>
  <c r="AS2715" i="5"/>
  <c r="AS2716" i="5"/>
  <c r="AS2717" i="5"/>
  <c r="AS2718" i="5"/>
  <c r="AS2719" i="5"/>
  <c r="AS2720" i="5"/>
  <c r="AS2721" i="5"/>
  <c r="AS2722" i="5"/>
  <c r="AS2723" i="5"/>
  <c r="AS2724" i="5"/>
  <c r="AS2725" i="5"/>
  <c r="AS2726" i="5"/>
  <c r="AS2727" i="5"/>
  <c r="AS2728" i="5"/>
  <c r="AS2729" i="5"/>
  <c r="AS2730" i="5"/>
  <c r="AS2731" i="5"/>
  <c r="AS2732" i="5"/>
  <c r="AS2733" i="5"/>
  <c r="AS2734" i="5"/>
  <c r="AS2735" i="5"/>
  <c r="AS2736" i="5"/>
  <c r="AS2737" i="5"/>
  <c r="AS2738" i="5"/>
  <c r="AS2739" i="5"/>
  <c r="AS2740" i="5"/>
  <c r="AS2741" i="5"/>
  <c r="AS2742" i="5"/>
  <c r="AS2743" i="5"/>
  <c r="AS2744" i="5"/>
  <c r="AS2745" i="5"/>
  <c r="AS2746" i="5"/>
  <c r="AS2747" i="5"/>
  <c r="AS2748" i="5"/>
  <c r="AS2749" i="5"/>
  <c r="AS2750" i="5"/>
  <c r="AS2751" i="5"/>
  <c r="AS2752" i="5"/>
  <c r="AS2753" i="5"/>
  <c r="AS2754" i="5"/>
  <c r="AS2755" i="5"/>
  <c r="AS2756" i="5"/>
  <c r="AS2757" i="5"/>
  <c r="AS2758" i="5"/>
  <c r="AS2759" i="5"/>
  <c r="AS2760" i="5"/>
  <c r="AS2761" i="5"/>
  <c r="AS2762" i="5"/>
  <c r="AS2763" i="5"/>
  <c r="AS2764" i="5"/>
  <c r="AS2765" i="5"/>
  <c r="AS2766" i="5"/>
  <c r="AS2767" i="5"/>
  <c r="AS2768" i="5"/>
  <c r="AS2769" i="5"/>
  <c r="AS2770" i="5"/>
  <c r="AS2771" i="5"/>
  <c r="AS2772" i="5"/>
  <c r="AS2773" i="5"/>
  <c r="AS2774" i="5"/>
  <c r="AS2775" i="5"/>
  <c r="AS2776" i="5"/>
  <c r="AS2777" i="5"/>
  <c r="AS2778" i="5"/>
  <c r="AS2779" i="5"/>
  <c r="AS2780" i="5"/>
  <c r="AS2781" i="5"/>
  <c r="AS2782" i="5"/>
  <c r="AS2783" i="5"/>
  <c r="AS2784" i="5"/>
  <c r="AS2785" i="5"/>
  <c r="AS2786" i="5"/>
  <c r="AS2787" i="5"/>
  <c r="AS2788" i="5"/>
  <c r="AS2789" i="5"/>
  <c r="AS2790" i="5"/>
  <c r="AS2791" i="5"/>
  <c r="AS2792" i="5"/>
  <c r="AS2793" i="5"/>
  <c r="AS2794" i="5"/>
  <c r="AS2795" i="5"/>
  <c r="AS2796" i="5"/>
  <c r="AS2797" i="5"/>
  <c r="AS2798" i="5"/>
  <c r="AS2799" i="5"/>
  <c r="AS2800" i="5"/>
  <c r="AS2801" i="5"/>
  <c r="AS2802" i="5"/>
  <c r="AS2803" i="5"/>
  <c r="AS2804" i="5"/>
  <c r="AS2805" i="5"/>
  <c r="AS2806" i="5"/>
  <c r="AS2807" i="5"/>
  <c r="AS2808" i="5"/>
  <c r="AS2809" i="5"/>
  <c r="AS2810" i="5"/>
  <c r="AS2811" i="5"/>
  <c r="AS2812" i="5"/>
  <c r="AS2813" i="5"/>
  <c r="AS2814" i="5"/>
  <c r="AS2815" i="5"/>
  <c r="AS2816" i="5"/>
  <c r="AS2817" i="5"/>
  <c r="AS2818" i="5"/>
  <c r="AS2819" i="5"/>
  <c r="AS2820" i="5"/>
  <c r="AS2821" i="5"/>
  <c r="AS2822" i="5"/>
  <c r="AS2823" i="5"/>
  <c r="AS2824" i="5"/>
  <c r="AS2825" i="5"/>
  <c r="AS2826" i="5"/>
  <c r="AS2827" i="5"/>
  <c r="AS2828" i="5"/>
  <c r="AS2829" i="5"/>
  <c r="AS2830" i="5"/>
  <c r="AS2831" i="5"/>
  <c r="AS2832" i="5"/>
  <c r="AS2833" i="5"/>
  <c r="AS2834" i="5"/>
  <c r="AS2835" i="5"/>
  <c r="AS2836" i="5"/>
  <c r="AS2837" i="5"/>
  <c r="AS2838" i="5"/>
  <c r="AS2839" i="5"/>
  <c r="AS2840" i="5"/>
  <c r="AS2841" i="5"/>
  <c r="AS2842" i="5"/>
  <c r="AS2843" i="5"/>
  <c r="AS2844" i="5"/>
  <c r="AS2845" i="5"/>
  <c r="AS2846" i="5"/>
  <c r="AS2847" i="5"/>
  <c r="AS2848" i="5"/>
  <c r="AS2849" i="5"/>
  <c r="AS2850" i="5"/>
  <c r="AS2851" i="5"/>
  <c r="AS2852" i="5"/>
  <c r="AS2853" i="5"/>
  <c r="AS2854" i="5"/>
  <c r="AS2855" i="5"/>
  <c r="AS2856" i="5"/>
  <c r="AS2857" i="5"/>
  <c r="AS2858" i="5"/>
  <c r="AS2859" i="5"/>
  <c r="AS2860" i="5"/>
  <c r="AS2861" i="5"/>
  <c r="AS2862" i="5"/>
  <c r="AS2863" i="5"/>
  <c r="AS2864" i="5"/>
  <c r="AS2865" i="5"/>
  <c r="AS2866" i="5"/>
  <c r="AS2867" i="5"/>
  <c r="AS2868" i="5"/>
  <c r="AS2869" i="5"/>
  <c r="AS2870" i="5"/>
  <c r="AS2871" i="5"/>
  <c r="AS2872" i="5"/>
  <c r="AS2873" i="5"/>
  <c r="AS2874" i="5"/>
  <c r="AS2875" i="5"/>
  <c r="AS2876" i="5"/>
  <c r="AS2877" i="5"/>
  <c r="AS2878" i="5"/>
  <c r="AS2879" i="5"/>
  <c r="AS2880" i="5"/>
  <c r="AS2881" i="5"/>
  <c r="AS2882" i="5"/>
  <c r="AS2883" i="5"/>
  <c r="AS2884" i="5"/>
  <c r="AS2885" i="5"/>
  <c r="AS2886" i="5"/>
  <c r="AS2887" i="5"/>
  <c r="AS2888" i="5"/>
  <c r="AS2889" i="5"/>
  <c r="AS2890" i="5"/>
  <c r="AS2891" i="5"/>
  <c r="AS2892" i="5"/>
  <c r="AS2893" i="5"/>
  <c r="AS2894" i="5"/>
  <c r="AS2895" i="5"/>
  <c r="AS2896" i="5"/>
  <c r="AS2897" i="5"/>
  <c r="AS2898" i="5"/>
  <c r="AS2899" i="5"/>
  <c r="AS2900" i="5"/>
  <c r="AS2901" i="5"/>
  <c r="AS2902" i="5"/>
  <c r="AS2903" i="5"/>
  <c r="AS2904" i="5"/>
  <c r="AS2905" i="5"/>
  <c r="AS2906" i="5"/>
  <c r="AS2907" i="5"/>
  <c r="AS2908" i="5"/>
  <c r="AS2909" i="5"/>
  <c r="AS2910" i="5"/>
  <c r="AS2911" i="5"/>
  <c r="AS2912" i="5"/>
  <c r="AS2913" i="5"/>
  <c r="AS2914" i="5"/>
  <c r="AS2915" i="5"/>
  <c r="AS2916" i="5"/>
  <c r="AS2917" i="5"/>
  <c r="AS2918" i="5"/>
  <c r="AS2919" i="5"/>
  <c r="AS2920" i="5"/>
  <c r="AS2921" i="5"/>
  <c r="AS2922" i="5"/>
  <c r="AS2923" i="5"/>
  <c r="AS2924" i="5"/>
  <c r="AS2925" i="5"/>
  <c r="AS2926" i="5"/>
  <c r="AS2927" i="5"/>
  <c r="AS2928" i="5"/>
  <c r="AS2929" i="5"/>
  <c r="AS2930" i="5"/>
  <c r="AS2931" i="5"/>
  <c r="AS2932" i="5"/>
  <c r="AS2933" i="5"/>
  <c r="AS2934" i="5"/>
  <c r="AS2935" i="5"/>
  <c r="AS2936" i="5"/>
  <c r="AS2937" i="5"/>
  <c r="AS2938" i="5"/>
  <c r="AS2939" i="5"/>
  <c r="AS2940" i="5"/>
  <c r="AS2941" i="5"/>
  <c r="AS2942" i="5"/>
  <c r="AS2943" i="5"/>
  <c r="AS2944" i="5"/>
  <c r="AS2945" i="5"/>
  <c r="AS2946" i="5"/>
  <c r="AS2947" i="5"/>
  <c r="AS2948" i="5"/>
  <c r="AS2949" i="5"/>
  <c r="AS2950" i="5"/>
  <c r="AS2951" i="5"/>
  <c r="AS2952" i="5"/>
  <c r="AS2953" i="5"/>
  <c r="AS2954" i="5"/>
  <c r="AS2955" i="5"/>
  <c r="AS2956" i="5"/>
  <c r="AS2957" i="5"/>
  <c r="AS2958" i="5"/>
  <c r="AS2959" i="5"/>
  <c r="AS2960" i="5"/>
  <c r="AS2961" i="5"/>
  <c r="AS2962" i="5"/>
  <c r="AS2963" i="5"/>
  <c r="AS2964" i="5"/>
  <c r="AS2965" i="5"/>
  <c r="AS2966" i="5"/>
  <c r="AS2967" i="5"/>
  <c r="AS2968" i="5"/>
  <c r="AS2969" i="5"/>
  <c r="AS2970" i="5"/>
  <c r="AS2971" i="5"/>
  <c r="AS2972" i="5"/>
  <c r="AS2973" i="5"/>
  <c r="AS2974" i="5"/>
  <c r="AS2975" i="5"/>
  <c r="AS2976" i="5"/>
  <c r="AS2977" i="5"/>
  <c r="AS2978" i="5"/>
  <c r="AS2979" i="5"/>
  <c r="AS2980" i="5"/>
  <c r="AS2981" i="5"/>
  <c r="AS2982" i="5"/>
  <c r="AS2983" i="5"/>
  <c r="AS2984" i="5"/>
  <c r="AS2985" i="5"/>
  <c r="AS2986" i="5"/>
  <c r="AS2987" i="5"/>
  <c r="AS2988" i="5"/>
  <c r="AS2989" i="5"/>
  <c r="AS2990" i="5"/>
  <c r="AS2991" i="5"/>
  <c r="AS2992" i="5"/>
  <c r="AS2993" i="5"/>
  <c r="AS2994" i="5"/>
  <c r="AS2995" i="5"/>
  <c r="AS2996" i="5"/>
  <c r="AS2997" i="5"/>
  <c r="AS2998" i="5"/>
  <c r="AS2999" i="5"/>
  <c r="AS3000" i="5"/>
  <c r="AS3001" i="5"/>
  <c r="AS3002" i="5"/>
  <c r="AS3003" i="5"/>
  <c r="AS3004" i="5"/>
  <c r="AS3005" i="5"/>
  <c r="AS3006" i="5"/>
  <c r="AS3007" i="5"/>
  <c r="AS3008" i="5"/>
  <c r="AS3009" i="5"/>
  <c r="AS3010" i="5"/>
  <c r="AS3011" i="5"/>
  <c r="AS3012" i="5"/>
  <c r="AS3013" i="5"/>
  <c r="AS3014" i="5"/>
  <c r="AS3015" i="5"/>
  <c r="AS3016" i="5"/>
  <c r="AS3017" i="5"/>
  <c r="AS3018" i="5"/>
  <c r="AS3019" i="5"/>
  <c r="AS3020" i="5"/>
  <c r="AS3021" i="5"/>
  <c r="AS3022" i="5"/>
  <c r="AS3023" i="5"/>
  <c r="AS3024" i="5"/>
  <c r="AS3025" i="5"/>
  <c r="AS3026" i="5"/>
  <c r="AS3027" i="5"/>
  <c r="AS3028" i="5"/>
  <c r="AS3029" i="5"/>
  <c r="AS3030" i="5"/>
  <c r="AS3031" i="5"/>
  <c r="AS3032" i="5"/>
  <c r="AS3033" i="5"/>
  <c r="AS3034" i="5"/>
  <c r="AS3035" i="5"/>
  <c r="AS3036" i="5"/>
  <c r="AS3037" i="5"/>
  <c r="AS3038" i="5"/>
  <c r="AS3039" i="5"/>
  <c r="AS3040" i="5"/>
  <c r="AS3041" i="5"/>
  <c r="AS3042" i="5"/>
  <c r="AS3043" i="5"/>
  <c r="AS3044" i="5"/>
  <c r="AS3045" i="5"/>
  <c r="AS3046" i="5"/>
  <c r="AS3047" i="5"/>
  <c r="AS3048" i="5"/>
  <c r="AS3049" i="5"/>
  <c r="AS3050" i="5"/>
  <c r="AS3051" i="5"/>
  <c r="AS3052" i="5"/>
  <c r="AS3053" i="5"/>
  <c r="AS3054" i="5"/>
  <c r="AS3055" i="5"/>
  <c r="AS3056" i="5"/>
  <c r="AS3057" i="5"/>
  <c r="AS3058" i="5"/>
  <c r="AS3059" i="5"/>
  <c r="AS3060" i="5"/>
  <c r="AS3061" i="5"/>
  <c r="AS3062" i="5"/>
  <c r="AS3063" i="5"/>
  <c r="AS3064" i="5"/>
  <c r="AS3065" i="5"/>
  <c r="AS3066" i="5"/>
  <c r="AS3067" i="5"/>
  <c r="AS3068" i="5"/>
  <c r="AS3069" i="5"/>
  <c r="AS3070" i="5"/>
  <c r="AS3071" i="5"/>
  <c r="AS3072" i="5"/>
  <c r="AS3073" i="5"/>
  <c r="AS3074" i="5"/>
  <c r="AS3075" i="5"/>
  <c r="AS3076" i="5"/>
  <c r="AS3077" i="5"/>
  <c r="AS3078" i="5"/>
  <c r="AS3079" i="5"/>
  <c r="AS3080" i="5"/>
  <c r="AS3081" i="5"/>
  <c r="AS3082" i="5"/>
  <c r="AS3083" i="5"/>
  <c r="AS3084" i="5"/>
  <c r="AS3085" i="5"/>
  <c r="AS3086" i="5"/>
  <c r="AS3087" i="5"/>
  <c r="AS3088" i="5"/>
  <c r="AS3089" i="5"/>
  <c r="AS3090" i="5"/>
  <c r="AS3091" i="5"/>
  <c r="AS3092" i="5"/>
  <c r="AS3093" i="5"/>
  <c r="AS3094" i="5"/>
  <c r="AS3095" i="5"/>
  <c r="AS3096" i="5"/>
  <c r="AS3097" i="5"/>
  <c r="AS3098" i="5"/>
  <c r="AS3099" i="5"/>
  <c r="AS3100" i="5"/>
  <c r="AS3101" i="5"/>
  <c r="AS3102" i="5"/>
  <c r="AS3103" i="5"/>
  <c r="AS3104" i="5"/>
  <c r="AS3105" i="5"/>
  <c r="AS3106" i="5"/>
  <c r="AS3107" i="5"/>
  <c r="AS3108" i="5"/>
  <c r="AS3109" i="5"/>
  <c r="AS3110" i="5"/>
  <c r="AS3111" i="5"/>
  <c r="AS3112" i="5"/>
  <c r="AS3113" i="5"/>
  <c r="AS3114" i="5"/>
  <c r="AS3115" i="5"/>
  <c r="AS3116" i="5"/>
  <c r="AS3117" i="5"/>
  <c r="AS3118" i="5"/>
  <c r="AS3119" i="5"/>
  <c r="AS3120" i="5"/>
  <c r="AS3121" i="5"/>
  <c r="AS3122" i="5"/>
  <c r="AS3123" i="5"/>
  <c r="AS3124" i="5"/>
  <c r="AS3125" i="5"/>
  <c r="AS3126" i="5"/>
  <c r="AS3127" i="5"/>
  <c r="AS3128" i="5"/>
  <c r="AS3129" i="5"/>
  <c r="AS3130" i="5"/>
  <c r="AS3131" i="5"/>
  <c r="AS3132" i="5"/>
  <c r="AS3133" i="5"/>
  <c r="AS3134" i="5"/>
  <c r="AS3135" i="5"/>
  <c r="AS3136" i="5"/>
  <c r="AS3137" i="5"/>
  <c r="AS3138" i="5"/>
  <c r="AS3139" i="5"/>
  <c r="AS3140" i="5"/>
  <c r="AS3141" i="5"/>
  <c r="AS3142" i="5"/>
  <c r="AS3143" i="5"/>
  <c r="AS3144" i="5"/>
  <c r="AS3145" i="5"/>
  <c r="AS3146" i="5"/>
  <c r="AS3147" i="5"/>
  <c r="AS3148" i="5"/>
  <c r="AS3149" i="5"/>
  <c r="AS3150" i="5"/>
  <c r="AS3151" i="5"/>
  <c r="AS3152" i="5"/>
  <c r="AS3153" i="5"/>
  <c r="AS3154" i="5"/>
  <c r="AS3155" i="5"/>
  <c r="AS3156" i="5"/>
  <c r="AS3157" i="5"/>
  <c r="AS3158" i="5"/>
  <c r="AS3159" i="5"/>
  <c r="AS3160" i="5"/>
  <c r="AS3161" i="5"/>
  <c r="AS3162" i="5"/>
  <c r="AS3163" i="5"/>
  <c r="AS3164" i="5"/>
  <c r="AS3165" i="5"/>
  <c r="AS3166" i="5"/>
  <c r="AS3167" i="5"/>
  <c r="AS3168" i="5"/>
  <c r="AS3169" i="5"/>
  <c r="AS3170" i="5"/>
  <c r="AS3171" i="5"/>
  <c r="AS3172" i="5"/>
  <c r="AS3173" i="5"/>
  <c r="AS3174" i="5"/>
  <c r="AS3175" i="5"/>
  <c r="AS3176" i="5"/>
  <c r="AS3177" i="5"/>
  <c r="AS3178" i="5"/>
  <c r="AS3179" i="5"/>
  <c r="AS3180" i="5"/>
  <c r="AS3181" i="5"/>
  <c r="AS3182" i="5"/>
  <c r="AS3183" i="5"/>
  <c r="AS3184" i="5"/>
  <c r="AS3185" i="5"/>
  <c r="AS3186" i="5"/>
  <c r="AS3187" i="5"/>
  <c r="AS3188" i="5"/>
  <c r="AS3189" i="5"/>
  <c r="AS3190" i="5"/>
  <c r="AS3191" i="5"/>
  <c r="AS3192" i="5"/>
  <c r="AS3193" i="5"/>
  <c r="AS3194" i="5"/>
  <c r="AS3195" i="5"/>
  <c r="AS3196" i="5"/>
  <c r="AS3197" i="5"/>
  <c r="AS3198" i="5"/>
  <c r="AS3199" i="5"/>
  <c r="AS3200" i="5"/>
  <c r="AS3201" i="5"/>
  <c r="AS3202" i="5"/>
  <c r="AS3203" i="5"/>
  <c r="AS3204" i="5"/>
  <c r="AS3205" i="5"/>
  <c r="AS3206" i="5"/>
  <c r="AS3207" i="5"/>
  <c r="AS3208" i="5"/>
  <c r="AS3209" i="5"/>
  <c r="AS3210" i="5"/>
  <c r="AS3211" i="5"/>
  <c r="AS3212" i="5"/>
  <c r="AS3213" i="5"/>
  <c r="AS3214" i="5"/>
  <c r="AS3215" i="5"/>
  <c r="AS3216" i="5"/>
  <c r="AS3217" i="5"/>
  <c r="AS3218" i="5"/>
  <c r="AS3219" i="5"/>
  <c r="AS3220" i="5"/>
  <c r="AS3221" i="5"/>
  <c r="AS3222" i="5"/>
  <c r="AS3223" i="5"/>
  <c r="AS3224" i="5"/>
  <c r="AS3225" i="5"/>
  <c r="AS3226" i="5"/>
  <c r="AS3227" i="5"/>
  <c r="AS3228" i="5"/>
  <c r="AS3229" i="5"/>
  <c r="AS3230" i="5"/>
  <c r="AS3231" i="5"/>
  <c r="AS3232" i="5"/>
  <c r="AS3233" i="5"/>
  <c r="AS3234" i="5"/>
  <c r="AS3235" i="5"/>
  <c r="AS3236" i="5"/>
  <c r="AS3237" i="5"/>
  <c r="AS3238" i="5"/>
  <c r="AS3239" i="5"/>
  <c r="AS3240" i="5"/>
  <c r="AS3241" i="5"/>
  <c r="AS3242" i="5"/>
  <c r="AS3243" i="5"/>
  <c r="AS3244" i="5"/>
  <c r="AS3245" i="5"/>
  <c r="AS3246" i="5"/>
  <c r="AS3247" i="5"/>
  <c r="AS3248" i="5"/>
  <c r="AS3249" i="5"/>
  <c r="AS3250" i="5"/>
  <c r="AS3251" i="5"/>
  <c r="AS3252" i="5"/>
  <c r="AS3253" i="5"/>
  <c r="AS3254" i="5"/>
  <c r="AS3255" i="5"/>
  <c r="AS3256" i="5"/>
  <c r="AS3257" i="5"/>
  <c r="AS3258" i="5"/>
  <c r="AS3259" i="5"/>
  <c r="AS3260" i="5"/>
  <c r="AS3261" i="5"/>
  <c r="AS3262" i="5"/>
  <c r="AS3263" i="5"/>
  <c r="AS3264" i="5"/>
  <c r="AS3265" i="5"/>
  <c r="AS3266" i="5"/>
  <c r="AS3267" i="5"/>
  <c r="AS3268" i="5"/>
  <c r="AS3269" i="5"/>
  <c r="AS3270" i="5"/>
  <c r="AS3271" i="5"/>
  <c r="AS3272" i="5"/>
  <c r="AS3273" i="5"/>
  <c r="AS3274" i="5"/>
  <c r="AS3275" i="5"/>
  <c r="AS3276" i="5"/>
  <c r="AS3277" i="5"/>
  <c r="AS3278" i="5"/>
  <c r="AS3279" i="5"/>
  <c r="AS3280" i="5"/>
  <c r="AS3281" i="5"/>
  <c r="AS3282" i="5"/>
  <c r="AS3283" i="5"/>
  <c r="AS3284" i="5"/>
  <c r="AS3285" i="5"/>
  <c r="AS3286" i="5"/>
  <c r="AS3287" i="5"/>
  <c r="AS3288" i="5"/>
  <c r="AS3289" i="5"/>
  <c r="AS3290" i="5"/>
  <c r="AS3291" i="5"/>
  <c r="AS3292" i="5"/>
  <c r="AS3293" i="5"/>
  <c r="AS3294" i="5"/>
  <c r="AS3295" i="5"/>
  <c r="AS3296" i="5"/>
  <c r="AS3297" i="5"/>
  <c r="AS3298" i="5"/>
  <c r="AS3299" i="5"/>
  <c r="AS3300" i="5"/>
  <c r="AS3301" i="5"/>
  <c r="AS3302" i="5"/>
  <c r="AS3303" i="5"/>
  <c r="AS3304" i="5"/>
  <c r="AS3305" i="5"/>
  <c r="AS3306" i="5"/>
  <c r="AS3307" i="5"/>
  <c r="AS3308" i="5"/>
  <c r="AS3309" i="5"/>
  <c r="AS3310" i="5"/>
  <c r="AS3311" i="5"/>
  <c r="AS3312" i="5"/>
  <c r="AS3313" i="5"/>
  <c r="AS3314" i="5"/>
  <c r="AS3315" i="5"/>
  <c r="AS3316" i="5"/>
  <c r="AS3317" i="5"/>
  <c r="AS3318" i="5"/>
  <c r="AS3319" i="5"/>
  <c r="AS3320" i="5"/>
  <c r="AS3321" i="5"/>
  <c r="AS3322" i="5"/>
  <c r="AS3323" i="5"/>
  <c r="AS3324" i="5"/>
  <c r="AS3325" i="5"/>
  <c r="AS3326" i="5"/>
  <c r="AS3327" i="5"/>
  <c r="AS3328" i="5"/>
  <c r="AS3329" i="5"/>
  <c r="AS3330" i="5"/>
  <c r="AS3331" i="5"/>
  <c r="AS3332" i="5"/>
  <c r="AS3333" i="5"/>
  <c r="AS3334" i="5"/>
  <c r="AS3335" i="5"/>
  <c r="AS3336" i="5"/>
  <c r="AS3337" i="5"/>
  <c r="AS3338" i="5"/>
  <c r="AS3339" i="5"/>
  <c r="AS3340" i="5"/>
  <c r="AS3341" i="5"/>
  <c r="AS3342" i="5"/>
  <c r="AS3343" i="5"/>
  <c r="AS3344" i="5"/>
  <c r="AS3345" i="5"/>
  <c r="AS3346" i="5"/>
  <c r="AS3347" i="5"/>
  <c r="AS3348" i="5"/>
  <c r="AS3349" i="5"/>
  <c r="AS3350" i="5"/>
  <c r="AS3351" i="5"/>
  <c r="AS3352" i="5"/>
  <c r="AS3353" i="5"/>
  <c r="AS3354" i="5"/>
  <c r="AS3355" i="5"/>
  <c r="AS3356" i="5"/>
  <c r="AS3357" i="5"/>
  <c r="AS3358" i="5"/>
  <c r="AS3359" i="5"/>
  <c r="AS3360" i="5"/>
  <c r="AS3361" i="5"/>
  <c r="AS3362" i="5"/>
  <c r="AS3363" i="5"/>
  <c r="AS3364" i="5"/>
  <c r="AS3365" i="5"/>
  <c r="AS3366" i="5"/>
  <c r="AS3367" i="5"/>
  <c r="AS3368" i="5"/>
  <c r="AS3369" i="5"/>
  <c r="AS3370" i="5"/>
  <c r="AS3371" i="5"/>
  <c r="AS3372" i="5"/>
  <c r="AS3373" i="5"/>
  <c r="AS3374" i="5"/>
  <c r="AS3375" i="5"/>
  <c r="AS3376" i="5"/>
  <c r="AS3377" i="5"/>
  <c r="AS3378" i="5"/>
  <c r="AS3379" i="5"/>
  <c r="AS3380" i="5"/>
  <c r="AS3381" i="5"/>
  <c r="AS3382" i="5"/>
  <c r="AS3383" i="5"/>
  <c r="AS3384" i="5"/>
  <c r="AS3385" i="5"/>
  <c r="AS3386" i="5"/>
  <c r="AS3387" i="5"/>
  <c r="AS3388" i="5"/>
  <c r="AS3389" i="5"/>
  <c r="AS3390" i="5"/>
  <c r="AS3391" i="5"/>
  <c r="AS3392" i="5"/>
  <c r="AS3393" i="5"/>
  <c r="AS3394" i="5"/>
  <c r="AS3395" i="5"/>
  <c r="AS3396" i="5"/>
  <c r="AS3397" i="5"/>
  <c r="AS3398" i="5"/>
  <c r="AS3399" i="5"/>
  <c r="AS3400" i="5"/>
  <c r="AS3401" i="5"/>
  <c r="AS3402" i="5"/>
  <c r="AS3403" i="5"/>
  <c r="AS3404" i="5"/>
  <c r="AS3405" i="5"/>
  <c r="AS3406" i="5"/>
  <c r="AS3407" i="5"/>
  <c r="AS3408" i="5"/>
  <c r="AS3409" i="5"/>
  <c r="AS3410" i="5"/>
  <c r="AS3411" i="5"/>
  <c r="AS3412" i="5"/>
  <c r="AS3413" i="5"/>
  <c r="AS3414" i="5"/>
  <c r="AS3415" i="5"/>
  <c r="AS3416" i="5"/>
  <c r="AS3417" i="5"/>
  <c r="AS3418" i="5"/>
  <c r="AS3419" i="5"/>
  <c r="AS3420" i="5"/>
  <c r="AS3421" i="5"/>
  <c r="AS3422" i="5"/>
  <c r="AS3423" i="5"/>
  <c r="AS3424" i="5"/>
  <c r="AS3425" i="5"/>
  <c r="AS3426" i="5"/>
  <c r="AS3427" i="5"/>
  <c r="AS3428" i="5"/>
  <c r="AS3429" i="5"/>
  <c r="AS3430" i="5"/>
  <c r="AS3431" i="5"/>
  <c r="AS3432" i="5"/>
  <c r="AS3433" i="5"/>
  <c r="AS3434" i="5"/>
  <c r="AS3435" i="5"/>
  <c r="AS3436" i="5"/>
  <c r="AS3437" i="5"/>
  <c r="AS3438" i="5"/>
  <c r="AS3439" i="5"/>
  <c r="AS3440" i="5"/>
  <c r="AS3441" i="5"/>
  <c r="AS3442" i="5"/>
  <c r="AS3443" i="5"/>
  <c r="AS3444" i="5"/>
  <c r="AS3445" i="5"/>
  <c r="AS3446" i="5"/>
  <c r="AS3447" i="5"/>
  <c r="AS3448" i="5"/>
  <c r="AS3449" i="5"/>
  <c r="AS3450" i="5"/>
  <c r="AS3451" i="5"/>
  <c r="AS3452" i="5"/>
  <c r="AS3453" i="5"/>
  <c r="AS3454" i="5"/>
  <c r="AS3455" i="5"/>
  <c r="AS3456" i="5"/>
  <c r="AS3457" i="5"/>
  <c r="AS3458" i="5"/>
  <c r="AS3459" i="5"/>
  <c r="AS3460" i="5"/>
  <c r="AS3461" i="5"/>
  <c r="AS3462" i="5"/>
  <c r="AS3463" i="5"/>
  <c r="AS3464" i="5"/>
  <c r="AS3465" i="5"/>
  <c r="AS3466" i="5"/>
  <c r="AS3467" i="5"/>
  <c r="AS3468" i="5"/>
  <c r="AS3469" i="5"/>
  <c r="AS3470" i="5"/>
  <c r="AS3471" i="5"/>
  <c r="AS3472" i="5"/>
  <c r="AS3473" i="5"/>
  <c r="AS3474" i="5"/>
  <c r="AS3475" i="5"/>
  <c r="AS3476" i="5"/>
  <c r="AS3477" i="5"/>
  <c r="AS3478" i="5"/>
  <c r="AS3479" i="5"/>
  <c r="AS3480" i="5"/>
  <c r="AS3481" i="5"/>
  <c r="AS3482" i="5"/>
  <c r="AS3483" i="5"/>
  <c r="AS3484" i="5"/>
  <c r="AS3485" i="5"/>
  <c r="AS3486" i="5"/>
  <c r="AS3487" i="5"/>
  <c r="AS3488" i="5"/>
  <c r="AS3489" i="5"/>
  <c r="AS3490" i="5"/>
  <c r="AS3491" i="5"/>
  <c r="AS3492" i="5"/>
  <c r="AS3493" i="5"/>
  <c r="AS3494" i="5"/>
  <c r="AS3495" i="5"/>
  <c r="AS3496" i="5"/>
  <c r="AS3497" i="5"/>
  <c r="AS3498" i="5"/>
  <c r="AS3499" i="5"/>
  <c r="AS3500" i="5"/>
  <c r="AS3501" i="5"/>
  <c r="AS3502" i="5"/>
  <c r="AS3503" i="5"/>
  <c r="AS3504" i="5"/>
  <c r="AS3505" i="5"/>
  <c r="AS3506" i="5"/>
  <c r="AS3507" i="5"/>
  <c r="AS3508" i="5"/>
  <c r="AS3509" i="5"/>
  <c r="AS3510" i="5"/>
  <c r="AS3511" i="5"/>
  <c r="AS3512" i="5"/>
  <c r="AS3513" i="5"/>
  <c r="AS3514" i="5"/>
  <c r="AS3515" i="5"/>
  <c r="AS3516" i="5"/>
  <c r="AS3517" i="5"/>
  <c r="AS3518" i="5"/>
  <c r="AS3519" i="5"/>
  <c r="AS3520" i="5"/>
  <c r="AS3521" i="5"/>
  <c r="AS3522" i="5"/>
  <c r="AS3523" i="5"/>
  <c r="AS3524" i="5"/>
  <c r="AS3525" i="5"/>
  <c r="AS3526" i="5"/>
  <c r="AS3527" i="5"/>
  <c r="AS3528" i="5"/>
  <c r="AS3529" i="5"/>
  <c r="AS3530" i="5"/>
  <c r="AS3531" i="5"/>
  <c r="AS3532" i="5"/>
  <c r="AS3533" i="5"/>
  <c r="AS3534" i="5"/>
  <c r="AS3535" i="5"/>
  <c r="AS3536" i="5"/>
  <c r="AS3537" i="5"/>
  <c r="AS3538" i="5"/>
  <c r="AS3539" i="5"/>
  <c r="AS3540" i="5"/>
  <c r="AS3541" i="5"/>
  <c r="AS3542" i="5"/>
  <c r="AS3543" i="5"/>
  <c r="AS3544" i="5"/>
  <c r="AS3545" i="5"/>
  <c r="AS3546" i="5"/>
  <c r="AS3547" i="5"/>
  <c r="AS3548" i="5"/>
  <c r="AS3549" i="5"/>
  <c r="AS3550" i="5"/>
  <c r="AS3551" i="5"/>
  <c r="AS3552" i="5"/>
  <c r="AS3553" i="5"/>
  <c r="AS3554" i="5"/>
  <c r="AS3555" i="5"/>
  <c r="AS3556" i="5"/>
  <c r="AS3557" i="5"/>
  <c r="AS3558" i="5"/>
  <c r="AS3559" i="5"/>
  <c r="AS3560" i="5"/>
  <c r="AS3561" i="5"/>
  <c r="AS3562" i="5"/>
  <c r="AS3563" i="5"/>
  <c r="AS3564" i="5"/>
  <c r="AS3565" i="5"/>
  <c r="AS3566" i="5"/>
  <c r="AS3567" i="5"/>
  <c r="AS3568" i="5"/>
  <c r="AS3569" i="5"/>
  <c r="AS3570" i="5"/>
  <c r="AS3571" i="5"/>
  <c r="AS3572" i="5"/>
  <c r="AS3573" i="5"/>
  <c r="AS3574" i="5"/>
  <c r="AS3575" i="5"/>
  <c r="AS3576" i="5"/>
  <c r="AS3577" i="5"/>
  <c r="AS3578" i="5"/>
  <c r="AS3579" i="5"/>
  <c r="AS3580" i="5"/>
  <c r="AS3581" i="5"/>
  <c r="AS3582" i="5"/>
  <c r="AS3583" i="5"/>
  <c r="AS3584" i="5"/>
  <c r="AS3585" i="5"/>
  <c r="AS3586" i="5"/>
  <c r="AS3587" i="5"/>
  <c r="AS3588" i="5"/>
  <c r="AS3589" i="5"/>
  <c r="AS3590" i="5"/>
  <c r="AS3591" i="5"/>
  <c r="AS3592" i="5"/>
  <c r="AS3593" i="5"/>
  <c r="AS3594" i="5"/>
  <c r="AS3595" i="5"/>
  <c r="AS3596" i="5"/>
  <c r="AS3597" i="5"/>
  <c r="AS3598" i="5"/>
  <c r="AS3599" i="5"/>
  <c r="AS3600" i="5"/>
  <c r="AS3601" i="5"/>
  <c r="AS3602" i="5"/>
  <c r="AS3603" i="5"/>
  <c r="AS3604" i="5"/>
  <c r="AS3605" i="5"/>
  <c r="AS3606" i="5"/>
  <c r="AS3607" i="5"/>
  <c r="AS3608" i="5"/>
  <c r="AS3609" i="5"/>
  <c r="AS3610" i="5"/>
  <c r="AS3611" i="5"/>
  <c r="AS3612" i="5"/>
  <c r="AS3613" i="5"/>
  <c r="AS3614" i="5"/>
  <c r="AS3615" i="5"/>
  <c r="AS3616" i="5"/>
  <c r="AS3617" i="5"/>
  <c r="AS3618" i="5"/>
  <c r="AS3619" i="5"/>
  <c r="AS3620" i="5"/>
  <c r="AS3621" i="5"/>
  <c r="AS3622" i="5"/>
  <c r="AS3623" i="5"/>
  <c r="AS3624" i="5"/>
  <c r="AS3625" i="5"/>
  <c r="AS3626" i="5"/>
  <c r="AS3627" i="5"/>
  <c r="AS3628" i="5"/>
  <c r="AS3629" i="5"/>
  <c r="AS3630" i="5"/>
  <c r="AS3631" i="5"/>
  <c r="AS3632" i="5"/>
  <c r="AS3633" i="5"/>
  <c r="AS3634" i="5"/>
  <c r="AS3635" i="5"/>
  <c r="AS3636" i="5"/>
  <c r="AS3637" i="5"/>
  <c r="AS3638" i="5"/>
  <c r="AS3639" i="5"/>
  <c r="AS3640" i="5"/>
  <c r="AS3641" i="5"/>
  <c r="AS3642" i="5"/>
  <c r="AS3643" i="5"/>
  <c r="AS3644" i="5"/>
  <c r="AS3645" i="5"/>
  <c r="AS3646" i="5"/>
  <c r="AS3647" i="5"/>
  <c r="AS3648" i="5"/>
  <c r="AS3649" i="5"/>
  <c r="AS3650" i="5"/>
  <c r="AS3651" i="5"/>
  <c r="AS3652" i="5"/>
  <c r="AS3653" i="5"/>
  <c r="AS3654" i="5"/>
  <c r="AS3655" i="5"/>
  <c r="AS3656" i="5"/>
  <c r="AS3657" i="5"/>
  <c r="AS3658" i="5"/>
  <c r="AS3659" i="5"/>
  <c r="AS3660" i="5"/>
  <c r="AS3661" i="5"/>
  <c r="AS3662" i="5"/>
  <c r="AS3663" i="5"/>
  <c r="AS3664" i="5"/>
  <c r="AS3665" i="5"/>
  <c r="AS3666" i="5"/>
  <c r="AS3667" i="5"/>
  <c r="AS3668" i="5"/>
  <c r="AS3669" i="5"/>
  <c r="AS3670" i="5"/>
  <c r="AS3671" i="5"/>
  <c r="AS3672" i="5"/>
  <c r="AS3673" i="5"/>
  <c r="AS3674" i="5"/>
  <c r="AS3675" i="5"/>
  <c r="AS3676" i="5"/>
  <c r="AS3677" i="5"/>
  <c r="AS3678" i="5"/>
  <c r="AS3679" i="5"/>
  <c r="AS3680" i="5"/>
  <c r="AS3681" i="5"/>
  <c r="AS3682" i="5"/>
  <c r="AS3683" i="5"/>
  <c r="AS3684" i="5"/>
  <c r="AS3685" i="5"/>
  <c r="AS3686" i="5"/>
  <c r="AS3687" i="5"/>
  <c r="AS3688" i="5"/>
  <c r="AS3689" i="5"/>
  <c r="AS3690" i="5"/>
  <c r="AS3691" i="5"/>
  <c r="AS3692" i="5"/>
  <c r="AS3693" i="5"/>
  <c r="AS3694" i="5"/>
  <c r="AS3695" i="5"/>
  <c r="AS3696" i="5"/>
  <c r="AS3697" i="5"/>
  <c r="AS3698" i="5"/>
  <c r="AS3699" i="5"/>
  <c r="AS3700" i="5"/>
  <c r="AS3701" i="5"/>
  <c r="AS3702" i="5"/>
  <c r="AS3703" i="5"/>
  <c r="AS3704" i="5"/>
  <c r="AS3705" i="5"/>
  <c r="AS3706" i="5"/>
  <c r="AS3707" i="5"/>
  <c r="AS3708" i="5"/>
  <c r="AS3709" i="5"/>
  <c r="AS3710" i="5"/>
  <c r="AS3711" i="5"/>
  <c r="AS3712" i="5"/>
  <c r="AS3713" i="5"/>
  <c r="AS3714" i="5"/>
  <c r="AS3715" i="5"/>
  <c r="AS3716" i="5"/>
  <c r="AS3717" i="5"/>
  <c r="AS3718" i="5"/>
  <c r="AS3719" i="5"/>
  <c r="AS3720" i="5"/>
  <c r="AS3721" i="5"/>
  <c r="AS3722" i="5"/>
  <c r="AS3723" i="5"/>
  <c r="AS3724" i="5"/>
  <c r="AS3725" i="5"/>
  <c r="AS3726" i="5"/>
  <c r="AS3727" i="5"/>
  <c r="AS3728" i="5"/>
  <c r="AS3729" i="5"/>
  <c r="AS3730" i="5"/>
  <c r="AS3731" i="5"/>
  <c r="AS3732" i="5"/>
  <c r="AS3733" i="5"/>
  <c r="AS3734" i="5"/>
  <c r="AS3735" i="5"/>
  <c r="AS3736" i="5"/>
  <c r="AS3737" i="5"/>
  <c r="AS3738" i="5"/>
  <c r="AS3739" i="5"/>
  <c r="AS3740" i="5"/>
  <c r="AS3741" i="5"/>
  <c r="AS3742" i="5"/>
  <c r="AS3743" i="5"/>
  <c r="AS3744" i="5"/>
  <c r="AS3745" i="5"/>
  <c r="AS3746" i="5"/>
  <c r="AS3747" i="5"/>
  <c r="AS3748" i="5"/>
  <c r="AS3749" i="5"/>
  <c r="AS3750" i="5"/>
  <c r="AS3751" i="5"/>
  <c r="AS3752" i="5"/>
  <c r="AS3753" i="5"/>
  <c r="AS3754" i="5"/>
  <c r="AS3755" i="5"/>
  <c r="AS3756" i="5"/>
  <c r="AS3757" i="5"/>
  <c r="AS3758" i="5"/>
  <c r="AS3759" i="5"/>
  <c r="AS3760" i="5"/>
  <c r="AS3761" i="5"/>
  <c r="AS3762" i="5"/>
  <c r="AS3763" i="5"/>
  <c r="AS3764" i="5"/>
  <c r="AS3765" i="5"/>
  <c r="AS3766" i="5"/>
  <c r="AS3767" i="5"/>
  <c r="AS3768" i="5"/>
  <c r="AS3769" i="5"/>
  <c r="AS3770" i="5"/>
  <c r="AS3771" i="5"/>
  <c r="AS3772" i="5"/>
  <c r="AS3773" i="5"/>
  <c r="AS3774" i="5"/>
  <c r="AS3775" i="5"/>
  <c r="AS3776" i="5"/>
  <c r="AS3777" i="5"/>
  <c r="AS3778" i="5"/>
  <c r="AS3779" i="5"/>
  <c r="AS3780" i="5"/>
  <c r="AS3781" i="5"/>
  <c r="AS3782" i="5"/>
  <c r="AS3783" i="5"/>
  <c r="AS3784" i="5"/>
  <c r="AS3785" i="5"/>
  <c r="AS3786" i="5"/>
  <c r="AS3787" i="5"/>
  <c r="AS3788" i="5"/>
  <c r="AS3789" i="5"/>
  <c r="AS3790" i="5"/>
  <c r="AS3791" i="5"/>
  <c r="AS3792" i="5"/>
  <c r="AS3793" i="5"/>
  <c r="AS3794" i="5"/>
  <c r="AS3795" i="5"/>
  <c r="AS3796" i="5"/>
  <c r="AS3797" i="5"/>
  <c r="AS3798" i="5"/>
  <c r="AS3799" i="5"/>
  <c r="AS3800" i="5"/>
  <c r="AS3801" i="5"/>
  <c r="AS3802" i="5"/>
  <c r="AS3803" i="5"/>
  <c r="AS3804" i="5"/>
  <c r="AS3805" i="5"/>
  <c r="AS3806" i="5"/>
  <c r="AS3807" i="5"/>
  <c r="AS3808" i="5"/>
  <c r="AS3809" i="5"/>
  <c r="AS3810" i="5"/>
  <c r="AS3811" i="5"/>
  <c r="AS3812" i="5"/>
  <c r="AS3813" i="5"/>
  <c r="AS3814" i="5"/>
  <c r="AS3815" i="5"/>
  <c r="AS3816" i="5"/>
  <c r="AS3817" i="5"/>
  <c r="AS3818" i="5"/>
  <c r="AS3819" i="5"/>
  <c r="AS3820" i="5"/>
  <c r="AS3821" i="5"/>
  <c r="AS3822" i="5"/>
  <c r="AS3823" i="5"/>
  <c r="AS3824" i="5"/>
  <c r="AS3825" i="5"/>
  <c r="AS3826" i="5"/>
  <c r="AS3827" i="5"/>
  <c r="AS3828" i="5"/>
  <c r="AS3829" i="5"/>
  <c r="AS3830" i="5"/>
  <c r="AS3831" i="5"/>
  <c r="AS3832" i="5"/>
  <c r="AS3833" i="5"/>
  <c r="AS3834" i="5"/>
  <c r="AS3835" i="5"/>
  <c r="AS3836" i="5"/>
  <c r="AS3837" i="5"/>
  <c r="AS3838" i="5"/>
  <c r="AS3839" i="5"/>
  <c r="AS3840" i="5"/>
  <c r="AS3841" i="5"/>
  <c r="AS3842" i="5"/>
  <c r="AS3843" i="5"/>
  <c r="AS3844" i="5"/>
  <c r="AS3845" i="5"/>
  <c r="AS3846" i="5"/>
  <c r="AS3847" i="5"/>
  <c r="AS3848" i="5"/>
  <c r="AS3849" i="5"/>
  <c r="AS3850" i="5"/>
  <c r="AS3851" i="5"/>
  <c r="AS3852" i="5"/>
  <c r="AS3853" i="5"/>
  <c r="AS3854" i="5"/>
  <c r="AS3855" i="5"/>
  <c r="AS3856" i="5"/>
  <c r="AS3857" i="5"/>
  <c r="AS3858" i="5"/>
  <c r="AS3859" i="5"/>
  <c r="AS3860" i="5"/>
  <c r="AS3861" i="5"/>
  <c r="AS3862" i="5"/>
  <c r="AS3863" i="5"/>
  <c r="AS3864" i="5"/>
  <c r="AS3865" i="5"/>
  <c r="AS3866" i="5"/>
  <c r="AS3867" i="5"/>
  <c r="AS3868" i="5"/>
  <c r="AS3869" i="5"/>
  <c r="AS3870" i="5"/>
  <c r="AS3871" i="5"/>
  <c r="AS3872" i="5"/>
  <c r="AS3873" i="5"/>
  <c r="AS3874" i="5"/>
  <c r="AS3875" i="5"/>
  <c r="AS3876" i="5"/>
  <c r="AS3877" i="5"/>
  <c r="AS3878" i="5"/>
  <c r="AS3879" i="5"/>
  <c r="AS3880" i="5"/>
  <c r="AS3881" i="5"/>
  <c r="AS3882" i="5"/>
  <c r="AS3883" i="5"/>
  <c r="AS3884" i="5"/>
  <c r="AS3885" i="5"/>
  <c r="AS3886" i="5"/>
  <c r="AS3887" i="5"/>
  <c r="AS3888" i="5"/>
  <c r="AS3889" i="5"/>
  <c r="AS3890" i="5"/>
  <c r="AS3891" i="5"/>
  <c r="AS3892" i="5"/>
  <c r="AS3893" i="5"/>
  <c r="AS3894" i="5"/>
  <c r="AS3895" i="5"/>
  <c r="AS3896" i="5"/>
  <c r="AS3897" i="5"/>
  <c r="AS3898" i="5"/>
  <c r="AS3899" i="5"/>
  <c r="AS3900" i="5"/>
  <c r="AS3901" i="5"/>
  <c r="AS3902" i="5"/>
  <c r="AS3903" i="5"/>
  <c r="AS3904" i="5"/>
  <c r="AS3905" i="5"/>
  <c r="AS3906" i="5"/>
  <c r="AS3907" i="5"/>
  <c r="AS3908" i="5"/>
  <c r="AS3909" i="5"/>
  <c r="AS3910" i="5"/>
  <c r="AS3911" i="5"/>
  <c r="AS3912" i="5"/>
  <c r="AS3913" i="5"/>
  <c r="AS3914" i="5"/>
  <c r="AS3915" i="5"/>
  <c r="AS3916" i="5"/>
  <c r="AS3917" i="5"/>
  <c r="AS3918" i="5"/>
  <c r="AS3919" i="5"/>
  <c r="AS3920" i="5"/>
  <c r="AS3921" i="5"/>
  <c r="AS3922" i="5"/>
  <c r="AS3923" i="5"/>
  <c r="AS3924" i="5"/>
  <c r="AS3925" i="5"/>
  <c r="AS3926" i="5"/>
  <c r="AS3927" i="5"/>
  <c r="AS3928" i="5"/>
  <c r="AS3929" i="5"/>
  <c r="AS3930" i="5"/>
  <c r="AS3931" i="5"/>
  <c r="AS3932" i="5"/>
  <c r="AS3933" i="5"/>
  <c r="AS3934" i="5"/>
  <c r="AS3935" i="5"/>
  <c r="AS3936" i="5"/>
  <c r="AS3937" i="5"/>
  <c r="AS3938" i="5"/>
  <c r="AS3939" i="5"/>
  <c r="AS3940" i="5"/>
  <c r="AS3941" i="5"/>
  <c r="AS3942" i="5"/>
  <c r="AS3943" i="5"/>
  <c r="AS3944" i="5"/>
  <c r="AS3945" i="5"/>
  <c r="AS3946" i="5"/>
  <c r="AS3947" i="5"/>
  <c r="AS3948" i="5"/>
  <c r="AS3949" i="5"/>
  <c r="AS3950" i="5"/>
  <c r="AS3951" i="5"/>
  <c r="AS3952" i="5"/>
  <c r="AS3953" i="5"/>
  <c r="AS3954" i="5"/>
  <c r="AS3955" i="5"/>
  <c r="AS3956" i="5"/>
  <c r="AS3957" i="5"/>
  <c r="AS3958" i="5"/>
  <c r="AS3959" i="5"/>
  <c r="AS3960" i="5"/>
  <c r="AS3961" i="5"/>
  <c r="AS3962" i="5"/>
  <c r="AS3963" i="5"/>
  <c r="AS3964" i="5"/>
  <c r="AS3965" i="5"/>
  <c r="AS3966" i="5"/>
  <c r="AS3967" i="5"/>
  <c r="AS3968" i="5"/>
  <c r="AS3969" i="5"/>
  <c r="AS3970" i="5"/>
  <c r="AS3971" i="5"/>
  <c r="AS3972" i="5"/>
  <c r="AS3973" i="5"/>
  <c r="AS3974" i="5"/>
  <c r="AS3975" i="5"/>
  <c r="AS3976" i="5"/>
  <c r="AS3977" i="5"/>
  <c r="AS3978" i="5"/>
  <c r="AS3979" i="5"/>
  <c r="AS3980" i="5"/>
  <c r="AS3981" i="5"/>
  <c r="AS3982" i="5"/>
  <c r="AS3983" i="5"/>
  <c r="AS3984" i="5"/>
  <c r="AS3985" i="5"/>
  <c r="AS3986" i="5"/>
  <c r="AS3987" i="5"/>
  <c r="AS3988" i="5"/>
  <c r="AS3989" i="5"/>
  <c r="AS3990" i="5"/>
  <c r="AS3991" i="5"/>
  <c r="AS3992" i="5"/>
  <c r="AS3993" i="5"/>
  <c r="AS3994" i="5"/>
  <c r="AS3995" i="5"/>
  <c r="AS3996" i="5"/>
  <c r="AS3997" i="5"/>
  <c r="AS3998" i="5"/>
  <c r="AS3999" i="5"/>
  <c r="AS4000" i="5"/>
  <c r="AS4001" i="5"/>
  <c r="AS4002" i="5"/>
  <c r="AS4003" i="5"/>
  <c r="AS4004" i="5"/>
  <c r="AS4005" i="5"/>
  <c r="AS4006" i="5"/>
  <c r="AS4007" i="5"/>
  <c r="AS4008" i="5"/>
  <c r="AS4009" i="5"/>
  <c r="AS4010" i="5"/>
  <c r="AS4011" i="5"/>
  <c r="AS4012" i="5"/>
  <c r="AS4013" i="5"/>
  <c r="AS4014" i="5"/>
  <c r="AS4015" i="5"/>
  <c r="AS4016" i="5"/>
  <c r="AS4017" i="5"/>
  <c r="AS4018" i="5"/>
  <c r="AS4019" i="5"/>
  <c r="AS4020" i="5"/>
  <c r="AS4021" i="5"/>
  <c r="AS4022" i="5"/>
  <c r="AS4023" i="5"/>
  <c r="AS4024" i="5"/>
  <c r="AS4025" i="5"/>
  <c r="AS4026" i="5"/>
  <c r="AS4027" i="5"/>
  <c r="AS4028" i="5"/>
  <c r="AS4029" i="5"/>
  <c r="AS4030" i="5"/>
  <c r="AS4031" i="5"/>
  <c r="AS4032" i="5"/>
  <c r="AS4033" i="5"/>
  <c r="AS4034" i="5"/>
  <c r="AS4035" i="5"/>
  <c r="AS4036" i="5"/>
  <c r="AS4037" i="5"/>
  <c r="AS4038" i="5"/>
  <c r="AS4039" i="5"/>
  <c r="AS4040" i="5"/>
  <c r="AS4041" i="5"/>
  <c r="AS4042" i="5"/>
  <c r="AS4043" i="5"/>
  <c r="AS4044" i="5"/>
  <c r="AS4045" i="5"/>
  <c r="AS4046" i="5"/>
  <c r="AS4047" i="5"/>
  <c r="AS4048" i="5"/>
  <c r="AS4049" i="5"/>
  <c r="AS4050" i="5"/>
  <c r="AS4051" i="5"/>
  <c r="AS4052" i="5"/>
  <c r="AS4053" i="5"/>
  <c r="AS4054" i="5"/>
  <c r="AS4055" i="5"/>
  <c r="AS4056" i="5"/>
  <c r="AS4057" i="5"/>
  <c r="AS4058" i="5"/>
  <c r="AS4059" i="5"/>
  <c r="AS4060" i="5"/>
  <c r="AS4061" i="5"/>
  <c r="AS4062" i="5"/>
  <c r="AS4063" i="5"/>
  <c r="AS4064" i="5"/>
  <c r="AS4065" i="5"/>
  <c r="AS4066" i="5"/>
  <c r="AS4067" i="5"/>
  <c r="AS4068" i="5"/>
  <c r="AS4069" i="5"/>
  <c r="AS4070" i="5"/>
  <c r="AS4071" i="5"/>
  <c r="AS4072" i="5"/>
  <c r="AS4073" i="5"/>
  <c r="AS4074" i="5"/>
  <c r="AS4075" i="5"/>
  <c r="AS4076" i="5"/>
  <c r="AS4077" i="5"/>
  <c r="AS4078" i="5"/>
  <c r="AS4079" i="5"/>
  <c r="AS4080" i="5"/>
  <c r="AS4081" i="5"/>
  <c r="AS4082" i="5"/>
  <c r="AS4083" i="5"/>
  <c r="AS4084" i="5"/>
  <c r="AS4085" i="5"/>
  <c r="AS4086" i="5"/>
  <c r="AS4087" i="5"/>
  <c r="AS4088" i="5"/>
  <c r="AS4089" i="5"/>
  <c r="AS4090" i="5"/>
  <c r="AS4091" i="5"/>
  <c r="AS4092" i="5"/>
  <c r="AS4093" i="5"/>
  <c r="AS4094" i="5"/>
  <c r="AS4095" i="5"/>
  <c r="AS4096" i="5"/>
  <c r="AS4097" i="5"/>
  <c r="AS4098" i="5"/>
  <c r="AS4099" i="5"/>
  <c r="AS4100" i="5"/>
  <c r="AS4101" i="5"/>
  <c r="AS4102" i="5"/>
  <c r="AS4103" i="5"/>
  <c r="AS4104" i="5"/>
  <c r="AS4105" i="5"/>
  <c r="AS4106" i="5"/>
  <c r="AS4107" i="5"/>
  <c r="AS4108" i="5"/>
  <c r="AS4109" i="5"/>
  <c r="AS4110" i="5"/>
  <c r="AS4111" i="5"/>
  <c r="AS4112" i="5"/>
  <c r="AS4113" i="5"/>
  <c r="AS4114" i="5"/>
  <c r="AS4115" i="5"/>
  <c r="AS4116" i="5"/>
  <c r="AS4117" i="5"/>
  <c r="AS4118" i="5"/>
  <c r="AS4119" i="5"/>
  <c r="AS4120" i="5"/>
  <c r="AS4121" i="5"/>
  <c r="AS4122" i="5"/>
  <c r="AS4123" i="5"/>
  <c r="AS4124" i="5"/>
  <c r="AS4125" i="5"/>
  <c r="AS4126" i="5"/>
  <c r="AS4127" i="5"/>
  <c r="AS4128" i="5"/>
  <c r="AS4129" i="5"/>
  <c r="AS4130" i="5"/>
  <c r="AS4131" i="5"/>
  <c r="AS4132" i="5"/>
  <c r="AS4133" i="5"/>
  <c r="AS4134" i="5"/>
  <c r="AS4135" i="5"/>
  <c r="AS4136" i="5"/>
  <c r="AS4137" i="5"/>
  <c r="AS4138" i="5"/>
  <c r="AS4139" i="5"/>
  <c r="AS4140" i="5"/>
  <c r="AS4141" i="5"/>
  <c r="AS4142" i="5"/>
  <c r="AS4143" i="5"/>
  <c r="AS4144" i="5"/>
  <c r="AS4145" i="5"/>
  <c r="AS4146" i="5"/>
  <c r="AS4147" i="5"/>
  <c r="AS4148" i="5"/>
  <c r="AS4149" i="5"/>
  <c r="AS4150" i="5"/>
  <c r="AS4151" i="5"/>
  <c r="AS4152" i="5"/>
  <c r="AS4153" i="5"/>
  <c r="AS4154" i="5"/>
  <c r="AS4155" i="5"/>
  <c r="AS4156" i="5"/>
  <c r="AS4157" i="5"/>
  <c r="AS4158" i="5"/>
  <c r="AS4159" i="5"/>
  <c r="AS4160" i="5"/>
  <c r="AS4161" i="5"/>
  <c r="AS4162" i="5"/>
  <c r="AS4163" i="5"/>
  <c r="AS4164" i="5"/>
  <c r="AS4165" i="5"/>
  <c r="AS4166" i="5"/>
  <c r="AS4167" i="5"/>
  <c r="AS4168" i="5"/>
  <c r="AS4169" i="5"/>
  <c r="AS4170" i="5"/>
  <c r="AS4171" i="5"/>
  <c r="AS4172" i="5"/>
  <c r="AS4173" i="5"/>
  <c r="AS4174" i="5"/>
  <c r="AS4175" i="5"/>
  <c r="AS4176" i="5"/>
  <c r="AS4177" i="5"/>
  <c r="AS4178" i="5"/>
  <c r="AS4179" i="5"/>
  <c r="AS4180" i="5"/>
  <c r="AS4181" i="5"/>
  <c r="AS4182" i="5"/>
  <c r="AS4183" i="5"/>
  <c r="AS4184" i="5"/>
  <c r="AS4185" i="5"/>
  <c r="AS4186" i="5"/>
  <c r="AS4187" i="5"/>
  <c r="AS4188" i="5"/>
  <c r="AS4189" i="5"/>
  <c r="AS4190" i="5"/>
  <c r="AS4191" i="5"/>
  <c r="AS4192" i="5"/>
  <c r="AS4193" i="5"/>
  <c r="AS4194" i="5"/>
  <c r="AS4195" i="5"/>
  <c r="AS4196" i="5"/>
  <c r="AS4197" i="5"/>
  <c r="AS4198" i="5"/>
  <c r="AS4199" i="5"/>
  <c r="AS4200" i="5"/>
  <c r="AS4201" i="5"/>
  <c r="AS4202" i="5"/>
  <c r="AS4203" i="5"/>
  <c r="AS4204" i="5"/>
  <c r="AS4205" i="5"/>
  <c r="AS4206" i="5"/>
  <c r="AS4207" i="5"/>
  <c r="AS4208" i="5"/>
  <c r="AS4209" i="5"/>
  <c r="AS4210" i="5"/>
  <c r="AS4211" i="5"/>
  <c r="AS4212" i="5"/>
  <c r="AS4213" i="5"/>
  <c r="AS4214" i="5"/>
  <c r="AS4215" i="5"/>
  <c r="AS4216" i="5"/>
  <c r="AS4217" i="5"/>
  <c r="AS4218" i="5"/>
  <c r="AS4219" i="5"/>
  <c r="AS4220" i="5"/>
  <c r="AS4221" i="5"/>
  <c r="AS4222" i="5"/>
  <c r="AS4223" i="5"/>
  <c r="AS4224" i="5"/>
  <c r="AS4225" i="5"/>
  <c r="AS4226" i="5"/>
  <c r="AS4227" i="5"/>
  <c r="AS4228" i="5"/>
  <c r="AS4229" i="5"/>
  <c r="AS4230" i="5"/>
  <c r="AS4231" i="5"/>
  <c r="AS4232" i="5"/>
  <c r="AS4233" i="5"/>
  <c r="AS4234" i="5"/>
  <c r="AS4235" i="5"/>
  <c r="AS4236" i="5"/>
  <c r="AS4237" i="5"/>
  <c r="AS4238" i="5"/>
  <c r="AS4239" i="5"/>
  <c r="AS4240" i="5"/>
  <c r="AS4241" i="5"/>
  <c r="AS4242" i="5"/>
  <c r="AS4243" i="5"/>
  <c r="AS4244" i="5"/>
  <c r="AS4245" i="5"/>
  <c r="AS4246" i="5"/>
  <c r="AS4247" i="5"/>
  <c r="AS4248" i="5"/>
  <c r="AS4249" i="5"/>
  <c r="AS4250" i="5"/>
  <c r="AS4251" i="5"/>
  <c r="AS4252" i="5"/>
  <c r="AS4253" i="5"/>
  <c r="AS4254" i="5"/>
  <c r="AS4255" i="5"/>
  <c r="AS4256" i="5"/>
  <c r="AS4257" i="5"/>
  <c r="AS4258" i="5"/>
  <c r="AS4259" i="5"/>
  <c r="AS4260" i="5"/>
  <c r="AS4261" i="5"/>
  <c r="AS4262" i="5"/>
  <c r="AS4263" i="5"/>
  <c r="AS4264" i="5"/>
  <c r="AS4265" i="5"/>
  <c r="AS4266" i="5"/>
  <c r="AS4267" i="5"/>
  <c r="AS4268" i="5"/>
  <c r="AS4269" i="5"/>
  <c r="AS4270" i="5"/>
  <c r="AS4271" i="5"/>
  <c r="AS4272" i="5"/>
  <c r="AS4273" i="5"/>
  <c r="AS4274" i="5"/>
  <c r="AS4275" i="5"/>
  <c r="AS4276" i="5"/>
  <c r="AS4277" i="5"/>
  <c r="AS4278" i="5"/>
  <c r="AS4279" i="5"/>
  <c r="AS4280" i="5"/>
  <c r="AS4281" i="5"/>
  <c r="AS4282" i="5"/>
  <c r="AS4283" i="5"/>
  <c r="AS4284" i="5"/>
  <c r="AS4285" i="5"/>
  <c r="AS4286" i="5"/>
  <c r="AS4287" i="5"/>
  <c r="AS4288" i="5"/>
  <c r="AS4289" i="5"/>
  <c r="AS4290" i="5"/>
  <c r="AS4291" i="5"/>
  <c r="AS4292" i="5"/>
  <c r="AS4293" i="5"/>
  <c r="AS4294" i="5"/>
  <c r="AS4295" i="5"/>
  <c r="AS4296" i="5"/>
  <c r="AS4297" i="5"/>
  <c r="AS4298" i="5"/>
  <c r="AS4299" i="5"/>
  <c r="AS4300" i="5"/>
  <c r="AS4301" i="5"/>
  <c r="AS4302" i="5"/>
  <c r="AS4303" i="5"/>
  <c r="AS4304" i="5"/>
  <c r="AS4305" i="5"/>
  <c r="AS4306" i="5"/>
  <c r="AS4307" i="5"/>
  <c r="AS4308" i="5"/>
  <c r="AS4309" i="5"/>
  <c r="AS4310" i="5"/>
  <c r="AS4311" i="5"/>
  <c r="AS4312" i="5"/>
  <c r="AS4313" i="5"/>
  <c r="AS4314" i="5"/>
  <c r="AS4315" i="5"/>
  <c r="AS4316" i="5"/>
  <c r="AS4317" i="5"/>
  <c r="AS4318" i="5"/>
  <c r="AS4319" i="5"/>
  <c r="AS4320" i="5"/>
  <c r="AS4321" i="5"/>
  <c r="AS4322" i="5"/>
  <c r="AS4323" i="5"/>
  <c r="AS4324" i="5"/>
  <c r="AS4325" i="5"/>
  <c r="AS4326" i="5"/>
  <c r="AS4327" i="5"/>
  <c r="AS4328" i="5"/>
  <c r="AS4329" i="5"/>
  <c r="AS4330" i="5"/>
  <c r="AS4331" i="5"/>
  <c r="AS4332" i="5"/>
  <c r="AS4333" i="5"/>
  <c r="AS4334" i="5"/>
  <c r="AS4335" i="5"/>
  <c r="AS4336" i="5"/>
  <c r="AS4337" i="5"/>
  <c r="AS4338" i="5"/>
  <c r="AS4339" i="5"/>
  <c r="AS4340" i="5"/>
  <c r="AS4341" i="5"/>
  <c r="AS4342" i="5"/>
  <c r="AS4343" i="5"/>
  <c r="AS4344" i="5"/>
  <c r="AS4345" i="5"/>
  <c r="AS4346" i="5"/>
  <c r="AS4347" i="5"/>
  <c r="AS4348" i="5"/>
  <c r="AS4349" i="5"/>
  <c r="AS4350" i="5"/>
  <c r="AS4351" i="5"/>
  <c r="AS4352" i="5"/>
  <c r="AS4353" i="5"/>
  <c r="AS4354" i="5"/>
  <c r="AS4355" i="5"/>
  <c r="AS4356" i="5"/>
  <c r="AS4357" i="5"/>
  <c r="AS4358" i="5"/>
  <c r="AS4359" i="5"/>
  <c r="AS4360" i="5"/>
  <c r="AS4361" i="5"/>
  <c r="AS4362" i="5"/>
  <c r="AS4363" i="5"/>
  <c r="AS4364" i="5"/>
  <c r="AS4365" i="5"/>
  <c r="AS4366" i="5"/>
  <c r="AS4367" i="5"/>
  <c r="AS4368" i="5"/>
  <c r="AS4369" i="5"/>
  <c r="AS4370" i="5"/>
  <c r="AS4371" i="5"/>
  <c r="AS4372" i="5"/>
  <c r="AS4373" i="5"/>
  <c r="AS4374" i="5"/>
  <c r="AS4375" i="5"/>
  <c r="AS4376" i="5"/>
  <c r="AS4377" i="5"/>
  <c r="AS4378" i="5"/>
  <c r="AS4379" i="5"/>
  <c r="AS4380" i="5"/>
  <c r="AS4381" i="5"/>
  <c r="AS4382" i="5"/>
  <c r="AS4383" i="5"/>
  <c r="AS4384" i="5"/>
  <c r="AS4385" i="5"/>
  <c r="AS4386" i="5"/>
  <c r="AS4387" i="5"/>
  <c r="AS4388" i="5"/>
  <c r="AS4389" i="5"/>
  <c r="AS4390" i="5"/>
  <c r="AS4391" i="5"/>
  <c r="AS4392" i="5"/>
  <c r="AS4393" i="5"/>
  <c r="AS4394" i="5"/>
  <c r="AS4395" i="5"/>
  <c r="AS4396" i="5"/>
  <c r="AS4397" i="5"/>
  <c r="AS4398" i="5"/>
  <c r="AS4399" i="5"/>
  <c r="AS4400" i="5"/>
  <c r="AS4401" i="5"/>
  <c r="AS4402" i="5"/>
  <c r="AS4403" i="5"/>
  <c r="AS4404" i="5"/>
  <c r="AS4405" i="5"/>
  <c r="AS4406" i="5"/>
  <c r="AS4407" i="5"/>
  <c r="AS4408" i="5"/>
  <c r="AS4409" i="5"/>
  <c r="AS4410" i="5"/>
  <c r="AS4411" i="5"/>
  <c r="AS4412" i="5"/>
  <c r="AS4413" i="5"/>
  <c r="AS4414" i="5"/>
  <c r="AS4415" i="5"/>
  <c r="AS4416" i="5"/>
  <c r="AS4417" i="5"/>
  <c r="AS4418" i="5"/>
  <c r="AS4419" i="5"/>
  <c r="AS4420" i="5"/>
  <c r="AS4421" i="5"/>
  <c r="AS4422" i="5"/>
  <c r="AS4423" i="5"/>
  <c r="AS4424" i="5"/>
  <c r="AS4425" i="5"/>
  <c r="AS4426" i="5"/>
  <c r="AS4427" i="5"/>
  <c r="AS4428" i="5"/>
  <c r="AS4429" i="5"/>
  <c r="AS4430" i="5"/>
  <c r="AS4431" i="5"/>
  <c r="AS4432" i="5"/>
  <c r="AS4433" i="5"/>
  <c r="AS4434" i="5"/>
  <c r="AS4435" i="5"/>
  <c r="AS4436" i="5"/>
  <c r="AS4437" i="5"/>
  <c r="AS4438" i="5"/>
  <c r="AS4439" i="5"/>
  <c r="AS4440" i="5"/>
  <c r="AS4441" i="5"/>
  <c r="AS4442" i="5"/>
  <c r="AS4443" i="5"/>
  <c r="AS4444" i="5"/>
  <c r="AS4445" i="5"/>
  <c r="AS4446" i="5"/>
  <c r="AS4447" i="5"/>
  <c r="AS4448" i="5"/>
  <c r="AS4449" i="5"/>
  <c r="AS4450" i="5"/>
  <c r="AS4451" i="5"/>
  <c r="AS4452" i="5"/>
  <c r="AS4453" i="5"/>
  <c r="AS4454" i="5"/>
  <c r="AS4455" i="5"/>
  <c r="AS4456" i="5"/>
  <c r="AS4457" i="5"/>
  <c r="AS4458" i="5"/>
  <c r="AS4459" i="5"/>
  <c r="AS4460" i="5"/>
  <c r="AS4461" i="5"/>
  <c r="AS4462" i="5"/>
  <c r="AS4463" i="5"/>
  <c r="AS4464" i="5"/>
  <c r="AS4465" i="5"/>
  <c r="AS4466" i="5"/>
  <c r="AS4467" i="5"/>
  <c r="AS4468" i="5"/>
  <c r="AS4469" i="5"/>
  <c r="AS4470" i="5"/>
  <c r="AS4471" i="5"/>
  <c r="AS4472" i="5"/>
  <c r="AS4473" i="5"/>
  <c r="AS4474" i="5"/>
  <c r="AS4475" i="5"/>
  <c r="AS4476" i="5"/>
  <c r="AS4477" i="5"/>
  <c r="AS4478" i="5"/>
  <c r="AS4479" i="5"/>
  <c r="AS4480" i="5"/>
  <c r="AS4481" i="5"/>
  <c r="AS4482" i="5"/>
  <c r="AS4483" i="5"/>
  <c r="AS4484" i="5"/>
  <c r="AS4485" i="5"/>
  <c r="AS4486" i="5"/>
  <c r="AS4487" i="5"/>
  <c r="AS4488" i="5"/>
  <c r="AS4489" i="5"/>
  <c r="AS4490" i="5"/>
  <c r="AS4491" i="5"/>
  <c r="AS4492" i="5"/>
  <c r="AS4493" i="5"/>
  <c r="AS4494" i="5"/>
  <c r="AS4495" i="5"/>
  <c r="AS4496" i="5"/>
  <c r="AS4497" i="5"/>
  <c r="AS4498" i="5"/>
  <c r="AS4499" i="5"/>
  <c r="AS4500" i="5"/>
  <c r="AS4501" i="5"/>
  <c r="AS4502" i="5"/>
  <c r="AS4503" i="5"/>
  <c r="AS4504" i="5"/>
  <c r="AS4505" i="5"/>
  <c r="AS4506" i="5"/>
  <c r="AS4507" i="5"/>
  <c r="AS4508" i="5"/>
  <c r="AS4509" i="5"/>
  <c r="AS4510" i="5"/>
  <c r="AS4511" i="5"/>
  <c r="AS4512" i="5"/>
  <c r="AS4513" i="5"/>
  <c r="AS4514" i="5"/>
  <c r="AS4515" i="5"/>
  <c r="AS4516" i="5"/>
  <c r="AS4517" i="5"/>
  <c r="AS4518" i="5"/>
  <c r="AS4519" i="5"/>
  <c r="AS4520" i="5"/>
  <c r="AS4521" i="5"/>
  <c r="AS4522" i="5"/>
  <c r="AS4523" i="5"/>
  <c r="AS4524" i="5"/>
  <c r="AS4525" i="5"/>
  <c r="AS4526" i="5"/>
  <c r="AS4527" i="5"/>
  <c r="AS4528" i="5"/>
  <c r="AS4529" i="5"/>
  <c r="AS4530" i="5"/>
  <c r="AS4531" i="5"/>
  <c r="AS4532" i="5"/>
  <c r="AS4533" i="5"/>
  <c r="AS4534" i="5"/>
  <c r="AS4535" i="5"/>
  <c r="AS4536" i="5"/>
  <c r="AS4537" i="5"/>
  <c r="AS4538" i="5"/>
  <c r="AS4539" i="5"/>
  <c r="AS4540" i="5"/>
  <c r="AS4541" i="5"/>
  <c r="AS4542" i="5"/>
  <c r="AS4543" i="5"/>
  <c r="AS4544" i="5"/>
  <c r="AS4545" i="5"/>
  <c r="AS4546" i="5"/>
  <c r="AS4547" i="5"/>
  <c r="AS4548" i="5"/>
  <c r="AS4549" i="5"/>
  <c r="AS4550" i="5"/>
  <c r="AS4551" i="5"/>
  <c r="AS4552" i="5"/>
  <c r="AS4553" i="5"/>
  <c r="AS4554" i="5"/>
  <c r="AS4555" i="5"/>
  <c r="AS4556" i="5"/>
  <c r="AS4557" i="5"/>
  <c r="AS4558" i="5"/>
  <c r="AS4559" i="5"/>
  <c r="AS4560" i="5"/>
  <c r="AS4561" i="5"/>
  <c r="AS4562" i="5"/>
  <c r="AS4563" i="5"/>
  <c r="AS4564" i="5"/>
  <c r="AS4565" i="5"/>
  <c r="AS4566" i="5"/>
  <c r="AS4567" i="5"/>
  <c r="AS4568" i="5"/>
  <c r="AS4569" i="5"/>
  <c r="AS4570" i="5"/>
  <c r="AS4571" i="5"/>
  <c r="AS4572" i="5"/>
  <c r="AS4573" i="5"/>
  <c r="AS4574" i="5"/>
  <c r="AS4575" i="5"/>
  <c r="AS4576" i="5"/>
  <c r="AS4577" i="5"/>
  <c r="AS4578" i="5"/>
  <c r="AS4579" i="5"/>
  <c r="AS4580" i="5"/>
  <c r="AS4581" i="5"/>
  <c r="AS4582" i="5"/>
  <c r="AS4583" i="5"/>
  <c r="AS4584" i="5"/>
  <c r="AS4585" i="5"/>
  <c r="AS4586" i="5"/>
  <c r="AS4587" i="5"/>
  <c r="AS4588" i="5"/>
  <c r="AS4589" i="5"/>
  <c r="AS4590" i="5"/>
  <c r="AS4591" i="5"/>
  <c r="AS4592" i="5"/>
  <c r="AS4593" i="5"/>
  <c r="AS4594" i="5"/>
  <c r="AS4595" i="5"/>
  <c r="AS4596" i="5"/>
  <c r="AS4597" i="5"/>
  <c r="AS4598" i="5"/>
  <c r="AS4599" i="5"/>
  <c r="AS4600" i="5"/>
  <c r="AS4601" i="5"/>
  <c r="AS4602" i="5"/>
  <c r="AS4603" i="5"/>
  <c r="AS4604" i="5"/>
  <c r="AS4605" i="5"/>
  <c r="AS4606" i="5"/>
  <c r="AS4607" i="5"/>
  <c r="AS4608" i="5"/>
  <c r="AS4609" i="5"/>
  <c r="AS4610" i="5"/>
  <c r="AS4611" i="5"/>
  <c r="AS4612" i="5"/>
  <c r="AS4613" i="5"/>
  <c r="AS4614" i="5"/>
  <c r="AS4615" i="5"/>
  <c r="AS4616" i="5"/>
  <c r="AS4617" i="5"/>
  <c r="AS4618" i="5"/>
  <c r="AS4619" i="5"/>
  <c r="AS4620" i="5"/>
  <c r="AS4621" i="5"/>
  <c r="AS4622" i="5"/>
  <c r="AS4623" i="5"/>
  <c r="AS4624" i="5"/>
  <c r="AS4625" i="5"/>
  <c r="AS4626" i="5"/>
  <c r="AS4627" i="5"/>
  <c r="AS4628" i="5"/>
  <c r="AS4629" i="5"/>
  <c r="AS4630" i="5"/>
  <c r="AS4631" i="5"/>
  <c r="AS4632" i="5"/>
  <c r="AS4633" i="5"/>
  <c r="AS4634" i="5"/>
  <c r="AS4635" i="5"/>
  <c r="AS4636" i="5"/>
  <c r="AS4637" i="5"/>
  <c r="AS4638" i="5"/>
  <c r="AS4639" i="5"/>
  <c r="AS4640" i="5"/>
  <c r="AS4641" i="5"/>
  <c r="AS4642" i="5"/>
  <c r="AS4643" i="5"/>
  <c r="AS4644" i="5"/>
  <c r="AS4645" i="5"/>
  <c r="AS4646" i="5"/>
  <c r="AS4647" i="5"/>
  <c r="AS4648" i="5"/>
  <c r="AS4649" i="5"/>
  <c r="AS4650" i="5"/>
  <c r="AS4651" i="5"/>
  <c r="AS4652" i="5"/>
  <c r="AS4653" i="5"/>
  <c r="AS4654" i="5"/>
  <c r="AS4655" i="5"/>
  <c r="AS4656" i="5"/>
  <c r="AS4657" i="5"/>
  <c r="AS4658" i="5"/>
  <c r="AS4659" i="5"/>
  <c r="AS4660" i="5"/>
  <c r="AS4661" i="5"/>
  <c r="AS4662" i="5"/>
  <c r="AS4663" i="5"/>
  <c r="AS4664" i="5"/>
  <c r="AS4665" i="5"/>
  <c r="AS4666" i="5"/>
  <c r="AS4667" i="5"/>
  <c r="AS4668" i="5"/>
  <c r="AS4669" i="5"/>
  <c r="AS4670" i="5"/>
  <c r="AS4671" i="5"/>
  <c r="AS4672" i="5"/>
  <c r="AS4673" i="5"/>
  <c r="AS4674" i="5"/>
  <c r="AS4675" i="5"/>
  <c r="AS4676" i="5"/>
  <c r="AS4677" i="5"/>
  <c r="AS4678" i="5"/>
  <c r="AS4679" i="5"/>
  <c r="AS4680" i="5"/>
  <c r="AS4681" i="5"/>
  <c r="AS4682" i="5"/>
  <c r="AS4683" i="5"/>
  <c r="AS4684" i="5"/>
  <c r="AS4685" i="5"/>
  <c r="AS4686" i="5"/>
  <c r="AS4687" i="5"/>
  <c r="AS4688" i="5"/>
  <c r="AS4689" i="5"/>
  <c r="AS4690" i="5"/>
  <c r="AS4691" i="5"/>
  <c r="AS4692" i="5"/>
  <c r="AS4693" i="5"/>
  <c r="AS4694" i="5"/>
  <c r="AS4695" i="5"/>
  <c r="AS4696" i="5"/>
  <c r="AS4697" i="5"/>
  <c r="AS4698" i="5"/>
  <c r="AS4699" i="5"/>
  <c r="AS4700" i="5"/>
  <c r="AS4701" i="5"/>
  <c r="AS4702" i="5"/>
  <c r="AS4703" i="5"/>
  <c r="AS4704" i="5"/>
  <c r="AS4705" i="5"/>
  <c r="AS4706" i="5"/>
  <c r="AS4707" i="5"/>
  <c r="AS4708" i="5"/>
  <c r="AS4709" i="5"/>
  <c r="AS4710" i="5"/>
  <c r="AS4711" i="5"/>
  <c r="AS4712" i="5"/>
  <c r="AS4713" i="5"/>
  <c r="AS4714" i="5"/>
  <c r="AS4715" i="5"/>
  <c r="AS4716" i="5"/>
  <c r="AS4717" i="5"/>
  <c r="AS4718" i="5"/>
  <c r="AS4719" i="5"/>
  <c r="AS4720" i="5"/>
  <c r="AS4721" i="5"/>
  <c r="AS4722" i="5"/>
  <c r="AS4723" i="5"/>
  <c r="AS4724" i="5"/>
  <c r="AS4725" i="5"/>
  <c r="AS4726" i="5"/>
  <c r="AS4727" i="5"/>
  <c r="AS4728" i="5"/>
  <c r="AS4729" i="5"/>
  <c r="AS4730" i="5"/>
  <c r="AS4731" i="5"/>
  <c r="AS4732" i="5"/>
  <c r="AS4733" i="5"/>
  <c r="AS4734" i="5"/>
  <c r="AS4735" i="5"/>
  <c r="AS4736" i="5"/>
  <c r="AS4737" i="5"/>
  <c r="AS4738" i="5"/>
  <c r="AS4739" i="5"/>
  <c r="AS4740" i="5"/>
  <c r="AS4741" i="5"/>
  <c r="AS4742" i="5"/>
  <c r="AS4743" i="5"/>
  <c r="AS4744" i="5"/>
  <c r="AS4745" i="5"/>
  <c r="AS4746" i="5"/>
  <c r="AS4747" i="5"/>
  <c r="AS4748" i="5"/>
  <c r="AS4749" i="5"/>
  <c r="AS4750" i="5"/>
  <c r="AS4751" i="5"/>
  <c r="AS4752" i="5"/>
  <c r="AS4753" i="5"/>
  <c r="AS4754" i="5"/>
  <c r="AS4755" i="5"/>
  <c r="AS4756" i="5"/>
  <c r="AS4757" i="5"/>
  <c r="AS4758" i="5"/>
  <c r="AS4759" i="5"/>
  <c r="AS4760" i="5"/>
  <c r="AS4761" i="5"/>
  <c r="AS4762" i="5"/>
  <c r="AS4763" i="5"/>
  <c r="AS4764" i="5"/>
  <c r="AS4765" i="5"/>
  <c r="AS4766" i="5"/>
  <c r="AS4767" i="5"/>
  <c r="AS4768" i="5"/>
  <c r="AS4769" i="5"/>
  <c r="AS4770" i="5"/>
  <c r="AS4771" i="5"/>
  <c r="AS4772" i="5"/>
  <c r="AS4773" i="5"/>
  <c r="AS4774" i="5"/>
  <c r="AS4775" i="5"/>
  <c r="AS4776" i="5"/>
  <c r="AS4777" i="5"/>
  <c r="AS4778" i="5"/>
  <c r="AS4779" i="5"/>
  <c r="AS4780" i="5"/>
  <c r="AS4781" i="5"/>
  <c r="AS4782" i="5"/>
  <c r="AS4783" i="5"/>
  <c r="AS4784" i="5"/>
  <c r="AS4785" i="5"/>
  <c r="AS4786" i="5"/>
  <c r="AS4787" i="5"/>
  <c r="AS4788" i="5"/>
  <c r="AS4789" i="5"/>
  <c r="AS4790" i="5"/>
  <c r="AS4791" i="5"/>
  <c r="AS4792" i="5"/>
  <c r="AS4793" i="5"/>
  <c r="AS4794" i="5"/>
  <c r="AS4795" i="5"/>
  <c r="AS4796" i="5"/>
  <c r="AS4797" i="5"/>
  <c r="AS4798" i="5"/>
  <c r="AS4799" i="5"/>
  <c r="AS4800" i="5"/>
  <c r="AS4801" i="5"/>
  <c r="AS4802" i="5"/>
  <c r="AS4803" i="5"/>
  <c r="AS4804" i="5"/>
  <c r="AS4805" i="5"/>
  <c r="AS4806" i="5"/>
  <c r="AS4807" i="5"/>
  <c r="AS4808" i="5"/>
  <c r="AS4809" i="5"/>
  <c r="AS4810" i="5"/>
  <c r="AS4811" i="5"/>
  <c r="AS4812" i="5"/>
  <c r="AS4813" i="5"/>
  <c r="AS4814" i="5"/>
  <c r="AS4815" i="5"/>
  <c r="AS4816" i="5"/>
  <c r="AS4817" i="5"/>
  <c r="AS4818" i="5"/>
  <c r="AS4819" i="5"/>
  <c r="AS4820" i="5"/>
  <c r="AS4821" i="5"/>
  <c r="AS4822" i="5"/>
  <c r="AS4823" i="5"/>
  <c r="AS4824" i="5"/>
  <c r="AS4825" i="5"/>
  <c r="AS4826" i="5"/>
  <c r="AS4827" i="5"/>
  <c r="AS4828" i="5"/>
  <c r="AS4829" i="5"/>
  <c r="AS4830" i="5"/>
  <c r="AS4831" i="5"/>
  <c r="AS4832" i="5"/>
  <c r="AS4833" i="5"/>
  <c r="AS4834" i="5"/>
  <c r="AS4835" i="5"/>
  <c r="AS4836" i="5"/>
  <c r="AS4837" i="5"/>
  <c r="AS4838" i="5"/>
  <c r="AS4839" i="5"/>
  <c r="AS4840" i="5"/>
  <c r="AS4841" i="5"/>
  <c r="AS4842" i="5"/>
  <c r="AS4843" i="5"/>
  <c r="AS4844" i="5"/>
  <c r="AS4845" i="5"/>
  <c r="AS4846" i="5"/>
  <c r="AS4847" i="5"/>
  <c r="AS4848" i="5"/>
  <c r="AS4849" i="5"/>
  <c r="AS4850" i="5"/>
  <c r="AS4851" i="5"/>
  <c r="AS4852" i="5"/>
  <c r="AS4853" i="5"/>
  <c r="AS4854" i="5"/>
  <c r="AS4855" i="5"/>
  <c r="AS4856" i="5"/>
  <c r="AS4857" i="5"/>
  <c r="AS4858" i="5"/>
  <c r="AS4859" i="5"/>
  <c r="AS4860" i="5"/>
  <c r="AS4861" i="5"/>
  <c r="AS4862" i="5"/>
  <c r="AS4863" i="5"/>
  <c r="AS4864" i="5"/>
  <c r="AS4865" i="5"/>
  <c r="AS4866" i="5"/>
  <c r="AS4867" i="5"/>
  <c r="AS4868" i="5"/>
  <c r="AS4869" i="5"/>
  <c r="AS4870" i="5"/>
  <c r="AS4871" i="5"/>
  <c r="AS4872" i="5"/>
  <c r="AS4873" i="5"/>
  <c r="AS4874" i="5"/>
  <c r="AS4875" i="5"/>
  <c r="AS4876" i="5"/>
  <c r="AS4877" i="5"/>
  <c r="AS4878" i="5"/>
  <c r="AS4879" i="5"/>
  <c r="AS4880" i="5"/>
  <c r="AS4881" i="5"/>
  <c r="AS4882" i="5"/>
  <c r="AS4883" i="5"/>
  <c r="AS4884" i="5"/>
  <c r="AS4885" i="5"/>
  <c r="AS4886" i="5"/>
  <c r="AS4887" i="5"/>
  <c r="AS4888" i="5"/>
  <c r="AS4889" i="5"/>
  <c r="AS4890" i="5"/>
  <c r="AS4891" i="5"/>
  <c r="AS4892" i="5"/>
  <c r="AS4893" i="5"/>
  <c r="AS4894" i="5"/>
  <c r="AS4895" i="5"/>
  <c r="AS4896" i="5"/>
  <c r="AS4897" i="5"/>
  <c r="AS4898" i="5"/>
  <c r="AS4899" i="5"/>
  <c r="AS4900" i="5"/>
  <c r="AS4901" i="5"/>
  <c r="AS4902" i="5"/>
  <c r="AS4903" i="5"/>
  <c r="AS4904" i="5"/>
  <c r="AS4905" i="5"/>
  <c r="AS4906" i="5"/>
  <c r="AS4907" i="5"/>
  <c r="AS4908" i="5"/>
  <c r="AS4909" i="5"/>
  <c r="AS4910" i="5"/>
  <c r="AS4911" i="5"/>
  <c r="AS4912" i="5"/>
  <c r="AS4913" i="5"/>
  <c r="AS4914" i="5"/>
  <c r="AS4915" i="5"/>
  <c r="AS4916" i="5"/>
  <c r="AS4917" i="5"/>
  <c r="AS4918" i="5"/>
  <c r="AS4919" i="5"/>
  <c r="AS4920" i="5"/>
  <c r="AS4921" i="5"/>
  <c r="AS4922" i="5"/>
  <c r="AS4923" i="5"/>
  <c r="AS4924" i="5"/>
  <c r="AS4925" i="5"/>
  <c r="AS4926" i="5"/>
  <c r="AS4927" i="5"/>
  <c r="AS4928" i="5"/>
  <c r="AS4929" i="5"/>
  <c r="AS4930" i="5"/>
  <c r="AS4931" i="5"/>
  <c r="AS4932" i="5"/>
  <c r="AS4933" i="5"/>
  <c r="AS4934" i="5"/>
  <c r="AS4935" i="5"/>
  <c r="AS4936" i="5"/>
  <c r="AS4937" i="5"/>
  <c r="AS4938" i="5"/>
  <c r="AS4939" i="5"/>
  <c r="AS4940" i="5"/>
  <c r="AS4941" i="5"/>
  <c r="AS4942" i="5"/>
  <c r="AS4943" i="5"/>
  <c r="AS4944" i="5"/>
  <c r="AS4945" i="5"/>
  <c r="AS4946" i="5"/>
  <c r="AS4947" i="5"/>
  <c r="AS4948" i="5"/>
  <c r="AS4949" i="5"/>
  <c r="AS4950" i="5"/>
  <c r="AS4951" i="5"/>
  <c r="AS4952" i="5"/>
  <c r="AS4953" i="5"/>
  <c r="AS4954" i="5"/>
  <c r="AS4955" i="5"/>
  <c r="AS4956" i="5"/>
  <c r="AS4957" i="5"/>
  <c r="AS4958" i="5"/>
  <c r="AS4959" i="5"/>
  <c r="AS4960" i="5"/>
  <c r="AS4961" i="5"/>
  <c r="AS4962" i="5"/>
  <c r="AS4963" i="5"/>
  <c r="AS4964" i="5"/>
  <c r="AS4965" i="5"/>
  <c r="AS4966" i="5"/>
  <c r="AS4967" i="5"/>
  <c r="AS4968" i="5"/>
  <c r="AS4969" i="5"/>
  <c r="AS4970" i="5"/>
  <c r="AS4971" i="5"/>
  <c r="AS4972" i="5"/>
  <c r="AS4973" i="5"/>
  <c r="AS4974" i="5"/>
  <c r="AS4975" i="5"/>
  <c r="AS4976" i="5"/>
  <c r="AS4977" i="5"/>
  <c r="AS4978" i="5"/>
  <c r="AS4979" i="5"/>
  <c r="AS4980" i="5"/>
  <c r="AS4981" i="5"/>
  <c r="AS4982" i="5"/>
  <c r="AS4983" i="5"/>
  <c r="AS4984" i="5"/>
  <c r="AS4985" i="5"/>
  <c r="AS4986" i="5"/>
  <c r="AS4987" i="5"/>
  <c r="AS4988" i="5"/>
  <c r="AS4989" i="5"/>
  <c r="AS4990" i="5"/>
  <c r="AS4991" i="5"/>
  <c r="AS4992" i="5"/>
  <c r="AS4993" i="5"/>
  <c r="AS4994" i="5"/>
  <c r="AS4995" i="5"/>
  <c r="AS4996" i="5"/>
  <c r="AS4997" i="5"/>
  <c r="AS4998" i="5"/>
  <c r="AS4999" i="5"/>
  <c r="AS5000" i="5"/>
  <c r="AS5001" i="5"/>
  <c r="AS5002" i="5"/>
  <c r="AS5003" i="5"/>
  <c r="AS5004" i="5"/>
  <c r="AS5005" i="5"/>
  <c r="AS5006" i="5"/>
  <c r="AS5007" i="5"/>
  <c r="AS5008" i="5"/>
  <c r="AS5009" i="5"/>
  <c r="AS5010" i="5"/>
  <c r="AS5011" i="5"/>
  <c r="AS5012" i="5"/>
  <c r="AS5013" i="5"/>
  <c r="AS5014" i="5"/>
  <c r="AS5015" i="5"/>
  <c r="AS5016" i="5"/>
  <c r="AS5017" i="5"/>
  <c r="AS5018" i="5"/>
  <c r="AS5019" i="5"/>
  <c r="AS5020" i="5"/>
  <c r="AS5021" i="5"/>
  <c r="AS5022" i="5"/>
  <c r="AS5023" i="5"/>
  <c r="AS5024" i="5"/>
  <c r="AS5025" i="5"/>
  <c r="AS5026" i="5"/>
  <c r="AS5027" i="5"/>
  <c r="AS5028" i="5"/>
  <c r="AS5029" i="5"/>
  <c r="AS5030" i="5"/>
  <c r="AS5031" i="5"/>
  <c r="AS5032" i="5"/>
  <c r="AS5033" i="5"/>
  <c r="AS5034" i="5"/>
  <c r="AS5035" i="5"/>
  <c r="AS5036" i="5"/>
  <c r="AS5037" i="5"/>
  <c r="AS5038" i="5"/>
  <c r="AS5039" i="5"/>
  <c r="AS5040" i="5"/>
  <c r="AS5041" i="5"/>
  <c r="AS5042" i="5"/>
  <c r="AS5043" i="5"/>
  <c r="AS5044" i="5"/>
  <c r="AS5045" i="5"/>
  <c r="AS5046" i="5"/>
  <c r="AS5047" i="5"/>
  <c r="AS5048" i="5"/>
  <c r="AS5049" i="5"/>
  <c r="AS5050" i="5"/>
  <c r="AS5051" i="5"/>
  <c r="AS5052" i="5"/>
  <c r="AS5053" i="5"/>
  <c r="AS5054" i="5"/>
  <c r="AS5055" i="5"/>
  <c r="AS5056" i="5"/>
  <c r="AS5057" i="5"/>
  <c r="AS5058" i="5"/>
  <c r="AS5059" i="5"/>
  <c r="AS5060" i="5"/>
  <c r="AS5061" i="5"/>
  <c r="AS5062" i="5"/>
  <c r="AS5063" i="5"/>
  <c r="AS5064" i="5"/>
  <c r="AS5065" i="5"/>
  <c r="AS5066" i="5"/>
  <c r="AS5067" i="5"/>
  <c r="AS5068" i="5"/>
  <c r="AS5069" i="5"/>
  <c r="AS5070" i="5"/>
  <c r="AS5071" i="5"/>
  <c r="AS5072" i="5"/>
  <c r="AS5073" i="5"/>
  <c r="AS5074" i="5"/>
  <c r="AS5075" i="5"/>
  <c r="AS5076" i="5"/>
  <c r="AS5077" i="5"/>
  <c r="AS5078" i="5"/>
  <c r="AS5079" i="5"/>
  <c r="AS5080" i="5"/>
  <c r="AS5081" i="5"/>
  <c r="AS5082" i="5"/>
  <c r="AS5083" i="5"/>
  <c r="AS5084" i="5"/>
  <c r="AS5085" i="5"/>
  <c r="AS5086" i="5"/>
  <c r="AS5087" i="5"/>
  <c r="AS5088" i="5"/>
  <c r="AS5089" i="5"/>
  <c r="AS5090" i="5"/>
  <c r="AS5091" i="5"/>
  <c r="AS5092" i="5"/>
  <c r="AS5093" i="5"/>
  <c r="AS5094" i="5"/>
  <c r="AS5095" i="5"/>
  <c r="AS5096" i="5"/>
  <c r="AS5097" i="5"/>
  <c r="AS5098" i="5"/>
  <c r="AS5099" i="5"/>
  <c r="AS5100" i="5"/>
  <c r="AS5101" i="5"/>
  <c r="AS5102" i="5"/>
  <c r="AS5103" i="5"/>
  <c r="AS5104" i="5"/>
  <c r="AS5105" i="5"/>
  <c r="AS5106" i="5"/>
  <c r="AS5107" i="5"/>
  <c r="AS5108" i="5"/>
  <c r="AS5109" i="5"/>
  <c r="AS5110" i="5"/>
  <c r="AS5111" i="5"/>
  <c r="AS5112" i="5"/>
  <c r="AS5113" i="5"/>
  <c r="AS5114" i="5"/>
  <c r="AS5115" i="5"/>
  <c r="AS5116" i="5"/>
  <c r="AS5117" i="5"/>
  <c r="AS5118" i="5"/>
  <c r="AS5119" i="5"/>
  <c r="AS5120" i="5"/>
  <c r="AS5121" i="5"/>
  <c r="AS5122" i="5"/>
  <c r="AS5123" i="5"/>
  <c r="AS5124" i="5"/>
  <c r="AS5125" i="5"/>
  <c r="AS5126" i="5"/>
  <c r="AS5127" i="5"/>
  <c r="AS5128" i="5"/>
  <c r="AS5129" i="5"/>
  <c r="AS5130" i="5"/>
  <c r="AS5131" i="5"/>
  <c r="AS5132" i="5"/>
  <c r="AS5133" i="5"/>
  <c r="AS5134" i="5"/>
  <c r="AS5135" i="5"/>
  <c r="AS5136" i="5"/>
  <c r="AS5137" i="5"/>
  <c r="AS5138" i="5"/>
  <c r="AS5139" i="5"/>
  <c r="AS5140" i="5"/>
  <c r="AS5141" i="5"/>
  <c r="AS5142" i="5"/>
  <c r="AS5143" i="5"/>
  <c r="AS5144" i="5"/>
  <c r="AS5145" i="5"/>
  <c r="AS5146" i="5"/>
  <c r="AS5147" i="5"/>
  <c r="AS5148" i="5"/>
  <c r="AS5149" i="5"/>
  <c r="AS5150" i="5"/>
  <c r="AS5151" i="5"/>
  <c r="AS5152" i="5"/>
  <c r="AS5153" i="5"/>
  <c r="AS5154" i="5"/>
  <c r="AS5155" i="5"/>
  <c r="AS5156" i="5"/>
  <c r="AS5157" i="5"/>
  <c r="AS5158" i="5"/>
  <c r="AS5159" i="5"/>
  <c r="AS5160" i="5"/>
  <c r="AS5161" i="5"/>
  <c r="AS5162" i="5"/>
  <c r="AS5163" i="5"/>
  <c r="AS5164" i="5"/>
  <c r="AS5165" i="5"/>
  <c r="AS5166" i="5"/>
  <c r="AS5167" i="5"/>
  <c r="AS5168" i="5"/>
  <c r="AS5169" i="5"/>
  <c r="AS5170" i="5"/>
  <c r="AS5171" i="5"/>
  <c r="AS5172" i="5"/>
  <c r="AS5173" i="5"/>
  <c r="AS5174" i="5"/>
  <c r="AS5175" i="5"/>
  <c r="AS5176" i="5"/>
  <c r="AS5177" i="5"/>
  <c r="AS5178" i="5"/>
  <c r="AS5179" i="5"/>
  <c r="AS5180" i="5"/>
  <c r="AS5181" i="5"/>
  <c r="AS5182" i="5"/>
  <c r="AS5183" i="5"/>
  <c r="AS5184" i="5"/>
  <c r="AS5185" i="5"/>
  <c r="AS5186" i="5"/>
  <c r="AS5187" i="5"/>
  <c r="AS5188" i="5"/>
  <c r="AS5189" i="5"/>
  <c r="AS5190" i="5"/>
  <c r="AS5191" i="5"/>
  <c r="AS5192" i="5"/>
  <c r="AS5193" i="5"/>
  <c r="AS5194" i="5"/>
  <c r="AS5195" i="5"/>
  <c r="AS5196" i="5"/>
  <c r="AS5197" i="5"/>
  <c r="AS5198" i="5"/>
  <c r="AS5199" i="5"/>
  <c r="AS5200" i="5"/>
  <c r="AS5201" i="5"/>
  <c r="AS5202" i="5"/>
  <c r="AS5203" i="5"/>
  <c r="AS5204" i="5"/>
  <c r="AS5205" i="5"/>
  <c r="AS5206" i="5"/>
  <c r="AS5207" i="5"/>
  <c r="AS5208" i="5"/>
  <c r="AS5209" i="5"/>
  <c r="AS5210" i="5"/>
  <c r="AS5211" i="5"/>
  <c r="AS5212" i="5"/>
  <c r="AS5213" i="5"/>
  <c r="AS5214" i="5"/>
  <c r="AS5215" i="5"/>
  <c r="AS5216" i="5"/>
  <c r="AS5217" i="5"/>
  <c r="AS5218" i="5"/>
  <c r="AS5219" i="5"/>
  <c r="AS5220" i="5"/>
  <c r="AS5221" i="5"/>
  <c r="AS5222" i="5"/>
  <c r="AS5223" i="5"/>
  <c r="AS5224" i="5"/>
  <c r="AS5225" i="5"/>
  <c r="AS5226" i="5"/>
  <c r="AS5227" i="5"/>
  <c r="AS5228" i="5"/>
  <c r="AS5229" i="5"/>
  <c r="AS5230" i="5"/>
  <c r="AS5231" i="5"/>
  <c r="AS5232" i="5"/>
  <c r="AS5233" i="5"/>
  <c r="AS5234" i="5"/>
  <c r="AS5235" i="5"/>
  <c r="AS5236" i="5"/>
  <c r="AS5237" i="5"/>
  <c r="AS5238" i="5"/>
  <c r="AS5239" i="5"/>
  <c r="AS5240" i="5"/>
  <c r="AS5241" i="5"/>
  <c r="AS5242" i="5"/>
  <c r="AS5243" i="5"/>
  <c r="AS5244" i="5"/>
  <c r="AS5245" i="5"/>
  <c r="AS5246" i="5"/>
  <c r="AS5247" i="5"/>
  <c r="AS5248" i="5"/>
  <c r="AS5249" i="5"/>
  <c r="AS5250" i="5"/>
  <c r="AS5251" i="5"/>
  <c r="AS5252" i="5"/>
  <c r="AS5253" i="5"/>
  <c r="AS5254" i="5"/>
  <c r="AS5255" i="5"/>
  <c r="AS5256" i="5"/>
  <c r="AS5257" i="5"/>
  <c r="AS5258" i="5"/>
  <c r="AS5259" i="5"/>
  <c r="AS5260" i="5"/>
  <c r="AS5261" i="5"/>
  <c r="AS5262" i="5"/>
  <c r="AS5263" i="5"/>
  <c r="AS5264" i="5"/>
  <c r="AS5265" i="5"/>
  <c r="AS5266" i="5"/>
  <c r="AS5267" i="5"/>
  <c r="AS5268" i="5"/>
  <c r="AS5269" i="5"/>
  <c r="AS5270" i="5"/>
  <c r="AS5271" i="5"/>
  <c r="AS5272" i="5"/>
  <c r="AS5273" i="5"/>
  <c r="AS5274" i="5"/>
  <c r="AS5275" i="5"/>
  <c r="AS5276" i="5"/>
  <c r="AS5277" i="5"/>
  <c r="AS5278" i="5"/>
  <c r="AS5279" i="5"/>
  <c r="AS5280" i="5"/>
  <c r="AS5281" i="5"/>
  <c r="AS5282" i="5"/>
  <c r="AS5283" i="5"/>
  <c r="AS5284" i="5"/>
  <c r="AS5285" i="5"/>
  <c r="AS5286" i="5"/>
  <c r="AS5287" i="5"/>
  <c r="AS5288" i="5"/>
  <c r="AS5289" i="5"/>
  <c r="AS5290" i="5"/>
  <c r="AS5291" i="5"/>
  <c r="AS5292" i="5"/>
  <c r="AS5293" i="5"/>
  <c r="AS5294" i="5"/>
  <c r="AS5295" i="5"/>
  <c r="AS5296" i="5"/>
  <c r="AS5297" i="5"/>
  <c r="AS5298" i="5"/>
  <c r="AS5299" i="5"/>
  <c r="AS5300" i="5"/>
  <c r="AS5301" i="5"/>
  <c r="AS5302" i="5"/>
  <c r="AS5303" i="5"/>
  <c r="AS5304" i="5"/>
  <c r="AS5305" i="5"/>
  <c r="AS5306" i="5"/>
  <c r="AS5307" i="5"/>
  <c r="AS5308" i="5"/>
  <c r="AS5309" i="5"/>
  <c r="AS5310" i="5"/>
  <c r="AS5311" i="5"/>
  <c r="AS5312" i="5"/>
  <c r="AS5313" i="5"/>
  <c r="AS5314" i="5"/>
  <c r="AS5315" i="5"/>
  <c r="AS5316" i="5"/>
  <c r="AS5317" i="5"/>
  <c r="AS5318" i="5"/>
  <c r="AS5319" i="5"/>
  <c r="AS5320" i="5"/>
  <c r="AS5321" i="5"/>
  <c r="AS5322" i="5"/>
  <c r="AS5323" i="5"/>
  <c r="AS5324" i="5"/>
  <c r="AS5325" i="5"/>
  <c r="AS5326" i="5"/>
  <c r="AS5327" i="5"/>
  <c r="AS5328" i="5"/>
  <c r="AS5329" i="5"/>
  <c r="AS5330" i="5"/>
  <c r="AS5331" i="5"/>
  <c r="AS5332" i="5"/>
  <c r="AS5333" i="5"/>
  <c r="AS5334" i="5"/>
  <c r="AS5335" i="5"/>
  <c r="AS5336" i="5"/>
  <c r="AS5337" i="5"/>
  <c r="AS5338" i="5"/>
  <c r="AS5339" i="5"/>
  <c r="AS5340" i="5"/>
  <c r="AS5341" i="5"/>
  <c r="AS5342" i="5"/>
  <c r="AS5343" i="5"/>
  <c r="AS5344" i="5"/>
  <c r="AS5345" i="5"/>
  <c r="AS5346" i="5"/>
  <c r="AS5347" i="5"/>
  <c r="AS5348" i="5"/>
  <c r="AS5349" i="5"/>
  <c r="AS5350" i="5"/>
  <c r="AS5351" i="5"/>
  <c r="AS5352" i="5"/>
  <c r="AS5353" i="5"/>
  <c r="AS5354" i="5"/>
  <c r="AS5355" i="5"/>
  <c r="AS5356" i="5"/>
  <c r="AS5357" i="5"/>
  <c r="AS5358" i="5"/>
  <c r="AS5359" i="5"/>
  <c r="AS5360" i="5"/>
  <c r="AS5361" i="5"/>
  <c r="AS5362" i="5"/>
  <c r="AS5363" i="5"/>
  <c r="AS5364" i="5"/>
  <c r="AS5365" i="5"/>
  <c r="AS5366" i="5"/>
  <c r="AS5367" i="5"/>
  <c r="AS5368" i="5"/>
  <c r="AS5369" i="5"/>
  <c r="AS5370" i="5"/>
  <c r="AS5371" i="5"/>
  <c r="AS5372" i="5"/>
  <c r="AS5373" i="5"/>
  <c r="AS5374" i="5"/>
  <c r="AS5375" i="5"/>
  <c r="AS5376" i="5"/>
  <c r="AS5377" i="5"/>
  <c r="AS5378" i="5"/>
  <c r="AS5379" i="5"/>
  <c r="AS5380" i="5"/>
  <c r="AS5381" i="5"/>
  <c r="AS5382" i="5"/>
  <c r="AS5383" i="5"/>
  <c r="AS5384" i="5"/>
  <c r="AS5385" i="5"/>
  <c r="AS5386" i="5"/>
  <c r="AS5387" i="5"/>
  <c r="AS5388" i="5"/>
  <c r="AS5389" i="5"/>
  <c r="AS5390" i="5"/>
  <c r="AS5391" i="5"/>
  <c r="AS5392" i="5"/>
  <c r="AS5393" i="5"/>
  <c r="AS5394" i="5"/>
  <c r="AS5395" i="5"/>
  <c r="AS5396" i="5"/>
  <c r="AS5397" i="5"/>
  <c r="AS5398" i="5"/>
  <c r="AS5399" i="5"/>
  <c r="AS5400" i="5"/>
  <c r="AS5401" i="5"/>
  <c r="AS5402" i="5"/>
  <c r="AS5403" i="5"/>
  <c r="AS5404" i="5"/>
  <c r="AS5405" i="5"/>
  <c r="AS5406" i="5"/>
  <c r="AS5407" i="5"/>
  <c r="AS5408" i="5"/>
  <c r="AS5409" i="5"/>
  <c r="AS5410" i="5"/>
  <c r="AS5411" i="5"/>
  <c r="AS5412" i="5"/>
  <c r="AS5413" i="5"/>
  <c r="AS5414" i="5"/>
  <c r="AS5415" i="5"/>
  <c r="AS5416" i="5"/>
  <c r="AS5417" i="5"/>
  <c r="AS5418" i="5"/>
  <c r="AS5419" i="5"/>
  <c r="AS5420" i="5"/>
  <c r="AS5421" i="5"/>
  <c r="AS5422" i="5"/>
  <c r="AS5423" i="5"/>
  <c r="AS5424" i="5"/>
  <c r="AS5425" i="5"/>
  <c r="AS5426" i="5"/>
  <c r="AS5427" i="5"/>
  <c r="AS5428" i="5"/>
  <c r="AS5429" i="5"/>
  <c r="AS5430" i="5"/>
  <c r="AS5431" i="5"/>
  <c r="AS5432" i="5"/>
  <c r="AS5433" i="5"/>
  <c r="AS5434" i="5"/>
  <c r="AS5435" i="5"/>
  <c r="AS5436" i="5"/>
  <c r="AS5437" i="5"/>
  <c r="AS5438" i="5"/>
  <c r="AS5439" i="5"/>
  <c r="AS5440" i="5"/>
  <c r="AS5441" i="5"/>
  <c r="AS5442" i="5"/>
  <c r="AS5443" i="5"/>
  <c r="AS5444" i="5"/>
  <c r="AS5445" i="5"/>
  <c r="AS5446" i="5"/>
  <c r="AS5447" i="5"/>
  <c r="AS5448" i="5"/>
  <c r="AS5449" i="5"/>
  <c r="AS5450" i="5"/>
  <c r="AS5451" i="5"/>
  <c r="AS5452" i="5"/>
  <c r="AS5453" i="5"/>
  <c r="AS5454" i="5"/>
  <c r="AS5455" i="5"/>
  <c r="AS5456" i="5"/>
  <c r="AS5457" i="5"/>
  <c r="AS5458" i="5"/>
  <c r="AS5459" i="5"/>
  <c r="AS5460" i="5"/>
  <c r="AS5461" i="5"/>
  <c r="AS5462" i="5"/>
  <c r="AS5463" i="5"/>
  <c r="AS5464" i="5"/>
  <c r="AS5465" i="5"/>
  <c r="AS5466" i="5"/>
  <c r="AS5467" i="5"/>
  <c r="AS5468" i="5"/>
  <c r="AS5469" i="5"/>
  <c r="AS5470" i="5"/>
  <c r="AS5471" i="5"/>
  <c r="AS5472" i="5"/>
  <c r="AS5473" i="5"/>
  <c r="AS5474" i="5"/>
  <c r="AS5475" i="5"/>
  <c r="AS5476" i="5"/>
  <c r="AS5477" i="5"/>
  <c r="AS5478" i="5"/>
  <c r="AS5479" i="5"/>
  <c r="AS5480" i="5"/>
  <c r="AS5481" i="5"/>
  <c r="AS5482" i="5"/>
  <c r="AS5483" i="5"/>
  <c r="AS5484" i="5"/>
  <c r="AS5485" i="5"/>
  <c r="AS5486" i="5"/>
  <c r="AS5487" i="5"/>
  <c r="AS5488" i="5"/>
  <c r="AS5489" i="5"/>
  <c r="AS5490" i="5"/>
  <c r="AS5491" i="5"/>
  <c r="AS5492" i="5"/>
  <c r="AS5493" i="5"/>
  <c r="AS5494" i="5"/>
  <c r="AS5495" i="5"/>
  <c r="AS5496" i="5"/>
  <c r="AS5497" i="5"/>
  <c r="AS5498" i="5"/>
  <c r="AS5499" i="5"/>
  <c r="AS5500" i="5"/>
  <c r="AS5501" i="5"/>
  <c r="AS5502" i="5"/>
  <c r="AS5503" i="5"/>
  <c r="AS5504" i="5"/>
  <c r="AS5505" i="5"/>
  <c r="AS5506" i="5"/>
  <c r="AS5507" i="5"/>
  <c r="AS5508" i="5"/>
  <c r="AS5509" i="5"/>
  <c r="AS5510" i="5"/>
  <c r="AS5511" i="5"/>
  <c r="AS5512" i="5"/>
  <c r="AS5513" i="5"/>
  <c r="AS5514" i="5"/>
  <c r="AS5515" i="5"/>
  <c r="AS5516" i="5"/>
  <c r="AS5517" i="5"/>
  <c r="AS5518" i="5"/>
  <c r="AS5519" i="5"/>
  <c r="AS5520" i="5"/>
  <c r="AS5521" i="5"/>
  <c r="AS5522" i="5"/>
  <c r="AS5523" i="5"/>
  <c r="AS5524" i="5"/>
  <c r="AS5525" i="5"/>
  <c r="AS5526" i="5"/>
  <c r="AS5527" i="5"/>
  <c r="AS5528" i="5"/>
  <c r="AS5529" i="5"/>
  <c r="AS5530" i="5"/>
  <c r="AS5531" i="5"/>
  <c r="AS5532" i="5"/>
  <c r="AS5533" i="5"/>
  <c r="AS5534" i="5"/>
  <c r="AS5535" i="5"/>
  <c r="AS5536" i="5"/>
  <c r="AS5537" i="5"/>
  <c r="AS5538" i="5"/>
  <c r="AS5539" i="5"/>
  <c r="AS5540" i="5"/>
  <c r="AS5541" i="5"/>
  <c r="AS5542" i="5"/>
  <c r="AS5543" i="5"/>
  <c r="AS5544" i="5"/>
  <c r="AS5545" i="5"/>
  <c r="AS5546" i="5"/>
  <c r="AS5547" i="5"/>
  <c r="AS5548" i="5"/>
  <c r="AS5549" i="5"/>
  <c r="AS5550" i="5"/>
  <c r="AS5551" i="5"/>
  <c r="AS5552" i="5"/>
  <c r="AS5553" i="5"/>
  <c r="AS5554" i="5"/>
  <c r="AS5555" i="5"/>
  <c r="AS5556" i="5"/>
  <c r="AS5557" i="5"/>
  <c r="AS5558" i="5"/>
  <c r="AS5559" i="5"/>
  <c r="AS5560" i="5"/>
  <c r="AS5561" i="5"/>
  <c r="AS5562" i="5"/>
  <c r="AS5563" i="5"/>
  <c r="AS5564" i="5"/>
  <c r="AS5565" i="5"/>
  <c r="AS5566" i="5"/>
  <c r="AS5567" i="5"/>
  <c r="AS5568" i="5"/>
  <c r="AS5569" i="5"/>
  <c r="AS5570" i="5"/>
  <c r="AS5571" i="5"/>
  <c r="AS5572" i="5"/>
  <c r="AS5573" i="5"/>
  <c r="AS5574" i="5"/>
  <c r="AS5575" i="5"/>
  <c r="AS5576" i="5"/>
  <c r="AS5577" i="5"/>
  <c r="AS5578" i="5"/>
  <c r="AS5579" i="5"/>
  <c r="AS5580" i="5"/>
  <c r="AS5581" i="5"/>
  <c r="AS5582" i="5"/>
  <c r="AS5583" i="5"/>
  <c r="AS5584" i="5"/>
  <c r="AS5585" i="5"/>
  <c r="AS5586" i="5"/>
  <c r="AS5587" i="5"/>
  <c r="AS5588" i="5"/>
  <c r="AS5589" i="5"/>
  <c r="AS5590" i="5"/>
  <c r="AS5591" i="5"/>
  <c r="AS5592" i="5"/>
  <c r="AS5593" i="5"/>
  <c r="AS5594" i="5"/>
  <c r="AS5595" i="5"/>
  <c r="AS5596" i="5"/>
  <c r="AS5597" i="5"/>
  <c r="AS5598" i="5"/>
  <c r="AS5599" i="5"/>
  <c r="AS5600" i="5"/>
  <c r="AS5601" i="5"/>
  <c r="AS5602" i="5"/>
  <c r="AS5603" i="5"/>
  <c r="AS5604" i="5"/>
  <c r="AS5605" i="5"/>
  <c r="AS5606" i="5"/>
  <c r="AS5607" i="5"/>
  <c r="AS5608" i="5"/>
  <c r="AS5609" i="5"/>
  <c r="AS5610" i="5"/>
  <c r="AS5611" i="5"/>
  <c r="AS5612" i="5"/>
  <c r="AS5613" i="5"/>
  <c r="AS5614" i="5"/>
  <c r="AS5615" i="5"/>
  <c r="AS5616" i="5"/>
  <c r="AS5617" i="5"/>
  <c r="AS5618" i="5"/>
  <c r="AS5619" i="5"/>
  <c r="AS5620" i="5"/>
  <c r="AS5621" i="5"/>
  <c r="AS5622" i="5"/>
  <c r="AS5623" i="5"/>
  <c r="AS5624" i="5"/>
  <c r="AS5625" i="5"/>
  <c r="AS5626" i="5"/>
  <c r="AS5627" i="5"/>
  <c r="AS5628" i="5"/>
  <c r="AS5629" i="5"/>
  <c r="AS5630" i="5"/>
  <c r="AS5631" i="5"/>
  <c r="AS5632" i="5"/>
  <c r="AS5633" i="5"/>
  <c r="AS5634" i="5"/>
  <c r="AS5635" i="5"/>
  <c r="AS5636" i="5"/>
  <c r="AS5637" i="5"/>
  <c r="AS5638" i="5"/>
  <c r="AS5639" i="5"/>
  <c r="AS5640" i="5"/>
  <c r="AS5641" i="5"/>
  <c r="AS5642" i="5"/>
  <c r="AS5643" i="5"/>
  <c r="AS5644" i="5"/>
  <c r="AS5645" i="5"/>
  <c r="AS5646" i="5"/>
  <c r="AS5647" i="5"/>
  <c r="AS5648" i="5"/>
  <c r="AS5649" i="5"/>
  <c r="AS5650" i="5"/>
  <c r="AS5651" i="5"/>
  <c r="AS5652" i="5"/>
  <c r="AS5653" i="5"/>
  <c r="AS5654" i="5"/>
  <c r="AS5655" i="5"/>
  <c r="AS5656" i="5"/>
  <c r="AS5657" i="5"/>
  <c r="AS5658" i="5"/>
  <c r="AS5659" i="5"/>
  <c r="AS5660" i="5"/>
  <c r="AS5661" i="5"/>
  <c r="AS5662" i="5"/>
  <c r="AS5663" i="5"/>
  <c r="AS5664" i="5"/>
  <c r="AS5665" i="5"/>
  <c r="AS5666" i="5"/>
  <c r="AS5667" i="5"/>
  <c r="AS5668" i="5"/>
  <c r="AS5669" i="5"/>
  <c r="AS5670" i="5"/>
  <c r="AS5671" i="5"/>
  <c r="AS5672" i="5"/>
  <c r="AS5673" i="5"/>
  <c r="AS5674" i="5"/>
  <c r="AS5675" i="5"/>
  <c r="AS5676" i="5"/>
  <c r="AS5677" i="5"/>
  <c r="AS5678" i="5"/>
  <c r="AS5679" i="5"/>
  <c r="AS5680" i="5"/>
  <c r="AS5681" i="5"/>
  <c r="AS5682" i="5"/>
  <c r="AS5683" i="5"/>
  <c r="AS5684" i="5"/>
  <c r="AS5685" i="5"/>
  <c r="AS5686" i="5"/>
  <c r="AS5687" i="5"/>
  <c r="AS5688" i="5"/>
  <c r="AS5689" i="5"/>
  <c r="AS5690" i="5"/>
  <c r="AS5691" i="5"/>
  <c r="AS5692" i="5"/>
  <c r="AS5693" i="5"/>
  <c r="AS5694" i="5"/>
  <c r="AS5695" i="5"/>
  <c r="AS5696" i="5"/>
  <c r="AS5697" i="5"/>
  <c r="AS5698" i="5"/>
  <c r="AS5699" i="5"/>
  <c r="AS5700" i="5"/>
  <c r="AS5701" i="5"/>
  <c r="AS5702" i="5"/>
  <c r="AS5703" i="5"/>
  <c r="AS5704" i="5"/>
  <c r="AS5705" i="5"/>
  <c r="AS5706" i="5"/>
  <c r="AS5707" i="5"/>
  <c r="AS5708" i="5"/>
  <c r="AS5709" i="5"/>
  <c r="AS5710" i="5"/>
  <c r="AS5711" i="5"/>
  <c r="AS5712" i="5"/>
  <c r="AS5713" i="5"/>
  <c r="AS5714" i="5"/>
  <c r="AS5715" i="5"/>
  <c r="AS5716" i="5"/>
  <c r="AS5717" i="5"/>
  <c r="AS5718" i="5"/>
  <c r="AS5719" i="5"/>
  <c r="AS5720" i="5"/>
  <c r="AS5721" i="5"/>
  <c r="AS5722" i="5"/>
  <c r="AS5723" i="5"/>
  <c r="AS5724" i="5"/>
  <c r="AS5725" i="5"/>
  <c r="AS5726" i="5"/>
  <c r="AS5727" i="5"/>
  <c r="AS5728" i="5"/>
  <c r="AS5729" i="5"/>
  <c r="AS5730" i="5"/>
  <c r="AS5731" i="5"/>
  <c r="AS5732" i="5"/>
  <c r="AS5733" i="5"/>
  <c r="AS5734" i="5"/>
  <c r="AS5735" i="5"/>
  <c r="AS5736" i="5"/>
  <c r="AS5737" i="5"/>
  <c r="AS5738" i="5"/>
  <c r="AS5739" i="5"/>
  <c r="AS5740" i="5"/>
  <c r="AS5741" i="5"/>
  <c r="AS5742" i="5"/>
  <c r="AS5743" i="5"/>
  <c r="AS5744" i="5"/>
  <c r="AS5745" i="5"/>
  <c r="AS5746" i="5"/>
  <c r="AS5747" i="5"/>
  <c r="AS5748" i="5"/>
  <c r="AS5749" i="5"/>
  <c r="AS5750" i="5"/>
  <c r="AS5751" i="5"/>
  <c r="AS5752" i="5"/>
  <c r="AS5753" i="5"/>
  <c r="AS5754" i="5"/>
  <c r="AS5755" i="5"/>
  <c r="AS5756" i="5"/>
  <c r="AS5757" i="5"/>
  <c r="AS5758" i="5"/>
  <c r="AS5759" i="5"/>
  <c r="AS5760" i="5"/>
  <c r="AS5761" i="5"/>
  <c r="AS5762" i="5"/>
  <c r="AS5763" i="5"/>
  <c r="AS5764" i="5"/>
  <c r="AS5765" i="5"/>
  <c r="AS5766" i="5"/>
  <c r="AS5767" i="5"/>
  <c r="AS5768" i="5"/>
  <c r="AS5769" i="5"/>
  <c r="AS5770" i="5"/>
  <c r="AS5771" i="5"/>
  <c r="AS5772" i="5"/>
  <c r="AS5773" i="5"/>
  <c r="AS5774" i="5"/>
  <c r="AS5775" i="5"/>
  <c r="AS5776" i="5"/>
  <c r="AS5777" i="5"/>
  <c r="AS5778" i="5"/>
  <c r="AS5779" i="5"/>
  <c r="AS5780" i="5"/>
  <c r="AS5781" i="5"/>
  <c r="AS5782" i="5"/>
  <c r="AS5783" i="5"/>
  <c r="AS5784" i="5"/>
  <c r="AS5785" i="5"/>
  <c r="AS5786" i="5"/>
  <c r="AS5787" i="5"/>
  <c r="AS5788" i="5"/>
  <c r="AS5789" i="5"/>
  <c r="AS5790" i="5"/>
  <c r="AS5791" i="5"/>
  <c r="AS5792" i="5"/>
  <c r="AS5793" i="5"/>
  <c r="AS5794" i="5"/>
  <c r="AS5795" i="5"/>
  <c r="AS5796" i="5"/>
  <c r="AS5797" i="5"/>
  <c r="AS5798" i="5"/>
  <c r="AS5799" i="5"/>
  <c r="AS5800" i="5"/>
  <c r="AS5801" i="5"/>
  <c r="AS5802" i="5"/>
  <c r="AS5803" i="5"/>
  <c r="AS5804" i="5"/>
  <c r="AS5805" i="5"/>
  <c r="AS5806" i="5"/>
  <c r="AS5807" i="5"/>
  <c r="AS5808" i="5"/>
  <c r="AS5809" i="5"/>
  <c r="AS5810" i="5"/>
  <c r="AS5811" i="5"/>
  <c r="AS5812" i="5"/>
  <c r="AS5813" i="5"/>
  <c r="AS5814" i="5"/>
  <c r="AS5815" i="5"/>
  <c r="AS5816" i="5"/>
  <c r="AS5817" i="5"/>
  <c r="AS5818" i="5"/>
  <c r="AS5819" i="5"/>
  <c r="AS5820" i="5"/>
  <c r="AS5821" i="5"/>
  <c r="AS5822" i="5"/>
  <c r="AS5823" i="5"/>
  <c r="AS5824" i="5"/>
  <c r="AS5825" i="5"/>
  <c r="AS5826" i="5"/>
  <c r="AS5827" i="5"/>
  <c r="AS5828" i="5"/>
  <c r="AS5829" i="5"/>
  <c r="AS5830" i="5"/>
  <c r="AS5831" i="5"/>
  <c r="AS5832" i="5"/>
  <c r="AS5833" i="5"/>
  <c r="AS5834" i="5"/>
  <c r="AS5835" i="5"/>
  <c r="AS5836" i="5"/>
  <c r="AS5837" i="5"/>
  <c r="AS5838" i="5"/>
  <c r="AS5839" i="5"/>
  <c r="AS5840" i="5"/>
  <c r="AS5841" i="5"/>
  <c r="AS5842" i="5"/>
  <c r="AS5843" i="5"/>
  <c r="AS5844" i="5"/>
  <c r="AS5845" i="5"/>
  <c r="AS5846" i="5"/>
  <c r="AS5847" i="5"/>
  <c r="AS5848" i="5"/>
  <c r="AS5849" i="5"/>
  <c r="AS5850" i="5"/>
  <c r="AS5851" i="5"/>
  <c r="AS5852" i="5"/>
  <c r="AS5853" i="5"/>
  <c r="AS5854" i="5"/>
  <c r="AS5855" i="5"/>
  <c r="AS5856" i="5"/>
  <c r="AS5857" i="5"/>
  <c r="AS5858" i="5"/>
  <c r="AS5859" i="5"/>
  <c r="AS5860" i="5"/>
  <c r="AS5861" i="5"/>
  <c r="AS5862" i="5"/>
  <c r="AS5863" i="5"/>
  <c r="AS5864" i="5"/>
  <c r="AS5865" i="5"/>
  <c r="AS5866" i="5"/>
  <c r="AS5867" i="5"/>
  <c r="AS5868" i="5"/>
  <c r="AS5869" i="5"/>
  <c r="AS5870" i="5"/>
  <c r="AS5871" i="5"/>
  <c r="AS5872" i="5"/>
  <c r="AS5873" i="5"/>
  <c r="AS5874" i="5"/>
  <c r="AS5875" i="5"/>
  <c r="AS5876" i="5"/>
  <c r="AS5877" i="5"/>
  <c r="AS5878" i="5"/>
  <c r="AS5879" i="5"/>
  <c r="AS5880" i="5"/>
  <c r="AS5881" i="5"/>
  <c r="AS5882" i="5"/>
  <c r="AS5883" i="5"/>
  <c r="AS5884" i="5"/>
  <c r="AS5885" i="5"/>
  <c r="AS5886" i="5"/>
  <c r="AS5887" i="5"/>
  <c r="AS5888" i="5"/>
  <c r="AS5889" i="5"/>
  <c r="AS5890" i="5"/>
  <c r="AS5891" i="5"/>
  <c r="AS5892" i="5"/>
  <c r="AS5893" i="5"/>
  <c r="AS5894" i="5"/>
  <c r="AS5895" i="5"/>
  <c r="AS5896" i="5"/>
  <c r="AS5897" i="5"/>
  <c r="AS5898" i="5"/>
  <c r="AS5899" i="5"/>
  <c r="AS5900" i="5"/>
  <c r="AS5901" i="5"/>
  <c r="AS5902" i="5"/>
  <c r="AS5903" i="5"/>
  <c r="AS5904" i="5"/>
  <c r="AS5905" i="5"/>
  <c r="AS5906" i="5"/>
  <c r="AS5907" i="5"/>
  <c r="AS5908" i="5"/>
  <c r="AS5909" i="5"/>
  <c r="AS5910" i="5"/>
  <c r="AS5911" i="5"/>
  <c r="AS5912" i="5"/>
  <c r="AS5913" i="5"/>
  <c r="AS5914" i="5"/>
  <c r="AS5915" i="5"/>
  <c r="AS5916" i="5"/>
  <c r="AS5917" i="5"/>
  <c r="AS5918" i="5"/>
  <c r="AS5919" i="5"/>
  <c r="AS5920" i="5"/>
  <c r="AS5921" i="5"/>
  <c r="AS5922" i="5"/>
  <c r="AS5923" i="5"/>
  <c r="AS5924" i="5"/>
  <c r="AS5925" i="5"/>
  <c r="AS5926" i="5"/>
  <c r="AS5927" i="5"/>
  <c r="AS5928" i="5"/>
  <c r="AS5929" i="5"/>
  <c r="AS5930" i="5"/>
  <c r="AS5931" i="5"/>
  <c r="AS5932" i="5"/>
  <c r="AS5933" i="5"/>
  <c r="AS5934" i="5"/>
  <c r="AS5935" i="5"/>
  <c r="AS5936" i="5"/>
  <c r="AS5937" i="5"/>
  <c r="AS5938" i="5"/>
  <c r="AS5939" i="5"/>
  <c r="AS5940" i="5"/>
  <c r="AS5941" i="5"/>
  <c r="AS5942" i="5"/>
  <c r="AS5943" i="5"/>
  <c r="AS5944" i="5"/>
  <c r="AS5945" i="5"/>
  <c r="AS5946" i="5"/>
  <c r="AS5947" i="5"/>
  <c r="AS5948" i="5"/>
  <c r="AS5949" i="5"/>
  <c r="AS5950" i="5"/>
  <c r="AS5951" i="5"/>
  <c r="AS5952" i="5"/>
  <c r="AS5953" i="5"/>
  <c r="AS5954" i="5"/>
  <c r="AS5955" i="5"/>
  <c r="AS5956" i="5"/>
  <c r="AS5957" i="5"/>
  <c r="AS5958" i="5"/>
  <c r="AS5959" i="5"/>
  <c r="AS5960" i="5"/>
  <c r="AS5961" i="5"/>
  <c r="AS5962" i="5"/>
  <c r="AS5963" i="5"/>
  <c r="AS5964" i="5"/>
  <c r="AS5965" i="5"/>
  <c r="AS5966" i="5"/>
  <c r="AS5967" i="5"/>
  <c r="AS5968" i="5"/>
  <c r="AS5969" i="5"/>
  <c r="AS5970" i="5"/>
  <c r="AS5971" i="5"/>
  <c r="AS5972" i="5"/>
  <c r="AS5973" i="5"/>
  <c r="AS5974" i="5"/>
  <c r="AS5975" i="5"/>
  <c r="AS5976" i="5"/>
  <c r="AS5977" i="5"/>
  <c r="AS5978" i="5"/>
  <c r="AS5979" i="5"/>
  <c r="AS5980" i="5"/>
  <c r="AS5981" i="5"/>
  <c r="AS5982" i="5"/>
  <c r="AS5983" i="5"/>
  <c r="AS5984" i="5"/>
  <c r="AS5985" i="5"/>
  <c r="AS5986" i="5"/>
  <c r="AS5987" i="5"/>
  <c r="AS5988" i="5"/>
  <c r="AS5989" i="5"/>
  <c r="AS5990" i="5"/>
  <c r="AS5991" i="5"/>
  <c r="AS5992" i="5"/>
  <c r="AS5993" i="5"/>
  <c r="AS5994" i="5"/>
  <c r="AS5995" i="5"/>
  <c r="AS5996" i="5"/>
  <c r="AS5997" i="5"/>
  <c r="AS5998" i="5"/>
  <c r="AS5999" i="5"/>
  <c r="AS6000" i="5"/>
  <c r="AS6001" i="5"/>
  <c r="AS6002" i="5"/>
  <c r="AS6003" i="5"/>
  <c r="AS6004" i="5"/>
  <c r="AS6005" i="5"/>
  <c r="AS6006" i="5"/>
  <c r="AS6007" i="5"/>
  <c r="AS6008" i="5"/>
  <c r="AS6009" i="5"/>
  <c r="AS6010" i="5"/>
  <c r="AS6011" i="5"/>
  <c r="AS6012" i="5"/>
  <c r="AS6013" i="5"/>
  <c r="AS6014" i="5"/>
  <c r="AS6015" i="5"/>
  <c r="AS6016" i="5"/>
  <c r="AS6017" i="5"/>
  <c r="AS6018" i="5"/>
  <c r="AS6019" i="5"/>
  <c r="AS6020" i="5"/>
  <c r="AS6021" i="5"/>
  <c r="AS6022" i="5"/>
  <c r="AS6023" i="5"/>
  <c r="AS6024" i="5"/>
  <c r="AS6" i="5"/>
</calcChain>
</file>

<file path=xl/sharedStrings.xml><?xml version="1.0" encoding="utf-8"?>
<sst xmlns="http://schemas.openxmlformats.org/spreadsheetml/2006/main" count="146845" uniqueCount="28475">
  <si>
    <t>PROJEKT</t>
  </si>
  <si>
    <t>TEXTFELDER (zum Inhalt)</t>
  </si>
  <si>
    <t>REIHE (Ref)</t>
  </si>
  <si>
    <t>PERSONEN (Referenzen)</t>
  </si>
  <si>
    <t>GRUPPEN (Ref)</t>
  </si>
  <si>
    <t>WEITERE INFOS (zum Inhalt)</t>
  </si>
  <si>
    <t>ZUM OBJEKT</t>
  </si>
  <si>
    <t>ZUM DIGITALISAT</t>
  </si>
  <si>
    <t>musik</t>
  </si>
  <si>
    <t>ORT (Ref)</t>
  </si>
  <si>
    <t>STADT (Ref)</t>
  </si>
  <si>
    <t>LAND (Ref)</t>
  </si>
  <si>
    <t>Projekt ID</t>
  </si>
  <si>
    <t>KOMMENTARE</t>
  </si>
  <si>
    <t>andere IDs</t>
  </si>
  <si>
    <t>titel</t>
  </si>
  <si>
    <t>untertitel</t>
  </si>
  <si>
    <t>annotation</t>
  </si>
  <si>
    <t>Quelle (Annotation)</t>
  </si>
  <si>
    <t>Reihe</t>
  </si>
  <si>
    <t>Auftretende Personen</t>
  </si>
  <si>
    <t>autorenschaft</t>
  </si>
  <si>
    <t>regie</t>
  </si>
  <si>
    <t>Fernsehregie</t>
  </si>
  <si>
    <t>Sprecher*in</t>
  </si>
  <si>
    <t>choreographie</t>
  </si>
  <si>
    <t>dramaturgie</t>
  </si>
  <si>
    <t>bühnenbild</t>
  </si>
  <si>
    <t>kostümdesgin</t>
  </si>
  <si>
    <t>lichtdesign</t>
  </si>
  <si>
    <t>darsteller</t>
  </si>
  <si>
    <t>musiker</t>
  </si>
  <si>
    <t>komposition</t>
  </si>
  <si>
    <t>kamera</t>
  </si>
  <si>
    <t>gruppe</t>
  </si>
  <si>
    <t>sprache</t>
  </si>
  <si>
    <t>premierendatum</t>
  </si>
  <si>
    <t>datierung</t>
  </si>
  <si>
    <t>veranstaltungsort</t>
  </si>
  <si>
    <t>stadt</t>
  </si>
  <si>
    <t>land</t>
  </si>
  <si>
    <t>länge</t>
  </si>
  <si>
    <t>format</t>
  </si>
  <si>
    <t>leihgeber</t>
  </si>
  <si>
    <t>copyright</t>
  </si>
  <si>
    <t>Zustand</t>
  </si>
  <si>
    <t>Dateiformat</t>
  </si>
  <si>
    <t>laufende Projekt-Nr (v…)</t>
  </si>
  <si>
    <t>z.B. Mediathek Signatur</t>
  </si>
  <si>
    <t>Zusammenhang von Ereingnissen</t>
  </si>
  <si>
    <t>Personen (Vorname.Nachname;…)</t>
  </si>
  <si>
    <t>Personen</t>
  </si>
  <si>
    <t>Maske</t>
  </si>
  <si>
    <t>Puppenbau</t>
  </si>
  <si>
    <t>Ensemble-Name</t>
  </si>
  <si>
    <t>sprache (de;ru;en;…)</t>
  </si>
  <si>
    <t>JJJJ-MM-TT</t>
  </si>
  <si>
    <t>Name des Ortes</t>
  </si>
  <si>
    <t>vid</t>
  </si>
  <si>
    <t>Master MCB</t>
  </si>
  <si>
    <t>Das Theater Meyerholds und die Biomechanik (1)</t>
  </si>
  <si>
    <t>Demonstration der Etüde „Die Ohrfeige“</t>
  </si>
  <si>
    <t>Die Aufnahme zeigt mehrere Versionen der Etüde „Die Ohrfeige“, demonstriert von den Schauspielern Ralf Räuker, Alexej Paschin und Gennadij Bogdanow. Die Demonstration findet vor verschiedenen Hintergründen, in unterschiedlichen Raumsituationen statt, sodass jeweils andere Akzente in der Wahrnehmung der Bewegungsausführung gesetzt werden. Die Aufnahme entstand im Rahmen der Dreharbeiten für den Film „Das Theater Meyerholds und die Biomechanik“ in Zusammenarbeit mit Gennadij Bogdanow.</t>
  </si>
  <si>
    <t>Videodreh Das Theater Meyerholds und die Biomechanik</t>
  </si>
  <si>
    <t>Ralf.Räuker;Alexej.Paschin;Gennadij Nikolajewitsch.Bogdanow</t>
  </si>
  <si>
    <t>Ralf.Räuker;Alexej.Paschin</t>
  </si>
  <si>
    <t>Merit Fakler</t>
  </si>
  <si>
    <t>de;ru</t>
  </si>
  <si>
    <t>Berlin</t>
  </si>
  <si>
    <t>Deutschland</t>
  </si>
  <si>
    <t>00:20:00:00</t>
  </si>
  <si>
    <t>Betacam</t>
  </si>
  <si>
    <t>gut</t>
  </si>
  <si>
    <t>Das Theater Meyerholds und die Biomechanik (2)</t>
  </si>
  <si>
    <t>Die Aufnahme zeigt mehrere Versionen der Etüde „Die Ohrfeige“, demonstriert von den Schauspielern Alexej Paschin und Gennadij Bogdanow. Die Demonstration findet vor verschiedenen Hintergründen, in unterschiedlichen Raumsituationen statt, sodass jeweils unterschiedliche Akzente in der Wahrnehmung der Bewegungsausführung gesetzt werden. Die Aufnahme entstand im Rahmen der Dreharbeiten für den Film „Das Theater Meyerholds und die Biomechanik“ in Zusammenarbeit mit Gennadij Bogdanow. Fortsetzung der Dreharbeiten von BM-vid-1.</t>
  </si>
  <si>
    <t>Alexej.Paschin;Gennadij Nikolajewitsch.Bogdanow</t>
  </si>
  <si>
    <t>Gennadij Nikolajewitsch.Bogdanow;Alexej.Paschin</t>
  </si>
  <si>
    <t>00:18:18:00</t>
  </si>
  <si>
    <t>zum Endehin etas flackerig.(Etwa ab Minute 12-18)</t>
  </si>
  <si>
    <t>Hier wird ziemlich oft abgebrochen, dafür aber verschiedene Kameraeinstellungen, Nahaufnahmen.</t>
  </si>
  <si>
    <t>Das Theater Meyerholds und die Biomechanik (3)</t>
  </si>
  <si>
    <t>Demonstration der Etüde „Der Dolchstoß“</t>
  </si>
  <si>
    <t>Die Aufnahme zeigt die Demonstration der Etüde „Der Dolchstoß“, ausgeführt von den Schauspielern Alexej Paschin und Gennadij Bogdanow. Die Aufnahme entstand im Rahmen der Dreharbeiten für den Film „Das Theater Meyerholds und die Biomechanik“ in Zusammenarbeit mit Gennadij Bogdanow. Fortsetzung der Dreharbeiten von BM-vid-1, BM-vid-2.</t>
  </si>
  <si>
    <t>00:22:39:00</t>
  </si>
  <si>
    <t>Welche Übungen und Etüden genau? Oder wird hier „Der Dolchstoß“ in Einzelteile zerlegt?</t>
  </si>
  <si>
    <t>Das Theater Meyerholds und die Biomechanik (4)</t>
  </si>
  <si>
    <t>Demonstration verschiedener biomechanischer Übungen und Etüden</t>
  </si>
  <si>
    <t>Die Aufnahme zeigt die Demonstration verschiedener biomechanischer Übungen (z.B. „Das Fallen“) und Etüden (z.B. „Der Dolchstoß) ausgeführt von den Schauspielern Alexej Paschin, Ralf Räuker und Gennadij Bogdanow. Die Aufnahme entstand im Rahmen der Dreharbeiten für den Film „Das Theater Meyerholds und die Biomechanik“ in Zusammenarbeit mit Gennadij Bogdanow. Fortsetzung der Dreharbeiten von BM-vid-1, BM-vid-2, BM-vid-3.</t>
  </si>
  <si>
    <t>Alexej.Paschin;Gennadij Nikolajewitsch.Bogdanow;Ralf.Räuker;Merit.Fakler</t>
  </si>
  <si>
    <t>Gennadij Nikolajewitsch.Bogdanow;Alexej.Paschin;Ralf Räuker</t>
  </si>
  <si>
    <t>00:17:55:00</t>
  </si>
  <si>
    <t>Zeigt immer wieder das gleiche – auf der Suche nach der besten Version für das Video. Am Ende Aufbbau einer Rampe für weitere Dreharbeiten</t>
  </si>
  <si>
    <t>Das Theater Meyerholds und die Biomechanik (5)</t>
  </si>
  <si>
    <t>Demonstration biomechanischer Grundelemente und deren szenischer Umsetzung</t>
  </si>
  <si>
    <t>Die Aufnahme zeigt die Demonstration der biomechanischen Grundelemente otkas, Pasil, Totschkij, Stojka etc. mit Erläuterungen Gennadij Bogdanows sowie szenische Anwendungen biomechanischer Bewegungsabläufe durch die Schauspieler Gennadij Bogdanow, Ralf Räuker und Alexej Paschin. Die Aufnahme entstand im Rahmen der Dreharbeiten für den Film „Das Theater Meyerholds und die Biomechanik“ in Zusammenarbeit mit Gennadij Bogdanow. Fortsetzung der Dreharbeiten von BM-vid-1, BM-vid-2, BM-vid-3, BM-vid-4.</t>
  </si>
  <si>
    <t>00:21:45:00</t>
  </si>
  <si>
    <t>Bild nach einer Minute. Sehr viele Wiederholungen, teilweise misslungene Ausführung der Übungen.</t>
  </si>
  <si>
    <t>Das Theater Meyerholds und die Biomechanik (6)</t>
  </si>
  <si>
    <t>Die Schauspieler Ralf.Räuker, Alexej Paschin und Gennadij Bogdanow demonstrieren verschiedene bioemchanische Übungen, Einzeln, in Paaren, mit und ohne Geräte, teilweise im Bühnenraum. Außerdem Demonstration der Etüde „Der Steinwurf“ furch Gennadij Bogdanow. Die Aufnahme entstand im Rahmen der Dreharbeiten für den Film „Das Theater Meyerholds und die Biomechanik“ in Zusammenarbeit mit Gennadij Bogdanow. Fortsetzung der Dreharbeiten von BM-vid-1, BM-vid-2, BM-vid-3, BM-vid-4, BM-vid-5.</t>
  </si>
  <si>
    <t>Alexej.Paschin;Gennadij Nikolajewitsch.Bogdanow;Merit.Fakler</t>
  </si>
  <si>
    <t>Alexej.Paschin;Ralf.Räuker.Gennadij Nikolajewitsch.Bogdanow</t>
  </si>
  <si>
    <t>Merit.Fakler</t>
  </si>
  <si>
    <t>00:23:28:08</t>
  </si>
  <si>
    <t>Farbe verändert sich.</t>
  </si>
  <si>
    <t>Bild nach 42 Sekunden. Sehr viele Wiederholungen, beste auswählen?</t>
  </si>
  <si>
    <t>Das Theater Meyerholds und die Biomechanik (7)</t>
  </si>
  <si>
    <t>Demonstration biomechanischer Etüden</t>
  </si>
  <si>
    <t>Demonstration der Etüden „Der Schuss mit dem Bogen“ und „Der Steinwurf“ durch den Schauspieler Gennadij Bogdanow im leeren Raum und auf einem Bühnensteg. Die Aufnahme entstand im Rahmen der Dreharbeiten für den Film „Das Theater Meyerholds und die Biomechanik“ in Zusammenarbeit mit Gennadij Bogdanow. Fortsetzung der Dreharbeiten von BM-vid-1, BM-vid-2, BM-vid-3, BM-vid-4, BM-vid-5, BM-vid-6.</t>
  </si>
  <si>
    <t>Gennadij Nikolajewitsch.Bogdanow;Merit.Fakler</t>
  </si>
  <si>
    <t>Gennadij Nikolajewitsch.Bogdanow</t>
  </si>
  <si>
    <t>00:23:03:13</t>
  </si>
  <si>
    <t>Bild nach 47 Sekunden. Sehr viele Wiederholungen, beste auswählen?</t>
  </si>
  <si>
    <t>Das Theater Meyerholds und die Biomechanik (8)</t>
  </si>
  <si>
    <t>Demonstration der Etüde „Der Steinwurf“ u.a. durch den Schauspieler Gennadij Bogdanow im leeren Raum und auf einem Bühnensteg. Er demonstriert außerdem einzelne, aus dem Bewegungsablauf herausgehobene Bewegungssequenzen aus den Etüden „Der Schuss mit dem Bogen“ und „Der Steinwurf“. Die Aufnahme entstand im Rahmen der Dreharbeiten für den Film „Das Theater Meyerholds und die Biomechanik“ in Zusammenarbeit mit Gennadij Bogdanow. Fortsetzung der Dreharbeiten von BM-vid-7.</t>
  </si>
  <si>
    <t>00:23:09:13</t>
  </si>
  <si>
    <t>Bild nach 46 Sekunden. Sehr viele Wiederholungen, beste auswählen?</t>
  </si>
  <si>
    <t>Das Theater Meyerholds und die Biomechanik (9)</t>
  </si>
  <si>
    <t>Demonstration biomechanischer Etüden – Detailstudien</t>
  </si>
  <si>
    <t>Der Schauspieler Gennadij Bogdanow demonstriert einzelne, aus dem Bewegungsablauf verschiedener biomechanischer Etüden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</si>
  <si>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00:23:54:13</t>
  </si>
  <si>
    <t>Bild nach 43 Sekunden. Sehr viele Wiederholungen, beste auswählen?</t>
  </si>
  <si>
    <t>Das Theater Meyerholds und die Biomechanik (10)</t>
  </si>
  <si>
    <t>Der Schauspieler Gennadij Bogdanow demonstriert einzelne, aus dem Bewegungsablauf der Etüden „Der Schuss mit dem Bogen“, „Der Steinwurf“ und „Die Ohrfeige“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</si>
  <si>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00:22:14:16</t>
  </si>
  <si>
    <t>Bild nach 56 Sekunden. Sehr viele Wiederholungen, beste auswählen?</t>
  </si>
  <si>
    <t>Das Theater Meyerholds und die Biomechanik (11)</t>
  </si>
  <si>
    <t>Der Schauspieler Gennadij Bogdanow demonstriert einzelne, aus dem Bewegungsablauf verschiedener biomechanischer Etüden herausgelöste Bewegungssequenzen. Dabei filmt die Kamera nur seine Beine. Die Aufnahme entstand im Rahmen der Dreharbeiten für den Film „Das Theater Meyerholds und die Biomechanik“ in Zusammenarbeit mit Gennadij Bogdanow.</t>
  </si>
  <si>
    <t>00:23:10:21</t>
  </si>
  <si>
    <t>Bild nach 40 Sekunden. Sehr viele Wiederholungen, beste auswählen? Ab 19:23 Bühnenaufbau</t>
  </si>
  <si>
    <t>Das Theater Meyerholds und die Biomechanik (12)</t>
  </si>
  <si>
    <t>Demonstration biomechanischer Etüden – Detailstudien und Szenen</t>
  </si>
  <si>
    <t>Der Schauspieler Gennadij Bogdanow demonstriert einzelne, aus dem Bewegungsablauf verschiedener biomechanischer Etüden herausgelöste Bewegungssequenzen. Dabei filmt die Kamera nur seine Beine (Fortsetzung von BM-vid-11.) Darauf folgt die Demonstration der Etüde „Der Dolchstoß“ durch Gennadij Bogdanow mit dem Schauspieler Ralf Räuker. Außerdem spielt Gennadij Bogdanow den Monolog des „Lucky“ aus „Warten auf Godot“ (Beckett). Die Aufnahme entstand im Rahmen der Dreharbeiten für den Film „Das Theater Meyerholds und die Biomechanik“ in Zusammenarbeit mit Gennadij Bogdanow.</t>
  </si>
  <si>
    <t>Gennadij Nikolajewitsch.Bogdanow;Merit.Fakler;Ralf.Räuker</t>
  </si>
  <si>
    <t>Gennadij Nikolajewitsch.Bogdanow;Ralf.Räuker</t>
  </si>
  <si>
    <t>de;ru;en</t>
  </si>
  <si>
    <t>00:20:32:10</t>
  </si>
  <si>
    <t>TC springt….? Am Ende sehr lange Aufnahme einer leeren Bühne, kann weg.</t>
  </si>
  <si>
    <t>Das Theater Meyerholds und die Biomechanik (13)</t>
  </si>
  <si>
    <t>Demonstration der Etüden „Der Schuss mit dem Bogen“, „Die Ohrfeige“, „Der Dolchstoß“ durch den Schauspieler Gennadij Bogdanow auf einem Bühnensteg. Die Beleuchtung ist so gesetzt, dass sich der Körper des Schauspielers als Schattensilhouette von einem weißen Hintergrund absetzt. Die Aufnahme entstand im Rahmen der Dreharbeiten für den Film „Das Theater Meyerholds und die Biomechanik“ in Zusammenarbeit mit Gennadij Bogdanow.</t>
  </si>
  <si>
    <t>00:36:07:00</t>
  </si>
  <si>
    <t>Bild fllackert ab ca. 10:30</t>
  </si>
  <si>
    <t>Ab 37 sec.</t>
  </si>
  <si>
    <t>Das Theater Meyerholds und die Biomechanik (14)</t>
  </si>
  <si>
    <t>Interview von Jörg Bochow mit Gennadij Bogdanow</t>
  </si>
  <si>
    <t>Der Dramaturg Jörg Bochow spricht mit dem Schauspieler Gennadij Bogdanow über Geschichte und Theorie der Biomechanik Meyerholds. Das Gespräch findet auf Russisch statt. Die Beiden sitzen auf dem Bühnensteg, der zuvor für Aufnahmen für den Film „Das Theater Meyerholds und die Biomechanik“ in Zusammenarbeit mit Gennadij Bogdanow benutzt worden war.</t>
  </si>
  <si>
    <t>Gennadij Nikolajewitsch.Bogdanow;Merit.Fakler;Jörg.Bochow</t>
  </si>
  <si>
    <t>Jörg.Bochow;Gennadij Nikolajewitsch.Bogdanow</t>
  </si>
  <si>
    <t>ru</t>
  </si>
  <si>
    <t>00:24:42:12</t>
  </si>
  <si>
    <t>Bild flackert.</t>
  </si>
  <si>
    <t>Welches Dach? Demonstration beendet etwa 53:57, danach privatgespräche</t>
  </si>
  <si>
    <t>Das Theater Meyerholds und die Biomechanik (15)</t>
  </si>
  <si>
    <t>Dachserie I</t>
  </si>
  <si>
    <t>Demonstration der Etüden „Die Ohrfeige“, „Der Dolchstoß“ durch die Schauspieler Ralf Räuker und Gennadij Bogdanow auf einem Dach gegenüber dem Gebäude, in dem sich die ehemaligen Räume des Mime Centrum Berlin befanden. Die Aufnahme erinnert an eine Fotoserie aus den 1920er Jahren, die ebenfalls die Demonstration der Etüde „Die Ohrfeige“ auf einem Moskauer Dach zeigt. Die Etüden werden in szenischem Einsatz gezeigt. (Vgl. BM-img-42;BM-img-55;BM-img-59;BM-img-71;BM-img-73;BM-img-74;BM-img-76)</t>
  </si>
  <si>
    <t>ru;de;en</t>
  </si>
  <si>
    <t>Schönhauser Allee 73</t>
  </si>
  <si>
    <t>00:23:57:00</t>
  </si>
  <si>
    <t>Bild flackert in grün, gelb, pink</t>
  </si>
  <si>
    <t>Bis 20:17, danach „Privat“</t>
  </si>
  <si>
    <t>Das Theater Meyerholds und die Biomechanik (16)</t>
  </si>
  <si>
    <t>Dachserie II</t>
  </si>
  <si>
    <t>Demonstration der Etüden „Der Steinwurf“, „Die Ohrfeige“ durch die Schauspieler Ralf Räuker und Gennadij Bogdanow auf einem Dach. Die Aufnahme erinnert an eine Fotoserie aus den 1920er Jahren, die ebenfalls die Demonstration der Etüde „Die Ohrfeige“ auf einem Moskauer Dach zeigt. Die Etüden werden in szenischem Einsatz gezeigt. (Vgl. BM-img-42;BM-img-55;BM-img-59;BM-img-71;BM-img-73;BM-img-74;BM-img-76)</t>
  </si>
  <si>
    <t>00:20:17:00</t>
  </si>
  <si>
    <t xml:space="preserve"> Vgl. BM-vid-108b;BM-img-155</t>
  </si>
  <si>
    <t>NL Guido Ganzmann</t>
  </si>
  <si>
    <t>Biomechanik Demonstration in Utrecht (1)</t>
  </si>
  <si>
    <t>Nach einer kurzen Einführung in die Theorie und Geschichte der Biomechanik Meyerholds, demonstriert Gennadij Bogdanow einige biomechanische Etüden („Der Steinwurf“, „Der Schuss mit dem Bogen“, „Der Dolchstoß“) und den Monolog des „Lucky“ aus „Warten auf Godot“ (Beckett). Veranstaltung im Rahmen einer Masterclass in der Hochschule der Künste, Utrecht.</t>
  </si>
  <si>
    <t>Utrecht 1991</t>
  </si>
  <si>
    <t>Loek.Zonneveld;Gennadij.Nikolajewitsch Bogdanow;Ide.van Heiningen</t>
  </si>
  <si>
    <t>nl;ru</t>
  </si>
  <si>
    <t>Hochschule der Künste Utrecht</t>
  </si>
  <si>
    <t>Utrecht</t>
  </si>
  <si>
    <t>Niederlande</t>
  </si>
  <si>
    <t>00:31:27:00</t>
  </si>
  <si>
    <t>Dieses Video mit Thilo gucken. Was sind das für Aufnahmen woher hat Zonneveld sie? Vgl. BM-vid-108b;BM-img-155</t>
  </si>
  <si>
    <t>Biomechanik Demonstration in Utrecht (2)</t>
  </si>
  <si>
    <t>Publikumsgespräch mit Gennadij Bogdanow nach seiner Demonstration biomechanischer Etüden im Rahmen einer Masterclass in der Hochschule der Künste, Utrecht.</t>
  </si>
  <si>
    <t>00:19:09:19</t>
  </si>
  <si>
    <t>Thilo kann Namen rekonstruieren? Liste? Bogdanow fragen!</t>
  </si>
  <si>
    <t>Internationaler Workshop zur Biomechanik, GITIS, Moskau, Januar 1993 (Bd.1)</t>
  </si>
  <si>
    <t>Aufnahmen aus dem Schauspielunterricht an der GITIS, Moskau unter der Leitung des Schauspielers Gennadij Bogdanow. Gezeigt werden Vorarbeiten, kurze, prägnante Bewegungssequenzen einzelner biomechanischer Etüden, Körperkoordinationsübungen und Improvisationen im Raum und mit Partner*innen sowie Aufwärmübungen</t>
  </si>
  <si>
    <t>GITIS 1991</t>
  </si>
  <si>
    <t>Gennadij Nikolajewitsch.Bogdanow;Ralf.Räuker;Jörg.Bochow</t>
  </si>
  <si>
    <t>1993-01</t>
  </si>
  <si>
    <t>GITIS</t>
  </si>
  <si>
    <t>Moskau</t>
  </si>
  <si>
    <t>Russland</t>
  </si>
  <si>
    <t>02:01:55:00</t>
  </si>
  <si>
    <t>SVHS</t>
  </si>
  <si>
    <t>Internationaler Workshop zur Biomechanik, GITIS, Moskau, Januar 1993 (Bd.2)</t>
  </si>
  <si>
    <t>Aufnahmen aus dem Schauspielunterricht an der GITIS, Moskau unter der Leitung des Schauspielers Gennadij Bogdanow. Gezeigt werden Vorarbeiten, kurze, prägnante Bewegungssequenzen einzelner biomechanischer Etüden und Körperkoordinationsübungen und Improvisationen im Raum und mit Partner*innen. Zum Schluss der Einheit szenische Übungen mit Musik, Einsatz und Erprobung biomechanischer Bewegungsabläufe.</t>
  </si>
  <si>
    <t>01:39:20:00</t>
  </si>
  <si>
    <t>beginnt bei 1:30; ab ca. 12:30 Begrüßung durch Thilo Wittenbecher.</t>
  </si>
  <si>
    <t>Hausmesse</t>
  </si>
  <si>
    <t>Ausstellung und Veranstaltungsreihe anlässlich des 120. Geburtstages W.E. Meyerholds im Mime Centrum Berlin, Februar 1994 (Bd.1)</t>
  </si>
  <si>
    <t>Dokumentation einer viertägigen Veranstaltungsreihe („Hausmesse“) aus Anlass des 120. Geburtstages W.E: Meyerholds mit Ausstellung, Bibliothek und Demonstrationen der Biomechanik. Zu Gast waren der Schauspieler Gennadij Nikolajewitsch Bogdanow und Wadim Schtscherbakow, Theaterwissenschaftler, beide Moskau. Das Video zeigt Bilder der Ausstellung und Besucher*innen, einen kurzen Vortrag Gennadij Bogdanows sowie seine Demonstration biomechanischer Etüden „Der Steinwurf“). Dabei werden einzelne Bewegungsabläufe erklärt, übersetzt von Jörg Bochow.</t>
  </si>
  <si>
    <t>Hausmesse Mime Centrum 1994</t>
  </si>
  <si>
    <t>Thilo.Wittenbecher;Jörg. Bochow;Ralf.Räuker;nnadij Nikolajewitsch.Bogdanow;Wadim Anatoljewitsch.Schtscherbakow</t>
  </si>
  <si>
    <t>Mime Centrum Berlin</t>
  </si>
  <si>
    <t>01:03:16:00</t>
  </si>
  <si>
    <t>Ausstellung und Veranstaltungsreihe anlässlich des 120. Geburtstages W.E. Meyerholds im Mime Centrum Berlin, Februar 1994 (Bd. 2)</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</si>
  <si>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Moskau.Das Video zeigt die Fortsetzung der Demonstration biomechanischer Etüden durch den Schauspieler Gennadij Bogdanow sowie die Demonstration des „Lucky“-Monologs aus „Warten auf Godot“ (Autor: Samuel Beckett) sowie einen ca. einstündigen Vortrag Wadim Schtscherbakows.</t>
  </si>
  <si>
    <t>01:02:41:00</t>
  </si>
  <si>
    <t>Ausstellung und Veranstaltungsreihe anlässlich des 120. Geburtstages W.E. Meyerholds im Mime Centrum Berlin, Februar 1994 (Bd.3)</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</si>
  <si>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 Das Video zeigt die Fortsetzung des ca. einstündigen Vortrags Wadim Schtscherbakows vom ersten Abend. Es folgt die Dokumentation eines weiteren Veranstaltungstages mit einer Führung durch die Fotoausstellung durch Jörg Bochow und Wadim Schtscherbakow.</t>
  </si>
  <si>
    <t>00:56:03:00</t>
  </si>
  <si>
    <t>Vortrag Tscherbakow bis ca. 00:20:11, danach Gesprächsaufnahmen (unverständlich zumeist), Ausstellungs- und Besucher*innenaufnahmen</t>
  </si>
  <si>
    <t>Ausstellung und Veranstaltungsreihe anlässlich des 120. Geburtstages W.E. Meyerholds im Mime Centrum Berlin, Februar 1994 (Bd.4)</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</si>
  <si>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sowie eine weitere Demonstration Gennadij Bogdanows (Ähnlich der Präsentation des ersten Tages): mit u.a. der Etüde „Die Ohrfeige“, gemeinsam mit dem Schauspieler Ralf Räuker, und dem Monolog des „Lucky“ aus Samuel Becketts „Warten auf Godot“. Danach Aufnahmen von Besucher*innen bei Musik.</t>
  </si>
  <si>
    <t>Ausstellung und Veranstaltungsreihe anlässlich des 120. Geburtstages W.E. Meyerholds im Mime Centrum Berlin, Februar 1994 (Bd.5)</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</si>
  <si>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(Fortsetzung von Bd. 4) sowie Aufnahmen einzelner Bilder der Ausstellung, Ausstellungstafeln und des -raumes.</t>
  </si>
  <si>
    <t>00:38:26:00</t>
  </si>
  <si>
    <t>Bild bei etwa 00:00:01:00</t>
  </si>
  <si>
    <t>„Open Research“ - Workshop zur Biomechanik, 10.-14.05.1994 im Mime Centrum Berlin (Bd.1)</t>
  </si>
  <si>
    <t xml:space="preserve"> </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</si>
  <si>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Einbindung verschiedener anderer Techniken, z.b. Feldenkrais-Übungen.</t>
  </si>
  <si>
    <t>„Open Research“ Workshop 1994</t>
  </si>
  <si>
    <t>Ralf.Räuker;Jörg.Bochow;Sabine.Lippold;Martin.Kummer</t>
  </si>
  <si>
    <t>Helen.Laitzsch;Merit.Fakler</t>
  </si>
  <si>
    <t>de</t>
  </si>
  <si>
    <t>01:02:14:00</t>
  </si>
  <si>
    <t>„Open Research“ - Workshop zur Biomechanik, 10.-14.05.1994 im Mime Centrum Berlin (Bd.2)</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</si>
  <si>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(Fortsetzung von Bd.1)</t>
  </si>
  <si>
    <t>00:58:51:00</t>
  </si>
  <si>
    <t>Fortgeschrittenen Workshop</t>
  </si>
  <si>
    <t>Biomechanisches Training und Szenische Arbeit mit Gennadij Bogdanow, Mime Centrum Berlin, April 1997</t>
  </si>
  <si>
    <t>Training und Demonstration biomechanischer Etüden: z.B. „Der Steinwurf“, „Der Dolchstoß“ angeleitet und mit Erläuterungen Gennadij Nikolajewitsch Bogdanows, übersetzt von Jörg Bochow. Die Etüdenarbeit findet Anwendung in Kurzen Szenen.</t>
  </si>
  <si>
    <t>1997-04</t>
  </si>
  <si>
    <t>00:59:37:00</t>
  </si>
  <si>
    <t>Gleicher Beitrag wie BM-vid-30 Schnittfassung</t>
  </si>
  <si>
    <t>eher unwichtig</t>
  </si>
  <si>
    <t>Frühjahrsprogramm des Mime Centrum Berlins 1994</t>
  </si>
  <si>
    <t>Zum 120. Geburtstag von W.E. Meyerhold</t>
  </si>
  <si>
    <t>TV-Beitrag des Berliner Senders B1 mit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t>
  </si>
  <si>
    <t>Thilo.Wittenbecher;Jörg. Bochow;Ralf.Räuker;nnadij Nikolajewitsch.Bogdanow;Wadim Anatoljewitsch.Schtscherbakow;Sabine.Lippold;Martin.Kummer</t>
  </si>
  <si>
    <t>1994-02</t>
  </si>
  <si>
    <t>00:10:00:00</t>
  </si>
  <si>
    <t>Gleicher Beitrag wie BM-vid-29; Workshopmaterial wie BM-vid-26; Titel auf Band: Master I Bandfehler</t>
  </si>
  <si>
    <t>Das Theater Meyerholds und die Biomechanik</t>
  </si>
  <si>
    <t>Material aus Veranstaltungen des Mime Centrum Berlin zur Biomechanik, aus den Monaten Februar-Mai 1994.</t>
  </si>
  <si>
    <t>TV-Beitrag des Berliner Senders B1 mit Ankündigung der „Hausmesse“ (24.-27.02.1994) zum 120. Geburtstag W.E. Meyerholds im Mime Centrum Berlin mit Wortbeiträgen von Thilo Wittenbecher und Gennadij Bogdanow (Fernsehbeitrag des Berliner Senders B1). Außerdem Material von der Hausmesse, Vortragsausschnitte, Ausstellungsbilder, Demonstrationen biomechanischer Etüden und Material vom Biomechanik-Workshop „Open Research“ (10.-14.05.1994).</t>
  </si>
  <si>
    <t>00:09:35:00</t>
  </si>
  <si>
    <t>Titel auf Band: Master II</t>
  </si>
  <si>
    <t>„Open Research“ - Workshop zur Biomechanik, 10.-14.05.1994 im Mime Centrum Berlin</t>
  </si>
  <si>
    <t>Biomechanik Workshop im Mime Centrum Berlin. Vorübungen und Einübungen bestimmter Bewegungsabläufe für biomechanische Etüden, v.a. Proben der Etüde „Der Steinwurf“, Balance- und Koordinierungsübungen. Aufnahme mit drei Teilnehmer*innen unter der Leitung von Ralf Räuker, Erklärungen und gemeinsame Diskussionen zu Gewichtsverlagerung und Bewegungsfolgen</t>
  </si>
  <si>
    <t>1994-05</t>
  </si>
  <si>
    <t>Material aus Veranstaltungen des Mime Centrum Berlin zur Biomechanik, Februar-Mai 1994.</t>
  </si>
  <si>
    <t>Material aus Veranstaltungen zur Biomechanik des Mime Centrum Berlin, Februar-Mai 1994.</t>
  </si>
  <si>
    <t>Beitrag und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 und Material vom Biomechanik-Workshop „Open Research“ (10.-14.05.1994). Ab 00:20:52:00 Demonstration der Etüde „Der Schuss mit dem Bogen“ durch Gennadij Bogdanow.</t>
  </si>
  <si>
    <t>Thilo.Wittenbecher;Jörg. Bochow;Ralf.Räuker;Gennnadij Nikolajewitsch.Bogdanow;Wadim Anatoljewitsch.Schtscherbakow;Sabine.Lippold;Martin.Kummer</t>
  </si>
  <si>
    <t>00:22:50:00</t>
  </si>
  <si>
    <t>32a</t>
  </si>
  <si>
    <t>Demonstration der Etüde „Der Schuss mit dem Bogen“ durch Gennadij Nikolajewitsch Bogdanow</t>
  </si>
  <si>
    <t>9 years in the work for the biomechanic...9years of a friendship</t>
  </si>
  <si>
    <t>Gennadij Bogdanow 50 years. Congratulations from Berlin</t>
  </si>
  <si>
    <t>ru;nl,de</t>
  </si>
  <si>
    <t>00:22:35:00</t>
  </si>
  <si>
    <t>VHS</t>
  </si>
  <si>
    <t>Biomechanik Workshop, Sommer 2003</t>
  </si>
  <si>
    <t>In Form eines fortgesetzten Trainings präsentieren Teilnehmer*innen Etüden und szenische Arbeiten aus dem Biomechanik Workshop, Sommer 2003, unter der Leitung Gennadij Bogdanows.</t>
  </si>
  <si>
    <t>ru;en;de</t>
  </si>
  <si>
    <t>00:52:05:00</t>
  </si>
  <si>
    <t>flackert</t>
  </si>
  <si>
    <t>Alexej Lewinskij Regie? Darsteller A. Wojewodin? Dann in DB falsc!</t>
  </si>
  <si>
    <t>TV-7432</t>
  </si>
  <si>
    <t>Biomechanik</t>
  </si>
  <si>
    <t>Szenische Demonstration</t>
  </si>
  <si>
    <t>Demonstration im Rahmen des 2. Kongress der European Mime Federation, Berlin Mai 1993. Gennadij Bogdanow und Alexandr Wojewodin spielen verschiedene Szenen der Clowns „Dario und Bario“ sowie den „Lucky“-Monolog aus „Warten auf Godot“ (Beckett)</t>
  </si>
  <si>
    <t>Rekonstruktion/Innovation. 2. Kongress der European Mime Federation, Berlin Mai 1993</t>
  </si>
  <si>
    <t>Gennadij Nikolajewitsch.Bogdanow;Alexandr.Wojewodin</t>
  </si>
  <si>
    <t>1993-05</t>
  </si>
  <si>
    <t>Akademie der Künste Hanseatenweg</t>
  </si>
  <si>
    <t>00:31:05:00</t>
  </si>
  <si>
    <t>DVD</t>
  </si>
  <si>
    <t>Ähnliche Aufnahme wie BM-vid-59</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</si>
  <si>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t>
  </si>
  <si>
    <t>Gennadij Nikolajewitsch.Bogdanow;Claudia.Buser;Angelika.Kirchmair;Alexej.Paschin;Ralf.Räuker;Gisela.Walther;Anna Daria.Fontane;Riet.Verhelst</t>
  </si>
  <si>
    <t>Gennadij Nikolajewitsch.Bogdanow;Claudia.Buser;Angelika.Kirchmair;Alexej.Paschin;Ralf.Räuker;Gisela.Walther;Anna Daria.Fontane.Riet.Verhelst</t>
  </si>
  <si>
    <t>01:49:13:00</t>
  </si>
  <si>
    <t>wie BM-vid-124</t>
  </si>
  <si>
    <t>Ruth?</t>
  </si>
  <si>
    <t>Biomechanik Training</t>
  </si>
  <si>
    <t>Übung und Demonstration verschiedener Übungen und Einzel- und Paaretüden der Biomechanik durch Gennadij Nikolajewitsch Bogdanow und Alexej Lewinskij mit Kommentaren und Erklärungen.</t>
  </si>
  <si>
    <t>Gennadij Nikolajewitsch.Bogdanow;Alexej.Lewinskij</t>
  </si>
  <si>
    <t>01:00:22:00</t>
  </si>
  <si>
    <t>gut bis flackernd; ton an einigen stellen nur rauschen</t>
  </si>
  <si>
    <t>wie BM-vid-113, aber das ist doch Der steinerne Gast und nicht Don Juan? Was ist die Aufnahme danach? (Menschen auf der Straße mit Musik, danach russisches TV?)</t>
  </si>
  <si>
    <t>TV-7428</t>
  </si>
  <si>
    <t>Don Juan</t>
  </si>
  <si>
    <t>nach Molière</t>
  </si>
  <si>
    <t>Inszenierung von Student*innen der GITIS unter der Leitung des Schauspielers und Biomechanik-Lehrer Gennadij Bogdanow.</t>
  </si>
  <si>
    <t>Russische Akademie für Theaterkunst</t>
  </si>
  <si>
    <t>00:55:05:00</t>
  </si>
  <si>
    <t>Vgl. BM-vid-152;BM-vid-40</t>
  </si>
  <si>
    <t>TV-297</t>
  </si>
  <si>
    <t>Verstand schafft Leiden</t>
  </si>
  <si>
    <t>Aufzeichnung einer Aufführung von „Verstand schafft Leiden“ (Regie Gennadij Bogdanow). Die Aufzeichnung ist geschnitten und bearbeitet, zeigt nur annähernd die ganze Aufführung. Die Schauspieler*innen haben ein Biomechanik-Training bei Gennadij Bogdanow durchlaufen.</t>
  </si>
  <si>
    <t>Alexandr Sergejewitsch.Gribojedow</t>
  </si>
  <si>
    <t>D.Polidoro</t>
  </si>
  <si>
    <t>it</t>
  </si>
  <si>
    <t>Accademia Nazionale d‘Arte Drammatica</t>
  </si>
  <si>
    <t>Rom</t>
  </si>
  <si>
    <t>Italien</t>
  </si>
  <si>
    <t>01:52:15:00</t>
  </si>
  <si>
    <t>flacker, Ton unverständlich</t>
  </si>
  <si>
    <t>wie BM-vid-39</t>
  </si>
  <si>
    <t>01:52:00:00</t>
  </si>
  <si>
    <t>Biomechanik Workshop mit Gennadij Bogdanow</t>
  </si>
  <si>
    <t>Kleine szenische Arbeiten im Theater „Wabe“, Berlin 30.08.1996</t>
  </si>
  <si>
    <t>Theater Wabe</t>
  </si>
  <si>
    <t>00:18:50:00</t>
  </si>
  <si>
    <t>kein Ton</t>
  </si>
  <si>
    <t>SV-1437</t>
  </si>
  <si>
    <t>Dario und Bario</t>
  </si>
  <si>
    <t>nach Tristan Remi</t>
  </si>
  <si>
    <t>David.Taft;George.Lewis</t>
  </si>
  <si>
    <t>Tristan.Rémy</t>
  </si>
  <si>
    <t>George.Lewis;David.Taft</t>
  </si>
  <si>
    <t>Freehold Theatre</t>
  </si>
  <si>
    <t>Seattle</t>
  </si>
  <si>
    <t>USA</t>
  </si>
  <si>
    <t>00:59:41:00</t>
  </si>
  <si>
    <t>Vgl. BM-vid-163</t>
  </si>
  <si>
    <t>MCB-SV-7441</t>
  </si>
  <si>
    <t>Biomechanik Workshop, Staatsoper Berlin, 2002</t>
  </si>
  <si>
    <t>Präsentation der Ergebnisse eines zweiwöchigen Workshops mit Gennadij Bogdanow mit Darsteller*innen der Staatsoper Berlin.</t>
  </si>
  <si>
    <t>Staatsoper Berlin</t>
  </si>
  <si>
    <t>00:33:16:00</t>
  </si>
  <si>
    <t>Internationaler Biomechanik Workshop, Berlin 2002</t>
  </si>
  <si>
    <t>Abschlusspräsentation</t>
  </si>
  <si>
    <t>ru;de</t>
  </si>
  <si>
    <t>Werkstatt der Kulturen</t>
  </si>
  <si>
    <t>DVCam</t>
  </si>
  <si>
    <t>Biomechanik-Meyerhold (Bd.II)</t>
  </si>
  <si>
    <t>Demonstration von Gennadij Bogdanow im Theater „Wabe“ Berlin, 27.9.91</t>
  </si>
  <si>
    <t>Gennadij Bogdanow demonstriert u.a. den Daktylus im Profil und frontal, teilweise in Zeitlupe. Aufnahmen für die Fotoserien des Mime Centrums. Die Aufnahme enthält außerdem eine kurze Einführung in die Geschichte und Theorie der Biomechanik, darauffolgend die Demonstration einiger grundlegender Etüden.</t>
  </si>
  <si>
    <t>00:59:56:00</t>
  </si>
  <si>
    <t>Biomechanik-Meyerhold (Bd.I)</t>
  </si>
  <si>
    <t>Demonstration von Gennadij Bogdanow in der „Wabe“ Berlin, 27.9.91 und Workshopansichten im Mime Centrum Berlin</t>
  </si>
  <si>
    <t>Aufnahmen aus dem Training im Rahmen des Biomechnaik Workshops im Mime Centrum Berlin 1991.</t>
  </si>
  <si>
    <t>00:35:07:00</t>
  </si>
  <si>
    <t>Biomechanik-Meyerhold</t>
  </si>
  <si>
    <t>Workshop mit Gennadij Bogdanow, Mime Centrum Berlin 19.-23.9.1991</t>
  </si>
  <si>
    <t>Trainig verschiedener biomechanischer Bewegungsabläufe, Vorbereitungen von Etüden. Zwischen den Übungen gibt Gennadij Bogdanow eine Einführung in die Geschichte und Theorie der Biomechanik</t>
  </si>
  <si>
    <t>1991-09</t>
  </si>
  <si>
    <t>02:03:30:00</t>
  </si>
  <si>
    <t>gut/flackert ab und zu</t>
  </si>
  <si>
    <t>Wer leitet den Workshop am Anfang? Sehr ähnliche Aufnahme wie BM-vid-47, zumindest die selben Teilnehmer*innen</t>
  </si>
  <si>
    <t>Workshop mit Gennadij Bogdanow, Mime Centrum Berlin 30.9.-2.10.1991</t>
  </si>
  <si>
    <t>1991-10</t>
  </si>
  <si>
    <t>02:30:27:00</t>
  </si>
  <si>
    <t>S-VHS Aufnahme irgendwo?</t>
  </si>
  <si>
    <t>Vortrag von Loek Zonneveld im Berliner Ensemble am 04.10.1991</t>
  </si>
  <si>
    <t>Ca. einstündiger Vortrag des Theaterhistorikers Loek Zonneveld. Im Anschluss Demonstration biomechanischer Etüden und Szenen durch Gennadij Bogdanow mit einer kurzen Einführung, u.a. „Der Steinwurf“ und der „Lucky“-Monolog aus „Warten auf Godot“.</t>
  </si>
  <si>
    <t>Gennadij Nikolajewitsch.Bogdanow;Loek.Zonneveld</t>
  </si>
  <si>
    <t>Berliner Ensemble</t>
  </si>
  <si>
    <t>01:50:13:00</t>
  </si>
  <si>
    <t>Fortsetzung des Workshops vom 19.-23./bzw. Vor dem 30.09.-2.10., zumindest die selben Teilnehmer*innen wie BM-vid47, BM-vid-48</t>
  </si>
  <si>
    <t>Workshop mit Gennadij Bogdanow, Mime Centrum Berlin 24.-25.9.1991</t>
  </si>
  <si>
    <t>01:21:16:00</t>
  </si>
  <si>
    <t>Was für eine Ausstellung genau?</t>
  </si>
  <si>
    <t>Demonstration von Gennadij Bogdanow im Rahmen der einer Ausstellung zur Biomechanik in Frankfurt a.M., April 1992</t>
  </si>
  <si>
    <t>Mit einer Ankündigung von Ralf Räuker und die Demonstration begleitenden Erklärungen von Gennadij Bogdanow. Die Demonstration fand im Rahmen der Ausstellung „Die große Utopie. Die russische Avantgarde 1915-32)</t>
  </si>
  <si>
    <t>1992-04</t>
  </si>
  <si>
    <t>Frankfurt a.M.</t>
  </si>
  <si>
    <t>00:41:39:00</t>
  </si>
  <si>
    <t>Bild erst ab ca. 00:03:00; teilweise dieselben Teilnehmer*innen wie BM-vid-51 – wirklich im Oktober?</t>
  </si>
  <si>
    <t>Workshop mit Gennadij Bogdanow, Mime Centrum Berlin Oktober 1992</t>
  </si>
  <si>
    <t>Demonstration der Etüde „Der Schuss mit dem Bogen“ danach Ausschnitte aus einem Biomechanik Trainingsworkshop im Mime Centrum Berlin, Oktober 1992.</t>
  </si>
  <si>
    <t>1992-10</t>
  </si>
  <si>
    <t>00:53:40:00</t>
  </si>
  <si>
    <t>Workshop mit Gennadij Bogdanow, Mime Centrum Berlin, Oktober 1992</t>
  </si>
  <si>
    <t>Gennadij Nikolajewitsch.Bogdanow;Jörg Bochow</t>
  </si>
  <si>
    <t>00:22:05:00</t>
  </si>
  <si>
    <t>Biomechanik Meyerhold</t>
  </si>
  <si>
    <t>Demonstration von Gennadij Bogdanow im Filmtheater am Friedrichshain, Oktober 1992</t>
  </si>
  <si>
    <t>Demonstration biomechanischer Etüden für Foto- und Filmaufnahmen. Die Bewegungen werden teilweise sehr langsam ausgeführt oder in einzelne Abschnitte geteilt wiederholt, um eine bessere Erkenntbarkeit von Detailabläufen zu ermöglichen.</t>
  </si>
  <si>
    <t>Filmtheater am Friedrichshain</t>
  </si>
  <si>
    <t>00:08:09:00</t>
  </si>
  <si>
    <t>teilw. Kein Bild</t>
  </si>
  <si>
    <t>54a</t>
  </si>
  <si>
    <t>Gespräch mit Gennadij Bogdanow, Ralf Räuker und Jörg Bochow über Genese und Theorie der Biomechanik</t>
  </si>
  <si>
    <t>00:25:00:00</t>
  </si>
  <si>
    <t>Kopie von welchem Band?</t>
  </si>
  <si>
    <t>Demonstration von Gennadij Bogdanow im Filmtheater am Friedrichshain, 20.-21.10.92, Kopie</t>
  </si>
  <si>
    <t>Demonstration biomechanischer Etüden für Foto- und Filmaufnahmen (v.a. „Der Schuss mit dem Bogen“, „Der Steinwurf“, mit und ohne Maske) und deren Übergänge in andere szenische Abläufe im Raum und im Bühnenbild. Die Bewegungen werden teilweise sehr langsam ausgeführt oder in einzelne Abschnitte geteilt wiederholt, um eine bessere Erkenntbarkeit von Detailabläufen zu ermöglichen und Ausführungsfehler zu korrigieren.</t>
  </si>
  <si>
    <t>01:55:15:00</t>
  </si>
  <si>
    <t>unscharf, flackernd</t>
  </si>
  <si>
    <t>In der Hülle liegt ein Notizzettel mit dem Ablauf</t>
  </si>
  <si>
    <t>Demonstration Gennadij Bogdanow im Filmtheater am Friedrichshain, Oktober 1992</t>
  </si>
  <si>
    <t>Demonstration verschiedener biomechanischer Etüden. Zunächst im Raum, dann auf einem Bühnengerüst. DIE Aufnahmen isnd ungeschnitten und unbearbeitet.</t>
  </si>
  <si>
    <t>01:51:34:00</t>
  </si>
  <si>
    <t>Interview mit Stella Duff (Bd.I)</t>
  </si>
  <si>
    <t>Interview mit der Schauspielerin und Meyerhold-Schülerin Stella Duff in ihrer New Yorker Wohnung,1993. Das Interview führte Ralf Räuker. Teilweise in Englisch.</t>
  </si>
  <si>
    <t>Stella.Duff;Ralf.Räuker</t>
  </si>
  <si>
    <t>en;ru</t>
  </si>
  <si>
    <t>Apartment Stella Duff</t>
  </si>
  <si>
    <t>New York</t>
  </si>
  <si>
    <t>01:03:03:00</t>
  </si>
  <si>
    <t>gut bis flackernd</t>
  </si>
  <si>
    <t>Interview mit Stella Duff (Bd.II)</t>
  </si>
  <si>
    <t>Interview mit der Schauspielerin und Meyerhold-Schülerin Stella Duff in ihrer New Yorker Wohnung,1993. Das Interview führte Ralf Räuker. Teilweise in Englisch. Am Ende des Bandes New Yorker Stadtansichten.</t>
  </si>
  <si>
    <t>wie BM-vid-84</t>
  </si>
  <si>
    <t>Rekonstruktion/Innovation. 2. Kongress der European Mime Federation, Berlin Mai 1993 (11)</t>
  </si>
  <si>
    <t>Dokumentation der Konferenzaktivitäten</t>
  </si>
  <si>
    <t>Podiumsdiskussion mit Mel Gordon, Gennadij Bogdanow und Wladimir Koljasin im Rahmen im Rahmen des des 2. Kongress der European Mime Föderation, 07.-09.05 1993, Akademie der Künste Berlin („Rekonstruktion/Innovation).</t>
  </si>
  <si>
    <t>Wladimir.Koljasin;Gennadij Nikolajewitsch.Bogdanow:Mel.Gordon;Loek.Zonneveld</t>
  </si>
  <si>
    <t>01:07:08:00</t>
  </si>
  <si>
    <t>Biomechanik an der HfS Ernst Busch, März 1995 (1)</t>
  </si>
  <si>
    <t>Kurs zur Einführung in die Biomechanik unter Anleitung von Gennadij Bogdanows; Einzel- und Gruppenübungen. Der Kurs dienste als Vorbreitung der Inszenierungen von Thomas Ostermeier („Die Unbekannte“ von Alexandr Blok) Christian von Treskow („Eine gewisse Anzahl Gespräche“ von Wwedenskij), die 1995 in Zusammenarbeit mit Gennadij Bogdanow entwickelt wurden.</t>
  </si>
  <si>
    <t>1995-03</t>
  </si>
  <si>
    <t>Hochschule für Schauspielkunst „Ernst Busch“ Berlin</t>
  </si>
  <si>
    <t>01:03:23:00</t>
  </si>
  <si>
    <t>Biomechanik an der HfS Ernst Busch, März 1995 (2)</t>
  </si>
  <si>
    <t>Kurs zur Einführung in die Biomechanik unter Anleitung von Gennadij Bogdanow; Einzel- und Gruppenübungen. Der Kurs dienste als Vorbreitung der Inszenierungen von Thomas Ostermeier („Die Unbekannte“ von Alexandr Blok) Christian von Treskow („Eine gewisse Anzahl Gespräche“ von Wwedenskij), die 1995 in Zusammenarbeit mit Gennadij Bogdanow entwickelt wurden.</t>
  </si>
  <si>
    <t>00:58:23:00</t>
  </si>
  <si>
    <t>Biomechanik an der HfS Ernst Busch, März 1995 (3)</t>
  </si>
  <si>
    <t>01:12:27:00</t>
  </si>
  <si>
    <t>kein Ton! Biomechanik?</t>
  </si>
  <si>
    <t>Beschreibung eines Kampfes</t>
  </si>
  <si>
    <t>nach Kafka</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</si>
  <si>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</si>
  <si>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Christian.von Treskow</t>
  </si>
  <si>
    <t>Franz.Kafka</t>
  </si>
  <si>
    <t>Theater Oklahoma</t>
  </si>
  <si>
    <t>Theater im SchokoLaden Berlin</t>
  </si>
  <si>
    <t>01:22:12:00</t>
  </si>
  <si>
    <t>Eine gewisse Anzahl Gespräche oder das völlig umgearbeitete Stundenbuch</t>
  </si>
  <si>
    <t>Proben für die Studio-Inszenierung in der „Bärenschenke“ Berlin (Probebühne der HfS „Ernst Busch“)</t>
  </si>
  <si>
    <t>http://mimecentrum.iti-germany.de/de/projects/biomechanics</t>
  </si>
  <si>
    <t>Gennadij Nikolajewitsch.Bogdanow;Alexandr Iwanowitsch.Wwedenskij;Christoph.Tomanek;Robert.Beyer;Martin.Engler</t>
  </si>
  <si>
    <t>Alexandr Iwanowitsch.Wwedenskij</t>
  </si>
  <si>
    <t>Christian.von Treskow;Gennadij Nikolajewitsch.Bogdanw</t>
  </si>
  <si>
    <t>Christoph.Tomanek;Robert.Beyer;Martin.Engler</t>
  </si>
  <si>
    <t>Probebühne „Bärenschenke“</t>
  </si>
  <si>
    <t>01:39:22:00</t>
  </si>
  <si>
    <t>Mann ist Mann</t>
  </si>
  <si>
    <t>3-sat „Kulturzeit“ Bericht zur Inszenierung von Thomas Ostermeier und Gennadij Bogdanow</t>
  </si>
  <si>
    <t>Gennadij Nikolajewitsch.Bogdanow:Thomas.Ostermeier;Tilo.Werner;Dietline.Stephan</t>
  </si>
  <si>
    <t>Dietline.Stephan</t>
  </si>
  <si>
    <t>Vernon.Winter</t>
  </si>
  <si>
    <t>00:04:36:00</t>
  </si>
  <si>
    <t>Die Unbekannte</t>
  </si>
  <si>
    <t xml:space="preserve">Proben für die Studio-Inszenierung „Die Unbekannte“ in der „Bärenschenke“ Berlin (Probebühne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</si>
  <si>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Robert.Beyer;Ursina.Lardi;Boris.Lehmann;Erik.Brünner;Martin.Engler;Matthias Noell;Christian.Nickel;Thomas.Ostermeier</t>
  </si>
  <si>
    <t>Alexandr Alexandrowitsch.Blok</t>
  </si>
  <si>
    <t>Thomas.Ostermeier;Gennadij Nikolajewitsch.Bogdanow</t>
  </si>
  <si>
    <t>Robert.Beyer;Ursina.Lardi;Boris.Lehmann;Erik.Brünner;Martin.Engler;Matthias Noell;Christian.Nickel</t>
  </si>
  <si>
    <t>01:22:36:00</t>
  </si>
  <si>
    <t>wie BM-vid-35. A. Wojewodin oder Lewis? Zwei Kapitel auf DVD</t>
  </si>
  <si>
    <t>Demonstration von Szenen der Clowns „Dario und Bario“</t>
  </si>
  <si>
    <t>Demonstration im Rahmen des 2. Kongress der European Mime Federation, Berlin Mai 1993. Gennadij Bogdanow und George Lewis (Freehold Theatre Seattle) spielen verschiedene Szenen der Clowns „Dario und Bario“ sowie den „Lucky“-Monolog aus „Warten auf Godot“ (Beckett)</t>
  </si>
  <si>
    <t>Gennadij Nikolajewitsch.Bogdanow;George.Lewis</t>
  </si>
  <si>
    <t>Samuel.Beckett;Tristan.Rémy</t>
  </si>
  <si>
    <t>00:32:54:00</t>
  </si>
  <si>
    <t>wie BM-vid-70</t>
  </si>
  <si>
    <t>01:07:46:00</t>
  </si>
  <si>
    <t>wie BM-vid-110, verzerrt, bricht leider am Ende ab.</t>
  </si>
  <si>
    <t>SV-7448</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</si>
  <si>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 Es werden im Rahmen der Veranstaltung neben der Präsentation des Videos „Das Theater Meyerholds und die Biomechanik“ auch Aufnahmen aus diesen Inszenierungen gezeigt.</t>
  </si>
  <si>
    <t>Thilo.Wittenbecher;Jörg.Bochow;Gennadij Nikolajewitsch.Bogdanow;Wadim Anatoljewitsch.Schtscherbakow;Ralf.Räuker;Thomas.Ostermeier;Christian.von Treskow</t>
  </si>
  <si>
    <t>bat-Studiotheater</t>
  </si>
  <si>
    <t>02:03:23:00</t>
  </si>
  <si>
    <t>Ton teilw. Gestört, Formatfehler</t>
  </si>
  <si>
    <t>wie BM-vid-107</t>
  </si>
  <si>
    <t>Hauptprobe und Generalprobe, bat-Studiotheater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Kooperation der HfS „Ernst Busch“ und den Berliner Festspielen</t>
  </si>
  <si>
    <t>Ursina.Lardi;Boris.Lehmann;Erik.Brünner;Martin.Engler;Matthias Noell;Christian.Nickel;Christian.Weise;Christoph.Tomanek;Anja.Werner;Thomas.Ostermeier;Gennadij Nikolajewitsch.Bogdanow;Suse.WächterAntje.BorchardtSusanne.Goder;Jan.Pappelbaum;Robert.Beyer;Anke.Schüler;Eugen.Krößner;Suse.Wächter;</t>
  </si>
  <si>
    <t>Antje.Borchardt</t>
  </si>
  <si>
    <t>Jan.Pappelbaum</t>
  </si>
  <si>
    <t>Gisela.Hillmann</t>
  </si>
  <si>
    <t>Susanne.Goder</t>
  </si>
  <si>
    <t>Ursina.Lardi;Boris.Lehmann;Erik.Brünner;Martin.Engler;Matthias Noell;Christian.Nickel;Christian.Weise;Christoph.Tomanek;Anja.Werner;Robert.Beyer;Anke.Schüler;Eugen.Krößner;Suse.Wächter;</t>
  </si>
  <si>
    <t>Jason.Kahn</t>
  </si>
  <si>
    <t>Suse.Wächter</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</si>
  <si>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</si>
  <si>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Bertolt.Brecht;Thomas.Ostermeier;Gennadij Nikolajewitsch.BogdanowTilo.Werner;Martin.Engler;Mark.Waschke;Linda.Olsansky;Ronald.Kukulies;André.Szymanski;Petra.Hartung;Falk.Rockstroh</t>
  </si>
  <si>
    <t>Bertolt.Brecht</t>
  </si>
  <si>
    <t>Tilo.Werner;Martin.Engler;Mark.Waschke;Linda.Olsansky;Ronald.Kukulies;André.Szymanski;Petra.Hartung;Falk.Rockstroh</t>
  </si>
  <si>
    <t>Baracke am Deutschen Theater Berlin</t>
  </si>
  <si>
    <t>02:15:44:00</t>
  </si>
  <si>
    <t>schlecht</t>
  </si>
  <si>
    <t>7 Assilon Place</t>
  </si>
  <si>
    <t>„Talia Theatre is the only company in Europe to specialise in Meyerhold‘s Biomechanics and 7 Assilon Place marks the culmination of a seven-year collaboration with Russian director Gennadi Bogdanow.“</t>
  </si>
  <si>
    <t>Abspann/Credits</t>
  </si>
  <si>
    <t>Gennadij Nikolajewitsch.Bogdanow;Nathan.Osgood;Terence.Mann;Chloe.Whitehead;Julia.Rounthwaite</t>
  </si>
  <si>
    <t>Nathan.Osgood</t>
  </si>
  <si>
    <t>Gennadij Nikolajewitsch.Bogdanow;James.Beale</t>
  </si>
  <si>
    <t>Terence.Mann;Chloe.Whitehead;Julia.Rounthwaite</t>
  </si>
  <si>
    <t>Talia Theatre</t>
  </si>
  <si>
    <t>en</t>
  </si>
  <si>
    <t>Biomechanik: Vortrag und Demonstration</t>
  </si>
  <si>
    <t>Vortrag und Demonstration von Ralf Räuker (Schauspieler und späterer Mitarbeiter des Mime Centrums Berlin) und Tania Freitag und Ursula Neueburg im Theater „Zerbrochene Fenster“ Berlin. 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</si>
  <si>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Ralf.Räuker;Tania.Freitag;Ursula.Neuebauer</t>
  </si>
  <si>
    <t>Theater „Zebrochene Fenster“</t>
  </si>
  <si>
    <t>00:56:07:00</t>
  </si>
  <si>
    <t>Satellit</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</si>
  <si>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Auch in späteren Inszenierungen dieser Regisseure, wie „Beschreibung eines Kampfes“, sind Einflüsse der Begegnung mit der Biomechanik erkennbar.</t>
  </si>
  <si>
    <t>Christian.von Treskow;Silvia.Berchthold;Astrid.Breidbach;Eva.Math;Dorthe.Nicklaus;Peter.Atanassow;Jörg.Brütt;Ronny.Marzillier;Mathias.Wessollek</t>
  </si>
  <si>
    <t>Silvia.Berchthold;Astrid.Breidbach;Eva.Math;Dorthe.Nicklaus;Peter.Atanassow;Jörg.Brütt;Ronny.Marzillier;Mathias.Wessollek</t>
  </si>
  <si>
    <t>1998-02</t>
  </si>
  <si>
    <t>01:13:32:00</t>
  </si>
  <si>
    <t>Bis 00:15:00</t>
  </si>
  <si>
    <t>Die Biomechanik Meyerholds – Wege der Tradierung</t>
  </si>
  <si>
    <t>Ein Stück des Wegs mit Gennadij Bogdanow</t>
  </si>
  <si>
    <t>00:15:00:00</t>
  </si>
  <si>
    <t>93a</t>
  </si>
  <si>
    <t>Ab 00:16:00</t>
  </si>
  <si>
    <t>Thilo checkt</t>
  </si>
  <si>
    <t>Dokumentation zum Ausbildungs- und Spielsystem für Schauspieler von W.E. Meyerhold</t>
  </si>
  <si>
    <t>Dokumentation zu Leben und Arbeit Meyerholds und zu Grundlagen und historischen Kontexten der Biomechanik. Mit Demonstrationen einzelner Etüden durch den Schauspieler und Schüler Nikolaj Kustows Gennadij Bogdanow. Außerdem zeigt die Dokumentation historisches Film- und Bildmaterial, Interviews mit Gennadij Bogdanow und Aufnahmen von Inszenierungen, in denen biomechanische Elemente zur Anwendung kommen (z.B. „Verstand schafft Leiden“ in der Regie von Bogdanow und Ausschnitte aus Arbeiten Studierender der GITIS). Anhand der Etüden werden einzelne Grundelemente der Biomechanik erläutert. Rohschnitt zur Dokumentation: „Das Theater Meyerholds und die Biomechanik“, Film zum gleichnamigen Buch, produziert und herausgegeben vom Mime Centrum Berlin, veröffentlicht im Alexanderverlag Berlin.</t>
  </si>
  <si>
    <t>Gennadij Nikolajewitsch.Bogdanow;Jörg Bochow;Merit.Fakler;Thilo.Wittenbecher;Alexej.Paschin</t>
  </si>
  <si>
    <t>Jörg.Bochow</t>
  </si>
  <si>
    <t>Gennadij Nikolajewitsch.Bogdanow;Ralf.Räuker.Alexej.Paschin</t>
  </si>
  <si>
    <t>00:37:14:00</t>
  </si>
  <si>
    <t>Materialmix</t>
  </si>
  <si>
    <t>Zusammenschnitt von Ausschnitten aus unterschiedlichem Videomaterial zur Biomechanik Meyerholds. U.a. Demonstrationen biomechanischer Etüden durch Gennadij Bogdanow (an verschiedenen Orten, teilweise im Rahmen der Aufnahme von Fotoserien), Partneretüden auf Bühnenkonstruktionen im Rahmen des 2. Kongress der European Mime Föderation, 07.-09.05 1993 („Rekonstruktion/Innovation) in der Akademie der Künste Berlin., Historisches Filmmaterial, Ausschnitte aus Fernsehbeitrag (B1, Vgl. BM-vid-29,BM-vid-30),</t>
  </si>
  <si>
    <t>00:18:00:00</t>
  </si>
  <si>
    <t>Schnittband</t>
  </si>
  <si>
    <t>Fotos zur Biomechanik</t>
  </si>
  <si>
    <t>Aufnahmen historischer Fotografien, Illustrationen, Buchseiten aus dem Bakhrushin-Museum Moskau. Ohne Ton.</t>
  </si>
  <si>
    <t>00:27:51:00</t>
  </si>
  <si>
    <t>https://injook.com/film/17206-stanovlenie-sovetskogo-teatra-kinosvidetelstva-epohi</t>
  </si>
  <si>
    <t>In DB aufnehmen/Youtube</t>
  </si>
  <si>
    <t>Становление Советского Театра Кино - свидетельства эпохи 1920-1936</t>
  </si>
  <si>
    <t>Entstehung des sowjetischen Theaters – kinematografische Zeugnisse 1920-1936</t>
  </si>
  <si>
    <t>Archivvideo. Auszüge aus Inszenierungen berühmter Regisseure des frühen 20. Jahrhunderts: Meyerhold, Okhlopkow, Michoels, u.a. aus den Inszenierungen "Die Wanze" und "Der Revisor" (GosTIM, Moskau 1926) von W.E. Meyerhold. Straßenansichten, Reden und Vorträge, Zuschauer*innen, Fotografien und anderes Archivmaterial. Kein Kommentar, mit klassischer Musik der Zeit unterlegt.
В фильме использованы материялы Центральново государвенново архива кинофотодокументов и Государственново центральново театральново мусея им. А.А. Бахрушина.
Die im Film gezeigten Dokumente stammen aus dem Zentralen Staatsarchiv für Film- und Fotodokumente und aus dem Zentralen Staatlichen Theatermuseum „A.A. Bakhruschin“</t>
  </si>
  <si>
    <t>Erast Pawlowitsch.Garin;Alexandr.Tichomirow</t>
  </si>
  <si>
    <t>Alexandr.Tichomirow</t>
  </si>
  <si>
    <t>02:35:20:00</t>
  </si>
  <si>
    <t>eher nicht</t>
  </si>
  <si>
    <t>Historisches Filmmaterial</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</si>
  <si>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t>
  </si>
  <si>
    <t>Wsewolod Emilewtisch Meyerhold; Irina Wsewolodowna.Meyerhold</t>
  </si>
  <si>
    <t>00:03:37:00</t>
  </si>
  <si>
    <t>Material fast identisch wie BM-vid-97, nur Reihenfolge umgedreht; etwas mehr Revisor?</t>
  </si>
  <si>
    <t>Historische Aufnahmen: Demonstrationen biomechanischer Etüden und Aufnahmen aus „Der Revisor“ (Regie. W.E. Meyerhold, Premiere: 09.12.1926, Moskau)</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</si>
  <si>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 Kopie von Betacam-Material des russ. Fernsehens</t>
  </si>
  <si>
    <t>Wsewolod Emilewtisch Meyerhold; Irina Wsewolodowna.Meyerhold;Erast Pawlowitsch.Garin</t>
  </si>
  <si>
    <t>00:04:32:00</t>
  </si>
  <si>
    <t>1. Aufnahmen von Meyerhold, Bühnenbilder (Maquette)
2. Demonstration biomechanischer Etüden: „Der Steinwurf“, Der Schuss mit dem Bogen“, „Der Dolchstoß“
3. Der Schauspieler Igor Ilinskij bei Proben zu „Der Wald“ (Autor: A. Ostrowskij)
4. „Meyerhold im Kino“: „Der weiße Adler“ (Белый орел) (Regie: J. A. Protasanow, 1928), Meyerhold in der Rolle
5. Auszüge aus dem Gedicht „Denkmal“ (Puschkin), vorgetragen von V. N. Jakhontov
6. Teatr Revolutsii – Kurze Aufnahmen aus verschiedenen Inszenierungen
7. Moskauer Realistisches Theater („Московский Реалистический Театр“)
8. „Ученик Дьявола“
Б. Шоу
в. роли Рыцаря
Н. Мордвинов
1933 г.
„Lehrling des Teufels“, B. Shaw, in de Rolle des Ritters: N. Mordwinow)
9.Театр. имени Э. Вахтангова (Theater „E. Wachtangowa“)
10. „Virineja“ - L. Seifullina
Regie: A.D. Popow, 1925
Mit Musik und Ton, s/w.</t>
  </si>
  <si>
    <t>Igor Wladimirowitsch.Ilinskij;Wsewolod Emilewtisch Meyerhold; Irina Wsewolodowna.Meyerhold.</t>
  </si>
  <si>
    <t>00:32:56:00</t>
  </si>
  <si>
    <t>fragil</t>
  </si>
  <si>
    <t>99a</t>
  </si>
  <si>
    <t>00:04:40:00</t>
  </si>
  <si>
    <t>Vgl. BM-vid-34</t>
  </si>
  <si>
    <t>Vgl. BM-vid-165</t>
  </si>
  <si>
    <t>Internationaler Biomechanik Workshop, Berlin 2001</t>
  </si>
  <si>
    <t>Abschlusspräsentation im Mime Centrum Berlin</t>
  </si>
  <si>
    <t>ru;en</t>
  </si>
  <si>
    <t>defekte DVCam</t>
  </si>
  <si>
    <t>Nicht Biomechanik. Nicht in Personenliste aufgenommen, Vgl. BM-vid-125</t>
  </si>
  <si>
    <t>''Russian Constructivist Performance: An Evening of Foregger's Mastfor Cabaret</t>
  </si>
  <si>
    <t>Good Treatment for Horses</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</si>
  <si>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von Sergej Eisenstein von Foregger inszeniert, gezeigt. Die Gruppe um den Theaterwissenschaftler Mel Gordon, die das Programm erarbeitet hat, nennt sich in Anlehnung an die Theaterwerkstatt Foreggers „Mastfor II“</t>
  </si>
  <si>
    <t>http://users.rcn.com/exitart/exhibit/86-87/index.html
https://www.nytimes.com/1985/01/18/arts/the-stage-russian-inspired-cabaret.html</t>
  </si>
  <si>
    <t>Mel.Gordon;Alma.Law</t>
  </si>
  <si>
    <t>Nikolaij.Foregger</t>
  </si>
  <si>
    <t>Exit Art</t>
  </si>
  <si>
    <t>01:06.30:00</t>
  </si>
  <si>
    <t>TV-7438</t>
  </si>
  <si>
    <t>Meyerhold‘s The Magnanimous Cuckold</t>
  </si>
  <si>
    <t>An Evening of Russian Constructivist Theatre</t>
  </si>
  <si>
    <t>Eine Rekonstruktion von W.E. Meyerholds Inszenierung von Fernand Crommelyncks „Der großmütige Hanhrei“ (Premiere: Moskau, 1922) im Museum of Fine Arts in Houston (und im guggenheitm Museum New York). Die Rekonstruktion stützt sich vornehmlich auf eine Reihe Fotos. Im letzten Teil der Aufführung berichtet die Schauspielerin und Meyerhold-Schülerin Stelle Duff von ihren Erfahrungen mit Meyerhold.</t>
  </si>
  <si>
    <t>Mel.Gordon;Anna.Law;Stella.Duff;C.Blosius;D.Brimmer;J.Curckey;D.DellaPorte;S.Hecht;R.Lovitz;S.Saft</t>
  </si>
  <si>
    <t>Fernand.Crommelynck</t>
  </si>
  <si>
    <t>Mel.Gordon;Anna.Law</t>
  </si>
  <si>
    <t>C.Blosius;D.Brimmer;J.Curckey;D.DellaPorte;S.Hecht;R.Lovitz;S.Saft</t>
  </si>
  <si>
    <t>Museum of Fine Arts Houston</t>
  </si>
  <si>
    <t>Houston</t>
  </si>
  <si>
    <t>01:05:36:00</t>
  </si>
  <si>
    <t>grün, unscharf, flackert</t>
  </si>
  <si>
    <t>viel besser als BM-vid-82</t>
  </si>
  <si>
    <t>TV-7447</t>
  </si>
  <si>
    <t>Ursina.Lardi;Boris.Lehmann;Erik.Brünner;Martin.Engler;Matthias.Noell;Christian.Nickel;Christian.Weise;Christoph.Tomanek;Anja.Werner;Robert.Beyer;Anke.Schüler;Eugen.Krößner;Suse.Wächter;</t>
  </si>
  <si>
    <t>1995-09.15</t>
  </si>
  <si>
    <t>02:03.06:00</t>
  </si>
  <si>
    <t>Ton übersteuert teilw.</t>
  </si>
  <si>
    <t>108b</t>
  </si>
  <si>
    <t>Dieses Video mit Thilo gucken. Was sind das für Aufnahmen woher hat Zonneveld sie? Was</t>
  </si>
  <si>
    <t>NL</t>
  </si>
  <si>
    <t>Meyerhold als Theatergenie</t>
  </si>
  <si>
    <t>over het mechanik van de acteursexpressie</t>
  </si>
  <si>
    <r>
      <rPr>
        <sz val="11"/>
        <color rgb="FF000000"/>
        <rFont val="Arial1"/>
      </rPr>
      <t xml:space="preserve">Einstündiger Vortrag von Loek Zonneveld. Darin </t>
    </r>
    <r>
      <rPr>
        <sz val="10"/>
        <color rgb="FF000000"/>
        <rFont val="Arial1"/>
      </rPr>
      <t>Filmaufnahmen einer Inszenierung des Divadlo Na zábradlí (Theater auf dem Geländer, Prag). Außerdem historische Aufnahmen von Meyerhold und einzelnen Inszenierungen (Vgl. BM-vid-108a), die Zonneveld kommentiert.</t>
    </r>
    <r>
      <rPr>
        <sz val="11"/>
        <color rgb="FF000000"/>
        <rFont val="Arial1"/>
      </rPr>
      <t xml:space="preserve"> Demonstration biomechanischer Etüden und szenischer Arbeiten durch Gennadij Bogdanow.</t>
    </r>
  </si>
  <si>
    <t>nl;en;fr;ru</t>
  </si>
  <si>
    <t>01:24:24:00</t>
  </si>
  <si>
    <t>108c</t>
  </si>
  <si>
    <t>Workshop mit dem Schauspieler Gennadij Bogdanow in der Hochschule der Künste Utrecht, 1991</t>
  </si>
  <si>
    <t>Nach einem kurzen einführenden Vortrag über Entstehung, Theorie und praktische Implikationen der Biomechanik Meyerholds demonstriert Gennadij Bogdanow einige biomechanische Etüden, deren Ablauf er jeweilis kommentiert und erläutert. Anmoderiert von Ide van Heiningen</t>
  </si>
  <si>
    <t>ru;nl</t>
  </si>
  <si>
    <t>01:03:00:00</t>
  </si>
  <si>
    <t>108d</t>
  </si>
  <si>
    <t>einige vin den Teilnehmer*innen kommen mir bekannt vor? Wo schon zu sehen? GITIS? In Amsterdam oder Utrecht?</t>
  </si>
  <si>
    <t>Masterclass Biomechanic</t>
  </si>
  <si>
    <t>Workshop mit derm Schauspieler Gennadij Bogdanow in Amsterdam, Januar 1991. Übungen für Kraft, Ausdauer und biomechanische Technik.</t>
  </si>
  <si>
    <t>1991-01</t>
  </si>
  <si>
    <t>Nederlands Mime Centrum</t>
  </si>
  <si>
    <t>Amsterdam</t>
  </si>
  <si>
    <t>00:17:04:00</t>
  </si>
  <si>
    <t>Demonstrationsteil von BM-vid-108b; In Amsterdam oder Utrecht?</t>
  </si>
  <si>
    <t>Demonstration der Biomechanik durch den Schauspieler Gennadij Bogdanow, Amsterdam 1991</t>
  </si>
  <si>
    <t>Nach einer kurzen Einführung in Entstehung und Theorie der Biomechanik demonstriert der Schauspieler Gennadij Bogdanow einige Übungen, Etüden und szenische Arbeiten. Anmoderiert von Ide van Heiningen.</t>
  </si>
  <si>
    <t>00:51:45:00</t>
  </si>
  <si>
    <t>Auf jeden Fall mit aufnehmen! Wer ist der Dolmetscher? Band bricht leider am Ende ab.</t>
  </si>
  <si>
    <t>MCB Master, Digitalisieren – evtl. schneiden</t>
  </si>
  <si>
    <t>Diskussion im bat-Studiotheater</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</si>
  <si>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t>
  </si>
  <si>
    <t>02:04:17:00</t>
  </si>
  <si>
    <t>Bild wackelt</t>
  </si>
  <si>
    <t>digitalisieren, aber nicht öfft.</t>
  </si>
  <si>
    <t>Мейерхольд. Неразгаданная загадка (1)</t>
  </si>
  <si>
    <t>Meyerhold. Ungelöstes Rätsel</t>
  </si>
  <si>
    <t>Fernsehfilm des Theaterwissenschaftlers Wadim Schtscherbakow über W.E. Meyerhold und die Biomechanik.</t>
  </si>
  <si>
    <t>Marija Aleksejewna.Walentai-Meyerhold;Zinowy.Gerdt;Oleg Nikolajewitsch.Jefremow;Mark Anatolewitsch.Zakharow;Boris.Zingerman;Walentin Nikolajewitsch.Plutschek;Pjotr Naumowitsch.Fomenko;Wadim Anatoljewitsch.Schtscherbakow;Natalija.Swenigorodskaja;Viktor.Schulman;Wladimir.Goldin;Béla.Bartók;Hector.Berlioz;Johannes.Brahms;Antonio.Vivaldi;Michail Iwanowitsch.Glinka;Antonín.Dvořák;Claude.Debussy;Gustav.Mahler;Felix.Mendelssohn Bartholdy.Wolfgang Amadeus.Mozart;Johann.Pachelbel;Alfred.Schnittke;Dimitrij Dimitrijewitsch.Schostakowitsch;Robert.Schumann;Pjotr Iljitsch.Tschaikowskij;Roman.Fedtschenko</t>
  </si>
  <si>
    <t>Wadim Anatoljewitsch.Schtscherbakow;Natalija.Swenigorodskaja</t>
  </si>
  <si>
    <t>Wladimir.Rodionow;Wadim Anatoljewitsch.Schtscherbakow</t>
  </si>
  <si>
    <t>Viktor.Schulman;Wladimir.Goldin</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</si>
  <si>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t>
  </si>
  <si>
    <t>Roman.Fedtschenko</t>
  </si>
  <si>
    <t>00:49:25:00</t>
  </si>
  <si>
    <t>Мейерхольд. Неразгаданная загадка (2)</t>
  </si>
  <si>
    <t>00:49:27:00</t>
  </si>
  <si>
    <t>Bis 00:55:12:00, bricht dann ab. Die Aufnahme danach kann ich nicht zuordnen – Russisches Fernsehen? Dasist doch nicht Don Juan sondern Der steinerne Gast, oder?</t>
  </si>
  <si>
    <t>00:55:12:00</t>
  </si>
  <si>
    <t>Welcher Sender, welche Sendung? Von wann? Regie und Autor stehen auf Kassette, stimmen sie?</t>
  </si>
  <si>
    <t>Meyerhold</t>
  </si>
  <si>
    <t>TV-Dokumentarfilm von Wadim Fomenko</t>
  </si>
  <si>
    <t>Eine Produktion der „Телерадиокомпания Цивилизация“ mit Lew Nikolajew.</t>
  </si>
  <si>
    <t>Lew.Nikolajew;Anna.Trifonowa;Wadim.Fomenko;Michail.Iskandarow</t>
  </si>
  <si>
    <t>Anna.Trifonowa</t>
  </si>
  <si>
    <t>Wadim.Fomenko</t>
  </si>
  <si>
    <t>Michail.Iskandarow</t>
  </si>
  <si>
    <t>00:28:22:00</t>
  </si>
  <si>
    <t>Dokumentarfilm von Gregor Nowinski</t>
  </si>
  <si>
    <t>Gregor.Nowinski</t>
  </si>
  <si>
    <t>Susan.Beard</t>
  </si>
  <si>
    <t>Wlodek.Gulkowski</t>
  </si>
  <si>
    <t>Leon.Kotowskij;Wassilij.Sadanenko</t>
  </si>
  <si>
    <t>00:25:30:00</t>
  </si>
  <si>
    <t>Biomechanischer Abend an der Athanor-Akademie</t>
  </si>
  <si>
    <t xml:space="preserve">„Schüler von Philip Brehse zeigen auf Biomechanik begründetes Theaterstück.“
</t>
  </si>
  <si>
    <t>Mediathekskatalog</t>
  </si>
  <si>
    <t>Philip.Brehse</t>
  </si>
  <si>
    <t>Athanor Akademie für Darstellende Kunst Passau</t>
  </si>
  <si>
    <t>Passau</t>
  </si>
  <si>
    <t>Österreich</t>
  </si>
  <si>
    <t>01:13:50:00</t>
  </si>
  <si>
    <t>Wie 111/112, welches ist kopie?</t>
  </si>
  <si>
    <t>Мейерхольд. Неразгаданная загадка</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</si>
  <si>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Iljitsch.Tschaikowskij;</t>
  </si>
  <si>
    <t>01:40:21:00</t>
  </si>
  <si>
    <t>Spannend danach noch Dokumentarfilm „Japan. Live Performance“</t>
  </si>
  <si>
    <t>ruth?</t>
  </si>
  <si>
    <t>01:00:23:00</t>
  </si>
  <si>
    <t>Wo?</t>
  </si>
  <si>
    <t>Satellit, Master MCB</t>
  </si>
  <si>
    <t>Unterbrechen Sie mich nicht, ich schweige!</t>
  </si>
  <si>
    <t>„Kazakovs Meisterstücke eines metaphysischen Lachtheaters – auf dem die großen Gesten respektlos unterbrochen, die pathetischen Weltentwürfe genüsslich zertrümmert werden – haben den Vorteil, dass sie nur einige Minuten dauern und in jedem Kopf mühelos aufzuführen sind. Ein sprachmusikalisches Kabinettstück, eine poetische "Sprechoper" der ganz besonderen Art.“
Die Darsteller*innen wurden von Tony de Maeyer in Vorbereitung der Inszenierung Biomechanik unterrichtet.</t>
  </si>
  <si>
    <t>https://www.verlagderautoren.de/theaterverlag/theaterautorinnen/theaterautoren-details/autor/kazakov-vladimir/Theater.html</t>
  </si>
  <si>
    <t>Wladimir.Kasakow</t>
  </si>
  <si>
    <t>Martin.Engler</t>
  </si>
  <si>
    <t>Satellit; Master MCB</t>
  </si>
  <si>
    <t>Thilo sagt wann</t>
  </si>
  <si>
    <t>Jörg für Gent</t>
  </si>
  <si>
    <t>Aufnahme eine Vortrags über Geschichte und Theorie der Buiomechanik von Jörg Bochow.</t>
  </si>
  <si>
    <t>MiniDV</t>
  </si>
  <si>
    <t>Vgl. 129</t>
  </si>
  <si>
    <t>Meyerhold und die Biomechanik</t>
  </si>
  <si>
    <t>Videovortrag von Jörg Bochow für</t>
  </si>
  <si>
    <t>Videovortrag von Jörg Bochow für eine Tagung in Gent (welche?), an der er nicht teilnehmen konnte. Er spricht über „History, Philosophy and Structure of Biomechanics“, und strebt in seinen Ausführungen eine „Demystifizierung“ dieser Schauspiel- und Ausbildungsmethode an. Sein Vortrag ist ausdrücklich als Einführung ausgewiesen.</t>
  </si>
  <si>
    <t>Der Heiratsantrag</t>
  </si>
  <si>
    <t>Tony.de Maeyer</t>
  </si>
  <si>
    <t>Anton Pawlowitsch.Tschechow</t>
  </si>
  <si>
    <t>2013-09</t>
  </si>
  <si>
    <t>Könnte das mit BM-vid-129 zusammenhängen?</t>
  </si>
  <si>
    <t>Njuchin</t>
  </si>
  <si>
    <t>Vortrag über die Schädlichkeit des Tabaks</t>
  </si>
  <si>
    <t>Szene aus Tschechows Einakter „Vortrag über die Schädlichkeit des Tabaks“, inszeniert und gespielt von Tony de Maeyer.</t>
  </si>
  <si>
    <t>nics</t>
  </si>
  <si>
    <t>Gent</t>
  </si>
  <si>
    <t>Belgien</t>
  </si>
  <si>
    <t>00:05:23:00</t>
  </si>
  <si>
    <t>?</t>
  </si>
  <si>
    <t>Ausschnitte aus verschiedenen Inszenierungen</t>
  </si>
  <si>
    <t>Ausschnitt aus Proben und Inszenierungen, die Biomechanik zur Grundlage haben, darunter u.a. eine Inszenierung von „Das Schwitzbad“ von Gennadij Bogdanow (Autor: Majakowskij) mit Performer*innen, die bei ihm ein Biomechanik-Training durchlaufen hatten.</t>
  </si>
  <si>
    <t>Wladimir Wladimirowitsch.Majakowskij</t>
  </si>
  <si>
    <t>00:16:49:00</t>
  </si>
  <si>
    <t>Das Schwitzbad</t>
  </si>
  <si>
    <t>Aufführung einer Inszenierung von Gennadij Bogdanow, angelehnt an die Inszenierung Meyerholds (Premiere: 1930). Die Performer*innen hatten bei Gennadij Bogdanow ein Biomechanik-Training durchlaufen. Die Aufzeichnung bricht leider vor dem Ende der Aufführung ab.</t>
  </si>
  <si>
    <t>Wladimir Wladimirowitsch Majakowski</t>
  </si>
  <si>
    <t>Popowskij</t>
  </si>
  <si>
    <t>Phoenix Ensemble</t>
  </si>
  <si>
    <t>Phoenix Theatre</t>
  </si>
  <si>
    <t>01:16:23:00</t>
  </si>
  <si>
    <t>sehr schlecht, hakt, s/w</t>
  </si>
  <si>
    <t>Goebbels Tisch</t>
  </si>
  <si>
    <t>Teil I</t>
  </si>
  <si>
    <t>Eine Produktion für das Festival „Theaterformen“ 1999, eingeladen von der Schaubühne am Lehniner Platz.</t>
  </si>
  <si>
    <t>DVCAM</t>
  </si>
  <si>
    <t>Teil II</t>
  </si>
  <si>
    <t>Tony.de Maeyer;Farid.Nagim;Gennadij Nikolajewitsch.Bogdanow</t>
  </si>
  <si>
    <t>Farid.Nagim</t>
  </si>
  <si>
    <t>Schaubühne am Lehniner Platz</t>
  </si>
  <si>
    <t>Betacam SP</t>
  </si>
  <si>
    <t>Beitrag ist ach auf den Bänden BM-vid-29, BM-vid-30, BM-vid-94; der Bitrag beginnt bei 00:23:26:00</t>
  </si>
  <si>
    <t>TV-Beitrag zur Hausmesse im Mime Centrum Berlin, Februar 1994</t>
  </si>
  <si>
    <t>Beitrag des TV-Theatermagazins „Ticket“ vom Berliner Sender B1 zur Hausmesse anlässlich des 120. Geburtstages W.E. Meyerholds.</t>
  </si>
  <si>
    <t>Thilo.Wittenbecher;Gennadij.Nikoaewitsch Bogdanow;</t>
  </si>
  <si>
    <t>00:02:52:00</t>
  </si>
  <si>
    <t>Ton knistertt, Bild flackert</t>
  </si>
  <si>
    <t>Ein Film des Mime Centrums in Zusammenarbeit mit Gennadij Bogdanow</t>
  </si>
  <si>
    <t>VHS-Kopie des Videos zum gleichnamigen Buches</t>
  </si>
  <si>
    <t>Gennadij Nikolajewitsch.Bogdanow;Alexej.Paschin;Ralf.Räuker;Jörg.Bochow;Martin.Engler;Merit.Fakler;Erast Pawlowitsch.Garin</t>
  </si>
  <si>
    <t>Martin.Engler;Ralf.Räuker</t>
  </si>
  <si>
    <t>Gennadij Nikolajewitsch.Bogdanow;Alexej.Paschin;Ralf.Räuker</t>
  </si>
  <si>
    <t>Frédéric.Chopin;Kurt.König</t>
  </si>
  <si>
    <t>00:42:12:00</t>
  </si>
  <si>
    <t>The Theatre of Meyerhold and Biomechanics</t>
  </si>
  <si>
    <t>A Film of the Mime Centrums in in cooperation with Gennadij Bogdanow</t>
  </si>
  <si>
    <t>Englische Fassung von „Das Theater Meyerholds und die Biomechanik“, Einem Film des Mime Centrums in Zusammenarbeit mit dem Schauspieler Gennadij Bogdanow. Mit deutschen Credits</t>
  </si>
  <si>
    <t>Jay.Rubin;Kathleen.Baum</t>
  </si>
  <si>
    <t>00:44:00:00</t>
  </si>
  <si>
    <t>English Version of „Das Theater Meyerholds und die Biomechanik“, with English Credits.</t>
  </si>
  <si>
    <t>00:41:33:00</t>
  </si>
  <si>
    <t>145a</t>
  </si>
  <si>
    <t>zwei (drei) Kapitel auf DVD</t>
  </si>
  <si>
    <t>01:31:15:00</t>
  </si>
  <si>
    <t>145b</t>
  </si>
  <si>
    <t>Tony.de Maeyer;Farid.Nagim;Gennadij Nikolajewitsch.Bogdanow;Jörg.Bochow.FM Einheit</t>
  </si>
  <si>
    <t>FM Einheit</t>
  </si>
  <si>
    <t>01:30:02:00</t>
  </si>
  <si>
    <t>VHS Kopie</t>
  </si>
  <si>
    <t>Die Schauspieler*innen haben bei Gennadij Bogdanow ein Training in Biomechanik durchlaufen.</t>
  </si>
  <si>
    <t>01:53:52:00</t>
  </si>
  <si>
    <t>Vgl. BM-vid-75; BM-vid-76, BM-vid-77; Mit Zettel: „wegwerfen, da wir es als DVD und SVHS haben“, welche Schauspieler*innen?</t>
  </si>
  <si>
    <t>Biomechanik an der HfS Ernst Busch, März 1995</t>
  </si>
  <si>
    <t>Kurs zur Einführung in die Biomechanik unter Anleitung von Gennadij Bogdanow; Einzel- und Gruppenübungen</t>
  </si>
  <si>
    <t>Gennadij Nikolajewitsch.Bogdanow;Thomas.Ostermeier</t>
  </si>
  <si>
    <t>Hochschule für Schauspielunst „Ernst Busch“ Berlin</t>
  </si>
  <si>
    <t>01:02:03:00</t>
  </si>
  <si>
    <t>Demonstation von Gennadij Bogdanow in Utrecht, Hochschule der Künste, 1991</t>
  </si>
  <si>
    <t>Demonstration biomechanischer Etüden durch Gennadij Bogdanow, jeweils mit kruzer Einführung, russisch mit niederländischer Übersetzung. Am Ende werden Fragen aus dem Publikum beantwortet. Das Ende des Bandes zeigt Aufnahmen aus der Masterclass mit Studierenden der Hochschule der Künste Utrecht.</t>
  </si>
  <si>
    <t>Gennadij Nikolajewitsch.Bogdanow;Ide.van Heiningen</t>
  </si>
  <si>
    <t>01:18:14:00</t>
  </si>
  <si>
    <t>Band verschmutzt</t>
  </si>
  <si>
    <t>Ähnliche Aufnahme wie BM-vid-59 und BM-vid-36</t>
  </si>
  <si>
    <t>TV-1474</t>
  </si>
  <si>
    <t>01:02:51:00</t>
  </si>
  <si>
    <t>01:06:31:00</t>
  </si>
  <si>
    <t>01:27:24:00</t>
  </si>
  <si>
    <t>Gleiche Dolmetscherin wie BM-vid-163?</t>
  </si>
  <si>
    <t>Abschlusspräsentation im Haus der Kulturen der Welt</t>
  </si>
  <si>
    <t>Haus der Kulturen der Welt</t>
  </si>
  <si>
    <t>01:16:00:00</t>
  </si>
  <si>
    <t>für CARDIFF? Vgl. BM-vid-146</t>
  </si>
  <si>
    <t>Biomechanik-Materialien</t>
  </si>
  <si>
    <t>Zusammenschnitt für Cardiff im Oktober 1995.
- Historisches Material: Biomechanische Übungen, Moskau 1925
- Etüden:
Der Bogenschütze, die Ohrfeige (Demonstration: Ralf Räuker und Alexej Paschin)</t>
  </si>
  <si>
    <t>Irina Wsewolodowna;Ralf.Räuker;Alexej.Paschin</t>
  </si>
  <si>
    <t>00:09:15:00</t>
  </si>
  <si>
    <t>Vgl. BM-vid-76</t>
  </si>
  <si>
    <t>SV-945</t>
  </si>
  <si>
    <t>02:18:47:00</t>
  </si>
  <si>
    <t>From Honey to Ashes</t>
  </si>
  <si>
    <t>The Spirit of the Hive</t>
  </si>
  <si>
    <t>Centre for Performance Research</t>
  </si>
  <si>
    <t>Aberystwyth</t>
  </si>
  <si>
    <t>Großbritannien</t>
  </si>
  <si>
    <t>01:05:45:00</t>
  </si>
  <si>
    <t>1997?Wann MAPA in Berlin oder Aufnahmen aus Amtserdam? Sehr anschuliches Video, Einzelne Bewegungen gut erkennbar, werden auch wiederholt</t>
  </si>
  <si>
    <t>Biomechanik Betacam-Aufzeichnung Ausschnitte Sommer 1994, MAPA Studio</t>
  </si>
  <si>
    <t>Demonstration verschiedenen Einzel- und Paarübungen, z.B. der Etüde „Die Ohrfeige“ in verschiedenen Konstellationen, einzelne Bewegungsabläufe werden herausgelöst aus dem Etüdenzusammenhang vorgeführt. Gennadij Bogdanow spielt den Monolog des „Lucky“ aus „Warten auf Godot“ (Beckett). Aufgenommen im Studio der MAPA – Moving Academy for Performing Arts in Berlin</t>
  </si>
  <si>
    <t>MAPA-Studio</t>
  </si>
  <si>
    <t>01:31:25:00</t>
  </si>
  <si>
    <t>Was ist das? Schlechte Beschreibung in Datenbank</t>
  </si>
  <si>
    <t>TV-7444</t>
  </si>
  <si>
    <t>Echo Kandinsky</t>
  </si>
  <si>
    <t>Wassilij Wassilewitsch.Kandinskij</t>
  </si>
  <si>
    <t>Kim.Archipova</t>
  </si>
  <si>
    <t>1987-05</t>
  </si>
  <si>
    <t>01:55:21:00</t>
  </si>
  <si>
    <t>Ähnlich wie BM-vid-26, BM-vid-27</t>
  </si>
  <si>
    <t>Kurze Dokumentation zum Workshop „Open Research“ im Mime Centrum Berlin, Theoretische und Historische Vorbemerkungen zur Biomechanik und Erläuterungen zu Aufbau und Ziel des Workshops, in dem verschiedene Bewegungs- und Ausbildungssysteme miteinander in Verbindung gebracht wurden, z.B. Feldenkrais-Übungen mit biomechanischen Etüden. Vor der Dokumentation ist ein Ausschnitt des TV-Magazins „Ticket“ zu sehen, in dem über die „Hausmesse“ des Mime Centrum Berlins anlässlich des 120. Geburtstages von W.E. Meyerhold berichtet wird (Februar 1994).</t>
  </si>
  <si>
    <t>Ralf.Räuker</t>
  </si>
  <si>
    <t>00:20:50:00</t>
  </si>
  <si>
    <t>S-VHS-Master von Videomaschine</t>
  </si>
  <si>
    <t>00:43:58:00</t>
  </si>
  <si>
    <t>Erste VHS-Kopie</t>
  </si>
  <si>
    <t>00:42:15:00</t>
  </si>
  <si>
    <t>Rohschnitt Mai 1995</t>
  </si>
  <si>
    <t>1995-05</t>
  </si>
  <si>
    <t>00:39:38:00</t>
  </si>
  <si>
    <t>TV-3839</t>
  </si>
  <si>
    <t>Gastspiel der Inszenierung aus der Baracke am Deutschen Theater Berlin in Montreal, Kanada</t>
  </si>
  <si>
    <t>1998-00-00</t>
  </si>
  <si>
    <t>Montreal</t>
  </si>
  <si>
    <t>Kanada</t>
  </si>
  <si>
    <t>02:13:00:00</t>
  </si>
  <si>
    <t>TV-476</t>
  </si>
  <si>
    <t>L‘eredita Di Meyerhold</t>
  </si>
  <si>
    <t>Das Erbe von Meyerhold</t>
  </si>
  <si>
    <t>Vortrag und Demonstration biomechanischer Übungen und Etüden von und mit Julian Beck, The Living Theatre während des Sant'Arcangelo Festival, 1982.</t>
  </si>
  <si>
    <t>Julian.Beck</t>
  </si>
  <si>
    <t>The Living Theatre</t>
  </si>
  <si>
    <t>en;it</t>
  </si>
  <si>
    <t>1982-00-00</t>
  </si>
  <si>
    <t>Sant'Arcangelo</t>
  </si>
  <si>
    <t>01:00:00:00</t>
  </si>
  <si>
    <t>TV 476</t>
  </si>
  <si>
    <t>1994-00-00</t>
  </si>
  <si>
    <t>Schule am Senefelder Platz</t>
  </si>
  <si>
    <t>Vortrag von Loek Zonneveld im Berliner Ensemble am 4.10.1991</t>
  </si>
  <si>
    <t>Stichwort: Reflektorische Erregbarkeit</t>
  </si>
  <si>
    <t>1993-10</t>
  </si>
  <si>
    <t>Ähnliche Aufnahme wie BM-vid-36</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</si>
  <si>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 Linke Kamera.</t>
  </si>
  <si>
    <t>Gennadij Nikolajewitsch.Bogdanow;Jörg.Bochow;Claudia.Buser;Angelika.Kirchmair;Alexej.Paschin;Ralf.Räuker;Gisela.Walther;Anna Daria.Fontane.Riet.Verhelst</t>
  </si>
  <si>
    <t>01:40:05:00</t>
  </si>
  <si>
    <t>Rekonstruktion/Innovation. 2. Kongress der European Mime Federation, Berlin Mai 1993 (1)</t>
  </si>
  <si>
    <t>Eröffnung des 2. Kongress der European Mime Föderation, 07.-09.05 1993 („Rekonstruktion/Innovation) mit Grußworten und kurzen Vorträgen, in denen die Teilnehmenden Institutionen, Organisationen und Personen sich vorstellen.</t>
  </si>
  <si>
    <t>Thilo.Wittenbecher;Ide.van Heiningen;Loek.Zonneveld;Jörg.Bochow</t>
  </si>
  <si>
    <t>en;de;ru</t>
  </si>
  <si>
    <t>01:45:58:00</t>
  </si>
  <si>
    <t>nicht direkt biomechanik related</t>
  </si>
  <si>
    <t>Rekonstruktion/Innovation. 2. Kongress der European Mime Federation, Berlin Mai 1993 (2)</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</si>
  <si>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 Daran anschließend ein Videovortrag von Kari Margolis und Tony Brown (The Adaptors) aus New York, die ihre Arbeit vorstellen.</t>
  </si>
  <si>
    <t>George.Molnar;Kari.Margolis;Tony.Brown</t>
  </si>
  <si>
    <t>en;de</t>
  </si>
  <si>
    <t>01:35:09:00</t>
  </si>
  <si>
    <t>„Kopie wegen Bandsalat auf Original“ - Kopie des zweiten Teils von BM-vid-61 (Vortrag The Adaptors)</t>
  </si>
  <si>
    <t>Rekonstruktion/Innovation. 2. Kongress der European Mime Federation, Berlin Mai 1993 (3)</t>
  </si>
  <si>
    <t>Ein Videovortrag von Kari Margolis und Tony Brown (The Adaptors) aus New York, die ihre Arbeit im Rahmen des 2. Kongress der European Mime Föderation, 07.-09.05 1993 („Rekonstruktion/Innovation) vorstellen.</t>
  </si>
  <si>
    <t>Kari.Margolis;Tony.Brown</t>
  </si>
  <si>
    <t>00:49:09:00</t>
  </si>
  <si>
    <t>„Kopie wegen Bandsalat auf Original“ - Kopie desersten Teils von BM-vid-61 (Vortrag Molnar)</t>
  </si>
  <si>
    <t>Rekonstruktion/Innovation. 2. Kongress der European Mime Federation, Berlin Mai 1993 (4)</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</si>
  <si>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t>
  </si>
  <si>
    <t>00:46:28:00</t>
  </si>
  <si>
    <t>Rekonstruktion/Innovation. 2. Kongress der European Mime Federation, Berlin Mai 1993 (5)</t>
  </si>
  <si>
    <t>Ein ca. einstündiger Vortrag von Dr. Dirk Scheper (zu dieser Zeit Sekretär der Abteilung für Darstellende Künste der Akademie der Künste Berlin) über Oskar Schlemmer und das Bauhaus mit ausführlichem Videomaterial zu Rekonstruktionen des Triadischen Balletts. Der zweite Teil des Bandes zeigt eine Führung durch die Ausstellung im Rahmen des 2. Kongress der European Mime Föderation, 07.-09.05 1993 („Rekonstruktion/Innovation) in der Akademie der Künste Berlin.</t>
  </si>
  <si>
    <t>Dirk.Scheper</t>
  </si>
  <si>
    <t>01:39:36:00</t>
  </si>
  <si>
    <t>Nicht wirklich Biomechanik</t>
  </si>
  <si>
    <t>Rekonstruktion/Innovation. 2. Kongress der European Mime Federation, Berlin Mai 1993 (6)</t>
  </si>
  <si>
    <t>Podiumsdiskussion mit Loek Zonneveld, Steven Wasson und Corinne Soum (Theatre de l'Ange Fou), Ide van Heiningen (Mime Lehrer), Dr. Erhard Ertel (Theaterwissenschaft, HU Berlin), Dr. Dirk Scheper (Sekretär der Abteilung für Darstellende Künste, Akademie der Künste)</t>
  </si>
  <si>
    <t>Erhard.Ertel;Dirk.Scheper;Loek.Zonneveld;Ide.van Heiningen</t>
  </si>
  <si>
    <t>01:23:00:00</t>
  </si>
  <si>
    <t>Rekonstruktion/Innovation. 2. Kongress der European Mime Federation, Berlin Mai 1993 (7)</t>
  </si>
  <si>
    <t>Podium zum Thema „Dramaturgie der Bewegung“ mit Rob List (Performancekünstler, Choreograph, Dozent , International Institute for New Dramaturgies, Amsterdam), Philippe Henry (Theatre du Mouvement, Paris), Martina Leeker (Theater- und Medienwissenschaftlerin, Theatermacherin)</t>
  </si>
  <si>
    <t>01:15:41:00</t>
  </si>
  <si>
    <t>Nur vor der Aufführung, Aufführung unterbelichtet</t>
  </si>
  <si>
    <t>Rekonstruktion/Innovation. 2. Kongress der European Mime Federation, Berlin Mai 1993 (8)</t>
  </si>
  <si>
    <t>Vor der Aufführung von: Scena Plastyczna: „Herbarium“ im Rahmen des des 2. Kongress der European Mime Föderation, 07.-09.05 1993, Akademie der Künste Berlin („Rekonstruktion/Innovation).</t>
  </si>
  <si>
    <t>00:37.18:00</t>
  </si>
  <si>
    <t>beginnt nicht am Anfang des Gesprächs / Nicht wirklich Biomechanik</t>
  </si>
  <si>
    <t>Rekonstruktion/Innovation. 2. Kongress der European Mime Federation, Berlin Mai 1993 (9)</t>
  </si>
  <si>
    <t>Foyergespräch mit Leszek Madzig (Scena Plastyczina) im Rahmen im Rahmen des des 2. Kongress der European Mime Föderation, 07.-09.05 1993, Akademie der Künste Berlin („Rekonstruktion/Innovation). Scena Plasticzyna war mit ihrer Inszenierung „Herbarium“ zu Gast. Außerdem Aufnahme des Films „Leszek Madzik‘s Visual Stage“ (Regie: Barbara Gorgol) (1. Teil der Aufnahme)</t>
  </si>
  <si>
    <t>00:32:34:00</t>
  </si>
  <si>
    <t>zweiter Teil von BM-vid-68</t>
  </si>
  <si>
    <t>Rekonstruktion/Innovation. 2. Kongress der European Mime Federation, Berlin Mai 1993 (10)</t>
  </si>
  <si>
    <t>00:41:30:00</t>
  </si>
  <si>
    <t>Rekonstruktion/Innovation. 2. Kongress der European Mime Federation, Berlin Mai 1993 (13)</t>
  </si>
  <si>
    <t>Teilnehmer*innen des 2. Kongress der European Mime Föderation, 07.-09.05 1993 („Rekonstruktion/Innovation) in der Akademie der Künste Berlin stellen ihre Projekte vor.</t>
  </si>
  <si>
    <t>01:03:20:00</t>
  </si>
  <si>
    <t>Rekonstruktion/Innovation. 2. Kongress der European Mime Federation, Berlin Mai 1993 (14)</t>
  </si>
  <si>
    <t>Abschlussplenum des 2. Kongress der European Mime Föderation, 07.-09.05 1993, Akademie der Künste Berlin („Rekonstruktion/Innovation).</t>
  </si>
  <si>
    <t>Loek.Zonneveld;Ide.vanHeiningen</t>
  </si>
  <si>
    <t>00:56:15:00</t>
  </si>
  <si>
    <t>Rekonstruktion/Innovation. 2. Kongress der European Mime Federation, Berlin Mai 1993 (15)</t>
  </si>
  <si>
    <t>Aufnahmen zwischen den Sitzungen im Foyer der Akademie der Künste (Hanseatenweg)</t>
  </si>
  <si>
    <t>de;en</t>
  </si>
  <si>
    <t>00:37:50:00</t>
  </si>
  <si>
    <t>Rekonstruktion/Innovation. 2. Kongress der European Mime Federation, Berlin Mai 1993 (16)</t>
  </si>
  <si>
    <t>Aufnahmen zwischen den Sitzungen, Impressionen vom Abschlussfest</t>
  </si>
  <si>
    <t>00:27:30:00</t>
  </si>
  <si>
    <t>Gennadij Nikolajewitsch.Bogdanow:Thomas.Ostermeier;Tilo.Werner</t>
  </si>
  <si>
    <t>mit Ton! (Andere Aufführung, aber Inszenierung wie BM-vid-78. Biomechanik?</t>
  </si>
  <si>
    <r>
      <rPr>
        <sz val="11"/>
        <color rgb="FF000000"/>
        <rFont val="Arial1"/>
      </rPr>
      <t>Aufzeichnung im Rahmen des Festivals „</t>
    </r>
    <r>
      <rPr>
        <sz val="12"/>
        <color rgb="FF000000"/>
        <rFont val="Arial1"/>
      </rPr>
      <t>Rencontres Internationales de Théâtre, Dijon“</t>
    </r>
  </si>
  <si>
    <t>http://www.christianvontreskow.de/index.php/Beschreibung-eines-Kampfes;367/1</t>
  </si>
  <si>
    <t>Dijon</t>
  </si>
  <si>
    <t>Frankreich</t>
  </si>
  <si>
    <t>01:16:51:00</t>
  </si>
  <si>
    <t>„Talia Theatre is the only company in Europe to specialise in Meyerhold‘s Biomechanics and 7 Assilon Place marks the culmination of a seven-year cllaboration with Russian director Gennadi Bogdanow.“</t>
  </si>
  <si>
    <t>Meyerholds Biomechanik</t>
  </si>
  <si>
    <t>Vortrag und Demonstration von Ralf Räuker (Schauspieler und später Mitarbeiter des Mime Centrums Berlin) und zwei weiteren Schauspielerinnen im Theater „Zerbrochene Fenster“ Berlin</t>
  </si>
  <si>
    <t>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</si>
  <si>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Biomechanik?Deshalb noch nicht in die Personenliste übernommen.</t>
  </si>
  <si>
    <t>raus</t>
  </si>
  <si>
    <t>Fette Männer im Rock</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</si>
  <si>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t>
  </si>
  <si>
    <t>Thomas.Ostermeier</t>
  </si>
  <si>
    <t>Nicky.Silver</t>
  </si>
  <si>
    <t>Tomas.Ostermeier</t>
  </si>
  <si>
    <t>Volker.Weicker</t>
  </si>
  <si>
    <t>Jens.Hillje;Anna.Opel</t>
  </si>
  <si>
    <t>Volker.Thiele</t>
  </si>
  <si>
    <t>Johanna.Pfau</t>
  </si>
  <si>
    <t>Gerd.Franke</t>
  </si>
  <si>
    <t>Astridt;bernd.Stempel;Frank.Rockstroh;Cathlen.Gawlich;Julia.Abel;Doris.Gehke;Viola.Korn;Gabi.Wax;Bernd.Fischer;Christoph.Kalkowski;Michael.Karsch;Lars.Lehmann;Torsten.Schmidt-Krey;Mike.Schmiedel;André.Schwabe;Günther.Trümpelmann:Frank.Ulbig;Christoph.Wermke</t>
  </si>
  <si>
    <t>Martin.Herden:Frank.Hilmmer;Simone.Kramer;Carmen.Kuhn;Manfred.Schebsdat;Werner.Schüßler</t>
  </si>
  <si>
    <t>01:53:34:00</t>
  </si>
  <si>
    <t>Messer in Hennen</t>
  </si>
  <si>
    <t>David.Harrower</t>
  </si>
  <si>
    <t>Petra.Hartung;Daniel.Morgenroth;Tilo.Werner</t>
  </si>
  <si>
    <t>1997-03</t>
  </si>
  <si>
    <t>1998-05</t>
  </si>
  <si>
    <t>01:32:41:00</t>
  </si>
  <si>
    <t>Erast Pawlowitsch.Garin</t>
  </si>
  <si>
    <t>A.Tichomirow</t>
  </si>
  <si>
    <t>2003-00-00</t>
  </si>
  <si>
    <t>2002-00-00</t>
  </si>
  <si>
    <t>Vgl. BM-vid 142; Vorlauf: ab TC 09:58:00:00 (2 min)
Colorbars (100/100): 90 sec +1 KHZ Testton 75% Vol.: 60 sec
Black (VM-Studio Plus): 30 sec
Movie Beginn: 10:00:00:00
Movie Ende: 10:42:03:00</t>
  </si>
  <si>
    <t>Gennadij Nikolajewitsch.Bogdanow;Alexej.Paschin;Ralf.Räuker;Jörg.Bochow;Martin.Engler;Merit.Fakler;Erast Pawlowitsch.Garin;Kathleen.Baum;Jay.Rubin</t>
  </si>
  <si>
    <t>1997-00-00</t>
  </si>
  <si>
    <t>00:43:00:00</t>
  </si>
  <si>
    <t>Master Beta; musik noch klären – teilweise klavier von wem? Beginnt bei 09:58:03:03 bis 10:42:04:07</t>
  </si>
  <si>
    <t>00:45:01:04</t>
  </si>
  <si>
    <t>Mel.GordonAlma.Law</t>
  </si>
  <si>
    <t>108a</t>
  </si>
  <si>
    <t>Biomechanik: Historische Aufnahmen</t>
  </si>
  <si>
    <t>1. Szenen aus dem Meyerhold-Theater und einzelnen Inszenierungen, „Die Wanze“ (Autor: Wladimir Majakowski), „Der Revisor“ (Autor. Nikolaj Gogol, Premiere: 09.12.1926, GosTIM Moskau).
2. Beitrag „Master в лаборатории“ (Der Meister im Labor“), in dem Porträts Meyerholds und Demonstrationen biomechnaicher Etüden gezeigt werden
3. Артист Ильинский (Der Darsteller Ilinskijj), Szenen mit dem Schauspieler Igor Wladimirowitsch Ilinskij.
4. „Der weiße Adler“ (Белый орел) (Regie: J. A. Protasanow, 1928), Meyerhold in der Rolle des „Offizier“ s/w, ohne Ton, mit klassischer Musik</t>
  </si>
  <si>
    <t>Sinaida.Reich;Erast Pawlowitsch.Garin;Marija Iwanowna.Babanowa;Igor Wladimirowitsch.Ilinskij;Irina Wsewolodowna.Meyerhold;Erast Pawlowitsch.Garin</t>
  </si>
  <si>
    <t>Sinaida.Reich;Erast Pawlowitsch.Garin;Marija Iwanowna.Babanowa;Irina Wsewolodowna.Meyerhold</t>
  </si>
  <si>
    <t>Dimitrij Dimitrijewitsch.Schostakowitsch</t>
  </si>
  <si>
    <t>00:16:34:00</t>
  </si>
  <si>
    <t>1991-00-00</t>
  </si>
  <si>
    <t>1991-01-00</t>
  </si>
  <si>
    <t>Marija Aleksejewna.Walentai-Meyerhold;Zinowy.Gerdt;Oleg Nikolajewitsch.Jefremow;Mark Anatolewitsch.Zakharow;Boris.Zingerman;Walentin Nikolajewitsch.Plutschek;Pjotr Naumowitsch.Fomenko</t>
  </si>
  <si>
    <t>1995-00-00</t>
  </si>
  <si>
    <t>Lew.Nikolajew</t>
  </si>
  <si>
    <t>2001-00-00</t>
  </si>
  <si>
    <t>digitalisieren, aber nicht öfft. - raus</t>
  </si>
  <si>
    <t>Rothschilds Geige</t>
  </si>
  <si>
    <t>Eine Oper von Wenjiamin Iossifowitsch Fleischmann</t>
  </si>
  <si>
    <t>Opernverfilmung. Davor kurze dokumentarische Entstehungsgeschichte der Oper.</t>
  </si>
  <si>
    <t>Dimitrij Dimitrijewitsch.Schostakowitsch;Wenjiamin Iossifowitsch.Fleischmann</t>
  </si>
  <si>
    <t>Edgardo.Cozarinsky</t>
  </si>
  <si>
    <t>Sergej.Leiferkus;Marina.Shaguch.Konstantin.Pluzhnikow;Ilja.Lewinskij;</t>
  </si>
  <si>
    <t>Jacques Bouquin</t>
  </si>
  <si>
    <t>1996-00-00</t>
  </si>
  <si>
    <t>00:52:48:00</t>
  </si>
  <si>
    <t>Jewgenij.Gertjakow</t>
  </si>
  <si>
    <t>Leider leer oder kaputt</t>
  </si>
  <si>
    <t>Sette Meditazioni sul sadomasochismo politico</t>
  </si>
  <si>
    <t xml:space="preserve">„Schüler von Peter Brehse zeigen auf Biomechanik begründetes Theaterstück.“
</t>
  </si>
  <si>
    <t>Philipp.Brehse</t>
  </si>
  <si>
    <t>2001–00-00</t>
  </si>
  <si>
    <t>leider keine informationen über darsteller*innen. Hat nichts mit BM zu tun?</t>
  </si>
  <si>
    <t>Zwischensaison. Nosiasnehcsiwz</t>
  </si>
  <si>
    <t>Präsentation der Klasse „Expressive Plastik“ von Gennadij Abramow der Moskauer Schule der dramatischen Kunst</t>
  </si>
  <si>
    <t>Wladimir.Beljaikin;Taras.Burnashen;Jelena.Golowaschewa;Jewgenija.Koslowa;Alexandra.Konnikowa;Fjodor.Krassnow;Irina.Misklina;Dimitrij.Neskliwan;Natolja.Tscheban;Wassilij.Juschtschenko</t>
  </si>
  <si>
    <t>Szene Wien</t>
  </si>
  <si>
    <t>Wien</t>
  </si>
  <si>
    <t>01:37:00:00</t>
  </si>
  <si>
    <t>Ähnliche Aufnahme wie BM-vid-59,BM-vid-36</t>
  </si>
  <si>
    <t>Demonstration biomechanischer Etüden durch vier Schauspieler*innen im Rahmen des 2. Kongress der European Mime Föderation, 07.-09.05 1993 („Rekonstruktion/Innovation). Demonstration der Etüden in szensichem Kontext, z.B. in Szenen aus „Warten auf Godot“ (Beckett). Mit kurzen Einführungen von Gennadij Bogdanow (mit englischer Übersetzung)</t>
  </si>
  <si>
    <t>01:50:19:00</t>
  </si>
  <si>
    <t>121a</t>
  </si>
  <si>
    <t>keine besonders gute Qualität</t>
  </si>
  <si>
    <t>Nostalghia</t>
  </si>
  <si>
    <t>Andrei Arsenjewitsch.Tarkowski</t>
  </si>
  <si>
    <t>Oleg.Jankowski;Erland Josephson;Domiziana.Giordano;Patrizia.Terreno;Laura.De Marchi;Delia.Boccardo;Milena.Vukotic</t>
  </si>
  <si>
    <t>it;en</t>
  </si>
  <si>
    <t>1983-00-00</t>
  </si>
  <si>
    <t>02:00:15:00</t>
  </si>
  <si>
    <t>121b</t>
  </si>
  <si>
    <t>Der Blaue Vogel</t>
  </si>
  <si>
    <t>ZDF-Beitrag (Aspekte) zur Inszenierung von Thomas Ostermeier von „Der Blaue Vogel“ (Autor: Maurice Maeterlinck)</t>
  </si>
  <si>
    <t>„Der Blaue Vogel“ ist die erste Inszeneirung Thomas Ostermeiers auf der großen Bühne des Deutschen Theaters Berlin und Kritiker*innenmeinungen zu Ostermeiers Übernahme der Intendanz der Schaubühne Berlin.</t>
  </si>
  <si>
    <t>1999-00-00</t>
  </si>
  <si>
    <t>00:06:30:00</t>
  </si>
  <si>
    <t>keine ahnung.</t>
  </si>
  <si>
    <t>a field guide to imaginary behaviour</t>
  </si>
  <si>
    <t>J.Smith</t>
  </si>
  <si>
    <t>01:20:33:00</t>
  </si>
  <si>
    <t>1989-00-00</t>
  </si>
  <si>
    <t>Nicht Biomechanik. Nicht in Personenliste aufgenommen</t>
  </si>
  <si>
    <t>''Russian Constructivist Performance: An Evening of Foregger's Mastfor Cabaret“</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</si>
  <si>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vn Sergej Eisenstein von Foregger inszeniert, gezeigt. Die Gruppe um den Theaterwissenschaftler Mel Gordon, die das Programm erarbeitet hat, nennt sich in Anlehnung an die Theaterwerkstatt Foreggers „Mastfor II“</t>
  </si>
  <si>
    <t>1986-06-00</t>
  </si>
  <si>
    <t>01:00:17:00</t>
  </si>
  <si>
    <t>2013-09-00</t>
  </si>
  <si>
    <t>Ausschnitt aus Proben und Inszenierungen, die Biomechanik zur Grundlage haben, darunter u.a. eine Inszenierung von „Das Schwitzbad“ von Gennadij Bogdanow und Popowskij (Autor: Majakowski) mit Performer*innen des Phoenix Ensembles New York</t>
  </si>
  <si>
    <t>wie BM-vid-114?</t>
  </si>
  <si>
    <t>1994-02-00</t>
  </si>
  <si>
    <t>Beitrag des TV-Theatermagazins „Ticket“ vom Berliner Sender B1 zur „Hausmesse“ anlässlich des 120. Geburtstages W.E. Meyerholds. Aufnahmen von der Ausstellung im Rahmen der „Hausmesse“ und vom Eröffnungsabend.</t>
  </si>
  <si>
    <t>Thilo.Wittenbecher;Gennadij.Nikoaewitsch Bogdanow;Jörg.Bochow;Ralf.Räuker</t>
  </si>
  <si>
    <t>00:10:44:00</t>
  </si>
  <si>
    <t>Sieg über die Sonne</t>
  </si>
  <si>
    <t>Eine K&amp;K Musik Theater Produktion</t>
  </si>
  <si>
    <t>Dieter.Kaufmann</t>
  </si>
  <si>
    <t>Monika.Schmidt</t>
  </si>
  <si>
    <t>Erika.Reimer;Kasimir Sewerinowitsch.Malewitsch</t>
  </si>
  <si>
    <t>Gunda.König;Birte.Brudermann;Anatolij.Dorovskikh;Sergej.Dreznin;Klaus.Karlbauer;Dieter.Kaufmann;Konstantin.RoshinRoswitha.Schreiner;Dimitrij.Metkin;Viktor.Zojkin</t>
  </si>
  <si>
    <t>Sergej.Dresnin;Michail Wassilewitsch. Matjuschin</t>
  </si>
  <si>
    <t>Ulrich.Kaufmann</t>
  </si>
  <si>
    <t>MusikTheater Verein K&amp;K</t>
  </si>
  <si>
    <t>1993-00-00</t>
  </si>
  <si>
    <t>00:55:49:00</t>
  </si>
  <si>
    <t>2000-00-00</t>
  </si>
  <si>
    <t>für CARDIFF?</t>
  </si>
  <si>
    <t>Irina Wsewolodowna.Meyerhold;Ralf.Räuker;Alexej.Paschin</t>
  </si>
  <si>
    <t>00:09:20:00</t>
  </si>
  <si>
    <t>00:42:13:00</t>
  </si>
  <si>
    <t>kein Ton! Aufnahmen doppelt/dreifach auf Band</t>
  </si>
  <si>
    <t xml:space="preserve">Historisches Material:
- Biomechanische Übungen, Moskau 1915
- „Der Revisor“ von N.Gogol, Regie: W.E. Meyerhold, Ausschnitte aus der Inszenierung im GosTIM, Moskau 1926
</t>
  </si>
  <si>
    <t>Irina Wsewolodowna.Meyerhold;Erast Pawlowitsch.Garin</t>
  </si>
  <si>
    <t>Irina Wsewolodowna.Meyerhold</t>
  </si>
  <si>
    <t>1995-03-00</t>
  </si>
  <si>
    <t>SVHS Kopie; Vgl BM-vid-99</t>
  </si>
  <si>
    <t>00:32:44:00</t>
  </si>
  <si>
    <t>BM-vid-170</t>
  </si>
  <si>
    <t>SV-504</t>
  </si>
  <si>
    <t>Marcel Marceau im Mime Centrum Berlin (Bd. I)</t>
  </si>
  <si>
    <t>Marcel Marceau im Mime Centrum Berlin (Bd. II)</t>
  </si>
  <si>
    <t>Vgl. BM-vid-123, s/w?</t>
  </si>
  <si>
    <t>01:40:14:00</t>
  </si>
  <si>
    <t>VHS -Kopie von SVHS-Kopie von Betamaster</t>
  </si>
  <si>
    <t>00:42:11:00</t>
  </si>
  <si>
    <t xml:space="preserve">Historisches Material: -Biomechanische Übungen, Moskau 1925
- Aussschnitte aus der Inszenierung „Der Revisor“ (Premiere: Moskau 1926)
- Demonstration der Etüde „Der Bogenschütze“ (Gennadij Bogdanow)
- Ausschnitt aus der Inszenierung „Die Unbekannte“ (Autor: Alexandr Blok, Regie: Thomas Ostermeier)
- Ausschnitt aus der Inszenierung „Eine gewisse Anzahl Gespräche“ (Autor: Alexandr Iwanowitsch.Wwedenskij, Regie: Christian von Treskow)
Zusammenschnitt für die Präsentation des Buches und Films „Das Theater Meyerholds und die Biomechanik“, ein Film des Mime Centrum Berlin in Zusammenarbeit mit dem Schauspieler Gennadij Bogdanow im bat-Studiotheater am 18.09.1995
</t>
  </si>
  <si>
    <t>Wsewolod Emiljewitsch;Christoph.Tomanek;Robert.Beyer;Martin.Engler;Alexandr Iwanowitsch.Wwedenskij</t>
  </si>
  <si>
    <t>00:24:56:00</t>
  </si>
  <si>
    <t>Kopie von BM-vid-158, Bm-vid-159 – Nicht BM</t>
  </si>
  <si>
    <t>Marcel Marceau im Mime Centrum Berlin,</t>
  </si>
  <si>
    <t>Marcel Marceau und seine Assistenten Alexander Neander und Wolfgang von Bodecker sprechen über Marceaus Arbeit und Besonderheiten der Pantomime. Demonstration u.a. anhand eins siebenminütigen Videobeitrags mit Erläuterungen.</t>
  </si>
  <si>
    <t>Wolfgang.von Bodecker;Alexander.Neander;Marcel.Marceau;Thilo.Wittenbecher</t>
  </si>
  <si>
    <t>de;fr</t>
  </si>
  <si>
    <t>01:34:20:00</t>
  </si>
  <si>
    <t>Nicht BM</t>
  </si>
  <si>
    <t>TV-1167</t>
  </si>
  <si>
    <t>Orphtheater</t>
  </si>
  <si>
    <t>01:12:58:00</t>
  </si>
  <si>
    <t>Bild verzerrtt</t>
  </si>
  <si>
    <t>01:39:51:00</t>
  </si>
  <si>
    <t>Bild verzerrt</t>
  </si>
  <si>
    <t>1987-05-00</t>
  </si>
  <si>
    <t>Biomechanik? Nicht in Personenliste. Was ist der Rote Kreis?</t>
  </si>
  <si>
    <t>MCB-SV-398</t>
  </si>
  <si>
    <t>Bilder einer Ausstellung</t>
  </si>
  <si>
    <t>Eine Bühneninstallation von Wassily Kandinsky nach "Bilder einer Ausstellung" von Modest Mussorgski. Bilder und Motive von Kandinsky wandeln sich zu musikalischen Impulsen, werden räumliche Installationen, um den nächsten Schritt einer Transformation zu durchlaufen.
Bühnenkomposition von Wassily Kandinsky nach der Musik von Modest Mussorgskij's „Der rote kreis", Klavier: Lazar Berman, Inszenierung: Wilfried Weber, TV - Regie: Helmut Rost. Im ersten Viertel unseres Jahrhunderts entwickelte der russische Meister der Abstraktion, Wassily Kandinsky, sein Konzept einer spartenübergreifenden „Bühnenkomposition„. Für ihn bot das Theater die Möglichkeit, die Künste zu einer innovativen Synthese zusammenzuführen. Aber nur einmal konnte er selbst eines dieser multimedialen Konzepte realisieren. 1928 inszenierte Kandinsky am Friedrich-Theater in Dessau seine „Bilder einer Ausstellung" zur Musik von Modest Mussorgskij. Pläne dazu, Skizzen, Aquarelle und ein vollständiges Regiebuch sind erhalten, sodass „Der rote Kreis" die Aufführung rekonstruieren konnte.</t>
  </si>
  <si>
    <t>Jutta.Boss;Andreas.Canisius;Peter.Kaplan;Michael.Krekel;Markus.Pohl;Modest Petrowitsch.Mussorgskij</t>
  </si>
  <si>
    <t>Wassilij Wassilewitsch.Kandindkij</t>
  </si>
  <si>
    <t>Jutta.Boss;Andreas.Canisius;Peter.Kaplan;Michael.Krekel;Markus.Pohl</t>
  </si>
  <si>
    <t>Modest Petrowitsch.Mussorgskij</t>
  </si>
  <si>
    <t>Klaus.Günther</t>
  </si>
  <si>
    <t>Friedrich-Theater</t>
  </si>
  <si>
    <t>Dessau</t>
  </si>
  <si>
    <t>00:36:00:00</t>
  </si>
  <si>
    <t>Nicht Biomechanik. Nicht in Personenliste aufgenommen. Sprecher Mel Gordon?</t>
  </si>
  <si>
    <t>MCB-TV-492</t>
  </si>
  <si>
    <t>Victory over the Sun</t>
  </si>
  <si>
    <t>A Recreation of the 1913 Performance</t>
  </si>
  <si>
    <t xml:space="preserve">A film re-creation of the 1913 Futurist performance which was a collaboration of the Russian Futurist painter Kazimir Malevich, the musician Michail Matiushin, and the writer Alexei Kruchenykh. This Cubo-Futurist opera was intended to herald a "new age" in art. Staged in St. Petersburg with movable colored spotlights and a centralized lighting control, it was a seminal piece of what we would today call Performance Art.
A re-creation of an original Russian play held in conjunction with the exhibition „The Avant-Garde in Russia,1910-1930.“
Originally produced at the Los Angeles County Museum of Art in 1980 in conjunction with the exhibition, 'The Avante-Garde in Russia, 1910-1930 ; New Perspectives'.
Original text by Alexei Kruchenykh, original stage and costume designs by Kazimir Malevich, stage re-creation by Robert Benedetti, costumes recreated by Martha Ferrara, prologue by Velemir Khlebnikov, translated by Charlotte Douglas, english translation of the original Russian script by Larissa Shmailo. Produced in collaboration with the California Institute of the Arts.
</t>
  </si>
  <si>
    <t>iPac</t>
  </si>
  <si>
    <t>Alexej Jelissewitsch.Krutschonych</t>
  </si>
  <si>
    <t>Robert.Benedetti</t>
  </si>
  <si>
    <t>Larry.Attaway</t>
  </si>
  <si>
    <t>Kasimir Sewerinowitsch.Malewitsch</t>
  </si>
  <si>
    <t>Kasimir Sewerinowitsch.Malewitsch;Robert.Benedetti</t>
  </si>
  <si>
    <t>Larry.Attaway;Robert.Banta;Ron.Boronkay;Steven.Breese;David.Brymer;Anne Marie.Cerillo;Germaine. D'Usseau;Suzanh.Hannon;Maggie.Rodriquez;Meredith.Stead;Kate Stern</t>
  </si>
  <si>
    <t>Michail Wassilewitsch. Matjuschin;Jerold.Frohmader</t>
  </si>
  <si>
    <t>Douglas. Cruickshank;Clyde.Smith</t>
  </si>
  <si>
    <t>1984-00-00</t>
  </si>
  <si>
    <t>Los Angeles</t>
  </si>
  <si>
    <t>1995-05-00</t>
  </si>
  <si>
    <t>Biomechanik? Nicht in Personenliste</t>
  </si>
  <si>
    <t>RoseAnne Spradlin Dance</t>
  </si>
  <si>
    <t>„Rearrangement (or a spell for mortals)</t>
  </si>
  <si>
    <t>RoseAnn.Spradlin</t>
  </si>
  <si>
    <t>Jason.Marin</t>
  </si>
  <si>
    <t>Walter.Dundervill;Athena.Malloy;Tasha.Taylor</t>
  </si>
  <si>
    <t>Kenneth.Atchley:Gavin.Bryars</t>
  </si>
  <si>
    <t>Mark.Robinson</t>
  </si>
  <si>
    <t>The Kitchen</t>
  </si>
  <si>
    <t>01:29:44:00</t>
  </si>
  <si>
    <t>wird nur schwer eingelesen, flackert.</t>
  </si>
  <si>
    <t>Basisinformationen</t>
  </si>
  <si>
    <t>AGENTEN (gültig für die gesamte Produktion bzw. alle Ereignisse)</t>
  </si>
  <si>
    <t>RAUM, ZEIT, WELT</t>
  </si>
  <si>
    <t>Identifier / geeinigter Name</t>
  </si>
  <si>
    <t>Produktionsname / Titel</t>
  </si>
  <si>
    <t>Beschreibung</t>
  </si>
  <si>
    <t>Quelle (Beschreibung)</t>
  </si>
  <si>
    <t>Verwendete Texte</t>
  </si>
  <si>
    <t>Autor(en) der Texte</t>
  </si>
  <si>
    <t>Produktionstyp</t>
  </si>
  <si>
    <t>referenziert Produktion</t>
  </si>
  <si>
    <t>beruht auf Produktion</t>
  </si>
  <si>
    <t>Wiederaufnahme von</t>
  </si>
  <si>
    <t>Erstaufführungsversion von</t>
  </si>
  <si>
    <t>Nachfolger von</t>
  </si>
  <si>
    <t>Weitere Typen</t>
  </si>
  <si>
    <t>Beteiligte Gruppen / Compagnies</t>
  </si>
  <si>
    <t>Konzept</t>
  </si>
  <si>
    <t>Textbearbeitung</t>
  </si>
  <si>
    <t>Übersetzung</t>
  </si>
  <si>
    <t>Regie</t>
  </si>
  <si>
    <t>Choreographie</t>
  </si>
  <si>
    <t>Dramaturgie</t>
  </si>
  <si>
    <t>Bühnenbild</t>
  </si>
  <si>
    <t>Kostümdesgin</t>
  </si>
  <si>
    <t>Figurenbau</t>
  </si>
  <si>
    <t>Maskenbau</t>
  </si>
  <si>
    <t>Lichtdesign</t>
  </si>
  <si>
    <t>Videodesign</t>
  </si>
  <si>
    <t>Schauspieler</t>
  </si>
  <si>
    <t>Tänzer</t>
  </si>
  <si>
    <t>Darsteller allgem.</t>
  </si>
  <si>
    <t>Musiker</t>
  </si>
  <si>
    <t>Komposition</t>
  </si>
  <si>
    <t>Musik (für GEMA)</t>
  </si>
  <si>
    <t>Weitere Mitwirkende</t>
  </si>
  <si>
    <t>Premierendatum</t>
  </si>
  <si>
    <t>Dernierendatum</t>
  </si>
  <si>
    <t>Spielzeit / Laufzeit Start</t>
  </si>
  <si>
    <t>Spielzeit / Laufzeit Ende</t>
  </si>
  <si>
    <t>Veranstaltungsort</t>
  </si>
  <si>
    <t>Stadt</t>
  </si>
  <si>
    <t>Land</t>
  </si>
  <si>
    <t>eigener Identifier</t>
  </si>
  <si>
    <t>Text</t>
  </si>
  <si>
    <t>Referenz</t>
  </si>
  <si>
    <t>Dropdown</t>
  </si>
  <si>
    <t>PR_Horatier...</t>
  </si>
  <si>
    <t>Datum</t>
  </si>
  <si>
    <t>Produktion</t>
  </si>
  <si>
    <t>PR_12_Traeume_des_Dr_Fridkin</t>
  </si>
  <si>
    <t>12 Träume des Dr. Fridkin</t>
  </si>
  <si>
    <t>Produktion des Mime-Theater "Version" aus Tscheljabinsk, die eine "phantastische, surreale Welt" erschafft, in der kopflose Körper in "wortlose Dialoge treten" und "klanglose Lieber ertönen".</t>
  </si>
  <si>
    <t>TN; Programmheft Woche des Gestischen Theaters 1990</t>
  </si>
  <si>
    <t>Produktion (Performing Arts)</t>
  </si>
  <si>
    <t>G_Version</t>
  </si>
  <si>
    <t>Tscheljabinsk</t>
  </si>
  <si>
    <t>UDSSR</t>
  </si>
  <si>
    <t>PR_7_Soli</t>
  </si>
  <si>
    <t>7 Soli</t>
  </si>
  <si>
    <t>G_Movers</t>
  </si>
  <si>
    <t>Christian,Mattis</t>
  </si>
  <si>
    <t>Zuerich</t>
  </si>
  <si>
    <t>PR_Aber_macht_keine_Dummheiten</t>
  </si>
  <si>
    <t>Aber, macht keine Dummheiten</t>
  </si>
  <si>
    <t>G_Compagnia_Teatro_Dimitri</t>
  </si>
  <si>
    <t>Jakob,Dimitri</t>
  </si>
  <si>
    <t>Jakob,Dimitri;Nelly,Aeby</t>
  </si>
  <si>
    <t>Szilard,Szekely;Esther,Rietschin;Joe_Sebastian,Fenner;Alberto,Foletti</t>
  </si>
  <si>
    <t>Oliviero,Giovannoni</t>
  </si>
  <si>
    <t>PR_Amapola</t>
  </si>
  <si>
    <t>Amapola</t>
  </si>
  <si>
    <t>Omar_Saavedra,Santis</t>
  </si>
  <si>
    <t>Ernstgeorg,Hering;Helmut,Strassburger;Eberhard,Kube</t>
  </si>
  <si>
    <t>Jochen,Finke</t>
  </si>
  <si>
    <t>Doris,Haussmann</t>
  </si>
  <si>
    <t>PR_Ameriques</t>
  </si>
  <si>
    <t>Amériques</t>
  </si>
  <si>
    <t>Eine Inszenierung ohne Text nach einer Komposition von Edgar Varèse. Ein Bewegungstheaterstück für acht Spieler zum Thema Erschließung der Welt: Die Hoffnungen, Sehnsüchte, Nöte und Träume von acht Menschen, die durch eine gemeinsame Überfahrt in die Neue Welt Amerika eine willkürliche Gemeinschaft bilden.</t>
  </si>
  <si>
    <t>G_Theatre_a_Louer</t>
  </si>
  <si>
    <t>Gil,Galliot</t>
  </si>
  <si>
    <t>Jean_Philippe,Hemery</t>
  </si>
  <si>
    <t>Cecile,Adam;Dominique,Benaim</t>
  </si>
  <si>
    <t>Edgar,Varese</t>
  </si>
  <si>
    <t>Elancourt</t>
  </si>
  <si>
    <t>PR_Aufstand_der_Traeume</t>
  </si>
  <si>
    <t>Aufstand der Träume</t>
  </si>
  <si>
    <t>Andreas,Ittner</t>
  </si>
  <si>
    <t>G_Pantomime_Ensemble_Jena</t>
  </si>
  <si>
    <t>Andreas,Ittner;Harald,Seime</t>
  </si>
  <si>
    <t>Dagmar,Melchers</t>
  </si>
  <si>
    <t>Johannes,Ohla</t>
  </si>
  <si>
    <t>Simone,Bechtum;Maike,Schoernick;Arne,Willebrand;Gislen,Engelmann;Andreas,Ittner;Juergen,Mueller;Harald,Seime;Michel,Willebrand;Birgit,Wilski;Silke,Schreiner</t>
  </si>
  <si>
    <t>Michel,Willebrand;Christoffer,Petschow;Falko,Seime</t>
  </si>
  <si>
    <t>Jena</t>
  </si>
  <si>
    <t>DDR</t>
  </si>
  <si>
    <t>PR_August_August</t>
  </si>
  <si>
    <t>August, August</t>
  </si>
  <si>
    <t>Peter,Baumgart</t>
  </si>
  <si>
    <t>Guenter,Richter;Peter,Baumgart;Gisela,Bohmann;Burkhart,Seidemann</t>
  </si>
  <si>
    <t>Dietrich,Petzold</t>
  </si>
  <si>
    <t>PR_Avat_Theater</t>
  </si>
  <si>
    <t>Avant-Theater</t>
  </si>
  <si>
    <t>CW; txt-007-001</t>
  </si>
  <si>
    <t>G_Theatre_Regional_dOran</t>
  </si>
  <si>
    <t>Fethi,Osmane;Said,Benyoucef</t>
  </si>
  <si>
    <t>Said,Benyoucef</t>
  </si>
  <si>
    <t>Said,Benyoucef;El_Hadj,Seghir;Mokhtar,Benyahlou;Bachir,Hammouda;Abdelkader,Belkeriou;Fethi,Osmane</t>
  </si>
  <si>
    <t>Cheikh,Abdelaoui</t>
  </si>
  <si>
    <t>Djelloul,Abdelhak;Said,Missoum;Abdelwahab,Salah;Laid,Abderahmane;Salem,Safir</t>
  </si>
  <si>
    <t>Oran</t>
  </si>
  <si>
    <t>Algerien</t>
  </si>
  <si>
    <t>PR_BABYZARR</t>
  </si>
  <si>
    <t>BABYZARR</t>
  </si>
  <si>
    <t>Katharina,Hanhart;Monique,Schnyder;Claudia,Tschach;Andreas,Haake;Jean_Jacques,Haari</t>
  </si>
  <si>
    <t>Johannes,Knoth</t>
  </si>
  <si>
    <t>1988-00-00</t>
  </si>
  <si>
    <t>PR_Baustelle</t>
  </si>
  <si>
    <t>Baustelle</t>
  </si>
  <si>
    <t>Programmheft Woche des Gestischen Theaters 1990</t>
  </si>
  <si>
    <t>G_Karls_Kuehne_Gassenschau</t>
  </si>
  <si>
    <t>Peter,Honegger</t>
  </si>
  <si>
    <t>Brigitt,Maag;Ernesto,Graf;Martha,Zuercher;Markus,Heller;Paul,Weilenmann;Martin,Brosch</t>
  </si>
  <si>
    <t>Schweiz</t>
  </si>
  <si>
    <t>PR_beauti_FOOLS</t>
  </si>
  <si>
    <t>beautiFOOLS</t>
  </si>
  <si>
    <t>"beautiFOOLS" ist die meistgespielte, erfolgreichste Tanztheater-Choreographie der Schweiz der letzten Jahre [Stand 1990]. "beautiFOOLS" ist Bewegungs- und Tanztheater der nonverbalen Art, immer ästhetisch, symbolgeladen-tiefgründig, vielfach, aber ironisch gebrochen und witzig. In erstaunlicher Metamorphose verwandeln sich die fünf Akteure von einer skurrilen Figur in die nächste. Sie spielen mit der Phantasie der Zuschauer, wecken Assoziationen an Fabelwesen aus der erschreckenden Bilderwelt eines Hieronymus Bosch oder reizen mit irrwitzigen Bewegungsrhythmen zum Lachen. Das Spektrum dieser Art Bewegungstheater reicht vom totalen Körpereinsatz bis hin zum subtilen Hand- und Fußballett, fordert von den Akteuren, selbst in den mühelos wirkenden Passagen, ein hohes Maß an schauspielerischem und technischem Können.
Produktion: Bruno Steiner</t>
  </si>
  <si>
    <t>Katharina,Hanhart;Monique,Schnyder;Claudia,Tschach;Andreas,Haake;Martin,Henzi</t>
  </si>
  <si>
    <t>Johannes,Knoth;Bruno,Steiner</t>
  </si>
  <si>
    <t>PR_Berliner_Ballonfieber_1803</t>
  </si>
  <si>
    <t>Berliner Ballonfieber 1803 oder Verfolgung und Verklärung des entsprungenen Sträfling Jakob Daluschke, genannt Knetsch</t>
  </si>
  <si>
    <t>G_DT_PE;G_Amateurstudio;G_4_litres_12</t>
  </si>
  <si>
    <t>Gotthold,Gloger</t>
  </si>
  <si>
    <t>Burkhart,Seidemann</t>
  </si>
  <si>
    <t>Susanne,Thelemann</t>
  </si>
  <si>
    <t>Heinz,Wenzel</t>
  </si>
  <si>
    <t>Christine,Stromberg;Irmgard,Lorenz</t>
  </si>
  <si>
    <t>Wolfgang,Utzt</t>
  </si>
  <si>
    <t>Simone,von_Zglinicki;Peter,Reusse;Guenter,Richter;Peter,Baumgart;Peter,Waschinsky;Christoph,Posselt;Hans_Otto,Reintsch;Katrin,Klein;Bernd,Hahnke;Gisela,Bohmann;Anja,Palitzsch;Monika,Bienert;Karin,Jerosch;Elisabeth,Richter;Mike,Luft</t>
  </si>
  <si>
    <t>Andreas,Albrecht;Tobias,Dutschke;Eckard,Ewert;Manfred,Ketzler;Andreas,Nickler;Hans_Joachim,Mueller;Dietrich,Petzold;Klaus,Richter</t>
  </si>
  <si>
    <t>Uwe,Hilprecht;Dietrich,Petzold</t>
  </si>
  <si>
    <t>1987-07-13</t>
  </si>
  <si>
    <t>Loc_Zirkuszelt</t>
  </si>
  <si>
    <t>Berlin_Ost</t>
  </si>
  <si>
    <t>PR_Bilder_einer_Ausstellung</t>
  </si>
  <si>
    <t>TN; Programmheft Woche des Gestischen Theaters 1988</t>
  </si>
  <si>
    <t>Andras_M_,Kecskes</t>
  </si>
  <si>
    <t>Modest_Petrowitsch,Mussorgski;Isao,Tomita</t>
  </si>
  <si>
    <t>PR_Blaubart</t>
  </si>
  <si>
    <t>Blaubart. Fünf Burlesken in einem Spiel</t>
  </si>
  <si>
    <t>Uraufführungsversion</t>
  </si>
  <si>
    <t>G_DT_PE</t>
  </si>
  <si>
    <t>Michael,Pan;Christoph,Posselt;Conny,Hege;Gisela,Bohmann;Karin,Jerosch;Guenter,Richter;Hans_Otto,Reintsch;Bernd,Hahnke;Burkhart,Seidemann;Peter,Baumgart</t>
  </si>
  <si>
    <t>Hermann,Naehring;Dietrich,Petzold;Ruediger,Philipp</t>
  </si>
  <si>
    <t>Monika,Bienert;Monika,Kwiatkowski;Karl,Rhinow;Klaus,Rex;Gerhard,Henschel;Fritz,Schimmelpfennig;Wolfgang,Ritter;Werner,Lange;Siegline,Budack;Gertraud,Listmann;Irmgard,Lorenz;Werner,Becker;Katharina,Hallier</t>
  </si>
  <si>
    <t>1981-11-14</t>
  </si>
  <si>
    <t>Loc_ApollosaalDS;LOC_Filmtheater_am_Friedrichshain;Loc_DTKS</t>
  </si>
  <si>
    <t>PR_Bremer_Stadtmusikanten</t>
  </si>
  <si>
    <t>Bremer Stadtmusikanten</t>
  </si>
  <si>
    <t>G_Zinnober</t>
  </si>
  <si>
    <t>Gabriele,Haenel</t>
  </si>
  <si>
    <t>Dieter,Kraft</t>
  </si>
  <si>
    <t>Christian,Werdin</t>
  </si>
  <si>
    <t>Iduna,Hegen;Uta,Schulz;Guenther,Lindner</t>
  </si>
  <si>
    <t>PR_Cafe_Fatal</t>
  </si>
  <si>
    <t>Café Fatal. Eine Groteske</t>
  </si>
  <si>
    <t>Christoph,Posselt</t>
  </si>
  <si>
    <t>Gisela,Bohmann;Anja,Palitzsch;Peter,Baumgart;Burkhart,Seidemann</t>
  </si>
  <si>
    <t>Nino,Sandow</t>
  </si>
  <si>
    <t>1988-04-07</t>
  </si>
  <si>
    <t>Loc_DTKS</t>
  </si>
  <si>
    <t>PR_Caoutchouc</t>
  </si>
  <si>
    <t>Caoutchouc</t>
  </si>
  <si>
    <t>In dieser Produktion wir die Bühne durch Hunderte von Gummibändern in ein bewegtes Meer verwandelt. Im Flechtwerk der beweglichen Mauer wird Mensch und Material, der Mensch als Material und das Material als lebender Organismus assoziativ erlebbar.</t>
  </si>
  <si>
    <t>G_Griftheater</t>
  </si>
  <si>
    <t>Frits,Vogels</t>
  </si>
  <si>
    <t>Rob,Looman</t>
  </si>
  <si>
    <t>Hanninka,Luitwieder;Kika,Groszkopf</t>
  </si>
  <si>
    <t>Bernard,van_Beurden</t>
  </si>
  <si>
    <t>PR_Capitombola</t>
  </si>
  <si>
    <t>Capitombola</t>
  </si>
  <si>
    <t>Eine Farce von Liebe und Verfall für drei Musikrobaten.</t>
  </si>
  <si>
    <t>CW; txt-081-003</t>
  </si>
  <si>
    <t>Hans_Peter,Fitzi</t>
  </si>
  <si>
    <t>Alberto,Foletti;Esther,Rietschin;Joe_Sebastian,Fenner</t>
  </si>
  <si>
    <t>PR_Carambolage_d_Amour</t>
  </si>
  <si>
    <t>Caramboulage d'Amour</t>
  </si>
  <si>
    <t>G_Salto_Vitale</t>
  </si>
  <si>
    <t>1986-00-00</t>
  </si>
  <si>
    <t>LOC_Theater_50</t>
  </si>
  <si>
    <t>Dresden</t>
  </si>
  <si>
    <t>PR_Clean_Spleen</t>
  </si>
  <si>
    <t>Clean Spleen. Ein galaktisches Intermezzo</t>
  </si>
  <si>
    <t>G_Finke_Faltz</t>
  </si>
  <si>
    <t>PR_Clownerien</t>
  </si>
  <si>
    <t>Clownerien</t>
  </si>
  <si>
    <t>Lustige und ernste Spiele von sechs Clowns. Für Kinder ab sieben Jahren.</t>
  </si>
  <si>
    <t>CW; txt-008-001</t>
  </si>
  <si>
    <t>Volkmar,Otte</t>
  </si>
  <si>
    <t>Peter,Baumgart;Bernd,Hahnke;Hans-Otto,Reintsch;Guenter,Richter;Burkhart,Seidemann</t>
  </si>
  <si>
    <t>Gunnar,Helm;Andreas,Doelling</t>
  </si>
  <si>
    <t>1980-05-12</t>
  </si>
  <si>
    <t>Loc_TiP</t>
  </si>
  <si>
    <t>PR_Clownonade</t>
  </si>
  <si>
    <t>Clownonade</t>
  </si>
  <si>
    <t>Gisela,Bohmann;Peter,Baumgart;Bernd,Hahnke;Hans_Otto,Reintsch;Guenter,Richter;Burkhart,Seidemann;Anja,Palitzsch;Christoph,Posselt</t>
  </si>
  <si>
    <t>PR_Clowns_non_Stop</t>
  </si>
  <si>
    <t>Clowns non stop</t>
  </si>
  <si>
    <t>In ihren ausgefeilten Slapsticknummern verbindet Salto Vitale Clownerie mit Pantomime und absurdem Theater, spielt souverän mit den klassischen Elementen der Komik und präsentiert dabei Poesie vom Feinsten und Schönsten. Die verwöhnte Muse der Schauspielkunst, hier pflegt man sie auch beim Clownesken bis in die Fingerspitzen. Die zwei Frauen und vier Männer aus Dresden bestreiten ihr furioses Programm zwerchfellerschütternd komisch, frech und hintersinnig.</t>
  </si>
  <si>
    <t>Lutz,Jope;Constance,Debus;Matthias,Krahnert;Alf,Mahlow;Rainer,Koenig;Christina,Busch</t>
  </si>
  <si>
    <t>PR_Clownsfamily</t>
  </si>
  <si>
    <t>Clownsfamily</t>
  </si>
  <si>
    <t>PR_Confusion</t>
  </si>
  <si>
    <t>Confusion</t>
  </si>
  <si>
    <t>G_La_Compagnie_les_fusains</t>
  </si>
  <si>
    <t>Pierre,Byland</t>
  </si>
  <si>
    <t>Pierre,Byland;Mareike,Schnitker</t>
  </si>
  <si>
    <t>PR_Crazy_Music</t>
  </si>
  <si>
    <t>Crazy Music</t>
  </si>
  <si>
    <t>PR_Danse_et_Musique</t>
  </si>
  <si>
    <t>Danse et Musique Contemporaine</t>
  </si>
  <si>
    <t>http://archiv.mimecentrum.de/videos/MCB-TV-275</t>
  </si>
  <si>
    <t>Joern,Gehlker;Muriel,Masson;Hans,van_Zyp</t>
  </si>
  <si>
    <t>PR_Das_Narrenschiff</t>
  </si>
  <si>
    <t>Das Narrenschiff</t>
  </si>
  <si>
    <t>Die aus Brettern gezimmerte Bühne, mit Seilen zusammengebundene Masten, an denen bemalte Planen gehißt werden - das ist jenes Floß, welches die Komödianten aller Zeiten durch den Ozean der Wirrnisse trägt. Das ist das Urbild dieser Vorstellung. Auf der Bühne steht das Floß, die Arche, rundherum von Stäben gestützt, bereit, auf seinem unsicheren Deck alle diejenigen aufzunehmen, die einer solchen Existenz ihr Leben anvertrauen. Hier stellt man fest, daß dieselben Situationen immer wiederkehren: Schmerz, unglückliche Liebe, Armut, Angst, Erniedrigung, Tod. Doch da ist auch das Lachen über das, worüber man weinen könnte, Lachen als Pfand der Vitalität, des Lebens. Wir werden Zeugen des Wachsens einer kleinen künstlichen Gesellschaft, die hoffnungslos auf einer einsamen Insel eingesperrt ist - eine Modellsituation. In der jüngsten Produktion von Ctibor Turba agieren Schauspieler aus CSFR, der Schweiz, aus Italien und Frankreich.</t>
  </si>
  <si>
    <t>G_Alfred_Spol</t>
  </si>
  <si>
    <t>Ctibor,Turba</t>
  </si>
  <si>
    <t>Prag</t>
  </si>
  <si>
    <t>CSFR</t>
  </si>
  <si>
    <t>PR_Der_erste_Schritt</t>
  </si>
  <si>
    <t>Der erste Schritt</t>
  </si>
  <si>
    <t>G_Studio_61</t>
  </si>
  <si>
    <t>1961-00-00</t>
  </si>
  <si>
    <t>LOC_Kreiskulturhaus_Prater</t>
  </si>
  <si>
    <t>PR_Der_große_Nepomuk</t>
  </si>
  <si>
    <t>Der große Nepomuk</t>
  </si>
  <si>
    <t>G_PT_PB</t>
  </si>
  <si>
    <t>PR_Die_7Schwaben</t>
  </si>
  <si>
    <t>Die 7 Schwaben</t>
  </si>
  <si>
    <t>1967-00-00</t>
  </si>
  <si>
    <t>PR_Die_fremde_Haut</t>
  </si>
  <si>
    <t>Die fremde Haut</t>
  </si>
  <si>
    <t>Eva_Maria,Otte</t>
  </si>
  <si>
    <t>Bernd,Hahnke;Burkhart,Seidemann;Gisela,Bohmann;Peter,Baumgart;Conny,Hege;Karin,Jerosch;Joachim,Kaps;Eva_Maria,Otte;Hans-Otto,Reintsch;Guenter,Richter;Annette,Jacob;Gerolf,Ristau</t>
  </si>
  <si>
    <t>BerlinerImprovisations-Trio</t>
  </si>
  <si>
    <t>1980-09-19</t>
  </si>
  <si>
    <t>LOC_ProbenbuehneBE</t>
  </si>
  <si>
    <t>PR_Die_offene_Tuer</t>
  </si>
  <si>
    <t>Marie_Luise,Anger</t>
  </si>
  <si>
    <t>1990-00-00 oder 1991-00-00</t>
  </si>
  <si>
    <t>PR_Die_Verwandlung</t>
  </si>
  <si>
    <t>Die Verwandlung</t>
  </si>
  <si>
    <t>"Der Froschkönig"</t>
  </si>
  <si>
    <t>Jakob,Grimm;Wilhelm,Grimm</t>
  </si>
  <si>
    <t>Bernd,Hahnke</t>
  </si>
  <si>
    <t>Rosalind,Lindemann</t>
  </si>
  <si>
    <t>Conny,Hege;Guenter,Richter;Peter,Baumgart;Burkhart,Seidemann;Gisela,Bohmann;Hans_Otto,Reintsch;Karin,Jerosch</t>
  </si>
  <si>
    <t>Hermann,Naehring</t>
  </si>
  <si>
    <t>Monika,Bienert;Karl,Rhinow;Klaus,Rex;Gerhard,Henschel;Fritz,Schimmelpfennig;Wolfgang,Ritter;Werner,Lange;Gertraud,Listmann;Heidelinde,Schroeder;Elisabeth,Lappe;Werner,Becker</t>
  </si>
  <si>
    <t>LOC_Filmtheater_am_Friedrichshain</t>
  </si>
  <si>
    <t>PR_Dokfilm_Fernando_Gallardo</t>
  </si>
  <si>
    <t>Dokumentarfilm über Fernando Gallardo</t>
  </si>
  <si>
    <t>TN; Debus, Constance: Geschichte des Pantomimentheaters vom Prenzlauer Begr. Diplomarbeit. Berlin, Hochschule für Schauspielkunst "Ernst Busch", 1986. S. 21; https://www.jungewelt.de/loginFailed.php?ref=/artikel/310422.gallardo-barckhausen-christian.html</t>
  </si>
  <si>
    <t>PR_Don_Juan_und_Genovefa</t>
  </si>
  <si>
    <t>Don Juan und Genovefa</t>
  </si>
  <si>
    <t>"Das rührende Lesen über Don Juan und die unschuldig geplagte Gräfin Genovefa". Die Inszenierung vereint zwei Volkspuppenspiele .</t>
  </si>
  <si>
    <t>G_Theater_an_der_Schnur</t>
  </si>
  <si>
    <t>Eva,Talska</t>
  </si>
  <si>
    <t>Petr,Oslzly</t>
  </si>
  <si>
    <t>Jana,Zborilova</t>
  </si>
  <si>
    <t>Jiri,Pecha;Vladimir,Hauser;Petr,Malac;Pavel,Zatloukal;Ivana,Kaslova;Miroslav,Donutil;Martin,Havelka;Iva,Bittova;Vlastim,Bartos;Lenka,Loubalova;Mojmir,Maderic;Irena,Visnarova</t>
  </si>
  <si>
    <t>Milos,Stedron;Iva,Bittova;Dagmar,Jandova;Dagmar,Valesova;Zdenek,Fintes</t>
  </si>
  <si>
    <t>Milos,Stedron</t>
  </si>
  <si>
    <t>Iva,Bittova;Dagmar,Jandova</t>
  </si>
  <si>
    <t>LOC_DTKS</t>
  </si>
  <si>
    <t>PR_Don_Quichote_in_Murzeledo</t>
  </si>
  <si>
    <t>Don Quichote in Murzeledo</t>
  </si>
  <si>
    <t>G_DT_PE;G_Amateurstudio</t>
  </si>
  <si>
    <t>Eberhard,Keienburg</t>
  </si>
  <si>
    <t>Christine,Stromberg;Eberhard,Keienburg</t>
  </si>
  <si>
    <t>Burkhart,Seidemann;Michael,Pan;Peter,Baumgart;Christoph,Posselt;Guenter,Richter;Eva_Maria,Otte;Karin,Jerosch;Bernd,Hahnke;Gabriele,Acker;Gerty,Koerner;Christine,Bandlow;Annette,Jacob</t>
  </si>
  <si>
    <t>Gundula,Sonsalla</t>
  </si>
  <si>
    <t>Monika,Bienert;Hans_Juergen,Nikulka;Karl,Rhinow;Klaus,Rex;Fritz,Schimmelpfennig;Reinhard,Boehm;Werner,Lange;Juergen,Liebau;Gertraud,Listmann;Erich,Mueller;Elisabeth,Lappe;Gerhard,Durna;Rosa_Anna,Beck;Gustav,Hoffmann;Margit,Schroeder</t>
  </si>
  <si>
    <t>1976-09-16</t>
  </si>
  <si>
    <t>PR_Don_Quichotte</t>
  </si>
  <si>
    <t>Bolero. Don Quichotte</t>
  </si>
  <si>
    <t>G_Studio_Pantomima</t>
  </si>
  <si>
    <t>Veljo,Goranow</t>
  </si>
  <si>
    <t>Alexandr,Mollow</t>
  </si>
  <si>
    <t>PR_Egotrips</t>
  </si>
  <si>
    <t>Egotrips</t>
  </si>
  <si>
    <t>PR_Es_regnet_langsam_ein_Loch_in_die_Nacht</t>
  </si>
  <si>
    <t>Es regnet langsam ein Loch in die Nacht</t>
  </si>
  <si>
    <t>G_Mimobile</t>
  </si>
  <si>
    <t>Paris</t>
  </si>
  <si>
    <t>PR_Graefin_Genowefa</t>
  </si>
  <si>
    <t>Gräfin Genowefa</t>
  </si>
  <si>
    <t xml:space="preserve">"Rührende Vorlesungen über den Don Schein und die unschuldig gequälte Gräfin Genowefa". Spiele der tschechischen Volkspuppenspieler. </t>
  </si>
  <si>
    <t>CW; txt-010-001</t>
  </si>
  <si>
    <t>Jiri,Pecha;Vladimir,Hauser;Petr,Malac;Pavel,Zatloukal;Ivana,Kaslova;Miroslav,Donutil;Martin,Havelka;Pavel,Zatloukal;Iva,Bittova;Vlastim,Bartos;Lenka,Loubalova;Mojmir,Maderic;Irena,Visnarova</t>
  </si>
  <si>
    <t>Milos,Stedron;Dagmar,Valesova;Iva,Bittova;Dagmar,Jandova;Zdenek,Fintes</t>
  </si>
  <si>
    <t>Ida,Kelarova;Iva,Bittova</t>
  </si>
  <si>
    <t>PR_Hamlet</t>
  </si>
  <si>
    <t>Hamlet</t>
  </si>
  <si>
    <t>Soloproduktion von Bernd Lafrenz.</t>
  </si>
  <si>
    <t>G_Theater_Koenig_Alfons</t>
  </si>
  <si>
    <t>Bernd,Lafrenz</t>
  </si>
  <si>
    <t>BRD_001</t>
  </si>
  <si>
    <t>PR_Hanswurst</t>
  </si>
  <si>
    <t>Hanswurst oder die Notdurft des Lachens</t>
  </si>
  <si>
    <t>TN; Fernsehbeitrag über das Pantomime-Ensemble des DT (vid-033-001).</t>
  </si>
  <si>
    <t>Bernd,Hahnke;Anja,Palitzsch;Christoph,Posselt;Guenter,Richter;Gisela,Bohmann;Hans_Otto,Reintsch;Michael,Sens;Peter,Baumgart;Karin,Jerosch;Hermann,Naehring</t>
  </si>
  <si>
    <t>Monika,Bienert;Sabine,Eckert;Werner,Keller;Klaus,Rex;Gerhard,Henschel;Fritz,Schimmelpfennig;Wolfgang,Ritter;Werner,Lange;Peter,Goebel;Irmgard,Lorenz;Monika,Rodis;Inge,Hoefig;Werner,Becker;Heinz,Richter;Katharina,Hallier</t>
  </si>
  <si>
    <t>1987-02-28</t>
  </si>
  <si>
    <t>PR_Happy_End_Station</t>
  </si>
  <si>
    <t>Happy End Station oder die Unmöglichkeit zu lachen ohne zu weinen</t>
  </si>
  <si>
    <t>Eine Co-Produktion des Pantomimen-Ensembles des Deutschen Theaters Berlin und der Saalbau GmbH Frankfurt am Main.</t>
  </si>
  <si>
    <t>CW; txt-080-001</t>
  </si>
  <si>
    <t>Juergen,Liebau</t>
  </si>
  <si>
    <t>Constanze,Schwendler;Maria-Elisabeth,Klein;Guenter,Richter;Burkhart,Seidemann;Michael,Sens;Peter,Baumgart</t>
  </si>
  <si>
    <t>Michael,Sens</t>
  </si>
  <si>
    <t>1990-11-14</t>
  </si>
  <si>
    <t>PR_Hasid</t>
  </si>
  <si>
    <t>Hasid</t>
  </si>
  <si>
    <t>"Hasid" ist die Geschichte eines Juden, der das Warschauer Ghetto und Auschwitz überlebt hat. Im leeren Raum, mit nur wenigen Gegenständen, doch mit einer hohen Kunst des stimmlichen und körperlichen Ausdrucks entwickelt Nieoczym die Welt der Erinnerung an die Razzien, die Deportation, den immer wiederkehrenden Schmerz. Nieoczyms Schauspiel wird zur Verweigerung und Provokation jenes gepflegten Mitleids und der sentimentalen Identifikation, die doch oft die einfachste und unverbindlichste Form der Bewältigung sind.</t>
  </si>
  <si>
    <t>Richard,Nieoczym</t>
  </si>
  <si>
    <t>Toronto</t>
  </si>
  <si>
    <t>PR_Himmelhoelle</t>
  </si>
  <si>
    <t xml:space="preserve">Himmelhölle. Ein Lebensreigen </t>
  </si>
  <si>
    <t>Guenter,Richter</t>
  </si>
  <si>
    <t>Gisela,Bohmann;Hans_Otto,Reintsch;Peter,Baumgart;Anja,Palitzsch;Bernd,Hahnke;Constanze,Schwendler;Christoph,Posselt;Burkhart,Seidemann</t>
  </si>
  <si>
    <t>Michael,Vogt</t>
  </si>
  <si>
    <t>Horst_J_,Lonius;Ulrich,Belaschk;Maria,Pawlowa;Werner,Keller;Klaus,Rex;Werner,Lange;Sabine,Balkow;Ingo,Greiser;Fritz,Schimmelpfennig;Wolfgang,Ritter;Werner,Becker;Heinz,Richter;Katharina,Hallier;Monika,Rodis;Petra,Hofmann;Katja,Noelte;Gertraud,Listmann;Marion,Jesionek;Rene,Ley</t>
  </si>
  <si>
    <t>1988-12-03</t>
  </si>
  <si>
    <t>PR_Hoellenfahrt_des_Doktor_Faust</t>
  </si>
  <si>
    <t>Höllenfahrt des Doktor Faust</t>
  </si>
  <si>
    <t>CW: txt-005-001</t>
  </si>
  <si>
    <t>Burkhart,Seidemann;Peter,Baumgart</t>
  </si>
  <si>
    <t>Peter,Waschinsky</t>
  </si>
  <si>
    <t>Gerhard,Henschel</t>
  </si>
  <si>
    <t>Peter,Baumgart;Christoph,Posselt;Michael,Pan;Guenter,Richter;Hans_Otto,Reintsch;Gisela,Bohmann;Conny,Hege;Karin,Jerosch;Bernd,Hahnke;Gunnar,Helm</t>
  </si>
  <si>
    <t>1982-12-22</t>
  </si>
  <si>
    <t>LOC_Filmtheater_am_Friedrichshain;Loc_DTKS</t>
  </si>
  <si>
    <t>PR_Home_sweet_home</t>
  </si>
  <si>
    <t>Home sweet home</t>
  </si>
  <si>
    <t>Jack,Millet;Georgo,Peugot</t>
  </si>
  <si>
    <t>PR_Horatier_Kuriatier</t>
  </si>
  <si>
    <t>Die Horatier und die Kuriatier</t>
  </si>
  <si>
    <t>Bertolt,Brecht</t>
  </si>
  <si>
    <t>PR_Viele_Dinge_sind_in_einem_Ding</t>
  </si>
  <si>
    <t>Eberhard,Kube</t>
  </si>
  <si>
    <t>Karl_Michael,Kulow;Eua,Saaun;Reinhard,Reim</t>
  </si>
  <si>
    <t>PR_Hot_Shots</t>
  </si>
  <si>
    <t>Hot Shots</t>
  </si>
  <si>
    <t>"Hot-Shots" ist eine hoch energetische 90-min.-Vorstellung mit dem sehr guten amerikanischen Komödiantenteam Jack Millet und Georgo Peugot. Stark körperlich, extrem, verrückt und auch politisch.</t>
  </si>
  <si>
    <t>TN; Programmheft Woche des Gestischen Theaters 1986</t>
  </si>
  <si>
    <t>G_Impro_Comedy_Co</t>
  </si>
  <si>
    <t>PR_Human_Powerflight</t>
  </si>
  <si>
    <t>Human Powerflight</t>
  </si>
  <si>
    <t>http://archiv.mimecentrum.de/videos/MCB-DV-687</t>
  </si>
  <si>
    <t>Mitsuro,Sasaki</t>
  </si>
  <si>
    <t>PR_Humor_der_Bewegung</t>
  </si>
  <si>
    <t>Humor der Bewegung</t>
  </si>
  <si>
    <t>Pantomimeprogramm für Kinder.</t>
  </si>
  <si>
    <t>G_Ludens</t>
  </si>
  <si>
    <t>Gabor,Dvorak;Peter,Nagyivanyi</t>
  </si>
  <si>
    <t>Ungarn</t>
  </si>
  <si>
    <t>PR_Ich_bin__k__ein_Clown</t>
  </si>
  <si>
    <t>Ich bin (k)ein Clown</t>
  </si>
  <si>
    <t>1985-00-00</t>
  </si>
  <si>
    <t>PR_Illusionen_und_die_Alten</t>
  </si>
  <si>
    <t>Pantomimeprogramm aus zwei Einaktern.</t>
  </si>
  <si>
    <t>PR_Jeder_hat_Recht</t>
  </si>
  <si>
    <t>Jeder hat recht</t>
  </si>
  <si>
    <t>PR_Wir_Wohner;PR_Wir_Wohner_II;PR_Wir_Wohner_III</t>
  </si>
  <si>
    <t>1984-11-00</t>
  </si>
  <si>
    <t>PR_Just_Married</t>
  </si>
  <si>
    <t>Just Married</t>
  </si>
  <si>
    <t>Programm ohne Worte der Gruppe Speedy Banana.</t>
  </si>
  <si>
    <t>PR_Kanon_und_Fuge</t>
  </si>
  <si>
    <t>Marie_Luise,Anger;Katrin,Adams</t>
  </si>
  <si>
    <t>PR_Kisseljow_und_Gruppe_1988</t>
  </si>
  <si>
    <t>Programm O. Kisseljow und Gruppe</t>
  </si>
  <si>
    <t>Programm der Pantomiengruppe um O. Kisseljow, mit dem sie bei der "Woche des Gestischen Theaters 1988" vertreten waren.</t>
  </si>
  <si>
    <t>Oleg,Kisseljow</t>
  </si>
  <si>
    <t>PR_Klettomanie</t>
  </si>
  <si>
    <t>Klettomanie</t>
  </si>
  <si>
    <t>http://archiv.mimecentrum.de/videos/MCB-TV-788</t>
  </si>
  <si>
    <t>G_Tetra_Theater</t>
  </si>
  <si>
    <t>Knut,Guggenheim;Christian,Huber;Maja,Rimensberger;Christiane,Loch</t>
  </si>
  <si>
    <t>PR_La_Croisade</t>
  </si>
  <si>
    <t>La Croisade</t>
  </si>
  <si>
    <t>G_Theatre_de_l_Ange_fou</t>
  </si>
  <si>
    <t>Steven,Wasson;Corinne,Soum</t>
  </si>
  <si>
    <t>PR_La_station_debout</t>
  </si>
  <si>
    <t>La station debout</t>
  </si>
  <si>
    <t>Die Produktion "La station debout" (Der aufrechte Gang) gibt eine höchst eigenwillige, nahezu surrealistische Darstellung der Geschichte menschlicher Zivilisation. Erzählt wird aus der Perspektive von Menschen, die ihr Gedächtnis verloren haben, sich nicht aufrecht halten können, ihre ersten Schritte als Menschen gehen. Das Ganze ist eine Wanderung auf dem Grad der Clowneske, ein pathetisches Spektakel, eine Parabel, ein wissenschaftliches Live-Experiment, das nachgerade auf die Verstörung des Zuschauers setzt.</t>
  </si>
  <si>
    <t>G_4_litres_12</t>
  </si>
  <si>
    <t>PR_Ladenhueter_der_Pantomime</t>
  </si>
  <si>
    <t>Ladenhüter der Pantomime</t>
  </si>
  <si>
    <t>1963-00-00</t>
  </si>
  <si>
    <t>PR_Le_petit_dictateur</t>
  </si>
  <si>
    <t>Le petit dictateur</t>
  </si>
  <si>
    <t>Corinne,Soum;Steven,Wasson</t>
  </si>
  <si>
    <t>PR_Le_Violloncelliste</t>
  </si>
  <si>
    <t>Le Violoncelliste</t>
  </si>
  <si>
    <t>Eine Pantomime nach Motiven von Marc Chagall.</t>
  </si>
  <si>
    <t>TN</t>
  </si>
  <si>
    <t>PR_Les_Dominos</t>
  </si>
  <si>
    <t>Les Dominos</t>
  </si>
  <si>
    <t>Eine Pantomime nach der Komposition "Les Folies françoises, ou Les Dominos" von Francois Couperin.</t>
  </si>
  <si>
    <t>G_Berliner_Pantomimentheater</t>
  </si>
  <si>
    <t>Stephan,Dreher;Nina,Stadthaus;Nancy,Sanchez_Perez;Marie_Luise,Anger</t>
  </si>
  <si>
    <t>Gerhardt,Kastner</t>
  </si>
  <si>
    <t>Francois,Couperin</t>
  </si>
  <si>
    <t>Couperin: Les Folies françoises, ou Les Dominos</t>
  </si>
  <si>
    <t>PR_Macbeth</t>
  </si>
  <si>
    <t>Macbeth</t>
  </si>
  <si>
    <t>PR_Mit_und_ohne_Nase</t>
  </si>
  <si>
    <t>Mit und ohne Nase</t>
  </si>
  <si>
    <t>CW; ND-1988-03-12</t>
  </si>
  <si>
    <t>1988-03-27:16:00</t>
  </si>
  <si>
    <t>LOC_DTKS_Foyer</t>
  </si>
  <si>
    <t>PR_Number_9</t>
  </si>
  <si>
    <t>Number 9</t>
  </si>
  <si>
    <t>Eine Produktion, die sich intensiv mit den Traditionen des russischen Theaters und den künstlerischen Mitteln des absurden Theaters auseinandersetzt. "Number 9" versteht sich als eine höchst seltsame, surreale Reflexion auf das alltägliche Leben.</t>
  </si>
  <si>
    <t>G_Prospekt</t>
  </si>
  <si>
    <t>Vladimir,Filonow</t>
  </si>
  <si>
    <t>PR_Orfeus</t>
  </si>
  <si>
    <t>Orfeus</t>
  </si>
  <si>
    <t>Wolfgang,Utzt;Uwe,Pahl</t>
  </si>
  <si>
    <t>Bernd,Hahnke;Gisela,Bohmann;Karin,Jerosch;Hans_Otto,Reintsch;Peter,Baumgart;Christoph,Posselt;Guenter,Richter;Anja,Palitzsch;Elisabeth,Richter;Anke,Vetter;Edith,Wittich;Christof,Hanusch;Frank,Lohmann;Ruediger,Reissig;Andreas,Schlosser;Michael,Sens;Joerg,Stadler</t>
  </si>
  <si>
    <t>1985-11-30</t>
  </si>
  <si>
    <t>PR_Pantalon_und_Colombine</t>
  </si>
  <si>
    <t>Eine Pantomime nach der Komposition "Pantalon und Colombine" von Wolfgang Amadeus Mozart.</t>
  </si>
  <si>
    <t>Andreas,Schmetzstorff</t>
  </si>
  <si>
    <t>Jutta,Voss</t>
  </si>
  <si>
    <t>Erna,Block;Anja,Fengler</t>
  </si>
  <si>
    <t>Amelie,Kreutz;Hans_Henning,Wulf</t>
  </si>
  <si>
    <t>Stephen,Findeisen;Marie_Luise,Anger;Hans_Henning,Wulf;Stephan,Dreher;Nancy,Sanchez_Perez;Katrin,Adams</t>
  </si>
  <si>
    <t>Wolfgang_Amadeus,Mozart</t>
  </si>
  <si>
    <t>Mozart: Pantalon und Colombine</t>
  </si>
  <si>
    <t>PR_Phantasie</t>
  </si>
  <si>
    <t>Phantasie</t>
  </si>
  <si>
    <t>Eua,Saaun</t>
  </si>
  <si>
    <t>G_Pantomimenstudio_Berlin</t>
  </si>
  <si>
    <t>LOC_HdjT</t>
  </si>
  <si>
    <t>PR_Plastik</t>
  </si>
  <si>
    <t>Plastik - der Stoff aus dem die Schäume sind - Ein Polymerchen</t>
  </si>
  <si>
    <t>G_Antagon_Theater</t>
  </si>
  <si>
    <t>Essen</t>
  </si>
  <si>
    <t>PR_Platz_an_der_Sonne</t>
  </si>
  <si>
    <t>Ein Platz an der Sonne</t>
  </si>
  <si>
    <t>In seinem Bewegungs-, Tanz- und Maskentheaterstück erzählt Rudi Rhode Geschichten von der Ausbeutung fremder Kontinente durch europäische Kolonialmächte. Sein Stück ist eine Anklage der Industrienationen, ihren Wohlstand auf Kosten der Entwicklungsländer zu erweitern - ein leidenschaftliches Plädoyer für das Selbstbestimmungsrecht der Völker gegenüber jeder Form von altem und neuem Kolonialismus.</t>
  </si>
  <si>
    <t>Rudi,Rhode</t>
  </si>
  <si>
    <t>PR_Programm_Mobile</t>
  </si>
  <si>
    <t>G_Mobile</t>
  </si>
  <si>
    <t>Koeln</t>
  </si>
  <si>
    <t>PR_Programm_Salto_Vitale</t>
  </si>
  <si>
    <t>PR_Rockspektakel</t>
  </si>
  <si>
    <t>Rock-Spektakel</t>
  </si>
  <si>
    <t>G_Musikalisches_Theater_Plastisches_Drama</t>
  </si>
  <si>
    <t>Ufa</t>
  </si>
  <si>
    <t>PR_Roeteln_im_Plaenterwald</t>
  </si>
  <si>
    <t>Röteln im Plänterwald. Eine Bagatelle</t>
  </si>
  <si>
    <t>Gisela,Bohmann;Anja,Palitzsch;Bernd,Hahnke;Christoph,Posselt</t>
  </si>
  <si>
    <t>Werner,Keller;Klaus,Rex;Ingo,Greiser;Fritz,Schimmelpfennig;Wolfgang,Ritter</t>
  </si>
  <si>
    <t>PR_Rotes_Konzert</t>
  </si>
  <si>
    <t>Rotes Konzert</t>
  </si>
  <si>
    <t>Die Produktion beschäftigt sich mit Ästhetik und Alltagsbewusstsein in der UDSSR der 1920er Jahre, dabei mit der "wiederkehrenden Atmosphäre der Nostalgie" und dem "Feld sozialistischer Symbolik".</t>
  </si>
  <si>
    <t>G_Himbeerbeet</t>
  </si>
  <si>
    <t>PR_Rotkaeppchen_packt_aus</t>
  </si>
  <si>
    <t>Rotkäppchen packt aus</t>
  </si>
  <si>
    <t>Constanze,Schwendler;Bernd,Hahnke;Christoph,Posselt</t>
  </si>
  <si>
    <t>PR_Schatten</t>
  </si>
  <si>
    <t>Schatten</t>
  </si>
  <si>
    <r>
      <t xml:space="preserve">Produktion des </t>
    </r>
    <r>
      <rPr>
        <i/>
        <sz val="11"/>
        <color rgb="FF000000"/>
        <rFont val="Arial1"/>
      </rPr>
      <t>Studio Pantomima Sofia</t>
    </r>
    <r>
      <rPr>
        <sz val="11"/>
        <color rgb="FF000000"/>
        <rFont val="Arial1"/>
      </rPr>
      <t xml:space="preserve">, </t>
    </r>
    <r>
      <rPr>
        <i/>
        <sz val="11"/>
        <color rgb="FF000000"/>
        <rFont val="Arial1"/>
      </rPr>
      <t>Dramatisches Theater der Träne und des Lachens</t>
    </r>
    <r>
      <rPr>
        <sz val="11"/>
        <color rgb="FF000000"/>
        <rFont val="Arial1"/>
      </rPr>
      <t>, Szene Walentin Andrejew. Originaltitel: "Нюанси".</t>
    </r>
  </si>
  <si>
    <t>G_Studio_Pantomime_Sofia</t>
  </si>
  <si>
    <t>Walentin,Andrejew</t>
  </si>
  <si>
    <t>Sofia</t>
  </si>
  <si>
    <t>Bulgarien</t>
  </si>
  <si>
    <t>PR_Schaum</t>
  </si>
  <si>
    <t>Schaum</t>
  </si>
  <si>
    <t>G_Mimobile;G_PT_PB</t>
  </si>
  <si>
    <t>Rosel,Schulz</t>
  </si>
  <si>
    <t>PR_Seance_Friction</t>
  </si>
  <si>
    <t>Seance Friction</t>
  </si>
  <si>
    <t>Im Mittelpunkt dieses grotesken Spiels stehen die Kämpfe zwischen einem siebenköpfigen Orchester und seinem despotischen Dirigenten. Die Musiker, eine von Widersprüchen zersplitterte Gemeinschaft, lehnen sich gegen ihn auf und töten ihn schließlich. Ihre burlesken Zusammenstöße enthüllen uns nach und nach ihre verdrängte Vergangenheit, die sie bewältigen möchten. Doch in dem Moment, als sie die Autorität beseitigt haben, erweisen sie sich als unfähig, ihr Leben selbst in die Hand zu nehmen. Aufs neue unterwerfen sie sich einer beherrschenden Macht, die ihrem Leben wieder einen Sinn geben soll.</t>
  </si>
  <si>
    <t>G_Theatre_de_la_Mie_de_Pain</t>
  </si>
  <si>
    <t>Yves,Kerboul</t>
  </si>
  <si>
    <t>Jean_Marc,Molines;Gilbert,Epron;Elisabeth,Cauchetiez;Marie_Noel,Bordeaux;Laurent,Carouana;Philippe,Barrier;Lea,Giovanelli;Gerard,Chabanier</t>
  </si>
  <si>
    <t>Six cylindres en V.</t>
  </si>
  <si>
    <t>PR_Serioso_ma_non_troppo</t>
  </si>
  <si>
    <t>Serioso, ma non troppo</t>
  </si>
  <si>
    <t>G_Compagnie_Amiel</t>
  </si>
  <si>
    <t>PR_Silberner_Wind</t>
  </si>
  <si>
    <t>Silberner Wind / Stríbrný vítr</t>
  </si>
  <si>
    <t>Frana,Sramek</t>
  </si>
  <si>
    <t>G_Stani_Divadlo_Brno;G_Nositel_Radu_Prace</t>
  </si>
  <si>
    <t>Peter,Scherhaufer</t>
  </si>
  <si>
    <t>LOC_Theater_Gans_an_der_Schnur</t>
  </si>
  <si>
    <t>Bruenn</t>
  </si>
  <si>
    <t>Tschechoslowakei</t>
  </si>
  <si>
    <t>PR_Solo_Duo</t>
  </si>
  <si>
    <t>Solo/Duo</t>
  </si>
  <si>
    <t>Rense,Royaards</t>
  </si>
  <si>
    <t>Keso,Dekker;Dick,Simonis</t>
  </si>
  <si>
    <t>Isaac,Koole</t>
  </si>
  <si>
    <t>Ide,van_Heiningen</t>
  </si>
  <si>
    <t>Karina,Holla;Ingrid,Kuypers</t>
  </si>
  <si>
    <t>Jose,Leal</t>
  </si>
  <si>
    <t>PR_Spielen_wir_Pantomime</t>
  </si>
  <si>
    <t>Spielen wir Pantomime</t>
  </si>
  <si>
    <t>Pantomimeprogramm, das aus "lustigen Etüden" besteht.</t>
  </si>
  <si>
    <t>PR_Spritzer</t>
  </si>
  <si>
    <t>Spritzer</t>
  </si>
  <si>
    <t>Die Produktion des Französischen Clowns erhielt beim "Festival de L'humour" in Cannes 1986 den Publikumspreis.</t>
  </si>
  <si>
    <t>Francois_PolLawrence,Small</t>
  </si>
  <si>
    <t>PR_Stadtgang</t>
  </si>
  <si>
    <t>Stadtgang</t>
  </si>
  <si>
    <t>PR_Striptease</t>
  </si>
  <si>
    <t>Striptease</t>
  </si>
  <si>
    <t>Slawomir,Mrozek</t>
  </si>
  <si>
    <t>Ioan,Toma</t>
  </si>
  <si>
    <t>PR_Studie</t>
  </si>
  <si>
    <t>PR_Sucking_Stones</t>
  </si>
  <si>
    <t>Sucking Stones</t>
  </si>
  <si>
    <t>Molly stirbt</t>
  </si>
  <si>
    <t>Samuel,Beckett</t>
  </si>
  <si>
    <t>Paul,Clark</t>
  </si>
  <si>
    <t>PR_Sunny_Side_Up_oder_ein_Stueck_von_der_Leiter</t>
  </si>
  <si>
    <t>Sunny Side Up oder ein Stück von der Leiter</t>
  </si>
  <si>
    <t>G_Compagnie_Patrice_Bigel;G_studio_gold_egg;G_La_Rumeur</t>
  </si>
  <si>
    <t>Patrice,Bigel</t>
  </si>
  <si>
    <t>Gera,Graf;Clarisse,Praun</t>
  </si>
  <si>
    <t>Walter,Bartussek</t>
  </si>
  <si>
    <t>Walter,Werzowa;Wolfgang_Amadeus,Mozart;Ludwig,van_Beethoven;Richard,Strauss</t>
  </si>
  <si>
    <t>Jean_Charles,Clair;Anja,Maedel;Alexander,Munkas;Ruth,Bartussek;Heidelore,Gramser</t>
  </si>
  <si>
    <t>PR_Svatba</t>
  </si>
  <si>
    <t>Die Hochzeit / Svatba</t>
  </si>
  <si>
    <t>Die Hochzeit</t>
  </si>
  <si>
    <t>PR_Szenen</t>
  </si>
  <si>
    <t>Szenen</t>
  </si>
  <si>
    <t>G_Le_Theatre_Nu</t>
  </si>
  <si>
    <t>Philippe,Monella;Abel,Aboualitan;Monique,Bertin</t>
  </si>
  <si>
    <t>PR_Tagebuch_eines_Wahnsinnigen</t>
  </si>
  <si>
    <t>Tagebuch eines Wahnsinnigen</t>
  </si>
  <si>
    <t>Nikolaij,Gogol</t>
  </si>
  <si>
    <t>PR_Tanzschule</t>
  </si>
  <si>
    <t>Tanzschule</t>
  </si>
  <si>
    <t>PR_The_Cry_Of_the_Body</t>
  </si>
  <si>
    <t>The Cry of the Body</t>
  </si>
  <si>
    <t>Benito,Gutmacher</t>
  </si>
  <si>
    <t>PR_The_Faust_Quest</t>
  </si>
  <si>
    <t>The Faust Quest / Luzifers Lament</t>
  </si>
  <si>
    <t>G_Actors_Theatre_Laboratorium</t>
  </si>
  <si>
    <t>LOC_Hebbel_Theater</t>
  </si>
  <si>
    <t>Berlin_West</t>
  </si>
  <si>
    <t>PR_Tief_in_uns</t>
  </si>
  <si>
    <t>Tief in uns. Seelisches Krankenblatt zweier Clowns</t>
  </si>
  <si>
    <t>Lutz,Jope;Constance,Debus</t>
  </si>
  <si>
    <t>PR_Traumwelt</t>
  </si>
  <si>
    <r>
      <t xml:space="preserve">Traumwelt / </t>
    </r>
    <r>
      <rPr>
        <sz val="11"/>
        <color rgb="FF000000"/>
        <rFont val="Arial"/>
        <family val="2"/>
      </rPr>
      <t>Svět Snů</t>
    </r>
  </si>
  <si>
    <t>PR_Ueber_den_Berg_kommen</t>
  </si>
  <si>
    <t>Über den Berg kommen</t>
  </si>
  <si>
    <t>Ein poetisches Drama über die Dichterin Onono Komatshi.</t>
  </si>
  <si>
    <t>G_Werkhaus_Moosbach</t>
  </si>
  <si>
    <t>Ulrike,Doepfer;Regula,Siegfried;Axel,Tangerding</t>
  </si>
  <si>
    <t>Moosach</t>
  </si>
  <si>
    <t>PR_Ullyssee_Ullyssee</t>
  </si>
  <si>
    <t>Ullysee, Ullyssee!</t>
  </si>
  <si>
    <t>Jean_Pierre,Amiel</t>
  </si>
  <si>
    <t>PR_und_alle_haben_ein_Gesicht</t>
  </si>
  <si>
    <t>und alle haben ein Gesicht</t>
  </si>
  <si>
    <t>Peter,Baumgart;Volkmar,Otte;J_,Thiele;A_,Wandtke;G_,Barz;Renate,Kardetz;E_,Beyer;B_,Hackert;A_,Oloff;K_,Katzenstein;E_,Grecki;H_J_,Meinhard</t>
  </si>
  <si>
    <t>G_,von_Wroblewsky;M_,Klein;K_,Katzenstein</t>
  </si>
  <si>
    <t>PR_Unternehmen_Strassentheater</t>
  </si>
  <si>
    <t>Unternehmen Straßentheater</t>
  </si>
  <si>
    <t>PR_Valentino</t>
  </si>
  <si>
    <t>Valentino</t>
  </si>
  <si>
    <t>G_The_Snarling_Beasties;G_The_Birmingham_Rep</t>
  </si>
  <si>
    <t>Debbie,Isitt</t>
  </si>
  <si>
    <t>Debbie,Isitt;Andrew,McIlwee;Mark,Kilmurry</t>
  </si>
  <si>
    <t>Birmingham</t>
  </si>
  <si>
    <t>Grossbritannien</t>
  </si>
  <si>
    <t>PR_Verruecktwaerts</t>
  </si>
  <si>
    <t>Verrücktwärts. Zwei Grotesken zur Nacht</t>
  </si>
  <si>
    <t>Vaclav,Sramek</t>
  </si>
  <si>
    <t>Gisela,Bohmann;Gunnar,Helm;Hans_Otto,Reintsch;Burkhart,Seidemann</t>
  </si>
  <si>
    <t>1984-11-24</t>
  </si>
  <si>
    <t>Viele Dinge sind in einem Ding</t>
  </si>
  <si>
    <t>TN;http://archiv.mimecentrum.de/videos/MCB-SV-1415</t>
  </si>
  <si>
    <t>1979-10-00</t>
  </si>
  <si>
    <t>PR_Vogelmogel</t>
  </si>
  <si>
    <t>Vogelmogel</t>
  </si>
  <si>
    <t>Komisch-satirisches Pantomimenprogramm, in dem Alltagsituationen unter Verwendung clownesker Elemente dargestellt und verfremdet werden.</t>
  </si>
  <si>
    <t>Jens,Finke;Matthias,Faltz</t>
  </si>
  <si>
    <t>PR_Von_Kalaf_und_Prinzessin_Turandot</t>
  </si>
  <si>
    <t>Von Kalaf und Prinzessin Turandot</t>
  </si>
  <si>
    <t>Guenter,Weinhold</t>
  </si>
  <si>
    <t>Karin,Jerosch;Bernd,Hahnke;Christoph,Posselt;Eva_Maria,Otte;Peter,Baumgart;Guenter,Richter;Burkhart,Seidemann;Christine,Bandlow;Gerty,Koerner;Annette,Jacob;Ulrich,Hoch;Gerolf,Ristau</t>
  </si>
  <si>
    <t>Reiner,Bredemeyer</t>
  </si>
  <si>
    <t>Monika,Bienert;Sabine,Eckert;Karl,Rhinow;Rainer,Kretzschmar;Fritz,Schimmelpfennig;Gerhard,Henschel;Werner,Lange;Juergen,Liebau;Gertraud,Listmann;Erich,Mueller;Irmgard,Lorenz;Elisabeth,Lappe;Heinz,Richter</t>
  </si>
  <si>
    <t>1977-10-29</t>
  </si>
  <si>
    <t>PR_Wer_hat_Angst_vorm_schwarzen_Mann</t>
  </si>
  <si>
    <t>Wer hat Angst vor'm schwarzen Mann</t>
  </si>
  <si>
    <t>Barbara,Schnitzler;Peter,Baumgart;Andreas,Doelling;Bernd,Hahnke;Guenter,Richter;Burkhart,Seidemann</t>
  </si>
  <si>
    <t>Uwe,Hilprecht</t>
  </si>
  <si>
    <t>Uwe,Hilprecht;Klaus,Rex;Gerhard,Henschel;Werner,Lange;Erich,Müller;Werner,Becker;Gertraud,Listmann</t>
  </si>
  <si>
    <t>1979-10-23</t>
  </si>
  <si>
    <t>Loc_DTFoyer;Loc_Ei;LOC_Filmtheater_am_Friedrichshain;Loc_DTKS</t>
  </si>
  <si>
    <t>PR_Werkstattprogramm</t>
  </si>
  <si>
    <t>Werkstattprogramm</t>
  </si>
  <si>
    <t>TN; Debus, Constance: Geschichte des Pantomimentheaters vom Prenzlauer Begr. Diplomarbeit. Berlin, Hochschule für Schauspielkunst "Ernst Busch", 1986. S. 20f.</t>
  </si>
  <si>
    <t>Kathleen,Monden;Joerg,Juesche;Helmut,Hilger;Matthias,Hille;Michael,Freundt</t>
  </si>
  <si>
    <t>PR_Wir_Wohner</t>
  </si>
  <si>
    <t>Wir Wohner I</t>
  </si>
  <si>
    <t>Fine,Kwiatkowski;Reinhard,Reim;Anke,Gerber;Elke,Beyer;Monika,Dueren;Martin,Jessel;Juergen,Luchmann</t>
  </si>
  <si>
    <t>Clemens,de_Wroblewsky;Helga,de_Wroblewsky</t>
  </si>
  <si>
    <t>1975-00-00</t>
  </si>
  <si>
    <t>PR_Wir_Wohner_II</t>
  </si>
  <si>
    <t>Wir Wohner II</t>
  </si>
  <si>
    <t>Stefan,Kurella;Wolfgang,Groß;Klaus,Friedmann;Alfred,Kummer;Monika,Dueren;Elke,Beyer;Anke,Gerber;J_,Thiele;Reinhard,Reim;Fine,Kwiatkowski</t>
  </si>
  <si>
    <t>PR_Wir_Wohner_III</t>
  </si>
  <si>
    <t>Wir Wohner III</t>
  </si>
  <si>
    <t>PR_Wir_Wohner;PR_Wir_Wohner_II</t>
  </si>
  <si>
    <t>Elke,Beyer;Eua,Saaun;Reinhard,Reim;Monika,Dueren;Fine,Kwiatkowski;Eberhard,Kube</t>
  </si>
  <si>
    <t>1980-00-00</t>
  </si>
  <si>
    <t>PR_Zwischen_Tuer_und_Angel</t>
  </si>
  <si>
    <t>Zwischen Tür und Angel</t>
  </si>
  <si>
    <t>Juergen,Heidenreich</t>
  </si>
  <si>
    <t>Peter,Baumgart;Karin,Jerosch;Christoph,Posselt;Michael,Pan;Birgit,Edenharter;Guenter,Richter;Eva_Maria,Otte;Burkhart,Seidemann</t>
  </si>
  <si>
    <t>Hans_Otto,Jerosch</t>
  </si>
  <si>
    <t>1975-12-04</t>
  </si>
  <si>
    <t>PR_Soloprogramm_Daniel_Stein</t>
  </si>
  <si>
    <t>Soloprogramm von Daniel Stein</t>
  </si>
  <si>
    <t>PR_Beet_naar_de_maan</t>
  </si>
  <si>
    <t>Beet naar de maan</t>
  </si>
  <si>
    <t>Paul,van_Kolck</t>
  </si>
  <si>
    <t>Heleen,Elfferich</t>
  </si>
  <si>
    <t>Roy,Jongeling</t>
  </si>
  <si>
    <t>William,Heyltjes</t>
  </si>
  <si>
    <t>Riet,Verhelst;Peer,van_den_Berg;Jan,Taks</t>
  </si>
  <si>
    <t>Peter,Onnes;Peter,Eggenhuizen;Johan,Faber</t>
  </si>
  <si>
    <t>Peter,Onnes</t>
  </si>
  <si>
    <t>1990-00-00</t>
  </si>
  <si>
    <t>LOC_Frascati</t>
  </si>
  <si>
    <t>PR_Im_Bannkreis</t>
  </si>
  <si>
    <t>Im Bannkreis</t>
  </si>
  <si>
    <t>Mario und der Zauberer</t>
  </si>
  <si>
    <t>PR_Zehn_Tage_die_die_Welt_veränderten</t>
  </si>
  <si>
    <t>Zehn Tage, die die Welt veränderten</t>
  </si>
  <si>
    <t>Inszenierung für ein Programm zum 60. Jahrestag der Oktoberrevolution im Palast der Republik.</t>
  </si>
  <si>
    <t>TN, txt-167</t>
  </si>
  <si>
    <t>Legende vom toten Soldaten</t>
  </si>
  <si>
    <t>1978-00-00</t>
  </si>
  <si>
    <t>LOC_Palast_der_Republik</t>
  </si>
  <si>
    <t>PR_Gitterhemden</t>
  </si>
  <si>
    <t>Gitterhemden</t>
  </si>
  <si>
    <t>G_Pantomimenbuehne_Berlin</t>
  </si>
  <si>
    <t>R,Grosser;A,Oloff;J,Lehmann;J,Burmeister;E,Berthold;M,Schmelz;A,Buttge;Guenter,Richter;Peter,Baumgart;Christoph,Posselt;K,Labsch</t>
  </si>
  <si>
    <t>LOC_Studio_Pantomimenbuehne_Berlin</t>
  </si>
  <si>
    <t>PR_Dissonanzen</t>
  </si>
  <si>
    <t>Dissonanzen</t>
  </si>
  <si>
    <t>Soloperformance des mexikanischen Künstlers Shanty Oyarzabal mit Musik von Popol-Vuh, Los Fokloristas, Bali, M. Monk.
Kapitel:
La Caja
"…bevor der regen unsere spuren fortspült"
Angebeteter Heiliger
Chrysalide (Komposition: Ventura Melo)</t>
  </si>
  <si>
    <t>Shanti,Oyarzabal</t>
  </si>
  <si>
    <t>PR_Verwandlungsspiele</t>
  </si>
  <si>
    <t>Verwandlungsspiele</t>
  </si>
  <si>
    <t>Film-/Fernsehproduktion</t>
  </si>
  <si>
    <t>Helga,Porsch</t>
  </si>
  <si>
    <t>PR_Spiel_Art</t>
  </si>
  <si>
    <t>Spiel-Art - Begegnung von Bänkel und Bühne</t>
  </si>
  <si>
    <t>Unterhaltungsformat des DFF mit Barbara Molsen und Gästen aus dem Theater- und Unterhaltungsbereich.</t>
  </si>
  <si>
    <t>BRD_002</t>
  </si>
  <si>
    <t>PR_Faxenmacher</t>
  </si>
  <si>
    <t>Faxenmacher</t>
  </si>
  <si>
    <t>Heinz,Kahlau</t>
  </si>
  <si>
    <t>Karlheinz,Mund;Eberhard,Kube</t>
  </si>
  <si>
    <t>Karlheinz,Mund</t>
  </si>
  <si>
    <t>Anke,Gerber;Eberhard,Kube</t>
  </si>
  <si>
    <t>Gerhard,Rosenfeld</t>
  </si>
  <si>
    <t>Dieter,Koenig</t>
  </si>
  <si>
    <t>AGENTEN (spezifisch für dieses Ereignis bzw. diese Vorstellung)</t>
  </si>
  <si>
    <t>Ereignisname / Ereignistitel</t>
  </si>
  <si>
    <t>Ereignisart</t>
  </si>
  <si>
    <t>Gehört zu Produktion</t>
  </si>
  <si>
    <t>Erwähnung von</t>
  </si>
  <si>
    <t>Bezug auf / Über / zentraler Gegenstand (Subject)</t>
  </si>
  <si>
    <t>Teilereignis von</t>
  </si>
  <si>
    <t>Lehrer  / Workshopleiter</t>
  </si>
  <si>
    <t>Teilnehmer</t>
  </si>
  <si>
    <t>Zeitpunkt (Datum)</t>
  </si>
  <si>
    <t>Zeitraum Start</t>
  </si>
  <si>
    <t>Zeitraum Ende</t>
  </si>
  <si>
    <t>Auswahl</t>
  </si>
  <si>
    <t>EV_Internationaler_Workshop_zur_Biomechanik_GITIS Moskau_Januar_1993_001</t>
  </si>
  <si>
    <t>Aufführungstitel…?</t>
  </si>
  <si>
    <t>Vorstellung</t>
  </si>
  <si>
    <t>Produktionen (PR1;PR2;PR3)</t>
  </si>
  <si>
    <t>Produktionen, Personen, Orte, Gruppen, usw. 
(PR1;EV1;Max,Mustermann;LOC_abc;G_Exa)</t>
  </si>
  <si>
    <t>Ereignis (EV_1)</t>
  </si>
  <si>
    <t>Personen (VN,NN;VN2,NN2)</t>
  </si>
  <si>
    <t>Titel, Künstler</t>
  </si>
  <si>
    <t>1993-00-00:HH:MM</t>
  </si>
  <si>
    <t>EV_12_Traeume_des_Dr_Fridkin_001</t>
  </si>
  <si>
    <t>Aufführung</t>
  </si>
  <si>
    <t>EV_Gestische_Woche_1990_001</t>
  </si>
  <si>
    <t>1990-07-04</t>
  </si>
  <si>
    <t>LOC_Kuenstlerhaus_Bethanien</t>
  </si>
  <si>
    <t>EV_12_Traeume_des_Dr_Fridkin_002</t>
  </si>
  <si>
    <t>1990-07-05</t>
  </si>
  <si>
    <t>EV_12_Traeume_des_Dr_Fridkin_003</t>
  </si>
  <si>
    <t>1990-07-06</t>
  </si>
  <si>
    <t>EV_Aber_macht_keine_Dummheit_001</t>
  </si>
  <si>
    <t>EV_Internationale_Tage_der_Pantomime_1985_001</t>
  </si>
  <si>
    <t>1985-12-04</t>
  </si>
  <si>
    <t>1985-12-04:20:00</t>
  </si>
  <si>
    <t>EV_Aber_macht_keine_Dummheit_002</t>
  </si>
  <si>
    <t>1985-12-05</t>
  </si>
  <si>
    <t>1985-12-05:20:00</t>
  </si>
  <si>
    <t>EV_Amapola_001</t>
  </si>
  <si>
    <t>1982-12-00</t>
  </si>
  <si>
    <t>LOC_Volksbuehne</t>
  </si>
  <si>
    <t>EV_Ameriques_001</t>
  </si>
  <si>
    <t>EV_Gestische_Woche_1987_001</t>
  </si>
  <si>
    <t>1987-07-00</t>
  </si>
  <si>
    <t>EV_Aufstand_der_Traeume_002</t>
  </si>
  <si>
    <t>EV_Gestische_Woche_1988_001</t>
  </si>
  <si>
    <t>1988-07-04</t>
  </si>
  <si>
    <t>EV_August_August_001</t>
  </si>
  <si>
    <t>- Ein Spiel über Emanzipierung durch Angst und Hilflosigkeit oder Wie sich der von seinem Direktor als Dressurobjekt mißbrauchte August zu einem Subjekt mausert, …
- Intelligent-witzige Improvisation auf der Geige, der Baßflöte und diversen Percussions-Instrumenten.
- Ein groteskes Spiel über die eskalierenden Schwierigkeiten einer in die Jahre gekommenen (Clowns-)Familie, der kleinsten Zelle der menschlichen Gesellschaft</t>
  </si>
  <si>
    <t>PR_Clownsfamily;PR_Crazy_Music;PR_August_August</t>
  </si>
  <si>
    <t>EV_Theater_in_Bewegung_1988_001</t>
  </si>
  <si>
    <t>1988-12-05</t>
  </si>
  <si>
    <t>1988-12-05:22:00</t>
  </si>
  <si>
    <t>EV_August_August_002</t>
  </si>
  <si>
    <t>1988-12-08</t>
  </si>
  <si>
    <t>1988-12-08:22:00</t>
  </si>
  <si>
    <t>EV_August_August_003</t>
  </si>
  <si>
    <t>1988-12-10</t>
  </si>
  <si>
    <t>1988-12-10:22:00</t>
  </si>
  <si>
    <t>EV_Avant_Theater_001</t>
  </si>
  <si>
    <t>txt-007-001</t>
  </si>
  <si>
    <t>Cheikh,Abdelaoui;Djelloul,Abdelhak;Said,Missoum;Abdelwahab,Salah;Laid,Abderahmane;Salem,Safir</t>
  </si>
  <si>
    <t>1988-12-08:19:30</t>
  </si>
  <si>
    <t>EV_Avant_Theater_002</t>
  </si>
  <si>
    <t>1988-12-09</t>
  </si>
  <si>
    <t>1988-12-09:19:30</t>
  </si>
  <si>
    <t>EV_Baustelle_001</t>
  </si>
  <si>
    <t>Martin,Brosch;Paul,Weilenmann;Markus,Heller;Martha,Zuercher;Ernesto,Graf;Brigitt,Maag</t>
  </si>
  <si>
    <t>1990-06-29:21:30</t>
  </si>
  <si>
    <t>LOC_Pratergarten</t>
  </si>
  <si>
    <t>EV_Baustelle_002</t>
  </si>
  <si>
    <t>1990-06-30:21:30</t>
  </si>
  <si>
    <t>EV_Baustelle_003</t>
  </si>
  <si>
    <t>1990-07-01:21:30</t>
  </si>
  <si>
    <t>EV_Baustelle_004</t>
  </si>
  <si>
    <t>1990-07-02:21:30</t>
  </si>
  <si>
    <t>EV_Baustelle_005</t>
  </si>
  <si>
    <t>1990-07-03:21:30</t>
  </si>
  <si>
    <t>EV_beauti_FOOLS_001</t>
  </si>
  <si>
    <t>G_Paradogs</t>
  </si>
  <si>
    <t>1990-06-30:20:00</t>
  </si>
  <si>
    <t>EV_beauti_FOOLS_002</t>
  </si>
  <si>
    <t>1990-07-01:20:00</t>
  </si>
  <si>
    <t>EV_Berliner_Ballonfieber_1803_001</t>
  </si>
  <si>
    <t>Berliner Ballonfieber 1803</t>
  </si>
  <si>
    <t>Premiere</t>
  </si>
  <si>
    <t>LOC_Zirkuszelt</t>
  </si>
  <si>
    <t>EV_Berliner_Ballonfieber_1803_002</t>
  </si>
  <si>
    <t>txt-071-002</t>
  </si>
  <si>
    <t>EV_Bilder_einer_Ausstellung_1988_001</t>
  </si>
  <si>
    <t>1988-07-5</t>
  </si>
  <si>
    <t>LOC_Theater_unterm-Dach</t>
  </si>
  <si>
    <t>EV_Bilder_einer_Ausstellung_1988_002</t>
  </si>
  <si>
    <t>1988-07-6</t>
  </si>
  <si>
    <t>EV_Blaubart_001</t>
  </si>
  <si>
    <t>Blaubart</t>
  </si>
  <si>
    <t>LOC_ApollosaalDS</t>
  </si>
  <si>
    <t>EV_Blaubart_002</t>
  </si>
  <si>
    <t>Probe</t>
  </si>
  <si>
    <t>Erste Hauptprobe</t>
  </si>
  <si>
    <t>CW; img-012</t>
  </si>
  <si>
    <t>1981-11-10</t>
  </si>
  <si>
    <t>EV_Blaubart_003</t>
  </si>
  <si>
    <t>Zweite Hauptprobe</t>
  </si>
  <si>
    <t>CW; img-481</t>
  </si>
  <si>
    <t>1981-11-12</t>
  </si>
  <si>
    <t>EV_Boris_Hybner_001</t>
  </si>
  <si>
    <t>Programm von Boris Hybner</t>
  </si>
  <si>
    <t>Boris,Hybner</t>
  </si>
  <si>
    <t>EV_Break_Dance_Kurs_001</t>
  </si>
  <si>
    <t>Break Dance-Kurs</t>
  </si>
  <si>
    <t>Kurs</t>
  </si>
  <si>
    <t>EV_Break_Dance_Kurs_002</t>
  </si>
  <si>
    <t>EV_Bremer_Stadtmusikanten_001</t>
  </si>
  <si>
    <t>1988-07-10;10:00</t>
  </si>
  <si>
    <t>EV_Bremer_Stadtmusikanten_002</t>
  </si>
  <si>
    <t>1988-07-10;14:00</t>
  </si>
  <si>
    <t>EV_Cafe_Fatal_001</t>
  </si>
  <si>
    <t>Café Fatal</t>
  </si>
  <si>
    <t>Burkhart,Seidemann;Gisela,Bohmann;Peter,Baumgart;Anja,Palitzsch</t>
  </si>
  <si>
    <t>EV_Cafe_Fatal_002</t>
  </si>
  <si>
    <t>Gastspiel</t>
  </si>
  <si>
    <t>1987</t>
  </si>
  <si>
    <t>EV_Cafe_Fatal_003</t>
  </si>
  <si>
    <t>Gastspiel beim Internationalen Gaukler-Festival</t>
  </si>
  <si>
    <t>EV_Cafe_Fatal_004</t>
  </si>
  <si>
    <t>Gastspiel bei den Wiener Festwochen</t>
  </si>
  <si>
    <t>1988</t>
  </si>
  <si>
    <t>Oesterreich</t>
  </si>
  <si>
    <t>EV_Cafe_Fatal_005</t>
  </si>
  <si>
    <t>EV_Cafe_Fatal_006</t>
  </si>
  <si>
    <t>1989</t>
  </si>
  <si>
    <t>EV_Cafe_Fatal_007</t>
  </si>
  <si>
    <t>1990</t>
  </si>
  <si>
    <t>EV_Cafe_Fatal_008</t>
  </si>
  <si>
    <t>EV_Cafe_Fatal_009</t>
  </si>
  <si>
    <t>Gastspiel beim Aarhus-Festival Dänemark</t>
  </si>
  <si>
    <t>Aarhus</t>
  </si>
  <si>
    <t>Daenemark</t>
  </si>
  <si>
    <t>EV_Cafe_Fatal_010</t>
  </si>
  <si>
    <t>Nicaragua</t>
  </si>
  <si>
    <t>EV_Cafe_Fatal_011</t>
  </si>
  <si>
    <t>EV_Cafe_Fatal_012</t>
  </si>
  <si>
    <t>1988-04-00</t>
  </si>
  <si>
    <t>EV_Caoutchouc_001</t>
  </si>
  <si>
    <t>1988-07-05</t>
  </si>
  <si>
    <t>EV_Caoutchouc_002</t>
  </si>
  <si>
    <t>1988-07-06</t>
  </si>
  <si>
    <t>EV_Caoutchouc_003</t>
  </si>
  <si>
    <t>1988-07-07</t>
  </si>
  <si>
    <t>EV_Capitombola_001</t>
  </si>
  <si>
    <t>1985-12-06</t>
  </si>
  <si>
    <t>1985-12-06:20:00</t>
  </si>
  <si>
    <t>EV_Carambolage_d_Amour_001</t>
  </si>
  <si>
    <t>Carambolage d'Amour</t>
  </si>
  <si>
    <t>EV_Chi_Kung_001</t>
  </si>
  <si>
    <t>Ch'i Kung Workshop</t>
  </si>
  <si>
    <t>Workshop</t>
  </si>
  <si>
    <t>Brigitte,Bergese</t>
  </si>
  <si>
    <t>EV_Clownerien_001</t>
  </si>
  <si>
    <t>1980-05-12:16:00</t>
  </si>
  <si>
    <t>1980-05-12:17:00</t>
  </si>
  <si>
    <t>LOC_TiP</t>
  </si>
  <si>
    <t>EV_Clownerien_002</t>
  </si>
  <si>
    <t>1980-06-02</t>
  </si>
  <si>
    <t>EV_Clownerien_003</t>
  </si>
  <si>
    <t>1980-06-03</t>
  </si>
  <si>
    <t>EV_Clownerien_004</t>
  </si>
  <si>
    <t>1985-12-04:16:00</t>
  </si>
  <si>
    <t>EV_Clownerien_005</t>
  </si>
  <si>
    <t>Gastspiel beim Frühlingsfestival Budapest 1984</t>
  </si>
  <si>
    <t>1984</t>
  </si>
  <si>
    <t>Budapest</t>
  </si>
  <si>
    <t>EV_Clownerien_006</t>
  </si>
  <si>
    <t>EV_Clownonade_001</t>
  </si>
  <si>
    <t>Pantomimisches Spektakel für Kinder zwishen Sieben und Siebzig. Ein turbulentes Spiel, geboren aus den komischen Einfällen einer ihrer Langeweile überdrüssigen Clown-Gesellschaft. Drehungen und Wendungen einer blühenden Phantasie, die aus dem Nichts die Gefahren einer Raubtierdressur, einer verrückten Seereise, eines Schiffbruchs oder die haarsträubenden Abenteuer einer Dschungeltour zaubert und dabei immer wieder das Publikum zum Mitmachen anstiftet. Ein unterhaltsamer Spaß für jeden, der seine Kindheit nicht vergessen hat.</t>
  </si>
  <si>
    <t>1988-12-04</t>
  </si>
  <si>
    <t>1988-12-04:16:00</t>
  </si>
  <si>
    <t>EV_Clownonade_002</t>
  </si>
  <si>
    <t>1988-12-05:16:00</t>
  </si>
  <si>
    <t>EV_Clownonade_003</t>
  </si>
  <si>
    <t>1988-12-09:16:00</t>
  </si>
  <si>
    <t>EV_Clownonade_004</t>
  </si>
  <si>
    <t>1988-12-11</t>
  </si>
  <si>
    <t>1988-12-11:16:00</t>
  </si>
  <si>
    <t>EV_Clownonade_005</t>
  </si>
  <si>
    <t>Clownsrevue mit sechs Clowns, die der Langeweile mit phantasievollen Einfällen entfliehen.</t>
  </si>
  <si>
    <t>EV_Sommer_Clowns_und_Maskenspiele_001</t>
  </si>
  <si>
    <t>Gisela,Bohmann;Anja,Palitzsch;Peter,Baumgart;Bernd,Hahnke;Christoph,Posselt;Hans_Otto,Reintsch;Guenter,Richter;Burkhart,Seidemann</t>
  </si>
  <si>
    <t>0000-07-03</t>
  </si>
  <si>
    <t>0000-07-03:16:00</t>
  </si>
  <si>
    <t>EV_Clownonade_006</t>
  </si>
  <si>
    <t>0000-07-05</t>
  </si>
  <si>
    <t>0000-07-05:16:00</t>
  </si>
  <si>
    <t>EV_Clownonade_007</t>
  </si>
  <si>
    <t>0000-07-07</t>
  </si>
  <si>
    <t>0000-07-07:16:00</t>
  </si>
  <si>
    <t>EV_Clownonade_008</t>
  </si>
  <si>
    <t>0000-07-09</t>
  </si>
  <si>
    <t>0000-07-09:16:00</t>
  </si>
  <si>
    <t>Vietnam</t>
  </si>
  <si>
    <t>EV_Clownonade_009</t>
  </si>
  <si>
    <t>Laos</t>
  </si>
  <si>
    <t>EV_Clownonade_010</t>
  </si>
  <si>
    <t>Kambodscha</t>
  </si>
  <si>
    <t>EV_Clownonade_011</t>
  </si>
  <si>
    <t>EV_Clownonade_012</t>
  </si>
  <si>
    <t>EV_Clowns_non_stop</t>
  </si>
  <si>
    <t>1990-06-29</t>
  </si>
  <si>
    <t>EV_Clowns_non_stop_002</t>
  </si>
  <si>
    <t>1985-12-01</t>
  </si>
  <si>
    <t>1985-12-01:20:00</t>
  </si>
  <si>
    <t>EV_Clownsfamily_001</t>
  </si>
  <si>
    <t>1986</t>
  </si>
  <si>
    <t>EV_Clownsfamily_002</t>
  </si>
  <si>
    <t>EV_Clownsfamily_003</t>
  </si>
  <si>
    <t>EV_Clownsfamily_004</t>
  </si>
  <si>
    <t>EV_Clownsfamily_005</t>
  </si>
  <si>
    <t>1990-03-16</t>
  </si>
  <si>
    <t>EV_Confusion_001</t>
  </si>
  <si>
    <t>Amleto,Sartori</t>
  </si>
  <si>
    <t>Mareike,Schnitker;Pierre,Byland</t>
  </si>
  <si>
    <t>1990-07-02</t>
  </si>
  <si>
    <t>LOC_Wabe</t>
  </si>
  <si>
    <t>EV_Confusion_002</t>
  </si>
  <si>
    <t>1990-07-03</t>
  </si>
  <si>
    <t>EV_Croisade</t>
  </si>
  <si>
    <t>Inszenierung mit Mitteln der Mime Corporel nach Etienne Decroux. Gastspiel bei der Woche des Gestischen Theaters 1987 in Berlin (Ost).</t>
  </si>
  <si>
    <t>EV_Daniel_Stein_001</t>
  </si>
  <si>
    <t>Solo von Daniel Stein</t>
  </si>
  <si>
    <t>Daniel,Stein</t>
  </si>
  <si>
    <t>Paula,Sandovale_Stein</t>
  </si>
  <si>
    <t>1988-07-02</t>
  </si>
  <si>
    <t>EV_Daniel_Stein_002</t>
  </si>
  <si>
    <t>1988-07-03</t>
  </si>
  <si>
    <t>EV_Danse_et_Musique_001</t>
  </si>
  <si>
    <t>Danse et Musique contemporaine</t>
  </si>
  <si>
    <t>EV_Gestische_Woche_1989_001</t>
  </si>
  <si>
    <t>1989-07-01</t>
  </si>
  <si>
    <t>EV_Das_Narrenschiff_001</t>
  </si>
  <si>
    <t>EV_Das_Narrenschiff_002</t>
  </si>
  <si>
    <t>EV_Der_erste_Schritt_001</t>
  </si>
  <si>
    <t>EV_Die_7Schwaben_001</t>
  </si>
  <si>
    <t>PR_Die_7Schwaben;PR_und_alle_haben_ein_Gesicht</t>
  </si>
  <si>
    <t>EV_und_alle_haben_ein_Gesicht_001</t>
  </si>
  <si>
    <t>EV_Die_fremde_Haut_001</t>
  </si>
  <si>
    <t>Volkmar,Otte;Burkhart,Seidemann</t>
  </si>
  <si>
    <t>EV_Die_fremde_Haut_002</t>
  </si>
  <si>
    <t>CW</t>
  </si>
  <si>
    <t>1980-09-15</t>
  </si>
  <si>
    <t>EV_Die_fremde_Haut_003</t>
  </si>
  <si>
    <t>1980-09-17</t>
  </si>
  <si>
    <t>EV_Die_Verwandlung_001</t>
  </si>
  <si>
    <t>EV_Don_Juan_Genovefa_001</t>
  </si>
  <si>
    <t>Don Juan / Genovefa</t>
  </si>
  <si>
    <t>PR_Graefin_Genowefa;PR_Don_Juan</t>
  </si>
  <si>
    <t>1985-12-02</t>
  </si>
  <si>
    <t>1985-12-02:20:00</t>
  </si>
  <si>
    <t>EV_Don_Juan_Genovefa_002</t>
  </si>
  <si>
    <t>PR_Don_Juan;PR_Graefin_Genowefa</t>
  </si>
  <si>
    <t>1985-12-03</t>
  </si>
  <si>
    <t>1985-12-03:20:00</t>
  </si>
  <si>
    <t>EV_Don_Quichote_in_Muzedelo_001</t>
  </si>
  <si>
    <t>EV_DT_Pantomime_Ensemble_ungeschminkt_001</t>
  </si>
  <si>
    <t xml:space="preserve">DT-Pantomimen ungeschminkt </t>
  </si>
  <si>
    <t>"Eine Werkstatt im Foyer der Kammerspiele zusammen mit den Jazz-Musikern Hermann Naehring und Dietrich Petzold"</t>
  </si>
  <si>
    <t>CW; txt-074-002</t>
  </si>
  <si>
    <t>Hermann,Naehring;Dietrich,Petzold</t>
  </si>
  <si>
    <t>1985-12-01:16:00</t>
  </si>
  <si>
    <t>EV_Egotrips_001</t>
  </si>
  <si>
    <t>EV_Es_regnet_langsam_ein_Loch_in_die_Nacht_001</t>
  </si>
  <si>
    <t>EV_Gestische_Woche_1986_001</t>
  </si>
  <si>
    <t>Paul,Loomans;Joern,Gehlker;Hugues,Hollenstein;Maya,Brosch</t>
  </si>
  <si>
    <t>1986-07-00</t>
  </si>
  <si>
    <t>EV_Experimentelles_Schauspiel_GW_1990_001</t>
  </si>
  <si>
    <t>Workshop Experimentelles Schauspiel</t>
  </si>
  <si>
    <t>Der Workshop von Richard Nieoczym versteht sich als Theater-Erkundungs-Projekt, in das zwei selbständige Teile integriert sind. Während der erste Teil sich der unmittelbaren Schauspielausbildung stellt, orientiert sich der zweite auf die Erarbeitung einer Theaterproduktion.
Vom Workshop zur Aufführung; vom Privaten zum Öffentlichen; von der Suche des Schauspielers zur Realisierung von Arbeitsprozessen in der Aufführung vor Publikum. 
Die Praxis der Kunst der Schauspieler wird mit dem Begriff der Erkundung beschrieben: einzudringen, in die Tiefe zu gehen, zu erforschen. Der wesentliche Schwerpunkt des Arbeitsprozesses ist der Körper des Schauspielers: wie man etwas tut. Wie man den Körper von Konventionen und Gewohnheiten befreit; wie man sich bewegt, wie man mit der Stimme arbeitet und spielt, wie man Text spricht; wie man eine Rolle entwickelt, wie man Monologe, Dialoge, Gemeinschaftsarbeit behandelt. Ziel der Erfahrung: Theater zu produzieren, in dem das Publikum nicht ignoriert wird, sondern als essentieller Betsandteil der Theatererfahrung begriffen ist. 
Das Theater als Communitas: teilen und kommunizieren.</t>
  </si>
  <si>
    <t>EV_Feldenkrais_GW_1986_001</t>
  </si>
  <si>
    <t>Kurs für Bewegungsdozenten: Bewußtheit durch Bewegung nach Feldenkrais</t>
  </si>
  <si>
    <t>Anna,Triebel</t>
  </si>
  <si>
    <t>LOC_Studio_Pantomimen_Theater</t>
  </si>
  <si>
    <t>EV_Feldenkrais_GW_1987_001</t>
  </si>
  <si>
    <t>Feldenkrais Workshop</t>
  </si>
  <si>
    <t>EV_Feldenkrais_GW_1990_001</t>
  </si>
  <si>
    <t>Workshopbeschreibung:
Menschen haben kein genaues Gespür mehr dafür, was eigentlich "ohne überflüssige Anstrengung" bedeutet. Die meisten von uns denken, etwas falle ihnen leicht, was in Wahrheit mühevoll ist, denn sie strengen sich gewohnheitsmäßig viel mehr an, als eine Situation es verlangt. Es gilt also, das brachliegende Gespür für den eigenen Kraftaufwand wiederzubeleben. Das ist möglich durch das Schulen unseres Differenzierungsvermögens. In einer Feldenkrais-Lektion erleben wir bewußt unterschiedlichste Möglichkeiten, ein und dieselbe Handlung durchzuführen. Nur so haben wir die Möglichkeit, zu vergleichen und zu wählen.
Im Unterricht durchleben die Schüler eine Vielzahl von Empfindungen. Da jede unserer Lebenserfahrungen als Muster in unserem Gehirn und in unserem Körper verankert ist, werden dadurch, daß wir uns über unserer Bewegungen mit uns selbst beschäftigen, unweigerlich Erinnerungen, Gefühle und Gedanken wachgerufen, positive wie negative. Sich diese zu erlauben, nicht in sie hineinzufallen, sondern sie einfach wahrzunehmen und zu beobachten ist ein wichtiger Schritt im Prozeß des Sich-bewußt werden.
Dieses Wachbleiben oder Dranbleiben an der Beobachtung unserer Selbst ist untrennbar mit dem Lernen, mit Veränderung und Wandlung verbunden. Die sich selbst vertiefende Eigenwahrnehmung anhand unserer Bewegung macht es uns möglich, vollkommen bei dem zu sein, was wir gerade sind oder tun. Es ist dies ein Prozeß, der uns zur Sammlung verhilft, er hilft uns, unsere Aufmerksamkeit auf das zu richten, was in diesem Augenblick und in jedem Augenblick unseres Lebens wichtig ist. Dieses Da-Sein erfordert unsere Fähigkeit, uns völlig auf eine Sache einzulassen und ihren Reichtum auszuschöpfen.</t>
  </si>
  <si>
    <t>Programmheft Woche des Gestischen Theaters 1990, Text: Anna Triebel-Thome</t>
  </si>
  <si>
    <t>Irene,Sieben</t>
  </si>
  <si>
    <t>EV_Film_Horatier_Kuriatier</t>
  </si>
  <si>
    <t>Film-/Fernsehdreh</t>
  </si>
  <si>
    <t>Eberhard,Kube;Margot,Thyret</t>
  </si>
  <si>
    <t>Lothar,Scharsich</t>
  </si>
  <si>
    <t>LOC_Kalkwer_Ruedersdorf</t>
  </si>
  <si>
    <t>Ruedersdorf</t>
  </si>
  <si>
    <t>EV_Gapihan_Ausstellung_1987_001</t>
  </si>
  <si>
    <t>Ausstellung</t>
  </si>
  <si>
    <t>1987-07-02</t>
  </si>
  <si>
    <t>1987-07-11</t>
  </si>
  <si>
    <t>LOC_Galerie_am_Prater</t>
  </si>
  <si>
    <t>EV_Gespenst_der_Freiheit_001</t>
  </si>
  <si>
    <t>Das Gespenst der Freiheit: Theatralische Fotografie. Eine Ausstellung von Gert Weigelt (Köln, BRD).</t>
  </si>
  <si>
    <r>
      <t>Geleitwort zur Aussstellung von Gert Weigelt: "Voranstellen möchte ich dieser Ausstellung ein Wort von Roland Barthes, das - ich muß es gestehen - mir sehr zupaß kommt:</t>
    </r>
    <r>
      <rPr>
        <i/>
        <sz val="10"/>
        <color rgb="FF000000"/>
        <rFont val="Arial"/>
        <family val="2"/>
      </rPr>
      <t xml:space="preserve"> Gleichwohl berührt die Photographie sich (wie mir scheint) nicht über die Malerie mit der Kunst, sondern über das Theater</t>
    </r>
    <r>
      <rPr>
        <sz val="10"/>
        <color rgb="FF000000"/>
        <rFont val="Arial"/>
        <family val="2"/>
      </rPr>
      <t>. (Aus: Die helle Kammer)
"Das Gespenst der Freiheit" ist ein Titel in dieser Ausstellung, und dennoch ist er nicht nur ironisierend als Aperçu zur aktuellen Tagespolitik zu verstehen.
Die politische Toleranz gegenüber der Sexualität (also auch gegenüber den künstlerischen Ausdrucksformen derselben) war schon immer ein genauer Gradmesser dafür, wie frei eine Gesellschaft wirklich ist. Auch wenn eine solche Ausstellung vor den entscheidenden Novembertagen in der DDR nicht denkbar gewesen wäre, sollten wir nicht frohlocken. Die Repression ist wieder unverkennbar (weltweit) auf dem Vormarsch. Wir sollten also mit erhöhter Wachsamkeit diese Entwicklung verfolgen."</t>
    </r>
  </si>
  <si>
    <t>Programmheft Woche des Gestischen Theaters 1990, Text: Gert Weigel</t>
  </si>
  <si>
    <t>Gert,Weigelt</t>
  </si>
  <si>
    <t>1990-06-24</t>
  </si>
  <si>
    <t>1990-07-15</t>
  </si>
  <si>
    <t>EV_Gestische_Woche_1985_001</t>
  </si>
  <si>
    <t>Woche des gestischen Theaters 1985</t>
  </si>
  <si>
    <t>Festival</t>
  </si>
  <si>
    <t>txt-038</t>
  </si>
  <si>
    <t>1985-07-08</t>
  </si>
  <si>
    <t>1985-07-14</t>
  </si>
  <si>
    <t>Woche des gestischen Theaters 1986</t>
  </si>
  <si>
    <t>G_Pantomimentheater_Georgien;G_Mimobile;G_Impro_Comedy_Co;G_Salto_Vitale;G_Grupo_Laboratorio_di_Verona;G_MAGENIA;G_PT_PB</t>
  </si>
  <si>
    <t>1986-07-05</t>
  </si>
  <si>
    <t>1987-07-12</t>
  </si>
  <si>
    <t>Woche des gestischen Theaters 1987</t>
  </si>
  <si>
    <t>1987-07-03</t>
  </si>
  <si>
    <t>Woche des gestischen Theaters 1988</t>
  </si>
  <si>
    <t>Woche des gestischen Theaters 1989</t>
  </si>
  <si>
    <t>1989-06-30</t>
  </si>
  <si>
    <t>1989-07-09</t>
  </si>
  <si>
    <t>Internationale Woche Gestisches Theater Berlin '90</t>
  </si>
  <si>
    <t>1990-06-22</t>
  </si>
  <si>
    <t>EV_Gestische_Woche_1991</t>
  </si>
  <si>
    <t>Internationale Woche des Gestischen Theaters 1991</t>
  </si>
  <si>
    <t>Letzte Ausgabe des Internationalen Festivals. Initiator und künstlerischer Leiter: Eberhard Kube, Organisation: Mime Centrum Berlin</t>
  </si>
  <si>
    <t>1991-11-30</t>
  </si>
  <si>
    <t>1991-12-07</t>
  </si>
  <si>
    <t>EV_Graefin_Genowefa_001</t>
  </si>
  <si>
    <t>txt-010-001</t>
  </si>
  <si>
    <t>Dagmar,Valesova;Iva,Bittova;Dagmar,Jandova;Zdenek,Fintes</t>
  </si>
  <si>
    <t>1983-04-07</t>
  </si>
  <si>
    <t>LOC_Bruenner_Kuenstlerhaus</t>
  </si>
  <si>
    <t>EV_Hamlet_Macbeth_001</t>
  </si>
  <si>
    <t>Hamlet/Macbeth</t>
  </si>
  <si>
    <t>Zur [Woche des Gestischen Theater] '90 gastiert Bernd Lafrenz mit seinen faszinierenden Soloproduktionen "Hamlet" und "Macbeth" frei nach Shakespeare. Pantomime, Tanz, Parodie, Clownerie fließen hier ineinander über und sind doch schauspielerisch exakt getrennt. Mit beeindruckendem physischen Aktionspotential kreiert Lafrenz Slapstick-Figuren mit Comicgesten und -sprache, dazwischen immer wieder Originalzitate - Shakespeare mit Spaß. Ein Mitmachtheater, das unter die Haut geht, weil der Akteur auf der Bühne so viel Nähe herstellt, durch seine Persönlichkeit so viel Offenheit schafft. Lafrenz ist ein Feuerwerk, das ständig neue Ideen versprüht, der aber dabei nie sein Publikum aus den Augen verliert und dessen spontane Äußerungen sofort in sein Spiel einbezieht.</t>
  </si>
  <si>
    <t>PR_Hamlet;PR_Macbeth</t>
  </si>
  <si>
    <t>EV_Hamlet_Macbeth_002</t>
  </si>
  <si>
    <t>1990-06-30</t>
  </si>
  <si>
    <t>EV_Hamlet_Macbeth_003</t>
  </si>
  <si>
    <t>1990-07-01</t>
  </si>
  <si>
    <t>Hanswurst</t>
  </si>
  <si>
    <t>Probe auf Bühne mit Kostüm</t>
  </si>
  <si>
    <t>img-004</t>
  </si>
  <si>
    <t>1990-05-07</t>
  </si>
  <si>
    <t>Probe mit teilweise Kostüm und teilweise Bühnenbild</t>
  </si>
  <si>
    <t>img-009</t>
  </si>
  <si>
    <t>1987-00-00</t>
  </si>
  <si>
    <t>Probe ohne Kostüm</t>
  </si>
  <si>
    <t>img-010</t>
  </si>
  <si>
    <t>EV_Hanswurst_001</t>
  </si>
  <si>
    <t>EV_Hanswurst_002</t>
  </si>
  <si>
    <t>EV_Happy_End_Station_001</t>
  </si>
  <si>
    <t>Happy End Station</t>
  </si>
  <si>
    <t>EV_Happy_End_Station_002</t>
  </si>
  <si>
    <t xml:space="preserve">Bauprobe </t>
  </si>
  <si>
    <t>EV_Happy_End_Station_003</t>
  </si>
  <si>
    <t>EV_Happy_End_Station_004</t>
  </si>
  <si>
    <t>Generalprobe</t>
  </si>
  <si>
    <t>EV_Happy_End_Station_005</t>
  </si>
  <si>
    <t>Uraufführung</t>
  </si>
  <si>
    <t>1990-11-07</t>
  </si>
  <si>
    <t>Frankfurt_Main</t>
  </si>
  <si>
    <t>EV_Hasid_001</t>
  </si>
  <si>
    <t>EV_Himmelhoelle_001</t>
  </si>
  <si>
    <t>Himmelhölle</t>
  </si>
  <si>
    <t>(…) Günter Richter unternimmt mit den Pantomimen des Deutschen Theaters ein Spiel, bei dem die Erinnerung an Spiele unserer Kindheit wachgerufen wird als die unheimliche Einübungen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</si>
  <si>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Gisela,Bohmann;Hans_Otto,Reintsch;Bernd,Hahnke;Peter,Baumgart;Anja,Palitzsch;Constanze,Schwendler;Christoph,Posselt;Burkhart,Seidemann;Michael,Vogt</t>
  </si>
  <si>
    <t>1988-12-03:19:30</t>
  </si>
  <si>
    <t>EV_Himmelhoelle_002</t>
  </si>
  <si>
    <t>1988-12-07</t>
  </si>
  <si>
    <t>1988-12-07:19:30</t>
  </si>
  <si>
    <t>EV_Himmelhoelle_003</t>
  </si>
  <si>
    <t>EV_Himmelhoelle_004</t>
  </si>
  <si>
    <t>CW; img-521</t>
  </si>
  <si>
    <t>EV_Hoellenfahrt_des_Doktor_Faust_001</t>
  </si>
  <si>
    <t>EV_Hoellenfahrt_des_Doktor_Faust_002</t>
  </si>
  <si>
    <t>50. Vorstellung</t>
  </si>
  <si>
    <t>1985-12-07</t>
  </si>
  <si>
    <t>1985-12-07:20:00</t>
  </si>
  <si>
    <t>EV_Home_sweet_home_001</t>
  </si>
  <si>
    <t>EV_Home_sweet_home_002</t>
  </si>
  <si>
    <t>EV_Home_sweet_home_003</t>
  </si>
  <si>
    <t>EV_Hot_Shots_001</t>
  </si>
  <si>
    <t>EV_Human_power_Flight</t>
  </si>
  <si>
    <t>Human Power Flight</t>
  </si>
  <si>
    <t>1989-07-07</t>
  </si>
  <si>
    <t>EV_Humor_der_Bewegung_001</t>
  </si>
  <si>
    <t>EV_Ich_bin__k__ein_Clown_001</t>
  </si>
  <si>
    <t>Die Erwachsenen können immer alles, jedenfalls tun sie so. Auch Paul – der Clown (?) – gibt an, daß er alles kann. Aber es ist doch zu sehen, daß es nicht so ist. Das fällt sogar den Kindern auf. Und sie kommen ihm immer wieder auf die Schliche. Womit er auch prahlt – Paul beherrscht es nicht, und das Zaubern schon gar nicht. Aber üben darf er, was nicht klappen will? Das dürfen ja die Kinder auch – oder? Eine pantomimische Clownerie mit und ohne Worte für Kinder, bei der alle zeigen können, was in ihnen steckt, bei der alle mitmachen, mitlachen und mitlärmen können.</t>
  </si>
  <si>
    <t>1988-12-08:16:00</t>
  </si>
  <si>
    <t>EV_Ich_bin__k__ein_Clown_002</t>
  </si>
  <si>
    <t>1988-12-10:16:00</t>
  </si>
  <si>
    <t>EV_Ich_bin__k__ein_Clown_003</t>
  </si>
  <si>
    <t>EV_Illusionen_und_die_Alten_001</t>
  </si>
  <si>
    <t>Illusionen und die Alten</t>
  </si>
  <si>
    <t>EV_Improvisationen_für_Schauspieler_001</t>
  </si>
  <si>
    <t>Improvisationen für Schauspieler</t>
  </si>
  <si>
    <t>Jean,Soubeyran</t>
  </si>
  <si>
    <t>Internationale Tage der Pantomime 1985</t>
  </si>
  <si>
    <t>Vom PEDT veranstaltet in den Kammerspielen des DT. Anlass ist das zehnjährige Bestehen des PEDT</t>
  </si>
  <si>
    <t>1985-12-08</t>
  </si>
  <si>
    <t>EV_Jacques_Lecoq_Prater_1988_001</t>
  </si>
  <si>
    <t>Demonstration / Vortrag Jacques Lecoq, Berlin 1988</t>
  </si>
  <si>
    <t>Vortrag</t>
  </si>
  <si>
    <t>Vortrag / Demonstration von Jaques Lecoq (französisch mit deutscher Übersetzung).</t>
  </si>
  <si>
    <t>Jacques,Lecoq</t>
  </si>
  <si>
    <t>EV_Jeder_hat_Recht_001</t>
  </si>
  <si>
    <t>Jeder hat Recht</t>
  </si>
  <si>
    <t>EV_Jenaer_Pantomime_Tage_1985</t>
  </si>
  <si>
    <t>Jenaer Pantomime-Tage</t>
  </si>
  <si>
    <t>1985-10-23</t>
  </si>
  <si>
    <t>1985-10-27</t>
  </si>
  <si>
    <t>EV_Joachim_Lemke_GW_1987_001</t>
  </si>
  <si>
    <t>Programm von Joachim Lemke</t>
  </si>
  <si>
    <t>Joachim,Lemke</t>
  </si>
  <si>
    <t>EV_Kisseljow_und_Gruppe_1988_001</t>
  </si>
  <si>
    <t>1988-07-08</t>
  </si>
  <si>
    <t>EV_Kisseljow_und_Gruppe_1988_002</t>
  </si>
  <si>
    <t>1988-07-09</t>
  </si>
  <si>
    <t>EV_Kisseljow_und_Gruppe_1988_003</t>
  </si>
  <si>
    <t>1988-07-10</t>
  </si>
  <si>
    <t>EV_Kube_Stilpantomimen</t>
  </si>
  <si>
    <t>Eberhard Kube: Stilpantomimen (Solo)</t>
  </si>
  <si>
    <t>Pantomimensolo von Eberhard Kube, Szenen: Der Gaukler, Der Angler, "trove une corde", Der Anstreicher, Im Restaurant, Der Fährmann, Auf dem Rummelplatz, Der Verkehrspolizist.</t>
  </si>
  <si>
    <t>1989-04-30</t>
  </si>
  <si>
    <t>EV_Kunst_der_Maske_001</t>
  </si>
  <si>
    <t>Die Kunst der Maske. Ausstellung des Centro maschere e strutture gestuali (Padua, IT)</t>
  </si>
  <si>
    <t>1979 wurde das Zentrum "Maschere e Strutture Gestuali" von Donato Sartori gegründet. Es basiert auf der Aktivität der zeitgenössischen Skulptur, des Theaters und der Gestik. Man wollte damit eine auf mehreren Gebieten tätige Forschungsgruppe bilden, die den bereits von den Masken eingeschlagenen Weg wieder aufnahm. Das Zentrum hat sich als Hauptaufgabe die Verwirklichung, Wiedergewinnung und Verwendung von Werkzeugen und Ausdrucksweisen vorgenommen, die ihre Bedeutung verloren hatten. Dies ist das Ergebnis einer gründlichen Analyse der Commedia dell'Arte. Mit dieser Arbeit will die Gruppe einen neuen Begriff des "Kulturmachens" einführen und bemüht sich gleichzeitig auch um eine Wiederbelebung des Handwerks, wohl aber von einem modernen Gesichtspunkt aus gesehen. Sie wendet technologische Mittel an, die von der heutigen Gesellschaft zur Verfügung gestellt werden. Der gemeinsame Nenner zwischen diesen unterschiedlichen Personen und Ausdruckstendenzen ist schwer zu orten. Es handelt sich um eine undefinierbare Spannung, die eher beabsichtigt, den Gesprächspartner anzurühren und zu verwickeln, als ihn überzeugen zu wollen und ihm Kultur zu übertragen. Die Mitglieder des Zentrums lehnen jeglichen kulturellen Zwang und jede gesellschaftliche Einengung ab und trachten nach der Überwindung der vorgegebenen Schemata.</t>
  </si>
  <si>
    <t>LOC_Zeiss_Grossplanetarium</t>
  </si>
  <si>
    <t>EV_La_station_debout_001</t>
  </si>
  <si>
    <t>EV_La_station_debout_002</t>
  </si>
  <si>
    <t>EV_La_station_debout_003</t>
  </si>
  <si>
    <t>EV_Ladenhueter_der_Pantomime_001</t>
  </si>
  <si>
    <t>EV_Le_petit_dictateur_001</t>
  </si>
  <si>
    <t>EV_Le_petit_dictateur_002</t>
  </si>
  <si>
    <t>EV_Le_petit_dictateur_003</t>
  </si>
  <si>
    <t>EV_Marcel_Marceau_GW_1990_001</t>
  </si>
  <si>
    <t>Compagnie Marcel Marceau</t>
  </si>
  <si>
    <t>G_Compagnie_Marcel_Marceau</t>
  </si>
  <si>
    <t>Marcel,Marceau</t>
  </si>
  <si>
    <t>EV_Marcel_Marceau_GW_1990_002</t>
  </si>
  <si>
    <t>EV_Marcel_Marceau_GW_1990_003</t>
  </si>
  <si>
    <t>EV_Masken_Nasen_Kastanien</t>
  </si>
  <si>
    <t>Masken – Nasen – Kastanien</t>
  </si>
  <si>
    <t>Fest</t>
  </si>
  <si>
    <t>Abschlussfest der "Woche des Gestischen Theaters 1990" mit mehr als 125 mitwirkenden Künstler*innen auf sechs Bühnen, 7 Bands, Gauklern, Feuerspuckern und Jongleuren.</t>
  </si>
  <si>
    <t>TN; Programmheft Woche des Gestischen Theater 1990; Sponsoringantrag "Woche des Gestischen Theaters 1990"</t>
  </si>
  <si>
    <t>1990-07-07:19:00</t>
  </si>
  <si>
    <t>1990-07-08:03:00</t>
  </si>
  <si>
    <t>EV_Mime_Corporel_GW_1990_001</t>
  </si>
  <si>
    <t>Mime Corporel Workshop</t>
  </si>
  <si>
    <t>Die Mime Corporel wurde von dem heute 92-jährigen Étienne Decroux begründet, der bis 1987 in Paris hunderte von Schülern in einer eigenen Schule ausbildete; sein bekanntester Schüler wurde Marcel Marceau.
Die Entwicklung der Mime Corporel begannn zu einer Zeit, da Theatermacher wie Craig, Meyerhold und Tairow die "Theatralisierung des Theaters" forderten, um sich gegen den Naturalismus zu wenden. Sie entdeckten das erste Instrument des Theaters - den Körper des Schauspielers - wieder und arbeiteten mit der Pantomime, dem Tanz und der Commedia dell' Arte sowie mit asiatischen Theaterformen. Von Decroux wurde diese Entwicklung radikalisiert, indem er die schauspielreischen Möglichkeiten des "nackten Schauspielers auf der nackten Bühne" systematisch in jahrzehntelangen Experimenten erforschte.
Die Mime Corporel ist eine Grundlagenausbildung für Schauspieler. Durch das Erlernen dieser Technik gewinnt der Akteur ein analytisches Körperbewußtsein mit dem genauen Wissen um Anspannung und Entspannung der Muskulatur sowie eine absolute Beherrschung seines Körpers und dessen Ausdrucksmöglichkeiten. Das Schauspiel wird mittels dieser Technik auf seine Grundlagen zurückgeführt: die Umsetzung des dramatischen Spiels in An- und Entspannungsprozesse der Muskulatur. Zum anderen ist die Mime Corporel eine eigenständige Darstellungsform, die sich allein der Ausdrucksformen des menschlichen Körpers bedient.</t>
  </si>
  <si>
    <t>Programmheft Woche des Gestischen Theaters 1990, Text: Martina Leeker</t>
  </si>
  <si>
    <t>EV_Mimen_Parade_82</t>
  </si>
  <si>
    <t>1982-10-03</t>
  </si>
  <si>
    <t>1982-10-10</t>
  </si>
  <si>
    <t>Leningrad</t>
  </si>
  <si>
    <t>EV_Mimentechnik_GW_1990_001</t>
  </si>
  <si>
    <t>Workshop Mimentechnik</t>
  </si>
  <si>
    <t>Ilja,Rutberg</t>
  </si>
  <si>
    <t>EV_Mit_und_ohne_Nase_001</t>
  </si>
  <si>
    <t>Maskenspiel von Bernd Hahnke „über Schwierigkeiten mit ‚seinem Gesicht‘ und ‚seinen Rollen‘ im Leben fertig zu werden.“</t>
  </si>
  <si>
    <t>0000-07-02</t>
  </si>
  <si>
    <t>0000-07-02:16:00</t>
  </si>
  <si>
    <t>EV_Mit_und_ohne_Nase_002</t>
  </si>
  <si>
    <t>0000-07-04</t>
  </si>
  <si>
    <t>0000-07-04:16:00</t>
  </si>
  <si>
    <t>EV_Mit_und_ohne_Nase_003</t>
  </si>
  <si>
    <t>0000-07-06</t>
  </si>
  <si>
    <t>0000-07-06:16:00</t>
  </si>
  <si>
    <t>EV_Mit_und_ohne_Nase_004</t>
  </si>
  <si>
    <t>0000-07-08</t>
  </si>
  <si>
    <t>0000-07-08:16:00</t>
  </si>
  <si>
    <t>EV_Mit_und_ohne_Nase_005</t>
  </si>
  <si>
    <t>0000-07-10</t>
  </si>
  <si>
    <t>0000-07-10:16:00</t>
  </si>
  <si>
    <t>EV_Mit_und_ohne_Nase_006</t>
  </si>
  <si>
    <t>Uraufführung beim Welttheatertag '88. Experimentelles Maskenspiel.</t>
  </si>
  <si>
    <t>CW; ND1988-03-12</t>
  </si>
  <si>
    <t>EV_Welttheatertag_1988_001</t>
  </si>
  <si>
    <t>1988-03-27</t>
  </si>
  <si>
    <t>EV_Mit_und_ohne_Nase_007</t>
  </si>
  <si>
    <t>EV_Mit_und_ohne_Nase_008</t>
  </si>
  <si>
    <t>EV_Mit_und_ohne_Nase_009</t>
  </si>
  <si>
    <t>EV_Mit_und_ohne_Nase_010</t>
  </si>
  <si>
    <t>1988-03-26</t>
  </si>
  <si>
    <t>EV_Morse_Mime_GW_1987_001</t>
  </si>
  <si>
    <t>Programm der Morse Mime Compagnie</t>
  </si>
  <si>
    <t>EV_New_African_Dance_GW_1990_001</t>
  </si>
  <si>
    <t>New African Dance Workshop</t>
  </si>
  <si>
    <t>Workshopbeschreibung:
NEW AFRICAN DANCE bringt Dich zurück zu Deinen Wurzeln, in Deine Kraft, weckt das Feuer Deines Körpers. Du spürst den Rhythmus in Deinem Körper. Drückst ihn aus mit Stampfen, Klatschen, Singen; findest zurück zu Deiner natürlichen Bewegung. Du wirst lebendig, ekstatisch, kopflos, fühlst den Rhythmus der Trommeln in Deinen Füßen, Deinem Becken, Armen, Rippen und in Deinem Kopf ... bis nur noch Bewegung da ist, Rhythmus da ist und Deine Aufmerksamkeit.</t>
  </si>
  <si>
    <t>Pashyo,Leihs</t>
  </si>
  <si>
    <t>EV_Number_9_001</t>
  </si>
  <si>
    <t>EV_Number_9_002</t>
  </si>
  <si>
    <t>EV_Number_9_003</t>
  </si>
  <si>
    <t>EV_Orfeus_001</t>
  </si>
  <si>
    <t>EV_Theater_in_Bewegung_1985_001</t>
  </si>
  <si>
    <t>Ulrich,Belaschk;Werner,Keller;Rainer,Kretzschmar;Gerhard,Henschel;Fritz,Schimmelpfennig;Wolfgang,Ritter;Werner,Lange;Thomas,Boerner;Gertraud,Listmann;Sabine,Reifeldt;Christine,Stromberg;Irmgard,Lorenz;Elisabeth,Lappe;Werner,Becker;Heinz,Richter;Margit,Schroeder</t>
  </si>
  <si>
    <t>1985-11-30:20:00</t>
  </si>
  <si>
    <t>EV_Orfeus_002</t>
  </si>
  <si>
    <t>1985-12-08:20:00</t>
  </si>
  <si>
    <t>EV_Pantomimosiade</t>
  </si>
  <si>
    <t>Pantomimosiade. Ein Pantomimenfestival</t>
  </si>
  <si>
    <t>Eberhard,Kube;Kiran,Segal;Carlos,Trafic;Peter,Wyssbrodt;Milan,Sladek</t>
  </si>
  <si>
    <t>1978-05-13</t>
  </si>
  <si>
    <t>1978-05-21</t>
  </si>
  <si>
    <t>Bonn</t>
  </si>
  <si>
    <t>EV_PEDT_Probenarbeit_001</t>
  </si>
  <si>
    <t>Proben des DT-Pantomimenensembles</t>
  </si>
  <si>
    <t>1980-06-19</t>
  </si>
  <si>
    <t>LOC_ProbenbuehneDT</t>
  </si>
  <si>
    <t>EV_Percussion_GW_1990_001</t>
  </si>
  <si>
    <t>Percussion Workshop</t>
  </si>
  <si>
    <t>Workshopbeschreibung:
Das Trommeln auf Congas erfordert eine bestimmte Technik: wie halte ich die Finger, wo kommt der Schlag hin, welche Hand spielt …? Deine ganze Aufmerksamkeit wird gebraucht, damit Du einen Rhythmus spielen kannst und am Anfang klingt es vielleicht ganz holprig. Aber dann kommt der Punkt, wo Du Dich spielen siehst und es geht von selbst. Du bist im Fluß mit dem Rhythmus und anderen Spielern: Musik entsteht.</t>
  </si>
  <si>
    <t>Klaus,Staffa</t>
  </si>
  <si>
    <t>EV_Philippe_Bizot_GW_1987_001</t>
  </si>
  <si>
    <t>Programm von Philippe Bizot</t>
  </si>
  <si>
    <t>Philippe,Bizot</t>
  </si>
  <si>
    <t>EV_Plakate_zur_Mime_001</t>
  </si>
  <si>
    <t>Plakate zur Mime</t>
  </si>
  <si>
    <t>Ausstellung mit Plakaten aus dem Nederlands Mime Centrum, 149. Ausstellung der Galerie am Prater, anläßlich der Woche des Gestischen Theaters 1988</t>
  </si>
  <si>
    <t>TN; txt-025-006</t>
  </si>
  <si>
    <t>1988-07-01</t>
  </si>
  <si>
    <t>1988-07-16</t>
  </si>
  <si>
    <t>EV_Plastik_001</t>
  </si>
  <si>
    <t>EV_Platz_an_der_Sonne_001</t>
  </si>
  <si>
    <t>EV_Platz_an_der_Sonne_002</t>
  </si>
  <si>
    <t>EV_Platz_an_der_Sonne_003</t>
  </si>
  <si>
    <t>EV_Pressekonferenz_GW_90_001</t>
  </si>
  <si>
    <t>Pressekonferenz zur Eröffnung der "Internationale Woche Gestisches Theater '90"</t>
  </si>
  <si>
    <t>Pressekonferenz</t>
  </si>
  <si>
    <t>1990-06-20:13:00</t>
  </si>
  <si>
    <t>EV_Programm_Andrejew_Beljanin_001</t>
  </si>
  <si>
    <t>Miniaturen von Alexandr Andrejew und Vladimir Beljanin</t>
  </si>
  <si>
    <t>Bei der Internationalen Woche Gestisches Theater treten die Solo-Pantomimen Alexandr Andrejew und Vladimir Beljanin erstmal mit ihren Soloprogrammen gemeinsam auf.</t>
  </si>
  <si>
    <t>Alexandr,Andrejew;Vladimir,Beljanin</t>
  </si>
  <si>
    <t>EV_Programm_Habbe_und_Meik</t>
  </si>
  <si>
    <t>Habbe und Meik</t>
  </si>
  <si>
    <t>Programm von Habbe und Meik bei der Woche des Gestischen Theaters 1989.</t>
  </si>
  <si>
    <t>1989-07-00</t>
  </si>
  <si>
    <t>EV_Programm_Mobile_1988_001</t>
  </si>
  <si>
    <t>Programm von "Mobile"</t>
  </si>
  <si>
    <t>EV_Programm_Mobile_1988_002</t>
  </si>
  <si>
    <t>EV_Programm_Mobile_1988_003</t>
  </si>
  <si>
    <t>EV_Qigong_GW_1990_001</t>
  </si>
  <si>
    <t>Qigong Workshop</t>
  </si>
  <si>
    <t>Workshopbeschreibung:
Die Freude der Tierformen
Altchinesische Tierformen
"Die Freude der fünf Tiere" ist eine Bewegungssequenz, die in China, dem klassischen Land der Gesundheitsvorsorge, vermutlich schon in vorgeschichtlicher Zeit praktiziert wurde. Daß diese Tierformen uns bis heute erhalten geblieben sind und in aller Welt immer mehr Freunde gewinnen, spricht für ihren Wert und ihre Wirksamkeit, denn über Zeiten und Räume hinweg erhält sich nur das Förderliche.
"Die Freude der fünf Tiere" gehört zu einer übergeordneten Bewegungsmethode, dem Qigong. Qi heißt Atem, Energie, Vitalkraft. Gong heißt Arbeit, Umgang, Art und Weise der Handhabung. Qigong ist also ein System, das Menschen hilft, mit der eigenen Energie umzugehen. In diesem System wechseln innere und äußere Übungen, Energiearbeit und geistige Sammlung im harmonischen Verlauf ab. Der chinesische Arzt Hua'to, der während der Han-Dynastie etwa um 200 u. Z. lebte, schreibt: "Ich beherrsche eine Kunst, nämlich die Freude der fünf Tiere Tiger, Hirsch, Bär, Affe, Vogel. Mit diesen Übungen kann ich meine Gesundheit erhalten und Krankheiten beseitigen. Wenn ich mich nicht wohl fühle, mache ich eine der fünf Übungen, bald verspüre ich eine Besserung des Unbehagens, ich schwitze und bekomme Appetit.
Wir werden uns in den Tagen unserer Zusammenarbeit eine Auswahl einfacher Tierübungen aneignen. Wir vertiefen uns in das Wesen und die charakteristische Gestik jedes einzelnen Tieres und ziehen als Kraniche unsere Kreise, kommen als Tiger aus der Höhle, tragen als Bär den Mond herum, wir stampfen auf wie der Hirsch, bis alle Quellen springen und schaukeln als Affe am Ast, bis der Zustand, den Hua'to untertreibend als Besserung des Unbehagens beschreibt, sich nach und nach in Wohlbefinden und reine Lebenslust verwandelt.</t>
  </si>
  <si>
    <t>EV_Rock_Spektakel_001</t>
  </si>
  <si>
    <t>Alexandr,Kot</t>
  </si>
  <si>
    <t>EV_Rock_Spektakel_002</t>
  </si>
  <si>
    <t>EV_Roeteln_im_Plaenterwald_001</t>
  </si>
  <si>
    <t>Röteln im Plänterwald</t>
  </si>
  <si>
    <t>EV_Roeteln_im_Plaenterwald_002</t>
  </si>
  <si>
    <t>EV_Roeteln_im_Plaenterwald_003</t>
  </si>
  <si>
    <t>EV_Roeteln_im_Plaenterwald_004</t>
  </si>
  <si>
    <t>EV_Roeteln_im_Plaenterwald_005</t>
  </si>
  <si>
    <t>EV_Roeteln_im_Plaenterwald_006</t>
  </si>
  <si>
    <t>EV_Roeteln_im_Plaenterwald_007</t>
  </si>
  <si>
    <t>EV_Roeteln_im_Plaenterwald_und_Cafe_Fatal_001</t>
  </si>
  <si>
    <t>Röteln im Plänterwald und Cafe Fatal</t>
  </si>
  <si>
    <t>PR_Roeteln_im_Plaenterwald;PR_Cafe_Fatal</t>
  </si>
  <si>
    <t>1989-04-00</t>
  </si>
  <si>
    <t>EV_Roeteln_im_Plaenterwald_und_Cafe_Fatal_002</t>
  </si>
  <si>
    <t>1990-10-04</t>
  </si>
  <si>
    <t>EV_Rotes_Konzert_001</t>
  </si>
  <si>
    <t>EV_Rotes_Konzert_002</t>
  </si>
  <si>
    <t>EV_Rotes_Konzert_003</t>
  </si>
  <si>
    <t>EV_Rotkaeppchen_packt_aus_001</t>
  </si>
  <si>
    <t>Märchen für Fortgeschrittene. Nonsens für drei Pantomimen und einen Musiker. Vom Bärenhunger der Wölfe auf Großmütter. War Schneewittchen noch Jungfrau? Was war wirklich in Rotkäppchens Korb? Fragen, die unsere getrübte Erinnerung an Grimms Märchen wieder kräftig aufrühren helfen. Leichtverdauliches, das die drei Akteure mit großem Löffel austeilen. Quatsch mit Sauce. Nichts für Trauerklöße! Jede tiefere Bedeutung wäre rein zufällig. Für Kinder über achtzehn zugelassen.</t>
  </si>
  <si>
    <t>1988-12-07:22:00</t>
  </si>
  <si>
    <t>EV_Rotkaeppchen_packt_aus_002</t>
  </si>
  <si>
    <t>1988-12-09:22:00</t>
  </si>
  <si>
    <t>EV_Rotkaeppchen_packt_aus_003</t>
  </si>
  <si>
    <t>Potugal</t>
  </si>
  <si>
    <t>EV_Rotkaeppchen_packt_aus_004</t>
  </si>
  <si>
    <t>EV_Salto_Vitale_1988_001</t>
  </si>
  <si>
    <t>Programm von "Salto Vitale"</t>
  </si>
  <si>
    <t>EV_Salto_Vitale_1988_002</t>
  </si>
  <si>
    <t>EV_Schauspielimpro_GW_1990_001</t>
  </si>
  <si>
    <t>Workshop Schauspiel Improvisation</t>
  </si>
  <si>
    <t>EV_Seance_Friction_001</t>
  </si>
  <si>
    <t>EV_Seance_Friction</t>
  </si>
  <si>
    <t>1988-12-05:19:30</t>
  </si>
  <si>
    <t>EV_Seance_Friction_002</t>
  </si>
  <si>
    <t>1988-12-06</t>
  </si>
  <si>
    <t>1988-12-06:19:30</t>
  </si>
  <si>
    <t>EV_Sie_werden_lachen_Ausstellung_1986_001</t>
  </si>
  <si>
    <t>Sie werden lachen. Artistengeschichte in der Galerie am Prater</t>
  </si>
  <si>
    <t>Ausstellung mit Bildern bekannter Clowns, kuratiert von Markschiess van Trix.</t>
  </si>
  <si>
    <t>Julius,Markschiess_van_Trix</t>
  </si>
  <si>
    <t>Galerie am Prater</t>
  </si>
  <si>
    <t>EV_Solo_Duo_001</t>
  </si>
  <si>
    <t>EV_Solo_Duo_002</t>
  </si>
  <si>
    <t>EV_Solo_Duo_003</t>
  </si>
  <si>
    <t>Sommer, Clowns und Maskenspiele</t>
  </si>
  <si>
    <t>Sommerprogramm vom 2.- 10. Juli für Familien unter dem Motto „Sommer, Clowns und Maskenspiele“. An jedem der Nachmittage wurden abwechselnd die Inszenierungen „Mit und ohne Nase“ und „Clownonade“ im Foyer der Kammerspiele des Deutschen Theaters auf dem eigens hierfür aufgebauten Spielpodest aufgeführt.</t>
  </si>
  <si>
    <t>EV_Soum_Wasson_GW_1987_001</t>
  </si>
  <si>
    <t>EV_Sozialer_Klang_der_Geste_001</t>
  </si>
  <si>
    <t>Der soziale Klang der Geste. Theoretische und Praktische Dimensionen menschlicher Körpererfahrung in Kunst und Alltag. Internationales Symposium</t>
  </si>
  <si>
    <t>Symposium</t>
  </si>
  <si>
    <t xml:space="preserve">Internationales Symposium veranstaltet von Mime Centrum Berlin, tanzAKTUELL, Hebbel Theater Berlin. </t>
  </si>
  <si>
    <t>Corinne,Soum;Ide,van_Heiningen;Ernst,Schumacher;Hans,Hass;Rudolf,zur_Lippe;Walter,Siegfried;Koffi,Koko;Christian,Mattis;Steven,Wasson;Martina,Leeker;Eberhard,Kube;Thilo,Wittenbecher</t>
  </si>
  <si>
    <t>1990-06-27</t>
  </si>
  <si>
    <t>EV_Speedy_Banana_GW_1987_001</t>
  </si>
  <si>
    <t>EV_Spielen_wir_Pantomime_001</t>
  </si>
  <si>
    <t>EV_Spritzer_001</t>
  </si>
  <si>
    <t>EV_Studio_Sofia_GW_1987_001</t>
  </si>
  <si>
    <t>Programm des Studio-Pantomimentheater Sofia</t>
  </si>
  <si>
    <t>Miltscho,Miltschew</t>
  </si>
  <si>
    <t>EV_Sucking_Stones_1988_001</t>
  </si>
  <si>
    <t>LOC_Theater_unterm_Dach</t>
  </si>
  <si>
    <t>EV_Sucking_Stones_1988_002</t>
  </si>
  <si>
    <t>EV_Sucking_Stones_1988_003</t>
  </si>
  <si>
    <t>EV_Sunny_Side_Up_oder_ein_Stueck_von_der_Leiter_001</t>
  </si>
  <si>
    <t xml:space="preserve">Co-Produktion Compagnie Patrice Bigel/La Rumeur, Paris und studio gold egg, Wien.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Mechelangelos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 </t>
  </si>
  <si>
    <t>Jean_Charles,Clair</t>
  </si>
  <si>
    <t>Walter,Werzowa</t>
  </si>
  <si>
    <t>Anja,Maedel;Alexander,Munkas;Ruth,Bartussek;Heidelore,Gramser</t>
  </si>
  <si>
    <t>Wolfgang_Amadeus,Mozart;Richard,Strauß;Ludwig,van_Beethoven</t>
  </si>
  <si>
    <t>1988-12-10:19:30</t>
  </si>
  <si>
    <t>EV_Sunny_Side_Up_oder_ein_Stueck_von_der_Leiter_002</t>
  </si>
  <si>
    <t>1988-12-11:19:30</t>
  </si>
  <si>
    <t>EV_Szenen_1988_001</t>
  </si>
  <si>
    <t>EV_Szenen_1988_002</t>
  </si>
  <si>
    <t>EV_Szenen_1988_003</t>
  </si>
  <si>
    <t>EV_Tage_der_Pantomime</t>
  </si>
  <si>
    <t>Tage der Pantomime</t>
  </si>
  <si>
    <t>Txt-162</t>
  </si>
  <si>
    <t>G_Pantomime_Ensemble_Jena;G_PT_PB</t>
  </si>
  <si>
    <t>1964-02-00</t>
  </si>
  <si>
    <t>LOC_bat</t>
  </si>
  <si>
    <t>EV_Tai_Chi_Chuan_GW_1986_001</t>
  </si>
  <si>
    <t>Tai Chi Chuan Workshop Anfänger</t>
  </si>
  <si>
    <t>Grit,Krausse;Karl_Michael,Kulow</t>
  </si>
  <si>
    <t>EV_Tai_Chi_Chuan_GW_1987_001</t>
  </si>
  <si>
    <t>Tai Chi Chuan Workshop (Anfänger)</t>
  </si>
  <si>
    <t>Karl_Michael,Kulow</t>
  </si>
  <si>
    <t>EV_The_Cry_Of_The_Body</t>
  </si>
  <si>
    <t>Soloprogramm von Benito Gutmacher.</t>
  </si>
  <si>
    <t>1989-07-05</t>
  </si>
  <si>
    <t>EV_The_Faust_Quest_Luzifer_001</t>
  </si>
  <si>
    <t>Auf der Grundlage der ursprünglichen Faustgeschichte erarbeitet "Actor's Theatre Laboratorium" seit zwei Jahren selbstständig für sich stehende Teile dieses histporischen Zyklus. Die einzelnen Produktionen enthüllen die Archetypen, die im Innern eines jeden Menschen verborgen sind. Die Akteure begleiten das Publikum auf einer geistigen Reise, auf der Suche nach dem Konkreten und dem Verständnis dessen, was so oft im Unterbewußtsein liegt. Bühnenkunst und Rituale mischen sich mit quälenden Visionen, Gelächter wechselt mit Spannung, Trommeln und Tanz mit Stille, Vulgarität mit Geistigkeit, ruhige Bilder mit Handlung und Text. Nach den erfolgreichenen Produktionen "Mephisto's Dream" und "Goddess" erlebt "Luizifers Lament" anläßlich der Woche '90 in Berlin seine Welturaufführung.</t>
  </si>
  <si>
    <t>EV_The_Faust_Quest_Luzifer_002</t>
  </si>
  <si>
    <t>EV_The_Faust_Quest_Luzifer_003</t>
  </si>
  <si>
    <t>Theater in Bewegung 1985</t>
  </si>
  <si>
    <t>Erste Ausgabe des Festivals, das vom Pantomimen-Ensemble des Deutschen Theaters organisiert wurde.</t>
  </si>
  <si>
    <t xml:space="preserve">Drei Jahre nach der ersten Ausgabe folgte die zweite des internationalen Festivals, das vom Pantomimen-Ensemble des Deutschen Theaters initiiert wurde. Es traten die Gruppen Théâtre de la Mie de Pain aus Paris, das Regionaltheater d’Oran aus Algerien und Walter Bartussek aus Wien vom 03. – 11.12.1988 in den Kammerspielen des Deutschen Theaters auf. Das Rahmenprogramm wurde vom Pantomimen-Ensemble im Foyer der Kammerspiele mit Clownsspielen „für Kinder zwischen sieben und siebzig“ gestaltet. Das Ministerium für Kultur der DDR sowie die Berliner Festtage und das Deutsche Theater unterstützten boten Unterstützung. </t>
  </si>
  <si>
    <t>EV_Theatergrafik_GW_1990_001</t>
  </si>
  <si>
    <t>Theatergrafik. Ausstellung von Frits van Hartingsveldt, Amsterdam</t>
  </si>
  <si>
    <t>Theaterprädagogik Workshop</t>
  </si>
  <si>
    <t>Der Workshop basiert auf den seit Jahren beständig ausgebauten künstlerischen und theaterpädagogischen Erfahrungen des Nederlands Mime Centrum in Amsterdam. Das Konzept hat das Ziel, Mimekünstler auszubilden, die fähig sind, aus ihrer eigenen künstlerischen Vision heraus Darstellungsprozesse sowohl innerhalb des Theaters wie auch der pädagodischen Arbeit zu bewältigen. Der Schwerpunkt liegt auf dem Kreieren einer eigenen Bildsprache, die Bewegungsdisziplin basiert auf der Analyse von Étienne Decroux. Der Workshop gliedert sich in zwei Teile. Im ersten erfolgt die Erarbeitung elementarer Mimetechniken wie Bewegung und Gegenbewegung, Kraft und Gegenkraft, Isolation und Balance. Im zweiten Teil werden gemeinsam die Arbeitsstufen einer Inszeneirung durchlaufen. Über die Momente Technik, Beobachtung, Analyse, Verarbeitung, Rückbezug auf Spielidee und Technik wird das pädagogische Instrumentarium einer systematischen Handhabung integriert. Der Workshop konzentriert sich auf das Mimetraining, das Elementarspiel, das Maskenspiel nach Lecoq, die Pantomime, die Mime corporel nach Decroux, die Mimographie / Komposition und Mimeregie.</t>
  </si>
  <si>
    <t>Ide,van_Heiningen;Jost,Ideler</t>
  </si>
  <si>
    <t>EV_Tief_in_uns_001</t>
  </si>
  <si>
    <t>1987-10-16</t>
  </si>
  <si>
    <t>EV_Ueber_den_Berg_kommen_001</t>
  </si>
  <si>
    <t>Yoshi,Oida</t>
  </si>
  <si>
    <t>EV_Ueber_den_Berg_kommen_002</t>
  </si>
  <si>
    <t>EV_Ueber_den_Berg_kommen_003</t>
  </si>
  <si>
    <t>EV_Ullyssee_Ullyssee_001</t>
  </si>
  <si>
    <t>EV_Unternehmen_Straßentheater_001</t>
  </si>
  <si>
    <t>EV_Valentino_001</t>
  </si>
  <si>
    <t>1990-07-05:20:00</t>
  </si>
  <si>
    <t>EV_Valentino_002</t>
  </si>
  <si>
    <t>1990-07-06:20:00</t>
  </si>
  <si>
    <t>EV_Verruecktwaerts_001</t>
  </si>
  <si>
    <t>Verrücktwärts</t>
  </si>
  <si>
    <t>EV_Verruecktwaerts_002</t>
  </si>
  <si>
    <t>Prag_001</t>
  </si>
  <si>
    <t>EV_Viele_Dinge_sind_in_einem_Ding_001</t>
  </si>
  <si>
    <t>EV_Vogelmogel_1988_001</t>
  </si>
  <si>
    <t>G_Finke-Faltz</t>
  </si>
  <si>
    <t>EV_Von_Kalaf_und_Prinzessin_Turandot_001</t>
  </si>
  <si>
    <t>EV_Waldemar_Nowak_001</t>
  </si>
  <si>
    <t>Solo von Waldemar Nowak</t>
  </si>
  <si>
    <t>Waldemar,Nowak</t>
  </si>
  <si>
    <t>EV_Waldemar_Nowak_002</t>
  </si>
  <si>
    <t>EV_We_Residents</t>
  </si>
  <si>
    <t>Pantomime Show by Eberhard Kube: We Residents</t>
  </si>
  <si>
    <t>Gastspiel Eberhard Kubes in Sri Lanka u.a. mit einer Bearbeitung der Produktion "Wir Wohner" ("We residents").</t>
  </si>
  <si>
    <t>0000-10-14;18:30</t>
  </si>
  <si>
    <t>LOC_St_Anthonys_College_Hall</t>
  </si>
  <si>
    <t>Katugasota</t>
  </si>
  <si>
    <t>Sri_Lanka</t>
  </si>
  <si>
    <t>Welttheatertag 1988</t>
  </si>
  <si>
    <t>EV_Wer_hat_Angst_vor_m_schwarzen_Mann_001</t>
  </si>
  <si>
    <t>Gastspiel im Ei</t>
  </si>
  <si>
    <t>1979-10-23:20:30</t>
  </si>
  <si>
    <t>LOC_Ei</t>
  </si>
  <si>
    <t>EV_Werkstattprogramm_1984_001</t>
  </si>
  <si>
    <t>Werkstattprogramm 1984</t>
  </si>
  <si>
    <t>EV_Wir_Wohner_001</t>
  </si>
  <si>
    <t>Wir Wohner</t>
  </si>
  <si>
    <t>EV_Wir_Wohner_II_001</t>
  </si>
  <si>
    <t>EV_Wir_Wohner_III_001</t>
  </si>
  <si>
    <t>EV_Wochen_der_Pantomime_1963</t>
  </si>
  <si>
    <t>Wochen der Pantomime</t>
  </si>
  <si>
    <t>Jeweils an den Wochenende fanden Pantomime-Vorstellungen verschiedener Pantomimegruppen aus der DDR statt.</t>
  </si>
  <si>
    <t>1963-11-15</t>
  </si>
  <si>
    <t>1963-12-15</t>
  </si>
  <si>
    <t>EV_Zwischen_Tuer_und_Angel_001</t>
  </si>
  <si>
    <t>1975-05-04</t>
  </si>
  <si>
    <t>EV_Serioso_ma_non_troppo</t>
  </si>
  <si>
    <t>EV_Clownsfamily_006</t>
  </si>
  <si>
    <t>EV_Zwei Mann_001</t>
  </si>
  <si>
    <t>Zwei Mann</t>
  </si>
  <si>
    <t>Fotostudien mit zwei Pantomimen</t>
  </si>
  <si>
    <t>CW; img-135 - img-135-012-003</t>
  </si>
  <si>
    <t>Bernd,Hahnke;Peter,Baumgart</t>
  </si>
  <si>
    <t>Pepita,Engel</t>
  </si>
  <si>
    <t>1980-05-21</t>
  </si>
  <si>
    <t>EV_Verliebt_in_Berlin</t>
  </si>
  <si>
    <t>Verliebt in Berlin</t>
  </si>
  <si>
    <t>Unterhaltungsrevue im Palast der Republik, bei der u. a. das Pantomimentheater vom Prenzlauer Berg mitwirkte.</t>
  </si>
  <si>
    <t>1981-00-00</t>
  </si>
  <si>
    <t>EV_Hoffest_PTPB_1981</t>
  </si>
  <si>
    <t>Hoffest zum 20-jährigen Jubiläum des Pantomimentheater vom Prenzlauer Berg</t>
  </si>
  <si>
    <t>EV_Solidaritaetsbasar_Journalisten_1980</t>
  </si>
  <si>
    <t>EV_Kuba_DDR_Jugendtreffen</t>
  </si>
  <si>
    <t>Treffen der Freundschaft zwischen der Jugend der DDR und der Republik Kuba</t>
  </si>
  <si>
    <t>1980-08-20</t>
  </si>
  <si>
    <t>1980-08-24</t>
  </si>
  <si>
    <t>Rostock</t>
  </si>
  <si>
    <t>EV_Soloabend_Kube_Berg_Gladbach</t>
  </si>
  <si>
    <t>Soloabend von Eberhard Kube</t>
  </si>
  <si>
    <t>1988-06-10</t>
  </si>
  <si>
    <t>Bergisch Gladbach</t>
  </si>
  <si>
    <t>EV_Spielart_04_11_1988</t>
  </si>
  <si>
    <t>Erstausstrahlung Spiel-Art - Begegnung von Bänkel und Bühne</t>
  </si>
  <si>
    <t>Ursendung</t>
  </si>
  <si>
    <t>Erstausstrahlung des Unterhaltungsformats "Spiel-Art". Als Gast war u. a. der Pantomime Eberhard Kube geladen.</t>
  </si>
  <si>
    <t>Barbara,Molsen</t>
  </si>
  <si>
    <t>Peter,Heinrich</t>
  </si>
  <si>
    <t>Eva_Maria,Rose</t>
  </si>
  <si>
    <t>Manuela Samson</t>
  </si>
  <si>
    <t>Thomas,Schenk</t>
  </si>
  <si>
    <t>SAMMLUNG UND ORDNUNG</t>
  </si>
  <si>
    <t>Produktionen und Ereignisse</t>
  </si>
  <si>
    <t>INHALT</t>
  </si>
  <si>
    <t>Erzeuger AGENTEN)</t>
  </si>
  <si>
    <t>Abbildungen und Erwähnungen (AGENTEN)</t>
  </si>
  <si>
    <t>AGENTEN bei Film- und Fernsehproduktionen (o. andere nicht Ereignisbasierte Inhalte)</t>
  </si>
  <si>
    <t>Weitere AGENTEN</t>
  </si>
  <si>
    <t>Objekt RAUM, ZEIT, WELT</t>
  </si>
  <si>
    <t>Rechte</t>
  </si>
  <si>
    <t>Digitalisiert</t>
  </si>
  <si>
    <t>visibility level</t>
  </si>
  <si>
    <t>Standort MCB</t>
  </si>
  <si>
    <t>Kommentar Inhalt</t>
  </si>
  <si>
    <t>Kommentar Bearbeitung</t>
  </si>
  <si>
    <t>Archivalientyp</t>
  </si>
  <si>
    <t>Unterobjekt von</t>
  </si>
  <si>
    <t>Serie / Abfolge</t>
  </si>
  <si>
    <t>Sammlung (Projekt / DB)</t>
  </si>
  <si>
    <t>Gleicher Inhalt</t>
  </si>
  <si>
    <t>Abgebildete Produktionen</t>
  </si>
  <si>
    <t>Erwähnte Produktionen</t>
  </si>
  <si>
    <t>Abgebildete Ereignisse</t>
  </si>
  <si>
    <t>Erwähnte Ereignisse</t>
  </si>
  <si>
    <t>Titel</t>
  </si>
  <si>
    <t>Untertitel</t>
  </si>
  <si>
    <t>Annotation/Beschreibung</t>
  </si>
  <si>
    <t>Kamera / Aufzeichner</t>
  </si>
  <si>
    <t>Sichtbare Entitäten</t>
  </si>
  <si>
    <t>Hörbare Entitäten</t>
  </si>
  <si>
    <t>(Irgendwie) Erwähnte Entitäten</t>
  </si>
  <si>
    <t>Erwähnte Gruppen / Compagnies</t>
  </si>
  <si>
    <t>Autorenschaft</t>
  </si>
  <si>
    <t>Beitragsregie / Fernsehregie</t>
  </si>
  <si>
    <t>Editor</t>
  </si>
  <si>
    <t>Ton</t>
  </si>
  <si>
    <t>Sprache des Objekts</t>
  </si>
  <si>
    <t>Aufnahmedatum</t>
  </si>
  <si>
    <t>Entstehungsort</t>
  </si>
  <si>
    <t>Träger</t>
  </si>
  <si>
    <t>Länge gesamtes Band</t>
  </si>
  <si>
    <t>In (relevanter Inhalt)</t>
  </si>
  <si>
    <t>Out (relevanter Inhalt)</t>
  </si>
  <si>
    <t>Bandbeschriftungen</t>
  </si>
  <si>
    <t>Herkunft</t>
  </si>
  <si>
    <t>Rechteinhaber</t>
  </si>
  <si>
    <t>Zustand Objekt</t>
  </si>
  <si>
    <t>Datum Zustandsaufnahme</t>
  </si>
  <si>
    <t>Objekt identisch mit</t>
  </si>
  <si>
    <t>Zustand Digitalisat</t>
  </si>
  <si>
    <t>Länge</t>
  </si>
  <si>
    <t>Copyright</t>
  </si>
  <si>
    <t>Dateipfad Master</t>
  </si>
  <si>
    <t>Rechtesitutation</t>
  </si>
  <si>
    <t>Zahl</t>
  </si>
  <si>
    <t>Timecode</t>
  </si>
  <si>
    <t>Timecode Ende</t>
  </si>
  <si>
    <t>0 oder 1</t>
  </si>
  <si>
    <t>0, 1 oder 2</t>
  </si>
  <si>
    <t>laufende Projekt-Nr.</t>
  </si>
  <si>
    <t>Raum, Regal, Kiste</t>
  </si>
  <si>
    <t>zusammen entstanden (weniger inhaltlich)</t>
  </si>
  <si>
    <t>Personen, Gegenstände (z.B kostüm), Gruppen, …</t>
  </si>
  <si>
    <t>Sprachkürzel</t>
  </si>
  <si>
    <t>JJJJ-MM-TT (optional YYYY-MM-DD:HH-MM)</t>
  </si>
  <si>
    <t>i.d.R. Bandformat</t>
  </si>
  <si>
    <t>hh:mm:ss:ff</t>
  </si>
  <si>
    <t>Identifier von identischen Objekten</t>
  </si>
  <si>
    <t>Zustandsbeschreibung</t>
  </si>
  <si>
    <t>Ralf,Räuker;Alexej,Paschin</t>
  </si>
  <si>
    <t>objekt1;objekt2</t>
  </si>
  <si>
    <t>vid-001</t>
  </si>
  <si>
    <t>MCB-TV-25</t>
  </si>
  <si>
    <t>AV-Objekt</t>
  </si>
  <si>
    <t>PR_Pantalon_und_Colombine;PR_Le_Violloncelliste;PR_Kanon_und_Fuge;PR_Studie;PR_Die_offene_Tuer</t>
  </si>
  <si>
    <t>Klangbilder - fünf Inszenierungen von Marie-Luise Anger: "Die offene Tür", "Studie", "Kanon und Fuge" (Co-Regie Katrin Adams) "Le Violoncelliste" und "Pantalon und Colombine" aus den Jahren 1990 bis 1991. Bearbeitet mit Vor- und Abspann (mit Nennung der Mitwirkenden). Eine Videoproduktion des Mime Centrum Berlin 1991.</t>
  </si>
  <si>
    <t>http://archiv.mimecentrum.de/videos/MCB-TV-25</t>
  </si>
  <si>
    <t>Hans_Henning,Wulf;Nancy,Sanchez_Perez;Stephan,Dreher;Nina,Stadthaus</t>
  </si>
  <si>
    <t>Kristina,Krafft;Christoph,Heidemann</t>
  </si>
  <si>
    <t>Fernando,Lafferiere</t>
  </si>
  <si>
    <t>1991-06-22</t>
  </si>
  <si>
    <t>B1 120 - Klangbilder Programm d. Berliner Pantomimentheaters [r. - l. Augen]</t>
  </si>
  <si>
    <t>MCB</t>
  </si>
  <si>
    <t>vid-002</t>
  </si>
  <si>
    <t xml:space="preserve">DV 687 Sasaki Human Power Flight </t>
  </si>
  <si>
    <t>Bild gelbstichig</t>
  </si>
  <si>
    <t>vid-002-001</t>
  </si>
  <si>
    <t>COL_Woche_des_Gestischen_Theaters_0000;COL_Woche_des_Gestischen_Theaters_1989</t>
  </si>
  <si>
    <t>vid-002-002</t>
  </si>
  <si>
    <t>MCB-DV-687</t>
  </si>
  <si>
    <t>TN;http://archiv.mimecentrum.de/videos/MCB-DV-687</t>
  </si>
  <si>
    <t>Thilo,Wittenbecher</t>
  </si>
  <si>
    <t>vid-002-003</t>
  </si>
  <si>
    <t>1989-07-08</t>
  </si>
  <si>
    <t>vid-002-004</t>
  </si>
  <si>
    <t>https://www.youtube.com/watch?v=j7BDQmicQlI</t>
  </si>
  <si>
    <t>vid-003</t>
  </si>
  <si>
    <t>MCB-SV-1415</t>
  </si>
  <si>
    <t>COL_PT_PB;COL_Eberhard_Kube</t>
  </si>
  <si>
    <t>Harri,Muenzhardt;Klaus,Hesse;Rolf_Dieter,Graf;Helmut,Fischer;Bernd,Mueller</t>
  </si>
  <si>
    <t>Margot,Thyret</t>
  </si>
  <si>
    <t>Hans_Juergen,Herrmann</t>
  </si>
  <si>
    <t>Wolfgang,Paulke;Eckehard,Binas;Thomas,Naumann</t>
  </si>
  <si>
    <t>Bernd,Mnich</t>
  </si>
  <si>
    <t>Detlef,Wolff;Rolf,Wellingerhof</t>
  </si>
  <si>
    <t>Klaus,Urbanski</t>
  </si>
  <si>
    <t>LOC_Kalkwer_Ruedersdor</t>
  </si>
  <si>
    <t>SV 1415 Kube Die Horatier und die Kuriatier</t>
  </si>
  <si>
    <t>vid-004</t>
  </si>
  <si>
    <t>VC1 A3 34 Woche '87</t>
  </si>
  <si>
    <t>vid-004-001</t>
  </si>
  <si>
    <t>COL_Woche_des_Gestischen_Theaters_0000;COL_Woche_des_Gestischen_Theaters_1987</t>
  </si>
  <si>
    <t>fr</t>
  </si>
  <si>
    <t>vid-004-002</t>
  </si>
  <si>
    <t>TN;http://archiv.mimecentrum.de/videos/MCB-TV-1</t>
  </si>
  <si>
    <t>vid-004-003</t>
  </si>
  <si>
    <t>vid-004-004</t>
  </si>
  <si>
    <t>Licedei</t>
  </si>
  <si>
    <t>vid-004-005</t>
  </si>
  <si>
    <t>1987-08-00</t>
  </si>
  <si>
    <t>LOC_Theater_Rigiblick</t>
  </si>
  <si>
    <t>Tetra Theater</t>
  </si>
  <si>
    <t>Kontrast zu schwach, der Vor- und Abspann sind unleserlich</t>
  </si>
  <si>
    <t>vid-005</t>
  </si>
  <si>
    <t>MCB-TV-788</t>
  </si>
  <si>
    <t>vid-006</t>
  </si>
  <si>
    <t>MCB-TV-1</t>
  </si>
  <si>
    <t>COL_Woche_des_Gestischen_Theaters_1987;COL_Woche_des_Gestischen_Theaters_0000</t>
  </si>
  <si>
    <t>1987-03-11</t>
  </si>
  <si>
    <t>vid-007</t>
  </si>
  <si>
    <t>MCB-SV-462</t>
  </si>
  <si>
    <t>COL_Woche_des_Gestischen_Theaters_0000;COL_Woche_des_Gestischen_Theaters_1988</t>
  </si>
  <si>
    <t>fr;de</t>
  </si>
  <si>
    <t>niedrige Bildqualität</t>
  </si>
  <si>
    <t>vid-008</t>
  </si>
  <si>
    <t>1. Decroux-Demo 33'
2. Horatier u. Kuriatier (Fernsehfassung) 45'
3. Qigong 25'</t>
  </si>
  <si>
    <t>vid-008-001</t>
  </si>
  <si>
    <t>MCB-SV-186</t>
  </si>
  <si>
    <r>
      <t xml:space="preserve">Die </t>
    </r>
    <r>
      <rPr>
        <i/>
        <sz val="10"/>
        <color rgb="FF000000"/>
        <rFont val="Arial"/>
        <family val="2"/>
      </rPr>
      <t>mime corporel</t>
    </r>
    <r>
      <rPr>
        <sz val="10"/>
        <color rgb="FF000000"/>
        <rFont val="Arial"/>
        <family val="2"/>
      </rPr>
      <t xml:space="preserve"> nach Etienne Decroux - Arbeitsdemonstration </t>
    </r>
  </si>
  <si>
    <t>TN;http://archiv.mimecentrum.de/videos/MCB-SV-186</t>
  </si>
  <si>
    <t>Lutz,Burkhard</t>
  </si>
  <si>
    <t>Corinne,Soum;Ulrike,Koennecke</t>
  </si>
  <si>
    <t>Hans_Eckard,Eckhardt</t>
  </si>
  <si>
    <t>Etienne,Decroux</t>
  </si>
  <si>
    <t>Steven,Wasson;Martina,Leeker</t>
  </si>
  <si>
    <t>Michael,Hentschel</t>
  </si>
  <si>
    <t>de,fr</t>
  </si>
  <si>
    <t>vid-008-002</t>
  </si>
  <si>
    <t>vid-008-003</t>
  </si>
  <si>
    <t>vid-009</t>
  </si>
  <si>
    <t>TV-24 Steve Wasson La Croisade Berlin 1987 60 min</t>
  </si>
  <si>
    <t>vid-009-001</t>
  </si>
  <si>
    <t>MCB-TV-23;MCB-TV-24</t>
  </si>
  <si>
    <t>niedrige Bildqualität, Ton übersteuert bisweilen.</t>
  </si>
  <si>
    <t>vid-009-002</t>
  </si>
  <si>
    <t>vid-010</t>
  </si>
  <si>
    <t>MCB-TV-22</t>
  </si>
  <si>
    <t>A4/215 Prospekt Number 9 1990
A3/216 L'ange fou, Theatre de 
Le petit dictateur 1990 83 min</t>
  </si>
  <si>
    <t>vid-010-001</t>
  </si>
  <si>
    <t>EV_Number_9_001;EV_Number_9_002;EV_Number_9_003</t>
  </si>
  <si>
    <t>TV_24_Wasson_Wasson:Croisade</t>
  </si>
  <si>
    <t>vid-010-002</t>
  </si>
  <si>
    <t>EV_Le_petit_dictateur_001;EV_Le_petit_dictateur_002;EV_Le_petit_dictateur_003</t>
  </si>
  <si>
    <t>vid-011</t>
  </si>
  <si>
    <t>MCB-TV-46</t>
  </si>
  <si>
    <t>TV 46 Walter Bartussek sunny side up Berlin 1988, 13min</t>
  </si>
  <si>
    <t>vid-011-001</t>
  </si>
  <si>
    <t>Edierte Aufnahme, die evtl. nicht eine gesamte Aufführung zeigt. Am Ende der Aufnahme erscheint ein Abspann, der sie als eine Produktion des ORF Abt. Wissenschaft und als Teil der ORF-Dokumentation "Im Namen des Fortschritts" ausweist [Allerdings ist nicht eindeutig festzustellen, dass dieser Abspann tatsächlich zur Aufnahme gehört].</t>
  </si>
  <si>
    <t>Christopher,Stallybrass</t>
  </si>
  <si>
    <t>1988-02-06</t>
  </si>
  <si>
    <t>Edierte Aufnahme einer [oder mehrerer] Aufführung[en] ohne Sprache. Darüber liegt ein niederländischer Off-Kommentar. Am Anfang dieser Aufnahme befindet sich ein wenige Sekunden dauernder Rest einer anderen (unbekannten) Produktion.</t>
  </si>
  <si>
    <t>vid-012</t>
  </si>
  <si>
    <t>MCB-TV-303</t>
  </si>
  <si>
    <t>Unedierte Aufnahme einer Aufführung, ohne Schlussapplaus. Es existiert eine Kurzfassung mit nur 30 Minuten Laufzeit. Beide zeigen vermutlich nicht eine komplette Aufführung. Eventuell zeigt die kürzere Aufnahme einen Teil des in dieser Aufnahme fehlenden Anfangs.</t>
  </si>
  <si>
    <t>1988-05-29</t>
  </si>
  <si>
    <t>vid-013</t>
  </si>
  <si>
    <t>MCB-TV-305</t>
  </si>
  <si>
    <t>S-VHS</t>
  </si>
  <si>
    <t>TV 305 Frits Vogels Caoutchouc NL 1988, 30min</t>
  </si>
  <si>
    <t>vid-013-001</t>
  </si>
  <si>
    <t>Edierte Aufnahme einer Aufführung, mit Schlussapplaus. Es existiert eine Langfassung mit 52 Minuten Laufzeit. Beide zeigen vermutlich nicht eine komplette Aufführung. Eventuell zeigt diese kürzere Aufnahme einen Teil des in der langen Aufnahme fehlenden Anfangs.</t>
  </si>
  <si>
    <t>Ray,Kril</t>
  </si>
  <si>
    <t>Theo,Raben;Ray,Kril</t>
  </si>
  <si>
    <t>vid-013-002</t>
  </si>
  <si>
    <t>Unbekannte Videoaufnahme</t>
  </si>
  <si>
    <t>Aufnahme ohne Bild. Eine männliche Stimme spricht über Mime. Im Hintergrund sind Bewegungen mehrerer Menschen zu vermuten.</t>
  </si>
  <si>
    <t>vid-014</t>
  </si>
  <si>
    <t>MCB-TV-151</t>
  </si>
  <si>
    <t>Edierte Aufnahme mit Titeln.</t>
  </si>
  <si>
    <t>Chiel,Snyders</t>
  </si>
  <si>
    <t>Frans,Poelstra</t>
  </si>
  <si>
    <t>1988-03-03</t>
  </si>
  <si>
    <t>LOC_Beelderstorm</t>
  </si>
  <si>
    <t>TV 151 Paul Clark Sucking stones NL 1988, 52 min</t>
  </si>
  <si>
    <t>vid-015</t>
  </si>
  <si>
    <t>MCB-TV-428</t>
  </si>
  <si>
    <t>TN;http://archiv.mimecentrum.de/videos/MCB-TV-428</t>
  </si>
  <si>
    <t>TV-428 Eberhard Kube Stilpantomimen I Berlin 1989, 58 min</t>
  </si>
  <si>
    <t>vid-016</t>
  </si>
  <si>
    <t>MCB-TV-427</t>
  </si>
  <si>
    <t>TV-427 Eberhard Kube Stilpantomimen I Berlin 1989, 13 min</t>
  </si>
  <si>
    <t>vid-016-001</t>
  </si>
  <si>
    <t>TN;http://archiv.mimecentrum.de/videos/MCB-TV-427</t>
  </si>
  <si>
    <t>00:12:35:00</t>
  </si>
  <si>
    <t>vid-016-002</t>
  </si>
  <si>
    <t>Ehemaliger Text in Datenbank: 
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In der vorliegenden Aufzeichnung übernahmen Margarete Hasting, Franz Schömbs und Georg Verden die Choreografenaufgabe und rekonstruierten Schlemmers Tanz. Dramaturgische Mitarbeit Margit Bárdy.
Tagebucheintrag Schlemmers aus dem September 1922:
„(…) Das Triadische Ballett, das mit dem Heiteren kokettiert, ohne der Groteske zu verfallen, das Konventionelle streift, ohne mit dessen Niederungen zu buhlen, zuletzt Entmaterialisierung der Körper erstrebt, ohne sich okkultisch zu sanieren, soll die Anfänge zeigen, daraus sich ein deutsches Ballett entwickeln könnte, das in Stil und Eigenart so verankert wäre, um sich gegenüber vielleicht bewundernswerten, doch wesensfremden Analogien zu behaupten .“
Master auf TV - 427(dS)</t>
  </si>
  <si>
    <t>Master von MCB-TV-698 ist auch MCB-TV-427</t>
  </si>
  <si>
    <t>http://archiv.mimecentrum.de/videos/MCB-TV-698</t>
  </si>
  <si>
    <t>Kurt,Gewissen</t>
  </si>
  <si>
    <t>Oskar,Schlemmer</t>
  </si>
  <si>
    <t>Georg,Verden;Franz,Schoembs;Margarete,Hasting</t>
  </si>
  <si>
    <t>Hannes,Winkler;Ralph,Smolik;Edith,Demharter</t>
  </si>
  <si>
    <t>Erich,Ferstl</t>
  </si>
  <si>
    <t>Hannes,Winkler;Margit,Bardy;Ludwig,Grote;Xanti,Schawinsky;Tut,Schlemmer;Helmut,Amann</t>
  </si>
  <si>
    <t>Johannes,Nikel</t>
  </si>
  <si>
    <t>0012:36:00</t>
  </si>
  <si>
    <t>vid-017</t>
  </si>
  <si>
    <t>MCB-TV-363</t>
  </si>
  <si>
    <t>Woche '89
1. Jörn Gehlker &amp; gruppe "Danse et musique contemporaine" 80'
2. Habbe &amp; Meik "Pantom.- Maskensp." 70'
VC 16
A1 112</t>
  </si>
  <si>
    <t>vid-017-001</t>
  </si>
  <si>
    <t>MCB-TV-275</t>
  </si>
  <si>
    <t>Auf MCB-TV-275 auch Master von Habbe&amp;Meik (MCB-TV-2599, siehe vid-017-002)</t>
  </si>
  <si>
    <t>vid-017-002</t>
  </si>
  <si>
    <t>Bild ist grünstichig, Band enthält wenige Bildfehler.</t>
  </si>
  <si>
    <t>vid-018</t>
  </si>
  <si>
    <t>MCB-TV-321</t>
  </si>
  <si>
    <t>Benito,Gutmacher;Eberhard,Kube</t>
  </si>
  <si>
    <t>de,en,es</t>
  </si>
  <si>
    <t>vid-019</t>
  </si>
  <si>
    <t>MCB-TV-740</t>
  </si>
  <si>
    <t>TV 740 Speedy Banana Just Married Berlin 1987, 71 min
"Woche '87" 1. Speedy Banana: Just Married 2. Antagon: P [?] 3. Compagnie Amiel: Serioso ma non troppo
4. "Schaum" (Konsonanz)
VC 2
A2 39</t>
  </si>
  <si>
    <t>vid-019-001</t>
  </si>
  <si>
    <t>vid-019-002</t>
  </si>
  <si>
    <t>Vermutlich handelt es sich um Antagon: Plastik - bin aber nicht ganz sicher (Vgl. Bandbeschriftung)</t>
  </si>
  <si>
    <t>LOC_Flimtheater_am_Friedrichshain</t>
  </si>
  <si>
    <t>vid-019-003</t>
  </si>
  <si>
    <t>02:39.01</t>
  </si>
  <si>
    <t>vid-019-004</t>
  </si>
  <si>
    <t>Nicht das Masterband, Master ist vid-023</t>
  </si>
  <si>
    <t>Die Aufzeichnung zeigt vermutlich eine ganze Aufführung. Allerdings ist kein Publikum zu sehen, der Anfang ist sehr abrupt und es fehlt der Schlussapplaus.</t>
  </si>
  <si>
    <t>Originalmusik?</t>
  </si>
  <si>
    <t>1988-05-25</t>
  </si>
  <si>
    <t>vid-023</t>
  </si>
  <si>
    <t>vid-020</t>
  </si>
  <si>
    <t>MOVERS (Mattis)
1. beautiFOOLS 1:05
2. Babyzarr 01:10
3. 7 Soli (Ch. Mattis) 0:35
VC 11
195</t>
  </si>
  <si>
    <t>Niedrige Bildqualität</t>
  </si>
  <si>
    <t>Evtl stockt das Digitalisat an einigen Stellen.</t>
  </si>
  <si>
    <t>vid-020-001</t>
  </si>
  <si>
    <t>MCB-TV-550</t>
  </si>
  <si>
    <t>Masterband für alle drei MCB-TV-550, MCB-TV-551 und MCB-TV-552</t>
  </si>
  <si>
    <r>
      <t xml:space="preserve">Edierte Aufzeichnung dreier Produktionen der Gruppe </t>
    </r>
    <r>
      <rPr>
        <i/>
        <sz val="10"/>
        <color rgb="FF000000"/>
        <rFont val="Arial"/>
        <family val="2"/>
      </rPr>
      <t>Movers</t>
    </r>
    <r>
      <rPr>
        <sz val="10"/>
        <color rgb="FF000000"/>
        <rFont val="Arial"/>
        <family val="2"/>
      </rPr>
      <t xml:space="preserve"> ("beautiFOOLS", "BABYZARR", "7 Soli". Künstlerische Leitung und Regie: Christian Mattis, Produktion: Bruno Steiner). Mit Credits. Es ist nicht ersichtlich, ob es sich um Aufführungen mit Publikum handelte oder für die Kamera gespielt wurde.</t>
    </r>
  </si>
  <si>
    <t>Bruno,Steiner</t>
  </si>
  <si>
    <t>1987-12-00</t>
  </si>
  <si>
    <t>vid-020-002</t>
  </si>
  <si>
    <t>1988-02-01</t>
  </si>
  <si>
    <t>vid-020-003</t>
  </si>
  <si>
    <r>
      <t xml:space="preserve">Edierte Aufzeichnung dreier Produktionen der Gruppe </t>
    </r>
    <r>
      <rPr>
        <i/>
        <sz val="10"/>
        <color rgb="FF000000"/>
        <rFont val="Arial"/>
        <family val="2"/>
      </rPr>
      <t>Movers</t>
    </r>
    <r>
      <rPr>
        <sz val="10"/>
        <color rgb="FF000000"/>
        <rFont val="Arial"/>
        <family val="2"/>
      </rPr>
      <t xml:space="preserve"> ("beautiFOOLS", "BABYZARR", 7 Soli. Künstlerische Leitung und Regie: Christian Mattis, Produktion: Bruno Steiner). Mit Credits. Es ist nicht ersichtlich, ob es sich um Aufführungen mit Publikum handelte oder für die Kamera gespielt wurde.
Die sieben Soli tragen folgende Titel: Trax (Spinnenmensch), O (Kreisobjekt), Quadrat (Quadratisches Objekt), Onar, Untiteld 1, Mattis - Gambit, Mimo - Trax.
Am Ende der Aufzeichnung befinden sich Aufnahmen vom Performance Space.</t>
    </r>
  </si>
  <si>
    <t>Peter,Oldham</t>
  </si>
  <si>
    <t>Gary,Luke;Leisa,Shelton</t>
  </si>
  <si>
    <t>1985-09-00</t>
  </si>
  <si>
    <t>LOC_The_Performance_Space</t>
  </si>
  <si>
    <t>Sidney</t>
  </si>
  <si>
    <t>Australien</t>
  </si>
  <si>
    <t>vid-021</t>
  </si>
  <si>
    <t>MCB-TV-734</t>
  </si>
  <si>
    <t>TV734 Debbie Isitt Valentino Berlin 1989, 63 min</t>
  </si>
  <si>
    <t>vid-022</t>
  </si>
  <si>
    <t>Theater im Würfel
1. Striptease (nach Mrosek) 0:32h
2. Tagebuch eines Wahnsinnigen 1:02h
3. Schaum (Probe) s/w 0:17h
VC4
120</t>
  </si>
  <si>
    <t>vid-022-001</t>
  </si>
  <si>
    <t>1988-04-24</t>
  </si>
  <si>
    <t>Muenchen</t>
  </si>
  <si>
    <t>BRD</t>
  </si>
  <si>
    <t>Bild ist grünstichig. Bildqualität ist sehr niedrig.</t>
  </si>
  <si>
    <t>vid-022-002</t>
  </si>
  <si>
    <t>Die Aufzeichnung zeigt vermutlich eine vollständige Aufführung, mit Schlussapplaus.</t>
  </si>
  <si>
    <t>sehr niedrige Bildqualität, leichter Rotstich.</t>
  </si>
  <si>
    <t>vid-022-003</t>
  </si>
  <si>
    <r>
      <t xml:space="preserve">Aufzeichnung von Proben zur Produktion "Schaum" des </t>
    </r>
    <r>
      <rPr>
        <i/>
        <sz val="10"/>
        <color rgb="FF000000"/>
        <rFont val="Arial"/>
        <family val="2"/>
      </rPr>
      <t>Pantomimentheater vom Prenzlauer Berg</t>
    </r>
    <r>
      <rPr>
        <sz val="10"/>
        <color rgb="FF000000"/>
        <rFont val="Arial"/>
        <family val="2"/>
      </rPr>
      <t>. Die Darsteller*innen tragen noch nicht die Kostüme, die später auf der Bühne verwendet werden, die Probe findet ohne Bühnenbild statt. Die Aufzeichnung ist in s/w.</t>
    </r>
  </si>
  <si>
    <t>Bild ist s/w.</t>
  </si>
  <si>
    <t>vid-024</t>
  </si>
  <si>
    <t>MCB-TV-76</t>
  </si>
  <si>
    <t>Master</t>
  </si>
  <si>
    <t>TV 76 Bizot Soloprogramm Paris 1993, 93 min</t>
  </si>
  <si>
    <t>Niedrige Bildqualität, teilweise grünstichig, Ton übersteuert</t>
  </si>
  <si>
    <t>vid-025</t>
  </si>
  <si>
    <t>MCB-TV-745</t>
  </si>
  <si>
    <t>EV_Daniel_Stein_001;EV_Daniel_Stein_002</t>
  </si>
  <si>
    <t>TV 745 Daniel Stein Soloprogramm, 1988, 65 min
"Woche '88" 1. Daniel Stein 1:05
VC 8
A4 35</t>
  </si>
  <si>
    <t>Niedrige Bildqualität, Ton sehr leise</t>
  </si>
  <si>
    <t>vid-026</t>
  </si>
  <si>
    <t>MCB-TV-627</t>
  </si>
  <si>
    <t>WO IST DIESE DATEI?</t>
  </si>
  <si>
    <t>vid-027</t>
  </si>
  <si>
    <t>vid-028</t>
  </si>
  <si>
    <t>Die Aufnahme entstand im Auftrag des Niederländischen Mime Centrums, vermutlich bei einem Gastspiel in den Niederlanden.</t>
  </si>
  <si>
    <t>Guido,Ganzeman</t>
  </si>
  <si>
    <t>Guido,Ganzeman;Afina,de_Rue</t>
  </si>
  <si>
    <t>MCB-TV-215</t>
  </si>
  <si>
    <t>nl</t>
  </si>
  <si>
    <t>171
D.T. PANTOMIME ENSEMBLE "Café Fatal"
38 min.</t>
  </si>
  <si>
    <t>Niederländisches Mime Centrum</t>
  </si>
  <si>
    <t>vid-029</t>
  </si>
  <si>
    <t>MCB-214</t>
  </si>
  <si>
    <t>Die Aufnahme entstand im Auftrag des Niederländischen Mime Centrums, vermutlich bei einem Gastspiel in den Niederlanden. Nach Ende der Aufzeichnung der Aufführung erscheint für einige Minuten ein Testbildschirm, danach Aufnahmen von einer Tuschezeichnung.</t>
  </si>
  <si>
    <t>de,nl</t>
  </si>
  <si>
    <t>Niedrige Bildqualität.</t>
  </si>
  <si>
    <t>vid-030</t>
  </si>
  <si>
    <t>vid-030-001</t>
  </si>
  <si>
    <t>vid-030-002</t>
  </si>
  <si>
    <t>Gesamte Aufnahme einer Aufführung, mit Schlussapplaus.</t>
  </si>
  <si>
    <t>Malcom_Julian,Beam;Afina,de_Rue</t>
  </si>
  <si>
    <t>vid-030-003</t>
  </si>
  <si>
    <t>Aufzeichnung mit erheblichem Bildfehler.</t>
  </si>
  <si>
    <t>Afina,de_Rue;Lucien,van_Kronenburg;Guido,Ganzeman</t>
  </si>
  <si>
    <t>Jan,Taks;Peer,van_den_Berg;Riet,Verhelst</t>
  </si>
  <si>
    <t>Niedrige Bildqualität, starker Bildfehler.</t>
  </si>
  <si>
    <t>vid-031</t>
  </si>
  <si>
    <r>
      <t xml:space="preserve">Werkstattprogramm des </t>
    </r>
    <r>
      <rPr>
        <i/>
        <sz val="10"/>
        <color rgb="FF000000"/>
        <rFont val="Arial"/>
        <family val="2"/>
      </rPr>
      <t>Pantomimentheater vom Prenzlauer Berg</t>
    </r>
    <r>
      <rPr>
        <sz val="10"/>
        <color rgb="FF000000"/>
        <rFont val="Arial"/>
        <family val="2"/>
      </rPr>
      <t>. Gruppenchoreografien und Einzel- sowie Partnerszenen mit Musik und wenigen Requisiten, teilweise in Kostümen. Zu sehen ist ein Teil des Publikums von hinten. Die gesamte Aufführung wurde aufgezeichnet. Ab der Hälfte des Bandes: Aufzeichnung von "Ailey Dances" (TV-Show), produziert von der Video-Produktionsfirma "KULTUR"</t>
    </r>
  </si>
  <si>
    <t>de,en</t>
  </si>
  <si>
    <t>"WERKSTATT" Dez '88</t>
  </si>
  <si>
    <t>Sehr niedrige Bildqualität</t>
  </si>
  <si>
    <t>vid-032</t>
  </si>
  <si>
    <t>Christian,Lehmann;Rudolf,Schemmel</t>
  </si>
  <si>
    <t>Eberhard,Kube;Anke,Gerber</t>
  </si>
  <si>
    <t>Baerbel,Hoffmann</t>
  </si>
  <si>
    <t>Ingrid,Schernikau;Jochen,Huschenbett</t>
  </si>
  <si>
    <t>1972-00-00</t>
  </si>
  <si>
    <t>Jörg Winners</t>
  </si>
  <si>
    <t>vid-033</t>
  </si>
  <si>
    <t>Diverse Fernsehbeiträge DFF, 1991</t>
  </si>
  <si>
    <t>Verschiedene Beiträge aus dem Programm des Deutschen Fernsehfunks (DFF)</t>
  </si>
  <si>
    <t>Feature DFF - 15 min</t>
  </si>
  <si>
    <t>Burkhart Seidemann</t>
  </si>
  <si>
    <t>vid-033-001</t>
  </si>
  <si>
    <t>PR_Don_Quichote_in_Murzeledo;PR_Zwischen_Tuer_und_Angel;PR_Von_Kalaf_und_Prinzessin_Turandot;PR_Die_fremde_Haut;PR_Hoellenfahrt_des_Doktor_Faust;PR_Hanswurst;PR_Orfeus</t>
  </si>
  <si>
    <t>"Das Pantomime-Ensemble des Deutschen Theaters", Fernsehbeitrag (DFF)</t>
  </si>
  <si>
    <r>
      <t xml:space="preserve">Beitrag des Deutschen Fernsehfunks (DFF) über das </t>
    </r>
    <r>
      <rPr>
        <i/>
        <sz val="10"/>
        <color rgb="FF000000"/>
        <rFont val="Arial"/>
        <family val="2"/>
      </rPr>
      <t>Pantomime-Ensemble des Deutschen Theaters</t>
    </r>
    <r>
      <rPr>
        <sz val="10"/>
        <color rgb="FF000000"/>
        <rFont val="Arial"/>
        <family val="2"/>
      </rPr>
      <t>, kurz vor dessen Kündigung als ständiges Ensemble des DT im Juni 1991. Mit einem Kommentar von Burkhart Seidemann und Ausschnitten aus den Produktionen "Zwischen Tür und Angel", "Don Quichote in Murzeledo", "Von Kalaf und Prinzessin Turandot", "Die fremde Haut", "Die Höllenfahrt des Doktor Faust", "Hanswurst" und "Orfeus".</t>
    </r>
  </si>
  <si>
    <t>Rudolf,Muenz</t>
  </si>
  <si>
    <t>Karin,Freitag;Hartmut,Wilhelm;Maria,Suschke;Mario,Plath;Christian,Junker;Daniel,Hammer</t>
  </si>
  <si>
    <t>LOC_DT</t>
  </si>
  <si>
    <t>vid-034</t>
  </si>
  <si>
    <t>PR_Cafe_Fatal;PR_Roeteln_im_Plaenterwald</t>
  </si>
  <si>
    <t>Aufnahme der beiden Produktionen "Café Fatal" und "Röteln im Plänterwald" während eines Gastspiels in den Niederlanden.</t>
  </si>
  <si>
    <t>Anja,Palitzsch;Burkhart,Seidemann;Peter,Baumgart;Gisela,Bohmann;Bernd,Hahnke;Christoph,Posselt</t>
  </si>
  <si>
    <t>vid-035</t>
  </si>
  <si>
    <t>"Hanswurst"</t>
  </si>
  <si>
    <r>
      <t xml:space="preserve">Aufnahme einer Aufführung der Produktion des </t>
    </r>
    <r>
      <rPr>
        <i/>
        <sz val="10"/>
        <color rgb="FF000000"/>
        <rFont val="Arial"/>
        <family val="2"/>
      </rPr>
      <t>Pantomime-Ensemble des Deutschen Theaters</t>
    </r>
    <r>
      <rPr>
        <sz val="10"/>
        <color rgb="FF000000"/>
        <rFont val="Arial"/>
        <family val="2"/>
      </rPr>
      <t>.</t>
    </r>
  </si>
  <si>
    <t>niedriger Kontrast, schlechte Bildqualität</t>
  </si>
  <si>
    <t>vid-036</t>
  </si>
  <si>
    <t>Blaubart 4. VII (Zelt)</t>
  </si>
  <si>
    <t>schlechte Bildqualität</t>
  </si>
  <si>
    <t>vid-038</t>
  </si>
  <si>
    <t>Manfred,Gronau</t>
  </si>
  <si>
    <t>Waltraut,Hartmann</t>
  </si>
  <si>
    <t>Eberhard,Pfaff</t>
  </si>
  <si>
    <t>1979-00-00</t>
  </si>
  <si>
    <t>Die Kindergartengruppe des Pantomimentheaters 1979</t>
  </si>
  <si>
    <t>Winners</t>
  </si>
  <si>
    <t>Karlheinz,Haarnagel</t>
  </si>
  <si>
    <t>vid-039</t>
  </si>
  <si>
    <t>Die Horatier - Prater - Straßentheater - Wir Wohner 3 - Tai Chi</t>
  </si>
  <si>
    <t>Ton teilweise rauschend, Bild unscharf bis wellig (unterer Bildrand), mehrere Band- bzw. Bildfehler</t>
  </si>
  <si>
    <t>vid-039-001</t>
  </si>
  <si>
    <t>Aufführung der Produktion "Viele Dinge sind in einem Ding". Zu Beginn und Ende der Aufführung zeigen die Darsteller*innen auf dem Bühnenrund Tai-Chi-Bewegungen. Die Zuschauer*innen sitzen im Kreis um die Bühne herum, teilweise auf dem Boden. Aufnahme mit einer Kamera, s/w. Einige Aufnahmen auch vom Publikum. Mit Schlussapplaus.</t>
  </si>
  <si>
    <t>Eua,Saaun;Reinhard,Reim</t>
  </si>
  <si>
    <t>vid-039-002</t>
  </si>
  <si>
    <r>
      <t xml:space="preserve">Das </t>
    </r>
    <r>
      <rPr>
        <i/>
        <sz val="10"/>
        <color rgb="FF000000"/>
        <rFont val="Arial"/>
        <family val="2"/>
      </rPr>
      <t>Pantomimentheater vom Prenzlauer Berg</t>
    </r>
    <r>
      <rPr>
        <sz val="10"/>
        <color rgb="FF000000"/>
        <rFont val="Arial"/>
        <family val="2"/>
      </rPr>
      <t xml:space="preserve"> spielt mit seinem Theaterwagen in einem Hof im Prenzlauer Berg. Die Aufnahme zeigt u.a. auch die Aufbauten und das ankommende, sich unterhaltende Publikum. Das Band ist geschnitten. Die Aufnahme entstand vermutlich am 03.07.1980 in der Ostberliner Dänenstraße.</t>
    </r>
  </si>
  <si>
    <t>Reinhard,Reim</t>
  </si>
  <si>
    <t>1980-07-03</t>
  </si>
  <si>
    <t>Sehr dunkles, unscharfes Bild, Dreck auf der Kamera, teilw. überbelichtet</t>
  </si>
  <si>
    <t>Bildfehler bei 01:08:07),</t>
  </si>
  <si>
    <t>vid-039-003</t>
  </si>
  <si>
    <t>"Wir Wohner III"</t>
  </si>
  <si>
    <t xml:space="preserve">Aufführung von "Wir Wohner III" mit Schlussapplaus. Gefilmt mit einer Kamera, s/w. </t>
  </si>
  <si>
    <t>Reinhard,Reim;Eua,Saaun;Reinhard,Reim;Fine,Kwiatkowski;Eberhard,Kube</t>
  </si>
  <si>
    <t>vid-039-004</t>
  </si>
  <si>
    <t>Ton rauscht stark</t>
  </si>
  <si>
    <t>vid-040</t>
  </si>
  <si>
    <t>vid-040-001</t>
  </si>
  <si>
    <t>vid-040-002</t>
  </si>
  <si>
    <t>Bewegungsworkshop mit Jean Soubeyran, vermutlich im Rahmen einer Ausgabe des Festivals "Woche des Gestischen Theaters", mit ca. 13 Teilnehmer*innen. Zunächst Gruppenübungen im Raum, später auch Paarübungen und größere Improvisationen und Szenen, die den anderen Teilnehmer*innen präsentiert werden.</t>
  </si>
  <si>
    <t>Jean,Soubeyran;Maya,Brosch</t>
  </si>
  <si>
    <t>vid-040-003</t>
  </si>
  <si>
    <t>Aikido-Workshop im Rahmen einer Ausgabe des Festivals "Woche des Gestischen Theaters" in einer Schule in Prenzlauer Berg. Sehr leise sind die Erläuterungen des Dozenten zu verstehen. Auf dem Boden vor ihm sitzen etwa 10 Teilnehmer*innen in verschiedenfarbigen Anzügen. Zusammen mit Teilnehmer*innen demonstriert der Dozent verschiedene Bewegungsabläufe des Aikido. Später auch Paar-Übungen der Teilnehmer*innen.</t>
  </si>
  <si>
    <t>vid-040-004</t>
  </si>
  <si>
    <t>vid-041</t>
  </si>
  <si>
    <t>Eberhard Kube Pantomimenabend Berg. Gladbach 10.06.88</t>
  </si>
  <si>
    <t>vid-042</t>
  </si>
  <si>
    <t>Spiel-Art, DFF, Sendung vom 04.11.1990</t>
  </si>
  <si>
    <t>Erstausstrahlung eines Unterhaltungsformat mit Barbara Molsen nach Art einer Kabarettvorstellung mit verschiedenen Gästen. Kurze Einführungsfilme werden gefolgt von einer kurzen Darbietung und einem Gespräch mit den Künstler*innen. Die Zuschauer*innen sitzen an Café-Tischen. Einer der Gäste ist der Pantomime Eberhard Kube.</t>
  </si>
  <si>
    <t>Wolf,Wulf;Hans,Mortan;Tristan,von_Luehmann;Michael,Poetzsch;Wolfgang,Schoenfeldt</t>
  </si>
  <si>
    <t>Frank,Fengel;Klaus_Peter,Groß</t>
  </si>
  <si>
    <t>1990-11-04</t>
  </si>
  <si>
    <t>Eberhard Kube 4.11.90 DFF</t>
  </si>
  <si>
    <t>DFF / RBB</t>
  </si>
  <si>
    <t>vid-043</t>
  </si>
  <si>
    <t>Fernsehbeitrag über Eberhard Kube</t>
  </si>
  <si>
    <t>Kube aus BB 5'00</t>
  </si>
  <si>
    <t>vermutlich RBB</t>
  </si>
  <si>
    <t>ZUM INHALT</t>
  </si>
  <si>
    <t>AGENTEN</t>
  </si>
  <si>
    <t>WEITERE INFOS / BIBLIOGRAPHISCHE ANGABEN / RAUM, ZEIT, WELT</t>
  </si>
  <si>
    <t>Visibility level</t>
  </si>
  <si>
    <t>Kommentare Inhalt</t>
  </si>
  <si>
    <t>Bildserie</t>
  </si>
  <si>
    <t>Gleiche Inhalte</t>
  </si>
  <si>
    <t>Inhaltsverzeichnis</t>
  </si>
  <si>
    <t>Herausgeberschaft (Institution / Verlag)</t>
  </si>
  <si>
    <t>Herausgeber*in (Person)</t>
  </si>
  <si>
    <t>Autor*in</t>
  </si>
  <si>
    <t>Übersetzer*in</t>
  </si>
  <si>
    <t>Layout/Satz</t>
  </si>
  <si>
    <t>Grafik/künstl. Gestaltung</t>
  </si>
  <si>
    <t>Redaktion</t>
  </si>
  <si>
    <t>Fotografie</t>
  </si>
  <si>
    <t>Erwähnung Personen</t>
  </si>
  <si>
    <t>Erwähnte Gruppen</t>
  </si>
  <si>
    <t>Sichtbare Personen</t>
  </si>
  <si>
    <t>Sichtbare Gruppen</t>
  </si>
  <si>
    <t>Verlag</t>
  </si>
  <si>
    <t>Originalausgabe</t>
  </si>
  <si>
    <t>Erstausgabe (der vorliegenden Sprache)</t>
  </si>
  <si>
    <t>Erscheinungsdatum</t>
  </si>
  <si>
    <t xml:space="preserve">Erscheinungsstadt </t>
  </si>
  <si>
    <t>Sprache</t>
  </si>
  <si>
    <t>Klassifikation</t>
  </si>
  <si>
    <t>Textquelle</t>
  </si>
  <si>
    <t>ISBN</t>
  </si>
  <si>
    <t>Anzahl Exemplare</t>
  </si>
  <si>
    <t>Original / Kopie</t>
  </si>
  <si>
    <t>Umfang</t>
  </si>
  <si>
    <t>Format (Dimensionen)</t>
  </si>
  <si>
    <t>Beschriftung Objekt</t>
  </si>
  <si>
    <t>Nummer</t>
  </si>
  <si>
    <t>Körperschaft</t>
  </si>
  <si>
    <t>Name des Verlags</t>
  </si>
  <si>
    <t>Titel der Originalausgabe</t>
  </si>
  <si>
    <t>YYYY-MM-DD</t>
  </si>
  <si>
    <t>iso</t>
  </si>
  <si>
    <t>RVK</t>
  </si>
  <si>
    <t>Publikationstitel, (ISSN) o. Ä.</t>
  </si>
  <si>
    <t>O / K</t>
  </si>
  <si>
    <t>Seitenanzahl</t>
  </si>
  <si>
    <t>txt-001</t>
  </si>
  <si>
    <t>B22-03-0012</t>
  </si>
  <si>
    <t>E30, Regal 6</t>
  </si>
  <si>
    <t>Archivmappe</t>
  </si>
  <si>
    <t>PH Blaubart v. B. Seidemann Apollosaal u.a. P: 14.11.1981 R: B. Seidemann (Pntm. Ensemble)</t>
  </si>
  <si>
    <t>Karton</t>
  </si>
  <si>
    <t>txt-001-001</t>
  </si>
  <si>
    <t>Pressestimen aus Neues Deutschland vom 17.11.81, Theater der Zeit 2/82, Der Morgen vom 13.1.82, Neue Zeit vom 18.11.81</t>
  </si>
  <si>
    <t>Flyer</t>
  </si>
  <si>
    <t>Fünf Burlesken in einem Spiel</t>
  </si>
  <si>
    <t>Vorderseite: Ilustration, Inszenierungsangaben. Rückseite: Pressestimmen zur Premiere</t>
  </si>
  <si>
    <t>Deutsches Theater</t>
  </si>
  <si>
    <t>K_J_,Wendlandt;Ingeborg,Pietzsch;Dorothea,Koerner;Helmut,Ullrich</t>
  </si>
  <si>
    <t>Papier</t>
  </si>
  <si>
    <t>DT</t>
  </si>
  <si>
    <t>O</t>
  </si>
  <si>
    <t>20x21</t>
  </si>
  <si>
    <t>20.2.19</t>
  </si>
  <si>
    <t>txt-001-002</t>
  </si>
  <si>
    <t>Theaterzettel</t>
  </si>
  <si>
    <t>Vorderseite: s/w Fotografie, Inszenierungsangaben. Rückseite: Angaben zur Besetzung, Programmtext</t>
  </si>
  <si>
    <t>14,8x20,9</t>
  </si>
  <si>
    <t>txt-001-003</t>
  </si>
  <si>
    <t xml:space="preserve">Beilage: Besetzungszettel </t>
  </si>
  <si>
    <t>Programmheft</t>
  </si>
  <si>
    <t>PR_Wer_hat_Angst_vorm_schwarzen_Mann;PR_Die_fremde_Haut;PR_Clownerien</t>
  </si>
  <si>
    <t>Märchentext von Gebr. Grimm, Text zum Inhalt der Inszenierung, Text "Ein Selbstgespräch des Marionettenspielers Figaro", Text "Blau/bart", Beschreibungstexte "Burleske", "Figaro", "Barbier", "Bart" Eingelegt: Besetzungszettel,</t>
  </si>
  <si>
    <t>Christoph,Posselt;Michael,Pan;Guenter,Richter;Conny,Hege;Jakob,Grimm;Wilhelm,Grimm</t>
  </si>
  <si>
    <t>Heinz,Rohloff</t>
  </si>
  <si>
    <t>Burkhart,Seidemann;Heinz,Wenzel;Wolfgang,Utzt;Hermann,Naehring;Dietrich,Petzold;Ruediger,Philipp;Monika,Bienert;Monika,Kwiatkowski;Karl,Rhinow;Klaus,Rex;Gerhard,Henschel;Fritz,Schimmelpfennig;Wolfgang,Ritter;Werner,Lange;Siegline,Budack;Gertraud,Listmann;Irmgard,Lorenz;Werner,Becker;Katharina,Hallier;Peter,Baumgart;Gisela,Bohmann;Bernd,Hahnke;Conny,Hege;Karin,Jerosch;Michael,Pan;Christoph,Posselt;Hans_Otto,Reintsch;Guenter,Richter</t>
  </si>
  <si>
    <t>29,7x21</t>
  </si>
  <si>
    <t>txt-002</t>
  </si>
  <si>
    <t>B22-03-0014</t>
  </si>
  <si>
    <t>P/P Berliner Ballonfieber 1803 v. B. Seidemann P: 13.07.1987, R: B. Seidemann (Pantom.- Ensemble)</t>
  </si>
  <si>
    <t>Gabor,Dvorak</t>
  </si>
  <si>
    <t>A4</t>
  </si>
  <si>
    <t>txt-002-001</t>
  </si>
  <si>
    <t>oder Verfolgung und Verklärung des entsprungenen Sträfling Jakob Daluschke, genannt Knetsch</t>
  </si>
  <si>
    <t>Dieter,Mann;Burkhart,Seidemann;Gotthold,Gloger;Simone,von_Zglinicki;Peter,Reusse;Guenter,Richter;Peter,Baumgart;Peter,Waschinsky;Christoph,Posselt;Hans_Otto,Reintsch;Katrin,Klein;Bernd,Hahnke;Gisela,Bohmann;Anja,Palitzsch;Monika,Bienert;Karin,Jerosch;Elisabeth,Richter;Mike,Luft;Heinz,Wenzel;Uwe,Hilprecht;Dietrich,Petzold;Susanne,Thelemann;Wolfgang,Utzt;Christine,Stromberg;Irmgard,Lorenz;Sabine,Eckert;Robert,Wendel;Werner,Keller;Klaus,Rex;Gerhard,Henschel;Wolfgang,Ritter;Fritz,Schimmelpfennig;Thomas,Boerner;Gertraud,Listmann;Marion,Jesionek;Andreas,Albrecht;Tobias,Dutschke;Eckard,Ewert;Manfred,Ketzler;Andreas,Nickler;Hans_Joachim,Mueller;Klaus,Richter;Monika,Rodis;Inge,Hoefig;Anja,Noelte;Werner,Becker;Heinz,Richter;Margit,Schroeder</t>
  </si>
  <si>
    <t>1 S. doppelseitig bedruckt</t>
  </si>
  <si>
    <t>txt-003</t>
  </si>
  <si>
    <t>B22-03-0015</t>
  </si>
  <si>
    <t>F Café Fatal v. C. Posselt KS R: C. Posselt 
Röteln im Plänterwald v. P. Baumgart, KS, R: P. Baumgart 
o. D.</t>
  </si>
  <si>
    <t>Peter,Baumgart;Christoph,Posselt</t>
  </si>
  <si>
    <t>txt-003-001</t>
  </si>
  <si>
    <t>Christoph,Posselt;Gisela,Bohmann;Anja,Palitzsch;Peter,Baumgart;Burkhart,Seidemann;Bernd,Hahnke</t>
  </si>
  <si>
    <t>21x21</t>
  </si>
  <si>
    <t>txt-003-002</t>
  </si>
  <si>
    <t>Peter,Baumgart;Gisela,Bohmann;Anja,Palitzsch;Peter,Baumgart;Burkhart,Seidemann;Christoph,Posselt;Nino,Sandow;Werner,Keller;Klaus,Rex;Ingo,Greiser;Fritz,Schimmelpfennig;Wolfgang,Ritter;Bernd,Hahnke</t>
  </si>
  <si>
    <t>txt-004</t>
  </si>
  <si>
    <t>B22-03-0016</t>
  </si>
  <si>
    <t>PK/BZ Die Verwandlung v. B. Hahnke KaF, P: 02.07.1982, R: B. Hahnke (DT Pantom.-Ensemble)</t>
  </si>
  <si>
    <t>txt-004-001</t>
  </si>
  <si>
    <t>Besetzungszettel</t>
  </si>
  <si>
    <t>Ein Märchen für Kinder und Erwachsene</t>
  </si>
  <si>
    <t>Auflistung sämtlicher Mitwirkender</t>
  </si>
  <si>
    <t>Rosalind,Lindemann;Hermann,Naehring;Monika,Bienert;Karl,Rhinow;Klaus,Rex;Gerhard,Henschel;Fritz,Schimmelpfennig;Wolfgang,Ritter;Werner,Lange;Gertraud,Listmann;Guenter,Richter;Peter,Baumgart;Conny,Hege;Burkhart,Seidemann;Gisela,Bohmann;Karin,Jerosch;Hans_Otto,Reintsch;Bernd,Hahnke;Heidelinde,Schroeder;Elisabeth,Lappe;Werner,Becker</t>
  </si>
  <si>
    <t>14,8x21</t>
  </si>
  <si>
    <t>ok</t>
  </si>
  <si>
    <t>21.02.2019</t>
  </si>
  <si>
    <t>txt-004-002</t>
  </si>
  <si>
    <t>14,8x10,5</t>
  </si>
  <si>
    <t>txt-005</t>
  </si>
  <si>
    <t>B22-03-0017</t>
  </si>
  <si>
    <t>Flyer zu: Höllenfahrt des Dr. Faust v. P. Baumgart u. B. Seidemann KaF/KS, P: 22.12.1982, R: B. Seidemann</t>
  </si>
  <si>
    <t>txt-005-001</t>
  </si>
  <si>
    <t>Ein pantomimisches Spiel nach der volkstümlichen Überlieferung</t>
  </si>
  <si>
    <t>Vorderseite: Titel, Illustration, Text zum Hintergrund des Stückinhalts, Rückseite: Fortsetzung des Texts zum Hintergrund sowie Angaben zur Inszenierung</t>
  </si>
  <si>
    <t>15x 21</t>
  </si>
  <si>
    <t>txt-005-002</t>
  </si>
  <si>
    <t>Pressestimmen aus Stimme der DDR vom 28.12.82. Neue Zeit vom 30.12.82, Berliner Zeitung vom 24.12.82</t>
  </si>
  <si>
    <t>Vorderseite: Illustration, Angaben zur Inszenierung. Rückseite: Kurzer Text zum Hintergrund des Stückinhalts, Pressestimmen zur Uraufführung</t>
  </si>
  <si>
    <t>Horst,Heitzenroether;Helmut,Ullrich;Ernst,Schumacher</t>
  </si>
  <si>
    <t>20x20</t>
  </si>
  <si>
    <t>txt-006</t>
  </si>
  <si>
    <t>B22-03-0018</t>
  </si>
  <si>
    <t>Flyer zu: Verrücktwärts v. P. Baumgart KS, P: 24.111984, R. P. Baumgart (Pant.-Ensemble)</t>
  </si>
  <si>
    <t>txt-006-001</t>
  </si>
  <si>
    <t>Pressestimmen aus National-Zeitung vom 30.11.84, NEUE ZEIT vom 28.11.84, Táncmüvészet (Tanzkunst) Budapest 7/84</t>
  </si>
  <si>
    <t>Zwei Grotesken zur Nacht</t>
  </si>
  <si>
    <t>Vorderseite: Illustration, Angaben zur Inszenierung. Rückseite: Pressestimmen zur Premiere</t>
  </si>
  <si>
    <t>Horst,Heitzenroether;Helmut,Ullrich;Laszlo,Rokas</t>
  </si>
  <si>
    <t>Peter,Baumgart;Dietrich,Petzold;Gisela,Bohmann;Gunnar,Helm;Hans_Otto,Reintsch;Burkhart,Seidemann</t>
  </si>
  <si>
    <t>txt-007</t>
  </si>
  <si>
    <t>B22-03-0013</t>
  </si>
  <si>
    <t>Programm</t>
  </si>
  <si>
    <t>Theater in Bewegung '88 Intern. Tage der Pantomime in den Kammerspielen 3.-11.12.1988</t>
  </si>
  <si>
    <t>Pressestimme zu Seance Friction, Sunny Side Up, Clownade, August, August / Crazy Music / Clownsfamily.</t>
  </si>
  <si>
    <t>COL_Theater_in_Bewegung__88</t>
  </si>
  <si>
    <t>PR_Seance_Friction;PR_Avat_Theater;PR_Sunny_Side_Up_oder_ein_Stueck_von_der_Leiter;PR_Clownonade;PR_Clownsfamily;PR_August_August;PR_Ich_bin__k__ein_Clown;PR_Rotkaeppchen_packt_aus</t>
  </si>
  <si>
    <t>Theater in Bewegung '88</t>
  </si>
  <si>
    <t>Dieter,Mann</t>
  </si>
  <si>
    <t>G_DT_PE;G_Theatre_de_la_Mie_de_Pain;G_Theatre_Regional_dOran;G_Compagnie_Patrice_Bigel;G_La_Rumeur;G_studio_gold_egg</t>
  </si>
  <si>
    <t>20x28,5</t>
  </si>
  <si>
    <t>txt-008</t>
  </si>
  <si>
    <t>B22-03-0019</t>
  </si>
  <si>
    <t>PZ Clownerien v. Pntm.-Ensemble TiP, P: 12.05.1980, R: V. Otte</t>
  </si>
  <si>
    <t>txt-008-001</t>
  </si>
  <si>
    <t>EV_Mit_und_ohne_Nase_001;EV_Mit_und_ohne_Nase_002;EV_Mit_und_ohne_Nase_003;EV_Mit_und_ohne_Nase_004;EV_Mit_und_ohne_Nase_005;EV_Clownonade_005;EV_Clownonade_006;EV_Clownonade_007;EV_Clownonade_008</t>
  </si>
  <si>
    <t>Vorderseite: Illustration, Angaben zur Inszenierung. Rückseite: Beschreibung zur Inszenierung, Angaben zur Besetzung, das Clownslied</t>
  </si>
  <si>
    <t>21,2x30,2</t>
  </si>
  <si>
    <t>txt-009</t>
  </si>
  <si>
    <t>B22-03-0020</t>
  </si>
  <si>
    <t>PR_Mit_oder_ohne_Nase</t>
  </si>
  <si>
    <t>txt-009-001</t>
  </si>
  <si>
    <t>PR_Mit_und_ohne_Nase;PR_Clownonade</t>
  </si>
  <si>
    <t>Vorderseite: Illustration, Angaben zu den Aufführungsterminen, Angaben zur Besetzung. Rückseite: Text zum Inhalt</t>
  </si>
  <si>
    <t>Bernd,Hahnke;Wolfgang,Utzt;Gisela,Bohmann;Anja,Palitzsch;Peter,Baumgart;Christoph,Posselt;Hans_Otto,Reintsch;Guenter,Richter;Burkhart,Seidemann;Hermann,Naehring</t>
  </si>
  <si>
    <t>21x9,6</t>
  </si>
  <si>
    <t>txt-010</t>
  </si>
  <si>
    <t>B22-03-0021</t>
  </si>
  <si>
    <t>Enthält Besetzungsliste sowie eine kurze Inhaltsangabe und einen Text von Petr Oslzlý zum Thema Volkspuppenspiel</t>
  </si>
  <si>
    <t>Rührende Vorlesungen über den Don Schein und die unschuldig gequälte Gräfin Genowefa</t>
  </si>
  <si>
    <t>Außenseite: Fotografien. Innenseite: Besetzungsliste, Text zum Hintergrund des Stücks, Inhaltsangaben</t>
  </si>
  <si>
    <t>Brünner Staatstheater; Theater an der Schnur</t>
  </si>
  <si>
    <t>Eva,Talska;Petr,Oslzly;Jana,Zborilova;Ida,Kelarova;Iva,Bittova;Jiri,Pecha;Vladimir,Hauser;Petr,Malac;Pavel,Zatloukal;Ivana,Kaslova;Miroslav,Donutil;Martin,Havelka;Vlastim,Bartos;Lenka,Loubalova;Mojmir,Maderic;Irena,Visnarova;Dagmar,Valesova;Dagmar,Jandova;Zdenek,Fintes</t>
  </si>
  <si>
    <t>20,5x21</t>
  </si>
  <si>
    <t>txt-010-002</t>
  </si>
  <si>
    <t xml:space="preserve">Entwicklungsgeschichte des Brünner Theaters und Entstehungsgeschichte des Theaters an der Schnur. </t>
  </si>
  <si>
    <t>Außenseite: Grafik. Innen: Entstehungsgeschichte und Arbeitsweise des Theaters an der Schnur. Überschrift zum Text: Programmausgangspunkte des Theaters an der Schnur.</t>
  </si>
  <si>
    <t>Theater an der Schnur</t>
  </si>
  <si>
    <t>Alexander_Jakowlewitsch,Tairov;Jiri,Mahen;Emil_Frantisek,Burian;Zitek;Jindrich,Honzl;Evzen,Sokolovsky;Borivoj,Srba;Zdenek,Pospisil;Peter,Scherhaufer;Eva,Talska;Wsevolod_Emiljewitsch,Meyerhold;Bertolt,Brecht;Vladimir,Gamza</t>
  </si>
  <si>
    <t>txt-011</t>
  </si>
  <si>
    <t>E30, Regal 5</t>
  </si>
  <si>
    <t>EV_Gestische_Woche_1987_001;EV_Gapihan_Ausstellung_1987_001</t>
  </si>
  <si>
    <t>Jean-Pierre Gapihan</t>
  </si>
  <si>
    <t>Galerie am Prater, 138. Ausstellung</t>
  </si>
  <si>
    <t>Front: Abbildung , Innen: Beschreibung der Fotoausstellung und Bio und Abb. Jean-Pierre Gapihan, Rückseite: Übersicht nächste Ausstellungen Kreiskulturhaus Prater</t>
  </si>
  <si>
    <t>Kreiskulturhaus Prater</t>
  </si>
  <si>
    <t>Jean_Pierre,Gapihan</t>
  </si>
  <si>
    <t>ITI</t>
  </si>
  <si>
    <t>22.02.2019</t>
  </si>
  <si>
    <t>txt-012</t>
  </si>
  <si>
    <t>COL_Woche_des_Gestischen_Theaters_0000;COL_Woche_des_Gestischen_Theaters_1986</t>
  </si>
  <si>
    <t>Woche des Gestischen Theaters 1986</t>
  </si>
  <si>
    <t>12 S. + Umschlag</t>
  </si>
  <si>
    <t>txt-013</t>
  </si>
  <si>
    <t>B24-02-24</t>
  </si>
  <si>
    <t>Archivmappe enthält weitere Archivmappe mit Signatur: B24-02-025</t>
  </si>
  <si>
    <t>PR_Wer_hat_Angst_vorm_schwarzen_Mann;PR_Clownerien</t>
  </si>
  <si>
    <t>EV_Clownerien_001;EV_Wer_hat_Angst_vor_m_schwarzen_Mann_001</t>
  </si>
  <si>
    <t>txt-013-001</t>
  </si>
  <si>
    <t xml:space="preserve">Blatt vierfach gefaltet. Vorderseite: Fotografie s/w, Inszenierungsangaben. Rückseite: Illustrationen mit diversen Gedichten und Versen. Einleger: Besetzungsliste </t>
  </si>
  <si>
    <t>Gastspiel des Deutschen Theaters</t>
  </si>
  <si>
    <t>Gisela,Brandt</t>
  </si>
  <si>
    <t>40,5x28,6</t>
  </si>
  <si>
    <t>txt-013-002</t>
  </si>
  <si>
    <t>10 A4 Seiten, tw. Vorder- und Rückseite mit Zeitungsartikeln beklebt sowie weitere 6 lose abgeheftete Zeitungsartikel. Deckblatt beklebt und beschriftet mit Infos zu den beiden Produktionen "Wer hat Angst vor'm schwarzen Mann" und "Clownerien".</t>
  </si>
  <si>
    <t>1 Hefter</t>
  </si>
  <si>
    <t>txt-013-003</t>
  </si>
  <si>
    <t>B24-02-025</t>
  </si>
  <si>
    <t>Enthält lose Zeitungsarikel</t>
  </si>
  <si>
    <t>Pressemappe</t>
  </si>
  <si>
    <t>PM Clownerien</t>
  </si>
  <si>
    <t>txt-013-003-001</t>
  </si>
  <si>
    <t>Zeitungsartikel</t>
  </si>
  <si>
    <t>Clownerien im TiP</t>
  </si>
  <si>
    <t>Kurze Beschreibung zur ersten Produktion des Pantomimen Ensembles des Deutschen Theaters für ein junges Publikum im Palasttheater TiP</t>
  </si>
  <si>
    <t>Neue Berliner Illustrierte - Die Zeit im Bild - 13. Juni 1980</t>
  </si>
  <si>
    <t>txt-013-003-002</t>
  </si>
  <si>
    <t>EV_Clownerien_001;EV_Clownerien_002;EV_Clownerien_003</t>
  </si>
  <si>
    <t>Ritter</t>
  </si>
  <si>
    <t>BZA 13.05.1980</t>
  </si>
  <si>
    <t>txt-013-003-003</t>
  </si>
  <si>
    <t>National-Zeitung Nr. 115, 16.05.1980</t>
  </si>
  <si>
    <t>txt-013-003-004</t>
  </si>
  <si>
    <t>Pantomime für Kinder</t>
  </si>
  <si>
    <t>Ankündigung zur Premiere von "Clownerien"</t>
  </si>
  <si>
    <t>1 Seite der Zeitung</t>
  </si>
  <si>
    <t>txt-014</t>
  </si>
  <si>
    <t>COL_Woche_des_Gestischen_Theaters_1988;COL_Woche_des_Gestischen_Theaters_0000</t>
  </si>
  <si>
    <t>PR_Vogelmogel;PR_Kisseljow_und_Gruppe_1988;PR_Bilder_einer_Ausstellung;PR_Sucking_Stones;PR_Programm_Salto_Vitale;PR_Solo_Duo;PR_Bremer_Stadtmusikanten;PR_Home_sweet_home;PR_Aufstand_der_Traeume;PR_Programm_Mobile;PR_Caoutchouc;PR_Ueber_den_Berg_kommen</t>
  </si>
  <si>
    <t>Woche des Gestischen Theaters 1988</t>
  </si>
  <si>
    <t>Umschlag mit 17 Einlegern, Außenseite Umschlag: Grafik; Einleger: s/w Typoskript, Informationen zu eingeladenen Produktionen und Künstler*innen, Festivalspielplan und Karte der Spielorte</t>
  </si>
  <si>
    <t>G_Finke-Faltz;G_Zinnober;G_Pantomime_Ensemble_Jena;G_Mobile;G_Griftheater</t>
  </si>
  <si>
    <t>17 S. + Umschlag</t>
  </si>
  <si>
    <t>diverse</t>
  </si>
  <si>
    <t>txt-015</t>
  </si>
  <si>
    <t>PR_Plastik;PR_Spritzer;PR_Ameriques;PR_Humor_der_Bewegung;PR_Spielen_wir_Pantomime;PR_Illusionen_und_die_Alten;PR_Ullyssee_Ullyssee;PR_Carambolage_d_Amour</t>
  </si>
  <si>
    <t>Woche des Gestischen Theaters 1987</t>
  </si>
  <si>
    <t>Umschlag mit 22 Einlegern, Außenseite Umschlag: Grafik, Innenseite Karte mit Verzeichnis der Festivalspielorte; Einleger: Vorderseite s/w Typoskript, Informationen zu eingeladenen Produktionen und Künstler*innen, Rückseite: s/w Grafik, +2 Karten mit Logo der Gestischen Woche 1987 (3-farbig).</t>
  </si>
  <si>
    <t>G_Antagon_Theater;G_Licedei;G_Theatre_a_Louer;G_Ludens;G_Morse_Mime;G_Studio_Pantomime_Sofia;G_Speedy Banana</t>
  </si>
  <si>
    <t>22 S. + Umschlag + 2 Karten (Exemplar 2 ohne Karten)</t>
  </si>
  <si>
    <t>25.02.2019</t>
  </si>
  <si>
    <t>txt-016</t>
  </si>
  <si>
    <t>COL_Woche_des_Gestischen_Theaters_0000;COL_Woche_des_Gestischen_Theaters_1990</t>
  </si>
  <si>
    <t>PR_Rockspektakel;PR_Number_9;PR_12_Traeume_des_Dr_Fridkin;PR_Rotes_Konzert;PR_Clean_Spleen;PR_La_station_debout;PR_Clowns_non_Stop;PR_Le_petit_dictateur;PR_Platz_an_der_Sonne;PR_Confusion;PR_Das_Narrenschiff;PR_Hamlet;PR_Macbeth;PR_Hasid;PR_The_Faust_Quest;PR_Baustelle;PR_Valentino;PR_beauti_FOOLS</t>
  </si>
  <si>
    <t>Internationale Woche Gestisches Theater 1990</t>
  </si>
  <si>
    <t>Umschlag mit 37 Einlegern, Außenseite Umschlag: Grafik zweifarbig blau/rot, Innenseite Karte mit Verzeichnis der Festivalspielorte s/w; Einleger: Vorderseite s/w Typoskript, teilw. mit Abbildung, Rückseite: Informationen zu eingeladenen Produktionen, Künstler*innen und Workshops. Vermutlich vollständiges Exemplar.  Druckvorlage für die Außenseite: txt-179.</t>
  </si>
  <si>
    <t>Marcel,Marceau;Gert,Weigelt;Alexandr,Kot;Vladimir,Filonow;Alexandr,Andrejew;Vladimir,Beljanin;Corinne,Soum;Steven,Wasson;Mareike,Schnitker;Pierre,Byland;Ctibor,Turba;Bernd,Lafrenz;Rudi,Rhode;Richard,Nieoczym;Peter,Honegger;Martin,Brosch;Paul,Weilenmann;Markus,Heller;Martha,Zuercher;Ernesto,Graf;Brigitt,Maag;Christian,Mattis;Katharina,Hanhart;Monique,Schnyder;Claudia,Tschach;Andreas,Haake;Martin,Henzi;Johannes,Knoth;Jost,Ideler;Ide,van_Heiningen;Pashyo,Leihs;Klaus,Staffa;Ilja,Rutberg;Irene,Sieben;Frits,van_Hartingsveldt</t>
  </si>
  <si>
    <t>G_Compagnie_Marcel_Marceau;G_Musikalisches_Theater_Plastisches_Drama;G_Prospekt;G_Version;G_Salto_Vitale;G_Himbeerbeet;G_4_litres_12;G_Theatre_de_l_Ange_fou;G_La_Compagnie_les_fusains;G_Alfred_Spol;G_Theater_Koenig_Alfons;G_Actors_Theatre_Laboratorium;G_Karls_Kuehne_Gassenschau;G_The_Snarling_Beasties;G_The_Birmingham_Rep;G_Paradogs</t>
  </si>
  <si>
    <t>37 S. + Umschlag</t>
  </si>
  <si>
    <t>txt-017</t>
  </si>
  <si>
    <t>COL_Eberhard_Kube</t>
  </si>
  <si>
    <t>Programmheft Pantomimenabend Eberhard Kube</t>
  </si>
  <si>
    <t>Faltblatt s/w. Vorderseite s/w Grafik (Kube als Pantomime mit Schmetterling), Innenseiten: Programmübersicht, Text zur Person Kube (von Jürgen Marten), Rückseite: Text "Pantomime, eine Kunst, um die es sich lohnt" (von Erika Triebsch)</t>
  </si>
  <si>
    <t>Erika,Triebsch;Juergen,Marten</t>
  </si>
  <si>
    <t>4 S.</t>
  </si>
  <si>
    <t>A4 Faltblatt</t>
  </si>
  <si>
    <t>txt-020</t>
  </si>
  <si>
    <t>Hochschulschrift</t>
  </si>
  <si>
    <t>COL_PT_PB</t>
  </si>
  <si>
    <t>PR_Der_erste_Schritt;PR_Ladenhueter_der_Pantomime;PR_und_alle_haben_ein_Gesicht;PR_Die_7Schwaben;PR_Unternehmen_Strassentheater;PR_Wir_Wohner;PR_Wir_Wohner_II;PR_Viele_Dinge_sind_in_einem_Ding;PR_Wir_Wohner_III;PR_Jeder_hat_Recht</t>
  </si>
  <si>
    <t>EV_Der_erste_Schritt_001;EV_und_alle_haben_ein_Gesicht_001;EV_Die_7Schwaben_001;EV_Unternehmen_Straßentheater_001;EV_Viele_Dinge_sind_in_einem_Ding_001;EV_Jeder_hat_Recht_001;EV_Wir_Wohner_III_001;EV_Wir_Wohner_II_001;EV_Wir_Wohner_001;EV_Ladenhueter_der_Pantomime_001</t>
  </si>
  <si>
    <t>Geschichte des Pantomimentheaters vom Prenzlauer Berg</t>
  </si>
  <si>
    <t>Constance,Debus</t>
  </si>
  <si>
    <t>Debus</t>
  </si>
  <si>
    <t>K</t>
  </si>
  <si>
    <t>68 S.</t>
  </si>
  <si>
    <t>txt-022</t>
  </si>
  <si>
    <t>Typoskript</t>
  </si>
  <si>
    <t>Sponsoringantrag "Woche des Gestischen Theaters 1990", Cinepool Kommunikations- und Projektagentur</t>
  </si>
  <si>
    <t>Ausführliches Veranstaltungsexposé für die "Internationale Woches Gestisches Theater Berlin '90" der CINEPOOL Kommunikations- und Projektagentur mit ausführlicher Darstellung aller Akteure, Produktionen und weiterer Vorhaben im Rahmen der Woche sowie der vorgesehenen Spielstätten. Verfasst für potentielle Geldgeber.</t>
  </si>
  <si>
    <t>Eberhard,Kube;Marcel,Marceau;Rudi,Rhode;Bernd,Lafrenz;Richard,Nieoczym;Alexandr,Andrejew;Vladimir,Beljanin</t>
  </si>
  <si>
    <t>G_Theater_Koenig_Alfons;G_Salto_Vitale;G_Finke_Faltz;G_Alfred_Spol;G_4_litres_12;G_Theatre_de_l_Ange_fou;G_La_Compagnie_les_fusains;G_The_Birmingham_Rep;G_The_Snarling_Beasties;G_Actors_Theatre_Laboratorium;G_Paradogs;G_Karls_Kuehne_Gassenschau;G_Version;G_Prospekt;G_Himbeerbeet;G_Musikalisches_Theater_Plastisches_Drama</t>
  </si>
  <si>
    <t>43 S.</t>
  </si>
  <si>
    <t>txt-023</t>
  </si>
  <si>
    <t>MCB-BK-2241</t>
  </si>
  <si>
    <t>Druck</t>
  </si>
  <si>
    <t>Der soziale Klang der Geste. Theoretische und praktische Dimensionen menschlicher Körpererfahrung in Kunst und Alltag</t>
  </si>
  <si>
    <t>Internationales Symposium Berlin 1990</t>
  </si>
  <si>
    <t>Begleitheft zum Internationalen Symposium, veranstaltet von Mime Centrum berlin, tanzAKTUELL, Hebbel Theater Berlin im Rahmen der "Internationalen Woche des Gestischen Theaters '90" (22.06.-15.07.1990) vom 27.-19.06.1990 im Zeiss Großplanetarium.</t>
  </si>
  <si>
    <t xml:space="preserve">Eberhard Kube: Editorial
Situationen
Joachim Fiebach: Das Theater und die Phantasien des Körpers
Johannes Odenthal: Kommunikation und Wirklichkeit. Für ein Theater aus dem Körper
Martina Leeker: Körper als Ort der Wirklichkeit
Erkenntnisräume
Rudolf zur Lippe: Am eigenen Leibe
Erhard Ertl: Leib is live
Hans Hass: Luftbewegungen
Irenäus Eibl-Eibesfeldt: Zur Biologie menschlichen Verhaltens
Irene Sieben: Vom Wunder der Wandlung. Lern- und Beweußtseinsmethoden im Überblick
Michael Wimmer: Der gesprochene Körper. Zur Authentizität von Körpererfahrungen in Körpertherapien
Jean Baudrillard: Videowelt und fraktales Subjekt
Erfahrungswelten:
Walter Siegfreid: Situative Bilder. Wenn Wahrnehmungen Form werden
Bodo Kirchhoff: Körper und Schrift
Heiner Müller: Blut ist im Schuh oder das Rätsel der Freiheit. Für Pina Bausch
Lambert Blum: ODIN THEATER. Inpräzisen zeichen des Köroers denken
Donato Sartori: MASCHERA URBANA. Städtische Masken
Martina Leeker: Der Körper als Abbild des Geistes. Corinne Soum - Ihre theatralische Arbeit mit dem Bewegungskanon Decrouxs
Johannes Odenthal: Passagen. Interview mit Koffi Kôkô
Martina Leeker: Komik der freiheit. Der Schweizer Mime Christian Mattis
Das Symposium: Personen und Institutionen
Weiterführende Literatur
Zu den Autoren </t>
  </si>
  <si>
    <t>Erhard,Ertel;Eberhard,Kube;Martina,Leeker;Johannes,Odenthal;Michael,Freundt;Thilo,Wittenbecher</t>
  </si>
  <si>
    <t>79 S.</t>
  </si>
  <si>
    <t>txt-024</t>
  </si>
  <si>
    <t>Mappe (sonstige)</t>
  </si>
  <si>
    <t>Sammlungsmappe Pantomimentheater vom Prenzlauer Berg</t>
  </si>
  <si>
    <t>txt-024_001</t>
  </si>
  <si>
    <t>Pressesammlung "Internationale Woche Gestisches Theater '90"</t>
  </si>
  <si>
    <t>Zeitungsartikel zu Produktionen und Künstler*innen, zum Teil (Westberliner Presse) zusammengestellt von Martina Leeker (Mit persönlicher Notiz von Leeker an Erhard Ertel), einige Artikel liegen sowohl als Kopie und im Original, andere nur als Kopie vor (teilweise mehrfach).</t>
  </si>
  <si>
    <t>Simone,Schmollack;Andreas,Keil;Sandra,Luzina;Sophia,Ferdinand;Barbara,Kunze;Andreas_B,Hewel;Ralf,Fiedler;Felicitas,Hoppe;Sigrun,Kirstein;Gerhard,Ebert;Irene,Sieben;Uta,Kolbow;Dirk,von_Nayhauss</t>
  </si>
  <si>
    <t>1990-07-00</t>
  </si>
  <si>
    <t>txt-024_002</t>
  </si>
  <si>
    <t>Programmheft "Tief in uns"</t>
  </si>
  <si>
    <t>A5</t>
  </si>
  <si>
    <t>txt-024_003</t>
  </si>
  <si>
    <t>Gute Mime zum heißen Spiel</t>
  </si>
  <si>
    <t>Sigrun,Kirstein</t>
  </si>
  <si>
    <t>txt-024_004</t>
  </si>
  <si>
    <t>PR_Plastik;PR_Cafe_Fatal;PR_Carambolage_d_Amour</t>
  </si>
  <si>
    <t>EV_Philippe_Bizot_GW_1987_001;EV_Café_Fatal_001;EV_Plastik_001;EV_Carambolage_d_Amour_001</t>
  </si>
  <si>
    <t>Pressesammlung "Woche des Gestischen Theaters 1987"</t>
  </si>
  <si>
    <t>Jean,Soubeyran;Jean_Pierre,Amiel;Eberhard,Kube;Horst,Spaetling;Johan,Helm;Corinne,Soum;Karl_Michael,Kulow;Philippe,Bizot;Christoph,Posselt;Francois_PolLawrence,Small;Steven,Wasson;Shanti,Oyarzabal</t>
  </si>
  <si>
    <t>G_Salto_Vitale;G_PT_PB;G_Speedy Banana;G_Antagon_Theater;G_Licedei</t>
  </si>
  <si>
    <t>5 S.</t>
  </si>
  <si>
    <t>txt-024_005</t>
  </si>
  <si>
    <t>Versinken im Gebärdenspiel</t>
  </si>
  <si>
    <t>Susanne,Steffen</t>
  </si>
  <si>
    <t>Uwe,Voelkner</t>
  </si>
  <si>
    <t>1 S.</t>
  </si>
  <si>
    <t>txt-024_006</t>
  </si>
  <si>
    <t>Postkarte</t>
  </si>
  <si>
    <t>Einladung "Plakate zur Mime"; Galerie am Prater, Berlin 1988</t>
  </si>
  <si>
    <t>Einladungskarte zur Eröffnung der Ausstellung "Plakate zur Mime"</t>
  </si>
  <si>
    <t>2 S.</t>
  </si>
  <si>
    <t>A6</t>
  </si>
  <si>
    <t>txt-024_007</t>
  </si>
  <si>
    <t>Programmheft "Sie werden Lachen", Galerie am Prater, Berlin 1986</t>
  </si>
  <si>
    <t>Programmheft zur Ausstellung "Sie werden Lachen"</t>
  </si>
  <si>
    <t>3 S.</t>
  </si>
  <si>
    <t>txt-024_008</t>
  </si>
  <si>
    <t>Plan Werkstattprogramm Pantomimentheater vom Prenzlauerberg (?)</t>
  </si>
  <si>
    <t>Nicht weiter bestimmter Ablaufplan mit Titeln und Besetzungslisten, möglicherweise für ein Werkstattprogramm der Pantomimentheaters vom Prenzlauer Berg, Berlin 1980er Jahre.</t>
  </si>
  <si>
    <t>txt-024_009</t>
  </si>
  <si>
    <t>Typoskript Sammlung</t>
  </si>
  <si>
    <t>Portfolio Eberhard Kube</t>
  </si>
  <si>
    <t xml:space="preserve">Portfolio über Eberhard Kube und seine Arbeit, diverse Kopien aus Zeitschriften und Büchern (u. a. Mime Journal 1983, Theater Lexikon, henschelverlag Kunst und Gesellschaft, Berlin 1977, Eulenspiegel, Neue Berliner Illustrierte 32/1982, diverse nicht zuordnenbar), Kopie der Urkunde zur Verleihung des Kunstpreises der DDR (1987), Kopie eines Ausschnitts aus "Gaukler '87 - Internationales MPantomimenfestival Köln" (Workshopbeschreibung Kube), </t>
  </si>
  <si>
    <t>Eberhard,Kube;Marcel,Marceau;Jacques,Lecoq;Etienne,Decroux</t>
  </si>
  <si>
    <t>28 S.</t>
  </si>
  <si>
    <t>A4 u. A5</t>
  </si>
  <si>
    <t>txt-024_010</t>
  </si>
  <si>
    <t>Pantomime Eberhard Kube: Internationale Zeitungsartikel</t>
  </si>
  <si>
    <t>Sammlung diverser englisch- und anderer nicht-deutschsprachiger Artikel über Eberhard Kube und seine Arbeit, Ankündigungen für Programme im Ausland u.ä.</t>
  </si>
  <si>
    <t>18 S.</t>
  </si>
  <si>
    <t>txt-024_011</t>
  </si>
  <si>
    <t>Pantomime Eberhard Kube: Materialien zu Auslandsaktivitäten</t>
  </si>
  <si>
    <t>Kopien von Dokumenten zu Auslandsgastspielen des Pantomimen Eberhard Kube</t>
  </si>
  <si>
    <t>de;nl</t>
  </si>
  <si>
    <t>K / O</t>
  </si>
  <si>
    <t>10 S.</t>
  </si>
  <si>
    <t>txt-025-001</t>
  </si>
  <si>
    <t>COL_Woche_des_Gestischen_Theaters_1990</t>
  </si>
  <si>
    <t>EV_Sozialer_Klang_der_Geste_001;EV_Gestische_Woche_1990_001</t>
  </si>
  <si>
    <t>Der soziale Klang der Geste. Internationales Symposium Berlin, Juli1990. Arbeitsband I</t>
  </si>
  <si>
    <t>txt-025-002</t>
  </si>
  <si>
    <t>Der soziale Klang der Geste. Internationales Symposium Berlin, Juli1990. Arbeitsband II</t>
  </si>
  <si>
    <t>Aktenordner (aufgelöst) mit Materialien zum Symposium "Der soziale Klang der Geste". Aktenordner enthält die folgenden Ordnungseinheiten:
- Versuche zur Publizierung / Werbung
- letzte Vorbereitungsphase / Abwicklung
- Abschluß / Nachbereitung</t>
  </si>
  <si>
    <t>txt-026</t>
  </si>
  <si>
    <t>E29</t>
  </si>
  <si>
    <t>Plakate</t>
  </si>
  <si>
    <t>Volker,Pfueller</t>
  </si>
  <si>
    <t>Freundt</t>
  </si>
  <si>
    <t>22,5x32</t>
  </si>
  <si>
    <t>Knick Ecke unten links, Verfärbung Rückseite (Feuchtigkeitsrückstand?)</t>
  </si>
  <si>
    <t>Muss nicht digi</t>
  </si>
  <si>
    <t>txt-027</t>
  </si>
  <si>
    <t>32x22,5</t>
  </si>
  <si>
    <t>Seitenkante links oben leicht ausgefranst, Kanten weich</t>
  </si>
  <si>
    <t>txt-028</t>
  </si>
  <si>
    <t>Seitenkanten leicht ausgefranst, einige Schmutzspuren</t>
  </si>
  <si>
    <t>txt-029</t>
  </si>
  <si>
    <t>GestWochen</t>
  </si>
  <si>
    <t>Woche des Gestischen Theaters 1989</t>
  </si>
  <si>
    <t>Hubert,Riedel</t>
  </si>
  <si>
    <t>Schmutzspuren auf Rückseite</t>
  </si>
  <si>
    <t>txt-030</t>
  </si>
  <si>
    <t>Manfred,Bofinger</t>
  </si>
  <si>
    <t>Ecken leicht geknickt</t>
  </si>
  <si>
    <t>txt-031</t>
  </si>
  <si>
    <t>Andere Plakate</t>
  </si>
  <si>
    <t>30x22,5</t>
  </si>
  <si>
    <t>Ecken leicht geknickt, Kanten leicht ausgefranst, teilw. fleckig</t>
  </si>
  <si>
    <t>txt-032</t>
  </si>
  <si>
    <t>Berliner Pantomimentheater vom Prenzlauer Berg</t>
  </si>
  <si>
    <t>Feliks,Buettner</t>
  </si>
  <si>
    <t>A3</t>
  </si>
  <si>
    <t>txt-033</t>
  </si>
  <si>
    <t>Pantomime Eberhard Kube</t>
  </si>
  <si>
    <t>Doppelseitiges Plakat für Abendprogramm von Eberhard Kube im Kreiskulturhaus Prater Berlin; Vorderseite: schwarzer Hintergrund, s/w Abb., weiße Schrift, Rückseite: weißer Hintergrund, s/w Abb., schwarze Schrift</t>
  </si>
  <si>
    <t>Heide,Landschek</t>
  </si>
  <si>
    <t>57,5x40,5</t>
  </si>
  <si>
    <t>Kanten teilw. Leicht ausgefranst</t>
  </si>
  <si>
    <t>txt-034</t>
  </si>
  <si>
    <t>Doppelseitiges Plakat Eberhard Kube; Vorderseite: weißer Hintergrund, farbige Grafik, schwarze Schrift; Rückseite: schwarzer Hintergrund, s/w Abb., weiße Schrift</t>
  </si>
  <si>
    <t>57,2x40,5</t>
  </si>
  <si>
    <t>txt-035</t>
  </si>
  <si>
    <t xml:space="preserve">Pantomimenstudio Berlin Eberhard Kube </t>
  </si>
  <si>
    <t>Federzeichnung, Eberhard Kube als Harlekin.</t>
  </si>
  <si>
    <t>Dieter,Goltzsche</t>
  </si>
  <si>
    <t>57,5x41</t>
  </si>
  <si>
    <t>leich vergilbt</t>
  </si>
  <si>
    <t>txt-036</t>
  </si>
  <si>
    <t>Kaputt II</t>
  </si>
  <si>
    <t>Plakat im Broschürenformat (Wandzeitung ?), farbig mit s/w Abbildungen, Interview mit Eberhard Kube</t>
  </si>
  <si>
    <t>A2</t>
  </si>
  <si>
    <t>offene Seitenkate leicht ausgefranst</t>
  </si>
  <si>
    <t>txt-037</t>
  </si>
  <si>
    <t>82x57,5</t>
  </si>
  <si>
    <t>1 Ex. Katen unten eingerissen</t>
  </si>
  <si>
    <t>Woche des Gestischen Theaters 1985</t>
  </si>
  <si>
    <t>Wolfgang,Leber</t>
  </si>
  <si>
    <t>gut, Kanten teilw. Leicht ausgefranst</t>
  </si>
  <si>
    <t>txt-039</t>
  </si>
  <si>
    <t>81x57,5</t>
  </si>
  <si>
    <t>txt-040</t>
  </si>
  <si>
    <t>txt-041</t>
  </si>
  <si>
    <t>txt-042</t>
  </si>
  <si>
    <t>txt-043</t>
  </si>
  <si>
    <t>57,5x81,5</t>
  </si>
  <si>
    <t>txt-044</t>
  </si>
  <si>
    <t>Gleiche Vorderseite wie TXT-033</t>
  </si>
  <si>
    <t>81,5x57,7</t>
  </si>
  <si>
    <t>txt-045</t>
  </si>
  <si>
    <t>Heinz,Handschick</t>
  </si>
  <si>
    <t>txt-046</t>
  </si>
  <si>
    <t>57x81,2</t>
  </si>
  <si>
    <t>Kanten leicht angestoßen, linke Kante leicht geknickt</t>
  </si>
  <si>
    <t>txt-047</t>
  </si>
  <si>
    <t>Programmheft, nicht gefaltet.</t>
  </si>
  <si>
    <t>Martin,Wilke</t>
  </si>
  <si>
    <t>82x59,2</t>
  </si>
  <si>
    <t>evtl. leicht vergilbt, eine Kante eingerissen (alle 3 Ex.)</t>
  </si>
  <si>
    <t>txt-048</t>
  </si>
  <si>
    <t>GastGestWoche</t>
  </si>
  <si>
    <t>56x37,7</t>
  </si>
  <si>
    <t>Kanten leicht angestoßen</t>
  </si>
  <si>
    <t>txt-049_001</t>
  </si>
  <si>
    <t>Pantomime Jomi</t>
  </si>
  <si>
    <t>Michael,Kreutzer</t>
  </si>
  <si>
    <t>58x38</t>
  </si>
  <si>
    <t>gut; Ecken leicht angestoßen</t>
  </si>
  <si>
    <t>txt-049_002</t>
  </si>
  <si>
    <t>Juergen,Manz</t>
  </si>
  <si>
    <t>60,6x31,5</t>
  </si>
  <si>
    <t>txt-049_003</t>
  </si>
  <si>
    <t>B_,Magdalena,Lorenz</t>
  </si>
  <si>
    <t>60x42,5</t>
  </si>
  <si>
    <t>leichte Fingerabdrücke am oberen Rand</t>
  </si>
  <si>
    <t>txt-050</t>
  </si>
  <si>
    <t>Christian Mattis Mime Corporel</t>
  </si>
  <si>
    <t>Claudia,Bernet</t>
  </si>
  <si>
    <t>46,3x29,6</t>
  </si>
  <si>
    <t>txt-051</t>
  </si>
  <si>
    <t>MCB nach 90</t>
  </si>
  <si>
    <t>PR_Portraits_of_a_hyena_Landscape</t>
  </si>
  <si>
    <t>Portraits of a Hyena-Landscape</t>
  </si>
  <si>
    <t>42x57,7</t>
  </si>
  <si>
    <t>txt-052</t>
  </si>
  <si>
    <t>66x47,5</t>
  </si>
  <si>
    <t>Kanten leicht angestoßen, eingerissen</t>
  </si>
  <si>
    <t>txt-053</t>
  </si>
  <si>
    <t>Antagon Theater</t>
  </si>
  <si>
    <t>Michael,Kerstgens</t>
  </si>
  <si>
    <t>49,7x70</t>
  </si>
  <si>
    <t>txt-054</t>
  </si>
  <si>
    <t>Mimobile Compagnie de Mime Paris</t>
  </si>
  <si>
    <t>62,3x40</t>
  </si>
  <si>
    <t>Kleberückstände auf Rückseite</t>
  </si>
  <si>
    <t>txt-055</t>
  </si>
  <si>
    <t>59,5x42</t>
  </si>
  <si>
    <t>txt-056</t>
  </si>
  <si>
    <t>Senga Kamor Maskentheater</t>
  </si>
  <si>
    <t>G_Senga_Kamor</t>
  </si>
  <si>
    <t>61x43</t>
  </si>
  <si>
    <t>txt-057</t>
  </si>
  <si>
    <t xml:space="preserve">Le Théâtre Nu </t>
  </si>
  <si>
    <t>62x44</t>
  </si>
  <si>
    <t>leichte schwarze Verfärbung am Rand</t>
  </si>
  <si>
    <t>txt-058</t>
  </si>
  <si>
    <t>84x59,2</t>
  </si>
  <si>
    <t>txt-059</t>
  </si>
  <si>
    <t>Plakate;Theaterzettel</t>
  </si>
  <si>
    <t>42x29,3</t>
  </si>
  <si>
    <t>txt-060</t>
  </si>
  <si>
    <t>57,5x41,5</t>
  </si>
  <si>
    <t>txt-061</t>
  </si>
  <si>
    <t>Die Bremer Stadtmusikanten, Theater Zinnober</t>
  </si>
  <si>
    <t>Jochen,Wermann</t>
  </si>
  <si>
    <t>40x57,5</t>
  </si>
  <si>
    <t>Riss an einer Seite</t>
  </si>
  <si>
    <t>txt-062</t>
  </si>
  <si>
    <t>Salto Vitale Pantomimestudio Dresden</t>
  </si>
  <si>
    <r>
      <t xml:space="preserve">Plakat für die Gruppe </t>
    </r>
    <r>
      <rPr>
        <i/>
        <sz val="10"/>
        <color rgb="FF000000"/>
        <rFont val="Arial"/>
        <family val="2"/>
      </rPr>
      <t>Salto Vitale</t>
    </r>
    <r>
      <rPr>
        <sz val="10"/>
        <color rgb="FF000000"/>
        <rFont val="Arial"/>
        <family val="2"/>
      </rPr>
      <t>, vermutlich 1988, zumindest kam das Plakat wahrscheinlichals Werbematerial für die Woche des Gestischen Theaters 1988 ins Pantomimentheater vom Prenzlauer Berg.</t>
    </r>
  </si>
  <si>
    <t>H_J,Kummer</t>
  </si>
  <si>
    <t>B_,Friedel</t>
  </si>
  <si>
    <t>57,3x40</t>
  </si>
  <si>
    <t>txt-063</t>
  </si>
  <si>
    <t>Plakat für die Produktion "Phantasie" des Pantomimenstudio Berlin, Text und Regie: Eua Saaun.</t>
  </si>
  <si>
    <t>Guenther,Gueffroy</t>
  </si>
  <si>
    <t>39,9x56,5</t>
  </si>
  <si>
    <t>Notiz Rückseite: An KUBU, Leiter des Pantomimentheater vom Prenzlauer Berg - Berlin [Unterschrift], (1 Ex.)</t>
  </si>
  <si>
    <t>txt-064</t>
  </si>
  <si>
    <t>69,5x47,5</t>
  </si>
  <si>
    <t>linke Kante geknickt (1 Ex.), Kanten leicht angestoßen</t>
  </si>
  <si>
    <t>txt-065</t>
  </si>
  <si>
    <t>Pantomime, Vogtland Theater Plauen</t>
  </si>
  <si>
    <t>Balzer</t>
  </si>
  <si>
    <t>Rid</t>
  </si>
  <si>
    <t>Michael,Schwamm</t>
  </si>
  <si>
    <t>62,3x44,8</t>
  </si>
  <si>
    <t>txt-066</t>
  </si>
  <si>
    <t>Design: Balzer
Foto: Rid</t>
  </si>
  <si>
    <t>84,5x59</t>
  </si>
  <si>
    <t>txt-067</t>
  </si>
  <si>
    <t>G_Licedei</t>
  </si>
  <si>
    <t>86,8x57,6</t>
  </si>
  <si>
    <t>Ecken leicht gewellt (Kleberrückstände ?), Kanten leicht angestoßen</t>
  </si>
  <si>
    <t>txt-068</t>
  </si>
  <si>
    <t>txt-069</t>
  </si>
  <si>
    <t>B24-62-018</t>
  </si>
  <si>
    <t>PM Don Quichote i. M. v. V. Otte/ B. Seidemann KS, P: 16.09.1976, R: V. Otte</t>
  </si>
  <si>
    <t>txt-069-001</t>
  </si>
  <si>
    <t>PM Don Quichote in Muzedelo KS, P: 16.9.1976, R: V. Otte Pant.-Ens.</t>
  </si>
  <si>
    <t>17 Seiten + Deckblatt</t>
  </si>
  <si>
    <t>txt-069-002</t>
  </si>
  <si>
    <t>Acht farbige und zwei s/w Fotografien und Text (2 S.)</t>
  </si>
  <si>
    <t>Drei einzelne Seiten aus der Zeitschrift</t>
  </si>
  <si>
    <t>Zeitschriftenartikel</t>
  </si>
  <si>
    <t>Don Quichote reitet wieder</t>
  </si>
  <si>
    <t>Text enthält Inhaltsangabe zum Stück/ Inzenierungsanalyse sowie Hintergrundinformationen zum Ensemble</t>
  </si>
  <si>
    <t>Dieter,Heimlich</t>
  </si>
  <si>
    <t>Barbara,Meffert</t>
  </si>
  <si>
    <t>Marcel,Marceau;Volkmar,Otte;Burkhart,Seidemann;Christoph,Posselt;Peter,Baumgart;Bernd,Hahnke;Michael,Pan;Guenter,Richter;Karin,Jerosch</t>
  </si>
  <si>
    <t>G_Theater_am_Gelaender;G_Polnisches_Patnomimentheater;G_DT_PE</t>
  </si>
  <si>
    <t>Berlin : Sibylle-Verl.-GmbH</t>
  </si>
  <si>
    <t>1956-08-01</t>
  </si>
  <si>
    <t>1977</t>
  </si>
  <si>
    <t xml:space="preserve">Sibylle : die Zeitschrift für Mode und Kultur, ISSN: 0037-4482  </t>
  </si>
  <si>
    <t xml:space="preserve">3 Seiten </t>
  </si>
  <si>
    <t>25,5x31</t>
  </si>
  <si>
    <t>txt-070</t>
  </si>
  <si>
    <t>B24-02-023</t>
  </si>
  <si>
    <t>PM Von Kalaf u. Prin. Turandot v. V. Otte u. B. Seidemann KS, P: 29.10.1977, R: V. Otte</t>
  </si>
  <si>
    <t>txt-070-001</t>
  </si>
  <si>
    <t>PM Von Kalaf und Prinzessin Turandot v. V. Otte u. B. Seidemann KS, P:29.10.1977, R: V. Otte</t>
  </si>
  <si>
    <t>Auf A4 Blätter geklebte Presseartikel zur Produktion "Von Kalaf und Prinzessin Turandot"</t>
  </si>
  <si>
    <t>22 S. + Deckblatt</t>
  </si>
  <si>
    <t>txt-070-002</t>
  </si>
  <si>
    <t>DT-Pantomime-Ensemble</t>
  </si>
  <si>
    <t>Uraufführung "Von Kalaf und Prinzessin Turandot" Otte/Seidemann</t>
  </si>
  <si>
    <t>Heinz,Rohloff;Burkhart,Seidemann</t>
  </si>
  <si>
    <t>Gerhard,Wolfram;Elisabeth,Frenzel;Betty,Friedan</t>
  </si>
  <si>
    <t>8 S.</t>
  </si>
  <si>
    <t>22,9x14,4</t>
  </si>
  <si>
    <t>txt-070-003</t>
  </si>
  <si>
    <t>Volkmar,Otte;Burkhart,Seidemann;Jochen,Finke;Reiner,Bredemeyer;Guenter,Weinhold;Monika,Bienert;Sabine,Eckert;Karl,Rhinow;Rainer,Kretzschmar;Fritz,Schimmelpfennig;Gerhard,Henschel;Werner,Lange;Juergen,Liebau;Gertraud,Listmann;Erich,Mueller;Irmgard,Lorenz;Elisabeth,Lappe;Heinz,Richter;Karin,Jerosch;Bernd,Hahnke;Christoph,Posselt;Peter,Baumgart;Guenter,Richter;Eva_Maria,Otte;Christine,Bandlow;Gerty,Koerner;Annette,Jacob;Ulrich,Hoch;Gerolf,Ristau</t>
  </si>
  <si>
    <t>Mehrere Risse</t>
  </si>
  <si>
    <t>txt-071</t>
  </si>
  <si>
    <t>B24-02-026</t>
  </si>
  <si>
    <t>PM Berliner Ballonfieber 1803 v. B. Seidemann, Zirkuszelt, P: 13.07.1987 R: B. Seidemann</t>
  </si>
  <si>
    <t>txt-071-001</t>
  </si>
  <si>
    <t>Gleiches Objekt wie txt-002-001</t>
  </si>
  <si>
    <t>Dieter,Mann;Gotthold,Gloger;Burkhart,Seidemann;Simone,von_Zglinicki;Peter,Reusse;Guenter,Richter;Peter,Baumgart;Peter,Waschinsky;Christoph,Posselt;Hans_Otto,Reintsch;Katrin,Klein;Bernd,Hahnke;Gisela,Bohmann;Anja,Palitzsch;Monika,Bienert;Karin,Jerosch;Elisabeth,Richter;Mike,Luft;Heinz,Wenzel;Uwe,Hilprecht;Dietrich,Petzold;Wolfgang,Utzt;Christine,Stromberg;Irmgard,Lorenz;Sabine,Eckert;Robert,Wendel;Werner,Keller;Klaus,Rex;Gerhard,Henschel;Wolfgang,Ritter;Fritz,Schimmelpfennig;Werner,Lange;Thomas,Boerner;Gertraud,Listmann;Marion,Jesionek;Andreas,Albrecht;Tobias,Dutschke;Eckard,Ewert;Manfred,Ketzler;Andreas,Nickler;Hans_Joachim,Mueller;Klaus,Richter;Monika,Rodis;Inge,Hoefig;Anja,Noelte;Werner,Becker;Heinz,Richter;Margit,Schroeder</t>
  </si>
  <si>
    <t>Brauner Fleck links oben Frontseite</t>
  </si>
  <si>
    <t>Heft mit Spielplan als Beilage</t>
  </si>
  <si>
    <t>Sommer in Berlin 750 Jahre Berlin 1987</t>
  </si>
  <si>
    <t>Spielplan Berlin Juli 1987
S. 12: Berliner Ballonfieber 1803</t>
  </si>
  <si>
    <t>Kulturdirektion Berlin</t>
  </si>
  <si>
    <t>Jutta,Engler</t>
  </si>
  <si>
    <t>Matthias,Rosenfeld</t>
  </si>
  <si>
    <t>Baerbel_Gerber</t>
  </si>
  <si>
    <t>Guenter,Richter;Burkhart,Seidemann;Gotthold,Gloger;Uwe,Hilprecht;Dietrich,Petzold;Wolfgang,Utzt;Susanne,Thelemann;Simone,von_Zglinicki;Peter,Reusse;Gisela,Bohmann;Monika,Bienert;Katrin,Klein;Karin,Jerosch;Anja,Palitzsch;Elisabeth,Richter;Peter,Baumgart;Bernd,Hahnke;Christoph,Posselt;Hans_Otto,Reintsch;Peter,Waschinsky</t>
  </si>
  <si>
    <t>G_Amateurstudio</t>
  </si>
  <si>
    <t>1987-06</t>
  </si>
  <si>
    <t>ISSN 0232 4482</t>
  </si>
  <si>
    <t>16 S. + Beilage</t>
  </si>
  <si>
    <t>txt-071-003</t>
  </si>
  <si>
    <t>PM Berliner Ballonfieber 1803</t>
  </si>
  <si>
    <t>24 S + Deckblatt</t>
  </si>
  <si>
    <t>txt-072</t>
  </si>
  <si>
    <t>B24-02-0092</t>
  </si>
  <si>
    <t>ÖA PM Höllenfahrt des Dr. Faust (1982) (P-E)</t>
  </si>
  <si>
    <t>txt-072-001</t>
  </si>
  <si>
    <t xml:space="preserve">DT im  Filmtheater Friedrichshain 19.30 Uhr Uraufführung Höllenfahrt des Doktor Faus von Seidemann/ Burkhart </t>
  </si>
  <si>
    <t>Regie: Burkhart Seidemann Bühnenbild u. Kostüme: E. Keienburg Musik: Hermann Naehring</t>
  </si>
  <si>
    <t>15 S. + Deckblatt + 2 leere S.</t>
  </si>
  <si>
    <t>txt-073</t>
  </si>
  <si>
    <t>B24-02-017</t>
  </si>
  <si>
    <t>PM Zwischen Tür und Angel v. V. Otte u. P. Baumgart KS, P: 04.12.1975, R: V. Otte (Pantomimen Ensemble)</t>
  </si>
  <si>
    <t>txt-073-001</t>
  </si>
  <si>
    <t>PM Zwischen Tür und Angel v. V. Otte / P. Baumgart KS, P: 4.12.1975</t>
  </si>
  <si>
    <t>13 S. beklebt mit Zeitungsartikeln + Deckblatt + 2 zus. leere Seiten</t>
  </si>
  <si>
    <t>13 S. + Deckblatt</t>
  </si>
  <si>
    <t>txt-074</t>
  </si>
  <si>
    <t>B24-02-022</t>
  </si>
  <si>
    <t>PM Orfreus v. B. Seidemann KS, P: 30.11.1985, R: B. Seidemann + Intern. Tage d. Pantomime (30.11. - 8.12.1985)</t>
  </si>
  <si>
    <t>txt-074-001</t>
  </si>
  <si>
    <t xml:space="preserve">TAGE DER PANTOMIME 20.00 Uhr Uraufführung DT-Pantomime-Ensemble </t>
  </si>
  <si>
    <t>Burkhart,Seidemann;Heinz,Wenzel;Hermann,Naehring</t>
  </si>
  <si>
    <t xml:space="preserve">13 Seiten + Deckblatt + ein Zeitunsartikel </t>
  </si>
  <si>
    <t>txt-074-002</t>
  </si>
  <si>
    <t>Heft mit Einleger Abendzettel</t>
  </si>
  <si>
    <t>Text zum Orfeus-Stoff und Zeichnungen von Seidemann</t>
  </si>
  <si>
    <t>Burkhart,Seidemann;Heinz,Rohloff</t>
  </si>
  <si>
    <t>Detlev,Friedrich</t>
  </si>
  <si>
    <t>Burkhart,Seidemann;Bernd,Hahnke</t>
  </si>
  <si>
    <t>10 S. + Einleger</t>
  </si>
  <si>
    <t>20x14</t>
  </si>
  <si>
    <t>txt-074-003</t>
  </si>
  <si>
    <t>PR_Orfeus;PR_Clowns_non_Stop;PR_Aufstand_der_Traeume;PR_Graefin_Genowefa;PR_Clownerien;PR_Hoellenfahrt_des_Doktor_Faust;PR_Capitombola;PR_Aber_macht_keine_Dummheiten;PR_Don_Juan</t>
  </si>
  <si>
    <t>EV_DT_Pantomime_Ensemble_ungeschminkt_001;EV_Clowns_non_stop_002;EV_Orfeus_001;EV_Aufstand_der_Traeume_002;EV_Don_Juan_Genovefa_001;EV_Don_Juan_Genovefa_002;EV_Clownerien_004;EV_Aber_macht_keine_Dummheit_001;EV_Aber_macht_keine_Dummheit_002;EV_Capitombola_001;EV_Hoellenfahrt_des_Doktor_Faust_002;EV_Orfeus_002</t>
  </si>
  <si>
    <t>30. Nov. - 8. Dez. 1985 Internationale Tage der Pantomime in den Kammerspielen</t>
  </si>
  <si>
    <t>DT-Pantomime-Ensemble 1975-1985</t>
  </si>
  <si>
    <t>Zeichnung auf Vorderseite, Text zum Festival und Spielplan auf Rückseite</t>
  </si>
  <si>
    <t>G_DT_PE;G_Salto_Vitale;G_Theater_an_der_Schnur;G_Compagnia_Teatro_Dimitri;G_Pantomime_Ensemble_Jena</t>
  </si>
  <si>
    <t xml:space="preserve">1 S. </t>
  </si>
  <si>
    <t>txt-075</t>
  </si>
  <si>
    <t>B24-02-021</t>
  </si>
  <si>
    <t>PM Die fremde Haut v. V. Otte u. B. Seidemann PB d. BE, P: 19.9.1980, R. V. Otte</t>
  </si>
  <si>
    <t>Burkhart,Seidemann;Volkmar,Otte</t>
  </si>
  <si>
    <t>txt-075-001</t>
  </si>
  <si>
    <t>ein Spiel</t>
  </si>
  <si>
    <t xml:space="preserve">15 S. tw.doppelseitig mit Zeitungsartikeln beklebt + 1 Artikel lose eingeheftet + Deckblatt </t>
  </si>
  <si>
    <t>14 S. + 1 loser Artikel + Deckblatt</t>
  </si>
  <si>
    <t>txt-075-002</t>
  </si>
  <si>
    <t>PR_Zwischen_Tuer_und_Angel;PR_Don_Quichote_in_Murzeledo;PR_Von_Kalaf_und_Prinzessin_Turandot;PR_Wer_hat_Angst_vorm_schwarzen_Mann;PR_Clownerien</t>
  </si>
  <si>
    <t>EV_Zwischen_Tuer_und_Angel;EV_Don_Quichote_in_Muzedelo_001;EV_Von_Kalaf_und_Prinzessin_Turandot_001;EV_Wer_hat_Angst_vor_m_schwarzen_Mann_001;EV_Clownerien_001</t>
  </si>
  <si>
    <t>Juergen,Altmann</t>
  </si>
  <si>
    <t>Volkmar,Otte;Burkhart,Seidemann;Bernd,Hahnke;Gisela,Bohmann;Peter,Baumgart;Conny,Hege;Karin,Jerosch;Joachim,Kaps;Eva_Maria,Otte;Hans_Otto,Reintsch;Guenter,Richter;Annette,Jacob;Gerolf,Ristau;Karl,Rhinow;Klaus,Rex;Gerhard,Henschel;Fritz,Schimmelpfennig;Werner,Lange;Gertraud,Listmann;Erich,Mueller;Irmgard,Lorenz;Werner,Becker;Juergen,Heidenreich;Eberhard,Keienburg;Gundula,Sonsalla;Michael,Pan;Jochen,Finke;Reiner,Bredemeyer;Barbara,Schnitzler;Uwe,Hilprecht</t>
  </si>
  <si>
    <t>G_Berliner_Improvisations_Trio;G_Amateurstudio</t>
  </si>
  <si>
    <t>txt-075-003</t>
  </si>
  <si>
    <t>Ein Spiel</t>
  </si>
  <si>
    <t>Volker,Braun;Christa,Wolf;Jakob,Grimm;Wilhelm,Grimm;Franz,Fuehrmann</t>
  </si>
  <si>
    <t>txt-076</t>
  </si>
  <si>
    <t>B24-02-020</t>
  </si>
  <si>
    <t>PM Die Verwandlung v. B. Hahnke KaF, P: 07.07.1982, R: B. Hahnke (Pantomime - Ensemble</t>
  </si>
  <si>
    <t>txt-076-001</t>
  </si>
  <si>
    <t>Ein Stück für Kinder und Erwachsene (nach Motiven des Märchens "Der Froschkönig")</t>
  </si>
  <si>
    <t>Bernd,Hahnke;Rosalind,Lindemann;Hermann,Naehring</t>
  </si>
  <si>
    <t>8 S. + 3 lose eingeheftete Zeitungsartikel + Deckblatt</t>
  </si>
  <si>
    <t>txt-077</t>
  </si>
  <si>
    <t>B24-02-019</t>
  </si>
  <si>
    <t>PM Blaubart v. B. Seidemann Apollosaal DS, KaF, KS, P: 14.11.1981 (Pant.- Ensemble), R: B. Seidemann</t>
  </si>
  <si>
    <t>txt-077-001</t>
  </si>
  <si>
    <t>12 S. tw. Doppelseitig mit Zeitungsartikeln beklebt + Deckblatt</t>
  </si>
  <si>
    <t>Burkhart,Seidemann;Heinz,Wenzel</t>
  </si>
  <si>
    <t>12 S. + Deckblatt</t>
  </si>
  <si>
    <t>txt-078</t>
  </si>
  <si>
    <t>B22-01-0012</t>
  </si>
  <si>
    <t>TF Berliner Ballonfieber 1803 v. B. Seidemann Zirkuszelt, P: 13.07.1987 R: B. Seidemann</t>
  </si>
  <si>
    <t>txt-078-001</t>
  </si>
  <si>
    <t>Textbuch</t>
  </si>
  <si>
    <t>Burkhart,Seidemann;Gotthold,Gloger</t>
  </si>
  <si>
    <t xml:space="preserve">27 S. + Deckblatt </t>
  </si>
  <si>
    <t>txt-079</t>
  </si>
  <si>
    <t>B22-03-0002</t>
  </si>
  <si>
    <t>Flyer Wer hat Angst vor'm schwarzen Mann? V. Volkmar Otte Foyer-DT u.a. P: 23.10.1979 R: V. Otte (Pantom.-Ensemble)</t>
  </si>
  <si>
    <t>txt-079-001</t>
  </si>
  <si>
    <t>txt-079-001-001</t>
  </si>
  <si>
    <t>Flyer gün</t>
  </si>
  <si>
    <t>Gerhard,Wolfram</t>
  </si>
  <si>
    <t>doppelseitig bedruckt</t>
  </si>
  <si>
    <t>10,5x30,2</t>
  </si>
  <si>
    <t>alle drei Flyer haben Verfärbungen, einer ist am oberen Rand eingerissen</t>
  </si>
  <si>
    <t>txt-079-001-002</t>
  </si>
  <si>
    <t>Flyer beige</t>
  </si>
  <si>
    <t>txt-079-001-003</t>
  </si>
  <si>
    <t>Flyer s/w</t>
  </si>
  <si>
    <t>Vorderseite: Titel und s/w Fotografie. Rückseite: Pressestimmen</t>
  </si>
  <si>
    <t>NZ, ND, National Zeitung, Theater der Zeit, Stimme der DDR, BZ am Abend</t>
  </si>
  <si>
    <t>21,1x15</t>
  </si>
  <si>
    <t>txt-079-001-004</t>
  </si>
  <si>
    <t>Vorderseite: s/w Fotografie, Titel, Regisseur. Rückseite: Mitwirkendenliste, Wortgrafik, Ankündigung für Gastspiel im "Ei" ab Oktober 1979.</t>
  </si>
  <si>
    <t>Barbara,Schnitzler;Uwe,Hilprecht;Peter,Baumgart;Andreas,Doelling;Bernd,Hahnke;Guenter,Richter;Burkhart,Seidemann;Volkmar,Otte</t>
  </si>
  <si>
    <t>1 Seite doppelseitig bedruckt</t>
  </si>
  <si>
    <t>20,5x14,5</t>
  </si>
  <si>
    <t>txt-079-002</t>
  </si>
  <si>
    <t>15,8x11,5</t>
  </si>
  <si>
    <t>txt-080</t>
  </si>
  <si>
    <t>B22-03-0003</t>
  </si>
  <si>
    <t>PH Happy End Station v. B. Seidemann KS, P: 14.11.1990, R: P. Baumgart (Pantom.- Ensemble) + 15 Jahre Pantom.- Ensemble am DT</t>
  </si>
  <si>
    <t>txt-080-001</t>
  </si>
  <si>
    <t>Eine Hälfte "Happy End Station" und die andere Hälfte "15 Jahre Pantomimen Ensemble am Deutschen Theater". Enthält Besetzungszettel von "Happy End Station" als Beilage</t>
  </si>
  <si>
    <t>Eine Co-Produktion des Pantomimen-Ensembles des Deutschen Theaters Berlin und der Saalbau GmbH Frankfurt am Main / Das andere Theater</t>
  </si>
  <si>
    <t>32 S. + 1 Beilagenblatt</t>
  </si>
  <si>
    <t>17,5x12,3</t>
  </si>
  <si>
    <t>txt-081</t>
  </si>
  <si>
    <t>B22-03-0004 I-II</t>
  </si>
  <si>
    <t>PH Tage der Pantomime Programm: 1985. B DT Pantom.-Ensemble 1975-85. F Intern. Tage der Pantomime</t>
  </si>
  <si>
    <t>txt-081-001</t>
  </si>
  <si>
    <t>B22-03-0004-III</t>
  </si>
  <si>
    <t>21,1x20,1</t>
  </si>
  <si>
    <t>txt-081-002</t>
  </si>
  <si>
    <t xml:space="preserve">B22-03-0004-II </t>
  </si>
  <si>
    <t>Unterschrift des Verfassers der Jubiläumsschrift nicht erkennbar (Dieter Heimlich?)</t>
  </si>
  <si>
    <t>Broschüre</t>
  </si>
  <si>
    <t>PR_Zwischen_Tuer_und_Angel;PR_Don_Quichote_in_Murzeledo;PR_Von_Kalaf_und_Prinzessin_Turandot;PR_Clownerien;PR_Wer_hat_Angst_vorm_schwarzen_Mann;PR_Die_fremde_Haut;PR_Blaubart;PR_Die_Verwandlung;PR_Hoellenfahrt_des_Doktor_Faust;PR_Verruecktwaerts</t>
  </si>
  <si>
    <t xml:space="preserve">DT-Pantomime-Ensemble 1975-1985 </t>
  </si>
  <si>
    <t>Eine Dokumentation</t>
  </si>
  <si>
    <t>Helmut,Ullrich;Burkhart,Seidemann</t>
  </si>
  <si>
    <t>Detlev,Friedrich;Peter,Baumgart</t>
  </si>
  <si>
    <t>Barbara,Meffert;Pepita,Engel;Martin,Dettloff</t>
  </si>
  <si>
    <t>46 S. +Einband</t>
  </si>
  <si>
    <t>txt-081-003</t>
  </si>
  <si>
    <t>Programmheft besteht aus 7 einzelnen/ losen Flyern</t>
  </si>
  <si>
    <t>PR_Orfeus;PR_Clownerien;PR_Hoellenfahrt_des_Doktor_Faust;PR_Capitombola;PR_Aber_macht_keine_Dummheiten;PR_Don_Juan_und_Genovefa;PR_Aufstand_der_Traeume;PR_Clowns_non_Stop</t>
  </si>
  <si>
    <t xml:space="preserve">Tage der Pantomime </t>
  </si>
  <si>
    <t>Burkhart,Seidemann;Jakob,Dimitri;Eva,Talska</t>
  </si>
  <si>
    <t>Barbara,Meffert;Pepita,Engel;Rolf,Uhlig;Martin,Dettloff;Guenter,Linke;Vladislav,Vanak;Remi,Steinegger</t>
  </si>
  <si>
    <t>G_DT_PE;G_Pantomime_Ensemble_Jena;G_Salto_Vitale;G_Theater_an_der_Schnur;G_Compagnia_Teatro_Dimitri</t>
  </si>
  <si>
    <t>6 mit Umschlag, 1 ohne Umschlag</t>
  </si>
  <si>
    <t>7 Flyer im Umschlag</t>
  </si>
  <si>
    <t>txt-082</t>
  </si>
  <si>
    <t>B22-03-0005</t>
  </si>
  <si>
    <t>F Don Quichote Murzeledo v. V. Otte/ B. Seidemann KS, P_16.09.1976, R: V. Otte (Pantom.- Ensemble</t>
  </si>
  <si>
    <t>txt-082-001</t>
  </si>
  <si>
    <t>Enthält Besetzungszettel als Beilage</t>
  </si>
  <si>
    <t>DT-Pantomime-Ensemble Don Quichote in Murzeledo</t>
  </si>
  <si>
    <t>Otte/Seidemann</t>
  </si>
  <si>
    <t>Text zum "Don Quichote"-Stoff, Textauszug "Disput zwischen dem scharfsinnigen Ritter Don Quichotte de la Mancha und seinem Schildknappen Sancho Pansa, wie er jeden Tag hätte geführt werden können". Inhaltsbeschreibung zu "Don Quichote in Murzeledo", Text "Über Pantomime" sowie 6 s/w Fotografien</t>
  </si>
  <si>
    <t>Ilona,Ripke</t>
  </si>
  <si>
    <t>23x14,5</t>
  </si>
  <si>
    <t>txt-082-002</t>
  </si>
  <si>
    <t>14x21</t>
  </si>
  <si>
    <t>txt-083</t>
  </si>
  <si>
    <t>B22-03-0006</t>
  </si>
  <si>
    <t>F Zwischen Tür und Angel v. V. Otte und P. Baumgart (KS, P: 4.5.1975, R: V. Otte)</t>
  </si>
  <si>
    <t>txt-083-001</t>
  </si>
  <si>
    <t>Besetzungszettel beigefügt</t>
  </si>
  <si>
    <t>DT Pantomime-Ensemble Zwischen Tür und Angel Otte/Baumgart</t>
  </si>
  <si>
    <t>Flyer vierfach gefaltet. Vorderseite: s/w Fotografie. Rückseite: Beschreibung zum DT-Pantomime-Ensemble, mehrere Zitate u.a. von Goethe zum Thema menschliches Miteinander</t>
  </si>
  <si>
    <t>Johan_Wolfgang,von_Goethe;Stanislaw_Jerzy,Lec;Manfred,Strahl</t>
  </si>
  <si>
    <t>Cecilie,Muenchhausen</t>
  </si>
  <si>
    <t>14,5x23</t>
  </si>
  <si>
    <t>txt-083-002</t>
  </si>
  <si>
    <t>Die Handlung</t>
  </si>
  <si>
    <t>Inhaltsangabe zur Produktion</t>
  </si>
  <si>
    <t>mittelmäßig verdunkelt, z. T. Knicke und Risse</t>
  </si>
  <si>
    <t>txt-084</t>
  </si>
  <si>
    <t>B22-03-0007</t>
  </si>
  <si>
    <t>PH/ F Orfeus v. B. Seidemann KS, P: 30.11.1985, R: B. Seidemann</t>
  </si>
  <si>
    <t>txt-084-001</t>
  </si>
  <si>
    <t>txt-084-002</t>
  </si>
  <si>
    <t>Vorderseite: Zeichnung Seidemann. Rückseite: mehrere Pressestimmen</t>
  </si>
  <si>
    <t>19,9x20,9</t>
  </si>
  <si>
    <t>txt-085</t>
  </si>
  <si>
    <t>B22-03-0008</t>
  </si>
  <si>
    <t>PH Die fremde Haut v. V. Otte u. B. Seidemann PB der BE, P: 19.09.1980 R: V. Otte</t>
  </si>
  <si>
    <t>txt-085-001</t>
  </si>
  <si>
    <t>Flyer als Beilage</t>
  </si>
  <si>
    <t>Flyer enthält Zitate von mehreren Autoren, Sprichwörter aus unterschiedlichen Sammlungen deutscher Sprichwörter, Probenfotos s/w, ein Interview mit Volkmar Otte und eine Inhaltsbeschreibung zum Stück</t>
  </si>
  <si>
    <t>Maxie,Wander;Franz,Fuehrmann;Ludwig,Uhland;Jakob,Grimm;Wilhelm,Grimm</t>
  </si>
  <si>
    <t>Gerhard,Wolfram;Volkmar,Otte;Burkhart,Seidemann</t>
  </si>
  <si>
    <t xml:space="preserve">1 S. doppelseitig bedruckt, vierfach gefaltet + Flyer 1 S. doppelseitig bedruckt </t>
  </si>
  <si>
    <t>txt-085-002</t>
  </si>
  <si>
    <t>21x29,7</t>
  </si>
  <si>
    <t>txt-085-003</t>
  </si>
  <si>
    <t>9 Hefte im Programmheft txt-085-002 und 3 lose</t>
  </si>
  <si>
    <t>txt-086</t>
  </si>
  <si>
    <t>B22-03-0009</t>
  </si>
  <si>
    <t>PH Hanswurst v. B. Seidemann KS, P: 28.02.1987, R: B. Seidemann (Pantom.- Ensemble des DT)</t>
  </si>
  <si>
    <t>txt-086-001</t>
  </si>
  <si>
    <t>Flyer beigefügt mit Besetzungsliste und kurze Inhaltsangabe</t>
  </si>
  <si>
    <t>Figurenbeschreibung, Text zum Hintergrund des Stoffes/ der Legende Hanswurst und div. Fotos</t>
  </si>
  <si>
    <t>Peter,Baumgart;Burkhart,Seidemann</t>
  </si>
  <si>
    <t>Bodo,Orejuela</t>
  </si>
  <si>
    <t>11 S. + Beilage 4 S. doppelseitig begdruckt</t>
  </si>
  <si>
    <t>14x20</t>
  </si>
  <si>
    <t>txt-086-002</t>
  </si>
  <si>
    <t xml:space="preserve"> 1x gefaltet</t>
  </si>
  <si>
    <t>oder von der Notdurft des Lachens</t>
  </si>
  <si>
    <t>Vorderseite: Illustration. Rückseite: Text zum Hintergrund des Stoffes und der Figur Hanswurst</t>
  </si>
  <si>
    <t>1 S. beidseitig bedruckt</t>
  </si>
  <si>
    <t>21x20,4</t>
  </si>
  <si>
    <t>txt-087</t>
  </si>
  <si>
    <t>B22-03-0010</t>
  </si>
  <si>
    <t>PH/ F Himmelhölle v. G. Richter KS, P: 3.12.1988, R: G. Richter (Pant.- Ensemble)</t>
  </si>
  <si>
    <t>txt-087-001</t>
  </si>
  <si>
    <t>1x gefaltet</t>
  </si>
  <si>
    <t>Vorderseite: Illustration. Rückseite: Inhaltliche Beschreibung und Besetzung</t>
  </si>
  <si>
    <t>txt-087-002</t>
  </si>
  <si>
    <t xml:space="preserve">Verschiedene Textauszüge, Sprichwörter und Zitate </t>
  </si>
  <si>
    <t>Eberhard,Keienburg;Franz_Magnus,Boehme;Eberhard,Buchner;Heiner,Mueller;James,Thurber</t>
  </si>
  <si>
    <t>18 S. + Beilage 2 S.</t>
  </si>
  <si>
    <t>txt-088</t>
  </si>
  <si>
    <t>B22-03-0011</t>
  </si>
  <si>
    <t>PH Von Kalaf u. Prinz. Turandot v. V. Otte u. B. Seidemann KS, UA, P: 29.10.1977, R: V. Otte</t>
  </si>
  <si>
    <t>txt-088-001</t>
  </si>
  <si>
    <t>Kurze inhaltliche Beschreibung zum Stück</t>
  </si>
  <si>
    <t>9,9x20,8</t>
  </si>
  <si>
    <t>txt-088-002</t>
  </si>
  <si>
    <t>14,4x22,8</t>
  </si>
  <si>
    <t>txt-088-003</t>
  </si>
  <si>
    <t>5x lose und 13x als Beilage von txt-088-002</t>
  </si>
  <si>
    <t>txt-089</t>
  </si>
  <si>
    <t>B24-04-0006</t>
  </si>
  <si>
    <t>"Blaubart" II</t>
  </si>
  <si>
    <t>4x</t>
  </si>
  <si>
    <t>A1</t>
  </si>
  <si>
    <t>txt-089-001</t>
  </si>
  <si>
    <t>Beidseitig bedruckt</t>
  </si>
  <si>
    <t>Plakat</t>
  </si>
  <si>
    <t>Vorderseite: Titel; Untertitel; 1 s/w Fotografie; "Eine Inszenierung des DT Pantomime-Ensemble". Rückseite: Titel; Untertitel, Angaben zur Regie, Maske, Ausstattung; 20 s/w Fotografien</t>
  </si>
  <si>
    <t>Burkhart,Seidemann;Heinz,Wenzel;Wolfgang,Utzt</t>
  </si>
  <si>
    <t xml:space="preserve">40,5x57,5 </t>
  </si>
  <si>
    <t>gut, etwas gewellt (vmtl vom aufrollen)</t>
  </si>
  <si>
    <t>txt-090</t>
  </si>
  <si>
    <t>B24-04-0005</t>
  </si>
  <si>
    <t>"Blaubart" I</t>
  </si>
  <si>
    <t>1x</t>
  </si>
  <si>
    <t>txt-090-001</t>
  </si>
  <si>
    <t>Plakat ist auf schwarzen Karton geklebt</t>
  </si>
  <si>
    <t>s/w Fotografie</t>
  </si>
  <si>
    <t xml:space="preserve">57x 81 </t>
  </si>
  <si>
    <t>txt-091</t>
  </si>
  <si>
    <t>B24-04-0004</t>
  </si>
  <si>
    <t>"Die Verwandlung"</t>
  </si>
  <si>
    <t>12x</t>
  </si>
  <si>
    <t>txt-091-001</t>
  </si>
  <si>
    <t>ein Plakat auf schwarzen Karton geklebt</t>
  </si>
  <si>
    <t xml:space="preserve">Die Verwandlung </t>
  </si>
  <si>
    <t>Fotografie farbig</t>
  </si>
  <si>
    <t>Martin,Dettloff</t>
  </si>
  <si>
    <t xml:space="preserve">57,5x81,5 </t>
  </si>
  <si>
    <t>ok, tw. Geknickt, eingerissen, gefaltet</t>
  </si>
  <si>
    <t>txt-092</t>
  </si>
  <si>
    <t>B24-04-0003</t>
  </si>
  <si>
    <t>"Orfeus"</t>
  </si>
  <si>
    <t>5x</t>
  </si>
  <si>
    <t>txt-092-001</t>
  </si>
  <si>
    <t>Schwarzer Hintergrund, weiße Schrift, kleine s/w Fotografie (Bühnenbild)</t>
  </si>
  <si>
    <t>Burkhart,Seidemann;Hermann,Naehring;Heinz,Wenzel</t>
  </si>
  <si>
    <t xml:space="preserve">57,5x81,3 </t>
  </si>
  <si>
    <t>txt-093</t>
  </si>
  <si>
    <t>B24-004-0002</t>
  </si>
  <si>
    <t>"Himmelhölle"</t>
  </si>
  <si>
    <t>txt-093-001</t>
  </si>
  <si>
    <t>Grafik / Collage farbig</t>
  </si>
  <si>
    <t>Wolfhard,Theile</t>
  </si>
  <si>
    <t xml:space="preserve">57,3x81,5 </t>
  </si>
  <si>
    <t>ok, Risse und Knicke</t>
  </si>
  <si>
    <t>txt-094</t>
  </si>
  <si>
    <t>B24-04-0012</t>
  </si>
  <si>
    <t>25 Ex.</t>
  </si>
  <si>
    <t>txt-094-001</t>
  </si>
  <si>
    <t>Café Fatal / Röteln im Plänterwald</t>
  </si>
  <si>
    <t>Christoph,Posselt;Peter,Baumgart</t>
  </si>
  <si>
    <t xml:space="preserve">57,7x40,8 </t>
  </si>
  <si>
    <t>txt-095</t>
  </si>
  <si>
    <t>B24-04-008</t>
  </si>
  <si>
    <t>8 Ex.</t>
  </si>
  <si>
    <t>txt-095-001</t>
  </si>
  <si>
    <t xml:space="preserve">57,3x81,3 </t>
  </si>
  <si>
    <t>ok, tw. gewellt und Ränder eingerissen</t>
  </si>
  <si>
    <t>txt-096</t>
  </si>
  <si>
    <t>B24-04-0007</t>
  </si>
  <si>
    <t>"Von Kalaf und Prinzessin Turandot"</t>
  </si>
  <si>
    <t>2x</t>
  </si>
  <si>
    <t>txt-096-001</t>
  </si>
  <si>
    <t>Eins der beiden ist auf schwarzen Karton geklebt</t>
  </si>
  <si>
    <t>Volkmar,Otte;Heinz,Rohloff</t>
  </si>
  <si>
    <t xml:space="preserve">57,3x81 </t>
  </si>
  <si>
    <t>txt-097</t>
  </si>
  <si>
    <t>B24-04-0020</t>
  </si>
  <si>
    <t>"Berliner Ballonfieber 1803"</t>
  </si>
  <si>
    <t>1 Ex.</t>
  </si>
  <si>
    <t>txt-097-001</t>
  </si>
  <si>
    <t>Berliner Ballon Fieber 1803</t>
  </si>
  <si>
    <t>txt-098</t>
  </si>
  <si>
    <t>B24-04-0019</t>
  </si>
  <si>
    <t>"Happy End Station"</t>
  </si>
  <si>
    <t>9 Ex.</t>
  </si>
  <si>
    <t>txt-098-001</t>
  </si>
  <si>
    <t xml:space="preserve">Happy End Station </t>
  </si>
  <si>
    <t>Georg,Eichinger</t>
  </si>
  <si>
    <t xml:space="preserve">84x59,3 </t>
  </si>
  <si>
    <t>txt-099</t>
  </si>
  <si>
    <t>B24-04-0018</t>
  </si>
  <si>
    <t>"Internationale Tage der Pantomime 1985"</t>
  </si>
  <si>
    <t>17 Ex.</t>
  </si>
  <si>
    <t>txt-099-001</t>
  </si>
  <si>
    <t>EV_Orfeus_001;EV_Orfeus_002;EV_Aber_macht_keine_Dummheit_001;EV_Aber_macht_keine_Dummheit_002;EV_DT_Pantomime_Ensemble_ungeschminkt_001;EV_Clowns_non_stop_002;EV_Don_Juan_Genovefa_001;EV_Don_Juan_Genovefa_002;EV_Clownerien_004;EV_Capitombola_001;EV_Hoellenfahrt_des_Doktor_Faust_002</t>
  </si>
  <si>
    <t>Internationale Tage der Pantomime 30.11.-8.12.1985</t>
  </si>
  <si>
    <t>10 Jahre DT-Pantomime-Ensemble am Deutschen Theater</t>
  </si>
  <si>
    <t>Programm am unteren Bildrand</t>
  </si>
  <si>
    <t>G_DT_PE;G_Salto_Vitale;G_Pantomime_Ensemble_Jena;G_Theater_an_der_Schnur;G_Compagnia_Teatro_Dimitri</t>
  </si>
  <si>
    <t>txt-100</t>
  </si>
  <si>
    <t>B24-04-0017</t>
  </si>
  <si>
    <t>"Pantomime-Ensemble"</t>
  </si>
  <si>
    <t>5 Ex.</t>
  </si>
  <si>
    <t>txt-100-001</t>
  </si>
  <si>
    <t>DT Pantomime-Ensemble</t>
  </si>
  <si>
    <t>Neu am Deutschen Theater Berlin Schumannstr. 13a</t>
  </si>
  <si>
    <t xml:space="preserve">57,5x81,4 </t>
  </si>
  <si>
    <t>txt-101</t>
  </si>
  <si>
    <t>B24-04-0016</t>
  </si>
  <si>
    <t>txt-101-001</t>
  </si>
  <si>
    <t>PR_Wer_hat_Angst_vorm_schwarzen_Mann;PR_Clownerien;PR_Blaubart;PR_Die_Verwandlung;PR_Hoellenfahrt_des_Doktor_Faust</t>
  </si>
  <si>
    <t>Vorderseite: Illustration. Rückseite Wandzeitung "DT-Pantomime-Ensemble", Auflistung aller Produktionen sowie Pressestimmen zu einigen Produktionen</t>
  </si>
  <si>
    <t>Gisela,Brandt;Martin,Dettloff;Pepita,Engel</t>
  </si>
  <si>
    <t xml:space="preserve">57x81 </t>
  </si>
  <si>
    <t>txt-102</t>
  </si>
  <si>
    <t>"Ver-Rückt-Wärts"</t>
  </si>
  <si>
    <t>20 Ex.</t>
  </si>
  <si>
    <t>txt-102-001</t>
  </si>
  <si>
    <t xml:space="preserve">Verrücktwärts </t>
  </si>
  <si>
    <t>Grotesken zur Nacht</t>
  </si>
  <si>
    <t>s/w Fotocollage</t>
  </si>
  <si>
    <t xml:space="preserve">57,2x81 </t>
  </si>
  <si>
    <t>txt-103</t>
  </si>
  <si>
    <t>"Theater in Bewegung"</t>
  </si>
  <si>
    <t>2 Ex.</t>
  </si>
  <si>
    <t>txt-103-001</t>
  </si>
  <si>
    <t>s/w Fotocollage, gelbe Schrift</t>
  </si>
  <si>
    <t>txt-104</t>
  </si>
  <si>
    <t>"Die Fremde Haut" II</t>
  </si>
  <si>
    <t>12 Ex.</t>
  </si>
  <si>
    <t>txt-104-001</t>
  </si>
  <si>
    <t>Die Fremde Haut</t>
  </si>
  <si>
    <t>Vorderseite: 1 s/w Fotografie. Rückseite: 9 s/w Fotografien</t>
  </si>
  <si>
    <t>2 S. doppelseitig bedruckt</t>
  </si>
  <si>
    <t xml:space="preserve">57,3x40,5 </t>
  </si>
  <si>
    <t>txt-105</t>
  </si>
  <si>
    <t>B24-04-0009/10</t>
  </si>
  <si>
    <t>Vorderseite: 1 s/w Fotografie. Rückseite: 5 s/w Fotografien</t>
  </si>
  <si>
    <t xml:space="preserve">114,5x40,5 </t>
  </si>
  <si>
    <t>txt-106</t>
  </si>
  <si>
    <t xml:space="preserve">81,5x115 </t>
  </si>
  <si>
    <t>txt-107</t>
  </si>
  <si>
    <t>B24-04-0011/12</t>
  </si>
  <si>
    <t>9 lose und 1 auf schwarzem Karton geklebt</t>
  </si>
  <si>
    <t xml:space="preserve">35x96 </t>
  </si>
  <si>
    <t>txt-108</t>
  </si>
  <si>
    <t>Bestand Kube</t>
  </si>
  <si>
    <t>gleiches Objekt wie txt-036</t>
  </si>
  <si>
    <t>Plakat im Broschürenformat (Wandzeitung ?), farbig mit s/w Abbildungen, Interview mit Eberhard Kube und anderen Texten über die Arbeit des Pantomimentheater vom Prenzlauer Berg</t>
  </si>
  <si>
    <t>Eberhard Kube</t>
  </si>
  <si>
    <t>weiche Kanten</t>
  </si>
  <si>
    <t>txt-109</t>
  </si>
  <si>
    <t>Kaputt I</t>
  </si>
  <si>
    <t>Plakat im Broschürenformat (Wand- bzw. Programmzeitung), farbig mit s/w Abbildungen, Interview mit Eberhard Kube und anderen Texten über die Arbeit des Pantomimentheater vom Prenzlauer Berg</t>
  </si>
  <si>
    <t>Arwid,Lagenpusch</t>
  </si>
  <si>
    <t>txt-110</t>
  </si>
  <si>
    <t>Pantomime Eberhard Kube: Montagabend</t>
  </si>
  <si>
    <t>s/w Plakat mit Schattenriss Kube zu Aufführung am 23.03.70, Hans-Otto-Theater Potsdam</t>
  </si>
  <si>
    <t>Hans-Otto-Theater Potsdam</t>
  </si>
  <si>
    <t>1970-00-00</t>
  </si>
  <si>
    <t>80x30</t>
  </si>
  <si>
    <t>Plakat ist auf Pappe (Kalender) geklebt, untere Kante leicht eingerissen</t>
  </si>
  <si>
    <t>txt-111</t>
  </si>
  <si>
    <t>merhfarbig, s/w Abbildung von Kube, rote Schrift, englisch.</t>
  </si>
  <si>
    <t>76x52</t>
  </si>
  <si>
    <t>Sehr dünnes Papier, leicht gewellt</t>
  </si>
  <si>
    <t>txt-112</t>
  </si>
  <si>
    <t>Internationale Gestische Woche 1991</t>
  </si>
  <si>
    <t>Reinhold,Kistenich</t>
  </si>
  <si>
    <t>83,5x119</t>
  </si>
  <si>
    <t>Riss Kante oben rechts (geflickt)</t>
  </si>
  <si>
    <t>08.04.1019</t>
  </si>
  <si>
    <t>txt-113</t>
  </si>
  <si>
    <t>Staatliches Pantomimentheater Tbilissi</t>
  </si>
  <si>
    <t>Plakat des Staatlichen Pantomimentheaters Tbilissi, vermutlich als Werbematerial für eine Ausgabe des Festival "(Internationale) Woche des Gestischen Theaters" mitgebracht. S/w mit Abbildung.</t>
  </si>
  <si>
    <t>G_Pantomimentheater_Georgien</t>
  </si>
  <si>
    <t>GSSR</t>
  </si>
  <si>
    <t>Ecken teilw. Geknickt, Kanten eingerissen.</t>
  </si>
  <si>
    <t>txt-114</t>
  </si>
  <si>
    <t>Staatliches Pantomimentheater Tbilissi: Schlaflied</t>
  </si>
  <si>
    <t>Plakat des Staatlichen Pantomimentheaters Tbilissi für die Produktion "Schlaflied" ("Колыбельная", Regie: A. Schalikaschwili) vermutlich als Werbematerial für eine Ausgabe des Festival "(Internationale) Woche des Gestischen Theaters" mitgebracht. Mehrfarbig mit Abbildung.</t>
  </si>
  <si>
    <t>87,5x58</t>
  </si>
  <si>
    <t>gut, leichte Abstoßungen</t>
  </si>
  <si>
    <t>txt-115</t>
  </si>
  <si>
    <t>GGW_andere Prod</t>
  </si>
  <si>
    <t>Staatliches Pantomimentheater Tbilissi: Unsterblichkeit</t>
  </si>
  <si>
    <t>Plakat des Staatlichen Pantomimentheaters Tbilissi für die Produktion "Unsterblichkeit" ("Бессмертие", Regie: A. Schalikaschwili) vermutlich als Werbematerial für eine Ausgabe des Festival "(Internationale) Woche des Gestischen Theaters" mitgebracht. Mehrfarbig mit Abbildung.</t>
  </si>
  <si>
    <t>1 S</t>
  </si>
  <si>
    <t>txt-116</t>
  </si>
  <si>
    <t>Staatliches Pantomimentheater Tbilissi: Tod des Musketiers</t>
  </si>
  <si>
    <t>Plakat des Staatlichen Pantomimentheaters Tbilissi für die Produktion "Tod des Musketiers" ("Cмерть мушкетера", Regie: A. Schalikaschwili) vermutlich als Werbematerial für eine Ausgabe des Festival "(Internationale) Woche des Gestischen Theaters" mitgebracht. Mehrfarbig mit Abbildung.</t>
  </si>
  <si>
    <t>txt-117</t>
  </si>
  <si>
    <t>Staatliches Pantomimentheater Tbilissi: Elektra</t>
  </si>
  <si>
    <t>Plakat des Staatlichen Pantomimentheaters Tbilissi für die Produktion "Elektra" ("Электра", Regie: A. Schalikaschwili) vermutlich als Werbematerial für eine Ausgabe des Festival "(Internationale) Woche des Gestischen Theaters" mitgebracht. Mehrfarbig mit Abbildung.</t>
  </si>
  <si>
    <t>txt-118</t>
  </si>
  <si>
    <t>Mime George Tschellan</t>
  </si>
  <si>
    <t>S/w mit fotografischer Abbildung von Tschellan, vermutlich als Werbematerial für eine Ausgabe des Festival "(Internationale) Woche des Gestischen Theaters" mitgebracht. Mehrfarbig mit Abbildung.</t>
  </si>
  <si>
    <t>George,Tschellan</t>
  </si>
  <si>
    <t>MSSR</t>
  </si>
  <si>
    <t>Ecken teilw. Angestoßen</t>
  </si>
  <si>
    <t>txt-119</t>
  </si>
  <si>
    <t>Pantomime-Theater der Friedrich-Schiller-Universität Jena</t>
  </si>
  <si>
    <t>Mehrfarbig mit Grafik</t>
  </si>
  <si>
    <t>Harald,Seime</t>
  </si>
  <si>
    <t>81x57</t>
  </si>
  <si>
    <t>txt-120</t>
  </si>
  <si>
    <t>Lina Do Carmo: Body Images, Contemporary Mime Solos</t>
  </si>
  <si>
    <t>Mehrfarbig mit fotografischer Abbildung</t>
  </si>
  <si>
    <t>Hubert,Lankes</t>
  </si>
  <si>
    <t>Lina,do_Carmo</t>
  </si>
  <si>
    <t>84x59</t>
  </si>
  <si>
    <t>gut, Ecken/Kanten teilw. Leicht angestoßen</t>
  </si>
  <si>
    <t>txt-121</t>
  </si>
  <si>
    <t>85x61</t>
  </si>
  <si>
    <t>gut, Ecken leicht abgestoßen</t>
  </si>
  <si>
    <t>txt-122</t>
  </si>
  <si>
    <t>Plakat für die 138. Ausstellung in der Galerie am Prater. Im Rahmen der 3. Internationalen Woche Gestisches Theater, 1987. Grauer Hintergrund mit s/w Druck. (zwei andere Versionen: Hintergrund grün und rosa)</t>
  </si>
  <si>
    <t>txt-123</t>
  </si>
  <si>
    <t>Plakat für die 138. Ausstellung in der Galerie am Prater. Im Rahmen der 3. Internationalen Woche Gestisches Theater, 1987. Grüner Hintergrund mit s/w Druck. (zwei andere Versionen: Hintergrund grau und rosa)</t>
  </si>
  <si>
    <t>txt-124</t>
  </si>
  <si>
    <t>Plakat für die 138. Ausstellung in der Galerie am Prater. Im Rahmen der 3. Internationalen Woche Gestisches Theater, 1987. Grauer Hintergrund mit s/w Druck. (zwei andere Versionen: Hintergrund grün und grau)</t>
  </si>
  <si>
    <t>txt-125</t>
  </si>
  <si>
    <t>Knoflík, Theater am Geländer Prag</t>
  </si>
  <si>
    <t>Ladislav,Fialka</t>
  </si>
  <si>
    <t>G_Theater_am_Gelaender</t>
  </si>
  <si>
    <t>Kante geknickt rechts oben.</t>
  </si>
  <si>
    <t>txt-126</t>
  </si>
  <si>
    <t>Genesis, Studio Mime Theater</t>
  </si>
  <si>
    <t>Plakat für die Produktion "Genesis" (Генесис) des Studio Pantomime Theater Sofia (?) unter der Leitung von Miltscho Miltschew</t>
  </si>
  <si>
    <t>txt-127</t>
  </si>
  <si>
    <t>(aber mit in die Digitalisierung gegeben)</t>
  </si>
  <si>
    <t>Pantomimosiade, Bonn 1978</t>
  </si>
  <si>
    <t>Plakat für das Internationale Festival "Pantomimosiade" in Bonn im Rahmen des "Bonner Sommer".</t>
  </si>
  <si>
    <t>G_Theater_Kefka;G_Pantomimenschule_Barcelona;G_Domino_Mime_Theatre_Group;G_Clowns_of_Macloma;G_PT_PB</t>
  </si>
  <si>
    <t>Kanten leicht eingerissen</t>
  </si>
  <si>
    <t>txt-128</t>
  </si>
  <si>
    <t>Kaiser der Affen, Studio Pantomie Theater, Sofia</t>
  </si>
  <si>
    <t>Plakat für die Produktion "Kaiser der Affen" ("императорът на маймуните") der Gruppe Studio Pantomime Theater, Sofia unter der Leitung von Miltscho Miltschew.</t>
  </si>
  <si>
    <t>Kanten leicht weich</t>
  </si>
  <si>
    <t>txt-129</t>
  </si>
  <si>
    <t>Hypothesis, Studio Pantomime Theater, Sofia</t>
  </si>
  <si>
    <t>Plakat für die Produktion "Hypothesis" ("Хипотнеза") der Gruppe Studio Pantomime Theater, Sofia unter der Leitung von Miltscho Miltschew.</t>
  </si>
  <si>
    <t>txt-130</t>
  </si>
  <si>
    <t>Liebe?, Theater am Geländer, Prag</t>
  </si>
  <si>
    <t>Plakat für die Produktion "Liebe?" ("lásky?") des Theater am Geländer (Divadlo na Zábradlí), Prag unter der Leitung von Ladislav Fialka</t>
  </si>
  <si>
    <t>Kanten leicht weich, weißes Papier leicht ins Gelbliche verfärbt</t>
  </si>
  <si>
    <t>txt-131</t>
  </si>
  <si>
    <t>Юнаци с умни калпаци, Studio Pantomima</t>
  </si>
  <si>
    <t>Riss obere rechte Ecke, leichte Verfärbungen.</t>
  </si>
  <si>
    <t>txt-132</t>
  </si>
  <si>
    <t>Mime Anatolij Elisarow</t>
  </si>
  <si>
    <t>Plakat für den Mimen Anatolij Elisarow, mehrfarbig mit Grafik.</t>
  </si>
  <si>
    <t>Anatolij,Elisarow</t>
  </si>
  <si>
    <t>txt-133</t>
  </si>
  <si>
    <t>L'histoire du Soldat, Compagnie Sládek</t>
  </si>
  <si>
    <t>Plakat für die Aufführung der Produktion "L'histoire du Soldat" der Compagnie Sládek am 23.04. [Jahr unbekannt] im Zirkuszelt in der Französischen Stadt La Flèche. Mehrfarbige Grafik.</t>
  </si>
  <si>
    <t>Igor_Fjodorowitsch,Strawinski;Charles_Ferdinand,Ramuz</t>
  </si>
  <si>
    <t>G_Compagnie_Sladek</t>
  </si>
  <si>
    <t>leicht abgestoßene Ecken</t>
  </si>
  <si>
    <t>txt-134</t>
  </si>
  <si>
    <t>Mimen Parade 1982 / Мим-Парад 1982</t>
  </si>
  <si>
    <t>Plakat für das Festival Mimen-Parade 1982 / Мим-Парад 82</t>
  </si>
  <si>
    <t>sehr dünn, empfindlich</t>
  </si>
  <si>
    <t>txt-135</t>
  </si>
  <si>
    <t>Der Spiegel, Experiment (Wiktor Charitonow)</t>
  </si>
  <si>
    <t>Plakat für die Produktion "Der Spiegel" ("Зазеркалье") vermutlich der Gruppe Experiment (Эксперимент) unter der Leitung von Wiktor Charitonow. Mehrfarbige Grafik.</t>
  </si>
  <si>
    <t>Wiktor,Charitonow</t>
  </si>
  <si>
    <t>Ecken leicht abgestoßen</t>
  </si>
  <si>
    <t>txt-136</t>
  </si>
  <si>
    <t>Lange Nasen Geschichten, Studio Dům</t>
  </si>
  <si>
    <t>TN;Drozd, David: Příběhy dlouhého nosu. Analýza a rekonstrukce inscenace Evy Tálské v Divadle (Husa) na provázku, Brno 2011 [https://katalog.kfbz.cz/documents/492453?locale=cs, Stand: 15.04.2019].</t>
  </si>
  <si>
    <t>Eva,Talska;Antonin,Pridal</t>
  </si>
  <si>
    <t>G_Studio_Dom</t>
  </si>
  <si>
    <t>txt-137</t>
  </si>
  <si>
    <t>Impressionen, Das schwarze Theater Prag</t>
  </si>
  <si>
    <t>G_Das_Schwarze_Theater</t>
  </si>
  <si>
    <t>Kanten/Ecken leicht eingerissen/abgestoßen, leichte Verfärbungen</t>
  </si>
  <si>
    <t>txt-138</t>
  </si>
  <si>
    <t>Show 01</t>
  </si>
  <si>
    <t>txt-139</t>
  </si>
  <si>
    <t>Kleine Erde, Staatliches Pantomimentheater der Georgischen SSR</t>
  </si>
  <si>
    <t>Amiran,Schalikaschwili</t>
  </si>
  <si>
    <t>gut (leichte Verfärbungen)</t>
  </si>
  <si>
    <t>txt-140</t>
  </si>
  <si>
    <t>Traumwelt, Státní Divadlo Brno, Nositel řádu práce</t>
  </si>
  <si>
    <t>Plakat für die Produktion "Traumwelt" ("Svět Snů") in der Regie von Eva Tálská (auch Bühnenbild). S/w Druck.</t>
  </si>
  <si>
    <t>txt-141</t>
  </si>
  <si>
    <t>Silberner Wind, Státní Divadlo Brno, Nositel řádu práce (Divadlo Husa na Provázku)</t>
  </si>
  <si>
    <t>Plakat für die produktion "Silberner Wind" ("Stríbrný vítr"), s/w Druck.</t>
  </si>
  <si>
    <t>txt-142</t>
  </si>
  <si>
    <t>Jerewan Mime Theater</t>
  </si>
  <si>
    <t>Plakat für das Jerewan Mime Theater (Ереванский Театр Пантомимы) unter der Leitung von Arsen Poladow. Mehrfarbiger Druck, undatiert.</t>
  </si>
  <si>
    <t>txt-143</t>
  </si>
  <si>
    <t>Plakat für das Jerewan Mime Theater (Երեւանի Միմի թատրոն) unter der Leitung von Arsen Poladow. Mehrfarbiger Druck, undatiert.</t>
  </si>
  <si>
    <t>hy</t>
  </si>
  <si>
    <t>gut, leichte Verfärbungen</t>
  </si>
  <si>
    <t>txt-144</t>
  </si>
  <si>
    <t>Plakat für die Jenaer Pantomime-Tage 1985. Mehrfarbiger Druck.</t>
  </si>
  <si>
    <t>Wasserfleck o.ä.</t>
  </si>
  <si>
    <t>txt-145</t>
  </si>
  <si>
    <t>Svatba, Divadlo Husa na Provázku</t>
  </si>
  <si>
    <t>Plakat für die Tschechoslowakische Erstaufführung von "Die Hochzeit" (Die Kleinbürgerhochzeit", "Svatba") in der Regie von Peter Scherhaufer. S/w Druck.</t>
  </si>
  <si>
    <t>cs</t>
  </si>
  <si>
    <t>txt-146</t>
  </si>
  <si>
    <t>Ensemble Pantomime Alexandr Dscheromskij</t>
  </si>
  <si>
    <t>Merhfarbiger Fotodruck, undatiert.</t>
  </si>
  <si>
    <t>Alexandr,Dscheromskij</t>
  </si>
  <si>
    <t>txt-147</t>
  </si>
  <si>
    <t>Was auch immer dieser Mund spricht, Theatergruppe lautlinie</t>
  </si>
  <si>
    <t>Plakat für die Produktion "Was auch immer dieser Mund spricht" der Theatergruppe lautline unter Leitung von Amina Gusner.</t>
  </si>
  <si>
    <t>Ecken/Kanten leicht abgestoßen</t>
  </si>
  <si>
    <t>txt-148</t>
  </si>
  <si>
    <t>Stumme Kunst nicht stumm</t>
  </si>
  <si>
    <t>Ulrich,Pietzsch</t>
  </si>
  <si>
    <t>Goetz,Strassburg</t>
  </si>
  <si>
    <t>1964-01-00</t>
  </si>
  <si>
    <t>Kube</t>
  </si>
  <si>
    <t>gut, in der Mitte geknickt</t>
  </si>
  <si>
    <t>txt-149</t>
  </si>
  <si>
    <t>Zeitung</t>
  </si>
  <si>
    <t>scheinschlag Extra</t>
  </si>
  <si>
    <t>Stadtteilzeitung für Berlin-Mitte mit Extraausgabe zur 8. Internationalen Woche Gestisches Theater, 1991.</t>
  </si>
  <si>
    <t>scheinschlag</t>
  </si>
  <si>
    <t>txt-150</t>
  </si>
  <si>
    <t>Foto und Bildunterschrift in der Berliner Zeitung (?) über die "Wochen der Pantomime" im bat.</t>
  </si>
  <si>
    <t>Hoerisch</t>
  </si>
  <si>
    <t>1963-11-14</t>
  </si>
  <si>
    <t>Berliner Zeitung</t>
  </si>
  <si>
    <t>txt-151</t>
  </si>
  <si>
    <t>Pantomime auch übers ganze Jahr</t>
  </si>
  <si>
    <t>Zum Abschluß der Woche des gestischen Theaters</t>
  </si>
  <si>
    <t>Artikel über Woche Gestisches Theater 1986.</t>
  </si>
  <si>
    <t>Lutz,Pretzsch</t>
  </si>
  <si>
    <t>1986-07-17</t>
  </si>
  <si>
    <t>In der Mitte geknickt, Kante eingerissen, leicht fleckig</t>
  </si>
  <si>
    <t>txt-152</t>
  </si>
  <si>
    <t>Theatersommer 1986</t>
  </si>
  <si>
    <t>Programmzeitschrift zum Festival Berliner Theatersommer 1986 mit Programmhinweis zur Woche Gestisches Theater</t>
  </si>
  <si>
    <t>7 S.</t>
  </si>
  <si>
    <t>txt-153</t>
  </si>
  <si>
    <t>PR_und_alle_haben_ein_Gesicht;PR_Die_7Schwaben</t>
  </si>
  <si>
    <t>Programmheft "…und alle haben ein gesicht", Pantomimen-Studio-61</t>
  </si>
  <si>
    <t>Ecken geknickt, rechte obere Ecke (Rückseite) eingerissen</t>
  </si>
  <si>
    <t>txt-154</t>
  </si>
  <si>
    <t>"Hoftheater" auf neue Art</t>
  </si>
  <si>
    <t>Artikel über "Pantomimenstudio Berlin" unter der Leitung von eberhard Kube in der "Schönhauser Allee 23, 2. Hof." Thematisiert den Wagen, mit dem in Höfen und auf öffentlichen Plätzen aufgetreten werden soll. Unbekanntes Magazin, S. 40-41.</t>
  </si>
  <si>
    <t>Peter,Lux</t>
  </si>
  <si>
    <t>eberhard,Kube;Renate,Kardetz;Martin,Goering;Manfred,Dostall;Hannelore,Kowitzke</t>
  </si>
  <si>
    <t>gut, aus Magazin herausgetrennt (2 Teile)</t>
  </si>
  <si>
    <t>txt-155</t>
  </si>
  <si>
    <t>Artikel über Begegnung "Berliner Pantomimengruppe" und Theater am Geländer im Rahmen der Berliner Festtage</t>
  </si>
  <si>
    <t>Alfred,Paszkowiak</t>
  </si>
  <si>
    <t>Alfred,Kummer;Ladislav,Fialka;Eberhard,Kube;Ivan,Lukes;Juergen,Reuter</t>
  </si>
  <si>
    <t>38,5x22,5</t>
  </si>
  <si>
    <t>vergilbt, obere rechte Ecke abgerissen (separat vorhanden), Kanten und Ecken abgestoßen, sehr fragil</t>
  </si>
  <si>
    <t>txt-156</t>
  </si>
  <si>
    <t>Von der Sprache des Körpers</t>
  </si>
  <si>
    <t>Nach der 6. Woche des Gestischen Theaters im Gespräch mit ihrem künstlerischen leiter Eberhard Kube</t>
  </si>
  <si>
    <t>Interview mit Eberhard Kube</t>
  </si>
  <si>
    <t>Gisela,Hoyer</t>
  </si>
  <si>
    <t>I_,Hesse</t>
  </si>
  <si>
    <t>1989-07-14</t>
  </si>
  <si>
    <t>Der Morgen, Nr. 164</t>
  </si>
  <si>
    <t>34x21,5</t>
  </si>
  <si>
    <t>gut, ausgeschnitte</t>
  </si>
  <si>
    <t>txt-157</t>
  </si>
  <si>
    <t>Im Studio der Mimen</t>
  </si>
  <si>
    <t>Artikel über die Arbeit des Pantomimenstudio Berlin unter der leitung von Eberhard Kube. Mit Abbildung, undatiert, unbekannte Zeitung</t>
  </si>
  <si>
    <t>Volkhard,Kuehl</t>
  </si>
  <si>
    <t>Barbara,Dressler;Reinhard,Roesler;Renate,Kordack;Renate,Bause;Eberhard,Kube</t>
  </si>
  <si>
    <t>24,5x26,5</t>
  </si>
  <si>
    <t>txt-158</t>
  </si>
  <si>
    <t>Eulenspiegel, April 1963</t>
  </si>
  <si>
    <t>[Vermutl. Unvollständige] Ausgabe des Magzins "Eulenspiegel", Darin: Zeichnung von Eberhard Kube mit kurzem Begleittext (Zeichnung: Elizabeth Shaw), S. 6.</t>
  </si>
  <si>
    <t>Elizabeth,Shaw</t>
  </si>
  <si>
    <t>Marcel,Marceau;Eberhard,Kube</t>
  </si>
  <si>
    <t>1963-04-00</t>
  </si>
  <si>
    <t>Eulenspiegel</t>
  </si>
  <si>
    <t>16 S.</t>
  </si>
  <si>
    <t>36x25,5</t>
  </si>
  <si>
    <t>fragil, Kanten und Ecken abgestoßen, teilweise eingerissen</t>
  </si>
  <si>
    <t>txt-159</t>
  </si>
  <si>
    <t>Bestandsaufnahme</t>
  </si>
  <si>
    <t>Gespräch mit Eberhard Kube, Initiator und Künstlerischer Leiter der internationalen "Woche des Gestischen Theaters" in Berlin</t>
  </si>
  <si>
    <t>Interview mit Kube über das Festival Woche des Gestischen Theaters. Mit photografischer Abbildung, aus der Galerie am mit Blick auf den Prater aufgenommen.</t>
  </si>
  <si>
    <t>Thilo,Wittenbecher;Eberhard,Kube</t>
  </si>
  <si>
    <t>Michael,Schroedter</t>
  </si>
  <si>
    <t>1989-07-02</t>
  </si>
  <si>
    <t>46x31,5</t>
  </si>
  <si>
    <t>gut, leicht vergilbt, in der Mitte geknickt</t>
  </si>
  <si>
    <t>txt-160</t>
  </si>
  <si>
    <t>Gastspielplakat Eberhard Kube in Évora, Protugal</t>
  </si>
  <si>
    <t>Druck auf pappe. Schlichtes Plakat für "Espectaculo de Mimo", Grupo de Pantomima de Berlin, R.D.A. [Vermutlich handelte es sich um eine Vorstellung eines Soloprogramms von Eberhard Kube] am 23. Oktober [ohne Jahresangabe] im Teatro Garcia de Resende.</t>
  </si>
  <si>
    <t>Portugal</t>
  </si>
  <si>
    <t>32,5x23</t>
  </si>
  <si>
    <t>Wasserflecken</t>
  </si>
  <si>
    <t>txt-161</t>
  </si>
  <si>
    <t>Zeitschrift</t>
  </si>
  <si>
    <t>artistik</t>
  </si>
  <si>
    <t xml:space="preserve"> Internationales Fachblatt für Varieté, Zirkus Kabarett</t>
  </si>
  <si>
    <t>Darin: Eugen Nosko: "Neue Erfolge", Bericht über die Dresdner Tage der Pantomime mit fotografischen Abbildungen, S. 11-14.</t>
  </si>
  <si>
    <t>Eugen,Nosko</t>
  </si>
  <si>
    <t>1964-08-00</t>
  </si>
  <si>
    <t>36 S.</t>
  </si>
  <si>
    <t>gut, Ecken/Kanten teilw. Leicht angestoßen, Bleistiftmarkierung in der oberen rechten Ecke</t>
  </si>
  <si>
    <t>txt-162</t>
  </si>
  <si>
    <t>Darin: Vera Böhm: "Pantomime im bat", Artikel über erste "Tage der Pantomime" in der DDR.</t>
  </si>
  <si>
    <t>Vera,Boehm</t>
  </si>
  <si>
    <t>Eberhard,Kube;Harald,Seime;Eberhard,Kube;Gerd,Koeppen;Alfred,Kummer</t>
  </si>
  <si>
    <t>txt-163</t>
  </si>
  <si>
    <t>Theater der Zeit</t>
  </si>
  <si>
    <t>Darin: Eberhard Kube: Die pantomime lebt, S. 22.</t>
  </si>
  <si>
    <t>1964-03-00</t>
  </si>
  <si>
    <t>37 S.</t>
  </si>
  <si>
    <t>27x20,5</t>
  </si>
  <si>
    <t>txt-164</t>
  </si>
  <si>
    <t>unterhaltungskunst</t>
  </si>
  <si>
    <t>Zeitschrift für Bühne, Podium und Manege</t>
  </si>
  <si>
    <t>Darin: Ronald Kern, Eberhard Kube: "Die Pantomime lebt" Interview mit Eberhard Kube. S: 6-8.</t>
  </si>
  <si>
    <t>Ronald,Kern;Eberhard,Kube</t>
  </si>
  <si>
    <t>Unterhaltungskunst. Zeitschrift für Bühne, Podium und Manege, 6 (1981).</t>
  </si>
  <si>
    <t>29,5x21</t>
  </si>
  <si>
    <t>Feuchtigkeitsschaden, Ecken und Kanten abgestoßen, teilweise leicht eingerissen</t>
  </si>
  <si>
    <t>txt-165</t>
  </si>
  <si>
    <t>Drei Zeitungsartikel (Kopie), Eberhard Kube und Woche Gestisches Theater 1989</t>
  </si>
  <si>
    <t xml:space="preserve">Drei Kopien von Zeitungsartikeln zum Thema Woche des Gestischen Theaters 1989, getackert:
- Gisela Hoyer, Eberhard Kube: "Von der Sprache des Körpers", Interview mit Eberhard Kube. Der Morgen, 14.07.1989
- Sabine Adler: Das Wetterleuchten der Veränderung, TZ, 26.07.1989
- Christian Mattis: Mime Theatre Week / Woche des Gestischen Theaters, ballett international, 11. Jg, 10 (1988).
</t>
  </si>
  <si>
    <t>Eberhard,Kube;Christian,Mattis;Sabine,Adler;Gisela,Hoyer</t>
  </si>
  <si>
    <t>txt-166</t>
  </si>
  <si>
    <t>Kalenderblatt mit Eberhard Kube</t>
  </si>
  <si>
    <t>Teil eines Kalenderblattes aus unbekanntem Kalender mit Text (unvollständig) zu Eberhard Kube (Autor: s. k.) (Rückseite). Die Front zeigt farbige fotografische Abbildungen von Eberhard Kube als "QB"</t>
  </si>
  <si>
    <t>txt-167</t>
  </si>
  <si>
    <t>Festschrift</t>
  </si>
  <si>
    <t>PR_Wir_Wohner;PR_Wir_Wohner_III;PR_Horatier_Kuriatier</t>
  </si>
  <si>
    <t>PR_Wir_Wohner;PR_Wir_Wohner_II;PR_Wir_Wohner_III;PR_Horatier_Kuriatier;PR_Jeder_hat_Recht;PR_Viele_Dinge_sind_in_einem_Ding;PR_Zehn_Tage_die_die_Welt_veränderten</t>
  </si>
  <si>
    <t>Festschrift 20 Jahre Pantomimentheater vom Prenzlauer Berg</t>
  </si>
  <si>
    <t>Pantomimentheater vom Prenzlauer Berg</t>
  </si>
  <si>
    <t>Arwid,Lagenpusch;Heide,Landschek;Rita,May;Matthias,Krueger</t>
  </si>
  <si>
    <t>Reinhard,Reim;Eberhard,Kube</t>
  </si>
  <si>
    <t>32 S.</t>
  </si>
  <si>
    <t>14,5x21</t>
  </si>
  <si>
    <t>schwierig</t>
  </si>
  <si>
    <t>txt-168</t>
  </si>
  <si>
    <t>Ordner Kulturladen, Theaterwagen</t>
  </si>
  <si>
    <t>Ordner enthält Dokumente zum Neubau des Theaterwagens des Pantomimentheaters vom Prenzlauer Berg. 
Enthält u.a.:
- Kopien s/w Neuer Wagen (A3)
- Nutzungsvereinbarungen für die Nutzung des Wagens (u. a.  zwischen AdK - Künstlerhof Buch und Kulturamt Prenzlauer Berg und Kulturamt Prenzlauer Berg und Förderband e. V.)
- Rechnungen und Kostenaufstellungen, Bestellscheine
- Gesprächsnotizen/-protokolle
- 3 Fototaschen mit Aufnahmen vom Wagen alt und neu</t>
  </si>
  <si>
    <t>txt-169</t>
  </si>
  <si>
    <t>PR_Amapola;PR_Wir_Wohner;PR_Wir_Wohner_II;PR_Wir_Wohner_III;PR_Viele_Dinge_sind_in_einem_Ding</t>
  </si>
  <si>
    <t>Presse u. ä. Pantomimentheater vom Prenzlauer Berg</t>
  </si>
  <si>
    <t xml:space="preserve">Aktenordner (aufgelöst), zusammengestellt von Reinhard Reim, enthält verschiedene Printmaterialien (1975-1982) - u.a. teilweise kommentierte Zeitungsartikel, Programmhefte u. ä. zu folgenden Produktionen des Pantomimentheater vom Prenzlauer Berg:
"Wohner" (1975): Programm- bzw. Werbezettel, Bühnenplan, Vorhangordnung, Rezensionen und Artikel zu "Wohner II" (1977) und "Wohner III" (1980)
Zeitungsartikel, Programmheft und für Korrektur kommentierte Einladungskarte zu "Viele Dinge sind in einem Ding" (Oktober 1979-Frühjahr 1980)
Verschiedenes zur Revue "Verliebt in Berlin", Palast der Republik 1981
Rezensionen zu "Amapola", Volksbühne 1982
Außerdem Material zu u. a. folgenden Anlässen mit Bezug zum Pantomimentheater vom Prenzlauer Berg:
Hoffest des Pantomimentheater vom Prenzlauer Berg, 1981
Theaterwagenprogramm des Pantomimentheater vom Prenzlauer Berg, 1980
Jenaer Pantomimentreffen 1980
Berliner Tage der Volkskunst 1982
Solidaritätsbasar der Journalisten auf dem Alexanderplatz, 1980
Berliner Preis zur Förderung des sozialistischen Gegenwartsschaffen, 1978
Tag des Theaters, 1978
Festival "Pantomimosiade", Bonn 1978
Außerdem enthalten:
Artikel zum Film "Im Bannkreis"
Skript zu einem Projekt von Reinhard Reim und Anke Gerber ("Verschiedenes")
Artikel Ulrich Pietzsch: Pantomime in Berlin. Theater der Zeit, 03/1976. (Vergleich vom Pantomimentheater vom Prenzlauer Berg und dem Pantomimenensemble am Deutschen Theater)
</t>
  </si>
  <si>
    <t>Eberhard,Kube;Anke,Gerber;Eua,Saaun;Reinhard,Reim</t>
  </si>
  <si>
    <t>G_PT_PB;G_DT_PE</t>
  </si>
  <si>
    <t>Reinhard Reim</t>
  </si>
  <si>
    <t>Diverse</t>
  </si>
  <si>
    <t>gut bis fragil</t>
  </si>
  <si>
    <t>txt-170</t>
  </si>
  <si>
    <t>Werbezettel "Wir Wohner"</t>
  </si>
  <si>
    <t>Werbezettel mit Karikatur (Vorderseite) und humorvollem Text (Rückseite).</t>
  </si>
  <si>
    <t>10x21</t>
  </si>
  <si>
    <t>txt-171</t>
  </si>
  <si>
    <t>"Hurra! Buratino und seine Freunde sind da!", Szenario und Konzeption</t>
  </si>
  <si>
    <t>Mappe mit zwei Texten:
Szenario und verschiedenes Informationsmaterial (Konzeption) zu einem Pionierfest für das Winterferienprogramm 1977 im Zentralhaus der Jungen Pioniere "German Titow"</t>
  </si>
  <si>
    <t>Eberhard,Kube;Peter_Klaus,Eckert</t>
  </si>
  <si>
    <t>fragil, teilweise eingerissen und geknickt</t>
  </si>
  <si>
    <t>txt-172</t>
  </si>
  <si>
    <t>"Wir Wohner", Szenarien, Skizzen, Kritiken</t>
  </si>
  <si>
    <t xml:space="preserve">Mappe, zusammengestellt von Anke Gerber, enthält u. a.:
Dokument mit "Reihenfolge der Darbietungen", vermutlich von "Wir Wohner" oder einem Vorgängerprogramm mit "Wohner"-Szenen (Faxseite)
Dokument "Anhang zur Arbeit des Pantomimentheater" vmtl. Von Eberhard Kube (Faxseite)
"Arbeitsplan des Pantomimentheaters für 1978", 16.01.1978 (Faxseite)
"Inszenierungs- und Organisationsplanfür das Wagenprojekt" (Faxseite)
"Wohner II" Ablauf (Schreibheft mit losen Seiten)
Skript "Wir Wohner. Eine Pantomime über unser Wohnen, in mehreren Bildern und Szenen, für eine Spielergruppe von 6-9 Personen", Autor: E. Kube (Durchschlagpapier)
Jugendmagazin "neues leben" 04/1977 (S. 62-63 Artikel zum Pantomimentheater vom Prenzlauer Berg)
Diverse lose Seiten Schreibpapier mit Aufzeichnungen zu diversen Szenen und Abläufen, benötigten Requisiten, Beteiligten etc. (Schreib- und Durchschlagpapier)
</t>
  </si>
  <si>
    <t>Anke Gerber</t>
  </si>
  <si>
    <t>fragil, Schrift ist teilweise breits verblasst (Faxseiten)</t>
  </si>
  <si>
    <t>Handschriftlich: "Wir Wohner" Szenarien / Skizzen / Kritiken 74-76/77</t>
  </si>
  <si>
    <t>txt-172-001</t>
  </si>
  <si>
    <t>Eine Pantomime über unser Wohnen, in mehreren Bildern und Szenen, für eine Spielergruppe von 6-9 Personen</t>
  </si>
  <si>
    <t>Konzeption des Pantomime Programms "Wir Wohner" vom Pantomimentheater vom Prenzlauer Berg von 1975, enthält:
- Zielstellung der Inszenierung
- Bühnenbild für die Wohner
- Gliederung des Stückes
- Kostüme und Masken
-Beschriftung für den Hänger
Rotes Durchschlagpapier</t>
  </si>
  <si>
    <t>Durchschlagpapier ist sehr fragil</t>
  </si>
  <si>
    <t>txt-172-002</t>
  </si>
  <si>
    <t>Arbeitsplan Pantomimentheater vom Prenzlauer Berg 1978</t>
  </si>
  <si>
    <t>Diverse Dokumente (Faxpapier), u.a. auch Programm und Organisation des Theaterwagens betreffend.</t>
  </si>
  <si>
    <t>Das Faxpapier ist verblichen</t>
  </si>
  <si>
    <t>txt-172-003</t>
  </si>
  <si>
    <t>Diverse Szenen, Pantomimentheater vom Prenzlauer Berg</t>
  </si>
  <si>
    <t>Kurze Szenen- bzw. Programmkonzeptionen:
"Kaputt Nr I"
"Die haltlosen Verdächtigungen über den Lebenswandel des Herrn L." (unvollständig)
"Verschiedenes"
"Wir Wohner II"
Grünes Durchschlagpapier</t>
  </si>
  <si>
    <t>txt-172-004</t>
  </si>
  <si>
    <t>Aufzeichnungen Anke Gerber, Pantomimentheater vom Prenzlauer Berg</t>
  </si>
  <si>
    <t>Diverse lose Seiten Schreibpapier mit Aufzeichnungen zu diversen Szenen und Abläufen, benötigten Requisiten, Beteiligten etc. (Schreib- und Durchschlagpapier)</t>
  </si>
  <si>
    <t>Anke,Gerber</t>
  </si>
  <si>
    <t>gut, teilweise leicht eingerissen oder geknickt</t>
  </si>
  <si>
    <t>txt-172-005</t>
  </si>
  <si>
    <t>"Wohner II" Ablauf, Pantomimentheater vom Prenzlauer Berg</t>
  </si>
  <si>
    <t>Handschriftliche Aufzeichnungen zu Szenen aus dem Programm "Wir Wohner II"</t>
  </si>
  <si>
    <t>txt-172-006</t>
  </si>
  <si>
    <t>neues leben</t>
  </si>
  <si>
    <t>Jugendmagazin</t>
  </si>
  <si>
    <t>Jugendmagazin "neues leben" 04/1977
S. 62-63 Artikel zum Pantomimentheater vom Prenzlauer Berg</t>
  </si>
  <si>
    <t>Zentralrat der FDJ / Junge Welt</t>
  </si>
  <si>
    <t>Junge Welt</t>
  </si>
  <si>
    <t>1977-04-00</t>
  </si>
  <si>
    <t>gut, rechte untere Ecke des Deckblatts ist geknickt</t>
  </si>
  <si>
    <t>txt-173</t>
  </si>
  <si>
    <t>Pressesammlung Anke Gerber, Pantomimentheater vom Prenzlauer Berg</t>
  </si>
  <si>
    <t>Mappe, zusammengestellt von Anke Gerber, mit diversen Zeitungsartikeln (lose und in Heften) über die Aktivitäten des Pantomimentheater, insbesondere zum Programm "Wir Wohner" vom Prenzlauer Berg. Die Artikel stammen vornhemlich aus dem Jahr 1976.</t>
  </si>
  <si>
    <t>Eberhard,Kube;Anke,Gerber;Reinhard,Reim</t>
  </si>
  <si>
    <t>gut, teilweise fragil, teilweise geknickt oder leicht eingerissen</t>
  </si>
  <si>
    <t>Handschriftlich: 110 Berlin, Pankstraße 14, Anke Gerber
Pantomime Studio QB
Zeitungsausschnitte "Faxenmacher" / "Wohner" 76</t>
  </si>
  <si>
    <t>txt-173-001</t>
  </si>
  <si>
    <t>In der Pause gibts Schmalzstullen</t>
  </si>
  <si>
    <t>Artikel über das Programm "Wir Wohner" im Kreiskulturhaus Prater. Der Artikel wurde aus der NBI (02/1976) ausgeschnitten.</t>
  </si>
  <si>
    <t>Allgemeiner Deutscher Verlag / Berliner Verlag</t>
  </si>
  <si>
    <t>1976-01-00</t>
  </si>
  <si>
    <t>Neue Berliner Illustrierte</t>
  </si>
  <si>
    <t>txt-173-002</t>
  </si>
  <si>
    <t>Ein Kollektiv von Solisten</t>
  </si>
  <si>
    <t>Zu Gast beim Pantomimentheater im Kreiskulturhaus Prenzlauer Berg</t>
  </si>
  <si>
    <t>Ausgeschnittener Zeitungsartikel.</t>
  </si>
  <si>
    <t>CDU der DDR</t>
  </si>
  <si>
    <t>R,Kazimierki</t>
  </si>
  <si>
    <t>1976-01-21</t>
  </si>
  <si>
    <t>Neue Zeit</t>
  </si>
  <si>
    <t>txt-173-003</t>
  </si>
  <si>
    <t>Anzeige Pantomimentheater vom Prenzlauer Berg, Neue Berliner Illustrierte</t>
  </si>
  <si>
    <t>Vollseitige Bildanzeige vom Pantomimentheater im Prenzlauer Berg. Darauf Anke Gerber und Martin Jessel. Aus der NBI herausgetrennte Seite.</t>
  </si>
  <si>
    <t>txt-173-004</t>
  </si>
  <si>
    <t>Zentrales Haus der DSF, November/Dezember 1976</t>
  </si>
  <si>
    <t>Programmzeitschrift Zentrales Haus der Deutsch-Sowjetischen Freundschaft.  Darin, u. a., auf S. 9: Hinweis auf "Eine stumme Stunde", 01.12.1976, Marmorsaal</t>
  </si>
  <si>
    <t>1976-11-00</t>
  </si>
  <si>
    <t>19,5x18</t>
  </si>
  <si>
    <t>txt-173-005</t>
  </si>
  <si>
    <t>Theater der Zeit, 03/1976</t>
  </si>
  <si>
    <t>Ausgabe der Zeitschrift "Theater der Zeit", darin u.a.: "Pantomime in Berlin", S. 45.</t>
  </si>
  <si>
    <t>Henschelverlag Kunst und Gesellschaft</t>
  </si>
  <si>
    <t>1976-03-00</t>
  </si>
  <si>
    <t>txt-173-006</t>
  </si>
  <si>
    <t>Wohin in Berlin</t>
  </si>
  <si>
    <t>Veranstaltungsplan der Hauptstadt der DDR, 1.-17. Januar 1976</t>
  </si>
  <si>
    <t>Prorgammheft mit Hinweisen auf Aufführungen des Programms "Wir Wohner" des Pantomimentheater vom Prenzlauer Berg am 08. und 15. Januar.</t>
  </si>
  <si>
    <t>Berlin Information</t>
  </si>
  <si>
    <t>18,5x19,5</t>
  </si>
  <si>
    <t>txt-173-007</t>
  </si>
  <si>
    <t>Bei Akteuren hinter den weißen Masken</t>
  </si>
  <si>
    <t>Artikel über das Programm "Wir Wohner" im Kreiskulturhaus Prater. Der Artikel wurde aus dem Neues Deutschland vom 21/22. 02.1976 ausgeschnitten (S.8).</t>
  </si>
  <si>
    <t>Gisela,Funke</t>
  </si>
  <si>
    <t>_,Bonitz</t>
  </si>
  <si>
    <t>Helga,de_Wroblewsky;G_,von_Wroblewsky;Eberhard,Kube</t>
  </si>
  <si>
    <t>Verlag Neues Deutschland</t>
  </si>
  <si>
    <t>1976-02-21</t>
  </si>
  <si>
    <t>Neues Deutschland</t>
  </si>
  <si>
    <t>16,3x18</t>
  </si>
  <si>
    <t>Handschriftliche Unterschreichungen (rot)</t>
  </si>
  <si>
    <t>txt-173-008</t>
  </si>
  <si>
    <t>Pierrot und kleine Mimen</t>
  </si>
  <si>
    <t>Artikel (Filmspiegel 13, 23.06.1976) über die Dokumentarfilmproduktion "Faxenmacher" des DEFA-Studios für Kurzfilm.</t>
  </si>
  <si>
    <t>Henschelverlag</t>
  </si>
  <si>
    <t>1971-06-23</t>
  </si>
  <si>
    <t>Filmspiegel</t>
  </si>
  <si>
    <t>txt-174</t>
  </si>
  <si>
    <t>"Liebe Leute!"</t>
  </si>
  <si>
    <t>Ein 5-strophiges Gedicht von Heinz Kahlau, welches im Film "Der Faxenmachen", an dem das Pantomimenstudio Berlin beteiligt ist, zur Eröffnung der Vorstellung gesprochen wird.</t>
  </si>
  <si>
    <t>Sehr fragil</t>
  </si>
  <si>
    <t>txt-175</t>
  </si>
  <si>
    <t>Pressesammlung Anke Gerber, Nonverbales Theater</t>
  </si>
  <si>
    <t>Anke,Gerber;Eberhard,Kube;Marcel,Marceau;G_,von_Wroblewsky;Helga,de_Wroblewsky</t>
  </si>
  <si>
    <t>gut, einzelne Artikel teilweise leicht vergilbt, geknickt oder eingerissen</t>
  </si>
  <si>
    <t>Handschriftlich: Pantomime Zeitungsausschnitte</t>
  </si>
  <si>
    <t>txt-175-001</t>
  </si>
  <si>
    <t>Eine Pantomime um den fahrenden Ritter</t>
  </si>
  <si>
    <t>"Don Quichotein Murzeledo" in Berlin uraufgefüht</t>
  </si>
  <si>
    <t>K_J_,Wendlandt</t>
  </si>
  <si>
    <t>1976-09-23</t>
  </si>
  <si>
    <t>txt-175-002</t>
  </si>
  <si>
    <t>Seltsame Robinsonade im Spiel der Pantomime</t>
  </si>
  <si>
    <t>Erster Auftritt eines neuen Ensembles des DT</t>
  </si>
  <si>
    <t>Abraham,Pisarek</t>
  </si>
  <si>
    <t>1975-12-15</t>
  </si>
  <si>
    <t>txt-175-003</t>
  </si>
  <si>
    <t>Noch zwischen Tür und Angel</t>
  </si>
  <si>
    <t>In Berlins Kammerspielen hatte das neugegründete DT-Pantomimen-Ensemble seine erste Premiere</t>
  </si>
  <si>
    <t>Hannes,Wuertz</t>
  </si>
  <si>
    <t>1975-12-16</t>
  </si>
  <si>
    <t>txt-175-004</t>
  </si>
  <si>
    <t>Pantomimischer Kraftakt des DT</t>
  </si>
  <si>
    <t>Uraufführung in den Kammerspielen</t>
  </si>
  <si>
    <t>Ernst,Schumacher</t>
  </si>
  <si>
    <t>1975-12-11</t>
  </si>
  <si>
    <t>txt-175-005</t>
  </si>
  <si>
    <t>Schauspiel in der Sprache des Körpers</t>
  </si>
  <si>
    <t>Uraufführung beim DT-Pantomime-Ensemble in Berlin</t>
  </si>
  <si>
    <t>1977-11-05</t>
  </si>
  <si>
    <t>txt-175-006</t>
  </si>
  <si>
    <t>Pantomimen sind in eine "fremde Haut" geschlüpft</t>
  </si>
  <si>
    <t>Neues Programm am Deutschen Theater in Berlin</t>
  </si>
  <si>
    <t>1980-09-26</t>
  </si>
  <si>
    <t>txt-175-007</t>
  </si>
  <si>
    <t>Deutsches Theater: Gastspiel des Pantomime-ensembles im TiP</t>
  </si>
  <si>
    <t>Ingeborg,Pietzsch</t>
  </si>
  <si>
    <t>1980-08-00</t>
  </si>
  <si>
    <t>Handschriftlich: ThDZ 8/80
Wenn Du es brauchen kannst behalte es - ansonsten gelegentlich zurück.</t>
  </si>
  <si>
    <t>txt-175-008</t>
  </si>
  <si>
    <t>Abendzettel Gitterhemden, Pantomime-Ensemble des Deutschen Theaters</t>
  </si>
  <si>
    <t>Abendzettel der Pantomimenbühne Berlin für das Mimodrama "Gitterhemden" und weitere Szenen. Außerdem ein Dokument "Gitterhemden (Mimodrama) Szenenfolge"</t>
  </si>
  <si>
    <t>txt-175-009</t>
  </si>
  <si>
    <t>Schöne fremde Haut</t>
  </si>
  <si>
    <t>Pantomimen haben es in der "DDR" schwer</t>
  </si>
  <si>
    <t>Harald,Budde</t>
  </si>
  <si>
    <t>Eberhard,Kube;Volkmar,Otte;Harald,Seime</t>
  </si>
  <si>
    <t>G_DT_PE;G_Pantomime_Ensemble_Jena</t>
  </si>
  <si>
    <t>txt-175-010</t>
  </si>
  <si>
    <t>Die Sprache der Stummen</t>
  </si>
  <si>
    <t>Interview mit Volkmar Otte, Leiter der DT-Pantomimenensemble</t>
  </si>
  <si>
    <t>1975-03-23</t>
  </si>
  <si>
    <t>Sonntag</t>
  </si>
  <si>
    <t>txt-175-011</t>
  </si>
  <si>
    <t>Reden ohne zu sprechen</t>
  </si>
  <si>
    <t>Zeitschrift NBI mit Beitrag zur Pantomimenbühne Berlin (S. 22/23), außerdem: Auf dem Deckblatt Eva-Maria Otte und Volkmar Otte.</t>
  </si>
  <si>
    <t>Gudrun,Friedrich</t>
  </si>
  <si>
    <t>Volkmar,Otte;Eva_Maria,Otte</t>
  </si>
  <si>
    <t>1971-12-03</t>
  </si>
  <si>
    <t>NBI Die Zeit im Bild</t>
  </si>
  <si>
    <t>txt-175-012</t>
  </si>
  <si>
    <t>Pantomimen-Theater Berlin von Zyperntournee zurück</t>
  </si>
  <si>
    <t>1979-07-11</t>
  </si>
  <si>
    <t>Unbekannte Zeitung</t>
  </si>
  <si>
    <t>txt-175-013</t>
  </si>
  <si>
    <t>Pantomimen vom Prenzlauer Berg spielen Brecht</t>
  </si>
  <si>
    <t>Karl_Claus,Mann</t>
  </si>
  <si>
    <t>Eberhard,Kube;Herbert,Lamboy</t>
  </si>
  <si>
    <t>1980-03-06</t>
  </si>
  <si>
    <t>txt-175-014</t>
  </si>
  <si>
    <t>Pantomime vor der Haustür</t>
  </si>
  <si>
    <t>Klaus,Arndt</t>
  </si>
  <si>
    <t>1979-11-20</t>
  </si>
  <si>
    <t>txt-175-015</t>
  </si>
  <si>
    <t>Geschichten zum Wiedererkennen</t>
  </si>
  <si>
    <t>Pantomimen vom Prenzlauer Berg mit neuen Plänen</t>
  </si>
  <si>
    <t>1981-09-24</t>
  </si>
  <si>
    <t>txt-175-016</t>
  </si>
  <si>
    <t>Kunst zum Sehen und Kaufen</t>
  </si>
  <si>
    <t>Die "galerie mobil" des Staatlichen Kunsthandels der DDR erfreute die urlauber in den Ostseebädern</t>
  </si>
  <si>
    <t>Anja,Braatz</t>
  </si>
  <si>
    <t>1976-08-20</t>
  </si>
  <si>
    <t>txt-175-017</t>
  </si>
  <si>
    <t>Kunst auf Wanderschaft</t>
  </si>
  <si>
    <t>Zum ersten Mal: Galerie mobil</t>
  </si>
  <si>
    <t>1976-00-00</t>
  </si>
  <si>
    <t>txt-175-018</t>
  </si>
  <si>
    <t>Die Zeitung greift kulturell ein</t>
  </si>
  <si>
    <t>Heinz,Walter</t>
  </si>
  <si>
    <t>txt-175-019</t>
  </si>
  <si>
    <t>Pantomime auf dem Podium</t>
  </si>
  <si>
    <t>Ralf Herzog bot Gogols Tragikomödie "Der Mantel"</t>
  </si>
  <si>
    <t>S,Goepfert</t>
  </si>
  <si>
    <t>Ralf,Herzog</t>
  </si>
  <si>
    <t>txt-175-020</t>
  </si>
  <si>
    <t>Antiker Zirkus als politische Arena</t>
  </si>
  <si>
    <t>Vom Historiker angemerkt</t>
  </si>
  <si>
    <t>txt-175-021</t>
  </si>
  <si>
    <t>Viel Spaß am Spiel mit Akrobatik und Musik</t>
  </si>
  <si>
    <t>Auftritt des Clowns Dimitri im Berliner Ensemble</t>
  </si>
  <si>
    <t>Klaus_Dieter,Schoenewerk</t>
  </si>
  <si>
    <t>Harald,Kretzschmar</t>
  </si>
  <si>
    <t>1980-10-15</t>
  </si>
  <si>
    <t>txt-175-022</t>
  </si>
  <si>
    <t>Programmheft Pantomime-Ensemble Dresden</t>
  </si>
  <si>
    <t>Gerd,Glanze;Juergen,Just</t>
  </si>
  <si>
    <t>G_Pantomime_Ensemble_Dresden</t>
  </si>
  <si>
    <t>txt-176</t>
  </si>
  <si>
    <t>Sammlung Nonverbales Theater, Anke Gerber</t>
  </si>
  <si>
    <t>Lose Sammlung von (internationalen) Artikeln zum Thema Nonverbales Theater, u. a. zum 60. Geburtstag von Marcel Marceau</t>
  </si>
  <si>
    <t>txt-176-001</t>
  </si>
  <si>
    <t>Themenseite zu Pantomimengruppe des Gehörlosenverbandes, Leipzig</t>
  </si>
  <si>
    <t>txt-176-001-001</t>
  </si>
  <si>
    <t>Schweigend Wichtiges sagen</t>
  </si>
  <si>
    <t>Die Leipziger Pantomimengruppe des Gehörlosenverbandes</t>
  </si>
  <si>
    <t>Bernd,Tobel</t>
  </si>
  <si>
    <t>txt-176-001-002</t>
  </si>
  <si>
    <t>Im Gespräch mit Eberhardt Kube, Leiter des Pantomimentheaters Prenzlauer Berg in Berlin</t>
  </si>
  <si>
    <t>Bernd,Tobel;Eberhard,Kube</t>
  </si>
  <si>
    <t>txt-176-002</t>
  </si>
  <si>
    <t>Ein Meister der Kunst ohne Worte</t>
  </si>
  <si>
    <t>Der Pantomime Marcel Marceau wird heute 60 jahre alt</t>
  </si>
  <si>
    <t>1983-03-22</t>
  </si>
  <si>
    <t>txt-176-003</t>
  </si>
  <si>
    <t>Spiel der weißen Masken</t>
  </si>
  <si>
    <t>Die Kunst der Pantomime</t>
  </si>
  <si>
    <t xml:space="preserve">Zeitschriftenartikel mit Deckblatt und Inhaltsverzeichnis der Zeitschrift Urania. </t>
  </si>
  <si>
    <t>Urania – Gesellschaft zur Verbreitung wissenschaftlicher Kenntnisse</t>
  </si>
  <si>
    <t>Urania</t>
  </si>
  <si>
    <t>Fleck an Außenkante (jede Seite).</t>
  </si>
  <si>
    <t>txt-176-004</t>
  </si>
  <si>
    <t>unterhaltungskunst, 2 (1976)</t>
  </si>
  <si>
    <t>Darin: Günther, Ernst: Zwanzig Jahre "Pantomima" Wroclaw. S. 28.</t>
  </si>
  <si>
    <t>Ernst,Guenther</t>
  </si>
  <si>
    <t>Henryk,Tomaszewski</t>
  </si>
  <si>
    <t>1976-02-00</t>
  </si>
  <si>
    <t>txt-176-005</t>
  </si>
  <si>
    <t>Der kleine "Bip" behält den Kopf stets oben</t>
  </si>
  <si>
    <t>Zum 60. Geburtstag des weltbekannten französischen Pantomimen Marcel Marceau</t>
  </si>
  <si>
    <t>Gerhard,Leo</t>
  </si>
  <si>
    <t>txt-176-006</t>
  </si>
  <si>
    <t>Bilder von Lutz Ketscher in Unterwellenborn</t>
  </si>
  <si>
    <t>Lutz,Ketscher</t>
  </si>
  <si>
    <t>Handschriftlich: So kann man den Leuten die Pantomime auch vergraulen!</t>
  </si>
  <si>
    <t>txt-176-007</t>
  </si>
  <si>
    <t>Pantomime aus Wrocław</t>
  </si>
  <si>
    <t>H,D</t>
  </si>
  <si>
    <t>Jean_Louis,Barrault;Marcel,Marceau;Henryk,Tomaszewski</t>
  </si>
  <si>
    <t>Verlag für die Frau</t>
  </si>
  <si>
    <t>1966-03-00</t>
  </si>
  <si>
    <t>Uroda</t>
  </si>
  <si>
    <t>txt-176-008</t>
  </si>
  <si>
    <t>Die Weltbühne</t>
  </si>
  <si>
    <t>Wochenschrift für Politik, Kunst, Wirtschaft</t>
  </si>
  <si>
    <t>Zeitschrift, enthält u.a.:
Biskupe, Matthias: Der Pantomime Seime (S. 406-408)</t>
  </si>
  <si>
    <t>Matthias,Biskupek</t>
  </si>
  <si>
    <t>Staatsverlag der Deutschen Demokratischen Republik</t>
  </si>
  <si>
    <t>1980-03-25</t>
  </si>
  <si>
    <t>txt-176-009</t>
  </si>
  <si>
    <t>L' Écriture du geste</t>
  </si>
  <si>
    <t>Marcel Marceau: rétrospective 1947-1974 et créations 1975</t>
  </si>
  <si>
    <t>Jacques,Poulet</t>
  </si>
  <si>
    <t>Jean,Texier</t>
  </si>
  <si>
    <t>1975-10-02</t>
  </si>
  <si>
    <t>txt-176-010</t>
  </si>
  <si>
    <t>Bilan et avenir du mime Marcel Marceau</t>
  </si>
  <si>
    <t>Bip revient à la scène et à la télévision</t>
  </si>
  <si>
    <t>Guy,Silva</t>
  </si>
  <si>
    <t>1975-09-22</t>
  </si>
  <si>
    <t>txt-176-011</t>
  </si>
  <si>
    <t>Mummenschanz</t>
  </si>
  <si>
    <t>jeux de fous et de masques</t>
  </si>
  <si>
    <t>Dreiseitiger, bebilderter (s/w) Zeitschriftenartikel, unbekannte Zeitschrift. Interview mit einer Schweizer Pantomimegruppe.</t>
  </si>
  <si>
    <t>Candida,Foti_Le_Bris</t>
  </si>
  <si>
    <t>txt-177</t>
  </si>
  <si>
    <t>Pressearchiv Pantomimentheater vom Prenzlauer Berg</t>
  </si>
  <si>
    <t>Presseausschnitte von ca. 1960 - ca. 1980 mit Bezug zum Pantomimentheater vom Prenzlauer Berg und Soloprogrammen des Pantomimen Eberhard Kube</t>
  </si>
  <si>
    <t>gut, teilw. Fragil</t>
  </si>
  <si>
    <t>txt-178</t>
  </si>
  <si>
    <t>Wer hat Angst vor'm schwarzen Mann, Programmmappe</t>
  </si>
  <si>
    <t>Programmmappe mit Texten (hand- und maschinenschriftlich), Zeichnungen und Fotopositiven zur Produktion des Pantomime-Ensemble vom Deutschen Theater.</t>
  </si>
  <si>
    <t>Seidemann</t>
  </si>
  <si>
    <t>12 Seiten und Pappdeckel</t>
  </si>
  <si>
    <t>divers</t>
  </si>
  <si>
    <t>txt-179</t>
  </si>
  <si>
    <t>Druckvorlage Programmheft, Woche des Gestischen Theaters 1990</t>
  </si>
  <si>
    <t>Von Volker Pfüller entworfener Mantel für das Programmheft für die "Woche des Gestischen Theaters" 1990 (Außenseite, Innenseite fehlt). Mit Japanpier (ähnlich) geschützt.</t>
  </si>
  <si>
    <t>gut, leicht vergilbt, Japanpapier leicht gewellt.</t>
  </si>
  <si>
    <t>Objekt Raum, Zeit, Welt</t>
  </si>
  <si>
    <t>Automatisch gefüllt</t>
  </si>
  <si>
    <t>Beschriftung Behältnis</t>
  </si>
  <si>
    <t>Gleiches Motive</t>
  </si>
  <si>
    <t>Bezeichner</t>
  </si>
  <si>
    <t>Motivbeschreibung</t>
  </si>
  <si>
    <t>abgebildete Entitäten</t>
  </si>
  <si>
    <t>Fotograf*in</t>
  </si>
  <si>
    <t>Fotostudio</t>
  </si>
  <si>
    <t>Aufnahmedatum/Entstehungsdatum</t>
  </si>
  <si>
    <t>Aufnahmeort</t>
  </si>
  <si>
    <t>Aufnahmestadt</t>
  </si>
  <si>
    <t>Aufnahmeland</t>
  </si>
  <si>
    <t>Beschriftung + Markierungen (vorn)</t>
  </si>
  <si>
    <t>Beschriftung + Markierungen (hinten)</t>
  </si>
  <si>
    <t>Objektbeschreibung</t>
  </si>
  <si>
    <t>Bildtyp/ Träger</t>
  </si>
  <si>
    <t>Farbe (nach AAT)</t>
  </si>
  <si>
    <t>Dimensionen</t>
  </si>
  <si>
    <t>IsPhysObj</t>
  </si>
  <si>
    <t>IsDigiObj</t>
  </si>
  <si>
    <t>IsDigitized</t>
  </si>
  <si>
    <t>Text auf Mäppchen z.B. "Panto privat"</t>
  </si>
  <si>
    <t>Premiere von Hahnenreih 1960 in Moskau</t>
  </si>
  <si>
    <t>Postiv</t>
  </si>
  <si>
    <t>BM-img-1-2-f;BM-img-24-2</t>
  </si>
  <si>
    <t>Biomechanik-Demonstration, Berliner Ensemble, 04.10.1991</t>
  </si>
  <si>
    <t>Die Veranstaltung auf der Probebühne des Berliner Ensembles ist die erste öffentliche Veranstaltung in Deutschland mit Gennadij Bogdanow. Die Aufnahme zeigt Gennadij Bogdanow mit Maske in der rechten Hand bei der Demonstration der Biomechanik im Rahmen der Veranstaltung; Arme weit ausgestreckt; leicht unscharf. Vor seiner Demonstration hatte der Theaterhistoriker Loek Zonneveld einen Vortrag gehalten.</t>
  </si>
  <si>
    <t>Jürgen,Hohmuth;Tania,Freitag</t>
  </si>
  <si>
    <t>DE</t>
  </si>
  <si>
    <t>Harcourt Paris</t>
  </si>
  <si>
    <t xml:space="preserve">Rechteinhaber by *Alle Rechte vorbehalten*
Horst Rothamel Wiesbadener Straße
1000 Berlin 41 Tel.: 821 83 23
Postgiro FFM Kto.Nr. 4344 81-604
BLZ 500 100 60
</t>
  </si>
  <si>
    <t>16,5x21,5</t>
  </si>
  <si>
    <t>img-001</t>
  </si>
  <si>
    <t>E30, Regal 6, Kiste 4-6 Pantomime</t>
  </si>
  <si>
    <t>Negativmappe</t>
  </si>
  <si>
    <t>Otte beim Regie arbeiten</t>
  </si>
  <si>
    <t>Kontakt Ring Foto</t>
  </si>
  <si>
    <t>1</t>
  </si>
  <si>
    <t>24,0x6,5</t>
  </si>
  <si>
    <t>img-001-001</t>
  </si>
  <si>
    <t>Otte_beim_Regie_arbeiten_190680_b1_b2_b3</t>
  </si>
  <si>
    <t>Negativstreifen</t>
  </si>
  <si>
    <t>Fotografien: Negativ</t>
  </si>
  <si>
    <t>Graustufen</t>
  </si>
  <si>
    <t>17,3x5,7</t>
  </si>
  <si>
    <t>tif</t>
  </si>
  <si>
    <t>\V-Archive\00_INTERNE_PROJEKTE\190000_Digis Pantomime NVT\BILD\4\Otte_beim_Regie_arbeiten_190680_b1_b2_b3.tif</t>
  </si>
  <si>
    <t>img-001-001-001</t>
  </si>
  <si>
    <t>Otte_beim_Regie_arbeiten_190680_b1</t>
  </si>
  <si>
    <t>Fotodokumentation</t>
  </si>
  <si>
    <t>Volkmar Otte als Regisseur bei Proben am 19.06.1980</t>
  </si>
  <si>
    <t>Otte spricht vor Mitgliedern Ensembles.</t>
  </si>
  <si>
    <t>6x6</t>
  </si>
  <si>
    <t>01.04.2019</t>
  </si>
  <si>
    <t>img-001-001-002</t>
  </si>
  <si>
    <t>Otte_beim_Regie_arbeiten_190680_b2</t>
  </si>
  <si>
    <t>img-001-001-003</t>
  </si>
  <si>
    <t>Otte_beim_Regie_arbeiten_190680_b3</t>
  </si>
  <si>
    <t>img-001-002</t>
  </si>
  <si>
    <t>Otte_beim_Regie_arbeiten_190680_b4_b5_b6</t>
  </si>
  <si>
    <t>17,5x5,7</t>
  </si>
  <si>
    <t>\V-Archive\00_INTERNE_PROJEKTE\190000_Digis Pantomime NVT\BILD\4\Otte_beim_Regie_arbeiten_190680_b4_b5_b6.tif</t>
  </si>
  <si>
    <t>img-001-002-001</t>
  </si>
  <si>
    <t>Otte_beim_Regie_arbeiten_190680_b4</t>
  </si>
  <si>
    <t>Otte erhöht sitzend (auf Podest), spricht vor Leuten.</t>
  </si>
  <si>
    <t>img-001-002-002</t>
  </si>
  <si>
    <t>Otte_beim_Regie_arbeiten_190680_b5</t>
  </si>
  <si>
    <t>img-001-002-003</t>
  </si>
  <si>
    <t>Probe / Besprechung im Ensemble am 19.06.1980</t>
  </si>
  <si>
    <t>Mindestens vier Ensemblemitglieder bei Probenarbeiten, auf dem Boden sitzend.</t>
  </si>
  <si>
    <t>img-001-003</t>
  </si>
  <si>
    <t>Otte_beim_Regie_arbeiten_190680_b7_b8_b9</t>
  </si>
  <si>
    <t>17,6x5,5</t>
  </si>
  <si>
    <t>\V-Archive\00_INTERNE_PROJEKTE\190000_Digis Pantomime NVT\BILD\4\Otte_beim_Regie_arbeiten_190680_b7_b8_b9.tif</t>
  </si>
  <si>
    <t>img-001-003-001</t>
  </si>
  <si>
    <t>Otte_beim_Regie_arbeiten_190680_b7</t>
  </si>
  <si>
    <t>Mindestens drei Ensemblemitglieder bei Probenarbeiten / Besprechung.</t>
  </si>
  <si>
    <t>img-001-003-002</t>
  </si>
  <si>
    <t>Otte_beim_Regie_arbeiten_190680_b8</t>
  </si>
  <si>
    <t>Volkmar Otte als Regisseur bei Proben</t>
  </si>
  <si>
    <t>Probe / Besprechung im Ensemble. Otte spricht, vor mindestens vier Ensemblemitgliedern.</t>
  </si>
  <si>
    <t>img-001-003-003</t>
  </si>
  <si>
    <t>Otte_beim_Regie_arbeiten_190680_b9</t>
  </si>
  <si>
    <t>Probe / Besprechung im Ensemble. Mindestens neun Ensemblemitglieder und Otte sitzen im Kreis. Otte spricht.</t>
  </si>
  <si>
    <t>img-001-004</t>
  </si>
  <si>
    <t>Otte_beim_Regie_arbeiten_190680_b10_b11_b12_b13</t>
  </si>
  <si>
    <t>24,0x5,5</t>
  </si>
  <si>
    <t>\V-Archive\00_INTERNE_PROJEKTE\190000_Digis Pantomime NVT\BILD\4\Otte_beim_Regie_arbeiten_190680_b10_b11_b12_b13.tiff</t>
  </si>
  <si>
    <t>img-001-004-001</t>
  </si>
  <si>
    <t>Otte_beim_Regie_arbeiten_190680_b10</t>
  </si>
  <si>
    <t>img-001-004-002</t>
  </si>
  <si>
    <t>Otte_beim_Regie_arbeiten_190680_b11</t>
  </si>
  <si>
    <t>Probe / Besprechung im Ensemble. Mindestens sieben Ensemblemitglieder sitzen im Kreis. Otte spricht.</t>
  </si>
  <si>
    <t>img-001-004-003</t>
  </si>
  <si>
    <t>Otte_beim_Regie_arbeiten_190680_b12</t>
  </si>
  <si>
    <t>dunkle Schlieren am unteren rechten Rand</t>
  </si>
  <si>
    <t>img-001-004-004</t>
  </si>
  <si>
    <t>Otte_beim_Regie_arbeiten_190680_b13</t>
  </si>
  <si>
    <t>dunkle Schlieren unterer linker Rand.</t>
  </si>
  <si>
    <t>img-001-005</t>
  </si>
  <si>
    <t>Otte_beim_Regie_arbeiten_190680_b14_b15_b16_b17</t>
  </si>
  <si>
    <t>23,6x5,7</t>
  </si>
  <si>
    <t>\V-Archive\00_INTERNE_PROJEKTE\190000_Digis Pantomime NVT\BILD\4\Otte_beim_Regie_arbeiten_190680_b14_b15_b16_b17.tiff</t>
  </si>
  <si>
    <t>img-001-005-001</t>
  </si>
  <si>
    <t>Otte_beim_Regie_arbeiten_190680_b14</t>
  </si>
  <si>
    <t>Probe / Besprechung im Ensemble. Mindestens acht Ensemblemitglieder sitzen im Kreis. Otte spricht.</t>
  </si>
  <si>
    <t>Volkmar,Otte;Bernd,Hahnke</t>
  </si>
  <si>
    <t>Helle Schlieren entlang des unteren Rands</t>
  </si>
  <si>
    <t>img-001-005-002</t>
  </si>
  <si>
    <t>Otte_beim_Regie_arbeiten_190680_b15</t>
  </si>
  <si>
    <t>Probe / Besprechtung im Ensemble. Mindestens sieben Ensemblemitglieder sitzen im Kreis. Otte sitzt erhöht mit Buch im Schoß.</t>
  </si>
  <si>
    <t>Volkmar,Otte;Peter,Baumgart</t>
  </si>
  <si>
    <t>img-001-005-003</t>
  </si>
  <si>
    <t>Otte_beim_Regie_arbeiten_190680_b16</t>
  </si>
  <si>
    <t>Probe / Besprechtung im Ensemble. Mindestens sieben Ensemblemitglieder sitzen im Kreis. Otte spricht, kniend.</t>
  </si>
  <si>
    <t>Peter,Baumgart;Volkmar,Otte</t>
  </si>
  <si>
    <t xml:space="preserve">Helle Schlieren entlang des unteren Rands, schwarze und weiße Punkte </t>
  </si>
  <si>
    <t>img-001-005-004</t>
  </si>
  <si>
    <t>Otte_beim_Regie_arbeiten_190680_b17</t>
  </si>
  <si>
    <t>Probe / Besprechtung im Ensemble. Mindestens sieben Ensemblemitglieder sitzen im Kreis. Otte sitzt erhöht, spricht.</t>
  </si>
  <si>
    <t>Helle Schlieren entlang des unteren Rands, schwarze Punkte</t>
  </si>
  <si>
    <t>img-001-006</t>
  </si>
  <si>
    <t>Otte_beim_Regie_arbeiten_190680_b18_b19_b20</t>
  </si>
  <si>
    <t>17,4x5,7</t>
  </si>
  <si>
    <t>\V-Archive\00_INTERNE_PROJEKTE\190000_Digis Pantomime NVT\BILD\4\Otte_beim_Regie_arbeiten_190680_b18_b19_b20.tif</t>
  </si>
  <si>
    <t>img-001-006-001</t>
  </si>
  <si>
    <t>Otte_beim_Regie_arbeiten_190680_b18</t>
  </si>
  <si>
    <t>etwas unscharf</t>
  </si>
  <si>
    <t>Probe / Besprechung im Ensemble. Mindestens acht Ensemblemitglieder sitzen im Kreis. Otte sitzt erhöht, hält Buch in der Hand und spricht.</t>
  </si>
  <si>
    <t>heller Fleck entlang des unteren Bildrands</t>
  </si>
  <si>
    <t>img-001-006-002</t>
  </si>
  <si>
    <t>Otte_beim_Regie_arbeiten_190680_b19</t>
  </si>
  <si>
    <t>img-001-006-003</t>
  </si>
  <si>
    <t>Otte_beim_Regie_arbeiten_190680_b20</t>
  </si>
  <si>
    <t>Probe / Besprechung im Ensemble. Mindestens acht Ensemblemitglieder sitzen im Kreis. Otte sitzt erhöht, hält Buch in der Hand, spricht.</t>
  </si>
  <si>
    <t>img-001-007</t>
  </si>
  <si>
    <t>Otte_beim_Regie_arbeiten_190680_b21_b22_b23</t>
  </si>
  <si>
    <t>17,2x5,2</t>
  </si>
  <si>
    <t>\V-Archive\00_INTERNE_PROJEKTE\190000_Digis Pantomime NVT\BILD\4\Otte_beim_Regie_arbeiten_190680_b21_b22_b23.tif</t>
  </si>
  <si>
    <t>img-001-007-001</t>
  </si>
  <si>
    <t>Otte_beim_Regie_arbeiten_190680_b21</t>
  </si>
  <si>
    <t>Probe / Besprechung im Ensemble. Mindestens acht Ensemblemitglieder sitzen im Kreis. Otte sitzt erhöht, spricht mit einem Buch in der Hand.</t>
  </si>
  <si>
    <t>img-001-007-002</t>
  </si>
  <si>
    <t>Otte_beim_Regie_arbeiten_190680_b22</t>
  </si>
  <si>
    <t>Probe / Besprechung im Ensemble. Mindestens sieben Ensemblemitglieder sitzen im Kreis. Otte sitzt erhöht, hält Buch in einer, ein Blatt in der anderen Hand und spricht.</t>
  </si>
  <si>
    <t>img-001-007-003</t>
  </si>
  <si>
    <t>Otte_beim_Regie_arbeiten_190680_b23</t>
  </si>
  <si>
    <t>Probe / Besprechung im Ensemble. Mindestens acht Ensemblemitglieder sitzen im Kreis. Otte sitzt erhöht, hält Buch in der Hand und spricht zu den anderen.</t>
  </si>
  <si>
    <t>img-001-008</t>
  </si>
  <si>
    <t>Otte_beim_Regie_arbeiten_190680_b24_b25_b26</t>
  </si>
  <si>
    <t>16,8x5,7</t>
  </si>
  <si>
    <t>\V-Archive\00_INTERNE_PROJEKTE\190000_Digis Pantomime NVT\BILD\4\Otte_beim_Regie_arbeiten_190680_b24_b25_b26.tif</t>
  </si>
  <si>
    <t>img-001-008-001</t>
  </si>
  <si>
    <t>Otte_beim_Regie_arbeiten_190680_b24</t>
  </si>
  <si>
    <t>Probe / Besprechung im Ensemble. Acht Ensemblemitglieder sitzen im Kreis. Otte sitzt erhöht und spricht mit Buch in der Hand.</t>
  </si>
  <si>
    <t>4,8x6</t>
  </si>
  <si>
    <t>heller Fleck entlang des unteren Bildrands, in oberer linker Ecke und Folie löst sich am linken Rand</t>
  </si>
  <si>
    <t>gut, etwas staubig</t>
  </si>
  <si>
    <t>img-001-008-002</t>
  </si>
  <si>
    <t>Otte_beim_Regie_arbeiten_190680_b25</t>
  </si>
  <si>
    <t>unscharf und dunkel</t>
  </si>
  <si>
    <t xml:space="preserve">Heller Fleck entlang des unteren und oberen Bildrands; kleine, weiße Flecken. </t>
  </si>
  <si>
    <t>img-001-008-003</t>
  </si>
  <si>
    <t>Otte_beim_Regie_arbeiten_190680_b26</t>
  </si>
  <si>
    <t>sehr dunkel</t>
  </si>
  <si>
    <t>img-002</t>
  </si>
  <si>
    <t>Pantomime "Schöne Beine" Foto Gisela Brandt</t>
  </si>
  <si>
    <t>20x7,5</t>
  </si>
  <si>
    <t>img-002-001</t>
  </si>
  <si>
    <t>Pantomime_Schoene_Beine_f1_f2_f3</t>
  </si>
  <si>
    <t>8,5x17,8</t>
  </si>
  <si>
    <t>\V-Archive\00_INTERNE_PROJEKTE\190000_Digis Pantomime NVT\BILD\5\Pantomime_Schoene_Beine_f1_f2_f3.tif</t>
  </si>
  <si>
    <t>img-002-001-001</t>
  </si>
  <si>
    <t>Pantomime_Schoene_Beine_f1</t>
  </si>
  <si>
    <t>Fotostudie</t>
  </si>
  <si>
    <t>Beine mit Kranz</t>
  </si>
  <si>
    <t>Beine ab Hüfte abwärts, auf Schemel, Blätterkranz um Fußgelenke, rechts und links jew. eine Lampe.</t>
  </si>
  <si>
    <t>Beschädigung unterer Bildrand rechts</t>
  </si>
  <si>
    <t>08.04.2019</t>
  </si>
  <si>
    <t>ein paar Fussel</t>
  </si>
  <si>
    <t>img-002-001-002</t>
  </si>
  <si>
    <t>Pantomime_Schoene_Beine_f2</t>
  </si>
  <si>
    <t>img-002-001-003</t>
  </si>
  <si>
    <t>Pantomime_Schoene_Beine_f3</t>
  </si>
  <si>
    <t>kleine, weiße Punkte in oberer rechte Hälfte</t>
  </si>
  <si>
    <t>img-002-002</t>
  </si>
  <si>
    <t>Pantomime_Schoene_Beine_f5_f6_f7</t>
  </si>
  <si>
    <t>6,3x18</t>
  </si>
  <si>
    <t>\V-Archive\00_INTERNE_PROJEKTE\190000_Digis Pantomime NVT\BILD\5\Pantomime_Schoene_Beine_f5_f6_f7.tif</t>
  </si>
  <si>
    <t>img-002-002-001</t>
  </si>
  <si>
    <t>Pantomime_Schoene_Beine_f5</t>
  </si>
  <si>
    <t>gut, heller gerader Strich von Mitte-Oben nach links-unten</t>
  </si>
  <si>
    <t>img-002-002-002</t>
  </si>
  <si>
    <t>Pantomime_Schoene_Beine_f6</t>
  </si>
  <si>
    <t>Beine ab Hüfte abwärts, auf Schemel, Blätterkranz um Fußgelenke.</t>
  </si>
  <si>
    <t>gut, kleine weiße Punkte</t>
  </si>
  <si>
    <t>img-002-002-003</t>
  </si>
  <si>
    <t>Pantomime_Schoene_Beine_f7</t>
  </si>
  <si>
    <t>img-002-003</t>
  </si>
  <si>
    <t>Pantomime_Schoene_Beine_f9_f10_f11</t>
  </si>
  <si>
    <t>\V-Archive\00_INTERNE_PROJEKTE\190000_Digis Pantomime NVT\BILD\5\Pantomime_Schoene_Beine_f9_f10_f11.tif</t>
  </si>
  <si>
    <t>img-002-003-001</t>
  </si>
  <si>
    <t>Pantomime_Schoene_Beine_f9</t>
  </si>
  <si>
    <t>Beine ab Hüfte abwärts, auf Schemel, Blätterkranz um Fußgelenke, rechts eine Lampe.</t>
  </si>
  <si>
    <t>kleine Risse am unteren Rand; dunkler länglicher Fleck unterhalb der Lampe</t>
  </si>
  <si>
    <t>img-002-003-002</t>
  </si>
  <si>
    <t>Pantomime_Schoene_Beine_f10</t>
  </si>
  <si>
    <t>dunkler länglicher Fleck (Flüssigkeit?) in der mitte der linken Bildhälfte</t>
  </si>
  <si>
    <t>img-002-003-003</t>
  </si>
  <si>
    <t>Pantomime_Schoene_Beine_f11</t>
  </si>
  <si>
    <t>winziger Riss am unteren Bildrand, mittig; leichter heller Strich über rechten Fuß</t>
  </si>
  <si>
    <t>img-002-004</t>
  </si>
  <si>
    <t>Pantomime_Schoene_Beine_f12_f14</t>
  </si>
  <si>
    <t>6,3x11,7</t>
  </si>
  <si>
    <t>\V-Archive\00_INTERNE_PROJEKTE\190000_Digis Pantomime NVT\BILD\5\Pantomime_Schoene_Beine_f12_f14.tif</t>
  </si>
  <si>
    <t>img-002-004-001</t>
  </si>
  <si>
    <t>Pantomime_Schoene_Beine_f12</t>
  </si>
  <si>
    <t>heller Fleck unten rechts, zwei dunkle Flecken links; oben mittig viele winzige weiße Punkte, heller Kratzer auf rechtem Oberschenkel</t>
  </si>
  <si>
    <t>img-002-004-002</t>
  </si>
  <si>
    <t>Pantomime_Schoene_Beine_f13</t>
  </si>
  <si>
    <t>Beine ab Hüfte abwärts, auf Schemel, Blätterkranz um Fußgelenke, rechts und links jeweils eine Lampe.</t>
  </si>
  <si>
    <t>goße helle Flecken auf linker Lampe, auf linkem Oberschenkel und in oberer rechter Bildecke</t>
  </si>
  <si>
    <t>img-003</t>
  </si>
  <si>
    <t>20x8,5</t>
  </si>
  <si>
    <t>img-003-001</t>
  </si>
  <si>
    <t>Unbennant_2_f1_f2_f4_f5</t>
  </si>
  <si>
    <t>23x5,6</t>
  </si>
  <si>
    <t>\V-Archive\00_INTERNE_PROJEKTE\190000_Digis Pantomime NVT\BILD\5\Unbennant_2_f1_f2_f4_f5.tif</t>
  </si>
  <si>
    <t>img-003-001-001</t>
  </si>
  <si>
    <t>Unbennant_2_f1</t>
  </si>
  <si>
    <t xml:space="preserve">Probenarbeit des Pantomime-Ensemble des Deutschen Theaters </t>
  </si>
  <si>
    <t>Probe mit tw. Kostüm, drei Darsteller mit weißem Umhang, Hahnke mit schwarzem.</t>
  </si>
  <si>
    <t>Bernd,Hahnke;Peter,Baumgart;Guenter,Richter;Burkhart,Seidemann</t>
  </si>
  <si>
    <t xml:space="preserve">heller Fleck entlang des unteren Bildrands; leichte weiße Kratzer und Punkte </t>
  </si>
  <si>
    <t>img-003-001-002</t>
  </si>
  <si>
    <t>Unbennant_2_f2</t>
  </si>
  <si>
    <t>Probe mit tw. Kostüm, drei Darsteller mit weißen Umhängen bilden einen Kreis nach Innen gewandt.</t>
  </si>
  <si>
    <t xml:space="preserve">helle und dunkle Schlieren entlang des unteren Bildrands; viele winzige weiße Flecken </t>
  </si>
  <si>
    <t>etwas staubig</t>
  </si>
  <si>
    <t>img-003-001-003</t>
  </si>
  <si>
    <t>Unbennant_2_f4</t>
  </si>
  <si>
    <t>Probe mit tw. Kostüm, drei Darsteller mit weißem Umhang, Hahnke mit schwarze,) Seidemann am Boden, Hahnke in der Mitte.</t>
  </si>
  <si>
    <t>img-003-001-004</t>
  </si>
  <si>
    <t>Unbennant_2_f5</t>
  </si>
  <si>
    <t>Probe mit tw. Kostüm: Darstellerin mit Blumenkranz und weßem langen Kleid, Hahnke mit schwarzem Umhang. Sie steht aufrecht, Hände vor dem Bauch gefaltet, er kniet hinter ihr und streckt sich nach ihr.</t>
  </si>
  <si>
    <t>img-003-002</t>
  </si>
  <si>
    <t>Unbennant_2_f6_f7_f8</t>
  </si>
  <si>
    <t>17,5x5,6</t>
  </si>
  <si>
    <t>\V-Archive\00_INTERNE_PROJEKTE\190000_Digis Pantomime NVT\BILD\5\Unbennant_2_f6_f7_f8.tif</t>
  </si>
  <si>
    <t>img-003-002-001</t>
  </si>
  <si>
    <t>Unbennant_2_f6</t>
  </si>
  <si>
    <t>Probe mit tw. Kostüm, Frau mit Blumenkranz im Haar und weißem langen Kleid, Mann mit dunklem Hut und dunklem Umhang. Sie steht aufrecht, Hände vor dem Bauch gelegt und Kopf nach rechts gedreht. Er auf den Knien umarmt ihre Beine</t>
  </si>
  <si>
    <t>einige Fussel</t>
  </si>
  <si>
    <t>img-003-002-002</t>
  </si>
  <si>
    <t>Unbennant_2_f7</t>
  </si>
  <si>
    <t>Probe mit tw. Kostüm (Frau mit Blumenkranz im Haar und weißem langen Kleid, ein Mann mit dunklem Hut und dunklem Umhang, drei Männer mit weißen Umhängen). Männer mit weißen Umhängen bilden im Hintergrund eine Wand. Im Vordergrund sind Frau und Mann zueinander gewandt, beide stehen, sie berührt ihn.</t>
  </si>
  <si>
    <t>img-003-002-003</t>
  </si>
  <si>
    <t>Unbennant_2_f8</t>
  </si>
  <si>
    <t>Probe mit tw. Kostüm. Frau und Hahnke im Vordergrund, zueinander gewandt, sie schmiegt sich an ihn. Im Hintergrund drei Männer, die Hahnkes schwarzen Umhang über das Paar aufspannen</t>
  </si>
  <si>
    <t>img-003-003</t>
  </si>
  <si>
    <t>Unbennant_2_f13_f14_f15</t>
  </si>
  <si>
    <t>\V-Archive\00_INTERNE_PROJEKTE\190000_Digis Pantomime NVT\BILD\5\Unbennant_2_f13_f14_f15.tif</t>
  </si>
  <si>
    <t>img-003-003-001</t>
  </si>
  <si>
    <t>Unbennant_2_f13</t>
  </si>
  <si>
    <t>Probe mit tw. Kostüm. Zwei Darsteller: Sie springt in Richtung Hintergrund, er steht mit gehobenen Armen im Profil auf der Bühne</t>
  </si>
  <si>
    <t>winzige Kratzer in Ecke unten rechts</t>
  </si>
  <si>
    <t>img-003-003-002</t>
  </si>
  <si>
    <t>Unbennant_2_f14</t>
  </si>
  <si>
    <t>Probe mit tw. Kostüm. Zwei Darsteller: Beide springen mit dem Rücken zur Kamera.</t>
  </si>
  <si>
    <t>img-003-003-003</t>
  </si>
  <si>
    <t>Unbennant_2_f15</t>
  </si>
  <si>
    <t xml:space="preserve">Probe mit tw. Kostüm. Zwei Darsteller: Sie liegt am Boden auf dem Bauch, stützt sich auf den Armen auf und richtet den Blick nach vorn. Er beugt sich von hinten zu ihr und streckt seine Hand nach ihr aus. </t>
  </si>
  <si>
    <t>img-003-004</t>
  </si>
  <si>
    <t>Unbennant_b4_b5_b6</t>
  </si>
  <si>
    <t>17,8x5,6</t>
  </si>
  <si>
    <t>\V-Archive\00_INTERNE_PROJEKTE\190000_Digis Pantomime NVT\BILD\5\Unbennant_b4_b5_b6.tif</t>
  </si>
  <si>
    <t>img-003-004-001</t>
  </si>
  <si>
    <t>Unbennant_b4</t>
  </si>
  <si>
    <t>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aus.</t>
  </si>
  <si>
    <t>img-003-004-002</t>
  </si>
  <si>
    <t>Unbennant_b5</t>
  </si>
  <si>
    <t xml:space="preserve">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und über alle anderen aus. </t>
  </si>
  <si>
    <t>img-003-004-003</t>
  </si>
  <si>
    <t>Unbennant_b6</t>
  </si>
  <si>
    <t xml:space="preserve">Darsteller mit schwarzen Leggins und schwarzen Hüten. Darstellerin in weiß. Vier Darsteller und die Darstellerin liegen in einer Reihe auf dem Bauch mit Blick nach vorn und Hände aufgestellt. Hahnke steht auf einem Bein zwischen ihnen und etwas weiter vor den anderen. Er breitet ein großes weißes Tüch hinter sich und über die anderen aus. </t>
  </si>
  <si>
    <t>img-003-005</t>
  </si>
  <si>
    <t>Unbennant_b10_b11_b12</t>
  </si>
  <si>
    <t>18x5,6</t>
  </si>
  <si>
    <t>\V-Archive\00_INTERNE_PROJEKTE\190000_Digis Pantomime NVT\BILD\5\Unbennant_b10_b11_b12.tif</t>
  </si>
  <si>
    <t>img-003-005-001</t>
  </si>
  <si>
    <t>Unbennant_b10</t>
  </si>
  <si>
    <t>Probe mit Hahnke als Darsteller und Otte als Regisseur</t>
  </si>
  <si>
    <t>Bühnenbild im Hintergrund: Ein großes weißes Tuch mit zwei Spitzen. Hahnke mit schwarzen Leggins und Hut hebt mit beiden Händen ein weißes Tuch (Form zum Hintergrund verkleinert wiederholt) und steigt mit einem Bein über das Tuch. Otte steht davor, Rücken zur Kamera, beide Arme eingestützt</t>
  </si>
  <si>
    <t>Bernd,Hahnke;Volkmar,Otte</t>
  </si>
  <si>
    <t>Folie entlang des unteren Rands beschädigt</t>
  </si>
  <si>
    <t>img-003-005-002</t>
  </si>
  <si>
    <t>Unbennant_b11</t>
  </si>
  <si>
    <t>Bühnenbild im Hintergrund: Ein großes weißes Tuch mit zwei Spitzen. Hahnke mit schwarzen Leggins und Hut hebt mit beiden Händen ein weißes Tuch (Form zum Hintergrund verkleinert wiederholt) und steigt mit einem Bein über das Tuch. Otte steht davor, Rücken zur Kamera, etwas nach vorn gebeugt.</t>
  </si>
  <si>
    <t>img-003-005-003</t>
  </si>
  <si>
    <t>Unbennant_b12</t>
  </si>
  <si>
    <t>img-003-006</t>
  </si>
  <si>
    <t>Unbennant_f1_f2_f3_f4</t>
  </si>
  <si>
    <t>20,5x5,6</t>
  </si>
  <si>
    <t>\V-Archive\00_INTERNE_PROJEKTE\190000_Digis Pantomime NVT\BILD\5\Unbennant_f1_f2_f3_f4.tif</t>
  </si>
  <si>
    <t>img-003-006-001</t>
  </si>
  <si>
    <t>Unbennant_f1</t>
  </si>
  <si>
    <t>Etwas unscharf</t>
  </si>
  <si>
    <t>Proben des Pantomime-Ensembles des Deutschen Theaters</t>
  </si>
  <si>
    <t>Hintergrund: Weiße Tücher in geraden, langen Streifen. Kameraperspektive frontal. Im Zentrum Hahnke mit schwarzem Umhang und Kappe. Steht etwas eingeknickt, hält in einer Hand ein Kreuz, das auf dem Boden aufliegt.</t>
  </si>
  <si>
    <t xml:space="preserve">Überbledung von f1 zu f2. Zarter grüner und lilaner Streifen entlang des oberen Bildrands. </t>
  </si>
  <si>
    <t>26.06.2019</t>
  </si>
  <si>
    <t>img-003-006-002</t>
  </si>
  <si>
    <t>Unbennant_f2</t>
  </si>
  <si>
    <t>Hintergrund: links Peter Baumgart, rechts Burkhart Seidemann stehen seitlich, halb hinter den langen Stoffstreifen. Vordergrund: Darstellerin steht aufrecht, Hände vor dem Bauch zusammengelegt, Blick über die Schulter nach hinten gerichtet zu Hahnke. Hahnke kniet hinter ihr seitlich und streckt Arme nach ihr aus.</t>
  </si>
  <si>
    <t>Überblendung von f2 zu f3. Zarter grüner und lilaner Streifen entlang des oberen Bildrands</t>
  </si>
  <si>
    <t>ein paar Fussel auf unterer Bildhälfte</t>
  </si>
  <si>
    <t>img-003-006-003</t>
  </si>
  <si>
    <t>Unbennant_f3</t>
  </si>
  <si>
    <t>Hintergrund: Baumgart, Richter mit weißem Umhang bilden eine Wand. Vordergrund: Darstellerin und Hahnke stehen zueinandergewandt, sie reicht ihm die Hände.</t>
  </si>
  <si>
    <t>Peter,Baumgart;Bernd,Hahnke;Guenter,Richter</t>
  </si>
  <si>
    <t>Überblendung von f3 zu f4. Zarter grüner und rosaner Streifen entlang des oberen Bildrands. Kleine weiße Flecken</t>
  </si>
  <si>
    <t>Fussel obere Bildhälfte</t>
  </si>
  <si>
    <t>img-003-006-004</t>
  </si>
  <si>
    <t>Unbennant_f4</t>
  </si>
  <si>
    <t>Hintergrund: Baumgart, Richter mit weißem Umhang bilden eine Wand. Vordergrund: Darstellerin und Hahnke stehen zueinandergewandt, sie lehnt sich an ihn.</t>
  </si>
  <si>
    <t>Überblendung von f4 zu Negativstreifenende. Einige kleine weiße Flecken.</t>
  </si>
  <si>
    <t>img-003-007</t>
  </si>
  <si>
    <t>Unbennant_f5_f6_f7_f8</t>
  </si>
  <si>
    <t>20,7x5,8</t>
  </si>
  <si>
    <t>\V-Archive\00_INTERNE_PROJEKTE\190000_Digis Pantomime NVT\BILD\5\Unbennant_f5_f6_f7_f8.tif</t>
  </si>
  <si>
    <t>img-003-007-001</t>
  </si>
  <si>
    <t>Unbennant_f5</t>
  </si>
  <si>
    <t>Im Zentrum: Darstellerin schmiegt sich an Hahnke. Beide stehen zueinandergewandt. Baumgart, Seidemann und Richter spannen schwarzen Umhang von Hahnke auf.</t>
  </si>
  <si>
    <t>Überblendungen von f5 sowohl zu linkem Bildrand als auch zu f 6. Einige weiße Punkte und zarter heller Streifen in Bildmitte (schwarzer Umhang)</t>
  </si>
  <si>
    <t>img-003-007-002</t>
  </si>
  <si>
    <t>Unbennant_f6</t>
  </si>
  <si>
    <t xml:space="preserve">Im Zentrum: Darstellerin schmiegt sich an Hahnke. Beide stehen zueinandergewandt. Baumgart, Seidemann und Richter legen schwarzen Umhang von Hahnke um das Paar. </t>
  </si>
  <si>
    <t>Überblendung von f6 zu f7. Ein paar weiße Punkte</t>
  </si>
  <si>
    <t>img-003-007-003</t>
  </si>
  <si>
    <t>Unbennant_f7</t>
  </si>
  <si>
    <t>Darstellerin entschlüpft aus der Umühllung des schwarzen Umhangs von Hahnke. Baumgart, Seidemann und Richter im Halbkreis dahinter.</t>
  </si>
  <si>
    <t>Überblendung von f7 zu f8. Kleine weiße Punkte</t>
  </si>
  <si>
    <t>img-003-007-004</t>
  </si>
  <si>
    <t>Unbennant_f8</t>
  </si>
  <si>
    <t>Im Zentrum steht Hahnke mit Blumenkranz und schwarzem Umhang, in Bewegung. Darstellerin seitlich dahinter steht, beugt sich nach hinten und presst die Fäuste vor der Brust. Otte steht im Hintergrund.</t>
  </si>
  <si>
    <t>Überblendung von f8 zu rechtem Negativstreifenende. Bewegungsunschärfe</t>
  </si>
  <si>
    <t>ein paar Fussel in oberer Bildhälfte</t>
  </si>
  <si>
    <t>img-003-008</t>
  </si>
  <si>
    <t>Unbennant_f9_f10_f11</t>
  </si>
  <si>
    <t>16,5x5,7</t>
  </si>
  <si>
    <t>\V-Archive\00_INTERNE_PROJEKTE\190000_Digis Pantomime NVT\BILD\5\Unbennant_f9_f10_f11.tif</t>
  </si>
  <si>
    <t>img-003-008-001</t>
  </si>
  <si>
    <t>Unbennant_f9</t>
  </si>
  <si>
    <t>Eine Darstellerin in weißem Kleid und mit Blumenkranz läuft nach links. Hahnke mit Umhang und Blumenkranz mit erhobenen Händen ist ihr zugewandt. Otte rechts im Hintergrund.</t>
  </si>
  <si>
    <t>winzige helle Flecken</t>
  </si>
  <si>
    <t>08.05.2019</t>
  </si>
  <si>
    <t>etwas staubig.</t>
  </si>
  <si>
    <t>img-003-008-002</t>
  </si>
  <si>
    <t>Unbennant_f10</t>
  </si>
  <si>
    <t>Eine Darstellerin in weißem Kleid und mit Blumenkranz links presst sich die Fäuste an den Hals. Rechts vor ihr Hahnke mit schwarzem Umhang und Blumenkranz, von ihr abgewandt.</t>
  </si>
  <si>
    <t>img-003-008-003</t>
  </si>
  <si>
    <t>Unbennant_f11</t>
  </si>
  <si>
    <t xml:space="preserve">Eine Darstellerin in weißem Kleid und mit Blumenkranz. Rechts vor ihr Hahnke mit schwarzem Umhang und Blumenkranz, ihr zugewandt. </t>
  </si>
  <si>
    <t>Kratzer (unterer Bildrand links)</t>
  </si>
  <si>
    <t>img-003-009</t>
  </si>
  <si>
    <t>Unbennant_f10_f11_f12</t>
  </si>
  <si>
    <t>17,1x5,6</t>
  </si>
  <si>
    <t>\V-Archive\00_INTERNE_PROJEKTE\190000_Digis Pantomime NVT\BILD\5\Unbennant_f10_f11_f12.tif</t>
  </si>
  <si>
    <t>img-003-009-001</t>
  </si>
  <si>
    <t>Eine Darstellerin und Hahnke stehen im Zentrum, sie an ihn geschmiegt. Drei Darsteller stehen dahinter breiten den Umhang über das Paar aus.</t>
  </si>
  <si>
    <t>img-003-009-002</t>
  </si>
  <si>
    <t>Eine Darstellerin und Hahnke stehen eng zusammen und sind in seinem Umhang gewickelt. Drei weitere Darsteller stehen um sie herum.</t>
  </si>
  <si>
    <t>img-003-009-003</t>
  </si>
  <si>
    <t>Unbennant_f12</t>
  </si>
  <si>
    <t>Eine Darstellerin in weißem Kleid und mit Blumenkranz steht vorn. Vier Darsteller stehen hinter ihr, drei mit weißen Umhängen, Hahnke mit schwarzem.</t>
  </si>
  <si>
    <t>img-003-010</t>
  </si>
  <si>
    <t>Unbennant_f13_f14_f16</t>
  </si>
  <si>
    <t>17,7x5,6</t>
  </si>
  <si>
    <t>\V-Archive\00_INTERNE_PROJEKTE\190000_Digis Pantomime NVT\BILD\5\Unbennant_f13_f14_f16.tif</t>
  </si>
  <si>
    <t>img-003-010-001</t>
  </si>
  <si>
    <t>Unbennant_f13</t>
  </si>
  <si>
    <t>Eine Darstellerin in weißem Kleid und mit Blumenkranz steht vorn. Vier Darsteller stehen hinter ihr, drei mit weißen Umhängen, einer, Hahnke, mit schwarzem.</t>
  </si>
  <si>
    <t>leichte helle Streifen und Punkte</t>
  </si>
  <si>
    <t>img-003-010-002</t>
  </si>
  <si>
    <t>Unbennant_f14</t>
  </si>
  <si>
    <t>Probe mit tw. Kostümen. Eine Darstellerin in weißem Kleid und mit Blumenkranz steht hinten links leicht zur Seite geneigt. Vorn im Zentrum steht ein Darsteller mit schwarzem Umhang, einem Hut und einem Schwert und streckt die linke Hand nach vorn.</t>
  </si>
  <si>
    <t>img-003-010-003</t>
  </si>
  <si>
    <t>Unbennant_f16</t>
  </si>
  <si>
    <t>Hahnke mit schwarzem Umhang, Hut und Schwert steht vorne links. Im Hintergrund drei Darsteller mit weißen Umhangen</t>
  </si>
  <si>
    <t>EV_Hans-Wurst_003</t>
  </si>
  <si>
    <t xml:space="preserve">Hans Wurst 1 7.5.90 Fotografie Gisela Harich </t>
  </si>
  <si>
    <t>Kontakt Ring</t>
  </si>
  <si>
    <t>23,8x6,5</t>
  </si>
  <si>
    <t>img-004-001</t>
  </si>
  <si>
    <t>Hans_Wurst_1_751990_f1_f3_f5_f7_f9_f11</t>
  </si>
  <si>
    <t>22,5x3,5</t>
  </si>
  <si>
    <t>\V-Archive\00_INTERNE_PROJEKTE\190000_Digis Pantomime NVT\BILD\6\Hans_Wurst_1_751990_f1_f3_f5_f7_f9_f11.tif</t>
  </si>
  <si>
    <t>img-004-001-001</t>
  </si>
  <si>
    <t>Hans_Wurst_1_751990_f1</t>
  </si>
  <si>
    <t>Kostümfotografie</t>
  </si>
  <si>
    <t>"Hanswurst", Kostümprobe, Peter Baumgart</t>
  </si>
  <si>
    <t>Baumgart in Kostüm und Maske zu "Hanswurst" in der Rolle des Faust.</t>
  </si>
  <si>
    <t>2,4x3,6</t>
  </si>
  <si>
    <t>dunkler Fleck</t>
  </si>
  <si>
    <t>29.04.2019</t>
  </si>
  <si>
    <t>Staubig</t>
  </si>
  <si>
    <t>img-004-001-002</t>
  </si>
  <si>
    <t>Hans_Wurst_1_751990_f3</t>
  </si>
  <si>
    <t>"Hanswurst", Kostümprobe</t>
  </si>
  <si>
    <t>Michael Sens im Kostüm als Don Juan und Bernd Hahnke im Kostüm als Hanswurst.</t>
  </si>
  <si>
    <t>Michael,Sens;Bernd,Hahnke</t>
  </si>
  <si>
    <t>img-004-001-003</t>
  </si>
  <si>
    <t>Hans_Wurst_1_751990_f5</t>
  </si>
  <si>
    <t>img-004-001-004</t>
  </si>
  <si>
    <t>Hans_Wurst_1_751990_f7</t>
  </si>
  <si>
    <t xml:space="preserve">Hahnke in Kostüm als Hanswurst sitzt auf dem Boden und starrt gerade aus. </t>
  </si>
  <si>
    <t>img-004-001-005</t>
  </si>
  <si>
    <t>Hans_Wurst_1_751990_f9</t>
  </si>
  <si>
    <t>Unscharf</t>
  </si>
  <si>
    <t>Nahaufnahme Hahnke im Kostüm als Hanswurst vor schwarzem Hintergrund. Hahnke in Bewegung, streckt die Arme seitlich aus und blickt nach rechts.</t>
  </si>
  <si>
    <t>img-004-001-006</t>
  </si>
  <si>
    <t>Hans_Wurst_1_751990_f11</t>
  </si>
  <si>
    <t>Nahaufnahme Hahnke im Kostüm als Hanswurst vor hellem Hintergrund. Hahnke sieht lächelnd zur Seite.</t>
  </si>
  <si>
    <t>Weißer Fleck</t>
  </si>
  <si>
    <t>img-004-002</t>
  </si>
  <si>
    <t>Hans_Wurst_1_751990_f13_f15_f17_f19</t>
  </si>
  <si>
    <t>14,8x3,5</t>
  </si>
  <si>
    <t>viel Staub, insb. auf f17</t>
  </si>
  <si>
    <t>\V-Archive\00_INTERNE_PROJEKTE\190000_Digis Pantomime NVT\BILD\6\Hans_Wurst_1_751990_f13_f15_f17_f19.tif</t>
  </si>
  <si>
    <t>img-004-002-001</t>
  </si>
  <si>
    <t>Hans_Wurst_1_751990_f13</t>
  </si>
  <si>
    <t>"Hanswurst", Probe, 07.05.1990</t>
  </si>
  <si>
    <t xml:space="preserve">Nahaufnahme Hahnke als Hanswurst. </t>
  </si>
  <si>
    <t>kleine weiße Flecken</t>
  </si>
  <si>
    <t>img-004-002-002</t>
  </si>
  <si>
    <t>Hans_Wurst_1_751990_f15</t>
  </si>
  <si>
    <t>Baumgart als Faust liegt am Boden auf dem Rücken, ein Bein aufgestellt, eins in die Luft gestreckt. Blick ist nach vorn gerichtet</t>
  </si>
  <si>
    <t>staubig</t>
  </si>
  <si>
    <t>img-004-002-003</t>
  </si>
  <si>
    <t>Hans_Wurst_1_751990_f17</t>
  </si>
  <si>
    <t>Sens als Don Juan und Posselt als Gottsched stehen sich gegenüber, halten beide einen senkrechten Stab, der zwischen ihnen steht, fest und blicken sich an. Kostüme nicht vollständig.</t>
  </si>
  <si>
    <t>Michael,Sens;Christoph,Posselt</t>
  </si>
  <si>
    <t>img-004-002-004</t>
  </si>
  <si>
    <t>Hans_Wurst_1_751990_f19</t>
  </si>
  <si>
    <t>Bewegungsunschärfe</t>
  </si>
  <si>
    <t xml:space="preserve">Sens als Don Juan und Posselt als Gottsched in unvollständigem Kostüm. Beide stehen nebeneinander, die Körper nach vorn gerichtet und reißen Münder und Augen weit auf. </t>
  </si>
  <si>
    <t>img-004-003</t>
  </si>
  <si>
    <t>Hans_Wurst_1_751990_f21_f23_f25_f27</t>
  </si>
  <si>
    <t>12.04.2019</t>
  </si>
  <si>
    <t>\V-Archive\00_INTERNE_PROJEKTE\190000_Digis Pantomime NVT\BILD\6\Hans_Wurst_1_751990_f21_f23_f25_f27.tif</t>
  </si>
  <si>
    <t>img-004-003-001</t>
  </si>
  <si>
    <t>Hans_Wurst_1_751990_f21</t>
  </si>
  <si>
    <t>Sens als Don Juan und Posselt als Gottsched nebeneinander mit aufgerissenen Augen, Blick nach vorn gerichtet, eng zusammengerückt und klammern sich an der Hand des anderen. Hinter ihnen helle Vorhänge. Reintsch als Hermes, etwas erhöht, steckt den Kopf zwischen Sens und Posselt bzw. zwischen den Vorhängen hervor. Kostüme unvollständig.</t>
  </si>
  <si>
    <t>Michael,Sens;Christoph,Posselt;Guenter,Richter</t>
  </si>
  <si>
    <t>viele kleine helle Flecken</t>
  </si>
  <si>
    <t>img-004-003-002</t>
  </si>
  <si>
    <t>Hans_Wurst_1_751990_f23</t>
  </si>
  <si>
    <t>Kontrastarm, etwas unscharf</t>
  </si>
  <si>
    <t>Peter,Baumgart;Karin,Jerosch</t>
  </si>
  <si>
    <t>heller Fleck in der Mitte des Bildes</t>
  </si>
  <si>
    <t>viele Fussel</t>
  </si>
  <si>
    <t>img-004-003-003</t>
  </si>
  <si>
    <t>Hans_Wurst_1_751990_f25</t>
  </si>
  <si>
    <t>Unscharf, Bewegungsunschärfe</t>
  </si>
  <si>
    <t>Nahaufnahme von Baumgart mit Trommel um den Hals gehängt.</t>
  </si>
  <si>
    <t>img-004-003-004</t>
  </si>
  <si>
    <t>Hans_Wurst_1_751990_f27</t>
  </si>
  <si>
    <t>viele kleine weiße Flecken</t>
  </si>
  <si>
    <t>img-004-004</t>
  </si>
  <si>
    <t>Hans_Wurst_1_751990_f36_f38_f40_f42</t>
  </si>
  <si>
    <t>14,9x3,5</t>
  </si>
  <si>
    <t>\V-Archive\00_INTERNE_PROJEKTE\190000_Digis Pantomime NVT\BILD\6\Hans_Wurst_1_751990_f36_f38_f40_f42.tif</t>
  </si>
  <si>
    <t>img-004-004-001</t>
  </si>
  <si>
    <t>Hans_Wurst_1_751990_f36</t>
  </si>
  <si>
    <t>"Hanswurst", Maskenprobe, 07.05.1990</t>
  </si>
  <si>
    <t>Porträt Peter Baumgart in Maske und Kostüm als Faust.</t>
  </si>
  <si>
    <t>winzige weiße Punkte</t>
  </si>
  <si>
    <t>03.05.2019</t>
  </si>
  <si>
    <t>img-004-004-002</t>
  </si>
  <si>
    <t>Hans_Wurst_1_751990_f38</t>
  </si>
  <si>
    <t>weißer Fleck</t>
  </si>
  <si>
    <t>img-004-004-003</t>
  </si>
  <si>
    <t>Hans_Wurst_1_751990_f40</t>
  </si>
  <si>
    <t>Karin,Jerosch</t>
  </si>
  <si>
    <t>img-004-004-004</t>
  </si>
  <si>
    <t>Hans_Wurst_1_751990_f42</t>
  </si>
  <si>
    <t>winzige weiße Flecken</t>
  </si>
  <si>
    <t>img-004-005</t>
  </si>
  <si>
    <t>Hans_Wurst_1_751990_f44_f46_f48_f50</t>
  </si>
  <si>
    <t>\V-Archive\00_INTERNE_PROJEKTE\190000_Digis Pantomime NVT\BILD\6\Hans_Wurst_1_751990_f44_f46_f48_f50.tif</t>
  </si>
  <si>
    <t>img-004-005-001</t>
  </si>
  <si>
    <t>Hans_Wurst_1_751990_f44</t>
  </si>
  <si>
    <t>Porträt Bernd Hahnke mit Maske und Kostüm als Hanswurst.</t>
  </si>
  <si>
    <t>img-004-005-002</t>
  </si>
  <si>
    <t>Hans_Wurst_1_751990_f46</t>
  </si>
  <si>
    <t>img-004-005-003</t>
  </si>
  <si>
    <t>Hans_Wurst_1_751990_f48</t>
  </si>
  <si>
    <t>img-004-005-004</t>
  </si>
  <si>
    <t>Hans_Wurst_1_751990_f50</t>
  </si>
  <si>
    <t>Gisela,Bohmann</t>
  </si>
  <si>
    <t>img-004-006</t>
  </si>
  <si>
    <t>Hans_Wurst_1_751990_f52_f54_f56_f58_f60_f62</t>
  </si>
  <si>
    <t>\V-Archive\00_INTERNE_PROJEKTE\190000_Digis Pantomime NVT\BILD\6\Hans_Wurst_1_751990_f52_f54_f56_f58_f60_f62.tif</t>
  </si>
  <si>
    <t>img-004-006-001</t>
  </si>
  <si>
    <t>Hans_Wurst_1_751990_f52</t>
  </si>
  <si>
    <t>img-004-006-002</t>
  </si>
  <si>
    <t>Hans_Wurst_1_751990_f54</t>
  </si>
  <si>
    <t>Porträt Günter Richter mit Maske.</t>
  </si>
  <si>
    <t>img-004-006-003</t>
  </si>
  <si>
    <t>Hans_Wurst_1_751990_f56</t>
  </si>
  <si>
    <t>Heller Fleck</t>
  </si>
  <si>
    <t>img-004-006-004</t>
  </si>
  <si>
    <t>Hans_Wurst_1_751990_f58</t>
  </si>
  <si>
    <t>Porträt Christoph Posselt in Kostüm und Maske als Gottsched.</t>
  </si>
  <si>
    <t>img-004-006-005</t>
  </si>
  <si>
    <t>Hans_Wurst_1_751990_f60</t>
  </si>
  <si>
    <t>Ein Haar, einige Fussel</t>
  </si>
  <si>
    <t>img-004-006-006</t>
  </si>
  <si>
    <t>Hans_Wurst_1_751990_f62</t>
  </si>
  <si>
    <t xml:space="preserve">viele kleine helle Flecken </t>
  </si>
  <si>
    <t>img-004-007</t>
  </si>
  <si>
    <t>Hans_Wurst_1_751990_f64_f66_f68_f70_f72_f74</t>
  </si>
  <si>
    <t>22,2x3,5</t>
  </si>
  <si>
    <t xml:space="preserve">etwas staubig </t>
  </si>
  <si>
    <t>\V-Archive\00_INTERNE_PROJEKTE\190000_Digis Pantomime NVT\BILD\6\Hans_Wurst_1_751990_f64_f66_f68_f70_f72_f74.tif</t>
  </si>
  <si>
    <t>img-004-007-001</t>
  </si>
  <si>
    <t>Hans_Wurst_1_751990_f64</t>
  </si>
  <si>
    <t>Anja,Palitzsch</t>
  </si>
  <si>
    <t>wenige Fussel</t>
  </si>
  <si>
    <t>img-004-007-002</t>
  </si>
  <si>
    <t>Hans_Wurst_1_751990_f66</t>
  </si>
  <si>
    <t>img-004-007-003</t>
  </si>
  <si>
    <t>Hans_Wurst_1_751990_f68</t>
  </si>
  <si>
    <t>img-004-007-004</t>
  </si>
  <si>
    <t>Hans_Wurst_1_751990_f70</t>
  </si>
  <si>
    <t>Porträt Hans-Otto Reintsch in Maske und Kostüm als Hermes.</t>
  </si>
  <si>
    <t>Hans_Otto,Reintsch</t>
  </si>
  <si>
    <t>img-004-007-005</t>
  </si>
  <si>
    <t>Hans_Wurst_1_751990_f72</t>
  </si>
  <si>
    <t>img-004-007-006</t>
  </si>
  <si>
    <t>Hans_Wurst_1_751990_f74</t>
  </si>
  <si>
    <t>Porträt Michael Sens in Maske und Kostüm als Don Juan.</t>
  </si>
  <si>
    <t>img-005</t>
  </si>
  <si>
    <t xml:space="preserve">Hans Wurst 2 7.5.90 Fotografie Gisela Harich </t>
  </si>
  <si>
    <t>img-005-001</t>
  </si>
  <si>
    <t>Hans_Wurst_2_751990_f85_f1</t>
  </si>
  <si>
    <t>16,2x3,5</t>
  </si>
  <si>
    <t>\V-Archive\00_INTERNE_PROJEKTE\190000_Digis Pantomime NVT\BILD\6\Hans_Wurst_2_751990_f85_f1.tif</t>
  </si>
  <si>
    <t>img-005-001-001</t>
  </si>
  <si>
    <t>Hans_Wurst_2_751990_f85</t>
  </si>
  <si>
    <t>Eine Hälfte des Streifens ist komplett schwarz, etwas unscharf</t>
  </si>
  <si>
    <t>"Hanswurst", Probe / Aufführung, 07.05.1990</t>
  </si>
  <si>
    <t>img-005-001-002</t>
  </si>
  <si>
    <t>Hans_Wurst_2_751990_f1</t>
  </si>
  <si>
    <t>Schatten von ca. fünf Darsteller*innen.</t>
  </si>
  <si>
    <t>Entwicklungsfehler: Streifen in der Mitte des Bildes von oben nach unten. Untere rechte Ecke abgeschnitten.</t>
  </si>
  <si>
    <t>img-005-002</t>
  </si>
  <si>
    <t>Hans_Wurst_2_751990_f3_f5_f7_f9_f11_f13</t>
  </si>
  <si>
    <t>22,7x3,5</t>
  </si>
  <si>
    <t>img-005-002-001</t>
  </si>
  <si>
    <t>Hans_Wurst_2_751990_f3</t>
  </si>
  <si>
    <t>Vier Darsteller in Kostüm und Maske. Baumgart als Faust und Sens als Don Juan im Hintergrund. Posselt Gottsched richtet einen Stab auf Hahnke als Hanswurst auf Bauchhöhe, der hält den Stab und lacht.</t>
  </si>
  <si>
    <t>Christoph,Posselt;Peter,Baumgart;Bernd,Hahnke;Michael,Sens</t>
  </si>
  <si>
    <t>img-005-002-002</t>
  </si>
  <si>
    <t>Hans_Wurst_2_751990_f5</t>
  </si>
  <si>
    <t>Nahaufnahme: Hahnke als Hanswurst steckt auf einem Stab. Posselt als Gottsched hält den Stab und sieht Hahnke an.</t>
  </si>
  <si>
    <t>Bernd,Hahnke;Christoph,Posselt</t>
  </si>
  <si>
    <t>img-005-002-003</t>
  </si>
  <si>
    <t>Hans_Wurst_2_751990_f7</t>
  </si>
  <si>
    <t>Posselt als Gottsched hält langen Stab senkrecht zwischen sich und Hahnke als Hanswurst. Hahnke hält kleinen Stab auf Bauchhöhe und schielt.</t>
  </si>
  <si>
    <t>img-005-002-004</t>
  </si>
  <si>
    <t>Hans_Wurst_2_751990_f9</t>
  </si>
  <si>
    <t>Reintsch als Hermes in Mantel und Hut im Profil.</t>
  </si>
  <si>
    <t>img-005-002-005</t>
  </si>
  <si>
    <t>Hans_Wurst_2_751990_f11</t>
  </si>
  <si>
    <t>Reintsch als Hermes steht auf einem Ball mit erhobenen Fäusten.</t>
  </si>
  <si>
    <t>img-005-002-006</t>
  </si>
  <si>
    <t>Hans_Wurst_2_751990_f13</t>
  </si>
  <si>
    <t>Reintsch als Hermes, kniet auf einem Bein, Augen und Mund aufgerissen.</t>
  </si>
  <si>
    <t>img-005-003</t>
  </si>
  <si>
    <t>Hans_Wurst_2_751990_f15_f17_f19_f21_f23_f25</t>
  </si>
  <si>
    <t>22,6x3,5</t>
  </si>
  <si>
    <t>\V-Archive\00_INTERNE_PROJEKTE\190000_Digis Pantomime NVT\BILD\6\Hans_Wurst_2_751990_f15_f17_f19_f21_f23_f25.tif</t>
  </si>
  <si>
    <t>img-005-003-001</t>
  </si>
  <si>
    <t>Hans_Wurst_2_751990_f15</t>
  </si>
  <si>
    <t>"Hanswurst", Bühnenprobe, 07.05.1990</t>
  </si>
  <si>
    <t>Hahnke als Hanswurst und Reintsch als Hermes.</t>
  </si>
  <si>
    <t>Bernd,Hahnke;Hans_Otto,Reintsch</t>
  </si>
  <si>
    <t>kleine helle Flecken, bunter Fleck am rechten Bildrand.</t>
  </si>
  <si>
    <t>img-005-003-002</t>
  </si>
  <si>
    <t>Hans_Wurst_2_751990_f17</t>
  </si>
  <si>
    <t>Hahnke als Hanswurst und Reintsch. Hahnke auf der Schulter stehend</t>
  </si>
  <si>
    <t>Bernd,Hahnke;Hans_Otto,Reintsch;Christoph,Posselt</t>
  </si>
  <si>
    <t xml:space="preserve">winzige und kleine helle Flecken, drei schwarze Punkte </t>
  </si>
  <si>
    <t>img-005-003-003</t>
  </si>
  <si>
    <t>Hans_Wurst_2_751990_f19</t>
  </si>
  <si>
    <t>Hahnke als Hanswurst auf dem Bauch liegend.</t>
  </si>
  <si>
    <t>kleine helle Flecken</t>
  </si>
  <si>
    <t>img-005-003-004</t>
  </si>
  <si>
    <t>Hans_Wurst_2_751990_f21</t>
  </si>
  <si>
    <t xml:space="preserve">etwas unscharf. </t>
  </si>
  <si>
    <t>Hahnke streckt Arme von sich. Reintsch verbeugt sich vor ihm.</t>
  </si>
  <si>
    <t>Kleine helle Flecken</t>
  </si>
  <si>
    <t>img-005-003-005</t>
  </si>
  <si>
    <t>Hans_Wurst_2_751990_f23</t>
  </si>
  <si>
    <t xml:space="preserve">Hahnke steht vor einer schwarzen Stellwand, Reintsch läuft zur linken Seite weg. </t>
  </si>
  <si>
    <t>img-005-003-006</t>
  </si>
  <si>
    <t>Hans_Wurst_2_751990_f25</t>
  </si>
  <si>
    <t>Hahnke auf allen Vieren. Baumgart richtet Stab auf Hanke.</t>
  </si>
  <si>
    <t>img-005-004</t>
  </si>
  <si>
    <t>Hans_Wurst_2_751990_f27_f29_f31_f33_f35_f37</t>
  </si>
  <si>
    <t>\V-Archive\00_INTERNE_PROJEKTE\190000_Digis Pantomime NVT\BILD\6\Hans_Wurst_2_751990_f27_f29_f31_f33_f35_f37.tif</t>
  </si>
  <si>
    <t>img-005-004-001</t>
  </si>
  <si>
    <t>Hans_Wurst_2_751990_f27</t>
  </si>
  <si>
    <t>Baumgart sitzt mit ausgebreitetem Tuch auf dem Schoß. Hahnke steht auf einer Trommel mit Turban und gefesseltem Oberkörper.</t>
  </si>
  <si>
    <t>etwas fusselig</t>
  </si>
  <si>
    <t>img-005-004-002</t>
  </si>
  <si>
    <t>Hans_Wurst_2_751990_f29</t>
  </si>
  <si>
    <t>Bernd,Hahnke;Peter,Baumgart;Gisela,Bohmann</t>
  </si>
  <si>
    <t>img-005-004-003</t>
  </si>
  <si>
    <t>Hans_Wurst_2_751990_f31</t>
  </si>
  <si>
    <t>Hahnke steht auf einer Trommel. Baumgart sitzt daneben. Links fünf Darsteller*innen in gleichen Kostümen.</t>
  </si>
  <si>
    <t>img-005-004-004</t>
  </si>
  <si>
    <t>Hans_Wurst_2_751990_f33</t>
  </si>
  <si>
    <t>Baumgart liegt vorn bäuchlings, Reintsch links mit Ball, Baumgart sitzt hinter Hahnke und lehnt den Kopf gegen eine Trommel.</t>
  </si>
  <si>
    <t>Bernd,Hahnke;Peter,Baumgart;Hans_Otto,Reintsch</t>
  </si>
  <si>
    <t>img-005-004-005</t>
  </si>
  <si>
    <t>Hans_Wurst_2_751990_f35</t>
  </si>
  <si>
    <t>Hahnke und Reintsch, voneinander abgewandt.</t>
  </si>
  <si>
    <t>mehrere helle Flecken</t>
  </si>
  <si>
    <t>img-005-004-006</t>
  </si>
  <si>
    <t>Hans_Wurst_2_751990_f37</t>
  </si>
  <si>
    <t>Rechts Reintsch, der Hahnke einen Ball hin hält. Dieser läuft vor ihm weg.</t>
  </si>
  <si>
    <t>mehrere helle Flecken, untere rechte Ecke abgeschnitten</t>
  </si>
  <si>
    <t>img-006</t>
  </si>
  <si>
    <t>23,8x5,5</t>
  </si>
  <si>
    <t>13.07.2019</t>
  </si>
  <si>
    <t>img-006-001</t>
  </si>
  <si>
    <t>Hans_Wurst_3_751990_f27_f29_f31_f33_f35_f37</t>
  </si>
  <si>
    <t>\V-Archive\00_INTERNE_PROJEKTE\190000_Digis Pantomime NVT\BILD\6\Hans_Wurst_3_751990_f27_f29_f31_f33_f35_f37.tif</t>
  </si>
  <si>
    <t>img-006-001-001</t>
  </si>
  <si>
    <t>Hans_Wurst_3_751990_f27</t>
  </si>
  <si>
    <t>img-006-001-002</t>
  </si>
  <si>
    <t>Hans_Wurst_3_751990_f29</t>
  </si>
  <si>
    <t xml:space="preserve">kleine helle Flecken. </t>
  </si>
  <si>
    <t>img-006-001-003</t>
  </si>
  <si>
    <t>Hans_Wurst_3_751990_f31</t>
  </si>
  <si>
    <t>Großaufnahme Sens, sitzend mit übereinandergeschlagenen Beinen und nach vorn gerichtetem Blick.</t>
  </si>
  <si>
    <t>img-006-001-004</t>
  </si>
  <si>
    <t>Hans_Wurst_3_751990_f33</t>
  </si>
  <si>
    <t xml:space="preserve">winzige helle Flecken. </t>
  </si>
  <si>
    <t>img-006-001-005</t>
  </si>
  <si>
    <t>Hans_Wurst_3_751990_f35</t>
  </si>
  <si>
    <t>Fünf Darsteller*innen.</t>
  </si>
  <si>
    <t>img-006-001-006</t>
  </si>
  <si>
    <t>Hans_Wurst_3_751990_f37</t>
  </si>
  <si>
    <t>img-006-002</t>
  </si>
  <si>
    <t>Hans_Wurst_3_751990_f39_f41_f43_f45_f47_f49</t>
  </si>
  <si>
    <t>15.04.2019</t>
  </si>
  <si>
    <t>Staub auf allen Bildern insb. auf f45</t>
  </si>
  <si>
    <t>\V-Archive\00_INTERNE_PROJEKTE\190000_Digis Pantomime NVT\BILD\6\Hans_Wurst_3_751990_f39_f41_f43_f45_f47_f49.tif</t>
  </si>
  <si>
    <t>img-006-002-001</t>
  </si>
  <si>
    <t>Hans_Wurst_3_751990_f39</t>
  </si>
  <si>
    <t>img-006-002-002</t>
  </si>
  <si>
    <t>Hans_Wurst_3_751990_f41</t>
  </si>
  <si>
    <t>img-006-002-003</t>
  </si>
  <si>
    <t>Hans_Wurst_3_751990_f43</t>
  </si>
  <si>
    <t>img-006-002-004</t>
  </si>
  <si>
    <t>Hans_Wurst_3_751990_f45</t>
  </si>
  <si>
    <t>Sechs Darsteller*innen stellen eine schwarze Stellwand auf.</t>
  </si>
  <si>
    <t>einige Fussel und Haare</t>
  </si>
  <si>
    <t>img-006-002-005</t>
  </si>
  <si>
    <t>Hans_Wurst_3_751990_f47</t>
  </si>
  <si>
    <t>img-006-002-006</t>
  </si>
  <si>
    <t>Hans_Wurst_3_751990_f49</t>
  </si>
  <si>
    <t>kleine helle Flecken. Untere rechte Ecke abgeschnitten</t>
  </si>
  <si>
    <t>img-006-003</t>
  </si>
  <si>
    <t>Hans_Wurst_3_751990_f51_f53_f55_f57_f59_f61</t>
  </si>
  <si>
    <t>\V-Archive\00_INTERNE_PROJEKTE\190000_Digis Pantomime NVT\BILD\6\Hans_Wurst_3_751990_f51_f53_f55_f57_f59_f61.tif</t>
  </si>
  <si>
    <t>img-006-003-001</t>
  </si>
  <si>
    <t>Hans_Wurst_3_751990_f51</t>
  </si>
  <si>
    <t>unscharf</t>
  </si>
  <si>
    <t>Ganzkörperaufnahme Reintsch als Hermes, der eine Kopfmaske trägt.</t>
  </si>
  <si>
    <t>06.05.2019</t>
  </si>
  <si>
    <t>img-006-003-002</t>
  </si>
  <si>
    <t>Hans_Wurst_3_751990_f53</t>
  </si>
  <si>
    <t>Hermes lüftet ein Tuch, darunter Hanswurst.</t>
  </si>
  <si>
    <t>Hans_Otto,Reintsch;Bernd,Hahnke</t>
  </si>
  <si>
    <t>fusselig</t>
  </si>
  <si>
    <t>img-006-003-003</t>
  </si>
  <si>
    <t>Hans_Wurst_3_751990_f55</t>
  </si>
  <si>
    <t>Fünf Darsteller*innen kniend / auf allen Vieren nebeneinander in einer Reihe. Vor ihnen steht Hahnke.</t>
  </si>
  <si>
    <t>img-006-003-004</t>
  </si>
  <si>
    <t>Hans_Wurst_3_751990_f57</t>
  </si>
  <si>
    <t>Großaufnahme: Hahnke als Hanswurst vor schwarzem Hintergrund mit Tuch um den Kopf gebunden</t>
  </si>
  <si>
    <t>Staub und Fussel</t>
  </si>
  <si>
    <t>img-006-003-005</t>
  </si>
  <si>
    <t>Hans_Wurst_3_751990_f59</t>
  </si>
  <si>
    <t>Fünf Darsteller*innen kniend / auf allen Vieren nebeneinander in einer Reihe.</t>
  </si>
  <si>
    <t>img-006-003-006</t>
  </si>
  <si>
    <t>Hans_Wurst_3_751990_f61</t>
  </si>
  <si>
    <t xml:space="preserve">Vier Darsteller*innen knien mit nach oben gerichteten Köpfen sowie auch Harlekin. Alle blicken hoch zu Hanswurst, der in einer Schaukel über ihnen sitzt. </t>
  </si>
  <si>
    <t>img-006-004</t>
  </si>
  <si>
    <t>Hans_Wurst_3_751990_f63_f65_f67_f69_f70_f71</t>
  </si>
  <si>
    <t xml:space="preserve">kleine, helle Flecken </t>
  </si>
  <si>
    <t>Staub und Fussel v. a. auf f69</t>
  </si>
  <si>
    <t>\V-Archive\00_INTERNE_PROJEKTE\190000_Digis Pantomime NVT\BILD\6\Hans_Wurst_3_751990_f63_f65_f67_f69_f70_f71.tif</t>
  </si>
  <si>
    <t>Hans_Wurst_3_751990_f63</t>
  </si>
  <si>
    <t>Hahnke in einer Schaukel aus Würsten.</t>
  </si>
  <si>
    <t>Hans_Wurst_3_751990_f65</t>
  </si>
  <si>
    <t>Hahnke in einer Schaukel aus Würsten. Baumgart sitzt darunter auf der Rampe mit einem Buch in der Hand.</t>
  </si>
  <si>
    <t>Hans_Wurst_3_751990_f67</t>
  </si>
  <si>
    <t>Baumgart sitzt hinter Hahnke auf der Rampe.</t>
  </si>
  <si>
    <t>Hans_Wurst_3_751990_f69</t>
  </si>
  <si>
    <t>Hans_Wurst_3_751990_f70</t>
  </si>
  <si>
    <t>Hans_Wurst_3_751990_f71</t>
  </si>
  <si>
    <t>img-007</t>
  </si>
  <si>
    <t>Hans Wurst 4 7.5.1990 Fotografie Gisela Harich</t>
  </si>
  <si>
    <t>24x6,5</t>
  </si>
  <si>
    <t>img-007-001</t>
  </si>
  <si>
    <t>Hans_Wurst_4_751990_1_f61_f63_f65_f67</t>
  </si>
  <si>
    <t>20,5x3,5</t>
  </si>
  <si>
    <t>\V-Archive\00_INTERNE_PROJEKTE\190000_Digis Pantomime NVT\BILD\6\Hans_Wurst_4_751990_1_f61_f63_f65_f67.tif</t>
  </si>
  <si>
    <t>img-007-001-001</t>
  </si>
  <si>
    <t>Hans_Wurst_4_751990_1_f61</t>
  </si>
  <si>
    <t>07.05.2019</t>
  </si>
  <si>
    <t>img-007-001-002</t>
  </si>
  <si>
    <t>Hans_Wurst_4_751990_1_f63</t>
  </si>
  <si>
    <t>Sechs Darsteller*innen auf der Rampe. Hahnke in der Mitte wird von Posselt in ein schwarzes Tuch gewickelt.</t>
  </si>
  <si>
    <t>img-007-001-003</t>
  </si>
  <si>
    <t>Hans_Wurst_4_751990_1_f65</t>
  </si>
  <si>
    <t>Fünf Darstell*innen oben auf der Rampe, mit Rücken zum Publikum, heben schwarzes Tuch. Unterhalb der Rampe liegt Hahnke unter dem schwarzem Tuch.</t>
  </si>
  <si>
    <t>img-007-001-004</t>
  </si>
  <si>
    <t>Hans_Wurst_4_751990_1_f67</t>
  </si>
  <si>
    <t>Sechs Darsteller*innen unter der nach vorn gekippten schwarzen Stellwand.</t>
  </si>
  <si>
    <t>img-007-002</t>
  </si>
  <si>
    <t>Hans_Wurst_4_751990_6_f25_f27_f29_f31_f33_35</t>
  </si>
  <si>
    <t>\V-Archive\00_INTERNE_PROJEKTE\190000_Digis Pantomime NVT\BILD\6\Hans_Wurst_4_751990_6_f25_f27_f29_f31_f33_35.tif</t>
  </si>
  <si>
    <t>img-007-002-001</t>
  </si>
  <si>
    <t>Hans_Wurst_4_751990_6_f25</t>
  </si>
  <si>
    <t>img-007-002-002</t>
  </si>
  <si>
    <t>Hans_Wurst_4_751990_6_f27</t>
  </si>
  <si>
    <t>img-007-002-003</t>
  </si>
  <si>
    <t>Hans_Wurst_4_751990_6_f29</t>
  </si>
  <si>
    <t>img-007-002-004</t>
  </si>
  <si>
    <t>Hans_Wurst_4_751990_6_f31</t>
  </si>
  <si>
    <t>Posselt und Hahnke im Mittelgrund vor der aufgestellten schwarzen Wand. Hinter der Wand oben fünf Darsteller*innen.</t>
  </si>
  <si>
    <t>kleine helle Flecken und Streifen</t>
  </si>
  <si>
    <t>img-007-002-005</t>
  </si>
  <si>
    <t>Hans_Wurst_4_751990_6_f33</t>
  </si>
  <si>
    <t>Christoph,Posselt;Gisela,Bohmann</t>
  </si>
  <si>
    <t>img-007-002-006</t>
  </si>
  <si>
    <t>Hans_Wurst_4_751990_6_f35</t>
  </si>
  <si>
    <t>img-007-003</t>
  </si>
  <si>
    <t>Hans_Wurst_4_751990_f1_f3_f5_f7_f9_f11</t>
  </si>
  <si>
    <t>kleine, helle Flecken auf allen Bildern</t>
  </si>
  <si>
    <t>Staub un Fussel auf allen Bildern</t>
  </si>
  <si>
    <t>\V-Archive\00_INTERNE_PROJEKTE\190000_Digis Pantomime NVT\BILD\6\Hans_Wurst_4_751990_f1_f3_f5_f7_f9_f11.tif</t>
  </si>
  <si>
    <t>img-007-003-001</t>
  </si>
  <si>
    <t>Hans_Wurst_4_751990_f1</t>
  </si>
  <si>
    <t>Viele winzige helle Flecken</t>
  </si>
  <si>
    <t>Viele Fussel</t>
  </si>
  <si>
    <t>img-007-003-002</t>
  </si>
  <si>
    <t>Hans_Wurst_4_751990_f3</t>
  </si>
  <si>
    <t>img-007-003-003</t>
  </si>
  <si>
    <t>Hans_Wurst_4_751990_f5</t>
  </si>
  <si>
    <t>Hahnke als Hanswust mit entkleidetem Oberkörper.</t>
  </si>
  <si>
    <t>img-007-003-004</t>
  </si>
  <si>
    <t>Hans_Wurst_4_751990_f7</t>
  </si>
  <si>
    <t>Bernd,Hahnke;Gisela,Bohmann</t>
  </si>
  <si>
    <t>Viele kleine helle Flecken und Kratzer</t>
  </si>
  <si>
    <t>img-007-003-005</t>
  </si>
  <si>
    <t>Hans_Wurst_4_751990_f9</t>
  </si>
  <si>
    <t>img-007-003-006</t>
  </si>
  <si>
    <t>Hans_Wurst_4_751990_f11</t>
  </si>
  <si>
    <t>Richter mit schwarzem Mantel und Hut steht erhört. Davor in sechs Darsteller*innen.</t>
  </si>
  <si>
    <t>Fussel und ein Haar (schwarzer Hut unten rechts)</t>
  </si>
  <si>
    <t>img-007-004</t>
  </si>
  <si>
    <t>Hans_Wurst_4_751990_f13_f15_f17_f19_f21_f23</t>
  </si>
  <si>
    <t>\V-Archive\00_INTERNE_PROJEKTE\190000_Digis Pantomime NVT\BILD\6\Hans_Wurst_4_751990_f13_f15_f17_f19_f21_f23.tif</t>
  </si>
  <si>
    <t>img-007-004-001</t>
  </si>
  <si>
    <t>Hans_Wurst_4_751990_f13</t>
  </si>
  <si>
    <t>Einige Fussel</t>
  </si>
  <si>
    <t>img-007-004-002</t>
  </si>
  <si>
    <t>Hans_Wurst_4_751990_f15</t>
  </si>
  <si>
    <t>img-007-004-003</t>
  </si>
  <si>
    <t>Hans_Wurst_4_751990_f17</t>
  </si>
  <si>
    <t>Posselt als Gottsched und Hahnke als Hanswurst, vorn an der Rampe stehend.</t>
  </si>
  <si>
    <t>img-007-004-004</t>
  </si>
  <si>
    <t>Hans_Wurst_4_751990_f19</t>
  </si>
  <si>
    <t xml:space="preserve">Posselt und Hahnke im dunklen Vordergrund der Bühne. Vier Darsteller*innen im Hintergrund hinter der Rampe. </t>
  </si>
  <si>
    <t>weißer Fleck im Zentrum des Bildes</t>
  </si>
  <si>
    <t>img-007-004-005</t>
  </si>
  <si>
    <t>Hans_Wurst_4_751990_f21</t>
  </si>
  <si>
    <t>Posselt und Hahnke im dunklen Vordergrund. Alle anderen Darsteller*innen im Hintergrund hinter und teilweise auf der Rampe.</t>
  </si>
  <si>
    <t>img-007-004-006</t>
  </si>
  <si>
    <t>Hans_Wurst_4_751990_f23</t>
  </si>
  <si>
    <t>img-007-005</t>
  </si>
  <si>
    <t>Hans_Wurst_4_751990_f37_f39_f41_f43_f45_f47</t>
  </si>
  <si>
    <t>\V-Archive\00_INTERNE_PROJEKTE\190000_Digis Pantomime NVT\BILD\6\Hans_Wurst_4_751990_f37_f39_f41_f43_f45_f47.tif</t>
  </si>
  <si>
    <t>img-007-005-001</t>
  </si>
  <si>
    <t>Hans_Wurst_4_751990_f37</t>
  </si>
  <si>
    <t>komplett unscharf</t>
  </si>
  <si>
    <t>helle Flecken</t>
  </si>
  <si>
    <t>img-007-005-002</t>
  </si>
  <si>
    <t>Hans_Wurst_4_751990_f39</t>
  </si>
  <si>
    <t xml:space="preserve">winzige helle Flecken </t>
  </si>
  <si>
    <t>img-007-005-003</t>
  </si>
  <si>
    <t>Hans_Wurst_4_751990_f41</t>
  </si>
  <si>
    <t>wizige helle Flecken</t>
  </si>
  <si>
    <t>img-007-005-004</t>
  </si>
  <si>
    <t>Hans_Wurst_4_751990_f43</t>
  </si>
  <si>
    <t>img-007-005-005</t>
  </si>
  <si>
    <t>Hans_Wurst_4_751990_f45</t>
  </si>
  <si>
    <t>img-007-005-006</t>
  </si>
  <si>
    <t>Hans_Wurst_4_751990_f47</t>
  </si>
  <si>
    <t>Anja,Palitzsch;Christoph,Posselt</t>
  </si>
  <si>
    <t>img-007-006</t>
  </si>
  <si>
    <t>Hans_Wurst_4_751990_f49_f51_f53_f55_f57_f59</t>
  </si>
  <si>
    <t>weißer Fleck auf f59</t>
  </si>
  <si>
    <t>Haar auf f57</t>
  </si>
  <si>
    <t>\V-Archive\00_INTERNE_PROJEKTE\190000_Digis Pantomime NVT\BILD\6\Hans_Wurst_4_751990_f49_f51_f53_f55_f57_f59.tif</t>
  </si>
  <si>
    <t>img-007-006-001</t>
  </si>
  <si>
    <t>Hans_Wurst_4_751990_f49</t>
  </si>
  <si>
    <t>Sechs Darsteller*innen im Vordergrund der Bühne.</t>
  </si>
  <si>
    <t>img-007-006-002</t>
  </si>
  <si>
    <t>Hans_Wurst_4_751990_f51</t>
  </si>
  <si>
    <t>Sechs Darsteller*innen in einer Reihe auf der Rampe. Unten steht Hanswurst (Hahnke).</t>
  </si>
  <si>
    <t>img-007-006-003</t>
  </si>
  <si>
    <t>Hans_Wurst_4_751990_f53</t>
  </si>
  <si>
    <t>Sechs Darsteller*innen bewegen sich in einer Reihe nebeneinander die Rampe nach unten.</t>
  </si>
  <si>
    <t>img-007-006-004</t>
  </si>
  <si>
    <t>Hans_Wurst_4_751990_f55</t>
  </si>
  <si>
    <t>Sechs Darsteller*innen mehr oder weniger in einer Reihe nebeneinander unterhalb der Rampe. Hanswurst (Hahnke) steht ganz rechts weiter vorn.</t>
  </si>
  <si>
    <t>img-007-006-005</t>
  </si>
  <si>
    <t>Hans_Wurst_4_751990_f57</t>
  </si>
  <si>
    <t>Haar</t>
  </si>
  <si>
    <t>img-007-006-006</t>
  </si>
  <si>
    <t>Hans_Wurst_4_751990_f59</t>
  </si>
  <si>
    <t xml:space="preserve">Heller Fleck </t>
  </si>
  <si>
    <t>img-008</t>
  </si>
  <si>
    <t>"H. -Wurst" Pr.</t>
  </si>
  <si>
    <t>img-008-001</t>
  </si>
  <si>
    <t>H._Wurst_Pr_f5_f7</t>
  </si>
  <si>
    <t>6,3x3,5</t>
  </si>
  <si>
    <t>\V-Archive\00_INTERNE_PROJEKTE\190000_Digis Pantomime NVT\BILD\6\H._Wurst_Pr_f5_f7.tif</t>
  </si>
  <si>
    <t>img-008-001-001</t>
  </si>
  <si>
    <t>H._Wurst_Pr_f5</t>
  </si>
  <si>
    <t>Unerkennbare Nahaufnahme</t>
  </si>
  <si>
    <t>Unbrauchbar</t>
  </si>
  <si>
    <t>img-008-001-002</t>
  </si>
  <si>
    <t>H._Wurst_Pr_f7</t>
  </si>
  <si>
    <t>"Hanswurst", Probe</t>
  </si>
  <si>
    <t>Fünf Darsteller*innen im Hintergrund hinter Rampe. Posselt vorn richtet Stab auf Hahnke.</t>
  </si>
  <si>
    <t>img-008-002</t>
  </si>
  <si>
    <t>H._Wurst_Pr_f8_f10_f12_f14_f16_f18</t>
  </si>
  <si>
    <t>22,8x3,5</t>
  </si>
  <si>
    <t>\V-Archive\00_INTERNE_PROJEKTE\190000_Digis Pantomime NVT\BILD\6\H._Wurst_Pr_f8_f10_f12_f14_f16_f18.tif</t>
  </si>
  <si>
    <t>img-008-002-001</t>
  </si>
  <si>
    <t>H._Wurst_Pr_f8</t>
  </si>
  <si>
    <t>Fünf Darsteller*innen im Hintergrund hinter Rampe. Angriffszene Gottsched-Hanswurst mit Stab.</t>
  </si>
  <si>
    <t>img-008-002-002</t>
  </si>
  <si>
    <t>H._Wurst_Pr_f10</t>
  </si>
  <si>
    <t>img-008-002-003</t>
  </si>
  <si>
    <t>H._Wurst_Pr_f12</t>
  </si>
  <si>
    <t>img-008-002-004</t>
  </si>
  <si>
    <t>H._Wurst_Pr_f14</t>
  </si>
  <si>
    <t>img-008-002-005</t>
  </si>
  <si>
    <t>H._Wurst_Pr_f16</t>
  </si>
  <si>
    <t>img-008-002-006</t>
  </si>
  <si>
    <t>H._Wurst_Pr_f18</t>
  </si>
  <si>
    <t>img-008-003</t>
  </si>
  <si>
    <t>H._Wurst_Pr_f20_f22_f24_f26_f28_f30</t>
  </si>
  <si>
    <t>etwas Staub auf allen Bildern</t>
  </si>
  <si>
    <t>\V-Archive\00_INTERNE_PROJEKTE\190000_Digis Pantomime NVT\BILD\6\H._Wurst_Pr_f20_f22_f24_f26_f28_f30.tif</t>
  </si>
  <si>
    <t>img-008-003-001</t>
  </si>
  <si>
    <t>H._Wurst_Pr_f20</t>
  </si>
  <si>
    <t>img-008-003-002</t>
  </si>
  <si>
    <t>H._Wurst_Pr_f22</t>
  </si>
  <si>
    <t>img-008-003-003</t>
  </si>
  <si>
    <t>H._Wurst_Pr_f24</t>
  </si>
  <si>
    <t>img-008-003-004</t>
  </si>
  <si>
    <t>H._Wurst_Pr_f26</t>
  </si>
  <si>
    <t>img-008-003-005</t>
  </si>
  <si>
    <t>H._Wurst_Pr_f28</t>
  </si>
  <si>
    <t>img-008-003-006</t>
  </si>
  <si>
    <t>H._Wurst_Pr_f30</t>
  </si>
  <si>
    <t>img-008-004</t>
  </si>
  <si>
    <t>H._Wurst_Pr_f32_f34_f36_f38_f40_f42</t>
  </si>
  <si>
    <t>\V-Archive\00_INTERNE_PROJEKTE\190000_Digis Pantomime NVT\BILD\6\H._Wurst_Pr_f32_f34_f36_f38_f40_f42.tif</t>
  </si>
  <si>
    <t>img-008-004-001</t>
  </si>
  <si>
    <t>H._Wurst_Pr_f32</t>
  </si>
  <si>
    <t>img-008-004-002</t>
  </si>
  <si>
    <t>H._Wurst_Pr_f34</t>
  </si>
  <si>
    <t>img-008-004-003</t>
  </si>
  <si>
    <t>H._Wurst_Pr_f36</t>
  </si>
  <si>
    <t>img-008-004-004</t>
  </si>
  <si>
    <t>H._Wurst_Pr_f38</t>
  </si>
  <si>
    <t>img-008-004-005</t>
  </si>
  <si>
    <t>H._Wurst_Pr_f40</t>
  </si>
  <si>
    <t>img-008-004-006</t>
  </si>
  <si>
    <t>H._Wurst_Pr_f42</t>
  </si>
  <si>
    <t>img-008-005</t>
  </si>
  <si>
    <t>H._Wurst_Pr_f44_f46_f48_f50_f52_f54</t>
  </si>
  <si>
    <t>\V-Archive\00_INTERNE_PROJEKTE\190000_Digis Pantomime NVT\BILD\6\H._Wurst_Pr_f44_f46_f48_f50_f52_f54.tif</t>
  </si>
  <si>
    <t>img-008-005-001</t>
  </si>
  <si>
    <t>H._Wurst_Pr_f44</t>
  </si>
  <si>
    <t>Fünf Darsteller*innen im Hintergrund hinter Rampe. Angriffszene Gottsched-Hanswurst mit Stab. Seidemann erklärt.</t>
  </si>
  <si>
    <t>img-008-005-002</t>
  </si>
  <si>
    <t>H._Wurst_Pr_f46</t>
  </si>
  <si>
    <t>Fussel</t>
  </si>
  <si>
    <t>img-008-005-003</t>
  </si>
  <si>
    <t>H._Wurst_Pr_f48</t>
  </si>
  <si>
    <t xml:space="preserve">Angriffszene Gottsched-Hanswurst mit Stab. Fünf Darsteller*innen im Hintergrund hinter Rampe, jeder mit einer Trommel, beginnen nach vorn zu laufen. </t>
  </si>
  <si>
    <t>img-008-005-004</t>
  </si>
  <si>
    <t>H._Wurst_Pr_f50</t>
  </si>
  <si>
    <t>img-008-005-005</t>
  </si>
  <si>
    <t>H._Wurst_Pr_f52</t>
  </si>
  <si>
    <t>Angriffszene Gottsched-Hanswurst mit Stab. Fünf Darsteller*innen im Hintergrund hinter Rampe, jeder mit einer Trommel, laufen nach vorn um die Kämpfenden herum.</t>
  </si>
  <si>
    <t>img-008-005-006</t>
  </si>
  <si>
    <t>H._Wurst_Pr_f54</t>
  </si>
  <si>
    <t>img-008-006</t>
  </si>
  <si>
    <t>H._Wurst_Pr_f56_f58_f60_f62_f64_f68</t>
  </si>
  <si>
    <t>\V-Archive\00_INTERNE_PROJEKTE\190000_Digis Pantomime NVT\BILD\6\H._Wurst_Pr_f56_f58_f60_f62_f64_f68.tif</t>
  </si>
  <si>
    <t>img-008-006-001</t>
  </si>
  <si>
    <t>H._Wurst_Pr_f56</t>
  </si>
  <si>
    <t>Angriffszene Gottsched-Hanswurst mit Stab. Fünf Darsteller*innen tw. vor, auf und hinter Rampe, jeder mit einer Trommel, laufen um die Kämpfenden herum.</t>
  </si>
  <si>
    <t>img-008-006-002</t>
  </si>
  <si>
    <t>H._Wurst_Pr_f58</t>
  </si>
  <si>
    <t>img-008-006-003</t>
  </si>
  <si>
    <t>H._Wurst_Pr_f60</t>
  </si>
  <si>
    <t>img-008-006-004</t>
  </si>
  <si>
    <t>H._Wurst_Pr_62</t>
  </si>
  <si>
    <t>Probe mit tw. Kostüm. Angriffszene Gottsched-Hanswurst mit Stab. Fünf Darsteller*innen tw. vor, auf und hinter Rampe, jeder mit einer Trommel, laufen um die Kämpfenden herum.</t>
  </si>
  <si>
    <t>img-008-006-005</t>
  </si>
  <si>
    <t>H._Wurst_Pr_64</t>
  </si>
  <si>
    <t>schwarz</t>
  </si>
  <si>
    <t>Schwarz</t>
  </si>
  <si>
    <t>img-008-006-006</t>
  </si>
  <si>
    <t>H._Wurst_Pr_f68</t>
  </si>
  <si>
    <t>img-008-007</t>
  </si>
  <si>
    <t>H._Wurst_Pr_f68_f70_f72_f74_f76_f78</t>
  </si>
  <si>
    <t>\V-Archive\00_INTERNE_PROJEKTE\190000_Digis Pantomime NVT\BILD\6\H._Wurst_Pr_f68_f70_f72_f74_f76_f78.tif</t>
  </si>
  <si>
    <t>Angriffszene Gottsched-Hanswurst mit Stab. Sechs Darsteller*innen tw. vor, auf und hinter Rampe, jeder mit einer Trommel, laufen um die beiden kämpfenden Darsteller herum.</t>
  </si>
  <si>
    <t>helle Flecken (linker Bildrand)</t>
  </si>
  <si>
    <t>H._Wurst_Pr_f70</t>
  </si>
  <si>
    <t>H._Wurst_Pr_f72</t>
  </si>
  <si>
    <t>H._Wurst_Pr_f74</t>
  </si>
  <si>
    <t>H._Wurst_Pr_f76</t>
  </si>
  <si>
    <t>H._Wurst_Pr_f78</t>
  </si>
  <si>
    <t>"Hanswurst" Pr. '87</t>
  </si>
  <si>
    <t>img-009-001</t>
  </si>
  <si>
    <t>Hans_Wurst_Pr_87_f6_f8_f10_f12</t>
  </si>
  <si>
    <t>17,5x3,5</t>
  </si>
  <si>
    <t>\V-Archive\00_INTERNE_PROJEKTE\190000_Digis Pantomime NVT\BILD\6\Hans_Wurst_Pr_87_f6_f8_f10_f12.tif</t>
  </si>
  <si>
    <t>img-009-001-001</t>
  </si>
  <si>
    <t>Hans_Wurst_Pr_87_f6</t>
  </si>
  <si>
    <t>Acht Darsteller*innen verteilt auf und vor der Rampe. Angriffszene Gottsched-Hanswurst. Seidemann im Vordergrund.</t>
  </si>
  <si>
    <t xml:space="preserve">winzige helle Flecken, </t>
  </si>
  <si>
    <t>img-009-001-002</t>
  </si>
  <si>
    <t>Hans_Wurst_Pr_87_f8</t>
  </si>
  <si>
    <t>Acht Darsteller*innen verteilt auf und vor der Rampe, sechs mit einer Trommel. Im Zentrum Angriffszene Gottsched-Hanswurst.</t>
  </si>
  <si>
    <t>img-009-001-003</t>
  </si>
  <si>
    <t>Hans_Wurst_Pr_87_f10</t>
  </si>
  <si>
    <t>img-009-001-004</t>
  </si>
  <si>
    <t>Hans_Wurst_Pr_87_f12</t>
  </si>
  <si>
    <t>etwas Staub</t>
  </si>
  <si>
    <t>img-009-002</t>
  </si>
  <si>
    <t>Hans_Wurst_Pr_87_f14_f16_f18_f20_f22_f24</t>
  </si>
  <si>
    <t>17.04.2019</t>
  </si>
  <si>
    <t>\V-Archive\00_INTERNE_PROJEKTE\190000_Digis Pantomime NVT\BILD\6\Hans_Wurst_Pr_87_f14_f16_f18_f20_f22_f24.tif</t>
  </si>
  <si>
    <t>img-009-002-001</t>
  </si>
  <si>
    <t>Hans_Wurst_Pr_87_f14</t>
  </si>
  <si>
    <t xml:space="preserve"> dünne Kratzer und winzige helle Flecken</t>
  </si>
  <si>
    <t>img-009-002-002</t>
  </si>
  <si>
    <t>Hans_Wurst_Pr_87_f16</t>
  </si>
  <si>
    <t>img-009-002-003</t>
  </si>
  <si>
    <t>Hans_Wurst_Pr_87_f18</t>
  </si>
  <si>
    <t>img-009-002-004</t>
  </si>
  <si>
    <t>Hans_Wurst_Pr_87_f20</t>
  </si>
  <si>
    <t>img-009-002-005</t>
  </si>
  <si>
    <t>Hans_Wurst_Pr_87_f22</t>
  </si>
  <si>
    <t>img-009-002-006</t>
  </si>
  <si>
    <t>Hans_Wurst_Pr_87_f24</t>
  </si>
  <si>
    <t>img-009-003</t>
  </si>
  <si>
    <t>Hans_Wurst_Pr_87_f26_f28_f30_f32_f34_f36</t>
  </si>
  <si>
    <t>\V-Archive\00_INTERNE_PROJEKTE\190000_Digis Pantomime NVT\BILD\6\Hans_Wurst_Pr_87_f26_f28_f30_f32_f34_f36.tif</t>
  </si>
  <si>
    <t>img-009-003-001</t>
  </si>
  <si>
    <t>Hans_Wurst_Pr_87_f26</t>
  </si>
  <si>
    <t>img-009-003-002</t>
  </si>
  <si>
    <t>Hans_Wurst_Pr_87_f28</t>
  </si>
  <si>
    <t>img-009-003-003</t>
  </si>
  <si>
    <t>Hans_Wurst_Pr_87_f30</t>
  </si>
  <si>
    <t>img-009-003-004</t>
  </si>
  <si>
    <t>Hans_Wurst_Pr_87_f32</t>
  </si>
  <si>
    <t>Porträtfotografie</t>
  </si>
  <si>
    <t>Porträt Michael Sens</t>
  </si>
  <si>
    <t>Michael Sens vor weißem Hintergrund.</t>
  </si>
  <si>
    <t>img-009-003-005</t>
  </si>
  <si>
    <t>Hans_Wurst_Pr_87_f34</t>
  </si>
  <si>
    <t>img-009-003-006</t>
  </si>
  <si>
    <t>Hans_Wurst_Pr_87_f36</t>
  </si>
  <si>
    <t xml:space="preserve">helle Flecken </t>
  </si>
  <si>
    <t>img-009-004</t>
  </si>
  <si>
    <t>Hans_Wurst_Pr_87_f37_f39_f41_f43_f45_f47</t>
  </si>
  <si>
    <t>\V-Archive\00_INTERNE_PROJEKTE\190000_Digis Pantomime NVT\BILD\6\Hans_Wurst_Pr_87_f37_f39_f41_f43_f45_f47.tif</t>
  </si>
  <si>
    <t>img-009-004-001</t>
  </si>
  <si>
    <t>Hans_Wurst_Pr_87_f37</t>
  </si>
  <si>
    <t>img-009-004-002</t>
  </si>
  <si>
    <t>Hans_Wurst_Pr_87_f39</t>
  </si>
  <si>
    <t>Porträt Hans-Otto Reintsch</t>
  </si>
  <si>
    <t>Hans-Otto Reintsch. Im Hintergrund Häuser und Bäume.</t>
  </si>
  <si>
    <t>img-009-004-003</t>
  </si>
  <si>
    <t>Hans_Wurst_Pr_87_f41</t>
  </si>
  <si>
    <t>img-009-004-004</t>
  </si>
  <si>
    <t>Hans_Wurst_Pr_87_f43</t>
  </si>
  <si>
    <t xml:space="preserve">Hans-Otto Reintsch mit geschlossenen Augen. Im Hintergrund Häuser und Bäume. </t>
  </si>
  <si>
    <t>img-009-004-005</t>
  </si>
  <si>
    <t>Hans_Wurst_Pr_87_f45</t>
  </si>
  <si>
    <t>img-009-004-006</t>
  </si>
  <si>
    <t>Hans_Wurst_Pr_87_f47</t>
  </si>
  <si>
    <t xml:space="preserve">kleine helle Flecken </t>
  </si>
  <si>
    <t>"H.-Wurst" Pr. 2 86</t>
  </si>
  <si>
    <t>img-010-001</t>
  </si>
  <si>
    <t>H._Wurst_Pr_2_86_f5</t>
  </si>
  <si>
    <t>5,5x3,5</t>
  </si>
  <si>
    <t>\V-Archive\00_INTERNE_PROJEKTE\190000_Digis Pantomime NVT\BILD\6\H._Wurst_Pr_2_86_f5.tif</t>
  </si>
  <si>
    <t>img-010-001-001</t>
  </si>
  <si>
    <t xml:space="preserve">Probe ohne Kostüm und ohne Maske auf Probenbühne. </t>
  </si>
  <si>
    <t>Peter,Baumgart;Bernd,Hahnke;Hans_Otto,Reintsch</t>
  </si>
  <si>
    <t>img-010-002</t>
  </si>
  <si>
    <t>H._Wurst_Pr_2_86_f7_f9_f11_f13_f15_f17</t>
  </si>
  <si>
    <t xml:space="preserve">etwas Staub </t>
  </si>
  <si>
    <t>\V-Archive\00_INTERNE_PROJEKTE\190000_Digis Pantomime NVT\BILD\6\H._Wurst_Pr_2_86_f7_f9_f11_f13_f15_f17.tif</t>
  </si>
  <si>
    <t>img-010-002-001</t>
  </si>
  <si>
    <t>H._Wurst_Pr_2_86_f7</t>
  </si>
  <si>
    <t>Baumgart kniet im Vordergrund. Hahnke geht von hinten auf ihn zu.</t>
  </si>
  <si>
    <t>Peter,Baumgart;Bernd,Hahnke</t>
  </si>
  <si>
    <t>07.04.2019</t>
  </si>
  <si>
    <t>img-010-002-002</t>
  </si>
  <si>
    <t>H._Wurst_Pr_2_86_f9</t>
  </si>
  <si>
    <t>Baumgart steht im Vordergrund. Hinter ihm rechts Hahnke, links Reintsch</t>
  </si>
  <si>
    <t>img-010-002-003</t>
  </si>
  <si>
    <t>H._Wurst_Pr_2_86_f11</t>
  </si>
  <si>
    <t>Baumgart auf Knien, hinter ihm eine Trommel, dahinter steht Hahnke, der von Reintsch festgehalten wird.</t>
  </si>
  <si>
    <t>img-010-002-004</t>
  </si>
  <si>
    <t>H._Wurst_Pr_2_86_f13</t>
  </si>
  <si>
    <t>Vorn liegt seitlich Hahnke. Hinter ihm sitzt Baumgart mit einer Trommel auf dem Schoß. Dahinter Reintsch.</t>
  </si>
  <si>
    <t>img-010-002-005</t>
  </si>
  <si>
    <t>H._Wurst_Pr_2_86_f15</t>
  </si>
  <si>
    <t>Vorn liegt seitlich Hahnke. Hinter ihm sitzt Baumgart mit einer Trommel auf dem Schoß. Dahinter Reintsch, lehnt den Kopf Baumgarts mit einer Hand von der Trommel weg.</t>
  </si>
  <si>
    <t>img-010-002-006</t>
  </si>
  <si>
    <t>H._Wurst_Pr_2_86_f17</t>
  </si>
  <si>
    <t>Vorn liegt seitlich Hahnke. Hinter ihm sitzt Baumgart mit einer Trommel auf dem Schoß. Dahinter links Reintsch auf dem Boden mit einem Ball.</t>
  </si>
  <si>
    <t>img-010-003</t>
  </si>
  <si>
    <t>H._Wurst_Pr_2_86_f19_f21_f23_f25_f27_f29</t>
  </si>
  <si>
    <t>\V-Archive\00_INTERNE_PROJEKTE\190000_Digis Pantomime NVT\BILD\6\H._Wurst_Pr_2_86_f19_f21_f23_f25_f27_f29.tif</t>
  </si>
  <si>
    <t>img-010-003-001</t>
  </si>
  <si>
    <t>H._Wurst_Pr_2_86_f19</t>
  </si>
  <si>
    <t>img-010-003-002</t>
  </si>
  <si>
    <t>H._Wurst_Pr_2_86_f21</t>
  </si>
  <si>
    <t>img-010-003-003</t>
  </si>
  <si>
    <t>H._Wurst_Pr_2_86_f23</t>
  </si>
  <si>
    <t>img-010-003-004</t>
  </si>
  <si>
    <t>H._Wurst_Pr_2_86_f25</t>
  </si>
  <si>
    <t>img-010-003-005</t>
  </si>
  <si>
    <t>H._Wurst_Pr_2_86_f27</t>
  </si>
  <si>
    <t xml:space="preserve">Baumgart sitzt mit einer Trommel auf dem Schoß auf dem Boden. Davor sitzt Hahnke mit geschlossenen Augen. Vor ihm steht Reintsch, der einen Ball über ihn hält. </t>
  </si>
  <si>
    <t>img-010-003-006</t>
  </si>
  <si>
    <t>H._Wurst_Pr_2_86_f29</t>
  </si>
  <si>
    <t>Baumgart liegt über Trommel, Baumgart steht in der Mitte und rechts daneben Reintsch, der sich über dem Ball krümmt.</t>
  </si>
  <si>
    <t>img-010-004</t>
  </si>
  <si>
    <t>H._Wurst_Pr_2_86_f31_f33_f35_f37_f39_f41</t>
  </si>
  <si>
    <t>\V-Archive\00_INTERNE_PROJEKTE\190000_Digis Pantomime NVT\BILD\6\H._Wurst_Pr_2_86_f31_f33_f35_f37_f39_f41.tif</t>
  </si>
  <si>
    <t>img-010-004-001</t>
  </si>
  <si>
    <t>H._Wurst_Pr_2_86_f31</t>
  </si>
  <si>
    <t>Hahnke steht vorn. Hinter ihm liegt Baumgart über einer Trommel.</t>
  </si>
  <si>
    <t>img-010-004-002</t>
  </si>
  <si>
    <t>H._Wurst_Pr_2_86_f33</t>
  </si>
  <si>
    <t>Hahnke steht vorn mit ausgebreiteten Armen. Dahinter liegt Baumgart über einer Trommel. Rechts im Bild Reintsch, der einen Ball vor sich hält.</t>
  </si>
  <si>
    <t>Wasserfleck (schwarze Stellwand)</t>
  </si>
  <si>
    <t>img-010-004-003</t>
  </si>
  <si>
    <t>H._Wurst_Pr_2_86_f35</t>
  </si>
  <si>
    <t>Hahnke steht vorn mit ausgebreiteten Armen und aufgerissenen Augen und aufgerissenem Mund. Dahinter liegt Baumgart über einer Trommel. Rechts im Bild Reintsch, der einen Ball vor sich hält.</t>
  </si>
  <si>
    <t>img-010-004-004</t>
  </si>
  <si>
    <t>H._Wurst_Pr_2_86_f37</t>
  </si>
  <si>
    <t>Baumgart liegt links auf dem Boden. Hahnke steht auf einer Trommel. Rechts steht Reintsch mit einem Ball in den Händen.</t>
  </si>
  <si>
    <t>Wasserfleck (obere Bildhälfte in der Mitte) kleine helle Flecken</t>
  </si>
  <si>
    <t>img-010-004-005</t>
  </si>
  <si>
    <t>H._Wurst_Pr_2_86_f39</t>
  </si>
  <si>
    <t>Baumgart liegt links auf dem Boden. Hahnke steht auf einer Trommel bzw. sitzt auf den Schultern von Reintsch, der hinter ihm steht.</t>
  </si>
  <si>
    <t>img-010-004-006</t>
  </si>
  <si>
    <t>H._Wurst_Pr_2_86_f41</t>
  </si>
  <si>
    <t>Baumgart liegt links auf dem Boden. Hahnke sitzt auf den Schultern von Reintsch.</t>
  </si>
  <si>
    <t>heller Fleck (linke Bildhälfte, Mitte)</t>
  </si>
  <si>
    <t>img-010-005</t>
  </si>
  <si>
    <t>H._Wurst_Pr_2_86_f43_f45_f47_f49_f51_f53</t>
  </si>
  <si>
    <t>\V-Archive\00_INTERNE_PROJEKTE\190000_Digis Pantomime NVT\BILD\6\H._Wurst_Pr_2_86_f43_f45_f47_f49_f51_f53.tif</t>
  </si>
  <si>
    <t>img-010-005-001</t>
  </si>
  <si>
    <t>H._Wurst_Pr_2_86_f43</t>
  </si>
  <si>
    <t>Baumgart liegt seitlich auf dem Boden. In der Mitte eine Trommel. Rechts daneben steht Hahnke, hinter ihm tief Reintsch.</t>
  </si>
  <si>
    <t>img-010-005-002</t>
  </si>
  <si>
    <t>H._Wurst_Pr_2_86_f45</t>
  </si>
  <si>
    <t xml:space="preserve">Baumgart liegt seitlich auf dem Boden. Hahnke steht rechts, Reintsch hinter ihm. </t>
  </si>
  <si>
    <t>img-010-005-003</t>
  </si>
  <si>
    <t>H._Wurst_Pr_2_86_f47</t>
  </si>
  <si>
    <t>img-010-005-004</t>
  </si>
  <si>
    <t>H._Wurst_Pr_2_86_f49</t>
  </si>
  <si>
    <t>img-010-005-005</t>
  </si>
  <si>
    <t>H._Wurst_Pr_2_86_f51</t>
  </si>
  <si>
    <t>Baumgart liegt seitlich auf dem Boden. Hahnke steht rechts, Reintsch hinter ihm. Perspektive von oben.</t>
  </si>
  <si>
    <t>img-010-005-006</t>
  </si>
  <si>
    <t>H._Wurst_Pr_2_86_f53</t>
  </si>
  <si>
    <t>heller Fleck (linke Bildhälfte, unterer Teil)</t>
  </si>
  <si>
    <t>img-010-006</t>
  </si>
  <si>
    <t>H._Wurst_Pr_2_86_f55_f57_f59_f61_f63_f65</t>
  </si>
  <si>
    <t>\V-Archive\00_INTERNE_PROJEKTE\190000_Digis Pantomime NVT\BILD\6\H._Wurst_Pr_2_86_f55_f57_f59_f61_f63_f65.tif</t>
  </si>
  <si>
    <t>img-010-006-001</t>
  </si>
  <si>
    <t>H._Wurst_Pr_2_86_f55</t>
  </si>
  <si>
    <t>Links steht eine Trommel. Rechts daneben Reintsch, der nach Hahnke greift, welcher rechts neben ihm steht.</t>
  </si>
  <si>
    <t>img-010-006-002</t>
  </si>
  <si>
    <t>H._Wurst_Pr_2_86_f57</t>
  </si>
  <si>
    <t>In linker unterer Bildecke ist der Unterkörper von Baumgart zu sehen, welcher seitlich auf dem Boden liegt. Eine Trommel steht in der Mitte. Dahinter steht Reintsch, der Hahnke nach rechts von sich schiebt.</t>
  </si>
  <si>
    <t>img-010-006-003</t>
  </si>
  <si>
    <t>H._Wurst_Pr_2_86_f59</t>
  </si>
  <si>
    <t>Baumgart steht in der Mitte des Bildes. Reintsch geht hinter ihm nach links ab. Rechts steht Hahnke, blickt erstaunt zu Baumgart.</t>
  </si>
  <si>
    <t>img-010-006-004</t>
  </si>
  <si>
    <t>H._Wurst_Pr_2_86_f61</t>
  </si>
  <si>
    <t>Links steht Reintsch. Vorn auf dem Boden liegt aufgestützt Baumgart. Rechts daneben Hahnke auf einem Bein stehend.</t>
  </si>
  <si>
    <t>img-010-006-005</t>
  </si>
  <si>
    <t>H._Wurst_Pr_2_86_f63</t>
  </si>
  <si>
    <t>Links im Hintergrund steht Reintsch. Vorn Baumgart, der sehr zu schwanken scheint. Rechts Hahnke der mit dem Bein nach ihm ausholt.</t>
  </si>
  <si>
    <t>img-010-006-006</t>
  </si>
  <si>
    <t>H._Wurst_Pr_2_86_f65</t>
  </si>
  <si>
    <t>Links im Hintergrund steht Reintsch. Vorne Baumgart, der sehr zu schwanken scheint. Rechts Hahnke.</t>
  </si>
  <si>
    <t>etwas staubig, Fussel obere linke Ecke</t>
  </si>
  <si>
    <t>img-010-007</t>
  </si>
  <si>
    <t>H._Wurst_Pr_2_86_f67_f69_f71_f73_f75_f77</t>
  </si>
  <si>
    <t>\V-Archive\00_INTERNE_PROJEKTE\190000_Digis Pantomime NVT\BILD\6\H._Wurst_Pr_2_86_f67_f69_f71_f73_f75_f77.tif</t>
  </si>
  <si>
    <t>img-010-007-001</t>
  </si>
  <si>
    <t>H._Wurst_Pr_2_86_f67</t>
  </si>
  <si>
    <t>Baumgart sitzt vorn auf dem Boden. Rechts beugt sich Hahnke vor ihm, lachend. Im Hintergrund läuft Reintsch von links nach rechts.</t>
  </si>
  <si>
    <t>img-010-007-002</t>
  </si>
  <si>
    <t>H._Wurst_Pr_2_86_f69</t>
  </si>
  <si>
    <t>Baumgart kniet vorn und schaut zu Hahnke. Der steht rechts und schaut zu Baumgart, lachend. Im Hintergrund in der Mitte steht Reintsch mit nach vorn gehobenen Armen.</t>
  </si>
  <si>
    <t>img-010-007-003</t>
  </si>
  <si>
    <t>H._Wurst_Pr_2_86_f71</t>
  </si>
  <si>
    <t>Baumgart liegt seitlich vorne links. Hahnke steht rechts und beugt sich in Richtung Baumgart. Im Hintergrund Reintsch im Ausfallschritt.</t>
  </si>
  <si>
    <t>img-010-007-004</t>
  </si>
  <si>
    <t>H._Wurst_Pr_2_86_f73</t>
  </si>
  <si>
    <t xml:space="preserve">Baumgart liegt vorn auf dem Boden. Hahnke über ihn gebeugt. Reintsch hinter ihm, zieht ihn weg. </t>
  </si>
  <si>
    <t>img-010-007-005</t>
  </si>
  <si>
    <t>H._Wurst_Pr_2_86_f75</t>
  </si>
  <si>
    <t>Baumgart liegt vorn auf dem Boden. Hahnke steht vor ihm. Reintsch dahinter, zieht Hahnke weg.</t>
  </si>
  <si>
    <t>img-010-007-006</t>
  </si>
  <si>
    <t>H._Wurst_Pr_2_86_f77</t>
  </si>
  <si>
    <t xml:space="preserve">heller Fleck </t>
  </si>
  <si>
    <t>img-011</t>
  </si>
  <si>
    <t>Bauprobe "Hans Wurst" Pantomime</t>
  </si>
  <si>
    <t>img-011-001</t>
  </si>
  <si>
    <t>Bauprobe_Haus_Wurst_Pantomime_f3_f5_f7_f9</t>
  </si>
  <si>
    <t>"Hanswurst", Bauprobe</t>
  </si>
  <si>
    <t>Bühnenbild "Hanswurst". Darsteller*innen tw. in Kostümen. Perspektive weit weg aus dem Publikumssaal.</t>
  </si>
  <si>
    <t>18,8x3,5</t>
  </si>
  <si>
    <t>\V-Archive\00_INTERNE_PROJEKTE\190000_Digis Pantomime NVT\BILD\6\Bauprobe_Haus_Wurst_Pantomime_f3_f5_f7_f9.tif</t>
  </si>
  <si>
    <t>img-011-001-001</t>
  </si>
  <si>
    <t>Bauprobe_Haus_Wurst_Pantomime_f3</t>
  </si>
  <si>
    <t>img-011-001-002</t>
  </si>
  <si>
    <t>Bauprobe_Haus_Wurst_Pantomime_f5</t>
  </si>
  <si>
    <t>sehr kontrastreich</t>
  </si>
  <si>
    <t>img-011-001-003</t>
  </si>
  <si>
    <t>Bauprobe_Haus_Wurst_Pantomime_f7</t>
  </si>
  <si>
    <t>img-011-001-004</t>
  </si>
  <si>
    <t>Bauprobe_Haus_Wurst_Pantomime_f9</t>
  </si>
  <si>
    <t>img-011-002</t>
  </si>
  <si>
    <t>Bauprobe_Haus_Wurst_Pantomime_f6_f8_f10_f12_f14_f16</t>
  </si>
  <si>
    <t>23x3,5</t>
  </si>
  <si>
    <t>\V-Archive\00_INTERNE_PROJEKTE\190000_Digis Pantomime NVT\BILD\6\Bauprobe_Haus_Wurst_Pantomime_f6_f8_f10_f12_f14_f16.tif</t>
  </si>
  <si>
    <t>img-011-002-001</t>
  </si>
  <si>
    <t>Bauprobe_Haus_Wurst_Pantomime_f6</t>
  </si>
  <si>
    <t xml:space="preserve">Bühnenbild "Hanswurst", darauf mindestens acht Darsteller*innen tw. in Kostümen. Perspektive weit weg aus dem Publikumssaal. Kreisrunder Spot auf Bühnenbildhintergrund. </t>
  </si>
  <si>
    <t>img-011-002-002</t>
  </si>
  <si>
    <t>Bauprobe_Haus_Wurst_Pantomime_f8</t>
  </si>
  <si>
    <t>Bühnenbild "Hanswurst", darauf mindestens acht Darsteller*innen, tw. in Kostümen. Perspektive weit weg aus dem Publikumssaal. Darsteller vorne rechts hält einen Stab.</t>
  </si>
  <si>
    <t>img-011-002-003</t>
  </si>
  <si>
    <t>Bauprobe_Haus_Wurst_Pantomime_f10</t>
  </si>
  <si>
    <t>Bühnenbild "Hanswurst", darauf mindestens sieben Darsteller*innen tw. in Kostümen. Perspektive weit weg aus dem Publikumssaal. Angriffszene Gottsched-Hanswurst.</t>
  </si>
  <si>
    <t>img-011-002-004</t>
  </si>
  <si>
    <t>Bauprobe_Haus_Wurst_Pantomime_12</t>
  </si>
  <si>
    <t>img-011-002-005</t>
  </si>
  <si>
    <t>Bauprobe_Haus_Wurst_Pantomime_f14</t>
  </si>
  <si>
    <t>Bühnenbild "Hanswurst", darauf mindestens vier Darsteller*innen. Ein Darsteller steht auf Rampe mit hochgestreckten Armen.</t>
  </si>
  <si>
    <t>img-011-002-006</t>
  </si>
  <si>
    <t>Bauprobe_Haus_Wurst_Pantomime_f16</t>
  </si>
  <si>
    <t>Bühnenbild "Hanswurst".</t>
  </si>
  <si>
    <t>img-011-003</t>
  </si>
  <si>
    <t>Bauprobe_Haus_Wurst_Pantomime_f18_f20_f22_f24_f26_f28</t>
  </si>
  <si>
    <t>\V-Archive\00_INTERNE_PROJEKTE\190000_Digis Pantomime NVT\BILD\6\Bauprobe_Haus_Wurst_Pantomime_f18_f20_f22_f24_f26_f28.tif</t>
  </si>
  <si>
    <t>img-011-003-001</t>
  </si>
  <si>
    <t>Bauprobe_Haus_Wurst_Pantomime_f18</t>
  </si>
  <si>
    <t>img-011-003-002</t>
  </si>
  <si>
    <t>Bauprobe_Haus_Wurst_Pantomime_f20</t>
  </si>
  <si>
    <t>Bühnenbild "Hanswurst", darauf mindestens drei Darsteller*innen tw. in Kostümen. Perspektive weit weg aus dem Publikumssaal. Großer weißer Vorhang.</t>
  </si>
  <si>
    <t>img-011-003-003</t>
  </si>
  <si>
    <t>Bauprobe_Haus_Wurst_Pantomime_f22</t>
  </si>
  <si>
    <t>Bühnenbild "Hanswurst", darauf mindestens sieben Darsteller*innen tw. in Kostümen. Perspektive weit weg aus dem Publikumssaal. Großer weißer Vorhang.</t>
  </si>
  <si>
    <t>img-011-003-004</t>
  </si>
  <si>
    <t>Bauprobe_Haus_Wurst_Pantomime_f24</t>
  </si>
  <si>
    <t>Bühnenbild "Hanswurst". Perspektive weit weg aus dem Publikumssaal. Großer weißer Vorhang. Schwarzes Fenster im Hintergrund, in dem sich zwei Darsteller*innen befinden.</t>
  </si>
  <si>
    <t>img-011-003-005</t>
  </si>
  <si>
    <t>Bauprobe_Haus_Wurst_Pantomime_f26</t>
  </si>
  <si>
    <t>Bühnenbild "Hanswurst". Perspektive weit weg aus dem Publikumssaal. Großer weißer Vorhang. Schwarzes Fenster im Hintergrund, in dem sich zwei Darsteller*innen befinden. Fünf Darsteller*innen auf und vor der Rampe.</t>
  </si>
  <si>
    <t>img-011-003-006</t>
  </si>
  <si>
    <t>Bauprobe_Haus_Wurst_Pantomime_f28</t>
  </si>
  <si>
    <t>Bühnenbild "Hanswurst". Perspektive weit weg aus dem Publikumssaal. Großer weißer Vorhang. Schwarzes Fenster im Hintergrund, in dem sich zwei Darsteller*innen befinden. Fünf Darsteller*innen vor der Rampe.</t>
  </si>
  <si>
    <t>img-011-004</t>
  </si>
  <si>
    <t>Bauprobe_Haus_Wurst_Pantomime_f30_f32_f34_f36_f38_f40</t>
  </si>
  <si>
    <t>\V-Archive\00_INTERNE_PROJEKTE\190000_Digis Pantomime NVT\BILD\6\Bauprobe_Haus_Wurst_Pantomime_f30_f32_f34_f36_f38_f40.tif</t>
  </si>
  <si>
    <t>img-011-004-001</t>
  </si>
  <si>
    <t>Bauprobe_Haus_Wurst_Pantomime_f30</t>
  </si>
  <si>
    <t>sehr kontrastreich und unscharf</t>
  </si>
  <si>
    <t>Bühnenbild "Hanswurst", darauf mindestens acht Darsteller*innen. Schwarze Stellwand in der Mitte sowie dahinter eine Rampe.</t>
  </si>
  <si>
    <t>img-011-004-002</t>
  </si>
  <si>
    <t>Bauprobe_Haus_Wurst_Pantomime_f32</t>
  </si>
  <si>
    <t>Bühnenbild "Hanswurst", darauf mindestens fünf Darsteller*innen. Einer steht vor, die anderen hinter einer schwarzen Stellwand in der Mitte.</t>
  </si>
  <si>
    <t>img-011-004-003</t>
  </si>
  <si>
    <t>Bauprobe_Haus_Wurst_Pantomime_f34</t>
  </si>
  <si>
    <t>Bühnenbild "Hanswurst", darauf ein Darsteller der vorn kniet. Eine Rampe im Mittelgrund der Bühne.</t>
  </si>
  <si>
    <t>img-011-004-004</t>
  </si>
  <si>
    <t>Bauprobe_Haus_Wurst_Pantomime_f36</t>
  </si>
  <si>
    <t>Bühnenbild "Hanswurst". Ein Darsteller steht vorn in der Mitte. Drei weitere Darsteller dahinter, einer hält die schwarze Stellwand im Mittelgrund.</t>
  </si>
  <si>
    <t>img-011-004-005</t>
  </si>
  <si>
    <t>Bauprobe_Haus_Wurst_Pantomime_f38</t>
  </si>
  <si>
    <t>Bühnenbild "Hanswurst". Zwei Darsteller halten eine Stellwand im Zentrum der Bühne.</t>
  </si>
  <si>
    <t>img-011-004-006</t>
  </si>
  <si>
    <t>Bauprobe_Haus_Wurst_Pantomime_f40</t>
  </si>
  <si>
    <t>Bühnenbild "Hanswurst". Ein Darsteller steht im Zentrum vor einer Stellwand. Rechts und links der Rampe jeweils mindestens Zwei Darsteller.</t>
  </si>
  <si>
    <t>img-011-005</t>
  </si>
  <si>
    <t>Bauprobe_Haus_Wurst_Pantomime_f42_f44_f46_f48_f50_f52</t>
  </si>
  <si>
    <t>\V-Archive\00_INTERNE_PROJEKTE\190000_Digis Pantomime NVT\BILD\6\Bauprobe_Haus_Wurst_Pantomime_f42_f44_f46_f48_f50_f52.tif</t>
  </si>
  <si>
    <t>img-011-005-001</t>
  </si>
  <si>
    <t>Bauprobe_Haus_Wurst_Pantomime_f42</t>
  </si>
  <si>
    <t>Bühnenbild "Hanswurst". Darauf Mindestens sieben Darsteller*innen, tw. in Kostümen. Zwei Darsteller*innen hängen an Seilen im Zentrum. Die anderen sitzen am Boden im Halbkreis.</t>
  </si>
  <si>
    <t>img-011-005-002</t>
  </si>
  <si>
    <t>Bauprobe_Haus_Wurst_Pantomime_f44</t>
  </si>
  <si>
    <t>Bühnenbild "Hanswurst". Darauf mindestens sieben Darsteller*innen, tw. in Kostümen. Zwei Darsteller*innen hängen an Seilen im Zentrum. Die anderen sitzen am Boden im Halbkreis</t>
  </si>
  <si>
    <t>helle Flecken (rechter Bildrand)</t>
  </si>
  <si>
    <t>img-011-005-003</t>
  </si>
  <si>
    <t>Bauprobe_Haus_Wurst_Pantomime_f46</t>
  </si>
  <si>
    <t>Bühnenbild "Hanswurst". Darauf mindestens sechs Darsteller*innen, tw. in Kostümen. Aufgestellte Stellwand im Zentrum der Bühne.</t>
  </si>
  <si>
    <t>img-011-005-004</t>
  </si>
  <si>
    <t>Bauprobe_Haus_Wurst_Pantomime_f48</t>
  </si>
  <si>
    <t>Bühnenbild "Hanswurst". Darauf mindestens fünf Darsteller*innen, tw. in Kostümen, stehen im Fenster im Hintergrund. Vier Darsteller*innen sitzen / stehen auf und hinter der Rampe.</t>
  </si>
  <si>
    <t>heller Streifen (linke Bildseite) und helle Flecken (unterer Bildrand)</t>
  </si>
  <si>
    <t>img-011-005-005</t>
  </si>
  <si>
    <t>Bauprobe_Haus_Wurst_Pantomime_f50</t>
  </si>
  <si>
    <t>Bühnenbild "Hanswurst". Darauf mindestens fünf Darsteller*innen, tw. in Kostümen, stehen im Fenster im Hintergrund. Drei Darsteller*innen sitzen / stehen auf und hinter der Rampe. Ein Darsteller sitzt vorn auf einem Ball.</t>
  </si>
  <si>
    <t>img-011-005-006</t>
  </si>
  <si>
    <t>Bauprobe_Haus_Wurst_Pantomime_f52</t>
  </si>
  <si>
    <t>Bühnenbild "Hanswurst". Darauf mindestens drei Darsteller*innen, tw. in Kostümen, stehen im Fenster im Hintergrund. Zwei Darsteller sitzen auf der Rampe.</t>
  </si>
  <si>
    <t>img-011-006</t>
  </si>
  <si>
    <t>Bauprobe_Haus_Wurst_Pantomime_f54_f56_f58_f60_f62_f64</t>
  </si>
  <si>
    <t>\V-Archive\00_INTERNE_PROJEKTE\190000_Digis Pantomime NVT\BILD\6\Bauprobe_Haus_Wurst_Pantomime_f54_f56_f58_f60_f62_f64.tif</t>
  </si>
  <si>
    <t>img-011-006-001</t>
  </si>
  <si>
    <t>Bauprobe_Haus_Wurst_Pantomime_f54</t>
  </si>
  <si>
    <t>img-011-006-002</t>
  </si>
  <si>
    <t>Bauprobe_Haus_Wurst_Pantomime_f56</t>
  </si>
  <si>
    <t>Bühnenbild "Hanswurst". Drei Darsteller*innen, tw. in Kostümen, stehen im Fenster im Hintergrund. Ein Darsteller sitzt in der Mitte der Rampe, einer steht oben rechts auf der Rampe und ein Darsteller ist im Dunklen Vordergrund der Bühne links.</t>
  </si>
  <si>
    <t>fussel</t>
  </si>
  <si>
    <t>img-011-006-003</t>
  </si>
  <si>
    <t>Bühnenbild "Hanswurst". Sechs Darsteller*innen stehen hinter der Rampe, jeder mit einer Trommel. Zwei Darsteller vor der Rampe.</t>
  </si>
  <si>
    <t>img-011-006-004</t>
  </si>
  <si>
    <t>Bauprobe_Haus_Wurst_Pantomime_f58</t>
  </si>
  <si>
    <t>Bühnenbild "Hanswurst". Sechs Darsteller*innen stehen hinter der Rampe. Drei Trommeln. Im Vordergrund der Bühne kniet ein Darsteller mit einem Ball vor sich.</t>
  </si>
  <si>
    <t>img-011-006-005</t>
  </si>
  <si>
    <t>Bauprobe_Haus_Wurst_Pantomime_f60</t>
  </si>
  <si>
    <t>Bühnenbild "Hanswurst". Acht Darsteller*innen stehen hinter der Rampe, sechs von ihnen haben eine Trommel.</t>
  </si>
  <si>
    <t>img-011-006-006</t>
  </si>
  <si>
    <t>Bauprobe_Haus_Wurst_Pantomime_f62</t>
  </si>
  <si>
    <t>Bühnenbild "Hanswurst". Sieben Darsteller*innen gruppieren sich hinter der Rampe. Ein Darsteller lehnt an der rechten Seite der Bühne.</t>
  </si>
  <si>
    <t>Rechter Bildrand ein bisschen abgeschnitten</t>
  </si>
  <si>
    <t>img-011-007</t>
  </si>
  <si>
    <t>Bauprobe_Haus_Wurst_Pantomime_f66_f68_f70_f72</t>
  </si>
  <si>
    <t>15,3x3,5</t>
  </si>
  <si>
    <t>\V-Archive\00_INTERNE_PROJEKTE\190000_Digis Pantomime NVT\BILD\6\Bauprobe_Haus_Wurst_Pantomime_f66_f68_f70_f72.tif</t>
  </si>
  <si>
    <t>img-011-007-001</t>
  </si>
  <si>
    <t>Bauprobe_Haus_Wurst_Pantomime_f66</t>
  </si>
  <si>
    <t>Bühnenbild "Hanswurst". Sieben Darsteller*innen gruppieren sich hinter der Rampe. Ein Darsteller steht an der rechten Seite der Bühne.</t>
  </si>
  <si>
    <t>Linker Bildrand ist ein bisschen abgeschnitten</t>
  </si>
  <si>
    <t>img-011-007-002</t>
  </si>
  <si>
    <t>Bauprobe_Haus_Wurst_Pantomime_f68</t>
  </si>
  <si>
    <t>Bühnenbild "Hanswurst". Sieben Darsteller*innen gruppieren sich hinter der Rampe. Ein Darsteller steht im dunklen Mittelgrund.</t>
  </si>
  <si>
    <t>Heller Fleck (untere linke Bildecke)</t>
  </si>
  <si>
    <t>img-011-007-003</t>
  </si>
  <si>
    <t>Bauprobe_Haus_Wurst_Pantomime_f70</t>
  </si>
  <si>
    <t>Bühnenbild "Hanswurst". Fünf Darsteller*innen gruppieren sich hinter der Rampe mit Trommeln.</t>
  </si>
  <si>
    <t>Heller Fleck (unterer linker Bildrand)</t>
  </si>
  <si>
    <t>img-011-007-004</t>
  </si>
  <si>
    <t>Bauprobe_Haus_Wurst_Pantomime_f72</t>
  </si>
  <si>
    <t>Bühnenbild "Hanswurst". Mehrere Darsteller*innen gruppieren sich hinter der Rampe.</t>
  </si>
  <si>
    <t>img-011-008</t>
  </si>
  <si>
    <t>Bauprobe_Haus_Wurst_Pantomime_f74_f76_f78</t>
  </si>
  <si>
    <t>12,5x3,5</t>
  </si>
  <si>
    <t>\V-Archive\00_INTERNE_PROJEKTE\190000_Digis Pantomime NVT\BILD\6\Bauprobe_Haus_Wurst_Pantomime_f74_f76_f78.tif</t>
  </si>
  <si>
    <t>img-011-008-001</t>
  </si>
  <si>
    <t>Bauprobe_Haus_Wurst_Pantomime_f74</t>
  </si>
  <si>
    <t>Bühnenbild "Hanswurst". Mehrere Darsteller*innen gruppieren sich hinter der Rampe mit Trommeln.</t>
  </si>
  <si>
    <t>Mangelhaft. Leichte dunkle Schlieren vom oberen Bildrand ins Bild verlaufend</t>
  </si>
  <si>
    <t>img-011-008-002</t>
  </si>
  <si>
    <t>Bauprobe_Haus_Wurst_Pantomime_f76</t>
  </si>
  <si>
    <t>img-011-008-003</t>
  </si>
  <si>
    <t>Bauprobe_Haus_Wurst_Pantomime_f78</t>
  </si>
  <si>
    <t>img-011-009</t>
  </si>
  <si>
    <t>Bauprobe_Haus_Wurst_Pantomime_f7_f9_f11_f13_f15_f17</t>
  </si>
  <si>
    <t>\V-Archive\00_INTERNE_PROJEKTE\190000_Digis Pantomime NVT\BILD\6\Bauprobe_Haus_Wurst_Pantomime_f7_f9_f11_f13_f15_f17.tif</t>
  </si>
  <si>
    <t>img-011-009-001</t>
  </si>
  <si>
    <t>Bühnenbild "Hanswurst". Spot auf Zentrum.</t>
  </si>
  <si>
    <t>Mangelhaft. Dunkle Schlieren am oberen Rand ins Bild laufend und helle Flecken am oberen und unteren Rand</t>
  </si>
  <si>
    <t>img-011-009-002</t>
  </si>
  <si>
    <t>Bühnenbild "Hanswurst". Spot auf Zentrum. Mindestens vier Darsteller*innen mit Schildern.</t>
  </si>
  <si>
    <t>img-011-009-003</t>
  </si>
  <si>
    <t>Bauprobe_Haus_Wurst_Pantomime_f11</t>
  </si>
  <si>
    <t>Bühnenbild "Hanswurst". Spot auf Zentrum. Zwei Darsteller*innen mit Schildern.</t>
  </si>
  <si>
    <t>img-011-009-004</t>
  </si>
  <si>
    <t>Bauprobe_Haus_Wurst_Pantomime_f13</t>
  </si>
  <si>
    <t>img-011-009-005</t>
  </si>
  <si>
    <t>Bauprobe_Haus_Wurst_Pantomime_f15</t>
  </si>
  <si>
    <t>Bühnenbild "Hanswurst". Spot auf Zentrum. Zwei Darsteller*innen mit Schildern, Schattenspiel.</t>
  </si>
  <si>
    <t>img-011-009-006</t>
  </si>
  <si>
    <t>Bauprobe_Haus_Wurst_Pantomime_f17</t>
  </si>
  <si>
    <t>img-011-010</t>
  </si>
  <si>
    <t>Bauprobe_Haus_Wurst_Pantomime_f19_f21_f23_f25_f27_f29</t>
  </si>
  <si>
    <t>\V-Archive\00_INTERNE_PROJEKTE\190000_Digis Pantomime NVT\BILD\6\Bauprobe_Haus_Wurst_Pantomime_f19_f21_f23_f25_f27_f29.tif</t>
  </si>
  <si>
    <t>img-011-010-001</t>
  </si>
  <si>
    <t>Bauprobe_Haus_Wurst_Pantomime_f19</t>
  </si>
  <si>
    <t>Bühnenbild "Hanswurst". Spot auf Zentrum. Mindestens drei Darsteller*innen, Schattenspiel.</t>
  </si>
  <si>
    <t>img-011-010-002</t>
  </si>
  <si>
    <t>Bauprobe_Haus_Wurst_Pantomime_f21</t>
  </si>
  <si>
    <t>img-011-010-003</t>
  </si>
  <si>
    <t>Bauprobe_Haus_Wurst_Pantomime_f23</t>
  </si>
  <si>
    <t>img-011-010-004</t>
  </si>
  <si>
    <t>Bauprobe_Haus_Wurst_Pantomime_f25</t>
  </si>
  <si>
    <t>Bühnenbild "Hanswurst". Spot auf Zentrum. Zwei Darsteller*innen, Schattenspiel.</t>
  </si>
  <si>
    <t>img-011-010-005</t>
  </si>
  <si>
    <t>Bauprobe_Haus_Wurst_Pantomime_f27</t>
  </si>
  <si>
    <t>Bühnenbild "Hanswurst". Spot auf Zentrum. Ein/e Darsteller*in, Schattenspiel.</t>
  </si>
  <si>
    <t>img-011-010-006</t>
  </si>
  <si>
    <t>Bauprobe_Haus_Wurst_Pantomime_f29</t>
  </si>
  <si>
    <t>img-011-011</t>
  </si>
  <si>
    <t>Bauprobe_Haus_Wurst_Pantomime_f31_f33_f35_f37_f39_f41</t>
  </si>
  <si>
    <t>22,3x3,5</t>
  </si>
  <si>
    <t>\V-Archive\00_INTERNE_PROJEKTE\190000_Digis Pantomime NVT\BILD\6\Bauprobe_Haus_Wurst_Pantomime_f31_f33_f35_f37_f39_f41.tif</t>
  </si>
  <si>
    <t>img-011-011-001</t>
  </si>
  <si>
    <t>Bauprobe_Haus_Wurst_Pantomime_f31</t>
  </si>
  <si>
    <t>ok. Dunkle Schlieren am oberen Bildrand nach unten verlaufend</t>
  </si>
  <si>
    <t>img-011-011-002</t>
  </si>
  <si>
    <t>Bauprobe_Haus_Wurst_Pantomime_f33</t>
  </si>
  <si>
    <t>Bühnenbild "Hanswurst". Spot auf Zentrum, Schattenspiel.</t>
  </si>
  <si>
    <t>img-011-011-003</t>
  </si>
  <si>
    <t>Bauprobe_Haus_Wurst_Pantomime_f35</t>
  </si>
  <si>
    <t>ok. Heller Fleck (Flüssigkeit) und dunkle Schlieren am oberen Bildrand nach unten verlaufend</t>
  </si>
  <si>
    <t>img-011-011-004</t>
  </si>
  <si>
    <t>Bauprobe_Haus_Wurst_Pantomime_f37</t>
  </si>
  <si>
    <t>img-011-011-005</t>
  </si>
  <si>
    <t>Bauprobe_Haus_Wurst_Pantomime_f39</t>
  </si>
  <si>
    <t>img-011-011-006</t>
  </si>
  <si>
    <t>Bauprobe_Haus_Wurst_Pantomime_f41</t>
  </si>
  <si>
    <t>img-011-012</t>
  </si>
  <si>
    <t>Bauprobe_Haus_Wurst_Pantomime_f43_f45_f47</t>
  </si>
  <si>
    <t>11,9x3,5</t>
  </si>
  <si>
    <t>\V-Archive\00_INTERNE_PROJEKTE\190000_Digis Pantomime NVT\BILD\6\Bauprobe_Haus_Wurst_Pantomime_f43_f45_f47.tif</t>
  </si>
  <si>
    <t>img-011-012-001</t>
  </si>
  <si>
    <t>Bauprobe_Haus_Wurst_Pantomime_f43</t>
  </si>
  <si>
    <t>img-011-012-002</t>
  </si>
  <si>
    <t>Bauprobe_Haus_Wurst_Pantomime_f45</t>
  </si>
  <si>
    <t>img-011-012-003</t>
  </si>
  <si>
    <t>Bauprobe_Haus_Wurst_Pantomime_f47</t>
  </si>
  <si>
    <t>Bühnenbild "Hanswurst". Spot auf Zentrum, Schattenspiel, Zwei Darsteller</t>
  </si>
  <si>
    <t>ok. Dunkle Schlieren am oberen Bildrand nach unten verlaufend. Heller Fleck (Flüssigkeit? Am oberen Bildrand links)</t>
  </si>
  <si>
    <t>img-012</t>
  </si>
  <si>
    <t>Blaubart I-HP 1-12 10.11.81 Foto Pepita Engel</t>
  </si>
  <si>
    <t>img-012-001</t>
  </si>
  <si>
    <t>Blaubart_1.HP_1-12_101181_b1_b2_b3</t>
  </si>
  <si>
    <t>18x6,1</t>
  </si>
  <si>
    <t>\V-Archive\00_INTERNE_PROJEKTE\190000_Digis Pantomime NVT\BILD\6\Blaubart_1.HP_1-12_101181_b1_b2_b3.tif</t>
  </si>
  <si>
    <t>img-012-001-001</t>
  </si>
  <si>
    <t>Blaubart_1.HP_1-12_101181_b1</t>
  </si>
  <si>
    <t>"Blaubart", Erste Hauptprobe, 10.11.1981</t>
  </si>
  <si>
    <t>Fünf Darsteller*innen auf Bühne verteilt, jonglierend, sich dehnend. Eine Darstellerin auf oberer Ebene mit Regenschirm. Perspektive von zentral vorn an der Rampe.</t>
  </si>
  <si>
    <t>img-012-001-002</t>
  </si>
  <si>
    <t>Blaubart_1.HP_1-12_101181_b2</t>
  </si>
  <si>
    <t>Fünf Darsteller*innen. Perspektive von schräg vorn an der Rampe.</t>
  </si>
  <si>
    <t>img-012-001-003</t>
  </si>
  <si>
    <t>Blaubart_1.HP_1-12_101181_b3</t>
  </si>
  <si>
    <t>Zwei Darsteller. Perspektive von seitlich vorn auf Rampenhöhe.</t>
  </si>
  <si>
    <t>img-012-002</t>
  </si>
  <si>
    <t>Blaubart_1.HP_1-12_101181_b4_b5_b6</t>
  </si>
  <si>
    <t>\V-Archive\00_INTERNE_PROJEKTE\190000_Digis Pantomime NVT\BILD\6\Blaubart_1.HP_1-12_101181_b4_b5_b6.tif</t>
  </si>
  <si>
    <t>img-012-002-001</t>
  </si>
  <si>
    <t>Blaubart_1.HP_1-12_101181_b4</t>
  </si>
  <si>
    <t>Zwei Darsteller hinter einem Stuhl. Perspektive von seitlich vorn auf Rampenhöhe.</t>
  </si>
  <si>
    <t>Zwei Risse (oberer Bildteil, Mitte)</t>
  </si>
  <si>
    <t>img-012-002-002</t>
  </si>
  <si>
    <t>Blaubart_1.HP_1-12_101181_b5</t>
  </si>
  <si>
    <t>Zwei Darsteller und eine Darstellerin in der Mitte, puppenhaft zum Darsteller rechts (mit weißem Hemd) geneigt. Perspektive von seitlich vorn auf Rampenhöhe.</t>
  </si>
  <si>
    <t>ein weißer Strich (unterer Bildrand)</t>
  </si>
  <si>
    <t>img-012-002-003</t>
  </si>
  <si>
    <t>Blaubart_1.HP_1-12_101181_b6</t>
  </si>
  <si>
    <t>Zwei Darsteller und eine Darstellerin in der Mitte, puppenhaft zum Darsteller rechts (mit schwarzem Hemd) geneigt. Perspektive von seitlich vorn auf Rampenhöhe.</t>
  </si>
  <si>
    <t>img-012-003</t>
  </si>
  <si>
    <t>Blaubart_1.HP_1-12_101181_b7_b8_b9</t>
  </si>
  <si>
    <t>\V-Archive\00_INTERNE_PROJEKTE\190000_Digis Pantomime NVT\BILD\6\Blaubart_1.HP_1-12_101181_b7_b8_b9.tif</t>
  </si>
  <si>
    <t>img-012-003-001</t>
  </si>
  <si>
    <t>Blaubart_1.HP_1-12_101181_b7</t>
  </si>
  <si>
    <t>Fünf Darsteller in hellem Bodyanzug. Einer in der Mitte, vornüber gebeugt. Zwei hintere heben weißes Hemd. Die zwei vorderen fassen jeweils einen Arm desjenigen, der in der Mitte steht.</t>
  </si>
  <si>
    <t>img-012-003-002</t>
  </si>
  <si>
    <t>Blaubart_1.HP_1-12_101181_b8</t>
  </si>
  <si>
    <t>Sechs Darsteller im Bodyanzug. Links steht Seidemann.</t>
  </si>
  <si>
    <t>img-012-003-003</t>
  </si>
  <si>
    <t>Blaubart_1.HP_1-12_101181_b9</t>
  </si>
  <si>
    <t>Zwei Darsteller und eine Darstellerin in der Mitte, puppenhaft zum Darsteller links (mit weißem Hemd) geneigt. Perspektive von seitlich vorn auf Rampenhöhe.</t>
  </si>
  <si>
    <t>img-012-004</t>
  </si>
  <si>
    <t>Blaubart_1.HP_1-12_101181_b10_b11_b12</t>
  </si>
  <si>
    <t>23.04.2019</t>
  </si>
  <si>
    <t>\V-Archive\00_INTERNE_PROJEKTE\190000_Digis Pantomime NVT\BILD\6\Blaubart_1.HP_1-12_101181_b10_b11_b12.tif</t>
  </si>
  <si>
    <t>img-012-004-001</t>
  </si>
  <si>
    <t>Blaubart_1.HP_1-12_101181_b10</t>
  </si>
  <si>
    <t>Ein Darsteller hinter einem Stuhl, streckt eine Schere in die Höhe, Blick nach oben. Auf dem Stuhl eine Darstellerin mit hohem Zopf, in ein weißes Tuch gewickelt, nach vorn gebeugt. Seidemann im Hintergrund.</t>
  </si>
  <si>
    <t>img-012-004-002</t>
  </si>
  <si>
    <t>Blaubart_1.HP_1-12_101181_b11</t>
  </si>
  <si>
    <t>Ein Darsteller hinter einem Stuhl, streckt eine Schere in die Höhe, Blick nach unten. Auf dem Stuhl eine Darstellerin mit hohem Zopf, in ein weißes Tuch gewickelt, nach vorn gebeugt. Seidemann im Hintergrund.</t>
  </si>
  <si>
    <t>img-012-004-003</t>
  </si>
  <si>
    <t>Blaubart_1.HP_1-12_101181_b12</t>
  </si>
  <si>
    <t>Hinter dem Stuhl ein Darsteller, vor dem Stuhl eine Darstellerin in schwarzem Kleid, hält weißes Tuch in den Händen, gesenkter Kopf.</t>
  </si>
  <si>
    <t>img-013</t>
  </si>
  <si>
    <t>Blaubart I-HP Nummer 13-23 10.11.81</t>
  </si>
  <si>
    <t>img-013-001</t>
  </si>
  <si>
    <t>Blaubart_1.HP_13-23_101181_b13_b14_b15</t>
  </si>
  <si>
    <t>17,8x6,1</t>
  </si>
  <si>
    <t>img-013-001-001</t>
  </si>
  <si>
    <t>Blaubart_1.HP_13-23_101181_b13</t>
  </si>
  <si>
    <t>Kameraperspektive nah an Bühnenrampe. Ein Darsteller steht vorn, hält in einer Hand einen abgeschnittenen Haarzopf und richtet den Blick darauf.</t>
  </si>
  <si>
    <t>26.04.2019</t>
  </si>
  <si>
    <t>img-013-001-002</t>
  </si>
  <si>
    <t>Blaubart_1.HP_13-23_101181_b14</t>
  </si>
  <si>
    <t>Kameraperspektive von unten. Ein Darsteller, spricht nach vorn mit einem Haarzopf in der Hand.</t>
  </si>
  <si>
    <t>img-013-001-003</t>
  </si>
  <si>
    <t>Blaubart_1.HP_13-23_101181_b15</t>
  </si>
  <si>
    <t>Kameraperspektive von nah an der Rampe. Drei Stühle nebeneinander nach vorn gerichtet. Darstellerinnen: Eine sitzt auf einem Stuhl, eine liegt seitlich auf den Stühlen und eine steht hinter der Stuhlreihe.</t>
  </si>
  <si>
    <t>img-013-002</t>
  </si>
  <si>
    <t>Blaubart_1.HP_13-23_101181_b16_b17_b18_b19</t>
  </si>
  <si>
    <t>23,7x6,1</t>
  </si>
  <si>
    <t>\V-Archive\00_INTERNE_PROJEKTE\190000_Digis Pantomime NVT\BILD\6\Blaubart_1.HP_13-23_101181_b16_b17_b18_b19_.tif</t>
  </si>
  <si>
    <t>img-013-002-001</t>
  </si>
  <si>
    <t>Blaubart_1.HP_13-23_101181_b16</t>
  </si>
  <si>
    <t>Drei Darstellerinnen nebeneinander hinter drei Stühlen. Darstellerin links kniet, Darstellerin in der Mitte geht in die Knie und Darstellerin rechts steht auf Zehenspitzen.</t>
  </si>
  <si>
    <t>img-013-002-002</t>
  </si>
  <si>
    <t>Blaubart_1.HP_13-23_101181_b17</t>
  </si>
  <si>
    <t xml:space="preserve">Drei Darstellerinnen hinter drei Stühlen. Eine Darstellerin in der Mitte hebt abwehrend die Hände, die beiden anderen Darstellerinnen verschwinden hinter ihr. Eine Hand am oberen Bildrand rechts zu sehen. </t>
  </si>
  <si>
    <t>ein paar weiße Kratzer</t>
  </si>
  <si>
    <t>img-013-002-003</t>
  </si>
  <si>
    <t>Blaubart_1.HP_13-23_101181_b18</t>
  </si>
  <si>
    <t>Ein Darsteller, von Kamera abGewand läuft, mehrere Stühlen über dem Kopf tragend, zum Bühnenhintergrund.</t>
  </si>
  <si>
    <t>img-013-002-004</t>
  </si>
  <si>
    <t>Blaubart_1.HP_13-23_101181_b19</t>
  </si>
  <si>
    <t>Ein Darsteller hebt mehrere Stühle hoch und dreht sich damit.</t>
  </si>
  <si>
    <t>img-013-003</t>
  </si>
  <si>
    <t>Blaubart_1.HP_13-23_101181_b20_b21_b22_b23</t>
  </si>
  <si>
    <t>23,9x6,6</t>
  </si>
  <si>
    <t>\V-Archive\00_INTERNE_PROJEKTE\190000_Digis Pantomime NVT\BILD\6\Blaubart_1.HP_13-23_101181_b20_b21_b22_b23_.tif</t>
  </si>
  <si>
    <t>img-013-003-001</t>
  </si>
  <si>
    <t>Blaubart_1.HP_13-23_101181_b20</t>
  </si>
  <si>
    <t xml:space="preserve">Kameraperspektive von Bühnenrampe aus. Ein Darsteller hebt mehrere Stühle hoch und dreht sich damit. </t>
  </si>
  <si>
    <t>img-013-003-002</t>
  </si>
  <si>
    <t>Blaubart_1.HP_13-23_101181_b21</t>
  </si>
  <si>
    <t>helle Flecken am unteren Bildrand, mehrere kleine weiße Flecken</t>
  </si>
  <si>
    <t>img-013-003-003</t>
  </si>
  <si>
    <t>Blaubart_1.HP_13-23_101181_b22</t>
  </si>
  <si>
    <t>Kameraperspektive von Bühnenrampe aus. Ein Darsteller kniet auf dem Boden, blickt nach vorn und befindet sich inmitten eines Stühle-Turms.</t>
  </si>
  <si>
    <t xml:space="preserve">Mehrere weiße Kratzer </t>
  </si>
  <si>
    <t>img-013-003-004</t>
  </si>
  <si>
    <t>Blaubart_1.HP_13-23_101181_b23</t>
  </si>
  <si>
    <t>Kameraperspektive von Rampe auf rechte Seite der Bühne. Ein Darsteller liegt am Boden unter einem Haufen von Stühlen. Zwei Darstellerinnen stehen dahinter, Körper zum Stühle-Haufen, Blick nach oben gerichtet mit offenen Mündern.</t>
  </si>
  <si>
    <t>Wenige winzige weiße Flecken</t>
  </si>
  <si>
    <t>img-014</t>
  </si>
  <si>
    <t>Schwarzer Mann 1-10</t>
  </si>
  <si>
    <t>img-014-001</t>
  </si>
  <si>
    <t>Schwarzer_Mann_1-10_b1_b2_b3</t>
  </si>
  <si>
    <t>18,5x6,1</t>
  </si>
  <si>
    <t>\V-Archive\00_INTERNE_PROJEKTE\190000_Digis Pantomime NVT\BILD\6\Schwarzer_Mann_1-10_b1_b2_b3.tif</t>
  </si>
  <si>
    <t>img-014-001-001</t>
  </si>
  <si>
    <t>Schwarzer_Mann_1-10_b1</t>
  </si>
  <si>
    <t xml:space="preserve">Unscharf und überlichtet. </t>
  </si>
  <si>
    <t>"Wer hat Angst vor'm schwarzen Mann?" Bühnenprobe</t>
  </si>
  <si>
    <t xml:space="preserve">Vier Darsteller sitzen nebeneinander auf einem Podest (weiße Tücher darüber) mit Blick zum Publikum. Darsteller links hebt die Hand über Darsteller daneben, der sich aufrichtet. </t>
  </si>
  <si>
    <t>img-014-001-002</t>
  </si>
  <si>
    <t>Schwarzer_Mann_1-10_b2</t>
  </si>
  <si>
    <t>Vier Darsteller nebeneinander. Drei stehen auf einem Podest in gebückter Haltung. Zweiter Darsteller von links sitzt, Beine übereinandergeschlagen, Hände auf den Knien, Blick nach rechts oben.</t>
  </si>
  <si>
    <t>img-014-001-003</t>
  </si>
  <si>
    <t>Schwarzer_Mann_1-10_b3</t>
  </si>
  <si>
    <t>Vier Darsteller nebeneinander. Drei stehen auf dem Podest in gebückter Haltung. Darsteller links und dritter v.l. spreizen die Finger einer Hand. Zweiter Darsteller von links sitzt, Beine übereinandergeschlagen, Hände auf den Knien, Blick nach rechts oben.</t>
  </si>
  <si>
    <t>img-014-002</t>
  </si>
  <si>
    <t>Schwarzer_Mann_1-10_b4_b5_b6</t>
  </si>
  <si>
    <t>18,2x6,1</t>
  </si>
  <si>
    <t>\V-Archive\00_INTERNE_PROJEKTE\190000_Digis Pantomime NVT\BILD\6\Schwarzer_Mann_1-10_b4_b5_b6.tif</t>
  </si>
  <si>
    <t>img-014-002-001</t>
  </si>
  <si>
    <t>Schwarzer_Mann_1-10_b4</t>
  </si>
  <si>
    <t>Vier Darsteller nebeneinander. Drei stehen auf einem Podest in gebückter Haltung. Darsteller links und dritter v.l. spreizen die Finger einer Hand. Zweiter Darsteller von links sitzt, Beine übereinandergeschlagen, Hände auf den Knien, Blick nach rechts oben.</t>
  </si>
  <si>
    <t>13.05.2019</t>
  </si>
  <si>
    <t>img-014-002-002</t>
  </si>
  <si>
    <t>Schwarzer_Mann_1-10_b5</t>
  </si>
  <si>
    <t>img-014-002-003</t>
  </si>
  <si>
    <t>Schwarzer_Mann_1-10_b6</t>
  </si>
  <si>
    <t xml:space="preserve">Drei Darsteller*innen: Einer vorn auf einem Podest sitzend, einer auf einem erhöhten Podest im Hintergrund kopfüber sitzend und einer im Hintergrund tief gebeugt. </t>
  </si>
  <si>
    <t>img-014-003</t>
  </si>
  <si>
    <t>Schwarzer_Mann_1-10_b7_b8_b9_b10</t>
  </si>
  <si>
    <t>24,5x6,1</t>
  </si>
  <si>
    <t>\V-Archive\00_INTERNE_PROJEKTE\190000_Digis Pantomime NVT\BILD\6\Schwarzer_Mann_1-10_b7_b8_b9_b10.tiff</t>
  </si>
  <si>
    <t>img-014-003-001</t>
  </si>
  <si>
    <t>Schwarzer_Mann_1-10_b7</t>
  </si>
  <si>
    <t>Etwas überlichtet</t>
  </si>
  <si>
    <t>img-014-003-002</t>
  </si>
  <si>
    <t>Schwarzer_Mann_1-10_b8</t>
  </si>
  <si>
    <t>etwas überlichtet. Zahl 8 handschriftlich ins Bild geschrieben</t>
  </si>
  <si>
    <t>Vier Darsteller*innen: Vorn liegt einer auf dem Rücken. Hinter ihm sitzt einer auf einem niedrigen Podest. Im Hintergrund steht einer tief gebeugt und einer sitzt kopfüber auf einem erhöhten Podest.</t>
  </si>
  <si>
    <t>img-014-003-003</t>
  </si>
  <si>
    <t>Schwarzer_Mann_1-10_b9</t>
  </si>
  <si>
    <t>etwas überlichtet. Zahl 9 handschriftlich ins Bild geschrieben</t>
  </si>
  <si>
    <t>img-014-003-004</t>
  </si>
  <si>
    <t>Schwarzer_Mann_1-10_b10</t>
  </si>
  <si>
    <t>winzige helle Flecken. Am oberen Bildrand heller Fleck</t>
  </si>
  <si>
    <t>img-015</t>
  </si>
  <si>
    <t>E30, Regal 5, Kiste I</t>
  </si>
  <si>
    <t>Fotomappe (Positive)</t>
  </si>
  <si>
    <t>Neubau Theaterwagen, Pantomimen-Theater vom Prenzlauer Berg</t>
  </si>
  <si>
    <t>Aufnahmen vom Neubau des Wagens des Pantomimentheater-vom Prenzlauer Berg, Künstlerhof Buch.</t>
  </si>
  <si>
    <t>LOC_Kuenstlerhof_Buch</t>
  </si>
  <si>
    <t>02.05.2019</t>
  </si>
  <si>
    <t>img-016</t>
  </si>
  <si>
    <t>Theaterwagen Pantomimen-Theater vom Prenzlauer Berg</t>
  </si>
  <si>
    <t>Aufnahmen (innen und außen) vom verfallenen ersten Wagen des Pantomimen-Theaters vom Prenzlauer Berg und Aufnahmen von den Anfängen eines Neubaus.</t>
  </si>
  <si>
    <t>img-017</t>
  </si>
  <si>
    <t>1998-05-00</t>
  </si>
  <si>
    <t>Stempel: Königsbild Photo Porst.</t>
  </si>
  <si>
    <t>img-i18-001</t>
  </si>
  <si>
    <t>Filmdreh "Horatier und Kuriatier"</t>
  </si>
  <si>
    <t>Rita,May</t>
  </si>
  <si>
    <t>Am Bild ist ein Bestellschein des "Grafischer Großbetrieb Völkerfreundschaft Dresden - Repro-Zentrum" befestigt. Die Vorderseite ist mit Pergamin geschützt.</t>
  </si>
  <si>
    <t>Fotografien: Positiv</t>
  </si>
  <si>
    <t>18x24</t>
  </si>
  <si>
    <t>img-i18-002</t>
  </si>
  <si>
    <t>Aufrichtung eines Teils des Bühnenbilds mit nicht identifizierbaren Darsteller*innen.</t>
  </si>
  <si>
    <t>Mit Bleistift: Nr. 31/1</t>
  </si>
  <si>
    <t>img-i18-003</t>
  </si>
  <si>
    <t>Teil des Bühnenbilds.</t>
  </si>
  <si>
    <t>24x18</t>
  </si>
  <si>
    <t>img-i18-004</t>
  </si>
  <si>
    <t>Teil einer Ruine, die zum Teil als Kulisse/Bühnenbild diente (Nahaufnahme).</t>
  </si>
  <si>
    <t>Handschriftlich: Johanna, Hilscher [?], [?], Grit</t>
  </si>
  <si>
    <t>img-i18-005</t>
  </si>
  <si>
    <t>Handschriftlich: Claudia</t>
  </si>
  <si>
    <t>img-i18-006</t>
  </si>
  <si>
    <t>Aufnahme vom Set, Innenansicht von einer Ruine.</t>
  </si>
  <si>
    <t>img-i18-007</t>
  </si>
  <si>
    <t>Aufnahme vom Set, Innenansicht von einer Ruine, sehr dunkel (Gegenlicht).</t>
  </si>
  <si>
    <t>img-i18-008</t>
  </si>
  <si>
    <t>Aufnahme vom Set, Außenansicht von einer Ruine.</t>
  </si>
  <si>
    <t>Handschriftlich: Claudia, Johannam Grit, Helga</t>
  </si>
  <si>
    <t>16,5x24</t>
  </si>
  <si>
    <t>img-i18-009</t>
  </si>
  <si>
    <t>img-i18-010</t>
  </si>
  <si>
    <t>img-i18-011</t>
  </si>
  <si>
    <t>Aufnahme vom Set, Bühnenbildaufbau.</t>
  </si>
  <si>
    <t>Handschriftlich: Claudia, [?], Helga</t>
  </si>
  <si>
    <t>img-i18-012</t>
  </si>
  <si>
    <t>Teil vom Set, Ruine mit Elementen des Bühnenbilds.</t>
  </si>
  <si>
    <t>Handschriftlich: Grit</t>
  </si>
  <si>
    <t>img-i18-013</t>
  </si>
  <si>
    <t>Teil des Bühnenbilds, Ruine behängt. Bild mit weißem Rand.</t>
  </si>
  <si>
    <t>Handschriftlich: Fernsehfassung</t>
  </si>
  <si>
    <t>img-i18-014</t>
  </si>
  <si>
    <t>img-i18-015</t>
  </si>
  <si>
    <t>IMG-018-011</t>
  </si>
  <si>
    <t>Aufnahme vom Set, Bühnenbildaufbau. Bild mit weißem Rand.</t>
  </si>
  <si>
    <t>img-i18-016</t>
  </si>
  <si>
    <t>Darsteller*innen in weißen Kostümen mit schwarzen Masken und Requisiten (Kreuz).</t>
  </si>
  <si>
    <t>Handschriftlich: Helga PARIS</t>
  </si>
  <si>
    <t>img-i18-017</t>
  </si>
  <si>
    <t>Szenenbild mit Kostüm(konstruktionen).</t>
  </si>
  <si>
    <t>img-i18-018</t>
  </si>
  <si>
    <t>Bühnenaufbau mit Darstellern, teilw. in Kostüm.</t>
  </si>
  <si>
    <t>Handschriftlich: Rita May</t>
  </si>
  <si>
    <t>img-i18-019</t>
  </si>
  <si>
    <t>Bühnenaufbau, Darsteller*innen in Kostüm.</t>
  </si>
  <si>
    <t>img-i19-001</t>
  </si>
  <si>
    <t>Darsteller*innen mit Masken.</t>
  </si>
  <si>
    <t>Handschriftilich: Heide Landschek</t>
  </si>
  <si>
    <t>MCB, Landschek</t>
  </si>
  <si>
    <t>23,5x29,5</t>
  </si>
  <si>
    <t>img-i19-002</t>
  </si>
  <si>
    <t>Darsteller*innen mit Seilen und Tüchern.</t>
  </si>
  <si>
    <t>img-i19-003</t>
  </si>
  <si>
    <t>Darsteller*innen teilweise mit Masken. Eine Darstellerin ist vermutlich die Performancekünstlerin Fine Kwiatkowski.</t>
  </si>
  <si>
    <t>Fine,Kwiatkowski</t>
  </si>
  <si>
    <t>img-i19-004</t>
  </si>
  <si>
    <t>Darsteller mit Seilen.</t>
  </si>
  <si>
    <t>img-i19-005</t>
  </si>
  <si>
    <t>Darsteller*innen teilweise in Kostümen.</t>
  </si>
  <si>
    <t>img-i19-006</t>
  </si>
  <si>
    <t>Darsteller*innen teilweise mit Seilen und Masken.</t>
  </si>
  <si>
    <t>Karl_Michael,Kulow;Eua,Saaun</t>
  </si>
  <si>
    <t>img-i19-007</t>
  </si>
  <si>
    <t>Zwei Darsteller*innengruppen stehen sich gegenüber.</t>
  </si>
  <si>
    <t>img-i19-008</t>
  </si>
  <si>
    <t>Darsteller*innen mit Masken als Gruppe aufgestellt.</t>
  </si>
  <si>
    <t>img-i19-009</t>
  </si>
  <si>
    <t>Proben im Studio des Pantomimentheaters vom Prenzlauer Berg (Schönhauser Alle 73) Berlin. Reinhard Reim ist zu sehen.</t>
  </si>
  <si>
    <t>img-i19-010</t>
  </si>
  <si>
    <t>Proben im Studio des Pantomimentheaters vom Prenzlauer Berg (Schönhauser Alle 73) Berlin, u.a. zu sehen Reinhard Reim und Fine Kwiatkowski.</t>
  </si>
  <si>
    <t>Fine,Kwiatkowski;Reinhard,Reim</t>
  </si>
  <si>
    <t>img-i20-001</t>
  </si>
  <si>
    <t>Eberhard Kube mit Maske.</t>
  </si>
  <si>
    <t>img-i20-002</t>
  </si>
  <si>
    <t>Probe im Studio des Pantomimentheaters vom Prenzlauer Berg.</t>
  </si>
  <si>
    <t>img-i20-003</t>
  </si>
  <si>
    <t>Der Darsteller Reinhard Reim bei einer Probe im Studio des Pantomimentheaters vom Prenzlauer Berg.</t>
  </si>
  <si>
    <t>img-i20-004</t>
  </si>
  <si>
    <t>img-i21-001</t>
  </si>
  <si>
    <t>Darsteller*innen mit einer senkrecht gestellten Leiter, teilweise mit Masken. Zuschauende Kinder ringsum. Vermutlich Proben vor einer Aufführung.</t>
  </si>
  <si>
    <t>Handschriftlich: Proben</t>
  </si>
  <si>
    <t>img-i21-002</t>
  </si>
  <si>
    <t>img-i25-017</t>
  </si>
  <si>
    <t>Darsteller*innen mit einer waagerecht gehaltenen Leiter, teilweise mit Masken. Vermutlich Proben vor einer Aufführung.</t>
  </si>
  <si>
    <t>img-i21-003</t>
  </si>
  <si>
    <t>Darsteller*innen mit einer leicht gekippten Leiter, teilweise mit Masken. Zuschauende Kinder am Rand. Vermutlich Proben vor einer Aufführung.</t>
  </si>
  <si>
    <t>img-i21-004</t>
  </si>
  <si>
    <t>Reinhard Reim balanciert auf einer waagerecht gehaltenen Leiter. Vermutlich Proben vor einer Aufführung.</t>
  </si>
  <si>
    <t>img-i21-005</t>
  </si>
  <si>
    <t>Reinhard Reim sitzt auf einer Leiter, die von anderen Darsteller*innen gehalten wird. Vermutlich Proben vor einer Aufführung.</t>
  </si>
  <si>
    <t>img-i21-006</t>
  </si>
  <si>
    <t>img-i25-029</t>
  </si>
  <si>
    <t>Darsteller*innen halten eine Leiter, auf der Reinhard Reim balanciert. Vermutlich Proben vor einer Aufführung.</t>
  </si>
  <si>
    <t>img-i21-007</t>
  </si>
  <si>
    <t>Elemente des Bühnenbildes mit Darsteller*innen. Vermutlich Proben vor einer Aufführung.</t>
  </si>
  <si>
    <t>img-i22-001</t>
  </si>
  <si>
    <t>img-i22-002</t>
  </si>
  <si>
    <t>Bühnenaufbau in einer Wohnsiedlung.</t>
  </si>
  <si>
    <t>img-i22-003</t>
  </si>
  <si>
    <t>Zuschauer*innen in einer Wohngegend.</t>
  </si>
  <si>
    <t>img-i23-001</t>
  </si>
  <si>
    <t>Am Rande der Aufführung, ein Bekannter des Pantomimentheaters vom Prenzlauer Berg.</t>
  </si>
  <si>
    <t>img-i23-002</t>
  </si>
  <si>
    <t>Aufführung in einem Wohngebiet. Szenenbild mit Zuschauer*innen.</t>
  </si>
  <si>
    <t>img-i23-003</t>
  </si>
  <si>
    <t xml:space="preserve">Aufführung vor einer Klinkerkirche. Unter den Zuschauer*innen ein Polizist. </t>
  </si>
  <si>
    <t>img-i23-004</t>
  </si>
  <si>
    <t>Bühnenaufbau im Kulturhaus Prater Berlin. Ein Darsteller mit Maske auf einer Leiter.</t>
  </si>
  <si>
    <t>img-i23-005</t>
  </si>
  <si>
    <t>Proben im Hof des Kulturhauses Prater in Berlin.</t>
  </si>
  <si>
    <t>img-i23-006</t>
  </si>
  <si>
    <t xml:space="preserve">Proben im Hof des Kulturhauses Prater in Berlin. In der Mitte des Bildes Eberhard Kube. </t>
  </si>
  <si>
    <t>img-i24-001</t>
  </si>
  <si>
    <t>Aufbau des Bühnenbildes auf dem Grünstreifen der Karl-Marx-Allee.</t>
  </si>
  <si>
    <t>img-i24-002</t>
  </si>
  <si>
    <t>Elemente des Bühnenbildes.</t>
  </si>
  <si>
    <t>img-i25-001</t>
  </si>
  <si>
    <t>E30, Regal 5, Kiste II</t>
  </si>
  <si>
    <t>Aufführung in einem Wohngebiet. Einige Zuschauer*innen, darunter Kinder. Im Hintergrund die Fassade eines Plattenbaus.</t>
  </si>
  <si>
    <t>img-i25-002</t>
  </si>
  <si>
    <t>Aufführung an einem parkähnlichen Ort. Darsteller*innen in schwarzen Kostümen.</t>
  </si>
  <si>
    <t>img-i25-003</t>
  </si>
  <si>
    <t>Darsteller*innen bei Proben oder Vorbereitungen.</t>
  </si>
  <si>
    <t>img-i25-004</t>
  </si>
  <si>
    <t>Probe für eine Freiluftaufführung. Tanzende Darsteller*innen in schwarzen Kostümen, mit schwarzen Masken und mit weißen Bändern. Im Hintergrund Eberhard Kube.</t>
  </si>
  <si>
    <t>img-i25-005</t>
  </si>
  <si>
    <t>Eberhard Kube mit Darsteller*innen.</t>
  </si>
  <si>
    <t>img-i25-006</t>
  </si>
  <si>
    <t>Aufbau der Bühnensituation in einem Wohngebiet, Rückansicht des Theaterwagens.</t>
  </si>
  <si>
    <t>img-i25-007</t>
  </si>
  <si>
    <t>Aufführung in einer parkähnlichen Umgebung. Darsteller*innen spielen mit einer Leiter. Ringsum Zuschauer*innen. Im Hintergrund ein Backsteinturm, evtl. von einer Kirche.</t>
  </si>
  <si>
    <t>img-i25-008</t>
  </si>
  <si>
    <t>Aufführung in einem Wohngebiet. Die Bühne ist auf einem Grünstreifen in der Mitte der Straße aufgebaut. Die Bühne selbst ist nur teilweise zu sehen. Fotografiert wurden Zuschauer*innen, die am Rand auf der Wiese sitzen.</t>
  </si>
  <si>
    <t>img-i25-009</t>
  </si>
  <si>
    <t>Kinder schauen sich den Theaterwagen des Pantomimentheaters vom Prenzlauer Berg an, der Teil des Bühnenbildes ist, sowie Teile der Ausstattung.</t>
  </si>
  <si>
    <t>Handschriftlich: Claudi, Belli</t>
  </si>
  <si>
    <t>img-i25-010</t>
  </si>
  <si>
    <t>Ein oberkörperfreier Darsteller mit Maske während einer Aufführung in einer parkähnlichen Umgebung in einem Wohngebiet. Im Hintergrund eine Gruppe maskierter Darsteller*innen. Ringsum Zuschauer*innen.</t>
  </si>
  <si>
    <t>img-i25-011</t>
  </si>
  <si>
    <t>Eine erwachsene Person sowie drei Kinder beim Auf- oder Abbau des Bühnenbildes in einer parkähnlichen Umgebung, vermutlich in einem Wohngebiet.</t>
  </si>
  <si>
    <t>img-i25-012</t>
  </si>
  <si>
    <t>Teile des Bühnenbildes während einer Aufführung. Mehrere maskierte Darsteller*innen sind von hinten oder von der Seite zu sehen. Ringsum sitzen Zuschauer*innen. Leicht unscharf.</t>
  </si>
  <si>
    <t>img-i25-013</t>
  </si>
  <si>
    <t>Vor oder nach einer Aufführung stehen Darsteller*innen in Kostümen neben dem Theaterwagen des Pantomimentheater vom Prenzlauer Berg.</t>
  </si>
  <si>
    <t>Karl_Michael,Kulow;Reinhard,Reim</t>
  </si>
  <si>
    <t>img-i25-014</t>
  </si>
  <si>
    <t>Kinder und ältere Parkbesucher*innen auf Bänken im Hintergrund. Die Aufführung fand vermutlich in dieser parkähnlichen Umgebung statt, sodass auch Parkbesucher*innen zu Zuschauer*innen wurden.</t>
  </si>
  <si>
    <t>img-i25-015</t>
  </si>
  <si>
    <t>Teile des Bühnenbildes mit Darsteller*innen noch ohne Kostüm, vermutlich Aufbau der Bühne. Im Hintergrund parkende Autos.</t>
  </si>
  <si>
    <t>img-i25-016</t>
  </si>
  <si>
    <t>Aufführungssituation in parkähnlicher Umgebung in einem Wohngebiet: Darsteller*innen mit Masken und Schildern. Zu sehen sind Reinhard Reim und im Hintergrund im Theaterwagen Eberhard Kube (links). Ringsum Zuschauer*innen.</t>
  </si>
  <si>
    <t>Eberhard,Kube;Reinhard,Reim</t>
  </si>
  <si>
    <t>Img-i21-002</t>
  </si>
  <si>
    <t>Vermutlich eine Probensituation vor einer Aufführung in einer parkähnlichen Umgebung in einem Wohngebiet in Ostberlin. Die Darsteller*innen probieren mit einer Leiter. Teilweise in Kostüm und mit Maske. Der Darsteller, der an der Leiter hängt, ist vermutlich Reinhard Reim.</t>
  </si>
  <si>
    <t>Handschriftlich: Körnig, Reim</t>
  </si>
  <si>
    <t>img-i25-018</t>
  </si>
  <si>
    <t>Aufführung in einer parkähnlichen Umgebung in einem Wohngebiet. Zuschauer*innenperspektive auf die Bühne. Zwei Darsteller*innen von hinten bzw. im Profil sind fokussiert. Gut erkennbar im Hintergrund der Theaterwagen des Pantomimentheater vom Prenzlauer Berg als Bühnenelement.</t>
  </si>
  <si>
    <t>img-i25-019</t>
  </si>
  <si>
    <t>Aufführung in einer parkähnlichen Umgebung vermutlich in einem Ostberliner Wohngebiet. Ein Großteil der Darsteller*innen der Produktion ist auf dem weißen Bühnenboden zu sehen, ganz rechts Reinhard Reim. Im Hintergrund Fahnen als Teil des Bühnenbildes sowie einige Zuschauer*innen, dahinter eine Altbaufassade.</t>
  </si>
  <si>
    <t>img-i25-020</t>
  </si>
  <si>
    <t>Aufführung in einem Ostberliner Wohngebiet, parkähnliche Umgebung.</t>
  </si>
  <si>
    <t>img-i25-021</t>
  </si>
  <si>
    <t>Aufführung in einem Ostberliner Wohngebiet, parkähnliche Umgebung. Darsteller*innen mit Schilden.</t>
  </si>
  <si>
    <t>Handschriftlich: R. May</t>
  </si>
  <si>
    <t>img-i25-022</t>
  </si>
  <si>
    <t>Fünf Kinder tragen eine Leiter, Bühnenauf- oder abbau.</t>
  </si>
  <si>
    <t>img-i25-023</t>
  </si>
  <si>
    <t>Im Vorderung des Bildes vier Kinder, die der Aufführung in einem Wohngebiet zuschauen. Im Hintergrund ebenfalls eingie Zuschauer*innen. Dahinter eine Altbaufassade.</t>
  </si>
  <si>
    <t>img-i25-024</t>
  </si>
  <si>
    <t>Bühnenaufbau bzw. Proben mit einer Leiter. Auf der Leiter vermutlich Reinhard Reim, am linken Rand des Bildes hält Eberhard Kube ein Seil.</t>
  </si>
  <si>
    <t>img-i25-025</t>
  </si>
  <si>
    <t>Sechs Personen beim Bühnenauf- bzw. abbau vor oder nach einer Vorstellung in einer parkähnlichen Umgebung in einem Wohngebiet, vermutlich in Ostberlin.</t>
  </si>
  <si>
    <t>img-i25-026</t>
  </si>
  <si>
    <t>Mehrere Personen, darunter Kinder, beim Bühnenauf- bzw. abbau vor oder nach einer Vorstellung in einer parkähnlichen Umgebung in einem Wohngebiet, vermutlich in Ostberlin.</t>
  </si>
  <si>
    <t>img-i25-027</t>
  </si>
  <si>
    <t>Weißer Bühnenboden (Kreis) auf einer Wiese ausgebreitet. Darauf drei Darsteller. Zwei mit aufwändigen Kostümen und Masken, ein weiterer in Rückenansicht, der zu einer Vorwärtsrolle ansetzt. Im Hintergrund sitzen Zuschauer*innen, darunter Kinder, auf einer Wiese.</t>
  </si>
  <si>
    <t>img-i25-028</t>
  </si>
  <si>
    <t>Weißer Bühnenboden (Kreis) auf einer Wiese ausgebreitet. Darauf drei Darsteller. Zwei mit aufwändigen Kostümen und Masken, ein weiterer in Rückenansicht, der zu einer Vorwärtsrolle ansetzt. Im Hintergrund sitzen Zuschauer*innen, darunter Kinder, auf einer Wiese. Weißer Rahmen um das Motiv.</t>
  </si>
  <si>
    <t>Handschriftlich: Aufführung II, "Die Horatier und die Kuriatier" gespielt auf einem Berliner Platz, A 3/2</t>
  </si>
  <si>
    <t>Ausschnitt aus img-i21-006: Fünf Personen halten eine Leiter, die wie eine Treppe schräg nach unten rechts aus dem Bild heraus führt.</t>
  </si>
  <si>
    <t>mcb</t>
  </si>
  <si>
    <t>18x10</t>
  </si>
  <si>
    <t>img-i25-030</t>
  </si>
  <si>
    <t>img-i25-031</t>
  </si>
  <si>
    <t>Bühnenauf- oder Abbau, gut zu sehen ist der weiße Bühnenboden (Kreis). Ringsum steht eine Menge Zuschauer*innen. Im Hintergrund eine große Klinkerkirche.</t>
  </si>
  <si>
    <t>Bühnenauf- oder Abbau, gut zu sehen ist der weiße Bühnenboden (Kreis). Ringsum steht eine Menge Zuschauer*innen. Im Hintergrund eine große Klinkerkirche. Weißer Rahmen um das Motiv.</t>
  </si>
  <si>
    <t>img-i25-032</t>
  </si>
  <si>
    <t>img-i25-033</t>
  </si>
  <si>
    <t>Einige unbekannte Zuschauer*innen bei einer Vorstellung vor einem Mietshaus.</t>
  </si>
  <si>
    <t>13x18</t>
  </si>
  <si>
    <t>img-i25-034</t>
  </si>
  <si>
    <t>img-i25-035</t>
  </si>
  <si>
    <t>Darsteller*innen in schwarzen Kostümen und mit schwarzen Masken knien auf einem weißen Bühnenboden (Kreis). Im Hintergrund ist der Theaterwagen des Pantomimentheater vom Prenzlauer Berg zu sehen sowie einige Zuschauer*innen. Weißer Rand um das Motiv.</t>
  </si>
  <si>
    <t>Darsteller*innen in schwarzen Kostümen und mit schwarzen Masken knien auf einem weißen Bühnenboden (Kreis). Im Hintergrund ist der Theaterwagen des Pantomimentheater vom Prenzlauer Berg zu sehen sowie einige Zuschauer*innen.</t>
  </si>
  <si>
    <t>Handschriftlich: Aufführung II</t>
  </si>
  <si>
    <t>Knick an der oberen Kante rechts</t>
  </si>
  <si>
    <t>img-i25-036</t>
  </si>
  <si>
    <t>Vermutlich eine Probe vor einer Freiluftaufführung auf einem Sportplatz in einem Wohngebiet. Sechs Darsteller*innen mit verschiedenen Kostümen, im Hintergrund stehen zwei Personen, eine trägt ein Kind auf dem Arm. Vermutlich in Ostberlin.</t>
  </si>
  <si>
    <t>img-i25-037</t>
  </si>
  <si>
    <t>Neun Darsteller*innen in schwarzen Kostümen, mit Stöcken und teilweise mit Masken auf einem weißen Bühnenboden (Kreis). Vermutlich eine Probe vor einer Freiluftaufführung auf einem Sportplatz in einem Wohngebiet. Vermutlich in Ostberlin.</t>
  </si>
  <si>
    <t>img-i25-038</t>
  </si>
  <si>
    <t>Einige Darsteller*innen mit schwarzen Kostümen und mit Masken vermutlich bei einer Probe vor einer Freiluftaufführung. Vermutlich in Ostberlin. Fahnenmaste als Bühennbild im Hintergrund.</t>
  </si>
  <si>
    <t>img-i25-039</t>
  </si>
  <si>
    <t>Darsteller*innen mit Schilden und teilweise aufwändigen Masken, vermutlich bei einer Probe vor einer Freiluftaufführung auf einem Sportplatz in einem Wohngebiet (vermutlich in Ostberlin). Im Hintergrund zwei Personen, eine trägt ein Kind auf dem Arm.</t>
  </si>
  <si>
    <t>img-i25-040</t>
  </si>
  <si>
    <t>Drei Darsteller*innen in Kostümen und mit (teilweise) aufwändigen Masken. Vermutlich vor einer Freiluftaufführung auf einem Sportplatz in einem Wohngebiet, vermutlich in Ostberlin.</t>
  </si>
  <si>
    <t>img-i25-041</t>
  </si>
  <si>
    <t>Fünf Darsteller*innen in Kostümen und mit (teilweise) aufwändigen Masken. Vermutlich vor einer Freiluftaufführung auf einem Sportplatz in einem Wohngebiet, vermutlich in Ostberlin. Im Hintergrund ein großes Klinkergebäude, eventuell eine Schule oder ein Krankenhaus.</t>
  </si>
  <si>
    <t>img-i25-042</t>
  </si>
  <si>
    <t>Sechs Darsteller*innen in Kostümen und mit (teilweise) aufwändigen Masken. Vermutlich vor einer Freiluftaufführung auf einem Sportplatz in einem Wohngebiet, vermutlich in Ostberlin. Im Hintergrund Wohnhäuser sowie zwei Personen, eine davon trägt ein Kind auf dem Arm.</t>
  </si>
  <si>
    <t>Handschriftlich: Reim</t>
  </si>
  <si>
    <t>img-i25-043</t>
  </si>
  <si>
    <t>Darsteller*innen mit Masken und Schilden bei einer Freiluftaufführung in einem Wohngebiet. Im Hintergrund viele Zuschauer*innen, dahinter die Fassaden von Plattenbauten.</t>
  </si>
  <si>
    <t>img-i25-044</t>
  </si>
  <si>
    <t xml:space="preserve">Freiluftaufführung in einem Wohngebiet. Einige Darsteller*innen in Kostümem und mit Masken halten eine Leiter, die ein Darsteller (vermutlich Reinhard Reim) mit einer aufwändigen Kostümkonstruktion emporklettert. Zu sehen sind Teile des Bühnenbildes und einige Zuschauer*innen. Im Hintergrund stehen Plattenbauten. </t>
  </si>
  <si>
    <t>img-i25-045</t>
  </si>
  <si>
    <t>Kontaktabzüge von Aufnahmen von einem Gastspiel bei den Arbeiterfestspielen 1980 in Neubrandenburg. Es handelt sich dabei, anders als auf den Abzügen vermerkt, vermutlich nicht um eine Premierenfeier (Aussage Reinhard Reim, 18.09.2019). Die Aufnahmen zeigen aber die entspannte Atmosühäre abseits der Bühne.</t>
  </si>
  <si>
    <t>Neubrandenburg</t>
  </si>
  <si>
    <t>Handschriftlich: Neubrandenburg Premierenfeier - Horatier</t>
  </si>
  <si>
    <t>img-i26-001</t>
  </si>
  <si>
    <t>E30, Regal 5, Kiste III</t>
  </si>
  <si>
    <t>Dreharbeiten zur DEFA-Kurzfilmproduktion "Faxenmacher". Eine Darstellerin vor dem Vorhang. Sie hält ein verziertes Schild mit der Aufschrift "Viele Dinge sind in einem Ding". Im Hintergrund ein Vorhang. Im Vordergrund unscharf: Hinterköpfe von Zuschauer*innen.</t>
  </si>
  <si>
    <t>Christian,Lehmann</t>
  </si>
  <si>
    <t>1971-00-00</t>
  </si>
  <si>
    <t>Handschriftlich: Chr. Lehmann</t>
  </si>
  <si>
    <t>img-i26-002</t>
  </si>
  <si>
    <t>Eberhard Kube mit einer Maske, links (abgeschnitten) eine weitere Darstellerin.</t>
  </si>
  <si>
    <t>img-i26-003</t>
  </si>
  <si>
    <t>Eberhard Kube und eine Darstellerin. Er hält sich mit der rechten Hand eine Maske vor das Gesicht, mit der linken hält er eine weitere Maske. Sie hält eine Maske in beiden Händen, die Arme ausgestreckt nach unten. Sie hat die Augen geschlossen. Sie stehen vor einem Vorhang.</t>
  </si>
  <si>
    <t>img-i26-004</t>
  </si>
  <si>
    <t>Eberhard Kube und eine Darstellerin. Er hält sich eine Maske vor das Gesicht, eine weitere hält er über dem Kopf. Sie hat eine Maske in beiden Händen. Sie schaut auf die Maske. Sie stehen vor einem Vorhang. Im Hintergrund ist die Fassade eines Plattenbaus zu erahnen.</t>
  </si>
  <si>
    <t>img-i26-005</t>
  </si>
  <si>
    <t>Nahaufnahme von Eberhard Kube und einer Darstellerin. Er trägt eine Maske und "putzt sich die Nase". Auch sie trägt eine Maske. Sie spielen vor einem Vorhang.</t>
  </si>
  <si>
    <t>Handschriftlich: Foto: Christian Lehmann, 1971</t>
  </si>
  <si>
    <t>15,5x20</t>
  </si>
  <si>
    <t>img-i26-006</t>
  </si>
  <si>
    <t>Eberhard Kube und eine Darstellerin. Er trägt eine Maske und hält sich eine weitere Maske so vor das Gesicht, dass die beiden Masken sich ansehen. Die Darstellerin neben ihm hält eine Maske in beiden Händen, die Arme ausgestreckt nach unten.</t>
  </si>
  <si>
    <t>img-i26-007</t>
  </si>
  <si>
    <t>Eberhard Kube und eine Darstellerin. Beide halten zwei Masken in den Händen und jeweils eine vor das eigene Gesicht. Sie spielen vor einem Vorhang.</t>
  </si>
  <si>
    <t>img-i26-008</t>
  </si>
  <si>
    <t>Mitglieder des Pantomimentheaters vom Prenzlauer Berg fahren mit einem von einem Traktor gezogenen Anhänger durch ein Wohngebiet, vermutlich im Prenzlauer Berg. Der Anhänger ist mit Luftballons geschmückt. Ihm laufen zahlreiche Kinder hinterher. Die Darsteller*innen tragen große Hüte.</t>
  </si>
  <si>
    <t>img-i27-001</t>
  </si>
  <si>
    <t>"Die 7 Schwaben", Szenenfoto</t>
  </si>
  <si>
    <t>Zwei Darsteller*innen mit Kostümen, maskenartig geschminkt, auf einem mit Schläuchen angedeuteten Fahrrad.</t>
  </si>
  <si>
    <t>Elke,Beyer;Brigitte,Heckert</t>
  </si>
  <si>
    <t>Stempel: Arwid Lagenpusch</t>
  </si>
  <si>
    <t>23x17</t>
  </si>
  <si>
    <t>img-i28-001</t>
  </si>
  <si>
    <t xml:space="preserve">Ein Darsteller mit Maske rollt ein Plakat auf dem Bühnenboden aus. </t>
  </si>
  <si>
    <t>Handschriftlich: Sabine</t>
  </si>
  <si>
    <t>img-i28-002</t>
  </si>
  <si>
    <t>img-032-002</t>
  </si>
  <si>
    <t>Ein Darsteller (vermutlich Eberhard Kube) hat einen Arm durch eine mit Pappe eingeschlagene Wand gestreckt.</t>
  </si>
  <si>
    <t>Handschriftlich: Fine</t>
  </si>
  <si>
    <t>18x13</t>
  </si>
  <si>
    <t>img-i28-003</t>
  </si>
  <si>
    <t>Zwei Darsteller mit Masken. Einer hält einen Karton mit einem darauf gemalten Kreis. Im Hintergrund steht eine Leiter. Auf dem Bühnenboden liegen papierreste.</t>
  </si>
  <si>
    <t>Handschriftlich: Fine Sabine Reim Chicago</t>
  </si>
  <si>
    <t>img-i28-004</t>
  </si>
  <si>
    <t>Zwei Darsteller mit Masken, zwischen Ihnen steht ein Karton, auf dem der eine Darsteller ein Kissen plaziert. Auf dem Kissen das Porträt von Goethe (?).</t>
  </si>
  <si>
    <t>Handschriftlich: Fine Chicago [?] 1x</t>
  </si>
  <si>
    <t>img-i28-005</t>
  </si>
  <si>
    <t>Ein Darsteller mit einer Maske, der aus einer Pappverkleidung steigt.</t>
  </si>
  <si>
    <t>Handschriftlich: Shaun [?] 5x, Fine, Sabine, Chicago, Kube groß</t>
  </si>
  <si>
    <t>img-i28-006</t>
  </si>
  <si>
    <t>Eberhard Kube mit einer Maske, auf einer Kiste sitzend.</t>
  </si>
  <si>
    <t>Handschriftlich: Kube groß</t>
  </si>
  <si>
    <t>img-i28-007</t>
  </si>
  <si>
    <t>Eberhard Kube mit einer Maske sitzt auf einem niedrigen Hocker (o.ä.). Auf der Bühne um ihn herum viele Papierreste.</t>
  </si>
  <si>
    <t>Handschriftlich: Fine, Sabine, Kube groß, Claudia</t>
  </si>
  <si>
    <t>img-i28-008</t>
  </si>
  <si>
    <t>Eberhard Kube mit einer Maske mit Schnurrbart klettert aus einer Kiste.</t>
  </si>
  <si>
    <t>img-i28-009</t>
  </si>
  <si>
    <t>Zwei Darsteller mit großen textilen Masken, die den gesamten Kopf bedecken. Einer von ihnen liegt auf dem Boden, der andere ist in Rückenansicht zu sehen.</t>
  </si>
  <si>
    <t>img-i28-010</t>
  </si>
  <si>
    <t>Ein Darsteller mit einer Maske mit großer Nase. Er trägt außerdem ein weißes Hemd und Hosenträger.</t>
  </si>
  <si>
    <t>img-i28-011</t>
  </si>
  <si>
    <t>Zwei Darsteller mit Masken. Beide tragen außerdem Hosenträger. Auf der Bühne liegen Papierreste. Zwischen ihnen steht ein Pappaufsteller (o.ä.).</t>
  </si>
  <si>
    <t>Handschriftlich: Shaun [?] 2x Fine Sabine Chicago</t>
  </si>
  <si>
    <t>img-i28-012</t>
  </si>
  <si>
    <t xml:space="preserve">Ein Darsteller mit einer Maske mit sehr kleinen Augen und einer großen Nase. </t>
  </si>
  <si>
    <t>Handschriftlich: Sabine Schaun [?] 1x</t>
  </si>
  <si>
    <t>img-i28-013</t>
  </si>
  <si>
    <t>Ein Darsteller mit einer Maske mit sehr kleinen Augen und einer großen Nase. Er liest in einer Zeitung (o. ä.).</t>
  </si>
  <si>
    <t>Handschriftlich: Saaun [?] 1x</t>
  </si>
  <si>
    <t>img-i28-014</t>
  </si>
  <si>
    <t>Zwei Darsteller mit Masken. Einer sieht aus, als würde er sich mit einem Balken davon stehlen.</t>
  </si>
  <si>
    <t>Handschriftlich: Saaun [?] 1x Reim</t>
  </si>
  <si>
    <t>img-i28-015</t>
  </si>
  <si>
    <t>Drei Darsteller, alle mit Masken, einer mit Hut und Hosenträgern, die anderen beiden in Westen. Ein kleiner Teil des Bühnenbildes ist sichtbar, allerdings nicht genau erkennbar.</t>
  </si>
  <si>
    <t>img-i28-016</t>
  </si>
  <si>
    <t>Ein Darsteller mit Maske spielt Harmonika.</t>
  </si>
  <si>
    <t>img-i28-017</t>
  </si>
  <si>
    <t>Nahaufnahme eines Darstellers mir einer Maske mit sehr großer Nase. Im Hintergrund zwei unscharfe Personen ohne Masken.</t>
  </si>
  <si>
    <t>img-i28-018</t>
  </si>
  <si>
    <t>Vier Darsteller*innen mit Masken sitzen auf Stühlen auf der Bühne. Einer hält einen Stab mit einer kleinen Fahne in die Höhe. Um sie herum liegen Papierreste.</t>
  </si>
  <si>
    <t>Eua,Saaun;Fine,Kwiatkowski</t>
  </si>
  <si>
    <t>Handschriftlich: Saaun [?] 1x Fine Sabine Chicago Claudia</t>
  </si>
  <si>
    <t>img-i28-019</t>
  </si>
  <si>
    <t>Eberhard Kube mit einer Maske. Er trägt ein weißes Hemd mit Hosenträgern. Um ihn herum liegen Papierreste. Zuvor saß er auf dem kleinen Hocker.</t>
  </si>
  <si>
    <t>img-i28-020</t>
  </si>
  <si>
    <t>Drei Darsteller*innen mit Masken bewegen sich auf der Bühne, in deren Zentrum eine Holz- und Pappkonstruktion steht. Um sie herum liegt Papier.</t>
  </si>
  <si>
    <t>Handschriftlich: Saaun [?] 1x Fine Reim</t>
  </si>
  <si>
    <t>img-i28-021</t>
  </si>
  <si>
    <t>Vier Darsteller*innen mit Masken. Auf der Bühne steht ein alter Schaukelstuhl, außerdem liegen einige Papierreste auf dem Boden.</t>
  </si>
  <si>
    <t>Eberhard,Kube;Eua,Saaun;Karl_Michael,Kulow</t>
  </si>
  <si>
    <t>Handschriftlich: Sabine Saaun [?] 1x</t>
  </si>
  <si>
    <t>img-i28-022</t>
  </si>
  <si>
    <t>Ein Darsteller mit Maske und einer Latzhose. Er hält einen auf dem Boden stehenden Karton. Auf diesen ist ein Kreis gemalt.</t>
  </si>
  <si>
    <t>img-i28-023</t>
  </si>
  <si>
    <t>Eine Darstellerin mit einem schwarz-weiß gestreiften T-Shirt sitzt auf einem Stuhl. Im Hintergrund vor dem schwarzen Vorhang steht eine Holz- und Pappkonstruktion.</t>
  </si>
  <si>
    <t>Handschriftlich: Fine 2x</t>
  </si>
  <si>
    <t>img-i28-024</t>
  </si>
  <si>
    <t>Ein Darsteller mit Maske (vermutlich Reinhard Reim). Er trägt außerdem eine Anzugweste.</t>
  </si>
  <si>
    <t>img-i28-025</t>
  </si>
  <si>
    <t>Ein Darsteller mit einer Maske mit einer großen Nase, er sitzt auf einem niedrigen Hocker und hält sich eine Pfeife (o.ä.) in den Mund. Vermutlich handelt es sich um Reinhard Reim.</t>
  </si>
  <si>
    <t>Handschriftlich: Fine Reim Claudia</t>
  </si>
  <si>
    <t>img-i28-026</t>
  </si>
  <si>
    <t>Ein Darsteller (vermutlich Eberhard Kube) mit einer Maske und einer Mütze entrollt in der Luft einen großen Stadtplan.</t>
  </si>
  <si>
    <t>img-i28-027</t>
  </si>
  <si>
    <t>Vier Darsteller*innen bewegen sich auf der Bühne. Zwei von ihnen tragen Stühle vor sich her.</t>
  </si>
  <si>
    <t>Handschriftlich: Saun [?] 1x</t>
  </si>
  <si>
    <t>img-i28-028</t>
  </si>
  <si>
    <t>Zwei Darsteller mit Maske bewegen sich auf der Bühne. Zwischen Ihnen steht eine Holz- und Pappkonstruktion als angedeutete Wohnungswand. Auf dem Boden liegen Papierreste.</t>
  </si>
  <si>
    <t>img-i28-029</t>
  </si>
  <si>
    <t>Ein Darsteller / eine Darstellerin mit einer Maske hält ein Kissen vor seinen / ihren Körper. Auf dem Kissen ist ein Porträt von Goethe zu sehen.</t>
  </si>
  <si>
    <t>img-i29-001</t>
  </si>
  <si>
    <t>Theaterwagenprogramm, Pantomimentheater vom Prenzlauer Berg</t>
  </si>
  <si>
    <t>Drei Darsteller*innen des Pantomimentheater vom Prenzlauer Berg stehen auf einer Bühne, im Hintergrund ist ein Vorhang zu sehen. Einer von Ihnen trägt eine falsche Nase. Im Vordergrund des Bildes sieht man zwei Kinder vor der Bühne, eines wird von einem Mann auf den Arm genommen. Es findet vermutlich eine Interaktion der Darstellerinnen mit den Kindern im Publikum statt.</t>
  </si>
  <si>
    <t>Handschriftlich: Betty [?] Horst 2x</t>
  </si>
  <si>
    <t>img-i29-002</t>
  </si>
  <si>
    <t>Eine Gruppe Menschen, teilweise mit Masken steht / geht vor einer Häuserwand entlang, im Hintergrund sieht man einen sich im Wind bewegenden Vorhang. Es handelt sich vermutlich zumindest teilweise um Darsteller*innen des Pantomimentheater vom Prenzlauer Berg.</t>
  </si>
  <si>
    <t>Handschriftlich: Chicago Kube, 5x Sabine Jenny Horst Helmut</t>
  </si>
  <si>
    <t>img-i29-003</t>
  </si>
  <si>
    <t>Darsteller*innen des Pantomimentheater vom Prenzlauer Berg laufen durch die Straßen einer Stadt. Einer von ihnen hält einen berüschten Sonnenschirm. Eine andere Person hält ein Schild mit der Aufschrift "Eau de Toilette". Im Vordergrund des Bildes ein Passant / Zuschauer mit Mütze in Rückenansicht.</t>
  </si>
  <si>
    <t>Sabine,von_Oettingen</t>
  </si>
  <si>
    <t>Handschriftlich: KMK [?] 1x Ingo [?] Sabine 3x</t>
  </si>
  <si>
    <t>img-i29-004</t>
  </si>
  <si>
    <t>Ein textiles Transparent hängt an einer Hauswand. Die Aufschrift "Jeder hat recht" ist zu erahnen.</t>
  </si>
  <si>
    <t>img-i29-005</t>
  </si>
  <si>
    <t>img-i29-006</t>
  </si>
  <si>
    <t>Darsteller*innen des Pantomimetheaters vom Prenzlauer Berg tanzen durch eine Straße einer ostdeutschen Kleinstadt. Eberhard Kube, die rechte Hand an den Kopf haltend, läuft in Richtung der Kamera. Einige Passant*innen/Zuschauer*innen rechts und links.</t>
  </si>
  <si>
    <t>Handschriftlich: Helga Sabine 2x</t>
  </si>
  <si>
    <t>img-i29-007</t>
  </si>
  <si>
    <t>img-i100-004</t>
  </si>
  <si>
    <t>Zwei Bühnen in einem Hinterhof, eine frontal, von der anderen, die quer dazu steht, wurde das Bild aufgenommen. In der Mitte zwischen den Bühnen und teilweise auf der hinteren Bühne sitzen Zuschauer*innen. Auf der vorderen Bühne spielt ein Mann Gitarre (evtl. Wolfgang Wallroth) und singt vermutlich.</t>
  </si>
  <si>
    <t>TN; Hinweis auf Wolfgang Wallroth aus Bild mit der Signatur img-i68-026</t>
  </si>
  <si>
    <t>img-i29-008</t>
  </si>
  <si>
    <t>img-i68-019</t>
  </si>
  <si>
    <t>Eine Straße in Rostock (vermutlich). Das Foto entstand vermutlich während einer Tour des Pantomimentheaters vom Prenzlauer Berg mit seinem Theaterwagen.</t>
  </si>
  <si>
    <t>Handschriftlich: Chicago 1x größer, Kube Claudio Helga Sabine Soja 1x groß 6x</t>
  </si>
  <si>
    <t>img-i30-001</t>
  </si>
  <si>
    <t>"Wir Wohner", Probe / Aufführung</t>
  </si>
  <si>
    <t>Zwei Darsteller mit weißen Masken und zarten weißen Kostümen. Sie nähern sich mit den Händen einer imaginären Wand zwischen ihren Körpern. Im Hintergrund vermutlich ein dunkler Vorhang. Es ist nicht ersichtlich, ob es sich um eine Studioprobe oder eine Aufführung handelt.</t>
  </si>
  <si>
    <t>Handschriftlich: Heide Landschek</t>
  </si>
  <si>
    <t>17,5x17,5</t>
  </si>
  <si>
    <t>img-i30-002</t>
  </si>
  <si>
    <t>Zwei Darsteller*innen mit weißen Masken und zarten weißen Kostümen mit Clownkragen. Im Hintergrund liegen Papierreste auf dem Boden. Es ist nicht ersichtlich, ob es sich um eine Studioprobe oder eine Aufführung handelt.</t>
  </si>
  <si>
    <t>img-i30-003</t>
  </si>
  <si>
    <t>Links im Bild eine Darstellerin mit weißer Maske und zartem weißen Kostüm mit Clownkragen, den linken Arm angewinkelt in die Luft gereckt. Rechts, in Rückenansicht und nicht gut zu erkennen, ein weiterer Darsteller, der sich in Richtung des dunklen Vorhangs bewegt. Auf dem Bühnenboden liegen Papierreste. Es ist nicht ersichtlich, ob es sich um eine Studioprobe oder eine Aufführung handelt.</t>
  </si>
  <si>
    <t>img-i30-004</t>
  </si>
  <si>
    <t>Zwei Darsteller*innen mit weißen Masken und zarten weißen Kostümen mit Clownkragen. Der rechts stehende Darsteller steht frontol zum Publikum [?], der linke Darsteller / die linke Darstellerin ist ihm zuGewand und hält sein Gesicht in beiden Händen. Auf dem Bühnenboden liegen Papierreste. Es ist nicht ersichtlich, ob es sich um eine Studioprobe oder eine Aufführung handelt.</t>
  </si>
  <si>
    <t>img-i31-001</t>
  </si>
  <si>
    <t>Ein*e Darsteller*in mit Maske und Netzumhang mit einer Plastikblume in den Händen. Im Hintergrund, nicht erkennbar, eine weitere Person, ebenfalls mit Netzumhang.</t>
  </si>
  <si>
    <t>img-i31-002</t>
  </si>
  <si>
    <t>Ein Darsteller mit Maske mit kleinen Augen und einem Schnauz- / Schnurrbart sitzt in einer Kiste, aus der sein Oberkörper ragt, seine Arme hängen über den Rand der Kiste. Er trägt ein weißes Hemd und Hosenträger. Neben ihm auf dem Bühnenboden liegen Papierreste.</t>
  </si>
  <si>
    <t>verschiedene handschriftliche Markierungen. u. a.: Szene aus "WIR WOHNER" Nr. III Szene 1/88</t>
  </si>
  <si>
    <t>img-i31-003</t>
  </si>
  <si>
    <t>Zwei Darsteller*innen stehen sich gegenüber auf der Bühne. Beide tragen Masken. Eine*r der Beiden hat die Beine leicht in die Hocke gehend angewinkelt und hält ein Kissen, das vor ihm/r auf einer Kiste liegt (darauf vermutlich: ein Porträt von Goethe). Die andere Person trägt Hosenträger und eine karierte Hose. SIe stemmt die Arme in die Seite.</t>
  </si>
  <si>
    <t>Handschriftlich: Szene aus "WIR WOHNER" Nr. III A 3/3</t>
  </si>
  <si>
    <t>img-032</t>
  </si>
  <si>
    <t>Handschriftlich: WOHNER III 32 18x13</t>
  </si>
  <si>
    <t>Brauner Umschlag, oben vermutlich abgeschnitten (ohne Klebefalz o. ä.)</t>
  </si>
  <si>
    <t>25x26</t>
  </si>
  <si>
    <t>img-032-001</t>
  </si>
  <si>
    <t>Ein Darsteller klettert, in einer Kiste mit Armaussparungen steckend, eine Leiter empor. Auf einigen Sprossen der Leiter sind weitere Kisten befestigt, evtl. sind auch darin Personen. Die Bühne ist nach hinten mit einem schwarzen Vorhang begrenzt. Auf dem Bühnenboden liegen Papierreste. Das Motiv ist weiß umrandet.</t>
  </si>
  <si>
    <t>Auf der Rückseite klebt ein gelber Zettel, au fdem steht: PRATER Kastanienallee</t>
  </si>
  <si>
    <t>Ein Darsteller (vermutlich Eberhard Kube) hat einen Arm durch eine mit Pappe eingeschlagene Wand gestreckt. Das Motiv ist weiß umrandet.</t>
  </si>
  <si>
    <t>img-032-003</t>
  </si>
  <si>
    <t>Ein*e Darsteller*in liegt unter einer umgefallenen Leiter. Ein weiterer Darsteller steht rechts davon in einer Kiste, die seine Beine verdeckt, darauf das "Wohner"-Symbol. Dieser Darsteller scheint der anderen Person (auf dem Boden) etwas zuzurufen. Das Motiv ist weiß umrandet.</t>
  </si>
  <si>
    <t>img-032-004</t>
  </si>
  <si>
    <t>Zwei Darsteller*innen bewegen sich auf der Bühne: Links vermutlich Eberhard Kube, rechts eine Darstellerin in Karohosen und Hosenträgern. Beide Darsteller*innen tragen Masken. Auf dem Boden liegen Papierreste.</t>
  </si>
  <si>
    <t>img-032-005</t>
  </si>
  <si>
    <t>Ein Darsteller (vermutlich Eberhard Kube) steht vor einer Pappwand. Er trägt eine Maske mit kleinen Augen und einem Schnauz- / Schnurrbart sowie ein weißes Hemd und Hosenträger. Auf dem Bühnenboden liegen Papierreste.</t>
  </si>
  <si>
    <t>img-032-006</t>
  </si>
  <si>
    <t>Zwei Darsteller*innen, die linke Person stehend, die rechte sitzend. Beide tragen Masken. Der linke, stehende Darsteller ist vermutlich Reinhard Reim.</t>
  </si>
  <si>
    <t>img-032-007</t>
  </si>
  <si>
    <t>Drei Darsteller*innen mit Masken. Sie sind hintereinander um eine schräg gestreifte Kiste gruppiert. Der vordere Darsteller trägt eine Plumpsklobrille in Händen. Im Hintergrund liegt Papier auf dem Boden.</t>
  </si>
  <si>
    <t>img-032-008</t>
  </si>
  <si>
    <t>Zwei Darsteller*innen stehen bzw. sitzen nebeneinander auf der Bühne. Beide tragen Masken. Der rechte von ihnen steht vor einem schräg gestreiften Kasten und hält eine Klobrille in Händen. Der links sitzt auf einer aufgestellten Plumpsklobrille.</t>
  </si>
  <si>
    <t>img-032-009</t>
  </si>
  <si>
    <t xml:space="preserve">Zwei Darsteller*innen mit Masken sitzen nebeneinander auf der Bühne, der rechte auf einem Hocker, der links davon auf einem Schaukelstuhl. </t>
  </si>
  <si>
    <t>img-032-010</t>
  </si>
  <si>
    <t>Ein Darsteller (vermutlich Eberhard Kube) rollt mit seinem linken Fuß auf dem Bühnenboden eine Stadtkarte aus. Im Hintergrund ein schwarzer Vorhang, auf dem Bühnenboden Papierreste.</t>
  </si>
  <si>
    <t>img-032-011</t>
  </si>
  <si>
    <t>Ein Darsteller (vermutlich Eberhard Kube) mit einer Maske, in weißem Hemd mit Hosenträgern, hält mit der linken Hand eine Papierrolle (o. ä.) in die Höhe, in der rechten Hand hält er eine Mülltüte nach unten. Im Hintergrund steht eine aufgeklappte Leiter vor dem schwarzen Vorhang.</t>
  </si>
  <si>
    <t>img-i33-001</t>
  </si>
  <si>
    <t>E30, Regal 5, Kiste IV</t>
  </si>
  <si>
    <t>Hohmut fragen: sowohl nach Negativen als auch nach den Motiven</t>
  </si>
  <si>
    <t>Juergen,Hohmuth</t>
  </si>
  <si>
    <t>Jürgen Hohmuth</t>
  </si>
  <si>
    <t>Stempel: Fotograf Jürgen Hohmuth</t>
  </si>
  <si>
    <t>15,5x22,5</t>
  </si>
  <si>
    <t>Auf der Rückseite Kleberrückstände an den Ecken</t>
  </si>
  <si>
    <t>img-i33-002</t>
  </si>
  <si>
    <t>img-i33-003</t>
  </si>
  <si>
    <t>img-i33-004</t>
  </si>
  <si>
    <t>img-i33-005</t>
  </si>
  <si>
    <t>img-i33-006</t>
  </si>
  <si>
    <t>img-i33-007</t>
  </si>
  <si>
    <t>img-i33-008</t>
  </si>
  <si>
    <t>img-i33-009</t>
  </si>
  <si>
    <t>img-i33-010</t>
  </si>
  <si>
    <t>img-i33-011</t>
  </si>
  <si>
    <t>img-i33-012</t>
  </si>
  <si>
    <t>img-i33-013</t>
  </si>
  <si>
    <t>img-i33-014</t>
  </si>
  <si>
    <t>img-i33-015</t>
  </si>
  <si>
    <t>img-i33-016</t>
  </si>
  <si>
    <t>img-i33-017</t>
  </si>
  <si>
    <t>img-i33-018</t>
  </si>
  <si>
    <t>img-i33-019</t>
  </si>
  <si>
    <t>img-i33-020</t>
  </si>
  <si>
    <t>img-i33-021</t>
  </si>
  <si>
    <t>img-i33-022</t>
  </si>
  <si>
    <t>18x29</t>
  </si>
  <si>
    <t>img-i33-023</t>
  </si>
  <si>
    <t>img-i33-024</t>
  </si>
  <si>
    <t>img-i33-025</t>
  </si>
  <si>
    <t>img-034</t>
  </si>
  <si>
    <t>Handschriftlich: "AMAPOLA" 4</t>
  </si>
  <si>
    <t>09.05.2019</t>
  </si>
  <si>
    <t>img-034-001</t>
  </si>
  <si>
    <t>"Amapola", Premierenfeier</t>
  </si>
  <si>
    <t>Kontaktabzug mit Bildern von der Premierenfeier der Produktion "Amapola". Die Premiere fand im 3. Stock der Volksbühne statt. Wahrscheinlich sind dort (oder im Roten Salon der VB?) auch die Aufnahmen von der Premierenfeier entstanden.</t>
  </si>
  <si>
    <t>Handschriftlich: Amapola Premiere</t>
  </si>
  <si>
    <t>09x24</t>
  </si>
  <si>
    <t>img-034-002</t>
  </si>
  <si>
    <t>"Amapola", Proben</t>
  </si>
  <si>
    <t>Ein Darsteller mit aufwändigem Kostüm. Im Hintergrund eine weitere Darstellerin.</t>
  </si>
  <si>
    <t>img-034-003</t>
  </si>
  <si>
    <t>Ein Darsteller im Vordergrund, im Hintergrund eine weitere Darstellerin</t>
  </si>
  <si>
    <t>img-034-004</t>
  </si>
  <si>
    <t>Drei Darsteller vor einem hellen Vorhang. Einer von ihnen mit Hut und Halskrause. Die beiden anderen in Hemd und Mantel.</t>
  </si>
  <si>
    <t>img-034-005</t>
  </si>
  <si>
    <t>Sieben Darsteller*innen (ganz rechts: Reinhard Reim) teilweise in Kostümen, hintereinander aufgereiht (gehend?) vor einem hellen Vorhang.</t>
  </si>
  <si>
    <t>img-034-006</t>
  </si>
  <si>
    <t>Kontaktabzüge mit 34 Bildern von Proben für die Produktion "Amapola".</t>
  </si>
  <si>
    <t>Handschriftlich: Amapola Proben</t>
  </si>
  <si>
    <t>img-i35-001</t>
  </si>
  <si>
    <t>"Jeder hat recht", Proben</t>
  </si>
  <si>
    <t>Bühnenbild der Produktion "Jeder hat recht". Darin sitzen, stehen, liegen vier Darsteller*innen mit Masken.</t>
  </si>
  <si>
    <t>Handschriftlich: R. May 1058 Berlin Sredzkistr. 32</t>
  </si>
  <si>
    <t>img-i35-002</t>
  </si>
  <si>
    <t>Vier Darsteller*innen sitzen und stehen im Bühnenbild der Produktion "Jeder hat recht". Sie tragen große Masken. Am rechten Bühnenrand hängt ein Schild mit der Aufschrift "Verboten!"</t>
  </si>
  <si>
    <t>img-i35-003</t>
  </si>
  <si>
    <t>Vier Darsteller*innen liegen auf dem Rücken auf dem Bühnenboden. Sie tragen große Masken. Ein anderer Darsteller mit weiß geschminktem Gesicht steht mit einem Balken in Händen darüber.</t>
  </si>
  <si>
    <t>img-i35-004</t>
  </si>
  <si>
    <t>Vier Darsteller*innen bewegen sich auf der Bühne, teilweise stecken sie in Kartons. Ganz links: Reinhard Reim mit einem Schirm in der Hand.</t>
  </si>
  <si>
    <t>img-i35-005</t>
  </si>
  <si>
    <t>img-i35-006</t>
  </si>
  <si>
    <t>Drei Darsteller*innen. Zwei von ihnen laufen von Lasten, die sie tragen, gebückt hintereinander her. Auf den Schultern des Vorderen sitzt die dritte Darstellerin. Sie hält einen Schirm in die Luft und hat die Beine ausgestreckt.</t>
  </si>
  <si>
    <t>img-i35-007</t>
  </si>
  <si>
    <t>Vier Darsteller*innen auf der Bühne. Einer, mit einer großen Maske, liegt rücklings auf dem Boden. Der Darsteller rechts von ihm hält eines seiner Beine, die er in die Höhe streckt. Links steht ein weiß gewandeter und geschminkter Darsteller, der die Faust erhoben hält. Eine Darsteller*in im Hintergrund ist nur teilweise zu sehen.</t>
  </si>
  <si>
    <t>img-i35-008</t>
  </si>
  <si>
    <t>Vier Darsteller*innen mit großen Masken (Köpfe) im Bühnenbild von "Jeder hat recht": Sie spannen Bogen.</t>
  </si>
  <si>
    <t>img-i35-009</t>
  </si>
  <si>
    <t>Zwei Darsteller (nur teilweise in Kostümen?) im Bühnenbild zu "Jeder hat recht", Frontalansicht.</t>
  </si>
  <si>
    <t>Handschriftlich: x</t>
  </si>
  <si>
    <t>img-i35-010</t>
  </si>
  <si>
    <t>Drei Darsteller sind bei Proben für "Jeder hat recht" in einem verhedderten Netz aus Telefonkabeln miteinander verbunden.</t>
  </si>
  <si>
    <t>img-i35-011</t>
  </si>
  <si>
    <t>Drei Darsteller im Bühnenbild von "Jeder hat recht".</t>
  </si>
  <si>
    <t>img-i35-012</t>
  </si>
  <si>
    <t>Vier Darsteller*innen im Bühnenbild der Produktion "Jeder hat recht". Sie sind clownartig geschminkt. Ganz links: Reinhard Reim mit einem Schirm in der rechten Hand.</t>
  </si>
  <si>
    <t>img-i35-013</t>
  </si>
  <si>
    <t>Zwei Darsteller*innen in Bewegung im Bühnenbild für die Produktion "Jeder hat recht" Der hintere Darsteller trägt eine große Maske (Kopf), er hat außerdem große Handschuhe und Schuhe übergestülpt.</t>
  </si>
  <si>
    <t>17x23</t>
  </si>
  <si>
    <t>img-i35-014</t>
  </si>
  <si>
    <t>Zwei Darsteller (vermutlich) beim Aufbau des Bühnenbilds der Produktion "Jeder hat recht". Sie klettern auf Platten.</t>
  </si>
  <si>
    <t>img-i36-001</t>
  </si>
  <si>
    <t>Vier Darsteller*innen mit großen Masken (Köpfen) gehen hintereinander langsam in die Hocke. Ganz rechts mit den Händen über dem Kopf vermutlich: Constance Debus</t>
  </si>
  <si>
    <t>Fotopapier ist leicht gewellt</t>
  </si>
  <si>
    <t>img-i36-002</t>
  </si>
  <si>
    <t>Vier Darsteller*innen mit großen Masken (Köpfen) gehen hintereinander langsam in die Hocke. Ganz rechts mit den Händen über dem Kopf vermutlich: Constance Debus.</t>
  </si>
  <si>
    <t>img-i36-003</t>
  </si>
  <si>
    <t>Vier Darsteller*innen mit großen Masken (Köpfen) gehen hintereinander langsam in die Hocke. Hinter ihnen überquert ein weiterer Darsteller die Bühne. Ganz rechts mit den Händen über dem Kopf vermutlich: Constance Debus.</t>
  </si>
  <si>
    <t>img-i36-004</t>
  </si>
  <si>
    <t>Vier Darsteller*innen mit großen Masken (Köpfen) hintereinander in Stützposition. Ganz rechts mit den Händen über dem Kopf vermutlich: Constance Debus.</t>
  </si>
  <si>
    <t>img-i36-005</t>
  </si>
  <si>
    <t>Vier Darsteller*innen mit großen Masken (Köpfen) hintereinander in Stützposition, sie schauen ins "Publikum". Ganz rechts vermutlich: Constance Debus.</t>
  </si>
  <si>
    <t>Die linke untere Eckeist mit einer schwarzen Ecke markeirt (vermutlich Edding o. ä.)</t>
  </si>
  <si>
    <t>Verschiedene Handschriftliche Markierungen, u. a.: "Jeder hat recht" Szene 1/88 47 Probenfoto 4 "Wohner" und der "grüne Clown"</t>
  </si>
  <si>
    <t>img-i36-006</t>
  </si>
  <si>
    <t>img-i36-007</t>
  </si>
  <si>
    <t>img-i37-001</t>
  </si>
  <si>
    <t>Reinhard Reim in der Maske</t>
  </si>
  <si>
    <t>Kontaktabzüge von Bildern, die zeigen, wie Reinhard Reim in der Maske für "Jeder hat recht" vorbereitet wird.</t>
  </si>
  <si>
    <t>img-i37-002</t>
  </si>
  <si>
    <t>Der Darsteller Reinhard Reim in der Maske. Von links kommt eine Hand, die (vermutlich) ein Spray zur Fixierung der Theaterschminke aufträgt.</t>
  </si>
  <si>
    <t>img-i37-003</t>
  </si>
  <si>
    <t>Der Darsteller Reinhard Reim in der Maske. Die weiße Grundierung wird aufgetragen.</t>
  </si>
  <si>
    <t>img-i37-004</t>
  </si>
  <si>
    <t>Der Darsteller Reinhard Reim in der Maske. Er hält einen Taschenspiegel vor sein Gesicht, in dem er sich ansieht. Er hat sich einen Schminkschwamm auf die Nasenspitze geklebt.</t>
  </si>
  <si>
    <t>img-i37-005</t>
  </si>
  <si>
    <t xml:space="preserve">Der Darsteller Reinhard Reim und eine Maskenbildnerin. Sie trägt Lidschatten auf. </t>
  </si>
  <si>
    <t>img-i37-006</t>
  </si>
  <si>
    <t>Das Gesicht des Darstellers Reinhard Reim in Nahaufnahme. Links ist die Maskenbilderin zu sehen, deren Hand gerade dabei ist, weiße Grundierung unter Reims Auge aufzutragen.</t>
  </si>
  <si>
    <t>img-i38-001</t>
  </si>
  <si>
    <t>Eberhard Kube und ein anderer Darsteller bei Proben zur Produktion "Jeder hat recht". Kube steht im Vordergrund des Bildes, er hebt den linken Arm, wie um dem hinter ihm stehenden Darsteller eine Bewegung vorzumachen.</t>
  </si>
  <si>
    <t>img-i38-002</t>
  </si>
  <si>
    <t xml:space="preserve">Zwei Darsteller bei Proben im Bühnenbild von "Jeder hat recht". Einer liegt rücklings auf dem Boden, der andere beugt sich über ihn. </t>
  </si>
  <si>
    <t>img-i38-003</t>
  </si>
  <si>
    <t>Drei Darsteller*innen bei Proben im Bühnenbild von "Jeder hat recht". Sie alle halten einen Telefonhörer in der Hand, die dazugehörigen Strippen sind verheddert.</t>
  </si>
  <si>
    <t>img-i38-004</t>
  </si>
  <si>
    <t>Zwei Darsteller*innen bei Proben im Bühnenbild für "Jeder hat recht". Die rechte Person steckt zu großen Teilen in einer Maske (Kopf). Der Darsteller links daneben trägt ein gestreiftes T-Shirt und berührt die andere Person am Kopf. Sie stehen auf Schaumstoffblöcken (ö. ä.).</t>
  </si>
  <si>
    <t>img-i38-005</t>
  </si>
  <si>
    <t>Vier Darsteller bei Proben im Bühnenbild von "Jeder hat recht". Einer sitzt auf ein Schaumstoffblöcken (o. ä.), den der andere (rechts) zu erklimmen versucht. Letzterer steckt bis zu den Beinen in einem textilen Maskenkopf. Zwei weitere Darsteller*innen liegen unter denBlöcken (o.ä.).</t>
  </si>
  <si>
    <t>img-i38-006</t>
  </si>
  <si>
    <t>Drei Darsteller*innen bei Proben im Bühnenbild von "Jeder hat recht".Sie stehen auf Schaumstoffblöcken (o.ä.). Zwei von ihnen (rechts) tragen Masken, die den Oberkörper bedecken. Sie halten sich im Arm. Nahaufnahme.</t>
  </si>
  <si>
    <t>img-i38-007</t>
  </si>
  <si>
    <t>Fünf Darsteller*innen bei Proben im Bühnenbild von "Jeder hat recht".Sie stehen auf Schaumstoffblöcken (o.ä.). Zwei von ihnen (rechts) tragen Masken, die den Oberkörper bedecken. Diese beiden halten sich im Arm. Der andere Darsteller steht frontal zum Zuschauer*innenraum. Unter dem Schaumstoffstapel (o. ä.) liegen zwei weitere Darsteller*innen.</t>
  </si>
  <si>
    <t>img-i38-008</t>
  </si>
  <si>
    <t>Fünf Darsteller*innen bei Proben im Bühnenbild von "Jeder hat recht".Sie stehen auf Schaumstoffblöcken (o.ä.). Zwei von ihnen (rechts) tragen Masken, die den Oberkörper bedecken. Diese beiden halten sich im Arm. Der andere Darsteller schaut zu ihnen hinunter. Unter den Blöcken (o. ä.) liegen zwei weitere Darsteller*innen.</t>
  </si>
  <si>
    <t>img-i38-009</t>
  </si>
  <si>
    <t>Eberhard Kube (rechts) und Constance Debus (links) im Bühnenbild von "Jeder hat recht".</t>
  </si>
  <si>
    <t>Eberhard,Kube;Constance,Debus</t>
  </si>
  <si>
    <t>img-i38-010</t>
  </si>
  <si>
    <t>img-i38-011</t>
  </si>
  <si>
    <t>Fünf Darsteller*innen der Produktion "Jeder hat recht", vier davon mit den für die Produktion charakteristischen Maskenköpfe. Zu sehen sind außerdem Teile des Bühnenbildes.</t>
  </si>
  <si>
    <t>img-i38-012</t>
  </si>
  <si>
    <t xml:space="preserve">Eberhard Kube (rechts </t>
  </si>
  <si>
    <t>img-i38-013</t>
  </si>
  <si>
    <t>img-i38-014</t>
  </si>
  <si>
    <t>Rückenansicht eines Darstellers (Eberhard Kube?). Er trägt eine Maske auf dem Hinterkopf. Seine rechte Hand hält er an seinen Hintern, die linke schwingt in den Raum.</t>
  </si>
  <si>
    <t>img-i38-015</t>
  </si>
  <si>
    <t>Requisiten</t>
  </si>
  <si>
    <t>img-i38-016</t>
  </si>
  <si>
    <t>Ein Darsteller läuft mit freiem Oberkörper über die Bühne (vermutlich von links nach rechts). Er trägt einen Schaumstoffblock (o. ä.) ausgestreckt über seinem Kopf, der zuvor in einer Reihe mit anderen Blöcken stand (links).</t>
  </si>
  <si>
    <t>img-i38-017</t>
  </si>
  <si>
    <t>Ein Darsteller im Kulturhaus Prater. Er hält sich eine Stabmaske vor das Gesicht.</t>
  </si>
  <si>
    <t>mCB</t>
  </si>
  <si>
    <t>img-i38-018</t>
  </si>
  <si>
    <t>Drei Darsteller*innen sitzen, stehen, liegen im Bühnenbild der Produktion "Jeder hat recht"</t>
  </si>
  <si>
    <t>img-i38-019</t>
  </si>
  <si>
    <t>Fünf Darsteller*innen und Eberhard Kube (rechts) besprechen sich im Bühnenbild von "Jeder hat recht". Eberhard Kube scheint eine Bewegung vorzumachen o. ä. Zwei der Darsteller*innen tragen die charaktersitischen großen Maskenköpfe.</t>
  </si>
  <si>
    <t>img-i38-020</t>
  </si>
  <si>
    <t xml:space="preserve">Fünf Darsteller*innen im Bühnenbild der Produktion "Jeder hat recht". Vier davon tragen die charakteristischen großen Maskenköpfe und scheinen Sportübungen anzudeuten. </t>
  </si>
  <si>
    <t>img-i38-021</t>
  </si>
  <si>
    <t>Fünf Personen bei einer Besprechung. Sie sitzen mehr oder weniger um einen Tisch, auf dem einige Kaffeetassen stehen. Im Hintergrund ist das Bühnenbild von "Jeder hat recht" zu erkennen.</t>
  </si>
  <si>
    <t>img-i38-022</t>
  </si>
  <si>
    <t>Drei Darsteller*innen im Bühnenbild von "Jeder hat recht". Zwei von Ihnen liegen bzw. hocken auf dem Boden (links). Der dritte steht mit ausgestreckten Armen und überkreuzten Beinen neben ihnen und schaut sie an.</t>
  </si>
  <si>
    <t>img-i38-023</t>
  </si>
  <si>
    <t>Zwei Darsteller*innen sitzen bzw. liegen aufgestützt im Bühnenbild der Produktion "Jeder hat recht". Sie schauen beide nach oben. Die Darstellerin (links) hält eine Hand vor die Augen.</t>
  </si>
  <si>
    <t>img-i39-001</t>
  </si>
  <si>
    <t>Teile des Bühnenbildes und des Zuschauer*innensaals, von der Bühne aus fotografiert. In der Mitte vor der Bühne sitzt vermutlich Eberhard Kube, rechts steht vermutlich Reinhard Reim.</t>
  </si>
  <si>
    <t>12.05.2019</t>
  </si>
  <si>
    <t>img-i39-002</t>
  </si>
  <si>
    <t>Teile des Bühnenbildes und des Zuschauer*innensaals, von der Bühne aus fotografiert. Zwei Personen stehen rechts im Bild (Rückenansicht).</t>
  </si>
  <si>
    <t>img-i40-001</t>
  </si>
  <si>
    <t>img-i40-002</t>
  </si>
  <si>
    <t>img-i40-003</t>
  </si>
  <si>
    <t>Eine Darstellerin mit einem großen Papptelefon in der Hand, die Strippe ist straff gespannt. Sie hat den Mund aufgerissen und zeigt mit ausgestrecktem Arm rechts aus dem Bild. Die Probenaufnahme kann im Studio des Pantomimentheaters vom Prenzlauer Berg in der Schönhauser Alle 73 oder im Kreiskulturhaus Prater entstanden sein.</t>
  </si>
  <si>
    <t>img-i40-004</t>
  </si>
  <si>
    <t>Eberhard Kube und eine Darstellerin bei Proben. Kube trägt vermutlich kein Kostüm, vermutlich zeigt er der Darstellerin etwas vor. Links an der Seite ist ein weiterer Darsteller zu sehen, der den beiden zusieht.</t>
  </si>
  <si>
    <t>img-i40-005</t>
  </si>
  <si>
    <t>Zwei Darsteller*innen bei Proben für "Jeder hat recht". Sie tragen Kostüme und sind geschminkt. Der Darsteller steht schräg links hinter der sitzenden Darstellerin. Beide halten eine zwischen ihnen gespannte Schnur in den Händen.</t>
  </si>
  <si>
    <t>img-i40-006</t>
  </si>
  <si>
    <t>Eberhard Kube bei einer Probe.</t>
  </si>
  <si>
    <t>img-i40-007</t>
  </si>
  <si>
    <t>img-i38-010;img-i38-019</t>
  </si>
  <si>
    <t>Fünf Darsteller*innen und Eberhard Kube (rechts) besprechen sich im Bühnenbild von "Jeder hat recht". Eberhard Kube scheint eine Bewegung vorzumachen o. ä. Zwei der Darsteller*innen tragen die charakteristischen großen Maskenköpfe.</t>
  </si>
  <si>
    <t>img-i40-008</t>
  </si>
  <si>
    <t>Fünf Darsteller*innen im Bühnenbild der Produktion "Jeder hat recht". Vier davon tragen die charakteristischen großen Maskenköpfe. Diese vier tragen sich gegenseitig und einander folgend auf den Schultern bzw. auf dem Rücken. Ein Darsteller ohne Maske mit großem weißen Hemd und Hose läuft der Truppe voraus.</t>
  </si>
  <si>
    <t>img-i40-009</t>
  </si>
  <si>
    <t>Vier Darsteller*innen mit den für die Produktion charakteristischen Maskenköpfen.</t>
  </si>
  <si>
    <t>img-i40-010</t>
  </si>
  <si>
    <t>Vier Darsteller*innen in Kostümen und mit großen Maskenköpfen. Im Hintergrund ist die Bestuhlung im Saal des Praters zu sehen.</t>
  </si>
  <si>
    <t>img-i40-011</t>
  </si>
  <si>
    <t xml:space="preserve">Eberhard Kube im Bühnenbild zu "Jeder hat recht". </t>
  </si>
  <si>
    <t>img-i40-012</t>
  </si>
  <si>
    <t>img-i40-013</t>
  </si>
  <si>
    <t>img-i40-014</t>
  </si>
  <si>
    <t>img-i40-015</t>
  </si>
  <si>
    <t>img-i40-016</t>
  </si>
  <si>
    <t>img-i40-017</t>
  </si>
  <si>
    <t>img-i40-018</t>
  </si>
  <si>
    <t>Eberhard Kube (mitte) und zwei weitere Darsteller im Bühnenbild von "Jeder hat recht". Die Darsteller tragen Kostüme, einer von ihnen (rechts) auch einen Maskenkopf und Handschuhe.</t>
  </si>
  <si>
    <t>img-i40-019</t>
  </si>
  <si>
    <t>Eberhard Kube (links) und Reinhard Reim (rechts) bei Proben im Kreiskulturhaus Prater. Auf den Stufen zur Bühne liegen teilweise private Kleidungsstücke und Taschen. Im Hintergrund sitzt eine weitere Person am Flügel.</t>
  </si>
  <si>
    <t>img-i40-020</t>
  </si>
  <si>
    <t>Eberhard Kube (rechts), Reinhard Reim (mitte) und Constance Debus (links) mit Bühnenbildelementen. Kube hält sich lachend die Hand vor den Mund.</t>
  </si>
  <si>
    <t>Eberhard,Kube;Reinhard,Reim;Constance,Debus</t>
  </si>
  <si>
    <t>img-i40-021</t>
  </si>
  <si>
    <t>Drei Darsteller*innen in Kostüm sitzen auf dem Boden, links: Constance Debus.</t>
  </si>
  <si>
    <t>img-i41-001</t>
  </si>
  <si>
    <t>img-i41-002</t>
  </si>
  <si>
    <t>img-i41-003</t>
  </si>
  <si>
    <t>Rückenansicht eines Darstellers (Eberhard Kube?). Er trägt eine Maske auf dem Hinterkopf.</t>
  </si>
  <si>
    <t>img-i41-004</t>
  </si>
  <si>
    <t>Eberhard Kube [?] bei Proben zu "Jeder hat recht". Zu sehen sind Teile des Bühnenbildes und die Probenumgebung im Kreiskulturhaus Prater (zusammengeschobene Stühle und Tische z. B.).</t>
  </si>
  <si>
    <t>img-i42-001</t>
  </si>
  <si>
    <t>img-i43-001</t>
  </si>
  <si>
    <t>Eberhard Kube mit einem Requisit der Produktion "Jeder hat recht" in der Hand, einem kleinen Schild mit der Aufschrift "Verboten".</t>
  </si>
  <si>
    <t>24x14,5</t>
  </si>
  <si>
    <t>leicht gewellt</t>
  </si>
  <si>
    <t>15.05.2019</t>
  </si>
  <si>
    <t>img-i44-001</t>
  </si>
  <si>
    <t>"Jeder hat recht", Darsteller*innen</t>
  </si>
  <si>
    <t>17x12</t>
  </si>
  <si>
    <t>img-i44-002</t>
  </si>
  <si>
    <t>Ein Darsteller in Kostüm. Im Hintergrund ein Vorhang aus dem Bühnenbild von "Jeder hat recht". Der Darsteller hält einen Maskenkopf in Händen.</t>
  </si>
  <si>
    <t>img-i44-003</t>
  </si>
  <si>
    <t>Ein Darsteller in Kostüm. Im Hintergrund ein Vorhang aus dem Bühnenbild von "Jeder hat recht".</t>
  </si>
  <si>
    <t>img-i44-004</t>
  </si>
  <si>
    <t>Eine Darstellerin in Kostüm. Im Hintergrund ein Vorhang aus dem Bühnenbild von "Jeder hat recht". Sie hält einen Maskenkopf in Händen.</t>
  </si>
  <si>
    <t>img-i44-005</t>
  </si>
  <si>
    <t>Karl-Michael Kulow in Kostüm. Im Hintergrund ein Vorhang aus dem Bühnenbild von "Jeder hat recht". Der Darsteller hält einen Maskenkopf in Händen.</t>
  </si>
  <si>
    <t>img-i44-006</t>
  </si>
  <si>
    <t>Constance Debus in Kostüm Im Hintergrund ein Vorhang aus dem Bühnenbild von "Jeder hat recht".</t>
  </si>
  <si>
    <t>img-i44-007</t>
  </si>
  <si>
    <t>Reinhard Reim in Kostüm. Im Hintergrund ein Vorhang aus dem Bühnenbild von "Jeder hat recht"</t>
  </si>
  <si>
    <t>img-i44-008</t>
  </si>
  <si>
    <t>img-i44-009</t>
  </si>
  <si>
    <t>img-i44-010</t>
  </si>
  <si>
    <t>img-i44-011</t>
  </si>
  <si>
    <t>img-i44-012</t>
  </si>
  <si>
    <t>"Jeder hat recht", Darsteller*innenporträt</t>
  </si>
  <si>
    <t>img-i44-013</t>
  </si>
  <si>
    <t>Porträt eines Darstellers.</t>
  </si>
  <si>
    <t>img-i44-014</t>
  </si>
  <si>
    <t>img-i44-015</t>
  </si>
  <si>
    <t>Porträt von Reinhard Reim.</t>
  </si>
  <si>
    <t>img-i44-016</t>
  </si>
  <si>
    <t>Porträt von Karl-Michael Kulow</t>
  </si>
  <si>
    <t>img-i44-017</t>
  </si>
  <si>
    <t>img-i44-018</t>
  </si>
  <si>
    <t>img-i44-019</t>
  </si>
  <si>
    <t>img-i44-020</t>
  </si>
  <si>
    <t>Porträt von Constance Debus.</t>
  </si>
  <si>
    <t>img-i44-021</t>
  </si>
  <si>
    <t>img-i44-022</t>
  </si>
  <si>
    <t>img-i44-023</t>
  </si>
  <si>
    <t>img-i44-024</t>
  </si>
  <si>
    <t>Porträt eines Darstellers, geschminkt.</t>
  </si>
  <si>
    <t>img-i44-025</t>
  </si>
  <si>
    <t>Porträt von Reinhard Reim, geschminkt.</t>
  </si>
  <si>
    <t>img-i44-026</t>
  </si>
  <si>
    <t>img-i44-027</t>
  </si>
  <si>
    <t>Porträt von Constance Debus, geschminkt.</t>
  </si>
  <si>
    <t>img-i44-028</t>
  </si>
  <si>
    <t>img-i44-029</t>
  </si>
  <si>
    <t>img-i44-030</t>
  </si>
  <si>
    <t>"Jeder hat recht", Maske</t>
  </si>
  <si>
    <t>Ein*e Darsteller*in trägt einen Maskenkopf mit Schnurrbart.</t>
  </si>
  <si>
    <t>img-i44-031</t>
  </si>
  <si>
    <t>"Jeder hat recht", Darsteller*innen mit Masken</t>
  </si>
  <si>
    <t>Vier Darsteller*innen in Kostüm und mit Maskenköpfen. Vermutlich während einer Probe.</t>
  </si>
  <si>
    <t>img-i44-032</t>
  </si>
  <si>
    <t>Ein*e Darsteller*in trägt einen Maskenkopf.</t>
  </si>
  <si>
    <t>img-i44-033</t>
  </si>
  <si>
    <t>Ein*e Darsteller*in trägt einen Maskenkopf, mit Bart und Zigarre.</t>
  </si>
  <si>
    <t>img-i44-034</t>
  </si>
  <si>
    <t>Ein*e Darsteller*in trägt einen Maskenkopf mit schwarzem Bart.</t>
  </si>
  <si>
    <t>img-i44-035</t>
  </si>
  <si>
    <t>Zwei Darsteller*innen mit Maskenköpfen. Sie umarmen und küssen sich. Die Aufnahme stammt vermutlich von einer Probe.</t>
  </si>
  <si>
    <t>img-i45-001</t>
  </si>
  <si>
    <t>"Jeder hat recht", Szenenbild</t>
  </si>
  <si>
    <t>Sieben Darsteller*innen teilweise mit Maskenköpfen.</t>
  </si>
  <si>
    <t>16.05.2019</t>
  </si>
  <si>
    <t>img-i45-002</t>
  </si>
  <si>
    <t>Acht Darsteller*innen teilweise mit Maskenköpfen.</t>
  </si>
  <si>
    <t>img-i45-003</t>
  </si>
  <si>
    <t>i44-035</t>
  </si>
  <si>
    <t>Vier Darstellerinnen.</t>
  </si>
  <si>
    <t>Reinhard,Reim;Constance,Debus</t>
  </si>
  <si>
    <t>img-i45-004</t>
  </si>
  <si>
    <t>Vier Darsteller*innen, davon zwei im Vordergrund mit Maskenköpfen, die sich umarmen und küssen.</t>
  </si>
  <si>
    <t>img-i45-005</t>
  </si>
  <si>
    <t>i44-007</t>
  </si>
  <si>
    <t>Reinhard Reim in Kostüm. Im Hintergrund ein Vorhang aus dem Bühnenbild von "Jeder hat recht".</t>
  </si>
  <si>
    <t>img-i45-006</t>
  </si>
  <si>
    <t>Zwei Darsteller*innen, ein*r davon mit Maskenkopf.</t>
  </si>
  <si>
    <t>img-i45-007</t>
  </si>
  <si>
    <t>Vier Darsteller*innen, teilweise mit Maskenköpfen.</t>
  </si>
  <si>
    <t>img-i45-008</t>
  </si>
  <si>
    <t>i38-013</t>
  </si>
  <si>
    <t>img-i45-009</t>
  </si>
  <si>
    <t>i35-007</t>
  </si>
  <si>
    <t>img-i45-010</t>
  </si>
  <si>
    <t>Vier Darsteller*innen mit Maskenköpfen und teilweise in Kostüm. Sie halten vasenähnliche Requisiten (vermutlich aus Pappe).</t>
  </si>
  <si>
    <t>img-i45-011</t>
  </si>
  <si>
    <t>Vier Darsteller*innen mit Maskenköpfen und Kostümen. Neben ihnen, halb verdeckt, steht vermutlich Reinhard Reim (ohne Kostüm).</t>
  </si>
  <si>
    <t>img-i45-012</t>
  </si>
  <si>
    <t>Zwei Darsteller*innen, einer mit Maskenkopf. Die Darstellerin robbt über den Boden.</t>
  </si>
  <si>
    <t>img-i45-013</t>
  </si>
  <si>
    <t>Vier Darsteller*innen mit Maskenköpfen stehen auf einem Bühnenpodest. Links neben Ihnen eine Art Lautsprecher.</t>
  </si>
  <si>
    <t>img-i45-014</t>
  </si>
  <si>
    <t>i44-009</t>
  </si>
  <si>
    <t>img-i45-015</t>
  </si>
  <si>
    <t>Neun Darsteller*innen, teilweise mit Maskenköpfen. Sie halten Stöcke in den Händen.</t>
  </si>
  <si>
    <t>img-i46-001</t>
  </si>
  <si>
    <t>Im Zentrum des Bildes steht eine riesige aufgeblasene Kuh. Darum vier Darsteller*innen, einer mit Maskenkopf.</t>
  </si>
  <si>
    <t>Stempel Jürgen Hohmut</t>
  </si>
  <si>
    <t>img-i46-002</t>
  </si>
  <si>
    <t>Zwei Darsteller*innen: ein Darsteller mit Maskenkopf sowie Constance Debus.</t>
  </si>
  <si>
    <t>img-i46-003</t>
  </si>
  <si>
    <t>Sieben Darsteller*innen, teilweise mit Maskenköpfen. Sie halten dünne Stäbe.</t>
  </si>
  <si>
    <t>img-i46-004</t>
  </si>
  <si>
    <t>Die Darstellerin Constance Debus.</t>
  </si>
  <si>
    <t>img-i46-005</t>
  </si>
  <si>
    <t>Vier Darsteller*innen auf einem Bühnenpodest, mit Maskenköpfen.</t>
  </si>
  <si>
    <t>img-i46-006</t>
  </si>
  <si>
    <t>Zwei (drei) Darsteller mit Maskenköpfen. Sie halten gespannte Bogen.</t>
  </si>
  <si>
    <t>img-i46-007</t>
  </si>
  <si>
    <t>Ein Darsteller mit einem großen Hammer.</t>
  </si>
  <si>
    <t>img-i47-001</t>
  </si>
  <si>
    <t>"Jeder hat recht", Puppen</t>
  </si>
  <si>
    <t>Zwei Kinder sitzen im Studio des Pantomimentheater vom Prenzlauer Berg inmitten einer Menge "Wohner"-Puppen (aus den "Wohner"-Produktionen).</t>
  </si>
  <si>
    <t>Brigitte,Braune</t>
  </si>
  <si>
    <t>Handschriftlich: Brigitte Braune [?] 1055 Berlin Wörtherstr. 27 1981</t>
  </si>
  <si>
    <t>16x24</t>
  </si>
  <si>
    <t>img-i48-001</t>
  </si>
  <si>
    <t>Drei Darsteller*innen mit Maskenköpfen.</t>
  </si>
  <si>
    <t>Bernd,Friedel</t>
  </si>
  <si>
    <t>Stempel Bernd Friedel, Handschriftlich: Pantomimenbühne "Prenzlauer Berg", Ausschnitt aus der Inszenierung "Jeder hat recht"</t>
  </si>
  <si>
    <t>22,5x25,5</t>
  </si>
  <si>
    <t>img-i48-002</t>
  </si>
  <si>
    <t>Vier Darsteller*innen mit Maskenköpfen.</t>
  </si>
  <si>
    <t>19,5x30</t>
  </si>
  <si>
    <t>img-i49-001</t>
  </si>
  <si>
    <t>Vier Darsteller*innen mit Telefonen.</t>
  </si>
  <si>
    <t>img-i49-002</t>
  </si>
  <si>
    <t>Drei Darsteller*innen mit "Wohner"-Maskenköpfen.</t>
  </si>
  <si>
    <t>Handschriftlich: "Jeder hat recht" Szene mit 3 "Wohnern A3/8</t>
  </si>
  <si>
    <t>img-i49-003</t>
  </si>
  <si>
    <t>Vier Darsteller*innen mit "Wohner"-Maskenköpfen.</t>
  </si>
  <si>
    <t>img-i49-004</t>
  </si>
  <si>
    <t>Darsteller*innen beim Applaus.</t>
  </si>
  <si>
    <t>Handschriftlich: Nr. 37/1</t>
  </si>
  <si>
    <t>img-i49-005</t>
  </si>
  <si>
    <t xml:space="preserve">Zwei Darsteller mit "Wohner"-Maskenköpfen. </t>
  </si>
  <si>
    <t>Handschriftlich: Nr. 42/1</t>
  </si>
  <si>
    <t>img-i49-006</t>
  </si>
  <si>
    <t>Sechs Darsteller*innen, drei davon mit "Wohner"-Maskenköpfen.</t>
  </si>
  <si>
    <t>Handschriftlich: Nr. 11/2</t>
  </si>
  <si>
    <t>img-i49-007</t>
  </si>
  <si>
    <t>Reinhard Reim und eine große aufgeblasene Kuh, im Hintergrund drei weitere Darsteller*innen, einer davon mit "Wohner"-Maskenkopf</t>
  </si>
  <si>
    <t>Handschriftlich: Nr. 39/2</t>
  </si>
  <si>
    <t>img-i49-008</t>
  </si>
  <si>
    <t>Drei Darsteller*innen, einer mit "Wohner"-Kopf, einer in Rückenansicht mit einem große Hammer in der Hand.</t>
  </si>
  <si>
    <t>img-i49-009</t>
  </si>
  <si>
    <t>img-i50-001</t>
  </si>
  <si>
    <t>Drei Darsteller*innen. Einer von ihnen (im Vordergrund) turnt auf Bühnenelementen und hält ein Schild mit der Aufschrift "Verboten".</t>
  </si>
  <si>
    <t>img-i49-010</t>
  </si>
  <si>
    <t xml:space="preserve">Ein Darsteller in weißem Kostüm, weiß geschminkt (Clown). </t>
  </si>
  <si>
    <t>img-i49-011</t>
  </si>
  <si>
    <t>img-i49-012</t>
  </si>
  <si>
    <t>"Jeder hat recht", Applaus</t>
  </si>
  <si>
    <t>Beim Applaus, Eberhard Kube wird von der Bühne ein Blumenstrauß zugeworfen.</t>
  </si>
  <si>
    <t>16,5x22,5</t>
  </si>
  <si>
    <t>Handschriftlich: Nr 43/1 ganzseitig</t>
  </si>
  <si>
    <t>Positiv mit Auftragsquittung vom Grafischen Großbetrieb Völkerfreundschaft dresden, Repro-Zentrum, mit Stempel vom 20. April 1987</t>
  </si>
  <si>
    <t>img-i50-002</t>
  </si>
  <si>
    <t>Handschriftlich: Nr 41/3</t>
  </si>
  <si>
    <t>img-i50-003</t>
  </si>
  <si>
    <t>Ein Darsteller mit "Wohner"-Maskenkopf hebt eine Darstellerin (vermutlich Constance Debus) in die Luft.</t>
  </si>
  <si>
    <t>Handschriftlich: Nr 40/1 ganzseitig</t>
  </si>
  <si>
    <t>img-i50-004</t>
  </si>
  <si>
    <t>Ein Darsteller mit "Wohner"-Maskenkopf schaut durch einen Vorhang, auf den eine Häuserwand gemalt ist.</t>
  </si>
  <si>
    <t>Handschriftlich: Nr 39/3 (rechts)</t>
  </si>
  <si>
    <t>24x22</t>
  </si>
  <si>
    <t>img-i50-005</t>
  </si>
  <si>
    <t>Eberhard Kube und Darsteller*innen.</t>
  </si>
  <si>
    <t>Eberhard,Kube;Constance,Debus;Karl_Michael,Kulow</t>
  </si>
  <si>
    <t>Handschriftlich: "Proben mit Masken" Nr 9/1</t>
  </si>
  <si>
    <t>21x27</t>
  </si>
  <si>
    <t>Auf der Rückseite Kleberückstände, an der rechten und linken Kante Klebeflächen.</t>
  </si>
  <si>
    <t>img-i51-001</t>
  </si>
  <si>
    <t>"Wir Wohner", Szenenbild</t>
  </si>
  <si>
    <t>Collage: In der Mitte eine Aufnahme, die vier Darsteller*innen mit Masken zeigt. Darum ein Rahmen mit Text: PANTOMIMENTHEATER Prenzlauer Berg, Szenenbild aus "WIR WOHNER", Träger des Titels Hervorragendes VolksKunstKolleKtiv</t>
  </si>
  <si>
    <t>30,5x24</t>
  </si>
  <si>
    <t>gewellt, Feuchtigkeitsrückstände, leicht fleckig</t>
  </si>
  <si>
    <t>img-i51-002</t>
  </si>
  <si>
    <t>img-i30-001; img-51-003</t>
  </si>
  <si>
    <t>Collage: In der Mitte eine Aufnahme, die zwei Darsteller*innen mit Masken zeigt. Darum ein Rahmen mit Text: PANTOMIMENTHEATER Prenzlauer Berg, Szenenbild aus "WIR WOHNER", Träger des Titels Hervorragendes VolksKunstKolleKtiv</t>
  </si>
  <si>
    <t>img-i51-003</t>
  </si>
  <si>
    <t>Handschriftlich, viele Markierungen, u.a.: Szene aus WIR WOHNER Nr. II Szene 1/88 45</t>
  </si>
  <si>
    <t>22,5x18</t>
  </si>
  <si>
    <t>05.06.2019</t>
  </si>
  <si>
    <t>img-052</t>
  </si>
  <si>
    <t>Einzelvorspiele 1984, Pantomimentheater vom Prenzlauer Berg</t>
  </si>
  <si>
    <t>Brauner Umschlag, einmal gefaltet, oben vermutlich abgeschnitten (ohne Klebefalz o. ä.), handschriftliche Markierung: EINZELVORSPIELE 60 '83 '84</t>
  </si>
  <si>
    <t>img-052-001</t>
  </si>
  <si>
    <t>Einzelvorspiele im Studio des Pantomimentheater vom Prenzlauer Berg: Ein Darsteller mit einem "Herd" (Ein Pappkarton mit einem bemalten Bettlaken). Vor dem Herd türmen sich Eierkartons. Auf dem Herd sitzt ein Huhn (Handpuppe).</t>
  </si>
  <si>
    <t>img-052-002</t>
  </si>
  <si>
    <t>Einzelvorspiele im Studio des Pantomimentheater vom Prenzlauer Berg: Ein Darsteller mit einem "Herd" (Ein Pappkarton mit einem bemalten Bettlaken).</t>
  </si>
  <si>
    <t>img-052-003</t>
  </si>
  <si>
    <t>Einzelvorspiele im Studio des Pantomimentheater vom Prenzlauer Berg: Ein Darsteller mit einem "Herd" (Ein Pappkarton mit einem bemalten Bettlaken). Auf dem Herd sitzt ein Huhn (Handpuppe).</t>
  </si>
  <si>
    <t>img-052-004</t>
  </si>
  <si>
    <t>Einzelvorspiele im Studio des Pantomimentheater vom Prenzlauer Berg: Ein Darsteller mit einem "Herd" (Ein Pappkarton mit einem bemalten Bettlaken). Auf dem Herd sitzt ein Huhn (Handpuppe). Der Darsteller hebt Eierkartons vom Boden auf.</t>
  </si>
  <si>
    <t>img-052-005</t>
  </si>
  <si>
    <t>Einzelvorspiele im Studio des Pantomimentheater vom Prenzlauer Berg: Ein Darsteller mit einem "Herd" (Ein Pappkarton mit einem bemalten Bettlaken). Der Darsteller hat ein Brett in den Latz seiner Hose gesteckt.</t>
  </si>
  <si>
    <t>img-052-006</t>
  </si>
  <si>
    <t>Einzelvorspiele im Studio des Pantomimentheater vom Prenzlauer Berg: Ein Darsteller mit einem "Herd" (Ein Pappkarton mit einem bemalten Bettlaken). Auf dem Herd sitzt ein Huhn (Handpuppe). Der Darsteller ist im Bergiff zu rennen bzw. sich schnell zu bewegen.</t>
  </si>
  <si>
    <t>img-052-007</t>
  </si>
  <si>
    <t>img-052-008</t>
  </si>
  <si>
    <t>Einzelvorspiele im Studio des Pantomimentheater vom Prenzlauer Berg: Szene "Die Schachspieler"</t>
  </si>
  <si>
    <t>Matthias,Hille;Michael,Freundt</t>
  </si>
  <si>
    <t>img-052-009</t>
  </si>
  <si>
    <t>img-052-010</t>
  </si>
  <si>
    <t>img-052-011</t>
  </si>
  <si>
    <t>img-052-012</t>
  </si>
  <si>
    <t>Einzelvorspiele im Studio des Pantomimentheater vom Prenzlauer Berg: Eine Darstellerin, sie sitzt auf einem schwarzen Hocker.</t>
  </si>
  <si>
    <t>img-052-013</t>
  </si>
  <si>
    <t>img-052-014</t>
  </si>
  <si>
    <t>Einzelvorspiele im Studio des Pantomimentheater vom Prenzlauer Berg: Ein*e Darsteller*in in einem teppichartigen Kostüm (gerollt).</t>
  </si>
  <si>
    <t>img-052-015</t>
  </si>
  <si>
    <t>Einzelvorspiele im Studio des Pantomimentheater vom Prenzlauer Berg: Eine darstellerin, neben ihr (links) ein kleiner Holzkorb.</t>
  </si>
  <si>
    <t>img-052-016</t>
  </si>
  <si>
    <t>Einzelvorspiele im Studio des Pantomimentheater vom Prenzlauer Berg: Eine Darstellerin hebt ein kleines Holzkörbchen auf.</t>
  </si>
  <si>
    <t>img-052-017</t>
  </si>
  <si>
    <t>Einzelvorspiele im Studio des Pantomimentheater vom Prenzlauer Berg: Ein Darsteller in einem Trenchcoat sitzt auf einem von zwei nebeinander aufgestellten Stühlen. Neben ihm eine angedeutete Türkonstruktion.</t>
  </si>
  <si>
    <t>Helmut,Hilger</t>
  </si>
  <si>
    <t>img-052-018</t>
  </si>
  <si>
    <t>Einzelvorspiele im Studio des Pantomimentheater vom Prenzlauer Berg: Ein Darsteller mit Trenchcoat und Hut, er steht an einer angedeuteten Türkonstruktion. Rechts neben ihm stehen zwei Stühle.</t>
  </si>
  <si>
    <t>img-052-019</t>
  </si>
  <si>
    <t>Einzelvorspiele im Studio des Pantomimentheater vom Prenzlauer Berg: Ein Darsteller mit Trenchcoat und Hut.</t>
  </si>
  <si>
    <t>img-052-020</t>
  </si>
  <si>
    <t>Einzelvorspiele im Studio des Pantomimentheater vom Prenzlauer Berg: Ein Darsteller.</t>
  </si>
  <si>
    <t>Joerg,Juesche</t>
  </si>
  <si>
    <t>img-052-021</t>
  </si>
  <si>
    <t>Einzelvorspiele im Studio des Pantomimentheater vom Prenzlauer Berg: Ein Darsteller sitzt im Schneidersitz auf dem Boden)</t>
  </si>
  <si>
    <t>img-052-022</t>
  </si>
  <si>
    <t>Einzelvorspiele im Studio des Pantomimentheater vom Prenzlauer Berg: Ein Darsteller streckt eine Faust in die Luft.</t>
  </si>
  <si>
    <t>img-052-023</t>
  </si>
  <si>
    <t>Einzelvorspiele im Studio des Pantomimentheater vom Prenzlauer Berg: Eine Darstellerin mit einem Jutesack und einem Luftballon.</t>
  </si>
  <si>
    <t>img-052-024</t>
  </si>
  <si>
    <t>Einzelvorspiele im Studio des Pantomimentheater vom Prenzlauer Berg: Eine Darstellerin mit einer schwarzen Kiste/einem schwarzen Hocker.</t>
  </si>
  <si>
    <t>Kathleen,Monden</t>
  </si>
  <si>
    <t>img-052-025</t>
  </si>
  <si>
    <t>Einzelvorspiele im Studio des Pantomimentheater vom Prenzlauer Berg: Eine Darstellerin, hinter ihr auf dem Boden liegt eine Matte (o. ä.).</t>
  </si>
  <si>
    <t>img-052-026</t>
  </si>
  <si>
    <t>img-052-027</t>
  </si>
  <si>
    <t>Einzelvorspiele im Studio des Pantomimentheater vom Prenzlauer Berg: Ein Darsteller sitzt auf einem schwarzen Hocker an einem Tisch. Er ist geschminkt und hält eine Hand in die Luft.</t>
  </si>
  <si>
    <t>img-052-028</t>
  </si>
  <si>
    <t>Einzelvorspiele im Studio des Pantomimentheater vom Prenzlauer Berg: Ein Darsteller steht an einem auf zwei schwarzen Hockern/Kisten schräg aufgestellten Tisch. Vermutlich pellt er ein Ei.</t>
  </si>
  <si>
    <t>img-i53-001</t>
  </si>
  <si>
    <t>Werkstattprogramm 1984, Pantomimentheater vom Prenzlauer Berg</t>
  </si>
  <si>
    <t>Szene "Die Schachspieler".</t>
  </si>
  <si>
    <t>Kanten leicht abgestoßen</t>
  </si>
  <si>
    <t>img-i53-002</t>
  </si>
  <si>
    <t>img-i53-003</t>
  </si>
  <si>
    <t>img-i53-004</t>
  </si>
  <si>
    <t>img-i53-005</t>
  </si>
  <si>
    <t>img-i53-006</t>
  </si>
  <si>
    <t>img-i53-007</t>
  </si>
  <si>
    <t>img-i53-008</t>
  </si>
  <si>
    <t>img-i53-009</t>
  </si>
  <si>
    <t>img-i53-010</t>
  </si>
  <si>
    <t>img-i53-011</t>
  </si>
  <si>
    <t>Ein Darsteller mit einer Tüte, neben ihm eine Toilette aus Pappe.</t>
  </si>
  <si>
    <t>img-i53-012</t>
  </si>
  <si>
    <t>Ein Darsteller hantiert mit einer Toilette aus Pappe.</t>
  </si>
  <si>
    <t>img-i53-013</t>
  </si>
  <si>
    <t>Szene mit einer Telefonzelle, Reinhard Reim und Karl-Michael Kulow</t>
  </si>
  <si>
    <t>Reinhard,Reim;Karl_Michael,Kulow</t>
  </si>
  <si>
    <t>img-i53-014</t>
  </si>
  <si>
    <t>Szene mit einer Telefonzelle, Reinhard Reim und Karl-Michael Kulow.</t>
  </si>
  <si>
    <t>img-i53-015</t>
  </si>
  <si>
    <t>img-i53-016</t>
  </si>
  <si>
    <t>img-i53-017</t>
  </si>
  <si>
    <t>img-i53-018</t>
  </si>
  <si>
    <t>img-i53-019</t>
  </si>
  <si>
    <t>img-i53-020</t>
  </si>
  <si>
    <t>img-i53-021</t>
  </si>
  <si>
    <t>img-i53-022</t>
  </si>
  <si>
    <t>img-i53-023</t>
  </si>
  <si>
    <t>img-i53-024</t>
  </si>
  <si>
    <t>Zwei Darsteller mit Maskenköpfen aus der Produktion "Jeder hat recht".</t>
  </si>
  <si>
    <t>img-i53-025</t>
  </si>
  <si>
    <t>Szene mit Badewanne / im Badezimmer.</t>
  </si>
  <si>
    <t>img-i53-026</t>
  </si>
  <si>
    <t>img-i53-027</t>
  </si>
  <si>
    <t>img-i53-028</t>
  </si>
  <si>
    <t>img-i53-029</t>
  </si>
  <si>
    <t>img-i53-030</t>
  </si>
  <si>
    <t>img-i53-031</t>
  </si>
  <si>
    <t>img-i53-032</t>
  </si>
  <si>
    <t>Szene mit einer Telefonzelle: Helmut Hilger.</t>
  </si>
  <si>
    <t>img-i53-033</t>
  </si>
  <si>
    <t>img-i53-034</t>
  </si>
  <si>
    <t>img-i53-035</t>
  </si>
  <si>
    <t>img-i53-036</t>
  </si>
  <si>
    <t>img-i53-037</t>
  </si>
  <si>
    <t>img-i53-038</t>
  </si>
  <si>
    <t>img-i53-039</t>
  </si>
  <si>
    <t>img-i53-040</t>
  </si>
  <si>
    <t>img-i53-041</t>
  </si>
  <si>
    <t>img-i53-042</t>
  </si>
  <si>
    <t>img-i53-043</t>
  </si>
  <si>
    <t>img-i54-001</t>
  </si>
  <si>
    <t>E30, Regal 5, Kiste VII</t>
  </si>
  <si>
    <t>DEFA-Dokfilm über Fernando Gaillardo, Proben</t>
  </si>
  <si>
    <t>Eberhard Kube und zwei weitere Personen musizieren.</t>
  </si>
  <si>
    <t>Stempel Günther Gueffroy; Handschriftlich: Proben zu einer Fernsehproduktion über den chilenischen Pantomimen Galardo 2/3 3</t>
  </si>
  <si>
    <t>18x21</t>
  </si>
  <si>
    <t>An der oberen und linken Kante sowie auf Rückseite Klebeflächen, leichte Verschmutzung.</t>
  </si>
  <si>
    <t>img-i54-002</t>
  </si>
  <si>
    <t>img-i54-003</t>
  </si>
  <si>
    <t>Eberhard Kube und eine weitere Person (diese in Rückenansicht).</t>
  </si>
  <si>
    <t>Stempel Günther Gueffroy; Handschriftlich: Proben 1984 zum Film über Gellardo</t>
  </si>
  <si>
    <t>img-i54-004</t>
  </si>
  <si>
    <t>Eberhard Kube, im Hintergrund zwei weitere Personen.</t>
  </si>
  <si>
    <t>12x24</t>
  </si>
  <si>
    <t>img-055</t>
  </si>
  <si>
    <t>Papierumschlag "Der große Nepomuk"</t>
  </si>
  <si>
    <t>20.05.2019</t>
  </si>
  <si>
    <t>img-055-001</t>
  </si>
  <si>
    <t>"Der große Nepomuk", Szenenbild</t>
  </si>
  <si>
    <t xml:space="preserve">Reinhard Reim (links) und ein anderer Darsteller. </t>
  </si>
  <si>
    <t>Stempel Rita May</t>
  </si>
  <si>
    <t>img-055-002</t>
  </si>
  <si>
    <t>Reinhard Reim (links) und zwei weitere Darsteller.</t>
  </si>
  <si>
    <t>img-055-003</t>
  </si>
  <si>
    <t>Reinhard Reim spuckt einen Wasserstrahl. Im Hintergrund eine weitere Darstellerin.</t>
  </si>
  <si>
    <t>img-055-004</t>
  </si>
  <si>
    <t>Reinhard Reim (links) und zwei weitere Darsteller*innen. Im Hintergrund auf der Bühne ein Autowrack.</t>
  </si>
  <si>
    <t>img-055-005</t>
  </si>
  <si>
    <t>Reinhard Reim (rechts) und ein weiterer Darsteller heben eine Darstellerin in ihrer Mitte in die Luft.</t>
  </si>
  <si>
    <t>img-055-006</t>
  </si>
  <si>
    <t>Reinhard Reim (rechts) und zwei weitere Darsteller*innen auf der Bühne, hinter ihnen ein Autowrack.</t>
  </si>
  <si>
    <t>img-055-007</t>
  </si>
  <si>
    <t>Reinhard Reim sitzt auf einem Autowrack.</t>
  </si>
  <si>
    <t>img-055-008</t>
  </si>
  <si>
    <t>Drei Darsteller*innen auf der Bühne (links: Reinhard Reim), sie sitzen auf Autoreifen.</t>
  </si>
  <si>
    <t>img-055-009</t>
  </si>
  <si>
    <t>Reinhard Reim (rechts) und ein weiterer Darsteller, beide mit Clownsnase.</t>
  </si>
  <si>
    <t>img-055-010</t>
  </si>
  <si>
    <t xml:space="preserve">Reinhard Reim auf den Schultern eines anderen Darstellers. Im Vordergrund auf dem Boden ein aufgeklappter Koffer mit der Aufschrift "Nepomuk". Im Hintergrund ein aufgebocktes Autowrack. </t>
  </si>
  <si>
    <t>img-055-011</t>
  </si>
  <si>
    <t xml:space="preserve">Reinhard Reim mit einem Benzinkanister. Ein Bein hat er auf ein aufgebocktes Autowrack gestützt. </t>
  </si>
  <si>
    <t>img-055-012</t>
  </si>
  <si>
    <t>Bühne von "Der große Nepomuk", darin stehen drei Darsteller*innen (rechts: Reinhard Reim) auf einem aufgebockten Autowrack.</t>
  </si>
  <si>
    <t>img-055-013</t>
  </si>
  <si>
    <t>Bühne von "Der große Nepomuk", darin stehen drei Darsteller*innen (rechts: Reinhard Reim) und drehen Teller (bzw. einen Autoreifen) auf Stäben.</t>
  </si>
  <si>
    <t>img-055-014</t>
  </si>
  <si>
    <t>Kontaktabzüge von Aufnahmen von "Der große Nepomuk".</t>
  </si>
  <si>
    <t>img-055-015</t>
  </si>
  <si>
    <t>Reinhard Reim im Bühnenbild für die Produktion "Der große Nepomuk". Er schwingt ein Seil wie ein Lasso. Im Hintergrund ein aufgebocktes Autowrack.</t>
  </si>
  <si>
    <t>Stempel: Rita May</t>
  </si>
  <si>
    <t>Klebefächen auf der Rückseite</t>
  </si>
  <si>
    <t>img-055-016</t>
  </si>
  <si>
    <t>i55-013;img-i55-013</t>
  </si>
  <si>
    <t>img-055-017</t>
  </si>
  <si>
    <t>img-055-018</t>
  </si>
  <si>
    <t>Bühnenbild der Produktion "Der große Nepomuk", darin zwei Darsteller (rechts: Reinhard Reim), einer von ihnen (links) spuckt Feuer.</t>
  </si>
  <si>
    <t>img-055-019</t>
  </si>
  <si>
    <t>img-055-020</t>
  </si>
  <si>
    <t>Reinhard Reim (rechts) und zwei weitere Darsteller*innen. Reim und der linke Darsteller tragen Clownsnasen. Die Darstellerin (mitte) reißt den Mund auf. Hinter ihnen steht ein aufgebocktes Autowrack.</t>
  </si>
  <si>
    <t>img-055-021</t>
  </si>
  <si>
    <t>img-i56-001</t>
  </si>
  <si>
    <t>"Schaum", Szenenbild</t>
  </si>
  <si>
    <t>Zwei Darsteller*innen im Zentrum des Bildes, am unteren linken Rand die Köpfe bzw. Oberkörper weiterer Darsteller*innen. Im Hintergrund sieht man Teile des Bühnenbildes, ein langes Vorhangelement hängt von der Decke.</t>
  </si>
  <si>
    <t>Stempel Jürgen Hohmuth</t>
  </si>
  <si>
    <t>15x22,5</t>
  </si>
  <si>
    <t>gut, teilw. Ecken leicht abgestoßen, Kleberrrückstände auf der Rückseite</t>
  </si>
  <si>
    <t>img-i56-002</t>
  </si>
  <si>
    <t>Zwei Darsteller*innen in einem zu einer Seite hin offenen kubusartigen Bühnenelement (Vermutlich aus drei Paraventen mit einem aufgesetzten Deckenelement gebaut), Lichtspiele.</t>
  </si>
  <si>
    <t>img-i56-003</t>
  </si>
  <si>
    <t>Fünf Darsteller*innen in Kostümen auf einem weißen Bühnenboden. Über ihnen 'schwebt' ein Bühnenelement.</t>
  </si>
  <si>
    <t>22,5x15</t>
  </si>
  <si>
    <t>img-i56-004</t>
  </si>
  <si>
    <t>Vier Darsteller*innen in Kostüm auf einem weißen Bühnenboden. Am oberen Rand der Bühne sind den Kostümen ähnliche Requisiten oder Bühnenelemente zu erkennen, die vermutlich von der Bühnendecke hängen.</t>
  </si>
  <si>
    <t>img-i56-005</t>
  </si>
  <si>
    <t>Ein Trompetenspieler mit Notenständer.</t>
  </si>
  <si>
    <t>img-i56-006</t>
  </si>
  <si>
    <t>Silhouetten zweier Darsteller*innen vor Bühnenbildelementen.</t>
  </si>
  <si>
    <t>img-i56-007</t>
  </si>
  <si>
    <t>Bühnenbildelemente, Dunkel auf der Bühne.</t>
  </si>
  <si>
    <t>img-i56-008</t>
  </si>
  <si>
    <t>Sechs Darsteller*innen in Kostüme auf einem weißen, trapezförmig verlegten Bühnenboden, darüber 'schwebt' ein Bühnenelement.</t>
  </si>
  <si>
    <t>img-i57-001</t>
  </si>
  <si>
    <t>img-i57-002</t>
  </si>
  <si>
    <t>img-i57-003</t>
  </si>
  <si>
    <t>img-i57-004</t>
  </si>
  <si>
    <t>img-i57-005</t>
  </si>
  <si>
    <t>img-i57-006</t>
  </si>
  <si>
    <t>img-i57-007</t>
  </si>
  <si>
    <t>img-i57-008</t>
  </si>
  <si>
    <t>img-i57-009</t>
  </si>
  <si>
    <t>img-i57-010</t>
  </si>
  <si>
    <t>img-i57-011</t>
  </si>
  <si>
    <t>img-i57-012</t>
  </si>
  <si>
    <t>img-i57-013</t>
  </si>
  <si>
    <t>img-i57-014</t>
  </si>
  <si>
    <t>img-i57-015</t>
  </si>
  <si>
    <t>img-i57-016</t>
  </si>
  <si>
    <t>img-i57-017</t>
  </si>
  <si>
    <t>img-i58-001</t>
  </si>
  <si>
    <t>E30, Regal 5, Kiste VIII</t>
  </si>
  <si>
    <t>Proben mit Masken und Puppen, Pantomimentheater vom Prenzlauer Berg</t>
  </si>
  <si>
    <t>Eberhard Kube (links) mit einem Darsteller mit einem Maskenkopf. Dieser spielt auf einem Requisiteninstrument. Im Hintergrund andere Darsteller*innen (unscharf).</t>
  </si>
  <si>
    <t>Harald,Mohr</t>
  </si>
  <si>
    <t>Stempel Harald Mohr</t>
  </si>
  <si>
    <t>23.05.2019</t>
  </si>
  <si>
    <t>img-i58-002</t>
  </si>
  <si>
    <t>Ein*e Darsteller*in mit einem Maskenkopf mit blonden Wollhaaren. Im Hintergrund ein*e weitere Darsteller*in mit Maskenkopf (unscharf).</t>
  </si>
  <si>
    <t>24x16,5</t>
  </si>
  <si>
    <t>img-i58-003</t>
  </si>
  <si>
    <t>Maskenköpfe im Studio des Pantomimentheater vom Prenzlauer Berg</t>
  </si>
  <si>
    <t>Verschiedene Maskenköpfe liegen in einem Regal. Darin stehen u. a. auch Farbtöpfe.</t>
  </si>
  <si>
    <t>Handschriftlich: Für Dich / Braune</t>
  </si>
  <si>
    <t>img-i58-004</t>
  </si>
  <si>
    <t xml:space="preserve">Drei Darsteller*innen liegen mit Maskenköpfen auf dem Studioboden. </t>
  </si>
  <si>
    <t>13x22</t>
  </si>
  <si>
    <t>img-i59-001</t>
  </si>
  <si>
    <t>Proben mit Maskenköpfen</t>
  </si>
  <si>
    <t>Eberhard Kube (rechts) und eine Darstellerin bei Proben mit einer Maske und einer überdimensionierten Requisitenflöte. Auf Matten am Boden sitzen ander Personen [Kinder?], die zusehen.</t>
  </si>
  <si>
    <t>23x15</t>
  </si>
  <si>
    <t>img-i59-002</t>
  </si>
  <si>
    <t>Darstellerin mit Großpuppe</t>
  </si>
  <si>
    <t>Eine Darstellerin sitzt auf einem Stuhl. Auf ihrem Schoß hält sie eine Großpuppe. Um sie herum auf dem Boden liegen weitere Puppenteile.</t>
  </si>
  <si>
    <t>19x13,5</t>
  </si>
  <si>
    <t>img-i59-003</t>
  </si>
  <si>
    <t>Darsteller*innen mit Maskenkopf</t>
  </si>
  <si>
    <t>Eine Frau (Rückenansicht) und ein Darsteller, der einen großen Maskenkopf trägt. Sie beide legen einen Finger auf die Stelle, an der unter der Maske der Mund des Darstellers vermutet werden kann. Die Frau führt eine Schere an diese Stelle, vermutlich, um eine Öffnung für den Mund des Darstellers in den Stoff zu schneiden.</t>
  </si>
  <si>
    <t>24x17,5</t>
  </si>
  <si>
    <t>img-i59-004</t>
  </si>
  <si>
    <t>Maskenkopf</t>
  </si>
  <si>
    <t>Ein Darsteller trägt einen Maskenkopf. Am unteren rechten Bildrand sind die Hände einer Person zu sehen, die am Saum der Maske Näharbeiten vornimmt.</t>
  </si>
  <si>
    <t>23x18</t>
  </si>
  <si>
    <t>img-i59-005</t>
  </si>
  <si>
    <t>Proben für welche Produktion? Wann kommen Puppen zum Einsatz? Bei Debus nachlesen?</t>
  </si>
  <si>
    <t>Proben mit Großpuppen</t>
  </si>
  <si>
    <t>Darsteller*innen tanzen mit Großpuppen. Sie tragen keine Kostüme. Rechts vorne ist Reinhard Reim zu sehen.</t>
  </si>
  <si>
    <t>img-i59-006</t>
  </si>
  <si>
    <t>Darsteller*innen tanzen mit Großpuppen.</t>
  </si>
  <si>
    <t>img-i59-007</t>
  </si>
  <si>
    <t>img-i59-008</t>
  </si>
  <si>
    <t>Darsteller*innen mit Großpuppen auf dem Studioboden. Links im schwarz-weiß gestreiften T-Shirt: Karl-Michael Kulow.</t>
  </si>
  <si>
    <t>12,5x18</t>
  </si>
  <si>
    <t>img-i59-009</t>
  </si>
  <si>
    <t>img-i59-010</t>
  </si>
  <si>
    <t>Impressionen aus dem Studio des Pantomimentheater vom Prenzlauer Berg</t>
  </si>
  <si>
    <t>Ein Baby wird auf einer Matte auf dem Studioboden gewickelt. Ein anderes Kind schaut dabei zu. Um die Personen herum liegen Maskenköpfe auf dem Boden.</t>
  </si>
  <si>
    <t>Brauner Briefumschlag mit Beschriftung, an der Seite aufgeschnitten.</t>
  </si>
  <si>
    <t>14,5x22</t>
  </si>
  <si>
    <t>img-060</t>
  </si>
  <si>
    <t>STRASSEN / PLÄTZE / WAGEN (20)</t>
  </si>
  <si>
    <t>Theaterwagenprogramm Pantomimentheater vom Prenzlauer Berg</t>
  </si>
  <si>
    <t>img-060-001</t>
  </si>
  <si>
    <t>Ein Mann am S-Bahnhof Prenzlauer Allee</t>
  </si>
  <si>
    <t xml:space="preserve">Ein Mann steht mit verschränkten Armen an einem Zaun, auf dem steht: "S-Bahn Eingang um die Ecke", dahinter eine Baustelle. Im Hintergrund ist das S-Bahn Schild des Bahnhofs Prenzlauer Allee, sowie das dahinter liegende Haus, zu sehen. </t>
  </si>
  <si>
    <t>img-060-002</t>
  </si>
  <si>
    <t>Eberhard Kube auf der Bühne des Wagens des Pantomimentheater vom Prenzlauer Berg, der auf einem Platz in einem Ostberliner Wohngebiet steht.</t>
  </si>
  <si>
    <t>img-060-003</t>
  </si>
  <si>
    <t>Eberhard Kube (links mit Hut und Mikrofon) und andere Darsteller*innen des Pantomimentheater vom Prenzlauer Berg bei einer Vorstellung mit dem Theaterwagen auf dem Ostberliner Alexanderplatz.</t>
  </si>
  <si>
    <t>Eberhard,Kube;Karl_Michael,Kulow</t>
  </si>
  <si>
    <t>LOC_Alexanderplatz</t>
  </si>
  <si>
    <t>img-060-004</t>
  </si>
  <si>
    <t>img-i63-001</t>
  </si>
  <si>
    <t>Eberhard Kube mit Hut und Megafon bei einer Vorstellung des Pantomimentheater vom Prenzlauer Berg mit dem Theaterwagen auf dem Ostberliner Alexanderplatz. Kube hält mit dem ausgestreckten rechten Arm eine Maske über seinem Kopf in die Luft. Auch in der anderen Hand hält er eine Maske.</t>
  </si>
  <si>
    <t>img-060-005</t>
  </si>
  <si>
    <t>Zuschauer*innen, vermutlich vor einem Sportplatz in einem Wohngebiet in der Seelower Straße. Im Hintergrund ein Wohnhaus.</t>
  </si>
  <si>
    <t>LOC_Hof_Seelower_Straße</t>
  </si>
  <si>
    <t>img-060-006</t>
  </si>
  <si>
    <t>Zwei Zuschauer*innen sitzen auf einer Bank. Um sie herum weitere Personen, u. a. zwei Kinder, im Hintergrund steht ein Wohnhaus.</t>
  </si>
  <si>
    <t>img-060-007</t>
  </si>
  <si>
    <t>Zwei Zuschauer*innen sitzen auf einer Bank ( Rückenansicht bzw. Halbprofil). Um sie herum und im Hintergrund weitere Personen.</t>
  </si>
  <si>
    <t>img-060-008</t>
  </si>
  <si>
    <t>Eine Gruppe Kinder ist durch einen Zaun hindurch aufgenommen, der vermutlich einen Sportplatz abgrenzt. Aufgenommen vermutlich am Rande einer Vorstellung des Pantomimentheater vom Prenzlauer Berg in der Seelower Straße.</t>
  </si>
  <si>
    <t>img-060-009</t>
  </si>
  <si>
    <t>Der Theaterwagen des Pantomimentheater vom Prenzlauer Berg steht vor einem Gebäude in der Seelower Straße, Ostberlin. Eine Menge Zuschauer*innen steht davor (Rückenansicht).</t>
  </si>
  <si>
    <t>img-060-010</t>
  </si>
  <si>
    <t>Zwei Darsteller auf der Bühne des Theaterwagen vom Pantomimentheater vom Prenzlauer Berg. Eine Schar Kinder steht davor. Aufgenommen vermutlich in der Seelower Straße.</t>
  </si>
  <si>
    <t>img-i61-001</t>
  </si>
  <si>
    <t>Gehören eventuell zu img-060 dazu, haben aber keinen Stempel. Das papier hat eine andere Oberflächenbeschaffenheit.</t>
  </si>
  <si>
    <t>Wohnhäuser Seelower Straße</t>
  </si>
  <si>
    <t>Aufgenommen vermutlich am Rande einer Vorstellung des Pantomimentheater vom Prenzlauer Berg.</t>
  </si>
  <si>
    <t>img-i61-002</t>
  </si>
  <si>
    <t>img-i62-001</t>
  </si>
  <si>
    <t>Sechs Darsteller*innen des Pantomimentheater vom Prenzlauer Berg mit hohen Papierhüten, die Gesichter sind weiß geschminkt. Hinter ihnen der Vorhang des Theaterwagens. In Rückenansicht ist im Vordergrund eine weitere, unterhalb der Bühne auf der Straße stehende Person zu sehen, die mit den Darsteller*innen spricht.</t>
  </si>
  <si>
    <t>Handschriftlich: Ch. Lehmann</t>
  </si>
  <si>
    <t>img-i62-002</t>
  </si>
  <si>
    <t>Darsteller*innen des Pantomimentheater vom Prenzlauer Berg laufen vor einem Traktor her, der ihren Theaterwagen durch ein Ostberliner Wohngebiet zieht. Einige von ihnen haben Luftballons in den Händen.</t>
  </si>
  <si>
    <t>img-i63-002</t>
  </si>
  <si>
    <t>sehr wahrscheinlich von Rita May fotografiert</t>
  </si>
  <si>
    <t>Zuschauer*innen vor dem Theaterwagen des Pantomimentheater vom Prenzlauer Berg, der auf dem Ostberliner Alexanderplatz steht.</t>
  </si>
  <si>
    <t>Handschriftlich (unterschiedlich): Saaun [?] 1x Chicago Kube 5x Ingo 1x Fine 2x Sabie [?] Jung [? Jenny?]</t>
  </si>
  <si>
    <t>img-i63-003</t>
  </si>
  <si>
    <t>img-i100-001</t>
  </si>
  <si>
    <t>Eberhard Kube sitzt hinter dem Theaterwagen des Pantomimentheater vom Prenzlauer Berg. Neben ihm zwei Kinder und eine Frau. Auf dem Ostberliner Alexanderplatz aufgenommen.</t>
  </si>
  <si>
    <t>Handschriftlich (unterschiedlich): Kube 1x größer Sabie [?] 1 groß 2x</t>
  </si>
  <si>
    <t>img-i63-004</t>
  </si>
  <si>
    <t>Eberhard Kube auf der Bühne des Wagens des Pantomimentheater vom Prenzlauer Berg. Er hält ein Megafon in der Hand. Der Wagen steht auf dem Ostberliner Alexanderplatz.</t>
  </si>
  <si>
    <t>img-i63-005</t>
  </si>
  <si>
    <t>Eberhard Kube mit Hut und Megafon vor der Bühne des Theaterwagen des Pantomimentheater vom Prenzlauer Berg. Er hält eine Maske in der Hand. Um ihn stehen einige Zuschauer*innen. Der Wagen steht auf dem Ostberliner Alexanderplatz.</t>
  </si>
  <si>
    <t>img-i63-006</t>
  </si>
  <si>
    <t>Eine Gruppe Zuschauer*innen auf dem Ostberliner Alexanderplatz.</t>
  </si>
  <si>
    <t>img-i63-007</t>
  </si>
  <si>
    <t>Handschriftlich: Saaun [?] 1x Betty</t>
  </si>
  <si>
    <t>img-i63-008</t>
  </si>
  <si>
    <t>Eine Gruppe Zuschauer*innen, dazwischen ein Darsteller vom Pantomimentheater vom Prenzlauer Berg, der die Programmzeitschrift "kaputt" ausgibt.</t>
  </si>
  <si>
    <t>Handschriftlich: Ina Kathrin 2x</t>
  </si>
  <si>
    <t>img-i63-009</t>
  </si>
  <si>
    <t>img-i100-002</t>
  </si>
  <si>
    <t>Eine Gruppe Zuschauer*innen auf dem Ostberliner Alexanderplatz. In Ihrer Mitte Eberhard Kube mit Hut und Clownsnase.</t>
  </si>
  <si>
    <t>img-i63-010</t>
  </si>
  <si>
    <t>Darsteller*innen des Pantomimentheater vom Prenzlauer Berg in einer Rostocker Straße.</t>
  </si>
  <si>
    <t>img-064-001</t>
  </si>
  <si>
    <t>Schönhauser oder Rostock?</t>
  </si>
  <si>
    <t>Pantomimentheater vom Prenzlauer Berg, Aufführung auf der Straße</t>
  </si>
  <si>
    <t>Ein Darsteller in Interaktion mit einem Kreisförmig um ihn herumstehenden Publikum, vermutlich auf der Schönhauser Allee.</t>
  </si>
  <si>
    <t>18x23,5</t>
  </si>
  <si>
    <t>Kleberückstände auf der Rückseite</t>
  </si>
  <si>
    <t>img-i65-001</t>
  </si>
  <si>
    <t>Kontaktabzüge von Aufnahmen von einer Tour des Pantomimentheater vom Prenzlauer Berg mit dem Theaterwagen, vermutlich nach Rostock zum Treffen der Freundschaft zwischen der Jugend der DDR und der Republik Kuba.</t>
  </si>
  <si>
    <t>Handschriftlich: Rostock</t>
  </si>
  <si>
    <t>img-066</t>
  </si>
  <si>
    <t>WAGENBÜHNE, Modell (22) [durchgestrichen] 21 V</t>
  </si>
  <si>
    <t>Theaterwagenbühne, Pantomimentheater vom Prenzlauer Berg, Modell</t>
  </si>
  <si>
    <t>Brauner Umschlag mit Beschriftung, oben und an der Seite auf- bzw. abgeschnitten.</t>
  </si>
  <si>
    <t>img-066-001</t>
  </si>
  <si>
    <t>img-066-002</t>
  </si>
  <si>
    <t>img-066-003</t>
  </si>
  <si>
    <t>img-066-004</t>
  </si>
  <si>
    <t>img-066-005</t>
  </si>
  <si>
    <t>img-066-006</t>
  </si>
  <si>
    <t>img-066-007</t>
  </si>
  <si>
    <t>img-066-008</t>
  </si>
  <si>
    <t>img-066-009</t>
  </si>
  <si>
    <t>img-066-010</t>
  </si>
  <si>
    <t>img-066-011</t>
  </si>
  <si>
    <t>img-066-012</t>
  </si>
  <si>
    <t>img-066-013</t>
  </si>
  <si>
    <t>img-066-014</t>
  </si>
  <si>
    <t>img-066-015</t>
  </si>
  <si>
    <t>img-066-016</t>
  </si>
  <si>
    <t>Theaterwagen, Pantomimentheater vom Prenzlauer Berg</t>
  </si>
  <si>
    <t>img-i67-001</t>
  </si>
  <si>
    <t>Der Theaterwagen steht in einem Innenhof. Evtl. ist das Foto aufgenommen worden, als dieser erste Wagen bereits nicht mehr in Benutzung war. Anfang der 1990er Jahre wurde ein neuer Theaterwagen gebaut.</t>
  </si>
  <si>
    <t>img-i67-002</t>
  </si>
  <si>
    <t>Die rechte obere Ecke ist abgestoßen</t>
  </si>
  <si>
    <t>img-i68-001</t>
  </si>
  <si>
    <t>E30, Regal 5, Kiste IX</t>
  </si>
  <si>
    <t>entweder Rostock oder Alexanderplatz</t>
  </si>
  <si>
    <t>Eine Zuschauer*innenmenge, dazwischen mindestens ein Darsteller des Pantomimentheater vom Prenzlauer Berg.</t>
  </si>
  <si>
    <t>24.05.2019</t>
  </si>
  <si>
    <t>img-i68-002</t>
  </si>
  <si>
    <t>Der Theaterwagen des Pantomimentheater vom Prenzlauer Berg mit fertigem Bühnenaufbau. Davor sind einige Personen zu sehen.</t>
  </si>
  <si>
    <t>img-i68-003</t>
  </si>
  <si>
    <t>Darsteller*innen mit Masken auf der Theaterwagenbühne, vor der Bühne einige Zuschauer*innen.</t>
  </si>
  <si>
    <t>img-i68-004</t>
  </si>
  <si>
    <t>Darsteller*innen mit unterschiedlich geschminkten Gesichtern und / oder Masken stehen vor der Wagenbühne hintereinander in einer Reihe.</t>
  </si>
  <si>
    <t>Handschriftlich: Reim Chicago Fine Sabe [?] Jenny Helmut</t>
  </si>
  <si>
    <t>img-i68-005</t>
  </si>
  <si>
    <t>img-i100-003</t>
  </si>
  <si>
    <t>Zwei Darsteller*innen mit Masken inmitten einer Zuschauer*innenmenge.</t>
  </si>
  <si>
    <t>img-i68-006</t>
  </si>
  <si>
    <t>img-i100-005</t>
  </si>
  <si>
    <t>Darsteller*innen und Zuschauer*innen [?] mit Masken und teilweise geschminkt, bei einer Tour des Pantomimentheater Vom Prenzlauer Berg mit seinem Theaterwagen, hier vermutlich in Rostock.</t>
  </si>
  <si>
    <t>Handschriftlich: KMK Reim Saaun [?] 1x Chicago Kube 5x Steffi Claudia Jenny 2x Helga Fine Sabine 1x größer 14x 1x groß</t>
  </si>
  <si>
    <t>img-i68-007</t>
  </si>
  <si>
    <t>Drei Darsteller*innen (Mitte: Fine Kwiatkowski), die beiden äußeren mit Masken, sitzen auf der Bühne des Theaterwagen des Pantomimentheater vom Prenzlauer Berg bei einer Aufführung während des Solidaritätsbasars der Journalisten auf dem Ost-Berliner Alexanderplatz.</t>
  </si>
  <si>
    <t>Handschriftlich: Fine 1x</t>
  </si>
  <si>
    <t>img-i68-008</t>
  </si>
  <si>
    <t>Ein Darsteller mit zwei Kindern, vermutlich bei einer Tour des Pantomimentheater vom Prenzlauer Berg, hier vermutlich in Rostock.</t>
  </si>
  <si>
    <t>Handschriftlich: KMK 1x Ingo Claudia Betty Sabine [?] Soja [?]</t>
  </si>
  <si>
    <t>img-i68-009</t>
  </si>
  <si>
    <t>Jugendliche mit bunt geschminkten Gesichtern. Eine Person trägt eine Pappnase vom Pantomimentheater vom Prenzlauer Berg.</t>
  </si>
  <si>
    <t>Handschriftlich: 5x Kube Fine Sabine Soja Jenny</t>
  </si>
  <si>
    <t>img-i68-010</t>
  </si>
  <si>
    <t>Eine Darstellerin mit einer falschen Nase in der Hand und einer hochgeschobenen Maske auf dem Kopf. Im Hintergrund ist eine Straße zu sehen, auf dem Boden sitzt eine Person mit teilweise geschminktem Gesicht. Die Aufnahme enstand vermutlich während einer Tour des Pantomimentheater vom Prenzlauer Berg mit seinem Theaterwagen, hier vermutlich in Rostock.</t>
  </si>
  <si>
    <t>img-i68-011</t>
  </si>
  <si>
    <t>Reinhard Reim sitzt auf einem Stuhl. Die Aufnahme entstand während einer Tour des Pantomimentheater vom Prenzlauer Berg mit seinem Theaterwagen. Hier vermutlich in Rostock.</t>
  </si>
  <si>
    <t>Handschriftlich: Reim 3x größer Kube 1x größer Claudia Fine 1x größer Sabine 1x größer Jenny 6x groß 3x</t>
  </si>
  <si>
    <t>img-i68-012</t>
  </si>
  <si>
    <t>Blick auf den Theaterwagen des Pantomimentheater vom Prenzlauer Berg, vermutlich vor einer Vorstellung.</t>
  </si>
  <si>
    <t>img-i68-013</t>
  </si>
  <si>
    <t>Handschriftlich: Reim Chicago Fine Sabine 4x</t>
  </si>
  <si>
    <t>img-i68-014</t>
  </si>
  <si>
    <t>Darsteller*innen ziehen mit Masken und teilweise geschminkt durch eine Straße.</t>
  </si>
  <si>
    <t>Fine,Kwiatkowski;Eua,Saaun</t>
  </si>
  <si>
    <t>Handschriftlich: 1x größer, Kube 1x Ingo Helga Fine 2x Sabine [?] 1 groß 6x</t>
  </si>
  <si>
    <t>img-i68-015</t>
  </si>
  <si>
    <t>img-i100-008</t>
  </si>
  <si>
    <t>Drei Darsteller*innen, zwei von ihnen mit Masken, auf einem öffentlichen Platz, vermutlich in Rostock (vorne rechts: Reinhard Reim). Um sie herum stehen Zuschauer*innen.</t>
  </si>
  <si>
    <t>img-i68-016</t>
  </si>
  <si>
    <t>Darsteller*innen sitzen und stehen auf der Bühne des Theaterwagens des Pantomimentheater vom Prenzlauer Berg.</t>
  </si>
  <si>
    <t>Handschriftlich: Reim Fine Betty [?] Sabine 4 x</t>
  </si>
  <si>
    <t>img-i68-017</t>
  </si>
  <si>
    <t>Wagenprogramm Rostock 1980, Szene "Jeder kackt durch seine Brille".</t>
  </si>
  <si>
    <t>Reinhard,Reim;Eua,Saaun</t>
  </si>
  <si>
    <t>Handschriftlich: Saaun [?] 2x Reim Kube 1x größer, "Wagenprogramm Rostock 1980 ,Jeder kackt durch seine Brille' 2x groß 3x</t>
  </si>
  <si>
    <t>img-i68-018</t>
  </si>
  <si>
    <t>Zuschauer*innen probieren Masken des Pantomimentheater vom Prenzlauer Berg.</t>
  </si>
  <si>
    <t>img-i68-020</t>
  </si>
  <si>
    <t>Aufbauarbeiten vor einer Vorstellung mit dem Theaterwagen. Unten rechts: Karl-Michael Kulow.</t>
  </si>
  <si>
    <t>Handschriftlich: KMK Reim Chicago Fine Steffi 5x</t>
  </si>
  <si>
    <t>img-i68-021</t>
  </si>
  <si>
    <t>Aufbauarbeiten vor einer Vorstellung, vermutlich in Rostock.</t>
  </si>
  <si>
    <t>Handschriftlich: Chicago 1x</t>
  </si>
  <si>
    <t>img-i68-022</t>
  </si>
  <si>
    <t>Blick in eine Straße, vermutlich in Rostock.</t>
  </si>
  <si>
    <t>img-i68-023</t>
  </si>
  <si>
    <t>Zuschauer*innen bei einer Freiluftvorstellung mit dem Theaterwagen. Ein paar von ihnen tragen falsche Nasen.</t>
  </si>
  <si>
    <t>Handschriftlich: 3x Kube Sabine Jenny 4x</t>
  </si>
  <si>
    <t>img-i68-024</t>
  </si>
  <si>
    <t>Am Rande einer Vorstellung: Eine Leiter wird gehalten.</t>
  </si>
  <si>
    <t>img-i68-025</t>
  </si>
  <si>
    <t>img-i68-026</t>
  </si>
  <si>
    <t>Blick in eine Straße, vermutlich in Rostock. An einer Gebäudebrücke hängen zwei Banner.</t>
  </si>
  <si>
    <t>img-i68-027</t>
  </si>
  <si>
    <t>gleiche Situation wie i63-006 - eine Zuschauerin identisch</t>
  </si>
  <si>
    <t>Zuschauer*innen bei einer Vorstellung mit dem Theaterwagen des Pantomimentheater vom Prenzlauer Berg. In der Mitte (Rückenansicht): Reinhard Reim</t>
  </si>
  <si>
    <t>img-i68-028</t>
  </si>
  <si>
    <t>EV_Kuba_DDR_Jugendtreffen;EV_Solidaritaetsbasar_Journalisten_1980</t>
  </si>
  <si>
    <t>Darsteller*innen mit Masken und Kostümen bei einer Vorstellung auf der Bühne des Theaterwagen vom Pantomimentheater vom Prenzlauer Berg.</t>
  </si>
  <si>
    <t>img-i68-029</t>
  </si>
  <si>
    <t>Darsteller*innen vor einem Haus, vermutlich in Rostock. Rechts: Fine Kwiatkowski</t>
  </si>
  <si>
    <t>img-i68-030</t>
  </si>
  <si>
    <t>Zuschauer*innen bei einer Vorstellung mit dem Theaterwagen des Pantomimentheater vom Prenzlauer Berg.</t>
  </si>
  <si>
    <t>Handschriftlich: Helga, Sabine Soja Reim 4x</t>
  </si>
  <si>
    <t>img-i68-031</t>
  </si>
  <si>
    <t>Aufbauarbeiten am Theaterwagen, vor einer Vorstellung.</t>
  </si>
  <si>
    <t>Handschriftlich: KMK Chicago Kube 1x größer Fine Sabine Soja Nr. 24/2 1 groß 6x ; Stempel Rity May</t>
  </si>
  <si>
    <t>Positiv mit Schutzpapier</t>
  </si>
  <si>
    <t>img-i68-032</t>
  </si>
  <si>
    <t>Zwei Darsteller*innen mit Masken spielen auf der Wagenbühne des Pantomimentheater vom Prenzlauer Berg die Szene "Kissen kaputt".</t>
  </si>
  <si>
    <t>Handschriftlich: Steffi Claudia Fine 3x Sabine 8/1 ,Wagenprogramm Rostock 1980 ,KissenKaputt'' Nr. 24/3 6x; Stempel Rita May</t>
  </si>
  <si>
    <t>img-i69-001</t>
  </si>
  <si>
    <t>Freilichtaufführungen Pantomimentheater vom Prenzlauer Berg</t>
  </si>
  <si>
    <t>Kontaktabzugseite mit Aufnahmen von diversen Freiluftaufführungen, einige davon mit "Wir Wohner"-Puppen und Maskenköpfen. Zu erkennen ist auf einigen Negativen auch das weiße Bühnenrund von "Die Horatier und die Kuriatier".</t>
  </si>
  <si>
    <t>19x24</t>
  </si>
  <si>
    <t>Die rechte obere Ecke ist ausgeschnitten.</t>
  </si>
  <si>
    <t>img-070-001</t>
  </si>
  <si>
    <t>Modell des Theaterwagen des Pantomimentheater vom Prenzlauer Berg</t>
  </si>
  <si>
    <t>Ein Modell des Theaterwagen des Pantomimentheater vom Prenzlauer Berg ohne Vorhang und ähnliches.</t>
  </si>
  <si>
    <t>21,5x31,5</t>
  </si>
  <si>
    <t>An den Kanten leicht abgestoßen, insgesamt etwas verbogen.</t>
  </si>
  <si>
    <t>img-070-002</t>
  </si>
  <si>
    <t>Ein Modell des Theaterwagen des Pantomimentheater vom Prenzlauer Berg. Darin sitzen, liegen und stehen Puppen. Am Modell sind kleine Fahnen bzw. Banner angebracht und Dekorationen angedeutet.</t>
  </si>
  <si>
    <t>img-071-001</t>
  </si>
  <si>
    <t>Einige Darsteller*innen laufen mit Masken und Kostüm eine Straße entlang. Rechts an der Wand: Fine Kwiatkowski. Die Aufnahme entstand vermutlich in Rostock.</t>
  </si>
  <si>
    <t>img-072</t>
  </si>
  <si>
    <t>TRAININGSARBEIT 82/83</t>
  </si>
  <si>
    <t>Trainingsarbeit 82/83</t>
  </si>
  <si>
    <t>img-072-001</t>
  </si>
  <si>
    <t>Training im Studio des Pantomimentheater vom Prenzlauer Berg</t>
  </si>
  <si>
    <t xml:space="preserve">Darsteller*innen beim Training. </t>
  </si>
  <si>
    <t>Michael,Freundt</t>
  </si>
  <si>
    <t>1982-00-00 oder 1983-00-00</t>
  </si>
  <si>
    <t>img-072-002</t>
  </si>
  <si>
    <t>Darsteller*innen beim Training, in Reihen aufgestellt, sie führen mehr oder weniger synchron eine Bewegung aus.</t>
  </si>
  <si>
    <t>img-072-003</t>
  </si>
  <si>
    <t>Darsteller*innen beim Training. Sie bewegen sich frei im Raum.</t>
  </si>
  <si>
    <t>img-072-004</t>
  </si>
  <si>
    <t>Darsteller*innen beim Training, szenische Übungen.</t>
  </si>
  <si>
    <t>img-072-005</t>
  </si>
  <si>
    <t>img-072-006</t>
  </si>
  <si>
    <t>Ein Darsteller beim Training.</t>
  </si>
  <si>
    <t>img-072-007</t>
  </si>
  <si>
    <t>Darsteller*innen beim Training.</t>
  </si>
  <si>
    <t>img-072-008</t>
  </si>
  <si>
    <t>Darsteller*innen beim Training. Sie stehen in einem (Halb-)Kreis.</t>
  </si>
  <si>
    <t>img-072-009</t>
  </si>
  <si>
    <t>Darsteller*innen beim Training. Übungen im (Halb-)Kreis.</t>
  </si>
  <si>
    <t>img-072-010</t>
  </si>
  <si>
    <t>Darsteller*innen beim Training, sie bewegen sich im Raum, zwei hocken auf dem Boden.</t>
  </si>
  <si>
    <t>img-072-011</t>
  </si>
  <si>
    <t>Darsteller*innen beim Training, in Reihen aufgestellt, sie führen mehr oder weniger synchron eine Bewegung aus. Links im gestreiften T-Shirt: Reinhard Reim, der die Übungen anleitet.</t>
  </si>
  <si>
    <t>img-072-012</t>
  </si>
  <si>
    <t>img-072-013</t>
  </si>
  <si>
    <t>Eine Darstellerin beim Training (im Hintergrund ein weiterer Darsteller).</t>
  </si>
  <si>
    <t>img-072-014</t>
  </si>
  <si>
    <t>img-072-015</t>
  </si>
  <si>
    <t>Reinhard Reim demonstriert eine Bewegung.</t>
  </si>
  <si>
    <t>img-072-016</t>
  </si>
  <si>
    <t>img-072-017</t>
  </si>
  <si>
    <t>Kontaktabzüge</t>
  </si>
  <si>
    <t>leicht gewellt, Rückseite leicht verschmutzt, Kanten leicht abgestoßen</t>
  </si>
  <si>
    <t>img-072-018</t>
  </si>
  <si>
    <t>img-i73-001</t>
  </si>
  <si>
    <t>Teilweise Proben für Horatier Kuriatier?</t>
  </si>
  <si>
    <t>Eberhard Kube auf einer Teppichrolle.</t>
  </si>
  <si>
    <t>27.05.2019</t>
  </si>
  <si>
    <t>img-i73-002</t>
  </si>
  <si>
    <t>Karl-Michael Kulow (vorne Mitte) und zwei weitere Darsteller*innen bei Übungen.</t>
  </si>
  <si>
    <t>Handschriftlich: Silvia</t>
  </si>
  <si>
    <t>img-i73-003</t>
  </si>
  <si>
    <t>Handschriftlich: Cast [?] Reim Steffi</t>
  </si>
  <si>
    <t>img-i73-004</t>
  </si>
  <si>
    <t>Darsteller*innen des Pantomimetheater vom Prenzlauer Berg beim Training. Sie stehen aufgereiht und führen alle die gleiche Bewegung aus.</t>
  </si>
  <si>
    <t>img-i73-005</t>
  </si>
  <si>
    <t>Eberhard Kube assistiert einer Person bei einem Salto auf eine Matte.</t>
  </si>
  <si>
    <t>img-i73-006</t>
  </si>
  <si>
    <t>Darsteller*innen beim Training. Auf dem Boden liegen Matten. Hinten in der Mitte: Reinhard Reim.</t>
  </si>
  <si>
    <t>Handschriftlich: Reim Hilscher</t>
  </si>
  <si>
    <t>img-i73-007</t>
  </si>
  <si>
    <t>Ein Darsteller macht Handstand auf einer Matte.</t>
  </si>
  <si>
    <t>img-i73-008</t>
  </si>
  <si>
    <t>Karl-Michael Kulow beim Training.</t>
  </si>
  <si>
    <t>img-i73-009</t>
  </si>
  <si>
    <t>Reinhard Reim, im Hintergrund rechts: Eberhard Kube.</t>
  </si>
  <si>
    <t>img-i73-010</t>
  </si>
  <si>
    <t>Eine Frau (Rückenansicht) beim Training.</t>
  </si>
  <si>
    <t>img-i73-011</t>
  </si>
  <si>
    <t>Reinhard Reim beim Training.</t>
  </si>
  <si>
    <t>img-i73-012</t>
  </si>
  <si>
    <t>Karl-Michael Kulow und ein weiterer Darsteller (Rückenansicht).</t>
  </si>
  <si>
    <t>img-i73-013</t>
  </si>
  <si>
    <t>img-i73-014</t>
  </si>
  <si>
    <t>Darsteller*innen beim Training. Rechts: Reinhard Reim.</t>
  </si>
  <si>
    <t>img-i73-015</t>
  </si>
  <si>
    <t>Eberhard Kube assistiert einer Person bei einem Salto auf einer Matte.</t>
  </si>
  <si>
    <t>img-i73-016</t>
  </si>
  <si>
    <t>Fünf Darsteller*innen, vor ihnen steht Eberhard Kube (rechts).</t>
  </si>
  <si>
    <t>img-i73-017</t>
  </si>
  <si>
    <t>Übungen mit Trampolin und Matten: Eine Darstellerin (vermutlich Constance Debus) springt in die Luft und macht Spagat. Im Hintergrund sitzt eine weitere Person.</t>
  </si>
  <si>
    <t>Leicht verdreckt</t>
  </si>
  <si>
    <t>img-i73-018</t>
  </si>
  <si>
    <t>Übungen mit Trampolin und Matten: Ein Darsteller springt in die Luft.</t>
  </si>
  <si>
    <t>Handschriftlich: Sab.</t>
  </si>
  <si>
    <t>img-i73-019</t>
  </si>
  <si>
    <t>Karl-Michael Kulow und ein weiterer Darsteller.</t>
  </si>
  <si>
    <t>img-i73-020</t>
  </si>
  <si>
    <t>img-i73-021</t>
  </si>
  <si>
    <t>Übungen mit Trampolin und Matten. Ein Darsteller springt in die Luft während im Hintergrund andere Darsteller*innen in einer Reihe anstehen.</t>
  </si>
  <si>
    <t>img-i73-022</t>
  </si>
  <si>
    <t>Handschriftlich: Hilscher [?] Cst [?]</t>
  </si>
  <si>
    <t>img-i73-023</t>
  </si>
  <si>
    <t>Einige Darsteller*innen beim Training.</t>
  </si>
  <si>
    <t>img-i73-024</t>
  </si>
  <si>
    <t>Eberhard Kube und ein anderer Darsteller. Sie rollen eine Matte / einen Teppich auf.</t>
  </si>
  <si>
    <t>img-i73-025</t>
  </si>
  <si>
    <t>Eberhard Kube beim Training.</t>
  </si>
  <si>
    <t>img-i74-001</t>
  </si>
  <si>
    <t>Rhythmusproben im Studio des Pantomimentheater vom Prenzlauer Berg</t>
  </si>
  <si>
    <t>Klatschende Hände, sehr dunkler Hintergrund.</t>
  </si>
  <si>
    <t>img-i74-002</t>
  </si>
  <si>
    <t>Porträt einer Darstellerin.</t>
  </si>
  <si>
    <t>img-i74-003</t>
  </si>
  <si>
    <t>Eine sitzende Darsteller*in, dunkler Hintergrund.</t>
  </si>
  <si>
    <t>img-i74-004</t>
  </si>
  <si>
    <t>img-i74-005</t>
  </si>
  <si>
    <t>Porträt einer Darstellerin, dunkler Hintergrund.</t>
  </si>
  <si>
    <t>img-i74-006</t>
  </si>
  <si>
    <t>img-i74-007</t>
  </si>
  <si>
    <t>img-i74-008</t>
  </si>
  <si>
    <t>Porträt einer Darstellerin, sie sitzt vermutlich auf dem Studioboden, ihre Hände liegen auf einem Hocker.</t>
  </si>
  <si>
    <t>img-i74-009</t>
  </si>
  <si>
    <t>Porträt einer Darstellerin, sie sitzt vermutlich auf dem Studioboden, mit ihren Händen trommelt sie auf einem Hocker.</t>
  </si>
  <si>
    <t>img-i74-010</t>
  </si>
  <si>
    <t>Rumpf- und Beinansatz einer Person, die sich Bongos um den Hals gehängt hat und mit den Händen darauf trommelt.</t>
  </si>
  <si>
    <t>img-i74-011</t>
  </si>
  <si>
    <t>Eine Hand schlägt auf eine Trommel, dunkler Hintergrund.</t>
  </si>
  <si>
    <t>img-i74-012</t>
  </si>
  <si>
    <t>Eine sitzende Person hält eine Trommel zwischen ihren Beinen und trommelt darauf. Zu sehen sind nur die Beine sowie der Ansatz des Oberkörpers.</t>
  </si>
  <si>
    <t>img-i74-013</t>
  </si>
  <si>
    <t>img-i74-014</t>
  </si>
  <si>
    <t>Hände schlagen auf eine Trommel.</t>
  </si>
  <si>
    <t>img-i74-015</t>
  </si>
  <si>
    <t>Wer ist das?</t>
  </si>
  <si>
    <t>Handschriftlich: Anke [?] 1x klein 1x doppelte Größe</t>
  </si>
  <si>
    <t>img-i74-016</t>
  </si>
  <si>
    <t>Ein Mann mit einer Trommel.</t>
  </si>
  <si>
    <t>img-i74-017</t>
  </si>
  <si>
    <t>Zwei sitzende Darstellerinnen, sie klatschen. Die Aufnahme ist sehr dunkel.</t>
  </si>
  <si>
    <t>img-i74-018</t>
  </si>
  <si>
    <t xml:space="preserve">Eine Darstellerin. Sehr dunkle Aufnahme. </t>
  </si>
  <si>
    <t>Handschriftlich: Anke [?]</t>
  </si>
  <si>
    <t>img-i74-019</t>
  </si>
  <si>
    <t>Handschriftlich: 1x klein 1x doppelte Größe Anke [?]</t>
  </si>
  <si>
    <t>img-i74-020</t>
  </si>
  <si>
    <t>Zwei Darstellerinnen, sie klatschen.</t>
  </si>
  <si>
    <t>img-i74-021</t>
  </si>
  <si>
    <t>img-i74-022</t>
  </si>
  <si>
    <t>Ein sitzender Mann in einem karierten Hemd. Er schlägt eine Trommel.</t>
  </si>
  <si>
    <t>img-i74-023</t>
  </si>
  <si>
    <t>Kontaktabzüge, von denen teilweise entwickelte Positive vorliegen.</t>
  </si>
  <si>
    <t>Handschriftlich: Rhythmusproben</t>
  </si>
  <si>
    <t>Ecken und Katen leicht abgestoßen</t>
  </si>
  <si>
    <t>img-i74-024</t>
  </si>
  <si>
    <t>img-075</t>
  </si>
  <si>
    <t>PROBENARBEIT BEI QB IV 18</t>
  </si>
  <si>
    <t>Brauner Umschlag mit Beschriftung, oben auf- bzw. abgeschnitten.</t>
  </si>
  <si>
    <t>img-075-001</t>
  </si>
  <si>
    <t>Von einem Trampolin aus springt ein Darsteller im Salto auf eine Matte. Eine andere Person assistiert dabei.</t>
  </si>
  <si>
    <t>img-075-002</t>
  </si>
  <si>
    <t>img-i76-001</t>
  </si>
  <si>
    <t>Probenarbeit im Studio des Pantomimentheater vom Prenzlauer Berg</t>
  </si>
  <si>
    <t>Eberhard Kube mit kreisförmigen Schilden oder Flügelattrappen. Im Hintergrund auf dem Boden liegt ein Maskenkopf.</t>
  </si>
  <si>
    <t>19x13</t>
  </si>
  <si>
    <t>leicht vergilbt, leicht gewellt</t>
  </si>
  <si>
    <t>img-i76-002</t>
  </si>
  <si>
    <t>Zwei Darstellerinnen sitzen auf Matten im Studio des Pantomimentheater, links neben ihnen kniet Reinhard Reim. Die drei scheinen sich zu unterhalten.</t>
  </si>
  <si>
    <t>13x19</t>
  </si>
  <si>
    <t>img-i77-001</t>
  </si>
  <si>
    <t>E30, Regal 5, Kiste X</t>
  </si>
  <si>
    <t>Darsteller*innen bei Proben, eventuell für die Produktion "Viele Dinge sind in einem Ding" oder die damit verbundene Freiluftproduktion "Die Horatier und die Kuriatier".</t>
  </si>
  <si>
    <t>An den Ecken Nadeldurchstiche.</t>
  </si>
  <si>
    <t>img-i77-002</t>
  </si>
  <si>
    <t>img-i77-003</t>
  </si>
  <si>
    <t>Ein Darsteller, vermutlich Eberhard Kube, in einem Kostüm für die Inszenierung "Viele Dinge sind in einem Ding" oder für die Freiluftproduktion "Die Horatier und die Kuriatier".</t>
  </si>
  <si>
    <t>img-i77-004</t>
  </si>
  <si>
    <t>Ein Darsteller, vermutlich Eberhard Kube, in einem Kostüm für die Inszenierung "Viele Dinge sind einem Ding" oder für die Freiluftproduktion "Die Horatier und die Kuriatier".</t>
  </si>
  <si>
    <t>img-i78-001</t>
  </si>
  <si>
    <t>Kurse im Studio des Pantomimentheater vom Prenzlauer Berg</t>
  </si>
  <si>
    <t>Einige Kursteilnehmer*innen vor der Spiegelwand im Studio.</t>
  </si>
  <si>
    <t>Gut, an den Ecken sind Nadeldurchstiche.</t>
  </si>
  <si>
    <t>img-i78-002</t>
  </si>
  <si>
    <t>Kursteilnehmer*innen stehen hintereinander im Studio, sie beugen sich mit ausgestreckten Armen nach links.</t>
  </si>
  <si>
    <t>Handschriftlich: 89</t>
  </si>
  <si>
    <t>img-i78-003</t>
  </si>
  <si>
    <t>Kursteilnehmer*innen stehen im Studio verteilt in Kreisen, einige strecken die Arme seitlich von sich und stehen auf einem Bein, das andere angewinkelt.</t>
  </si>
  <si>
    <t>Handschriftlich: 90</t>
  </si>
  <si>
    <t>img-i79-001</t>
  </si>
  <si>
    <t>War Einsortiert mit dem Vermerk "Probenarbeit / Workshoparbeit nach '88" - Klären woher die Info kommt.</t>
  </si>
  <si>
    <t>15,5x23</t>
  </si>
  <si>
    <t>Das Foto ist auf eine Pappe geklebt.</t>
  </si>
  <si>
    <t>img-i79-002</t>
  </si>
  <si>
    <t>img-i79-003</t>
  </si>
  <si>
    <t>Handschriftlich: 9</t>
  </si>
  <si>
    <t>Das Foto war vermutlich auf Pappe geklebt, es befinden sich Kleberrückstände auf seiner Rückseite.</t>
  </si>
  <si>
    <t>img-i79-004</t>
  </si>
  <si>
    <t>Handschriftlich: 10</t>
  </si>
  <si>
    <t>img-i79-005</t>
  </si>
  <si>
    <t>Handschriftlich: 16</t>
  </si>
  <si>
    <t>img-i79-006</t>
  </si>
  <si>
    <t>img-i79-007</t>
  </si>
  <si>
    <t>img-i79-008</t>
  </si>
  <si>
    <t>img-i79-009</t>
  </si>
  <si>
    <t>img-i79-010</t>
  </si>
  <si>
    <t>War Einsortiert mit dem Vermerk "Probenarbeit / Kursarbeit nach '88" - Klären woher die Info kommt.</t>
  </si>
  <si>
    <t>img-i79-011</t>
  </si>
  <si>
    <t>img-i79-012</t>
  </si>
  <si>
    <t>img-i79-013</t>
  </si>
  <si>
    <t>Handschriftlich: 7</t>
  </si>
  <si>
    <t>img-i79-014</t>
  </si>
  <si>
    <t>img-i79-015</t>
  </si>
  <si>
    <t>img-i79-016</t>
  </si>
  <si>
    <t>Handschriftlich: 5</t>
  </si>
  <si>
    <t>23x15,5</t>
  </si>
  <si>
    <t>img-i79-017</t>
  </si>
  <si>
    <t>Handschriftlich: 8</t>
  </si>
  <si>
    <t>img-i79-018</t>
  </si>
  <si>
    <t>img-i79-019</t>
  </si>
  <si>
    <t>19,5x29</t>
  </si>
  <si>
    <t>Kleberrückstände auf der Rückseite</t>
  </si>
  <si>
    <t>img-i79-020</t>
  </si>
  <si>
    <t>29x19,5</t>
  </si>
  <si>
    <t>img-i79-021</t>
  </si>
  <si>
    <t>img-i79-022</t>
  </si>
  <si>
    <t>img-i79-023</t>
  </si>
  <si>
    <t>img-i80-001</t>
  </si>
  <si>
    <t>Ziemlich sicher zeigt img-i73 die Proben für das Werkstattprogramm.</t>
  </si>
  <si>
    <t>Werkstattprogramm Pantomimentheater vom Prenzlauer Berg</t>
  </si>
  <si>
    <t>Darsteller*innen auf der Bühne, die unterschiedliche Aktionen durchführen, eine Darstellerin hat einen Ball, ein weiterer macht einen Salto. Zu sehen ist auch Teil des Publikums (Rückenansicht).</t>
  </si>
  <si>
    <t>18x23</t>
  </si>
  <si>
    <t>img-i80-002</t>
  </si>
  <si>
    <t>Darsteller*innen auf der Bühne.</t>
  </si>
  <si>
    <t>img-i80-003</t>
  </si>
  <si>
    <t>img-i80-004</t>
  </si>
  <si>
    <t>Darsteller*innen auf der Bühne des Praters. Es ist ein Teil des Publikums zu sehen (Rückenansicht).</t>
  </si>
  <si>
    <t>img-i80-005</t>
  </si>
  <si>
    <t>Eberhard Kube steht neben der Bühne neben den Musikern. Zu sehen ist auch ein Teil der Zuschauer*innen.</t>
  </si>
  <si>
    <t>img-081</t>
  </si>
  <si>
    <t>WERKSTATTPROGRAMME</t>
  </si>
  <si>
    <t>Brauner Umschlag mit Beschriftung: Oben auf- bzw. abgeschnitten</t>
  </si>
  <si>
    <t>img-081-001</t>
  </si>
  <si>
    <t>Darsteller*innen auf einem mit weißem Stoff bezeichneten Bühnenrund.</t>
  </si>
  <si>
    <t>12x18</t>
  </si>
  <si>
    <t>29.05.2019</t>
  </si>
  <si>
    <t>img-081-002</t>
  </si>
  <si>
    <t>img-081-003</t>
  </si>
  <si>
    <t>img-081-004</t>
  </si>
  <si>
    <t>Musiker neben der Bühne.</t>
  </si>
  <si>
    <t>img-081-005</t>
  </si>
  <si>
    <t>img-081-006</t>
  </si>
  <si>
    <t>img-081-007</t>
  </si>
  <si>
    <t>img-081-008</t>
  </si>
  <si>
    <t>img-081-009</t>
  </si>
  <si>
    <t>img-081-010</t>
  </si>
  <si>
    <t>img-081-011</t>
  </si>
  <si>
    <t>img-081-012</t>
  </si>
  <si>
    <t>Darsteller*innen auf einem mit weißem Stoff bezeichneten Bühnenrund. Sie stehen mit den Rücken zueinander in einem Kreis, die Arme untergehakt.</t>
  </si>
  <si>
    <t>img-081-013</t>
  </si>
  <si>
    <t>img-081-014</t>
  </si>
  <si>
    <t>img-081-015</t>
  </si>
  <si>
    <t>img-081-016</t>
  </si>
  <si>
    <t>Darsteller*innen auf einem mit weißem Stoff bezeichneten Bühnenrund. Sie stehen im Liegestütz.</t>
  </si>
  <si>
    <t>img-081-017</t>
  </si>
  <si>
    <t>Darsteller*innen sitzen auf einem mit weißem Stoff bezeichneten Bühnenrund.</t>
  </si>
  <si>
    <t>11,5x18</t>
  </si>
  <si>
    <t>img-081-018</t>
  </si>
  <si>
    <t>Darsteller*innen liegen auf einem mit weißem Stoff bezeichneten Bühnenrund.</t>
  </si>
  <si>
    <t>img-081-019</t>
  </si>
  <si>
    <t>img-081-020</t>
  </si>
  <si>
    <t>Darsteller*innen rekeln sich auf einem mit weißem Stoff bezeichneten Bühnenrund.</t>
  </si>
  <si>
    <t>img-081-021</t>
  </si>
  <si>
    <t>Stempel Junge Welt - Bild / Mohr</t>
  </si>
  <si>
    <t>img-081-022</t>
  </si>
  <si>
    <t>Darsteller*innen und Zuschauer*innen arbeiten gemeinsam auf der Bühne. Da viele der Zuschauer*innen Alltagskleidung tragen, ist anzunehmen, dass sie während der Vorstellung animiert wurden, auf die Bühne zu kommen und einfache Übungen auszuprobieren.</t>
  </si>
  <si>
    <t>Stempel Junge Welt - Bild / Mohr; Stempel Laborarbeiten ZFA Berliner Verlag</t>
  </si>
  <si>
    <t>img-081-023</t>
  </si>
  <si>
    <t>Darsteller*innen und Zuschauer*innen arbeiten gemeinsam. Da viele der Zuschauer*innen Alltagskleidung tragen, ist anzunehmen, dass sie während der Vorstellung animiert wurden, auf die Bühne zu kommen und einfache Übungen auszuprobieren.</t>
  </si>
  <si>
    <t>img-081-024</t>
  </si>
  <si>
    <t>Ein Darsteller, im Hintergrund einige Zuschauer*innen auf Stühlen, die um die mit einem weißen Stoffrund Kreisförmig bezeichneten Bühne herumsitzen.</t>
  </si>
  <si>
    <t>img-081-025</t>
  </si>
  <si>
    <t>Darsteller*innen bewegen sich im Raum. Links vermutlich: Constance Debus.</t>
  </si>
  <si>
    <t>img-081-026</t>
  </si>
  <si>
    <t>Reinhard Reim und zwei weitere Darsteller*innen, im Hintergrund Zuschauer*innen auf Stühlen. Reim trägt eine Maske.</t>
  </si>
  <si>
    <t>img-081-027</t>
  </si>
  <si>
    <t>Szene mit einer Telefonzelle: Helmut Hilger. Im Hintergrund Zuschauer*innen auf Stühlen, sowie andere Darsteller*innen auf dem Boden sitzend.</t>
  </si>
  <si>
    <t>img-081-028</t>
  </si>
  <si>
    <t>Reinhard Reim (vorne, Mitte) und drei weitere Darsteller*innen. Im Hintergrund Zuschauer*innen auf Stühlen.</t>
  </si>
  <si>
    <t>img-081-029</t>
  </si>
  <si>
    <t>Darsteller*innen und Zuschauer*innen stehen gemeinsam auf der Bühne. Alle heben die Arme ausgebreitet in die Höhe. Auch Zuschauer*innen auf der Tribühne machen mit. Gut zu erkennen ist die enorme Zuschauer*innenzahl. Da viele von ihnen Alltagskleidung zu tragen scheinen, ist anzunehmen, dass das Publikum während eines Werkstattprogramms animiert wurde, mitzumachen.</t>
  </si>
  <si>
    <t>img-081-030</t>
  </si>
  <si>
    <t>Eberhard Kube und andere Darsteller.</t>
  </si>
  <si>
    <t>img-081-031</t>
  </si>
  <si>
    <t>Darsteller*innen (links: Reinhard Reim), einige von ihnen jonglieren, vermutlich sind keine Zuschauer*innen anwesend.</t>
  </si>
  <si>
    <t>img-081-032</t>
  </si>
  <si>
    <t>Darsteller*innen bewegen sich im Raum, einer von ihnen jongliert, im Hintergrund macht ein anderer einen Salto, ein paar andere jonglieren ebenfalls.</t>
  </si>
  <si>
    <t>11,5x13</t>
  </si>
  <si>
    <t>img-081-033</t>
  </si>
  <si>
    <t>img-i82-001</t>
  </si>
  <si>
    <t>gleiches Ereignis wie img-i77-001 und 002</t>
  </si>
  <si>
    <t>Training oder Proben im Studio des Pantomimentheater vom Prenzlauer Berg</t>
  </si>
  <si>
    <t>Einige Darsteller*innen bewegen sich im Raum.</t>
  </si>
  <si>
    <t>img-i82-002</t>
  </si>
  <si>
    <t>Einige Darsteller*innen bewegen sich im Raum. Sie scheinen dabei ihre Stimme einzusetzen.</t>
  </si>
  <si>
    <t>img-i82-003</t>
  </si>
  <si>
    <t>Darsteller*innen bei Übungen im Studio.</t>
  </si>
  <si>
    <t>Stempel Pantomimentheater vom Prenzlauer Berg; Handschriftlich: Fotos: Rita May Konto Nr:</t>
  </si>
  <si>
    <t>img-083</t>
  </si>
  <si>
    <t>BREAK-DANCE 19</t>
  </si>
  <si>
    <t>Brauner Umschlag mit Markierung, oben auf- bzw. abgeschnitten.</t>
  </si>
  <si>
    <t>img-083-001</t>
  </si>
  <si>
    <t>Drei Personen trainieren Break Dance im Studio des Pantomimentheater vom Prenzlauer Berg.</t>
  </si>
  <si>
    <t>img-083-002</t>
  </si>
  <si>
    <t>img-083-003</t>
  </si>
  <si>
    <t>img-i84-001</t>
  </si>
  <si>
    <t>Acht junge Männer / Jugendliche trainieren mit einem Trampolin und Matten. Einer von ihnen läuft auf das Trampolin zu, die anderen stehen im Hintergrund in einer Reihe an.</t>
  </si>
  <si>
    <t>img-i84-002</t>
  </si>
  <si>
    <t>Sieben junge Männer / Jugendliche beim Training.</t>
  </si>
  <si>
    <t>img-i84-003</t>
  </si>
  <si>
    <t>Sechs junge Männer / Jugendliche beim Training.</t>
  </si>
  <si>
    <t>img-i84-004</t>
  </si>
  <si>
    <t>img-i84-005</t>
  </si>
  <si>
    <t>img-i84-006</t>
  </si>
  <si>
    <t>Acht junge Männer / Jugendliche beim Training, sie proben evtl. eine Choreografie.</t>
  </si>
  <si>
    <t>img-i84-007</t>
  </si>
  <si>
    <t>img-i84-008</t>
  </si>
  <si>
    <t>Drei junge Männer / Jugendliche beim Training. Sie bilden eine Formation, bzw. einer springt über den Rücken eines anderen, während der dritte eine Brücke macht.</t>
  </si>
  <si>
    <t>img-i84-009</t>
  </si>
  <si>
    <t>img-i84-010</t>
  </si>
  <si>
    <t>Vier Personen beim Training. Sie üben eine Gangart.</t>
  </si>
  <si>
    <t>img-i84-011</t>
  </si>
  <si>
    <t>Ein junger Mann / Jugendlicher</t>
  </si>
  <si>
    <t>img-i84-012</t>
  </si>
  <si>
    <t>img-i84-013</t>
  </si>
  <si>
    <t>img-i84-014</t>
  </si>
  <si>
    <t>img-i84-015</t>
  </si>
  <si>
    <t>img-i85-001</t>
  </si>
  <si>
    <t>Porträt Jean Soubeyran</t>
  </si>
  <si>
    <t>Jean Soubeyran während eines Kurses.</t>
  </si>
  <si>
    <t>Kleberreste bzw. beschädigungen durch Klebeflächen auf der Rückseite</t>
  </si>
  <si>
    <t>img-i85-002</t>
  </si>
  <si>
    <t>img-i85-003</t>
  </si>
  <si>
    <t>Kurs mit Jean Soubeyran</t>
  </si>
  <si>
    <t>Jean Soubeyran (vorne) sitzt mit drei anderen Personen während eines Kurses / Workshops auf dem Fußboden. Er scheint zu reden.</t>
  </si>
  <si>
    <t>img-i85-004</t>
  </si>
  <si>
    <t>img-i85-005</t>
  </si>
  <si>
    <t>Jean Soubeyran mit einer Zigarette im Mundwinkel.</t>
  </si>
  <si>
    <t>20,3x30,5</t>
  </si>
  <si>
    <t>img-i86-001</t>
  </si>
  <si>
    <t>img-i86-002</t>
  </si>
  <si>
    <t>Porträt Brigitte Bergese</t>
  </si>
  <si>
    <t>20,5x30,5</t>
  </si>
  <si>
    <t>22,5x28,5</t>
  </si>
  <si>
    <t>img-i87-001</t>
  </si>
  <si>
    <t>Tai Chi-Kurs, Studio des Pantomimentheater vom Prenzlauer Berg</t>
  </si>
  <si>
    <t>Brigitte Bergese mit fünf weiteren Personen während einer Tai-Chi Sequenz.</t>
  </si>
  <si>
    <t>Klebestreifenrest auf der Rückseite</t>
  </si>
  <si>
    <t>img-i87-002</t>
  </si>
  <si>
    <t>Kurs unter der Anleitung von Karl-Michael Kulow (Mitte vorne).</t>
  </si>
  <si>
    <t>img-i87-003</t>
  </si>
  <si>
    <t>Aufgenommen während eines Tai-Chi Kurses im Studio des Pantomimentheater vom Prenzlauer Berg</t>
  </si>
  <si>
    <t>Handschriftlich: 88</t>
  </si>
  <si>
    <t>img-i87-004</t>
  </si>
  <si>
    <t>img-i87-005</t>
  </si>
  <si>
    <t>img-i87-006</t>
  </si>
  <si>
    <t>Brigitte Bergese und eine Kursteilnehmerin bei einer Partnerübung.</t>
  </si>
  <si>
    <t>img-i87-007</t>
  </si>
  <si>
    <t>Brigitte Bergese und Kursteilnehmer*innen üben auf Matten.</t>
  </si>
  <si>
    <t>img-i87-008</t>
  </si>
  <si>
    <t>17x22,5</t>
  </si>
  <si>
    <t>img-i87-009</t>
  </si>
  <si>
    <t>img-i87-010</t>
  </si>
  <si>
    <t>img-i87-011</t>
  </si>
  <si>
    <t>Brigitte Bergese und Teilnehmer*innen, die auf dem Boden des Studios liegen.</t>
  </si>
  <si>
    <t>05.08.2019</t>
  </si>
  <si>
    <t>img-i87-012</t>
  </si>
  <si>
    <t>img-i88-001</t>
  </si>
  <si>
    <t>E30, Regal 5, Kiste XI</t>
  </si>
  <si>
    <t>Demonstration und Vortrag von Lecoq auf der Bühne des Kreiskulturhaus Prater. Er trägt einen Anzug und hält eine Maske in der rechten Hand.</t>
  </si>
  <si>
    <t>img-i88-002</t>
  </si>
  <si>
    <t>Jaques Lecoq bei einem Auftritt auf der Bühne des Kreiskulturhaus Prater. Er trägt einen Anzug und eine Clownsnase.</t>
  </si>
  <si>
    <t>img-i88-003</t>
  </si>
  <si>
    <t>Jaques Lecoq bei einem Auftritt auf der Bühne des Kreiskulturhaus Prater. Er trägt einen Anzug, er blickt nach unten und hebt seine Arme.</t>
  </si>
  <si>
    <t>img-i88-004</t>
  </si>
  <si>
    <t>Jaques Lecoq bei einem Auftritt auf der Bühne des Kreiskulturhaus Prater. Er trägt einen Anzug. Er geht in die Hocke, um ein Taschentuch vom Boden aufzuheben.</t>
  </si>
  <si>
    <t>img-i88-005</t>
  </si>
  <si>
    <t>Jaques Lecoq bei einem Auftritt auf der Bühne des Kreiskulturhaus Prater. Er steht auf einem Bein. Zu sehen sind Teile der Bühne und die erste Reihe der im Halbrund um die Bühne sitzenden Zuschauer*innen.</t>
  </si>
  <si>
    <t>19x28,5</t>
  </si>
  <si>
    <t>img-i89-001</t>
  </si>
  <si>
    <t>Porträt Eberhard Kube</t>
  </si>
  <si>
    <t>Eberhard Kube, eine Mütze tragend, sitzt im Büro des Studios des Pantomimentheater vom Prenzlauer Berg. Er hat seinen Kopf auf der rechten Hand aufgestützt und schaut aus dem nicht im Bild zu sehenden Fenster.</t>
  </si>
  <si>
    <t>img-i90-001</t>
  </si>
  <si>
    <t>Eberhard Kube: Stilpantomimen</t>
  </si>
  <si>
    <t>Eberhard Kube als sein Alterego QB. Er trägt eine weiße Latzgymnastikhose und ein schwarz-weiß geringeltes Langarmshirt. Sein Gesicht ist weiß geschminkt. Er spielt die Szene "Die Gemäldegalerie".</t>
  </si>
  <si>
    <t>Handschriftlich: H. Landschek</t>
  </si>
  <si>
    <t>29,5x23</t>
  </si>
  <si>
    <t>img-i90-002</t>
  </si>
  <si>
    <t>img-i90-003</t>
  </si>
  <si>
    <t>img-i90-004</t>
  </si>
  <si>
    <t>img-i90-005</t>
  </si>
  <si>
    <t>img-i90-006</t>
  </si>
  <si>
    <t>img-i91-001</t>
  </si>
  <si>
    <t>Marcel Marceau bei einem Auftritt</t>
  </si>
  <si>
    <t>Marcel Marceau bei einem Auftritt in Berlin (Ost). Er schaut zwischen zwei mauerartigen Bühnenelementen hindurch. Sein Gesicht ist weiß geschminkt.</t>
  </si>
  <si>
    <t>Franziska,Schmidt</t>
  </si>
  <si>
    <t>Stempel Franziska Schmidt; Handschriftlich: Marcel Marceau 7/90</t>
  </si>
  <si>
    <t>22,5x15,5</t>
  </si>
  <si>
    <t>img-i92-001</t>
  </si>
  <si>
    <t>Szenenbild "Wir Wohner II"</t>
  </si>
  <si>
    <t>Ein Darsteller mit einer Maske auf einer Bühne. Im Hintergrund eine Bühnenwand, auf dem Boden liegt Papier.</t>
  </si>
  <si>
    <t>img-i92-002</t>
  </si>
  <si>
    <t>Zwei Darsteller*innen mit Masken auf der Bühne. Einer von ihnen steht auf einer Leiter, der andere hat die Arme weit ausgebreitet.</t>
  </si>
  <si>
    <t>img-i93-001</t>
  </si>
  <si>
    <t>Tonaufnahmen für "Jeder hat recht", Pantomimentheater vom Prenzlauer Berg</t>
  </si>
  <si>
    <t>Porträt, Ein Musiker spielt Trompete.</t>
  </si>
  <si>
    <t>23,5x18</t>
  </si>
  <si>
    <t>img-i93-002</t>
  </si>
  <si>
    <t>img-i93-008</t>
  </si>
  <si>
    <t>Eberhard Kube mit Kopfhörern (rechts), links ein Musiker mit Trompete.</t>
  </si>
  <si>
    <t>img-i93-003</t>
  </si>
  <si>
    <t>Eberhard Kube mit Kopfhörern und Trompete (rechts), links neben ihm ein weiterer Musiker.</t>
  </si>
  <si>
    <t>img-i93-004</t>
  </si>
  <si>
    <t>Ein Musiker am Schlagwerk.</t>
  </si>
  <si>
    <t>img-i93-005</t>
  </si>
  <si>
    <t>Eberhard Kube, er hält eine Trompete in der Hand.</t>
  </si>
  <si>
    <t>img-i93-006</t>
  </si>
  <si>
    <t>Eberhard Kube (rechts) spielt ein Instrument [Flöte / Trompete / Tröte?] in ein Mikrofon, im Hintergrund speilt ein Musiker auf einem an einer Schnur aufgehängten Becken, ein weiterer (links) steht am Schlagwerk.</t>
  </si>
  <si>
    <t>img-i93-007</t>
  </si>
  <si>
    <t>Eberhard Kube (rechts) spielt Trompete, neben ihm (links) steht ein weitere Musiker neben an einer Schnur aufgehängten Becken.</t>
  </si>
  <si>
    <t>Handschriftlich: Eberhard Kube bei Tonaufnahmen für die Inszenierung "Jeder hat recht" (Premiere November 1984) Foto: Rita May</t>
  </si>
  <si>
    <t>img-i93-009</t>
  </si>
  <si>
    <t>Gehört eventuell gar nicht zu den Tonaufnahmen, sondern eher zu einer Theaterwagenaufführung?</t>
  </si>
  <si>
    <t>Zwei Musiker</t>
  </si>
  <si>
    <t>Ein Musiker spielt mit einem Schlägel auf drei kleinen Trommeln. Neben ihm sitzt eine Person an einem Mischpult [?].</t>
  </si>
  <si>
    <t>img-i93-010</t>
  </si>
  <si>
    <t>img-094</t>
  </si>
  <si>
    <t>SCHAUFENSTER XXIV. Berliner Festtage 8 [durchgestrichen] 18</t>
  </si>
  <si>
    <t>Handschriftlich: SCHAUFENSTER XXIV. Berliner Festtage 8 [durchgestrichen] 18</t>
  </si>
  <si>
    <t>Brauner Umschlag, oben aufgeschnitten, handschriftlich beschriftet</t>
  </si>
  <si>
    <t>28.06.2019</t>
  </si>
  <si>
    <t>img-094-001</t>
  </si>
  <si>
    <t>XXIV. Berliner Festtage, Pantomimentheater vom Prenzlauer Berg</t>
  </si>
  <si>
    <t>Donat Wachtel, Leiter des Kreiskulturhaus Prater, überreicht Eberhard Kube eine Urkunde.</t>
  </si>
  <si>
    <t>Donat,Wachtel;Eberhard,Kube</t>
  </si>
  <si>
    <t xml:space="preserve">Handschriftlich: Kalle Claudio </t>
  </si>
  <si>
    <t>img-094-002</t>
  </si>
  <si>
    <t>Preisschilder in einem Schaufenster.</t>
  </si>
  <si>
    <t>img-094-003</t>
  </si>
  <si>
    <t>Ein vom Pantomimentheater vom Prenzlauer Berg gestaltetes Schaufenster, mit Plakaten, Masken und Kostümen.</t>
  </si>
  <si>
    <t>img-094-004</t>
  </si>
  <si>
    <t>img-094-005</t>
  </si>
  <si>
    <t>img-094-006</t>
  </si>
  <si>
    <t>LOC_Hof_Studio_Pantomimentheater</t>
  </si>
  <si>
    <t>Handschriftlich: Kube Sabine [? Durchgestrichen] Kalle Claudio Helga Emma</t>
  </si>
  <si>
    <t>img-094-007</t>
  </si>
  <si>
    <t>Handschriftlich: Sabine Kalle Claudio Kube Helga Emma</t>
  </si>
  <si>
    <t>img-094-008</t>
  </si>
  <si>
    <t>Hände auf einer Trommel.</t>
  </si>
  <si>
    <t>img-094-009</t>
  </si>
  <si>
    <t>Feierlichkeiten (Hoffest?) im Hof der Schönhauser Alle 73, in der sich das Studio des Pantomimentheater vom Prenzlauer Berg befand.</t>
  </si>
  <si>
    <t>img-094-010</t>
  </si>
  <si>
    <t>img-094-011</t>
  </si>
  <si>
    <t>Ein Mann im Hof der Schönhauser Alle 73, vermutlich bei einem Hoffest im Rahmen der Berliner Festtage.</t>
  </si>
  <si>
    <t>Handschriftlich: [?] Kalle</t>
  </si>
  <si>
    <t>img-094-012</t>
  </si>
  <si>
    <t>Zwei Personen vor dem Eingang zum Studio des Pantomimentheater vom Prenzlauer Berg.</t>
  </si>
  <si>
    <t>img-094-013</t>
  </si>
  <si>
    <t>img-i97-002</t>
  </si>
  <si>
    <t>Handschriftlich: Reim Helga</t>
  </si>
  <si>
    <t>img-094-014</t>
  </si>
  <si>
    <t>img-094-015</t>
  </si>
  <si>
    <t>img-i99-001</t>
  </si>
  <si>
    <t>Handschriftlich: Sabine Reim</t>
  </si>
  <si>
    <t>img-095</t>
  </si>
  <si>
    <t>HOFFESTE; Schönh. 73 41 [durchgestrichen] 23</t>
  </si>
  <si>
    <t>Handschriftlich: HOFFESTE; Schönh. 73 41 [durchgestrichen] 23</t>
  </si>
  <si>
    <t>img-095-001</t>
  </si>
  <si>
    <t>Hoffest, Pantomimentheater vom Prenzlauer Berg</t>
  </si>
  <si>
    <t>Handschriftlich: Kube</t>
  </si>
  <si>
    <t>img-095-002</t>
  </si>
  <si>
    <t>img-095-003</t>
  </si>
  <si>
    <t>Zwei Frauen und ein Kind am Fenster einer Wohnung in der Schönhauser Allee 73.</t>
  </si>
  <si>
    <t>img-095-004</t>
  </si>
  <si>
    <t>img-i97-001</t>
  </si>
  <si>
    <t>Musiker auf einer Bühne. Im Hintergrund sind "Wohner"-Puppen drapiert.</t>
  </si>
  <si>
    <t>img-095-005</t>
  </si>
  <si>
    <t>Ein Mädchen, im Hintergrund die Theke.</t>
  </si>
  <si>
    <t>Handschriftlich: Kube 2x</t>
  </si>
  <si>
    <t>img-095-006</t>
  </si>
  <si>
    <t>Drei Personen unterhalten sich (rechts: Reinhard Reim).</t>
  </si>
  <si>
    <t>Handschriftlich: Reim Kalle Kube Emma</t>
  </si>
  <si>
    <t>img-095-007</t>
  </si>
  <si>
    <t>Zwei Personen an der Theke, der Mann (rechts) trägt eine Schürze mit einem Plakatmotiv des Pantomimentheater vom Prenzlauer Berg.</t>
  </si>
  <si>
    <t>Handschriftlich: Kalle Emma</t>
  </si>
  <si>
    <t>img-095-008</t>
  </si>
  <si>
    <t>Mehrere Personen in einem Hauseingang. In der Mitte: Reinhard Reim.</t>
  </si>
  <si>
    <t>Handschriftlich: Reim Soja</t>
  </si>
  <si>
    <t>img-095-009</t>
  </si>
  <si>
    <t>Eine Hausfassade (entweder der Schönhauser Allee 73 oder deren Umgebung).</t>
  </si>
  <si>
    <t>img-095-010</t>
  </si>
  <si>
    <t>Drei Personen im Gespräch.</t>
  </si>
  <si>
    <t>img-095-011</t>
  </si>
  <si>
    <t>Vier Frauen im Hof der Schönhauser Allee 73.</t>
  </si>
  <si>
    <t>Handschriftlich: Kalle Claudia Helga Emma</t>
  </si>
  <si>
    <t>img-095-012</t>
  </si>
  <si>
    <t>Zwei Musiker.</t>
  </si>
  <si>
    <t>img-095-013</t>
  </si>
  <si>
    <t>Handschriftlich: Saaun 3x</t>
  </si>
  <si>
    <t>img-095-014</t>
  </si>
  <si>
    <t>img-095-015</t>
  </si>
  <si>
    <t>Vier Personen im Hof der Schönhauser Allee 73. In der Mitte: Reinhard Reim.</t>
  </si>
  <si>
    <t>Handschriftlich: Reim Kalle Helga</t>
  </si>
  <si>
    <t>img-095-016</t>
  </si>
  <si>
    <t>Besucher*innen des Hoffestes, im Zentrum des Bildes ein weinendes Kind.</t>
  </si>
  <si>
    <t>Handschriftlich: 1x Betty Reim</t>
  </si>
  <si>
    <t>img-095-017</t>
  </si>
  <si>
    <t>Zwei Personen im Hof der Schönhauser Allee 73 (rechts: Reinhard Reim).</t>
  </si>
  <si>
    <t>img-095-018</t>
  </si>
  <si>
    <t>Drei Personen sitzen im Hof der Schönhauser Allee 73.</t>
  </si>
  <si>
    <t>img-095-019</t>
  </si>
  <si>
    <t>Vier ältere Damen sitzen auf einer Bank im Hof der Schönhauser Allee 73. Im Hintergrund weitere Besucher*innen des Hoffestes.</t>
  </si>
  <si>
    <t>img-095-020</t>
  </si>
  <si>
    <t>Besucher*innen eines Hoffestes.</t>
  </si>
  <si>
    <t>Handschritftlich: Kube Sabine Reim Kalle Claudio Helga Emma</t>
  </si>
  <si>
    <t>img-i96-001</t>
  </si>
  <si>
    <t>Blick in den Hof der Schönhauser Allee 73 aus einem Fenster des Vorderhauses. Über den Hof ist eine Art Netz gespannt, in dem einige der Großpuppen des Pantomimentheater vom Prenzlauer Berg geworfen wurden.</t>
  </si>
  <si>
    <t>19,5x29,5</t>
  </si>
  <si>
    <t>Blick in den Hof der Schönhauser Allee 73 aus dem Seitenflügel: Zu sehen sind einige Besucher*innen und die Bar.</t>
  </si>
  <si>
    <t>img-i97-003</t>
  </si>
  <si>
    <t>Blick in den Hof der Schönhauser Allee 73 aus einem Fenster im Seitenflügel. Unten stehen einige Besucher*innen des Hoffestes.</t>
  </si>
  <si>
    <t>Handschriftlich: Mime, Stempel Jürgen Hohmuth</t>
  </si>
  <si>
    <t>img-i98-001</t>
  </si>
  <si>
    <t>Darsteller auf der Wagenbühne des Pantomimentheater vom Prenzlauer Berg. Der Mann und das Kind in ihrer Mitte sind vermutlich Zuschauer, die auf die Bühne geholt wurden. Vor der Bühne sitzt eine Reihe Kinder.</t>
  </si>
  <si>
    <t>img-i98-002</t>
  </si>
  <si>
    <t>Ein Darsteller mit weiß geschminktem Gesicht und einer weißen Latzhose hockt auf der Wagenbühne des Pantomimentheater vom Prenzlauer Berg. Der Theaterwagen steht vermutlich im Hof der Schönhauser Allee 73 bei einem Hoffest.</t>
  </si>
  <si>
    <t>img-i94-015</t>
  </si>
  <si>
    <t>Blick in den Hof der Schönhauser Allee 73 während eines Hoffestes. Über den Hof ist eine Art Netz gespannt, in dem einige Großpuppen des Pantomimentheater vom Prenzlauer Berg liegen.</t>
  </si>
  <si>
    <t>img-i100-006</t>
  </si>
  <si>
    <t>Darsteller*innen des Pantomimentheater vom Prenzlauer Berg.</t>
  </si>
  <si>
    <t>Fine,Kwiatkowski;Eberhard,Kube</t>
  </si>
  <si>
    <t>img-i100-007</t>
  </si>
  <si>
    <t>Darsteller*innen des Pantomimentheater vom Prenzlauer Berg in der Rostocker Fußgängerzone. Sie tragen Masken. Rechts: Reinhard Reim</t>
  </si>
  <si>
    <t>img-101</t>
  </si>
  <si>
    <t>BAUARBEITEN STUDIO / Werkstätten</t>
  </si>
  <si>
    <t>Handschriftlich: BAUARBEITEN STUDIO / Werkstätten 46 [durchgestrichen] 18</t>
  </si>
  <si>
    <t>Brauner Umschlag mit handschriftlicher Beschriftung</t>
  </si>
  <si>
    <t>01.07.2019</t>
  </si>
  <si>
    <t>img-101-001</t>
  </si>
  <si>
    <t>Studio des Pantomimentheater vom Prenzlauer Berg, Bauarbeiten</t>
  </si>
  <si>
    <t>Aufnahme aus dem Innern der Räumlichkeiten in der Schönhauser Allee 73 während Renovierungsarbeiten.</t>
  </si>
  <si>
    <t>gut, die Ränder sind teilweise angerissen.</t>
  </si>
  <si>
    <t>img-101-002</t>
  </si>
  <si>
    <t>Handschriftlich: X</t>
  </si>
  <si>
    <t>img-101-003</t>
  </si>
  <si>
    <t>img-101-004</t>
  </si>
  <si>
    <t>img-101-005</t>
  </si>
  <si>
    <t>img-101-006</t>
  </si>
  <si>
    <t>img-101-007</t>
  </si>
  <si>
    <t>img-101-008</t>
  </si>
  <si>
    <t>img-101-009</t>
  </si>
  <si>
    <t>img-101-010</t>
  </si>
  <si>
    <t>img-101-011</t>
  </si>
  <si>
    <t>img-101-012</t>
  </si>
  <si>
    <t>img-101-013</t>
  </si>
  <si>
    <t>img-101-014</t>
  </si>
  <si>
    <t>img-101-015</t>
  </si>
  <si>
    <t>img-101-016</t>
  </si>
  <si>
    <t>img-101-017</t>
  </si>
  <si>
    <t>img-101-018</t>
  </si>
  <si>
    <t>Aufnahme aus dem Innern der Räumlichkeiten in der Schönhauser Allee 73 während Renovierungsarbeiten. Eberhard Kube ist beim Arbeiten mit einer Schaufel zu sehen.</t>
  </si>
  <si>
    <t>10,5x14,5</t>
  </si>
  <si>
    <t>img-i102-001</t>
  </si>
  <si>
    <t>E30, Regal 5, Kiste XII</t>
  </si>
  <si>
    <t>Studio des Pantomimentheater vom Prenzlauer Berg</t>
  </si>
  <si>
    <t>Innenhof der Schönhauser Allee 73.</t>
  </si>
  <si>
    <t>18x23,7</t>
  </si>
  <si>
    <t>img-i102-002</t>
  </si>
  <si>
    <t>Innenhof der Schönhauser Allee 73 mit parkenden Autos.</t>
  </si>
  <si>
    <t>img-i102-003</t>
  </si>
  <si>
    <t>Blick vom Dach der Schönhauser Allee 73.</t>
  </si>
  <si>
    <t>img-i102-004</t>
  </si>
  <si>
    <t>img-i102-005</t>
  </si>
  <si>
    <t>Dach der Schönhauser Allee 73.</t>
  </si>
  <si>
    <t>img-i102-006</t>
  </si>
  <si>
    <t>Ein Raum in der Schönhauser Allee 73, in dem u. a. Technik gelagert wird.</t>
  </si>
  <si>
    <t>img-i102-007</t>
  </si>
  <si>
    <t>Ein Lagerraum in der Schönhauser Allee 73. Zu sehen sind Kostüme, Puppen und Requisiten.</t>
  </si>
  <si>
    <t>img-i102-008</t>
  </si>
  <si>
    <t>img-i102-009</t>
  </si>
  <si>
    <t>Probenraum in der Schönhauser Allee 73.</t>
  </si>
  <si>
    <t>img-i102-010</t>
  </si>
  <si>
    <t>img-i102-011</t>
  </si>
  <si>
    <t>Fassade der Schönhauser Allee 73.</t>
  </si>
  <si>
    <t>17,5x23,5</t>
  </si>
  <si>
    <t>img-i102-012</t>
  </si>
  <si>
    <t>Innenhof der Schönhauser Allee 73. Vor einem Eingang steht ein parkendes Auto.</t>
  </si>
  <si>
    <t>img-i102-013</t>
  </si>
  <si>
    <t>Ein Raum in der Schönhauser Allee 73, während des Umbaus.</t>
  </si>
  <si>
    <t>img-i102-014</t>
  </si>
  <si>
    <t xml:space="preserve">Innenhof der Schönhauser Allee 73. </t>
  </si>
  <si>
    <t>img-i102-015</t>
  </si>
  <si>
    <t>Haustechnik an einer Wand in der Schönhauser Allee 73.</t>
  </si>
  <si>
    <t>img-i102-016</t>
  </si>
  <si>
    <t>Blick in den Innenhof der Schönhauser Allee 73, vom Dach fotografiert.</t>
  </si>
  <si>
    <t>img-i102-017</t>
  </si>
  <si>
    <t>Innenhof der Schönhauser Allee mit Blick auf den Eingang zum Studio des Pantomimentheaters.</t>
  </si>
  <si>
    <t>img-i103-001</t>
  </si>
  <si>
    <t>Aufnahmen aus dem Studio des Pantomimentheater vom Prenzlauer Berg, vermutlich vor dessen Umbau Ende der 1980er Jahre.</t>
  </si>
  <si>
    <t>img-i103-002</t>
  </si>
  <si>
    <t>img-i103-003</t>
  </si>
  <si>
    <t>Aufnahmen aus dem Studio des Pantomimentheater vom Prenzlauer Berg, vermutlich vor dessen Umbau Ende der 1980er Jahre. Reinhard Reim und eine weitere Person laufen durch den Flur.</t>
  </si>
  <si>
    <t>img-i103-004</t>
  </si>
  <si>
    <t xml:space="preserve">Aufnahmen aus dem Studio des Pantomimentheater vom Prenzlauer Berg, vermutlich vor dessen Umbau Ende der 1980er Jahre. An der Wand hängen einige Plakate, sowohl von eigenen Produktionen als auch von Gästen. </t>
  </si>
  <si>
    <t>img-i103-005</t>
  </si>
  <si>
    <t>Aufnahmen aus dem Studio des Pantomimentheater vom Prenzlauer Berg, vermutlich vor dessen Umbau Ende der 1980er Jahre. Der Flur mit Eingangstür. An der Wand etwas wie ein "schwarzes Brett", außerdem Plakate.</t>
  </si>
  <si>
    <t>img-i103-006</t>
  </si>
  <si>
    <t>Aufnahmen aus dem Studio des Pantomimentheater vom Prenzlauer Berg, vermutlich vor dessen Umbau Ende der 1980er Jahre: Die Werkstatt.</t>
  </si>
  <si>
    <t>img-i103-007</t>
  </si>
  <si>
    <t>Aufnahmen aus dem Studio des Pantomimentheater vom Prenzlauer Berg, vermutlich vor dessen Umbau Ende der 1980er Jahre: Reinhard Reim sitzt telefonierend am großen Arbeits- und Besprechungstisch.</t>
  </si>
  <si>
    <t>img-i103-008</t>
  </si>
  <si>
    <t>Aufnahmen aus dem Studio des Pantomimentheater vom Prenzlauer Berg, vermutlich vor dessen Umbau Ende der 1980er Jahre: Technik und Lagerraum.</t>
  </si>
  <si>
    <t>img-i104-001</t>
  </si>
  <si>
    <t>Werkzeuge an der Wand der Werkstatt.</t>
  </si>
  <si>
    <t>img-i104-002</t>
  </si>
  <si>
    <t>img-i104-003</t>
  </si>
  <si>
    <t>Werkbank in der Werkstatt.</t>
  </si>
  <si>
    <t>img-i104-004</t>
  </si>
  <si>
    <t>Ein Werkzeugregal in der Werkstatt.</t>
  </si>
  <si>
    <t>img-i104-005</t>
  </si>
  <si>
    <t>img-i105-001</t>
  </si>
  <si>
    <t>Blick von einem Dach in die Umgebung der Schönhauser Allee 73.</t>
  </si>
  <si>
    <t>img-i105-002</t>
  </si>
  <si>
    <t>Masken an der Wand eines Arbeitsraumes des Pantomimentheater vom Prenzlauer Berg.</t>
  </si>
  <si>
    <t>img-i105-003</t>
  </si>
  <si>
    <t>Regale und Schränke in Räumen des Pantomimentheater vom Prenzlauer Berg.</t>
  </si>
  <si>
    <t>img-i105-004</t>
  </si>
  <si>
    <t xml:space="preserve">Sanitäranalagen in der Schönhauser Allee 73. </t>
  </si>
  <si>
    <t>img-i105-005</t>
  </si>
  <si>
    <t>Werkstatt des Pantomimentheater vom Prenzlauer Berg.</t>
  </si>
  <si>
    <t>img-i105-006</t>
  </si>
  <si>
    <t>Lager- und Arbeitsräume des Pantomimentheater vom Prenzlauer Berg.</t>
  </si>
  <si>
    <t>img-i106-001</t>
  </si>
  <si>
    <t>Arbeitsplatz von Eberhard Kube.</t>
  </si>
  <si>
    <t>img-i106-002</t>
  </si>
  <si>
    <t>Auf dem Dach der Schönhauser Allee 73 (oder Umgebung).</t>
  </si>
  <si>
    <t>img-i106-003</t>
  </si>
  <si>
    <t>Räumlichkeiten des Pantomimentheater vom Prenzlauer Berg. An der Wand lehnt das Plakat der "Pantomimosiade" 1987, Bonn.</t>
  </si>
  <si>
    <t>img-i107-001</t>
  </si>
  <si>
    <t xml:space="preserve">Eua Saaun (auf der Leiter in der Mitte) und zwei weitere Personen waschen die Fliesen in einem Hausflur (vermutlich in der Schönhauser Allee 73). </t>
  </si>
  <si>
    <t>Handschriftlich: Braune "Für Dich"</t>
  </si>
  <si>
    <t>16x23,5</t>
  </si>
  <si>
    <t>img-i107-002</t>
  </si>
  <si>
    <t xml:space="preserve">Eua Saaun (auf der Leiter) und eine weitere Person waschen die Fliesen in einem Hausflur (vermutlich in der Schönhauser Allee 73). </t>
  </si>
  <si>
    <t>17,5x18</t>
  </si>
  <si>
    <t>img-i108-001</t>
  </si>
  <si>
    <t>Wohnhäuser in der Seelower Straße. Vor seinem Unzug in die Schönhauser Allee 73 erwog das Pantomimentheater vom Prenzlauer Berg einen Umzug in die Seelower Straße. Die Fotos stammen vermutlich von den Sichtungen verschiedener Objekte, die für das Ensemble in Frage kam.</t>
  </si>
  <si>
    <t>img-i108-002</t>
  </si>
  <si>
    <t>img-i108-003</t>
  </si>
  <si>
    <t>img-i108-004</t>
  </si>
  <si>
    <t>img-i108-005</t>
  </si>
  <si>
    <t>img-i108-006</t>
  </si>
  <si>
    <t>Kontaktabzüge von Aufnahmen von Wohnhäusern in der Seelower Straße. Vor seinem Unzug in die Schönhauser Allee 73 erwog das Pantomimentheater vom Prenzlauer Berg einen Umzug in die Seelower Straße. Die Fotos stammen vermutlich von den Sichtungen verschiedener Objekte, die für das Ensemble in Frage kam.</t>
  </si>
  <si>
    <t>img-i109-001</t>
  </si>
  <si>
    <t>img-i109-002</t>
  </si>
  <si>
    <t>img-i109-003</t>
  </si>
  <si>
    <t>img-i109-004</t>
  </si>
  <si>
    <t>img-i109-005</t>
  </si>
  <si>
    <t>img-i109-006</t>
  </si>
  <si>
    <t>img-i109-007</t>
  </si>
  <si>
    <t>img-i109-008</t>
  </si>
  <si>
    <t>img-i110-009</t>
  </si>
  <si>
    <t>img-i109-009</t>
  </si>
  <si>
    <t>img-i109-010</t>
  </si>
  <si>
    <t>img-i109-011</t>
  </si>
  <si>
    <t>img-i109-012</t>
  </si>
  <si>
    <t>img-i110-001</t>
  </si>
  <si>
    <t>img-i110-002</t>
  </si>
  <si>
    <t>img-i110-003</t>
  </si>
  <si>
    <t>img-i110-004</t>
  </si>
  <si>
    <t>img-i110-005</t>
  </si>
  <si>
    <t>img-i110-006</t>
  </si>
  <si>
    <t>img-i110-007</t>
  </si>
  <si>
    <t>img-i110-008</t>
  </si>
  <si>
    <t>img-i110-010</t>
  </si>
  <si>
    <t>img-i110-011</t>
  </si>
  <si>
    <t>img-i110-012</t>
  </si>
  <si>
    <t>img-i110-013</t>
  </si>
  <si>
    <t>img-i110-014</t>
  </si>
  <si>
    <t>img-i110-015</t>
  </si>
  <si>
    <t>img-i110-016</t>
  </si>
  <si>
    <t>img-i111-001</t>
  </si>
  <si>
    <t>Blick in den Hof der Schönhauser Allee 73, dem Sitz des Pantomimentheater vom Prenzlauer Berg. Es sind einige Besucher*innen des Festes zum 20-jährigen Jubiläum des Pantomimentheater zu sehen. Der Theaterwagen des Ensembles dient als Bühne für eine Band.</t>
  </si>
  <si>
    <t>zerknickt, teilweise eingerissen</t>
  </si>
  <si>
    <t>16.07.2019</t>
  </si>
  <si>
    <t>img-i112-001</t>
  </si>
  <si>
    <t>Blick in den Hof der Schönhauser Allee 73 aus einem Fenster des Vorderhauses. Im Hof steht der Theaterwagen des Pantomimentheater vom Prenzlauer Berg, zwischen den Hausfassaden ist dahinter ein großes textiles Bühnenbild gespannt. Auf der Bühne sind vier Darsteller*innen in Kostümen zu sehen.</t>
  </si>
  <si>
    <t>Stempel Jürgen Hohmuth, Handschriftlich: Mime</t>
  </si>
  <si>
    <t>gut, leicht gewellt</t>
  </si>
  <si>
    <t>img-A113</t>
  </si>
  <si>
    <t>Fotosammlung Pantomimentheater vom Prenzlauer Berg, Anke Gerber</t>
  </si>
  <si>
    <t>Aufnahmen verschiedener Aktivitäten des Pantomimentheater vom Prenzlauer Berg. Diverse Bildformate, s/w.</t>
  </si>
  <si>
    <t>img-A113-001</t>
  </si>
  <si>
    <t>Handschriftlich: ANKE</t>
  </si>
  <si>
    <t>Brauner Papierstreifen, hinten geklebt, handschriftliche Beschriftung: ANKE</t>
  </si>
  <si>
    <t>leicht eingerissen</t>
  </si>
  <si>
    <t>23.07.2019</t>
  </si>
  <si>
    <t>img-A113-001-001</t>
  </si>
  <si>
    <t>Mitglieder des Pantomimentheater vom Prenzlauer Berg sitzen auf Stühlen. Im Hintergrund ist ein Vorhang angebracht. Eventuell entstand die Aufnahme bei einer Probe.</t>
  </si>
  <si>
    <t>6,5x9,5</t>
  </si>
  <si>
    <t>img-A113-001-002</t>
  </si>
  <si>
    <t>img-A113-001-003</t>
  </si>
  <si>
    <t>Sechs Personen mit historischen kostümen im Set von "Mario und der Zauberer"</t>
  </si>
  <si>
    <t>img-A113-001-004</t>
  </si>
  <si>
    <t>Anke Gerber sitzt an einem Küchentisch. Vor ihr auf dem Tisch steht leeres Geschirr. Ihr Gesicht ist geschminkt.</t>
  </si>
  <si>
    <t>img-A113-001-005</t>
  </si>
  <si>
    <t>Anke Gerber und eine weitere Person (unscharf).</t>
  </si>
  <si>
    <t>Stempel: HO-Fotolabor 6500 Gera Reg. Nr. 83
Handschriftlich: Jena, Wann?</t>
  </si>
  <si>
    <t>7,5x10</t>
  </si>
  <si>
    <t>img-A113-001-006</t>
  </si>
  <si>
    <t>Pantomimentheater vom Prenzlauer Berg, Anke Gerber</t>
  </si>
  <si>
    <t>Anke Gerber und weitere Personen, vermutlich Mitglieder des Pantomimentheater vom Prenzlauer Berg.</t>
  </si>
  <si>
    <t>img-A113-001-007</t>
  </si>
  <si>
    <t>Einige Personen stehen vor einem Haus, es handelt sich vermutlich um Mitglieder des Pantomimentheater vom Prenzlauer Berg.</t>
  </si>
  <si>
    <t>img-A113-001-008</t>
  </si>
  <si>
    <t>Eine Gruppe Kinder, teilweise geschminkt und mit Luftballons in Händen, steht in und vor dem Theaterwagen des Pantomimenstudio Berlin. In der Tür des Wagen sitzen und stehen zudem Mitglieder des Pantomimenstudio.</t>
  </si>
  <si>
    <t xml:space="preserve">Stempel: Kopieranstalt E. Polazek </t>
  </si>
  <si>
    <t>11,5x9</t>
  </si>
  <si>
    <t>img-A113-001-009</t>
  </si>
  <si>
    <t>Eberhard Kube, in Kostüm und mit weiß geschminktem Gesicht, bläst einen Luftballon auf. Um ihn herum stehen Kinder und Erwachsene.</t>
  </si>
  <si>
    <t>img-A113-001-010</t>
  </si>
  <si>
    <t>Eberhard Kube in Kostüm und mit weiß geschminktem Gesicht.</t>
  </si>
  <si>
    <t>img-A113-001-011</t>
  </si>
  <si>
    <t>Ein Pantomime auf dem Dach des Theaterwagen des Pantomimentheater vom Prenzlauer Berg. Er hält einige Luftballons. Im Hintergrund Altbaufassaden.</t>
  </si>
  <si>
    <t>img-A113-001-012</t>
  </si>
  <si>
    <t>Einige Mitglieder des Pantomimentheater vom Prenzlauer Berg schauen aus der Tür des Theaterwagen. Sie geben Luftballons an eine Gruppe Kinder, die vor dem Wagen steht.</t>
  </si>
  <si>
    <t>img-A113-001-013</t>
  </si>
  <si>
    <t>Der Theaterwagen des Pantomimentheater vom Prenzlauer Berg fährt durch ein Ostberliner Wohngebiet. Auf seinem Dach sitzt mit in die Luft gestreckten Beinen ein Pantomime mit Hut. Er hält eine Traube Luftballons.Dem Wagen käuft eine Schar Kinder hinterher.</t>
  </si>
  <si>
    <t>img-A113-001-014</t>
  </si>
  <si>
    <t>Sechs Pantomimen mit weiß geschminkten Gesichtern und Hüten (vermutlich Mitglieder des Pantomimentheater vom Prenzlauer Berg) schaut aus der Tür des Theaterwagen vom Prenzlauer Berg.</t>
  </si>
  <si>
    <t>G_Pantomimenstudio_Berlin;Anke,Gerber</t>
  </si>
  <si>
    <t>img-A113-001-015</t>
  </si>
  <si>
    <t>Mitglieder des Pantomimentheater vom Prenzlauer Berg spielen auf der Bühne ihres Theaterwagens. Eine Menge Kinder schauen zu.</t>
  </si>
  <si>
    <t>img-A113-001-016</t>
  </si>
  <si>
    <t xml:space="preserve">Mitglieder des Pantomimentheater vom Prenzlauer Berg spielen auf der Bühne ihres Theaterwagens. Eine Darstellerin hält ein Schild mit der Aufschrift "Wettlauf zwischen Hase und Igel" durch eine Öffnung im über die Länge der Bühne gespannten Vorhang. Die zwei Darsteller*innen auf der Bühne tragen Tiermasken. Eine Menge Kinder schaut zu. </t>
  </si>
  <si>
    <t>img-A113-001-017</t>
  </si>
  <si>
    <t>Einige Kinder und Mitglieder des Pantomimentheater vom Prenzlauer Berg. Sie basteln gemeinsam Papierhüte.</t>
  </si>
  <si>
    <t>img-A113-002-001</t>
  </si>
  <si>
    <t>Die Darstellerin Anke Gerber mit geschminktem Gesicht und Papierhut auf dem Kopf inmitten einer Schar Kinder.</t>
  </si>
  <si>
    <t>Handschriftlich: Anke</t>
  </si>
  <si>
    <t>11,5x16</t>
  </si>
  <si>
    <t>img-A113-002-002</t>
  </si>
  <si>
    <t>Sehr schönes Bild, Kinder nur von der Seite oder von hinten oder geschminkt.</t>
  </si>
  <si>
    <t>Die Darstellerin Anke Gerber mit geschminktem Gesicht und Papierhut auf dem Kopf sitzt gemeinsam mit drei Kindern auf einer Wiese.</t>
  </si>
  <si>
    <t>17x18</t>
  </si>
  <si>
    <t>img-A113-002-003</t>
  </si>
  <si>
    <t>Sehr schönes Bild, Kinder nur von der Seite oder von hinten oder gescminkt.</t>
  </si>
  <si>
    <t>Die Darstellerin Anke Gerber mit geschminktem Gesicht und Papierhut auf dem Kopf sitzt inmitten einer Schar Kinder auf einer Wiese. Die Kinder tragen teilweise auch Papierhüte oder sind geschminkt.</t>
  </si>
  <si>
    <t>img-A113-002-004</t>
  </si>
  <si>
    <t>img-A113-003-001</t>
  </si>
  <si>
    <t>Darstellerinnen in der Maske, Pantomimentheater vom Prenzlauer Berg</t>
  </si>
  <si>
    <t>Anke Gerber und eine weitere Darstellerin schminken sich vor einem Spiegel.</t>
  </si>
  <si>
    <t>12x17,3</t>
  </si>
  <si>
    <t>img-A113-003-002</t>
  </si>
  <si>
    <t>10x14</t>
  </si>
  <si>
    <t>img-i114-001</t>
  </si>
  <si>
    <t>E30, Regal 5, Kiste XIII</t>
  </si>
  <si>
    <t>Teilnehmer*innen einer Pressekonferenz zur Eröffnung der Internationalen Woche des Gestischen Theaters.</t>
  </si>
  <si>
    <t>Nele,Hertling</t>
  </si>
  <si>
    <t>1990-06-00</t>
  </si>
  <si>
    <t>Stempel: Franziska Schmidt</t>
  </si>
  <si>
    <t>img-i114-002</t>
  </si>
  <si>
    <t>Eberhard Kube im Profil, er hält seine Brille in der rechten Hand.</t>
  </si>
  <si>
    <t>img-i114-003</t>
  </si>
  <si>
    <t>img-i114-004</t>
  </si>
  <si>
    <t>img-i114-005</t>
  </si>
  <si>
    <t>img-i114-006</t>
  </si>
  <si>
    <t>Eberhard Kube steht zwischen Teilnehmer*innen einer Pressekonferenz im Rahmen der Internationalen Woche des Gestischen Theaters 1990.</t>
  </si>
  <si>
    <t>img-i114-007</t>
  </si>
  <si>
    <t>Vier Personen (3. v. l.: Eberhard Kube) bei einem Sektempfang.</t>
  </si>
  <si>
    <t>img-i114-008</t>
  </si>
  <si>
    <t>Vier Besucher*innen.</t>
  </si>
  <si>
    <t>img-i114-009</t>
  </si>
  <si>
    <t>Eberhard Kube spricht in ein Standmikrofon, im Hintergrund Ausstellungstafeln.</t>
  </si>
  <si>
    <t>img-i114-010</t>
  </si>
  <si>
    <t>Eberhard,Kube;Nele,Hertling</t>
  </si>
  <si>
    <t>img-i115-001</t>
  </si>
  <si>
    <t>Woche des Gestischen Theaters 1988, Eröffnung</t>
  </si>
  <si>
    <t xml:space="preserve">Blick aus der Galerie am Prater auf den Prater. </t>
  </si>
  <si>
    <t>Handschriftlich: Eröffnung Michael Schrödter</t>
  </si>
  <si>
    <t>img-i116-001</t>
  </si>
  <si>
    <t>Solopantomime auf einer kleinen Bühne in der Galerie am Prater, ein Violinist spielt dazu. Eine Menge Zuschauer*innen in der Galerie und vor deren Fensterfront.</t>
  </si>
  <si>
    <t>Stempel: Jürgen Hohmuth</t>
  </si>
  <si>
    <t>img-i116-002</t>
  </si>
  <si>
    <t>Eberhard Kube spricht vor einer Menge Zuschauer*innen in der Galerie am Prater. Vor deren Fensterfront stehen noch einige weitere Personen. Vor ihm ist eine kleine Bühne aufgebaut.</t>
  </si>
  <si>
    <t>img-i117-001</t>
  </si>
  <si>
    <t>Einige Personen sitzen an Tafeln im Pratergarten. Sie trinken Bier u. ä. Die Tuische sind mit Blumen geschmückt.</t>
  </si>
  <si>
    <t>img-i117-002</t>
  </si>
  <si>
    <t>img-i118-001</t>
  </si>
  <si>
    <t>15x23</t>
  </si>
  <si>
    <t>img-i118-002</t>
  </si>
  <si>
    <t>img-i119-001</t>
  </si>
  <si>
    <t>COL_Woche_des_Gestischen_Theaters_0000</t>
  </si>
  <si>
    <t>Woche des Gestischen Theaters, Spielstätten</t>
  </si>
  <si>
    <t>Aufnamen von den Spielstätten der Wochen des Gestischen Theaters, die den auftretenden Künstler*innen vorab zugesandt wurden: Hof des Kreiskulturhaus Prater.</t>
  </si>
  <si>
    <t>img-i119-002</t>
  </si>
  <si>
    <t>img-i119-003</t>
  </si>
  <si>
    <t>img-i119-004</t>
  </si>
  <si>
    <t>Aufnamen von den Spielstätten der Wochen des Gestischen Theaters, die den auftretenden Künstler*innen vorab zugesandt wurden: Haupteingang des Kreiskulturhaus Prater.</t>
  </si>
  <si>
    <t>img-i119-005</t>
  </si>
  <si>
    <t>img-i119-006</t>
  </si>
  <si>
    <t>Aufnamen von den Spielstätten der Wochen des Gestischen Theaters, die den auftretenden Künstler*innen vorab zugesandt wurden: Freiluftbühne des Kreiskulturhaus Prater.</t>
  </si>
  <si>
    <t>img-i119-007</t>
  </si>
  <si>
    <t>img-i119-008</t>
  </si>
  <si>
    <t>Aufnamen von den Spielstätten der Wochen des Gestischen Theaters, die den auftretenden Künstler*innen vorab zugesandt wurden: Kreiskulturhaus Prater, Straßenansicht von der Kastanienallee.</t>
  </si>
  <si>
    <t>img-i119-009</t>
  </si>
  <si>
    <t>Aufnamen von den Spielstätten der Wochen des Gestischen Theaters, die den auftretenden Künstler*innen vorab zugesandt wurden: Bühne im Kreiskulturhaus Prater.</t>
  </si>
  <si>
    <t>img-i119-010</t>
  </si>
  <si>
    <t>Aufnamen von den Spielstätten der Wochen des Gestischen Theaters, die den auftretenden Künstler*innen vorab zugesandt wurden: Theater unterm Dach und Theater Wabe (Kulturhaus im Ernst-Thälmannpark), Außenansicht von der Dimitroffstraße (heute: Danziger Straße).</t>
  </si>
  <si>
    <t>img-i119-011</t>
  </si>
  <si>
    <t>Aufnamen von den Spielstätten der Wochen des Gestischen Theaters, die den auftretenden Künstler*innen vorab zugesandt wurden: Theater Wabe (Kulturhaus im Ernst-Thälmannpark), Außenansicht.</t>
  </si>
  <si>
    <t>img-i119-012</t>
  </si>
  <si>
    <t>Aufnamen von den Spielstätten der Wochen des Gestischen Theaters, die den auftretenden Künstler*innen vorab zugesandt wurden: Bühne im Theater Wabe.</t>
  </si>
  <si>
    <t>img-i119-013</t>
  </si>
  <si>
    <t>img-i119-014</t>
  </si>
  <si>
    <t>Aufnamen von den Spielstätten der Wochen des Gestischen Theaters, die den auftretenden Künstler*innen vorab zugesandt wurden: Filmtheater am Friedrichshain (Außenansicht).</t>
  </si>
  <si>
    <t>img-i119-015</t>
  </si>
  <si>
    <t>Aufnamen von den Spielstätten der Wochen des Gestischen Theaters, die den auftretenden Künstler*innen vorab zugesandt wurden: Bühne im Filmtheater am Friedrichshain.</t>
  </si>
  <si>
    <t>img-i119-016</t>
  </si>
  <si>
    <t>Aufnamen von den Spielstätten der Wochen des Gestischen Theaters, die den auftretenden Künstler*innen vorab zugesandt wurden.</t>
  </si>
  <si>
    <t>img-i120-001</t>
  </si>
  <si>
    <t>Marcel Marceau und Corinne Suom</t>
  </si>
  <si>
    <t>Marcel Marceau hält ein Plakat (Inhalt nicht zu erkennen), neben ihm stehen Corinne Soum sowie zwei weitere Personen.</t>
  </si>
  <si>
    <t>Marcel,Marceau;Corinne,Soum</t>
  </si>
  <si>
    <t>16x15</t>
  </si>
  <si>
    <t>img-i121-001</t>
  </si>
  <si>
    <t>img-i122-001</t>
  </si>
  <si>
    <t>Jean Soubeyran (stehend) spricht zu Teilnehmer*innen eines Workshops, die im Halbkreis um ihn herum stehen.</t>
  </si>
  <si>
    <t>1987-07-00 oder 1990-07-00</t>
  </si>
  <si>
    <t>16,5x23,5</t>
  </si>
  <si>
    <t>img-i122-002</t>
  </si>
  <si>
    <t>Jean Soubeyran spricht zu den Teilnehmer*innen eines Workshops, die auf dem Studioboden sitzen.</t>
  </si>
  <si>
    <t>img-i122-003</t>
  </si>
  <si>
    <t>Jean Soubeyran spricht zu den Teilnehmer*innen eines Workshops, die auf dem Studioboden sitzen. Er hat einen Finger zu einer zeigenden Geste erhoben.</t>
  </si>
  <si>
    <t>img-i122-004</t>
  </si>
  <si>
    <t>Jean Soubeyran und auf dem Studioboden sitzende Teilnehmer*innen eines Workshops sehen sehen eine Workshopinterne Präsentation, die außerhalb der Aufnahme stattfindet.</t>
  </si>
  <si>
    <t>img-i123-001</t>
  </si>
  <si>
    <t>Fünf Teilnehmer*innen eines Workshops im Rahmen einer Ausgabe des Festivals Woche des Gestischen Theaters. Es handelt sich vermutlich um einen Workshop für Schauspielimprovisation unter der Leitung von Jean Soubeyran, vermutlich 1987 oder 1990.</t>
  </si>
  <si>
    <t>Stempel: Michael Schroedter</t>
  </si>
  <si>
    <t>img-i124-001</t>
  </si>
  <si>
    <t>Zwei Teilnehmer*innen präsentieren eine Szene. Die anderen Teilnehmerinnen sitzen davor und dahinter auf dem Boden.</t>
  </si>
  <si>
    <t>img-i124-002</t>
  </si>
  <si>
    <t>Zwei Teilnehmer*innen präsentieren eine Szene. Andere Workshopteilnehmer*innen schauen der Improvisation zu.</t>
  </si>
  <si>
    <t>img-i125-001</t>
  </si>
  <si>
    <t>Aufnahme von einer Aufführung des Pantomimenensemble Jena im Rahmen einer Ausgabe des Festivals Woche des Gestischen Theaters. Zu sehen sind einige Darsteller mit freiem Oberkörper und dunkel geschminkten Augen.</t>
  </si>
  <si>
    <t>1988-07-00</t>
  </si>
  <si>
    <t>Stempel: Jürgen Hohmuth
Handschriftlich: Pant. Ensemble Jena 121x63 mm Szene 4/88</t>
  </si>
  <si>
    <t>img-i126-001</t>
  </si>
  <si>
    <t>Drei Darsteller als Clowns geschminkt.</t>
  </si>
  <si>
    <t>07.08.2019</t>
  </si>
  <si>
    <t>img-i126-002</t>
  </si>
  <si>
    <t>16,7x22,7</t>
  </si>
  <si>
    <t>img-i126-003</t>
  </si>
  <si>
    <t>22,5x16,5</t>
  </si>
  <si>
    <t>img-i126-004</t>
  </si>
  <si>
    <t>img-i126-005</t>
  </si>
  <si>
    <t>img-i126-007;img-i126-006</t>
  </si>
  <si>
    <t>img-i126-006</t>
  </si>
  <si>
    <t>img-i126-005;img-i126-007</t>
  </si>
  <si>
    <t>Zwei Stempel: Jürgen Hohmuth, Berliner Pantomimentheater vom Prenzlauer Berg
Handschriftlich: Лицедеи und Archiv "Gest. W." "Salto Vitale" Dresden</t>
  </si>
  <si>
    <t>img-i126-007</t>
  </si>
  <si>
    <t>img-i126-005;img-i126-006</t>
  </si>
  <si>
    <t>Positiv mit Schutzpapier und Bestellschein</t>
  </si>
  <si>
    <t>img-i126-008</t>
  </si>
  <si>
    <t>img-i126-009;img-i126-010</t>
  </si>
  <si>
    <t>Zwei Stempel: Jürgen Hohmuth, Berliner Pantomimentheater vom Prenzlauer Berg
Handschriftlich: Archiv "Gest. W." "Salto Vitale" Dresden</t>
  </si>
  <si>
    <t>img-i126-009</t>
  </si>
  <si>
    <t>img-i126-008;img-i126-010</t>
  </si>
  <si>
    <t>img-i126-010</t>
  </si>
  <si>
    <t>img-i126-008;img-i126-009</t>
  </si>
  <si>
    <t>img-i126-011</t>
  </si>
  <si>
    <t>img-i127-001</t>
  </si>
  <si>
    <t>Sechs Darsteller*innen in Kostümenbei einer Freiluftaufführung.</t>
  </si>
  <si>
    <t>G_Salto_Vitale;Constance,Debus</t>
  </si>
  <si>
    <t>img-i127-002</t>
  </si>
  <si>
    <t>Salto Vitale, Darstellerporträt</t>
  </si>
  <si>
    <t>Ein Darsteller wischt sich nach einer Aufführung Schminke und Schweiß aus dem Gesicht.</t>
  </si>
  <si>
    <t>img-i127-003</t>
  </si>
  <si>
    <t>img-128</t>
  </si>
  <si>
    <t>Handschriftlich: Salto</t>
  </si>
  <si>
    <t>Grau-brauner Umschlag mit Aufschrift: "Salto" mit zwei gefalteten Pappen, darin: Positive und Negative der Gruppe "Salto Vitale"</t>
  </si>
  <si>
    <t>img-128-001</t>
  </si>
  <si>
    <t>Salto Vitale, Gruppenporträt</t>
  </si>
  <si>
    <t>Gruppenbild der sechs Mitglieder der Gruppe Salto Vitale in Kostümen und Maske.</t>
  </si>
  <si>
    <t>Matthias,Rietschel</t>
  </si>
  <si>
    <t>Handschriftlich: Salto Vitale</t>
  </si>
  <si>
    <t>Salto Vitale</t>
  </si>
  <si>
    <t>img-128-002</t>
  </si>
  <si>
    <t>6,2x17,7</t>
  </si>
  <si>
    <t>img-128-002-001</t>
  </si>
  <si>
    <t>Digitalisiert als Negativstreife</t>
  </si>
  <si>
    <t>img-128-002-002;img-128-002-003</t>
  </si>
  <si>
    <t>img-128-002-002</t>
  </si>
  <si>
    <t>img-128-002-001;img-128-002-003</t>
  </si>
  <si>
    <t>img-128-002-003</t>
  </si>
  <si>
    <t>img-128-002-001;img-128-002-002</t>
  </si>
  <si>
    <t>img-128-003</t>
  </si>
  <si>
    <t>img-128-002-001;img-128-002-002;img-128-002-003;img-128-001</t>
  </si>
  <si>
    <t>Vollfarbe</t>
  </si>
  <si>
    <t>7x6</t>
  </si>
  <si>
    <t>img-i129-001</t>
  </si>
  <si>
    <t>Handschriftlich: M. Schroedter</t>
  </si>
  <si>
    <t>img-i129-002</t>
  </si>
  <si>
    <t>img-i129-003</t>
  </si>
  <si>
    <t>img-i129-004</t>
  </si>
  <si>
    <t>img-i129-005</t>
  </si>
  <si>
    <t>img-i129-006</t>
  </si>
  <si>
    <t>img-i129-007</t>
  </si>
  <si>
    <t>17x23,5</t>
  </si>
  <si>
    <t>img-i130-001</t>
  </si>
  <si>
    <t>Burkhart Seidemann als Kellner.</t>
  </si>
  <si>
    <t>13.08.2019</t>
  </si>
  <si>
    <t>img-i130-002</t>
  </si>
  <si>
    <t>Gisela Bohmann und Peter Baumgart in "Café Fatal".</t>
  </si>
  <si>
    <t>Gisela,Bohmann;Peter,Baumgart</t>
  </si>
  <si>
    <t>img-i130-003</t>
  </si>
  <si>
    <t>Stempel: Michael Schroedter
Handschriftlich: "Café fatal"</t>
  </si>
  <si>
    <t>img-i130-004</t>
  </si>
  <si>
    <t>Gisela Bohmann und Burkhart Seidemann in "Café Fatal"</t>
  </si>
  <si>
    <t>Burkhart,Seidemann;Gisela,Bohmann</t>
  </si>
  <si>
    <t>img-i130-005</t>
  </si>
  <si>
    <t>img-i130-006</t>
  </si>
  <si>
    <t>img-i131-001</t>
  </si>
  <si>
    <t>Shanti Oyarzabal, Woche des Gestischen Theaters</t>
  </si>
  <si>
    <t>Shanty Oyarzabal während einer Aufführung von "Dissonanzen" mit Bambusstäben. Er trägt Tücher um den Kopf gewickelt um den den Oberkörper gebunden.</t>
  </si>
  <si>
    <t>Stempel: Juergen Homuth
Verschiedene Handschriftliche Markierungen</t>
  </si>
  <si>
    <t>img-i131-002</t>
  </si>
  <si>
    <t>Shanty Oyarzabal liegt rücklings kniend auf dem Boden. In den Händen hält er zwei dünne Bambusstäbe in die Luft.</t>
  </si>
  <si>
    <t>img-i131-003</t>
  </si>
  <si>
    <t>Shanty Oyarzabal kniet auf dem Boden, die Stirn auf dem Boden. Mit den nach hinten ausgestreckten Armen hält er zwei dünne Bambusstäbe in die Luft.</t>
  </si>
  <si>
    <t>img-i131-004</t>
  </si>
  <si>
    <t>Shanty Oyarzabal, kniend.</t>
  </si>
  <si>
    <t>img-i131-005</t>
  </si>
  <si>
    <t>Porträt von Shanty Oyarzabal während einer Vorstellung von "Dissonanzen". Mit den Händen hält er sich zwei dünne Bambusstäbe an die Stirn, die wie Fühler in die Luft ragen.</t>
  </si>
  <si>
    <t>img-i131-006</t>
  </si>
  <si>
    <t>Shanty Oyarzabal während einer Vorstellung von "Dissonanzen". Er steigt aus einer Kiste, mit dem Kopf hat er eine Leinweind zerrissen, die ihm nun um den Hals hängt.</t>
  </si>
  <si>
    <t>Stempel: Jürgen Hohmuth
Handschriftlich: Shanty Oyarzabal "Woche" 1987</t>
  </si>
  <si>
    <t>img-i131-007</t>
  </si>
  <si>
    <t>Shanty Oyarzabal nach einer Vorstellung.</t>
  </si>
  <si>
    <t>img-i131-008</t>
  </si>
  <si>
    <t>Shanty Oyarzabal während einer Vorstellong von "Dossonanzen". Er steht und steckt seinen Kopf zwischen zwei dünne Bambusstäbe, von denen er jeweils ein Ende in einer Hand hält. Um den Kopf und den Oberkörper trägt er Tücher gewickelt.</t>
  </si>
  <si>
    <t>12x16</t>
  </si>
  <si>
    <t>img-132</t>
  </si>
  <si>
    <t>F. F.</t>
  </si>
  <si>
    <t>Graue Umschlaghälfte</t>
  </si>
  <si>
    <t>img-132-001</t>
  </si>
  <si>
    <t>Aufnahme für eine Bewerbung für eine Ausgabe des Festivals "Woche des Gestischen Theaters" oder von einer Vorstellung im Rahmen einer Ausgabe des Festivals.</t>
  </si>
  <si>
    <t>Jens,Finke</t>
  </si>
  <si>
    <t>Matthias,Krueger</t>
  </si>
  <si>
    <t>Stempel: Matthias Krüger</t>
  </si>
  <si>
    <t>img-132-002</t>
  </si>
  <si>
    <t>img-132-003</t>
  </si>
  <si>
    <t>img-132-004</t>
  </si>
  <si>
    <t>Matthias,Faltz</t>
  </si>
  <si>
    <t>img-132-005</t>
  </si>
  <si>
    <t>img-132-006</t>
  </si>
  <si>
    <t>img-132-007</t>
  </si>
  <si>
    <t>img-132-008</t>
  </si>
  <si>
    <t>img-132-009</t>
  </si>
  <si>
    <t>img-132-010</t>
  </si>
  <si>
    <t>img-132-011</t>
  </si>
  <si>
    <t>img-132-012</t>
  </si>
  <si>
    <t>img-132-013</t>
  </si>
  <si>
    <t>img-132-014</t>
  </si>
  <si>
    <t>img-132-015</t>
  </si>
  <si>
    <t>img-132-016</t>
  </si>
  <si>
    <t>img-132-017</t>
  </si>
  <si>
    <t>img-132-018</t>
  </si>
  <si>
    <t>img-132-019</t>
  </si>
  <si>
    <t>img-132-020</t>
  </si>
  <si>
    <t>img-132-021</t>
  </si>
  <si>
    <t>Stempel: Matthias Krüger
Handschriftlich: Mathhias Faltz Jens Finke</t>
  </si>
  <si>
    <t>img-i133-001</t>
  </si>
  <si>
    <t>img-i133-002</t>
  </si>
  <si>
    <t>img-i133-003</t>
  </si>
  <si>
    <t>img-i133-004</t>
  </si>
  <si>
    <t>img-i133-005</t>
  </si>
  <si>
    <t>img-i134-001</t>
  </si>
  <si>
    <t>Ide van Heiningen in einer Sporthalle. Er reibt seine Hände aneinander, hinter ihm sitzen Workshopteilnehmer*innen (unkenntlich). Datierung unbekannt.</t>
  </si>
  <si>
    <t>Handschriftlich: LA QB</t>
  </si>
  <si>
    <t>16,8x24</t>
  </si>
  <si>
    <t>img-i134-002</t>
  </si>
  <si>
    <t>Jean Soubeyran bei einem Workshop, Datierung unbekannt.</t>
  </si>
  <si>
    <t>img-i134-003</t>
  </si>
  <si>
    <t>Teilnehmer eines Workshops im Rahmen einer Ausgabe des Festivals "Woche des Gestischen Theaters" sitzen einander zugewandt auf dem Boden. Keine Angabe zu Datum, Ort und Art des Workshops.</t>
  </si>
  <si>
    <t>Handschriftlich: Axel Tangerding P</t>
  </si>
  <si>
    <t>img-i134-004</t>
  </si>
  <si>
    <t>Steven Wasson steht vor einem Spiegel.</t>
  </si>
  <si>
    <t>Steven,Wasson</t>
  </si>
  <si>
    <t>img-i134-005</t>
  </si>
  <si>
    <t>Steven Wasson steht im Studio des Pantomimenthetaer vom Prenzlauer Berg. Er hebt den rechten Arm, vermutlich um den Workshopteilnehmer*innen (nicht im Bild) etwas anzuzeigen.</t>
  </si>
  <si>
    <t>img-i134-006</t>
  </si>
  <si>
    <t>Corinne Soum demonstriert eine Bewegung an einer Ballettstange. In dem Spiegel, vor dem sie steht, sind die Spiegelungen dreier Workshopteilnehmer*innen zu sehen.</t>
  </si>
  <si>
    <t>Corinne,Soum</t>
  </si>
  <si>
    <t>img-i135-001</t>
  </si>
  <si>
    <t>Karl-Michael Kulow und Workshopteilnehmer*innen.</t>
  </si>
  <si>
    <t>img-i135-002</t>
  </si>
  <si>
    <t>img-i135-003</t>
  </si>
  <si>
    <t>img-136-001</t>
  </si>
  <si>
    <t>Karl-Michael Kulow</t>
  </si>
  <si>
    <t>Karl-Michael Kulow in Tai Chi Kleidung, vermutlich in der Pause eines Tai Chi Chuan Workshops, vermutlich im Rahmen des Festivals "Woche des Gestischen Theaters" im Jahr 1986 oder 1987.</t>
  </si>
  <si>
    <t>img-i137-001</t>
  </si>
  <si>
    <t>E30, Regal 5, Kiste XIV</t>
  </si>
  <si>
    <t>Aufführung von Mimobile bei einer Ausgabe des Festival "Woche des Gestischen Theaters".</t>
  </si>
  <si>
    <t>22,5x29</t>
  </si>
  <si>
    <t>img-i137-002</t>
  </si>
  <si>
    <t>Maya,Brosch</t>
  </si>
  <si>
    <t>img-i137-003</t>
  </si>
  <si>
    <t>img-i137-004</t>
  </si>
  <si>
    <t>16x,7x22,7</t>
  </si>
  <si>
    <t>img-i137-005</t>
  </si>
  <si>
    <t>img-i137-006</t>
  </si>
  <si>
    <t>G_Mimobile;Maya,Brosch</t>
  </si>
  <si>
    <t>img-i137-007</t>
  </si>
  <si>
    <t>img-i137-008</t>
  </si>
  <si>
    <t>24x30</t>
  </si>
  <si>
    <t>img-i137-009</t>
  </si>
  <si>
    <t>img-i137-010</t>
  </si>
  <si>
    <t>COL_Woche_des_Gestischen_Theaters_0000;COL_Woche_des_Gestischen_Theaters_1985</t>
  </si>
  <si>
    <t>Workshop mit Mimobile.</t>
  </si>
  <si>
    <t>1985-07-00</t>
  </si>
  <si>
    <t>img-i137-011</t>
  </si>
  <si>
    <t>img-i137-012</t>
  </si>
  <si>
    <t>img-i137-013</t>
  </si>
  <si>
    <t>img-i137-014</t>
  </si>
  <si>
    <t>img-i137-015</t>
  </si>
  <si>
    <t>Stempel: Jürgen Hohmuth 
Handschriftlich: bitte 1x an Gerrit Junghans 6500 Gera Winbergstr. 3</t>
  </si>
  <si>
    <t>img-i137-016</t>
  </si>
  <si>
    <t>Stempel: Jürgen Hohmuth
Handschriftlich: Archiv "Woche d. Gest. Th." Werkstatt bei Mimobile 1985</t>
  </si>
  <si>
    <t>img-i137-017</t>
  </si>
  <si>
    <t>Ein Darsteller wird geschminkt.</t>
  </si>
  <si>
    <t>18,5x22,5</t>
  </si>
  <si>
    <t>img-i137-018</t>
  </si>
  <si>
    <t>Ein Darsteller in der Maske betrachtet sich in einem Spiegel und trägt Lippenfarbe auf.</t>
  </si>
  <si>
    <t>img-i137-019</t>
  </si>
  <si>
    <t>19x23,5</t>
  </si>
  <si>
    <t>img-i138-001</t>
  </si>
  <si>
    <t>Christian,Borchert</t>
  </si>
  <si>
    <t>Aufgedruckt: Pressefoto Foto: Christian Borchert
Handschriftlich: 7/86 x</t>
  </si>
  <si>
    <t>17,5x20,5</t>
  </si>
  <si>
    <t>14.08.2019</t>
  </si>
  <si>
    <t>img-i139-002</t>
  </si>
  <si>
    <t>Stempel: Berliner Pantomimentheater vom Prenzlauer Berg
Handschriftlich: Archiv "Gest. W." Mimobile 1985 "Café"</t>
  </si>
  <si>
    <t>Zwei Darsteller in der Maske</t>
  </si>
  <si>
    <t>Stempel: Berliner Pantomimentheater vom Prenzlauer Berg
Archivmaterial Mimobile 1985</t>
  </si>
  <si>
    <t>Handschriftlich: Mimobile</t>
  </si>
  <si>
    <t>22,8x16,9</t>
  </si>
  <si>
    <t>img-i141-001</t>
  </si>
  <si>
    <t>img-i142-001</t>
  </si>
  <si>
    <t>img-i142-002</t>
  </si>
  <si>
    <t>img-380</t>
  </si>
  <si>
    <t>Sch. Mann Foto G. Brandt</t>
  </si>
  <si>
    <t>img-380-001</t>
  </si>
  <si>
    <t>Sch_Mann_Foto_G_Brandt_b1_b2_b3</t>
  </si>
  <si>
    <t>E30, Regal 6, Kiste "7 Pantomime"</t>
  </si>
  <si>
    <t>\V-Archive\00_INTERNE_PROJEKTE\190000_Digis Pantomime NVT\BILD\7\Sch_Mann_Foto_G_Brandt_b1_b2_b3.tif</t>
  </si>
  <si>
    <t>img-380-001-001</t>
  </si>
  <si>
    <t>Sch_Mann_Foto_G_Brandt_b1</t>
  </si>
  <si>
    <t>"Wer hat Angst vor'm schwarzen Mann", Probe</t>
  </si>
  <si>
    <t>7/9 Darsteller*innen vor weißem Vorhang positioniert: Im Zentrum Hilprecht mit schwarzem Umhang und Hut und Geige, steht erhöht. Schnitzler in weißem Kleid unterhalb. Rechts und links Darsteller*innen in schwarzer enger Kleidung.</t>
  </si>
  <si>
    <t>Fussel und staubig</t>
  </si>
  <si>
    <t>img-380-001-002</t>
  </si>
  <si>
    <t>Sch_Mann_Foto_G_Brandt_b2</t>
  </si>
  <si>
    <t>7/9 Darsteller*innen vor weißem Vorhang positioniert: Im Zentrum ein Darsteller mit schwarzem Umhang und Hut und Geige, steht erhöht. Eine Darstellerin in weißem Kleid unterhalb. Rechts und links Darsteller*innen in schwarzer enger Kleidung.</t>
  </si>
  <si>
    <t>img-380-001-003</t>
  </si>
  <si>
    <t>Sch_Mann_Foto_G_Brandt_b3</t>
  </si>
  <si>
    <t>helle Flecken und Riss (unterer Bildrand rechts)</t>
  </si>
  <si>
    <t>img-380-002</t>
  </si>
  <si>
    <t>Sch_Mann_Foto_G_Brandt_b4_b5</t>
  </si>
  <si>
    <t>17,3x6</t>
  </si>
  <si>
    <t>\V-Archive\00_INTERNE_PROJEKTE\190000_Digis Pantomime NVT\BILD\7\Sch_Mann_Foto_G_Brandt_b4_b5.tif</t>
  </si>
  <si>
    <t>img-380-002-001</t>
  </si>
  <si>
    <t>Sch_Mann_Foto_G_Brandt_b4</t>
  </si>
  <si>
    <t>Zahl 4 handschriftlich ins Bild geschrieben (oberer Bildrand)</t>
  </si>
  <si>
    <t>winzige helle Flecken, dunkle Verfärbung am oberen Bildrand</t>
  </si>
  <si>
    <t>Fussel und Staub</t>
  </si>
  <si>
    <t>img-380-002-002</t>
  </si>
  <si>
    <t>Sch_Mann_Foto_G_Brandt_b5</t>
  </si>
  <si>
    <t>Zahl 5 handschriftlich ins Bild geschrieben (oberer Bildrand)</t>
  </si>
  <si>
    <t>winzige helle Flecken und Überblendung (rechter Bildrand)</t>
  </si>
  <si>
    <t>img-380-003</t>
  </si>
  <si>
    <t>Sch_Mann_Foto_G_Brandt_b5_b6_b7</t>
  </si>
  <si>
    <t>18,5x6</t>
  </si>
  <si>
    <t>\V-Archive\00_INTERNE_PROJEKTE\190000_Digis Pantomime NVT\BILD\7\Sch_Mann_Foto_G_Brandt_b5_b6_b7.tif</t>
  </si>
  <si>
    <t>img-380-003-001</t>
  </si>
  <si>
    <t>Nicht erkennbares Bild</t>
  </si>
  <si>
    <t>img-380-003-002</t>
  </si>
  <si>
    <t>Sch_Mann_Foto_G_Brandt_b6</t>
  </si>
  <si>
    <t xml:space="preserve">total unscharf. </t>
  </si>
  <si>
    <t>Zahl 6 handschriftlich ins Bild geschrieben (oberer Bildrand)</t>
  </si>
  <si>
    <t>Staubig und Fussel</t>
  </si>
  <si>
    <t>img-380-003-003</t>
  </si>
  <si>
    <t>Sch_Mann_Foto_G_Brandt_b7</t>
  </si>
  <si>
    <t>Zahl 7 handschriftlich ins Bild geschrieben (oberer Bildrand)</t>
  </si>
  <si>
    <t>img-380-004</t>
  </si>
  <si>
    <t>Sch_Mann_Foto_G_Brandt_b8_b9_b10</t>
  </si>
  <si>
    <t>17,8x6</t>
  </si>
  <si>
    <t>\V-Archive\00_INTERNE_PROJEKTE\190000_Digis Pantomime NVT\BILD\7\Sch_Mann_Foto_G_Brandt_b8_b9_b10.tif</t>
  </si>
  <si>
    <t>img-380-004-001</t>
  </si>
  <si>
    <t>Sch_Mann_Foto_G_Brandt_b8</t>
  </si>
  <si>
    <t>Zahl 8 handschriftlich ins Bild geschrieben (oberer Bildrand)</t>
  </si>
  <si>
    <t xml:space="preserve">großer Fussel, staubig </t>
  </si>
  <si>
    <t>img-380-004-002</t>
  </si>
  <si>
    <t>Sch_Mann_Foto_G_Brandt_b9</t>
  </si>
  <si>
    <t>Zahl 9 handschriftlich ins Bild geschrieben (oberer Bildrand)</t>
  </si>
  <si>
    <t>kleine helle Flecken (oberer Bildrand)</t>
  </si>
  <si>
    <t>staubig und fussel</t>
  </si>
  <si>
    <t>img-380-004-003</t>
  </si>
  <si>
    <t>Sch_Mann_Foto_G_Brandt_b10</t>
  </si>
  <si>
    <t>Zahl 10 handschriftlich ins Bild geschrieben (oberer Bildrand)</t>
  </si>
  <si>
    <t>staubig und großer Fussel</t>
  </si>
  <si>
    <t>img-380-005</t>
  </si>
  <si>
    <t>Sch_Mann_Foto_G_Brandt_b11_b12_b13</t>
  </si>
  <si>
    <t>19,5x6</t>
  </si>
  <si>
    <t>\V-Archive\00_INTERNE_PROJEKTE\190000_Digis Pantomime NVT\BILD\7\Sch_Mann_Foto_G_Brandt_b11_b12_b13.tif</t>
  </si>
  <si>
    <t>img-380-005-001</t>
  </si>
  <si>
    <t>Sch_Mann_Foto_G_Brandt_b11</t>
  </si>
  <si>
    <t>Zahl 11 handschriftlich ins Bild geschrieben (oberer Bildrand)</t>
  </si>
  <si>
    <t>img-380-005-002</t>
  </si>
  <si>
    <t>Sch_Mann_Foto_G_Brandtb_12</t>
  </si>
  <si>
    <t>Zahl 12 handschriftlich ins Bild geschrieben (oberer Bildrand)</t>
  </si>
  <si>
    <t>img-380-005-003</t>
  </si>
  <si>
    <t>Sch_Mann_Foto_G_Brandt_b13</t>
  </si>
  <si>
    <t>Zahl 13 handschriftlich ins Bild geschrieben (oberer Bildrand)</t>
  </si>
  <si>
    <t>staubig und fusselig</t>
  </si>
  <si>
    <t>img-380-006</t>
  </si>
  <si>
    <t>Sch_Mann_Foto_G_Brandt_1_f1_f2_f3_f4</t>
  </si>
  <si>
    <t>20,5x6</t>
  </si>
  <si>
    <t>\V-Archive\00_INTERNE_PROJEKTE\190000_Digis Pantomime NVT\BILD\7\Sch_Mann_Foto_G_Brandt_1_f1_f2_f3_f4.tif</t>
  </si>
  <si>
    <t>img-380-006-001</t>
  </si>
  <si>
    <t>Sch_Mann_Foto_G_Brandt_1_f1</t>
  </si>
  <si>
    <t>linker Bildrand schief abgeschnitten. Überblendung zum rechts benachbarten Bild, helle Flecken (oberer und unterer Bildrand)</t>
  </si>
  <si>
    <t>img-380-006-002</t>
  </si>
  <si>
    <t>Sch_Mann_Foto_G_Brandt_1_f2</t>
  </si>
  <si>
    <t>Überblendungen zum rechts und links benachbarten Bild. Helle Flecken (oberer und unterer Bildrand</t>
  </si>
  <si>
    <t>img-380-006-003</t>
  </si>
  <si>
    <t>Sch_Mann_Foto_G_Brandt_1_f3</t>
  </si>
  <si>
    <t xml:space="preserve">Überblendungen zum rechts und links benachbarten Bild. </t>
  </si>
  <si>
    <t>img-380-006-004</t>
  </si>
  <si>
    <t>Sch_Mann_Foto_G_Brandt_1_f4</t>
  </si>
  <si>
    <t>img-380-007</t>
  </si>
  <si>
    <t>Sch_Mann_Foto_G_Brandt_1_f5_f6_f7_f8</t>
  </si>
  <si>
    <t>\V-Archive\00_INTERNE_PROJEKTE\190000_Digis Pantomime NVT\BILD\7\Sch_Mann_Foto_G_Brandt_1_f5_f6_f7_f8.tif</t>
  </si>
  <si>
    <t>img-380-007-001</t>
  </si>
  <si>
    <t>Sch_Mann_Foto_G_Brandt_1_f5</t>
  </si>
  <si>
    <t>Überblendung am linken und am rechten Bildrand ins nächste Bild</t>
  </si>
  <si>
    <t>Barbara,Schnitzler;Burkhart,Seidemann;Guenter,Richter;Bernd,Hahnke;Peter,Baumgart;Andreas,Doelling;Uwe,Hilprecht;G_Mimobile</t>
  </si>
  <si>
    <t>etwas staubig und Fussel</t>
  </si>
  <si>
    <t>img-380-007-002</t>
  </si>
  <si>
    <t>Sch_Mann_Foto_G_Brandt_1_f6</t>
  </si>
  <si>
    <t>Überblendung am rechten Bildrand ins nächste Bild. Bewegungsunschärfen</t>
  </si>
  <si>
    <t>Barbara,Schnitzler;Burkhart,Seidemann;Guenter,Richter;Bernd,Hahnke;Peter,Baumgart;Andreas,Doelling;Uwe,Hilprecht</t>
  </si>
  <si>
    <t>img-380-007-003</t>
  </si>
  <si>
    <t>Sch_Mann_Foto_G_Brandt_1_f7</t>
  </si>
  <si>
    <t>img-380-007-004</t>
  </si>
  <si>
    <t>Sch_Mann_Foto_G_Brandt_1_f8</t>
  </si>
  <si>
    <t>winzige helle Flecken.</t>
  </si>
  <si>
    <t>img-380-008</t>
  </si>
  <si>
    <t>Sch_Mann_Foto_G_Brandt_2_f1_f2_f3</t>
  </si>
  <si>
    <t>17x6</t>
  </si>
  <si>
    <t>\V-Archive\00_INTERNE_PROJEKTE\190000_Digis Pantomime NVT\BILD\7\Sch_Mann_Foto_G_Brandt_2_f1_f2_f3.tif</t>
  </si>
  <si>
    <t>img-380-008-001</t>
  </si>
  <si>
    <t>Sch_Mann_Foto_G_Brandt_2_f1</t>
  </si>
  <si>
    <t>Komplett unscharf</t>
  </si>
  <si>
    <t>Fünf Darsteller in schwarzen Kostümen um Schnitzler in weißem Kleid. Vor ihr liegt Richter hält zwischen den hochgestreckten Füßen ein Blatt. Hahnke und Baumgart ziehen an einem schwarzen Band, das um Schnitzlers Hals liegt. Hilprecht dahinter mit Geige.</t>
  </si>
  <si>
    <t>Linker Bildrand schief abgeschnitten. Helle Flecken (oberer und unterer Bildrand)</t>
  </si>
  <si>
    <t>img-380-008-002</t>
  </si>
  <si>
    <t>Sch_Mann_Foto_G_Brandt_2_f2</t>
  </si>
  <si>
    <t>img-380-008-003</t>
  </si>
  <si>
    <t>Sch_Mann_Foto_G_Brandt_2_f3</t>
  </si>
  <si>
    <t>img-380-009</t>
  </si>
  <si>
    <t>Sch_Mann_Foto_G_Brandt_2_f4_f5_f6</t>
  </si>
  <si>
    <t>15x6</t>
  </si>
  <si>
    <t>\V-Archive\00_INTERNE_PROJEKTE\190000_Digis Pantomime NVT\BILD\7\Sch_Mann_Foto_G_Brandt_2_f4_f5_f6.tif</t>
  </si>
  <si>
    <t>img-380-009-001</t>
  </si>
  <si>
    <t>Sch_Mann_Foto_G_Brandt_2_f4</t>
  </si>
  <si>
    <t>Überblendung am rechten Bildrand ins nächste Bild</t>
  </si>
  <si>
    <t>7 Darsteller*innen: Eine Darstellerin steht aufrecht im Zentrum mit einem schwarzen Band um den Hals gewickelt. Zwei Darsteller ziehen rechts und links jeweils an einem Ende des Bandes. Vor ihr liegt ein Darsteller auf dem Rücken mit hoch gestreckten Beinen und hält zwischen den Füßen ein Notenblatt. Im Hintergrund steht ein Darsteller mit einer Geige und rechts und links ist jeweils ein weiterer Darsteller. Alle männlichen Darsteller sind schwarz gekleidet.</t>
  </si>
  <si>
    <t xml:space="preserve">Heller Fleck (obere linke Ecke) und kleine helle Punkte. </t>
  </si>
  <si>
    <t>img-380-009-002</t>
  </si>
  <si>
    <t>Sch_Mann_Foto_G_Brandt_2_f5</t>
  </si>
  <si>
    <t>Überblendung sowohl rechte als auch linke Bildseite jeweils in benachbartes Bild</t>
  </si>
  <si>
    <t xml:space="preserve">Kleine helle Punkte. </t>
  </si>
  <si>
    <t>img-380-009-003</t>
  </si>
  <si>
    <t>Sch_Mann_Foto_G_Brandt_2_f6</t>
  </si>
  <si>
    <t>Überblendungen an linker Bildseite in benachbartes Bild und an rechter Bildseite.</t>
  </si>
  <si>
    <t xml:space="preserve">Helle Flecken und Streifen (obere Bildhälfte). </t>
  </si>
  <si>
    <t>Fussel (unterer Bildrand)</t>
  </si>
  <si>
    <t>img-380-010</t>
  </si>
  <si>
    <t>Sch_Mann_Foto_G_Brandt_2_f7_f8_f9</t>
  </si>
  <si>
    <t>15,8x6</t>
  </si>
  <si>
    <t>\V-Archive\00_INTERNE_PROJEKTE\190000_Digis Pantomime NVT\BILD\7\Sch_Mann_Foto_G_Brandt_2_f7_f8_f9.tif</t>
  </si>
  <si>
    <t>img-380-010-001</t>
  </si>
  <si>
    <t>Sch_Mann_Foto_G_Brandt_2_f7</t>
  </si>
  <si>
    <t>Überblendung am rechten Bildrand ins nächste Bild.</t>
  </si>
  <si>
    <t>Kleine helle Punkte.</t>
  </si>
  <si>
    <t>img-380-010-002</t>
  </si>
  <si>
    <t>Sch_Mann_Foto_G_Brandt_2_f8</t>
  </si>
  <si>
    <t>Kleine helle Punkte. Überblendungen an rechter und linker Bildseite jeweils ins benachbarte Bild. Grüner Streifen (entlang oberer Bildrand)</t>
  </si>
  <si>
    <t>img-380-010-003</t>
  </si>
  <si>
    <t>Sch_Mann_Foto_G_Brandt_2_f9</t>
  </si>
  <si>
    <t>Kleine helle Punkte. Heller Fleck (entlang oberer Bildrand)</t>
  </si>
  <si>
    <t>img-380-011</t>
  </si>
  <si>
    <t>Sch_Mann_Foto_G_Brandt_2_f10_f11</t>
  </si>
  <si>
    <t>12x6</t>
  </si>
  <si>
    <t>\V-Archive\00_INTERNE_PROJEKTE\190000_Digis Pantomime NVT\BILD\7\Sch_Mann_Foto_G_Brandt_2_f10_f11.tif</t>
  </si>
  <si>
    <t>img-380-011-001</t>
  </si>
  <si>
    <t>Sch_Mann_Foto_G_Brandt_2_f10</t>
  </si>
  <si>
    <t xml:space="preserve">Heller Fleck (entlang oberer Bildrand) </t>
  </si>
  <si>
    <t>Fussel (untere Bildhälfte)</t>
  </si>
  <si>
    <t>img-380-011-002</t>
  </si>
  <si>
    <t>Sch_Mann_Foto_G_Brandt_2_f11</t>
  </si>
  <si>
    <t>Fussel (untere rechte Bildhälfte)</t>
  </si>
  <si>
    <t>img-380-012</t>
  </si>
  <si>
    <t>Sch_Mann_Foto_G_Brandt_3_f3_f4_f5_f6</t>
  </si>
  <si>
    <t>\V-Archive\00_INTERNE_PROJEKTE\190000_Digis Pantomime NVT\BILD\7\Sch_Mann_Foto_G_Brandt_3_f3_f4_f5_f6.tif</t>
  </si>
  <si>
    <t>img-380-012-001</t>
  </si>
  <si>
    <t>Sch_Mann_Foto_G_Brandt_3_f3</t>
  </si>
  <si>
    <t>Überblendung an rechter Bildseite ins nächste Bild</t>
  </si>
  <si>
    <t>Vorn ein leerer Stuhl. Eine Darstellerin in weißem Kleid steht vorne rechts und hält ein Notenblatt vor sich. Hinter Ihr vier Darsteller in schwarzer Kleidung. Darsteller rechts hinter ihr hält eine Geige. Darsteller links neben ihr hält die Enden eines schwarzen Bandes, welches um ihren Hals gebunden ist.</t>
  </si>
  <si>
    <t>Barbara,Schnitzler;Burkhart,Seidemann;Guenter,Richter;Bernd,Hahnke;Andreas,Doelling;Uwe,Hilprecht</t>
  </si>
  <si>
    <t>img-380-012-002</t>
  </si>
  <si>
    <t>Sch_Mann_Foto_G_Brandt_3_f4</t>
  </si>
  <si>
    <t xml:space="preserve">Überblendung an rechter und linker Bildseite </t>
  </si>
  <si>
    <t>Schnitzler in weißem Kleid steht im Zentrum und hält ein Notenblatt vor sich. Fünf Darsteller um sie herum: Rechts und links ziehen zwei an einem schwarzen Band, das um ihren Hals gebunden ist. Im Hintergrund einer mit Geige.</t>
  </si>
  <si>
    <t>Barbara,Schnitzler;Burkhart,Seidemann;Guenter,Richter;Bernd,Hahnke;Peter,Baumgart;Uwe,Hilprecht</t>
  </si>
  <si>
    <t>Heller Kratzer (unten mitte)</t>
  </si>
  <si>
    <t>img-380-012-003</t>
  </si>
  <si>
    <t>Sch_Mann_Foto_G_Brandt_3_f5</t>
  </si>
  <si>
    <t>Fussel (rechter Bildrand)</t>
  </si>
  <si>
    <t>img-380-012-004</t>
  </si>
  <si>
    <t>Sch_Mann_Foto_G_Brandt_3_f6</t>
  </si>
  <si>
    <t>Schnitzler in weißem Kleid steht im Zentrum und hält ein Notenblatt vor sich. Sechs Darsteller um sie herum: Rechts und links ziehen zwei an einem schwarzen Band, das um ihren Hals gebunden ist. Im Hintergrund einer mit Geige.</t>
  </si>
  <si>
    <t>img-380-013</t>
  </si>
  <si>
    <t>Sch_Mann_Foto_G_Brandt_3_f8_f9_f10</t>
  </si>
  <si>
    <t>16,2x6</t>
  </si>
  <si>
    <t>\V-Archive\00_INTERNE_PROJEKTE\190000_Digis Pantomime NVT\BILD\7\Sch_Mann_Foto_G_Brandt_3_f8_f9_f10.tif</t>
  </si>
  <si>
    <t>img-380-013-001</t>
  </si>
  <si>
    <t>Sch_Mann_Foto_G_Brandt_3_f8</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</si>
  <si>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</si>
  <si>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img-380-013-002</t>
  </si>
  <si>
    <t>Sch_Mann_Foto_G_Brandt_3_f9</t>
  </si>
  <si>
    <t>img-380-013-003</t>
  </si>
  <si>
    <t>Sch_Mann_Foto_G_Brandt_3_f10</t>
  </si>
  <si>
    <t>heller Kratzer (Bildmitte)</t>
  </si>
  <si>
    <t>img-380-014</t>
  </si>
  <si>
    <t>Sch_Mann_Foto_G_Brandt_3_f11_f12_f13</t>
  </si>
  <si>
    <t>\V-Archive\00_INTERNE_PROJEKTE\190000_Digis Pantomime NVT\BILD\7\Sch_Mann_Foto_G_Brandt_3_f11_f12_f13.tif</t>
  </si>
  <si>
    <t>img-380-014-001</t>
  </si>
  <si>
    <t>Sch_Mann_Foto_G_Brandt_3_f11</t>
  </si>
  <si>
    <t>kleine helle Punkte</t>
  </si>
  <si>
    <t>img-380-014-002</t>
  </si>
  <si>
    <t>Sch_Mann_Foto_G_Brandt_3_f12</t>
  </si>
  <si>
    <t>img-380-014-003</t>
  </si>
  <si>
    <t>Sch_Mann_Foto_G_Brandt_3_f13</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</si>
  <si>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</si>
  <si>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img-380-015</t>
  </si>
  <si>
    <t>Sch_Mann_Foto_G_Brandt_4_f1_f2_f3</t>
  </si>
  <si>
    <t>17,5x6</t>
  </si>
  <si>
    <t>\V-Archive\00_INTERNE_PROJEKTE\190000_Digis Pantomime NVT\BILD\7\Sch_Mann_Foto_G_Brandt_4_f1_f2_f3.tif</t>
  </si>
  <si>
    <t>img-380-015-001</t>
  </si>
  <si>
    <t>Sch_Mann_Foto_G_Brandt_4_f1</t>
  </si>
  <si>
    <t>Zuschauerraum, vermutlich bei Proben zu "Wer hat Angst vor'm schwarzen Mann"</t>
  </si>
  <si>
    <t xml:space="preserve">Blick in den leeren Zuschauerraum. </t>
  </si>
  <si>
    <t>winzige Kratzer</t>
  </si>
  <si>
    <t>img-380-015-002</t>
  </si>
  <si>
    <t>Sch_Mann_Foto_G_Brandt_4_f2</t>
  </si>
  <si>
    <t>winzige Kratzer (unterer Bildrand)</t>
  </si>
  <si>
    <t>img-380-015-003</t>
  </si>
  <si>
    <t>Sch_Mann_Foto_G_Brandt_4_f3</t>
  </si>
  <si>
    <t>img-380-016</t>
  </si>
  <si>
    <t>Sch_Mann_Foto_G_Brandt_4_f5_f6_f7</t>
  </si>
  <si>
    <t>18x6</t>
  </si>
  <si>
    <t>\V-Archive\00_INTERNE_PROJEKTE\190000_Digis Pantomime NVT\BILD\7\Sch_Mann_Foto_G_Brandt_4_f5_f6_f7.tif</t>
  </si>
  <si>
    <t>img-380-016-001</t>
  </si>
  <si>
    <t>Sch_Mann_Foto_G_Brandt_4_f5</t>
  </si>
  <si>
    <t>Große Unschärfe und überlichtet</t>
  </si>
  <si>
    <t>winzige Kratzer (unterer Bildrand und linke Bildhälfte)</t>
  </si>
  <si>
    <t>img-380-016-002</t>
  </si>
  <si>
    <t>Sch_Mann_Foto_G_Brandt_4_f6</t>
  </si>
  <si>
    <t>img-380-016-003</t>
  </si>
  <si>
    <t>Sch_Mann_Foto_G_Brandt_4_f7</t>
  </si>
  <si>
    <t>Kratzer (unterer Bildrand)</t>
  </si>
  <si>
    <t>img-380-017</t>
  </si>
  <si>
    <t>Sch_Mann_Foto_G_Brandt_5_f11_f12_f13</t>
  </si>
  <si>
    <t>\V-Archive\00_INTERNE_PROJEKTE\190000_Digis Pantomime NVT\BILD\7\Sch_Mann_Foto_G_Brandt_5_f11_f12_f13.tif</t>
  </si>
  <si>
    <t>img-380-017-001</t>
  </si>
  <si>
    <t>Sch_Mann_Foto_G_Brandt_5_f11</t>
  </si>
  <si>
    <t>Dunkles Bühnenbild, nur ein im Dreieck aufgespanntes Tuch beleuchtet.</t>
  </si>
  <si>
    <t>ein feiner heller Streifen (von unterem Bildrand mittig zum weißen Tuch hin verlaufend)</t>
  </si>
  <si>
    <t>img-380-017-002</t>
  </si>
  <si>
    <t>Sch_Mann_Foto_G_Brandt_5_f12</t>
  </si>
  <si>
    <t>Dunkles Bühnenbild, nur ein im Dreieck aufgespanntes Tuch beleuchtet, das zwei Darsteller anheben.</t>
  </si>
  <si>
    <t>dunkle Schlieren am unteren Bildrand ins Bild verlaufend</t>
  </si>
  <si>
    <t>img-380-017-003</t>
  </si>
  <si>
    <t>Sch_Mann_Foto_G_Brandt_5_f13</t>
  </si>
  <si>
    <t>Unkenntlich</t>
  </si>
  <si>
    <t>img-380-018</t>
  </si>
  <si>
    <t>19x6</t>
  </si>
  <si>
    <t>\V-Archive\00_INTERNE_PROJEKTE\190000_Digis Pantomime NVT\BILD\7\Sch_Mann_Foto_G_Brandt_6_f2_f3_f4_f5.tif</t>
  </si>
  <si>
    <t>img-380-018-001</t>
  </si>
  <si>
    <t>Sch_Mann_Foto_G_Brandt_6_f2</t>
  </si>
  <si>
    <t>"Wer hat Angst vor'm schwarzen Mann", Bühnenprobe</t>
  </si>
  <si>
    <t>Mit weißem Stoff umhüllte Person inmitten der abgedunkelten Bühne.</t>
  </si>
  <si>
    <t>dunkle Schlieren am unteren Bildrand ins Bild verlaufend. Feiner heller Streifen (linke untere Bildhälfte)</t>
  </si>
  <si>
    <t>img-380-018-002</t>
  </si>
  <si>
    <t>Sch_Mann_Foto_G_Brandt_6_f3</t>
  </si>
  <si>
    <t xml:space="preserve">Sechs Darsteller*innen auf der Bühne. Ein Podest im Mittelgrund links, ein aufgestelltes Brett in der Mitte des Hintergrunds, rechts ein weißes Tuch über Stühle gelegt. </t>
  </si>
  <si>
    <t>Barbara,Schnitzler;Bernd,Hahnke;Gisela,Bohmann;Uwe,Hilprecht;Andreas,Doelling</t>
  </si>
  <si>
    <t>img-380-018-003</t>
  </si>
  <si>
    <t xml:space="preserve"> Sieben Darsteller*innen auf der Bühne. Ein Podest im Mittelgrund links, rechts ein weißes Tuch über Stühle gelegt. Ein niedriges Podest im Mittelgrund, worauf eine Darstellerin liegt. Vier Darsteller stehen dahinter in einer Reihe.</t>
  </si>
  <si>
    <t>Barbara,Schnitzler;Bernd,Hahnke;Burkhart,Seidemann;Peter,Baumgart;Andreas,Doelling;Uwe,Hilprecht;Gisela,Bohmann</t>
  </si>
  <si>
    <t>Weißer Fleck (unterer linker Bildrand)</t>
  </si>
  <si>
    <t>img-380-019</t>
  </si>
  <si>
    <t>Sch_Mann_Foto_G_Brandt_7_f4_f5_f6</t>
  </si>
  <si>
    <t>\V-Archive\00_INTERNE_PROJEKTE\190000_Digis Pantomime NVT\BILD\7\Sch_Mann_Foto_G_Brandt_7_f4_f5_f6.tif</t>
  </si>
  <si>
    <t>img-380-019-001</t>
  </si>
  <si>
    <t>Sch_Mann_Foto_G_Brandt_7_f4</t>
  </si>
  <si>
    <t>Weißer Vorhang im Hintergrund. Eine Darstellerin in weißem Kleid steht im Zentrum auf einem Bein. Um sie herum sind fünf Darsteller tw. stehend, kniend, auf einem Podest. Ein Darsteller mit Geige.</t>
  </si>
  <si>
    <t>Barbara,Schnitzler;Burkhart,Seidemann;Peter,Baumgart;Andreas,Doelling;Guenter,Richter;Uwe,Hilprecht</t>
  </si>
  <si>
    <t>dunkle Schlieren am unteren Bildrand ins Bild verlaufend. Feiner heller Streifen (rechte untere Bildhälfte)</t>
  </si>
  <si>
    <t>img-380-019-002</t>
  </si>
  <si>
    <t>Sch_Mann_Foto_G_Brandt_7_f5</t>
  </si>
  <si>
    <t xml:space="preserve">Weißer Vorhang im Hintergrund. Eine Darstellerin in weißem Kleid steht im Zentrum au feinem Bein. Um sie herum sind fünf Darsteller tw. Stehend, kniend, auf einem Podest. </t>
  </si>
  <si>
    <t>Barbara,Schnitzler;Bernd,Hahnke;Burkhart,Seidemann;Peter,Baumgart;Andreas,Doelling;Guenter,Richter</t>
  </si>
  <si>
    <t>img-380-019-003</t>
  </si>
  <si>
    <t>Sch_Mann_Foto_G_Brandt_7_f6</t>
  </si>
  <si>
    <t>heller Fleck (obere rechte Bildhälfte) und dunkle Schlieren am unteren rechten Bildrand ins Bild verlaufend</t>
  </si>
  <si>
    <t>img-380-020</t>
  </si>
  <si>
    <t>Sch_Mann_Foto_G_Brandt_7_f8_f9_f10</t>
  </si>
  <si>
    <t>\V-Archive\00_INTERNE_PROJEKTE\190000_Digis Pantomime NVT\BILD\7\Sch_Mann_Foto_G_Brandt_7_f8_f9_f10.tif</t>
  </si>
  <si>
    <t>img-380-020-001</t>
  </si>
  <si>
    <t>Sch_Mann_Foto_G_Brandt_7_f8</t>
  </si>
  <si>
    <t>Weißer Vorhang im Hintergrund. Eine Darstellerin in weißem Kleid steht im Zentrum auf einem Bein. Um sie herum im Halbkreis sind 5 oder 6 Darsteller, alle schwarz gekleidet. Einer der Darsteller hat eine Geige.</t>
  </si>
  <si>
    <t xml:space="preserve">dunkle Schlieren am unteren Bildrand ins Bild verlaufend. </t>
  </si>
  <si>
    <t>img-380-020-002</t>
  </si>
  <si>
    <t>Sch_Mann_Foto_G_Brandt_7_f9</t>
  </si>
  <si>
    <t>img-380-020-003</t>
  </si>
  <si>
    <t>Sch_Mann_Foto_G_Brandt_7_f10</t>
  </si>
  <si>
    <t>Weißer Vorhang im Hintergrund. Eine Darstellerin im weißen Kleid steht im Zentrum auf einem Podest. Rechts und links von ihr jeweils drei Darsteller, allesamt schwarz gekleidet. Sie stehen, sitzen, knien oder liegen.</t>
  </si>
  <si>
    <t>Barbara,Schnitzler;Bernd,Hahnke;Burkhart,Seidemann;Peter,Baumgart;Andreas,Doelling;Guenter,Richter;Uwe,Hilprecht</t>
  </si>
  <si>
    <t>ein großer Fussel</t>
  </si>
  <si>
    <t>img-380-021</t>
  </si>
  <si>
    <t>Sch_Mann_Foto_G_Brandt_8_f5_f6_f7</t>
  </si>
  <si>
    <t>\V-Archive\00_INTERNE_PROJEKTE\190000_Digis Pantomime NVT\BILD\7\Sch_Mann_Foto_G_Brandt_8_f5_f6_f7.tif</t>
  </si>
  <si>
    <t>img-380-021-001</t>
  </si>
  <si>
    <t>Sch_Mann_Foto_G_Brandt_8_f5</t>
  </si>
  <si>
    <t>Weißer Vorhang im Hintergrund. Eine Darstellerin im weißen Kleid und mit schwarzem Schal steht im Zentrum. Vor ihr auf dem Boden ein Darsteller sitzend mit dem Rücken zur Kamera, der eine Maske auf dem Hinterkopf trägt. Fünf weitere Darsteller in schwarzer Kleidung.</t>
  </si>
  <si>
    <t>Gelbe und rosa Streifen (untere Bildhälfte längs); winzige helle Flecken; Dunkle/helle Schlieren (unterer Bildrand)</t>
  </si>
  <si>
    <t>img-380-021-002</t>
  </si>
  <si>
    <t>Sch_Mann_Foto_G_Brandt_8_f6</t>
  </si>
  <si>
    <t>Überblendung an rechtem Bildrand zum benachbarten Bild</t>
  </si>
  <si>
    <t>Weißer Vorhang im Hintergrund. Eine Darstellerin im weißen Kleid und mit schwarzem Schal steht im Zentrum. Zwei Darsteller ziehen rechts und links an den Enden des Schals. Vor ihr auf dem Boden ein Darsteller sitzend mit dem Rücken zur Kamera, der eine Maske auf dem Hinterkopf trägt. Fünf weitere Darsteller in schwarzer Kleidung.</t>
  </si>
  <si>
    <t>Gelbe und rosa Streifen (untere Bildhälfte längs); winzige helle Flecken</t>
  </si>
  <si>
    <t>img-380-021-003</t>
  </si>
  <si>
    <t>Sch_Mann_Foto_G_Brandt_8_f7</t>
  </si>
  <si>
    <t>Überblendung am rechten Bildrand</t>
  </si>
  <si>
    <t>Weißer Vorhang im Hintergrund. Eine Darstellerin steht im Zentrum. Vor ihr liegt ein Darsteller auf dem Boden mit hochgestreckten Beinen. Otte befestigt ein Notenblatt zwischen dessen Füßen. Fünf weitere Darsteller in schwarzer Kleidung.</t>
  </si>
  <si>
    <t>Barbara,Schnitzler;Bernd,Hahnke;Burkhart,Seidemann;Peter,Baumgart;Andreas,Doelling;Volkmar,Otte;Guenter,Richter;Uwe,Hilprecht</t>
  </si>
  <si>
    <t>Gelbe und rosa Streifen (untere Bildhälfte längs); winzige helle Flecken; Helle Stellen (obere rechte Bildecke)</t>
  </si>
  <si>
    <t>img-380-022</t>
  </si>
  <si>
    <t>Sch_Mann_Foto_G_Brandt_9_f4_f5_f6_f7</t>
  </si>
  <si>
    <t>\V-Archive\00_INTERNE_PROJEKTE\190000_Digis Pantomime NVT\BILD\7\Sch_Mann_Foto_G_Brandt_9_f4_f5_f6_f7.tif</t>
  </si>
  <si>
    <t>img-380-022-001</t>
  </si>
  <si>
    <t>Sch_Mann_Foto_G_Brandt_9_f4</t>
  </si>
  <si>
    <t>Hahnke im Spotlight.</t>
  </si>
  <si>
    <t>feiner heller Streifen</t>
  </si>
  <si>
    <t>img-380-022-002</t>
  </si>
  <si>
    <t>Sch_Mann_Foto_G_Brandt_9_f5</t>
  </si>
  <si>
    <t>Vier Darsteller und eine Darstellerin im Spotlight.</t>
  </si>
  <si>
    <t>Barbara,Schnitzler;Andreas,Doelling;Peter,Baumgart;Burkhart,Seidemann;Gisela,Bohmann</t>
  </si>
  <si>
    <t>img-380-022-003</t>
  </si>
  <si>
    <t>Sch_Mann_Foto_G_Brandt_9_f6</t>
  </si>
  <si>
    <t>Vier Darsteller*innen sitzen in einer Reihe hintereinander auf einem Piano. Ein Darsteller sitzt davor.</t>
  </si>
  <si>
    <t>Barbara,Schnitzler;Andreas,Doelling;Burkhart,Seidemann;Gisela,Bohmann</t>
  </si>
  <si>
    <t>img-380-022-004</t>
  </si>
  <si>
    <t>Sch_Mann_Foto_G_Brandt_9_f7</t>
  </si>
  <si>
    <t>Beschriftung falsch. Bild existiert nicht</t>
  </si>
  <si>
    <t>img-381</t>
  </si>
  <si>
    <t>img-381-001</t>
  </si>
  <si>
    <t>Sch_Mann_1-13_b1_b2_b3</t>
  </si>
  <si>
    <t>16x6</t>
  </si>
  <si>
    <t>\V-Archive\00_INTERNE_PROJEKTE\190000_Digis Pantomime NVT\BILD\7\Sch_Mann_1-13_b1_b2_b3.tif</t>
  </si>
  <si>
    <t>img-381-001-001</t>
  </si>
  <si>
    <t>Sch_Mann_1-13_b1</t>
  </si>
  <si>
    <t>Nahaufnahme. Ein/e Darsteller*in sitzt mit dem Rücken zur Kamera auf einem mit weißem Stoff bedeckten Podest. Er / sie trägt eine schwarze Hose und einen schwarzen Mantel und eine Maske auf dem Hinterkopf.</t>
  </si>
  <si>
    <t>img-381-001-002</t>
  </si>
  <si>
    <t>Sch_Mann_1-13_b2</t>
  </si>
  <si>
    <t>Nahaufnahme. Zwei Darsteller sitzen rückwärts auf einem Klavier. Beide tragen einen schwarzen Mantel sowie eine Maske auf dem Hinterkopf.</t>
  </si>
  <si>
    <t>img-381-001-003</t>
  </si>
  <si>
    <t>Sch_Mann_1-13_b3</t>
  </si>
  <si>
    <t xml:space="preserve">Überblendung am rechten Bildrand zum benachbarten Bild; </t>
  </si>
  <si>
    <t>Nahmaufnahme. Zwei Darsteller sitzen rückwärts auf einem Klavier. Beide tragen einen schwarzen Mantel sowie eine Maske auf dem Hinterkopf.</t>
  </si>
  <si>
    <t>img-381-002</t>
  </si>
  <si>
    <t>Sch_Mann_1-13_b4_b5_b6_b7</t>
  </si>
  <si>
    <t>20x6</t>
  </si>
  <si>
    <t>\V-Archive\00_INTERNE_PROJEKTE\190000_Digis Pantomime NVT\BILD\7\Sch_Mann_1-13_b4_b5_b6_b7.tif</t>
  </si>
  <si>
    <t>img-381-002-001</t>
  </si>
  <si>
    <t>Sch_Mann_1-13_b4</t>
  </si>
  <si>
    <t>Bewegungsunschärfe; Überblendung am rechten Bildrand zum nächsten Bild</t>
  </si>
  <si>
    <t>winzige helle Punkte</t>
  </si>
  <si>
    <t>img-381-002-002</t>
  </si>
  <si>
    <t>Sch_Mann_1-13_b5</t>
  </si>
  <si>
    <t>Überblendung am rechten und linken Bildrand zum benachbarten Bild</t>
  </si>
  <si>
    <t>img-381-002-003</t>
  </si>
  <si>
    <t>Sch_Mann_1-13_b6</t>
  </si>
  <si>
    <t>Nahaufnahme. Eine Darstellerin sitzt mit Gitarre an der Bühnenrampe.</t>
  </si>
  <si>
    <t>Barbara,Schnitzler</t>
  </si>
  <si>
    <t>img-381-002-004</t>
  </si>
  <si>
    <t>Sch_Mann_1-13_b7</t>
  </si>
  <si>
    <t>Nahaufnahme. Ein Darsteller sitzt mit Gitarre an der Bühnenrampe.</t>
  </si>
  <si>
    <t>img-381-003</t>
  </si>
  <si>
    <t>Sch_Mann_1-13_b8_b9_b10</t>
  </si>
  <si>
    <t>16,5x6</t>
  </si>
  <si>
    <t>\V-Archive\00_INTERNE_PROJEKTE\190000_Digis Pantomime NVT\BILD\7\Sch_Mann_1-13_b8_b9_b10.tif</t>
  </si>
  <si>
    <t>img-381-003-001</t>
  </si>
  <si>
    <t>Sch_Mann_1-13_b8</t>
  </si>
  <si>
    <t xml:space="preserve">Überblendung am rechten und linken Bildrand zum benachbarten Bild. </t>
  </si>
  <si>
    <t xml:space="preserve">Weißer Stoff ist über eine niedrige Bank gelegt. Darauf sitzend drei Darsteller*innen in schwarzer Kleidung mit Masken. Alle richten den Blick nach vorn. </t>
  </si>
  <si>
    <t>img-381-003-002</t>
  </si>
  <si>
    <t>Sch_Mann_1-13_b9</t>
  </si>
  <si>
    <t>Überblendung am linken Bildrand.</t>
  </si>
  <si>
    <t>Weißer Stoff ist über eine niedrige Bank gelegt. Darauf sitzend drei Darsteller*innen in schwarzer Kleidung mit Masken. Ein Darsteller steht dahinter, sein rechtes Bein auf einem Stuhl aufgestellt.</t>
  </si>
  <si>
    <t>img-381-003-003</t>
  </si>
  <si>
    <t>Sch_Mann_1-13_b10</t>
  </si>
  <si>
    <t>Keine Lücke zum linken Bild</t>
  </si>
  <si>
    <t>Weißer Stoff ist über eine niedrige Bank gelegt. Drei Darsteller stehen auf der Bank, dazwischen sitzt eine weiterer. Alle tragen schwarze Leggins und einen schwarzen Umhang sowie eine Maske.</t>
  </si>
  <si>
    <t>img-381-004</t>
  </si>
  <si>
    <t>Sch_Mann_1-13_b11_b12_b13</t>
  </si>
  <si>
    <t>\V-Archive\00_INTERNE_PROJEKTE\190000_Digis Pantomime NVT\BILD\7\Sch_Mann_1-13_b11_b12_b13.tif</t>
  </si>
  <si>
    <t>img-381-004-001</t>
  </si>
  <si>
    <t>Sch_Mann_1-13_b11</t>
  </si>
  <si>
    <t>Weißer Stoff ist über eine niedrige Bank gelegt. Vier Darsteller*innen sitzen auf der Bank. Alle tragen schwarze Leggins, einen schwarzen Umhang und eine Maske. Zweiter Darsteller v.l. sitzt aufrechter mit entblöster Brust.</t>
  </si>
  <si>
    <t>img-381-004-002</t>
  </si>
  <si>
    <t>Sch_Mann_1-13_b12</t>
  </si>
  <si>
    <t>img-381-004-003</t>
  </si>
  <si>
    <t>Sch_Mann_1-13_b13</t>
  </si>
  <si>
    <t>Weißer Stoff über niedrige Bank gelegt. Vier Darsteller*innen sitzen auf der Bank. Alle tragen schwarze Leggins, einen schwarzen Umhang und eine Maske.</t>
  </si>
  <si>
    <t>helle Schlieren am oberen Bildrand ins Bild verlaufend</t>
  </si>
  <si>
    <t>img-382</t>
  </si>
  <si>
    <t>Sch. Mann 14-26 Foto Pepita Engel</t>
  </si>
  <si>
    <t xml:space="preserve">Kontakt Ring </t>
  </si>
  <si>
    <t>img-382-001</t>
  </si>
  <si>
    <t>Sch_Mann_14-26_b14_b15_b16</t>
  </si>
  <si>
    <t>\V-Archive\00_INTERNE_PROJEKTE\190000_Digis Pantomime NVT\BILD\7\Sch_Mann_14-26_b14_b15_b16.tif</t>
  </si>
  <si>
    <t>img-382-001-001</t>
  </si>
  <si>
    <t>Sch_Mann_14-26_b14</t>
  </si>
  <si>
    <t>Sehr unscharf</t>
  </si>
  <si>
    <t>Ein Darsteller und eine Darstellerin im Paartanz. Im Hintergrund ein Geigenspieler.</t>
  </si>
  <si>
    <t>Burkhart,Seidemann;Uwe,Hilprecht;Barbara,Schnitzler</t>
  </si>
  <si>
    <t>Weißer Kratzer; weißer Fleck entlang des unteren Bildrands, schwarze Flecken am unteren Bildrand und dunkle Schlieren am unteren Bildrand ins Bild verlaufend</t>
  </si>
  <si>
    <t>img-382-001-002</t>
  </si>
  <si>
    <t>Sch_Mann_14-26_b15</t>
  </si>
  <si>
    <t>schwarze Flecken am unteren Bildrand und dunkle Schlieren am unteren Bildrand ins Bild verlaufend</t>
  </si>
  <si>
    <t>img-382-001-003</t>
  </si>
  <si>
    <t>Sch_Mann_14-26_b16</t>
  </si>
  <si>
    <t>img-382-002</t>
  </si>
  <si>
    <t>Sch_Mann_14-26_b17_b18_b19</t>
  </si>
  <si>
    <t>\V-Archive\00_INTERNE_PROJEKTE\190000_Digis Pantomime NVT\BILD\7\Sch_Mann_14-26_b17_b18_b19.tif</t>
  </si>
  <si>
    <t>img-382-002-001</t>
  </si>
  <si>
    <t>Sch_Mann_14-26_b17</t>
  </si>
  <si>
    <t xml:space="preserve">sehr unscharf </t>
  </si>
  <si>
    <t>Eine Darstellerin in weißem Kleid auf dem Boden kniend. Neben ihr ein Darsteller in großer Pose. Im Hintergrund ein Darsteller und ein Geigenspieler.</t>
  </si>
  <si>
    <t>img-382-002-002</t>
  </si>
  <si>
    <t>Sch_Mann_14-26_b18</t>
  </si>
  <si>
    <t>Burkhart,Seidemann;Uwe,Hilprecht;Barbara,Schnitzler;Andreas,Doelling</t>
  </si>
  <si>
    <t>img-382-002-003</t>
  </si>
  <si>
    <t>Sch_Mann_14-26_b19</t>
  </si>
  <si>
    <t>Überblendung am linken Bildrand zum benachbarten Bild.</t>
  </si>
  <si>
    <t>Fünf Darsteller sitzend auf dem Boden hinter schwarzem Stoff. Dahinter steht ein Geigenspieler.</t>
  </si>
  <si>
    <t>Peter,Baumgart;Guenter,Richter;Bernd,Hahnke;Burkhart,Seidemann;Andreas,Doelling;Uwe,Hilprecht</t>
  </si>
  <si>
    <t>img-382-003</t>
  </si>
  <si>
    <t>Sch_Mann_14-26_b20_b21_b22</t>
  </si>
  <si>
    <t>\V-Archive\00_INTERNE_PROJEKTE\190000_Digis Pantomime NVT\BILD\7\Sch_Mann_14-26_b20_b21_b22.tif</t>
  </si>
  <si>
    <t>img-382-003-001</t>
  </si>
  <si>
    <t>Sch_Mann_14-26_b20</t>
  </si>
  <si>
    <t>Überblendung am linken Bildrand</t>
  </si>
  <si>
    <t>Fünf Darsteller sitzen auf dem Boden hinter schwarzem Stoff. Dahinter steht ein Geigenspieler. Hinten links steht ein Klavier.</t>
  </si>
  <si>
    <t>img-382-003-002</t>
  </si>
  <si>
    <t>Sch_Mann_14-26_b21</t>
  </si>
  <si>
    <t>img-382-003-003</t>
  </si>
  <si>
    <t>Sch_Mann_14-26_b22</t>
  </si>
  <si>
    <t>Etwas unscharf.</t>
  </si>
  <si>
    <t>img-382-004</t>
  </si>
  <si>
    <t>Sch_Mann_14-26_b23_b24_b25_b26</t>
  </si>
  <si>
    <t>24x6</t>
  </si>
  <si>
    <t>\V-Archive\00_INTERNE_PROJEKTE\190000_Digis Pantomime NVT\BILD\7\Sch_Mann_14-26_b23_b24_b25_b26.tiff</t>
  </si>
  <si>
    <t>img-382-004-001</t>
  </si>
  <si>
    <t>Sch_Mann_14-26_b23</t>
  </si>
  <si>
    <t>sehr unscharf</t>
  </si>
  <si>
    <t>Fünf Darsteller sitzen auf dem Boden hinter schwarzem Stoff. Dahinter steht ein Geigenspieler. Hinten rechts läuft eine Darstellerin in einem weißen Kleid. Hinten links steht ein Klavier.</t>
  </si>
  <si>
    <t xml:space="preserve">Zahl 23 handschriftlich am oberen Bildrand aufgeschrieben. </t>
  </si>
  <si>
    <t>img-382-004-002</t>
  </si>
  <si>
    <t>Sch_Mann_14-26_b24</t>
  </si>
  <si>
    <t>Eine Darstellerin liegt bäuchlings erhöht auf einem Objekt, das mit schwarzem Stoff bedeckt ist. Im Hintergrund steht ein Geigenspieler. Hinten links steht ein Klavier.</t>
  </si>
  <si>
    <t>Barbara,Schnitzler;Uwe,Hilprecht</t>
  </si>
  <si>
    <t>img-382-004-003</t>
  </si>
  <si>
    <t>Sch_Mann_14-26_b25</t>
  </si>
  <si>
    <t xml:space="preserve">unscharf. </t>
  </si>
  <si>
    <t>img-382-004-004</t>
  </si>
  <si>
    <t>Sch_Mann_14-26_b26</t>
  </si>
  <si>
    <t>schwarze Schlieren am unteren Bildrand, die ins Bild verlaufen</t>
  </si>
  <si>
    <t>img-383</t>
  </si>
  <si>
    <t>Sch. Mann 27-38 Pepita Engel</t>
  </si>
  <si>
    <t>img-383-001</t>
  </si>
  <si>
    <t>Sch_Mann_27-38_b27_b28_b29</t>
  </si>
  <si>
    <t>\V-Archive\00_INTERNE_PROJEKTE\190000_Digis Pantomime NVT\BILD\7\Sch_Mann_27-38_b27_b28_b29.tif</t>
  </si>
  <si>
    <t>img-383-001-001</t>
  </si>
  <si>
    <t>Sch_Mann_27-38_b27</t>
  </si>
  <si>
    <t>Eine Darstellerin in weißem Gewand steht im Vordergrund mit erhobenen Armen. Hinter ihr stehen vier Darsteller, ebenfalls mit erhobenen Händen.</t>
  </si>
  <si>
    <t>Barbara,Schnitzler;Guenter,Richter;Peter,Baumgart;Bernd,Hahnke</t>
  </si>
  <si>
    <t xml:space="preserve">Ein Haar </t>
  </si>
  <si>
    <t>img-383-001-002</t>
  </si>
  <si>
    <t>Sch_Mann_27-38_b28</t>
  </si>
  <si>
    <t xml:space="preserve">Eine Darstellerin in weißem Gewand steht im Vordergrund mit erhobenen Armen. Hinter ihr knien vier Darsteller, Blicke und Körper zu ihr gerichtet. </t>
  </si>
  <si>
    <t>img-383-001-003</t>
  </si>
  <si>
    <t>Sch_Mann_27-38_b29</t>
  </si>
  <si>
    <t>img-383-002</t>
  </si>
  <si>
    <t>Sch_Mann_27-38_b30_b31_b32</t>
  </si>
  <si>
    <t>\V-Archive\00_INTERNE_PROJEKTE\190000_Digis Pantomime NVT\BILD\7\Sch_Mann_27-38_b30_b31_b32.tif</t>
  </si>
  <si>
    <t>img-383-002-001</t>
  </si>
  <si>
    <t>Sch_Mann_27-38_b30</t>
  </si>
  <si>
    <t>Eine Darstellerin in weißem Gewand steht in der Mitte mit erhobenen Armen. Rechts und links neben ihr knien zwei Darsteller.</t>
  </si>
  <si>
    <t>Barbara,Schnitzler;Guenter,Richter;Bernd,Hahnke</t>
  </si>
  <si>
    <t>dunkle Schlieren am unteren Bildrand</t>
  </si>
  <si>
    <t>img-383-002-002</t>
  </si>
  <si>
    <t>Sch_Mann_27-38_b31</t>
  </si>
  <si>
    <t>Eine Darstellerin in weißem Gewand steht in der Mitte mit erhobenen Armen. Rechts und links neben ihr liegen zwei Darsteller, die ihr Gewand auseinanderziehen. Hinter ihr ein weiterer Darsteller.</t>
  </si>
  <si>
    <t>Barbara,Schnitzler;Guenter,Richter;Bernd,Hahnke;Burkhart,Seidemann</t>
  </si>
  <si>
    <t>img-383-002-003</t>
  </si>
  <si>
    <t>Sch_Mann_27-38_b32</t>
  </si>
  <si>
    <t xml:space="preserve">Eine Darstellerin in weißem Gewand steht in der Mitte mit erhobenen Armen. Rechts und links neben ihr liegen zwei Darsteller, die ihr Gewand auseinanderziehen. </t>
  </si>
  <si>
    <t>Barbara,Schnitzler;Bernd,Hahnke</t>
  </si>
  <si>
    <t>img-383-003</t>
  </si>
  <si>
    <t>Sch_Mann_27-38_b33_b34_b35</t>
  </si>
  <si>
    <t>\V-Archive\00_INTERNE_PROJEKTE\190000_Digis Pantomime NVT\BILD\7\Sch_Mann_27-38_b33_b34_b35.tif</t>
  </si>
  <si>
    <t>img-383-003-001</t>
  </si>
  <si>
    <t>Sch_Mann_27-38_b33</t>
  </si>
  <si>
    <t>Ein Darsteller sitzt in der Mitte auf einem Stuhl und hält das Bein der Darstellerin, die auf dem Boden bäuchlings liegt.</t>
  </si>
  <si>
    <t>Barbara,Schnitzler;Guenter,Richter</t>
  </si>
  <si>
    <t>img-383-003-002</t>
  </si>
  <si>
    <t>Sch_Mann_27-38_b34</t>
  </si>
  <si>
    <t>img-383-003-003</t>
  </si>
  <si>
    <t>Sch_Mann_27-38_b35</t>
  </si>
  <si>
    <t>Eine Darstellerin kriecht auf dem Boden. Zwei Darsteller stehen neben ihr, beide in schwarzer Leggins und schwarzem Mantel.</t>
  </si>
  <si>
    <t>Barbara,Schnitzler;Guenter,Richter;Peter,Baumgart</t>
  </si>
  <si>
    <t>img-383-004</t>
  </si>
  <si>
    <t>Sch_Mann_27-38_b36_b37_b38</t>
  </si>
  <si>
    <t>17,7x6</t>
  </si>
  <si>
    <t>\V-Archive\00_INTERNE_PROJEKTE\190000_Digis Pantomime NVT\BILD\7\Sch_Mann_27-38_b36_b37_b38.tif</t>
  </si>
  <si>
    <t>img-383-004-001</t>
  </si>
  <si>
    <t>Sch_Mann_27-38_b36</t>
  </si>
  <si>
    <t>Ein Darsteller steht mit ausgebreiteten Armen im Spotlight.</t>
  </si>
  <si>
    <t>dunkle schlieren am unteren Bildrand</t>
  </si>
  <si>
    <t>img-383-004-002</t>
  </si>
  <si>
    <t>Sch_Mann_27-38_b37</t>
  </si>
  <si>
    <t>Vier Darsteller stehen in einer Reihe nebeneinander. Dahinter, etwas erhöht, steht eine Darstellerin. Alle fassen sich an den eigenen Ohren. Sie stehen im Spotlight.</t>
  </si>
  <si>
    <t>Barbara,Schnitzler;Guenter,Richter;Peter,Baumgart;Burkhart,Seidemann;Andreas,Doelling</t>
  </si>
  <si>
    <t>dunkle Flecken am unteren Bildrand</t>
  </si>
  <si>
    <t>img-383-004-003</t>
  </si>
  <si>
    <t>Sch_Mann_27-38_b38</t>
  </si>
  <si>
    <t xml:space="preserve">Vier Darsteller stehen in einer Reihe nebeneinander. Dahinter, etwas erhöht, steht eine weitere Darstellerin. Alle legen den Kopf schief. </t>
  </si>
  <si>
    <t>img-384</t>
  </si>
  <si>
    <t>img-384-001</t>
  </si>
  <si>
    <t>Sch_Mann_39-51_b39_b40_b41</t>
  </si>
  <si>
    <t>Andreas,Doelling;Uwe,Hilprecht;Bernd,Hahnke</t>
  </si>
  <si>
    <t>16,8x6</t>
  </si>
  <si>
    <t>\V-Archive\00_INTERNE_PROJEKTE\190000_Digis Pantomime NVT\BILD\7\Sch_Mann_39-51_b39_b40_b41.tif</t>
  </si>
  <si>
    <t>img-384-001-001</t>
  </si>
  <si>
    <t>Sch_Mann_39-51_b39</t>
  </si>
  <si>
    <t>Drei Darsteller in gleichen Kostümen in mechanischen Posen. Ein vierter steht im Hintergrund im Frack mit einer Trommel.</t>
  </si>
  <si>
    <t>Andreas,Doelling;Uwe,Hilprecht;Bernd,Hahnke;Peter,Baumgart</t>
  </si>
  <si>
    <t>helle Flecken entlang des oberen und unteren Rands</t>
  </si>
  <si>
    <t>img-384-001-002</t>
  </si>
  <si>
    <t>Sch_Mann_39-51_b40</t>
  </si>
  <si>
    <t>Vier Darsteller in gleichen Kostümen und mechanischen Posen. Ein fünfter steht im Hintergrund im Frack mit einer Trommel.</t>
  </si>
  <si>
    <t>dunkle Schlieren entlang des unteren Rands</t>
  </si>
  <si>
    <t>img-384-001-003</t>
  </si>
  <si>
    <t>Sch_Mann_39-51_b41</t>
  </si>
  <si>
    <t>Drei Darsteller in gleichen Kostümen und mechanischen Posen. Ein fünfter steht im Hintergrund im Frack mit einer Trommel.</t>
  </si>
  <si>
    <t>img-384-002</t>
  </si>
  <si>
    <t>Sch_Mann_39-51_b42_b43_b44</t>
  </si>
  <si>
    <t>Uwe,Hilprecht;Bernd,Hahnke;Peter,Baumgart</t>
  </si>
  <si>
    <t>\V-Archive\00_INTERNE_PROJEKTE\190000_Digis Pantomime NVT\BILD\7\Sch_Mann_39-51_b42_b43_b44.tif</t>
  </si>
  <si>
    <t>img-384-002-001</t>
  </si>
  <si>
    <t>Sch_Mann_39-51_b42</t>
  </si>
  <si>
    <t>Hilprecht im Frack mit Trommel im Hintergrund. Vorne sitzt Hahnke, Baumgart unter ihm.</t>
  </si>
  <si>
    <t>Barbara,Schnitzler;Andreas,Doelling;Burkhart,Seidemann</t>
  </si>
  <si>
    <t>img-384-002-002</t>
  </si>
  <si>
    <t>Sch_Mann_39-51_b43</t>
  </si>
  <si>
    <t>Im Vordergrund links Schnitzler. Dahinter auf dem Boden liegend Dölling, stehend mit dunklem Umhang Seidemann</t>
  </si>
  <si>
    <t>Burkhart,Seidemann;Bernd,Hahnke;Peter,Baumgart</t>
  </si>
  <si>
    <t>img-384-002-003</t>
  </si>
  <si>
    <t>Sch_Mann_39-51_b44</t>
  </si>
  <si>
    <t>Seidemann in dunklem Umhang. Davor Hahnke, Baumgart unter ihm.</t>
  </si>
  <si>
    <t>img-384-003</t>
  </si>
  <si>
    <t>Sch_Mann_39-51_b45_b46_b47</t>
  </si>
  <si>
    <t>17,9x6</t>
  </si>
  <si>
    <t>\V-Archive\00_INTERNE_PROJEKTE\190000_Digis Pantomime NVT\BILD\7\Sch_Mann_39-51_b45_b46_b47.tif</t>
  </si>
  <si>
    <t>img-384-003-001</t>
  </si>
  <si>
    <t>Sch_Mann_39-51_b45</t>
  </si>
  <si>
    <t>Vier Darsteller*innen in gleichen, dunklen Kostümen, sie tragen Masken. Eine/r davon in weißem Kostüm, kniet.</t>
  </si>
  <si>
    <t>img-384-003-002</t>
  </si>
  <si>
    <t>Sch_Mann_39-51_b46</t>
  </si>
  <si>
    <t>Drei Darsteller*innen in gleichen, dunklen Kostümen, sie tragen Masken. Eine/r davon in weißem Kostüm, kniet.</t>
  </si>
  <si>
    <t>img-384-003-003</t>
  </si>
  <si>
    <t>Sch_Mann_39-51_b4</t>
  </si>
  <si>
    <t>Vier Darsteller*innen in gleichen, dunklen Kostümen, sie tragen Masken. Sie Umringen eine/n Darsteller*in in weißem Kostüm.</t>
  </si>
  <si>
    <t>img-384-004</t>
  </si>
  <si>
    <t>Sch_Mann_39-51_b48_b49_b50_b51</t>
  </si>
  <si>
    <t>\V-Archive\00_INTERNE_PROJEKTE\190000_Digis Pantomime NVT\BILD\7\Sch_Mann_39-51_b48_b49_b50_b51.tiff</t>
  </si>
  <si>
    <t>img-384-004-001</t>
  </si>
  <si>
    <t>Sch_Mann_39-51_b48</t>
  </si>
  <si>
    <t>dunkle Schlieren entlang des unteren Rands. Obere Hälfte des Bildes ist grün verfärbt.</t>
  </si>
  <si>
    <t>img-384-004-002</t>
  </si>
  <si>
    <t>Sch_Mann_39-51_b49</t>
  </si>
  <si>
    <t>img-384-004-003</t>
  </si>
  <si>
    <t>Sch_Mann_39-51_b50</t>
  </si>
  <si>
    <t>Darsteller mit Masken. Ein/e Darsteller*in mit weißem Stoff umhüllt kniet. Zwei Darsteller*innen hinter ihr, in schwarzem Kostüm und mit Maske, packen sich am Kragen, zwei kriechen rechts.</t>
  </si>
  <si>
    <t>img-384-004-004</t>
  </si>
  <si>
    <t>Sch_Mann_39-51_b51</t>
  </si>
  <si>
    <t>Darsteller mit Masken. Ein/e Darsteller*in mit weißem Stoff umhüllt kniet. Zwei Darsteller*innen hinter ihr, in schwarzem Kostüm und mit Maske, einer packt den anderen am Kragen. Zwei Darsteller kriechen rechts.</t>
  </si>
  <si>
    <t>img-385</t>
  </si>
  <si>
    <t>img-385-001</t>
  </si>
  <si>
    <t>Sch_Mann_52-63_b52_b53_b54</t>
  </si>
  <si>
    <t>\V-Archive\00_INTERNE_PROJEKTE\190000_Digis Pantomime NVT\BILD\7\Sch_Mann_52-63_b52_b53_b54.tif</t>
  </si>
  <si>
    <t>img-385-001-001</t>
  </si>
  <si>
    <t>Sch_Mann_52-63_b52</t>
  </si>
  <si>
    <t>Sehr unscharf. Zahl 52 handschriftlich am oberen Bildrand aufgeschrieben</t>
  </si>
  <si>
    <t>Seidemann mit schwarzem Umhang und Hut umarmt Schnitzler von hinten.</t>
  </si>
  <si>
    <t>Burkhart,Seidemann;Barbara,Schnitzler</t>
  </si>
  <si>
    <t>Kratzer (untere Bildhälfte)</t>
  </si>
  <si>
    <t>img-385-001-002</t>
  </si>
  <si>
    <t>Sch_Mann_52-63_b53</t>
  </si>
  <si>
    <t>Richter, auf dem Rücken liegend, umringt von vier Darsteller*innen in schwarzen Umhängen.</t>
  </si>
  <si>
    <t>img-385-001-003</t>
  </si>
  <si>
    <t>Sch_Mann_52-63_b54</t>
  </si>
  <si>
    <t>Richter liegt auf einer Barre. Links Schnitzler, hinter der Barre v.l.n.r. Hahnke, Seidemann, Baumgart und Dölling</t>
  </si>
  <si>
    <t>Barbara,Schnitzler;Guenter,Richter;Peter,Baumgart;Burkhart,Seidemann;Andreas,Doelling;Bernd,Hahnke</t>
  </si>
  <si>
    <t>Kratzer (obere Bldhälfte)</t>
  </si>
  <si>
    <t>img-385-002</t>
  </si>
  <si>
    <t>Sch_Mann_52-63_b55_b56_b57</t>
  </si>
  <si>
    <t>15,5x6</t>
  </si>
  <si>
    <t>\V-Archive\00_INTERNE_PROJEKTE\190000_Digis Pantomime NVT\BILD\7\Sch_Mann_52-63_b55_b56_b57.tif</t>
  </si>
  <si>
    <t>img-385-002-001</t>
  </si>
  <si>
    <t>Sch_Mann_52-63_b55</t>
  </si>
  <si>
    <t xml:space="preserve">Linker Bildrand schief abgeschnitten. Kein Abstand zum rechts benachbarten Bild. </t>
  </si>
  <si>
    <t>Richter liegt auf einer Barre. Dahinter aufgereiht v.l.n.r. Hahnke, Seidemann, Baumgart, Dölling. Schnitzler steht im Hintergrund.</t>
  </si>
  <si>
    <t>img-385-002-002</t>
  </si>
  <si>
    <t>Sch_Mann_52-63_b56</t>
  </si>
  <si>
    <t xml:space="preserve">Unscharf. Kein Abstand zu den links und rechts benachbarten Bildern. </t>
  </si>
  <si>
    <t>img-385-002-003</t>
  </si>
  <si>
    <t>Sch_Mann_52-63_b57</t>
  </si>
  <si>
    <t xml:space="preserve">Kein Abstand zum links benachbarten Bild und Überblendung an rechtem Bildrand. </t>
  </si>
  <si>
    <t>img-385-003</t>
  </si>
  <si>
    <t>Sch_Mann_52-63_b58_b59_b60</t>
  </si>
  <si>
    <t>\V-Archive\00_INTERNE_PROJEKTE\190000_Digis Pantomime NVT\BILD\7\Sch_Mann_52-63_b58_b59_b60.tif</t>
  </si>
  <si>
    <t>img-385-003-001</t>
  </si>
  <si>
    <t>Sch_Mann_52-63_b58</t>
  </si>
  <si>
    <t xml:space="preserve">Unscharf. Linker Bildrand schief abgeschnitten. Überblendung zum rechs benachbarten Bild. </t>
  </si>
  <si>
    <t>img-385-003-002</t>
  </si>
  <si>
    <t>Sch_Mann_52-63_b59</t>
  </si>
  <si>
    <t xml:space="preserve">Kein Abstand zum rechts und links benachbarten Bild. </t>
  </si>
  <si>
    <t xml:space="preserve">Richter liegt auf einer Barre. Dahinter aufgereiht v.l.n.r. Hahnke, Seidemann, Baumgart, Dölling. </t>
  </si>
  <si>
    <t>img-385-003-003</t>
  </si>
  <si>
    <t>Sch_Mann_52-63_b60</t>
  </si>
  <si>
    <t>Unscharf. Kein Abstand zum links benachbarten Bild.</t>
  </si>
  <si>
    <t>img-385-004</t>
  </si>
  <si>
    <t>Sch_Mann_52-63_b61_b62_b63</t>
  </si>
  <si>
    <t>\V-Archive\00_INTERNE_PROJEKTE\190000_Digis Pantomime NVT\BILD\7\Sch_Mann_52-63_b61_b62_b63.tif</t>
  </si>
  <si>
    <t>img-385-004-001</t>
  </si>
  <si>
    <t>Sch_Mann_52-63_b61</t>
  </si>
  <si>
    <t xml:space="preserve">Richter liegt auf einer Barre mit weißem Tuch bedeckt. Dahinter aufgereiht v.l.n.r. Hahnke, Seidemann, Baumgart, Dölling. </t>
  </si>
  <si>
    <t>Guenter,Richter;Peter,Baumgart;Burkhart,Seidemann;Andreas,Doelling</t>
  </si>
  <si>
    <t>img-385-004-002</t>
  </si>
  <si>
    <t>Sch_Mann_52-63_b62</t>
  </si>
  <si>
    <t>img-385-004-003</t>
  </si>
  <si>
    <t>Sch_Mann_52-63_b63</t>
  </si>
  <si>
    <t>Schnitzler in schwarzem Umhang und mit Hut.</t>
  </si>
  <si>
    <t>img-386</t>
  </si>
  <si>
    <t>img-386-001</t>
  </si>
  <si>
    <t>Sch_Mann_64-72_b64_b65_b66</t>
  </si>
  <si>
    <t>\V-Archive\00_INTERNE_PROJEKTE\190000_Digis Pantomime NVT\BILD\7\Sch_Mann_64-72_b64_b65_b66.tif</t>
  </si>
  <si>
    <t>img-386-001-001</t>
  </si>
  <si>
    <t>Sch_Mann_64-72_b64</t>
  </si>
  <si>
    <t>Ein/e Darsteller*in mit weißem Umhang, trägt eine Maske.</t>
  </si>
  <si>
    <t>img-386-001-002</t>
  </si>
  <si>
    <t>Sch_Mann_64-72_b65</t>
  </si>
  <si>
    <t xml:space="preserve">Ein/e Darsteller*in mit weißem Umhang, trägt eine Maske. Im Hintergrund strecken vier Darsteller*innen die maskierten Gesichter aus Schlitzen im Vorhang. </t>
  </si>
  <si>
    <t>img-386-001-003</t>
  </si>
  <si>
    <t>Sch_Mann_64-72_b66</t>
  </si>
  <si>
    <t>Ein/e Darsteller*in mit weißem Umhang, trägt eine Maske. Im Hintergrund vier Darsteller*innen mit maskierten Gesichtern in schwarzen Kostümen.</t>
  </si>
  <si>
    <t>img-386-002</t>
  </si>
  <si>
    <t>Sch_Mann_64-72_b67_b68_b69</t>
  </si>
  <si>
    <t>\V-Archive\00_INTERNE_PROJEKTE\190000_Digis Pantomime NVT\BILD\7\Sch_Mann_64-72_b67_b68_b69.tif</t>
  </si>
  <si>
    <t>img-386-002-001</t>
  </si>
  <si>
    <t>Sch_Mann_64-72_b67</t>
  </si>
  <si>
    <t>Darsteller an der Rampe in einer Reihe stehend. V.r.n.l.: Hahnke, Seidemann, Schnitzler, Dölling, Richter und Baumgart.</t>
  </si>
  <si>
    <t>dunkler Fleck am unteren Bildrand</t>
  </si>
  <si>
    <t>img-386-002-002</t>
  </si>
  <si>
    <t>Sch_Mann_64-72_b68</t>
  </si>
  <si>
    <t>img-386-002-003</t>
  </si>
  <si>
    <t>Sch_Mann_64-72_b69</t>
  </si>
  <si>
    <t>img-386-003</t>
  </si>
  <si>
    <t>Sch_Mann_64-72_b70_b71_b72</t>
  </si>
  <si>
    <t>\V-Archive\00_INTERNE_PROJEKTE\190000_Digis Pantomime NVT\BILD\7\Sch_Mann_64-72_b70_b71_b72.tif</t>
  </si>
  <si>
    <t>img-386-003-001</t>
  </si>
  <si>
    <t>Sch_Mann_64-72_b70</t>
  </si>
  <si>
    <t>img-386-003-002</t>
  </si>
  <si>
    <t>Sch_Mann_64-72_b71</t>
  </si>
  <si>
    <t>Darsteller an der Rampe in einer Reihe kniend. V.r.n.l.: Hahnke, Seidemann, Schnitzler, Dölling, Richter und Baumgart.</t>
  </si>
  <si>
    <t>img-386-003-003</t>
  </si>
  <si>
    <t>Sch_Mann_64-72_b72</t>
  </si>
  <si>
    <t>Schnitzler in weißem Kleid, Dölling in schwarzer Hose springt hoch.</t>
  </si>
  <si>
    <t>Barbara,Schnitzler;Andreas,Doelling</t>
  </si>
  <si>
    <t>img-387</t>
  </si>
  <si>
    <t>img-387-001</t>
  </si>
  <si>
    <t>Sch_Mann_73-83_b73_b74_b75</t>
  </si>
  <si>
    <t>\V-Archive\00_INTERNE_PROJEKTE\190000_Digis Pantomime NVT\BILD\7\Sch_Mann_73-83_b73_b74_b75.tif</t>
  </si>
  <si>
    <t>img-387-001-001</t>
  </si>
  <si>
    <t>Sch_Mann_73-83_b73</t>
  </si>
  <si>
    <t>Bewegungsunschärfe.</t>
  </si>
  <si>
    <t>Seidemann hinter Hilprecht. Im Hintergrund links Richter, rechts Hahnke, stecken die Köpfe durch den schwarzen Vorhang.</t>
  </si>
  <si>
    <t>Burkhart,Seidemann;Uwe,Hilprecht;Guenter,Richter;Bernd,Hahnke</t>
  </si>
  <si>
    <t>img-387-001-002</t>
  </si>
  <si>
    <t>Sch_Mann_73-83_b74</t>
  </si>
  <si>
    <t>Vier Darsteller in gleichen Kostümen im Zentrum der Bühne.</t>
  </si>
  <si>
    <t>img-387-001-003</t>
  </si>
  <si>
    <t>Sch_Mann_73-83_b75</t>
  </si>
  <si>
    <t>Hilprecht mit Geige steht zwischen den Darstellern, die auf allen Vieren um ihn herum hocken.</t>
  </si>
  <si>
    <t>img-387-002</t>
  </si>
  <si>
    <t>Sch_Mann_73-83_b76_b77_b78</t>
  </si>
  <si>
    <t>15,4x6</t>
  </si>
  <si>
    <t>\V-Archive\00_INTERNE_PROJEKTE\190000_Digis Pantomime NVT\BILD\7\Sch_Mann_73-83_b76_b77_b78.tif</t>
  </si>
  <si>
    <t>img-387-002-001</t>
  </si>
  <si>
    <t>Sch_Mann_73-83_b76</t>
  </si>
  <si>
    <t>Schnitzler in langem, weißen Kleid, das rechts und links von jeweils einem Darsteller außeinandergezogen wird.</t>
  </si>
  <si>
    <t>Heller Fleck (links) und feiner, heller Strich</t>
  </si>
  <si>
    <t>img-387-002-002</t>
  </si>
  <si>
    <t>Sch_Mann_73-83_b77</t>
  </si>
  <si>
    <t xml:space="preserve">Bewegungsunschärfe. Überblendung zum rechts benachbarten Bild. </t>
  </si>
  <si>
    <t>Schnitzler in langem, weißen Kleid, sehr hoch. Links kniet Dölling.</t>
  </si>
  <si>
    <t>img-387-002-003</t>
  </si>
  <si>
    <t>Sch_Mann_73-83_b78</t>
  </si>
  <si>
    <t xml:space="preserve">Bewegungsunschärfe. Überblendung zu links und rechts benachbarten Bildern. </t>
  </si>
  <si>
    <t>dunkler Fleck am unteren Bildrand, heller Fleck am oberen Bildrand (rechts)</t>
  </si>
  <si>
    <t>img-387-003</t>
  </si>
  <si>
    <t>Sch_Mann_73-83_b79_b80_b81</t>
  </si>
  <si>
    <t>\V-Archive\00_INTERNE_PROJEKTE\190000_Digis Pantomime NVT\BILD\7\Sch_Mann_73-83_b79_b80_b81.tif</t>
  </si>
  <si>
    <t>img-387-003-001</t>
  </si>
  <si>
    <t>Sch_Mann_73-83_b79</t>
  </si>
  <si>
    <t xml:space="preserve">Unscharf. </t>
  </si>
  <si>
    <t>Schnitzler in langem, weißen Kleid, sehr groß, sitzend. Links kniet, sich abstützend, Dölling.</t>
  </si>
  <si>
    <t>heller Fleck</t>
  </si>
  <si>
    <t>img-387-003-002</t>
  </si>
  <si>
    <t>Sch_Mann_73-83_b80</t>
  </si>
  <si>
    <t>Schnitzler in langem, weißen Kleid, sehr groß, sitzend. Links kniet, sich zu ihr streckend, Dölling.</t>
  </si>
  <si>
    <t>img-387-003-003</t>
  </si>
  <si>
    <t>Sch_Mann_73-83_b81</t>
  </si>
  <si>
    <t>Hilprecht am Klavier. Oben auf v.l.n.r. Richter, Seidemann,Schnitzler, Dölling</t>
  </si>
  <si>
    <t>dunkler Fleck (unterer Bildrand</t>
  </si>
  <si>
    <t>img-387-004</t>
  </si>
  <si>
    <t>Sch_Mann_73-83_b82_b83</t>
  </si>
  <si>
    <t>13,5x6</t>
  </si>
  <si>
    <t>\V-Archive\00_INTERNE_PROJEKTE\190000_Digis Pantomime NVT\BILD\7\Sch_Mann_73-83_b82_b83.tif</t>
  </si>
  <si>
    <t>img-387-004-001</t>
  </si>
  <si>
    <t>Sch_Mann_73-83_b82</t>
  </si>
  <si>
    <t xml:space="preserve">Bewegungsunschärfe. </t>
  </si>
  <si>
    <t>Hilprecht am Klavier. Oben auf v.l.n.r. Richter, Seidemann,Schnitzler, Dölling.</t>
  </si>
  <si>
    <t>img-387-004-002</t>
  </si>
  <si>
    <t>Sch_Mann_73-83_b8</t>
  </si>
  <si>
    <t>Linke Bildseite schief abgeschnitten</t>
  </si>
  <si>
    <t>img-388</t>
  </si>
  <si>
    <t>img-388-001</t>
  </si>
  <si>
    <t>Sch_Mann_84-92_b84_b85_b86</t>
  </si>
  <si>
    <t>\V-Archive\00_INTERNE_PROJEKTE\190000_Digis Pantomime NVT\BILD\7\Sch_Mann_84-92_b84_b85_b86.tif</t>
  </si>
  <si>
    <t>img-388-001-001</t>
  </si>
  <si>
    <t>Sch_Mann_84-92_b84</t>
  </si>
  <si>
    <t>Darsteller*innen in gebeugter Haltung hintereinander in einer Reihe stehend. V.l.n.r. Hilprecht, Seidemann, Richter, Hahnke, Schnitzler.</t>
  </si>
  <si>
    <t>dunkle Schlieren am unteren Bildrand ins Bild laufend</t>
  </si>
  <si>
    <t>img-388-001-002</t>
  </si>
  <si>
    <t>Sch_Mann_84-92_b85</t>
  </si>
  <si>
    <t>Darsteller*in im Mittelgrund. V.l.n.r.: Hilprecht, Richter, Hahnke, Schnitzler.</t>
  </si>
  <si>
    <t>img-388-001-003</t>
  </si>
  <si>
    <t>Sch_Mann_84-92_b86</t>
  </si>
  <si>
    <t>Darsteller*in im Mittelgrund, alle mit Blick nach vorn. V.r.n.l.: Dölling, Richter, Hilprecht, Hahnke, Schnitzler.</t>
  </si>
  <si>
    <t>img-388-002</t>
  </si>
  <si>
    <t>Sch_Mann_84-92_b87_b88_b89</t>
  </si>
  <si>
    <t>\V-Archive\00_INTERNE_PROJEKTE\190000_Digis Pantomime NVT\BILD\7\Sch_Mann_84-92_b87_b88_b89.tif</t>
  </si>
  <si>
    <t>img-388-002-001</t>
  </si>
  <si>
    <t>Sch_Mann_84-92_b87</t>
  </si>
  <si>
    <t>Darsteller*innen im Mittelgrund, alle mit Blick nach vorn. Blätter fallen herab. V.r.n.l.: Dölling, Richter, Hilprecht, Hahnke, Schnitzler.</t>
  </si>
  <si>
    <t>img-388-002-002</t>
  </si>
  <si>
    <t>Sch_Mann_84-92_b88</t>
  </si>
  <si>
    <t>Darsteller*innen im Mittelgrund, Blätter fallen herab. V.r.n.l.: Dölling, Richter, Hilprecht, Hahnke, Schnitzler.</t>
  </si>
  <si>
    <t>Haar (unterer Bildrand links) und etwas staubig</t>
  </si>
  <si>
    <t>img-388-002-003</t>
  </si>
  <si>
    <t>Sch_Mann_84-92_b89</t>
  </si>
  <si>
    <t>Darsteller*innen im Mittelgrund. V.r.n.l.: Dölling, Richter, Hilprecht, Hahnke, Schnitzler</t>
  </si>
  <si>
    <t>dunkle Flecken am unteren Bildrand und dunkle Schlieren ins Bild verlaufend</t>
  </si>
  <si>
    <t>img-388-003</t>
  </si>
  <si>
    <t>Sch_Mann_84-92_b90_b91_b92</t>
  </si>
  <si>
    <t>\V-Archive\00_INTERNE_PROJEKTE\190000_Digis Pantomime NVT\BILD\7\Sch_Mann_84-92_b90_b91_b92.tif</t>
  </si>
  <si>
    <t>img-388-003-001</t>
  </si>
  <si>
    <t>Sch_Mann_84-92_b90</t>
  </si>
  <si>
    <t>Darsteller auf dem Boden sitzend/ hockend, etwas essend. V.l.n.r.: Richter, Hahnke, Schnitzler.</t>
  </si>
  <si>
    <t>img-388-003-002</t>
  </si>
  <si>
    <t>Sch_Mann_84-92_b91</t>
  </si>
  <si>
    <t>Seidemann kniend, etwas essend.</t>
  </si>
  <si>
    <t>dunkle Flecken und dunkle Schlieren am unteren Bildrand</t>
  </si>
  <si>
    <t>img-388-003-003</t>
  </si>
  <si>
    <t>Sch_Mann_84-92_b92</t>
  </si>
  <si>
    <t>Darsteller auf dem Boden sitzend / hockend, etwas essend. V.l.n.r.: Richter, Hahnke, Schnitzler.</t>
  </si>
  <si>
    <t>dunkle Flecken am unteren Bildrand und dunkler Fleck in rechter oberer Bildecke.</t>
  </si>
  <si>
    <t>img-389</t>
  </si>
  <si>
    <t>img-389-001</t>
  </si>
  <si>
    <t>Sch_Mann_101-106_b101_b102_b103</t>
  </si>
  <si>
    <t>\V-Archive\00_INTERNE_PROJEKTE\190000_Digis Pantomime NVT\BILD\7\Sch_Mann_101-106_b101_b102_b103.tif</t>
  </si>
  <si>
    <t>img-389-001-001</t>
  </si>
  <si>
    <t>Sch_Mann_101-106_b101</t>
  </si>
  <si>
    <t>Darsteller*innen nebeneinander in einer Reihe mit Blick nach vorn. V.l.n.r.: Hahnke, Seidemann, Schnitzler, Dölling, Richter, Baumgart.</t>
  </si>
  <si>
    <t>linke Bildseite schief abgeschnitten. Dunkler Fleck am unteren Bildrand. Heller Fleck entlang des unteren Bildrands</t>
  </si>
  <si>
    <t>img-389-001-002</t>
  </si>
  <si>
    <t>Sch_Mann_101-106_b102</t>
  </si>
  <si>
    <t xml:space="preserve">Dunkler Fleck am unteren Bildrand. Heller Fleck und dunkle Schlieren entlang des unteren Bildrands. </t>
  </si>
  <si>
    <t>heller Strich (Haar? Bildmitte rechts)</t>
  </si>
  <si>
    <t>img-389-001-003</t>
  </si>
  <si>
    <t>Sch_Mann_101-106_b103</t>
  </si>
  <si>
    <t xml:space="preserve">Heller Fleck und dunkle Schlieren entlang des unteren Bildrands. </t>
  </si>
  <si>
    <t>img-389-002</t>
  </si>
  <si>
    <t>Sch_Mann_101-106_b104_b105_b106</t>
  </si>
  <si>
    <t>\V-Archive\00_INTERNE_PROJEKTE\190000_Digis Pantomime NVT\BILD\7\Sch_Mann_101-106_b104_b105_b106.tif</t>
  </si>
  <si>
    <t>img-389-002-001</t>
  </si>
  <si>
    <t>Sch_Mann_101-106_b104</t>
  </si>
  <si>
    <t>Darsteller*innen sitzen/liegen in Paarkonstellationen nahe der Bühnenrampe. V.l.n.r.: Hahnke, Seidemann, Schnitzler, Dölling, Richter, Baumgart.</t>
  </si>
  <si>
    <t>Heller Fleck entlang des unteren Bildrands</t>
  </si>
  <si>
    <t>img-389-002-002</t>
  </si>
  <si>
    <t>Sch_Mann_101-106_b105</t>
  </si>
  <si>
    <t>Darsteller*innen sitzen im Mittelgrund. V.l.n.r. Baumgart, Dölling, Richter, Hahnke, Schnitzler und Seidemann. Hinter ihnen steht Hilprecht, liest etwas vor.</t>
  </si>
  <si>
    <t>img-389-002-003</t>
  </si>
  <si>
    <t>Sch_Mann_101-106_b106</t>
  </si>
  <si>
    <t>Darsteller*innen sitzen im Mittelgrund. V.l.n.r. Baumgart, Dölling, Richter, Hahnke, Schnitzler und Seidemann. Hinter ihnen steht Hilprecht.</t>
  </si>
  <si>
    <t>dunkle Schlieren entlang des unteren Bildrands</t>
  </si>
  <si>
    <t>img-390</t>
  </si>
  <si>
    <t>Sch. Mann 93-100 Foto Pepita Engel</t>
  </si>
  <si>
    <t>img-390-001</t>
  </si>
  <si>
    <t>Sch_Mann_93-100_b93_b94_b95</t>
  </si>
  <si>
    <t>\V-Archive\00_INTERNE_PROJEKTE\190000_Digis Pantomime NVT\BILD\7\Sch_Mann_93-100_b93_b94_b95.tif</t>
  </si>
  <si>
    <t>img-390-001-001</t>
  </si>
  <si>
    <t>Sch_Mann_93-100_b93</t>
  </si>
  <si>
    <t>Darsteller*in mit Maske bis zum Kopf in schwarzem Stoff. Kopf zwischen zwei hochgestreckten Beinen.</t>
  </si>
  <si>
    <t xml:space="preserve">Zahl 93 handschriftlich am oberen Bildrand aufgeschrieben. </t>
  </si>
  <si>
    <t>Heller Fleck entlang des oberen Bildrands und heller Kratzer entlang des unteren Bildrands</t>
  </si>
  <si>
    <t>img-390-001-002</t>
  </si>
  <si>
    <t>Sch_Mann_93-100_b94</t>
  </si>
  <si>
    <t>Darsteller*in mit Maske bis zum Kopf in schwarzem Stoff. Kopf zwischen zwei hochgestreckten Füßen.</t>
  </si>
  <si>
    <t xml:space="preserve">Zahl 94 handschriftlich am oberen Bildrand aufgeschrieben. </t>
  </si>
  <si>
    <t xml:space="preserve">Heller Fleck entlang des oberen Bildrands </t>
  </si>
  <si>
    <t>img-390-001-003</t>
  </si>
  <si>
    <t>Sch_Mann_93-100_b95</t>
  </si>
  <si>
    <t>Großes schwarzes Tuch längs gespannt. Dazwischen Köpfe mit Masken.</t>
  </si>
  <si>
    <t xml:space="preserve">Zahl 95 handschriftlich am oberen Bildrand aufgeschrieben. </t>
  </si>
  <si>
    <t>Heller Fleck entlang des oberen und unteren Bildrands, dunkler Fleck am unteren Bildrand</t>
  </si>
  <si>
    <t>Staub</t>
  </si>
  <si>
    <t>img-390-002</t>
  </si>
  <si>
    <t>Sch_Mann_93-100_b96_b97_b98</t>
  </si>
  <si>
    <t>17,6x6</t>
  </si>
  <si>
    <t>\V-Archive\00_INTERNE_PROJEKTE\190000_Digis Pantomime NVT\BILD\7\Sch_Mann_93-100_b96_b97_b98.tif</t>
  </si>
  <si>
    <t>img-390-002-001</t>
  </si>
  <si>
    <t>Sch_Mann_93-100_b96</t>
  </si>
  <si>
    <t xml:space="preserve">Zahl 96 handschriftlich am oberen Bildrand aufgeschrieben. </t>
  </si>
  <si>
    <t>Violette und Grüne Streifen längs der oberen Bildhälfte</t>
  </si>
  <si>
    <t>img-390-002-002</t>
  </si>
  <si>
    <t>Sch_Mann_93-100_b97</t>
  </si>
  <si>
    <t>Hilprecht spielt Klavier. Fünf Darsteller und eine Darstellerin stehen um das Klavier verteilt.</t>
  </si>
  <si>
    <t xml:space="preserve">Zahl 97 handschriftlich am oberen Bildrand aufgeschrieben. </t>
  </si>
  <si>
    <t>Violette und Grüne Streifen längs der oberen Bildhälfte, Helle Flecken am oberen Bildrand (links und Mitte)</t>
  </si>
  <si>
    <t>img-390-002-003</t>
  </si>
  <si>
    <t>Sch_Mann_93-100_b98</t>
  </si>
  <si>
    <t>Hilprecht spielt Klavier. Fünf Darsteller und eine Darstellerin sind um das Klavier verteilt.</t>
  </si>
  <si>
    <t xml:space="preserve">Zahl 98 handschriftlich am oberen Bildrand aufgeschrieben. </t>
  </si>
  <si>
    <t>Violette und Grüne Streifen längs der oberen Bildhälfte. Dunkler Fleck am unteren Bildrand</t>
  </si>
  <si>
    <t>img-390-003</t>
  </si>
  <si>
    <t>Sch_Mann_93-100_b99_b100</t>
  </si>
  <si>
    <t>\V-Archive\00_INTERNE_PROJEKTE\190000_Digis Pantomime NVT\BILD\7\Sch_Mann_93-100_b99_b100.tif</t>
  </si>
  <si>
    <t>img-390-003-001</t>
  </si>
  <si>
    <t>Sch_Mann_93-100_b99</t>
  </si>
  <si>
    <t>Vorne links Richter, rechts daneben Seidemann. Im Hintergrund auf dem Klavier Schnitzler, davor kniend Hilprecht.</t>
  </si>
  <si>
    <t xml:space="preserve">Zahl 99 handschriftlich am oberen Bildrand aufgeschrieben. </t>
  </si>
  <si>
    <t>dunkler Fleck am unteren Bildrand. Heller Fleck entlang des oberen Bildrands</t>
  </si>
  <si>
    <t>img-390-003-002</t>
  </si>
  <si>
    <t>Sch_Mann_93-100_b100</t>
  </si>
  <si>
    <t xml:space="preserve">Zahl 100 handschriftlich am oberen Bildrand aufgeschrieben. </t>
  </si>
  <si>
    <t>heller Fleck entlang des oberen Bildrands</t>
  </si>
  <si>
    <t>img-400</t>
  </si>
  <si>
    <t>Sch. Mann 107-119 Foto Pepita Engel</t>
  </si>
  <si>
    <t>img-400-001</t>
  </si>
  <si>
    <t>Sch_Mann_107-119_b107_b108_b109_</t>
  </si>
  <si>
    <t>\V-Archive\00_INTERNE_PROJEKTE\190000_Digis Pantomime NVT\BILD\7\Sch_Mann_107-119_b107_b108_b109_.tif</t>
  </si>
  <si>
    <t>img-400-001-001</t>
  </si>
  <si>
    <t>Sch_Mann_107-119_b107</t>
  </si>
  <si>
    <t>Zwei Darsteller*innen mit Masken und schwarzen Jackets sitzen auf einem Klavier.</t>
  </si>
  <si>
    <t xml:space="preserve">Zahl 107 handschriftlich am oberen Bildrand aufgeschrieben. </t>
  </si>
  <si>
    <t>Linker Bildrand schief abgeschnitten.</t>
  </si>
  <si>
    <t>img-400-001-002</t>
  </si>
  <si>
    <t>Sch_Mann_107-119_b108</t>
  </si>
  <si>
    <t>Zwei Darsteller*innen mit Masken und schwarzen Jackets sitzen auf einem Klavier. Darsteller rechts lehnt sich mit hochgestreckten Armen nach rechts.</t>
  </si>
  <si>
    <t xml:space="preserve">Zahl 108 handschriftlich am oberen Bildrand aufgeschrieben. </t>
  </si>
  <si>
    <t>img-400-001-003</t>
  </si>
  <si>
    <t>Sch_Mann_107-119_b109</t>
  </si>
  <si>
    <t xml:space="preserve">Zahl 109 handschriftlich am oberen Bildrand aufgeschrieben. </t>
  </si>
  <si>
    <t>Dunkler Fleck (Klavier), Kratzer (Maske Darsteller links)</t>
  </si>
  <si>
    <t>img-400-002</t>
  </si>
  <si>
    <t>Sch_Mann_107-119_b110_b111_b112</t>
  </si>
  <si>
    <t>\V-Archive\00_INTERNE_PROJEKTE\190000_Digis Pantomime NVT\BILD\7\Sch_Mann_107-119_b110_b111_b112.tif</t>
  </si>
  <si>
    <t>img-400-002-001</t>
  </si>
  <si>
    <t>Sch_Mann_107-119_b110</t>
  </si>
  <si>
    <t xml:space="preserve">Zahl 110 handschriftlich am oberen Bildrand aufgeschrieben. </t>
  </si>
  <si>
    <t>Grüne und violette Streifen in ober Bildhälfte</t>
  </si>
  <si>
    <t>img-400-002-002</t>
  </si>
  <si>
    <t>Sch_Mann_107-119_b111</t>
  </si>
  <si>
    <t xml:space="preserve">Zahl 111 handschriftlich am oberen Bildrand aufgeschrieben. </t>
  </si>
  <si>
    <t>img-400-002-003</t>
  </si>
  <si>
    <t>Sch_Mann_107-119_b112</t>
  </si>
  <si>
    <t>Zwei Darsteller*innen mit Masken und schwarzen Jackets sitzen auf einem Klavier. Rechter Darsteller streckt Arme hoch.</t>
  </si>
  <si>
    <t xml:space="preserve"> Zahl 112 handschriftlich am oberen Bildrand aufgeschrieben. </t>
  </si>
  <si>
    <t>img-400-003</t>
  </si>
  <si>
    <t>Sch_Mann_107-119_b113_b114_b115</t>
  </si>
  <si>
    <t>18,3x6</t>
  </si>
  <si>
    <t>\V-Archive\00_INTERNE_PROJEKTE\190000_Digis Pantomime NVT\BILD\7\Sch_Mann_107-119_b113_b114_b115.tif</t>
  </si>
  <si>
    <t>img-400-003-001</t>
  </si>
  <si>
    <t>Sch_Mann_107-119_b113</t>
  </si>
  <si>
    <t>Drei Darsteller*innen sitzen nebeneinander auf einer Bank in gleichen Kostümen und mit Masken.</t>
  </si>
  <si>
    <t xml:space="preserve">Zahl 113 handschriftlich am oberen Bildrand aufgeschrieben. </t>
  </si>
  <si>
    <t>img-400-003-002</t>
  </si>
  <si>
    <t>Sch_Mann_107-119_b114</t>
  </si>
  <si>
    <t xml:space="preserve">Zahl 114 handschriftlich am oberen Bildrand aufgeschrieben. </t>
  </si>
  <si>
    <t>img-400-003-003</t>
  </si>
  <si>
    <t>Sch_Mann_107-119_b115</t>
  </si>
  <si>
    <t>Drei Darsteller*innen sitzen nebeneinander auf einer Bank in gleichen Kostümen und mit Masken. Ein vierter Darsteller steht rechts mit aufgestellten Bein.</t>
  </si>
  <si>
    <t xml:space="preserve">Zahl 115 handschriftlich am oberen Bildrand aufgeschrieben. </t>
  </si>
  <si>
    <t>img-400-004</t>
  </si>
  <si>
    <t>Sch_Mann_107-119_b116_b117_b118_b119</t>
  </si>
  <si>
    <t>24,4x6</t>
  </si>
  <si>
    <t>\V-Archive\00_INTERNE_PROJEKTE\190000_Digis Pantomime NVT\BILD\7\Sch_Mann_107-119_b116_b117_b118_b119.tiff</t>
  </si>
  <si>
    <t>img-400-004-001</t>
  </si>
  <si>
    <t>Sch_Mann_107-119_b116</t>
  </si>
  <si>
    <t>Drei Darsteller*innen tragen gleiche Kostüme und Masken und stehen in tief gebeugter Haltung auf einer Bank und blicken zu einem vierten Darsteller, der links teilweise im Bild zu sehen ist.</t>
  </si>
  <si>
    <t>Zahl 116 handschriftlich am oberen Bildrand aufgeschrieben.</t>
  </si>
  <si>
    <t>Verfärbung senkrecht am linken Bildrand</t>
  </si>
  <si>
    <t>img-400-004-002</t>
  </si>
  <si>
    <t>Sch_Mann_107-119_b117</t>
  </si>
  <si>
    <t>Drei Darsteller*innen tragen gleiche Kostüme und Masken und stehen in tief gebeugter Haltung auf einer Bank. Vor ihnen steht ein vierter Darsteller.</t>
  </si>
  <si>
    <t xml:space="preserve">Zahl 117 handschriftlich am oberen Bildrand aufgeschrieben. </t>
  </si>
  <si>
    <t>img-400-004-003</t>
  </si>
  <si>
    <t>Sch_Mann_107-119_b118</t>
  </si>
  <si>
    <t>Drei Darsteller*innen tragen gleiche Kostüme und Masken und stehen in tief gebeugter Haltung auf einer Bank. Ein vierter Darsteller sitzt aufrecht zwischen ihnen.</t>
  </si>
  <si>
    <t xml:space="preserve">Zahl 118 handschriftlich am oberen Bildrand aufgeschrieben. </t>
  </si>
  <si>
    <t>img-400-004-004</t>
  </si>
  <si>
    <t>Sch_Mann_107-119_b119</t>
  </si>
  <si>
    <t>Drei Darsteller*innen tragen gleiche Kostüme und Masken und sitzen in tief gebeugter Haltung auf einer Bank. Ein vierter Darsteller sitzt aufrecht zwischen ihnen.</t>
  </si>
  <si>
    <t xml:space="preserve">Zahl 119 handschriftlich am oberen Bildrand aufgeschrieben. </t>
  </si>
  <si>
    <t>Verfärbung senkrecht am rechten Bildrand</t>
  </si>
  <si>
    <t>img-401</t>
  </si>
  <si>
    <t>Sch. Mann 120-131 Foto Pepita Engel</t>
  </si>
  <si>
    <t>img-401-001</t>
  </si>
  <si>
    <t>Sch_Mann_120-131_b120_b121_b122</t>
  </si>
  <si>
    <t>\V-Archive\00_INTERNE_PROJEKTE\190000_Digis Pantomime NVT\BILD\7\Sch_Mann_120-131_b120_b121_b122.tif</t>
  </si>
  <si>
    <t>img-401-001-001</t>
  </si>
  <si>
    <t>Sch_Mann_120-131_b120</t>
  </si>
  <si>
    <t>Im Vordergrund mittig Schnitzler in weißem Kleid. Hinter ihr Seidemann mit Hut und schwarzem Umhang. Rechts und links dahinter jeweils Darsteller mit gleichem Kostüm in starren Posen. Im Hintergrund Hilprecht im Frack mit Trommel.</t>
  </si>
  <si>
    <t xml:space="preserve">Zahl 120 handschriftlich am oberen Bildrand aufgeschrieben. </t>
  </si>
  <si>
    <t>Heller Fleck (Mitte unten), linker Bildrand schief abgeschnitten, winzige helle Flecken</t>
  </si>
  <si>
    <t>img-401-001-002</t>
  </si>
  <si>
    <t>Sch_Mann_120-131_b121</t>
  </si>
  <si>
    <t xml:space="preserve">Zahl 121 handschriftlich am oberen Bildrand aufgeschrieben. </t>
  </si>
  <si>
    <t>etws staubig</t>
  </si>
  <si>
    <t>img-401-001-003</t>
  </si>
  <si>
    <t>Sch_Mann_120-131_b122</t>
  </si>
  <si>
    <t>Darsteller im Zentrum der Bühne stehen eng beieinander. Zwischen den Beinen kniet Schnitzler und blickt nach vorn.</t>
  </si>
  <si>
    <t xml:space="preserve">Zahl 122 handschriftlich am oberen Bildrand aufgeschrieben. </t>
  </si>
  <si>
    <t>img-401-002</t>
  </si>
  <si>
    <t>Sch_Mann_120-131_b123_b124_b125</t>
  </si>
  <si>
    <t>\V-Archive\00_INTERNE_PROJEKTE\190000_Digis Pantomime NVT\BILD\7\Sch_Mann_120-131_b123_b124_b125.tif</t>
  </si>
  <si>
    <t>img-401-002-001</t>
  </si>
  <si>
    <t>Sch_Mann_120-131_b123</t>
  </si>
  <si>
    <t xml:space="preserve">Zahl 123 handschriftlich am oberen Bildrand aufgeschrieben. </t>
  </si>
  <si>
    <t>img-401-002-002</t>
  </si>
  <si>
    <t>Sch_Mann_120-131_b124</t>
  </si>
  <si>
    <t xml:space="preserve">Zahl 124 handschriftlich am oberen Bildrand aufgeschrieben. </t>
  </si>
  <si>
    <t>heller Kratzer (linke Bildhälfte)</t>
  </si>
  <si>
    <t>img-401-002-003</t>
  </si>
  <si>
    <t>Sch_Mann_120-131_b125</t>
  </si>
  <si>
    <t>Schnitzler sitzt an der Bühnenrampe, hinter ihr liegt Richter. Darsteller hinter ihr im V aufgestellt, v.l.n.r.: Baumgart, Dölling, Richter, Hahnke, Seidemann. Im Hintergrund Hilprecht mit Geige.</t>
  </si>
  <si>
    <t xml:space="preserve">Zahl 125 handschriftlich am oberen Bildrand aufgeschrieben. </t>
  </si>
  <si>
    <t>Obere rechte Bildecke abgeschnitten</t>
  </si>
  <si>
    <t>img-401-003</t>
  </si>
  <si>
    <t>Sch_Mann_120-131_b126_b127_b128</t>
  </si>
  <si>
    <t>\V-Archive\00_INTERNE_PROJEKTE\190000_Digis Pantomime NVT\BILD\7\Sch_Mann_120-131_b126_b127_b128.tif</t>
  </si>
  <si>
    <t>img-401-003-001</t>
  </si>
  <si>
    <t>Sch_Mann_120-131_b126</t>
  </si>
  <si>
    <t xml:space="preserve">Zahl 126 handschriftlich am oberen Bildrand aufgeschrieben. </t>
  </si>
  <si>
    <t>Untere linke Bildecke abgeschnitten</t>
  </si>
  <si>
    <t>img-401-003-002</t>
  </si>
  <si>
    <t>Sch_Mann_120-131_b127</t>
  </si>
  <si>
    <t xml:space="preserve">Zahl 127 handschriftlich am oberen Bildrand aufgeschrieben. </t>
  </si>
  <si>
    <t>img-401-003-003</t>
  </si>
  <si>
    <t>Sch_Mann_120-131_b128</t>
  </si>
  <si>
    <t>Hilprecht sitzt mit Gitarre an der Bühnenrampe. Im Mittelgrund liegt Richter auf einer Bahre. Hinter der Bahre sitzen v.l.n.r. Hahnke, Seidemann, Baumgart, Dölling. Hinter ihnen steht Schnitzler.</t>
  </si>
  <si>
    <t xml:space="preserve">Zahl 128 handschriftlich am oberen Bildrand aufgeschrieben. </t>
  </si>
  <si>
    <t>img-401-004</t>
  </si>
  <si>
    <t>Sch_Mann_120-131_b129_b130_b131</t>
  </si>
  <si>
    <t>18,1x6</t>
  </si>
  <si>
    <t>\V-Archive\00_INTERNE_PROJEKTE\190000_Digis Pantomime NVT\BILD\7\Sch_Mann_120-131_b129_b130_b131.tif</t>
  </si>
  <si>
    <t>img-401-004-001</t>
  </si>
  <si>
    <t>Sch_Mann_120-131_b129</t>
  </si>
  <si>
    <t xml:space="preserve">Zahl 129 handschriftlich am oberen Bildrand aufgeschrieben. </t>
  </si>
  <si>
    <t>img-401-004-002</t>
  </si>
  <si>
    <t>Sch_Mann_120-131_b130</t>
  </si>
  <si>
    <t xml:space="preserve">Zahl 130 handschriftlich am oberen Bildrand aufgeschrieben. </t>
  </si>
  <si>
    <t>img-401-004-003</t>
  </si>
  <si>
    <t>Sch_Mann_120-131_b131</t>
  </si>
  <si>
    <t xml:space="preserve">Zahl 131 handschriftlich am oberen Bildrand aufgeschrieben. </t>
  </si>
  <si>
    <t>helle Flecken (rechts auf Hintergrundvorhang)</t>
  </si>
  <si>
    <t>img-402</t>
  </si>
  <si>
    <t>Sch. Mann 132-140 Foto Pepita Engel</t>
  </si>
  <si>
    <t>img-402-001</t>
  </si>
  <si>
    <t>Sch_Mann_132-140_b132_b133_b134</t>
  </si>
  <si>
    <t>\V-Archive\00_INTERNE_PROJEKTE\190000_Digis Pantomime NVT\BILD\7\Sch_Mann_132-140_b132_b133_b134.tif</t>
  </si>
  <si>
    <t>img-402-001-001</t>
  </si>
  <si>
    <t>Sch_Mann_132-140_b132</t>
  </si>
  <si>
    <t>Schnitzler in weißem Kleid und mit Blumenkranz auf dem Kopf, hebt die rechte Hand. Im Hintergrund links Richter am Klavier.</t>
  </si>
  <si>
    <t xml:space="preserve">Zahl 132 handschriftlich am oberen Bildrand aufgeschrieben. </t>
  </si>
  <si>
    <t>img-402-001-002</t>
  </si>
  <si>
    <t>Sch_Mann_132-140_b133</t>
  </si>
  <si>
    <t>Schnitzler in weißem Kleid und mit Blumenkranz auf dem Kopf, hebt die rechte Hand. Hinter Ihr Seidemann mit schwarzem Umhang und Hut.</t>
  </si>
  <si>
    <t xml:space="preserve">Zahl 133 handschriftlich am oberen Bildrand aufgeschrieben. </t>
  </si>
  <si>
    <t>img-402-001-003</t>
  </si>
  <si>
    <t>Sch_Mann_132-140_b134</t>
  </si>
  <si>
    <t>Richter liegt auf einer Bahre. Dahinter beugen sich v.l.n.r. Hahnke, Seidemann, Baumgart und Dölling über ihn, alle mit schwarzem Umhang und Hut. Hinter ihnen steht Schnitzler, ebenfalls im gleichen Kostüm.</t>
  </si>
  <si>
    <t xml:space="preserve">Zahl 134 handschriftlich am oberen Bildrand aufgeschrieben. </t>
  </si>
  <si>
    <t>img-402-002</t>
  </si>
  <si>
    <t>Sch_Mann_132-140_b135_b136_b137</t>
  </si>
  <si>
    <t>\V-Archive\00_INTERNE_PROJEKTE\190000_Digis Pantomime NVT\BILD\7\Sch_Mann_132-140_b135_b136_b137.tif</t>
  </si>
  <si>
    <t>img-402-002-001</t>
  </si>
  <si>
    <t>Sch_Mann_132-140_b135</t>
  </si>
  <si>
    <t xml:space="preserve">Zahl 135 handschriftlich am oberen Bildrand aufgeschrieben. </t>
  </si>
  <si>
    <t>img-402-002-002</t>
  </si>
  <si>
    <t>Sch_Mann_132-140_b136</t>
  </si>
  <si>
    <t xml:space="preserve">Richter liegt auf einer Bahre. Dahinter beugen sich Hahnke, Seidemann, Baumgart und Dölling über ihn, alle mit schwarzem Umhang und Hut. </t>
  </si>
  <si>
    <t xml:space="preserve">Zahl 136 handschriftlich am oberen Bildrand aufgeschrieben. </t>
  </si>
  <si>
    <t>img-402-002-003</t>
  </si>
  <si>
    <t>Sch_Mann_132-140_b137</t>
  </si>
  <si>
    <t xml:space="preserve">Zahl 137 handschriftlich am oberen Bildrand aufgeschrieben. </t>
  </si>
  <si>
    <t>dunkle Schlieren am unteren Bildrand, rechter Bildrand schief abgeschnitten</t>
  </si>
  <si>
    <t>img-402-003</t>
  </si>
  <si>
    <t>Sch_Mann_132-140_b138_b139_b140</t>
  </si>
  <si>
    <t>\V-Archive\00_INTERNE_PROJEKTE\190000_Digis Pantomime NVT\BILD\7\Sch_Mann_132-140_b138_b139_b140.tif</t>
  </si>
  <si>
    <t>img-402-003-001</t>
  </si>
  <si>
    <t>Sch_Mann_132-140_b138</t>
  </si>
  <si>
    <t>Nahaufnahme Schnitzler mit schwarzem Umhang und Hut.</t>
  </si>
  <si>
    <t xml:space="preserve">Zahl 138 handschriftlich am oberen Bildrand aufgeschrieben. </t>
  </si>
  <si>
    <t>Blaue und rosa Streifen waagrecht in unterer Bildhälfte</t>
  </si>
  <si>
    <t>img-402-003-002</t>
  </si>
  <si>
    <t>Sch_Mann_132-140_b139</t>
  </si>
  <si>
    <t>Richter liegt auf einer Bahre. Dahinter v.l.n.r. Hahnke, Seidemann, Baumgart und Dölling, alle mit schwarzem Umhang und Hut und einem dünnen, langen Gegenstand in einer Hand.</t>
  </si>
  <si>
    <t xml:space="preserve">Zahl 139 handschriftlich am oberen Bildrand aufgeschrieben. </t>
  </si>
  <si>
    <t>img-402-003-003</t>
  </si>
  <si>
    <t>Sch_Mann_132-140_b140</t>
  </si>
  <si>
    <t xml:space="preserve">Zahl 140 handschriftlich am oberen Bildrand aufgeschrieben. </t>
  </si>
  <si>
    <t>Blaue und rosa Streifen waagrecht in unterer Bildhälfte, dunkle Schlieren am unteren Bildrand</t>
  </si>
  <si>
    <t>img-403</t>
  </si>
  <si>
    <t>Sch. Mann 141-147 Foto Pepita Engel</t>
  </si>
  <si>
    <t>img-403-001</t>
  </si>
  <si>
    <t>Sch_Mann_141-147_b141_b142_b143</t>
  </si>
  <si>
    <t>\V-Archive\00_INTERNE_PROJEKTE\190000_Digis Pantomime NVT\BILD\7\Sch_Mann_141-147_b141_b142_b143.tif</t>
  </si>
  <si>
    <t>img-403-001-001</t>
  </si>
  <si>
    <t>Sch_Mann_141-147_b141</t>
  </si>
  <si>
    <t xml:space="preserve">Großes schwarzes Tuch über die Bühne gespannt. Köpfe mit Maskenköpfe und jeweils ein Arm von fünf Darsteller*innen an hinterer Stoffkante. Vorn der Kopf von Schnitzler in einem Loch des Tuchs. </t>
  </si>
  <si>
    <t xml:space="preserve">Zahl 141 handschriftlich am oberen Bildrand aufgeschrieben. </t>
  </si>
  <si>
    <t>linker Bildrand schief abgeschnitten</t>
  </si>
  <si>
    <t>31.05.2019</t>
  </si>
  <si>
    <t>Fusselig</t>
  </si>
  <si>
    <t>img-403-001-002</t>
  </si>
  <si>
    <t>Sch_Mann_141-147_b142</t>
  </si>
  <si>
    <t xml:space="preserve">Zahl 142 handschriftlich am oberen Bildrand aufgeschrieben. </t>
  </si>
  <si>
    <t>heller Fleck (rechte Bildhälfte mittig)</t>
  </si>
  <si>
    <t>img-403-001-003</t>
  </si>
  <si>
    <t>Sch_Mann_141-147_b143</t>
  </si>
  <si>
    <t xml:space="preserve">Zahl 143 handschriftlich am oberen Bildrand aufgeschrieben. </t>
  </si>
  <si>
    <t>img-403-002</t>
  </si>
  <si>
    <t>Sch_Mann_141-147_b144_b145_b146_b147</t>
  </si>
  <si>
    <t>23,5x6</t>
  </si>
  <si>
    <t>\V-Archive\00_INTERNE_PROJEKTE\190000_Digis Pantomime NVT\BILD\7\Sch_Mann_141-147_b144_b145_b146_b147.tiff</t>
  </si>
  <si>
    <t>img-403-002-001</t>
  </si>
  <si>
    <t>Sch_Mann_141-147_b144</t>
  </si>
  <si>
    <t xml:space="preserve">Zahl 144 handschriftlich am oberen Bildrand aufgeschrieben. </t>
  </si>
  <si>
    <t>linker Bildrand schief abgeschnitten, dunkler und heller Fleck am unteren Bildrand.</t>
  </si>
  <si>
    <t>img-403-002-002</t>
  </si>
  <si>
    <t>Sch_Mann_141-147_b145</t>
  </si>
  <si>
    <t xml:space="preserve">Zahl 145 handschriftlich am oberen Bildrand aufgeschrieben. </t>
  </si>
  <si>
    <t>img-403-002-003</t>
  </si>
  <si>
    <t>Sch_Mann_141-147_b146</t>
  </si>
  <si>
    <t>Hilprecht mit Geige steht hinter fünf Beinen, die aus einem großen schwarzen Stoff ragen mit jeweils zwei gekreuzten Armen. Auf dem mittleren Fuß ein Blumenkranz.</t>
  </si>
  <si>
    <t xml:space="preserve">Zahl 146 handschriftlich am oberen Bildrand aufgeschrieben. </t>
  </si>
  <si>
    <t>img-403-002-004</t>
  </si>
  <si>
    <t>Sch_Mann_141-147_b147</t>
  </si>
  <si>
    <t xml:space="preserve">Zahl 147 handschriftlich am oberen Bildrand aufgeschrieben. </t>
  </si>
  <si>
    <t>img-404</t>
  </si>
  <si>
    <t>Sch. Mann 148-160 Foto Pepita Engel</t>
  </si>
  <si>
    <t>img-404-001</t>
  </si>
  <si>
    <t>Sch_Mann_148-160_b148_b149_b150</t>
  </si>
  <si>
    <t>\V-Archive\00_INTERNE_PROJEKTE\190000_Digis Pantomime NVT\BILD\7\Sch_Mann_148-160_b148_b149_b150.tif</t>
  </si>
  <si>
    <t>img-404-001-001</t>
  </si>
  <si>
    <t>Sch_Mann_148-160_b148</t>
  </si>
  <si>
    <t xml:space="preserve">Zahl 148 handschriftlich am oberen Bildrand aufgeschrieben. </t>
  </si>
  <si>
    <t>img-404-001-002</t>
  </si>
  <si>
    <t>Sch_Mann_148-160_b149</t>
  </si>
  <si>
    <t xml:space="preserve">Zahl 149 handschriftlich am oberen Bildrand aufgeschrieben. </t>
  </si>
  <si>
    <t>img-404-001-003</t>
  </si>
  <si>
    <t>Sch_Mann_148-160_b150</t>
  </si>
  <si>
    <t xml:space="preserve">Zahl 150 handschriftlich am oberen Bildrand aufgeschrieben. </t>
  </si>
  <si>
    <t>img-404-002</t>
  </si>
  <si>
    <t>Sch_Mann_148-160_b151_b152_b153</t>
  </si>
  <si>
    <t>\V-Archive\00_INTERNE_PROJEKTE\190000_Digis Pantomime NVT\BILD\7\Sch_Mann_148-160_b151_b152_b153.tif</t>
  </si>
  <si>
    <t>img-404-002-001</t>
  </si>
  <si>
    <t>Sch_Mann_148-160_b151</t>
  </si>
  <si>
    <t>Hintereinander auf dem Klavier sitzend v.l.n.r. Richter, Seidemann, Schnitzler, Dölling. Am Klavier Hilprecht.</t>
  </si>
  <si>
    <t xml:space="preserve">Zahl 151 handschriftlich am oberen Bildrand aufgeschrieben. </t>
  </si>
  <si>
    <t>img-404-002-002</t>
  </si>
  <si>
    <t>Sch_Mann_148-160_b152</t>
  </si>
  <si>
    <t xml:space="preserve">Zahl 152 handschriftlich am oberen Bildrand aufgeschrieben. </t>
  </si>
  <si>
    <t>img-404-002-003</t>
  </si>
  <si>
    <t>Sch_Mann_148-160_b153</t>
  </si>
  <si>
    <t xml:space="preserve">Zahl 153 handschriftlich am oberen Bildrand aufgeschrieben. </t>
  </si>
  <si>
    <t>img-404-003</t>
  </si>
  <si>
    <t>Sch_Mann_148-160_b154_b155_b156</t>
  </si>
  <si>
    <t>\V-Archive\00_INTERNE_PROJEKTE\190000_Digis Pantomime NVT\BILD\7\Sch_Mann_148-160_b154_b155_b156.tif</t>
  </si>
  <si>
    <t>img-404-003-001</t>
  </si>
  <si>
    <t>Sch_Mann_148-160_b154</t>
  </si>
  <si>
    <t xml:space="preserve">Zahl 154 handschriftlich am oberen Bildrand aufgeschrieben. </t>
  </si>
  <si>
    <t>img-404-003-002</t>
  </si>
  <si>
    <t>Sch_Mann_148-160_b155</t>
  </si>
  <si>
    <t>Im Hintergrund Hilprecht im Frack und mit einer Trommel. Vorne links Hahnke, rechts Baumgart in gleichen Kostümen.</t>
  </si>
  <si>
    <t xml:space="preserve">Zahl 155 handschriftlich am oberen Bildrand aufgeschrieben. </t>
  </si>
  <si>
    <t>img-404-003-003</t>
  </si>
  <si>
    <t>Im Hintergrund Hilprecht im Frack und mit einer Trommel. Vorne links Richter und Dölling in gleichen Kostümen in starren Haltungen.</t>
  </si>
  <si>
    <t xml:space="preserve">Zahl 156 handschriftlich am oberen Bildrand aufgeschrieben. </t>
  </si>
  <si>
    <t>img-404-004</t>
  </si>
  <si>
    <t>Sch_Mann_148-160_b157_b158_b159_b160</t>
  </si>
  <si>
    <t>24,3x6</t>
  </si>
  <si>
    <t>\V-Archive\00_INTERNE_PROJEKTE\190000_Digis Pantomime NVT\BILD\7\Sch_Mann_148-160_b157_b158_b159_b160.tiff</t>
  </si>
  <si>
    <t>img-404-004-001</t>
  </si>
  <si>
    <t>Sch_Mann_148-160_b157</t>
  </si>
  <si>
    <t>Im Hintergrund Hilprecht im Frack und mit einer Trommel. Vorne links Hahnke, rechts Baumgart in gleichen Kostümen und starren Haltungen. Baumgart weist nach rechts.</t>
  </si>
  <si>
    <t xml:space="preserve">Zahl 157 handschriftlich am oberen Bildrand aufgeschrieben. </t>
  </si>
  <si>
    <t>Dunkle Flecken und Schlieren am unteren Bildrand</t>
  </si>
  <si>
    <t>img-404-004-002</t>
  </si>
  <si>
    <t>Sch_Mann_148-160_b158</t>
  </si>
  <si>
    <t xml:space="preserve">Im Hintergrund Hilprecht im Frack und mit einer Trommel. Vorne links Hahnke, rechts Baumgart in gleichen Kostümen und starren Haltungen. </t>
  </si>
  <si>
    <t xml:space="preserve">Zahl 158 handschriftlich am oberen Bildrand aufgeschrieben. </t>
  </si>
  <si>
    <t>Dunkle Flecken auf dem Bild und ein großer dunkler Fleck am unteren Bildrand.</t>
  </si>
  <si>
    <t>ein Haar</t>
  </si>
  <si>
    <t>img-404-004-003</t>
  </si>
  <si>
    <t>Sch_Mann_148-160_b159</t>
  </si>
  <si>
    <t xml:space="preserve">Im Hintergrund Hilprecht im Frack und mit einer Trommel. Im Vordergrund Schnitzler in weißem Kleid und mit Blumenkranz auf dem Kopf, winkt mit einer Hand. Im Mittelgrund links auf dem Klavier lehnend Richter und auf dem Boden liegend Dölling. </t>
  </si>
  <si>
    <t xml:space="preserve">Zahl 159 handschriftlich am oberen Bildrand aufgeschrieben. </t>
  </si>
  <si>
    <t>Dunkle und helle Flecken auf dem Bild.</t>
  </si>
  <si>
    <t>img-404-004-004</t>
  </si>
  <si>
    <t>Sch_Mann_148-160_b160</t>
  </si>
  <si>
    <t xml:space="preserve">Im Hintergrund Hilprecht im Frack und mit einer Trommel. Im Vordergrund Schnitzler in weißem Kleid und mit Blumenkranz auf dem Kopf. Im Mittelgrund links auf dem Klavier lehnend Richter und auf dem Boden liegend Dölling. </t>
  </si>
  <si>
    <t xml:space="preserve">Zahl 160 handschriftlich am oberen Bildrand aufgeschrieben. </t>
  </si>
  <si>
    <t>img-405</t>
  </si>
  <si>
    <t>Sch. Mann 161-170 Foto Pepita Engel</t>
  </si>
  <si>
    <t>img-405-001</t>
  </si>
  <si>
    <t>Sch_Mann_161-170_b161_b162_b163</t>
  </si>
  <si>
    <t>18,2x6</t>
  </si>
  <si>
    <t>\V-Archive\00_INTERNE_PROJEKTE\190000_Digis Pantomime NVT\BILD\7\Sch_Mann_161-170_b161_b162_b163.tif</t>
  </si>
  <si>
    <t>img-405-001-001</t>
  </si>
  <si>
    <t>Sch_Mann_161-170_b161</t>
  </si>
  <si>
    <t>Ein Darsteller, eingehüllt in weißen Stoff, er trägt eine Maske und kniet im Mittelgrund. Um ihn herum drei Darsteller mit gleichen, dunklen Kostümen und ebenfalls Masken, sie verneigen sich tief.</t>
  </si>
  <si>
    <t xml:space="preserve">Zahl 161 handschriftlich am oberen Bildrand aufgeschrieben. </t>
  </si>
  <si>
    <t>Dunkle Flecken jeweils am oberen und unteren Bildrand</t>
  </si>
  <si>
    <t>img-405-001-002</t>
  </si>
  <si>
    <t>Sch_Mann_161-170_b162</t>
  </si>
  <si>
    <t>Hilprecht stehend, er wirft einen Gegenstand in die Höhe. Vor ihm sitzen auf dem Boden v.l.n.r. Dölling, Richter, Hahnke und Schnitzler.</t>
  </si>
  <si>
    <t xml:space="preserve">Zahl 162 handschriftlich am oberen Bildrand aufgeschrieben. </t>
  </si>
  <si>
    <t>img-405-001-003</t>
  </si>
  <si>
    <t>Sch_Mann_161-170_b163</t>
  </si>
  <si>
    <t>Hilprecht stehend. Vor ihm sitzen auf dem Boden v.l.n.r. Dölling, Richter, Hahnke und Schnitzler.</t>
  </si>
  <si>
    <t xml:space="preserve">Zahl 163 handschriftlich am oberen Bildrand aufgeschrieben. </t>
  </si>
  <si>
    <t>dunkle Schlieren entlang des unteren ildrands</t>
  </si>
  <si>
    <t>img-405-002</t>
  </si>
  <si>
    <t>Sch_Mann_161-170_b164_b165_b166</t>
  </si>
  <si>
    <t>17,2x6</t>
  </si>
  <si>
    <t>\V-Archive\00_INTERNE_PROJEKTE\190000_Digis Pantomime NVT\BILD\7\Sch_Mann_161-170_b164_b165_b166.tif</t>
  </si>
  <si>
    <t>img-405-002-001</t>
  </si>
  <si>
    <t>Sch_Mann_161-170_b164</t>
  </si>
  <si>
    <t xml:space="preserve">Hilprecht im Frack und mit Geige steht hinter nebeneinander sitzenden Darstellern, die einen dunklen Stoff, der vor ihnen liegt, greifen. V.l.n.r.: Baumgart, Richter, Hahnke, Seidemann, Dölling. </t>
  </si>
  <si>
    <t xml:space="preserve">Zahl 164 handschriftlich am oberen Bildrand aufgeschrieben. </t>
  </si>
  <si>
    <t>img-405-002-002</t>
  </si>
  <si>
    <t>Sch_Mann_161-170_b165</t>
  </si>
  <si>
    <t xml:space="preserve">Zahl 165 handschriftlich am oberen Bildrand aufgeschrieben. </t>
  </si>
  <si>
    <t>img-405-002-003</t>
  </si>
  <si>
    <t>Sch_Mann_161-170_b166</t>
  </si>
  <si>
    <t xml:space="preserve">Zahl 166 handschriftlich am oberen Bildrand aufgeschrieben. </t>
  </si>
  <si>
    <t>img-405-003</t>
  </si>
  <si>
    <t>Sch_Mann_161-170_b167_b168_b170</t>
  </si>
  <si>
    <t>17,4x6</t>
  </si>
  <si>
    <t>\V-Archive\00_INTERNE_PROJEKTE\190000_Digis Pantomime NVT\BILD\7\Sch_Mann_161-170_b167_b168_b170.tif</t>
  </si>
  <si>
    <t>img-405-003-001</t>
  </si>
  <si>
    <t>Sch_Mann_161-170_b167</t>
  </si>
  <si>
    <t>Nahaufnahme Schnitzler. Sie liegt bäuchlings und mit aufgestütztem Kopf erhöht. Hinter ihr spielt Hilprecht auf einer Geige.</t>
  </si>
  <si>
    <t xml:space="preserve">Zahl 167 handschriftlich am oberen Bildrand aufgeschrieben. </t>
  </si>
  <si>
    <t>img-405-003-002</t>
  </si>
  <si>
    <t>Sch_Mann_161-170_b168</t>
  </si>
  <si>
    <t xml:space="preserve">Zahl 168 handschriftlich am oberen Bildrand aufgeschrieben. </t>
  </si>
  <si>
    <t>img-405-003-003</t>
  </si>
  <si>
    <t>Sch_Mann_161-170_b170</t>
  </si>
  <si>
    <t>Schnitzler im Vordergrund in weißem Kleid. Hinter ihr spielt Hilprecht auf einer Geige.</t>
  </si>
  <si>
    <t xml:space="preserve">Zahl 170 handschriftlich am oberen Bildrand aufgeschrieben. </t>
  </si>
  <si>
    <t>img-406</t>
  </si>
  <si>
    <t xml:space="preserve">Sch. Mann 11-20 </t>
  </si>
  <si>
    <t>img-406-001</t>
  </si>
  <si>
    <t>Sch_Mann_11-20_b11_b12_b13</t>
  </si>
  <si>
    <t>\V-Archive\00_INTERNE_PROJEKTE\190000_Digis Pantomime NVT\BILD\7\Sch_Mann_11-20_b11_b12_b13.tif</t>
  </si>
  <si>
    <t>img-406-001-001</t>
  </si>
  <si>
    <t>Sch_Mann_11-20_b11</t>
  </si>
  <si>
    <t xml:space="preserve">Vier Darsteller in gleichen Kostümen, mit Masken und weißen Handschuhen, stehen nebeneinander im Hintergrund der Bühne und strecken ihre Hände von sich. Vor ihnen steht ein offener Sarg. Vorn kniet ein Darsteller, der in weißen Stoff gehüllt ist und ebenfalls eine Maske trägt. </t>
  </si>
  <si>
    <t xml:space="preserve">Zahl 11 handschriftlich am oberen Bildrand aufgeschrieben. </t>
  </si>
  <si>
    <t>heller Fleck entlang des oberen Bildrands. Lila und grüne Streifen waagrecht über die obere Bildhälfte</t>
  </si>
  <si>
    <t>img-406-001-002</t>
  </si>
  <si>
    <t>Sch_Mann_11-20_b12</t>
  </si>
  <si>
    <t xml:space="preserve">Vier Darsteller in gleichen Kostümen, mit Masken und weißen Handschuhen, stehen nebeneinander im Hintergrund der Bühne und strecken ihre Hande von sich. Vor ihnen steht ein offener Sarg. Vorn kniet ein Darsteller, der in weißen Stoff gehüllt ist und ebenfalls eine Maske trägt. </t>
  </si>
  <si>
    <t xml:space="preserve">Zahl 12 handschriftlich am oberen Bildrand aufgeschrieben. </t>
  </si>
  <si>
    <t>img-406-001-003</t>
  </si>
  <si>
    <t>Sch_Mann_11-20_b13</t>
  </si>
  <si>
    <t xml:space="preserve">Vier Darsteller in gleichen Kostümen, mit Masken und weißen Handschuhen, stehen nebeneinander im Hintergrund der Bühne, strecken ihre Hande von sich und heben ein Bein. Vor ihnen steht ein offener Sarg. Vorn kniet ein Darsteller, der in weißen Stoff gehüllt ist und ebenfalls eine Maske trägt. </t>
  </si>
  <si>
    <t xml:space="preserve">Zahl 13 handschriftlich am oberen Bildrand aufgeschrieben. </t>
  </si>
  <si>
    <t>img-406-002</t>
  </si>
  <si>
    <t>Sch_Mann_11-20_b14_b15</t>
  </si>
  <si>
    <t>12,4x6</t>
  </si>
  <si>
    <t>\V-Archive\00_INTERNE_PROJEKTE\190000_Digis Pantomime NVT\BILD\7\Sch_Mann_11-20_b14_b15.tif</t>
  </si>
  <si>
    <t>img-406-002-001</t>
  </si>
  <si>
    <t>Sch_Mann_11-20_b14</t>
  </si>
  <si>
    <t xml:space="preserve">Zahl 14 handschriftlich am oberen Bildrand aufgeschrieben. </t>
  </si>
  <si>
    <t>img-406-002-002</t>
  </si>
  <si>
    <t>Sch_Mann_11-20_b15</t>
  </si>
  <si>
    <t xml:space="preserve">Zahl 15 handschriftlich am oberen Bildrand aufgeschrieben. </t>
  </si>
  <si>
    <t>img-406-003</t>
  </si>
  <si>
    <t>Sch_Mann_11-20_b16_b17_b18</t>
  </si>
  <si>
    <t>\V-Archive\00_INTERNE_PROJEKTE\190000_Digis Pantomime NVT\BILD\7\Sch_Mann_11-20_b16_b17_b18.tif</t>
  </si>
  <si>
    <t>img-406-003-001</t>
  </si>
  <si>
    <t>Sch_Mann_11-20_b16</t>
  </si>
  <si>
    <t>sehr hell</t>
  </si>
  <si>
    <t>Nahaufnahme von zwei nebeneinander sitzenden Darstellern, die beide dunkle Jackets, dunkle Leggins, weiße Handschuhe und helle Masken tragen.</t>
  </si>
  <si>
    <t xml:space="preserve">Zahl 16 handschriftlich am oberen Bildrand aufgeschrieben. </t>
  </si>
  <si>
    <t>img-406-003-002</t>
  </si>
  <si>
    <t>Sch_Mann_11-20_b17</t>
  </si>
  <si>
    <t>Nahaufnahme von vier nebeneinander sitzenden Darstellern, die dunkle Leggins und helle Masken tragen. Zweiter Darsteller von links trägt als einziger ein weißes Tuch, die anderen dunkle Jackets und weiße Handschuhe.</t>
  </si>
  <si>
    <t xml:space="preserve">Zahl 17 handschriftlich am oberen Bildrand aufgeschrieben. </t>
  </si>
  <si>
    <t>img-406-003-003</t>
  </si>
  <si>
    <t>Sch_Mann_11-20_b18</t>
  </si>
  <si>
    <t>Nahaufnahme von drei nebeneinander sitzenden Darstellern, die dunkle Leggins und helle Masken tragen. Erster Darsteller von links trägt als einziger ein weißes Tuch, die anderen dunkle Jackets und weiße Handschuhe.</t>
  </si>
  <si>
    <t xml:space="preserve">Zahl 18 handschriftlich am oberen Bildrand aufgeschrieben. </t>
  </si>
  <si>
    <t>img-406-004</t>
  </si>
  <si>
    <t>Sch_Mann_11-20_b19_b20</t>
  </si>
  <si>
    <t>\V-Archive\00_INTERNE_PROJEKTE\190000_Digis Pantomime NVT\BILD\7\Sch_Mann_11-20_b19_b20.tif</t>
  </si>
  <si>
    <t>img-406-004-001</t>
  </si>
  <si>
    <t>Sch_Mann_11-20_b19</t>
  </si>
  <si>
    <t>Vier Darsteller stehen nebeneinander in einer Reihe. Alle tragen schwarze Leggins, schwarze Mäntel, weiße Handschuhe und Masken. Darsteller rechts und Darsteller links haben jeweils ein Bein auf dem mit weißem Stoff bedeckten Sarg, der vor ihnen liegt, aufgestellt. Hinter ihnen in der Mitte steht ein weiterer Darsteller, ebenfalls mit einer Maske, aber weiß gekleidet. Alle blicken nach vorn.</t>
  </si>
  <si>
    <t xml:space="preserve">Zahl 19 handschriftlich am oberen Bildrand aufgeschrieben. </t>
  </si>
  <si>
    <t>helle Flecken entlang des oberen Bildrands</t>
  </si>
  <si>
    <t>img-406-004-002</t>
  </si>
  <si>
    <t>Sch_Mann_11-20_b20</t>
  </si>
  <si>
    <t xml:space="preserve">Zahl 20 handschriftlich am oberen Bildrand aufgeschrieben. </t>
  </si>
  <si>
    <t>img-407</t>
  </si>
  <si>
    <t xml:space="preserve">Schwarzer Mann 21-33 </t>
  </si>
  <si>
    <t>img-407-001</t>
  </si>
  <si>
    <t>Schwarzer_Mann_21-33_b21_b22</t>
  </si>
  <si>
    <t>12,1x6</t>
  </si>
  <si>
    <t>\V-Archive\00_INTERNE_PROJEKTE\190000_Digis Pantomime NVT\BILD\7\Schwarzer_Mann_21-33_b21_b22.tif</t>
  </si>
  <si>
    <t>img-407-001-001</t>
  </si>
  <si>
    <t>Schwarzer_Mann_21-33_b21</t>
  </si>
  <si>
    <t>Nahaufnahme eines Darstellers, der ein Jacket verkehrt herum und eine Maske auf dem Hinterkopf trägt.</t>
  </si>
  <si>
    <t xml:space="preserve">Zahl 21 handschriftlich am oberen Bildrand aufgeschrieben. </t>
  </si>
  <si>
    <t>img-407-001-002</t>
  </si>
  <si>
    <t>Schwarzer_Mann_21-33_b22</t>
  </si>
  <si>
    <t>Nahaufnahme eines Darstellers, der ein Jacket verkehrt herum und eine Maske auf dem Hinterkopf trägt und die Arme hinten verschränkt.</t>
  </si>
  <si>
    <t xml:space="preserve">Zahl 22 handschriftlich am oberen Bildrand aufgeschrieben. </t>
  </si>
  <si>
    <t>heller Fleck am unteren Bildrand</t>
  </si>
  <si>
    <t>img-407-002</t>
  </si>
  <si>
    <t>Schwarzer_Mann_21-33_b23_b24_b25</t>
  </si>
  <si>
    <t>18,8x6</t>
  </si>
  <si>
    <t>\V-Archive\00_INTERNE_PROJEKTE\190000_Digis Pantomime NVT\BILD\7\Schwarzer_Mann_21-33_b23_b24_b25.tif</t>
  </si>
  <si>
    <t>img-407-002-001</t>
  </si>
  <si>
    <t>Schwarzer_Mann_21-33_b23</t>
  </si>
  <si>
    <t>Zwei Darsteller sind bis zur Hüfte zu sehen. Sie tragen dunkle Jackets verkehrt herum und Masken am Hinterkopf. Darsteller links faltet die Arme vor sich, Darsteller rechts neigt sich mit nach unten gestreckten Händen zur rechten Seite.</t>
  </si>
  <si>
    <t>gelber Streifen waagrecht in oberer Bildhälfte</t>
  </si>
  <si>
    <t>img-407-002-002</t>
  </si>
  <si>
    <t>Schwarzer_Mann_21-33_b24</t>
  </si>
  <si>
    <t xml:space="preserve">Zahl 24 handschriftlich am oberen Bildrand aufgeschrieben. </t>
  </si>
  <si>
    <t>img-407-002-003</t>
  </si>
  <si>
    <t>Schwarzer_Mann_21-33_b25</t>
  </si>
  <si>
    <t xml:space="preserve">Zahl 25 handschriftlich am oberen Bildrand aufgeschrieben. </t>
  </si>
  <si>
    <t>img-407-003</t>
  </si>
  <si>
    <t>Schwarzer_Mann_21-33_b26_b27_b28</t>
  </si>
  <si>
    <t>\V-Archive\00_INTERNE_PROJEKTE\190000_Digis Pantomime NVT\BILD\7\Schwarzer_Mann_21-33_b26_b27_b28.tif</t>
  </si>
  <si>
    <t>img-407-003-001</t>
  </si>
  <si>
    <t>Schwarzer_Mann_21-33_b26</t>
  </si>
  <si>
    <t>Zwei Darsteller sind bis zur Hüfte zu sehen. Sie tragen dunkle Jackets verkehrt herum und Masken am Hinterkopf. Darsteller links faltet die Arme vor sich, Darsteller rechts neigt sich mit nach unten gestreckten Händen nach zur rechten Seite.</t>
  </si>
  <si>
    <t xml:space="preserve">Zahl 26 handschriftlich am oberen Bildrand aufgeschrieben. </t>
  </si>
  <si>
    <t>img-407-003-002</t>
  </si>
  <si>
    <t>Schwarzer_Mann_21-33_b27</t>
  </si>
  <si>
    <t>Zwei Darsteller sind bis zur Hüfte zu sehen. Sie tragen dunkle Jackets verkehrt herum und Masken am Hinterkopf. Darsteller links stützt die Arme auf, Darsteller rechts neigt sich mit nach unten gestreckten Händen zur rechten Seite.</t>
  </si>
  <si>
    <t xml:space="preserve">Zahl 27 handschriftlich am oberen Bildrand aufgeschrieben. </t>
  </si>
  <si>
    <t>img-407-003-003</t>
  </si>
  <si>
    <t>Schwarzer_Mann_21-33_b28</t>
  </si>
  <si>
    <t>Zwei Darsteller sind bis zur Hüfte zu sehen. Sie tragen dunkle Jackets verkehrt herum und Masken am Hinterkopf. Darsteller links faltet die Hände, Darsteller rechts beugt sich nach vorn.</t>
  </si>
  <si>
    <t xml:space="preserve">Zahl 28 handschriftlich am oberen Bildrand aufgeschrieben. </t>
  </si>
  <si>
    <t>img-407-004</t>
  </si>
  <si>
    <t>Schwarzer_Mann_21-33_b29_b30</t>
  </si>
  <si>
    <t>12,6x6</t>
  </si>
  <si>
    <t>\V-Archive\00_INTERNE_PROJEKTE\190000_Digis Pantomime NVT\BILD\7\Schwarzer_Mann_21-33_b29_b30.tif</t>
  </si>
  <si>
    <t>img-407-004-001</t>
  </si>
  <si>
    <t>Schwarzer_Mann_21-33_b29</t>
  </si>
  <si>
    <t xml:space="preserve">Zahl 29 handschriftlich am oberen Bildrand aufgeschrieben. </t>
  </si>
  <si>
    <t>img-407-004-002</t>
  </si>
  <si>
    <t>Schwarzer_Mann_21-33_b30</t>
  </si>
  <si>
    <t xml:space="preserve">Zahl 30 handschriftlich am oberen Bildrand aufgeschrieben. </t>
  </si>
  <si>
    <t>img-407-005</t>
  </si>
  <si>
    <t>Schwarzer_Mann_21-33_b31_b32_b33</t>
  </si>
  <si>
    <t>\V-Archive\00_INTERNE_PROJEKTE\190000_Digis Pantomime NVT\BILD\7\Schwarzer_Mann_21-33_b31_b32_b33.tif</t>
  </si>
  <si>
    <t>img-407-005-001</t>
  </si>
  <si>
    <t>Schwarzer_Mann_21-33_b31</t>
  </si>
  <si>
    <t xml:space="preserve">Zahl 31 handschriftlich am oberen Bildrand aufgeschrieben. </t>
  </si>
  <si>
    <t>img-407-005-002</t>
  </si>
  <si>
    <t>Schwarzer_Mann_21-33_b32</t>
  </si>
  <si>
    <t>Zwei Darsteller sind bis zur Hüfte zu sehen. Sie tragen dunkle Jackets verkehrt herum und Masken am Hinterkopf. Darsteller links wirft seinen Blick auf Darsteller rechts, der sich nach vorn beugt mit aufgestützten Händen.</t>
  </si>
  <si>
    <t xml:space="preserve">Zahl 32 handschriftlich am oberen Bildrand aufgeschrieben. </t>
  </si>
  <si>
    <t>img-407-005-003</t>
  </si>
  <si>
    <t>Schwarzer_Mann_21-33_b33</t>
  </si>
  <si>
    <t xml:space="preserve">Zahl 33 handschriftlich am oberen Bildrand aufgeschrieben. </t>
  </si>
  <si>
    <t>img-408</t>
  </si>
  <si>
    <t xml:space="preserve">Sch. Mann "Maske" 34-45 </t>
  </si>
  <si>
    <t>img-408-001</t>
  </si>
  <si>
    <t>Sch_Mann_Maske_34-45_b34_b35_b36</t>
  </si>
  <si>
    <t>\V-Archive\00_INTERNE_PROJEKTE\190000_Digis Pantomime NVT\BILD\7\Sch_Mann_Maske_34-45_b34_b35_b36.tif</t>
  </si>
  <si>
    <t>img-408-001-001</t>
  </si>
  <si>
    <t>Sch_Mann_Maske_34-45_b34</t>
  </si>
  <si>
    <t>Nahaufnahme eines Darstellers, der einen schwarzen Umhang und eine Maske trägt.</t>
  </si>
  <si>
    <t>img-408-001-002</t>
  </si>
  <si>
    <t>Sch_Mann_Maske_34-45_b35</t>
  </si>
  <si>
    <t>img-408-001-003</t>
  </si>
  <si>
    <t>Sch_Mann_Maske_34-45_b36</t>
  </si>
  <si>
    <t>Nahaufnahme eines sitzenden Darstellers, der einen schwarzen Umhang und eine Maske trägt.</t>
  </si>
  <si>
    <t>img-408-002</t>
  </si>
  <si>
    <t>Sch_Mann_Maske_34-45_b37_b38_b39</t>
  </si>
  <si>
    <t>\V-Archive\00_INTERNE_PROJEKTE\190000_Digis Pantomime NVT\BILD\7\Sch_Mann_Maske_34-45_b37_b38_b39.tif</t>
  </si>
  <si>
    <t>img-408-002-001</t>
  </si>
  <si>
    <t>Sch_Mann_Maske_34-45_b37</t>
  </si>
  <si>
    <t>leichte Verfärbung: Unterer Bildteil rosa, oberer Bildteil grünlich</t>
  </si>
  <si>
    <t>img-408-002-002</t>
  </si>
  <si>
    <t>Sch_Mann_Maske_34-45_b38</t>
  </si>
  <si>
    <t>img-408-002-003</t>
  </si>
  <si>
    <t>Sch_Mann_Maske_34-45_b39</t>
  </si>
  <si>
    <t>Nahaufnahme eines sitzenden Darstellers, der einen schwarzen Umhang und eine Maske trägt und die Hände vor sich faltet.</t>
  </si>
  <si>
    <t>img-408-003</t>
  </si>
  <si>
    <t>Sch_Mann_Maske_34-45_b40_b41_b42</t>
  </si>
  <si>
    <t>\V-Archive\00_INTERNE_PROJEKTE\190000_Digis Pantomime NVT\BILD\7\Sch_Mann_Maske_34-45_b40_b41_b42.tif</t>
  </si>
  <si>
    <t>img-408-003-001</t>
  </si>
  <si>
    <t>Sch_Mann_Maske_34-45_b40</t>
  </si>
  <si>
    <t>img-408-003-002</t>
  </si>
  <si>
    <t>Sch_Mann_Maske_34-45_b41</t>
  </si>
  <si>
    <t>img-408-003-003</t>
  </si>
  <si>
    <t>Sch_Mann_Maske_34-45_b42</t>
  </si>
  <si>
    <t>img-408-004</t>
  </si>
  <si>
    <t>Sch_Mann_Maske_34-45_b43_b44_b45</t>
  </si>
  <si>
    <t>18,7x6</t>
  </si>
  <si>
    <t>\V-Archive\00_INTERNE_PROJEKTE\190000_Digis Pantomime NVT\BILD\7\Sch_Mann_Maske_34-45_b43_b44_b45.tif</t>
  </si>
  <si>
    <t>img-408-004-001</t>
  </si>
  <si>
    <t>Sch_Mann_Maske_34-45_b43</t>
  </si>
  <si>
    <t>Nahaufnahme frontal: Darsteller trägt Jacket verkehrt herum und eine Maske auf dem Hinterkopf.</t>
  </si>
  <si>
    <t>img-408-004-002</t>
  </si>
  <si>
    <t>Sch_Mann_Maske_34-45_b44</t>
  </si>
  <si>
    <t>img-408-004-003</t>
  </si>
  <si>
    <t>Sch_Mann_Maske_34-45_b45</t>
  </si>
  <si>
    <t>img-409</t>
  </si>
  <si>
    <t>Handschriftlich: Sch.Mann Maske 46-55. Stempel: Foto Pepita Engel 1038 Berlin Topsstraße 1 Konto-N.: 6652-45-548895</t>
  </si>
  <si>
    <t>img-409-001</t>
  </si>
  <si>
    <t>Sch_Mann_46-55_b46_b47_b48</t>
  </si>
  <si>
    <t>\V-Archive\00_INTERNE_PROJEKTE\190000_Digis Pantomime NVT\BILD\7\Sch_Mann_46-55_b46_b47_b48.tif</t>
  </si>
  <si>
    <t>img-409-001-001</t>
  </si>
  <si>
    <t>Sch_Mann_46-55_b46</t>
  </si>
  <si>
    <t>Dunkle Stoffe in Wellenform sind quer über die Bühne gelegt. Jeweils an den Spitzen ragt ein Fuß empor, gesäumt von zwei überkreuzten Armen. In der Mitte vorn ragen zwei Füße aus dem Stoff heraus mit einer Gesichtsmaske dazwischen. Vor der Bühne ist eine Stuhlreihe und über der Bühne Lichttechnik zu sehen.</t>
  </si>
  <si>
    <t xml:space="preserve">Linke Ecken hell eingefärbt. </t>
  </si>
  <si>
    <t>img-409-001-002</t>
  </si>
  <si>
    <t>Sch_Mann_46-55_b47</t>
  </si>
  <si>
    <t>Heller Fleck komplett über das ganze Bild</t>
  </si>
  <si>
    <t>img-409-001-003</t>
  </si>
  <si>
    <t>Sch_Mann_46-55_b48</t>
  </si>
  <si>
    <t>Heller Fleck über linke Bildhälfte</t>
  </si>
  <si>
    <t>img-409-002</t>
  </si>
  <si>
    <t>Sch_Mann_46-55_b49_b50_b51</t>
  </si>
  <si>
    <t>\V-Archive\00_INTERNE_PROJEKTE\190000_Digis Pantomime NVT\BILD\7\Sch_Mann_46-55_b49_b50_b51.tif</t>
  </si>
  <si>
    <t>img-409-002-001</t>
  </si>
  <si>
    <t>Sch_Mann_46-55_b49</t>
  </si>
  <si>
    <t>Aus einem großen schwarzen Stoff ragen fünf Köpfe mit Masken hervor. Vier sind höher positioniert als der mittlere, der zusätzlich einen Kranz trägt. Vor der Bühne ist eine Stuhlreihe und über der Bühne Lichttechnik zu sehen.</t>
  </si>
  <si>
    <t xml:space="preserve">Zahl 49 handschriftlich am oberen Bildrand aufgeschrieben. </t>
  </si>
  <si>
    <t>img-409-002-002</t>
  </si>
  <si>
    <t>Sch_Mann_46-55_b50</t>
  </si>
  <si>
    <t>Aus einem großen schwarzen Stoff ragen fünf Köpfe mit Masken hervor. Vier sind höher positioniert und zur Seite geneigt. Der mittlere, etwas tiefer gehaltene, trägt einen Kranz. Vor der Bühne ist eine Stuhlreihe und über der Bühne Lichttechnik zu sehen.</t>
  </si>
  <si>
    <t xml:space="preserve">Zahl 50 handschriftlich am oberen Bildrand aufgeschrieben. </t>
  </si>
  <si>
    <t>img-409-002-003</t>
  </si>
  <si>
    <t>Sch_Mann_46-55_b51</t>
  </si>
  <si>
    <t>Aus einem großen schwarzen Stoff ragen fünf Köpfe mit Masken hervor. Vier sind höher positioniert und unterhalb ihrer Köpfe sind überkreuzte Hände mit gespreizten Fingern. Der mittlere, etwas tiefer positioniert, trägt zusätzlich einen Kranz. Vor der Bühne ist eine Stuhlreihe und über der Bühne Lichttechnik zu sehen.</t>
  </si>
  <si>
    <t xml:space="preserve">Zahl 51 handschriftlich am oberen Bildrand aufgeschrieben. </t>
  </si>
  <si>
    <t xml:space="preserve">Heller Fleck über obere Bildhälfte </t>
  </si>
  <si>
    <t>img-409-003</t>
  </si>
  <si>
    <t>Sch_Mann_46-55_b52_b53_b54_b55</t>
  </si>
  <si>
    <t>24,7x6</t>
  </si>
  <si>
    <t>\V-Archive\00_INTERNE_PROJEKTE\190000_Digis Pantomime NVT\BILD\7\Sch_Mann_46-55_b52_b53_b54_b55.tiff</t>
  </si>
  <si>
    <t>img-409-003-001</t>
  </si>
  <si>
    <t>Sch_Mann_46-55_b52</t>
  </si>
  <si>
    <t>Aus einem großen schwarzen Stoff ragen fünf Köpfe mit Masken hervor. Vier sind höher positioniert und unterhalb ihrer Köpfe sind überkreuzte Hände mit gespreizten Fingern. Zweiter Darsteller v.r. legt einen Finger ans Kinn. Der mittlere, etwas tiefer positioniert, trägt zusätzlich einen Kranz. Vor der Bühne ist eine Stuhlreihe und über der Bühne Lichttechnik zu sehen.</t>
  </si>
  <si>
    <t>img-409-003-002</t>
  </si>
  <si>
    <t>Sch_Mann_46-55_b53</t>
  </si>
  <si>
    <t>Aus einem großen schwarzen Stoff ragen fünf Köpfe mit Masken hervor. Vier sind höher positioniert und unterhalb ihrer Köpfe sind überkreuzte Hände mit gespreizten Fingern. Zweiter Darsteller v.r. richtet sich an den mittleren Darsteller und öffnet die Handflächen. Der mittlere, etwas tiefer positioniert, trägt zusätzlich einen Kranz. Vor der Bühne ist eine Stuhlreihe und über der Bühne Lichttechnik zu sehen.</t>
  </si>
  <si>
    <t>img-409-003-003</t>
  </si>
  <si>
    <t>Sch_Mann_46-55_b54</t>
  </si>
  <si>
    <t>img-409-003-004</t>
  </si>
  <si>
    <t>Sch_Mann_46-55_b55</t>
  </si>
  <si>
    <t>img-410</t>
  </si>
  <si>
    <t>Handschriftlich: Sch.Mann 3 Neg. Ohne Nr. Stempel: Foto Pepita Engel 1038 Berlin Topsstraße 1 Konto-N.: 6652-45-548895</t>
  </si>
  <si>
    <t>img-410-001</t>
  </si>
  <si>
    <t>Sch_Mann_3_Neg_ohne_Nr_f12_f13_f14</t>
  </si>
  <si>
    <t>\V-Archive\00_INTERNE_PROJEKTE\190000_Digis Pantomime NVT\BILD\7\Sch_Mann_3_Neg_ohne_Nr_f12_f13_f14.tif</t>
  </si>
  <si>
    <t>img-410-001-001</t>
  </si>
  <si>
    <t>Sch_Mann_3_Neg_ohne_Nr_f12</t>
  </si>
  <si>
    <t xml:space="preserve">Schnitzler vor weißem Vorhang in weißem Kleid steht erhöht in der Mitte. Vor ihr sitzt Hilprecht, der mit dem Fuß Geige spielt. Rechts und links fünf Darsteller, alle in schwarzen Leggins und schwarzen Mänteln/Jackets. </t>
  </si>
  <si>
    <t>img-410-001-002</t>
  </si>
  <si>
    <t>Sch_Mann_3_Neg_ohne_Nr_f13</t>
  </si>
  <si>
    <t>img-410-001-003</t>
  </si>
  <si>
    <t>Sch_Mann_3_Neg_ohne_Nr_f14</t>
  </si>
  <si>
    <t xml:space="preserve">Helle Verfärbung in rechter oberer Ecke </t>
  </si>
  <si>
    <t>img-411</t>
  </si>
  <si>
    <t>E30, Regal 6, Kiste "8,9,10 Pantomime"</t>
  </si>
  <si>
    <t xml:space="preserve">Handschriftlich: Happy-End Station Probe + Porträt 7+8 </t>
  </si>
  <si>
    <t>img-411-001</t>
  </si>
  <si>
    <t>Happy_End_Station_Probe_Porträt_7-8_1_f1_f3_f5_f7_f9_f11</t>
  </si>
  <si>
    <t>22,8x3,6</t>
  </si>
  <si>
    <t>img-411-001-001</t>
  </si>
  <si>
    <t>Happy_End_Station_Probe_Porträt_7-8_1_f1</t>
  </si>
  <si>
    <t>"Happy End Station", Probe / Aufführung</t>
  </si>
  <si>
    <t xml:space="preserve">Carola Phöbe Durant (Klein) in dunklem Mantel und mit Hut gegen eine Wand / Matratze gedrückt, welche von hinten von (v.l.n.r.) Leonhard Schrack (Richter), August Löblich (Sens) und Carl Stramm (Seidemann) gestützt wird. Im Hintergrund sind mehrere Stühle und ein Fernseher auf einem Kühlschrank zu sehen. </t>
  </si>
  <si>
    <t>03.06.2019</t>
  </si>
  <si>
    <t>img-411-001-002</t>
  </si>
  <si>
    <t>Happy_End_Station_Probe_Porträt_7-8_1_f3</t>
  </si>
  <si>
    <t xml:space="preserve">Carola Phöbe Durant (Klein) in dunklem Mantel und mit Hut vor einer Wand / Matratze, welche von hinten von (v.l.n.r.) Leonhard Schrack (Richter), August Löblich (Sens) und Carl Stramm (Seidemann) gestützt wird. Alle mit erschrockener Mimik. </t>
  </si>
  <si>
    <t>img-411-001-003</t>
  </si>
  <si>
    <t>Happy_End_Station_Probe_Porträt_7-8_1_f5</t>
  </si>
  <si>
    <t>img-411-001-004</t>
  </si>
  <si>
    <t>Happy_End_Station_Probe_Porträt_7-8_1_f7</t>
  </si>
  <si>
    <t xml:space="preserve">Carola Phöbe Durant (Klein) in dunklem Mantel und mit Hut vor einer Wand/ Matratze, welche von hinten von (v.l.n.r.) Leonhard Schrack (Richter), August Löblich (Sens) und Carl Stramm (Seidemann) drei Darstellern gestützt wird. Alle mit erschrockener Mimik. </t>
  </si>
  <si>
    <t>img-411-001-005</t>
  </si>
  <si>
    <t>Happy_End_Station_Probe_Porträt_7-8_1_f9</t>
  </si>
  <si>
    <t xml:space="preserve">Carola Phöbe Durant (Klein) in dunklem Mantel und mit Hut vor einer Wand/ Matratze, welche von hinten von (v.l.n.r.) Leonhard Schrack (Richter), August Löblich (Sens) und Carl Stramm (Seidemann) gestützt wird. Alle mit erschrockener Mimik. </t>
  </si>
  <si>
    <t>img-411-001-006</t>
  </si>
  <si>
    <t>Happy_End_Station_Probe_Porträt_7-8_1_f11</t>
  </si>
  <si>
    <t>bunter Fleck (linke Bildhälfte Mitte)</t>
  </si>
  <si>
    <t>img-411-002</t>
  </si>
  <si>
    <t>Happy_End_Station_Probe_Porträt_7-8_1_f13_f15_f17_f19_f21_f23</t>
  </si>
  <si>
    <t>22,6x3,6</t>
  </si>
  <si>
    <t>img-411-002-001</t>
  </si>
  <si>
    <t>Happy_End_Station_Probe_Porträt_7-8_1_f13</t>
  </si>
  <si>
    <t>Carola Phöbe Durant (Klein) wird mit einer Wand / einer Matratze von (v.l.n.r.) Leonhard Schrack (Richter), August Löblich (Sens) und Carl Stramm (Seidemann) geschoben. Im Hintergrund links ist eine Treppe, rechts ein Fernseher auf einem Kühlschrank zu sehen sowie rechts zwei Stühle.</t>
  </si>
  <si>
    <t>img-411-002-002</t>
  </si>
  <si>
    <t>Happy_End_Station_Probe_Porträt_7-8_1_f15</t>
  </si>
  <si>
    <t>Carola Phöbe Durant (Klein) wird mit einer Wand / einer Matratze von (v.l.n.r.) Leonhard Schrack (Richter), August Löblich (Sens) und Carl Stramm (Seidemann) geschoben. Die Darsteller schneiden Fratzen während sie sich panisch wehrt. Im Hintergrund links ist eine Treppe, rechts ein Fernseher auf einem Kühlschrank zu sehen sowie rechts zwei Stühle.</t>
  </si>
  <si>
    <t>img-411-002-003</t>
  </si>
  <si>
    <t>Happy_End_Station_Probe_Porträt_7-8_1_f17</t>
  </si>
  <si>
    <t>Carola Phöbe Durant (Klein) wird mit einer Wand / einer Matratze von (v.l.n.r.) Leonhard Schrack (Richter), August Löblich (Sens) und Carl Stramm (Seidemann) geschoben. Die Darsteller schneiden Fratzen während sie sich wehrt. Im Hintergrund links ist eine Treppe, rechts ein Fernseher auf einem Kühlschrank zu sehen sowie rechts zwei Stühle.</t>
  </si>
  <si>
    <t xml:space="preserve">wizige helle Flecken </t>
  </si>
  <si>
    <t>img-411-002-004</t>
  </si>
  <si>
    <t>Happy_End_Station_Probe_Porträt_7-8_1_f19</t>
  </si>
  <si>
    <t>img-411-002-005</t>
  </si>
  <si>
    <t>Happy_End_Station_Probe_Porträt_7-8_1_f21</t>
  </si>
  <si>
    <t>img-411-002-006</t>
  </si>
  <si>
    <t>Happy_End_Station_Probe_Porträt_7-8_1_f23</t>
  </si>
  <si>
    <t>img-411-003</t>
  </si>
  <si>
    <t>Happy_End_Station_Probe_Porträt_7-8_1_f25_f27_f29_f31_f33_f35</t>
  </si>
  <si>
    <t>22,5x3,6</t>
  </si>
  <si>
    <t>img-411-003-001</t>
  </si>
  <si>
    <t>Happy_End_Station_Probe_Porträt_7-8_1_f25</t>
  </si>
  <si>
    <t>img-411-003-002</t>
  </si>
  <si>
    <t>Happy_End_Station_Probe_Porträt_7-8_1_f27</t>
  </si>
  <si>
    <t>img-411-003-003</t>
  </si>
  <si>
    <t>Happy_End_Station_Probe_Porträt_7-8_1_f29</t>
  </si>
  <si>
    <t>Carola Phöbe Durant (Klein) steht auf einem Tisch und stülpt sich ihr Kleid über den Kopf. Auf dem Boden stehen v.l.n.r. Carl Stramm (Seidemann) und August Löblich (Sens) mit Stühlen in den Händen und Leonhard Schrack (Richter) dichter bei ihr, sich die Hände vor die Augen haltend. Im Hintergrund ist ein Fernseher auf einem Kühlschrank.</t>
  </si>
  <si>
    <t>img-411-003-004</t>
  </si>
  <si>
    <t>Happy_End_Station_Probe_Porträt_7-8_1_f31</t>
  </si>
  <si>
    <t>img-411-003-005</t>
  </si>
  <si>
    <t>Happy_End_Station_Probe_Porträt_7-8_1_f33</t>
  </si>
  <si>
    <t>img-411-003-006</t>
  </si>
  <si>
    <t>Happy_End_Station_Probe_Porträt_7-8_1_f35</t>
  </si>
  <si>
    <t>Carola Phöbe Durant (Klein) steht auf einem Tisch und wirft ihr Kleid weg. Auf dem Boden stehen v.l.n.r. Carl Stramm (Seidemann) und August Löblich (Sens) mit Stühlen in den Händen und Leonhard Schrack (Richter) dichter bei ihr, sich die Hände vor die Augen haltend. Im Hintergrund ist ein Fernseher auf einem Kühlschrank.</t>
  </si>
  <si>
    <t>img-411-004</t>
  </si>
  <si>
    <t>Happy_End_Station_Probe_Porträt_7-8_1_f37_f39_f41_f43_f45_f47</t>
  </si>
  <si>
    <t>23x3,6</t>
  </si>
  <si>
    <t>img-411-004-001</t>
  </si>
  <si>
    <t>Happy_End_Station_Probe_Porträt_7-8_1_f37</t>
  </si>
  <si>
    <t>Carola Phöbe Durant (Klein) steht auf einem Tisch und zieht an den Trägern ihres Kleids. Auf dem Boden stehen v.l.n.r. Carl Stramm (Seidemann) und August Löblich (Sens) mit Stühlen in den Händen und Leonhard Schrack (Richter) dichter bei ihr, sich die Hände vor die Augen haltend. Im Hintergrund ist ein Fernseher auf einem Kühlschrank.</t>
  </si>
  <si>
    <t>img-411-004-002</t>
  </si>
  <si>
    <t>Happy_End_Station_Probe_Porträt_7-8_1_f39</t>
  </si>
  <si>
    <t>Carola Phöbe Durant (Klein) steht auf einem Tisch und zieht an den Trägern ihres Kleids. Auf dem Boden stehen v.l.n.r. Carl Stramm (Seidemann) und August Löblich (Sens) mit Stühlen in den Händen und Leonhard Schrack (Richter) dichter bei ihr, sich etwas in den Mund steckend.</t>
  </si>
  <si>
    <t>img-411-004-003</t>
  </si>
  <si>
    <t>Happy_End_Station_Probe_Porträt_7-8_1_f41</t>
  </si>
  <si>
    <t>Carola Phöbe Durant (Klein) tanzt auf einem Tisch und zieht an den Trägern ihres Kleids. Auf dem Boden stehen v.l.n.r. Carl Stramm (Seidemann) und August Löblich (Sens) mit Stühlen in den Händen und Leonhard Schrack (Richter) dichter bei ihr, sich etwas in den Mund steckend.</t>
  </si>
  <si>
    <t>img-411-004-004</t>
  </si>
  <si>
    <t>Happy_End_Station_Probe_Porträt_7-8_1_f43</t>
  </si>
  <si>
    <t>Die Schwester (Schwendler) links, schaut zu "dem Toten" (Baumgart), welcher seinen Blick in eine Mappe wirft. Rechts neben ihm "die Neue" (Klein). Sie stehen vor einer Wand, an der ein Porträt hängt.</t>
  </si>
  <si>
    <t>img-411-004-005</t>
  </si>
  <si>
    <t>Happy_End_Station_Probe_Porträt_7-8_1_f45</t>
  </si>
  <si>
    <t>Die Schwester (Schwendler) links, schaut zu "dem Toten" (Baumgart), welcher eine Mappe hält. Rechts neben ihm "die Neue" (Klein). Sie stehen vor einer Wand, an der ein Porträt hängt.</t>
  </si>
  <si>
    <t>img-411-004-006</t>
  </si>
  <si>
    <t>Happy_End_Station_Probe_Porträt_7-8_1_f47</t>
  </si>
  <si>
    <t>img-411-005</t>
  </si>
  <si>
    <t>Happy_End_Station_Probe_Porträt_7-8_1_f49_f51_f53_f55_f57_f59</t>
  </si>
  <si>
    <t>img-411-005-001</t>
  </si>
  <si>
    <t>Happy_End_Station_Probe_Porträt_7-8_1_f49</t>
  </si>
  <si>
    <t>Die Schwester (Schwendler) links, schaut zu "dem Toten" (Baumgart), welcher ihr eine Mappe überreicht. Rechts neben ihm "die Neue" (Klein). Sie stehen vor einer Wand, an der ein Porträt hängt.</t>
  </si>
  <si>
    <t>img-411-005-002</t>
  </si>
  <si>
    <t>Happy_End_Station_Probe_Porträt_7-8_1_f51</t>
  </si>
  <si>
    <t>"Die Schwester" (Schwendler) links schüttelt "der Neuen" (Klein) die Hand, welche vor "dem Toten" (Baumgart) steht. Sie stehen vor einer Wand, an der ein Porträt hängt. Im Hintergrund rechts ist eine Tür zu sehen sowie eine Stuhllehne.</t>
  </si>
  <si>
    <t>winziger heller Fleck (Stirn Schwendler)</t>
  </si>
  <si>
    <t>img-411-005-003</t>
  </si>
  <si>
    <t>Happy_End_Station_Probe_Porträt_7-8_1_f53</t>
  </si>
  <si>
    <t xml:space="preserve">"Happy End Station", vermtl. Probe </t>
  </si>
  <si>
    <t>"Die Neue" (Klein) steht in Mantel und mit Hut und einigen Taschen in den Händen in einem Treppenhaus, mit Perspektive zu ihr hinauf. Hinter ihr bzw. hinter den Fenstern ist ein Gebäude mit dem Schild "Charité" zu sehen.</t>
  </si>
  <si>
    <t>img-411-005-004</t>
  </si>
  <si>
    <t>Happy_End_Station_Probe_Porträt_7-8_1_f55</t>
  </si>
  <si>
    <t>img-411-005-005</t>
  </si>
  <si>
    <t>Happy_End_Station_Probe_Porträt_7-8_1_f57</t>
  </si>
  <si>
    <t>winziger heller Fleck, feiner heller Strich</t>
  </si>
  <si>
    <t>img-411-005-006</t>
  </si>
  <si>
    <t>Happy_End_Station_Probe_Porträt_7-8_1_f59</t>
  </si>
  <si>
    <t>"Die Neue" (Klein) geht, in Mantel und mit Hut und einigen Taschen in den Händen, in einem Treppenhaus hoch, mit Perspektive zu ihr hinauf. Hinter ihr bzw. hinter den Fenstern ist ein Gebäude mit dem Schild "Charité" zu sehen.</t>
  </si>
  <si>
    <t>img-411-006</t>
  </si>
  <si>
    <t>Happy_End_Station_Probe_Porträt_7-8_1_f61_f63_f65_f67_f69_f71</t>
  </si>
  <si>
    <t>22,7x6</t>
  </si>
  <si>
    <t>img-411-006-001</t>
  </si>
  <si>
    <t>Happy_End_Station_Probe_Porträt_7-8_1_f61</t>
  </si>
  <si>
    <t>img-411-006-002</t>
  </si>
  <si>
    <t>Happy_End_Station_Probe_Porträt_7-8_1_f63</t>
  </si>
  <si>
    <t>img-411-006-003</t>
  </si>
  <si>
    <t>Happy_End_Station_Probe_Porträt_7-8_1_f65</t>
  </si>
  <si>
    <t xml:space="preserve">"Happy End Station", vermtl. während Probe / Pause </t>
  </si>
  <si>
    <t>Schwendler und Sens rauchend auf Kinositzen in einem Flur / Treppenhaus.</t>
  </si>
  <si>
    <t>Constanze,Schwendler;Michael,Sens</t>
  </si>
  <si>
    <t>img-411-006-004</t>
  </si>
  <si>
    <t>Happy_End_Station_Probe_Porträt_7-8_1_f67</t>
  </si>
  <si>
    <t>img-411-006-005</t>
  </si>
  <si>
    <t>Happy_End_Station_Probe_Porträt_7-8_1_f69</t>
  </si>
  <si>
    <t>img-411-006-006</t>
  </si>
  <si>
    <t>Happy_End_Station_Probe_Porträt_7-8_1_f71</t>
  </si>
  <si>
    <t>img-411-007</t>
  </si>
  <si>
    <t>Happy_End_Station_Probe_Porträt_7-8_2_f1_f3_f5_f7_f9_f11</t>
  </si>
  <si>
    <t>22,7x3,6</t>
  </si>
  <si>
    <t>img-411-007-001</t>
  </si>
  <si>
    <t>Happy_End_Station_Probe_Porträt_7-8_2_f1</t>
  </si>
  <si>
    <t>Porträt, Bernd Hahnke, ca. 1990</t>
  </si>
  <si>
    <t>img-411-007-002</t>
  </si>
  <si>
    <t>Happy_End_Station_Probe_Porträt_7-8_2_f3</t>
  </si>
  <si>
    <t>img-411-007-003</t>
  </si>
  <si>
    <t>Happy_End_Station_Probe_Porträt_7-8_2_f5</t>
  </si>
  <si>
    <t>img-411-007-004</t>
  </si>
  <si>
    <t>Happy_End_Station_Probe_Porträt_7-8_2_f7</t>
  </si>
  <si>
    <t>img-411-007-005</t>
  </si>
  <si>
    <t>Happy_End_Station_Probe_Porträt_7-8_2_f9</t>
  </si>
  <si>
    <t>img-411-007-006</t>
  </si>
  <si>
    <t>Happy_End_Station_Probe_Porträt_7-8_2_f11</t>
  </si>
  <si>
    <t>img-411-008</t>
  </si>
  <si>
    <t>Happy_End_Station_Probe_Porträt_7-8_2_f12_f14_f16</t>
  </si>
  <si>
    <t>11,3x3,6</t>
  </si>
  <si>
    <t>img-411-008-001</t>
  </si>
  <si>
    <t>Happy_End_Station_Probe_Porträt_7-8_2_f12</t>
  </si>
  <si>
    <t>helle Kratzer</t>
  </si>
  <si>
    <t>img-411-008-002</t>
  </si>
  <si>
    <t>Happy_End_Station_Probe_Porträt_7-8_2_f14</t>
  </si>
  <si>
    <t>bunter Fleck (rechte Stirnhälfte), winzige helle Flecken</t>
  </si>
  <si>
    <t>img-411-008-003</t>
  </si>
  <si>
    <t>Happy_End_Station_Probe_Porträt_7-8_2_f16</t>
  </si>
  <si>
    <t>heller Fleck (linke obere Ecke)</t>
  </si>
  <si>
    <t>img-412</t>
  </si>
  <si>
    <t>Handschriftlich: Happy-End Station Probe + Porträt 1+2+Bauprobe</t>
  </si>
  <si>
    <t>img-412-001</t>
  </si>
  <si>
    <t>Happy_End_Station_Probe_Porträt_1-2-Bauprobe_1_f1_f3_f5_f7_f9_f11</t>
  </si>
  <si>
    <t>img-412-001-001</t>
  </si>
  <si>
    <t>Happy_End_Station_Probe_Porträt_1-2-Bauprobe_1_f1</t>
  </si>
  <si>
    <t>"Happy End Station", Bauprobe</t>
  </si>
  <si>
    <t>"Die Schwester" (Schwendler) verteilt Essen mit der Hand aus einer Tüte in die hingestrecktne Teller "der Alten". V.l.n.r. August Löblich (Sens), Leonhard Schrack (Richter), und Carl Stramm (Seidemann), jeder mit einem Löffel in der einen und einem tiefen Teller in der anderen Hand.</t>
  </si>
  <si>
    <t>img-412-001-002</t>
  </si>
  <si>
    <t>Happy_End_Station_Probe_Porträt_1-2-Bauprobe_1_f3</t>
  </si>
  <si>
    <t>winzige helle Flecken, heller Fleck (Teller)</t>
  </si>
  <si>
    <t>img-412-001-003</t>
  </si>
  <si>
    <t>Happy_End_Station_Probe_Porträt_1-2-Bauprobe_1_f5</t>
  </si>
  <si>
    <t>img-412-001-004</t>
  </si>
  <si>
    <t>Happy_End_Station_Probe_Porträt_1-2-Bauprobe_1_f7</t>
  </si>
  <si>
    <t>helle Flecken, größerer heller Fleck (ausgestreckter Arm von Schwendler)</t>
  </si>
  <si>
    <t>img-412-001-005</t>
  </si>
  <si>
    <t>Happy_End_Station_Probe_Porträt_1-2-Bauprobe_1_f9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</si>
  <si>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weiterer Darsteller zu sehen, der von den übrigen abgewandt zu einem auf einem Kühlschrank stehenden, ausgeschalteten Fernseher gerichtet ist. </t>
  </si>
  <si>
    <t>img-412-001-006</t>
  </si>
  <si>
    <t>Happy_End_Station_Probe_Porträt_1-2-Bauprobe_1_f11</t>
  </si>
  <si>
    <t>img-412-002</t>
  </si>
  <si>
    <t>Happy_End_Station_Probe_Porträt_1-2-Bauprobe_1_f13_f15_f17_f19_f21_f23</t>
  </si>
  <si>
    <t>22,3x3,6</t>
  </si>
  <si>
    <t>img-412-002-001</t>
  </si>
  <si>
    <t>Happy_End_Station_Probe_Porträt_1-2-Bauprobe_1_f13</t>
  </si>
  <si>
    <t>"Die Alten" sitzen auf Stühlen um einen Tisch, v.l.n.r. Leonhard Schrack (Richter), Carl Stramm (Seidemann) und August Löblich (Sens), und löffeln aus ihren tiefen Tellern. "Die Schwester" (Schendler) beugt sich von hinten über August Löblich (Sens) mit einer Hand auf seinem Kopf, die andere auf seiner den Löffel haltenden Hand. Im Hintergrund ist ein auf einem Kühlschrank stehender, ausgeschalteter Fernseher zu sehen.</t>
  </si>
  <si>
    <t>img-412-002-002</t>
  </si>
  <si>
    <t>Happy_End_Station_Probe_Porträt_1-2-Bauprobe_1_f15</t>
  </si>
  <si>
    <t>img-412-002-003</t>
  </si>
  <si>
    <t>Happy_End_Station_Probe_Porträt_1-2-Bauprobe_1_f17</t>
  </si>
  <si>
    <t>"Die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auf einem Kühlschrank stehender, ausgeschalteter Fernseher zu sehen.</t>
  </si>
  <si>
    <t>img-412-002-004</t>
  </si>
  <si>
    <t>Happy_End_Station_Probe_Porträt_1-2-Bauprobe_1_f19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</si>
  <si>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t>
  </si>
  <si>
    <t>img-412-002-005</t>
  </si>
  <si>
    <t>Happy_End_Station_Probe_Porträt_1-2-Bauprobe_1_f21</t>
  </si>
  <si>
    <t>"Die Alten" sitzen auf Stühlen um einen Tisch, v.l.n.r. Leonhard Schrack (Richter), Carl Stramm (Seidemann) und August Löblich (Sens), und löffeln aus ihren tiefen Tellern. "Die Schwester" (Schendler) kniet vor Leonhard Schrack (Richter).</t>
  </si>
  <si>
    <t>feiner heller Streifen (rechte obere Bildecke)</t>
  </si>
  <si>
    <t>img-412-002-006</t>
  </si>
  <si>
    <t>Happy_End_Station_Probe_Porträt_1-2-Bauprobe_1_f23</t>
  </si>
  <si>
    <t>"Die Alten" sitzen auf Stühlen um einen Tisch, v.l.n.r. Leonhard Schrack (Richter), Carl Stramm (Seidemann) und August Löblich (Sens), und löffeln aus ihren tiefen Tellern. "Die Schwester" (Schendler) stützt sich auf Leonhard Schracks (Richter) Knie, der sich lachend zurück lehnt.</t>
  </si>
  <si>
    <t>img-412-003</t>
  </si>
  <si>
    <t>Happy_End_Station_Probe_Porträt_1-2-Bauprobe_1_f25_f27_f29_f31_f33_f35</t>
  </si>
  <si>
    <t>img-412-003-001</t>
  </si>
  <si>
    <t>Happy_End_Station_Probe_Porträt_1-2-Bauprobe_1_f25</t>
  </si>
  <si>
    <t>"Die Alten" sitzen auf Stühlen um einen Tisch, v.l.n.r. Leonhard Schrack (Richter), Carl Stramm (Seidemann) und August Löblich (Sens), und löffeln aus ihren tiefen Tellern. "Die Schwester" (Schendler) beugt sich über Leonhard Schrack (Richter) und wischt ihm mit einem Handtuch das Gesicht.</t>
  </si>
  <si>
    <t>img-412-003-002</t>
  </si>
  <si>
    <t>Happy_End_Station_Probe_Porträt_1-2-Bauprobe_1_f27</t>
  </si>
  <si>
    <t>"Die Alten" sitzen auf Stühlen um einen Tisch, v.l.n.r. Leonhard Schrack (Richter), Carl Stramm (Seidemann) und August Löblich (Sens), und löffeln aus ihren tiefen Tellern. "Die Schwester" (Schendler) beugt sich über Leonhard Schrack (Richter) mit einem Handtuch in einer Hand.</t>
  </si>
  <si>
    <t>img-412-003-003</t>
  </si>
  <si>
    <t>Happy_End_Station_Probe_Porträt_1-2-Bauprobe_1_f29</t>
  </si>
  <si>
    <t>Leonhard Schrack (Richter) und August Löblich (Sens) stehen eng nebeneinander und werfen sich böse Blicke zu. Carl Stramm (Seidemann) versucht sich zwischen sie zu drängen.</t>
  </si>
  <si>
    <t>img-412-003-004</t>
  </si>
  <si>
    <t>Happy_End_Station_Probe_Porträt_1-2-Bauprobe_1_f31</t>
  </si>
  <si>
    <t>img-412-003-005</t>
  </si>
  <si>
    <t>Happy_End_Station_Probe_Porträt_1-2-Bauprobe_1_f33</t>
  </si>
  <si>
    <t>img-412-003-006</t>
  </si>
  <si>
    <t>Happy_End_Station_Probe_Porträt_1-2-Bauprobe_1_f35</t>
  </si>
  <si>
    <t>img-412-004</t>
  </si>
  <si>
    <t>Happy_End_Station_Probe_Porträt_1-2-Bauprobe_1_f37_f39_f41_f43_f45_f47</t>
  </si>
  <si>
    <t>img-412-004-001</t>
  </si>
  <si>
    <t>Happy_End_Station_Probe_Porträt_1-2-Bauprobe_1_f37</t>
  </si>
  <si>
    <t>img-412-004-002</t>
  </si>
  <si>
    <t>Happy_End_Station_Probe_Porträt_1-2-Bauprobe_1_f39</t>
  </si>
  <si>
    <t>Links steht Leonhard Schrack (Richter), mit einer Jacke in den Händen und blickt zu August Löbich, der rechts auf einem Stuhl sitzt und eine Geige wie ein Cello hält. Carl Stramm (Seidemann) steht dahinter zwischen ihnen und hebt die Hände an den Kopf.</t>
  </si>
  <si>
    <t>img-412-004-003</t>
  </si>
  <si>
    <t>Happy_End_Station_Probe_Porträt_1-2-Bauprobe_1_f41</t>
  </si>
  <si>
    <t>Links steht Leonhard Schrack (Richter), mit einer Jacke in den Händen und blickt zu August Löbich (Sens), der rechts auf einem Stuhl sitzt und eine Geige wie ein Cello hält. Carl Stramm (Seidemann) steht dahinter zwischen ihnen und hebt die Hände an den Kopf.</t>
  </si>
  <si>
    <t>img-412-004-004</t>
  </si>
  <si>
    <t>Happy_End_Station_Probe_Porträt_1-2-Bauprobe_1_f43</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</si>
  <si>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</si>
  <si>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img-412-004-005</t>
  </si>
  <si>
    <t>Happy_End_Station_Probe_Porträt_1-2-Bauprobe_1_f45</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</si>
  <si>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</si>
  <si>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winzige helle Flecken, blasser Streifen (rechte obere Bildecke)</t>
  </si>
  <si>
    <t>img-412-004-006</t>
  </si>
  <si>
    <t>Happy_End_Station_Probe_Porträt_1-2-Bauprobe_1_f47</t>
  </si>
  <si>
    <t>August Löbich (Sens) steht an einem Maschendrahtzaun und blickt mit großen Augen nach rechts hindurch. Rechts im Hintergrund steht Leonhard Schrack (Richter), der zu ihm schaut.</t>
  </si>
  <si>
    <t>img-412-005</t>
  </si>
  <si>
    <t>Happy_End_Station_Probe_Porträt_1-2-Bauprobe_1_f49_f51_f53_f55_f57_f59</t>
  </si>
  <si>
    <t>img-412-005-001</t>
  </si>
  <si>
    <t>Happy_End_Station_Probe_Porträt_1-2-Bauprobe_1_f49</t>
  </si>
  <si>
    <t>img-412-005-002</t>
  </si>
  <si>
    <t>Happy_End_Station_Probe_Porträt_1-2-Bauprobe_1_f51</t>
  </si>
  <si>
    <t>August Löbich (Sens) steht an einem Maschendrahtzaun, streckt die Finger hindurch und blickt mit großen Augen nach rechts hindurch. Rechts im Hintergrund steht Leonhard Schrack (Richter), der zu ihm schaut.</t>
  </si>
  <si>
    <t>img-412-005-003</t>
  </si>
  <si>
    <t>Happy_End_Station_Probe_Porträt_1-2-Bauprobe_1_f53</t>
  </si>
  <si>
    <t>img-412-005-004</t>
  </si>
  <si>
    <t>Happy_End_Station_Probe_Porträt_1-2-Bauprobe_1_f55</t>
  </si>
  <si>
    <t>Carl Stramm (Seidemann) presst sein Gesicht schief gegen einen Maschendrahtzaun. Dahinter stehen August Löbich (Sens) und Leonhard Schrack (Richter) und sehen zu ihm.</t>
  </si>
  <si>
    <t>img-412-005-005</t>
  </si>
  <si>
    <t>Happy_End_Station_Probe_Porträt_1-2-Bauprobe_1_f57</t>
  </si>
  <si>
    <t>img-412-005-006</t>
  </si>
  <si>
    <t>Happy_End_Station_Probe_Porträt_1-2-Bauprobe_1_f59</t>
  </si>
  <si>
    <t>img-412-006</t>
  </si>
  <si>
    <t>Happy_End_Station_Probe_Porträt_1-2-Bauprobe_1_f61_f63_f65_f67_f69_f71</t>
  </si>
  <si>
    <t>img-412-006-001</t>
  </si>
  <si>
    <t>Happy_End_Station_Probe_Porträt_1-2-Bauprobe_1_f61</t>
  </si>
  <si>
    <t>heller Streifen waagrecht durchs ganze Bild</t>
  </si>
  <si>
    <t>img-412-006-002</t>
  </si>
  <si>
    <t>Happy_End_Station_Probe_Porträt_1-2-Bauprobe_1_f63</t>
  </si>
  <si>
    <t xml:space="preserve">"Die Schwester" (Schwendler) steht auf einem Stuhl hinter einem Fernseher, der auf einem Kühlschrank steht und reicht einen geraden, länglichen Gegenstand an Carl Stramm (Seidemann), der seine Hand danach ausstreckt. Hinter ihm sind die anderen beiden "Alten" zu erkennen. Sie sitzen alle drei nebeneinander in einer Stuhlreihe. </t>
  </si>
  <si>
    <t>img-412-006-003</t>
  </si>
  <si>
    <t>Happy_End_Station_Probe_Porträt_1-2-Bauprobe_1_f65</t>
  </si>
  <si>
    <t>img-412-006-004</t>
  </si>
  <si>
    <t>Happy_End_Station_Probe_Porträt_1-2-Bauprobe_1_f67</t>
  </si>
  <si>
    <t>"Die Schwester" (Schwendler) steht auf einem Stuhl hinter einem Fernseher, der auf einem Kühlschrank steht und hält ein Einde eines geraden, länglichen Gegenstands. Das andere Ende hält August Löbich (Sens), der vor ihr steht. Im Vordergrund sitzt Carl Stramm (Seidemann) in sich zusammengesunken und hält eine Flöte in seinen Händen. Im Hintergrund sitzt Leonhard Schrack (Richter).</t>
  </si>
  <si>
    <t>img-412-006-005</t>
  </si>
  <si>
    <t>Happy_End_Station_Probe_Porträt_1-2-Bauprobe_1_f69</t>
  </si>
  <si>
    <t>"Die Schwester" (Schwendler) steht auf einem Stuhl hinter einem Fernseher, der auf einem Kühlschrank steht. August Löbich (Sens), steht vor ihr, in Bewegung. Im Vordergrund sitzt Carl Stramm (Seidemann) in sich zusammengesunken und hält eine Flöte in seinen Händen. Im Hintergrund sitzt Leonhard Schrack (Richter).</t>
  </si>
  <si>
    <t>img-412-006-006</t>
  </si>
  <si>
    <t>Happy_End_Station_Probe_Porträt_1-2-Bauprobe_1_f71</t>
  </si>
  <si>
    <t xml:space="preserve">Leonhard Schrack (Richter) ohne Hemd, mit den Händen in einer Schüssel. "Die Schwester" (Schwendler) steht ihnter ihm und hält dessen Arme. Auf der anderen Seite des Tischs hinten steht Carl Stramm (Seidemann) mit hochgezogenen Schultern und daneben August Löbich (Sens), der eine Jacke am Kragen festhält. </t>
  </si>
  <si>
    <t>img-412-007</t>
  </si>
  <si>
    <t>Happy_End_Station_Probe_Porträt_1-2-Bauprobe_0_f65_f67</t>
  </si>
  <si>
    <t>7,6x3,6</t>
  </si>
  <si>
    <t>img-412-007-001</t>
  </si>
  <si>
    <t>Happy_End_Station_Probe_Porträt_1-2-Bauprobe_0_f65</t>
  </si>
  <si>
    <t>img-412-007-002</t>
  </si>
  <si>
    <t>Happy_End_Station_Probe_Porträt_1-2-Bauprobe_0_f67</t>
  </si>
  <si>
    <t>img-412-008</t>
  </si>
  <si>
    <t>Happy_End_Station_Probe_Porträt_1-2-Bauprobe_2_f7_f9_f13</t>
  </si>
  <si>
    <t>11,5x3,6</t>
  </si>
  <si>
    <t>img-412-008-001</t>
  </si>
  <si>
    <t>Happy_End_Station_Probe_Porträt_1-2-Bauprobe_2_f7</t>
  </si>
  <si>
    <t>Porträt, Maria-Elisabeth Klein, ca. 1990</t>
  </si>
  <si>
    <t>Maria_Elisabeth,Klein</t>
  </si>
  <si>
    <t>img-412-008-002</t>
  </si>
  <si>
    <t>Happy_End_Station_Probe_Porträt_1-2-Bauprobe_2_f9</t>
  </si>
  <si>
    <t>winzige helle Flecken, blasse Streifen senkrecht</t>
  </si>
  <si>
    <t>img-412-008-003</t>
  </si>
  <si>
    <t>Happy_End_Station_Probe_Porträt_1-2-Bauprobe_2_f13</t>
  </si>
  <si>
    <t>img-412-009</t>
  </si>
  <si>
    <t>Happy_End_Station_Probe_Porträt_1-2-Bauprobe_2_f13_f15_f17_f19_f21_f23</t>
  </si>
  <si>
    <t>img-412-009-001</t>
  </si>
  <si>
    <t>winzige helle Kratzer</t>
  </si>
  <si>
    <t>img-412-009-002</t>
  </si>
  <si>
    <t>Happy_End_Station_Probe_Porträt_1-2-Bauprobe_2_f15</t>
  </si>
  <si>
    <t>img-412-009-003</t>
  </si>
  <si>
    <t>Happy_End_Station_Probe_Porträt_1-2-Bauprobe_2_f17</t>
  </si>
  <si>
    <t>img-412-009-004</t>
  </si>
  <si>
    <t>Happy_End_Station_Probe_Porträt_1-2-Bauprobe_2_f19</t>
  </si>
  <si>
    <t>img-412-009-005</t>
  </si>
  <si>
    <t>Happy_End_Station_Probe_Porträt_1-2-Bauprobe_2_f21</t>
  </si>
  <si>
    <t>heller Streifen (oben links)</t>
  </si>
  <si>
    <t>img-412-009-006</t>
  </si>
  <si>
    <t>Happy_End_Station_Probe_Porträt_1-2-Bauprobe_2_f23</t>
  </si>
  <si>
    <t>img-412-010</t>
  </si>
  <si>
    <t>Happy_End_Station_Probe_Porträt_1-2-Bauprobe_2_f25_f27_f29_f31_f33_f35</t>
  </si>
  <si>
    <t>img-412-010-001</t>
  </si>
  <si>
    <t>Happy_End_Station_Probe_Porträt_1-2-Bauprobe_2_f25</t>
  </si>
  <si>
    <t>img-412-010-002</t>
  </si>
  <si>
    <t>Happy_End_Station_Probe_Porträt_1-2-Bauprobe_2_f27</t>
  </si>
  <si>
    <t>img-412-010-003</t>
  </si>
  <si>
    <t>Happy_End_Station_Probe_Porträt_1-2-Bauprobe_2_f29</t>
  </si>
  <si>
    <t>Nahaufnahme, Carola Phobe Durant (Klein).</t>
  </si>
  <si>
    <t>img-412-010-004</t>
  </si>
  <si>
    <t>Happy_End_Station_Probe_Porträt_1-2-Bauprobe_2_f31</t>
  </si>
  <si>
    <t>img-412-010-005</t>
  </si>
  <si>
    <t>Happy_End_Station_Probe_Porträt_1-2-Bauprobe_2_f33</t>
  </si>
  <si>
    <t>bunter Fleck (Wange)</t>
  </si>
  <si>
    <t>img-412-010-006</t>
  </si>
  <si>
    <t>Happy_End_Station_Probe_Porträt_1-2-Bauprobe_2_f35</t>
  </si>
  <si>
    <t>img-412-011</t>
  </si>
  <si>
    <t>Happy_End_Station_Probe_Porträt_1-2-Bauprobe_2_f37_f39_f41_f43_f45_f47</t>
  </si>
  <si>
    <t>img-412-011-001</t>
  </si>
  <si>
    <t>Happy_End_Station_Probe_Porträt_1-2-Bauprobe_2_f37</t>
  </si>
  <si>
    <t>img-412-011-002</t>
  </si>
  <si>
    <t>Happy_End_Station_Probe_Porträt_1-2-Bauprobe_2_f39</t>
  </si>
  <si>
    <t>img-412-011-003</t>
  </si>
  <si>
    <t>Happy_End_Station_Probe_Porträt_1-2-Bauprobe_2_f41</t>
  </si>
  <si>
    <t>img-412-011-004</t>
  </si>
  <si>
    <t>Happy_End_Station_Probe_Porträt_1-2-Bauprobe_2_f43</t>
  </si>
  <si>
    <t>img-412-011-005</t>
  </si>
  <si>
    <t>Happy_End_Station_Probe_Porträt_1-2-Bauprobe_2_f45</t>
  </si>
  <si>
    <t>blasser Streifen (links oben)</t>
  </si>
  <si>
    <t>img-412-011-006</t>
  </si>
  <si>
    <t>Happy_End_Station_Probe_Porträt_1-2-Bauprobe_2_f47</t>
  </si>
  <si>
    <t>blasse, senkrechte Streifen (Kinn)</t>
  </si>
  <si>
    <t>img-412-012</t>
  </si>
  <si>
    <t>Happy_End_Station_Probe_Porträt_1-2-Bauprobe_3_f9_f11_f13_f15_f17_f19</t>
  </si>
  <si>
    <t>img-412-012-001</t>
  </si>
  <si>
    <t>Happy_End_Station_Probe_Porträt_1-2-Bauprobe_3_f9</t>
  </si>
  <si>
    <t>Porträt, Peter Baumgart, ca. 1990</t>
  </si>
  <si>
    <t>img-412-012-002</t>
  </si>
  <si>
    <t>Happy_End_Station_Probe_Porträt_1-2-Bauprobe_3_f11</t>
  </si>
  <si>
    <t>img-412-012-003</t>
  </si>
  <si>
    <t>Happy_End_Station_Probe_Porträt_1-2-Bauprobe_3_f13</t>
  </si>
  <si>
    <t>winzige helle Flecken und Kratzer</t>
  </si>
  <si>
    <t>img-412-012-004</t>
  </si>
  <si>
    <t>Happy_End_Station_Probe_Porträt_1-2-Bauprobe_3_f15</t>
  </si>
  <si>
    <t>img-412-012-005</t>
  </si>
  <si>
    <t>Happy_End_Station_Probe_Porträt_1-2-Bauprobe_3_f17</t>
  </si>
  <si>
    <t>feine Streifen senkrecht (Bildmitte)</t>
  </si>
  <si>
    <t>img-412-012-006</t>
  </si>
  <si>
    <t>Happy_End_Station_Probe_Porträt_1-2-Bauprobe_3_f19</t>
  </si>
  <si>
    <t>img-412-013</t>
  </si>
  <si>
    <t>Happy_End_Station_Probe_Porträt_1-2-Bauprobe_3_f21_f23_f25_f27_f29_f31</t>
  </si>
  <si>
    <t>img-412-013-001</t>
  </si>
  <si>
    <t>Happy_End_Station_Probe_Porträt_1-2-Bauprobe_3_f21</t>
  </si>
  <si>
    <t>img-412-013-002</t>
  </si>
  <si>
    <t>Happy_End_Station_Probe_Porträt_1-2-Bauprobe_3_f23</t>
  </si>
  <si>
    <t>img-412-013-003</t>
  </si>
  <si>
    <t>Happy_End_Station_Probe_Porträt_1-2-Bauprobe_3_f25</t>
  </si>
  <si>
    <t>Porträt, Günter Richter, ca. 1990</t>
  </si>
  <si>
    <t>img-412-013-004</t>
  </si>
  <si>
    <t>Happy_End_Station_Probe_Porträt_1-2-Bauprobe_3_f27</t>
  </si>
  <si>
    <t>img-412-013-005</t>
  </si>
  <si>
    <t>Happy_End_Station_Probe_Porträt_1-2-Bauprobe_3_f29</t>
  </si>
  <si>
    <t>feiner Streifen (links oben)</t>
  </si>
  <si>
    <t>img-412-013-006</t>
  </si>
  <si>
    <t>Happy_End_Station_Probe_Porträt_1-2-Bauprobe_3_f31</t>
  </si>
  <si>
    <t>img-412-014</t>
  </si>
  <si>
    <t>Happy_End_Station_Probe_Porträt_1-2-Bauprobe_3_f33_f35_f37</t>
  </si>
  <si>
    <t>img-412-014-001</t>
  </si>
  <si>
    <t>Happy_End_Station_Probe_Porträt_1-2-Bauprobe_3_f33</t>
  </si>
  <si>
    <t>feiner Streifen senkrecht (Bildmitte</t>
  </si>
  <si>
    <t>img-412-014-002</t>
  </si>
  <si>
    <t>Happy_End_Station_Probe_Porträt_1-2-Bauprobe_3_f35</t>
  </si>
  <si>
    <t>img-412-014-003</t>
  </si>
  <si>
    <t>Happy_End_Station_Probe_Porträt_1-2-Bauprobe_3_f37</t>
  </si>
  <si>
    <t>feiner Streifen senkrecht (Bildmitte), winzige helle Flecken</t>
  </si>
  <si>
    <t>img-412-015</t>
  </si>
  <si>
    <t>Happy_End_Station_Probe_Porträt_1-2-Bauprobe_4_f84_f86_f2_f4_f6_f8</t>
  </si>
  <si>
    <t>img-412-015-001</t>
  </si>
  <si>
    <t>Happy_End_Station_Probe_Porträt_1-2-Bauprobe_4_f84</t>
  </si>
  <si>
    <t>Bühnenbild mit einigen Personen, davor die ersten drei Sitzreihen. Auf der Bühne im Vordergrund links steht "die Schwester" (Schwendler) an einer offenen Tür. Im Hintergrund auf einer nach hinten höher werdenden Rampe sitzen drei Darsteller auf Stühlen mit dem Rücken zum Publikum und den Blick auf einen Fernseher gerichtet. Im Mittelgrund befindet sich ein Tisch, ein Stuhl und eine Schüssel.</t>
  </si>
  <si>
    <t>img-412-015-002</t>
  </si>
  <si>
    <t>Happy_End_Station_Probe_Porträt_1-2-Bauprobe_4_f86</t>
  </si>
  <si>
    <t>Im Vordergrund links ist eine geschlossene Tür beleuchtet. Im Mittelgrund, auf einer nach hinten höher werdenden Rampe sind drei Darsteller, die Alten, zu sehen, die sich gegen eine Darstellerin, die Neue, aufbäumen, welche sich mit einem hochkant aufgestellten Tisch schützt. Außer ihnen stehen mehrere Stühle und ein Fernseher auf einem Kühlschrank auf der Bühne.</t>
  </si>
  <si>
    <t>img-412-015-003</t>
  </si>
  <si>
    <t>Happy_End_Station_Probe_Porträt_1-2-Bauprobe_4_f2</t>
  </si>
  <si>
    <t>Im Vordergrund links ist eine geschlossene Tür beleuchtet. Im Mittelgrund, auf einer nach hinten höher werdenden Rampe sind drei Darsteller, die Alten, zu sehen, die sich gegen eine Darstellerin, die Neue (Klein), aufbäumen, welche sich mit einem hochkant aufgestellten Tisch schützt. Außer ihnen stehen mehrere Stühle und ein Fernseher auf einem Kühlschrank auf der Bühne.</t>
  </si>
  <si>
    <t>img-412-015-004</t>
  </si>
  <si>
    <t>Happy_End_Station_Probe_Porträt_1-2-Bauprobe_4_f4</t>
  </si>
  <si>
    <t>Im Vordergrund links ist eine geschlossene Tür beleuchtet. Im Mittelgrund, auf einer nach hinten höher werdenden Rampe sind drei Darsteller, die Alten, zu sehen, die nebeneinander auf Stühlen sitzen, mit dem Rücken zum Publikum und auf einen ausgeschalteten Fernseher schauen. Unteren Ende der Bühne liegt der umgekippte Tisch.</t>
  </si>
  <si>
    <t>img-412-015-005</t>
  </si>
  <si>
    <t>Happy_End_Station_Probe_Porträt_1-2-Bauprobe_4_f6</t>
  </si>
  <si>
    <t>Im Vordergrund links ist eine geschlossene Tür beleuchtet. Im Mittelgrund, auf einer nach hinten höher werdenden Rampe sind drei Darsteller, die Alten, zu sehen, die nebeneinander auf Stühlen sitzen, mit dem Rücken zum Publikum und auf einen eingeschalteten Fernseher schauen. Am unteren Ende der Bühne liegt der umgekippte Tisch, vor dem die Neue (Klein) auf dem Boden sitzt und sich anlehnt.</t>
  </si>
  <si>
    <t>img-412-015-006</t>
  </si>
  <si>
    <t>Happy_End_Station_Probe_Porträt_1-2-Bauprobe_4_f8</t>
  </si>
  <si>
    <t>Im Vordergrund links ist eine geschlossene Tür beleuchtet. Direkt dahinter ist die Neue (Klein) zu sehen. Die Carl Stramm (Seidemann) steht nahe bei der Tür mit angehobenen Bein, die anderen beiden Alten stehen weiter hinten. Außerdem ist ein Tisch und mehrere Stühle sowie im Hintergrund ein eingeschalteter Fernseher zu sehen.</t>
  </si>
  <si>
    <t>img-412-016</t>
  </si>
  <si>
    <t>Happy_End_Station_Probe_Porträt_1-2-Bauprobe_4_f10_f12_f14_f16_f18_f20</t>
  </si>
  <si>
    <t>img-412-016-001</t>
  </si>
  <si>
    <t>Happy_End_Station_Probe_Porträt_1-2-Bauprobe_4_f10</t>
  </si>
  <si>
    <t>bunter Streifen waagrecht durch das Bild</t>
  </si>
  <si>
    <t>img-412-016-002</t>
  </si>
  <si>
    <t>Happy_End_Station_Probe_Porträt_1-2-Bauprobe_4_f12</t>
  </si>
  <si>
    <t>img-412-017</t>
  </si>
  <si>
    <t>staubig/Fussel</t>
  </si>
  <si>
    <t>img-412-016-003</t>
  </si>
  <si>
    <t>Happy_End_Station_Probe_Porträt_1-2-Bauprobe_4_f14</t>
  </si>
  <si>
    <t>img-412-018</t>
  </si>
  <si>
    <t>Im erleuchteten Mittelgrund sind die drei Alten zu sehen. Vorne steht einer der Darsteller in gekrümmter Haltung und mit über den Kopf gezogenem Jacket in einer Schüssel. Hinter ihm sitzt einer der Darsteller auf dem Schoß eines anderen, ein Regenschirm ist aufgespannt. Die Neue (Klein) sitzt bei ihnen. Die Schwester (Schwendler) steht am rechten Bühnenrand. Der Fernseher im Hintergrund ist eingeschaltet und sowohl rechts als auch links der Rampe ragen Gegenstände unter dem Tuch hervor.</t>
  </si>
  <si>
    <t>img-412-016-004</t>
  </si>
  <si>
    <t>Happy_End_Station_Probe_Porträt_1-2-Bauprobe_4_f16</t>
  </si>
  <si>
    <t>img-412-019</t>
  </si>
  <si>
    <t>Die geschlossene Tür im Vordergrund links ist beleuchtet. Dahinter steht die Schwester (Schwendler), an die Alten gewandt, welche auf dem Tisch sitzen. Einer der Alten steht in gekrümmter Haltung und über den Kopf gezogenen Jackett in einer Schüssel. Der Fernseher im Hintergrund ist eingeschaltet.</t>
  </si>
  <si>
    <t>img-412-016-005</t>
  </si>
  <si>
    <t>Happy_End_Station_Probe_Porträt_1-2-Bauprobe_4_f18</t>
  </si>
  <si>
    <t>img-412-020</t>
  </si>
  <si>
    <t>Die geschlossene Tür im Vordergrund links ist beleuchtet. Dahinter steht die Schwester (Schwendler), an die Alten und die Neue (Klein) gewandt, welche auf dem Tisch sitzen. Einer der Alten steht in gekrümmter Haltung und über den Kopf gezogenen Jackett in einer Schüssel. Der Fernseher im Hintergrund ist eingeschaltet.</t>
  </si>
  <si>
    <t>img-412-016-006</t>
  </si>
  <si>
    <t>Happy_End_Station_Probe_Porträt_1-2-Bauprobe_4_f20</t>
  </si>
  <si>
    <t>img-412-021</t>
  </si>
  <si>
    <t>Die geschlossene Tür im Vordergrund links ist beleuchtet. Im Hintergrund steht die Schwester (Schwendler) erhöht hinter dem Fernseher. Vor ihr strecken sich die drei Alten in ihre Richtigung. Am unteren Ende der Rampe steht die Neue (Klein), ebenfalls an die Schwester gewandt.</t>
  </si>
  <si>
    <t>bunter Streifen waagrecht durch das Bild, heller Fleck (Flüssigkeit?), linker Bildrand schief abgeschnitten</t>
  </si>
  <si>
    <t>Happy_End_Station_Probe_Porträt_1-2-Bauprobe_4_f34_f36_f38_f40_f42_f44</t>
  </si>
  <si>
    <t>23,1x3,6</t>
  </si>
  <si>
    <t>img-412-017-001</t>
  </si>
  <si>
    <t>Happy_End_Station_Probe_Porträt_1-2-Bauprobe_4_f34</t>
  </si>
  <si>
    <t xml:space="preserve">Im erleuchteten Mittelgrund steht die Schwester (Schwendler) vor dem Tisch, auf dem v.v.n.h. Carola Phäbe Durant (Klein), Leonhard Schrack (Richter), Carl Stramm (Seidemann) und August Löbich (Sens) drappiert sind. </t>
  </si>
  <si>
    <t>img-412-017-002</t>
  </si>
  <si>
    <t>Happy_End_Station_Probe_Porträt_1-2-Bauprobe_4_f36</t>
  </si>
  <si>
    <t xml:space="preserve">Im erleuchteten Mittelgrund steht die Schwester (Schwendler) mit erhobenen Händen vor dem Tisch, auf dem v.v.n.h. Carola Phäbe Durant (Klein), Leonhard Schrack (Richter), Carl Stramm (Seidemann) und August Löbich (Sens) drappiert sind. </t>
  </si>
  <si>
    <t xml:space="preserve">blasser Streifen </t>
  </si>
  <si>
    <t>img-412-017-003</t>
  </si>
  <si>
    <t>Happy_End_Station_Probe_Porträt_1-2-Bauprobe_4_f38</t>
  </si>
  <si>
    <t>img-412-017-004</t>
  </si>
  <si>
    <t>Happy_End_Station_Probe_Porträt_1-2-Bauprobe_4_f40</t>
  </si>
  <si>
    <t>Im erleuchteten Mittelgrund steht die Schwester (Schwendler) und hält eine Puppe hoch, an die im Hintergrund in einer Reihe nebeneinander stehenden Darsteller gerichtet. V.l.n.r. Carl Stramm (Seidemann), Carole Phäbe Durant (Klein), August Löbich (Sens) und Leonhard Schrack (Richter).</t>
  </si>
  <si>
    <t>img-412-017-005</t>
  </si>
  <si>
    <t>Happy_End_Station_Probe_Porträt_1-2-Bauprobe_4_f42</t>
  </si>
  <si>
    <t>etwas staubig, Fussel</t>
  </si>
  <si>
    <t>img-412-017-006</t>
  </si>
  <si>
    <t>Happy_End_Station_Probe_Porträt_1-2-Bauprobe_4_f44</t>
  </si>
  <si>
    <t>img-412-022</t>
  </si>
  <si>
    <t>Happy_End_Station_Probe_Porträt_1-2-Bauprobe_4_f46_f48_f50_f52_f54_f56</t>
  </si>
  <si>
    <t>img-412-018-001</t>
  </si>
  <si>
    <t>Happy_End_Station_Probe_Porträt_1-2-Bauprobe_4_f46</t>
  </si>
  <si>
    <t>img-412-018-002</t>
  </si>
  <si>
    <t>Happy_End_Station_Probe_Porträt_1-2-Bauprobe_4_f48</t>
  </si>
  <si>
    <t>img-412-018-003</t>
  </si>
  <si>
    <t>Happy_End_Station_Probe_Porträt_1-2-Bauprobe_4_f50</t>
  </si>
  <si>
    <t>img-412-018-004</t>
  </si>
  <si>
    <t>Happy_End_Station_Probe_Porträt_1-2-Bauprobe_4_f52</t>
  </si>
  <si>
    <t>staubig/fusselig</t>
  </si>
  <si>
    <t>img-412-018-005</t>
  </si>
  <si>
    <t>Happy_End_Station_Probe_Porträt_1-2-Bauprobe_4_f54</t>
  </si>
  <si>
    <t>heller Fleck (Flüssigkeit?)</t>
  </si>
  <si>
    <t>img-412-018-006</t>
  </si>
  <si>
    <t>Happy_End_Station_Probe_Porträt_1-2-Bauprobe_4_f56</t>
  </si>
  <si>
    <t>Happy_End_Station_Probe_Porträt_1-2-Bauprobe_4_f58_f60_f62_f64_f66_f68</t>
  </si>
  <si>
    <t>img-412-019-001</t>
  </si>
  <si>
    <t>Happy_End_Station_Probe_Porträt_1-2-Bauprobe_4_f58</t>
  </si>
  <si>
    <t>img-412-019-002</t>
  </si>
  <si>
    <t>Happy_End_Station_Probe_Porträt_1-2-Bauprobe_4_f60</t>
  </si>
  <si>
    <t>img-412-019-003</t>
  </si>
  <si>
    <t>Happy_End_Station_Probe_Porträt_1-2-Bauprobe_4_f62</t>
  </si>
  <si>
    <t>img-412-019-004</t>
  </si>
  <si>
    <t>Happy_End_Station_Probe_Porträt_1-2-Bauprobe_4_f64</t>
  </si>
  <si>
    <t>img-412-019-005</t>
  </si>
  <si>
    <t>Happy_End_Station_Probe_Porträt_1-2-Bauprobe_4_f66</t>
  </si>
  <si>
    <t>img-412-019-006</t>
  </si>
  <si>
    <t>Happy_End_Station_Probe_Porträt_1-2-Bauprobe_4_f68</t>
  </si>
  <si>
    <t>helle Flecken (oberer und unterer Bildrand)</t>
  </si>
  <si>
    <t>Happy_End_Station_Probe_Porträt_1-2-Bauprobe_5_f27_f29_f31_f33_f35_f37</t>
  </si>
  <si>
    <t>img-412-020-001</t>
  </si>
  <si>
    <t>Happy_End_Station_Probe_Porträt_1-2-Bauprobe_5_f27</t>
  </si>
  <si>
    <t>Bühnenbildfotografie</t>
  </si>
  <si>
    <t>img-412-020-002</t>
  </si>
  <si>
    <t>Happy_End_Station_Probe_Porträt_1-2-Bauprobe_5_f29</t>
  </si>
  <si>
    <t>bunte Flecken (Mitte/Mitte)</t>
  </si>
  <si>
    <t>img-412-020-003</t>
  </si>
  <si>
    <t>Happy_End_Station_Probe_Porträt_1-2-Bauprobe_5_f31</t>
  </si>
  <si>
    <t>helle Flecken (unterer Filmrand), helle Flecken quer über obere Bildhälfte</t>
  </si>
  <si>
    <t>img-412-020-004</t>
  </si>
  <si>
    <t>Happy_End_Station_Probe_Porträt_1-2-Bauprobe_5_f33</t>
  </si>
  <si>
    <t>img-412-020-005</t>
  </si>
  <si>
    <t>Happy_End_Station_Probe_Porträt_1-2-Bauprobe_5_f35</t>
  </si>
  <si>
    <t>img-412-020-006</t>
  </si>
  <si>
    <t>Happy_End_Station_Probe_Porträt_1-2-Bauprobe_5_f37</t>
  </si>
  <si>
    <t>rechter Bildrand schief abgeschnitten</t>
  </si>
  <si>
    <t>Happy_End_Station_Probe_Porträt_1-2-Bauprobe_5_f39_f41_f43_f45_f47_f49</t>
  </si>
  <si>
    <t>img-412-021-001</t>
  </si>
  <si>
    <t>Happy_End_Station_Probe_Porträt_1-2-Bauprobe_5_f39</t>
  </si>
  <si>
    <t>img-412-021-002</t>
  </si>
  <si>
    <t>Happy_End_Station_Probe_Porträt_1-2-Bauprobe_5_f41</t>
  </si>
  <si>
    <t>img-412-021-003</t>
  </si>
  <si>
    <t>Happy_End_Station_Probe_Porträt_1-2-Bauprobe_5_f43</t>
  </si>
  <si>
    <t>img-412-021-004</t>
  </si>
  <si>
    <t>Happy_End_Station_Probe_Porträt_1-2-Bauprobe_5_f45</t>
  </si>
  <si>
    <t>heller Streifen (unterer Bildrand)</t>
  </si>
  <si>
    <t>img-412-021-005</t>
  </si>
  <si>
    <t>Happy_End_Station_Probe_Porträt_1-2-Bauprobe_5_f47</t>
  </si>
  <si>
    <t>img-412-021-006</t>
  </si>
  <si>
    <t>Happy_End_Station_Probe_Porträt_1-2-Bauprobe_5_f49</t>
  </si>
  <si>
    <t>Happy_End_Station_Probe_Porträt_1-2-Bauprobe_5_f51_f53_f55_f57_f59_f61</t>
  </si>
  <si>
    <t>img-412-022-001</t>
  </si>
  <si>
    <t>Happy_End_Station_Probe_Porträt_1-2-Bauprobe_5_f51</t>
  </si>
  <si>
    <t>img-412-022-002</t>
  </si>
  <si>
    <t>Happy_End_Station_Probe_Porträt_1-2-Bauprobe_5_f53</t>
  </si>
  <si>
    <t>img-412-022-003</t>
  </si>
  <si>
    <t>Happy_End_Station_Probe_Porträt_1-2-Bauprobe_5_f55</t>
  </si>
  <si>
    <t>heller Fleck (entlang des oberen Streifenrands)</t>
  </si>
  <si>
    <t>img-412-022-004</t>
  </si>
  <si>
    <t>Happy_End_Station_Probe_Porträt_1-2-Bauprobe_5_f57</t>
  </si>
  <si>
    <t>img-412-022-005</t>
  </si>
  <si>
    <t>Happy_End_Station_Probe_Porträt_1-2-Bauprobe_5_f59</t>
  </si>
  <si>
    <t>img-412-022-006</t>
  </si>
  <si>
    <t>Happy_End_Station_Probe_Porträt_1-2-Bauprobe_5_f61</t>
  </si>
  <si>
    <t>img-412-023</t>
  </si>
  <si>
    <t>Happy_End_Station_Probe_Porträt_1-2-Bauprobe_5_f63_f65_f67_f69_f71_f73</t>
  </si>
  <si>
    <t>img-412-023-001</t>
  </si>
  <si>
    <t>Happy_End_Station_Probe_Porträt_1-2-Bauprobe_5_f63</t>
  </si>
  <si>
    <t>img-412-023-002</t>
  </si>
  <si>
    <t>Happy_End_Station_Probe_Porträt_1-2-Bauprobe_5_f65</t>
  </si>
  <si>
    <t>img-412-023-003</t>
  </si>
  <si>
    <t>Happy_End_Station_Probe_Porträt_1-2-Bauprobe_5_f67</t>
  </si>
  <si>
    <t>img-412-023-004</t>
  </si>
  <si>
    <t>Happy_End_Station_Probe_Porträt_1-2-Bauprobe_5_f69</t>
  </si>
  <si>
    <t>bunter Fleck</t>
  </si>
  <si>
    <t>img-412-023-005</t>
  </si>
  <si>
    <t>Happy_End_Station_Probe_Porträt_1-2-Bauprobe_5_f71</t>
  </si>
  <si>
    <t>blasse Streifen, bunter Fleck</t>
  </si>
  <si>
    <t>img-412-023-006</t>
  </si>
  <si>
    <t>Happy_End_Station_Probe_Porträt_1-2-Bauprobe_5_f73</t>
  </si>
  <si>
    <t>img-412-024</t>
  </si>
  <si>
    <t>Happy_End_Station_Probe_Porträt_1-2-Bauprobe_6_f49_f51_f53_f55_f57_f59</t>
  </si>
  <si>
    <t>img-412-024-001</t>
  </si>
  <si>
    <t>Happy_End_Station_Probe_Porträt_1-2-Bauprobe_6_f49</t>
  </si>
  <si>
    <t>img-412-024-002</t>
  </si>
  <si>
    <t>Happy_End_Station_Probe_Porträt_1-2-Bauprobe_6_f51</t>
  </si>
  <si>
    <t>img-412-024-003</t>
  </si>
  <si>
    <t>Happy_End_Station_Probe_Porträt_1-2-Bauprobe_6_f53</t>
  </si>
  <si>
    <t>heller Fleck (Mitte/links)</t>
  </si>
  <si>
    <t>img-412-024-004</t>
  </si>
  <si>
    <t>Happy_End_Station_Probe_Porträt_1-2-Bauprobe_6_f55</t>
  </si>
  <si>
    <t>feiner Streifen senkrecht (Mitte)</t>
  </si>
  <si>
    <t>img-412-024-005</t>
  </si>
  <si>
    <t>Happy_End_Station_Probe_Porträt_1-2-Bauprobe_6_f57</t>
  </si>
  <si>
    <t>img-412-024-006</t>
  </si>
  <si>
    <t>Happy_End_Station_Probe_Porträt_1-2-Bauprobe_6_f59</t>
  </si>
  <si>
    <t>img-412-025</t>
  </si>
  <si>
    <t>Happy_End_Station_Probe_Porträt_1-2-Bauprobe_6_f61_f63_f65_f67_f69_f71</t>
  </si>
  <si>
    <t>img-412-025-001</t>
  </si>
  <si>
    <t>Happy_End_Station_Probe_Porträt_1-2-Bauprobe_6_f61</t>
  </si>
  <si>
    <t>winzige helle Flecken, feiner heller Streifen senkrecht (Mitte)</t>
  </si>
  <si>
    <t>img-412-025-002</t>
  </si>
  <si>
    <t>Happy_End_Station_Probe_Porträt_1-2-Bauprobe_6_f63</t>
  </si>
  <si>
    <t>img-412-025-003</t>
  </si>
  <si>
    <t>Happy_End_Station_Probe_Porträt_1-2-Bauprobe_6_f65</t>
  </si>
  <si>
    <t>img-412-025-004</t>
  </si>
  <si>
    <t>Happy_End_Station_Probe_Porträt_1-2-Bauprobe_6_f67</t>
  </si>
  <si>
    <t>img-412-025-005</t>
  </si>
  <si>
    <t>Happy_End_Station_Probe_Porträt_1-2-Bauprobe_6_f69</t>
  </si>
  <si>
    <t>winzige helle Flecken, feiner heller Streifen senkrecht (Mitte), feiner heller Streifen (obere linke Bildecke)</t>
  </si>
  <si>
    <t>img-412-025-006</t>
  </si>
  <si>
    <t>Happy_End_Station_Probe_Porträt_1-2-Bauprobe_6_f71</t>
  </si>
  <si>
    <t>img-412-026</t>
  </si>
  <si>
    <t>Happy_End_Station_Probe_Porträt_1-2-Bauprobe_6_f72</t>
  </si>
  <si>
    <t>4,2x3,6</t>
  </si>
  <si>
    <t>img-413</t>
  </si>
  <si>
    <t>Handschriftlich: Happy-End Station 1. HP C+D</t>
  </si>
  <si>
    <t>img-413-001</t>
  </si>
  <si>
    <t>\V-Archive\00_INTERNE_PROJEKTE\190000_Digis Pantomime NVT\BILD\8\Happy_End_Station_1HP_C-D_1_f1_f3_f35_f37_f9_f11.tif</t>
  </si>
  <si>
    <t>img-413-001-001</t>
  </si>
  <si>
    <t>Happy_End_Station_1HP_C-D_1_f1</t>
  </si>
  <si>
    <t>"Happy End Station", Erste Hauptprobe</t>
  </si>
  <si>
    <t>07.06.2019</t>
  </si>
  <si>
    <t>img-413-001-002</t>
  </si>
  <si>
    <t>Happy_End_Station_1HP_C-D_1_f3</t>
  </si>
  <si>
    <t>img-413-001-003</t>
  </si>
  <si>
    <t>Happy_End_Station_1HP_C-D_1_f35</t>
  </si>
  <si>
    <t>img-413-001-004</t>
  </si>
  <si>
    <t>Happy_End_Station_1HP_C-D_1_f37</t>
  </si>
  <si>
    <t>img-413-001-005</t>
  </si>
  <si>
    <t>Happy_End_Station_1HP_C-D_1_f9</t>
  </si>
  <si>
    <t>feiner Streifen</t>
  </si>
  <si>
    <t>img-413-001-006</t>
  </si>
  <si>
    <t>Happy_End_Station_1HP_C-D_1_f11</t>
  </si>
  <si>
    <t>rechte Bildseite abgeschnitten</t>
  </si>
  <si>
    <t>img-413-002</t>
  </si>
  <si>
    <t>Happy_End_Station_1HP_C-D_1_f13_f15_f17_f19_f21_f23</t>
  </si>
  <si>
    <t>\V-Archive\00_INTERNE_PROJEKTE\190000_Digis Pantomime NVT\BILD\8\Happy_End_Station_1HP_C-D_1_f13_f15_f17_f19_f21_f23.tif</t>
  </si>
  <si>
    <t>img-413-002-001</t>
  </si>
  <si>
    <t>Happy_End_Station_1HP_C-D_1_f13</t>
  </si>
  <si>
    <t>img-413-002-002</t>
  </si>
  <si>
    <t>Happy_End_Station_1HP_C-D_1_f15</t>
  </si>
  <si>
    <t>img-413-002-003</t>
  </si>
  <si>
    <t>Happy_End_Station_1HP_C-D_1_f17</t>
  </si>
  <si>
    <t>img-413-002-004</t>
  </si>
  <si>
    <t>Happy_End_Station_1HP_C-D_1_f19</t>
  </si>
  <si>
    <t>img-413-002-005</t>
  </si>
  <si>
    <t>Happy_End_Station_1HP_C-D_1_f21</t>
  </si>
  <si>
    <t>img-413-002-006</t>
  </si>
  <si>
    <t>Happy_End_Station_1HP_C-D_1_f23</t>
  </si>
  <si>
    <t>img-413-003</t>
  </si>
  <si>
    <t>Happy_End_Station_1HP_C-D_1_f25_f27_f29_f31_f33_f35</t>
  </si>
  <si>
    <t>\V-Archive\00_INTERNE_PROJEKTE\190000_Digis Pantomime NVT\BILD\8\Happy_End_Station_1HP_C-D_1_f25_f27_f29_f31_f33_f35.tif</t>
  </si>
  <si>
    <t>img-413-003-001</t>
  </si>
  <si>
    <t>Happy_End_Station_1HP_C-D_1_f25</t>
  </si>
  <si>
    <t>lila Streifen waargrecht (obere Bildhälfte)</t>
  </si>
  <si>
    <t>img-413-003-002</t>
  </si>
  <si>
    <t>Happy_End_Station_1HP_C-D_1_f27</t>
  </si>
  <si>
    <t>img-413-003-003</t>
  </si>
  <si>
    <t>Happy_End_Station_1HP_C-D_1_f29</t>
  </si>
  <si>
    <t>img-413-003-004</t>
  </si>
  <si>
    <t>Happy_End_Station_1HP_C-D_1_f31</t>
  </si>
  <si>
    <t>img-413-003-005</t>
  </si>
  <si>
    <t>Happy_End_Station_1HP_C-D_1_f33</t>
  </si>
  <si>
    <t>img-413-003-006</t>
  </si>
  <si>
    <t>img-413-004</t>
  </si>
  <si>
    <t>Happy_End_Station_1HP_C-D_1_f37_f39_f41_f43_f45_f47</t>
  </si>
  <si>
    <t>\V-Archive\00_INTERNE_PROJEKTE\190000_Digis Pantomime NVT\BILD\8\Happy_End_Station_1HP_C-D_1_f37_f39_f41_f43_f45_f47.tif</t>
  </si>
  <si>
    <t>img-413-004-001</t>
  </si>
  <si>
    <t>dunkler feiner Streifen waagrecht (obere Bildhälfte)</t>
  </si>
  <si>
    <t>img-413-004-002</t>
  </si>
  <si>
    <t>Happy_End_Station_1HP_C-D_1_f39</t>
  </si>
  <si>
    <t>img-413-004-003</t>
  </si>
  <si>
    <t>Happy_End_Station_1HP_C-D_1_f41</t>
  </si>
  <si>
    <t>img-413-004-004</t>
  </si>
  <si>
    <t>Happy_End_Station_1HP_C-D_1_f43</t>
  </si>
  <si>
    <t>img-413-004-005</t>
  </si>
  <si>
    <t>Happy_End_Station_1HP_C-D_1_f45</t>
  </si>
  <si>
    <t>heller Fleck (Mitte/Mitte)</t>
  </si>
  <si>
    <t>img-413-004-006</t>
  </si>
  <si>
    <t>Happy_End_Station_1HP_C-D_1_f47</t>
  </si>
  <si>
    <t>img-413-005</t>
  </si>
  <si>
    <t>Happy_End_Station_1HP_C-D_1_f49_f51_f53_f55_f57_f59</t>
  </si>
  <si>
    <t>\V-Archive\00_INTERNE_PROJEKTE\190000_Digis Pantomime NVT\BILD\8\Happy_End_Station_1HP_C-D_1_f49_f51_f53_f55_f57_f59.tif</t>
  </si>
  <si>
    <t>img-413-005-001</t>
  </si>
  <si>
    <t>Happy_End_Station_1HP_C-D_1_f49</t>
  </si>
  <si>
    <t>rechte Seite abgeschnitten, feine helle Streifen waagrecht (mittig)</t>
  </si>
  <si>
    <t>img-413-005-002</t>
  </si>
  <si>
    <t>Happy_End_Station_1HP_C-D_1_f51</t>
  </si>
  <si>
    <t>feine helle Streifen waagrecht (mittig)</t>
  </si>
  <si>
    <t>img-413-005-003</t>
  </si>
  <si>
    <t>Happy_End_Station_1HP_C-D_1_f53</t>
  </si>
  <si>
    <t>img-413-005-004</t>
  </si>
  <si>
    <t>Happy_End_Station_1HP_C-D_1_f55</t>
  </si>
  <si>
    <t>img-413-005-005</t>
  </si>
  <si>
    <t>Happy_End_Station_1HP_C-D_1_f57</t>
  </si>
  <si>
    <t>helle Flecken (Mitte/Mitte und oberer Streifenrand)</t>
  </si>
  <si>
    <t>img-413-005-006</t>
  </si>
  <si>
    <t>Happy_End_Station_1HP_C-D_1_f59</t>
  </si>
  <si>
    <t>img-413-006</t>
  </si>
  <si>
    <t>Happy_End_Station_1HP_C-D_1_f61_f63_f65_f67_f69_f71</t>
  </si>
  <si>
    <t>22x3,6</t>
  </si>
  <si>
    <t>\V-Archive\00_INTERNE_PROJEKTE\190000_Digis Pantomime NVT\BILD\8\Happy_End_Station_1HP_C-D_1_f61_f63_f65_f67_f69_f71.tif</t>
  </si>
  <si>
    <t>img-413-006-001</t>
  </si>
  <si>
    <t>Happy_End_Station_1HP_C-D_1_f61</t>
  </si>
  <si>
    <t>helle feine Streifen waagrecht (Mitte/Mitte), kleine helle Flecken</t>
  </si>
  <si>
    <t>img-413-006-002</t>
  </si>
  <si>
    <t>Happy_End_Station_1HP_C-D_1_f63</t>
  </si>
  <si>
    <t>helle feine Streifen waagrecht (Mitte/Mitte)</t>
  </si>
  <si>
    <t>img-413-006-003</t>
  </si>
  <si>
    <t>Happy_End_Station_1HP_C-D_1_f65</t>
  </si>
  <si>
    <t>img-413-006-004</t>
  </si>
  <si>
    <t>Happy_End_Station_1HP_C-D_1_f67</t>
  </si>
  <si>
    <t>img-413-006-005</t>
  </si>
  <si>
    <t>Happy_End_Station_1HP_C-D_1_f69</t>
  </si>
  <si>
    <t>helle feine Streifen waagrecht (Mitte/Mitte), feine helle Streifen (rechte obere Bildecke)</t>
  </si>
  <si>
    <t>img-413-006-006</t>
  </si>
  <si>
    <t>Happy_End_Station_1HP_C-D_1_f71</t>
  </si>
  <si>
    <t>Rechte Bildseite schief abgeschnitten, helle feine Streifen waagrecht (Mitte/Mitte)</t>
  </si>
  <si>
    <t>img-413-006-007</t>
  </si>
  <si>
    <t>Happy_End_Station_1HP_C-D_1_f73</t>
  </si>
  <si>
    <t>4x3,6</t>
  </si>
  <si>
    <t>\V-Archive\00_INTERNE_PROJEKTE\190000_Digis Pantomime NVT\BILD\8\Happy_End_Station_1HP_C-D_1_f73.tif</t>
  </si>
  <si>
    <t>img-413-007</t>
  </si>
  <si>
    <t>Happy_End_Station_1HP_C-D_2_f1_f3_f5_f7_f9_f11</t>
  </si>
  <si>
    <t>22,4x3,6</t>
  </si>
  <si>
    <t>\V-Archive\00_INTERNE_PROJEKTE\190000_Digis Pantomime NVT\BILD\8\Happy_End_Station_1HP_C-D_2_f1_f3_f5_f7_f9_f11.tif</t>
  </si>
  <si>
    <t>img-413-007-001</t>
  </si>
  <si>
    <t>Happy_End_Station_1HP_C-D_2_f1</t>
  </si>
  <si>
    <t>Maria_Elisabeth,Klein;Michael,Sens;Burkhart,Seidemann;Guenter,Richter</t>
  </si>
  <si>
    <t>img-413-007-002</t>
  </si>
  <si>
    <t>Happy_End_Station_1HP_C-D_2_f3</t>
  </si>
  <si>
    <t>img-413-007-003</t>
  </si>
  <si>
    <t>Happy_End_Station_1HP_C-D_2_f5</t>
  </si>
  <si>
    <t>img-413-007-004</t>
  </si>
  <si>
    <t>Happy_End_Station_1HP_C-D_2_f7</t>
  </si>
  <si>
    <t>img-413-007-005</t>
  </si>
  <si>
    <t>Happy_End_Station_1HP_C-D_2_f9</t>
  </si>
  <si>
    <t>img-413-007-006</t>
  </si>
  <si>
    <t>Happy_End_Station_1HP_C-D_2_f11</t>
  </si>
  <si>
    <t xml:space="preserve">heller feiner Streifen </t>
  </si>
  <si>
    <t>img-413-008</t>
  </si>
  <si>
    <t>Happy_End_Station_1HP_C-D_2_f13_f15_f17_f19_f21_f23</t>
  </si>
  <si>
    <t>\V-Archive\00_INTERNE_PROJEKTE\190000_Digis Pantomime NVT\BILD\8\Happy_End_Station_1HP_C-D_2_f13_f15_f17_f19_f21_f23.tif</t>
  </si>
  <si>
    <t>img-413-008-001</t>
  </si>
  <si>
    <t>Happy_End_Station_1HP_C-D_2_f13</t>
  </si>
  <si>
    <t>img-413-008-002</t>
  </si>
  <si>
    <t>Happy_End_Station_1HP_C-D_2_f15</t>
  </si>
  <si>
    <t>img-413-008-003</t>
  </si>
  <si>
    <t>Happy_End_Station_1HP_C-D_2_f17</t>
  </si>
  <si>
    <t>img-413-008-004</t>
  </si>
  <si>
    <t>Happy_End_Station_1HP_C-D_2_f19</t>
  </si>
  <si>
    <t>img-413-008-005</t>
  </si>
  <si>
    <t>Happy_End_Station_1HP_C-D_2_f21</t>
  </si>
  <si>
    <t>img-413-008-006</t>
  </si>
  <si>
    <t>Happy_End_Station_1HP_C-D_2_f23</t>
  </si>
  <si>
    <t>img-413-009</t>
  </si>
  <si>
    <t>Happy_End_Station_1HP_C-D_2_f25_f27_f29_f31_f33_f35</t>
  </si>
  <si>
    <t>\V-Archive\00_INTERNE_PROJEKTE\190000_Digis Pantomime NVT\BILD\8\Happy_End_Station_1HP_C-D_2_f25_f27_f29_f31_f33_f35.tif</t>
  </si>
  <si>
    <t>img-413-009-001</t>
  </si>
  <si>
    <t>Happy_End_Station_1HP_C-D_2_f25</t>
  </si>
  <si>
    <t>img-413-009-002</t>
  </si>
  <si>
    <t>Happy_End_Station_1HP_C-D_2_f27</t>
  </si>
  <si>
    <t>img-413-009-003</t>
  </si>
  <si>
    <t>Happy_End_Station_1HP_C-D_2_f29</t>
  </si>
  <si>
    <t>img-413-009-004</t>
  </si>
  <si>
    <t>Happy_End_Station_1HP_C-D_2_f31</t>
  </si>
  <si>
    <t>img-413-009-005</t>
  </si>
  <si>
    <t>Happy_End_Station_1HP_C-D_2_f33</t>
  </si>
  <si>
    <t>img-413-009-006</t>
  </si>
  <si>
    <t>Happy_End_Station_1HP_C-D_2_f35</t>
  </si>
  <si>
    <t>img-413-009-007</t>
  </si>
  <si>
    <t>Happy_End_Station_1HP_C-D_2_f37</t>
  </si>
  <si>
    <t>3,9x3,6</t>
  </si>
  <si>
    <t>\V-Archive\00_INTERNE_PROJEKTE\190000_Digis Pantomime NVT\BILD\8\Happy_End_Station_1HP_C-D_2_f37.tif</t>
  </si>
  <si>
    <t>img-413-010</t>
  </si>
  <si>
    <t>Happy_End_Station_1HP_C-D_3_f66_f68_f70_f72</t>
  </si>
  <si>
    <t>15,1x3,6</t>
  </si>
  <si>
    <t>\V-Archive\00_INTERNE_PROJEKTE\190000_Digis Pantomime NVT\BILD\8\Happy_End_Station_1HP_C-D_3_f66_f68_f70_f72.tif</t>
  </si>
  <si>
    <t>img-413-010-001</t>
  </si>
  <si>
    <t>Happy_End_Station_1HP_C-D_3_f66</t>
  </si>
  <si>
    <t>img-413-010-002</t>
  </si>
  <si>
    <t>Happy_End_Station_1HP_C-D_3_f68</t>
  </si>
  <si>
    <t>img-413-010-003</t>
  </si>
  <si>
    <t>Happy_End_Station_1HP_C-D_3_f70</t>
  </si>
  <si>
    <t>img-413-010-004</t>
  </si>
  <si>
    <t>Happy_End_Station_1HP_C-D_3_f72</t>
  </si>
  <si>
    <t>img-414</t>
  </si>
  <si>
    <t>Handschriftlich: Happy-End Station 1. HP A+B</t>
  </si>
  <si>
    <t>img-414-001</t>
  </si>
  <si>
    <t>Happy_End_Station_1HP_A-B_1_f1_f3_f5_f7_f9_f11</t>
  </si>
  <si>
    <t>\V-Archive\00_INTERNE_PROJEKTE\190000_Digis Pantomime NVT\BILD\8\Happy_End_Station_1HP_A-B_1_f1_f3_f5_f7_f9_f11.tif</t>
  </si>
  <si>
    <t>img-414-001-001</t>
  </si>
  <si>
    <t>Happy_End_Station_1HP_A-B_1_f1</t>
  </si>
  <si>
    <t>img-414-001-002</t>
  </si>
  <si>
    <t>Happy_End_Station_1HP_A-B_1_f3</t>
  </si>
  <si>
    <t>img-414-001-003</t>
  </si>
  <si>
    <t>Happy_End_Station_1HP_A-B_1_f5</t>
  </si>
  <si>
    <t>img-414-001-004</t>
  </si>
  <si>
    <t>Happy_End_Station_1HP_A-B_1_f7</t>
  </si>
  <si>
    <t>img-414-001-005</t>
  </si>
  <si>
    <t>Happy_End_Station_1HP_A-B_1_f9</t>
  </si>
  <si>
    <t>Maria_Elisabeth,Klein;Michael,Sens;Burkhart,Seidemann</t>
  </si>
  <si>
    <t>img-414-001-006</t>
  </si>
  <si>
    <t>Happy_End_Station_1HP_A-B_1_f11</t>
  </si>
  <si>
    <t>img-414-002</t>
  </si>
  <si>
    <t>Happy_End_Station_1HP_A-B_1_f12_f14_f16_f18_f20_f22</t>
  </si>
  <si>
    <t>\V-Archive\00_INTERNE_PROJEKTE\190000_Digis Pantomime NVT\BILD\8\Happy_End_Station_1HP_A-B_1_f12_f14_f16_f18_f20_f22.tif</t>
  </si>
  <si>
    <t>img-414-002-001</t>
  </si>
  <si>
    <t>Happy_End_Station_1HP_A-B_1_f12</t>
  </si>
  <si>
    <t>img-414-002-002</t>
  </si>
  <si>
    <t>Happy_End_Station_1HP_A-B_1_f14</t>
  </si>
  <si>
    <t>Michael,Sens;Burkhart,Seidemann;Guenter,Richter</t>
  </si>
  <si>
    <t>img-414-002-003</t>
  </si>
  <si>
    <t>Happy_End_Station_1HP_A-B_1_f16</t>
  </si>
  <si>
    <t>img-414-002-004</t>
  </si>
  <si>
    <t>Happy_End_Station_1HP_A-B_1_f18</t>
  </si>
  <si>
    <t>img-414-002-005</t>
  </si>
  <si>
    <t>Happy_End_Station_1HP_A-B_1_f20</t>
  </si>
  <si>
    <t>Maria_Elisabeth,Klein;Michael,Sens;Guenter,Richter</t>
  </si>
  <si>
    <t>img-414-002-006</t>
  </si>
  <si>
    <t>Happy_End_Station_1HP_A-B_1_f22</t>
  </si>
  <si>
    <t>img-414-003</t>
  </si>
  <si>
    <t>Happy_End_Station_1HP_A-B_1_f24_f26_f28_f30_f32_f34</t>
  </si>
  <si>
    <t>\V-Archive\00_INTERNE_PROJEKTE\190000_Digis Pantomime NVT\BILD\8\Happy_End_Station_1HP_A-B_1_f24_f26_f28_f30_f32_f34.tif</t>
  </si>
  <si>
    <t>img-414-003-001</t>
  </si>
  <si>
    <t>Happy_End_Station_1HP_A-B_1_f24</t>
  </si>
  <si>
    <t>linke Bildseite abgeschnitten, winzige helle Flecken</t>
  </si>
  <si>
    <t>img-414-003-002</t>
  </si>
  <si>
    <t>Happy_End_Station_1HP_A-B_1_f26</t>
  </si>
  <si>
    <t>img-414-003-003</t>
  </si>
  <si>
    <t>Happy_End_Station_1HP_A-B_1_f28</t>
  </si>
  <si>
    <t>Maria_Elisabeth,Klein;Michael,Sens;Guenter,Richter;Constanze,Schwendler;Burkhart,Seidemann</t>
  </si>
  <si>
    <t>bunter Fleck (mitte-links)</t>
  </si>
  <si>
    <t>img-414-003-004</t>
  </si>
  <si>
    <t>Happy_End_Station_1HP_A-B_1_f30</t>
  </si>
  <si>
    <t>Michael,Sens;Guenter,Richter;Constanze,Schwendler;Burkhart,Seidemann</t>
  </si>
  <si>
    <t>img-414-003-005</t>
  </si>
  <si>
    <t>Happy_End_Station_1HP_A-B_1_f32</t>
  </si>
  <si>
    <t>img-414-003-006</t>
  </si>
  <si>
    <t>Happy_End_Station_1HP_A-B_1_f34</t>
  </si>
  <si>
    <t>img-414-004</t>
  </si>
  <si>
    <t>Happy_End_Station_1HP_A-B_1_f36_f38_f40_f42_f44_f46</t>
  </si>
  <si>
    <t>\V-Archive\00_INTERNE_PROJEKTE\190000_Digis Pantomime NVT\BILD\8\Happy_End_Station_1HP_A-B_1_f36_f38_f40_f42_f44_f46.tif</t>
  </si>
  <si>
    <t>img-414-004-001</t>
  </si>
  <si>
    <t>Happy_End_Station_1HP_A-B_1_f36</t>
  </si>
  <si>
    <t>img-414-004-002</t>
  </si>
  <si>
    <t>Happy_End_Station_1HP_A-B_1_f38</t>
  </si>
  <si>
    <t>blasser heller streifen waagrecht (oben)</t>
  </si>
  <si>
    <t>img-414-004-003</t>
  </si>
  <si>
    <t>Happy_End_Station_1HP_A-B_1_f40</t>
  </si>
  <si>
    <t>blasse helle Streifen waagrecht (Mitte)</t>
  </si>
  <si>
    <t>img-414-004-004</t>
  </si>
  <si>
    <t>Happy_End_Station_1HP_A-B_1_f42</t>
  </si>
  <si>
    <t>Constanze,Schwendler;Maria_Elisabeth,Klein</t>
  </si>
  <si>
    <t>blasse helle Streifen und Flecken</t>
  </si>
  <si>
    <t>img-414-004-005</t>
  </si>
  <si>
    <t>Happy_End_Station_1HP_A-B_1_f44</t>
  </si>
  <si>
    <t xml:space="preserve">blasse helle Streifen </t>
  </si>
  <si>
    <t>img-414-004-006</t>
  </si>
  <si>
    <t>Happy_End_Station_1HP_A-B_1_f46</t>
  </si>
  <si>
    <t>winzige helle Flecken, blasser heller Streifen waagrecht (Mitte)</t>
  </si>
  <si>
    <t>img-414-005</t>
  </si>
  <si>
    <t>Happy_End_Station_1HP_A-B_1_f48_f50_f52_f54_f56_f58</t>
  </si>
  <si>
    <t>\V-Archive\00_INTERNE_PROJEKTE\190000_Digis Pantomime NVT\BILD\8\Happy_End_Station_1HP_A-B_1_f48_f50_f52_f54_f56_f58.tif</t>
  </si>
  <si>
    <t>img-414-005-001</t>
  </si>
  <si>
    <t>Happy_End_Station_1HP_A-B_1_f48</t>
  </si>
  <si>
    <t>Burkhart,Seidemann;Maria_Elisabeth,Klein</t>
  </si>
  <si>
    <t>img-414-005-002</t>
  </si>
  <si>
    <t>Happy_End_Station_1HP_A-B_1_f50</t>
  </si>
  <si>
    <t>img-414-005-003</t>
  </si>
  <si>
    <t>Happy_End_Station_1HP_A-B_1_f52</t>
  </si>
  <si>
    <t>img-414-005-004</t>
  </si>
  <si>
    <t>Happy_End_Station_1HP_A-B_1_f54</t>
  </si>
  <si>
    <t>img-414-005-005</t>
  </si>
  <si>
    <t>Happy_End_Station_1HP_A-B_1_f56</t>
  </si>
  <si>
    <t>img-414-005-006</t>
  </si>
  <si>
    <t>Happy_End_Station_1HP_A-B_1_f58</t>
  </si>
  <si>
    <t>blasse helle Streifen waagrecht (Mitte), weiße Kratzer</t>
  </si>
  <si>
    <t>img-414-006</t>
  </si>
  <si>
    <t>Happy_End_Station_1HP_A-B_1_f60_f62_f64_f66_f68_f70</t>
  </si>
  <si>
    <t>\V-Archive\00_INTERNE_PROJEKTE\190000_Digis Pantomime NVT\BILD\8\Happy_End_Station_1HP_A-B_1_f60_f62_f64_f66_f68_f70.tif</t>
  </si>
  <si>
    <t>img-414-006-001</t>
  </si>
  <si>
    <t>Happy_End_Station_1HP_A-B_1_f60</t>
  </si>
  <si>
    <t>Maria_Elisabeth,Klein;Guenter,Richter;Michael,Sens</t>
  </si>
  <si>
    <t>img-414-006-002</t>
  </si>
  <si>
    <t>Happy_End_Station_1HP_A-B_1_f62</t>
  </si>
  <si>
    <t>Haar, etwas staubig</t>
  </si>
  <si>
    <t>img-414-006-003</t>
  </si>
  <si>
    <t>Happy_End_Station_1HP_A-B_1_f64</t>
  </si>
  <si>
    <t>img-414-006-004</t>
  </si>
  <si>
    <t>Happy_End_Station_1HP_A-B_1_f66</t>
  </si>
  <si>
    <t>blasse helle und dünne dunkle Streifen waagrecht (Mitte)</t>
  </si>
  <si>
    <t>img-414-006-005</t>
  </si>
  <si>
    <t>Happy_End_Station_1HP_A-B_1_f68</t>
  </si>
  <si>
    <t>blasse helle und dünne dunkle Streifen waagrecht (Mitte), feiner heller Streifen quer</t>
  </si>
  <si>
    <t>img-414-006-006</t>
  </si>
  <si>
    <t>Happy_End_Station_1HP_A-B_1_f70</t>
  </si>
  <si>
    <t>img-414-006-007</t>
  </si>
  <si>
    <t>Happy_End_Station_1HP_A-B_1_f72</t>
  </si>
  <si>
    <t>4,3x3,6</t>
  </si>
  <si>
    <t>\V-Archive\00_INTERNE_PROJEKTE\190000_Digis Pantomime NVT\BILD\8\Happy_End_Station_1HP_A-B_1_f72.tif</t>
  </si>
  <si>
    <t>img-414-007</t>
  </si>
  <si>
    <t>Happy_End_Station_1HP_A-B_2_f1_f3_f5_f7_f9_f11</t>
  </si>
  <si>
    <t>\V-Archive\00_INTERNE_PROJEKTE\190000_Digis Pantomime NVT\BILD\8\Happy_End_Station_1HP_A-B_2_f1_f3_f5_f7_f9_f11.tif</t>
  </si>
  <si>
    <t>img-414-007-001</t>
  </si>
  <si>
    <t>Happy_End_Station_1HP_A-B_2_f1</t>
  </si>
  <si>
    <t>img-414-007-002</t>
  </si>
  <si>
    <t>Happy_End_Station_1HP_A-B_2_f3</t>
  </si>
  <si>
    <t>img-414-007-003</t>
  </si>
  <si>
    <t>Happy_End_Station_1HP_A-B_2_f5</t>
  </si>
  <si>
    <t>img-414-007-004</t>
  </si>
  <si>
    <t>Happy_End_Station_1HP_A-B_2_f7</t>
  </si>
  <si>
    <t>Maria_Elisabeth,Klein;Michael,Sens;Constanze,Schwendler;Burkhart,Seidemann</t>
  </si>
  <si>
    <t>img-414-007-005</t>
  </si>
  <si>
    <t>Happy_End_Station_1HP_A-B_2_f9</t>
  </si>
  <si>
    <t>bunter Fleck (Mitte,oben)</t>
  </si>
  <si>
    <t>img-414-007-006</t>
  </si>
  <si>
    <t>Happy_End_Station_1HP_A-B_2_f11</t>
  </si>
  <si>
    <t>img-414-008</t>
  </si>
  <si>
    <t>Happy_End_Station_1HP_A-B_2_f13_f15_f17_f19_f21_f23</t>
  </si>
  <si>
    <t>\V-Archive\00_INTERNE_PROJEKTE\190000_Digis Pantomime NVT\BILD\8\Happy_End_Station_1HP_A-B_2_f13_f15_f17_f19_f21_f23.tif</t>
  </si>
  <si>
    <t>img-414-008-001</t>
  </si>
  <si>
    <t>Happy_End_Station_1HP_A-B_2_f13</t>
  </si>
  <si>
    <t>img-414-008-002</t>
  </si>
  <si>
    <t>Happy_End_Station_1HP_A-B_2_f15</t>
  </si>
  <si>
    <t>img-414-008-003</t>
  </si>
  <si>
    <t>Happy_End_Station_1HP_A-B_2_f17</t>
  </si>
  <si>
    <t>img-414-008-004</t>
  </si>
  <si>
    <t>Happy_End_Station_1HP_A-B_2_f19</t>
  </si>
  <si>
    <t>img-414-008-005</t>
  </si>
  <si>
    <t>Happy_End_Station_1HP_A-B_2_f21</t>
  </si>
  <si>
    <t>img-414-008-006</t>
  </si>
  <si>
    <t>Happy_End_Station_1HP_A-B_2_f23</t>
  </si>
  <si>
    <t>img-415</t>
  </si>
  <si>
    <t>Handschriftlich: Happy-End Station Probe+Porträt 3+4</t>
  </si>
  <si>
    <t>img-415-001</t>
  </si>
  <si>
    <t>Happy_End_Station_Probe_Porträt_3-4_1_f1_f3_f5_f7_f9_f11</t>
  </si>
  <si>
    <t>img-415-001-001</t>
  </si>
  <si>
    <t>Happy_End_Station_Probe_Porträt_3-4_1_f1</t>
  </si>
  <si>
    <t>img-415-001-002</t>
  </si>
  <si>
    <t>Happy_End_Station_Probe_Porträt_3-4_1_f3</t>
  </si>
  <si>
    <t>img-415-001-003</t>
  </si>
  <si>
    <t>Happy_End_Station_Probe_Porträt_3-4_1_f5</t>
  </si>
  <si>
    <t>img-415-001-004</t>
  </si>
  <si>
    <t>Happy_End_Station_Probe_Porträt_3-4_1_f7</t>
  </si>
  <si>
    <t>img-415-001-005</t>
  </si>
  <si>
    <t>Happy_End_Station_Probe_Porträt_3-4_1_f9</t>
  </si>
  <si>
    <t>img-415-001-006</t>
  </si>
  <si>
    <t>Happy_End_Station_Probe_Porträt_3-4_1_f11</t>
  </si>
  <si>
    <t>img-415-002</t>
  </si>
  <si>
    <t>Happy_End_Station_Probe_Porträt_3-4_1_f12_f14_f16_f18_f20_f22</t>
  </si>
  <si>
    <t>img-415-002-001</t>
  </si>
  <si>
    <t>Happy_End_Station_Probe_Porträt_3-4_1_f12</t>
  </si>
  <si>
    <t>img-415-002-002</t>
  </si>
  <si>
    <t>Happy_End_Station_Probe_Porträt_3-4_1_f14</t>
  </si>
  <si>
    <t>Porträt, Michael Sens, ca. 1990</t>
  </si>
  <si>
    <t>img-415-002-003</t>
  </si>
  <si>
    <t>Happy_End_Station_Probe_Porträt_3-4_1_f16</t>
  </si>
  <si>
    <t>img-415-002-004</t>
  </si>
  <si>
    <t>Happy_End_Station_Probe_Porträt_3-4_1_f18</t>
  </si>
  <si>
    <t>img-415-002-005</t>
  </si>
  <si>
    <t>Happy_End_Station_Probe_Porträt_3-4_1_f20</t>
  </si>
  <si>
    <t>img-415-002-006</t>
  </si>
  <si>
    <t>Happy_End_Station_Probe_Porträt_3-4_1_f22</t>
  </si>
  <si>
    <t>img-415-003</t>
  </si>
  <si>
    <t>Happy_End_Station_Probe_Porträt_3-4_1_f24_f26_f28_f30_f31_f34</t>
  </si>
  <si>
    <t>img-415-003-001</t>
  </si>
  <si>
    <t>Happy_End_Station_Probe_Porträt_3-4_1_f24</t>
  </si>
  <si>
    <t>img-415-003-002</t>
  </si>
  <si>
    <t>Happy_End_Station_Probe_Porträt_3-4_1_f26</t>
  </si>
  <si>
    <t>img-415-003-003</t>
  </si>
  <si>
    <t>Happy_End_Station_Probe_Porträt_3-4_1_f28</t>
  </si>
  <si>
    <t>img-415-003-004</t>
  </si>
  <si>
    <t>Happy_End_Station_Probe_Porträt_3-4_1_f30</t>
  </si>
  <si>
    <t>Potrait, Maria Stahl, ca.1990</t>
  </si>
  <si>
    <t>Maria,Stahl</t>
  </si>
  <si>
    <t>img-415-003-005</t>
  </si>
  <si>
    <t>Happy_End_Station_Probe_Porträt_3-4_1_f31</t>
  </si>
  <si>
    <t>img-415-003-006</t>
  </si>
  <si>
    <t>Happy_End_Station_Probe_Porträt_3-4_1_f34</t>
  </si>
  <si>
    <t>img-415-004</t>
  </si>
  <si>
    <t>Happy_End_Station_Probe_Porträt_3-4_1_f36_f38_f40_f42_f44_f46</t>
  </si>
  <si>
    <t>img-415-004-001</t>
  </si>
  <si>
    <t>Happy_End_Station_Probe_Porträt_3-4_1_f36</t>
  </si>
  <si>
    <t>img-415-004-002</t>
  </si>
  <si>
    <t>Happy_End_Station_Probe_Porträt_3-4_1_f38</t>
  </si>
  <si>
    <t>img-415-004-003</t>
  </si>
  <si>
    <t>Happy_End_Station_Probe_Porträt_3-4_1_f40</t>
  </si>
  <si>
    <t>img-415-004-004</t>
  </si>
  <si>
    <t>Happy_End_Station_Probe_Porträt_3-4_1_f42</t>
  </si>
  <si>
    <t>img-415-004-005</t>
  </si>
  <si>
    <t>Happy_End_Station_Probe_Porträt_3-4_1_f44</t>
  </si>
  <si>
    <t>Porträt, Bibiana Fuchs, ca. 1990</t>
  </si>
  <si>
    <t>Bibiana,Fuchs</t>
  </si>
  <si>
    <t>img-415-004-006</t>
  </si>
  <si>
    <t>Happy_End_Station_Probe_Porträt_3-4_1_f46</t>
  </si>
  <si>
    <t>img-415-005</t>
  </si>
  <si>
    <t>Happy_End_Station_Probe_Porträt_3-4_1_f48_f50_f52_f54_f56_f58</t>
  </si>
  <si>
    <t>img-415-005-001</t>
  </si>
  <si>
    <t>Happy_End_Station_Probe_Porträt_3-4_1_f48</t>
  </si>
  <si>
    <t>img-415-005-002</t>
  </si>
  <si>
    <t>Happy_End_Station_Probe_Porträt_3-4_1_f50</t>
  </si>
  <si>
    <t>img-415-005-003</t>
  </si>
  <si>
    <t>Happy_End_Station_Probe_Porträt_3-4_1_f52</t>
  </si>
  <si>
    <t>img-415-005-004</t>
  </si>
  <si>
    <t>Happy_End_Station_Probe_Porträt_3-4_1_f54</t>
  </si>
  <si>
    <t>img-415-005-005</t>
  </si>
  <si>
    <t>Happy_End_Station_Probe_Porträt_3-4_1_f56</t>
  </si>
  <si>
    <t>img-415-005-006</t>
  </si>
  <si>
    <t>Happy_End_Station_Probe_Porträt_3-4_1_f58</t>
  </si>
  <si>
    <t>img-415-006</t>
  </si>
  <si>
    <t>Happy_End_Station_Probe_Porträt_3-4_1_f60_f62_f64_f66_f68_f70</t>
  </si>
  <si>
    <t>img-415-006-001</t>
  </si>
  <si>
    <t>Happy_End_Station_Probe_Porträt_3-4_1_f60</t>
  </si>
  <si>
    <t>img-415-006-002</t>
  </si>
  <si>
    <t>Happy_End_Station_Probe_Porträt_3-4_1_f62</t>
  </si>
  <si>
    <t>img-415-006-003</t>
  </si>
  <si>
    <t>Happy_End_Station_Probe_Porträt_3-4_1_f64</t>
  </si>
  <si>
    <t>img-415-006-004</t>
  </si>
  <si>
    <t>Happy_End_Station_Probe_Porträt_3-4_1_f66</t>
  </si>
  <si>
    <t>img-415-006-005</t>
  </si>
  <si>
    <t>Happy_End_Station_Probe_Porträt_3-4_1_f68</t>
  </si>
  <si>
    <t>img-415-006-006</t>
  </si>
  <si>
    <t>Happy_End_Station_Probe_Porträt_3-4_1_f70</t>
  </si>
  <si>
    <t>img-415-006-007</t>
  </si>
  <si>
    <t>Happy_End_Station_Probe_Porträt_3-4_1_f72</t>
  </si>
  <si>
    <t>4,5x3,6</t>
  </si>
  <si>
    <t>img-415-007</t>
  </si>
  <si>
    <t>Happy_End_Station_Probe_Porträt_3-4_2_f1_f3_f5_f7_f9_f12</t>
  </si>
  <si>
    <t>img-415-007-001</t>
  </si>
  <si>
    <t>Happy_End_Station_Probe_Porträt_3-4_2_f1</t>
  </si>
  <si>
    <t>img-415-007-002</t>
  </si>
  <si>
    <t>Happy_End_Station_Probe_Porträt_3-4_2_f3</t>
  </si>
  <si>
    <t>kleiner heller Fleck (oben links)</t>
  </si>
  <si>
    <t>img-415-007-003</t>
  </si>
  <si>
    <t>Happy_End_Station_Probe_Porträt_3-4_2_f5</t>
  </si>
  <si>
    <t>img-415-007-004</t>
  </si>
  <si>
    <t>Happy_End_Station_Probe_Porträt_3-4_2_f7</t>
  </si>
  <si>
    <t>img-415-007-005</t>
  </si>
  <si>
    <t>Happy_End_Station_Probe_Porträt_3-4_2_f9</t>
  </si>
  <si>
    <t>img-415-007-006</t>
  </si>
  <si>
    <t>Happy_End_Station_Probe_Porträt_3-4_2_f12</t>
  </si>
  <si>
    <t>img-415-008</t>
  </si>
  <si>
    <t>Happy_End_Station_Probe_Porträt_3-4_2_f13_f15_f17_f19_f21_f23</t>
  </si>
  <si>
    <t>img-415-008-001</t>
  </si>
  <si>
    <t>Happy_End_Station_Probe_Porträt_3-4_2_f13</t>
  </si>
  <si>
    <t>unterer Bildrand schief abgeschnitten, bunter Fleck (oberer Bildrand)</t>
  </si>
  <si>
    <t>img-415-008-002</t>
  </si>
  <si>
    <t>Happy_End_Station_Probe_Porträt_3-4_2_f15</t>
  </si>
  <si>
    <t>kleiner heller Fleck (oben Mitte), blasser heller Streifen (von mitte rechts nach unten links)</t>
  </si>
  <si>
    <t>img-415-008-003</t>
  </si>
  <si>
    <t>Happy_End_Station_Probe_Porträt_3-4_2_f17</t>
  </si>
  <si>
    <t>Porträt, Volkmar Otte, ca. 1990</t>
  </si>
  <si>
    <t xml:space="preserve">kleiner Heller Fleck </t>
  </si>
  <si>
    <t>Fussel (Kinn)</t>
  </si>
  <si>
    <t>img-415-008-004</t>
  </si>
  <si>
    <t>Happy_End_Station_Probe_Porträt_3-4_2_f19</t>
  </si>
  <si>
    <t>img-415-008-005</t>
  </si>
  <si>
    <t>Happy_End_Station_Probe_Porträt_3-4_2_f21</t>
  </si>
  <si>
    <t>kleine helle Flecken (rechte Schulter)</t>
  </si>
  <si>
    <t>img-415-008-006</t>
  </si>
  <si>
    <t>Happy_End_Station_Probe_Porträt_3-4_2_f23</t>
  </si>
  <si>
    <t>Heller Kreis (unten rechts)</t>
  </si>
  <si>
    <t>img-415-009</t>
  </si>
  <si>
    <t>Happy_End_Station_Probe_Porträt_3-4_2_f25_f27_f29_f31_f33_f35</t>
  </si>
  <si>
    <t>img-415-009-001</t>
  </si>
  <si>
    <t>Happy_End_Station_Probe_Porträt_3-4_2_f25</t>
  </si>
  <si>
    <t>kleine helle Flecken (rechter Bildrand)</t>
  </si>
  <si>
    <t>img-415-009-002</t>
  </si>
  <si>
    <t>Happy_End_Station_Probe_Porträt_3-4_2_f27</t>
  </si>
  <si>
    <t xml:space="preserve">blasser heller Streifen </t>
  </si>
  <si>
    <t>img-415-009-003</t>
  </si>
  <si>
    <t>Happy_End_Station_Probe_Porträt_3-4_2_f29</t>
  </si>
  <si>
    <t>img-415-009-004</t>
  </si>
  <si>
    <t>Happy_End_Station_Probe_Porträt_3-4_2_f31</t>
  </si>
  <si>
    <t>winzige helle Flecken (linkes Ohr)</t>
  </si>
  <si>
    <t>img-415-009-005</t>
  </si>
  <si>
    <t>Happy_End_Station_Probe_Porträt_3-4_2_f33</t>
  </si>
  <si>
    <t>Porträt, Burkhart Seidemann, ca. 1990</t>
  </si>
  <si>
    <t>img-415-009-006</t>
  </si>
  <si>
    <t>Happy_End_Station_Probe_Porträt_3-4_2_f35</t>
  </si>
  <si>
    <t>img-415-010</t>
  </si>
  <si>
    <t>Happy_End_Station_Probe_Porträt_3-4_2_f37_f39_f41_f43_f45_f47</t>
  </si>
  <si>
    <t>img-415-010-001</t>
  </si>
  <si>
    <t>Happy_End_Station_Probe_Porträt_3-4_2_f37</t>
  </si>
  <si>
    <t>img-415-010-002</t>
  </si>
  <si>
    <t>Happy_End_Station_Probe_Porträt_3-4_2_f39</t>
  </si>
  <si>
    <t xml:space="preserve">blasser heller Strich </t>
  </si>
  <si>
    <t>img-415-010-003</t>
  </si>
  <si>
    <t>Happy_End_Station_Probe_Porträt_3-4_2_f41</t>
  </si>
  <si>
    <t>heller Fleck (linke Wange), bunter Fleck (Kragen)</t>
  </si>
  <si>
    <t>img-415-010-004</t>
  </si>
  <si>
    <t>Happy_End_Station_Probe_Porträt_3-4_2_f43</t>
  </si>
  <si>
    <t>img-415-010-005</t>
  </si>
  <si>
    <t>Happy_End_Station_Probe_Porträt_3-4_2_f45</t>
  </si>
  <si>
    <t>Porträt, Constanze Schwendler, ca. 1990</t>
  </si>
  <si>
    <t>Constanze,Schwendler</t>
  </si>
  <si>
    <t>img-415-010-006</t>
  </si>
  <si>
    <t>Happy_End_Station_Probe_Porträt_3-4_2_f47</t>
  </si>
  <si>
    <t>img-415-011</t>
  </si>
  <si>
    <t>Happy_End_Station_Probe_Porträt_3-4_2_f49_f51_f53_f55_f57_f59</t>
  </si>
  <si>
    <t>img-415-011-001</t>
  </si>
  <si>
    <t>Happy_End_Station_Probe_Porträt_3-4_2_f49</t>
  </si>
  <si>
    <t>blasse helle Streifen senkrecht (Bildmitte)</t>
  </si>
  <si>
    <t>img-415-011-002</t>
  </si>
  <si>
    <t>Happy_End_Station_Probe_Porträt_3-4_2_f51</t>
  </si>
  <si>
    <t>img-415-011-003</t>
  </si>
  <si>
    <t>Happy_End_Station_Probe_Porträt_3-4_2_f53</t>
  </si>
  <si>
    <t>img-415-011-004</t>
  </si>
  <si>
    <t>Happy_End_Station_Probe_Porträt_3-4_2_f55</t>
  </si>
  <si>
    <t>img-415-011-005</t>
  </si>
  <si>
    <t>Happy_End_Station_Probe_Porträt_3-4_2_f57</t>
  </si>
  <si>
    <t xml:space="preserve">blasse helle Streifen senkrecht (Bildmitte), </t>
  </si>
  <si>
    <t>img-415-011-006</t>
  </si>
  <si>
    <t>Happy_End_Station_Probe_Porträt_3-4_2_f59</t>
  </si>
  <si>
    <t>Porträt, Christoph Posselt, ca. 1990</t>
  </si>
  <si>
    <t>img-415-012</t>
  </si>
  <si>
    <t>Happy_End_Station_Probe_Porträt_3-4_2_f61_f63_f65_f67_f69_f71</t>
  </si>
  <si>
    <t>img-415-012-001</t>
  </si>
  <si>
    <t>Happy_End_Station_Probe_Porträt_3-4_2_f61</t>
  </si>
  <si>
    <t>img-415-012-002</t>
  </si>
  <si>
    <t>Happy_End_Station_Probe_Porträt_3-4_2_f63</t>
  </si>
  <si>
    <t>heller Fleck, blasser feiner Streifen</t>
  </si>
  <si>
    <t>img-415-012-003</t>
  </si>
  <si>
    <t>Happy_End_Station_Probe_Porträt_3-4_2_f65</t>
  </si>
  <si>
    <t>img-415-012-004</t>
  </si>
  <si>
    <t>Happy_End_Station_Probe_Porträt_3-4_2_f67</t>
  </si>
  <si>
    <t>img-415-012-005</t>
  </si>
  <si>
    <t>Happy_End_Station_Probe_Porträt_3-4_2_f69</t>
  </si>
  <si>
    <t>img-415-012-006</t>
  </si>
  <si>
    <t>Happy_End_Station_Probe_Porträt_3-4_2_f71</t>
  </si>
  <si>
    <t>img-415-013</t>
  </si>
  <si>
    <t>Happy_End_Station_Probe_Porträt_3-4_3_f73</t>
  </si>
  <si>
    <t>Schwendler und Sens rauchend auf Kinositzen in einem Flur/ Treppenhaus.</t>
  </si>
  <si>
    <t>Michael,Sens;Constanze,Schwendler</t>
  </si>
  <si>
    <t>4,1x3,6</t>
  </si>
  <si>
    <t>img-415-014</t>
  </si>
  <si>
    <t>Happy_End_Station_Probe_Porträt_3-4_4_f73</t>
  </si>
  <si>
    <t>"Happy End Station", Probe</t>
  </si>
  <si>
    <t>Michael,Sens;Constanze,Schwendler;Peter,Baumgart;Guenter,Richter</t>
  </si>
  <si>
    <t>linker Bildrand schief abgeschnitten, heller Streifen (rechts unten)</t>
  </si>
  <si>
    <t>img-416</t>
  </si>
  <si>
    <t>Handschriftlich: Happy-End Station Probe+Porträt 35+6</t>
  </si>
  <si>
    <t>img-416-001</t>
  </si>
  <si>
    <t>Happy_End_Station_Probe_Porträt_5-6_1_f1_f3_f5_f7_f9_f11</t>
  </si>
  <si>
    <t>img-416-001-001</t>
  </si>
  <si>
    <t>Happy_End_Station_Probe_Porträt_5-6_1_f1</t>
  </si>
  <si>
    <t>"Happy End Station", Porträt Burkhart Seidemann als Carl Stramm</t>
  </si>
  <si>
    <t>img-416-001-002</t>
  </si>
  <si>
    <t>Happy_End_Station_Probe_Porträt_5-6_1_f3</t>
  </si>
  <si>
    <t>img-416-001-003</t>
  </si>
  <si>
    <t>Happy_End_Station_Probe_Porträt_5-6_1_f5</t>
  </si>
  <si>
    <t>img-416-001-004</t>
  </si>
  <si>
    <t>Happy_End_Station_Probe_Porträt_5-6_1_f7</t>
  </si>
  <si>
    <t>img-416-001-005</t>
  </si>
  <si>
    <t>Happy_End_Station_Probe_Porträt_5-6_1_f9</t>
  </si>
  <si>
    <t>kleiner heller Fleck (linker Bildrand)</t>
  </si>
  <si>
    <t>img-416-001-006</t>
  </si>
  <si>
    <t>Happy_End_Station_Probe_Porträt_5-6_1_f11</t>
  </si>
  <si>
    <t>img-416-002</t>
  </si>
  <si>
    <t>Happy_End_Station_Probe_Porträt_5-6_1_f13_f15_f17_f19_f21_f23</t>
  </si>
  <si>
    <t>img-416-002-001</t>
  </si>
  <si>
    <t>Happy_End_Station_Probe_Porträt_5-6_1_f13</t>
  </si>
  <si>
    <t>img-416-002-002</t>
  </si>
  <si>
    <t>Happy_End_Station_Probe_Porträt_5-6_1_f15</t>
  </si>
  <si>
    <t>img-416-002-003</t>
  </si>
  <si>
    <t>Happy_End_Station_Probe_Porträt_5-6_1_f17</t>
  </si>
  <si>
    <t>img-416-002-004</t>
  </si>
  <si>
    <t>Happy_End_Station_Probe_Porträt_5-6_1_f19</t>
  </si>
  <si>
    <t>"Happy End Station", Porträt Michael Sens als August Löblich</t>
  </si>
  <si>
    <t>etwas staubig, Fussel (unterer Bildrand)</t>
  </si>
  <si>
    <t>img-416-002-005</t>
  </si>
  <si>
    <t>Happy_End_Station_Probe_Porträt_5-6_1_f21</t>
  </si>
  <si>
    <t>img-416-002-006</t>
  </si>
  <si>
    <t>Happy_End_Station_Probe_Porträt_5-6_1_f23</t>
  </si>
  <si>
    <t>img-416-003</t>
  </si>
  <si>
    <t>Happy_End_Station_Probe_Porträt_5-6_1_f25_f27_f29_f31_f33_f35</t>
  </si>
  <si>
    <t>img-416-003-001</t>
  </si>
  <si>
    <t>Happy_End_Station_Probe_Porträt_5-6_1_f25</t>
  </si>
  <si>
    <t>img-416-003-002</t>
  </si>
  <si>
    <t>Happy_End_Station_Probe_Porträt_5-6_1_f27</t>
  </si>
  <si>
    <t xml:space="preserve">feiner heller Streifen </t>
  </si>
  <si>
    <t>img-416-003-003</t>
  </si>
  <si>
    <t>Happy_End_Station_Probe_Porträt_5-6_1_f29</t>
  </si>
  <si>
    <t>img-416-003-004</t>
  </si>
  <si>
    <t>Happy_End_Station_Probe_Porträt_5-6_1_f31</t>
  </si>
  <si>
    <t>img-416-003-005</t>
  </si>
  <si>
    <t>Happy_End_Station_Probe_Porträt_5-6_1_f33</t>
  </si>
  <si>
    <t>img-416-003-006</t>
  </si>
  <si>
    <t>Happy_End_Station_Probe_Porträt_5-6_1_f35</t>
  </si>
  <si>
    <t>"Happy End Station", Porträt Constanze Schwendler als Schwester</t>
  </si>
  <si>
    <t>img-416-004</t>
  </si>
  <si>
    <t>Happy_End_Station_Probe_Porträt_5-6_1_f37_f39_f41_f43_f45_f47</t>
  </si>
  <si>
    <t>img-416-004-001</t>
  </si>
  <si>
    <t>Happy_End_Station_Probe_Porträt_5-6_1_f37</t>
  </si>
  <si>
    <t>img-416-004-002</t>
  </si>
  <si>
    <t>Happy_End_Station_Probe_Porträt_5-6_1_f39</t>
  </si>
  <si>
    <t>img-416-004-003</t>
  </si>
  <si>
    <t>Happy_End_Station_Probe_Porträt_5-6_1_f41</t>
  </si>
  <si>
    <t>img-416-004-004</t>
  </si>
  <si>
    <t>Happy_End_Station_Probe_Porträt_5-6_1_f43</t>
  </si>
  <si>
    <t>img-416-004-005</t>
  </si>
  <si>
    <t>Happy_End_Station_Probe_Porträt_5-6_1_f45</t>
  </si>
  <si>
    <t>img-416-004-006</t>
  </si>
  <si>
    <t>Happy_End_Station_Probe_Porträt_5-6_1_f47</t>
  </si>
  <si>
    <t>img-416-005</t>
  </si>
  <si>
    <t>Happy_End_Station_Probe_Porträt_5-6_1_f49_f51_f53_f55_f57_f59</t>
  </si>
  <si>
    <t>img-416-005-001</t>
  </si>
  <si>
    <t>Happy_End_Station_Probe_Porträt_5-6_1_f49</t>
  </si>
  <si>
    <t>img-416-005-002</t>
  </si>
  <si>
    <t>Happy_End_Station_Probe_Porträt_5-6_1_f51</t>
  </si>
  <si>
    <t>"Happy End Station", Bühnenprobe</t>
  </si>
  <si>
    <t>Michael,Sens;Burkhart,Seidemann</t>
  </si>
  <si>
    <t>helle blasse Streifen, kleine helle Flecken</t>
  </si>
  <si>
    <t>img-416-005-003</t>
  </si>
  <si>
    <t>Happy_End_Station_Probe_Porträt_5-6_1_f53</t>
  </si>
  <si>
    <t>heller Fleck/Fingerabdruck (rechte obere Ecke), winzige helle Flecken</t>
  </si>
  <si>
    <t>img-416-005-004</t>
  </si>
  <si>
    <t>Happy_End_Station_Probe_Porträt_5-6_1_f55</t>
  </si>
  <si>
    <t>img-416-005-005</t>
  </si>
  <si>
    <t>Happy_End_Station_Probe_Porträt_5-6_1_f57</t>
  </si>
  <si>
    <t>img-416-005-006</t>
  </si>
  <si>
    <t>Happy_End_Station_Probe_Porträt_5-6_1_f59</t>
  </si>
  <si>
    <t>img-416-006</t>
  </si>
  <si>
    <t>Happy_End_Station_Probe_Porträt_5-6_1_f61_f63_f65_f67_f69_f71</t>
  </si>
  <si>
    <t>img-416-006-001</t>
  </si>
  <si>
    <t>Happy_End_Station_Probe_Porträt_5-6_1_f61</t>
  </si>
  <si>
    <t>Michael,Sens;Burkhart,Seidemann;Guenter,Richter;Constanze,Schwendler</t>
  </si>
  <si>
    <t>heller Kreis (oben rechts), heller blasser Streifen senkrecht (Mitte)</t>
  </si>
  <si>
    <t>img-416-006-002</t>
  </si>
  <si>
    <t>Happy_End_Station_Probe_Porträt_5-6_1_f63</t>
  </si>
  <si>
    <t>heller Kreis (oben rechts)</t>
  </si>
  <si>
    <t>img-416-006-003</t>
  </si>
  <si>
    <t>Happy_End_Station_Probe_Porträt_5-6_1_f65</t>
  </si>
  <si>
    <t>img-416-006-004</t>
  </si>
  <si>
    <t>Happy_End_Station_Probe_Porträt_5-6_1_f67</t>
  </si>
  <si>
    <t>img-416-006-005</t>
  </si>
  <si>
    <t>Happy_End_Station_Probe_Porträt_5-6_1_f69</t>
  </si>
  <si>
    <t>img-416-006-006</t>
  </si>
  <si>
    <t>Happy_End_Station_Probe_Porträt_5-6_1_f71</t>
  </si>
  <si>
    <t>img-416-007</t>
  </si>
  <si>
    <t>Happy_End_Station_Probe_Porträt_5-6_2_f2_f4_f6_f8_f10_f12</t>
  </si>
  <si>
    <t>img-416-007-001</t>
  </si>
  <si>
    <t>Happy_End_Station_Probe_Porträt_5-6_2_f2</t>
  </si>
  <si>
    <t>img-416-007-002</t>
  </si>
  <si>
    <t>Happy_End_Station_Probe_Porträt_5-6_2_f4</t>
  </si>
  <si>
    <t>img-416-007-003</t>
  </si>
  <si>
    <t>Happy_End_Station_Probe_Porträt_5-6_2_f6</t>
  </si>
  <si>
    <t>winzige helle Flecken, helle feine Streifen (waagrecht, unten)</t>
  </si>
  <si>
    <t>img-416-007-004</t>
  </si>
  <si>
    <t>Happy_End_Station_Probe_Porträt_5-6_2_f8</t>
  </si>
  <si>
    <t>Constanze,Schwendler;Guenter,Richter</t>
  </si>
  <si>
    <t>helle feine Streifen (waagrecht, oben)</t>
  </si>
  <si>
    <t>img-416-007-005</t>
  </si>
  <si>
    <t>Happy_End_Station_Probe_Porträt_5-6_2_f10</t>
  </si>
  <si>
    <t>img-416-007-006</t>
  </si>
  <si>
    <t>Happy_End_Station_Probe_Porträt_5-6_2_f12</t>
  </si>
  <si>
    <t>feiner heller Streifen (quer durch Bildmitte), heller Kreis</t>
  </si>
  <si>
    <t>img-416-008</t>
  </si>
  <si>
    <t>Happy_End_Station_Probe_Porträt_5-6_2_f14_f16_f18_f20_f22_f24</t>
  </si>
  <si>
    <t>img-416-008-001</t>
  </si>
  <si>
    <t>Happy_End_Station_Probe_Porträt_5-6_2_f14</t>
  </si>
  <si>
    <t>img-416-008-002</t>
  </si>
  <si>
    <t>Happy_End_Station_Probe_Porträt_5-6_2_f16</t>
  </si>
  <si>
    <t>img-416-008-003</t>
  </si>
  <si>
    <t>Happy_End_Station_Probe_Porträt_5-6_2_f18</t>
  </si>
  <si>
    <t>img-416-008-004</t>
  </si>
  <si>
    <t>Happy_End_Station_Probe_Porträt_5-6_2_f20</t>
  </si>
  <si>
    <t>Burkhart,Seidemann;Guenter,Richter;Michael,Sens</t>
  </si>
  <si>
    <t>img-416-008-005</t>
  </si>
  <si>
    <t>Happy_End_Station_Probe_Porträt_5-6_2_f22</t>
  </si>
  <si>
    <t>img-416-008-006</t>
  </si>
  <si>
    <t>Happy_End_Station_Probe_Porträt_5-6_2_f24</t>
  </si>
  <si>
    <t>länglicher heller Fleck (oben Mitte)</t>
  </si>
  <si>
    <t>img-416-009</t>
  </si>
  <si>
    <t>Happy_End_Station_Probe_Porträt_5-6_2_f26_f28_f30_f32_f34_f36</t>
  </si>
  <si>
    <t>img-416-009-001</t>
  </si>
  <si>
    <t>Happy_End_Station_Probe_Porträt_5-6_2_f26</t>
  </si>
  <si>
    <t>img-416-009-002</t>
  </si>
  <si>
    <t>Happy_End_Station_Probe_Porträt_5-6_2_f28</t>
  </si>
  <si>
    <t>img-416-009-003</t>
  </si>
  <si>
    <t>Happy_End_Station_Probe_Porträt_5-6_2_f30</t>
  </si>
  <si>
    <t>img-416-009-004</t>
  </si>
  <si>
    <t>Happy_End_Station_Probe_Porträt_5-6_2_f32</t>
  </si>
  <si>
    <t>img-416-009-005</t>
  </si>
  <si>
    <t>Happy_End_Station_Probe_Porträt_5-6_2_f34</t>
  </si>
  <si>
    <t>img-416-009-006</t>
  </si>
  <si>
    <t>Happy_End_Station_Probe_Porträt_5-6_2_f36</t>
  </si>
  <si>
    <t>img-417</t>
  </si>
  <si>
    <t>Handschriftlich: Happy-End Station Gen. Probe</t>
  </si>
  <si>
    <t>img-417-001</t>
  </si>
  <si>
    <t>Happy_End_Station_Gen_Probe_f13_f14_f15_f16_f17_f18</t>
  </si>
  <si>
    <t>"Happy End Station" Generalprobe</t>
  </si>
  <si>
    <t>\V-Archive\00_INTERNE_PROJEKTE\190000_Digis Pantomime NVT\BILD\8\Happy_End_Station_Gen_Probe_f13_f14_f15_f16_f17_f18.tif</t>
  </si>
  <si>
    <t>img-417-001-001</t>
  </si>
  <si>
    <t>Happy_End_Station_Gen_Probe_f13</t>
  </si>
  <si>
    <t>img-417-001-002</t>
  </si>
  <si>
    <t>Happy_End_Station_Gen_Probe_f14</t>
  </si>
  <si>
    <t>img-417-001-003</t>
  </si>
  <si>
    <t>Happy_End_Station_Gen_Probe_f15</t>
  </si>
  <si>
    <t>Burkhart,Seidemann;Constanze,Schwendler;Guenter,Richter</t>
  </si>
  <si>
    <t>img-417-001-004</t>
  </si>
  <si>
    <t>Happy_End_Station_Gen_Probe_f16</t>
  </si>
  <si>
    <t>img-417-001-005</t>
  </si>
  <si>
    <t>Happy_End_Station_Gen_Probe_f17</t>
  </si>
  <si>
    <t>img-417-001-006</t>
  </si>
  <si>
    <t>Happy_End_Station_Gen_Probe_f18</t>
  </si>
  <si>
    <t>img-417-002</t>
  </si>
  <si>
    <t>Happy_End_Station_Gen_Probe_f19_f20_f21_f22_f23_f24</t>
  </si>
  <si>
    <t>Burkhart,Seidemann;Constanze,Schwendler</t>
  </si>
  <si>
    <t>\V-Archive\00_INTERNE_PROJEKTE\190000_Digis Pantomime NVT\BILD\8\Happy_End_Station_Gen_Probe_f19_f20_f21_f22_f23_f24.tif</t>
  </si>
  <si>
    <t>img-417-002-001</t>
  </si>
  <si>
    <t>Happy_End_Station_Gen_Probe_f19</t>
  </si>
  <si>
    <t>img-417-002-002</t>
  </si>
  <si>
    <t>Happy_End_Station_Gen_Probe_f20</t>
  </si>
  <si>
    <t>img-417-002-003</t>
  </si>
  <si>
    <t>Happy_End_Station_Gen_Probe_f21</t>
  </si>
  <si>
    <t>img-417-002-004</t>
  </si>
  <si>
    <t>Happy_End_Station_Gen_Probe_f22</t>
  </si>
  <si>
    <t>img-417-002-005</t>
  </si>
  <si>
    <t>Happy_End_Station_Gen_Probe_f23</t>
  </si>
  <si>
    <t>img-417-002-006</t>
  </si>
  <si>
    <t>Happy_End_Station_Gen_Probe_f24</t>
  </si>
  <si>
    <t>img-417-003</t>
  </si>
  <si>
    <t>Happy_End_Station_Gen_Probe_f25_f26_f27_f28_f29_f30</t>
  </si>
  <si>
    <t>Burkhart,Seidemann;Guenter,Richter;Michael,Sens;Maria_Elisabeth,Klein</t>
  </si>
  <si>
    <t>\V-Archive\00_INTERNE_PROJEKTE\190000_Digis Pantomime NVT\BILD\8\Happy_End_Station_Gen_Probe_f25_f26_f27_f28_f29_f30.tif</t>
  </si>
  <si>
    <t>img-417-003-001</t>
  </si>
  <si>
    <t>Happy_End_Station_Gen_Probe_f25</t>
  </si>
  <si>
    <t>Maria_Elisabeth,Klein;Guenter,Richter</t>
  </si>
  <si>
    <t>img-417-003-002</t>
  </si>
  <si>
    <t>Happy_End_Station_Gen_Probe_f26</t>
  </si>
  <si>
    <t>img-417-003-003</t>
  </si>
  <si>
    <t>Happy_End_Station_Gen_Probe_f27</t>
  </si>
  <si>
    <t>img-417-003-004</t>
  </si>
  <si>
    <t>Happy_End_Station_Gen_Probe_f28</t>
  </si>
  <si>
    <t>img-417-003-005</t>
  </si>
  <si>
    <t>Happy_End_Station_Gen_Probe_f29</t>
  </si>
  <si>
    <t>img-417-003-006</t>
  </si>
  <si>
    <t>Happy_End_Station_Gen_Probe_f30</t>
  </si>
  <si>
    <t>img-417-004</t>
  </si>
  <si>
    <t>Happy_End_Station_Gen_Probe_f31_f32_f33_f34_f35_f36</t>
  </si>
  <si>
    <t>\V-Archive\00_INTERNE_PROJEKTE\190000_Digis Pantomime NVT\BILD\8\Happy_End_Station_Gen_Probe_f31_f32_f33_f34_f35_f36.tiff</t>
  </si>
  <si>
    <t>img-417-004-001</t>
  </si>
  <si>
    <t>Happy_End_Station_Gen_Probe_f31</t>
  </si>
  <si>
    <t>img-417-004-002</t>
  </si>
  <si>
    <t>Happy_End_Station_Gen_Probe_f32</t>
  </si>
  <si>
    <t>viele kleine helle Flecken, ein Kratzer</t>
  </si>
  <si>
    <t>img-417-004-003</t>
  </si>
  <si>
    <t>Happy_End_Station_Gen_Probe_f33</t>
  </si>
  <si>
    <t>img-417-004-004</t>
  </si>
  <si>
    <t>Happy_End_Station_Gen_Probe_f34</t>
  </si>
  <si>
    <t>img-417-004-005</t>
  </si>
  <si>
    <t>Happy_End_Station_Gen_Probe_f35</t>
  </si>
  <si>
    <t>img-417-004-006</t>
  </si>
  <si>
    <t>Happy_End_Station_Gen_Probe_f36</t>
  </si>
  <si>
    <t>img-418</t>
  </si>
  <si>
    <t>Handschriftlich: HAPPYENDSTATION REPROS [durchgestrichen:] 37-46. Programmheft REPROS. 
Stempel: Foto Pepita Engel 1058 Berlin Topsstraße 1 Konto-Nr.: 6652-45-54895</t>
  </si>
  <si>
    <t>img-418-001</t>
  </si>
  <si>
    <t>Happy_End_Station_Programmheft_Repros_1_f1_f2_f3</t>
  </si>
  <si>
    <t>17x6,1</t>
  </si>
  <si>
    <t>\V-Archive\00_INTERNE_PROJEKTE\190000_Digis Pantomime NVT\BILD\8\Happy_End_Station_Programmheft_Repros_1_f1_f2_f3.tif</t>
  </si>
  <si>
    <t>img-418-001-001</t>
  </si>
  <si>
    <t>Happy_End_Station_Programmheft_Repros_1_f1</t>
  </si>
  <si>
    <t xml:space="preserve">Fotografie auf einem Plakat </t>
  </si>
  <si>
    <t>img-418-001-002</t>
  </si>
  <si>
    <t>Happy_End_Station_Programmheft_Repros_1_f2</t>
  </si>
  <si>
    <t>PR_Wer_hat_Angst_vorm_schwarzen_Mann;PR_Blaubart;PR_Hanswurst</t>
  </si>
  <si>
    <t xml:space="preserve">Fotocollage auf einem Plakat </t>
  </si>
  <si>
    <t>img-418-001-003</t>
  </si>
  <si>
    <t>Happy_End_Station_Programmheft_Repros_1_f3</t>
  </si>
  <si>
    <t>img-418-002</t>
  </si>
  <si>
    <t>Happy_End_Station_Programmheft_Repros_1_f4_f5_f7</t>
  </si>
  <si>
    <t>\V-Archive\00_INTERNE_PROJEKTE\190000_Digis Pantomime NVT\BILD\8\Happy_End_Station_Programmheft_Repros_1_f4_f5_f7.tif</t>
  </si>
  <si>
    <t>img-418-002-001</t>
  </si>
  <si>
    <t>Happy_End_Station_Programmheft_Repros_1_f4</t>
  </si>
  <si>
    <t>Fotografie auf einem Plakat</t>
  </si>
  <si>
    <t>img-418-002-002</t>
  </si>
  <si>
    <t>Happy_End_Station_Programmheft_Repros_1_f5</t>
  </si>
  <si>
    <t>Fotografie von einer Collage aus Fotografien und Dokumenten</t>
  </si>
  <si>
    <t>Constanze,Schwendler;Michael,Sens;Maria,Stahl;Peter,Baumgart</t>
  </si>
  <si>
    <t>img-418-002-003</t>
  </si>
  <si>
    <t>Happy_End_Station_Programmheft_Repros_1_f7</t>
  </si>
  <si>
    <t>img-418-003</t>
  </si>
  <si>
    <t>Happy_End_Station_Programmheft_Repros_1_f8_f9_f10</t>
  </si>
  <si>
    <t>\V-Archive\00_INTERNE_PROJEKTE\190000_Digis Pantomime NVT\BILD\8\Happy_End_Station_Programmheft_Repros_1_f8_f9_f10.tif</t>
  </si>
  <si>
    <t>img-418-003-001</t>
  </si>
  <si>
    <t>Happy_End_Station_Programmheft_Repros_1_f8</t>
  </si>
  <si>
    <t>Fotografie eines Plakats</t>
  </si>
  <si>
    <t>bläuliche Flecken (unterer linker Bildrand), blasse dünne Streifen (queer, linke Bildseite)</t>
  </si>
  <si>
    <t>img-418-003-002</t>
  </si>
  <si>
    <t>Happy_End_Station_Programmheft_Repros_1_f9</t>
  </si>
  <si>
    <t>img-418-003-003</t>
  </si>
  <si>
    <t>Happy_End_Station_Programmheft_Repros_1_f10</t>
  </si>
  <si>
    <t xml:space="preserve">Fotografie eine Autogrammkarte von Carola Pöbe Durant aus "Happy End Station" </t>
  </si>
  <si>
    <t>img-418-004</t>
  </si>
  <si>
    <t>Happy_End_Station_Programmheft_Repros_1_f12_f13_f14</t>
  </si>
  <si>
    <t>\V-Archive\00_INTERNE_PROJEKTE\190000_Digis Pantomime NVT\BILD\8\Happy_End_Station_Programmheft_Repros_1_f12_f13_f14.tif</t>
  </si>
  <si>
    <t>img-418-004-001</t>
  </si>
  <si>
    <t>Happy_End_Station_Programmheft_Repros_1_f12</t>
  </si>
  <si>
    <t xml:space="preserve">Fotografie einer Autogrammkarte von Carola Pöbe Durant aus "Happy End Station" </t>
  </si>
  <si>
    <t>img-418-004-002</t>
  </si>
  <si>
    <t>Happy_End_Station_Programmheft_Repros_1_f13</t>
  </si>
  <si>
    <t>img-418-004-003</t>
  </si>
  <si>
    <t>Happy_End_Station_Programmheft_Repros_1_f14</t>
  </si>
  <si>
    <t>Nichts erkennbar</t>
  </si>
  <si>
    <t>img-418-005</t>
  </si>
  <si>
    <t>Happy_End_Station_Programmheft_Repros_2_f1_f2</t>
  </si>
  <si>
    <t>11x6</t>
  </si>
  <si>
    <t>\V-Archive\00_INTERNE_PROJEKTE\190000_Digis Pantomime NVT\BILD\8\Happy_End_Station_Programmheft_Repros_2_f1_f2.tif</t>
  </si>
  <si>
    <t>img-418-005-001</t>
  </si>
  <si>
    <t>Happy_End_Station_Programmheft_Repros_2_f1</t>
  </si>
  <si>
    <t>Drei Exemplare einer Fotografie aus "Happy End Station"</t>
  </si>
  <si>
    <t>bläulicher Fleck (Mitte rechts)</t>
  </si>
  <si>
    <t>img-418-005-002</t>
  </si>
  <si>
    <t>Happy_End_Station_Programmheft_Repros_2_f2</t>
  </si>
  <si>
    <t>img-418-006</t>
  </si>
  <si>
    <t>Happy_End_Station_Programmheft_Repros_2_f3_f4_f5_f6</t>
  </si>
  <si>
    <t>23,4x6</t>
  </si>
  <si>
    <t>\V-Archive\00_INTERNE_PROJEKTE\190000_Digis Pantomime NVT\BILD\8\Happy_End_Station_Programmheft_Repros_2_f3_f4_f5_f6.tif</t>
  </si>
  <si>
    <t>img-418-006-001</t>
  </si>
  <si>
    <t>Happy_End_Station_Programmheft_Repros_2_f3</t>
  </si>
  <si>
    <t>Dokument mit Text auf Glasplatte</t>
  </si>
  <si>
    <t>img-418-006-002</t>
  </si>
  <si>
    <t>Happy_End_Station_Programmheft_Repros_2_f4</t>
  </si>
  <si>
    <t>img-418-006-003</t>
  </si>
  <si>
    <t>Happy_End_Station_Programmheft_Repros_2_f5</t>
  </si>
  <si>
    <t>Fotografie von der Schwester aus "Happy End Station"</t>
  </si>
  <si>
    <t>img-418-006-004</t>
  </si>
  <si>
    <t>Happy_End_Station_Programmheft_Repros_2_f6</t>
  </si>
  <si>
    <t>blasse dunkle Flecken (linke Bildseite)</t>
  </si>
  <si>
    <t>img-418-007</t>
  </si>
  <si>
    <t>Happy_End_Station_Programmheft_Repros_2_f7_f8_f10_f11</t>
  </si>
  <si>
    <t>\V-Archive\00_INTERNE_PROJEKTE\190000_Digis Pantomime NVT\BILD\8\Happy_End_Station_Programmheft_Repros_2_f7_f8_f10_f11.tif</t>
  </si>
  <si>
    <t>img-418-007-001</t>
  </si>
  <si>
    <t>Happy_End_Station_Programmheft_Repros_2_f7</t>
  </si>
  <si>
    <t>Fotografie einer zerrissenen Autogrammkarte von August Löbich aus "Happy End Station"</t>
  </si>
  <si>
    <t>helle Flecken (entlang oberer Bildrand)</t>
  </si>
  <si>
    <t>img-418-007-002</t>
  </si>
  <si>
    <t>Happy_End_Station_Programmheft_Repros_2_f8</t>
  </si>
  <si>
    <t xml:space="preserve">bläuliche Flecken </t>
  </si>
  <si>
    <t>img-418-007-003</t>
  </si>
  <si>
    <t>Happy_End_Station_Programmheft_Repros_2_f10</t>
  </si>
  <si>
    <t>Fotografie einer zerrissenen Autogrammkarte von Carl Stramm aus "Happy End Station"</t>
  </si>
  <si>
    <t>Bläuliche Flecken, helle Risse</t>
  </si>
  <si>
    <t>img-418-007-004</t>
  </si>
  <si>
    <t>Happy_End_Station_Programmheft_Repros_2_f11</t>
  </si>
  <si>
    <t>helle Risse, helle Flecken (entlang oberer Bildrand)</t>
  </si>
  <si>
    <t>img-418-008</t>
  </si>
  <si>
    <t>Happy_End_Station_Programmheft_Repros_2_f12_f13_f15_f16</t>
  </si>
  <si>
    <t>23,3x6</t>
  </si>
  <si>
    <t>\V-Archive\00_INTERNE_PROJEKTE\190000_Digis Pantomime NVT\BILD\8\Happy_End_Station_Programmheft_Repros_2_f12_f13_f15_f16.tif</t>
  </si>
  <si>
    <t>img-418-008-001</t>
  </si>
  <si>
    <t>Happy_End_Station_Programmheft_Repros_2_f12</t>
  </si>
  <si>
    <t>Fotografie der Schwester aus "Happy End Station"</t>
  </si>
  <si>
    <t>heller Fleck (entlang oderer Bildrand), bläulicher Flekc (oben rechts), rosa Verfärbung (entlang unterer Bildrand)</t>
  </si>
  <si>
    <t>img-418-008-002</t>
  </si>
  <si>
    <t>Happy_End_Station_Programmheft_Repros_2_f13</t>
  </si>
  <si>
    <t>rosa Verfärbung (entlang unterer Bildrand) heller Fleck (entlang oberer Bildrand), bläuliche Flecken</t>
  </si>
  <si>
    <t>img-418-008-003</t>
  </si>
  <si>
    <t>Happy_End_Station_Programmheft_Repros_2_f15</t>
  </si>
  <si>
    <t>Fotografie Leonhard Schrack aus "Happy End Station"</t>
  </si>
  <si>
    <t>Bläuliche Flecken, rosa Verfärbung (entlang unterer Bildrand), helle Flecken (entlang oberer Bildrand)</t>
  </si>
  <si>
    <t>img-418-008-004</t>
  </si>
  <si>
    <t>Happy_End_Station_Programmheft_Repros_2_f16</t>
  </si>
  <si>
    <t>rosa Verfärbung (entlang unterer Bildrand), helle Flecken (entlang oberer Bildrand)</t>
  </si>
  <si>
    <t>img-418-009</t>
  </si>
  <si>
    <t>Happy_End_Station_Programmheft_Repros_3_f8_f9_f10_f12</t>
  </si>
  <si>
    <t>23,2x6</t>
  </si>
  <si>
    <t>\V-Archive\00_INTERNE_PROJEKTE\190000_Digis Pantomime NVT\BILD\8\Happy_End_Station_Programmheft_Repros_3_f8_f9_f10_f12.tif</t>
  </si>
  <si>
    <t>img-418-009-001</t>
  </si>
  <si>
    <t>Happy_End_Station_Programmheft_Repros_3_f8</t>
  </si>
  <si>
    <t>Fotografie "Happy End Station"</t>
  </si>
  <si>
    <t>Burkhart,Seidemann;Constanze,Schwendler;Guenter,Richter;Michael,Sens</t>
  </si>
  <si>
    <t>heller fleck (entlang unterer Bildrand)</t>
  </si>
  <si>
    <t>img-418-009-002</t>
  </si>
  <si>
    <t>Happy_End_Station_Programmheft_Repros_3_f9</t>
  </si>
  <si>
    <t>img-418-009-003</t>
  </si>
  <si>
    <t>Happy_End_Station_Programmheft_Repros_3_f10</t>
  </si>
  <si>
    <t>img-418-009-004</t>
  </si>
  <si>
    <t>Happy_End_Station_Programmheft_Repros_3_f12</t>
  </si>
  <si>
    <t>img-418-010</t>
  </si>
  <si>
    <t>Happy_End_Station_Programmheft_Repros_3_f2_f3_f5_f6</t>
  </si>
  <si>
    <t>\V-Archive\00_INTERNE_PROJEKTE\190000_Digis Pantomime NVT\BILD\8\Happy_End_Station_Programmheft_Repros_3_f2_f3_f5_f6.tif</t>
  </si>
  <si>
    <t>img-418-010-001</t>
  </si>
  <si>
    <t>Happy_End_Station_Programmheft_Repros_3_f2</t>
  </si>
  <si>
    <t>Drei Fotos, "Happy End Station"</t>
  </si>
  <si>
    <t>img-418-010-002</t>
  </si>
  <si>
    <t>Happy_End_Station_Programmheft_Repros_3_f3</t>
  </si>
  <si>
    <t>img-418-010-003</t>
  </si>
  <si>
    <t>Happy_End_Station_Programmheft_Repros_3_f5</t>
  </si>
  <si>
    <t>img-418-010-004</t>
  </si>
  <si>
    <t>Happy_End_Station_Programmheft_Repros_3_f6</t>
  </si>
  <si>
    <t>bläuliche Flecken</t>
  </si>
  <si>
    <t>img-419</t>
  </si>
  <si>
    <t>Handschriftlich: MIT UND OHNE NASE 1-10 März 88 Foto: Barbara Meffert</t>
  </si>
  <si>
    <t>img-419-001</t>
  </si>
  <si>
    <t>Mit_und_ohne_Nase_1-10_Barbara_Meffert_88_1-6_b1</t>
  </si>
  <si>
    <t xml:space="preserve">"Mit und ohne Nase", Probe </t>
  </si>
  <si>
    <t>LOC_DTFoyer</t>
  </si>
  <si>
    <t>Handschriftlich: 1</t>
  </si>
  <si>
    <t>helle Punkte (entlang unterer Bildrand und auf Bild verteilt), helle Flecken (entlang oberer und unterer Bildrand)</t>
  </si>
  <si>
    <t>\V-Archive\00_INTERNE_PROJEKTE\190000_Digis Pantomime NVT\BILD\9\Mit_und_ohne_Nase_1-10_Barbara_Meffert_88_1-6_b1.tif</t>
  </si>
  <si>
    <t>img-419-002</t>
  </si>
  <si>
    <t>Mit_und_ohne_Nase_1-10_Barbara_Meffert_88_1-6_b2</t>
  </si>
  <si>
    <t>Handschriftlich: 2</t>
  </si>
  <si>
    <t>helle Kringel (entlang unterer und oberer Bildrand), heller Fleck (entlang oberer Bildrand)</t>
  </si>
  <si>
    <t>\V-Archive\00_INTERNE_PROJEKTE\190000_Digis Pantomime NVT\BILD\9\Mit_und_ohne_Nase_1-10_Barbara_Meffert_88_1-6_b2.tif</t>
  </si>
  <si>
    <t>img-419-003</t>
  </si>
  <si>
    <t>Mit_und_ohne_Nase_1-10_Barbara_Meffert_88_1-6_b3</t>
  </si>
  <si>
    <t>Handschriftlich: 3</t>
  </si>
  <si>
    <t>helle Kringel (entlang oberer Bildrand), heller Fleck (entlang oberer Bildrand)</t>
  </si>
  <si>
    <t>\V-Archive\00_INTERNE_PROJEKTE\190000_Digis Pantomime NVT\BILD\9\Mit_und_ohne_Nase_1-10_Barbara_Meffert_88_1-6_b3.tif</t>
  </si>
  <si>
    <t>img-419-004</t>
  </si>
  <si>
    <t>Mit_und_ohne_Nase_1-10_Barbara_Meffert_88_1-6_b4</t>
  </si>
  <si>
    <t>Handschriftlich: 4</t>
  </si>
  <si>
    <t>dunkle Flecken (entlang oberer und unterer Bildrand), helle Flecken (entlang unterer und oberer Bildrand)</t>
  </si>
  <si>
    <t>\V-Archive\00_INTERNE_PROJEKTE\190000_Digis Pantomime NVT\BILD\9\Mit_und_ohne_Nase_1-10_Barbara_Meffert_88_1-6_b4.tif</t>
  </si>
  <si>
    <t>img-419-005</t>
  </si>
  <si>
    <t>Mit_und_ohne_Nase_1-10_Barbara_Meffert_88_1-6_b5</t>
  </si>
  <si>
    <t>Heller Kringel (unten links), Heller Fleck (oben rechts), helle Kringel (oberer Bildrand)</t>
  </si>
  <si>
    <t>\V-Archive\00_INTERNE_PROJEKTE\190000_Digis Pantomime NVT\BILD\9\Mit_und_ohne_Nase_1-10_Barbara_Meffert_88_1-6_b5.tif</t>
  </si>
  <si>
    <t>img-419-006</t>
  </si>
  <si>
    <t>Mit_und_ohne_Nase_1-10_Barbara_Meffert_88_1-6_b6</t>
  </si>
  <si>
    <t>Handschriftlich: 6</t>
  </si>
  <si>
    <t>Helle Schlieren (entlang oberer Bildrand), Flecken (entlang unterer Bildrand)</t>
  </si>
  <si>
    <t>\V-Archive\00_INTERNE_PROJEKTE\190000_Digis Pantomime NVT\BILD\9\Mit_und_ohne_Nase_1-10_Barbara_Meffert_88_1-6_b6.tif</t>
  </si>
  <si>
    <t>img-419-007</t>
  </si>
  <si>
    <t>Mit_und_ohne_Nase_1-10_Barbara_Meffert_88_1-6_b7</t>
  </si>
  <si>
    <t>Heller Fleck (entlang oberer Bildrand), dunkle Punkte (entlang oberer und unterer Bildrand), lila Strich (senkrecht links)</t>
  </si>
  <si>
    <t>img-419-008</t>
  </si>
  <si>
    <t>Mit_und_ohne_Nase_1-10_Barbara_Meffert_88_1-6_b8</t>
  </si>
  <si>
    <t>dunkle Flecken (entlang oberer und unterer Bildrand), lila Strich, (senkrecht, rechts)</t>
  </si>
  <si>
    <t>img-419-009</t>
  </si>
  <si>
    <t>Mit_und_ohne_Nase_1-10_Barbara_Meffert_88_1-6_b9</t>
  </si>
  <si>
    <t>heller Fleck (entlang oberer Bildrand), helle Kringel (entlang unterer Bildrand, einer am oberen Bildrand)</t>
  </si>
  <si>
    <t>img-419-010</t>
  </si>
  <si>
    <t>Mit_und_ohne_Nase_1-10_Barbara_Meffert_88_1-6_b10</t>
  </si>
  <si>
    <t>dunkle Punkte (entlang unterer und oberer Bildrand), lila Streifen (senkrecht, links)</t>
  </si>
  <si>
    <t>img-420</t>
  </si>
  <si>
    <t>Auf der Mappe steht, dass diese Fotos nicht zu veröffentlichen sind.</t>
  </si>
  <si>
    <t>Handschriftlich: Pantomime: Mit + ohne Nase . Generalprobe 26.03.1988. Fotos Theile nicht zur Veröffentlichung
Stempel: Copyright by WOHLFHARD THEILE 1017 Berlin Corinthstraße 41</t>
  </si>
  <si>
    <t>img-420-001</t>
  </si>
  <si>
    <t>Pantomime_Mit_und_ohne_Nase_Generalprobe_26388_1_f8_f10_f12_f14_f16_f18</t>
  </si>
  <si>
    <t>"Mit und ohne Nase", Generalprobe</t>
  </si>
  <si>
    <t>\V-Archive\00_INTERNE_PROJEKTE\190000_Digis Pantomime NVT\BILD\9\Pantomime_Mit_und_ohne_Nase_Generalprobe_26388_1_f8_f10_f12_f14_f16_f18.tif</t>
  </si>
  <si>
    <t>img-420-001-001</t>
  </si>
  <si>
    <t>Pantomime_Mit_und_ohne_Nase_Generalprobe_26388_1_f8</t>
  </si>
  <si>
    <t>helle Flecken (rechter Filmrand)</t>
  </si>
  <si>
    <t>img-420-001-002</t>
  </si>
  <si>
    <t>Pantomime_Mit_und_ohne_Nase_Generalprobe_26388_1_f10</t>
  </si>
  <si>
    <t>img-420-001-003</t>
  </si>
  <si>
    <t>Pantomime_Mit_und_ohne_Nase_Generalprobe_26388_1_f12</t>
  </si>
  <si>
    <t>img-420-001-004</t>
  </si>
  <si>
    <t>Pantomime_Mit_und_ohne_Nase_Generalprobe_26388_1_f14</t>
  </si>
  <si>
    <t>dunkler Fleck (rechter Filmrand), heller Fleck (linker Filmrand)</t>
  </si>
  <si>
    <t>img-420-001-005</t>
  </si>
  <si>
    <t>Pantomime_Mit_und_ohne_Nase_Generalprobe_26388_1_f16</t>
  </si>
  <si>
    <t>Kratzer (rechter Filmrand), Heller Fleck (rechter Filmrand), dunkler Fleck (linker Filmrand)</t>
  </si>
  <si>
    <t>img-420-001-006</t>
  </si>
  <si>
    <t>Pantomime_Mit_und_ohne_Nase_Generalprobe_26388_1_f18</t>
  </si>
  <si>
    <t>winzige helle Flecken, dunkler Fleck (linker Filmrand)</t>
  </si>
  <si>
    <t>img-420-002</t>
  </si>
  <si>
    <t>Pantomime_Mit_und_ohne_Nase_Generalprobe_26388_1_f19_f21_f23_f25_f27_f29</t>
  </si>
  <si>
    <t>\V-Archive\00_INTERNE_PROJEKTE\190000_Digis Pantomime NVT\BILD\9\Pantomime_Mit_und_ohne_Nase_Generalprobe_26388_1_f19_f21_f23_f25_f27_f29.tif</t>
  </si>
  <si>
    <t>img-420-002-001</t>
  </si>
  <si>
    <t>Pantomime_Mit_und_ohne_Nase_Generalprobe_26388_1_f19</t>
  </si>
  <si>
    <t>winzige helle Flecken im Bild, heller Fleck (linker Filmrand), dunkle Flecken (rechter Filmrand)</t>
  </si>
  <si>
    <t>img-420-002-002</t>
  </si>
  <si>
    <t>Pantomime_Mit_und_ohne_Nase_Generalprobe_26388_1_f21</t>
  </si>
  <si>
    <t>helle und dunkle Flecken (rechter Filmrand), dunkle Flecken (linker Filmrand), winzige helle Flecken im Bild</t>
  </si>
  <si>
    <t>img-420-002-003</t>
  </si>
  <si>
    <t>Pantomime_Mit_und_ohne_Nase_Generalprobe_26388_1_f23</t>
  </si>
  <si>
    <t>winzige helle Flecken im Bild</t>
  </si>
  <si>
    <t>img-420-002-004</t>
  </si>
  <si>
    <t>Pantomime_Mit_und_ohne_Nase_Generalprobe_26388_1_f25</t>
  </si>
  <si>
    <t>img-420-002-005</t>
  </si>
  <si>
    <t>Pantomime_Mit_und_ohne_Nase_Generalprobe_26388_1_f27</t>
  </si>
  <si>
    <t>dunkle und helle Flecken (unterer Filmrand)</t>
  </si>
  <si>
    <t>img-420-002-006</t>
  </si>
  <si>
    <t>Pantomime_Mit_und_ohne_Nase_Generalprobe_26388_1_f29</t>
  </si>
  <si>
    <t>img-420-003</t>
  </si>
  <si>
    <t>Pantomime_Mit_und_ohne_Nase_Generalprobe_26388_1_f31_f33_f35_f37_f39_f41</t>
  </si>
  <si>
    <t>\V-Archive\00_INTERNE_PROJEKTE\190000_Digis Pantomime NVT\BILD\9\Pantomime_Mit_und_ohne_Nase_Generalprobe_26388_1_f31_f33_f35_f37_f39_f41.tif</t>
  </si>
  <si>
    <t>img-420-003-001</t>
  </si>
  <si>
    <t>Pantomime_Mit_und_ohne_Nase_Generalprobe_26388_1_f31</t>
  </si>
  <si>
    <t>dunkle Flecken (rechter Filmrand)</t>
  </si>
  <si>
    <t>img-420-003-002</t>
  </si>
  <si>
    <t>Pantomime_Mit_und_ohne_Nase_Generalprobe_26388_1_f33</t>
  </si>
  <si>
    <t>img-420-003-003</t>
  </si>
  <si>
    <t>Pantomime_Mit_und_ohne_Nase_Generalprobe_26388_1_f35</t>
  </si>
  <si>
    <t>img-420-003-004</t>
  </si>
  <si>
    <t>Pantomime_Mit_und_ohne_Nase_Generalprobe_26388_1_f37</t>
  </si>
  <si>
    <t>dunkle Flecken (oberer Filmrand)</t>
  </si>
  <si>
    <t>getwas staubig</t>
  </si>
  <si>
    <t>img-420-003-005</t>
  </si>
  <si>
    <t>Pantomime_Mit_und_ohne_Nase_Generalprobe_26388_1_f39</t>
  </si>
  <si>
    <t>dunkle Flecken (oberer und unterer Filmrand)</t>
  </si>
  <si>
    <t>img-420-003-006</t>
  </si>
  <si>
    <t>Pantomime_Mit_und_ohne_Nase_Generalprobe_26388_1_f41</t>
  </si>
  <si>
    <t>img-420-004</t>
  </si>
  <si>
    <t>Pantomime_Mit_und_ohne_Nase_Generalprobe_26388_1_f43_f45_f47_f49_f51_f53</t>
  </si>
  <si>
    <t>\V-Archive\00_INTERNE_PROJEKTE\190000_Digis Pantomime NVT\BILD\9\Pantomime_Mit_und_ohne_Nase_Generalprobe_26388_1_f43_f45_f47_f49_f51_f53.tif</t>
  </si>
  <si>
    <t>img-420-004-001</t>
  </si>
  <si>
    <t>Pantomime_Mit_und_ohne_Nase_Generalprobe_26388_1_f43</t>
  </si>
  <si>
    <t>img-420-004-002</t>
  </si>
  <si>
    <t>Pantomime_Mit_und_ohne_Nase_Generalprobe_26388_1_f45</t>
  </si>
  <si>
    <t>img-420-004-003</t>
  </si>
  <si>
    <t>Pantomime_Mit_und_ohne_Nase_Generalprobe_26388_1_f47</t>
  </si>
  <si>
    <t>helle Flecken (linker und rechter Filmrand), dunkle Flecken (linker Filmrand)</t>
  </si>
  <si>
    <t>img-420-004-004</t>
  </si>
  <si>
    <t>Pantomime_Mit_und_ohne_Nase_Generalprobe_26388_1_f49</t>
  </si>
  <si>
    <t>dunkle Flecken (rechter und linker Filmrand)</t>
  </si>
  <si>
    <t>img-420-004-005</t>
  </si>
  <si>
    <t>Pantomime_Mit_und_ohne_Nase_Generalprobe_26388_1_f51</t>
  </si>
  <si>
    <t>dunkle Flecken (linker und rechter Filmrand)</t>
  </si>
  <si>
    <t>img-420-004-006</t>
  </si>
  <si>
    <t>Pantomime_Mit_und_ohne_Nase_Generalprobe_26388_1_f53</t>
  </si>
  <si>
    <t>img-420-005</t>
  </si>
  <si>
    <t>Pantomime_Mit_und_ohne_Nase_Generalprobe_26388_1_f55_f57_f59_f61_f63_f65</t>
  </si>
  <si>
    <t>\V-Archive\00_INTERNE_PROJEKTE\190000_Digis Pantomime NVT\BILD\9\Pantomime_Mit_und_ohne_Nase_Generalprobe_26388_1_f55_f57_f59_f61_f63_f65.tif</t>
  </si>
  <si>
    <t>img-420-005-001</t>
  </si>
  <si>
    <t>Pantomime_Mit_und_ohne_Nase_Generalprobe_26388_1_f55</t>
  </si>
  <si>
    <t>dunkle Flecken (unterer Filmrand), winzige helle Flecken im Bild</t>
  </si>
  <si>
    <t>img-420-005-002</t>
  </si>
  <si>
    <t>Pantomime_Mit_und_ohne_Nase_Generalprobe_26388_1_f57</t>
  </si>
  <si>
    <t>dunkle und helle Flecken (oberer Filmrand)</t>
  </si>
  <si>
    <t>img-420-005-003</t>
  </si>
  <si>
    <t>Pantomime_Mit_und_ohne_Nase_Generalprobe_26388_1_f59</t>
  </si>
  <si>
    <t>img-420-005-004</t>
  </si>
  <si>
    <t>Pantomime_Mit_und_ohne_Nase_Generalprobe_26388_1_f61</t>
  </si>
  <si>
    <t>dunkle und helle Flecken (oberer und unterer Filmrand)</t>
  </si>
  <si>
    <t>img-420-005-005</t>
  </si>
  <si>
    <t>Pantomime_Mit_und_ohne_Nase_Generalprobe_26388_1_f63</t>
  </si>
  <si>
    <t>img-420-005-006</t>
  </si>
  <si>
    <t>Pantomime_Mit_und_ohne_Nase_Generalprobe_26388_1_f65</t>
  </si>
  <si>
    <t>dunkle Flecken (oberer und unterer Filmrand), umgeknickte Ecke (rechte obere Filmrand)</t>
  </si>
  <si>
    <t>img-420-006</t>
  </si>
  <si>
    <t>Pantomime_Mit_und_ohne_Nase_Generalprobe_26388_1_f67_f69_f71_f73_f75_f77</t>
  </si>
  <si>
    <t>22,9x3,6</t>
  </si>
  <si>
    <t>\V-Archive\00_INTERNE_PROJEKTE\190000_Digis Pantomime NVT\BILD\9\Pantomime_Mit_und_ohne_Nase_Generalprobe_26388_1_f67_f69_f71_f73_f75_f77.tif</t>
  </si>
  <si>
    <t>img-420-006-001</t>
  </si>
  <si>
    <t>Pantomime_Mit_und_ohne_Nase_Generalprobe_26388_1_f67</t>
  </si>
  <si>
    <t>dunkle Flecken (unterer Filmrand)</t>
  </si>
  <si>
    <t>img-420-006-002</t>
  </si>
  <si>
    <t>Pantomime_Mit_und_ohne_Nase_Generalprobe_26388_1_f69</t>
  </si>
  <si>
    <t>dunkle Flecken (unterer und oberer Filmrand) helle Schlieren (oberer Filmrand</t>
  </si>
  <si>
    <t>img-420-006-003</t>
  </si>
  <si>
    <t>Pantomime_Mit_und_ohne_Nase_Generalprobe_26388_1_f71</t>
  </si>
  <si>
    <t>dunkle Flecken und helle Schlieren (oberer Filmrand)</t>
  </si>
  <si>
    <t>img-420-006-004</t>
  </si>
  <si>
    <t>Pantomime_Mit_und_ohne_Nase_Generalprobe_26388_1_f73</t>
  </si>
  <si>
    <t>img-420-006-005</t>
  </si>
  <si>
    <t>Pantomime_Mit_und_ohne_Nase_Generalprobe_26388_1_f75</t>
  </si>
  <si>
    <t>img-420-006-006</t>
  </si>
  <si>
    <t>Pantomime_Mit_und_ohne_Nase_Generalprobe_26388_1_f77</t>
  </si>
  <si>
    <t>img-420-007</t>
  </si>
  <si>
    <t>Pantomime_Mit_und_ohne_Nase_Generalprobe_26388_2_f7_f9_f11_f13_f15_f17</t>
  </si>
  <si>
    <t>\V-Archive\00_INTERNE_PROJEKTE\190000_Digis Pantomime NVT\BILD\9\Pantomime_Mit_und_ohne_Nase_Generalprobe_26388_2_f7_f9_f11_f13_f15_f17.tif</t>
  </si>
  <si>
    <t>img-420-007-001</t>
  </si>
  <si>
    <t>Pantomime_Mit_und_ohne_Nase_Generalprobe_26388_2_f7</t>
  </si>
  <si>
    <t>dunkle Flecken (oberer und unterer Filmrand), heller Fleck (unterer Filmrand)</t>
  </si>
  <si>
    <t>img-420-007-002</t>
  </si>
  <si>
    <t>Pantomime_Mit_und_ohne_Nase_Generalprobe_26388_2_f9</t>
  </si>
  <si>
    <t>img-420-007-003</t>
  </si>
  <si>
    <t>Pantomime_Mit_und_ohne_Nase_Generalprobe_26388_2_f11</t>
  </si>
  <si>
    <t>img-420-007-004</t>
  </si>
  <si>
    <t>Pantomime_Mit_und_ohne_Nase_Generalprobe_26388_2_f13</t>
  </si>
  <si>
    <t>img-420-007-005</t>
  </si>
  <si>
    <t>Pantomime_Mit_und_ohne_Nase_Generalprobe_26388_2_f15</t>
  </si>
  <si>
    <t>dunkle Flecken (rechter und linker Filmrand), heller Streifen (rechter Filmrand)</t>
  </si>
  <si>
    <t>img-420-007-006</t>
  </si>
  <si>
    <t>Pantomime_Mit_und_ohne_Nase_Generalprobe_26388_2_f17</t>
  </si>
  <si>
    <t>img-420-008</t>
  </si>
  <si>
    <t>Pantomime_Mit_und_ohne_Nase_Generalprobe_26388_2_f18_f20_f22_f24_f26_f28</t>
  </si>
  <si>
    <t>\V-Archive\00_INTERNE_PROJEKTE\190000_Digis Pantomime NVT\BILD\9\Pantomime_Mit_und_ohne_Nase_Generalprobe_26388_2_f18_f20_f22_f24_f26_f28.tif</t>
  </si>
  <si>
    <t>img-420-008-001</t>
  </si>
  <si>
    <t>Pantomime_Mit_und_ohne_Nase_Generalprobe_26388_2_f18</t>
  </si>
  <si>
    <t>dunkle Flecken (rechter und linker Filmrand), winzige helle Flecken im Bild</t>
  </si>
  <si>
    <t>img-420-008-002</t>
  </si>
  <si>
    <t>Pantomime_Mit_und_ohne_Nase_Generalprobe_26388_2_f20</t>
  </si>
  <si>
    <t>img-420-008-003</t>
  </si>
  <si>
    <t>Pantomime_Mit_und_ohne_Nase_Generalprobe_26388_2_f22</t>
  </si>
  <si>
    <t>dunkle Flecken (unterer und oberer Filmrand), heller Krazter (oben links)</t>
  </si>
  <si>
    <t>img-420-008-004</t>
  </si>
  <si>
    <t>Pantomime_Mit_und_ohne_Nase_Generalprobe_26388_2_f24</t>
  </si>
  <si>
    <t>dunkle Flecken (unterer und oberer Filmrand), helle Punkte (unterer Filmrand, gehen ins Bild über)</t>
  </si>
  <si>
    <t>img-420-008-005</t>
  </si>
  <si>
    <t>Pantomime_Mit_und_ohne_Nase_Generalprobe_26388_2_f26</t>
  </si>
  <si>
    <t>dunkle Flecken (unterer und oberer Filmrand), helle Flecken (unterer Filmrand)</t>
  </si>
  <si>
    <t>img-420-008-006</t>
  </si>
  <si>
    <t>Pantomime_Mit_und_ohne_Nase_Generalprobe_26388_2_f28</t>
  </si>
  <si>
    <t xml:space="preserve">dunkle Flecken (oberer und unterer Filmrand), </t>
  </si>
  <si>
    <t>img-420-009</t>
  </si>
  <si>
    <t>Pantomime_Mit_und_ohne_Nase_Generalprobe_26388_2_f30_f32_f34_f36_f38_f40</t>
  </si>
  <si>
    <t>Einschnitt zwischen f_74 und f_75</t>
  </si>
  <si>
    <t>\V-Archive\00_INTERNE_PROJEKTE\190000_Digis Pantomime NVT\BILD\9\Pantomime_Mit_und_ohne_Nase_Generalprobe_26388_2_f30_f32_f34_f36_f38_f40.tif</t>
  </si>
  <si>
    <t>img-420-009-001</t>
  </si>
  <si>
    <t>Pantomime_Mit_und_ohne_Nase_Generalprobe_26388_2_f30</t>
  </si>
  <si>
    <t xml:space="preserve">dunkle Flecken (oberer und unterer Filmrand), winzige helle Flecken </t>
  </si>
  <si>
    <t>img-420-009-002</t>
  </si>
  <si>
    <t>Pantomime_Mit_und_ohne_Nase_Generalprobe_26388_2_f32</t>
  </si>
  <si>
    <t>img-420-009-003</t>
  </si>
  <si>
    <t>Pantomime_Mit_und_ohne_Nase_Generalprobe_26388_2_f34</t>
  </si>
  <si>
    <t xml:space="preserve">dunkle Flecken (oberer und unterer Filmrand), winzige helle Flecken, helle Flecken (unterer Filmrand) </t>
  </si>
  <si>
    <t>img-420-009-004</t>
  </si>
  <si>
    <t>Pantomime_Mit_und_ohne_Nase_Generalprobe_26388_2_f36</t>
  </si>
  <si>
    <t>dunkle Flecken (oberer und unterer Filmrand), helle Flecken (unterer Filmrand)</t>
  </si>
  <si>
    <t>img-420-009-005</t>
  </si>
  <si>
    <t>Pantomime_Mit_und_ohne_Nase_Generalprobe_26388_2_f38</t>
  </si>
  <si>
    <t>img-420-009-006</t>
  </si>
  <si>
    <t>Pantomime_Mit_und_ohne_Nase_Generalprobe_26388_2_f40</t>
  </si>
  <si>
    <t>img-420-010</t>
  </si>
  <si>
    <t>Pantomime_Mit_und_ohne_Nase_Generalprobe_26388_2_f42_f44_f46_f48_f50_f52</t>
  </si>
  <si>
    <t>\V-Archive\00_INTERNE_PROJEKTE\190000_Digis Pantomime NVT\BILD\9\Pantomime_Mit_und_ohne_Nase_Generalprobe_26388_2_f42_f44_f46_f48_f50_f52.tif</t>
  </si>
  <si>
    <t>img-420-010-001</t>
  </si>
  <si>
    <t>Pantomime_Mit_und_ohne_Nase_Generalprobe_26388_2_f42</t>
  </si>
  <si>
    <t>gelber Streifen waagrecht (Mitte), dunkle Flecken (oberer und unterer Filmrand)</t>
  </si>
  <si>
    <t>img-420-010-002</t>
  </si>
  <si>
    <t>Pantomime_Mit_und_ohne_Nase_Generalprobe_26388_2_f44</t>
  </si>
  <si>
    <t>img-420-010-003</t>
  </si>
  <si>
    <t>Pantomime_Mit_und_ohne_Nase_Generalprobe_26388_2_f46</t>
  </si>
  <si>
    <t>gelber Streifen waagrecht (Mitte), dunkle Flecken (oberer und unterer Filmrand), helle Flecken (oberer Filmrand)</t>
  </si>
  <si>
    <t>img-420-010-004</t>
  </si>
  <si>
    <t>Pantomime_Mit_und_ohne_Nase_Generalprobe_26388_2_f48</t>
  </si>
  <si>
    <t>gelber Streifen waagrecht (Mitte), dunkle Flecken (oberer und unterer Filmrand), helle Flecken (oberer und unterer Filmrand)</t>
  </si>
  <si>
    <t>img-420-010-005</t>
  </si>
  <si>
    <t>Pantomime_Mit_und_ohne_Nase_Generalprobe_26388_2_f50</t>
  </si>
  <si>
    <t>img-420-010-006</t>
  </si>
  <si>
    <t>Pantomime_Mit_und_ohne_Nase_Generalprobe_26388_2_f52</t>
  </si>
  <si>
    <t>gelbe Streifen waagrecht (Mitte und oben), dunkle Flecken (oberer und unterer Filmrand)</t>
  </si>
  <si>
    <t>img-420-011</t>
  </si>
  <si>
    <t>Pantomime_Mit_und_ohne_Nase_Generalprobe_26388_2_f54_f56_f58_f60_f62_f64</t>
  </si>
  <si>
    <t>\V-Archive\00_INTERNE_PROJEKTE\190000_Digis Pantomime NVT\BILD\9\Pantomime_Mit_und_ohne_Nase_Generalprobe_26388_2_f54_f56_f58_f60_f62_f64.tif</t>
  </si>
  <si>
    <t>img-420-011-001</t>
  </si>
  <si>
    <t>Pantomime_Mit_und_ohne_Nase_Generalprobe_26388_2_f54</t>
  </si>
  <si>
    <t>img-420-011-002</t>
  </si>
  <si>
    <t>Pantomime_Mit_und_ohne_Nase_Generalprobe_26388_2_f56</t>
  </si>
  <si>
    <t>img-420-011-003</t>
  </si>
  <si>
    <t>Pantomime_Mit_und_ohne_Nase_Generalprobe_26388_2_f58</t>
  </si>
  <si>
    <t>img-420-011-004</t>
  </si>
  <si>
    <t>Pantomime_Mit_und_ohne_Nase_Generalprobe_26388_2_f60</t>
  </si>
  <si>
    <t>gelber Streifen waagrecht (Mitte), dunkle Flecken (oberer und unterer Filmrand), helle Flecken (unterer Filmrand)</t>
  </si>
  <si>
    <t>img-420-011-005</t>
  </si>
  <si>
    <t>Pantomime_Mit_und_ohne_Nase_Generalprobe_26388_2_f62</t>
  </si>
  <si>
    <t>img-420-011-006</t>
  </si>
  <si>
    <t>Pantomime_Mit_und_ohne_Nase_Generalprobe_26388_2_f64</t>
  </si>
  <si>
    <t>img-420-012</t>
  </si>
  <si>
    <t>Pantomime_Mit_und_ohne_Nase_Generalprobe_26388_2_f66_f68_f70_f72_f74_f76</t>
  </si>
  <si>
    <t>\V-Archive\00_INTERNE_PROJEKTE\190000_Digis Pantomime NVT\BILD\9\Pantomime_Mit_und_ohne_Nase_Generalprobe_26388_2_f66_f68_f70_f72_f74_f76.tif</t>
  </si>
  <si>
    <t>img-420-012-001</t>
  </si>
  <si>
    <t>Pantomime_Mit_und_ohne_Nase_Generalprobe_26388_2_f66</t>
  </si>
  <si>
    <t>dunkle Streifen (oberer und unterer Filmrand), winzige helle Flecken im Bild</t>
  </si>
  <si>
    <t>img-420-012-002</t>
  </si>
  <si>
    <t>Pantomime_Mit_und_ohne_Nase_Generalprobe_26388_2_f68</t>
  </si>
  <si>
    <t>img-420-012-003</t>
  </si>
  <si>
    <t>Pantomime_Mit_und_ohne_Nase_Generalprobe_26388_2_f70</t>
  </si>
  <si>
    <t>dunkle Flecken (oberer Filmrand), winzige helle Flecken im Bild</t>
  </si>
  <si>
    <t>img-420-012-004</t>
  </si>
  <si>
    <t>Pantomime_Mit_und_ohne_Nase_Generalprobe_26388_2_f72</t>
  </si>
  <si>
    <t>dunkle Flecken (unterer Bildrand)</t>
  </si>
  <si>
    <t>img-420-012-005</t>
  </si>
  <si>
    <t>Pantomime_Mit_und_ohne_Nase_Generalprobe_26388_2_f74</t>
  </si>
  <si>
    <t>dunkle Flecken (oberer Filmrand), helle Flecken (unterer Filmrand)</t>
  </si>
  <si>
    <t>img-420-012-006</t>
  </si>
  <si>
    <t>Pantomime_Mit_und_ohne_Nase_Generalprobe_26388_2_f76</t>
  </si>
  <si>
    <t>dunkle Flecken (unterer Filmrand), helle Flecken (oberer und unterer Filmrand)</t>
  </si>
  <si>
    <t>img-420-013</t>
  </si>
  <si>
    <t>Pantomime_Mit_und_ohne_Nase_Generalprobe_26388_2_f78</t>
  </si>
  <si>
    <t>dunkle und helle Flecken (oberer und unterer Filmrand), blasse feine Kratzer (Bildmitte)</t>
  </si>
  <si>
    <t>\V-Archive\00_INTERNE_PROJEKTE\190000_Digis Pantomime NVT\BILD\9\Pantomime_Mit_und_ohne_Nase_Generalprobe_26388_2_f78.tif</t>
  </si>
  <si>
    <t>img-420-014</t>
  </si>
  <si>
    <t>Pantomime_Mit_und_ohne_Nase_Generalprobe_26388_3_f5_f7_f9_f11_f13_f15</t>
  </si>
  <si>
    <t>\V-Archive\00_INTERNE_PROJEKTE\190000_Digis Pantomime NVT\BILD\9\Pantomime_Mit_und_ohne_Nase_Generalprobe_26388_3_f5_f7_f9_f11_f13_f15.tif</t>
  </si>
  <si>
    <t>img-420-014-001</t>
  </si>
  <si>
    <t>Pantomime_Mit_und_ohne_Nase_Generalprobe_26388_3_f5</t>
  </si>
  <si>
    <t>dunkle Flecken (linker Filmrand), heller Fleck (rechter Filmrand), winzige helle Flecken im bild</t>
  </si>
  <si>
    <t>img-420-014-002</t>
  </si>
  <si>
    <t>Pantomime_Mit_und_ohne_Nase_Generalprobe_26388_3_f7</t>
  </si>
  <si>
    <t>heller Fleck (rechter Filmrand)</t>
  </si>
  <si>
    <t>img-420-014-003</t>
  </si>
  <si>
    <t>Pantomime_Mit_und_ohne_Nase_Generalprobe_26388_3_f9</t>
  </si>
  <si>
    <t>dunkler Fleck (linker Filmrand), helle Flecken (rechter Bildrand)</t>
  </si>
  <si>
    <t>img-420-014-004</t>
  </si>
  <si>
    <t>Pantomime_Mit_und_ohne_Nase_Generalprobe_26388_3_f11</t>
  </si>
  <si>
    <t>heller Fleck (unterer Filmrand), dunkler Fleck (oberer Filmrand)</t>
  </si>
  <si>
    <t>img-420-014-005</t>
  </si>
  <si>
    <t>Pantomime_Mit_und_ohne_Nase_Generalprobe_26388_3_f13</t>
  </si>
  <si>
    <t>img-420-014-006</t>
  </si>
  <si>
    <t>Pantomime_Mit_und_ohne_Nase_Generalprobe_26388_3_f15</t>
  </si>
  <si>
    <t>img-420-015</t>
  </si>
  <si>
    <t>Pantomime_Mit_und_ohne_Nase_Generalprobe_26388_3_f17_f19_f21_f23_f25_f27</t>
  </si>
  <si>
    <t>\V-Archive\00_INTERNE_PROJEKTE\190000_Digis Pantomime NVT\BILD\9\Pantomime_Mit_und_ohne_Nase_Generalprobe_26388_3_f17_f19_f21_f23_f25_f27.tif</t>
  </si>
  <si>
    <t>img-420-015-001</t>
  </si>
  <si>
    <t>Pantomime_Mit_und_ohne_Nase_Generalprobe_26388_3_f17</t>
  </si>
  <si>
    <t>img-420-015-002</t>
  </si>
  <si>
    <t>Pantomime_Mit_und_ohne_Nase_Generalprobe_26388_3_f19</t>
  </si>
  <si>
    <t>dunkle Flecken (oberer und unterer Filmrand), weiße Flecken und Kratzer (rechts unten im Bild)</t>
  </si>
  <si>
    <t>img-420-015-003</t>
  </si>
  <si>
    <t>Pantomime_Mit_und_ohne_Nase_Generalprobe_26388_3_f21</t>
  </si>
  <si>
    <t>Hermann,Naehring;Peter,Baumgart</t>
  </si>
  <si>
    <t>dunkle Flecken (unterer Bildrand), winzige helle Flecken im Bild</t>
  </si>
  <si>
    <t>img-420-015-004</t>
  </si>
  <si>
    <t>Pantomime_Mit_und_ohne_Nase_Generalprobe_26388_3_f23</t>
  </si>
  <si>
    <t>Hermann,Naehring;Peter,Baumgart;Guenter,Richter</t>
  </si>
  <si>
    <t>img-420-015-005</t>
  </si>
  <si>
    <t>Pantomime_Mit_und_ohne_Nase_Generalprobe_26388_3_f25</t>
  </si>
  <si>
    <t>Burkhart,Seidemann;Christoph,Posselt;Guenter,Richter;Peter,Baumgart</t>
  </si>
  <si>
    <t>img-420-015-006</t>
  </si>
  <si>
    <t>Pantomime_Mit_und_ohne_Nase_Generalprobe_26388_3_f27</t>
  </si>
  <si>
    <t>Burkhart,Seidemann;Christoph,Posselt;Guenter,Richter;Peter,Baumgart;Hermann,Naehring;Gisela,Bohmann;Anja,Palitzsch</t>
  </si>
  <si>
    <t>dunkle Flecken (oberer und unterer Filmrand), winzige helle Flecken im Bild</t>
  </si>
  <si>
    <t>img-420-016</t>
  </si>
  <si>
    <t>Pantomime_Mit_und_ohne_Nase_Generalprobe_26388_3_f29_f31_f33</t>
  </si>
  <si>
    <t>\V-Archive\00_INTERNE_PROJEKTE\190000_Digis Pantomime NVT\BILD\9\Pantomime_Mit_und_ohne_Nase_Generalprobe_26388_3_f29_f31_f33.tif</t>
  </si>
  <si>
    <t>img-420-016-001</t>
  </si>
  <si>
    <t>Pantomime_Mit_und_ohne_Nase_Generalprobe_26388_3_f29</t>
  </si>
  <si>
    <t>Burkhart,Seidemann;Christoph,Posselt;Guenter,Richter;Peter,Baumgart;Gisela,Bohmann;Anja,Palitzsch</t>
  </si>
  <si>
    <t>dunkle flecken (oberer und unterer Filmrand), winzige helle Flecken im Bild</t>
  </si>
  <si>
    <t>img-420-016-002</t>
  </si>
  <si>
    <t>Pantomime_Mit_und_ohne_Nase_Generalprobe_26388_3_f31</t>
  </si>
  <si>
    <t>img-420-016-003</t>
  </si>
  <si>
    <t>Pantomime_Mit_und_ohne_Nase_Generalprobe_26388_3_f33</t>
  </si>
  <si>
    <t>Anja,Palitzsch;Guenter,Richter</t>
  </si>
  <si>
    <t>dunkle flecken (oberer und unterer Filmrand), helle Flecken (unterer Filmrand)winzige helle Flecken im Bild</t>
  </si>
  <si>
    <t>img-420-017</t>
  </si>
  <si>
    <t>Pantomime_Mit_und_ohne_Nase_Generalprobe_26388_4_f33_f35_f37_f39_f41_f43</t>
  </si>
  <si>
    <t>\V-Archive\00_INTERNE_PROJEKTE\190000_Digis Pantomime NVT\BILD\9\Pantomime_Mit_und_ohne_Nase_Generalprobe_26388_4_f33_f35_f37_f39_f41_f43.tif</t>
  </si>
  <si>
    <t>img-420-017-001</t>
  </si>
  <si>
    <t>Pantomime_Mit_und_ohne_Nase_Generalprobe_26388_4_f33</t>
  </si>
  <si>
    <t>dunkle Flecken (oberer und unterer Filmrand), helle Flecken (unterer Filmrand), heller Fleck (Flüssigkeit?, Mitte oben)</t>
  </si>
  <si>
    <t>img-420-017-002</t>
  </si>
  <si>
    <t>Pantomime_Mit_und_ohne_Nase_Generalprobe_26388_4_f35</t>
  </si>
  <si>
    <t>dunkle Flecken (oberer und unterer Bildrand)</t>
  </si>
  <si>
    <t>img-420-017-003</t>
  </si>
  <si>
    <t>Pantomime_Mit_und_ohne_Nase_Generalprobe_26388_4_f37</t>
  </si>
  <si>
    <t>img-420-017-004</t>
  </si>
  <si>
    <t>Pantomime_Mit_und_ohne_Nase_Generalprobe_26388_4_f39</t>
  </si>
  <si>
    <t>img-420-017-005</t>
  </si>
  <si>
    <t>Pantomime_Mit_und_ohne_Nase_Generalprobe_26388_4_f41</t>
  </si>
  <si>
    <t>img-420-017-006</t>
  </si>
  <si>
    <t>Pantomime_Mit_und_ohne_Nase_Generalprobe_26388_4_f43</t>
  </si>
  <si>
    <t>dunkle Flecken (oberer Bildrand)</t>
  </si>
  <si>
    <t>img-420-018</t>
  </si>
  <si>
    <t>Pantomime_Mit_und_ohne_Nase_Generalprobe_26388_4_f45_f47_f49_f51_f53_f55</t>
  </si>
  <si>
    <t>\V-Archive\00_INTERNE_PROJEKTE\190000_Digis Pantomime NVT\BILD\9\Pantomime_Mit_und_ohne_Nase_Generalprobe_26388_4_f45_f47_f49_f51_f53_f55.tif</t>
  </si>
  <si>
    <t>img-420-018-001</t>
  </si>
  <si>
    <t>Pantomime_Mit_und_ohne_Nase_Generalprobe_26388_4_f45</t>
  </si>
  <si>
    <t>gelbe und lila Streifen waagrecht durchs Bild, dunkler Fleck (oberer Filmrand), kleine weiße Flecken und Kratzer</t>
  </si>
  <si>
    <t>img-420-018-002</t>
  </si>
  <si>
    <t>Pantomime_Mit_und_ohne_Nase_Generalprobe_26388_4_f47</t>
  </si>
  <si>
    <t>gelbe und lila Streifen waagrecht durchs Bild, dunkle Flecken (oberer Filmrand)</t>
  </si>
  <si>
    <t>img-420-018-003</t>
  </si>
  <si>
    <t>Pantomime_Mit_und_ohne_Nase_Generalprobe_26388_4_f49</t>
  </si>
  <si>
    <t>gelbe und lila Streifen waagrecht durchs Bild, dunkle Flecken (oberer und unterer Filmrand)</t>
  </si>
  <si>
    <t>img-420-018-004</t>
  </si>
  <si>
    <t>Pantomime_Mit_und_ohne_Nase_Generalprobe_26388_4_f51</t>
  </si>
  <si>
    <t>img-420-018-005</t>
  </si>
  <si>
    <t>Pantomime_Mit_und_ohne_Nase_Generalprobe_26388_4_f53</t>
  </si>
  <si>
    <t>img-420-018-006</t>
  </si>
  <si>
    <t>Pantomime_Mit_und_ohne_Nase_Generalprobe_26388_4_f55</t>
  </si>
  <si>
    <t>gelbe und lila Streifen waagrecht durchs Bild, dunkle Flecken (oberer Filmrand), kleine weiße Flecken im Bild</t>
  </si>
  <si>
    <t>img-420-019</t>
  </si>
  <si>
    <t>Pantomime_Mit_und_ohne_Nase_Generalprobe_26388_4_f57_f59_f61_f63_f65_f67</t>
  </si>
  <si>
    <t>\V-Archive\00_INTERNE_PROJEKTE\190000_Digis Pantomime NVT\BILD\9\Pantomime_Mit_und_ohne_Nase_Generalprobe_26388_4_f57_f59_f61_f63_f65_f67.tif</t>
  </si>
  <si>
    <t>img-420-019-001</t>
  </si>
  <si>
    <t>Pantomime_Mit_und_ohne_Nase_Generalprobe_26388_4_f57</t>
  </si>
  <si>
    <t>gelbe, lila und blaue Streifen waagrecht durchs Bild, dunkle Flecken (oberer Filmrand)</t>
  </si>
  <si>
    <t>img-420-019-002</t>
  </si>
  <si>
    <t>Pantomime_Mit_und_ohne_Nase_Generalprobe_26388_4_f59</t>
  </si>
  <si>
    <t>gelbe, lila und blaue Streifen waagrecht durchs Bild, dunkle Flecken (oberer Filmrand), weiße Punkte im Bild</t>
  </si>
  <si>
    <t>img-420-019-003</t>
  </si>
  <si>
    <t>Pantomime_Mit_und_ohne_Nase_Generalprobe_26388_4_f61</t>
  </si>
  <si>
    <t>img-420-019-004</t>
  </si>
  <si>
    <t>Pantomime_Mit_und_ohne_Nase_Generalprobe_26388_4_f63</t>
  </si>
  <si>
    <t>gelbe, lila und blaue Streifen senkrecht durchs Bild, dunkle Flecken (linker Filmrand)</t>
  </si>
  <si>
    <t>img-420-019-005</t>
  </si>
  <si>
    <t>Pantomime_Mit_und_ohne_Nase_Generalprobe_26388_4_f65</t>
  </si>
  <si>
    <t>img-420-019-006</t>
  </si>
  <si>
    <t>Pantomime_Mit_und_ohne_Nase_Generalprobe_26388_4_f67</t>
  </si>
  <si>
    <t>img-420-020</t>
  </si>
  <si>
    <t>19,2x3,6</t>
  </si>
  <si>
    <t>\V-Archive\00_INTERNE_PROJEKTE\190000_Digis Pantomime NVT\BILD\9\Pantomime_Mit_und_ohne_Nase_Generalprobe_26388_4_f69_f71_f73_f75_f77_f79.tif</t>
  </si>
  <si>
    <t>img-420-020-001</t>
  </si>
  <si>
    <t>Pantomime_Mit_und_ohne_Nase_Generalprobe_26388_4_f69</t>
  </si>
  <si>
    <t>img-420-020-002</t>
  </si>
  <si>
    <t>Pantomime_Mit_und_ohne_Nase_Generalprobe_26388_4_f71</t>
  </si>
  <si>
    <t>img-420-020-003</t>
  </si>
  <si>
    <t>Pantomime_Mit_und_ohne_Nase_Generalprobe_26388_4_f73</t>
  </si>
  <si>
    <t>dunkle und helle Flecken (oberer und unterer Filmrand), winzige weiße Punkte im Bild</t>
  </si>
  <si>
    <t>img-420-020-004</t>
  </si>
  <si>
    <t>Pantomime_Mit_und_ohne_Nase_Generalprobe_26388_4_f75</t>
  </si>
  <si>
    <t>dunkle und helle Flecken (oberer Filmrand), winzige helle Punkte im Bild (rechts, mittig)</t>
  </si>
  <si>
    <t>img-420-020-005</t>
  </si>
  <si>
    <t>Pantomime_Mit_und_ohne_Nase_Generalprobe_26388_4_f77</t>
  </si>
  <si>
    <t>img-421</t>
  </si>
  <si>
    <t>Handschriftlich: Pantomimenensemble. Cafee Fatal, Nr. 1. Juni 86. Foto Harich</t>
  </si>
  <si>
    <t>Foto 65 Schwarzweiß-Negativfilm 20DIN</t>
  </si>
  <si>
    <t>21x7,5</t>
  </si>
  <si>
    <t>img-421-001</t>
  </si>
  <si>
    <t>Pantomimensemble_Cafe_Fatal_1_Juni86_f1_f3_f4</t>
  </si>
  <si>
    <t>17,2x6,1</t>
  </si>
  <si>
    <t>\V-Archive\00_INTERNE_PROJEKTE\190000_Digis Pantomime NVT\BILD\10\Pantomimensemble_Cafe_Fatal_1_Juni86_f1_f3_f4.tif</t>
  </si>
  <si>
    <t>img-421-001-001</t>
  </si>
  <si>
    <t>Pantomimensemble_Cafe_Fatal_1_Juni86_f1</t>
  </si>
  <si>
    <t>"Cafe Fatal", Bühnenprobe</t>
  </si>
  <si>
    <t>img-421-001-002</t>
  </si>
  <si>
    <t>Pantomimensemble_Cafe_Fatal_1_Juni86_f3</t>
  </si>
  <si>
    <t>dunkle Flecken (oberer und unterer Filmrand und im Bild)</t>
  </si>
  <si>
    <t>img-421-001-003</t>
  </si>
  <si>
    <t>Pantomimensemble_Cafe_Fatal_1_Juni86_f4</t>
  </si>
  <si>
    <t>Anja,Palitzsch;Peter,Baumgart</t>
  </si>
  <si>
    <t>img-421-002</t>
  </si>
  <si>
    <t>Pantomimensemble_Cafe_Fatal_1_Juni86_f5_f6_f7</t>
  </si>
  <si>
    <t>17,5x6,1</t>
  </si>
  <si>
    <t>\V-Archive\00_INTERNE_PROJEKTE\190000_Digis Pantomime NVT\BILD\10\Pantomimensemble_Cafe_Fatal_1_Juni86_f5_f6_f7.tif</t>
  </si>
  <si>
    <t>img-421-002-001</t>
  </si>
  <si>
    <t>Pantomimensemble_Cafe_Fatal_1_Juni86_f5</t>
  </si>
  <si>
    <t>img-421-002-002</t>
  </si>
  <si>
    <t>Pantomimensemble_Cafe_Fatal_1_Juni86_f6</t>
  </si>
  <si>
    <t>Burkhart,Seidemann;Anja,Palitzsch</t>
  </si>
  <si>
    <t>img-421-002-003</t>
  </si>
  <si>
    <t>Pantomimensemble_Cafe_Fatal_1_Juni86_f7</t>
  </si>
  <si>
    <t>Peter,Baumgart;Gisela,Bohmann</t>
  </si>
  <si>
    <t>img-421-003</t>
  </si>
  <si>
    <t>Pantomimensemble_Cafe_Fatal_1_Juni86_f8_f9_f10</t>
  </si>
  <si>
    <t>17,4x6,1</t>
  </si>
  <si>
    <t>\V-Archive\00_INTERNE_PROJEKTE\190000_Digis Pantomime NVT\BILD\10\Pantomimensemble_Cafe_Fatal_1_Juni86_f8_f9_f10.tif</t>
  </si>
  <si>
    <t>img-421-003-001</t>
  </si>
  <si>
    <t>Pantomimensemble_Cafe_Fatal_1_Juni86_f8</t>
  </si>
  <si>
    <t>Peter,Baumgart;Gisela,Bohmann;Burkhart,Seidemann</t>
  </si>
  <si>
    <t>img-421-003-002</t>
  </si>
  <si>
    <t>Pantomimensemble_Cafe_Fatal_1_Juni86_f9</t>
  </si>
  <si>
    <t>img-421-003-003</t>
  </si>
  <si>
    <t>Pantomimensemble_Cafe_Fatal_1_Juni86_f10</t>
  </si>
  <si>
    <t>img-421-004</t>
  </si>
  <si>
    <t>Pantomimensemble_Cafe_Fatal_1_Juni86_f12_f13_f14</t>
  </si>
  <si>
    <t>\V-Archive\00_INTERNE_PROJEKTE\190000_Digis Pantomime NVT\BILD\10\Pantomimensemble_Cafe_Fatal_1_Juni86_f12_f13_f14.tif</t>
  </si>
  <si>
    <t>img-421-004-001</t>
  </si>
  <si>
    <t>Pantomimensemble_Cafe_Fatal_1_Juni86_ f12</t>
  </si>
  <si>
    <t>img-421-004-002</t>
  </si>
  <si>
    <t>Pantomimensemble_Cafe_Fatal_1_Juni86_ f13</t>
  </si>
  <si>
    <t>img-421-004-003</t>
  </si>
  <si>
    <t>Pantomimensemble_Cafe_Fatal_1_Juni86_ f14</t>
  </si>
  <si>
    <t>img-422</t>
  </si>
  <si>
    <t>Handschriftlich: Pantomimenensemble. Cafe Fatal. Nummer 2. Foto Harich</t>
  </si>
  <si>
    <t>img-422-001</t>
  </si>
  <si>
    <t>Pantomimensemble_Cafe_Fatal_2_f15_f16_f17</t>
  </si>
  <si>
    <t>\V-Archive\00_INTERNE_PROJEKTE\190000_Digis Pantomime NVT\BILD\10\Pantomimensemble_Cafe_Fatal_2_f15_f16_f17.tif</t>
  </si>
  <si>
    <t>img-422-001-001</t>
  </si>
  <si>
    <t>Pantomimensemble_Cafe_Fatal_2_f15</t>
  </si>
  <si>
    <t>img-422-001-002</t>
  </si>
  <si>
    <t>Pantomimensemble_Cafe_Fatal_2_f16</t>
  </si>
  <si>
    <t>img-422-001-003</t>
  </si>
  <si>
    <t>Pantomimensemble_Cafe_Fatal_2_f17</t>
  </si>
  <si>
    <t>img-422-002</t>
  </si>
  <si>
    <t>Pantomimensemble_Cafe_Fatal_2_f19_f20_f21</t>
  </si>
  <si>
    <t>17,3x6,1</t>
  </si>
  <si>
    <t>\V-Archive\00_INTERNE_PROJEKTE\190000_Digis Pantomime NVT\BILD\10\Pantomimensemble_Cafe_Fatal_2_f19_f20_f21.tif</t>
  </si>
  <si>
    <t>img-422-002-001</t>
  </si>
  <si>
    <t>Pantomimensemble_Cafe_Fatal_2_f19</t>
  </si>
  <si>
    <t>dunkle Flecken (oberer und unterer Filmrand und im Bild), gelbe und lilane Streifen waagrecht durchs Bild</t>
  </si>
  <si>
    <t>img-422-002-002</t>
  </si>
  <si>
    <t>Pantomimensemble_Cafe_Fatal_2_f20</t>
  </si>
  <si>
    <t>Gisela,Bohmann;Burkhart,Seidemann</t>
  </si>
  <si>
    <t>img-422-002-003</t>
  </si>
  <si>
    <t>Pantomimensemble_Cafe_Fatal_2_f21</t>
  </si>
  <si>
    <t>img-422-003</t>
  </si>
  <si>
    <t>Pantomimensemble_Cafe_Fatal_2_f22_f23_f24</t>
  </si>
  <si>
    <t>17,6x6,1</t>
  </si>
  <si>
    <t>\V-Archive\00_INTERNE_PROJEKTE\190000_Digis Pantomime NVT\BILD\10\Pantomimensemble_Cafe_Fatal_2_f22_f23_f24.tif</t>
  </si>
  <si>
    <t>img-422-003-001</t>
  </si>
  <si>
    <t>Pantomimensemble_Cafe_Fatal_2_f22</t>
  </si>
  <si>
    <t>img-422-003-002</t>
  </si>
  <si>
    <t>Pantomimensemble_Cafe_Fatal_2_f23</t>
  </si>
  <si>
    <t>img-422-003-003</t>
  </si>
  <si>
    <t>Pantomimensemble_Cafe_Fatal_2_f24</t>
  </si>
  <si>
    <t>img-422-004</t>
  </si>
  <si>
    <t>Pantomimensemble_Cafe_Fatal_2_f25_f27_f28</t>
  </si>
  <si>
    <t>18,1x6,1</t>
  </si>
  <si>
    <t>\V-Archive\00_INTERNE_PROJEKTE\190000_Digis Pantomime NVT\BILD\10\Pantomimensemble_Cafe_Fatal_2_f25_f27_f28.tif</t>
  </si>
  <si>
    <t>img-422-004-001</t>
  </si>
  <si>
    <t>Pantomimensemble_Cafe_Fatal_2_f25</t>
  </si>
  <si>
    <t>img-422-004-002</t>
  </si>
  <si>
    <t>Pantomimensemble_Cafe_Fatal_2_f27</t>
  </si>
  <si>
    <t>img-422-004-003</t>
  </si>
  <si>
    <t>Pantomimensemble_Cafe_Fatal_2_f28</t>
  </si>
  <si>
    <t>img-422-005</t>
  </si>
  <si>
    <t>Pantomimensemble_Cafe_Fatal_2_f29_f30_f31</t>
  </si>
  <si>
    <t>\V-Archive\00_INTERNE_PROJEKTE\190000_Digis Pantomime NVT\BILD\10\Pantomimensemble_Cafe_Fatal_2_f29_f30_f31.tif</t>
  </si>
  <si>
    <t>img-422-005-001</t>
  </si>
  <si>
    <t>Pantomimensemble_Cafe_Fatal_2_f29</t>
  </si>
  <si>
    <t>dunkle Flecken (oberer und unterer Filmrand und im Bild) helle Flecken am unteren Filmrand</t>
  </si>
  <si>
    <t>img-422-005-002</t>
  </si>
  <si>
    <t>Pantomimensemble_Cafe_Fatal_2_f30</t>
  </si>
  <si>
    <t>img-422-005-003</t>
  </si>
  <si>
    <t>Pantomimensemble_Cafe_Fatal_2_f31</t>
  </si>
  <si>
    <t>img-423</t>
  </si>
  <si>
    <t>Handschriftlich: Pantomimenensemble. Cafe Fatal. Nummer 3. Foto Harich</t>
  </si>
  <si>
    <t>img-423-001</t>
  </si>
  <si>
    <t>Pantomimensemble_Cafe_Fatal_3_f1_f2_f3</t>
  </si>
  <si>
    <t>\V-Archive\00_INTERNE_PROJEKTE\190000_Digis Pantomime NVT\BILD\10\Pantomimensemble_Cafe_Fatal_3_f1_f2_f3.tif</t>
  </si>
  <si>
    <t>img-423-001-001</t>
  </si>
  <si>
    <t>Pantomimensemble_Cafe_Fatal_3_f1</t>
  </si>
  <si>
    <t>Anja,Palitzsch;Burkhart,Seidemann</t>
  </si>
  <si>
    <t>img-423-001-002</t>
  </si>
  <si>
    <t>Pantomimensemble_Cafe_Fatal_3_f2</t>
  </si>
  <si>
    <t>Anja,Palitzsch;Burkhart,Seidemann;Peter,Baumgart</t>
  </si>
  <si>
    <t>helle Flecken (oberer und unterer Filmrand)</t>
  </si>
  <si>
    <t>img-423-001-003</t>
  </si>
  <si>
    <t>Pantomimensemble_Cafe_Fatal_3_f3</t>
  </si>
  <si>
    <t>großer heller Fleck (oberer Filmrand)</t>
  </si>
  <si>
    <t>img-423-002</t>
  </si>
  <si>
    <t>Pantomimensemble_Cafe_Fatal_3_f5_f6_f7</t>
  </si>
  <si>
    <t>\V-Archive\00_INTERNE_PROJEKTE\190000_Digis Pantomime NVT\BILD\10\Pantomimensemble_Cafe_Fatal_3_f5_f6_f7.tif</t>
  </si>
  <si>
    <t>img-423-002-001</t>
  </si>
  <si>
    <t>Pantomimensemble_Cafe_Fatal_3_f5</t>
  </si>
  <si>
    <t>helle Schlieren (oberer Filmrand)</t>
  </si>
  <si>
    <t>img-423-002-002</t>
  </si>
  <si>
    <t>Pantomimensemble_Cafe_Fatal_3_f6</t>
  </si>
  <si>
    <t>Anja,Palitzsch;Peter,Baumgart;Gisela,Bohmann</t>
  </si>
  <si>
    <t>img-423-002-003</t>
  </si>
  <si>
    <t>Pantomimensemble_Cafe_Fatal_3_f7</t>
  </si>
  <si>
    <t>img-423-003</t>
  </si>
  <si>
    <t>Pantomimensemble_Cafe_Fatal_3_f8_f9_f10</t>
  </si>
  <si>
    <t>\V-Archive\00_INTERNE_PROJEKTE\190000_Digis Pantomime NVT\BILD\10\Pantomimensemble_Cafe_Fatal_3_f8_f9_f10.tif</t>
  </si>
  <si>
    <t>img-423-003-001</t>
  </si>
  <si>
    <t>Pantomimensemble_Cafe_Fatal_3_f8</t>
  </si>
  <si>
    <t>großer heller Fleck (oberer Bildrand)</t>
  </si>
  <si>
    <t>img-423-003-002</t>
  </si>
  <si>
    <t>Pantomimensemble_Cafe_Fatal_3_f9</t>
  </si>
  <si>
    <t>img-423-003-003</t>
  </si>
  <si>
    <t>Pantomimensemble_Cafe_Fatal_3_f10</t>
  </si>
  <si>
    <t>img-423-004</t>
  </si>
  <si>
    <t>Pantomimensemble_Cafe_Fatal_3_f11_f13_f14</t>
  </si>
  <si>
    <t>\V-Archive\00_INTERNE_PROJEKTE\190000_Digis Pantomime NVT\BILD\10\Pantomimensemble_Cafe_Fatal_3_f11_f13_f14.tif</t>
  </si>
  <si>
    <t>img-423-004-001</t>
  </si>
  <si>
    <t>Pantomimensemble_Cafe_Fatal_3_f11</t>
  </si>
  <si>
    <t>img-423-004-002</t>
  </si>
  <si>
    <t>Pantomimensemble_Cafe_Fatal_3_f13</t>
  </si>
  <si>
    <t>heller Fleck (oberer Filmrand)</t>
  </si>
  <si>
    <t>img-423-004-003</t>
  </si>
  <si>
    <t>Pantomimensemble_Cafe_Fatal_3_f14</t>
  </si>
  <si>
    <t>Anja,Palitzsch;Gisela,Bohmann;Peter,Baumgart</t>
  </si>
  <si>
    <t>rechte Bildseite schief abgeschnitten</t>
  </si>
  <si>
    <t>img-424</t>
  </si>
  <si>
    <t>Handschriftlich: Pantomimenensemble. Cafe Fatal. Nummer 4. Foto Harich</t>
  </si>
  <si>
    <t>img-424-001</t>
  </si>
  <si>
    <t>Pantomimensemble_Cafe_Fatal_4_f15_f16_f17</t>
  </si>
  <si>
    <t>\V-Archive\00_INTERNE_PROJEKTE\190000_Digis Pantomime NVT\BILD\10\Pantomimensemble_Cafe_Fatal_4_f15_f16_f17.tif</t>
  </si>
  <si>
    <t>img-424-001-001</t>
  </si>
  <si>
    <t>Pantomimensemble_Cafe_Fatal_4_f15</t>
  </si>
  <si>
    <t>Anja,Palitzsch;Gisela,Bohmann;Burkhart,Seidemann</t>
  </si>
  <si>
    <t>img-424-001-002</t>
  </si>
  <si>
    <t>Pantomimensemble_Cafe_Fatal_4_f16</t>
  </si>
  <si>
    <t>img-424-001-003</t>
  </si>
  <si>
    <t>Pantomimensemble_Cafe_Fatal_4_f17</t>
  </si>
  <si>
    <t>img-424-002</t>
  </si>
  <si>
    <t>Pantomimensemble_Cafe_Fatal_4_f18_f19_f20</t>
  </si>
  <si>
    <t>\V-Archive\00_INTERNE_PROJEKTE\190000_Digis Pantomime NVT\BILD\10\Pantomimensemble_Cafe_Fatal_4_f18_f19_f20.tif</t>
  </si>
  <si>
    <t>img-424-002-001</t>
  </si>
  <si>
    <t>Pantomimensemble_Cafe_Fatal_4_f18</t>
  </si>
  <si>
    <t>Gisela,Bohmann;Burkhart,Seidemann;Peter,Baumgart</t>
  </si>
  <si>
    <t>img-424-002-002</t>
  </si>
  <si>
    <t>Pantomimensemble_Cafe_Fatal_4_f19</t>
  </si>
  <si>
    <t>img-424-002-003</t>
  </si>
  <si>
    <t>Pantomimensemble_Cafe_Fatal_4_f20</t>
  </si>
  <si>
    <t>img-424-003</t>
  </si>
  <si>
    <t>Pantomimensemble_Cafe_Fatal_4_f22_f23_f24</t>
  </si>
  <si>
    <t>19x6,1</t>
  </si>
  <si>
    <t>\V-Archive\00_INTERNE_PROJEKTE\190000_Digis Pantomime NVT\BILD\10\Pantomimensemble_Cafe_Fatal_4_f22_f23_f24.tif</t>
  </si>
  <si>
    <t>img-424-003-001</t>
  </si>
  <si>
    <t>Pantomimensemble_Cafe_Fatal_4_f22</t>
  </si>
  <si>
    <t>img-424-003-002</t>
  </si>
  <si>
    <t>Pantomimensemble_Cafe_Fatal_4_f23</t>
  </si>
  <si>
    <t>img-424-003-003</t>
  </si>
  <si>
    <t>Pantomimensemble_Cafe_Fatal_4_f24</t>
  </si>
  <si>
    <t>img-424-004</t>
  </si>
  <si>
    <t>Pantomimensemble_Cafe_Fatal_4_f25_f26_f27</t>
  </si>
  <si>
    <t>\V-Archive\00_INTERNE_PROJEKTE\190000_Digis Pantomime NVT\BILD\10\Pantomimensemble_Cafe_Fatal_4_f25_f26_f27.tif</t>
  </si>
  <si>
    <t>img-424-004-001</t>
  </si>
  <si>
    <t>Pantomimensemble_Cafe_Fatal_4_f25</t>
  </si>
  <si>
    <t>Anja,Palitzsch;Gisela,Bohmann;Burkhart,Seidemann;Peter,Baumgart</t>
  </si>
  <si>
    <t>img-424-004-002</t>
  </si>
  <si>
    <t>Pantomimensemble_Cafe_Fatal_4_f26</t>
  </si>
  <si>
    <t>img-424-004-003</t>
  </si>
  <si>
    <t>Pantomimensemble_Cafe_Fatal_4_f27</t>
  </si>
  <si>
    <t>img-424-005</t>
  </si>
  <si>
    <t>Pantomimensemble_Cafe_Fatal_4_f29_f30_f31</t>
  </si>
  <si>
    <t>\V-Archive\00_INTERNE_PROJEKTE\190000_Digis Pantomime NVT\BILD\10\Pantomimensemble_Cafe_Fatal_4_f29_f30_f31.tif</t>
  </si>
  <si>
    <t>img-424-005-001</t>
  </si>
  <si>
    <t>Pantomimensemble_Cafe_Fatal_4_f29</t>
  </si>
  <si>
    <t>helle Flecken (am oberen und unteren Filmrand und im Bild)</t>
  </si>
  <si>
    <t>img-424-005-002</t>
  </si>
  <si>
    <t>Pantomimensemble_Cafe_Fatal_4_f30</t>
  </si>
  <si>
    <t>heller Fleck (am unteren Filmrand)</t>
  </si>
  <si>
    <t>img-424-005-003</t>
  </si>
  <si>
    <t>Pantomimensemble_Cafe_Fatal_4_f31</t>
  </si>
  <si>
    <t>img-425</t>
  </si>
  <si>
    <t>Handschriftlich: Cafe Fatal. Nummer 1-16. April 1988. Foto Barbara Meffert</t>
  </si>
  <si>
    <t>Foto Kontakt Ring</t>
  </si>
  <si>
    <t>img-425-001</t>
  </si>
  <si>
    <t>Cafe_Fatal_April1988_Barbara_Meffert_1-16_Neg1-4_b1</t>
  </si>
  <si>
    <t>"Cafe Fatal", Bühnenprobe, April 1988</t>
  </si>
  <si>
    <t>3,9x3,5</t>
  </si>
  <si>
    <t>dunkle Flecken (linker und rechter Filmrand), oberer Filmrand schief abgeschnitten</t>
  </si>
  <si>
    <t>ein Fussel (rechter Bildrand beim Stuhl)</t>
  </si>
  <si>
    <t>\V-Archive\00_INTERNE_PROJEKTE\190000_Digis Pantomime NVT\BILD\10\Cafe_Fatal_April1988_Barbara_Meffert_1-16_Neg1-4_b1.tif</t>
  </si>
  <si>
    <t>img-425-002</t>
  </si>
  <si>
    <t>Cafe_Fatal_April1988_Barbara_Meffert_1-16_Neg1.4_b2</t>
  </si>
  <si>
    <t>3,7x3,6</t>
  </si>
  <si>
    <t>\V-Archive\00_INTERNE_PROJEKTE\190000_Digis Pantomime NVT\BILD\10\Cafe_Fatal_April1988_Barbara_Meffert_1-16_Neg1.4_b2.tif</t>
  </si>
  <si>
    <t>img-425-003</t>
  </si>
  <si>
    <t>Cafe_Fatal_April1988_Barbara_Meffert_1-16_Neg1-4_b3</t>
  </si>
  <si>
    <t>\V-Archive\00_INTERNE_PROJEKTE\190000_Digis Pantomime NVT\BILD\10\Cafe_Fatal_April1988_Barbara_Meffert_1-16_Neg1-4_b3.tif</t>
  </si>
  <si>
    <t>img-425-004</t>
  </si>
  <si>
    <t>Cafe_Fatal_April1988_Barbara_Meffert_1-16_Neg1-4_b4</t>
  </si>
  <si>
    <t>\V-Archive\00_INTERNE_PROJEKTE\190000_Digis Pantomime NVT\BILD\10\Cafe_Fatal_April1988_Barbara_Meffert_1-16_Neg1-4_b4.tif</t>
  </si>
  <si>
    <t>img-425-005</t>
  </si>
  <si>
    <t>Cafe_Fatal_April1988_Barbara_Meffert_1-16_Neg5-8_b5</t>
  </si>
  <si>
    <t>Helle Punkte (entlang oberer und unterer Filmrand), heller Fleck (entlang oberer Filmrand)</t>
  </si>
  <si>
    <t>\V-Archive\00_INTERNE_PROJEKTE\190000_Digis Pantomime NVT\BILD\10\Cafe_Fatal_April1988_Barbara_Meffert_1-16_Neg5-8_b5.tif</t>
  </si>
  <si>
    <t>img-425-006</t>
  </si>
  <si>
    <t>Cafe_Fatal_April1988_Barbara_Meffert_1-16_Neg5-8_b6</t>
  </si>
  <si>
    <t>Helle Punkte (entlang oberer und unterer Filmrand)</t>
  </si>
  <si>
    <t>\V-Archive\00_INTERNE_PROJEKTE\190000_Digis Pantomime NVT\BILD\10\Cafe_Fatal_April1988_Barbara_Meffert_1-16_Neg5-8_b6.tif</t>
  </si>
  <si>
    <t>img-425-007</t>
  </si>
  <si>
    <t>Cafe_Fatal_April1988_Barbara_Meffert_1-16_Neg5-8_b7</t>
  </si>
  <si>
    <t>6,3x6</t>
  </si>
  <si>
    <t>\V-Archive\00_INTERNE_PROJEKTE\190000_Digis Pantomime NVT\BILD\10\Cafe_Fatal_April1988_Barbara_Meffert_1-16_Neg5-8_b7.tif</t>
  </si>
  <si>
    <t>img-425-008</t>
  </si>
  <si>
    <t>Cafe_Fatal_April1988_Barbara_Meffert_1-16_Neg5-8_b8</t>
  </si>
  <si>
    <t>5,9x6</t>
  </si>
  <si>
    <t>heller Fleck (entlang oberer Filmrand), helle und dunkle Punkte (unterer Filmrand)</t>
  </si>
  <si>
    <t>\V-Archive\00_INTERNE_PROJEKTE\190000_Digis Pantomime NVT\BILD\10\Cafe_Fatal_April1988_Barbara_Meffert_1-16_Neg5-8_b8.tif</t>
  </si>
  <si>
    <t>img-425-009</t>
  </si>
  <si>
    <t>Cafe_Fatal_April1988_Barbara_Meffert_1-16_Neg9-12_b9</t>
  </si>
  <si>
    <t>6,4x6</t>
  </si>
  <si>
    <t>helle Verfärbungen (oberer und unterer Filmrand), länglicher dunkler Fleck (rechter Bildrand)</t>
  </si>
  <si>
    <t>\V-Archive\00_INTERNE_PROJEKTE\190000_Digis Pantomime NVT\BILD\10\Cafe_Fatal_April1988_Barbara_Meffert_1-16_Neg9-12_b9.tif</t>
  </si>
  <si>
    <t>img-425-010</t>
  </si>
  <si>
    <t>Cafe_Fatal_April1988_Barbara_Meffert_1-16_Neg9-12_b10</t>
  </si>
  <si>
    <t>6,1x6</t>
  </si>
  <si>
    <t>dunkle Flecken (entlang oberer und unterer Filmrand)</t>
  </si>
  <si>
    <t>\V-Archive\00_INTERNE_PROJEKTE\190000_Digis Pantomime NVT\BILD\10\Cafe_Fatal_April1988_Barbara_Meffert_1-16_Neg9-12_b10.tif</t>
  </si>
  <si>
    <t>img-425-011</t>
  </si>
  <si>
    <t>Cafe_Fatal_April1988_Barbara_Meffert_1-16_Neg9-12_b11</t>
  </si>
  <si>
    <t>Handschriftlich: 11</t>
  </si>
  <si>
    <t>helle und dunkle Punkte (entlang oberer und unterer Filmrand)</t>
  </si>
  <si>
    <t>\V-Archive\00_INTERNE_PROJEKTE\190000_Digis Pantomime NVT\BILD\10\Cafe_Fatal_April1988_Barbara_Meffert_1-16_Neg9-12_b11.tif</t>
  </si>
  <si>
    <t>img-425-012</t>
  </si>
  <si>
    <t>Cafe_Fatal_April1988_Barbara_Meffert_1-16_Neg9-12_b12</t>
  </si>
  <si>
    <t>Handschriftlich: 12</t>
  </si>
  <si>
    <t>6,5x6</t>
  </si>
  <si>
    <t>große und kleine helle Flecken (oberer und unterer Filmrand)</t>
  </si>
  <si>
    <t>\V-Archive\00_INTERNE_PROJEKTE\190000_Digis Pantomime NVT\BILD\10\Cafe_Fatal_April1988_Barbara_Meffert_1-16_Neg9-12_b12.tif</t>
  </si>
  <si>
    <t>img-425-013</t>
  </si>
  <si>
    <t>Cafe_Fatal_April1988_Barbara_Meffert_1-16_Neg13-16_f12</t>
  </si>
  <si>
    <t>5,7x6</t>
  </si>
  <si>
    <t>\V-Archive\00_INTERNE_PROJEKTE\190000_Digis Pantomime NVT\BILD\10\Cafe_Fatal_April1988_Barbara_Meffert_1-16_Neg13-16_f12.tif</t>
  </si>
  <si>
    <t>img-425-014</t>
  </si>
  <si>
    <t>Cafe_Fatal_April1988_Barbara_Meffert_1-16_Neg13-16_f16</t>
  </si>
  <si>
    <t>helle Flecken (entlang oberer Filmrand)</t>
  </si>
  <si>
    <t>\V-Archive\00_INTERNE_PROJEKTE\190000_Digis Pantomime NVT\BILD\10\Cafe_Fatal_April1988_Barbara_Meffert_1-16_Neg13-16_f16.tif</t>
  </si>
  <si>
    <t>img-425-015</t>
  </si>
  <si>
    <t>Cafe_Fatal_April1988_Barbara_Meffert_1-16_Neg13-16_f8</t>
  </si>
  <si>
    <t>6,2x6</t>
  </si>
  <si>
    <t>dunkle Flecken (entlang oberer und unterer Filmrand), rechter Filmrand schief abgeschnitten</t>
  </si>
  <si>
    <t>\V-Archive\00_INTERNE_PROJEKTE\190000_Digis Pantomime NVT\BILD\10\Cafe_Fatal_April1988_Barbara_Meffert_1-16_Neg13-16_f8.tif</t>
  </si>
  <si>
    <t>img-425-016</t>
  </si>
  <si>
    <t>Cafe_Fatal_April1988_Barbara_Meffert_1-16_Neg13-16_b13</t>
  </si>
  <si>
    <t>Handschriftlich: 13</t>
  </si>
  <si>
    <t>dunkle Flecken (entlang oberer Filmrand)</t>
  </si>
  <si>
    <t>\V-Archive\00_INTERNE_PROJEKTE\190000_Digis Pantomime NVT\BILD\10\Cafe_Fatal_April1988_Barbara_Meffert_1-16_Neg13-16_b13.tif</t>
  </si>
  <si>
    <t>img-425-017</t>
  </si>
  <si>
    <t>Cafe_Fatal_April1988_Barbara_Meffert_1-16_Neg13-16_b15</t>
  </si>
  <si>
    <t>Handschriftlich: 15</t>
  </si>
  <si>
    <t>helle und dunkle Punkte (entlang unterer Filmrand)</t>
  </si>
  <si>
    <t>\V-Archive\00_INTERNE_PROJEKTE\190000_Digis Pantomime NVT\BILD\10\Cafe_Fatal_April1988_Barbara_Meffert_1-16_Neg13-16_b15.tif</t>
  </si>
  <si>
    <t>img-425-018</t>
  </si>
  <si>
    <t>Cafe_Fatal_April1988_Barbara_Meffert_1-16_Neg13-16_b14</t>
  </si>
  <si>
    <t>Handschriftlich: 14</t>
  </si>
  <si>
    <t>heller großer Fleck (rechter Bildrand)</t>
  </si>
  <si>
    <t>\V-Archive\00_INTERNE_PROJEKTE\190000_Digis Pantomime NVT\BILD\10\Cafe_Fatal_April1988_Barbara_Meffert_1-16_Neg13-16_b14.tif</t>
  </si>
  <si>
    <t>img-426</t>
  </si>
  <si>
    <t>Handschriftlich: Röteln im Plänterwald. Nummer 1-16. April 1988. Foto Barbara Meffert</t>
  </si>
  <si>
    <t>img-426-001</t>
  </si>
  <si>
    <t>Roeteln_in_Plaenterwald_April1988_1-16_Neg1-4_b1</t>
  </si>
  <si>
    <t>"Röteln im Plänterwald", Vorstellung im April 1988</t>
  </si>
  <si>
    <t>Christoph,Posselt;Anja,Palitzsch</t>
  </si>
  <si>
    <t>\V-Archive\00_INTERNE_PROJEKTE\190000_Digis Pantomime NVT\BILD\10\Roeteln_in_Plaenterwald_April1988_1-16_Neg1-4_b1.tif</t>
  </si>
  <si>
    <t>img-426-002</t>
  </si>
  <si>
    <t>Roeteln_in_Plaenterwald_April1988_1-16_Neg1-4_b2</t>
  </si>
  <si>
    <t>Gisela,Bohmann;Christoph,Posselt</t>
  </si>
  <si>
    <t>\V-Archive\00_INTERNE_PROJEKTE\190000_Digis Pantomime NVT\BILD\10\Roeteln_in_Plaenterwald_April1988_1-16_Neg1-4_b2.tif</t>
  </si>
  <si>
    <t>img-426-003</t>
  </si>
  <si>
    <t>Roeteln_in_Plaenterwald_April1988_1-16_Neg1-4_b3</t>
  </si>
  <si>
    <t>6,7x6</t>
  </si>
  <si>
    <t>helle Verfärbungen/Kratzer (unterer Filmrand)</t>
  </si>
  <si>
    <t>\V-Archive\00_INTERNE_PROJEKTE\190000_Digis Pantomime NVT\BILD\10\Roeteln_in_Plaenterwald_April1988_1-16_Neg1-4_b3.tif</t>
  </si>
  <si>
    <t>img-426-004</t>
  </si>
  <si>
    <t>Roeteln_in_Plaenterwald_April1988_1-16_Neg1-4_b4</t>
  </si>
  <si>
    <t>Christoph,Posselt;Gisela,Bohmann;Anja,Palitzsch;Bernd,Hahnke</t>
  </si>
  <si>
    <t>\V-Archive\00_INTERNE_PROJEKTE\190000_Digis Pantomime NVT\BILD\10\Roeteln_in_Plaenterwald_April1988_1-16_Neg1-4_b4.tif</t>
  </si>
  <si>
    <t>img-426-005</t>
  </si>
  <si>
    <t>Roeteln_in_Plaenterwald_April1988_1-16_Neg5-8_b5</t>
  </si>
  <si>
    <t>Gisela,Bohmann;Anja,Palitzsch;Bernd,Hahnke</t>
  </si>
  <si>
    <t>\V-Archive\00_INTERNE_PROJEKTE\190000_Digis Pantomime NVT\BILD\10\Roeteln_in_Plaenterwald_April1988_1-16_Neg5-8_b5.tif</t>
  </si>
  <si>
    <t>img-426-006</t>
  </si>
  <si>
    <t>Roeteln_in_Plaenterwald_April1988_1-16_Neg5-8_b6</t>
  </si>
  <si>
    <t>Christoph,Posselt;Anja,Palitzsch;Bernd,Hahnke</t>
  </si>
  <si>
    <t>helle und dunkle Punkte (entlang oberer und unterer Filmrand), winzige helle Flecken/Kratzer im Bild</t>
  </si>
  <si>
    <t>\V-Archive\00_INTERNE_PROJEKTE\190000_Digis Pantomime NVT\BILD\10\Roeteln_in_Plaenterwald_April1988_1-16_Neg5-8_b6.tif</t>
  </si>
  <si>
    <t>img-426-007</t>
  </si>
  <si>
    <t>Roeteln_in_Plaenterwald_April1988_1-16_Neg5-8_b7</t>
  </si>
  <si>
    <t>Helle Verfärbung (oberer Filmrand), dunkle Flecken (entlang oberer und unterer Filmrand)</t>
  </si>
  <si>
    <t>\V-Archive\00_INTERNE_PROJEKTE\190000_Digis Pantomime NVT\BILD\10\Roeteln_in_Plaenterwald_April1988_1-16_Neg5-8_b7.tif</t>
  </si>
  <si>
    <t>img-426-008</t>
  </si>
  <si>
    <t>Roeteln_in_Plaenterwald_April1988_1-16_Neg5-8_b8</t>
  </si>
  <si>
    <t>etwas staubig, ein Haar</t>
  </si>
  <si>
    <t>\V-Archive\00_INTERNE_PROJEKTE\190000_Digis Pantomime NVT\BILD\10\Roeteln_in_Plaenterwald_April1988_1-16_Neg5-8_b8.tif</t>
  </si>
  <si>
    <t>img-426-009</t>
  </si>
  <si>
    <t>Roeteln_in_Plaenterwald_April1988_1-16_Neg9-12_b9</t>
  </si>
  <si>
    <t>dunkle Verfärbungen (entlang oberer und unterer Filmrand)</t>
  </si>
  <si>
    <t>\V-Archive\00_INTERNE_PROJEKTE\190000_Digis Pantomime NVT\BILD\10\Roeteln_in_Plaenterwald_April1988_1-16_Neg9-12_b9.tif</t>
  </si>
  <si>
    <t>img-426-010</t>
  </si>
  <si>
    <t>Roeteln_in_Plaenterwald_April1988_1-16_Neg9-12_b10</t>
  </si>
  <si>
    <t>5,6x6</t>
  </si>
  <si>
    <t>linker Bildrand schief abgeschnitten, oberer Filmrand eingerissen, dunkle Flecken (entlang unterer Bildrand), dunkle Verfärbung (oberer Filmrand)</t>
  </si>
  <si>
    <t>\V-Archive\00_INTERNE_PROJEKTE\190000_Digis Pantomime NVT\BILD\10\Roeteln_in_Plaenterwald_April1988_1-16_Neg9-12_b10.tif</t>
  </si>
  <si>
    <t>img-426-011</t>
  </si>
  <si>
    <t>Roeteln_in_Plaenterwald_April1988_1-16_Neg9-12_b11</t>
  </si>
  <si>
    <t>Christoph,Posselt;Bernd,Hahnke</t>
  </si>
  <si>
    <t>helle und dunkle Punkte (entlang oberer und unterer Filmrand ins Bild verlaufend)</t>
  </si>
  <si>
    <t>\V-Archive\00_INTERNE_PROJEKTE\190000_Digis Pantomime NVT\BILD\10\Roeteln_in_Plaenterwald_April1988_1-16_Neg9-12_b11.tif</t>
  </si>
  <si>
    <t>img-426-012</t>
  </si>
  <si>
    <t>Roeteln_in_Plaenterwald_April1988_1-16_Neg9-12_b12</t>
  </si>
  <si>
    <t>\V-Archive\00_INTERNE_PROJEKTE\190000_Digis Pantomime NVT\BILD\10\Roeteln_in_Plaenterwald_April1988_1-16_Neg9-12_b12.tif</t>
  </si>
  <si>
    <t>img-426-013</t>
  </si>
  <si>
    <t>Roeteln_in_Plaenterwald_April1988_1-16_b13</t>
  </si>
  <si>
    <t>dunkle und helle Flecken (entlang oberer und unterer Filmrand, ins Bild verlaufend)</t>
  </si>
  <si>
    <t>\V-Archive\00_INTERNE_PROJEKTE\190000_Digis Pantomime NVT\BILD\10\Roeteln_in_Plaenterwald_April1988_1-16_b13.tif</t>
  </si>
  <si>
    <t>img-426-014</t>
  </si>
  <si>
    <t>Roeteln_in_Plaenterwald_April1988_1-16_b14</t>
  </si>
  <si>
    <t>Christoph,Posselt;Anja,Palitzsch;Gisela,Bohmann</t>
  </si>
  <si>
    <t>\V-Archive\00_INTERNE_PROJEKTE\190000_Digis Pantomime NVT\BILD\10\Roeteln_in_Plaenterwald_April1988_1-16_b14.tif</t>
  </si>
  <si>
    <t>img-426-015</t>
  </si>
  <si>
    <t>Roeteln_in_Plaenterwald_April1988_1-16_extra_f6</t>
  </si>
  <si>
    <t>dunkle Flecken und Verfärbungen (entlang unterer und oberer Filmrand ins Bild verlaufend)</t>
  </si>
  <si>
    <t>\V-Archive\00_INTERNE_PROJEKTE\190000_Digis Pantomime NVT\BILD\10\Roeteln_in_Plaenterwald_April1988_1-16_extra_f6.tif</t>
  </si>
  <si>
    <t>img-426-016</t>
  </si>
  <si>
    <t>Roeteln_in_Plaenterwald_April1988_1-16_extra_f10_f11</t>
  </si>
  <si>
    <t>12,2x6</t>
  </si>
  <si>
    <t>\V-Archive\00_INTERNE_PROJEKTE\190000_Digis Pantomime NVT\BILD\10\Roeteln_in_Plaenterwald_April1988_1-16_extra_f10_f11.tif</t>
  </si>
  <si>
    <t>img-426-016-001</t>
  </si>
  <si>
    <t>Roeteln_in_Plaenterwald_April1988_1-16_extra_f10</t>
  </si>
  <si>
    <t>img-426-016-002</t>
  </si>
  <si>
    <t>Roeteln_in_Plaenterwald_April1988_1-16_extra_f11</t>
  </si>
  <si>
    <t>img-427</t>
  </si>
  <si>
    <t>Handschriftlich: Cafe Fatal + Röteln. 1+2 Vorstellung April 89</t>
  </si>
  <si>
    <t>24x6,7</t>
  </si>
  <si>
    <t>img-427-001</t>
  </si>
  <si>
    <t>Cafe_Fatal_Roeteln_1-2Vorstellung_April89_f7_f9_f11_f13_f15_f17</t>
  </si>
  <si>
    <t>\V-Archive\00_INTERNE_PROJEKTE\190000_Digis Pantomime NVT\BILD\10\Cafe_Fatal_Roeteln_1-2Vorstellung_April89_f7_f9_f11_f13_f15_f17.tif</t>
  </si>
  <si>
    <t>img-427-001-001</t>
  </si>
  <si>
    <t>Cafe_Fatal_Roeteln_1-2Vorstellung_April89_f7</t>
  </si>
  <si>
    <t>"Röteln im Plänterwald", Vorstellung im April 1989</t>
  </si>
  <si>
    <t>img-427-001-002</t>
  </si>
  <si>
    <t>Cafe_Fatal_Roeteln_1-2Vorstellung_April89_f9</t>
  </si>
  <si>
    <t>Christoph,Posselt;Bernd,Hahnke;Anja,Palitzsch</t>
  </si>
  <si>
    <t>img-427-001-003</t>
  </si>
  <si>
    <t>Cafe_Fatal_Roeteln_1-2Vorstellung_April89_f11</t>
  </si>
  <si>
    <t>img-427-001-004</t>
  </si>
  <si>
    <t>Cafe_Fatal_Roeteln_1-2Vorstellung_April89_f13</t>
  </si>
  <si>
    <t>img-427-001-005</t>
  </si>
  <si>
    <t>Cafe_Fatal_Roeteln_1-2Vorstellung_April89_f15</t>
  </si>
  <si>
    <t>Christoph,Posselt;Anja,Palitzsch;Bernd,Hahnke;Constanze,Schwendler</t>
  </si>
  <si>
    <t>blasser feiner Strich (über die rechte untere Bildecke), runde dunkle Streifen (entlang unterer Bildrand)</t>
  </si>
  <si>
    <t>img-427-001-006</t>
  </si>
  <si>
    <t>Cafe_Fatal_Roeteln_1-2Vorstellung_April89_f17</t>
  </si>
  <si>
    <t>runder dunkler Streifen (linke untere Bildecke)</t>
  </si>
  <si>
    <t>img-427-002</t>
  </si>
  <si>
    <t>Cafe_Fatal_Roeteln_1-2Vorstellung_April89_f19_f21_f23_f25_f27_f29</t>
  </si>
  <si>
    <t>\V-Archive\00_INTERNE_PROJEKTE\190000_Digis Pantomime NVT\BILD\10\Cafe_Fatal_Roeteln_1-2Vorstellung_April89_f19_f21_f23_f25_f27_f29.tif</t>
  </si>
  <si>
    <t>img-427-002-001</t>
  </si>
  <si>
    <t>Cafe_Fatal_Roeteln_1-2Vorstellung_April89_f19</t>
  </si>
  <si>
    <t>img-427-002-002</t>
  </si>
  <si>
    <t>Cafe_Fatal_Roeteln_1-2Vorstellung_April89_f21</t>
  </si>
  <si>
    <t>blasser feiner Strich (über linke obere Bildecke)</t>
  </si>
  <si>
    <t>img-427-002-003</t>
  </si>
  <si>
    <t>Cafe_Fatal_Roeteln_1-2Vorstellung_April89_f23</t>
  </si>
  <si>
    <t>img-427-002-004</t>
  </si>
  <si>
    <t>Cafe_Fatal_Roeteln_1-2Vorstellung_April89_f25</t>
  </si>
  <si>
    <t>img-427-002-005</t>
  </si>
  <si>
    <t>Cafe_Fatal_Roeteln_1-2Vorstellung_April89_f27</t>
  </si>
  <si>
    <t>img-427-002-006</t>
  </si>
  <si>
    <t>Cafe_Fatal_Roeteln_1-2Vorstellung_April89_f29</t>
  </si>
  <si>
    <t>img-427-003</t>
  </si>
  <si>
    <t>Cafe_Fatal_Roeteln_1-2Vorstellung_April89_f31_f33_f35_f37_f39_f41</t>
  </si>
  <si>
    <t>\V-Archive\00_INTERNE_PROJEKTE\190000_Digis Pantomime NVT\BILD\10\Cafe_Fatal_Roeteln_1-2Vorstellung_April89_f31_f33_f35_f37_f39_f41.tif</t>
  </si>
  <si>
    <t>img-427-003-001</t>
  </si>
  <si>
    <t>Cafe_Fatal_Roeteln_1-2Vorstellung_April89_f31</t>
  </si>
  <si>
    <t>img-427-003-002</t>
  </si>
  <si>
    <t>Cafe_Fatal_Roeteln_1-2Vorstellung_April89_f33</t>
  </si>
  <si>
    <t>img-427-003-003</t>
  </si>
  <si>
    <t>Cafe_Fatal_Roeteln_1-2Vorstellung_April89_f35</t>
  </si>
  <si>
    <t>img-427-003-004</t>
  </si>
  <si>
    <t>Cafe_Fatal_Roeteln_1-2Vorstellung_April89_f37</t>
  </si>
  <si>
    <t>img-427-003-005</t>
  </si>
  <si>
    <t>Cafe_Fatal_Roeteln_1-2Vorstellung_April89_f39</t>
  </si>
  <si>
    <t>img-427-003-006</t>
  </si>
  <si>
    <t>Cafe_Fatal_Roeteln_1-2Vorstellung_April89_f41</t>
  </si>
  <si>
    <t>img-427-004</t>
  </si>
  <si>
    <t>img-427-004-001</t>
  </si>
  <si>
    <t>Cafe_Fatal_Roeteln_1-2Vorstellung_April89_f42</t>
  </si>
  <si>
    <t>Constanze,Schwendler;Anja,Palitzsch;Christoph,Posselt</t>
  </si>
  <si>
    <t>dunkle Flecken (oberer Filmrand), blaue Streifen (entlang unterer Filmrand)</t>
  </si>
  <si>
    <t>img-427-004-002</t>
  </si>
  <si>
    <t>Cafe_Fatal_Roeteln_1-2Vorstellung_April89_f44</t>
  </si>
  <si>
    <t>blauer Streifen (entlang unterer Filmrand), feiner dunkler Streifen waagrecht (Bildmitte)</t>
  </si>
  <si>
    <t>img-427-004-003</t>
  </si>
  <si>
    <t>Cafe_Fatal_Roeteln_1-2Vorstellung_April89_f46</t>
  </si>
  <si>
    <t>img-427-004-004</t>
  </si>
  <si>
    <t>Cafe_Fatal_Roeteln_1-2Vorstellung_April89_f48</t>
  </si>
  <si>
    <t>img-427-004-005</t>
  </si>
  <si>
    <t>Christoph,Posselt;Bernd,Hahnke;Constanze,Schwendler</t>
  </si>
  <si>
    <t>img-427-004-006</t>
  </si>
  <si>
    <t>Cafe_Fatal_Roeteln_1-2Vorstellung_April89_f52</t>
  </si>
  <si>
    <t>blauer Streifen (entlang unterer Filmrand), feiner dunkler Streifen waagrecht (Bildmitte), feiner heller Streifen (über rechte untere Bildecke)</t>
  </si>
  <si>
    <t>img-427-005</t>
  </si>
  <si>
    <t>Cafe_Fatal_Roeteln_1-2Vorstellung_April89_2_f55_f57_f59</t>
  </si>
  <si>
    <t>12,3x3,6</t>
  </si>
  <si>
    <t>\V-Archive\00_INTERNE_PROJEKTE\190000_Digis Pantomime NVT\BILD\10\Cafe_Fatal_Roeteln_1-2Vorstellung_April89_2_f55_f57_f59.tif</t>
  </si>
  <si>
    <t>img-427-005-001</t>
  </si>
  <si>
    <t>Cafe_Fatal_Roeteln_1-2Vorstellung_April89_2_f55</t>
  </si>
  <si>
    <t>dunkler Fleck (oberer Filmrand)</t>
  </si>
  <si>
    <t>img-427-005-002</t>
  </si>
  <si>
    <t>Cafe_Fatal_Roeteln_1-2Vorstellung_April89_2_f57</t>
  </si>
  <si>
    <t>img-427-005-003</t>
  </si>
  <si>
    <t>Cafe_Fatal_Roeteln_1-2Vorstellung_April89_2_f59</t>
  </si>
  <si>
    <t>img-427-006</t>
  </si>
  <si>
    <t>Cafe_Fatal_Roeteln_1-2Vorstellung_April89_2_f29_f31_f33_f35_f37_f39</t>
  </si>
  <si>
    <t>\V-Archive\00_INTERNE_PROJEKTE\190000_Digis Pantomime NVT\BILD\10\Cafe_Fatal_Roeteln_1-2Vorstellung_April89_2_f29_f31_f33_f35_f37_f39.tif</t>
  </si>
  <si>
    <t>img-427-006-001</t>
  </si>
  <si>
    <t>Cafe_Fatal_Roeteln_1-2Vorstellung_April89_2_f29</t>
  </si>
  <si>
    <t>"Cafe Fatal", Vorstellung im April 1989</t>
  </si>
  <si>
    <t>kleiner weißer Fleck (Bildmitte, oben), feiner heller Streifen (obere rechte Bildecke)</t>
  </si>
  <si>
    <t>img-427-006-002</t>
  </si>
  <si>
    <t>Cafe_Fatal_Roeteln_1-2Vorstellung_April89_2_f31</t>
  </si>
  <si>
    <t>Constanze,Schwendler;Burkhart,Seidemann</t>
  </si>
  <si>
    <t>img-427-006-003</t>
  </si>
  <si>
    <t>Cafe_Fatal_Roeteln_1-2Vorstellung_April89_2_f33</t>
  </si>
  <si>
    <t>heller Fleck/Krazter (unterer Filmrand links)</t>
  </si>
  <si>
    <t>img-427-006-004</t>
  </si>
  <si>
    <t>Cafe_Fatal_Roeteln_1-2Vorstellung_April89_2_f35</t>
  </si>
  <si>
    <t>Constanze,Schwendler;Peter,Baumgart</t>
  </si>
  <si>
    <t>img-427-006-005</t>
  </si>
  <si>
    <t>Cafe_Fatal_Roeteln_1-2Vorstellung_April89_2_f37</t>
  </si>
  <si>
    <t>img-427-006-006</t>
  </si>
  <si>
    <t>Cafe_Fatal_Roeteln_1-2Vorstellung_April89_2_f39</t>
  </si>
  <si>
    <t>img-427-007</t>
  </si>
  <si>
    <t>Cafe_Fatal_Roeteln_1-2 Vorstellung_April89_1_f41_f43_f45_f47_f49_f51</t>
  </si>
  <si>
    <t>24,6x3,6</t>
  </si>
  <si>
    <t>\V-Archive\00_INTERNE_PROJEKTE\190000_Digis Pantomime NVT\BILD\10\Cafe_Fatal_Roeteln_1-2 Vorstellung_April89_1_f41_f43_f45_f47_f49_f51.tiff</t>
  </si>
  <si>
    <t>img-427-007-001</t>
  </si>
  <si>
    <t>Cafe_Fatal_Roeteln_1-2 Vorstellung_April89_1_f41</t>
  </si>
  <si>
    <t>img-427-007-002</t>
  </si>
  <si>
    <t>Cafe_Fatal_Roeteln_1-2 Vorstellung_April89_1_f43</t>
  </si>
  <si>
    <t>Peter,Baumgart;Anja,Palitzsch</t>
  </si>
  <si>
    <t>img-427-007-003</t>
  </si>
  <si>
    <t>Cafe_Fatal_Roeteln_1-2 Vorstellung_April89_1_f45</t>
  </si>
  <si>
    <t>bunter Fleck (rechts unten)</t>
  </si>
  <si>
    <t>img-427-007-004</t>
  </si>
  <si>
    <t>Cafe_Fatal_Roeteln_1-2 Vorstellung_April89_1_f47</t>
  </si>
  <si>
    <t>bunter Fleck (Mitte rechts, vor Baumgarts Gesicht)</t>
  </si>
  <si>
    <t>img-427-007-005</t>
  </si>
  <si>
    <t>Cafe_Fatal_Roeteln_1-2 Vorstellung_April89_1_f49</t>
  </si>
  <si>
    <t>img-427-007-006</t>
  </si>
  <si>
    <t>Cafe_Fatal_Roeteln_1-2 Vorstellung_April89_1_f51</t>
  </si>
  <si>
    <t>img-427-008</t>
  </si>
  <si>
    <t>Cafe_Fatal_Roeteln_1-2Vorstellung_April89_f55_f57_f59_f61_f63_f65</t>
  </si>
  <si>
    <t>24,8x3,6</t>
  </si>
  <si>
    <t>\V-Archive\00_INTERNE_PROJEKTE\190000_Digis Pantomime NVT\BILD\10\Cafe_Fatal_Roeteln_1-2Vorstellung_April89_f55_f57_f59_f61_f63_f65.tiff</t>
  </si>
  <si>
    <t>img-427-008-001</t>
  </si>
  <si>
    <t>Cafe_Fatal_Roeteln_1-2Vorstellung_April89_f55</t>
  </si>
  <si>
    <t>img-427-008-002</t>
  </si>
  <si>
    <t>Cafe_Fatal_Roeteln_1-2Vorstellung_April89_f57</t>
  </si>
  <si>
    <t>Burkhart,Seidemann;Constanze,Schwendler;Peter,Baumgart</t>
  </si>
  <si>
    <t>heller Fleck/Krazter (unterer Filmrand rechts)</t>
  </si>
  <si>
    <t>img-427-008-003</t>
  </si>
  <si>
    <t>Cafe_Fatal_Roeteln_1-2Vorstellung_April89_f59</t>
  </si>
  <si>
    <t>Peter,Baumgart;Anja,Palitzsch;Burkhart,Seidemann</t>
  </si>
  <si>
    <t>img-427-008-004</t>
  </si>
  <si>
    <t>Cafe_Fatal_Roeteln_1-2Vorstellung_April89_f61</t>
  </si>
  <si>
    <t>Burkhart,Seidemann;Constanze,Schwendler;Anja,Palitzsch</t>
  </si>
  <si>
    <t>heller Fleck/Kratzer (oberer Filmrand)</t>
  </si>
  <si>
    <t>img-427-008-005</t>
  </si>
  <si>
    <t>Cafe_Fatal_Roeteln_1-2Vorstellung_April89_f63</t>
  </si>
  <si>
    <t>Burkhart,Seidemann;Constanze,Schwendler;Anja,Palitzsch;Peter,Baumgart</t>
  </si>
  <si>
    <t>heller feiner Streifen (oberer Filmrand links ins Bild gezogen)</t>
  </si>
  <si>
    <t>img-427-008-006</t>
  </si>
  <si>
    <t>Cafe_Fatal_Roeteln_1-2Vorstellung_April89_f65</t>
  </si>
  <si>
    <t>img-428</t>
  </si>
  <si>
    <t>Handschriftlich: Cafe Fatal + Röteln. Vorstellung 4. Okt.1990</t>
  </si>
  <si>
    <t>img-428-001</t>
  </si>
  <si>
    <t>"Cafe Fatal", Vorstellung im Oktober 1990</t>
  </si>
  <si>
    <t>23,7x3,6</t>
  </si>
  <si>
    <t>img-428-001-001</t>
  </si>
  <si>
    <t>Cafe_Fatal_Roeteln_Vorstellung_4Okt1990_1_f1</t>
  </si>
  <si>
    <t>Maria_Elisabeth,Klein;Peter,Baumgart</t>
  </si>
  <si>
    <t>img-428-001-002</t>
  </si>
  <si>
    <t>Cafe_Fatal_Roeteln_Vorstellung_4Okt1990_1_f3</t>
  </si>
  <si>
    <t>img-428-001-003</t>
  </si>
  <si>
    <t>Cafe_Fatal_Roeteln_Vorstellung_4Okt1990_1_f35</t>
  </si>
  <si>
    <t>img-428-001-004</t>
  </si>
  <si>
    <t>Cafe_Fatal_Roeteln_Vorstellung_4Okt1990_1_f37</t>
  </si>
  <si>
    <t>Maria_Elisabeth,Klein;Peter,Baumgart;Burkhart,Seidemann;Constanze,Schwendler</t>
  </si>
  <si>
    <t>img-428-001-005</t>
  </si>
  <si>
    <t>Cafe_Fatal_Roeteln_Vorstellung_4Okt1990_1_f9</t>
  </si>
  <si>
    <t>img-428-001-006</t>
  </si>
  <si>
    <t>Cafe_Fatal_Roeteln_Vorstellung_4Okt1990_1_f11</t>
  </si>
  <si>
    <t>img-428-002</t>
  </si>
  <si>
    <t>Cafe_Fatal_Roeteln_Vorstellung_4Okt1990_1_f13_f15_f17_f19_f21_f23</t>
  </si>
  <si>
    <t>\V-Archive\00_INTERNE_PROJEKTE\190000_Digis Pantomime NVT\BILD\10\Cafe_Fatal_Roeteln_Vorstellung_4Okt1990_1_f13_f15_f17_f19_f21_f23.tif</t>
  </si>
  <si>
    <t>img-428-002-001</t>
  </si>
  <si>
    <t>Cafe_Fatal_Roeteln_Vorstellung_4Okt1990_1_f13</t>
  </si>
  <si>
    <t>sehr staubig</t>
  </si>
  <si>
    <t>img-428-002-002</t>
  </si>
  <si>
    <t>Cafe_Fatal_Roeteln_Vorstellung_4Okt1990_1_f15</t>
  </si>
  <si>
    <t>img-428-002-003</t>
  </si>
  <si>
    <t>Cafe_Fatal_Roeteln_Vorstellung_4Okt1990_1_f17</t>
  </si>
  <si>
    <t>Constanze,Schwendler;Peter,Baumgart;Burkhart,Seidemann;Maria_Elisabeth,Klein</t>
  </si>
  <si>
    <t>img-428-002-004</t>
  </si>
  <si>
    <t>Cafe_Fatal_Roeteln_Vorstellung_4Okt1990_1_f19</t>
  </si>
  <si>
    <t>"Röteln im Plänterwald", Vorstellung im Oktober 1990</t>
  </si>
  <si>
    <t>staubig, ein Haar</t>
  </si>
  <si>
    <t>img-428-002-005</t>
  </si>
  <si>
    <t>Cafe_Fatal_Roeteln_Vorstellung_4Okt1990_1_f21</t>
  </si>
  <si>
    <t>img-428-002-006</t>
  </si>
  <si>
    <t>Cafe_Fatal_Roeteln_Vorstellung_4Okt1990_1_f23</t>
  </si>
  <si>
    <t>img-428-003</t>
  </si>
  <si>
    <t>Cafe_Fatal_Roeteln_Vorstellung_4Okt1990_1_f25_f27_f29_f31_f33_f35</t>
  </si>
  <si>
    <t>Christoph,Posselt;Bernd,Hahnke;Maria_Elisabeth,Klein</t>
  </si>
  <si>
    <t>\V-Archive\00_INTERNE_PROJEKTE\190000_Digis Pantomime NVT\BILD\10\Cafe_Fatal_Roeteln_Vorstellung_4Okt1990_1_f25_f27_f29_f31_f33_f35.tif</t>
  </si>
  <si>
    <t>img-428-003-001</t>
  </si>
  <si>
    <t>Cafe_Fatal_Roeteln_Vorstellung_4Okt1990_1_f25</t>
  </si>
  <si>
    <t>Christoph,Posselt;Bernd,Hahnke;Maria_Elisabeth,Klein;Constanze,Schwendler</t>
  </si>
  <si>
    <t>img-428-003-002</t>
  </si>
  <si>
    <t>Cafe_Fatal_Roeteln_Vorstellung_4Okt1990_1_f27</t>
  </si>
  <si>
    <t>feiner heller Streifen (oberer Filmrand links ins Bild verlaufend)</t>
  </si>
  <si>
    <t>img-428-003-003</t>
  </si>
  <si>
    <t>Cafe_Fatal_Roeteln_Vorstellung_4Okt1990_1_f29</t>
  </si>
  <si>
    <t>img-428-003-004</t>
  </si>
  <si>
    <t>Cafe_Fatal_Roeteln_Vorstellung_4Okt1990_1_f31</t>
  </si>
  <si>
    <t>img-428-003-005</t>
  </si>
  <si>
    <t>Cafe_Fatal_Roeteln_Vorstellung_4Okt1990_1_f33</t>
  </si>
  <si>
    <t>Bernd,Hahnke;Maria_Elisabeth,Klein;Constanze,Schwendler</t>
  </si>
  <si>
    <t>img-428-003-006</t>
  </si>
  <si>
    <t>img-428-004</t>
  </si>
  <si>
    <t>Cafe_Fatal_Roeteln_Vorstellung_4Okt1990_1_f37_f39_f41_f43_f45_f47</t>
  </si>
  <si>
    <t>\V-Archive\00_INTERNE_PROJEKTE\190000_Digis Pantomime NVT\BILD\10\Cafe_Fatal_Roeteln_Vorstellung_4Okt1990_1_f37_f39_f41_f43_f45_f47.tif</t>
  </si>
  <si>
    <t>img-428-004-001</t>
  </si>
  <si>
    <t>feiner heller Streifen (senkrecht, rechts im Bild)</t>
  </si>
  <si>
    <t>img-428-004-002</t>
  </si>
  <si>
    <t>Cafe_Fatal_Roeteln_Vorstellung_4Okt1990_1_f39</t>
  </si>
  <si>
    <t>feiner heller Streifen (quer von oben ins Bild)</t>
  </si>
  <si>
    <t>img-428-004-003</t>
  </si>
  <si>
    <t>Cafe_Fatal_Roeteln_Vorstellung_4Okt1990_1_f41</t>
  </si>
  <si>
    <t>Christoph,Posselt;Maria_Elisabeth,Klein;Constanze,Schwendler</t>
  </si>
  <si>
    <t>heller runder Fleck (oben rechts)</t>
  </si>
  <si>
    <t>img-428-004-004</t>
  </si>
  <si>
    <t>Cafe_Fatal_Roeteln_Vorstellung_4Okt1990_1_f43</t>
  </si>
  <si>
    <t>img-428-004-005</t>
  </si>
  <si>
    <t>Cafe_Fatal_Roeteln_Vorstellung_4Okt1990_1_f45</t>
  </si>
  <si>
    <t>img-428-004-006</t>
  </si>
  <si>
    <t>Cafe_Fatal_Roeteln_Vorstellung_4Okt1990_1_f47</t>
  </si>
  <si>
    <t>img-428-005</t>
  </si>
  <si>
    <t>Cafe_Fatal_Roeteln_Vorstellung_4Okt1990_1_f49_f51_f53_f55_f57_f59</t>
  </si>
  <si>
    <t>\V-Archive\00_INTERNE_PROJEKTE\190000_Digis Pantomime NVT\BILD\10\Cafe_Fatal_Roeteln_Vorstellung_4Okt1990_1_f49_f51_f53_f55_f57_f59.tif</t>
  </si>
  <si>
    <t>img-428-005-001</t>
  </si>
  <si>
    <t>Cafe_Fatal_Roeteln_Vorstellung_4Okt1990_1_f49</t>
  </si>
  <si>
    <t>img-428-005-002</t>
  </si>
  <si>
    <t>Cafe_Fatal_Roeteln_Vorstellung_4Okt1990_1_f51</t>
  </si>
  <si>
    <t>img-428-005-003</t>
  </si>
  <si>
    <t>Cafe_Fatal_Roeteln_Vorstellung_4Okt1990_1_f53</t>
  </si>
  <si>
    <t>img-428-005-004</t>
  </si>
  <si>
    <t>Cafe_Fatal_Roeteln_Vorstellung_4Okt1990_1_f55</t>
  </si>
  <si>
    <t>img-428-005-005</t>
  </si>
  <si>
    <t>Cafe_Fatal_Roeteln_Vorstellung_4Okt1990_1_f57</t>
  </si>
  <si>
    <t>Bernd,Hahnke;Constanze,Schwendler</t>
  </si>
  <si>
    <t>img-428-005-006</t>
  </si>
  <si>
    <t>Cafe_Fatal_Roeteln_Vorstellung_4Okt1990_1_f59</t>
  </si>
  <si>
    <t>img-428-006</t>
  </si>
  <si>
    <t>Cafe_Fatal_Roeteln_Vorstellung_4Okt1990_1_f61_f63_f65_f67_f69_f71</t>
  </si>
  <si>
    <t>Christoph,Posselt;Maria_Elisabeth,Klein</t>
  </si>
  <si>
    <t>\V-Archive\00_INTERNE_PROJEKTE\190000_Digis Pantomime NVT\BILD\10\Cafe_Fatal_Roeteln_Vorstellung_4Okt1990_1_f61_f63_f65_f67_f69_f71.tif</t>
  </si>
  <si>
    <t>img-428-006-001</t>
  </si>
  <si>
    <t>Cafe_Fatal_Roeteln_Vorstellung_4Okt1990_1_f61</t>
  </si>
  <si>
    <t>img-428-006-002</t>
  </si>
  <si>
    <t>Cafe_Fatal_Roeteln_Vorstellung_4Okt1990_1_f63</t>
  </si>
  <si>
    <t>img-428-006-003</t>
  </si>
  <si>
    <t>Cafe_Fatal_Roeteln_Vorstellung_4Okt1990_1_f65</t>
  </si>
  <si>
    <t>img-428-006-004</t>
  </si>
  <si>
    <t>Cafe_Fatal_Roeteln_Vorstellung_4Okt1990_1_f67</t>
  </si>
  <si>
    <t>img-428-006-005</t>
  </si>
  <si>
    <t>Cafe_Fatal_Roeteln_Vorstellung_4Okt1990_1_f69</t>
  </si>
  <si>
    <t>Heller runder Fleck und Schlieren (unterer Bildrand links)</t>
  </si>
  <si>
    <t>img-428-006-006</t>
  </si>
  <si>
    <t>Cafe_Fatal_Roeteln_Vorstellung_4Okt1990_1_f71</t>
  </si>
  <si>
    <t>img-428-007</t>
  </si>
  <si>
    <t>Cafe_Fatal_Roeteln_Vorstellung_4Okt1990_f73</t>
  </si>
  <si>
    <t>Christoph,Posselt;Maria_Elisabeth,Klein;Bernd,Hahnke</t>
  </si>
  <si>
    <t>\V-Archive\00_INTERNE_PROJEKTE\190000_Digis Pantomime NVT\BILD\10\Cafe_Fatal_Roeteln_Vorstellung_4Okt1990_f73.tif</t>
  </si>
  <si>
    <t>img-428-008</t>
  </si>
  <si>
    <t>15,5x3,6</t>
  </si>
  <si>
    <t>img-428-008-001</t>
  </si>
  <si>
    <t>Cafe_Fatal_Roeteln_Vorstellung_4Okt1990_2_f1</t>
  </si>
  <si>
    <t>feiner heller Strich (oben links ins Bild verlaufend)</t>
  </si>
  <si>
    <t>img-428-008-002</t>
  </si>
  <si>
    <t>Cafe_Fatal_Roeteln_Vorstellung_4Okt1990_2_f3</t>
  </si>
  <si>
    <t>Christoph,Posselt;Maria_Elisabeth,Klein;Bernd,Hahnke;Constanze,Schwendler</t>
  </si>
  <si>
    <t>img-428-008-003</t>
  </si>
  <si>
    <t>Cafe_Fatal_Roeteln_Vorstellung_4Okt1990_2_f35</t>
  </si>
  <si>
    <t>img-428-008-004</t>
  </si>
  <si>
    <t>Cafe_Fatal_Roeteln_Vorstellung_4Okt1990_2_f7</t>
  </si>
  <si>
    <t>img-428-009</t>
  </si>
  <si>
    <t>Cafe_Fatal_Roeteln_Vorstellung_4Okt1990_2_f19_f21_f23_f25_f27_f29</t>
  </si>
  <si>
    <t>\V-Archive\00_INTERNE_PROJEKTE\190000_Digis Pantomime NVT\BILD\10\Cafe_Fatal_Roeteln_Vorstellung_4Okt1990_2_f19_f21_f23_f25_f27_f29.tif</t>
  </si>
  <si>
    <t>img-428-009-001</t>
  </si>
  <si>
    <t>Cafe_Fatal_Roeteln_Vorstellung_4Okt1990_2_f19</t>
  </si>
  <si>
    <t>img-428-009-002</t>
  </si>
  <si>
    <t>Cafe_Fatal_Roeteln_Vorstellung_4Okt1990_2_f21</t>
  </si>
  <si>
    <t>img-428-009-003</t>
  </si>
  <si>
    <t>Cafe_Fatal_Roeteln_Vorstellung_4Okt1990_2_f23</t>
  </si>
  <si>
    <t>img-428-009-004</t>
  </si>
  <si>
    <t>Cafe_Fatal_Roeteln_Vorstellung_4Okt1990_2_f25</t>
  </si>
  <si>
    <t>img-428-009-005</t>
  </si>
  <si>
    <t>Cafe_Fatal_Roeteln_Vorstellung_4Okt1990_2_f27</t>
  </si>
  <si>
    <t>img-428-009-006</t>
  </si>
  <si>
    <t>Cafe_Fatal_Roeteln_Vorstellung_4Okt1990_2_f29</t>
  </si>
  <si>
    <t>img-428-010</t>
  </si>
  <si>
    <t>Cafe_Fatal_Roeteln_Vorstellung_4Okt1990_2_f31_f33_f35_f37_f39_f41</t>
  </si>
  <si>
    <t>22,2x3,6</t>
  </si>
  <si>
    <t>\V-Archive\00_INTERNE_PROJEKTE\190000_Digis Pantomime NVT\BILD\10\Cafe_Fatal_Roeteln_Vorstellung_4Okt1990_2_f31_f33_f35_f37_f39_f41.tif</t>
  </si>
  <si>
    <t>img-428-010-001</t>
  </si>
  <si>
    <t>Cafe_Fatal_Roeteln_Vorstellung_4Okt1990_2_f31</t>
  </si>
  <si>
    <t>img-428-010-002</t>
  </si>
  <si>
    <t>Cafe_Fatal_Roeteln_Vorstellung_4Okt1990_2_f33</t>
  </si>
  <si>
    <t>img-428-010-003</t>
  </si>
  <si>
    <t>img-428-010-004</t>
  </si>
  <si>
    <t>Cafe_Fatal_Roeteln_Vorstellung_4Okt1990_2_f37</t>
  </si>
  <si>
    <t>img-428-010-005</t>
  </si>
  <si>
    <t>Cafe_Fatal_Roeteln_Vorstellung_4Okt1990_2_f39</t>
  </si>
  <si>
    <t>heller feiner Strich (obere linke Bildecke)</t>
  </si>
  <si>
    <t>img-428-010-006</t>
  </si>
  <si>
    <t>Cafe_Fatal_Roeteln_Vorstellung_4Okt1990_2_f41</t>
  </si>
  <si>
    <t>img-428-011</t>
  </si>
  <si>
    <t>Cafe_Fatal_Roeteln_Vorstellung_4Okt1990_2_f43_f45_f47_f49_f51_f53</t>
  </si>
  <si>
    <t>\V-Archive\00_INTERNE_PROJEKTE\190000_Digis Pantomime NVT\BILD\10\Cafe_Fatal_Roeteln_Vorstellung_4Okt1990_2_f43_f45_f47_f49_f51_f53.tif</t>
  </si>
  <si>
    <t>img-428-011-001</t>
  </si>
  <si>
    <t>Cafe_Fatal_Roeteln_Vorstellung_4Okt1990_2_f43</t>
  </si>
  <si>
    <t>img-428-011-002</t>
  </si>
  <si>
    <t>Cafe_Fatal_Roeteln_Vorstellung_4Okt1990_2_f45</t>
  </si>
  <si>
    <t>img-428-011-003</t>
  </si>
  <si>
    <t>Cafe_Fatal_Roeteln_Vorstellung_4Okt1990_2_f47</t>
  </si>
  <si>
    <t>runder heller Fleck (Bildmitte, oben)</t>
  </si>
  <si>
    <t>img-428-011-004</t>
  </si>
  <si>
    <t>Cafe_Fatal_Roeteln_Vorstellung_4Okt1990_2_f49</t>
  </si>
  <si>
    <t>Maria_Elisabeth,Klein;Burkhart,Seidemann</t>
  </si>
  <si>
    <t>img-428-011-005</t>
  </si>
  <si>
    <t>Cafe_Fatal_Roeteln_Vorstellung_4Okt1990_2_f51</t>
  </si>
  <si>
    <t>img-428-011-006</t>
  </si>
  <si>
    <t>Cafe_Fatal_Roeteln_Vorstellung_4Okt1990_2_f53</t>
  </si>
  <si>
    <t>img-428-012</t>
  </si>
  <si>
    <t>Cafe_Fatal_Roeteln_Vorstellung_4Okt1990_2_f55_f57_f59_f61_f63_f65</t>
  </si>
  <si>
    <t>\V-Archive\00_INTERNE_PROJEKTE\190000_Digis Pantomime NVT\BILD\10\Cafe_Fatal_Roeteln_Vorstellung_4Okt1990_2_f55_f57_f59_f61_f63_f65.tif</t>
  </si>
  <si>
    <t>img-428-012-001</t>
  </si>
  <si>
    <t>Cafe_Fatal_Roeteln_Vorstellung_4Okt1990_2_f55</t>
  </si>
  <si>
    <t>img-428-012-002</t>
  </si>
  <si>
    <t>Cafe_Fatal_Roeteln_Vorstellung_4Okt1990_2_f57</t>
  </si>
  <si>
    <t>img-428-012-003</t>
  </si>
  <si>
    <t>Cafe_Fatal_Roeteln_Vorstellung_4Okt1990_2_f59</t>
  </si>
  <si>
    <t>img-428-012-004</t>
  </si>
  <si>
    <t>Cafe_Fatal_Roeteln_Vorstellung_4Okt1990_2_f61</t>
  </si>
  <si>
    <t>img-428-012-005</t>
  </si>
  <si>
    <t>Cafe_Fatal_Roeteln_Vorstellung_4Okt1990_2_f63</t>
  </si>
  <si>
    <t>heller feiner Strich (obere Bildhälfte rechts)</t>
  </si>
  <si>
    <t>img-428-012-006</t>
  </si>
  <si>
    <t>Cafe_Fatal_Roeteln_Vorstellung_4Okt1990_2_f65</t>
  </si>
  <si>
    <t>helle dicke Streifen (unten links), dunkler Fleck (oberer Filmrand)</t>
  </si>
  <si>
    <t>img-428-013</t>
  </si>
  <si>
    <t>Cafe_Fatal_Roeteln_Vorstellung_4Okt1990_2_f67_f69_f71_f73</t>
  </si>
  <si>
    <t>16x3,6</t>
  </si>
  <si>
    <t>\V-Archive\00_INTERNE_PROJEKTE\190000_Digis Pantomime NVT\BILD\10\Cafe_Fatal_Roeteln_Vorstellung_4Okt1990_2_f67_f69_f71_f73.tif</t>
  </si>
  <si>
    <t>img-428-013-001</t>
  </si>
  <si>
    <t>Cafe_Fatal_Roeteln_Vorstellung_4Okt1990_2_f67</t>
  </si>
  <si>
    <t>heller feiner Strich (quer oben links nach unten links)</t>
  </si>
  <si>
    <t>img-428-013-002</t>
  </si>
  <si>
    <t>Cafe_Fatal_Roeteln_Vorstellung_4Okt1990_2_f69</t>
  </si>
  <si>
    <t>img-428-013-003</t>
  </si>
  <si>
    <t>Cafe_Fatal_Roeteln_Vorstellung_4Okt1990_2_f71</t>
  </si>
  <si>
    <t>img-428-013-004</t>
  </si>
  <si>
    <t>Cafe_Fatal_Roeteln_Vorstellung_4Okt1990_2_f73</t>
  </si>
  <si>
    <t>img-429</t>
  </si>
  <si>
    <t>E30, Regal 6, Kiste "Pantomime 11, 13, 14, 15"</t>
  </si>
  <si>
    <t>Handschriftlich: Pantomime Clownsspiele. Sommerbespielung 88. 1. Vorstellung</t>
  </si>
  <si>
    <t>img-429-001</t>
  </si>
  <si>
    <t>Pantomime_Clownsspiele_Sommerbespielung_88_1_Vorstellung_f5_f7_f9_f11_f13_f15</t>
  </si>
  <si>
    <t>\V-Archive\00_INTERNE_PROJEKTE\190000_Digis Pantomime NVT\BILD\11\Pantomime_Clownsspiele_Sommerbespielung_88_1_Vorstellung_f5_f7_f9_f11_f13_f15.tif</t>
  </si>
  <si>
    <t>img-429-001-001</t>
  </si>
  <si>
    <t>Pantomime_Clownsspiele_Sommerbespielung_88_1_Vorstellung_f5</t>
  </si>
  <si>
    <t>"Clownsspiele" als Teil der Sommerbespielung 1989</t>
  </si>
  <si>
    <t>viele winzige helle Punkte im Bild, helle Verfärbungen (unterer Filmrand), dunkler Fleck (oberer Filmrand)</t>
  </si>
  <si>
    <t>img-429-001-002</t>
  </si>
  <si>
    <t>Pantomime_Clownsspiele_Sommerbespielung_88_1_Vorstellung_f7</t>
  </si>
  <si>
    <t>viele winzige helle Punkte im Bild, dunkle Flecken (oberer und unterer Filmrand)</t>
  </si>
  <si>
    <t>img-429-001-003</t>
  </si>
  <si>
    <t>Pantomime_Clownsspiele_Sommerbespielung_88_1_Vorstellung_f9</t>
  </si>
  <si>
    <t>Kinder im Publikum</t>
  </si>
  <si>
    <t>viele winzige helle Punkte im Bild, helle Verfärbungen (unterer Filmrand), dunkle Flecken (oberer und unterer Filmrand Filmrand)</t>
  </si>
  <si>
    <t>img-429-001-004</t>
  </si>
  <si>
    <t>Pantomime_Clownsspiele_Sommerbespielung_88_1_Vorstellung_f11</t>
  </si>
  <si>
    <t>viele winzige helle Punkte im Bild, dunkle Flecken (oberer und unterer Filmrand), helle Schlieren (oberer Filmrand</t>
  </si>
  <si>
    <t>img-429-001-005</t>
  </si>
  <si>
    <t>Pantomime_Clownsspiele_Sommerbespielung_88_1_Vorstellung_f13</t>
  </si>
  <si>
    <t>Gisela,Bohmann;Bernd,Hahnke;Guenter,Richter;Burkhart,Seidemann</t>
  </si>
  <si>
    <t>img-429-001-006</t>
  </si>
  <si>
    <t>Pantomime_Clownsspiele_Sommerbespielung_88_1_Vorstellung_f15</t>
  </si>
  <si>
    <t>Gisela,Bohmann;Bernd,Hahnke;Guenter,Richter;Burkhart,Seidemann;Hans_Otto,Reintsch;Peter,Baumgart</t>
  </si>
  <si>
    <t>img-429-002</t>
  </si>
  <si>
    <t>Pantomime_Clownsspiele_Sommerbespielung_88_1_Vorstellung_f17_f19_f21_f23_f25_f27</t>
  </si>
  <si>
    <t>\V-Archive\00_INTERNE_PROJEKTE\190000_Digis Pantomime NVT\BILD\11\Pantomime_Clownsspiele_Sommerbespielung_88_1_Vorstellung_f17_f19_f21_f23_f25_f27.tif</t>
  </si>
  <si>
    <t>img-429-002-001</t>
  </si>
  <si>
    <t>Pantomime_Clownsspiele_Sommerbespielung_88_1_Vorstellung_f17</t>
  </si>
  <si>
    <t>img-429-002-002</t>
  </si>
  <si>
    <t>Pantomime_Clownsspiele_Sommerbespielung_88_1_Vorstellung_f19</t>
  </si>
  <si>
    <t>Gisela,Bohmann;Bernd,Hahnke;Burkhart,Seidemann;Hans_Otto,Reintsch;Peter,Baumgart</t>
  </si>
  <si>
    <t>winzige helle Flecken, dunkle Flecken (entlang unterer Filmrand)</t>
  </si>
  <si>
    <t>img-429-002-003</t>
  </si>
  <si>
    <t>Pantomime_Clownsspiele_Sommerbespielung_88_1_Vorstellung_f121</t>
  </si>
  <si>
    <t>winzige helle Flecken, dunkle Flecken (entlang unterer und oberer Filmrand)</t>
  </si>
  <si>
    <t>img-429-002-004</t>
  </si>
  <si>
    <t>Pantomime_Clownsspiele_Sommerbespielung_88_1_Vorstellung_f23</t>
  </si>
  <si>
    <t>winzige helle Flecken im Bild, dunkle Flecken (oberer und unterer Filmrand)</t>
  </si>
  <si>
    <t>img-429-002-005</t>
  </si>
  <si>
    <t>Pantomime_Clownsspiele_Sommerbespielung_88_1_Vorstellung_f25</t>
  </si>
  <si>
    <t>img-429-002-006</t>
  </si>
  <si>
    <t>Pantomime_Clownsspiele_Sommerbespielung_88_1_Vorstellung_f27</t>
  </si>
  <si>
    <t>Gisela,Bohmann;Bernd,Hahnke;Burkhart,Seidemann;Hans_Otto,Reintsch;Peter,Baumgart;Dietrich,Petzold</t>
  </si>
  <si>
    <t>dunkler Fleck (rechter Filmrand)</t>
  </si>
  <si>
    <t>img-429-003</t>
  </si>
  <si>
    <t>Pantomime_Clownsspiele_Sommerbespielung_88_1_Vorstellung_f29_f31_f33_f35_f37_f39</t>
  </si>
  <si>
    <t>\V-Archive\00_INTERNE_PROJEKTE\190000_Digis Pantomime NVT\BILD\11\Pantomime_Clownsspiele_Sommerbespielung_88_1_Vorstellung_f29_f31_f33_f35_f37_f39.tif</t>
  </si>
  <si>
    <t>img-429-003-001</t>
  </si>
  <si>
    <t>Pantomime_Clownsspiele_Sommerbespielung_88_1_Vorstellung_f29</t>
  </si>
  <si>
    <t>Kratzer (oben mittig), dunkle Flecken am rechten Filmrand), viele winzige helle Flecken</t>
  </si>
  <si>
    <t>img-429-003-002</t>
  </si>
  <si>
    <t>Pantomime_Clownsspiele_Sommerbespielung_88_1_Vorstellung_f31</t>
  </si>
  <si>
    <t>helle feine Streifen (schräg vom linken Filmrand zum Bild unten links), viele winzige helle Flecken</t>
  </si>
  <si>
    <t>img-429-003-003</t>
  </si>
  <si>
    <t>Pantomime_Clownsspiele_Sommerbespielung_88_1_Vorstellung_f33</t>
  </si>
  <si>
    <t>dunkle Flecken (entlang unterer und oberer Filmradn), viele winzige helle Punkte im Bild</t>
  </si>
  <si>
    <t>img-429-003-004</t>
  </si>
  <si>
    <t>Pantomime_Clownsspiele_Sommerbespielung_88_1_Vorstellung_f35</t>
  </si>
  <si>
    <t>img-429-003-005</t>
  </si>
  <si>
    <t>Pantomime_Clownsspiele_Sommerbespielung_88_1_Vorstellung_f37</t>
  </si>
  <si>
    <t>dunkler Fleck (unterer Filmrand)</t>
  </si>
  <si>
    <t>img-429-003-006</t>
  </si>
  <si>
    <t>Pantomime_Clownsspiele_Sommerbespielung_88_1_Vorstellung_f39</t>
  </si>
  <si>
    <t>dunkle Flecken (entlang unterer und oberer Filmrand)</t>
  </si>
  <si>
    <t>img-429-004</t>
  </si>
  <si>
    <t>Pantomime_Clownsspiele_Sommerbespielung_88_1_Vorstellung_f41_f43_f45_f47_f49_f51</t>
  </si>
  <si>
    <t>\V-Archive\00_INTERNE_PROJEKTE\190000_Digis Pantomime NVT\BILD\11\Pantomime_Clownsspiele_Sommerbespielung_88_1_Vorstellung_f41_f43_f45_f47_f49_f51.tif</t>
  </si>
  <si>
    <t>img-429-004-001</t>
  </si>
  <si>
    <t>Pantomime_Clownsspiele_Sommerbespielung_88_1_Vorstellung_f41</t>
  </si>
  <si>
    <t>Bernd,Hahnke;Guenter,Richter;Burkhart,Seidemann;Hans_Otto,Reintsch;Peter,Baumgart</t>
  </si>
  <si>
    <t>img-429-004-002</t>
  </si>
  <si>
    <t>Pantomime_Clownsspiele_Sommerbespielung_88_1_Vorstellung_f43</t>
  </si>
  <si>
    <t>img-429-004-003</t>
  </si>
  <si>
    <t>Pantomime_Clownsspiele_Sommerbespielung_88_1_Vorstellung_f45</t>
  </si>
  <si>
    <t>Gisela,Bohmann;Guenter,Richter;Burkhart,Seidemann;Hans_Otto,Reintsch;Peter,Baumgart;Anja,Palitzsch</t>
  </si>
  <si>
    <t>img-429-004-004</t>
  </si>
  <si>
    <t>Pantomime_Clownsspiele_Sommerbespielung_88_1_Vorstellung_f47</t>
  </si>
  <si>
    <t>Burkhart,Seidemann;Hans_Otto,Reintsch;Peter,Baumgart;Bernd,Hahnke</t>
  </si>
  <si>
    <t>img-429-004-005</t>
  </si>
  <si>
    <t>Pantomime_Clownsspiele_Sommerbespielung_88_1_Vorstellung_f49</t>
  </si>
  <si>
    <t>img-429-004-006</t>
  </si>
  <si>
    <t>Pantomime_Clownsspiele_Sommerbespielung_88_1_Vorstellung_f51</t>
  </si>
  <si>
    <t>Gisela,Bohmann;Bernd,Hahnke;Burkhart,Seidemann</t>
  </si>
  <si>
    <t>img-429-005</t>
  </si>
  <si>
    <t>Pantomime_Clownsspiele_Sommerbespielung_88_1_Vorstellung_f53_f55_f57_f59_f61_f63</t>
  </si>
  <si>
    <t>\V-Archive\00_INTERNE_PROJEKTE\190000_Digis Pantomime NVT\BILD\11\Pantomime_Clownsspiele_Sommerbespielung_88_1_Vorstellung_f53_f55_f57_f59_f61_f63.tif</t>
  </si>
  <si>
    <t>img-429-005-001</t>
  </si>
  <si>
    <t>Pantomime_Clownsspiele_Sommerbespielung_88_1_Vorstellung_f53</t>
  </si>
  <si>
    <t>Gisela,Bohmann;Bernd,Hahnke</t>
  </si>
  <si>
    <t>dunkle Flecken (oberer und unterer Filmrand), heller Kratzer (Mitte rechts an Hahnkes Rock), viele winzige helle Flecken</t>
  </si>
  <si>
    <t>img-429-005-002</t>
  </si>
  <si>
    <t>Pantomime_Clownsspiele_Sommerbespielung_88_1_Vorstellung_f55</t>
  </si>
  <si>
    <t>helle Striche (oberer Filmrand ins Bild gezogen)</t>
  </si>
  <si>
    <t>img-429-005-003</t>
  </si>
  <si>
    <t>Pantomime_Clownsspiele_Sommerbespielung_88_1_Vorstellung_f57</t>
  </si>
  <si>
    <t>Gisela,Bohmann;Bernd,Hahnke;Burkhart,Seidemann;Guenter,Richter</t>
  </si>
  <si>
    <t>dunkle Flecken (oberer Filmrand) kleine helle Flecken</t>
  </si>
  <si>
    <t>img-429-005-004</t>
  </si>
  <si>
    <t>Pantomime_Clownsspiele_Sommerbespielung_88_1_Vorstellung_f59</t>
  </si>
  <si>
    <t>dunkle Flecken (oberer Filmrand) kleine helle Flecken/Kratzer</t>
  </si>
  <si>
    <t>img-429-005-005</t>
  </si>
  <si>
    <t>Pantomime_Clownsspiele_Sommerbespielung_88_1_Vorstellung_f61</t>
  </si>
  <si>
    <t>img-429-005-006</t>
  </si>
  <si>
    <t>Pantomime_Clownsspiele_Sommerbespielung_88_1_Vorstellung_f63</t>
  </si>
  <si>
    <t>img-429-006</t>
  </si>
  <si>
    <t>Pantomime_Clownsspiele_Sommerbespielung_88_1_Vorstellung_f65_f67_f69_f71_f73_f75</t>
  </si>
  <si>
    <t>\V-Archive\00_INTERNE_PROJEKTE\190000_Digis Pantomime NVT\BILD\11\Pantomime_Clownsspiele_Sommerbespielung_88_1_Vorstellung_f65_f67_f69_f71_f73_f75.tif</t>
  </si>
  <si>
    <t>img-429-006-001</t>
  </si>
  <si>
    <t>Pantomime_Clownsspiele_Sommerbespielung_88_1_Vorstellung_f65</t>
  </si>
  <si>
    <t>Helle Schlieren (Flüssigkeit?) (links), dunkle Flecken (oberer und unterer Filmrand, kleine helle Flecken im Bild</t>
  </si>
  <si>
    <t>img-429-006-002</t>
  </si>
  <si>
    <t>Pantomime_Clownsspiele_Sommerbespielung_88_1_Vorstellung_f67</t>
  </si>
  <si>
    <t>Hans_Otto,Reintsch;Peter,Baumgart;Guenter,Richter</t>
  </si>
  <si>
    <t>img-429-006-003</t>
  </si>
  <si>
    <t>Pantomime_Clownsspiele_Sommerbespielung_88_1_Vorstellung_f69</t>
  </si>
  <si>
    <t>img-429-006-004</t>
  </si>
  <si>
    <t>Pantomime_Clownsspiele_Sommerbespielung_88_1_Vorstellung_f71</t>
  </si>
  <si>
    <t>Guenter,Richter;Burkhart,Seidemann;Hans_Otto,Reintsch;Peter,Baumgart</t>
  </si>
  <si>
    <t>img-429-006-005</t>
  </si>
  <si>
    <t>Pantomime_Clownsspiele_Sommerbespielung_88_1_Vorstellung_f73</t>
  </si>
  <si>
    <t>img-429-006-006</t>
  </si>
  <si>
    <t>Pantomime_Clownsspiele_Sommerbespielung_88_1_Vorstellung_f75</t>
  </si>
  <si>
    <t>Guenter,Richter;Burkhart,Seidemann;Hans_Otto,Reintsch;Peter,Baumgart;Anja,Palitzsch</t>
  </si>
  <si>
    <t>dunkler Fleck (unterer Filmrand), winzige helle Flecken im Bild</t>
  </si>
  <si>
    <t>ein Haar, etwas staubig</t>
  </si>
  <si>
    <t>img-429-007</t>
  </si>
  <si>
    <t>Pantomime_Clownsspiele_Sommerbespielung_88_1_Vorstellung_f77</t>
  </si>
  <si>
    <t>4,4x3,6</t>
  </si>
  <si>
    <t>\V-Archive\00_INTERNE_PROJEKTE\190000_Digis Pantomime NVT\BILD\11\Pantomime_Clownsspiele_Sommerbespielung_88_1_Vorstellung_f77.tif</t>
  </si>
  <si>
    <t>img-430</t>
  </si>
  <si>
    <t>Handschriftlich: Clownsfamily Panto 1 16.3.90
Stempel: Fotografie Gisela Harich Gartenstraße 109 Berlin 1040 Konto- Nr. 6652-41-50129</t>
  </si>
  <si>
    <t>img-430-001</t>
  </si>
  <si>
    <t>Clownsfamily_Panto_1_16390_f85_f1</t>
  </si>
  <si>
    <t>17,2x3,6</t>
  </si>
  <si>
    <t>\V-Archive\00_INTERNE_PROJEKTE\190000_Digis Pantomime NVT\BILD\11\Clownsfamily_Panto_1_16390_f85_f1.tif</t>
  </si>
  <si>
    <t>img-430-001-001</t>
  </si>
  <si>
    <t>Clownsfamily_Panto_1_16390_f85</t>
  </si>
  <si>
    <t>"Clonwsfamily", Probe am 16.03.1990</t>
  </si>
  <si>
    <t>Michael,Sens;Guenter,Richter</t>
  </si>
  <si>
    <t>img-430-001-002</t>
  </si>
  <si>
    <t>Clownsfamily_Panto_1_16390_f1</t>
  </si>
  <si>
    <t xml:space="preserve">gut </t>
  </si>
  <si>
    <t>img-430-002</t>
  </si>
  <si>
    <t>Clownsfamily_Panto_1_16390_f3_f5_f7_f9_f11_f13</t>
  </si>
  <si>
    <t>\V-Archive\00_INTERNE_PROJEKTE\190000_Digis Pantomime NVT\BILD\11\Clownsfamily_Panto_1_16390_f3_f5_f7_f9_f11_f13.tif</t>
  </si>
  <si>
    <t>img-430-002-001</t>
  </si>
  <si>
    <t>Clownsfamily_Panto_1_16390_f3</t>
  </si>
  <si>
    <t>helle Verfärbung (linker Filmrand)</t>
  </si>
  <si>
    <t>img-430-002-002</t>
  </si>
  <si>
    <t>Clownsfamily_Panto_1_16390_f5</t>
  </si>
  <si>
    <t>img-430-002-003</t>
  </si>
  <si>
    <t>Clownsfamily_Panto_1_16390_f7</t>
  </si>
  <si>
    <t>Michael,Sens;Guenter,Richter;Burkhart,Seidemann</t>
  </si>
  <si>
    <t>helle Flecken (unterer Filmrand)</t>
  </si>
  <si>
    <t>img-430-002-004</t>
  </si>
  <si>
    <t>Clownsfamily_Panto_1_16390_f9</t>
  </si>
  <si>
    <t>img-430-002-005</t>
  </si>
  <si>
    <t>Clownsfamily_Panto_1_16390_f11</t>
  </si>
  <si>
    <t>img-430-002-006</t>
  </si>
  <si>
    <t>Clownsfamily_Panto_1_16390_f13</t>
  </si>
  <si>
    <t>img-430-003</t>
  </si>
  <si>
    <t>Clownsfamily_Panto_1_16390_f15_f17_f19_f21_f23_f25</t>
  </si>
  <si>
    <t>\V-Archive\00_INTERNE_PROJEKTE\190000_Digis Pantomime NVT\BILD\11\Clownsfamily_Panto_1_16390_f15_f17_f19_f21_f23_f25.tif</t>
  </si>
  <si>
    <t>img-430-003-001</t>
  </si>
  <si>
    <t>Clownsfamily_Panto_1_16390_f15</t>
  </si>
  <si>
    <t>img-430-003-002</t>
  </si>
  <si>
    <t>Clownsfamily_Panto_1_16390_f17</t>
  </si>
  <si>
    <t>img-430-003-003</t>
  </si>
  <si>
    <t>Clownsfamily_Panto_1_16390_f19</t>
  </si>
  <si>
    <t>img-430-003-004</t>
  </si>
  <si>
    <t>Clownsfamily_Panto_1_16390_f21</t>
  </si>
  <si>
    <t>img-430-003-005</t>
  </si>
  <si>
    <t>Clownsfamily_Panto_1_16390_f23</t>
  </si>
  <si>
    <t>img-430-003-006</t>
  </si>
  <si>
    <t>Clownsfamily_Panto_1_16390_f25</t>
  </si>
  <si>
    <t>img-430-004</t>
  </si>
  <si>
    <t>Clownsfamily_Panto_1_16390_f27_f29_f31_f33_f35_f37</t>
  </si>
  <si>
    <t>\V-Archive\00_INTERNE_PROJEKTE\190000_Digis Pantomime NVT\BILD\11\Clownsfamily_Panto_1_16390_f27_f29_f31_f33_f35_f37.tif</t>
  </si>
  <si>
    <t>img-430-004-001</t>
  </si>
  <si>
    <t>Clownsfamily_Panto_1_16390_f27</t>
  </si>
  <si>
    <t>dunkle Verfärbung (unterer Filmrand), winzige helle Flecken im Bild</t>
  </si>
  <si>
    <t>img-430-004-002</t>
  </si>
  <si>
    <t>Clownsfamily_Panto_1_16390_f29</t>
  </si>
  <si>
    <t>img-430-004-003</t>
  </si>
  <si>
    <t>Clownsfamily_Panto_1_16390_f31</t>
  </si>
  <si>
    <t>img-430-004-004</t>
  </si>
  <si>
    <t>Clownsfamily_Panto_1_16390_f33</t>
  </si>
  <si>
    <t>Guenter,Richter;Burkhart,Seidemann</t>
  </si>
  <si>
    <t>img-430-004-005</t>
  </si>
  <si>
    <t>Clownsfamily_Panto_1_16390_f35</t>
  </si>
  <si>
    <t>img-430-004-006</t>
  </si>
  <si>
    <t>Clownsfamily_Panto_1_16390_f37</t>
  </si>
  <si>
    <t>img-430-005</t>
  </si>
  <si>
    <t>Clownsfamily_Panto_1_16390_f39_f41_f43_f45_f47_f49</t>
  </si>
  <si>
    <t>\V-Archive\00_INTERNE_PROJEKTE\190000_Digis Pantomime NVT\BILD\11\Clownsfamily_Panto_1_16390_f39_f41_f43_f45_f47_f49.tif</t>
  </si>
  <si>
    <t>img-430-005-001</t>
  </si>
  <si>
    <t>Clownsfamily_Panto_1_16390_f39</t>
  </si>
  <si>
    <t>img-430-005-002</t>
  </si>
  <si>
    <t>Clownsfamily_Panto_1_16390_f41</t>
  </si>
  <si>
    <t>img-430-005-003</t>
  </si>
  <si>
    <t>Clownsfamily_Panto_1_16390_f43</t>
  </si>
  <si>
    <t>img-430-005-004</t>
  </si>
  <si>
    <t>Clownsfamily_Panto_1_16390_f45</t>
  </si>
  <si>
    <t>img-430-005-005</t>
  </si>
  <si>
    <t>Clownsfamily_Panto_1_16390_f47</t>
  </si>
  <si>
    <t>img-430-005-006</t>
  </si>
  <si>
    <t>Clownsfamily_Panto_1_16390_f49</t>
  </si>
  <si>
    <t>winzige helle Flecken im Bild, Abdrücke von Löchern eines Filmstreifens (unten rechts im Bild)</t>
  </si>
  <si>
    <t>img-430-006</t>
  </si>
  <si>
    <t>Clownsfamily_Panto_1_16390_f51_f53_f55_f57_f59_f61</t>
  </si>
  <si>
    <t>\V-Archive\00_INTERNE_PROJEKTE\190000_Digis Pantomime NVT\BILD\11\Clownsfamily_Panto_1_16390_f51_f53_f55_f57_f59_f61.tif</t>
  </si>
  <si>
    <t>img-430-006-001</t>
  </si>
  <si>
    <t>Clownsfamily_Panto_1_16390_f51</t>
  </si>
  <si>
    <t>img-430-006-002</t>
  </si>
  <si>
    <t>Clownsfamily_Panto_1_16390_f53</t>
  </si>
  <si>
    <t>winzige helle Flecken im Bild, Helle und dunkle Verfärbung (linker Filmrand)</t>
  </si>
  <si>
    <t>img-430-006-003</t>
  </si>
  <si>
    <t>Clownsfamily_Panto_1_16390_f55</t>
  </si>
  <si>
    <t>img-430-006-004</t>
  </si>
  <si>
    <t>Clownsfamily_Panto_1_16390_f57</t>
  </si>
  <si>
    <t>img-430-006-005</t>
  </si>
  <si>
    <t>Clownsfamily_Panto_1_16390_f59</t>
  </si>
  <si>
    <t>winzige helle Flecken im Bild, dunkle Verfärbung (linker Filmrand), helle Verfärbung (rechter Filmrand)</t>
  </si>
  <si>
    <t>img-430-006-006</t>
  </si>
  <si>
    <t>Clownsfamily_Panto_1_16390_f61</t>
  </si>
  <si>
    <t>"Clonwsfamily", Porträt Burkhart Seidemann als Clown, 16.03.1990</t>
  </si>
  <si>
    <t>helle Verfärbung (rechter Filmrand), winzige helle Flecken im Bild</t>
  </si>
  <si>
    <t>img-430-007</t>
  </si>
  <si>
    <t>Clownsfamily_Panto_1_16390_f63_f65_f67_f69_f71_f73</t>
  </si>
  <si>
    <t>23,2x3,6</t>
  </si>
  <si>
    <t>\V-Archive\00_INTERNE_PROJEKTE\190000_Digis Pantomime NVT\BILD\11\Clownsfamily_Panto_1_16390_f63_f65_f67_f69_f71_f73.tif</t>
  </si>
  <si>
    <t>img-430-007-001</t>
  </si>
  <si>
    <t>Clownsfamily_Panto_1_16390_f63</t>
  </si>
  <si>
    <t>img-430-007-002</t>
  </si>
  <si>
    <t>Clownsfamily_Panto_1_16390_f65</t>
  </si>
  <si>
    <t>Runder Fleck mit Fransen (Flüssigkeit? Folie löst sich?), winzige helle Flecken im Biold</t>
  </si>
  <si>
    <t>img-430-007-003</t>
  </si>
  <si>
    <t>Clownsfamily_Panto_1_16390_f67</t>
  </si>
  <si>
    <t>img-430-007-004</t>
  </si>
  <si>
    <t>Clownsfamily_Panto_1_16390_f69</t>
  </si>
  <si>
    <t>img-430-007-005</t>
  </si>
  <si>
    <t>Clownsfamily_Panto_1_16390_f71</t>
  </si>
  <si>
    <t>helle Kreisrunde Flecken (Bildmitte)</t>
  </si>
  <si>
    <t>img-430-007-006</t>
  </si>
  <si>
    <t>Clownsfamily_Panto_1_16390_f73</t>
  </si>
  <si>
    <t>img-431</t>
  </si>
  <si>
    <t>Handschriftlich: Clownsfamily Panto 2 16.3.90
Stempel: Fotografie Gisela Harich Gartenstraße 109 Berlin 1040 Konto- Nr. 6652-41-50129</t>
  </si>
  <si>
    <t>img-431-001</t>
  </si>
  <si>
    <t>Clownsfamily_Panto_2_16390_f3_f5_f7_f9_f11_f13</t>
  </si>
  <si>
    <t>\V-Archive\00_INTERNE_PROJEKTE\190000_Digis Pantomime NVT\BILD\11\Clownsfamily_Panto_2_16390_f3_f5_f7_f9_f11_f13.tif</t>
  </si>
  <si>
    <t>img-431-001-001</t>
  </si>
  <si>
    <t>Clownsfamily_Panto_2_16390_f3</t>
  </si>
  <si>
    <t>img-431-001-002</t>
  </si>
  <si>
    <t>Clownsfamily_Panto_2_16390_f5</t>
  </si>
  <si>
    <t>img-431-001-003</t>
  </si>
  <si>
    <t>Clownsfamily_Panto_2_16390_f7</t>
  </si>
  <si>
    <t>img-431-001-004</t>
  </si>
  <si>
    <t>Clownsfamily_Panto_2_16390_f9</t>
  </si>
  <si>
    <t>img-431-001-005</t>
  </si>
  <si>
    <t>Clownsfamily_Panto_2_16390_f11</t>
  </si>
  <si>
    <t>img-431-001-006</t>
  </si>
  <si>
    <t>Clownsfamily_Panto_2_16390_f13</t>
  </si>
  <si>
    <t>img-431-002</t>
  </si>
  <si>
    <t>Clownsfamily_Panto_2_16390_f15_f17_f19_f21_f22_f25</t>
  </si>
  <si>
    <t>\V-Archive\00_INTERNE_PROJEKTE\190000_Digis Pantomime NVT\BILD\11\Clownsfamily_Panto_2_16390_f15_f17_f19_f21_f22_f25.tif</t>
  </si>
  <si>
    <t>img-431-002-001</t>
  </si>
  <si>
    <t>Clownsfamily_Panto_2_16390_f15</t>
  </si>
  <si>
    <t>img-431-002-002</t>
  </si>
  <si>
    <t>Clownsfamily_Panto_2_16390_f17</t>
  </si>
  <si>
    <t>Karin,Jerosch;Burkhart,Seidemann</t>
  </si>
  <si>
    <t>img-431-002-003</t>
  </si>
  <si>
    <t>Clownsfamily_Panto_2_16390_f19</t>
  </si>
  <si>
    <t>Überlichtet und verschwommen</t>
  </si>
  <si>
    <t>img-431-002-004</t>
  </si>
  <si>
    <t>Clownsfamily_Panto_2_16390_f21</t>
  </si>
  <si>
    <t>img-431-002-005</t>
  </si>
  <si>
    <t>Clownsfamily_Panto_2_16390_f22</t>
  </si>
  <si>
    <t>img-431-002-006</t>
  </si>
  <si>
    <t>Clownsfamily_Panto_2_16390_f25</t>
  </si>
  <si>
    <t>Überbelichtet, Bewegungsunschärfe</t>
  </si>
  <si>
    <t>img-431-003</t>
  </si>
  <si>
    <t>Clownsfamily_Panto_2_16390_f27_f29_f31_f33_f35_f37</t>
  </si>
  <si>
    <t>\V-Archive\00_INTERNE_PROJEKTE\190000_Digis Pantomime NVT\BILD\11\Clownsfamily_Panto_2_16390_f27_f29_f31_f33_f35_f37.tif</t>
  </si>
  <si>
    <t>img-431-003-001</t>
  </si>
  <si>
    <t>Clownsfamily_Panto_2_16390_f27</t>
  </si>
  <si>
    <t>viele winzige helle Flecken im Bild</t>
  </si>
  <si>
    <t>img-431-003-002</t>
  </si>
  <si>
    <t>Clownsfamily_Panto_2_16390_f29</t>
  </si>
  <si>
    <t>img-431-003-003</t>
  </si>
  <si>
    <t>Clownsfamily_Panto_2_16390_f31</t>
  </si>
  <si>
    <t>img-431-003-004</t>
  </si>
  <si>
    <t>Clownsfamily_Panto_2_16390_f33</t>
  </si>
  <si>
    <t>img-431-003-005</t>
  </si>
  <si>
    <t>Clownsfamily_Panto_2_16390_f35</t>
  </si>
  <si>
    <t>img-431-003-006</t>
  </si>
  <si>
    <t>Clownsfamily_Panto_2_16390_f37</t>
  </si>
  <si>
    <t>img-431-004</t>
  </si>
  <si>
    <t>Clownsfamily_Panto_2_16390_f39_f41_f43_f45_f47_f49_</t>
  </si>
  <si>
    <t>\V-Archive\00_INTERNE_PROJEKTE\190000_Digis Pantomime NVT\BILD\11\Clownsfamily_Panto_2_16390_f39_f41_f43_f45_f47_f49_.tif</t>
  </si>
  <si>
    <t>img-431-004-001</t>
  </si>
  <si>
    <t>Clownsfamily_Panto_2_16390_f39</t>
  </si>
  <si>
    <t>img-431-004-002</t>
  </si>
  <si>
    <t>Clownsfamily_Panto_2_16390_f41</t>
  </si>
  <si>
    <t>img-431-004-003</t>
  </si>
  <si>
    <t>Clownsfamily_Panto_2_16390_f43</t>
  </si>
  <si>
    <t>img-431-004-004</t>
  </si>
  <si>
    <t>Clownsfamily_Panto_2_16390_f45</t>
  </si>
  <si>
    <t>img-431-004-005</t>
  </si>
  <si>
    <t>Clownsfamily_Panto_2_16390_f47</t>
  </si>
  <si>
    <t>img-431-004-006</t>
  </si>
  <si>
    <t>Clownsfamily_Panto_2_16390_f49</t>
  </si>
  <si>
    <t>img-431-005</t>
  </si>
  <si>
    <t>Clownsfamily_Panto_2_16390_f51_f53_f55_f57_f59_f61</t>
  </si>
  <si>
    <t>\V-Archive\00_INTERNE_PROJEKTE\190000_Digis Pantomime NVT\BILD\11\Clownsfamily_Panto_2_16390_f51_f53_f55_f57_f59_f61.tif</t>
  </si>
  <si>
    <t>img-431-005-001</t>
  </si>
  <si>
    <t>Clownsfamily_Panto_2_16390_f51</t>
  </si>
  <si>
    <t>etwas staubig, ein Haar (unten rechts)</t>
  </si>
  <si>
    <t>img-431-005-002</t>
  </si>
  <si>
    <t>Clownsfamily_Panto_2_16390_f53</t>
  </si>
  <si>
    <t>img-431-005-003</t>
  </si>
  <si>
    <t>Clownsfamily_Panto_2_16390_f55</t>
  </si>
  <si>
    <t>img-431-005-004</t>
  </si>
  <si>
    <t>Clownsfamily_Panto_2_16390_f57</t>
  </si>
  <si>
    <t>img-431-005-005</t>
  </si>
  <si>
    <t>Clownsfamily_Panto_2_16390_f59</t>
  </si>
  <si>
    <t>img-431-005-006</t>
  </si>
  <si>
    <t>Clownsfamily_Panto_2_16390_f61</t>
  </si>
  <si>
    <t>img-431-006</t>
  </si>
  <si>
    <t>Clownsfamily_Panto_2_16390_f63_f65_f67_f69_f71_f73</t>
  </si>
  <si>
    <t>\V-Archive\00_INTERNE_PROJEKTE\190000_Digis Pantomime NVT\BILD\11\Clownsfamily_Panto_2_16390_f63_f65_f67_f69_f71_f73.tif</t>
  </si>
  <si>
    <t>img-431-006-001</t>
  </si>
  <si>
    <t>Clownsfamily_Panto_2_16390_f63</t>
  </si>
  <si>
    <t>img-431-006-002</t>
  </si>
  <si>
    <t>Clownsfamily_Panto_2_16390_f65</t>
  </si>
  <si>
    <t>img-431-006-003</t>
  </si>
  <si>
    <t>Clownsfamily_Panto_2_16390_f67</t>
  </si>
  <si>
    <t>img-431-006-004</t>
  </si>
  <si>
    <t>Clownsfamily_Panto_2_16390_f69</t>
  </si>
  <si>
    <t>etwas staubig, ein Haar (Mitte oben)</t>
  </si>
  <si>
    <t>img-431-006-005</t>
  </si>
  <si>
    <t>Clownsfamily_Panto_2_16390_f71</t>
  </si>
  <si>
    <t>img-431-006-006</t>
  </si>
  <si>
    <t>Clownsfamily_Panto_2_16390_f73</t>
  </si>
  <si>
    <t>Karin,Jerosch;Burkhart,Seidemann;Guenter,Richter</t>
  </si>
  <si>
    <t>img-432</t>
  </si>
  <si>
    <t>Handschriftlich: Clownsfamily Panto 3 16.3.90
Stempel: Fotografie Gisela Harich Gartenstraße 109 Berlin 1040 Konto- Nr. 6652-41-50129</t>
  </si>
  <si>
    <t>img-432-001</t>
  </si>
  <si>
    <t>Clownsfamily_Panto_3_16390_f1_f3_f5_f7_f9_f11</t>
  </si>
  <si>
    <t>\V-Archive\00_INTERNE_PROJEKTE\190000_Digis Pantomime NVT\BILD\11\Clownsfamily_Panto_3_16390_f1_f3_f5_f7_f9_f11.tif</t>
  </si>
  <si>
    <t>img-432-001-001</t>
  </si>
  <si>
    <t>Clownsfamily_Panto_3_16390_f1</t>
  </si>
  <si>
    <t>Helle Flecken und Verfärbungen (unterer und oberer Filmrand), viele helle Punkte und kleine Kratzer im Bild</t>
  </si>
  <si>
    <t>img-432-001-002</t>
  </si>
  <si>
    <t>Clownsfamily_Panto_3_16390_f3</t>
  </si>
  <si>
    <t>img-432-001-003</t>
  </si>
  <si>
    <t>Clownsfamily_Panto_3_16390_f5</t>
  </si>
  <si>
    <t>img-432-001-004</t>
  </si>
  <si>
    <t>Clownsfamily_Panto_3_16390_f7</t>
  </si>
  <si>
    <t>img-432-001-005</t>
  </si>
  <si>
    <t>Clownsfamily_Panto_3_16390_f9</t>
  </si>
  <si>
    <t>Helle Flecken und Verfärbungen (unterer und oberer Filmrand)</t>
  </si>
  <si>
    <t>img-432-001-006</t>
  </si>
  <si>
    <t>Clownsfamily_Panto_3_16390_f11</t>
  </si>
  <si>
    <t>Helle Flecken und Verfärbungen (unterer Filmrand)</t>
  </si>
  <si>
    <t>img-432-002</t>
  </si>
  <si>
    <t>img-432-002-001</t>
  </si>
  <si>
    <t>Clownsfamily_Panto_3_16390_f13</t>
  </si>
  <si>
    <t>Helle Verfärbung (linker Filmrand), viele helle Punkte/Kratzer im Bild</t>
  </si>
  <si>
    <t>img-432-002-002</t>
  </si>
  <si>
    <t>Clownsfamily_Panto_3_16390_f15</t>
  </si>
  <si>
    <t>Karin,Jerosch;Guenter,Richter</t>
  </si>
  <si>
    <t>Helle Verfärbung (linker Filmrand), helle Flecken (rechter Filmrand),helle Punkte/Kratzer im Bild</t>
  </si>
  <si>
    <t>img-432-002-003</t>
  </si>
  <si>
    <t>Clownsfamily_Panto_3_16390_f17</t>
  </si>
  <si>
    <t>Helle Verfärbung (linker Filmrand)</t>
  </si>
  <si>
    <t>img-432-002-004</t>
  </si>
  <si>
    <t>Clownsfamily_Panto_3_16390_f19</t>
  </si>
  <si>
    <t>Helle Verfärbung (linker Filmrand), kleine helle Flecken/Kratzer im Bild</t>
  </si>
  <si>
    <t>img-432-002-005</t>
  </si>
  <si>
    <t>Clownsfamily_Panto_3_16390_f21</t>
  </si>
  <si>
    <t>Helle Verfärbung (linker und rechter Filmrand)</t>
  </si>
  <si>
    <t>img-432-002-006</t>
  </si>
  <si>
    <t>Clownsfamily_Panto_3_16390_f33</t>
  </si>
  <si>
    <t>img-432-003</t>
  </si>
  <si>
    <t>img-432-003-001</t>
  </si>
  <si>
    <t>Clownsfamily_Panto_3_16390_f25</t>
  </si>
  <si>
    <t>helle Verfärbungen (oberer und unterer Filmrand), winzige helle Punkte im Bild</t>
  </si>
  <si>
    <t>img-432-003-002</t>
  </si>
  <si>
    <t>Clownsfamily_Panto_3_16390_f27</t>
  </si>
  <si>
    <t>img-432-003-003</t>
  </si>
  <si>
    <t>Clownsfamily_Panto_3_16390_f29</t>
  </si>
  <si>
    <t>img-432-003-004</t>
  </si>
  <si>
    <t>Clownsfamily_Panto_3_16390_f31</t>
  </si>
  <si>
    <t>helle Verfärbungen (unterer Filmrand), winzige helle Punkte im Bild</t>
  </si>
  <si>
    <t>img-432-003-005</t>
  </si>
  <si>
    <t>helle Verfärbungen (unterer und oberer Filmrand), winzige helle Punkte im Bild</t>
  </si>
  <si>
    <t>img-432-003-006</t>
  </si>
  <si>
    <t>Clownsfamily_Panto_3_16390_f35</t>
  </si>
  <si>
    <t>img-432-004</t>
  </si>
  <si>
    <t>Clownsfamily_Panto_3_16390_f37_f39_f41_f43_f45_f47</t>
  </si>
  <si>
    <t>\V-Archive\00_INTERNE_PROJEKTE\190000_Digis Pantomime NVT\BILD\11\Clownsfamily_Panto_3_16390_f37_f39_f41_f43_f45_f47.tif</t>
  </si>
  <si>
    <t>img-432-004-001</t>
  </si>
  <si>
    <t>Clownsfamily_Panto_3_16390_f37</t>
  </si>
  <si>
    <t>img-432-004-002</t>
  </si>
  <si>
    <t>Clownsfamily_Panto_3_16390_f39</t>
  </si>
  <si>
    <t>img-432-004-003</t>
  </si>
  <si>
    <t>Clownsfamily_Panto_3_16390_f41</t>
  </si>
  <si>
    <t>img-432-004-004</t>
  </si>
  <si>
    <t>Clownsfamily_Panto_3_16390_f43</t>
  </si>
  <si>
    <t>img-432-004-005</t>
  </si>
  <si>
    <t>Clownsfamily_Panto_3_16390_f45</t>
  </si>
  <si>
    <t>img-432-004-006</t>
  </si>
  <si>
    <t>Clownsfamily_Panto_3_16390_f47</t>
  </si>
  <si>
    <t>img-432-005</t>
  </si>
  <si>
    <t>Clownsfamily_Panto_3_16390_f49_f51_f53_f55_f57_f59</t>
  </si>
  <si>
    <t>\V-Archive\00_INTERNE_PROJEKTE\190000_Digis Pantomime NVT\BILD\11\Clownsfamily_Panto_3_16390_f49_f51_f53_f55_f57_f59.tif</t>
  </si>
  <si>
    <t>img-432-005-001</t>
  </si>
  <si>
    <t>Clownsfamily_Panto_3_16390_f49</t>
  </si>
  <si>
    <t>img-432-005-002</t>
  </si>
  <si>
    <t>Clownsfamily_Panto_3_16390_f51</t>
  </si>
  <si>
    <t>img-432-005-003</t>
  </si>
  <si>
    <t>Clownsfamily_Panto_3_16390_f53</t>
  </si>
  <si>
    <t>img-432-005-004</t>
  </si>
  <si>
    <t>Clownsfamily_Panto_3_16390_f55</t>
  </si>
  <si>
    <t>img-432-005-005</t>
  </si>
  <si>
    <t>Clownsfamily_Panto_3_16390_f57</t>
  </si>
  <si>
    <t>img-432-005-006</t>
  </si>
  <si>
    <t>Clownsfamily_Panto_3_16390_f59</t>
  </si>
  <si>
    <t>img-432-006</t>
  </si>
  <si>
    <t>Clownsfamily_Panto_3_16390_f61_f63_f65_f67_f69</t>
  </si>
  <si>
    <t>18,9x3,6</t>
  </si>
  <si>
    <t>\V-Archive\00_INTERNE_PROJEKTE\190000_Digis Pantomime NVT\BILD\11\Clownsfamily_Panto_3_16390_f61_f63_f65_f67_f69.tif</t>
  </si>
  <si>
    <t>img-432-006-001</t>
  </si>
  <si>
    <t>Clownsfamily_Panto_3_16390_f61</t>
  </si>
  <si>
    <t>img-432-006-002</t>
  </si>
  <si>
    <t>Clownsfamily_Panto_3_16390_f63</t>
  </si>
  <si>
    <t>img-432-006-003</t>
  </si>
  <si>
    <t>Clownsfamily_Panto_3_16390_f65</t>
  </si>
  <si>
    <t>img-432-006-004</t>
  </si>
  <si>
    <t>Clownsfamily_Panto_3_16390_f67</t>
  </si>
  <si>
    <t>img-432-006-005</t>
  </si>
  <si>
    <t>Clownsfamily_Panto_3_16390_f69</t>
  </si>
  <si>
    <t>img-432-007</t>
  </si>
  <si>
    <t>Clownsfamily_Panto_3_16390_f71_f73_f75</t>
  </si>
  <si>
    <t>\V-Archive\00_INTERNE_PROJEKTE\190000_Digis Pantomime NVT\BILD\11\Clownsfamily_Panto_3_16390_f71_f73_f75.tif</t>
  </si>
  <si>
    <t>img-432-007-001</t>
  </si>
  <si>
    <t>Clownsfamily_Panto_3_16390_f71</t>
  </si>
  <si>
    <t>img-432-007-002</t>
  </si>
  <si>
    <t>Clownsfamily_Panto_3_16390_f73</t>
  </si>
  <si>
    <t>helle Verfärbungen (unterer Filmrand), winzige helle Punkte im Bild, Überblendung zum benachbarten rechten Bild</t>
  </si>
  <si>
    <t>img-432-007-003</t>
  </si>
  <si>
    <t>Clownsfamily_Panto_3_16390_f75</t>
  </si>
  <si>
    <t>helle Verfärbungen (unterer und oberer Filmrand), winzige helle Punkte im Bild, Überblendung zum benachbarten linken Bild</t>
  </si>
  <si>
    <t>img-433</t>
  </si>
  <si>
    <t xml:space="preserve">Handschriftlich: Pantomime 1 Clownsfamily 1984 Foto Linke
</t>
  </si>
  <si>
    <t>img-433-001</t>
  </si>
  <si>
    <t>Pantomime_Clownsfamily_1_1984_f22_f24_f26_f28_f30</t>
  </si>
  <si>
    <t>19x3,6</t>
  </si>
  <si>
    <t>\V-Archive\00_INTERNE_PROJEKTE\190000_Digis Pantomime NVT\BILD\11\Pantomime_Clownsfamily_1_1984_f22_f24_f26_f28_f30.tif</t>
  </si>
  <si>
    <t>img-433-001-001</t>
  </si>
  <si>
    <t>Pantomime_Clownsfamily_1_1984_f22</t>
  </si>
  <si>
    <t>"Clownsfamily", Aufführung, 1984</t>
  </si>
  <si>
    <t>Gisela,Bohmann;Burkhart,Seidemann;Guenter,Richter</t>
  </si>
  <si>
    <t>Guenter,Linke</t>
  </si>
  <si>
    <t>dunkle Flecken (entlang oberer und unterer Filmrand), feine helle Kratzer und Punkte</t>
  </si>
  <si>
    <t>img-433-001-002</t>
  </si>
  <si>
    <t>Pantomime_Clownsfamily_1_1984_f24</t>
  </si>
  <si>
    <t>img-433-001-003</t>
  </si>
  <si>
    <t>Pantomime_Clownsfamily_1_1984_f26</t>
  </si>
  <si>
    <t>dunkle Flecken (entlang oberer und unterer Filmrand), feine helle Kratzer und Punkte, Fussel</t>
  </si>
  <si>
    <t>img-433-001-004</t>
  </si>
  <si>
    <t>Pantomime_Clownsfamily_1_1984_f28</t>
  </si>
  <si>
    <t>img-433-001-005</t>
  </si>
  <si>
    <t>Pantomime_Clownsfamily_1_1984_f30</t>
  </si>
  <si>
    <t>dunkle Flecken (entlang oberer und unterer Filmrand), Fussel</t>
  </si>
  <si>
    <t>img-433-002</t>
  </si>
  <si>
    <t>Pantomime_Clownsfamily_1_1984_f39_f41_f43_f45_f47</t>
  </si>
  <si>
    <t>\V-Archive\00_INTERNE_PROJEKTE\190000_Digis Pantomime NVT\BILD\11\Pantomime_Clownsfamily_1_1984_f39_f41_f43_f45_f47.tif</t>
  </si>
  <si>
    <t>img-433-002-001</t>
  </si>
  <si>
    <t>Pantomime_Clownsfamily_1_1984_f39</t>
  </si>
  <si>
    <t>img-433-002-002</t>
  </si>
  <si>
    <t>Pantomime_Clownsfamily_1_1984_f41</t>
  </si>
  <si>
    <t>dunkle Flecken (entlang linker Filmrand), kleine helle Flecken im Bild, Kratzer (rechte untere Bildecke)</t>
  </si>
  <si>
    <t>img-433-002-003</t>
  </si>
  <si>
    <t>Pantomime_Clownsfamily_1_1984_f43</t>
  </si>
  <si>
    <t>Helle und dunkle Verfärbungen (linker und rechter Filmrand), einige Fussel</t>
  </si>
  <si>
    <t>img-433-002-004</t>
  </si>
  <si>
    <t>Pantomime_Clownsfamily_1_1984_f45</t>
  </si>
  <si>
    <t>kleine helle und dunkle Verfärbungen/ Flecken (linker und rechter Filmrand), etwas staubig</t>
  </si>
  <si>
    <t>img-433-002-005</t>
  </si>
  <si>
    <t>Pantomime_Clownsfamily_1_1984_f47</t>
  </si>
  <si>
    <t>kleine helle und dunkle Verfärbungen/ Flecken (linker und rechter Filmrand)</t>
  </si>
  <si>
    <t>img-433-003</t>
  </si>
  <si>
    <t>Pantomime_Clownsfamily_1_1984_f42_f44_f46_f48_f50</t>
  </si>
  <si>
    <t>18,8x3,6</t>
  </si>
  <si>
    <t>\V-Archive\00_INTERNE_PROJEKTE\190000_Digis Pantomime NVT\BILD\11\Pantomime_Clownsfamily_1_1984_f42_f44_f46_f48_f50.tif</t>
  </si>
  <si>
    <t>img-433-003-001</t>
  </si>
  <si>
    <t>Pantomime_Clownsfamily_1_1984_f42</t>
  </si>
  <si>
    <t>dunkle Flecken (entlang unterer und oberer Filmrand), winzige helle Flecken/Kratzer im Bild</t>
  </si>
  <si>
    <t>img-433-003-002</t>
  </si>
  <si>
    <t>Pantomime_Clownsfamily_1_1984_f44</t>
  </si>
  <si>
    <t>img-433-003-003</t>
  </si>
  <si>
    <t>Pantomime_Clownsfamily_1_1984_f46</t>
  </si>
  <si>
    <t>img-433-003-004</t>
  </si>
  <si>
    <t>Pantomime_Clownsfamily_1_1984_f48</t>
  </si>
  <si>
    <t>img-433-003-005</t>
  </si>
  <si>
    <t>Pantomime_Clownsfamily_1_1984_f50</t>
  </si>
  <si>
    <t>dunkle Flecken (linker und rechter Filmrand), winzige helle Flecken/Kratzer im Bild</t>
  </si>
  <si>
    <t>img-433-004</t>
  </si>
  <si>
    <t>Pantomime_Clownsfamily_1_1984_f49_f51_f53_f55_f57</t>
  </si>
  <si>
    <t>\V-Archive\00_INTERNE_PROJEKTE\190000_Digis Pantomime NVT\BILD\11\Pantomime_Clownsfamily_1_1984_f49_f51_f53_f55_f57.tif</t>
  </si>
  <si>
    <t>img-433-004-001</t>
  </si>
  <si>
    <t>Pantomime_Clownsfamily_1_1984_f49</t>
  </si>
  <si>
    <t>Wasserfleck, dunkle Verfärbungen (entlang linker Filmrand)</t>
  </si>
  <si>
    <t>img-433-004-002</t>
  </si>
  <si>
    <t>Pantomime_Clownsfamily_1_1984_f51</t>
  </si>
  <si>
    <t>Bunter Fleck (Mitte oben), dunkle Verfärbungen (entlang linker Filmrand)</t>
  </si>
  <si>
    <t>img-433-004-003</t>
  </si>
  <si>
    <t>Pantomime_Clownsfamily_1_1984_f53</t>
  </si>
  <si>
    <t>dunkle Flecken (unterer und oberer Filmrand), etwas fusselig</t>
  </si>
  <si>
    <t>img-433-004-004</t>
  </si>
  <si>
    <t>Pantomime_Clownsfamily_1_1984_f55</t>
  </si>
  <si>
    <t>img-433-004-005</t>
  </si>
  <si>
    <t>Pantomime_Clownsfamily_1_1984_f57</t>
  </si>
  <si>
    <t>dunkle Flecken (unterer und oberer Filmrand), etwas fusselig, helle dünne Streifen/Schlieren (rechte untere Bildecke)</t>
  </si>
  <si>
    <t>img-433-005</t>
  </si>
  <si>
    <t>img-433-005-001</t>
  </si>
  <si>
    <t>Oberer Bildrand schief abgeschnitten, winzige helle Flecken/Punkte im Bild, etwas staubig, dunkle Flecken (rechter und linker Filmrand)</t>
  </si>
  <si>
    <t>img-433-005-002</t>
  </si>
  <si>
    <t>Winzige helle Flecken/Punkte im Bild, etwas staubig, dunkle Flecken (rechter und linker Filmrand)</t>
  </si>
  <si>
    <t>img-433-005-003</t>
  </si>
  <si>
    <t>Winzige helle Flecken/Punkte im Bild, etwas staubig, dunkle Flecken (oberer und unterer Filmrand)</t>
  </si>
  <si>
    <t>img-433-005-004</t>
  </si>
  <si>
    <t>img-433-005-005</t>
  </si>
  <si>
    <t>img-433-006</t>
  </si>
  <si>
    <t>Pantomime_Clownsfamily_1_1984_f68_f70_f72_f74_f76</t>
  </si>
  <si>
    <t>\V-Archive\00_INTERNE_PROJEKTE\190000_Digis Pantomime NVT\BILD\11\Pantomime_Clownsfamily_1_1984_f68_f70_f72_f74_f76.tif</t>
  </si>
  <si>
    <t>img-433-006-001</t>
  </si>
  <si>
    <t>Pantomime_Clownsfamily_1_1984_f68</t>
  </si>
  <si>
    <t>dunkle Flecken (unterer und oberer Filmrand), feine helle Kratzer, winzige helle Flecken im Bild</t>
  </si>
  <si>
    <t>img-433-006-002</t>
  </si>
  <si>
    <t>Pantomime_Clownsfamily_1_1984_f70</t>
  </si>
  <si>
    <t>bunter Fleck (Mitte rechts), dunkle Flecken (unterer und oberer Filmrand), etwas staubig</t>
  </si>
  <si>
    <t>img-433-006-003</t>
  </si>
  <si>
    <t>Pantomime_Clownsfamily_1_1984_f72</t>
  </si>
  <si>
    <t>dunkle Flecken (unterer und oberer Filmrand), etwas staubig</t>
  </si>
  <si>
    <t>img-433-006-004</t>
  </si>
  <si>
    <t>Pantomime_Clownsfamily_1_1984_f74</t>
  </si>
  <si>
    <t>img-433-006-005</t>
  </si>
  <si>
    <t>Pantomime_Clownsfamily_1_1984_f76</t>
  </si>
  <si>
    <t>img-433-007</t>
  </si>
  <si>
    <t>Pantomime_Clownsfamily_1_1984_2_f68_f70_f72_f74_f76</t>
  </si>
  <si>
    <t>18,6x3,6</t>
  </si>
  <si>
    <t>\V-Archive\00_INTERNE_PROJEKTE\190000_Digis Pantomime NVT\BILD\11\Pantomime_Clownsfamily_1_1984_2_f68_f70_f72_f74_f76.tif</t>
  </si>
  <si>
    <t>img-433-007-001</t>
  </si>
  <si>
    <t>Pantomime_Clownsfamily_1_1984_2_f68</t>
  </si>
  <si>
    <t>Dritter Darsteller: Andreas Dölling?</t>
  </si>
  <si>
    <t>dunkle Flecken (unterer Filmrand), etwas staubig</t>
  </si>
  <si>
    <t>img-433-007-002</t>
  </si>
  <si>
    <t>Pantomime_Clownsfamily_1_1984_2_f70</t>
  </si>
  <si>
    <t>dunkle Flecken (oberer und unterer Filmrand), etwas staubig, heller Fleck (Mitte links)</t>
  </si>
  <si>
    <t>img-433-007-003</t>
  </si>
  <si>
    <t>Pantomime_Clownsfamily_1_1984_2_f72</t>
  </si>
  <si>
    <t>img-433-007-004</t>
  </si>
  <si>
    <t>Pantomime_Clownsfamily_1_1984_2_f74</t>
  </si>
  <si>
    <t>img-433-007-005</t>
  </si>
  <si>
    <t>Pantomime_Clownsfamily_1_1984_2_f76</t>
  </si>
  <si>
    <t>dunkle Flecken (unterer Filmrand), etwas staubig, helle/bläuliche Verfärbung (unterer rechter Filmrand)</t>
  </si>
  <si>
    <t>img-434</t>
  </si>
  <si>
    <t xml:space="preserve">Handschriftlich: Pantomime Clownsfamily 1984 Foto Linke
</t>
  </si>
  <si>
    <t>img-434-001</t>
  </si>
  <si>
    <t>Pantomime_Clownsfamily_2_1984_f8_f10_f12_f14_f16</t>
  </si>
  <si>
    <t>19,1x3,6</t>
  </si>
  <si>
    <t>\V-Archive\00_INTERNE_PROJEKTE\190000_Digis Pantomime NVT\BILD\11\Pantomime_Clownsfamily_2_1984_f8_f10_f12_f14_f16.tif</t>
  </si>
  <si>
    <t>img-434-001-001</t>
  </si>
  <si>
    <t>Pantomime_Clownsfamily_2_1984_f8</t>
  </si>
  <si>
    <t>Hans_Otto,Reintsch;Burkhart,Seidemann</t>
  </si>
  <si>
    <t>img-434-001-002</t>
  </si>
  <si>
    <t>Pantomime_Clownsfamily_2_1984_f10</t>
  </si>
  <si>
    <t>dunkle Flecken (oberer und unterer Filmrand), Wasserfleck (oben links)</t>
  </si>
  <si>
    <t>img-434-001-003</t>
  </si>
  <si>
    <t>Pantomime_Clownsfamily_2_1984_f12</t>
  </si>
  <si>
    <t>dunkle Flecken (oberer und unterer Filmrand), Wasserflecken (oben links und rechts)</t>
  </si>
  <si>
    <t>img-434-001-004</t>
  </si>
  <si>
    <t>Pantomime_Clownsfamily_2_1984_f14</t>
  </si>
  <si>
    <t>img-434-001-005</t>
  </si>
  <si>
    <t>Pantomime_Clownsfamily_2_1984_f16</t>
  </si>
  <si>
    <t>dunkle Flecken (oberer und unterer Filmrand), helle/bläuliche Flecken (oberer und unterer Filmrand)</t>
  </si>
  <si>
    <t>img-434-002</t>
  </si>
  <si>
    <t>img-434-002-001</t>
  </si>
  <si>
    <t>zweiter Darsteller: Andreas Dölling?</t>
  </si>
  <si>
    <t>dunkle Verfärbungen (oberer und unterer Filmrand), etwas staubig</t>
  </si>
  <si>
    <t>img-434-002-002</t>
  </si>
  <si>
    <t>img-434-002-003</t>
  </si>
  <si>
    <t>img-434-002-004</t>
  </si>
  <si>
    <t>img-434-002-005</t>
  </si>
  <si>
    <t>img-434-003</t>
  </si>
  <si>
    <t>Pantomime_Clownsfamily_2_1984_f30_f32_f34_f36_f38</t>
  </si>
  <si>
    <t>\V-Archive\00_INTERNE_PROJEKTE\190000_Digis Pantomime NVT\BILD\11\Pantomime_Clownsfamily_2_1984_f30_f32_f34_f36_f38.tif</t>
  </si>
  <si>
    <t>img-434-003-001</t>
  </si>
  <si>
    <t>Pantomime_Clownsfamily_2_1984_f30</t>
  </si>
  <si>
    <t>Dritter Darsteller?</t>
  </si>
  <si>
    <t>img-434-003-002</t>
  </si>
  <si>
    <t>Pantomime_Clownsfamily_2_1984_f32</t>
  </si>
  <si>
    <t>dunkle Verfärbung (linker und rechter Filmrand), etwas staubig</t>
  </si>
  <si>
    <t>img-434-003-003</t>
  </si>
  <si>
    <t>Pantomime_Clownsfamily_2_1984_f34</t>
  </si>
  <si>
    <t>dunkle Flecken (oberer und unterer Filmrand), etwas staubig</t>
  </si>
  <si>
    <t>img-434-003-004</t>
  </si>
  <si>
    <t>Pantomime_Clownsfamily_2_1984_f36</t>
  </si>
  <si>
    <t>img-434-003-005</t>
  </si>
  <si>
    <t>Pantomime_Clownsfamily_2_1984_f38</t>
  </si>
  <si>
    <t>img-434-004</t>
  </si>
  <si>
    <t>Pantomime_Clownsfamily_2_1984_f23_f25_f27_f29_f31</t>
  </si>
  <si>
    <t>\V-Archive\00_INTERNE_PROJEKTE\190000_Digis Pantomime NVT\BILD\11\Pantomime_Clownsfamily_2_1984_f23_f25_f27_f29_f31.tif</t>
  </si>
  <si>
    <t>img-434-004-001</t>
  </si>
  <si>
    <t>Pantomime_Clownsfamily_2_1984_f23</t>
  </si>
  <si>
    <t>img-434-004-002</t>
  </si>
  <si>
    <t>Pantomime_Clownsfamily_2_1984_f25</t>
  </si>
  <si>
    <t>dunkle Flecken (rechter und linker Filmrand), etwas staubig</t>
  </si>
  <si>
    <t>img-434-004-003</t>
  </si>
  <si>
    <t>Pantomime_Clownsfamily_2_1984_f27</t>
  </si>
  <si>
    <t>dunkle Flecken (rechter und linker Filmrand), etwas staubig, Wasserflecken (unten Mitte)</t>
  </si>
  <si>
    <t>img-434-004-004</t>
  </si>
  <si>
    <t>Pantomime_Clownsfamily_2_1984_f29</t>
  </si>
  <si>
    <t xml:space="preserve">dunkle Flecken (rechter und linker Filmrand), etwas staubig, </t>
  </si>
  <si>
    <t>img-434-004-005</t>
  </si>
  <si>
    <t>Pantomime_Clownsfamily_2_1984_f31</t>
  </si>
  <si>
    <t>img-434-005</t>
  </si>
  <si>
    <t>\V-Archive\00_INTERNE_PROJEKTE\190000_Digis Pantomime NVT\BILD\11\Pantomime_Clownsfamily_2_1984_f362_f382_f40_f42_f44_f46.tif</t>
  </si>
  <si>
    <t>img-434-005-001</t>
  </si>
  <si>
    <t>img-434-005-002</t>
  </si>
  <si>
    <t>img-434-005-003</t>
  </si>
  <si>
    <t>Pantomime_Clownsfamily_2_1984_f40</t>
  </si>
  <si>
    <t>img-434-005-004</t>
  </si>
  <si>
    <t>Pantomime_Clownsfamily_2_1984_f42</t>
  </si>
  <si>
    <t>dunkle Flecken (rechter Filmrand), etwas staubig</t>
  </si>
  <si>
    <t>img-434-005-005</t>
  </si>
  <si>
    <t>Pantomime_Clownsfamily_2_1984_f44</t>
  </si>
  <si>
    <t>img-434-005-006</t>
  </si>
  <si>
    <t>Pantomime_Clownsfamily_2_1984_f46</t>
  </si>
  <si>
    <t>img-434-006</t>
  </si>
  <si>
    <t>Pantomime_Clownsfamily_2_1984_f59_f61_f63_f65_f67</t>
  </si>
  <si>
    <t>\V-Archive\00_INTERNE_PROJEKTE\190000_Digis Pantomime NVT\BILD\11\Pantomime_Clownsfamily_2_1984_f59_f61_f63_f65_f67.tif</t>
  </si>
  <si>
    <t>img-434-006-001</t>
  </si>
  <si>
    <t>Pantomime_Clownsfamily_2_1984_f59</t>
  </si>
  <si>
    <t>dunkle Flecken (unterer und oberer Filmrand), feiner heller Streifen (oben rechts nach unten Mitte</t>
  </si>
  <si>
    <t>img-434-006-002</t>
  </si>
  <si>
    <t>Pantomime_Clownsfamily_2_1984_f61</t>
  </si>
  <si>
    <t>img-434-006-003</t>
  </si>
  <si>
    <t>Pantomime_Clownsfamily_2_1984_f63</t>
  </si>
  <si>
    <t>img-434-006-004</t>
  </si>
  <si>
    <t>Pantomime_Clownsfamily_2_1984_f65</t>
  </si>
  <si>
    <t>dunkle Flecken (unterer und oberer Filmrand), etwas staubig, feine helle Streifen im Bild</t>
  </si>
  <si>
    <t>img-434-006-005</t>
  </si>
  <si>
    <t>Pantomime_Clownsfamily_2_1984_f67</t>
  </si>
  <si>
    <t>dunkle Flecken (unterer und oberer Filmrand), etwas staubig, rechter Bildrand abgeschnitten</t>
  </si>
  <si>
    <t>img-434-007</t>
  </si>
  <si>
    <t>Pantomime_Clownsfamily_2_1984_2_f1_f3</t>
  </si>
  <si>
    <t>\V-Archive\00_INTERNE_PROJEKTE\190000_Digis Pantomime NVT\BILD\11\Pantomime_Clownsfamily_2_1984_2_f1_f3.tif</t>
  </si>
  <si>
    <t>img-434-007-001</t>
  </si>
  <si>
    <t>Pantomime_Clownsfamily_2_1984_2_f1</t>
  </si>
  <si>
    <t>dunkle runde Flecken (oberer und unterer Filmrand), etwas staubig</t>
  </si>
  <si>
    <t>img-434-007-002</t>
  </si>
  <si>
    <t>Pantomime_Clownsfamily_2_1984_2_f3</t>
  </si>
  <si>
    <t>img-435</t>
  </si>
  <si>
    <t xml:space="preserve">Handschriftlich: Repronegative - Theater in Bewegung - Dez 1988
</t>
  </si>
  <si>
    <t>img-435-001</t>
  </si>
  <si>
    <t>Repronegative_Theater_in_Bewegung_Dez1988_1_f1_f2_f3</t>
  </si>
  <si>
    <t>\V-Archive\00_INTERNE_PROJEKTE\190000_Digis Pantomime NVT\BILD\13\Repronegative_Theater_in_Bewegung_Dez1988_1_f1_f2_f3.tif</t>
  </si>
  <si>
    <t>img-435-001-001</t>
  </si>
  <si>
    <t>Repronegative_Theater_in_Bewegung_Dez1988_1_f1</t>
  </si>
  <si>
    <t>"Theater in Bewegung 1988", Beitrag von Walter Bartussek aus Wien, "Sunny Side Up oder ein Stück von der Leiter"</t>
  </si>
  <si>
    <t>img-435-001-002</t>
  </si>
  <si>
    <t>Repronegative_Theater_in_Bewegung_Dez1988_1_f2</t>
  </si>
  <si>
    <t>img-435-001-003</t>
  </si>
  <si>
    <t>Repronegative_Theater_in_Bewegung_Dez1988_1_f3</t>
  </si>
  <si>
    <t>img-435-002</t>
  </si>
  <si>
    <t>Repronegative_Theater_in_Bewegung_Dez1988_1_f5_f6_f7</t>
  </si>
  <si>
    <t>\V-Archive\00_INTERNE_PROJEKTE\190000_Digis Pantomime NVT\BILD\13\Repronegative_Theater_in_Bewegung_Dez1988_1_f5_f6_f7.tif</t>
  </si>
  <si>
    <t>img-435-002-001</t>
  </si>
  <si>
    <t>Repronegative_Theater_in_Bewegung_Dez1988_1_f5</t>
  </si>
  <si>
    <t>img-435-002-002</t>
  </si>
  <si>
    <t>Repronegative_Theater_in_Bewegung_Dez1988_1_f6</t>
  </si>
  <si>
    <t>helle Flecken (unterer Bildrand), Überblendung zum rechts benachbarten Bild</t>
  </si>
  <si>
    <t>img-435-002-003</t>
  </si>
  <si>
    <t>Repronegative_Theater_in_Bewegung_Dez1988_1_f7</t>
  </si>
  <si>
    <t>"Theater in Bewegung 1988", Beitrag vom Théâtre de la Mie de Pain, "Seance Friction"</t>
  </si>
  <si>
    <t>Helle Flecken (unterer Bildrand), Überblendung zum links benachbarten Bild</t>
  </si>
  <si>
    <t>img-435-003</t>
  </si>
  <si>
    <t>Repronegative_Theater_in_Bewegung_Dez1988_1_f8_f9</t>
  </si>
  <si>
    <t>\V-Archive\00_INTERNE_PROJEKTE\190000_Digis Pantomime NVT\BILD\13\Repronegative_Theater_in_Bewegung_Dez1988_1_f8_f9.tif</t>
  </si>
  <si>
    <t>img-435-003-001</t>
  </si>
  <si>
    <t>Repronegative_Theater_in_Bewegung_Dez1988_1_f8</t>
  </si>
  <si>
    <t>Überblendung zum oben benachbarten Bild</t>
  </si>
  <si>
    <t>img-435-003-002</t>
  </si>
  <si>
    <t>Repronegative_Theater_in_Bewegung_Dez1988_1_f9</t>
  </si>
  <si>
    <t>Überblendung zum unten benachbarten Bild</t>
  </si>
  <si>
    <t>img-435-004</t>
  </si>
  <si>
    <t>Repronegative_Theater_in_Bewegung_Dez1988_2_f1_f2_f3</t>
  </si>
  <si>
    <t>17,7x6,1</t>
  </si>
  <si>
    <t>\V-Archive\00_INTERNE_PROJEKTE\190000_Digis Pantomime NVT\BILD\13\Repronegative_Theater_in_Bewegung_Dez1988_2_f1_f2_f3.tif</t>
  </si>
  <si>
    <t>img-435-004-001</t>
  </si>
  <si>
    <t>Repronegative_Theater_in_Bewegung_Dez1988_2_f1</t>
  </si>
  <si>
    <t>"Theater in Bewegung 1988", Beitrag des Théâtre Regional d'Oran aus Oran, "Avant-Theater"</t>
  </si>
  <si>
    <t>img-435-004-002</t>
  </si>
  <si>
    <t>Repronegative_Theater_in_Bewegung_Dez1988_2_f2</t>
  </si>
  <si>
    <t>winzige helle Flecken/Kratzer</t>
  </si>
  <si>
    <t>img-435-004-003</t>
  </si>
  <si>
    <t>Repronegative_Theater_in_Bewegung_Dez1988_2_f3</t>
  </si>
  <si>
    <t>img-435-005</t>
  </si>
  <si>
    <t>Repronegative_Theater_in_Bewegung_Dez1988_2_f6_f7_f8</t>
  </si>
  <si>
    <t>\V-Archive\00_INTERNE_PROJEKTE\190000_Digis Pantomime NVT\BILD\13\Repronegative_Theater_in_Bewegung_Dez1988_2_f6_f7_f8.tif</t>
  </si>
  <si>
    <t>img-435-005-001</t>
  </si>
  <si>
    <t>Repronegative_Theater_in_Bewegung_Dez1988_2_f6</t>
  </si>
  <si>
    <t>img-435-005-002</t>
  </si>
  <si>
    <t>Repronegative_Theater_in_Bewegung_Dez1988_2_f7</t>
  </si>
  <si>
    <t>img-435-005-003</t>
  </si>
  <si>
    <t>Repronegative_Theater_in_Bewegung_Dez1988_2_f8</t>
  </si>
  <si>
    <t>img-435-006</t>
  </si>
  <si>
    <t>Repronegative_Theater_in_Bewegung_Dez1988_2_f10_f11_f12</t>
  </si>
  <si>
    <t>\V-Archive\00_INTERNE_PROJEKTE\190000_Digis Pantomime NVT\BILD\13\Repronegative_Theater_in_Bewegung_Dez1988_2_f10_f11_f12.tif</t>
  </si>
  <si>
    <t>img-435-006-001</t>
  </si>
  <si>
    <t>Repronegative_Theater_in_Bewegung_Dez1988_2_f10</t>
  </si>
  <si>
    <t>img-435-006-002</t>
  </si>
  <si>
    <t>Repronegative_Theater_in_Bewegung_Dez1988_2_f11</t>
  </si>
  <si>
    <t>helle Flecken im Bild</t>
  </si>
  <si>
    <t>img-435-006-003</t>
  </si>
  <si>
    <t>Repronegative_Theater_in_Bewegung_Dez1988_2_f12</t>
  </si>
  <si>
    <t>img-435-007</t>
  </si>
  <si>
    <t>Repronegative_Theater_in_Bewegung_Dez1988_2_f14_f15_f16</t>
  </si>
  <si>
    <t>18,4x6</t>
  </si>
  <si>
    <t>\V-Archive\00_INTERNE_PROJEKTE\190000_Digis Pantomime NVT\BILD\13\Repronegative_Theater_in_Bewegung_Dez1988_2_f14_f15_f16.tif</t>
  </si>
  <si>
    <t>img-435-007-001</t>
  </si>
  <si>
    <t>Repronegative_Theater_in_Bewegung_Dez1988_2_f14</t>
  </si>
  <si>
    <t>img-435-007-002</t>
  </si>
  <si>
    <t>Repronegative_Theater_in_Bewegung_Dez1988_2_f15</t>
  </si>
  <si>
    <t>"Theater in Bewegung 1988", Abbildung aus dem Magazin, Foto und Text zum Beitrag von Walter Bartussek, "Sunny Side Up oder ein Stück von der Leiter"</t>
  </si>
  <si>
    <t>img-435-007-003</t>
  </si>
  <si>
    <t>Repronegative_Theater_in_Bewegung_Dez1988_2_f16</t>
  </si>
  <si>
    <t>Theater in Bewegung 1988, Beitrag von Walter Bartussek, "Sunny Side Up oder ein Stück von der Leiter"</t>
  </si>
  <si>
    <t>Bild etwas abgeschnitten (obere rechte Bildecke)</t>
  </si>
  <si>
    <t>img-435-008</t>
  </si>
  <si>
    <t>Repronegative_Theater_in_Bewegung_Dez1988_2_f18_f19_f20</t>
  </si>
  <si>
    <t>\V-Archive\00_INTERNE_PROJEKTE\190000_Digis Pantomime NVT\BILD\13\Repronegative_Theater_in_Bewegung_Dez1988_2_f18_f19_f20.tif</t>
  </si>
  <si>
    <t>img-435-008-001</t>
  </si>
  <si>
    <t>Repronegative_Theater_in_Bewegung_Dez1988_2_f18</t>
  </si>
  <si>
    <t>img-435-008-002</t>
  </si>
  <si>
    <t>Repronegative_Theater_in_Bewegung_Dez1988_2_f19</t>
  </si>
  <si>
    <t>img-435-008-003</t>
  </si>
  <si>
    <t>Repronegative_Theater_in_Bewegung_Dez1988_2_f20</t>
  </si>
  <si>
    <t>img-435-009</t>
  </si>
  <si>
    <t>Repronegative_Theater_in_Bewegung_Dez1988_3_f10_f11_f12</t>
  </si>
  <si>
    <t>\V-Archive\00_INTERNE_PROJEKTE\190000_Digis Pantomime NVT\BILD\13\Repronegative_Theater_in_Bewegung_Dez1988_3_f10_f11_f12.tif</t>
  </si>
  <si>
    <t>img-435-009-001</t>
  </si>
  <si>
    <t>Repronegative_Theater_in_Bewegung_Dez1988_3_f10</t>
  </si>
  <si>
    <t>Überblendung zum rechts benachbarten Bild</t>
  </si>
  <si>
    <t>img-435-009-002</t>
  </si>
  <si>
    <t>Repronegative_Theater_in_Bewegung_Dez1988_3_f11</t>
  </si>
  <si>
    <t>Überblendung zum rechts und links benachbarten Bild</t>
  </si>
  <si>
    <t>img-435-009-003</t>
  </si>
  <si>
    <t>Repronegative_Theater_in_Bewegung_Dez1988_3_f12</t>
  </si>
  <si>
    <t>img-435-010</t>
  </si>
  <si>
    <t>Repronegative_Theater_in_Bewegung_Dez1988_3_f14_f15_f16</t>
  </si>
  <si>
    <t>\V-Archive\00_INTERNE_PROJEKTE\190000_Digis Pantomime NVT\BILD\13\Repronegative_Theater_in_Bewegung_Dez1988_3_f14_f15_f16.tif</t>
  </si>
  <si>
    <t>img-435-010-001</t>
  </si>
  <si>
    <t>Repronegative_Theater_in_Bewegung_Dez1988_3_f14</t>
  </si>
  <si>
    <t>img-435-010-002</t>
  </si>
  <si>
    <t>Repronegative_Theater_in_Bewegung_Dez1988_3_f15</t>
  </si>
  <si>
    <t>img-435-010-003</t>
  </si>
  <si>
    <t>Repronegative_Theater_in_Bewegung_Dez1988_3_f16</t>
  </si>
  <si>
    <t>img-436</t>
  </si>
  <si>
    <t xml:space="preserve">Handschriftlich: Pantomime "2 Mann" 21.05.80
Stempel: Foto Pepita Engel 1058 Berlin Topsstraße 1 Konto-Nr.: 6652-45-54895
</t>
  </si>
  <si>
    <t>img-436-001</t>
  </si>
  <si>
    <t>Pantomime_2Mann_21580_b1_b2_b3</t>
  </si>
  <si>
    <t xml:space="preserve">Produktion? </t>
  </si>
  <si>
    <t>\V-Archive\00_INTERNE_PROJEKTE\190000_Digis Pantomime NVT\BILD\14\Pantomime_2Mann_21580_b1_b2_b3.tif</t>
  </si>
  <si>
    <t>img-436-001-001</t>
  </si>
  <si>
    <t>Pantomime_2Mann_21580_b1</t>
  </si>
  <si>
    <t>Zwei Mimen, 21.05.1980</t>
  </si>
  <si>
    <t>helle Verfärbung (unterer, oberer und linker Filmrand)</t>
  </si>
  <si>
    <t>img-436-001-002</t>
  </si>
  <si>
    <t>Pantomime_2Mann_21580_b2</t>
  </si>
  <si>
    <t>img-436-001-003</t>
  </si>
  <si>
    <t>Pantomime_2Mann_21580_b3</t>
  </si>
  <si>
    <t>helle Verfärbung (oberer Filmrand), heller Fleck (Mitte oben)</t>
  </si>
  <si>
    <t>img-436-002</t>
  </si>
  <si>
    <t>Pantomime_2Mann_21580_b4_b5_b6</t>
  </si>
  <si>
    <t>\V-Archive\00_INTERNE_PROJEKTE\190000_Digis Pantomime NVT\BILD\14\Pantomime_2Mann_21580_b4_b5_b6.tif</t>
  </si>
  <si>
    <t>img-436-002-001</t>
  </si>
  <si>
    <t>Pantomime_2Mann_21580_b4</t>
  </si>
  <si>
    <t>img-436-002-002</t>
  </si>
  <si>
    <t>Pantomime_2Mann_21580_b5</t>
  </si>
  <si>
    <t>img-436-002-003</t>
  </si>
  <si>
    <t>Pantomime_2Mann_21580_b6</t>
  </si>
  <si>
    <t>img-436-003</t>
  </si>
  <si>
    <t>Pantomime_2Mann_21580_b7_b8_b9</t>
  </si>
  <si>
    <t>\V-Archive\00_INTERNE_PROJEKTE\190000_Digis Pantomime NVT\BILD\14\Pantomime_2Mann_21580_b7_b8_b9.tif</t>
  </si>
  <si>
    <t>img-436-003-001</t>
  </si>
  <si>
    <t>Pantomime_2Mann_21580_b7</t>
  </si>
  <si>
    <t>winzige helle Flecken/ Kratzer im Bild</t>
  </si>
  <si>
    <t>img-436-003-002</t>
  </si>
  <si>
    <t>Pantomime_2Mann_21580_b8</t>
  </si>
  <si>
    <t>img-436-003-003</t>
  </si>
  <si>
    <t>Pantomime_2Mann_21580_b9</t>
  </si>
  <si>
    <t>img-436-004</t>
  </si>
  <si>
    <t>Pantomime_2Mann_21580_b10_b11</t>
  </si>
  <si>
    <t>\V-Archive\00_INTERNE_PROJEKTE\190000_Digis Pantomime NVT\BILD\14\Pantomime_2Mann_21580_b10_b11.tif</t>
  </si>
  <si>
    <t>img-436-004-001</t>
  </si>
  <si>
    <t>Pantomime_2Mann_21580_b10</t>
  </si>
  <si>
    <t>img-436-004-002</t>
  </si>
  <si>
    <t>Pantomime_2Mann_21580_b11</t>
  </si>
  <si>
    <t>img-436-005</t>
  </si>
  <si>
    <t>Pantomime_2Mann_21580_b12_b13_b14</t>
  </si>
  <si>
    <t>17,1x6</t>
  </si>
  <si>
    <t>\V-Archive\00_INTERNE_PROJEKTE\190000_Digis Pantomime NVT\BILD\14\Pantomime_2Mann_21580_b12_b13_b14.tif</t>
  </si>
  <si>
    <t>img-436-005-001</t>
  </si>
  <si>
    <t>Pantomime_2Mann_21580_b12</t>
  </si>
  <si>
    <t xml:space="preserve">Heller Kratzer/Streifen am linken Bildrand, winzige helle Flecken im Bild, feine helle Streifen im Bild </t>
  </si>
  <si>
    <t>img-436-005-002</t>
  </si>
  <si>
    <t>Pantomime_2Mann_21580_b13</t>
  </si>
  <si>
    <t>img-436-005-003</t>
  </si>
  <si>
    <t>Pantomime_2Mann_21580_b14</t>
  </si>
  <si>
    <t>img-436-006</t>
  </si>
  <si>
    <t>Pantomime_2Mann_21580_b15_b16_b17</t>
  </si>
  <si>
    <t>\V-Archive\00_INTERNE_PROJEKTE\190000_Digis Pantomime NVT\BILD\14\Pantomime_2Mann_21580_b15_b16_b17.tif</t>
  </si>
  <si>
    <t>img-436-006-001</t>
  </si>
  <si>
    <t>Pantomime_2Mann_21580_b15</t>
  </si>
  <si>
    <t>img-436-006-002</t>
  </si>
  <si>
    <t>Pantomime_2Mann_21580_b16</t>
  </si>
  <si>
    <t>img-436-006-003</t>
  </si>
  <si>
    <t>Pantomime_2Mann_21580_b17</t>
  </si>
  <si>
    <t>Handschriftlich: 17</t>
  </si>
  <si>
    <t>img-436-007</t>
  </si>
  <si>
    <t>Pantomime_2Mann_21580_b18_b19_b20</t>
  </si>
  <si>
    <t>\V-Archive\00_INTERNE_PROJEKTE\190000_Digis Pantomime NVT\BILD\14\Pantomime_2Mann_21580_b18_b19_b20.tif</t>
  </si>
  <si>
    <t>img-436-007-001</t>
  </si>
  <si>
    <t>Pantomime_2Mann_21580_b18</t>
  </si>
  <si>
    <t>Handschriftlich: 18</t>
  </si>
  <si>
    <t>Dunkle Schlieren (unterer Bildrand rechts), helle Schlieren (oberer Filmrand)</t>
  </si>
  <si>
    <t>img-436-007-002</t>
  </si>
  <si>
    <t>Pantomime_2Mann_21580_b19</t>
  </si>
  <si>
    <t>Handschriftlich: 19</t>
  </si>
  <si>
    <t>Helle Schlieren (oberer Filmrnand)</t>
  </si>
  <si>
    <t>img-436-007-003</t>
  </si>
  <si>
    <t>Pantomime_2Mann_21580_b20</t>
  </si>
  <si>
    <t>Handschriftlich: 20</t>
  </si>
  <si>
    <t>img-436-008</t>
  </si>
  <si>
    <t>Pantomime_2Mann_21580_b21_b22</t>
  </si>
  <si>
    <t>\V-Archive\00_INTERNE_PROJEKTE\190000_Digis Pantomime NVT\BILD\14\Pantomime_2Mann_21580_b21_b22.tif</t>
  </si>
  <si>
    <t>img-436-008-001</t>
  </si>
  <si>
    <t>Pantomime_2Mann_21580_b21</t>
  </si>
  <si>
    <t>Handschriftlich: 21</t>
  </si>
  <si>
    <t>weiße Schlieren (oberer Filmrand), winzige helle Flecken/ Kratzer im Bild</t>
  </si>
  <si>
    <t>img-436-008-002</t>
  </si>
  <si>
    <t>Pantomime_2Mann_21580_b22</t>
  </si>
  <si>
    <t>Handschriftlich: 22</t>
  </si>
  <si>
    <t>img-436-009</t>
  </si>
  <si>
    <t>Pantomime_2Mann_21580_b23_b24_b25</t>
  </si>
  <si>
    <t>\V-Archive\00_INTERNE_PROJEKTE\190000_Digis Pantomime NVT\BILD\14\Pantomime_2Mann_21580_b23_b24_b25.tif</t>
  </si>
  <si>
    <t>img-436-009-001</t>
  </si>
  <si>
    <t>Pantomime_2Mann_21580_b23</t>
  </si>
  <si>
    <t>Handschriftlich: 23</t>
  </si>
  <si>
    <t>Oberer Filmrand eingerissen, dunkle Verfärbung (unterer Filmrand)</t>
  </si>
  <si>
    <t>img-436-009-002</t>
  </si>
  <si>
    <t>Pantomime_2Mann_21580_b24</t>
  </si>
  <si>
    <t>Handschriftlich: 24</t>
  </si>
  <si>
    <t>winzig helle Krazter im Bild</t>
  </si>
  <si>
    <t>img-436-009-003</t>
  </si>
  <si>
    <t>Pantomime_2Mann_21580_b25</t>
  </si>
  <si>
    <t>Handschriftlich: 25</t>
  </si>
  <si>
    <t>img-436-010</t>
  </si>
  <si>
    <t>Pantomime_2Mann_21580_b26_b27_b28</t>
  </si>
  <si>
    <t>\V-Archive\00_INTERNE_PROJEKTE\190000_Digis Pantomime NVT\BILD\14\Pantomime_2Mann_21580_b26_b27_b28.tif</t>
  </si>
  <si>
    <t>img-436-010-001</t>
  </si>
  <si>
    <t>Pantomime_2Mann_21580_b26</t>
  </si>
  <si>
    <t>Handschriftlich: 26</t>
  </si>
  <si>
    <t>winzige helle Flecken im Bild, ein dunkler Fleck (Bildmitte unten)</t>
  </si>
  <si>
    <t>img-436-010-002</t>
  </si>
  <si>
    <t>Pantomime_2Mann_21580_b27</t>
  </si>
  <si>
    <t>Handschriftlich: 27</t>
  </si>
  <si>
    <t>Oberer Filmrand eingerissen</t>
  </si>
  <si>
    <t>img-436-010-003</t>
  </si>
  <si>
    <t>Pantomime_2Mann_21580_b28</t>
  </si>
  <si>
    <t>Handschriftlich: 28</t>
  </si>
  <si>
    <t>img-436-011</t>
  </si>
  <si>
    <t>Pantomime_2Mann_21580_b29_b30</t>
  </si>
  <si>
    <t>\V-Archive\00_INTERNE_PROJEKTE\190000_Digis Pantomime NVT\BILD\14\Pantomime_2Mann_21580_b29_b30.tif</t>
  </si>
  <si>
    <t>img-436-011-001</t>
  </si>
  <si>
    <t>Pantomime_2Mann_21580_b29</t>
  </si>
  <si>
    <t>Handschriftlich: 29</t>
  </si>
  <si>
    <t>img-436-011-002</t>
  </si>
  <si>
    <t>Pantomime_2Mann_21580_b30</t>
  </si>
  <si>
    <t>Handschriftlich: 30</t>
  </si>
  <si>
    <t>img-436-012</t>
  </si>
  <si>
    <t>Pantomime_2Mann_21580_b31_b32_b33</t>
  </si>
  <si>
    <t>\V-Archive\00_INTERNE_PROJEKTE\190000_Digis Pantomime NVT\BILD\14\Pantomime_2Mann_21580_b31_b32_b33.tif</t>
  </si>
  <si>
    <t>img-436-012-001</t>
  </si>
  <si>
    <t>Pantomime_2Mann_21580_b31</t>
  </si>
  <si>
    <t>Handschriftlich: 31</t>
  </si>
  <si>
    <t>img-436-012-002</t>
  </si>
  <si>
    <t>Pantomime_2Mann_21580_b32</t>
  </si>
  <si>
    <t>Handschriftlich: 32</t>
  </si>
  <si>
    <t>img-436-012-003</t>
  </si>
  <si>
    <t>Pantomime_2Mann_21580_b33</t>
  </si>
  <si>
    <t>Handschriftlich: 33</t>
  </si>
  <si>
    <t>winziger heller Fleck (obere rechte Bildecke)</t>
  </si>
  <si>
    <t>img-437</t>
  </si>
  <si>
    <t xml:space="preserve">Handschriftlich: Pantomime Plakat G. Brandt
</t>
  </si>
  <si>
    <t>20x7,8</t>
  </si>
  <si>
    <t>img-437-001</t>
  </si>
  <si>
    <t>Pantomime_Plakat_Brandt_b1_b2_b3</t>
  </si>
  <si>
    <t>\V-Archive\00_INTERNE_PROJEKTE\190000_Digis Pantomime NVT\BILD\15\Pantomime_Plakat_Brandt_b1_b2_b3.tif</t>
  </si>
  <si>
    <t>img-437-001-001</t>
  </si>
  <si>
    <t>Pantomime_Plakat_Brandt_b1</t>
  </si>
  <si>
    <t>"Die fremde Haut", Motiv für Plakat mit Bernd Hahnke</t>
  </si>
  <si>
    <t>img-437-001-002</t>
  </si>
  <si>
    <t>Pantomime_Plakat_Brandt_b2</t>
  </si>
  <si>
    <t>img-437-001-003</t>
  </si>
  <si>
    <t>Pantomime_Plakat_Brandt_b3</t>
  </si>
  <si>
    <t>Unterer Filmrand eingerissen</t>
  </si>
  <si>
    <t>img-437-002</t>
  </si>
  <si>
    <t>Pantomime_Plakat_Brandt_b4_b5_b6</t>
  </si>
  <si>
    <t>\V-Archive\00_INTERNE_PROJEKTE\190000_Digis Pantomime NVT\BILD\15\Pantomime_Plakat_Brandt_b4_b5_b6.tif</t>
  </si>
  <si>
    <t>img-437-002-001</t>
  </si>
  <si>
    <t>Pantomime_Plakat_Brandt_b4</t>
  </si>
  <si>
    <t>leichte dunkle Schlieren am unteren Filmrand</t>
  </si>
  <si>
    <t>img-437-002-002</t>
  </si>
  <si>
    <t>Pantomime_Plakat_Brandt_b5</t>
  </si>
  <si>
    <t>img-437-002-003</t>
  </si>
  <si>
    <t>Pantomime_Plakat_Brandt_b6</t>
  </si>
  <si>
    <t>img-437-003</t>
  </si>
  <si>
    <t>Pantomime_Plakat_Brandt_b7_b8_b9</t>
  </si>
  <si>
    <t>\V-Archive\00_INTERNE_PROJEKTE\190000_Digis Pantomime NVT\BILD\15\Pantomime_Plakat_Brandt_b7_b8_b9.tif</t>
  </si>
  <si>
    <t>img-437-003-001</t>
  </si>
  <si>
    <t>Pantomime_Plakat_Brandt_b7</t>
  </si>
  <si>
    <t>img-437-003-002</t>
  </si>
  <si>
    <t>Pantomime_Plakat_Brandt_b8</t>
  </si>
  <si>
    <t>img-437-003-003</t>
  </si>
  <si>
    <t>Pantomime_Plakat_Brandt_b9</t>
  </si>
  <si>
    <t>img-437-004</t>
  </si>
  <si>
    <t>Pantomime_Plakat_Brandt_b10_f14</t>
  </si>
  <si>
    <t>\V-Archive\00_INTERNE_PROJEKTE\190000_Digis Pantomime NVT\BILD\15\Pantomime_Plakat_Brandt_b10_f14.tif</t>
  </si>
  <si>
    <t>img-437-004-001</t>
  </si>
  <si>
    <t>Pantomime_Plakat_Brandt_b10</t>
  </si>
  <si>
    <t>winzige Flecken und Kratzer (unten links)</t>
  </si>
  <si>
    <t>img-437-004-002</t>
  </si>
  <si>
    <t>Pantomime_Plakat_Brandt_f14</t>
  </si>
  <si>
    <t>Nicht erkennbarer Inhalt</t>
  </si>
  <si>
    <t>img-438</t>
  </si>
  <si>
    <t xml:space="preserve">Handschriftlich: Pantomime Bahnhof Friedrichstr.
</t>
  </si>
  <si>
    <t>23,9x7</t>
  </si>
  <si>
    <t>img-438-001</t>
  </si>
  <si>
    <t>Pantomime_Bahnhof_Friedrichstrasse_f3_f5_f7_f9_f11_f13</t>
  </si>
  <si>
    <t>\V-Archive\00_INTERNE_PROJEKTE\190000_Digis Pantomime NVT\BILD\15\Pantomime_Bahnhof_Friedrichstrasse_f3_f5_f7_f9_f11_f13.tif</t>
  </si>
  <si>
    <t>img-438-001-001</t>
  </si>
  <si>
    <t>Pantomime_Bahnhof_Friedrichstrasse_f3</t>
  </si>
  <si>
    <t xml:space="preserve">Passanten </t>
  </si>
  <si>
    <t>img-438-001-002</t>
  </si>
  <si>
    <t>Pantomime_Bahnhof_Friedrichstrasse_f5</t>
  </si>
  <si>
    <t>img-438-001-003</t>
  </si>
  <si>
    <t>Pantomime_Bahnhof_Friedrichstrasse_f7</t>
  </si>
  <si>
    <t>"Himmelhölle", Außenaufnahme, Gruppenfoto, Darsteller in Kostümen</t>
  </si>
  <si>
    <t>img-438-001-004</t>
  </si>
  <si>
    <t>Pantomime_Bahnhof_Friedrichstrasse_f9</t>
  </si>
  <si>
    <t>Gruppe von Passanten/ Zuschauern</t>
  </si>
  <si>
    <t>img-438-001-005</t>
  </si>
  <si>
    <t>Pantomime_Bahnhof_Friedrichstrasse_f11</t>
  </si>
  <si>
    <t>img-438-001-006</t>
  </si>
  <si>
    <t>Pantomime_Bahnhof_Friedrichstrasse_f13</t>
  </si>
  <si>
    <t>heller Fleck/ Kratzer (rechts unten), Bild schief abgeschnitten</t>
  </si>
  <si>
    <t>img-438-002</t>
  </si>
  <si>
    <t>Pantomime_Bahnhof_Friedrichstrasse_f15_f17_f19_f21_f23_f25</t>
  </si>
  <si>
    <t>\V-Archive\00_INTERNE_PROJEKTE\190000_Digis Pantomime NVT\BILD\15\Pantomime_Bahnhof_Friedrichstrasse_f15_f17_f19_f21_f23_f25.tif</t>
  </si>
  <si>
    <t>img-438-002-001</t>
  </si>
  <si>
    <t>Pantomime_Bahnhof_Friedrichstrasse_f15</t>
  </si>
  <si>
    <t>img-438-002-002</t>
  </si>
  <si>
    <t>Pantomime_Bahnhof_Friedrichstrasse_f17</t>
  </si>
  <si>
    <t>Passanten/ Zuschauer</t>
  </si>
  <si>
    <t>img-438-002-003</t>
  </si>
  <si>
    <t>Pantomime_Bahnhof_Friedrichstrasse_f19</t>
  </si>
  <si>
    <t>"Himmelhölle", Gruppenfoto, Darsteller in Kostümen, weitere Mitwirkende</t>
  </si>
  <si>
    <t>img-438-002-004</t>
  </si>
  <si>
    <t>Pantomime_Bahnhof_Friedrichstrasse_f21</t>
  </si>
  <si>
    <t>img-438-002-005</t>
  </si>
  <si>
    <t>Pantomime_Bahnhof_Friedrichstrasse_f23</t>
  </si>
  <si>
    <t>img-438-002-006</t>
  </si>
  <si>
    <t>Pantomime_Bahnhof_Friedrichstrasse_f25</t>
  </si>
  <si>
    <t>"Himmelhölle", Gruppenfoto, Darsteller in Kostümen</t>
  </si>
  <si>
    <t>img-438-003</t>
  </si>
  <si>
    <t>Pantomime_Bahnhof_Friedrichstrasse_f27_f29_f31_f33_f35_f37</t>
  </si>
  <si>
    <t>\V-Archive\00_INTERNE_PROJEKTE\190000_Digis Pantomime NVT\BILD\15\Pantomime_Bahnhof_Friedrichstrasse_f27_f29_f31_f33_f35_f37.tif</t>
  </si>
  <si>
    <t>img-438-003-001</t>
  </si>
  <si>
    <t>Pantomime_Bahnhof_Friedrichstrasse_f27</t>
  </si>
  <si>
    <t>img-438-003-002</t>
  </si>
  <si>
    <t>Pantomime_Bahnhof_Friedrichstrasse_f29</t>
  </si>
  <si>
    <t>img-438-003-003</t>
  </si>
  <si>
    <t>Pantomime_Bahnhof_Friedrichstrasse_f31</t>
  </si>
  <si>
    <t>"Himmelhölle", Außenaufnahme, Darsteller in Kostümen</t>
  </si>
  <si>
    <t>Peter,Baumgart;Gisela,Bohmann;Burkhart,Seidemann;Bernd,Hahnke;Constanze,Schwendler</t>
  </si>
  <si>
    <t>kleine helle Kratzer im Bild</t>
  </si>
  <si>
    <t>img-438-003-004</t>
  </si>
  <si>
    <t>Pantomime_Bahnhof_Friedrichstrasse_f33</t>
  </si>
  <si>
    <t>"Himmelhölle", Außenaufnahmen, Bahnhof Friedrichstraße</t>
  </si>
  <si>
    <t>img-438-003-005</t>
  </si>
  <si>
    <t>Pantomime_Bahnhof_Friedrichstrasse_f35</t>
  </si>
  <si>
    <t xml:space="preserve">Gesichter von Passanten zu sehen </t>
  </si>
  <si>
    <t>img-438-003-006</t>
  </si>
  <si>
    <t>Pantomime_Bahnhof_Friedrichstrasse_f37</t>
  </si>
  <si>
    <t>img-438-004</t>
  </si>
  <si>
    <t>Pantomime_Bahnhof_Friedrichstrasse_f39_f41_f43_f45_f47_f49</t>
  </si>
  <si>
    <t>\V-Archive\00_INTERNE_PROJEKTE\190000_Digis Pantomime NVT\BILD\15\Pantomime_Bahnhof_Friedrichstrasse_f39_f41_f43_f45_f47_f49.tif</t>
  </si>
  <si>
    <t>img-438-004-001</t>
  </si>
  <si>
    <t>Pantomime_Bahnhof_Friedrichstrasse_f39</t>
  </si>
  <si>
    <t>Gesichter von Passanten am Bahnhof Friedrichstraße zu sehen</t>
  </si>
  <si>
    <t>img-438-004-002</t>
  </si>
  <si>
    <t>Pantomime_Bahnhof_Friedrichstrasse_f41</t>
  </si>
  <si>
    <t>img-438-004-003</t>
  </si>
  <si>
    <t>Pantomime_Bahnhof_Friedrichstrasse_f43</t>
  </si>
  <si>
    <t>img-438-004-004</t>
  </si>
  <si>
    <t>Pantomime_Bahnhof_Friedrichstrasse_f45</t>
  </si>
  <si>
    <t>img-438-004-005</t>
  </si>
  <si>
    <t>Pantomime_Bahnhof_Friedrichstrasse_f47</t>
  </si>
  <si>
    <t>img-438-004-006</t>
  </si>
  <si>
    <t>Pantomime_Bahnhof_Friedrichstrasse_f49</t>
  </si>
  <si>
    <t>img-438-005</t>
  </si>
  <si>
    <t>Pantomime_Bahnhof_Friedrichstrasse_f51_f53_f55_f57_f59</t>
  </si>
  <si>
    <t>\V-Archive\00_INTERNE_PROJEKTE\190000_Digis Pantomime NVT\BILD\15\Pantomime_Bahnhof_Friedrichstrasse_f51_f53_f55_f57_f59.tif</t>
  </si>
  <si>
    <t>img-438-005-001</t>
  </si>
  <si>
    <t>Pantomime_Bahnhof_Friedrichstrasse_f51</t>
  </si>
  <si>
    <t>img-438-005-002</t>
  </si>
  <si>
    <t>Pantomime_Bahnhof_Friedrichstrasse_f53</t>
  </si>
  <si>
    <t>img-438-005-003</t>
  </si>
  <si>
    <t>Pantomime_Bahnhof_Friedrichstrasse_f55</t>
  </si>
  <si>
    <t>Bild von vorbei fahrendem Auto verdeckt</t>
  </si>
  <si>
    <t>img-438-005-004</t>
  </si>
  <si>
    <t>Pantomime_Bahnhof_Friedrichstrasse_f57</t>
  </si>
  <si>
    <t>Fussel (unten rechts)</t>
  </si>
  <si>
    <t>img-438-005-005</t>
  </si>
  <si>
    <t>Pantomime_Bahnhof_Friedrichstrasse_f59</t>
  </si>
  <si>
    <t>Gesichter von Passanten am Bahnhof Friedrichstraße zu sehen. Darstellerin nicht zu sehen</t>
  </si>
  <si>
    <t>img-438-006</t>
  </si>
  <si>
    <t>Pantomime_Bahnhof_Friedrichstrasse_f61_f63_f65</t>
  </si>
  <si>
    <t>12,1x3,6</t>
  </si>
  <si>
    <t>\V-Archive\00_INTERNE_PROJEKTE\190000_Digis Pantomime NVT\BILD\15\Pantomime_Bahnhof_Friedrichstrasse_f61_f63_f65.tif</t>
  </si>
  <si>
    <t>img-438-006-001</t>
  </si>
  <si>
    <t>Pantomime_Bahnhof_Friedrichstrasse_f61</t>
  </si>
  <si>
    <t>ziemlich dunkel</t>
  </si>
  <si>
    <t>kleine helle Flecken im Bild</t>
  </si>
  <si>
    <t>img-438-006-002</t>
  </si>
  <si>
    <t>Pantomime_Bahnhof_Friedrichstrasse_f63</t>
  </si>
  <si>
    <t>img-438-006-003</t>
  </si>
  <si>
    <t>Pantomime_Bahnhof_Friedrichstrasse_f65</t>
  </si>
  <si>
    <t>img-438-007</t>
  </si>
  <si>
    <t>15,3x3,6</t>
  </si>
  <si>
    <t>\V-Archive\00_INTERNE_PROJEKTE\190000_Digis Pantomime NVT\BILD\15\Pantomime_Bahnhof_Friedrichstrasse_f85_f1_f32_f52.tif</t>
  </si>
  <si>
    <t>img-438-007-001</t>
  </si>
  <si>
    <t>Passanten am Bahnhof Friedrichstraße</t>
  </si>
  <si>
    <t>img-438-007-002</t>
  </si>
  <si>
    <t>img-438-007-003</t>
  </si>
  <si>
    <t>Fussel (oben Mitte)</t>
  </si>
  <si>
    <t>img-438-007-004</t>
  </si>
  <si>
    <t>img-438-008</t>
  </si>
  <si>
    <t>\V-Archive\00_INTERNE_PROJEKTE\190000_Digis Pantomime NVT\BILD\15\Pantomime_Bahnhof_Friedrichstrasse_f72_f92_f112_f132.tif</t>
  </si>
  <si>
    <t>img-438-008-001</t>
  </si>
  <si>
    <t>img-438-008-002</t>
  </si>
  <si>
    <t>img-438-008-003</t>
  </si>
  <si>
    <t>img-438-008-004</t>
  </si>
  <si>
    <t>Bahnhofsbude, Bahnhof Friedrichstraße</t>
  </si>
  <si>
    <t>img-439</t>
  </si>
  <si>
    <t xml:space="preserve">Handschriftlich: Hans Wurst Repro 
Stempel: Reproduktion
</t>
  </si>
  <si>
    <t>24,3x7,8</t>
  </si>
  <si>
    <t>img-439-001</t>
  </si>
  <si>
    <t>Hans_Wurst_Repro_f36_f38_f40_f42_f44_f46</t>
  </si>
  <si>
    <t>"Hanswurst", Fotografie von Kupferstich, Plakat/Werbematerial</t>
  </si>
  <si>
    <t>24,4x3,6</t>
  </si>
  <si>
    <t>\V-Archive\00_INTERNE_PROJEKTE\190000_Digis Pantomime NVT\BILD\15\Hans_Wurst_Repro_f36_f38_f40_f42_f44_f46.tiff</t>
  </si>
  <si>
    <t>img-439-001-001</t>
  </si>
  <si>
    <t>Hans_Wurst_Repro_f36</t>
  </si>
  <si>
    <t>img-439-001-002</t>
  </si>
  <si>
    <t>Hans_Wurst_Repro_f38</t>
  </si>
  <si>
    <t>img-439-001-003</t>
  </si>
  <si>
    <t>Hans_Wurst_Repro_f40</t>
  </si>
  <si>
    <t>img-439-001-004</t>
  </si>
  <si>
    <t>Hans_Wurst_Repro_f42</t>
  </si>
  <si>
    <t>img-439-001-005</t>
  </si>
  <si>
    <t>Hans_Wurst_Repro_f44</t>
  </si>
  <si>
    <t xml:space="preserve">sehr gehll </t>
  </si>
  <si>
    <t>img-439-001-006</t>
  </si>
  <si>
    <t>Hans_Wurst_Repro_f46</t>
  </si>
  <si>
    <t>img-440</t>
  </si>
  <si>
    <t xml:space="preserve">Handschriftlich: Figurinen "Hans Wurst"
Stempel: Reproduktion
</t>
  </si>
  <si>
    <t>img-440-001</t>
  </si>
  <si>
    <t>Figurinen_Haus_Wurst_f4_f6_f8_f10_f12_f14</t>
  </si>
  <si>
    <t>\V-Archive\00_INTERNE_PROJEKTE\190000_Digis Pantomime NVT\BILD\15\Figurinen_Haus_Wurst_f4_f6_f8_f10_f12_f14.tif</t>
  </si>
  <si>
    <t>img-440-001-001</t>
  </si>
  <si>
    <t>Figurinen_Haus_Wurst_f4</t>
  </si>
  <si>
    <t>Foto von Zeichnung</t>
  </si>
  <si>
    <t>"Hanswurst", Zeichnung/Aquarell, Figuren, "Gottscheds Gefolge"</t>
  </si>
  <si>
    <t xml:space="preserve">Handschriftlich: Unten links "Gottscheds Gefolge"; unter der linken Figur "Richter"; unter der rechten Figur "Jerosch"; rechts neben der rechten Figur: Pfeil in Richtung Kopf und "Al. Perücke". </t>
  </si>
  <si>
    <t>winzige helle Flecken im Bild/Kratzer im Bild, Kreisrunder heller Fleck (Mitte/Mitte)</t>
  </si>
  <si>
    <t>img-440-001-002</t>
  </si>
  <si>
    <t>Figurinen_Haus_Wurst_f6</t>
  </si>
  <si>
    <t>"Hanswurst", Zeichnung/Aquarell, Figuren, "Apokalyptische Reiter"</t>
  </si>
  <si>
    <t>Handschriftlich: Unten links "Apokalypt. Reiter".</t>
  </si>
  <si>
    <t>bunter langezogener Fleck (waagrecht, Mitte/Mitte), winzige helle Flecken im Bild</t>
  </si>
  <si>
    <t>img-440-001-003</t>
  </si>
  <si>
    <t>Figurinen_Haus_Wurst_f8</t>
  </si>
  <si>
    <t>Handschriftlich: Unten links "Apokalyptische Reiter".</t>
  </si>
  <si>
    <t>bunter langezogener Fleck (waagrecht, Mitte unten links), winzige helle Flecken im Bild</t>
  </si>
  <si>
    <t>img-440-001-004</t>
  </si>
  <si>
    <t>Figurinen_Haus_Wurst_f10</t>
  </si>
  <si>
    <t>"Hanswurst", Zeichnung/Aquarell, Figuren, "Frau Neuberin"</t>
  </si>
  <si>
    <t>Handschriftlich: Unten "Anja Palitzsch - Frau Neuberin. Dazu 1. großer Witwenschleier 2. 50 m langerLedergürtel (als Peitsche).</t>
  </si>
  <si>
    <t>img-440-001-005</t>
  </si>
  <si>
    <t>Figurinen_Haus_Wurst_f12</t>
  </si>
  <si>
    <t>"Hanswurst", Zeichnung/Aquarell, Figuren, "Hermes"</t>
  </si>
  <si>
    <t>Handschriftlich: Unten rechts "Hermes. Hans-Otto Reintsch"; oben rechts "abklappbar".</t>
  </si>
  <si>
    <t>winzige helle Flecken im bild, Fussel</t>
  </si>
  <si>
    <t>img-440-001-006</t>
  </si>
  <si>
    <t>Figurinen_Haus_Wurst_f14</t>
  </si>
  <si>
    <t>"Hanswurst", Zeichnung/Aquarell, Figuren, "Narr"</t>
  </si>
  <si>
    <t xml:space="preserve">Handschriftlich: Unten "Anja Palitzsch - Narr später Neuberin". </t>
  </si>
  <si>
    <t>winzige helle Flecken im bild, dunkle, runde Flecken (rechts unten)</t>
  </si>
  <si>
    <t>img-440-002</t>
  </si>
  <si>
    <t>Figurinen_Haus_Wurst_f16_f18_f20_f22_f24_f26</t>
  </si>
  <si>
    <t>\V-Archive\00_INTERNE_PROJEKTE\190000_Digis Pantomime NVT\BILD\15\Figurinen_Haus_Wurst_f16_f18_f20_f22_f24_f26.tif</t>
  </si>
  <si>
    <t>img-440-002-001</t>
  </si>
  <si>
    <t>Figurinen_Haus_Wurst_f16</t>
  </si>
  <si>
    <t>"Hanswurst", Zeichnung/Aquarell, Figuren, "8 Hunde"</t>
  </si>
  <si>
    <t>Handschriftlich: Unten rechts "8 Hunde".</t>
  </si>
  <si>
    <t>winzige helle Flecken (unten links)</t>
  </si>
  <si>
    <t>img-440-002-002</t>
  </si>
  <si>
    <t>Figurinen_Haus_Wurst_f18</t>
  </si>
  <si>
    <t>"Hanswurst", Zeichnung/Aquarell, Figuren, "Don Juan"</t>
  </si>
  <si>
    <t>Handschriftlich: Unten "Michael Sens - Don Juan - eine Operngestalt".</t>
  </si>
  <si>
    <t>img-440-002-003</t>
  </si>
  <si>
    <t>Figurinen_Haus_Wurst_f20</t>
  </si>
  <si>
    <t>"Hanswurst", Zeichnung/Aquarell, Figuren, "Vogelschausteller reich"</t>
  </si>
  <si>
    <t>Handschriftlich: Unten "Peter Baumgart - Vogelschausteller - reich".</t>
  </si>
  <si>
    <t>img-440-002-004</t>
  </si>
  <si>
    <t>Figurinen_Haus_Wurst_f22</t>
  </si>
  <si>
    <t>"Hanswurst", Zeichnung/Aquarell, Figuren, "Vogelschausteller arm"</t>
  </si>
  <si>
    <t>Handschriftlich: Unten links "Vogelschausteller arm - Peter Baumgart".</t>
  </si>
  <si>
    <t>winzige helle Flecken/Kratzer im Bild</t>
  </si>
  <si>
    <t>img-440-002-005</t>
  </si>
  <si>
    <t>Figurinen_Haus_Wurst_f24</t>
  </si>
  <si>
    <t>"Hanswurst", Zeichnung/Aquarell, Figuren, "Faust"</t>
  </si>
  <si>
    <t>Handschriftlich: Unten links "Peter Baumgart - Faust".</t>
  </si>
  <si>
    <t>img-440-002-006</t>
  </si>
  <si>
    <t>Figurinen_Haus_Wurst_f26</t>
  </si>
  <si>
    <t>"Hanswurst", Zeichnung/Aquarell, Figuren, "Die alte Vettel Tod"</t>
  </si>
  <si>
    <t>Handschriftlich: Unten "Die alte Vettel Tod - Christopf Posselt Fußtappen".</t>
  </si>
  <si>
    <t>img-440-003</t>
  </si>
  <si>
    <t>Figurinen_Haus_Wurst_f28_f30_f32_f34_f36_f38</t>
  </si>
  <si>
    <t>\V-Archive\00_INTERNE_PROJEKTE\190000_Digis Pantomime NVT\BILD\15\Figurinen_Haus_Wurst_f28_f30_f32_f34_f36_f38.tif</t>
  </si>
  <si>
    <t>img-440-003-001</t>
  </si>
  <si>
    <t>Figurinen_Haus_Wurst_f28</t>
  </si>
  <si>
    <t>"Hanswurst", Zeichnung/Aquarell, Figuren, "Krüppel"</t>
  </si>
  <si>
    <t>Handschriftlich: Unter der linken Figur "Michael Sens Narr aus dem Drachen"; unter der rechten Figur "Günter Richter Narr aus dem Drachen".</t>
  </si>
  <si>
    <t>Heller Fleck (Flüssigkeit?), bunter Fleck (unten links), Fussel</t>
  </si>
  <si>
    <t>img-440-003-002</t>
  </si>
  <si>
    <t>Figurinen_Haus_Wurst_f30</t>
  </si>
  <si>
    <t>"Hanswurst", Zeichnung/Aquarell, Figuren, "Magister Beck"</t>
  </si>
  <si>
    <t>Handschriftlich: Unten "Karin Jerosch - Jungfrau als schöne Dame (Frauenhaus); rechts am Bein der Figur "rosa Trikot".</t>
  </si>
  <si>
    <t>bunter, langgezogener Fleck (senkrecht, Mitte), fusselig</t>
  </si>
  <si>
    <t>img-440-003-003</t>
  </si>
  <si>
    <t>Figurinen_Haus_Wurst_f32</t>
  </si>
  <si>
    <t>"Hanswurst", Zeichnung/Aquarell, Figuren, "Gottsched"</t>
  </si>
  <si>
    <t>Handschriftlich: "Neuberin Frauenhaus Richter".</t>
  </si>
  <si>
    <t>img-440-003-004</t>
  </si>
  <si>
    <t>Figurinen_Haus_Wurst_f34</t>
  </si>
  <si>
    <t>"Hanswurst", Zeichnung/Aquarell, Figuren, "Neubersches Frauenhaus"</t>
  </si>
  <si>
    <t>Handschriftlich: Unten links "Christoph Posselt - Gottsched".</t>
  </si>
  <si>
    <t>heller Strich/ Haar (senkrecht linker Bildrand unten), winzige helle Flecken im Bild</t>
  </si>
  <si>
    <t>img-440-003-005</t>
  </si>
  <si>
    <t>Figurinen_Haus_Wurst_f36</t>
  </si>
  <si>
    <t>"Hanswurst", Zeichnung/Aquarell, Figuren, "Jungfrau"</t>
  </si>
  <si>
    <t>Handschriftlich: Unten links "Günter Richter - Magister Beck (einbeiniger Marionettist). Im Mantelinnern - 1 Frauenmarionette - Schwan"; Unterhalb der gezeichneten Figur "Mantel nach vorn = Priester"</t>
  </si>
  <si>
    <t>helle runde Flecken im Bild</t>
  </si>
  <si>
    <t>img-440-003-006</t>
  </si>
  <si>
    <t>Figurinen_Haus_Wurst_f38</t>
  </si>
  <si>
    <t>"Hanswurst", Zeichnung/Aquarell, Figuren, "Narr und Narr"</t>
  </si>
  <si>
    <t>Handschriftlich: Unten links "Krüppel".</t>
  </si>
  <si>
    <t>helle runde Flecken im Bild, etwas staubig</t>
  </si>
  <si>
    <t>img-440-004</t>
  </si>
  <si>
    <t>Figurinen_Haus_Wurst_f40_f42_f44_f46_f48_f50</t>
  </si>
  <si>
    <t>\V-Archive\00_INTERNE_PROJEKTE\190000_Digis Pantomime NVT\BILD\15\Figurinen_Haus_Wurst_f40_f42_f44_f46_f48_f50.tif</t>
  </si>
  <si>
    <t>img-440-004-001</t>
  </si>
  <si>
    <t>Figurinen_Haus_Wurst_f40</t>
  </si>
  <si>
    <t>"Hanswurst", Zeichnung/Aquarell, Figuren, "eine Jungfrau"</t>
  </si>
  <si>
    <t>Handschriftlich: Unten "Karin Jerosch - eine Jungfrau - Opfer Don Juans"; Rechts mit Pfeil zum Bein der gezeichneten Figur "rosa Trikot".</t>
  </si>
  <si>
    <t>kleine helle Flecken/Kratzer im Bild</t>
  </si>
  <si>
    <t>img-440-004-002</t>
  </si>
  <si>
    <t>Figurinen_Haus_Wurst_f42</t>
  </si>
  <si>
    <t>Handschriftlich: Unten "Gisela Bohmann - Narr später Kugelläuferin".</t>
  </si>
  <si>
    <t>img-440-004-003</t>
  </si>
  <si>
    <t>Figurinen_Haus_Wurst_f44</t>
  </si>
  <si>
    <t>"Hanswurst", Zeichnung/Aquarell, Figuren, "Greiser Vater"</t>
  </si>
  <si>
    <t>Handschriftlich: Unten "Peter Baumgart - greiser Vater</t>
  </si>
  <si>
    <t>kleine helle Flecken/Kratzer im Bild; Bunte Flecken (senkrecht mittig); heller ringförmiger Fleck (Flüssigkeit?)</t>
  </si>
  <si>
    <t>img-440-004-004</t>
  </si>
  <si>
    <t>Figurinen_Haus_Wurst_f46</t>
  </si>
  <si>
    <t>Handschriftlich: Unten "Anja Palitzsch - Frau Neuberin - Marionettenspiel Adam und Eva".</t>
  </si>
  <si>
    <t>kleine helle Flecken/Kratzer im Bild; Bunte Flecken (senkrehct, oben rechts)</t>
  </si>
  <si>
    <t>img-440-004-005</t>
  </si>
  <si>
    <t>Figurinen_Haus_Wurst_f48</t>
  </si>
  <si>
    <t>"Hanswurst", Zeichnung/Aquarell, Figuren, "10 Trommler"</t>
  </si>
  <si>
    <t>Handschriftlich: Unten "10 Trommler (Bettler, Bürger, Hunde).</t>
  </si>
  <si>
    <t>img-440-004-006</t>
  </si>
  <si>
    <t>Figurinen_Haus_Wurst_f50</t>
  </si>
  <si>
    <t>Handschriftlich: Unten "Hermes - Hans Otto Reintsch als Pudel".</t>
  </si>
  <si>
    <t>img-440-005</t>
  </si>
  <si>
    <t>Figurinen_Haus_Wurst_f52_f54_f56_f58_f60_f62</t>
  </si>
  <si>
    <t>\V-Archive\00_INTERNE_PROJEKTE\190000_Digis Pantomime NVT\BILD\15\Figurinen_Haus_Wurst_f52_f54_f56_f58_f60_f62.tif</t>
  </si>
  <si>
    <t>img-440-005-001</t>
  </si>
  <si>
    <t>Figurinen_Haus_Wurst_f52</t>
  </si>
  <si>
    <t>Handschriftlich: Unten "Christoph Posselt - Gottsched"</t>
  </si>
  <si>
    <t>länglicher bunter Fleck (Mitte oben)</t>
  </si>
  <si>
    <t>img-440-005-002</t>
  </si>
  <si>
    <t>Figurinen_Haus_Wurst_f54</t>
  </si>
  <si>
    <t>"Hanswurst", Zeichnung/Aquarell, Figuren, "Narr "</t>
  </si>
  <si>
    <t xml:space="preserve">Handschriftlich: Unten links "Karin Jerosch - Narr - Drachensegmenthalter; Unten rechts "für Bild Landstraße dazu 1 Umhang"; Rechts am Bein der Figur mit Pfeil "heller". </t>
  </si>
  <si>
    <t>winzige helle Flecken im Bild; etwas staubig</t>
  </si>
  <si>
    <t>img-440-005-003</t>
  </si>
  <si>
    <t>Figurinen_Haus_Wurst_f56</t>
  </si>
  <si>
    <t>"Hanswurst", Zeichnung/Aquarell, Figuren, "Kugelläuferin"</t>
  </si>
  <si>
    <t>Handschriftlich: unten links "Kugelläuferin; unten rechts "Gisela Bohmann".</t>
  </si>
  <si>
    <t>img-440-005-004</t>
  </si>
  <si>
    <t>Figurinen_Haus_Wurst_f58</t>
  </si>
  <si>
    <t>"Hanswurst", Zeichnung/Aquarell, Figuren, "Gottscheds Schüler"</t>
  </si>
  <si>
    <t>Handschriftlich: Unten "Michael Sens - Gottscheds Schüler"; rechts am Bein der Figur mit Pfeil "Don Juan".</t>
  </si>
  <si>
    <t>img-440-005-005</t>
  </si>
  <si>
    <t>Figurinen_Haus_Wurst_f60</t>
  </si>
  <si>
    <t>"Hanswurst", Zeichnung/Aquarell, Figuren, "Hanswurst"</t>
  </si>
  <si>
    <t xml:space="preserve">Handschriftlich: Unten "Bernd Hahnke - Hans Wurst". </t>
  </si>
  <si>
    <t>winzige helle Flecken im Bild; etwas staubig; ringförmiger heller Fleck (oben links)</t>
  </si>
  <si>
    <t>img-440-005-006</t>
  </si>
  <si>
    <t>Figurinen_Haus_Wurst_f62</t>
  </si>
  <si>
    <t>img-440-006</t>
  </si>
  <si>
    <t>Figurinen_Haus_Wurst_f64</t>
  </si>
  <si>
    <t>\V-Archive\00_INTERNE_PROJEKTE\190000_Digis Pantomime NVT\BILD\15\Figurinen_Haus_Wurst_f64.tif</t>
  </si>
  <si>
    <t>img-441</t>
  </si>
  <si>
    <t xml:space="preserve">Handschriftlich: Pantomime
</t>
  </si>
  <si>
    <t>23,2x5,2</t>
  </si>
  <si>
    <t>img-441-001</t>
  </si>
  <si>
    <t>Pantomime_f16_f18_f20</t>
  </si>
  <si>
    <t>\V-Archive\00_INTERNE_PROJEKTE\190000_Digis Pantomime NVT\BILD\15\Pantomime_f16_f18_f20.tif</t>
  </si>
  <si>
    <t>img-441-001-001</t>
  </si>
  <si>
    <t>Pantomime_f16</t>
  </si>
  <si>
    <t>unscharf, abfotografierte Seite eines Comics</t>
  </si>
  <si>
    <t>"Die Verwandlung", Fotografie einer Seite aus einem Comic</t>
  </si>
  <si>
    <t>img-441-001-002</t>
  </si>
  <si>
    <t>Pantomime_f18</t>
  </si>
  <si>
    <t>Abfotografierte Seite eines Comics</t>
  </si>
  <si>
    <t>img-441-001-003</t>
  </si>
  <si>
    <t>Pantomime_f20</t>
  </si>
  <si>
    <t>helle Flecken/Kratzer im Bild</t>
  </si>
  <si>
    <t>img-441-002</t>
  </si>
  <si>
    <t>Pantomime_f46_f48_f50</t>
  </si>
  <si>
    <t>15,8x3,6</t>
  </si>
  <si>
    <t>\V-Archive\00_INTERNE_PROJEKTE\190000_Digis Pantomime NVT\BILD\15\Pantomime_f46_f48_f50.tif</t>
  </si>
  <si>
    <t>img-441-002-001</t>
  </si>
  <si>
    <t>Pantomime_f46</t>
  </si>
  <si>
    <t>Fotografie eines Plakats mit der Aufschrift "Die Verwandlung"</t>
  </si>
  <si>
    <t>helle Verfärbungen (entlang oberer Filmrand</t>
  </si>
  <si>
    <t>img-441-002-002</t>
  </si>
  <si>
    <t>Pantomime_f48</t>
  </si>
  <si>
    <t>img-441-002-003</t>
  </si>
  <si>
    <t>Pantomime_f50</t>
  </si>
  <si>
    <t>sehr dunkel, abfotografierte Seite eines Comics</t>
  </si>
  <si>
    <t>img-442</t>
  </si>
  <si>
    <t xml:space="preserve">Handschriftlich: Repros Pantomime "Blau Bart" Zeitungs
</t>
  </si>
  <si>
    <t>23x5</t>
  </si>
  <si>
    <t>img-442-001</t>
  </si>
  <si>
    <t>Repros_Zeitungen_Pantomime_Blaue_Bart_1_f1_f2_f3_f4_f5</t>
  </si>
  <si>
    <t>\V-Archive\00_INTERNE_PROJEKTE\190000_Digis Pantomime NVT\BILD\15\Repros_Zeitungen_Pantomime_Blaue_Bart_1_f1_f2_f3_f4_f5.tif</t>
  </si>
  <si>
    <t>img-442-001-001</t>
  </si>
  <si>
    <t>Repros_Zeitungen_Pantomime_Blaue_Bart_1_f1</t>
  </si>
  <si>
    <t>Zeitungsartikel "Brigade Blaubart bei der Arbeit", Berliner Zeitung, 18.11.81</t>
  </si>
  <si>
    <t>img-442-001-002</t>
  </si>
  <si>
    <t>Repros_Zeitungen_Pantomime_Blaue_Bart_1_f2</t>
  </si>
  <si>
    <t>img-442-001-003</t>
  </si>
  <si>
    <t>Repros_Zeitungen_Pantomime_Blaue_Bart_1_f3</t>
  </si>
  <si>
    <t>dunkel</t>
  </si>
  <si>
    <t>img-442-001-004</t>
  </si>
  <si>
    <t>Repros_Zeitungen_Pantomime_Blaue_Bart_1_f4</t>
  </si>
  <si>
    <t>img-442-001-005</t>
  </si>
  <si>
    <t>Repros_Zeitungen_Pantomime_Blaue_Bart_1_f5</t>
  </si>
  <si>
    <t>heller Fleck (Flüssigkeit?) (rechter Filmrand)</t>
  </si>
  <si>
    <t>img-442-002</t>
  </si>
  <si>
    <t>Repros_Zeitungen_Pantomime_Blaue_Bart_2_f6_f7_f8_f9_f10_f11</t>
  </si>
  <si>
    <t>\V-Archive\00_INTERNE_PROJEKTE\190000_Digis Pantomime NVT\BILD\15\Repros_Zeitungen_Pantomime_Blaue_Bart_2_f6_f7_f8_f9_f10_f11.tif</t>
  </si>
  <si>
    <t>img-442-002-001</t>
  </si>
  <si>
    <t>Repros_Zeitungen_Pantomime_Blaue_Bart_2_f6</t>
  </si>
  <si>
    <t>Fotografie eines Zeitungsartikels "Burlesken um den wilden Ritter Blaubart", Neues Deutschland, 17.11.81</t>
  </si>
  <si>
    <t>img-442-002-002</t>
  </si>
  <si>
    <t>Repros_Zeitungen_Pantomime_Blaue_Bart_2_f7</t>
  </si>
  <si>
    <t>Fotografie eines Zeitungsartikels "Burlesken um den wilden Ritter Blaubart", Neues Deutschland, 17.11.82</t>
  </si>
  <si>
    <t>img-442-002-003</t>
  </si>
  <si>
    <t>Repros_Zeitungen_Pantomime_Blaue_Bart_2_f8</t>
  </si>
  <si>
    <t>Fotografie eines Zeitungsartikels "Burlesken um den wilden Ritter Blaubart", Neues Deutschland, 17.11.83</t>
  </si>
  <si>
    <t>img-442-002-004</t>
  </si>
  <si>
    <t>Repros_Zeitungen_Pantomime_Blaue_Bart_2_f9</t>
  </si>
  <si>
    <t>Fotografie eines Zeitungsartikels "Burlesken um den wilden Ritter Blaubart", Neues Deutschland, 17.11.84</t>
  </si>
  <si>
    <t>helle Flecken (Flüssigkeit?)</t>
  </si>
  <si>
    <t>img-442-002-005</t>
  </si>
  <si>
    <t>Repros_Zeitungen_Pantomime_Blaue_Bart_2_f10</t>
  </si>
  <si>
    <t>Fotografie eines Zeitungsartikels "Burlesken um den wilden Ritter Blaubart", Neues Deutschland, 17.11.85</t>
  </si>
  <si>
    <t>img-442-002-006</t>
  </si>
  <si>
    <t>Repros_Zeitungen_Pantomime_Blaue_Bart_2_f11</t>
  </si>
  <si>
    <t>Fotografie eines Zeitungsartikels "Burlesken um den wilden Ritter Blaubart", Neues Deutschland, 17.11.86</t>
  </si>
  <si>
    <t>img-442-003</t>
  </si>
  <si>
    <t>Repros_Zeitungen_Pantomime_Blaue_Bart_3_f12_f13_f14_f15_f16_f17</t>
  </si>
  <si>
    <t>\V-Archive\00_INTERNE_PROJEKTE\190000_Digis Pantomime NVT\BILD\15\Repros_Zeitungen_Pantomime_Blaue_Bart_3_f12_f13_f14_f15_f16_f17.tif</t>
  </si>
  <si>
    <t>img-442-003-001</t>
  </si>
  <si>
    <t>Repros_Zeitungen_Pantomime_Blaue_Bart_3_f12</t>
  </si>
  <si>
    <t>Fotografie eines Zeitungsartikels "Von Marionetten und Menschen", Neue Zeit, 18.11.81</t>
  </si>
  <si>
    <t>img-442-003-002</t>
  </si>
  <si>
    <t>Repros_Zeitungen_Pantomime_Blaue_Bart_3_f13</t>
  </si>
  <si>
    <t>Fotografie eines Zeitungsartikels "Blaubarts Gestalt und burleske Variationen", 9.12.81</t>
  </si>
  <si>
    <t>img-442-003-003</t>
  </si>
  <si>
    <t>Repros_Zeitungen_Pantomime_Blaue_Bart_3_f14</t>
  </si>
  <si>
    <t>img-442-003-004</t>
  </si>
  <si>
    <t>Repros_Zeitungen_Pantomime_Blaue_Bart_3_f15</t>
  </si>
  <si>
    <t>helle Flecken (Flüssigkeit?) im Bild</t>
  </si>
  <si>
    <t>img-442-003-005</t>
  </si>
  <si>
    <t>Repros_Zeitungen_Pantomime_Blaue_Bart_3_f16</t>
  </si>
  <si>
    <t>img-442-003-006</t>
  </si>
  <si>
    <t>Repros_Zeitungen_Pantomime_Blaue_Bart_3_f17</t>
  </si>
  <si>
    <t>img-442-004</t>
  </si>
  <si>
    <t>Repros_Zeitungen_Pantomime_Blaue_Bart_4_f18_f19_f20_f21_f22_f23</t>
  </si>
  <si>
    <t>\V-Archive\00_INTERNE_PROJEKTE\190000_Digis Pantomime NVT\BILD\15\Repros_Zeitungen_Pantomime_Blaue_Bart_4_f18_f19_f20_f21_f22_f23.tif</t>
  </si>
  <si>
    <t>img-442-004-001</t>
  </si>
  <si>
    <t>Repros_Zeitungen_Pantomime_Blaue_Bart_4_f18</t>
  </si>
  <si>
    <t>Fotografie eines Zeitungsartikels "Brigade Blaubart bei der Arbeit", Berliner Zeitung, 18.11.81</t>
  </si>
  <si>
    <t>img-442-004-002</t>
  </si>
  <si>
    <t>Repros_Zeitungen_Pantomime_Blaue_Bart_4_f19</t>
  </si>
  <si>
    <t>Fotografie eines Zeitungsartikels "Von Marionetten und Menschen", 18.Dez.81</t>
  </si>
  <si>
    <t>img-442-004-003</t>
  </si>
  <si>
    <t>Repros_Zeitungen_Pantomime_Blaue_Bart_4_f20</t>
  </si>
  <si>
    <t>img-442-004-004</t>
  </si>
  <si>
    <t>Repros_Zeitungen_Pantomime_Blaue_Bart_4_f21</t>
  </si>
  <si>
    <t>helle Flecken (Flüssigkeit?) (unten rechts)</t>
  </si>
  <si>
    <t>img-442-004-005</t>
  </si>
  <si>
    <t>Repros_Zeitungen_Pantomime_Blaue_Bart_4_f22</t>
  </si>
  <si>
    <t>helle Flecken (Flüssigkeit?), (oben links)</t>
  </si>
  <si>
    <t>img-442-004-006</t>
  </si>
  <si>
    <t>Repros_Zeitungen_Pantomime_Blaue_Bart_4_f23</t>
  </si>
  <si>
    <t>img-442-005</t>
  </si>
  <si>
    <t>Repros_Zeitungen_Pantomime_Blaue_Bart_5_f24_f25_f26_f27_f28_f29</t>
  </si>
  <si>
    <t>\V-Archive\00_INTERNE_PROJEKTE\190000_Digis Pantomime NVT\BILD\15\Repros_Zeitungen_Pantomime_Blaue_Bart_5_f24_f25_f26_f27_f28_f29.tif</t>
  </si>
  <si>
    <t>img-442-005-001</t>
  </si>
  <si>
    <t>Repros_Zeitungen_Pantomime_Blaue_Bart_5_f24</t>
  </si>
  <si>
    <t>img-442-005-002</t>
  </si>
  <si>
    <t>Repros_Zeitungen_Pantomime_Blaue_Bart_5_f25</t>
  </si>
  <si>
    <t>Zeitungsartikel "Mit Intellekutalität und Spielfreude", Neue Zeit, 30.Dez.82</t>
  </si>
  <si>
    <t>img-442-005-003</t>
  </si>
  <si>
    <t>Repros_Zeitungen_Pantomime_Blaue_Bart_5_f26</t>
  </si>
  <si>
    <t>img-442-005-004</t>
  </si>
  <si>
    <t>Repros_Zeitungen_Pantomime_Blaue_Bart_5_f27</t>
  </si>
  <si>
    <t>img-442-005-005</t>
  </si>
  <si>
    <t>Repros_Zeitungen_Pantomime_Blaue_Bart_5_f28</t>
  </si>
  <si>
    <t>img-442-005-006</t>
  </si>
  <si>
    <t>Repros_Zeitungen_Pantomime_Blaue_Bart_5_f29</t>
  </si>
  <si>
    <t>img-442-006</t>
  </si>
  <si>
    <t>Repros_Zeitungen_Pantomime_Blaue_Bart_6_f30_f31_f32_f33_f34_f35</t>
  </si>
  <si>
    <t>\V-Archive\00_INTERNE_PROJEKTE\190000_Digis Pantomime NVT\BILD\15\Repros_Zeitungen_Pantomime_Blaue_Bart_6_f30_f31_f32_f33_f34_f35.tif</t>
  </si>
  <si>
    <t>img-442-006-001</t>
  </si>
  <si>
    <t>Repros_Zeitungen_Pantomime_Blaue_Bart_6_f30</t>
  </si>
  <si>
    <t>img-442-006-002</t>
  </si>
  <si>
    <t>Repros_Zeitungen_Pantomime_Blaue_Bart_6_f31</t>
  </si>
  <si>
    <t>Fotografie eines Zeitungsartikels "Höllenfahrt des Doktor Faust", Berliner Zeitung, 24. Dez 85</t>
  </si>
  <si>
    <t>img-442-006-003</t>
  </si>
  <si>
    <t>Repros_Zeitungen_Pantomime_Blaue_Bart_6_f32</t>
  </si>
  <si>
    <t>img-442-006-004</t>
  </si>
  <si>
    <t>Repros_Zeitungen_Pantomime_Blaue_Bart_6_f33</t>
  </si>
  <si>
    <t>img-442-006-005</t>
  </si>
  <si>
    <t>Repros_Zeitungen_Pantomime_Blaue_Bart_6_f34</t>
  </si>
  <si>
    <t>img-442-006-006</t>
  </si>
  <si>
    <t>Repros_Zeitungen_Pantomime_Blaue_Bart_6_f35</t>
  </si>
  <si>
    <t>heller Fleck (Flüssigkeit?) (linker Bildrand</t>
  </si>
  <si>
    <t>img-443</t>
  </si>
  <si>
    <t xml:space="preserve">Handschriftlich: Repros für Blaubart Kostüme
</t>
  </si>
  <si>
    <t>img-443-001</t>
  </si>
  <si>
    <t>Repros_fuer_Kostueme_1_f31_f33_f35_f37_f39_f41</t>
  </si>
  <si>
    <t>\V-Archive\00_INTERNE_PROJEKTE\190000_Digis Pantomime NVT\BILD\15\Repros_fuer_Kostueme_1_f31_f33_f35_f37_f39_f41.tif</t>
  </si>
  <si>
    <t>img-443-001-001</t>
  </si>
  <si>
    <t>Repros_fuer_Kostueme_1_f31</t>
  </si>
  <si>
    <t>Fotografie einer Buchseite mit Bild einer Marionette</t>
  </si>
  <si>
    <t>img-443-001-002</t>
  </si>
  <si>
    <t>Repros_fuer_Kostueme_1_f33</t>
  </si>
  <si>
    <t>img-443-001-003</t>
  </si>
  <si>
    <t>Repros_fuer_Kostueme_1_f35</t>
  </si>
  <si>
    <t>Fotografie einer Buchseite mit Bildern von Marionetten</t>
  </si>
  <si>
    <t>img-443-001-004</t>
  </si>
  <si>
    <t>Repros_fuer_Kostueme_1_f37</t>
  </si>
  <si>
    <t>img-443-001-005</t>
  </si>
  <si>
    <t>Repros_fuer_Kostueme_1_f39</t>
  </si>
  <si>
    <t>img-443-001-006</t>
  </si>
  <si>
    <t>Repros_fuer_Kostueme_1_f41</t>
  </si>
  <si>
    <t>etwas staubig; winzige helle Flecken im Bild</t>
  </si>
  <si>
    <t>img-443-002</t>
  </si>
  <si>
    <t>Repros_fuer_Kostueme_1_f43_f45_f47_f49_f51_f53</t>
  </si>
  <si>
    <t>\V-Archive\00_INTERNE_PROJEKTE\190000_Digis Pantomime NVT\BILD\15\Repros_fuer_Kostueme_1_f43_f45_f47_f49_f51_f53.tif</t>
  </si>
  <si>
    <t>img-443-002-001</t>
  </si>
  <si>
    <t>Repros_fuer_Kostueme_1_f43</t>
  </si>
  <si>
    <t>Abfotografiertes Bild einer gemalten Marionette</t>
  </si>
  <si>
    <t>Bildbeschriftung handschriftlich: Oben + 2 tote Bräute - Braut Marionette Conny Hege</t>
  </si>
  <si>
    <t>img-443-002-002</t>
  </si>
  <si>
    <t>Repros_fuer_Kostueme_1_f45</t>
  </si>
  <si>
    <t>img-443-002-003</t>
  </si>
  <si>
    <t>Repros_fuer_Kostueme_1_f47</t>
  </si>
  <si>
    <t>Abfotografierte Zeichnung einer Figur/Puppe</t>
  </si>
  <si>
    <t>Beschriftung handschriftlich: Oben "Schwestern Conny Hege"</t>
  </si>
  <si>
    <t>img-443-002-004</t>
  </si>
  <si>
    <t>Repros_fuer_Kostueme_1_f49</t>
  </si>
  <si>
    <t>img-443-002-005</t>
  </si>
  <si>
    <t>Repros_fuer_Kostueme_1_f51</t>
  </si>
  <si>
    <t>Beschriftung handschriftlich: rechts neben der Figur "Lochstickerei"</t>
  </si>
  <si>
    <t>img-443-002-006</t>
  </si>
  <si>
    <t>Repros_fuer_Kostueme_1_f53</t>
  </si>
  <si>
    <t>kleine helle Flecken/Kratzer im Bild, etwas staubig</t>
  </si>
  <si>
    <t>img-443-003</t>
  </si>
  <si>
    <t>Repros_fuer_Kostueme_1_f55_f57_f59_f61_f63_f65</t>
  </si>
  <si>
    <t>\V-Archive\00_INTERNE_PROJEKTE\190000_Digis Pantomime NVT\BILD\15\Repros_fuer_Kostueme_1_f55_f57_f59_f61_f63_f65.tif</t>
  </si>
  <si>
    <t>img-443-003-001</t>
  </si>
  <si>
    <t>Repros_fuer_Kostueme_1_f55</t>
  </si>
  <si>
    <t>"Blaubart", Kostüme, Zeichnung</t>
  </si>
  <si>
    <t>img-443-003-002</t>
  </si>
  <si>
    <t>Repros_fuer_Kostueme_1_f57</t>
  </si>
  <si>
    <t>helle Verfärbungen (Entlang linker Bildrand), winzige helle Flecken im Bild</t>
  </si>
  <si>
    <t>img-443-003-003</t>
  </si>
  <si>
    <t>Repros_fuer_Kostueme_1_f59</t>
  </si>
  <si>
    <t>img-443-003-004</t>
  </si>
  <si>
    <t>Repros_fuer_Kostueme_1_f61</t>
  </si>
  <si>
    <t xml:space="preserve"> etwas staubig</t>
  </si>
  <si>
    <t>img-443-003-005</t>
  </si>
  <si>
    <t>Repros_fuer_Kostueme_1_f63</t>
  </si>
  <si>
    <t>Abfotografierte Zeichnung von vier Figuren</t>
  </si>
  <si>
    <t>img-443-003-006</t>
  </si>
  <si>
    <t>Repros_fuer_Kostueme_1_f65</t>
  </si>
  <si>
    <t>img-443-004</t>
  </si>
  <si>
    <t>Repros_fuer_Kostueme_1_f67_f69_f71_f73_f75_f77</t>
  </si>
  <si>
    <t>\V-Archive\00_INTERNE_PROJEKTE\190000_Digis Pantomime NVT\BILD\15\Repros_fuer_Kostueme_1_f67_f69_f71_f73_f75_f77.tif</t>
  </si>
  <si>
    <t>img-443-004-001</t>
  </si>
  <si>
    <t>Repros_fuer_Kostueme_1_f67</t>
  </si>
  <si>
    <t>Abfotografierte Zeichnung von fünf Figuren</t>
  </si>
  <si>
    <t>Helle Verfärgungen (entlang unterer Bildrand)</t>
  </si>
  <si>
    <t>img-443-004-002</t>
  </si>
  <si>
    <t>Repros_fuer_Kostueme_1_f69</t>
  </si>
  <si>
    <t>img-443-004-003</t>
  </si>
  <si>
    <t>Repros_fuer_Kostueme_1_f71</t>
  </si>
  <si>
    <t>"Blaubart", Puppen und Marionetten, Recherche,</t>
  </si>
  <si>
    <t>img-443-004-004</t>
  </si>
  <si>
    <t>Repros_fuer_Kostueme_1_f73</t>
  </si>
  <si>
    <t>img-443-004-005</t>
  </si>
  <si>
    <t>Repros_fuer_Kostueme_1_f75</t>
  </si>
  <si>
    <t>img-443-004-006</t>
  </si>
  <si>
    <t>Repros_fuer_Kostueme_1_f77</t>
  </si>
  <si>
    <t>img-443-005</t>
  </si>
  <si>
    <t>Repros_fuer_Kostueme_2_f7_f9_f11_f13_f15_f17</t>
  </si>
  <si>
    <t>\V-Archive\00_INTERNE_PROJEKTE\190000_Digis Pantomime NVT\BILD\15\Repros_fuer_Kostueme_2_f7_f9_f11_f13_f15_f17.tif</t>
  </si>
  <si>
    <t>img-443-005-001</t>
  </si>
  <si>
    <t>Repros_fuer_Kostueme_2_f7</t>
  </si>
  <si>
    <t xml:space="preserve">Abfotografierte Zeichnung einer Figur </t>
  </si>
  <si>
    <t>img-443-005-002</t>
  </si>
  <si>
    <t>Repros_fuer_Kostueme_2_f9</t>
  </si>
  <si>
    <t>img-443-005-003</t>
  </si>
  <si>
    <t>Repros_fuer_Kostueme_2_f11</t>
  </si>
  <si>
    <t>img-443-005-004</t>
  </si>
  <si>
    <t>Repros_fuer_Kostueme_2_f13</t>
  </si>
  <si>
    <t>helle Verfärbungen (Entlang linker Bildrand); Streifen senkrecht (Bildmitte)</t>
  </si>
  <si>
    <t>img-443-005-005</t>
  </si>
  <si>
    <t>Repros_fuer_Kostueme_2_f15</t>
  </si>
  <si>
    <t>helle Verfärbungen (Entlang linker Bildrand); Streifen senkrecht (Bildmitte); Bunter Fleck (oben rechts)</t>
  </si>
  <si>
    <t>img-443-005-006</t>
  </si>
  <si>
    <t>Repros_fuer_Kostueme_2_f17</t>
  </si>
  <si>
    <t>img-443-006</t>
  </si>
  <si>
    <t>Repros_fuer_Kostueme_2_f19_f21_f23_f25_f27_f29</t>
  </si>
  <si>
    <t>\V-Archive\00_INTERNE_PROJEKTE\190000_Digis Pantomime NVT\BILD\15\Repros_fuer_Kostueme_2_f19_f21_f23_f25_f27_f29.tif</t>
  </si>
  <si>
    <t>img-443-006-001</t>
  </si>
  <si>
    <t>Repros_fuer_Kostueme_2_f19</t>
  </si>
  <si>
    <t>Abfotografierte Zeichnung einer Figur . Beschriftung handschriftlich: Unten rechts "1. Spiel"</t>
  </si>
  <si>
    <t>img-443-006-002</t>
  </si>
  <si>
    <t>Repros_fuer_Kostueme_2_f21</t>
  </si>
  <si>
    <t>img-443-006-003</t>
  </si>
  <si>
    <t>Repros_fuer_Kostueme_2_f23</t>
  </si>
  <si>
    <t>Abfotografierte Zeichnung einer Figur . Beschriftung handschriftlich: Unten rechts "2. Spiel"; oben rechts "Der Künstler Blaubart - Günter Richter"</t>
  </si>
  <si>
    <t>img-443-006-004</t>
  </si>
  <si>
    <t>Repros_fuer_Kostueme_2_f25</t>
  </si>
  <si>
    <t>helle Verfärbungen (entlang rechter Bildrand), winzige helle Flecken/ Kratzer im Bild</t>
  </si>
  <si>
    <t>img-443-006-005</t>
  </si>
  <si>
    <t>Repros_fuer_Kostueme_2_f27</t>
  </si>
  <si>
    <t>helle Verfärbungen (entlang rechter Bildrand), winzige helle Flecken/ Kratzer im Bild; bunter Kreisrunder Kleck (unterhalb des Pfeils)</t>
  </si>
  <si>
    <t>img-443-006-006</t>
  </si>
  <si>
    <t>Repros_fuer_Kostueme_2_f29</t>
  </si>
  <si>
    <t>winzige helle Flecken/Kratzer im Bild; unterer Bildrand abgeschnitten</t>
  </si>
  <si>
    <t>img-443-007</t>
  </si>
  <si>
    <t>Repros_fuer_Kostueme_2_f31_f33_f35_f37_f39_f41</t>
  </si>
  <si>
    <t>\V-Archive\00_INTERNE_PROJEKTE\190000_Digis Pantomime NVT\BILD\15\Repros_fuer_Kostueme_2_f31_f33_f35_f37_f39_f41.tif</t>
  </si>
  <si>
    <t>img-443-007-001</t>
  </si>
  <si>
    <t>Repros_fuer_Kostueme_2_f31</t>
  </si>
  <si>
    <t>großer dunkler Fleck (unten rechts)</t>
  </si>
  <si>
    <t>img-443-007-002</t>
  </si>
  <si>
    <t>Repros_fuer_Kostueme_2_f33</t>
  </si>
  <si>
    <t>Helle Verfärbungen (entlang rechter Bildrand); winzige helle Flecken/Krather im Bild</t>
  </si>
  <si>
    <t>img-443-007-003</t>
  </si>
  <si>
    <t>Repros_fuer_Kostueme_2_f35</t>
  </si>
  <si>
    <t>img-443-007-004</t>
  </si>
  <si>
    <t>Repros_fuer_Kostueme_2_f37</t>
  </si>
  <si>
    <t>heller Abdruck, etwas staubig</t>
  </si>
  <si>
    <t>img-443-007-005</t>
  </si>
  <si>
    <t>Repros_fuer_Kostueme_2_f39</t>
  </si>
  <si>
    <t>zwei bunte Flecken (oben Mitte und oben rechts), etwas staubig</t>
  </si>
  <si>
    <t>img-443-007-006</t>
  </si>
  <si>
    <t>Repros_fuer_Kostueme_2_f41</t>
  </si>
  <si>
    <t>Helle Verfärbungen (entlang rechter Bildrand); winzige helle Flecken/Kratzer im Bild</t>
  </si>
  <si>
    <t>img-444</t>
  </si>
  <si>
    <t xml:space="preserve">Handschriftlich: Puppen und -köpfe für "Blaubart"
</t>
  </si>
  <si>
    <t>23,2x5</t>
  </si>
  <si>
    <t>img-444-001</t>
  </si>
  <si>
    <t>Puppen_und_Koepfe_fuer_Blaubart_f7_f9_f11_f13_f15_f17</t>
  </si>
  <si>
    <t>\V-Archive\00_INTERNE_PROJEKTE\190000_Digis Pantomime NVT\BILD\15\Puppen_und_Koepfe_fuer_Blaubart_f7_f9_f11_f13_f15_f17.tif</t>
  </si>
  <si>
    <t>img-444-001-001</t>
  </si>
  <si>
    <t>Puppen_und_Koepfe_fuer_Blaubart_f7</t>
  </si>
  <si>
    <t>"Blaubart", Recherchematerial, Puppen</t>
  </si>
  <si>
    <t>Abfotografierte Buchseite, Bild von zwei Puppen, "Brüderlein und Schwesterlein"</t>
  </si>
  <si>
    <t>img-444-001-002</t>
  </si>
  <si>
    <t>Puppen_und_Koepfe_fuer_Blaubart_f9</t>
  </si>
  <si>
    <t>img-444-001-003</t>
  </si>
  <si>
    <t>Puppen_und_Koepfe_fuer_Blaubart_f11</t>
  </si>
  <si>
    <t>Abfotografierte Buchseite, Bild von einer Puppe, "Mädchen mit Kirschen"</t>
  </si>
  <si>
    <t>winzige helle Flecken/Kratzer im Bild; bunter Fleck (oberen Mitte-rechts)</t>
  </si>
  <si>
    <t>img-444-001-004</t>
  </si>
  <si>
    <t>Puppen_und_Koepfe_fuer_Blaubart_f13</t>
  </si>
  <si>
    <t>heller Kratzer (waagrecht, oben links)</t>
  </si>
  <si>
    <t>img-444-001-005</t>
  </si>
  <si>
    <t>Puppen_und_Koepfe_fuer_Blaubart_f15</t>
  </si>
  <si>
    <t>Abfotografierte Buchseite, Bild von einer Puppe, "Die [..]sse Schönheit</t>
  </si>
  <si>
    <t>img-444-001-006</t>
  </si>
  <si>
    <t>Puppen_und_Koepfe_fuer_Blaubart_f17</t>
  </si>
  <si>
    <t>img-444-002</t>
  </si>
  <si>
    <t>Puppen_und_Koepfe_fuer_Blaubart_f19_f21_f23_f25_f27_f29</t>
  </si>
  <si>
    <t>\V-Archive\00_INTERNE_PROJEKTE\190000_Digis Pantomime NVT\BILD\15\Puppen_und_Koepfe_fuer_Blaubart_f19_f21_f23_f25_f27_f29.tif</t>
  </si>
  <si>
    <t>img-444-002-001</t>
  </si>
  <si>
    <t>Puppen_und_Koepfe_fuer_Blaubart_f19</t>
  </si>
  <si>
    <t>Abfotografierte Buchseite, Bild von einer Puppe, "Puppe mit Mohairperücke".</t>
  </si>
  <si>
    <t>feine helle Streifen/Kratzer im Bild, Fussel</t>
  </si>
  <si>
    <t>img-444-002-002</t>
  </si>
  <si>
    <t>Puppen_und_Koepfe_fuer_Blaubart_f21</t>
  </si>
  <si>
    <t>img-444-002-003</t>
  </si>
  <si>
    <t>Puppen_und_Koepfe_fuer_Blaubart_f23</t>
  </si>
  <si>
    <t>Abfotografierte Buchseite, 12 Puppenköpfe, "Porträts".</t>
  </si>
  <si>
    <t>img-444-002-004</t>
  </si>
  <si>
    <t>Puppen_und_Koepfe_fuer_Blaubart_f25</t>
  </si>
  <si>
    <t>img-444-002-005</t>
  </si>
  <si>
    <t>Puppen_und_Koepfe_fuer_Blaubart_f27</t>
  </si>
  <si>
    <t>Abfotografierte Buchseite, Bild von einer Puppe, "Pythia".</t>
  </si>
  <si>
    <t>img-444-002-006</t>
  </si>
  <si>
    <t>Puppen_und_Koepfe_fuer_Blaubart_f29</t>
  </si>
  <si>
    <t>img-444-003</t>
  </si>
  <si>
    <t>Puppen_und_Koepfe_fuer_Blaubart_f31_f33_f35_f37</t>
  </si>
  <si>
    <t>15x3,6</t>
  </si>
  <si>
    <t>\V-Archive\00_INTERNE_PROJEKTE\190000_Digis Pantomime NVT\BILD\15\Puppen_und_Koepfe_fuer_Blaubart_f31_f33_f35_f37.tif</t>
  </si>
  <si>
    <t>img-444-003-001</t>
  </si>
  <si>
    <t>Puppen_und_Koepfe_fuer_Blaubart_f31</t>
  </si>
  <si>
    <t>Abfotografierte Buchseite, 9 Puppenköpfe, "Porträts".</t>
  </si>
  <si>
    <t>img-444-003-002</t>
  </si>
  <si>
    <t>Puppen_und_Koepfe_fuer_Blaubart_f33</t>
  </si>
  <si>
    <t>img-444-003-003</t>
  </si>
  <si>
    <t>Puppen_und_Koepfe_fuer_Blaubart_f35</t>
  </si>
  <si>
    <t>img-444-003-004</t>
  </si>
  <si>
    <t>Puppen_und_Koepfe_fuer_Blaubart_f37</t>
  </si>
  <si>
    <t>img-444-004</t>
  </si>
  <si>
    <t>Puppen_und_Koepfe_fuer_Blaubart_f39_f42_f43_f45</t>
  </si>
  <si>
    <t>\V-Archive\00_INTERNE_PROJEKTE\190000_Digis Pantomime NVT\BILD\15\Puppen_und_Koepfe_fuer_Blaubart_f39_f42_f43_f45.tif</t>
  </si>
  <si>
    <t>img-444-004-001</t>
  </si>
  <si>
    <t>Puppen_und_Koepfe_fuer_Blaubart_f39</t>
  </si>
  <si>
    <t>Abfotografierte Buchseite, 7 Puppen, "Poupettes".</t>
  </si>
  <si>
    <t>img-444-004-002</t>
  </si>
  <si>
    <t>Puppen_und_Koepfe_fuer_Blaubart_f42</t>
  </si>
  <si>
    <t>img-444-004-003</t>
  </si>
  <si>
    <t>Puppen_und_Koepfe_fuer_Blaubart_f43</t>
  </si>
  <si>
    <t>Abfotografierte Buchseite, 6 Puppen.</t>
  </si>
  <si>
    <t>helle Krazter, Fussel</t>
  </si>
  <si>
    <t>img-444-004-004</t>
  </si>
  <si>
    <t>Puppen_und_Koepfe_fuer_Blaubart_f45</t>
  </si>
  <si>
    <t>img-444-005</t>
  </si>
  <si>
    <t>Puppen_und_Koepfe_fuer_Blaubart_f47_f49_f51_f53_f55_f57</t>
  </si>
  <si>
    <t>\V-Archive\00_INTERNE_PROJEKTE\190000_Digis Pantomime NVT\BILD\15\Puppen_und_Koepfe_fuer_Blaubart_f47_f49_f51_f53_f55_f57.tif</t>
  </si>
  <si>
    <t>img-444-005-001</t>
  </si>
  <si>
    <t>Puppen_und_Koepfe_fuer_Blaubart_f47</t>
  </si>
  <si>
    <t>Abfotografierte Buchseite, 3 Puppen. "Die Vogelfreundinnen".</t>
  </si>
  <si>
    <t>Fussel, winzige helle Flecken/Kratzer im Bild</t>
  </si>
  <si>
    <t>img-444-005-002</t>
  </si>
  <si>
    <t>Puppen_und_Koepfe_fuer_Blaubart_f49</t>
  </si>
  <si>
    <t>img-444-005-003</t>
  </si>
  <si>
    <t>Puppen_und_Koepfe_fuer_Blaubart_f51</t>
  </si>
  <si>
    <t>Abfotografierte Buchseite, eine Puppe. "Die Dame im Muschelkleid".</t>
  </si>
  <si>
    <t>img-444-005-004</t>
  </si>
  <si>
    <t>Puppen_und_Koepfe_fuer_Blaubart_f53</t>
  </si>
  <si>
    <t>Helle Schlieren (entlang rechter Bildrand ins Bild verlaufend)</t>
  </si>
  <si>
    <t>img-444-005-005</t>
  </si>
  <si>
    <t>Puppen_und_Koepfe_fuer_Blaubart_f55</t>
  </si>
  <si>
    <t>Abfotografierte Buchseite, eine Puppe. "Englische Wachspuppe".</t>
  </si>
  <si>
    <t>bunter Fleck (oberer Bildrand), Fussel (unten rechts), winzige helle Flecken im Bild</t>
  </si>
  <si>
    <t>img-444-005-006</t>
  </si>
  <si>
    <t>Puppen_und_Koepfe_fuer_Blaubart_f57</t>
  </si>
  <si>
    <t>img-444-006</t>
  </si>
  <si>
    <t>Puppen_und_Koepfe_fuer_Blaubart_f59_f61_f63_f65_f67_f69</t>
  </si>
  <si>
    <t>\V-Archive\00_INTERNE_PROJEKTE\190000_Digis Pantomime NVT\BILD\15\Puppen_und_Koepfe_fuer_Blaubart_f59_f61_f63_f65_f67_f69.tif</t>
  </si>
  <si>
    <t>img-444-006-001</t>
  </si>
  <si>
    <t>Puppen_und_Koepfe_fuer_Blaubart_f59</t>
  </si>
  <si>
    <t>Abfotografierte Buchseite, eine Puppe. "Deutsche Wachspuppe".</t>
  </si>
  <si>
    <t>Bunter Fleck (unten rechts), Fussel, feine helle Streifen/Kratzer im Bild</t>
  </si>
  <si>
    <t>img-444-006-002</t>
  </si>
  <si>
    <t>Puppen_und_Koepfe_fuer_Blaubart_f61</t>
  </si>
  <si>
    <t>img-444-006-003</t>
  </si>
  <si>
    <t>Puppen_und_Koepfe_fuer_Blaubart_f63</t>
  </si>
  <si>
    <t>Abfotografierte Buchseite, einige Puppen.</t>
  </si>
  <si>
    <t>Bunte Flecken (Mitte unten)</t>
  </si>
  <si>
    <t>img-444-006-004</t>
  </si>
  <si>
    <t>Puppen_und_Koepfe_fuer_Blaubart_f65</t>
  </si>
  <si>
    <t>img-444-006-005</t>
  </si>
  <si>
    <t>Puppen_und_Koepfe_fuer_Blaubart_f67</t>
  </si>
  <si>
    <t>Abfotografierte Buchseite, einige Puppen, "Kindergärten".</t>
  </si>
  <si>
    <t>img-444-006-006</t>
  </si>
  <si>
    <t>Puppen_und_Koepfe_fuer_Blaubart_f69</t>
  </si>
  <si>
    <t>img-445</t>
  </si>
  <si>
    <t>E30, Regal 6, Kiste 16</t>
  </si>
  <si>
    <t>Handschriftlich: 1-5 Turandot Totale</t>
  </si>
  <si>
    <t>Stempel: Hersteller VEB Berpaflex 1034 Berlin ELN_Nr. 155 73 089 HSL-Nr. 75-58-00-0 EVP 0,09 M</t>
  </si>
  <si>
    <t>19,5x7,5</t>
  </si>
  <si>
    <t>img-445-001</t>
  </si>
  <si>
    <t>Turandot_Totale_1-5_b1_b2_b3</t>
  </si>
  <si>
    <t xml:space="preserve">"Von Kalaf und Prinzessin Turandot", Aufführung/Bühnenprobe </t>
  </si>
  <si>
    <t>\V-Archive\00_INTERNE_PROJEKTE\190000_Digis Pantomime NVT\BILD\16\Turandot_Totale_1-5_b1_b2_b3.tif</t>
  </si>
  <si>
    <t>img-445-001-001</t>
  </si>
  <si>
    <t>Turandot_Totale_1-5_b1</t>
  </si>
  <si>
    <t>Abdruck dunkle Streifen (unterer Bildteil)</t>
  </si>
  <si>
    <t>img-445-001-002</t>
  </si>
  <si>
    <t>Turandot_Totale_1-5_b2</t>
  </si>
  <si>
    <t>Verfärbung (unterer Bildrand)</t>
  </si>
  <si>
    <t>img-445-001-003</t>
  </si>
  <si>
    <t>Turandot_Totale_1-5_b3</t>
  </si>
  <si>
    <t>kleine helle Flecken und Kratzer im Bild, Verfärbung (unterer Filmrand)</t>
  </si>
  <si>
    <t>img-445-002</t>
  </si>
  <si>
    <t>Turandot_Totale_1-5_b4_b5</t>
  </si>
  <si>
    <t>13,1x6,1</t>
  </si>
  <si>
    <t>\V-Archive\00_INTERNE_PROJEKTE\190000_Digis Pantomime NVT\BILD\16\Turandot_Totale_1-5_b4_b5.tif</t>
  </si>
  <si>
    <t>img-445-002-001</t>
  </si>
  <si>
    <t>Turandot_Totale_1-5_b4</t>
  </si>
  <si>
    <t>img-445-002-002</t>
  </si>
  <si>
    <t>Turandot_Totale_1-5_b5</t>
  </si>
  <si>
    <t>img-446</t>
  </si>
  <si>
    <t>Handschriftlich: 1-9 Turandot 
Stempel: Coppyright by Cecilie v. Münchhausen 1100 Berlin, Lessingstraße 5 Sparkasse Berlin Konto-Nr. 0812-49-3789</t>
  </si>
  <si>
    <t>img-446-001</t>
  </si>
  <si>
    <t>Turandot_1-9_b1_b2_b3</t>
  </si>
  <si>
    <t>\V-Archive\00_INTERNE_PROJEKTE\190000_Digis Pantomime NVT\BILD\16\Turandot_1-9_b1_b2_b3.tif</t>
  </si>
  <si>
    <t>img-446-001-001</t>
  </si>
  <si>
    <t>Turandot_1-9_b1</t>
  </si>
  <si>
    <t>Linker Filmrand schief abgeschnitten</t>
  </si>
  <si>
    <t>img-446-001-002</t>
  </si>
  <si>
    <t>Turandot_1-9_b2</t>
  </si>
  <si>
    <t>Kratzer (unten links im Bild)</t>
  </si>
  <si>
    <t>img-446-001-003</t>
  </si>
  <si>
    <t>Turandot_1-9_b3</t>
  </si>
  <si>
    <t>feiner heller Streifen/Kratzer (oben Mitte)</t>
  </si>
  <si>
    <t>img-446-002</t>
  </si>
  <si>
    <t>Turandot_1-9_b4_b5_b6</t>
  </si>
  <si>
    <t>\V-Archive\00_INTERNE_PROJEKTE\190000_Digis Pantomime NVT\BILD\16\Turandot_1-9_b4_b5_b6.tif</t>
  </si>
  <si>
    <t>img-446-002-001</t>
  </si>
  <si>
    <t>Turandot_1-9_b4</t>
  </si>
  <si>
    <t>img-446-002-002</t>
  </si>
  <si>
    <t>Turandot_1-9_b5</t>
  </si>
  <si>
    <t>heller Fleck (Flüssigkeit?) (obere rechte Bildecke)</t>
  </si>
  <si>
    <t>img-446-002-003</t>
  </si>
  <si>
    <t>Turandot_1-9_b6</t>
  </si>
  <si>
    <t>leichte helle Abdrücke im Bild und obere linke Bildecke</t>
  </si>
  <si>
    <t>img-446-003</t>
  </si>
  <si>
    <t>Turandot_1-9_b7_b8_b9</t>
  </si>
  <si>
    <t>17,9x6,1</t>
  </si>
  <si>
    <t>\V-Archive\00_INTERNE_PROJEKTE\190000_Digis Pantomime NVT\BILD\16\Turandot_1-9_b7_b8_b9.tif</t>
  </si>
  <si>
    <t>img-446-003-001</t>
  </si>
  <si>
    <t>Turandot_1-9_b7</t>
  </si>
  <si>
    <t>Großflächige helle Flecken (Abdrücke/ Flüssigkeit) im Bild, Löcher in Oberfläche (obere und untere linke Ecken jeweils)</t>
  </si>
  <si>
    <t>img-446-003-002</t>
  </si>
  <si>
    <t>Turandot_1-9_b8</t>
  </si>
  <si>
    <t>Helle Flecken (Flüssigkeit?= im Bild</t>
  </si>
  <si>
    <t>img-446-003-003</t>
  </si>
  <si>
    <t>Turandot_1-9_b9</t>
  </si>
  <si>
    <t>Großflächige helle Flecken im Bild (Fingerabdrücke)</t>
  </si>
  <si>
    <t>img-447</t>
  </si>
  <si>
    <t>Handschriftlich: 10-22 Turandot 
Stempel: Coppyright by Cecilie v. Münchhausen 1100 Berlin, Lessingstraße 5 Sparkasse Berlin Konto-Nr. 0812-49-3789</t>
  </si>
  <si>
    <t>img-447-001</t>
  </si>
  <si>
    <t>Turandot_10-22_b10_b11_b12</t>
  </si>
  <si>
    <t>18,3x6,1</t>
  </si>
  <si>
    <t>\V-Archive\00_INTERNE_PROJEKTE\190000_Digis Pantomime NVT\BILD\16\Turandot_10-22_b10_b11_b12.tif</t>
  </si>
  <si>
    <t>img-447-001-001</t>
  </si>
  <si>
    <t>Turandot_10-22_b10</t>
  </si>
  <si>
    <t>img-447-001-002</t>
  </si>
  <si>
    <t>Turandot_10-22_b11</t>
  </si>
  <si>
    <t>Dunkle Schlieren (entlang unterer Filmrand is Bild verlaufend)</t>
  </si>
  <si>
    <t>img-447-001-003</t>
  </si>
  <si>
    <t>Turandot_10-22_b12</t>
  </si>
  <si>
    <t>img-447-002</t>
  </si>
  <si>
    <t>Turandot_10-22_b13_b14_b15</t>
  </si>
  <si>
    <t>16,3x6,1</t>
  </si>
  <si>
    <t>\V-Archive\00_INTERNE_PROJEKTE\190000_Digis Pantomime NVT\BILD\16\Turandot_10-22_b13_b14_b15.tif</t>
  </si>
  <si>
    <t>img-447-002-001</t>
  </si>
  <si>
    <t>Turandot_10-22_b13</t>
  </si>
  <si>
    <t>Dunkler Fleck (unterer Filmrand ins Bild verlaufend)</t>
  </si>
  <si>
    <t>img-447-002-002</t>
  </si>
  <si>
    <t>Turandot_10-22_b14</t>
  </si>
  <si>
    <t>img-447-002-003</t>
  </si>
  <si>
    <t>Turandot_10-22_b15</t>
  </si>
  <si>
    <t>Feine helle Streifen/Kratzer im Bild (Mitte oben)</t>
  </si>
  <si>
    <t>img-447-003</t>
  </si>
  <si>
    <t>Turandot_10-22_b16_b17_b18</t>
  </si>
  <si>
    <t>\V-Archive\00_INTERNE_PROJEKTE\190000_Digis Pantomime NVT\BILD\16\Turandot_10-22_b16_b17_b18.tif</t>
  </si>
  <si>
    <t>img-447-003-001</t>
  </si>
  <si>
    <t>Turandot_10-22_b16</t>
  </si>
  <si>
    <t>Linker Bildrand schief abgeschnitten</t>
  </si>
  <si>
    <t>img-447-003-002</t>
  </si>
  <si>
    <t>Turandot_10-22_b17</t>
  </si>
  <si>
    <t>Keine Grenze zu den Bildern rechts und links</t>
  </si>
  <si>
    <t>Dunkle Schlieren (unterer Filmrand ins Bild verlaufend)</t>
  </si>
  <si>
    <t>img-447-003-003</t>
  </si>
  <si>
    <t>Turandot_10-22_b18</t>
  </si>
  <si>
    <t>img-447-004</t>
  </si>
  <si>
    <t>Turandot_10-22_b19_b20_b21_b22</t>
  </si>
  <si>
    <t>23,3x6,1</t>
  </si>
  <si>
    <t>\V-Archive\00_INTERNE_PROJEKTE\190000_Digis Pantomime NVT\BILD\16\Turandot_10-22_b19_b20_b21_b22.tif</t>
  </si>
  <si>
    <t>img-447-004-001</t>
  </si>
  <si>
    <t>Turandot_10-22_b19</t>
  </si>
  <si>
    <t>Handschriflich: 19</t>
  </si>
  <si>
    <t>Linker Fildrand abgeschnitten, dunkle Schlieren (unterer Filmrand ins Bild verlaufend), Verfärbungen (waagrecht: Oberer Teil des Bildes bräunlich, unterer Teil s/w), Blaue Streifen waagrecht (unterer Bildteil)</t>
  </si>
  <si>
    <t>img-447-004-002</t>
  </si>
  <si>
    <t>Turandot_10-22_b20</t>
  </si>
  <si>
    <t>Handschriflich: 20</t>
  </si>
  <si>
    <t>dunkle Schlieren (unterer Filmrand ins Bild verlaufend), Verfärbungen (waagrecht: Oberer Teil des Bildes bräunlich, unterer Teil s/w), Blaue Streifen waagrecht (unterer Bildteil), dunkler runder Fleck (oberer Filmrand rechts)</t>
  </si>
  <si>
    <t>img-447-004-003</t>
  </si>
  <si>
    <t>Turandot_10-22_b21</t>
  </si>
  <si>
    <t>Handschriflich: 21</t>
  </si>
  <si>
    <t>dunkle Schlieren (unterer Filmrand ins Bild verlaufend), Verfärbungen (waagrecht: Oberer Teil des Bildes bräunlich, unterer Teil s/w), Blaue Streifen waagrecht (unterer Bildteil)</t>
  </si>
  <si>
    <t>img-447-004-004</t>
  </si>
  <si>
    <t>Turandot_10-22_b22</t>
  </si>
  <si>
    <t>Handschriflich: 22</t>
  </si>
  <si>
    <t>img-448</t>
  </si>
  <si>
    <t xml:space="preserve">Handschriftlich: 6-19 Turandot Totale
</t>
  </si>
  <si>
    <t>img-448-001</t>
  </si>
  <si>
    <t>Turandot_Totale_6-19_b6_b7_b8</t>
  </si>
  <si>
    <t>\V-Archive\00_INTERNE_PROJEKTE\190000_Digis Pantomime NVT\BILD\16\Turandot_Totale_6-19_b6_b7_b8.tif</t>
  </si>
  <si>
    <t>img-448-001-001</t>
  </si>
  <si>
    <t>Turandot_Totale_6-19_b6</t>
  </si>
  <si>
    <t>img-448-001-002</t>
  </si>
  <si>
    <t>Turandot_Totale_6-19_b7</t>
  </si>
  <si>
    <t>leichte dunkle Schlieren am unteren Filmrand, dunkler Fleck am oberen Filmrand</t>
  </si>
  <si>
    <t>img-448-001-003</t>
  </si>
  <si>
    <t>Turandot_Totale_6-19_b8</t>
  </si>
  <si>
    <t>leichte dunkle Schlieren am unteren Filmrand, dunkler Fleck am oberen Filmrand, dunkler Fleck am unteren Filmrand</t>
  </si>
  <si>
    <t>img-448-002</t>
  </si>
  <si>
    <t>Turandot_Totale_6-19_b9_b10_b11</t>
  </si>
  <si>
    <t>15,8x6,1</t>
  </si>
  <si>
    <t>\V-Archive\00_INTERNE_PROJEKTE\190000_Digis Pantomime NVT\BILD\16\Turandot_Totale_6-19_b9_b10_b11.tif</t>
  </si>
  <si>
    <t>img-448-002-001</t>
  </si>
  <si>
    <t>Turandot_Totale_6-19_b9</t>
  </si>
  <si>
    <t>Dunkle Schlieren (entlang unterer Filmrand is Bild verlaufend), Grüne Verfärbung (unterer Bildrand), langezogener dunkler Fleck (entlang unterer Filmrand)</t>
  </si>
  <si>
    <t>img-448-002-002</t>
  </si>
  <si>
    <t>Turandot_Totale_6-19_b10</t>
  </si>
  <si>
    <t>Dunkle Schlieren (entlang unterer Filmrand is Bild verlaufend), Grüne Verfärbung (unterer Bildrand),  dunkler Fleck ( unterer Filmrand)</t>
  </si>
  <si>
    <t>img-448-002-003</t>
  </si>
  <si>
    <t>Turandot_Totale_6-19_b11</t>
  </si>
  <si>
    <t>Dunkle Schlieren (entlang unterer Filmrand is Bild verlaufend), Grüne Verfärbung (unterer Bildrand),  dunkle Flecken ( unterer Filmrand)</t>
  </si>
  <si>
    <t>img-448-003</t>
  </si>
  <si>
    <t>Turandot_Totale_6-19_b12_b13_b14</t>
  </si>
  <si>
    <t>16x6,1</t>
  </si>
  <si>
    <t>\V-Archive\00_INTERNE_PROJEKTE\190000_Digis Pantomime NVT\BILD\16\Turandot_Totale_6-19_b12_b13_b14.tif</t>
  </si>
  <si>
    <t>img-448-003-001</t>
  </si>
  <si>
    <t>Turandot_Totale_6-19_b12</t>
  </si>
  <si>
    <t>Dunkle Schlieren (entlang unterer Filmrand is Bild verlaufend), Grüne Verfärbung (unterer Bildrand),  weiße Flecken/Löcher im Bild, blasse helle Abdrücke im Bild</t>
  </si>
  <si>
    <t>img-448-003-002</t>
  </si>
  <si>
    <t>Turandot_Totale_6-19_b13</t>
  </si>
  <si>
    <t>img-448-003-003</t>
  </si>
  <si>
    <t>Turandot_Totale_6-19_b14</t>
  </si>
  <si>
    <t>img-448-004</t>
  </si>
  <si>
    <t>Turandot_Totale_6-19_b15_b16_b17</t>
  </si>
  <si>
    <t>\V-Archive\00_INTERNE_PROJEKTE\190000_Digis Pantomime NVT\BILD\16\Turandot_Totale_6-19_b15_b16_b17.tif</t>
  </si>
  <si>
    <t>img-448-004-001</t>
  </si>
  <si>
    <t>Turandot_Totale_6-19_b15</t>
  </si>
  <si>
    <t>img-448-004-002</t>
  </si>
  <si>
    <t>Turandot_Totale_6-19_b16</t>
  </si>
  <si>
    <t>Dunkle Schlieren (entlang unterer Filmrand is Bild verlaufend), leichte grünliche Verfärbungen (unterer Bildrand), langezogener dunkler Fleck (entlang unterer Filmrand)</t>
  </si>
  <si>
    <t>img-448-004-003</t>
  </si>
  <si>
    <t>Turandot_Totale_6-19_b17</t>
  </si>
  <si>
    <t>img-448-005</t>
  </si>
  <si>
    <t>Turandot_Totale_6-19_b18_b19</t>
  </si>
  <si>
    <t>12,9x6,1</t>
  </si>
  <si>
    <t>\V-Archive\00_INTERNE_PROJEKTE\190000_Digis Pantomime NVT\BILD\16\Turandot_Totale_6-19_b18_b19.tif</t>
  </si>
  <si>
    <t>img-448-005-001</t>
  </si>
  <si>
    <t>Turandot_Totale_6-19_b18</t>
  </si>
  <si>
    <t>Dunkle Schlieren (entlang unterer Filmrand is Bild verlaufend), leichte grünliche Verfärbungen (unterer Bildrand), dunkle Flecken/Löcher (oberer linker Filmrand)</t>
  </si>
  <si>
    <t>img-448-005-002</t>
  </si>
  <si>
    <t>Turandot_Totale_6-19_b19</t>
  </si>
  <si>
    <t>Dunkle Schlieren (entlang unterer Filmrand is Bild verlaufend), dunkle Flecken/Löcher (oberer linker Filmrand)</t>
  </si>
  <si>
    <t>img-449</t>
  </si>
  <si>
    <t xml:space="preserve">Handschriftlich: 20-31 Turandot Totale
</t>
  </si>
  <si>
    <t>img-449-001</t>
  </si>
  <si>
    <t>Turandot_Totale_20-31_b20_b21_b22</t>
  </si>
  <si>
    <t>18,4x6,1</t>
  </si>
  <si>
    <t>\V-Archive\00_INTERNE_PROJEKTE\190000_Digis Pantomime NVT\BILD\16\Turandot_Totale_20-31_b20_b21_b22.tif</t>
  </si>
  <si>
    <t>img-449-001-001</t>
  </si>
  <si>
    <t>Turandot_Totale_20-31_b20</t>
  </si>
  <si>
    <t>Linker Bildrand abgeschnitten, dunkle Schlieren (unterer Filmrand ins Bild verlaufend)</t>
  </si>
  <si>
    <t>img-449-001-002</t>
  </si>
  <si>
    <t>Turandot_Totale_20-31_b21</t>
  </si>
  <si>
    <t>img-449-001-003</t>
  </si>
  <si>
    <t>Turandot_Totale_20-31_b22</t>
  </si>
  <si>
    <t>img-449-002</t>
  </si>
  <si>
    <t>Turandot_Totale_20-31_b23_b24_b25</t>
  </si>
  <si>
    <t>\V-Archive\00_INTERNE_PROJEKTE\190000_Digis Pantomime NVT\BILD\16\Turandot_Totale_20-31_b23_b24_b25.tif</t>
  </si>
  <si>
    <t>img-449-002-001</t>
  </si>
  <si>
    <t>Turandot_Totale_20-31_b23</t>
  </si>
  <si>
    <t>img-449-002-002</t>
  </si>
  <si>
    <t>Turandot_Totale_20-31_b24</t>
  </si>
  <si>
    <t>img-449-002-003</t>
  </si>
  <si>
    <t>Turandot_Totale_20-31_b25</t>
  </si>
  <si>
    <t>feine helle Streifen (rechter Bildrand), etwas staubig</t>
  </si>
  <si>
    <t>img-449-003</t>
  </si>
  <si>
    <t>Turandot_Totale_20-31_b26_b27_b28</t>
  </si>
  <si>
    <t>\V-Archive\00_INTERNE_PROJEKTE\190000_Digis Pantomime NVT\BILD\16\Turandot_Totale_20-31_b26_b27_b28.tif</t>
  </si>
  <si>
    <t>img-449-003-001</t>
  </si>
  <si>
    <t>Turandot_Totale_20-31_b26</t>
  </si>
  <si>
    <t>heller Kratzer/Fussel (unterer Bildrand Mitte), heller Fleck (oberer Bildrand Mitte)</t>
  </si>
  <si>
    <t>img-449-003-002</t>
  </si>
  <si>
    <t>Turandot_Totale_20-31_b27</t>
  </si>
  <si>
    <t>img-449-003-003</t>
  </si>
  <si>
    <t>Turandot_Totale_20-31_b28</t>
  </si>
  <si>
    <t>rechter Bildrand abgeschnitten</t>
  </si>
  <si>
    <t>img-449-004</t>
  </si>
  <si>
    <t>Turandot_Totale_20-31_b29_b30_b31</t>
  </si>
  <si>
    <t>\V-Archive\00_INTERNE_PROJEKTE\190000_Digis Pantomime NVT\BILD\16\Turandot_Totale_20-31_b29_b30_b31.tif</t>
  </si>
  <si>
    <t>img-449-004-001</t>
  </si>
  <si>
    <t>Turandot_Totale_20-31_b29</t>
  </si>
  <si>
    <t>img-449-004-002</t>
  </si>
  <si>
    <t>Turandot_Totale_20-31_b30</t>
  </si>
  <si>
    <t>img-449-004-003</t>
  </si>
  <si>
    <t>Turandot_Totale_20-31_b31</t>
  </si>
  <si>
    <t>img-450</t>
  </si>
  <si>
    <t xml:space="preserve">Handschriftlich: 32-41 Turandot Totale
</t>
  </si>
  <si>
    <t>img-450-001</t>
  </si>
  <si>
    <t>Turandot_Totale_32-41_b32_b33_b34</t>
  </si>
  <si>
    <t>15,5x6,1</t>
  </si>
  <si>
    <t>\V-Archive\00_INTERNE_PROJEKTE\190000_Digis Pantomime NVT\BILD\16\Turandot_Totale_32-41_b32_b33_b34.tif</t>
  </si>
  <si>
    <t>img-450-001-001</t>
  </si>
  <si>
    <t>Turandot_Totale_32-41_b32</t>
  </si>
  <si>
    <t>Überblendung zu img-149-001-002</t>
  </si>
  <si>
    <t>linker Bildrand abgeschnitten</t>
  </si>
  <si>
    <t>img-450-001-002</t>
  </si>
  <si>
    <t>Turandot_Totale_32-41_b33</t>
  </si>
  <si>
    <t>Überblendung zu img-149-001-001 zu img-149-001-003</t>
  </si>
  <si>
    <t>img-450-001-003</t>
  </si>
  <si>
    <t>Turandot_Totale_32-41_b34</t>
  </si>
  <si>
    <t>Handschriftlich: 34</t>
  </si>
  <si>
    <t>img-450-002</t>
  </si>
  <si>
    <t>Turandot_Totale_32-41_b35_b36_b37</t>
  </si>
  <si>
    <t>15,1x6,1</t>
  </si>
  <si>
    <t>\V-Archive\00_INTERNE_PROJEKTE\190000_Digis Pantomime NVT\BILD\16\Turandot_Totale_32-41_b35_b36_b37.tif</t>
  </si>
  <si>
    <t>img-450-002-001</t>
  </si>
  <si>
    <t>Turandot_Totale_32-41_b35</t>
  </si>
  <si>
    <t>Überblendung zu img-149-002-002</t>
  </si>
  <si>
    <t>Handschriftlich: 35</t>
  </si>
  <si>
    <t>linker Bildrand abgeschnitten, dunkle Schlieren (oberer Filmrand ins Bild verlaufend)</t>
  </si>
  <si>
    <t>img-450-002-002</t>
  </si>
  <si>
    <t>Turandot_Totale_32-41_b36</t>
  </si>
  <si>
    <t>Überblendung zu img-149-002-001 und img-149-002-003</t>
  </si>
  <si>
    <t>Handschriftlich: 36</t>
  </si>
  <si>
    <t>dunkler Fleck (oberer Filmrand Mitte)</t>
  </si>
  <si>
    <t>img-450-002-003</t>
  </si>
  <si>
    <t>Turandot_Totale_32-41_b37</t>
  </si>
  <si>
    <t>Handschriftlich: 37</t>
  </si>
  <si>
    <t>heller Strich/Haar (waagrecht untere Bildteil), heller Fleck (obere linke Bildecke)</t>
  </si>
  <si>
    <t>img-450-003</t>
  </si>
  <si>
    <t>Turandot_Totale_32-41_b38_b39_b40_b41</t>
  </si>
  <si>
    <t>21x6,1</t>
  </si>
  <si>
    <t>\V-Archive\00_INTERNE_PROJEKTE\190000_Digis Pantomime NVT\BILD\16\Turandot_Totale_32-41_b38_b39_b40_b41.tif</t>
  </si>
  <si>
    <t>img-450-003-001</t>
  </si>
  <si>
    <t>Turandot_Totale_32-41_b38</t>
  </si>
  <si>
    <t>Überblendung aus img-149-003-002</t>
  </si>
  <si>
    <t>Handschriftlich: 38</t>
  </si>
  <si>
    <t>grünliche Verfärbung</t>
  </si>
  <si>
    <t>img-450-003-002</t>
  </si>
  <si>
    <t>Turandot_Totale_32-41_b39</t>
  </si>
  <si>
    <t>Überblendung aus img-149-003-003,  Bewegungsunschärfe</t>
  </si>
  <si>
    <t>Handschriftlich: 39</t>
  </si>
  <si>
    <t>heller Strich/ Haar (Bildmitte), grünliche Verfärbung</t>
  </si>
  <si>
    <t>img-450-003-003</t>
  </si>
  <si>
    <t>Turandot_Totale_32-41_b40</t>
  </si>
  <si>
    <t>Überblendung aus img-149-003-004</t>
  </si>
  <si>
    <t>Handschriftlich: 40</t>
  </si>
  <si>
    <t>weißer Fleck/Kratzer (unterer Bildrand links)</t>
  </si>
  <si>
    <t>img-450-003-004</t>
  </si>
  <si>
    <t>Turandot_Totale_32-41_b41</t>
  </si>
  <si>
    <t>Handschriftlich: 41</t>
  </si>
  <si>
    <t>weiße Flecken/Kratzer (unterer Bildrand links und rechts)</t>
  </si>
  <si>
    <t>img-451</t>
  </si>
  <si>
    <t xml:space="preserve">Handschriftlich: 42-53 Turandot Totale
</t>
  </si>
  <si>
    <t>img-451-001</t>
  </si>
  <si>
    <t>Turandot_Totale_42-53_b42_b43_b44</t>
  </si>
  <si>
    <t>\V-Archive\00_INTERNE_PROJEKTE\190000_Digis Pantomime NVT\BILD\16\Turandot_Totale_42-53_b42_b43_b44.tif</t>
  </si>
  <si>
    <t>img-451-001-001</t>
  </si>
  <si>
    <t>Turandot_Totale_42-53_b42</t>
  </si>
  <si>
    <t>Handschriftlich: 42</t>
  </si>
  <si>
    <t>winzige helle Flecken/Kratzer/Staub im Bild, kleine und große dunkle Flecken (unerer Bildteil), heller Streifen/Kratzer (unten rechts schräg zur Bildmitte)</t>
  </si>
  <si>
    <t>img-451-001-002</t>
  </si>
  <si>
    <t>Turandot_Totale_42-53_b43</t>
  </si>
  <si>
    <t>Handschriftlich: 43</t>
  </si>
  <si>
    <t>großer Dunkler Fleck (unterer Filmrand)</t>
  </si>
  <si>
    <t>img-451-001-003</t>
  </si>
  <si>
    <t>Turandot_Totale_42-53_b44</t>
  </si>
  <si>
    <t>Handschriftlich: 44</t>
  </si>
  <si>
    <t>Hellblauer ovaler Fleck (obere rechte Bildecke)</t>
  </si>
  <si>
    <t>img-451-002</t>
  </si>
  <si>
    <t>Turandot_Totale_42-53_b45_b46_b47</t>
  </si>
  <si>
    <t>\V-Archive\00_INTERNE_PROJEKTE\190000_Digis Pantomime NVT\BILD\16\Turandot_Totale_42-53_b45_b46_b47.tif</t>
  </si>
  <si>
    <t>img-451-002-001</t>
  </si>
  <si>
    <t>Turandot_Totale_42-53_b45</t>
  </si>
  <si>
    <t>Hanschriftlich: 45</t>
  </si>
  <si>
    <t>feine helle Streifen/Kratzer (unterer Bildteil)</t>
  </si>
  <si>
    <t>img-451-002-002</t>
  </si>
  <si>
    <t>Turandot_Totale_42-53_b46</t>
  </si>
  <si>
    <t>Hanschriftlich: 46</t>
  </si>
  <si>
    <t>img-451-002-003</t>
  </si>
  <si>
    <t>Turandot_Totale_42-53_b47</t>
  </si>
  <si>
    <t>Hanschriftlich: 47</t>
  </si>
  <si>
    <t>img-451-003</t>
  </si>
  <si>
    <t>Turandot_Totale_42-53_b48_b49_b50</t>
  </si>
  <si>
    <t>\V-Archive\00_INTERNE_PROJEKTE\190000_Digis Pantomime NVT\BILD\16\Turandot_Totale_42-53_b48_b49_b50.tif</t>
  </si>
  <si>
    <t>img-451-003-001</t>
  </si>
  <si>
    <t>Turandot_Totale_42-53_b48</t>
  </si>
  <si>
    <t>Handschriftlich: 48</t>
  </si>
  <si>
    <t>img-451-003-002</t>
  </si>
  <si>
    <t>Turandot_Totale_42-53_b49</t>
  </si>
  <si>
    <t>Handschriftlich: 49</t>
  </si>
  <si>
    <t>img-451-003-003</t>
  </si>
  <si>
    <t>Turandot_Totale_42-53_b50</t>
  </si>
  <si>
    <t>Handschriftlich: 50</t>
  </si>
  <si>
    <t>dunkle Schlieren (unterer Filmrand ins Bild verlaufend)</t>
  </si>
  <si>
    <t>img-451-004</t>
  </si>
  <si>
    <t>Turandot_Totale_42-53_b51_b52_b53</t>
  </si>
  <si>
    <t>\V-Archive\00_INTERNE_PROJEKTE\190000_Digis Pantomime NVT\BILD\16\Turandot_Totale_42-53_b51_b52_b53.tif</t>
  </si>
  <si>
    <t>img-451-004-001</t>
  </si>
  <si>
    <t>Turandot_Totale_42-53_b51</t>
  </si>
  <si>
    <t>Handschriftlich: 51</t>
  </si>
  <si>
    <t>img-451-004-002</t>
  </si>
  <si>
    <t>Turandot_Totale_42-53_b52</t>
  </si>
  <si>
    <t>Handschriftlich: 52</t>
  </si>
  <si>
    <t>img-451-004-003</t>
  </si>
  <si>
    <t>Turandot_Totale_42-53_b53</t>
  </si>
  <si>
    <t>Handschriftlich: 53</t>
  </si>
  <si>
    <t>img-452</t>
  </si>
  <si>
    <t>Handschriftlich: 23-31 Turandot 
Stempel: Coppyright by Cecilie v. Münchhausen 1100 Berlin, Lessingstraße 5 Sparkasse Berlin Konto-Nr. 0812-49-3789</t>
  </si>
  <si>
    <t>img-452-001</t>
  </si>
  <si>
    <t>Turandot_23-31_b23_b24_b25</t>
  </si>
  <si>
    <t>17,1x6,1</t>
  </si>
  <si>
    <t>\V-Archive\00_INTERNE_PROJEKTE\190000_Digis Pantomime NVT\BILD\16\Turandot_23-31_b23_b24_b25.tif</t>
  </si>
  <si>
    <t>img-452-001-001</t>
  </si>
  <si>
    <t>Turandot_23-31_b23</t>
  </si>
  <si>
    <t>linker Bildrand schief abgeschnitten, Kratzer (rechter Bildteil mittig)</t>
  </si>
  <si>
    <t>img-452-001-002</t>
  </si>
  <si>
    <t>Turandot_23-31_b24</t>
  </si>
  <si>
    <t>img-452-001-003</t>
  </si>
  <si>
    <t>Turandot_23-31_b25</t>
  </si>
  <si>
    <t>img-452-002</t>
  </si>
  <si>
    <t>Turandot_23-31_b26_b27_b28</t>
  </si>
  <si>
    <t>\V-Archive\00_INTERNE_PROJEKTE\190000_Digis Pantomime NVT\BILD\16\Turandot_23-31_b26_b27_b28.tif</t>
  </si>
  <si>
    <t>img-452-002-001</t>
  </si>
  <si>
    <t>Turandot_23-31_b26</t>
  </si>
  <si>
    <t>img-452-002-002</t>
  </si>
  <si>
    <t>Turandot_23-31_b27</t>
  </si>
  <si>
    <t>Dunkle Flecken und Schlieren am unteren Bildrand, dunkle Flecken (oberer Bildrand)</t>
  </si>
  <si>
    <t>img-452-002-003</t>
  </si>
  <si>
    <t>Turandot_23-31_b28</t>
  </si>
  <si>
    <t>Dunkle Flecken und Schlieren am unteren Bildrand, helle Streifen (oberer Bildteil rechts)</t>
  </si>
  <si>
    <t>img-452-003</t>
  </si>
  <si>
    <t>Turandot_23-31_b29_b30_b31</t>
  </si>
  <si>
    <t>\V-Archive\00_INTERNE_PROJEKTE\190000_Digis Pantomime NVT\BILD\16\Turandot_23-31_b29_b30_b31.tif</t>
  </si>
  <si>
    <t>img-452-003-001</t>
  </si>
  <si>
    <t>Turandot_23-31_b29</t>
  </si>
  <si>
    <t>kleine dunkle Flecken (unterer Bildrand)</t>
  </si>
  <si>
    <t>img-452-003-002</t>
  </si>
  <si>
    <t>Turandot_23-31_b30</t>
  </si>
  <si>
    <t>dunkle Flecken (oberer Bildrand), dunkle Schlieren (unterer Bildrand)</t>
  </si>
  <si>
    <t>img-452-003-003</t>
  </si>
  <si>
    <t>Turandot_23-31_b31</t>
  </si>
  <si>
    <t>img-452-004</t>
  </si>
  <si>
    <t>Turandot_23-31_b32_b33</t>
  </si>
  <si>
    <t>12x6,1</t>
  </si>
  <si>
    <t>\V-Archive\00_INTERNE_PROJEKTE\190000_Digis Pantomime NVT\BILD\16\Turandot_23-31_b32_b33.tif</t>
  </si>
  <si>
    <t>img-452-004-001</t>
  </si>
  <si>
    <t>Turandot_23-31_b32</t>
  </si>
  <si>
    <t>img-452-004-002</t>
  </si>
  <si>
    <t>Turandot_23-31_b33</t>
  </si>
  <si>
    <t>img-453</t>
  </si>
  <si>
    <t>Handschriftlich: 32-40 Turandot 
Stempel: Coppyright by Cecilie v. Münchhausen 1100 Berlin, Lessingstraße 5 Sparkasse Berlin Konto-Nr. 0812-49-3789</t>
  </si>
  <si>
    <t>img-453-001</t>
  </si>
  <si>
    <t>Turandot_32-40_b32_b33_b34</t>
  </si>
  <si>
    <t>\V-Archive\00_INTERNE_PROJEKTE\190000_Digis Pantomime NVT\BILD\16\Turandot_32-40_b32_b33_b34.tif</t>
  </si>
  <si>
    <t>img-453-001-001</t>
  </si>
  <si>
    <t>Turandot_32-40_b32</t>
  </si>
  <si>
    <t>img-453-001-002</t>
  </si>
  <si>
    <t>Turandot_32-40_b33</t>
  </si>
  <si>
    <t>dunkle Schlieren (entlang unterer Filmrand rechts ins Bild verlaufend)</t>
  </si>
  <si>
    <t>img-453-001-003</t>
  </si>
  <si>
    <t>Turandot_32-40_b34</t>
  </si>
  <si>
    <t>dunkle Schlieren (entlang unterer Filmrand ins Bild verlaufend)</t>
  </si>
  <si>
    <t>img-453-002</t>
  </si>
  <si>
    <t>Turandot_32-40_b35_b36_b37</t>
  </si>
  <si>
    <t>\V-Archive\00_INTERNE_PROJEKTE\190000_Digis Pantomime NVT\BILD\16\Turandot_32-40_b35_b36_b37.tif</t>
  </si>
  <si>
    <t>img-453-002-001</t>
  </si>
  <si>
    <t>Turandot_32-40_b35</t>
  </si>
  <si>
    <t>img-453-002-002</t>
  </si>
  <si>
    <t>Turandot_32-40_b36</t>
  </si>
  <si>
    <t>dunkler Fleck (unten rechts)</t>
  </si>
  <si>
    <t>img-453-002-003</t>
  </si>
  <si>
    <t>Turandot_32-40_b37</t>
  </si>
  <si>
    <t>Filmfehler/ großer heller Fleck (unten rechts), dunkle Schlieren (unterer Filmrand rechts)</t>
  </si>
  <si>
    <t>img-453-003</t>
  </si>
  <si>
    <t>Turandot_32-40_b38_b39_b40</t>
  </si>
  <si>
    <t>\V-Archive\00_INTERNE_PROJEKTE\190000_Digis Pantomime NVT\BILD\16\Turandot_32-40_b38_b39_b40.tif</t>
  </si>
  <si>
    <t>img-453-003-001</t>
  </si>
  <si>
    <t>Turandot_32-40_b38</t>
  </si>
  <si>
    <t>linker Filmrand abgeschnitten, Filmfehler (rechts unten)</t>
  </si>
  <si>
    <t>img-453-003-002</t>
  </si>
  <si>
    <t>Turandot_32-40_b39</t>
  </si>
  <si>
    <t>Kratzer (oberer Bildrand mittig)weiße Flecken/Staub, dunkler Fleck (unterer Filmrand links)</t>
  </si>
  <si>
    <t>img-453-003-003</t>
  </si>
  <si>
    <t>Turandot_32-40_b40</t>
  </si>
  <si>
    <t>Löcher/ Kratzer (rechter Bildrand und rechte untere Bildecke)</t>
  </si>
  <si>
    <t>img-454</t>
  </si>
  <si>
    <t>Handschriftlich: 41-51 Turandot 
Stempel: Coppyright by Cecilie v. Münchhausen 1100 Berlin, Lessingstraße 5 Sparkasse Berlin Konto-Nr. 0812-49-3789</t>
  </si>
  <si>
    <t>img-454-001</t>
  </si>
  <si>
    <t>Turandot_41-51_b41_b42_b43</t>
  </si>
  <si>
    <t>\V-Archive\00_INTERNE_PROJEKTE\190000_Digis Pantomime NVT\BILD\16\Turandot_41-51_b41_b42_b43.tif</t>
  </si>
  <si>
    <t>img-454-001-001</t>
  </si>
  <si>
    <t>Turandot_41-51_b41</t>
  </si>
  <si>
    <t>grünliche Verfärbung, grüne waagrechte Streifen, dunkle Schlieren ( unterer Filmrand ins Bild verlaufend)</t>
  </si>
  <si>
    <t>img-454-001-002</t>
  </si>
  <si>
    <t>Turandot_41-51_b42</t>
  </si>
  <si>
    <t>grünliche Verfärbung, güne waagrechte Streifen, dunkle Flecken und Schlieren ( unterer Filmrand ins Bild verlaufend)</t>
  </si>
  <si>
    <t>img-454-001-003</t>
  </si>
  <si>
    <t>Turandot_41-51_b43</t>
  </si>
  <si>
    <t>rechter Filmrand abgeschnittengrünliche Verfärbung, grüne waagrechte Streifen, dunkle Flecken und Schlieren ( unterer Filmrand ins Bild verlaufend), Feine helle Streifen/Kratzer im Bild</t>
  </si>
  <si>
    <t>img-454-002</t>
  </si>
  <si>
    <t>Turandot_41-51_b44_b45_b46</t>
  </si>
  <si>
    <t>\V-Archive\00_INTERNE_PROJEKTE\190000_Digis Pantomime NVT\BILD\16\Turandot_41-51_b44_b45_b46.tif</t>
  </si>
  <si>
    <t>img-454-002-001</t>
  </si>
  <si>
    <t>Turandot_41-51_b44</t>
  </si>
  <si>
    <t>Dunkle längliche Flecken, von denen Schlieren ins Bild verlaufen (waagrecht, unterer Filmrand), helle/grünlich-gelbliche Verfärbung (waagrecht, oberer Filmrand)</t>
  </si>
  <si>
    <t>img-454-002-002</t>
  </si>
  <si>
    <t>Turandot_41-51_b45</t>
  </si>
  <si>
    <t>Handschriftlich: 45</t>
  </si>
  <si>
    <t>img-454-002-003</t>
  </si>
  <si>
    <t>Turandot_41-51_b46</t>
  </si>
  <si>
    <t>Handschriftlich: 46</t>
  </si>
  <si>
    <t>Dunkle längliche Flecken, von denen Schlieren ins Bild verlaufen (waagrecht, unterer Filmrand)</t>
  </si>
  <si>
    <t>img-454-003</t>
  </si>
  <si>
    <t>Turandot_41-51_b47_b48_b49</t>
  </si>
  <si>
    <t>\V-Archive\00_INTERNE_PROJEKTE\190000_Digis Pantomime NVT\BILD\16\Turandot_41-51_b47_b48_b49.tif</t>
  </si>
  <si>
    <t>img-454-003-001</t>
  </si>
  <si>
    <t>Turandot_41-51_b47</t>
  </si>
  <si>
    <t xml:space="preserve">Handschriftlich: 47 </t>
  </si>
  <si>
    <t>img-454-003-002</t>
  </si>
  <si>
    <t>Turandot_41-51_b48</t>
  </si>
  <si>
    <t>img-454-003-003</t>
  </si>
  <si>
    <t>Turandot_41-51_b49</t>
  </si>
  <si>
    <t>img-454-004</t>
  </si>
  <si>
    <t>Turandot_41-51_b50_b51</t>
  </si>
  <si>
    <t>12,1x6,1</t>
  </si>
  <si>
    <t>\V-Archive\00_INTERNE_PROJEKTE\190000_Digis Pantomime NVT\BILD\16\Turandot_41-51_b50_b51.tif</t>
  </si>
  <si>
    <t>img-454-004-001</t>
  </si>
  <si>
    <t>Turandot_41-51_b50</t>
  </si>
  <si>
    <t>img-454-004-002</t>
  </si>
  <si>
    <t>Turandot_41-51_b51</t>
  </si>
  <si>
    <t>Dunkle Flecken, von denen Schlieren ins Bild verlaufen (waagrecht, unterer Filmrand)</t>
  </si>
  <si>
    <t>img-455</t>
  </si>
  <si>
    <t>Handschriftlich: 52-60 Turandot 
Stempel: Coppyright by Cecilie v. Münchhausen 1100 Berlin, Lessingstraße 5 Sparkasse Berlin Konto-Nr. 0812-49-3789</t>
  </si>
  <si>
    <t>img-455-001</t>
  </si>
  <si>
    <t>Turandot_52-60_f0_b52_b53</t>
  </si>
  <si>
    <t>16,7x6,1</t>
  </si>
  <si>
    <t>\V-Archive\00_INTERNE_PROJEKTE\190000_Digis Pantomime NVT\BILD\16\Turandot_52-60_f0_b52_b53.tif</t>
  </si>
  <si>
    <t>img-455-001-001</t>
  </si>
  <si>
    <t>Turandot_52-60_f0</t>
  </si>
  <si>
    <t>img-455-001-002</t>
  </si>
  <si>
    <t>Turandot_52-60_f52</t>
  </si>
  <si>
    <t>img-455-001-003</t>
  </si>
  <si>
    <t>Turandot_52-60_f53</t>
  </si>
  <si>
    <t>dunkler Fleck (untere linke Bildecke), dunkle Schlieren (untere rechte Bildecke ins Bild verlaufend)</t>
  </si>
  <si>
    <t>img-455-002</t>
  </si>
  <si>
    <t>Turandot_52-60_b54_b55_b56</t>
  </si>
  <si>
    <t>\V-Archive\00_INTERNE_PROJEKTE\190000_Digis Pantomime NVT\BILD\16\Turandot_52-60_b54_b55_b56.tif</t>
  </si>
  <si>
    <t>img-455-002-001</t>
  </si>
  <si>
    <t>Turandot_52-60_b54</t>
  </si>
  <si>
    <t>Handschriftlich: 54</t>
  </si>
  <si>
    <t>dunkle Schlieren (unterer Filmrand links bis Mitte, ins Bild verlaufend), Riss (unterer Filmrand rechts)</t>
  </si>
  <si>
    <t>img-455-002-002</t>
  </si>
  <si>
    <t>Turandot_52-60_b55</t>
  </si>
  <si>
    <t>Handschriftlich: 55</t>
  </si>
  <si>
    <t>img-455-002-003</t>
  </si>
  <si>
    <t>Turandot_52-60_b56</t>
  </si>
  <si>
    <t>Handschriftlich: 56</t>
  </si>
  <si>
    <t>dunkler Fleck (unterer Filmrand mittig)</t>
  </si>
  <si>
    <t>img-455-003</t>
  </si>
  <si>
    <t>Turandot_52-60_b57_f9_b58</t>
  </si>
  <si>
    <t>\V-Archive\00_INTERNE_PROJEKTE\190000_Digis Pantomime NVT\BILD\16\Turandot_52-60_b57_f9_b58.tif</t>
  </si>
  <si>
    <t>img-455-003-001</t>
  </si>
  <si>
    <t>Turandot_52-60_b57</t>
  </si>
  <si>
    <t>Handschriftlich: 57</t>
  </si>
  <si>
    <t>img-455-003-002</t>
  </si>
  <si>
    <t>Turandot_52-60_f9</t>
  </si>
  <si>
    <t>zwei große weiße Flecken im Bild, mehrere helle längliche Flecken untereinander im Bild</t>
  </si>
  <si>
    <t>img-455-003-003</t>
  </si>
  <si>
    <t>Turandot_52-60_b58</t>
  </si>
  <si>
    <t>Handschriftlich: 58</t>
  </si>
  <si>
    <t>img-455-004</t>
  </si>
  <si>
    <t>Turandot_52-60_b59_f13_b60</t>
  </si>
  <si>
    <t>\V-Archive\00_INTERNE_PROJEKTE\190000_Digis Pantomime NVT\BILD\16\Turandot_52-60_b59_f13_b60.tif</t>
  </si>
  <si>
    <t>img-455-004-001</t>
  </si>
  <si>
    <t>Turandot_52-60_b59</t>
  </si>
  <si>
    <t>Handschriftlich: 59</t>
  </si>
  <si>
    <t>img-455-004-002</t>
  </si>
  <si>
    <t>Turandot_52-60_f13</t>
  </si>
  <si>
    <t>kleine weiße Flecken im Bild, dunkler Fleck (unterer rechter Filmrand)</t>
  </si>
  <si>
    <t>img-455-004-003</t>
  </si>
  <si>
    <t>Turandot_52-60_b60</t>
  </si>
  <si>
    <t>Handschrifltich: 60</t>
  </si>
  <si>
    <t>dunkle Flecken und Schlieren (entlang unterer Filmrand ins Bild verlaufend)</t>
  </si>
  <si>
    <t>img-456</t>
  </si>
  <si>
    <t>Handschriftlich: 61-73 Turandot 
Stempel: Coppyright by Cecilie v. Münchhausen 1100 Berlin, Lessingstraße 5 Sparkasse Berlin Konto-Nr. 0812-49-3789</t>
  </si>
  <si>
    <t>img-456-001</t>
  </si>
  <si>
    <t>Turandot_61-73_b61_b62_b63</t>
  </si>
  <si>
    <t>\V-Archive\00_INTERNE_PROJEKTE\190000_Digis Pantomime NVT\BILD\16\Turandot_61-73_b61_b62_b63.tif</t>
  </si>
  <si>
    <t>img-456-001-001</t>
  </si>
  <si>
    <t>Turandot_61-73_b61</t>
  </si>
  <si>
    <t>Handschriftlich: 61</t>
  </si>
  <si>
    <t>winzige helle und dunkle Flecken/Staub</t>
  </si>
  <si>
    <t>img-456-001-002</t>
  </si>
  <si>
    <t>Turandot_61-73_b62</t>
  </si>
  <si>
    <t>Handschriftlich: 62</t>
  </si>
  <si>
    <t>kleiner dunkler kreisrunder Fleck (unten rechts)</t>
  </si>
  <si>
    <t>img-456-001-003</t>
  </si>
  <si>
    <t>Turandot_61-73_b63</t>
  </si>
  <si>
    <t>Handschriftlich: 63</t>
  </si>
  <si>
    <t>img-456-002</t>
  </si>
  <si>
    <t>Turandot_61-73_b64_b65_b66</t>
  </si>
  <si>
    <t>\V-Archive\00_INTERNE_PROJEKTE\190000_Digis Pantomime NVT\BILD\16\Turandot_61-73_b64_b65_b66.tif</t>
  </si>
  <si>
    <t>img-456-002-001</t>
  </si>
  <si>
    <t>Turandot_61-73_b64</t>
  </si>
  <si>
    <t>Handschriftlich: 64</t>
  </si>
  <si>
    <t>feine helle Streifen/Kratzer im Bild</t>
  </si>
  <si>
    <t>img-456-002-002</t>
  </si>
  <si>
    <t>Turandot_61-73_b65</t>
  </si>
  <si>
    <t>Handschriftlich: 65</t>
  </si>
  <si>
    <t>img-456-002-003</t>
  </si>
  <si>
    <t>Turandot_61-73_b66</t>
  </si>
  <si>
    <t>Handschriftlich: 66</t>
  </si>
  <si>
    <t>img-456-003</t>
  </si>
  <si>
    <t>Turandot_61-73_b67_b68_b69</t>
  </si>
  <si>
    <t>\V-Archive\00_INTERNE_PROJEKTE\190000_Digis Pantomime NVT\BILD\16\Turandot_61-73_b67_b68_b69.tif</t>
  </si>
  <si>
    <t>img-456-003-001</t>
  </si>
  <si>
    <t>Turandot_61-73_b67</t>
  </si>
  <si>
    <t>Handschriftlich: 67</t>
  </si>
  <si>
    <t>img-456-003-002</t>
  </si>
  <si>
    <t>Turandot_61-73_b68</t>
  </si>
  <si>
    <t>Handschriftlich: 68</t>
  </si>
  <si>
    <t>img-456-003-003</t>
  </si>
  <si>
    <t>Turandot_61-73_b69</t>
  </si>
  <si>
    <t>Handschriftlich: 69</t>
  </si>
  <si>
    <t>img-456-004</t>
  </si>
  <si>
    <t>Turandot_61-73_b70_b71_b72_b73</t>
  </si>
  <si>
    <t>23,9x6,1</t>
  </si>
  <si>
    <t>\V-Archive\00_INTERNE_PROJEKTE\190000_Digis Pantomime NVT\BILD\16\Turandot_61-73_b70_b71_b72_b73.tiff</t>
  </si>
  <si>
    <t>img-456-004-001</t>
  </si>
  <si>
    <t>Turandot_61-73_b70</t>
  </si>
  <si>
    <t>Handschriftlich: 70</t>
  </si>
  <si>
    <t>grünliche und lila Verfärbungen (waagrecht, untere Bildhälfte), feiner heller Strich/Kratzer im Bild</t>
  </si>
  <si>
    <t>img-456-004-002</t>
  </si>
  <si>
    <t>Turandot_61-73_b71</t>
  </si>
  <si>
    <t>Handschriftlich: 71</t>
  </si>
  <si>
    <t>grünliche und lila Verfärbungen (waagrecht, untere Bildhälfte)</t>
  </si>
  <si>
    <t>img-456-004-003</t>
  </si>
  <si>
    <t>Turandot_61-73_b72</t>
  </si>
  <si>
    <t>Handschriftlich: 72</t>
  </si>
  <si>
    <t>img-456-004-004</t>
  </si>
  <si>
    <t>Turandot_61-73_b73</t>
  </si>
  <si>
    <t>Handschriftlich: 73</t>
  </si>
  <si>
    <t>grünliche und lila Verfärbungen (waagrecht, untere Bildhälfte), kleiner weißer Fleck (untere linke Bildecke)</t>
  </si>
  <si>
    <t>img-457</t>
  </si>
  <si>
    <t>Handschriftlich: 74-80 Turandot 
Stempel: Coppyright by Cecilie v. Münchhausen 1100 Berlin, Lessingstraße 5 Sparkasse Berlin Konto-Nr. 0812-49-3789</t>
  </si>
  <si>
    <t>img-457-001</t>
  </si>
  <si>
    <t>Turandot_74-80_b74_b75_b76_b77</t>
  </si>
  <si>
    <t>23,5x6,1</t>
  </si>
  <si>
    <t>\V-Archive\00_INTERNE_PROJEKTE\190000_Digis Pantomime NVT\BILD\16\Turandot_74-80_b74_b75_b76_b77.tiff</t>
  </si>
  <si>
    <t>img-457-001-001</t>
  </si>
  <si>
    <t>Turandot_74-80_b74</t>
  </si>
  <si>
    <t>Handschriftlich: 74</t>
  </si>
  <si>
    <t>lila und grünliche Verfärbung, dunkle Schlieren (unterer Filmrand ins Bild verlaufend)</t>
  </si>
  <si>
    <t>img-457-001-002</t>
  </si>
  <si>
    <t>Turandot_74-80_b75</t>
  </si>
  <si>
    <t>Handschriftlich: 75</t>
  </si>
  <si>
    <t>grünliche Verfärbung, dunkle Schlieren (unterer Filmrand ins Bild verlaufend), dunkler Fleck (waagrecht, länglich am unteren rechten Bildrand)</t>
  </si>
  <si>
    <t>img-457-001-003</t>
  </si>
  <si>
    <t>Turandot_74-80_b76</t>
  </si>
  <si>
    <t>Handschriftlich: 76</t>
  </si>
  <si>
    <t>grünliche Verfärbung, dunkle Flecken (waagrecht, länglich am unteren  Bildrand)</t>
  </si>
  <si>
    <t>img-457-001-004</t>
  </si>
  <si>
    <t>Turandot_74-80_b77</t>
  </si>
  <si>
    <t>Handschriftlich: 77</t>
  </si>
  <si>
    <t>grünliche Verfärbung, dunkle Flecken (entlang unterer Filmrand), dunkle Schlieren (unterer Filmrand ins Bild verlaufend)</t>
  </si>
  <si>
    <t>img-457-002</t>
  </si>
  <si>
    <t>Turandot_74-80_b78_b79_b80</t>
  </si>
  <si>
    <t>\V-Archive\00_INTERNE_PROJEKTE\190000_Digis Pantomime NVT\BILD\16\Turandot_74-80_b78_b79_b80.tif</t>
  </si>
  <si>
    <t>img-457-002-001</t>
  </si>
  <si>
    <t>Turandot_74-80_b78</t>
  </si>
  <si>
    <t>Handschriftlich: 78</t>
  </si>
  <si>
    <t>dunkle Flecken (entlang unterer Filmrand)</t>
  </si>
  <si>
    <t>img-457-002-002</t>
  </si>
  <si>
    <t>Turandot_74-80_b79</t>
  </si>
  <si>
    <t>Handschriftlich: 79</t>
  </si>
  <si>
    <t>img-457-002-003</t>
  </si>
  <si>
    <t>Turandot_74-80_b80</t>
  </si>
  <si>
    <t>Handschriftlich: 80</t>
  </si>
  <si>
    <t>img-458</t>
  </si>
  <si>
    <t>Handschriftlich: 81-89 Turandot 
Stempel: Coppyright by Cecilie v. Münchhausen 1100 Berlin, Lessingstraße 5 Sparkasse Berlin Konto-Nr. 0812-49-3789</t>
  </si>
  <si>
    <t>img-458-001</t>
  </si>
  <si>
    <t>Turandot_81-89_b81_b82_b83</t>
  </si>
  <si>
    <t>16,8x6,1</t>
  </si>
  <si>
    <t>\V-Archive\00_INTERNE_PROJEKTE\190000_Digis Pantomime NVT\BILD\16\Turandot_81-89_b81_b82_b83.tif</t>
  </si>
  <si>
    <t>img-458-001-001</t>
  </si>
  <si>
    <t>Turandot_81-89_b81</t>
  </si>
  <si>
    <t>Handschriftlich: 81</t>
  </si>
  <si>
    <t>img-458-001-002</t>
  </si>
  <si>
    <t>Turandot_81-89_b82</t>
  </si>
  <si>
    <t>Handschriftlich: 82</t>
  </si>
  <si>
    <t>Fingerabdruck (Bildmitte oben)</t>
  </si>
  <si>
    <t>img-458-001-003</t>
  </si>
  <si>
    <t>Turandot_81-89_b83</t>
  </si>
  <si>
    <t>Handschriftlich: 83</t>
  </si>
  <si>
    <t>viele winzige helle Flecken/Kratzer/Staub im Bild</t>
  </si>
  <si>
    <t>img-458-002</t>
  </si>
  <si>
    <t>Turandot_81-89_b84_f5_b85</t>
  </si>
  <si>
    <t>\V-Archive\00_INTERNE_PROJEKTE\190000_Digis Pantomime NVT\BILD\16\Turandot_81-89_b84_f5_b85.tif</t>
  </si>
  <si>
    <t>img-458-002-001</t>
  </si>
  <si>
    <t>Turandot_81-89_b84</t>
  </si>
  <si>
    <t>Handschriftlich: 84</t>
  </si>
  <si>
    <t xml:space="preserve">Helle Abdrücke/Flecken im Bild </t>
  </si>
  <si>
    <t>img-458-002-002</t>
  </si>
  <si>
    <t>Turandot_81-89_f5</t>
  </si>
  <si>
    <t>img-458-002-003</t>
  </si>
  <si>
    <t>Turandot_81-89_b85</t>
  </si>
  <si>
    <t>Handschriftlich: 85</t>
  </si>
  <si>
    <t>img-458-003</t>
  </si>
  <si>
    <t>Turandot_81-89_b86_f9_b87</t>
  </si>
  <si>
    <t>\V-Archive\00_INTERNE_PROJEKTE\190000_Digis Pantomime NVT\BILD\16\Turandot_81-89_b86_f9_b87.tif</t>
  </si>
  <si>
    <t>img-458-003-001</t>
  </si>
  <si>
    <t>Turandot_81-89_b86</t>
  </si>
  <si>
    <t>Handschriftlich: 86</t>
  </si>
  <si>
    <t>img-458-003-002</t>
  </si>
  <si>
    <t>Turandot_81-89_f9</t>
  </si>
  <si>
    <t>img-458-003-003</t>
  </si>
  <si>
    <t>Turandot_81-89_b87</t>
  </si>
  <si>
    <t>Handschriftlich: 87</t>
  </si>
  <si>
    <t>img-458-004</t>
  </si>
  <si>
    <t>Turandot_81-89_b88_f13_b89</t>
  </si>
  <si>
    <t>\V-Archive\00_INTERNE_PROJEKTE\190000_Digis Pantomime NVT\BILD\16\Turandot_81-89_b88_f13_b89.tif</t>
  </si>
  <si>
    <t>img-458-004-001</t>
  </si>
  <si>
    <t>Turandot_81-89_b88</t>
  </si>
  <si>
    <t>img-458-004-002</t>
  </si>
  <si>
    <t>Turandot_81-89_f13</t>
  </si>
  <si>
    <t>img-458-004-003</t>
  </si>
  <si>
    <t>Turandot_81-89_b89</t>
  </si>
  <si>
    <t>img-459</t>
  </si>
  <si>
    <t>Handschriftlich: 91-103 Turandot 
Stempel: Coppyright by Cecilie v. Münchhausen 1100 Berlin, Lessingstraße 5 Sparkasse Berlin Konto-Nr. 0812-49-3789</t>
  </si>
  <si>
    <t>img-459-001</t>
  </si>
  <si>
    <t>Turandot_91-103_b91_b92_b93_b94</t>
  </si>
  <si>
    <t>23x6,1</t>
  </si>
  <si>
    <t>\V-Archive\00_INTERNE_PROJEKTE\190000_Digis Pantomime NVT\BILD\16\Turandot_91-103_b91_b92_b93_b94.tif</t>
  </si>
  <si>
    <t>img-459-001-001</t>
  </si>
  <si>
    <t>Turandot_91-103_b91</t>
  </si>
  <si>
    <t>Handschriftlich: 91</t>
  </si>
  <si>
    <t>img-459-001-002</t>
  </si>
  <si>
    <t>Turandot_91-103_b92</t>
  </si>
  <si>
    <t>Handschriftlich: 92</t>
  </si>
  <si>
    <t>ein Haar, dunkle Schlieren (entlang oberer Filmrand ins Bild verlaufend</t>
  </si>
  <si>
    <t>img-459-001-003</t>
  </si>
  <si>
    <t>Turandot_91-103_b93</t>
  </si>
  <si>
    <t>Handschriftlich: 93</t>
  </si>
  <si>
    <t>Dunkle Schlieren (oberer Filmrand ins Bild verlaufend), dunkle Verfärbung (entlang unterer Filmrand</t>
  </si>
  <si>
    <t>img-459-001-004</t>
  </si>
  <si>
    <t>Turandot_91-103_b94</t>
  </si>
  <si>
    <t>Handschriftlich: 94</t>
  </si>
  <si>
    <t>Feiner heller Strich (unten links), dunkle Flecken (oberer und unterer Filmrand), Einriss (unterer Filmrand)</t>
  </si>
  <si>
    <t>img-459-002</t>
  </si>
  <si>
    <t>Turandot_91-103_b95_b96_b97</t>
  </si>
  <si>
    <t>\V-Archive\00_INTERNE_PROJEKTE\190000_Digis Pantomime NVT\BILD\16\Turandot_91-103_b95_b96_b97.tif</t>
  </si>
  <si>
    <t>img-459-002-001</t>
  </si>
  <si>
    <t>Turandot_91-103_b95</t>
  </si>
  <si>
    <t>Handschriftlich: 95</t>
  </si>
  <si>
    <t>Einriss (unterer rechter Filmrand), feiner heller Strich/Kratzer im Bild</t>
  </si>
  <si>
    <t>img-459-002-002</t>
  </si>
  <si>
    <t>Turandot_91-103_b96</t>
  </si>
  <si>
    <t>Handschriftlich: 96</t>
  </si>
  <si>
    <t>img-459-002-003</t>
  </si>
  <si>
    <t>Turandot_91-103_b97</t>
  </si>
  <si>
    <t>Handschriftlich: 97</t>
  </si>
  <si>
    <t>img-459-003</t>
  </si>
  <si>
    <t>Turandot_91-103_b98_b99_b100</t>
  </si>
  <si>
    <t>\V-Archive\00_INTERNE_PROJEKTE\190000_Digis Pantomime NVT\BILD\16\Turandot_91-103_b98_b99_b100.tif</t>
  </si>
  <si>
    <t>img-459-003-001</t>
  </si>
  <si>
    <t>Turandot_91-103_b98</t>
  </si>
  <si>
    <t>Handschriftlich: 98</t>
  </si>
  <si>
    <t>Kratzer (linke untere Bildecke)</t>
  </si>
  <si>
    <t>img-459-003-002</t>
  </si>
  <si>
    <t>Turandot_91-103_b99</t>
  </si>
  <si>
    <t>Handschriftlich: 99</t>
  </si>
  <si>
    <t>img-459-003-003</t>
  </si>
  <si>
    <t>Turandot_91-103_b100</t>
  </si>
  <si>
    <t>Handschriftlich: 100</t>
  </si>
  <si>
    <t>obere rechte Bildecke abgeschnitten, feiner heller Strich/Kratzer im Bild, etwas staubig</t>
  </si>
  <si>
    <t>img-459-004</t>
  </si>
  <si>
    <t>Turandot_91-103_b101_b102_b103</t>
  </si>
  <si>
    <t>\V-Archive\00_INTERNE_PROJEKTE\190000_Digis Pantomime NVT\BILD\16\Turandot_91-103_b101_b102_b103.tif</t>
  </si>
  <si>
    <t>img-459-004-001</t>
  </si>
  <si>
    <t>Turandot_91-103_b101</t>
  </si>
  <si>
    <t>Handschriftlich: 101</t>
  </si>
  <si>
    <t>img-459-004-002</t>
  </si>
  <si>
    <t>Turandot_91-103_b102</t>
  </si>
  <si>
    <t>Handschriftlich: 102</t>
  </si>
  <si>
    <t>dunkle Schlieren (unterer Filmrand ins Bild verlaufend), winzige helle Punkte/Kratzer im Bild</t>
  </si>
  <si>
    <t>img-459-004-003</t>
  </si>
  <si>
    <t>Turandot_91-103_b103</t>
  </si>
  <si>
    <t>Handschriftlich: 103</t>
  </si>
  <si>
    <t>rechte untere Bildecke abgeschnitten</t>
  </si>
  <si>
    <t>img-460</t>
  </si>
  <si>
    <t>Handschriftlich: 104-110 Turandot 
Stempel: Coppyright by Cecilie v. Münchhausen 1100 Berlin, Lessingstraße 5 Sparkasse Berlin Konto-Nr. 0812-49-3789</t>
  </si>
  <si>
    <t>img-460-001</t>
  </si>
  <si>
    <t>Turandot_104-110_b104_b105</t>
  </si>
  <si>
    <t>12,7x6,1</t>
  </si>
  <si>
    <t>\V-Archive\00_INTERNE_PROJEKTE\190000_Digis Pantomime NVT\BILD\16\Turandot_104-110_b104_b105.tif</t>
  </si>
  <si>
    <t>img-460-001-001</t>
  </si>
  <si>
    <t>Turandot_104-110_b104</t>
  </si>
  <si>
    <t>Handschriftlich: 104</t>
  </si>
  <si>
    <t>kleiner Einriss (unterer Filmrand rechts)</t>
  </si>
  <si>
    <t>img-460-001-002</t>
  </si>
  <si>
    <t>Turandot_104-110_b105</t>
  </si>
  <si>
    <t>Handschriftlich: 105</t>
  </si>
  <si>
    <t>img-460-002</t>
  </si>
  <si>
    <t>Turandot_104-110_b106_f10_b107</t>
  </si>
  <si>
    <t>18,8x6,1</t>
  </si>
  <si>
    <t>\V-Archive\00_INTERNE_PROJEKTE\190000_Digis Pantomime NVT\BILD\16\Turandot_104-110_b106_f10_b107.tif</t>
  </si>
  <si>
    <t>img-460-002-001</t>
  </si>
  <si>
    <t>Turandot_104-110_b106</t>
  </si>
  <si>
    <t>Handschriftlich: 106</t>
  </si>
  <si>
    <t>winzige helle Flecken/Risse/Staub im Bild, bläulicher Fleck (unten, Mitte), feiner heller Strich/Kratzer im Bild</t>
  </si>
  <si>
    <t>img-460-002-002</t>
  </si>
  <si>
    <t>Turandot_104-110_f10</t>
  </si>
  <si>
    <t>winzige helle Flecken/Risse/Staub im Bild</t>
  </si>
  <si>
    <t>img-460-002-003</t>
  </si>
  <si>
    <t>Turandot_104-110_b107</t>
  </si>
  <si>
    <t>Handschriftlich: 107</t>
  </si>
  <si>
    <t>img-460-003</t>
  </si>
  <si>
    <t>Turandot_104-110_b108_b109_b110</t>
  </si>
  <si>
    <t>\V-Archive\00_INTERNE_PROJEKTE\190000_Digis Pantomime NVT\BILD\16\Turandot_104-110_b108_b109_b110.tif</t>
  </si>
  <si>
    <t>img-460-003-001</t>
  </si>
  <si>
    <t>Turandot_104-110_b108</t>
  </si>
  <si>
    <t>Handschriftlich: 108</t>
  </si>
  <si>
    <t>dunkle Schlieren (unterer Filmrand ins Bild verlaufend</t>
  </si>
  <si>
    <t>img-460-003-002</t>
  </si>
  <si>
    <t>Turandot_104-110_b109</t>
  </si>
  <si>
    <t>Handschriftlich: 109</t>
  </si>
  <si>
    <t>img-460-003-003</t>
  </si>
  <si>
    <t>Turandot_104-110_b110</t>
  </si>
  <si>
    <t>Handschriftlich: 110</t>
  </si>
  <si>
    <t>img-461</t>
  </si>
  <si>
    <t>Handschriftlich: 111-120 Turandot 
Stempel: Coppyright by Cecilie v. Münchhausen 1100 Berlin, Lessingstraße 5 Sparkasse Berlin Konto-Nr. 0812-49-3789</t>
  </si>
  <si>
    <t>img-461-001</t>
  </si>
  <si>
    <t>Turandot_111-120_b111_b112</t>
  </si>
  <si>
    <t>\V-Archive\00_INTERNE_PROJEKTE\190000_Digis Pantomime NVT\BILD\16\Turandot_111-120_b111_b112.tif</t>
  </si>
  <si>
    <t>img-461-001-001</t>
  </si>
  <si>
    <t>4Turandot_111-120_b111</t>
  </si>
  <si>
    <t>Handschriftlich: 111</t>
  </si>
  <si>
    <t>winzige helle Flecken/Kratzer/Staub im Bild, feiner heller Strich/Kratzer (untere linke Bildecke)</t>
  </si>
  <si>
    <t>img-461-001-002</t>
  </si>
  <si>
    <t>Turandot_111-120_b112</t>
  </si>
  <si>
    <t>Handschriftlich: 112</t>
  </si>
  <si>
    <t>winzige helle Flecken/Kratzer/Staub im Bild, großer kreißrunder grüner Fleck (oben Mitte9</t>
  </si>
  <si>
    <t>img-461-002</t>
  </si>
  <si>
    <t>Turandot_111-120_b113_b114_b115</t>
  </si>
  <si>
    <t>\V-Archive\00_INTERNE_PROJEKTE\190000_Digis Pantomime NVT\BILD\16\Turandot_111-120_b113_b114_b115.tif</t>
  </si>
  <si>
    <t>img-461-002-001</t>
  </si>
  <si>
    <t>Turandot_111-120_b113</t>
  </si>
  <si>
    <t>Handschriftlich: 113</t>
  </si>
  <si>
    <t>grünliche Verfärbung, Fussel</t>
  </si>
  <si>
    <t>img-461-002-002</t>
  </si>
  <si>
    <t>Turandot_111-120_b114</t>
  </si>
  <si>
    <t>Handschriftlich: 114</t>
  </si>
  <si>
    <t>grünliche Verfärbung, winzige helle Flecken/Kratzer/Staub im Bild</t>
  </si>
  <si>
    <t>img-461-002-003</t>
  </si>
  <si>
    <t>Turandot_111-120_b115</t>
  </si>
  <si>
    <t>Handschriftlich: 115</t>
  </si>
  <si>
    <t>winzige helle Flecken/Kratzer/Staub im Bild</t>
  </si>
  <si>
    <t>img-461-003</t>
  </si>
  <si>
    <t>Turandot_111-120_b116_b117_b118</t>
  </si>
  <si>
    <t>\V-Archive\00_INTERNE_PROJEKTE\190000_Digis Pantomime NVT\BILD\16\Turandot_111-120_b116_b117_b118.tif</t>
  </si>
  <si>
    <t>img-461-003-001</t>
  </si>
  <si>
    <t>Turandot_111-120_b116</t>
  </si>
  <si>
    <t>Handschriftlich: 116</t>
  </si>
  <si>
    <t>img-461-003-002</t>
  </si>
  <si>
    <t>Turandot_111-120_b117</t>
  </si>
  <si>
    <t>Handschriftlich: 117</t>
  </si>
  <si>
    <t>img-461-003-003</t>
  </si>
  <si>
    <t>Turandot_111-120_b118</t>
  </si>
  <si>
    <t>Handschriftlich: 118</t>
  </si>
  <si>
    <t xml:space="preserve">grünliche Verfärbung, feiner heller Strich/Kratzer im bild </t>
  </si>
  <si>
    <t>img-461-004</t>
  </si>
  <si>
    <t>Turandot_111-120_f12_b119_b120</t>
  </si>
  <si>
    <t>\V-Archive\00_INTERNE_PROJEKTE\190000_Digis Pantomime NVT\BILD\16\Turandot_111-120_f12_b119_b120.tif</t>
  </si>
  <si>
    <t>img-461-004-001</t>
  </si>
  <si>
    <t>Turandot_111-120_f12</t>
  </si>
  <si>
    <t>winzige helle Flecken/Kratzer/ Staub im Bild</t>
  </si>
  <si>
    <t>img-461-004-002</t>
  </si>
  <si>
    <t>Turandot_111-120_b119</t>
  </si>
  <si>
    <t>Handschriftlich: 119</t>
  </si>
  <si>
    <t>kleine dunkle Flecken mit Schlieren (unterer Filmrand ins Bild verlaufend</t>
  </si>
  <si>
    <t>img-461-004-003</t>
  </si>
  <si>
    <t>Turandot_111-120_b120</t>
  </si>
  <si>
    <t>Handschriftlich: 120</t>
  </si>
  <si>
    <t>Dunkler Fleck (unten rechts), helle feine Striche/Kratzer (oben Mitte)</t>
  </si>
  <si>
    <t>img-462</t>
  </si>
  <si>
    <t>Handschriftlich: 121-127 Turandot 
Stempel: Coppyright by Cecilie v. Münchhausen 1100 Berlin, Lessingstraße 5 Sparkasse Berlin Konto-Nr. 0812-49-3789</t>
  </si>
  <si>
    <t>img-462-001</t>
  </si>
  <si>
    <t>Turandot_121-127_b121_b122_b123</t>
  </si>
  <si>
    <t>19,3x6,1</t>
  </si>
  <si>
    <t>\V-Archive\00_INTERNE_PROJEKTE\190000_Digis Pantomime NVT\BILD\16\Turandot_121-127_b121_b122_b123.tif</t>
  </si>
  <si>
    <t>img-462-001-001</t>
  </si>
  <si>
    <t>Turandot_121-127_b121</t>
  </si>
  <si>
    <t>Handschriftlich: 121</t>
  </si>
  <si>
    <t>dunkle Schlieren (entlang unterer Bildrand)</t>
  </si>
  <si>
    <t>img-462-001-002</t>
  </si>
  <si>
    <t>Turandot_121-127_b122</t>
  </si>
  <si>
    <t>Handschriftlich: 122</t>
  </si>
  <si>
    <t>img-462-001-003</t>
  </si>
  <si>
    <t>Turandot_121-127_b123</t>
  </si>
  <si>
    <t>Handschriftlich: 123</t>
  </si>
  <si>
    <t>dunkle Schlieren (entlang unterer Bildrand), helle Verfärbung (oberer linker Filmrand ins Bild ragend)</t>
  </si>
  <si>
    <t>img-462-002</t>
  </si>
  <si>
    <t>Turandot_121-127_b124_b125_f9</t>
  </si>
  <si>
    <t>\V-Archive\00_INTERNE_PROJEKTE\190000_Digis Pantomime NVT\BILD\16\Turandot_121-127_b124_b125_f9.tif</t>
  </si>
  <si>
    <t>img-462-002-001</t>
  </si>
  <si>
    <t>Turandot_121-127_b124</t>
  </si>
  <si>
    <t>Handschriftlich: 124</t>
  </si>
  <si>
    <t>img-462-002-002</t>
  </si>
  <si>
    <t>Turandot_121-127_b125</t>
  </si>
  <si>
    <t>Handschriftlich: 125</t>
  </si>
  <si>
    <t>img-462-002-003</t>
  </si>
  <si>
    <t>Turandot_121-127_f9</t>
  </si>
  <si>
    <t>img-462-003</t>
  </si>
  <si>
    <t>Turandot_121-127_f10_f11_b126</t>
  </si>
  <si>
    <t>18,6x6,1</t>
  </si>
  <si>
    <t>\V-Archive\00_INTERNE_PROJEKTE\190000_Digis Pantomime NVT\BILD\16\Turandot_121-127_f10_f11_b126.tif</t>
  </si>
  <si>
    <t>img-462-003-001</t>
  </si>
  <si>
    <t>Turandot_121-127_f10</t>
  </si>
  <si>
    <t>dunkle Schlieren (utnerer Filmrand ins Bild verlaufend)</t>
  </si>
  <si>
    <t>img-462-003-002</t>
  </si>
  <si>
    <t>Turandot_121-127_f11</t>
  </si>
  <si>
    <t>img-462-003-003</t>
  </si>
  <si>
    <t>Turandot_121-127_b126</t>
  </si>
  <si>
    <t>Handschriftlich: 126</t>
  </si>
  <si>
    <t>dunkle Schlieren (utnerer Filmrand ins Bild verlaufend), feiner heller Strich/Kratzer im Bild</t>
  </si>
  <si>
    <t>img-462-004</t>
  </si>
  <si>
    <t>Turandot_121-127_f14_b127</t>
  </si>
  <si>
    <t>13,2x6,1</t>
  </si>
  <si>
    <t>\V-Archive\00_INTERNE_PROJEKTE\190000_Digis Pantomime NVT\BILD\16\Turandot_121-127_f14_b127.tif</t>
  </si>
  <si>
    <t>img-462-004-001</t>
  </si>
  <si>
    <t>Turandot_121-127_f14</t>
  </si>
  <si>
    <t>dunkle Schlieren (utnerer Filmrand ins Bild verlaufend), winzige helle Flecken/Kratzer/Staub im Bild, helle Striche/Kratzer im Bild</t>
  </si>
  <si>
    <t>img-462-004-002</t>
  </si>
  <si>
    <t>Turandot_121-127_b127</t>
  </si>
  <si>
    <t>Handschrifltich: 127</t>
  </si>
  <si>
    <t>img-463</t>
  </si>
  <si>
    <t>Handschriftlich: 128-137 Turandot 
Stempel: Coppyright by Cecilie v. Münchhausen 1100 Berlin, Lessingstraße 5 Sparkasse Berlin Konto-Nr. 0812-49-3789</t>
  </si>
  <si>
    <t>img-463-001</t>
  </si>
  <si>
    <t>Turandot_128-137_b128_b129</t>
  </si>
  <si>
    <t>12,6x6,1</t>
  </si>
  <si>
    <t>\V-Archive\00_INTERNE_PROJEKTE\190000_Digis Pantomime NVT\BILD\16\Turandot_128-137_b128_b129.tif</t>
  </si>
  <si>
    <t>img-463-001-001</t>
  </si>
  <si>
    <t>Turandot_128-137_b128</t>
  </si>
  <si>
    <t>Handschriftlich: 128</t>
  </si>
  <si>
    <t>img-463-001-002</t>
  </si>
  <si>
    <t>Turandot_128-137_b129</t>
  </si>
  <si>
    <t>Handschriftlich: 129</t>
  </si>
  <si>
    <t>dunkle Schlieren (entlang unterer Filmrand ins Bild verlaufend), feine helle Striche/Kratzer im Bild</t>
  </si>
  <si>
    <t>img-463-002</t>
  </si>
  <si>
    <t>Turandot_128-137_f3_b130</t>
  </si>
  <si>
    <t>12,4x6,1</t>
  </si>
  <si>
    <t>\V-Archive\00_INTERNE_PROJEKTE\190000_Digis Pantomime NVT\BILD\16\Turandot_128-137_f3_b130.tif</t>
  </si>
  <si>
    <t>img-463-002-001</t>
  </si>
  <si>
    <t>Turandot_128-137_f3</t>
  </si>
  <si>
    <t>img-463-002-002</t>
  </si>
  <si>
    <t>Turandot_128-137_b130</t>
  </si>
  <si>
    <t>Handschriftlich: 130</t>
  </si>
  <si>
    <t>img-463-003</t>
  </si>
  <si>
    <t>Turandot_128-137_b131_b132_b133</t>
  </si>
  <si>
    <t>\V-Archive\00_INTERNE_PROJEKTE\190000_Digis Pantomime NVT\BILD\16\Turandot_128-137_b131_b132_b133.tif</t>
  </si>
  <si>
    <t>img-463-003-001</t>
  </si>
  <si>
    <t>Turandot_128-137_b131</t>
  </si>
  <si>
    <t>Hnadschriftlich: 131</t>
  </si>
  <si>
    <t>dunkle Schlieren (entlang unterer Filmrand ins Bild verlaufend), heller Fleck/Fingerabdruck (links oben)</t>
  </si>
  <si>
    <t>img-463-003-002</t>
  </si>
  <si>
    <t>Turandot_128-137_b132</t>
  </si>
  <si>
    <t>Hnadschriftlich: 132</t>
  </si>
  <si>
    <t>img-463-003-003</t>
  </si>
  <si>
    <t>Turandot_128-137_b133</t>
  </si>
  <si>
    <t>Hnadschriftlich: 133</t>
  </si>
  <si>
    <t>img-463-004</t>
  </si>
  <si>
    <t>Turandot_128-137_b134_b135_b136</t>
  </si>
  <si>
    <t>18,9x6,1</t>
  </si>
  <si>
    <t>\V-Archive\00_INTERNE_PROJEKTE\190000_Digis Pantomime NVT\BILD\16\Turandot_128-137_b134_b135_b136.tif</t>
  </si>
  <si>
    <t>img-463-004-001</t>
  </si>
  <si>
    <t>Turandot_128-137_b134</t>
  </si>
  <si>
    <t>Handschriftlich: 134</t>
  </si>
  <si>
    <t>dunkle Schlieren (entlang unterer Filmrand ins Bild verlaufend), heller/bläulicher Fleck (Flüssigkeit?)</t>
  </si>
  <si>
    <t>img-463-004-002</t>
  </si>
  <si>
    <t>Turandot_128-137_b135</t>
  </si>
  <si>
    <t>Handschriftlich: 135</t>
  </si>
  <si>
    <t>img-463-004-003</t>
  </si>
  <si>
    <t>Turandot_128-137_b136</t>
  </si>
  <si>
    <t>Handschriftlich: 136</t>
  </si>
  <si>
    <t>dunkle Flecken (unterer Bildrand links)</t>
  </si>
  <si>
    <t>img-463-005</t>
  </si>
  <si>
    <t>Turandot_128-137_b137_f15_f16</t>
  </si>
  <si>
    <t>16,2x6,1</t>
  </si>
  <si>
    <t>\V-Archive\00_INTERNE_PROJEKTE\190000_Digis Pantomime NVT\BILD\16\Turandot_128-137_b137_f15_f16.tif</t>
  </si>
  <si>
    <t>img-463-005-001</t>
  </si>
  <si>
    <t>Turandot_128-137_b137</t>
  </si>
  <si>
    <t>Handschriftlich: 137</t>
  </si>
  <si>
    <t>Entwicklungsfehler (senkrecht, Bildmitte), dunkle Flecken (unterer Filmrand ins Bild verlaufend)</t>
  </si>
  <si>
    <t>img-463-005-002</t>
  </si>
  <si>
    <t>Turandot_128-137_f15</t>
  </si>
  <si>
    <t>img-463-005-003</t>
  </si>
  <si>
    <t>Turandot_128-137_f16</t>
  </si>
  <si>
    <t>rechter Bildrand abgeschnitten, grünliche Verfärbung (unterer Filmrand)</t>
  </si>
  <si>
    <t>img-464</t>
  </si>
  <si>
    <t>Handschriftlich: Turandot Totale
Stempel: Coppyright by Cecilie v. Münchhausen 1100 Berlin, Lessingstraße 5 Sparkasse Berlin Konto-Nr. 0812-49-3789</t>
  </si>
  <si>
    <t>19,9x7,4</t>
  </si>
  <si>
    <t>img-464-001</t>
  </si>
  <si>
    <t>Turandot_Totale_b1b_b2b_b3b</t>
  </si>
  <si>
    <t>"Von Kalaf und Prinzessin Turandot", Aufführung</t>
  </si>
  <si>
    <t>19,5x6,1</t>
  </si>
  <si>
    <t>\V-Archive\00_INTERNE_PROJEKTE\190000_Digis Pantomime NVT\BILD\16\Turandot_Totale_b1b_b2b_b3b.tif</t>
  </si>
  <si>
    <t>img-464-001-001</t>
  </si>
  <si>
    <t>Turandot_Totale_b1b</t>
  </si>
  <si>
    <t>Handschriftlich: 1B</t>
  </si>
  <si>
    <t xml:space="preserve">heller feiner Strich/Kratzer </t>
  </si>
  <si>
    <t>img-464-001-002</t>
  </si>
  <si>
    <t>Turandot_Totale_b2b</t>
  </si>
  <si>
    <t>Handschriftlich: 2B</t>
  </si>
  <si>
    <t>winzige helle Flecken/Staub/Kratzer im Bild, Fussel, helle feine Striche im Bild</t>
  </si>
  <si>
    <t>img-464-001-003</t>
  </si>
  <si>
    <t>Turandot_Totale_b3b</t>
  </si>
  <si>
    <t>Handschriftlich: 3B</t>
  </si>
  <si>
    <t>helle feine Striche im Bild</t>
  </si>
  <si>
    <t>img-464-002</t>
  </si>
  <si>
    <t>Turandot_Totale_b4b_b5b_b6b</t>
  </si>
  <si>
    <t>\V-Archive\00_INTERNE_PROJEKTE\190000_Digis Pantomime NVT\BILD\16\Turandot_Totale_b4b_b5b_b6b.tif</t>
  </si>
  <si>
    <t>img-464-002-001</t>
  </si>
  <si>
    <t>Turandot_Totale_b4b</t>
  </si>
  <si>
    <t>Handschriftlich: 4B</t>
  </si>
  <si>
    <t>img-464-002-002</t>
  </si>
  <si>
    <t>Turandot_Totale_b5b</t>
  </si>
  <si>
    <t>Handschriftlich: 5B</t>
  </si>
  <si>
    <t>img-464-002-003</t>
  </si>
  <si>
    <t>Turandot_Totale_b6b</t>
  </si>
  <si>
    <t>Handschriftlich: 6B</t>
  </si>
  <si>
    <t>helle feine Striche im Bild, rechte untere Bildecke abgeschnitten</t>
  </si>
  <si>
    <t>img-464-003</t>
  </si>
  <si>
    <t>Turandot_Totale_b7b_b8b_b9b</t>
  </si>
  <si>
    <t>\V-Archive\00_INTERNE_PROJEKTE\190000_Digis Pantomime NVT\BILD\16\Turandot_Totale_b7b_b8b_b9b.tif</t>
  </si>
  <si>
    <t>img-464-003-001</t>
  </si>
  <si>
    <t>Turandot_Totale_b7b</t>
  </si>
  <si>
    <t>Handschriftlich: 7B</t>
  </si>
  <si>
    <t>linke Bildseite abgeschnitten, helle feine Striche/Kratzer im Bild</t>
  </si>
  <si>
    <t>img-464-003-002</t>
  </si>
  <si>
    <t>Turandot_Totale_b8b</t>
  </si>
  <si>
    <t>Handschriftlich: 8B</t>
  </si>
  <si>
    <t>img-464-003-003</t>
  </si>
  <si>
    <t>Turandot_Totale_b9b</t>
  </si>
  <si>
    <t>Handschriftlich: 9B</t>
  </si>
  <si>
    <t>helle feine Striche/Kratzer im Bild</t>
  </si>
  <si>
    <t>img-464-004</t>
  </si>
  <si>
    <t>Turandot_Totale_b10b_b11b_b12b</t>
  </si>
  <si>
    <t>\V-Archive\00_INTERNE_PROJEKTE\190000_Digis Pantomime NVT\BILD\16\Turandot_Totale_b10b_b11b_b12b.tif</t>
  </si>
  <si>
    <t>img-464-004-001</t>
  </si>
  <si>
    <t>Turandot_Totale_b10b</t>
  </si>
  <si>
    <t>Handschriftlich: 10B</t>
  </si>
  <si>
    <t>feine helle Striche/Kratzer im Bild</t>
  </si>
  <si>
    <t>img-464-004-002</t>
  </si>
  <si>
    <t>Turandot_Totale_b11b</t>
  </si>
  <si>
    <t xml:space="preserve">schöne Frontalansicht mit Publikum </t>
  </si>
  <si>
    <t>Handschriftlich: 11B</t>
  </si>
  <si>
    <t>heller Streifen (unten mittig), dunkler Fleck (unten rechts</t>
  </si>
  <si>
    <t>img-464-004-003</t>
  </si>
  <si>
    <t>Turandot_Totale_b12b</t>
  </si>
  <si>
    <t>img-464-005</t>
  </si>
  <si>
    <t>Turandot_Totale_b13b_b14b_b15b</t>
  </si>
  <si>
    <t>\V-Archive\00_INTERNE_PROJEKTE\190000_Digis Pantomime NVT\BILD\16\Turandot_Totale_b13b_b14b_b15b.tif</t>
  </si>
  <si>
    <t>img-464-005-001</t>
  </si>
  <si>
    <t>Turandot_Totale_b13b</t>
  </si>
  <si>
    <t>Handschriftlich: 13B</t>
  </si>
  <si>
    <t>img-464-005-002</t>
  </si>
  <si>
    <t>Turandot_Totale_b14b</t>
  </si>
  <si>
    <t>Handschriftlich: 14B</t>
  </si>
  <si>
    <t>img-464-005-003</t>
  </si>
  <si>
    <t>Turandot_Totale_b15b</t>
  </si>
  <si>
    <t>Handschriftlich: 15B</t>
  </si>
  <si>
    <t>winzige helle Flecken/Kratzer im Bild, feine helle Striche im Bild, ein Haar</t>
  </si>
  <si>
    <t>img-464-006</t>
  </si>
  <si>
    <t>Turandot_Totale_b16b_b17b_b18b</t>
  </si>
  <si>
    <t>\V-Archive\00_INTERNE_PROJEKTE\190000_Digis Pantomime NVT\BILD\16\Turandot_Totale_b16b_b17b_b18b.tif</t>
  </si>
  <si>
    <t>img-464-006-001</t>
  </si>
  <si>
    <t>Turandot_Totale_b16b</t>
  </si>
  <si>
    <t>Handschriftlich: 16B</t>
  </si>
  <si>
    <t>dunkle Schlieren (untere linke Bildecke), ein haar (rechts unten)</t>
  </si>
  <si>
    <t>img-464-006-002</t>
  </si>
  <si>
    <t>Turandot_Totale_b17b</t>
  </si>
  <si>
    <t>Handschriftlich: 17B</t>
  </si>
  <si>
    <t>img-464-006-003</t>
  </si>
  <si>
    <t>Turandot_Totale_b18b</t>
  </si>
  <si>
    <t>Handschriftlich: 18B</t>
  </si>
  <si>
    <t>img-464-007</t>
  </si>
  <si>
    <t>Turandot_Totale_b19b_b20b_b21b</t>
  </si>
  <si>
    <t>\V-Archive\00_INTERNE_PROJEKTE\190000_Digis Pantomime NVT\BILD\16\Turandot_Totale_b19b_b20b_b21b.tif</t>
  </si>
  <si>
    <t>img-464-007-001</t>
  </si>
  <si>
    <t>Turandot_Totale_b19b</t>
  </si>
  <si>
    <t>Handschriftlich: 19B</t>
  </si>
  <si>
    <t>dunkle Schlieren (untere linke Bildecke), ein haar (rechts unten), ein Haar, feine helle Striche/Kratzer im Bild</t>
  </si>
  <si>
    <t>img-464-007-002</t>
  </si>
  <si>
    <t>Turandot_Totale_b20b</t>
  </si>
  <si>
    <t>Handschriftlich: 20B</t>
  </si>
  <si>
    <t>helle runde Flecken (unten Mitte), etwas staubig</t>
  </si>
  <si>
    <t>img-464-007-003</t>
  </si>
  <si>
    <t>Turandot_Totale_b21b</t>
  </si>
  <si>
    <t>Handschriftlich: 21B</t>
  </si>
  <si>
    <t>dunkle Schlieren (unterer Bildrand mittig)</t>
  </si>
  <si>
    <t>img-464-008</t>
  </si>
  <si>
    <t>Turandot_Totale_b22b_b23b_b24b</t>
  </si>
  <si>
    <t>\V-Archive\00_INTERNE_PROJEKTE\190000_Digis Pantomime NVT\BILD\16\Turandot_Totale_b22b_b23b_b24b.tif</t>
  </si>
  <si>
    <t>img-464-008-001</t>
  </si>
  <si>
    <t>Turandot_Totale_b22b</t>
  </si>
  <si>
    <t>Handschriftlich: 22B</t>
  </si>
  <si>
    <t>img-464-008-002</t>
  </si>
  <si>
    <t>Turandot_Totale_b23b</t>
  </si>
  <si>
    <t>Handschriftlich: 23B</t>
  </si>
  <si>
    <t>img-464-008-003</t>
  </si>
  <si>
    <t>Turandot_Totale_b24b</t>
  </si>
  <si>
    <t>Handschriftlich: 24B</t>
  </si>
  <si>
    <t>img-464-009</t>
  </si>
  <si>
    <t>Turandot_Totale_b25b_b26b_b27b</t>
  </si>
  <si>
    <t>\V-Archive\00_INTERNE_PROJEKTE\190000_Digis Pantomime NVT\BILD\16\Turandot_Totale_b25b_b26b_b27b.tif</t>
  </si>
  <si>
    <t>img-464-009-001</t>
  </si>
  <si>
    <t>Turandot_Totale_b25b</t>
  </si>
  <si>
    <t>Handschriftlich: 25B</t>
  </si>
  <si>
    <t>img-464-009-002</t>
  </si>
  <si>
    <t>Turandot_Totale_b26b</t>
  </si>
  <si>
    <t>dunkle Schlieren (entlang unterer Filmrand ins Bild verlaufend), Haar</t>
  </si>
  <si>
    <t>img-464-009-003</t>
  </si>
  <si>
    <t>Turandot_Totale_b27b</t>
  </si>
  <si>
    <t>Handschriftlich: 26B</t>
  </si>
  <si>
    <t>dunkle Schlieren (entlang unterer Filmrand ins Bild verlaufend), heller länglicher Fleck (waagrecht, unterer Filmrand und oberer Filmrand), Einriss (unterer Filmrand)</t>
  </si>
  <si>
    <t>img-464-010</t>
  </si>
  <si>
    <t>Turandot_Totale_b28b_b29b_b30b</t>
  </si>
  <si>
    <t>\V-Archive\00_INTERNE_PROJEKTE\190000_Digis Pantomime NVT\BILD\16\Turandot_Totale_b28b_b29b_b30b.tif</t>
  </si>
  <si>
    <t>img-464-010-001</t>
  </si>
  <si>
    <t>Turandot_Totale_b28b</t>
  </si>
  <si>
    <t>Handschriftlich: 28B</t>
  </si>
  <si>
    <t>Haar, helle fiene Striche/Kratzer im Bild</t>
  </si>
  <si>
    <t>img-464-010-002</t>
  </si>
  <si>
    <t>Turandot_Totale_b29b</t>
  </si>
  <si>
    <t>Handschriftlich: 29B</t>
  </si>
  <si>
    <t>img-464-010-003</t>
  </si>
  <si>
    <t>Turandot_Totale_b30b</t>
  </si>
  <si>
    <t>Handschriftlich: 30B</t>
  </si>
  <si>
    <t>helle feine Striche/Kratzer/Fussel im Bild</t>
  </si>
  <si>
    <t>img-464-011</t>
  </si>
  <si>
    <t>Turandot_Totale_b31b_b32b</t>
  </si>
  <si>
    <t>11,5x6,1</t>
  </si>
  <si>
    <t>\V-Archive\00_INTERNE_PROJEKTE\190000_Digis Pantomime NVT\BILD\16\Turandot_Totale_b31b_b32b.tif</t>
  </si>
  <si>
    <t>img-464-011-001</t>
  </si>
  <si>
    <t>Turandot_Totale_b31b</t>
  </si>
  <si>
    <t>Handschriftlich: 31B</t>
  </si>
  <si>
    <t>img-464-011-002</t>
  </si>
  <si>
    <t>Turandot_Totale_b32b</t>
  </si>
  <si>
    <t>Handschriftlich: 32B</t>
  </si>
  <si>
    <t>img-464-012</t>
  </si>
  <si>
    <t>Turandot_Totale_b33b_b34b</t>
  </si>
  <si>
    <t>\V-Archive\00_INTERNE_PROJEKTE\190000_Digis Pantomime NVT\BILD\16\Turandot_Totale_b33b_b34b.tif</t>
  </si>
  <si>
    <t>img-464-012-001</t>
  </si>
  <si>
    <t>Turandot_Totale_b33b</t>
  </si>
  <si>
    <t>Handschriftlich: 33B</t>
  </si>
  <si>
    <t>linker Bildrand schief abgeschnitten, winzige helle Flecken/Kratzer im Bild</t>
  </si>
  <si>
    <t>img-464-012-002</t>
  </si>
  <si>
    <t>Turandot_Totale_b34b</t>
  </si>
  <si>
    <t>Handschriftlich: 34B</t>
  </si>
  <si>
    <t>rechter Bildrand etwas abgeschnitten, etwas staubig</t>
  </si>
  <si>
    <t>img-464-013</t>
  </si>
  <si>
    <t>Turandot_Totale_b35b_b36b_b37b</t>
  </si>
  <si>
    <t>\V-Archive\00_INTERNE_PROJEKTE\190000_Digis Pantomime NVT\BILD\16\Turandot_Totale_b35b_b36b_b37b.tif</t>
  </si>
  <si>
    <t>img-464-013-001</t>
  </si>
  <si>
    <t>Turandot_Totale_b35b</t>
  </si>
  <si>
    <t>Handschriftlich: 35B</t>
  </si>
  <si>
    <t>img-464-013-002</t>
  </si>
  <si>
    <t>Turandot_Totale_b36b</t>
  </si>
  <si>
    <t>Handschriftlich: 36B</t>
  </si>
  <si>
    <t>dunkle Schlieren (unterer Filmrand ins Bild verlaufend), dunkle Flecken (unterer und oberer Filmrand), helle Flecken (unterer und oberer Filmrand), Risse(unterer Filmrand</t>
  </si>
  <si>
    <t>img-464-013-003</t>
  </si>
  <si>
    <t>Turandot_Totale_b37b</t>
  </si>
  <si>
    <t>Handschriftlich: 37B</t>
  </si>
  <si>
    <t>Risse (unterer und oberer Filmrand), Haar, helle feine Striche/Kratzer (rechts oben)</t>
  </si>
  <si>
    <t>img-464-014</t>
  </si>
  <si>
    <t>Turandot_Totale_b38b_b39b_b40b</t>
  </si>
  <si>
    <t>19,6x6,1</t>
  </si>
  <si>
    <t>\V-Archive\00_INTERNE_PROJEKTE\190000_Digis Pantomime NVT\BILD\16\Turandot_Totale_b38b_b39b_b40b.tif</t>
  </si>
  <si>
    <t>img-464-014-001</t>
  </si>
  <si>
    <t>Turandot_Totale_b38b</t>
  </si>
  <si>
    <t>Handschriftlich: 38B</t>
  </si>
  <si>
    <t>Risse (entlang unterer Filmrand) feine helle Striche/Kratzer im Bild</t>
  </si>
  <si>
    <t>img-464-014-002</t>
  </si>
  <si>
    <t>Turandot_Totale_b39b</t>
  </si>
  <si>
    <t>Handschriftlich: 39B</t>
  </si>
  <si>
    <t>img-464-014-003</t>
  </si>
  <si>
    <t>Turandot_Totale_b40b</t>
  </si>
  <si>
    <t>Handschriftlich: 40B</t>
  </si>
  <si>
    <t>Risse (entlang unterer Filmrand) feine helle Striche/Kratzer/Staub im Bild</t>
  </si>
  <si>
    <t>img-464-015</t>
  </si>
  <si>
    <t>Turandot_Totale_b41b_b42b_b43b</t>
  </si>
  <si>
    <t>\V-Archive\00_INTERNE_PROJEKTE\190000_Digis Pantomime NVT\BILD\16\Turandot_Totale_b41b_b42b_b43b.tif</t>
  </si>
  <si>
    <t>img-464-015-001</t>
  </si>
  <si>
    <t>Turandot_Totale_b41b</t>
  </si>
  <si>
    <t>Handschriftlich: 41B</t>
  </si>
  <si>
    <t>linker Bildrand abgeschnitten, dunkle Schlieren (entlang unterer Filmrand ins Bild verlaufend), feine helle Striche im Bild</t>
  </si>
  <si>
    <t>img-464-015-002</t>
  </si>
  <si>
    <t>Turandot_Totale_b42b</t>
  </si>
  <si>
    <t>Handschriftlich: 42B</t>
  </si>
  <si>
    <t>Haar, feine helle Striche/Kratzer im Bild</t>
  </si>
  <si>
    <t>img-464-015-003</t>
  </si>
  <si>
    <t>Turandot_Totale_b43b</t>
  </si>
  <si>
    <t>Handschriftlich: 43B</t>
  </si>
  <si>
    <t>img-464-016</t>
  </si>
  <si>
    <t>Turandot_Totale_b44b_b45b</t>
  </si>
  <si>
    <t>11,9x6,1</t>
  </si>
  <si>
    <t>\V-Archive\00_INTERNE_PROJEKTE\190000_Digis Pantomime NVT\BILD\16\Turandot_Totale_b44b_b45b.tif</t>
  </si>
  <si>
    <t>img-464-016-001</t>
  </si>
  <si>
    <t>Turandot_Totale_b44b</t>
  </si>
  <si>
    <t>Handschriftlich: 44B</t>
  </si>
  <si>
    <t>feine helle Striche/Kratzer im Bild, Haar, etwas staubig, dunkle Schlieren (entlang unterer Filmrand ins Bild verlaufend)</t>
  </si>
  <si>
    <t>img-464-016-002</t>
  </si>
  <si>
    <t>Turandot_Totale_b45b</t>
  </si>
  <si>
    <t>Handschriftlich: 45B</t>
  </si>
  <si>
    <t>etwas staubig, helle Verfärbung (entlang unterer Filmrand), dunkle Schlieren (unterer Filmrand ins Bild verlaufend)</t>
  </si>
  <si>
    <t>img-465</t>
  </si>
  <si>
    <t>Handschriftlich: 138-152 Turandot 
Stempel: Coppyright by Cecilie v. Münchhausen 1100 Berlin, Lessingstraße 5 Sparkasse Berlin Konto-Nr. 0812-49-3789</t>
  </si>
  <si>
    <t>img-465-001</t>
  </si>
  <si>
    <t>Turandot_138-152_b138_b139</t>
  </si>
  <si>
    <t>"Von Kalaf und Prinzessin Turandot", Aufführung / Bühnenprobe</t>
  </si>
  <si>
    <t>11,4x6,1</t>
  </si>
  <si>
    <t>\V-Archive\00_INTERNE_PROJEKTE\190000_Digis Pantomime NVT\BILD\16\Turandot_138-152_b138_b139.tif</t>
  </si>
  <si>
    <t>img-465-001-001</t>
  </si>
  <si>
    <t>Turandot_138-152_b138</t>
  </si>
  <si>
    <t>Überblendung zu img-465-001-002</t>
  </si>
  <si>
    <t>Handschriftlich: 138</t>
  </si>
  <si>
    <t>Lila Strich (waagrecht oben), feine helle Striche/Kratzer/Staub im Bild</t>
  </si>
  <si>
    <t>img-465-001-002</t>
  </si>
  <si>
    <t>Turandot_138-152_b139</t>
  </si>
  <si>
    <t>Überblendungsfehler</t>
  </si>
  <si>
    <t>Handschriftlich: 139</t>
  </si>
  <si>
    <t>img-465-002</t>
  </si>
  <si>
    <t>Turandot_138-152_b140_b141_b142</t>
  </si>
  <si>
    <t>14x6,1</t>
  </si>
  <si>
    <t>\V-Archive\00_INTERNE_PROJEKTE\190000_Digis Pantomime NVT\BILD\16\Turandot_138-152_b140_b141_b142.tif</t>
  </si>
  <si>
    <t>img-465-002-001</t>
  </si>
  <si>
    <t>Turandot_138-152_b140</t>
  </si>
  <si>
    <t>Überblendung zu img-465-002-002</t>
  </si>
  <si>
    <t>Handschriftlich: 140</t>
  </si>
  <si>
    <t>Linke Bildseite abgeschnitten, etwas staubig, winzige helle Flecken/Kratzer/Staub im Bild</t>
  </si>
  <si>
    <t>img-465-002-002</t>
  </si>
  <si>
    <t>Turandot_138-152_b141</t>
  </si>
  <si>
    <t>Überblendung zu img-465-002-003</t>
  </si>
  <si>
    <t>Handschriftlich: 141</t>
  </si>
  <si>
    <t>etwas staubig, winzige helle Flecken/Kratzer/Staub im Bild</t>
  </si>
  <si>
    <t>img-465-002-003</t>
  </si>
  <si>
    <t>Turandot_138-152_b142</t>
  </si>
  <si>
    <t>Handschriftlich: 142</t>
  </si>
  <si>
    <t>img-465-003</t>
  </si>
  <si>
    <t>Turandot_138-152_b143_b144</t>
  </si>
  <si>
    <t>12,5x6,1</t>
  </si>
  <si>
    <t>\V-Archive\00_INTERNE_PROJEKTE\190000_Digis Pantomime NVT\BILD\16\Turandot_138-152_b143_b144.tif</t>
  </si>
  <si>
    <t>img-465-003-001</t>
  </si>
  <si>
    <t>Turandot_138-152_b143</t>
  </si>
  <si>
    <t>Handschriftlich: 143</t>
  </si>
  <si>
    <t>img-465-003-002</t>
  </si>
  <si>
    <t>Turandot_138-152_b144</t>
  </si>
  <si>
    <t>Handschriftlich: 144</t>
  </si>
  <si>
    <t>dunkle Schlieren (unterer Filmrand ins Bild verlaufend), Kratzer (oben Mitte)</t>
  </si>
  <si>
    <t>img-465-004</t>
  </si>
  <si>
    <t>Turandot_138-152_b145_b146</t>
  </si>
  <si>
    <t>11,2x6,1</t>
  </si>
  <si>
    <t>img-465-004-001</t>
  </si>
  <si>
    <t>Turandot_138-152_b145</t>
  </si>
  <si>
    <t>Handschriftlich: 145</t>
  </si>
  <si>
    <t>img-465-004-002</t>
  </si>
  <si>
    <t>Turandot_138-152_b146</t>
  </si>
  <si>
    <t>Handschriftlich: 146</t>
  </si>
  <si>
    <t>img-465-005</t>
  </si>
  <si>
    <t>Turandot_138-152_b147_b148</t>
  </si>
  <si>
    <t>\V-Archive\00_INTERNE_PROJEKTE\190000_Digis Pantomime NVT\BILD\16\Turandot_138-152_b147_b148.tif</t>
  </si>
  <si>
    <t>img-465-005-001</t>
  </si>
  <si>
    <t>Turandot_138-152_b147</t>
  </si>
  <si>
    <t>Handschriftlich: 147</t>
  </si>
  <si>
    <t>etwas staubig, ein dunkler Fleck (unterer Filmrand ins Bild verlaufend)</t>
  </si>
  <si>
    <t>img-465-005-002</t>
  </si>
  <si>
    <t>Turandot_138-152_b148</t>
  </si>
  <si>
    <t>Handschriftlich: 148</t>
  </si>
  <si>
    <t>img-465-006</t>
  </si>
  <si>
    <t>Turandot_138-152_b149_b150_b151</t>
  </si>
  <si>
    <t>\V-Archive\00_INTERNE_PROJEKTE\190000_Digis Pantomime NVT\BILD\16\Turandot_138-152_b149_b150_b151.tif</t>
  </si>
  <si>
    <t>img-465-006-001</t>
  </si>
  <si>
    <t>Turandot_138-152_b149</t>
  </si>
  <si>
    <t>Handschriftlich: 149</t>
  </si>
  <si>
    <t>lila Streifen (waagrecht, mitte) feine helle Striche/Kratzer im Bild</t>
  </si>
  <si>
    <t>img-465-006-002</t>
  </si>
  <si>
    <t>Turandot_138-152_b150</t>
  </si>
  <si>
    <t>Handschriftlich: 150</t>
  </si>
  <si>
    <t>lila Streifen (waagrecht, Mitte), dunkle Schlieren (unterer Filmrand ins Bild verlaufend), Haar</t>
  </si>
  <si>
    <t>img-465-006-003</t>
  </si>
  <si>
    <t>Turandot_138-152_b151</t>
  </si>
  <si>
    <t>Handschriftlich: 151</t>
  </si>
  <si>
    <t>img-465-007</t>
  </si>
  <si>
    <t>Turandot_138-152_b152_b153</t>
  </si>
  <si>
    <t>13x6,1</t>
  </si>
  <si>
    <t>\V-Archive\00_INTERNE_PROJEKTE\190000_Digis Pantomime NVT\BILD\16\Turandot_138-152_b152_b153.tif</t>
  </si>
  <si>
    <t>img-465-007-001</t>
  </si>
  <si>
    <t>Turandot_138-152_b152</t>
  </si>
  <si>
    <t>Handschriftlich: 152</t>
  </si>
  <si>
    <t>img-465-007-002</t>
  </si>
  <si>
    <t>Turandot_138-152_b153</t>
  </si>
  <si>
    <t>Handschriftlich: 153</t>
  </si>
  <si>
    <t>Belichtungsfehler</t>
  </si>
  <si>
    <t>img-466</t>
  </si>
  <si>
    <t>Handschriftlich: 154-170 Turandot 
Stempel: Coppyright by Cecilie v. Münchhausen 1100 Berlin, Lessingstraße 5 Sparkasse Berlin Konto-Nr. 0812-49-3789</t>
  </si>
  <si>
    <t>img-466-001</t>
  </si>
  <si>
    <t>Turandot_154-170_b154_b155</t>
  </si>
  <si>
    <t>11,6x6,1</t>
  </si>
  <si>
    <t>\V-Archive\00_INTERNE_PROJEKTE\190000_Digis Pantomime NVT\BILD\16\Turandot_154-170_b154_b155.tif</t>
  </si>
  <si>
    <t>img-466-001-001</t>
  </si>
  <si>
    <t>Turandot_154-170_b154</t>
  </si>
  <si>
    <t>Handschriftlich: 154</t>
  </si>
  <si>
    <t>kleine dunkle Flecken (unterer Filmrand und oberer Bildrand links)</t>
  </si>
  <si>
    <t>img-466-001-002</t>
  </si>
  <si>
    <t>Turandot_154-170_b155</t>
  </si>
  <si>
    <t>Handschriftlich: 155</t>
  </si>
  <si>
    <t>img-466-002</t>
  </si>
  <si>
    <t>Turandot_154-170_b156_b157_b158</t>
  </si>
  <si>
    <t>16,6x6,1</t>
  </si>
  <si>
    <t>\V-Archive\00_INTERNE_PROJEKTE\190000_Digis Pantomime NVT\BILD\16\Turandot_154-170_b156_b157_b158.tif</t>
  </si>
  <si>
    <t>img-466-002-001</t>
  </si>
  <si>
    <t>Turandot_154-170_b156</t>
  </si>
  <si>
    <t>Handschriftlich: 156</t>
  </si>
  <si>
    <t>img-466-002-002</t>
  </si>
  <si>
    <t>Turandot_154-170_b157</t>
  </si>
  <si>
    <t>Handschriftlich: 157</t>
  </si>
  <si>
    <t>dunkle Flecken (oberer Bildrand</t>
  </si>
  <si>
    <t>img-466-002-003</t>
  </si>
  <si>
    <t>Turandot_154-170_b158</t>
  </si>
  <si>
    <t>Handschriftlich: 158</t>
  </si>
  <si>
    <t>Haar, rechter Bildrand abgeschnitten, winzige helle Flecken/Staub im Bild</t>
  </si>
  <si>
    <t>img-466-003</t>
  </si>
  <si>
    <t>Turandot_154-170_b159_b160_b161</t>
  </si>
  <si>
    <t>\V-Archive\00_INTERNE_PROJEKTE\190000_Digis Pantomime NVT\BILD\16\Turandot_154-170_b159_b160_b161.tif</t>
  </si>
  <si>
    <t>img-466-003-001</t>
  </si>
  <si>
    <t>Turandot_154-170_b159</t>
  </si>
  <si>
    <t>Handschriftlich: 159</t>
  </si>
  <si>
    <t>Haar, winzige helle Flecken/Kratzer/Staub im Bild</t>
  </si>
  <si>
    <t>img-466-003-002</t>
  </si>
  <si>
    <t>Turandot_154-170_b160</t>
  </si>
  <si>
    <t>Handschriftlich: 160</t>
  </si>
  <si>
    <t>img-466-003-003</t>
  </si>
  <si>
    <t>Turandot_154-170_b161</t>
  </si>
  <si>
    <t>Handschriftlich: 161</t>
  </si>
  <si>
    <t>Dunkler ovaler Fleck (unten links), etwas staubig</t>
  </si>
  <si>
    <t>img-466-004</t>
  </si>
  <si>
    <t>Turandot_154-170_b162_b163_b164</t>
  </si>
  <si>
    <t>\V-Archive\00_INTERNE_PROJEKTE\190000_Digis Pantomime NVT\BILD\16\Turandot_154-170_b162_b163_b164.tif</t>
  </si>
  <si>
    <t>img-466-004-001</t>
  </si>
  <si>
    <t>Turandot_154-170_b162</t>
  </si>
  <si>
    <t>Handschriftlich: 162</t>
  </si>
  <si>
    <t>Grüne, lila und Blaue Streifen (waagrecht in Bildmitte), kleine dunkle Flecken (unterer Bildrand)</t>
  </si>
  <si>
    <t>img-466-004-002</t>
  </si>
  <si>
    <t>Turandot_154-170_b163</t>
  </si>
  <si>
    <t>Handschriftlich: 163</t>
  </si>
  <si>
    <t>Grüne, lila und Blaue Streifen (waagrecht in Bildmitte), dunkle Schlieren (entlang unterer Filmrand), helle Verfärbung (entlang oberer und unterer Filmrand), dunkler Fleck (unten links)</t>
  </si>
  <si>
    <t>img-466-004-003</t>
  </si>
  <si>
    <t>Turandot_154-170_b164</t>
  </si>
  <si>
    <t>Handschriftlich: 164</t>
  </si>
  <si>
    <t>Grüne, lila und Blaue Streifen (waagrecht in Bildmitte), helle Flecken (entlang unterer Filmrand und obere rechte Bildecke), rechte obere Bildecke abgeschnitten</t>
  </si>
  <si>
    <t>img-466-005</t>
  </si>
  <si>
    <t>Turandot_154-170_b165_b166_b167</t>
  </si>
  <si>
    <t>\V-Archive\00_INTERNE_PROJEKTE\190000_Digis Pantomime NVT\BILD\16\Turandot_154-170_b165_b166_b167.tif</t>
  </si>
  <si>
    <t>img-466-005-001</t>
  </si>
  <si>
    <t>Turandot_154-170_b165</t>
  </si>
  <si>
    <t>Handschriftlich: 165</t>
  </si>
  <si>
    <t>helle Flecken (oberer und unterer Filmrand, im Bild unten mittig), winzige helle Flecken/Kratzer/Staub im Bild</t>
  </si>
  <si>
    <t>img-466-005-002</t>
  </si>
  <si>
    <t>Turandot_154-170_b166</t>
  </si>
  <si>
    <t>Handschriftlich: 166</t>
  </si>
  <si>
    <t>winzige helle Flecken/Staub im Bild, gelbliche Flecken (oben mittig)</t>
  </si>
  <si>
    <t>img-466-005-003</t>
  </si>
  <si>
    <t>Turandot_154-170_b167</t>
  </si>
  <si>
    <t>Handschriftlich: 167</t>
  </si>
  <si>
    <t>winzige helle Flecken/Staub im Bild, gelbliche Flecken (oben mittig), helle feine Striche/ Kratzer im Bild</t>
  </si>
  <si>
    <t>img-466-006</t>
  </si>
  <si>
    <t>Turandot_154-170_b168_b169_b170</t>
  </si>
  <si>
    <t>\V-Archive\00_INTERNE_PROJEKTE\190000_Digis Pantomime NVT\BILD\16\Turandot_154-170_b168_b169_b170.tif</t>
  </si>
  <si>
    <t>img-466-006-001</t>
  </si>
  <si>
    <t>Turandot_154-170_b168</t>
  </si>
  <si>
    <t>Handschriftlich: 168</t>
  </si>
  <si>
    <t>img-466-006-002</t>
  </si>
  <si>
    <t>Turandot_154-170_b169</t>
  </si>
  <si>
    <t>Handschriftlich: 169</t>
  </si>
  <si>
    <t>img-466-006-003</t>
  </si>
  <si>
    <t>Turandot_154-170_b170</t>
  </si>
  <si>
    <t>Handschriftlich: 170</t>
  </si>
  <si>
    <t>heller feiner Strich/Kratzer (oben mittig)</t>
  </si>
  <si>
    <t>img-467</t>
  </si>
  <si>
    <t>Handschriftlich: 171-179 Turandot 
Stempel: Coppyright by Cecilie v. Münchhausen 1100 Berlin, Lessingstraße 5 Sparkasse Berlin Konto-Nr. 0812-49-3789</t>
  </si>
  <si>
    <t>img-467-001</t>
  </si>
  <si>
    <t>Turandot_171-179_b171_b172</t>
  </si>
  <si>
    <t>10,9x6,1</t>
  </si>
  <si>
    <t>\V-Archive\00_INTERNE_PROJEKTE\190000_Digis Pantomime NVT\BILD\16\Turandot_171-179_b171_b172.tif</t>
  </si>
  <si>
    <t>img-467-001-001</t>
  </si>
  <si>
    <t>Turandot_171-179_b171</t>
  </si>
  <si>
    <t>Handschriftlich: 171</t>
  </si>
  <si>
    <t>dunkle Schlieren (entlang unterer Filmrand ins Bild verlaufend), helle Verfärbungen/Flecken (oberer und unterer Filmrand), winzige helle Flecken/Kratzer im Bild, etwas staubig</t>
  </si>
  <si>
    <t>img-467-001-002</t>
  </si>
  <si>
    <t>Turandot_171-179_b172</t>
  </si>
  <si>
    <t>Handschriftlich: 172</t>
  </si>
  <si>
    <t>dunkle Schlieren (entlang unterer Filmrand ins Bild verlaufend), etwas staubig</t>
  </si>
  <si>
    <t>img-467-002</t>
  </si>
  <si>
    <t>Turandot_171-179_b173_b174_b175</t>
  </si>
  <si>
    <t>\V-Archive\00_INTERNE_PROJEKTE\190000_Digis Pantomime NVT\BILD\16\Turandot_171-179_b173_b174_b175.tif</t>
  </si>
  <si>
    <t>img-467-002-001</t>
  </si>
  <si>
    <t>Turandot_171-179_b173</t>
  </si>
  <si>
    <t>Handschriftlich: 173</t>
  </si>
  <si>
    <t>grünliche Verfärbung, etwas staubig</t>
  </si>
  <si>
    <t>img-467-002-002</t>
  </si>
  <si>
    <t>Turandot_171-179_b174</t>
  </si>
  <si>
    <t>Überblendung von img-467-002-003</t>
  </si>
  <si>
    <t>Handschriftlich: 174</t>
  </si>
  <si>
    <t>grünliche Verfärbung, weiße Flecken (oberer Filmrand), etwas staubig</t>
  </si>
  <si>
    <t>img-467-002-003</t>
  </si>
  <si>
    <t>Turandot_171-179_b175</t>
  </si>
  <si>
    <t>Handschriftlich: 175</t>
  </si>
  <si>
    <t>dunkle Schlieren (entlang unterer Filmrand ins Bild verlaufend), rechter Bildrand etwas abgeschnitten, helle Flecken (oberer und unterer Filmrand), grünliche Verfärbung</t>
  </si>
  <si>
    <t>img-467-003</t>
  </si>
  <si>
    <t>Turandot_171-179_b176_b177_b178_b179</t>
  </si>
  <si>
    <t>\V-Archive\00_INTERNE_PROJEKTE\190000_Digis Pantomime NVT\BILD\16\Turandot_171-179_b176_b177_b178_b179.tif</t>
  </si>
  <si>
    <t>img-467-003-001</t>
  </si>
  <si>
    <t>Turandot_171-179_b176</t>
  </si>
  <si>
    <t>Handschriftlich: 176</t>
  </si>
  <si>
    <t>img-467-003-002</t>
  </si>
  <si>
    <t>Turandot_171-179_b177</t>
  </si>
  <si>
    <t>Handschriftlich: 177</t>
  </si>
  <si>
    <t>grünliche Verfärbung, etwas staubig, dunkle Schlieren (entlang unterer Filmrand ins Bild verlaufend)</t>
  </si>
  <si>
    <t>img-467-003-003</t>
  </si>
  <si>
    <t>Turandot_171-179_b178</t>
  </si>
  <si>
    <t>Handschriftlich: 178</t>
  </si>
  <si>
    <t>img-467-003-004</t>
  </si>
  <si>
    <t>Turandot_171-179_b179</t>
  </si>
  <si>
    <t>Handschriftlich: 179</t>
  </si>
  <si>
    <t>etwas staubig, dunkle Schlieren (entlang unterer Filmrand ins Bild veralufend)</t>
  </si>
  <si>
    <t>img-468</t>
  </si>
  <si>
    <t xml:space="preserve">Handschriftlich: 180-184 Turandot 
</t>
  </si>
  <si>
    <t>img-468-001</t>
  </si>
  <si>
    <t>Turandot_180-184_b180_b181_b182</t>
  </si>
  <si>
    <t>\V-Archive\00_INTERNE_PROJEKTE\190000_Digis Pantomime NVT\BILD\16\Turandot_180-184_b180_b181_b182.tif</t>
  </si>
  <si>
    <t>img-468-001-001</t>
  </si>
  <si>
    <t>Turandot_180-184_b180</t>
  </si>
  <si>
    <t>Handschriftlich: 180</t>
  </si>
  <si>
    <t>img-468-001-002</t>
  </si>
  <si>
    <t>Turandot_180-184_b181</t>
  </si>
  <si>
    <t>Handschriftlich: 181</t>
  </si>
  <si>
    <t>img-468-001-003</t>
  </si>
  <si>
    <t>Turandot_180-184_b182</t>
  </si>
  <si>
    <t>Handschriftlich: 182</t>
  </si>
  <si>
    <t>img-468-002</t>
  </si>
  <si>
    <t>Turandot_180-184_b183_f6_b184</t>
  </si>
  <si>
    <t>\V-Archive\00_INTERNE_PROJEKTE\190000_Digis Pantomime NVT\BILD\16\Turandot_180-184_b183_f6_b184.tif</t>
  </si>
  <si>
    <t>img-468-002-001</t>
  </si>
  <si>
    <t>Turandot_180-184_b183</t>
  </si>
  <si>
    <t>Handschriftlich: 183</t>
  </si>
  <si>
    <t>img-468-002-002</t>
  </si>
  <si>
    <t>Turandot_180-184_f6</t>
  </si>
  <si>
    <t>img-468-002-003</t>
  </si>
  <si>
    <t>Turandot_180-184_b184</t>
  </si>
  <si>
    <t>Handschriftlich: 184</t>
  </si>
  <si>
    <t>img-469</t>
  </si>
  <si>
    <t>E30, Regal 6, Kiste 12</t>
  </si>
  <si>
    <t xml:space="preserve">Handschriftlich: Blaubart I. HP 24-36 10.11.81
</t>
  </si>
  <si>
    <t>img-469-001</t>
  </si>
  <si>
    <t>Blaubart_1HP_101181_24-36_b24_b25_b26</t>
  </si>
  <si>
    <t>"Blaubart", erste Hauptprobe</t>
  </si>
  <si>
    <t>\V-Archive\00_INTERNE_PROJEKTE\190000_Digis Pantomime NVT\BILD\12\Blaubart_1HP_101181_24-36_b24_b25_b26.tif</t>
  </si>
  <si>
    <t>img-469-001-001</t>
  </si>
  <si>
    <t>Blaubart_1HP_101181_24-36_b24</t>
  </si>
  <si>
    <t>Peter,Baumgart;Hans_Otto,Reintsch;Bernd,Hahnke</t>
  </si>
  <si>
    <t>winzige helle Punkte/Kratzer im Bild</t>
  </si>
  <si>
    <t>img-469-001-002</t>
  </si>
  <si>
    <t>Blaubart_1HP_101181_24-36_b25</t>
  </si>
  <si>
    <t>img-469-001-003</t>
  </si>
  <si>
    <t>Blaubart_1HP_101181_24-36_b26</t>
  </si>
  <si>
    <t>Peter,Baumgart;Hans_Otto,Reintsch;Bernd,Hahnke;Guenter,Richter</t>
  </si>
  <si>
    <t>feine helle Strichte/Kratzer, winzige helle Punkte/Kratzer, Fussel</t>
  </si>
  <si>
    <t>img-469-002</t>
  </si>
  <si>
    <t>Blaubart_1HP_101181_24-36_b27_b28_b29</t>
  </si>
  <si>
    <t>\V-Archive\00_INTERNE_PROJEKTE\190000_Digis Pantomime NVT\BILD\12\Blaubart_1HP_101181_24-36_b27_b28_b29.tif</t>
  </si>
  <si>
    <t>img-469-002-001</t>
  </si>
  <si>
    <t>Blaubart_1HP_101181_24-36_b27</t>
  </si>
  <si>
    <t>img-469-002-002</t>
  </si>
  <si>
    <t>Blaubart_1HP_101181_24-36_b28</t>
  </si>
  <si>
    <t>Guenter,Richter;Hans_Otto,Reintsch</t>
  </si>
  <si>
    <t>winzig helle Flecken/Krazter im Bild, Fussel, bläulicher Fleck (unten rechts)</t>
  </si>
  <si>
    <t>img-469-002-003</t>
  </si>
  <si>
    <t>Blaubart_1HP_101181_24-36_b29</t>
  </si>
  <si>
    <t>Guenter,Richter;Hans_Otto,Reintsch;Bernd,Hahnke</t>
  </si>
  <si>
    <t>winzig helle Flecken/Krazter im Bild, Fussel</t>
  </si>
  <si>
    <t>img-469-003</t>
  </si>
  <si>
    <t>Blaubart_1HP_101181_24-36_b30_b31_b32</t>
  </si>
  <si>
    <t>\V-Archive\00_INTERNE_PROJEKTE\190000_Digis Pantomime NVT\BILD\12\Blaubart_1HP_101181_24-36_b30_b31_b32.tif</t>
  </si>
  <si>
    <t>img-469-003-001</t>
  </si>
  <si>
    <t>Blaubart_1HP_101181_24-36_b30</t>
  </si>
  <si>
    <t>img-469-003-002</t>
  </si>
  <si>
    <t>Blaubart_1HP_101181_24-36_b31</t>
  </si>
  <si>
    <t>img-469-003-003</t>
  </si>
  <si>
    <t>Blaubart_1HP_101181_24-36_b32</t>
  </si>
  <si>
    <t>img-469-004</t>
  </si>
  <si>
    <t>Blaubart_1HP_101181_24-36_b33_b34_b35_b36</t>
  </si>
  <si>
    <t>\V-Archive\00_INTERNE_PROJEKTE\190000_Digis Pantomime NVT\BILD\12\Blaubart_1HP_101181_24-36_b33_b34_b35_b36.tiff</t>
  </si>
  <si>
    <t>img-469-004-001</t>
  </si>
  <si>
    <t>Blaubart_1HP_101181_24-36_b33</t>
  </si>
  <si>
    <t>unterer Filmrand gewellt</t>
  </si>
  <si>
    <t>img-469-004-002</t>
  </si>
  <si>
    <t>Blaubart_1HP_101181_24-36_b34</t>
  </si>
  <si>
    <t>img-469-004-003</t>
  </si>
  <si>
    <t>Blaubart_1HP_101181_24-36_b35</t>
  </si>
  <si>
    <t>winzige helle Punkte im Bild</t>
  </si>
  <si>
    <t>img-469-004-004</t>
  </si>
  <si>
    <t>Blaubart_1HP_101181_24-36_b37</t>
  </si>
  <si>
    <t>img-470</t>
  </si>
  <si>
    <t xml:space="preserve">Handschriftlich: Blaubart I. HP 37-47 10.11.81
</t>
  </si>
  <si>
    <t>img-470-001</t>
  </si>
  <si>
    <t>Blaubart_1HP_101181_37-47_b37_b38_b39</t>
  </si>
  <si>
    <t xml:space="preserve">linke untere Bildecke abgeschnitten. </t>
  </si>
  <si>
    <t>\V-Archive\00_INTERNE_PROJEKTE\190000_Digis Pantomime NVT\BILD\12\Blaubart_1HP_101181_37-47_b37_b38_b39.tif</t>
  </si>
  <si>
    <t>img-470-001-001</t>
  </si>
  <si>
    <t>Blaubart_1HP_101181_37-47_b37</t>
  </si>
  <si>
    <t>Darstellerin?</t>
  </si>
  <si>
    <t>helle Schlieren (unterer Bildrand)</t>
  </si>
  <si>
    <t>img-470-001-002</t>
  </si>
  <si>
    <t>Blaubart_1HP_101181_37-47_b38</t>
  </si>
  <si>
    <t>img-470-001-003</t>
  </si>
  <si>
    <t>Blaubart_1HP_101181_37-47_b39</t>
  </si>
  <si>
    <t>img-470-002</t>
  </si>
  <si>
    <t>Blaubart_1HP_101181_37-47_b40_b41_b42_b43</t>
  </si>
  <si>
    <t>\V-Archive\00_INTERNE_PROJEKTE\190000_Digis Pantomime NVT\BILD\12\Blaubart_1HP_101181_37-47_b40_b41_b42_b43.tiff</t>
  </si>
  <si>
    <t>img-470-002-001</t>
  </si>
  <si>
    <t>Blaubart_1HP_101181_37-47_b40</t>
  </si>
  <si>
    <t>helle Striche und Punkte/ Kratzer im Bild, dunkle Flecken (unterer Bildrand)</t>
  </si>
  <si>
    <t>img-470-002-002</t>
  </si>
  <si>
    <t>Blaubart_1HP_101181_37-47_b41</t>
  </si>
  <si>
    <t>dunkle Flecken (unterer und oberer Filmrand und Bildrand), etwas staubig</t>
  </si>
  <si>
    <t>img-470-002-003</t>
  </si>
  <si>
    <t>Blaubart_1HP_101181_37-47_b42</t>
  </si>
  <si>
    <t>dunkler Fleck (unterer Bildrand links), helle Punkte/Kratzer im Bild</t>
  </si>
  <si>
    <t>img-470-002-004</t>
  </si>
  <si>
    <t>Blaubart_1HP_101181_37-47_b43</t>
  </si>
  <si>
    <t>24,2x6,1</t>
  </si>
  <si>
    <t>img-470-003</t>
  </si>
  <si>
    <t>Blaubart_1HP_101181_37-47_b44_b45_b46_b47</t>
  </si>
  <si>
    <t>\V-Archive\00_INTERNE_PROJEKTE\190000_Digis Pantomime NVT\BILD\12\Blaubart_1HP_101181_37-47_b44_b45_b46_b47.tiff</t>
  </si>
  <si>
    <t>img-470-003-001</t>
  </si>
  <si>
    <t>Blaubart_1HP_101181_37-47_b44</t>
  </si>
  <si>
    <t>img-470-003-002</t>
  </si>
  <si>
    <t>Blaubart_1HP_101181_37-47_b45</t>
  </si>
  <si>
    <t>img-470-003-003</t>
  </si>
  <si>
    <t>Blaubart_1HP_101181_37-47_b46</t>
  </si>
  <si>
    <t>winzige helle Punkte/Kratzer/Staub im Bild</t>
  </si>
  <si>
    <t>img-470-003-004</t>
  </si>
  <si>
    <t>Blaubart_1HP_101181_37-47_b47</t>
  </si>
  <si>
    <t>Handschriftlich: 47</t>
  </si>
  <si>
    <t>img-471</t>
  </si>
  <si>
    <t xml:space="preserve">Handschriftlich: Blaubart I. HP 48-60 10.11.81
</t>
  </si>
  <si>
    <t>img-471-001</t>
  </si>
  <si>
    <t>Blaubart_1HP_101181_48-60_b48_b49_b50</t>
  </si>
  <si>
    <t>\V-Archive\00_INTERNE_PROJEKTE\190000_Digis Pantomime NVT\BILD\12\Blaubart_1HP_101181_48-60_b48_b49_b50.tif</t>
  </si>
  <si>
    <t>img-471-001-001</t>
  </si>
  <si>
    <t>Blaubart_1HP_101181_48-60_b48</t>
  </si>
  <si>
    <t>img-471-001-002</t>
  </si>
  <si>
    <t>Blaubart_1HP_101181_48-60_b49</t>
  </si>
  <si>
    <t>img-471-001-003</t>
  </si>
  <si>
    <t>Blaubart_1HP_101181_48-60_b50</t>
  </si>
  <si>
    <t>bläuliche Flecken/ Abdrücke im Bild</t>
  </si>
  <si>
    <t>img-471-002</t>
  </si>
  <si>
    <t>Blaubart_1HP_101181_48-60_b51_b52_b53</t>
  </si>
  <si>
    <t>\V-Archive\00_INTERNE_PROJEKTE\190000_Digis Pantomime NVT\BILD\12\Blaubart_1HP_101181_48-60_b51_b52_b53.tif</t>
  </si>
  <si>
    <t>img-471-002-001</t>
  </si>
  <si>
    <t>Blaubart_1HP_101181_48-60_b51</t>
  </si>
  <si>
    <t>img-471-002-002</t>
  </si>
  <si>
    <t>Blaubart_1HP_101181_48-60_b52</t>
  </si>
  <si>
    <t>etwas staubig, Entwicklungsfehler (unten links)</t>
  </si>
  <si>
    <t>img-471-002-003</t>
  </si>
  <si>
    <t>Blaubart_1HP_101181_48-60_b53</t>
  </si>
  <si>
    <t>img-471-003</t>
  </si>
  <si>
    <t>Blaubart_1HP_101181_48-60_b54_b55_b56</t>
  </si>
  <si>
    <t>\V-Archive\00_INTERNE_PROJEKTE\190000_Digis Pantomime NVT\BILD\12\Blaubart_1HP_101181_48-60_b54_b55_b56.tif</t>
  </si>
  <si>
    <t>img-471-003-001</t>
  </si>
  <si>
    <t>Blaubart_1HP_101181_48-60_b54</t>
  </si>
  <si>
    <t>img-471-003-002</t>
  </si>
  <si>
    <t>Blaubart_1HP_101181_48-60_b55</t>
  </si>
  <si>
    <t xml:space="preserve">etwas staubig, viele feine helle Striche/Kratzer </t>
  </si>
  <si>
    <t>img-471-003-003</t>
  </si>
  <si>
    <t>Blaubart_1HP_101181_48-60_b56</t>
  </si>
  <si>
    <t>img-471-004</t>
  </si>
  <si>
    <t>Blaubart_1HP_101181_48-60_b57_b58_b59_b60</t>
  </si>
  <si>
    <t>24,1x6,1</t>
  </si>
  <si>
    <t>\V-Archive\00_INTERNE_PROJEKTE\190000_Digis Pantomime NVT\BILD\12\Blaubart_1HP_101181_48-60_b57_b58_b59_b60.tiff</t>
  </si>
  <si>
    <t>img-471-004-001</t>
  </si>
  <si>
    <t>Blaubart_1HP_101181_48-60_b57</t>
  </si>
  <si>
    <t>bläuliche Flecken/ Abdrücke im Bild, winzige helle Flecken/Staub/Kratzer im Bild</t>
  </si>
  <si>
    <t>img-471-004-002</t>
  </si>
  <si>
    <t>Blaubart_1HP_101181_48-60_b58</t>
  </si>
  <si>
    <t>img-471-004-003</t>
  </si>
  <si>
    <t>Blaubart_1HP_101181_48-60_b59</t>
  </si>
  <si>
    <t>Kratzer/Knicke (entlang unterer Filmrand), etwas staubig</t>
  </si>
  <si>
    <t>img-471-004-004</t>
  </si>
  <si>
    <t>Blaubart_1HP_101181_48-60_b60</t>
  </si>
  <si>
    <t>Handschriftlich: 60</t>
  </si>
  <si>
    <t>img-472</t>
  </si>
  <si>
    <t xml:space="preserve">Handschriftlich: Blaubart I. HP 61-72 10.11.81
</t>
  </si>
  <si>
    <t>img-472-001</t>
  </si>
  <si>
    <t>Blaubart_1HP_101181_61-72_b61_b62_b63</t>
  </si>
  <si>
    <t>\V-Archive\00_INTERNE_PROJEKTE\190000_Digis Pantomime NVT\BILD\12\Blaubart_1HP_101181_61-72_b61_b62_b63.tif</t>
  </si>
  <si>
    <t>img-472-001-001</t>
  </si>
  <si>
    <t>Blaubart_1HP_101181_61-72_b61</t>
  </si>
  <si>
    <t>Michael,Pan</t>
  </si>
  <si>
    <t>linke Bildseite abgeschnitten</t>
  </si>
  <si>
    <t>img-472-001-002</t>
  </si>
  <si>
    <t>Blaubart_1HP_101181_61-72_b62</t>
  </si>
  <si>
    <t>Christoph,Posselt;Michael,Pan</t>
  </si>
  <si>
    <t>img-472-001-003</t>
  </si>
  <si>
    <t>Blaubart_1HP_101181_61-72_b63</t>
  </si>
  <si>
    <t>img-472-002</t>
  </si>
  <si>
    <t>Blaubart_1HP_101181_61-72_b64_b65_b66</t>
  </si>
  <si>
    <t>\V-Archive\00_INTERNE_PROJEKTE\190000_Digis Pantomime NVT\BILD\12\Blaubart_1HP_101181_61-72_b64_b65_b66.tif</t>
  </si>
  <si>
    <t>img-472-002-001</t>
  </si>
  <si>
    <t>Blaubart_1HP_101181_61-72_b64</t>
  </si>
  <si>
    <t>img-472-002-002</t>
  </si>
  <si>
    <t>Blaubart_1HP_101181_61-72_b65</t>
  </si>
  <si>
    <t>img-472-002-003</t>
  </si>
  <si>
    <t>Blaubart_1HP_101181_61-72_b66</t>
  </si>
  <si>
    <t>img-472-003</t>
  </si>
  <si>
    <t>Blaubart_1HP_101181_61-72_b67_b68_b69</t>
  </si>
  <si>
    <t>\V-Archive\00_INTERNE_PROJEKTE\190000_Digis Pantomime NVT\BILD\12\Blaubart_1HP_101181_61-72_b67_b68_b69.tif</t>
  </si>
  <si>
    <t>img-472-003-001</t>
  </si>
  <si>
    <t>Blaubart_1HP_101181_61-72_b67</t>
  </si>
  <si>
    <t>feine helle Striche/Kratzer</t>
  </si>
  <si>
    <t>img-472-003-002</t>
  </si>
  <si>
    <t>Blaubart_1HP_101181_61-72_b68</t>
  </si>
  <si>
    <t>img-472-003-003</t>
  </si>
  <si>
    <t>Blaubart_1HP_101181_61-72_b69</t>
  </si>
  <si>
    <t>Hans_Otto,Reintsch;Bernd,Hahnke;Guenter,Richter;Burkhart,Seidemann</t>
  </si>
  <si>
    <t>img-472-004</t>
  </si>
  <si>
    <t>Blaubart_1HP_101181_61-72_b70_b71_b72</t>
  </si>
  <si>
    <t>\V-Archive\00_INTERNE_PROJEKTE\190000_Digis Pantomime NVT\BILD\12\Blaubart_1HP_101181_61-72_b70_b71_b72.tif</t>
  </si>
  <si>
    <t>img-472-004-001</t>
  </si>
  <si>
    <t>Blaubart_1HP_101181_61-72_b70</t>
  </si>
  <si>
    <t>Hans_Otto,Reintsch;Guenter,Richter;Christoph,Posselt</t>
  </si>
  <si>
    <t>winzige helle Punkte/Kratzer/Staub und Streifen/Kratzer im Bild</t>
  </si>
  <si>
    <t>img-472-004-002</t>
  </si>
  <si>
    <t>Blaubart_1HP_101181_61-72_b71</t>
  </si>
  <si>
    <t>Hans_Otto,Reintsch;Guenter,Richter;Christoph,Posselt;Bernd,Hahnke</t>
  </si>
  <si>
    <t>img-472-004-003</t>
  </si>
  <si>
    <t>Blaubart_1HP_101181_61-72_b72</t>
  </si>
  <si>
    <t>helle blasse Streifen im Bild</t>
  </si>
  <si>
    <t>img-473</t>
  </si>
  <si>
    <t xml:space="preserve">Handschriftlich: Blaubart I. HP 73-79 10.11.81
</t>
  </si>
  <si>
    <t>img-473-001</t>
  </si>
  <si>
    <t>Blaubart_1HP_101181_73-79_b73_b74_b75</t>
  </si>
  <si>
    <t>\V-Archive\00_INTERNE_PROJEKTE\190000_Digis Pantomime NVT\BILD\12\Blaubart_1HP_101181_73-79_b73_b74_b75.tif</t>
  </si>
  <si>
    <t>img-473-001-001</t>
  </si>
  <si>
    <t>Blaubart_1HP_101181_73-79_b73</t>
  </si>
  <si>
    <t>Michael,Pan;Christoph,Posselt</t>
  </si>
  <si>
    <t>linke Bildseite schief abgeschnitten</t>
  </si>
  <si>
    <t>img-473-001-002</t>
  </si>
  <si>
    <t>Blaubart_1HP_101181_73-79_b74</t>
  </si>
  <si>
    <t>Michael,Pan;Christoph,Posselt;Gisela,Bohmann</t>
  </si>
  <si>
    <t>img-473-001-003</t>
  </si>
  <si>
    <t>Blaubart_1HP_101181_73-79_b75</t>
  </si>
  <si>
    <t>Michael,Pan;Christoph,Posselt;Bernd,Hahnke</t>
  </si>
  <si>
    <t>img-473-002</t>
  </si>
  <si>
    <t>Blaubart_1HP_101181_73-79_b76_b77_b78_b79</t>
  </si>
  <si>
    <t>24x6,1</t>
  </si>
  <si>
    <t>\V-Archive\00_INTERNE_PROJEKTE\190000_Digis Pantomime NVT\BILD\12\Blaubart_1HP_101181_73-79_b76_b77_b78_b79.tiff</t>
  </si>
  <si>
    <t>img-473-002-001</t>
  </si>
  <si>
    <t>Blaubart_1HP_101181_73-79_b76</t>
  </si>
  <si>
    <t>img-473-002-002</t>
  </si>
  <si>
    <t>Blaubart_1HP_101181_73-79_b77</t>
  </si>
  <si>
    <t>img-473-002-003</t>
  </si>
  <si>
    <t>Blaubart_1HP_101181_73-79_b78</t>
  </si>
  <si>
    <t>winzige helle Punkte/Kratzer und feine helle Striche im Bild</t>
  </si>
  <si>
    <t>img-473-002-004</t>
  </si>
  <si>
    <t>Blaubart_1HP_101181_73-79_b79</t>
  </si>
  <si>
    <t>img-474</t>
  </si>
  <si>
    <t xml:space="preserve">Handschriftlich: Blaubart I. HP 80-91 10.11.81
</t>
  </si>
  <si>
    <t>img-474-001</t>
  </si>
  <si>
    <t>Blaubart_1HP_101181_80-91_b80_b81_b82</t>
  </si>
  <si>
    <t>\V-Archive\00_INTERNE_PROJEKTE\190000_Digis Pantomime NVT\BILD\12\Blaubart_1HP_101181_80-91_b80_b81_b82.tif</t>
  </si>
  <si>
    <t>img-474-001-001</t>
  </si>
  <si>
    <t>Blaubart_1HP_101181_80-91_b80</t>
  </si>
  <si>
    <t>Hans_Otto,Reintsch;Guenter,Richter;Christoph,Posselt;Bernd,Hahnke;Conny,Hege;Peter,Baumgart;Karin,Jerosch</t>
  </si>
  <si>
    <t>Rechte Bildseite durch Entwicklungsfehler abgeschnitten, bläulicher Fleck/Abdruck (oben links)</t>
  </si>
  <si>
    <t>img-474-001-002</t>
  </si>
  <si>
    <t>Blaubart_1HP_101181_80-91_b81</t>
  </si>
  <si>
    <t>Hans_Otto,Reintsch;Guenter,Richter;Christoph,Posselt;Bernd,Hahnke;Conny,Hege;Peter,Baumgart;Hans_Otto,Reintsch;Guenter,Richter;Christoph,Posselt;Bernd,Hahnke;Conny,Hege;Peter,Baumgart;Karin,Jerosch</t>
  </si>
  <si>
    <t>feine blasse helle Stricke (unten rechts)</t>
  </si>
  <si>
    <t>img-474-001-003</t>
  </si>
  <si>
    <t>Blaubart_1HP_101181_80-91_b82</t>
  </si>
  <si>
    <t>img-474-002</t>
  </si>
  <si>
    <t>Blaubart_1HP_101181_80-91_b83_b84_b85</t>
  </si>
  <si>
    <t>\V-Archive\00_INTERNE_PROJEKTE\190000_Digis Pantomime NVT\BILD\12\Blaubart_1HP_101181_80-91_b83_b84_b85.tif</t>
  </si>
  <si>
    <t>img-474-002-001</t>
  </si>
  <si>
    <t>Blaubart_1HP_101181_80-91_b83</t>
  </si>
  <si>
    <t>img-474-002-002</t>
  </si>
  <si>
    <t>Blaubart_1HP_101181_80-91_b84</t>
  </si>
  <si>
    <t>Guenter,Richter;Peter,Baumgart</t>
  </si>
  <si>
    <t>bläulicher Fleck (rechter Bildrand), Fussel</t>
  </si>
  <si>
    <t>img-474-002-003</t>
  </si>
  <si>
    <t>Blaubart_1HP_101181_80-91_b85</t>
  </si>
  <si>
    <t>helle Flecken/Kratzer/Staub im Bild</t>
  </si>
  <si>
    <t>img-474-003</t>
  </si>
  <si>
    <t>Blaubart_1HP_101181_80-91_b86_b87_b88</t>
  </si>
  <si>
    <t>\V-Archive\00_INTERNE_PROJEKTE\190000_Digis Pantomime NVT\BILD\12\Blaubart_1HP_101181_80-91_b86_b87_b88.tif</t>
  </si>
  <si>
    <t>img-474-003-001</t>
  </si>
  <si>
    <t>Blaubart_1HP_101181_80-91_b86</t>
  </si>
  <si>
    <t>img-474-003-002</t>
  </si>
  <si>
    <t>Blaubart_1HP_101181_80-91_b87</t>
  </si>
  <si>
    <t>img-474-003-003</t>
  </si>
  <si>
    <t>Blaubart_1HP_101181_80-91_b88</t>
  </si>
  <si>
    <t>img-474-004</t>
  </si>
  <si>
    <t>Blaubart_1HP_101181_80-91_b89_b90_b91</t>
  </si>
  <si>
    <t>\V-Archive\00_INTERNE_PROJEKTE\190000_Digis Pantomime NVT\BILD\12\Blaubart_1HP_101181_80-91_b89_b90_b91.tif</t>
  </si>
  <si>
    <t>img-474-004-001</t>
  </si>
  <si>
    <t>Blaubart_1HP_101181_80-91_b89</t>
  </si>
  <si>
    <t>img-474-004-002</t>
  </si>
  <si>
    <t>Blaubart_1HP_101181_80-91_b90</t>
  </si>
  <si>
    <t>img-474-004-003</t>
  </si>
  <si>
    <t>Blaubart_1HP_101181_80-91_b91</t>
  </si>
  <si>
    <t>img-475</t>
  </si>
  <si>
    <t xml:space="preserve">Handschriftlich: Blaubart I. HP 92-101 10.11.81
</t>
  </si>
  <si>
    <t>img-475-001</t>
  </si>
  <si>
    <t>Blaubart_1HP_101181_92-101_b92_b93_b94</t>
  </si>
  <si>
    <t>16,4x6,1</t>
  </si>
  <si>
    <t>\V-Archive\00_INTERNE_PROJEKTE\190000_Digis Pantomime NVT\BILD\12\Blaubart_1HP_101181_92-101_b92_b93_b94.tif</t>
  </si>
  <si>
    <t>img-475-001-001</t>
  </si>
  <si>
    <t>Blaubart_1HP_101181_92-101_b92</t>
  </si>
  <si>
    <t>Hans_Otto,Reintsch;Conny,Hege;Burkhart,Seidemann;Karin,Jerosch;Gisela,Bohmann;Bernd,Hahnke</t>
  </si>
  <si>
    <t>linke Bildseite abgeschnitten, heller Fleck (rechte Bildseite)</t>
  </si>
  <si>
    <t>img-475-001-002</t>
  </si>
  <si>
    <t>Blaubart_1HP_101181_92-101_b93</t>
  </si>
  <si>
    <t>helle Flecken/Abdruck (unten mitte)</t>
  </si>
  <si>
    <t>img-475-001-003</t>
  </si>
  <si>
    <t>Blaubart_1HP_101181_92-101_b94</t>
  </si>
  <si>
    <t>Bernd,Hahnke;Gisela,Bohmann;Karin,Jerosch</t>
  </si>
  <si>
    <t>winzige helle Punkte/Kratzer/Staub im Bild, schwarzer runder Fleck (Mitte/Mitte)</t>
  </si>
  <si>
    <t>img-475-002</t>
  </si>
  <si>
    <t>Blaubart_1HP_101181_92-101_b95_b96_b97</t>
  </si>
  <si>
    <t>\V-Archive\00_INTERNE_PROJEKTE\190000_Digis Pantomime NVT\BILD\12\Blaubart_1HP_101181_92-101_b95_b96_b97.tif</t>
  </si>
  <si>
    <t>img-475-002-001</t>
  </si>
  <si>
    <t>Blaubart_1HP_101181_92-101_b95</t>
  </si>
  <si>
    <t>Karin,Jerosch;Bernd,Hahnke;Gisela,Bohmann</t>
  </si>
  <si>
    <t>img-475-002-002</t>
  </si>
  <si>
    <t>Blaubart_1HP_101181_92-101_b96</t>
  </si>
  <si>
    <t>helle Flecken/Abdrücke (oben rechts)</t>
  </si>
  <si>
    <t>img-475-002-003</t>
  </si>
  <si>
    <t>Blaubart_1HP_101181_92-101_b97</t>
  </si>
  <si>
    <t>Peter,Baumgart;Michael,Pan;Bernd,Hahnke</t>
  </si>
  <si>
    <t>gelbliche Verfärbung (entlang linker Bildrand), winzige helle Flecken/Kratzer/Staub im Bild, rechter Bildrand abgeschnitten, helle Flecken/Abdrücke (oben rechts)</t>
  </si>
  <si>
    <t>img-475-003</t>
  </si>
  <si>
    <t>Blaubart_1HP_101181_92-101_b98_b99_b100_b101</t>
  </si>
  <si>
    <t>\V-Archive\00_INTERNE_PROJEKTE\190000_Digis Pantomime NVT\BILD\12\Blaubart_1HP_101181_92-101_b98_b99_b100_b101.tiff</t>
  </si>
  <si>
    <t>img-475-003-001</t>
  </si>
  <si>
    <t>Blaubart_1HP_101181_92-101_b98</t>
  </si>
  <si>
    <t>Bernd,Hahnke;Gisela,Bohmann;Burkhart,Seidemann</t>
  </si>
  <si>
    <t>gewellt (Wasserschaden?), helle Flecken/Abdrücke(rechte Bildseite  und untere Bildseite), grünliche Verfärbung</t>
  </si>
  <si>
    <t>img-475-003-002</t>
  </si>
  <si>
    <t>Blaubart_1HP_101181_92-101_b99</t>
  </si>
  <si>
    <t>bewegungsunschärfe</t>
  </si>
  <si>
    <t>gewellt (Wasserschaden?),</t>
  </si>
  <si>
    <t>img-475-003-003</t>
  </si>
  <si>
    <t>Blaubart_1HP_101181_92-101_b100</t>
  </si>
  <si>
    <t>Bernd,Hahnke;Gisela,Bohmann;Michael,Pan;Peter,Baumgart;Hans_Otto,Reintsch</t>
  </si>
  <si>
    <t>img-475-003-004</t>
  </si>
  <si>
    <t>Blaubart_1HP_101181_92-101_b101</t>
  </si>
  <si>
    <t>gewellt (Wasserschaden?),feine helle Striche/Kratzer</t>
  </si>
  <si>
    <t>img-476</t>
  </si>
  <si>
    <t xml:space="preserve">Handschriftlich: Blaubart I. HP 102-107 10.11.81
</t>
  </si>
  <si>
    <t>img-476-001</t>
  </si>
  <si>
    <t>Blaubart_1HP_101181_102-107_b102_b103_b104</t>
  </si>
  <si>
    <t>Michael,Pan;Bernd,Hahnke</t>
  </si>
  <si>
    <t>\V-Archive\00_INTERNE_PROJEKTE\190000_Digis Pantomime NVT\BILD\12\Blaubart_1HP_101181_102-107_b102_b103_b104.tif</t>
  </si>
  <si>
    <t>img-476-001-001</t>
  </si>
  <si>
    <t>Blaubart_1HP_101181_102-107_b102</t>
  </si>
  <si>
    <t>img-476-001-002</t>
  </si>
  <si>
    <t>Blaubart_1HP_101181_102-107_b103</t>
  </si>
  <si>
    <t>img-476-001-003</t>
  </si>
  <si>
    <t>Blaubart_1HP_101181_102-107_b104</t>
  </si>
  <si>
    <t>img-476-002</t>
  </si>
  <si>
    <t>Blaubart_1HP_101181_102-107_b105_b106_b107</t>
  </si>
  <si>
    <t>17,9x6,9</t>
  </si>
  <si>
    <t>\V-Archive\00_INTERNE_PROJEKTE\190000_Digis Pantomime NVT\BILD\12\Blaubart_1HP_101181_102-107_b105_b106_b107.tif</t>
  </si>
  <si>
    <t>img-476-002-001</t>
  </si>
  <si>
    <t>Blaubart_1HP_101181_102-107_b105</t>
  </si>
  <si>
    <t>img-476-002-002</t>
  </si>
  <si>
    <t>Blaubart_1HP_101181_102-107_b106</t>
  </si>
  <si>
    <t>img-476-002-003</t>
  </si>
  <si>
    <t>Blaubart_1HP_101181_102-107_b107</t>
  </si>
  <si>
    <t>img-477</t>
  </si>
  <si>
    <t xml:space="preserve">Handschriftlich: Blaubart I. HP 108-120 10.11.81
</t>
  </si>
  <si>
    <t>img-477-001</t>
  </si>
  <si>
    <t>Blaubart_1HP_101181_108-120_b108_b109_b110</t>
  </si>
  <si>
    <t>\V-Archive\00_INTERNE_PROJEKTE\190000_Digis Pantomime NVT\BILD\12\Blaubart_1HP_101181_108-120_b108_b109_b110.tif</t>
  </si>
  <si>
    <t>img-477-001-001</t>
  </si>
  <si>
    <t>Blaubart_1HP_101181_108-120_b108</t>
  </si>
  <si>
    <t>Karin,Jerosch;Conny,Hege</t>
  </si>
  <si>
    <t>img-477-001-002</t>
  </si>
  <si>
    <t>Blaubart_1HP_101181_108-120_b109</t>
  </si>
  <si>
    <t>Gisela,Bohmann;Michael,Pan</t>
  </si>
  <si>
    <t>img-477-001-003</t>
  </si>
  <si>
    <t>Blaubart_1HP_101181_108-120_b110</t>
  </si>
  <si>
    <t>Gisela,Bohmann;Michael,Pan;Conny,Hege</t>
  </si>
  <si>
    <t>bläuliche Flecken im Bild</t>
  </si>
  <si>
    <t>img-477-002</t>
  </si>
  <si>
    <t>Blaubart_1HP_101181_108-120_b111_b112_b113</t>
  </si>
  <si>
    <t>\V-Archive\00_INTERNE_PROJEKTE\190000_Digis Pantomime NVT\BILD\12\Blaubart_1HP_101181_108-120_b111_b112_b113.tif</t>
  </si>
  <si>
    <t>img-477-002-001</t>
  </si>
  <si>
    <t>Blaubart_1HP_101181_108-120_b111</t>
  </si>
  <si>
    <t>img-477-002-002</t>
  </si>
  <si>
    <t>Blaubart_1HP_101181_108-120_b112</t>
  </si>
  <si>
    <t>img-477-002-003</t>
  </si>
  <si>
    <t>Blaubart_1HP_101181_108-120_b113</t>
  </si>
  <si>
    <t>Gisela,Bohmann;Michael,Pan;Conny,Hege;Karin,Jerosch</t>
  </si>
  <si>
    <t>img-477-003</t>
  </si>
  <si>
    <t>Blaubart_1HP_101181_108-120_b114_b115_b116</t>
  </si>
  <si>
    <t>\V-Archive\00_INTERNE_PROJEKTE\190000_Digis Pantomime NVT\BILD\12\Blaubart_1HP_101181_108-120_b114_b115_b116.tif</t>
  </si>
  <si>
    <t>img-477-003-001</t>
  </si>
  <si>
    <t>Blaubart_1HP_101181_108-120_b114</t>
  </si>
  <si>
    <t>Gisela,Bohmann;Michael,Pan;Conny,Hege;Karin,Jerosch;Peter,Baumgart;Bernd,Hahnke</t>
  </si>
  <si>
    <t>img-477-003-002</t>
  </si>
  <si>
    <t>Blaubart_1HP_101181_108-120_b115</t>
  </si>
  <si>
    <t>img-477-003-003</t>
  </si>
  <si>
    <t>Blaubart_1HP_101181_108-120_b116</t>
  </si>
  <si>
    <t>img-477-004</t>
  </si>
  <si>
    <t>Blaubart_1HP_101181_108-120_b117_b118_b119_b120</t>
  </si>
  <si>
    <t>\V-Archive\00_INTERNE_PROJEKTE\190000_Digis Pantomime NVT\BILD\12\Blaubart_1HP_101181_108-120_b117_b118_b119_b120.tiff</t>
  </si>
  <si>
    <t>img-477-004-001</t>
  </si>
  <si>
    <t>Blaubart_1HP_101181_108-120_b117</t>
  </si>
  <si>
    <t>Michael,Pan;Conny,Hege</t>
  </si>
  <si>
    <t>dunkle Flecken im oberen Teil des Bildes</t>
  </si>
  <si>
    <t>img-477-004-002</t>
  </si>
  <si>
    <t>Blaubart_1HP_101181_108-120_b118</t>
  </si>
  <si>
    <t>viele dunkle Flecken im oberen Teil des Bildes</t>
  </si>
  <si>
    <t>img-477-004-003</t>
  </si>
  <si>
    <t>Blaubart_1HP_101181_108-120_b119</t>
  </si>
  <si>
    <t>img-477-004-004</t>
  </si>
  <si>
    <t>Blaubart_1HP_101181_108-120_b120</t>
  </si>
  <si>
    <t>img-478</t>
  </si>
  <si>
    <t xml:space="preserve">Handschriftlich: Blaubart I. HP 121-130 10.11.81
</t>
  </si>
  <si>
    <t>img-478-001</t>
  </si>
  <si>
    <t>Blaubart_1HP_101181_121-130_b121_b122_b123</t>
  </si>
  <si>
    <t>\V-Archive\00_INTERNE_PROJEKTE\190000_Digis Pantomime NVT\BILD\12\Blaubart_1HP_101181_121-130_b121_b122_b123.tif</t>
  </si>
  <si>
    <t>img-478-001-001</t>
  </si>
  <si>
    <t>Blaubart_1HP_101181_121-130_b121</t>
  </si>
  <si>
    <t>Gisela,Bohmann;Conny,Hege;Karin,Jerosch</t>
  </si>
  <si>
    <t>img-478-001-002</t>
  </si>
  <si>
    <t>Blaubart_1HP_101181_121-130_b122</t>
  </si>
  <si>
    <t>dunkle Schlieren(entlang unterer Bildrand)</t>
  </si>
  <si>
    <t>img-478-001-003</t>
  </si>
  <si>
    <t>Blaubart_1HP_101181_121-130_b123</t>
  </si>
  <si>
    <t>img-478-002</t>
  </si>
  <si>
    <t>Blaubart_1HP_101181_121-130_b124_b125_b126</t>
  </si>
  <si>
    <t>\V-Archive\00_INTERNE_PROJEKTE\190000_Digis Pantomime NVT\BILD\12\Blaubart_1HP_101181_121-130_b124_b125_b126.tif</t>
  </si>
  <si>
    <t>img-478-002-001</t>
  </si>
  <si>
    <t>Blaubart_1HP_101181_121-130_b124</t>
  </si>
  <si>
    <t>img-478-002-002</t>
  </si>
  <si>
    <t>Blaubart_1HP_101181_121-130_b125</t>
  </si>
  <si>
    <t>img-478-002-003</t>
  </si>
  <si>
    <t>Blaubart_1HP_101181_121-130_b126</t>
  </si>
  <si>
    <t>img-478-003</t>
  </si>
  <si>
    <t>Blaubart_1HP_101181_121-130_b127_b128_b129_b130</t>
  </si>
  <si>
    <t>24,3x6,1</t>
  </si>
  <si>
    <t>\V-Archive\00_INTERNE_PROJEKTE\190000_Digis Pantomime NVT\BILD\12\Blaubart_1HP_101181_121-130_b127_b128_b129_b130.tiff</t>
  </si>
  <si>
    <t>img-478-003-001</t>
  </si>
  <si>
    <t>Blaubart_1HP_101181_121-130_b127</t>
  </si>
  <si>
    <t>Handschriftlich: 127</t>
  </si>
  <si>
    <t>img-478-003-002</t>
  </si>
  <si>
    <t>Blaubart_1HP_101181_121-130_b128</t>
  </si>
  <si>
    <t>img-478-003-003</t>
  </si>
  <si>
    <t>Blaubart_1HP_101181_121-130_b129</t>
  </si>
  <si>
    <t>img-478-003-004</t>
  </si>
  <si>
    <t>Blaubart_1HP_101181_121-130_b130</t>
  </si>
  <si>
    <t>img-479</t>
  </si>
  <si>
    <t xml:space="preserve">Handschriftlich: Blaubart I. HP 131-143 10.11.81
</t>
  </si>
  <si>
    <t>img-479-001</t>
  </si>
  <si>
    <t>Blaubart_1HP_101181_131-143_b131_b132_b133</t>
  </si>
  <si>
    <t>\V-Archive\00_INTERNE_PROJEKTE\190000_Digis Pantomime NVT\BILD\12\Blaubart_1HP_101181_131-143_b131_b132_b133.tif</t>
  </si>
  <si>
    <t>img-479-001-001</t>
  </si>
  <si>
    <t>Blaubart_1HP_101181_131-143_b131</t>
  </si>
  <si>
    <t>Handschriftlich: 131</t>
  </si>
  <si>
    <t>img-479-001-002</t>
  </si>
  <si>
    <t>Blaubart_1HP_101181_131-143_b132</t>
  </si>
  <si>
    <t>Handschriftlich: 132</t>
  </si>
  <si>
    <t>img-479-001-003</t>
  </si>
  <si>
    <t>Blaubart_1HP_101181_131-143_b133</t>
  </si>
  <si>
    <t>Conny,Hege</t>
  </si>
  <si>
    <t>Handschriftlich: 133</t>
  </si>
  <si>
    <t>heller Fleck (rechter unterer Filmrand ins Bild verlaufend)</t>
  </si>
  <si>
    <t>img-479-002</t>
  </si>
  <si>
    <t>Blaubart_1HP_101181_131-143_b134_b135_b136</t>
  </si>
  <si>
    <t>\V-Archive\00_INTERNE_PROJEKTE\190000_Digis Pantomime NVT\BILD\12\Blaubart_1HP_101181_131-143_b134_b135_b136.tif</t>
  </si>
  <si>
    <t>img-479-002-001</t>
  </si>
  <si>
    <t>Blaubart_1HP_101181_131-143_b134</t>
  </si>
  <si>
    <t>heller Fleck (linke untere Filmecke), helle Streifen/Kratzer im Bild</t>
  </si>
  <si>
    <t>img-479-002-002</t>
  </si>
  <si>
    <t>Blaubart_1HP_101181_131-143_b135</t>
  </si>
  <si>
    <t>img-479-002-003</t>
  </si>
  <si>
    <t>Blaubart_1HP_101181_131-143_b136</t>
  </si>
  <si>
    <t>große dunkle Flecken (im Bild und am unteren linken Filmrand ins Bild verlaufend)</t>
  </si>
  <si>
    <t>img-479-003</t>
  </si>
  <si>
    <t>Blaubart_1HP_101181_131-143_b137_b138_b139</t>
  </si>
  <si>
    <t>6x617,7x6,1</t>
  </si>
  <si>
    <t>\V-Archive\00_INTERNE_PROJEKTE\190000_Digis Pantomime NVT\BILD\12\Blaubart_1HP_101181_131-143_b137_b138_b139.tif</t>
  </si>
  <si>
    <t>img-479-003-001</t>
  </si>
  <si>
    <t>Blaubart_1HP_101181_131-143_b137</t>
  </si>
  <si>
    <t>Karin,Jerosch;Gisela,Bohmann</t>
  </si>
  <si>
    <t>img-479-003-002</t>
  </si>
  <si>
    <t>Blaubart_1HP_101181_131-143_b138</t>
  </si>
  <si>
    <t>Bild verzogen (unterer rechter Filmrand ins Bild verlaufend), großer dunkler Fleck im Bild</t>
  </si>
  <si>
    <t>img-479-003-003</t>
  </si>
  <si>
    <t>Blaubart_1HP_101181_131-143_b139</t>
  </si>
  <si>
    <t>Michael,Pan;Bernd,Hahnke;Guenter,Richter</t>
  </si>
  <si>
    <t>Bild verzogen (unterer linker Filmrand ins Bild verlaufend), großer dunkler Fleck im Bild</t>
  </si>
  <si>
    <t>img-479-004</t>
  </si>
  <si>
    <t>Blaubart_1HP_101181_131-143_b140_b141_b142_b143</t>
  </si>
  <si>
    <t>\V-Archive\00_INTERNE_PROJEKTE\190000_Digis Pantomime NVT\BILD\12\Blaubart_1HP_101181_131-143_b140_b141_b142_b143.tiff</t>
  </si>
  <si>
    <t>img-479-004-001</t>
  </si>
  <si>
    <t>Blaubart_1HP_101181_131-143_b140</t>
  </si>
  <si>
    <t>Michael,Pan;Peter,Baumgart;Guenter,Richter</t>
  </si>
  <si>
    <t>img-479-004-002</t>
  </si>
  <si>
    <t>Blaubart_1HP_101181_131-143_b141</t>
  </si>
  <si>
    <t>Karin,Jerosch;Burkhart,Seidemann;Bernd,Hahnke;Guenter,Richter</t>
  </si>
  <si>
    <t xml:space="preserve">großer dunkler Fleck im Bild, </t>
  </si>
  <si>
    <t>img-479-004-003</t>
  </si>
  <si>
    <t>Blaubart_1HP_101181_131-143_b142</t>
  </si>
  <si>
    <t>Conny,Hege;Michael,Pan;Christoph,Posselt</t>
  </si>
  <si>
    <t>img-479-004-004</t>
  </si>
  <si>
    <t>Blaubart_1HP_101181_131-143_b143</t>
  </si>
  <si>
    <t>Michael,Pan;Hans_Otto,Reintsch;Karin,Jerosch</t>
  </si>
  <si>
    <t>img-480</t>
  </si>
  <si>
    <t xml:space="preserve">Handschriftlich: Blaubart I. HP 144-156 10.11.81
</t>
  </si>
  <si>
    <t>img-480-001</t>
  </si>
  <si>
    <t>Blaubart_1HP_101181_144-156_b144_b145_b146</t>
  </si>
  <si>
    <t>\V-Archive\00_INTERNE_PROJEKTE\190000_Digis Pantomime NVT\BILD\12\Blaubart_1HP_101181_144-156_b144_b145_b146.tif</t>
  </si>
  <si>
    <t>img-480-001-001</t>
  </si>
  <si>
    <t>Blaubart_1HP_101181_144-156_b144</t>
  </si>
  <si>
    <t>Conny,Hege;Hans_Otto,Reintsch</t>
  </si>
  <si>
    <t>bläuliche Flecken (Mitte links)</t>
  </si>
  <si>
    <t>img-480-001-002</t>
  </si>
  <si>
    <t>Blaubart_1HP_101181_144-156_b145</t>
  </si>
  <si>
    <t>Conny,Hege;Hans_Otto,Reintsch;Michael,Pan</t>
  </si>
  <si>
    <t>helle und dunkle Flecken/Staub/Kratzer im Bild</t>
  </si>
  <si>
    <t>img-480-001-003</t>
  </si>
  <si>
    <t>Blaubart_1HP_101181_144-156_b146</t>
  </si>
  <si>
    <t>helle Flecken/Abdrücke im Bild</t>
  </si>
  <si>
    <t>img-480-002</t>
  </si>
  <si>
    <t>Blaubart_1HP_101181_144-156_b147_b148_b149</t>
  </si>
  <si>
    <t>\V-Archive\00_INTERNE_PROJEKTE\190000_Digis Pantomime NVT\BILD\12\Blaubart_1HP_101181_144-156_b147_b148_b149.tif</t>
  </si>
  <si>
    <t>img-480-002-001</t>
  </si>
  <si>
    <t>Blaubart_1HP_101181_144-156_b147</t>
  </si>
  <si>
    <t>heller Strick/Kratzer/Haar im bild, Kratzer (Mitte unten), helle Flecken/Abdrücke (Mitte oben)</t>
  </si>
  <si>
    <t>img-480-002-002</t>
  </si>
  <si>
    <t>Blaubart_1HP_101181_144-156_b148</t>
  </si>
  <si>
    <t>helle Flecken/Abdrücke (Mitte oben)</t>
  </si>
  <si>
    <t>img-480-002-003</t>
  </si>
  <si>
    <t>Blaubart_1HP_101181_144-156_b149</t>
  </si>
  <si>
    <t>Haar, helle Flecken/Abdrücke im Bild</t>
  </si>
  <si>
    <t>img-480-003</t>
  </si>
  <si>
    <t>Blaubart_1HP_101181_144-156_b150_b151_b152</t>
  </si>
  <si>
    <t>\V-Archive\00_INTERNE_PROJEKTE\190000_Digis Pantomime NVT\BILD\12\Blaubart_1HP_101181_144-156_b150_b151_b152.tif</t>
  </si>
  <si>
    <t>img-480-003-001</t>
  </si>
  <si>
    <t>Blaubart_1HP_101181_144-156_b150</t>
  </si>
  <si>
    <t>Conny,Hege;Hans_Otto,Reintsch;Karin,Jerosch;Gisela,Bohmann</t>
  </si>
  <si>
    <t>helle Flecken/Abdrücke (Ooben rechts)</t>
  </si>
  <si>
    <t>img-480-003-002</t>
  </si>
  <si>
    <t>Blaubart_1HP_101181_144-156_b151</t>
  </si>
  <si>
    <t>img-480-003-003</t>
  </si>
  <si>
    <t>Blaubart_1HP_101181_144-156_b152</t>
  </si>
  <si>
    <t>Haar (Stühle), rechter Bildrand abgeschnitten</t>
  </si>
  <si>
    <t>img-480-004</t>
  </si>
  <si>
    <t>Blaubart_1HP_101181_144-156_b153_b154_b155_b156</t>
  </si>
  <si>
    <t>24,8x6,1</t>
  </si>
  <si>
    <t>\V-Archive\00_INTERNE_PROJEKTE\190000_Digis Pantomime NVT\BILD\12\Blaubart_1HP_101181_144-156_b153_b154_b155_b156.tiff</t>
  </si>
  <si>
    <t>img-480-004-001</t>
  </si>
  <si>
    <t>Blaubart_1HP_101181_144-156_b153</t>
  </si>
  <si>
    <t>lila Verfärbung (linker Bildrand), winzige helle Flecken/Kratzer im Bild</t>
  </si>
  <si>
    <t>img-480-004-002</t>
  </si>
  <si>
    <t>Blaubart_1HP_101181_144-156_b154</t>
  </si>
  <si>
    <t>img-480-004-003</t>
  </si>
  <si>
    <t>Blaubart_1HP_101181_144-156_b155</t>
  </si>
  <si>
    <t>img-480-004-004</t>
  </si>
  <si>
    <t>Blaubart_1HP_101181_144-156_b156</t>
  </si>
  <si>
    <t>lila Verfärbung (rechter Bildrand), rechter Bildrand schief abgeschnitten</t>
  </si>
  <si>
    <t>img-481</t>
  </si>
  <si>
    <t>Handschriftlich: Blaubart II. HP 157-165 12.11.81
Stepmel: Foto Pepita Engel 1058 Berlin Topsstraße 1 Konto-Nr.: 6652-45-54895</t>
  </si>
  <si>
    <t>img-481-001</t>
  </si>
  <si>
    <t>Blaubart_2HP_121181_157-165_b157_b158_b159</t>
  </si>
  <si>
    <t>"Blaubart", zweite Hauptprobe, 12.11.1981</t>
  </si>
  <si>
    <t>20,4x6,1</t>
  </si>
  <si>
    <t>\V-Archive\00_INTERNE_PROJEKTE\190000_Digis Pantomime NVT\BILD\12\Blaubart_2HP_121181_157-165_b157_b158_b159.tif</t>
  </si>
  <si>
    <t>img-481-001-001</t>
  </si>
  <si>
    <t>Blaubart_2HP_121181_157-165_b157</t>
  </si>
  <si>
    <t>grünliche Verfärbung (unterer Bildteil)</t>
  </si>
  <si>
    <t>img-481-001-002</t>
  </si>
  <si>
    <t>Blaubart_2HP_121181_157-165_b158</t>
  </si>
  <si>
    <t>Hans_Otto,Reintsch;Bernd,Hahnke;Burkhart,Seidemann;Christoph,Posselt;Guenter,Richter</t>
  </si>
  <si>
    <t>img-481-001-003</t>
  </si>
  <si>
    <t>Blaubart_2HP_121181_157-165_b159</t>
  </si>
  <si>
    <t>Hans_Otto,Reintsch;Bernd,Hahnke;Burkhart,Seidemann;Christoph,Posselt;Peter,Baumgart;Guenter,Richter</t>
  </si>
  <si>
    <t>img-481-002</t>
  </si>
  <si>
    <t>Blaubart_2HP_121181_157-165_b160_b161_b162</t>
  </si>
  <si>
    <t>21,6x6,1</t>
  </si>
  <si>
    <t>\V-Archive\00_INTERNE_PROJEKTE\190000_Digis Pantomime NVT\BILD\12\Blaubart_2HP_121181_157-165_b160_b161_b162.tif</t>
  </si>
  <si>
    <t>img-481-002-001</t>
  </si>
  <si>
    <t>Blaubart_2HP_121181_157-165_b160</t>
  </si>
  <si>
    <t>img-481-002-002</t>
  </si>
  <si>
    <t>Blaubart_2HP_121181_157-165_b161</t>
  </si>
  <si>
    <t>grünliche Verfärbung (unterer Bildteil), schwarze Flecken (oberer und unterer Filmrand)</t>
  </si>
  <si>
    <t>img-481-002-003</t>
  </si>
  <si>
    <t>Blaubart_2HP_121181_157-165_b162</t>
  </si>
  <si>
    <t>img-481-003</t>
  </si>
  <si>
    <t>Blaubart_2HP_121181_157-165_b163_b164_b165</t>
  </si>
  <si>
    <t>\V-Archive\00_INTERNE_PROJEKTE\190000_Digis Pantomime NVT\BILD\12\Blaubart_2HP_121181_157-165_b163_b164_b165.tiff</t>
  </si>
  <si>
    <t>img-481-003-001</t>
  </si>
  <si>
    <t>Blaubart_2HP_121181_157-165_b163</t>
  </si>
  <si>
    <t>grünliche Verfärbung (unterer Bildteil), dunkle Flecken (unterer Bildrand)</t>
  </si>
  <si>
    <t>img-481-003-002</t>
  </si>
  <si>
    <t>Blaubart_2HP_121181_157-165_b164</t>
  </si>
  <si>
    <t>img-481-003-003</t>
  </si>
  <si>
    <t>Blaubart_2HP_121181_157-165_b165</t>
  </si>
  <si>
    <t>img-482</t>
  </si>
  <si>
    <t>Handschriftlich: Blaubart II. HP 166-176 12.11.81
Stepmel: Foto Pepita Engel 1058 Berlin Topsstraße 1 Konto-Nr.: 6652-45-54895</t>
  </si>
  <si>
    <t>img-482-001</t>
  </si>
  <si>
    <t>Blaubart_2HP_121181_166-176_b166_b167_b168</t>
  </si>
  <si>
    <t>\V-Archive\00_INTERNE_PROJEKTE\190000_Digis Pantomime NVT\BILD\12\Blaubart_2HP_121181_166-176_b166_b167_b168.tif</t>
  </si>
  <si>
    <t>img-482-001-001</t>
  </si>
  <si>
    <t>Blaubart_2HP_121181_166-176_b166</t>
  </si>
  <si>
    <t>img-482-001-002</t>
  </si>
  <si>
    <t>Blaubart_2HP_121181_166-176_b167</t>
  </si>
  <si>
    <t>img-482-001-003</t>
  </si>
  <si>
    <t>Blaubart_2HP_121181_166-176_b168</t>
  </si>
  <si>
    <t>img-482-002</t>
  </si>
  <si>
    <t>Blaubart_2HP_121181_166-176_b169_b170_b171</t>
  </si>
  <si>
    <t>\V-Archive\00_INTERNE_PROJEKTE\190000_Digis Pantomime NVT\BILD\12\Blaubart_2HP_121181_166-176_b169_b170_b171.tif</t>
  </si>
  <si>
    <t>img-482-002-001</t>
  </si>
  <si>
    <t>Blaubart_2HP_121181_166-176_b169</t>
  </si>
  <si>
    <t>Michael,Pan;Gisela,Bohmann;Conny,Hege</t>
  </si>
  <si>
    <t>linker Bildrand etwas abgeschnitten</t>
  </si>
  <si>
    <t>img-482-002-002</t>
  </si>
  <si>
    <t>Blaubart_2HP_121181_166-176_b170</t>
  </si>
  <si>
    <t>Michael,Pan;Gisela,Bohmann</t>
  </si>
  <si>
    <t>gelbliche und bläuliche Verfärbungen (unterer Bildteil)</t>
  </si>
  <si>
    <t>img-482-002-003</t>
  </si>
  <si>
    <t>Blaubart_2HP_121181_166-176_b171</t>
  </si>
  <si>
    <t>img-482-003</t>
  </si>
  <si>
    <t>Blaubart_2HP_121181_166-176_b172_b173_b174</t>
  </si>
  <si>
    <t>\V-Archive\00_INTERNE_PROJEKTE\190000_Digis Pantomime NVT\BILD\12\Blaubart_2HP_121181_166-176_b172_b173_b174.tif</t>
  </si>
  <si>
    <t>img-482-003-001</t>
  </si>
  <si>
    <t>Blaubart_2HP_121181_166-176_b172</t>
  </si>
  <si>
    <t>img-482-003-002</t>
  </si>
  <si>
    <t>Blaubart_2HP_121181_166-176_b173</t>
  </si>
  <si>
    <t>img-482-003-003</t>
  </si>
  <si>
    <t>Blaubart_2HP_121181_166-176_b174</t>
  </si>
  <si>
    <t>gelbliche und bläuliche Verfärbungen (unterer Bildteil), rechter Bildrand schief abgeschnitten</t>
  </si>
  <si>
    <t>img-482-004</t>
  </si>
  <si>
    <t>Blaubart_2HP_121181_166-176_b175_b176</t>
  </si>
  <si>
    <t>12,3x6,1</t>
  </si>
  <si>
    <t>\V-Archive\00_INTERNE_PROJEKTE\190000_Digis Pantomime NVT\BILD\12\Blaubart_2HP_121181_166-176_b175_b176.tif</t>
  </si>
  <si>
    <t>img-482-004-001</t>
  </si>
  <si>
    <t>Blaubart_2HP_121181_166-176_b175</t>
  </si>
  <si>
    <t>gelbliche Verfärbungen (waagrecht, Mitte), unterer Filmrand eingerissen</t>
  </si>
  <si>
    <t>img-482-004-002</t>
  </si>
  <si>
    <t>Blaubart_2HP_121181_166-176_b176</t>
  </si>
  <si>
    <t>img-483</t>
  </si>
  <si>
    <t>Handschriftlich: Blaubart II. HP 177-186 12.11.81
Stepmel: Foto Pepita Engel 1058 Berlin Topsstraße 1 Konto-Nr.: 6652-45-54895</t>
  </si>
  <si>
    <t>img-483-001</t>
  </si>
  <si>
    <t>Blaubart_2HP_121181_177-187_b177_b178_b179</t>
  </si>
  <si>
    <t>19,9x6,1</t>
  </si>
  <si>
    <t>\V-Archive\00_INTERNE_PROJEKTE\190000_Digis Pantomime NVT\BILD\12\Blaubart_2HP_121181_177-187_b177_b178_b179.tif</t>
  </si>
  <si>
    <t>img-483-001-001</t>
  </si>
  <si>
    <t>Blaubart_2HP_121181_177-187_b177</t>
  </si>
  <si>
    <t>Michael,Pan;Conny,Hege;Karin,Jerosch</t>
  </si>
  <si>
    <t>helle Flecken (unterer Bildrand)</t>
  </si>
  <si>
    <t>img-483-001-002</t>
  </si>
  <si>
    <t>Blaubart_2HP_121181_177-187_b178</t>
  </si>
  <si>
    <t>Karin,Jerosch;Gisela,Bohmann;Peter,Baumgart;Christoph,Posselt;Hans_Otto,Reintsch;Conny,Hege;Burkhart,Seidemann</t>
  </si>
  <si>
    <t>img-483-001-003</t>
  </si>
  <si>
    <t>Blaubart_2HP_121181_177-187_b179</t>
  </si>
  <si>
    <t>großer heller Fleck (oberer linker Filmrand ins Bild verlaufend), dunkle Flecken (oberer und unterer Bildrand)</t>
  </si>
  <si>
    <t>img-483-002</t>
  </si>
  <si>
    <t>Blaubart_2HP_121181_177-187_b180_b181_b182</t>
  </si>
  <si>
    <t>22,1x6,1</t>
  </si>
  <si>
    <t>\V-Archive\00_INTERNE_PROJEKTE\190000_Digis Pantomime NVT\BILD\12\Blaubart_2HP_121181_177-187_b180_b181_b182.tif</t>
  </si>
  <si>
    <t>img-483-002-001</t>
  </si>
  <si>
    <t>Blaubart_2HP_121181_177-187_b180</t>
  </si>
  <si>
    <t>Hans_Otto,Reintsch;Michael,Pan;Conny,Hege;Karin,Jerosch</t>
  </si>
  <si>
    <t>img-483-002-002</t>
  </si>
  <si>
    <t>Blaubart_2HP_121181_177-187_b181</t>
  </si>
  <si>
    <t>Michael,Pan;Conny,Hege;Gisela,Bohmann</t>
  </si>
  <si>
    <t>img-483-002-003</t>
  </si>
  <si>
    <t>Blaubart_2HP_121181_177-187_b182</t>
  </si>
  <si>
    <t>Michael,Pan;Conny,Hege;Hans_Otto,Reintsch;Christoph,Posselt;Burkhart,Seidemann;Guenter,Richter;Gisela,Bohmann</t>
  </si>
  <si>
    <t>dunkle Flecken (unterer und oberer Bildrand)</t>
  </si>
  <si>
    <t>img-483-003</t>
  </si>
  <si>
    <t>Blaubart_2HP_121181_177-187_b183_b184</t>
  </si>
  <si>
    <t>\V-Archive\00_INTERNE_PROJEKTE\190000_Digis Pantomime NVT\BILD\12\Blaubart_2HP_121181_177-187_b183_b184.tif</t>
  </si>
  <si>
    <t>img-483-003-001</t>
  </si>
  <si>
    <t>Blaubart_2HP_121181_177-187_b183</t>
  </si>
  <si>
    <t>Michael,Pan;Conny,Hege;Karin,Jerosch;Bernd,Hahnke;Peter,Baumgart;Hans_Otto,Reintsch</t>
  </si>
  <si>
    <t>grünliche Verfärbung (unterer Bildteil), dunkler Fleck (unterer Bildrand rechts)</t>
  </si>
  <si>
    <t>img-483-003-002</t>
  </si>
  <si>
    <t>Blaubart_2HP_121181_177-187_b184</t>
  </si>
  <si>
    <t>grünliche Verfärbung (unterer Bildteil), dunkle Flecken (unterer Bildrand ), dunkle Schlieren (oberer Filmrand ins Bild verlaufend)</t>
  </si>
  <si>
    <t>img-483-004-001</t>
  </si>
  <si>
    <t>Blaubart_2HP_121181_177-187_b185</t>
  </si>
  <si>
    <t>Hans_Otto,Reintsch;Conny,Hege</t>
  </si>
  <si>
    <t>Handschriftlich: 185</t>
  </si>
  <si>
    <t>10x6,1</t>
  </si>
  <si>
    <t>Dunkle Schlieren (entlang oberer Filmrand ins Bild verlaufend)</t>
  </si>
  <si>
    <t>\V-Archive\00_INTERNE_PROJEKTE\190000_Digis Pantomime NVT\BILD\12\Blaubart_2HP_121181_177-187_b185.tif</t>
  </si>
  <si>
    <t>img-483-005-001</t>
  </si>
  <si>
    <t>Blaubart_2HP_121181_177-187_b186</t>
  </si>
  <si>
    <t>Handschriftlich: 186</t>
  </si>
  <si>
    <t>5,5x6,1</t>
  </si>
  <si>
    <t>grünliche Verfärbung (unterer Filmteil), großer heller Fleck (waagrecht, linker unterer Bildteil), rechter Bildrand abgeschnitten, dunkle Schlieren (oberer Filmrand ins Bild verlaufend)</t>
  </si>
  <si>
    <t>\V-Archive\00_INTERNE_PROJEKTE\190000_Digis Pantomime NVT\BILD\12\Blaubart_2HP_121181_177-187_b186.tif</t>
  </si>
  <si>
    <t>img-484</t>
  </si>
  <si>
    <t>Handschriftlich: Blaubart II. HP 187-195 12.11.81
Stepmel: Foto Pepita Engel 1058 Berlin Topsstraße 1 Konto-Nr.: 6652-45-54895</t>
  </si>
  <si>
    <t>img-484-001</t>
  </si>
  <si>
    <t>Blaubart_2HP_121181_187-195_b187_b188_b189</t>
  </si>
  <si>
    <t>20,5x6,1</t>
  </si>
  <si>
    <t>\V-Archive\00_INTERNE_PROJEKTE\190000_Digis Pantomime NVT\BILD\12\Blaubart_2HP_121181_187-195_b187_b188_b189.tif</t>
  </si>
  <si>
    <t>img-484-001-001</t>
  </si>
  <si>
    <t>Blaubart_2HP_121181_187-195_b187</t>
  </si>
  <si>
    <t>Hans_Otto,Reintsch;Conny,Hege;Peter,Baumgart;Bernd,Hahnke;Guenter,Richter;Gisela,Bohmann</t>
  </si>
  <si>
    <t>Handschriftlich: 187</t>
  </si>
  <si>
    <t>img-484-001-002</t>
  </si>
  <si>
    <t>Blaubart_2HP_121181_187-195_b188</t>
  </si>
  <si>
    <t>Handschriftlich: 188</t>
  </si>
  <si>
    <t>img-484-001-003</t>
  </si>
  <si>
    <t>Blaubart_2HP_121181_187-195_b189</t>
  </si>
  <si>
    <t>Hans_Otto,Reintsch;Conny,Hege;Peter,Baumgart;Bernd,Hahnke;Guenter,Richter;Gisela,Bohmann;Christoph,Posselt;Michael,Pan</t>
  </si>
  <si>
    <t>Handschriftlich: 189</t>
  </si>
  <si>
    <t>img-484-002</t>
  </si>
  <si>
    <t>Blaubart_2HP_121181_187-195_b190_b191_b192</t>
  </si>
  <si>
    <t>22,6x6,1</t>
  </si>
  <si>
    <t>\V-Archive\00_INTERNE_PROJEKTE\190000_Digis Pantomime NVT\BILD\12\Blaubart_2HP_121181_187-195_b190_b191_b192.tif</t>
  </si>
  <si>
    <t>img-484-002-001</t>
  </si>
  <si>
    <t>Blaubart_2HP_121181_187-195_b190</t>
  </si>
  <si>
    <t>Handschriftlich: 190</t>
  </si>
  <si>
    <t>img-484-002-002</t>
  </si>
  <si>
    <t>Blaubart_2HP_121181_187-195_b191</t>
  </si>
  <si>
    <t>Hans_Otto,Reintsch;Peter,Baumgart;Bernd,Hahnke;Guenter,Richter;Gisela,Bohmann;Christoph,Posselt;Michael,Pan</t>
  </si>
  <si>
    <t>Handschriftlich: 191</t>
  </si>
  <si>
    <t>img-484-002-003</t>
  </si>
  <si>
    <t>Blaubart_2HP_121181_187-195_b192</t>
  </si>
  <si>
    <t>Handschriftlich: 192</t>
  </si>
  <si>
    <t>img-484-003</t>
  </si>
  <si>
    <t>Blaubart_2HP_121181_187-195_b193_b194_b195</t>
  </si>
  <si>
    <t>\V-Archive\00_INTERNE_PROJEKTE\190000_Digis Pantomime NVT\BILD\12\Blaubart_2HP_121181_187-195_b193_b194_b195.tiff</t>
  </si>
  <si>
    <t>img-484-003-001</t>
  </si>
  <si>
    <t>Blaubart_2HP_121181_187-195_b193</t>
  </si>
  <si>
    <t>Handschriftlich: 193</t>
  </si>
  <si>
    <t>grünliche Verfärbung (unterer Bildteil), helle Flecken (oberer Filteil), dunkle Schlieren (entlang oberer Filmrand ins Bild verlaufend)</t>
  </si>
  <si>
    <t>img-484-003-002</t>
  </si>
  <si>
    <t>Blaubart_2HP_121181_187-195_b194</t>
  </si>
  <si>
    <t>Handschriftlich: 194</t>
  </si>
  <si>
    <t>grünliche Verfärbung, dunkle Flecken (oberer und unterer Filmrand ins Bild verlaufend)</t>
  </si>
  <si>
    <t>img-484-003-003</t>
  </si>
  <si>
    <t>Blaubart_2HP_121181_187-195_b195</t>
  </si>
  <si>
    <t>Handschriftlich: 195</t>
  </si>
  <si>
    <t>img-485</t>
  </si>
  <si>
    <t>Handschriftlich: Blaubart II. HP 196-208 12.11.81
Stepmel: Foto Pepita Engel 1058 Berlin Topsstraße 1 Konto-Nr.: 6652-45-54895</t>
  </si>
  <si>
    <t>img-485-001</t>
  </si>
  <si>
    <t>Blaubart_2HP_121181_196-208_b196_b197_b198</t>
  </si>
  <si>
    <t>10.08.2019</t>
  </si>
  <si>
    <t>img-485-001-001</t>
  </si>
  <si>
    <t>Blaubart_2HP_121181_196-208_b196</t>
  </si>
  <si>
    <t>Conny,Hege;Michael,Pan</t>
  </si>
  <si>
    <t>Handschriftlich: 196</t>
  </si>
  <si>
    <t>dunkle Schlieren (oberer Filmrand links)</t>
  </si>
  <si>
    <t>img-485-001-002</t>
  </si>
  <si>
    <t>Blaubart_2HP_121181_196-208_b197</t>
  </si>
  <si>
    <t>Handschriftlich: 197</t>
  </si>
  <si>
    <t>img-485-001-003</t>
  </si>
  <si>
    <t>Blaubart_2HP_121181_196-208_b198</t>
  </si>
  <si>
    <t>Handschriftlich: 198</t>
  </si>
  <si>
    <t>img-485-002</t>
  </si>
  <si>
    <t>Blaubart_2HP_121181_196-208_b199_b200_b201</t>
  </si>
  <si>
    <t>img-485-002-001</t>
  </si>
  <si>
    <t>Blaubart_2HP_121181_196-208_b199</t>
  </si>
  <si>
    <t>Scheinwerfer im Bild</t>
  </si>
  <si>
    <t>Handschriftlich: 199</t>
  </si>
  <si>
    <t>img-485-002-002</t>
  </si>
  <si>
    <t>Blaubart_2HP_121181_196-208_b200</t>
  </si>
  <si>
    <t>Handschriftlich: 200</t>
  </si>
  <si>
    <t>img-485-002-003</t>
  </si>
  <si>
    <t>Blaubart_2HP_121181_196-208_b201</t>
  </si>
  <si>
    <t>Michael,Pan;Christoph,Posselt;Conny,Hege</t>
  </si>
  <si>
    <t>Handschriftlich: 201</t>
  </si>
  <si>
    <t>img-485-003</t>
  </si>
  <si>
    <t>Blaubart_2HP_121181_196-208_b202_b203_b204</t>
  </si>
  <si>
    <t>img-485-003-001</t>
  </si>
  <si>
    <t>Blaubart_2HP_121181_196-208_b202</t>
  </si>
  <si>
    <t>Handschriftlich: 202</t>
  </si>
  <si>
    <t>img-485-003-002</t>
  </si>
  <si>
    <t>Blaubart_2HP_121181_196-208_b203</t>
  </si>
  <si>
    <t>Handschriftlich: 203</t>
  </si>
  <si>
    <t>img-485-003-003</t>
  </si>
  <si>
    <t>Blaubart_2HP_121181_196-208_b204</t>
  </si>
  <si>
    <t>Handschriftlich: 204</t>
  </si>
  <si>
    <t>img-485-004</t>
  </si>
  <si>
    <t>Blaubart_2HP_121181_196-208_b205_b206_b207_b208</t>
  </si>
  <si>
    <t>23,6,1</t>
  </si>
  <si>
    <t>img-485-004-001</t>
  </si>
  <si>
    <t>Blaubart_2HP_121181_196-208_b205</t>
  </si>
  <si>
    <t>Handschriftlich: 205</t>
  </si>
  <si>
    <t>kleine dunkle und helle Flecken im Bild</t>
  </si>
  <si>
    <t>img-485-004-002</t>
  </si>
  <si>
    <t>Blaubart_2HP_121181_196-208_b206</t>
  </si>
  <si>
    <t>Handschriftlich: 206</t>
  </si>
  <si>
    <t>img-485-004-003</t>
  </si>
  <si>
    <t>Blaubart_2HP_121181_196-208_b207</t>
  </si>
  <si>
    <t>Handschriftlich: 207</t>
  </si>
  <si>
    <t>dunkle Flecken (oberer und unterer Filmrand ins Bild verlaufend), winzige helle Flecken/Kratzer im Bild</t>
  </si>
  <si>
    <t>img-485-004-004</t>
  </si>
  <si>
    <t>Blaubart_2HP_121181_196-208_b208</t>
  </si>
  <si>
    <t>Handschriftlich: 208</t>
  </si>
  <si>
    <t>img-486</t>
  </si>
  <si>
    <t>Handschriftlich: Blaubart II. HP 209-217 12.11.81
Stepmel: Foto Pepita Engel 1058 Berlin Topsstraße 1 Konto-Nr.: 6652-45-54895</t>
  </si>
  <si>
    <t>img-486-001</t>
  </si>
  <si>
    <t>Blaubart_2HP_121181_209-217_b209_b210_b211</t>
  </si>
  <si>
    <t>img-486-001-001</t>
  </si>
  <si>
    <t>Blaubart_2HP_121181_209-217_b209</t>
  </si>
  <si>
    <t>Bernd,Hahnke;Karin,Jerosch</t>
  </si>
  <si>
    <t>Handschriftlich: 209</t>
  </si>
  <si>
    <t>viele kleine schwarze Punkte im Bild</t>
  </si>
  <si>
    <t>img-486-001-002</t>
  </si>
  <si>
    <t>Blaubart_2HP_121181_209-217_b210</t>
  </si>
  <si>
    <t>Bernd,Hahnke;Karin,Jerosch;Conny,Hege;Burkhart,Seidemann;Hans_Otto,Reintsch</t>
  </si>
  <si>
    <t>Handschriftlich: 210</t>
  </si>
  <si>
    <t>img-486-001-003</t>
  </si>
  <si>
    <t>Blaubart_2HP_121181_209-217_b211</t>
  </si>
  <si>
    <t>Karin,Jerosch;Peter,Baumgart</t>
  </si>
  <si>
    <t>Handschriftlich: 211</t>
  </si>
  <si>
    <t>viele kleine schwarze Punkte im Bild, vier größere schwarze Flecken (oberer und unterer Film-/Bildrand)</t>
  </si>
  <si>
    <t>img-486-002</t>
  </si>
  <si>
    <t>Blaubart_2HP_121181_209-217_b212_b213_b214</t>
  </si>
  <si>
    <t>img-486-002-001</t>
  </si>
  <si>
    <t>Blaubart_2HP_121181_209-217_b212</t>
  </si>
  <si>
    <t>Bernd,Hahnke;Karin,Jerosch;Guenter,Richter;Peter,Baumgart</t>
  </si>
  <si>
    <t>Handschriftlich: 212</t>
  </si>
  <si>
    <t>img-486-002-002</t>
  </si>
  <si>
    <t>Blaubart_2HP_121181_209-217_b213</t>
  </si>
  <si>
    <t>Handschriftlich: 213</t>
  </si>
  <si>
    <t>Dunkle Flecken (Oberer Filmrand)</t>
  </si>
  <si>
    <t>img-486-002-003</t>
  </si>
  <si>
    <t>Blaubart_2HP_121181_209-217_b214</t>
  </si>
  <si>
    <t>Bernd,Hahnke;Karin,Jerosch;Peter,Baumgart</t>
  </si>
  <si>
    <t>Handschriftlich: 214</t>
  </si>
  <si>
    <t>dunkle Flecken (unterer Bildrand und oberer Filmrand)</t>
  </si>
  <si>
    <t>img-486-003</t>
  </si>
  <si>
    <t>Blaubart_2HP_121181_209-217_b215_b216_b217</t>
  </si>
  <si>
    <t>img-486-003-001</t>
  </si>
  <si>
    <t>Blaubart_2HP_121181_209-217_b215</t>
  </si>
  <si>
    <t>Handschriftlich: 215</t>
  </si>
  <si>
    <t>dunkler Fleck (obere linke Bildecke)</t>
  </si>
  <si>
    <t>img-486-003-002</t>
  </si>
  <si>
    <t>Blaubart_2HP_121181_209-217_b216</t>
  </si>
  <si>
    <t>Bernd,Hahnke;Karin,Jerosch;Guenter,Richter</t>
  </si>
  <si>
    <t>Handschriftlich: 216</t>
  </si>
  <si>
    <t>dunkle Flecken (oberer Filmrand und unterer Bildrand)</t>
  </si>
  <si>
    <t>img-486-003-003</t>
  </si>
  <si>
    <t>Blaubart_2HP_121181_209-217_b217</t>
  </si>
  <si>
    <t>Bernd,Hahnke;Karin,Jerosch;Peter,Baumgart;Michael,Pan;Hans_Otto,Reintsch</t>
  </si>
  <si>
    <t>Handschriftlich: 217</t>
  </si>
  <si>
    <t>dunkle Flecken (oberer und unterer Bildrand), helle Schlieren (unterer Filmrand ins Bild verlaufend)</t>
  </si>
  <si>
    <t>img-487</t>
  </si>
  <si>
    <t>Handschriftlich: Blaubart II. HP 218-226 12.11.81
Stepmel: Foto Pepita Engel 1058 Berlin Topsstraße 1 Konto-Nr.: 6652-45-54895</t>
  </si>
  <si>
    <t>img-487-001</t>
  </si>
  <si>
    <t>Blaubart_2HP_121181_218-226_b218_b219_b220</t>
  </si>
  <si>
    <t>img-487-001-001</t>
  </si>
  <si>
    <t>Blaubart_2HP_121181_218-226_b218</t>
  </si>
  <si>
    <t>Handschriftlich: 218</t>
  </si>
  <si>
    <t>img-487-001-002</t>
  </si>
  <si>
    <t>Blaubart_2HP_121181_218-226_b219</t>
  </si>
  <si>
    <t>Handschriftlich: 219</t>
  </si>
  <si>
    <t>img-487-001-003</t>
  </si>
  <si>
    <t>Blaubart_2HP_121181_218-226_b220</t>
  </si>
  <si>
    <t>Handschriftlich: 220</t>
  </si>
  <si>
    <t>img-487-002</t>
  </si>
  <si>
    <t>Blaubart_2HP_121181_218-226_b221_b222_b223</t>
  </si>
  <si>
    <t>23,6x6,1</t>
  </si>
  <si>
    <t>img-487-002-001</t>
  </si>
  <si>
    <t>Blaubart_2HP_121181_218-226_b221</t>
  </si>
  <si>
    <t>Handschriftlich: 221</t>
  </si>
  <si>
    <t>gelber Streifen (waagrecht, oberer Bildteil), dunkler Fleck (unten rechts)</t>
  </si>
  <si>
    <t>img-487-002-002</t>
  </si>
  <si>
    <t>Blaubart_2HP_121181_218-226_b222</t>
  </si>
  <si>
    <t>Bernd,Hahnke;Gisela,Bohmann;Karin,Jerosch;Hermann,Naehring</t>
  </si>
  <si>
    <t>Handschriftlich: 222</t>
  </si>
  <si>
    <t>gelber Streifen (waagrecht, oberer Bildteil), dunkle Flecken (unterer Bildrand), dunkle Schlieren (oberer Filmrand rechts), dunkler Streifen (entlang unterer Bildrand)</t>
  </si>
  <si>
    <t>img-487-002-003</t>
  </si>
  <si>
    <t>Blaubart_2HP_121181_218-226_b223</t>
  </si>
  <si>
    <t>Handschriftlich: 223</t>
  </si>
  <si>
    <t>gelber Streifen (waagrecht, oberer Bildteil), dunkler Streifen (entlang unterer Bildrand), dunkle Schlieren (entlang oberer Filmrand)</t>
  </si>
  <si>
    <t>img-487-003</t>
  </si>
  <si>
    <t>Blaubart_2HP_121181_218-226_b224_b225_b226</t>
  </si>
  <si>
    <t>img-487-003-001</t>
  </si>
  <si>
    <t>Blaubart_2HP_121181_218-226_b224</t>
  </si>
  <si>
    <t>Gisela,Bohmann;Karin,Jerosch;Hermann,Naehring</t>
  </si>
  <si>
    <t>Handschriftlich: 224</t>
  </si>
  <si>
    <t>dünner lila Strich (waagrecht, oberer Bildteil), winzige helle Flecken/Kratzer im Bild, dunkler Streifen (waagrecht, unterer Bildrand), grünliche Verfärbung</t>
  </si>
  <si>
    <t>img-487-003-002</t>
  </si>
  <si>
    <t>Blaubart_2HP_121181_218-226_b225</t>
  </si>
  <si>
    <t>überlichtet, unscharf</t>
  </si>
  <si>
    <t>Handschriftlich: 225</t>
  </si>
  <si>
    <t>dunkle Flecken (oberer Filmrand, unterer Bildrand links), Fussel</t>
  </si>
  <si>
    <t>img-487-003-003</t>
  </si>
  <si>
    <t>Blaubart_2HP_121181_218-226_b226</t>
  </si>
  <si>
    <t>Handschriftlich: 226</t>
  </si>
  <si>
    <t>helle Verfärbung (unterer linker Bildrand), Entwicklungsfehler (oberer Filmrand)</t>
  </si>
  <si>
    <t>img-488</t>
  </si>
  <si>
    <t>Handschriftlich: Blaubart II. HP 227-235 12.11.81
Stepmel: Foto Pepita Engel 1058 Berlin Topsstraße 1 Konto-Nr.: 6652-45-54895</t>
  </si>
  <si>
    <t>img-488-001</t>
  </si>
  <si>
    <t>Blaubart_2HP_121181_227-235_b227_b228_b229</t>
  </si>
  <si>
    <t>img-488-001-001</t>
  </si>
  <si>
    <t>Blaubart_2HP_121181_227-235_b227</t>
  </si>
  <si>
    <t>Conny,Hege;Hans_Otto,Reintsch;Christoph,Posselt</t>
  </si>
  <si>
    <t>Handschriftlich: 227</t>
  </si>
  <si>
    <t>img-488-001-002</t>
  </si>
  <si>
    <t>Blaubart_2HP_121181_227-235_b228</t>
  </si>
  <si>
    <t>Handschriftlich: 228</t>
  </si>
  <si>
    <t>img-488-001-003</t>
  </si>
  <si>
    <t>Blaubart_2HP_121181_227-235_b229</t>
  </si>
  <si>
    <t>Handschriftlich: 229</t>
  </si>
  <si>
    <t>img-488-002</t>
  </si>
  <si>
    <t>Blaubart_2HP_121181_227-235_b230_b231_b232</t>
  </si>
  <si>
    <t>22,8x6,1</t>
  </si>
  <si>
    <t>img-488-002-001</t>
  </si>
  <si>
    <t>Blaubart_2HP_121181_227-235_b230</t>
  </si>
  <si>
    <t>Karin,Jerosch;Gisela,Bohmann;Christoph,Posselt;Hans_Otto,Reintsch</t>
  </si>
  <si>
    <t>Handschriftlich: 230</t>
  </si>
  <si>
    <t>img-488-002-002</t>
  </si>
  <si>
    <t>Blaubart_2HP_121181_227-235_b231</t>
  </si>
  <si>
    <t>Karin,Jerosch;Gisela,Bohmann;Christoph,Posselt;Hans_Otto,Reintsch;Conny,Hege</t>
  </si>
  <si>
    <t>Handschriftlich: 231</t>
  </si>
  <si>
    <t>img-488-002-003</t>
  </si>
  <si>
    <t>Blaubart_2HP_121181_227-235_b232</t>
  </si>
  <si>
    <t>Christoph,Posselt;Hans_Otto,Reintsch;Conny,Hege</t>
  </si>
  <si>
    <t>Handschriftlich: 232</t>
  </si>
  <si>
    <t>img-488-003</t>
  </si>
  <si>
    <t>Blaubart_2HP_121181_227-235_b233_b234_b235</t>
  </si>
  <si>
    <t>img-488-003-001</t>
  </si>
  <si>
    <t>Blaubart_2HP_121181_227-235_b233</t>
  </si>
  <si>
    <t>Handschriftlich: 233</t>
  </si>
  <si>
    <t>img-488-003-002</t>
  </si>
  <si>
    <t>Blaubart_2HP_121181_227-235_b234</t>
  </si>
  <si>
    <t>Handschriftlich: 234</t>
  </si>
  <si>
    <t>img-488-003-003</t>
  </si>
  <si>
    <t>Blaubart_2HP_121181_227-235_b235</t>
  </si>
  <si>
    <t>Hans_Otto,Reintsch;Peter,Baumgart;Guenter,Richter;Bernd,Hahnke;Karin,Jerosch</t>
  </si>
  <si>
    <t>Handschriftlich: 235</t>
  </si>
  <si>
    <t>dunkle Flecken (oberer und unterer Bildrand jeweils rechts)</t>
  </si>
  <si>
    <t>img-489</t>
  </si>
  <si>
    <t>Handschriftlich: Blaubart II. HP 236-284 12.11.81 237
Stepmel: Foto Pepita Engel 1058 Berlin Topsstraße 1 Konto-Nr.: 6652-45-54895</t>
  </si>
  <si>
    <t>img-489-001</t>
  </si>
  <si>
    <t>Blaubart_2HP_121181_236-248_b236_b237_b238</t>
  </si>
  <si>
    <t xml:space="preserve">"Blaubart", zweite Hauptprobe, 12.11.1981, </t>
  </si>
  <si>
    <t>img-489-001-001</t>
  </si>
  <si>
    <t>Blaubart_2HP_121181_236-248_b236</t>
  </si>
  <si>
    <t>Handschriftlich: 236</t>
  </si>
  <si>
    <t>helle Schlieren (unterer Filmrand ins Bild ragend)</t>
  </si>
  <si>
    <t>img-489-001-002</t>
  </si>
  <si>
    <t>Blaubart_2HP_121181_236-248_b237</t>
  </si>
  <si>
    <t>Handschriftlich: 237</t>
  </si>
  <si>
    <t>helle Schlieren (unterer Filmrand ins Bild ragend), kleine dunkle Flecken (unterer Bild- und Filmrand)</t>
  </si>
  <si>
    <t>img-489-001-003</t>
  </si>
  <si>
    <t>Blaubart_2HP_121181_236-248_b238</t>
  </si>
  <si>
    <t>Handschriftlich: 238</t>
  </si>
  <si>
    <t>img-489-002</t>
  </si>
  <si>
    <t>Blaubart_2HP_121181_236-248_b239_b240_b241</t>
  </si>
  <si>
    <t>img-489-002-001</t>
  </si>
  <si>
    <t>Blaubart_2HP_121181_236-248_b239</t>
  </si>
  <si>
    <t>Handschriftlich: 239</t>
  </si>
  <si>
    <t>img-489-002-002</t>
  </si>
  <si>
    <t>Blaubart_2HP_121181_236-248_b240</t>
  </si>
  <si>
    <t>Michael,Pan;Hans_Otto,Reintsch;Peter,Baumgart;Guenter,Richter;Bernd,Hahnke</t>
  </si>
  <si>
    <t>Handschriftlich: 240</t>
  </si>
  <si>
    <t>img-489-002-003</t>
  </si>
  <si>
    <t>Blaubart_2HP_121181_236-248_b241</t>
  </si>
  <si>
    <t>Handschriftlich: 241</t>
  </si>
  <si>
    <t>dunkle Flecken (oberer und unterer Bild-/Filmrand)</t>
  </si>
  <si>
    <t>img-489-003</t>
  </si>
  <si>
    <t>Blaubart_2HP_121181_236-248_b242_b243_b244</t>
  </si>
  <si>
    <t>img-489-003-001</t>
  </si>
  <si>
    <t>Blaubart_2HP_121181_236-248_b242</t>
  </si>
  <si>
    <t>Handschriftlich: 242</t>
  </si>
  <si>
    <t>img-489-003-002</t>
  </si>
  <si>
    <t>Blaubart_2HP_121181_236-248_b243</t>
  </si>
  <si>
    <t>Handschriftlich: 243</t>
  </si>
  <si>
    <t>img-489-003-003</t>
  </si>
  <si>
    <t>Blaubart_2HP_121181_236-248_b244</t>
  </si>
  <si>
    <t>Michael,Pan;Hans_Otto,Reintsch;Peter,Baumgart;Bernd,Hahnke</t>
  </si>
  <si>
    <t>Handschriftlich: 244</t>
  </si>
  <si>
    <t>grünliche Verfärbung (unterer Bildteil), dunkle Flecken (unterer und oberer Bild-/Filmrand)</t>
  </si>
  <si>
    <t>img-489-004</t>
  </si>
  <si>
    <t>Blaubart_2HP_121181_236-248_b245_b246_b247_b248</t>
  </si>
  <si>
    <t>img-489-004-001</t>
  </si>
  <si>
    <t>Blaubart_2HP_121181_236-248_b245</t>
  </si>
  <si>
    <t>Handschriftlich: 245</t>
  </si>
  <si>
    <t>grünliche Verfärbung (unterer Bildteil), dunkle Schlieren (entlang oberer Filmrand)</t>
  </si>
  <si>
    <t>img-489-004-002</t>
  </si>
  <si>
    <t>Blaubart_2HP_121181_236-248_b246</t>
  </si>
  <si>
    <t>Handschriftlich: 246</t>
  </si>
  <si>
    <t>grünliche Verfärbung (unterer Bildteil), dunkle Schlieren (entlang oberer Filmrand), dunkler Fleck (unteren Mitte)</t>
  </si>
  <si>
    <t>img-489-004-003</t>
  </si>
  <si>
    <t>Blaubart_2HP_121181_236-248_b247</t>
  </si>
  <si>
    <t>Handschriftlich: 247</t>
  </si>
  <si>
    <t>grünliche Verfärbung (unterer Bildteil), dunkle Schlieren (entlang oberer Filmrand), dunkler Fleck (entlang unterer Bildrand)</t>
  </si>
  <si>
    <t>img-489-004-004</t>
  </si>
  <si>
    <t>Blaubart_2HP_121181_236-248_b248</t>
  </si>
  <si>
    <t>Michael,Pan;Guenter,Richter</t>
  </si>
  <si>
    <t>Handschriftlich: 248</t>
  </si>
  <si>
    <t>img-490</t>
  </si>
  <si>
    <t>Handschriftlich: Blaubart II. HP 249-259 12.11.81 237
Stepmel: Foto Pepita Engel 1058 Berlin Topsstraße 1 Konto-Nr.: 6652-45-54895</t>
  </si>
  <si>
    <t>img-490-001</t>
  </si>
  <si>
    <t>Blaubart_2HP_121181_249-259_b249_b250_b251</t>
  </si>
  <si>
    <t>img-490-001-001</t>
  </si>
  <si>
    <t>Blaubart_2HP_121181_249-259_b249</t>
  </si>
  <si>
    <t>Bernd,Hahnke;Michael,Pan</t>
  </si>
  <si>
    <t>Handschriftlich: 249</t>
  </si>
  <si>
    <t>Linker Bildrand abgeschnitten, helle Flecken (oberer Filmrand)</t>
  </si>
  <si>
    <t>img-490-001-002</t>
  </si>
  <si>
    <t>Blaubart_2HP_121181_249-259_b250</t>
  </si>
  <si>
    <t>Bernd,Hahnke;Michael,Pan;Hans_Otto,Reintsch;Peter,Baumgart</t>
  </si>
  <si>
    <t>Handschriftlich: 250</t>
  </si>
  <si>
    <t>Heller Fleck (obere linke Bildecke)</t>
  </si>
  <si>
    <t>img-490-001-003</t>
  </si>
  <si>
    <t>Blaubart_2HP_121181_249-259_b251</t>
  </si>
  <si>
    <t>Handschriftlich: 251</t>
  </si>
  <si>
    <t>dunkler Fleck (oberer Filmrand rechts)</t>
  </si>
  <si>
    <t>img-490-002</t>
  </si>
  <si>
    <t>Blaubart_2HP_121181_249-259_b252_b253_b254</t>
  </si>
  <si>
    <t>img-490-002-001</t>
  </si>
  <si>
    <t>Blaubart_2HP_121181_249-259_b252</t>
  </si>
  <si>
    <t>Michael,Pan;Hans_Otto,Reintsch</t>
  </si>
  <si>
    <t>Handschriftlich: 252</t>
  </si>
  <si>
    <t>dunkle/grünliche Verfärbung (entlang unterer Bildrand), dunkle Flecken (oberer Filmrand</t>
  </si>
  <si>
    <t>img-490-002-002</t>
  </si>
  <si>
    <t>Blaubart_2HP_121181_249-259_b253</t>
  </si>
  <si>
    <t>Handschriftlich: 253</t>
  </si>
  <si>
    <t>img-490-002-003</t>
  </si>
  <si>
    <t>Blaubart_2HP_121181_249-259_b254</t>
  </si>
  <si>
    <t>Handschriftlich: 254</t>
  </si>
  <si>
    <t>Helle Verfärbung (oberer Filmrand), dunkle Flecken (oberer Filmrand), dunkler Fleck (Flüssigkeit? Untere rechte Bildecke)</t>
  </si>
  <si>
    <t>img-490-003</t>
  </si>
  <si>
    <t>Blaubart_2HP_121181_249-259_b255_b256_b257</t>
  </si>
  <si>
    <t>img-490-003-001</t>
  </si>
  <si>
    <t>Blaubart_2HP_121181_249-259_b255</t>
  </si>
  <si>
    <t>Handschriftlich: 255</t>
  </si>
  <si>
    <t>dunkle Flecken grünliche Verfärbung (unterer Bildteil)(unterer Bildteil)</t>
  </si>
  <si>
    <t>img-490-003-002</t>
  </si>
  <si>
    <t>Blaubart_2HP_121181_249-259_b256</t>
  </si>
  <si>
    <t>Karin,Jerosch;Michael,Pan</t>
  </si>
  <si>
    <t>Handschriftlich: 256</t>
  </si>
  <si>
    <t>dunkle Flecken (unterer Bildrand), grünliche Verfärbung (unterer Bildteil)</t>
  </si>
  <si>
    <t>img-490-003-003</t>
  </si>
  <si>
    <t>Blaubart_2HP_121181_249-259_b257</t>
  </si>
  <si>
    <t>Handschriftlich: 257</t>
  </si>
  <si>
    <t>dunkle Flecken (unterer Bildrand und im Bild), grünliche Verfärbung (unterer Bildteil), dunkler Fleck (Flüssigkeit? Untere rechte Bildecke)</t>
  </si>
  <si>
    <t>img-490-004</t>
  </si>
  <si>
    <t>Blaubart_2HP_121181_249-259_b258_b259</t>
  </si>
  <si>
    <t>12,2x6,1</t>
  </si>
  <si>
    <t>img-490-004-001</t>
  </si>
  <si>
    <t>Blaubart_2HP_121181_249-259_b258</t>
  </si>
  <si>
    <t>Karin,Jerosch;Michael,Pan;Conny,Hege</t>
  </si>
  <si>
    <t>Handschriftlich: 258</t>
  </si>
  <si>
    <t>img-490-004-002</t>
  </si>
  <si>
    <t>Blaubart_2HP_121181_249-259_b259</t>
  </si>
  <si>
    <t>Handschriftlich: 259</t>
  </si>
  <si>
    <t>grünliche Verfärbung (unterer Bildteil), dunkle Flecken (oberer und unterer Filmrand)</t>
  </si>
  <si>
    <t>img-491</t>
  </si>
  <si>
    <t xml:space="preserve">Handschriftlich: Blaubart II. HP 260-272 12.11.81 237
</t>
  </si>
  <si>
    <t>img-491-001</t>
  </si>
  <si>
    <t>Blaubart_2HP_121181_260-272_b260_b261_b262</t>
  </si>
  <si>
    <t>img-491-001-001</t>
  </si>
  <si>
    <t>Blaubart_2HP_121181_260-272_b260</t>
  </si>
  <si>
    <t>Handschriftlich: 260</t>
  </si>
  <si>
    <t>grünliche Verfärbung, dunkle Schlieren (entlang unterer Filmrand ins Bild verlaufend), feiner heller Strich (oben links), winzige helle Flecken/Kratzer/Staub im Bild, linker Bildrand abgeschnitten</t>
  </si>
  <si>
    <t>img-491-001-002</t>
  </si>
  <si>
    <t>Blaubart_2HP_121181_260-272_b261</t>
  </si>
  <si>
    <t>Handschriftlich: 261</t>
  </si>
  <si>
    <t>img-491-001-003</t>
  </si>
  <si>
    <t>Blaubart_2HP_121181_260-272_b262</t>
  </si>
  <si>
    <t>Handschriftlich: 262</t>
  </si>
  <si>
    <t>img-491-002</t>
  </si>
  <si>
    <t>Blaubart_2HP_121181_260-272_b263_b264_b265</t>
  </si>
  <si>
    <t>img-491-002-001</t>
  </si>
  <si>
    <t>Blaubart_2HP_121181_260-272_b263</t>
  </si>
  <si>
    <t>Handschriftlich: 263</t>
  </si>
  <si>
    <t>grünliche Verfärbung; winzige helle Flecken/Kratzer/Staub im Bild, dunkler Fleck (unten Mitte)</t>
  </si>
  <si>
    <t>img-491-002-002</t>
  </si>
  <si>
    <t>Blaubart_2HP_121181_260-272_b264</t>
  </si>
  <si>
    <t>Handschriftlich: 264</t>
  </si>
  <si>
    <t>img-491-002-003</t>
  </si>
  <si>
    <t>Blaubart_2HP_121181_260-272_b265</t>
  </si>
  <si>
    <t>Handschriftlich: 265</t>
  </si>
  <si>
    <t>img-491-003</t>
  </si>
  <si>
    <t>Blaubart_2HP_121181_260-272_b266_b267_b268</t>
  </si>
  <si>
    <t>img-491-003-001</t>
  </si>
  <si>
    <t>Blaubart_2HP_121181_260-272_b266</t>
  </si>
  <si>
    <t>Handschriftlich: 266</t>
  </si>
  <si>
    <t>grünliche Verfärbung; dunkler Fleck (unten rechts), kleine helle Flecken/Kratzer im Bild</t>
  </si>
  <si>
    <t>img-491-003-002</t>
  </si>
  <si>
    <t>Blaubart_2HP_121181_260-272_b267</t>
  </si>
  <si>
    <t>Handschriftlich: 267</t>
  </si>
  <si>
    <t>grünliche Verfärbung; winzige helle Flecken/Kratzer/Staub im Bild</t>
  </si>
  <si>
    <t>img-491-003-003</t>
  </si>
  <si>
    <t>Blaubart_2HP_121181_260-272_b268</t>
  </si>
  <si>
    <t>Handschriftlich: 268</t>
  </si>
  <si>
    <t>grünliche Verfärbung; dunkler Fleck (unten Mitte)</t>
  </si>
  <si>
    <t>img-491-004</t>
  </si>
  <si>
    <t>Blaubart_2HP_121181_260-272_b269_b270_b271_b272</t>
  </si>
  <si>
    <t>img-491-004-001</t>
  </si>
  <si>
    <t>Blaubart_2HP_121181_260-272_b269</t>
  </si>
  <si>
    <t>Handschriftlich: 269</t>
  </si>
  <si>
    <t>img-491-004-002</t>
  </si>
  <si>
    <t>Blaubart_2HP_121181_260-272_b270</t>
  </si>
  <si>
    <t>Handschriftlich: 270</t>
  </si>
  <si>
    <t>grünliche Verfärbung; helle Flecken (entlang unterer Filmrand ins Bild verlaufend)</t>
  </si>
  <si>
    <t>img-491-004-003</t>
  </si>
  <si>
    <t>Blaubart_2HP_121181_260-272_b271</t>
  </si>
  <si>
    <t>Handschriftlich: 271</t>
  </si>
  <si>
    <t>grünliche Verfärbung; helle Flecken (entlang unterer Filmrand ins Bild verlaufend), winzig ehelle Flecken/Kratzer/Staub im Bild</t>
  </si>
  <si>
    <t>img-491-004-004</t>
  </si>
  <si>
    <t>Blaubart_2HP_121181_260-272_b272</t>
  </si>
  <si>
    <t>Handschriftlich: 272</t>
  </si>
  <si>
    <t>grünliche Verfärbung; rechter Bildrand abgeschnitten</t>
  </si>
  <si>
    <t>img-492</t>
  </si>
  <si>
    <t xml:space="preserve">Handschriftlich: Blaubart II. HP 273-281 12.11.81 237
</t>
  </si>
  <si>
    <t>img-492-001</t>
  </si>
  <si>
    <t>Blaubart_2HP_121181_273-281_b273_b274_b275</t>
  </si>
  <si>
    <t>img-492-001-001</t>
  </si>
  <si>
    <t>Blaubart_2HP_121181_273-281_b273</t>
  </si>
  <si>
    <t>Gisela,Brandt;Gisela,Bohmann;Conny,Hege;Michael,Pan</t>
  </si>
  <si>
    <t>Handschriftlich: 273</t>
  </si>
  <si>
    <t>helle Verfärbungen (oberer und unterer Filmrand), winzige helle Punkte/Kratzer/Staub im Bild</t>
  </si>
  <si>
    <t>img-492-001-002</t>
  </si>
  <si>
    <t>Blaubart_2HP_121181_273-281_b274</t>
  </si>
  <si>
    <t>Handschriftlich: 274</t>
  </si>
  <si>
    <t>helle Verfärbungen (oberer und unterer Filmrand)</t>
  </si>
  <si>
    <t>img-492-001-003</t>
  </si>
  <si>
    <t>Blaubart_2HP_121181_273-281_b275</t>
  </si>
  <si>
    <t>Handschriftlich: 275</t>
  </si>
  <si>
    <t>img-492-002</t>
  </si>
  <si>
    <t>Blaubart_2HP_121181_273-281_b276_b277_b278</t>
  </si>
  <si>
    <t>21,1x6,1</t>
  </si>
  <si>
    <t>img-492-002-001</t>
  </si>
  <si>
    <t>Blaubart_2HP_121181_273-281_b276</t>
  </si>
  <si>
    <t>Handschriftlich: 276</t>
  </si>
  <si>
    <t>img-492-002-002</t>
  </si>
  <si>
    <t>Blaubart_2HP_121181_273-281_b277</t>
  </si>
  <si>
    <t>Handschriftlich: 277</t>
  </si>
  <si>
    <t>img-492-002-003</t>
  </si>
  <si>
    <t>Blaubart_2HP_121181_273-281_b278</t>
  </si>
  <si>
    <t>Michael,Pan;Bernd,Hahnke;Guenter,Richter;Peter,Baumgart</t>
  </si>
  <si>
    <t>Handschriftlich: 278</t>
  </si>
  <si>
    <t>img-492-003</t>
  </si>
  <si>
    <t>Blaubart_2HP_121181_273-281_b279_b280_b281</t>
  </si>
  <si>
    <t>img-492-003-001</t>
  </si>
  <si>
    <t>Blaubart_2HP_121181_273-281_b279</t>
  </si>
  <si>
    <t>Michael,Pan;Bernd,Hahnke;Guenter,Richter;Peter,Baumgart;Hans_Otto,Reintsch</t>
  </si>
  <si>
    <t>Handschriftlich: 279</t>
  </si>
  <si>
    <t>img-492-003-002</t>
  </si>
  <si>
    <t>Blaubart_2HP_121181_273-281_b280</t>
  </si>
  <si>
    <t>Handschriftlich: 280</t>
  </si>
  <si>
    <t>img-492-003-003</t>
  </si>
  <si>
    <t>Blaubart_2HP_121181_273-281_b281</t>
  </si>
  <si>
    <t>Handschriftlich: 281</t>
  </si>
  <si>
    <t>dunkle Schlieren (unterer Filmrand rechts ins Bild verlaufend)</t>
  </si>
  <si>
    <t>img-493</t>
  </si>
  <si>
    <t xml:space="preserve">Handschriftlich: Blaubart II. HP 282-290 12.11.81 237
</t>
  </si>
  <si>
    <t>17.08.2019</t>
  </si>
  <si>
    <t>img-493-001</t>
  </si>
  <si>
    <t>Blaubart_2HP_121181_282-290_b282_b283_b284</t>
  </si>
  <si>
    <t>20,9x6,1</t>
  </si>
  <si>
    <t>img-493-001-001</t>
  </si>
  <si>
    <t>Blaubart_2HP_121181_282-290_b282</t>
  </si>
  <si>
    <t>Peter,Baumgart;Guenter,Richter</t>
  </si>
  <si>
    <t>Handschriftlich: 282</t>
  </si>
  <si>
    <t>dunkle Schlieren (unterer Bildrand links)</t>
  </si>
  <si>
    <t>img-493-001-002</t>
  </si>
  <si>
    <t>Blaubart_2HP_121181_282-290_b283</t>
  </si>
  <si>
    <t>Peter,Baumgart;Guenter,Richter;Bernd,Hahnke;Hans_Otto,Reintsch</t>
  </si>
  <si>
    <t>Handschriftlich: 283</t>
  </si>
  <si>
    <t>heller Riss/Strich/Haar (untere linke Bildecke)</t>
  </si>
  <si>
    <t>img-493-001-003</t>
  </si>
  <si>
    <t>Blaubart_2HP_121181_282-290_b284</t>
  </si>
  <si>
    <t>Handschriftlich: 284</t>
  </si>
  <si>
    <t>feiner heller Riss/Strich/Haar (unterer Bildrand)</t>
  </si>
  <si>
    <t>img-493-002</t>
  </si>
  <si>
    <t>Blaubart_2HP_121181_282-290_b285_b286_b287</t>
  </si>
  <si>
    <t>23,4x6,1</t>
  </si>
  <si>
    <t>img-493-002-001</t>
  </si>
  <si>
    <t>Blaubart_2HP_121181_282-290_b285</t>
  </si>
  <si>
    <t>Peter,Baumgart;Guenter,Richter;Hans_Otto,Reintsch</t>
  </si>
  <si>
    <t>Handschriftlich: 285</t>
  </si>
  <si>
    <t xml:space="preserve">Grünliche Verfärbung </t>
  </si>
  <si>
    <t>img-493-002-002</t>
  </si>
  <si>
    <t>Blaubart_2HP_121181_282-290_b286</t>
  </si>
  <si>
    <t>Peter,Baumgart;Guenter,Richter;Bernd,Hahnke;Michael,Pan</t>
  </si>
  <si>
    <t>Handschriftlich: 286</t>
  </si>
  <si>
    <t>Grünliche Verfärbung</t>
  </si>
  <si>
    <t>img-493-002-003</t>
  </si>
  <si>
    <t>Blaubart_2HP_121181_282-290_b287</t>
  </si>
  <si>
    <t>Handschriftlich: 287</t>
  </si>
  <si>
    <t>img-493-003</t>
  </si>
  <si>
    <t>Blaubart_2HP_121181_282-290_b288_b289_b290</t>
  </si>
  <si>
    <t>img-493-003-001</t>
  </si>
  <si>
    <t>Blaubart_2HP_121181_282-290_b288</t>
  </si>
  <si>
    <t>Handschriftlich: 288</t>
  </si>
  <si>
    <t>img-493-003-002</t>
  </si>
  <si>
    <t>Blaubart_2HP_121181_282-290_b289</t>
  </si>
  <si>
    <t>Peter,Baumgart;Guenter,Richter;Bernd,Hahnke;Hans_Otto,Reintsch;Michael,Pan</t>
  </si>
  <si>
    <t>Handschriftlich: 289</t>
  </si>
  <si>
    <t>img-493-003-003</t>
  </si>
  <si>
    <t>Blaubart_2HP_121181_282-290_b290</t>
  </si>
  <si>
    <t>Handschriftlich: 290</t>
  </si>
  <si>
    <t>img-494</t>
  </si>
  <si>
    <t xml:space="preserve">Handschriftlich: Blaubart II. HP 291-300 12.11.81 237
</t>
  </si>
  <si>
    <t>img-494-001</t>
  </si>
  <si>
    <t>Blaubart_2HP_121181_291-300_b291_b292_b293</t>
  </si>
  <si>
    <t>20,8x6,1</t>
  </si>
  <si>
    <t>img-494-001-001</t>
  </si>
  <si>
    <t>Blaubart_2HP_121181_291-300_b291</t>
  </si>
  <si>
    <t>Conny,Hege;Gisela,Bohmann;Michael,Pan</t>
  </si>
  <si>
    <t>Handschriftlich: 291</t>
  </si>
  <si>
    <t>img-494-001-002</t>
  </si>
  <si>
    <t>Blaubart_2HP_121181_291-300_b292</t>
  </si>
  <si>
    <t>Handschriftlich: 292</t>
  </si>
  <si>
    <t>img-494-001-003</t>
  </si>
  <si>
    <t>Blaubart_2HP_121181_291-300_b293</t>
  </si>
  <si>
    <t>Conny,Hege;Michael,Pan;Karin,Jerosch</t>
  </si>
  <si>
    <t>Handschriftlich: 293</t>
  </si>
  <si>
    <t>img-494-002</t>
  </si>
  <si>
    <t>Blaubart_2HP_121181_291-300_b294_b295_b296</t>
  </si>
  <si>
    <t>img-494-002-001</t>
  </si>
  <si>
    <t>Blaubart_2HP_121181_291-300_b294</t>
  </si>
  <si>
    <t>Handschriftlich: 294</t>
  </si>
  <si>
    <t>img-494-002-002</t>
  </si>
  <si>
    <t>Blaubart_2HP_121181_291-300_b295</t>
  </si>
  <si>
    <t>Handschriftlich: 295</t>
  </si>
  <si>
    <t>img-494-002-003</t>
  </si>
  <si>
    <t>Blaubart_2HP_121181_291-300_b296</t>
  </si>
  <si>
    <t>Conny,Hege;Gisela,Bohmann;Michael,Pan;Karin,Jerosch</t>
  </si>
  <si>
    <t>Handschriftlich: 296</t>
  </si>
  <si>
    <t>grünliche Verfärbung; winzige helle Punkte/Kratzer/Staub im Bild</t>
  </si>
  <si>
    <t>img-494-003</t>
  </si>
  <si>
    <t>Blaubart_2HP_121181_291-300_b297_b298</t>
  </si>
  <si>
    <t>img-494-003-001</t>
  </si>
  <si>
    <t>Blaubart_2HP_121181_291-300_b297</t>
  </si>
  <si>
    <t>Handschriftlich: 297</t>
  </si>
  <si>
    <t>img-494-003-002</t>
  </si>
  <si>
    <t>Blaubart_2HP_121181_291-300_b298</t>
  </si>
  <si>
    <t>Handschriftlich: 298</t>
  </si>
  <si>
    <t>img-494-004</t>
  </si>
  <si>
    <t>Blaubart_2HP_121181_291-300_b299_b300</t>
  </si>
  <si>
    <t>16,5x6,1</t>
  </si>
  <si>
    <t>img-494-004-001</t>
  </si>
  <si>
    <t>Blaubart_2HP_121181_291-300_b299</t>
  </si>
  <si>
    <t>Handschriftlich: 299</t>
  </si>
  <si>
    <t>img-494-004-002</t>
  </si>
  <si>
    <t>Blaubart_2HP_121181_291-300_b300</t>
  </si>
  <si>
    <t>Handschriftlich: 300</t>
  </si>
  <si>
    <t>grünliche Verfärbung; rechter Bildrand abgeschnitten; kleine Löcher (rechter Bildrand)</t>
  </si>
  <si>
    <t>img-495</t>
  </si>
  <si>
    <t xml:space="preserve">Handschriftlich: Blaubart II. HP 301-310 12.11.81 237
</t>
  </si>
  <si>
    <t>img-495-001</t>
  </si>
  <si>
    <t>Blaubart_2HP_121181_301-310_b301_b302_b303</t>
  </si>
  <si>
    <t>img-495-001-001</t>
  </si>
  <si>
    <t>Blaubart_2HP_121181_301-310_b301</t>
  </si>
  <si>
    <t>Handschriftlich: 301</t>
  </si>
  <si>
    <t>grünliche Verfärbung; dunkle Schlieren (unterer Bildrand); großer heller Fleck (Mitte oben im Bild)</t>
  </si>
  <si>
    <t>img-495-001-002</t>
  </si>
  <si>
    <t>Blaubart_2HP_121181_301-310_b302</t>
  </si>
  <si>
    <t>Handschriftlich: 302</t>
  </si>
  <si>
    <t>img-495-001-003</t>
  </si>
  <si>
    <t>Blaubart_2HP_121181_301-310_b303</t>
  </si>
  <si>
    <t>Handschriftlich: 303</t>
  </si>
  <si>
    <t>grünliche Verfärbung; winzige helle Flecken/Kratzer/Staub im Bild;  großer heller Fleck (Mitte oben im Bild)</t>
  </si>
  <si>
    <t>img-495-002</t>
  </si>
  <si>
    <t>Blaubart_2HP_121181_301-310_b304_b305_b306</t>
  </si>
  <si>
    <t>img-495-002-001</t>
  </si>
  <si>
    <t>Blaubart_2HP_121181_301-310_b304</t>
  </si>
  <si>
    <t>Guenter,Richter;Michael,Pan</t>
  </si>
  <si>
    <t>Handschriftlich: 304</t>
  </si>
  <si>
    <t>img-495-002-002</t>
  </si>
  <si>
    <t>Blaubart_2HP_121181_301-310_b305</t>
  </si>
  <si>
    <t>Guenter,Richter;Conny,Hege</t>
  </si>
  <si>
    <t>Handschriftlich: 305</t>
  </si>
  <si>
    <t>img-495-002-003</t>
  </si>
  <si>
    <t>Blaubart_2HP_121181_301-310_b306</t>
  </si>
  <si>
    <t>Handschriftlich: 306</t>
  </si>
  <si>
    <t>img-495-003</t>
  </si>
  <si>
    <t>Blaubart_2HP_121181_301-310_b307_b308</t>
  </si>
  <si>
    <t>img-495-003-001</t>
  </si>
  <si>
    <t>Blaubart_2HP_121181_301-310_b307</t>
  </si>
  <si>
    <t>Handschriftlich: 307</t>
  </si>
  <si>
    <t>grünliche Verfärbung; winzige helle Flecken/Kratzer/Staub im Bild; kleine dunkle Flecken (unterer Filmrand)</t>
  </si>
  <si>
    <t>img-495-003-002</t>
  </si>
  <si>
    <t>Blaubart_2HP_121181_301-310_b308</t>
  </si>
  <si>
    <t>Handschriftlich: 308</t>
  </si>
  <si>
    <t>grünliche Verfärbung; dunkle kreisrunde Flecken (unterer Bildrand), dunkle Schlieren (unterer Bildrand links); winzige helle Flecken/Kratzer/Staub im Bild</t>
  </si>
  <si>
    <t>img-495-004</t>
  </si>
  <si>
    <t>Blaubart_2HP_121181_301-310_b309_b310</t>
  </si>
  <si>
    <t>img-495-004-001</t>
  </si>
  <si>
    <t>Blaubart_2HP_121181_301-310_b309</t>
  </si>
  <si>
    <t>Handschriftlich: 309</t>
  </si>
  <si>
    <t>grünliche Verfärbung; kleine runde Flecken (unterer und oberer Bild- und Filmrand)</t>
  </si>
  <si>
    <t>img-495-004-002</t>
  </si>
  <si>
    <t>Blaubart_2HP_121181_301-310_b310</t>
  </si>
  <si>
    <t>Handschriftlich: 310</t>
  </si>
  <si>
    <t>grünliche Verfärbung; großer heller Fleck (obere linke Bildecke)</t>
  </si>
  <si>
    <t>img-496</t>
  </si>
  <si>
    <t xml:space="preserve">Handschriftlich: Blaubart II. HP 311-320 12.11.81 237
</t>
  </si>
  <si>
    <t>img-496-001</t>
  </si>
  <si>
    <t>Blaubart_2HP_121181_311-320_b311_b312_b313</t>
  </si>
  <si>
    <t>20x6,1</t>
  </si>
  <si>
    <t>img-496-001-001</t>
  </si>
  <si>
    <t>Blaubart_2HP_121181_311-320_b311</t>
  </si>
  <si>
    <t>Christoph,Posselt;Hans_Otto,Reintsch;Conny,Hege;Hermann,Naehring</t>
  </si>
  <si>
    <t>Handschriftlich: 311</t>
  </si>
  <si>
    <t>img-496-001-002</t>
  </si>
  <si>
    <t>Blaubart_2HP_121181_311-320_b312</t>
  </si>
  <si>
    <t>Handschriftlich: 312</t>
  </si>
  <si>
    <t>grünliche Verfärbung; dunkler Fleck (unterer Filmrand Mitte ins Bild verlaufend); heller Fleck (oben links); heller Fleck (oberer rechter Filmrand)</t>
  </si>
  <si>
    <t>img-496-001-003</t>
  </si>
  <si>
    <t>Blaubart_2HP_121181_311-320_b313</t>
  </si>
  <si>
    <t>Handschriftlich: 313</t>
  </si>
  <si>
    <t>grünliche Verfärbung; heller Fleck (oben links)</t>
  </si>
  <si>
    <t>img-496-002</t>
  </si>
  <si>
    <t>Blaubart_2HP_121181_311-320_b314_b315_b316</t>
  </si>
  <si>
    <t>22,9x6,1</t>
  </si>
  <si>
    <t>img-496-002-001</t>
  </si>
  <si>
    <t>Blaubart_2HP_121181_311-320_b314</t>
  </si>
  <si>
    <t>Handschriftlich: 314</t>
  </si>
  <si>
    <t>img-496-002-002</t>
  </si>
  <si>
    <t>Blaubart_2HP_121181_311-320_b315</t>
  </si>
  <si>
    <t>Handschriftlich: 315</t>
  </si>
  <si>
    <t>img-496-002-003</t>
  </si>
  <si>
    <t>Blaubart_2HP_121181_311-320_b316</t>
  </si>
  <si>
    <t>Christoph,Posselt;Conny,Hege</t>
  </si>
  <si>
    <t>Handschriftlich: 316</t>
  </si>
  <si>
    <t>Blaubart_2HP_121181_311-320_b317_b318</t>
  </si>
  <si>
    <t>img-496-003-001</t>
  </si>
  <si>
    <t>Blaubart_2HP_121181_311-320_b317</t>
  </si>
  <si>
    <t>Handschriftlich: 317</t>
  </si>
  <si>
    <t>grünliche Verfärbung; linker Bildrand abgeschnitten)</t>
  </si>
  <si>
    <t>img-496-003-002</t>
  </si>
  <si>
    <t>Blaubart_2HP_121181_311-320_b318</t>
  </si>
  <si>
    <t>Handschriftlich: 318</t>
  </si>
  <si>
    <t>grünliche Verfärbung; (dunkle Flecken (unterer Bildrand)</t>
  </si>
  <si>
    <t>img-496-004</t>
  </si>
  <si>
    <t>Blaubart_2HP_121181_311-320_b319_b320</t>
  </si>
  <si>
    <t>img-496-004-001</t>
  </si>
  <si>
    <t>Blaubart_2HP_121181_311-320_b319</t>
  </si>
  <si>
    <t>Handschriftlich: 319</t>
  </si>
  <si>
    <t>img-496-004-002</t>
  </si>
  <si>
    <t>Blaubart_2HP_121181_311-320_b320</t>
  </si>
  <si>
    <t>Handschriftlich: 320</t>
  </si>
  <si>
    <t>img-497</t>
  </si>
  <si>
    <t xml:space="preserve">Handschriftlich: Blaubart II. HP 321-330 12.11.81 237
</t>
  </si>
  <si>
    <t>img-497-001</t>
  </si>
  <si>
    <t>Blaubart_2HP_121181_321-330_b321_b322_b323</t>
  </si>
  <si>
    <t>img-497-001-001</t>
  </si>
  <si>
    <t>Blaubart_2HP_121181_321-330_b321</t>
  </si>
  <si>
    <t>Michael,Pan;Gisela,Bohmann;Karin,Jerosch</t>
  </si>
  <si>
    <t>Handschriftlich: 321</t>
  </si>
  <si>
    <t>grünliche Verfärbung; dunkle Flecken (obere und untere rechte Bildseite); hellgraue Flecken im Bild</t>
  </si>
  <si>
    <t>img-497-001-002</t>
  </si>
  <si>
    <t>Blaubart_2HP_121181_321-330_b322</t>
  </si>
  <si>
    <t>Handschriftlich: 322</t>
  </si>
  <si>
    <t>grünliche Verfärbung; dunkle Flecken (oberer Bildrand rechts)</t>
  </si>
  <si>
    <t>img-497-001-003</t>
  </si>
  <si>
    <t>Blaubart_2HP_121181_321-330_b323</t>
  </si>
  <si>
    <t>Michael,Pan;Gisela,Bohmann;Karin,Jerosch;Conny,Hege</t>
  </si>
  <si>
    <t>Handschriftlich: 323</t>
  </si>
  <si>
    <t>grünliche Verfärbung; dunkle Flecken (oberer Bildrand links); winzige helle Flecken/Kratzer/Staub im Bild</t>
  </si>
  <si>
    <t>img-497-002</t>
  </si>
  <si>
    <t>Blaubart_2HP_121181_321-330_b324_b325_b326</t>
  </si>
  <si>
    <t>img-497-002-001</t>
  </si>
  <si>
    <t>Blaubart_2HP_121181_321-330_b324</t>
  </si>
  <si>
    <t>Handschriftlich: 324</t>
  </si>
  <si>
    <t>img-497-002-002</t>
  </si>
  <si>
    <t>Blaubart_2HP_121181_321-330_b325</t>
  </si>
  <si>
    <t>Handschriftlich: 325</t>
  </si>
  <si>
    <t>grünliche Verfärbung; hellgrauer, länglicher, gezackter Fleck (rechts oben)</t>
  </si>
  <si>
    <t>img-497-002-003</t>
  </si>
  <si>
    <t>Blaubart_2HP_121181_321-330_b326</t>
  </si>
  <si>
    <t>Handschriftlich: 326</t>
  </si>
  <si>
    <t>grünliche Verfärbung; dunkle Flecken (unterer Bildrand Mitte, entlang oberer Bildrand); rechte Bildseite abgeschnitten</t>
  </si>
  <si>
    <t>img-497-003</t>
  </si>
  <si>
    <t>Blaubart_2HP_121181_321-330_b327_b328_b329_b330</t>
  </si>
  <si>
    <t>24,4x6,1</t>
  </si>
  <si>
    <t>img-497-003-001</t>
  </si>
  <si>
    <t>Blaubart_2HP_121181_321-330_b327</t>
  </si>
  <si>
    <t>Handschriftlich: 327</t>
  </si>
  <si>
    <t>img-497-003-002</t>
  </si>
  <si>
    <t>Blaubart_2HP_121181_321-330_b328</t>
  </si>
  <si>
    <t>Handschriftlich: 328</t>
  </si>
  <si>
    <t>grünliche Verfärbung; heller Fleck (unterer Filmrand); dunkler Streifen (entlang unterer Bildrand, waagrecht)</t>
  </si>
  <si>
    <t>img-497-003-003</t>
  </si>
  <si>
    <t>Blaubart_2HP_121181_321-330_b329</t>
  </si>
  <si>
    <t>Handschriftlich: 329</t>
  </si>
  <si>
    <t>grünliche Verfärbung; heller Fleck (unterer Filmrand); dunkler Streifen (entlang unterer Bildrand, waagrecht); dunkle Flecken (entlang oberer Filmrand)</t>
  </si>
  <si>
    <t>img-497-003-004</t>
  </si>
  <si>
    <t>Blaubart_2HP_121181_321-330_b330</t>
  </si>
  <si>
    <t>Handschriftlich: 330</t>
  </si>
  <si>
    <t>img-498</t>
  </si>
  <si>
    <t xml:space="preserve">Handschriftlich: Blaubart II. HP 331-343 12.11.81 237
</t>
  </si>
  <si>
    <t>img-498-001</t>
  </si>
  <si>
    <t>Blaubart_2HP_121181_331-343_b331_b332_b333</t>
  </si>
  <si>
    <t>img-498-001-001</t>
  </si>
  <si>
    <t>Blaubart_2HP_121181_331-343_b331</t>
  </si>
  <si>
    <t>Guenter,Richter;Karin,Jerosch</t>
  </si>
  <si>
    <t>Handschriftlich: 331</t>
  </si>
  <si>
    <t>grünliche Verfärbung; untere linke Bildecke abgeschnitten; linker Bildrand abgeschnitten; heller Fleck (unten rechts); kleiner dunkler Fleck (links, mittig)</t>
  </si>
  <si>
    <t>img-498-001-002</t>
  </si>
  <si>
    <t>Blaubart_2HP_121181_331-343_b332</t>
  </si>
  <si>
    <t>Handschriftlich: 332</t>
  </si>
  <si>
    <t>grünliche Verfärbung; dunkler Fleck (unterer Bildrand rechts); winzige helle Flecken/Kratzer/Staub im Bild</t>
  </si>
  <si>
    <t>img-498-001-003</t>
  </si>
  <si>
    <t>Blaubart_2HP_121181_331-343_b333</t>
  </si>
  <si>
    <t>Guenter,Richter;Gisela,Bohmann</t>
  </si>
  <si>
    <t>Handschriftlich: 333</t>
  </si>
  <si>
    <t>grünliche Verfärbung; dunkle Schlieren (entlang unterer Bildrand ins Bild verlaufend)</t>
  </si>
  <si>
    <t>img-498-002</t>
  </si>
  <si>
    <t>Blaubart_2HP_121181_331-343_b334_b335_b336</t>
  </si>
  <si>
    <t>img-498-002-001</t>
  </si>
  <si>
    <t>Blaubart_2HP_121181_331-343_b334</t>
  </si>
  <si>
    <t>Handschriftlich: 334</t>
  </si>
  <si>
    <t>img-498-002-002</t>
  </si>
  <si>
    <t>Blaubart_2HP_121181_331-343_b335</t>
  </si>
  <si>
    <t>Handschriftlich: 335</t>
  </si>
  <si>
    <t>grünliche Verfärbung; dunkle Schlieren (unterer Bildrand)</t>
  </si>
  <si>
    <t>img-498-002-003</t>
  </si>
  <si>
    <t>Blaubart_2HP_121181_331-343_b336</t>
  </si>
  <si>
    <t>Handschriftlich: 336</t>
  </si>
  <si>
    <t>img-498-003</t>
  </si>
  <si>
    <t>Blaubart_2HP_121181_331-343_b337_b338_b339</t>
  </si>
  <si>
    <t>Blaubart_2HP_121181_331-343_b337</t>
  </si>
  <si>
    <t>Handschriftlich: 337</t>
  </si>
  <si>
    <t>Blaubart_2HP_121181_331-343_b338</t>
  </si>
  <si>
    <t>Handschriftlich: 338</t>
  </si>
  <si>
    <t>Blaubart_2HP_121181_331-343_b339</t>
  </si>
  <si>
    <t>Handschriftlich: 339</t>
  </si>
  <si>
    <t>img-498-004</t>
  </si>
  <si>
    <t>Blaubart_2HP_121181_331-343_b340_b341_b342_b343</t>
  </si>
  <si>
    <t>24,7x6,1</t>
  </si>
  <si>
    <t>img-498-004-001</t>
  </si>
  <si>
    <t>Blaubart_2HP_121181_331-343_b340</t>
  </si>
  <si>
    <t>Handschriftlich: 340</t>
  </si>
  <si>
    <t>grünliche Verfärbung; dunkler Fleck (unten mittig)</t>
  </si>
  <si>
    <t>img-498-004-002</t>
  </si>
  <si>
    <t>Blaubart_2HP_121181_331-343_b341</t>
  </si>
  <si>
    <t>Handschriftlich: 341</t>
  </si>
  <si>
    <t>img-498-004-003</t>
  </si>
  <si>
    <t>Blaubart_2HP_121181_331-343_b342</t>
  </si>
  <si>
    <t>Handschriftlich: 342</t>
  </si>
  <si>
    <t>grünliche Verfärbung; helle Flecken (entlang oberer Filmrand)</t>
  </si>
  <si>
    <t>img-498-004-004</t>
  </si>
  <si>
    <t>Blaubart_2HP_121181_331-343_b343</t>
  </si>
  <si>
    <t>Handschriftlich: 343</t>
  </si>
  <si>
    <t>grünliche Verfärbung; dunkle Schlieren (entlang unterer Bildrand ins Bild verlaufend); helle Flecken/Kratzer/Staub im Bild</t>
  </si>
  <si>
    <t>img-499</t>
  </si>
  <si>
    <t>Handschriftlich: Hölle R 4
Stempel: Foto: Martin Dettloff 
 Berlin, Pettenkoferstraße b Kto.-Nr. 6712-45-9823</t>
  </si>
  <si>
    <t>img-499-001</t>
  </si>
  <si>
    <t>Hoelle_R4_f1_f3_f5</t>
  </si>
  <si>
    <t xml:space="preserve">"Höllenfahrt des Doktor Faust", Aufführung/Probe </t>
  </si>
  <si>
    <t>22,4x6,1</t>
  </si>
  <si>
    <t>img-499-001-001</t>
  </si>
  <si>
    <t>Hoelle_R4_f1</t>
  </si>
  <si>
    <t>Peter,Baumgart;Hans_Otto,Reintsch</t>
  </si>
  <si>
    <t>feiner heller Strich (waagrecht, mittig)</t>
  </si>
  <si>
    <t>img-499-001-002</t>
  </si>
  <si>
    <t>Hoelle_R4_f3</t>
  </si>
  <si>
    <t>img-499-001-003</t>
  </si>
  <si>
    <t>Hoelle_R4_f5</t>
  </si>
  <si>
    <t>img-499-002</t>
  </si>
  <si>
    <t>Hoelle_R4_f6_f8_f10</t>
  </si>
  <si>
    <t>22,2x6,1</t>
  </si>
  <si>
    <t>img-499-002-001</t>
  </si>
  <si>
    <t>Hoelle_R4_f6</t>
  </si>
  <si>
    <t>feiner heller Strich (waagrecht, mittig); Kratzer (unterer Filmrand rechts)</t>
  </si>
  <si>
    <t>img-499-002-002</t>
  </si>
  <si>
    <t>Hoelle_R4_f8</t>
  </si>
  <si>
    <t>feiner heller Strich (waagrecht, mittig); winzige helle Kratzer/Punkte/Staub im Bild</t>
  </si>
  <si>
    <t>img-499-002-003</t>
  </si>
  <si>
    <t>Hoelle_R4_f10</t>
  </si>
  <si>
    <t>feiner heller Strich (waagrecht, mittig); große Kratzer (zickzack, über die Köpfe zweier Darsteller)</t>
  </si>
  <si>
    <t>img-499-003</t>
  </si>
  <si>
    <t>Hoelle_R4_f11_f13</t>
  </si>
  <si>
    <t>15,2x6,1</t>
  </si>
  <si>
    <t>img-499-003-001</t>
  </si>
  <si>
    <t>Hoelle_R4_f11</t>
  </si>
  <si>
    <t>img-499-003-002</t>
  </si>
  <si>
    <t>Hoelle_R4_f13</t>
  </si>
  <si>
    <t>Conny,Hege;Bernd,Hahnke;Gunnar,Helm</t>
  </si>
  <si>
    <t>img-499-004</t>
  </si>
  <si>
    <t>Hoelle_R4_f14_f16</t>
  </si>
  <si>
    <t>15x6,1</t>
  </si>
  <si>
    <t>img-499-004-001</t>
  </si>
  <si>
    <t>Hoelle_R4_f14</t>
  </si>
  <si>
    <t>Gunnar,Helm;Guenter,Richter;Conny,Hege;Karin,Jerosch;Hans_Otto,Reintsch</t>
  </si>
  <si>
    <t>große Kratzer (zickzack über den Kopf eines Darstellers); feiner heller Strich (waagrecht, mittig)</t>
  </si>
  <si>
    <t>img-499-004-002</t>
  </si>
  <si>
    <t>Hoelle_R4_f16</t>
  </si>
  <si>
    <t>Gunnar,Helm;Conny,Hege;Karin,Jerosch;Hans_Otto,Reintsch;Gisela,Bohmann</t>
  </si>
  <si>
    <t>große Kratzer (zickzack über den Oberkörper eines Darstellers); feiner heller Strich (waagrecht, mittig)</t>
  </si>
  <si>
    <t>img-500</t>
  </si>
  <si>
    <t>Handschriftlich: Hölle A 9
Stempel: Foto: Martin Dettloff 
 Berlin, Pettenkoferstraße b Kto.-Nr. 6712-45-9823</t>
  </si>
  <si>
    <t>23.08.2019</t>
  </si>
  <si>
    <t>img-500-001</t>
  </si>
  <si>
    <t>Hoelle_A9_f1_f3</t>
  </si>
  <si>
    <t>img-500-001-001</t>
  </si>
  <si>
    <t>Hoelle_A9_f1</t>
  </si>
  <si>
    <t>feine helle Streifen (waagrecht, unterer Bildrand und im Bild); dunkle Flecken (unterer Filmrand)</t>
  </si>
  <si>
    <t>img-500-001-002</t>
  </si>
  <si>
    <t>Hoelle_A9_f3</t>
  </si>
  <si>
    <t>feine helle Streifen (waagrecht, unterer Bildrand und im Bild); dunkle Flecken (unterer und oberer Filmrand und im Bild)</t>
  </si>
  <si>
    <t>img-500-002</t>
  </si>
  <si>
    <t>Hoelle_A9_f4_f6</t>
  </si>
  <si>
    <t>img-500-002-001</t>
  </si>
  <si>
    <t>Hoelle_A9_f4</t>
  </si>
  <si>
    <t>img-500-002-002</t>
  </si>
  <si>
    <t>Hoelle_A9_f6</t>
  </si>
  <si>
    <t>img-500-003</t>
  </si>
  <si>
    <t>Hoelle_A9_f8_f10_f11</t>
  </si>
  <si>
    <t>22,7x6,1</t>
  </si>
  <si>
    <t>img-500-003-001</t>
  </si>
  <si>
    <t>Hoelle_A9_f8</t>
  </si>
  <si>
    <t>img-500-003-002</t>
  </si>
  <si>
    <t>Hoelle_A9_f10</t>
  </si>
  <si>
    <t>img-500-003-003</t>
  </si>
  <si>
    <t>Hoelle_A9_f11</t>
  </si>
  <si>
    <t>img-500-004</t>
  </si>
  <si>
    <t>Hoelle_A9_f12_f14_f16</t>
  </si>
  <si>
    <t>img-500-004-001</t>
  </si>
  <si>
    <t>Hoelle_A9_f12</t>
  </si>
  <si>
    <t>img-500-004-002</t>
  </si>
  <si>
    <t>Hoelle_A9_f14</t>
  </si>
  <si>
    <t>dunkle Flecken (oberer und unterer Filmrand); helle Verfärbung (unterer Filmrand rechts ins Bild verlaufend)</t>
  </si>
  <si>
    <t>img-500-004-003</t>
  </si>
  <si>
    <t>Hoelle_A9_f16</t>
  </si>
  <si>
    <t>dunkle Flecken (oberer und unterer Filmrand); helle Verfärbung (entlang unterer Filmrand ins Bild verlaufend)</t>
  </si>
  <si>
    <t>img-501</t>
  </si>
  <si>
    <t>Handschriftlich: Hölle E 2
Stempel: Foto: Martin Dettloff 
 Berlin, Pettenkoferstraße b Kto.-Nr. 6712-45-9823</t>
  </si>
  <si>
    <t>img-501-001</t>
  </si>
  <si>
    <t>Hoelle_E2_f1_f3_f5</t>
  </si>
  <si>
    <t>"Höllenfahrt des Doktor Faust", Aufführung</t>
  </si>
  <si>
    <t>img-501-001-001</t>
  </si>
  <si>
    <t>Hoelle_E2_f1</t>
  </si>
  <si>
    <t>dunkle und helle Flecken (unterer und oberer Filmrand)</t>
  </si>
  <si>
    <t>img-501-001-002</t>
  </si>
  <si>
    <t>Hoelle_E2_f3</t>
  </si>
  <si>
    <t>explicit content</t>
  </si>
  <si>
    <t>dunkle und helle Flecken (unterer und oberer Filmrand); Flüssigkeitsrückstände (im Bild)</t>
  </si>
  <si>
    <t>img-501-001-003</t>
  </si>
  <si>
    <t>Hoelle_E2_f5</t>
  </si>
  <si>
    <t>img-501-002</t>
  </si>
  <si>
    <t>Hoelle_E2_f6_f8</t>
  </si>
  <si>
    <t>15,6x6,1</t>
  </si>
  <si>
    <t>img-501-002-001</t>
  </si>
  <si>
    <t>Hoelle_E2_f6</t>
  </si>
  <si>
    <t>dunkle Flecken (unterer und oberer Filmrand)</t>
  </si>
  <si>
    <t>img-501-002-002</t>
  </si>
  <si>
    <t>Hoelle_E2_f8</t>
  </si>
  <si>
    <t>img-501-003</t>
  </si>
  <si>
    <t>Hoelle_E2_f9_f11</t>
  </si>
  <si>
    <t>14,5x6,1</t>
  </si>
  <si>
    <t>img-501-003-001</t>
  </si>
  <si>
    <t>Hoelle_E2_f9</t>
  </si>
  <si>
    <t>img-501-003-002</t>
  </si>
  <si>
    <t>Hoelle_E2_f11</t>
  </si>
  <si>
    <t>img-501-004</t>
  </si>
  <si>
    <t>Hoelle_E2_f12_f14_f16</t>
  </si>
  <si>
    <t>img-501-004-001</t>
  </si>
  <si>
    <t>Hoelle_E2_f12</t>
  </si>
  <si>
    <t>dunkle Flecken (oberer Filmrand); helle Flecken (oberer und unterer Filmrand)</t>
  </si>
  <si>
    <t>img-501-004-002</t>
  </si>
  <si>
    <t>Hoelle_E2_f14</t>
  </si>
  <si>
    <t>img-501-004-003</t>
  </si>
  <si>
    <t>Hoelle_E2_f16</t>
  </si>
  <si>
    <t>dunkle Flecken (oberer und unterer Filmrand); helle Flecken (oberer und unterer Filmrand und rechts im Bild)</t>
  </si>
  <si>
    <t>img-502</t>
  </si>
  <si>
    <t>img-502-001</t>
  </si>
  <si>
    <t>Hoelle_R2_f1_f3_f5</t>
  </si>
  <si>
    <t>img-502-001-001</t>
  </si>
  <si>
    <t>Hoelle_R2_f1</t>
  </si>
  <si>
    <t>Helle Flecken/Kleberückstände (oben links); helle Streifen (unterer Filmrand waagrecht)</t>
  </si>
  <si>
    <t>img-502-001-002</t>
  </si>
  <si>
    <t>Hoelle_R2_f3</t>
  </si>
  <si>
    <t>kleine helle Flecken/Staub im Bild</t>
  </si>
  <si>
    <t>img-502-001-003</t>
  </si>
  <si>
    <t>Hoelle_R2_f5</t>
  </si>
  <si>
    <t>img-502-002</t>
  </si>
  <si>
    <t>Hoelle_R2_f6_f8_f9</t>
  </si>
  <si>
    <t>img-502-002-001</t>
  </si>
  <si>
    <t>Hoelle_R2_f6</t>
  </si>
  <si>
    <t>feine helle Streifen/Kratzer/Fussel und Flecken im Bild</t>
  </si>
  <si>
    <t>img-502-002-002</t>
  </si>
  <si>
    <t>Hoelle_R2_f8</t>
  </si>
  <si>
    <t>helle Flecken/Abdrücke/Staub im Bild</t>
  </si>
  <si>
    <t>img-502-002-003</t>
  </si>
  <si>
    <t>Hoelle_R2_f9</t>
  </si>
  <si>
    <t>img-502-003</t>
  </si>
  <si>
    <t>Hoelle_R2_f10_f12</t>
  </si>
  <si>
    <t>Hans_Otto,Reintsch;Gunnar,Helm;Conny,Hege;Karin,Jerosch</t>
  </si>
  <si>
    <t>img-502-003-001</t>
  </si>
  <si>
    <t>Hoelle_R2_f10</t>
  </si>
  <si>
    <t>Hans_Otto,Reintsch;Bernd,Hahnke;Conny,Hege;Karin,Jerosch</t>
  </si>
  <si>
    <t>img-502-003-002</t>
  </si>
  <si>
    <t>Hoelle_R2_f12</t>
  </si>
  <si>
    <t>Hans_Otto,Reintsch;Bernd,Hahnke;Conny,Hege;Karin,Jerosch;Guenter,Richter;Peter,Baumgart</t>
  </si>
  <si>
    <t>img-502-004</t>
  </si>
  <si>
    <t>Hoelle_R2_f14_f16</t>
  </si>
  <si>
    <t>img-502-004-001</t>
  </si>
  <si>
    <t>Hoelle_R2_f14</t>
  </si>
  <si>
    <t>Peter,Baumgart;Michael,Pan</t>
  </si>
  <si>
    <t>img-502-004-002</t>
  </si>
  <si>
    <t>Hoelle_R2_f16</t>
  </si>
  <si>
    <t>img-503</t>
  </si>
  <si>
    <t>Handschriftlich: Hölle A3 Neg 8-16 fehlen
Stempel: Foto: Martin Dettloff 
 Berlin, Pettenkoferstraße b Kto.-Nr. 6712-45-9823</t>
  </si>
  <si>
    <t>img-503-001</t>
  </si>
  <si>
    <t>Hoelle_A3_neg8-16_fehlen_f1_f3</t>
  </si>
  <si>
    <t>img-503-001-001</t>
  </si>
  <si>
    <t>Hoelle_A3_neg8-16_fehlen_f1</t>
  </si>
  <si>
    <t>Vier Darsteller mit Masken, Michael Pan in ihrer Mitte, geschminkt</t>
  </si>
  <si>
    <t>img-503-001-002</t>
  </si>
  <si>
    <t>Hoelle_A3_neg8-16_fehlen_f3</t>
  </si>
  <si>
    <t>dunkler Fleck (entlang unterer Filmrand)</t>
  </si>
  <si>
    <t>img-503-002</t>
  </si>
  <si>
    <t>Hoelle_A3_neg8-16_fehlen_f4_f6</t>
  </si>
  <si>
    <t>15,4x6,1</t>
  </si>
  <si>
    <t>img-503-002-001</t>
  </si>
  <si>
    <t>Hoelle_A3_neg8-16_fehlen_f4</t>
  </si>
  <si>
    <t>img-503-002-002</t>
  </si>
  <si>
    <t>Hoelle_A3_neg8-16_fehlen_f6</t>
  </si>
  <si>
    <t>img-504</t>
  </si>
  <si>
    <t>Handschriftlich: Hölle R5
Stempel: Foto: Martin Dettloff 
 Berlin, Pettenkoferstraße b Kto.-Nr. 6712-45-9823</t>
  </si>
  <si>
    <t>img-504-001</t>
  </si>
  <si>
    <t>Hoelle_R5_f1_f2_f3</t>
  </si>
  <si>
    <t>22,5x6,1</t>
  </si>
  <si>
    <t>img-504-001-001</t>
  </si>
  <si>
    <t>Hoelle_R5_f1</t>
  </si>
  <si>
    <t>Christoph,Posselt;Peter,Baumgart;Guenter,Richter</t>
  </si>
  <si>
    <t>img-504-001-002</t>
  </si>
  <si>
    <t>Hoelle_R5_f2</t>
  </si>
  <si>
    <t>img-504-001-003</t>
  </si>
  <si>
    <t>Hoelle_R5_f3</t>
  </si>
  <si>
    <t>img-504-002</t>
  </si>
  <si>
    <t>Hoelle_R5_f6_f8_f9</t>
  </si>
  <si>
    <t>img-504-002-001</t>
  </si>
  <si>
    <t>Hoelle_R5_f6</t>
  </si>
  <si>
    <t>Gunnar,Helm;Michael,Pan;Bernd,Hahnke;Karin,Jerosch;Hans_Otto,Reintsch</t>
  </si>
  <si>
    <t>img-504-002-002</t>
  </si>
  <si>
    <t>Hoelle_R5_f8</t>
  </si>
  <si>
    <t>img-504-002-003</t>
  </si>
  <si>
    <t>Hoelle_R5_f9</t>
  </si>
  <si>
    <t>img-504-003</t>
  </si>
  <si>
    <t>Hoelle_R5_f11_f13</t>
  </si>
  <si>
    <t>15,3x6,1</t>
  </si>
  <si>
    <t>img-504-003-001</t>
  </si>
  <si>
    <t>Hoelle_R5_f11</t>
  </si>
  <si>
    <t>Gunnar,Helm;Guenter,Richter</t>
  </si>
  <si>
    <t>img-504-003-002</t>
  </si>
  <si>
    <t>Hoelle_R5_f13</t>
  </si>
  <si>
    <t>Gunnar,Helm;Guenter,Richter;Conny,Hege;Karin,Jerosch</t>
  </si>
  <si>
    <t>helle Streifen/Kratzer (oberer Filmrand ins Bild ragend)</t>
  </si>
  <si>
    <t>img-504-004</t>
  </si>
  <si>
    <t>Hoelle_R5_f14_f16</t>
  </si>
  <si>
    <t>img-504-004-001</t>
  </si>
  <si>
    <t>Hoelle_R5_f14</t>
  </si>
  <si>
    <t>Michael,Pan;Guenter,Richter;Gunnar,Helm;Conny,Hege</t>
  </si>
  <si>
    <t>img-504-004-002</t>
  </si>
  <si>
    <t>Hoelle_R5_f16</t>
  </si>
  <si>
    <t>Gisela,Bohmann;Christoph,Posselt;Guenter,Richter;Karin,Jerosch;Gunnar,Helm</t>
  </si>
  <si>
    <t>img-505</t>
  </si>
  <si>
    <t>Handschriftlich: Hölle R 6
Stempel: Foto: Martin Dettloff 
 Berlin, Pettenkoferstraße b Kto.-Nr. 6712-45-9823</t>
  </si>
  <si>
    <t>img-505-001</t>
  </si>
  <si>
    <t>Hoelle_R6_1_f1_f3</t>
  </si>
  <si>
    <t>"Höllenfahrt des Doktor Faust", Bühnenbildelemente</t>
  </si>
  <si>
    <t>img-505-001-001</t>
  </si>
  <si>
    <t>Hoelle_R6_1_f1</t>
  </si>
  <si>
    <t>img-505-001-002</t>
  </si>
  <si>
    <t>Hoelle_R6_1_f3</t>
  </si>
  <si>
    <t>img-505-002</t>
  </si>
  <si>
    <t>Hoelle_R6_1_f4_f6</t>
  </si>
  <si>
    <t>"Höllenfahrt des Doktor Faust", Darsteller mit Maske und Kostüm, Porträt</t>
  </si>
  <si>
    <t>img-505-002-001</t>
  </si>
  <si>
    <t>Hoelle_R6_1_f4</t>
  </si>
  <si>
    <t>Grüner Streifen (waagrecht, Mitte); winzige helle Flecken/Kratzer/Staub im Bild</t>
  </si>
  <si>
    <t>img-505-002-002</t>
  </si>
  <si>
    <t>Hoelle_R6_1_f5</t>
  </si>
  <si>
    <t>img-505-003</t>
  </si>
  <si>
    <t>Hoelle_R6_1_f7_f9</t>
  </si>
  <si>
    <t>img-505-003-001</t>
  </si>
  <si>
    <t>Hoelle_R6_1_f7</t>
  </si>
  <si>
    <t>Hoelle_R6_1_f9</t>
  </si>
  <si>
    <t>img-505-004</t>
  </si>
  <si>
    <t>Hoelle_R6_2_f1_f3</t>
  </si>
  <si>
    <t>img-505-004-001</t>
  </si>
  <si>
    <t>Hoelle_R6_2_f1</t>
  </si>
  <si>
    <t>dunkle Flecken (rechter und linker Filmrand); winzige helle Flecken/Kratzer/Staub im Bild; Fussel; heller kreisrunder Fleck (Mitte rechts)</t>
  </si>
  <si>
    <t>img-505-004-002</t>
  </si>
  <si>
    <t>Hoelle_R6_2_f3</t>
  </si>
  <si>
    <t>img-505-005</t>
  </si>
  <si>
    <t>Hoelle_R6_2_f5_f6</t>
  </si>
  <si>
    <t>img-505-005-001</t>
  </si>
  <si>
    <t>Hoelle_R6_2_f5</t>
  </si>
  <si>
    <t>img-505-005-002</t>
  </si>
  <si>
    <t>Hoelle_R6_2_f6</t>
  </si>
  <si>
    <t>img-505-006</t>
  </si>
  <si>
    <t>Hoelle_R6_2_f11_f13</t>
  </si>
  <si>
    <t>img-505-006-001</t>
  </si>
  <si>
    <t>Hoelle_R6_2_f11</t>
  </si>
  <si>
    <t>dunkle Flecken (rechter Filmrand); winzige helle Flecken/Kratzer/Staub im Bild</t>
  </si>
  <si>
    <t>img-505-006-002</t>
  </si>
  <si>
    <t>Hoelle_R6_2_f13</t>
  </si>
  <si>
    <t>img-505-007</t>
  </si>
  <si>
    <t>Hoelle_R6_2_f14_f15</t>
  </si>
  <si>
    <t>img-505-007-001</t>
  </si>
  <si>
    <t>Hoelle_R6_2_f14</t>
  </si>
  <si>
    <t>img-505-007-002</t>
  </si>
  <si>
    <t>Hoelle_R6_2_f15</t>
  </si>
  <si>
    <t>img-506</t>
  </si>
  <si>
    <t>Handschriftlich: Hölle R 1
Stempel: Foto: Martin Dettloff 
 Berlin, Pettenkoferstraße b Kto.-Nr. 6712-45-9823</t>
  </si>
  <si>
    <t>img-506-001</t>
  </si>
  <si>
    <t>Hoelle_R1_f1_f3_f5</t>
  </si>
  <si>
    <t xml:space="preserve">"Höllenfahrt des Doktor Faust", Bühnenprobe </t>
  </si>
  <si>
    <t>22x6,1</t>
  </si>
  <si>
    <t>img-506-001-001</t>
  </si>
  <si>
    <t>Hoelle_R1_f1</t>
  </si>
  <si>
    <t>Hans_Otto,Reintsch;Gisela,Bohmann</t>
  </si>
  <si>
    <t>winzige helle Flecken/Kratzer/Staub im Bild; helle Verfärbung/Entwicklungsfehler (linke untere Filmecke)</t>
  </si>
  <si>
    <t>img-506-001-002</t>
  </si>
  <si>
    <t>Hoelle_R1_f3</t>
  </si>
  <si>
    <t>img-506-001-003</t>
  </si>
  <si>
    <t>Hoelle_R1_f5</t>
  </si>
  <si>
    <t>Hans_Otto,Reintsch;Gisela,Bohmann;Bernd,Hahnke;Gunnar,Helm;Michael,Pan;Karin,Jerosch;Conny,Hege</t>
  </si>
  <si>
    <t>img-506-002</t>
  </si>
  <si>
    <t>Hoelle_R1_f6_f7_f8</t>
  </si>
  <si>
    <t>img-506-002-001</t>
  </si>
  <si>
    <t>Hoelle_R1_f6</t>
  </si>
  <si>
    <t>img-506-002-002</t>
  </si>
  <si>
    <t>Hoelle_R1_f7</t>
  </si>
  <si>
    <t>img-506-002-003</t>
  </si>
  <si>
    <t>Hoelle_R1_f8</t>
  </si>
  <si>
    <t>img-506-003</t>
  </si>
  <si>
    <t>Hoelle_R1_f11_f12</t>
  </si>
  <si>
    <t>img-506-003-001</t>
  </si>
  <si>
    <t>Hoelle_R1_f11</t>
  </si>
  <si>
    <t>img-506-003-002</t>
  </si>
  <si>
    <t>Hoelle_R1_f12</t>
  </si>
  <si>
    <t>img-506-004</t>
  </si>
  <si>
    <t>Hoelle_R1_f14_f15</t>
  </si>
  <si>
    <t>14,9x6,1</t>
  </si>
  <si>
    <t>img-506-004-001</t>
  </si>
  <si>
    <t>Hoelle_R1_f14</t>
  </si>
  <si>
    <t>img-506-004-002</t>
  </si>
  <si>
    <t>Hoelle_R1_f15</t>
  </si>
  <si>
    <t>img-507</t>
  </si>
  <si>
    <t>Handschriftlich: Hölle R 3
Stempel: Foto: Martin Dettloff 
 Berlin, Pettenkoferstraße b Kto.-Nr. 6712-45-9823</t>
  </si>
  <si>
    <t>img-507-001</t>
  </si>
  <si>
    <t>Hoelle_R3_f1_f3_f5</t>
  </si>
  <si>
    <t>img-507-001-001</t>
  </si>
  <si>
    <t>Hoelle_R3_f1</t>
  </si>
  <si>
    <t>winzige helle Flecken/Kratzer/Staub im Bild; dunkle Flecken (oben Mitte), Kratzer/helle Striche (unterer Filmrand)</t>
  </si>
  <si>
    <t>img-507-001-002</t>
  </si>
  <si>
    <t>Hoelle_R3_f3</t>
  </si>
  <si>
    <t>Kratzer (Mitte rechts)</t>
  </si>
  <si>
    <t>img-507-001-003</t>
  </si>
  <si>
    <t>Hoelle_R3_f5</t>
  </si>
  <si>
    <t>winzige helle Flecken/Staub/Kratzer im Bild</t>
  </si>
  <si>
    <t>img-507-002</t>
  </si>
  <si>
    <t>Hoelle_R3_f7_f8_f9</t>
  </si>
  <si>
    <t>img-507-002-001</t>
  </si>
  <si>
    <t>Hoelle_R3_f7</t>
  </si>
  <si>
    <t>img-507-002-002</t>
  </si>
  <si>
    <t>Hoelle_R3_f8</t>
  </si>
  <si>
    <t xml:space="preserve">helle Flecken/Flüssigkeitsrückstände </t>
  </si>
  <si>
    <t>img-507-002-003</t>
  </si>
  <si>
    <t>Hoelle_R3_f9</t>
  </si>
  <si>
    <t>img-507-003</t>
  </si>
  <si>
    <t>Hoelle_R3_f11_f12</t>
  </si>
  <si>
    <t>14,1x6,1</t>
  </si>
  <si>
    <t>img-507-003-001</t>
  </si>
  <si>
    <t>Hoelle_R3_f11</t>
  </si>
  <si>
    <t>img-507-003-002</t>
  </si>
  <si>
    <t>Hoelle_R3_f12</t>
  </si>
  <si>
    <t>img-507-004</t>
  </si>
  <si>
    <t>Hoelle_R3_f14_f16</t>
  </si>
  <si>
    <t>img-507-004-001</t>
  </si>
  <si>
    <t>Hoelle_R3_f14</t>
  </si>
  <si>
    <t>img-507-004-002</t>
  </si>
  <si>
    <t>Hoelle_R3_f16</t>
  </si>
  <si>
    <t>img-508</t>
  </si>
  <si>
    <t>Handschriftlich: Hölle A 5 Neg 12-16 fehlen
Stempel: Foto: Martin Dettloff 
 Berlin, Pettenkoferstraße b Kto.-Nr. 6712-45-9823</t>
  </si>
  <si>
    <t>img-508-001</t>
  </si>
  <si>
    <t>Hoelle_A5_neg_12-16_fehlen_f1_f3</t>
  </si>
  <si>
    <t>img-508-001-001</t>
  </si>
  <si>
    <t>Hoelle_A5_neg_12-16_fehlen_f1</t>
  </si>
  <si>
    <t>img-508-001-002</t>
  </si>
  <si>
    <t>Hoelle_A5_neg_12-16_fehlen_f3</t>
  </si>
  <si>
    <t>img-508-002</t>
  </si>
  <si>
    <t>Hoelle_A5_neg_12-16_fehlen_f4_f8</t>
  </si>
  <si>
    <t>img-508-002-001</t>
  </si>
  <si>
    <t>Hoelle_A5_neg_12-16_fehlen_f4</t>
  </si>
  <si>
    <t>dunkle Flecken (unterer und oberer Filmrand, unten ins bild ragend)</t>
  </si>
  <si>
    <t>img-508-002-002</t>
  </si>
  <si>
    <t>Hoelle_A5_neg_12-16_fehlen_f8</t>
  </si>
  <si>
    <t>Peter,Baumgart;Christoph,Posselt;Hans_Otto,Reintsch</t>
  </si>
  <si>
    <t>img-508-003</t>
  </si>
  <si>
    <t>Hoelle_A5_neg_12-16_fehlen_f8_f9_f11</t>
  </si>
  <si>
    <t>img-508-003-001</t>
  </si>
  <si>
    <t>img-508-003-002</t>
  </si>
  <si>
    <t>Hoelle_A5_neg_12-16_fehlen_f9</t>
  </si>
  <si>
    <t>Peter,Baumgart;Christoph,Posselt;Guenter,Richter;Bernd,Hahnke;Hans_Otto,Reintsch;Gunnar,Helm</t>
  </si>
  <si>
    <t>img-508-003-003</t>
  </si>
  <si>
    <t>Hoelle_A5_neg_12-16_fehlen_f11</t>
  </si>
  <si>
    <t>img-509</t>
  </si>
  <si>
    <t>Handschriftlich: Höllenfahrt A 1 Neg 8-11 fehlen
Stempel: Foto: Martin Dettloff 
 Berlin, Pettenkoferstraße b Kto.-Nr. 6712-45-9823</t>
  </si>
  <si>
    <t>img-509-001</t>
  </si>
  <si>
    <t>Hoellenfahrt_A1_neg_8-11_fehlen_f1_f3</t>
  </si>
  <si>
    <t>img-509-001-001</t>
  </si>
  <si>
    <t>Hoellenfahrt_A1_neg_8-11_fehlen_f1</t>
  </si>
  <si>
    <t>Peter,Baumgart;Hans_Otto,Reintsch;Conny,Hege;Gisela,Bohmann;Michael,Pan;Bernd,Hahnke;Guenter,Richter;Karin,Jerosch;Gunnar,Helm</t>
  </si>
  <si>
    <t>kleine dunkle Flecken (entlang oberer und unterer Filmrand)</t>
  </si>
  <si>
    <t>img-509-001-002</t>
  </si>
  <si>
    <t>Hoellenfahrt_A1_neg_8-11_fehlen_f3</t>
  </si>
  <si>
    <t>Bernd,Hahnke;Peter,Baumgart;Michael,Pan;Gisela,Bohmann;Conny,Hege;Karin,Jerosch;Christoph,Posselt</t>
  </si>
  <si>
    <t>img-509-002</t>
  </si>
  <si>
    <t>Hoellenfahrt_A1_neg_8-11_fehlen_f4_f6</t>
  </si>
  <si>
    <t>img-509-002-001</t>
  </si>
  <si>
    <t>Hoellenfahrt_A1_neg_8-11_fehlen_f4</t>
  </si>
  <si>
    <t>Bernd,Hahnke;Michael,Pan;Gisela,Bohmann;Conny,Hege;Karin,Jerosch;Christoph,Posselt;Guenter,Richter</t>
  </si>
  <si>
    <t>img-509-002-002</t>
  </si>
  <si>
    <t>Hoellenfahrt_A1_neg_8-11_fehlen_f6</t>
  </si>
  <si>
    <t>Gisela,Bohmann;Conny,Hege;Karin,Jerosch;Christoph,Posselt;Guenter,Richter;Hans_Otto,Reintsch</t>
  </si>
  <si>
    <t>img-509-003</t>
  </si>
  <si>
    <t>Hoellenfahrt_A1_neg_8-11_fehlen_f13_f14_f15</t>
  </si>
  <si>
    <t>img-509-003-001</t>
  </si>
  <si>
    <t>Hoellenfahrt_A1_neg_8-11_fehlen_f13</t>
  </si>
  <si>
    <t>Gisela,Bohmann;Peter,Baumgart;Michael,Pan</t>
  </si>
  <si>
    <t>img-509-003-002</t>
  </si>
  <si>
    <t>Hoellenfahrt_A1_neg_8-11_fehlen_f14</t>
  </si>
  <si>
    <t>img-509-003-003</t>
  </si>
  <si>
    <t>Hoellenfahrt_A1_neg_8-11_fehlen_f15</t>
  </si>
  <si>
    <t>img-510</t>
  </si>
  <si>
    <t>Handschriftlich: Hölle E 4 
Stempel: Foto: Martin Dettloff 
 Berlin, Pettenkoferstraße b Kto.-Nr. 6712-45-9823</t>
  </si>
  <si>
    <t>img-510-001</t>
  </si>
  <si>
    <t>Hoelle_E4_f1_f3_f4</t>
  </si>
  <si>
    <t xml:space="preserve">"Höllenfahrt des Doktor Faust", Aufführung </t>
  </si>
  <si>
    <t>22,23x6,1</t>
  </si>
  <si>
    <t>img-510-001-001</t>
  </si>
  <si>
    <t>Hoelle_E4_f1</t>
  </si>
  <si>
    <t>img-510-001-002</t>
  </si>
  <si>
    <t>Hoelle_E4_f3</t>
  </si>
  <si>
    <t>kleine dunkle Flecken (entlang oberer Filmrand)</t>
  </si>
  <si>
    <t>img-510-001-003</t>
  </si>
  <si>
    <t>Hoelle_E4_f4</t>
  </si>
  <si>
    <t>img-510-002</t>
  </si>
  <si>
    <t>Hoelle_E4_f6_f7</t>
  </si>
  <si>
    <t>14,7x6,1</t>
  </si>
  <si>
    <t>img-510-002-001</t>
  </si>
  <si>
    <t>Hoelle_E4_f6</t>
  </si>
  <si>
    <t>img-510-002-002</t>
  </si>
  <si>
    <t>Hoelle_E4_f7</t>
  </si>
  <si>
    <t>img-510-003</t>
  </si>
  <si>
    <t>Hoelle_E4_f9_f11</t>
  </si>
  <si>
    <t>img-510-003-001</t>
  </si>
  <si>
    <t>Hoelle_E4_f9</t>
  </si>
  <si>
    <t>img-510-003-002</t>
  </si>
  <si>
    <t>Hoelle_E4_f11</t>
  </si>
  <si>
    <t>img-510-004</t>
  </si>
  <si>
    <t>Hoelle_E4_f12_f14_f15</t>
  </si>
  <si>
    <t>img-510-004-001</t>
  </si>
  <si>
    <t>Hoelle_E4_f12</t>
  </si>
  <si>
    <t>kleine dunkle Flecken (entlang oberer Filmrand); dunkler Fleck (unterer Filmrand links); weiße Verfärbung/Entwicklungsfehler (entlang oberer Filmrand)</t>
  </si>
  <si>
    <t>img-510-004-002</t>
  </si>
  <si>
    <t>Hoelle_E4_f14</t>
  </si>
  <si>
    <t>kleine dunkle Flecken (entlang oberer Filmrand); weiße Verfärbung/Entwicklungsfehler (entlang oberer Filmrand)</t>
  </si>
  <si>
    <t>img-510-004-003</t>
  </si>
  <si>
    <t>Hoelle_E4_f15</t>
  </si>
  <si>
    <t>img-511</t>
  </si>
  <si>
    <t>Handschriftlich: Hölle E 3 
Stempel: Foto: Martin Dettloff 
 Berlin, Pettenkoferstraße b Kto.-Nr. 6712-45-9823</t>
  </si>
  <si>
    <t>img-511-001</t>
  </si>
  <si>
    <t>Hoelle_E3_f1_f3_f4</t>
  </si>
  <si>
    <t>img-511-001-001</t>
  </si>
  <si>
    <t>Hoelle_E3_f1</t>
  </si>
  <si>
    <t>img-511-001-002</t>
  </si>
  <si>
    <t>Hoelle_E3_f3</t>
  </si>
  <si>
    <t>kleine dunkle Flecken (entlang oberer Filmrand); weiße Verfärbung/Entwicklungsfehler (entlang unterer Filmrand)</t>
  </si>
  <si>
    <t>img-511-001-003</t>
  </si>
  <si>
    <t>Hoelle_E3_f4</t>
  </si>
  <si>
    <t>img-511-002</t>
  </si>
  <si>
    <t>Hoelle_E3_f6_f8</t>
  </si>
  <si>
    <t>14,6x6,1</t>
  </si>
  <si>
    <t>img-511-002-001</t>
  </si>
  <si>
    <t>Hoelle_E3_f6</t>
  </si>
  <si>
    <t>img-511-002-002</t>
  </si>
  <si>
    <t>Hoelle_E3_f8</t>
  </si>
  <si>
    <t>img-511-003</t>
  </si>
  <si>
    <t>Hoelle_E3_f9_f11</t>
  </si>
  <si>
    <t>img-511-003-001</t>
  </si>
  <si>
    <t>Hoelle_E3_f9</t>
  </si>
  <si>
    <t>img-511-003-002</t>
  </si>
  <si>
    <t>Hoelle_E3_f11</t>
  </si>
  <si>
    <t>img-511-004</t>
  </si>
  <si>
    <t>Hoelle_E3_f12_f14_f16</t>
  </si>
  <si>
    <t>img-511-004-001</t>
  </si>
  <si>
    <t>Hoelle_E3_f12</t>
  </si>
  <si>
    <t>img-511-004-002</t>
  </si>
  <si>
    <t>Hoelle_E3_f14</t>
  </si>
  <si>
    <t>weiße Verfärbung/Entwicklungsfehler (entlang unterer Filmrand)</t>
  </si>
  <si>
    <t>img-511-004-003</t>
  </si>
  <si>
    <t>Hoelle_E3_f16</t>
  </si>
  <si>
    <t>img-512</t>
  </si>
  <si>
    <t>Handschriftlich: Hölle E 1 
Stempel: Foto: Martin Dettloff 
 Berlin, Pettenkoferstraße b Kto.-Nr. 6712-45-9823</t>
  </si>
  <si>
    <t>28.08.2019</t>
  </si>
  <si>
    <t>img-512-001</t>
  </si>
  <si>
    <t>Hoelle_E1_f1_f3_f5</t>
  </si>
  <si>
    <t>Perspektive auf Bühne mit Zuschauer im Publikum</t>
  </si>
  <si>
    <t>img-512-001-001</t>
  </si>
  <si>
    <t>Hoelle_E1_f1</t>
  </si>
  <si>
    <t>img-512-001-002</t>
  </si>
  <si>
    <t>Hoelle_E1_f3</t>
  </si>
  <si>
    <t>img-512-001-003</t>
  </si>
  <si>
    <t>Hoelle_E1_f5</t>
  </si>
  <si>
    <t>img-512-002</t>
  </si>
  <si>
    <t>Hoelle_E1_f6_f8</t>
  </si>
  <si>
    <t>img-512-002-001</t>
  </si>
  <si>
    <t>Hoelle_E1_f6</t>
  </si>
  <si>
    <t>dunkle Flecken (entlang  oberer Filmrand)</t>
  </si>
  <si>
    <t>img-512-002-002</t>
  </si>
  <si>
    <t>Hoelle_E1_f8</t>
  </si>
  <si>
    <t>img-512-003</t>
  </si>
  <si>
    <t>Hoelle_E1_f9_f11</t>
  </si>
  <si>
    <t>img-512-003-001</t>
  </si>
  <si>
    <t>Hoelle_E1_f9</t>
  </si>
  <si>
    <t>img-512-003-002</t>
  </si>
  <si>
    <t>Hoelle_E1_f11</t>
  </si>
  <si>
    <t>img-512-004</t>
  </si>
  <si>
    <t>Hoelle_E1_f12_f14_f16</t>
  </si>
  <si>
    <t>img-512-004-001</t>
  </si>
  <si>
    <t>Hoelle_E1_f12</t>
  </si>
  <si>
    <t>img-512-004-002</t>
  </si>
  <si>
    <t>Hoelle_E1_f14</t>
  </si>
  <si>
    <t>kleine dunkle Flecken (entlang oberer und unterer Filmrand); weiße Verfärbung/Entwicklungsfehler (entlang unterer Filmrand)</t>
  </si>
  <si>
    <t>img-512-004-003</t>
  </si>
  <si>
    <t>Hoelle_E1_f16</t>
  </si>
  <si>
    <t>img-513</t>
  </si>
  <si>
    <t>Handschriftlich: Hölle A 0
Stempel: Foto: Martin Dettloff 
 Berlin, Pettenkoferstraße b Kto.-Nr. 6712-45-9823</t>
  </si>
  <si>
    <t>img-513-001</t>
  </si>
  <si>
    <t>Hoelle_A0_f2_f4_f5</t>
  </si>
  <si>
    <t>"Höllenfahrt des Doktor Faust", Aufführung/Probe</t>
  </si>
  <si>
    <t>img-513-001-001</t>
  </si>
  <si>
    <t>Hoelle_A0_f2</t>
  </si>
  <si>
    <t>Conny,Hege;Karin,Jerosch;Guenter,Richter;Michael,Pan;Bernd,Hahnke;Gisela,Bohmann;Hans_Otto,Reintsch</t>
  </si>
  <si>
    <t>img-513-001-002</t>
  </si>
  <si>
    <t>Hoelle_A0_f4</t>
  </si>
  <si>
    <t>img-513-001-003</t>
  </si>
  <si>
    <t>Hoelle_A0_f5</t>
  </si>
  <si>
    <t>img-513-002</t>
  </si>
  <si>
    <t>Hoelle_A0_f6_f8</t>
  </si>
  <si>
    <t>img-513-002-001</t>
  </si>
  <si>
    <t>Hoelle_A0_f6</t>
  </si>
  <si>
    <t>Peter,Baumgart;Michael,Pan;Christoph,Posselt;Guenter,Richter</t>
  </si>
  <si>
    <t>kleine dunkle Flecken (entlang rechter Filmrand)</t>
  </si>
  <si>
    <t>img-513-002-002</t>
  </si>
  <si>
    <t>Hoelle_A0_f8</t>
  </si>
  <si>
    <t>img-513-003</t>
  </si>
  <si>
    <t>Hoelle_A0_f9_f11</t>
  </si>
  <si>
    <t>img-513-003-001</t>
  </si>
  <si>
    <t>Hoelle_A0_f9</t>
  </si>
  <si>
    <t>dunkle Flecken (entlang  oberer Filmrand); blauer Streifen (waagrecht, Mitte)</t>
  </si>
  <si>
    <t>img-513-003-002</t>
  </si>
  <si>
    <t>Hoelle_A0_f11</t>
  </si>
  <si>
    <t>img-513-004</t>
  </si>
  <si>
    <t>Hoelle_A0_f13_f14_f16</t>
  </si>
  <si>
    <t>img-513-004-001</t>
  </si>
  <si>
    <t>Hoelle_A0_f13</t>
  </si>
  <si>
    <t>img-513-004-002</t>
  </si>
  <si>
    <t>Hoelle_A0_f14</t>
  </si>
  <si>
    <t>img-513-004-003</t>
  </si>
  <si>
    <t>Hoelle_A0_f16</t>
  </si>
  <si>
    <t>img-514</t>
  </si>
  <si>
    <t>Handschriftlich: Hölle A 4
Stempel: Foto: Martin Dettloff 
 Berlin, Pettenkoferstraße b Kto.-Nr. 6712-45-9823</t>
  </si>
  <si>
    <t>img-514-001</t>
  </si>
  <si>
    <t>Hoelle_A4_f1_f2_f4</t>
  </si>
  <si>
    <t>img-514-001-001</t>
  </si>
  <si>
    <t>Hoelle_A4_f1</t>
  </si>
  <si>
    <t>Michael,Pan;Peter,Baumgart</t>
  </si>
  <si>
    <t>kleine dunkle Flecken (oberer und unterer Filmrand)</t>
  </si>
  <si>
    <t>img-514-001-002</t>
  </si>
  <si>
    <t>Hoelle_A4_f2</t>
  </si>
  <si>
    <t>img-514-001-003</t>
  </si>
  <si>
    <t>Hoelle_A4_f4</t>
  </si>
  <si>
    <t>kleine dunkle Flecken (oberer und unterer Filmrand), blasse helle Flecken (waagrecht verlaufend, Mitte)</t>
  </si>
  <si>
    <t>img-514-002</t>
  </si>
  <si>
    <t>Hoelle_A4_f6_f8_f10</t>
  </si>
  <si>
    <t>21,2x6,1</t>
  </si>
  <si>
    <t>img-514-002-001</t>
  </si>
  <si>
    <t>Hoelle_A4_f6</t>
  </si>
  <si>
    <t>Michael,Pan;Peter,Baumgart;Christoph,Posselt</t>
  </si>
  <si>
    <t>kleine dunkle Flecken (entlang rechter und linker Filmrand)</t>
  </si>
  <si>
    <t>img-514-002-002</t>
  </si>
  <si>
    <t>Hoelle_A4_f8</t>
  </si>
  <si>
    <t>img-514-002-003</t>
  </si>
  <si>
    <t>Hoelle_A4_f10</t>
  </si>
  <si>
    <t>img-514-003</t>
  </si>
  <si>
    <t>Hoelle_A4_f11_f12_f14</t>
  </si>
  <si>
    <t>23,1x6,1</t>
  </si>
  <si>
    <t>img-514-003-001</t>
  </si>
  <si>
    <t>Hoelle_A4_f11</t>
  </si>
  <si>
    <t>kleine dunkle Flecken (oberer Filmrand)</t>
  </si>
  <si>
    <t>img-514-003-002</t>
  </si>
  <si>
    <t>Hoelle_A4_f12</t>
  </si>
  <si>
    <t>img-514-003-003</t>
  </si>
  <si>
    <t>Hoelle_A4_f14</t>
  </si>
  <si>
    <t>img-515</t>
  </si>
  <si>
    <t>Handschriftlich: Hölle A 6
Stempel: Foto: Martin Dettloff 
 Berlin, Pettenkoferstraße b Kto.-Nr. 6712-45-9823</t>
  </si>
  <si>
    <t>img-515-001</t>
  </si>
  <si>
    <t>Hoelle_A6_f1_f3_f5</t>
  </si>
  <si>
    <t>23,8x6,1</t>
  </si>
  <si>
    <t>img-515-001-001</t>
  </si>
  <si>
    <t>Hoelle_A6_f1</t>
  </si>
  <si>
    <t>img-515-001-002</t>
  </si>
  <si>
    <t>Hoelle_A6_f3</t>
  </si>
  <si>
    <t>img-515-001-003</t>
  </si>
  <si>
    <t>Hoelle_A6_f5</t>
  </si>
  <si>
    <t>dunkle Flecken (entlang oberer und unterer Filmrand); oberer Filmrand wellt sich; leichte helle Schlieren (entlang oberer Filmrand ins Bild verlaufend)</t>
  </si>
  <si>
    <t>img-515-002</t>
  </si>
  <si>
    <t>Hoelle_A6_f11_f13</t>
  </si>
  <si>
    <t>img-515-002-001</t>
  </si>
  <si>
    <t>Hoelle_A6_f11</t>
  </si>
  <si>
    <t>"Höllenfahrt des Doktor Faust", Porträt von Michael Pan</t>
  </si>
  <si>
    <t>img-515-002-002</t>
  </si>
  <si>
    <t>Hoelle_A6_f13</t>
  </si>
  <si>
    <t>"Höllenfahrt des Doktor Faust", Porträt von Conny Hege</t>
  </si>
  <si>
    <t>dunkle Flecken (entlang oberer und unterer Filmrand); winzige helle Flecken/Kratzer/Staub im Bild</t>
  </si>
  <si>
    <t>img-515-003</t>
  </si>
  <si>
    <t>Hoelle_A6_f14_f16</t>
  </si>
  <si>
    <t>img-515-003-001</t>
  </si>
  <si>
    <t>Hoelle_A6_f14</t>
  </si>
  <si>
    <t>"Höllenfahrt des Doktor Faust", Porträt von Bernd Hahnke</t>
  </si>
  <si>
    <t>img-515-003-002</t>
  </si>
  <si>
    <t>Hoelle_A6_f16</t>
  </si>
  <si>
    <t>"Höllenfahrt des Doktor Faust", in der Maske</t>
  </si>
  <si>
    <t>Günter Richter und Gunnar Helm werden in der Maske</t>
  </si>
  <si>
    <t>Guenter,Richter;Gunnar,Helm</t>
  </si>
  <si>
    <t>dunkle Flecken (entlang oberer und unterer Filmrand); große helle Flecken im Bild und am rechten Filmrand</t>
  </si>
  <si>
    <t>img-516</t>
  </si>
  <si>
    <t>Handschriftlich: Hölle A 7
Stempel: Foto: Martin Dettloff 
 Berlin, Pettenkoferstraße b Kto.-Nr. 6712-45-9823</t>
  </si>
  <si>
    <t>img-516-001</t>
  </si>
  <si>
    <t>Hoelle_A7_f1_f3_f5</t>
  </si>
  <si>
    <t>img-516-001-001</t>
  </si>
  <si>
    <t>Hoelle_A7_f1</t>
  </si>
  <si>
    <t>lila Streifen (waagrecht, oben); dunkle Flecken (oberer und unterer Filmrand)</t>
  </si>
  <si>
    <t>img-516-001-002</t>
  </si>
  <si>
    <t>Hoelle_A7_f3</t>
  </si>
  <si>
    <t>lila Streifen (waagrecht, oben); dunkle Flecken (oberer Filmrand)</t>
  </si>
  <si>
    <t>img-516-001-003</t>
  </si>
  <si>
    <t>Hoelle_A7_f5</t>
  </si>
  <si>
    <t>img-516-002</t>
  </si>
  <si>
    <t>Hoelle_A7_f6_f8_f9</t>
  </si>
  <si>
    <t>img-516-002-001</t>
  </si>
  <si>
    <t>Hoelle_A7_f6</t>
  </si>
  <si>
    <t>lila Streifen (waagrecht, oben); drei grüne Streifen (waagrecht unten untereinander); dunkle Flecken (oberer Filmrand)</t>
  </si>
  <si>
    <t>img-516-002-002</t>
  </si>
  <si>
    <t>Hoelle_A7_f8</t>
  </si>
  <si>
    <t>img-516-002-003</t>
  </si>
  <si>
    <t>Hoelle_A7_f9</t>
  </si>
  <si>
    <t>img-517</t>
  </si>
  <si>
    <t>Handschriftlich: Hölle A 2
Stempel: Foto: Martin Dettloff 
 Berlin, Pettenkoferstraße b Kto.-Nr. 6712-45-9823</t>
  </si>
  <si>
    <t>img-517-001</t>
  </si>
  <si>
    <t>Hoelle_A2_f1_f3_f5</t>
  </si>
  <si>
    <t>img-517-001-001</t>
  </si>
  <si>
    <t>Hoelle_A2_f1</t>
  </si>
  <si>
    <t>dunkle Flecken (oberer und unterer Filmrand); winzige helle Flecken/Kratzer/Staub im Bild</t>
  </si>
  <si>
    <t>img-517-001-002</t>
  </si>
  <si>
    <t>Hoelle_A2_f3</t>
  </si>
  <si>
    <t>img-517-001-003</t>
  </si>
  <si>
    <t>Hoelle_A2_f5</t>
  </si>
  <si>
    <t>Gisela,Bohmann;Hans_Otto,Reintsch;Bernd,Hahnke</t>
  </si>
  <si>
    <t>img-517-002</t>
  </si>
  <si>
    <t>Hoelle_A2_f6_f8</t>
  </si>
  <si>
    <t>img-517-002-001</t>
  </si>
  <si>
    <t>Hoelle_A2_f6</t>
  </si>
  <si>
    <t>Peter,Baumgart;Gisela,Bohmann;Michael,Pan;Hans_Otto,Jerosch</t>
  </si>
  <si>
    <t>img-517-002-002</t>
  </si>
  <si>
    <t>Hoelle_A2_f8</t>
  </si>
  <si>
    <t>img-517-003</t>
  </si>
  <si>
    <t>Hoelle_A2_f9_f11</t>
  </si>
  <si>
    <t>img-517-003-001</t>
  </si>
  <si>
    <t>Hoelle_A2_f9</t>
  </si>
  <si>
    <t>img-517-003-002</t>
  </si>
  <si>
    <t>Hoelle_A2_f11</t>
  </si>
  <si>
    <t>img-517-004</t>
  </si>
  <si>
    <t>Hoelle_A2_f13_f14_f16</t>
  </si>
  <si>
    <t>img-517-004-001</t>
  </si>
  <si>
    <t>Hoelle_A2_f13</t>
  </si>
  <si>
    <t>dunkle Flecken (oberer und unterer Filmrand); Flüssigkeitsrückstände (linker Filmrand ins Bild verlaufend)</t>
  </si>
  <si>
    <t>img-517-004-002</t>
  </si>
  <si>
    <t>Hoelle_A2_f14</t>
  </si>
  <si>
    <t>img-517-004-003</t>
  </si>
  <si>
    <t>Hoelle_A2_f16</t>
  </si>
  <si>
    <t>img-518</t>
  </si>
  <si>
    <t>Handschriftlich: Hölle A 8
Stempel: Foto: Martin Dettloff 
 Berlin, Pettenkoferstraße b Kto.-Nr. 6712-45-9823</t>
  </si>
  <si>
    <t>04.09.2019</t>
  </si>
  <si>
    <t>img-518-001</t>
  </si>
  <si>
    <t>Hoelle_A8_f1_f3</t>
  </si>
  <si>
    <t>15,9x6,1</t>
  </si>
  <si>
    <t>img-518-001-001</t>
  </si>
  <si>
    <t>Hoelle_A8_f1</t>
  </si>
  <si>
    <t>img-518-001-002</t>
  </si>
  <si>
    <t>Hoelle_A8_f3</t>
  </si>
  <si>
    <t>img-518-002</t>
  </si>
  <si>
    <t>Hoelle_A8_f4_f6</t>
  </si>
  <si>
    <t>img-518-002-001</t>
  </si>
  <si>
    <t>Hoelle_A8_f4</t>
  </si>
  <si>
    <t>dunkle Flecken (oberer Filmrand); lila Strich (waagrecht, Bildmitte)</t>
  </si>
  <si>
    <t>img-518-002-002</t>
  </si>
  <si>
    <t>Hoelle_A8_f6</t>
  </si>
  <si>
    <t>img-518-003</t>
  </si>
  <si>
    <t>Hoelle_A8_f7_f9</t>
  </si>
  <si>
    <t>img-518-003-001</t>
  </si>
  <si>
    <t>Hoelle_A8_f7</t>
  </si>
  <si>
    <t>dunkle Flecken (entlang oberer und unterer Filmrand ins Bild ragend); viele kleine helle Streifen/Kratzer (unterer Bildteil rechts)</t>
  </si>
  <si>
    <t>img-518-003-002</t>
  </si>
  <si>
    <t>Hoelle_A8_f9</t>
  </si>
  <si>
    <t>dunkle Flecke; viele kleine helle Streifen/Kratzer (unterer Bildteil rechts);  viele kleine helle Streifen/Kratzer (unterer Bildteil links)</t>
  </si>
  <si>
    <t>img-518-004</t>
  </si>
  <si>
    <t>Hoelle_A8_f11_f12</t>
  </si>
  <si>
    <t>img-518-004-001</t>
  </si>
  <si>
    <t>Hoelle_A8_f11</t>
  </si>
  <si>
    <t>img-518-004-002</t>
  </si>
  <si>
    <t>Hoelle_A8_f12</t>
  </si>
  <si>
    <t>img-519</t>
  </si>
  <si>
    <t>Handschriftlich: Höll C1
Stempel: Foto: Martin Dettloff 
 Berlin, Pettenkoferstraße b Kto.-Nr. 6712-45-9823</t>
  </si>
  <si>
    <t>img-519-001</t>
  </si>
  <si>
    <t>Hoelle_C1_1_f7_f9_f11_f13_f15_f17</t>
  </si>
  <si>
    <t>"Höllenfahrt des Doktor Faust", Probenarbeit</t>
  </si>
  <si>
    <t>img-519-001-001</t>
  </si>
  <si>
    <t>Hoelle_C1_1_f7</t>
  </si>
  <si>
    <t>Besprechung im Publikumssaal mit einigen Darstellern</t>
  </si>
  <si>
    <t>img-519-001-002</t>
  </si>
  <si>
    <t>Hoelle_C1_1_f9</t>
  </si>
  <si>
    <t>img-519-001-003</t>
  </si>
  <si>
    <t>Hoelle_C1_1_f11</t>
  </si>
  <si>
    <t>Lebensgroße Puppen im Publikumssaal</t>
  </si>
  <si>
    <t>img-519-001-004</t>
  </si>
  <si>
    <t>Hoelle_C1_1_f13</t>
  </si>
  <si>
    <t>img-519-001-005</t>
  </si>
  <si>
    <t>Hoelle_C1_1_f15</t>
  </si>
  <si>
    <t>img-519-001-006</t>
  </si>
  <si>
    <t>Hoelle_C1_1_f17</t>
  </si>
  <si>
    <t>img-519-002</t>
  </si>
  <si>
    <t>Hoelle_C1_1_f19_f21_f23_F25_f27_f29</t>
  </si>
  <si>
    <t>img-519-002-001</t>
  </si>
  <si>
    <t>Hoelle_C1_1_f19</t>
  </si>
  <si>
    <t>img-519-002-002</t>
  </si>
  <si>
    <t>Hoelle_C1_1_f21</t>
  </si>
  <si>
    <t>img-519-002-003</t>
  </si>
  <si>
    <t>Hoelle_C1_1_f23</t>
  </si>
  <si>
    <t>gelber Streifen (wagrecht, oberer Bildteil); winzige helle Flecken/Kratzer/Staub im Bild; bunter Fleck (Mitte/Mitte)</t>
  </si>
  <si>
    <t>img-519-002-004</t>
  </si>
  <si>
    <t>Hoelle_C1_1_f25</t>
  </si>
  <si>
    <t>gelber Streifen (wagrecht, oberer Bildteil); winzige helle Flecken/Kratzer/Staub im Bild; Haar</t>
  </si>
  <si>
    <t>img-519-002-005</t>
  </si>
  <si>
    <t>Hoelle_C1_1_f27</t>
  </si>
  <si>
    <t>gelber Streifen (wagrecht, oberer Bildteil); winzige helle Flecken/Kratzer/Staub im Bild</t>
  </si>
  <si>
    <t>img-519-002-006</t>
  </si>
  <si>
    <t>Hoelle_C1_1_f29</t>
  </si>
  <si>
    <t>Blick aus den hinteren Reihen des Publikumssaals auf die Bühne</t>
  </si>
  <si>
    <t>gelber Streifen (wagrecht, oberer Bildteil);  helle Flecken/Staub im Bild</t>
  </si>
  <si>
    <t>img-519-003</t>
  </si>
  <si>
    <t>Hoelle_C1_1_f31_f33_f35_f37_f39_f41</t>
  </si>
  <si>
    <t>"Höllenfahrt des Doktor Faust", Bühnenprobe</t>
  </si>
  <si>
    <t>22,5x6,3</t>
  </si>
  <si>
    <t>img-519-003-001</t>
  </si>
  <si>
    <t>Hoelle_C1_1_f31</t>
  </si>
  <si>
    <t>gelber Streifen (wagrecht, unterer Bildteil); helle Flecken/Staub im Bild</t>
  </si>
  <si>
    <t>img-519-003-002</t>
  </si>
  <si>
    <t>Hoelle_C1_1_f33</t>
  </si>
  <si>
    <t>img-519-003-003</t>
  </si>
  <si>
    <t>Hoelle_C1_1_f35</t>
  </si>
  <si>
    <t>img-519-003-004</t>
  </si>
  <si>
    <t>Hoelle_C1_1_f37</t>
  </si>
  <si>
    <t>Peter,Baumgart;Guenter,Richter;Hans_Otto,Reintsch;Michael,Pan</t>
  </si>
  <si>
    <t>img-519-003-005</t>
  </si>
  <si>
    <t>Hoelle_C1_1_f39</t>
  </si>
  <si>
    <t>img-519-003-006</t>
  </si>
  <si>
    <t>Hoelle_C1_1_f41</t>
  </si>
  <si>
    <t>img-519-004</t>
  </si>
  <si>
    <t>Hoelle_C1_1_f42_f44_f46_f48_f50_f52</t>
  </si>
  <si>
    <t>img-519-004-001</t>
  </si>
  <si>
    <t>Hoelle_C1_1_f42</t>
  </si>
  <si>
    <t>img-519-004-002</t>
  </si>
  <si>
    <t>Hoelle_C1_1_f44</t>
  </si>
  <si>
    <t>Gisela,Bohmann;Bernd,Hahnke;Guenter,Richter</t>
  </si>
  <si>
    <t>img-519-004-003</t>
  </si>
  <si>
    <t>Hoelle_C1_1_f46</t>
  </si>
  <si>
    <t>Gisela,Bohmann;Guenter,Richter;Hans_Otto,Reintsch</t>
  </si>
  <si>
    <t>img-519-004-004</t>
  </si>
  <si>
    <t>Hoelle_C1_1_f48</t>
  </si>
  <si>
    <t xml:space="preserve">gelber Streifen (wagrecht, unterer Bildteil); helle Flecken/Staub im Bild; Haar </t>
  </si>
  <si>
    <t>img-519-004-005</t>
  </si>
  <si>
    <t>Hoelle_C1_1_f50</t>
  </si>
  <si>
    <t>gelber Streifen (wagrecht, unterer Bildteil); helle Flecken/Staub im Bild; kleine schwarze Flecken im Bild</t>
  </si>
  <si>
    <t>img-519-004-006</t>
  </si>
  <si>
    <t>Hoelle_C1_1_f52</t>
  </si>
  <si>
    <t>Guenter,Richter;Bernd,Hahnke</t>
  </si>
  <si>
    <t>img-519-005</t>
  </si>
  <si>
    <t>Hoelle_C1_1_f55_f57_f59_f61_f63</t>
  </si>
  <si>
    <t>img-519-005-001</t>
  </si>
  <si>
    <t>Hoelle_C1_1_f55</t>
  </si>
  <si>
    <t>img-519-005-002</t>
  </si>
  <si>
    <t>Hoelle_C1_1_f57</t>
  </si>
  <si>
    <t>Gisela,Bohmann;Guenter,Richter</t>
  </si>
  <si>
    <t>img-519-005-003</t>
  </si>
  <si>
    <t>Hoelle_C1_1_f59</t>
  </si>
  <si>
    <t>img-519-005-004</t>
  </si>
  <si>
    <t>Hoelle_C1_1_f61</t>
  </si>
  <si>
    <t>img-519-005-005</t>
  </si>
  <si>
    <t>Hoelle_C1_1_f63</t>
  </si>
  <si>
    <t>img-519-006</t>
  </si>
  <si>
    <t>Hoelle_C1_1_f66_f68_f70_f72_f74_f76</t>
  </si>
  <si>
    <t>23,3x3,6</t>
  </si>
  <si>
    <t>img-519-006-001</t>
  </si>
  <si>
    <t>Hoelle_C1_1_f66</t>
  </si>
  <si>
    <t>img-519-006-002</t>
  </si>
  <si>
    <t>Hoelle_C1_1_f68</t>
  </si>
  <si>
    <t>gelber Streifen (wagrecht, unterer Bildteil); helle Flecken/Staub im Bild; bunter Fleck (oben, rechts)</t>
  </si>
  <si>
    <t>img-519-006-003</t>
  </si>
  <si>
    <t>Hoelle_C1_1_f70</t>
  </si>
  <si>
    <t>gelber Streifen (wagrecht, unterer Bildteil); helle Flecken/Staub im Bild; bunte Flecken (Mitte, links und Mitte rechts)</t>
  </si>
  <si>
    <t>img-519-006-004</t>
  </si>
  <si>
    <t>Hoelle_C1_1_f72</t>
  </si>
  <si>
    <t>gelber Streifen (wagrecht, unterer Bildteil); helle Flecken/Staub im Bild; bunter Fleck (Mitte rechts)</t>
  </si>
  <si>
    <t>img-519-006-005</t>
  </si>
  <si>
    <t>Hoelle_C1_1_f74</t>
  </si>
  <si>
    <t>gelber Streifen (senkrecht, linker Bildteil); helle Flecken/Staub im Bild</t>
  </si>
  <si>
    <t>img-519-006-006</t>
  </si>
  <si>
    <t>Hoelle_C1_1_f76</t>
  </si>
  <si>
    <t>img-519-007</t>
  </si>
  <si>
    <t>Hoelle_C1_2_f55_f57_f59_f61_f63_f65</t>
  </si>
  <si>
    <t>img-519-007-001</t>
  </si>
  <si>
    <t>Hoelle_C1_2_f55</t>
  </si>
  <si>
    <t>Modell des Bühnenbildes zu "Höllenfahrt des Doktor Faust"</t>
  </si>
  <si>
    <t>winzige helle Flecken/ Kratzer/ Staub im Bild</t>
  </si>
  <si>
    <t>img-519-007-002</t>
  </si>
  <si>
    <t>Hoelle_C1_2_f57</t>
  </si>
  <si>
    <t>img-519-007-003</t>
  </si>
  <si>
    <t>Hoelle_C1_2_f59</t>
  </si>
  <si>
    <t>img-519-007-004</t>
  </si>
  <si>
    <t>Hoelle_C1_2_f61</t>
  </si>
  <si>
    <t>winzige helle Flecken/ Kratzer/ Staub im Bild; Haar</t>
  </si>
  <si>
    <t>img-519-007-005</t>
  </si>
  <si>
    <t>Hoelle_C1_2_f63</t>
  </si>
  <si>
    <t>img-519-007-006</t>
  </si>
  <si>
    <t>Hoelle_C1_2_f65</t>
  </si>
  <si>
    <t>img-519-008</t>
  </si>
  <si>
    <t>Hoelle_C1_2_f67_f69_f71_f73_f75</t>
  </si>
  <si>
    <t>22x6,3</t>
  </si>
  <si>
    <t>img-519-008-001</t>
  </si>
  <si>
    <t>Hoelle_C1_2_f67</t>
  </si>
  <si>
    <t>img-519-008-002</t>
  </si>
  <si>
    <t>Hoelle_C1_2_f69</t>
  </si>
  <si>
    <t>img-519-008-003</t>
  </si>
  <si>
    <t>Hoelle_C1_2_f71</t>
  </si>
  <si>
    <t>img-519-008-004</t>
  </si>
  <si>
    <t>Hoelle_C1_2_f73</t>
  </si>
  <si>
    <t>img-519-008-005</t>
  </si>
  <si>
    <t>Hoelle_C1_2_f75</t>
  </si>
  <si>
    <t>img-520</t>
  </si>
  <si>
    <t>Handschriftlich: Höll C2
Stempel: Foto: Martin Dettloff 
 Berlin, Pettenkoferstraße b Kto.-Nr. 6712-45-9823</t>
  </si>
  <si>
    <t>img-520-001</t>
  </si>
  <si>
    <t>Hoelle_C2_f4_f6_f8_f10_f12</t>
  </si>
  <si>
    <t>img-520-001-001</t>
  </si>
  <si>
    <t>Hoelle_C2_f4</t>
  </si>
  <si>
    <t>kleine helle Flecken/Staub/Kratzer im Bild</t>
  </si>
  <si>
    <t>img-520-001-002</t>
  </si>
  <si>
    <t>Hoelle_C2_f6</t>
  </si>
  <si>
    <t>kleine helle Flecken/Staub/Kratzer im Bild; Haar/Kratzer; bunter Fleck (Mitte rechts)</t>
  </si>
  <si>
    <t>img-520-001-003</t>
  </si>
  <si>
    <t>Hoelle_C2_f8</t>
  </si>
  <si>
    <t>kleine helle Flecken/Staub/Kratzer im Bild; Haar/Kratzer</t>
  </si>
  <si>
    <t>img-520-001-004</t>
  </si>
  <si>
    <t>Hoelle_C2_f10</t>
  </si>
  <si>
    <t>kleine helle Flecken/Staub/Kratzer im Bild; Fussel</t>
  </si>
  <si>
    <t>img-520-001-005</t>
  </si>
  <si>
    <t>Hoelle_C2_f12</t>
  </si>
  <si>
    <t>Peter,Baumgart;Christoph,Posselt;Michael,Pan</t>
  </si>
  <si>
    <t>img-520-002</t>
  </si>
  <si>
    <t>Hoelle_C2_f55_f57_f59_f61_f63_f65</t>
  </si>
  <si>
    <t>img-520-002-001</t>
  </si>
  <si>
    <t>Hoelle_C2_f55</t>
  </si>
  <si>
    <t>img-520-002-002</t>
  </si>
  <si>
    <t>Hoelle_C2_f57</t>
  </si>
  <si>
    <t>img-520-002-003</t>
  </si>
  <si>
    <t>Hoelle_C2_f59</t>
  </si>
  <si>
    <t>kleine helle Flecken/Staub/Kratzer im Bild; Kratzer/Haare; bunter Fleck (Mitte rechts)</t>
  </si>
  <si>
    <t>img-520-002-004</t>
  </si>
  <si>
    <t>Hoelle_C2_f61</t>
  </si>
  <si>
    <t>Peter,Baumgart;Guenter,Richter;Michael,Pan</t>
  </si>
  <si>
    <t>img-520-002-005</t>
  </si>
  <si>
    <t>Hoelle_C2_f63</t>
  </si>
  <si>
    <t>img-520-002-006</t>
  </si>
  <si>
    <t>Hoelle_C2_f65</t>
  </si>
  <si>
    <t>kleine helle Flecken/Staub/Kratzer im Bild; Fussel; bläulicher Fleck (unten Mitte)</t>
  </si>
  <si>
    <t>img-520-003</t>
  </si>
  <si>
    <t>Hoelle_C2_f66_f68_f70_f72_f74_f76</t>
  </si>
  <si>
    <t>img-520-003-001</t>
  </si>
  <si>
    <t>Hoelle_C2_f66</t>
  </si>
  <si>
    <t>img-520-003-002</t>
  </si>
  <si>
    <t>Hoelle_C2_f68</t>
  </si>
  <si>
    <t>img-520-003-003</t>
  </si>
  <si>
    <t>Hoelle_C2_f70</t>
  </si>
  <si>
    <t>img-520-003-004</t>
  </si>
  <si>
    <t>Hoelle_C2_f72</t>
  </si>
  <si>
    <t>kleine helle Flecken/Staub/Kratzer im Bild; Fussel; Haar/Kratzer; bunter Fleck (Mitte oben)</t>
  </si>
  <si>
    <t>img-520-003-005</t>
  </si>
  <si>
    <t>Hoelle_C2_f74</t>
  </si>
  <si>
    <t>img-520-003-006</t>
  </si>
  <si>
    <t>Hoelle_C2_f76</t>
  </si>
  <si>
    <t>img-521</t>
  </si>
  <si>
    <t>E30, Regal 6, Kiste 19a</t>
  </si>
  <si>
    <t>Handschriftlich: 1 Bauprobe Himmel-Hölle</t>
  </si>
  <si>
    <t>23,1x5,3</t>
  </si>
  <si>
    <t>img-521-001</t>
  </si>
  <si>
    <t>Bauprobe_Himmel_Hoelle_1_f11_f13_f15_f17_f19_f21</t>
  </si>
  <si>
    <t>"Himmelhölle", Bauprobe</t>
  </si>
  <si>
    <t>23,3x63,6</t>
  </si>
  <si>
    <t>img-521-001-001</t>
  </si>
  <si>
    <t>Bauprobe_Himmel_Hoelle_1_f11</t>
  </si>
  <si>
    <t>img-521-001-002</t>
  </si>
  <si>
    <t>Bauprobe_Himmel_Hoelle_1_f13</t>
  </si>
  <si>
    <t>img-521-001-003</t>
  </si>
  <si>
    <t>Bauprobe_Himmel_Hoelle_1_f15</t>
  </si>
  <si>
    <t>Burkhart,Seidemann;Hans_Otto,Reintsch;Christoph,Posselt;Gisela,Bohmann</t>
  </si>
  <si>
    <t>img-521-001-004</t>
  </si>
  <si>
    <t>Bauprobe_Himmel_Hoelle_1_f17</t>
  </si>
  <si>
    <t>Burkhart,Seidemann;Hans_Otto,Reintsch;Christoph,Posselt;Guenter,Richter</t>
  </si>
  <si>
    <t>img-521-001-005</t>
  </si>
  <si>
    <t>Bauprobe_Himmel_Hoelle_1_f19</t>
  </si>
  <si>
    <t>winzige helle Flecken/Kratzer/Staub im Bild; Fussel</t>
  </si>
  <si>
    <t>img-521-001-006</t>
  </si>
  <si>
    <t>Bauprobe_Himmel_Hoelle_1_f21</t>
  </si>
  <si>
    <t>img-521-002</t>
  </si>
  <si>
    <t>Bauprobe_Himmel_Hoelle_1_f23_f25_f27_f28</t>
  </si>
  <si>
    <t>15,2x3,6</t>
  </si>
  <si>
    <t>img-521-002-001</t>
  </si>
  <si>
    <t>Bauprobe_Himmel_Hoelle_1_f23</t>
  </si>
  <si>
    <t>Anja,Palitzsch;Hans_Otto,Reintsch</t>
  </si>
  <si>
    <t>winzige helle Flecken/Kratzer/Staub im Bild; helle Schlieren/Entwicklungsfehler (entlang oberer Bildrand)</t>
  </si>
  <si>
    <t>img-521-002-002</t>
  </si>
  <si>
    <t>Bauprobe_Himmel_Hoelle_1_f25</t>
  </si>
  <si>
    <t>Anja,Palitzsch;Hans_Otto,Reintsch;Peter,Baumgart;Burkhart,Seidemann;Guenter,Richter</t>
  </si>
  <si>
    <t>img-521-002-003</t>
  </si>
  <si>
    <t>Bauprobe_Himmel_Hoelle_1_f27</t>
  </si>
  <si>
    <t>img-521-002-004</t>
  </si>
  <si>
    <t>Bauprobe_Himmel_Hoelle_1_f28</t>
  </si>
  <si>
    <t>img-521-003</t>
  </si>
  <si>
    <t>Bauprobe_Himmel_Hoelle_1_f31_f33_f35_f37</t>
  </si>
  <si>
    <t>16,2x3,6</t>
  </si>
  <si>
    <t>img-521-003-001</t>
  </si>
  <si>
    <t>Bauprobe_Himmel_Hoelle_1_f31</t>
  </si>
  <si>
    <t>winzige helle Flecken/Kratzer/Staub im Bild; heller Fleck/Entwicklungsfehler (Mitte rechts)</t>
  </si>
  <si>
    <t>img-521-003-002</t>
  </si>
  <si>
    <t>Bauprobe_Himmel_Hoelle_1_f33</t>
  </si>
  <si>
    <t>img-521-003-003</t>
  </si>
  <si>
    <t>Bauprobe_Himmel_Hoelle_1_f35</t>
  </si>
  <si>
    <t>img-521-003-004</t>
  </si>
  <si>
    <t>Bauprobe_Himmel_Hoelle_1_f37</t>
  </si>
  <si>
    <t>img-522</t>
  </si>
  <si>
    <t>Handschriftlich: 2 Bauprobe Himmel Hölle</t>
  </si>
  <si>
    <t>img-522-001</t>
  </si>
  <si>
    <t>Bauprobe_Himmel_Hoelle_2_f5_f7_f9</t>
  </si>
  <si>
    <t>img-522-001-001</t>
  </si>
  <si>
    <t>Bauprobe_Himmel_Hoelle_2_f5</t>
  </si>
  <si>
    <t>Helle Schlieren/ Entwicklungsfehler (oberer Filmrand); feine helle Striche/Kratzer (linker Bildteil)</t>
  </si>
  <si>
    <t>img-522-001-002</t>
  </si>
  <si>
    <t>Bauprobe_Himmel_Hoelle_2_f7</t>
  </si>
  <si>
    <t>Helle blasse Streifen/Kratzer im Bild; Fussel</t>
  </si>
  <si>
    <t>img-522-001-003</t>
  </si>
  <si>
    <t>Bauprobe_Himmel_Hoelle_2_f9</t>
  </si>
  <si>
    <t>großer dunkler Fleck (Mitte oben); winzige helle Flecken/Kratzer/Staub im Bild</t>
  </si>
  <si>
    <t>img-522-002</t>
  </si>
  <si>
    <t>Bauprobe_Himmel_Hoelle_2_f11_f13_f15_f17_f19_f21</t>
  </si>
  <si>
    <t>img-522-002-001</t>
  </si>
  <si>
    <t>Bauprobe_Himmel_Hoelle_2_f11</t>
  </si>
  <si>
    <t>img-522-002-002</t>
  </si>
  <si>
    <t>Bauprobe_Himmel_Hoelle_2_f13</t>
  </si>
  <si>
    <t>img-522-002-003</t>
  </si>
  <si>
    <t>Bauprobe_Himmel_Hoelle_2_f15</t>
  </si>
  <si>
    <t>winzige helle Flecken/Kratzer/Staub im Bild; blasse helle Flecken/Feuchtigkeitsrückstände (oben rechts und Mitte rechts)</t>
  </si>
  <si>
    <t>img-522-002-004</t>
  </si>
  <si>
    <t>Bauprobe_Himmel_Hoelle_2_f17</t>
  </si>
  <si>
    <t>img-522-002-005</t>
  </si>
  <si>
    <t>Bauprobe_Himmel_Hoelle_2_f19</t>
  </si>
  <si>
    <t>blasse helle Streifen (waagrecht, Mitte)</t>
  </si>
  <si>
    <t>img-522-002-006</t>
  </si>
  <si>
    <t>Bauprobe_Himmel_Hoelle_2_f21</t>
  </si>
  <si>
    <t>blasse helle Streifen (waagrecht, Mitte); winzige helle Flecken/Kratzer/Staub im Bild</t>
  </si>
  <si>
    <t>img-522-003</t>
  </si>
  <si>
    <t>Bauprobe_Himmel_Hoelle_2_f23_f25_f27_f29_f31_f33</t>
  </si>
  <si>
    <t>img-522-003-001</t>
  </si>
  <si>
    <t>Bauprobe_Himmel_Hoelle_2_f23</t>
  </si>
  <si>
    <t>img-522-003-002</t>
  </si>
  <si>
    <t>Bauprobe_Himmel_Hoelle_2_f25</t>
  </si>
  <si>
    <t>img-522-003-003</t>
  </si>
  <si>
    <t>Bauprobe_Himmel_Hoelle_2_f27</t>
  </si>
  <si>
    <t>winzige helle Flecken/Staub/Kratzer im Bild; dunkle Schlieren (oberer Filmrand ins Bild verlaufend)</t>
  </si>
  <si>
    <t>img-522-003-004</t>
  </si>
  <si>
    <t>Bauprobe_Himmel_Hoelle_2_f29</t>
  </si>
  <si>
    <t>img-522-003-005</t>
  </si>
  <si>
    <t>Bauprobe_Himmel_Hoelle_2_f31</t>
  </si>
  <si>
    <t>img-522-003-006</t>
  </si>
  <si>
    <t>Bauprobe_Himmel_Hoelle_2_f33</t>
  </si>
  <si>
    <t>img-522-004</t>
  </si>
  <si>
    <t>Bauprobe_Himmel_Hoelle_2_f35_f37</t>
  </si>
  <si>
    <t>img-522-004-001</t>
  </si>
  <si>
    <t>Bauprobe_Himmel_Hoelle_2_f35</t>
  </si>
  <si>
    <t>img-522-004-002</t>
  </si>
  <si>
    <t>Bauprobe_Himmel_Hoelle_2_f37</t>
  </si>
  <si>
    <t>img-522-005</t>
  </si>
  <si>
    <t>Bauprobe_Himmel_Hoelle_2_f39_f41_f43_f45_f47</t>
  </si>
  <si>
    <t>18,2x3,6</t>
  </si>
  <si>
    <t>img-522-005-001</t>
  </si>
  <si>
    <t>Bauprobe_Himmel_Hoelle_2_f39</t>
  </si>
  <si>
    <t>winzige helle Flecken/Staub/Kratzer im Bild; linker Bildrand abgeschnitten</t>
  </si>
  <si>
    <t>img-522-005-002</t>
  </si>
  <si>
    <t>Bauprobe_Himmel_Hoelle_2_f41</t>
  </si>
  <si>
    <t>winzige helle Flecken/Staub/Kratzer im Bild; dünne helle Streifen/Kratzer im Bild</t>
  </si>
  <si>
    <t>img-522-005-003</t>
  </si>
  <si>
    <t>Bauprobe_Himmel_Hoelle_2_f43</t>
  </si>
  <si>
    <t>img-522-005-004</t>
  </si>
  <si>
    <t>Bauprobe_Himmel_Hoelle_2_f45</t>
  </si>
  <si>
    <t>img-522-005-005</t>
  </si>
  <si>
    <t>Bauprobe_Himmel_Hoelle_2_f47</t>
  </si>
  <si>
    <t>img-522-006</t>
  </si>
  <si>
    <t>Bauprobe_Himmel_Hoelle_2_f49_f51_f53_f55_f57_f59</t>
  </si>
  <si>
    <t>23,4x3,6</t>
  </si>
  <si>
    <t>img-522-006-001</t>
  </si>
  <si>
    <t>Bauprobe_Himmel_Hoelle_2_f49</t>
  </si>
  <si>
    <t>img-522-006-002</t>
  </si>
  <si>
    <t>Bauprobe_Himmel_Hoelle_2_f51</t>
  </si>
  <si>
    <t>img-522-006-003</t>
  </si>
  <si>
    <t>Bauprobe_Himmel_Hoelle_2_f53</t>
  </si>
  <si>
    <t>großer heller Fleck/ Fingerabdruck (obere linke Bildecke)</t>
  </si>
  <si>
    <t>img-522-006-004</t>
  </si>
  <si>
    <t>Bauprobe_Himmel_Hoelle_2_f55</t>
  </si>
  <si>
    <t>img-522-006-005</t>
  </si>
  <si>
    <t>Bauprobe_Himmel_Hoelle_2_f57</t>
  </si>
  <si>
    <t>img-522-006-006</t>
  </si>
  <si>
    <t>Bauprobe_Himmel_Hoelle_2_f59</t>
  </si>
  <si>
    <t>img-522-007</t>
  </si>
  <si>
    <t>Bauprobe_Himmel_Hoelle_2_f61_f63_f65_f67_f69_f71</t>
  </si>
  <si>
    <t>23,8x3,6</t>
  </si>
  <si>
    <t>img-522-007-001</t>
  </si>
  <si>
    <t>Bauprobe_Himmel_Hoelle_2_f61</t>
  </si>
  <si>
    <t>img-522-007-002</t>
  </si>
  <si>
    <t>Bauprobe_Himmel_Hoelle_2_f63</t>
  </si>
  <si>
    <t>dunkle schlieren (oberer Filmrand ins Bild verlaufend)</t>
  </si>
  <si>
    <t>img-522-007-003</t>
  </si>
  <si>
    <t>Bauprobe_Himmel_Hoelle_2_f65</t>
  </si>
  <si>
    <t>img-522-007-004</t>
  </si>
  <si>
    <t>Bauprobe_Himmel_Hoelle_2_f67</t>
  </si>
  <si>
    <t>img-522-007-005</t>
  </si>
  <si>
    <t>Bauprobe_Himmel_Hoelle_2_f69</t>
  </si>
  <si>
    <t>img-522-007-006</t>
  </si>
  <si>
    <t>Bauprobe_Himmel_Hoelle_2_f71</t>
  </si>
  <si>
    <t>img-523</t>
  </si>
  <si>
    <t>Handschriftlich: 3 Bauprobe Himmel- Hölle</t>
  </si>
  <si>
    <t>img-523-001</t>
  </si>
  <si>
    <t>Bauprobe_Himmel_Hoelle_3_f7_f9_f11_f13_f15</t>
  </si>
  <si>
    <t>img-523-001-001</t>
  </si>
  <si>
    <t>Bauprobe_Himmel_Hoelle_3_f7</t>
  </si>
  <si>
    <t>img-523-001-002</t>
  </si>
  <si>
    <t>Bauprobe_Himmel_Hoelle_3_f9</t>
  </si>
  <si>
    <t>Mehrere Bilder übereinander entwickelt</t>
  </si>
  <si>
    <t>img-523-001-003</t>
  </si>
  <si>
    <t>Bauprobe_Himmel_Hoelle_3_f11</t>
  </si>
  <si>
    <t>img-523-001-004</t>
  </si>
  <si>
    <t>Bauprobe_Himmel_Hoelle_3_f13</t>
  </si>
  <si>
    <t>img-523-001-005</t>
  </si>
  <si>
    <t>Bauprobe_Himmel_Hoelle_3_f15</t>
  </si>
  <si>
    <t>img-523-002</t>
  </si>
  <si>
    <t>Bauprobe_Himmel_Hoelle_3_f17_f19_f21_f23_f25_f27</t>
  </si>
  <si>
    <t>img-523-002-001</t>
  </si>
  <si>
    <t>Bauprobe_Himmel_Hoelle_3_f17</t>
  </si>
  <si>
    <t>img-523-002-002</t>
  </si>
  <si>
    <t>Bauprobe_Himmel_Hoelle_3_f19</t>
  </si>
  <si>
    <t>img-523-002-003</t>
  </si>
  <si>
    <t>Bauprobe_Himmel_Hoelle_3_f21</t>
  </si>
  <si>
    <t>img-523-002-004</t>
  </si>
  <si>
    <t>Bauprobe_Himmel_Hoelle_3_f23</t>
  </si>
  <si>
    <t>img-523-002-005</t>
  </si>
  <si>
    <t>Bauprobe_Himmel_Hoelle_3_f25</t>
  </si>
  <si>
    <t>img-523-002-006</t>
  </si>
  <si>
    <t>Bauprobe_Himmel_Hoelle_3_f27</t>
  </si>
  <si>
    <t>Peter,Baumgart;Christoph,Posselt;Gisela,Bohmann;Anja,Palitzsch;Burkhart,Seidemann;Hans_Otto,Reintsch</t>
  </si>
  <si>
    <t>img-523-003</t>
  </si>
  <si>
    <t>Bauprobe_Himmel_Hoelle_3_f29_f31_f33_f35_f37_f39</t>
  </si>
  <si>
    <t>img-523-003-001</t>
  </si>
  <si>
    <t>Bauprobe_Himmel_Hoelle_3_f29</t>
  </si>
  <si>
    <t>Christoph,Posselt;Constanze,Schwendler</t>
  </si>
  <si>
    <t>img-523-003-002</t>
  </si>
  <si>
    <t>Bauprobe_Himmel_Hoelle_3_f31</t>
  </si>
  <si>
    <t>img-523-003-003</t>
  </si>
  <si>
    <t>Bauprobe_Himmel_Hoelle_3_f33</t>
  </si>
  <si>
    <t>Constanze,Schwendler;Burkhart,Seidemann;Peter,Baumgart;Gisela,Bohmann;Bernd,Hahnke</t>
  </si>
  <si>
    <t>img-523-003-004</t>
  </si>
  <si>
    <t>Bauprobe_Himmel_Hoelle_3_f35</t>
  </si>
  <si>
    <t>Constanze,Schwendler;Burkhart,Seidemann;Peter,Baumgart;Gisela,Bohmann;Bernd,Hahnke;Anja,Palitzsch;Hans_Otto,Reintsch</t>
  </si>
  <si>
    <t>img-523-003-005</t>
  </si>
  <si>
    <t>Bauprobe_Himmel_Hoelle_3_f37</t>
  </si>
  <si>
    <t>img-523-003-006</t>
  </si>
  <si>
    <t>Bauprobe_Himmel_Hoelle_3_f39</t>
  </si>
  <si>
    <t>img-523-004</t>
  </si>
  <si>
    <t>Bauprobe_Himmel_Hoelle_3_f41_f43_f45_f47_f49_f51</t>
  </si>
  <si>
    <t>img-523-004-001</t>
  </si>
  <si>
    <t>Bauprobe_Himmel_Hoelle_3_f41</t>
  </si>
  <si>
    <t>Constanze,Schwendler;Christoph,Posselt;Anja,Palitzsch;Bernd,Hahnke;Gisela,Bohmann</t>
  </si>
  <si>
    <t>img-523-004-002</t>
  </si>
  <si>
    <t>Bauprobe_Himmel_Hoelle_3_f43</t>
  </si>
  <si>
    <t>img-523-004-003</t>
  </si>
  <si>
    <t>Bauprobe_Himmel_Hoelle_3_f45</t>
  </si>
  <si>
    <t>img-523-004-004</t>
  </si>
  <si>
    <t>Bauprobe_Himmel_Hoelle_3_f47</t>
  </si>
  <si>
    <t>Constanze,Schwendler;Anja,Palitzsch;Bernd,Hahnke;Gisela,Bohmann;Burkhart,Seidemann;Peter,Baumgart;Michael,Vogt</t>
  </si>
  <si>
    <t>img-523-004-005</t>
  </si>
  <si>
    <t>Bauprobe_Himmel_Hoelle_3_f49</t>
  </si>
  <si>
    <t>Hans_Otto,Reintsch;Burkhart,Seidemann;Anja,Palitzsch;Peter,Baumgart</t>
  </si>
  <si>
    <t>img-523-004-006</t>
  </si>
  <si>
    <t>Bauprobe_Himmel_Hoelle_3_f51</t>
  </si>
  <si>
    <t>img-523-005</t>
  </si>
  <si>
    <t>Bauprobe_Himmel_Hoelle_3_f53_f55_f57_f59_f61_f63</t>
  </si>
  <si>
    <t>img-523-005-001</t>
  </si>
  <si>
    <t>Bauprobe_Himmel_Hoelle_3_f53</t>
  </si>
  <si>
    <t>Anja,Palitzsch;Burkhart,Seidemann;Christoph,Posselt;Constanze,Schwendler;Hans_Otto,Reintsch;Bernd,Hahnke</t>
  </si>
  <si>
    <t>img-523-005-002</t>
  </si>
  <si>
    <t>Bauprobe_Himmel_Hoelle_3_f55</t>
  </si>
  <si>
    <t>Michael,Vogt;Gisela,Bohmann;Christoph,Posselt</t>
  </si>
  <si>
    <t>img-523-005-003</t>
  </si>
  <si>
    <t>Bauprobe_Himmel_Hoelle_3_f57</t>
  </si>
  <si>
    <t>Flüssigkeitsrückstände (oberer Bildteil links)</t>
  </si>
  <si>
    <t>img-523-005-004</t>
  </si>
  <si>
    <t>Bauprobe_Himmel_Hoelle_3_f59</t>
  </si>
  <si>
    <t>img-523-005-005</t>
  </si>
  <si>
    <t>Bauprobe_Himmel_Hoelle_3_f61</t>
  </si>
  <si>
    <t>img-523-005-006</t>
  </si>
  <si>
    <t>Bauprobe_Himmel_Hoelle_3_f63</t>
  </si>
  <si>
    <t>img-523-006</t>
  </si>
  <si>
    <t>Bauprobe_Himmel_Hoelle_3_f65_f67_f69_f71_f73_f75</t>
  </si>
  <si>
    <t>img-523-006-001</t>
  </si>
  <si>
    <t>Bauprobe_Himmel_Hoelle_3_f65</t>
  </si>
  <si>
    <t>linker Filmrand abgeschnitten</t>
  </si>
  <si>
    <t>img-523-006-002</t>
  </si>
  <si>
    <t>Bauprobe_Himmel_Hoelle_3_f67</t>
  </si>
  <si>
    <t>Riss (unterer Filmrand rechts)</t>
  </si>
  <si>
    <t>img-523-006-003</t>
  </si>
  <si>
    <t>Bauprobe_Himmel_Hoelle_3_f69</t>
  </si>
  <si>
    <t>Christoph,Posselt;Constanze,Schwendler;Anja,Palitzsch;Peter,Baumgart;Gisela,Bohmann</t>
  </si>
  <si>
    <t>Riss (unterer Filmrand Mitte)</t>
  </si>
  <si>
    <t>img-523-006-004</t>
  </si>
  <si>
    <t>Bauprobe_Himmel_Hoelle_3_f71</t>
  </si>
  <si>
    <t>Christoph,Posselt;Anja,Palitzsch;Gisela,Bohmann;Bernd,Hahnke;Peter,Baumgart</t>
  </si>
  <si>
    <t>img-523-006-005</t>
  </si>
  <si>
    <t>Bauprobe_Himmel_Hoelle_3_f73</t>
  </si>
  <si>
    <t>Christoph,Posselt;Anja,Palitzsch;Gisela,Bohmann;Bernd,Hahnke;Constanze,Schwendler;Hans_Otto,Reintsch</t>
  </si>
  <si>
    <t>img-523-006-006</t>
  </si>
  <si>
    <t>Bauprobe_Himmel_Hoelle_3_f75</t>
  </si>
  <si>
    <t>img-524</t>
  </si>
  <si>
    <t>Handschriftlich: 4 Bauprobe Himmel' Hölle</t>
  </si>
  <si>
    <t>06.09.2019</t>
  </si>
  <si>
    <t>img-524-001</t>
  </si>
  <si>
    <t>Bauprobe_Himmel_Hoelle_4_f8_f10_f12_f14_f16_f18</t>
  </si>
  <si>
    <t>23,5x3,6</t>
  </si>
  <si>
    <t>img-524-001-001</t>
  </si>
  <si>
    <t>Bauprobe_Himmel_Hoelle_4_f8</t>
  </si>
  <si>
    <t>img-524-001-002</t>
  </si>
  <si>
    <t>Bauprobe_Himmel_Hoelle_4_f10</t>
  </si>
  <si>
    <t>Bernd,Hahnke;Christoph,Posselt;Gisela,Bohmann;Anja,Palitzsch;Peter,Baumgart</t>
  </si>
  <si>
    <t>helle blasse Streifen/Kratzer im Bild</t>
  </si>
  <si>
    <t>img-524-001-003</t>
  </si>
  <si>
    <t>Bauprobe_Himmel_Hoelle_4_f12</t>
  </si>
  <si>
    <t>Bernd,Hahnke;Christoph,Posselt;Gisela,Bohmann;Anja,Palitzsch;Peter,Baumgart;Hans_Otto,Reintsch</t>
  </si>
  <si>
    <t>img-524-001-004</t>
  </si>
  <si>
    <t>Bauprobe_Himmel_Hoelle_4_f14</t>
  </si>
  <si>
    <t>Bernd,Hahnke;Constanze,Schwendler;Anja,Palitzsch</t>
  </si>
  <si>
    <t>img-524-001-005</t>
  </si>
  <si>
    <t>Bauprobe_Himmel_Hoelle_4_f16</t>
  </si>
  <si>
    <t>Bernd,Hahnke;Constanze,Schwendler;Peter,Baumgart;Anja,Palitzsch</t>
  </si>
  <si>
    <t>gug</t>
  </si>
  <si>
    <t>img-524-001-006</t>
  </si>
  <si>
    <t>Bauprobe_Himmel_Hoelle_4_f18</t>
  </si>
  <si>
    <t>img-524-002</t>
  </si>
  <si>
    <t>Bauprobe_Himmel_Hoelle_4_f19_f21_f23_f25_f27_f29</t>
  </si>
  <si>
    <t>img-524-002-001</t>
  </si>
  <si>
    <t>Bauprobe_Himmel_Hoelle_4_f19</t>
  </si>
  <si>
    <t>img-524-002-002</t>
  </si>
  <si>
    <t>Bauprobe_Himmel_Hoelle_4_f21</t>
  </si>
  <si>
    <t>img-524-002-003</t>
  </si>
  <si>
    <t>Bauprobe_Himmel_Hoelle_4_f23</t>
  </si>
  <si>
    <t>img-524-002-004</t>
  </si>
  <si>
    <t>Bauprobe_Himmel_Hoelle_4_f25</t>
  </si>
  <si>
    <t>img-524-002-005</t>
  </si>
  <si>
    <t>Bauprobe_Himmel_Hoelle_4_f27</t>
  </si>
  <si>
    <t>bunter Fleck (Mitte oben)</t>
  </si>
  <si>
    <t>img-524-002-006</t>
  </si>
  <si>
    <t>Bauprobe_Himmel_Hoelle_4_f29</t>
  </si>
  <si>
    <t>img-524-003</t>
  </si>
  <si>
    <t>Bauprobe_Himmel_Hoelle_4_f31_f33_f35_f37_f39_f41</t>
  </si>
  <si>
    <t>img-524-003-001</t>
  </si>
  <si>
    <t>Bauprobe_Himmel_Hoelle_4_f31</t>
  </si>
  <si>
    <t>img-524-003-002</t>
  </si>
  <si>
    <t>Bauprobe_Himmel_Hoelle_4_f33</t>
  </si>
  <si>
    <t>Dunkle Schlieren (entlang oberer Filmrand ins Bild verlaufend); winzige helle Flecken/Kratzer/Staub im Bild</t>
  </si>
  <si>
    <t>img-524-003-003</t>
  </si>
  <si>
    <t>Bauprobe_Himmel_Hoelle_4_f35</t>
  </si>
  <si>
    <t>img-524-003-004</t>
  </si>
  <si>
    <t>Bauprobe_Himmel_Hoelle_4_f37</t>
  </si>
  <si>
    <t>img-524-003-005</t>
  </si>
  <si>
    <t>Bauprobe_Himmel_Hoelle_4_f39</t>
  </si>
  <si>
    <t>img-524-003-006</t>
  </si>
  <si>
    <t>Bauprobe_Himmel_Hoelle_4_f41</t>
  </si>
  <si>
    <t>img-524-004</t>
  </si>
  <si>
    <t>Bauprobe_Himmel_Hoelle_4_f43_f45_f47_f49_f51_f53</t>
  </si>
  <si>
    <t>img-524-004-001</t>
  </si>
  <si>
    <t>Bauprobe_Himmel_Hoelle_4_f43</t>
  </si>
  <si>
    <t>img-524-004-002</t>
  </si>
  <si>
    <t>Bauprobe_Himmel_Hoelle_4_f45</t>
  </si>
  <si>
    <t>img-524-004-003</t>
  </si>
  <si>
    <t>Bauprobe_Himmel_Hoelle_4_f47</t>
  </si>
  <si>
    <t>img-524-004-004</t>
  </si>
  <si>
    <t>Bauprobe_Himmel_Hoelle_4_f49</t>
  </si>
  <si>
    <t>img-524-004-005</t>
  </si>
  <si>
    <t>Bauprobe_Himmel_Hoelle_4_f51</t>
  </si>
  <si>
    <t>winzige helle Flecke/Kratzer/Staub im Bild</t>
  </si>
  <si>
    <t>img-524-004-006</t>
  </si>
  <si>
    <t>Bauprobe_Himmel_Hoelle_4_f53</t>
  </si>
  <si>
    <t>img-524-005</t>
  </si>
  <si>
    <t>Bauprobe_Himmel_Hoelle_4_f55_f57_f59_f61_f63_f65</t>
  </si>
  <si>
    <t>img-524-005-001</t>
  </si>
  <si>
    <t>Bauprobe_Himmel_Hoelle_4_f55</t>
  </si>
  <si>
    <t>img-524-005-002</t>
  </si>
  <si>
    <t>Bauprobe_Himmel_Hoelle_4_f57</t>
  </si>
  <si>
    <t>img-524-005-003</t>
  </si>
  <si>
    <t>Bauprobe_Himmel_Hoelle_4_f59</t>
  </si>
  <si>
    <t>img-524-005-004</t>
  </si>
  <si>
    <t>Bauprobe_Himmel_Hoelle_4_f61</t>
  </si>
  <si>
    <t>img-524-005-005</t>
  </si>
  <si>
    <t>Bauprobe_Himmel_Hoelle_4_f63</t>
  </si>
  <si>
    <t>img-524-005-006</t>
  </si>
  <si>
    <t>Bauprobe_Himmel_Hoelle_4_f65</t>
  </si>
  <si>
    <t>img-524-006</t>
  </si>
  <si>
    <t>Bauprobe_Himmel_Hoelle_4_f68_f70_f72_f74_f76</t>
  </si>
  <si>
    <t>img-524-006-001</t>
  </si>
  <si>
    <t>Bauprobe_Himmel_Hoelle_4_f68</t>
  </si>
  <si>
    <t>img-524-006-002</t>
  </si>
  <si>
    <t>Bauprobe_Himmel_Hoelle_4_f70</t>
  </si>
  <si>
    <t>img-524-006-003</t>
  </si>
  <si>
    <t>Bauprobe_Himmel_Hoelle_4_f72</t>
  </si>
  <si>
    <t>img-524-006-004</t>
  </si>
  <si>
    <t>Bauprobe_Himmel_Hoelle_4_f74</t>
  </si>
  <si>
    <t>img-524-006-005</t>
  </si>
  <si>
    <t>Bauprobe_Himmel_Hoelle_4_f76</t>
  </si>
  <si>
    <t>img-525</t>
  </si>
  <si>
    <t>Handschriftlich: Pantomime Himmel + Hölle Gisela Bohmann</t>
  </si>
  <si>
    <t>img-525-001</t>
  </si>
  <si>
    <t>Pantomime_Himmel_Hoelle_Giselan_Bohmann_1_f9_f11_f13_f15_f17_f19</t>
  </si>
  <si>
    <t>"Himmelhölle", Probe</t>
  </si>
  <si>
    <t>img-525-001-001</t>
  </si>
  <si>
    <t>Pantomime_Himmel_Hoelle_Giselan_Bohmann_1_f9</t>
  </si>
  <si>
    <t>img-525-001-002</t>
  </si>
  <si>
    <t>Pantomime_Himmel_Hoelle_Giselan_Bohmann_1_f11</t>
  </si>
  <si>
    <t>img-525-001-003</t>
  </si>
  <si>
    <t>Pantomime_Himmel_Hoelle_Giselan_Bohmann_1_f13</t>
  </si>
  <si>
    <t>img-525-001-004</t>
  </si>
  <si>
    <t>Pantomime_Himmel_Hoelle_Giselan_Bohmann_1_f15</t>
  </si>
  <si>
    <t>img-525-001-005</t>
  </si>
  <si>
    <t>Pantomime_Himmel_Hoelle_Giselan_Bohmann_1_f17</t>
  </si>
  <si>
    <t>img-525-001-006</t>
  </si>
  <si>
    <t>Pantomime_Himmel_Hoelle_Giselan_Bohmann_1_f19</t>
  </si>
  <si>
    <t>img-525-002</t>
  </si>
  <si>
    <t>Pantomime_Himmel_Hoelle_Giselan_Bohmann_1_f22_f24_f26_f28</t>
  </si>
  <si>
    <t>16,1x3,6</t>
  </si>
  <si>
    <t>img-525-002-001</t>
  </si>
  <si>
    <t>Pantomime_Himmel_Hoelle_Giselan_Bohmann_1_f22</t>
  </si>
  <si>
    <t>blau verfärbt/Entwicklungsfehler</t>
  </si>
  <si>
    <t>img-525-002-002</t>
  </si>
  <si>
    <t>Pantomime_Himmel_Hoelle_Giselan_Bohmann_1_f24</t>
  </si>
  <si>
    <t>blau verfärbt; großer dunkler Fleck (Mitte/Mitte)</t>
  </si>
  <si>
    <t>img-525-002-003</t>
  </si>
  <si>
    <t>Pantomime_Himmel_Hoelle_Giselan_Bohmann_1_f26</t>
  </si>
  <si>
    <t>img-525-002-004</t>
  </si>
  <si>
    <t>Pantomime_Himmel_Hoelle_Giselan_Bohmann_1_f28</t>
  </si>
  <si>
    <t>blau verfärbt/Entwicklungsfehler; Loch/Kratzer (unten rechts)</t>
  </si>
  <si>
    <t>img-525-003</t>
  </si>
  <si>
    <t>Pantomime_Himmel_Hoelle_Giselan_Bohmann_1_f30_f32_f34_f36_f38_f40</t>
  </si>
  <si>
    <t>img-525-003-001</t>
  </si>
  <si>
    <t>Pantomime_Himmel_Hoelle_Giselan_Bohmann_1_f30</t>
  </si>
  <si>
    <t>blau verfärbt/Entwicklungsfehler; untere linke Ecke abgeschnitten</t>
  </si>
  <si>
    <t>img-525-003-002</t>
  </si>
  <si>
    <t>Pantomime_Himmel_Hoelle_Giselan_Bohmann_1_f32</t>
  </si>
  <si>
    <t>img-525-003-003</t>
  </si>
  <si>
    <t>Pantomime_Himmel_Hoelle_Giselan_Bohmann_1_f34</t>
  </si>
  <si>
    <t>img-525-003-004</t>
  </si>
  <si>
    <t>Pantomime_Himmel_Hoelle_Giselan_Bohmann_1_f36</t>
  </si>
  <si>
    <t>img-525-003-005</t>
  </si>
  <si>
    <t>Pantomime_Himmel_Hoelle_Giselan_Bohmann_1_f38</t>
  </si>
  <si>
    <t>blau verfärbt/Entwicklungsfehler; helle Flecken im Bild</t>
  </si>
  <si>
    <t>img-525-003-006</t>
  </si>
  <si>
    <t>Pantomime_Himmel_Hoelle_Giselan_Bohmann_1_f40</t>
  </si>
  <si>
    <t>blau verfärbt/Entwicklungsfehler; dunkle Flecken/Fingerabdruck (oben links)</t>
  </si>
  <si>
    <t>img-525-004</t>
  </si>
  <si>
    <t>Pantomime_Himmel_Hoelle_Giselan_Bohmann_1_f42_f44_f46_f48_f50_f52</t>
  </si>
  <si>
    <t>img-525-004-001</t>
  </si>
  <si>
    <t>Pantomime_Himmel_Hoelle_Giselan_Bohmann_1_f42</t>
  </si>
  <si>
    <t>img-525-004-002</t>
  </si>
  <si>
    <t>Pantomime_Himmel_Hoelle_Giselan_Bohmann_1_f44</t>
  </si>
  <si>
    <t>blau verfärbt/Entwicklungsfehler; helle Flecken/Kratzer/Staub im Bild</t>
  </si>
  <si>
    <t>img-525-004-003</t>
  </si>
  <si>
    <t>Pantomime_Himmel_Hoelle_Giselan_Bohmann_1_f46</t>
  </si>
  <si>
    <t>img-525-004-004</t>
  </si>
  <si>
    <t>Pantomime_Himmel_Hoelle_Giselan_Bohmann_1_f48</t>
  </si>
  <si>
    <t>blau verfärbt/Entwicklungsfehler; helle Flecken/Kratzer/Staub im Bild, Fussel</t>
  </si>
  <si>
    <t>img-525-004-005</t>
  </si>
  <si>
    <t>Pantomime_Himmel_Hoelle_Giselan_Bohmann_1_f50</t>
  </si>
  <si>
    <t>blau verfärbt/Entwicklungsfehler; helle Flecken  und Kratzer im Bild</t>
  </si>
  <si>
    <t>img-525-004-006</t>
  </si>
  <si>
    <t>Pantomime_Himmel_Hoelle_Giselan_Bohmann_1_f452</t>
  </si>
  <si>
    <t>blau verfärbt/Entwicklungsfehler; helle Flecken  und Kratzer im Bild; obere recht Filmecke abgeschnitten</t>
  </si>
  <si>
    <t>img-525-005</t>
  </si>
  <si>
    <t>Pantomime_Himmel_Hoelle_Giselan_Bohmann_1_f54_f56_f58_f60_f62_f64</t>
  </si>
  <si>
    <t>img-525-005-001</t>
  </si>
  <si>
    <t>Pantomime_Himmel_Hoelle_Giselan_Bohmann_1_f54</t>
  </si>
  <si>
    <t>img-525-005-002</t>
  </si>
  <si>
    <t>Pantomime_Himmel_Hoelle_Giselan_Bohmann_1_f56</t>
  </si>
  <si>
    <t>blau verfärbt/Entwicklungsfehler; winzige helle Flecken/Kratzer/Staub im Bild</t>
  </si>
  <si>
    <t>img-525-005-003</t>
  </si>
  <si>
    <t>Pantomime_Himmel_Hoelle_Giselan_Bohmann_1_f58</t>
  </si>
  <si>
    <t>img-525-005-004</t>
  </si>
  <si>
    <t>Pantomime_Himmel_Hoelle_Giselan_Bohmann_1_f60</t>
  </si>
  <si>
    <t>img-525-005-005</t>
  </si>
  <si>
    <t>Pantomime_Himmel_Hoelle_Giselan_Bohmann_1_f62</t>
  </si>
  <si>
    <t>img-525-005-006</t>
  </si>
  <si>
    <t>Pantomime_Himmel_Hoelle_Giselan_Bohmann_1_f64</t>
  </si>
  <si>
    <t>blau verfärbt/Entwicklungsfehler; linke untere Bildecke abgeschnitten</t>
  </si>
  <si>
    <t>img-525-006</t>
  </si>
  <si>
    <t>Pantomime_Himmel_Hoelle_Giselan_Bohmann_1_f66_f68_f70_f72</t>
  </si>
  <si>
    <t>14,9x3,6</t>
  </si>
  <si>
    <t>img-525-006-001</t>
  </si>
  <si>
    <t>Pantomime_Himmel_Hoelle_Giselan_Bohmann_1_f66</t>
  </si>
  <si>
    <t>img-525-006-002</t>
  </si>
  <si>
    <t>Pantomime_Himmel_Hoelle_Giselan_Bohmann_1_f68</t>
  </si>
  <si>
    <t>img-525-006-003</t>
  </si>
  <si>
    <t>Pantomime_Himmel_Hoelle_Giselan_Bohmann_1_f70</t>
  </si>
  <si>
    <t>img-525-006-004</t>
  </si>
  <si>
    <t>Pantomime_Himmel_Hoelle_Giselan_Bohmann_1_f72</t>
  </si>
  <si>
    <t>img-525-007</t>
  </si>
  <si>
    <t>Pantomime_Himmel_Hoelle_Giselan_Bohmann_2_f6_f8_f10_f12_f14_f16</t>
  </si>
  <si>
    <t>img-525-007-001</t>
  </si>
  <si>
    <t>Pantomime_Himmel_Hoelle_Giselan_Bohmann_2_f6</t>
  </si>
  <si>
    <t>img-525-007-002</t>
  </si>
  <si>
    <t>Pantomime_Himmel_Hoelle_Giselan_Bohmann_2_f8</t>
  </si>
  <si>
    <t>img-525-007-003</t>
  </si>
  <si>
    <t>Pantomime_Himmel_Hoelle_Giselan_Bohmann_2_f10</t>
  </si>
  <si>
    <t>img-525-007-004</t>
  </si>
  <si>
    <t>Pantomime_Himmel_Hoelle_Giselan_Bohmann_2_f12</t>
  </si>
  <si>
    <t>img-525-007-005</t>
  </si>
  <si>
    <t>Pantomime_Himmel_Hoelle_Giselan_Bohmann_2_f14</t>
  </si>
  <si>
    <t>img-525-007-006</t>
  </si>
  <si>
    <t>Pantomime_Himmel_Hoelle_Giselan_Bohmann_2_f16</t>
  </si>
  <si>
    <t>img-525-008</t>
  </si>
  <si>
    <t>Pantomime_Himmel_Hoelle_Giselan_Bohmann_2_f18_f20_f22_f24_f26_f28</t>
  </si>
  <si>
    <t>img-525-008-001</t>
  </si>
  <si>
    <t>Pantomime_Himmel_Hoelle_Giselan_Bohmann_2_f18</t>
  </si>
  <si>
    <t>img-525-008-002</t>
  </si>
  <si>
    <t>Pantomime_Himmel_Hoelle_Giselan_Bohmann_2_f120</t>
  </si>
  <si>
    <t>img-525-008-003</t>
  </si>
  <si>
    <t>Pantomime_Himmel_Hoelle_Giselan_Bohmann_2_f22</t>
  </si>
  <si>
    <t>img-525-008-004</t>
  </si>
  <si>
    <t>Pantomime_Himmel_Hoelle_Giselan_Bohmann_2_f24</t>
  </si>
  <si>
    <t>winzige helle Flecken/Kratzer/Staub im Bild; Flüssigkeitsrückstände (oberer Filmrand)</t>
  </si>
  <si>
    <t>img-525-008-005</t>
  </si>
  <si>
    <t>Pantomime_Himmel_Hoelle_Giselan_Bohmann_2_f26</t>
  </si>
  <si>
    <t>img-525-008-006</t>
  </si>
  <si>
    <t>Pantomime_Himmel_Hoelle_Giselan_Bohmann_2_f28</t>
  </si>
  <si>
    <t>img-526</t>
  </si>
  <si>
    <t>Handschriftlich: Repronegative - Himmelhölle-</t>
  </si>
  <si>
    <t>img-526-001</t>
  </si>
  <si>
    <t>Repronegative_Himmelhoelle_f1</t>
  </si>
  <si>
    <t>"Himmelhölle", Plakatvorlage</t>
  </si>
  <si>
    <t>7x5,1</t>
  </si>
  <si>
    <t>img-526-002</t>
  </si>
  <si>
    <t>Repronegative_Himmelhoelle_f2</t>
  </si>
  <si>
    <t>7x5</t>
  </si>
  <si>
    <t>img-526-003</t>
  </si>
  <si>
    <t>Repronegative_Himmelhoelle_f3</t>
  </si>
  <si>
    <t>7,1x6,3</t>
  </si>
  <si>
    <t>img-526-004</t>
  </si>
  <si>
    <t>Repronegative_Himmelhoelle_f4</t>
  </si>
  <si>
    <t>3,5x4,4</t>
  </si>
  <si>
    <t>img-527</t>
  </si>
  <si>
    <t>Handschriftlich: Himmel mit Wolken f. Bühnenbilder</t>
  </si>
  <si>
    <t xml:space="preserve">Foto 65 </t>
  </si>
  <si>
    <t>img-527-001</t>
  </si>
  <si>
    <t>Himmel_mit_Wolken_Bilder_fuer_Buehnenbild_f1_f2_f3</t>
  </si>
  <si>
    <t>img-527-001-001</t>
  </si>
  <si>
    <t>Himmel_mit_Wolken_Bilder_fuer_Buehnenbild_f1</t>
  </si>
  <si>
    <t>Kein Abstand zu img-527-001-002</t>
  </si>
  <si>
    <t>img-527-001-002</t>
  </si>
  <si>
    <t>Himmel_mit_Wolken_Bilder_fuer_Buehnenbild_f2</t>
  </si>
  <si>
    <t>Kein Abstand zu img-527-001-001</t>
  </si>
  <si>
    <t>img-527-001-003</t>
  </si>
  <si>
    <t>Himmel_mit_Wolken_Bilder_fuer_Buehnenbild_f3</t>
  </si>
  <si>
    <t>img-527-002</t>
  </si>
  <si>
    <t>Himmel_mit_Wolken_Bilder_f5_f6_f7</t>
  </si>
  <si>
    <t>img-527-002-001</t>
  </si>
  <si>
    <t>Himmel_mit_Wolken_Bilder_f5</t>
  </si>
  <si>
    <t>Überblendung zu img-527-002-002</t>
  </si>
  <si>
    <t>img-527-002-002</t>
  </si>
  <si>
    <t>Himmel_mit_Wolken_Bilder_f6</t>
  </si>
  <si>
    <t>Überblendung zu img-527-002-001 und img-527-002-003</t>
  </si>
  <si>
    <t>img-527-002-003</t>
  </si>
  <si>
    <t>Himmel_mit_Wolken_Bilder_f7</t>
  </si>
  <si>
    <t>img-527-003</t>
  </si>
  <si>
    <t>Himmel_mit_Wolken_Bilder_fuer_Buehnenbild_f8_f9_f10</t>
  </si>
  <si>
    <t>img-527-003-001</t>
  </si>
  <si>
    <t>Himmel_mit_Wolken_Bilder_fuer_Buehnenbild_f8</t>
  </si>
  <si>
    <t>Kein Abstand zu img-527-003-002</t>
  </si>
  <si>
    <t>img-527-003-002</t>
  </si>
  <si>
    <t>Himmel_mit_Wolken_Bilder_fuer_Buehnenbild_f9</t>
  </si>
  <si>
    <t>Überblendung zu img-527-003-001 und kein Abstand zu img-527-003-003</t>
  </si>
  <si>
    <t>img-527-003-003</t>
  </si>
  <si>
    <t>Himmel_mit_Wolken_Bilder_fuer_Buehnenbild_f10</t>
  </si>
  <si>
    <t>Überblendung zu img-527-003-002</t>
  </si>
  <si>
    <t>img-527-004</t>
  </si>
  <si>
    <t>Himmel_mit_Wolken_Bilder_f12_f13_f14</t>
  </si>
  <si>
    <t>21,5x6,1</t>
  </si>
  <si>
    <t>img-527-004-001</t>
  </si>
  <si>
    <t>Himmel_mit_Wolken_Bilder_f12</t>
  </si>
  <si>
    <t>img-527-004-002</t>
  </si>
  <si>
    <t>Himmel_mit_Wolken_Bilder_f13</t>
  </si>
  <si>
    <t>img-527-004-003</t>
  </si>
  <si>
    <t>Himmel_mit_Wolken_Bilder_f14</t>
  </si>
  <si>
    <t>E30, Regal 6, Kiste 20</t>
  </si>
  <si>
    <t>09.09.2019</t>
  </si>
  <si>
    <t>img-S528-001</t>
  </si>
  <si>
    <t>"Orfeus"; Aufführung/Probe</t>
  </si>
  <si>
    <t>Stempel: Aufnahme Barbara Meffert 1297 Zepernick Zeiterstraße 28 Konto 6692-44-4084 Sparkasse Berlin</t>
  </si>
  <si>
    <t>23,8x18,1</t>
  </si>
  <si>
    <t>img-S528-002</t>
  </si>
  <si>
    <t>img-S528-003</t>
  </si>
  <si>
    <t>23,8x18</t>
  </si>
  <si>
    <t>img-S528-004</t>
  </si>
  <si>
    <t>Christoph,Posselt;Peter,Baumgart;Gisela,Bohmann;Bernd,Hahnke</t>
  </si>
  <si>
    <t>img-S528-005</t>
  </si>
  <si>
    <t>Gisela,Bohmann;Hans_Otto,Reintsch</t>
  </si>
  <si>
    <t>23,6x17,9</t>
  </si>
  <si>
    <t>img-S528-006</t>
  </si>
  <si>
    <t>Hans_Otto,Reintsch;Peter,Baumgart</t>
  </si>
  <si>
    <t>img-S528-007</t>
  </si>
  <si>
    <t>17,8x23,7</t>
  </si>
  <si>
    <t>img-S528-008</t>
  </si>
  <si>
    <t>img-S528-009</t>
  </si>
  <si>
    <t>17,9x24</t>
  </si>
  <si>
    <t>img-S528-010</t>
  </si>
  <si>
    <t>Stempel: Deutsches Theater 104 Berlin, Schumannstr. 13a</t>
  </si>
  <si>
    <t>18,1x24</t>
  </si>
  <si>
    <t>img-S528-011</t>
  </si>
  <si>
    <t>23,2x17,9</t>
  </si>
  <si>
    <t>img-S528-012</t>
  </si>
  <si>
    <t>18,2x23,8</t>
  </si>
  <si>
    <t>img-S528-013</t>
  </si>
  <si>
    <t>17,8x23,6</t>
  </si>
  <si>
    <t>img-S528-014</t>
  </si>
  <si>
    <t>18,1x23,2</t>
  </si>
  <si>
    <t>img-S528-015</t>
  </si>
  <si>
    <t>23,9x18,1</t>
  </si>
  <si>
    <t>img-S528-016</t>
  </si>
  <si>
    <t>Hans_Otto,Reintsch;Bernd,Hahnke;Anja,Palitzsch;Karin,Jerosch</t>
  </si>
  <si>
    <t>17,6x23,1</t>
  </si>
  <si>
    <t>img-S528-017</t>
  </si>
  <si>
    <t>18,2x24</t>
  </si>
  <si>
    <t>img-S528-018</t>
  </si>
  <si>
    <t>17,9x23,6</t>
  </si>
  <si>
    <t>img-S528-019</t>
  </si>
  <si>
    <t>img-S528-020</t>
  </si>
  <si>
    <t>18,2x23,7</t>
  </si>
  <si>
    <t>img-S528-021</t>
  </si>
  <si>
    <t>18,1x23,7</t>
  </si>
  <si>
    <t>img-S528-022</t>
  </si>
  <si>
    <t>17,5x23,3</t>
  </si>
  <si>
    <t>img-S528-023</t>
  </si>
  <si>
    <t>18,2x23,6</t>
  </si>
  <si>
    <t>img-S528-024</t>
  </si>
  <si>
    <t>17,9x23,5</t>
  </si>
  <si>
    <t>img-S528-025</t>
  </si>
  <si>
    <t>img-S528-026</t>
  </si>
  <si>
    <t>17x23,3</t>
  </si>
  <si>
    <t>img-S528-027</t>
  </si>
  <si>
    <t>24x18,2</t>
  </si>
  <si>
    <t>img-S528-028</t>
  </si>
  <si>
    <t>18x23,9</t>
  </si>
  <si>
    <t>img-S528-029</t>
  </si>
  <si>
    <t>17,6x23,3</t>
  </si>
  <si>
    <t>img-S528-030</t>
  </si>
  <si>
    <t>23,1x17,6</t>
  </si>
  <si>
    <t>img-S528-031</t>
  </si>
  <si>
    <t>Hans_Otto,Reintsch;Karin,Jerosch</t>
  </si>
  <si>
    <t>img-S528-032</t>
  </si>
  <si>
    <t>23,5x17,7</t>
  </si>
  <si>
    <t>img-S528-033</t>
  </si>
  <si>
    <t>img-S528-034</t>
  </si>
  <si>
    <t>18x23,6</t>
  </si>
  <si>
    <t>img-S528-035</t>
  </si>
  <si>
    <t>Peter,Baumgart;Gisela,Bohmann;Bernd,Hahnke;Karin,Jerosch;Guenter,Richter;Anja,Palitzsch</t>
  </si>
  <si>
    <t>img-S528-036</t>
  </si>
  <si>
    <t>img-529</t>
  </si>
  <si>
    <t>Handschriftlich: Himmel NC
Stempel: Foto Wolfram Schmidt Bildjournalist Vd. Dunckerstraße 7 1058 Berlin Telefon: 4484295 Kto.-Nr 6692 4264666</t>
  </si>
  <si>
    <t>23,7x6,5</t>
  </si>
  <si>
    <t>img-529-001</t>
  </si>
  <si>
    <t>Himmel_Hoelle_NC_A_f3_f5_f7_f9_f11_f13</t>
  </si>
  <si>
    <t>"Himmelhölle", Aufführung/ Probe</t>
  </si>
  <si>
    <t>Wolfram,Schmidt</t>
  </si>
  <si>
    <t>tif / tiff</t>
  </si>
  <si>
    <t>img-529-001-001</t>
  </si>
  <si>
    <t>Himmel_Hoelle_NC_A_f3</t>
  </si>
  <si>
    <t>Gisela,Bohmann;Bernd,Hahnke;Constanze,Schwendler</t>
  </si>
  <si>
    <t>img-529-001-002</t>
  </si>
  <si>
    <t>Himmel_Hoelle_NC_A_f5</t>
  </si>
  <si>
    <t>img-529-001-003</t>
  </si>
  <si>
    <t>Himmel_Hoelle_NC_A_f7</t>
  </si>
  <si>
    <t>img-529-001-004</t>
  </si>
  <si>
    <t>Himmel_Hoelle_NC_A_f9</t>
  </si>
  <si>
    <t>img-529-001-005</t>
  </si>
  <si>
    <t>Himmel_Hoelle_NC_A_f11</t>
  </si>
  <si>
    <t>Gisela,Bohmann;Bernd,Hahnke;Constanze,Schwendler;Anja,Palitzsch;Peter,Baumgart;Hans_Otto,Reintsch;Michael,Vogt</t>
  </si>
  <si>
    <t>img-529-001-006</t>
  </si>
  <si>
    <t>Himmel_Hoelle_NC_A_f13</t>
  </si>
  <si>
    <t>Gisela,Bohmann;Bernd,Hahnke;Constanze,Schwendler;Anja,Palitzsch;Peter,Baumgart;Hans_Otto,Reintsch;Michael,Vogt;Burkhart,Seidemann;Christoph,Posselt</t>
  </si>
  <si>
    <t>img-529-002</t>
  </si>
  <si>
    <t>Himmel_Hoelle_NC_A_f15_f17_f19_f21_f23_f25</t>
  </si>
  <si>
    <t>img-529-002-001</t>
  </si>
  <si>
    <t>Himmel_Hoelle_NC_A_f15</t>
  </si>
  <si>
    <t>Gisela,Bohmann;Bernd,Hahnke;Constanze,Schwendler;Anja,Palitzsch;Peter,Baumgart;Hans_Otto,Reintsch;Michael,Vogt;Burkhart,Seidemann</t>
  </si>
  <si>
    <t>winzie helle Flecken/Kratzer/Staub im Bild</t>
  </si>
  <si>
    <t>img-529-002-002</t>
  </si>
  <si>
    <t>Himmel_Hoelle_NC_A_f17</t>
  </si>
  <si>
    <t>img-529-002-003</t>
  </si>
  <si>
    <t>Himmel_Hoelle_NC_A_f19</t>
  </si>
  <si>
    <t>Gisela,Bohmann;Constanze,Schwendler;Anja,Palitzsch;Peter,Baumgart;Hans_Otto,Reintsch;Michael,Vogt;Burkhart,Seidemann;Christoph,Posselt</t>
  </si>
  <si>
    <t>img-529-002-004</t>
  </si>
  <si>
    <t>Himmel_Hoelle_NC_A_f21</t>
  </si>
  <si>
    <t>Gisela,Bohmann;Constanze,Schwendler;Anja,Palitzsch;Peter,Baumgart;Hans_Otto,Reintsch;Michael,Vogt;Burkhart,Seidemann;Christoph,Posselt;Bernd,Hahnke</t>
  </si>
  <si>
    <t>img-529-002-005</t>
  </si>
  <si>
    <t>Himmel_Hoelle_NC_A_f23</t>
  </si>
  <si>
    <t>Peter,Baumgart;Burkhart,Seidemann;Constanze,Schwendler;Christoph,Posselt;Michael,Vogt;Anja,Palitzsch</t>
  </si>
  <si>
    <t>img-529-002-006</t>
  </si>
  <si>
    <t>Himmel_Hoelle_NC_A_f25</t>
  </si>
  <si>
    <t>img-529-003</t>
  </si>
  <si>
    <t>Himmel_Hoelle_NC_A_f27_f29_f31_f33_f35_f37</t>
  </si>
  <si>
    <t>img-529-003-001</t>
  </si>
  <si>
    <t>Himmel_Hoelle_NC_A_f27</t>
  </si>
  <si>
    <t>img-529-003-002</t>
  </si>
  <si>
    <t>Himmel_Hoelle_NC_A_f29</t>
  </si>
  <si>
    <t>img-529-003-003</t>
  </si>
  <si>
    <t>Himmel_Hoelle_NC_A_f31</t>
  </si>
  <si>
    <t>img-529-003-004</t>
  </si>
  <si>
    <t>Himmel_Hoelle_NC_A_f33</t>
  </si>
  <si>
    <t>img-529-003-005</t>
  </si>
  <si>
    <t>Himmel_Hoelle_NC_A_f35</t>
  </si>
  <si>
    <t>img-529-003-006</t>
  </si>
  <si>
    <t>Himmel_Hoelle_NC_A_f37</t>
  </si>
  <si>
    <t>img-529-004</t>
  </si>
  <si>
    <t>Himmel_Hoelle_NC_A_f39_f41_f43_f45_f47_f49</t>
  </si>
  <si>
    <t>img-529-004-001</t>
  </si>
  <si>
    <t>Himmel_Hoelle_NC_A_f39</t>
  </si>
  <si>
    <t>img-529-004-002</t>
  </si>
  <si>
    <t>Himmel_Hoelle_NC_A_f41</t>
  </si>
  <si>
    <t>img-529-004-003</t>
  </si>
  <si>
    <t>Himmel_Hoelle_NC_A_f43</t>
  </si>
  <si>
    <t>img-529-004-004</t>
  </si>
  <si>
    <t>Himmel_Hoelle_NC_A_f45</t>
  </si>
  <si>
    <t>ggut</t>
  </si>
  <si>
    <t>img-529-004-005</t>
  </si>
  <si>
    <t>Himmel_Hoelle_NC_A_f47</t>
  </si>
  <si>
    <t>img-529-004-006</t>
  </si>
  <si>
    <t>Himmel_Hoelle_NC_A_f49</t>
  </si>
  <si>
    <t>img-529-005</t>
  </si>
  <si>
    <t>Himmel_Hoelle_NC_A_f51_f53_f55_f57_f59_f61</t>
  </si>
  <si>
    <t>img-529-005-001</t>
  </si>
  <si>
    <t>Himmel_Hoelle_NC_A_f51</t>
  </si>
  <si>
    <t>img-529-005-002</t>
  </si>
  <si>
    <t>Himmel_Hoelle_NC_A_f53</t>
  </si>
  <si>
    <t>img-529-005-003</t>
  </si>
  <si>
    <t>Himmel_Hoelle_NC_A_f55</t>
  </si>
  <si>
    <t>blauer Streifen (waagrecht, oberhalb der Mitte); Fussel</t>
  </si>
  <si>
    <t>img-529-005-004</t>
  </si>
  <si>
    <t>Himmel_Hoelle_NC_A_f57</t>
  </si>
  <si>
    <t>blauer Streifen (waagrecht, oberhalb der Mitte)</t>
  </si>
  <si>
    <t>img-529-005-005</t>
  </si>
  <si>
    <t>Himmel_Hoelle_NC_A_f59</t>
  </si>
  <si>
    <t>img-529-005-006</t>
  </si>
  <si>
    <t>Himmel_Hoelle_NC_A_f61</t>
  </si>
  <si>
    <t>img-529-006</t>
  </si>
  <si>
    <t>Himmel_Hoelle_NC_A_f63_f65_f67_f69_f71_f73</t>
  </si>
  <si>
    <t>img-529-006-001</t>
  </si>
  <si>
    <t>Himmel_Hoelle_NC_A_f63</t>
  </si>
  <si>
    <t>img-529-006-002</t>
  </si>
  <si>
    <t>Himmel_Hoelle_NC_A_f65</t>
  </si>
  <si>
    <t>img-529-006-003</t>
  </si>
  <si>
    <t>Himmel_Hoelle_NC_A_f67</t>
  </si>
  <si>
    <t>img-529-006-004</t>
  </si>
  <si>
    <t>Himmel_Hoelle_NC_A_f69</t>
  </si>
  <si>
    <t>img-529-006-005</t>
  </si>
  <si>
    <t>Himmel_Hoelle_NC_A_f71</t>
  </si>
  <si>
    <t>img-529-006-006</t>
  </si>
  <si>
    <t>Himmel_Hoelle_NC_A_f73</t>
  </si>
  <si>
    <t>img-529-007</t>
  </si>
  <si>
    <t>Himmel_Hoelle_NC_A_f85_f1</t>
  </si>
  <si>
    <t>18,1x3,6</t>
  </si>
  <si>
    <t>img-529-007-001</t>
  </si>
  <si>
    <t>Himmel_Hoelle_NC_A_f85</t>
  </si>
  <si>
    <t>img-529-007-002</t>
  </si>
  <si>
    <t>Himmel_Hoelle_NC_A_f1</t>
  </si>
  <si>
    <t>img-530</t>
  </si>
  <si>
    <t>Handschriftlich: Himmel Hölle NC
Stempel: Foto Wolfram Schmidt Bildjournalist Vd. Dunckerstraße 7 1058 Berlin Telefon: 4484295 Kto.-Nr 6692 4264666</t>
  </si>
  <si>
    <t>13.09.2019</t>
  </si>
  <si>
    <t>img-530-001</t>
  </si>
  <si>
    <t>Himmel_Hoelle_NC_B_f87_f2</t>
  </si>
  <si>
    <t>19,9x3,6</t>
  </si>
  <si>
    <t>img-530-001-001</t>
  </si>
  <si>
    <t>Himmel_Hoelle_NC_B_f87</t>
  </si>
  <si>
    <t>img-530-001-002</t>
  </si>
  <si>
    <t>Himmel_Hoelle_NC_B_f2</t>
  </si>
  <si>
    <t>bunter Fleck (Mitte rechts)</t>
  </si>
  <si>
    <t>img-530-002</t>
  </si>
  <si>
    <t>Himmel_Hoelle_NC_B_f4_f6_f8_f10_f12_f14</t>
  </si>
  <si>
    <t>img-530-002-001</t>
  </si>
  <si>
    <t>Himmel_Hoelle_NC_B_f4</t>
  </si>
  <si>
    <t>winzige helle Flecken/Staub/Kratzer</t>
  </si>
  <si>
    <t>img-530-002-002</t>
  </si>
  <si>
    <t>Himmel_Hoelle_NC_B_f6</t>
  </si>
  <si>
    <t>winzige helle Flecken/Staub/Kratzer; bunter Fleck (links Mitte)</t>
  </si>
  <si>
    <t>img-530-002-003</t>
  </si>
  <si>
    <t>Himmel_Hoelle_NC_B_f8</t>
  </si>
  <si>
    <t>Anja,Palitzsch;Peter,Baumgart;Bernd,Hahnke;Gisela,Bohmann;Christoph,Posselt;Hans_Otto,Reintsch;Constanze,Schwendler</t>
  </si>
  <si>
    <t>img-530-002-004</t>
  </si>
  <si>
    <t>Himmel_Hoelle_NC_B_f10</t>
  </si>
  <si>
    <t>img-530-002-005</t>
  </si>
  <si>
    <t>Himmel_Hoelle_NC_B_f12</t>
  </si>
  <si>
    <t>Gisela,Bohmann;Peter,Baumgart;Anja,Palitzsch;Hans_Otto,Reintsch;Burkhart,Seidemann</t>
  </si>
  <si>
    <t>img-530-002-006</t>
  </si>
  <si>
    <t>Himmel_Hoelle_NC_B_f14</t>
  </si>
  <si>
    <t>Hans_Otto,Reintsch;Anja,Palitzsch;Peter,Baumgart;Gisela,Bohmann</t>
  </si>
  <si>
    <t>img-530-003</t>
  </si>
  <si>
    <t>Himmel_Hoelle_NC_B_f16_f18_f20_f22_f24_f26</t>
  </si>
  <si>
    <t>img-530-003-001</t>
  </si>
  <si>
    <t>Himmel_Hoelle_NC_B_f16</t>
  </si>
  <si>
    <t>Constanze,Schwendler;Bernd,Hahnke</t>
  </si>
  <si>
    <t>img-530-003-002</t>
  </si>
  <si>
    <t>Himmel_Hoelle_NC_B_f18</t>
  </si>
  <si>
    <t>Christoph,Posselt;Bernd,Hahnke;Burkhart,Seidemann</t>
  </si>
  <si>
    <t>img-530-003-003</t>
  </si>
  <si>
    <t>Himmel_Hoelle_NC_B_f20</t>
  </si>
  <si>
    <t>Anja,Palitzsch;Burkhart,Seidemann;Gisela,Bohmann;Christoph,Posselt</t>
  </si>
  <si>
    <t>bunter Fleck (mitte rechts)</t>
  </si>
  <si>
    <t>img-530-003-004</t>
  </si>
  <si>
    <t>Himmel_Hoelle_NC_B_f22</t>
  </si>
  <si>
    <t>Gisela,Bohmann;Constanze,Schwendler;Bernd,Hahnke</t>
  </si>
  <si>
    <t>img-530-003-005</t>
  </si>
  <si>
    <t>Himmel_Hoelle_NC_B_f24</t>
  </si>
  <si>
    <t>Gisela,Bohmann;Constanze,Schwendler;Bernd,Hahnke;Hans_Otto,Reintsch;Christoph,Posselt</t>
  </si>
  <si>
    <t>img-530-003-006</t>
  </si>
  <si>
    <t>Himmel_Hoelle_NC_B_f26</t>
  </si>
  <si>
    <t>Christoph,Posselt;Anja,Palitzsch;Constanze,Schwendler</t>
  </si>
  <si>
    <t>img-530-004</t>
  </si>
  <si>
    <t>Himmel_Hoelle_NC_B_f28_f30_f32_f34_f36_f38</t>
  </si>
  <si>
    <t>img-530-004-001</t>
  </si>
  <si>
    <t>Himmel_Hoelle_NC_B_f28</t>
  </si>
  <si>
    <t>Gisela,Bohmann;Constanze,Schwendler;Bernd,Hahnke;Hans_Otto,Reintsch;Peter,Baumgart;Anja,Palitzsch</t>
  </si>
  <si>
    <t>heller Fleck (unten rechts)</t>
  </si>
  <si>
    <t>img-530-004-002</t>
  </si>
  <si>
    <t>Himmel_Hoelle_NC_B_f30</t>
  </si>
  <si>
    <t>Gisela,Bohmann;Constanze,Schwendler;Bernd,Hahnke;Hans_Otto,Reintsch;Peter,Baumgart;Anja,Palitzsch;Burkhart,Seidemann</t>
  </si>
  <si>
    <t>heller Fleck/ Kratzer (unten rechts)</t>
  </si>
  <si>
    <t>img-530-004-003</t>
  </si>
  <si>
    <t>Himmel_Hoelle_NC_B_f32</t>
  </si>
  <si>
    <t>img-530-004-004</t>
  </si>
  <si>
    <t>Himmel_Hoelle_NC_B_f34</t>
  </si>
  <si>
    <t>Gisela,Bohmann;Constanze,Schwendler;Bernd,Hahnke;Hans_Otto,Reintsch;Peter,Baumgart;Anja,Palitzsch;Burkhart,Seidemann;Christoph,Posselt</t>
  </si>
  <si>
    <t>img-530-004-005</t>
  </si>
  <si>
    <t>Himmel_Hoelle_NC_B_f36</t>
  </si>
  <si>
    <t>img-530-004-006</t>
  </si>
  <si>
    <t>img-530-005</t>
  </si>
  <si>
    <t>Himmel_Hoelle_NC_B_f40_f42_f44_f46_f48_f50</t>
  </si>
  <si>
    <t>img-530-005-001</t>
  </si>
  <si>
    <t>Himmel_Hoelle_NC_B_f40</t>
  </si>
  <si>
    <t>img-530-005-002</t>
  </si>
  <si>
    <t>Himmel_Hoelle_NC_B_f42</t>
  </si>
  <si>
    <t>img-530-005-003</t>
  </si>
  <si>
    <t>Himmel_Hoelle_NC_B_f44</t>
  </si>
  <si>
    <t>img-530-005-004</t>
  </si>
  <si>
    <t>Himmel_Hoelle_NC_B_f46</t>
  </si>
  <si>
    <t>img-530-005-005</t>
  </si>
  <si>
    <t>Himmel_Hoelle_NC_B_f48</t>
  </si>
  <si>
    <t>img-530-005-006</t>
  </si>
  <si>
    <t>Himmel_Hoelle_NC_B_f50</t>
  </si>
  <si>
    <t>img-530-006</t>
  </si>
  <si>
    <t>Himmel_Hoelle_NC_B_f52_f54_f56_f58_f60_f62</t>
  </si>
  <si>
    <t>img-530-006-001</t>
  </si>
  <si>
    <t>Himmel_Hoelle_NC_B_f52</t>
  </si>
  <si>
    <t>img-530-006-002</t>
  </si>
  <si>
    <t>Himmel_Hoelle_NC_B_f54</t>
  </si>
  <si>
    <t>img-530-006-003</t>
  </si>
  <si>
    <t>Himmel_Hoelle_NC_B_f56</t>
  </si>
  <si>
    <t>img-530-006-004</t>
  </si>
  <si>
    <t>Himmel_Hoelle_NC_B_f58</t>
  </si>
  <si>
    <t>img-530-006-005</t>
  </si>
  <si>
    <t>Himmel_Hoelle_NC_B_f60</t>
  </si>
  <si>
    <t>img-530-006-006</t>
  </si>
  <si>
    <t>Himmel_Hoelle_NC_B_f62</t>
  </si>
  <si>
    <t>img-530-007</t>
  </si>
  <si>
    <t>Himmel_Hoelle_NC_B_f64_f66_f68_f70_f72_f74</t>
  </si>
  <si>
    <t>img-530-007-001</t>
  </si>
  <si>
    <t>Himmel_Hoelle_NC_B_f64</t>
  </si>
  <si>
    <t>img-530-007-002</t>
  </si>
  <si>
    <t>Himmel_Hoelle_NC_B_f66</t>
  </si>
  <si>
    <t>Gisela,Bohmann;Constanze,Schwendler;Bernd,Hahnke;Hans_Otto,Reintsch;Christoph,Posselt;Burkhart,Seidemann</t>
  </si>
  <si>
    <t>img-530-007-003</t>
  </si>
  <si>
    <t>Himmel_Hoelle_NC_B_f68</t>
  </si>
  <si>
    <t>img-530-007-004</t>
  </si>
  <si>
    <t>Himmel_Hoelle_NC_B_f70</t>
  </si>
  <si>
    <t>Christoph,Posselt;Burkhart,Seidemann;Hans_Otto,Reintsch;Constanze,Schwendler</t>
  </si>
  <si>
    <t>img-530-007-005</t>
  </si>
  <si>
    <t>Himmel_Hoelle_NC_B_f72</t>
  </si>
  <si>
    <t>img-530-007-006</t>
  </si>
  <si>
    <t>Himmel_Hoelle_NC_B_f74</t>
  </si>
  <si>
    <t>img-531</t>
  </si>
  <si>
    <t>img-531-001</t>
  </si>
  <si>
    <t>Himmel_Hoelle_NC_C_f1_f3</t>
  </si>
  <si>
    <t>20,9x3,6</t>
  </si>
  <si>
    <t>img-531-001-001</t>
  </si>
  <si>
    <t>Himmel_Hoelle_NC_C_f1</t>
  </si>
  <si>
    <t>Hans_Otto,Reintsch;Peter,Baumgart;Christoph,Posselt;Bernd,Hahnke</t>
  </si>
  <si>
    <t>Helle Verfärbungen/Entwicklungsfehler</t>
  </si>
  <si>
    <t>img-531-001-002</t>
  </si>
  <si>
    <t>Himmel_Hoelle_NC_C_f3</t>
  </si>
  <si>
    <t>Hans_Otto,Reintsch;Peter,Baumgart;Christoph,Posselt;Bernd,Hahnke;Anja,Palitzsch;Gisela,Bohmann</t>
  </si>
  <si>
    <t>img-531-002</t>
  </si>
  <si>
    <t>Himmel_Hoelle_NC_C_f4_f6_f8_f10_f12_f14</t>
  </si>
  <si>
    <t>img-531-002-001</t>
  </si>
  <si>
    <t>Himmel_Hoelle_NC_C_f4</t>
  </si>
  <si>
    <t>Christoph,Posselt;Bernd,Hahnke;Anja,Palitzsch;Gisela,Bohmann;Burkhart,Seidemann</t>
  </si>
  <si>
    <t>img-531-002-002</t>
  </si>
  <si>
    <t>Himmel_Hoelle_NC_C_f6</t>
  </si>
  <si>
    <t>Hans_Otto,Reintsch;Christoph,Posselt;Bernd,Hahnke;Anja,Palitzsch;Gisela,Bohmann;Constanze,Schwendler</t>
  </si>
  <si>
    <t>img-531-002-003</t>
  </si>
  <si>
    <t>Himmel_Hoelle_NC_C_f8</t>
  </si>
  <si>
    <t>img-531-002-004</t>
  </si>
  <si>
    <t>Himmel_Hoelle_NC_C_f10</t>
  </si>
  <si>
    <t>Hans_Otto,Reintsch;Burkhart,Seidemann;Constanze,Schwendler;Bernd,Hahnke</t>
  </si>
  <si>
    <t>img-531-002-005</t>
  </si>
  <si>
    <t>Himmel_Hoelle_NC_C_f12</t>
  </si>
  <si>
    <t>img-531-002-006</t>
  </si>
  <si>
    <t>Himmel_Hoelle_NC_C_f14</t>
  </si>
  <si>
    <t>img-531-003</t>
  </si>
  <si>
    <t>Himmel_Hoelle_NC_C_f16_f18_f20_f22_f24_f26</t>
  </si>
  <si>
    <t>img-531-003-001</t>
  </si>
  <si>
    <t>Himmel_Hoelle_NC_C_f16</t>
  </si>
  <si>
    <t>img-531-003-002</t>
  </si>
  <si>
    <t>Himmel_Hoelle_NC_C_f18</t>
  </si>
  <si>
    <t>Bernd,Hahnke;Burkhart,Seidemann;Peter,Baumgart;Hans_Otto,Reintsch</t>
  </si>
  <si>
    <t>img-531-003-003</t>
  </si>
  <si>
    <t>Himmel_Hoelle_NC_C_f20</t>
  </si>
  <si>
    <t>img-531-003-004</t>
  </si>
  <si>
    <t>Himmel_Hoelle_NC_C_f22</t>
  </si>
  <si>
    <t>img-531-003-005</t>
  </si>
  <si>
    <t>Himmel_Hoelle_NC_C_f24</t>
  </si>
  <si>
    <t>img-531-003-006</t>
  </si>
  <si>
    <t>Himmel_Hoelle_NC_C_f26</t>
  </si>
  <si>
    <t>Bernd,Hahnke;Burkhart,Seidemann;Peter,Baumgart;Hans_Otto,Reintsch;Constanze,Schwendler</t>
  </si>
  <si>
    <t>img-531-004</t>
  </si>
  <si>
    <t>Himmel_Hoelle_NC_C_f28_f30_f32_f34_f36_f38</t>
  </si>
  <si>
    <t>img-531-004-001</t>
  </si>
  <si>
    <t>Himmel_Hoelle_NC_C_f28</t>
  </si>
  <si>
    <t>Bernd,Hahnke;Burkhart,Seidemann;Peter,Baumgart;Hans_Otto,Reintsch;Constanze,Schwendler;Anja,Palitzsch;Gisela,Bohmann</t>
  </si>
  <si>
    <t>img-531-004-002</t>
  </si>
  <si>
    <t>Himmel_Hoelle_NC_C_f30</t>
  </si>
  <si>
    <t>img-531-004-003</t>
  </si>
  <si>
    <t>Himmel_Hoelle_NC_C_f32</t>
  </si>
  <si>
    <t>Peter,Baumgart;Christoph,Posselt;Burkhart,Seidemann;Anja,Palitzsch;Hans_Otto,Reintsch</t>
  </si>
  <si>
    <t>img-531-004-004</t>
  </si>
  <si>
    <t>Himmel_Hoelle_NC_C_f34</t>
  </si>
  <si>
    <t>Peter,Baumgart;Christoph,Posselt;Burkhart,Seidemann;Anja,Palitzsch;Hans_Otto,Reintsch;Bernd,Hahnke</t>
  </si>
  <si>
    <t>img-531-004-005</t>
  </si>
  <si>
    <t>Himmel_Hoelle_NC_C_f36</t>
  </si>
  <si>
    <t>Anja,Palitzsch;Constanze,Schwendler</t>
  </si>
  <si>
    <t>img-531-004-006</t>
  </si>
  <si>
    <t>Himmel_Hoelle_NC_C_f38</t>
  </si>
  <si>
    <t>Anja,Palitzsch;Constanze,Schwendler;Gisela,Bohmann;Peter,Baumgart</t>
  </si>
  <si>
    <t>img-531-005</t>
  </si>
  <si>
    <t>Himmel_Hoelle_NC_C_f41_f43_f45_f47_f49_f51</t>
  </si>
  <si>
    <t>img-531-005-001</t>
  </si>
  <si>
    <t>Himmel_Hoelle_NC_C_f41</t>
  </si>
  <si>
    <t>Anja,Palitzsch;Constanze,Schwendler;Peter,Baumgart</t>
  </si>
  <si>
    <t>img-531-005-002</t>
  </si>
  <si>
    <t>Himmel_Hoelle_NC_C_f43</t>
  </si>
  <si>
    <t>Gisela,Bohmann;Michael,Vogt;Anja,Palitzsch</t>
  </si>
  <si>
    <t>img-531-005-003</t>
  </si>
  <si>
    <t>Himmel_Hoelle_NC_C_f45</t>
  </si>
  <si>
    <t>Gisela,Bohmann;Anja,Palitzsch;Burkhart,Seidemann;Bernd,Hahnke;Constanze,Schwendler;Peter,Baumgart</t>
  </si>
  <si>
    <t>img-531-005-004</t>
  </si>
  <si>
    <t>Himmel_Hoelle_NC_C_f47</t>
  </si>
  <si>
    <t>Gisela,Bohmann;Anja,Palitzsch;Burkhart,Seidemann;Bernd,Hahnke;Constanze,Schwendler;Peter,Baumgart;Hans_Otto,Reintsch</t>
  </si>
  <si>
    <t>img-531-005-005</t>
  </si>
  <si>
    <t>Himmel_Hoelle_NC_C_f49</t>
  </si>
  <si>
    <t>img-531-005-006</t>
  </si>
  <si>
    <t>Himmel_Hoelle_NC_C_f51</t>
  </si>
  <si>
    <t>img-531-006</t>
  </si>
  <si>
    <t>Himmel_Hoelle_NC_C_f53_f55_f57_f59_f61_f63</t>
  </si>
  <si>
    <t>img-531-006-0001</t>
  </si>
  <si>
    <t>Himmel_Hoelle_NC_C_f53</t>
  </si>
  <si>
    <t>Gisela,Bohmann;Anja,Palitzsch;Burkhart,Seidemann;Bernd,Hahnke;Constanze,Schwendler;Peter,Baumgart;Hans_Otto,Reintsch;Christoph,Posselt</t>
  </si>
  <si>
    <t>img-531-006-0002</t>
  </si>
  <si>
    <t>Himmel_Hoelle_NC_C_f55</t>
  </si>
  <si>
    <t>img-531-006-0003</t>
  </si>
  <si>
    <t>Himmel_Hoelle_NC_C_f57</t>
  </si>
  <si>
    <t>img-531-006-0004</t>
  </si>
  <si>
    <t>Himmel_Hoelle_NC_C_f59</t>
  </si>
  <si>
    <t>Gisela,Bohmann;Anja,Palitzsch;Burkhart,Seidemann;Constanze,Schwendler;Peter,Baumgart;Hans_Otto,Reintsch;Christoph,Posselt</t>
  </si>
  <si>
    <t>img-531-006-0005</t>
  </si>
  <si>
    <t>Himmel_Hoelle_NC_C_f61</t>
  </si>
  <si>
    <t>img-531-006-0006</t>
  </si>
  <si>
    <t>Himmel_Hoelle_NC_C_f63</t>
  </si>
  <si>
    <t>Constanze,Schwendler;Anja,Palitzsch</t>
  </si>
  <si>
    <t>img-531-007</t>
  </si>
  <si>
    <t>Himmel_Hoelle_NC_C_f64_f66_f68_f70_f72_f74</t>
  </si>
  <si>
    <t>img-531-007-001</t>
  </si>
  <si>
    <t>Himmel_Hoelle_NC_C_f64</t>
  </si>
  <si>
    <t>Christoph,Posselt;Constanze,Schwendler;Anja,Palitzsch;Gisela,Bohmann</t>
  </si>
  <si>
    <t>img-531-007-002</t>
  </si>
  <si>
    <t>Himmel_Hoelle_NC_C_f66</t>
  </si>
  <si>
    <t>Constanze,Schwendler;Anja,Palitzsch;Gisela,Bohmann;Michael,Vogt</t>
  </si>
  <si>
    <t>img-531-007-003</t>
  </si>
  <si>
    <t>Himmel_Hoelle_NC_C_f68</t>
  </si>
  <si>
    <t>Burkhart,Seidemann;Constanze,Schwendler;Peter,Baumgart;Hans_Otto,Reintsch;Christoph,Posselt;Bernd,Hahnke</t>
  </si>
  <si>
    <t>img-531-007-004</t>
  </si>
  <si>
    <t>Himmel_Hoelle_NC_C_f70</t>
  </si>
  <si>
    <t>Burkhart,Seidemann;Constanze,Schwendler;Peter,Baumgart;Hans_Otto,Reintsch;Christoph,Posselt;Bernd,Hahnke;Gisela,Bohmann</t>
  </si>
  <si>
    <t>img-531-007-005</t>
  </si>
  <si>
    <t>Himmel_Hoelle_NC_C_f72</t>
  </si>
  <si>
    <t>Peter,Baumgart;Hans_Otto,Reintsch;Christoph,Posselt;Bernd,Hahnke;Constanze,Schwendler</t>
  </si>
  <si>
    <t>img-531-007-006</t>
  </si>
  <si>
    <t>Himmel_Hoelle_NC_C_f74</t>
  </si>
  <si>
    <t>Peter,Baumgart;Hans_Otto,Reintsch;Christoph,Posselt;Bernd,Hahnke;Anja,Palitzsch</t>
  </si>
  <si>
    <t>img-532</t>
  </si>
  <si>
    <t>img-532-001</t>
  </si>
  <si>
    <t>Himmel_Hoelle_NC_D_f85_f1</t>
  </si>
  <si>
    <t>img-532-001-001</t>
  </si>
  <si>
    <t>Himmel_Hoelle_NC_D_f85</t>
  </si>
  <si>
    <t>img-532-001-002</t>
  </si>
  <si>
    <t>Himmel_Hoelle_NC_D_f1</t>
  </si>
  <si>
    <t>Hans_Otto,Reintsch;Anja,Palitzsch;Burkhart,Seidemann;Bernd,Hahnke;Constanze,Schwendler;Gisela,Bohmann</t>
  </si>
  <si>
    <t>img-532-002</t>
  </si>
  <si>
    <t>Himmel_Hoelle_NC_D_f3_f5_f7_f9_f11_f13</t>
  </si>
  <si>
    <t>22,1x3,6</t>
  </si>
  <si>
    <t>img-532-002-001</t>
  </si>
  <si>
    <t>Himmel_Hoelle_NC_D_f3</t>
  </si>
  <si>
    <t>Anja,Palitzsch;Christoph,Posselt;Bernd,Hahnke;Burkhart,Seidemann</t>
  </si>
  <si>
    <t>unterer Bildrand abgeschnitten; winzige helle Flecken/kratzer/Stabu im Bild</t>
  </si>
  <si>
    <t>img-532-002-002</t>
  </si>
  <si>
    <t>Himmel_Hoelle_NC_D_f5</t>
  </si>
  <si>
    <t>img-532-002-003</t>
  </si>
  <si>
    <t>Himmel_Hoelle_NC_D_f7</t>
  </si>
  <si>
    <t>img-532-002-004</t>
  </si>
  <si>
    <t>Himmel_Hoelle_NC_D_f9</t>
  </si>
  <si>
    <t>Hans_Otto,Reintsch;Anja,Palitzsch;Bernd,Hahnke;Michael,Vogt;Peter,Baumgart</t>
  </si>
  <si>
    <t>img-532-002-005</t>
  </si>
  <si>
    <t>Himmel_Hoelle_NC_D_f11</t>
  </si>
  <si>
    <t>Hans_Otto,Reintsch;Anja,Palitzsch;Bernd,Hahnke;Michael,Vogt</t>
  </si>
  <si>
    <t>img-532-002-006</t>
  </si>
  <si>
    <t>Himmel_Hoelle_NC_D_f13</t>
  </si>
  <si>
    <t>img-532-003</t>
  </si>
  <si>
    <t>Himmel_Hoelle_NC_D_f15_f17_f19_f21_f23_f25</t>
  </si>
  <si>
    <t>img-532-003-001</t>
  </si>
  <si>
    <t>Himmel_Hoelle_NC_D_f15</t>
  </si>
  <si>
    <t>Bernd,Hahnke;Burkhart,Seidemann;Anja,Palitzsch;Michael,Vogt;Hans_Otto,Reintsch;Gisela,Bohmann;Christoph,Posselt;Constanze,Schwendler</t>
  </si>
  <si>
    <t>img-532-003-002</t>
  </si>
  <si>
    <t>Himmel_Hoelle_NC_D_f17</t>
  </si>
  <si>
    <t>Bernd,Hahnke;Burkhart,Seidemann;Anja,Palitzsch;Michael,Vogt;Hans_Otto,Reintsch;Gisela,Bohmann;Christoph,Posselt;Constanze,Schwendler;Peter,Baumgart</t>
  </si>
  <si>
    <t>img-532-003-003</t>
  </si>
  <si>
    <t>Himmel_Hoelle_NC_D_f19</t>
  </si>
  <si>
    <t>Bernd,Hahnke;Burkhart,Seidemann;Anja,Palitzsch;Michael,Vogt;Hans_Otto,Reintsch;Gisela,Bohmann;Christoph,Posselt;Peter,Baumgart</t>
  </si>
  <si>
    <t>img-532-003-004</t>
  </si>
  <si>
    <t>Himmel_Hoelle_NC_D_f21</t>
  </si>
  <si>
    <t>Anja,Palitzsch;Michael,Vogt;Hans_Otto,Reintsch;Gisela,Bohmann;Christoph,Posselt;Constanze,Schwendler;Peter,Baumgart</t>
  </si>
  <si>
    <t>img-532-003-005</t>
  </si>
  <si>
    <t>Himmel_Hoelle_NC_D_f23</t>
  </si>
  <si>
    <t>img-532-003-006</t>
  </si>
  <si>
    <t>Himmel_Hoelle_NC_D_f25</t>
  </si>
  <si>
    <t>img-532-004</t>
  </si>
  <si>
    <t>Himmel_Hoelle_NC_D_f27_f29_f31_f33_f35_f37</t>
  </si>
  <si>
    <t>img-532-004-001</t>
  </si>
  <si>
    <t>Himmel_Hoelle_NC_D_f27</t>
  </si>
  <si>
    <t>Bernd,Hahnke;Hans_Otto,Reintsch;Christoph,Posselt;Burkhart,Seidemann</t>
  </si>
  <si>
    <t>img-532-004-002</t>
  </si>
  <si>
    <t>Himmel_Hoelle_NC_D_f29</t>
  </si>
  <si>
    <t>Hans_Otto,Reintsch;Christoph,Posselt;Burkhart,Seidemann</t>
  </si>
  <si>
    <t>img-532-004-003</t>
  </si>
  <si>
    <t>Himmel_Hoelle_NC_D_f31</t>
  </si>
  <si>
    <t>Peter,Baumgart;Bernd,Hahnke;Gisela,Bohmann;Constanze,Schwendler;Hans_Otto,Reintsch;Anja,Palitzsch</t>
  </si>
  <si>
    <t>img-532-004-004</t>
  </si>
  <si>
    <t>Himmel_Hoelle_NC_D_f33</t>
  </si>
  <si>
    <t>img-532-004-005</t>
  </si>
  <si>
    <t>Himmel_Hoelle_NC_D_f35</t>
  </si>
  <si>
    <t>Bernd,Hahnke;Hans_Otto,Reintsch;Anja,Palitzsch;Constanze,Schwendler</t>
  </si>
  <si>
    <t>img-532-004-006</t>
  </si>
  <si>
    <t>Himmel_Hoelle_NC_D_f37</t>
  </si>
  <si>
    <t>Christoph,Posselt;Burkhart,Seidemann</t>
  </si>
  <si>
    <t>img-532-005</t>
  </si>
  <si>
    <t>Himmel_Hoelle_NC_D_f39_f41_f43_f45_f47_f49</t>
  </si>
  <si>
    <t>img-532-005-001</t>
  </si>
  <si>
    <t>Himmel_Hoelle_NC_D_f39</t>
  </si>
  <si>
    <t>Peter,Baumgart;Bernd,Hahnke;Hans_Otto,Reintsch;Christoph,Posselt;Anja,Palitzsch;Constanze,Schwendler</t>
  </si>
  <si>
    <t>img-532-005-002</t>
  </si>
  <si>
    <t>Himmel_Hoelle_NC_D_f41</t>
  </si>
  <si>
    <t>Peter,Baumgart;Bernd,Hahnke;Anja,Palitzsch;Michael,Vogt;Constanze,Schwendler</t>
  </si>
  <si>
    <t>img-532-005-003</t>
  </si>
  <si>
    <t>Himmel_Hoelle_NC_D_f43</t>
  </si>
  <si>
    <t>Peter,Baumgart;Bernd,Hahnke;Gisela,Bohmann;Constanze,Schwendler;Hans_Otto,Reintsch;Burkhart,Seidemann</t>
  </si>
  <si>
    <t>img-532-005-004</t>
  </si>
  <si>
    <t>Himmel_Hoelle_NC_D_f45</t>
  </si>
  <si>
    <t>Peter,Baumgart;Bernd,Hahnke;Gisela,Bohmann;Constanze,Schwendler;Hans_Otto,Reintsch;Anja,Palitzsch;Burkhart,Seidemann</t>
  </si>
  <si>
    <t>img-532-005-005</t>
  </si>
  <si>
    <t>Himmel_Hoelle_NC_D_f47</t>
  </si>
  <si>
    <t>Peter,Baumgart;Bernd,Hahnke;Gisela,Bohmann;Constanze,Schwendler;Hans_Otto,Reintsch;Anja,Palitzsch;Burkhart,Seidemann;Christoph,Posselt</t>
  </si>
  <si>
    <t>img-532-005-006</t>
  </si>
  <si>
    <t>Himmel_Hoelle_NC_D_f49</t>
  </si>
  <si>
    <t>Bernd,Hahnke;Gisela,Bohmann;Constanze,Schwendler;Hans_Otto,Reintsch;Anja,Palitzsch;Burkhart,Seidemann;Christoph,Posselt</t>
  </si>
  <si>
    <t>img-532-006</t>
  </si>
  <si>
    <t>Himmel_Hoelle_NC_D_f51_f53_f55_f57_f59_f61</t>
  </si>
  <si>
    <t>img-532-006-001</t>
  </si>
  <si>
    <t>Himmel_Hoelle_NC_D_f51</t>
  </si>
  <si>
    <t>img-532-006-002</t>
  </si>
  <si>
    <t>Himmel_Hoelle_NC_D_f53</t>
  </si>
  <si>
    <t>img-532-006-003</t>
  </si>
  <si>
    <t>Himmel_Hoelle_NC_D_f55</t>
  </si>
  <si>
    <t>img-532-006-004</t>
  </si>
  <si>
    <t>Himmel_Hoelle_NC_D_f57</t>
  </si>
  <si>
    <t>Bernd,Hahnke;Gisela,Bohmann;Constanze,Schwendler;Hans_Otto,Reintsch;Anja,Palitzsch;Christoph,Posselt</t>
  </si>
  <si>
    <t>img-532-006-005</t>
  </si>
  <si>
    <t>Himmel_Hoelle_NC_D_f59</t>
  </si>
  <si>
    <t>img-532-006-006</t>
  </si>
  <si>
    <t>Himmel_Hoelle_NC_D_f61</t>
  </si>
  <si>
    <t>Bernd,Hahnke;Burkhart,Seidemann;Peter,Baumgart;Gisela,Bohmann</t>
  </si>
  <si>
    <t>img-532-007</t>
  </si>
  <si>
    <t>Himmel_Hoelle_NC_D_f63_f65_f67_f69_f71_f73</t>
  </si>
  <si>
    <t>img-532-007-001</t>
  </si>
  <si>
    <t>Himmel_Hoelle_NC_D_f63</t>
  </si>
  <si>
    <t>Constanze,Schwendler;Burkhart,Seidemann;Gisela,Bohmann</t>
  </si>
  <si>
    <t>img-532-007-002</t>
  </si>
  <si>
    <t>Himmel_Hoelle_NC_D_f65</t>
  </si>
  <si>
    <t>Constanze,Schwendler;Gisela,Bohmann;Peter,Baumgart;Hans_Otto,Reintsch</t>
  </si>
  <si>
    <t>img-532-007-003</t>
  </si>
  <si>
    <t>Himmel_Hoelle_NC_D_f67</t>
  </si>
  <si>
    <t>img-532-007-004</t>
  </si>
  <si>
    <t>Himmel_Hoelle_NC_D_f69</t>
  </si>
  <si>
    <t>img-532-007-005</t>
  </si>
  <si>
    <t>Himmel_Hoelle_NC_D_f71</t>
  </si>
  <si>
    <t>img-532-007-006</t>
  </si>
  <si>
    <t>Himmel_Hoelle_NC_D_f73</t>
  </si>
  <si>
    <t>Bernd,Hahnke;Gisela,Bohmann;Constanze,Schwendler;Hans_Otto,Reintsch;Anja,Palitzsch;Christoph,Posselt;Burkhart,Seidemann</t>
  </si>
  <si>
    <t>img-533</t>
  </si>
  <si>
    <t>Handschriftlich: Himmel Hölle Dias
Stempel: Foto Wolfram Schmidt Bildjournalist Vd. Dunckerstraße 7 1058 Berlin Telefon: 4484295 Kto.-Nr 6692 4264666</t>
  </si>
  <si>
    <t>16.09.2019</t>
  </si>
  <si>
    <t>img-533-001</t>
  </si>
  <si>
    <t>Himmel_Hoelle_DIAS_A_f3_f5_f7_f9_f11_f13</t>
  </si>
  <si>
    <t>Diapositivfilm</t>
  </si>
  <si>
    <t>img-533-001-001</t>
  </si>
  <si>
    <t>Himmel_Hoelle_DIAS_A_f3</t>
  </si>
  <si>
    <t>Gisela,Bohmann;Christoph,Posselt;Bernd,Hahnke;Hans_Otto,Reintsch</t>
  </si>
  <si>
    <t>Verfärbung (rechter Bildrand)</t>
  </si>
  <si>
    <t>img-533-001-002</t>
  </si>
  <si>
    <t>Himmel_Hoelle_DIAS_A_f5</t>
  </si>
  <si>
    <t>Gisela,Bohmann;Bernd,Hahnke;Hans_Otto,Reintsch;Peter,Baumgart;Anja,Palitzsch</t>
  </si>
  <si>
    <t>img-533-001-003</t>
  </si>
  <si>
    <t>Himmel_Hoelle_DIAS_A_f7</t>
  </si>
  <si>
    <t>img-533-001-004</t>
  </si>
  <si>
    <t>Himmel_Hoelle_DIAS_A_f9</t>
  </si>
  <si>
    <t>img-533-001-005</t>
  </si>
  <si>
    <t>Himmel_Hoelle_DIAS_A_f11</t>
  </si>
  <si>
    <t>img-533-001-006</t>
  </si>
  <si>
    <t>Himmel_Hoelle_DIAS_A_f13</t>
  </si>
  <si>
    <t>img-533-002</t>
  </si>
  <si>
    <t>Himmel_Hoelle_DIAS_A_f15_f17_f19_f21_f23_f25</t>
  </si>
  <si>
    <t>img-533-002-001</t>
  </si>
  <si>
    <t>Himmel_Hoelle_DIAS_A_f15</t>
  </si>
  <si>
    <t>img-533-002-002</t>
  </si>
  <si>
    <t>Himmel_Hoelle_DIAS_A_f17</t>
  </si>
  <si>
    <t>img-533-002-003</t>
  </si>
  <si>
    <t>Himmel_Hoelle_DIAS_A_f19</t>
  </si>
  <si>
    <t>img-533-002-004</t>
  </si>
  <si>
    <t>Himmel_Hoelle_DIAS_A_f21</t>
  </si>
  <si>
    <t>img-533-002-005</t>
  </si>
  <si>
    <t>Himmel_Hoelle_DIAS_A_f23</t>
  </si>
  <si>
    <t>img-533-002-006</t>
  </si>
  <si>
    <t>Himmel_Hoelle_DIAS_A_f25</t>
  </si>
  <si>
    <t>img-533-003</t>
  </si>
  <si>
    <t>Himmel_Hoelle_DIAS_A_f27_f29_f31_f33_f35_f37</t>
  </si>
  <si>
    <t>img-533-003-001</t>
  </si>
  <si>
    <t>Himmel_Hoelle_DIAS_A_f27</t>
  </si>
  <si>
    <t>img-533-003-002</t>
  </si>
  <si>
    <t>Himmel_Hoelle_DIAS_A_f29</t>
  </si>
  <si>
    <t>img-533-003-003</t>
  </si>
  <si>
    <t>Himmel_Hoelle_DIAS_A_f31</t>
  </si>
  <si>
    <t>img-533-003-004</t>
  </si>
  <si>
    <t>Himmel_Hoelle_DIAS_A_f33</t>
  </si>
  <si>
    <t>Gisela,Bohmann;Bernd,Hahnke;Anja,Palitzsch;Peter,Baumgart;Constanze,Schwendler;Christoph,Posselt;Burkhart,Seidemann</t>
  </si>
  <si>
    <t>img-533-003-005</t>
  </si>
  <si>
    <t>Himmel_Hoelle_DIAS_A_f35</t>
  </si>
  <si>
    <t>img-533-003-006</t>
  </si>
  <si>
    <t>Himmel_Hoelle_DIAS_A_f37</t>
  </si>
  <si>
    <t>Gisela,Bohmann;Bernd,Hahnke;Anja,Palitzsch;Constanze,Schwendler;Christoph,Posselt;Burkhart,Seidemann</t>
  </si>
  <si>
    <t>img-533-004</t>
  </si>
  <si>
    <t>Himmel_Hoelle_DIAS_A_f38_f40_f42</t>
  </si>
  <si>
    <t>10,7x3,6</t>
  </si>
  <si>
    <t>img-533-004-001</t>
  </si>
  <si>
    <t>Himmel_Hoelle_DIAS_A_f38</t>
  </si>
  <si>
    <t>img-533-004-002</t>
  </si>
  <si>
    <t>Himmel_Hoelle_DIAS_A_f40</t>
  </si>
  <si>
    <t>img-533-004-003</t>
  </si>
  <si>
    <t>Himmel_Hoelle_DIAS_A_f42</t>
  </si>
  <si>
    <t>img-533-005</t>
  </si>
  <si>
    <t>Himmel_Hoelle_DIAS_A_f44_f46_f48</t>
  </si>
  <si>
    <t>img-533-005-001</t>
  </si>
  <si>
    <t>Himmel_Hoelle_DIAS_A_f44</t>
  </si>
  <si>
    <t>Gisela,Bohmann;Constanze,Schwendler;Peter,Baumgart;Bernd,Hahnke;Anja,Palitzsch</t>
  </si>
  <si>
    <t>img-533-005-002</t>
  </si>
  <si>
    <t>Himmel_Hoelle_DIAS_A_f46</t>
  </si>
  <si>
    <t>Burkhart,Seidemann;Gisela,Bohmann;Peter,Baumgart;Constanze,Schwendler</t>
  </si>
  <si>
    <t>img-533-005-003</t>
  </si>
  <si>
    <t>Himmel_Hoelle_DIAS_A_f48</t>
  </si>
  <si>
    <t>Christoph,Posselt;Burkhart,Seidemann;Gisela,Bohmann;Constanze,Schwendler;Bernd,Hahnke;Hans_Otto,Reintsch;Anja,Palitzsch</t>
  </si>
  <si>
    <t>img-533-006</t>
  </si>
  <si>
    <t>Himmel_Hoelle_DIAS_A_f50_f52_f54_f56_f58_f60</t>
  </si>
  <si>
    <t>21,6x3,6</t>
  </si>
  <si>
    <t>img-533-006-001</t>
  </si>
  <si>
    <t>Himmel_Hoelle_DIAS_A_f50</t>
  </si>
  <si>
    <t>Christoph,Posselt;Gisela,Bohmann;Bernd,Hahnke;Anja,Palitzsch;Hans_Otto,Reintsch</t>
  </si>
  <si>
    <t>img-533-006-002</t>
  </si>
  <si>
    <t>Himmel_Hoelle_DIAS_A_f52</t>
  </si>
  <si>
    <t>Christoph,Posselt;Gisela,Bohmann;Bernd,Hahnke;Anja,Palitzsch;Hans_Otto,Reintsch;Peter,Baumgart;Burkhart,Seidemann</t>
  </si>
  <si>
    <t>img-533-006-003</t>
  </si>
  <si>
    <t>Himmel_Hoelle_DIAS_A_f54</t>
  </si>
  <si>
    <t>Christoph,Posselt;Bernd,Hahnke;Anja,Palitzsch;Hans_Otto,Reintsch;Peter,Baumgart;Burkhart,Seidemann;Constanze,Schwendler</t>
  </si>
  <si>
    <t>img-533-006-004</t>
  </si>
  <si>
    <t>Himmel_Hoelle_DIAS_A_f56</t>
  </si>
  <si>
    <t>Christoph,Posselt;Gisela,Bohmann;Bernd,Hahnke;Hans_Otto,Reintsch</t>
  </si>
  <si>
    <t>x</t>
  </si>
  <si>
    <t>img-533-006-005</t>
  </si>
  <si>
    <t>Himmel_Hoelle_DIAS_A_f58</t>
  </si>
  <si>
    <t>Christoph,Posselt;Bernd,Hahnke;Anja,Palitzsch;Hans_Otto,Reintsch;Peter,Baumgart</t>
  </si>
  <si>
    <t>img-533-006-006</t>
  </si>
  <si>
    <t>Himmel_Hoelle_DIAS_A_f60</t>
  </si>
  <si>
    <t>Christoph,Posselt;Bernd,Hahnke;Anja,Palitzsch;Hans_Otto,Reintsch;Peter,Baumgart;Constanze,Schwendler</t>
  </si>
  <si>
    <t>img-533-007</t>
  </si>
  <si>
    <t>Himmel_Hoelle_DIAS_A_f62_f64_f66_f68_f70_f73</t>
  </si>
  <si>
    <t>img-533-007-001</t>
  </si>
  <si>
    <t>Himmel_Hoelle_DIAS_A_f62</t>
  </si>
  <si>
    <t>img-533-007-002</t>
  </si>
  <si>
    <t>Himmel_Hoelle_DIAS_A_f64</t>
  </si>
  <si>
    <t>img-533-007-003</t>
  </si>
  <si>
    <t>Himmel_Hoelle_DIAS_A_f66</t>
  </si>
  <si>
    <t>Peter,Baumgart;Anja,Palitzsch;Hans_Otto,Reintsch;Gisela,Bohmann;Bernd,Hahnke;Constanze,Schwendler</t>
  </si>
  <si>
    <t>img-533-007-004</t>
  </si>
  <si>
    <t>Himmel_Hoelle_DIAS_A_f68</t>
  </si>
  <si>
    <t>Peter,Baumgart;Anja,Palitzsch;Hans_Otto,Reintsch;Gisela,Bohmann;Bernd,Hahnke;Constanze,Schwendler;Burkhart,Seidemann</t>
  </si>
  <si>
    <t>img-533-007-005</t>
  </si>
  <si>
    <t>Himmel_Hoelle_DIAS_A_f70</t>
  </si>
  <si>
    <t>img-533-007-006</t>
  </si>
  <si>
    <t>Himmel_Hoelle_DIAS_A_f73</t>
  </si>
  <si>
    <t>img-533-008</t>
  </si>
  <si>
    <t>Himmel_Hoelle_DIAS_A_f74_f76_f78</t>
  </si>
  <si>
    <t>11,7x3,6</t>
  </si>
  <si>
    <t>img-533-008-001</t>
  </si>
  <si>
    <t>Himmel_Hoelle_DIAS_A_f74</t>
  </si>
  <si>
    <t>img-533-008-002</t>
  </si>
  <si>
    <t>Himmel_Hoelle_DIAS_A_f76</t>
  </si>
  <si>
    <t>Peter,Baumgart;Anja,Palitzsch;Hans_Otto,Reintsch;Gisela,Bohmann;Bernd,Hahnke;Constanze,Schwendler;Burkhart,Seidemann;Christoph,Posselt</t>
  </si>
  <si>
    <t>img-533-008-003</t>
  </si>
  <si>
    <t>Himmel_Hoelle_DIAS_A_f78</t>
  </si>
  <si>
    <t>img-534</t>
  </si>
  <si>
    <t>img-534-001</t>
  </si>
  <si>
    <t>Himmel_Hoelle_DIAS_B_f3_f5_f7_f9_f11_f13</t>
  </si>
  <si>
    <t>img-534-001-001</t>
  </si>
  <si>
    <t>Himmel_Hoelle_DIAS_B_f3</t>
  </si>
  <si>
    <t>Anja,Palitzsch;Peter,Baumgart;Constanze,Schwendler;Bernd,Hahnke</t>
  </si>
  <si>
    <t>img-534-001-002</t>
  </si>
  <si>
    <t>Himmel_Hoelle_DIAS_B_f5</t>
  </si>
  <si>
    <t>img-534-001-003</t>
  </si>
  <si>
    <t>Himmel_Hoelle_DIAS_B_f7</t>
  </si>
  <si>
    <t>Christoph,Posselt;Anja,Palitzsch;Constanze,Schwendler;Gisela,Bohmann;Hans_Otto,Reintsch;Burkhart,Seidemann</t>
  </si>
  <si>
    <t>img-534-001-004</t>
  </si>
  <si>
    <t>Himmel_Hoelle_DIAS_B_f9</t>
  </si>
  <si>
    <t>img-534-001-005</t>
  </si>
  <si>
    <t>Himmel_Hoelle_DIAS_B_f11</t>
  </si>
  <si>
    <t>img-534-001-006</t>
  </si>
  <si>
    <t>Himmel_Hoelle_DIAS_B_f13</t>
  </si>
  <si>
    <t>img-534-002</t>
  </si>
  <si>
    <t>Himmel_Hoelle_DIAS_B_f15_f17_f19_f21_f23_f25</t>
  </si>
  <si>
    <t>img-534-002-001</t>
  </si>
  <si>
    <t>Himmel_Hoelle_DIAS_B_f15</t>
  </si>
  <si>
    <t>Christoph,Posselt;Anja,Palitzsch;Constanze,Schwendler;Gisela,Bohmann;Hans_Otto,Reintsch;Burkhart,Seidemann;Bernd,Hahnke</t>
  </si>
  <si>
    <t>img-534-002-002</t>
  </si>
  <si>
    <t>Himmel_Hoelle_DIAS_B_f17</t>
  </si>
  <si>
    <t>img-534-002-003</t>
  </si>
  <si>
    <t>Himmel_Hoelle_DIAS_B_f19</t>
  </si>
  <si>
    <t>Anja,Palitzsch;Peter,Baumgart;Gisela,Bohmann;Burkhart,Seidemann</t>
  </si>
  <si>
    <t>img-534-002-004</t>
  </si>
  <si>
    <t>Himmel_Hoelle_DIAS_B_f21</t>
  </si>
  <si>
    <t>Burkhart,Seidemann;Christoph,Posselt;Hans_Otto,Reintsch;Bernd,Hahnke;Constanze,Schwendler;Anja,Palitzsch;Gisela,Bohmann</t>
  </si>
  <si>
    <t>img-534-002-005</t>
  </si>
  <si>
    <t>Himmel_Hoelle_DIAS_B_f23</t>
  </si>
  <si>
    <t>img-534-002-006</t>
  </si>
  <si>
    <t>Himmel_Hoelle_DIAS_B_f25</t>
  </si>
  <si>
    <t>Burkhart,Seidemann;Christoph,Posselt;Hans_Otto,Reintsch;Constanze,Schwendler;Anja,Palitzsch;Gisela,Bohmann</t>
  </si>
  <si>
    <t>img-534-003</t>
  </si>
  <si>
    <t>Himmel_Hoelle_DIAS_B_f27_f29_f31_f33_f35_f37</t>
  </si>
  <si>
    <t>img-534-003-001</t>
  </si>
  <si>
    <t>Himmel_Hoelle_DIAS_B_f27</t>
  </si>
  <si>
    <t>Christoph,Posselt;Hans_Otto,Reintsch;Constanze,Schwendler;Anja,Palitzsch;Gisela,Bohmann;Peter,Baumgart;Bernd,Hahnke</t>
  </si>
  <si>
    <t>img-534-003-002</t>
  </si>
  <si>
    <t>Himmel_Hoelle_DIAS_B_f29</t>
  </si>
  <si>
    <t>img-534-003-003</t>
  </si>
  <si>
    <t>Himmel_Hoelle_DIAS_B_f31</t>
  </si>
  <si>
    <t>img-534-003-004</t>
  </si>
  <si>
    <t>Himmel_Hoelle_DIAS_B_f33</t>
  </si>
  <si>
    <t>img-534-003-005</t>
  </si>
  <si>
    <t>Himmel_Hoelle_DIAS_B_f35</t>
  </si>
  <si>
    <t>Anja,Palitzsch;Gisela,Bohmann</t>
  </si>
  <si>
    <t>img-534-003-006</t>
  </si>
  <si>
    <t>Himmel_Hoelle_DIAS_B_f37</t>
  </si>
  <si>
    <t>Anja,Palitzsch;Gisela,Bohmann;Constanze,Schwendler;Christoph,Posselt;Hans_Otto,Reintsch;Michael,Vogt</t>
  </si>
  <si>
    <t>img-534-004</t>
  </si>
  <si>
    <t>Himmel_Hoelle_DIAS_B_f39_f41_f43_f45_f47_f49</t>
  </si>
  <si>
    <t>img-534-004-001</t>
  </si>
  <si>
    <t>Himmel_Hoelle_DIAS_B_f39</t>
  </si>
  <si>
    <t>Michael,Vogt;Constanze,Schwendler;Anja,Palitzsch;Peter,Baumgart;Bernd,Hahnke;Gisela,Bohmann</t>
  </si>
  <si>
    <t>img-534-004-002</t>
  </si>
  <si>
    <t>Himmel_Hoelle_DIAS_B_f41</t>
  </si>
  <si>
    <t>img-534-004-003</t>
  </si>
  <si>
    <t>Himmel_Hoelle_DIAS_B_f43</t>
  </si>
  <si>
    <t>img-534-004-004</t>
  </si>
  <si>
    <t>Himmel_Hoelle_DIAS_B_f45</t>
  </si>
  <si>
    <t>img-534-004-005</t>
  </si>
  <si>
    <t>Himmel_Hoelle_DIAS_B_f47</t>
  </si>
  <si>
    <t>img-534-004-006</t>
  </si>
  <si>
    <t>Himmel_Hoelle_DIAS_B_f49</t>
  </si>
  <si>
    <t>img-534-005</t>
  </si>
  <si>
    <t>Himmel_Hoelle_DIAS_B_f51_f53_f55_f57_f59_f61</t>
  </si>
  <si>
    <t>img-534-005-001</t>
  </si>
  <si>
    <t>Himmel_Hoelle_DIAS_B_f51</t>
  </si>
  <si>
    <t>Gisela,Bohmann;Christoph,Posselt;Constanze,Schwendler;Peter,Baumgart</t>
  </si>
  <si>
    <t>img-534-005-002</t>
  </si>
  <si>
    <t>Himmel_Hoelle_DIAS_B_f53</t>
  </si>
  <si>
    <t>Gisela,Bohmann;Peter,Baumgart;Bernd,Hahnke;Michael,Vogt;Burkhart,Seidemann;Hans_Otto,Reintsch</t>
  </si>
  <si>
    <t>img-534-005-003</t>
  </si>
  <si>
    <t>Himmel_Hoelle_DIAS_B_f55</t>
  </si>
  <si>
    <t>Gisela,Bohmann;Peter,Baumgart;Bernd,Hahnke;Burkhart,Seidemann;Christoph,Posselt;Constanze,Schwendler;Anja,Palitzsch</t>
  </si>
  <si>
    <t>img-534-005-004</t>
  </si>
  <si>
    <t>Himmel_Hoelle_DIAS_B_f57</t>
  </si>
  <si>
    <t>Gisela,Bohmann;Peter,Baumgart;Bernd,Hahnke;Burkhart,Seidemann;Christoph,Posselt;Constanze,Schwendler;Anja,Palitzsch;Michael,Vogt;Hans_Otto,Reintsch</t>
  </si>
  <si>
    <t>img-534-005-005</t>
  </si>
  <si>
    <t>Himmel_Hoelle_DIAS_B_f59</t>
  </si>
  <si>
    <t>Gisela,Bohmann;Bernd,Hahnke;Burkhart,Seidemann;Constanze,Schwendler;Anja,Palitzsch;Hans_Otto,Reintsch</t>
  </si>
  <si>
    <t>img-534-005-006</t>
  </si>
  <si>
    <t>Himmel_Hoelle_DIAS_B_f61</t>
  </si>
  <si>
    <t>Gisela,Bohmann;Peter,Baumgart;Bernd,Hahnke;Burkhart,Seidemann;Christoph,Posselt;Constanze,Schwendler;Anja,Palitzsch;Michael,Vogt</t>
  </si>
  <si>
    <t>img-534-006</t>
  </si>
  <si>
    <t>Himmel_Hoelle_DIAS_B_f63_f65_f67_f69_f71_f73</t>
  </si>
  <si>
    <t>img-534-006-001</t>
  </si>
  <si>
    <t>Himmel_Hoelle_DIAS_B_f63</t>
  </si>
  <si>
    <t>img-534-006-002</t>
  </si>
  <si>
    <t>Himmel_Hoelle_DIAS_B_f65</t>
  </si>
  <si>
    <t>img-534-006-003</t>
  </si>
  <si>
    <t>Himmel_Hoelle_DIAS_B_f67</t>
  </si>
  <si>
    <t>img-534-006-004</t>
  </si>
  <si>
    <t>Himmel_Hoelle_DIAS_B_f69</t>
  </si>
  <si>
    <t>Burkhart,Seidemann;Hans_Otto,Reintsch;Gisela,Bohmann;Peter,Baumgart;Michael,Sens</t>
  </si>
  <si>
    <t>img-534-006-005</t>
  </si>
  <si>
    <t>Himmel_Hoelle_DIAS_B_f71</t>
  </si>
  <si>
    <t>Burkhart,Seidemann;Hans_Otto,Reintsch;Peter,Baumgart;Anja,Palitzsch;Bernd,Hahnke;Michael,Vogt</t>
  </si>
  <si>
    <t>img-534-006-006</t>
  </si>
  <si>
    <t>Himmel_Hoelle_DIAS_B_f73</t>
  </si>
  <si>
    <t>img-534-007</t>
  </si>
  <si>
    <t>Himmel_Hoelle_DIAS_B_f75_f77</t>
  </si>
  <si>
    <t>9x3,6</t>
  </si>
  <si>
    <t>img-534-007-001</t>
  </si>
  <si>
    <t>Himmel_Hoelle_DIAS_B_f75</t>
  </si>
  <si>
    <t>img-534-007-002</t>
  </si>
  <si>
    <t>Himmel_Hoelle_DIAS_B_f77</t>
  </si>
  <si>
    <t>img-535</t>
  </si>
  <si>
    <t>img-535-001</t>
  </si>
  <si>
    <t>Himmel_Hoelle_DIAS_C_f5_f7_f9_f11_f13_f15</t>
  </si>
  <si>
    <t>img-535-001-001</t>
  </si>
  <si>
    <t>Himmel_Hoelle_DIAS_C_f5</t>
  </si>
  <si>
    <t>Burkhart,Seidemann;Christoph,Posselt;Michael,Vogt</t>
  </si>
  <si>
    <t>img-535-001-002</t>
  </si>
  <si>
    <t>Himmel_Hoelle_DIAS_C_f7</t>
  </si>
  <si>
    <t>Christoph,Posselt;Burkhart,Seidemann;Michael,Vogt</t>
  </si>
  <si>
    <t>img-535-001-003</t>
  </si>
  <si>
    <t>Himmel_Hoelle_DIAS_C_f9</t>
  </si>
  <si>
    <t>img-535-001-004</t>
  </si>
  <si>
    <t>Himmel_Hoelle_DIAS_C_f11</t>
  </si>
  <si>
    <t>img-535-001-005</t>
  </si>
  <si>
    <t>Himmel_Hoelle_DIAS_C_f13</t>
  </si>
  <si>
    <t>img-535-001-006</t>
  </si>
  <si>
    <t>Himmel_Hoelle_DIAS_C_f15</t>
  </si>
  <si>
    <t>img-535-002</t>
  </si>
  <si>
    <t>Himmel_Hoelle_DIAS_C_f17_f19_f21_f23_f25</t>
  </si>
  <si>
    <t>19,6x3,6</t>
  </si>
  <si>
    <t>img-535-002-001</t>
  </si>
  <si>
    <t>Himmel_Hoelle_DIAS_C_f17</t>
  </si>
  <si>
    <t>Burkhart,Seidemann;Bernd,Hahnke;Christoph,Posselt</t>
  </si>
  <si>
    <t>img-535-002-002</t>
  </si>
  <si>
    <t>Himmel_Hoelle_DIAS_C_f19</t>
  </si>
  <si>
    <t>Burkhart,Seidemann;Bernd,Hahnke;Christoph,Posselt;Hans_Otto,Reintsch;Peter,Baumgart</t>
  </si>
  <si>
    <t>img-535-002-003</t>
  </si>
  <si>
    <t>Himmel_Hoelle_DIAS_C_f21</t>
  </si>
  <si>
    <t>img-535-002-004</t>
  </si>
  <si>
    <t>Himmel_Hoelle_DIAS_C_f23</t>
  </si>
  <si>
    <t>Bernd,Hahnke;Anja,Palitzsch;Christoph,Posselt;Hans_Otto,Reintsch;Peter,Baumgart</t>
  </si>
  <si>
    <t>img-535-002-005</t>
  </si>
  <si>
    <t>Himmel_Hoelle_DIAS_C_f25</t>
  </si>
  <si>
    <t>Peter,Baumgart;Constanze,Schwendler;Hans_Otto,Reintsch;Christoph,Posselt;Bernd,Hahnke;Anja,Palitzsch;Gisela,Bohmann</t>
  </si>
  <si>
    <t>img-535-003</t>
  </si>
  <si>
    <t>Himmel_Hoelle_DIAS_C_f34_f36_f38_f41_f43_f45</t>
  </si>
  <si>
    <t>img-535-003-001</t>
  </si>
  <si>
    <t>Himmel_Hoelle_DIAS_C_f34</t>
  </si>
  <si>
    <t>img-535-003-002</t>
  </si>
  <si>
    <t>Himmel_Hoelle_DIAS_C_f36</t>
  </si>
  <si>
    <t>img-535-003-003</t>
  </si>
  <si>
    <t>Himmel_Hoelle_DIAS_C_f38</t>
  </si>
  <si>
    <t>img-535-003-004</t>
  </si>
  <si>
    <t>Himmel_Hoelle_DIAS_C_f41</t>
  </si>
  <si>
    <t>img-535-003-005</t>
  </si>
  <si>
    <t>Himmel_Hoelle_DIAS_C_f43</t>
  </si>
  <si>
    <t>img-535-003-006</t>
  </si>
  <si>
    <t>Himmel_Hoelle_DIAS_C_f45</t>
  </si>
  <si>
    <t>img-535-004</t>
  </si>
  <si>
    <t>Himmel_Hoelle_DIAS_C_f46_f48_f50_f52_f54_f56</t>
  </si>
  <si>
    <t>img-535-004-001</t>
  </si>
  <si>
    <t>Himmel_Hoelle_DIAS_C_f46</t>
  </si>
  <si>
    <t>img-535-004-002</t>
  </si>
  <si>
    <t>Himmel_Hoelle_DIAS_C_f48</t>
  </si>
  <si>
    <t>img-535-004-003</t>
  </si>
  <si>
    <t>Himmel_Hoelle_DIAS_C_f50</t>
  </si>
  <si>
    <t>img-535-004-004</t>
  </si>
  <si>
    <t>Himmel_Hoelle_DIAS_C_f52</t>
  </si>
  <si>
    <t>img-535-004-005</t>
  </si>
  <si>
    <t>Himmel_Hoelle_DIAS_C_f54</t>
  </si>
  <si>
    <t>img-535-004-006</t>
  </si>
  <si>
    <t>Himmel_Hoelle_DIAS_C_f56</t>
  </si>
  <si>
    <t>img-535-005</t>
  </si>
  <si>
    <t>Himmel_Hoelle_DIAS_C_f58_f61_f62_f64_f66_f68</t>
  </si>
  <si>
    <t>img-535-005-001</t>
  </si>
  <si>
    <t>Himmel_Hoelle_DIAS_C_f58</t>
  </si>
  <si>
    <t>Constanze,Schwendler;Christoph,Posselt;Gisela,Bohmann;Peter,Baumgart</t>
  </si>
  <si>
    <t>img-535-005-002</t>
  </si>
  <si>
    <t>Himmel_Hoelle_DIAS_C_f61</t>
  </si>
  <si>
    <t>Constanze,Schwendler;Hans_Otto,Reintsch;Gisela,Bohmann;Peter,Baumgart</t>
  </si>
  <si>
    <t>img-535-005-003</t>
  </si>
  <si>
    <t>Himmel_Hoelle_DIAS_C_f62</t>
  </si>
  <si>
    <t>Constanze,Schwendler;Hans_Otto,Reintsch;Gisela,Bohmann;Peter,Baumgart;Burkhart,Seidemann</t>
  </si>
  <si>
    <t>img-535-005-004</t>
  </si>
  <si>
    <t>Himmel_Hoelle_DIAS_C_f64</t>
  </si>
  <si>
    <t>img-535-005-005</t>
  </si>
  <si>
    <t>Himmel_Hoelle_DIAS_C_f66</t>
  </si>
  <si>
    <t>img-535-005-006</t>
  </si>
  <si>
    <t>Himmel_Hoelle_DIAS_C_f68</t>
  </si>
  <si>
    <t>img-535-006</t>
  </si>
  <si>
    <t>Himmel_Hoelle_DIAS_C_f70_f72_f74_f76_f78</t>
  </si>
  <si>
    <t>img-535-006-001</t>
  </si>
  <si>
    <t>Himmel_Hoelle_DIAS_C_f70</t>
  </si>
  <si>
    <t>Bernd,Hahnke;Gisela,Bohmann;Christoph,Posselt;Constanze,Schwendler;Hans_Otto,Reintsch;Peter,Baumgart;Anja,Palitzsch</t>
  </si>
  <si>
    <t>img-535-006-002</t>
  </si>
  <si>
    <t>Himmel_Hoelle_DIAS_C_f72</t>
  </si>
  <si>
    <t>img-535-006-003</t>
  </si>
  <si>
    <t>Himmel_Hoelle_DIAS_C_f74</t>
  </si>
  <si>
    <t>Gisela,Bohmann;Bernd,Hahnke;Christoph,Posselt;Peter,Baumgart;Michael,Vogt;Anja,Palitzsch</t>
  </si>
  <si>
    <t>img-535-006-004</t>
  </si>
  <si>
    <t>Himmel_Hoelle_DIAS_C_f76</t>
  </si>
  <si>
    <t>Gisela,Bohmann;Bernd,Hahnke;Christoph,Posselt;Peter,Baumgart;Michael,Vogt;Anja,Palitzsch;Constanze,Schwendler</t>
  </si>
  <si>
    <t>img-535-006-005</t>
  </si>
  <si>
    <t>Himmel_Hoelle_DIAS_C_f78</t>
  </si>
  <si>
    <t>img-536</t>
  </si>
  <si>
    <t>img-536-001</t>
  </si>
  <si>
    <t>Himmel_Hoelle_DIAS_D_f2_f4_f6_f8_f10_f12</t>
  </si>
  <si>
    <t>21,4x3,6</t>
  </si>
  <si>
    <t>img-536-001-001</t>
  </si>
  <si>
    <t>Himmel_Hoelle_DIAS_D_f2</t>
  </si>
  <si>
    <t>img-536-001-002</t>
  </si>
  <si>
    <t>Himmel_Hoelle_DIAS_D_f4</t>
  </si>
  <si>
    <t>img-536-001-003</t>
  </si>
  <si>
    <t>Himmel_Hoelle_DIAS_D_f6</t>
  </si>
  <si>
    <t>img-536-001-004</t>
  </si>
  <si>
    <t>Himmel_Hoelle_DIAS_D_f8</t>
  </si>
  <si>
    <t>img-536-001-005</t>
  </si>
  <si>
    <t>Himmel_Hoelle_DIAS_D_f10</t>
  </si>
  <si>
    <t>img-536-001-006</t>
  </si>
  <si>
    <t>Himmel_Hoelle_DIAS_D_f12</t>
  </si>
  <si>
    <t>Burkhart,Seidemann;Michael,Vogt;Bernd,Hahnke;Constanze,Schwendler;Gisela,Bohmann</t>
  </si>
  <si>
    <t>img-536-002</t>
  </si>
  <si>
    <t>Himmel_Hoelle_DIAS_D_f14_f16_f18_f20_F22_f24</t>
  </si>
  <si>
    <t>img-536-002-001</t>
  </si>
  <si>
    <t>Himmel_Hoelle_DIAS_D_f14</t>
  </si>
  <si>
    <t>Gisela,Bohmann;Anja,Palitzsch;Christoph,Posselt;Michael,Vogt;Constanze,Schwendler</t>
  </si>
  <si>
    <t>img-536-002-002</t>
  </si>
  <si>
    <t>Himmel_Hoelle_DIAS_D_f16</t>
  </si>
  <si>
    <t>Gisela,Bohmann;Anja,Palitzsch;Christoph,Posselt;Constanze,Schwendler;Bernd,Hahnke;Burkhart,Seidemann</t>
  </si>
  <si>
    <t>img-536-002-003</t>
  </si>
  <si>
    <t>Himmel_Hoelle_DIAS_D_f18</t>
  </si>
  <si>
    <t>img-536-002-004</t>
  </si>
  <si>
    <t>Himmel_Hoelle_DIAS_D_f20</t>
  </si>
  <si>
    <t>img-536-002-005</t>
  </si>
  <si>
    <t>Himmel_Hoelle_DIAS_D_f22</t>
  </si>
  <si>
    <t>img-536-002-006</t>
  </si>
  <si>
    <t>Himmel_Hoelle_DIAS_D_f24</t>
  </si>
  <si>
    <t>img-536-003</t>
  </si>
  <si>
    <t>Himmel_Hoelle_DIAS_D_f26_f28_f30_f32_f34_f36</t>
  </si>
  <si>
    <t>img-536-003-001</t>
  </si>
  <si>
    <t>Himmel_Hoelle_DIAS_D_f26</t>
  </si>
  <si>
    <t>img-536-003-002</t>
  </si>
  <si>
    <t>Himmel_Hoelle_DIAS_D_f28</t>
  </si>
  <si>
    <t>img-536-003-003</t>
  </si>
  <si>
    <t>Himmel_Hoelle_DIAS_D_f30</t>
  </si>
  <si>
    <t>img-536-003-004</t>
  </si>
  <si>
    <t>Himmel_Hoelle_DIAS_D_f32</t>
  </si>
  <si>
    <t>img-536-003-005</t>
  </si>
  <si>
    <t>Himmel_Hoelle_DIAS_D_f34</t>
  </si>
  <si>
    <t>img-536-003-006</t>
  </si>
  <si>
    <t>Himmel_Hoelle_DIAS_D_f36</t>
  </si>
  <si>
    <t>img-536-004</t>
  </si>
  <si>
    <t>Himmel_Hoelle_DIAS_D_f38_f40_f42_f44_f46_f48</t>
  </si>
  <si>
    <t>img-536-004-001</t>
  </si>
  <si>
    <t>Himmel_Hoelle_DIAS_D_f38</t>
  </si>
  <si>
    <t>img-536-004-002</t>
  </si>
  <si>
    <t>Himmel_Hoelle_DIAS_D_f40</t>
  </si>
  <si>
    <t>Constanze,Schwendler;Anja,Palitzsch;Hans_Otto,Reintsch</t>
  </si>
  <si>
    <t>img-536-004-003</t>
  </si>
  <si>
    <t>Himmel_Hoelle_DIAS_D_f42</t>
  </si>
  <si>
    <t>Burkhart,Seidemann;Constanze,Schwendler;Gisela,Bohmann;Bernd,Hahnke</t>
  </si>
  <si>
    <t>img-536-004-004</t>
  </si>
  <si>
    <t>Himmel_Hoelle_DIAS_D_f44</t>
  </si>
  <si>
    <t>Michael,Vogt;Hans_Otto,Reintsch;Gisela,Bohmann;Bernd,Hahnke</t>
  </si>
  <si>
    <t>img-536-004-005</t>
  </si>
  <si>
    <t>Himmel_Hoelle_DIAS_D_f46</t>
  </si>
  <si>
    <t>Michael,Vogt;Hans_Otto,Reintsch;Christoph,Posselt;Gisela,Bohmann;Peter,Baumgart;Anja,Palitzsch;Constanze,Schwendler</t>
  </si>
  <si>
    <t>img-536-004-006</t>
  </si>
  <si>
    <t>Himmel_Hoelle_DIAS_D_f48</t>
  </si>
  <si>
    <t>Michael,Vogt;Hans_Otto,Reintsch;Gisela,Bohmann;Burkhart,Seidemann;Anja,Palitzsch;Constanze,Schwendler;Christoph,Posselt</t>
  </si>
  <si>
    <t>img-536-005</t>
  </si>
  <si>
    <t>Himmel_Hoelle_DIAS_D_f50_f52_f54_f56_f58_f60</t>
  </si>
  <si>
    <t>img-536-005-001</t>
  </si>
  <si>
    <t>Himmel_Hoelle_DIAS_D_f50</t>
  </si>
  <si>
    <t>Michael,Vogt;Peter,Baumgart;Bernd,Hahnke;Christoph,Posselt;Burkhart,Seidemann</t>
  </si>
  <si>
    <t>img-536-005-002</t>
  </si>
  <si>
    <t>Himmel_Hoelle_DIAS_D_f52</t>
  </si>
  <si>
    <t>Michael,Vogt;Bernd,Hahnke;Christoph,Posselt;Burkhart,Seidemann;Constanze,Schwendler;Gisela,Bohmann;Hans_Otto,Reintsch</t>
  </si>
  <si>
    <t>img-536-005-003</t>
  </si>
  <si>
    <t>Himmel_Hoelle_DIAS_D_f54</t>
  </si>
  <si>
    <t>img-536-005-004</t>
  </si>
  <si>
    <t>Himmel_Hoelle_DIAS_D_f56</t>
  </si>
  <si>
    <t>img-536-005-005</t>
  </si>
  <si>
    <t>Himmel_Hoelle_DIAS_D_f58</t>
  </si>
  <si>
    <t>img-536-005-006</t>
  </si>
  <si>
    <t>Himmel_Hoelle_DIAS_D_f60</t>
  </si>
  <si>
    <t>Michael,Vogt;Bernd,Hahnke;Christoph,Posselt;Constanze,Schwendler;Gisela,Bohmann;Hans_Otto,Reintsch</t>
  </si>
  <si>
    <t>img-536-006</t>
  </si>
  <si>
    <t>Himmel_Hoelle_DIAS_D_f62_f64_f66_f68_f70_f72</t>
  </si>
  <si>
    <t>img-536-006-001</t>
  </si>
  <si>
    <t>Himmel_Hoelle_DIAS_D_f62</t>
  </si>
  <si>
    <t>Constanze,Schwendler;Anja,Palitzsch;Gisela,Bohmann;Peter,Baumgart</t>
  </si>
  <si>
    <t>img-536-006-002</t>
  </si>
  <si>
    <t>Himmel_Hoelle_DIAS_D_f64</t>
  </si>
  <si>
    <t>Michael,Vogt;Christoph,Posselt;Hans_Otto,Reintsch;Constanze,Schwendler;Gisela,Bohmann;Anja,Palitzsch;Bernd,Hahnke</t>
  </si>
  <si>
    <t>img-536-006-003</t>
  </si>
  <si>
    <t>Himmel_Hoelle_DIAS_D_f66</t>
  </si>
  <si>
    <t>Michael,Vogt;Hans_Otto,Reintsch;Constanze,Schwendler;Gisela,Bohmann;Anja,Palitzsch;Bernd,Hahnke;Peter,Baumgart</t>
  </si>
  <si>
    <t>img-536-006-004</t>
  </si>
  <si>
    <t>Himmel_Hoelle_DIAS_D_f68</t>
  </si>
  <si>
    <t>Constanze,Schwendler;Anja,Palitzsch;Gisela,Bohmann;Hans_Otto,Reintsch;Bernd,Hahnke</t>
  </si>
  <si>
    <t>img-536-006-005</t>
  </si>
  <si>
    <t>Himmel_Hoelle_DIAS_D_f70</t>
  </si>
  <si>
    <t>Constanze,Schwendler;Anja,Palitzsch;Gisela,Bohmann;Hans_Otto,Reintsch;Bernd,Hahnke;Peter,Baumgart;Christoph,Posselt</t>
  </si>
  <si>
    <t>img-536-006-006</t>
  </si>
  <si>
    <t>Himmel_Hoelle_DIAS_D_f72</t>
  </si>
  <si>
    <t>Constanze,Schwendler;Gisela,Bohmann</t>
  </si>
  <si>
    <t>img-536-007</t>
  </si>
  <si>
    <t>Himmel_Hoelle_DIAS_D_f74_f75_f77</t>
  </si>
  <si>
    <t>11,9x3,6</t>
  </si>
  <si>
    <t>img-536-007-001</t>
  </si>
  <si>
    <t>Himmel_Hoelle_DIAS_D_f74</t>
  </si>
  <si>
    <t>img-536-007-002</t>
  </si>
  <si>
    <t>Himmel_Hoelle_DIAS_D_f75</t>
  </si>
  <si>
    <t>img-536-007-003</t>
  </si>
  <si>
    <t>Himmel_Hoelle_DIAS_D_f77</t>
  </si>
  <si>
    <t>img-537</t>
  </si>
  <si>
    <t>25.09.2019</t>
  </si>
  <si>
    <t>img-537-001</t>
  </si>
  <si>
    <t>Himmel_Hoelle_DIAS_E_f5_f7_f9_f11_f13_f15</t>
  </si>
  <si>
    <t>img-537-001-001</t>
  </si>
  <si>
    <t>Himmel_Hoelle_DIAS_E_f5</t>
  </si>
  <si>
    <t>Anja,Palitzsch;Hans_Otto,Reintsch;Burkhart,Seidemann;Peter,Baumgart;Bernd,Hahnke;Constanze,Schwendler</t>
  </si>
  <si>
    <t>img-537-001-002</t>
  </si>
  <si>
    <t>Himmel_Hoelle_DIAS_E_f7</t>
  </si>
  <si>
    <t>Anja,Palitzsch;Hans_Otto,Reintsch;Burkhart,Seidemann;Peter,Baumgart;Bernd,Hahnke;Constanze,Schwendler;Christoph,Posselt</t>
  </si>
  <si>
    <t>img-537-001-003</t>
  </si>
  <si>
    <t>Himmel_Hoelle_DIAS_E_f9</t>
  </si>
  <si>
    <t>Anja,Palitzsch;Hans_Otto,Reintsch;Burkhart,Seidemann;Peter,Baumgart;Bernd,Hahnke;Constanze,Schwendler;Christoph,Posselt;Gisela,Bohmann</t>
  </si>
  <si>
    <t>img-537-001-004</t>
  </si>
  <si>
    <t>Himmel_Hoelle_DIAS_E_f11</t>
  </si>
  <si>
    <t>Anja,Palitzsch;Hans_Otto,Reintsch;Burkhart,Seidemann;Peter,Baumgart;Bernd,Hahnke;Constanze,Schwendler;Christoph,Posselt;Gisela,Bohmann;Michael,Vogt</t>
  </si>
  <si>
    <t>img-537-001-005</t>
  </si>
  <si>
    <t>Himmel_Hoelle_DIAS_E_f13</t>
  </si>
  <si>
    <t>img-537-001-006</t>
  </si>
  <si>
    <t>Himmel_Hoelle_DIAS_E_f15</t>
  </si>
  <si>
    <t>Peter,Baumgart;Gisela,Bohmann;Christoph,Posselt;Anja,Palitzsch;Constanze,Schwendler</t>
  </si>
  <si>
    <t>img-537-002</t>
  </si>
  <si>
    <t>Himmel_Hoelle_DIAS_E_f18_f20_f22_f24_f26_f28</t>
  </si>
  <si>
    <t>img-537-002-001</t>
  </si>
  <si>
    <t>Himmel_Hoelle_DIAS_E_f18</t>
  </si>
  <si>
    <t>Anja,Palitzsch;Hans_Otto,Reintsch;Burkhart,Seidemann;Peter,Baumgart;Constanze,Schwendler;Christoph,Posselt</t>
  </si>
  <si>
    <t>img-537-002-002</t>
  </si>
  <si>
    <t>Himmel_Hoelle_DIAS_E_f20</t>
  </si>
  <si>
    <t>img-537-002-003</t>
  </si>
  <si>
    <t>Himmel_Hoelle_DIAS_E_f22</t>
  </si>
  <si>
    <t>img-537-002-004</t>
  </si>
  <si>
    <t>Himmel_Hoelle_DIAS_E_f24</t>
  </si>
  <si>
    <t>img-537-002-005</t>
  </si>
  <si>
    <t>Himmel_Hoelle_DIAS_E_f26</t>
  </si>
  <si>
    <t>img-537-002-006</t>
  </si>
  <si>
    <t>Himmel_Hoelle_DIAS_E_f28</t>
  </si>
  <si>
    <t>img-537-003</t>
  </si>
  <si>
    <t>Himmel_Hoelle_DIAS_E_f29_f31_f33_f35_f37_f39</t>
  </si>
  <si>
    <t>img-537-003-001</t>
  </si>
  <si>
    <t>Himmel_Hoelle_DIAS_E_f29</t>
  </si>
  <si>
    <t>Anja,Palitzsch;Hans_Otto,Reintsch;Burkhart,Seidemann;Peter,Baumgart;Bernd,Hahnke;Constanze,Schwendler;Gisela,Bohmann;Michael,Vogt</t>
  </si>
  <si>
    <t>img-537-003-002</t>
  </si>
  <si>
    <t>Himmel_Hoelle_DIAS_E_f31</t>
  </si>
  <si>
    <t>img-537-003-003</t>
  </si>
  <si>
    <t>Himmel_Hoelle_DIAS_E_f33</t>
  </si>
  <si>
    <t>img-537-003-004</t>
  </si>
  <si>
    <t>Himmel_Hoelle_DIAS_E_f35</t>
  </si>
  <si>
    <t>img-537-003-005</t>
  </si>
  <si>
    <t>Himmel_Hoelle_DIAS_E_f37</t>
  </si>
  <si>
    <t>img-537-003-006</t>
  </si>
  <si>
    <t>Himmel_Hoelle_DIAS_E_f39</t>
  </si>
  <si>
    <t>img-537-004</t>
  </si>
  <si>
    <t>Himmel_Hoelle_DIAS_E_f41_f43_f45_f47_f49_f51</t>
  </si>
  <si>
    <t>img-537-004-001</t>
  </si>
  <si>
    <t>Himmel_Hoelle_DIAS_E_f41</t>
  </si>
  <si>
    <t>Anja,Palitzsch;Hans_Otto,Reintsch;Burkhart,Seidemann;Peter,Baumgart;Bernd,Hahnke;Constanze,Schwendler;Gisela,Bohmann</t>
  </si>
  <si>
    <t>img-537-004-002</t>
  </si>
  <si>
    <t>Himmel_Hoelle_DIAS_E_f43</t>
  </si>
  <si>
    <t>img-537-004-003</t>
  </si>
  <si>
    <t>Himmel_Hoelle_DIAS_E_f45</t>
  </si>
  <si>
    <t>img-537-004-004</t>
  </si>
  <si>
    <t>Himmel_Hoelle_DIAS_E_f47</t>
  </si>
  <si>
    <t>img-537-004-005</t>
  </si>
  <si>
    <t>Himmel_Hoelle_DIAS_E_f49</t>
  </si>
  <si>
    <t>img-537-004-006</t>
  </si>
  <si>
    <t>Himmel_Hoelle_DIAS_E_f51</t>
  </si>
  <si>
    <t>img-537-005</t>
  </si>
  <si>
    <t>Himmel_Hoelle_DIAS_E_f53_f55_f57_f59_f61_f63</t>
  </si>
  <si>
    <t>img-537-005-001</t>
  </si>
  <si>
    <t>Himmel_Hoelle_DIAS_E_f53</t>
  </si>
  <si>
    <t>img-537-005-002</t>
  </si>
  <si>
    <t>Himmel_Hoelle_DIAS_E_f55</t>
  </si>
  <si>
    <t>img-537-005-003</t>
  </si>
  <si>
    <t>Himmel_Hoelle_DIAS_E_f57</t>
  </si>
  <si>
    <t>img-537-005-004</t>
  </si>
  <si>
    <t>Himmel_Hoelle_DIAS_E_f59</t>
  </si>
  <si>
    <t>img-537-005-005</t>
  </si>
  <si>
    <t>Himmel_Hoelle_DIAS_E_f61</t>
  </si>
  <si>
    <t>img-537-005-006</t>
  </si>
  <si>
    <t>Himmel_Hoelle_DIAS_E_f63</t>
  </si>
  <si>
    <t>img-537-006</t>
  </si>
  <si>
    <t>Himmel_Hoelle_DIAS_E_f65_f67_f69_f71</t>
  </si>
  <si>
    <t>img-537-006-001</t>
  </si>
  <si>
    <t>Himmel_Hoelle_DIAS_E_f65</t>
  </si>
  <si>
    <t>img-537-006-002</t>
  </si>
  <si>
    <t>Himmel_Hoelle_DIAS_E_f67</t>
  </si>
  <si>
    <t>img-537-006-003</t>
  </si>
  <si>
    <t>Himmel_Hoelle_DIAS_E_f69</t>
  </si>
  <si>
    <t>img-537-006-004</t>
  </si>
  <si>
    <t>Himmel_Hoelle_DIAS_E_f71</t>
  </si>
  <si>
    <t>img-537-007</t>
  </si>
  <si>
    <t>Himmel_Hoelle_DIAS_E_f73_f75_f77</t>
  </si>
  <si>
    <t>img-537-007-001</t>
  </si>
  <si>
    <t>Himmel_Hoelle_DIAS_E_f73</t>
  </si>
  <si>
    <t>img-537-007-002</t>
  </si>
  <si>
    <t>Himmel_Hoelle_DIAS_E_f75</t>
  </si>
  <si>
    <t>img-537-007-003</t>
  </si>
  <si>
    <t>Himmel_Hoelle_DIAS_E_f77</t>
  </si>
  <si>
    <t>img-537-008</t>
  </si>
  <si>
    <t>Extra_f20_Positive</t>
  </si>
  <si>
    <t>Diapositiv auf Karton geklebt</t>
  </si>
  <si>
    <t>"Höllenfahrt des Doktor Faust", Aufführung/ Probe</t>
  </si>
  <si>
    <t>Peter,Baumgart;Christoph,Posselt;Michael,Pan;Hans_Otto,Reintsch</t>
  </si>
  <si>
    <t>3,7x2,4</t>
  </si>
  <si>
    <t>img-538</t>
  </si>
  <si>
    <t>E30, Regal 6, Kiste 18a</t>
  </si>
  <si>
    <t>Handschriftlich: Pantomime "Verrücktwärts" 3 1984
Handschriftlich durchgestrichen: Clownsfamiliy</t>
  </si>
  <si>
    <t>Foto 65 Schwarzweiß-Negativfilm 20 DIN</t>
  </si>
  <si>
    <t>img-538-001</t>
  </si>
  <si>
    <t>Pantomime_Verruecktwearts_1984_3_f11_f13</t>
  </si>
  <si>
    <t>"Verrücktwärts", Aufführung/Probe, 1984</t>
  </si>
  <si>
    <t>Gunnar,Helm;Hans_Otto,Reintsch;Burkhart,Seidemann</t>
  </si>
  <si>
    <t>img-538-001-001</t>
  </si>
  <si>
    <t>Pantomime_Verruecktwearts_1984_3_f11</t>
  </si>
  <si>
    <t>dunkle Flecken (entlang rechter und linker Filmrand); lila Streifen (senkrecht, rechte Bildhälfte)</t>
  </si>
  <si>
    <t>img-538-001-002</t>
  </si>
  <si>
    <t>Pantomime_Verruecktwearts_1984_3_f13</t>
  </si>
  <si>
    <t>dunkle Flecken (entlang rechter und linker Filmrand); lila Streifen (senkrecht, rechte Bildhälfte); helle Flecken/Kratzer (Mitte rechts); schwarzer punkt (Mitte links)</t>
  </si>
  <si>
    <t>img-538-002</t>
  </si>
  <si>
    <t>Pantomime_Verruecktwearts_1984_3_f5_f7</t>
  </si>
  <si>
    <t>img-538-002-001</t>
  </si>
  <si>
    <t>Pantomime_Verruecktwearts_1984_3_f5</t>
  </si>
  <si>
    <t>dunkle Flecken (entlang rechter und linker Filmrand); lila Streifen (senkrecht, rechte Bildhälfte); heller Fleck/Feuchtigkeitsrückstände (Mitte oben und untere rechte Bildecke)</t>
  </si>
  <si>
    <t>img-538-002-002</t>
  </si>
  <si>
    <t>Pantomime_Verruecktwearts_1984_3_f7</t>
  </si>
  <si>
    <t>dunkle Flecken (entlang rechter und linker Filmrand); lila Streifen (senkrecht, rechte Bildhälfte); winzige helle Flecken/Staub/Kratzer im Bild</t>
  </si>
  <si>
    <t>img-538-003</t>
  </si>
  <si>
    <t>Pantomime_Verruecktwearts_1984_3_f2_f4</t>
  </si>
  <si>
    <t>img-538-003-001</t>
  </si>
  <si>
    <t>Pantomime_Verruecktwearts_1984_3_f2</t>
  </si>
  <si>
    <t>dunkle Flecken (entlang unterer Filmrand); lila Streifen (waagrecht, oberer Bildteil); helle Flecken/Abdrücke im Bild</t>
  </si>
  <si>
    <t>img-538-003-002</t>
  </si>
  <si>
    <t>Pantomime_Verruecktwearts_1984_3_f4</t>
  </si>
  <si>
    <t>dunkle Flecken (entlang unterer Filmrand); lila Streifen (waagrecht, oberer Bildteil);  helle Flecken/Abdrücke im Bild</t>
  </si>
  <si>
    <t>img-539</t>
  </si>
  <si>
    <t>Handschriftlich: Pantomime "Verrücktwärts" 4 1984 Foto: Linke
Handschriftlich durchgestrichen: Meffert</t>
  </si>
  <si>
    <t>img-539-001</t>
  </si>
  <si>
    <t>Pantomime_Verruecktwearts_1984_4_f1_f3</t>
  </si>
  <si>
    <t>img-539-001-001</t>
  </si>
  <si>
    <t>Pantomime_Verruecktwearts_1984_4_f1</t>
  </si>
  <si>
    <t>dunkle Flecken (entlang unterer und oberer Filmrand); lila Streifen (waagrecht, unterer Bildteil); helle Flecken/Kratzer im Bild</t>
  </si>
  <si>
    <t>img-539-001-002</t>
  </si>
  <si>
    <t>Pantomime_Verruecktwearts_1984_4_f3</t>
  </si>
  <si>
    <t>dunkle Flecken (entlang unterer und oberer Filmrand); lila Streifen (waagrecht, unterer Bildteil)</t>
  </si>
  <si>
    <t>img-539-002</t>
  </si>
  <si>
    <t>Pantomime_Verruecktwearts_1984_4_f7_f9</t>
  </si>
  <si>
    <t>img-539-002-001</t>
  </si>
  <si>
    <t>Pantomime_Verruecktwearts_1984_4_f7</t>
  </si>
  <si>
    <t>Überblendung zu Pantomime_Verruecktwearts_1984_4_f9</t>
  </si>
  <si>
    <t>Gunnar,Helm;Burkhart,Seidemann</t>
  </si>
  <si>
    <t>img-539-002-002</t>
  </si>
  <si>
    <t>Pantomime_Verruecktwearts_1984_4_f9</t>
  </si>
  <si>
    <t>Überblendung zu Pantomime_Verruecktwearts_1984_4_f7</t>
  </si>
  <si>
    <t>lila Streifen (waagrecht, unterer bildteil)</t>
  </si>
  <si>
    <t>img-539-003</t>
  </si>
  <si>
    <t>Pantomime_Verruecktwearts_1984_4_f14_f16</t>
  </si>
  <si>
    <t>img-539-003-001</t>
  </si>
  <si>
    <t>Pantomime_Verruecktwearts_1984_4_f14</t>
  </si>
  <si>
    <t>dunkle Flecken (entlang rechter und linker Filmrand); lila Streifen (senkrecht, linke Bildhälfte); helle Flecken/Kratzer/Staub im Bild</t>
  </si>
  <si>
    <t>img-539-003-002</t>
  </si>
  <si>
    <t>Pantomime_Verruecktwearts_1984_4_f16</t>
  </si>
  <si>
    <t>img-540</t>
  </si>
  <si>
    <t>Handschriftlich: Pantomime "Verrücktwärts" 5 1984 Foto: Linke
Handschriftlich durchgestrichen: Meffert</t>
  </si>
  <si>
    <t>img-540-001</t>
  </si>
  <si>
    <t>Pantomime_Verruecktwearts_1984_5_f2_f4</t>
  </si>
  <si>
    <t>img-540-001-001</t>
  </si>
  <si>
    <t>Pantomime_Verruecktwearts_1984_5_f2</t>
  </si>
  <si>
    <t>img-540-001-002</t>
  </si>
  <si>
    <t>Pantomime_Verruecktwearts_1984_5_f4</t>
  </si>
  <si>
    <t>img-540-002</t>
  </si>
  <si>
    <t>Pantomime_Verruecktwearts_1984_5_f5_f7</t>
  </si>
  <si>
    <t>img-540-002-001</t>
  </si>
  <si>
    <t>Pantomime_Verruecktwearts_1984_5_f5</t>
  </si>
  <si>
    <t>dunkle Flecken (entlang oberer und unterer Filmrand); lila Streifen (waagrecht, unterer Bildteil)</t>
  </si>
  <si>
    <t>img-540-002-002</t>
  </si>
  <si>
    <t>Pantomime_Verruecktwearts_1984_5_f7</t>
  </si>
  <si>
    <t>dunkle Flecken (entlang oberer und unterer Filmrand); helle Flecken/Kratzer (unten links); lila Streifen (waagrecht, unterer Bildteil)</t>
  </si>
  <si>
    <t>img-540-003</t>
  </si>
  <si>
    <t>Pantomime_Verruecktwearts_1984_5_f12_f13</t>
  </si>
  <si>
    <t>img-540-003-001</t>
  </si>
  <si>
    <t>Pantomime_Verruecktwearts_1984_5_f12</t>
  </si>
  <si>
    <t>dunkle Flecken (entlang linker und rechter Filmrand); winzige helle Flecken im Bild</t>
  </si>
  <si>
    <t>img-540-003-002</t>
  </si>
  <si>
    <t>Pantomime_Verruecktwearts_1984_5_f13</t>
  </si>
  <si>
    <t>dunkle Flecken (entlang linker Filmrand und rechter Bildrand); winzige helle Flecken im Bild; blauer Fleck (Mitte unten)</t>
  </si>
  <si>
    <t>img-541</t>
  </si>
  <si>
    <t>Handschriftlich:Probe "Die Fremde Haut"
Stempel: Foto Gisela Brandt 104 Berlin, Invalidenstrasse 143 Sparkasse Berlin 10 Konto-Nr. 6652-49-83390</t>
  </si>
  <si>
    <t>19,9x7,5</t>
  </si>
  <si>
    <t>img-541-001</t>
  </si>
  <si>
    <t>Probe_die_Fremde_Haut_f1_f2_f3</t>
  </si>
  <si>
    <t>"Die fremde Haut", Probe</t>
  </si>
  <si>
    <t>img-541-001-001</t>
  </si>
  <si>
    <t>Probe_die_Fremde_Haut_f1</t>
  </si>
  <si>
    <t>Guenter,Richter;Peter,Baumgart;Andreas,Doelling;Bernd,Hahnke;Burkhart,Seidemann;Christoph,Posselt</t>
  </si>
  <si>
    <t>img-541-001-002</t>
  </si>
  <si>
    <t>Probe_die_Fremde_Haut_f2</t>
  </si>
  <si>
    <t>dunkle Schlieren (entlang unterer Filmrand ins Bild verlaufend); helle Streifen/Flüssigkeitsrückstände (rechte untere Bildhälfte)</t>
  </si>
  <si>
    <t>img-541-001-003</t>
  </si>
  <si>
    <t>Probe_die_Fremde_Haut_f3</t>
  </si>
  <si>
    <t>helle Schlieren/Flüssigkeitsrückstände (obere Bildhälfte); dunkle Schlieren (entlang unterer Filmrand ins Bild verlaufend)</t>
  </si>
  <si>
    <t>img-541-002</t>
  </si>
  <si>
    <t>Probe_die_Fremde_Haut_f5_f6_f7</t>
  </si>
  <si>
    <t>18,7x6,1</t>
  </si>
  <si>
    <t>img-541-002-001</t>
  </si>
  <si>
    <t>Probe_die_Fremde_Haut_f5</t>
  </si>
  <si>
    <t>Guenter,Richter;Peter,Baumgart;Bernd,Hahnke;Burkhart,Seidemann;Christoph,Posselt</t>
  </si>
  <si>
    <t>winzige Löcher/Kratzer (oberer und unterer Bildrand)</t>
  </si>
  <si>
    <t>img-541-002-002</t>
  </si>
  <si>
    <t>Probe_die_Fremde_Haut_f6</t>
  </si>
  <si>
    <t>img-541-002-003</t>
  </si>
  <si>
    <t>Probe_die_Fremde_Haut_f7</t>
  </si>
  <si>
    <t>img-541-003</t>
  </si>
  <si>
    <t>Probe_die_Fremde_Haut_f9_f10_f11</t>
  </si>
  <si>
    <t>img-541-003-001</t>
  </si>
  <si>
    <t>Probe_die_Fremde_Haut_f9</t>
  </si>
  <si>
    <t>heller Fleck (entlang oberer Filmrand)</t>
  </si>
  <si>
    <t>img-541-003-002</t>
  </si>
  <si>
    <t>Probe_die_Fremde_Haut_f10</t>
  </si>
  <si>
    <t>Bernd,Hahnke;Andreas,Doelling</t>
  </si>
  <si>
    <t>img-541-003-003</t>
  </si>
  <si>
    <t>Probe_die_Fremde_Haut_f11</t>
  </si>
  <si>
    <t>img-542</t>
  </si>
  <si>
    <t xml:space="preserve">Handschriftlich: Fremde Haut Foto G. Brandt Probenfotos
</t>
  </si>
  <si>
    <t>24x6,6</t>
  </si>
  <si>
    <t>img-542-001</t>
  </si>
  <si>
    <t>Fremde_Haut_Foto_GBrandt_Probefotos_1_f1_f2_f3</t>
  </si>
  <si>
    <t>img-542-001-001</t>
  </si>
  <si>
    <t>Fremde_Haut_Foto_GBrandt_Probefotos_1_f1</t>
  </si>
  <si>
    <t>Burkhart,Seidemann;Andreas,Doelling;Peter,Baumgart</t>
  </si>
  <si>
    <t>img-542-001-002</t>
  </si>
  <si>
    <t>Fremde_Haut_Foto_GBrandt_Probefotos_1_f2</t>
  </si>
  <si>
    <t>Überblendung zu Fremde_Haut_Foto_GBrandt_Probefotos_1_f3</t>
  </si>
  <si>
    <t>img-542-001-003</t>
  </si>
  <si>
    <t>Fremde_Haut_Foto_GBrandt_Probefotos_1_f3</t>
  </si>
  <si>
    <t>Überblendung zu Fremde_Haut_Foto_GBrandt_Probefotos_1_f2</t>
  </si>
  <si>
    <t>img-542-002</t>
  </si>
  <si>
    <t>Fremde_Haut_Foto_GBrandt_Probefotos_1_f4_f5_f6</t>
  </si>
  <si>
    <t>img-542-002-001</t>
  </si>
  <si>
    <t>Fremde_Haut_Foto_GBrandt_Probefotos_1_f4</t>
  </si>
  <si>
    <t>Überblendung zu Fremde_Haut_Foto_GBrandt_Probefotos_1_f5</t>
  </si>
  <si>
    <t>img-542-002-002</t>
  </si>
  <si>
    <t>Fremde_Haut_Foto_GBrandt_Probefotos_1_f5</t>
  </si>
  <si>
    <t>Überblendung zu Fremde_Haut_Foto_GBrandt_Probefotos_1_f6 und zu Fremde_Haut_Foto_GBrandt_Probefotos_1_f4</t>
  </si>
  <si>
    <t>Burkhart,Seidemann;Guenter,Richter;Bernd,Hahnke</t>
  </si>
  <si>
    <t>dunkler Fleck (Mitte Mitte)</t>
  </si>
  <si>
    <t>img-542-002-003</t>
  </si>
  <si>
    <t>Fremde_Haut_Foto_GBrandt_Probefotos_1_f6</t>
  </si>
  <si>
    <t>Peter,Baumgart;Burkhart,Seidemann;Guenter,Richter</t>
  </si>
  <si>
    <t>img-542-003</t>
  </si>
  <si>
    <t>Fremde_Haut_Foto_GBrandt_Probefotos_1_f7_f8_f9</t>
  </si>
  <si>
    <t>img-542-003-001</t>
  </si>
  <si>
    <t>Fremde_Haut_Foto_GBrandt_Probefotos_1_f7</t>
  </si>
  <si>
    <t>img-542-003-002</t>
  </si>
  <si>
    <t>Fremde_Haut_Foto_GBrandt_Probefotos_1_f8</t>
  </si>
  <si>
    <t>Überblendung zu Fremde_Haut_Foto_GBrandt_Probefotos_1_f8</t>
  </si>
  <si>
    <t>img-542-003-003</t>
  </si>
  <si>
    <t>Fremde_Haut_Foto_GBrandt_Probefotos_1_f9</t>
  </si>
  <si>
    <t>img-542-004</t>
  </si>
  <si>
    <t>Fremde_Haut_Foto_GBrandt_Probefotos_1_f11_f12_f13</t>
  </si>
  <si>
    <t>img-542-004-001</t>
  </si>
  <si>
    <t>Fremde_Haut_Foto_GBrandt_Probefotos_1_f11</t>
  </si>
  <si>
    <t>img-542-004-002</t>
  </si>
  <si>
    <t>Fremde_Haut_Foto_GBrandt_Probefotos_1_f12</t>
  </si>
  <si>
    <t>img-542-004-003</t>
  </si>
  <si>
    <t>Fremde_Haut_Foto_GBrandt_Probefotos_1_f13</t>
  </si>
  <si>
    <t>img-542-005</t>
  </si>
  <si>
    <t>Fremde_Haut_Foto_GBrandt_Probefotos_2_f1_f2_f3</t>
  </si>
  <si>
    <t>img-542-005-001</t>
  </si>
  <si>
    <t>Fremde_Haut_Foto_GBrandt_Probefotos_2_f1</t>
  </si>
  <si>
    <t>img-542-005-002</t>
  </si>
  <si>
    <t>Fremde_Haut_Foto_GBrandt_Probefotos_2_f2</t>
  </si>
  <si>
    <t>Überblendung zu Fremde_Haut_Foto_GBrandt_Probefotos_2_f3</t>
  </si>
  <si>
    <t>img-542-005-003</t>
  </si>
  <si>
    <t>Fremde_Haut_Foto_GBrandt_Probefotos_2_f3</t>
  </si>
  <si>
    <t>dunkler Fleck/Flüssigkeitsrückstände (Mitte oben)</t>
  </si>
  <si>
    <t>img-542-006</t>
  </si>
  <si>
    <t>Fremde_Haut_Foto_GBrandt_Probefotos_2_f4_f5_f6</t>
  </si>
  <si>
    <t>img-542-006-001</t>
  </si>
  <si>
    <t>Fremde_Haut_Foto_GBrandt_Probefotos_2_f4</t>
  </si>
  <si>
    <t>Überblendung auf Fremde_Haut_Foto_GBrandt_Probefotos_2_f6</t>
  </si>
  <si>
    <t>img-542-006-002</t>
  </si>
  <si>
    <t>Fremde_Haut_Foto_GBrandt_Probefotos_2_f5</t>
  </si>
  <si>
    <t>Überblendung auf Fremde_Haut_Foto_GBrandt_Probefotos_2_f5 und Fremde_Haut_Foto_GBrandt_Probefotos_2_f7</t>
  </si>
  <si>
    <t>img-542-006-003</t>
  </si>
  <si>
    <t>Fremde_Haut_Foto_GBrandt_Probefotos_2_f6</t>
  </si>
  <si>
    <t>Überblendung auf Fremde_Haut_Foto_GBrandt_Probefotos_2_f6 und am rechten Bildrand</t>
  </si>
  <si>
    <t>Andreas,Doelling</t>
  </si>
  <si>
    <t>img-542-007</t>
  </si>
  <si>
    <t>Fremde_Haut_Foto_GBrandt_Probefotos_2_f7_f8_f9</t>
  </si>
  <si>
    <t>img-542-007-001</t>
  </si>
  <si>
    <t>Fremde_Haut_Foto_GBrandt_Probefotos_2_f7</t>
  </si>
  <si>
    <t xml:space="preserve">Überblendung auf Fremde_Haut_Foto_GBrandt_Probefotos_2_f8 </t>
  </si>
  <si>
    <t>img-542-007-002</t>
  </si>
  <si>
    <t>Fremde_Haut_Foto_GBrandt_Probefotos_2_f8</t>
  </si>
  <si>
    <t>Überblendung auf Fremde_Haut_Foto_GBrandt_Probefotos_2_f7 und auf Fremde_Haut_Foto_GBrandt_Probefotos_2_f9</t>
  </si>
  <si>
    <t>Andreas,Doelling;Burkhart,Seidemann;Peter,Baumgart;Christoph,Posselt;Guenter,Richter</t>
  </si>
  <si>
    <t>img-542-007-003</t>
  </si>
  <si>
    <t>Fremde_Haut_Foto_GBrandt_Probefotos_2_f9</t>
  </si>
  <si>
    <t>img-542-008</t>
  </si>
  <si>
    <t>Fremde_Haut_Foto_GBrandt_Probefotos_2_f11_f12_f13_f14</t>
  </si>
  <si>
    <t>img-542-008-001</t>
  </si>
  <si>
    <t>Fremde_Haut_Foto_GBrandt_Probefotos_2_f11</t>
  </si>
  <si>
    <t xml:space="preserve">linker Bildrand abgeschnitten </t>
  </si>
  <si>
    <t>img-542-008-002</t>
  </si>
  <si>
    <t>Fremde_Haut_Foto_GBrandt_Probefotos_2_f12</t>
  </si>
  <si>
    <t>img-542-008-003</t>
  </si>
  <si>
    <t>Fremde_Haut_Foto_GBrandt_Probefotos_2_f13</t>
  </si>
  <si>
    <t>Peter,Baumgart;Eva_Maria,Otte;Christoph,Posselt</t>
  </si>
  <si>
    <t>img-542-008-004</t>
  </si>
  <si>
    <t>Fremde_Haut_Foto_GBrandt_Probefotos_2_f14</t>
  </si>
  <si>
    <t>rechter Bildrand abgeschnitten; dunkle Schlieren am unteren Bildrand</t>
  </si>
  <si>
    <t>img-542-009</t>
  </si>
  <si>
    <t>Fremde_Haut_Foto_GBrandt_Probefotos_3_f1_f2_f3_f4</t>
  </si>
  <si>
    <t>27.09.2019</t>
  </si>
  <si>
    <t>img-542-009-001</t>
  </si>
  <si>
    <t>Fremde_Haut_Foto_GBrandt_Probefotos_3_f1</t>
  </si>
  <si>
    <t>Burkhart,Seidemann;Guenter,Richter</t>
  </si>
  <si>
    <t>Entwicklungsfehler/Schaden/Auflösen der Beschichtung; dunkle Schlieren (entlang unterer Bildrand)</t>
  </si>
  <si>
    <t>img-542-009-002</t>
  </si>
  <si>
    <t>Fremde_Haut_Foto_GBrandt_Probefotos_3_f2</t>
  </si>
  <si>
    <t>Entwicklungsfehler/Schaden/Auflösen der Beschichtung; Risse (oberer und unterer Filmrand); bläuchlicher Fleck (oberer Filmrand)</t>
  </si>
  <si>
    <t>img-542-009-003</t>
  </si>
  <si>
    <t>Fremde_Haut_Foto_GBrandt_Probefotos_3_f3</t>
  </si>
  <si>
    <t>Entwicklungsfehler/Schaden/Auflösen der Beschichtung; Risse (oberer und unterer Filmrand)</t>
  </si>
  <si>
    <t>img-542-009-004</t>
  </si>
  <si>
    <t>Fremde_Haut_Foto_GBrandt_Probefotos_3_f4</t>
  </si>
  <si>
    <t>Entwicklungsfehler/Schaden/Auflösen der Beschichtung; Risse (oberer und unterer Filmrand); rechter Filmrand abgeschnitten</t>
  </si>
  <si>
    <t>img-542-010</t>
  </si>
  <si>
    <t>Fremde_Haut_Foto_GBrandt_Probefotos_3_f6_f7_f8_f9</t>
  </si>
  <si>
    <t>img-542-010-001</t>
  </si>
  <si>
    <t>Fremde_Haut_Foto_GBrandt_Probefotos_3_f6</t>
  </si>
  <si>
    <t>Überblendung zu Fremde_Haut_Foto_GBrandt_Probefotos_3_f7</t>
  </si>
  <si>
    <t>Burkhart,Seidemann;Guenter,Richter;Volkmar,Otte;Andreas,Doelling</t>
  </si>
  <si>
    <t>linker Filmrand abgeschnitten; Risse (unterer Filmrand)</t>
  </si>
  <si>
    <t>img-542-010-002</t>
  </si>
  <si>
    <t>Fremde_Haut_Foto_GBrandt_Probefotos_3_f7</t>
  </si>
  <si>
    <t>Überblendung zu Fremde_Haut_Foto_GBrandt_Probefotos_3_f6 und Fremde_Haut_Foto_GBrandt_Probefotos_3_f8</t>
  </si>
  <si>
    <t>Burkhart,Seidemann;Guenter,Richter;Volkmar,Otte</t>
  </si>
  <si>
    <t>Risse (unterer und oberer Filmrand)</t>
  </si>
  <si>
    <t>img-542-010-003</t>
  </si>
  <si>
    <t>Fremde_Haut_Foto_GBrandt_Probefotos_3_f8</t>
  </si>
  <si>
    <t>Überblendung zu Fremde_Haut_Foto_GBrandt_Probefotos_3_f7 und Fremde_Haut_Foto_GBrandt_Probefotos_3_f9</t>
  </si>
  <si>
    <t>helle Flecken / Auflösen der Beschichtung; Risse (unterer Filmrand)</t>
  </si>
  <si>
    <t>img-542-010-004</t>
  </si>
  <si>
    <t>Fremde_Haut_Foto_GBrandt_Probefotos_3_f9</t>
  </si>
  <si>
    <t>Überblendung zu Fremde_Haut_Foto_GBrandt_Probefotos_3_f8</t>
  </si>
  <si>
    <t>rechter Filmrand abgeschnitten; Entwicklungsfehler/Schaden/Auflösen der Beschichtung</t>
  </si>
  <si>
    <t>img-542-011</t>
  </si>
  <si>
    <t>Fremde_Haut_Foto_GBrandt_Probefotos_3_f10_f12_f13</t>
  </si>
  <si>
    <t>img-542-011-001</t>
  </si>
  <si>
    <t>Fremde_Haut_Foto_GBrandt_Probefotos_3_f10</t>
  </si>
  <si>
    <t>Guenter,Richter;Volkmar,Otte</t>
  </si>
  <si>
    <t>Entwicklungsfehler/Schaden/Auflösen der Beschichtung</t>
  </si>
  <si>
    <t>img-542-011-002</t>
  </si>
  <si>
    <t>Fremde_Haut_Foto_GBrandt_Probefotos_3_f12</t>
  </si>
  <si>
    <t>Entwicklungsfehler/Schaden/Auflösen der Beschichtung; dunkler Fleck (oberer Bildrand rechts)</t>
  </si>
  <si>
    <t>img-542-011-003</t>
  </si>
  <si>
    <t>Fremde_Haut_Foto_GBrandt_Probefotos_3_f13</t>
  </si>
  <si>
    <t>Guenter,Richter;Volkmar,Otte;Burkhart,Seidemann</t>
  </si>
  <si>
    <t>Entwicklungsfehler/Schaden/Auflösen der Beschichtung; dunkler Fleck (oberer Bildrand links)</t>
  </si>
  <si>
    <t>img-543</t>
  </si>
  <si>
    <t xml:space="preserve">Handschriftlich: Fr. Haut 1. HP 1-4 15.9.80
</t>
  </si>
  <si>
    <t>img-543-001</t>
  </si>
  <si>
    <t>Fr_Haut_1HP_15980_1-4_b1_b2_b3_b4</t>
  </si>
  <si>
    <t>"Die fremde Haut", erste Hauptprobe am 15.09.1980</t>
  </si>
  <si>
    <t>img-543-001-001</t>
  </si>
  <si>
    <t>Fr_Haut_1HP_15980_1-4_b1</t>
  </si>
  <si>
    <t>img-543-001-002</t>
  </si>
  <si>
    <t>Fr_Haut_1HP_15980_1-4_b2</t>
  </si>
  <si>
    <t>img-543-001-003</t>
  </si>
  <si>
    <t>Fr_Haut_1HP_15980_1-4_b3</t>
  </si>
  <si>
    <t>img-543-001-004</t>
  </si>
  <si>
    <t>Fr_Haut_1HP_15980_1-4_b4</t>
  </si>
  <si>
    <t>Guenter,Richter;Karin,Jerosch;Gerolf,Ristau</t>
  </si>
  <si>
    <t>img-544</t>
  </si>
  <si>
    <t xml:space="preserve">Handschriftlich: Fr. Haut 1. HP 5-17 15.9.80
</t>
  </si>
  <si>
    <t>img-544-001</t>
  </si>
  <si>
    <t>Fr_Haut_1HP_15980_5-17_b5_b6_b7</t>
  </si>
  <si>
    <t>img-544-001-001</t>
  </si>
  <si>
    <t>Fr_Haut_1HP_15980_5-17_b5</t>
  </si>
  <si>
    <t>Gerolf,Ristau;Bernd,Hahnke;Eva_Maria,Otte;Peter,Baumgart</t>
  </si>
  <si>
    <t>img-544-001-002</t>
  </si>
  <si>
    <t>Fr_Haut_1HP_15980_5-17_b6</t>
  </si>
  <si>
    <t>helle Flecken im bild</t>
  </si>
  <si>
    <t>img-544-001-003</t>
  </si>
  <si>
    <t>Fr_Haut_1HP_15980_5-17_b7</t>
  </si>
  <si>
    <t>img-544-002</t>
  </si>
  <si>
    <t>Fr_Haut_1HP_15980_5-17_b8_b9_b10</t>
  </si>
  <si>
    <t>img-544-002-001</t>
  </si>
  <si>
    <t>Fr_Haut_1HP_15980_5-17_b8</t>
  </si>
  <si>
    <t>helle Flecken im Bild; dunkle Flecken (unterer Bildrand); lila Streifen (waagrecht, Mitte)</t>
  </si>
  <si>
    <t>img-544-002-002</t>
  </si>
  <si>
    <t>Fr_Haut_1HP_15980_5-17_b9</t>
  </si>
  <si>
    <t>Bernd,Hahnke;Gerolf,Ristau</t>
  </si>
  <si>
    <t>dunkle Flecken (unterer und oberer Bildrand); lila Streifen (waagrecht, Mitte)</t>
  </si>
  <si>
    <t>img-544-002-003</t>
  </si>
  <si>
    <t>Fr_Haut_1HP_15980_5-17_b10</t>
  </si>
  <si>
    <t>dunkle Schlieren (oberer Filmrand ins Bild verlaufend); dunkle Flecken (oberer Filmrand); lila Streifen (waagrecht, Mitte); heller Fleck/Kratzer (Mitte rechts)</t>
  </si>
  <si>
    <t>img-544-003</t>
  </si>
  <si>
    <t>Fr_Haut_1HP_15980_5-17_b11_b12_b13</t>
  </si>
  <si>
    <t>img-544-003-001</t>
  </si>
  <si>
    <t>Fr_Haut_1HP_15980_5-17_b11</t>
  </si>
  <si>
    <t>helle Flecken/Kratzer (Mitte links und unten links); grünliche Verfärbung (untere Bildhälfte); lila Streifen (waagrecht, Mitte)</t>
  </si>
  <si>
    <t>img-544-003-002</t>
  </si>
  <si>
    <t>Fr_Haut_1HP_15980_5-17_b12</t>
  </si>
  <si>
    <t>grünliche Verfärbung (untere Bildhälfte); lila Streifen (waagrecht, Mitte)</t>
  </si>
  <si>
    <t>img-544-003-003</t>
  </si>
  <si>
    <t>Fr_Haut_1HP_15980_5-17_b13</t>
  </si>
  <si>
    <t>Bernd,Hahnke;Gerolf,Ristau;Peter,Baumgart;Hans_Otto,Reintsch</t>
  </si>
  <si>
    <t>img-544-004</t>
  </si>
  <si>
    <t>Fr_Haut_1HP_15980_5-17_b14_b15_b16_b17</t>
  </si>
  <si>
    <t>img-544-004-001</t>
  </si>
  <si>
    <t>Fr_Haut_1HP_15980_5-17_b14</t>
  </si>
  <si>
    <t>Bernd,Hahnke;Gerolf,Ristau;Peter,Baumgart;Hans_Otto,Reintsch;Eva_Maria,Otte;Burkhart,Seidemann</t>
  </si>
  <si>
    <t>img-544-004-002</t>
  </si>
  <si>
    <t>Fr_Haut_1HP_15980_5-17_b15</t>
  </si>
  <si>
    <t>Bernd,Hahnke;Gerolf,Ristau;Peter,Baumgart;Eva_Maria,Otte;Burkhart,Seidemann</t>
  </si>
  <si>
    <t>img-544-004-003</t>
  </si>
  <si>
    <t>Fr_Haut_1HP_15980_5-17_b16</t>
  </si>
  <si>
    <t>grünliche Verfärbung (untere Bildhälfte); lila Streifen (waagrecht, Mitte); dunkle Flecken (unterer Filmrand)</t>
  </si>
  <si>
    <t>img-544-004-004</t>
  </si>
  <si>
    <t>Fr_Haut_1HP_15980_5-17_b17</t>
  </si>
  <si>
    <t>Bernd,Hahnke;Gerolf,Ristau;Burkhart,Seidemann;Eva_Maria,Otte;Karin,Jerosch;Annette,Jacob;Conny,Hege</t>
  </si>
  <si>
    <t>img-545</t>
  </si>
  <si>
    <t xml:space="preserve">Handschriftlich: Fr. Haut 1. HP 18-29 15.9.80
</t>
  </si>
  <si>
    <t>img-545-001</t>
  </si>
  <si>
    <t>Fr_Haut_1HP_15980_18-29_b18_b19_b20</t>
  </si>
  <si>
    <t>img-545-001-001</t>
  </si>
  <si>
    <t>Fr_Haut_1HP_15980_18-29_b18</t>
  </si>
  <si>
    <t>Conny,Hege;Hans_Otto,Reintsch;Peter,Baumgart</t>
  </si>
  <si>
    <t>dunkle Schlieren (entlang oberer Bildrand); Kratzer (linker Filmrand); rechter Bildrand abgeschnitten)</t>
  </si>
  <si>
    <t>img-545-001-002</t>
  </si>
  <si>
    <t>Fr_Haut_1HP_15980_18-29_b19</t>
  </si>
  <si>
    <t>img-545-001-003</t>
  </si>
  <si>
    <t>Fr_Haut_1HP_15980_18-29_b20</t>
  </si>
  <si>
    <t>img-545-002</t>
  </si>
  <si>
    <t>Fr_Haut_1HP_15980_18-29_b21_b22_b23</t>
  </si>
  <si>
    <t>img-545-002-001</t>
  </si>
  <si>
    <t>Fr_Haut_1HP_15980_18-29_b21</t>
  </si>
  <si>
    <t>lila Streifen (waagrecht, unterer Bildteil); grünliche Verfärbung (unterer Bildteil)</t>
  </si>
  <si>
    <t>img-545-002-002</t>
  </si>
  <si>
    <t>Fr_Haut_1HP_15980_18-29_b22</t>
  </si>
  <si>
    <t>Burkhart,Seidemann;Eva_Maria,Otte</t>
  </si>
  <si>
    <t>img-545-002-003</t>
  </si>
  <si>
    <t>Fr_Haut_1HP_15980_18-29_b23</t>
  </si>
  <si>
    <t>img-545-003</t>
  </si>
  <si>
    <t>Fr_Haut_1HP_15980_18-29_b24_b25_b26</t>
  </si>
  <si>
    <t>img-545-003-001</t>
  </si>
  <si>
    <t>Fr_Haut_1HP_15980_18-29_b24</t>
  </si>
  <si>
    <t>Burkhart,Seidemann;Bernd,Hahnke;Conny,Hege</t>
  </si>
  <si>
    <t>dunkler Fleck (oben Mitte)</t>
  </si>
  <si>
    <t>img-545-003-002</t>
  </si>
  <si>
    <t>Fr_Haut_1HP_15980_18-29_b25</t>
  </si>
  <si>
    <t>Burkhart,Seidemann;Bernd,Hahnke;Conny,Hege;Eva_Maria,Otte;Hans_Otto,Reintsch;Gisela,Bohmann;Peter,Baumgart</t>
  </si>
  <si>
    <t>img-545-003-003</t>
  </si>
  <si>
    <t>Fr_Haut_1HP_15980_18-29_b26</t>
  </si>
  <si>
    <t>img-545-004</t>
  </si>
  <si>
    <t>Fr_Haut_1HP_15980_18-29_b27_b28_b29</t>
  </si>
  <si>
    <t>Burkhart,Seidemann;Bernd,Hahnke;Eva_Maria,Otte;Hans_Otto,Reintsch;Gisela,Bohmann</t>
  </si>
  <si>
    <t>img-545-004-001</t>
  </si>
  <si>
    <t>Fr_Haut_1HP_15980_18-29_b27</t>
  </si>
  <si>
    <t>linker Bildrand abgeschnitten; grünliche Verfärbung (unterer Bildteil)</t>
  </si>
  <si>
    <t>img-545-004-002</t>
  </si>
  <si>
    <t>Fr_Haut_1HP_15980_18-29_b28</t>
  </si>
  <si>
    <t>Burkhart,Seidemann;Bernd,Hahnke;Hans_Otto,Reintsch;Gisela,Bohmann;Conny,Hege</t>
  </si>
  <si>
    <t>linker Bildrand abgeschnitten; grünliche Verfärbung (unterer Bildteil); dunkle Schlieren (oberer Bildrand)</t>
  </si>
  <si>
    <t>img-545-004-003</t>
  </si>
  <si>
    <t>Fr_Haut_1HP_15980_18-29_b29</t>
  </si>
  <si>
    <t>img-546</t>
  </si>
  <si>
    <t xml:space="preserve">Handschriftlich: Fr. Haut 1. HP 30-42 15.9.80
</t>
  </si>
  <si>
    <t>img-546-001</t>
  </si>
  <si>
    <t>Fr_Haut_1HP_15980_30-42_b30_b31_b32</t>
  </si>
  <si>
    <t>img-546-001-001</t>
  </si>
  <si>
    <t>Fr_Haut_1HP_15980_30-42_b30</t>
  </si>
  <si>
    <t>Conny,Hege;Burkhart,Seidemann</t>
  </si>
  <si>
    <t>img-546-001-002</t>
  </si>
  <si>
    <t>Fr_Haut_1HP_15980_30-42_b31</t>
  </si>
  <si>
    <t>img-546-001-003</t>
  </si>
  <si>
    <t>Fr_Haut_1HP_15980_30-42_b32</t>
  </si>
  <si>
    <t>Conny,Hege;Burkhart,Seidemann;Bernd,Hahnke;Peter,Baumgart;Eva_Maria,Otte</t>
  </si>
  <si>
    <t>img-546-002</t>
  </si>
  <si>
    <t>Fr_Haut_1HP_15980_30-42_b33_b34_b35</t>
  </si>
  <si>
    <t>img-546-002-001</t>
  </si>
  <si>
    <t>Fr_Haut_1HP_15980_30-42_b33</t>
  </si>
  <si>
    <t>Conny,Hege;Burkhart,Seidemann;Bernd,Hahnke;Eva_Maria,Otte;Guenter,Richter</t>
  </si>
  <si>
    <t>img-546-002-002</t>
  </si>
  <si>
    <t>Fr_Haut_1HP_15980_30-42_b34</t>
  </si>
  <si>
    <t>Bernd,Hahnke;Burkhart,Seidemann</t>
  </si>
  <si>
    <t>grünliche Verfärbung (unterer Bildteil); dunkle Flecken (oberer Filmrand)</t>
  </si>
  <si>
    <t>img-546-002-003</t>
  </si>
  <si>
    <t>Fr_Haut_1HP_15980_30-42_b35</t>
  </si>
  <si>
    <t>img-546-003</t>
  </si>
  <si>
    <t>Fr_Haut_1HP_15980_30-42_b36_b37_b38</t>
  </si>
  <si>
    <t>img-546-003-001</t>
  </si>
  <si>
    <t>Fr_Haut_1HP_15980_30-42_b36</t>
  </si>
  <si>
    <t>Joachim,Kaps;Burkhart,Seidemann;Bernd,Hahnke</t>
  </si>
  <si>
    <t>grünliche Verfärbung (unterer Bildteil); Fussel</t>
  </si>
  <si>
    <t>img-546-003-002</t>
  </si>
  <si>
    <t>Fr_Haut_1HP_15980_30-42_b37</t>
  </si>
  <si>
    <t>img-546-003-003</t>
  </si>
  <si>
    <t>Fr_Haut_1HP_15980_30-42_b38</t>
  </si>
  <si>
    <t>Bernd,Hahnke;Burkhart,Seidemann;Eva_Maria,Otte;Joachim,Kaps;Gerolf,Ristau</t>
  </si>
  <si>
    <t>grünliche Verfärbung (unterer Bildteil); dunkle Schlieren (oberer Bildrand)</t>
  </si>
  <si>
    <t>img-546-004</t>
  </si>
  <si>
    <t>Fr_Haut_1HP_15980_30-42_b39_b40_b41_b42</t>
  </si>
  <si>
    <t>24,9x6,1</t>
  </si>
  <si>
    <t>img-546-004-001</t>
  </si>
  <si>
    <t>Fr_Haut_1HP_15980_30-42_b39</t>
  </si>
  <si>
    <t>img-546-004-002</t>
  </si>
  <si>
    <t>Fr_Haut_1HP_15980_30-42_b40</t>
  </si>
  <si>
    <t>img-546-004-003</t>
  </si>
  <si>
    <t>Fr_Haut_1HP_15980_30-42_b41</t>
  </si>
  <si>
    <t>grünliche Verfärbung (unterer Bildteil); dunkler Fleck (oberer Filmrand)</t>
  </si>
  <si>
    <t>img-546-004-004</t>
  </si>
  <si>
    <t>Fr_Haut_1HP_15980_30-42_b42</t>
  </si>
  <si>
    <t>grünliche Verfärbung (unterer Bildteil); dunkler Fleck (oberer Bildteil)</t>
  </si>
  <si>
    <t>img-547</t>
  </si>
  <si>
    <t xml:space="preserve">Handschriftlich: Fr. Haut 1. HP 43-55 15.9.80
</t>
  </si>
  <si>
    <t>img-547-001</t>
  </si>
  <si>
    <t>Fr_Haut_1HP_15980_43-55_b43_b44_b45</t>
  </si>
  <si>
    <t>img-547-001-001</t>
  </si>
  <si>
    <t>Fr_Haut_1HP_15980_43-55_b43</t>
  </si>
  <si>
    <t>dunkle Flecken/Flüssigkeitsrückstände? Im Bild; Entwicklungsfehler (oberer und unterer Bildrand)</t>
  </si>
  <si>
    <t>img-547-001-002</t>
  </si>
  <si>
    <t>Fr_Haut_1HP_15980_43-55_b44</t>
  </si>
  <si>
    <t>dunkle Flecken/Flüssigkeitsrückstände? Im Bild;</t>
  </si>
  <si>
    <t>img-547-001-003</t>
  </si>
  <si>
    <t>Fr_Haut_1HP_15980_43-55_b45</t>
  </si>
  <si>
    <t>img-547-002</t>
  </si>
  <si>
    <t>Fr_Haut_1HP_15980_43-55_b46_b47_b48</t>
  </si>
  <si>
    <t>img-547-002-001</t>
  </si>
  <si>
    <t>Fr_Haut_1HP_15980_43-55_b46</t>
  </si>
  <si>
    <t>grünliche Verfärbung (unterer Bildteil); dunkle Flecken (unteren Mitte und unten rechts); lila Streifen (waagrecht, Mitte)</t>
  </si>
  <si>
    <t>img-547-002-002</t>
  </si>
  <si>
    <t>Fr_Haut_1HP_15980_43-55_b47</t>
  </si>
  <si>
    <t>lila Streifen (waagrecht, Mitte)</t>
  </si>
  <si>
    <t>img-547-002-003</t>
  </si>
  <si>
    <t>Fr_Haut_1HP_15980_43-55_b48</t>
  </si>
  <si>
    <t>img-547-003</t>
  </si>
  <si>
    <t>Fr_Haut_1HP_15980_43-55_b49_b50_b51</t>
  </si>
  <si>
    <t>img-547-003-001</t>
  </si>
  <si>
    <t>Fr_Haut_1HP_15980_43-55_b49</t>
  </si>
  <si>
    <t>heller kreisrunder Fleck (oben rechts); lila Streifen (waagrecht, Mitte)</t>
  </si>
  <si>
    <t>img-547-003-002</t>
  </si>
  <si>
    <t>Fr_Haut_1HP_15980_43-55_b50</t>
  </si>
  <si>
    <t>img-547-003-003</t>
  </si>
  <si>
    <t>Fr_Haut_1HP_15980_43-55_b51</t>
  </si>
  <si>
    <t>img-547-004</t>
  </si>
  <si>
    <t>Fr_Haut_1HP_15980_43-55_b52_b53_b54_b55</t>
  </si>
  <si>
    <t>img-547-004-001</t>
  </si>
  <si>
    <t>Fr_Haut_1HP_15980_43-55_b52</t>
  </si>
  <si>
    <t>grünliche Verfärbung (unterer Bildteil); helle Flecken im Bild</t>
  </si>
  <si>
    <t>img-547-004-002</t>
  </si>
  <si>
    <t>Fr_Haut_1HP_15980_43-55_b53</t>
  </si>
  <si>
    <t>img-547-004-003</t>
  </si>
  <si>
    <t>Fr_Haut_1HP_15980_43-55_b54</t>
  </si>
  <si>
    <t>grünliche Verfärbung (oberer Bildteil)</t>
  </si>
  <si>
    <t>img-547-004-004</t>
  </si>
  <si>
    <t>Fr_Haut_1HP_15980_43-55_b55</t>
  </si>
  <si>
    <t>img-548</t>
  </si>
  <si>
    <t xml:space="preserve">Handschriftlich: Fr. Haut 1. HP 56-67 15.9.80
</t>
  </si>
  <si>
    <t>img-548-001</t>
  </si>
  <si>
    <t>Fr_Haut_1HP_15980_56-67_b56_b57_b58</t>
  </si>
  <si>
    <t>img-548-001-001</t>
  </si>
  <si>
    <t>Fr_Haut_1HP_15980_56-67_b56</t>
  </si>
  <si>
    <t>img-548-001-002</t>
  </si>
  <si>
    <t>Fr_Haut_1HP_15980_56-67_b57</t>
  </si>
  <si>
    <t>Bernd,Hahnke;Gerolf,Ristau;Hans_Otto,Reintsch;Peter,Eggenhuizen;Guenter,Richter</t>
  </si>
  <si>
    <t>img-548-001-003</t>
  </si>
  <si>
    <t>Fr_Haut_1HP_15980_56-67_b58</t>
  </si>
  <si>
    <t>Burkhart,Seidemann;Bernd,Hahnke;Hans_Otto,Reintsch</t>
  </si>
  <si>
    <t>img-548-002</t>
  </si>
  <si>
    <t>Fr_Haut_1HP_15980_56-67_b59_b60_b61</t>
  </si>
  <si>
    <t>img-548-002-001</t>
  </si>
  <si>
    <t>Fr_Haut_1HP_15980_56-67_b59</t>
  </si>
  <si>
    <t>img-548-002-002</t>
  </si>
  <si>
    <t>Fr_Haut_1HP_15980_56-67_b60</t>
  </si>
  <si>
    <t>grünliche Verfärbung (unterer Bildteil); dunkle Flecken und dunkle Schlieren (oberer und unterer Filmrand)</t>
  </si>
  <si>
    <t>img-548-002-003</t>
  </si>
  <si>
    <t>Fr_Haut_1HP_15980_56-67_b61</t>
  </si>
  <si>
    <t>Burkhart,Seidemann;Bernd,Hahnke;Hans_Otto,Reintsch;Joachim,Kaps</t>
  </si>
  <si>
    <t>grünliche Verfärbung (unterer Bildteil); dunkle Flecken und dunkle Schlieren (oberer Filmrand)</t>
  </si>
  <si>
    <t>img-548-003</t>
  </si>
  <si>
    <t>Fr_Haut_1HP_15980_56-67_b62_b63_b64</t>
  </si>
  <si>
    <t>img-548-003-001</t>
  </si>
  <si>
    <t>Fr_Haut_1HP_15980_56-67_b62</t>
  </si>
  <si>
    <t>Burkhart,Seidemann;Peter,Baumgart;Guenter,Richter</t>
  </si>
  <si>
    <t>img-548-003-002</t>
  </si>
  <si>
    <t>Fr_Haut_1HP_15980_56-67_b63</t>
  </si>
  <si>
    <t>img-548-003-003</t>
  </si>
  <si>
    <t>Fr_Haut_1HP_15980_56-67_b64</t>
  </si>
  <si>
    <t>img-548-004</t>
  </si>
  <si>
    <t>Fr_Haut_1HP_15980_56-67_b65_b66_b67</t>
  </si>
  <si>
    <t>19,1x6,1</t>
  </si>
  <si>
    <t>img-548-004-001</t>
  </si>
  <si>
    <t>Fr_Haut_1HP_15980_56-67_b65</t>
  </si>
  <si>
    <t>Bernd,Hahnke;Burkhart,Seidemann;Hans_Otto,Reintsch;Peter,Baumgart;Joachim,Kaps;Gisela,Bohmann;Gerolf,Ristau;Guenter,Richter</t>
  </si>
  <si>
    <t>img-548-004-002</t>
  </si>
  <si>
    <t>Fr_Haut_1HP_15980_56-67_b66</t>
  </si>
  <si>
    <t>img-548-004-003</t>
  </si>
  <si>
    <t>Fr_Haut_1HP_15980_56-67_b67</t>
  </si>
  <si>
    <t>grünliche Verfärbung (unterer Bildteil); dunkle Flecken und dunkle Schlieren (oberer Filmrand); winzige helle Flecken im Bild</t>
  </si>
  <si>
    <t>img-549</t>
  </si>
  <si>
    <t xml:space="preserve">Handschriftlich: Fr. Haut 1. HP 68-80 15.9.80
</t>
  </si>
  <si>
    <t>img-549-001</t>
  </si>
  <si>
    <t>Fr_Haut_1HP_15980_68-80_b68_b69_b70</t>
  </si>
  <si>
    <t>img-549-001-001</t>
  </si>
  <si>
    <t>Fr_Haut_1HP_15980_68-80_b68</t>
  </si>
  <si>
    <t>img-549-001-002</t>
  </si>
  <si>
    <t>Fr_Haut_1HP_15980_68-80_b69</t>
  </si>
  <si>
    <t>img-549-001-003</t>
  </si>
  <si>
    <t>Fr_Haut_1HP_15980_68-80_b70</t>
  </si>
  <si>
    <t>img-549-002</t>
  </si>
  <si>
    <t>Fr_Haut_1HP_15980_68-80_b71_b72_b73</t>
  </si>
  <si>
    <t>img-549-002-001</t>
  </si>
  <si>
    <t>Fr_Haut_1HP_15980_68-80_b71</t>
  </si>
  <si>
    <t>img-549-002-002</t>
  </si>
  <si>
    <t>Fr_Haut_1HP_15980_68-80_b72</t>
  </si>
  <si>
    <t>Bernd,Hahnke;Burkhart,Seidemann;Hans_Otto,Reintsch</t>
  </si>
  <si>
    <t>img-549-002-003</t>
  </si>
  <si>
    <t>Fr_Haut_1HP_15980_68-80_b73</t>
  </si>
  <si>
    <t>img-549-003</t>
  </si>
  <si>
    <t>Fr_Haut_1HP_15980_68-80_b74_b75_b76</t>
  </si>
  <si>
    <t>img-549-003-001</t>
  </si>
  <si>
    <t>Fr_Haut_1HP_15980_68-80_b74</t>
  </si>
  <si>
    <t>Bernd,Hahnke;Burkhart,Seidemann;Joachim,Kaps;Gerolf,Ristau;Eva_Maria,Otte</t>
  </si>
  <si>
    <t>img-549-003-002</t>
  </si>
  <si>
    <t>Fr_Haut_1HP_15980_68-80_b75</t>
  </si>
  <si>
    <t>img-549-003-003</t>
  </si>
  <si>
    <t>Fr_Haut_1HP_15980_68-80_b76</t>
  </si>
  <si>
    <t>img-549-004</t>
  </si>
  <si>
    <t>Fr_Haut_1HP_15980_68-80_b77_b78_b79_b80</t>
  </si>
  <si>
    <t>img-549-004-001</t>
  </si>
  <si>
    <t>Fr_Haut_1HP_15980_68-80_b77</t>
  </si>
  <si>
    <t>Bernd,Hahnke;Joachim,Kaps;Gerolf,Ristau;Eva_Maria,Otte;Guenter,Richter;Peter,Baumgart;Hans_Otto,Reintsch;Gisela,Bohmann;Karin,Jerosch;Annette,Jacob;Conny,Hege</t>
  </si>
  <si>
    <t>grünliche Verfärbung (unterer Bildteil); winzige helle Flecken/Kratzer im Bild</t>
  </si>
  <si>
    <t>img-549-004-002</t>
  </si>
  <si>
    <t>Fr_Haut_1HP_15980_68-80_b78</t>
  </si>
  <si>
    <t>grünliche Verfärbung (unterer Bildteil); winzige helle Flecken/Kratzer im Bild; dunkle Schlieren (oberer Filmrand ins Bild verlaufend)</t>
  </si>
  <si>
    <t>img-549-004-003</t>
  </si>
  <si>
    <t>Fr_Haut_1HP_15980_68-80_b79</t>
  </si>
  <si>
    <t>Bernd,Hahnke;Joachim,Kaps;Gerolf,Ristau;Eva_Maria,Otte;Guenter,Richter;Peter,Baumgart;Hans_Otto,Reintsch;Gisela,Bohmann;Karin,Jerosch;Annette,Jacob;Conny,Hege;Burkhart,Seidemann</t>
  </si>
  <si>
    <t>img-549-004-004</t>
  </si>
  <si>
    <t>Fr_Haut_1HP_15980_68-80_b80</t>
  </si>
  <si>
    <t>img-550</t>
  </si>
  <si>
    <t xml:space="preserve">Handschriftlich: Fr. Haut 1. HP 81-93 15.9.80
</t>
  </si>
  <si>
    <t>img-550-001</t>
  </si>
  <si>
    <t>Fr_Haut_1HP_15980_81-93_b81_b82_b83</t>
  </si>
  <si>
    <t>img-550-001-001</t>
  </si>
  <si>
    <t>Fr_Haut_1HP_15980_81-93_b81</t>
  </si>
  <si>
    <t>grünliche Verfärbung (unterer Bildteil); dunkle Schlieren (oberer Bildrand); linker Bildrand abgeschnitten</t>
  </si>
  <si>
    <t>img-550-001-002</t>
  </si>
  <si>
    <t>Fr_Haut_1HP_15980_81-93_b82</t>
  </si>
  <si>
    <t>grünliche Verfärbung (unterer Bildteil); Haar</t>
  </si>
  <si>
    <t>img-550-001-003</t>
  </si>
  <si>
    <t>Fr_Haut_1HP_15980_81-93_b83</t>
  </si>
  <si>
    <t>img-550-002</t>
  </si>
  <si>
    <t>Fr_Haut_1HP_15980_81-93_b84_b85_b86</t>
  </si>
  <si>
    <t>img-550-002-001</t>
  </si>
  <si>
    <t>Fr_Haut_1HP_15980_81-93_b84</t>
  </si>
  <si>
    <t>img-550-002-002</t>
  </si>
  <si>
    <t>Fr_Haut_1HP_15980_81-93_b85</t>
  </si>
  <si>
    <t>Burkhart,Seidemann;Bernd,Hahnke;Guenter,Richter</t>
  </si>
  <si>
    <t>img-550-002-003</t>
  </si>
  <si>
    <t>Fr_Haut_1HP_15980_81-93_b86</t>
  </si>
  <si>
    <t>img-550-003</t>
  </si>
  <si>
    <t>Fr_Haut_1HP_15980_81-93_b87_b88_b89</t>
  </si>
  <si>
    <t>img-550-003-001</t>
  </si>
  <si>
    <t>Fr_Haut_1HP_15980_81-93_b87</t>
  </si>
  <si>
    <t>Bernd,Hahnke;Guenter,Richter</t>
  </si>
  <si>
    <t>img-550-003-002</t>
  </si>
  <si>
    <t>Fr_Haut_1HP_15980_81-93_b88</t>
  </si>
  <si>
    <t>grünliche Verfärbung (unterer Bildteil); winzige helle Flecken/Kratzer im bild</t>
  </si>
  <si>
    <t>img-550-003-003</t>
  </si>
  <si>
    <t>Fr_Haut_1HP_15980_81-93_b89</t>
  </si>
  <si>
    <t>img-550-004</t>
  </si>
  <si>
    <t>Fr_Haut_1HP_15980_81-93_b90_b91_b92_b93</t>
  </si>
  <si>
    <t>img-550-004-001</t>
  </si>
  <si>
    <t>Fr_Haut_1HP_15980_81-93_b90</t>
  </si>
  <si>
    <t>img-550-004-002</t>
  </si>
  <si>
    <t>Fr_Haut_1HP_15980_81-93_b91</t>
  </si>
  <si>
    <t>grünliche Verfärbung (unterer Bildteil); dunkle Schlieren (oberer Bildrand); dunkler Fleck (unterer Bildrand)</t>
  </si>
  <si>
    <t>img-550-004-003</t>
  </si>
  <si>
    <t>Fr_Haut_1HP_15980_81-93_b92</t>
  </si>
  <si>
    <t>grünliche Verfärbung (unterer Bildteil); dunkle Schlieren (entlang oberer Bildrand)</t>
  </si>
  <si>
    <t>img-550-004-004</t>
  </si>
  <si>
    <t>Fr_Haut_1HP_15980_81-93_b93</t>
  </si>
  <si>
    <t>grünliche Verfärbung (unterer Bildteil); dunkle Schlieren (entlang oberer Bildrand); dunkler Fleck (unten Mitte)</t>
  </si>
  <si>
    <t>img-551</t>
  </si>
  <si>
    <t xml:space="preserve">Handschriftlich: Fr. Haut 1. HP 94-106  15.9.80
</t>
  </si>
  <si>
    <t>img-551-001</t>
  </si>
  <si>
    <t>Fr_Haut_1HP_15980_94-106_b94_b95_b96</t>
  </si>
  <si>
    <t>img-551-001-001</t>
  </si>
  <si>
    <t>Fr_Haut_1HP_15980_94-106_b94</t>
  </si>
  <si>
    <t>lila Streifen (waagrecht, untere Bildhälfte); grünliche Verfärbung (oberer Bildteil); dunkle Schlieren (entlang unterer Bildrand); heller Fleck (Mitte links)</t>
  </si>
  <si>
    <t>img-551-001-002</t>
  </si>
  <si>
    <t>Fr_Haut_1HP_15980_94-106_b95</t>
  </si>
  <si>
    <t>lila Streifen (waagrecht, untere Bildhälfte); grünliche Verfärbung (oberer Bildteil)</t>
  </si>
  <si>
    <t>img-551-001-003</t>
  </si>
  <si>
    <t>Fr_Haut_1HP_15980_94-106_b96</t>
  </si>
  <si>
    <t>img-551-002</t>
  </si>
  <si>
    <t>Fr_Haut_1HP_15980_94-106_b97_b98_b99</t>
  </si>
  <si>
    <t>img-551-002-001</t>
  </si>
  <si>
    <t>Fr_Haut_1HP_15980_94-106_b97</t>
  </si>
  <si>
    <t>lila Streifen (waagrecht, unterer Bildteil); dunkler Fleck (unten rechts)</t>
  </si>
  <si>
    <t>img-551-002-002</t>
  </si>
  <si>
    <t>Fr_Haut_1HP_15980_94-106_b98</t>
  </si>
  <si>
    <t>lila Streifen (waagrecht, unterer Bildteil)</t>
  </si>
  <si>
    <t>img-551-002-003</t>
  </si>
  <si>
    <t>Fr_Haut_1HP_15980_94-106_b99</t>
  </si>
  <si>
    <t>img-551-003</t>
  </si>
  <si>
    <t>Fr_Haut_1HP_15980_94-106_b100_b101_b102</t>
  </si>
  <si>
    <t>img-551-003-001</t>
  </si>
  <si>
    <t>Fr_Haut_1HP_15980_94-106_b100</t>
  </si>
  <si>
    <t>lila Streifen (waagrecht, oberer Bildteil); winzige helle Flecken/Kratzer im Bild; dunkle Schlieren (unterer Bildrand)</t>
  </si>
  <si>
    <t>img-551-003-002</t>
  </si>
  <si>
    <t>Fr_Haut_1HP_15980_94-106_b101</t>
  </si>
  <si>
    <t>lila Streifen (waagrecht, oberer Bildteil); dunkle Schlieren (unterer Bildrand); heller Streifen/Kratzer im Bild</t>
  </si>
  <si>
    <t>img-551-003-003</t>
  </si>
  <si>
    <t>Fr_Haut_1HP_15980_94-106_b102</t>
  </si>
  <si>
    <t>lila Streifen (waagrecht, oberer Bildteil); dunkle Schlieren (unterer Bildrand); heller Streifen/Kratzer im Bild; heller Fleck/Entwicklungsfehler (unten links)</t>
  </si>
  <si>
    <t>img-551-004</t>
  </si>
  <si>
    <t>Fr_Haut_1HP_15980_94-106_b103_b104_b105_b106</t>
  </si>
  <si>
    <t>img-551-004-001</t>
  </si>
  <si>
    <t>Fr_Haut_1HP_15980_94-106_b103</t>
  </si>
  <si>
    <t>lila Streifen (waagrecht, unterer Bildteil); dunkle Schlieren (unterer Bildrand); grünliche Verfärbung</t>
  </si>
  <si>
    <t>img-551-004-002</t>
  </si>
  <si>
    <t>Fr_Haut_1HP_15980_94-106_b104</t>
  </si>
  <si>
    <t>lila Streifen (waagrecht, unterer Bildteil); grünliche Verfärbung</t>
  </si>
  <si>
    <t>img-551-004-003</t>
  </si>
  <si>
    <t>Fr_Haut_1HP_15980_94-106_b105</t>
  </si>
  <si>
    <t>Bernd,Hahnke;Peter,Baumgart;Conny,Hege;Hans_Otto,Reintsch</t>
  </si>
  <si>
    <t>img-551-004-004</t>
  </si>
  <si>
    <t>Fr_Haut_1HP_15980_94-106_b106</t>
  </si>
  <si>
    <t>img-552</t>
  </si>
  <si>
    <t xml:space="preserve">Handschriftlich: Fr. Haut 1. HP 107-118  15.9.80
</t>
  </si>
  <si>
    <t>img-552-001</t>
  </si>
  <si>
    <t>Fr_Haut_1HP_15980_107-118_b107_b108_b109</t>
  </si>
  <si>
    <t>img-552-001-001</t>
  </si>
  <si>
    <t>Fr_Haut_1HP_15980_107-118_b107</t>
  </si>
  <si>
    <t>grünliche Verfärbung (unterer Bildteil); lila Streifen (waagrecht, unterer Bildteil)</t>
  </si>
  <si>
    <t>img-552-001-002</t>
  </si>
  <si>
    <t>Fr_Haut_1HP_15980_107-118_b108</t>
  </si>
  <si>
    <t>img-552-001-003</t>
  </si>
  <si>
    <t>Fr_Haut_1HP_15980_107-118_b109</t>
  </si>
  <si>
    <t>grünliche Verfärbung (unterer Bildteil); lila Streifen (waagrecht, unterer Bildteil); helle Flecken (Mitte, rechts)</t>
  </si>
  <si>
    <t>img-552-002</t>
  </si>
  <si>
    <t>Fr_Haut_1HP_15980_107-118_b110_b111_b112</t>
  </si>
  <si>
    <t>img-552-002-001</t>
  </si>
  <si>
    <t>Fr_Haut_1HP_15980_107-118_b110</t>
  </si>
  <si>
    <t>grünliche Verfärbung (unterer Bildteil); lila Streifen (waagrecht, unterer Bildteil); helle Flecken (Mitte, links)</t>
  </si>
  <si>
    <t>img-552-002-002</t>
  </si>
  <si>
    <t>Fr_Haut_1HP_15980_107-118_b111</t>
  </si>
  <si>
    <t>grünliche Verfärbung (unterer Bildteil); lila Streifen (waagrecht, unterer Bildteil); helle Flecken (Mitte, rechts und oben)</t>
  </si>
  <si>
    <t>img-552-002-003</t>
  </si>
  <si>
    <t>Fr_Haut_1HP_15980_107-118_b112</t>
  </si>
  <si>
    <t>img-552-003</t>
  </si>
  <si>
    <t>Fr_Haut_1HP_15980_107-118_b113_b114_b115</t>
  </si>
  <si>
    <t>img-552-003-001</t>
  </si>
  <si>
    <t>Fr_Haut_1HP_15980_107-118_b113</t>
  </si>
  <si>
    <t>img-552-003-002</t>
  </si>
  <si>
    <t>Fr_Haut_1HP_15980_107-118_b114</t>
  </si>
  <si>
    <t>img-552-003-003</t>
  </si>
  <si>
    <t>Fr_Haut_1HP_15980_107-118_b115</t>
  </si>
  <si>
    <t>img-552-004</t>
  </si>
  <si>
    <t>Fr_Haut_1HP_15980_107-118_b116_f13_b117_b118</t>
  </si>
  <si>
    <t>24,6x6,1</t>
  </si>
  <si>
    <t>img-552-004-001</t>
  </si>
  <si>
    <t>Fr_Haut_1HP_15980_107-118_b116</t>
  </si>
  <si>
    <t xml:space="preserve">grünliche Verfärbung </t>
  </si>
  <si>
    <t>img-552-004-002</t>
  </si>
  <si>
    <t>Fr_Haut_1HP_15980_107-118__f13</t>
  </si>
  <si>
    <t>kein erkennbares Motiv</t>
  </si>
  <si>
    <t>img-552-004-003</t>
  </si>
  <si>
    <t>Fr_Haut_1HP_15980_107-118_b117</t>
  </si>
  <si>
    <t>Handschriftlich: 1187</t>
  </si>
  <si>
    <t>grünliche Verfärbung;  dunkle Schlieren (oberer Bildrand)</t>
  </si>
  <si>
    <t>img-552-004-004</t>
  </si>
  <si>
    <t>Fr_Haut_1HP_15980_107-118_b118</t>
  </si>
  <si>
    <t>grünliche Verfärbung;  dunkle Schlieren (oberer Bildrand); helle Flecken im Bild; Schaden/Befall?/ Ablösen der Beschichtung (Mitte links); dunkler Fleck (unterrer Bildrand Mitte)</t>
  </si>
  <si>
    <t>img-553</t>
  </si>
  <si>
    <t xml:space="preserve">Handschriftlich: Fr. Haut 1. HP 119-130  15.9.80
</t>
  </si>
  <si>
    <t>img-553-001</t>
  </si>
  <si>
    <t>Fr_Haut_1HP_15980_119-130_b119_b120_b121</t>
  </si>
  <si>
    <t>img-553-001-001</t>
  </si>
  <si>
    <t>Fr_Haut_1HP_15980_119-130_b119</t>
  </si>
  <si>
    <t>img-553-001-002</t>
  </si>
  <si>
    <t>Fr_Haut_1HP_15980_119-130_b120</t>
  </si>
  <si>
    <t>helle Flecken (Mitte links)</t>
  </si>
  <si>
    <t>img-553-001-003</t>
  </si>
  <si>
    <t>Fr_Haut_1HP_15980_119-130_b121</t>
  </si>
  <si>
    <t>img-553-002</t>
  </si>
  <si>
    <t>Fr_Haut_1HP_15980_119-130_b122_b123_b124</t>
  </si>
  <si>
    <t>img-553-002-001</t>
  </si>
  <si>
    <t>Fr_Haut_1HP_15980_119-130_b122</t>
  </si>
  <si>
    <t>img-553-002-002</t>
  </si>
  <si>
    <t>Fr_Haut_1HP_15980_119-130_b123</t>
  </si>
  <si>
    <t>img-553-002-003</t>
  </si>
  <si>
    <t>Fr_Haut_1HP_15980_119-130_b124</t>
  </si>
  <si>
    <t>img-553-003</t>
  </si>
  <si>
    <t>Fr_Haut_1HP_15980_119-130_b125_b126_b127</t>
  </si>
  <si>
    <t>img-553-003-001</t>
  </si>
  <si>
    <t>Fr_Haut_1HP_15980_119-130_b125</t>
  </si>
  <si>
    <t>img-553-003-002</t>
  </si>
  <si>
    <t>Fr_Haut_1HP_15980_119-130_b126</t>
  </si>
  <si>
    <t>img-553-003-003</t>
  </si>
  <si>
    <t>Fr_Haut_1HP_15980_119-130_b127</t>
  </si>
  <si>
    <t>img-553-004</t>
  </si>
  <si>
    <t>Fr_Haut_1HP_15980_119-130_b128_b129_b130</t>
  </si>
  <si>
    <t>img-553-004-001</t>
  </si>
  <si>
    <t>Fr_Haut_1HP_15980_119-130_b128</t>
  </si>
  <si>
    <t>img-553-004-002</t>
  </si>
  <si>
    <t>Fr_Haut_1HP_15980_119-130_b129</t>
  </si>
  <si>
    <t>img-553-004-003</t>
  </si>
  <si>
    <t>Fr_Haut_1HP_15980_119-130_b130</t>
  </si>
  <si>
    <t>img-554</t>
  </si>
  <si>
    <t xml:space="preserve">Handschriftlich: Fr. Haut 1. HP 131-140  15.9.80
</t>
  </si>
  <si>
    <t>img-554-001</t>
  </si>
  <si>
    <t>Fr_Haut_1HP_15980_131-140_b131_b132_b133</t>
  </si>
  <si>
    <t>img-554-001-001</t>
  </si>
  <si>
    <t>Fr_Haut_1HP_15980_131-140_b131</t>
  </si>
  <si>
    <t>heller Streifen (Mitte rechts)</t>
  </si>
  <si>
    <t>img-554-001-002</t>
  </si>
  <si>
    <t>Fr_Haut_1HP_15980_131-140_b132</t>
  </si>
  <si>
    <t>img-554-001-003</t>
  </si>
  <si>
    <t>Fr_Haut_1HP_15980_131-140_b133</t>
  </si>
  <si>
    <t>img-554-002</t>
  </si>
  <si>
    <t>Fr_Haut_1HP_15980_131-140_b134_b135_b136</t>
  </si>
  <si>
    <t>img-554-002-001</t>
  </si>
  <si>
    <t>Fr_Haut_1HP_15980_131-140_b134</t>
  </si>
  <si>
    <t>img-554-002-002</t>
  </si>
  <si>
    <t>Fr_Haut_1HP_15980_131-140_b135</t>
  </si>
  <si>
    <t>img-554-002-003</t>
  </si>
  <si>
    <t>Fr_Haut_1HP_15980_131-140_b136</t>
  </si>
  <si>
    <t>img-554-003</t>
  </si>
  <si>
    <t>Fr_Haut_1HP_15980_131-140_b137_b138_b139_b140</t>
  </si>
  <si>
    <t>img-554-003-001</t>
  </si>
  <si>
    <t>Fr_Haut_1HP_15980_131-140_b137</t>
  </si>
  <si>
    <t>img-554-003-002</t>
  </si>
  <si>
    <t>Fr_Haut_1HP_15980_131-140_b138</t>
  </si>
  <si>
    <t>img-554-003-003</t>
  </si>
  <si>
    <t>Fr_Haut_1HP_15980_131-140_b139</t>
  </si>
  <si>
    <t>img-554-003-004</t>
  </si>
  <si>
    <t>Fr_Haut_1HP_15980_131-140_b140</t>
  </si>
  <si>
    <t>img-555</t>
  </si>
  <si>
    <t xml:space="preserve">Handschriftlich: Fr. Haut 1. HP 141-153  15.9.80
</t>
  </si>
  <si>
    <t>28.09.2019</t>
  </si>
  <si>
    <t>img-555-001</t>
  </si>
  <si>
    <t>Fr_Haut_1HP_15980_141-153_b141_b142_b143</t>
  </si>
  <si>
    <t>img-555-001-001</t>
  </si>
  <si>
    <t>Fr_Haut_1HP_15980_141-153_b141</t>
  </si>
  <si>
    <t>Bernd,Hahnke;Hans_Otto,Reintsch;Peter,Baumgart;Conny,Hege</t>
  </si>
  <si>
    <t>img-555-001-002</t>
  </si>
  <si>
    <t>Fr_Haut_1HP_15980_141-153_b142</t>
  </si>
  <si>
    <t>img-555-001-003</t>
  </si>
  <si>
    <t>Fr_Haut_1HP_15980_141-153_b143</t>
  </si>
  <si>
    <t>Bernd,Hahnke;Hans_Otto,Reintsch;Peter,Baumgart;Conny,Hege;Guenter,Richter</t>
  </si>
  <si>
    <t>img-555-002</t>
  </si>
  <si>
    <t>Fr_Haut_1HP_15980_141-153_b144_b145_b146</t>
  </si>
  <si>
    <t>img-555-002-001</t>
  </si>
  <si>
    <t>Fr_Haut_1HP_15980_141-153_b144</t>
  </si>
  <si>
    <t>img-555-002-002</t>
  </si>
  <si>
    <t>Fr_Haut_1HP_15980_141-153_b145</t>
  </si>
  <si>
    <t>img-555-002-003</t>
  </si>
  <si>
    <t>Fr_Haut_1HP_15980_141-153_b146</t>
  </si>
  <si>
    <t>Guenter,Richter;Gisela,Bohmann;Eva_Maria,Otte;Joachim,Kaps;Gerolf,Ristau</t>
  </si>
  <si>
    <t>img-555-003</t>
  </si>
  <si>
    <t>Fr_Haut_1HP_15980_141-153_b147_b148_b149</t>
  </si>
  <si>
    <t>img-555-003-001</t>
  </si>
  <si>
    <t>Fr_Haut_1HP_15980_141-153_b147</t>
  </si>
  <si>
    <t>Guenter,Richter;Bernd,Hahnke;Eva_Maria,Otte</t>
  </si>
  <si>
    <t>img-555-003-002</t>
  </si>
  <si>
    <t>Fr_Haut_1HP_15980_141-153_b148</t>
  </si>
  <si>
    <t>helle Streifen/Kratzer (Mitte rechts)</t>
  </si>
  <si>
    <t>img-555-003-003</t>
  </si>
  <si>
    <t>Fr_Haut_1HP_15980_141-153_b149</t>
  </si>
  <si>
    <t>img-555-004</t>
  </si>
  <si>
    <t>Fr_Haut_1HP_15980_141-153_b150_b151_b152_b153</t>
  </si>
  <si>
    <t>24,x6,1</t>
  </si>
  <si>
    <t>img-555-004-001</t>
  </si>
  <si>
    <t>Fr_Haut_1HP_15980_141-153_b150</t>
  </si>
  <si>
    <t>img-555-004-002</t>
  </si>
  <si>
    <t>Fr_Haut_1HP_15980_141-153_b151</t>
  </si>
  <si>
    <t>Eva_Maria,Otte;Bernd,Hahnke;Joachim,Kaps</t>
  </si>
  <si>
    <t>img-555-004-003</t>
  </si>
  <si>
    <t>Fr_Haut_1HP_15980_141-153_b152</t>
  </si>
  <si>
    <t>img-555-004-004</t>
  </si>
  <si>
    <t>Fr_Haut_1HP_15980_141-153_b153</t>
  </si>
  <si>
    <t>rechter Bildrand abgeschnitten; grünliche Verfärbung; heller Fleck/Abdruck (Mitte rechts)</t>
  </si>
  <si>
    <t>img-556</t>
  </si>
  <si>
    <t xml:space="preserve">Handschriftlich: Fr. Haut 1. HP 154-166  15.9.80
</t>
  </si>
  <si>
    <t>img-556-001</t>
  </si>
  <si>
    <t>Fr_Haut_1HP_15980_154-166_b154_b155_b156</t>
  </si>
  <si>
    <t>img-556-001-001</t>
  </si>
  <si>
    <t>Fr_Haut_1HP_15980_154-166_b154</t>
  </si>
  <si>
    <t>Bernd,Hahnke;Burkhart,Seidemann;Joachim,Kaps</t>
  </si>
  <si>
    <t>helle und dunkle Verfärbungen (unterer Filmrand)</t>
  </si>
  <si>
    <t>img-556-001-002</t>
  </si>
  <si>
    <t>Fr_Haut_1HP_15980_154-166_b155</t>
  </si>
  <si>
    <t>img-556-001-003</t>
  </si>
  <si>
    <t>Fr_Haut_1HP_15980_154-166_b156</t>
  </si>
  <si>
    <t>img-556-002</t>
  </si>
  <si>
    <t>Fr_Haut_1HP_15980_154-166_b158_b159_b160</t>
  </si>
  <si>
    <t>img-556-002-001</t>
  </si>
  <si>
    <t>Fr_Haut_1HP_15980_154-166_b158</t>
  </si>
  <si>
    <t>Hans_Otto,Reintsch;Guenter,Richter;Bernd,Hahnke;Peter,Baumgart</t>
  </si>
  <si>
    <t>helle und dunkle Verfärbungen (unterer Filmrand); winzige helle Flecken/Kratzer/Staub im Bild</t>
  </si>
  <si>
    <t>img-556-002-002</t>
  </si>
  <si>
    <t>Fr_Haut_1HP_15980_154-166_b159</t>
  </si>
  <si>
    <t>img-556-002-003</t>
  </si>
  <si>
    <t>Fr_Haut_1HP_15980_154-166_b160</t>
  </si>
  <si>
    <t>img-556-003</t>
  </si>
  <si>
    <t>img-556-003-001</t>
  </si>
  <si>
    <t>img-556-003-002</t>
  </si>
  <si>
    <t>Fr_Haut_1HP_15980_154-166_b161</t>
  </si>
  <si>
    <t>img-556-003-003</t>
  </si>
  <si>
    <t>Fr_Haut_1HP_15980_154-166_b162</t>
  </si>
  <si>
    <t>img-556-004</t>
  </si>
  <si>
    <t>Fr_Haut_1HP_15980_154-166_b163_b164_b165_b166</t>
  </si>
  <si>
    <t>img-556-004-001</t>
  </si>
  <si>
    <t>Fr_Haut_1HP_15980_154-166_b163</t>
  </si>
  <si>
    <t>grünliche Verfärbung (unterer Bildteil); heller Fleck (oben links)</t>
  </si>
  <si>
    <t>img-556-004-002</t>
  </si>
  <si>
    <t>Fr_Haut_1HP_15980_154-166_b164</t>
  </si>
  <si>
    <t>img-556-004-003</t>
  </si>
  <si>
    <t>Fr_Haut_1HP_15980_154-166_b165</t>
  </si>
  <si>
    <t>img-556-004-004</t>
  </si>
  <si>
    <t>Fr_Haut_1HP_15980_154-166_b166</t>
  </si>
  <si>
    <t>img-557</t>
  </si>
  <si>
    <t>Handschriftlich: Fr. Haut 1. HP 167-179 15.9.1980</t>
  </si>
  <si>
    <t>img-557-001</t>
  </si>
  <si>
    <t>Fr_Haut_1HP_15980_167-179_b167_b168_b169</t>
  </si>
  <si>
    <t>img-557-001-001</t>
  </si>
  <si>
    <t>Fr_Haut_1HP_15980_167-179_b167</t>
  </si>
  <si>
    <t>Bernd,Hahnke;Conny,Hege;Burkhart,Seidemann</t>
  </si>
  <si>
    <t>img-557-001-002</t>
  </si>
  <si>
    <t>Fr_Haut_1HP_15980_167-179_b168</t>
  </si>
  <si>
    <t>Bernd,Hahnke;Conny,Hege;Burkhart,Seidemann;Hans_Otto,Reintsch;Eva_Maria,Otte;Gisela,Bohmann</t>
  </si>
  <si>
    <t>grünliche Verfärbung (unterer Bildteil); weiße Flecken/Kratzer (Mitte oben)</t>
  </si>
  <si>
    <t>img-557-001-003</t>
  </si>
  <si>
    <t>Fr_Haut_1HP_15980_167-179_b169</t>
  </si>
  <si>
    <t>img-557-002</t>
  </si>
  <si>
    <t>Fr_Haut_1HP_15980_167-179_b170_b171_b172</t>
  </si>
  <si>
    <t>img-557-002-001</t>
  </si>
  <si>
    <t>Fr_Haut_1HP_15980_167-179_b170</t>
  </si>
  <si>
    <t>img-557-002-002</t>
  </si>
  <si>
    <t>Fr_Haut_1HP_15980_167-179_b171</t>
  </si>
  <si>
    <t>img-557-002-003</t>
  </si>
  <si>
    <t>Fr_Haut_1HP_15980_167-179_b172</t>
  </si>
  <si>
    <t>img-557-003</t>
  </si>
  <si>
    <t>Fr_Haut_1HP_15980_167-179_b173_b174_b175</t>
  </si>
  <si>
    <t>img-557-003-001</t>
  </si>
  <si>
    <t>Fr_Haut_1HP_15980_167-179_b173</t>
  </si>
  <si>
    <t>img-557-003-002</t>
  </si>
  <si>
    <t>Fr_Haut_1HP_15980_167-179_b174</t>
  </si>
  <si>
    <t>img-557-003-003</t>
  </si>
  <si>
    <t>Fr_Haut_1HP_15980_167-179_b175</t>
  </si>
  <si>
    <t>img-557-004</t>
  </si>
  <si>
    <t>Fr_Haut_1HP_15980_167-179_b176_b177_b178_b179</t>
  </si>
  <si>
    <t>img-557-004-001</t>
  </si>
  <si>
    <t>Fr_Haut_1HP_15980_167-179_b176</t>
  </si>
  <si>
    <t>grünliche Verfärbung (unterer Bildteil); dunkle Schlieren (unterer Filmrand)</t>
  </si>
  <si>
    <t>img-557-004-002</t>
  </si>
  <si>
    <t>Fr_Haut_1HP_15980_167-179_b177</t>
  </si>
  <si>
    <t>img-557-004-003</t>
  </si>
  <si>
    <t>Fr_Haut_1HP_15980_167-179_b178</t>
  </si>
  <si>
    <t>dunkle Schlieren (oberer Bildrand)</t>
  </si>
  <si>
    <t>img-557-004-004</t>
  </si>
  <si>
    <t>Fr_Haut_1HP_15980_167-179_b179</t>
  </si>
  <si>
    <t>img-558</t>
  </si>
  <si>
    <t>Handschriftlich: Fr. Haut 1. HP 180-191 15.9.1980</t>
  </si>
  <si>
    <t>img-558-001</t>
  </si>
  <si>
    <t>Fr_Haut_1HP_15980_180-191_b180_b181_b182</t>
  </si>
  <si>
    <t>img-558-001-001</t>
  </si>
  <si>
    <t>Fr_Haut_1HP_15980_180-191_b180</t>
  </si>
  <si>
    <t>heller Fleck (Mitte Mitte)</t>
  </si>
  <si>
    <t>img-558-001-002</t>
  </si>
  <si>
    <t>Fr_Haut_1HP_15980_180-191_b181</t>
  </si>
  <si>
    <t>img-558-001-003</t>
  </si>
  <si>
    <t>Fr_Haut_1HP_15980_180-191_b182</t>
  </si>
  <si>
    <t>img-558-002</t>
  </si>
  <si>
    <t>Fr_Haut_1HP_15980_180-191_b183_b184_b185</t>
  </si>
  <si>
    <t>img-558-002-001</t>
  </si>
  <si>
    <t>Fr_Haut_1HP_15980_180-191_b183</t>
  </si>
  <si>
    <t>img-558-002-002</t>
  </si>
  <si>
    <t>Fr_Haut_1HP_15980_180-191_b184</t>
  </si>
  <si>
    <t>grünliche Verfärbung; heller Fleck (Mitte links)</t>
  </si>
  <si>
    <t>img-558-002-003</t>
  </si>
  <si>
    <t>Fr_Haut_1HP_15980_180-191_b185</t>
  </si>
  <si>
    <t>img-558-003</t>
  </si>
  <si>
    <t>Fr_Haut_1HP_15980_180-191_b186_b187_b188</t>
  </si>
  <si>
    <t>img-558-003-001</t>
  </si>
  <si>
    <t>Fr_Haut_1HP_15980_180-191_b186</t>
  </si>
  <si>
    <t>img-558-003-002</t>
  </si>
  <si>
    <t>Fr_Haut_1HP_15980_180-191_b187</t>
  </si>
  <si>
    <t>img-558-003-003</t>
  </si>
  <si>
    <t>Fr_Haut_1HP_15980_180-191_b188</t>
  </si>
  <si>
    <t>img-558-004</t>
  </si>
  <si>
    <t>Fr_Haut_1HP_15980_180-191_b189_b190_b191</t>
  </si>
  <si>
    <t>img-558-004-001</t>
  </si>
  <si>
    <t>Fr_Haut_1HP_15980_180-191_b189</t>
  </si>
  <si>
    <t>img-558-004-002</t>
  </si>
  <si>
    <t>Fr_Haut_1HP_15980_180-191_b190</t>
  </si>
  <si>
    <t>img-558-004-003</t>
  </si>
  <si>
    <t>Fr_Haut_1HP_15980_180-191_b191</t>
  </si>
  <si>
    <t>grünliche Verfärbung; dunkle Flecken (oberer Filmrand)</t>
  </si>
  <si>
    <t>img-559</t>
  </si>
  <si>
    <t>Handschriftlich: Fr. Haut 1. HP 192-204 15.9.1980</t>
  </si>
  <si>
    <t>img-559-001</t>
  </si>
  <si>
    <t>Fr_Haut_1HP_15980_192-204_b192_b193_b194</t>
  </si>
  <si>
    <t>img-559-001-001</t>
  </si>
  <si>
    <t>Fr_Haut_1HP_15980_192-204_b192</t>
  </si>
  <si>
    <t>grünliche Verfärbung; helle Flecken im Bild</t>
  </si>
  <si>
    <t>img-559-001-002</t>
  </si>
  <si>
    <t>Fr_Haut_1HP_15980_192-204_b193</t>
  </si>
  <si>
    <t>img-559-001-003</t>
  </si>
  <si>
    <t>Fr_Haut_1HP_15980_192-204_b194</t>
  </si>
  <si>
    <t>img-559-002</t>
  </si>
  <si>
    <t>Fr_Haut_1HP_15980_192-204_b195_b196_b197</t>
  </si>
  <si>
    <t>img-559-002-001</t>
  </si>
  <si>
    <t>Fr_Haut_1HP_15980_192-204_b195</t>
  </si>
  <si>
    <t>img-559-002-002</t>
  </si>
  <si>
    <t>Fr_Haut_1HP_15980_192-204_b196</t>
  </si>
  <si>
    <t>img-559-002-003</t>
  </si>
  <si>
    <t>Fr_Haut_1HP_15980_192-204_b197</t>
  </si>
  <si>
    <t>img-559-003</t>
  </si>
  <si>
    <t>Fr_Haut_1HP_15980_192-204_b198_b199_b200</t>
  </si>
  <si>
    <t>img-559-003-001</t>
  </si>
  <si>
    <t>Fr_Haut_1HP_15980_192-204_b198</t>
  </si>
  <si>
    <t>Bernd,Hahnke;Burkhart,Seidemann;Peter,Baumgart</t>
  </si>
  <si>
    <t>grünliche Verfärbung; helle Flecken im Bild; linker Bildrand abgeschnitten</t>
  </si>
  <si>
    <t>img-559-003-002</t>
  </si>
  <si>
    <t>Fr_Haut_1HP_15980_192-204_b199</t>
  </si>
  <si>
    <t>Bernd,Hahnke;Burkhart,Seidemann;Peter,Baumgart;Hans_Otto,Reintsch;Joachim,Kaps</t>
  </si>
  <si>
    <t>img-559-003-003</t>
  </si>
  <si>
    <t>Fr_Haut_1HP_15980_192-204_b200</t>
  </si>
  <si>
    <t>grünliche Verfärbung; helle Flecken im Bild; rechter Bildrand abgeschnitten; dunkle Flecken (unterer und oberer Filmrand)</t>
  </si>
  <si>
    <t>img-559-004</t>
  </si>
  <si>
    <t>Fr_Haut_1HP_15980_192-204_b201_b202_b203_b204</t>
  </si>
  <si>
    <t>img-559-004-001</t>
  </si>
  <si>
    <t>Fr_Haut_1HP_15980_192-204_b201</t>
  </si>
  <si>
    <t>img-559-004-002</t>
  </si>
  <si>
    <t>Fr_Haut_1HP_15980_192-204_b202</t>
  </si>
  <si>
    <t>Burkhart,Seidemann;Peter,Baumgart;Hans_Otto,Reintsch;Joachim,Kaps</t>
  </si>
  <si>
    <t>grünliche Verfärbung; dunkle Flecken (unterer Bildrand)</t>
  </si>
  <si>
    <t>img-559-004-003</t>
  </si>
  <si>
    <t>Fr_Haut_1HP_15980_192-204_b203</t>
  </si>
  <si>
    <t>grünliche Verfärbung (unterer und oberer Bildrand)</t>
  </si>
  <si>
    <t>img-559-004-004</t>
  </si>
  <si>
    <t>Fr_Haut_1HP_15980_192-204_b204</t>
  </si>
  <si>
    <t>grünliche Verfärbung; dunkle Schlieren (oberer Bildrand)</t>
  </si>
  <si>
    <t>img-560</t>
  </si>
  <si>
    <t>Handschriftlich: Fr. Haut 1. HP 204-216 15.9.1980</t>
  </si>
  <si>
    <t>img-560-001</t>
  </si>
  <si>
    <t>Fr_Haut_1HP_15980_204-216_b204a_b205_b206</t>
  </si>
  <si>
    <t>img-560-001-001</t>
  </si>
  <si>
    <t>Fr_Haut_1HP_15980_204-216_b204a</t>
  </si>
  <si>
    <t>Handschriftlich: 240a</t>
  </si>
  <si>
    <t>img-560-001-002</t>
  </si>
  <si>
    <t>Fr_Haut_1HP_15980_204-216_b205</t>
  </si>
  <si>
    <t>dunkle Schlieren (unterer Bildrand)</t>
  </si>
  <si>
    <t>img-560-001-003</t>
  </si>
  <si>
    <t>Fr_Haut_1HP_15980_204-216_b206</t>
  </si>
  <si>
    <t>dunkle Schlieren (unterer Bildrand); heller Fleck (Mitte Mitte); dunkle Flecken (unterer Filmrand)</t>
  </si>
  <si>
    <t>img-560-002</t>
  </si>
  <si>
    <t>Fr_Haut_1HP_15980_204-216_b207_b208_b209</t>
  </si>
  <si>
    <t>img-560-002-001</t>
  </si>
  <si>
    <t>Fr_Haut_1HP_15980_204-216_b207</t>
  </si>
  <si>
    <t>img-560-002-002</t>
  </si>
  <si>
    <t>Fr_Haut_1HP_15980_204-216_b208</t>
  </si>
  <si>
    <t>helle Flecken/Kratzer (oberer Bildrand)</t>
  </si>
  <si>
    <t>img-560-002-003</t>
  </si>
  <si>
    <t>Fr_Haut_1HP_15980_204-216_b209</t>
  </si>
  <si>
    <t>img-560-003</t>
  </si>
  <si>
    <t>Fr_Haut_1HP_15980_204-216_b210_b211_b212</t>
  </si>
  <si>
    <t>img-560-003-001</t>
  </si>
  <si>
    <t>Fr_Haut_1HP_15980_204-216_b210</t>
  </si>
  <si>
    <t>Bernd,Hahnke;Joachim,Kaps;Hans_Otto,Reintsch;Burkhart,Seidemann</t>
  </si>
  <si>
    <t>img-560-003-002</t>
  </si>
  <si>
    <t>Fr_Haut_1HP_15980_204-216_b211</t>
  </si>
  <si>
    <t>img-560-003-003</t>
  </si>
  <si>
    <t>Fr_Haut_1HP_15980_204-216_b212</t>
  </si>
  <si>
    <t>Burkhart,Seidemann;Joachim,Kaps</t>
  </si>
  <si>
    <t>img-560-004</t>
  </si>
  <si>
    <t>Fr_Haut_1HP_15980_204-216_b213_b214_b215_b216</t>
  </si>
  <si>
    <t>img-560-004-001</t>
  </si>
  <si>
    <t>Fr_Haut_1HP_15980_204-216_b213</t>
  </si>
  <si>
    <t>img-560-004-002</t>
  </si>
  <si>
    <t>Fr_Haut_1HP_15980_204-216_b214</t>
  </si>
  <si>
    <t>img-560-004-003</t>
  </si>
  <si>
    <t>Fr_Haut_1HP_15980_204-216_b215</t>
  </si>
  <si>
    <t>Fr_Haut_1HP_15980_204-216_b216</t>
  </si>
  <si>
    <t>Bernd,Hahnke;Joachim,Kaps;Hans_Otto,Reintsch;Guenter,Richter;Peter,Baumgart</t>
  </si>
  <si>
    <t>img-561</t>
  </si>
  <si>
    <t>Handschriftlich: Fr. Haut 1. HP 217-228 15.9.1980</t>
  </si>
  <si>
    <t>img-561-001</t>
  </si>
  <si>
    <t>Fr_Haut_1HP_15980_217-228_b217_b218_b219</t>
  </si>
  <si>
    <t>19,8x6,1</t>
  </si>
  <si>
    <t>img-561-001-001</t>
  </si>
  <si>
    <t>Fr_Haut_1HP_15980_217-228_b217</t>
  </si>
  <si>
    <t>img-561-001-002</t>
  </si>
  <si>
    <t>Fr_Haut_1HP_15980_217-228_b218</t>
  </si>
  <si>
    <t>img-561-001-003</t>
  </si>
  <si>
    <t>Fr_Haut_1HP_15980_217-228_b219</t>
  </si>
  <si>
    <t>grünliche Verfärbung; dunkle Schlieren (oberer Bildrand); heller Strich/Kratzer/Haar im Bild</t>
  </si>
  <si>
    <t>img-561-002</t>
  </si>
  <si>
    <t>Fr_Haut_1HP_15980_217-228_b220_b221_b222</t>
  </si>
  <si>
    <t>img-561-002-001</t>
  </si>
  <si>
    <t>Fr_Haut_1HP_15980_217-228_b220</t>
  </si>
  <si>
    <t>grünliche Verfärbung; dunkle Schlieren (oberer Bildrand); helle Flecken im Bild</t>
  </si>
  <si>
    <t>img-561-002-002</t>
  </si>
  <si>
    <t>Fr_Haut_1HP_15980_217-228_b221</t>
  </si>
  <si>
    <t>img-561-002-003</t>
  </si>
  <si>
    <t>Fr_Haut_1HP_15980_217-228_b222</t>
  </si>
  <si>
    <t>Burkhart,Seidemann;Hans_Otto,Reintsch</t>
  </si>
  <si>
    <t>img-561-003</t>
  </si>
  <si>
    <t>Fr_Haut_1HP_15980_217-228_b223_b224_b225</t>
  </si>
  <si>
    <t>img-561-003-001</t>
  </si>
  <si>
    <t>Fr_Haut_1HP_15980_217-228_b223</t>
  </si>
  <si>
    <t>grünliche Verfärbung; dunkle Schlieren (oberer Bildrand); helle Flecken/Kratzer im Bild</t>
  </si>
  <si>
    <t>img-561-003-002</t>
  </si>
  <si>
    <t>Fr_Haut_1HP_15980_217-228_b224</t>
  </si>
  <si>
    <t>img-561-003-003</t>
  </si>
  <si>
    <t>Fr_Haut_1HP_15980_217-228_b225</t>
  </si>
  <si>
    <t>img-561-004</t>
  </si>
  <si>
    <t>Fr_Haut_1HP_15980_217-228_b226_b227_b228</t>
  </si>
  <si>
    <t>img-561-004-001</t>
  </si>
  <si>
    <t>Fr_Haut_1HP_15980_217-228_b226</t>
  </si>
  <si>
    <t>img-561-004-002</t>
  </si>
  <si>
    <t>Fr_Haut_1HP_15980_217-228_b227</t>
  </si>
  <si>
    <t>img-561-004-003</t>
  </si>
  <si>
    <t>Fr_Haut_1HP_15980_217-228_b228</t>
  </si>
  <si>
    <t>grünliche Verfärbung; dunkle Flecken (oberer und unterer Bildrand)</t>
  </si>
  <si>
    <t>img-562</t>
  </si>
  <si>
    <t>Handschriftlich: Fr. Haut 1. HP 229-241 15.9.1980 40 232</t>
  </si>
  <si>
    <t>img-562-001</t>
  </si>
  <si>
    <t>Fr_Haut_1HP_15980_229-241_b229_b230_b231</t>
  </si>
  <si>
    <t>img-562-001-001</t>
  </si>
  <si>
    <t>Fr_Haut_1HP_15980_229-241_b229</t>
  </si>
  <si>
    <t>Bernd,Hahnke;Burkhart,Seidemann;Peter,Baumgart;Guenter,Richter</t>
  </si>
  <si>
    <t>bläulicher Fleck (untere linke Bildecke); heller Fleck/Ablösen der Beschichtung (Mitte oben)</t>
  </si>
  <si>
    <t>img-562-001-002</t>
  </si>
  <si>
    <t>Fr_Haut_1HP_15980_229-241_b230</t>
  </si>
  <si>
    <t>Bernd,Hahnke;Burkhart,Seidemann;Peter,Baumgart;Guenter,Richter;Hans_Otto,Reintsch;Joachim,Kaps</t>
  </si>
  <si>
    <t>dunkle und helle Flecken im Bild</t>
  </si>
  <si>
    <t>img-562-001-003</t>
  </si>
  <si>
    <t>Fr_Haut_1HP_15980_229-241_b231</t>
  </si>
  <si>
    <t>Bernd,Hahnke;Burkhart,Seidemann;Peter,Baumgart;Joachim,Kaps</t>
  </si>
  <si>
    <t>heller Fleck/Kratzer im Bild</t>
  </si>
  <si>
    <t>img-562-002</t>
  </si>
  <si>
    <t>Fr_Haut_1HP_15980_229-241_b232_b233_b234</t>
  </si>
  <si>
    <t>img-562-002-001</t>
  </si>
  <si>
    <t>Fr_Haut_1HP_15980_229-241_b232</t>
  </si>
  <si>
    <t>Bernd,Hahnke;Hans_Otto,Reintsch;Peter,Baumgart;Eva_Maria,Otte</t>
  </si>
  <si>
    <t>img-562-002-002</t>
  </si>
  <si>
    <t>Fr_Haut_1HP_15980_229-241_b233</t>
  </si>
  <si>
    <t>img-562-002-003</t>
  </si>
  <si>
    <t>Fr_Haut_1HP_15980_229-241_b234</t>
  </si>
  <si>
    <t>grünliche Verfärbung; dunkle Flecken (oberer Filmrand); weißer Fleck/Kratzer/Staub (unten rechts)</t>
  </si>
  <si>
    <t>img-562-003</t>
  </si>
  <si>
    <t>Fr_Haut_1HP_15980_229-241_b235_b236_b237</t>
  </si>
  <si>
    <t>img-562-003-001</t>
  </si>
  <si>
    <t>Fr_Haut_1HP_15980_229-241_b235</t>
  </si>
  <si>
    <t>img-562-003-002</t>
  </si>
  <si>
    <t>Fr_Haut_1HP_15980_229-241_b236</t>
  </si>
  <si>
    <t>Bernd,Hahnke;Burkhart,Seidemann;Guenter,Richter</t>
  </si>
  <si>
    <t>img-562-003-003</t>
  </si>
  <si>
    <t>Fr_Haut_1HP_15980_229-241_b237</t>
  </si>
  <si>
    <t>img-562-004</t>
  </si>
  <si>
    <t>Fr_Haut_1HP_15980_229-241_b238_b239_b240_b241</t>
  </si>
  <si>
    <t>img-562-004-001</t>
  </si>
  <si>
    <t>Fr_Haut_1HP_15980_229-241_b238</t>
  </si>
  <si>
    <t>img-562-004-002</t>
  </si>
  <si>
    <t>Fr_Haut_1HP_15980_229-241_b239</t>
  </si>
  <si>
    <t>img-562-004-003</t>
  </si>
  <si>
    <t>Fr_Haut_1HP_15980_229-241_b240</t>
  </si>
  <si>
    <t>grünliche Verfärbung; dunkle Schlieren (oberer Bildrand); dunkle Flecken (unterer Bildrand)</t>
  </si>
  <si>
    <t>img-562-004-004</t>
  </si>
  <si>
    <t>Fr_Haut_1HP_15980_229-241_b241</t>
  </si>
  <si>
    <t>img-563</t>
  </si>
  <si>
    <t xml:space="preserve">Handschriftlich: Fr. Haut 1. HP 242-253 15.9.1980 </t>
  </si>
  <si>
    <t>img-563-001</t>
  </si>
  <si>
    <t>Fr_Haut_1HP_15980_242-253_b242_b243_b244</t>
  </si>
  <si>
    <t>img-563-001-001</t>
  </si>
  <si>
    <t>Fr_Haut_1HP_15980_242-253_b242</t>
  </si>
  <si>
    <t>Joachim,Kaps;Conny,Hege;Eva_Maria,Otte;Hans_Otto,Reintsch;Gerolf,Ristau;Annette,Jacob;Karin,Jerosch;Bernd,Hahnke</t>
  </si>
  <si>
    <t>img-563-001-002</t>
  </si>
  <si>
    <t>Fr_Haut_1HP_15980_242-253_b243</t>
  </si>
  <si>
    <t>img-563-001-003</t>
  </si>
  <si>
    <t>Fr_Haut_1HP_15980_242-253_b244</t>
  </si>
  <si>
    <t>img-563-002</t>
  </si>
  <si>
    <t>Fr_Haut_1HP_15980_242-253_b245_b246_b247</t>
  </si>
  <si>
    <t>img-563-002-001</t>
  </si>
  <si>
    <t>Fr_Haut_1HP_15980_242-253_b245</t>
  </si>
  <si>
    <t>Bernd,Hahnke;Eva_Maria,Otte;Hans_Otto,Reintsch</t>
  </si>
  <si>
    <t>grünliche Verfärbung; lila Streifen (waagrecht)</t>
  </si>
  <si>
    <t>img-563-002-002</t>
  </si>
  <si>
    <t>Fr_Haut_1HP_15980_242-253_b246</t>
  </si>
  <si>
    <t>Bernd,Hahnke;Eva_Maria,Otte;Hans_Otto,Reintsch;Gerolf,Ristau</t>
  </si>
  <si>
    <t>img-563-002-003</t>
  </si>
  <si>
    <t>Fr_Haut_1HP_15980_242-253_b247</t>
  </si>
  <si>
    <t>Bernd,Hahnke;Eva_Maria,Otte;Gerolf,Ristau;Peter,Baumgart</t>
  </si>
  <si>
    <t>img-563-003</t>
  </si>
  <si>
    <t>Fr_Haut_1HP_15980_242-253_b248_b249_b250</t>
  </si>
  <si>
    <t>img-563-003-001</t>
  </si>
  <si>
    <t>Fr_Haut_1HP_15980_242-253_b248</t>
  </si>
  <si>
    <t>img-563-003-002</t>
  </si>
  <si>
    <t>Fr_Haut_1HP_15980_242-253_b249</t>
  </si>
  <si>
    <t>Bernd,Hahnke;Eva_Maria,Otte;Peter,Baumgart</t>
  </si>
  <si>
    <t>img-563-003-003</t>
  </si>
  <si>
    <t>Fr_Haut_1HP_15980_242-253_b250</t>
  </si>
  <si>
    <t>Gisela,Bohmann;Joachim,Kaps</t>
  </si>
  <si>
    <t>grünliche Verfärbung; Riss (unterer Bildrand links)</t>
  </si>
  <si>
    <t>img-563-004</t>
  </si>
  <si>
    <t>Fr_Haut_1HP_15980_242-253_b251_b252_b253</t>
  </si>
  <si>
    <t>img-563-004-001</t>
  </si>
  <si>
    <t>Fr_Haut_1HP_15980_242-253_b251</t>
  </si>
  <si>
    <t>Bernd,Hahnke;Hans_Otto,Reintsch;Gisela,Bohmann</t>
  </si>
  <si>
    <t>img-563-004-002</t>
  </si>
  <si>
    <t>Fr_Haut_1HP_15980_242-253_b252</t>
  </si>
  <si>
    <t>Joachim,Kaps;Conny,Hege;Eva_Maria,Otte;Hans_Otto,Reintsch;Annette,Jacob;Bernd,Hahnke;Peter,Baumgart</t>
  </si>
  <si>
    <t>img-563-004-003</t>
  </si>
  <si>
    <t>Fr_Haut_1HP_15980_242-253_b253</t>
  </si>
  <si>
    <t>grünliche Verfärbung; schwarze Flecken (oberer und unterer Filmrand); kleiner schwarzer Fleck/Loch (Mitte links)</t>
  </si>
  <si>
    <t>img-564</t>
  </si>
  <si>
    <t xml:space="preserve">Handschriftlich: Fr. Haut 1. HP 254-265 15.9.1980 </t>
  </si>
  <si>
    <t>img-564-001</t>
  </si>
  <si>
    <t>Fr_Haut_1HP_15980_254-265_b254_b255_b256</t>
  </si>
  <si>
    <t>img-564-001-001</t>
  </si>
  <si>
    <t>Fr_Haut_1HP_15980_254-265_b254</t>
  </si>
  <si>
    <t>Burkhart,Seidemann;Bernd,Hahnke;Karin,Jerosch;Hans_Otto,Reintsch;Guenter,Richter;Joachim,Kaps;Gerolf,Ristau</t>
  </si>
  <si>
    <t>img-564-001-002</t>
  </si>
  <si>
    <t>Fr_Haut_1HP_15980_254-265_b255</t>
  </si>
  <si>
    <t>Burkhart,Seidemann;Bernd,Hahnke;Hans_Otto,Reintsch;Guenter,Richter;Joachim,Kaps;Gerolf,Ristau;Annette,Jacob;Peter,Baumgart</t>
  </si>
  <si>
    <t>winzige helle Flecken/Kratzer/Staub im Bild; schwarzer Fleck (oben Mitte)</t>
  </si>
  <si>
    <t>img-564-001-003</t>
  </si>
  <si>
    <t>Fr_Haut_1HP_15980_254-265_b256</t>
  </si>
  <si>
    <t>winzige helle Flecken/Kratzer/Staub im Bild; grünliche Verfärbung</t>
  </si>
  <si>
    <t>img-564-002</t>
  </si>
  <si>
    <t>Fr_Haut_1HP_15980_254-265_b257_b258_b259</t>
  </si>
  <si>
    <t>img-564-002-001</t>
  </si>
  <si>
    <t>Fr_Haut_1HP_15980_254-265_b257</t>
  </si>
  <si>
    <t>img-564-002-002</t>
  </si>
  <si>
    <t>Fr_Haut_1HP_15980_254-265_b258</t>
  </si>
  <si>
    <t>img-564-002-003</t>
  </si>
  <si>
    <t>Fr_Haut_1HP_15980_254-265_b259</t>
  </si>
  <si>
    <t>img-564-003</t>
  </si>
  <si>
    <t>Fr_Haut_1HP_15980_254-265_b260_b261_b262</t>
  </si>
  <si>
    <t>img-564-003-001</t>
  </si>
  <si>
    <t>Fr_Haut_1HP_15980_254-265_b260</t>
  </si>
  <si>
    <t>img-564-003-002</t>
  </si>
  <si>
    <t>Fr_Haut_1HP_15980_254-265_b261</t>
  </si>
  <si>
    <t>img-564-003-003</t>
  </si>
  <si>
    <t>Fr_Haut_1HP_15980_254-265_b262</t>
  </si>
  <si>
    <t>img-564-004</t>
  </si>
  <si>
    <t>Fr_Haut_1HP_15980_254-265_b263_b264_f14_b265</t>
  </si>
  <si>
    <t>img-564-004-001</t>
  </si>
  <si>
    <t>Fr_Haut_1HP_15980_254-265_b263</t>
  </si>
  <si>
    <t>grünliche Verfärbung; winzige helle Flecken/Staub/Kratzer im Bild</t>
  </si>
  <si>
    <t>img-564-004-002</t>
  </si>
  <si>
    <t>Fr_Haut_1HP_15980_254-265_b264</t>
  </si>
  <si>
    <t>grünliche Verfärbung; dunkle Schlieren (oberer Bildrand); winzige helle Flecken/Kratzer/Staub im Bild</t>
  </si>
  <si>
    <t>img-564-004-003</t>
  </si>
  <si>
    <t>Fr_Haut_1HP_15980_254-265_f14</t>
  </si>
  <si>
    <t>img-564-004-004</t>
  </si>
  <si>
    <t>Fr_Haut_1HP_15980_254-265_b265</t>
  </si>
  <si>
    <t>grünliche Verfärbung; dunkle Schlieren (oberer Bildrand); weißer Fleck/Kratzer (Mitte links)</t>
  </si>
  <si>
    <t>img-565</t>
  </si>
  <si>
    <t>Handschriftlich: Fr. Haut 1. HP 266-277 15.9.1980</t>
  </si>
  <si>
    <t>img-565-001</t>
  </si>
  <si>
    <t>Fr_Haut_1HP_15980_266-277_b266_b267_b268</t>
  </si>
  <si>
    <t>img-565-001-001</t>
  </si>
  <si>
    <t>Fr_Haut_1HP_15980_266-277_b266</t>
  </si>
  <si>
    <t>img-565-001-002</t>
  </si>
  <si>
    <t>Fr_Haut_1HP_15980_266-277_b267</t>
  </si>
  <si>
    <t>grünliche Verfärbung; dunkler Fleck (unterer Bildrand)</t>
  </si>
  <si>
    <t>img-565-001-003</t>
  </si>
  <si>
    <t>Fr_Haut_1HP_15980_266-277_b268</t>
  </si>
  <si>
    <t>Peter,Baumgart;Joachim,Kaps;Hans_Otto,Reintsch</t>
  </si>
  <si>
    <t>grünliche Verfärbung; dunkle Flecken (unterer und oberer Bildrand)</t>
  </si>
  <si>
    <t>img-565-002</t>
  </si>
  <si>
    <t>Fr_Haut_1HP_15980_266-277_b269_b270_b271</t>
  </si>
  <si>
    <t>img-565-002-001</t>
  </si>
  <si>
    <t>Fr_Haut_1HP_15980_266-277_b269</t>
  </si>
  <si>
    <t>grünliche Verfärbung; dunkle Flecken (oberer Bildrand)</t>
  </si>
  <si>
    <t>img-565-002-002</t>
  </si>
  <si>
    <t>Fr_Haut_1HP_15980_266-277_b270</t>
  </si>
  <si>
    <t>img-565-002-003</t>
  </si>
  <si>
    <t>Fr_Haut_1HP_15980_266-277_b271</t>
  </si>
  <si>
    <t>img-565-003</t>
  </si>
  <si>
    <t>Fr_Haut_1HP_15980_266-277_b272_b273_b274</t>
  </si>
  <si>
    <t>img-565-003-001</t>
  </si>
  <si>
    <t>Fr_Haut_1HP_15980_266-277_b272</t>
  </si>
  <si>
    <t>img-565-003-002</t>
  </si>
  <si>
    <t>Fr_Haut_1HP_15980_266-277_b273</t>
  </si>
  <si>
    <t>img-565-003-003</t>
  </si>
  <si>
    <t>Fr_Haut_1HP_15980_266-277_b274</t>
  </si>
  <si>
    <t>Bernd,Hahnke;Joachim,Kaps;Peter,Baumgart</t>
  </si>
  <si>
    <t>img-565-004</t>
  </si>
  <si>
    <t>Fr_Haut_1HP_15980_266-277_b275_b276_b277</t>
  </si>
  <si>
    <t>img-565-004-001</t>
  </si>
  <si>
    <t>Fr_Haut_1HP_15980_266-277_b275</t>
  </si>
  <si>
    <t>lila Streifen (waagrecht); grünliche Verfärbung</t>
  </si>
  <si>
    <t>img-565-004-002</t>
  </si>
  <si>
    <t>Fr_Haut_1HP_15980_266-277_b276</t>
  </si>
  <si>
    <t>Burkhart,Seidemann;Bernd,Hahnke;Gisela,Bohmann;Hans_Otto,Reintsch</t>
  </si>
  <si>
    <t>lila Streifen (waagrecht); grünliche Verfärbung; dunkle Schlieren (oberer Bildrand)</t>
  </si>
  <si>
    <t>img-565-004-003</t>
  </si>
  <si>
    <t>Fr_Haut_1HP_15980_266-277_b277</t>
  </si>
  <si>
    <t>Burkhart,Seidemann;Bernd,Hahnke;Gisela,Bohmann;Hans_Otto,Reintsch;Conny,Hege</t>
  </si>
  <si>
    <t>img-566</t>
  </si>
  <si>
    <t xml:space="preserve">Handschriftlich: Fr. Haut 1. HP 278-290 15.9.1980 </t>
  </si>
  <si>
    <t>img-566-001</t>
  </si>
  <si>
    <t>Fr_Haut_1HP_15980_278-290_b278_b279_b280</t>
  </si>
  <si>
    <t>img-566-001-001</t>
  </si>
  <si>
    <t>Fr_Haut_1HP_15980_278-290_b278</t>
  </si>
  <si>
    <t>img-566-001-002</t>
  </si>
  <si>
    <t>Fr_Haut_1HP_15980_278-290_b279</t>
  </si>
  <si>
    <t>img-566-001-003</t>
  </si>
  <si>
    <t>Fr_Haut_1HP_15980_278-290_b280</t>
  </si>
  <si>
    <t>img-566-002</t>
  </si>
  <si>
    <t>Fr_Haut_1HP_15980_278-290_b281_b282_b283</t>
  </si>
  <si>
    <t>img-566-002-001</t>
  </si>
  <si>
    <t>Fr_Haut_1HP_15980_278-290_b281</t>
  </si>
  <si>
    <t>img-566-002-002</t>
  </si>
  <si>
    <t>Fr_Haut_1HP_15980_278-290_b282</t>
  </si>
  <si>
    <t>img-566-002-003</t>
  </si>
  <si>
    <t>Fr_Haut_1HP_15980_278-290_b283</t>
  </si>
  <si>
    <t>img-566-003</t>
  </si>
  <si>
    <t>Fr_Haut_1HP_15980_278-290_b284_b285_b286</t>
  </si>
  <si>
    <t>img-566-003-001</t>
  </si>
  <si>
    <t>Fr_Haut_1HP_15980_278-290_b284</t>
  </si>
  <si>
    <t>img-566-003-002</t>
  </si>
  <si>
    <t>Fr_Haut_1HP_15980_278-290_b285</t>
  </si>
  <si>
    <t>Gisela,Bohmann;Volkmar,Otte</t>
  </si>
  <si>
    <t>img-566-003-003</t>
  </si>
  <si>
    <t>Fr_Haut_1HP_15980_278-290_b286</t>
  </si>
  <si>
    <t>img-566-004</t>
  </si>
  <si>
    <t>Fr_Haut_1HP_15980_278-290_b288_b289_b290_b291</t>
  </si>
  <si>
    <t>img-566-004-001</t>
  </si>
  <si>
    <t>Fr_Haut_1HP_15980_278-290_b288</t>
  </si>
  <si>
    <t>img-566-004-002</t>
  </si>
  <si>
    <t>Fr_Haut_1HP_15980_278-290_b289</t>
  </si>
  <si>
    <t>img-566-004-003</t>
  </si>
  <si>
    <t>Fr_Haut_1HP_15980_278-290_b290</t>
  </si>
  <si>
    <t>img-566-004-004</t>
  </si>
  <si>
    <t>Fr_Haut_1HP_15980_278-290_b291</t>
  </si>
  <si>
    <t>dunkle Flecken/Feuchtigkeitsrückstände? (unterer Bildrand)</t>
  </si>
  <si>
    <t>img-567</t>
  </si>
  <si>
    <t>Handschriftlich: Fr. Haut 2. HP 291-301 17.9.1980</t>
  </si>
  <si>
    <t>img-567-001</t>
  </si>
  <si>
    <t>Fr_Haut_2HP_17980_291-301_b291_b292_b293</t>
  </si>
  <si>
    <t>"Die fremde Haut", zweite Hauptprobe am 17.09.1980</t>
  </si>
  <si>
    <t>img-567-001-001</t>
  </si>
  <si>
    <t>Fr_Haut_2HP_17980_291-301_b291</t>
  </si>
  <si>
    <t>grünliche Verfärbung; dunkle Flecken und Schlieren (unterer Bildrand)</t>
  </si>
  <si>
    <t>img-567-001-002</t>
  </si>
  <si>
    <t>Fr_Haut_2HP_17980_291-301_b292</t>
  </si>
  <si>
    <t>img-567-001-003</t>
  </si>
  <si>
    <t>Fr_Haut_2HP_17980_291-301_b293</t>
  </si>
  <si>
    <t>grünliche Verfärbung; dunkle Flecken  (unterer Bildrand)</t>
  </si>
  <si>
    <t>img-567-002</t>
  </si>
  <si>
    <t>Fr_Haut_2HP_17980_291-301_b294_b295_b296</t>
  </si>
  <si>
    <t>img-567-002-001</t>
  </si>
  <si>
    <t>Fr_Haut_2HP_17980_291-301_b294</t>
  </si>
  <si>
    <t>img-567-002-002</t>
  </si>
  <si>
    <t>Fr_Haut_2HP_17980_291-301_b295</t>
  </si>
  <si>
    <t>grünliche Verfärbung; dunkler Fleck (unten rechts)</t>
  </si>
  <si>
    <t>img-567-002-003</t>
  </si>
  <si>
    <t>Fr_Haut_2HP_17980_291-301_b296</t>
  </si>
  <si>
    <t>img-567-003</t>
  </si>
  <si>
    <t>Fr_Haut_2HP_17980_291-301_b297_b298_b299</t>
  </si>
  <si>
    <t>img-567-003-001</t>
  </si>
  <si>
    <t>Fr_Haut_2HP_17980_291-301_b297</t>
  </si>
  <si>
    <t>img-567-003-002</t>
  </si>
  <si>
    <t>Fr_Haut_2HP_17980_291-301_b298</t>
  </si>
  <si>
    <t>grünliche Verfärbung; lila Streifen (waagrecht); dunkler Fleck (unten rechts)</t>
  </si>
  <si>
    <t>img-567-003-003</t>
  </si>
  <si>
    <t>Fr_Haut_2HP_17980_291-301_b299</t>
  </si>
  <si>
    <t>grünliche Verfärbung; lila Streifen (waagrecht); rechter Bildrand abgeschnitten</t>
  </si>
  <si>
    <t>img-567-004</t>
  </si>
  <si>
    <t>Fr_Haut_2HP_17980_291-301_b300_b301</t>
  </si>
  <si>
    <t>img-567-004-001</t>
  </si>
  <si>
    <t>Fr_Haut_2HP_17980_291-301_b300</t>
  </si>
  <si>
    <t>img-567-004-002</t>
  </si>
  <si>
    <t>Fr_Haut_2HP_17980_291-301_b301</t>
  </si>
  <si>
    <t>img-568</t>
  </si>
  <si>
    <t>Handschriftlich: Fr. Haut 2. HP 302-311 17.9.1980</t>
  </si>
  <si>
    <t>img-568-001</t>
  </si>
  <si>
    <t>Fr_Haut_2HP_17980_302-311_b302_b303_b304</t>
  </si>
  <si>
    <t>img-568-001-001</t>
  </si>
  <si>
    <t>Fr_Haut_2HP_17980_302-311_b302</t>
  </si>
  <si>
    <t>Burkhart,Seidemann;Bernd,Hahnke;Hans_Otto,Reintsch;Peter,Baumgart</t>
  </si>
  <si>
    <t>grünliche Verfärbung; heller Verlauf (unterer Bildrand)</t>
  </si>
  <si>
    <t>img-568-001-002</t>
  </si>
  <si>
    <t>Fr_Haut_2HP_17980_302-311_b303</t>
  </si>
  <si>
    <t>grünliche Verfärbung; helle Verfärbung (unterer Bildrand)</t>
  </si>
  <si>
    <t>img-568-001-003</t>
  </si>
  <si>
    <t>Fr_Haut_2HP_17980_302-311_b304</t>
  </si>
  <si>
    <t>grünliche Verfärbung; helle Verfärbung (unterer Bildrand); rechter Bildrand abgeschnitten</t>
  </si>
  <si>
    <t>img-568-002</t>
  </si>
  <si>
    <t>Fr_Haut_2HP_17980_302-311_b306_b307_b308</t>
  </si>
  <si>
    <t>img-568-002-001</t>
  </si>
  <si>
    <t>Fr_Haut_2HP_17980_302-311_b306</t>
  </si>
  <si>
    <t>img-568-002-002</t>
  </si>
  <si>
    <t>Fr_Haut_2HP_17980_302-311_b307</t>
  </si>
  <si>
    <t>img-568-002-003</t>
  </si>
  <si>
    <t>Fr_Haut_2HP_17980_302-311_b308</t>
  </si>
  <si>
    <t>img-568-003</t>
  </si>
  <si>
    <t>Fr_Haut_2HP_17980_302-311_b306_f6_f7</t>
  </si>
  <si>
    <t>img-568-003-001</t>
  </si>
  <si>
    <t>img-568-003-002</t>
  </si>
  <si>
    <t>Fr_Haut_2HP_17980_302-311_f6</t>
  </si>
  <si>
    <t>img-568-003-003</t>
  </si>
  <si>
    <t>Fr_Haut_2HP_17980_302-311_f7</t>
  </si>
  <si>
    <t>img-568-004</t>
  </si>
  <si>
    <t>Fr_Haut_2HP_17980_302-311_b309_b310_b311</t>
  </si>
  <si>
    <t>img-568-004-001</t>
  </si>
  <si>
    <t>Fr_Haut_2HP_17980_302-311_b309</t>
  </si>
  <si>
    <t>img-568-004-002</t>
  </si>
  <si>
    <t>Fr_Haut_2HP_17980_302-311_b310</t>
  </si>
  <si>
    <t>img-568-004-003</t>
  </si>
  <si>
    <t>Fr_Haut_2HP_17980_302-311_b311</t>
  </si>
  <si>
    <t>img-569</t>
  </si>
  <si>
    <t>Handschriftlich: Fr. Haut 2. HP 312-323 17.9.1980</t>
  </si>
  <si>
    <t>img-569-001</t>
  </si>
  <si>
    <t>Fr_Haut_2HP_17980_312-323_b312_b313_b314_b315</t>
  </si>
  <si>
    <t>img-569-001-001</t>
  </si>
  <si>
    <t>Fr_Haut_2HP_17980_312-323_b312</t>
  </si>
  <si>
    <t>grünliche Verfärbung; dunkle Schlieren (unterer Filmrand)</t>
  </si>
  <si>
    <t>img-569-001-002</t>
  </si>
  <si>
    <t>Fr_Haut_2HP_17980_312-323_b313</t>
  </si>
  <si>
    <t>img-569-001-003</t>
  </si>
  <si>
    <t>Fr_Haut_2HP_17980_312-323_b314</t>
  </si>
  <si>
    <t>img-569-001-004</t>
  </si>
  <si>
    <t>Fr_Haut_2HP_17980_312-323_b315</t>
  </si>
  <si>
    <t>grünliche Verfärbung; dunkle Schlieren (unterer Filmrand); weiße Flecken/Kratzer/Staub im Bild</t>
  </si>
  <si>
    <t>img-569-002</t>
  </si>
  <si>
    <t>Fr_Haut_2HP_17980_312-323_b316_b317</t>
  </si>
  <si>
    <t>img-569-002-001</t>
  </si>
  <si>
    <t>Fr_Haut_2HP_17980_312-323_b316</t>
  </si>
  <si>
    <t>img-569-002-002</t>
  </si>
  <si>
    <t>Fr_Haut_2HP_17980_312-323_b317</t>
  </si>
  <si>
    <t>img-569-003</t>
  </si>
  <si>
    <t>Fr_Haut_2HP_17980_312-323_b318_b319_b320</t>
  </si>
  <si>
    <t>img-569-003-001</t>
  </si>
  <si>
    <t>Fr_Haut_2HP_17980_312-323_b318</t>
  </si>
  <si>
    <t>img-569-003-002</t>
  </si>
  <si>
    <t>Fr_Haut_2HP_17980_312-323_b319</t>
  </si>
  <si>
    <t>grünliche Verfärbung; dunkle Schlieren (unterer Filmrand); großer heller Fleck (untere rechte Bildecke); große dunkle Flecken (unterer Bildrand)</t>
  </si>
  <si>
    <t>img-569-003-003</t>
  </si>
  <si>
    <t>Fr_Haut_2HP_17980_312-323_b320</t>
  </si>
  <si>
    <t>grünliche Verfärbung; dunkle Schlieren (unterer Filmrand);  dunkle Flecken (unterer Bildrand)</t>
  </si>
  <si>
    <t>img-569-004</t>
  </si>
  <si>
    <t>Fr_Haut_2HP_17980_312-323_b321_b322_b323</t>
  </si>
  <si>
    <t>img-569-004-001</t>
  </si>
  <si>
    <t>Fr_Haut_2HP_17980_312-323_b321</t>
  </si>
  <si>
    <t>Burkhart,Seidemann;Hans_Otto,Reintsch;Bernd,Hahnke</t>
  </si>
  <si>
    <t>img-569-004-002</t>
  </si>
  <si>
    <t>Fr_Haut_2HP_17980_312-323_b322</t>
  </si>
  <si>
    <t>Burkhart,Seidemann;Hans_Otto,Reintsch;Bernd,Hahnke;Peter,Baumgart</t>
  </si>
  <si>
    <t>grünliche Verfärbung; dunkle Schlieren (unterer Filmrand); große dunkle Flecken (unterer Bildrand); großer heller Fleck (unterer Bildrand)</t>
  </si>
  <si>
    <t>img-569-004-003</t>
  </si>
  <si>
    <t>Fr_Haut_2HP_17980_312-323_b323</t>
  </si>
  <si>
    <t>img-569-005</t>
  </si>
  <si>
    <t>Fr_Haut_1HP_15980_254-265_f12_f14</t>
  </si>
  <si>
    <t>04.10.2019</t>
  </si>
  <si>
    <t>img-569-005-001</t>
  </si>
  <si>
    <t>Fr_Haut_1HP_15980_254-265_f12</t>
  </si>
  <si>
    <t>winzige helle Flecken/Kratzer/Staub</t>
  </si>
  <si>
    <t>img-569-005-002</t>
  </si>
  <si>
    <t>Bernd,Hahnke;Andreas,Doelling;Guenter,Richter;Peter,Baumgart</t>
  </si>
  <si>
    <t>weißer Fleck (entlang oberer Filmrand)</t>
  </si>
  <si>
    <t>img-569-006</t>
  </si>
  <si>
    <t>Fr_Haut_1HP_15980_254-265_f15_f16</t>
  </si>
  <si>
    <t>10,3x6,1</t>
  </si>
  <si>
    <t>img-569-006-001</t>
  </si>
  <si>
    <t>Fr_Haut_1HP_15980_254-265_f15</t>
  </si>
  <si>
    <t>linke obere Ecke abgeschnitten; winzige helle Flecken/Kratzer/Staub im Bild</t>
  </si>
  <si>
    <t>img-569-006-002</t>
  </si>
  <si>
    <t>Fr_Haut_1HP_15980_254-265_f16</t>
  </si>
  <si>
    <t>recher Bildrand abgeschnitten; winzige helle Flecken/Kratzer/Staub im Bild</t>
  </si>
  <si>
    <t>Serie</t>
  </si>
  <si>
    <t>Gleiche Aufnahme</t>
  </si>
  <si>
    <t>Aufzeichner*in</t>
  </si>
  <si>
    <t>Beitragsregie / Radioregie</t>
  </si>
  <si>
    <t>Audioträger / Typ</t>
  </si>
  <si>
    <t>Länge (relevanter Inhalt)</t>
  </si>
  <si>
    <t>Titel, Künstler, Timecode</t>
  </si>
  <si>
    <t>Vollständige Namen</t>
  </si>
  <si>
    <t>Vornamen</t>
  </si>
  <si>
    <t>Nachnamen</t>
  </si>
  <si>
    <t>ZUR PERSON</t>
  </si>
  <si>
    <t>LEBENSDATEN</t>
  </si>
  <si>
    <t>EXTERNE RESSOURCEN</t>
  </si>
  <si>
    <t>Identifier / geeinigte Schreibweise</t>
  </si>
  <si>
    <t>Vollname</t>
  </si>
  <si>
    <t>Vorname</t>
  </si>
  <si>
    <t>Nachname</t>
  </si>
  <si>
    <t>Geboren</t>
  </si>
  <si>
    <t>Gestorben</t>
  </si>
  <si>
    <t>Zeitraum verbal</t>
  </si>
  <si>
    <t>VIAF</t>
  </si>
  <si>
    <t>GND</t>
  </si>
  <si>
    <t>Wikidata</t>
  </si>
  <si>
    <t>Website</t>
  </si>
  <si>
    <t>Websites</t>
  </si>
  <si>
    <t>dbpedia</t>
  </si>
  <si>
    <t>Vorname Vatersname,Nachname</t>
  </si>
  <si>
    <t>Vorname Vatersnamen ... Nachname</t>
  </si>
  <si>
    <t>Vorname Vatersnamen</t>
  </si>
  <si>
    <t>Option wenn unbekannt</t>
  </si>
  <si>
    <t>eigene</t>
  </si>
  <si>
    <t>A_,Oloff</t>
  </si>
  <si>
    <t>A. Oloff</t>
  </si>
  <si>
    <t>A.</t>
  </si>
  <si>
    <t>Oloff</t>
  </si>
  <si>
    <t>Mitglied des Studio 61</t>
  </si>
  <si>
    <t>TN; txt-153</t>
  </si>
  <si>
    <t>A_,Wandtke</t>
  </si>
  <si>
    <t>A. Wandtke</t>
  </si>
  <si>
    <t xml:space="preserve">A. </t>
  </si>
  <si>
    <t>Wandtke</t>
  </si>
  <si>
    <t>Abdelkader,Belkeriou</t>
  </si>
  <si>
    <t>Abdelkader Belkeriou</t>
  </si>
  <si>
    <t>Abdelkader</t>
  </si>
  <si>
    <t>Belkeriou</t>
  </si>
  <si>
    <r>
      <t xml:space="preserve">Darsteller im Ensemble </t>
    </r>
    <r>
      <rPr>
        <i/>
        <sz val="10"/>
        <color rgb="FF000000"/>
        <rFont val="Arial"/>
        <family val="2"/>
      </rPr>
      <t>Théâtre Regional d‘Oran</t>
    </r>
  </si>
  <si>
    <t>Abdelwahab,Salah</t>
  </si>
  <si>
    <t>Abdelwahab Salah</t>
  </si>
  <si>
    <t>Abdelwahab</t>
  </si>
  <si>
    <t>Salah</t>
  </si>
  <si>
    <r>
      <t xml:space="preserve">Requisiteur im Ensemble </t>
    </r>
    <r>
      <rPr>
        <i/>
        <sz val="10"/>
        <color rgb="FF000000"/>
        <rFont val="Arial"/>
        <family val="2"/>
      </rPr>
      <t>Théâtre Regional d'Oran</t>
    </r>
  </si>
  <si>
    <t>Abel,Aboualitan</t>
  </si>
  <si>
    <t>Abel Aboualitan</t>
  </si>
  <si>
    <t>Abel</t>
  </si>
  <si>
    <t>Aboualitan</t>
  </si>
  <si>
    <t>Mitglied des Pantomimen-Ensemble Le Théâtre Nu.</t>
  </si>
  <si>
    <t>Programmheft Woche des Gestischen Theaters 1988</t>
  </si>
  <si>
    <t>Adelheid,Wieser</t>
  </si>
  <si>
    <t>Adelheid Wieser</t>
  </si>
  <si>
    <t xml:space="preserve">Adelheid </t>
  </si>
  <si>
    <t>Bühnenbildnerin</t>
  </si>
  <si>
    <t>YYYY-MM-TT</t>
  </si>
  <si>
    <t>Herbst 1947 bis 2014</t>
  </si>
  <si>
    <t>Afina,de_Rue</t>
  </si>
  <si>
    <t>Afina de Rue</t>
  </si>
  <si>
    <t xml:space="preserve">Afina </t>
  </si>
  <si>
    <t>de Rue</t>
  </si>
  <si>
    <t>Alberto,Foletti</t>
  </si>
  <si>
    <t>Alberto Foletti</t>
  </si>
  <si>
    <t xml:space="preserve">Alberto </t>
  </si>
  <si>
    <t>Foletti</t>
  </si>
  <si>
    <r>
      <t xml:space="preserve">Darsteller, </t>
    </r>
    <r>
      <rPr>
        <i/>
        <sz val="10"/>
        <color rgb="FF000000"/>
        <rFont val="Arial"/>
        <family val="2"/>
      </rPr>
      <t>La Compagnia Teatro Dimitri</t>
    </r>
  </si>
  <si>
    <t>Alexander,Munkas</t>
  </si>
  <si>
    <t>Alexander Munkas</t>
  </si>
  <si>
    <t>Alexander</t>
  </si>
  <si>
    <t>Munkas</t>
  </si>
  <si>
    <t>Tontechniker bei "Sunny Side Up"</t>
  </si>
  <si>
    <t>Alexander_Jakowlewitsch,Tairov</t>
  </si>
  <si>
    <t>Alexander Jakowlewitsch Tairov</t>
  </si>
  <si>
    <t>Alexander Jakowlewitsch</t>
  </si>
  <si>
    <t>Tairov</t>
  </si>
  <si>
    <t>Sowjetischer Regisseur und Theatertheoretiker</t>
  </si>
  <si>
    <t>CW, https://de.wikipedia.org/wiki/Alexander_Jakowlewitsch_Tairow</t>
  </si>
  <si>
    <t>1885-07-06</t>
  </si>
  <si>
    <t>http://viaf.org/viaf/29591999</t>
  </si>
  <si>
    <t>http://d-nb.info/gnd/118931717</t>
  </si>
  <si>
    <t>https://www.wikidata.org/wiki/Q981151</t>
  </si>
  <si>
    <t>Alexandr,Andrejew</t>
  </si>
  <si>
    <t>Alexandr Andrejew</t>
  </si>
  <si>
    <t>Alexandr</t>
  </si>
  <si>
    <t>Andrejew</t>
  </si>
  <si>
    <t>Sowjetischer Solo-Pantomime, der v.a. auf dem Gebiet der Clownerie arbeitet.</t>
  </si>
  <si>
    <t>Alexandr Borisowitsch Dscheromskij</t>
  </si>
  <si>
    <t>Alexandr Borisowitsch</t>
  </si>
  <si>
    <t>Dscheromskij</t>
  </si>
  <si>
    <t>Sowjetischer Schauspieler und Pantomime</t>
  </si>
  <si>
    <t>1944-06-23</t>
  </si>
  <si>
    <t>1994-04-28</t>
  </si>
  <si>
    <t>Alexandr Kot</t>
  </si>
  <si>
    <t>Kot</t>
  </si>
  <si>
    <t>Gründer und künstlerischer Leiter des "Musikalischen Theaters des Plastischen Dramas"</t>
  </si>
  <si>
    <t>Alexandr Mollow</t>
  </si>
  <si>
    <t>Mollow</t>
  </si>
  <si>
    <t>Alf,Mahlow</t>
  </si>
  <si>
    <t>Alf</t>
  </si>
  <si>
    <t>Alfred,Kummer</t>
  </si>
  <si>
    <t>Alfred Kummer</t>
  </si>
  <si>
    <t>Alfred</t>
  </si>
  <si>
    <t>Kummer</t>
  </si>
  <si>
    <t>Mitglied Pantomimenstudio Berlin / Studio 61 [?] unter der Leitung von Eberhard Kube</t>
  </si>
  <si>
    <t>TN; txt-155</t>
  </si>
  <si>
    <t>Alfred Paszkowiak</t>
  </si>
  <si>
    <t>Paszkowiak</t>
  </si>
  <si>
    <t>Amelie,Kreutz</t>
  </si>
  <si>
    <t>Amelie Kreutz</t>
  </si>
  <si>
    <t xml:space="preserve">Amelie </t>
  </si>
  <si>
    <t>Kreutz</t>
  </si>
  <si>
    <t>Amiran Schalikaschwili</t>
  </si>
  <si>
    <t>Amiran</t>
  </si>
  <si>
    <t>Schalikaschwili</t>
  </si>
  <si>
    <t>Gründer des Staatlichen Pantomimetheater der Georgischen SSR</t>
  </si>
  <si>
    <t>Amleto Sartori</t>
  </si>
  <si>
    <t>Amleto</t>
  </si>
  <si>
    <t>Sartori</t>
  </si>
  <si>
    <t>Anatolij Aleksandrowitsch Elisarow</t>
  </si>
  <si>
    <t>Anatolij Aleksandrowitsch</t>
  </si>
  <si>
    <t>Elisarow</t>
  </si>
  <si>
    <t>1943-02-16</t>
  </si>
  <si>
    <t>Andras M. Kesckes</t>
  </si>
  <si>
    <t>Andras M.</t>
  </si>
  <si>
    <t>Kesckes</t>
  </si>
  <si>
    <t>1955-00-00</t>
  </si>
  <si>
    <t>Andreas,Albrecht</t>
  </si>
  <si>
    <t>Andreas Albrecht</t>
  </si>
  <si>
    <t>Andreas</t>
  </si>
  <si>
    <t>Albrecht</t>
  </si>
  <si>
    <t>Musiker und Komponist, PEDT</t>
  </si>
  <si>
    <t>CW; Flyer "Berliner Ballonfieber 1803" (txt-002-001)</t>
  </si>
  <si>
    <t>https://www.andreasalbrecht.com/</t>
  </si>
  <si>
    <t>Andreas Dölling</t>
  </si>
  <si>
    <t>Dölling</t>
  </si>
  <si>
    <t>Andreas,Haake</t>
  </si>
  <si>
    <t>Andreas Haake</t>
  </si>
  <si>
    <t>Haake</t>
  </si>
  <si>
    <t>Andreas Ittner</t>
  </si>
  <si>
    <t>Ittner</t>
  </si>
  <si>
    <t>Regisseur und Darsteller, Pantomime-Theater Jena</t>
  </si>
  <si>
    <t>Andreas,Keil</t>
  </si>
  <si>
    <t>Andreas Keil</t>
  </si>
  <si>
    <t>Keil</t>
  </si>
  <si>
    <t>Andreas,Nickler</t>
  </si>
  <si>
    <t>Andreas Nickler</t>
  </si>
  <si>
    <t>Nickler</t>
  </si>
  <si>
    <t>Musiker, PEDT</t>
  </si>
  <si>
    <t>Andreas,Schlosser</t>
  </si>
  <si>
    <t>Andreas Schloßer</t>
  </si>
  <si>
    <t>Schloßer</t>
  </si>
  <si>
    <t>Mitglied des Amatuerstudios beim PEDT</t>
  </si>
  <si>
    <t>Andreas Schmetzstorff</t>
  </si>
  <si>
    <t>Schmetzstorff</t>
  </si>
  <si>
    <t>Andreas_B,Hewel</t>
  </si>
  <si>
    <t>Andreas B. Hewel</t>
  </si>
  <si>
    <t>Andreas B.</t>
  </si>
  <si>
    <t>Hewel</t>
  </si>
  <si>
    <t>Andrew,McIlwee</t>
  </si>
  <si>
    <t>Andrew Mcllwee</t>
  </si>
  <si>
    <t xml:space="preserve">Andrew </t>
  </si>
  <si>
    <t>Mcllwee</t>
  </si>
  <si>
    <t>Anja,Fengler</t>
  </si>
  <si>
    <t>Anja Fengler</t>
  </si>
  <si>
    <t>Anja</t>
  </si>
  <si>
    <t>Fengler</t>
  </si>
  <si>
    <t>Anja,Maedel</t>
  </si>
  <si>
    <t>Anja Maedel</t>
  </si>
  <si>
    <t>Maedel</t>
  </si>
  <si>
    <t>Regieassistentin bei "Sunny Side Up"</t>
  </si>
  <si>
    <t>CW; txt- 007-001</t>
  </si>
  <si>
    <t>Anja,Noelte</t>
  </si>
  <si>
    <t>Anja Noelte</t>
  </si>
  <si>
    <t>Noelte</t>
  </si>
  <si>
    <t>Kostümassistenz bei der Herstellug der Kostüme in den Werkstätten der Staatstheater</t>
  </si>
  <si>
    <t>CW; txt-002-001</t>
  </si>
  <si>
    <t>Anja Palitzsch</t>
  </si>
  <si>
    <t>Palitzsch</t>
  </si>
  <si>
    <r>
      <t xml:space="preserve">Darstellerin im </t>
    </r>
    <r>
      <rPr>
        <i/>
        <sz val="10"/>
        <color rgb="FF000000"/>
        <rFont val="Arial"/>
        <family val="2"/>
      </rPr>
      <t>Pantomimen Ensemble des Deutschen Theaters</t>
    </r>
    <r>
      <rPr>
        <sz val="10"/>
        <color rgb="FF000000"/>
        <rFont val="Arial"/>
        <family val="2"/>
      </rPr>
      <t xml:space="preserve"> </t>
    </r>
  </si>
  <si>
    <t>Anke</t>
  </si>
  <si>
    <t>Gerber</t>
  </si>
  <si>
    <t>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t>
  </si>
  <si>
    <t>TN;https://www.mimecentrum.iti-germany.de/de/trainers/gerber [Stand: 08.04.2019]</t>
  </si>
  <si>
    <t>Anke,Vetter</t>
  </si>
  <si>
    <t>Anke Vetter</t>
  </si>
  <si>
    <t>Vetter</t>
  </si>
  <si>
    <t>Anna Triebel</t>
  </si>
  <si>
    <t>Anna</t>
  </si>
  <si>
    <t>Triebel</t>
  </si>
  <si>
    <t>https://www.udk-berlin.de/personen/detailansicht/person/show/anna-triebel-thome/</t>
  </si>
  <si>
    <t>Annette,Jacob</t>
  </si>
  <si>
    <t>Annette Jacob</t>
  </si>
  <si>
    <t>Annette</t>
  </si>
  <si>
    <t>Jacob</t>
  </si>
  <si>
    <t>Darstellerin beim Pantomimen Ensemble des Deutschen Theaters</t>
  </si>
  <si>
    <t>CW; txt-070-003</t>
  </si>
  <si>
    <t>Antonin,Pridal</t>
  </si>
  <si>
    <t>Antonín Přidal</t>
  </si>
  <si>
    <t>Antonín</t>
  </si>
  <si>
    <t>Přidal</t>
  </si>
  <si>
    <t>Tschechischer Übersetzer</t>
  </si>
  <si>
    <t>TN;https://en.wikipedia.org/wiki/Anton%C3%ADn_P%C5%99idal</t>
  </si>
  <si>
    <t>http://viaf.org/viaf/5341826</t>
  </si>
  <si>
    <t>Arne,Willebrand</t>
  </si>
  <si>
    <t>Arne Willebrand</t>
  </si>
  <si>
    <t>Arne</t>
  </si>
  <si>
    <t>Willebrand</t>
  </si>
  <si>
    <t>Darsteller, Pantomime-Theater Jena</t>
  </si>
  <si>
    <t>Arsen,Poladow</t>
  </si>
  <si>
    <t>Arsen Poladow</t>
  </si>
  <si>
    <t>Arsen</t>
  </si>
  <si>
    <t>Poladow</t>
  </si>
  <si>
    <t>Arwid Lagenpusch</t>
  </si>
  <si>
    <t>Arwid</t>
  </si>
  <si>
    <t>Lagenpusch</t>
  </si>
  <si>
    <t>Axel,Tangerding</t>
  </si>
  <si>
    <t>Axel Tangerding</t>
  </si>
  <si>
    <t>Axel</t>
  </si>
  <si>
    <t>Tangerding</t>
  </si>
  <si>
    <t>B. Friedel</t>
  </si>
  <si>
    <t>B.</t>
  </si>
  <si>
    <t>Friedel</t>
  </si>
  <si>
    <t>B_,Hackert</t>
  </si>
  <si>
    <t>B. Hackert</t>
  </si>
  <si>
    <t>Hackert</t>
  </si>
  <si>
    <t>Bachir,Hammouda</t>
  </si>
  <si>
    <t>Bachir Hammouda</t>
  </si>
  <si>
    <t>Bachir</t>
  </si>
  <si>
    <t>Hammouda</t>
  </si>
  <si>
    <t>Bärbel Gerber</t>
  </si>
  <si>
    <t>Bärbel</t>
  </si>
  <si>
    <t xml:space="preserve">Redakteurin </t>
  </si>
  <si>
    <t>CW; txt-071-002</t>
  </si>
  <si>
    <t>Barbara,Dressler</t>
  </si>
  <si>
    <t>Barbara Dressler</t>
  </si>
  <si>
    <t>Barbara</t>
  </si>
  <si>
    <t>Dressler</t>
  </si>
  <si>
    <t>Barbara,Kunze</t>
  </si>
  <si>
    <t>Barbara Kunze</t>
  </si>
  <si>
    <t>Kunze</t>
  </si>
  <si>
    <t>Barbara Meffert</t>
  </si>
  <si>
    <t>Meffert</t>
  </si>
  <si>
    <t>Fotografin</t>
  </si>
  <si>
    <t>Barbara Schnitzler</t>
  </si>
  <si>
    <t>Schnitzler</t>
  </si>
  <si>
    <t xml:space="preserve">Deutsche Theater- und Filmschauspielerin. Seit 1977 Ensemblemitglied im Deutschen Theater </t>
  </si>
  <si>
    <t>CW; https://de.wikipedia.org/wiki/Barbara_Schnitzler</t>
  </si>
  <si>
    <t xml:space="preserve">http://viaf.org/viaf/79684149
</t>
  </si>
  <si>
    <t>http://d-nb.info/gnd/134587197</t>
  </si>
  <si>
    <t>https://www.wikidata.org/wiki/Q807625</t>
  </si>
  <si>
    <t>Benito Gutmacher</t>
  </si>
  <si>
    <t xml:space="preserve">Benito </t>
  </si>
  <si>
    <t>Gutmacher</t>
  </si>
  <si>
    <t xml:space="preserve">Argentinischer Schauspieler Autor und Theaterregisseur, ist besonders in der avantgardistischen Theaterszene bekannt geworden. Die internationale Presse erkennt Gutmacher als treuen Vertreter der Theatertheorie von Antonin Artaud an. Im April 1972 war Gutmacher vom Theatre des Nations in Paris eingeladen worden. Dort lernte er Leute wie Jean Louis Barraullt, Marcel Marceau, Peter Brook, Julian Beck, Judy Malina, Andre Gintzburger, Peter Bu, u.a. kennen. Mit seinem Soloprogramm "Der Schrei des Körpers" hat er an zahlreichen internationalen Theaterfestivals teilgenommen: Amsterdam, Avignon, Berlin, Buenos Aires, Caracas, Freiburg, Hamburg, Köln, Mexiko, Nancy, New York, Paris, Rom, Brüssel, Wien,Sao Paulo, Zürich u.a Als Schauspieler arbeitete er in verschiedenen Produktionen u.a. mit Carlos Trafic, Hector Malamud, Stephan Schulberg. Seit 1976 inszenierte er als Autor und Regisseur mehr als 25 Theaterstücke. 1990-91 wurde Gutmacher in das Theater "LA MAMA" in New York eingeladen. Die New York Times entdeckte Gutmacher als einen "Virtuosen des Körpertheaters". 1991 konzipierte er die erste Internationale Surrealistische Theaterfestival-Karawane. Sein Können und Wissen vermittelt der erfahrene Schauspieler und Regisseur seit Jahren auch in themenbezogenen Workshops und Theaterseminaren. Gutmacher ist verheiratet, hat 4 Kinder und lebt seit 1981 in Freiburg. </t>
  </si>
  <si>
    <t>http://www.theater-kurse.de/Benito_Gutmacher.htm [Stand: Juni 2019]</t>
  </si>
  <si>
    <t>1950-02-13</t>
  </si>
  <si>
    <t>Bernard van Beurden</t>
  </si>
  <si>
    <t xml:space="preserve">Bernhard </t>
  </si>
  <si>
    <t>van Beurden</t>
  </si>
  <si>
    <t>Bernd Hahnke</t>
  </si>
  <si>
    <t>Bernd</t>
  </si>
  <si>
    <t>Hahnke</t>
  </si>
  <si>
    <r>
      <t xml:space="preserve">Mitglied des </t>
    </r>
    <r>
      <rPr>
        <i/>
        <sz val="10"/>
        <color rgb="FF000000"/>
        <rFont val="Arial"/>
        <family val="2"/>
      </rPr>
      <t>Pantomimen Ensemble des Deutschen Theaters</t>
    </r>
    <r>
      <rPr>
        <sz val="10"/>
        <color rgb="FF000000"/>
        <rFont val="Arial"/>
        <family val="2"/>
      </rPr>
      <t xml:space="preserve"> von 1974 bis 1991.</t>
    </r>
  </si>
  <si>
    <t>CW; http://hahnke.de/p/bernd/lebenslauf.htm</t>
  </si>
  <si>
    <t>https://www.schauspielschule-berlin.de/team/hahnke-2-2/</t>
  </si>
  <si>
    <t>Bernd Lafrenz</t>
  </si>
  <si>
    <t>Lafrenz</t>
  </si>
  <si>
    <t>Bernd Lafrenz (*1955) erhielt seine Theaterausbildung bei Peter Nickel, Kiel, Hans Galli, Freiburg, sowie bei Benito Gutmacher und Philippe Gaullier, Paris. Zusammen mit Andreas Balzer gründete Lafrenz 1982 die Zwei-Mann-Gruppe "Theater König Alfons". Neben seiner Arbeit in Seminaren und Workshops spielte Lafrenz mit großem Erfolg auf den führenden Theater-, Clown und Pantomimefestivals.</t>
  </si>
  <si>
    <t>Bernd,Leinhos</t>
  </si>
  <si>
    <t>Bernd Leinhos</t>
  </si>
  <si>
    <t>Leinhos</t>
  </si>
  <si>
    <t>Produktions- und Aufnahmeleitung bei der DDR TV-Produktion "Die Horatier und die Kuriatier" (1982)</t>
  </si>
  <si>
    <t>Bernd Mnich</t>
  </si>
  <si>
    <t>Mnich</t>
  </si>
  <si>
    <t>Bildtechnik bei der DDR TV-Produktion "Die Horatier und die Kuriatier" (1982)</t>
  </si>
  <si>
    <t>Bernd,Mueller</t>
  </si>
  <si>
    <t>Bernd Müller</t>
  </si>
  <si>
    <t>Müller</t>
  </si>
  <si>
    <t>Bernd Tobel</t>
  </si>
  <si>
    <t>Tobel</t>
  </si>
  <si>
    <t>Bertolt Brecht</t>
  </si>
  <si>
    <t>Bertolt</t>
  </si>
  <si>
    <t>Brecht</t>
  </si>
  <si>
    <t>Deutscher Dramatiker, Lyriker und Begründer des epischen Theaters</t>
  </si>
  <si>
    <t>1898-02-10</t>
  </si>
  <si>
    <t>http://viaf.org/viaf/2467372</t>
  </si>
  <si>
    <t>http://d-nb.info/gnd/118514768</t>
  </si>
  <si>
    <t xml:space="preserve"> https://www.wikidata.org/wiki/Q38757</t>
  </si>
  <si>
    <t>Betty,Friedan</t>
  </si>
  <si>
    <t>Betty Friedan</t>
  </si>
  <si>
    <t>Betty</t>
  </si>
  <si>
    <t>Friedan</t>
  </si>
  <si>
    <t>US-amerikanische Feministin und Publizistin</t>
  </si>
  <si>
    <t>CW; https://de.wikipedia.org/wiki/Betty_Friedan</t>
  </si>
  <si>
    <t>http://viaf.org/viaf/49225729</t>
  </si>
  <si>
    <t>http://d-nb.info/gnd/118535528</t>
  </si>
  <si>
    <t>https://www.wikidata.org/wiki/Q234604</t>
  </si>
  <si>
    <t>Bibiana Fuchs</t>
  </si>
  <si>
    <t xml:space="preserve">Bibiana </t>
  </si>
  <si>
    <t>Fuchs</t>
  </si>
  <si>
    <t>PEDT, Ensemble</t>
  </si>
  <si>
    <t>Birgit,Edenharter</t>
  </si>
  <si>
    <t>Birgit Edenharter</t>
  </si>
  <si>
    <t>Birgit</t>
  </si>
  <si>
    <t>Edenharter</t>
  </si>
  <si>
    <t>Birgit,Wilski</t>
  </si>
  <si>
    <t>Birgit Wilski</t>
  </si>
  <si>
    <t>Wilski</t>
  </si>
  <si>
    <t>Darstellerin, Pantomime-Theater Jena</t>
  </si>
  <si>
    <t>Bodo Orejuela</t>
  </si>
  <si>
    <t>Bodo</t>
  </si>
  <si>
    <t>Orejuela</t>
  </si>
  <si>
    <t>Fotograf</t>
  </si>
  <si>
    <t>CW; txt-txt-086-001</t>
  </si>
  <si>
    <t>Boris Hybner</t>
  </si>
  <si>
    <t>Boris</t>
  </si>
  <si>
    <t>Hybner</t>
  </si>
  <si>
    <t xml:space="preserve">Teil der sogenannten zweiten Genereation der tschechoslowakischen Pantomie. </t>
  </si>
  <si>
    <t>TN; Programmheft Woche des Gestischen Theaters 1987</t>
  </si>
  <si>
    <t>Borivoj,Srba</t>
  </si>
  <si>
    <t>Bořivoj Srba</t>
  </si>
  <si>
    <t xml:space="preserve">Bořivoj </t>
  </si>
  <si>
    <t>Srba</t>
  </si>
  <si>
    <t>Tschechischer Theaterwissenschaftler, Theaterhistoriker, Theoretiker und Kritiker, Dramaturg und Pädagoge</t>
  </si>
  <si>
    <t>CW; https://cs.wikipedia.org/wiki/Bo%C5%99ivoj_Srba</t>
  </si>
  <si>
    <t>http://viaf.org/viaf/43008496</t>
  </si>
  <si>
    <t>https://www.wikidata.org/wiki/Q11239897</t>
  </si>
  <si>
    <t>Brigitt,Maag</t>
  </si>
  <si>
    <t>Birgitt Maag</t>
  </si>
  <si>
    <t>Maag</t>
  </si>
  <si>
    <t>Brigitte Bergese</t>
  </si>
  <si>
    <t>Brigitte</t>
  </si>
  <si>
    <t>Bergese</t>
  </si>
  <si>
    <t>Brigitte Braune</t>
  </si>
  <si>
    <t>Braune</t>
  </si>
  <si>
    <t>Bruno Steiner</t>
  </si>
  <si>
    <t xml:space="preserve">Bruno </t>
  </si>
  <si>
    <t>Steiner</t>
  </si>
  <si>
    <t xml:space="preserve">Steiner, 1948 in Zürich geboren, studierte Pantomime (Technik nach Marcel Marceau und mime corporel) und bildete sich in Clownerie und modernem Tanz weiter. Anschliessend war er vor allem pädagogisch tätig, zeitweilig als Regisseur und Choreograf für das Schweizer Fernsehen DRS sowie als Mime. 1985 betrieb Steiner den →Theatersaal Rigiblick. Die Vorbühne Zürich, die nebst der Berufsausbildung zum Mimen/Tänzer Laienkurse durchführte, leitete er bis zu deren Schliessung 1997; die Berufsausbildung musste aus finanziellen Gründen bereits 1986 eingestellt werden. </t>
  </si>
  <si>
    <t>TN;http://tls.theaterwissenschaft.ch/wiki/Movers,_Z%C3%BCrich_ZH</t>
  </si>
  <si>
    <t>Burkhart</t>
  </si>
  <si>
    <t>1974 Gründungsmitglied des Pantomimen Ensembles am Deutschen Theater. Dort bis 1991 als Darsteller, Autor, Regisseur. Gleichzeitig auch Pantomime-Dozent an der Schauspielschule "Ernst Busch". Nach Auflösung des DT-Pantomimen-Ensembles Gründung von DAT.Berlin / Das Andere Thater, als einer freien Künstler-Vereinigung. 1993 Gründung des Hackeschen Hof-Theaters, dessen künstlerischer Leiter bis 2006.</t>
  </si>
  <si>
    <t>- CW
- https://www.theaterderzeit.de/suche/erweitert/?search=Seidemann&amp;area%5Bmagazine%5D=magazine&amp;area%5Bbook%5D=book&amp;area%5Bblog%5D=blog&amp;area%5Bperson%5D=person&amp;area%5Bpremiere%5D=premiere&amp;area%5Bplace%5D=place&amp;premiere_end=&amp;premiere_begin=&amp;book_isbn=</t>
  </si>
  <si>
    <t>Carlos,Trafic</t>
  </si>
  <si>
    <t>Carlos Trafic</t>
  </si>
  <si>
    <t>Carlos</t>
  </si>
  <si>
    <t>Trafic</t>
  </si>
  <si>
    <t>Cecile,Adam</t>
  </si>
  <si>
    <t>Cécile Adam</t>
  </si>
  <si>
    <t>Cécile</t>
  </si>
  <si>
    <t>Adam</t>
  </si>
  <si>
    <t>Cecilie von Münchhausen</t>
  </si>
  <si>
    <t>Cecilie</t>
  </si>
  <si>
    <t>von Münchhausen</t>
  </si>
  <si>
    <t>CW; txt-083-001</t>
  </si>
  <si>
    <t>Charles_Ferdinand,Ramuz</t>
  </si>
  <si>
    <t>Charles-Ferdinand Ramuz</t>
  </si>
  <si>
    <t>Charles-Ferdinand</t>
  </si>
  <si>
    <t>Ramuz</t>
  </si>
  <si>
    <t>1878-09-24</t>
  </si>
  <si>
    <t>1947-05-23</t>
  </si>
  <si>
    <t>https://viaf.org/viaf/22147577/</t>
  </si>
  <si>
    <t xml:space="preserve"> http://d-nb.info/gnd/118598236 </t>
  </si>
  <si>
    <t>https://www.wikidata.org/wiki/Q123635</t>
  </si>
  <si>
    <t>Cheikh Abdelaoui</t>
  </si>
  <si>
    <t>Cheikh</t>
  </si>
  <si>
    <t>Abdelaoui</t>
  </si>
  <si>
    <r>
      <t xml:space="preserve">Musiker im Ensemble des </t>
    </r>
    <r>
      <rPr>
        <i/>
        <sz val="10"/>
        <color rgb="FF000000"/>
        <rFont val="Arial"/>
        <family val="2"/>
      </rPr>
      <t>Theatre Regional d'Oran</t>
    </r>
  </si>
  <si>
    <t>CW: txt-007-001</t>
  </si>
  <si>
    <t>Chiel Snyders</t>
  </si>
  <si>
    <t xml:space="preserve">Chiel </t>
  </si>
  <si>
    <t>Snyders</t>
  </si>
  <si>
    <t>Christa,Wolf</t>
  </si>
  <si>
    <t>Christa Wolf</t>
  </si>
  <si>
    <t>Christa</t>
  </si>
  <si>
    <t>Wolf</t>
  </si>
  <si>
    <t>Deutsche Schriftstellerin</t>
  </si>
  <si>
    <t>http://viaf.org/viaf/109289723</t>
  </si>
  <si>
    <t>http://d-nb.info/gnd/118634666</t>
  </si>
  <si>
    <t>https://www.wikidata.org/wiki/Q57382</t>
  </si>
  <si>
    <t>Christian,Huber</t>
  </si>
  <si>
    <t>Christian Huber</t>
  </si>
  <si>
    <t>Christian</t>
  </si>
  <si>
    <t>Huber</t>
  </si>
  <si>
    <t>Christian Lehmann</t>
  </si>
  <si>
    <t>Lehmann</t>
  </si>
  <si>
    <t>Christian Mattis</t>
  </si>
  <si>
    <t>Mattis</t>
  </si>
  <si>
    <t>https://mattis.ch/</t>
  </si>
  <si>
    <t>Christian Werdin</t>
  </si>
  <si>
    <t>Werdin</t>
  </si>
  <si>
    <t>Christiane,Loch</t>
  </si>
  <si>
    <t>Christiane Loch</t>
  </si>
  <si>
    <t xml:space="preserve">Christiane </t>
  </si>
  <si>
    <t>Loch</t>
  </si>
  <si>
    <t>Christina,Busch</t>
  </si>
  <si>
    <t>Busch</t>
  </si>
  <si>
    <t>Christine,Bandlow</t>
  </si>
  <si>
    <t>Christine Bandlow</t>
  </si>
  <si>
    <t>Christine</t>
  </si>
  <si>
    <t>Bandlow</t>
  </si>
  <si>
    <r>
      <t xml:space="preserve">Darstellerin beim </t>
    </r>
    <r>
      <rPr>
        <i/>
        <sz val="10"/>
        <color rgb="FF000000"/>
        <rFont val="Arial"/>
        <family val="2"/>
      </rPr>
      <t>Pantomimen Ensemble des Deutschen Theaters</t>
    </r>
  </si>
  <si>
    <t>Christine,Stromberg</t>
  </si>
  <si>
    <t>Christine Stromberg</t>
  </si>
  <si>
    <t>Stromberg</t>
  </si>
  <si>
    <r>
      <t xml:space="preserve">Kostümbildnerin beim </t>
    </r>
    <r>
      <rPr>
        <i/>
        <sz val="10"/>
        <color rgb="FF000000"/>
        <rFont val="Arial"/>
        <family val="2"/>
      </rPr>
      <t>Pantomimen Ensemble des Deutschen Theaters</t>
    </r>
    <r>
      <rPr>
        <sz val="10"/>
        <color rgb="FF000000"/>
        <rFont val="Arial"/>
        <family val="2"/>
      </rPr>
      <t xml:space="preserve"> u.a. für "Berliner Ballonfieber 1803".</t>
    </r>
  </si>
  <si>
    <t>Christof,Hanusch</t>
  </si>
  <si>
    <t>Christof Hanusch</t>
  </si>
  <si>
    <t>Christof</t>
  </si>
  <si>
    <t>Hanusch</t>
  </si>
  <si>
    <t>Christoffer,Petschow</t>
  </si>
  <si>
    <t>Christoffer Petschow</t>
  </si>
  <si>
    <t>Christoffer</t>
  </si>
  <si>
    <t>Petschow</t>
  </si>
  <si>
    <t>Christoph,Heidemann</t>
  </si>
  <si>
    <t>Christoph Heidemann</t>
  </si>
  <si>
    <t>Christoph</t>
  </si>
  <si>
    <t>Heidemann</t>
  </si>
  <si>
    <t>Christoph Posselt</t>
  </si>
  <si>
    <t>Posselt</t>
  </si>
  <si>
    <r>
      <t xml:space="preserve">Gründungsmitglied des </t>
    </r>
    <r>
      <rPr>
        <i/>
        <sz val="10"/>
        <color rgb="FF000000"/>
        <rFont val="Arial"/>
        <family val="2"/>
      </rPr>
      <t>Pantomimen Ensemble des Deutschen Theaters</t>
    </r>
    <r>
      <rPr>
        <sz val="10"/>
        <color rgb="FF000000"/>
        <rFont val="Arial"/>
        <family val="2"/>
      </rPr>
      <t xml:space="preserve"> und von 1974  bis 1991 Mitglied. Ab 1911 Arbeit als Regisseur und Choreograph, 1984-1989 Studium der Theaterwissenschaft in Leipzig, Gastspielreisen als Pantomime, Clown und Regisseur . Seit 2001 Trainingsarbeit für Wirtschaftsunternehmen.</t>
    </r>
  </si>
  <si>
    <t>- CW; Flyer txt-002-001
- http://www.christophposselt.de/christophposselt</t>
  </si>
  <si>
    <t>http://www.christophposselt.de/</t>
  </si>
  <si>
    <t>Christopher,Marlowe</t>
  </si>
  <si>
    <t>Christopher Marlowe</t>
  </si>
  <si>
    <t>Christopher</t>
  </si>
  <si>
    <t>Marlowe</t>
  </si>
  <si>
    <t>Dichter, Dramatiker und Übersetzer aus dem elisabethanischen Zeitalter.</t>
  </si>
  <si>
    <t>https://de.wikipedia.org/wiki/Christopher_Marlowe</t>
  </si>
  <si>
    <t>1564-02-26</t>
  </si>
  <si>
    <t>1593-05-30</t>
  </si>
  <si>
    <t>http://viaf.org/viaf/32000005</t>
  </si>
  <si>
    <t>http://d-nb.info/gnd/118578065</t>
  </si>
  <si>
    <t>https://www.wikidata.org/wiki/Q28975</t>
  </si>
  <si>
    <t>Christopher Stallybrass</t>
  </si>
  <si>
    <t>Stallybrass</t>
  </si>
  <si>
    <t>Clarisse,Praun</t>
  </si>
  <si>
    <t>Clarisse Praun</t>
  </si>
  <si>
    <t>Clarisse</t>
  </si>
  <si>
    <t>Praun</t>
  </si>
  <si>
    <t>Zuständig für Bühnenbild und Ausstattung bei "Sunny Side Up"</t>
  </si>
  <si>
    <t>Claudia Bernet</t>
  </si>
  <si>
    <t xml:space="preserve">Claudia </t>
  </si>
  <si>
    <t>Bernet</t>
  </si>
  <si>
    <t>Claudia,Tschach</t>
  </si>
  <si>
    <t>Claudia Tschach</t>
  </si>
  <si>
    <t>Tschach</t>
  </si>
  <si>
    <t>Conny Hege</t>
  </si>
  <si>
    <t>Conny</t>
  </si>
  <si>
    <t>Hege</t>
  </si>
  <si>
    <t xml:space="preserve">1975-1980: Studium klassisches Ballett an der Fachhochschule für Tanz, Leipzig, Abschluss als Bühnentänzerin (Examen)
1980-1985: Engagement beim Pantomime-Ensemble des Deutschen Theaters Berlin, Darstellerin in Stücken unter der Regie von V.Otte und B.Seidemann (u.a. "Blaubart", "Höllenfahrt des Dr. Faustus"). 
1985-1987: Studium an der Hochschule für Schauspielkunst "Ernst Busch" (Schauspiel),
sowie zwei Jahre Choreografie-Studium an der Theaterhochschule "Hans Otto" in Leipzig. 
Dozentin für Bewegung, tanzpädagogische Arbeit mit Kindern, Regie bei vershciedenen Bewegungstheatern, tänzerische Improvisation im Zusammenspiel mit anderen Künstlern,Tanzpädagogin und Choreografin </t>
  </si>
  <si>
    <t>https://www.greifswald.de/de/freizeit-kultur/kultur/musikschule/Unsere-Musikschule/conny-hege/</t>
  </si>
  <si>
    <t>Constance Debus</t>
  </si>
  <si>
    <t>Constance</t>
  </si>
  <si>
    <t>Constanze Schwendler</t>
  </si>
  <si>
    <t>Constanze</t>
  </si>
  <si>
    <t>Schwendler</t>
  </si>
  <si>
    <r>
      <t xml:space="preserve">Darstellerin und Mitglied im </t>
    </r>
    <r>
      <rPr>
        <i/>
        <sz val="10"/>
        <color rgb="FF000000"/>
        <rFont val="Arial"/>
        <family val="2"/>
      </rPr>
      <t>Pantomimen Ensemble des Deutschen Theaters.</t>
    </r>
  </si>
  <si>
    <t>Corinne Soum</t>
  </si>
  <si>
    <t>Corinne</t>
  </si>
  <si>
    <t>Soum</t>
  </si>
  <si>
    <t>Ctibor Turba</t>
  </si>
  <si>
    <t>Ctibor</t>
  </si>
  <si>
    <t>Turba</t>
  </si>
  <si>
    <t>Dagmar,Jandova</t>
  </si>
  <si>
    <t>Dagmar Jandová</t>
  </si>
  <si>
    <t>Dagmar</t>
  </si>
  <si>
    <t>Jandová</t>
  </si>
  <si>
    <t>Musikerin, "Gräfing Genowefa"</t>
  </si>
  <si>
    <t>Dagmar Melchers</t>
  </si>
  <si>
    <t>Melchers</t>
  </si>
  <si>
    <t>Ausstatterin, Pantomime-Theater Jena</t>
  </si>
  <si>
    <t>Dagmar,Valesova</t>
  </si>
  <si>
    <t>Dagmar Valešová</t>
  </si>
  <si>
    <t>Valešová</t>
  </si>
  <si>
    <t>Daniel Stein</t>
  </si>
  <si>
    <t>Daniel</t>
  </si>
  <si>
    <t>Stein</t>
  </si>
  <si>
    <t>Debbie Isitt</t>
  </si>
  <si>
    <t>Debbie</t>
  </si>
  <si>
    <t>Isitt</t>
  </si>
  <si>
    <t>Detlef,Wolff</t>
  </si>
  <si>
    <t>Detlef Wolff</t>
  </si>
  <si>
    <t xml:space="preserve">Detlef </t>
  </si>
  <si>
    <t>Wolff</t>
  </si>
  <si>
    <t>Detlev Friedrich</t>
  </si>
  <si>
    <t>Detlev</t>
  </si>
  <si>
    <t>Friedrich</t>
  </si>
  <si>
    <t>Redakteur</t>
  </si>
  <si>
    <t>Dick,Simonis</t>
  </si>
  <si>
    <t>Dick Simonis</t>
  </si>
  <si>
    <t>Dick</t>
  </si>
  <si>
    <t>Simonis</t>
  </si>
  <si>
    <t>Dieter Goltzsche</t>
  </si>
  <si>
    <t>Dieter</t>
  </si>
  <si>
    <t>Goltzsche</t>
  </si>
  <si>
    <t>Dieter Heimlich</t>
  </si>
  <si>
    <t>Heimlich</t>
  </si>
  <si>
    <t>Autor und Journalist</t>
  </si>
  <si>
    <t>CW; txt-069-002</t>
  </si>
  <si>
    <t>Dieter Kraft</t>
  </si>
  <si>
    <t>Kraft</t>
  </si>
  <si>
    <t>Dieter Mann</t>
  </si>
  <si>
    <t>Mann</t>
  </si>
  <si>
    <t>Intendant des Deutschen Theaters 1984 - 1991</t>
  </si>
  <si>
    <t>CW; https://www.deutschestheater.de/ensemble/dieter_mann/#</t>
  </si>
  <si>
    <t>Dietrich,Knote</t>
  </si>
  <si>
    <t>Dietrich Knote</t>
  </si>
  <si>
    <t>Dietrich</t>
  </si>
  <si>
    <t>Knote</t>
  </si>
  <si>
    <t>Produktionsleitung Gesänge</t>
  </si>
  <si>
    <t>Dietrich Petzold</t>
  </si>
  <si>
    <t>Petzold</t>
  </si>
  <si>
    <t>Geiger, Komponist und Hörbuchregisseur. Seit 1975 ist er freiberuflich als Geiger und Bratscher solistisch tätig in verschiedenen Besetzungen, LP- und CD- Produktionen, Film und TV. Seit 1980 komponiert Dietrich Petzold darüber hinaus für Theater, Film und Fernsehen.</t>
  </si>
  <si>
    <t>CW; https://de.wikipedia.org/wiki/Dietrich_Petzold</t>
  </si>
  <si>
    <t>http://viaf.org/viaf/27699276</t>
  </si>
  <si>
    <t>https://www.wikidata.org/wiki/Q1223979</t>
  </si>
  <si>
    <t>Dirk,von_Nayhauss</t>
  </si>
  <si>
    <t>Dirk von Nayhauß</t>
  </si>
  <si>
    <t>Dirk</t>
  </si>
  <si>
    <t>von Nayhauß</t>
  </si>
  <si>
    <t>Djelloul,Abdelhak</t>
  </si>
  <si>
    <t>Djelloul Abdelhak</t>
  </si>
  <si>
    <t>Djelloul</t>
  </si>
  <si>
    <t>Abdelhak</t>
  </si>
  <si>
    <r>
      <t xml:space="preserve">Beleuchter im Ensemble </t>
    </r>
    <r>
      <rPr>
        <i/>
        <sz val="10"/>
        <color rgb="FF000000"/>
        <rFont val="Arial"/>
        <family val="2"/>
      </rPr>
      <t>Theatre Regional d'Oran</t>
    </r>
  </si>
  <si>
    <t>Dominique,Benaim</t>
  </si>
  <si>
    <t>Dominique Benaim</t>
  </si>
  <si>
    <t>Dominique</t>
  </si>
  <si>
    <t>Benaim</t>
  </si>
  <si>
    <t>Donat,Wachtel</t>
  </si>
  <si>
    <t>Donat Wachtel</t>
  </si>
  <si>
    <t>Donat</t>
  </si>
  <si>
    <t>Wachtel</t>
  </si>
  <si>
    <t>Doris</t>
  </si>
  <si>
    <t>Dorothea,Koerner</t>
  </si>
  <si>
    <t>Dorothea Körner</t>
  </si>
  <si>
    <t>Dorothea</t>
  </si>
  <si>
    <t>Körner</t>
  </si>
  <si>
    <t>Studium der Theologie in Berlin und Greifswald, 1970 kurz Pastorin, 1971-1977 Redakteurin bei der Deutschen Literaturzeitung für Kritik der internationalen Wissenschaft bei der Akademie der Wissenschaften der DDR (Ost-Berlin), 1978-1983 Kulturredakteurin bei der Tageszeitung ?Der Morgen? (Ost-Berlin), 1983-1991 Lektorin im Buchverlag Der Morgen (Ost-Berlin). Seitdem Mitarbeit an verschiedenen Projekten des Luisenstädtischen Bildungsvereins (Berlin) und im Institut für vergleichende Staat-Kirche-Forschung (Berlin).</t>
  </si>
  <si>
    <t>https://www.hentrichhentrich.de/autor-dorothea-koerner.html</t>
  </si>
  <si>
    <t>E_,Beyer</t>
  </si>
  <si>
    <t>E. Beyer</t>
  </si>
  <si>
    <t>E.</t>
  </si>
  <si>
    <t>Beyer</t>
  </si>
  <si>
    <t>E_,Grecki</t>
  </si>
  <si>
    <t>E. Grecki</t>
  </si>
  <si>
    <t>Grecki</t>
  </si>
  <si>
    <t>Eberhard,Buchner</t>
  </si>
  <si>
    <t>Eberhard Buchner</t>
  </si>
  <si>
    <t>Eberhard</t>
  </si>
  <si>
    <t>Buchner</t>
  </si>
  <si>
    <t>Autor</t>
  </si>
  <si>
    <t>CW; txt-087-002</t>
  </si>
  <si>
    <t>Eberhard Keienburg</t>
  </si>
  <si>
    <t>Keienburg</t>
  </si>
  <si>
    <t>Bühnen- und Kostümbildner PEDT</t>
  </si>
  <si>
    <t>Eckard,Ewert</t>
  </si>
  <si>
    <t>Eckard Ewert</t>
  </si>
  <si>
    <t>Eckard</t>
  </si>
  <si>
    <t>Ewert</t>
  </si>
  <si>
    <t>Eckehard,Binas</t>
  </si>
  <si>
    <t>Eckehard Binas</t>
  </si>
  <si>
    <t>Eckerhard</t>
  </si>
  <si>
    <t>Binas</t>
  </si>
  <si>
    <t>Edgar Varèse</t>
  </si>
  <si>
    <t>Edgar</t>
  </si>
  <si>
    <t>Verèse</t>
  </si>
  <si>
    <t>Edith,Demharter</t>
  </si>
  <si>
    <t>Edith Demharter</t>
  </si>
  <si>
    <t>Edith</t>
  </si>
  <si>
    <t>Demharter</t>
  </si>
  <si>
    <t>Edith,Hanusch</t>
  </si>
  <si>
    <t>Edith Hanusch</t>
  </si>
  <si>
    <t>Edith,Wittich</t>
  </si>
  <si>
    <t>Edith Wittich</t>
  </si>
  <si>
    <t>Wittich</t>
  </si>
  <si>
    <t>El_Hadj,Seghir</t>
  </si>
  <si>
    <t>El-Hadj Seghir</t>
  </si>
  <si>
    <t>El-Hadj</t>
  </si>
  <si>
    <t>Seghir</t>
  </si>
  <si>
    <t>Elisabeth,Cauchetiez</t>
  </si>
  <si>
    <t>Elisabeth Cauchetiez</t>
  </si>
  <si>
    <t>Elisabeth</t>
  </si>
  <si>
    <t>Cauchetiez</t>
  </si>
  <si>
    <r>
      <t xml:space="preserve">Darstellerin im Ensemble </t>
    </r>
    <r>
      <rPr>
        <i/>
        <sz val="10"/>
        <color rgb="FF000000"/>
        <rFont val="Arial"/>
        <family val="2"/>
      </rPr>
      <t>Théâtre de la Mie de Pain</t>
    </r>
  </si>
  <si>
    <t>Elisabeth,Frenzel</t>
  </si>
  <si>
    <t>Elisabeth Frenzel</t>
  </si>
  <si>
    <t>Frenzel</t>
  </si>
  <si>
    <t>Deutsche Literaturwissenschaftlerin</t>
  </si>
  <si>
    <t>CW; https://de.wikipedia.org/wiki/Elisabeth_Frenzel</t>
  </si>
  <si>
    <t xml:space="preserve">http://viaf.org/viaf/109464676
</t>
  </si>
  <si>
    <t>http://d-nb.info/gnd/118535277</t>
  </si>
  <si>
    <t>https://www.wikidata.org/wiki/Q1329915</t>
  </si>
  <si>
    <t>Elisabeth,Lappe</t>
  </si>
  <si>
    <t>Elisabeth Lappe</t>
  </si>
  <si>
    <t>Lappe</t>
  </si>
  <si>
    <t>Anfertigung der Kostüme. Leiterin der Werkstätten der Staatstheater</t>
  </si>
  <si>
    <t>CW; txt-004-001</t>
  </si>
  <si>
    <t>Elisabeth,Richter</t>
  </si>
  <si>
    <t>Elisabeth Richter</t>
  </si>
  <si>
    <t>Richter</t>
  </si>
  <si>
    <t>Darstellerin im PEDT bei "Berliner Ballonfieber 1803"
- Heutiger Name: Elisabeth Richter- Kubbutat
- Schauspielstudium an der "Hochschule für Schauspielkunst Ernst Busch Berlin". Engagement am "Theater Meiningen"; a.G. am "Deutschen Theater Berlin", "Maxim Gorki Theater Berlin" und "Berliner Ensemble"; Arbeit in Film und Fernsehen sowie als freiberufliche Schauspielerin in Berlin berufsbegleitende Qualifizierung auf dem Gebiet der Atemarbeit und Stimmbildung.
Solostücke und experimentelle Theaterprojekte, Szenische Lesungen, Schauspielunterricht und Wochenendkurse (Atem und Stimme, Textarbeit). Theaterpädagogische Arbeit mit Kindern</t>
  </si>
  <si>
    <t>http://www.richter-kubbutat.de/</t>
  </si>
  <si>
    <t>Elizabeth Shaw</t>
  </si>
  <si>
    <t>Elizabeth</t>
  </si>
  <si>
    <t>Shaw</t>
  </si>
  <si>
    <t>Ella,Jaroszewicz</t>
  </si>
  <si>
    <t>Ella Jaroszewicz</t>
  </si>
  <si>
    <t>Ella</t>
  </si>
  <si>
    <t>Jaroszewicz</t>
  </si>
  <si>
    <t>Pantomime, Leiterin von MAGENIA Mime-Danse-Theatre Paris (Stand 1986)</t>
  </si>
  <si>
    <t>Programmheft Woche des Gestischen Theaters 1986</t>
  </si>
  <si>
    <t>Emil_Frantisek,Burian</t>
  </si>
  <si>
    <t>Emil František Burian</t>
  </si>
  <si>
    <t>Emil František</t>
  </si>
  <si>
    <t>Burian</t>
  </si>
  <si>
    <t xml:space="preserve">Tschechischer Komponist, Dichter, Publizist, Säner, Schauspieler, Musiker, Dramatiker, Regisseur und Dramaturg. </t>
  </si>
  <si>
    <t>CW; https://de.wikipedia.org/wiki/Emil_Franti%C5%A1ek_Burian</t>
  </si>
  <si>
    <t>http://viaf.org/viaf/100987352</t>
  </si>
  <si>
    <t>http://d-nb.info/gnd/118665235</t>
  </si>
  <si>
    <t>https://www.wikidata.org/wiki/Q457687</t>
  </si>
  <si>
    <t>Erhard,Ertel</t>
  </si>
  <si>
    <t>Erhard Ertel</t>
  </si>
  <si>
    <t>Erhard</t>
  </si>
  <si>
    <t>Ertel</t>
  </si>
  <si>
    <t>Deutscher Theaterwissenschaftler</t>
  </si>
  <si>
    <t>Eric,Audoly</t>
  </si>
  <si>
    <t>Eric Audoly</t>
  </si>
  <si>
    <t>Eric</t>
  </si>
  <si>
    <t>Audoly</t>
  </si>
  <si>
    <t>CW; 007-001</t>
  </si>
  <si>
    <t>Erich Ferstl</t>
  </si>
  <si>
    <t>Erich</t>
  </si>
  <si>
    <t>Ferstl</t>
  </si>
  <si>
    <t>Erich,Mueller</t>
  </si>
  <si>
    <t>Erich Müller</t>
  </si>
  <si>
    <t>Gewandmeister im DT</t>
  </si>
  <si>
    <t>Erika,Triebsch</t>
  </si>
  <si>
    <t>Erika Triebsch</t>
  </si>
  <si>
    <t>Erika</t>
  </si>
  <si>
    <t>Triebsch</t>
  </si>
  <si>
    <t>Erna,Block</t>
  </si>
  <si>
    <t>Erna Block</t>
  </si>
  <si>
    <t>Erna</t>
  </si>
  <si>
    <t>Block</t>
  </si>
  <si>
    <t>Ernesto,Graf</t>
  </si>
  <si>
    <t>Ernesto Graf</t>
  </si>
  <si>
    <t>Ernesto</t>
  </si>
  <si>
    <t>Graf</t>
  </si>
  <si>
    <t>Ernst Schumacher</t>
  </si>
  <si>
    <t>Ernst</t>
  </si>
  <si>
    <t>Schumacher</t>
  </si>
  <si>
    <t>Deutscher Theaterwissenschaftler und -kritiker</t>
  </si>
  <si>
    <t>https://de.wikipedia.org/wiki/Ernst_Schumacher</t>
  </si>
  <si>
    <t>http://viaf.org/viaf/79254900</t>
  </si>
  <si>
    <t>http://d-nb.info/gnd/128379359</t>
  </si>
  <si>
    <t>https://www.wikidata.org/wiki/Q1360169</t>
  </si>
  <si>
    <t>Ernstgeorg,Hering</t>
  </si>
  <si>
    <t>Enstgeorg Hering</t>
  </si>
  <si>
    <t>Ernstgeorg</t>
  </si>
  <si>
    <t>Hering</t>
  </si>
  <si>
    <t>Esther,Rietschin</t>
  </si>
  <si>
    <t>Esther Rietschin</t>
  </si>
  <si>
    <t>Esther</t>
  </si>
  <si>
    <t>Rietschin</t>
  </si>
  <si>
    <r>
      <t xml:space="preserve">Darstellerin, </t>
    </r>
    <r>
      <rPr>
        <i/>
        <sz val="10"/>
        <color rgb="FF000000"/>
        <rFont val="Arial"/>
        <family val="2"/>
      </rPr>
      <t>La Compagnia Teatro Dimitri</t>
    </r>
  </si>
  <si>
    <t>Étienne Decroux</t>
  </si>
  <si>
    <t>Étienne</t>
  </si>
  <si>
    <t>Decroux</t>
  </si>
  <si>
    <t>1898-07-19</t>
  </si>
  <si>
    <t>1991-03-12</t>
  </si>
  <si>
    <t xml:space="preserve">http://d-nb.info/gnd/119140934 </t>
  </si>
  <si>
    <t>https://www.wikidata.org/wiki/Q289588</t>
  </si>
  <si>
    <t>Eua Saaun</t>
  </si>
  <si>
    <t>Eua</t>
  </si>
  <si>
    <t>Saaun</t>
  </si>
  <si>
    <t>Eugen Nosko</t>
  </si>
  <si>
    <t>Eugen</t>
  </si>
  <si>
    <t>Nosko</t>
  </si>
  <si>
    <t>Eva Tálská</t>
  </si>
  <si>
    <t>Eva</t>
  </si>
  <si>
    <t>Tálská</t>
  </si>
  <si>
    <t>Tschechische Regisseurin und Gründungsmitglied des Theaters an der Schnur in Brünn</t>
  </si>
  <si>
    <t>CW; txt-010-002</t>
  </si>
  <si>
    <t>Eva-Maria Otte</t>
  </si>
  <si>
    <t>Eva-Maria</t>
  </si>
  <si>
    <t>Otte</t>
  </si>
  <si>
    <t>Redaktion von Flyern des PEDT</t>
  </si>
  <si>
    <t>Flyer "Wer hat Angst vor'm schwarzen Mann"</t>
  </si>
  <si>
    <t>Evzen,Sokolovsky</t>
  </si>
  <si>
    <t>Evžen Sokolovský</t>
  </si>
  <si>
    <t>Evžen</t>
  </si>
  <si>
    <t>Sokolovský</t>
  </si>
  <si>
    <t>Tschechischer Theater- und Fernsehregisseur und Theaterpädagoge sowie Leiter des Theaters Křesadlo</t>
  </si>
  <si>
    <t>CW; txt-010-002 und https://cs.wikipedia.org/wiki/Ev%C5%BEen_Sokolovsk%C3%BD</t>
  </si>
  <si>
    <t>http://viaf.org/viaf/81770306</t>
  </si>
  <si>
    <t>http://d-nb.info/gnd/137599773</t>
  </si>
  <si>
    <t>https://www.wikidata.org/wiki/Q11985509</t>
  </si>
  <si>
    <t>Ezio_Maria,Caserta</t>
  </si>
  <si>
    <t>Ezio Maria Caserta</t>
  </si>
  <si>
    <t>Ezio Maria</t>
  </si>
  <si>
    <t>Caserta</t>
  </si>
  <si>
    <t>Mitglied des Gruppo Laboratori di Verona (Stand 1986)</t>
  </si>
  <si>
    <t>Falko,Seime</t>
  </si>
  <si>
    <t>Falko Seime</t>
  </si>
  <si>
    <t>Falko</t>
  </si>
  <si>
    <t>Seime</t>
  </si>
  <si>
    <t>Felicitas,Hoppe</t>
  </si>
  <si>
    <t>Felicitas Hoppe</t>
  </si>
  <si>
    <t>Felicitas</t>
  </si>
  <si>
    <t>Hoppe</t>
  </si>
  <si>
    <t>Feliks Büttner</t>
  </si>
  <si>
    <t>Feliks</t>
  </si>
  <si>
    <t>Büttner</t>
  </si>
  <si>
    <t>Fernando,Gaillardo</t>
  </si>
  <si>
    <t xml:space="preserve">Fernando </t>
  </si>
  <si>
    <t>Fernando Lafferière</t>
  </si>
  <si>
    <t>Lafferière</t>
  </si>
  <si>
    <t>Fethi,Osmane</t>
  </si>
  <si>
    <t>Fethi Osmane</t>
  </si>
  <si>
    <t>Fethi</t>
  </si>
  <si>
    <t>Osmane</t>
  </si>
  <si>
    <r>
      <t xml:space="preserve">Regisseur und Darsteller im Ensemble </t>
    </r>
    <r>
      <rPr>
        <i/>
        <sz val="10"/>
        <color rgb="FF000000"/>
        <rFont val="Arial"/>
        <family val="2"/>
      </rPr>
      <t>Théâtre Regional d‘Oran</t>
    </r>
  </si>
  <si>
    <t>Fine Kwiatkowski</t>
  </si>
  <si>
    <t>Fine</t>
  </si>
  <si>
    <t>Kwiatkowski</t>
  </si>
  <si>
    <t>Fráňa Šrámek</t>
  </si>
  <si>
    <t>Fráňa</t>
  </si>
  <si>
    <t>Šrámek</t>
  </si>
  <si>
    <t>Francois Couperin</t>
  </si>
  <si>
    <t>Francois</t>
  </si>
  <si>
    <t>Couperin</t>
  </si>
  <si>
    <t>Francois Pol Lawrence Small</t>
  </si>
  <si>
    <t>Francois Pol Lawrence</t>
  </si>
  <si>
    <t>Small</t>
  </si>
  <si>
    <t>Bekannt als der Clown Smol.</t>
  </si>
  <si>
    <t>Frank,Lohmann</t>
  </si>
  <si>
    <t>Frank Lohmann</t>
  </si>
  <si>
    <t>Frank</t>
  </si>
  <si>
    <t>Lohmann</t>
  </si>
  <si>
    <t>Frans Polestra</t>
  </si>
  <si>
    <t>Frans</t>
  </si>
  <si>
    <t>Polestra</t>
  </si>
  <si>
    <t>Franz,Fuehrmann</t>
  </si>
  <si>
    <t>Franz Führmann</t>
  </si>
  <si>
    <t>Franz</t>
  </si>
  <si>
    <t>Führmann</t>
  </si>
  <si>
    <t>Franz,Schoembs</t>
  </si>
  <si>
    <t>Franz Schömbs</t>
  </si>
  <si>
    <t>Schömbs</t>
  </si>
  <si>
    <t>Franz_Magnus,Boehme</t>
  </si>
  <si>
    <t>Franz Magnus Böhme</t>
  </si>
  <si>
    <t>Franz Magnus</t>
  </si>
  <si>
    <t>Böhme</t>
  </si>
  <si>
    <t>Deutscher Hochschullehrer, Komponist, Volksliedforscher und -sammler</t>
  </si>
  <si>
    <t>CW; https://de.wikipedia.org/wiki/Franz_Magnus_B%C3%B6hme</t>
  </si>
  <si>
    <t>1827-03-11</t>
  </si>
  <si>
    <t>1898-10-18</t>
  </si>
  <si>
    <t>Franziska Schmidt</t>
  </si>
  <si>
    <t>Franziska</t>
  </si>
  <si>
    <t>Schmidt</t>
  </si>
  <si>
    <t>Frits,van_Hartingsveldt</t>
  </si>
  <si>
    <t>Frits van Hartingsfeldt</t>
  </si>
  <si>
    <t>Frits</t>
  </si>
  <si>
    <t>van Hartingsfeldt</t>
  </si>
  <si>
    <t>Van Hartingsveldt wurde 1954 in Amsterdam geboren. In den siebziger und Anfang der achtziger Jahre war er bereits für verschiedene gesellschaftskritische Gruppen als Plakatdesigner aktiv. Doch erst nach einem abgesprochenen Universitätsstudium der Geschichte entschloß er sich endgültig für den Weg des Grafikers und Designers. Während seiner Ausbildung an der Gerrit-Rietveld-Akademie in Amsterdam spezialisierte er sich auf Szenographie. 1986 beendete er ein Studium als Bühnenbildner und Gestalter. Seitdem produziert van Hartingsveldt Bühnenbilder für verschiedene Theaterensembles. Doch waren es vor allem seine Plakate, die sich einer wachsenden Popularität erfreuten. Nachdem er zunächst hauptsächlich mit Photomontage arbeitete, entwickelte er für die avantgardistische niederländische Theatergruppe ART &amp; PRO eine sehr eigenwillige Reihe von Postern. Das Amsterdamer Stedelijk Museum sammelt schon seit jahren seine Entwürfe und 1988 wurden seine Plakate mit großem Erfolg auf der WORLD TRIENNIAL OF POSTERS in Tovama/Japan ausgestellt.</t>
  </si>
  <si>
    <t>1954-00-00</t>
  </si>
  <si>
    <t>Frits Vogels</t>
  </si>
  <si>
    <t>Vogels</t>
  </si>
  <si>
    <t>Fritz,Schimmelpfennig</t>
  </si>
  <si>
    <t>Fritz Schimmelpfennig</t>
  </si>
  <si>
    <t>Fritz</t>
  </si>
  <si>
    <t>Schimmelpfennig</t>
  </si>
  <si>
    <t>Ton bei "Berliner Ballonfieber 1803"</t>
  </si>
  <si>
    <t>G_,Barz</t>
  </si>
  <si>
    <t>G. Barz</t>
  </si>
  <si>
    <t>G.</t>
  </si>
  <si>
    <t>Barz</t>
  </si>
  <si>
    <t>G_,von_Wroblewsky</t>
  </si>
  <si>
    <t>Clement de Wroblewsky</t>
  </si>
  <si>
    <t>von Wroblewsky</t>
  </si>
  <si>
    <t>Gabor Dvorak</t>
  </si>
  <si>
    <t>Gabor</t>
  </si>
  <si>
    <t>Dvorak</t>
  </si>
  <si>
    <t>Pantomime, der gemeinsam mit Peter Nagyivanyi das ungarische Pantomimenduo "Ludens" bildet.</t>
  </si>
  <si>
    <t>Gabriele,Acker</t>
  </si>
  <si>
    <t>Gabriele Acker</t>
  </si>
  <si>
    <t>Gabriele</t>
  </si>
  <si>
    <t>Acker</t>
  </si>
  <si>
    <t>Gabriele Hänel</t>
  </si>
  <si>
    <t>Hänel</t>
  </si>
  <si>
    <t>Gabriele,Ruschin</t>
  </si>
  <si>
    <t>Gabriele Ruschin</t>
  </si>
  <si>
    <t>Ruschin</t>
  </si>
  <si>
    <t>Regieassistentin bei der DDR TV-Produktion "Die Horatier und die Kuriatier" (1982)</t>
  </si>
  <si>
    <t>Gary,Luke</t>
  </si>
  <si>
    <t>Gary Luke</t>
  </si>
  <si>
    <t>Gary</t>
  </si>
  <si>
    <t>Luke</t>
  </si>
  <si>
    <t>Georg Eichinger</t>
  </si>
  <si>
    <t>Georg</t>
  </si>
  <si>
    <t>Eichinger</t>
  </si>
  <si>
    <t>Georg,Verden</t>
  </si>
  <si>
    <t>Georg Verden</t>
  </si>
  <si>
    <t>Verden</t>
  </si>
  <si>
    <t>George Tschellan</t>
  </si>
  <si>
    <t>George</t>
  </si>
  <si>
    <t>Tschellan</t>
  </si>
  <si>
    <t>Georgo,Peugot</t>
  </si>
  <si>
    <t>Georgo Peugot</t>
  </si>
  <si>
    <t>Georgo</t>
  </si>
  <si>
    <t>Peugot</t>
  </si>
  <si>
    <t>Gera,Graf</t>
  </si>
  <si>
    <t>Gera Graf</t>
  </si>
  <si>
    <t>Gera</t>
  </si>
  <si>
    <t>Bühnenbildner und Ausstatter bei "Sunny Side Up"</t>
  </si>
  <si>
    <t>Gerard,Chabanier</t>
  </si>
  <si>
    <t>Gérard Chabanier</t>
  </si>
  <si>
    <t>Gérard</t>
  </si>
  <si>
    <t>Chabanier</t>
  </si>
  <si>
    <r>
      <t xml:space="preserve">Darsteller im Ensemble </t>
    </r>
    <r>
      <rPr>
        <i/>
        <sz val="10"/>
        <color rgb="FF000000"/>
        <rFont val="Arial"/>
        <family val="2"/>
      </rPr>
      <t>Théâtre de la Mie de Pain</t>
    </r>
  </si>
  <si>
    <t>Gerd</t>
  </si>
  <si>
    <t>Lippmann</t>
  </si>
  <si>
    <t>Gerd,Koeppen</t>
  </si>
  <si>
    <t>Gerd Köppen</t>
  </si>
  <si>
    <t>Köppen</t>
  </si>
  <si>
    <t>Mitglied des Pantomimestudio Berlin (später Pantomimen-Theater vom Prenzlauer Berg) in den 1960ern</t>
  </si>
  <si>
    <t>TN; txt-162</t>
  </si>
  <si>
    <t>Gerd,Walter</t>
  </si>
  <si>
    <t>Gerd Walter</t>
  </si>
  <si>
    <t>Walter</t>
  </si>
  <si>
    <t>Aikido Dozent, hat u.a. mit Peter Stein an der Berliner Schaubühne und mit Ariane Mnouchkine am Théâtre du Soleil gearbeitet.</t>
  </si>
  <si>
    <t>TN; Programmheft Woche des Gestischen Theaters, 1986</t>
  </si>
  <si>
    <t>Gerhard,Durna</t>
  </si>
  <si>
    <t>Gerhard Durna</t>
  </si>
  <si>
    <t>Gerhard</t>
  </si>
  <si>
    <t>Durna</t>
  </si>
  <si>
    <t xml:space="preserve">Leiter der Werkstätten der Staatstheater </t>
  </si>
  <si>
    <t>CW; txt-082-002</t>
  </si>
  <si>
    <t>Gerhard,Ebert</t>
  </si>
  <si>
    <t>Gerhard Ebert</t>
  </si>
  <si>
    <t>Ebert</t>
  </si>
  <si>
    <t>Gerhard Henschel</t>
  </si>
  <si>
    <t>Henschel</t>
  </si>
  <si>
    <r>
      <t xml:space="preserve">Beleuchter beim </t>
    </r>
    <r>
      <rPr>
        <i/>
        <sz val="10"/>
        <color rgb="FF000000"/>
        <rFont val="Arial"/>
        <family val="2"/>
      </rPr>
      <t>Pantomimen Ensemble des Deutschen Theaters</t>
    </r>
  </si>
  <si>
    <t>Gerhard Wolfram</t>
  </si>
  <si>
    <t>Wolfram</t>
  </si>
  <si>
    <t>-  	Schauspielausbildung während des 2. Weltkrieges in Dresden, 1945 Engagement als Schauspieler, Dramaturg und Regisseur in Köthen, von 1946 bis 1948 Referent, Regisseur und Dramaturg für den Landessender Halle und den Mitteldeutschen Rundfunk, 1948/49 Regisseur und Schauspieler an der Volksbühne Leipzig, von 1949 bis 1951 Abteilungsleiter und Literaturredakteur beim Berliner Rundfunk, von 1951 bis 1952 beim DEFA-Synchronstudio, 1952 bis 1953 Redakteur bei der Täglichen Rundschau in Berlin; von 1953 bis 1965 Chefdramaturg Maxim Gorki Theater, Berlin, unter Maxim Vallentin, später auch Stellvertreter des Intendanten, von 1966 bis 1972 Intendant Landestheater Halle, von 1972 bis 1982 Intendant Deutsches Theater Berlin, 1983 bis 1990 Intendant Sstaatsschauspiel Dresden
- Intendant des DT während 95. Spielzeit</t>
  </si>
  <si>
    <t>- https://archiv.adk.de/bigobjekt/30655
- Flyer "Wer hat Angst vor'm schwarzen Mann" (txt-001-003)</t>
  </si>
  <si>
    <t>http://viaf.org/viaf/158145542423196641369</t>
  </si>
  <si>
    <t>http://d-nb.info/gnd/108209711X</t>
  </si>
  <si>
    <t>https://www.wikidata.org/wiki/Q1232543</t>
  </si>
  <si>
    <t>Gerhardt Kastner</t>
  </si>
  <si>
    <t>Gerhardt</t>
  </si>
  <si>
    <t>Kastner</t>
  </si>
  <si>
    <t>Gerolf,Ristau</t>
  </si>
  <si>
    <t>Gerolf Ristau</t>
  </si>
  <si>
    <t>Gerolf</t>
  </si>
  <si>
    <t>Ristau</t>
  </si>
  <si>
    <t>Darsteller beim Pantomimen Ensemble des Deutschen Theaters</t>
  </si>
  <si>
    <t>Gert Weigelt</t>
  </si>
  <si>
    <t>Gert</t>
  </si>
  <si>
    <t>Weigelt</t>
  </si>
  <si>
    <t>Nach dem Abitur absolvierte Weigelt eine Ausbildung zum Tänzer. Bis 1975 arbeitete er als solcher in Berlin, Kopenhagen, Stockholm und Den Haag. Danach studierte er Kunst und Design in Köln. 1985 war er Meisterschüler bei Prof. Arno Jansen. Schwerpunkte seiner Fotografie: Tanz, inszenierte Portraits, Körperinszenierungen.</t>
  </si>
  <si>
    <t>http://d-nb.info/gnd/128777923</t>
  </si>
  <si>
    <t>https://www.wikidata.org/wiki/Q15453502</t>
  </si>
  <si>
    <t>https://gertweigelt.wordpress.com/</t>
  </si>
  <si>
    <t>Gertraud,Listmann</t>
  </si>
  <si>
    <t>Gertraud Listmann</t>
  </si>
  <si>
    <t>Gertraud</t>
  </si>
  <si>
    <t>Listmann</t>
  </si>
  <si>
    <t>Garderobiere PEDT</t>
  </si>
  <si>
    <t>Gerty,Koerner</t>
  </si>
  <si>
    <t>Gerty Körner</t>
  </si>
  <si>
    <t>Gerty</t>
  </si>
  <si>
    <t>Gil Galliot</t>
  </si>
  <si>
    <t xml:space="preserve">Gil </t>
  </si>
  <si>
    <t>Galliot</t>
  </si>
  <si>
    <t>Gilbert,Epron</t>
  </si>
  <si>
    <t>Gilbert Epron</t>
  </si>
  <si>
    <t>Gilbert</t>
  </si>
  <si>
    <t>Epron</t>
  </si>
  <si>
    <t>Giovanni,Costa</t>
  </si>
  <si>
    <t>Giovanni Costa</t>
  </si>
  <si>
    <t>Giovanni</t>
  </si>
  <si>
    <t>Costa</t>
  </si>
  <si>
    <t>Gisela Bohmann</t>
  </si>
  <si>
    <t>Gisela</t>
  </si>
  <si>
    <t>Bohmann</t>
  </si>
  <si>
    <t>Darstellerin im PEDT</t>
  </si>
  <si>
    <t>CW, u.a. txt-002-001</t>
  </si>
  <si>
    <t>Brand</t>
  </si>
  <si>
    <t>Gisela Hoyer</t>
  </si>
  <si>
    <t>Hoyer</t>
  </si>
  <si>
    <t>Gislen,Engelmann</t>
  </si>
  <si>
    <t>Gislèn Engelmann</t>
  </si>
  <si>
    <t>Gislèn</t>
  </si>
  <si>
    <t>Engelmann</t>
  </si>
  <si>
    <t>Götz Straßburg</t>
  </si>
  <si>
    <t>Götz</t>
  </si>
  <si>
    <t>Straßburg</t>
  </si>
  <si>
    <t>Gotthold Gloger</t>
  </si>
  <si>
    <t>Gotthold</t>
  </si>
  <si>
    <t>Gloger</t>
  </si>
  <si>
    <t>- Schriftsteller und Maler
- Idee zu "Berliner Ballonfieber 1803" 
- Schriftsteller des Stücks "Berliner Ballonfieber 1803"</t>
  </si>
  <si>
    <t>- https://de.wikipedia.org/wiki/Gotthold_Gloger
- CW; Flyer "Berliner Ballonfieber 1803" (txt-002-001)
- ND 1987-04-4</t>
  </si>
  <si>
    <t>http://viaf.org/viaf/13406420</t>
  </si>
  <si>
    <t>http://d-nb.info/gnd/130099317</t>
  </si>
  <si>
    <t>https://www.wikidata.org/wiki/Q1539730</t>
  </si>
  <si>
    <t>http://www.gotthold-gloger.de/leben.html</t>
  </si>
  <si>
    <t>Grit,Krausse</t>
  </si>
  <si>
    <t>Grit Krauße</t>
  </si>
  <si>
    <t>Grit</t>
  </si>
  <si>
    <t>Krauße</t>
  </si>
  <si>
    <t>Günter Linke</t>
  </si>
  <si>
    <t>Günter</t>
  </si>
  <si>
    <t>Linke</t>
  </si>
  <si>
    <t>Günter Richter</t>
  </si>
  <si>
    <r>
      <t xml:space="preserve">Darsteller beim </t>
    </r>
    <r>
      <rPr>
        <i/>
        <sz val="10"/>
        <color rgb="FF000000"/>
        <rFont val="Arial"/>
        <family val="2"/>
      </rPr>
      <t>Pantomimen Ensemble des Deutschen Theaters</t>
    </r>
    <r>
      <rPr>
        <sz val="10"/>
        <color rgb="FF000000"/>
        <rFont val="Arial"/>
        <family val="2"/>
      </rPr>
      <t xml:space="preserve"> u.a. in "Berliner Ballonfieber 1803"</t>
    </r>
  </si>
  <si>
    <t>Günter Weinhold</t>
  </si>
  <si>
    <t>Weinhold</t>
  </si>
  <si>
    <t>Maskenbildner und Figurenbauer, Bühnenbildner und Theaterplastiker</t>
  </si>
  <si>
    <t>CW; http://www.figurenbau-weinhold.de/guenter_weinhold.html</t>
  </si>
  <si>
    <t>http://www.figurenbau-weinhold.de/index.html</t>
  </si>
  <si>
    <t>Günter Geuffroy</t>
  </si>
  <si>
    <t xml:space="preserve">Günter </t>
  </si>
  <si>
    <t>Gueffroy</t>
  </si>
  <si>
    <t>Guenther,Lindner</t>
  </si>
  <si>
    <t>Günther Lindner</t>
  </si>
  <si>
    <t>Günther</t>
  </si>
  <si>
    <t>Lindner</t>
  </si>
  <si>
    <t>Guido Ganzeman</t>
  </si>
  <si>
    <t>Guido</t>
  </si>
  <si>
    <t>Ganzeman</t>
  </si>
  <si>
    <t>Gundula Sonsalla</t>
  </si>
  <si>
    <t>Gunula</t>
  </si>
  <si>
    <t>Sonsalla</t>
  </si>
  <si>
    <t>Musikerin, Gitarre</t>
  </si>
  <si>
    <t>CW; txt-075-002</t>
  </si>
  <si>
    <t>Gunnar,Helm</t>
  </si>
  <si>
    <t>Gunnar Helm</t>
  </si>
  <si>
    <t>Gunnar</t>
  </si>
  <si>
    <t>Helm</t>
  </si>
  <si>
    <t>- deutscher Synchronsprecher und Schauspieler
- Darsteller beim PEDT, u.a. "Blaubart"</t>
  </si>
  <si>
    <t>CW; Flyer "Blaubart"</t>
  </si>
  <si>
    <t>http://viaf.org/viaf/311613217</t>
  </si>
  <si>
    <t>http://d-nb.info/gnd/1061343871</t>
  </si>
  <si>
    <t>https://www.wikidata.org/wiki/Q17673382</t>
  </si>
  <si>
    <t>https://agenturneuffer.de/profil/gunnar-helm/</t>
  </si>
  <si>
    <t>Gustav,Hoffmann</t>
  </si>
  <si>
    <t>Gustav Hoffmann</t>
  </si>
  <si>
    <t>Gustav</t>
  </si>
  <si>
    <t>Hoffmann</t>
  </si>
  <si>
    <t>Leitung Werkstätten der Staatshteater</t>
  </si>
  <si>
    <t>H_J_,Meinhard</t>
  </si>
  <si>
    <t>H. J. Meinhard</t>
  </si>
  <si>
    <t>H. J.</t>
  </si>
  <si>
    <t>Meinhard</t>
  </si>
  <si>
    <t>Mitglied des Pantomimenstudio Berlin (später Pantomimen-Theater vom Prenzlauer Berg) in den 1960er Jahren</t>
  </si>
  <si>
    <t>TN; txt-153, txt-162</t>
  </si>
  <si>
    <t>H.-J. Kummer</t>
  </si>
  <si>
    <t>H.-J.</t>
  </si>
  <si>
    <t>Hannelore,Kowitzke</t>
  </si>
  <si>
    <t>Hannelore Kowitzke</t>
  </si>
  <si>
    <t>Hannelore</t>
  </si>
  <si>
    <t>Kowitzke</t>
  </si>
  <si>
    <t>Mitglied des Pantomimenstudio Berlin</t>
  </si>
  <si>
    <t>TN; txt-154</t>
  </si>
  <si>
    <t>Hannes,Winkler</t>
  </si>
  <si>
    <t>Hannes Winkler</t>
  </si>
  <si>
    <t>Hannes</t>
  </si>
  <si>
    <t>Winkler</t>
  </si>
  <si>
    <t>Hanninka,Luitwieder</t>
  </si>
  <si>
    <t>Hannika Luitwieder</t>
  </si>
  <si>
    <t>Hannika</t>
  </si>
  <si>
    <t>Luitwieder</t>
  </si>
  <si>
    <t>Hans,Hass</t>
  </si>
  <si>
    <t>Hans Hass</t>
  </si>
  <si>
    <t>Hans</t>
  </si>
  <si>
    <t>Hass</t>
  </si>
  <si>
    <t>Hans,van_Zyp</t>
  </si>
  <si>
    <t>Hans van Zyp</t>
  </si>
  <si>
    <t>van Zyp</t>
  </si>
  <si>
    <t>Hans-Eckard Eckhardt</t>
  </si>
  <si>
    <t>Hans-Eckhard</t>
  </si>
  <si>
    <t>Eckhardt</t>
  </si>
  <si>
    <t>Hans_Henning,Wulf</t>
  </si>
  <si>
    <t>Hans Henning Wulf</t>
  </si>
  <si>
    <t>Hans Henning</t>
  </si>
  <si>
    <t>Wulf</t>
  </si>
  <si>
    <t>Hans_Joachim,Mueller</t>
  </si>
  <si>
    <t>Hans-Joachim Müller</t>
  </si>
  <si>
    <t>Hans-Joachim</t>
  </si>
  <si>
    <t>Hans-Jürgen Herrmann</t>
  </si>
  <si>
    <t>Hans-Jürgen</t>
  </si>
  <si>
    <t>Herrmann</t>
  </si>
  <si>
    <t>Hans_Juergen,Nikulka</t>
  </si>
  <si>
    <t>Hans-Jürgen Nikulka</t>
  </si>
  <si>
    <t>Nikulka</t>
  </si>
  <si>
    <t>Ausstattungsassistent, PEDT "Don Quichote in Murzeledo"</t>
  </si>
  <si>
    <t>Hans-Otto Jerosch</t>
  </si>
  <si>
    <t>Hans-Otto</t>
  </si>
  <si>
    <t>Jerosch</t>
  </si>
  <si>
    <t>Hans-Otto Reintsch</t>
  </si>
  <si>
    <t>Reintsch</t>
  </si>
  <si>
    <t xml:space="preserve">Darsteller im PEDT, Schauspieler </t>
  </si>
  <si>
    <t>- CW, 
- https://www.deutschlandfunkkultur.de/die-ddr-und-ich-wie-ich-meine-vergangenheit-aufarbeitete.976.de.html?dram:article_id=430798</t>
  </si>
  <si>
    <t>Hans Peter Fitzi</t>
  </si>
  <si>
    <t>Hans Peter</t>
  </si>
  <si>
    <t>Fitzi</t>
  </si>
  <si>
    <r>
      <t>Regisseur,</t>
    </r>
    <r>
      <rPr>
        <i/>
        <sz val="10"/>
        <color rgb="FF000000"/>
        <rFont val="Arial"/>
        <family val="2"/>
      </rPr>
      <t xml:space="preserve"> La Compagnia Teatro Dimitri </t>
    </r>
  </si>
  <si>
    <t>Harald Mohr</t>
  </si>
  <si>
    <t xml:space="preserve">Harald </t>
  </si>
  <si>
    <t>Mohr</t>
  </si>
  <si>
    <t>Harald Seime</t>
  </si>
  <si>
    <t>Harald</t>
  </si>
  <si>
    <t>Harri,Muenzhardt</t>
  </si>
  <si>
    <t>Harry Münzhardt</t>
  </si>
  <si>
    <t>Harry</t>
  </si>
  <si>
    <t>Münzhardt</t>
  </si>
  <si>
    <t>Hector,Malamud</t>
  </si>
  <si>
    <t>Hector Malamud</t>
  </si>
  <si>
    <t>Hector</t>
  </si>
  <si>
    <t>Malamud</t>
  </si>
  <si>
    <t>Heide Landschek</t>
  </si>
  <si>
    <t>Heide</t>
  </si>
  <si>
    <t>Landschek</t>
  </si>
  <si>
    <t>Heidelinde,Schroeder</t>
  </si>
  <si>
    <t>Heidelinde Schröder</t>
  </si>
  <si>
    <t>Heidelinde</t>
  </si>
  <si>
    <t>Schröder</t>
  </si>
  <si>
    <t>Heidelore,Gramser</t>
  </si>
  <si>
    <t>Heidelore Gramser</t>
  </si>
  <si>
    <t>Heidelore</t>
  </si>
  <si>
    <t>Gramser</t>
  </si>
  <si>
    <t>Produktionsleiterin bei "Sunny Side Up"</t>
  </si>
  <si>
    <t>Heiner,Mueller</t>
  </si>
  <si>
    <t>Heiner Müller</t>
  </si>
  <si>
    <t>Heiner</t>
  </si>
  <si>
    <t>Heinz Handschick</t>
  </si>
  <si>
    <t>Heinz</t>
  </si>
  <si>
    <t>Handschick</t>
  </si>
  <si>
    <t>Heinz,Richter</t>
  </si>
  <si>
    <t>Heinz Richter</t>
  </si>
  <si>
    <t>Leitung der Dekoration in den Werkstätten der Staatstheater</t>
  </si>
  <si>
    <t>Heinz Rohloff</t>
  </si>
  <si>
    <t>Rohloff</t>
  </si>
  <si>
    <r>
      <t xml:space="preserve">Gestaltung von Flyern für das </t>
    </r>
    <r>
      <rPr>
        <i/>
        <sz val="10"/>
        <color rgb="FF000000"/>
        <rFont val="Arial"/>
        <family val="2"/>
      </rPr>
      <t>Pantomimen Ensemble des Deutschen Theaters,</t>
    </r>
    <r>
      <rPr>
        <sz val="10"/>
        <color rgb="FF000000"/>
        <rFont val="Arial"/>
        <family val="2"/>
      </rPr>
      <t xml:space="preserve"> u.a. "Blaubart" </t>
    </r>
  </si>
  <si>
    <t>CW; txt-001-003</t>
  </si>
  <si>
    <t>Heinz Wenzel</t>
  </si>
  <si>
    <t>Wenzel</t>
  </si>
  <si>
    <r>
      <t xml:space="preserve">Ausstatter für einige Inszenierungen beim </t>
    </r>
    <r>
      <rPr>
        <i/>
        <sz val="10"/>
        <color rgb="FF000000"/>
        <rFont val="Arial"/>
        <family val="2"/>
      </rPr>
      <t>Pantomimen Ensemble des Deutschen Theaters</t>
    </r>
  </si>
  <si>
    <t>CW; u.a. Flyer "Blaubart" txt-001-002</t>
  </si>
  <si>
    <t>Heleen Elffenrich</t>
  </si>
  <si>
    <t>Heleen</t>
  </si>
  <si>
    <t>Elffenrich</t>
  </si>
  <si>
    <t>Helmut,Amann</t>
  </si>
  <si>
    <t>Helmut Amann</t>
  </si>
  <si>
    <t>Helmut</t>
  </si>
  <si>
    <t>Amann</t>
  </si>
  <si>
    <t>Helmut,Fischer</t>
  </si>
  <si>
    <t>Helmut Fischer</t>
  </si>
  <si>
    <t>Fischer</t>
  </si>
  <si>
    <t>Helmut Hilger</t>
  </si>
  <si>
    <t>Hilger</t>
  </si>
  <si>
    <t>Helmut,Strassburger</t>
  </si>
  <si>
    <t>Helmut Straßburger</t>
  </si>
  <si>
    <t>Straßburger</t>
  </si>
  <si>
    <t>Helmut,Ullrich</t>
  </si>
  <si>
    <t>Helmut Ullrich</t>
  </si>
  <si>
    <t>Ullrich</t>
  </si>
  <si>
    <t>Theaterkritiker, schrieb in der DDR für die Neue Zeit, Berlin
u.a. "Von Marionetten und Menschen" aus Neue Zeit 18.11.81</t>
  </si>
  <si>
    <t>https://www.theaterderzeit.de/person/helmut_ullrich/</t>
  </si>
  <si>
    <t>Hermann Naehring</t>
  </si>
  <si>
    <t>Hermann</t>
  </si>
  <si>
    <t>Naehring</t>
  </si>
  <si>
    <t xml:space="preserve">Perkussionist, Arrangeur und Komponist. Bekannt ist er unter anderem für die LP Sehnsucht nach Veränderung, die er 1989 als Mitglied der Band L?art de passage einspielte und die die erfolgreichste Jazz-LP der DDR wurde. Hermann Naehring absolvierte ein Musikstudium an der Hochschule für Musik ?Hanns Eisler? Berlin im Fach Klavier und Schlagzeug sowie ein Zusatzstudium asiatischer und afroamerikanischer Musik.
Nach einer 10-jährigen Tätigkeit als Studiomusiker im Rundfunkorchester Berlin wurde er freiberuflicher Perkussionist. Von 1973 bis 1974 war er Mitglied der Rockband Brot und Salz. Naehring spielte in Sinfonieorchestern und in Jazzbands, komponierte für Hörspiel, Film und Theateraufführungen, etwa für das Pantomime-Ensemble des Deutschen Theaters Berlin und kooperierte mit Puppenspielern, Tänzern und Chansonsängern. Er spielte mit Musikern wie Ernst-Ludwig Petrowsky, Hannes Zerbe, Gerhard Schöne, Jens Naumilkat, Mikis Theodorakis, Tobias Morgenstern, Albrecht Riermeier, Hans-Günther Wauer und Warnfried Altmann. Von 1995 bis 2002 engagierte er sich für das Theater des Lachens in Frankfurt (Oder). Heute leitet er dort die ?percussion local?, eine private Trommelschule für Kinder, Jugendliche und Erwachsene. Hermann Naehring wirkte an rund 40 Schallplattenproduktionen mit und erhielt zweimal den Kritikerpreis der Berliner Zeitung. Naehring lebt in Regenmantel. </t>
  </si>
  <si>
    <t>https://de.wikipedia.org/wiki/Hermann_Naehring</t>
  </si>
  <si>
    <t>http://viaf.org/viaf/55925766</t>
  </si>
  <si>
    <t>http://d-nb.info/gnd/134470168</t>
  </si>
  <si>
    <t>Horst,Heitzenroether</t>
  </si>
  <si>
    <t>Horst Heitzenröther</t>
  </si>
  <si>
    <t>Horst</t>
  </si>
  <si>
    <t>Heitzenröther</t>
  </si>
  <si>
    <t>Journalist für "Stimme der DDR" und "National-Zeitung"</t>
  </si>
  <si>
    <t>CW: txt-005-002 und txt-006-001</t>
  </si>
  <si>
    <t>Horst,Spaetling</t>
  </si>
  <si>
    <t>Horst Spätling</t>
  </si>
  <si>
    <t>Spätling</t>
  </si>
  <si>
    <t>Aikido Dozent</t>
  </si>
  <si>
    <t>Horst_J_,Lonius</t>
  </si>
  <si>
    <t>Horst-J. Lonius</t>
  </si>
  <si>
    <t>Horst-J.</t>
  </si>
  <si>
    <t>Lonius</t>
  </si>
  <si>
    <t>Regieassistent bei "Himmelhölle", PEDT</t>
  </si>
  <si>
    <t>CW; txt-086-002</t>
  </si>
  <si>
    <t>Hubert Lankes</t>
  </si>
  <si>
    <t>Hubert</t>
  </si>
  <si>
    <t>Lankes</t>
  </si>
  <si>
    <t>Hubert Riedel</t>
  </si>
  <si>
    <t xml:space="preserve">Hubert </t>
  </si>
  <si>
    <t>Riedel</t>
  </si>
  <si>
    <t>1948-09-07</t>
  </si>
  <si>
    <t>2018-05-31</t>
  </si>
  <si>
    <t>Ollenstein</t>
  </si>
  <si>
    <t>Hugues,Hollenstein</t>
  </si>
  <si>
    <t>Hugues Hollenstein</t>
  </si>
  <si>
    <t>Hugues</t>
  </si>
  <si>
    <t>Hollenstein</t>
  </si>
  <si>
    <t>I. Hesse</t>
  </si>
  <si>
    <t xml:space="preserve">I. </t>
  </si>
  <si>
    <t>Hesse</t>
  </si>
  <si>
    <t>Ida,Kelarova</t>
  </si>
  <si>
    <t>Ida Kelarová</t>
  </si>
  <si>
    <t>Ida</t>
  </si>
  <si>
    <t>Kelarová</t>
  </si>
  <si>
    <t>Ide van Heiningen</t>
  </si>
  <si>
    <t>Ide</t>
  </si>
  <si>
    <t>van Heiningen</t>
  </si>
  <si>
    <t>Iduna,Hegen</t>
  </si>
  <si>
    <t>Iduna Hegen</t>
  </si>
  <si>
    <t>Iduna</t>
  </si>
  <si>
    <t>Hegen</t>
  </si>
  <si>
    <t>Igor_Fjodorowitsch,Strawinski</t>
  </si>
  <si>
    <t>Igor Fjodorowitsch Strawinski</t>
  </si>
  <si>
    <t>Igor Fjodorowitsch</t>
  </si>
  <si>
    <t>Strawinski</t>
  </si>
  <si>
    <t>1882-06-17</t>
  </si>
  <si>
    <t>1971-04-06</t>
  </si>
  <si>
    <t>https://viaf.org/viaf/17309155/</t>
  </si>
  <si>
    <t xml:space="preserve"> http://d-nb.info/gnd/118642545 </t>
  </si>
  <si>
    <t>https://www.wikidata.org/wiki/Q7314</t>
  </si>
  <si>
    <t>Ilja Rutberg</t>
  </si>
  <si>
    <t>Ilja</t>
  </si>
  <si>
    <t>Rutberg</t>
  </si>
  <si>
    <t>Ilja Rutberg gilt als einer der subtilsten Kenner und Förderer der sowjetischen Pantomimen- und Mimeentwicklung. Seit 1957 selbst als professioneller Mime tätig, arbeitet Rutberg heute vor allem auf dem Gebiet der Pädagogik und Publizistik. Neben seiner Arbeit an Theatern und für den Film betreut er mehrere professionelle Mimegruppen in Moskau, er ist Initiator von Workshops des sowjetischen Theaterverbandes sowie von Pantomime- und Theaterfestivals.
Rutberg ist Autor von vier Büchern über Theorie und Methode der Pantomime sowie zahlreicher Fachartikel.
In der Auseinandersetzung mit traditionellen und modernen Theatermethoden erarbeitete Rutberg das "Impuls-Reaktions-Training". Dieses zielt auf die umfassende Freisetzung körperlichen Ausdrucks bei Pantomimen, Schauspielern und Artisten.</t>
  </si>
  <si>
    <t>Ilona Ripke</t>
  </si>
  <si>
    <t>Ilona</t>
  </si>
  <si>
    <t>Ripke</t>
  </si>
  <si>
    <t>CW; txt-082-001</t>
  </si>
  <si>
    <t>Inge,Hoefig</t>
  </si>
  <si>
    <t>Inge Höfig</t>
  </si>
  <si>
    <t>Inge</t>
  </si>
  <si>
    <t>Höfig</t>
  </si>
  <si>
    <t xml:space="preserve">Leitung bei der Herstellug der Kostüme in den Werkstätten der Staatstheater </t>
  </si>
  <si>
    <t>Ingeborg Pietzsch</t>
  </si>
  <si>
    <t>Ingeborg</t>
  </si>
  <si>
    <t>Pietzsch</t>
  </si>
  <si>
    <t>Theaterkritikerin, langjährige Mitarbeiterin und Redakteurin von Theater der Zeit (mitverantwortlich für Schauspiel/Kindertheater/Puppentheater) 
u.a. "Variationen über einen Frauenmörder" inTdZ 2/82 (txt-1-1)</t>
  </si>
  <si>
    <t>https://www.theaterderzeit.de/person/1016/</t>
  </si>
  <si>
    <t>Ingo,Greiser</t>
  </si>
  <si>
    <t>Ingo Greiser</t>
  </si>
  <si>
    <t>Ingo</t>
  </si>
  <si>
    <t>Greiser</t>
  </si>
  <si>
    <t>CW: txt-003-002</t>
  </si>
  <si>
    <t>Ingrid,Kuypers</t>
  </si>
  <si>
    <t>Ingrid Kypers</t>
  </si>
  <si>
    <t xml:space="preserve">Ingrid </t>
  </si>
  <si>
    <t>Kypers</t>
  </si>
  <si>
    <t>Ioan Toma</t>
  </si>
  <si>
    <t xml:space="preserve">Ioan </t>
  </si>
  <si>
    <t>Toma</t>
  </si>
  <si>
    <t>Irena,Visnarova</t>
  </si>
  <si>
    <t>Irena Visnarová</t>
  </si>
  <si>
    <t>Irena</t>
  </si>
  <si>
    <t>Visnarová</t>
  </si>
  <si>
    <t>Darstellerin in "Gräfin Genowefa"</t>
  </si>
  <si>
    <t>Irene Sieben</t>
  </si>
  <si>
    <t>Irene</t>
  </si>
  <si>
    <t>Sieben</t>
  </si>
  <si>
    <t>Irmgard,Lorenz</t>
  </si>
  <si>
    <t>Irmgard Lorenz</t>
  </si>
  <si>
    <t>Irmgard</t>
  </si>
  <si>
    <t>Lorenz</t>
  </si>
  <si>
    <t>Kostümgestalterin beim DT</t>
  </si>
  <si>
    <t>Irmgard,Wagner_Strauss</t>
  </si>
  <si>
    <t>Irmgard Wagner-Strauß</t>
  </si>
  <si>
    <t>Wagner-Strauß</t>
  </si>
  <si>
    <t>Isaac Koole</t>
  </si>
  <si>
    <t>Isaac</t>
  </si>
  <si>
    <t>Koole</t>
  </si>
  <si>
    <t>Isao,Tomita</t>
  </si>
  <si>
    <t>Isao Tomita</t>
  </si>
  <si>
    <t>Isao</t>
  </si>
  <si>
    <t>Tomita</t>
  </si>
  <si>
    <t>Japanischer Musiker und Komponist</t>
  </si>
  <si>
    <t>https://viaf.org/viaf/76501700/</t>
  </si>
  <si>
    <t>http://d-nb.info/gnd/134540913</t>
  </si>
  <si>
    <t>Iva,Bittova</t>
  </si>
  <si>
    <t>Iva Bittová</t>
  </si>
  <si>
    <t>Iva</t>
  </si>
  <si>
    <t>Bittová</t>
  </si>
  <si>
    <t>Musikerin und Darstellerin in "Gräfin Genowefa"</t>
  </si>
  <si>
    <t>Ivan,Lukes</t>
  </si>
  <si>
    <t>Ivan Lukeš</t>
  </si>
  <si>
    <t xml:space="preserve">Ivan </t>
  </si>
  <si>
    <t>Lukeš</t>
  </si>
  <si>
    <t>Mitglied des Prager Theater am Geländer</t>
  </si>
  <si>
    <t>Ivana,Kaslova</t>
  </si>
  <si>
    <t>Ivana Kaslová</t>
  </si>
  <si>
    <t>Ivana</t>
  </si>
  <si>
    <t>Kaslová</t>
  </si>
  <si>
    <t>J_,Thiele</t>
  </si>
  <si>
    <t>Jürgen Thiele</t>
  </si>
  <si>
    <t>Jürgen</t>
  </si>
  <si>
    <t>Thiele</t>
  </si>
  <si>
    <t>Darsteller des Pantomimentheater vom Prenzlauer Berg (vorher auch Studio 61). Unter der Leitung von Eberhard Kube.</t>
  </si>
  <si>
    <t>Jack,Millet</t>
  </si>
  <si>
    <t>Jack Millet</t>
  </si>
  <si>
    <t xml:space="preserve">Jack </t>
  </si>
  <si>
    <t>Millet</t>
  </si>
  <si>
    <t>Jacques Lecoq</t>
  </si>
  <si>
    <t>Jacques</t>
  </si>
  <si>
    <t>Lecoq</t>
  </si>
  <si>
    <t>1921-12-15</t>
  </si>
  <si>
    <t>1999-01-19</t>
  </si>
  <si>
    <t xml:space="preserve">http://d-nb.info/gnd/119099497 </t>
  </si>
  <si>
    <t>https://www.wikidata.org/wiki/Q586956</t>
  </si>
  <si>
    <t>Jakob Dimitri</t>
  </si>
  <si>
    <t>Jakob</t>
  </si>
  <si>
    <t>Dimitri</t>
  </si>
  <si>
    <t>Schweizer Clown, genannt Clown Dimitri (geb. Dimitri Jakob Müller)</t>
  </si>
  <si>
    <t>CW; https://de.wikipedia.org/wiki/Dimitri_(Clown)</t>
  </si>
  <si>
    <t xml:space="preserve">http://viaf.org/viaf/10031688
</t>
  </si>
  <si>
    <t>http://d-nb.info/gnd/112950809</t>
  </si>
  <si>
    <t>https://www.wikidata.org/wiki/Q559389</t>
  </si>
  <si>
    <t>Jakob,Grimm</t>
  </si>
  <si>
    <t>Jakob Grimm</t>
  </si>
  <si>
    <t>Grimm</t>
  </si>
  <si>
    <t>James,Thurber</t>
  </si>
  <si>
    <t>James Thurber</t>
  </si>
  <si>
    <t>James</t>
  </si>
  <si>
    <t>Thurber</t>
  </si>
  <si>
    <t>US- amerikanischer Schriftsteller</t>
  </si>
  <si>
    <t>Jan,Taks</t>
  </si>
  <si>
    <t>Jan Taks</t>
  </si>
  <si>
    <t>Jan</t>
  </si>
  <si>
    <t>Taks</t>
  </si>
  <si>
    <t>Jana,Balkan</t>
  </si>
  <si>
    <t>Jana Balkan</t>
  </si>
  <si>
    <t>Jana</t>
  </si>
  <si>
    <t>Balkan</t>
  </si>
  <si>
    <t>Jana Zbořilová</t>
  </si>
  <si>
    <t>Zbořilová</t>
  </si>
  <si>
    <r>
      <t xml:space="preserve">Ausstatterin bei "Gräfin Genowefa" des </t>
    </r>
    <r>
      <rPr>
        <i/>
        <sz val="10"/>
        <color rgb="FF000000"/>
        <rFont val="Arial"/>
        <family val="2"/>
      </rPr>
      <t>Theaters an der Schnur</t>
    </r>
  </si>
  <si>
    <t>Jean Soubeyran</t>
  </si>
  <si>
    <t>Jean</t>
  </si>
  <si>
    <t>Soubeyran</t>
  </si>
  <si>
    <t>Jean Charles Clair</t>
  </si>
  <si>
    <t>Jean Charles</t>
  </si>
  <si>
    <t>Clair</t>
  </si>
  <si>
    <t>Malerei und Licht bei "Sunny Side Up"</t>
  </si>
  <si>
    <t>Jean_Jacques,Haari</t>
  </si>
  <si>
    <t>Jean-Jacques Haari</t>
  </si>
  <si>
    <t>Jean-Jaques</t>
  </si>
  <si>
    <t>Haari</t>
  </si>
  <si>
    <t>Jean_Marc,Molines</t>
  </si>
  <si>
    <t>Jean Marc Molinès</t>
  </si>
  <si>
    <t>Jean Marc</t>
  </si>
  <si>
    <t>Molinès</t>
  </si>
  <si>
    <t>Jean-Philippe Hemery</t>
  </si>
  <si>
    <t>Jean-Philippe</t>
  </si>
  <si>
    <t>Hemery</t>
  </si>
  <si>
    <t>Jean Pierre Amiel</t>
  </si>
  <si>
    <t>Jean Pierre</t>
  </si>
  <si>
    <t>Amiel</t>
  </si>
  <si>
    <t>Jean-Pierre</t>
  </si>
  <si>
    <t>Gapihan</t>
  </si>
  <si>
    <t>Jean Texier</t>
  </si>
  <si>
    <t>Texier</t>
  </si>
  <si>
    <t>Jens Finke</t>
  </si>
  <si>
    <t>Jens</t>
  </si>
  <si>
    <t>Finke</t>
  </si>
  <si>
    <t>Zusammen mit Matthias Falz bildet er das Pantomimen-Duo Finke Falz</t>
  </si>
  <si>
    <t>Jindrich,Honzl</t>
  </si>
  <si>
    <t>Jindřich Honzl</t>
  </si>
  <si>
    <t>Jindřich</t>
  </si>
  <si>
    <t>Honzl</t>
  </si>
  <si>
    <t>Tschechischer Dramaturg, Regisseur und Theatertheoretiker</t>
  </si>
  <si>
    <t>CW; txt-010-002 und https://de.wikipedia.org/wiki/Jind%C5%99ich_Honzl</t>
  </si>
  <si>
    <t>1894-05-14</t>
  </si>
  <si>
    <t>http://viaf.org/viaf/45101529</t>
  </si>
  <si>
    <t>http://d-nb.info/gnd/11895508X</t>
  </si>
  <si>
    <t>https://www.wikidata.org/wiki/Q12024787</t>
  </si>
  <si>
    <t>Jiri,Mahen</t>
  </si>
  <si>
    <t>Jiří Mahen</t>
  </si>
  <si>
    <t>Jiří</t>
  </si>
  <si>
    <t>Mahen</t>
  </si>
  <si>
    <t>Tschechischer Dramatiker, Dichter, Journalist und Bibliothekar</t>
  </si>
  <si>
    <t>https://de.wikipedia.org/wiki/Ji%C5%99%C3%AD_Mahen</t>
  </si>
  <si>
    <t>1882-12-12</t>
  </si>
  <si>
    <t>http://viaf.org/viaf/61589020</t>
  </si>
  <si>
    <t>http://d-nb.info/gnd/11878126X</t>
  </si>
  <si>
    <t>https://www.wikidata.org/wiki/Q966067</t>
  </si>
  <si>
    <t>Jiri,Pecha</t>
  </si>
  <si>
    <t>Jiří Pecha</t>
  </si>
  <si>
    <t>Pecha</t>
  </si>
  <si>
    <t>Darsteller in "Gräfin Genowefa"</t>
  </si>
  <si>
    <t>Joachim,Kaps</t>
  </si>
  <si>
    <t>Joachim Kaps</t>
  </si>
  <si>
    <t>Joachim</t>
  </si>
  <si>
    <t>Kaps</t>
  </si>
  <si>
    <t>Joachim Lemke</t>
  </si>
  <si>
    <t>Lemke</t>
  </si>
  <si>
    <t>Joachim,Wanderer</t>
  </si>
  <si>
    <t>Joachim Wanderer</t>
  </si>
  <si>
    <t>Wanderer</t>
  </si>
  <si>
    <t>Technische Leitung bei der DDR TV-Produktion "Die Horatier und die Kuriatier" (1982)</t>
  </si>
  <si>
    <t>Jochen Finke</t>
  </si>
  <si>
    <t>Jochen</t>
  </si>
  <si>
    <t>Deutscher Bühnenbildner</t>
  </si>
  <si>
    <t>CW; https://de.wikipedia.org/wiki/Jochen_Finke</t>
  </si>
  <si>
    <t>Jochen Wermann</t>
  </si>
  <si>
    <t>Wermann</t>
  </si>
  <si>
    <t>Joe_Sebastian,Fenner</t>
  </si>
  <si>
    <t>Joe Sebastian Fenner</t>
  </si>
  <si>
    <t>Joe Sebastian</t>
  </si>
  <si>
    <t>Fenner</t>
  </si>
  <si>
    <t>CW, txt-081-003</t>
  </si>
  <si>
    <t>Jörg Jüsche</t>
  </si>
  <si>
    <t>Jörg</t>
  </si>
  <si>
    <t>Jüsche</t>
  </si>
  <si>
    <t>Joerg,Stadler</t>
  </si>
  <si>
    <t>Jörg Stadler</t>
  </si>
  <si>
    <t>Stadler</t>
  </si>
  <si>
    <t>Joern,Gehlker</t>
  </si>
  <si>
    <t>Jörn Gehlker</t>
  </si>
  <si>
    <t>Jörn</t>
  </si>
  <si>
    <t>Gehlker</t>
  </si>
  <si>
    <t>Johan,Faber</t>
  </si>
  <si>
    <t>Johan Faber</t>
  </si>
  <si>
    <t>Johan</t>
  </si>
  <si>
    <t>Faber</t>
  </si>
  <si>
    <t>Johan,Helm</t>
  </si>
  <si>
    <t>Johan Helm</t>
  </si>
  <si>
    <t>Johan_Wolfgang,von_Goethe</t>
  </si>
  <si>
    <t>Johann Wolfgang von Goethe</t>
  </si>
  <si>
    <t>Johann Wolfgang</t>
  </si>
  <si>
    <t>von Goethe</t>
  </si>
  <si>
    <t>1749-08-28</t>
  </si>
  <si>
    <t>1832-03-22</t>
  </si>
  <si>
    <t>http://viaf.org/viaf/24602065</t>
  </si>
  <si>
    <t>http://d-nb.info/gnd/118540238</t>
  </si>
  <si>
    <t>https://www.wikidata.org/wiki/Q5879</t>
  </si>
  <si>
    <t>Johannes Knoth</t>
  </si>
  <si>
    <t>Johannes</t>
  </si>
  <si>
    <t>Knoth</t>
  </si>
  <si>
    <t>Johannes Nikel</t>
  </si>
  <si>
    <t xml:space="preserve">Johannes </t>
  </si>
  <si>
    <t>Nikel</t>
  </si>
  <si>
    <t>Johannes,Odenthal</t>
  </si>
  <si>
    <t>Johannes Odenthal</t>
  </si>
  <si>
    <t>Odenthal</t>
  </si>
  <si>
    <t>Johannes Odenthal studierte Kunstgeschichte und Archäologie in Köln, Bonn und Paris. Er publizierte zahlreiche kulturhistorische Essays und Bücher, ist Mitbegründer und Herausgeber der Zeitschriften "tanz aktuell" und "ballet international/tanz aktuell". Sein Arbeitsschwerpunkt gilt den zeitgenössischen Performing Arts. Er übernahm Festivalleitungen in Stuttgart und Berlin. Von 1997 bis 2006 war Odenthal künstlerischer Leiter des Programmbereichs Musik Tanz Theater im Haus der Kulturen der Welt: Projektleitung unter anderem von DisOrientation (2003), IN TRANSIT (2002-2006), Heimat Kunst, Kulturelle Vielfalt in Deutschland (2000). Im Verlag Theater der Zeit gab er die Bücher "The Third Body. Das Haus der Kulturen der Welt und die Performing Arts" (2004) sowie "tanz.de. Zeitgenössischer Tanz in Deutschland - Strukturen im Wandel - Eine neue Wissenschaft" (2005) heraus, sowie 2006 den Band "Lebendige Erinnerung - Xiqu" - Zeitgenössische Entwicklungen im chinesischen Musiktheater. Seit 2006 ist Odenthal Programmbeauftragter der Akademie der Künste, Berlin. Er ist seit 2009 Herausgeber von Steidl/Positionen. 2009 entwickelte er die Programmreihe "Politische Körper" zur Erinnerung der Tanzmoderne in Deutschland.</t>
  </si>
  <si>
    <t>TN; https://blog.berlinerfestspiele.de/author/johannes-odenthal/</t>
  </si>
  <si>
    <t>Johannes Ohla</t>
  </si>
  <si>
    <t>Ohla</t>
  </si>
  <si>
    <t>Maskenbildner, Pantomime-Theater Jena</t>
  </si>
  <si>
    <t>José Léal</t>
  </si>
  <si>
    <t>José</t>
  </si>
  <si>
    <t>Léal</t>
  </si>
  <si>
    <t>Jost,Ideler</t>
  </si>
  <si>
    <t>Jost Ideler</t>
  </si>
  <si>
    <t>Jost</t>
  </si>
  <si>
    <t>Ideler</t>
  </si>
  <si>
    <t>Jürgen Altmann</t>
  </si>
  <si>
    <t xml:space="preserve">Jürgen </t>
  </si>
  <si>
    <t>Altmann</t>
  </si>
  <si>
    <t>Jürgen Heidenreich</t>
  </si>
  <si>
    <t>Heidenreich</t>
  </si>
  <si>
    <t>Hohmuth</t>
  </si>
  <si>
    <t>Jürgen Liebau</t>
  </si>
  <si>
    <t>Liebau</t>
  </si>
  <si>
    <t>Leiter der Abteilung Maskenbildner im DT</t>
  </si>
  <si>
    <t>Jürgen Manz</t>
  </si>
  <si>
    <t>Manz</t>
  </si>
  <si>
    <t>Juergen,Marten</t>
  </si>
  <si>
    <t>Jürgen Marten</t>
  </si>
  <si>
    <t>Marten</t>
  </si>
  <si>
    <t>Juergen,Mueller</t>
  </si>
  <si>
    <t>Jürgen Müller</t>
  </si>
  <si>
    <t>Juergen,Reuter</t>
  </si>
  <si>
    <t>Jürgen Reuter</t>
  </si>
  <si>
    <t>Reuter</t>
  </si>
  <si>
    <t>Julius Markschiess van Trix</t>
  </si>
  <si>
    <t>Julius</t>
  </si>
  <si>
    <t>Markschiess van Trix</t>
  </si>
  <si>
    <t>Autor, "Historiker für Artistengeschichte"</t>
  </si>
  <si>
    <t>Jutta Engler</t>
  </si>
  <si>
    <t>Jutta</t>
  </si>
  <si>
    <t>Engler</t>
  </si>
  <si>
    <t>Kulturdirektorin Berlin 1987</t>
  </si>
  <si>
    <t>CW; txt- 071-002</t>
  </si>
  <si>
    <t>Jutta Voss</t>
  </si>
  <si>
    <t>Voss</t>
  </si>
  <si>
    <t>K_,Katzenstein</t>
  </si>
  <si>
    <t>K. Katzenstein</t>
  </si>
  <si>
    <t>K.</t>
  </si>
  <si>
    <t>Katzenstein</t>
  </si>
  <si>
    <t>K. J. Wendlandt</t>
  </si>
  <si>
    <t>K. J.</t>
  </si>
  <si>
    <t>Wendlandt</t>
  </si>
  <si>
    <t>Autor für ND: "Burlesken um den wilden Ritter Blaubart"</t>
  </si>
  <si>
    <t>CW; txt-1-1</t>
  </si>
  <si>
    <t>Karin,Freitag</t>
  </si>
  <si>
    <t>Karin Freitag</t>
  </si>
  <si>
    <t>Karin</t>
  </si>
  <si>
    <t>Freitag</t>
  </si>
  <si>
    <t>Redaktion für die DDR TV-Produktion "Die Horatier und die Kuriatier" (1982)</t>
  </si>
  <si>
    <t>Karin Jerosch</t>
  </si>
  <si>
    <t>- Ballett- und Schauspielstudium; 15 Jahre Solistin am Pantomime-Ensemble des Deutschen Theaters in Berlin. Seit 1989 ist sie Dozentin an der Musikhochschule Berlin und in verschiedenen Fortbildungslehrgängen. 
- Darstellerin im PEDT u.a. "Blaubart"</t>
  </si>
  <si>
    <t>https://www.papagenomusik.de/inhalt/Zusatzausbildung/Dozenten/Dozenten.htm</t>
  </si>
  <si>
    <t>Karina,Holla</t>
  </si>
  <si>
    <t>Karina Holla</t>
  </si>
  <si>
    <t>Karina</t>
  </si>
  <si>
    <t>Holla</t>
  </si>
  <si>
    <t>Niederländische Darstellerin und Regisseurin. Holla absolvierte eine Mimeausbildung an der Theaterschule Amsterdam. Ab 1974 arbeitete sie u.a. in der Gruppe "Mimeliga", bei Adriaan Adriaansen und Frederik de Groot. Zudem erarbeitet die Soloproduktionen.</t>
  </si>
  <si>
    <t>http://www.karinaholla.nl/</t>
  </si>
  <si>
    <t>Karl,Rhinow</t>
  </si>
  <si>
    <t>Karl Rhinow</t>
  </si>
  <si>
    <t>Karl</t>
  </si>
  <si>
    <t>Rhinow</t>
  </si>
  <si>
    <t>Karl-Michael</t>
  </si>
  <si>
    <t>Kulow</t>
  </si>
  <si>
    <t>Katharina,Hallier</t>
  </si>
  <si>
    <t>Katharina Hallier</t>
  </si>
  <si>
    <t>Katharina</t>
  </si>
  <si>
    <t>Hallier</t>
  </si>
  <si>
    <t>Produktionsassistenz bei der Herstellung der Dekorationen in den Werkstätten der Staatstheater</t>
  </si>
  <si>
    <t>Katharina,Hanhart</t>
  </si>
  <si>
    <t>Katharina Hanhart</t>
  </si>
  <si>
    <t xml:space="preserve">Katharina </t>
  </si>
  <si>
    <t>Hanhart</t>
  </si>
  <si>
    <t>Kathleen Monden</t>
  </si>
  <si>
    <t>Kathleen</t>
  </si>
  <si>
    <t>Monden</t>
  </si>
  <si>
    <t>Katja,Noelte</t>
  </si>
  <si>
    <t>Katja Noelte</t>
  </si>
  <si>
    <t>Katja</t>
  </si>
  <si>
    <t>Katrin,Adams</t>
  </si>
  <si>
    <t>Katrin Adams</t>
  </si>
  <si>
    <t>Katrin</t>
  </si>
  <si>
    <t>Adams</t>
  </si>
  <si>
    <t>Katrin,Klein</t>
  </si>
  <si>
    <t>Katrin Klein</t>
  </si>
  <si>
    <t>Klein</t>
  </si>
  <si>
    <t>Schauspielerin, seit 1979 Ensemblemitglied am Deutschen Theater</t>
  </si>
  <si>
    <t>http://viaf.org/viaf/120216278</t>
  </si>
  <si>
    <t>http://d-nb.info/gnd/140952306</t>
  </si>
  <si>
    <t>https://www.wikidata.org/wiki/Q1736717</t>
  </si>
  <si>
    <t>https://www.deutschestheater.de/ensemble/katrin_klein/</t>
  </si>
  <si>
    <t>Keso,Dekker</t>
  </si>
  <si>
    <t>Keso Dekker</t>
  </si>
  <si>
    <t>Keso</t>
  </si>
  <si>
    <t>Dekker</t>
  </si>
  <si>
    <t>Kika,Groszkopf</t>
  </si>
  <si>
    <t>Kika Groszkopf</t>
  </si>
  <si>
    <t>Kika</t>
  </si>
  <si>
    <t>Groszkopf</t>
  </si>
  <si>
    <t>Kiran,Segal</t>
  </si>
  <si>
    <t>Kiran Segal</t>
  </si>
  <si>
    <t>Kiran</t>
  </si>
  <si>
    <t>Segal</t>
  </si>
  <si>
    <t>Klaus,Hesse</t>
  </si>
  <si>
    <t>Klaus Hesse</t>
  </si>
  <si>
    <t>Klaus</t>
  </si>
  <si>
    <t>Klaus,Rex</t>
  </si>
  <si>
    <t>Klaus Rex</t>
  </si>
  <si>
    <t>Rex</t>
  </si>
  <si>
    <r>
      <t xml:space="preserve">Technischer Einrichter bei "Berliner Ballonfieber 1803", </t>
    </r>
    <r>
      <rPr>
        <i/>
        <sz val="10"/>
        <color rgb="FF000000"/>
        <rFont val="Arial"/>
        <family val="2"/>
      </rPr>
      <t>Pantomimen Ensemble des Deutschen Theaters</t>
    </r>
  </si>
  <si>
    <t>Klaus,Richter</t>
  </si>
  <si>
    <t>Klaus Richter</t>
  </si>
  <si>
    <t>Klaus Staffa</t>
  </si>
  <si>
    <t>Staffa</t>
  </si>
  <si>
    <t>Klaus Urbanski</t>
  </si>
  <si>
    <t>Urbanski</t>
  </si>
  <si>
    <t>Knut,Guggenheim</t>
  </si>
  <si>
    <t>Knut Guggenheim</t>
  </si>
  <si>
    <t>Knut</t>
  </si>
  <si>
    <t>Guggenheim</t>
  </si>
  <si>
    <t>Koffi,Koko</t>
  </si>
  <si>
    <t>Koffi Kôkô</t>
  </si>
  <si>
    <t>Koffi</t>
  </si>
  <si>
    <t>Kôkô</t>
  </si>
  <si>
    <t>Der Tänzer und Choreograph Koffi Kôkô gilt als einer der Initiatoren und prominentesten Vertreter der modernen afrikanischen Tanzszene. Kôkô arbeitet und lebt in Benin und Frankreich. Koffi Kôkô wurde in Benin Westafrika geboren, wo er in engem Kontakt mit der animistischen Religion seiner Heimat aufwuchs. Von Anfang an interessierte sich Kôkôs künstlerisches Interesse für eine Tanzform, die in ihrer Initiierung und ihrem rituellen Charakter später die Grundlage für seine Wahrnehmung und Neugestaltung der zeitgenössischen Tanz- und Theaterkultur bilden sollte. Diese Symbiose spiegelt sich auch in der Zusammenarbeit von Koffi Kôkô mit einigen der wichtigsten Vertreter des westlichen Tanzes und Theaters wider. Zu seinen Partnern gehören Namen wie Pierre Doussaint, Bruno Boêglin, Shiro Daimon und Yoshi Oida, Gabriel Gbadamosi, die Flamenco-Tänzerin Mari Carmen Gracia und Peter Badejo. Darüber hinaus arbeitete er mit Ismael Ivo zusammen, mit dem er im März 2001 unter der Leitung von Yoshi Oida die "Zofen" nach Jean Genet erarbeitete. In London wurde die Arbeit 2003 mit dem Time Out Prize für die beste Produktion des Jahres ausgezeichnet. Für die Jahre 2004 und 2005 war Koffi Kôkô künstlerischer Leiter des internationalen In Transit Festivals im Haus der Kulturen der Welt in Berlin. Koffi Kôkôs internationale Reputation erstreckt sich auch auf seine Arbeit als Lehrer: In Europa, Afrika und den USA hat er verschiedene Positionen als Professor inne und hält Meisterkurse. 
Übersetzt mit www.DeepL.com/Translator</t>
  </si>
  <si>
    <t>TN; https://www.geisteswissenschaften.fu-berlin.de/en/v/interweaving-performance-cultures/fellows/fellows_2016_2017/koffi_koko/index.html</t>
  </si>
  <si>
    <t>Kristina,Krafft</t>
  </si>
  <si>
    <t>Kristina Krafft</t>
  </si>
  <si>
    <t xml:space="preserve">Kristina </t>
  </si>
  <si>
    <t>Krafft</t>
  </si>
  <si>
    <t>Kurt Gewissen</t>
  </si>
  <si>
    <t>Kurt</t>
  </si>
  <si>
    <t>Gewissen</t>
  </si>
  <si>
    <t>Ladislav Fialka</t>
  </si>
  <si>
    <t>Ladislav</t>
  </si>
  <si>
    <t>Fialka</t>
  </si>
  <si>
    <t>Tschoslowakischer Pantomime, Darsteller, Regisseur, Professor an der Prager Akademie der Künste.</t>
  </si>
  <si>
    <t xml:space="preserve">TN </t>
  </si>
  <si>
    <t>1931-09-22</t>
  </si>
  <si>
    <t>1991-02-22</t>
  </si>
  <si>
    <t>https://viaf.org/viaf/8181653/</t>
  </si>
  <si>
    <t>http://d-nb.info/gnd/118686992</t>
  </si>
  <si>
    <t>https://www.wikidata.org/wiki/Q913013</t>
  </si>
  <si>
    <t>Laid,Abderahmane</t>
  </si>
  <si>
    <t>Laid Abderahmane</t>
  </si>
  <si>
    <t>Laid</t>
  </si>
  <si>
    <t>Abderahmane</t>
  </si>
  <si>
    <r>
      <t xml:space="preserve">Techniker im Ensemble </t>
    </r>
    <r>
      <rPr>
        <i/>
        <sz val="10"/>
        <color rgb="FF000000"/>
        <rFont val="Arial"/>
        <family val="2"/>
      </rPr>
      <t>Théâtre Regional d'Oran</t>
    </r>
  </si>
  <si>
    <t>Laszlo,Rokas</t>
  </si>
  <si>
    <t>László Rókás</t>
  </si>
  <si>
    <t>László</t>
  </si>
  <si>
    <t>Rókás</t>
  </si>
  <si>
    <t>Journalist für "Táncmüvészet" (Tanzkunst) aus Budapest</t>
  </si>
  <si>
    <t>CW: txt-006-001</t>
  </si>
  <si>
    <t>Laurent,Carouana</t>
  </si>
  <si>
    <t>Laurent Carouana</t>
  </si>
  <si>
    <t>Laurent</t>
  </si>
  <si>
    <t>Carouana</t>
  </si>
  <si>
    <t>Lea,Giovanelli</t>
  </si>
  <si>
    <t>Léa Giovanelli</t>
  </si>
  <si>
    <t>Léa</t>
  </si>
  <si>
    <t>Giovanelli</t>
  </si>
  <si>
    <r>
      <t>Darstellerin im Ensemble</t>
    </r>
    <r>
      <rPr>
        <i/>
        <sz val="10"/>
        <color rgb="FF000000"/>
        <rFont val="Arial"/>
        <family val="2"/>
      </rPr>
      <t xml:space="preserve"> Théâtre de la Mie de Pain</t>
    </r>
  </si>
  <si>
    <t>Leisa,Shelton</t>
  </si>
  <si>
    <t>Leisa Shelton</t>
  </si>
  <si>
    <t>Leisa</t>
  </si>
  <si>
    <t>Shelton</t>
  </si>
  <si>
    <t>Leni,Junghans</t>
  </si>
  <si>
    <t>Leni Junghans</t>
  </si>
  <si>
    <t>Leni</t>
  </si>
  <si>
    <t>Junghans</t>
  </si>
  <si>
    <t>Lenka,Loubalova</t>
  </si>
  <si>
    <t>Lenka Loubalová</t>
  </si>
  <si>
    <t>Lenka</t>
  </si>
  <si>
    <t>Loubalová</t>
  </si>
  <si>
    <t>Lina do Carmo</t>
  </si>
  <si>
    <t>Lina</t>
  </si>
  <si>
    <t>do Carmo</t>
  </si>
  <si>
    <t>Lorenzo,Forlati</t>
  </si>
  <si>
    <t>Lorenzo Forlati</t>
  </si>
  <si>
    <t>Lorenzo</t>
  </si>
  <si>
    <t>Forlati</t>
  </si>
  <si>
    <t>Lothar Scharsich</t>
  </si>
  <si>
    <t>Lothar</t>
  </si>
  <si>
    <t>Scharsich</t>
  </si>
  <si>
    <t>Lothar,Tarelkin</t>
  </si>
  <si>
    <t>Lothar Tarelkin</t>
  </si>
  <si>
    <t>Tarelkin</t>
  </si>
  <si>
    <t>Lucien,van_Kronenburg</t>
  </si>
  <si>
    <t>Lucien van Kronenburg</t>
  </si>
  <si>
    <t>Lucien</t>
  </si>
  <si>
    <t>van Kronenburg</t>
  </si>
  <si>
    <t>Ludmila,Kovarova</t>
  </si>
  <si>
    <t>Ludmila Kovářová</t>
  </si>
  <si>
    <t>Ludmila</t>
  </si>
  <si>
    <t>Kovářová</t>
  </si>
  <si>
    <t>Ludwig,Grote</t>
  </si>
  <si>
    <t>Ludwig Grote</t>
  </si>
  <si>
    <t>Ludwig</t>
  </si>
  <si>
    <t>Grote</t>
  </si>
  <si>
    <t>Ludwig,Uhland</t>
  </si>
  <si>
    <t>Ludwig Uhland</t>
  </si>
  <si>
    <t>Uhland</t>
  </si>
  <si>
    <t>Ludwig,van_Beethoven</t>
  </si>
  <si>
    <t>Ludwig van Beethoven</t>
  </si>
  <si>
    <t>van Beethoven</t>
  </si>
  <si>
    <t>Lutz Burkhard</t>
  </si>
  <si>
    <t>Lutz</t>
  </si>
  <si>
    <t>Burkhard</t>
  </si>
  <si>
    <t>Lutz,Jope</t>
  </si>
  <si>
    <t>Lutz Jope</t>
  </si>
  <si>
    <t>Jope</t>
  </si>
  <si>
    <t>Lutz Pretzsch</t>
  </si>
  <si>
    <t>Pretzsch</t>
  </si>
  <si>
    <t>M_,Klein</t>
  </si>
  <si>
    <t>M. Klein</t>
  </si>
  <si>
    <t>M.</t>
  </si>
  <si>
    <t>B. Magdalena Lorenz</t>
  </si>
  <si>
    <t>B. Magdalena</t>
  </si>
  <si>
    <t>Maike,Schoernick</t>
  </si>
  <si>
    <t>Maike Schörnick</t>
  </si>
  <si>
    <t>Maike</t>
  </si>
  <si>
    <t>Schörnick</t>
  </si>
  <si>
    <t>Malcom_Julian,Beam</t>
  </si>
  <si>
    <t>Malcom st. Julian Beam</t>
  </si>
  <si>
    <t>Malcom st. Julian</t>
  </si>
  <si>
    <t>Beam</t>
  </si>
  <si>
    <t>Manfred Bofinger</t>
  </si>
  <si>
    <t xml:space="preserve">Manfred </t>
  </si>
  <si>
    <t>Bofinger</t>
  </si>
  <si>
    <t>Manfred,Dostall</t>
  </si>
  <si>
    <t>Manfred Dostall</t>
  </si>
  <si>
    <t>Manfred</t>
  </si>
  <si>
    <t>Dostall</t>
  </si>
  <si>
    <t>Manfred,Ketzler</t>
  </si>
  <si>
    <t>Manfred Ketzler</t>
  </si>
  <si>
    <t>Ketzler</t>
  </si>
  <si>
    <t>Manfred,Strahl</t>
  </si>
  <si>
    <t>Manfred Strahl</t>
  </si>
  <si>
    <t>Strahl</t>
  </si>
  <si>
    <t>Deutscher Journalist, Redakteur und Schriftsteller</t>
  </si>
  <si>
    <t>CW; https://de.wikipedia.org/wiki/Manfred_Strahl</t>
  </si>
  <si>
    <t>http://viaf.org/viaf/311726519</t>
  </si>
  <si>
    <t>http://d-nb.info/gnd/1062533240</t>
  </si>
  <si>
    <t>Marcel Marceau</t>
  </si>
  <si>
    <t>Marcel</t>
  </si>
  <si>
    <t>Marceau</t>
  </si>
  <si>
    <t>Mareike,Schnitker</t>
  </si>
  <si>
    <t>Mareike Schnitker</t>
  </si>
  <si>
    <t>Mareike</t>
  </si>
  <si>
    <t>Schnitker</t>
  </si>
  <si>
    <t>Margarete,Hasting</t>
  </si>
  <si>
    <t>Margarete Hasting</t>
  </si>
  <si>
    <t xml:space="preserve">Margarete </t>
  </si>
  <si>
    <t>Hasting</t>
  </si>
  <si>
    <t>Margit,Bardy</t>
  </si>
  <si>
    <t>Margit Bárdy</t>
  </si>
  <si>
    <t>Margit</t>
  </si>
  <si>
    <t>Bárdy</t>
  </si>
  <si>
    <t>Margit,Schroeder</t>
  </si>
  <si>
    <t>Margit Schröder</t>
  </si>
  <si>
    <t>Produktionsassistenz bei Herstellung der Dekoration in den Werkstätten der Staatstheater</t>
  </si>
  <si>
    <t>Margot Thyret</t>
  </si>
  <si>
    <t xml:space="preserve">Margot </t>
  </si>
  <si>
    <t>Thyret</t>
  </si>
  <si>
    <t>Margrit,Strassburger</t>
  </si>
  <si>
    <t>Margit Straßburger</t>
  </si>
  <si>
    <t xml:space="preserve">Margit </t>
  </si>
  <si>
    <t>Maria,Pawlowa</t>
  </si>
  <si>
    <t>Maria Pawlowa</t>
  </si>
  <si>
    <t>Maria</t>
  </si>
  <si>
    <t>Pawlowa</t>
  </si>
  <si>
    <t>Inspizientin, PEDT</t>
  </si>
  <si>
    <t xml:space="preserve">Maria Stahl </t>
  </si>
  <si>
    <t>Stahl</t>
  </si>
  <si>
    <t>Maria-Elisabeht Klein</t>
  </si>
  <si>
    <t>Maria-Elisabeth</t>
  </si>
  <si>
    <t>Ensemblemitglied PEDT</t>
  </si>
  <si>
    <t>Marie-Luise Anger</t>
  </si>
  <si>
    <t>Marie-Luise</t>
  </si>
  <si>
    <t>Anger</t>
  </si>
  <si>
    <t>Marie Luise Anger (geboren 1931) war eine deutsche Schauspielerin, Lehrerin, Mimin und Pantomimin. Sie wohnte und arbeitete von 1959-1965 in Paris und studierte dort Mime Corporel bei Etienne Decroux (1898-1991), seinem Sohn Maximilian und Wolgang Mehring. In Berlin gründete sie eine eigene Schule für Pantomime, die sie 26 Jahre leitete, darüber hinaus hatte sie einen langjährigen Lehrauftrag an der Hochschule der Künste. 1981 wurde ihr ein Honorarprofessorentitel verliehen. In ihrer letzten Lebensphase widmete Sie sich intensiv der ergotherapeutischen Arbeit mit geistig behinderten Menschen und erhielt für diese Arbeit auf Vorschlag des Regierenden Bügermeisters von Berlin Klaus Wowereit im Jahre 2000 das Verdienstkreuz am Bande des Verdienstordens der Bundesrepublik Deutschland."Außergewöhnlich und auszeichnungswürdig ist auch, dass Frau Professor Anger diesen unermüdlichen künstlerischen und pädagogischen Einsatz auf dem Gebiet der Behindertenarbeit in einem Lebensabschnitt begonnen hat, in dem die meisten Menschen sich zur Ruhe setzen, den sie für sich selbst aber als Unruhezustand beschreibt.“(Auszug aus der Vorschlagsbegründung). 2008 verstarb Frau Marie Lusie Anger in Berlin. Das MimeCentrum verwahrt einen Teil des Nachlasses von Marie Lusie Anger der einen umfangreichen Bestand an VHS Bänder beiinhaltet. In diesem Nachlass befindet sich unter anderem eine videodokumentierte Reihe ihrer ergotherapeutischen Pantomimearbeit, sowie Bücher und eine kurze Korrespondenz mit Etienne Decroux, desweiteren Aufnahmen von Aufführungen einer von ihr geleiteten Theatergruppe</t>
  </si>
  <si>
    <t>TN;http://archiv.mimecentrum.de/searches/7?type=person</t>
  </si>
  <si>
    <t>1931-00-00</t>
  </si>
  <si>
    <t>2008-00-00</t>
  </si>
  <si>
    <t>Marie_Noel,Bordeaux</t>
  </si>
  <si>
    <t>Marie-Noel Bordeaux</t>
  </si>
  <si>
    <t>Marie-Noel</t>
  </si>
  <si>
    <t>Bordeaux</t>
  </si>
  <si>
    <t>Marion,Jesionek</t>
  </si>
  <si>
    <t>Marion Jesionek</t>
  </si>
  <si>
    <t>Marion</t>
  </si>
  <si>
    <t>Jesionek</t>
  </si>
  <si>
    <t>Mark,Kilmurry</t>
  </si>
  <si>
    <t>Mark Kilmurry</t>
  </si>
  <si>
    <t>Mark</t>
  </si>
  <si>
    <t>Kilmurry</t>
  </si>
  <si>
    <t>Markus,Heller</t>
  </si>
  <si>
    <t>Markus Heller</t>
  </si>
  <si>
    <t>Markus</t>
  </si>
  <si>
    <t>Heller</t>
  </si>
  <si>
    <t>Martha,Zuercher</t>
  </si>
  <si>
    <t>Martha Zürcher</t>
  </si>
  <si>
    <t>Martha</t>
  </si>
  <si>
    <t>Zürcher</t>
  </si>
  <si>
    <t>Martin,Brosch</t>
  </si>
  <si>
    <t>Martin Brosch</t>
  </si>
  <si>
    <t>Martin</t>
  </si>
  <si>
    <t>Brosch</t>
  </si>
  <si>
    <t>Martin Dettloff</t>
  </si>
  <si>
    <t>Dettloff</t>
  </si>
  <si>
    <t>CW; txt-081-002</t>
  </si>
  <si>
    <t>Martin,Goering</t>
  </si>
  <si>
    <t>Martin Göring</t>
  </si>
  <si>
    <t xml:space="preserve">Martin </t>
  </si>
  <si>
    <t>Göring</t>
  </si>
  <si>
    <t>Martin,Havelka</t>
  </si>
  <si>
    <t>Martin Havelka</t>
  </si>
  <si>
    <t>Havelka</t>
  </si>
  <si>
    <t>Martin,Henzi</t>
  </si>
  <si>
    <t>Martin Henzi</t>
  </si>
  <si>
    <t>Henzi</t>
  </si>
  <si>
    <t>Martin Wilke</t>
  </si>
  <si>
    <t>Wilke</t>
  </si>
  <si>
    <t>Martina,Leeker</t>
  </si>
  <si>
    <t>Martina Leeker</t>
  </si>
  <si>
    <t>Martina</t>
  </si>
  <si>
    <t>Leeker</t>
  </si>
  <si>
    <t>Matthias Faltz</t>
  </si>
  <si>
    <t>Matthias</t>
  </si>
  <si>
    <t>Faltz</t>
  </si>
  <si>
    <t>Zusammen mit Jens Finke bildet er das Pantomimen-Duo Finke Falz</t>
  </si>
  <si>
    <t>Matthias,Hille</t>
  </si>
  <si>
    <t>Matthias Hille</t>
  </si>
  <si>
    <t>Hille</t>
  </si>
  <si>
    <t>Matthias,Krahnert</t>
  </si>
  <si>
    <t>Matthias Krahnert</t>
  </si>
  <si>
    <t>Krahnert</t>
  </si>
  <si>
    <t>Leiter des Pantomimenensemble Salto Vitale (Dresden, DDR)</t>
  </si>
  <si>
    <t>Matthias Krüger</t>
  </si>
  <si>
    <t xml:space="preserve">Matthias </t>
  </si>
  <si>
    <t>Krüger</t>
  </si>
  <si>
    <t>Matthias Rosenfeld</t>
  </si>
  <si>
    <t>Rosenfeld</t>
  </si>
  <si>
    <t>Gestalter Programmheft</t>
  </si>
  <si>
    <t>Maxie,Wander</t>
  </si>
  <si>
    <t>Maxie Wander</t>
  </si>
  <si>
    <t xml:space="preserve">Maxie </t>
  </si>
  <si>
    <t>Wander</t>
  </si>
  <si>
    <t>Maya Brosch</t>
  </si>
  <si>
    <t>Maya</t>
  </si>
  <si>
    <t>Michael Freundt</t>
  </si>
  <si>
    <t>Michael</t>
  </si>
  <si>
    <t>Michael Freundt studierte an der Theaterhochschule Hans Otto und der Universität Leipzig Theaterwissenschaft, Philosophie und Tanzwissenschaft. Er war als freier Journalist und Kritiker u. a. für zitty, Wochenpost, Theater der Zeit und die Berliner Zeitung tätig. Als Regisseur, Dramaturg und Theaterproduzent gehörte Michael Freundt zum Gründungs- und Leitungsteam verschiedener freier Theaterprojekte in Leipzig, Münster und Berlin. Seit 1997 war er als Pressereferent und künstlerischer Mitarbeiter und 2001 bis 2002 als Künstlerischer Leiter der euro-scene Leipzig tätig.
Nach einer Mitarbeit in mehreren freien Produktionen im Bereich Theater, Tanz und Alte Musik, wechselte Michael Freundt Anfang 2003 als Stellvertretender Direktor in die Geschäftsführung des Internationalen Theaterinstituts (ITI) - Zentrum Deutschland.
Seit 2004 engagiert sich Michael Freundt in den Treffen der Ständigen Konferenz Tanz, koordinierte die Formierung zum eingetragenen Verein und wurde mit der Gründung der SK Tanz (jetzt: Dachverband Tanz Deutschland) im März 2006 zum Geschäftsführer berufen.</t>
  </si>
  <si>
    <t>TN; http://www.tanzpakt.de/ueber-tanzpakt/team/</t>
  </si>
  <si>
    <t>Michael Hentschel</t>
  </si>
  <si>
    <t>Hentschel</t>
  </si>
  <si>
    <t>Michael Kerstgens</t>
  </si>
  <si>
    <t>Kerstgens</t>
  </si>
  <si>
    <t>1960-00-00</t>
  </si>
  <si>
    <t>https://viaf.org/viaf/256827297/</t>
  </si>
  <si>
    <t>http://d-nb.info/gnd/1021821179</t>
  </si>
  <si>
    <t>https://www.wikidata.org/wiki/Q1475708</t>
  </si>
  <si>
    <t>http://kerstgens.de/</t>
  </si>
  <si>
    <t>Michael Pan</t>
  </si>
  <si>
    <t>Pan</t>
  </si>
  <si>
    <t xml:space="preserve">Deutscher Schauspieler, Synchron- und Hörspielsprecher. Michael Pans Vater war der Kabarettist und Chansonnier Peter Pan alias Alfred Nathan, der wegen des nationalsozialistischen Regimes nach Spanien emigriert war. Dort wurde Michael Pan 1952 geboren. 1957 siedelte die Familie nach Deutschland über. Auf Einladung des Schauspielers Ernst Busch zog Peter Pan 1958 nach Ost-Berlin. Hier gab sein Sohn Michael an der Seite von Busch 1960 im Alter von nur acht Jahren am Berliner Ensemble sein Bühnendebüt in einer Aufführung von Bertolt Brechts Leben des Galilei. In den Folgejahren arbeitete Pan als Kinderdarsteller am Berliner Ensemble und an der Volksbühne. 1970 nahm er ein Schauspielstudium an der Staatlichen Schauspielschule in Berlin-Schöneweide auf, das er 1973 abschloss. Es folgten Engagements in Berlin und Gera. 1974 wechselte Pan an das Deutsche Theater Berlin, in dessen Ensemble er bis 1989 blieb. Zudem agierte er im dortigen Pantomime?Ensemble. Daneben gab er Gastspiele am Maxim-Gorki-Theater sowie an der Deutschen Staatsoper in Berlin. 1987 stellte Pan einen Antrag auf Entlassung aus der Staatsbürgerschaft der DDR, der zwei Jahre später bewilligt wurde. Seither arbeitet er als freischaffender Künstler an verschiedenen Berliner Bühnen und Revuen. </t>
  </si>
  <si>
    <t>https://de.wikipedia.org/wiki/Michael_Pan</t>
  </si>
  <si>
    <t>Michael Schroedter</t>
  </si>
  <si>
    <t xml:space="preserve">Michael </t>
  </si>
  <si>
    <t>Schroedter</t>
  </si>
  <si>
    <t>Michael Schwamm</t>
  </si>
  <si>
    <t>Schwamm</t>
  </si>
  <si>
    <t>Michael Sens</t>
  </si>
  <si>
    <t>Sens</t>
  </si>
  <si>
    <t>Mitglied des Amatuerstudios beim Pantomime-Ensemble des Deutschen Theaters, Musiker und Kabarettist.</t>
  </si>
  <si>
    <t>https://www.michael-sens.de/</t>
  </si>
  <si>
    <t>Michael Vogt</t>
  </si>
  <si>
    <t>Vogt</t>
  </si>
  <si>
    <t>Musiker, Komponist und Klanginstallateur</t>
  </si>
  <si>
    <t>http://www.kulturwirtschaft-info.de/michael_vogt.htm</t>
  </si>
  <si>
    <t>Michel,Willebrand</t>
  </si>
  <si>
    <t>Michael Willebrand</t>
  </si>
  <si>
    <t>Mike,Luft</t>
  </si>
  <si>
    <t>Mike Luft</t>
  </si>
  <si>
    <t>Mike</t>
  </si>
  <si>
    <t>Luft</t>
  </si>
  <si>
    <t>Milan,Sladek</t>
  </si>
  <si>
    <t>Milan Sládek</t>
  </si>
  <si>
    <t>Milan</t>
  </si>
  <si>
    <t>Sládek</t>
  </si>
  <si>
    <t>1938-02-23</t>
  </si>
  <si>
    <t>https://viaf.org/viaf/166404000/</t>
  </si>
  <si>
    <t>http://d-nb.info/gnd/118614924</t>
  </si>
  <si>
    <t>https://www.wikidata.org/wiki/Q884258</t>
  </si>
  <si>
    <t>Miloš Štědroň</t>
  </si>
  <si>
    <t xml:space="preserve">Miloš </t>
  </si>
  <si>
    <t>Štědroň</t>
  </si>
  <si>
    <t>Tschechischer Komponist, Musikwissenschaftler und Dozent. Musiker bei "Gräfing Genowefa" des Theaters an der Schnur.</t>
  </si>
  <si>
    <t>Miltscho Miltschew</t>
  </si>
  <si>
    <t>Miltscho</t>
  </si>
  <si>
    <t>Miltschew</t>
  </si>
  <si>
    <t>Miroslav,Donutil</t>
  </si>
  <si>
    <t>Miroslav Donutil</t>
  </si>
  <si>
    <t>Miroslav</t>
  </si>
  <si>
    <t>Donutil</t>
  </si>
  <si>
    <t>Mitsuru Sasaki</t>
  </si>
  <si>
    <t>Mitsuru</t>
  </si>
  <si>
    <t>Sasaki</t>
  </si>
  <si>
    <t>Modest_Petrowitsch,Mussorgski</t>
  </si>
  <si>
    <t>Modest Petrowitsch Mussorgski</t>
  </si>
  <si>
    <t>Modest Petrowitsch</t>
  </si>
  <si>
    <t>Mussorgski</t>
  </si>
  <si>
    <t>Russischer Komponist</t>
  </si>
  <si>
    <t>Mojmir,Maderic</t>
  </si>
  <si>
    <t>Mojmír Maděrič</t>
  </si>
  <si>
    <t>Mojmír</t>
  </si>
  <si>
    <t>Maděrič</t>
  </si>
  <si>
    <t>Mokhtar,Benyahlou</t>
  </si>
  <si>
    <t>Mokhatar Benyahlou</t>
  </si>
  <si>
    <t>Mokhatar</t>
  </si>
  <si>
    <t>Benyahlou</t>
  </si>
  <si>
    <t>Monika,Bienert</t>
  </si>
  <si>
    <t>Monika Bienert</t>
  </si>
  <si>
    <t>Monika</t>
  </si>
  <si>
    <t>Bienert</t>
  </si>
  <si>
    <t>- Schauspielerin; Staatliche Schauspielschule „Ernst Busch“, Berlin; danach Engagements in Quedlinburg, Rudolstadt, Altenburg, Prenzlau; 1975 - 1988 als Regieassistentin, Schauspielerin, Pantomime im Deutschen Theater, Berlin; danach als Schauspielerin bzw. Regisseurin: Theater Greifswald, Uckermärkische Bühnen Schwedt; Theater im Friedrichstadtpalast ?Das Ei?, Puppentheater in der Zitadelle; Berliner Compagnie, Theater Unterwegs; Schauspiellehrerin für Kinder und Jugendliche, Stage Coach Arts; Lesungen, Filme.
- Regie-Assistenz beim PEDT u.a. bei "Blaubart", Darstellerin bei "Berliner Ballonfieber 1803"</t>
  </si>
  <si>
    <t xml:space="preserve">CW; 
- http://www.berlinercompagnie.de/www/ensemble.htm
- aus PH "Blaubart" (txt-001-003) </t>
  </si>
  <si>
    <t>https://www.monika-bienert.de/</t>
  </si>
  <si>
    <t>Monika,Dueren</t>
  </si>
  <si>
    <t>Monika Düren</t>
  </si>
  <si>
    <t>Düren</t>
  </si>
  <si>
    <t>Monika,Kwiatkowski</t>
  </si>
  <si>
    <t>Monika Kwiatkowski</t>
  </si>
  <si>
    <t>Monika,Rodis</t>
  </si>
  <si>
    <t>Monika Rodis</t>
  </si>
  <si>
    <t>Rodis</t>
  </si>
  <si>
    <t>Leiterin bei der Herstellug der Kostüme in den Werkstätten der Staatstheater</t>
  </si>
  <si>
    <t>Monique,Bertin</t>
  </si>
  <si>
    <t>Monique Bertin</t>
  </si>
  <si>
    <t>Monique</t>
  </si>
  <si>
    <t>Bertin</t>
  </si>
  <si>
    <t>Monique,Schnyder</t>
  </si>
  <si>
    <t>Monique Schnyder</t>
  </si>
  <si>
    <t>Schnyder</t>
  </si>
  <si>
    <t>Muriel,Masson</t>
  </si>
  <si>
    <t>Muriel Masson</t>
  </si>
  <si>
    <t>Muriel</t>
  </si>
  <si>
    <t>Masson</t>
  </si>
  <si>
    <t>Nancy,Sanchez_Perez</t>
  </si>
  <si>
    <t>Nancy Sanchez-Perez</t>
  </si>
  <si>
    <t xml:space="preserve">Nancy </t>
  </si>
  <si>
    <t>Sanchez-Perez</t>
  </si>
  <si>
    <t>Nelly,Aeby</t>
  </si>
  <si>
    <t>Nelly Aeby</t>
  </si>
  <si>
    <t>Nelly</t>
  </si>
  <si>
    <t>Aeby</t>
  </si>
  <si>
    <t>Kostümbildnerin, La Compagnia Teatro Dimitri</t>
  </si>
  <si>
    <t>Nicoletta,Vicentini</t>
  </si>
  <si>
    <t>Nicoletta Vicentini</t>
  </si>
  <si>
    <t>Nicoletta</t>
  </si>
  <si>
    <t>Vicentini</t>
  </si>
  <si>
    <t>Nikola,Rusew</t>
  </si>
  <si>
    <t>Nikola Rusew</t>
  </si>
  <si>
    <t>Nikola</t>
  </si>
  <si>
    <t>Rusew</t>
  </si>
  <si>
    <t>Nikolaij Wassiljewitsch Gogol</t>
  </si>
  <si>
    <t>Nikolaj Wassiljewitsch</t>
  </si>
  <si>
    <t>Gogol</t>
  </si>
  <si>
    <t>Nina,Stadthaus</t>
  </si>
  <si>
    <t>Nina Stadthaus</t>
  </si>
  <si>
    <t>Nina</t>
  </si>
  <si>
    <t>Stadthaus</t>
  </si>
  <si>
    <t>Nino Sandow</t>
  </si>
  <si>
    <t>Nino</t>
  </si>
  <si>
    <t>Sandow</t>
  </si>
  <si>
    <t>- Opernsänger, Schauspieler und Regisseur
- Musik bei Café Fatal des PEDT</t>
  </si>
  <si>
    <t>CW;
- https://de.wikipedia.org/wiki/Nino_Sandow
- Programmheft txt-003-002</t>
  </si>
  <si>
    <t>http://viaf.org/viaf/79855976</t>
  </si>
  <si>
    <t>http://d-nb.info/gnd/134919610</t>
  </si>
  <si>
    <t>https://www.wikidata.org/wiki/Q1724928</t>
  </si>
  <si>
    <t>Oleg Kisseljow</t>
  </si>
  <si>
    <t>Oleg</t>
  </si>
  <si>
    <t>Kisseljow</t>
  </si>
  <si>
    <t>Schauspieler und Pantomime, lange Leiter des Studios für "plastische Improvisation" am Kulturpalast des ASLK in Moskau, seit 1985 arbeitet er am Theater an der Taganka.</t>
  </si>
  <si>
    <t>Oliviero Giovannoni</t>
  </si>
  <si>
    <t>Oliviero</t>
  </si>
  <si>
    <t>Giovannoni</t>
  </si>
  <si>
    <r>
      <t>Musiker,</t>
    </r>
    <r>
      <rPr>
        <i/>
        <sz val="10"/>
        <color rgb="FF000000"/>
        <rFont val="Arial"/>
        <family val="2"/>
      </rPr>
      <t xml:space="preserve"> La Compagnia Teatro Dimitri</t>
    </r>
  </si>
  <si>
    <t>Omar Saavedra Santis</t>
  </si>
  <si>
    <t>Omar Saavedra</t>
  </si>
  <si>
    <t>Santis</t>
  </si>
  <si>
    <t>Pashyo Leihs</t>
  </si>
  <si>
    <t>Pashyo</t>
  </si>
  <si>
    <t>Leihs</t>
  </si>
  <si>
    <t>Patrice Bigel</t>
  </si>
  <si>
    <t>Patrice</t>
  </si>
  <si>
    <t>Bigel</t>
  </si>
  <si>
    <t>Regisseur und Leiter der Compagnie La Rumeur</t>
  </si>
  <si>
    <t>Paul Clark</t>
  </si>
  <si>
    <t xml:space="preserve">Paul </t>
  </si>
  <si>
    <t>Clark</t>
  </si>
  <si>
    <t>Paul,Loomans</t>
  </si>
  <si>
    <t>Paul Loomans</t>
  </si>
  <si>
    <t>Loomans</t>
  </si>
  <si>
    <t>Paul van Kolck</t>
  </si>
  <si>
    <t>Paul</t>
  </si>
  <si>
    <t>van Kolck</t>
  </si>
  <si>
    <t>Paul,Weilenmann</t>
  </si>
  <si>
    <t>Paul Weilenmann</t>
  </si>
  <si>
    <t>Weilenmann</t>
  </si>
  <si>
    <t>Paula Sandovale-Stein</t>
  </si>
  <si>
    <t xml:space="preserve">Paula </t>
  </si>
  <si>
    <t>Sanovale-Stein</t>
  </si>
  <si>
    <t>Pavel,Zatloukal</t>
  </si>
  <si>
    <t>Pavel Zatloukal</t>
  </si>
  <si>
    <t>Pavel</t>
  </si>
  <si>
    <t>Zatloukal</t>
  </si>
  <si>
    <t>Peer,van_den_Berg</t>
  </si>
  <si>
    <t>Peer van den Berg</t>
  </si>
  <si>
    <t>Peer</t>
  </si>
  <si>
    <t>van den Berg</t>
  </si>
  <si>
    <t>Pepita Engel</t>
  </si>
  <si>
    <t>Pepita</t>
  </si>
  <si>
    <t>Engel</t>
  </si>
  <si>
    <t>CW aus txt-001-003</t>
  </si>
  <si>
    <t>Peter Baumgart</t>
  </si>
  <si>
    <t>Peter</t>
  </si>
  <si>
    <t>Baumgart</t>
  </si>
  <si>
    <t>- Leiter des Pantomime-Ensembles des Deutschen Theaters Berlin
- Darsteller des Professor Hermbstädt in "Berliner Ballonfieber 1803"</t>
  </si>
  <si>
    <t>- https://www.theaterderzeit.de/person/peter_baumgart/
- CW; Flyer "Berliner Ballonfieber 1803" (txt-002-001)</t>
  </si>
  <si>
    <t>Peter,Eggenhuizen</t>
  </si>
  <si>
    <t>Peter Eggenhuizen</t>
  </si>
  <si>
    <t xml:space="preserve">Peter </t>
  </si>
  <si>
    <t>Eggenhuizen</t>
  </si>
  <si>
    <t>Peter,Goebel</t>
  </si>
  <si>
    <t>Peter Göbel</t>
  </si>
  <si>
    <t>Göbel</t>
  </si>
  <si>
    <t>Peter Honegger</t>
  </si>
  <si>
    <t>Honegger</t>
  </si>
  <si>
    <t>Absolvent der Schule von Jaqcues Lecoq in Paris, Regisseur der Pantomimengruppe "Karl's kühne Gassenschau".</t>
  </si>
  <si>
    <t>Peter Lux</t>
  </si>
  <si>
    <t>Lux</t>
  </si>
  <si>
    <t>Peter,Nagyivanyi</t>
  </si>
  <si>
    <t>Peter Nagyivanyi</t>
  </si>
  <si>
    <t>Nagyivanyi</t>
  </si>
  <si>
    <t>Pantomime, der gemeinsam mit Gabor Dvorak das ungarische Pantomimenduo "Ludens" bildet.</t>
  </si>
  <si>
    <t>Programmheft Woche des Gestischen Theaters 1987</t>
  </si>
  <si>
    <t>Peter Oldham</t>
  </si>
  <si>
    <t>Oldham</t>
  </si>
  <si>
    <t>Peter,Reusse</t>
  </si>
  <si>
    <t>Peter Reusse</t>
  </si>
  <si>
    <t>Reusse</t>
  </si>
  <si>
    <t>- Schauspieler und Schriftsteller. Nach dem Abitur in Kleinmachnow nahm Peter Reusse 1959 ein Studium an der Filmhochschule Babelsberg auf, das er 1963 abschloss. Im Anschluss daran arbeitete er bis 1970 als freier Schauspieler. 1970 erhielt er eine Festanstellung am Deutschen Theater in Berlin.
- Darsteller des Ladislaus Dussek und Hofmusikus in "Berliner Ballonfieber 1803"</t>
  </si>
  <si>
    <t>- https://de.wikipedia.org/wiki/Peter_Reusse
- CW; Flyer "Berliner Ballonfieber 1803" (txt-002-001)</t>
  </si>
  <si>
    <t>http://viaf.org/viaf/229381263</t>
  </si>
  <si>
    <t>http://d-nb.info/gnd/11934808X</t>
  </si>
  <si>
    <t>https://www.wikidata.org/wiki/Q1347233</t>
  </si>
  <si>
    <t>Peter Scherhaufer</t>
  </si>
  <si>
    <t>Scherhaufer</t>
  </si>
  <si>
    <t>Gründungsmitglied des Theaters Gans an der Schnur in Brünn</t>
  </si>
  <si>
    <t>Peter Waschinsky</t>
  </si>
  <si>
    <t>Waschinsky</t>
  </si>
  <si>
    <t>- Darsteller im PEDT bei "Berliner Ballonfieber 1803" 
- Waschinsky, Peter, deutscher Puppenspieler, Regisseur und Hochschullehrer (*1950 Halle an der Saale/DDR) beendete 1974 das Puppenspielstudium in Berlin. Danach folgten die Soloprogramme „Regenwürmer“ und „Kasparett“. 1976 wurde Waschinsky künstlerischer Leiter am Puppentheater Neubrandenburg, das mit Inszenierungen wie „Der Teilhaber“ (B. Hines, Handpuppen 1977), „Furcht und Elend des Dritten Reiches“ (B. Brecht, Marionetten 1980) und „Marionettenopern“ (J. Haydn, mit der Staatsoper Berlin 1981) schnell überregionale Anerkennung fand. Ab 1982 arbeitete er als Regisseur von Puppenfilmen, er entwickelte die Improvisationsreihe „Puppenjazz“ und wurde Aktivist der politischen Wende in der Deutschen Demokratischen Republik 1989/90. Seitdem entstanden Soloprogramme wie „Good bye, Berlin“ und „HAND biss FUSS“; Waschinsky wirkte als Hochschullehrer in Berlin und Charleville-Mézières, als Puppenspieler in Schauspielaufführungen (Berlin, Cottbus, Hamburg) sowie Regisseur u. a. bei „Gaukler, Gott und Gliedermann“ (nach Storm und Kleist 1997), zweimal „Faust“ (Puppenspiel und Goethe 1998), „Max und Moritz – die wahre Geschichte“ (nach W. Busch 2001). Als ebenso originell-kreativer wie unbequem-streitbarer Künstler ist Waschinsky einer der markantesten Vertreter des zeitgenössischen deutschen Puppenspiels.</t>
  </si>
  <si>
    <t>- CW; Flyer "Berliner Ballonfieber 1803" (txt-002-001)
- https://www.fidena.de/publish/viewfull.cfm?objectid=cc077f0c_e081_515d_74d86448c3a15d56</t>
  </si>
  <si>
    <t>http://www.peter-waschinsky.de/index2.htm</t>
  </si>
  <si>
    <t>https://www.fidena.de/publish/viewfull.cfm?objectid=cc077f0c_e081_515d_74d86448c3a15d56</t>
  </si>
  <si>
    <t>Peter,Wyssbrodt</t>
  </si>
  <si>
    <t>Peter Wyssbrodt</t>
  </si>
  <si>
    <t>Wyssbrodt</t>
  </si>
  <si>
    <t>Petr,Malac</t>
  </si>
  <si>
    <t>Petr Maláč</t>
  </si>
  <si>
    <t>Petr</t>
  </si>
  <si>
    <t>Maláč</t>
  </si>
  <si>
    <t>Petr Oslzlý</t>
  </si>
  <si>
    <t>Oslzlý</t>
  </si>
  <si>
    <t>Tschechischer Dramaturg</t>
  </si>
  <si>
    <t>Petra,Hofmann</t>
  </si>
  <si>
    <t>Petra Hofmann</t>
  </si>
  <si>
    <t>Petra</t>
  </si>
  <si>
    <t>Hofmann</t>
  </si>
  <si>
    <t xml:space="preserve">Leiterin bei der Herstellung der Kostüme in den Werkstetten der Staatstheater </t>
  </si>
  <si>
    <t>Peter Onnes</t>
  </si>
  <si>
    <t>Onnes</t>
  </si>
  <si>
    <t>Philippe,Barrier</t>
  </si>
  <si>
    <t>Philippe Barrier</t>
  </si>
  <si>
    <t>Philippe</t>
  </si>
  <si>
    <t>Barrier</t>
  </si>
  <si>
    <t>Philippe Bizot</t>
  </si>
  <si>
    <t>Bizot</t>
  </si>
  <si>
    <t>Philippe,Monella</t>
  </si>
  <si>
    <t>Philippe Monella</t>
  </si>
  <si>
    <t>Monella</t>
  </si>
  <si>
    <t>Pierre Byland</t>
  </si>
  <si>
    <t>Pierre</t>
  </si>
  <si>
    <t>Byland</t>
  </si>
  <si>
    <t>Pino,De_Colle</t>
  </si>
  <si>
    <t>Pino De Colle</t>
  </si>
  <si>
    <t>Pino</t>
  </si>
  <si>
    <t>De Colle</t>
  </si>
  <si>
    <t>Rainer,Koenig</t>
  </si>
  <si>
    <t>Rainer König</t>
  </si>
  <si>
    <t>Rainer</t>
  </si>
  <si>
    <t>König</t>
  </si>
  <si>
    <t>Rainer,Kretzschmar</t>
  </si>
  <si>
    <t>Rainer Kretzschmar</t>
  </si>
  <si>
    <t>Kretzschmar</t>
  </si>
  <si>
    <t xml:space="preserve">Theatermeister </t>
  </si>
  <si>
    <t>Ralf,Fiedler</t>
  </si>
  <si>
    <t>Ralf Fiedler</t>
  </si>
  <si>
    <t>Ralf</t>
  </si>
  <si>
    <t>Fiedler</t>
  </si>
  <si>
    <t>Ralph,Smolik</t>
  </si>
  <si>
    <t>Ralph Smolik</t>
  </si>
  <si>
    <t>Ralph</t>
  </si>
  <si>
    <t>Smolik</t>
  </si>
  <si>
    <t>Ray Kril</t>
  </si>
  <si>
    <t xml:space="preserve">Ray </t>
  </si>
  <si>
    <t>Kril</t>
  </si>
  <si>
    <t>Regula,Siegfried</t>
  </si>
  <si>
    <t>Regula Siegfried</t>
  </si>
  <si>
    <t>Regula</t>
  </si>
  <si>
    <t>Siegfried</t>
  </si>
  <si>
    <t>Reiner Bredemeyer</t>
  </si>
  <si>
    <t>Reiner</t>
  </si>
  <si>
    <t>Bredemeyer</t>
  </si>
  <si>
    <t xml:space="preserve">Deutscher Musiker und Komponist </t>
  </si>
  <si>
    <t>CW; https://de.wikipedia.org/wiki/Liste_der_Werke_von_Reiner_Bredemeyer</t>
  </si>
  <si>
    <t>http://viaf.org/viaf/117060741</t>
  </si>
  <si>
    <t>http://d-nb.info/gnd/124867286</t>
  </si>
  <si>
    <t>https://www.wikidata.org/wiki/Q2140395</t>
  </si>
  <si>
    <t>Reinhard,Boehm</t>
  </si>
  <si>
    <t>Reinhard Böhm</t>
  </si>
  <si>
    <t>Reinhard</t>
  </si>
  <si>
    <t>Böhm</t>
  </si>
  <si>
    <t>Beleuchtungsmeister DT</t>
  </si>
  <si>
    <t>Reim</t>
  </si>
  <si>
    <t>Reinhard,Roesler</t>
  </si>
  <si>
    <t>Reinhard Rösler</t>
  </si>
  <si>
    <t>Rösler</t>
  </si>
  <si>
    <t>Reinhold Kistenich</t>
  </si>
  <si>
    <t>Reinhold</t>
  </si>
  <si>
    <t>Kistenich</t>
  </si>
  <si>
    <t>Remi,Steinegger</t>
  </si>
  <si>
    <t>Remi Steinegger</t>
  </si>
  <si>
    <t>Remi</t>
  </si>
  <si>
    <t>Steinegger</t>
  </si>
  <si>
    <t>Renate,Bause</t>
  </si>
  <si>
    <t>Renate Bause</t>
  </si>
  <si>
    <t>Renate</t>
  </si>
  <si>
    <t>Bause</t>
  </si>
  <si>
    <t>Renate,Kardetz</t>
  </si>
  <si>
    <t>Renate Kardetz</t>
  </si>
  <si>
    <t>Kardetz</t>
  </si>
  <si>
    <t>Renate,Kordack</t>
  </si>
  <si>
    <t>Renate Kordack</t>
  </si>
  <si>
    <t xml:space="preserve">Renate </t>
  </si>
  <si>
    <t>Kordack</t>
  </si>
  <si>
    <t>Rene,Ley</t>
  </si>
  <si>
    <t>René Ley</t>
  </si>
  <si>
    <t>René</t>
  </si>
  <si>
    <t>Ley</t>
  </si>
  <si>
    <t>Tanzeinstudierung "Himmelhölle"</t>
  </si>
  <si>
    <t>Rense Royaards</t>
  </si>
  <si>
    <t>Rense</t>
  </si>
  <si>
    <t>Royaards</t>
  </si>
  <si>
    <t>Ria,van_Kampen</t>
  </si>
  <si>
    <t>Ria van Kampen</t>
  </si>
  <si>
    <t>Ria</t>
  </si>
  <si>
    <t>van Kampen</t>
  </si>
  <si>
    <t>Richard Nieoczym</t>
  </si>
  <si>
    <t>Richard</t>
  </si>
  <si>
    <t>Nieoczym</t>
  </si>
  <si>
    <t>Richard Nieoczym ist Autor, Regisseur und künstlerischer Leiter des in Toronto beheimateten "Actor's Theatre Laboratorium". Als Schüler von Jerzy Grotowski arbeitet Nieoczym sowohl in seinen Soloprogrammen wie auch in den Ensembleproduktionen an der Entwicklung eines ganzheitlichen, emotional wie intellektuell expressiven Theaters.</t>
  </si>
  <si>
    <t>Richard,Strauss</t>
  </si>
  <si>
    <t>Richard Strauß</t>
  </si>
  <si>
    <t>Strauß</t>
  </si>
  <si>
    <t>Riet,Verhelst</t>
  </si>
  <si>
    <t>Riet Verhelst</t>
  </si>
  <si>
    <t>Riet</t>
  </si>
  <si>
    <t>Verhelst</t>
  </si>
  <si>
    <t>Maja,Rimensberger</t>
  </si>
  <si>
    <t>Maja Riemensberger</t>
  </si>
  <si>
    <t>Maja</t>
  </si>
  <si>
    <t>Riemensberger</t>
  </si>
  <si>
    <t>Rita May</t>
  </si>
  <si>
    <t>Rita</t>
  </si>
  <si>
    <t>May</t>
  </si>
  <si>
    <t>Fotograf/Fotografin ? Berliner Zeitung am Abend</t>
  </si>
  <si>
    <t>CW; txt-013-003-002</t>
  </si>
  <si>
    <t>Rob</t>
  </si>
  <si>
    <t>Looman</t>
  </si>
  <si>
    <t>Robert,Wendel</t>
  </si>
  <si>
    <t>Robert Wendel</t>
  </si>
  <si>
    <t>Robert</t>
  </si>
  <si>
    <t>Wendel</t>
  </si>
  <si>
    <t>- Bühnenbildner und Ausstatter 
- Ausstattungsassistent bei "Berliner Ballonfieber 1803"</t>
  </si>
  <si>
    <t>Rolf,Uhlig</t>
  </si>
  <si>
    <t>Rolf Uhlig</t>
  </si>
  <si>
    <t>Rolf</t>
  </si>
  <si>
    <t>Uhlig</t>
  </si>
  <si>
    <t>Rolf,Wellingerhof</t>
  </si>
  <si>
    <t>Rolf Wellingerhof</t>
  </si>
  <si>
    <t xml:space="preserve">Rolf </t>
  </si>
  <si>
    <t>Wellingerhof</t>
  </si>
  <si>
    <t>Rolf_Dieter,Graf</t>
  </si>
  <si>
    <t>Rolf-Dieter Graf</t>
  </si>
  <si>
    <t>Rolf-Dieter</t>
  </si>
  <si>
    <t>Ronald,Kern</t>
  </si>
  <si>
    <t>Ronald Kern</t>
  </si>
  <si>
    <t>Ronald</t>
  </si>
  <si>
    <t>Kern</t>
  </si>
  <si>
    <t>Rosa_Anna,Beck</t>
  </si>
  <si>
    <t>Rosa-Anna Beck</t>
  </si>
  <si>
    <t>Rosa-Anna</t>
  </si>
  <si>
    <t>Beck</t>
  </si>
  <si>
    <t>Kostümassistentin</t>
  </si>
  <si>
    <t>Rosalind Lindemann</t>
  </si>
  <si>
    <t>Rosalind</t>
  </si>
  <si>
    <t>Lindemann</t>
  </si>
  <si>
    <t>Kostümbildnerin PEDT</t>
  </si>
  <si>
    <t>Rosel Schulz</t>
  </si>
  <si>
    <t>Rosel</t>
  </si>
  <si>
    <t>Schulz</t>
  </si>
  <si>
    <t>Roy Jongeling</t>
  </si>
  <si>
    <t>Roy</t>
  </si>
  <si>
    <t>Jongeling</t>
  </si>
  <si>
    <t>Rudi Rhode</t>
  </si>
  <si>
    <t>Rudi</t>
  </si>
  <si>
    <t>Rhode</t>
  </si>
  <si>
    <t>Rudi Rhode produzierte seit 1983 zahlreiche Soloprogramme. In Zusammenarbeit mit Dietmar Schönherr und Javier Alonso sowie mit dem Theater "Nahua" stellte er sich besonders Themen der "Dritten Welt". Seine Synthese aus Tanz, Tanztheater, Pantomime und Maskentheater entwickelte Rhode unter dem Eindruck mehrerer Aufenthalte in Lateinamerika weiter. Rhode arbeitete als Lehrer für Bewegungstheater an der Schauspielschule von Managua und trat auf Festivals in Laterinamerika und Europa auf.</t>
  </si>
  <si>
    <t>Rudolf,zur_Lippe</t>
  </si>
  <si>
    <t>Rudolf zur Lippe</t>
  </si>
  <si>
    <t>Rudolf</t>
  </si>
  <si>
    <t>zur Lippe</t>
  </si>
  <si>
    <t>Deutscher Philosoph, Er habilitierte bei Theodor W. Adorno zur Geschichte des Leibes in der Moderne, er lehrte u.a. in Frankfurt a. M. Philosophie und Soziologie als Professor für Kulturtheorie und in Oldenburg als Inhaber des Lehrstuhls für Ästhetik.</t>
  </si>
  <si>
    <t>http://www.philosophie.uni-oldenburg.de/mitglieder/zurLippe.html</t>
  </si>
  <si>
    <t>1937-00-00</t>
  </si>
  <si>
    <t>Ruediger,Philipp</t>
  </si>
  <si>
    <t>Rüdiger Philipp</t>
  </si>
  <si>
    <t>Rüdiger</t>
  </si>
  <si>
    <t>Philipp</t>
  </si>
  <si>
    <t>Ruediger,Reissig</t>
  </si>
  <si>
    <t>Rüdiger Reißig</t>
  </si>
  <si>
    <t>Reißig</t>
  </si>
  <si>
    <t>Ruth,Bartussek</t>
  </si>
  <si>
    <t>Ruth Bartussek</t>
  </si>
  <si>
    <t>Ruth</t>
  </si>
  <si>
    <t>Bartussek</t>
  </si>
  <si>
    <t>Sabine,Adler</t>
  </si>
  <si>
    <t>Sabine Adler</t>
  </si>
  <si>
    <t>Sabine</t>
  </si>
  <si>
    <t>Adler</t>
  </si>
  <si>
    <t>Sabine,Balkow</t>
  </si>
  <si>
    <t>Sabine Balkow</t>
  </si>
  <si>
    <t>Balkow</t>
  </si>
  <si>
    <t>Requisite PEDT</t>
  </si>
  <si>
    <t>CW; txt-087-001</t>
  </si>
  <si>
    <t>Sabine,Eckert</t>
  </si>
  <si>
    <t>Sabine Eckert</t>
  </si>
  <si>
    <t>Eckert</t>
  </si>
  <si>
    <t>- Ausstattungsassistenz bei "Berliner Ballonfieber"
- Ausstatterin beim PEDT</t>
  </si>
  <si>
    <t>Sabine,Lippold</t>
  </si>
  <si>
    <t>Sabine Lippold</t>
  </si>
  <si>
    <t>Lippold</t>
  </si>
  <si>
    <t>Sabine,Reifeldt</t>
  </si>
  <si>
    <t>Sabine Reinfeldt</t>
  </si>
  <si>
    <t>Reinfeldt</t>
  </si>
  <si>
    <t>Sabine von Oettingen</t>
  </si>
  <si>
    <t>von Oettingen</t>
  </si>
  <si>
    <t>Said Benyoucef</t>
  </si>
  <si>
    <t>Said</t>
  </si>
  <si>
    <t>Benyoucef</t>
  </si>
  <si>
    <r>
      <t xml:space="preserve">Regisseur, Bühnenbildner und Darsteller im Ensemble </t>
    </r>
    <r>
      <rPr>
        <i/>
        <sz val="10"/>
        <color rgb="FF000000"/>
        <rFont val="Arial"/>
        <family val="2"/>
      </rPr>
      <t>Théâtre Regional d‘Oran</t>
    </r>
  </si>
  <si>
    <t>Said,Missoum</t>
  </si>
  <si>
    <t>Said Missoum</t>
  </si>
  <si>
    <t>Missoum</t>
  </si>
  <si>
    <r>
      <t xml:space="preserve">Tonmeister im Ensemble </t>
    </r>
    <r>
      <rPr>
        <i/>
        <sz val="10"/>
        <color rgb="FF000000"/>
        <rFont val="Arial"/>
        <family val="2"/>
      </rPr>
      <t>Théâtre Regional d'Oran</t>
    </r>
  </si>
  <si>
    <t>Salem,Safir</t>
  </si>
  <si>
    <t>Salem Safir</t>
  </si>
  <si>
    <t>Salem</t>
  </si>
  <si>
    <t>Safir</t>
  </si>
  <si>
    <t>Samuel Beckett</t>
  </si>
  <si>
    <t>Samuel</t>
  </si>
  <si>
    <t>Beckett</t>
  </si>
  <si>
    <t>Sandra,Luzina</t>
  </si>
  <si>
    <t>Sandra Luzina</t>
  </si>
  <si>
    <t>Sandra</t>
  </si>
  <si>
    <t>Luzina</t>
  </si>
  <si>
    <t>Sergei_Michailowitsch,Eisenstein</t>
  </si>
  <si>
    <t>Sergei Michailowitsch Eisenstein</t>
  </si>
  <si>
    <t>Sergei Michailowitsch</t>
  </si>
  <si>
    <t>Eisenstein</t>
  </si>
  <si>
    <t>Sowjetischer Regisseur</t>
  </si>
  <si>
    <t>1898-01-22</t>
  </si>
  <si>
    <t>http://viaf.org/viaf/56609269</t>
  </si>
  <si>
    <t>http://d-nb.info/gnd/118529684</t>
  </si>
  <si>
    <t>https://www.wikidata.org/wiki/Q8003</t>
  </si>
  <si>
    <t>Shanti Oyarzabal</t>
  </si>
  <si>
    <t>Shanti</t>
  </si>
  <si>
    <t>Oyarzabal</t>
  </si>
  <si>
    <t>Siegline,Budack</t>
  </si>
  <si>
    <t>Siegline Budack</t>
  </si>
  <si>
    <t>Siegline</t>
  </si>
  <si>
    <t>Budack</t>
  </si>
  <si>
    <t>Sigrun Kirstein</t>
  </si>
  <si>
    <t xml:space="preserve">Sigrun </t>
  </si>
  <si>
    <t>Kirstein</t>
  </si>
  <si>
    <t>Silke,Schreiner</t>
  </si>
  <si>
    <t>Silke Schreiner</t>
  </si>
  <si>
    <t>Silke</t>
  </si>
  <si>
    <t>Schreiner</t>
  </si>
  <si>
    <t>Simone,Bechtum</t>
  </si>
  <si>
    <t>Simone Bechtum</t>
  </si>
  <si>
    <t>Simone</t>
  </si>
  <si>
    <t>Bechtum</t>
  </si>
  <si>
    <t>Simone,Schmollack</t>
  </si>
  <si>
    <t>Simone Schmollack</t>
  </si>
  <si>
    <t>Schmollack</t>
  </si>
  <si>
    <t>Simone,von_Zglinicki</t>
  </si>
  <si>
    <t>Simone von Zglinicki</t>
  </si>
  <si>
    <t>von Zglinicki</t>
  </si>
  <si>
    <t>- Nach dem Abitur studierte Simone von Zglinicki von 1969 bis 1974 an der Theaterhochschule Leipzig und ist seit Studiumsende Mitglied des Deutschen Theaters Berlin.
- Datstellerin des Zirkusdirektors in "Berliner Ballonfieber 1803"</t>
  </si>
  <si>
    <t>-  https://de.wikipedia.org/wiki/Simone_von_Zglinicki
- CW; Flyer "Berliner Ballonfieber 1803" (txt-002-001)</t>
  </si>
  <si>
    <t>http://viaf.org/viaf/121313798</t>
  </si>
  <si>
    <t>http://d-nb.info/gnd/123612683</t>
  </si>
  <si>
    <t>https://www.wikidata.org/wiki/Q2288180</t>
  </si>
  <si>
    <t>https://www.defa-stiftung.de/defa/kuenstlerin/simone-von-zglinicki/</t>
  </si>
  <si>
    <t>Sławomir Mrożek</t>
  </si>
  <si>
    <t xml:space="preserve">Sławomir </t>
  </si>
  <si>
    <t>Mrożek</t>
  </si>
  <si>
    <t>Sophia,Ferdinand</t>
  </si>
  <si>
    <t>Sophia Ferdinand</t>
  </si>
  <si>
    <t>Sophia</t>
  </si>
  <si>
    <t>Ferdinand</t>
  </si>
  <si>
    <t>Stanislaw_Jerzy,Lec</t>
  </si>
  <si>
    <t>Stanisław Jerzy Lec</t>
  </si>
  <si>
    <t>Stanisław Jerzy</t>
  </si>
  <si>
    <t>Lec</t>
  </si>
  <si>
    <t>Polnischer Aphoristiker und Lyricer</t>
  </si>
  <si>
    <t>CW; https://de.wikiquote.org/wiki/Stanis%C5%82aw_Jerzy_Lec</t>
  </si>
  <si>
    <t>1909</t>
  </si>
  <si>
    <t>1966</t>
  </si>
  <si>
    <t>Stephan,Dreher</t>
  </si>
  <si>
    <t>Stephan Dreher</t>
  </si>
  <si>
    <t>Stephan</t>
  </si>
  <si>
    <t>Dreher</t>
  </si>
  <si>
    <t>Stephen,Findeisen</t>
  </si>
  <si>
    <t>Stephen Findeisen</t>
  </si>
  <si>
    <t xml:space="preserve">Stephen </t>
  </si>
  <si>
    <t>Findeisen</t>
  </si>
  <si>
    <t>Steven Wasson</t>
  </si>
  <si>
    <t>Steven</t>
  </si>
  <si>
    <t>Wasson</t>
  </si>
  <si>
    <t>Susanne Steffen</t>
  </si>
  <si>
    <t>Susanne</t>
  </si>
  <si>
    <t>Steffen</t>
  </si>
  <si>
    <t>Susanne Thelemann</t>
  </si>
  <si>
    <t>Thelemann</t>
  </si>
  <si>
    <t>Dramaturgin</t>
  </si>
  <si>
    <t>https://www.theaterderzeit.de/person/susanne_thelemann/</t>
  </si>
  <si>
    <t>Sylvia,Grassel</t>
  </si>
  <si>
    <t>Grassel</t>
  </si>
  <si>
    <t>Szilard,Szekely</t>
  </si>
  <si>
    <t>Szilard Szekely</t>
  </si>
  <si>
    <t>Szilard</t>
  </si>
  <si>
    <t>Szekely</t>
  </si>
  <si>
    <t>Akrobat, La Compagnia Teatro Dimitri</t>
  </si>
  <si>
    <t>Theo,Raben</t>
  </si>
  <si>
    <t>Theo Raben</t>
  </si>
  <si>
    <t>Theo</t>
  </si>
  <si>
    <t>Raben</t>
  </si>
  <si>
    <t>Thilo Wittenbecher</t>
  </si>
  <si>
    <t>Thilo</t>
  </si>
  <si>
    <t>Wittenbecher</t>
  </si>
  <si>
    <t>Thomas,Boerner</t>
  </si>
  <si>
    <t>Thomas Börner</t>
  </si>
  <si>
    <t>Thomas</t>
  </si>
  <si>
    <t>Börner</t>
  </si>
  <si>
    <t>Requisiteur, PEDT</t>
  </si>
  <si>
    <t>Thomas,Hilscher</t>
  </si>
  <si>
    <t>Thomas Hilscher</t>
  </si>
  <si>
    <t>Hilscher</t>
  </si>
  <si>
    <t>Thomas,Naumann</t>
  </si>
  <si>
    <t>Thomas Naumann</t>
  </si>
  <si>
    <t>Naumann</t>
  </si>
  <si>
    <t>Tobias,Dutschke</t>
  </si>
  <si>
    <t>Tobias Dutschke</t>
  </si>
  <si>
    <t>Tobias</t>
  </si>
  <si>
    <t>Dutschke</t>
  </si>
  <si>
    <t>http://www.schindelkilliusdutschke.de/html/de/tobias_dutschke.html</t>
  </si>
  <si>
    <t>Tut,Schlemmer</t>
  </si>
  <si>
    <t>Tut Schlemmer</t>
  </si>
  <si>
    <t>Tut</t>
  </si>
  <si>
    <t>Schlemmer</t>
  </si>
  <si>
    <t>Ulrich,Belaschk</t>
  </si>
  <si>
    <t>Ulrich Belaschk</t>
  </si>
  <si>
    <t>Ulrich</t>
  </si>
  <si>
    <t>Belaschk</t>
  </si>
  <si>
    <t>Bühnenbildassistent PEDT "Orfeus"</t>
  </si>
  <si>
    <t>Ulrich,Hoch</t>
  </si>
  <si>
    <t>Ulrich Hoch</t>
  </si>
  <si>
    <t>Hoch</t>
  </si>
  <si>
    <t>Ulrich Pietzsch</t>
  </si>
  <si>
    <t>Ulrike,Doepfer</t>
  </si>
  <si>
    <t>Ulrike Döpfer</t>
  </si>
  <si>
    <t>Ulrike</t>
  </si>
  <si>
    <t>Döpfer</t>
  </si>
  <si>
    <t>Ulrike,Koennecke</t>
  </si>
  <si>
    <t>Ulrike Koennecke</t>
  </si>
  <si>
    <t>Koennecke</t>
  </si>
  <si>
    <t>Uta,Kolbow</t>
  </si>
  <si>
    <t>Uta Kolbow</t>
  </si>
  <si>
    <t>Uta</t>
  </si>
  <si>
    <t>Kolbow</t>
  </si>
  <si>
    <t>Uta,Schulz</t>
  </si>
  <si>
    <t>Uta Schulz</t>
  </si>
  <si>
    <t>Uwe Hilprecht</t>
  </si>
  <si>
    <t>Uwe</t>
  </si>
  <si>
    <t>Hilprecht</t>
  </si>
  <si>
    <t>https://www.deutschestheater.de/ensemble/uwe_hilprecht/</t>
  </si>
  <si>
    <t>Uwe,Pahl</t>
  </si>
  <si>
    <t>Uwe Pahl</t>
  </si>
  <si>
    <t>Pahl</t>
  </si>
  <si>
    <t>Maskenbildner PEDT</t>
  </si>
  <si>
    <t>Uwe Völkner</t>
  </si>
  <si>
    <t>Völkner</t>
  </si>
  <si>
    <t>Vaclav Sramek</t>
  </si>
  <si>
    <t>Vaclav</t>
  </si>
  <si>
    <t>Sramek</t>
  </si>
  <si>
    <t>Veljo Goranow</t>
  </si>
  <si>
    <t>Veljo</t>
  </si>
  <si>
    <t>Goranow</t>
  </si>
  <si>
    <t>Vera Böhm</t>
  </si>
  <si>
    <t>Vera</t>
  </si>
  <si>
    <t>Vladimir,Beljanin</t>
  </si>
  <si>
    <t>Vladimir Beljanin</t>
  </si>
  <si>
    <t>Vladimir</t>
  </si>
  <si>
    <t>Beljanin</t>
  </si>
  <si>
    <t>Sowjetischer Solo-Pantomime, der v.a. auf dem Gebiet der Pantomime arbeitet.</t>
  </si>
  <si>
    <t>Vladimir Filonow</t>
  </si>
  <si>
    <t>Filonow</t>
  </si>
  <si>
    <t>Vladimir,Gamza</t>
  </si>
  <si>
    <t>Vladimír Gamza</t>
  </si>
  <si>
    <t>Vladimír</t>
  </si>
  <si>
    <t>Gamza</t>
  </si>
  <si>
    <t>Tschechischer Theaterschaffender, Regisseur, Schauspieler und Übersetzer, Bühnenbildner und Kostümbilder</t>
  </si>
  <si>
    <t>CW; txt-010-002 und https://cs.wikipedia.org/wiki/Vladim%C3%ADr_Gamza</t>
  </si>
  <si>
    <t>http://viaf.org/viaf/83714987</t>
  </si>
  <si>
    <t>https://www.wikidata.org/wiki/Q11904463</t>
  </si>
  <si>
    <t>Vladimir,Hauser</t>
  </si>
  <si>
    <t>Vladimír Hauser</t>
  </si>
  <si>
    <t>Hauser</t>
  </si>
  <si>
    <t>Vladislav,Vanak</t>
  </si>
  <si>
    <t>Vladislav Vanák</t>
  </si>
  <si>
    <t>Vladislav</t>
  </si>
  <si>
    <t>Vanák</t>
  </si>
  <si>
    <t>Vlastim,Bartos</t>
  </si>
  <si>
    <t>Vlastim Bartoš</t>
  </si>
  <si>
    <t>Vlastim</t>
  </si>
  <si>
    <t>Bartoš</t>
  </si>
  <si>
    <t>Volker,Braun</t>
  </si>
  <si>
    <t>Volker Braun</t>
  </si>
  <si>
    <t>Volker</t>
  </si>
  <si>
    <t>Braun</t>
  </si>
  <si>
    <t>Deutscher Schriftsteller und Dramatiker</t>
  </si>
  <si>
    <t>CW; https://de.wikipedia.org/wiki/Volker_Braun</t>
  </si>
  <si>
    <t>http://viaf.org/viaf/90062697</t>
  </si>
  <si>
    <t>http://d-nb.info/gnd/118514644</t>
  </si>
  <si>
    <t>https://www.wikidata.org/wiki/Q643904</t>
  </si>
  <si>
    <t>Volker Pfueller</t>
  </si>
  <si>
    <t>Pfueller</t>
  </si>
  <si>
    <t>Volkhard Kühl</t>
  </si>
  <si>
    <t xml:space="preserve">Volkhard </t>
  </si>
  <si>
    <t>Kühl</t>
  </si>
  <si>
    <t>Volkmar Otte</t>
  </si>
  <si>
    <t>Volkmar</t>
  </si>
  <si>
    <t>Waldemar Nowak</t>
  </si>
  <si>
    <t>Waldemar</t>
  </si>
  <si>
    <t>Nowak</t>
  </si>
  <si>
    <t>Polnischer Pantomime, der die Staatliche Zirkusschule in Julinek bei Warschau absolvierte. Er erhielt zudem eine Ballettausbildung. Er arbeitete u.a. in der Theatergruppe von Jerzy Grotowski. Ab 1982 entwickelt er Soloprogramme als Pantomime.</t>
  </si>
  <si>
    <t>Walentin Andrejew</t>
  </si>
  <si>
    <t>Walentin</t>
  </si>
  <si>
    <t>Walter Bartussek</t>
  </si>
  <si>
    <t>Österreichischer Pantomime. 1973 Beginn des Pantomimestudiums bei Rolf Scharre. 1979/80 -studienaufenthalt in London: „Mime, Mask and Movement“ bei Justin Case und am „Mime Centre London“ unter Adam Darius (technique of expressive mime). Ab 1983 intnesive Arbeit mit Pierre Byland (Clownerie). 1986/87 Arbeit mit Daniel Stein (mime corporel). Drei Soloprogramme: „Gewicht mit Ein“; „Don Quichote/Eric Satie“ und „Plastomania“. Ausgedehnte Gastspielreisen in Europa, Asien und Nordamerika. Seminartätigkeit und Lehraufträge (Universität Graz und Salzburg). Initiative und künstlerische Leitung des ersten internationalen Festivals „New Mimes in Austria“ 1986 und „Direkt bewegt“ (Festival für Bewegungstheater, Wiener Festwochen 1988).</t>
  </si>
  <si>
    <t>CW; txt-077-001</t>
  </si>
  <si>
    <t>http://viaf.org/viaf/57498086</t>
  </si>
  <si>
    <t>http://d-nb.info/gnd/122539400</t>
  </si>
  <si>
    <t>https://www.wikidata.org/wiki/Q2546046</t>
  </si>
  <si>
    <t>http://www.bartussek.info/</t>
  </si>
  <si>
    <t>Walter,Siegfried</t>
  </si>
  <si>
    <t>Walter Siegfried</t>
  </si>
  <si>
    <t xml:space="preserve">1949 geboren in Zofingen. Jugend und Studium in der Schweiz. 1977 Promotion an der Universität Zürich in der Fächerkombination Psychologie, Kunstgeschichte und Philosophie. Danach Lehraufträge über Wahrnehmung und Tanz an mehreren Universitäten und Akademien. Ab 1982 Forschungsarbeit (MPIV, Seewiesen) über: Aesthetik als Verhalten - am Modell des menschlichen Tanzes - publiziert in: Beauty and the Brain. Birkhäuser, Basel, Boston, Berlin 1988.
Seit 1986 Kunstprojekte und Performances. 1986-2005 kontinuierliche Lehrtätigkeiten an der Akademie der Bildenden Künste München und an der Hochschule für Gestaltung und Kunst in Zürich.
Siegfrieds Arbeiten wurden gefördert und ausgezeichnet vom Schweizerischen Nationalfonds und Pro Helvetia, vom Siemens Kulturprogramm und von der der Landeshauptstadt München, sowie von Philip Morris und dem Aargauer Kuratorium. </t>
  </si>
  <si>
    <t>http://www.ariarium.de/bio.html</t>
  </si>
  <si>
    <t>1949-00-00</t>
  </si>
  <si>
    <t xml:space="preserve">http://d-nb.info/gnd/119100878 </t>
  </si>
  <si>
    <t>https://www.wikidata.org/wiki/Q19004327</t>
  </si>
  <si>
    <t>http://www.ariarium.de/</t>
  </si>
  <si>
    <t>Walter Werzowa</t>
  </si>
  <si>
    <t>Werzowa</t>
  </si>
  <si>
    <t>Werner,Becker</t>
  </si>
  <si>
    <t>Werner Becker</t>
  </si>
  <si>
    <t>Werner</t>
  </si>
  <si>
    <t>Becker</t>
  </si>
  <si>
    <t>Leitung bei der Herstellung der Dekoration in den Werkstätten der Staatstheater</t>
  </si>
  <si>
    <t>CW; txt-002-001; txt-004-001</t>
  </si>
  <si>
    <t>Werner,Keller</t>
  </si>
  <si>
    <t>Werner Keller</t>
  </si>
  <si>
    <t>Keller</t>
  </si>
  <si>
    <t>Technischer Leiter u.a. bei "Berliner Ballonfieber 1803", PEDT</t>
  </si>
  <si>
    <t>Werner,Lange</t>
  </si>
  <si>
    <t>Werner Lange</t>
  </si>
  <si>
    <t>Lange</t>
  </si>
  <si>
    <t xml:space="preserve">Requisiteur </t>
  </si>
  <si>
    <t>Wiktor Wladimirowitsch Charitonow</t>
  </si>
  <si>
    <t>Wiktor Wladimirowitsch</t>
  </si>
  <si>
    <t>Charitonow</t>
  </si>
  <si>
    <t>Sowjetischer / Russischer Schauspieler, Regisseur und Professor.</t>
  </si>
  <si>
    <t>1937-04-25</t>
  </si>
  <si>
    <t>2015-11-08</t>
  </si>
  <si>
    <t>Wilhelm,Grimm</t>
  </si>
  <si>
    <t>Wilhelm Grimm</t>
  </si>
  <si>
    <t>Wilhelm</t>
  </si>
  <si>
    <t>William Heyltjes</t>
  </si>
  <si>
    <t>William</t>
  </si>
  <si>
    <t>Heyltjes</t>
  </si>
  <si>
    <t>William,Shakespeare</t>
  </si>
  <si>
    <t>William Shakespeare</t>
  </si>
  <si>
    <t>Shakespeare</t>
  </si>
  <si>
    <t>Englischer Dramatiker, Lyriker und Schauspieler</t>
  </si>
  <si>
    <t>http://viaf.org/viaf/96994048</t>
  </si>
  <si>
    <t>http://d-nb.info/gnd/118613723</t>
  </si>
  <si>
    <t>https://www.wikidata.org/wiki/Q692</t>
  </si>
  <si>
    <t>Winfried,Wagner</t>
  </si>
  <si>
    <t>Winfred Wagner</t>
  </si>
  <si>
    <t>Winfred</t>
  </si>
  <si>
    <t>Wagner</t>
  </si>
  <si>
    <t>Wolfgang Leber</t>
  </si>
  <si>
    <t>Wolfgang</t>
  </si>
  <si>
    <t>Leber</t>
  </si>
  <si>
    <t>Wolfgang,Paulke</t>
  </si>
  <si>
    <t>Wolfgang Paulke</t>
  </si>
  <si>
    <t>Paulke</t>
  </si>
  <si>
    <t>Wolfgang,Ritter</t>
  </si>
  <si>
    <t>Wolfgang Ritter</t>
  </si>
  <si>
    <t>Tonmeister am DT</t>
  </si>
  <si>
    <t>CW; txt-0012-001</t>
  </si>
  <si>
    <t>https://www.deutschestheater.de/ensemble/leitung-und-mitarbeiter/</t>
  </si>
  <si>
    <t>Wolfgang Utzt</t>
  </si>
  <si>
    <t>Utzt</t>
  </si>
  <si>
    <t>Maskenbildner beim PEDT</t>
  </si>
  <si>
    <t>CW; u.a. Flyer "Blaubart" txt-1-2
- https://de.wikipedia.org/wiki/Wolfgang_Utzt</t>
  </si>
  <si>
    <t>http://viaf.org/viaf/146182638</t>
  </si>
  <si>
    <t>http://d-nb.info/gnd/142282162</t>
  </si>
  <si>
    <t>https://www.wikidata.org/wiki/Q1551326</t>
  </si>
  <si>
    <t>Wolfgang Amadeus Mozart</t>
  </si>
  <si>
    <t>Wolfgang Amadeus</t>
  </si>
  <si>
    <t>Mozart</t>
  </si>
  <si>
    <t>Wolfhard Theile</t>
  </si>
  <si>
    <t>Wolfhard</t>
  </si>
  <si>
    <t>Theile</t>
  </si>
  <si>
    <t>Wolfram Schmidt</t>
  </si>
  <si>
    <t xml:space="preserve">Schmidt </t>
  </si>
  <si>
    <t>Fotograf/ Bildjournalist</t>
  </si>
  <si>
    <t>CW; img-529</t>
  </si>
  <si>
    <t>Wsevolod_Emiljewitsch,Meyerhold</t>
  </si>
  <si>
    <t>Wsevolod Emiljewitsch Meyerhold</t>
  </si>
  <si>
    <t>Wsevolod Emiljewitsch</t>
  </si>
  <si>
    <t>Russischer Regisseur und Schauspieler. Entwickler einer radikal antirealistischen Bühnenkunst</t>
  </si>
  <si>
    <t>CW; https://de.wikipedia.org/wiki/Wsewolod_Emiljewitsch_Meyerhold</t>
  </si>
  <si>
    <t>1874-01-09</t>
  </si>
  <si>
    <t>http://viaf.org/viaf/71394940</t>
  </si>
  <si>
    <t>http://d-nb.info/gnd/118641050</t>
  </si>
  <si>
    <t>https://www.wikidata.org/wiki/Q165721</t>
  </si>
  <si>
    <t>Xanti,Schawinsky</t>
  </si>
  <si>
    <t>Xanti Schawinsky</t>
  </si>
  <si>
    <t>Xanti</t>
  </si>
  <si>
    <t>Schawinsky</t>
  </si>
  <si>
    <t>Yoshi Oida</t>
  </si>
  <si>
    <t xml:space="preserve">Yoshi </t>
  </si>
  <si>
    <t>Oida</t>
  </si>
  <si>
    <t>Yurgen,Schoora</t>
  </si>
  <si>
    <t>Yurgen Schoora</t>
  </si>
  <si>
    <t>Yurgen</t>
  </si>
  <si>
    <t>Schoora</t>
  </si>
  <si>
    <t>Yves Kerboul</t>
  </si>
  <si>
    <t>Yves</t>
  </si>
  <si>
    <t>Kerboul</t>
  </si>
  <si>
    <r>
      <t xml:space="preserve">Regisseur beim </t>
    </r>
    <r>
      <rPr>
        <i/>
        <sz val="10"/>
        <color rgb="FF000000"/>
        <rFont val="Arial"/>
        <family val="2"/>
      </rPr>
      <t>Théâtre de la Mie de Pain</t>
    </r>
  </si>
  <si>
    <t>Zdenek,Fintes</t>
  </si>
  <si>
    <t>Zdenèk Fintes</t>
  </si>
  <si>
    <t>Zdenèk</t>
  </si>
  <si>
    <t>Fintes</t>
  </si>
  <si>
    <t>Musiker, "Gräfin Genowefa"</t>
  </si>
  <si>
    <t>Zdenek,Pospisil</t>
  </si>
  <si>
    <t>Zdenèk Pospiŝil</t>
  </si>
  <si>
    <t xml:space="preserve">Zdenèk </t>
  </si>
  <si>
    <t>Pospiŝil</t>
  </si>
  <si>
    <t>Gründungsmitglied des Theaters an der Schnur in Brünn</t>
  </si>
  <si>
    <t>Zitek</t>
  </si>
  <si>
    <t xml:space="preserve">Zítek </t>
  </si>
  <si>
    <t>Zítek</t>
  </si>
  <si>
    <t xml:space="preserve">Tschechischer Regisseur </t>
  </si>
  <si>
    <t>Bernd Friedel</t>
  </si>
  <si>
    <t>Thomas,Mann</t>
  </si>
  <si>
    <t>Thomas Mann</t>
  </si>
  <si>
    <t>Peter_Klaus,Eckert</t>
  </si>
  <si>
    <t>Peter Klaus Eckert</t>
  </si>
  <si>
    <t>Peter Klaus</t>
  </si>
  <si>
    <t>R. Kazimirski</t>
  </si>
  <si>
    <t>R.</t>
  </si>
  <si>
    <t>Kazimirski</t>
  </si>
  <si>
    <t>Martin,Jessel</t>
  </si>
  <si>
    <t>Martin Jessel</t>
  </si>
  <si>
    <t>Jessel</t>
  </si>
  <si>
    <t>Darsteller des Pantomimentheater vom Prenzlauer Berg (vorher auch Studio 61) unter der Leitung von Eberhard Kube.</t>
  </si>
  <si>
    <t>Gisela Funke</t>
  </si>
  <si>
    <t>Funke</t>
  </si>
  <si>
    <t>Helga,de_Wroblewsky</t>
  </si>
  <si>
    <t>Helga de Wroblewsky</t>
  </si>
  <si>
    <t>Bonitz</t>
  </si>
  <si>
    <t>Karlheinz Mund</t>
  </si>
  <si>
    <t>Karlheinz</t>
  </si>
  <si>
    <t>Mund</t>
  </si>
  <si>
    <t>Regisseur des DEFA-Films "Faxenmacher" über die ersten Fahrten des Pantomimentheater vom Prenzlauer Berg mit seinem Theaterwagen.</t>
  </si>
  <si>
    <t>Kamera bei der Dokumentarfilmproduktion "Faxenmacher" des DEFA-Studios für Kurzfilme.</t>
  </si>
  <si>
    <t>Rudolf,Schemmel</t>
  </si>
  <si>
    <t>Rudolf Schemmel</t>
  </si>
  <si>
    <t>Schemmel</t>
  </si>
  <si>
    <t>Gerhard Rosenfeld</t>
  </si>
  <si>
    <t>Komponist, u.a. für den DEFA-Film "Faxenmacher".</t>
  </si>
  <si>
    <t>Heinz Kahlau</t>
  </si>
  <si>
    <t>Kahlau</t>
  </si>
  <si>
    <t>Abraham Pisarek</t>
  </si>
  <si>
    <t>Abraham</t>
  </si>
  <si>
    <t>Pisarek</t>
  </si>
  <si>
    <t>Hannes Würtz</t>
  </si>
  <si>
    <t>A. Clarke</t>
  </si>
  <si>
    <t>Clarke</t>
  </si>
  <si>
    <t>R,Grosser</t>
  </si>
  <si>
    <t>R. Großer</t>
  </si>
  <si>
    <t>J,Lehmann</t>
  </si>
  <si>
    <t>J,Burmeister</t>
  </si>
  <si>
    <t>E,Berthold</t>
  </si>
  <si>
    <t>M,Schmelz</t>
  </si>
  <si>
    <t>K,Labsch</t>
  </si>
  <si>
    <t>Karl-Claus Mann</t>
  </si>
  <si>
    <t>Herbert,Lamboy</t>
  </si>
  <si>
    <t>http://ralf-herzog-radebeul.de/</t>
  </si>
  <si>
    <t>S. Göpfert</t>
  </si>
  <si>
    <t>Klaus-Dieter Schönewerk</t>
  </si>
  <si>
    <t>Gerd,Glanze</t>
  </si>
  <si>
    <t>Juergen,Just</t>
  </si>
  <si>
    <t>H. D.</t>
  </si>
  <si>
    <t>H.</t>
  </si>
  <si>
    <t>D.</t>
  </si>
  <si>
    <t>Jean_Louis,Barrault</t>
  </si>
  <si>
    <t>Jean-Louis Barrault</t>
  </si>
  <si>
    <t>Candida Foti-Le Bris</t>
  </si>
  <si>
    <t>Ernst Günther</t>
  </si>
  <si>
    <t>Nele Hertling</t>
  </si>
  <si>
    <t>Nele</t>
  </si>
  <si>
    <t>Hertling</t>
  </si>
  <si>
    <t>Matthias Rietschel</t>
  </si>
  <si>
    <t>Rietschel</t>
  </si>
  <si>
    <t>http://www.rietschel-foto.de/</t>
  </si>
  <si>
    <t>Brigitte,Heckert</t>
  </si>
  <si>
    <t>Elke,Beyer</t>
  </si>
  <si>
    <t>Harriet,Wicker</t>
  </si>
  <si>
    <t>Fabienne,Vargas</t>
  </si>
  <si>
    <t>Josef Michael Kreutzer</t>
  </si>
  <si>
    <t>Josef Michael</t>
  </si>
  <si>
    <t>Kreutzer</t>
  </si>
  <si>
    <t>Bekannt als Pantomime Jomi.</t>
  </si>
  <si>
    <t>1952-00-00</t>
  </si>
  <si>
    <t>http://www.pantomime-jomi.de/index.html</t>
  </si>
  <si>
    <t>Daniel,Hammer</t>
  </si>
  <si>
    <t>Christian,Junker</t>
  </si>
  <si>
    <t>Mario,Plath</t>
  </si>
  <si>
    <t>Maria,Suschke</t>
  </si>
  <si>
    <t>Hartmut,Wilhelm</t>
  </si>
  <si>
    <t>Holger,Hoestge</t>
  </si>
  <si>
    <t>Evelyn,Wittmann</t>
  </si>
  <si>
    <t>Juergen,Luchmann</t>
  </si>
  <si>
    <t>Jürgen Luchmann</t>
  </si>
  <si>
    <t>Klaus,Friedmann</t>
  </si>
  <si>
    <t>Stefan,Kurella</t>
  </si>
  <si>
    <t>Clemens,de_Wroblewsky</t>
  </si>
  <si>
    <t>Christian,Beyer</t>
  </si>
  <si>
    <t>Klaus-Peter Groß</t>
  </si>
  <si>
    <t>Frank,Fengel</t>
  </si>
  <si>
    <t>Wolf,Wulf</t>
  </si>
  <si>
    <t>Hans,Mortan</t>
  </si>
  <si>
    <t>Tristan,von_Luehmann</t>
  </si>
  <si>
    <t>Tristan von Lühmann</t>
  </si>
  <si>
    <t>Michael,Poetzsch</t>
  </si>
  <si>
    <t>Michael Pötzsch</t>
  </si>
  <si>
    <t>Wolfgang,Schoenfeldt</t>
  </si>
  <si>
    <t>Wolfgang Schönfeldt</t>
  </si>
  <si>
    <t>Bernd,Staudenmeier</t>
  </si>
  <si>
    <t>Isi,Marx</t>
  </si>
  <si>
    <t>Eva Maria Rose</t>
  </si>
  <si>
    <t>Angelika,Thom</t>
  </si>
  <si>
    <t>Frank,Liedloff</t>
  </si>
  <si>
    <t>Horst,Kiaulehn</t>
  </si>
  <si>
    <t>Doris,Winkler</t>
  </si>
  <si>
    <t>Jochen,Huschenbett</t>
  </si>
  <si>
    <t>Ingrid,Schernikau</t>
  </si>
  <si>
    <t>Gruppe Identifier / geeinigte Schreibweise</t>
  </si>
  <si>
    <t>präferierter Name</t>
  </si>
  <si>
    <t>weitere Namen</t>
  </si>
  <si>
    <t>Quelle Beschreibung</t>
  </si>
  <si>
    <t>ist Vorgänger von</t>
  </si>
  <si>
    <t>ist Nachfolger von</t>
  </si>
  <si>
    <t>ist ansässig Stadt</t>
  </si>
  <si>
    <t>ist ansässig Land</t>
  </si>
  <si>
    <t>ist ansässig Haus</t>
  </si>
  <si>
    <t>WIKIDATA URI</t>
  </si>
  <si>
    <t>GND URI</t>
  </si>
  <si>
    <t>Webadresse</t>
  </si>
  <si>
    <t>G_Theater Oklahoma</t>
  </si>
  <si>
    <t>1997 von dem Regisseur Christian von Treskow gegründete freie Theatergruppe in Berlin.</t>
  </si>
  <si>
    <t>4 Litres 12</t>
  </si>
  <si>
    <t>Die Gruppe wurde 1972 von dem französischen Schauspieler Michael Massé gegründet. In Nancy ansässig, produzierte "4 Litres 12" neun große Projekte, mit denen die Gruppe in zahlreichen Ländern Europas gastierte. Die Gruppe mit ihrem seit Anbeginn festen Schauspielteam arbeitet vor allem nach literarischen Vorlagen europäischer Autoren, gelegentlich auch nach eigenen Themen. Der von "4 Litres 12" erarbeitete eigene Theaterstil hat sich in den letzten Jahren neuen Kooperationsformen, insbesondere dem Film und dem Video geöffnet.</t>
  </si>
  <si>
    <t>Programmheft Woche des Gestischen Theater 1990</t>
  </si>
  <si>
    <t>Nancy</t>
  </si>
  <si>
    <t>Actor's Theatre Laboratorium</t>
  </si>
  <si>
    <t>Unter der Leitung von Richard Nieoczym arbeitet das "Actor's Theatre Laboratorium" seit Jahren sehr erfolgreich an der Entwicklung eines auf Totalität und Universalität orientierten Theaterkonzeptes. In seinem expressiven Stil setzt dieses Konzept vor allem auf die Einheit von Stimme und Körper des Schauspielers, auf die Produktive Aufhebung des traditionellen gegensatzes von Emotionalität und Intellektualität auf dem Theater.</t>
  </si>
  <si>
    <t>Alfred &amp; Spol</t>
  </si>
  <si>
    <t>Das Mimentheater "Alfred &amp; Spol" wurde von Ctibor Turba, einem der führenden Schauspieler und Pantomimen der CSFR gegründet. Turba studierte an der Philosophischen Fakultät Prag und an der Schule Jacques Lecoq in Paris. Hier fand auch die jahrelange produktive Zusammenarbeit mit dem französischen Mimen Pierre Byland ihren Ausgangspunk. Turba arbeitete bei der "Laterna Magica" Prag, gründete 1966 die "Alfred Jasny Pantomimen" und 1974 den "Cirkus Alfred". Er ist Autor und Regisseur zahlreicher international erfolgreicher Produktionen.</t>
  </si>
  <si>
    <t>Amateurstudio</t>
  </si>
  <si>
    <t>Gehört zum PE DT</t>
  </si>
  <si>
    <t>Antagon-Theater</t>
  </si>
  <si>
    <t>G_Berliner_Improvisations_Trio</t>
  </si>
  <si>
    <t>Berliner Improvisations-Trio</t>
  </si>
  <si>
    <t>G_Bruenner_Staatstheater</t>
  </si>
  <si>
    <t>Brünner Staatstheater</t>
  </si>
  <si>
    <t>G_Compagnie_Patrice_Bigel</t>
  </si>
  <si>
    <t>Compagnie Patrice Bigel</t>
  </si>
  <si>
    <t>Pantomime-Ensemble des Deutschen Theaters</t>
  </si>
  <si>
    <t>1968 als "Pantomimenbühne Berlin" von Volkmar Otte mit Amateurpantomimen gegründet. Erste Inszenierungen: "Gitterhemden" und "Bumerang". 1974 Einzug ins DT und sodann Professionalisierung des Ensembles. Erste Inszenierung "Zwischen Tür und Angel". Leitung Peter Baumgart.
Häufig Adaptionen bekannter Stoffe der Weltliteratur sowie "Kammer-Pantomime"
Seit 1975 bildet das DT-Pantomimen-Ensemble mit seinen Aufführungen in den Kammerspielen des Deutschen Theaters eine Attraktion in der Berliner Theaterlandschaft. Es entwickelte eine eigenwillige, international kaum vergleichbare Form modernen körpersprachlichen Theaters, am ehesten als schauspielorientiertes Pantomimentheater zu bezeichnen, in dem zwar eine umfassende Körpersprache dominiert, aber alle Mittel und Ausdrucksmöglichkeiten zeitgemäßen Theaters integriert sind. Charakteristisch für das Ensemble ist, daß seine großen pantomimischen Inszenierungen Adaptionen bekannter Stoffe der Weltliteratur sind, die für ein theatralisches Spiel jenseits des Literarischen bearbeitet und aus heutiger Sicht gedeutet werden, so die unter der Regie von Burkhart Seidemann entstandenen Inszenierungen BLAUBART, HÖLLENFAHRT DES DOKTOR FAUST, ORFEUS und HANSWURST. 
Daneben entstanden in den letzten Jahren sogenannte Kammer-Pantomimen, Inszenierungen mit kleiner Besetzung, clowneske oder groteske Ausdrucksmittel bevorzugend, die meist in intimen Spielstätten außerhalb des Deutschen Theaters gespielt werden. Dazu gehören CLOWNONADE, MIT UND OHNE NASE – Maskenspiele, zwei Spiele für Kinder zwischen Sieben und Siebzig, sowie CAFÉ FATAL, CLOWNSFAMILY und RÖTELN IM PLÄNTERWALD. 
Gastspiele des DT-Pantomimen-Ensembles in vielen Theatern der DDR, aber auch in Ungarn, in der ČSSR, in der Sowjetunion, in Frankreich, Österreich und in der BRD führten zu einem wachsenden Interesse an der vielseitigen Arbeit des Ensembles.</t>
  </si>
  <si>
    <t>- CW
- txt-007-001</t>
  </si>
  <si>
    <t>Mimenkomödianztheater Finke-Faltz</t>
  </si>
  <si>
    <t>Pantomime-Duo bestehend aus Jens Finke und Matthias Faltz</t>
  </si>
  <si>
    <t>Griftheater</t>
  </si>
  <si>
    <t>1975 mit Absolvent*innen der Amsterdamer Mimeschule gegeründetes Bewegungstheater. Der Stil der Gruppe verbindet Mime corporel, Licht, Musik, Stimme und Elementen der Bildenden Kunst.</t>
  </si>
  <si>
    <t>G_Grupo_Laboratorio_di_Verona</t>
  </si>
  <si>
    <t>Grupo Laboratorio di Verona</t>
  </si>
  <si>
    <t>Ensemble für Nonverbales Theater aus Verona, Mitglieder: Jana Balkan, Ezio Maria Caserta, Giovanni Costa, Pino De Colle, Lorenzo Forlati, Nicoletta Vicentini (Stand 1986)</t>
  </si>
  <si>
    <t>Verona</t>
  </si>
  <si>
    <t>Himbeerbeet</t>
  </si>
  <si>
    <t>Die sowjetische Theatergruppe wurde 1984 gegründet und begann als Clown- und Pantomimengruppe. In ihrer Arbeit spielen auch Schauspielimprovisation und Sujetarbeit eine Rolle.</t>
  </si>
  <si>
    <t>Improvisational Comedy Compagnie</t>
  </si>
  <si>
    <t>Pantomimeduo bestehend aus Georgo Peugeot und Jack Millet, USA.</t>
  </si>
  <si>
    <t>Karl's Kühne Gassenschau</t>
  </si>
  <si>
    <t>Karl's kühne Gassenschau ist eine professionelle Theatergruppe mit Sitz in Zürich. Seit 1984 kreiert sie acht Produktionen, die in bisher 700 Vorstellungen auf Straßen und Plätzen in der Schweiz, der Bundesrepublik Deutschland und in Frankreich zu sehen waren. Die Akteure der Truppe erhielten ihre Ausbildung unter anderem an der Dimitri-Schule Verscio, bei Willi Colombaioni in Rom, an Schweizer Schauspielakademien; Regisseur Peter Honegger ist Absolvent der Schule von Jaqcues Lecoq, Paris.</t>
  </si>
  <si>
    <t>La Compagnie les fusains</t>
  </si>
  <si>
    <t>Pierre Byland ist Mitglied der Theaterschule von Jacques Lecoq, an der er angewandte Akrobatik und Improvisation unterrichtet. Byland spielte in verschiedenen Aufführungen von Lecoq sowie als Solist in der Compagnie Marcel Marceau. Gastkurse und Choreographien führten ihn u.a. an das Schillertheater Berlin und zum Zirkus Roncalli in Wien. Zahlreiche Produktionen erarbeitete Byland mit Ctibor Turba, Prag, und Mareike Schnitker, Paris.</t>
  </si>
  <si>
    <t>G_La_Rumeur</t>
  </si>
  <si>
    <t>La Rumeur</t>
  </si>
  <si>
    <t>Choisy-le-Roi</t>
  </si>
  <si>
    <t>http://compagnielarumeur.com/</t>
  </si>
  <si>
    <t>Le Théâtre Nu</t>
  </si>
  <si>
    <t>Ludens</t>
  </si>
  <si>
    <t>Die ungarische Gruppe "Ludens" besteht aus den beiden Pantomimen Peter Nagyivanyi und Gabor Dvorak. Sie spielen in Theatern und auf Freileichtbühnen und erarbeiten sowohl Kinderprogramme als auch Programme für Erwachsene.</t>
  </si>
  <si>
    <t>G_MAGENIA</t>
  </si>
  <si>
    <t>MAGENIA Mime-Danse-Theatre Paris</t>
  </si>
  <si>
    <t>Französisches Pantomime Ensemble, Leitung: Ella Jaroszewicz</t>
  </si>
  <si>
    <t>Mimobile</t>
  </si>
  <si>
    <t>Mimobile ist eine Pariser Mimegruppe. Die vier Akteure kommen aus Frankreich (Hugues Hollenstein), Schweiz (Maya Müller), Bundesrepublik Deutschland (Jörn Gehlker) und Holland (Paul Loomans). In ihrer Arbeit werden einfache und bizzare Formen durch Schauspiel zum Leben erweckt. Es werden daraus Phantasiebilder und Symbole, die ihre eigenen Welt erschaffen, eine Welt von der man den Eidnruck hat, ihr schon einmal begegnet zu sein. Die Technik der Gruppe umfasst sowohl die geometrische "mime corporel" von Etienne Decroux, als auch eine zum Teil von ihnen selbst entwickelte "corps acteur" und klassischen Tanz.</t>
  </si>
  <si>
    <t>Mobile</t>
  </si>
  <si>
    <t xml:space="preserve">1979 in Köln gegründetes Bewegungstheater, das mit einer Mischung aus Tanz, Akrobatik und Pantomime arbeitet. </t>
  </si>
  <si>
    <t>G_Morse_Mime</t>
  </si>
  <si>
    <t>Richard Morse Mime Theatre</t>
  </si>
  <si>
    <t>Das Richard Morse Pantomimentheater ist eine New Yorker Pantomimengruppe, die international tourt. Bekanntheit erlangte sie für ihr Engagement für schwerkranke Kinder und ihre Krankenhausarbeit.</t>
  </si>
  <si>
    <t>http://richardmorse.us/</t>
  </si>
  <si>
    <t>Musikalisches Theater des Plastischen Dramas</t>
  </si>
  <si>
    <t>Das "Musikalische Theater des Plastischen Dramas" gründete sich 1983 in der Stadt Ufa. Wie viele andere Gruppe in der UDSSR bestand es zunächst als Amateurensemble, welches sich über Jahre hinweg eine professionelle Ausbildung organisierte. Die Besonderheit des Ensembles besteht in der Zusammenarbeit von Musiker*innen und Darsteller*innen.</t>
  </si>
  <si>
    <t>Pantomime-Theater der Friedrich-Schiller-Universität Jena, in den 1960er Jahren gegründet. 1988 geleitet von Harald Seime. Inszenierte u.a. 1960 "Die 7 Schwaben".</t>
  </si>
  <si>
    <t>TN; Programmheft Woche des Gestischen Theaters 1988;http://www.seime.com/chronik.html</t>
  </si>
  <si>
    <t>Staatliches Pantomimentheater der Georgischen SSR</t>
  </si>
  <si>
    <t>Tblissi</t>
  </si>
  <si>
    <t>Paradogs</t>
  </si>
  <si>
    <t>Das Bewegungstheater "Paradogs" wurde 1987 von dem Berner Solisten, Bewegungsdozenten und Choreographen Christian Mattis gegründet. Die Spieler/innenverfügen über eine professionelle Ausbildung im Bereich Theater, Tanz, Artistik; Mattis selbst lernte drei jahre bei Étienne Decroux in Paris, zwei weitere an der "École Nationale du Cirque"; er gilt als einer der interessantesten Autor_Regisseure des modernen Schweizer Bewegungstheaters.</t>
  </si>
  <si>
    <t>Prospekt</t>
  </si>
  <si>
    <t>Mimen-Theater aus Tscheljabinsk (UDSSR). Der Stil der Gruppe entstand aus der Auseinandersetzung mit der klassischen Pantomime, Straßentheater und Clownerie. Neben eigenen Szenarien arbeitet das der Regisseur Vladimir Filonow auch mit klassischen Texten, u.a. von Shakespeare, Daniil Charms und Maxim Gorki.</t>
  </si>
  <si>
    <t>Pantomimen-Theater vom Prenzlauer Berg</t>
  </si>
  <si>
    <t>G_Pantomimenstudio_Berlin;G_Studio_61</t>
  </si>
  <si>
    <t>Programmheft Woche des Gestischen Theaters 1986 und 1988.</t>
  </si>
  <si>
    <t>G_Speedy Banana</t>
  </si>
  <si>
    <t>Speedy Banana</t>
  </si>
  <si>
    <t>G_studio_gold_egg</t>
  </si>
  <si>
    <t>studio gold egg</t>
  </si>
  <si>
    <t>Studio Pantomime Theater</t>
  </si>
  <si>
    <t>G_The_Birmingham_Rep</t>
  </si>
  <si>
    <t>The Birmingham Rep</t>
  </si>
  <si>
    <t>https://www.birmingham-rep.co.uk/</t>
  </si>
  <si>
    <t>G_The_Snarling_Beasties</t>
  </si>
  <si>
    <t>The Snarling Beasties</t>
  </si>
  <si>
    <t xml:space="preserve">The Snarling Beasties war eine australische Theatergruppe, die in Australien und Großbritannien auftrat.
Snarling Beasties wurde 1986 von Debbie Isitt und Mark Kilmurry gegründet. Isitt war die Autorin und Regisseurin. Die Gruppe gewann den "Time Out"-Theaterpreis, den "Perrier Pick of the Fringe" Preis dreimal und den "Independent Theatre Award".
Die Snarling Beasties wurden 1996 aufgelöst. 
Der Stil von "The Snarling Beasties" kombiniert die Elemente der Performance in strengen, direkten Szenen, mit einer Expressivität, wie man sie aus klassischen US-amerikanischen Filmen kennt.
</t>
  </si>
  <si>
    <t>TN; https://en.wikipedia.org/wiki/Snarling_Beasties [Zuletzt abgerufen am 04.03.2019]; Programmeft Woche des Gestischen Theaters 1990</t>
  </si>
  <si>
    <t>Theater Gans an der Schnur</t>
  </si>
  <si>
    <t>Divadlo Husa na provázku</t>
  </si>
  <si>
    <t xml:space="preserve">Das Theater an der Schnur in Brünn wurde in den 1960er Jahren von Absolventen der Theaterakademie JAMU, Zdenèk Pospiŝil, Peter Scherhaufer und Eva Tálská gegründet, mit der Intension, eine Bühne für erste Erfahrungen in der Theaterpraxis einer jungen Künstlergeneration zu schaffen. Der Name ist zurückzuführen auf das Buch der Theater- und Filmlibretti von J. Machen „Eine Gans an der Schnur“. Ab 1.12.1967 hatte es seinen Sitz im Brünner Künstlerhaus und ab 1.1.1972 erlangte es den Status eines professionellen Theaters. Das Theater ist als offene Gruppe organisiert und wendet sich in seinem künstlerischen Schaffen an das jugendliche Publikum. </t>
  </si>
  <si>
    <t>Brünner Künstlerhaus</t>
  </si>
  <si>
    <t>https://www.provazek.cz/en</t>
  </si>
  <si>
    <t>Theater König Alfons</t>
  </si>
  <si>
    <t>Théâtre à Louer</t>
  </si>
  <si>
    <t>Berliner Pantomimentheater</t>
  </si>
  <si>
    <t>G_Clowns_of_Macloma</t>
  </si>
  <si>
    <t>Clowns of Macloma</t>
  </si>
  <si>
    <t>Compagnia Teatro Dimitri</t>
  </si>
  <si>
    <t>Compagnie Amiel</t>
  </si>
  <si>
    <t>Le_Havre</t>
  </si>
  <si>
    <t>Compagnie Sládek</t>
  </si>
  <si>
    <t>Das Schwarze Theater Prag</t>
  </si>
  <si>
    <t>Tschecheslowakei</t>
  </si>
  <si>
    <t>G_Domino_Mime_Theatre_Group</t>
  </si>
  <si>
    <t>Domino Mime Theatre Group</t>
  </si>
  <si>
    <t>Movers</t>
  </si>
  <si>
    <t>G_Nositel_Radu_Prace</t>
  </si>
  <si>
    <t>Nositel řádu práce</t>
  </si>
  <si>
    <t>G_Pantomimenschule_Barcelona</t>
  </si>
  <si>
    <t>Pantomimenschule Argentinien</t>
  </si>
  <si>
    <t>G_Poetisches_Theater</t>
  </si>
  <si>
    <t>Poetisches Theater "Louis Fürnberg" der KMU Leipzig</t>
  </si>
  <si>
    <t>Amateurtheater an der Karl-Marx-Universität Leipzig, gegründet 1949 bestand es unter verschiedenen Namen und wechselnder Besetzung.</t>
  </si>
  <si>
    <t>Leipzig</t>
  </si>
  <si>
    <t>G_Polnisches_Patnomimentheater</t>
  </si>
  <si>
    <t>Polnisches Pantomimentheater</t>
  </si>
  <si>
    <t>1956 gegründetes staatliches Pantomimentheater in Wroclaw</t>
  </si>
  <si>
    <t>Wroclaw</t>
  </si>
  <si>
    <t>Polen</t>
  </si>
  <si>
    <t>G_Stani_Divadlo_Brno</t>
  </si>
  <si>
    <t>Státní Divadlo Brno</t>
  </si>
  <si>
    <t>Pantomimen-Studio-61</t>
  </si>
  <si>
    <t>Studio Dům</t>
  </si>
  <si>
    <t>Studio Pantomima des Dramatischen Theater "Träne und Lachen" , Szene Walentin Andrejew</t>
  </si>
  <si>
    <t>Студио Пантомима</t>
  </si>
  <si>
    <t>1984 von Christian Mattis gegründet. Die Schweizer Gruppe erarbeitete die Produktionen "Klettomanie" (1987) und "Sac!" (1989).</t>
  </si>
  <si>
    <t>TN;http://tls.theaterwissenschaft.ch/wiki/Christian_Mattis</t>
  </si>
  <si>
    <t>Theater am Geländer</t>
  </si>
  <si>
    <t>1958 gegründetes Pantomimentheater in der Tschechoslowakei</t>
  </si>
  <si>
    <t>G_Theater_Kefka</t>
  </si>
  <si>
    <t>Theater Kefka</t>
  </si>
  <si>
    <t>Pantomimeensemble um den tschechoslowakischen Pantomimen Milan Sládek.</t>
  </si>
  <si>
    <t>Theatre de l'Ange fou</t>
  </si>
  <si>
    <t>Das Theatre de l'Ange Fou und die International School of Corporal Mime (ehemals Ecole de Mime Corporel Dramatique) wurden 1984 in Paris von Steven Wasson und Corinne Soum, den letzten Assistenten von Etienne Decroux, gegründet. Nach dem Umzug nach London im Jahr 1995 sind die Schule und das Unternehmen heute mit dem The White Church Theatre Project fest in den USA angesiedelt.
Das Training widmet sich der Entwicklung der Technik, dem Ausbau des Repertoires und der Dramaturgie der körperlichen Pantomime und bietet eine breite Palette von professionellen Trainingsprogrammen.
Das Ensemble tourte durch Europa, Russland, die Vereinigten Staaten, Kanada, Brasilien, Mexiko und den Nahen Osten. Das Theatre de l'Ange Fou hat über 20 Produktionen erarbeitet, die von Duetten bis hin zu großen Ensemblewerken reichen
Eindrücke des Geistes, die Absurdität des Lebens und die daraus resultierenden Fragen sind eine ständige Quelle der Inspiration sowohl für die Regisseure als auch für die Schauspieler. Auf der Grundlage von mime corporel als Grundlage Arbeit nimmt die dramaturgische Konstruktion der Produktionen vom Theatre de l'Ange four die Form einer Reise an, auf der die Charaktere unterschiedliche Landschaften und Lebenszeiten durchqueren, einige real, andere imaginär.
Corinne Soum und Steven Wasson arbeiten zudem an der Rekonstruktion und Aufführungen der Arbeiten Etinne Decrouxs.</t>
  </si>
  <si>
    <t>TN; http://www.angefou.co.uk/aboutus.html</t>
  </si>
  <si>
    <t>Spring_Green</t>
  </si>
  <si>
    <t>http://www.angefou.co.uk/index.html</t>
  </si>
  <si>
    <t>Théâtre de la Mie de Pain</t>
  </si>
  <si>
    <t>Das Théâtre de la Mie de Pain, wörtlich als BROTKRUMENTHEATER zu übersetzten, zählt zu den bekanntesten und unkonventionellsten Ensembles der gegenwärtigen französischen Theaterszene. Alle Mitglieder der Truppe erhielten ihre Ausbildung an der berühmten Theaterschule Charles Dullin in Paris, aus der schon Etienne Decroux und Marcel Marceau hervorgingen. 1978 schlossen sie sich unter Leitung von Yves Kerboul zu einer Gruppe zusammen, mit dem Ziel, Theater ohne Text zu machen. Diese Kontinuität und Gemeinsamkeit in Ausbildung und künstlerischer Arbeit prägt den homogenen Stil aller Produktionen des Théâtre de la Mie de Pain, stets auf der Basis von ausgedehnten Improvisationen über einfache Situationen entwickelt werden.</t>
  </si>
  <si>
    <t>Théâtre Regional d'Oran</t>
  </si>
  <si>
    <t>Mit seiner ersten Schöpfung vor etwa dreißig Jahren durchbrach das Avant-Theater bereits die bestehenden Konventionen in der Formensprache des Theaters in Algerien. In der Wahl der Themen wurden die Schauspieler von der Suche nach einer tieferen Wahrheit erfüllt. Diese Versuche wurden stark von den Problemen der Kolonialzeit in den 50er Jahren überschattet. Aber es ging darum, den kulturellen Reichtum des algerischen Volkes zu bewahren und weiterzuentwickeln. Tradition und der Einfluß der großen Lehrmeister des europäischen Theaters, wie Stanislawski und Brecht, wurden in einer subtilen Synthese miteinander verbunden und ergeben die Spezifik des Avant-Theaters.</t>
  </si>
  <si>
    <t>Version</t>
  </si>
  <si>
    <t>Das Tscheljabinsker Mimen-Theater gründete sich 1987. Es arbeitet mit verschiedenen Kunstformen, "der Malerei, der Filmmontage, de[m] Schattentheater" und Elementen "des Zirkus".</t>
  </si>
  <si>
    <t>Projekttheater Werkhaus Moosbach</t>
  </si>
  <si>
    <t>Zinnober</t>
  </si>
  <si>
    <t>Die Gruppe "Zinnober" (DDR) begann 1982 als Puppentheater, ein Großteil der Mitglieder sind ausgebildete Puppenspieler*innen. Die Gruppe tritt international auf. (Stand 1988)</t>
  </si>
  <si>
    <t>Pantomimenbühne Berlin</t>
  </si>
  <si>
    <t>Pantomime-Ensemble Dresden</t>
  </si>
  <si>
    <t>Pantomimenstudio Berlin</t>
  </si>
  <si>
    <t>ist Institution</t>
  </si>
  <si>
    <t>präferierter Ortsname</t>
  </si>
  <si>
    <t>weitere Ortsnamen</t>
  </si>
  <si>
    <t>Adresse</t>
  </si>
  <si>
    <t>Gehört zu</t>
  </si>
  <si>
    <t>STADT</t>
  </si>
  <si>
    <t>LAND</t>
  </si>
  <si>
    <t>geo:LAT</t>
  </si>
  <si>
    <t>geo:LONG</t>
  </si>
  <si>
    <t>Wikipedia URI</t>
  </si>
  <si>
    <t>geonames URI</t>
  </si>
  <si>
    <t>Geokordinaten</t>
  </si>
  <si>
    <t>Apollosaal der Deutschen Staatsoper</t>
  </si>
  <si>
    <t>LOC_Assel</t>
  </si>
  <si>
    <t>Assel</t>
  </si>
  <si>
    <t>LOC_BABYLON</t>
  </si>
  <si>
    <t xml:space="preserve">Kino Babylon </t>
  </si>
  <si>
    <t>Belforter Straße 15, 1055 Berlin</t>
  </si>
  <si>
    <t>LOC_BrechtZentrumBerlin</t>
  </si>
  <si>
    <t>Brechtzentrum Berlin</t>
  </si>
  <si>
    <t xml:space="preserve">Dům umění </t>
  </si>
  <si>
    <t>Malinovského náměstí 2
602 00 Brno</t>
  </si>
  <si>
    <t>CHAMÄLEON</t>
  </si>
  <si>
    <t>Staatstheater der DDR</t>
  </si>
  <si>
    <t>Schumannstraße 13A, 10117 Berlin</t>
  </si>
  <si>
    <t>Deutsches Theater Berlin</t>
  </si>
  <si>
    <t>Das Ei</t>
  </si>
  <si>
    <t>Kleine Bühne im Friedrichstadtpalast</t>
  </si>
  <si>
    <t>Bötzowstraße 1-5, 1055 Berlin</t>
  </si>
  <si>
    <t>Galerie des Kreiskulturhaus Prater (nach 1989 Prater Berlin)</t>
  </si>
  <si>
    <t>Kastanienalle 100, 1058 Berlin</t>
  </si>
  <si>
    <t>Haus der jungen Talente</t>
  </si>
  <si>
    <t xml:space="preserve">Am 07.03.1954 (Gründungstag der FDJ) eröffnetes zentrales Jugendkulturzentrum für die "Berliner Jugend" im ehemaligen "Podelwilschen Palais", das mit Mitteln des Berliner Magistrats und der FDJ finanziert wurde. </t>
  </si>
  <si>
    <t>http://www.hdjt.org/geschichte/</t>
  </si>
  <si>
    <t>Klosterstraße 68, 10179 Berlin</t>
  </si>
  <si>
    <t>Hebbel-Theater Berlin</t>
  </si>
  <si>
    <t>Stresemannstraße 29, 1 Berlin 61</t>
  </si>
  <si>
    <t>LOC_Jugendclub_Erich_Franz</t>
  </si>
  <si>
    <t>Jugendclub "Erich Franz"</t>
  </si>
  <si>
    <t>Schönhauser Allee 36-39, 1058 Berlin</t>
  </si>
  <si>
    <t>Kino am Friedrichshain</t>
  </si>
  <si>
    <t>Filmtheater Friedrichshain</t>
  </si>
  <si>
    <t>Der Prater Berlin vor 1989</t>
  </si>
  <si>
    <t>Kastanienalle 7-9,  1058 Berlin</t>
  </si>
  <si>
    <t>Künstlerhaus Bethanien</t>
  </si>
  <si>
    <t>Mariannenplatz 2, 1 Berlin 36</t>
  </si>
  <si>
    <t>Künstlerhof Buch</t>
  </si>
  <si>
    <t>LOC_Kunsthof</t>
  </si>
  <si>
    <t>Kunsthof Berlin</t>
  </si>
  <si>
    <t>Oranienburger Straße 27</t>
  </si>
  <si>
    <t>LOC_Pantomimenstudio_61</t>
  </si>
  <si>
    <t>Spiel- und Arbeitsstätte der Gruppe Studio 61 unter der leitugn von Eberhard Kube</t>
  </si>
  <si>
    <t>Kreiskulturhaus Prater: Pratergarten</t>
  </si>
  <si>
    <t>Probenbühne des Berliner Ensemble</t>
  </si>
  <si>
    <t>St. Anthony's College Hall</t>
  </si>
  <si>
    <t>Schönhauser Alle 73, 1058 Berlin</t>
  </si>
  <si>
    <t>Theater 50</t>
  </si>
  <si>
    <t>Spielstätte der DDR-Pantomimengruppe "Salto Vitale"</t>
  </si>
  <si>
    <t>LOC_Theater_am_Gelaender</t>
  </si>
  <si>
    <t>Divadlo Na zábradlí</t>
  </si>
  <si>
    <t>Theater "Gans an der Schnur"</t>
  </si>
  <si>
    <t>Divadlo Husa na Provázku</t>
  </si>
  <si>
    <t>LOC_Theater_im_Palais</t>
  </si>
  <si>
    <t>Theater im Palais</t>
  </si>
  <si>
    <t>Kulturhaus im Ernst-Thälmann-Park: Theater unterm Dach</t>
  </si>
  <si>
    <t>Danziger Straße 101, 1020 Berlin</t>
  </si>
  <si>
    <t>LOC_Theaterverein_neunzehnneuzig</t>
  </si>
  <si>
    <t>Theaterverein "neunzehn-neunzig"</t>
  </si>
  <si>
    <t>Friedrichstraße 125</t>
  </si>
  <si>
    <t>Theater im Palast</t>
  </si>
  <si>
    <t>Rosa-Luxemburg-Platz, 1026 Berlin</t>
  </si>
  <si>
    <t>Kulturhaus im Ernst-Thälmann-Park: Wabe</t>
  </si>
  <si>
    <t>Zeiss-Großplanetarium Berlin</t>
  </si>
  <si>
    <t>LOC_centre_Action_Culturelle_Saint_Quentin_en_Yvelines</t>
  </si>
  <si>
    <t>Centre d'Action Culturelle de Saint-Quentin-en-Yvelines</t>
  </si>
  <si>
    <t>LOC_Griftheater</t>
  </si>
  <si>
    <t>Plantage Kerklan 61, 1018 CX Amsterdam</t>
  </si>
  <si>
    <t>LOC_Beeldenstorm</t>
  </si>
  <si>
    <t>Beeldenstorm</t>
  </si>
  <si>
    <t>Mauritskade 28, 1092 AA Amsterdam</t>
  </si>
  <si>
    <t>The Performance Space</t>
  </si>
  <si>
    <t>FRASCATI</t>
  </si>
  <si>
    <t>Alexanderplatz</t>
  </si>
  <si>
    <t>Hof des Studios des Pantomimentheater vom Prenzlauer Berg</t>
  </si>
  <si>
    <t>Schönhauser Allee 73, 1058 Berlin</t>
  </si>
  <si>
    <t>Palast der Republik</t>
  </si>
  <si>
    <t>Studio der Pantomimenbühne Berlin</t>
  </si>
  <si>
    <t>Rückerstraße 4</t>
  </si>
  <si>
    <t>Hof in der Seelower Straße</t>
  </si>
  <si>
    <t>Seelower Straße</t>
  </si>
  <si>
    <t>Stadt Identifier / geeinigte Schreibweise</t>
  </si>
  <si>
    <t>präferierter Stadtname</t>
  </si>
  <si>
    <t>Stadtname DE</t>
  </si>
  <si>
    <t>Stadtname EN</t>
  </si>
  <si>
    <t>Aachen</t>
  </si>
  <si>
    <t>50.77664</t>
  </si>
  <si>
    <t>6.08342</t>
  </si>
  <si>
    <t>https://www.geonames.org/3247449/aachen.html</t>
  </si>
  <si>
    <t>Berlin (Ost)</t>
  </si>
  <si>
    <t>Berlin (East)</t>
  </si>
  <si>
    <t>Berlin (West)</t>
  </si>
  <si>
    <t>Brünn</t>
  </si>
  <si>
    <t>Brno</t>
  </si>
  <si>
    <t>Vienna</t>
  </si>
  <si>
    <t>Köln</t>
  </si>
  <si>
    <t>Cologne</t>
  </si>
  <si>
    <t>Tbilissi</t>
  </si>
  <si>
    <t>Tiflis</t>
  </si>
  <si>
    <t>Tibilisi</t>
  </si>
  <si>
    <t>Spring Green</t>
  </si>
  <si>
    <t>Prague</t>
  </si>
  <si>
    <t>Prag_002</t>
  </si>
  <si>
    <t>Tschechische Republik</t>
  </si>
  <si>
    <t>Rüdersdorf bei Berlin</t>
  </si>
  <si>
    <t>Rüdersdorf near Berlin</t>
  </si>
  <si>
    <t>Élancourt</t>
  </si>
  <si>
    <t>Èlancourt</t>
  </si>
  <si>
    <t>Zürich</t>
  </si>
  <si>
    <t>Zurich</t>
  </si>
  <si>
    <t>Le Havre</t>
  </si>
  <si>
    <t>Sydney</t>
  </si>
  <si>
    <t>München</t>
  </si>
  <si>
    <t>Munich</t>
  </si>
  <si>
    <t>Frankfurt am Main</t>
  </si>
  <si>
    <t>Länder Identifier / geeinigte Schreibweise</t>
  </si>
  <si>
    <t>präferierter Ländername</t>
  </si>
  <si>
    <t>Ländername DE</t>
  </si>
  <si>
    <t>Ländername EN</t>
  </si>
  <si>
    <t>Demokratische Volksrepublik Algerien</t>
  </si>
  <si>
    <t>Algeria</t>
  </si>
  <si>
    <t>Commonwealth of Australia</t>
  </si>
  <si>
    <t>Königreich Belgien</t>
  </si>
  <si>
    <t>Kingdom of Belgium</t>
  </si>
  <si>
    <t>Bundesrepublik Deutschland</t>
  </si>
  <si>
    <t xml:space="preserve">Deutschland </t>
  </si>
  <si>
    <t>Federal Republic of Germany</t>
  </si>
  <si>
    <t>Republik Bulgarien</t>
  </si>
  <si>
    <t>Republic of Bulgaria</t>
  </si>
  <si>
    <t>Tschechische und Slowakische Föderative Republik</t>
  </si>
  <si>
    <t>Czech and Slovak Federative Republic</t>
  </si>
  <si>
    <t>Königreich Dänemark</t>
  </si>
  <si>
    <t>Dänemark</t>
  </si>
  <si>
    <t>Denmark</t>
  </si>
  <si>
    <t>Deutsche Demokratische Republik</t>
  </si>
  <si>
    <t>German Democratic Republic</t>
  </si>
  <si>
    <t>Französische Republik</t>
  </si>
  <si>
    <t>France</t>
  </si>
  <si>
    <t>Vereinigtes Königreich von Großbritannien und Nordirland</t>
  </si>
  <si>
    <t>United Kingdom</t>
  </si>
  <si>
    <t>Georgische Sozialistische Sowjetrepublik</t>
  </si>
  <si>
    <t>Georgian Soviet Socialist Republic</t>
  </si>
  <si>
    <t>Italienische Republik</t>
  </si>
  <si>
    <t>Italy</t>
  </si>
  <si>
    <t>Königreich Kambodscha</t>
  </si>
  <si>
    <t>Cambodia</t>
  </si>
  <si>
    <t>Canada</t>
  </si>
  <si>
    <t>Kroatien</t>
  </si>
  <si>
    <t>Republik Kroatien</t>
  </si>
  <si>
    <t>Croatia</t>
  </si>
  <si>
    <t>Demokratische Volksrepublik Laos</t>
  </si>
  <si>
    <t>Moldauische Sozialistische Sowjetrepublik</t>
  </si>
  <si>
    <t>Moldavian Soviet Socialist Republic</t>
  </si>
  <si>
    <t>Republik Nicaragua</t>
  </si>
  <si>
    <t>Netherlands</t>
  </si>
  <si>
    <t>Republik Österreich</t>
  </si>
  <si>
    <t>Austria</t>
  </si>
  <si>
    <t>Republik Polen</t>
  </si>
  <si>
    <t>Poland</t>
  </si>
  <si>
    <t>Portugisische Republik</t>
  </si>
  <si>
    <t>Russische Föderation</t>
  </si>
  <si>
    <t>Russia</t>
  </si>
  <si>
    <t>Schweizerische Eidgenossenschaft</t>
  </si>
  <si>
    <t>Switzerland</t>
  </si>
  <si>
    <t>Spanien</t>
  </si>
  <si>
    <t>Königreich Spanien</t>
  </si>
  <si>
    <t>Spain</t>
  </si>
  <si>
    <t>Demokratische Sozialistische Republik Sri Lanka</t>
  </si>
  <si>
    <t>Sri Lanka</t>
  </si>
  <si>
    <t>Democratic Socialist Republic of Sri Lanka</t>
  </si>
  <si>
    <t>Tschechoslowakische Republik</t>
  </si>
  <si>
    <t>Czechoslovakia</t>
  </si>
  <si>
    <t>Union der Sozialistischen Sowjetrepubliken</t>
  </si>
  <si>
    <t>Sowjetunion</t>
  </si>
  <si>
    <t>Union of Soviet Socialist Republics</t>
  </si>
  <si>
    <t>Ukraine</t>
  </si>
  <si>
    <t>Hungary</t>
  </si>
  <si>
    <t>Vereinigte Staaten von Amerika</t>
  </si>
  <si>
    <t>United States of America</t>
  </si>
  <si>
    <t>Sozialistische Republik Vietnam</t>
  </si>
  <si>
    <t>Sammlungstitel</t>
  </si>
  <si>
    <t>Sammlungsbeschreibung</t>
  </si>
  <si>
    <t>Quelle der Beschreibung</t>
  </si>
  <si>
    <t>COL_Identifier</t>
  </si>
  <si>
    <t>Woche des Gestischen Theaters</t>
  </si>
  <si>
    <t>COL_Woche_des_Gestischen_Theaters_1985</t>
  </si>
  <si>
    <t>COL_Woche_des_Gestischen_Theaters_1986</t>
  </si>
  <si>
    <t>COL_Woche_des_Gestischen_Theaters_1987</t>
  </si>
  <si>
    <t>COL_Woche_des_Gestischen_Theaters_1988</t>
  </si>
  <si>
    <t>COL_Woche_des_Gestischen_Theaters_1989</t>
  </si>
  <si>
    <t>Serientitel</t>
  </si>
  <si>
    <t>Serienbeschreibung</t>
  </si>
  <si>
    <t>SRS_Identifier</t>
  </si>
  <si>
    <t>SRS_Himmel_Hoelle_DIAS</t>
  </si>
  <si>
    <t>Wer?</t>
  </si>
  <si>
    <t>Inhalt</t>
  </si>
  <si>
    <t>Thekla</t>
  </si>
  <si>
    <t>13.05.</t>
  </si>
  <si>
    <t>Gleiche Motive abgleichen zwischen 40 und 38 (siehe gelbe Markierung)</t>
  </si>
  <si>
    <t>15.05.</t>
  </si>
  <si>
    <t>Insbesondere mit Reinhard Reim img-44 (Porträts) , 52 (Einzelvorspiele - dazu überhaupt noch etwas rausfinden) ansehen</t>
  </si>
  <si>
    <t>Kopfmaske - Maskenkopf?</t>
  </si>
  <si>
    <t>16.05.</t>
  </si>
  <si>
    <t>Jeder hat Recht - evtl nicht alles, was unter Probenfotos versammelt war ist wirklich bei proben entstanden - einiges davon umbenennen in szenenbild.</t>
  </si>
  <si>
    <t>Plakate auf digitalisiert stellen</t>
  </si>
  <si>
    <t>Werkstattprogramm und Einzelvorspiel 83 84 als ereignis anlegen</t>
  </si>
  <si>
    <t>Charlotte</t>
  </si>
  <si>
    <t>Titel für einzelne Negative nacharbeiten, eventuell Titel abändern</t>
  </si>
  <si>
    <t>Rostockbilder anhand der Kontaktabzüge (65-001) abgleichen.</t>
  </si>
  <si>
    <t>Genau Verhältnis klären von "Viele Dinge" und H&amp;K</t>
  </si>
  <si>
    <t>Maxim</t>
  </si>
  <si>
    <t>Signaturen ab img-080 um 150 Stellen verschieben</t>
  </si>
  <si>
    <t>Elena bitten, Negativstreifen Sch_Mann_148-160_b148_b149_b150 noch zu digitalisieren</t>
  </si>
  <si>
    <t>DT-Plakate müssen physisch wieder mit DT-Signaturen versehen werden.</t>
  </si>
  <si>
    <t>VIDEO: Längenangaben auflösen zu "Länge" statt "Länge gesamtes Band"+"relevante Länge"</t>
  </si>
  <si>
    <t>In Liste Objekte Bild: Inhalte aus Spalte "Zustand Digitalisat" in Spalte "Zustand Objekt" hinzufügen und Spalte "Zustand Digitalisat" leer lassen.</t>
  </si>
  <si>
    <t>Elena bitten, Negativstreifen Pantomime_2Mann_21580_b7_b8_b9 noch zu digitalisieren</t>
  </si>
  <si>
    <t>Elena bitten, Negativstreifen Pantomime_2Mann_21580_b10_b11 noch zu digitalisieren</t>
  </si>
  <si>
    <t>img-101 -&gt; im physischen Ordner das "i" ausradieren, img-i33 -&gt; physisch i statt 0; img-i88/088 physisch checken?</t>
  </si>
  <si>
    <t>Charlotte: Kistennummern bei Standort ergänzen</t>
  </si>
  <si>
    <t>Charlotte: Ereignisse Café Fatal und Röteln im Plänterwald überprüfen</t>
  </si>
  <si>
    <t>Bitte überprüfen, ob der Unterschied zwischen "Archivmappe" und Negativmappe" immer gerechtfertigt ist (bei Archivalientypen in der Fotoliste)</t>
  </si>
  <si>
    <t>Abkürzungen für PEDT und PTPB raus</t>
  </si>
  <si>
    <t>Sichten und Verzeichnen: Faxenmacher, DEFA</t>
  </si>
  <si>
    <t>Weitere Ereignisse für Horatier Kuriatier (auch ohne Datum und Ort bzw. mit Zeitraum + Land o.Ä.)</t>
  </si>
  <si>
    <t>Film- Fernseh und Radioproduktion Tabelle und Verweise in anderen Blättern</t>
  </si>
  <si>
    <t>Elena Bitten, Turandot_138-152_b145_b146 zu digitalisieren</t>
  </si>
  <si>
    <t>THekla</t>
  </si>
  <si>
    <t>Thekla: Die Motive finden, die auch zum Filmdreh "Faxenmacher gehören", aber bisher als "Theaterwagenprogramm" o. ä. verzeichnet sind.</t>
  </si>
  <si>
    <t>Müsste alle gefunden haben…</t>
  </si>
  <si>
    <t>Personen, die nur Vorname oder nur Nachname haben "_,..." als Identifier korrigieren</t>
  </si>
  <si>
    <t>Jonas</t>
  </si>
  <si>
    <t xml:space="preserve">SPARQL "Personen ohne Eintrag": Alle Personen, die an einem Objekt/Event/Produktion hängen, aber nicht in der Personenliste aufgelistet sind </t>
  </si>
  <si>
    <t>SPARQL "Personen ohne Verknüpfung": Alle Personen, die in der Personenliste aufgelistet sind, aber nicht an einem Objekt/Event/Produktion hängen</t>
  </si>
  <si>
    <t>SPARQL "Events ohne Objektverknüpfung": Events, die nicht mit einem Objekt oder einer Produktion verbunden sind</t>
  </si>
  <si>
    <t>SPARQL "Unterobjekte ohne Verknüpfung": Objekte mit Unterobjekt-Signatur (z.B. vid_064_001), die keinem Objekt zugeordnet sind (z.B. vid_064)</t>
  </si>
  <si>
    <t>Faxenmacher Filmproduktion anlegen, Horatier Filmproduktion anlegen, Wohner Produktionen miteinander in Beziehung setzen</t>
  </si>
  <si>
    <t>img-26 mit Faxenmacher abgleichen</t>
  </si>
  <si>
    <t>An Charlotte: Bitte Die Beschreibungen und abgebildeten Identitäten bei img-i130 ergänzen (Café Fatal) - ich erkenne bis auf Seidemann die Darsteller*innen nicht…:)</t>
  </si>
  <si>
    <t>Auf i130-007 sind es auch Peter Baumgart und Gisela Bohmann. Das Foto ist aber nicht in der Tabelle verzeichnet</t>
  </si>
  <si>
    <t>Gisela Harich in Gisela Harich-Hamburger umbenennen</t>
  </si>
  <si>
    <t>Gerd Lippmann in Gerd Max Lippmann umbenennen.</t>
  </si>
  <si>
    <t>Michael Schrödter zu Michael Schroedter</t>
  </si>
  <si>
    <t>In Kiste "Seidemann" nach Fotos von Orfeus suchen</t>
  </si>
  <si>
    <t>Auswahl von Positiv-Fotos zu Orfeus aus Kiste "Seidemann" treffen</t>
  </si>
  <si>
    <t>Elena bitten, Himmel_Hoelle_NC_B_f28_f30_f32_f34_f36_f38 zu digitalisieren</t>
  </si>
  <si>
    <t>LOC_Filmtheater_am_Friedrichshain und LOC_Filmtheater_am_Friedrichshain zusammenführen :)</t>
  </si>
  <si>
    <t>Don Quichote in MurzeLeDo, nicht Murzeledo - bitte überall checken. (Vgl. programmheft txt-082)</t>
  </si>
  <si>
    <t>Wer ist auf dem Plakat von happy end station zu sehen?</t>
  </si>
  <si>
    <t>Burkhart Seidemann, Michael Sens, Constanze Schwendler, Günter Richter, Maria-Elisabeth Klein</t>
  </si>
  <si>
    <t>Lila Zeilen (leere Zeilen) in BILDER korrigieren</t>
  </si>
  <si>
    <t>Typ</t>
  </si>
  <si>
    <t>Lösung?</t>
  </si>
  <si>
    <t>Todo</t>
  </si>
  <si>
    <t>Frage</t>
  </si>
  <si>
    <t>Beziehung von Produktion und Ereignis im Bezug auf "Programme" des PTPB (bzw. Studio61)</t>
  </si>
  <si>
    <t>Unter-Überproduktion? Z.B. sieben schwaben, und alle haben ein gesicht teil der überproduktion III. programm?</t>
  </si>
  <si>
    <t>Sprache: ISO 2 / ISO 3?</t>
  </si>
  <si>
    <t>Auswahlliste</t>
  </si>
  <si>
    <t>Objekte TEXT: Spalte "Redaktion" und/oder "Sonstige Mitwirkende" bei Objekte TEXT ergänzen?</t>
  </si>
  <si>
    <t>"Layout/Satz" + "Grafik/künstl. Gestaltung" + "Weitere Mitwirkende"</t>
  </si>
  <si>
    <t>Produktion: Spalte für weitere mitwirkende Gruppen wie "Kinder des Ensembles" oder "Mitglieder des Amateurstudios" als Freitextfeld?</t>
  </si>
  <si>
    <t>Vokabular für Zustandsbeschreibung?</t>
  </si>
  <si>
    <t>Freitext, kein Vokabular. Kurz in Stichpunkten, nach Möglichkeit wiederverwenden</t>
  </si>
  <si>
    <t>Objekte TEXT: Bei Agenten zusätzlich Fotograf*in, Redaktion/ Gestaltung als Spalten hinzufügen?</t>
  </si>
  <si>
    <t>"Redaktion" + "Fotograf*in"</t>
  </si>
  <si>
    <t>Objekte TEXT: Bei Produktionen und Ereignisse Spalten für abgebildete Personen und abgebildete und erwähnte Gruppen</t>
  </si>
  <si>
    <t>"erwähnte Gruppen"</t>
  </si>
  <si>
    <t>Beschreibung von Ereignissen? Z.B. Ausstellungen?</t>
  </si>
  <si>
    <t>"Beschreibung" + "Quelle (Beschreibung) bei Events und Produktionen</t>
  </si>
  <si>
    <t>Bei Ereignisse nicht nur Mitwirkende, sondern auch beteiligte Personen? Für Ausstellung z.B. wichtig</t>
  </si>
  <si>
    <t>Was ist mit historischen Adressen, DDR?</t>
  </si>
  <si>
    <t>Tabelle mit Serien und Sammlungsnamen?</t>
  </si>
  <si>
    <t>Dropdown für Serien/SAmmlungen + LISTE "Serien", LISTE "Sammlungen"</t>
  </si>
  <si>
    <t>Frage an Zeugen</t>
  </si>
  <si>
    <t>Grafik PH (Txt-12) GW 86 - G. Husche?</t>
  </si>
  <si>
    <t>DOK</t>
  </si>
  <si>
    <t>Ereignisse können nur an einem Ort stattgefunden haben. Wichtig für Festivals mit mehren Spielstätten: Für diese dann den Ort freilassen.</t>
  </si>
  <si>
    <t>Habe bei Aufführungen "Schauspieler" in "Darsteller" umbenannt und wieder zurück, auf Maxims Wunsch</t>
  </si>
  <si>
    <t>Rote Schrift bedeutet noch zu überprüfen</t>
  </si>
  <si>
    <t>26.02.</t>
  </si>
  <si>
    <t>Bezug zu personen/Entitäten in der Ereignisliste - bisher nur Produktionen eintragbar, keine personen o.ä.</t>
  </si>
  <si>
    <t>Hab anhand der DOK_Liste, in der ein Eintrag von mir von gestern fehlte, festgestellt, dass Einträge in der Liste fehlen könnten.</t>
  </si>
  <si>
    <t>Bitte</t>
  </si>
  <si>
    <t>Bitte bei Txt-Objekte: Land und Sprache drop down korrigieren - im moment nur personen auswählbar, bei Herkunft auch etwas weird</t>
  </si>
  <si>
    <t>Bitte Ereignisart wieder als Dropdown anlegen</t>
  </si>
  <si>
    <t>Bitte bei TXT-Objekte das Dropdown für ergänzte Gruppen mit der Gruppenliste verbinden - im Moment sind da nur Personen eintragbar.</t>
  </si>
  <si>
    <t>Bitte bei TXT-Autor*in das Dropdown mit Personenliste verbinden - momentan mit Gruppenliste verbunden</t>
  </si>
  <si>
    <t>27.02.</t>
  </si>
  <si>
    <t>Bitte bei Produktion-Autoren der Texte eine Verbindung zur Personenlisse herstellen</t>
  </si>
  <si>
    <t xml:space="preserve">Bei Produktion: Eigener Vermerk für Uraufführungen? Bisher bei Beschreibung Text </t>
  </si>
  <si>
    <t>Produktionstyp ["Uraufführungsversion", "Wideraufnahme", "Deutschsprachige Erstversion"] als Dropdown bei Produktionen</t>
  </si>
  <si>
    <t>28.02.</t>
  </si>
  <si>
    <t>Werden Theatergruppen in freitexten in "" gesetzt?oder nicht?</t>
  </si>
  <si>
    <t>Titel in "", Gruppen kursiv, Institutionen Personen, Orte,Ereignisse und Objekte nicht hervorgehoben</t>
  </si>
  <si>
    <t>04.03.</t>
  </si>
  <si>
    <t xml:space="preserve">Bei Objekte Text / Bibliographische Angaben: Erscheinungsort und Erscheinungsland angeben, wenn es nicht explizit erwähnt ist? </t>
  </si>
  <si>
    <t>Bei Text Objekte noch eine Spalte für Format einfügen (A4 etc.)?</t>
  </si>
  <si>
    <t>07.03.</t>
  </si>
  <si>
    <t>Für Zeitungsartiekl bräuchte es eine Spalte, in der man den Zeitungsnamen angeben kann</t>
  </si>
  <si>
    <t>Wie bei Negativen (Streifen/Einzelbidl) Ordner Struktur</t>
  </si>
  <si>
    <t>Visibility level - was heißt was?</t>
  </si>
  <si>
    <t>0 = weiß (für alle sichtbar), 1 = grau (nur intern sichtbar), 2 = schwarz (Giftschrank) – gilt vorrangig für MCB Datenbank</t>
  </si>
  <si>
    <t>11.03.</t>
  </si>
  <si>
    <t>neue Funktion</t>
  </si>
  <si>
    <t>Einführung von "Unterobjekten" bei Video-, Text-, Bild- und Audioobjekten über Spalte "Unterobjekt von"</t>
  </si>
  <si>
    <t>Bitte bei Objekte-TXT das Verknüpfung für Herkunft für  Zeilen 1 bis Zeile 44 auflösen</t>
  </si>
  <si>
    <t>Bitte bei Objekte-TXT bei "Erwähnung Personen", "Erwähnte Gruppen", "Erwähnte Produktionen" und "weitere Mitwirkende" Angabe von mehreren Personen ermöglichen</t>
  </si>
  <si>
    <t>Bitte bei Objekte TXT im Dropdown für "Untergeordnetes Objekt" txt-001 hinzufügen. (Taucht irgendwie nicht automatisch in der Dropdown-Liste auf)</t>
  </si>
  <si>
    <t>Frage an Thilo</t>
  </si>
  <si>
    <t>pantomimenstudio berlin, Eua Saaun Phantasie - siehe Plakat txt-063</t>
  </si>
  <si>
    <t xml:space="preserve">Bitte bei Objekte TEXT Verknüpfung bei "Textquelle" auflösen </t>
  </si>
  <si>
    <t>Ereignisse immer mit _001 anlegen</t>
  </si>
  <si>
    <t>Bei Text Objekten, die sich auf Produktionen bzw. Ereignisse beziehen und Personennamen der Mitwirkenden enthalten, sollten sie mit aufgenommen werden (Stichwort objektbasiertes Verzeichnen und andere Datenbanken)</t>
  </si>
  <si>
    <t>Möglich in "Erwähnungen", nicht obligatorisch</t>
  </si>
  <si>
    <t>Es gibt mehrere gleichnamige Ereignisse (ohne _Zahl). Wie vorgehen, um nachträglich Zahlen anzufügen?</t>
  </si>
  <si>
    <t xml:space="preserve">Reiter To-Do einfügen? </t>
  </si>
  <si>
    <t xml:space="preserve">Datum der letzten Vorstellung mitaufnehmen? Wenn ja, wo? </t>
  </si>
  <si>
    <t>Derniere als Datum hinzufügen (Produktionen) + Ereignistyp "Derniere" für Ereignisse</t>
  </si>
  <si>
    <t>Markierung, wenn Objekte mehrfach in verschiedenen Archivmappen vorkommen</t>
  </si>
  <si>
    <t>"Identisch mit" Spalte</t>
  </si>
  <si>
    <t>Für Programmhefte, Abendzettel, usw. neben der Produktion auch explizit erwähnte Ereignisse anhängen</t>
  </si>
  <si>
    <t>Objekte, die zwar verzeichnet werden, aber nicht in die LZA gehen sollen, z.B. "andere Plakate", beim verzeichnen kennzeichnen</t>
  </si>
  <si>
    <t>Bei Objekte BILD: Objekttyp "Negativstreifen" als Archivalientyp aufnehmen?</t>
  </si>
  <si>
    <t>Habe herausgefunden, dass R,Kadetz Renate Kadetz ist. Wir kann ich alle Zellen, in denen bereits R,Kadetz steht, in Renate,Kadetz umändern? (geringster Aufwand, einfach rauslöschen geht nicht, wäre aber dankabr für Hinweis, wie das geht, ohne, dass ich alle R,Kadetz quasi nochmal in der Liste anklicken muss, um es aus der jeweiligen Zelle zu löschen...) (Bei dieserm Namen ist das noch relativ unaufwendig, nicht oft eingesetzt, aber als Beispiel für Vorgehensweise)</t>
  </si>
  <si>
    <t>Bei Bild img-019: Angabe des Aufnahmedatums mit "oder" (markiert) - 1979 oder 1982</t>
  </si>
  <si>
    <t>Wir sind uns nicht ganz sicher, was die Spalte "Textserie" heißt</t>
  </si>
  <si>
    <t>Bei Objekte BILD: für PEDT Bestand erstmal ohne Beschreibungstext verzeichnen</t>
  </si>
  <si>
    <t>Bitte bei Objekte BILD in Spalte "abgebildete Produktionen" ab Zeile 2482 Verknüpfung herstellen</t>
  </si>
  <si>
    <t>Bitte bei Objekte BILD in Spalte "abgebildete Ereignisse" ab Zeile 2637 Verknüpfung herstellen</t>
  </si>
  <si>
    <t>19.06.</t>
  </si>
  <si>
    <t>Ich muss Claudia "Tschach" überall in Claudia "Tschacher" umbenennen</t>
  </si>
  <si>
    <t>Personenliste checken</t>
  </si>
  <si>
    <t>Unverknüpfte Personen --&gt; Verknüpfen</t>
  </si>
  <si>
    <t>Länderliste checken</t>
  </si>
  <si>
    <t>Bei Städte: Bitte Verknüpfung in Spalte "Länder" zur Liste "Länder" herstellen</t>
  </si>
  <si>
    <t>Städteliste checken</t>
  </si>
  <si>
    <t>Liste "Gruppen_Ensembles" --&gt; Identifier checken</t>
  </si>
  <si>
    <t>Bei Beschreibungstexten ein Punkt ans Ende setzen.</t>
  </si>
  <si>
    <t>In Beschreibungstexten: jeweils vor und nach einem "/" Leerzeichen</t>
  </si>
  <si>
    <t>Produktionsliste: Identifier checken</t>
  </si>
  <si>
    <t>Produktionsliste: Beschreibungstexte auf Rechtschreibung prüfen.</t>
  </si>
  <si>
    <t>img-Tabelle: Bis Zeile 1960 Motivbeschreibungen gelesen und auf Rechtschreibung kontrolliert. img-112-011-006</t>
  </si>
  <si>
    <t>An Charlotte: warum gibt es keine img-126-016?</t>
  </si>
  <si>
    <t>An Charlotte: Ist bei img-131/img-132 etwas schiefgelaufen mit der Bennenung?</t>
  </si>
  <si>
    <t>An Thekla: Signaturen Bilder ab 133 weiter kontrollieren.</t>
  </si>
  <si>
    <t>An Charlotte: EV_Cafe_Fatal_004 aus welchem Objekt?</t>
  </si>
  <si>
    <t>Beschriftung Objekt als Spalte auch bei Print einfügen? (Z.B. für Mappen?) Oder habe ich das übersehen?</t>
  </si>
  <si>
    <t>Bei TEXT Spalte "Beschriftung Objekt" eingefügt</t>
  </si>
  <si>
    <t>AN CW: Heißt die Fotografin (oder die Frau, die auch ein Foto gemacht hat" eigentlich Gisela Brandt oder Brand?</t>
  </si>
  <si>
    <t>An CW: Könnte es sein, dass für das Blaubart Plakat Foto von Pepita Engel benutzt worden sind?</t>
  </si>
  <si>
    <t>An Maxim: Bitte Verknüpfung mit Personenliste in Zeilen 3848-3851 , Spalte "abgebildete Entitäten" herstellen</t>
  </si>
  <si>
    <t>An Maxim: In Spalte "abgebildete Entitäten", ab Zeile 4002 sind nicht mehr als eine Person verküpfbar. Bitte ändern</t>
  </si>
  <si>
    <t>Theaterwagenprogramm: Ist das überhaupt ein guter Titel? Sonst gerne ändern. Auch: img-i94 - Festtage - Titel oder Ereignisverknüpfung? [Vgl Motive img-i99-001] --&gt; Festtage zu Ereignis machen, Titel zu "Hoffest"</t>
  </si>
  <si>
    <t>Bei Bildern Spalten mit Angaben zu den bisher vorhandenen Digitalisaten hinzugefügt (mit Pfad)</t>
  </si>
  <si>
    <t>In Tabelle "Objekte VIDEOS": ["Länge relevanter Inhalt"] gelöscht, ["In (relevanter Inhalt)"] und ["Out (relevanter Inhalt)"] bleiben, könnten zu ["In (auf Träger)"] und ["Out (auf Träger)"] umbenannt werden</t>
  </si>
  <si>
    <t>An Charlotte: Welche Position hatte Heinz Rohloff im Deutschen Theater</t>
  </si>
  <si>
    <t>An Charlotte: Wer hat Fotos von Happy End Station gemacht? Möglich, dass Eichinger, von dem Foto auf dem das Plakatfoto stammt, auch die Probenfotos gemacht hat? (Kein Fotograf in tabelle angegeben)</t>
  </si>
  <si>
    <t>Die Bilder sind größtenteils von Wolfhard Theile</t>
  </si>
  <si>
    <t>An Charlotte: Hat Orejuela nicht noch mehr Fotos im Kontext von Hanswurst gemacht? Nur Programmheft und Plakat?</t>
  </si>
  <si>
    <t>Archivalientyp "Diapositivfilm" eingefügt</t>
  </si>
  <si>
    <t>Wie sinnvoll ist der Typ "Fotostudie"?</t>
  </si>
  <si>
    <t>Bitte nur noch Porträt verwenden, nicht Portrait.</t>
  </si>
  <si>
    <t>URIs</t>
  </si>
  <si>
    <t>Schema</t>
  </si>
  <si>
    <t>Kürzel für Typ, außer bei Personen</t>
  </si>
  <si>
    <t>_Nr</t>
  </si>
  <si>
    <t>Vorname,Nachname</t>
  </si>
  <si>
    <t>Regeln</t>
  </si>
  <si>
    <t>Zeichen nur A-Z, a-z, 0-9, _, -</t>
  </si>
  <si>
    <t>keine Diakritika</t>
  </si>
  <si>
    <t>"_" statt " "(Leerzeichen)</t>
  </si>
  <si>
    <t>Groß- und Kleinschreibung wie in normaler geschriebener Sprache</t>
  </si>
  <si>
    <t>Jahrenzahlen nur nennen, wenn zum Titel gehörig</t>
  </si>
  <si>
    <t>Namen: Länder</t>
  </si>
  <si>
    <t>Amtliche Schreibweise (z.B. "Französische Republik")</t>
  </si>
  <si>
    <t>Stichpunktartig, möglichst kurz, Wiederverwendung?</t>
  </si>
  <si>
    <t>Rechtekommentare</t>
  </si>
  <si>
    <t>in Spalte "Kommentar Bearbeitung"</t>
  </si>
  <si>
    <t>Identifier</t>
  </si>
  <si>
    <t>Andere ID</t>
  </si>
  <si>
    <t>Teilobjekt von</t>
  </si>
  <si>
    <t>zeigt Ereignis</t>
  </si>
  <si>
    <t>In</t>
  </si>
  <si>
    <t>Out</t>
  </si>
  <si>
    <t>VID_001</t>
  </si>
  <si>
    <t>00:00:00:00</t>
  </si>
  <si>
    <t>01:30:00:00</t>
  </si>
  <si>
    <t>VID_001_001</t>
  </si>
  <si>
    <t>Aufführung1</t>
  </si>
  <si>
    <t>VID-001</t>
  </si>
  <si>
    <t>Amapola_1982</t>
  </si>
  <si>
    <t>VID_001_002</t>
  </si>
  <si>
    <t>Doku Kube</t>
  </si>
  <si>
    <t>00:35:00:00</t>
  </si>
  <si>
    <t>01:15:00:00</t>
  </si>
  <si>
    <t>TXT_001</t>
  </si>
  <si>
    <t>B 23-005</t>
  </si>
  <si>
    <t>Mappe</t>
  </si>
  <si>
    <t>Archivmappe zur Produktion Amapola</t>
  </si>
  <si>
    <t>TXT_001_001</t>
  </si>
  <si>
    <t>Programmheft Amapola</t>
  </si>
  <si>
    <t>TXT_001_002</t>
  </si>
  <si>
    <t>Amapola Flyer</t>
  </si>
  <si>
    <t>IMG_001</t>
  </si>
  <si>
    <t>IMG_001_001</t>
  </si>
  <si>
    <t>IMG-001</t>
  </si>
  <si>
    <t>IMG_001_001_001</t>
  </si>
  <si>
    <t>IMG-001-001</t>
  </si>
  <si>
    <t>IMG_001_001_002</t>
  </si>
  <si>
    <t>IMG_001_002</t>
  </si>
  <si>
    <t>IMG_001_002_001</t>
  </si>
  <si>
    <t>IMG-001-002</t>
  </si>
  <si>
    <t>IMG_001_002_002</t>
  </si>
  <si>
    <t>Produktionen</t>
  </si>
  <si>
    <t>Produktionstitel…?</t>
  </si>
  <si>
    <t>PR_Internationaler_Workshop_zur_Biomechanik_GITIS Moskau_Januar_1993</t>
  </si>
  <si>
    <t>Pantomime Ensemble;Pantomimentheater vom Prenzlauer Berg</t>
  </si>
  <si>
    <t>Ereignisse</t>
  </si>
  <si>
    <t>Erwähnung von/Bezug auf Produktion</t>
  </si>
  <si>
    <t>Video</t>
  </si>
  <si>
    <t>Erwähnte Personen</t>
  </si>
  <si>
    <t>Aufführung1;Aufführung2</t>
  </si>
  <si>
    <t>Textobjekte</t>
  </si>
  <si>
    <t>Kommentare Bearbeitung</t>
  </si>
  <si>
    <t>Herausgeberschaft (Institution / Verlag(</t>
  </si>
  <si>
    <t>Bildobjekte</t>
  </si>
  <si>
    <t>Textserie</t>
  </si>
  <si>
    <t>abgebildete Personen</t>
  </si>
  <si>
    <t>Audioobjekte</t>
  </si>
  <si>
    <t>Hörbare Personen</t>
  </si>
  <si>
    <t>Objektarten (alle Objekte)</t>
  </si>
  <si>
    <t>Dateiformate Video</t>
  </si>
  <si>
    <t>Dateiformate Bild und Text</t>
  </si>
  <si>
    <t>Dateiformate Audio</t>
  </si>
  <si>
    <t>Träger Video</t>
  </si>
  <si>
    <t>Träger Druck</t>
  </si>
  <si>
    <t>Träger Audio</t>
  </si>
  <si>
    <t>Formen Bild</t>
  </si>
  <si>
    <t>Farben Bild</t>
  </si>
  <si>
    <t>Ja / Nein Listen</t>
  </si>
  <si>
    <t>Rechtestatus</t>
  </si>
  <si>
    <t>Ereignistypen</t>
  </si>
  <si>
    <t>Sprachen</t>
  </si>
  <si>
    <t>Produktionstypen</t>
  </si>
  <si>
    <t>Dateiendung</t>
  </si>
  <si>
    <t>mime</t>
  </si>
  <si>
    <t>Deteiendung</t>
  </si>
  <si>
    <t>8mm</t>
  </si>
  <si>
    <t>Name</t>
  </si>
  <si>
    <t>AAT-ID</t>
  </si>
  <si>
    <t>Ja</t>
  </si>
  <si>
    <t>Eigentum</t>
  </si>
  <si>
    <t>Abkhazian</t>
  </si>
  <si>
    <t>ab</t>
  </si>
  <si>
    <t>Abendzettel</t>
  </si>
  <si>
    <t>avi</t>
  </si>
  <si>
    <t>video/avi</t>
  </si>
  <si>
    <t>pdf</t>
  </si>
  <si>
    <t>application/pdf</t>
  </si>
  <si>
    <t>mp3</t>
  </si>
  <si>
    <t>audio/mp3</t>
  </si>
  <si>
    <t>16mm</t>
  </si>
  <si>
    <t>Nein</t>
  </si>
  <si>
    <t>UrhG: Nutzungsrechteeinräumung (eingeschränkt)</t>
  </si>
  <si>
    <t>Afar</t>
  </si>
  <si>
    <t>aa</t>
  </si>
  <si>
    <t>Akte</t>
  </si>
  <si>
    <t>mov</t>
  </si>
  <si>
    <t>video/mov</t>
  </si>
  <si>
    <t>image/tif</t>
  </si>
  <si>
    <t>aac</t>
  </si>
  <si>
    <t>audio/mov</t>
  </si>
  <si>
    <t>35mm</t>
  </si>
  <si>
    <t>Stoff</t>
  </si>
  <si>
    <t>UrhG: Nutzungsrechteeinräumung (vollständig)</t>
  </si>
  <si>
    <t>Afrikaans</t>
  </si>
  <si>
    <t>af</t>
  </si>
  <si>
    <t>Radioproduktion</t>
  </si>
  <si>
    <t>Antrag</t>
  </si>
  <si>
    <t>mp4</t>
  </si>
  <si>
    <t>video/mp4</t>
  </si>
  <si>
    <t>jpg / jpeg</t>
  </si>
  <si>
    <t>image/jpg</t>
  </si>
  <si>
    <t>wav</t>
  </si>
  <si>
    <t>audio/wav</t>
  </si>
  <si>
    <t>BETACAM</t>
  </si>
  <si>
    <t>Glas</t>
  </si>
  <si>
    <t>Zeichnungen</t>
  </si>
  <si>
    <t>B/W</t>
  </si>
  <si>
    <t>UrhG: Urheber/in unbekannt, verwaistes Werk</t>
  </si>
  <si>
    <t>Akan</t>
  </si>
  <si>
    <t>ak</t>
  </si>
  <si>
    <t>Artikel</t>
  </si>
  <si>
    <t>flac</t>
  </si>
  <si>
    <t>audio/flac</t>
  </si>
  <si>
    <t>BETACAM SP</t>
  </si>
  <si>
    <t>Folie</t>
  </si>
  <si>
    <t>Drucke</t>
  </si>
  <si>
    <t>Cyanotype</t>
  </si>
  <si>
    <t>UrhG: Nuzungsrechteinräumung (unklar)</t>
  </si>
  <si>
    <t>Albanian</t>
  </si>
  <si>
    <t>sq</t>
  </si>
  <si>
    <t>Aufsatz</t>
  </si>
  <si>
    <t>BluRay</t>
  </si>
  <si>
    <t>Sepiatone</t>
  </si>
  <si>
    <t>Depositum</t>
  </si>
  <si>
    <t>Deutschsprachige Erstaufführung</t>
  </si>
  <si>
    <t>Amharic</t>
  </si>
  <si>
    <t>am</t>
  </si>
  <si>
    <t>Aufsatzsammlung</t>
  </si>
  <si>
    <t>BluRay 3D</t>
  </si>
  <si>
    <t>Gemeinfrei</t>
  </si>
  <si>
    <t>Arabic</t>
  </si>
  <si>
    <t>ar</t>
  </si>
  <si>
    <t>Aufzeichnungen</t>
  </si>
  <si>
    <t>CD</t>
  </si>
  <si>
    <t>Demonstration / Workshopdemonstration</t>
  </si>
  <si>
    <t>Aragonese</t>
  </si>
  <si>
    <t>an</t>
  </si>
  <si>
    <t>Ausstellungskatalog</t>
  </si>
  <si>
    <t>DV</t>
  </si>
  <si>
    <t>Armenian</t>
  </si>
  <si>
    <t>DVcam</t>
  </si>
  <si>
    <t>Assamese</t>
  </si>
  <si>
    <t>as</t>
  </si>
  <si>
    <t>Buch</t>
  </si>
  <si>
    <t>Avaric</t>
  </si>
  <si>
    <t>av</t>
  </si>
  <si>
    <t>Empfehlungsschreiben</t>
  </si>
  <si>
    <t>HDV</t>
  </si>
  <si>
    <t>Avestan</t>
  </si>
  <si>
    <t>ae</t>
  </si>
  <si>
    <t>Essay</t>
  </si>
  <si>
    <t>Image File / ISO</t>
  </si>
  <si>
    <t>Kleinbild</t>
  </si>
  <si>
    <t>Derniere</t>
  </si>
  <si>
    <t>Aymara</t>
  </si>
  <si>
    <t>ay</t>
  </si>
  <si>
    <t>Fahrplan</t>
  </si>
  <si>
    <t>Datei AVI</t>
  </si>
  <si>
    <t>KB Negativ</t>
  </si>
  <si>
    <t>Azerbaijani</t>
  </si>
  <si>
    <t>az</t>
  </si>
  <si>
    <t>Flugticket</t>
  </si>
  <si>
    <t>Datei MOV</t>
  </si>
  <si>
    <t>Dia</t>
  </si>
  <si>
    <t>Gründung</t>
  </si>
  <si>
    <t>Bambara</t>
  </si>
  <si>
    <t>bm</t>
  </si>
  <si>
    <t>Datei MP4</t>
  </si>
  <si>
    <t>Kontaktbogen</t>
  </si>
  <si>
    <t>Auflösung</t>
  </si>
  <si>
    <t>Bashkir</t>
  </si>
  <si>
    <t>ba</t>
  </si>
  <si>
    <t>Formular</t>
  </si>
  <si>
    <t>Glasplatte Negativ</t>
  </si>
  <si>
    <t>Umzug</t>
  </si>
  <si>
    <t>Basque</t>
  </si>
  <si>
    <t>eu</t>
  </si>
  <si>
    <t>gemischt</t>
  </si>
  <si>
    <t>Glasdia</t>
  </si>
  <si>
    <t>Belarusian</t>
  </si>
  <si>
    <t>be</t>
  </si>
  <si>
    <t>Planfilm</t>
  </si>
  <si>
    <t>Bengali (Bangla)</t>
  </si>
  <si>
    <t>bn</t>
  </si>
  <si>
    <t>Interview</t>
  </si>
  <si>
    <t>Papierabzug</t>
  </si>
  <si>
    <t>Bihari</t>
  </si>
  <si>
    <t>bh</t>
  </si>
  <si>
    <t>Korrespondenz</t>
  </si>
  <si>
    <t>Kunststoffabzug</t>
  </si>
  <si>
    <t>Bislama</t>
  </si>
  <si>
    <t>bi</t>
  </si>
  <si>
    <t>Manuskript</t>
  </si>
  <si>
    <t>Schrägluftaufnahmen</t>
  </si>
  <si>
    <t>Bosnian</t>
  </si>
  <si>
    <t>bs</t>
  </si>
  <si>
    <t>Mitschrift</t>
  </si>
  <si>
    <t>Senkrechtaufnahmen</t>
  </si>
  <si>
    <t>Breton</t>
  </si>
  <si>
    <t>br</t>
  </si>
  <si>
    <t>Luftbildpläne / -karten</t>
  </si>
  <si>
    <t>Bulgarian</t>
  </si>
  <si>
    <t>bg</t>
  </si>
  <si>
    <t>Wideraufnahme</t>
  </si>
  <si>
    <t>Burmese</t>
  </si>
  <si>
    <t>my</t>
  </si>
  <si>
    <t>Catalan</t>
  </si>
  <si>
    <t>ca</t>
  </si>
  <si>
    <t>Chamorro</t>
  </si>
  <si>
    <t>ch</t>
  </si>
  <si>
    <t>Protokoll</t>
  </si>
  <si>
    <t>Chechen</t>
  </si>
  <si>
    <t>ce</t>
  </si>
  <si>
    <t>Chichewa, Chewa, Nyanja</t>
  </si>
  <si>
    <t>ny</t>
  </si>
  <si>
    <t>Theatertext</t>
  </si>
  <si>
    <t>Chinese</t>
  </si>
  <si>
    <t>zh</t>
  </si>
  <si>
    <t>Chinese (Simplified)</t>
  </si>
  <si>
    <t>zh-Hans</t>
  </si>
  <si>
    <t>Vortragsmanuskript</t>
  </si>
  <si>
    <t>Chinese (Traditional)</t>
  </si>
  <si>
    <t>zh-Hant</t>
  </si>
  <si>
    <t>Werbematerial</t>
  </si>
  <si>
    <t>Chuvash</t>
  </si>
  <si>
    <t>cv</t>
  </si>
  <si>
    <t>Cornish</t>
  </si>
  <si>
    <t>kw</t>
  </si>
  <si>
    <t>Corsican</t>
  </si>
  <si>
    <t>co</t>
  </si>
  <si>
    <t>Cree</t>
  </si>
  <si>
    <t>cr</t>
  </si>
  <si>
    <t>Croatian</t>
  </si>
  <si>
    <t>hr</t>
  </si>
  <si>
    <t>Czech</t>
  </si>
  <si>
    <t>Werbefotografie</t>
  </si>
  <si>
    <t>Danish</t>
  </si>
  <si>
    <t>da</t>
  </si>
  <si>
    <t>Portraitfotografie</t>
  </si>
  <si>
    <t>Divehi, Dhivehi, Maldivian</t>
  </si>
  <si>
    <t>dv</t>
  </si>
  <si>
    <t>Dutch</t>
  </si>
  <si>
    <t>Dzongkha</t>
  </si>
  <si>
    <t>dz</t>
  </si>
  <si>
    <t>English</t>
  </si>
  <si>
    <t>Esperanto</t>
  </si>
  <si>
    <t>eo</t>
  </si>
  <si>
    <t>Dokumentationsfilm</t>
  </si>
  <si>
    <t>Estonian</t>
  </si>
  <si>
    <t>et</t>
  </si>
  <si>
    <t>Spielfilm</t>
  </si>
  <si>
    <t>Ewe</t>
  </si>
  <si>
    <t>ee</t>
  </si>
  <si>
    <t>Kunstfilm</t>
  </si>
  <si>
    <t>Faroese</t>
  </si>
  <si>
    <t>fo</t>
  </si>
  <si>
    <t>Fernsehbericht</t>
  </si>
  <si>
    <t>Fijian</t>
  </si>
  <si>
    <t>fj</t>
  </si>
  <si>
    <t>Finnish</t>
  </si>
  <si>
    <t>fi</t>
  </si>
  <si>
    <t>Bühnenbildskizze</t>
  </si>
  <si>
    <t>French</t>
  </si>
  <si>
    <t>Kostümskizze</t>
  </si>
  <si>
    <t>Fula, Fulah, Pulaar, Pular</t>
  </si>
  <si>
    <t>ff</t>
  </si>
  <si>
    <t>Bewegungsskizze</t>
  </si>
  <si>
    <t>Galician</t>
  </si>
  <si>
    <t>gl</t>
  </si>
  <si>
    <t>Gaelic (Scottish)</t>
  </si>
  <si>
    <t>gd</t>
  </si>
  <si>
    <t>Gaelic (Manx)</t>
  </si>
  <si>
    <t>gv</t>
  </si>
  <si>
    <t>Georgian</t>
  </si>
  <si>
    <t>ka</t>
  </si>
  <si>
    <t>German</t>
  </si>
  <si>
    <t>Greek</t>
  </si>
  <si>
    <t>el</t>
  </si>
  <si>
    <t>Programmheft, Flyer</t>
  </si>
  <si>
    <t>Greenlandic</t>
  </si>
  <si>
    <t>kl</t>
  </si>
  <si>
    <t>Vorstellungsbuch und Vorstellungsberichte</t>
  </si>
  <si>
    <t>Guarani</t>
  </si>
  <si>
    <t>gn</t>
  </si>
  <si>
    <t>Vertrag</t>
  </si>
  <si>
    <t>Gujarati</t>
  </si>
  <si>
    <t>gu</t>
  </si>
  <si>
    <t>Haitian Creole</t>
  </si>
  <si>
    <t>ht</t>
  </si>
  <si>
    <t>Textfassung (Dramaturgie)</t>
  </si>
  <si>
    <t>Hausa</t>
  </si>
  <si>
    <t>ha</t>
  </si>
  <si>
    <t>Hebrew</t>
  </si>
  <si>
    <t>he</t>
  </si>
  <si>
    <t>Text, Essay</t>
  </si>
  <si>
    <t>Herero</t>
  </si>
  <si>
    <t>hz</t>
  </si>
  <si>
    <t>Tantiemenauflistung, Tantiemen-Buch</t>
  </si>
  <si>
    <t>Hindi</t>
  </si>
  <si>
    <t>hi</t>
  </si>
  <si>
    <t>Spielzeitbuch/Spielzeitbroschüre</t>
  </si>
  <si>
    <t>Hiri Motu</t>
  </si>
  <si>
    <t>ho</t>
  </si>
  <si>
    <t>Soufflierbuch</t>
  </si>
  <si>
    <t>Hungarian</t>
  </si>
  <si>
    <t>hu</t>
  </si>
  <si>
    <t>Schauspielerbiographie</t>
  </si>
  <si>
    <t>Icelandic</t>
  </si>
  <si>
    <t>is</t>
  </si>
  <si>
    <t>Rollenbuch</t>
  </si>
  <si>
    <t>Ido</t>
  </si>
  <si>
    <t>io</t>
  </si>
  <si>
    <t>Repertoirebuch</t>
  </si>
  <si>
    <t>Igbo</t>
  </si>
  <si>
    <t>ig</t>
  </si>
  <si>
    <t>Regiebuch</t>
  </si>
  <si>
    <t>Indonesian</t>
  </si>
  <si>
    <t>id, in</t>
  </si>
  <si>
    <t>Programmschrift des DT</t>
  </si>
  <si>
    <t>Interlingua</t>
  </si>
  <si>
    <t>ia</t>
  </si>
  <si>
    <t>Produktionsmappe (Haushalt)</t>
  </si>
  <si>
    <t>Interlingue</t>
  </si>
  <si>
    <t>ie</t>
  </si>
  <si>
    <t>Probenbuch</t>
  </si>
  <si>
    <t>Inuktitut</t>
  </si>
  <si>
    <t>iu</t>
  </si>
  <si>
    <t>Pressemappe/ Pressespiegel</t>
  </si>
  <si>
    <t>Inupiak</t>
  </si>
  <si>
    <t>ik</t>
  </si>
  <si>
    <t>Partitur, Noten</t>
  </si>
  <si>
    <t>Irish</t>
  </si>
  <si>
    <t>ga</t>
  </si>
  <si>
    <t>Magazin</t>
  </si>
  <si>
    <t>Italian</t>
  </si>
  <si>
    <t>Leporello</t>
  </si>
  <si>
    <t>Japanese</t>
  </si>
  <si>
    <t>ja</t>
  </si>
  <si>
    <t>Lektorate, Stückbewertungen (DRAM)</t>
  </si>
  <si>
    <t>Javanese</t>
  </si>
  <si>
    <t>jv</t>
  </si>
  <si>
    <t>Kostümfigurine</t>
  </si>
  <si>
    <t>Kalaallisut, Greenlandic</t>
  </si>
  <si>
    <t>Kostümbuch</t>
  </si>
  <si>
    <t>Kannada</t>
  </si>
  <si>
    <t>kn</t>
  </si>
  <si>
    <t>Kontobuch</t>
  </si>
  <si>
    <t>Kanuri</t>
  </si>
  <si>
    <t>kr</t>
  </si>
  <si>
    <t>Kassenbuch</t>
  </si>
  <si>
    <t>Kashmiri</t>
  </si>
  <si>
    <t>ks</t>
  </si>
  <si>
    <t>Inspizientenbuch</t>
  </si>
  <si>
    <t>Kazakh</t>
  </si>
  <si>
    <t>kk</t>
  </si>
  <si>
    <t>Gedenkalbum (privat)</t>
  </si>
  <si>
    <t>Khmer</t>
  </si>
  <si>
    <t>km</t>
  </si>
  <si>
    <t>Kikuyu</t>
  </si>
  <si>
    <t>ki</t>
  </si>
  <si>
    <t>Fotoalbum</t>
  </si>
  <si>
    <t>Kinyarwanda (Rwanda)</t>
  </si>
  <si>
    <t>rw</t>
  </si>
  <si>
    <t>Dramaturgie Inszenierungsmaterialien</t>
  </si>
  <si>
    <t>Kirundi</t>
  </si>
  <si>
    <t>rn</t>
  </si>
  <si>
    <t>Dienst- und Hausordnung, Vereinbarungen</t>
  </si>
  <si>
    <t>Kyrgyz</t>
  </si>
  <si>
    <t>ky</t>
  </si>
  <si>
    <t>Bühnenbildmodell</t>
  </si>
  <si>
    <t>Komi</t>
  </si>
  <si>
    <t>kv</t>
  </si>
  <si>
    <t>Brief</t>
  </si>
  <si>
    <t>Kongo</t>
  </si>
  <si>
    <t>kg</t>
  </si>
  <si>
    <t>Blätter des DT und der KS</t>
  </si>
  <si>
    <t>Korean</t>
  </si>
  <si>
    <t>ko</t>
  </si>
  <si>
    <t>Besetzungsverzeichnis, - Buch, Besetzungszettel</t>
  </si>
  <si>
    <t>Kurdish</t>
  </si>
  <si>
    <t>ku</t>
  </si>
  <si>
    <t>Aufsatz, Essay</t>
  </si>
  <si>
    <t>Kwanyama</t>
  </si>
  <si>
    <t>kj</t>
  </si>
  <si>
    <t>Audio-Mitschnitt</t>
  </si>
  <si>
    <t>Lao</t>
  </si>
  <si>
    <t>lo</t>
  </si>
  <si>
    <t>(Gedenk-) Medaillen und Münzen</t>
  </si>
  <si>
    <t>Latin</t>
  </si>
  <si>
    <t>la</t>
  </si>
  <si>
    <t>Akte (Verwaltung)</t>
  </si>
  <si>
    <t>Latvian (Lettish)</t>
  </si>
  <si>
    <t>lv</t>
  </si>
  <si>
    <t>Akte (Dramaturgie)</t>
  </si>
  <si>
    <t>Limburgish ( Limburger)</t>
  </si>
  <si>
    <t>li</t>
  </si>
  <si>
    <t>Akte (Intendanz)</t>
  </si>
  <si>
    <t>Lingala</t>
  </si>
  <si>
    <t>ln</t>
  </si>
  <si>
    <t>Sachakte</t>
  </si>
  <si>
    <t>Lithuanian</t>
  </si>
  <si>
    <t>lt</t>
  </si>
  <si>
    <t>Bibliotheksgut</t>
  </si>
  <si>
    <t>Luga-Katanga</t>
  </si>
  <si>
    <t>lu</t>
  </si>
  <si>
    <t>Bild / Foto</t>
  </si>
  <si>
    <t>Luganda, Ganda</t>
  </si>
  <si>
    <t>lg</t>
  </si>
  <si>
    <t>Film</t>
  </si>
  <si>
    <t>Luxembourgish</t>
  </si>
  <si>
    <t>lb</t>
  </si>
  <si>
    <t>Geschäftsbuch</t>
  </si>
  <si>
    <t>Manx</t>
  </si>
  <si>
    <t>Handschrift</t>
  </si>
  <si>
    <t>Macedonian</t>
  </si>
  <si>
    <t>mk</t>
  </si>
  <si>
    <t>Karten / Pläne</t>
  </si>
  <si>
    <t>Malagasy</t>
  </si>
  <si>
    <t>mg</t>
  </si>
  <si>
    <t>Liegenschaftsurkunde</t>
  </si>
  <si>
    <t>Malay</t>
  </si>
  <si>
    <t>ms</t>
  </si>
  <si>
    <t>Mikroform</t>
  </si>
  <si>
    <t>Malayalam</t>
  </si>
  <si>
    <t>ml</t>
  </si>
  <si>
    <t>Objekt</t>
  </si>
  <si>
    <t>Maltese</t>
  </si>
  <si>
    <t>mt</t>
  </si>
  <si>
    <t>Personenbezogene Akte</t>
  </si>
  <si>
    <t>Maori</t>
  </si>
  <si>
    <t>mi</t>
  </si>
  <si>
    <t>Personenstandsregister</t>
  </si>
  <si>
    <t>Marathi</t>
  </si>
  <si>
    <t>mr</t>
  </si>
  <si>
    <t>Marshallese</t>
  </si>
  <si>
    <t>mh</t>
  </si>
  <si>
    <t>Moldavian</t>
  </si>
  <si>
    <t>mo</t>
  </si>
  <si>
    <t>Urkunde (modern)</t>
  </si>
  <si>
    <t>Mongolian</t>
  </si>
  <si>
    <t>mn</t>
  </si>
  <si>
    <t>Urkunde (vormodern)</t>
  </si>
  <si>
    <t>Nauru</t>
  </si>
  <si>
    <t>na</t>
  </si>
  <si>
    <t>Navajo</t>
  </si>
  <si>
    <t>nv</t>
  </si>
  <si>
    <t>Ndonga</t>
  </si>
  <si>
    <t>ng</t>
  </si>
  <si>
    <t>Northern Ndebele</t>
  </si>
  <si>
    <t>nd</t>
  </si>
  <si>
    <t>Nepali</t>
  </si>
  <si>
    <t>ne</t>
  </si>
  <si>
    <t>Norwegian</t>
  </si>
  <si>
    <t>no</t>
  </si>
  <si>
    <t>Norwegian bokmål</t>
  </si>
  <si>
    <t>nb</t>
  </si>
  <si>
    <t>Norwegian nynorsk</t>
  </si>
  <si>
    <t>nn</t>
  </si>
  <si>
    <t>Nuosu</t>
  </si>
  <si>
    <t>ii</t>
  </si>
  <si>
    <t>Occitan</t>
  </si>
  <si>
    <t>oc</t>
  </si>
  <si>
    <t>Ojibwe</t>
  </si>
  <si>
    <t>oj</t>
  </si>
  <si>
    <t>Old Church Slavonic, Old Bulgarian</t>
  </si>
  <si>
    <t>cu</t>
  </si>
  <si>
    <t>Oriya</t>
  </si>
  <si>
    <t>or</t>
  </si>
  <si>
    <t>Oromo (Afaan Oromo)</t>
  </si>
  <si>
    <t>om</t>
  </si>
  <si>
    <t>Ossetian</t>
  </si>
  <si>
    <t>os</t>
  </si>
  <si>
    <t>Pāli</t>
  </si>
  <si>
    <t>pi</t>
  </si>
  <si>
    <t>Pashto, Pushto</t>
  </si>
  <si>
    <t>ps</t>
  </si>
  <si>
    <t>Persian (Farsi)</t>
  </si>
  <si>
    <t>fa</t>
  </si>
  <si>
    <t>Polish</t>
  </si>
  <si>
    <t>pl</t>
  </si>
  <si>
    <t>Portuguese</t>
  </si>
  <si>
    <t>pt</t>
  </si>
  <si>
    <t>Punjabi (Eastern)</t>
  </si>
  <si>
    <t>pa</t>
  </si>
  <si>
    <t>Quechua</t>
  </si>
  <si>
    <t>qu</t>
  </si>
  <si>
    <t>Romansh</t>
  </si>
  <si>
    <t>rm</t>
  </si>
  <si>
    <t>Romanian</t>
  </si>
  <si>
    <t>ro</t>
  </si>
  <si>
    <t>Russian</t>
  </si>
  <si>
    <t>Sami</t>
  </si>
  <si>
    <t>se</t>
  </si>
  <si>
    <t>Samoan</t>
  </si>
  <si>
    <t>sm</t>
  </si>
  <si>
    <t>Sango</t>
  </si>
  <si>
    <t>sg</t>
  </si>
  <si>
    <t>Sanskrit</t>
  </si>
  <si>
    <t>sa</t>
  </si>
  <si>
    <t>Serbian</t>
  </si>
  <si>
    <t>sr</t>
  </si>
  <si>
    <t>Serbo-Croatian</t>
  </si>
  <si>
    <t>sh</t>
  </si>
  <si>
    <t>Sesotho</t>
  </si>
  <si>
    <t>st</t>
  </si>
  <si>
    <t>Setswana</t>
  </si>
  <si>
    <t>tn</t>
  </si>
  <si>
    <t>Shona</t>
  </si>
  <si>
    <t>sn</t>
  </si>
  <si>
    <t>Sichuan Yi</t>
  </si>
  <si>
    <t>Sindhi</t>
  </si>
  <si>
    <t>sd</t>
  </si>
  <si>
    <t>Sinhalese</t>
  </si>
  <si>
    <t>si</t>
  </si>
  <si>
    <t>Siswati</t>
  </si>
  <si>
    <t>ss</t>
  </si>
  <si>
    <t>Slovak</t>
  </si>
  <si>
    <t>sk</t>
  </si>
  <si>
    <t>Slovenian</t>
  </si>
  <si>
    <t>sl</t>
  </si>
  <si>
    <t>Somali</t>
  </si>
  <si>
    <t>so</t>
  </si>
  <si>
    <t>Southern Ndebele</t>
  </si>
  <si>
    <t>nr</t>
  </si>
  <si>
    <t>Spanish</t>
  </si>
  <si>
    <t>es</t>
  </si>
  <si>
    <t>Sundanese</t>
  </si>
  <si>
    <t>su</t>
  </si>
  <si>
    <t>Swahili (Kiswahili)</t>
  </si>
  <si>
    <t>sw</t>
  </si>
  <si>
    <t>Swati</t>
  </si>
  <si>
    <t>Swedish</t>
  </si>
  <si>
    <t>sv</t>
  </si>
  <si>
    <t>Tagalog</t>
  </si>
  <si>
    <t>tl</t>
  </si>
  <si>
    <t>Tahitian</t>
  </si>
  <si>
    <t>ty</t>
  </si>
  <si>
    <t>Tajik</t>
  </si>
  <si>
    <t>tg</t>
  </si>
  <si>
    <t>Tamil</t>
  </si>
  <si>
    <t>ta</t>
  </si>
  <si>
    <t>Tatar</t>
  </si>
  <si>
    <t>tt</t>
  </si>
  <si>
    <t>Telugu</t>
  </si>
  <si>
    <t>te</t>
  </si>
  <si>
    <t>Thai</t>
  </si>
  <si>
    <t>th</t>
  </si>
  <si>
    <t>Tibetan</t>
  </si>
  <si>
    <t>bo</t>
  </si>
  <si>
    <t>Tigrinya</t>
  </si>
  <si>
    <t>ti</t>
  </si>
  <si>
    <t>Tonga</t>
  </si>
  <si>
    <t>to</t>
  </si>
  <si>
    <t>Tsonga</t>
  </si>
  <si>
    <t>ts</t>
  </si>
  <si>
    <t>Turkish</t>
  </si>
  <si>
    <t>tr</t>
  </si>
  <si>
    <t>Turkmen</t>
  </si>
  <si>
    <t>tk</t>
  </si>
  <si>
    <t>Twi</t>
  </si>
  <si>
    <t>tw</t>
  </si>
  <si>
    <t>Uyghur</t>
  </si>
  <si>
    <t>ug</t>
  </si>
  <si>
    <t>Ukrainian</t>
  </si>
  <si>
    <t>uk</t>
  </si>
  <si>
    <t>Urdu</t>
  </si>
  <si>
    <t>ur</t>
  </si>
  <si>
    <t>Uzbek</t>
  </si>
  <si>
    <t>uz</t>
  </si>
  <si>
    <t>Venda</t>
  </si>
  <si>
    <t>ve</t>
  </si>
  <si>
    <t>Vietnamese</t>
  </si>
  <si>
    <t>vi</t>
  </si>
  <si>
    <t>Volapük</t>
  </si>
  <si>
    <t>vo</t>
  </si>
  <si>
    <t>Wallon</t>
  </si>
  <si>
    <t>wa</t>
  </si>
  <si>
    <t>Welsh</t>
  </si>
  <si>
    <t>cy</t>
  </si>
  <si>
    <t>Wolof</t>
  </si>
  <si>
    <t>wo</t>
  </si>
  <si>
    <t>Western Frisian</t>
  </si>
  <si>
    <t>fy</t>
  </si>
  <si>
    <t>Xhosa</t>
  </si>
  <si>
    <t>xh</t>
  </si>
  <si>
    <t>Yiddish</t>
  </si>
  <si>
    <t>yi, ji</t>
  </si>
  <si>
    <t>Yoruba</t>
  </si>
  <si>
    <t>yo</t>
  </si>
  <si>
    <t>Zhuang, Chuang</t>
  </si>
  <si>
    <t>za</t>
  </si>
  <si>
    <t>Zulu</t>
  </si>
  <si>
    <t>zu</t>
  </si>
  <si>
    <t>In Text: Archivalientypen "Broschüre" und "Spielzeitbroschüre" zusammenschließen? (beide jeweils ein mal verwendet)</t>
  </si>
  <si>
    <t>Die offene Tür</t>
  </si>
  <si>
    <t>Kanon und Fuge</t>
  </si>
  <si>
    <t>J. Lehmann</t>
  </si>
  <si>
    <t>J. Burmeister</t>
  </si>
  <si>
    <t>E. Berthold</t>
  </si>
  <si>
    <t>M. Schmelz</t>
  </si>
  <si>
    <t>A. Buttge</t>
  </si>
  <si>
    <t>K. Labsch</t>
  </si>
  <si>
    <t>Burmeister</t>
  </si>
  <si>
    <t>Berthold</t>
  </si>
  <si>
    <t>Schmelz</t>
  </si>
  <si>
    <t>Buttge</t>
  </si>
  <si>
    <t>Labsch</t>
  </si>
  <si>
    <t>Budde</t>
  </si>
  <si>
    <t>Lamboy</t>
  </si>
  <si>
    <t>Arndt</t>
  </si>
  <si>
    <t>Braatz</t>
  </si>
  <si>
    <t>Herzog</t>
  </si>
  <si>
    <t>J.</t>
  </si>
  <si>
    <t xml:space="preserve">E. </t>
  </si>
  <si>
    <t xml:space="preserve">M. </t>
  </si>
  <si>
    <t xml:space="preserve">K. </t>
  </si>
  <si>
    <t>Harald Budde</t>
  </si>
  <si>
    <t>Gudrun Friedrich</t>
  </si>
  <si>
    <t>Herbert Lamboy</t>
  </si>
  <si>
    <t>Klaus Arndt</t>
  </si>
  <si>
    <t>Anja Braatz</t>
  </si>
  <si>
    <t>Heinz Walter</t>
  </si>
  <si>
    <t>Ralf Herzog</t>
  </si>
  <si>
    <t>Harald Kretzschmar</t>
  </si>
  <si>
    <t>Herbert</t>
  </si>
  <si>
    <t xml:space="preserve">Gudrun </t>
  </si>
  <si>
    <t>Karl-Claus</t>
  </si>
  <si>
    <t xml:space="preserve">S. </t>
  </si>
  <si>
    <t>Göpfert</t>
  </si>
  <si>
    <t>Gerhard Leo</t>
  </si>
  <si>
    <t>Lutz Ketscher</t>
  </si>
  <si>
    <t>Henryk Tomaszewski</t>
  </si>
  <si>
    <t>Matthias Biskupek</t>
  </si>
  <si>
    <t>Jacques Poulet</t>
  </si>
  <si>
    <t>Guy Silva</t>
  </si>
  <si>
    <t>Brigitte Heckert</t>
  </si>
  <si>
    <t>Elke Beyer</t>
  </si>
  <si>
    <t>Harriet Wicker</t>
  </si>
  <si>
    <t>Henryk</t>
  </si>
  <si>
    <t>Guy</t>
  </si>
  <si>
    <t>Candida</t>
  </si>
  <si>
    <t>Elke</t>
  </si>
  <si>
    <t>Harriet</t>
  </si>
  <si>
    <t>Glanze</t>
  </si>
  <si>
    <t>Just</t>
  </si>
  <si>
    <t>Leo</t>
  </si>
  <si>
    <t>Ketscher</t>
  </si>
  <si>
    <t>Barrault</t>
  </si>
  <si>
    <t>Tomaszewski</t>
  </si>
  <si>
    <t>Biskupek</t>
  </si>
  <si>
    <t>Poulet</t>
  </si>
  <si>
    <t>Silva</t>
  </si>
  <si>
    <t>Heckert</t>
  </si>
  <si>
    <t>Wicker</t>
  </si>
  <si>
    <t>Klaus-Dieter</t>
  </si>
  <si>
    <t>Schönewerk</t>
  </si>
  <si>
    <t>Gert Glanze</t>
  </si>
  <si>
    <t>Jürgen Just</t>
  </si>
  <si>
    <t>Jean-Louis</t>
  </si>
  <si>
    <t>Foti-Le Bris</t>
  </si>
  <si>
    <t>Vargas</t>
  </si>
  <si>
    <t>Borchert</t>
  </si>
  <si>
    <t>Fabienne Vargas</t>
  </si>
  <si>
    <t>Fabienne</t>
  </si>
  <si>
    <t>Christian Borchert</t>
  </si>
  <si>
    <t>Rudolf Münz</t>
  </si>
  <si>
    <t>Münz</t>
  </si>
  <si>
    <t>Daniel Hammer</t>
  </si>
  <si>
    <t>Hammer</t>
  </si>
  <si>
    <t>Junker</t>
  </si>
  <si>
    <t>Plath</t>
  </si>
  <si>
    <t>Christian Junker</t>
  </si>
  <si>
    <t xml:space="preserve">Christian </t>
  </si>
  <si>
    <t>Suschke</t>
  </si>
  <si>
    <t>Mario Plath</t>
  </si>
  <si>
    <t>Maria Suschke</t>
  </si>
  <si>
    <t>Hartmut Wilhelm</t>
  </si>
  <si>
    <t>Hartmut</t>
  </si>
  <si>
    <t>Porsch</t>
  </si>
  <si>
    <t>Holger Höstge</t>
  </si>
  <si>
    <t>Holger</t>
  </si>
  <si>
    <t>Höstge</t>
  </si>
  <si>
    <t>Helga Porsch</t>
  </si>
  <si>
    <t>Helga</t>
  </si>
  <si>
    <t>Wittmann</t>
  </si>
  <si>
    <t>Pfaff</t>
  </si>
  <si>
    <t>Evelyn Wittmann</t>
  </si>
  <si>
    <t>Evelyn</t>
  </si>
  <si>
    <t>Hartmann</t>
  </si>
  <si>
    <t>Eberhard Pfaff</t>
  </si>
  <si>
    <t>Haarnagel</t>
  </si>
  <si>
    <t>Waltraut Hartmann</t>
  </si>
  <si>
    <t>Waltraut</t>
  </si>
  <si>
    <t>Gronau</t>
  </si>
  <si>
    <t>Karlheinz Haarnagel</t>
  </si>
  <si>
    <t>Luchmann</t>
  </si>
  <si>
    <t>Manfred Gronau</t>
  </si>
  <si>
    <t>Friedmann</t>
  </si>
  <si>
    <t>Kurella</t>
  </si>
  <si>
    <t>Klaus Friedmann</t>
  </si>
  <si>
    <t>Groß</t>
  </si>
  <si>
    <t>Stefan Kurella</t>
  </si>
  <si>
    <t xml:space="preserve">Stefan </t>
  </si>
  <si>
    <t>Wolfgang Groß</t>
  </si>
  <si>
    <t>Clemens de Wroblewsky</t>
  </si>
  <si>
    <t>Clemens</t>
  </si>
  <si>
    <t>de Wroblewsky</t>
  </si>
  <si>
    <t>Christian Beyer</t>
  </si>
  <si>
    <t>Kirsch</t>
  </si>
  <si>
    <t>Renate Kirsch</t>
  </si>
  <si>
    <t>Fengel</t>
  </si>
  <si>
    <t>Klaus-Peter</t>
  </si>
  <si>
    <t>Frank Fengel</t>
  </si>
  <si>
    <t>Mortan</t>
  </si>
  <si>
    <t>Wolf Wulf</t>
  </si>
  <si>
    <t>Hans Mortan</t>
  </si>
  <si>
    <t>Tristan</t>
  </si>
  <si>
    <t>von Lühmann</t>
  </si>
  <si>
    <t>Plötzsch</t>
  </si>
  <si>
    <t xml:space="preserve">Wolfgang </t>
  </si>
  <si>
    <t>Schönefeldt</t>
  </si>
  <si>
    <t>Bernd Staudenmeier</t>
  </si>
  <si>
    <t>Staudenmeier</t>
  </si>
  <si>
    <t>Marx</t>
  </si>
  <si>
    <t>Rose</t>
  </si>
  <si>
    <t>Isi Marx</t>
  </si>
  <si>
    <t>Isi</t>
  </si>
  <si>
    <t>Samson</t>
  </si>
  <si>
    <t>Eva Maria</t>
  </si>
  <si>
    <t>Thom</t>
  </si>
  <si>
    <t xml:space="preserve">Manuela </t>
  </si>
  <si>
    <t>Liedloff</t>
  </si>
  <si>
    <t>Angelika Thom</t>
  </si>
  <si>
    <t>Angelika</t>
  </si>
  <si>
    <t>Kiaulehn</t>
  </si>
  <si>
    <t>Molsen</t>
  </si>
  <si>
    <t>Heinrich</t>
  </si>
  <si>
    <t>Schenk</t>
  </si>
  <si>
    <t>Huschenbett</t>
  </si>
  <si>
    <t>Schernikau</t>
  </si>
  <si>
    <t>Frank Liedloff</t>
  </si>
  <si>
    <t>Horst Kiaulehn</t>
  </si>
  <si>
    <t>Günter Lorenz</t>
  </si>
  <si>
    <t>Doris Winkler</t>
  </si>
  <si>
    <t>Barbara Molsen</t>
  </si>
  <si>
    <t>Peter Heinrich</t>
  </si>
  <si>
    <t>Thomas Schenk</t>
  </si>
  <si>
    <t>Jochen Huschenbett</t>
  </si>
  <si>
    <t>Ingrid Schernikau</t>
  </si>
  <si>
    <t xml:space="preserve">Barbara </t>
  </si>
  <si>
    <t xml:space="preserve">Thomas </t>
  </si>
  <si>
    <t>Bärbel Hoffmann</t>
  </si>
  <si>
    <t>Dieter König</t>
  </si>
  <si>
    <t>Renate,Kirsch</t>
  </si>
  <si>
    <t>Renate,Kirsch;Bernd,Staudenmeier</t>
  </si>
  <si>
    <t>Christian,Beyer;Isi,Marx;Angelika,Thom;Frank,Liedloff;Horst,Kiaulehn;Guenter,Lorenz;Doris,Winkler</t>
  </si>
  <si>
    <t>Guenter,Lorenz</t>
  </si>
  <si>
    <t>Klaus_Peter,Gross</t>
  </si>
  <si>
    <t>Wolfgang,Gross</t>
  </si>
  <si>
    <t>Würtz</t>
  </si>
  <si>
    <t>Großer</t>
  </si>
  <si>
    <t>LOC_Chamaeleon</t>
  </si>
  <si>
    <t>Wo ist physisches Objekt txt-059 abgelegt?</t>
  </si>
  <si>
    <t>E30, Regal 6, Kiste 1</t>
  </si>
  <si>
    <t>E30, Regal 5, Kiste 2</t>
  </si>
  <si>
    <t>E30, Regal 6, Kiste 3</t>
  </si>
  <si>
    <t>Archivalientyp "Heft", "Kalender" und "Anderes" in der Textliste mit "Druck" ersetzt - in der Typenliste sind die drei noch vorhaben.</t>
  </si>
  <si>
    <t>Bitte in Objekte Text in Spaltze "Abgebildete Ereignisse" Mehrfachnennung ermöglichen</t>
  </si>
  <si>
    <t>An Thekla: fehlt für txt-025-001 und txt-025-002 das Oberobjekt txt-025 oder sind das jeweils Oberobjekte, da als Arivalientyp jeweils "Archivmappe" angegeben ist? Ähnliche Frage zu txt-049-001 bis txt-049-003: Kein Oberobjekt txt-049 vorhanden, auch bei img-064-001, img-070-001, img-070-002 und img-071-001</t>
  </si>
  <si>
    <t>Aufzeichnung einer unbekannten Inszenierung</t>
  </si>
  <si>
    <t>Aufzeichnung von "La Croisade"</t>
  </si>
  <si>
    <t>Aufzeichnung von "Amériques"</t>
  </si>
  <si>
    <t>Aufzeichnung von "Klettomanie"</t>
  </si>
  <si>
    <t>Aufzeichnung eines Qigong-Workshop mit Brigitte Bergese</t>
  </si>
  <si>
    <t>Aufzeichnung von "Le petit dictateur"</t>
  </si>
  <si>
    <t>Aufzeichnung von "Sunny Side Up. Oder ein Stück von der Leiter"</t>
  </si>
  <si>
    <t>Aufzeichnung einer unbekannten Produktion</t>
  </si>
  <si>
    <t>Aufzeichnung von "Caoutchouc"</t>
  </si>
  <si>
    <t>Aufzeichnung von "Sucking Stones"</t>
  </si>
  <si>
    <t>Aufzeichnung von "Eberhard Kube: Stilpantomimen I"</t>
  </si>
  <si>
    <t>Aufzeichnung von "Eberhard Kube: Stilpantomimen II"</t>
  </si>
  <si>
    <t>Aufzeichnung von "Danse et Musique Contemporaine"</t>
  </si>
  <si>
    <t>Aufzeichnung von "Das triadische Ballett. Ein Film in drei Teilen nach den Tänzen von Oskar Schlemmer"</t>
  </si>
  <si>
    <t>Aufzeichnung von "Habbe und Meik"</t>
  </si>
  <si>
    <t>Aufzeichnung von "The Cry of the Body"</t>
  </si>
  <si>
    <t>Aufzeichnung von "Just Married"</t>
  </si>
  <si>
    <t>Aufzeichnung von "Serioso, ma non troppo"</t>
  </si>
  <si>
    <t>Aufzeichnung von "Schaum"</t>
  </si>
  <si>
    <t>Aufzeichnung von "BeautiFOOLS"</t>
  </si>
  <si>
    <t>Aufzeichnung von "BABYZARR"</t>
  </si>
  <si>
    <t>Aufzeichnung von "7 Soli"</t>
  </si>
  <si>
    <t>Aufzeichnung von "Valentino"</t>
  </si>
  <si>
    <t>Aufzeichnung von "Striptease"</t>
  </si>
  <si>
    <t>Aufzeichnung von "Tagebuch eines Wahnsinnigen"</t>
  </si>
  <si>
    <t>Aufzeichnung von "Schaum", Proben</t>
  </si>
  <si>
    <t>Aufzeichnung eines Soloprogramms von Philippe Bizot</t>
  </si>
  <si>
    <t>Aufzeichnung eines Soloprogramms von Daniel Stein</t>
  </si>
  <si>
    <t>Aufzeichnung von "Café Fatal"</t>
  </si>
  <si>
    <t>Aufzeichnung von "Röteln im Plänterwald"</t>
  </si>
  <si>
    <t>Aufzeichnung von "Solo/Duo"</t>
  </si>
  <si>
    <t>Aufzeichnung von "Beet naar de maan"</t>
  </si>
  <si>
    <r>
      <t xml:space="preserve">Aufzeichnung eines Werkstattprogramms, </t>
    </r>
    <r>
      <rPr>
        <i/>
        <sz val="10"/>
        <color rgb="FF000000"/>
        <rFont val="Arial"/>
        <family val="2"/>
      </rPr>
      <t>Pantomimentheater vom Prenzlauer Berg</t>
    </r>
    <r>
      <rPr>
        <sz val="10"/>
        <color rgb="FF000000"/>
        <rFont val="Arial"/>
        <family val="2"/>
      </rPr>
      <t>, Dezember 1988</t>
    </r>
  </si>
  <si>
    <t>Aufzeichnung von "Hanswurst"</t>
  </si>
  <si>
    <t>Aufzeichnung von "Blaubart"</t>
  </si>
  <si>
    <t>Aufzeichnung von "Viele Dinge sind in einem Ding"</t>
  </si>
  <si>
    <r>
      <t xml:space="preserve">Aufzeichnung von Straßentheater, </t>
    </r>
    <r>
      <rPr>
        <i/>
        <sz val="10"/>
        <color rgb="FF000000"/>
        <rFont val="Arial"/>
        <family val="2"/>
      </rPr>
      <t>Pantomimentheater vom Prenzlauer Berg</t>
    </r>
  </si>
  <si>
    <t>Aufzeichnung von "Wir Wohner III"</t>
  </si>
  <si>
    <t>Aufzeichnung von einem Workshop mit Jean Soubeyran</t>
  </si>
  <si>
    <t>Aufzeichnung von einem Aikido-Workshop</t>
  </si>
  <si>
    <t>Aufzeichnung eines Soloprogramms von Eberhard Kube</t>
  </si>
  <si>
    <t>An Thekla: In Videos lila markierte Felder in Spalte Herkunft der Objekte füllen</t>
  </si>
  <si>
    <r>
      <t xml:space="preserve">Eine </t>
    </r>
    <r>
      <rPr>
        <i/>
        <sz val="10"/>
        <color rgb="FF000000"/>
        <rFont val="Arial"/>
        <family val="2"/>
      </rPr>
      <t>mime corporel</t>
    </r>
    <r>
      <rPr>
        <sz val="10"/>
        <color rgb="FF000000"/>
        <rFont val="Arial"/>
        <family val="2"/>
      </rPr>
      <t xml:space="preserve">-Produktion des französischen Duos </t>
    </r>
    <r>
      <rPr>
        <i/>
        <sz val="10"/>
        <color rgb="FF000000"/>
        <rFont val="Arial"/>
        <family val="2"/>
      </rPr>
      <t>Theatre de l'Ange Fou</t>
    </r>
    <r>
      <rPr>
        <sz val="10"/>
        <color rgb="FF000000"/>
        <rFont val="Arial"/>
        <family val="2"/>
      </rPr>
      <t>. Gastspiel bei der "Woche des gestischen Theaters 1987". Darin arbeiten Steven Wasson und Corinne Soum u. a. mit Großpuppen.</t>
    </r>
  </si>
  <si>
    <r>
      <t xml:space="preserve">Diverse Ausschnitte aus TV-Programmen, Aufnahmen von Open-Air Vorstellungen der Gruppe </t>
    </r>
    <r>
      <rPr>
        <i/>
        <sz val="10"/>
        <color rgb="FF000000"/>
        <rFont val="Arial"/>
        <family val="2"/>
      </rPr>
      <t>Licedei</t>
    </r>
    <r>
      <rPr>
        <sz val="10"/>
        <color rgb="FF000000"/>
        <rFont val="Arial"/>
        <family val="2"/>
      </rPr>
      <t>. Vermutlich als Demo für die "Woche des Gestischen Theaters" eingesandt.</t>
    </r>
  </si>
  <si>
    <r>
      <t xml:space="preserve">Eine </t>
    </r>
    <r>
      <rPr>
        <i/>
        <sz val="10"/>
        <color rgb="FF000000"/>
        <rFont val="Arial"/>
        <family val="2"/>
      </rPr>
      <t>mime corporel</t>
    </r>
    <r>
      <rPr>
        <sz val="10"/>
        <color rgb="FF000000"/>
        <rFont val="Arial"/>
        <family val="2"/>
      </rPr>
      <t>-Produktion des französischen Duos</t>
    </r>
    <r>
      <rPr>
        <i/>
        <sz val="10"/>
        <color rgb="FF000000"/>
        <rFont val="Arial"/>
        <family val="2"/>
      </rPr>
      <t xml:space="preserve"> Theatre de l'Ange Fou.</t>
    </r>
    <r>
      <rPr>
        <sz val="10"/>
        <color rgb="FF000000"/>
        <rFont val="Arial"/>
        <family val="2"/>
      </rPr>
      <t xml:space="preserve"> Gastspiel bei der "Woche des gestischen Theaters 1987". Darin arbeiten Steven Wasson und Corinne Soum u. a. mit Großpuppen.</t>
    </r>
  </si>
  <si>
    <r>
      <t xml:space="preserve">Eine Produktion des </t>
    </r>
    <r>
      <rPr>
        <i/>
        <sz val="10"/>
        <color rgb="FF000000"/>
        <rFont val="Arial"/>
        <family val="2"/>
      </rPr>
      <t>Theatre de l'Ange Fou</t>
    </r>
    <r>
      <rPr>
        <sz val="10"/>
        <color rgb="FF000000"/>
        <rFont val="Arial"/>
        <family val="2"/>
      </rPr>
      <t>. Die Aufnahme entstand während eines Gastspiels bei der "Woche des Gestischen Theaters" im Juli 1990.</t>
    </r>
  </si>
  <si>
    <t>Aufnahme einer gesamten Aufführung bei der "Woche des Gestischen Theaters 1989", mit Schlussapplaus. Die Aufnahme ist sehr dunkel.</t>
  </si>
  <si>
    <t>Soloprogramm von Benito Gutmacher bei der "Woche des Gestischen Theaters 1989". Das Band zeigt die gesamte Aufführung mit Schlussapplaus. Am Ende des Bandes befinden sich wenige Sekunden einer Aufnahme eines Vortrags [?] von Eberhard Kube, ebenfalls während der "Woche des Gestischen Theaters 1989".</t>
  </si>
  <si>
    <t>Eine Aufführung im Rahmen der "Woche des Gestischen Theater 1987". Die Aufnahme zeigt vermutlich die gesamte Aufführung.</t>
  </si>
  <si>
    <t>Eine Aufführung im Rahmen der "Woche des Gestischen Theater 1987". Die Aufnahme zeigt vermutlich die gesamte Aufführung, allerdings ohne Schlussapplaus.</t>
  </si>
  <si>
    <t>Unedierte Aufzeichnung eines Gastspiels bei der "Woche des Gestischen Theaters 1989". Zu sehen ist die gesamte Aufführung mit Schlussapplaus.</t>
  </si>
  <si>
    <t>Aufzeichnung eines Soloprogramms des Pantomimen Philippe Bizot, vermutlich bei der "Woche des Gestischen Theaters 1987" in Ostberlin entstanden. Das Programm besteht aus einer Nummernfolge. Den einzelnen Nummern folgt ein kurzes Black, der Titel jeder Nummer wird aus dem Off von einer Frauenstimme angesagt. Das Band zeigt vermutlich die gesamte Aufführung, mit Schlussapplaus.</t>
  </si>
  <si>
    <t>Aufzeichnung von "Plastik. Der Stoff aus dem die Schäume sind - Ein Polymerchen"</t>
  </si>
  <si>
    <t>Wolfhard,Theile;Gisela,Harich_Hamburger;Irmgard,Wagner_Strauss;Eric,Audoly;Barbara,Meffert;Guenter,Linke</t>
  </si>
  <si>
    <t>Wolfhard,Theile;Gisela,Harich_Hamburger;Leni,Junghans</t>
  </si>
  <si>
    <t>Gisela,Harich_Hamburger</t>
  </si>
  <si>
    <t>Feliks,Buettner;Gerd_Max,Lippmann</t>
  </si>
  <si>
    <t>Gerd_Max,Lippmann</t>
  </si>
  <si>
    <t>Gerd Max Lippmann</t>
  </si>
  <si>
    <t>Gerd Max</t>
  </si>
  <si>
    <t>Gisela Harich-Hamburger</t>
  </si>
  <si>
    <t>Harich-Hamburger</t>
  </si>
  <si>
    <t>EV_Wer_hat_Angst_vor_m_schwarzen_Mann_002</t>
  </si>
  <si>
    <t>0000-03-21</t>
  </si>
  <si>
    <t>Magdeburg</t>
  </si>
  <si>
    <t>Nach b,hahnke suchen und durch bernd,hahnke ersetzen?</t>
  </si>
  <si>
    <t>PR_Himmelhoelle;PR_Seance_Friction;PR_Avat_Theater;PR_Sunny_Side_Up_oder_ein_Stueck_von_der_Leiter;PR_Clownonade;PR_August_August;PR_Crazy_Music;PR_Clownsfamily;PR_Ich_bin_k_ein_Clown;PR_Rotkaeppchen_packt_aus</t>
  </si>
  <si>
    <t>Bitte in Objekte Videos: in Spalte Abbildungen und Erwähnungen (AGENTEN) sichtbare Entitäten im Dorpdown die Gruppen auflisten</t>
  </si>
  <si>
    <t>Peter,Baumgart;Gisela,Bohmann;Elisabeth,Richter;Bernd,Hahnke;Gunnar,Helm;Conny,Hege;Karin,Jerosch;Monika,Bienert;Michael,Pan;Christoph,Posselt;Hans_Otto,Reintsch;Guenter,Richter;Hermann,Naehring;Dietrich,Petzold</t>
  </si>
  <si>
    <t>Internationale Woche Gestisches Theater 1990, programmheft</t>
  </si>
  <si>
    <t>EV_Verliebt_in_Berlin;EV_Amapola_001</t>
  </si>
  <si>
    <t>Hermann,Seidemann</t>
  </si>
  <si>
    <t>Hermann Seidemann</t>
  </si>
  <si>
    <t>Peter,Baumgart;Gisela,Bohmann;Bernd,Hahnke;Conny,Hege;Karin,Jerosch;Michael,Pan;Christoph,Posselt;Hans_Otto,Reintsch;Guenter,Richter;Burkhart,Seidemann;Dietrich,Petzold;Rüdiger,Philipp;Hermann,Seidemann;Heinz,Wenzel;Wolfgang,Utzt</t>
  </si>
  <si>
    <t>Burkhart,Seidemann;Peter,Baumgart;Eberhard,Keienburg;Hermann,Naehring;Christopher,Marlowe;William,Shakespeare;Johan_Wolfgang,von_Goethe</t>
  </si>
  <si>
    <t>Burkhart,Seidemann;Peter,Baumgart;Eberhard,Keienburg;Wolfgang,Utzt;Hermann,Naehring</t>
  </si>
  <si>
    <t>Gunnar,Helm;Andreas,Doelling;Peter,Baumgart;Bernd,Hahnke;Hans_Otto,Reintsch;Guenter,Richter;Burkhart Seidemann</t>
  </si>
  <si>
    <t>Woche des Gestischen Theaters 1988, Programmheft</t>
  </si>
  <si>
    <t>EV_Aufstand_der_Traeume_001</t>
  </si>
  <si>
    <t>Barbara,Schnitzler;Peter,Baumgart;Andreas,Doelling;Bernd,Hahnke;Guenter,Richter;Burkhart,Seidemann;Uwe,Hilprecht;Klaus,Rex;Gerhard,Henschel;Werner,Lange;Erich,Müller;Werner,Becker;Volkmar,Otte;Gerhard,Wolfram</t>
  </si>
  <si>
    <t>EV_Aikido_GW_1987</t>
  </si>
  <si>
    <t>EV_Plakat_zur_Mime_001</t>
  </si>
  <si>
    <t>EV_Sie_werden_lachen_Ausstellung_1986_001;EV_Es_regnet_langsam_ein_Loch_in_die_Nacht_001</t>
  </si>
  <si>
    <t>EV_Clownonade_001;EV_Clownonade_002;EV_Clownonade_003;EV_Clownonade_004;EV_Rotkaeppchen_packt_aus_001;EV_Rotkaeppchen_packt_aus_002;EV_Rotkaeppchen_packt_aus_003;EV_Rotkaeppchen_packt_aus_004;EV_Himmelhoelle_001;EV_Himmelhoelle_002;EV_Ich_bin__k__ein_Clown_001;EV_Ich_bin__k__ein_Clown_002;EV_Seance_Friction_001;EV_Seance_Friction_002;EV_August_August_001;EV_August_August_002;EV_August_August_003;EV_Avant_Theater_001;EV_Avant_Theater_002;EV_Sunny_Side_Up_oder_ein_Stueck_von_der_Leiter_001;EV_Sunny_Side_Up_oder_ein_Stueck_von_der_Leiter_002</t>
  </si>
  <si>
    <t>EV_Gestische_Woche_1986_001;EV_Sie_werden_lachen_Ausstellung_1986_001;EV_Hot_Shots_001;EV_Feldenkrais_GW_1986_001;EV_Tai_Chi_Chuan_GW_1986_001</t>
  </si>
  <si>
    <t>EV_Theaterpädagogik_GW_1990_001</t>
  </si>
  <si>
    <t>EV_Gestische_Woche_1988_001;EV_Sucking_Stones_1988_001;EV_Sucking_Stones_1988_002;EV_Sucking_Stones_1988_003;EV_Waldemar_Nowak_001;EV_Waldemar_Nowak_002;EV_Szenen_1988_001;EV_Szenen_1988_002;EV_Szenen_1988_003;EV_Solo_Duo_001;EV_Solo_Duo_002;EV_Solo_Duo_003;EV_Salto_Vitale_1988_001;EV_Salto_Vitale_1988_002;EV_Programm_Mobile_1988_001;EV_Programm_Mobile_1988_002;EV_Programm_Mobile_1988_003;EV_Home_sweet_home_001;EV_Home_sweet_home_002;EV_Home_sweet_home_003;EV_Bremer_Stadtmusikanten_001;EV_Bremer_Stadtmusikanten_002;EV_Caoutchouc_001;EV_Caoutchouc_002;EV_Caoutchouc_003;EV_Aufstand_der_Traeume_001;EV_Bilder_einer_Ausstellung_1988_001;EV_Bilder_einer_Ausstellung_1988_002;EV_Kisseljow_und_Gruppe_1988_001;EV_Kisseljow_und_Gruppe_1988_002;EV_Kisseljow_und_Gruppe_1988_003;EV_Ueber_den_Berg_kommen_001;EV_Ueber_den_Berg_kommen_002;EV_Ueber_den_Berg_kommen_003;EV_Vogelmogel_1988_001</t>
  </si>
  <si>
    <t>EV_Masken_Nasen_Kastanien;EV_Gestische_Woche_1990_001</t>
  </si>
  <si>
    <t>An Elena: Warum ist der Ordner "Seidemann" in der Kiste X Positive PTPB?</t>
  </si>
  <si>
    <t>PR_Orfeus;PR_Clowns_non_Stop;PR_Aufstand_der_Traeume;PR_Graefin_Genowefa;PR_Clownerien;PR_Hoellenfahrt_des_Doktor_Faust;PR_Capitombola;PR_Aber_macht_keine_Dummheiten</t>
  </si>
  <si>
    <t>PR_Don_Quichote_in_Murzeledo;PR_Von_Kalaf_und_Prinzessin_Turandot;PR_Wer_hat_Angst_vorm_schwarzen_Mann;PR_Clownerien;PR_Zwischen_Tuer_und_Angel</t>
  </si>
  <si>
    <t>R_,Kardetz</t>
  </si>
  <si>
    <t>R. Kardetz</t>
  </si>
  <si>
    <t xml:space="preserve">R. </t>
  </si>
  <si>
    <t>M_,Klein;G_,von_Wroblewsky;J_,Thiele;G_,Barz;A_,Wandtke;E_,Beyer;B_,Hackert;A_,Oloff;K_,Katzenstein;E_,Grecki;H_J_,Meinhard;Peter,Baumgart;Volkmar,Otte;Eberhard,Kube;R_,Kardetz</t>
  </si>
  <si>
    <t>Oskar Schlemmer</t>
  </si>
  <si>
    <t>Oskar</t>
  </si>
  <si>
    <t>PR_Gaefin_Genowefa und PR_Don_Juan_und_Genovefa überprüfen</t>
  </si>
  <si>
    <t>.</t>
  </si>
  <si>
    <t>EV_Clownonade_012;EV_Roeteln_im_Plaenterwald_006;EV_Cafe_Fatal_010;EV_Clownonade_011;EV_Roeteln_im_Plaenterwald_005;EV_Cafe_Fatal_009;EV_Rotkaeppchen_packt_aus_004;EV_Egotrips_001;EV_Roeteln_im_Plaenterwald_004;EV_Cafe_Fatal_008;EV_Roeteln_im_Plaenterwald_003;EV_Cafe_Fatal_007;EV_Clownonade_010;EV_Clownonade_009;EV_Clownonade_008;EV_Mit_und_ohne_Nase_009;EV_Mit_und_ohne_Nase_008;EV_Mit_und_ohne_Nase_007;EV_Rotkaeppchen_packt_aus_003;EV_Roeteln_im_Plaenterwald_002;EV_Cafe_Fatal_006;EV_Roeteln_im_Plaenterwald_001;EV_Cafe_Fatal_005;EV_Ich_bin__k__ein_Clown_003;EV_Clownsfamily_003;EV_Cafe_Fatal_003;EV_Clownerien_006;EV_Hanswurst_001;EV_Clownsfamily_002;EV_Cafe_Fatal_002;EV_Clownsfamily_001;EV_Clownerien_005;EV_Clownsfamily_004;EV_Cafe_Fatal_004;EV_Verruecktwaerts_002</t>
  </si>
  <si>
    <t>img-006-004-001</t>
  </si>
  <si>
    <t>img-006-004-002</t>
  </si>
  <si>
    <t>img-006-004-003</t>
  </si>
  <si>
    <t>img-006-004-004</t>
  </si>
  <si>
    <t>img-006-004-005</t>
  </si>
  <si>
    <t>img-006-004-006</t>
  </si>
  <si>
    <t>img-008-007-001</t>
  </si>
  <si>
    <t>img-008-007-002</t>
  </si>
  <si>
    <t>img-008-007-003</t>
  </si>
  <si>
    <t>img-008-007-004</t>
  </si>
  <si>
    <t>img-008-007-005</t>
  </si>
  <si>
    <t>img-008-007-006</t>
  </si>
  <si>
    <t>vid-011-002</t>
  </si>
  <si>
    <t>Digitalisat Verknüpft</t>
  </si>
  <si>
    <t>Thumbnail (Vorläufig)</t>
  </si>
  <si>
    <t>img-498-003-001</t>
  </si>
  <si>
    <t>img-498-003-002</t>
  </si>
  <si>
    <t>img-498-003-003</t>
  </si>
  <si>
    <t>img-496-003</t>
  </si>
  <si>
    <t>img-505-003-002</t>
  </si>
  <si>
    <t>img-S528</t>
  </si>
  <si>
    <r>
      <t xml:space="preserve">In Text: Archivalientypen "Pressemappe" und "Pressespiegel" zusammenschließen? (Pressespiegel taucht nur ein mal auf, txt-013-002) </t>
    </r>
    <r>
      <rPr>
        <b/>
        <sz val="11"/>
        <color rgb="FF000000"/>
        <rFont val="Arial1"/>
      </rPr>
      <t>-&gt; "Presse" hinzufügen, alte behalten</t>
    </r>
  </si>
  <si>
    <r>
      <t>In Ereignisse: Ereignisart "Generalprobe" taucht nur ein mal auf. Besser "Probe" und im Beschreibungstext "Generalprobe" ergänzen (wie bspw. Auch bei Erste bzw. Zweite Hauptprobe schon ist)? -</t>
    </r>
    <r>
      <rPr>
        <b/>
        <sz val="11"/>
        <color rgb="FF000000"/>
        <rFont val="Arial1"/>
      </rPr>
      <t>&gt; Probenarten bleiben differenziert</t>
    </r>
  </si>
  <si>
    <t>An Michel: txt-176-001 hat in der Verzeichnung nur zwei Unterobjekte (txt-176-001-001 und txt-176-001-002) als Scan liegen aber noch drei weitere vor (001-003, 001-004, 001-005)</t>
  </si>
  <si>
    <t>img-G143-001</t>
  </si>
  <si>
    <t>img-G144-001</t>
  </si>
  <si>
    <t>img-G145-001</t>
  </si>
  <si>
    <t>Grafik (künstl.)</t>
  </si>
  <si>
    <t>Akrobaten</t>
  </si>
  <si>
    <t>Erinnerungen an E. Kube</t>
  </si>
  <si>
    <t>Ohne Titel</t>
  </si>
  <si>
    <t>Vielfigurige Algrafie, später mit Tusche bearbeitet. Vier "Szenen", oben links: Ein darsteller, der an Eberhard Kube erinnert.</t>
  </si>
  <si>
    <t>Doppelseitige merhfarbige Skizze, Buntstift, Porträt von Eberhard Kube.</t>
  </si>
  <si>
    <t>Handschriftlich: Akrobaten 1987, Signatur Goltzsche</t>
  </si>
  <si>
    <t>Handschriftlich: Erinnerungen an Kube E. Pantomime, Signatur Goltzsche</t>
  </si>
  <si>
    <t>Gotlzsche</t>
  </si>
  <si>
    <t>23.10.2019</t>
  </si>
  <si>
    <t>Federzeichnung, s/w: Zwei "Akrobaten". Dazu ein handschriftlicher Brief von Dieter Goltzsche.</t>
  </si>
  <si>
    <t>16,8x23,8</t>
  </si>
  <si>
    <t>img-i139-001</t>
  </si>
  <si>
    <t>Aufzeichnung von "Human Power Flight"</t>
  </si>
  <si>
    <t>Film "Die Horatier und die Kuriatier. Ein Lehrstück"</t>
  </si>
  <si>
    <t>Film "Faxenmacher"</t>
  </si>
  <si>
    <t>Aufzeichnung von einem Workshop bei der "Woche des Gestischen Theaters"</t>
  </si>
  <si>
    <t>EV_Pressekonferenz_GW_90_001;EV_12_Traeume_des_Dr_Fridkin_001;EV_12_Traeume_des_Dr_Fridkin_002;EV_12_Traeume_des_Dr_Fridkin_003;EV_Baustelle_001;EV_Baustelle_002;EV_Baustelle_003;EV_Baustelle_004;EV_Baustelle_005;EV_beauti_FOOLS_001;EV_beauti_FOOLS_002;EV_Feldenkrais_GW_1990_001;EV_Clowns_non_stop;EV_Confusion_001;EV_Das_Narrenschiff_001;EV_Das_Narrenschiff_002;EV_Experimentelles_Schauspiel_GW_1990_001;EV_Gespenst_der_Freiheit_001;EV_Hamlet_Macbeth_001;EV_Hamlet_Macbeth_002;EV_Hamlet_Macbeth_003;EV_Hasid_001;EV_Kunst_der_Maske_001;EV_La_station_debout_001;EV_La_station_debout_002;EV_La_station_debout_003;EV_Mimentechnik_GW_1990_001;EV_Marcel_Marceau_GW_1990_001;EV_Mime_Corporel_GW_1990_001;EV_Marcel_Marceau_GW_1990_002;EV_Marcel_Marceau_GW_1990_003;EV_New_African_Dance_GW_1990_001;EV_Percussion_GW_1990_001;EV_Platz_an_der_Sonne_001;EV_Platz_an_der_Sonne_002;EV_Platz_an_der_Sonne_003;EV_Programm_Andrejew_Beljanin_001;EV_Qigong_GW_1990_001;EV_Rock_Spektakel_001;EV_Rock_Spektakel_002;EV_Rotes_Konzert_001;EV_Rotes_Konzert_002;EV_Rotes_Konzert_003;EV_Schauspielimpro_GW_1990_001;EV_The_Faust_Quest_Luzifer_001;EV_The_Faust_Quest_Luzifer_002;EV_The_Faust_Quest_Luzifer_003;EV_Theatergrafik_GW_1990_001;EV_Theaterpädagogik_GW_1990_001;EV_Valentino_001;EV_Valentino_002;EV_Confusion_002</t>
  </si>
  <si>
    <t>Ullyssee, Ullyssee!</t>
  </si>
  <si>
    <t>EV_Boris_Hybner_001;EV_Chi_Kung_001;EV_Feldenkrais_GW_1987_001;EV_Humor_der_Bewegung_001;EV_Illusionen_und_die_Alten_001;EV_Improvisationen_für_Schauspieler_001;EV_Joachim_Lemke_GW_1987_001;EV_Morse_Mime_GW_1987_001;EV_Soum_Wasson_GW_1987_001;EV_Speedy_Banana_GW_1987_001;EV_Spielen_wir_Pantomime_001;EV_Spritzer_001;EV_Studio_Sofia_GW_1987_001;EV_Tai_Chi_Chuan_GW_1987_001;EV_Ullyssee_Ullyssee_001;EV_Aikido_GW_1987</t>
  </si>
  <si>
    <t>Unerwähnte Ereignisse nachfüllen (SPARLQ Abfrare, fast alles Gestische WOche) - fast fertig, Store aktualisieren für check (update 28.10.: sollte jetzt echt fertig sein)</t>
  </si>
  <si>
    <t>Presse</t>
  </si>
  <si>
    <t>Pressemappe;Presse</t>
  </si>
  <si>
    <t>Eberhard Kube nimmt einen Blumenstrauß entgegen.</t>
  </si>
  <si>
    <t>Feierlichkeiten (Hoffest? im Hof der Schönhauser Alle 73, in der sich das Studio des Pantomimentheater vom Prenzlauer Berg befand.</t>
  </si>
  <si>
    <t>EV_Berliner_Festtage_1980</t>
  </si>
  <si>
    <t>XXIV. Berliner Festtage</t>
  </si>
  <si>
    <t>1980-10-12</t>
  </si>
  <si>
    <t>Hoffest im Hof der Schönhauser Alle 73 zum 25-jährigen Bestehen des Pantomimentheater vom Prenzlauer Berg.</t>
  </si>
  <si>
    <t>Blick in den Hof der Schönhauser Allee 73 aus dem Seitenflügel: Zu sehen sind einige Besucher*innen  eines Hoffestes zum 25-jährigen Bestehen des Pantomimentheater vom Prenzlauer Berg.</t>
  </si>
  <si>
    <t>Kameramann</t>
  </si>
  <si>
    <t>https://viaf.org/viaf/309644339/</t>
  </si>
  <si>
    <t>Q21504184</t>
  </si>
  <si>
    <t xml:space="preserve">	1053991320</t>
  </si>
  <si>
    <t>txt-025</t>
  </si>
  <si>
    <t>Zwei Aktenordner mit Materialien zur Planung des Symposiums "Der soziale Klang der Geste" im Rahmen des Festivals "Internationale Woche des Gestischen Theaters)</t>
  </si>
  <si>
    <t>txt-025 angelegt als Oberobjekt zu 025-001 und img 25-002 -&gt; physisch noch verpacken (ist nicht digitalisiert)</t>
  </si>
  <si>
    <t>E30, Regal 5, Kiste V</t>
  </si>
  <si>
    <t>E30, Regal 5, Kiste VI</t>
  </si>
  <si>
    <t>"Fotostudie" ersetzen durch "Fotografie" - das sind allerdings 6113 - nochmal mit Charlotte absprechen (28.10.TN)</t>
  </si>
  <si>
    <t>Digital Master Pfad</t>
  </si>
  <si>
    <t>Digital Master Typ</t>
  </si>
  <si>
    <t>Digital Master Verwendung</t>
  </si>
  <si>
    <t>Webrepräsentation (Vorläufig) Pfad</t>
  </si>
  <si>
    <t>Webrepräsentation Typ</t>
  </si>
  <si>
    <t>Webrepräsentation Verwendung</t>
  </si>
  <si>
    <t>Thumbnail Typ</t>
  </si>
  <si>
    <t>Thumbnail Verwendung</t>
  </si>
  <si>
    <t>Master Pfad</t>
  </si>
  <si>
    <t>Thumbnail (Vorläufig) Pfad</t>
  </si>
  <si>
    <t>Master Typ</t>
  </si>
  <si>
    <t>Master Verwendung</t>
  </si>
  <si>
    <t>Master PDF Pfad</t>
  </si>
  <si>
    <t>Webrepräsentation PDF (Vorläufig) Pfad</t>
  </si>
  <si>
    <t>Violine und Cello: Komposition: Fernando Lafferiere, Cello: Kristina Krafft, Violine: Christoph Heidmann 00:33:11-00:37:17
Cembalo: ("Les Dominos", Francois Couperin, Cembalo: Gerhardt Kastner)
00:37:20:00-00:39:40
00:57:00-00:57:51
Orchesterstück "Pantalon und Colombine", W. A. Mozart.
01:05:40-01:28:24</t>
  </si>
  <si>
    <t>fr;en</t>
  </si>
  <si>
    <t xml:space="preserve">1. "Battlehymn of the Republic", gesunden von Steven Wasson
2.Opernarie
00:05:14-00:06:30
00:25:00-00:26:13
3. Unbekanntes Musikstück
00:37:32-00:40:09
4. Unkeanntes Musikstück
00:44:40-00:45:40
00:53:50-00:57:47:00
</t>
  </si>
  <si>
    <t xml:space="preserve">1. Unbekanntes Musikstück (vermutl. Edgar Varèse "Amériques"
- durchgängig
</t>
  </si>
  <si>
    <t>Diverse Musikstücke, durchgängig.</t>
  </si>
  <si>
    <t>Programm Licedei</t>
  </si>
  <si>
    <t>Keine Musik</t>
  </si>
  <si>
    <t>Starkes Rauschen</t>
  </si>
  <si>
    <t>Ausschnitt aus einem von Brigitte Bergese geleiteten Qigong-Workshop im Studio des Pantomimetheater vom Prenzlauer Berg. Sie begleitet die Bewegungen mit einigen Erklärungen.</t>
  </si>
  <si>
    <t>Aufzeichnung von "Number 9"</t>
  </si>
  <si>
    <t xml:space="preserve">1. Durchgängig Klaviermusik (live)
2. Zwei Musikstücke (mit Schlagwerk und Trompete)
00:31:00-00:33:51
3. Unbekanntes Musikstück (Klarinette)
00:47:11-00:47:55
Sonst: Vermutlich Live-Improvisation
</t>
  </si>
  <si>
    <t>Orchesterstück - durchgängig</t>
  </si>
  <si>
    <t>Siehe "Produktion" (Komposition: Walter Werzowa)</t>
  </si>
  <si>
    <t>1. Leierkasten: Variation auf Mozarts Arie des Papageno aus der Zauberflöte
2. Unbekanntes Musikstück (zunächst instrumental, später mir Gesang)
00:19:50-00:25:24 und 00:26:13-Ende (vermutlich Eigenkomposition)</t>
  </si>
  <si>
    <t>Komposition für Produktion</t>
  </si>
  <si>
    <t xml:space="preserve">1. The Stylistics "You are beautiful"
00:30:23-00:34:25
</t>
  </si>
  <si>
    <t xml:space="preserve">1. Div. Titel Stummfilmmusik, Jahrmarktmusik, Jazztitel
</t>
  </si>
  <si>
    <t>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Tänzer*innen (eine Tänzerin und zwei Tänzer) tanzen zwölf Tänze in insgesamt achtzehn Kostümen.
Eine Produktion der Bavaria Atelier GmbH hergestellt im Auftrag des Südfunks Stuttgart in zusammenarbeit mit Inter Nationes und dem belgischen Fernsehen RTB.</t>
  </si>
  <si>
    <t>Nicht geprüft</t>
  </si>
  <si>
    <t>Vermutlich Eigenkomposition, Livemusik</t>
  </si>
  <si>
    <t xml:space="preserve">1. Unbekannter Titel (live?)
01:06:07-01:07:41
2. Unbekannter Titel
01:15:43-01:16:56
3. Unbekannter Titel
01:25:19-01:26:43
4. Unbekannter Titel
01:36:17-01:37:34
5. "Oh Susanna" (gespielt von habbe und Meik)
02:01:00-02:04.15
(Unbekannter Titel = vermutl. derselbe Titel, vermutl. Eigenkomposition)
</t>
  </si>
  <si>
    <t>img-570</t>
  </si>
  <si>
    <t>E30, Regal 6, Kiste 1-3</t>
  </si>
  <si>
    <t>Handschriftlich: Pantomime Probe Siegfried
Stempel: Hersteller VEB BERPAFLEX 1034 Berlin ELN-Nr. 155 73-890 HSL-Nr. 75-58-00-0 EVP 0,09 M</t>
  </si>
  <si>
    <t>05.11.2019</t>
  </si>
  <si>
    <t>img-570-001</t>
  </si>
  <si>
    <t>Pantomime_Probe_Sigfried_b1_b2_b3</t>
  </si>
  <si>
    <t>Pantomime_Probe_Sigfried_b1</t>
  </si>
  <si>
    <t>Pantomime_Probe_Sigfried_b2</t>
  </si>
  <si>
    <t>Pantomime_Probe_Sigfried_b3</t>
  </si>
  <si>
    <t>Pantomime_Probe_Sigfried_b4_b5_b6</t>
  </si>
  <si>
    <t>Pantomime_Probe_Sigfried_b4</t>
  </si>
  <si>
    <t>Pantomime_Probe_Sigfried_b5</t>
  </si>
  <si>
    <t>Pantomime_Probe_Sigfried_b6</t>
  </si>
  <si>
    <t>Pantomime_Probe_Sigfried_b7_b8_b9</t>
  </si>
  <si>
    <t>Pantomime_Probe_Sigfried_b7</t>
  </si>
  <si>
    <t>Pantomime_Probe_Sigfried_b8</t>
  </si>
  <si>
    <t>Pantomime_Probe_Sigfried_b9</t>
  </si>
  <si>
    <t>Pantomime_Probe_Sigfried_b10_b11_b12</t>
  </si>
  <si>
    <t>Pantomime_Probe_Sigfried_b10</t>
  </si>
  <si>
    <t>Pantomime_Probe_Sigfried_b11</t>
  </si>
  <si>
    <t>Pantomime_Probe_Sigfried_b12</t>
  </si>
  <si>
    <t>img-570-001-001</t>
  </si>
  <si>
    <t>img-570-001-002</t>
  </si>
  <si>
    <t>img-570-001-003</t>
  </si>
  <si>
    <t>img-570-002</t>
  </si>
  <si>
    <t>img-570-002-001</t>
  </si>
  <si>
    <t>img-570-002-002</t>
  </si>
  <si>
    <t>img-570-002-003</t>
  </si>
  <si>
    <t>img-570-003</t>
  </si>
  <si>
    <t>img-570-003-001</t>
  </si>
  <si>
    <t>img-570-003-002</t>
  </si>
  <si>
    <t>img-570-003-003</t>
  </si>
  <si>
    <t>img-570-004</t>
  </si>
  <si>
    <t>img-570-004-001</t>
  </si>
  <si>
    <t>img-570-004-002</t>
  </si>
  <si>
    <t>img-570-004-003</t>
  </si>
  <si>
    <t>EV_Die_fremde_Haut_004</t>
  </si>
  <si>
    <t>"Die fremde Haut", Probenarbeit</t>
  </si>
  <si>
    <t>Burkhart,Seidemann;Guenter,Richter;Andreas,Doelling;Peter,Baumgart</t>
  </si>
  <si>
    <t>Burkhart,Seidemann;Guenter,Richter;Andreas,Doelling;Peter,Baumgart;Bernd,Hahnke</t>
  </si>
  <si>
    <t>Burkhart,Seidemann;Guenter,Richter;Andreas,Doelling;Peter,Baumgart;Bernd,Hahnke;Christoph,Posselt;Eva_Maria,Otte;Karin,Jerosch</t>
  </si>
  <si>
    <t>Burkhart,Seidemann;Guenter,Richter;Andreas,Doelling;Peter,Baumgart;Bernd,Hahnke;Christoph,Posselt;Eva_Maria,Otte;Karin,Jerosch;Volkmar,Otte</t>
  </si>
  <si>
    <t>Eva_Maria,Otte;Karin,Jerosch</t>
  </si>
  <si>
    <t>linker Bildrand abgeschnitten; helle Verfärbung (oberer Filmrand)</t>
  </si>
  <si>
    <t>Helle und dunkle Flecken (oberer Filmrand); grünliche Verfärbung (unterer Bildrand); dunkle Schlieren (unterer Filmrand)</t>
  </si>
  <si>
    <t>Einriss (unterer Filmrand)</t>
  </si>
  <si>
    <t>dunkle Flecken (oberer Filmrand); dunkle Schlieren (unterer Filmrand); rechter Bildrand abgeschnitten</t>
  </si>
  <si>
    <t>dunkle Flecken (oberer Filmrand); Einriss (unterer Filmrand)</t>
  </si>
  <si>
    <t>12,8x6,1</t>
  </si>
  <si>
    <t>Pantomime_Probe_Sigfried_b13_b14_b15</t>
  </si>
  <si>
    <t>Pantomime_Probe_Sigfried_b13</t>
  </si>
  <si>
    <t>Pantomime_Probe_Sigfried_b14</t>
  </si>
  <si>
    <t>Pantomime_Probe_Sigfried_b15</t>
  </si>
  <si>
    <t>Pantomime_Probe_Sigfried_b16_b17_b18</t>
  </si>
  <si>
    <t>Pantomime_Probe_Sigfried_b16</t>
  </si>
  <si>
    <t>Pantomime_Probe_Sigfried_b17</t>
  </si>
  <si>
    <t>Pantomime_Probe_Sigfried_b18</t>
  </si>
  <si>
    <t>Pantomime_Probe_Sigfried_b19_b20_b21</t>
  </si>
  <si>
    <t>Pantomime_Probe_Sigfried_b19</t>
  </si>
  <si>
    <t>Pantomime_Probe_Sigfried_b20</t>
  </si>
  <si>
    <t>Pantomime_Probe_Sigfried_b21</t>
  </si>
  <si>
    <t>Pantomime_Probe_Sigfried_b22_b23</t>
  </si>
  <si>
    <t>Pantomime_Probe_Sigfried_b22</t>
  </si>
  <si>
    <t>Pantomime_Probe_Sigfried_b23</t>
  </si>
  <si>
    <t>img-570-005</t>
  </si>
  <si>
    <t>img-570-005-001</t>
  </si>
  <si>
    <t>img-570-005-002</t>
  </si>
  <si>
    <t>img-570-005-003</t>
  </si>
  <si>
    <t>img-570-006</t>
  </si>
  <si>
    <t>img-570-006-001</t>
  </si>
  <si>
    <t>img-570-006-002</t>
  </si>
  <si>
    <t>img-570-006-003</t>
  </si>
  <si>
    <t>img-570-007</t>
  </si>
  <si>
    <t>img-570-007-001</t>
  </si>
  <si>
    <t>img-570-007-002</t>
  </si>
  <si>
    <t>img-570-007-003</t>
  </si>
  <si>
    <t>img-570-008</t>
  </si>
  <si>
    <t>img-570-008-001</t>
  </si>
  <si>
    <t>img-570-008-002</t>
  </si>
  <si>
    <t>Risse (Mitte, Mitte)</t>
  </si>
  <si>
    <t>Riss (Mitte links)</t>
  </si>
  <si>
    <t>Risse (Mitte links und Mitte rechts)</t>
  </si>
  <si>
    <t>Riss (Mitte rechts)</t>
  </si>
  <si>
    <t>Riss (Mitte Mitte)</t>
  </si>
  <si>
    <t>Pantomime_Probe_Sigfried_b24_b25_b26</t>
  </si>
  <si>
    <t>Pantomime_Probe_Sigfried_b24</t>
  </si>
  <si>
    <t>Pantomime_Probe_Sigfried_b25</t>
  </si>
  <si>
    <t>Pantomime_Probe_Sigfried_b26</t>
  </si>
  <si>
    <t>Pantomime_Probe_Sigfried_b27_b28_b29</t>
  </si>
  <si>
    <t>Pantomime_Probe_Sigfried_b27</t>
  </si>
  <si>
    <t>Pantomime_Probe_Sigfried_b28</t>
  </si>
  <si>
    <t>Pantomime_Probe_Sigfried_b29</t>
  </si>
  <si>
    <t>Pantomime_Probe_Sigfried_b30_b31_b32</t>
  </si>
  <si>
    <t>Pantomime_Probe_Sigfried_b30</t>
  </si>
  <si>
    <t>Pantomime_Probe_Sigfried_b31</t>
  </si>
  <si>
    <t>Pantomime_Probe_Sigfried_b32</t>
  </si>
  <si>
    <t>Pantomime_Probe_Sigfried_b33_b34_b35</t>
  </si>
  <si>
    <t>Pantomime_Probe_Sigfried_b33</t>
  </si>
  <si>
    <t>Pantomime_Probe_Sigfried_b34</t>
  </si>
  <si>
    <t>Pantomime_Probe_Sigfried_b35</t>
  </si>
  <si>
    <t>img-570-009</t>
  </si>
  <si>
    <t>img-570-009-001</t>
  </si>
  <si>
    <t>img-570-009-002</t>
  </si>
  <si>
    <t>img-570-009-003</t>
  </si>
  <si>
    <t>img-570-010</t>
  </si>
  <si>
    <t>img-570-010-001</t>
  </si>
  <si>
    <t>img-570-010-002</t>
  </si>
  <si>
    <t>img-570-010-003</t>
  </si>
  <si>
    <t>img-570-011</t>
  </si>
  <si>
    <t>img-570-011-001</t>
  </si>
  <si>
    <t>img-570-011-002</t>
  </si>
  <si>
    <t>img-570-011-003</t>
  </si>
  <si>
    <t>img-570-012</t>
  </si>
  <si>
    <t>img-570-012-001</t>
  </si>
  <si>
    <t>img-570-012-002</t>
  </si>
  <si>
    <t>img-570-012-003</t>
  </si>
  <si>
    <t>Risse (unterer Bildrand)</t>
  </si>
  <si>
    <t>Risse (Mitte oben und Mitte unten)</t>
  </si>
  <si>
    <t>Handschriftlich: 1-11 Siegfried Probe
Stempel: Foto Gisela Brandt 104 Berlin, Invalidenstrasse 143 Sparkasse Berlin 10 Konto-Nr. 6652-49-88890</t>
  </si>
  <si>
    <t>20x7,6</t>
  </si>
  <si>
    <t>img-571</t>
  </si>
  <si>
    <t>Sigfried_Probe_Gisela_Brandt_1-11_b1_b2_b3</t>
  </si>
  <si>
    <t>Sigfried_Probe_Gisela_Brandt_1-11_b1</t>
  </si>
  <si>
    <t>Sigfried_Probe_Gisela_Brandt_1-11_b2</t>
  </si>
  <si>
    <t>Sigfried_Probe_Gisela_Brandt_1-11_b3</t>
  </si>
  <si>
    <t>Sigfried_Probe_Gisela_Brandt_1-11_b4_b5_b6</t>
  </si>
  <si>
    <t>Sigfried_Probe_Gisela_Brandt_1-11_b4</t>
  </si>
  <si>
    <t>Sigfried_Probe_Gisela_Brandt_1-11_b5</t>
  </si>
  <si>
    <t>Sigfried_Probe_Gisela_Brandt_1-11_b6</t>
  </si>
  <si>
    <t>Sigfried_Probe_Gisela_Brandt_1-11_b7_b8_b9</t>
  </si>
  <si>
    <t>Sigfried_Probe_Gisela_Brandt_1-11_b7</t>
  </si>
  <si>
    <t>Sigfried_Probe_Gisela_Brandt_1-11_b8</t>
  </si>
  <si>
    <t>Sigfried_Probe_Gisela_Brandt_1-11_b9</t>
  </si>
  <si>
    <t>Sigfried_Probe_Gisela_Brandt_1-11_b10_b11_b12</t>
  </si>
  <si>
    <t>Sigfried_Probe_Gisela_Brandt_1-11_b10</t>
  </si>
  <si>
    <t>Sigfried_Probe_Gisela_Brandt_1-11_b11</t>
  </si>
  <si>
    <t>Sigfried_Probe_Gisela_Brandt_1-11_b12</t>
  </si>
  <si>
    <t>img-571-001</t>
  </si>
  <si>
    <t>img-571-001-001</t>
  </si>
  <si>
    <t>img-571-001-002</t>
  </si>
  <si>
    <t>img-571-001-003</t>
  </si>
  <si>
    <t>img-571-002</t>
  </si>
  <si>
    <t>img-571-002-001</t>
  </si>
  <si>
    <t>img-571-002-002</t>
  </si>
  <si>
    <t>img-571-002-003</t>
  </si>
  <si>
    <t>img-571-003</t>
  </si>
  <si>
    <t>img-571-003-001</t>
  </si>
  <si>
    <t>img-571-003-002</t>
  </si>
  <si>
    <t>img-571-003-003</t>
  </si>
  <si>
    <t>img-571-004</t>
  </si>
  <si>
    <t>img-571-004-001</t>
  </si>
  <si>
    <t>img-571-004-002</t>
  </si>
  <si>
    <t>img-571-004-003</t>
  </si>
  <si>
    <t>Bernd,Hahnke;Guenter,Richter;Eva_Maria,Otte;Burkhart,Seidemann;Peter,Baumgart</t>
  </si>
  <si>
    <t>Bernd,Hahnke;Burkhart,Seidemann;Christoph,Posselt</t>
  </si>
  <si>
    <t>Bernd,Hahnke;Burkhart,Seidemann;Christoph,Posselt;Peter,Baumgart</t>
  </si>
  <si>
    <t>Riss (unterer Filmrand)</t>
  </si>
  <si>
    <t>Handschriftlich: 13-21 Siegfried Probe
Stempel: Foto Gisela Brandt 104 Berlin, Invalidenstrasse 143 Sparkasse Berlin 10 Konto-Nr. 6652-49-88890</t>
  </si>
  <si>
    <t>img-572</t>
  </si>
  <si>
    <t>Sigfried_Probe_Gisela_Brandt_13-21_b13_b14_b15</t>
  </si>
  <si>
    <t>Sigfried_Probe_Gisela_Brandt_13-21_b13</t>
  </si>
  <si>
    <t>Sigfried_Probe_Gisela_Brandt_13-21_b14</t>
  </si>
  <si>
    <t>Sigfried_Probe_Gisela_Brandt_13-21_b15</t>
  </si>
  <si>
    <t>Sigfried_Probe_Gisela_Brandt_13-21_b16_b17_b18</t>
  </si>
  <si>
    <t>Sigfried_Probe_Gisela_Brandt_13-21_b16</t>
  </si>
  <si>
    <t>Sigfried_Probe_Gisela_Brandt_13-21_b17</t>
  </si>
  <si>
    <t>Sigfried_Probe_Gisela_Brandt_13-21_b18</t>
  </si>
  <si>
    <t>Sigfried_Probe_Gisela_Brandt_13-21_b19_b20_b21</t>
  </si>
  <si>
    <t>Sigfried_Probe_Gisela_Brandt_13-21_b19</t>
  </si>
  <si>
    <t>Sigfried_Probe_Gisela_Brandt_13-21_b20</t>
  </si>
  <si>
    <t>Sigfried_Probe_Gisela_Brandt_13-21_b21</t>
  </si>
  <si>
    <t>img-572-001</t>
  </si>
  <si>
    <t>img-572-001-001</t>
  </si>
  <si>
    <t>img-572-001-002</t>
  </si>
  <si>
    <t>img-572-001-003</t>
  </si>
  <si>
    <t>img-572-002</t>
  </si>
  <si>
    <t>img-572-002-001</t>
  </si>
  <si>
    <t>img-572-002-002</t>
  </si>
  <si>
    <t>img-572-002-003</t>
  </si>
  <si>
    <t>img-572-003</t>
  </si>
  <si>
    <t>img-572-003-001</t>
  </si>
  <si>
    <t>img-572-003-002</t>
  </si>
  <si>
    <t>img-572-003-003</t>
  </si>
  <si>
    <t>Bernd,Hahnke;Guenter,Richter;Peter,Baumgart;Burkhart,Seidemann;Eva_Maria,Otte;Karin,Jerosch</t>
  </si>
  <si>
    <t>Burkhart,Seidemann;Guenter,Richter;Peter,Baumgart;Bernd,Hahnke</t>
  </si>
  <si>
    <t>heller Fleck (unterer Bildrand); dunkle Schlieren (unterer Bildrand)</t>
  </si>
  <si>
    <t>Risse (oberer und unterer Filmrand)</t>
  </si>
  <si>
    <t>rechter Filmrand schief abgeschnitten; lila Streifen (waagrecht, unterer Bildteil)</t>
  </si>
  <si>
    <t>Handschriftlich: 24-33 Siegfried Probe
Stempel: Foto Gisela Brandt 104 Berlin, Invalidenstrasse 143 Sparkasse Berlin 10 Konto-Nr. 6652-49-88890</t>
  </si>
  <si>
    <t>img-573</t>
  </si>
  <si>
    <t>Sigfried_Probe_Gisela_Brandt_24-33_b22_b23_b24</t>
  </si>
  <si>
    <t>Sigfried_Probe_Gisela_Brandt_24-33_b22</t>
  </si>
  <si>
    <t>Sigfried_Probe_Gisela_Brandt_24-33_b23</t>
  </si>
  <si>
    <t>Sigfried_Probe_Gisela_Brandt_24-33_b24</t>
  </si>
  <si>
    <t>Sigfried_Probe_Gisela_Brandt_24-33_b25_b26_b27</t>
  </si>
  <si>
    <t>Sigfried_Probe_Gisela_Brandt_24-33_b25</t>
  </si>
  <si>
    <t>Sigfried_Probe_Gisela_Brandt_24-33_b26</t>
  </si>
  <si>
    <t>Sigfried_Probe_Gisela_Brandt_24-33_b27</t>
  </si>
  <si>
    <t>Sigfried_Probe_Gisela_Brandt_24-33_b28_b29_b30</t>
  </si>
  <si>
    <t>Sigfried_Probe_Gisela_Brandt_24-33_b28</t>
  </si>
  <si>
    <t>Sigfried_Probe_Gisela_Brandt_24-33_b29</t>
  </si>
  <si>
    <t>Sigfried_Probe_Gisela_Brandt_24-33_b30</t>
  </si>
  <si>
    <t>Sigfried_Probe_Gisela_Brandt_24-33_b31_b32_b33</t>
  </si>
  <si>
    <t>Sigfried_Probe_Gisela_Brandt_24-33_b31</t>
  </si>
  <si>
    <t>Sigfried_Probe_Gisela_Brandt_24-33_b32</t>
  </si>
  <si>
    <t>Sigfried_Probe_Gisela_Brandt_24-33_b33</t>
  </si>
  <si>
    <t>img-573-001</t>
  </si>
  <si>
    <t>img-573-001-001</t>
  </si>
  <si>
    <t>img-573-001-002</t>
  </si>
  <si>
    <t>img-573-001-003</t>
  </si>
  <si>
    <t>img-573-002</t>
  </si>
  <si>
    <t>img-573-002-001</t>
  </si>
  <si>
    <t>img-573-002-002</t>
  </si>
  <si>
    <t>img-573-002-003</t>
  </si>
  <si>
    <t>img-573-003</t>
  </si>
  <si>
    <t>img-573-003-001</t>
  </si>
  <si>
    <t>img-573-003-002</t>
  </si>
  <si>
    <t>img-573-003-003</t>
  </si>
  <si>
    <t>img-573-004</t>
  </si>
  <si>
    <t>img-573-004-001</t>
  </si>
  <si>
    <t>img-573-004-002</t>
  </si>
  <si>
    <t>img-573-004-003</t>
  </si>
  <si>
    <t>Burkhart,Seidemann;Bernd,Hahnke;Christoph,Posselt;Peter,Baumgart</t>
  </si>
  <si>
    <t>Bernd,Hahnke;Guenter,Richter;Burkhart,Seidemann;Christoph,Posselt;Andreas,Doelling;Eva_Maria,Otte;Karin,Jerosch</t>
  </si>
  <si>
    <t>Risse (oberer Filmrand)</t>
  </si>
  <si>
    <t>Solo des japanischen Butoh-Tänzers Mitsuru Sasaki. Eine Aufführung im Rahmen der Gestischen Woche 1989 in Berlin.</t>
  </si>
  <si>
    <t>Wenn Thesaurus grob fertig</t>
  </si>
  <si>
    <t>Handschriftlich: 34-43 Siegfried Probe
Stempel: Foto Gisela Brandt 104 Berlin, Invalidenstrasse 143 Sparkasse Berlin 10 Konto-Nr. 6652-49-88890</t>
  </si>
  <si>
    <t>Sigfried_Probe_Gisela_Brandt_34-43_b34_b35_b36</t>
  </si>
  <si>
    <t>Sigfried_Probe_Gisela_Brandt_34-43_b34</t>
  </si>
  <si>
    <t>Sigfried_Probe_Gisela_Brandt_34-43_b35</t>
  </si>
  <si>
    <t>Sigfried_Probe_Gisela_Brandt_34-43_b36</t>
  </si>
  <si>
    <t>Sigfried_Probe_Gisela_Brandt_34-43_b37_b38_b39</t>
  </si>
  <si>
    <t>Sigfried_Probe_Gisela_Brandt_34-43_b37</t>
  </si>
  <si>
    <t>Sigfried_Probe_Gisela_Brandt_34-43_b38</t>
  </si>
  <si>
    <t>Sigfried_Probe_Gisela_Brandt_34-43_b39</t>
  </si>
  <si>
    <t>Sigfried_Probe_Gisela_Brandt_34-43_b42_b43</t>
  </si>
  <si>
    <t>Sigfried_Probe_Gisela_Brandt_34-43_b42</t>
  </si>
  <si>
    <t>Sigfried_Probe_Gisela_Brandt_34-43_b43</t>
  </si>
  <si>
    <t>img-574</t>
  </si>
  <si>
    <t>img-574-001</t>
  </si>
  <si>
    <t>img-574-001-001</t>
  </si>
  <si>
    <t>img-574-001-002</t>
  </si>
  <si>
    <t>img-574-001-003</t>
  </si>
  <si>
    <t>img-574-002</t>
  </si>
  <si>
    <t>img-574-002-001</t>
  </si>
  <si>
    <t>img-574-002-002</t>
  </si>
  <si>
    <t>img-574-002-003</t>
  </si>
  <si>
    <t>img-574-003</t>
  </si>
  <si>
    <t>img-574-003-001</t>
  </si>
  <si>
    <t>img-574-003-002</t>
  </si>
  <si>
    <t>Bernd,Hahnke;Eva_Maria,Otte</t>
  </si>
  <si>
    <t>08.11.2019</t>
  </si>
  <si>
    <t>schwarze Flecken (oben rechts)</t>
  </si>
  <si>
    <t>Sigfried_Probe_Gisela_Brandt_34-43_Extra_b1_b2_b3</t>
  </si>
  <si>
    <t>Sigfried_Probe_Gisela_Brandt_34-43_Extra_b1</t>
  </si>
  <si>
    <t>Sigfried_Probe_Gisela_Brandt_34-43_Extra_b2</t>
  </si>
  <si>
    <t>Sigfried_Probe_Gisela_Brandt_34-43_Extra_b3</t>
  </si>
  <si>
    <t>Sigfried_Probe_Gisela_Brandt_34-43_Extra_b7_b8_b9</t>
  </si>
  <si>
    <t>Sigfried_Probe_Gisela_Brandt_34-43_Extra_b7</t>
  </si>
  <si>
    <t>Sigfried_Probe_Gisela_Brandt_34-43_Extra_b8</t>
  </si>
  <si>
    <t>Sigfried_Probe_Gisela_Brandt_34-43_Extra_b9</t>
  </si>
  <si>
    <t>Sigfried_Probe_Gisela_Brandt_34-43_Extra_b13_b14_b15</t>
  </si>
  <si>
    <t>Sigfried_Probe_Gisela_Brandt_34-43_Extra_b13</t>
  </si>
  <si>
    <t>Sigfried_Probe_Gisela_Brandt_34-43_Extra_b14</t>
  </si>
  <si>
    <t>Sigfried_Probe_Gisela_Brandt_34-43_Extra_b15</t>
  </si>
  <si>
    <t>Sigfried_Probe_Gisela_Brandt_34-43_Extra_b16_b17_b18</t>
  </si>
  <si>
    <t>Sigfried_Probe_Gisela_Brandt_34-43_Extra_b16</t>
  </si>
  <si>
    <t>img-574-004</t>
  </si>
  <si>
    <t>img-574-004-001</t>
  </si>
  <si>
    <t>img-574-004-002</t>
  </si>
  <si>
    <t>img-574-004-003</t>
  </si>
  <si>
    <t>img-574-005</t>
  </si>
  <si>
    <t>img-574-005-001</t>
  </si>
  <si>
    <t>img-574-005-002</t>
  </si>
  <si>
    <t>img-574-005-003</t>
  </si>
  <si>
    <t>img-574-006</t>
  </si>
  <si>
    <t>img-574-006-001</t>
  </si>
  <si>
    <t>img-574-006-002</t>
  </si>
  <si>
    <t>img-574-006-003</t>
  </si>
  <si>
    <t>img-574-007</t>
  </si>
  <si>
    <t>img-574-007-001</t>
  </si>
  <si>
    <t>img-574-007-002</t>
  </si>
  <si>
    <t>img-574-007-003</t>
  </si>
  <si>
    <t>Sigfried_Probe_Gisela_Brandt_34-43_Extra_b17</t>
  </si>
  <si>
    <t>Sigfried_Probe_Gisela_Brandt_34-43_Extra_b18</t>
  </si>
  <si>
    <t>helle Verfärbungen/Entwicklungsfehler (oberer Filmrand)</t>
  </si>
  <si>
    <t>Kratzer/Risse (unterer Film- und Bildrand)</t>
  </si>
  <si>
    <t>leichte bläuliche Verfärbung (oberer Bildteil)</t>
  </si>
  <si>
    <t>leichte bläuliche Verfärbung (oberer Bildteil); helle Streifen/Kratzer (mitte rechts)</t>
  </si>
  <si>
    <t>leichte bläuliche Verfärbung (oberer Bildteil); dunkle Schlieren (unterer Bildteil)</t>
  </si>
  <si>
    <t>leichte bläuliche Verfärbung (oberer Bildteil); weiße Flecken (Mitte links)</t>
  </si>
  <si>
    <t>Sigfried_Probe_Gisela_Brandt_34-43_Extra_b28_b29</t>
  </si>
  <si>
    <t>Sigfried_Probe_Gisela_Brandt_34-43_Extra_b28</t>
  </si>
  <si>
    <t>Sigfried_Probe_Gisela_Brandt_34-43_Extra_b29</t>
  </si>
  <si>
    <t>Sigfried_Probe_Gisela_Brandt_34-43_Extra_b30_b31_b32</t>
  </si>
  <si>
    <t>Sigfried_Probe_Gisela_Brandt_34-43_Extra_b30</t>
  </si>
  <si>
    <t>Sigfried_Probe_Gisela_Brandt_34-43_Extra_b31</t>
  </si>
  <si>
    <t>Sigfried_Probe_Gisela_Brandt_34-43_Extra_b32</t>
  </si>
  <si>
    <t>img-574-008</t>
  </si>
  <si>
    <t>img-574-008-001</t>
  </si>
  <si>
    <t>img-574-008-002</t>
  </si>
  <si>
    <t>img-574-009</t>
  </si>
  <si>
    <t>img-574-009-001</t>
  </si>
  <si>
    <t>img-574-009-002</t>
  </si>
  <si>
    <t>img-574-009-003</t>
  </si>
  <si>
    <t>Burkhart,Seidemann;Guenter,Richter;Christoph,Posselt;Eva_Maria,Otte;Bernd,Hahnke</t>
  </si>
  <si>
    <t>Burkhart,Seidemann;Guenter,Richter;Christoph,Posselt;Eva_Maria,Otte;Andreas,Doelling;Bernd,Hahnke</t>
  </si>
  <si>
    <t>Burkhart,Seidemann;Guenter,Richter;Christoph,Posselt;Eva_Maria,Otte;Andreas,Doelling;Gisela,Bohmann;Bernd,Hahnke</t>
  </si>
  <si>
    <t>Burkhart,Seidemann;Christoph,Posselt;Andreas,Doelling;Bernd,Hahnke</t>
  </si>
  <si>
    <t>Guenter,Richter;Bernd,Hahnke;Burkhart,Seidemann</t>
  </si>
  <si>
    <t>Guenter,Richter;Bernd,Hahnke;Burkhart,Seidemann;Christoph,Posselt</t>
  </si>
  <si>
    <t>leichte bläuliche Verfärbung (unterer Bildtheil)</t>
  </si>
  <si>
    <t>leichte bläuliche Verfärbung (unterer Bildtheil); weißer Fleck (oben rechts)</t>
  </si>
  <si>
    <t>leichte bläuliche Verfärbung (oberer Bildteil); Risse (unterer Filmrand)</t>
  </si>
  <si>
    <t>Handschriftlich: 44-53 Siegfried Probe
Stempel: Foto Gisela Brandt 104 Berlin, Invalidenstrasse 143 Sparkasse Berlin 10 Konto-Nr. 6652-49-88890</t>
  </si>
  <si>
    <t>img-575</t>
  </si>
  <si>
    <t>Sigfried_Probe_Gisela_Brandt_44-53_b44_b45_b46</t>
  </si>
  <si>
    <t>Sigfried_Probe_Gisela_Brandt_44-53_b47_b48_b49</t>
  </si>
  <si>
    <t>Sigfried_Probe_Gisela_Brandt_44-53_b44</t>
  </si>
  <si>
    <t>Sigfried_Probe_Gisela_Brandt_44-53_b45</t>
  </si>
  <si>
    <t>Sigfried_Probe_Gisela_Brandt_44-53_b46</t>
  </si>
  <si>
    <t>Sigfried_Probe_Gisela_Brandt_44-53_b47</t>
  </si>
  <si>
    <t>Sigfried_Probe_Gisela_Brandt_44-53_b48</t>
  </si>
  <si>
    <t>Sigfried_Probe_Gisela_Brandt_44-53_b49</t>
  </si>
  <si>
    <t>img-575-001</t>
  </si>
  <si>
    <t>img-575-001-001</t>
  </si>
  <si>
    <t>img-575-001-002</t>
  </si>
  <si>
    <t>img-575-001-003</t>
  </si>
  <si>
    <t>img-575-002</t>
  </si>
  <si>
    <t>img-575-002-001</t>
  </si>
  <si>
    <t>img-575-002-002</t>
  </si>
  <si>
    <t>img-575-002-003</t>
  </si>
  <si>
    <t>Burkhart,Seidemann;Guenter,Richter;Christoph,Posselt;Andreas,Doelling;Bernd,Hahnke;Karin,Jerosch</t>
  </si>
  <si>
    <t>Burkhart,Seidemann;Christoph,Posselt;Bernd,Hahnke;Peter,Baumgart;Karin,Jerosch;Guenter,Richter</t>
  </si>
  <si>
    <t>Sigfried_Probe_Gisela_Brandt_44-53_b50_b51_b52</t>
  </si>
  <si>
    <t>Sigfried_Probe_Gisela_Brandt_44-53_b50</t>
  </si>
  <si>
    <t>Sigfried_Probe_Gisela_Brandt_44-53_b51</t>
  </si>
  <si>
    <t>Sigfried_Probe_Gisela_Brandt_44-53_b52</t>
  </si>
  <si>
    <t>Sigfried_Probe_Gisela_Brandt_44-53_b53_f13</t>
  </si>
  <si>
    <t>Sigfried_Probe_Gisela_Brandt_44-53_b53</t>
  </si>
  <si>
    <t>Sigfried_Probe_Gisela_Brandt_44-53_f13</t>
  </si>
  <si>
    <t>img-575-003</t>
  </si>
  <si>
    <t>img-575-003-001</t>
  </si>
  <si>
    <t>img-575-003-002</t>
  </si>
  <si>
    <t>img-575-003-003</t>
  </si>
  <si>
    <t>img-575-004</t>
  </si>
  <si>
    <t>img-575-004-001</t>
  </si>
  <si>
    <t>img-575-004-002</t>
  </si>
  <si>
    <t>Guenter,Richter;Burkhart,Seidemann;Bernd,Hahnke;Peter,Baumgart;Andreas,Doelling</t>
  </si>
  <si>
    <t>Guenter,Richter;Burkhart,Seidemann;Bernd,Hahnke;Peter,Baumgart;Andreas,Doelling;Christoph,Posselt</t>
  </si>
  <si>
    <t>Risse/Schaden an der Beschichtung (oberer Filmrand und unterer Bildrand)</t>
  </si>
  <si>
    <t>Risse/Schaden an der Beschichtung ( unterer Bildrand)</t>
  </si>
  <si>
    <t>linker Bildrand schief abgeschnitten; dunkle Schlieren (unterer Bildrand)</t>
  </si>
  <si>
    <t>Handschriftlich: 54-63 Siegfried Probe
Stempel: Foto Gisela Brandt 104 Berlin, Invalidenstrasse 143 Sparkasse Berlin 10 Konto-Nr. 6652-49-88890</t>
  </si>
  <si>
    <t>img-576</t>
  </si>
  <si>
    <t>Sigfried_Probe_Gisela_Brandt_54-63_b54_b55_b56</t>
  </si>
  <si>
    <t>Sigfried_Probe_Gisela_Brandt_54-63_b54</t>
  </si>
  <si>
    <t>Sigfried_Probe_Gisela_Brandt_54-63_b55</t>
  </si>
  <si>
    <t>Sigfried_Probe_Gisela_Brandt_54-63_b56</t>
  </si>
  <si>
    <t>Sigfried_Probe_Gisela_Brandt_54-63_b57_b58_b59</t>
  </si>
  <si>
    <t>Sigfried_Probe_Gisela_Brandt_54-63_b57</t>
  </si>
  <si>
    <t>Sigfried_Probe_Gisela_Brandt_54-63_b58</t>
  </si>
  <si>
    <t>Sigfried_Probe_Gisela_Brandt_54-63_b59</t>
  </si>
  <si>
    <t>Sigfried_Probe_Gisela_Brandt_54-63_b60_b61_b62_b63</t>
  </si>
  <si>
    <t>Sigfried_Probe_Gisela_Brandt_54-63_b60</t>
  </si>
  <si>
    <t>Sigfried_Probe_Gisela_Brandt_54-63_b61</t>
  </si>
  <si>
    <t>Sigfried_Probe_Gisela_Brandt_54-63_b62</t>
  </si>
  <si>
    <t>Sigfried_Probe_Gisela_Brandt_54-63_b63</t>
  </si>
  <si>
    <t>img-576-001</t>
  </si>
  <si>
    <t>img-576-001-001</t>
  </si>
  <si>
    <t>img-576-001-002</t>
  </si>
  <si>
    <t>img-576-001-003</t>
  </si>
  <si>
    <t>img-576-002</t>
  </si>
  <si>
    <t>img-576-002-001</t>
  </si>
  <si>
    <t>img-576-002-002</t>
  </si>
  <si>
    <t>img-576-002-003</t>
  </si>
  <si>
    <t>img-576-003</t>
  </si>
  <si>
    <t>img-576-003-001</t>
  </si>
  <si>
    <t>img-576-003-002</t>
  </si>
  <si>
    <t>img-576-003-003</t>
  </si>
  <si>
    <t>img-576-003-004</t>
  </si>
  <si>
    <t>Karin,Jerosch;Andreas,Doelling;Peter,Baumgart;Bernd,Hahnke</t>
  </si>
  <si>
    <t>Karin,Jerosch;Andreas,Doelling;Peter,Baumgart;Bernd,Hahnke;Christoph,Posselt;Guenter,Richter;Burkhart,Seidemann</t>
  </si>
  <si>
    <t>dunkle Schlieren (unterer linker Bildrand)</t>
  </si>
  <si>
    <t>Alan,Clarke</t>
  </si>
  <si>
    <t>Volkmar,Otte;Alan,Clarke</t>
  </si>
  <si>
    <t>A_,Buttge</t>
  </si>
  <si>
    <t>EV_Welttheatertag_1988_001;EV_Mit_und_ohne_Nase_001;EV_Mit_und_ohne_Nase_002;EV_Mit_und_ohne_Nase_003;EV_Mit_und_ohne_Nase_004;EV_Mit_und_ohne_Nase_005;EV_Clownonade_005;EV_Clownonade_006;EV_Clownonade_007;EV_Clownonade_008</t>
  </si>
  <si>
    <t>Anke,Loettel</t>
  </si>
  <si>
    <t>Anke Loettel</t>
  </si>
  <si>
    <t>Loettel</t>
  </si>
  <si>
    <t>https://theatermitseele.de/leitung/</t>
  </si>
  <si>
    <t>Reinhard,Reim;Sabine,von_Oettingen</t>
  </si>
  <si>
    <t>Qi-Gong-Kurs, Studio des Pantomimentheater vom Prenzlauer Berg</t>
  </si>
  <si>
    <t>Kristina Busch</t>
  </si>
  <si>
    <t>Kristina</t>
  </si>
  <si>
    <t>Festschrift mit Artikeln, u.a. über Eberhard Kube, über den Theaterwagen, über die Trainingskonzeption, Pressezitaten und Fotos zum 20-jährigen Bestehen des Pantomimentheater vom Prenzlauer Berg, finanziert aus Mitteln des Kulturfonds. Die Umschlaggestaltung stammt von Dieter Goltzsche. In jedem 250. Exemplar befindet sich eine weitere Grafik von ihm (fehlt hier). 
Einleitender Text über Eberhard Kube: Reinhard Reim, restlicher Text: Karl-Michael Kulow.</t>
  </si>
  <si>
    <t>txt-180</t>
  </si>
  <si>
    <t>txt-181</t>
  </si>
  <si>
    <t>txt-182</t>
  </si>
  <si>
    <t>Theater geht zu den Leuten</t>
  </si>
  <si>
    <t>Brechts "Horatier und Kuriatier" auf Berliner Plätzen</t>
  </si>
  <si>
    <t>Bertolt,Brecht;Eberhard,Kube</t>
  </si>
  <si>
    <t>Rezension einerAufführung des Pantomimentheater vom Prenzlauer Berg, die auf öffentlichen Plätzen in Ostberlin (Prenzlauer Berg) gespielt wurde. Hier: Arnswalder Platz.</t>
  </si>
  <si>
    <t>1982-07-15</t>
  </si>
  <si>
    <t>Der Morgen</t>
  </si>
  <si>
    <t>"Morgen" - Druckerei &amp; Verlag</t>
  </si>
  <si>
    <t>Kopie</t>
  </si>
  <si>
    <t>1980-06-27</t>
  </si>
  <si>
    <t>Baerbel;blochberger</t>
  </si>
  <si>
    <t>Bärbel Blochberger</t>
  </si>
  <si>
    <t>Blochberger</t>
  </si>
  <si>
    <t>Eberhard,Kube;Baerbel;blochberger</t>
  </si>
  <si>
    <t>Rolf,Martinek</t>
  </si>
  <si>
    <t>Bericht über eine Vorstellung des Pantomimentheater vom Prenzlauer Berg im Hinterhof der Schönhauser Allee 29/29a.</t>
  </si>
  <si>
    <t>Theater auf dem Hof</t>
  </si>
  <si>
    <t>Pantomimentheater Prenzlauer Berg spielte im Freien</t>
  </si>
  <si>
    <t>Tai Chi Bewegungsabläufe</t>
  </si>
  <si>
    <t>Grafische Übersicht über Tai Chi Bewegungen</t>
  </si>
  <si>
    <t>Kanten und Ecken abgestoßen und geknickt</t>
  </si>
  <si>
    <t>Der Pantomime: Eberhard Kube</t>
  </si>
  <si>
    <t>Theatersektion der Zeitung "Neue Zeit" mit einem Artikel über Eberhard Kubes Soloprogramm.</t>
  </si>
  <si>
    <t>txt-183</t>
  </si>
  <si>
    <t>Eberhard Kube (rechts) und eine andere Person sitzen auf Bühnenstufen, vermutlich im Kreiskulturhaus Prater und vermutlich bei Proben zu "Wir Wohner". Im Hintergrund ist der Saum eines Vorhangs zu sehen. Auf den Stufen liegen Kleidungsstücke und andere Objekte.</t>
  </si>
  <si>
    <t>"Wir Wohner", Proben</t>
  </si>
  <si>
    <t xml:space="preserve">Eberhard Kube (rechts) und Constance Debus (links). </t>
  </si>
  <si>
    <t>"Schaum", Proben</t>
  </si>
  <si>
    <t xml:space="preserve">War als "Die Verwandlung" Proben abgelegt - </t>
  </si>
  <si>
    <t>img-577</t>
  </si>
  <si>
    <t>Handschriftlich: 1-10 Don Quichote
Stempel: Foto Gisela Brandt 104 Berlin, Invalidenstrasse 143 Sparkasse Berlin 10 Konto-Nr. 6652-49-88890</t>
  </si>
  <si>
    <t>20x7,3</t>
  </si>
  <si>
    <t>12.11.2019</t>
  </si>
  <si>
    <t>11,1x6,1</t>
  </si>
  <si>
    <t>Don_Quichotte_1-10_b1_b2_b3</t>
  </si>
  <si>
    <t>Joerg,Juesche;Constance,Debus</t>
  </si>
  <si>
    <t>Don_Quichotte_1-10_b1</t>
  </si>
  <si>
    <t>Don_Quichotte_1-10_b2</t>
  </si>
  <si>
    <t>Don_Quichotte_1-10_b3</t>
  </si>
  <si>
    <t>Don_Quichotte_1-10_f4_b4_b5</t>
  </si>
  <si>
    <t>Don_Quichotte_1-10_f4</t>
  </si>
  <si>
    <t>Don_Quichotte_1-10_b4</t>
  </si>
  <si>
    <t>Don_Quichotte_1-10_b6</t>
  </si>
  <si>
    <t>Don_Quichotte_1-10_b6_b7_f10</t>
  </si>
  <si>
    <t>Don_Quichotte_1-10_b7</t>
  </si>
  <si>
    <t>Don_Quichotte_1-10_f10</t>
  </si>
  <si>
    <t>Don_Quichotte_1-10_f11_b8</t>
  </si>
  <si>
    <t>Don_Quichotte_1-10_f11</t>
  </si>
  <si>
    <t>Don_Quichotte_1-10_b8</t>
  </si>
  <si>
    <t>img-577-001</t>
  </si>
  <si>
    <t>img-577-001-001</t>
  </si>
  <si>
    <t>img-577-001-002</t>
  </si>
  <si>
    <t>img-577-001-003</t>
  </si>
  <si>
    <t>img-577-002</t>
  </si>
  <si>
    <t>img-577-002-001</t>
  </si>
  <si>
    <t>img-577-002-002</t>
  </si>
  <si>
    <t>img-577-002-003</t>
  </si>
  <si>
    <t>img-577-003</t>
  </si>
  <si>
    <t>img-577-003-001</t>
  </si>
  <si>
    <t>img-577-003-002</t>
  </si>
  <si>
    <t>img-577-003-003</t>
  </si>
  <si>
    <t>img-577-004</t>
  </si>
  <si>
    <t>img-577-004-001</t>
  </si>
  <si>
    <t>img-577-004-002</t>
  </si>
  <si>
    <t>Burkhart,Seidemann;Michael,Pan</t>
  </si>
  <si>
    <t>Burkhart,Seidemann;Michael,Pan;Karin,Jerosch</t>
  </si>
  <si>
    <t>Ezard,Haußmann</t>
  </si>
  <si>
    <t>Doris Haußmann</t>
  </si>
  <si>
    <t>Haußmann</t>
  </si>
  <si>
    <t>Elena bitten, doch noch img-037 und img-033 zu digitalisieren.  und img-046</t>
  </si>
  <si>
    <t>Weißer Fleck/Stiftfarbe (unterer Filmrand); heller Abdruck/Flüssigkeit (oben links)</t>
  </si>
  <si>
    <t>Sylvia,Grassel;Kathleen,Monden</t>
  </si>
  <si>
    <t>dunkler Fleck (unten Mitte)</t>
  </si>
  <si>
    <t>Weiße Flecken/ Stiftfarbe (unten Mitte)</t>
  </si>
  <si>
    <t>Renate,Oelschlaeger</t>
  </si>
  <si>
    <t>Sylvia,Grassel;Kathleen,Monden;Renate,Oelschlaeger</t>
  </si>
  <si>
    <t>Kratzer (unten Mitte)</t>
  </si>
  <si>
    <t>Riss (unten links), Kratzer (unten rechts)</t>
  </si>
  <si>
    <t>Renate,Oelschlaeger;Thomas,Hilscher</t>
  </si>
  <si>
    <t>bunte Flecken (Mitte rechts)</t>
  </si>
  <si>
    <t>Sylvia,Grassel;Thomas,Hilscher;Joerg,Juesche;Kathleen,Monden</t>
  </si>
  <si>
    <t>Joerg,Juesche;Constance,Debus;Thomas,Hilscher;Grit,Krausse</t>
  </si>
  <si>
    <t>unscharf; Überblendung von Don_Quichotte_1-10_f11 zu Don_Quichotte_1-10_b8</t>
  </si>
  <si>
    <t>13,4x6,1</t>
  </si>
  <si>
    <t>Don_Quichotte_1-10_b9_b10</t>
  </si>
  <si>
    <t>Don_Quichotte_1-10_b9</t>
  </si>
  <si>
    <t>Don_Quichotte_1-10_b10</t>
  </si>
  <si>
    <t>img-577-005</t>
  </si>
  <si>
    <t>img-577-005-001</t>
  </si>
  <si>
    <t>img-577-005-002</t>
  </si>
  <si>
    <t>dunkle Schlieren (unterer Bidlrand)</t>
  </si>
  <si>
    <t>Handschriftlich: 11-21 Don Quichote
Stempel: Foto Gisela Brandt 104 Berlin, Invalidenstrasse 143 Sparkasse Berlin 10 Konto-Nr. 6652-49-88890</t>
  </si>
  <si>
    <t>20,2x7,4</t>
  </si>
  <si>
    <t>img-578</t>
  </si>
  <si>
    <t>Don_Quichotte_11-21_b22_f2_b23</t>
  </si>
  <si>
    <t>Don_Quichotte_11-21_b22</t>
  </si>
  <si>
    <t>Don_Quichotte_11-21_f2</t>
  </si>
  <si>
    <t>Don_Quichotte_11-21_b23</t>
  </si>
  <si>
    <t>Don_Quichotte_11-21_b24_b25_b26</t>
  </si>
  <si>
    <t>Don_Quichotte_11-21_b24</t>
  </si>
  <si>
    <t>Don_Quichotte_11-21_b25</t>
  </si>
  <si>
    <t>Don_Quichotte_11-21_b26</t>
  </si>
  <si>
    <t>Don_Quichotte_11-21_b27_b28_b29</t>
  </si>
  <si>
    <t>Don_Quichotte_11-21_b27</t>
  </si>
  <si>
    <t>Don_Quichotte_11-21_b28</t>
  </si>
  <si>
    <t>Don_Quichotte_11-21_b29</t>
  </si>
  <si>
    <t>Don_Quichotte_11-21_b30_b31</t>
  </si>
  <si>
    <t>Don_Quichotte_11-21_b30</t>
  </si>
  <si>
    <t>Don_Quichotte_11-21_b31</t>
  </si>
  <si>
    <t>img-578-001</t>
  </si>
  <si>
    <t>img-578-001-001</t>
  </si>
  <si>
    <t>img-578-001-002</t>
  </si>
  <si>
    <t>img-578-001-003</t>
  </si>
  <si>
    <t>img-578-002</t>
  </si>
  <si>
    <t>img-578-002-001</t>
  </si>
  <si>
    <t>img-578-002-002</t>
  </si>
  <si>
    <t>img-578-002-003</t>
  </si>
  <si>
    <t>img-578-003</t>
  </si>
  <si>
    <t>img-578-003-001</t>
  </si>
  <si>
    <t>img-578-003-002</t>
  </si>
  <si>
    <t>img-578-003-003</t>
  </si>
  <si>
    <t>img-578-004</t>
  </si>
  <si>
    <t>img-578-004-001</t>
  </si>
  <si>
    <t>img-578-004-002</t>
  </si>
  <si>
    <t>Christoph,Posselt;Peter,Baumgart;Burkhart,Seidemann</t>
  </si>
  <si>
    <t>Burkhart,Seidemann;Christoph,Posselt</t>
  </si>
  <si>
    <t>Burkhart,Seidemann;Christoph,Posselt;Michael,Pan</t>
  </si>
  <si>
    <t>Renate,Oelschlaeger;Sylvia,Grassel;Joerg,Juesche</t>
  </si>
  <si>
    <t>Renate,Oelschlaeger;Sylvia,Grassel;Joerg,Juesche;Thomas,Hilscher;Kathleen,Monden</t>
  </si>
  <si>
    <t>Thomas,Hilscher;Kathleen,Monden;Joerg,Juesche</t>
  </si>
  <si>
    <t>Renate,Oelschlaeger;Joerg,Juesche</t>
  </si>
  <si>
    <t>Renate,Oelschlaeger;Joerg,Juesche;Thomas,Hilscher</t>
  </si>
  <si>
    <t>Abdrücke/ Flüssigkeitsrückstände (oben rechts und unten rechts)</t>
  </si>
  <si>
    <t>dunkle Schlieren (entlang unterer Bildrand); helle Flecken (oberer und unterer Filmrand)</t>
  </si>
  <si>
    <t>Sylvia,Grassel;Kathleen,Monden;Joerg,Juesche</t>
  </si>
  <si>
    <t>dunkle Schlieren (entlang unterer Bildrand); dunkler Fleck (oberen links)</t>
  </si>
  <si>
    <t>dunkle Schlieren (unterer Bildrand); dunkler Fleck (oben links)</t>
  </si>
  <si>
    <t>dunkler Fleck (oben links)</t>
  </si>
  <si>
    <t>Handschriftlich: 32-41 Don Quichote
Stempel: Foto Gisela Brandt 104 Berlin, Invalidenstrasse 143 Sparkasse Berlin 10 Konto-Nr. 6652-49-88890</t>
  </si>
  <si>
    <t>15,7x6,1</t>
  </si>
  <si>
    <t>11,3x6,1</t>
  </si>
  <si>
    <t>img-579</t>
  </si>
  <si>
    <t>Don_Quichotte_32-41_b32_b33_b34</t>
  </si>
  <si>
    <t>Don_Quichotte_32-41_b32</t>
  </si>
  <si>
    <t>Don_Quichotte_32-41_b33</t>
  </si>
  <si>
    <t>Don_Quichotte_32-41_b34</t>
  </si>
  <si>
    <t>Don_Quichotte_32-41_b35_b36_b37</t>
  </si>
  <si>
    <t>Don_Quichotte_32-41_b35</t>
  </si>
  <si>
    <t>Don_Quichotte_32-41_b36</t>
  </si>
  <si>
    <t>Don_Quichotte_32-41_b37</t>
  </si>
  <si>
    <t>Don_Quichotte_32-41_b38_f9_b39</t>
  </si>
  <si>
    <t>Don_Quichotte_32-41_b38</t>
  </si>
  <si>
    <t>Don_Quichotte_32-41_f9</t>
  </si>
  <si>
    <t>Don_Quichotte_32-41_b39</t>
  </si>
  <si>
    <t>Don_Quichotte_32-41_b40_b41</t>
  </si>
  <si>
    <t>Don_Quichotte_32-41_b40</t>
  </si>
  <si>
    <t>Don_Quichotte_32-41_b41</t>
  </si>
  <si>
    <t>img-579-001</t>
  </si>
  <si>
    <t>img-579-001-001</t>
  </si>
  <si>
    <t>img-579-001-002</t>
  </si>
  <si>
    <t>img-579-001-003</t>
  </si>
  <si>
    <t>img-579-002-001</t>
  </si>
  <si>
    <t>img-579-002-002</t>
  </si>
  <si>
    <t>img-579-002-003</t>
  </si>
  <si>
    <t>img-579-003</t>
  </si>
  <si>
    <t>img-579-003-001</t>
  </si>
  <si>
    <t>img-579-002</t>
  </si>
  <si>
    <t>img-579-003-002</t>
  </si>
  <si>
    <t>img-579-003-003</t>
  </si>
  <si>
    <t>img-579-004</t>
  </si>
  <si>
    <t>img-579-004-001</t>
  </si>
  <si>
    <t>img-579-004-002</t>
  </si>
  <si>
    <t>"Don Quichote in Murzeledo", Bühnenprobe in Kostümen und mit Requisiten</t>
  </si>
  <si>
    <t>Burkhart,Seidemann;Eva_Maria,Otte;Karin,Jerosch</t>
  </si>
  <si>
    <t>Peter,Baumgart;Christoph,Posselt;Burkhart,Seidemann</t>
  </si>
  <si>
    <t>Guenter,Richter;Peter,Baumgart;Michael,Pan;Christoph,Posselt</t>
  </si>
  <si>
    <t>Burkhart,Seidemann;Peter,Baumgart;Christoph,Posselt</t>
  </si>
  <si>
    <t>Burkhart,Seidemann;Peter,Baumgart;Christoph,Posselt;Karin,Jerosch</t>
  </si>
  <si>
    <t>heller Abdruck/Flüssigkeitsrückstand (oben links)</t>
  </si>
  <si>
    <t>Überschneidung von Don_Quichotte_32-41_b36 und Don_Quichotte_32-41_b37</t>
  </si>
  <si>
    <t>überblendung von Don_Quichotte_32-41_b38 auf Don_Quichotte_32-41_f9</t>
  </si>
  <si>
    <t xml:space="preserve">Überblendung von Don_Quichotte_32-41_f9 zu Don_Quichotte_32-41_b39 </t>
  </si>
  <si>
    <t>Unscharf; Überblendung von Don_Quichotte_32-41_b38 auf Don_Quichotte_32-41_f9 und Don_Quichotte_32-41_b39</t>
  </si>
  <si>
    <t xml:space="preserve">Überblendung von Don_Quichotte_32-41_b40 zu Don_Quichotte_32-41_b41 </t>
  </si>
  <si>
    <t>img-580</t>
  </si>
  <si>
    <t xml:space="preserve">Handschriftlich: 49c-56c Don Quichote
</t>
  </si>
  <si>
    <t>6,1x6,1</t>
  </si>
  <si>
    <t>6,4x6,1</t>
  </si>
  <si>
    <t>Handschriftlich: 44c</t>
  </si>
  <si>
    <t>Handschriftlich: 50c</t>
  </si>
  <si>
    <t>Handschriftlich: 51c</t>
  </si>
  <si>
    <t>Handschriftlich: 52c</t>
  </si>
  <si>
    <t>Handschriftlich: 53c</t>
  </si>
  <si>
    <t>Handschriftlich: 54c</t>
  </si>
  <si>
    <t>Renate,Oelschlaeger;Thomas,Hilscher;Joerg,Juesche;Sylvia,Grassel</t>
  </si>
  <si>
    <t>Handschriftlich: 55c</t>
  </si>
  <si>
    <t>Handschriftlich: 56c</t>
  </si>
  <si>
    <t>Quichotte_49c-56c_b49c_b50c_b51c</t>
  </si>
  <si>
    <t>Quichotte_49c-56c_b49c</t>
  </si>
  <si>
    <t>Quichotte_49c-56c_b50c</t>
  </si>
  <si>
    <t>Quichotte_49c-56c_b51c</t>
  </si>
  <si>
    <t>Quichotte_49c-56c_b52c_b53c_b54c</t>
  </si>
  <si>
    <t>Quichotte_49c-56c_b52c</t>
  </si>
  <si>
    <t>Quichotte_49c-56c_b53c</t>
  </si>
  <si>
    <t>Quichotte_49c-56c_b54c</t>
  </si>
  <si>
    <t>Quichotte_49c-56c_b55c</t>
  </si>
  <si>
    <t>Quichotte_49c-56c_b56c</t>
  </si>
  <si>
    <t>img-580-001</t>
  </si>
  <si>
    <t>img-580-001-001</t>
  </si>
  <si>
    <t>img-580-001-002</t>
  </si>
  <si>
    <t>img-580-001-003</t>
  </si>
  <si>
    <t>img-580-002</t>
  </si>
  <si>
    <t>img-580-002-001</t>
  </si>
  <si>
    <t>img-580-002-002</t>
  </si>
  <si>
    <t>img-580-002-003</t>
  </si>
  <si>
    <t>img-580-003</t>
  </si>
  <si>
    <t>img-580-004</t>
  </si>
  <si>
    <t>Kathleen,Monden;Constance,Debus</t>
  </si>
  <si>
    <t>Kathleen,Monden;Joerg,Juesche</t>
  </si>
  <si>
    <t>Guenter,Richter;Christoph,Posselt;Burkhart,Seidemann</t>
  </si>
  <si>
    <t>Guenter,Richter;Christoph,Posselt;Burkhart,Seidemann;Peter,Baumgart;Michael,Pan</t>
  </si>
  <si>
    <t>Burkhart,Seidemann;Christoph,Posselt;Karin,Jerosch</t>
  </si>
  <si>
    <t>Fernando Gallardo</t>
  </si>
  <si>
    <t>Eva_Maria,Otte;Christoph,Posselt;Peter,Baumgart</t>
  </si>
  <si>
    <t>Gallardo</t>
  </si>
  <si>
    <t>heller Fleck/Abdruck/Flüssigkeitsrückstand (oben Mitte)</t>
  </si>
  <si>
    <t>Riss und Knicke (unten rechts), dunkle Flecken (entlang oberer Filmrand)</t>
  </si>
  <si>
    <t>Reinhard,Reim;Karl_Michael,Kulow;Sylvia,Grassel</t>
  </si>
  <si>
    <t xml:space="preserve">Handschriftlich: 57c-63c Quichote
</t>
  </si>
  <si>
    <t>20,2x6,1</t>
  </si>
  <si>
    <t>5,9x6,1</t>
  </si>
  <si>
    <t>Handschriftlich: 57c</t>
  </si>
  <si>
    <t>Handschriftlich: 58c</t>
  </si>
  <si>
    <t>Handschriftlich: 59c</t>
  </si>
  <si>
    <t>Handschriftlich: 60c</t>
  </si>
  <si>
    <t>Handschriftlich: 61c</t>
  </si>
  <si>
    <t>Handschriftlich: 62c</t>
  </si>
  <si>
    <t>img-581</t>
  </si>
  <si>
    <t>Quichotte_57c-63c_63c</t>
  </si>
  <si>
    <t>Quichotte_57c-63c_b57c_b58c_b59c</t>
  </si>
  <si>
    <t>Quichotte_57c-63c_b57c</t>
  </si>
  <si>
    <t>Quichotte_57c-63c_b58c</t>
  </si>
  <si>
    <t>Quichotte_57c-63c_b59c</t>
  </si>
  <si>
    <t>Quichotte_57c-63c_b60c_b61c_b62c</t>
  </si>
  <si>
    <t>Quichotte_57c-63c_b60c</t>
  </si>
  <si>
    <t>Quichotte_57c-63c_b61c</t>
  </si>
  <si>
    <t>Quichotte_57c-63c_b62c</t>
  </si>
  <si>
    <t>img-581-001</t>
  </si>
  <si>
    <t>img-581-001-001</t>
  </si>
  <si>
    <t>img-581-001-002</t>
  </si>
  <si>
    <t>img-581-001-003</t>
  </si>
  <si>
    <t>img-581-002</t>
  </si>
  <si>
    <t>img-581-002-001</t>
  </si>
  <si>
    <t>img-581-002-002</t>
  </si>
  <si>
    <t>img-581-002-003</t>
  </si>
  <si>
    <t>img-581-003</t>
  </si>
  <si>
    <t>Bernd,Hahnke;Burkhart,Seidemann;Michael,Pan;Karin,Jerosch;Guenter,Richter</t>
  </si>
  <si>
    <t>Burkhart,Seidemann;Michael,Pan;Bernd,Hahnke</t>
  </si>
  <si>
    <t>leichte bläuliche Verfärbung (unterer Bildteil)</t>
  </si>
  <si>
    <t>leichte bläuliche Verfärbung (unterer Bildteil); dunkler Fleck (oberen rechts)</t>
  </si>
  <si>
    <t>leichte bläuliche Verfärbung (unterer Bildteil); helle Streifen/Kratzer (Mitte links)</t>
  </si>
  <si>
    <t xml:space="preserve">Handschriftlich: 31 Don Quichote Plakat 21 x Plakat
</t>
  </si>
  <si>
    <t>11,7x6,1</t>
  </si>
  <si>
    <t>img-582</t>
  </si>
  <si>
    <t>Don_Quichotte_Plakat21_b11_b12_b13</t>
  </si>
  <si>
    <t>Don_Quichotte_Plakat21_b11</t>
  </si>
  <si>
    <t>Don_Quichotte_Plakat21_b12</t>
  </si>
  <si>
    <t>Don_Quichotte_Plakat21_b13</t>
  </si>
  <si>
    <t>Don_Quichotte_Plakat21_b14_b15_f7</t>
  </si>
  <si>
    <t>Don_Quichotte_Plakat21_b14</t>
  </si>
  <si>
    <t>Don_Quichotte_Plakat21_b15</t>
  </si>
  <si>
    <t>Don_Quichotte_Plakat21_f7</t>
  </si>
  <si>
    <t>Don_Quichotte_Plakat21_f8_b16_b17</t>
  </si>
  <si>
    <t>Don_Quichotte_Plakat21_f8</t>
  </si>
  <si>
    <t>Don_Quichotte_Plakat21_b16</t>
  </si>
  <si>
    <t>Don_Quichotte_Plakat21_b17</t>
  </si>
  <si>
    <t>Don_Quichotte_Plakat21_b18_b19</t>
  </si>
  <si>
    <t>Don_Quichotte_Plakat21_b18</t>
  </si>
  <si>
    <t>Don_Quichotte_Plakat21_b19</t>
  </si>
  <si>
    <t>img-582-001</t>
  </si>
  <si>
    <t>img-582-001-001</t>
  </si>
  <si>
    <t>img-582-001-002</t>
  </si>
  <si>
    <t>img-582-001-003</t>
  </si>
  <si>
    <t>img-582-002</t>
  </si>
  <si>
    <t>img-582-002-001</t>
  </si>
  <si>
    <t>img-582-002-002</t>
  </si>
  <si>
    <t>img-582-002-003</t>
  </si>
  <si>
    <t>img-582-003</t>
  </si>
  <si>
    <t>img-582-003-001</t>
  </si>
  <si>
    <t>img-582-003-002</t>
  </si>
  <si>
    <t>img-582-003-003</t>
  </si>
  <si>
    <t>img-582-004</t>
  </si>
  <si>
    <t>img-582-004-001</t>
  </si>
  <si>
    <t>img-582-004-002</t>
  </si>
  <si>
    <t>img-582-005</t>
  </si>
  <si>
    <t>img-582-005-001</t>
  </si>
  <si>
    <t>img-582-005-002</t>
  </si>
  <si>
    <t>Burkhart,Seidemann;Karin,Jerosch</t>
  </si>
  <si>
    <t>Burkhart,Seidemann;Karin,Jerosch;Michael,Pan;Peter,Baumgart;Eva_Maria,Otte</t>
  </si>
  <si>
    <t>Burkhart,Seidemann;Karin,Jerosch;Michael,Pan;Eva_Maria,Otte;Peter,Baumgart</t>
  </si>
  <si>
    <t>Karin,Jerosch;Michael,Pan;Burkhart,Seidemann</t>
  </si>
  <si>
    <t>Weiße Flecken/ Stiftfarbe (oben Mitte)</t>
  </si>
  <si>
    <t>dunkler Fleck (unterer Filmrand links)</t>
  </si>
  <si>
    <t>dunkle Flecken/Schlieren (oberer und unterer Bilrdand); grünliche Verfärbung; heller blasser Fleck (unten links)</t>
  </si>
  <si>
    <t>heller blasser Fleck/Abdruck (Mitte links)</t>
  </si>
  <si>
    <t>helle Kratzer/Flecken (Mitte links)</t>
  </si>
  <si>
    <t>dunkler Fleck (oben rechts)</t>
  </si>
  <si>
    <t>dunkle Flecken (oben Mitte und oben links)</t>
  </si>
  <si>
    <t xml:space="preserve">Handschriftlich: Murzeledo 1-11 
Stempel: Copyright by Cecilie v. Münchhausen 1106 Berlin, Lessingstraße 5 Sparkasse Berlin Konto-Nr. 0812-49-3789
</t>
  </si>
  <si>
    <t>img-583</t>
  </si>
  <si>
    <t>Murzeledo_1-11_b1_b2_b3</t>
  </si>
  <si>
    <t>Murzeledo_1-11_b1</t>
  </si>
  <si>
    <t>Murzeledo_1-11_b2</t>
  </si>
  <si>
    <t>Murzeledo_1-11_b3</t>
  </si>
  <si>
    <t>Murzeledo_1-11_b4_b5_b6</t>
  </si>
  <si>
    <t>Murzeledo_1-11_b4</t>
  </si>
  <si>
    <t>Murzeledo_1-11_b5</t>
  </si>
  <si>
    <t>Murzeledo_1-11_b6</t>
  </si>
  <si>
    <t>Murzeledo_1-11_b7_b8_b9</t>
  </si>
  <si>
    <t>Murzeledo_1-11_b7</t>
  </si>
  <si>
    <t>Murzeledo_1-11_b8</t>
  </si>
  <si>
    <t>Murzeledo_1-11_b9</t>
  </si>
  <si>
    <t>Murzeledo_1-11_b10_b11</t>
  </si>
  <si>
    <t>Murzeledo_1-11_b10</t>
  </si>
  <si>
    <t>Murzeledo_1-11_b11</t>
  </si>
  <si>
    <t>img-583-001</t>
  </si>
  <si>
    <t>img-583-001-001</t>
  </si>
  <si>
    <t>img-583-001-002</t>
  </si>
  <si>
    <t>img-583-001-003</t>
  </si>
  <si>
    <t>img-583-002</t>
  </si>
  <si>
    <t>img-583-002-001</t>
  </si>
  <si>
    <t>img-583-002-002</t>
  </si>
  <si>
    <t>img-583-002-003</t>
  </si>
  <si>
    <t>img-583-003</t>
  </si>
  <si>
    <t>img-583-003-001</t>
  </si>
  <si>
    <t>img-583-003-002</t>
  </si>
  <si>
    <t>img-583-003-003</t>
  </si>
  <si>
    <t>img-583-004</t>
  </si>
  <si>
    <t>img-583-004-001</t>
  </si>
  <si>
    <t>img-583-004-002</t>
  </si>
  <si>
    <t>Christoph,Posselt;Guenter,Linke;Peter,Baumgart;Burkhart,Seidemann;Michael,Pan</t>
  </si>
  <si>
    <t>Burkhart,Seidemann;Michael,Pan;Volkmar,Otte</t>
  </si>
  <si>
    <t>Entwicklungfehler/Schaden an der Beschichtung (unterer Filmrand)</t>
  </si>
  <si>
    <t>dunkle Schlieren (unterer Filmrand)</t>
  </si>
  <si>
    <t>dunkle Schlieren (unterer Filmrand); grünliche Verfärbung</t>
  </si>
  <si>
    <t xml:space="preserve">Vermutlich Originalmusik bzw.werden Stücke angespielt, außer:
1. Wolfgang Amadeus Mozart: Kleine Nachtmusik
2. Johann Sebastian Bach: Cello Suite No. 1, G-Dur
</t>
  </si>
  <si>
    <t>Originalmusik</t>
  </si>
  <si>
    <t>Don_Quichotte_Plakat21_b20_b21</t>
  </si>
  <si>
    <t>Don_Quichotte_Plakat21_b20</t>
  </si>
  <si>
    <t>Don_Quichotte_Plakat21_b21</t>
  </si>
  <si>
    <t>Diverse Titel</t>
  </si>
  <si>
    <t>Sch_Mann_Foto_G_Brandt_6_f2_f3_f5</t>
  </si>
  <si>
    <t>Sch_Mann_Foto_G_Brandt_6_f5</t>
  </si>
  <si>
    <t>Happy_End_Station_1HP_C-D_1_f1_f3_f5_f7_f9_f11</t>
  </si>
  <si>
    <t>Pantomime_Mit_und_ohne_Nase_Generalprobe_26388_4_f69_f71_f73_f75_f77_79</t>
  </si>
  <si>
    <t>helle Flecken (oberer Filmrand), dunkle Flecken (oberer Filmrand); heller Fleck (unterer Filmrand)</t>
  </si>
  <si>
    <t>Cafe_Fatal_Roeteln_1-2Vorstellung_April89_f42_f44_f46_F48_f50_f52</t>
  </si>
  <si>
    <t>Cafe_Fatal_Roeteln_1-2Vorstellung_April89_f50</t>
  </si>
  <si>
    <t>\V-Archive\00_INTERNE_PROJEKTE\190000_Digis Pantomime NVT\BILD\10\Cafe_Fatal_Roeteln_1-2Vorstellung_April89_f42_f44_f46_F48_f50_f52.tif</t>
  </si>
  <si>
    <t>Cafe_Fatal_Roeteln_Vorstellung_4Okt1990_1_f1_f3_f5_f7_f9_f11</t>
  </si>
  <si>
    <t>Cafe_Fatal_Roeteln_Vorstellung_4Okt1990_1_f5</t>
  </si>
  <si>
    <t>Cafe_Fatal_Roeteln_Vorstellung_4Okt1990_1_f7</t>
  </si>
  <si>
    <t>\V-Archive\00_INTERNE_PROJEKTE\190000_Digis Pantomime NVT\BILD\10\Cafe_Fatal_Roeteln_Vorstellung_4Okt1990_1_f1_f3_f5_f7_f9_f11.tif</t>
  </si>
  <si>
    <t>Cafe_Fatal_Roeteln_Vorstellung_4Okt1990_2_f1_f3_f5_f7</t>
  </si>
  <si>
    <t>Cafe_Fatal_Roeteln_Vorstellung_4Okt1990_2_f5</t>
  </si>
  <si>
    <t>\V-Archive\00_INTERNE_PROJEKTE\190000_Digis Pantomime NVT\BILD\10\Cafe_Fatal_Roeteln_Vorstellung_4Okt1990_2_f1_f3_f5_f7.tif</t>
  </si>
  <si>
    <t>Clownsfamily_Panto_3_16390_f13_f15_f17_f19_f21_f23</t>
  </si>
  <si>
    <t>Clownsfamily_Panto_3_16390_f23</t>
  </si>
  <si>
    <t>\V-Archive\00_INTERNE_PROJEKTE\190000_Digis Pantomime NVT\BILD\11\Clownsfamily_Panto_3_16390_f13_f15_f17_f19_f21_f23.tif</t>
  </si>
  <si>
    <t>\V-Archive\00_INTERNE_PROJEKTE\190000_Digis Pantomime NVT\BILD\11\Clownsfamily_Panto_3_16390_f25_f27_f29_f31_f33_f35.tif</t>
  </si>
  <si>
    <t>Clownsfamily_Panto_3_16390_f25_f27_f29_f31_f33_f35</t>
  </si>
  <si>
    <t>Pantomime_Clownsfamily_1_1984_f52_f54_f56_f58_f60</t>
  </si>
  <si>
    <t>Pantomime_Clownsfamily_1_1984_f52</t>
  </si>
  <si>
    <t>Pantomime_Clownsfamily_1_1984_f54</t>
  </si>
  <si>
    <t>Pantomime_Clownsfamily_1_1984_f56</t>
  </si>
  <si>
    <t>Pantomime_Clownsfamily_1_1984_f58</t>
  </si>
  <si>
    <t>Pantomime_Clownsfamily_1_1984_f60</t>
  </si>
  <si>
    <t>\V-Archive\00_INTERNE_PROJEKTE\190000_Digis Pantomime NVT\BILD\11\Pantomime_Clownsfamily_1_1984_f52_f54_f56_f58_f60.tif</t>
  </si>
  <si>
    <t>Pantomime_Clownsfamily_2_1984_f9_f11_f13_f15_f17</t>
  </si>
  <si>
    <t>Pantomime_Clownsfamily_2_1984_f11</t>
  </si>
  <si>
    <t>Pantomime_Clownsfamily_2_1984_f9</t>
  </si>
  <si>
    <t>Pantomime_Clownsfamily_2_1984_f13</t>
  </si>
  <si>
    <t>Pantomime_Clownsfamily_2_1984_f15</t>
  </si>
  <si>
    <t>Pantomime_Clownsfamily_2_1984_f17</t>
  </si>
  <si>
    <t>\V-Archive\00_INTERNE_PROJEKTE\190000_Digis Pantomime NVT\BILD\11\Pantomime_Clownsfamily_2_1984_f9_f11_f13_f15_f17.tif</t>
  </si>
  <si>
    <t>Pantomime_Clownsfamily_2_1984_f37_f39_f40_f42_f44_f46</t>
  </si>
  <si>
    <t>Pantomime_Clownsfamily_2_1984_f37</t>
  </si>
  <si>
    <t>Pantomime_Clownsfamily_2_1984_f39</t>
  </si>
  <si>
    <t xml:space="preserve">Charlotte </t>
  </si>
  <si>
    <t>Fr_Haut_1HP_15980_154-166_b160a_b161_b162</t>
  </si>
  <si>
    <t>Fr_Haut_1HP_15980_154-166_b160a</t>
  </si>
  <si>
    <t>Bernd,Hahnke;Peter,Baumgart;Guenter,Richter;Eva_Maria,Otte</t>
  </si>
  <si>
    <t>Bernd,Hahnke;Peter,Baumgart;Guenter,Richter;Burkhart,Seidemann;Eva_Maria,Otte</t>
  </si>
  <si>
    <t>Bernd,Hahnke;Guenter,Richter;Burkhart,Seidemann;Andreas,Doelling;Eva_Maria,Otte</t>
  </si>
  <si>
    <t>Peter,Baumgart;Burkhart,Seidemann;Bernd,Hahnke;Eva_Maria,Otte</t>
  </si>
  <si>
    <t>Peter,Baumgart;Bernd,Hahnke;Guenter,Richter;Eva_Maria,Otte</t>
  </si>
  <si>
    <t>Bernd,Hahnke;Volkmar,Otte;Eva_Maria,Otte</t>
  </si>
  <si>
    <t xml:space="preserve">Zusammengehörende Negativstreifen/ eine Filmrolle kennzeichnen? Und wenn ja, wie? z.B. Pantomime_Bahnhof_Friedrichstrasse --&gt; selbe Dateinamen für zwei Negativstreifen aus verschiedenen Filmrollen (Risiko: Dopplung der Dateinamen) </t>
  </si>
  <si>
    <t>Bernd,Hahnke;Guenter,Richter;Peter,Baumgart;Burkhart,Seidemann;Eva_Maria,Otte</t>
  </si>
  <si>
    <t xml:space="preserve">1. Unbekannter Titel
00:28:30-00:33:34
2. Pachelbel, Kanon in D-Dur
00:48:40-00:53:32
3. J. S. Bach, Cello Suite No. 1, G- Dur (Prelude)
00:53:33-01:01:00
</t>
  </si>
  <si>
    <t xml:space="preserve">Originalmusik, außer
1. Unbekannter Titel
00:04:39-00:06:20
2. Unbekannter Titel (siehe 1.)
00:12:00-00:14:42
3. Unbekannter Titel (evtl. Originalmusik)
00:17:00-00:18:07
</t>
  </si>
  <si>
    <t>siehe vid-028</t>
  </si>
  <si>
    <t>1. Unbekannter Titel
00:00:00-00:01:04</t>
  </si>
  <si>
    <t>1. Unbekannter Titel
00:30:12-00:34:18</t>
  </si>
  <si>
    <t xml:space="preserve">Diverse Poptitel
1. Nina Hagen, Universelles Radio
2. Unbekannter Titel
u. a. </t>
  </si>
  <si>
    <t xml:space="preserve">1. Unbekannter Titel, Livemusik?
00:00:00-00:17:20
2. Unbekannter Titel (vom Band)
00:17:25-00:21:32
3. Unbekannter Titel (Band)
00:21:33-00:21:58
4. Unbekannter Titel (klassisch, Band)
00:24:44-00:31:25
5. Koreana, Hand in Hand (Band)
00:35:08-00:39:15
6. Unbekannter Titel (Band)
00:45:20-00:53:30
7. N. N., Cry me a river (Band)
00:59:20-01:02:28
</t>
  </si>
  <si>
    <t>Film "Verwandlungsspiele"</t>
  </si>
  <si>
    <t>vid-044</t>
  </si>
  <si>
    <t>vid-045</t>
  </si>
  <si>
    <t>vid-046</t>
  </si>
  <si>
    <t>vid-047</t>
  </si>
  <si>
    <t>vid-048</t>
  </si>
  <si>
    <t>vid-049</t>
  </si>
  <si>
    <t>vid-050</t>
  </si>
  <si>
    <t>vid-051</t>
  </si>
  <si>
    <t>Peter Waschinsky/Burkhart Seidemann</t>
  </si>
  <si>
    <t>Schimmel (entfernt)</t>
  </si>
  <si>
    <r>
      <t>DVD-&gt;x
Höllenfahrt des Dr. Faust
Verrücktwärts --</t>
    </r>
    <r>
      <rPr>
        <strike/>
        <sz val="10"/>
        <color rgb="FF000000"/>
        <rFont val="Arial"/>
        <family val="2"/>
      </rPr>
      <t xml:space="preserve"> Crazy Music</t>
    </r>
    <r>
      <rPr>
        <sz val="10"/>
        <color rgb="FF000000"/>
        <rFont val="Arial"/>
        <family val="2"/>
      </rPr>
      <t xml:space="preserve"> -- </t>
    </r>
    <r>
      <rPr>
        <strike/>
        <sz val="10"/>
        <color rgb="FF000000"/>
        <rFont val="Arial"/>
        <family val="2"/>
      </rPr>
      <t>Clownsfamily</t>
    </r>
    <r>
      <rPr>
        <sz val="10"/>
        <color rgb="FF000000"/>
        <rFont val="Arial"/>
        <family val="2"/>
      </rPr>
      <t xml:space="preserve"> - Cabaret Phillip (Hülle: Höllenfahrt des Dr. Faust)</t>
    </r>
  </si>
  <si>
    <t>144
Die Höllenfahrt des Dr. Faust
Jachmann im Fernsehen
(Hülle: Hoellenfahrt Clownsfamily)</t>
  </si>
  <si>
    <t>Happy End Station
(Hülle: Happy End Station 2)</t>
  </si>
  <si>
    <t>Höllenfahrt Faust
26.VI.84 -Kammer-</t>
  </si>
  <si>
    <t>Schimmel (entfernt), Hülle fehlt</t>
  </si>
  <si>
    <t>DT Pantomime-Ensemble
Happy-End-Station (Ensemble Rückblick
Spiegelbilder
Happy-End-Station (Aufführung)
(Hülle: Happy Spiegel)</t>
  </si>
  <si>
    <t>vid-052</t>
  </si>
  <si>
    <t>Elisabeth Richter-Kubbutat</t>
  </si>
  <si>
    <t xml:space="preserve">Handschriftlich: Murzeledo  12-25
Stempel: Copyright by Cecili-e v. Münchhausen 1106 Berlin, Lessingstraße 5 Sparkasse Berlin Konto-Nr. 0812-49-3789
</t>
  </si>
  <si>
    <t>img-584</t>
  </si>
  <si>
    <t>Murzeledo_12-25_b12_b13_b14</t>
  </si>
  <si>
    <t>Murzeledo_12-25_b12</t>
  </si>
  <si>
    <t>Murzeledo_12-25_b13</t>
  </si>
  <si>
    <t>Murzeledo_12-25_b14</t>
  </si>
  <si>
    <t>Murzeledo_12-25_b15_b16_b17</t>
  </si>
  <si>
    <t>Murzeledo_12-25_b15</t>
  </si>
  <si>
    <t>Murzeledo_12-25_b16</t>
  </si>
  <si>
    <t>Murzeledo_12-25_b17</t>
  </si>
  <si>
    <t>Murzeledo_12-25_b18_b19_b20</t>
  </si>
  <si>
    <t>Murzeledo_12-25_b18</t>
  </si>
  <si>
    <t>Murzeledo_12-25_b19</t>
  </si>
  <si>
    <t>Murzeledo_12-25_b20</t>
  </si>
  <si>
    <t>Murzeledo_12-25_b21_b22_b23</t>
  </si>
  <si>
    <t>Murzeledo_12-25_b21</t>
  </si>
  <si>
    <t>Murzeledo_12-25_b22</t>
  </si>
  <si>
    <t>Murzeledo_12-25_b23</t>
  </si>
  <si>
    <t>img-584-001</t>
  </si>
  <si>
    <t>img-584-001-001</t>
  </si>
  <si>
    <t>img-584-001-002</t>
  </si>
  <si>
    <t>img-584-001-003</t>
  </si>
  <si>
    <t>img-584-002</t>
  </si>
  <si>
    <t>img-584-002-001</t>
  </si>
  <si>
    <t>img-584-002-002</t>
  </si>
  <si>
    <t>img-584-002-003</t>
  </si>
  <si>
    <t>img-584-003</t>
  </si>
  <si>
    <t>img-584-003-001</t>
  </si>
  <si>
    <t>img-584-003-002</t>
  </si>
  <si>
    <t>img-584-003-003</t>
  </si>
  <si>
    <t>img-584-004</t>
  </si>
  <si>
    <t>img-584-004-001</t>
  </si>
  <si>
    <t>img-584-004-002</t>
  </si>
  <si>
    <t>img-584-004-003</t>
  </si>
  <si>
    <t>Peter,Baumgart;Guenter,Richter;Burkhart,Seidemann;Michael,Pan;Christoph,Posselt;Karin,Jerosch;Annette,Jacob;Gerty,Koerner</t>
  </si>
  <si>
    <t>19.11.2019</t>
  </si>
  <si>
    <t>heller Fleck/Abdruck (Mitte oben)</t>
  </si>
  <si>
    <t>dunkle Schlieren (entlang unterer Bildrand ins Bild verlaufend)</t>
  </si>
  <si>
    <t>Überblendung von Murzeledo_12-25_b12 zu Murzeledo_12-25_b13</t>
  </si>
  <si>
    <t>Überblendung von Murzeledo_12-25_b13 zu Murzeledo_12-25_b12 und zu Murzeledo_12-25_b14</t>
  </si>
  <si>
    <t>Überblendung von Murzeledo_12-25_b14 zu Murzeledo_12-25_b13</t>
  </si>
  <si>
    <t>Überblendug von Murzeledo_12-25_b15 zu Murzeledo_12-25_b16</t>
  </si>
  <si>
    <t>Überblendung von Murzeledo_12-25_b16 zu Murzeledo_12-25_b15 und zu Murzeledo_12-25_b17</t>
  </si>
  <si>
    <t>Überblendung von Murzeledo_12-25_b17 zu Murzeledo_12-25_b16</t>
  </si>
  <si>
    <t>heller Fleck/Entwicklungsfehler (unterer Bildrand)</t>
  </si>
  <si>
    <t>Überblendung von Murzeledo_12-25_b18 zu Murzeledo_12-25_b19</t>
  </si>
  <si>
    <t>Überblendung von Murzeledo_12-25_b19 zu Murzeledo_12-25_b18 und zu Murzeledo_12-25_b20</t>
  </si>
  <si>
    <t>Überblendung von Murzeledo_12-25_b20 zu Murzeledo_12-25_b119</t>
  </si>
  <si>
    <t>linker Bildrand schief abgeschnitten; dunkler Fleck (oberer Filmrand Mitte), dunkle Schlieren (unterer Filmrand Mitte)</t>
  </si>
  <si>
    <t>dunkler Fleck (oberer Filmrand Mitte); helle feine Streifen/Kratzer im Bild</t>
  </si>
  <si>
    <t>dunkler Fleck (oberer Filmrand Mitte); helle feine Streifen/Kratzer im Bild; dunkle Schlieren (unterer Filmrand Mitte)</t>
  </si>
  <si>
    <t>dunkle Schlieren (unterer Filmrand); grünliche Verfärbung; dunkle Flecken (oberer Filmrand)</t>
  </si>
  <si>
    <t>dunkle Schlieren (unterer Filmrand</t>
  </si>
  <si>
    <t>Überblendung von Murzeledo_12-25_b21 zu Murzeledo_12-25_b22</t>
  </si>
  <si>
    <t>Überblendung von Murzeledo_12-25_b22 zu Murzeledo_12-25_b21 und zu Murzeledo_12-25_b23</t>
  </si>
  <si>
    <t>Unscharf; üÜberblendung von Murzeledo_12-25_b23 zu Murzeledo_12-25_b22</t>
  </si>
  <si>
    <t>img-584-005</t>
  </si>
  <si>
    <t>img-584-005-001</t>
  </si>
  <si>
    <t>img-584-005-002</t>
  </si>
  <si>
    <t>Murzeledo_12-25_b21_b24_b25</t>
  </si>
  <si>
    <t>Murzeledo_12-25_b24</t>
  </si>
  <si>
    <t>Murzeledo_12-25_b25</t>
  </si>
  <si>
    <t>dunkle Schlieren (unterer Filmrand); grünliche Verfärbung; dunkle Flecken (oberer Filmrand); kleine helle Flecken/Kratzer (unterer Bildteil)</t>
  </si>
  <si>
    <t xml:space="preserve">Handschriftlich: Murzeledo  26-38
Stempel: Copyright by Cecili-e v. Münchhausen 1106 Berlin, Lessingstraße 5 Sparkasse Berlin Konto-Nr. 0812-49-3789
</t>
  </si>
  <si>
    <t>23,2x6,1</t>
  </si>
  <si>
    <t>img-585</t>
  </si>
  <si>
    <t>Murzeledo_26-38_f29_f30_f31</t>
  </si>
  <si>
    <t>Murzeledo_26-38_f26_f27_f28</t>
  </si>
  <si>
    <t>Murzeledo_26-38_f26</t>
  </si>
  <si>
    <t>Murzeledo_26-38_f27</t>
  </si>
  <si>
    <t>Murzeledo_26-38_f28</t>
  </si>
  <si>
    <t>Murzeledo_26-38_f29</t>
  </si>
  <si>
    <t>Murzeledo_26-38_f30</t>
  </si>
  <si>
    <t>Murzeledo_26-38_f31</t>
  </si>
  <si>
    <t>Murzeledo_26-38_b32_b33_b34</t>
  </si>
  <si>
    <t>Murzeledo_26-38_b32</t>
  </si>
  <si>
    <t>Murzeledo_26-38_b33</t>
  </si>
  <si>
    <t>Murzeledo_26-38_b34</t>
  </si>
  <si>
    <t>Murzeledo_26-38_b35_b36_b37_b38</t>
  </si>
  <si>
    <t>Murzeledo_26-38_b35</t>
  </si>
  <si>
    <t>Murzeledo_26-38_b36</t>
  </si>
  <si>
    <t>Murzeledo_26-38_b37</t>
  </si>
  <si>
    <t>Murzeledo_26-38_b38</t>
  </si>
  <si>
    <t>img-585-001</t>
  </si>
  <si>
    <t>img-585-001-001</t>
  </si>
  <si>
    <t>img-585-001-002</t>
  </si>
  <si>
    <t>img-585-001-003</t>
  </si>
  <si>
    <t>img-585-002</t>
  </si>
  <si>
    <t>img-585-002-001</t>
  </si>
  <si>
    <t>img-585-002-002</t>
  </si>
  <si>
    <t>img-585-002-003</t>
  </si>
  <si>
    <t>img-585-003</t>
  </si>
  <si>
    <t>img-585-003-001</t>
  </si>
  <si>
    <t>img-585-003-002</t>
  </si>
  <si>
    <t>img-585-003-003</t>
  </si>
  <si>
    <t>img-585-004</t>
  </si>
  <si>
    <t>img-585-004-001</t>
  </si>
  <si>
    <t>img-585-004-002</t>
  </si>
  <si>
    <t>img-585-004-003</t>
  </si>
  <si>
    <t>img-585-004-004</t>
  </si>
  <si>
    <t>Michael,Pan;Christoph,Posselt;Burkhart,Seidemann</t>
  </si>
  <si>
    <t>Michael,Pan;Christoph,Posselt;Burkhart,Seidemann;Guenter,Richter</t>
  </si>
  <si>
    <t>Christoph,Posselt;Peter,Baumgart;Karin,Jerosch;Burkhart,Seidemann;Michael,Pan</t>
  </si>
  <si>
    <t>Digitalisat fehlt</t>
  </si>
  <si>
    <t>helle feine Streifen/Kratzer im Bild</t>
  </si>
  <si>
    <t>Überblendung von Murzeledo_26-38_f29 zu Murzeledo_26-38_f30</t>
  </si>
  <si>
    <t>Überblendung von Murzeledo_26-38_f30 zu Murzeledo_26-38_f29 und zu Murzeledo_26-38_f31</t>
  </si>
  <si>
    <t>Überblendung von Murzeledo_26-38_f31 zu Murzeledo_26-38_f30</t>
  </si>
  <si>
    <t>Überblendung von Murzeledo_26-38_f32 zu Murzeledo_26-38_f33</t>
  </si>
  <si>
    <t>Überblendung von Murzeledo_26-38_f34 zu Murzeledo_26-38_f33</t>
  </si>
  <si>
    <t>Bewegungsunschärfe; Überblendung von Murzeledo_26-38_f33 zu Murzeledo_26-38_f32 und zu Murzeledo_26-38_f34</t>
  </si>
  <si>
    <t>helle feine Streifen/Kratzer (rechter Bildteil)</t>
  </si>
  <si>
    <t>Elena bitten, Murzeledo_26-38_b26_b27_b28 zu digitalisieren</t>
  </si>
  <si>
    <t xml:space="preserve">Handschriftlich: Murzeledo  39-49
Stempel: Copyright by Cecili-e v. Münchhausen 1106 Berlin, Lessingstraße 5 Sparkasse Berlin Konto-Nr. 0812-49-3789
</t>
  </si>
  <si>
    <t>17,x6,1</t>
  </si>
  <si>
    <t>img-586</t>
  </si>
  <si>
    <t>Murzeledo_39-49_b39_b40_b41</t>
  </si>
  <si>
    <t>Murzeledo_39-49_b39</t>
  </si>
  <si>
    <t>Murzeledo_39-49_b40</t>
  </si>
  <si>
    <t>Murzeledo_39-49_b41</t>
  </si>
  <si>
    <t>Murzeledo_39-49_b42</t>
  </si>
  <si>
    <t>Murzeledo_39-49_b45</t>
  </si>
  <si>
    <t>Murzeledo_39-49_b42_b43_b44</t>
  </si>
  <si>
    <t>Murzeledo_39-49_b43</t>
  </si>
  <si>
    <t>Murzeledo_39-49_b44</t>
  </si>
  <si>
    <t>Murzeledo_39-49_b45_b46_b47</t>
  </si>
  <si>
    <t>Murzeledo_39-49_b46</t>
  </si>
  <si>
    <t>Murzeledo_39-49_b47</t>
  </si>
  <si>
    <t>img-586-001</t>
  </si>
  <si>
    <t>img-586-001-001</t>
  </si>
  <si>
    <t>img-586-001-002</t>
  </si>
  <si>
    <t>img-586-001-003</t>
  </si>
  <si>
    <t>img-586-002</t>
  </si>
  <si>
    <t>img-586-002-001</t>
  </si>
  <si>
    <t>img-586-002-002</t>
  </si>
  <si>
    <t>img-586-002-003</t>
  </si>
  <si>
    <t>img-586-003</t>
  </si>
  <si>
    <t>img-589-003-001</t>
  </si>
  <si>
    <t>img-589-003-002</t>
  </si>
  <si>
    <t>img-589-003-003</t>
  </si>
  <si>
    <t>Burkhart,Seidemann;Annette,Jacob;Gerty,Koerner;Karin,Jerosch;Eva_Maria,Otte</t>
  </si>
  <si>
    <t>Peter,Baumgart;Christoph,Posselt;Guenter,Richter</t>
  </si>
  <si>
    <t>bläuliche Verfärbung (oberer Filmrand); dunkle Flecken im Bild</t>
  </si>
  <si>
    <t>bläuliche Verfärbung (oberer Filmrand)</t>
  </si>
  <si>
    <t>bläuliche Verfärbung (oberer und unterer Filmrand)</t>
  </si>
  <si>
    <t>bläuliche Verfärbung (oberer Filmrand); helle Flecken/Entwicklunsfehler (entlang oberer Bildrand)</t>
  </si>
  <si>
    <t>Murzeledo_39-49_b48_b49</t>
  </si>
  <si>
    <t>Murzeledo_39-49_b48</t>
  </si>
  <si>
    <t>Murzeledo_39-49_b49</t>
  </si>
  <si>
    <t>img-586-003-001</t>
  </si>
  <si>
    <t>img-586-003-002</t>
  </si>
  <si>
    <t>img-586-003-003</t>
  </si>
  <si>
    <t>img-586-004</t>
  </si>
  <si>
    <t>img-586-004-001</t>
  </si>
  <si>
    <t>img-586-004-002</t>
  </si>
  <si>
    <t>bläuliche Verfärbung (oberer und unterer Filmrand); helle Flecken/Entwicklunsfehler (entlang oberer Bildrand)</t>
  </si>
  <si>
    <t xml:space="preserve">Handschriftlich: Murzeledo  50-60
Stempel: Copyright by Cecili-e v. Münchhausen 1106 Berlin, Lessingstraße 5 Sparkasse Berlin Konto-Nr. 0812-49-3789
</t>
  </si>
  <si>
    <t>img-587</t>
  </si>
  <si>
    <t>Murzeledo_50-60_b50</t>
  </si>
  <si>
    <t>Murzeledo_50-60_b51</t>
  </si>
  <si>
    <t>Murzeledo_50-60_b52</t>
  </si>
  <si>
    <t>Murzeledo_50-60_b50_b51_b52</t>
  </si>
  <si>
    <t>Murzeledo_50-60_b53_b54_b55</t>
  </si>
  <si>
    <t>Murzeledo_50-60_b53</t>
  </si>
  <si>
    <t>Murzeledo_50-60_b54</t>
  </si>
  <si>
    <t>Murzeledo_50-60_b55</t>
  </si>
  <si>
    <t>Murzeledo_50-60_b56_b57_b58</t>
  </si>
  <si>
    <t>Murzeledo_50-60_b56</t>
  </si>
  <si>
    <t>Murzeledo_50-60_b57</t>
  </si>
  <si>
    <t>Murzeledo_50-60_b58</t>
  </si>
  <si>
    <t>Murzeledo_50-60_b59_b60</t>
  </si>
  <si>
    <t>Murzeledo_50-60_b59</t>
  </si>
  <si>
    <t>Murzeledo_50-60_b60</t>
  </si>
  <si>
    <t>img-587-001</t>
  </si>
  <si>
    <t>img-587-001-001</t>
  </si>
  <si>
    <t>img-587-001-002</t>
  </si>
  <si>
    <t>img-587-001-003</t>
  </si>
  <si>
    <t>img-587-002</t>
  </si>
  <si>
    <t>img-587-002-001</t>
  </si>
  <si>
    <t>img-587-002-002</t>
  </si>
  <si>
    <t>img-587-002-003</t>
  </si>
  <si>
    <t>img-587-003</t>
  </si>
  <si>
    <t>img-587-003-001</t>
  </si>
  <si>
    <t>img-587-003-002</t>
  </si>
  <si>
    <t>img-587-003-003</t>
  </si>
  <si>
    <t>img-587-004</t>
  </si>
  <si>
    <t>img-587-004-001</t>
  </si>
  <si>
    <t>img-587-004-002</t>
  </si>
  <si>
    <t>Peter,Baumgart;Christoph,Posselt;Guenter,Richter;Burkhart,Seidemann;Michael,Pan;Annette,Jacob;Eva_Maria,Otte</t>
  </si>
  <si>
    <t>img-588</t>
  </si>
  <si>
    <t xml:space="preserve">Handschriftlich: Murzeledo  61-69
Stempel: Copyright by Cecili-e v. Münchhausen 1106 Berlin, Lessingstraße 5 Sparkasse Berlin Konto-Nr. 0812-49-3789
</t>
  </si>
  <si>
    <t>Murzeledo_61-69_b61_b62_b63</t>
  </si>
  <si>
    <t>Murzeledo_61-69_b61</t>
  </si>
  <si>
    <t>Murzeledo_61-69_b62</t>
  </si>
  <si>
    <t>Murzeledo_61-69_b63</t>
  </si>
  <si>
    <t>Murzeledo_61-69_b64_b65_b66</t>
  </si>
  <si>
    <t>Murzeledo_61-69_b64</t>
  </si>
  <si>
    <t>Murzeledo_61-69_b65</t>
  </si>
  <si>
    <t>Murzeledo_61-69_b66</t>
  </si>
  <si>
    <t>Murzeledo_61-69_b67_b68_b69</t>
  </si>
  <si>
    <t>Murzeledo_61-69_b67</t>
  </si>
  <si>
    <t>Murzeledo_61-69_b68</t>
  </si>
  <si>
    <t>Murzeledo_61-69_b69</t>
  </si>
  <si>
    <t>img-588-001</t>
  </si>
  <si>
    <t>img-588-001-001</t>
  </si>
  <si>
    <t>img-588-001-002</t>
  </si>
  <si>
    <t>img-588-001-003</t>
  </si>
  <si>
    <t>img-588-002</t>
  </si>
  <si>
    <t>img-588-002-001</t>
  </si>
  <si>
    <t>img-588-002-002</t>
  </si>
  <si>
    <t>img-588-002-003</t>
  </si>
  <si>
    <t>img-588-003</t>
  </si>
  <si>
    <t>img-588-003-001</t>
  </si>
  <si>
    <t>img-588-003-002</t>
  </si>
  <si>
    <t>img-588-003-003</t>
  </si>
  <si>
    <t>Peter,Baumgart;Christoph,Posselt;Guenter,Richter;Burkhart,Seidemann;Michael,Pan;Eva_Maria,Otte;Karin,Jerosch</t>
  </si>
  <si>
    <t>heller Fleck/Entwicklungsfehler (unteren rechts)</t>
  </si>
  <si>
    <t>dunkle Schlieren (unterer und oberer Filmrand)</t>
  </si>
  <si>
    <t>Elena bitten, Murzeledo_61-69_b67_b68_b69 zu digitalisieren</t>
  </si>
  <si>
    <t>img-589</t>
  </si>
  <si>
    <t xml:space="preserve">Handschriftlich: Murzeledo  70-80
Stempel: Copyright by Cecili-e v. Münchhausen 1106 Berlin, Lessingstraße 5 Sparkasse Berlin Konto-Nr. 0812-49-3789
</t>
  </si>
  <si>
    <t>Murzeledo_70-80_b70_b71_b72</t>
  </si>
  <si>
    <t>Murzeledo_70-80_b70</t>
  </si>
  <si>
    <t>Murzeledo_70-80_b71</t>
  </si>
  <si>
    <t>Murzeledo_70-80_b72</t>
  </si>
  <si>
    <t>Murzeledo_70-80_b73_b74_b75</t>
  </si>
  <si>
    <t>Murzeledo_70-80_b73</t>
  </si>
  <si>
    <t>Murzeledo_70-80_b74</t>
  </si>
  <si>
    <t>Murzeledo_70-80_b75</t>
  </si>
  <si>
    <t>Murzeledo_70-80_b76_b77_b78</t>
  </si>
  <si>
    <t>Murzeledo_70-80_b76</t>
  </si>
  <si>
    <t>Murzeledo_70-80_b77</t>
  </si>
  <si>
    <t>Murzeledo_70-80_b78</t>
  </si>
  <si>
    <t>Murzeledo_70-80_b79_b80</t>
  </si>
  <si>
    <t>Murzeledo_70-80_b79</t>
  </si>
  <si>
    <t>Murzeledo_70-80_b80</t>
  </si>
  <si>
    <t>img-589-001</t>
  </si>
  <si>
    <t>img-589-001-001</t>
  </si>
  <si>
    <t>img-589-001-002</t>
  </si>
  <si>
    <t>img-589-001-003</t>
  </si>
  <si>
    <t>img-589-002</t>
  </si>
  <si>
    <t>img-589-002-001</t>
  </si>
  <si>
    <t>img-589-002-002</t>
  </si>
  <si>
    <t>img-589-002-003</t>
  </si>
  <si>
    <t>img-589-003</t>
  </si>
  <si>
    <t>img-589-004</t>
  </si>
  <si>
    <t>img-589-004-001</t>
  </si>
  <si>
    <t>img-589-004-002</t>
  </si>
  <si>
    <t>Peter,Baumgart;Christoph,Posselt;Guenter,Richter;Burkhart,Seidemann;Michael,Pan</t>
  </si>
  <si>
    <t>Peter,Baumgart;Christoph,Posselt;Guenter,Richter;Burkhart,Seidemann;Michael,Pan;Karin,Jerosch;Eva_Maria,Otte;Gerty,Koerner</t>
  </si>
  <si>
    <t>helle Flecken/ Flüssigkeitsrückstände (oben Mitte)</t>
  </si>
  <si>
    <t>dunkle Schlieren (unterer Filmrand); heller Fleck/Flüssigkeitsrückstände/Entwicklungsfehler (oben rechts)</t>
  </si>
  <si>
    <t>dunkle Schlieren (unterer Filmrand); grünliche Verfärbung; helle Flecken/Kratzer (unterer Filmrand)</t>
  </si>
  <si>
    <t>dunkle Schlieren (unterer Filmrand); grünliche Verfärbung; dunkler Fleck (oberer Filmrand); hell-und dunkler Fleck/ Entwicklungsfehler (Mitte/Mitte)</t>
  </si>
  <si>
    <t>Peter,Baumgart;Maria_Elisabeth,Klein</t>
  </si>
  <si>
    <t xml:space="preserve">Baumgart und Klein nebeneinander zusammengesunken. </t>
  </si>
  <si>
    <t>Porträt Klein mit Maske und Kostüm.</t>
  </si>
  <si>
    <t>Porträt Schwendler mit Maske und Kostüm als Eve.</t>
  </si>
  <si>
    <t>Porträt Richter in Maske und Kostüm als Neuberin.</t>
  </si>
  <si>
    <t>Porträt Elisabeth Richter in Maske und Kostüm als Neuberin.</t>
  </si>
  <si>
    <t>Peter,Baumgart;Michael,Sens;Elisabeth,Richter</t>
  </si>
  <si>
    <t xml:space="preserve">Nebeneinander stehend mit Blick nach vorn (v.l.n.r.) Baumgart, Richter und Sens. </t>
  </si>
  <si>
    <t>Bernd,Hahnke;Peter,Baumgart;Christoph,Posselt</t>
  </si>
  <si>
    <t>Baumgart sitzt, ausgebreitetes Tuch auf dem Schoß. Hahnke steht auf einer Trommel mit Turban und gefesseltem Oberkörper. Schwendler im Hintergrund schaut zwischen den Vorhängen heraus zu Hahnke.</t>
  </si>
  <si>
    <t>Michael,Sens;Elisabeth,Richter</t>
  </si>
  <si>
    <t>Michael,Sens;Bernd,Hahnke;Elisabeth,Richter;Maria_Elisabeth,Klein;Constanze,Schwendler</t>
  </si>
  <si>
    <t xml:space="preserve">Sens als Don Juan und Richter als Neuberin stehen nebeneinander. Sie berührt sein Gesicht. </t>
  </si>
  <si>
    <t>Sens, Schwendler und Hahnke im Vordergrund laufen hintereinander im großen Gleichschritt. Richter und Klein im Hintergrund.</t>
  </si>
  <si>
    <t>Peter,Baumgart;Bernd,Hahnke;Elisabeth,Richter;Marie_Luise,Anger</t>
  </si>
  <si>
    <t>Helga,Paris</t>
  </si>
  <si>
    <t>PR_Horatier_Kuriatier_Film</t>
  </si>
  <si>
    <t>img-590</t>
  </si>
  <si>
    <t xml:space="preserve">Handschriftlich: Murzeledo  81-93
Stempel: Copyright by Cecili-e v. Münchhausen 1106 Berlin, Lessingstraße 5 Sparkasse Berlin Konto-Nr. 0812-49-3789
</t>
  </si>
  <si>
    <t>22.11.2019</t>
  </si>
  <si>
    <t>16,9x6,1</t>
  </si>
  <si>
    <t>16,1x6,1</t>
  </si>
  <si>
    <t>Dopplungen in Dateinamen von Einzelbildern --&gt; Einheitliche Änderung festlegen z.B. Unbennant_f9_f10_f11 und Unbenannt_f10_f11_f12 zu Unbenannt_f10a?</t>
  </si>
  <si>
    <t>Viele Dinge und Horatier sortieren, evtl. "Konzept für Freiluftaufführung" als Produktion ablegen</t>
  </si>
  <si>
    <t>Murzeledo_80-93_b81_b82_b83</t>
  </si>
  <si>
    <t>Murzeledo_80-93_b81</t>
  </si>
  <si>
    <t>Murzeledo_80-93_b82</t>
  </si>
  <si>
    <t>Murzeledo_80-93_b83</t>
  </si>
  <si>
    <t>Murzeledo_80-93_b84_b85_b86</t>
  </si>
  <si>
    <t>Murzeledo_80-93_b84</t>
  </si>
  <si>
    <t>Murzeledo_80-93_b85</t>
  </si>
  <si>
    <t>Murzeledo_80-93_b86</t>
  </si>
  <si>
    <t>Murzeledo_80-93_b87_b88_b89</t>
  </si>
  <si>
    <t>Murzeledo_80-93_b87</t>
  </si>
  <si>
    <t>Murzeledo_80-93_b88</t>
  </si>
  <si>
    <t>Murzeledo_80-93_b89</t>
  </si>
  <si>
    <t>Murzeledo_80-93_b90</t>
  </si>
  <si>
    <t>Murzeledo_80-93_b90_b91_b92_b93</t>
  </si>
  <si>
    <t>Murzeledo_80-93_b91</t>
  </si>
  <si>
    <t>Murzeledo_80-93_b92</t>
  </si>
  <si>
    <t>Murzeledo_80-93_b93</t>
  </si>
  <si>
    <t>img-590-001</t>
  </si>
  <si>
    <t>img-590-001-001</t>
  </si>
  <si>
    <t>img-590-001-002</t>
  </si>
  <si>
    <t>img-590-001-003</t>
  </si>
  <si>
    <t>img-590-002</t>
  </si>
  <si>
    <t>img-590-002-001</t>
  </si>
  <si>
    <t>img-590-002-002</t>
  </si>
  <si>
    <t>img-590-002-003</t>
  </si>
  <si>
    <t>img-590-003</t>
  </si>
  <si>
    <t>img-590-003-001</t>
  </si>
  <si>
    <t>img-590-003-002</t>
  </si>
  <si>
    <t>img-590-003-003</t>
  </si>
  <si>
    <t>img-590-004</t>
  </si>
  <si>
    <t>img-590-004-001</t>
  </si>
  <si>
    <t>img-590-004-002</t>
  </si>
  <si>
    <t>img-590-004-003</t>
  </si>
  <si>
    <t>img-590-004-004</t>
  </si>
  <si>
    <t>img-591</t>
  </si>
  <si>
    <t xml:space="preserve">Handschriftlich: Murzeledo  94-110
Stempel: Copyright by Cecili-e v. Münchhausen 1106 Berlin, Lessingstraße 5 Sparkasse Berlin Konto-Nr. 0812-49-3789
</t>
  </si>
  <si>
    <t>14,8x6,1</t>
  </si>
  <si>
    <t>Murzeledo_94-110_b94_b95_b96</t>
  </si>
  <si>
    <t>Murzeledo_94-110_b94</t>
  </si>
  <si>
    <t>Murzeledo_94-110_b95</t>
  </si>
  <si>
    <t>Murzeledo_94-110_b96</t>
  </si>
  <si>
    <t>Murzeledo_94-110_b97_b98_b99</t>
  </si>
  <si>
    <t>Murzeledo_94-110_b97</t>
  </si>
  <si>
    <t>Murzeledo_94-110_b98</t>
  </si>
  <si>
    <t>Murzeledo_94-110_b99</t>
  </si>
  <si>
    <t>Murzeledo_94-110_b100_b101_b102</t>
  </si>
  <si>
    <t>Murzeledo_94-110_b100</t>
  </si>
  <si>
    <t>Murzeledo_94-110_b101</t>
  </si>
  <si>
    <t>Murzeledo_94-110_b102</t>
  </si>
  <si>
    <t>Murzeledo_94-110_b103_b104_b105</t>
  </si>
  <si>
    <t>Murzeledo_94-110_b103</t>
  </si>
  <si>
    <t>Murzeledo_94-110_b104</t>
  </si>
  <si>
    <t>Murzeledo_94-110_b105</t>
  </si>
  <si>
    <t>Murzeledo_94-110_b106_b107_b108</t>
  </si>
  <si>
    <t>Murzeledo_94-110_b106</t>
  </si>
  <si>
    <t>Murzeledo_94-110_b107</t>
  </si>
  <si>
    <t>Murzeledo_94-110_b108</t>
  </si>
  <si>
    <t>Murzeledo_94-110_b109_b110</t>
  </si>
  <si>
    <t>Murzeledo_94-110_b109</t>
  </si>
  <si>
    <t>Murzeledo_94-110_b110</t>
  </si>
  <si>
    <t>img-591-001</t>
  </si>
  <si>
    <t>img-591-001-001</t>
  </si>
  <si>
    <t>img-591-001-002</t>
  </si>
  <si>
    <t>img-591-001-003</t>
  </si>
  <si>
    <t>img-591-002</t>
  </si>
  <si>
    <t>img-591-002-001</t>
  </si>
  <si>
    <t>img-591-002-002</t>
  </si>
  <si>
    <t>img-591-002-003</t>
  </si>
  <si>
    <t>img-591-003</t>
  </si>
  <si>
    <t>img-591-003-001</t>
  </si>
  <si>
    <t>img-591-003-002</t>
  </si>
  <si>
    <t>img-591-003-003</t>
  </si>
  <si>
    <t>img-591-004</t>
  </si>
  <si>
    <t>img-591-004-001</t>
  </si>
  <si>
    <t>img-591-004-002</t>
  </si>
  <si>
    <t>img-591-004-003</t>
  </si>
  <si>
    <t>img-591-005</t>
  </si>
  <si>
    <t>img-591-005-001</t>
  </si>
  <si>
    <t>img-591-005-002</t>
  </si>
  <si>
    <t>img-591-005-003</t>
  </si>
  <si>
    <t>img-591-006</t>
  </si>
  <si>
    <t>img-591-006-001</t>
  </si>
  <si>
    <t>img-591-006-002</t>
  </si>
  <si>
    <t>Bernd,Hahnke;Karin,Jerosch;Eva_Maria,Otte;Annette,Jacob;Gerty,Koerner</t>
  </si>
  <si>
    <t>Bernd,Hahnke;Karin,Jerosch;Eva_Maria,Otte;Annette,Jacob;Gerty,Koerner;Michael,Pan;Burkhart,Seidemann</t>
  </si>
  <si>
    <t>Michael,Pan;Burkhart,Seidemann;Bernd,Hahnke;Guenter,Richter</t>
  </si>
  <si>
    <t xml:space="preserve">linker Bildrand abgeschnitten; grünliche Verfärbung </t>
  </si>
  <si>
    <t>grünliche Verfärbung; Helle Flecken/Entwicklungsfehler (unterer Bildrand); Kratzer/Schaden (oberer Bildrand rechts)</t>
  </si>
  <si>
    <t>rechter Bildrand abgeschnitten; dunkle Flecken (oberer Bildrand links); grünliche Verfärbung</t>
  </si>
  <si>
    <t>Überblendung von Murzeledo_94-110_b94 zu Murzeledo_94-110_b95</t>
  </si>
  <si>
    <t>Überblendung von Murzeledo_94-110_b95 zu Murzeledo_94-110_b94 und zu Murzeledo_94-110_b96</t>
  </si>
  <si>
    <t>Überblendung von Murzeledo_94-110_b96 zu Murzeledo_94-110_b95</t>
  </si>
  <si>
    <t>Überblendung von Murzeledo_94-110_b97 zu Murzeledo_94-110_b98</t>
  </si>
  <si>
    <t>Überblendung von Murzeledo_94-110_b98 zu Murzeledo_94-110_b97 und zu Murzeledo_94-110_b99</t>
  </si>
  <si>
    <t>Überblendung von Murzeledo_94-110_b99 zu Murzeledo_94-110_b98</t>
  </si>
  <si>
    <t>grünliche Verfärbung, helle Flecken (unterer Bildrand)</t>
  </si>
  <si>
    <t>grünliche Verfärbung; gelbe Verfärbung (unterer Filmrand); helle Flecken (unterer Bildrand)</t>
  </si>
  <si>
    <t>Überblendung von Murzeledo_94-110_b100 zu Murzeledo_94-110_b101</t>
  </si>
  <si>
    <t>Überblendung von Murzeledo_94-110_b101 z Murzeledo_94-110_b100 und zu Murzeledo_94-110_b102</t>
  </si>
  <si>
    <t>Überblendung von Murzeledo_94-110_b102 zu Murzeledo_94-110_b101</t>
  </si>
  <si>
    <t>Überblendung von Murzeledo_94-110_b103 zu Murzeledo_94-110_b104</t>
  </si>
  <si>
    <t>Überblendung von Murzeledo_94-110_b104 zu Murzeledo_94-110_b103 und zu Murzeledo_94-110_b105</t>
  </si>
  <si>
    <t>Überblendung von Murzeledo_94-110_b105 zu Murzeledo_94-110_b104</t>
  </si>
  <si>
    <t>linker Bildrand abgeschnitten; grünliche Verfärbung</t>
  </si>
  <si>
    <t>grünliche Verfärbung; helle Flecken (unterer Bildrand)</t>
  </si>
  <si>
    <t>grünliche Verfärbung; helle Flecken (unterer Bildrand); gelbe Verfärbung (unten rechts); rechter Bildrand abgeschnitten</t>
  </si>
  <si>
    <t>grünliche Verfärbung; dunkle Schlieren (entlang unterer Filmrand)</t>
  </si>
  <si>
    <t>heller Fleck/Entwicklungsfehler (Mitte, Mitte); bunter Fleck (Mitte, Mitte)</t>
  </si>
  <si>
    <t>grünliche Verfärbung; dunkle Schlieren (entlang unterer Bildrand)</t>
  </si>
  <si>
    <t>grünliche Verfärbung; dunkle Schlieren (unten links)</t>
  </si>
  <si>
    <t>grünliche Verfärbung; dunkle Schlieren (unten rechts)</t>
  </si>
  <si>
    <t>EV_Hanswurst_003</t>
  </si>
  <si>
    <t>EV_Hanswurst_004</t>
  </si>
  <si>
    <t>EV_Hanswurst_005</t>
  </si>
  <si>
    <t>Bernd,Hahnke;Michael,Sens;Constanze,Schwendler</t>
  </si>
  <si>
    <t>Bernd,Hahnke;Christoph,Posselt;Constanze,Schwendler;Peter,Baumgart</t>
  </si>
  <si>
    <t>Elisabeth,Richter;Peter,Baumgart;Christoph,Posselt</t>
  </si>
  <si>
    <t>Elisabeth,Richter;Christoph,Posselt;Constanze,Schwendler;Guenter,Richter</t>
  </si>
  <si>
    <t>Elisabeth,Richter;Bernd,Hahnke;Peter,Baumgart;Michael,Sens</t>
  </si>
  <si>
    <t>Elisabeth,Richter;Bernd,Hahnke;Constanze,Schwendler;Michael,Sens</t>
  </si>
  <si>
    <t>Bernd,Hahnke;Christoph,Posselt;Guenter,Richter;Elisabeth,Richter;Constanze,Schwendler;Michael,Sens</t>
  </si>
  <si>
    <t>Elisabeth,Richter;Christoph,Posselt;Constanze,Schwendler</t>
  </si>
  <si>
    <t>Elisabeth,Richter;Christoph,Posselt</t>
  </si>
  <si>
    <t>Bernd,Hahnke;Christoph,Posselt;Michael,Sens;Peter,Baumgart;Elisabeth,Richter;Guenter,Richter</t>
  </si>
  <si>
    <t>Bernd,Hahnke;Christoph,Posselt;Michael,Sens;Peter,Baumgart;Elisabeth,Richter;Guenter,Richter;Hans_Otto,Reintsch;Hermann,Naehring</t>
  </si>
  <si>
    <t>Bernd,Hahnke;Christoph,Posselt;Michael,Sens;Peter,Baumgart;Elisabeth,Richter;Guenter,Richter;Hans_Otto,Reintsch;Hermann,Naehring;Burkhart,Seidemann</t>
  </si>
  <si>
    <t>Bernd,Hahnke;Christoph,Posselt;Michael,Sens;Elisabeth,Richter;Guenter,Richter;Hans_Otto,Reintsch;Hermann,Naehring</t>
  </si>
  <si>
    <t>Elisabeth,Richter;Guenter,Richter;Christoph,Posselt;Bernd,Hahnke;Hermann,Naehring;Hans_Otto,Reintsch</t>
  </si>
  <si>
    <t>Elisabeth,Richter;Guenter,Richter;Christoph,Posselt;Bernd,Hahnke;Hermann,Naehring;Hans_Otto,Reintsch;Peter,Baumgart</t>
  </si>
  <si>
    <t>Elisabeth,Richter;Guenter,Richter;Christoph,Posselt;Bernd,Hahnke;Hermann,Naehring;Hans_Otto,Reintsch;Michael,Sens</t>
  </si>
  <si>
    <t>Elisabeth,Richter;Guenter,Richter;Christoph,Posselt;Bernd,Hahnke;Hermann,Naehring;Hans_Otto,Reintsch;Michael,Sens;Peter,Baumgart</t>
  </si>
  <si>
    <t>Peter,Baumgart;Bernd,Hahnke;Maria_Elisabeth,Klein;Elisabeth,Richter;Michael,Sens</t>
  </si>
  <si>
    <t>Maria_Elisabeth,Klein;Michael,Sens;Christoph,Posselt</t>
  </si>
  <si>
    <t>Elisabeth,Richter;Peter,Baumgart;Christoph,Posselt;Michael,Sens;Maria_Elisabeth,Klein</t>
  </si>
  <si>
    <t>Hans_Otto,Reintsch;Bernd,Hahnke;Guenter,Richter;Christoph,Posselt;Maria_Elisabeth,Klein</t>
  </si>
  <si>
    <t>Guenter,Richter;Constanze,Schwendler;Christoph,Posselt;Hans_Otto,Reintsch;Maria_Elisabeth,Klein;Bernd,Hahnke</t>
  </si>
  <si>
    <t>Guenter,Richter;Constanze,Schwendler;Christoph,Posselt;Hans_Otto,Reintsch;Maria_Elisabeth,Klein</t>
  </si>
  <si>
    <t>Bernd,Hahnke;Peter,Baumgart;Elisabeth,Richter;Christoph,Posselt;Constanze,Schwendler;Guenter,Richter;Michael,Sens;Maria_Elisabeth,Klein</t>
  </si>
  <si>
    <t>Bernd,Hahnke;Elisabeth,Richter;Christoph,Posselt;Peter,Baumgart;Maria_Elisabeth,Klein;Michael,Sens</t>
  </si>
  <si>
    <t>Maria_Elisabeth,Klein;Michael,Sens</t>
  </si>
  <si>
    <t>Christoph,Posselt;Hans_Otto,Reintsch;Elisabeth,Richter;Bernd,Hahnke;Peter,Baumgart;Michael,Sens;Guenter,Richter;Constanze,Schwendler;Maria_Elisabeth,Klein</t>
  </si>
  <si>
    <t>Christoph,Posselt;Elisabeth,Richter;Bernd,Hahnke;Peter,Baumgart;Michael,Sens;Guenter,Richter;Constanze,Schwendler;Maria_Elisabeth,Klein</t>
  </si>
  <si>
    <t>Bernd,Hahnke;Christoph,Posselt;Guenter,Richter;Elisabeth,Richter;Constanze,Schwendler;Michael,Sens;Maria_Elisabeth,Klein;Peter,Baumgart</t>
  </si>
  <si>
    <t>Elisabeth,Richter;Christoph,Posselt;Constanze,Schwendler;Guenter,Richter;Peter,Baumgart;Maria_Elisabeth,Klein;Michael,Sens</t>
  </si>
  <si>
    <t>Peter,Baumgart;Hans_Otto,Reintsch;Elisabeth,Richter;Guenter,Richter;Constanze,Schwendler;Christoph,Posselt;Maria_Elisabeth,Klein;Michael,Sens</t>
  </si>
  <si>
    <t>Hans_Otto,Reintsch;Elisabeth,Richter;Guenter,Richter;Constanze,Schwendler;Christoph,Posselt;Maria_Elisabeth,Klein;Michael,Sens;Bernd,Hahnke</t>
  </si>
  <si>
    <t>Hans_Otto,Reintsch;Elisabeth,Richter;Guenter,Richter;Constanze,Schwendler;Christoph,Posselt;Maria_Elisabeth,Klein;Michael,Sens</t>
  </si>
  <si>
    <t>Sens steht auf der Trommel. Unten vor ihm Posselt und Klein. Alle drei schauen nach links.</t>
  </si>
  <si>
    <t xml:space="preserve">Fünf Darsteller*innen. Rechts weiter vorn Richter und Klein. </t>
  </si>
  <si>
    <t>Richter steht links, in der Mitte kniet hinter den Trommeln Baumgart und Posselt steht rechts.</t>
  </si>
  <si>
    <t>Posselt steht in der Mitte vorn, Sens liegt rechts neben ihm, Baumgart kniet links. Im Hintergrund Richter und Klein.</t>
  </si>
  <si>
    <t>Im Zentrum Richter umringt von vier Darstellern.</t>
  </si>
  <si>
    <t xml:space="preserve">Vier Darsteller*innen stehen vor der schwarzen Stellwand. Hahnke steht vor ihnen (Rücken zum Publikum) und rechts im Bild steht Richter. </t>
  </si>
  <si>
    <t>Richter steht oben auf der Rampe. Drei Darsteller*innen im Kopfstand in einer Reihe unterhalb der Rampe mit Blick zu Richter.</t>
  </si>
  <si>
    <t>Richter steht oben auf der Rampe. Drei Darsteller*innen knien in einer Reihe unterhalb der Rampe. Alle tragen Zylinder.</t>
  </si>
  <si>
    <t>Richter steht oben auf der Rampe. Vier Darsteller*innen gruppieren sich auf linker Seite im Mittelgrund. Im Vordergrund wirft Faust mehrere Zylinder hoch, vor ihm steht Reintsch auf einem Bein und rechts daneben auf dem Boden kniet Sens.</t>
  </si>
  <si>
    <t>Richter als Neuberin und Posselt als Gottsched stehen oben auf der Rampe und ziehen an dem Tuch, auf dem Hahnke sitzt. Unterhalb der Rampe liegt Baumgart auf dem Rücken.</t>
  </si>
  <si>
    <t>Hahnke und Posselt im dunklen Vordergrund rechts. Richter und Sens im Mittelgrund. Reintsch und vier weitere Darsteller*innen hinter der Rampe.</t>
  </si>
  <si>
    <t>Darsteller*innen v.l.n.r.: Sens als Don Juan, Richter als Neuberin, Hahnke als Hanswurst und Baumgart als Faust.</t>
  </si>
  <si>
    <t>Darsteller*innen v.l.n.r.: Richter als Neuberin, Baumgart als Faust, Hahnke als Hanswurst und Sens als Don Juan.</t>
  </si>
  <si>
    <t>Posselt und Hahnke im dunklen Vordergrund. Alle anderen Darsteller*innen im Hintergrund. Richter rutscht die Rampe runter.</t>
  </si>
  <si>
    <t>Im Vordergrund der Bühne kniet die Neuberin (Richter). Rechts daneben sitzt Gottsched (Posselt). Sie blicken sich an.</t>
  </si>
  <si>
    <t>Links Hahnke und Schwendler sich umarmend. Rechts: Sens schaut zum Paar.</t>
  </si>
  <si>
    <t>Hahnke und Posselt im dunklen Vordergrund links. Baumgart und Schwendler im Mittelgrund.</t>
  </si>
  <si>
    <t>Posselt und Hahnke im dunklen Vordergrund mittig. Schwendler kniet im Mittelgrund, Baumgart fasst sie von Hinten. Im Hintergrund fünf Darsteller*innen.</t>
  </si>
  <si>
    <t>Schwendler und Posselt knien, sie streckt ihre Arme nach ihm, beide schauen nach vorn.</t>
  </si>
  <si>
    <t>Schwendler und Posselt knien, er umarmt sie.</t>
  </si>
  <si>
    <t>Hahnke als Hanswurst und Schwendler als Eve. Unten rechts Richter als Neuberin.</t>
  </si>
  <si>
    <t>Hahnke als Hanswurst trägt Schwendler als Eve auf den Armen.</t>
  </si>
  <si>
    <t>Vermählungszene: Richter als Pfarrer erhebt die Hände über Hahnke als Hanswurst und Schwendler als Eve. Drei Darsteller sehen zu.</t>
  </si>
  <si>
    <t>Darsteller*innen v.r.n.l.: Richter als Neuberin, Hahnke als Hanswurst, Schwendler als Eve und Sens als Don Juan</t>
  </si>
  <si>
    <t xml:space="preserve">Posselt als Gottsched steht vor schwarzer Stellwand. Schwendler als Eve sitzt auf Gottscheds Rücken. </t>
  </si>
  <si>
    <t xml:space="preserve">Eve (Schwendler) sitzt auf Gottscheds (Posselt) Rücken. </t>
  </si>
  <si>
    <t xml:space="preserve">Links Gottsched (Posselt), rechts, in abwehrender Haltung Eve (Schwendler). </t>
  </si>
  <si>
    <t>Fünf Darsteller*innen auf linker Bühnenseite gruppiert, ganz vorn steht Schwendler als Eve. Rechts allein und aufrecht steht Posselt als Gottsched.</t>
  </si>
  <si>
    <t>Vor aufgesteller schwarzer Stellwand stehen v.l.n.r. die Neuberin (Richter), Eve (Schwendler), Gottsched (Posselt).</t>
  </si>
  <si>
    <t>Sechs Darsteller*innen gruppieren sich um Eve (Schwendler), die nah beim Hanswurst (Hahnke) steht.</t>
  </si>
  <si>
    <t xml:space="preserve">Ganzkörperaufnahme: Hanswurst (Hahnke) und Eve (Schwendler) nebeneinander stehend </t>
  </si>
  <si>
    <t>EV_Internationales_Gaukler_Festival</t>
  </si>
  <si>
    <t>Internationales Gaukler-Festival</t>
  </si>
  <si>
    <t>Enthält Biografien zu einigen Ensemblemitgliedern: Peter Baumgart, Bibiana Fuchs, Bernd Hahnke, Maria-Elisabeth Klein, Christoph Posselt, Hans-Otto Reintsch, Günter Richter, Constanze Schwendler, Burkhart Seidemann, Michael Sens, Maria Stahl</t>
  </si>
  <si>
    <t>Happy End Station / Fünfzehn Jahre Pantomimen Ensemble am Deutschen Theater Berlin Schumannstrasse 13a</t>
  </si>
  <si>
    <t>EV_Don_Quichote_in_Muzedelo_002</t>
  </si>
  <si>
    <t>Pantomime_Bahnhof_Friedrichstrasse_A_f7_f9_f11_f13</t>
  </si>
  <si>
    <t>Pantomime_Bahnhof_Friedrichstrasse_A_f7</t>
  </si>
  <si>
    <t>Pantomime_Bahnhof_Friedrichstrasse_A_f9</t>
  </si>
  <si>
    <t>Pantomime_Bahnhof_Friedrichstrasse_A_f11</t>
  </si>
  <si>
    <t>Pantomime_Bahnhof_Friedrichstrasse_A_f13</t>
  </si>
  <si>
    <t>Pantomime_Bahnhof_Friedrichstrasse_A_f85_f1_f3_f5</t>
  </si>
  <si>
    <t>Pantomime_Bahnhof_Friedrichstrasse_A_f85</t>
  </si>
  <si>
    <t>Pantomime_Bahnhof_Friedrichstrasse_A_f1</t>
  </si>
  <si>
    <t>Pantomime_Bahnhof_Friedrichstrasse_A_f3</t>
  </si>
  <si>
    <t>Pantomime_Bahnhof_Friedrichstrasse_A_f5</t>
  </si>
  <si>
    <t>Burkhart,Seidemann;Eva_Maria,Otte;Annette,Jacob</t>
  </si>
  <si>
    <t>Peter,Baumgart;Christoph,Posselt;Burkhart,Seidemann;Karin,Jerosch;Guenter,Richter;Annette,Jacob</t>
  </si>
  <si>
    <t>Burkhart,Seidemann;Christoph,Posselt;Michael,Pan;Peter,Baumgart;Guenter,Richter;Karin,Jerosch;Annette,Jacob;Gerty,Koerner</t>
  </si>
  <si>
    <t>Bernd,Hahnke;Karin,Jerosch;Eva_Maria,Otte;Annette,Jacob</t>
  </si>
  <si>
    <t>Proben für die Produktion "Schaum" im Studio des Pantomimentheater vom Prenzlauer Berg. Einige Personen bewegen sich im Raum, sie spielen mit Zeitungen.</t>
  </si>
  <si>
    <t>Proben für die Produktion "Schaum" im Studio des Pantomimentheater vom Prenzlauer Berg. Szenische Präsentation bzw. Übungen: Zwei Darsteller*innen sitzen Rücken an Rücken auf dem Studioboden.</t>
  </si>
  <si>
    <t>Proben für die Produktion "Schaum" im Studio des Pantomimentheater vom Prenzlauer Berg. Szenische Präsentation bzw. Übungen: Constance Debus in einer Folie auf dem Studioboden.</t>
  </si>
  <si>
    <t>Proben für die Produktion "Schaum" im Studio des Pantomimentheater vom Prenzlauer Berg. Szenische Präsentation bzw. Übungen: Constance Debus arbeitet mit einer Folie auf dem Studioboden.</t>
  </si>
  <si>
    <t>Proben für die Produktion "Schaum" im Studio des Pantomimentheater vom Prenzlauer Berg. Beine und Füße</t>
  </si>
  <si>
    <t>Proben für die Produktion "Schaum" im Studio des Pantomimentheater vom Prenzlauer Berg. Eine Ballettstange an der Wand des Studios, darunter liegen Gymnastikschuhe.</t>
  </si>
  <si>
    <t>Proben für die Produktion "Schaum" im Studio des Pantomimentheater vom Prenzlauer Berg. Einige Darsteller*innen, die mit Zeitungen hantieren. Ein Darsteller macht Kopfstand.</t>
  </si>
  <si>
    <t>Proben für die Produktion "Schaum" im Studio des Pantomimentheater vom Prenzlauer Berg. Darsteller*innen im Studio, vermutlich bei einer Art Präsentation oder szenischen Übung während eines Kurses oder während Proben.</t>
  </si>
  <si>
    <t>Proben für die Produktion "Schaum" im Studio des Pantomimentheater vom Prenzlauer Berg. Zwei Darsteller während einer Präsentation oder einen szenischen Übung, eines Kurses oder einer Probe. Sie stehen mit dem Rücken zur Kamera.</t>
  </si>
  <si>
    <t>Proben für die Produktion "Schaum" im Studio des Pantomimentheater vom Prenzlauer Berg. Einige Darsteller*innen während eines Kurses oder eine Probe. Sie lehnen oder hocken an der Wand und scheinen sich auszuruhen, zu warten oder sich zu unterhalten.</t>
  </si>
  <si>
    <t>Proben für die Produktion "Schaum" im Studio des Pantomimentheater vom Prenzlauer Berg. Einige Darsteller*innen bei einer Präsentation oder szenischen Übungen im Studio. Im Hintergrund sind gut die stufenförmigen Sitzplätze des Studios sowie die Studiotür zu erkennen.</t>
  </si>
  <si>
    <t>Proben für die Produktion "Schaum" im Studio des Pantomimentheater vom Prenzlauer Berg. Darsteller*innen im Studio, vermutlich bei einer Art Präsentation oder szenischen Übung während eines Kurses oder während Proben. Sie hantieren mit Zeitungen.</t>
  </si>
  <si>
    <t>Proben für die Produktion "Schaum" im Studio des Pantomimentheater vom Prenzlauer Berg. Constance Debus bei Übungen oder einer Präsentation mit einer Plastikfolie / einem Müllsack.</t>
  </si>
  <si>
    <t>Proben für die Produktion "Schaum" im Studio des Pantomimentheater vom Prenzlauer Berg. Drei Darsteller*innen.</t>
  </si>
  <si>
    <t>Proben für die Produktion "Schaum" im Studio des Pantomimentheater vom Prenzlauer Berg. Drei Darsteller*innen stehen nebeneinander an der Wand des Studios.</t>
  </si>
  <si>
    <t>Proben für die Produktion "Schaum" im Studio des Pantomimentheater vom Prenzlauer Berg. Constance Debus arbeitet mit einer Plastikfolie (einem Müllsack?).</t>
  </si>
  <si>
    <t>Proben für die Produktion "Schaum" im Studio des Pantomimentheater vom Prenzlauer Berg. Constance Debus arbeitet mit einer Plastikfolie (einem Müllsack?). Im Hintergrund weitere Personen.</t>
  </si>
  <si>
    <t>Proben für die Produktion "Schaum" im Studio des Pantomimentheater vom Prenzlauer Berg. Darsteller*innen sitzen auf dem Studioboden und sehen einem Darsteller bei einer szenischen Präsentation zu.</t>
  </si>
  <si>
    <t>Proben für die Produktion "Schaum" im Studio des Pantomimentheater vom Prenzlauer Berg. Ein Darsteller</t>
  </si>
  <si>
    <t>Proben für die Produktion "Schaum" im Studio des Pantomimentheater vom Prenzlauer Berg. Ein Darsteller, im an der Wand lehnenden Spiegel sind zwei weitere Personen zu sehen, die auf dem Boden sitzen.</t>
  </si>
  <si>
    <t>Proben für die Produktion "Schaum" im Studio des Pantomimentheater vom Prenzlauer Berg. Einige Darsteller*innen sitzen auf dem Boden des Studios. Sie sehen entweder eine Präsentation an oder befinden sich in einer Besprechung.</t>
  </si>
  <si>
    <t>Proben für die Produktion "Schaum" im Studio des Pantomimentheater vom Prenzlauer Berg. Vier Darsteller*innen sitzen und stehen an der Wand des Studios.</t>
  </si>
  <si>
    <t>Proben für die Produktion "Schaum" im Studio des Pantomimentheater vom Prenzlauer Berg. Einige Darsteller*innen sitzen auf dem Boden des Studios.</t>
  </si>
  <si>
    <t>Proben, Pantomimentheater vom Prenzlauer Berg und Mimobile</t>
  </si>
  <si>
    <t>G_PT_PB;G_Mimobile</t>
  </si>
  <si>
    <t>Frank,Schaefer</t>
  </si>
  <si>
    <t>Frank Schäfer</t>
  </si>
  <si>
    <t>Reinhard,Reim;Frank,Schaefer</t>
  </si>
  <si>
    <t>img-592</t>
  </si>
  <si>
    <t xml:space="preserve">Handschriftlich:   ((1-15) (Traum)) Pantomime
</t>
  </si>
  <si>
    <t>27.11.2019</t>
  </si>
  <si>
    <t>Pantomime_Traum_1-15_b1_b2_b3</t>
  </si>
  <si>
    <t>Pantomime_Traum_1-15_b1</t>
  </si>
  <si>
    <t>Pantomime_Traum_1-15_b2</t>
  </si>
  <si>
    <t>Pantomime_Traum_1-15_b3</t>
  </si>
  <si>
    <t>Pantomime_Traum_1-15_b4_b5_b6</t>
  </si>
  <si>
    <t>Pantomime_Traum_1-15_b4</t>
  </si>
  <si>
    <t>Pantomime_Traum_1-15_b5</t>
  </si>
  <si>
    <t>Pantomime_Traum_1-15_b6</t>
  </si>
  <si>
    <t>Pantomime_Traum_1-15_f8_b7_b8</t>
  </si>
  <si>
    <t>Pantomime_Traum_1-15_f8</t>
  </si>
  <si>
    <t>Pantomime_Traum_1-15_b7</t>
  </si>
  <si>
    <t>Pantomime_Traum_1-15_b8</t>
  </si>
  <si>
    <t>Pantomime_Traum_1-15_b9_b10_b11</t>
  </si>
  <si>
    <t>Pantomime_Traum_1-15_b9</t>
  </si>
  <si>
    <t>Pantomime_Traum_1-15_b10</t>
  </si>
  <si>
    <t>Pantomime_Traum_1-15_b11</t>
  </si>
  <si>
    <t>Pantomime_Traum_1-15_f15_f16_b12</t>
  </si>
  <si>
    <t>Pantomime_Traum_1-15_f15</t>
  </si>
  <si>
    <t>Pantomime_Traum_1-15_f16</t>
  </si>
  <si>
    <t>Pantomime_Traum_1-15_fb12</t>
  </si>
  <si>
    <t>Pantomime_Traum_1-15_b13_b14_b15</t>
  </si>
  <si>
    <t>Pantomime_Traum_1-15_b13</t>
  </si>
  <si>
    <t>Pantomime_Traum_1-15_b14</t>
  </si>
  <si>
    <t>Pantomime_Traum_1-15_b15</t>
  </si>
  <si>
    <t>img-592-001</t>
  </si>
  <si>
    <t>img-592-001-001</t>
  </si>
  <si>
    <t>img-592-001-002</t>
  </si>
  <si>
    <t>img-592-001-003</t>
  </si>
  <si>
    <t>img-592-002</t>
  </si>
  <si>
    <t>img-592-002-001</t>
  </si>
  <si>
    <t>img-592-002-002</t>
  </si>
  <si>
    <t>img-592-002-003</t>
  </si>
  <si>
    <t>img-592-003</t>
  </si>
  <si>
    <t>img-592-003-001</t>
  </si>
  <si>
    <t>img-592-003-002</t>
  </si>
  <si>
    <t>img-592-003-003</t>
  </si>
  <si>
    <t>img-592-004</t>
  </si>
  <si>
    <t>img-592-004-001</t>
  </si>
  <si>
    <t>img-592-004-002</t>
  </si>
  <si>
    <t>img-592-004-003</t>
  </si>
  <si>
    <t>img-592-005</t>
  </si>
  <si>
    <t>img-592-005-001</t>
  </si>
  <si>
    <t>img-592-005-002</t>
  </si>
  <si>
    <t>img-592-005-003</t>
  </si>
  <si>
    <t>img-592-006</t>
  </si>
  <si>
    <t>img-592-006-001</t>
  </si>
  <si>
    <t>img-592-006-002</t>
  </si>
  <si>
    <t>img-592-006-003</t>
  </si>
  <si>
    <t>Burkhart,Seidemann;Guenter,Richter;Peter,Baumgart</t>
  </si>
  <si>
    <t>helle Flecken/Flüssigkeitsrückstände (Mitte links); dunkle Schlieren (unterer Bildrand rechts)</t>
  </si>
  <si>
    <t>helle Flecken/Kratzer im Bild, dunkle Schlieren (unterer Bildrand)</t>
  </si>
  <si>
    <t>dunkle Schlieren (unterer Bildrand); blasse helle breite Streifen (waagrecht, Mitte)</t>
  </si>
  <si>
    <t>dunkle Schlieren (unterer Bildrand); grünlicher Fleck (unten rechts)</t>
  </si>
  <si>
    <t>dunkle Schlieren (unterer Bildrand); grünliche Verfärbung</t>
  </si>
  <si>
    <t xml:space="preserve">Handschriftlich:   16-26 Tür+Angel
</t>
  </si>
  <si>
    <t>img-593</t>
  </si>
  <si>
    <t>19,2x6,1</t>
  </si>
  <si>
    <t>Tuer_Angel_16-26_b16_b17_b18</t>
  </si>
  <si>
    <t>Tuer_Angel_16-26_b16</t>
  </si>
  <si>
    <t>Tuer_Angel_16-26_b17</t>
  </si>
  <si>
    <t>Tuer_Angel_16-26_b18</t>
  </si>
  <si>
    <t>Tuer_Angel_16-26_b19_b20_b21</t>
  </si>
  <si>
    <t>Tuer_Angel_16-26_b19</t>
  </si>
  <si>
    <t>Tuer_Angel_16-26_b20</t>
  </si>
  <si>
    <t>Tuer_Angel_16-26_b21</t>
  </si>
  <si>
    <t>Tuer_Angel_16-26_f20_f21_b22</t>
  </si>
  <si>
    <t>Tuer_Angel_16-26_f20</t>
  </si>
  <si>
    <t>Tuer_Angel_16-26_f21</t>
  </si>
  <si>
    <t>Tuer_Angel_16-26_b22</t>
  </si>
  <si>
    <t>Tuer_Angel_16-26_b24_b25_b26</t>
  </si>
  <si>
    <t>Tuer_Angel_16-26_b24</t>
  </si>
  <si>
    <t>Tuer_Angel_16-26_b25</t>
  </si>
  <si>
    <t>Tuer_Angel_16-26_b26</t>
  </si>
  <si>
    <t>img-593-001</t>
  </si>
  <si>
    <t>img-593-001-001</t>
  </si>
  <si>
    <t>img-593-001-002</t>
  </si>
  <si>
    <t>img-593-001-003</t>
  </si>
  <si>
    <t>img-593-002</t>
  </si>
  <si>
    <t>img-593-002-001</t>
  </si>
  <si>
    <t>img-593-002-002</t>
  </si>
  <si>
    <t>img-593-002-003</t>
  </si>
  <si>
    <t>img-593-003</t>
  </si>
  <si>
    <t>img-593-003-001</t>
  </si>
  <si>
    <t>img-593-003-002</t>
  </si>
  <si>
    <t>img-593-003-003</t>
  </si>
  <si>
    <t>img-593-004</t>
  </si>
  <si>
    <t>img-593-004-001</t>
  </si>
  <si>
    <t>img-593-004-002</t>
  </si>
  <si>
    <t>img-593-004-003</t>
  </si>
  <si>
    <t>Karin,Jerosch;Guenter,Richter;Peter,Baumgart</t>
  </si>
  <si>
    <t>Peter,Baumgart;Burkhart,Seidemann;Christoph,Posselt</t>
  </si>
  <si>
    <t>Peter,Baumgart;Guenter,Richter;Michael,Pan;Christoph,Posselt;Burkhart,Seidemann</t>
  </si>
  <si>
    <t>Peter,Baumgart;Michael,Pan;Christoph,Posselt;Burkhart,Seidemann</t>
  </si>
  <si>
    <t>Peter,Baumgart;Michael,Pan;Christoph,Posselt;Burkhart,Seidemann;Guenter,Richter</t>
  </si>
  <si>
    <t>helle Flecken/Kratzer (oben rechts)</t>
  </si>
  <si>
    <t xml:space="preserve">Handschriftlich:   17-36 Tür+Angel
</t>
  </si>
  <si>
    <t>img-594</t>
  </si>
  <si>
    <t>Tuer_Angel_27-36_b30_f29</t>
  </si>
  <si>
    <t>Tuer_Angel_27-36_b30</t>
  </si>
  <si>
    <t>Tuer_Angel_27-36_f29</t>
  </si>
  <si>
    <t>Tuer_Angel_27-36_b31_b32</t>
  </si>
  <si>
    <t>Tuer_Angel_27-36_b31</t>
  </si>
  <si>
    <t>Tuer_Angel_27-36_b32</t>
  </si>
  <si>
    <t>Tuer_Angel_27-36_b33_b34_b35_b36</t>
  </si>
  <si>
    <t>Tuer_Angel_27-36_b33</t>
  </si>
  <si>
    <t>Tuer_Angel_27-36_b34</t>
  </si>
  <si>
    <t>Tuer_Angel_27-36_b35</t>
  </si>
  <si>
    <t>Tuer_Angel_27-36_b36</t>
  </si>
  <si>
    <t>img-594-001</t>
  </si>
  <si>
    <t>img-594-001-001</t>
  </si>
  <si>
    <t>img-594-001-002</t>
  </si>
  <si>
    <t>img-594-002</t>
  </si>
  <si>
    <t>img-594-002-001</t>
  </si>
  <si>
    <t>img-594-002-002</t>
  </si>
  <si>
    <t>img-594-003</t>
  </si>
  <si>
    <t>img-594-003-001</t>
  </si>
  <si>
    <t>img-594-003-002</t>
  </si>
  <si>
    <t>img-594-003-003</t>
  </si>
  <si>
    <t>img-594-003-004</t>
  </si>
  <si>
    <t>"Zwischen Tür und Angel", vermutlich Bühnenprobe</t>
  </si>
  <si>
    <t>Peter,Baumgart;Christoph,Posselt;Burkhart,Seidemann;Guenter,Richter</t>
  </si>
  <si>
    <t>Überblendung von Tuer_Angel_27-36_b33 zu Tuer_Angel_27-36_b34</t>
  </si>
  <si>
    <t>Überblendung von Tuer_Angel_27-36_b34 zu Tuer_Angel_27-36_b33 und zu Tuer_Angel_27-36_b35</t>
  </si>
  <si>
    <t>Überblendung von Tuer_Angel_27-36_b35 zu Tuer_Angel_27-36_b34 und zu Tuer_Angel_27-36_b36</t>
  </si>
  <si>
    <t>Überblendung von Tuer_Angel_27-36_b36 zu Tuer_Angel_27-36_b35</t>
  </si>
  <si>
    <t>img-595</t>
  </si>
  <si>
    <t xml:space="preserve">Handschriftlich:   37-49 Tür+Angel
</t>
  </si>
  <si>
    <t>21,3x6,1</t>
  </si>
  <si>
    <t>Tuer_Angel_37-49_b37_f6_b38_b39</t>
  </si>
  <si>
    <t>Tuer_Angel_37-49_b37</t>
  </si>
  <si>
    <t>Tuer_Angel_37-49_f6</t>
  </si>
  <si>
    <t>Tuer_Angel_37-49_b38</t>
  </si>
  <si>
    <t>Tuer_Angel_37-49_b39</t>
  </si>
  <si>
    <t>Tuer_Angel_37-49_b40_b41_b42_b43</t>
  </si>
  <si>
    <t>Tuer_Angel_37-49_b40</t>
  </si>
  <si>
    <t>Tuer_Angel_37-49_b41</t>
  </si>
  <si>
    <t>Tuer_Angel_37-49_b42</t>
  </si>
  <si>
    <t>Tuer_Angel_37-49_b43</t>
  </si>
  <si>
    <t>Tuer_Angel_37-49_b44_f14_b46</t>
  </si>
  <si>
    <t>Tuer_Angel_37-49_b44</t>
  </si>
  <si>
    <t>Tuer_Angel_37-49_f14</t>
  </si>
  <si>
    <t>Tuer_Angel_37-49_b46</t>
  </si>
  <si>
    <t>Tuer_Angel_37-49_b47_b48_b49</t>
  </si>
  <si>
    <t>Tuer_Angel_37-49_b47</t>
  </si>
  <si>
    <t>Tuer_Angel_37-49_b48</t>
  </si>
  <si>
    <t>Tuer_Angel_37-49_b49</t>
  </si>
  <si>
    <t>img-595-001</t>
  </si>
  <si>
    <t>img-595-001-001</t>
  </si>
  <si>
    <t>img-595-001-002</t>
  </si>
  <si>
    <t>img-595-001-003</t>
  </si>
  <si>
    <t>img-595-001-004</t>
  </si>
  <si>
    <t>img-595-002</t>
  </si>
  <si>
    <t>img-595-002-001</t>
  </si>
  <si>
    <t>img-595-002-002</t>
  </si>
  <si>
    <t>img-595-002-003</t>
  </si>
  <si>
    <t>img-595-002-004</t>
  </si>
  <si>
    <t>img-595-003</t>
  </si>
  <si>
    <t>img-595-003-001</t>
  </si>
  <si>
    <t>img-595-003-002</t>
  </si>
  <si>
    <t>img-595-003-003</t>
  </si>
  <si>
    <t>img-595-004</t>
  </si>
  <si>
    <t>img-595-004-001</t>
  </si>
  <si>
    <t>img-595-004-002</t>
  </si>
  <si>
    <t>img-595-004-003</t>
  </si>
  <si>
    <t>Peter,Baumgart;Michael,Pan;Burkhart,Seidemann;Guenter,Richter</t>
  </si>
  <si>
    <t>Peter,Baumgart;Guenter,Richter;Burkhart,Seidemann</t>
  </si>
  <si>
    <t>dunkle Schlieren (unterer Bildrand); rechter Bildrand abgeschnitten</t>
  </si>
  <si>
    <t>Überblendungen am rechten und linken Bildrand</t>
  </si>
  <si>
    <t>Überblendungen am rechten und zu Tuer_Angel_37-49_b41</t>
  </si>
  <si>
    <t>Überblendung von Tuer_Angel_37-49_b41 zu Tuer_Angel_37-49_b40 und zu Tuer_Angel_37-49_b42</t>
  </si>
  <si>
    <t>Überblendung zu Tuer_Angel_37-49_b41 und zu Tuer_Angel_37-49_b43</t>
  </si>
  <si>
    <t>heller Fleck (links Mitte)</t>
  </si>
  <si>
    <t xml:space="preserve">Handschriftlich:   50c x Tür+Angel
</t>
  </si>
  <si>
    <t>25,5x6,1</t>
  </si>
  <si>
    <t>Handschriftlich: x 50c</t>
  </si>
  <si>
    <t>Handschriftlich: 48c</t>
  </si>
  <si>
    <t>Handschriftlich: 49c x</t>
  </si>
  <si>
    <t>img-596</t>
  </si>
  <si>
    <t>Tuer_Angel_50cx_b50cx_f4_f5</t>
  </si>
  <si>
    <t>Tuer_Angel_50cx_b50cx</t>
  </si>
  <si>
    <t>Tuer_Angel_50cx_f4</t>
  </si>
  <si>
    <t>Tuer_Angel_50cx_f5</t>
  </si>
  <si>
    <t>Tuer_Angel_50cx_f19_f20_f21x</t>
  </si>
  <si>
    <t>Tuer_Angel_50cx_f19</t>
  </si>
  <si>
    <t>Tuer_Angel_50cx_f20</t>
  </si>
  <si>
    <t>Tuer_Angel_50cx_f21x</t>
  </si>
  <si>
    <t>Tuer_Angel_50cx_b23x_b24_b25x_b26</t>
  </si>
  <si>
    <t>Tuer_Angel_50cx_b23x</t>
  </si>
  <si>
    <t>Tuer_Angel_50cx_b24</t>
  </si>
  <si>
    <t>Tuer_Angel_50cx_b25x</t>
  </si>
  <si>
    <t>Tuer_Angel_50cx_b26</t>
  </si>
  <si>
    <t>Tuer_Angel_50cx_f28</t>
  </si>
  <si>
    <t>Tuer_Angel_50cx_f28_b48c_b49cx</t>
  </si>
  <si>
    <t>Tuer_Angel_50cx_b48c</t>
  </si>
  <si>
    <t>Tuer_Angel_50cx_b49c</t>
  </si>
  <si>
    <t>img-596-001</t>
  </si>
  <si>
    <t>img-596-001-001</t>
  </si>
  <si>
    <t>img-596-001-002</t>
  </si>
  <si>
    <t>img-596-001-003</t>
  </si>
  <si>
    <t>img-596-002</t>
  </si>
  <si>
    <t>img-596-002-001</t>
  </si>
  <si>
    <t>img-596-002-002</t>
  </si>
  <si>
    <t>img-596-002-003</t>
  </si>
  <si>
    <t>img-596-003</t>
  </si>
  <si>
    <t>img-596-003-001</t>
  </si>
  <si>
    <t>img-596-003-002</t>
  </si>
  <si>
    <t>img-596-003-003</t>
  </si>
  <si>
    <t>img-596-003-004</t>
  </si>
  <si>
    <t>img-596-004</t>
  </si>
  <si>
    <t>img-596-004-001</t>
  </si>
  <si>
    <t>img-596-004-002</t>
  </si>
  <si>
    <t>img-596-004-003</t>
  </si>
  <si>
    <t>Christoph,Posselt;Birgit,Edenharter</t>
  </si>
  <si>
    <t>Guenter,Richter;Burkhart,Seidemann;Peter,Baumgart</t>
  </si>
  <si>
    <t>Guenter,Richter;Burkhart,Seidemann;Peter,Baumgart;Christoph,Posselt</t>
  </si>
  <si>
    <t>Guenter,Richter;Burkhart,Seidemann;Christoph,Posselt</t>
  </si>
  <si>
    <t>Guenter,Richter;Burkhart,Seidemann;Christoph,Posselt;Peter,Baumgart</t>
  </si>
  <si>
    <t>Burkhart,Seidemann;Christoph,Posselt;Peter,Baumgart</t>
  </si>
  <si>
    <t>Burkhart,Seidemann;Christoph,Posselt;Michael,Pan;Peter,Baumgart</t>
  </si>
  <si>
    <t>Beschichtungs-/Entwicklungsfehler</t>
  </si>
  <si>
    <t>grünliche Verfärbung; helle Streifen/Kratzer (unterer und oberer Bildrand waagrecht)</t>
  </si>
  <si>
    <t>grünliche Verfärbung; helle Streifen/Kratzer (unterer und oberer Bildrand)</t>
  </si>
  <si>
    <t>helle Streifen/Kratzer (Mitte oben und links oben)</t>
  </si>
  <si>
    <t xml:space="preserve">Handschriftlich:   50-62 Tür+Angel
</t>
  </si>
  <si>
    <t>20,6x6,1</t>
  </si>
  <si>
    <t>img-597</t>
  </si>
  <si>
    <t>Tuer_Angel_50-62_b50_b51_b52</t>
  </si>
  <si>
    <t>Tuer_Angel_50-62_b50</t>
  </si>
  <si>
    <t>Tuer_Angel_50-62_b51</t>
  </si>
  <si>
    <t>Tuer_Angel_50-62_b52</t>
  </si>
  <si>
    <t>Tuer_Angel_50-62_b53_b54_b55</t>
  </si>
  <si>
    <t>Tuer_Angel_50-62_b53</t>
  </si>
  <si>
    <t>Tuer_Angel_50-62_b54</t>
  </si>
  <si>
    <t>Tuer_Angel_50-62_b55</t>
  </si>
  <si>
    <t>Tuer_Angel_50-62_b56_b57_b58</t>
  </si>
  <si>
    <t>Tuer_Angel_50-62_b56</t>
  </si>
  <si>
    <t>Tuer_Angel_50-62_b57</t>
  </si>
  <si>
    <t>Tuer_Angel_50-62_b58</t>
  </si>
  <si>
    <t>Tuer_Angel_50-62_b59_b60_b61_b62</t>
  </si>
  <si>
    <t>Tuer_Angel_50-62_b59</t>
  </si>
  <si>
    <t>Tuer_Angel_50-62_b60</t>
  </si>
  <si>
    <t>Tuer_Angel_50-62_b61</t>
  </si>
  <si>
    <t>Tuer_Angel_50-62_b62</t>
  </si>
  <si>
    <t>img-597-001</t>
  </si>
  <si>
    <t>img-597-001-001</t>
  </si>
  <si>
    <t>img-597-001-002</t>
  </si>
  <si>
    <t>img-597-001-003</t>
  </si>
  <si>
    <t>img-597-002</t>
  </si>
  <si>
    <t>img-597-002-001</t>
  </si>
  <si>
    <t>img-597-002-002</t>
  </si>
  <si>
    <t>img-597-002-003</t>
  </si>
  <si>
    <t>img-597-003</t>
  </si>
  <si>
    <t>img-597-003-001</t>
  </si>
  <si>
    <t>img-597-003-002</t>
  </si>
  <si>
    <t>img-597-003-003</t>
  </si>
  <si>
    <t>img-597-004</t>
  </si>
  <si>
    <t>img-597-004-001</t>
  </si>
  <si>
    <t>img-597-004-002</t>
  </si>
  <si>
    <t>img-597-004-003</t>
  </si>
  <si>
    <t>img-597-004-004</t>
  </si>
  <si>
    <t>Burkhart,Seidemann;Christoph,Posselt;Michael,Pan;Peter,Baumgart;Guenter,Richter</t>
  </si>
  <si>
    <t>Peter,Baumgart;Burkhart,Seidemann;Michael,Pan;Christoph,Posselt</t>
  </si>
  <si>
    <t>Burkhart,Seidemann;Michael,Pan;Peter,Baumgart;Guenter,Richter</t>
  </si>
  <si>
    <t>Burkhart,Seidemann;Christoph,Posselt;Peter,Baumgart;Guenter,Richter</t>
  </si>
  <si>
    <t>Burkhart,Seidemann;Christoph,Posselt;Guenter,Richter</t>
  </si>
  <si>
    <t>Burkhart,Seidemann;Christoph,Posselt;Guenter,Richter;Michael,Pan</t>
  </si>
  <si>
    <t>grünliche Verfärbung; Fleck/Entwicklungsfehler (unten links)</t>
  </si>
  <si>
    <t>helle kreisrunde Flecken (oben links)</t>
  </si>
  <si>
    <t xml:space="preserve">Handschriftlich:   63-76 Tür+Angel
</t>
  </si>
  <si>
    <t>21,4x6,1</t>
  </si>
  <si>
    <t>heller Fleck/Flüssigkeitsrückstände (unten Mitte); grünliche Verfärbung</t>
  </si>
  <si>
    <t>img-598</t>
  </si>
  <si>
    <t>Tuer_Angel_63-76_b63_b64_b65_b66</t>
  </si>
  <si>
    <t>Tuer_Angel_63-76_b63</t>
  </si>
  <si>
    <t>Tuer_Angel_63-76_b64</t>
  </si>
  <si>
    <t>Tuer_Angel_63-76_b65</t>
  </si>
  <si>
    <t>Tuer_Angel_63-76_b66</t>
  </si>
  <si>
    <t>Tuer_Angel_63-76_b67_b68_b69_b70</t>
  </si>
  <si>
    <t>Tuer_Angel_63-76_b67</t>
  </si>
  <si>
    <t>Tuer_Angel_63-76_b68</t>
  </si>
  <si>
    <t>Tuer_Angel_63-76_b69</t>
  </si>
  <si>
    <t>Tuer_Angel_63-76_b70</t>
  </si>
  <si>
    <t>Tuer_Angel_63-76_f5_b71_b72_b73</t>
  </si>
  <si>
    <t>Tuer_Angel_63-76_f5</t>
  </si>
  <si>
    <t>Tuer_Angel_63-76_b71</t>
  </si>
  <si>
    <t>Tuer_Angel_63-76_b72</t>
  </si>
  <si>
    <t>Tuer_Angel_63-76_b73</t>
  </si>
  <si>
    <t>Tuer_Angel_63-76_b74_b75_f11_b76</t>
  </si>
  <si>
    <t>Tuer_Angel_63-76_b74</t>
  </si>
  <si>
    <t>Tuer_Angel_63-76_b75</t>
  </si>
  <si>
    <t>Tuer_Angel_63-76_b76</t>
  </si>
  <si>
    <t>Tuer_Angel_63-76_f11</t>
  </si>
  <si>
    <t>img-598-001</t>
  </si>
  <si>
    <t>img-598-001-001</t>
  </si>
  <si>
    <t>img-598-001-002</t>
  </si>
  <si>
    <t>img-598-001-003</t>
  </si>
  <si>
    <t>img-598-001-004</t>
  </si>
  <si>
    <t>img-598-002</t>
  </si>
  <si>
    <t>img-598-002-001</t>
  </si>
  <si>
    <t>img-598-002-002</t>
  </si>
  <si>
    <t>img-598-002-003</t>
  </si>
  <si>
    <t>img-598-002-004</t>
  </si>
  <si>
    <t>img-598-003</t>
  </si>
  <si>
    <t>img-598-003-001</t>
  </si>
  <si>
    <t>img-598-003-002</t>
  </si>
  <si>
    <t>img-598-003-003</t>
  </si>
  <si>
    <t>img-598-003-004</t>
  </si>
  <si>
    <t>img-598-004</t>
  </si>
  <si>
    <t>img-598-004-001</t>
  </si>
  <si>
    <t>img-598-004-002</t>
  </si>
  <si>
    <t>img-598-004-003</t>
  </si>
  <si>
    <t>img-598-004-004</t>
  </si>
  <si>
    <t>Überblendung von Tuer_Angel_63-76_b69 zu Tuer_Angel_63-76_b68 und zu Tuer_Angel_63-76_b70</t>
  </si>
  <si>
    <t>Überblendung von Tuer_Angel_63-76_b68 zu Tuer_Angel_63-76_b69</t>
  </si>
  <si>
    <t>Überblendung von Tuer_Angel_63-76_b71 zu Tuer_Angel_63-76_f5 und zu Tuer_Angel_63-76_b72</t>
  </si>
  <si>
    <t>Überblendung von Tuer_Angel_63-76_f5 und zu Tuer_Angel_63-76_b71</t>
  </si>
  <si>
    <t xml:space="preserve">Überblendung von Tuer_Angel_63-76_b72 zu Tuer_Angel_63-76_b71 und  zu Tuer_Angel_63-76_b73 </t>
  </si>
  <si>
    <t>Überblendung von Tuer_Angel_63-76_b75 zu Tuer_Angel_63-76_f11</t>
  </si>
  <si>
    <t>Überblendung von Tuer_Angel_63-76_f11 zu Tuer_Angel_63-76_b75 und zu Tuer_Angel_63-76_b76</t>
  </si>
  <si>
    <t>helle Flecken/Flüssigkeitsrückstände (Mitte rechts)</t>
  </si>
  <si>
    <t>helle Flecken (unten rechts)</t>
  </si>
  <si>
    <t>lila Streifen (waagrecht, unterer Bildteil); bläuliche Flecken/Abdrücke (Mitte rechts)</t>
  </si>
  <si>
    <t>dunkle Schlieren (unterer Bildrand); lila Streifen (waagrecht, oberer Bildteil)</t>
  </si>
  <si>
    <t>lila Streifen (waagrecht, unterer Bildteil); helle Flecken (unten Mitte)</t>
  </si>
  <si>
    <t>lila Streifen (waagrecht, unterer Bildteil); dunkle Schlieren (unterer Bildrand)</t>
  </si>
  <si>
    <t>lila Streifen (waagrecht, unterer Bildteil); dunkle Schlieren (unterer Bildrand); Fleck/Entwicklungsfehler (unten Mitte)</t>
  </si>
  <si>
    <t xml:space="preserve">Handschriftlich:   77-86 Tür+Angel
</t>
  </si>
  <si>
    <t>img-599</t>
  </si>
  <si>
    <t>Tuer_Angel_77-86_b77_b78_b79_b80</t>
  </si>
  <si>
    <t>Tuer_Angel_77-86_b77</t>
  </si>
  <si>
    <t>Tuer_Angel_77-86_b78</t>
  </si>
  <si>
    <t>Tuer_Angel_77-86_b79</t>
  </si>
  <si>
    <t>Tuer_Angel_77-86_b80</t>
  </si>
  <si>
    <t>Tuer_Angel_77-86_f18_b81_b82</t>
  </si>
  <si>
    <t>Tuer_Angel_77-86_f18</t>
  </si>
  <si>
    <t>Tuer_Angel_77-86_f82</t>
  </si>
  <si>
    <t>Tuer_Angel_77-86_f81</t>
  </si>
  <si>
    <t>Tuer_Angel_77-86_b84_f2_b85</t>
  </si>
  <si>
    <t>Tuer_Angel_77-86_b84</t>
  </si>
  <si>
    <t>Tuer_Angel_77-86_f2</t>
  </si>
  <si>
    <t>Tuer_Angel_77-86_b85</t>
  </si>
  <si>
    <t>Tuer_Angel_77-86_b86_b87_b88</t>
  </si>
  <si>
    <t>Tuer_Angel_77-86_b86</t>
  </si>
  <si>
    <t>Tuer_Angel_77-86_b87</t>
  </si>
  <si>
    <t>Tuer_Angel_77-86_b88</t>
  </si>
  <si>
    <t>img-599-001</t>
  </si>
  <si>
    <t>img-599-001-001</t>
  </si>
  <si>
    <t>img-599-001-002</t>
  </si>
  <si>
    <t>img-599-001-003</t>
  </si>
  <si>
    <t>img-599-001-004</t>
  </si>
  <si>
    <t>img-599-002</t>
  </si>
  <si>
    <t>img-599-002-001</t>
  </si>
  <si>
    <t>img-599-002-002</t>
  </si>
  <si>
    <t>img-599-002-003</t>
  </si>
  <si>
    <t>img-599-003</t>
  </si>
  <si>
    <t>img-599-003-001</t>
  </si>
  <si>
    <t>img-599-003-002</t>
  </si>
  <si>
    <t>img-599-003-003</t>
  </si>
  <si>
    <t>img-599-004</t>
  </si>
  <si>
    <t>img-599-004-001</t>
  </si>
  <si>
    <t>img-599-004-002</t>
  </si>
  <si>
    <t>img-599-004-003</t>
  </si>
  <si>
    <t>Burkhart,Seidemann;Michael,Pan;Guenter,Richter</t>
  </si>
  <si>
    <t>dunkle Schlieren (unterer Bildrand); helle Flecken (oberer Bildteil)</t>
  </si>
  <si>
    <t>dunkle Schlieren (unterer Bildrand</t>
  </si>
  <si>
    <t>dunkle Schlieren (unterer Bidlrand); lila Streifen (waagrecht, oberer Bildteil)</t>
  </si>
  <si>
    <t>lila Streifen (waagrecht, oberer Bildteil)</t>
  </si>
  <si>
    <t>Dunkel eingefärbt/Entwicklungsfehler</t>
  </si>
  <si>
    <t>kein Motiv sichtbar</t>
  </si>
  <si>
    <t>helle Flecken/Kratzer/Abdrücke im Bild</t>
  </si>
  <si>
    <t xml:space="preserve">Handschriftlich: 89-94 Tür+Angel
</t>
  </si>
  <si>
    <t>11,8x6,1</t>
  </si>
  <si>
    <t>img-600</t>
  </si>
  <si>
    <t>Tuer_Angel_89-94_b89_b90</t>
  </si>
  <si>
    <t>Tuer_Angel_89-94_b89</t>
  </si>
  <si>
    <t>Tuer_Angel_89-94_b90</t>
  </si>
  <si>
    <t>Tuer_Angel_89-94_b91_b92</t>
  </si>
  <si>
    <t>Tuer_Angel_89-94_b91</t>
  </si>
  <si>
    <t>Tuer_Angel_89-94_b92</t>
  </si>
  <si>
    <t>Tuer_Angel_89-94_b93</t>
  </si>
  <si>
    <t>Tuer_Angel_89-94_b94</t>
  </si>
  <si>
    <t>Tuer_Angel_89-94_b93_b94</t>
  </si>
  <si>
    <t>img-600-001</t>
  </si>
  <si>
    <t>img-600-001-001</t>
  </si>
  <si>
    <t>img-600-001-002</t>
  </si>
  <si>
    <t>img-600-002</t>
  </si>
  <si>
    <t>img-600-002-001</t>
  </si>
  <si>
    <t>img-600-002-002</t>
  </si>
  <si>
    <t>img-600-003</t>
  </si>
  <si>
    <t>img-600-003-001</t>
  </si>
  <si>
    <t>img-600-003-002</t>
  </si>
  <si>
    <t>Michael,Pan;Peter,Baumgart;Guenter,Richter;Eva_Maria,Otte;Karin,Jerosch;Birgit,Edenharter</t>
  </si>
  <si>
    <t>helle Flecken (Mitte oben und oben links)</t>
  </si>
  <si>
    <t>grünliche Flecken (Mitte oben)</t>
  </si>
  <si>
    <t xml:space="preserve">Handschriftlich: 95-102 Tür+Angel
</t>
  </si>
  <si>
    <t>img-601</t>
  </si>
  <si>
    <t>Tuer_Angel_95-102_b95_b96_b97</t>
  </si>
  <si>
    <t>Tuer_Angel_95-102_b95</t>
  </si>
  <si>
    <t>Tuer_Angel_95-102_b96</t>
  </si>
  <si>
    <t>Tuer_Angel_95-102_b97</t>
  </si>
  <si>
    <t>Tuer_Angel_95-102_f5_f7_b98</t>
  </si>
  <si>
    <t>Tuer_Angel_95-102_f5</t>
  </si>
  <si>
    <t>Tuer_Angel_95-102_f7</t>
  </si>
  <si>
    <t>Tuer_Angel_95-102_b98</t>
  </si>
  <si>
    <t>Tuer_Angel_95-102_b99_b100_b101</t>
  </si>
  <si>
    <t>Tuer_Angel_95-102_b99</t>
  </si>
  <si>
    <t>Tuer_Angel_95-102_b100</t>
  </si>
  <si>
    <t>Tuer_Angel_95-102_b101</t>
  </si>
  <si>
    <t>Tuer_Angel_95-102_b102_f15_f16</t>
  </si>
  <si>
    <t>Tuer_Angel_95-102_b102</t>
  </si>
  <si>
    <t>Tuer_Angel_95-102_f15</t>
  </si>
  <si>
    <t>Tuer_Angel_95-102_f16</t>
  </si>
  <si>
    <t>img-601-001</t>
  </si>
  <si>
    <t>img-601-001-001</t>
  </si>
  <si>
    <t>img-601-001-002</t>
  </si>
  <si>
    <t>img-601-001-003</t>
  </si>
  <si>
    <t>img-601-002</t>
  </si>
  <si>
    <t>img-601-002-001</t>
  </si>
  <si>
    <t>img-601-002-002</t>
  </si>
  <si>
    <t>img-601-002-003</t>
  </si>
  <si>
    <t>img-601-003</t>
  </si>
  <si>
    <t>img-601-003-001</t>
  </si>
  <si>
    <t>img-601-003-002</t>
  </si>
  <si>
    <t>img-601-003-003</t>
  </si>
  <si>
    <t>img-601-004</t>
  </si>
  <si>
    <t>img-601-004-001</t>
  </si>
  <si>
    <t>img-601-004-002</t>
  </si>
  <si>
    <t>img-601-004-003</t>
  </si>
  <si>
    <t>großflächige helle Verfärbung (rechter Bildteil); lila Streifen (waagrecht, unterer Bildteil)</t>
  </si>
  <si>
    <t>dunkler Streifen; lila Streifen (waagrecht, unterer Bildteil)</t>
  </si>
  <si>
    <t>großflächige helle Verfärbung (linker Bildteil); lila Streifen (waagrecht, unterer Bildteil)</t>
  </si>
  <si>
    <t>lila Streifen (waagrecht, unterer Bildteil); dunkle Schlieren (unterer Bildteil)</t>
  </si>
  <si>
    <t>lila Streifen (waagrecht, unterer Bildteil); dunkle Schlieren (unterer Bildteil); dunkle Flecken (oberer Bildrand)</t>
  </si>
  <si>
    <t>dunkel und unscharf</t>
  </si>
  <si>
    <t>lila Streifen (waagrecht, unterer Bildteil); helle Flecken/Entwicklungsfehler (unterer und oberer Filmrand)</t>
  </si>
  <si>
    <t>lila Streifen (waagrecht, unterer Bildteil); helle Flecken/Entwicklungsfehler (oberer Filmrand); großer heller Fleck (unten rechts)</t>
  </si>
  <si>
    <t>lila Streifen (waagrecht, unterer Bildteil); helle/grünliche Verfärbung (oberer und unterer Bildrand); großer heller Fleck/Entwicklungsfehler (unten rechts)</t>
  </si>
  <si>
    <t>lila Streifen (waagrecht, unterer Bildteil); heller Fleck (unten Mitte)</t>
  </si>
  <si>
    <t>lila Streifen (waagrecht, unterer Bildteil); Riss (oben rechts)</t>
  </si>
  <si>
    <t>Eva_Maria,Otte;Karin,Jerosch;Birgit,Edenharter</t>
  </si>
  <si>
    <t>Burkhart,Seidemann;Eva_Maria,Otte;Karin,Jerosch;Birgit,Edenharter</t>
  </si>
  <si>
    <t>Burkhart,Seidemann;Christoph,Posselt;Eva_Maria,Otte;Karin,Jerosch;Birgit,Edenharter</t>
  </si>
  <si>
    <t xml:space="preserve">Handschriftlich: 103-107 Tür+Angel
</t>
  </si>
  <si>
    <t>19,4x6,1</t>
  </si>
  <si>
    <t>img-602</t>
  </si>
  <si>
    <t>Tuer_Angel_103-107_b103_f18_f19</t>
  </si>
  <si>
    <t>Tuer_Angel_103-107_b103</t>
  </si>
  <si>
    <t>Tuer_Angel_103-107_f18</t>
  </si>
  <si>
    <t>Tuer_Angel_103-107_f19</t>
  </si>
  <si>
    <t>Tuer_Angel_103-107_f20_f21_b104</t>
  </si>
  <si>
    <t>Tuer_Angel_103-107_f20</t>
  </si>
  <si>
    <t>Tuer_Angel_103-107_f21</t>
  </si>
  <si>
    <t>Tuer_Angel_103-107_b104</t>
  </si>
  <si>
    <t>Tuer_Angel_103-107_f25_b105_f28</t>
  </si>
  <si>
    <t>Tuer_Angel_103-107_f25</t>
  </si>
  <si>
    <t>Tuer_Angel_103-107_b105</t>
  </si>
  <si>
    <t>Tuer_Angel_103-107_f28</t>
  </si>
  <si>
    <t>Tuer_Angel_103-107_f29_b106_b107</t>
  </si>
  <si>
    <t>Tuer_Angel_103-107_f29</t>
  </si>
  <si>
    <t>Tuer_Angel_103-107_b106</t>
  </si>
  <si>
    <t>Tuer_Angel_103-107_b107</t>
  </si>
  <si>
    <t>img-602-001</t>
  </si>
  <si>
    <t>img-602-001-001</t>
  </si>
  <si>
    <t>img-602-001-002</t>
  </si>
  <si>
    <t>img-602-001-003</t>
  </si>
  <si>
    <t>img-602-002</t>
  </si>
  <si>
    <t>img-602-002-001</t>
  </si>
  <si>
    <t>img-602-002-002</t>
  </si>
  <si>
    <t>img-602-002-003</t>
  </si>
  <si>
    <t>img-602-003</t>
  </si>
  <si>
    <t>img-603-003-001</t>
  </si>
  <si>
    <t>img-603-003-002</t>
  </si>
  <si>
    <t>img-603-003-003</t>
  </si>
  <si>
    <t>img-603</t>
  </si>
  <si>
    <t>img-602-003-001</t>
  </si>
  <si>
    <t>img-602-003-002</t>
  </si>
  <si>
    <t>img-602-003-003</t>
  </si>
  <si>
    <t>img-602-004</t>
  </si>
  <si>
    <t>img-602-004-001</t>
  </si>
  <si>
    <t>img-602-004-002</t>
  </si>
  <si>
    <t>img-602-004-003</t>
  </si>
  <si>
    <t>Burkhart,Seidemann;Christoph,Posselt;Michael,Pan;Guenter,Richter</t>
  </si>
  <si>
    <t>Michael,Pan;Peter,Baumgart;Christoph,Posselt;Guenter,Richter</t>
  </si>
  <si>
    <t>sehr dunkel; unscharf</t>
  </si>
  <si>
    <t>29.11.2019</t>
  </si>
  <si>
    <t>lila Streifen (waagrecht unterer Bildteil)</t>
  </si>
  <si>
    <t>lila Streifen (waagrecht unterer Bildteil); dunkle Schlieren (unterer Bildrand)</t>
  </si>
  <si>
    <t>lila Streifen (waagrecht unterer Bildteil); dunkler Fleck (oben Mitte); dunkle Schlieren (unterer Bildrand)</t>
  </si>
  <si>
    <t>gut; lila Streifen (waagrecht, unterer Bildteil)</t>
  </si>
  <si>
    <t>dunkle Flecken (unterer Filmrand); lila Streifen (waagrecht, unterer Bildteil)</t>
  </si>
  <si>
    <t>dunkle Flecken (unterer Filmrand); lila Streifen (waagrecht, unterer Bildteil); weiße Farbflecken; dunkle Flecken (oberer Filmrand)</t>
  </si>
  <si>
    <t>dunkle Flecken (unterer Filmrand); lila Streifen (waagrecht, unterer Bildteil); dunkle Flecken (oberer Filmrand)</t>
  </si>
  <si>
    <t xml:space="preserve">Handschriftlich: 108-112 Tür+Angel
</t>
  </si>
  <si>
    <t>Tuer_Angel_108-112_f2_f3_f4</t>
  </si>
  <si>
    <t>Tuer_Angel_108-112_f2</t>
  </si>
  <si>
    <t>Tuer_Angel_108-112_f3</t>
  </si>
  <si>
    <t>Tuer_Angel_108-112_f4</t>
  </si>
  <si>
    <t>Tuer_Angel_108-112_f6_f7_f8</t>
  </si>
  <si>
    <t>Tuer_Angel_108-112_f6</t>
  </si>
  <si>
    <t>Tuer_Angel_108-112_f7</t>
  </si>
  <si>
    <t>Tuer_Angel_108-112_f8</t>
  </si>
  <si>
    <t>Tuer_Angel_108-112_b109_f13_b110</t>
  </si>
  <si>
    <t>Tuer_Angel_108-112_b109</t>
  </si>
  <si>
    <t>Tuer_Angel_108-112_f13</t>
  </si>
  <si>
    <t>Tuer_Angel_108-112_b110</t>
  </si>
  <si>
    <t>Tuer_Angel_108-112_b111_b112</t>
  </si>
  <si>
    <t>Tuer_Angel_108-112_b111</t>
  </si>
  <si>
    <t>Tuer_Angel_108-112_b112</t>
  </si>
  <si>
    <t>img-603-001</t>
  </si>
  <si>
    <t>img-603-001-001</t>
  </si>
  <si>
    <t>img-603-001-002</t>
  </si>
  <si>
    <t>img-603-001-003</t>
  </si>
  <si>
    <t>img-603-002</t>
  </si>
  <si>
    <t>img-603-002-001</t>
  </si>
  <si>
    <t>img-603-002-002</t>
  </si>
  <si>
    <t>img-603-002-003</t>
  </si>
  <si>
    <t>img-603-003</t>
  </si>
  <si>
    <t>img-603-004</t>
  </si>
  <si>
    <t>img-603-004-001</t>
  </si>
  <si>
    <t>img-603-004-002</t>
  </si>
  <si>
    <t>G_Clowns_of_Macloma;G_Domino_Mime_Theatre_Group;G_Theater_Kefka</t>
  </si>
  <si>
    <t>Internationales Festival für Pantomime, Künstlerische Leitung: Milan Sladek. Als Programmpunkt / Eingeladene*r Künstler*in steht auch Gong Sawan aus Bali auf dem Plakat. Veranstaltungsorte: Zirkuszelt, Poppelsdorfer; Marktplatz und Römerplatz. Im Rahmen des "Bonner Sommer". Der Pantomime Eberhard Kube war als Solokünstler eingeladen.</t>
  </si>
  <si>
    <t xml:space="preserve">Handschriftlich: 114-124 Tür+Angel
</t>
  </si>
  <si>
    <t>Mimen Parade 1982, Мим-Парад 82, Leningrad</t>
  </si>
  <si>
    <t>Fernsehdreh "Die Horatier und Kuriatier. Ein Lehrstück"</t>
  </si>
  <si>
    <t>"Himmelhölle", Fotografie für Plakatvorlage</t>
  </si>
  <si>
    <t>Tuer_Angel_114-124_b114_f13_f14</t>
  </si>
  <si>
    <t>Tuer_Angel_114-124_b114</t>
  </si>
  <si>
    <t>Tuer_Angel_114-124_f13</t>
  </si>
  <si>
    <t>Tuer_Angel_114-124_f14</t>
  </si>
  <si>
    <t>Tuer_Angel_114-124_b115_b116_b117</t>
  </si>
  <si>
    <t>Tuer_Angel_114-124_b115</t>
  </si>
  <si>
    <t>Tuer_Angel_114-124_b116</t>
  </si>
  <si>
    <t>Tuer_Angel_114-124_b117</t>
  </si>
  <si>
    <t>Tuer_Angel_114-124_b118_b119_b120</t>
  </si>
  <si>
    <t>Tuer_Angel_114-124_b118</t>
  </si>
  <si>
    <t>Tuer_Angel_114-124_b119</t>
  </si>
  <si>
    <t>Tuer_Angel_114-124_b120</t>
  </si>
  <si>
    <t>Tuer_Angel_114-124_b121_b122_b123</t>
  </si>
  <si>
    <t>Tuer_Angel_114-124_b121</t>
  </si>
  <si>
    <t>Tuer_Angel_114-124_b122</t>
  </si>
  <si>
    <t>Tuer_Angel_114-124_b123</t>
  </si>
  <si>
    <t>Tuer_Angel_114-124_f26_f28_f29</t>
  </si>
  <si>
    <t>Tuer_Angel_114-124_f26</t>
  </si>
  <si>
    <t>Tuer_Angel_114-124_f28</t>
  </si>
  <si>
    <t>Tuer_Angel_114-124_f29</t>
  </si>
  <si>
    <t>Tuer_Angel_114-124_b124_f31</t>
  </si>
  <si>
    <t>Tuer_Angel_114-124_b124</t>
  </si>
  <si>
    <t>Tuer_Angel_114-124_f31</t>
  </si>
  <si>
    <t>img-604</t>
  </si>
  <si>
    <t>img-604-001</t>
  </si>
  <si>
    <t>img-604-001-001</t>
  </si>
  <si>
    <t>img-604-001-002</t>
  </si>
  <si>
    <t>img-604-001-003</t>
  </si>
  <si>
    <t>img-604-002</t>
  </si>
  <si>
    <t>img-604-002-001</t>
  </si>
  <si>
    <t>img-604-002-002</t>
  </si>
  <si>
    <t>img-604-002-003</t>
  </si>
  <si>
    <t>img-604-003</t>
  </si>
  <si>
    <t>img-604-003-001</t>
  </si>
  <si>
    <t>img-604-003-002</t>
  </si>
  <si>
    <t>img-604-003-003</t>
  </si>
  <si>
    <t>img-604-004</t>
  </si>
  <si>
    <t>img-604-004-001</t>
  </si>
  <si>
    <t>img-604-004-002</t>
  </si>
  <si>
    <t>img-604-004-003</t>
  </si>
  <si>
    <t>img-604-005</t>
  </si>
  <si>
    <t>img-604-005-001</t>
  </si>
  <si>
    <t>img-604-005-002</t>
  </si>
  <si>
    <t>img-604-005-003</t>
  </si>
  <si>
    <t>img-604-006</t>
  </si>
  <si>
    <t>img-604-006-001</t>
  </si>
  <si>
    <t>img-604-006-002</t>
  </si>
  <si>
    <t>Christoph,Posselt;Michael,Pan;Peter,Baumgart;Guenter,Richter</t>
  </si>
  <si>
    <t>sehr dunkel; Bewegungsunschärfe</t>
  </si>
  <si>
    <t>dunkle Schlieren (unterer Bildrand); bläuliche Verfärbungen</t>
  </si>
  <si>
    <t>PR_Viele_Dinge_Freiluft</t>
  </si>
  <si>
    <t>"Viele Dinge sind in einem Ding", Freiluft</t>
  </si>
  <si>
    <t>"Die Horatier und die Kuriatier"</t>
  </si>
  <si>
    <t>Reinhard,Reim;Karl_Michael,Kulow;Constance,Debus</t>
  </si>
  <si>
    <t xml:space="preserve">Handschriftlich: 125-135 Tür+Angel
</t>
  </si>
  <si>
    <t>img-605</t>
  </si>
  <si>
    <t>Tuer_Angel_125-135_b125_b126_b127</t>
  </si>
  <si>
    <t>Tuer_Angel_125-135_b125</t>
  </si>
  <si>
    <t>Tuer_Angel_125-135_b126</t>
  </si>
  <si>
    <t>Tuer_Angel_125-135_b127</t>
  </si>
  <si>
    <t>Tuer_Angel_125-135_b128_b129_b130</t>
  </si>
  <si>
    <t>Tuer_Angel_125-135_b128</t>
  </si>
  <si>
    <t>Tuer_Angel_125-135_b129</t>
  </si>
  <si>
    <t>Tuer_Angel_125-135_b130</t>
  </si>
  <si>
    <t>Tuer_Angel_125-135_b131_b132_f19</t>
  </si>
  <si>
    <t>Tuer_Angel_125-135_b131</t>
  </si>
  <si>
    <t>Tuer_Angel_125-135_b132</t>
  </si>
  <si>
    <t>Tuer_Angel_125-135_b133</t>
  </si>
  <si>
    <t>Tuer_Angel_125-135_f19</t>
  </si>
  <si>
    <t>Tuer_Angel_125-135_b133_b134_b135_f23</t>
  </si>
  <si>
    <t>Tuer_Angel_125-135_b134</t>
  </si>
  <si>
    <t>Tuer_Angel_125-135_f23</t>
  </si>
  <si>
    <t>Tuer_Angel_125-135_b135</t>
  </si>
  <si>
    <t>img-605-001</t>
  </si>
  <si>
    <t>img-605-001-001</t>
  </si>
  <si>
    <t>img-605-001-002</t>
  </si>
  <si>
    <t>img-605-001-003</t>
  </si>
  <si>
    <t>img-605-002</t>
  </si>
  <si>
    <t>img-605-002-001</t>
  </si>
  <si>
    <t>img-605-002-002</t>
  </si>
  <si>
    <t>img-605-002-003</t>
  </si>
  <si>
    <t>img-605-003</t>
  </si>
  <si>
    <t>img-605-003-001</t>
  </si>
  <si>
    <t>img-605-003-002</t>
  </si>
  <si>
    <t>img-605-003-003</t>
  </si>
  <si>
    <t>img-605-004</t>
  </si>
  <si>
    <t>img-605-004-001</t>
  </si>
  <si>
    <t>img-605-004-002</t>
  </si>
  <si>
    <t>img-605-004-003</t>
  </si>
  <si>
    <t>img-605-004-004</t>
  </si>
  <si>
    <t>Christoph,Posselt;Burkhart,Seidemann;Guenter,Richter</t>
  </si>
  <si>
    <t>Christoph,Posselt;Burkhart,Seidemann;Guenter,Richter;Peter,Baumgart</t>
  </si>
  <si>
    <t>Christoph,Posselt;Burkhart,Seidemann;Peter,Baumgart</t>
  </si>
  <si>
    <t xml:space="preserve">Vermutlich Originalmusik, außer:
1. Unbekannter Titel (unekenntlich verzerrt)
01:17:12-01:18:50
01:20:09-01:20:30
2. Unbekannter Titel (Cellokonzert?)
01:18:50-01:19:25
3. Jane Birkin, Serge Gainsbourg: Je T'aime, …moi non plus"
</t>
  </si>
  <si>
    <t>Eva_Maria,Otte;Karin,Jerosch;Birgit,Edenharter;Guenter,Richter</t>
  </si>
  <si>
    <t>Burkhart,Seidemann;Michael,Pan;Peter,Baumgart;Guenter,Richter;Karin,Jerosch;Eva_Maria,Otte;Birgit,Edenharter</t>
  </si>
  <si>
    <t>Michael,Pan;Peter,Baumgart;Guenter,Richter;Karin,Jerosch;Eva_Maria,Otte;Birgit,Edenharter</t>
  </si>
  <si>
    <t>dunkle Schlieren (unterer Bildrand); Riss (unterer Filmrand); großer heller Fleck (unterer Filmrand)</t>
  </si>
  <si>
    <t>dunkle Schlieren (unterer Bildrand); helle Streifen/Knicke/Entwicklunsfehler (oben rechts); Riss/Entwicklungsfehler (Mitte rechts); helle Flecken/Beschichtungsfehler (Mitte rechts)</t>
  </si>
  <si>
    <t>Risse (unterer Filmrand); helle Streifen/Knicke/Entwicklungsfehler (oben links); dunkle Flecken (oberer Filmrand)</t>
  </si>
  <si>
    <t>Risse (unterer und oberer Filmrand); dunkle Flecken (oberer Filmrand)</t>
  </si>
  <si>
    <t xml:space="preserve">Risse (unterer und oberer Filmrand); </t>
  </si>
  <si>
    <t>Risse (unterer Filmrand); dunkle Flecken (oberer Filmrand)</t>
  </si>
  <si>
    <t>Risse (unterer und oberer Filmrand); helle Flecken (oben rechts)</t>
  </si>
  <si>
    <t>Risse (unterer und oberer Filmrand); dunkle Schlieren (unterer Filmrand)</t>
  </si>
  <si>
    <t xml:space="preserve">Handschriftlich: 137-143 Pantomime
</t>
  </si>
  <si>
    <t>img-606</t>
  </si>
  <si>
    <t>Pantomime_137-143_b137_b138_b139</t>
  </si>
  <si>
    <t>Pantomime_137-143_b137</t>
  </si>
  <si>
    <t>Pantomime_137-143_b138</t>
  </si>
  <si>
    <t>Pantomime_137-143_b139</t>
  </si>
  <si>
    <t>Pantomime_137-143_b140_b141_f8</t>
  </si>
  <si>
    <t>Pantomime_137-143_b140</t>
  </si>
  <si>
    <t>Pantomime_137-143_b141</t>
  </si>
  <si>
    <t>Pantomime_137-143_f8</t>
  </si>
  <si>
    <t>Pantomime_137-143_f9_b142_b143</t>
  </si>
  <si>
    <t>Pantomime_137-143_f9_b142</t>
  </si>
  <si>
    <t>Pantomime_137-143_f9_b143</t>
  </si>
  <si>
    <t>img-606-001</t>
  </si>
  <si>
    <t>img-606-001-001</t>
  </si>
  <si>
    <t>img-606-001-002</t>
  </si>
  <si>
    <t>img-606-001-003</t>
  </si>
  <si>
    <t>img-606-002</t>
  </si>
  <si>
    <t>img-606-002-001</t>
  </si>
  <si>
    <t>img-606-002-002</t>
  </si>
  <si>
    <t>img-606-002-003</t>
  </si>
  <si>
    <t>img-606-003</t>
  </si>
  <si>
    <t>img-606-003-001</t>
  </si>
  <si>
    <t>img-606-003-002</t>
  </si>
  <si>
    <t>img-606-003-003</t>
  </si>
  <si>
    <t>Pantomime_137-143_f9</t>
  </si>
  <si>
    <t xml:space="preserve">1. Carl Orff: "Oh Fortuna", Carmina Burana
00:22:40-00:24:25
2. Unbekannter Titel
00:34:40-00:36:38
3. Cover von Giuseppe Verdi: Nabucco, Va Pensiero
00:45:13-00:47:18
4. Rossini: Finale der Overture von "Willhelm Tell" (Coverversion bzw. schneller abgespielt?)
00:58:20-00:59:20
5. Equale Brass Ensemble: " Theme" aus "Clockwork Orange" (nach Henry Purcell: "Funeral of Queen Mary")
01:08:42-01:11:00
</t>
  </si>
  <si>
    <t xml:space="preserve">1. Unbekannter Titel
00:06:48-00:09:00 (originalmusik?)
2. Unbekannter Titel
00:12:30-00:13:040 (vermutlich Originalmusik)
3. Unbekannter Titel
00:30:46-00:33:20
4. Unbekannter Titel
00:43:09-00:45:05
5. Unbekannter Titel (vermutlich Originalmusik)
01:05:30-01:09:13
</t>
  </si>
  <si>
    <t>Burkhart,Seidemann;Peter,Baumgart;Michael,Pan</t>
  </si>
  <si>
    <t xml:space="preserve">helle Schlieren (unterer Bildrand); </t>
  </si>
  <si>
    <t>heller Fleck (unterer Bildrand rechts); bläuliche Verfärbung (oben links)</t>
  </si>
  <si>
    <t>dunkler Fleck (oben mitte)</t>
  </si>
  <si>
    <t>bläuliche Verfärbung (oben rechts)</t>
  </si>
  <si>
    <t>bläuliche Verfärbung (oben mitte); dunkle Flecken (oben Mitte)</t>
  </si>
  <si>
    <t xml:space="preserve">Handschriftlich: 144-152 Pantomime
</t>
  </si>
  <si>
    <t>img-607</t>
  </si>
  <si>
    <t>Pantomime_144-152_f13_b144_b145</t>
  </si>
  <si>
    <t>Pantomime_144-152_f13</t>
  </si>
  <si>
    <t>Pantomime_144-152_b144</t>
  </si>
  <si>
    <t>Pantomime_144-152_b145</t>
  </si>
  <si>
    <t>Pantomime_144-152_b146_b147_b148</t>
  </si>
  <si>
    <t>Pantomime_144-152_b146</t>
  </si>
  <si>
    <t>Pantomime_144-152_b147</t>
  </si>
  <si>
    <t>Pantomime_144-152_b148</t>
  </si>
  <si>
    <t>Pantomime_144-152_b149_b150_b151</t>
  </si>
  <si>
    <t>Pantomime_144-152_b149</t>
  </si>
  <si>
    <t>Pantomime_144-152_b150</t>
  </si>
  <si>
    <t>Pantomime_144-152_b151</t>
  </si>
  <si>
    <t>Pantomime_144-152_f23_f25_f26</t>
  </si>
  <si>
    <t>Pantomime_144-152_f23</t>
  </si>
  <si>
    <t>Pantomime_144-152_f25</t>
  </si>
  <si>
    <t>Pantomime_144-152_f26</t>
  </si>
  <si>
    <t>Pantomime_144-152_f27_f28</t>
  </si>
  <si>
    <t>Pantomime_144-152_f27</t>
  </si>
  <si>
    <t>Pantomime_144-152_f28</t>
  </si>
  <si>
    <t>img-607-001</t>
  </si>
  <si>
    <t>img-607-001-001</t>
  </si>
  <si>
    <t>img-607-001-002</t>
  </si>
  <si>
    <t>img-607-001-003</t>
  </si>
  <si>
    <t>img-607-002</t>
  </si>
  <si>
    <t>img-607-002-001</t>
  </si>
  <si>
    <t>img-607-002-002</t>
  </si>
  <si>
    <t>img-607-002-003</t>
  </si>
  <si>
    <t>img-607-003</t>
  </si>
  <si>
    <t>img-607-003-001</t>
  </si>
  <si>
    <t>img-607-003-002</t>
  </si>
  <si>
    <t>img-607-003-003</t>
  </si>
  <si>
    <t>img-607-004</t>
  </si>
  <si>
    <t>img-607-004-001</t>
  </si>
  <si>
    <t>img-607-004-002</t>
  </si>
  <si>
    <t>img-607-004-003</t>
  </si>
  <si>
    <t>img-607-005</t>
  </si>
  <si>
    <t>img-607-005-001</t>
  </si>
  <si>
    <t>img-607-005-002</t>
  </si>
  <si>
    <t>Burkhart,Seidemann;Michael,Pan;Peter,Baumgart</t>
  </si>
  <si>
    <t>1. Unbekannter Titel
00:02:42-00:39:20 diverse Stummfilmtitel 
2. Unbekannter Titel
00:43:10-00:44:05 und 00:47:49-00:51:10 und
01:00:00-01:01:22
3. Unbekannter Titel
00:54:15-01:00:00
4. Vernon Dalhart: There is a new Star in heaven (Andere Version)
01:02:30-01:04:23</t>
  </si>
  <si>
    <t>linker Bildrand schief abgeschnitten; bläuliche Verfärbung; weißer Kringel (oberer Filmrand)</t>
  </si>
  <si>
    <t>dunkle Flecken (unterer Filmrand); bläuliche Verfärbung</t>
  </si>
  <si>
    <t>dunkle Flecken (unterer Filmrand); bläuliche Verfärbung; heller Strich/Kratzer (Mitte rechts)</t>
  </si>
  <si>
    <t>dunkle Flecken (unterer Filmrand und oberer Bildrand)</t>
  </si>
  <si>
    <t>dunkle Flecken (unterer Filmrand); kleiner Riss (unterer Filmrand Mitte)</t>
  </si>
  <si>
    <t xml:space="preserve">dunkle Flecken (unterer Filmrand) </t>
  </si>
  <si>
    <t>dunkle Flecken (unterer Filmrand</t>
  </si>
  <si>
    <t>Handschriftlich: Tür + Angel Probe
Stempel: Copyright by Cecilie v. Münchhausen […]</t>
  </si>
  <si>
    <t xml:space="preserve">1. Unbekannter Titel
00:10:57-00:15:28
2. Ludwig van Beethoven: 7. Sinfonie, A-Dur, 2. Satz
00:25:00-00:30:30
3. The Beatles, Lovely Rita
00:30:45-00-00:33:25
4. Arlo Guthrie, "Last to leave"
00:33:26-00:38:30
5. Henry Purcell: "Funeral of Queen Mary"
00:40:50-00:44:52
6. Unbekannter Titel
01:10:30-01:13:05
7. Unbekannter Titel
01:13:33-01:14:48
</t>
  </si>
  <si>
    <t>25,3x6,1</t>
  </si>
  <si>
    <t>img-608</t>
  </si>
  <si>
    <t>Tuer_Angel_Probe_2_f1_f2_f3</t>
  </si>
  <si>
    <t>Tuer_Angel_Probe_2_f1</t>
  </si>
  <si>
    <t>Tuer_Angel_Probe_2_f2</t>
  </si>
  <si>
    <t>Tuer_Angel_Probe_2_f3</t>
  </si>
  <si>
    <t>Tuer_Angel_Probe_f1_f2_f3</t>
  </si>
  <si>
    <t>Tuer_Angel_Probe_f1</t>
  </si>
  <si>
    <t>Tuer_Angel_Probe_f2</t>
  </si>
  <si>
    <t>Tuer_Angel_Probe_f3</t>
  </si>
  <si>
    <t>Tuer_Angel_Probe_f5_f6_f7</t>
  </si>
  <si>
    <t>Tuer_Angel_Probe_f5</t>
  </si>
  <si>
    <t>Tuer_Angel_Probe_f6</t>
  </si>
  <si>
    <t>Tuer_Angel_Probe_f7</t>
  </si>
  <si>
    <t>Tuer_Angel_Probe_f8_f9_f11</t>
  </si>
  <si>
    <t>Tuer_Angel_Probe_f8</t>
  </si>
  <si>
    <t>Tuer_Angel_Probe_f9</t>
  </si>
  <si>
    <t>Tuer_Angel_Probe_f11</t>
  </si>
  <si>
    <t>Tuer_Angel_Probe_f12_f13_f14</t>
  </si>
  <si>
    <t>Tuer_Angel_Probe_f12</t>
  </si>
  <si>
    <t>Tuer_Angel_Probe_f13</t>
  </si>
  <si>
    <t>Tuer_Angel_Probe_f14</t>
  </si>
  <si>
    <t>Tuer_Angel_Probe_f15_f17_f18</t>
  </si>
  <si>
    <t>Tuer_Angel_Probe_f15</t>
  </si>
  <si>
    <t>Tuer_Angel_Probe_f17</t>
  </si>
  <si>
    <t>Tuer_Angel_Probe_f18</t>
  </si>
  <si>
    <t>Tuer_Angel_Probe_fa13_fa14_fa16</t>
  </si>
  <si>
    <t>Tuer_Angel_Probe_fa13</t>
  </si>
  <si>
    <t>Tuer_Angel_Probe_fa14</t>
  </si>
  <si>
    <t>Tuer_Angel_Probe_fa16</t>
  </si>
  <si>
    <t>img-608-001</t>
  </si>
  <si>
    <t>img-608-001-001</t>
  </si>
  <si>
    <t>img-608-001-002</t>
  </si>
  <si>
    <t>img-608-001-003</t>
  </si>
  <si>
    <t>img-608-002</t>
  </si>
  <si>
    <t>img-608-002-001</t>
  </si>
  <si>
    <t>img-608-002-002</t>
  </si>
  <si>
    <t>img-608-002-003</t>
  </si>
  <si>
    <t>img-608-003</t>
  </si>
  <si>
    <t>img-608-003-001</t>
  </si>
  <si>
    <t>img-608-003-002</t>
  </si>
  <si>
    <t>img-608-003-003</t>
  </si>
  <si>
    <t>img-608-004</t>
  </si>
  <si>
    <t>img-608-004-001</t>
  </si>
  <si>
    <t>img-608-004-002</t>
  </si>
  <si>
    <t>img-608-004-003</t>
  </si>
  <si>
    <t>img-608-005</t>
  </si>
  <si>
    <t>img-608-005-001</t>
  </si>
  <si>
    <t>img-608-005-002</t>
  </si>
  <si>
    <t>img-608-005-003</t>
  </si>
  <si>
    <t>img-608-006</t>
  </si>
  <si>
    <t>img-608-006-001</t>
  </si>
  <si>
    <t>img-608-006-002</t>
  </si>
  <si>
    <t>img-608-006-003</t>
  </si>
  <si>
    <t>EV_Zwischen_Tuer_und_Angel_002</t>
  </si>
  <si>
    <t>Peter,Baumgart;Karin,Jerosch;Christoph,Posselt;Birgit,Edenharter;Guenter,Richter;Eva_Maria,Otte;Burkhart,Seidemann;Michael,Pan</t>
  </si>
  <si>
    <t>"Zwischen Tür und Angel", Bühnenprobe</t>
  </si>
  <si>
    <t>Christoph,Posselt;Michael,Pan;Peter,Baumgart</t>
  </si>
  <si>
    <t>blasser heller Streifen/Kratzer (oberer Bildrand)</t>
  </si>
  <si>
    <t>Risse (unterer Filmrand); grünliche Verfärbung</t>
  </si>
  <si>
    <t>grünliche Verfärbung,; dunkle Flecken (unterer Filmrand)</t>
  </si>
  <si>
    <t>grünliche Verfärbung; helle Schlieren (oben links)</t>
  </si>
  <si>
    <t>Tuer_Angel_Probe_fa17_fa18_fa19</t>
  </si>
  <si>
    <t>Tuer_Angel_Probe_fa17</t>
  </si>
  <si>
    <t>Tuer_Angel_Probe_fa1</t>
  </si>
  <si>
    <t>Tuer_Angel_Probe_fa19</t>
  </si>
  <si>
    <t>Tuer_Angel_Probe_f20_f22_f23</t>
  </si>
  <si>
    <t>Tuer_Angel_Probe_f20</t>
  </si>
  <si>
    <t>Tuer_Angel_Probe_f22</t>
  </si>
  <si>
    <t>Tuer_Angel_Probe_f23</t>
  </si>
  <si>
    <t>Tuer_Angel_Probe_f24_f25_f26_f28</t>
  </si>
  <si>
    <t>Tuer_Angel_Probe_f24</t>
  </si>
  <si>
    <t>Tuer_Angel_Probe_f25</t>
  </si>
  <si>
    <t>Tuer_Angel_Probe_f26</t>
  </si>
  <si>
    <t>Tuer_Angel_Probe_f28</t>
  </si>
  <si>
    <t>Tuer_Angel_Probe_2_f4_f5_f6</t>
  </si>
  <si>
    <t>Tuer_Angel_Probe_2_f4</t>
  </si>
  <si>
    <t>Tuer_Angel_Probe_2_f5</t>
  </si>
  <si>
    <t>Tuer_Angel_Probe_2_f6</t>
  </si>
  <si>
    <t>img-608-007</t>
  </si>
  <si>
    <t>img-608-007-001</t>
  </si>
  <si>
    <t>img-608-007-002</t>
  </si>
  <si>
    <t>img-608-007-003</t>
  </si>
  <si>
    <t>img-608-008</t>
  </si>
  <si>
    <t>img-608-008-001</t>
  </si>
  <si>
    <t>img-608-008-002</t>
  </si>
  <si>
    <t>img-608-008-003</t>
  </si>
  <si>
    <t>img-608-009</t>
  </si>
  <si>
    <t>img-608-009-001</t>
  </si>
  <si>
    <t>img-608-009-002</t>
  </si>
  <si>
    <t>img-608-009-003</t>
  </si>
  <si>
    <t>img-608-009-004</t>
  </si>
  <si>
    <t>img-608-010</t>
  </si>
  <si>
    <t>img-608-010-001</t>
  </si>
  <si>
    <t>img-608-010-002</t>
  </si>
  <si>
    <t>img-608-010-003</t>
  </si>
  <si>
    <t>img-608-011</t>
  </si>
  <si>
    <t>img-608-011-001</t>
  </si>
  <si>
    <t>img-608-011-002</t>
  </si>
  <si>
    <t>img-608-011-003</t>
  </si>
  <si>
    <t>Guenter,Richter;Michael,Pan;Burkhart,Seidemann;Karin,Jerosch</t>
  </si>
  <si>
    <t>Michael,Pan;Burkhart,Seidemann;Karin,Jerosch;Peter,Baumgart</t>
  </si>
  <si>
    <t>Peter,Baumgart;Christoph,Posselt;Karin,Jerosch</t>
  </si>
  <si>
    <t>grünliche Verfärbung; heller Fleck/Beschichtungsfehler (unten links)</t>
  </si>
  <si>
    <t>grünliche Verfärbung; großer dunkler Fleck (unten links)</t>
  </si>
  <si>
    <t>Handschriftlich: Fr. Haut 2. H.P. 324-335 17.9.80</t>
  </si>
  <si>
    <t>img-609</t>
  </si>
  <si>
    <t>Fr_Haut_2HP_17980_324-335_b324_b325_b326</t>
  </si>
  <si>
    <t>Fr_Haut_2HP_17980_324-335_b324</t>
  </si>
  <si>
    <t>Fr_Haut_2HP_17980_324-335_b322</t>
  </si>
  <si>
    <t>Fr_Haut_2HP_17980_324-335_b326</t>
  </si>
  <si>
    <t>Fr_Haut_2HP_17980_324-335_b327_b328_b329</t>
  </si>
  <si>
    <t>Fr_Haut_2HP_17980_324-335_b327</t>
  </si>
  <si>
    <t>Fr_Haut_2HP_17980_324-335_b328</t>
  </si>
  <si>
    <t>Fr_Haut_2HP_17980_324-335_b329</t>
  </si>
  <si>
    <t>Fr_Haut_2HP_17980_324-335_b330_f10_b331</t>
  </si>
  <si>
    <t>Fr_Haut_2HP_17980_324-335_b330</t>
  </si>
  <si>
    <t>Fr_Haut_2HP_17980_324-335_f10</t>
  </si>
  <si>
    <t>Fr_Haut_2HP_17980_324-335_b332</t>
  </si>
  <si>
    <t>Fr_Haut_2HP_17980_324-335_b331</t>
  </si>
  <si>
    <t>Fr_Haut_2HP_17980_324-335_b332_b333_b334_b335</t>
  </si>
  <si>
    <t>Fr_Haut_2HP_17980_324-335_b333</t>
  </si>
  <si>
    <t>Fr_Haut_2HP_17980_324-335_b334</t>
  </si>
  <si>
    <t>Fr_Haut_2HP_17980_324-335_b335</t>
  </si>
  <si>
    <t>img-609-001</t>
  </si>
  <si>
    <t>img-609-001-001</t>
  </si>
  <si>
    <t>img-609-001-002</t>
  </si>
  <si>
    <t>img-609-001-003</t>
  </si>
  <si>
    <t>img-609-002-001</t>
  </si>
  <si>
    <t>img-609-002</t>
  </si>
  <si>
    <t>img-609-002-002</t>
  </si>
  <si>
    <t>img-609-002-003</t>
  </si>
  <si>
    <t>img-609-003</t>
  </si>
  <si>
    <t>img-609-003-001</t>
  </si>
  <si>
    <t>img-609-003-002</t>
  </si>
  <si>
    <t>img-609-003-003</t>
  </si>
  <si>
    <t>img-609-004</t>
  </si>
  <si>
    <t>img-609-004-001</t>
  </si>
  <si>
    <t>img-609-004-002</t>
  </si>
  <si>
    <t>img-609-004-003</t>
  </si>
  <si>
    <t>img-609-004-004</t>
  </si>
  <si>
    <t>E30, Regal 6, Kiste 18b</t>
  </si>
  <si>
    <t>Bernd,Hahnke;Burkhart,Seidemann;Peter,Baumgart;Guenter,Richter;Hans_Otto,Reintsch</t>
  </si>
  <si>
    <t>Bernd,Hahnke;Peter,Baumgart;Guenter,Richter;Hans_Otto,Reintsch;Joachim,Kaps;Burkhart,Seidemann</t>
  </si>
  <si>
    <t>Bernd,Hahnke;Guenter,Richter;Joachim,Kaps;Burkhart,Seidemann</t>
  </si>
  <si>
    <t>Bernd,Hahnke;Burkhart,Seidemann;Peter,Baumgart;Guenter,Richter;Hans_Otto,Reintsch;Joachim,Kaps;Gerolf,Ristau;Eva_Maria,Otte;Conny,Hege</t>
  </si>
  <si>
    <t>Bernd,Hahnke;Peter,Baumgart;Guenter,Richter;Hans_Otto,Reintsch;Joachim,Kaps;Gerolf,Ristau;Eva_Maria,Otte;Conny,Hege</t>
  </si>
  <si>
    <t>Bernd,Hahnke;Burkhart,Seidemann;Peter,Baumgart;Guenter,Richter;Hans_Otto,Reintsch;Joachim,Kaps;Gerolf,Ristau;Eva_Maria,Otte;Conny,Hege;Gisela,Bohmann;Karin,Jerosch</t>
  </si>
  <si>
    <t>Bernd,Hahnke;Guenter,Richter;Joachim,Kaps;Conny,Hege;Hans_Otto,Reintsch</t>
  </si>
  <si>
    <t>heller Streifen/Kratzer (Mitte links); grünliche Verfärbung</t>
  </si>
  <si>
    <t>heller Streifen/Kratzer (Mitte rechts); grünliche Verfärbung</t>
  </si>
  <si>
    <t>grünliche Verfärbung; heller blasser Streifen/ Kratzer (oben links)</t>
  </si>
  <si>
    <t>grünliche Verfärbung; heller Streifen (senkrecht, unten rechts)</t>
  </si>
  <si>
    <t>Handschriftlich: Fr. Haut 2. H.P. 336-348 17.9.80</t>
  </si>
  <si>
    <t>Handschriftlich: 344</t>
  </si>
  <si>
    <t>Handschriftlich: 345</t>
  </si>
  <si>
    <t>Handschriftlich: 346</t>
  </si>
  <si>
    <t>Handschriftlich: 347</t>
  </si>
  <si>
    <t>Handschriftlich: 348</t>
  </si>
  <si>
    <t>img-610</t>
  </si>
  <si>
    <t>Fr_Haut_2HP_17980_336-348_b336_b337_b338</t>
  </si>
  <si>
    <t>Fr_Haut_2HP_17980_336-348_b336</t>
  </si>
  <si>
    <t>Fr_Haut_2HP_17980_336-348_b337</t>
  </si>
  <si>
    <t>Fr_Haut_2HP_17980_336-348_b338</t>
  </si>
  <si>
    <t>Fr_Haut_2HP_17980_336-348_b339_b340_b341</t>
  </si>
  <si>
    <t>Fr_Haut_2HP_17980_336-348_b339</t>
  </si>
  <si>
    <t>Fr_Haut_2HP_17980_336-348_b340</t>
  </si>
  <si>
    <t>Fr_Haut_2HP_17980_336-348_b341</t>
  </si>
  <si>
    <t>Fr_Haut_2HP_17980_336-348_b342_b343_b344</t>
  </si>
  <si>
    <t>Fr_Haut_2HP_17980_336-348_b342</t>
  </si>
  <si>
    <t>Fr_Haut_2HP_17980_336-348_b343</t>
  </si>
  <si>
    <t>Fr_Haut_2HP_17980_336-348_b344</t>
  </si>
  <si>
    <t>Fr_Haut_2HP_17980_336-348_b345_b346_b347_b348</t>
  </si>
  <si>
    <t>Fr_Haut_2HP_17980_336-348_b345</t>
  </si>
  <si>
    <t>Fr_Haut_2HP_17980_336-348_b346</t>
  </si>
  <si>
    <t>Fr_Haut_2HP_17980_336-348_b347</t>
  </si>
  <si>
    <t>Fr_Haut_2HP_17980_336-348_b348</t>
  </si>
  <si>
    <t>img-610-001</t>
  </si>
  <si>
    <t>img-610-001-001</t>
  </si>
  <si>
    <t>img-610-001-002</t>
  </si>
  <si>
    <t>img-610-001-003</t>
  </si>
  <si>
    <t>img-610-002</t>
  </si>
  <si>
    <t>img-610-002-001</t>
  </si>
  <si>
    <t>img-610-002-002</t>
  </si>
  <si>
    <t>img-610-002-003</t>
  </si>
  <si>
    <t>img-610-003</t>
  </si>
  <si>
    <t>img-610-003-001</t>
  </si>
  <si>
    <t>img-610-003-002</t>
  </si>
  <si>
    <t>img-610-003-003</t>
  </si>
  <si>
    <t>img-610-004</t>
  </si>
  <si>
    <t>img-610-004-001</t>
  </si>
  <si>
    <t>img-610-004-002</t>
  </si>
  <si>
    <t>img-610-004-003</t>
  </si>
  <si>
    <t>img-610-004-004</t>
  </si>
  <si>
    <t>Bernd,Hahnke;Gisela,Bohmann;Burkhart,Seidemann;Peter,Baumgart;Guenter,Richter</t>
  </si>
  <si>
    <t>Bernd,Hahnke;Gisela,Bohmann;Burkhart,Seidemann;Guenter,Richter</t>
  </si>
  <si>
    <t>Bernd,Hahnke;Gisela,Bohmann;Guenter,Richter</t>
  </si>
  <si>
    <t>grünliche Verfärbung; helle Flecken/Abdrücke/Kratzer im Bild</t>
  </si>
  <si>
    <t>Beschichtungs-/Entwicklungsfehler (rechter Bildrand)</t>
  </si>
  <si>
    <t>Handschrifltich: 27</t>
  </si>
  <si>
    <t>Handschrifltich: 28</t>
  </si>
  <si>
    <t>Handschrifltich: 29</t>
  </si>
  <si>
    <t>Handschrifltich: 30</t>
  </si>
  <si>
    <t>Handschrifltich: 31</t>
  </si>
  <si>
    <t>Handschrifltich: 32</t>
  </si>
  <si>
    <t>Handschriftlich: Sch. Mann 39-51 Foto Pepita Engel</t>
  </si>
  <si>
    <t>Handschriftlich: Sch. Mann 52-63 Foto Pepita Engel</t>
  </si>
  <si>
    <t>Handschriftlich: Sch. Mann 64-72 Foto Pepita Engel</t>
  </si>
  <si>
    <t>Handschriftlich: Sch. Mann 73-83 Foto Pepita Engel</t>
  </si>
  <si>
    <t>Handschriftlich: Sch. Mann 84-92 Foto Pepita Engel</t>
  </si>
  <si>
    <t>Handschriftlich: Sch. Mann 101-106 Foto Pepita Engel</t>
  </si>
  <si>
    <t>1988-03-00</t>
  </si>
  <si>
    <t>1988-12-00</t>
  </si>
  <si>
    <t>Ballonfieber</t>
  </si>
  <si>
    <t>vid-052-001</t>
  </si>
  <si>
    <t>Aufzeichnung einer kompletten Aufführung. Die Aufnahme beginnt vor der eigentlichen Aufführung, die Kamera filmt Vorbereitungen, Darsteller*innen singen sich ein, es wird über die Einstellung der Kamera geredet. Vor dem Zelt stehen bereits einige Zuschauer*innen. Schnitt zum Beginn des Einlasses und der Aufführung.</t>
  </si>
  <si>
    <t>Alf Mahlo</t>
  </si>
  <si>
    <t>Mahlo</t>
  </si>
  <si>
    <t>Elisabeth,Richter;Guenter,Richter;Burkhart,Seidemann;Simone,von_Zglinicki;Peter,Reusse;Guenter,Richter;Peter,Baumgart;Peter,Waschinsky;Christoph,Posselt;Hans_Otto,Reintsch;Katrin,Klein;Bernd,Hahnke;Gisela,Bohmann;Anja,Palitzsch;Monika,Bienert;Karin,Jerosch;Elisabeth,Richter;Mike,Luft</t>
  </si>
  <si>
    <t>Ernst,Dollwetzel</t>
  </si>
  <si>
    <t>PR_Mozart</t>
  </si>
  <si>
    <t>Mozart. Stimmen aus Papier</t>
  </si>
  <si>
    <t>G_Pantomimenensemble_DAT_Berlin</t>
  </si>
  <si>
    <t>Pantomimenensemble DAT Berlin</t>
  </si>
  <si>
    <t>PR_wollte_gott</t>
  </si>
  <si>
    <t>"wollte Gotte ich wäre gewesen…". Brief-Szenen zum 200. Todestag von W. A. Mozart.</t>
  </si>
  <si>
    <t>Fernsehaufzeichnung von "..wollte Gott ich wäre gewesen…" Pantomimenensemble DAT Berlin</t>
  </si>
  <si>
    <t>Bibiana,Fuchs;Maria_Elisabeth,Klein;Constanze,Schwendler;Guenter,Richter;Burkhart,Seidemann</t>
  </si>
  <si>
    <t>Fernsehproduktion des ehemaligen Pantomime-Ensemble des Deutschen Theaters zum 200. Todestag von W. A. Mozart mit Ankündigung (des Moderators) und Einführung (aus dem Off). "Zustandegekommen mit Unterstützung des Fonds Darstellende Künste e. V. Essen und dem Freien Bürgerzentrum "COME IN" Adlershof.</t>
  </si>
  <si>
    <t>Gabriele,Heimlich</t>
  </si>
  <si>
    <t>Christina,Kirchner</t>
  </si>
  <si>
    <t>Peter,Graetz</t>
  </si>
  <si>
    <t>Peter Graetz</t>
  </si>
  <si>
    <t>Andreas,Ziemann</t>
  </si>
  <si>
    <t>Andreas,Ziemann;Hartmut,Wilhelm;Peter,Graetz;Christina,Kirchner;Gabriele,Heimlich</t>
  </si>
  <si>
    <t>Gerd,Schiedewitz</t>
  </si>
  <si>
    <t>Ingrid,Penther</t>
  </si>
  <si>
    <t>Klaus,Hellmig</t>
  </si>
  <si>
    <t>Jürgen,Brendel</t>
  </si>
  <si>
    <t>Jürgen,Brendel;Klaus,Hellmig;Horst,Kiaulehn</t>
  </si>
  <si>
    <t>Christia,Espey</t>
  </si>
  <si>
    <t>Christa,Espey</t>
  </si>
  <si>
    <t>LOC_COME_IN_Adlershof</t>
  </si>
  <si>
    <t>Bürgerzentrum "COME IN" Adlershof</t>
  </si>
  <si>
    <t>Foyer der Kammerspiele des Deutschen Theaters</t>
  </si>
  <si>
    <t>Kammerspiele des Deutschen Theaters</t>
  </si>
  <si>
    <t>Foyer des Deutschen Theaters</t>
  </si>
  <si>
    <t>vid-052-003</t>
  </si>
  <si>
    <t>vid-052-002</t>
  </si>
  <si>
    <t>vid-052-004</t>
  </si>
  <si>
    <t>Aufzeichnung von "Höllenfahrt des Doktor Faust", Pantomime-Ensemble des Deutschen Theaters</t>
  </si>
  <si>
    <t>Zu Beginn der Aufnahme wird das Programmheft eingeblendet. Die Aufnahme zeigt eine ganze Aufführung, vermutlich handelt es sich dabei um eine Probe.</t>
  </si>
  <si>
    <t>Schimmel (entfernt), Einige Bildfehler, sehr dunkle Aufnahme</t>
  </si>
  <si>
    <t>TN; Der Sonntag, 1978.</t>
  </si>
  <si>
    <t>img-611</t>
  </si>
  <si>
    <t>03.12.2019</t>
  </si>
  <si>
    <t>Handschriftlich: 349</t>
  </si>
  <si>
    <t>Handschriftlich: 350</t>
  </si>
  <si>
    <t>Handschriftlich: 351</t>
  </si>
  <si>
    <t>Handschriftlich: 352</t>
  </si>
  <si>
    <t>Handschriftlich: 353</t>
  </si>
  <si>
    <t>Handschriftlich: 354</t>
  </si>
  <si>
    <t>Handschriftlich: 355</t>
  </si>
  <si>
    <t>Handschriftlich: 356</t>
  </si>
  <si>
    <t>Handschriftlich: 357</t>
  </si>
  <si>
    <t>Handschriftlich: 358</t>
  </si>
  <si>
    <t>Handschriftlich: 359</t>
  </si>
  <si>
    <t>Handschriftlich: 360</t>
  </si>
  <si>
    <t>Fr_Haut_2HP_17980_349-360_b349_b350_b351</t>
  </si>
  <si>
    <t>Fr_Haut_2HP_17980_349-360_b349</t>
  </si>
  <si>
    <t>Fr_Haut_2HP_17980_349-360_b350</t>
  </si>
  <si>
    <t>Fr_Haut_2HP_17980_349-360_b351</t>
  </si>
  <si>
    <t>Fr_Haut_2HP_17980_349-360_b352_b353_b354</t>
  </si>
  <si>
    <t>Fr_Haut_2HP_17980_349-360_b352</t>
  </si>
  <si>
    <t>Fr_Haut_2HP_17980_349-360_b353</t>
  </si>
  <si>
    <t>Fr_Haut_2HP_17980_349-360_b355_b356_b357</t>
  </si>
  <si>
    <t>Fr_Haut_2HP_17980_349-360_b355</t>
  </si>
  <si>
    <t>Fr_Haut_2HP_17980_349-360_b356</t>
  </si>
  <si>
    <t>Fr_Haut_2HP_17980_349-360_b357</t>
  </si>
  <si>
    <t>Fr_Haut_2HP_17980_349-360_b358_b359_b360</t>
  </si>
  <si>
    <t>Fr_Haut_2HP_17980_349-360_b358</t>
  </si>
  <si>
    <t>Fr_Haut_2HP_17980_349-360_b359</t>
  </si>
  <si>
    <t>Fr_Haut_2HP_17980_349-360_b360</t>
  </si>
  <si>
    <t>img-611-001</t>
  </si>
  <si>
    <t>img-611-001-001</t>
  </si>
  <si>
    <t>img-611-001-002</t>
  </si>
  <si>
    <t>img-611-001-003</t>
  </si>
  <si>
    <t>img-611-002</t>
  </si>
  <si>
    <t>img-611-002-001</t>
  </si>
  <si>
    <t>img-611-002-002</t>
  </si>
  <si>
    <t>img-611-002-003</t>
  </si>
  <si>
    <t>img-611-003</t>
  </si>
  <si>
    <t>img-611-003-001</t>
  </si>
  <si>
    <t>img-611-003-002</t>
  </si>
  <si>
    <t>img-611-003-003</t>
  </si>
  <si>
    <t>img-611-004</t>
  </si>
  <si>
    <t>img-611-004-001</t>
  </si>
  <si>
    <t>img-611-004-002</t>
  </si>
  <si>
    <t>img-611-004-003</t>
  </si>
  <si>
    <t>Bernd,Hahnke;Gisela,Bohmann;Peter,Baumgart;Conny,Hege;Karin,Jerosch;Joachim,Kaps;Eva_Maria,Otte;Hans-Otto,Reintsch;Guenter,Richter;Annette,Jacob;Gerolf,Ristau</t>
  </si>
  <si>
    <t>Bernd,Hahnke;Gisela,Bohmann;Karin,Jerosch;Joachim,Kaps;Eva_Maria,Otte;Hans-Otto,Reintsch;Guenter,Richter;Annette,Jacob;Gerolf,Ristau;Hans_Otto,Reintsch</t>
  </si>
  <si>
    <t>Gisela,Bohmann;Conny,Hege;Karin,Jerosch;Joachim,Kaps;Eva_Maria,Otte;Hans-Otto,Reintsch;Annette,Jacob;Gerolf,Ristau;Burkhart,Seidemann</t>
  </si>
  <si>
    <t>Burkhart,Seidemann;Conny,Hege;Eva_Maria,Otte;Karin,Jerosch;Peter,Baumgart</t>
  </si>
  <si>
    <t>Burkhart,Seidemann;Conny,Hege;Eva_Maria,Otte;Karin,Jerosch;Peter,Baumgart;Gerolf,Ristau</t>
  </si>
  <si>
    <t>Burkhart,Seidemann;Bernd,Hahnke;Conny,Hege;Guenter,Richter</t>
  </si>
  <si>
    <t>Burkhart,Seidemann;Conny,Hege;Guenter,Richter;Peter,Baumgart;Karin,Jerosch</t>
  </si>
  <si>
    <t>Hans_Otto,Reintsch;Guenter,Richter</t>
  </si>
  <si>
    <t>Hans_Otto,Reintsch;Guenter,Richter;Bernd,Hahnke</t>
  </si>
  <si>
    <t>Hans_Otto,Reintsch;Guenter,Richter;Bernd,Hahnke;Burkhart,Seidemann</t>
  </si>
  <si>
    <t xml:space="preserve">Handschriftlich: Fr. Haut 2. H.P 349-360 17.9.80 </t>
  </si>
  <si>
    <t>dunkle Schlieren (oberer Bildteil); grünliche Verfärbung</t>
  </si>
  <si>
    <t>grünliche Verfärbung; helle und dunkle Flecken/Beschichtungs-/Entwicklungsfehler (unterer Bildrand)</t>
  </si>
  <si>
    <t>grünliche Verfärbung; heller Fleck/Beschichtungs-/Entwicklungsfehler (unterer Filmrand)</t>
  </si>
  <si>
    <t>grünliche Verfärbung; helle Flecken/Beschichtungs-/Entwicklungsfehler (unterer und oberer Filmrand)</t>
  </si>
  <si>
    <t>grünliche Verfärbung; helle Flecken/Beschichtungs-/Entwicklungsfehler (unterer Filmrand); helle Streifen/Knicke (Mitte rechts)</t>
  </si>
  <si>
    <t xml:space="preserve">Handschriftlich: Fr. Haut 2. H.P 361-372 17.9.80 </t>
  </si>
  <si>
    <t>Handschriftlich: 361</t>
  </si>
  <si>
    <t>Handschriftlich: 362</t>
  </si>
  <si>
    <t>Handschriftlich: 363</t>
  </si>
  <si>
    <t>Handschriftlich: 364</t>
  </si>
  <si>
    <t>Handschriftlich: 365</t>
  </si>
  <si>
    <t>Handschriftlich: 366</t>
  </si>
  <si>
    <t>Handschriftlich: 367</t>
  </si>
  <si>
    <t>Handschriftlich: 368</t>
  </si>
  <si>
    <t>Handschriftlich: 369</t>
  </si>
  <si>
    <t>Handschriftlich: 370</t>
  </si>
  <si>
    <t>Handschriftlich: 371</t>
  </si>
  <si>
    <t>Handschriftlich: 372</t>
  </si>
  <si>
    <t>img-612</t>
  </si>
  <si>
    <t>Fr_Haut_2HP_17980_361-372_b361_b362_b363</t>
  </si>
  <si>
    <t>Fr_Haut_2HP_17980_361-372_b361</t>
  </si>
  <si>
    <t>Fr_Haut_2HP_17980_361-372_b362</t>
  </si>
  <si>
    <t>Fr_Haut_2HP_17980_361-372_b363</t>
  </si>
  <si>
    <t>Fr_Haut_2HP_17980_361-372_b364_b365_b366</t>
  </si>
  <si>
    <t>Fr_Haut_2HP_17980_361-372_b364</t>
  </si>
  <si>
    <t>Fr_Haut_2HP_17980_361-372_b365</t>
  </si>
  <si>
    <t>Fr_Haut_2HP_17980_361-372_b366</t>
  </si>
  <si>
    <t>Fr_Haut_2HP_17980_361-372_b367_b368_b369</t>
  </si>
  <si>
    <t>Fr_Haut_2HP_17980_361-372_b367</t>
  </si>
  <si>
    <t>Fr_Haut_2HP_17980_361-372_b368</t>
  </si>
  <si>
    <t>Fr_Haut_2HP_17980_361-372_b369</t>
  </si>
  <si>
    <t>Fr_Haut_2HP_17980_361-372_b370_b371_b372</t>
  </si>
  <si>
    <t>Fr_Haut_2HP_17980_361-372_b371</t>
  </si>
  <si>
    <t>Fr_Haut_2HP_17980_361-372_b372</t>
  </si>
  <si>
    <t>Fr_Haut_2HP_17980_361-372_b373</t>
  </si>
  <si>
    <t>img-612-001</t>
  </si>
  <si>
    <t>img-612-001-001</t>
  </si>
  <si>
    <t>img-612-001-002</t>
  </si>
  <si>
    <t>img-612-001-003</t>
  </si>
  <si>
    <t>img-612-002</t>
  </si>
  <si>
    <t>img-612-002-001</t>
  </si>
  <si>
    <t>img-612-002-002</t>
  </si>
  <si>
    <t>img-612-002-003</t>
  </si>
  <si>
    <t>img-612-003</t>
  </si>
  <si>
    <t>img-612-003-001</t>
  </si>
  <si>
    <t>img-612-003-002</t>
  </si>
  <si>
    <t>img-612-003-003</t>
  </si>
  <si>
    <t>img-612-004</t>
  </si>
  <si>
    <t>img-612-004-001</t>
  </si>
  <si>
    <t>img-612-004-002</t>
  </si>
  <si>
    <t>img-612-004-003</t>
  </si>
  <si>
    <t>Bernd,Hahnke;Burkhart,Seidemann;Peter,Baumgart;Hans_Otto,Reintsch;Guenter,Richter</t>
  </si>
  <si>
    <t>Bernd,Hahnke;Peter,Baumgart;Hans_Otto,Reintsch;Guenter,Richter;Joachim,Kaps</t>
  </si>
  <si>
    <t>Peter,Baumgart;Guenter,Richter;Bernd,Hahnke;Joachim,Kaps</t>
  </si>
  <si>
    <t>Bernd,Hahnke;Peter,Baumgart;Hans_Otto,Reintsch;Guenter,Richter;Joachim,Kaps;Burkhart,Seidemann</t>
  </si>
  <si>
    <t>überbelichtet</t>
  </si>
  <si>
    <t>günliche Verfärbung</t>
  </si>
  <si>
    <t>günliche Verfärbung; dunkle Schlieren (oberer Bildrand); helle Streifen/Knick (Mitte rechts)</t>
  </si>
  <si>
    <t>günliche Verfärbung; dunkle Schlieren (oberer Bildrand); winzige helle Flecken/Kratzer/Staub im Bild</t>
  </si>
  <si>
    <t>günliche Verfärbung; dunkler Fleck (unten rechts); dunkle Schlieren (oben links)</t>
  </si>
  <si>
    <t xml:space="preserve">günliche Verfärbung </t>
  </si>
  <si>
    <t>günliche Verfärbung; dunkler Fleck/Beschichtungs-/Entwicklungsfehler (rechter Bildrand unten)</t>
  </si>
  <si>
    <t xml:space="preserve">Handschriftlich: Fr. Haut 2. H.P 373-384 17.9.80 </t>
  </si>
  <si>
    <t>Handschriftlich: 373</t>
  </si>
  <si>
    <t>Handschriftlich: 374</t>
  </si>
  <si>
    <t>Handschriftlich: 375</t>
  </si>
  <si>
    <t>Handschriftlich: 376</t>
  </si>
  <si>
    <t>Handschriftlich: 377</t>
  </si>
  <si>
    <t>Handschriftlich: 378</t>
  </si>
  <si>
    <t>Handschriftlich: 379</t>
  </si>
  <si>
    <t>Handschriftlich: 380</t>
  </si>
  <si>
    <t>Handschriftlich: 381</t>
  </si>
  <si>
    <t>Handschriftlich: 382</t>
  </si>
  <si>
    <t>Handschriftlich: 383</t>
  </si>
  <si>
    <t>Handschriftlich: 384</t>
  </si>
  <si>
    <t>img-613</t>
  </si>
  <si>
    <t>Fr_Haut_2HP_17980_373-384_b373_b374_f3</t>
  </si>
  <si>
    <t>Fr_Haut_2HP_17980_373-384_b373</t>
  </si>
  <si>
    <t>Fr_Haut_2HP_17980_373-384_b374</t>
  </si>
  <si>
    <t>Fr_Haut_2HP_17980_373-384_b375</t>
  </si>
  <si>
    <t>Fr_Haut_2HP_17980_373-384_f3</t>
  </si>
  <si>
    <t>Fr_Haut_2HP_17980_373-384_b375_b376_b377</t>
  </si>
  <si>
    <t>Fr_Haut_2HP_17980_373-384_b376</t>
  </si>
  <si>
    <t>Fr_Haut_2HP_17980_373-384_b377</t>
  </si>
  <si>
    <t>Fr_Haut_2HP_17980_373-384_b378_b379_b380</t>
  </si>
  <si>
    <t>Fr_Haut_2HP_17980_373-384_b378</t>
  </si>
  <si>
    <t>Fr_Haut_2HP_17980_373-384_b379</t>
  </si>
  <si>
    <t>Fr_Haut_2HP_17980_373-384_b380</t>
  </si>
  <si>
    <t>Fr_Haut_2HP_17980_373-384_b381_b382_b383_b384</t>
  </si>
  <si>
    <t>Fr_Haut_2HP_17980_373-384_b381</t>
  </si>
  <si>
    <t>Fr_Haut_2HP_17980_373-384_b382</t>
  </si>
  <si>
    <t>Fr_Haut_2HP_17980_373-384_b383</t>
  </si>
  <si>
    <t>img-613-001</t>
  </si>
  <si>
    <t>img-613-001-001</t>
  </si>
  <si>
    <t>img-613-001-002</t>
  </si>
  <si>
    <t>img-613-001-003</t>
  </si>
  <si>
    <t>img-613-002</t>
  </si>
  <si>
    <t>img-613-002-001</t>
  </si>
  <si>
    <t>img-613-002-002</t>
  </si>
  <si>
    <t>img-613-002-003</t>
  </si>
  <si>
    <t>img-613-003</t>
  </si>
  <si>
    <t>img-613-003-001</t>
  </si>
  <si>
    <t>img-613-003-002</t>
  </si>
  <si>
    <t>img-613-003-003</t>
  </si>
  <si>
    <t>img-613-004</t>
  </si>
  <si>
    <t>img-613-004-001</t>
  </si>
  <si>
    <t>img-613-004-002</t>
  </si>
  <si>
    <t>img-613-004-003</t>
  </si>
  <si>
    <t>Bernd,Hahnke;Burkhart,Seidemann;Eva_Maria,Otte;Peter,Baumgart;Karin,Jerosch</t>
  </si>
  <si>
    <t>Annette,Jacob;Hans_Otto,Reintsch;Gisela,Bohmann;Joachim,Kaps</t>
  </si>
  <si>
    <t>Hans_Otto,Reintsch;Burkhart,Seidemann;Bernd,Hahnke;Peter,Baumgart</t>
  </si>
  <si>
    <t>Fr_Haut_2HP_17980_373-384_b384</t>
  </si>
  <si>
    <t>img-613-004-004</t>
  </si>
  <si>
    <t>günliche Verfärbung; helle Einfärbung (oberer und unterer Filmrand); rechter Bildrand schief abgeschnitten; lila Streifen (waagrecht, unterer Bildteil)</t>
  </si>
  <si>
    <t>günliche Verfärbung; helle Einfärbung (oberer und unterer Filmrand); lila Streifen (waagrecht, unterer Bildteil)</t>
  </si>
  <si>
    <t>günliche Verfärbung; helle Einfärbung (oberer und unterer Filmrand); bläuliche/helle Flecken/Beschichtungs-/Entwicklungsfehler (linker Bildteil); lila Streifen (waagrecht, unterer Bildteil)</t>
  </si>
  <si>
    <t>günliche Verfärbung; helle Einfärbung/Entwicklungs-/Beschichtungsfehler (unterer Filmrand)</t>
  </si>
  <si>
    <t>günliche Verfärbung; helle Einfärbung/Entwicklungs-/Beschichtungsfehler (unterer Filmrand); lila Streifen (waagrecht, unterer Bildteil)</t>
  </si>
  <si>
    <t>günliche Verfärbung; helle Einfärbung/Entwicklungs-/Beschichtungsfehler (oberer und unterer Filmrand); lila Streifen (waagrecht, unterer Bildteil)</t>
  </si>
  <si>
    <t>günliche Verfärbung; lila Streifen (waagrecht, unterer Bildteil)</t>
  </si>
  <si>
    <t>günliche Verfärbung; lila Streifen (waagrecht, unterer Bildteil); rechter Bildrand abgeschnitten</t>
  </si>
  <si>
    <t xml:space="preserve">Handschriftlich: Fr. Haut 2. H.P 375-397 17.9.80 </t>
  </si>
  <si>
    <t>img-614</t>
  </si>
  <si>
    <t>Handschriftlich: 385</t>
  </si>
  <si>
    <t>Handschriftlich: 386</t>
  </si>
  <si>
    <t>Handschriftlich: 387</t>
  </si>
  <si>
    <t>Handschriftlich: 388</t>
  </si>
  <si>
    <t>Handschriftlich: 389</t>
  </si>
  <si>
    <t>Handschriftlich: 390</t>
  </si>
  <si>
    <t>Handschriftlich: 391</t>
  </si>
  <si>
    <t>Handschriftlich: 392</t>
  </si>
  <si>
    <t>Handschriftlich: 393</t>
  </si>
  <si>
    <t>Handschriftlich: 394</t>
  </si>
  <si>
    <t>Handschriftlich: 395</t>
  </si>
  <si>
    <t>Handschriftlich: 396</t>
  </si>
  <si>
    <t>Handschriftlich: 397</t>
  </si>
  <si>
    <t>Fr_Haut_2HP_17980_385-397_b385_b386_b387</t>
  </si>
  <si>
    <t>Fr_Haut_2HP_17980_385-397_b385</t>
  </si>
  <si>
    <t>Fr_Haut_2HP_17980_385-397_b386</t>
  </si>
  <si>
    <t>Fr_Haut_2HP_17980_385-397_b387</t>
  </si>
  <si>
    <t>Fr_Haut_2HP_17980_385-397_b388_b389_b390</t>
  </si>
  <si>
    <t>Fr_Haut_2HP_17980_385-397_b388</t>
  </si>
  <si>
    <t>Fr_Haut_2HP_17980_385-397_b389</t>
  </si>
  <si>
    <t>Fr_Haut_2HP_17980_385-397_b390</t>
  </si>
  <si>
    <t>Fr_Haut_2HP_17980_385-397_b391_b392_b393</t>
  </si>
  <si>
    <t>Fr_Haut_2HP_17980_385-397_b391</t>
  </si>
  <si>
    <t>Fr_Haut_2HP_17980_385-397_b392</t>
  </si>
  <si>
    <t>Fr_Haut_2HP_17980_385-397_b393</t>
  </si>
  <si>
    <t>Fr_Haut_2HP_17980_385-397_b394_b395_b396_b397</t>
  </si>
  <si>
    <t>Fr_Haut_2HP_17980_385-397_b394</t>
  </si>
  <si>
    <t>Fr_Haut_2HP_17980_385-397_b395</t>
  </si>
  <si>
    <t>Fr_Haut_2HP_17980_385-397_b396</t>
  </si>
  <si>
    <t>Fr_Haut_2HP_17980_385-397_b397</t>
  </si>
  <si>
    <t>img-614-001</t>
  </si>
  <si>
    <t>img-614-001-001</t>
  </si>
  <si>
    <t>img-614-001-002</t>
  </si>
  <si>
    <t>img-614-001-003</t>
  </si>
  <si>
    <t>img-614-002</t>
  </si>
  <si>
    <t>img-614-002-001</t>
  </si>
  <si>
    <t>img-614-002-002</t>
  </si>
  <si>
    <t>img-614-002-003</t>
  </si>
  <si>
    <t>img-614-003</t>
  </si>
  <si>
    <t>img-614-003-001</t>
  </si>
  <si>
    <t>img-614-003-002</t>
  </si>
  <si>
    <t>img-614-003-003</t>
  </si>
  <si>
    <t>img-614-004</t>
  </si>
  <si>
    <t>img-614-004-001</t>
  </si>
  <si>
    <t>img-614-004-002</t>
  </si>
  <si>
    <t>img-614-004-003</t>
  </si>
  <si>
    <t>img-614-004-004</t>
  </si>
  <si>
    <t>Bernd,Hahnke;Peter,Baumgart;Conny,Hege;Karin,Jerosch;Joachim,Kaps;Eva_Maria,Otte;Hans-Otto,Reintsch;Guenter,Richter;Annette,Jacob;Gerolf,Ristau</t>
  </si>
  <si>
    <t>Bernd,Hahnke;Peter,Baumgart;Conny,Hege;Joachim,Kaps;Eva_Maria,Otte;Hans-Otto,Reintsch;Guenter,Richter;Annette,Jacob;Gerolf,Ristau</t>
  </si>
  <si>
    <t>Bernd,Hahnke;Burkhart,Seidemann;Gisela,Bohmann</t>
  </si>
  <si>
    <t>Bernd,Hahnke;Burkhart,Seidemann;Hans_Otto,Reintsch;Gisela,Bohmann;Annette,Jacob</t>
  </si>
  <si>
    <t>grünliche Verfärbung; lila Streifen (waagrecht, unterer Bildteil)</t>
  </si>
  <si>
    <t>grünliche Verfärbung; lila Streifen (waagrecht, unterer Bildteil); rechter Bildrand schief abgeschnitten</t>
  </si>
  <si>
    <t>grünliche Verfärbung; lila Streifen (waagrecht, unterer Bildteil); Beschichtungsfehler (oberer Filmrand rechts)</t>
  </si>
  <si>
    <t>grünliche Verfärbung; lila Streifen (waagrecht, unterer Bildteil), blauer Streifen (waagrecht, Mitte)</t>
  </si>
  <si>
    <t>grünliche Verfärbung; lila Streifen (waagrecht, unterer Bildteil), blauer Streifen (waagrecht, Mitte); Beschichtungsfehler (oberen rechts)</t>
  </si>
  <si>
    <t>grünliche Verfärbung; lila Streifen (waagrecht, oberer Bildteil); blauer Streifen (waagrecht, unterer Bildteil); heller Fleck (Mitte oben links)</t>
  </si>
  <si>
    <t>grünliche Verfärbung; lila Streifen (waagrecht, oberer Bildteil); blauer Streifen (waagrecht, unterer Bildteil)</t>
  </si>
  <si>
    <t>img-615</t>
  </si>
  <si>
    <t xml:space="preserve">Handschriftlich: Fr. Haut 2. H.P 398-403 17.9.80 </t>
  </si>
  <si>
    <t>10.12.2019</t>
  </si>
  <si>
    <t>Handschriftlich: 401</t>
  </si>
  <si>
    <t>Handschriftlich: 402</t>
  </si>
  <si>
    <t>Handschriftlich: 403</t>
  </si>
  <si>
    <t>Handschriftlich: 398</t>
  </si>
  <si>
    <t>Handschriftlich: 399</t>
  </si>
  <si>
    <t>Handschriftlich: 400</t>
  </si>
  <si>
    <t>Fr_Haut_2HP_17980_398-403_b401_b402_b403</t>
  </si>
  <si>
    <t>Fr_Haut_2HP_17980_398-403_b401</t>
  </si>
  <si>
    <t>Fr_Haut_2HP_17980_398-403_b402</t>
  </si>
  <si>
    <t>Fr_Haut_2HP_17980_398-403_b403</t>
  </si>
  <si>
    <t>Fr_Haut_2HP_17980_398-403_b398_b399_b400</t>
  </si>
  <si>
    <t>Fr_Haut_2HP_17980_398-403_b398</t>
  </si>
  <si>
    <t>Fr_Haut_2HP_17980_398-403_b399</t>
  </si>
  <si>
    <t>Fr_Haut_2HP_17980_398-403_b400</t>
  </si>
  <si>
    <t>img-615-001</t>
  </si>
  <si>
    <t>img-615-001-001</t>
  </si>
  <si>
    <t>img-615-001-002</t>
  </si>
  <si>
    <t>img-615-001-003</t>
  </si>
  <si>
    <t>img-615-002</t>
  </si>
  <si>
    <t>img-615-002-001</t>
  </si>
  <si>
    <t>img-615-002-002</t>
  </si>
  <si>
    <t>img-615-002-003</t>
  </si>
  <si>
    <t>Burkhart,Seidemann;Bernd,Hahnke;Annette,Jacob</t>
  </si>
  <si>
    <t>Peter,Baumgart;Conny,Hege;Burkhart,Seidemann;Bernd,Hahnke</t>
  </si>
  <si>
    <t>grünliche Verfärbung; helle Flecken/Abdrücke (oberer Bildteil); helle Verfärbung (unten links)</t>
  </si>
  <si>
    <t>grünliche Verfärbung; helle Flecken/Abdrücke (oberer Bildteil); lila Streifen (waagrecht, unterer Bildteil)</t>
  </si>
  <si>
    <t>grünliche Verfärbung; lila Streifen (waagrecht, unterer Bildteil</t>
  </si>
  <si>
    <t>grünliche Verfärbung; Fleck/Beschichtungsfehler (senkrecht, linker Bildteil); lila Streifen (waagrecht, unterer Bildteil)</t>
  </si>
  <si>
    <t>E30, Regal 6, Kiste 19</t>
  </si>
  <si>
    <t>img-616</t>
  </si>
  <si>
    <t>Handschriftlich: Fremde Haut 1-12 Probenfotos</t>
  </si>
  <si>
    <t>Fremde_Haut_f1_f2_f4</t>
  </si>
  <si>
    <t>Fremde_Haut_f1</t>
  </si>
  <si>
    <t>Fremde_Haut_f2</t>
  </si>
  <si>
    <t>Fremde_Haut_f3</t>
  </si>
  <si>
    <t>Fremde_Haut_f5_f6</t>
  </si>
  <si>
    <t>Fremde_Haut_f5</t>
  </si>
  <si>
    <t>Fremde_Haut_f6</t>
  </si>
  <si>
    <t>img-616-001</t>
  </si>
  <si>
    <t>img-616-001-001</t>
  </si>
  <si>
    <t>img-616-001-002</t>
  </si>
  <si>
    <t>img-616-001-003</t>
  </si>
  <si>
    <t>img-616-002</t>
  </si>
  <si>
    <t>img-616-002-001</t>
  </si>
  <si>
    <t>img-616-002-002</t>
  </si>
  <si>
    <t>Eva_Maria,Otte;Gisela,Bohmann;Conny,Hege;Bernd,Hahnke;Hans_Otto,Reintsch;Burkhart,Seidemann</t>
  </si>
  <si>
    <t>Gisela,Bohmann;Conny,Hege;Bernd,Hahnke;Hans_Otto,Reintsch;Burkhart,Seidemann;Guenter,Richter</t>
  </si>
  <si>
    <t>Burkhart,Seidemann;Bernd,Hahnke;Conny,Hege;Gisela,Bohmann;Peter,Baumgart</t>
  </si>
  <si>
    <t>Burkhart,Seidemann;Bernd,Hahnke;Conny,Hege;Gisela,Bohmann;Peter,Baumgart;Hans_Otto,Reintsch</t>
  </si>
  <si>
    <t>grünliche Verfärbung; linker Bildrand schief abgeschnitten</t>
  </si>
  <si>
    <t>img-617</t>
  </si>
  <si>
    <t>13-25_1_b16_b17_b18</t>
  </si>
  <si>
    <t>13-25_1_b16</t>
  </si>
  <si>
    <t>13-25_1_b17</t>
  </si>
  <si>
    <t>13-25_1_b18</t>
  </si>
  <si>
    <t>13-25_2_b19_b20_b21</t>
  </si>
  <si>
    <t>13-25_2_b19</t>
  </si>
  <si>
    <t>13-25_2_b20</t>
  </si>
  <si>
    <t>13-25_2_b21</t>
  </si>
  <si>
    <t>13-25_2_b22_b23_b24_b25</t>
  </si>
  <si>
    <t>13-25_2_b22</t>
  </si>
  <si>
    <t>13-25_2_b23</t>
  </si>
  <si>
    <t>13-25_2_b24</t>
  </si>
  <si>
    <t>13-25_2_b25</t>
  </si>
  <si>
    <t>13-25_1_b19_b20_b21</t>
  </si>
  <si>
    <t>13-25_1_b19</t>
  </si>
  <si>
    <t>13-25_1_b20</t>
  </si>
  <si>
    <t>13-25_1_b21</t>
  </si>
  <si>
    <t>13-25_1_b22_b23_b24</t>
  </si>
  <si>
    <t>13-25_1_b22</t>
  </si>
  <si>
    <t>13-25_1_b23</t>
  </si>
  <si>
    <t>13-25_1_b24</t>
  </si>
  <si>
    <t>13-25_1_b25_b26_b27</t>
  </si>
  <si>
    <t>13-25_1_b25</t>
  </si>
  <si>
    <t>13-25_1_b26</t>
  </si>
  <si>
    <t>13-25_1_b27</t>
  </si>
  <si>
    <t>13-25_1_b13_b14_b15</t>
  </si>
  <si>
    <t>13-25_1_b13</t>
  </si>
  <si>
    <t>13-25_1_b14</t>
  </si>
  <si>
    <t>13-25_1_b15</t>
  </si>
  <si>
    <t>img-617-001</t>
  </si>
  <si>
    <t>img-617-001-001</t>
  </si>
  <si>
    <t>img-617-001-002</t>
  </si>
  <si>
    <t>img-617-001-003</t>
  </si>
  <si>
    <t>img-617-002</t>
  </si>
  <si>
    <t>img-617-002-001</t>
  </si>
  <si>
    <t>img-617-002-002</t>
  </si>
  <si>
    <t>img-617-002-003</t>
  </si>
  <si>
    <t>img-617-003</t>
  </si>
  <si>
    <t>img-617-003-001</t>
  </si>
  <si>
    <t>img-617-003-002</t>
  </si>
  <si>
    <t>img-617-003-003</t>
  </si>
  <si>
    <t>img-617-003-004</t>
  </si>
  <si>
    <t>img-617-004</t>
  </si>
  <si>
    <t>img-617-004-001</t>
  </si>
  <si>
    <t>img-617-004-002</t>
  </si>
  <si>
    <t>img-617-004-003</t>
  </si>
  <si>
    <t>img-617-005</t>
  </si>
  <si>
    <t>img-617-005-001</t>
  </si>
  <si>
    <t>img-617-005-002</t>
  </si>
  <si>
    <t>img-617-005-003</t>
  </si>
  <si>
    <t>img-617-006</t>
  </si>
  <si>
    <t>img-617-006-001</t>
  </si>
  <si>
    <t>img-617-006-002</t>
  </si>
  <si>
    <t>img-617-006-003</t>
  </si>
  <si>
    <t>img-617-007</t>
  </si>
  <si>
    <t>img-617-007-001</t>
  </si>
  <si>
    <t>img-617-007-002</t>
  </si>
  <si>
    <t>img-617-007-003</t>
  </si>
  <si>
    <t>Burkhart,Seidemann;Bernd,Hahnke;Hans_Otto,Reintsch;Joachim,Kaps;Guenter,Richter</t>
  </si>
  <si>
    <t>Burkhart,Seidemann;Bernd,Hahnke;Hans_Otto,Reintsch;Joachim,Kaps;Guenter,Richter;Gerolf,Ristau;Eva_Maria,Otte;Conny,Hege;Gisela,Bohmann</t>
  </si>
  <si>
    <t>Bernd,Hahnke;Hans_Otto,Reintsch;Joachim,Kaps;Guenter,Richter;Gerolf,Ristau;Eva_Maria,Otte;Conny,Hege;Gisela,Bohmann;Annette,Jacob</t>
  </si>
  <si>
    <t>Hans_Otto,Reintsch;Joachim,Kaps;Guenter,Richter;Gerolf,Ristau;Eva_Maria,Otte;Conny,Hege;Gisela,Bohmann;Annette,Jacob;Peter,Baumgart;Karin,Jerosch</t>
  </si>
  <si>
    <t>Karin,Jerosch;Guenter,Richter;Bernd,Hahnke;Gisela,Bohmann;Joachim,Kaps;Gerolf,Ristau</t>
  </si>
  <si>
    <t>Burkhart,Seidemann;Bernd,Hahnke;Hans_Otto,Reintsch;Joachim,Kaps;Guenter,Richter;Gerolf,Ristau;Eva_Maria,Otte;Conny,Hege;Gisela,Bohmann;Karin,Jerosch;Peter,Baumgart;Annette,Jacob</t>
  </si>
  <si>
    <t>Andreas,Doelling;Volkmar,Otte;Burkhart,Seidemann</t>
  </si>
  <si>
    <t>Bernd,Hahnke;Andreas,Doelling;Guenter,Richter;Burkhart,Seidemann;Christoph,Posselt</t>
  </si>
  <si>
    <t>dunkler Fleck (unterer Filmrand links ins Bild verlaufend)</t>
  </si>
  <si>
    <t>dunkler punkt (unterer Filmrand Mitte)</t>
  </si>
  <si>
    <t>dunkle Punkte (unterer Filmrand Mitte)</t>
  </si>
  <si>
    <t>dunkle Punkte (unterer Filmrand)</t>
  </si>
  <si>
    <t>dunkle Punkte (oberer Filmrand)</t>
  </si>
  <si>
    <t>dunkler Fleck (oberer Bildrand)</t>
  </si>
  <si>
    <t>oberer und unterer Filmrand ein wenig eingerissen</t>
  </si>
  <si>
    <t>bläuliche Verfärbung; heller Fleck (unen links)</t>
  </si>
  <si>
    <t>bläuliche Verfärbung</t>
  </si>
  <si>
    <t>bläuliche Verfärbung; weiße/helle Flecken im Bild</t>
  </si>
  <si>
    <t>linker Bildrand schief abgeschnitten; dunkler Fleck/Abdruck/Entwicklungsfehler (oberer Bildrand)</t>
  </si>
  <si>
    <t>bläuliche Verfärbung; helle Flecken im Bild</t>
  </si>
  <si>
    <t>Handschriftlich: 13-25</t>
  </si>
  <si>
    <t>25,1x6,1</t>
  </si>
  <si>
    <t>img-618</t>
  </si>
  <si>
    <t>26-38_b26_b27_b28</t>
  </si>
  <si>
    <t>26-38_b26</t>
  </si>
  <si>
    <t>26-38_b27</t>
  </si>
  <si>
    <t>26-38_b28</t>
  </si>
  <si>
    <t>26-38_b29_b30_b31</t>
  </si>
  <si>
    <t>26-38_b29</t>
  </si>
  <si>
    <t>26-38_b30</t>
  </si>
  <si>
    <t>26-38_b31</t>
  </si>
  <si>
    <t>26-38_b32_b33_b34</t>
  </si>
  <si>
    <t>26-38_b32</t>
  </si>
  <si>
    <t>26-38_b33</t>
  </si>
  <si>
    <t>26-38_b34</t>
  </si>
  <si>
    <t>26-38_b35_b36_b37_b38</t>
  </si>
  <si>
    <t>26-38_b35</t>
  </si>
  <si>
    <t>26-38_b36</t>
  </si>
  <si>
    <t>26-38_b37</t>
  </si>
  <si>
    <t>26-38_b38</t>
  </si>
  <si>
    <t>img-618-001</t>
  </si>
  <si>
    <t>img-618-001-001</t>
  </si>
  <si>
    <t>img-618-001-002</t>
  </si>
  <si>
    <t>img-618-001-003</t>
  </si>
  <si>
    <t>img-618-002</t>
  </si>
  <si>
    <t>img-618-002-001</t>
  </si>
  <si>
    <t>img-618-002-002</t>
  </si>
  <si>
    <t>img-618-002-003</t>
  </si>
  <si>
    <t>img-618-003</t>
  </si>
  <si>
    <t>img-618-003-001</t>
  </si>
  <si>
    <t>img-618-003-002</t>
  </si>
  <si>
    <t>img-618-003-003</t>
  </si>
  <si>
    <t>img-618-004</t>
  </si>
  <si>
    <t>img-618-004-001</t>
  </si>
  <si>
    <t>img-618-004-002</t>
  </si>
  <si>
    <t>img-618-004-003</t>
  </si>
  <si>
    <t>img-618-004-004</t>
  </si>
  <si>
    <t>Bernd,Hahnke;Joachim,Kaps</t>
  </si>
  <si>
    <t>Peter,Baumgart;Joachim,Kaps</t>
  </si>
  <si>
    <t>Peter,Baumgart;Joachim,Kaps;Burkhart,Seidemann</t>
  </si>
  <si>
    <t>Peter,Baumgart;Joachim,Kaps;Burkhart,Seidemann;Bernd,Hahnke</t>
  </si>
  <si>
    <t>Peter,Baumgart;Joachim,Kaps;Burkhart,Seidemann;Bernd,Hahnke;Hans_Otto,Reintsch;Guenter,Richter</t>
  </si>
  <si>
    <t>großflächige bläuliche Verfärbung/ Schaden an Beschichtung (linker Bildrand); linker Bildrand schief abgeschnitten, dunkle/grünliche Verfärbung (unten rechts; lila Streifen (waagrecht, oberer Bildrand)</t>
  </si>
  <si>
    <t>lila Streifen (waagrecht, oberer Bildrand)</t>
  </si>
  <si>
    <t>lila Streifen (waagrecht, oberer Bildrand); dunkle Schlieren (oberer Filmrand), dunkler Fleck (oben links)</t>
  </si>
  <si>
    <t>lila Streifen (waagrecht, unterer Bildrand)</t>
  </si>
  <si>
    <t>lila Streifen (waagrecht, unterer Bildrand); dunkler Fleck (oben links)</t>
  </si>
  <si>
    <t>Handschriftlich: 39-51</t>
  </si>
  <si>
    <t>21,8x6,1</t>
  </si>
  <si>
    <t>img-619</t>
  </si>
  <si>
    <t>39-51_b39_b40_b41_b42</t>
  </si>
  <si>
    <t>39-51_b39</t>
  </si>
  <si>
    <t>39-51_b40</t>
  </si>
  <si>
    <t>39-51_b41</t>
  </si>
  <si>
    <t>39-51_b43</t>
  </si>
  <si>
    <t>39-51_b42</t>
  </si>
  <si>
    <t>39-51_b43_b44_b45</t>
  </si>
  <si>
    <t>39-51_b44</t>
  </si>
  <si>
    <t>39-51_b45</t>
  </si>
  <si>
    <t>39-51_b46_b47_b48</t>
  </si>
  <si>
    <t>39-51_b46</t>
  </si>
  <si>
    <t>39-51_b47</t>
  </si>
  <si>
    <t>39-51_b48</t>
  </si>
  <si>
    <t>39-51_b49_b50_b51</t>
  </si>
  <si>
    <t>39-51_b49</t>
  </si>
  <si>
    <t>39-51_b50</t>
  </si>
  <si>
    <t>39-51_b51</t>
  </si>
  <si>
    <t>img-619-001</t>
  </si>
  <si>
    <t>img-619-001-001</t>
  </si>
  <si>
    <t>img-619-001-002</t>
  </si>
  <si>
    <t>img-619-001-003</t>
  </si>
  <si>
    <t>img-619-001-004</t>
  </si>
  <si>
    <t>img-619-002</t>
  </si>
  <si>
    <t>img-619-002-001</t>
  </si>
  <si>
    <t>img-619-002-002</t>
  </si>
  <si>
    <t>img-619-002-003</t>
  </si>
  <si>
    <t>img-619-003</t>
  </si>
  <si>
    <t>img-619-003-001</t>
  </si>
  <si>
    <t>img-619-003-002</t>
  </si>
  <si>
    <t>img-619-003-003</t>
  </si>
  <si>
    <t>img-619-004</t>
  </si>
  <si>
    <t>img-619-004-001</t>
  </si>
  <si>
    <t>img-619-004-002</t>
  </si>
  <si>
    <t>img-619-004-003</t>
  </si>
  <si>
    <t>Burkhart,Seidemann;Gisela,Bohmann;Conny,Hege;Eva_Maria,Otte</t>
  </si>
  <si>
    <t>Burkhart,Seidemann;Eva_Maria,Otte;Joachim,Kaps;Hans_Otto,Reintsch;Bernd,Hahnke</t>
  </si>
  <si>
    <t>Gisela,Bohmann;Joachim,Kaps;Eva_Maria,Otte;Karin,Jerosch</t>
  </si>
  <si>
    <t>Eva_Maria,Otte;Bernd,Hahnke;Gisela,Bohmann;Burkhart,Seidemann</t>
  </si>
  <si>
    <t>Eva_Maria,Otte;Bernd,Hahnke;Gisela,Bohmann;Burkhart,Seidemann;Conny,Hege</t>
  </si>
  <si>
    <t>Eva_Maria,Otte;Bernd,Hahnke;Gisela,Bohmann;Burkhart,Seidemann;Conny,Hege;Karin,Jerosch;Hans_Otto,Reintsch</t>
  </si>
  <si>
    <t>Eva_Maria,Otte;Bernd,Hahnke;Gisela,Bohmann;Burkhart,Seidemann;Hans_Otto,Reintsch</t>
  </si>
  <si>
    <t>Bernd,Hahnke;Gisela,Bohmann;Hans_Otto,Reintsch</t>
  </si>
  <si>
    <t>Eva_Maria,Otte;Bernd,Hahnke;Burkhart,Seidemann</t>
  </si>
  <si>
    <t>Eva_Maria,Otte;Bernd,Hahnke;Gisela,Bohmann;Burkhart,Seidemann;Conny,Hege;Hans_Otto,Reintsch</t>
  </si>
  <si>
    <t>bläuliche Verfärbung; rechter Bildrand abgeschnitten</t>
  </si>
  <si>
    <t>weißer Fleck (Mitte, Mitte)</t>
  </si>
  <si>
    <t>Weißer Fleck (oben rechts)</t>
  </si>
  <si>
    <t>weißer Fleck (oben links)</t>
  </si>
  <si>
    <t>weiße und dunkle Flecken (rechter Bildteil)</t>
  </si>
  <si>
    <t>heller Fleck/Abdruck (Mitte rechts)</t>
  </si>
  <si>
    <t>13.12.2019</t>
  </si>
  <si>
    <t>Handschriftlich: 52-62</t>
  </si>
  <si>
    <t>img-620</t>
  </si>
  <si>
    <t>52-62_b52_b53_b54</t>
  </si>
  <si>
    <t>52-62_b52</t>
  </si>
  <si>
    <t>52-62_b53</t>
  </si>
  <si>
    <t>52-62_b54</t>
  </si>
  <si>
    <t>52-62_b55_b56_b57</t>
  </si>
  <si>
    <t>52-62_b55</t>
  </si>
  <si>
    <t>52-62_b56</t>
  </si>
  <si>
    <t>52-62_b57</t>
  </si>
  <si>
    <t>52-62_b58_b59_b60</t>
  </si>
  <si>
    <t>52-62_b58</t>
  </si>
  <si>
    <t>52-62_b59</t>
  </si>
  <si>
    <t>52-62_b60</t>
  </si>
  <si>
    <t>52-62_b61_b62</t>
  </si>
  <si>
    <t>52-62_b61</t>
  </si>
  <si>
    <t>52-62_b62</t>
  </si>
  <si>
    <t>img-620-001</t>
  </si>
  <si>
    <t>img-620-001-001</t>
  </si>
  <si>
    <t>img-620-001-002</t>
  </si>
  <si>
    <t>img-620-001-003</t>
  </si>
  <si>
    <t>img-620-002</t>
  </si>
  <si>
    <t>img-620-002-001</t>
  </si>
  <si>
    <t>img-620-002-002</t>
  </si>
  <si>
    <t>img-620-002-003</t>
  </si>
  <si>
    <t>img-620-003</t>
  </si>
  <si>
    <t>img-620-003-001</t>
  </si>
  <si>
    <t>img-620-003-002</t>
  </si>
  <si>
    <t>img-620-003-003</t>
  </si>
  <si>
    <t>img-620-004</t>
  </si>
  <si>
    <t>img-620-004-001</t>
  </si>
  <si>
    <t>img-620-004-002</t>
  </si>
  <si>
    <t>Bernd,Hahnke;Eva_Maria,Otte;Gerolf,Ristau</t>
  </si>
  <si>
    <t>Peter,Baumgart;Conny,Hege;Bernd,Hahnke</t>
  </si>
  <si>
    <t>Volkmar,Otte;Hans_Otto,Reintsch;Gerolf,Ristau</t>
  </si>
  <si>
    <t>Hans_Otto,Reintsch;Gerolf,Ristau;Burkhart,Seidemann</t>
  </si>
  <si>
    <t>gelbe Streifen (waagrecht, oberer Bildteil)</t>
  </si>
  <si>
    <t>gelbe Streifen (waagrecht, oberer Bildteil); dunkle Flecken (oberer und unterer Filmrand)</t>
  </si>
  <si>
    <t>gelbe Streifen (waagrecht, oberer Bildteil); dunkle Flecken (oberer und unterer Filmrand); rechter Bildrand schief abgeschnitten</t>
  </si>
  <si>
    <t>lila Streifen (oberer Bildteil); dunkle Flecken (oberer und unterer Filmrand)</t>
  </si>
  <si>
    <t>lila Streifen (oberer und mittlerer Bildteil); dunkle Flecken (oberer und unterer Filmrand); linker Bildrand schief abgeschnitten</t>
  </si>
  <si>
    <t>lila Streifen (oberer und mittlerer Bildteil); dunkle Flecken (oberer und unterer Filmrand)</t>
  </si>
  <si>
    <t>img-621</t>
  </si>
  <si>
    <t>Handschriftlich: 63-74</t>
  </si>
  <si>
    <t>63-74_b63_b64_b65</t>
  </si>
  <si>
    <t>63-74_b63</t>
  </si>
  <si>
    <t>63-74_b64</t>
  </si>
  <si>
    <t>63-74_b65</t>
  </si>
  <si>
    <t>63-74_b66_b67_b68</t>
  </si>
  <si>
    <t>63-74_b66</t>
  </si>
  <si>
    <t>63-74_b67</t>
  </si>
  <si>
    <t>63-74_b68</t>
  </si>
  <si>
    <t>63-74_b69_b70_b71</t>
  </si>
  <si>
    <t>63-74_b69</t>
  </si>
  <si>
    <t>63-74_b70</t>
  </si>
  <si>
    <t>63-74_b71</t>
  </si>
  <si>
    <t>63-74_b72_b73_b74</t>
  </si>
  <si>
    <t>63-74_b72</t>
  </si>
  <si>
    <t>63-74_b73</t>
  </si>
  <si>
    <t>63-74_b74</t>
  </si>
  <si>
    <t>img-621-001</t>
  </si>
  <si>
    <t>img-621-001-001</t>
  </si>
  <si>
    <t>img-621-001-002</t>
  </si>
  <si>
    <t>img-621-001-003</t>
  </si>
  <si>
    <t>img-621-002</t>
  </si>
  <si>
    <t>img-621-002-001</t>
  </si>
  <si>
    <t>img-621-002-002</t>
  </si>
  <si>
    <t>img-621-002-003</t>
  </si>
  <si>
    <t>img-621-003</t>
  </si>
  <si>
    <t>img-621-003-001</t>
  </si>
  <si>
    <t>img-621-003-002</t>
  </si>
  <si>
    <t>img-621-003-003</t>
  </si>
  <si>
    <t>img-621-004</t>
  </si>
  <si>
    <t>img-621-004-001</t>
  </si>
  <si>
    <t>img-621-004-002</t>
  </si>
  <si>
    <t>img-621-004-003</t>
  </si>
  <si>
    <t>helle Flecken im Bild; heller blasser Streifen/Kratzer ( waagrecht, oberer Bildteil rechts)</t>
  </si>
  <si>
    <t>helle Flecken im Bild; zwei helle blasse Streifen/Kratzer ( waagrecht, oberer Bildteil rechts)</t>
  </si>
  <si>
    <t>Schlieren/Entwicklungsfehler (unterer Filmrand ins Bild verlaufend); heller blasser Streifen/Kratzer (waagrecht, oberer Bildteil)</t>
  </si>
  <si>
    <t>Schlieren/Entwicklungsfehler (unterer Filmrand ins Bild verlaufend); helle Flecken im Bild, rechter Bildrand schief abgeschnitten</t>
  </si>
  <si>
    <t>Überblendung rechts von img-621-002-001 zu img-621-002-002</t>
  </si>
  <si>
    <t>Überblendung rechts und links von  img-621-002-002 zu img-621-002-001 und zu img-621-002-003</t>
  </si>
  <si>
    <t>Überblendung links von img-621-002-003 zu img-621-002-002</t>
  </si>
  <si>
    <t>Flecken/Schlieren/Entwicklungsfehler (oberer und unterer Bildrand); dunkle Flecken im Bild; lila Streifen (oberer Bildteil)</t>
  </si>
  <si>
    <t>Schlieren/Entwicklungsfehler (oberer Bildrand); helle Streifen/Knicke (oben links); unterer Filmrand etwas eingerissen; dunkle Flecken im Bild; lila Streifen (oberer Bildteil)</t>
  </si>
  <si>
    <t>unterer Filmrand etwas eingerissen; dunkle Flecken im Bild; lila Streifen (oberer Bildteil)</t>
  </si>
  <si>
    <t>grünliche Verfärbung (unterer Bildteil); lila Streifen (waagrecht, oberer Bildteil); heller Fleck (Mitte links)</t>
  </si>
  <si>
    <t>grünliche Verfärbung (unterer Bildteil); lila Streifen (waagrecht, oberer Bildteil)</t>
  </si>
  <si>
    <t>img-622</t>
  </si>
  <si>
    <t>Handschriftlich: 75-87</t>
  </si>
  <si>
    <t>75-87_b75_b76_b77</t>
  </si>
  <si>
    <t>75-87_b75</t>
  </si>
  <si>
    <t>75-87_b76</t>
  </si>
  <si>
    <t>75-87_b77</t>
  </si>
  <si>
    <t>75-87_b78_b79_b80</t>
  </si>
  <si>
    <t>75-87_b78</t>
  </si>
  <si>
    <t>75-87_b79</t>
  </si>
  <si>
    <t>75-87_b80</t>
  </si>
  <si>
    <t>75-87_b81_b82_b83</t>
  </si>
  <si>
    <t>75-87_b81</t>
  </si>
  <si>
    <t>75-87_b82</t>
  </si>
  <si>
    <t>75-87_b83</t>
  </si>
  <si>
    <t>75-87_b84_b85_b86_b87</t>
  </si>
  <si>
    <t>75-87_b84</t>
  </si>
  <si>
    <t>75-87_b85</t>
  </si>
  <si>
    <t>75-87_b86</t>
  </si>
  <si>
    <t>75-87_b87</t>
  </si>
  <si>
    <t>img-622-001</t>
  </si>
  <si>
    <t>img-622-001-001</t>
  </si>
  <si>
    <t>img-622-001-002</t>
  </si>
  <si>
    <t>img-622-001-003</t>
  </si>
  <si>
    <t>img-622-002</t>
  </si>
  <si>
    <t>img-622-002-001</t>
  </si>
  <si>
    <t>img-622-002-002</t>
  </si>
  <si>
    <t>img-622-002-003</t>
  </si>
  <si>
    <t>img-622-003</t>
  </si>
  <si>
    <t>img-622-003-001</t>
  </si>
  <si>
    <t>img-622-003-002</t>
  </si>
  <si>
    <t>img-622-003-003</t>
  </si>
  <si>
    <t>img-622-004</t>
  </si>
  <si>
    <t>img-622-004-001</t>
  </si>
  <si>
    <t>img-622-004-002</t>
  </si>
  <si>
    <t>img-622-004-003</t>
  </si>
  <si>
    <t>img-622-004-004</t>
  </si>
  <si>
    <t>dunkle Schlieren/Entwicklungsfehler (unterer Bildrand); lila streifen (waagrecht, oberer Bildteil); dunkle Flecken (unterer und oberer Filmrand); grünliche Verfärbung (unterer Bildteil)</t>
  </si>
  <si>
    <t>lila streifen (waagrecht, oberer Bildteil); dunkle Flecken (unterer und oberer Filmrand)</t>
  </si>
  <si>
    <t>dunkle Schlieren/Entwicklungsfehler (unterer Bildrand); lila streifen (waagrecht, oberer Bildteil); dunkle Flecken (unterer und oberer Filmrand); rechter Bildrand schief abgeschnitten</t>
  </si>
  <si>
    <t>lila Streifen (waagrecht, oberer Bildteil); dunkler Fleck (jeweils oberer und unterer Bildrand)</t>
  </si>
  <si>
    <t>lila Streifen (waagrecht, oberer Bildteil); dunkler Fleck (jeweils oberer und unterer Bildrand); dunkle Schlieren (unterer Bildrand); grünliche Verfärbung (rechter Bildteil)</t>
  </si>
  <si>
    <t>lila Streifen (waagrecht, oberer Bildteil); helle Streifen/Flecken/Knicke im bild; dunkle Flecken (oberer Filmrand); grünliche Verfärbung (oberer Bildteil)</t>
  </si>
  <si>
    <t>lila Streifen (waagrecht, oberer Bildteil);dunkle Flecken (oberer und unterer Filmrand); grünliche Verfärbung (oberer Bildteil); dunkle Schlieren (unten rechts)</t>
  </si>
  <si>
    <t>lila Streifen (waagrecht, oberer Bildteil);dunkle Flecken (oberer und unterer Filmrand); grünliche Verfärbung (oberer Bildteil); dunkle Schlieren (unten links)</t>
  </si>
  <si>
    <t>lila Streifen (waagrecht, oberer Bildteil);dunkle Flecken (oberer und unterer Filmrand); grünliche Verfärbung (oberer Bildteil)</t>
  </si>
  <si>
    <t>lila Streifen (waagrecht, oberer Bildteil);dunkle Flecken (oberer und unterer Filmrand)</t>
  </si>
  <si>
    <t>lila Streifen (waagrecht, oberer Bildteil);dunkle Flecken (oberer und unterer Filmrand); rechter Bildrand abgeschnitten</t>
  </si>
  <si>
    <t>img-623</t>
  </si>
  <si>
    <t>Handschriftlich: 88-99</t>
  </si>
  <si>
    <t>88-99_b88_b89_b90</t>
  </si>
  <si>
    <t>88-99_b88</t>
  </si>
  <si>
    <t>88-99_b89</t>
  </si>
  <si>
    <t>88-99_b90</t>
  </si>
  <si>
    <t>88-99_b91_b92_b93</t>
  </si>
  <si>
    <t>88-99_b91</t>
  </si>
  <si>
    <t>88-99_b92</t>
  </si>
  <si>
    <t>88-99_b93</t>
  </si>
  <si>
    <t>88-99_b94_b95_b96</t>
  </si>
  <si>
    <t>88-99_b94</t>
  </si>
  <si>
    <t>88-99_b95</t>
  </si>
  <si>
    <t>88-99_b96</t>
  </si>
  <si>
    <t>88-99_b97_b98_b99</t>
  </si>
  <si>
    <t>88-99_b97</t>
  </si>
  <si>
    <t>88-99_b98</t>
  </si>
  <si>
    <t>88-99_b99</t>
  </si>
  <si>
    <t>img-623-001</t>
  </si>
  <si>
    <t>img-623-001-001</t>
  </si>
  <si>
    <t>img-623-001-002</t>
  </si>
  <si>
    <t>img-623-001-003</t>
  </si>
  <si>
    <t>img-623-002</t>
  </si>
  <si>
    <t>img-623-002-001</t>
  </si>
  <si>
    <t>img-623-002-002</t>
  </si>
  <si>
    <t>img-623-002-003</t>
  </si>
  <si>
    <t>img-623-003</t>
  </si>
  <si>
    <t>img-623-003-001</t>
  </si>
  <si>
    <t>img-623-003-002</t>
  </si>
  <si>
    <t>img-623-003-003</t>
  </si>
  <si>
    <t>img-623-004</t>
  </si>
  <si>
    <t>img-623-004-001</t>
  </si>
  <si>
    <t>img-623-004-002</t>
  </si>
  <si>
    <t>img-623-004-003</t>
  </si>
  <si>
    <t>lila Streifen (oberer Bildteil); dunkle Flecken (unterer Filmrand)</t>
  </si>
  <si>
    <t>lila Streifen (oberer Bildteil); dunkle Flecken (unterer Filmrand); rechter Filmrand abgeschnitten</t>
  </si>
  <si>
    <t>lila Streifen (waagrecht, oberer Bildteil); dunkle Flecken (unterer und oberer Filmrand); grünliche Verfärbung</t>
  </si>
  <si>
    <t>lila Streifen (waagrecht, oberer Bildteil); dunkle Flecken (unterer und oberer Filmrand); grünliche Verfärbung; helle Flecken im Bild</t>
  </si>
  <si>
    <t>lila Streifen (waagrecht, oberer Bildteil); dunkle Flecken (unterer und oberer Filmrand)</t>
  </si>
  <si>
    <t>lila Streifen (waagrecht, oberer Bildteil); dunkle Flecken (unterer und oberer Filmrand); grünliche Verfärbung; rechter Bildrand abgeschnitten</t>
  </si>
  <si>
    <t>Handschriftlich: 100-112</t>
  </si>
  <si>
    <t>img-624</t>
  </si>
  <si>
    <t>100-112_b100_b101_b102</t>
  </si>
  <si>
    <t>100-112_b100</t>
  </si>
  <si>
    <t>100-112_b101</t>
  </si>
  <si>
    <t>100-112_b102</t>
  </si>
  <si>
    <t>100-112_b103</t>
  </si>
  <si>
    <t>100-112_b103_b104_b105</t>
  </si>
  <si>
    <t>100-112_b104</t>
  </si>
  <si>
    <t>100-112_b105</t>
  </si>
  <si>
    <t>100-112_b106_b107_b108</t>
  </si>
  <si>
    <t>100-112_b106</t>
  </si>
  <si>
    <t>100-112_b107</t>
  </si>
  <si>
    <t>100-112_b108</t>
  </si>
  <si>
    <t>100-112_b109_b110_b111_b112</t>
  </si>
  <si>
    <t>100-112_b109</t>
  </si>
  <si>
    <t>100-112_b110</t>
  </si>
  <si>
    <t>100-112_b111</t>
  </si>
  <si>
    <t>100-112_b112</t>
  </si>
  <si>
    <t>img-624-001</t>
  </si>
  <si>
    <t>img-624-001-001</t>
  </si>
  <si>
    <t>img-624-001-002</t>
  </si>
  <si>
    <t>img-624-001-003</t>
  </si>
  <si>
    <t>img-624-002</t>
  </si>
  <si>
    <t>img-624-002-001</t>
  </si>
  <si>
    <t>img-624-002-002</t>
  </si>
  <si>
    <t>img-624-002-003</t>
  </si>
  <si>
    <t>img-624-003</t>
  </si>
  <si>
    <t>img-624-003-001</t>
  </si>
  <si>
    <t>img-624-003-002</t>
  </si>
  <si>
    <t>img-624-003-003</t>
  </si>
  <si>
    <t>img-624-004</t>
  </si>
  <si>
    <t>img-624-004-001</t>
  </si>
  <si>
    <t>img-624-004-002</t>
  </si>
  <si>
    <t>img-624-004-003</t>
  </si>
  <si>
    <t>img-624-004-004</t>
  </si>
  <si>
    <t>Gisela,Bohmann;Conny,Hege;Eva_Maria,Otte;Annette,Jacob;Karin,Jerosch</t>
  </si>
  <si>
    <t>Beschichtungs-/Entwicklungsfehler (linker Bildrand); linker Bildrand abgeschnitten</t>
  </si>
  <si>
    <t>heller Fleck/ Abdruck (Mitte/Mitte); dunkle Flecken (unterer Filmrand)</t>
  </si>
  <si>
    <t>dunkle Flecken (oberer und unterer Filmrand); rechter Bildrand schief abgeschnitten</t>
  </si>
  <si>
    <t>dunkle Flecken (unterer und oberer Filmrand); rechter Bildrand schief abgeschnitten</t>
  </si>
  <si>
    <t>Handschriftlich: 113-125</t>
  </si>
  <si>
    <t>img-625</t>
  </si>
  <si>
    <t>113-125_b113_b114_b115</t>
  </si>
  <si>
    <t>113-125_b113</t>
  </si>
  <si>
    <t>113-125_b114</t>
  </si>
  <si>
    <t>113-125_b115</t>
  </si>
  <si>
    <t>113-125_b116_b117_b118</t>
  </si>
  <si>
    <t>113-125_b116</t>
  </si>
  <si>
    <t>113-125_b117</t>
  </si>
  <si>
    <t>113-125_b118</t>
  </si>
  <si>
    <t>113-125_b119_b120_b121</t>
  </si>
  <si>
    <t>113-125_b119</t>
  </si>
  <si>
    <t>113-125_b120</t>
  </si>
  <si>
    <t>113-125_b121</t>
  </si>
  <si>
    <t>113-125_b122_b123_b124_b125</t>
  </si>
  <si>
    <t>113-125_b122</t>
  </si>
  <si>
    <t>113-125_b123</t>
  </si>
  <si>
    <t>113-125_b124</t>
  </si>
  <si>
    <t>113-125_b125</t>
  </si>
  <si>
    <t>img-625-001</t>
  </si>
  <si>
    <t>img-625-001-001</t>
  </si>
  <si>
    <t>img-625-001-002</t>
  </si>
  <si>
    <t>img-625-001-003</t>
  </si>
  <si>
    <t>img-625-002</t>
  </si>
  <si>
    <t>img-625-002-001</t>
  </si>
  <si>
    <t>img-625-002-002</t>
  </si>
  <si>
    <t>img-625-002-003</t>
  </si>
  <si>
    <t>img-625-003</t>
  </si>
  <si>
    <t>img-625-003-001</t>
  </si>
  <si>
    <t>img-625-003-002</t>
  </si>
  <si>
    <t>img-625-003-003</t>
  </si>
  <si>
    <t>img-625-004</t>
  </si>
  <si>
    <t>img-625-004-001</t>
  </si>
  <si>
    <t>img-625-004-002</t>
  </si>
  <si>
    <t>img-625-004-003</t>
  </si>
  <si>
    <t>img-625-004-004</t>
  </si>
  <si>
    <t>Guenter,Richter;Bernd,Hahnke;Eva_Maria,Otte;Joachim,Kaps;Gerolf,Ristau;Karin,Jerosch;Burkhart,Seidemann</t>
  </si>
  <si>
    <t>Bernd,Hahnke;Guenter,Richter;Conny,Hege;Gisela,Bohmann;Eva_Maria,Otte;Joachim,Kaps</t>
  </si>
  <si>
    <t>Joachim,Kaps;Burkhart,Seidemann;Karin,Jerosch;Gerolf,Ristau</t>
  </si>
  <si>
    <t>Joachim,Kaps;Burkhart,Seidemann;Karin,Jerosch;Gerolf,Ristau;Peter,Baumgart</t>
  </si>
  <si>
    <t>Guenter,Richter;Bernd,Hahnke;Eva_Maria,Otte;Gerolf,Ristau;Burkhart,Seidemann;Conny,Hege</t>
  </si>
  <si>
    <t>Guenter,Richter;Bernd,Hahnke;Eva_Maria,Otte;Gerolf,Ristau;Burkhart,Seidemann;Conny,Hege;Joachim,Kaps</t>
  </si>
  <si>
    <t>Guenter,Richter;Bernd,Hahnke;Eva_Maria,Otte;Burkhart,Seidemann;Conny,Hege</t>
  </si>
  <si>
    <t>Guenter,Richter;Bernd,Hahnke;Gerolf,Ristau;Burkhart,Seidemann;Conny,Hege</t>
  </si>
  <si>
    <t>Guenter,Richter;Bernd,Hahnke;Eva_Maria,Otte;Joachim,Kaps;Gerolf,Ristau;Karin,Jerosch;Burkhart,Seidemann;Conny,Hege;Peter,Baumgart</t>
  </si>
  <si>
    <t>Joachim,Kaps;Gerolf,Ristau;Bernd,Hahnke;Burkhart,Seidemann;Eva_Maria,Otte</t>
  </si>
  <si>
    <t>linker Bildrand abgeschnitten; dunkle Schlieren (oberer und unterer Filmrand)</t>
  </si>
  <si>
    <t>dunkle und helle Verfärbungen (oberer und unterer Filmrand)</t>
  </si>
  <si>
    <t>lila Streifen (waagrecht, oberer Bildteil); rechter Bildrand abgeschnitten</t>
  </si>
  <si>
    <t>Handschriftlich: 126-140</t>
  </si>
  <si>
    <t>img-626</t>
  </si>
  <si>
    <t>126-140_b126_b127_b128</t>
  </si>
  <si>
    <t>126-140_b126</t>
  </si>
  <si>
    <t>126-140_b127</t>
  </si>
  <si>
    <t>126-140_b128</t>
  </si>
  <si>
    <t>126-140_b129_b130_b131</t>
  </si>
  <si>
    <t>126-140_b129</t>
  </si>
  <si>
    <t>126-140_b130</t>
  </si>
  <si>
    <t>126-140_b131</t>
  </si>
  <si>
    <t>126-140_b132_b133_b134</t>
  </si>
  <si>
    <t>126-140_b132</t>
  </si>
  <si>
    <t>126-140_b133</t>
  </si>
  <si>
    <t>126-140_b134</t>
  </si>
  <si>
    <t>126-140_b135_b136_b137_b140</t>
  </si>
  <si>
    <t>126-140_b135</t>
  </si>
  <si>
    <t>126-140_b136</t>
  </si>
  <si>
    <t>126-140_b137</t>
  </si>
  <si>
    <t>126-140_b138</t>
  </si>
  <si>
    <t>img-626-001</t>
  </si>
  <si>
    <t>img-626-001-001</t>
  </si>
  <si>
    <t>img-626-001-002</t>
  </si>
  <si>
    <t>img-626-001-003</t>
  </si>
  <si>
    <t>img-626-002</t>
  </si>
  <si>
    <t>img-626-002-001</t>
  </si>
  <si>
    <t>img-626-002-002</t>
  </si>
  <si>
    <t>img-626-002-003</t>
  </si>
  <si>
    <t>img-626-003</t>
  </si>
  <si>
    <t>img-626-003-001</t>
  </si>
  <si>
    <t>img-626-003-002</t>
  </si>
  <si>
    <t>img-626-003-003</t>
  </si>
  <si>
    <t>img-626-004</t>
  </si>
  <si>
    <t>img-626-004-001</t>
  </si>
  <si>
    <t>img-626-004-002</t>
  </si>
  <si>
    <t>img-626-004-003</t>
  </si>
  <si>
    <t>img-626-004-004</t>
  </si>
  <si>
    <t>Joachim,Kaps;Burkhart,Seidemann;Eva_Maria,Otte;Guenter,Richter;Conny,Hege;Hans_Otto,Reintsch;Peter,Baumgart</t>
  </si>
  <si>
    <t>Volkmar,Otte;Burkhart,Seidemann;Eva_Maria,Otte;Hans_Otto,Reintsch;Conny,Hege;Gisela,Bohmann</t>
  </si>
  <si>
    <t>Volkmar,Otte;Burkhart,Seidemann;Eva_Maria,Otte;Hans_Otto,Reintsch;Conny,Hege;Gisela,Bohmann;Annette,Jacob</t>
  </si>
  <si>
    <t>Volkmar,Otte;Hans_Otto,Reintsch;Gerolf,Ristau;Karin,Jerosch;Gisela,Bohmann</t>
  </si>
  <si>
    <t>Volkmar,Otte;Conny,Hege;Gisela,Bohmann</t>
  </si>
  <si>
    <t>Volkmar,Otte;Conny,Hege;Joachim,Kaps;Peter,Baumgart</t>
  </si>
  <si>
    <t>Volkmar,Otte;Conny,Hege;Joachim,Kaps;Peter,Baumgart;Annette,Jacob</t>
  </si>
  <si>
    <t>linker Bildrand abgeschnitten; dunkle Schlieren (unterer Bildrand)</t>
  </si>
  <si>
    <t>dunkle Flecken (oberer und unterer Filmrand); linker Bildrand abgeschnitten</t>
  </si>
  <si>
    <t>dunkle Flecken im Bild</t>
  </si>
  <si>
    <t>Handschriftlich: 140-153</t>
  </si>
  <si>
    <t>img-627</t>
  </si>
  <si>
    <t>140-153_b141_b142_b143</t>
  </si>
  <si>
    <t>140-153_b141</t>
  </si>
  <si>
    <t>140-153_b142</t>
  </si>
  <si>
    <t>140-153_b143</t>
  </si>
  <si>
    <t>140-153_b144_b145_b146</t>
  </si>
  <si>
    <t>140-153_b144</t>
  </si>
  <si>
    <t>140-153_b145</t>
  </si>
  <si>
    <t>140-153_b146</t>
  </si>
  <si>
    <t>140-153_b147_b148_b149</t>
  </si>
  <si>
    <t>140-153_b147</t>
  </si>
  <si>
    <t>140-153_b148</t>
  </si>
  <si>
    <t>140-153_b149</t>
  </si>
  <si>
    <t>140-153_b150_b151_b152_b153</t>
  </si>
  <si>
    <t>140-153_b150</t>
  </si>
  <si>
    <t>140-153_b151</t>
  </si>
  <si>
    <t>140-153_b152</t>
  </si>
  <si>
    <t>140-153_b153</t>
  </si>
  <si>
    <t>img-627-001</t>
  </si>
  <si>
    <t>img-627-001-001</t>
  </si>
  <si>
    <t>img-627-001-002</t>
  </si>
  <si>
    <t>img-627-001-003</t>
  </si>
  <si>
    <t>img-627-002</t>
  </si>
  <si>
    <t>img-627-002-001</t>
  </si>
  <si>
    <t>img-627-002-002</t>
  </si>
  <si>
    <t>img-627-002-003</t>
  </si>
  <si>
    <t>img-627-003</t>
  </si>
  <si>
    <t>img-627-003-001</t>
  </si>
  <si>
    <t>img-627-003-002</t>
  </si>
  <si>
    <t>img-627-003-003</t>
  </si>
  <si>
    <t>img-627-004</t>
  </si>
  <si>
    <t>img-627-004-001</t>
  </si>
  <si>
    <t>img-627-004-002</t>
  </si>
  <si>
    <t>img-627-004-003</t>
  </si>
  <si>
    <t>img-627-004-004</t>
  </si>
  <si>
    <t>linker Bildrand abgeschnitten; dunkle Schlieren (unterer Bildrand); dunkle Flecken/Beschichtungsschaden (linker Bildrand); gelbliche Verfärbung</t>
  </si>
  <si>
    <t>gelbliche Verfärbung</t>
  </si>
  <si>
    <t>heller Fleck/Abdruck/Beschichtungsschaden (Mitte rechts)</t>
  </si>
  <si>
    <t>kleine helle Flecken/Kratzer/Staub im Bild</t>
  </si>
  <si>
    <t>Handschriftlich: 154-165</t>
  </si>
  <si>
    <t>img-628</t>
  </si>
  <si>
    <t>154-165_b154_b155_b156</t>
  </si>
  <si>
    <t>154-165_b154</t>
  </si>
  <si>
    <t>154-165_b155</t>
  </si>
  <si>
    <t>154-165_b156</t>
  </si>
  <si>
    <t>154-165_b157_b158_b159</t>
  </si>
  <si>
    <t>154-165_b157</t>
  </si>
  <si>
    <t>154-165_b158</t>
  </si>
  <si>
    <t>154-165_b159</t>
  </si>
  <si>
    <t>154-165_b160_b161_b162</t>
  </si>
  <si>
    <t>154-165_b160</t>
  </si>
  <si>
    <t>154-165_b161</t>
  </si>
  <si>
    <t>154-165_b162</t>
  </si>
  <si>
    <t>154-165_b163_b164_b165</t>
  </si>
  <si>
    <t>154-165_b163</t>
  </si>
  <si>
    <t>154-165_b164</t>
  </si>
  <si>
    <t>154-165_b165</t>
  </si>
  <si>
    <t>img-628-001</t>
  </si>
  <si>
    <t>img-628-001-001</t>
  </si>
  <si>
    <t>img-628-001-002</t>
  </si>
  <si>
    <t>img-628-001-003</t>
  </si>
  <si>
    <t>img-628-002</t>
  </si>
  <si>
    <t>img-628-002-001</t>
  </si>
  <si>
    <t>img-628-002-002</t>
  </si>
  <si>
    <t>img-628-002-003</t>
  </si>
  <si>
    <t>img-628-003</t>
  </si>
  <si>
    <t>img-628-003-001</t>
  </si>
  <si>
    <t>img-628-003-002</t>
  </si>
  <si>
    <t>img-628-003-003</t>
  </si>
  <si>
    <t>img-628-004</t>
  </si>
  <si>
    <t>img-628-004-001</t>
  </si>
  <si>
    <t>img-628-004-002</t>
  </si>
  <si>
    <t>img-628-004-003</t>
  </si>
  <si>
    <t>Volkmar,Otte;Conny,Hege;Joachim,Kaps;Peter,Baumgart;Annette,Jacob;Karin,Jerosch</t>
  </si>
  <si>
    <t>Volkmar,Otte;Conny,Hege;Joachim,Kaps;Peter,Baumgart;Annette,Jacob;Karin,Jerosch;Gisela,Bohmann;Burkhart,Seidemann</t>
  </si>
  <si>
    <t>Volkmar,Otte;Conny,Hege;Annette,Jacob;Karin,Jerosch;Gisela,Bohmann;Burkhart,Seidemann;Eva_Maria,Otte</t>
  </si>
  <si>
    <t>Volkmar,Otte;Guenter,Richter;Eva_Maria,Otte</t>
  </si>
  <si>
    <t>Volkmar,Otte;Guenter,Richter;Eva_Maria,Otte;Conny,Hege</t>
  </si>
  <si>
    <t>Gisela,Bohmann;Hans_Otto,Reintsch;Karin,Jerosch;Guenter,Richter;Joachim,Kaps;Bernd,Hahnke;Gerolf,Ristau;Peter,Baumgart;Conny,Hege;Eva_Maria,Otte</t>
  </si>
  <si>
    <t>Hans_Otto,Reintsch;Karin,Jerosch;Guenter,Richter;Joachim,Kaps;Bernd,Hahnke;Gerolf,Ristau;Peter,Baumgart;Conny,Hege;Eva_Maria,Otte</t>
  </si>
  <si>
    <t>Hans_Otto,Reintsch;Karin,Jerosch;Guenter,Richter;Joachim,Kaps;Bernd,Hahnke;Gerolf,Ristau;Peter,Baumgart;Conny,Hege</t>
  </si>
  <si>
    <t>Volkmar,Otte;Gisela,Bohmann;Bernd,Hahnke;Guenter,Richter;Hans_Otto,Reintsch</t>
  </si>
  <si>
    <t>Volkmar,Otte;Gisela,Bohmann;Guenter,Richter;Hans_Otto,Reintsch</t>
  </si>
  <si>
    <t>Peter,Baumgart;Conny,Hege;Eva_Maria,Otte</t>
  </si>
  <si>
    <t>rechter Bildrand schief abgeschnitten; dunkle Schlieren (unterer Bildrand)</t>
  </si>
  <si>
    <t>Handschriftlich: 166-177</t>
  </si>
  <si>
    <t>img-629</t>
  </si>
  <si>
    <t>166-177_b166_b167_b168</t>
  </si>
  <si>
    <t>166-177_b166</t>
  </si>
  <si>
    <t>166-177_b167</t>
  </si>
  <si>
    <t>166-177_b168</t>
  </si>
  <si>
    <t>166-177_b169</t>
  </si>
  <si>
    <t>166-177_b169_b170_b171</t>
  </si>
  <si>
    <t>166-177_b170</t>
  </si>
  <si>
    <t>166-177_b171</t>
  </si>
  <si>
    <t>166-177_b172_b173_b174</t>
  </si>
  <si>
    <t>166-177_b172</t>
  </si>
  <si>
    <t>166-177_b173</t>
  </si>
  <si>
    <t>166-177_b174</t>
  </si>
  <si>
    <t>166-177_b175_b176_b177</t>
  </si>
  <si>
    <t>166-177_b175</t>
  </si>
  <si>
    <t>166-177_b176</t>
  </si>
  <si>
    <t>166-177_b177</t>
  </si>
  <si>
    <t>img-629-001</t>
  </si>
  <si>
    <t>img-629-001-001</t>
  </si>
  <si>
    <t>img-629-001-002</t>
  </si>
  <si>
    <t>img-629-001-003</t>
  </si>
  <si>
    <t>img-629-002</t>
  </si>
  <si>
    <t>img-629-002-001</t>
  </si>
  <si>
    <t>img-629-002-002</t>
  </si>
  <si>
    <t>img-629-002-003</t>
  </si>
  <si>
    <t>img-629-003</t>
  </si>
  <si>
    <t>img-629-003-001</t>
  </si>
  <si>
    <t>img-629-003-002</t>
  </si>
  <si>
    <t>img-629-003-003</t>
  </si>
  <si>
    <t>img-629-004</t>
  </si>
  <si>
    <t>img-629-004-001</t>
  </si>
  <si>
    <t>img-629-004-002</t>
  </si>
  <si>
    <t>img-629-004-003</t>
  </si>
  <si>
    <t>Hans_Otto,Reintsch;Karin,Jerosch;Guenter,Richter;Bernd,Hahnke;Gerolf,Ristau;Conny,Hege;Eva_Maria,Otte;Annette,Jacob;Burkhart,Seidemann</t>
  </si>
  <si>
    <t>Burkhart,Seidemann;Bernd,Hahnke;Guenter,Richter;Annette,Jacob</t>
  </si>
  <si>
    <t>Hans_Otto,Reintsch;Karin,Jerosch;Guenter,Richter;Bernd,Hahnke;Gerolf,Ristau;Conny,Hege;Eva_Maria,Otte;Annette,Jacob;Burkhart,Seidemann;Peter,Baumgart;Joachim,Kaps</t>
  </si>
  <si>
    <t>Hans_Otto,Reintsch;Karin,Jerosch;Guenter,Richter;Gerolf,Ristau;Conny,Hege;Eva_Maria,Otte;Annette,Jacob;Peter,Baumgart;Joachim,Kaps</t>
  </si>
  <si>
    <t>Löcher/Kratzer (oberer Filmrand links)</t>
  </si>
  <si>
    <t>helle Streifen/Knicke im Bild; grünliche Verfärbungen (oberer und unterer Filmrand)</t>
  </si>
  <si>
    <t>helle Streifen/Knicke (oberer Bildteil)</t>
  </si>
  <si>
    <t>Handschriftlich: 178-190</t>
  </si>
  <si>
    <t>img-630</t>
  </si>
  <si>
    <t>178-190_b178_b179_b180</t>
  </si>
  <si>
    <t>178-190_b178</t>
  </si>
  <si>
    <t>178-190_b179</t>
  </si>
  <si>
    <t>178-190_b180</t>
  </si>
  <si>
    <t>178-190_b181_b182_b183</t>
  </si>
  <si>
    <t>178-190_b181</t>
  </si>
  <si>
    <t>178-190_b182</t>
  </si>
  <si>
    <t>178-190_b183</t>
  </si>
  <si>
    <t>178-190_b184_b185_b186</t>
  </si>
  <si>
    <t>178-190_b184</t>
  </si>
  <si>
    <t>178-190_b185</t>
  </si>
  <si>
    <t>178-190_b186</t>
  </si>
  <si>
    <t>178-190_b187_b188_b189_b190</t>
  </si>
  <si>
    <t>178-190_b187</t>
  </si>
  <si>
    <t>178-190_b188</t>
  </si>
  <si>
    <t>178-190_b189</t>
  </si>
  <si>
    <t>178-190_b190</t>
  </si>
  <si>
    <t>img-630-001</t>
  </si>
  <si>
    <t>img-630-001-001</t>
  </si>
  <si>
    <t>img-630-001-002</t>
  </si>
  <si>
    <t>img-630-001-003</t>
  </si>
  <si>
    <t>img-630-002</t>
  </si>
  <si>
    <t>img-630-002-001</t>
  </si>
  <si>
    <t>img-630-002-002</t>
  </si>
  <si>
    <t>img-630-002-003</t>
  </si>
  <si>
    <t>img-630-003</t>
  </si>
  <si>
    <t>img-630-003-001</t>
  </si>
  <si>
    <t>img-630-003-002</t>
  </si>
  <si>
    <t>img-630-003-003</t>
  </si>
  <si>
    <t>img-630-004</t>
  </si>
  <si>
    <t>img-630-004-001</t>
  </si>
  <si>
    <t>img-630-004-002</t>
  </si>
  <si>
    <t>img-630-004-003</t>
  </si>
  <si>
    <t>img-630-004-004</t>
  </si>
  <si>
    <t>Bernd,Hahnke;Joachim,Kaps;Hans_Otto,Reintsch;Guenter,Richter;Peter,Baumgart;Burkhart,Seidemann</t>
  </si>
  <si>
    <t>Bernd,Hahnke;Hans_Otto,Reintsch;Peter,Baumgart</t>
  </si>
  <si>
    <t>Bernd,Hahnke;Hans_Otto,Reintsch;Peter,Baumgart;Joachim,Kaps;Burkhart,Seidemann</t>
  </si>
  <si>
    <t>Bernd,Hahnke;Hans_Otto,Reintsch;Burkhart,Seidemann</t>
  </si>
  <si>
    <t>gelbe und lila Streifen (waagrecht, Bildmitte); dunkle Flecken (unterer und oberer Filmrand)</t>
  </si>
  <si>
    <t>gelbe und lila Streifen (waagrecht, Bildmitte); dunkle Flecken (unterer und oberer Filmrand); dunkle Schlieren (unterer Filmrand)</t>
  </si>
  <si>
    <t>Handschriftlich: 191-202</t>
  </si>
  <si>
    <t>img-631</t>
  </si>
  <si>
    <t>191-202_b191_b192_b193</t>
  </si>
  <si>
    <t>191-202_b191</t>
  </si>
  <si>
    <t>191-202_b192</t>
  </si>
  <si>
    <t>191-202_b193</t>
  </si>
  <si>
    <t>191-202_b194_b195_b196</t>
  </si>
  <si>
    <t>191-202_b194</t>
  </si>
  <si>
    <t>191-202_b195</t>
  </si>
  <si>
    <t>191-202_b196</t>
  </si>
  <si>
    <t>191-202_b197_b198_b199</t>
  </si>
  <si>
    <t>191-202_b197</t>
  </si>
  <si>
    <t>191-202_b198</t>
  </si>
  <si>
    <t>191-202_b199</t>
  </si>
  <si>
    <t>191-202_b200_b201_b202</t>
  </si>
  <si>
    <t>191-202_b201</t>
  </si>
  <si>
    <t>191-202_b202</t>
  </si>
  <si>
    <t>191-202_b20</t>
  </si>
  <si>
    <t>img-631-001</t>
  </si>
  <si>
    <t>img-631-001-001</t>
  </si>
  <si>
    <t>img-631-001-002</t>
  </si>
  <si>
    <t>img-631-001-003</t>
  </si>
  <si>
    <t>img-631-002</t>
  </si>
  <si>
    <t>img-631-002-001</t>
  </si>
  <si>
    <t>img-631-002-002</t>
  </si>
  <si>
    <t>img-631-002-003</t>
  </si>
  <si>
    <t>img-631-003</t>
  </si>
  <si>
    <t>img-631-003-001</t>
  </si>
  <si>
    <t>img-631-003-002</t>
  </si>
  <si>
    <t>img-631-003-003</t>
  </si>
  <si>
    <t>img-631-004</t>
  </si>
  <si>
    <t>img-631-004-001</t>
  </si>
  <si>
    <t>img-631-004-002</t>
  </si>
  <si>
    <t>img-631-004-003</t>
  </si>
  <si>
    <t>Bernd,Hahnke;Burkhart,Seidemann;Peter,Baumgart;Guenter,Richter;Hans_Otto,Reintsch;Joachim,Kaps;Gisela,Bohmann;Eva_Maria,Otte;Karin,Jerosch</t>
  </si>
  <si>
    <t>Bernd,Hahnke;Burkhart,Seidemann;Peter,Baumgart;Guenter,Richter;Hans_Otto,Reintsch;Joachim,Kaps;Gisela,Bohmann;Eva_Maria,Otte;Karin,Jerosch;Annette,Jacob;Gerolf,Ristau;Conny,Hege</t>
  </si>
  <si>
    <t>Bernd,Hahnke;Burkhart,Seidemann;Peter,Baumgart;Guenter,Richter;Hans_Otto,Reintsch;Joachim,Kaps;Gisela,Bohmann;Annette,Jacob;Gerolf,Ristau</t>
  </si>
  <si>
    <t>dunkle Schlieren (unterer Bildrand); heller Streifen/Kratzer/Haar (senkrecht, linker Bildteil)</t>
  </si>
  <si>
    <t>dunkle Schlieren und Punkte (oberer und unterer Filmrand); helle Streifen/Kratzer im Bild)</t>
  </si>
  <si>
    <t>dunkle Schlieren (oberer Filmrand)</t>
  </si>
  <si>
    <t>grünliche Verfärbung (oberer Filmrand); dunkle Flecken (oberer Filmrand)</t>
  </si>
  <si>
    <t>grünliche Verfärbung (oberer Filmrand); dunkle Flecken (oberer und unterer Filmrand)</t>
  </si>
  <si>
    <t>grünliche Verfärbung (oberer Filmrand); dunkle Flecken (unterer Filmrand); dunkle Schlieren (unterer Filmrand)</t>
  </si>
  <si>
    <t>Handschriftlich: 203-212</t>
  </si>
  <si>
    <t>img-632</t>
  </si>
  <si>
    <t>203-212_b203_b204_b205</t>
  </si>
  <si>
    <t>203-212_b203</t>
  </si>
  <si>
    <t>203-212_b204</t>
  </si>
  <si>
    <t>203-212_b205</t>
  </si>
  <si>
    <t>203-212_b206_b207_b208</t>
  </si>
  <si>
    <t>203-212_b206</t>
  </si>
  <si>
    <t>203-212_b207</t>
  </si>
  <si>
    <t>203-212_b208</t>
  </si>
  <si>
    <t>203-212_b209_b210_b211</t>
  </si>
  <si>
    <t>203-212_b209</t>
  </si>
  <si>
    <t>203-212_b210</t>
  </si>
  <si>
    <t>203-212_b211</t>
  </si>
  <si>
    <t>203-212_b212_f14</t>
  </si>
  <si>
    <t>203-212_b212</t>
  </si>
  <si>
    <t>203-212_f14</t>
  </si>
  <si>
    <t>img-632-001</t>
  </si>
  <si>
    <t>img-632-001-001</t>
  </si>
  <si>
    <t>img-632-001-002</t>
  </si>
  <si>
    <t>img-632-001-003</t>
  </si>
  <si>
    <t>img-632-002</t>
  </si>
  <si>
    <t>img-632-002-001</t>
  </si>
  <si>
    <t>img-632-002-002</t>
  </si>
  <si>
    <t>img-632-002-003</t>
  </si>
  <si>
    <t>img-632-003</t>
  </si>
  <si>
    <t>img-632-003-001</t>
  </si>
  <si>
    <t>img-632-003-002</t>
  </si>
  <si>
    <t>img-632-003-003</t>
  </si>
  <si>
    <t>img-632-004</t>
  </si>
  <si>
    <t>img-632-004-001</t>
  </si>
  <si>
    <t>img-632-004-002</t>
  </si>
  <si>
    <t>Burkhart,Seidemann;Gisela,Bohmann;Bernd,Hahnke;Guenter,Richter</t>
  </si>
  <si>
    <t>Burkhart,Seidemann;Gisela,Bohmann;Bernd,Hahnke;Guenter,Richter;Peter,Baumgart;Hans_Otto,Reintsch;Karin,Jerosch;Conny,Hege</t>
  </si>
  <si>
    <t>Burkhart,Seidemann;Gisela,Bohmann;Bernd,Hahnke;Guenter,Richter;Peter,Baumgart;Hans_Otto,Reintsch;Karin,Jerosch;Conny,Hege;Eva_Maria,Otte;Joachim,Kaps</t>
  </si>
  <si>
    <t>dunkle Flecken (unterer Filmrand); weißer Fleck/Beschichtungsschaden (unten  rechts)</t>
  </si>
  <si>
    <t>Handschriftlich: 213-225</t>
  </si>
  <si>
    <t>14.12.2019</t>
  </si>
  <si>
    <t>img-633</t>
  </si>
  <si>
    <t>213-225_b213_b214_b215</t>
  </si>
  <si>
    <t>213-225_b213</t>
  </si>
  <si>
    <t>213-225_b214</t>
  </si>
  <si>
    <t>213-225_b215</t>
  </si>
  <si>
    <t>213-225_b216_b217_b218</t>
  </si>
  <si>
    <t>213-225_b216</t>
  </si>
  <si>
    <t>213-225_b217</t>
  </si>
  <si>
    <t>213-225_b218</t>
  </si>
  <si>
    <t>213-225_b219_b220_b221</t>
  </si>
  <si>
    <t>213-225_b219</t>
  </si>
  <si>
    <t>213-225_b220</t>
  </si>
  <si>
    <t>213-225_b221</t>
  </si>
  <si>
    <t>213-225_b222_b223_b224_b225</t>
  </si>
  <si>
    <t>213-225_b222</t>
  </si>
  <si>
    <t>213-225_b223</t>
  </si>
  <si>
    <t>213-225_b224</t>
  </si>
  <si>
    <t>213-225_b225</t>
  </si>
  <si>
    <t>img-633-001</t>
  </si>
  <si>
    <t>img-633-001-001</t>
  </si>
  <si>
    <t>img-633-001-002</t>
  </si>
  <si>
    <t>img-633-001-003</t>
  </si>
  <si>
    <t>img-633-002</t>
  </si>
  <si>
    <t>img-633-002-001</t>
  </si>
  <si>
    <t>img-633-002-002</t>
  </si>
  <si>
    <t>img-633-002-003</t>
  </si>
  <si>
    <t>img-633-003</t>
  </si>
  <si>
    <t>img-633-003-001</t>
  </si>
  <si>
    <t>img-633-003-002</t>
  </si>
  <si>
    <t>img-633-003-003</t>
  </si>
  <si>
    <t>img-633-004</t>
  </si>
  <si>
    <t>img-633-004-001</t>
  </si>
  <si>
    <t>img-633-004-002</t>
  </si>
  <si>
    <t>img-633-004-003</t>
  </si>
  <si>
    <t>img-633-004-004</t>
  </si>
  <si>
    <t>Burkhart,Seidemann;Bernd,Hahnke;Hans_Otto,Reintsch;Karin,Jerosch;Conny,Hege;Eva_Maria,Otte;Joachim,Kaps</t>
  </si>
  <si>
    <t>Burkhart,Seidemann;Bernd,Hahnke;Peter,Baumgart;Hans_Otto,Reintsch;Karin,Jerosch;Conny,Hege;Eva_Maria,Otte;Joachim,Kaps</t>
  </si>
  <si>
    <t>Burkhart,Seidemann;Bernd,Hahnke;Peter,Baumgart;Hans_Otto,Reintsch;Karin,Jerosch;Conny,Hege;Eva_Maria,Otte;Joachim,Kaps;Gisela,Bohmann</t>
  </si>
  <si>
    <t>Burkhart,Seidemann;Bernd,Hahnke;Gerolf,Ristau</t>
  </si>
  <si>
    <t>Gisela,Bohmann;Bernd,Hahnke;Hans_Otto,Reintsch;Conny,Hege;Peter,Baumgart;Karin,Jerosch</t>
  </si>
  <si>
    <t>Bernd,Hahnke;Hans_Otto,Reintsch;Conny,Hege;Peter,Baumgart;Karin,Jerosch;Eva_Maria,Otte;Joachim,Kaps;Gerolf,Ristau</t>
  </si>
  <si>
    <t>Guenter,Richter;Bernd,Hahnke;Hans_Otto,Reintsch;Peter,Baumgart;Conny,Hege;Burkhart,Seidemann</t>
  </si>
  <si>
    <t>Guenter,Richter;Bernd,Hahnke;Hans_Otto,Reintsch;Peter,Baumgart;Conny,Hege;Annette,Jacob</t>
  </si>
  <si>
    <t>Guenter,Richter;Bernd,Hahnke;Hans_Otto,Reintsch;Peter,Baumgart;Conny,Hege;Annette,Jacob;Burkhart,Seidemann;Gisela,Bohmann</t>
  </si>
  <si>
    <t>Schlieren und Flecken/Beschichtungsfehler im Bild</t>
  </si>
  <si>
    <t>dunkle Schlieren (oberer Bildrand links)</t>
  </si>
  <si>
    <t>dunkle Schlieren (oberer Bildrand); Löcher/Beschichtungsfehler (oberer Bildteil rechts); oberer Filmrand etwas eingerissen</t>
  </si>
  <si>
    <t>dunkle Schlieren (oberer Bildrand); Löcher/Beschichtungsfehler (oberer Bildteil links und oben rechts)</t>
  </si>
  <si>
    <t>dunkle Schlieren (oberer und unterer Bildrand); Löcher/Beschichtungsfehler (oberer Bildteil Bildmitte)</t>
  </si>
  <si>
    <t>dunkle Schlieren (oberer Bildrand); Löcher/Beschichtungsfehler (oberer Bildteil rechts); oberer Filmrand etwas eingerissen; dunkle Flecken (unten links)</t>
  </si>
  <si>
    <t>dunkle Schlieren (oberer Bildrand); helle Streifen/Kratzer/Haar (oben rechts)</t>
  </si>
  <si>
    <t>dunkle Schlieren (oberer Bildrand); helle Streifen/Kratzer (Mitte rechts)</t>
  </si>
  <si>
    <t>Handschriftlich: 226-237</t>
  </si>
  <si>
    <t>img-634</t>
  </si>
  <si>
    <t>226-237_b226_b227_b228</t>
  </si>
  <si>
    <t>226-237_b226</t>
  </si>
  <si>
    <t>226-237_b227</t>
  </si>
  <si>
    <t>226-237_b228</t>
  </si>
  <si>
    <t>226-237_b229_b230_b231</t>
  </si>
  <si>
    <t>226-237_b229</t>
  </si>
  <si>
    <t>226-237_b230</t>
  </si>
  <si>
    <t>226-237_b231</t>
  </si>
  <si>
    <t>226-237_b232_b233_b234</t>
  </si>
  <si>
    <t>226-237_b232</t>
  </si>
  <si>
    <t>226-237_b233</t>
  </si>
  <si>
    <t>226-237_b234</t>
  </si>
  <si>
    <t>226-237_b235_b236_b237</t>
  </si>
  <si>
    <t>226-237_b235</t>
  </si>
  <si>
    <t>226-237_b236</t>
  </si>
  <si>
    <t>226-237_b237</t>
  </si>
  <si>
    <t>img-634-001</t>
  </si>
  <si>
    <t>img-634-001-001</t>
  </si>
  <si>
    <t>img-634-001-002</t>
  </si>
  <si>
    <t>img-634-001-003</t>
  </si>
  <si>
    <t>img-634-002</t>
  </si>
  <si>
    <t>img-634-002-001</t>
  </si>
  <si>
    <t>img-634-002-002</t>
  </si>
  <si>
    <t>img-634-002-003</t>
  </si>
  <si>
    <t>img-634-003</t>
  </si>
  <si>
    <t>img-634-003-001</t>
  </si>
  <si>
    <t>img-634-003-002</t>
  </si>
  <si>
    <t>img-634-003-003</t>
  </si>
  <si>
    <t>img-634-004</t>
  </si>
  <si>
    <t>img-634-004-001</t>
  </si>
  <si>
    <t>img-634-004-002</t>
  </si>
  <si>
    <t>img-634-004-003</t>
  </si>
  <si>
    <t>Gerolf,Ristau;Conny,Hege;Bernd,Hahnke;Eva_Maria,Otte;Peter,Baumgart;Karin,Jerosch;Guenter,Richter;Hans_Otto,Reintsch;Gisela,Bohmann</t>
  </si>
  <si>
    <t>Gerolf,Ristau;Conny,Hege;Bernd,Hahnke;Eva_Maria,Otte;Peter,Baumgart;Karin,Jerosch;Guenter,Richter;Hans_Otto,Reintsch;Gisela,Bohmann;Joachim,Kaps;Annette,Jacob</t>
  </si>
  <si>
    <t>Gerolf,Ristau;Conny,Hege;Bernd,Hahnke;Eva_Maria,Otte;Peter,Baumgart;Karin,Jerosch;Guenter,Richter;Hans_Otto,Reintsch;Gisela,Bohmann;Joachim,Kaps;Annette,Jacob;Burkhart,Seidemann</t>
  </si>
  <si>
    <t>dunkle Schlieren (unterer und oberer Filmrand); rechter Bildrand abgeschnitten</t>
  </si>
  <si>
    <t>dunkle Schlieren (unterer rechter Bildrand)</t>
  </si>
  <si>
    <t>Handschriftlich: 238-249</t>
  </si>
  <si>
    <t>img-635</t>
  </si>
  <si>
    <t>238-249_b238_b239_b240</t>
  </si>
  <si>
    <t>238-249_b238</t>
  </si>
  <si>
    <t>238-249_b239</t>
  </si>
  <si>
    <t>238-249_b240</t>
  </si>
  <si>
    <t>238-249_b241_b242_b243</t>
  </si>
  <si>
    <t>238-249_b241</t>
  </si>
  <si>
    <t>238-249_b242</t>
  </si>
  <si>
    <t>238-249_b243</t>
  </si>
  <si>
    <t>238-249_b244_b245_b246</t>
  </si>
  <si>
    <t>238-249_b244</t>
  </si>
  <si>
    <t>238-249_b245</t>
  </si>
  <si>
    <t>238-249_b246</t>
  </si>
  <si>
    <t>238-249_b247_b248_b249</t>
  </si>
  <si>
    <t>238-249_b247</t>
  </si>
  <si>
    <t>238-249_b248</t>
  </si>
  <si>
    <t>238-249_b249</t>
  </si>
  <si>
    <t>img-635-001</t>
  </si>
  <si>
    <t>img-635-001-001</t>
  </si>
  <si>
    <t>img-635-001-002</t>
  </si>
  <si>
    <t>img-635-001-003</t>
  </si>
  <si>
    <t>img-635-002</t>
  </si>
  <si>
    <t>img-635-002-001</t>
  </si>
  <si>
    <t>img-635-002-002</t>
  </si>
  <si>
    <t>img-635-002-003</t>
  </si>
  <si>
    <t>img-635-003</t>
  </si>
  <si>
    <t>img-635-003-001</t>
  </si>
  <si>
    <t>img-635-003-002</t>
  </si>
  <si>
    <t>img-635-003-003</t>
  </si>
  <si>
    <t>img-635-004</t>
  </si>
  <si>
    <t>img-635-004-001</t>
  </si>
  <si>
    <t>img-635-004-002</t>
  </si>
  <si>
    <t>img-635-004-003</t>
  </si>
  <si>
    <t>Conny,Hege;Bernd,Hahnke;Eva_Maria,Otte;Peter,Baumgart;Karin,Jerosch;Guenter,Richter;Hans_Otto,Reintsch;Gisela,Bohmann;Annette,Jacob</t>
  </si>
  <si>
    <t>Burkhart,Seidemann;Bernd,Hahnke;Guenter,Richter;Hans_Otto,Reintsch</t>
  </si>
  <si>
    <t>Burkhart,Seidemann;Bernd,Hahnke;Guenter,Richter;Hans_Otto,Reintsch;Peter,Baumgart;Joachim,Kaps</t>
  </si>
  <si>
    <t>weiße Flecken/Kratzer im Bild</t>
  </si>
  <si>
    <t>dunkle Flecken im Bild; weißer Fleck/Kratzer im Bild</t>
  </si>
  <si>
    <t xml:space="preserve">oberer Filmrand etwas eingerissen </t>
  </si>
  <si>
    <t>Handschriftlich: 250-261</t>
  </si>
  <si>
    <t>img-636</t>
  </si>
  <si>
    <t>250-261_b250_b251_b252</t>
  </si>
  <si>
    <t>250-261_b250</t>
  </si>
  <si>
    <t>250-261_b251</t>
  </si>
  <si>
    <t>250-261_b252</t>
  </si>
  <si>
    <t>250-261_b253_b254_b255</t>
  </si>
  <si>
    <t>250-261_b253</t>
  </si>
  <si>
    <t>250-261_b254</t>
  </si>
  <si>
    <t>250-261_b255</t>
  </si>
  <si>
    <t>250-261_b256_b257_b258</t>
  </si>
  <si>
    <t>250-261_b256</t>
  </si>
  <si>
    <t>250-261_b257</t>
  </si>
  <si>
    <t>250-261_b258</t>
  </si>
  <si>
    <t>250-261_b259_b260_b261</t>
  </si>
  <si>
    <t>250-261_b259</t>
  </si>
  <si>
    <t>250-261_b260</t>
  </si>
  <si>
    <t>250-261_b261</t>
  </si>
  <si>
    <t>img-636-001</t>
  </si>
  <si>
    <t>img-636-001-001</t>
  </si>
  <si>
    <t>img-636-001-002</t>
  </si>
  <si>
    <t>img-636-001-003</t>
  </si>
  <si>
    <t>img-636-002</t>
  </si>
  <si>
    <t>img-636-002-001</t>
  </si>
  <si>
    <t>img-636-002-002</t>
  </si>
  <si>
    <t>img-636-002-003</t>
  </si>
  <si>
    <t>img-636-003</t>
  </si>
  <si>
    <t>img-636-003-001</t>
  </si>
  <si>
    <t>img-636-003-002</t>
  </si>
  <si>
    <t>img-636-003-003</t>
  </si>
  <si>
    <t>img-636-004</t>
  </si>
  <si>
    <t>img-636-004-001</t>
  </si>
  <si>
    <t>img-636-004-002</t>
  </si>
  <si>
    <t>img-636-004-003</t>
  </si>
  <si>
    <t>Überblendung rechts von img-636-001-001 zu img-636-001-002</t>
  </si>
  <si>
    <t>Überblendung rechts und links von img-636-001-002 zu img-636-001-001 und zu img-636-001-003</t>
  </si>
  <si>
    <t>Überblendung links von img-636-001-003 zu img-636-001-002 und rechts</t>
  </si>
  <si>
    <t>Überblendungen links und rechts zu img-636-002-002</t>
  </si>
  <si>
    <t>Überblendungen links zu img-636-002-001 und rechts zu img-636-002-003</t>
  </si>
  <si>
    <t>Überblendung links zu img-636-002-002</t>
  </si>
  <si>
    <t>helle Flecken/Kratzer/Staub im Bild; dunkle Flecken (oberer Filmrand)</t>
  </si>
  <si>
    <t>linker Bildrand abgeschnitten; dunkler Fleck (unterer Filmand)</t>
  </si>
  <si>
    <t>dunkle Flecken (oberer und unterer Film- und bildrand); dunkle Schlieren (unterer Filrmand)</t>
  </si>
  <si>
    <t>Handschriftlich: 262-274</t>
  </si>
  <si>
    <t>img-637</t>
  </si>
  <si>
    <t>262-274_b262_b263_b264</t>
  </si>
  <si>
    <t>262-274_b262</t>
  </si>
  <si>
    <t>262-274_b263</t>
  </si>
  <si>
    <t>262-274_b264</t>
  </si>
  <si>
    <t>262-274_b265_b266_b267</t>
  </si>
  <si>
    <t>262-274_b265</t>
  </si>
  <si>
    <t>262-274_b266</t>
  </si>
  <si>
    <t>262-274_b267</t>
  </si>
  <si>
    <t>262-274_b268_b269_b270</t>
  </si>
  <si>
    <t>262-274_b268</t>
  </si>
  <si>
    <t>262-274_b269</t>
  </si>
  <si>
    <t>262-274_b270</t>
  </si>
  <si>
    <t>262-274_b271_b272_b273_b274</t>
  </si>
  <si>
    <t>262-274_b271</t>
  </si>
  <si>
    <t>262-274_b272</t>
  </si>
  <si>
    <t>262-274_b273</t>
  </si>
  <si>
    <t>262-274_b274</t>
  </si>
  <si>
    <t>img-637-001</t>
  </si>
  <si>
    <t>img-637-001-001</t>
  </si>
  <si>
    <t>img-637-001-002</t>
  </si>
  <si>
    <t>img-637-001-003</t>
  </si>
  <si>
    <t>img-637-002</t>
  </si>
  <si>
    <t>img-637-002-001</t>
  </si>
  <si>
    <t>img-637-002-002</t>
  </si>
  <si>
    <t>img-637-002-003</t>
  </si>
  <si>
    <t>img-637-003</t>
  </si>
  <si>
    <t>img-637-003-001</t>
  </si>
  <si>
    <t>img-637-003-002</t>
  </si>
  <si>
    <t>img-637-003-003</t>
  </si>
  <si>
    <t>img-637-004</t>
  </si>
  <si>
    <t>img-637-004-001</t>
  </si>
  <si>
    <t>img-637-004-002</t>
  </si>
  <si>
    <t>img-637-004-003</t>
  </si>
  <si>
    <t>img-637-004-004</t>
  </si>
  <si>
    <t>Burkhart,Seidemann;Bernd,Hahnke;Guenter,Richter;Hans_Otto,Reintsch;Peter,Baumgart;Joachim,Kaps;Gerolf,Ristau;Annette,Jacob</t>
  </si>
  <si>
    <t>Burkhart,Seidemann;Bernd,Hahnke;Guenter,Richter;Hans_Otto,Reintsch;Peter,Baumgart;Joachim,Kaps;Gerolf,Ristau;Annette,Jacob;Conny,Hege;Eva_Maria,Otte</t>
  </si>
  <si>
    <t>Bernd,Hahnke;Guenter,Richter;Hans_Otto,Reintsch;Peter,Baumgart;Joachim,Kaps;Gerolf,Ristau;Conny,Hege;Eva_Maria,Otte</t>
  </si>
  <si>
    <t>dunkle Schlieren (unterer Bildrand rechts)</t>
  </si>
  <si>
    <t>Gleicher Darsteller wie 052_Anfang</t>
  </si>
  <si>
    <t>Teil vom Bühnenbild, das Elemente des Kalkwerks einbezieht.</t>
  </si>
  <si>
    <t>Kathleen,Monden;Thomas,Hilscher;Sylvia,Grassel;Joerg,Juesche;Grit,Krausse;Renate,Oelschlaeger</t>
  </si>
  <si>
    <t>Eberhard Kube demonstriert eine Bewegung.</t>
  </si>
  <si>
    <t>Unbekannte Aufführung, Festival "Woche des gestischen Theaters"</t>
  </si>
  <si>
    <t>Das Pantomimentheater vom Prenzlauer Berg mit dem Theaterwagen</t>
  </si>
  <si>
    <t>Probenarbeit bei Eberhard Kube</t>
  </si>
  <si>
    <t>Berndt,Bartel</t>
  </si>
  <si>
    <t>Brigitte,Bergese;Berndt,Bartel</t>
  </si>
  <si>
    <t>Brigitte Bergese bei einem Kranich-Qigong während eines Kurses, vermutlich 1982.</t>
  </si>
  <si>
    <t>Aufführung des Pantomimentheaters vom Prenzlauer Berg mit seinem Theaterwagen</t>
  </si>
  <si>
    <t>"Viele Dinge sind in einem Ding", Pantomimentheater vom Prenzlauer Berg</t>
  </si>
  <si>
    <t>Constance,Debus;Joerg,Juesche</t>
  </si>
  <si>
    <t>txt-184</t>
  </si>
  <si>
    <t>txt-184-001</t>
  </si>
  <si>
    <t>txt-184-002</t>
  </si>
  <si>
    <t>txt-184-003</t>
  </si>
  <si>
    <t>txt-184-004</t>
  </si>
  <si>
    <t>txt-184-005</t>
  </si>
  <si>
    <t>txt-184-006</t>
  </si>
  <si>
    <t>Abendzettel, Programme, Flyer, Pantomime-Studio Jena und Harald Seime</t>
  </si>
  <si>
    <t xml:space="preserve">Zweifaltiges Programmheft mit  Druck (Scherenschnitt) </t>
  </si>
  <si>
    <t>Harald,Seime;Jean,Soubeyran</t>
  </si>
  <si>
    <t>Pantomime-Studio Jena</t>
  </si>
  <si>
    <t>Pantomime-Theater der Friedrich-Schiller-Universität Jena, manchmal unter dem Namen Pantomime Ensemble Jena geführt.</t>
  </si>
  <si>
    <t>11x24</t>
  </si>
  <si>
    <t>10x29,5</t>
  </si>
  <si>
    <t>Faltblatt, innen weiß mit Druck (Programm der "1. Internationalen Pantomimewerkstatt), außen Grafik</t>
  </si>
  <si>
    <t>EV_Internationale_Pantomime_Werkstatt_Jena_1978</t>
  </si>
  <si>
    <t>EV_Pantomime_Werkstatt_Jena_1980</t>
  </si>
  <si>
    <t>Jenaer Pantomimewerkstatt 1980</t>
  </si>
  <si>
    <t>1. Internationale Pantomimewerkstatt Jena 1978</t>
  </si>
  <si>
    <t>1978-05-17</t>
  </si>
  <si>
    <t>1980-10-02</t>
  </si>
  <si>
    <t>1980-10-05</t>
  </si>
  <si>
    <t>Mehrfarbiges Programm mit Grafik, kein Inhalt</t>
  </si>
  <si>
    <t>Rolf,Mueller</t>
  </si>
  <si>
    <t>Rolf F. Müller</t>
  </si>
  <si>
    <t>15x21</t>
  </si>
  <si>
    <t>10x20,5</t>
  </si>
  <si>
    <t>Merhseitiges Heftchen mit s/w Fotos, biografischen Angaben und Programmhinweisen.</t>
  </si>
  <si>
    <t>s/w Heft mit Programmanagben und Kontaktadresse</t>
  </si>
  <si>
    <t>9,5x20,5</t>
  </si>
  <si>
    <t>10. Jenaer Pantomimetage</t>
  </si>
  <si>
    <t>Ausführliches Programmheft mit farbigen Abbildungen</t>
  </si>
  <si>
    <t>Don_Quichotte_1-10_b5</t>
  </si>
  <si>
    <t>Begrüßungstext von Peter Baumgart. Texte zu den einzelnen Inszenierungen, Programmübersicht.</t>
  </si>
  <si>
    <t>Holger Höstge im Kostüm des "Kunstclowns" / des "Gelben Clowns". Im Hintergrund ein Vorhang aus dem Bühnenbild von "Jeder hat recht": Der Darsteller hebt beide Arme und blickt nach rechts.</t>
  </si>
  <si>
    <t>Ulrich Hoch als "Gelber Clown". Im Hintergrund ein Vorhang aus dem Bühnenbild von "Jeder hat recht".</t>
  </si>
  <si>
    <t>Helmut Hilger als "Blauer Clown". Im Hintergrund ein Vorhang aus dem Bühnenbild von "Jeder hat recht".</t>
  </si>
  <si>
    <t>Jörg Jüsche als "Betonclown" bzw. "Blauer Clown". Im Hintergrund ein Vorhang aus dem Bühnenbild von "Jeder hat recht".</t>
  </si>
  <si>
    <t>txt-185</t>
  </si>
  <si>
    <t>Reinhard,Reim;Constance,Debus;Helmut,Hilger;Holger,Hoestge;Joerg,Juesche;Ulrich,Hoch</t>
  </si>
  <si>
    <t>Eine Inszenierung des Pantomime-Ensemble vom Deutschen Theater Berlin. Die verwendeten Texte und Lieder stammen u.a. aus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</si>
  <si>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"Eine Gruppe normaler, allerorts und alltäglich anzutreffender zeitgenossen wird während eines Umzuges von einem Gewitter überrascht, das sich zu einer Sintflut steigert und sie in eine absurd anmutende Situation bringt, inder sie sich wie unter einem Alptraum bewähren müssen. In der grotesken Überhöhung des Spiels erinnert diese Inszenierung an frühe Stummfilme, an die Slapstick-Technik."</t>
  </si>
  <si>
    <t>Farbe</t>
  </si>
  <si>
    <t>Region</t>
  </si>
  <si>
    <t>SECAM</t>
  </si>
  <si>
    <t>Fabre</t>
  </si>
  <si>
    <t>Aufführung und Proben "Viele Dinge sind in einem Ding" im Kulturhaus Prater Berlin</t>
  </si>
  <si>
    <t>Proben "Viele Dinge sind in einem Ding", Freiluft</t>
  </si>
  <si>
    <t>Proben "Viele Dinge sind in einem Ding"</t>
  </si>
  <si>
    <t>"Viele Dinge sind in einem Ding" ("Die Horatier und die Kuriatier"), Freiluft</t>
  </si>
  <si>
    <t xml:space="preserve">Aufführung von "Viele Dinge sind in einem Ding" in einer Wohnsiedlung. </t>
  </si>
  <si>
    <t>Wohnerprogramm, Bühnenbild</t>
  </si>
  <si>
    <t>Drei Vorhänge mit Aufschriften, vermutlich als Bühnenbild für das Programm "Wir Wohner III".</t>
  </si>
  <si>
    <t>Aufzeichnung von "Café Fatal" und "Röteln im Plänterwald", Pantomime-Ensemble des Deutschen Theaters</t>
  </si>
  <si>
    <t>Andreas,Kuehnel</t>
  </si>
  <si>
    <t>Andreas Kühnel</t>
  </si>
  <si>
    <t>Plakat mit jew. Drei Fotos von sechs Darsteller*innen der Produktion "Jeder hat Recht": Porträt ohne Maske, Porträt mit Maske, Ganzfigur mit Maske und Kostüm (bei Spiel), Bildunterschriften mit Namen und Zeit der Zugehörigkeit zum Ensemble ( Reinhard Reim, Jörg Jüsche, Helmut Hilger, Constance Debus, Holger Höstge, Ulrich Hoch), Positive unter Projektsignatur img-044.</t>
  </si>
  <si>
    <t>Silvia Grassel</t>
  </si>
  <si>
    <t>Silvia</t>
  </si>
  <si>
    <t>Andreas,Kuehnel;Grit,Krausse;Matthias,Hille;Wolfgang,Gross;Karl_Michael,Kulow;Holger,Hoestge;Reinhard,Reim;Helmut,Hilger;Constance,Debus;Sylvia,Grassel</t>
  </si>
  <si>
    <t>Karin,Herzberg</t>
  </si>
  <si>
    <t>Lucie,Kuehnel</t>
  </si>
  <si>
    <t>Karin,Herzberg;Lucie,Kuehnel</t>
  </si>
  <si>
    <t>Andreas,Kuehnel;Grit,Krausse;Matthias,Hille;Wolfgang,Gross;Karl_Michael,Kulow;Holger,Hoestge;Reinhard,Reim;Helmut,Hilger;Constance,Debus;Sylvia,Grassel;Joerg,Juesche</t>
  </si>
  <si>
    <t>Hartmut,Behrsing</t>
  </si>
  <si>
    <t>Detlef,Bannier</t>
  </si>
  <si>
    <t>Horst,Wuerzebesser</t>
  </si>
  <si>
    <t>Horst Würzebesser</t>
  </si>
  <si>
    <t>Hartmut,Behrsing;Hermann,Naehring;Horst,Wuerzebesser</t>
  </si>
  <si>
    <t>Beitrag des RIAS TV zur Kündigung des Pantomime-Ensemble des Deutschen Theaters. Mit Szenen aus der Hauptprobe von "Happy End Station" und einem Studiogespräch mit Peter Baumgart und Burkhart Seidemann. Die Aufnahme ist unvollständig.</t>
  </si>
  <si>
    <t>Zum 200. Todesjahr Mozarts, Fernsehbeitrag (DFF)</t>
  </si>
  <si>
    <t>Zum Ende des Pantomime-Ensemble vom Deutschen Theater, Fernsehbeitrag (RIAS TV)</t>
  </si>
  <si>
    <t>Hugues Ollenstein</t>
  </si>
  <si>
    <t>Hugues,Ollenstein</t>
  </si>
  <si>
    <t>Hugues,Ollenstein;Thomas,Hilscher</t>
  </si>
  <si>
    <t>Renate,Oelschlaeger;Thomas,Hilscher;Joerg,Juesche;Kathleen,Monden;Hugues,Ollenstein;Sylvia,Grassel</t>
  </si>
  <si>
    <t>Joerg,Juesche;Hugues,Ollenstein;Grit,Krausse;Karl_Michael,Kulow</t>
  </si>
  <si>
    <t>Sylvia,Grassel;Thomas,Hilscher;Joerg,Juesche;Kathleen,Monden;Hugues,Ollenstein</t>
  </si>
  <si>
    <t>Videoaufzeichnung von "Striptease"</t>
  </si>
  <si>
    <t>EV_Striptease</t>
  </si>
  <si>
    <t>Reinhard,Reim;Andreas,Kuehnel</t>
  </si>
  <si>
    <t>1981-09-05</t>
  </si>
  <si>
    <t>1980-09-05</t>
  </si>
  <si>
    <t>Fernando,Gaillardo;Fernando,Gallardo</t>
  </si>
  <si>
    <t>7 Schwaben und "und alle haben ein gesicht" PTPB Verbindung ändern. Das eine ist Teil vom andern….</t>
  </si>
  <si>
    <t>Aufzeichnung einer Aufführung im Theater Café Schalotte. Zu Beginn wir der Abendzettel eingeblendet. Die Aufnahme ist geschnitten.</t>
  </si>
  <si>
    <t>1992-02-06</t>
  </si>
  <si>
    <t xml:space="preserve"> VGL 047</t>
  </si>
  <si>
    <t>Karl_Michael,Kulow;Andreas,Kuehnel</t>
  </si>
  <si>
    <t>Théâtres du Geste. Photos de Jean Pierre Gapihan, Galerie am Prater</t>
  </si>
  <si>
    <t>Théâtres du Geste. Photos de Jean Pierre Gapihan</t>
  </si>
  <si>
    <t>Für das DDR Fernsehen wurde eine Filmversion der Produktion "Viele Dinge sind in einem Ding" (Nach Brechts "Die Horatier und die Kuriatier. Ein Lehrstück", 1938) unter dem Titel "Die Horatier und die Kuriatier"  angefertigt. 
Eberhard Kube - Gründer und langjähriger künstlerischer Leiter des Theaters - verwendete für die Realisierung der Brechtschen Vorlage die chinesische Bewegungsform des Tai Chi. 
Von der Berliner Dozentin Brigitte Bergese mit Tai Chi angeregt und ausgebildet, entwickelte Kube mit seinem Ensemble eine Verbindung der Vorlage Brechts mit der von diesem so geschätzten chinesischen Theater- und Lebenskunst.
Die Inszenierung wurde von Kube für Theateräume sowie öffentliche Plätze entwickelt, der Film (TV-Regie: Margot Thyret) entstand im Kalkwerk Rüdersdorf bei Berlin.</t>
  </si>
  <si>
    <t>Produktionsdatum</t>
  </si>
  <si>
    <t>Gisela Brandt</t>
  </si>
  <si>
    <t>1984/85</t>
  </si>
  <si>
    <t>Theater in Bewegung. Internationale Tage der Pantomime 1988</t>
  </si>
  <si>
    <t>Artikel aus unbekannter Zeitung (nur eine Seite) über Pantomimenfestival im Prenzlauer Berg - Beschwerde über zu wenig Interesse der Bezirksverwaltung, Lobrede auf die Pantomime, Forderung nach mehr Unterstützung, z. B. durch Gründung einer "berufsmäßigen DDR-Pantomimentruppe".</t>
  </si>
  <si>
    <t>An Charlotte</t>
  </si>
  <si>
    <t>Bitte Premierenbesetzung aus Programmheften mit den Avs vergleichen (PEDT) und ggf. Darstellerinen in der Videotabelle ergänzen, damit nicht der Eidnruck entsteht (wie jetzt bei meinen Listen für die Veranstaltung, dass premierenbesetzung identisch ist mit Video.</t>
  </si>
  <si>
    <t>Eine Aufführung während des Festivals "Woche des Gestischen Theaters". Auf der Bühne stehen fünf zylinderförmige Röhren, die beginnen, sich über die Bühne zu bewegen. Ihnen entsteigen nach und nach beinahe nackte Darsteller*innen mit abgeklebten oder rasierten Haaren. Die Aufnahme zeigt die gesamte Aufführung mit Schlussapplaus.</t>
  </si>
  <si>
    <t>Solopantomime einer Darstellerin, die verschiedene Rollen spielt.</t>
  </si>
  <si>
    <t>Ein Bewegungstheaterstück für acht Spieler*innen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 Vermutlich handeltes sich um Edgar Varèses "Amériques".</t>
  </si>
  <si>
    <t>Solo ohne Text des Clown Smol, mit Musik.</t>
  </si>
  <si>
    <t>Aufzeichnung von einem Programm des Clown Smol</t>
  </si>
  <si>
    <r>
      <t xml:space="preserve">„Die Horatier und die Kuriatier“ - Ein Lehrstück von Bertolt Brecht. Für das DDR-Fernsehen wurde die Produktion "Viele Dinge sind in einem Ding" im Kalkwerk Rüdersdorf inszeniert. Aus dem Off sind Textpassagen über die mimischen Szenen gelegt, Musik ist eingespielt.
Eberhard Kube - Gründer und langjähriger künstlerischer Leiter des </t>
    </r>
    <r>
      <rPr>
        <i/>
        <sz val="10"/>
        <color rgb="FF000000"/>
        <rFont val="Arial"/>
        <family val="2"/>
      </rPr>
      <t>Pantomimentheater vom Prenzlauer Berg</t>
    </r>
    <r>
      <rPr>
        <sz val="10"/>
        <color rgb="FF000000"/>
        <rFont val="Arial"/>
        <family val="2"/>
      </rPr>
      <t xml:space="preserve"> - verwendete für die Realisierung der Brechtschen Vorlage die chinesische Bewegungsform des Tai-Chi. 
Von der Berliner Dozentin Brigitte Bergese mit Tai-Chi angeregt und ausgebildet, entwickelte Kube mit seinem Ensemble eine Verbindung der Vorlage Brechts mit der von diesem so geschätzten chinesischen Theater- und Lebenskunst.
Die Inszenierung wurde von Kube für Theaterräume sowie öffentliche Plätze entwickelt.</t>
    </r>
  </si>
  <si>
    <r>
      <t xml:space="preserve">Ein genreübergreifendes Stück mit Menschen in Klettanzügen; </t>
    </r>
    <r>
      <rPr>
        <i/>
        <sz val="10"/>
        <color rgb="FF000000"/>
        <rFont val="Arial"/>
        <family val="2"/>
      </rPr>
      <t>mime corporel</t>
    </r>
    <r>
      <rPr>
        <sz val="10"/>
        <color rgb="FF000000"/>
        <rFont val="Arial"/>
        <family val="2"/>
      </rPr>
      <t xml:space="preserve">, Slapstick, Performance, Comedy, Bildertheater... 
Eine frühe Inszenierung von Christian Mattis in der Originalbesetzung.
</t>
    </r>
  </si>
  <si>
    <t>Vortrag mit einigen körperlichen Demonstrationen und lustigen Anekdoten von Jacques Lecoq auf Französisch, mit konsekutiver deutscher Übersetzung.</t>
  </si>
  <si>
    <r>
      <t xml:space="preserve">Fernseh-Dokumentation und Arbeitsdemonstration von Corinne Soum, ehemalige Assistentin von Etinne Decroux, und Ulrike Koennecke, Schülerin an der </t>
    </r>
    <r>
      <rPr>
        <i/>
        <sz val="10"/>
        <color rgb="FF000000"/>
        <rFont val="Arial1"/>
      </rPr>
      <t>Ecole de mime dramatique de Paris</t>
    </r>
    <r>
      <rPr>
        <sz val="10"/>
        <color rgb="FF000000"/>
        <rFont val="Arial1"/>
      </rPr>
      <t>. Demonstriert und erläutert werden Bewegungsabläufe und deren Hintergrund. Zusätzlich eine kurze Biografie von Decroux. Finanziert durch die "Förderung des wissenschaftlichen Nachwuchses".</t>
    </r>
  </si>
  <si>
    <t>Ein Abend mit Stilpantomimen von und mit Eberhard Kube. Erster Teil der Aufzeichnung, zu sehen sind folgende Szenen: Der Gaukler, Der Angler, "trouve une corde", Der Anstreicher, Im Restaurant, Der Fährmann, Auf dem Rummelplatz, Der Verkehrspolizist.</t>
  </si>
  <si>
    <t>Zweiter Teil einer Aufzeichnung eines Stilpantomimenprogramms von Eberhard Kube. Zu sehen ist u. a. folgende Szene: Die Gemäldegalerie. Die Aufnahme zeigt den Schlussapplaus und wie die Zuschauer*innen den Raum verlassen.</t>
  </si>
  <si>
    <t>Lutz,Burckhardt</t>
  </si>
  <si>
    <t>Das Band zeigt eine gesamte Aufführung, mit Auftritt der Darsteller durch den Zuschauerraum und Schlussapplaus.</t>
  </si>
  <si>
    <t>Aufzeichnung von der "Woche des Gestischen Theaters 1987".</t>
  </si>
  <si>
    <t>Die Aufnahme zeigt vermutlich annähernd eine ganze Aufführung bei der "Woche des Gestischen Theaters", der Anfang scheint etwas abrupt.</t>
  </si>
  <si>
    <t xml:space="preserve">Edierte Aufnahme mit Titeln. </t>
  </si>
  <si>
    <r>
      <t xml:space="preserve">Der Film zeigt Eberhard Kube und die Kindergruppe des </t>
    </r>
    <r>
      <rPr>
        <i/>
        <sz val="10"/>
        <color rgb="FF000000"/>
        <rFont val="Arial"/>
        <family val="2"/>
      </rPr>
      <t>Pantomimentheater vom Prenzlauer Berg</t>
    </r>
    <r>
      <rPr>
        <sz val="10"/>
        <color rgb="FF000000"/>
        <rFont val="Arial"/>
        <family val="2"/>
      </rPr>
      <t xml:space="preserve"> zunächst bei Übungen im Studio, danach bei Beobachtungen auf der Straße und bei der Imitation von Tieren. Zum Schluss gibt es eine Zirkusvorstellung. Der Film gibt einen kleinen Einblick in die vielfältige Arbeit des </t>
    </r>
    <r>
      <rPr>
        <i/>
        <sz val="10"/>
        <color rgb="FF000000"/>
        <rFont val="Arial"/>
        <family val="2"/>
      </rPr>
      <t>Pantomimentheater vom Prenzlauer Berg</t>
    </r>
    <r>
      <rPr>
        <sz val="10"/>
        <color rgb="FF000000"/>
        <rFont val="Arial"/>
        <family val="2"/>
      </rPr>
      <t>.</t>
    </r>
  </si>
  <si>
    <t>Demonstration eines chinesischen Tai-Chi Meisters im Studio des Pantomimentheater vom Prenzlauer Berg. Zeitzeugen erinnern sich daran, dass es sich bei ihm um den Meister von Brigitte Bergese handeln könnte (Quelle: Reinhard Reim, Michael Kulow). Seine Bewegungen sind auffällig langsam.</t>
  </si>
  <si>
    <t>Aufzeichnung einer Tai-Chi Demonstration</t>
  </si>
  <si>
    <r>
      <t xml:space="preserve">Unbekannte Produktion mit grostesken Kostümen auf einer leeren Bühne. Die Aufführung ist weitgehend nonverbal, teilweise wird klassische Musik gespielt. Mindestens drei Schauspieler*innen treten auf. Das Publikum lacht laut, es scheint eine Menge Kinder anwesend zu sein. Aufnahme mit einer Kamera. Vermutlich handelt es sich um eine Produktion der Gruppe </t>
    </r>
    <r>
      <rPr>
        <i/>
        <sz val="10"/>
        <color rgb="FF000000"/>
        <rFont val="Arial"/>
        <family val="2"/>
      </rPr>
      <t>Mimobile</t>
    </r>
    <r>
      <rPr>
        <sz val="10"/>
        <color rgb="FF000000"/>
        <rFont val="Arial"/>
        <family val="2"/>
      </rPr>
      <t>.</t>
    </r>
  </si>
  <si>
    <t>Sechs bis sieben Darsteller*innen bewegen sich in der Mitte einer Studiobühne, sie scheinen einen szenischen Ablauf zu proben oder zu improvisieren. Am linken Rand sind Füße anderer Personen erkennbar, die auf dem Boden sitzen, zu sehen. Es handelt sich vermutlich um eine Workshoppräsentation. Gegen Ende der Aufnahme beginnen die Darsteller*innen zu summen und stärker stimmlich zu arbeiten. Es wird wenig gesprochen - sowohl Text (aus dem Off, vielleicht vom Band oder als Regieanweisung) als auch Kommentare.</t>
  </si>
  <si>
    <t>Aufnahme eines Soloabends von Eberhard Kube. Gezeigt werden kurze, vor allem humorvolle Nummern, z. B. "Der Verkehrspolizist". Die Nummern werden mit unterschiedlicher Hintergrundmusik oder Geräuschspur gespielt. Kube trägt eine weiße Katzhose und ein schwarzweiß gestreiftes Langarmshirt. Sein Gesicht ist weiß geschminkt Aufnahme mit einer Kamera. Die Aufnahme zeigt den Schlussapplaus.</t>
  </si>
  <si>
    <t>Fernsehbeitrag über den Pantomimen Eberhard Kube und die Arbeit des Pantomimentheater vom Prenzlauer Berg. Fokus des Beitrags liegt auf der Kritik der widrigen Arbeitsbedingungen in der DDR, aber auch die schwierige Finanzierung seiner Arbeit nach 1990.</t>
  </si>
  <si>
    <r>
      <t xml:space="preserve">Aufnahme einer Aufführung der Produktion des </t>
    </r>
    <r>
      <rPr>
        <i/>
        <sz val="10"/>
        <color rgb="FF000000"/>
        <rFont val="Arial"/>
        <family val="2"/>
      </rPr>
      <t>Pantomime-Ensemble des Deutschen Theaters</t>
    </r>
    <r>
      <rPr>
        <sz val="10"/>
        <color rgb="FF000000"/>
        <rFont val="Arial"/>
        <family val="2"/>
      </rPr>
      <t>. Es handelt sich umeine Aufführung, die erst einige Monate oder Jahre nach der Premiere aufgezeichnet wurde. Es spielt nicht die Premierenbesetzung.</t>
    </r>
  </si>
  <si>
    <t>vid-047-001</t>
  </si>
  <si>
    <t>Beitrag des RIAS TV zur Kündigung des Pantomime-Ensemble des Deutschen Theaters. Mit Szenen aus der Hauptprobe von "Happy End Station" und einem Studiogespräch mit Peter Baumgart und Burkhart Seidemann.</t>
  </si>
  <si>
    <t>Fernsehbeitrag aus einem Programm zum 200. Todesjahres von W. A. Mozart. Ankündigung eines Programm mit den drei letzten Sinfonien Mozarts im Schloss Sanssouci. Im zweiten Teil der Aufnahme: Szenen vom Pantomimen-Ensemble DAT Berlin, die zur Musik spielen (im Schlosspark Sanssouci).</t>
  </si>
  <si>
    <t>vid-047-002</t>
  </si>
  <si>
    <t>vid-047-003</t>
  </si>
  <si>
    <t>Fernsehbeitrag mit Anmoderation der Aufzeichnung. Im Anschluss Gespräch mit Burkhart Seidemann zum Ende des Pantomime-Ensemble des DT.</t>
  </si>
  <si>
    <r>
      <t xml:space="preserve">Fernsehaufzeichnung DFF) von "Happy End Station", </t>
    </r>
    <r>
      <rPr>
        <i/>
        <sz val="10"/>
        <color rgb="FF000000"/>
        <rFont val="Arial"/>
        <family val="2"/>
      </rPr>
      <t>Pantomime-Ensemble des Deutschen Theater</t>
    </r>
  </si>
  <si>
    <t>Aufzeichnung von "Klangbilder"</t>
  </si>
  <si>
    <t>MCB (Tetra Theater)</t>
  </si>
  <si>
    <t>niedrige Bildqualität, zeitweilig setzt das Bild aus, dann nur audio.</t>
  </si>
  <si>
    <t>TV 303 Griftheater 1998, 52 min. Darunter ein Aufkleber mit der Aufschrift: A4/53 GRIFTHEATER "Caoutchouc", 1988 52 min</t>
  </si>
  <si>
    <t>TV 321 B. Gutmacher The cry of the body 1989, 65min. 
In der VHS-Hülle liegt eine graue Karteikarte, handschriftlich beschriftet: A4/66 Gutmacher "The cry of" Datum Name</t>
  </si>
  <si>
    <t>Bild ist zweitweise gelb- bzw. grünstichig. Die Bildqualität ist sehr niedrig. Zu Beginn fehlt [?] der Ton.</t>
  </si>
  <si>
    <t>170
D.T. Pantomime Ensemble "Bankje in Park" 
45 min.</t>
  </si>
  <si>
    <t>MASTER - NL-Aufnahme DDR Deutsches Theater - Café Fatal + Röteln im Plänterwald</t>
  </si>
  <si>
    <t>Einige Bildfehler</t>
  </si>
  <si>
    <t>DFF Sendung "Mittendrin" Pantomimeensemble 90 Min. DT</t>
  </si>
  <si>
    <t>Aufzeichnung von "Berliner Ballonfieber 1803", Pantomime-Ensemble des Deutschen Theaters</t>
  </si>
  <si>
    <r>
      <t xml:space="preserve">Zum Ende des </t>
    </r>
    <r>
      <rPr>
        <i/>
        <sz val="10"/>
        <color rgb="FF000000"/>
        <rFont val="Arial"/>
        <family val="2"/>
      </rPr>
      <t>Pantomime-Ensemble des Deutschen Theater</t>
    </r>
    <r>
      <rPr>
        <sz val="10"/>
        <color rgb="FF000000"/>
        <rFont val="Arial"/>
        <family val="2"/>
      </rPr>
      <t>, Fernsehbeitrag (RIAS TV)</t>
    </r>
  </si>
  <si>
    <t>Aufzeichnung von "Happy End Station", Pantomime-Ensemble des Deutschen Theater</t>
  </si>
  <si>
    <t>Fernsehbeitrag aus einem Programm zum 200. Todesjahres von W. A. Mozart. Ankündigung eines Programm mit den drei letzten Sinfonien Mozarts im Schloss Sanssouci. Im zweiten Teil der Aufnahme: Szenen vom Pantomimen-Ensemble DAT Berlin, das zur Musik spielt (im Schlosspark Sanssouci).</t>
  </si>
  <si>
    <t>Leander,Haussmann</t>
  </si>
  <si>
    <t>Leander Haußmann</t>
  </si>
  <si>
    <t>Lothar,Tarelkin;Margrit,Strassburger;Eberhard,Kube;Winfried,Wagner;Ezard,Haußmann;Leander,Haussmann</t>
  </si>
  <si>
    <t>Mimodrama des Pantomimentheater Jena unter der Leitung von Harald Seime.</t>
  </si>
  <si>
    <t>Theaterstück in drei Teilen: "Das Netz oder der Alltag der Fischer", "Die Hütte oder die Suche nach Gold", "Die Reise oder die beängstigende Welt des Künstlers". Diese drei Teile des Stücks "Avant-Théâtre" sind bei aller Unabhängigkeit von einander durch einen roten Faden miteinander verbunden: Das ist der Kampf des Menschen gegen sich selbst und gegen die ihn umgebende Umwelt. Auf dem Gebiet der Form erlebt man die Priorität der Gesten (die Geste durchzieht gleichsam den Raum der Kommunikation) und des Spiels mit dem Symbolischen.</t>
  </si>
  <si>
    <t>Mime Corporel Produktion der Züricher Gruppe MOVERS.</t>
  </si>
  <si>
    <r>
      <t xml:space="preserve">Klamauk, Akrobatik und Artistik im Baugerüst. Die sechs Bauarbeiter in der halbfertigen Überbauung "Mieterglück", die mit Hammer, Sichel, Säge, Trommel, Schleifmaschine und Saxophon in schwindelnder Höhe ihre Slapstick-Nummern vollführen, sind auf dem letzten Drücker. Die Mieter wollen einziehen. Sie warten schon vor dem Bretterverschlag. Dabei gibt es immer wieder neue Pannen auf der Baustelle: Salto Mortale auf der Leiter, Stürze vom Gerüst, ein Kabelbrand, bei dem der Elektriker explodiert... </t>
    </r>
    <r>
      <rPr>
        <i/>
        <sz val="11"/>
        <color rgb="FF000000"/>
        <rFont val="Arial1"/>
      </rPr>
      <t>Karl's kühne Gassenschau</t>
    </r>
    <r>
      <rPr>
        <sz val="11"/>
        <color rgb="FF000000"/>
        <rFont val="Arial1"/>
      </rPr>
      <t xml:space="preserve"> präsentiert ein überaus virtuoses, turbulentes und hintergründige humorvolles Straßentheater.</t>
    </r>
  </si>
  <si>
    <t>TN; http://archiv.mimecentrum.de/videos/MCB-TV-551</t>
  </si>
  <si>
    <t>Eine Produktion des Pantomime-Ensemble des Deutschen Theater, die vor dem Gebäude des DT in einem Zirkuszelt gespielt wurde. Weitere Mitwirkende: Kinder des Ensembles und Mitglieder des Amateurstudios.</t>
  </si>
  <si>
    <t>Pantomimensolo; als Grundlage dafür diente die in elektronische Musik umgesetzte Orchesterfassung (Ravel) von Mussorgskis Klavierzyklus gleichen Namens.</t>
  </si>
  <si>
    <t>In der neuesten Produktion von Finke / Faltz geraten Menschen auf einer galaktischen Hochzeitsreise in außergewöhnliche Situationen. Fragen des Miteinanders, versteckter und offener Aggressivität und der vermeintlichen oder wahren Werte zwischenmenschlicher Beziehungen werden auf verrückte und absurde Weise beleuchtet. Schwarzer Humor, Clownerie und kreative Naivität gehören zur Basis dieser Inszenierung, die 1989 Premiere hatte und seitdem beständig weiterentwickelt wurde.</t>
  </si>
  <si>
    <t>"Confusion" beginnt mit Szenen aus dem Alltag. Aus dem alltäglichen Gutentagsagen entstehen witzige, amüsierende und verwirrende Szenen, Alltägliches wird so neu gesehen. Pausenlos reiht sich Szene an Szene: dramatisierte Bewegungen, Variationen über einen Purzelbaum, Unfälle und Mißverständnisse in zwischenmenschlichen Beziehungen. Auf der Bühne herrscht ein furioses, unaufhörliches Treiben; Spiel, Mimik und Kommentar gehen ineinander über. Höhepunkt der Aufführung ist das meisterhafte Maskenspiel von Pierre Byland und Mareike Schnitker mit Masken der Basler Fastnacht und der Commedia dell'arte.
Masken: Sartori und Seefeldt</t>
  </si>
  <si>
    <t>Aus der französichen Theatergruppe Mimobile heraus gründete Jörn Gehlker zusammen mit Muriel Masson und Hans van Zyp eine eigene Truppe. "Danse et musique contemporaine" ist ihre erste gemeinsame Produktion.
Das optische Zentrum, der Spielraum, besteht in einem Bühnenbild, das mehr als nur eine choreographische Stütze ist. Es ist eine Art großer Faden, ein Tauwerk mit Angelschnüren und eingearbeiteten Taschen, in welchem die Akteure agieren. Hier entsteht eine imaginäre, zeitlose Welt, in der das Tauwerk bald zum himmlischen Sprungbett, bald zum Kampf provozierenden Fadengeflecht wird. Was darin stattfindet, ist eine lebendes Bild von der zerbrechlichen, poetischen manchmal auch beklemmenden Existenz des Menschen.</t>
  </si>
  <si>
    <t>"Eine Auto-Clownerie für Kinder von 8-12 Jahren. Eine Inszenierung des Pantomimentheaters vom Prenzlauer Berg."</t>
  </si>
  <si>
    <t>TN, NVT-txt167</t>
  </si>
  <si>
    <t>TN, NVT-txt175-008</t>
  </si>
  <si>
    <t>CW; NVT-txt-007-001</t>
  </si>
  <si>
    <t>CW; NVT-txt-081-003</t>
  </si>
  <si>
    <t>CW; NVT-txt-008-001</t>
  </si>
  <si>
    <t>TN; Produktionsplakat (NVT-NVT-txt-039)</t>
  </si>
  <si>
    <t>CW: NVT-txt-004-002</t>
  </si>
  <si>
    <t>CW; NVT-txt-010-001</t>
  </si>
  <si>
    <t>CW; NVT-txt-080-001</t>
  </si>
  <si>
    <t>TN; NVT-txt-047</t>
  </si>
  <si>
    <t>CW; NVT-txt-079-001-001</t>
  </si>
  <si>
    <t>TN; NVT-txt-081-002</t>
  </si>
  <si>
    <t>Zweite Produktion des Pantomime-Ensemble des Deutschen Theater, für Kinder und Erwachsene in Anlehnung an "Der Froschkönig"der Gebrüder Grimm.</t>
  </si>
  <si>
    <t>Dokumentarfilm mit dem Pantomimentheater vom Prenzlauer Berg über den chilenischen Pantomimen und Darsteller Fernando Gallardo, der in Chile unter dem Namen "Cachencho" berühmt war. Er ging einige Zeit nach dem Militärputsch vom 11.09.1973 in die DDR und arbeitete hier als Darsteller und Dozent.</t>
  </si>
  <si>
    <t>"Eines der weltberühmtesten Herr-Diener-Pare der Weltliteratur, Don Quichote und Sancho Pansa, wandelt wortlos aber beredt durch eine frei erfundene Handlung, die viele Freiräume schafft für ein pralles Volkstheater mit Verwechslungen, Verfolgung, komischen Situationen […] und der Verstiegenheit des für Menschheitsideale unbeirrbar streitenden Träumers Quichote."</t>
  </si>
  <si>
    <t>Eine Inszenierung des Pantomime-Ensemble des Deutschen Theater, die zum 100. Jubiläum des Theaters entstand. Burkhart Seidemann begründete die Wahl des Hanswurst-Stoffes damit, dass das Deutsche Theater eine Inszenierung von "Faust II" plante, während am Berliner Ensemble "Faust I" inszeniert wurde. Die Produktion des Pantomime-Ensemble sollte als ein "Faust 0" verstanden werden. Dabei orientierte sich das Ensemble an den Arbeiten von Rudolf Münz, namentlich an seinem Buch "Das andere Theater. Studien über ein deutschsprachiges teatro dell' arte der Lessingzeit" (1979), in dem der ostdeutsche Theaterwissenschaftler nicht-sprachzentriere Volkstheaterformen untersuchte.</t>
  </si>
  <si>
    <t>Uraufführung am 3. Dezember 1988. [...]Günter Richter unternimmt mit den Pantomimen des Deutschen Theaters ein Spiel, bei dem die Erinnerung an Spiele unserer Kindheit wachgerufen wird als die unheimlichen Eingebungen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</si>
  <si>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TN; NVT-txt-005-001</t>
  </si>
  <si>
    <t>"Das Pantomime-Ensemble des Deutschen Theaters stellt mit der HÖLLENFAHRT DES DOKTOR FAUST den Versuch einer freien Adaption des alten Volksstücks vom Doktor Faust vor.
Im 17. und 18. Jahrhundert, lange vor der Entstehung von Goethes FAUST, spielten zuerst in Deutschland gastierende englische Komödianten, später auch deutsche wandernde Schauspieler, ein Faust-Stück, das ursprünglich auf „Die tragische Geschichte von Doktor Faust“ des elisabethanischen Dramatikers Christopher Marlowe, eines Zeitgenossen von Shakespeare, zurückging.
Nur in mehreren traditionellen Marionettenspielen, deren ältestes (das sogenannte Ulmer Spiel) szenische und textliche Merkmale des 17. Jahrhunderts trägt, sind Struktur und Motive des alten ,Faust' überliefert. Denn um die Mitte des 18. Jahrhunderts, als die bürgerliche Literatur das Theater zu erobern begann, wurde dieser ,Faust#, auch inmittelbarster Ausdruck des unsicheren, manchmal gefährlichen Lebens der wandernden Schauspieler selbst, vom gesellschaftlich sich etablierenden Theater verbannt. Im 17. Jahrhundert aber war er schon von Marionetten-Theatern gespielt worden; wandernde Puppentheater wurden nun seine letzte Zuflucht und überlieferten ihn ins 19. Jahrhundert, in dem genügend Interesse bestand, die, freilich etwas verkommenen, Nachkommen des alten Stücks aufzuzeichnen."</t>
  </si>
  <si>
    <t>Textfassung von Eberhard Kube und Herbert de Lamboy nach dem gleichnamigen Lehrstück von Bertolt Brecht. Das Stück wurde zunächst unter dem Titel "Viele Dinge sind in einem Ding" im Kreiskulturhaus Prater aufgeführt, später wurden Szenen dieser Produktion an öffentlichen Plätzen und unter freiem Himmel mit dem Theaterwagen des Ensembles aufgeführt. 1982 produzierte das DDR-Fernsehen eine Aufnahme der Produktion unter dem Namen "Die Horatier und die Kuriatier" im Kalkwerk Rüdersdorf. Während das Spiel weitgehend pantomimisch war, gab es eine Erzählerstimme aus dem Off.</t>
  </si>
  <si>
    <t>Solo des japanischen Butohtänzers Mitsuru Sasaki.</t>
  </si>
  <si>
    <t>Aufzeichnung einer Aufführung im Rahmen der "Woche des gestischen Theaters 1989" in Berlin.</t>
  </si>
  <si>
    <t>TN; Programmheft Woche des Gestischen Theaters 1990; http://www.angefou.co.uk/archive/petits-dictateur-paris.html</t>
  </si>
  <si>
    <t>TN; http://archiv.mimecentrum.de/videos/MCB-TV-627</t>
  </si>
  <si>
    <t>TN; http://archiv.mimecentrum.de/videos/MCB-TV-734; Programmheft Woche des Gestischen Theaters 1990</t>
  </si>
  <si>
    <t>TN; http://archiv.mimecentrum.de/videos/MCB-SV-1415</t>
  </si>
  <si>
    <t>TN; Programmheft Woche des Gestischen Theaters 1988; http://archiv.mimecentrum.de/videos/MCB-TV-151</t>
  </si>
  <si>
    <t>Korrekturlesen "Video" abgeschlossen</t>
  </si>
  <si>
    <t>Illusionen der Alten</t>
  </si>
  <si>
    <t xml:space="preserve">Eine Produktion des Pantomimentheater vom Prenzlauer Berg: "Gestaltet von einem GRÜNEN CLOWN (Constance Debus/Silvia Grassel), BLAUEN CLOWN (Helmut Hilger), WEISS-GOLDENEN CLOWN (Holger Höstge) und einem ROSA CLOWN (Reinhard Reim), von Grit Krauße, Matthias Hille, Wolfgang Gross, Karl-Michael-Kulow, Andreas Kühnel als Wohner und etlichen anderen Mitspielern auf und hinter der Bühne, geschrieben durch die Mitarbeit aller Spieler, nach einer Idee von Eberhard Kube, von diesem inszeniert, bei starker Anlehnung an die Bühnenbilder von Karin Herzberg und deren Assistentin Lucie Kühnel, unterstützt durch den Komponisten Hartmut Behrsing, finanziert aus Mitteln des Kulturfonds. Die Kuh fertigte Detlef Bannier, das Proszenium der Malsaal der Werkstätten der Staatsoper. Alle anderen Dinge wurden durch die Mitglieder des Pantomimentheaters hergestellt.“ </t>
  </si>
  <si>
    <r>
      <t xml:space="preserve">Ein genreübergreifendes Stück mit Menschen in Klettanzügen; </t>
    </r>
    <r>
      <rPr>
        <i/>
        <sz val="11"/>
        <color rgb="FF000000"/>
        <rFont val="Arial1"/>
      </rPr>
      <t>mime corporel</t>
    </r>
    <r>
      <rPr>
        <sz val="11"/>
        <color rgb="FF000000"/>
        <rFont val="Arial1"/>
      </rPr>
      <t xml:space="preserve">, Slapstick, Performance, Comedy, Bildertheater... 
Eine frühe Inszenierung von Christian Mattis in der Originalbesetzung, Zürich 1987. 
</t>
    </r>
  </si>
  <si>
    <r>
      <rPr>
        <i/>
        <sz val="11"/>
        <color rgb="FF000000"/>
        <rFont val="Arial1"/>
      </rPr>
      <t>Mime corporel</t>
    </r>
    <r>
      <rPr>
        <sz val="11"/>
        <color rgb="FF000000"/>
        <rFont val="Arial1"/>
      </rPr>
      <t xml:space="preserve">-Duett von Steven Wasson und Corinne Soum. Die Produktion war eine der ersten des </t>
    </r>
    <r>
      <rPr>
        <i/>
        <sz val="11"/>
        <color rgb="FF000000"/>
        <rFont val="Arial1"/>
      </rPr>
      <t>Théâtre de l’Ange Fou</t>
    </r>
    <r>
      <rPr>
        <sz val="11"/>
        <color rgb="FF000000"/>
        <rFont val="Arial1"/>
      </rPr>
      <t>.</t>
    </r>
  </si>
  <si>
    <t>Aus dem Programmheft der "Internationalen Woche des Gestischen Theaters 1990": "Die 20 Akteure gestalten das brisante, immer wieder aktuell werdende Thema der Diktatur. Im Mittelpunkt stehen die wahnsinnigen, sich überstürzenden Unternehmungen eines Diktators, der sein unterwürfiges Volk mit Gewalt und List zwingt, seinem Schicksal zu folgen. Auf einem rot-weißen Schachbrett spielt der Tyrann seine Strategien durch - immer wieder konfrontiert mit den Momenten des Widerstandes und der Revolte, des Mutes und der Macht der Auflehnung. Dieses überwältigende Gemälde, in dem die Ereignisse ohne sichtbare Chronologie aufeinanderfolgen, lebt von einer hohen virtuosen, körperlichen und choreographischen Leistung, vom Hauch des Tanzes und der Magie des Theaters."
Aus dem Programmheft des Théâtre de l’Ange Fou: "Ein imaginäres und satirisches Porträt eines Tyrannen, der manchmal vergöttert, manchmal von einer Menschheit ohne Erinnerung verspottet wird. Der Diktator verliert sich in seinen absurden Spielen und seinem Streben nach einem Paradies, das immer außerhalb seiner Reichweite liegt."</t>
  </si>
  <si>
    <r>
      <t xml:space="preserve">Zweites Programm des </t>
    </r>
    <r>
      <rPr>
        <i/>
        <sz val="11"/>
        <color rgb="FF000000"/>
        <rFont val="Arial1"/>
      </rPr>
      <t>Studio 61</t>
    </r>
    <r>
      <rPr>
        <sz val="11"/>
        <color rgb="FF000000"/>
        <rFont val="Arial1"/>
      </rPr>
      <t xml:space="preserve"> (später Pantomimentheater vom Prenzlauer Berg). </t>
    </r>
  </si>
  <si>
    <t>Soloproduktion von Bernd Lafrenz nach Shakespeare.</t>
  </si>
  <si>
    <t>Maskenspiel von Bernd Hahnke „über Schwierigkeiten mit ‚seinem Gesicht‘ und ‚seinen Rollen‘ im Leben fertig zu werden.“ Das Maskenspiel für Familien wurde am Welttheatertag 1988 im Foyer der Kammerspiele des Deutschen Theaters uraufgeführt. Mit Komik werden in kurzen Szenen einfache Alltagssituationen dargestellt.</t>
  </si>
  <si>
    <t>Pantalon und Colombine</t>
  </si>
  <si>
    <r>
      <t xml:space="preserve">In ihrem Programm greift das Bewegungstheater </t>
    </r>
    <r>
      <rPr>
        <i/>
        <sz val="11"/>
        <color rgb="FF000000"/>
        <rFont val="Arial1"/>
      </rPr>
      <t>Mobile</t>
    </r>
    <r>
      <rPr>
        <sz val="11"/>
        <color rgb="FF000000"/>
        <rFont val="Arial1"/>
      </rPr>
      <t xml:space="preserve"> Episoden des Alltags auf: Den Traum eines Straßenfegers, ein Fußballballett, ein mit Putzmitteln jonglierender Künstler, ein Pfarrer und seine Predigt über die Einsamkeit der Menschen.</t>
    </r>
  </si>
  <si>
    <r>
      <t xml:space="preserve">Programm der Pantomimengruppe </t>
    </r>
    <r>
      <rPr>
        <i/>
        <sz val="11"/>
        <color rgb="FF000000"/>
        <rFont val="Arial1"/>
      </rPr>
      <t>Salto Vitale</t>
    </r>
    <r>
      <rPr>
        <sz val="11"/>
        <color rgb="FF000000"/>
        <rFont val="Arial1"/>
      </rPr>
      <t xml:space="preserve"> für die "Woche des Gestischen Theaters 1988". Es umfasste Stücke aus dem laufenden Repertoire und eine "neue Produktion über moderne Königskinder".</t>
    </r>
  </si>
  <si>
    <t>TN; NVT-txt-003-001</t>
  </si>
  <si>
    <t>Aus dem Abendzettel: "Setzen Sie sich in unser Café Fatal, genießen Sie die behaglichen Sessel in den Kammerspiele, und erleben Sie, bequem zurückgelehnt und in angenehmer Gesellschaft, wie sich andere Besucher unseres Cafés mit ihrer EINSAMKEIT und ihren BERÜHRUNGSÄNGSTEN herumplagen müssen." Die Produktion wurde zusammen mit "Röteln im Plänterwald" entwickelt und als Doppelprojekt gespielt.</t>
  </si>
  <si>
    <t>Aus dem Abendzettel: "Die Ausgangssituation für das Spiel ist denkbar einfach: Vier Menschen - statistischer Durchschnitt - treffen rein zufällig an einem zufälligen Ort aufeinander. Der Ort - eine Parkbank. Die letzte Bank!?
Was aber alles an Mißverständnissen und Verwicklungen möglich ist oder wäre, sei Ihrer Phantasie und unserer Vorstellung vorbehalten. Das müssen Sie selbst miterleben.
Verraten sei hier nur, daß selbst die vier Darsteller während dieser ,Stunde der Situationskomik' mitunter an die Grenzen ihrer nervlichen Belastbarkeit geraten und ihre gute Kinderstube vergessen..."
"Röteln im Plänterwald" wurde als Doppelprojekt zusammen mit der Inszenierung "Café Fatal" entwickelt und gespielt.</t>
  </si>
  <si>
    <r>
      <t xml:space="preserve">Bei "Schaum" handelt es sich um eine der letzten Produktionen des </t>
    </r>
    <r>
      <rPr>
        <i/>
        <sz val="11"/>
        <color rgb="FF000000"/>
        <rFont val="Arial1"/>
      </rPr>
      <t>Pantomimentheater vom Prenzlauer Berg</t>
    </r>
    <r>
      <rPr>
        <sz val="11"/>
        <color rgb="FF000000"/>
        <rFont val="Arial1"/>
      </rPr>
      <t>. Sie entstand zusammen mit dem französischen Ensemble Mimobile. "Schaum" (Regie: Hugues Ollenstein vom theatre coacteur) war unter dem Titel "Die Verwandlung" ein Teil der Trilogie "Konsonanz", einem Projekt von Rosel Schulz.</t>
    </r>
  </si>
  <si>
    <t>Machtspiel ohne Worte zwischen zwei Frauenfiguren.</t>
  </si>
  <si>
    <r>
      <t xml:space="preserve">Eine Inszenierung mit Ioan Tomas' </t>
    </r>
    <r>
      <rPr>
        <i/>
        <sz val="11"/>
        <color rgb="FF000000"/>
        <rFont val="Arial1"/>
      </rPr>
      <t>Theater im Würfel</t>
    </r>
    <r>
      <rPr>
        <sz val="11"/>
        <color rgb="FF000000"/>
        <rFont val="Arial1"/>
      </rPr>
      <t xml:space="preserve"> - einer kubusförmigen, für die Inszenierung von Gogols "Tagebuch eines Whansinnigen" entworfenen Stahlkonstruktion.</t>
    </r>
  </si>
  <si>
    <t>Studie</t>
  </si>
  <si>
    <t>Absurdes Objekt- und Bewegungstheater von und mit Paul Clark nach Motiven des Textes "Molloy stirbt" von Samuel Beckett und angelehnt an eine Figur von Charlie Chaplin: Ein Tramp mit seinen Problemen, Lösungsversuchen und Gedanken zu 16 in sechs Koffern befindlichen Steinen, auf denen der Protagonist lutscht, um seinen Durst zu stillen.</t>
  </si>
  <si>
    <r>
      <t xml:space="preserve">"Avantgardistische Solo-Inszenierung und Co-Produktion von Compagnie </t>
    </r>
    <r>
      <rPr>
        <i/>
        <sz val="11"/>
        <color rgb="FF000000"/>
        <rFont val="Arial1"/>
      </rPr>
      <t>Patrice Bigel/La Rumeur</t>
    </r>
    <r>
      <rPr>
        <sz val="11"/>
        <color rgb="FF000000"/>
        <rFont val="Arial1"/>
      </rPr>
      <t xml:space="preserve">, Paris und </t>
    </r>
    <r>
      <rPr>
        <i/>
        <sz val="11"/>
        <color rgb="FF000000"/>
        <rFont val="Arial1"/>
      </rPr>
      <t>studio gold egg</t>
    </r>
    <r>
      <rPr>
        <sz val="11"/>
        <color rgb="FF000000"/>
        <rFont val="Arial1"/>
      </rPr>
      <t>, Wien. Für Walter Bartussek war diese Co-Produktion mit dem Pariser Regisseur Patrice Bigel ein Wagnis seiner bisherigen Arbeit im Bereich des neuen Bewegungstheaters. Walter Bartussek arbeitete erstmals mit einem Regisseur. Patrice Bigel als Leiter der 12-köpfigen Compagnie</t>
    </r>
    <r>
      <rPr>
        <i/>
        <sz val="11"/>
        <color rgb="FF000000"/>
        <rFont val="Arial1"/>
      </rPr>
      <t xml:space="preserve"> La Rumeur</t>
    </r>
    <r>
      <rPr>
        <sz val="11"/>
        <color rgb="FF000000"/>
        <rFont val="Arial1"/>
      </rPr>
      <t xml:space="preserve">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Michelangelos Pieta, Beethovens Klavierkonzert oder Eschers irritierenden Zeichnungen von treppauf und treppab gehenden Gestalten."</t>
    </r>
  </si>
  <si>
    <r>
      <t>Für seine Inszenierung von Gogols Text entwarf Ioan Thoma eine kubusförmige Stahlkonstruktion (</t>
    </r>
    <r>
      <rPr>
        <i/>
        <sz val="11"/>
        <color rgb="FF000000"/>
        <rFont val="Arial1"/>
      </rPr>
      <t>Theater im Würfel</t>
    </r>
    <r>
      <rPr>
        <sz val="11"/>
        <color rgb="FF000000"/>
        <rFont val="Arial1"/>
      </rPr>
      <t>) mit gespannten Seilen, in die sich der Protagonist während der Aufführung immer weiter einspinnt.</t>
    </r>
  </si>
  <si>
    <t>Künstleragentur "Die Legende" (http://www.theater-kurse.de/Le%20Cri%20du%20Corps.htm, zuletzt abgerufen am 14.01.2020)</t>
  </si>
  <si>
    <t>"Le Cri du Corps" wurde 1972 entwickelt und gehört zum Repertoire, mit dem der argentinische Regisseur und Darsteller Benito Gutmacher von 1972-2004 durch Europa tourte. Auf seiner Website heißt es: "‚Gesten voller Gewalt und Poesie‘ - ‚Zwischen Körper und Bewegung‘ das ist Gutmachers ,Schrei des Körpers'. Ein explodierender Körper im jähen Wechsel von Zucken, Stoben, Keuchen, Hecheln. Benito Gutmachers Deutung des Darstellbaren ist so kompromisslos, dass daneben Antonin Artauds berühmte Visionen vom ,Theater des Grauens' [sic] zu verblassen drohen. Der argentinische Schauspieler baut allmählich eine unsichtbare Glocke um sich und die Zuschauer, darin eine Spannung entsteht, die sich in manchen Augenblicken ins schier Unerträgliche steigert. Beeindruckend seine differenzierte und aufwühlende Sprache des Körpers - der Wechsel zwischen Entfesselung und Meditation - die engagierte schöpferische Leidenschaftlichkeit. Ein Abend gegen die Gewalt, gegen die Zwänge, denen wir Tag für Tag ausgesetzt sind, ein Abend auch der Beteuerungen, ein Abend, der betroffen macht. 
Urbilder und Ursituationen des Lebens werden von Benito Gutmacher umgesetzt in theatralische und mimische Bilder von phantastischer Imagination, von beklemmender Eindringlichkeit und magischer Intensität: Mimisches Theater auf höchstem Niveau." [Stand: Juni 2019]</t>
  </si>
  <si>
    <r>
      <t xml:space="preserve">Programm von Constanze Debus und Lutz Jope des Pantomimestudio Dresden </t>
    </r>
    <r>
      <rPr>
        <i/>
        <sz val="11"/>
        <color rgb="FF000000"/>
        <rFont val="Arial1"/>
      </rPr>
      <t>Salto Vitale</t>
    </r>
    <r>
      <rPr>
        <sz val="11"/>
        <color rgb="FF000000"/>
        <rFont val="Arial1"/>
      </rPr>
      <t>, Ablauf:
Vorspiel
Bergsteiger I
Hund und Herrchen
Bergsteiger II
Gespensterlein 3
Kalt - Welle
Frau vorm Spiegel
Bergsteiger III
Gespensterlein 2
Wegwerf
Gespensterlein 1
Neus aus Elba
Angst
Bergsteiger IV
Nachspiel</t>
    </r>
  </si>
  <si>
    <t>TN, NVT-txt-153</t>
  </si>
  <si>
    <r>
      <t xml:space="preserve">Abendprogramm des </t>
    </r>
    <r>
      <rPr>
        <i/>
        <sz val="11"/>
        <color rgb="FF000000"/>
        <rFont val="Arial1"/>
      </rPr>
      <t>Studio 61</t>
    </r>
    <r>
      <rPr>
        <sz val="11"/>
        <color rgb="FF000000"/>
        <rFont val="Arial1"/>
      </rPr>
      <t xml:space="preserve"> (später: </t>
    </r>
    <r>
      <rPr>
        <i/>
        <sz val="11"/>
        <color rgb="FF000000"/>
        <rFont val="Arial1"/>
      </rPr>
      <t>Pantomimentheater vom Prenzlauer Berg</t>
    </r>
    <r>
      <rPr>
        <sz val="11"/>
        <color rgb="FF000000"/>
        <rFont val="Arial1"/>
      </rPr>
      <t>) unter der Leitung von Eberhard Kube.</t>
    </r>
  </si>
  <si>
    <t>LOC_Dritter_Stock</t>
  </si>
  <si>
    <t>...und alle haben ein Gesicht</t>
  </si>
  <si>
    <t>Das Stück bearbeitet die Lebensgeschichte des Stummfilmstars Rodolfo Valentino. Die Titelfigur dieses stark mimisch geprägten Spektakels bleibt natürlich, als Stummfilmstar, im Gegensatz zu allen anderen Figuren das ganze Stück über stumm. Die Produktion ging 1989 auf Tournee in Irland und Frankreich und war zur Woche des Gestischen Theaters 1989 eingeladen.
Aus dem Programmheft der Woche des Gestischen Theaters 1989: "In dieser Produktion kamen erstmals das zündende Bewegungstheater von 'The snarling beasties' und die Theatererfahrung von 'The Birmingham Rep' zusammen. Mit 'Valentino' gewannen sie den 'Independent Theatre Award' und den 'Perrier Pick of the Fringe' 1989. 'Valentino' ist die Geschichte eines italienischen Jungen, der zur Legende wurde. Aus der Gosse kommend wird er zum Filmstar, zum Idol der Leinwand, zum Sex-Symbol einer Generation, zum Gigolo, zur männlichen Prostituierten. Er stirbt mit 31 Jahren unter rätselhaften Umständen. 'The snarling beasties' und 'The Birmingham Rep' geben eine Aufführung, die den 'Letzen Tango von Paris' wie einen Sonntags-Schulausflug erscheinen lassen."
Angelehnt an die Stummfilmästhetik arbeitet die Inszenierung mit Blacks und projizierten Texttafeln.</t>
  </si>
  <si>
    <t>Eberhard Kube - Gründer und langjähriger künstlerischer Leiter des Theaters - verwendete für die Realisierung der Brechtschen Vorlage ("Die Horatier und die Kuriatier", 1938) die chinesische Bewegungsform des Tai Chi. 
Von der Berliner Dozentin Brigitte Bergese mit Tai Chi angeregt und ausgebildet, entwickelte Kube mit seinem Ensemble eine Verbindung der Vorlage Brechts mit der von diesem so geschätzten chinesischen Theater- und Lebenskunst. Szenen aus dieser Produktion wurden später mit dem Theaterwagen der Gruppe unter freiem Himmel gespielt. 1982 wurde eine Version für das DDR-Fernsehen im Kalkwerk Rüdersdorf inszeniert.</t>
  </si>
  <si>
    <t>Aus dem Abendzettel: "Das alte Märchen ist hier neu als eine spannende Liebesgeschichte realistisch erzählt und wird als ein hochstilisiertes Maskenspiel fast zelebrierend vorgeführt. Die Konzentration der Körpersprache auf das Gestische und auf gestochen scharfe Arrangements bewirkt eine Bildersprache, die an asiatische Holzschnitte erinnert."</t>
  </si>
  <si>
    <r>
      <t xml:space="preserve">Mit den Werkstattprogrammen sollte die Breite der pantomimischen Arbeit des </t>
    </r>
    <r>
      <rPr>
        <i/>
        <sz val="11"/>
        <color rgb="FF000000"/>
        <rFont val="Arial1"/>
      </rPr>
      <t>Pantomimentheater vom Prenzlauer Berg</t>
    </r>
    <r>
      <rPr>
        <sz val="11"/>
        <color rgb="FF000000"/>
        <rFont val="Arial1"/>
      </rPr>
      <t xml:space="preserve"> (Leitung: Eberhard Kube) dokumentiert werden, ohne notwendigerweise eine geschlossene Inszenierung zu erarbeiten, die alle Elemente und Ensemblemitglieder gleichermaßen einbindet.</t>
    </r>
  </si>
  <si>
    <r>
      <t xml:space="preserve">Umfangreiches Programm (Szenenfolge; u. a. "Die Hofsänger" von Helga und Clemens de Wroblewsky) des </t>
    </r>
    <r>
      <rPr>
        <i/>
        <sz val="11"/>
        <color rgb="FF000000"/>
        <rFont val="Arial1"/>
      </rPr>
      <t xml:space="preserve">Pantomimentheater vom Prenzlauer Berg </t>
    </r>
    <r>
      <rPr>
        <sz val="11"/>
        <color rgb="FF000000"/>
        <rFont val="Arial1"/>
      </rPr>
      <t>(Leitung: Eberhard Kube), die im Kreiskulturhaus Prater gespielt wurde: Unterschiedliche Szenen, die Geschichten vom Wohnen erzählen. In der Pause gab es Schmalzstullen und einen Trödelmarkt. Es wurden ca. 20 Vorstellungen gespielt.</t>
    </r>
  </si>
  <si>
    <r>
      <t xml:space="preserve">Fortführung des "Wohner"-Programms des </t>
    </r>
    <r>
      <rPr>
        <i/>
        <sz val="11"/>
        <color rgb="FF000000"/>
        <rFont val="Arial1"/>
      </rPr>
      <t>Pantomimentheater vom Prenzlauer Berg</t>
    </r>
    <r>
      <rPr>
        <sz val="11"/>
        <color rgb="FF000000"/>
        <rFont val="Arial1"/>
      </rPr>
      <t xml:space="preserve"> (Leitung: Eberhard Kube). Es fand ebenfalls im Kreiskulturhaus Prater statt. In den Pausen gab es Schmalzstullen, um eine angenehme und gesellige Atmosphäre im Kulturhaus zu schaffen. Es wurden wie vom ersten Teil des Programms ca. 20 Vorstellungen gespielt. Mit dem zweiten "Wohner"-Programm war Eberhard Kube 1978 beim Festival "Pantomimosiade" im Rahmen des "Bonner Sommer" vertreten. Der Kulturjournalist Günther Höhne, der das Gastspiel begleitete schreibt: "In bis zur beißenden Satire pointierten Szene wird mit diesem Programm demonstriert, zu welchen guten und überlebten Gewohnheiten das Miteinander-Wohnen führen kann, welche erbaulichen und 'kaputten' Verhaltensformen zwischen die häuslichen vier Wände eingezogen oder zwischen ihnen eingerissen sind. Die einzelnen Szenen sind folglich 'Kaputts' überschrieben. Da gibt es 'Klingel kaputt', in dem zwei Nebenwohner ihre Rennomiersucht mittels des sich wechselseitig überbietenden Läutwerks auf die Spitze treiben, das 'Toilette kaputt' oder das 'Guten Tag kaputt', wo sich zwei aus lauter mißgünstiger Höflichkeit einander zu Boden ringen."</t>
    </r>
  </si>
  <si>
    <r>
      <t xml:space="preserve">Letzter Teil des "Wohner"-Programms des </t>
    </r>
    <r>
      <rPr>
        <i/>
        <sz val="11"/>
        <color rgb="FF000000"/>
        <rFont val="Arial1"/>
      </rPr>
      <t>Pantomimentheater vom Prenzlauer Berg</t>
    </r>
    <r>
      <rPr>
        <sz val="11"/>
        <color rgb="FF000000"/>
        <rFont val="Arial1"/>
      </rPr>
      <t>: Eine humorvolles Programm unterschiedlicher Szenen zum Thema "Wohnen".</t>
    </r>
  </si>
  <si>
    <r>
      <t>Bei diesem Programm handelt sich um eine Art Lecture Performance</t>
    </r>
    <r>
      <rPr>
        <i/>
        <sz val="11"/>
        <color rgb="FF000000"/>
        <rFont val="Arial1"/>
      </rPr>
      <t xml:space="preserve"> avant la lettre</t>
    </r>
    <r>
      <rPr>
        <sz val="11"/>
        <color rgb="FF000000"/>
        <rFont val="Arial1"/>
      </rPr>
      <t>. Aus dem Vortrag heraus, in dem der Pantomime Daniel Stein einige Bewegungen zeigt und mit dem Publikum interagiert, entwickelt sich eine stärker spielerische Vorführung.</t>
    </r>
  </si>
  <si>
    <t>Eine Bewegungstheaterproduktion, die mit Geschlechtsidentitäten spielt.</t>
  </si>
  <si>
    <r>
      <t xml:space="preserve">Produktion des DDR Fernsehen und des </t>
    </r>
    <r>
      <rPr>
        <i/>
        <sz val="11"/>
        <color rgb="FF000000"/>
        <rFont val="Arial1"/>
      </rPr>
      <t>Pantomimentheater vom Prenzlauer Berg</t>
    </r>
    <r>
      <rPr>
        <sz val="11"/>
        <color rgb="FF000000"/>
        <rFont val="Arial1"/>
      </rPr>
      <t>: Eine pantomimische Umsetzung der Novelle "Mario der Zauberer" (Thomas Mann). Der Film wurde einige Male ausgestrahlt und mehrfach ausgezeichnet.</t>
    </r>
  </si>
  <si>
    <r>
      <t xml:space="preserve">Mimodrama in 10 Bildern. Eine Produktion der </t>
    </r>
    <r>
      <rPr>
        <i/>
        <sz val="11"/>
        <color rgb="FF000000"/>
        <rFont val="Arial1"/>
      </rPr>
      <t>Pantomimenbühne Berlin</t>
    </r>
    <r>
      <rPr>
        <sz val="11"/>
        <color rgb="FF000000"/>
        <rFont val="Arial1"/>
      </rPr>
      <t xml:space="preserve"> unter der Leitung von Volkmar Otte</t>
    </r>
  </si>
  <si>
    <t>TN; http://archiv.mimecentrum.de/videos/MCB-TV-618</t>
  </si>
  <si>
    <r>
      <t xml:space="preserve">Ein Film des DEFA-Studios für Dokumentarfilme im Auftrag des Fernsehens der DDR. Eberhard Kube mit einer Kindergruppe des </t>
    </r>
    <r>
      <rPr>
        <i/>
        <sz val="11"/>
        <color rgb="FF000000"/>
        <rFont val="Arial1"/>
      </rPr>
      <t>Pantomimentheater vom Prenzlauer Berg</t>
    </r>
    <r>
      <rPr>
        <sz val="11"/>
        <color rgb="FF000000"/>
        <rFont val="Arial1"/>
      </rPr>
      <t>.</t>
    </r>
  </si>
  <si>
    <t>TN, https://www.defa-stiftung.de/filme/filmsuche/faxenmacher/ (zuletzt abgerufen am 14.01.2020)</t>
  </si>
  <si>
    <t>Zwischen Tür und Angel gibt es zweimal in der Produktionsliste</t>
  </si>
  <si>
    <t>Das Pantomimentheater vom Prenzlauer Berg tourte mit seinem Theaterwagen durch Ostberlin. Dabei zeigte es auch Szenen aus der Produktion "Viele Dinge sind in einem Ding", die zunächst im Kreiskulturhaus Prater gespielt worden war. Es wurde dabei wohl nicht die ganze Inszenierung gespielt, sondern jeweils auch an die Gegebenheiten des Spielortes angepasste Szenen.</t>
  </si>
  <si>
    <r>
      <t xml:space="preserve">Eine Produktion des DEFA-Studios für Kurzfilm in Zusammenarbeit mit dem </t>
    </r>
    <r>
      <rPr>
        <i/>
        <sz val="11"/>
        <color rgb="FF000000"/>
        <rFont val="Arial"/>
        <family val="2"/>
      </rPr>
      <t>Pantomimenstudio Berlin</t>
    </r>
    <r>
      <rPr>
        <sz val="11"/>
        <color rgb="FF000000"/>
        <rFont val="Arial"/>
        <family val="2"/>
      </rPr>
      <t xml:space="preserve"> unter der Leitung von Eberhard Kube. Ein Kurzfilm über die Kunst der Pantomime anhand der Darbietungen des </t>
    </r>
    <r>
      <rPr>
        <i/>
        <sz val="11"/>
        <color rgb="FF000000"/>
        <rFont val="Arial"/>
        <family val="2"/>
      </rPr>
      <t>Pantomimestudio</t>
    </r>
    <r>
      <rPr>
        <sz val="11"/>
        <color rgb="FF000000"/>
        <rFont val="Arial"/>
        <family val="2"/>
      </rPr>
      <t xml:space="preserve"> </t>
    </r>
    <r>
      <rPr>
        <i/>
        <sz val="11"/>
        <color rgb="FF000000"/>
        <rFont val="Arial"/>
        <family val="2"/>
      </rPr>
      <t xml:space="preserve">Berlin </t>
    </r>
    <r>
      <rPr>
        <sz val="11"/>
        <color rgb="FF000000"/>
        <rFont val="Arial"/>
        <family val="2"/>
      </rPr>
      <t xml:space="preserve">(später: </t>
    </r>
    <r>
      <rPr>
        <i/>
        <sz val="11"/>
        <color rgb="FF000000"/>
        <rFont val="Arial"/>
        <family val="2"/>
      </rPr>
      <t>Pantomimentheater vom Prenzlauer Berg</t>
    </r>
    <r>
      <rPr>
        <sz val="11"/>
        <color rgb="FF000000"/>
        <rFont val="Arial"/>
        <family val="2"/>
      </rPr>
      <t>). Auf verschiedenen öffentlichen Plätzen in Ostberlin, u.a. auf dem Kollwitzplatz, zeigen die Pantomimen auf der Bühne ihres Theaterwagens u. a. folgende Szenen:
Viele Dinge sind in einem Ding
Rummelmaxe
Das Tandem
Die Etüde mit dem Stock
Wettlauf zwischen Hase und Igel
Fuchs und Rabe
Durch den Film führt mit den gereimten Texten von Heinz Kahlau eine fröhliche Erzählerin. An jedem Ort, an dem der Wagen des Pantomimenstudio aufschlägt, schaut eine Schar Kinder zu und kommentiert die Darbietungen.</t>
    </r>
  </si>
  <si>
    <t>Nachdem dem Pantomime-Ensemble vom Deutschen Theater gekündigt worden war (1990), arbeitete es noch einige Zeit unter anderem Namen weiter. DAT bezieht sich auf "das andere Theater".</t>
  </si>
  <si>
    <t>Eine  Produktion des ehemaligen Pantomime-Ensemble des Deutschen Theaters, nachdem das Ensemble vom Deutschen Theater gekündigt worden war. Sie entstand im Rahmen des Gedenkjahres zum 200. Todestages von Wolfgang Amadeus Mozart und auf der Grundlage von Briefen und anderen Dokumenten des Komponisten.</t>
  </si>
  <si>
    <t>Eine Fernsehbeitrag mit dem ehemaligen Pantomime-Ensemble des Deutschen Theaters, nachdem dem Ensemble vom Deutschen Theater gekündigt worden war. Sie entstand im Rahmen des Gedenkjahres zum 200. Todestages von Wolfgang Amadeus Mozart und auf der Grundlage von Briefen und anderen Dokumenten des Komponisten. Unter dem Titel "Mozart. Stimmen aus Papier" wurde diese Inszenierung auch auf der Bühne gespielt. Vermutlich handelt es sich bei dieser Produktion um die Fernsehversion von "Mozart. Stimmen aus Papier". Nach einer Idee von Dagmar Stuchlik.</t>
  </si>
  <si>
    <r>
      <t xml:space="preserve">Drittes größeres Programm des </t>
    </r>
    <r>
      <rPr>
        <i/>
        <sz val="11"/>
        <color rgb="FF000000"/>
        <rFont val="Arial1"/>
      </rPr>
      <t>Studio 61</t>
    </r>
    <r>
      <rPr>
        <sz val="11"/>
        <color rgb="FF000000"/>
        <rFont val="Arial1"/>
      </rPr>
      <t xml:space="preserve"> (später: Pantomimentheater vom </t>
    </r>
    <r>
      <rPr>
        <i/>
        <sz val="11"/>
        <color rgb="FF000000"/>
        <rFont val="Arial1"/>
      </rPr>
      <t>Prenzlauer Berg</t>
    </r>
    <r>
      <rPr>
        <sz val="11"/>
        <color rgb="FF000000"/>
        <rFont val="Arial1"/>
      </rPr>
      <t>, Leitung: Eberhard Kube), der aus mehreren Teilen bestand, u.a. dem Mimodrama "Die sieben Schwaben". Das Programm wurde 12 mal gespielt.</t>
    </r>
  </si>
  <si>
    <t>TN; NVT-txt-020</t>
  </si>
  <si>
    <r>
      <t xml:space="preserve">Programm von </t>
    </r>
    <r>
      <rPr>
        <i/>
        <sz val="11"/>
        <color rgb="FF000000"/>
        <rFont val="Arial1"/>
      </rPr>
      <t>Mobile</t>
    </r>
  </si>
  <si>
    <r>
      <t xml:space="preserve">Programm von </t>
    </r>
    <r>
      <rPr>
        <i/>
        <sz val="11"/>
        <color rgb="FF000000"/>
        <rFont val="Arial1"/>
      </rPr>
      <t>Salto Vitale</t>
    </r>
  </si>
  <si>
    <t>Portraits of a Hyena Landscape</t>
  </si>
  <si>
    <t>Auszüge zum Thema Todes-, Krankheits und Unglücksfälle aus dem Jahr 1803 aus Jahrbüchern der preußischen Monarchie, den Berlinischen Nachrichten von Staats- und gelehrten Sachen; vom Beobachter an der Spree, Mitteilungen des Vereins für Geschichte Berlins.</t>
  </si>
  <si>
    <t>Vorderseite: Ilustration, Inszenierungsangaben. Rückseite: Programmtexte, jeweils Besetzungsangaben</t>
  </si>
  <si>
    <t>Café Fatal, Röteln im Plänterwald</t>
  </si>
  <si>
    <t>Vorderseite: Text zum Pantomime-Ensemble, Programmtext zu Café Fatal, Angaben zur Besetzung. Rückseite: Inszenierungsangaben, Text zu Röteln im Plänterwald, Angaben zur Besetzung</t>
  </si>
  <si>
    <t>Vorderseite: Fotografie in Farbe, Rückseite: Illustration Froschkönig, kurze Inhaltsbeschreibung, kurzer Text zum Pantomime-Ensemble des DT, Angaben zum Aufführungsort und zur Kartenreservierung</t>
  </si>
  <si>
    <t>Flyer "Mit und ohne Nase" v. B. Hahnke. Foyer- KS, P: 1988, R: B. Hahnke (Pnt- Ensemble)</t>
  </si>
  <si>
    <t>Flyer Gastspiel Theater an der Schnur (Brünn) o. J. Rührende Vorlesung, R: E. Talska</t>
  </si>
  <si>
    <t>Divadlo na Provázko</t>
  </si>
  <si>
    <t>Woche des Gestischen Theaters 1986, Programmheft</t>
  </si>
  <si>
    <t>Umschlag mit 12 Einlegern, Außenseite Umschlag: Grafiken von D: Goltzsche, Innenseite: Karte (Grafik) mit Veranstaltungsorten; Einleger Vorderseite: s/w Abbildungen, Einleger Rückseite: Beschreibungen von Workshops, Biografien von Künstler*innen und Dozenten</t>
  </si>
  <si>
    <t>PM Wer hat Angst vor'm schwarzen Mann? v. V. Otte DT-Fo 1979, R: V. Otte. PM Clownerie TiP 1980, R: V. Otte</t>
  </si>
  <si>
    <t>Der Flyer zeigt Zeichnungen und Textpassagen aus diversen Liedern und Texten, die in Produktion verwendet werden, wie "Des Knaben Wunderhorn" (Meersburg 1928), "Deutsche Volkslieder des Mittelalters (Berlin, 1922), Deutscher Volksglaube in Sang und Sage (Göttingen 1985), "Verklingende Weisen (Metz u.a. 1926-1939), "Der Musikant (Wolfenbüttel 1925) und "Der Plumpsack" (Altberliner Verlag Lucie Groszer, Berlin 1975)</t>
  </si>
  <si>
    <r>
      <t xml:space="preserve">Fotografie mit Text über die erste Produktion des </t>
    </r>
    <r>
      <rPr>
        <i/>
        <sz val="10"/>
        <color rgb="FF000000"/>
        <rFont val="Arial"/>
        <family val="2"/>
      </rPr>
      <t>Pantomime-Ensemble des Deutschen Theater</t>
    </r>
    <r>
      <rPr>
        <sz val="10"/>
        <color rgb="FF000000"/>
        <rFont val="Arial"/>
        <family val="2"/>
      </rPr>
      <t xml:space="preserve"> für junges Publikum</t>
    </r>
  </si>
  <si>
    <r>
      <t xml:space="preserve">Diplomarbeit über die Geschichte des </t>
    </r>
    <r>
      <rPr>
        <i/>
        <sz val="10"/>
        <color rgb="FF000000"/>
        <rFont val="Arial"/>
        <family val="2"/>
      </rPr>
      <t>Pantomimentheater vom Prenzlauer Berg</t>
    </r>
    <r>
      <rPr>
        <sz val="10"/>
        <color rgb="FF000000"/>
        <rFont val="Arial"/>
        <family val="2"/>
      </rPr>
      <t xml:space="preserve"> unter der Leitung von Eberhard Kube, Zeitraum 1961- ca. 1987. Mit dem Transkript eines Interviews mit Eberhard Kube.</t>
    </r>
  </si>
  <si>
    <r>
      <t xml:space="preserve">Mappe enthält:
- Briefumschlag mit der Beschriftung "Constanze Debus, Inhalt: 47 durchnummerierte Schriftstücke, Berlin, d. 18.02.86."
Der Umschlag enthält:
- gesammelte Zeitungsartikel mit Reaktionen auf die Internationale Woche Gestisches Theater Berlin '90
- Flyer für den Kurs "Regietechniken" mit Stephen Mark Pickover (2 Ex.)
- Künstlerisch gestaltetes Programmheft zu "Freiheitsberaubung" Stück von Ulrich Plenzdorf, Regie Uwe Dähn, Premiere: 14.10.1988
- Plakat zu "Ein Mann am Meer - Zwei Märchen von Ph. O. Runge-Grimm - Ein Pappenspiel" (2 Ex., davon eins beschädigt)
- Programmzettel der Pantomimengruppe </t>
    </r>
    <r>
      <rPr>
        <i/>
        <sz val="10"/>
        <color rgb="FF000000"/>
        <rFont val="Arial"/>
        <family val="2"/>
      </rPr>
      <t>Salto Vitale</t>
    </r>
    <r>
      <rPr>
        <sz val="10"/>
        <color rgb="FF000000"/>
        <rFont val="Arial"/>
        <family val="2"/>
      </rPr>
      <t xml:space="preserve">, Dresden
- Zeitungsartikel (Kopie) aus dem UK Report über Nachwuchstreffen der Pantomime "Bilanz '87"
- Programmzettel für Woche des Gestischen Theaters 1988
- gesammelte Zeitungsartikel mit Reaktionen auf die Woche des Gestischen Theaters 1987
- Diverse Schriftstücke zur Woche des Gestischen Theaters 1987
[Schriftstücke allerdings nicht numeriert - der Zusammenhang mit Umschlagbeschriftung wird nicht ersichtlich.]
- Mappe mit der Aufschrift "B. B. DuC - Studio-Leningrad"[?] mit diversen Schriftstücken zu Auslandsaktivitäten von Eberhard Kube </t>
    </r>
  </si>
  <si>
    <r>
      <t xml:space="preserve">Programmheft zu "Tief in uns. Seelisches Krankenblatt zweier Clowns", </t>
    </r>
    <r>
      <rPr>
        <i/>
        <sz val="10"/>
        <rFont val="Arial"/>
        <family val="2"/>
      </rPr>
      <t>Salto Vitale</t>
    </r>
  </si>
  <si>
    <r>
      <t xml:space="preserve">Artikel der "Freien Welt", ca. 1963, über </t>
    </r>
    <r>
      <rPr>
        <i/>
        <sz val="10"/>
        <color rgb="FF000000"/>
        <rFont val="Arial"/>
        <family val="2"/>
      </rPr>
      <t>Studio 61</t>
    </r>
    <r>
      <rPr>
        <sz val="10"/>
        <color rgb="FF000000"/>
        <rFont val="Arial"/>
        <family val="2"/>
      </rPr>
      <t xml:space="preserve"> (später: </t>
    </r>
    <r>
      <rPr>
        <i/>
        <sz val="10"/>
        <color rgb="FF000000"/>
        <rFont val="Arial"/>
        <family val="2"/>
      </rPr>
      <t>Pantomimentheater vom Prenzlauer Berg</t>
    </r>
    <r>
      <rPr>
        <sz val="10"/>
        <color rgb="FF000000"/>
        <rFont val="Arial"/>
        <family val="2"/>
      </rPr>
      <t>), hier "Berliner Pantomimengruppe"</t>
    </r>
  </si>
  <si>
    <t>Zeitungsartikel mit Rezensionen und Berichten zu Produktionen der "Woche des Gestischen Theaters 1987", Beschriftete Kopien.</t>
  </si>
  <si>
    <t>Kurzes Interview mit dem mexikanischen Künstler Shanti Oyarzabal zu seinem Beitrag zur "Woche des Gestischen Theaters 1987"</t>
  </si>
  <si>
    <t>Der soziale Klang der Geste. Internationales Symposium Berlin, Juli1990.</t>
  </si>
  <si>
    <t xml:space="preserve">Aktenordner (aufgelöst) mit Materialien zum Symposium "Der soziale Klang der Geste". Aktenordner enthält die folgenden Ordnungseinheiten:
- Erste Planung
- Einladung an Autoren / Referenten: Brief an Hans Hass
- Erarbeitung des Symposiummaterials
- Erstellen des Programms
- Einladung an das Auditorium
</t>
  </si>
  <si>
    <t>EV_Prorgamm_Smol</t>
  </si>
  <si>
    <t>Programm des Clown Smol</t>
  </si>
  <si>
    <t>Aufführung von "12 Träume des Dr. Fridkin"</t>
  </si>
  <si>
    <t>Aufführung von "Aber, macht keine Dummheit"</t>
  </si>
  <si>
    <t>Aikido-Workshop</t>
  </si>
  <si>
    <t>Aufführung von "Amapola"</t>
  </si>
  <si>
    <t>Aufführung von "Amériques"</t>
  </si>
  <si>
    <t>Aufführung von "Aufstand der Träume"</t>
  </si>
  <si>
    <t>Aufführung "August, August / Crazy Music / Clownsfamily"</t>
  </si>
  <si>
    <t>Aufführung von "Avant-Theater"</t>
  </si>
  <si>
    <t>Aufführung von "Baustelle"</t>
  </si>
  <si>
    <t>Aufführung von "beautiFOOLS"</t>
  </si>
  <si>
    <t>Aufführung von "Berliner Ballonfieber 1803"</t>
  </si>
  <si>
    <t>Aufführung von "August, August / Crazy Music / Clownsfamily"</t>
  </si>
  <si>
    <t>Gisela,Bohmann;Burkhart,Seidemann;Peter,Baumgart;Anja,Palitzsch</t>
  </si>
  <si>
    <t>Objekttyp usw. mit in den Titel schreiben? Also z. B. nicht nur Bluabart (mit Typ Plakat), sondern Plakat von "Blaubart"</t>
  </si>
  <si>
    <t>EV_Cafe_Fatal_013</t>
  </si>
  <si>
    <t>Bolero, Studio Pantomima Sofia</t>
  </si>
  <si>
    <t>"Human Powerflight", Mitsuru Sasaki</t>
  </si>
  <si>
    <t>"Die Bremer Stadtmusikanten", Theater Zinnober</t>
  </si>
  <si>
    <t>"Café Fatal", DT Pantomimen-Ensemble</t>
  </si>
  <si>
    <t>"Phantasie", Pantomimenstudio Berlin</t>
  </si>
  <si>
    <t>"Groteskes für Kopf &amp; Bauch", Pantomimenbühne Finkefaltz</t>
  </si>
  <si>
    <t>"Schatten", Studio Pantomima</t>
  </si>
  <si>
    <t>"Über den Berg kommen", Theaterprojekt Werkhaus Moosbach</t>
  </si>
  <si>
    <t>Erläuterungen zur Geschichte des Stoffes, Zitate von Konfuzius, Montaigne, Betty Friedan, Marc Aurel, chinesische und indische Sprichwörter, die Frauenunterdrückung ausdrücken. Text zum Thema Pantomime und Masken. Auf den Seiten verteilt: "Turandot"-Geschichte als Comic. Auf der letzten Seite: Kurze Erläuterungen zu den einzelnen Szenenbildern</t>
  </si>
  <si>
    <t>Anja,Palitzsch;Bernd,Hahnke;Gisela,Bohmann;Christoph,Posselt</t>
  </si>
  <si>
    <t>24 A4 Seiten tw. Doppelseitig mit Zeitungsartikeln beklebt + 4 lose eingeheftete Zeitungsartikel</t>
  </si>
  <si>
    <t>13 Seiten tw. doppelseitig mit Zeitungsartikeln beklebt + Deckblatt + zusätzlich erste und letzte Seite leer</t>
  </si>
  <si>
    <t>13 Seiten tw. doppelseitig mit Zeitungsartikeln beklebt + Deckblatt + ein Zeitungsartikel lose eingeheftet</t>
  </si>
  <si>
    <t>EV_Roeteln_im_Plaenterwald_008</t>
  </si>
  <si>
    <t>Vorderseite: Besetzungsliste, Innen: Interview mit V. Otte über das Pantomime-Ensemble des DT, dessen Arbeitsweise und Produktionen, Rückseite: Liste weiterer Produktionen des Ensembles</t>
  </si>
  <si>
    <t>Enthält Gedichte zum Thema Haut von verschiedenen Autoren sowie deutsche Sprichwörter und 8 s/w (Produktions-/Proben-)Fotos</t>
  </si>
  <si>
    <t>8 S. tw. doppelseitig mit Zeitungsartikeln beklebt + 3 lose eingeheftete Zeitungsartikel + Deckblatt</t>
  </si>
  <si>
    <t>Vorderseite: Liste der Beteiligten. Rückseite: Autoren der in der Produktion verwendeten Lieder und Texte</t>
  </si>
  <si>
    <t>EV_Cafe_Fatal_013;EV_Roeteln_im_Plaenterwald_008</t>
  </si>
  <si>
    <t>Bernd,Hahnke;Christoph,Posselt;Guenter,Richter;Hans_Otto,Reintsch;Michael,Sens;Peter,Baumgart;Hermann,Naehring;Constanze,Schwendler;Elisabeth,Richter;Maria_Elisabeth,Klein</t>
  </si>
  <si>
    <t>Der Flyer zeigt Zeichnungen und Textpassagen aus diversen Liedern und Texten, die in der Produktion verwendet werden wie "Des Knaben Wunderhorn" (Meersburg 1928), "Deutsche Volkslieder des Mittelalters (Berlin, 1922), Deutscher Volksglaube in Sang und Sage (Göttingen 1985), "Verklingende Weisen (Metz u.a. 1926-1939), "Der Musikant (Wolfenbüttel 1925) und "Der Plumpsack" (Altberliner Verlag Lucie Groszer, Berlin 1975)</t>
  </si>
  <si>
    <t>Wendeheft: Der Teil "Fünfzehn Jahre Pantomimen Ensemble am Deutschen Theater" beinhaltet einen Rückblick auf die vergangenen Jahre des Schaffens sowie Aufzählungen der Produktionen und Gastspiele, Pressestimmen zu einigen Produktionen und auch kurze Biografien zu einigen Ensemblemitgliedern und Fotos. Im Teil zu "Happy End Station" sind Informationen zur Produktion sowie Fotos als auch inhaltliche Beschreibungen nachzulesen.</t>
  </si>
  <si>
    <t>Broschüre zum 10-jährigen Jubiläum des DT-Pantomime-Ensemble: Jubiläumsschrift; Inszenierungen mit kurzer Inhaltsbeschreibung, Besetzungsliste, s/w Fotografien; Aufsatz "Pantomime heute oder Gibt es eine Pantomime nach Marceau?" von Burkhart Seidemann; Aufsatz "Der Werdegang der Pantomime in der DDR. Kurzgefasste Übersicht 1954-1985" und kurze Biografien zu Ensemblemitgliedern (Peter Baumgart, Gisela Bohmann, Bernd Hahnke, Karin Jerosch, Christoph Posselt, Hans-Otto Reintsch, Günter Richter, Burkhart Seidemann, Anja Palitzsch und Monika Bienert)</t>
  </si>
  <si>
    <t>Programmheft enthält zu jeder Produktion, die beim Festival aufgeführt wird, jeweils einen losen Flyer (6 Stück) und einen Flyer zum Festival. Flyer enthalten jeweils Besetzungslisten, kurze Inhaltsangaben, Beschreibungen der Ensemble und tw. einzelner Akteur*innen sowie s/w Fotografien</t>
  </si>
  <si>
    <t>Wie es einem ergeht, der gleich dem Drachentöter Siegfried zu Unverwundbarkeit kommt und nun beschließt, seinen Weg zu machen</t>
  </si>
  <si>
    <t>Ein Lebensreigen</t>
  </si>
  <si>
    <t>Erläuterungen zur Geschichte des Stoffes, Zitate von Konfuzius, Montaigne, Betty Friedan, Marc Aurel, chinesische und indische Sprichwörter, die Frauenunterdrückung ausdrücken. Text zum Thema Pantomime und Masken. Auf den Seiten verteilt: Turandot-Geschichte als Comic. Auf der letzten Seite: Kurze Erläuterungen zu den einzelnen Szenenbildern</t>
  </si>
  <si>
    <t>Burkhart,Seidemann;Christoph,Posselt;Guenter,Richter;Michael,Pan;Peter,Baumgart;Hans_Otto,Reintsch;Karin,Jerosch;Eva_Maria,Otte;Conny,Hege;Bernd,Hahnke;Gerolf,Ristau;Joachim,Kaps;Gisela,Bohmann;Annette,Jacob;Andreas,Doelling;Elisabeth,Richter;Michael,Sens;Constanze,Schwendler;Maria_Elisabeth,Klein</t>
  </si>
  <si>
    <t>"Café Fatal"</t>
  </si>
  <si>
    <t>"We Residents", Eberhard Kube in Sri Lanka</t>
  </si>
  <si>
    <t>EV_Fernsehbeitrag_PEDT</t>
  </si>
  <si>
    <t>Plakat für die Produktion "knoflík" (Knopf) des Theater am Geländer (Divadlo na Zábradlí) aus Prag, Mehrfarbig.</t>
  </si>
  <si>
    <t>Plakat zur Produktion "Юнаци с умни калпаци" des Studio Pantomima, Studio Pantomima des Dramatischen Theater "Träne und Lachen", Szene Walentin Andrejew. Mehrfarbig mit Grafik.</t>
  </si>
  <si>
    <t>Plakat für die Produktion "Lange Nasen Geschichten" ("Příběhy Dlouhého Nosu") des tschechischen Studio Dům in Brno. Die Leiterin des Studio, Eva Tálská inszenierte Verse von Edward Lear (Übersetzung: Antonin Přidal), die Inszenierung datiert von 1982.</t>
  </si>
  <si>
    <r>
      <t xml:space="preserve">Plakat von </t>
    </r>
    <r>
      <rPr>
        <i/>
        <sz val="10"/>
        <color rgb="FF000000"/>
        <rFont val="Arial"/>
        <family val="2"/>
      </rPr>
      <t>Das Schwarze Theater</t>
    </r>
    <r>
      <rPr>
        <sz val="10"/>
        <color rgb="FF000000"/>
        <rFont val="Arial"/>
        <family val="2"/>
      </rPr>
      <t xml:space="preserve"> Prag "Impressionen", keine Datierung. Mehrfarbiger Druck.</t>
    </r>
  </si>
  <si>
    <t>Plakat für das Programm "Show 01" ("Шоу o1"). Mehrfarbiger Druck, ohne Datierung, vermutlich aus St. Petersburg (Leningrad)</t>
  </si>
  <si>
    <t>Das Pantomime-Ensemble des Deutschen Theaters, Fernsehbeitrag (DFF)</t>
  </si>
  <si>
    <t>Plakat für die Produktion "Kleine Erde" ("Малая Земля") des Staatlichen Pantomimentheater der Georgischen SSR unter der Leitung von Amiran Schalikaschwili. Mehrfarbiger Druck, undatiert.</t>
  </si>
  <si>
    <t xml:space="preserve">Korrekturlesen weiter bei "Text" Zeile </t>
  </si>
  <si>
    <t>Korrekturlesen "Produktionen" abgeschlossen txt142</t>
  </si>
  <si>
    <t>EV_Hanswurst_006</t>
  </si>
  <si>
    <t>Peter,Baumgart;Bernd,Hahnke;Hans_Otto,Reintsch;Burkhart,Seidemann</t>
  </si>
  <si>
    <t>Peter,Baumgart;Bernd,Hahnke;Hans_Otto,Reintsch;Burkhart,Seidemann;Hermann,Naehring</t>
  </si>
  <si>
    <t>EV_Blaubart_004</t>
  </si>
  <si>
    <t>EV_Hoellenfahrt_des_Doktor_Faust_003</t>
  </si>
  <si>
    <t>EV_Happy_End_Station_006</t>
  </si>
  <si>
    <t>Bernd,Hahnke;Christoph,Posselt;Constanze,Schwendler;Maria_Elisabeth,Klein;Guenter,Richter;Burkhart,Seidemann;Michael,Sens;Peter,Baumgart</t>
  </si>
  <si>
    <t>Zum Ende des Pantomime-Ensemble des Deutschen Theater, Fernsehbeitrag (RIAS TV)</t>
  </si>
  <si>
    <t>EV_Fernsehbeitrag_PEDT_002</t>
  </si>
  <si>
    <t>EV_Berliner_Ballonfieber_1803_003</t>
  </si>
  <si>
    <t>Berliner Ballonfieber 1804</t>
  </si>
  <si>
    <t>Ernst,Dollwetzel;Guenter,Richter;Burkhart,Seidemann;Bibiana,Fuchs;Hermann,Naehring;Constanze,Schwendler;Maria_Elisabeth,Klein</t>
  </si>
  <si>
    <t>Guenter,Richter;Burkhart,Seidemann;Peter,Baumgart;Constanze,Schwendler;Michael,Sens</t>
  </si>
  <si>
    <t>Maria_Elisabeth,Klein;Bernd,Hahnke;Hans_Otto,Reintsch;Constanze,Schwendler;Christoph,Posselt;Bibiana,Fuchs</t>
  </si>
  <si>
    <t>EV_Fernsehbeitrag_PEDT_003</t>
  </si>
  <si>
    <t>Fernsehbeitrag aus einem Programm zum 200. Todesjahres von W. A. Mozart</t>
  </si>
  <si>
    <t>Volksbühne Berlin</t>
  </si>
  <si>
    <t>Eine Produktion der Volksbühne Berlin mit dem Pantomimentheater vom Prenzlauer Berg.</t>
  </si>
  <si>
    <t>3. Stock der Volksbühne Berlin</t>
  </si>
  <si>
    <t>Volksbühne am Luxemburgplatz, Volksbühne am Rosa-Luxemburg-Platz</t>
  </si>
  <si>
    <r>
      <t xml:space="preserve">Elena bitten, </t>
    </r>
    <r>
      <rPr>
        <sz val="11"/>
        <rFont val="Arial"/>
        <family val="2"/>
      </rPr>
      <t xml:space="preserve">Murzeledo_80-93_b81_b82_b83, Murzeledo_80-93_b84_b85_b86, Murzeledo_80-93_b87_b88_b89, Murzeledo_80-93_b90_b91_b92_b93 </t>
    </r>
    <r>
      <rPr>
        <sz val="11"/>
        <color rgb="FF000000"/>
        <rFont val="Arial"/>
        <family val="2"/>
      </rPr>
      <t>zu digitalisieren</t>
    </r>
  </si>
  <si>
    <t>Probebühne des Deutschen Theaters</t>
  </si>
  <si>
    <t>"Faxenmacher", Filmdreh</t>
  </si>
  <si>
    <t>"Viele Dinge sind in einem Ding", Proben</t>
  </si>
  <si>
    <t>Break Dance-Kurs, Studio des Pantomimentheater vom Prenzlauer Berg</t>
  </si>
  <si>
    <t>Jacques Lecoq im Kreiskulturhaus Prater</t>
  </si>
  <si>
    <t>Theaterwagen, Hof des Pantomimentheater vom Prenzlauer Berg</t>
  </si>
  <si>
    <t>"Mario und der Zabuerer"; Filmdreh</t>
  </si>
  <si>
    <t>Internationale Woche des Gestischen Theaters, Pressekonferenz</t>
  </si>
  <si>
    <t>Woche des Gestischen Theaters, Salto Vitale</t>
  </si>
  <si>
    <t>Woche des Gestischen Theaters 1989, "Café Fatal"</t>
  </si>
  <si>
    <t>Woche des Gestischen Theaters, Finke-Faltz</t>
  </si>
  <si>
    <t>Woche des Gestischen Theaters, Workshop mit Ide van Heiningen</t>
  </si>
  <si>
    <t>Woche des Gestischen Theaters, Workshop mit Jean Soubeyran</t>
  </si>
  <si>
    <t>Woche des Gestischen Theaters, Workshop</t>
  </si>
  <si>
    <t>Woche des Gestischen Theaters, Workshop mit Steven Wasson und Corinne Soum</t>
  </si>
  <si>
    <t>Woche des Gestischen Theaters, Tai-Chi Workshop (Anfänger), Karl-Michael Kulow</t>
  </si>
  <si>
    <t>Porträt Karl-Michael Kulow</t>
  </si>
  <si>
    <t>Woche des Gestischen Theaters, "Danse et musique contemporaine"</t>
  </si>
  <si>
    <t>Woche des Gestischen Theaters 1985, Workshop Mimobile</t>
  </si>
  <si>
    <t>Woche des Gestischen Theaters, Mimobile</t>
  </si>
  <si>
    <t>img-i140-001</t>
  </si>
  <si>
    <t>img-i140-002</t>
  </si>
  <si>
    <t>img-i140-003</t>
  </si>
  <si>
    <t>img-i140-004</t>
  </si>
  <si>
    <t>img-i140-005</t>
  </si>
  <si>
    <t>img-i140-006</t>
  </si>
  <si>
    <t>img-i140-007</t>
  </si>
  <si>
    <t>Woche des Gestischen Theaters,</t>
  </si>
  <si>
    <t>Woche des Gestischen Theaters, Unbekannte Aufführung</t>
  </si>
  <si>
    <t>Darsteller*innen verbeugen sich am Ende einer Aufführung.</t>
  </si>
  <si>
    <t>Ein Darsteller nestelt an seinem Kostüm, vermutlich für eine Aufführung von "Danse et musique contemporaine"</t>
  </si>
  <si>
    <t>Zwei Darsteller ineinander verschlungen, mit Seilen, die vermutlich zu den Konstümen der produktion "Danse et musique contemporaine"gehören.</t>
  </si>
  <si>
    <t>Die Darstellerin Maya Brosch auf einem Stuhl.</t>
  </si>
  <si>
    <t>Internationale Woche des Gestischen Theaters 1990, Eröffnung (vermutl.)</t>
  </si>
  <si>
    <t>Drei Darsteller mit den markanten "Wohner-Köpfen" des Pantomimentheater vom Prenzlauer Berg.</t>
  </si>
  <si>
    <t>Woche des Gestischen Theaters 1988, Pantomimenensemble Jena</t>
  </si>
  <si>
    <t>Workshop unter der Leitung von Jean Soubeyran</t>
  </si>
  <si>
    <t>Internationale Woche des Gestischen Theaters 1990, Workshop Schauspielimprovisation mit Jean Soubeyran</t>
  </si>
  <si>
    <t>Woche des Gestischen Theaters, Jean Soubeyran u. a.</t>
  </si>
  <si>
    <t>Jean Soubeyran umarmt eine Person, er lächelt in die Kamera.</t>
  </si>
  <si>
    <t>Aktion Straßentheater</t>
  </si>
  <si>
    <t>Lippmann hat Bearbeitung und Kürzung aller Art ausgeschlossen.</t>
  </si>
  <si>
    <t>Elke,Beyer;Brigitte,Heckert;Eberhard,Kube;Volkmar,Otte</t>
  </si>
  <si>
    <t>EV_Dissonanzen</t>
  </si>
  <si>
    <t xml:space="preserve">Pantomime-Studio Jena </t>
  </si>
  <si>
    <t>Harald Seime Pantomime</t>
  </si>
  <si>
    <t>Pantomime Theater &amp; Studio Jena</t>
  </si>
  <si>
    <t>"Jeder hat Recht", Pantomimentheater vom Prenzlauer Berg</t>
  </si>
  <si>
    <t>1. Internationale Pantomimewerkstatt Jena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</si>
</sst>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ss"/>
    <numFmt numFmtId="165" formatCode="yyyy\-mm\-dd"/>
    <numFmt numFmtId="166" formatCode="d/m/yy"/>
    <numFmt numFmtId="167" formatCode="yyyy\-mm\-dd;@"/>
    <numFmt numFmtId="168" formatCode="d/m/yy;@"/>
  </numFmts>
  <fonts count="54">
    <font>
      <sz val="11"/>
      <color rgb="FF000000"/>
      <name val="Arial1"/>
    </font>
    <font>
      <sz val="12"/>
      <color theme="1"/>
      <name val="Calibri"/>
      <family val="2"/>
      <scheme val="minor"/>
    </font>
    <font>
      <sz val="10"/>
      <color rgb="FFCC0000"/>
      <name val="Arial1"/>
    </font>
    <font>
      <sz val="12"/>
      <color rgb="FF000000"/>
      <name val="Arial1"/>
    </font>
    <font>
      <b/>
      <sz val="12"/>
      <color rgb="FF000000"/>
      <name val="Arial1"/>
    </font>
    <font>
      <sz val="10"/>
      <color rgb="FF000000"/>
      <name val="Arial1"/>
    </font>
    <font>
      <sz val="10"/>
      <color rgb="FF000000"/>
      <name val="Arial"/>
      <family val="2"/>
    </font>
    <font>
      <sz val="12"/>
      <color rgb="FF000000"/>
      <name val="Times New Roman"/>
      <family val="1"/>
    </font>
    <font>
      <b/>
      <sz val="10"/>
      <color rgb="FF000000"/>
      <name val="Arial"/>
      <family val="2"/>
    </font>
    <font>
      <b/>
      <sz val="11"/>
      <color rgb="FF000000"/>
      <name val="Arial1"/>
    </font>
    <font>
      <sz val="10"/>
      <color rgb="FF000000"/>
      <name val="Arial3"/>
    </font>
    <font>
      <b/>
      <sz val="10"/>
      <color theme="0"/>
      <name val="Arial"/>
      <family val="2"/>
    </font>
    <font>
      <b/>
      <sz val="10"/>
      <color theme="1"/>
      <name val="Arial"/>
      <family val="2"/>
    </font>
    <font>
      <sz val="10"/>
      <color theme="0"/>
      <name val="Arial"/>
      <family val="2"/>
    </font>
    <font>
      <sz val="11"/>
      <color rgb="FF000000"/>
      <name val="Arial"/>
      <family val="2"/>
    </font>
    <font>
      <sz val="10"/>
      <color theme="2"/>
      <name val="Arial"/>
      <family val="2"/>
    </font>
    <font>
      <b/>
      <sz val="10"/>
      <name val="Arial"/>
      <family val="2"/>
    </font>
    <font>
      <sz val="10"/>
      <color rgb="FFFFFFFF"/>
      <name val="Arial"/>
      <family val="2"/>
    </font>
    <font>
      <b/>
      <sz val="10"/>
      <color rgb="FFFFFFFF"/>
      <name val="Arial"/>
      <family val="2"/>
    </font>
    <font>
      <b/>
      <sz val="24"/>
      <color rgb="FF000000"/>
      <name val="Arial1"/>
    </font>
    <font>
      <sz val="10"/>
      <color theme="1"/>
      <name val="Arial"/>
      <family val="2"/>
    </font>
    <font>
      <sz val="11"/>
      <color theme="1"/>
      <name val="Arial1"/>
    </font>
    <font>
      <b/>
      <sz val="10"/>
      <color theme="1" tint="0.499984740745262"/>
      <name val="Arial"/>
      <family val="2"/>
    </font>
    <font>
      <sz val="11"/>
      <color theme="0"/>
      <name val="Arial1"/>
    </font>
    <font>
      <sz val="11"/>
      <color rgb="FFFFFFFF"/>
      <name val="Arial1"/>
    </font>
    <font>
      <u/>
      <sz val="11"/>
      <color rgb="FF000000"/>
      <name val="Arial1"/>
    </font>
    <font>
      <u/>
      <sz val="11"/>
      <color theme="10"/>
      <name val="Arial1"/>
    </font>
    <font>
      <sz val="11"/>
      <color rgb="FF006100"/>
      <name val="Calibri"/>
      <family val="2"/>
      <scheme val="minor"/>
    </font>
    <font>
      <sz val="11"/>
      <color rgb="FFFF0000"/>
      <name val="Arial1"/>
    </font>
    <font>
      <sz val="10"/>
      <color rgb="FFFF0000"/>
      <name val="Arial"/>
      <family val="2"/>
    </font>
    <font>
      <i/>
      <sz val="10"/>
      <color rgb="FF000000"/>
      <name val="Arial"/>
      <family val="2"/>
    </font>
    <font>
      <i/>
      <sz val="11"/>
      <color rgb="FF000000"/>
      <name val="Arial1"/>
    </font>
    <font>
      <sz val="11"/>
      <color rgb="FF000000"/>
      <name val="Calibri"/>
      <family val="2"/>
    </font>
    <font>
      <sz val="10"/>
      <name val="Arial"/>
      <family val="2"/>
    </font>
    <font>
      <sz val="11"/>
      <name val="Arial1"/>
    </font>
    <font>
      <sz val="12"/>
      <color rgb="FF000000"/>
      <name val="Calibri"/>
      <family val="2"/>
      <scheme val="minor"/>
    </font>
    <font>
      <sz val="11"/>
      <name val="Calibri"/>
      <family val="2"/>
      <scheme val="minor"/>
    </font>
    <font>
      <sz val="10"/>
      <name val="Arial1"/>
    </font>
    <font>
      <sz val="11"/>
      <color rgb="FF222222"/>
      <name val="Arial"/>
      <family val="2"/>
    </font>
    <font>
      <b/>
      <sz val="10"/>
      <color theme="0" tint="-0.499984740745262"/>
      <name val="Arial"/>
      <family val="2"/>
    </font>
    <font>
      <sz val="8"/>
      <name val="Arial1"/>
    </font>
    <font>
      <sz val="11"/>
      <color rgb="FF9C5700"/>
      <name val="Calibri"/>
      <family val="2"/>
      <scheme val="minor"/>
    </font>
    <font>
      <sz val="12"/>
      <color rgb="FF9C5700"/>
      <name val="Calibri"/>
      <family val="2"/>
      <scheme val="minor"/>
    </font>
    <font>
      <sz val="10"/>
      <color rgb="FF000000"/>
      <name val="Arial Unicode MS"/>
      <family val="2"/>
    </font>
    <font>
      <sz val="11"/>
      <color rgb="FF006100"/>
      <name val="Arial"/>
      <family val="2"/>
    </font>
    <font>
      <sz val="11"/>
      <name val="Arial"/>
      <family val="2"/>
    </font>
    <font>
      <sz val="11"/>
      <color rgb="FF9C0006"/>
      <name val="Calibri"/>
      <family val="2"/>
      <scheme val="minor"/>
    </font>
    <font>
      <sz val="11"/>
      <color theme="0"/>
      <name val="Calibri"/>
      <family val="2"/>
      <scheme val="minor"/>
    </font>
    <font>
      <sz val="10.45"/>
      <color rgb="FF000000"/>
      <name val="Arial1"/>
    </font>
    <font>
      <b/>
      <sz val="10.45"/>
      <color rgb="FF000000"/>
      <name val="Arial1"/>
    </font>
    <font>
      <strike/>
      <sz val="10"/>
      <color rgb="FF000000"/>
      <name val="Arial"/>
      <family val="2"/>
    </font>
    <font>
      <i/>
      <sz val="10"/>
      <color rgb="FF000000"/>
      <name val="Arial1"/>
    </font>
    <font>
      <i/>
      <sz val="11"/>
      <color rgb="FF000000"/>
      <name val="Arial"/>
      <family val="2"/>
    </font>
    <font>
      <i/>
      <sz val="10"/>
      <name val="Arial"/>
      <family val="2"/>
    </font>
  </fonts>
  <fills count="88">
    <fill>
      <patternFill patternType="none"/>
    </fill>
    <fill>
      <patternFill patternType="gray125"/>
    </fill>
    <fill>
      <patternFill patternType="solid">
        <fgColor rgb="FFCCCCCC"/>
        <bgColor rgb="FFDDDDDD"/>
      </patternFill>
    </fill>
    <fill>
      <patternFill patternType="solid">
        <fgColor rgb="FFFFF200"/>
        <bgColor rgb="FFFFFF00"/>
      </patternFill>
    </fill>
    <fill>
      <patternFill patternType="solid">
        <fgColor rgb="FF9D85BE"/>
        <bgColor rgb="FF999999"/>
      </patternFill>
    </fill>
    <fill>
      <patternFill patternType="solid">
        <fgColor rgb="FF87D1D1"/>
        <bgColor rgb="FF66CCFF"/>
      </patternFill>
    </fill>
    <fill>
      <patternFill patternType="solid">
        <fgColor rgb="FF3399FF"/>
        <bgColor rgb="FF00CCFF"/>
      </patternFill>
    </fill>
    <fill>
      <patternFill patternType="solid">
        <fgColor rgb="FFADD58A"/>
        <bgColor rgb="FFCCCCCC"/>
      </patternFill>
    </fill>
    <fill>
      <patternFill patternType="solid">
        <fgColor rgb="FF579835"/>
        <bgColor rgb="FF808080"/>
      </patternFill>
    </fill>
    <fill>
      <patternFill patternType="solid">
        <fgColor rgb="FFE3D200"/>
        <bgColor rgb="FFFFCC00"/>
      </patternFill>
    </fill>
    <fill>
      <patternFill patternType="solid">
        <fgColor rgb="FFC06616"/>
        <bgColor rgb="FF996600"/>
      </patternFill>
    </fill>
    <fill>
      <patternFill patternType="solid">
        <fgColor rgb="FF66CC00"/>
        <bgColor rgb="FF579835"/>
      </patternFill>
    </fill>
    <fill>
      <patternFill patternType="solid">
        <fgColor rgb="FFCC00CC"/>
        <bgColor rgb="FFFF00FF"/>
      </patternFill>
    </fill>
    <fill>
      <patternFill patternType="solid">
        <fgColor rgb="FF999999"/>
        <bgColor rgb="FF9D85BE"/>
      </patternFill>
    </fill>
    <fill>
      <patternFill patternType="solid">
        <fgColor rgb="FFFFE5CA"/>
        <bgColor rgb="FFFFCCCC"/>
      </patternFill>
    </fill>
    <fill>
      <patternFill patternType="solid">
        <fgColor rgb="FFFFFF00"/>
        <bgColor rgb="FFFFF200"/>
      </patternFill>
    </fill>
    <fill>
      <patternFill patternType="solid">
        <fgColor rgb="FFFFCC00"/>
        <bgColor rgb="FFE3D200"/>
      </patternFill>
    </fill>
    <fill>
      <patternFill patternType="solid">
        <fgColor rgb="FFFFFF99"/>
        <bgColor rgb="FFFFFFCC"/>
      </patternFill>
    </fill>
    <fill>
      <patternFill patternType="solid">
        <fgColor rgb="FF00FF66"/>
        <bgColor rgb="FF00CC33"/>
      </patternFill>
    </fill>
    <fill>
      <patternFill patternType="solid">
        <fgColor rgb="FF66CCFF"/>
        <bgColor rgb="FF87D1D1"/>
      </patternFill>
    </fill>
    <fill>
      <patternFill patternType="solid">
        <fgColor rgb="FFFF66CC"/>
        <bgColor rgb="FFCC99FF"/>
      </patternFill>
    </fill>
    <fill>
      <patternFill patternType="solid">
        <fgColor rgb="FFFFCC99"/>
        <bgColor rgb="FFFFCCCC"/>
      </patternFill>
    </fill>
    <fill>
      <patternFill patternType="solid">
        <fgColor rgb="FFFFC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5" tint="-0.249977111117893"/>
        <bgColor rgb="FFFFFFCC"/>
      </patternFill>
    </fill>
    <fill>
      <patternFill patternType="solid">
        <fgColor rgb="FFFFC000"/>
        <bgColor rgb="FFFFFFCC"/>
      </patternFill>
    </fill>
    <fill>
      <patternFill patternType="solid">
        <fgColor rgb="FFFF0000"/>
        <bgColor rgb="FFFFFFCC"/>
      </patternFill>
    </fill>
    <fill>
      <patternFill patternType="solid">
        <fgColor rgb="FFFF0000"/>
        <bgColor indexed="64"/>
      </patternFill>
    </fill>
    <fill>
      <patternFill patternType="solid">
        <fgColor theme="8" tint="-0.249977111117893"/>
        <bgColor rgb="FFFFFFCC"/>
      </patternFill>
    </fill>
    <fill>
      <patternFill patternType="solid">
        <fgColor rgb="FF8F3DCD"/>
        <bgColor indexed="64"/>
      </patternFill>
    </fill>
    <fill>
      <patternFill patternType="solid">
        <fgColor rgb="FF8F3DCD"/>
        <bgColor rgb="FFFFFFCC"/>
      </patternFill>
    </fill>
    <fill>
      <patternFill patternType="solid">
        <fgColor theme="1" tint="0.14999847407452621"/>
        <bgColor indexed="64"/>
      </patternFill>
    </fill>
    <fill>
      <patternFill patternType="solid">
        <fgColor theme="1" tint="0.14999847407452621"/>
        <bgColor rgb="FFFFFFCC"/>
      </patternFill>
    </fill>
    <fill>
      <patternFill patternType="solid">
        <fgColor theme="2" tint="-0.499984740745262"/>
        <bgColor indexed="64"/>
      </patternFill>
    </fill>
    <fill>
      <patternFill patternType="solid">
        <fgColor rgb="FFE2EFDA"/>
        <bgColor rgb="FF000000"/>
      </patternFill>
    </fill>
    <fill>
      <patternFill patternType="solid">
        <fgColor theme="8" tint="0.79998168889431442"/>
        <bgColor indexed="64"/>
      </patternFill>
    </fill>
    <fill>
      <patternFill patternType="solid">
        <fgColor rgb="FFCD91B7"/>
        <bgColor indexed="64"/>
      </patternFill>
    </fill>
    <fill>
      <patternFill patternType="solid">
        <fgColor rgb="FFEED5B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rgb="FF8F3DCD"/>
        <bgColor rgb="FF000000"/>
      </patternFill>
    </fill>
    <fill>
      <patternFill patternType="solid">
        <fgColor rgb="FF92D050"/>
        <bgColor indexed="64"/>
      </patternFill>
    </fill>
    <fill>
      <patternFill patternType="solid">
        <fgColor rgb="FFFFC000"/>
        <bgColor rgb="FF000000"/>
      </patternFill>
    </fill>
    <fill>
      <patternFill patternType="solid">
        <fgColor rgb="FFFCE4D6"/>
        <bgColor rgb="FF000000"/>
      </patternFill>
    </fill>
    <fill>
      <patternFill patternType="solid">
        <fgColor rgb="FF92D050"/>
        <bgColor rgb="FFFFFFCC"/>
      </patternFill>
    </fill>
    <fill>
      <patternFill patternType="solid">
        <fgColor rgb="FFCD91B7"/>
        <bgColor rgb="FFFFFFCC"/>
      </patternFill>
    </fill>
    <fill>
      <patternFill patternType="solid">
        <fgColor rgb="FF68F7FF"/>
        <bgColor indexed="64"/>
      </patternFill>
    </fill>
    <fill>
      <patternFill patternType="solid">
        <fgColor rgb="FF68F7FF"/>
        <bgColor rgb="FFFFFFCC"/>
      </patternFill>
    </fill>
    <fill>
      <patternFill patternType="solid">
        <fgColor rgb="FF0070C0"/>
        <bgColor indexed="64"/>
      </patternFill>
    </fill>
    <fill>
      <patternFill patternType="solid">
        <fgColor rgb="FF68F7FF"/>
        <bgColor rgb="FF000000"/>
      </patternFill>
    </fill>
    <fill>
      <patternFill patternType="solid">
        <fgColor rgb="FF0070C0"/>
        <bgColor rgb="FFFFFFCC"/>
      </patternFill>
    </fill>
    <fill>
      <patternFill patternType="solid">
        <fgColor theme="5"/>
        <bgColor indexed="64"/>
      </patternFill>
    </fill>
    <fill>
      <patternFill patternType="solid">
        <fgColor theme="4"/>
        <bgColor indexed="64"/>
      </patternFill>
    </fill>
    <fill>
      <patternFill patternType="solid">
        <fgColor rgb="FFCD91B7"/>
        <bgColor rgb="FF000000"/>
      </patternFill>
    </fill>
    <fill>
      <patternFill patternType="solid">
        <fgColor rgb="FFD9E1F2"/>
        <bgColor rgb="FF000000"/>
      </patternFill>
    </fill>
    <fill>
      <patternFill patternType="solid">
        <fgColor rgb="FFFF5D00"/>
        <bgColor indexed="64"/>
      </patternFill>
    </fill>
    <fill>
      <patternFill patternType="solid">
        <fgColor theme="9"/>
        <bgColor indexed="64"/>
      </patternFill>
    </fill>
    <fill>
      <patternFill patternType="solid">
        <fgColor rgb="FFFF0000"/>
        <bgColor rgb="FF000000"/>
      </patternFill>
    </fill>
    <fill>
      <patternFill patternType="solid">
        <fgColor rgb="FF262626"/>
        <bgColor rgb="FF000000"/>
      </patternFill>
    </fill>
    <fill>
      <patternFill patternType="solid">
        <fgColor rgb="FF262626"/>
        <bgColor rgb="FFFFFFCC"/>
      </patternFill>
    </fill>
    <fill>
      <patternFill patternType="solid">
        <fgColor rgb="FFDDEBF7"/>
        <bgColor rgb="FF000000"/>
      </patternFill>
    </fill>
    <fill>
      <patternFill patternType="solid">
        <fgColor rgb="FF471E68"/>
        <bgColor indexed="64"/>
      </patternFill>
    </fill>
    <fill>
      <patternFill patternType="solid">
        <fgColor rgb="FF471E68"/>
        <bgColor rgb="FFFFFFCC"/>
      </patternFill>
    </fill>
    <fill>
      <patternFill patternType="solid">
        <fgColor rgb="FF7F9DFF"/>
        <bgColor indexed="64"/>
      </patternFill>
    </fill>
    <fill>
      <patternFill patternType="solid">
        <fgColor theme="0"/>
        <bgColor indexed="64"/>
      </patternFill>
    </fill>
    <fill>
      <patternFill patternType="solid">
        <fgColor theme="0"/>
        <bgColor rgb="FF000000"/>
      </patternFill>
    </fill>
    <fill>
      <patternFill patternType="solid">
        <fgColor theme="4" tint="0.79998168889431442"/>
        <bgColor rgb="FF000000"/>
      </patternFill>
    </fill>
    <fill>
      <patternFill patternType="solid">
        <fgColor rgb="FF757171"/>
        <bgColor rgb="FF000000"/>
      </patternFill>
    </fill>
    <fill>
      <patternFill patternType="solid">
        <fgColor rgb="FF00B050"/>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C6EFCE"/>
      </patternFill>
    </fill>
    <fill>
      <patternFill patternType="solid">
        <fgColor theme="1" tint="0.34998626667073579"/>
        <bgColor indexed="64"/>
      </patternFill>
    </fill>
    <fill>
      <patternFill patternType="solid">
        <fgColor rgb="FFFFFF00"/>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7"/>
        <bgColor indexed="64"/>
      </patternFill>
    </fill>
    <fill>
      <patternFill patternType="solid">
        <fgColor rgb="FFFFEB9C"/>
      </patternFill>
    </fill>
    <fill>
      <patternFill patternType="solid">
        <fgColor rgb="FFC00000"/>
        <bgColor indexed="64"/>
      </patternFill>
    </fill>
    <fill>
      <patternFill patternType="solid">
        <fgColor rgb="FF7030A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C7CE"/>
      </patternFill>
    </fill>
    <fill>
      <patternFill patternType="solid">
        <fgColor theme="9" tint="0.59999389629810485"/>
        <bgColor indexed="64"/>
      </patternFill>
    </fill>
    <fill>
      <patternFill patternType="solid">
        <fgColor rgb="FFD34C03"/>
        <bgColor indexed="64"/>
      </patternFill>
    </fill>
  </fills>
  <borders count="33">
    <border>
      <left/>
      <right/>
      <top/>
      <bottom/>
      <diagonal/>
    </border>
    <border>
      <left/>
      <right/>
      <top/>
      <bottom style="hair">
        <color auto="1"/>
      </bottom>
      <diagonal/>
    </border>
    <border>
      <left style="thin">
        <color auto="1"/>
      </left>
      <right style="thin">
        <color auto="1"/>
      </right>
      <top style="thin">
        <color auto="1"/>
      </top>
      <bottom style="thin">
        <color auto="1"/>
      </bottom>
      <diagonal/>
    </border>
    <border>
      <left/>
      <right/>
      <top/>
      <bottom style="medium">
        <color auto="1"/>
      </bottom>
      <diagonal/>
    </border>
    <border>
      <left/>
      <right/>
      <top/>
      <bottom style="thin">
        <color indexed="64"/>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style="thin">
        <color theme="1"/>
      </left>
      <right style="thin">
        <color theme="1"/>
      </right>
      <top style="thin">
        <color theme="1"/>
      </top>
      <bottom style="thin">
        <color theme="1"/>
      </bottom>
      <diagonal/>
    </border>
    <border>
      <left style="thin">
        <color theme="0"/>
      </left>
      <right style="thin">
        <color theme="0"/>
      </right>
      <top style="thin">
        <color theme="0"/>
      </top>
      <bottom/>
      <diagonal/>
    </border>
    <border>
      <left style="thin">
        <color theme="1"/>
      </left>
      <right style="thin">
        <color theme="1"/>
      </right>
      <top/>
      <bottom style="thin">
        <color theme="1"/>
      </bottom>
      <diagonal/>
    </border>
    <border>
      <left/>
      <right/>
      <top/>
      <bottom style="thin">
        <color theme="1"/>
      </bottom>
      <diagonal/>
    </border>
    <border>
      <left style="thin">
        <color rgb="FFFFFFFF"/>
      </left>
      <right style="thin">
        <color rgb="FFFFFFFF"/>
      </right>
      <top style="thin">
        <color rgb="FFFFFFFF"/>
      </top>
      <bottom/>
      <diagonal/>
    </border>
    <border>
      <left style="thin">
        <color theme="0"/>
      </left>
      <right/>
      <top style="thin">
        <color theme="0"/>
      </top>
      <bottom/>
      <diagonal/>
    </border>
    <border>
      <left/>
      <right style="thin">
        <color theme="0"/>
      </right>
      <top style="thin">
        <color theme="0"/>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style="thin">
        <color theme="1"/>
      </right>
      <top/>
      <bottom style="thin">
        <color theme="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diagonal/>
    </border>
    <border>
      <left/>
      <right style="thin">
        <color auto="1"/>
      </right>
      <top style="thin">
        <color theme="0"/>
      </top>
      <bottom style="thin">
        <color theme="0"/>
      </bottom>
      <diagonal/>
    </border>
    <border>
      <left/>
      <right/>
      <top/>
      <bottom style="double">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style="medium">
        <color rgb="FFAAAAFF"/>
      </left>
      <right/>
      <top style="medium">
        <color rgb="FFAAAAFF"/>
      </top>
      <bottom style="medium">
        <color rgb="FFAAAAFF"/>
      </bottom>
      <diagonal/>
    </border>
    <border>
      <left/>
      <right style="medium">
        <color rgb="FFAAAAFF"/>
      </right>
      <top style="medium">
        <color rgb="FFAAAAFF"/>
      </top>
      <bottom style="medium">
        <color rgb="FFAAAAFF"/>
      </bottom>
      <diagonal/>
    </border>
  </borders>
  <cellStyleXfs count="7">
    <xf numFmtId="0" fontId="0" fillId="0" borderId="0"/>
    <xf numFmtId="0" fontId="2" fillId="0" borderId="0" applyBorder="0" applyProtection="0"/>
    <xf numFmtId="0" fontId="26" fillId="0" borderId="0" applyNumberFormat="0" applyFill="0" applyBorder="0" applyAlignment="0" applyProtection="0"/>
    <xf numFmtId="0" fontId="27" fillId="74" borderId="0" applyNumberFormat="0" applyBorder="0" applyAlignment="0" applyProtection="0"/>
    <xf numFmtId="0" fontId="41" fillId="80" borderId="0" applyNumberFormat="0" applyBorder="0" applyAlignment="0" applyProtection="0"/>
    <xf numFmtId="0" fontId="33" fillId="0" borderId="0"/>
    <xf numFmtId="0" fontId="46" fillId="85" borderId="0" applyNumberFormat="0" applyBorder="0" applyAlignment="0" applyProtection="0"/>
  </cellStyleXfs>
  <cellXfs count="579">
    <xf numFmtId="0" fontId="0" fillId="0" borderId="0" xfId="0"/>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3" fillId="0" borderId="0" xfId="0" applyFont="1" applyAlignment="1">
      <alignment wrapText="1"/>
    </xf>
    <xf numFmtId="0" fontId="3" fillId="6" borderId="0" xfId="0" applyFont="1" applyFill="1" applyAlignment="1">
      <alignment horizontal="center" vertical="center" wrapText="1"/>
    </xf>
    <xf numFmtId="0" fontId="3" fillId="8" borderId="0" xfId="0" applyFont="1" applyFill="1" applyAlignment="1">
      <alignment horizontal="center" wrapText="1"/>
    </xf>
    <xf numFmtId="0" fontId="3" fillId="12" borderId="0" xfId="0" applyFont="1" applyFill="1" applyAlignment="1">
      <alignment horizontal="center" vertical="center" wrapText="1"/>
    </xf>
    <xf numFmtId="0" fontId="3" fillId="13" borderId="0" xfId="0" applyFont="1" applyFill="1" applyAlignment="1">
      <alignment wrapText="1"/>
    </xf>
    <xf numFmtId="0" fontId="4" fillId="9" borderId="0" xfId="0" applyFont="1" applyFill="1" applyAlignment="1">
      <alignment wrapText="1"/>
    </xf>
    <xf numFmtId="0" fontId="0" fillId="14" borderId="0" xfId="0" applyFill="1" applyAlignment="1">
      <alignment wrapText="1"/>
    </xf>
    <xf numFmtId="0" fontId="5" fillId="14" borderId="1" xfId="0" applyFont="1" applyFill="1" applyBorder="1" applyAlignment="1">
      <alignment wrapText="1"/>
    </xf>
    <xf numFmtId="0" fontId="0" fillId="14" borderId="1" xfId="0" applyFill="1" applyBorder="1" applyAlignment="1">
      <alignment wrapText="1"/>
    </xf>
    <xf numFmtId="0" fontId="0" fillId="0" borderId="0" xfId="0" applyAlignment="1">
      <alignment horizontal="right" wrapText="1"/>
    </xf>
    <xf numFmtId="21" fontId="0" fillId="0" borderId="0" xfId="0" applyNumberFormat="1" applyAlignment="1">
      <alignment wrapText="1"/>
    </xf>
    <xf numFmtId="0" fontId="0" fillId="15" borderId="0" xfId="0" applyFill="1" applyAlignment="1">
      <alignment wrapText="1"/>
    </xf>
    <xf numFmtId="164" fontId="0" fillId="0" borderId="0" xfId="0" applyNumberFormat="1" applyAlignment="1">
      <alignment wrapText="1"/>
    </xf>
    <xf numFmtId="21" fontId="5" fillId="0" borderId="0" xfId="0" applyNumberFormat="1" applyFont="1" applyAlignment="1">
      <alignment wrapText="1"/>
    </xf>
    <xf numFmtId="165" fontId="0" fillId="0" borderId="0" xfId="0" applyNumberFormat="1" applyAlignment="1">
      <alignment wrapText="1"/>
    </xf>
    <xf numFmtId="21" fontId="0" fillId="3" borderId="0" xfId="0" applyNumberFormat="1" applyFill="1" applyAlignment="1">
      <alignment wrapText="1"/>
    </xf>
    <xf numFmtId="0" fontId="0" fillId="16" borderId="0" xfId="0" applyFill="1" applyAlignment="1">
      <alignment wrapText="1"/>
    </xf>
    <xf numFmtId="0" fontId="0" fillId="16" borderId="0" xfId="0" applyFill="1"/>
    <xf numFmtId="0" fontId="5" fillId="0" borderId="0" xfId="0" applyFont="1" applyAlignment="1">
      <alignment wrapText="1"/>
    </xf>
    <xf numFmtId="0" fontId="5" fillId="0" borderId="0" xfId="0" applyFont="1"/>
    <xf numFmtId="0" fontId="5" fillId="0" borderId="0" xfId="0" applyFont="1" applyAlignment="1">
      <alignment vertical="top" wrapText="1"/>
    </xf>
    <xf numFmtId="0" fontId="6" fillId="0" borderId="0" xfId="0" applyFont="1" applyAlignment="1">
      <alignment wrapText="1"/>
    </xf>
    <xf numFmtId="0" fontId="5" fillId="0" borderId="0" xfId="0" applyFont="1" applyAlignment="1">
      <alignment horizontal="left" vertical="top" wrapText="1"/>
    </xf>
    <xf numFmtId="0" fontId="0" fillId="17" borderId="0" xfId="0" applyFill="1" applyAlignment="1">
      <alignment wrapText="1"/>
    </xf>
    <xf numFmtId="0" fontId="3" fillId="0" borderId="0" xfId="0" applyFont="1"/>
    <xf numFmtId="0" fontId="6" fillId="0" borderId="0" xfId="0" applyFont="1"/>
    <xf numFmtId="0" fontId="7" fillId="0" borderId="0" xfId="0" applyFont="1" applyAlignment="1">
      <alignment wrapText="1"/>
    </xf>
    <xf numFmtId="0" fontId="0" fillId="15" borderId="0" xfId="0" applyFill="1"/>
    <xf numFmtId="0" fontId="8" fillId="0" borderId="0" xfId="0" applyFont="1"/>
    <xf numFmtId="0" fontId="6" fillId="0" borderId="1" xfId="0" applyFont="1" applyBorder="1" applyAlignment="1">
      <alignment horizontal="left" wrapText="1"/>
    </xf>
    <xf numFmtId="0" fontId="6" fillId="0" borderId="0" xfId="0" applyFont="1" applyAlignment="1">
      <alignment horizontal="left" wrapText="1"/>
    </xf>
    <xf numFmtId="0" fontId="6" fillId="0" borderId="0" xfId="0" applyFont="1" applyAlignment="1">
      <alignment vertical="top" wrapText="1"/>
    </xf>
    <xf numFmtId="49" fontId="6" fillId="0" borderId="0" xfId="0" applyNumberFormat="1" applyFont="1"/>
    <xf numFmtId="0" fontId="0" fillId="0" borderId="0" xfId="0" applyAlignment="1">
      <alignment horizontal="left"/>
    </xf>
    <xf numFmtId="0" fontId="6" fillId="0" borderId="0" xfId="0" applyFont="1" applyAlignment="1">
      <alignment horizontal="left" vertical="top" wrapText="1"/>
    </xf>
    <xf numFmtId="0" fontId="6" fillId="0" borderId="0" xfId="0" applyFont="1" applyAlignment="1">
      <alignment horizontal="left"/>
    </xf>
    <xf numFmtId="166" fontId="6" fillId="0" borderId="0" xfId="0" applyNumberFormat="1" applyFont="1" applyAlignment="1">
      <alignment horizontal="left" vertical="top" wrapText="1"/>
    </xf>
    <xf numFmtId="0" fontId="6" fillId="16" borderId="0" xfId="0" applyFont="1" applyFill="1" applyAlignment="1">
      <alignment horizontal="center"/>
    </xf>
    <xf numFmtId="0" fontId="6" fillId="0" borderId="0" xfId="0" applyFont="1" applyAlignment="1">
      <alignment horizontal="center" vertical="center"/>
    </xf>
    <xf numFmtId="0" fontId="6" fillId="21" borderId="3" xfId="0" applyFont="1" applyFill="1" applyBorder="1"/>
    <xf numFmtId="0" fontId="8" fillId="0" borderId="1" xfId="0" applyFont="1" applyBorder="1"/>
    <xf numFmtId="0" fontId="8" fillId="0" borderId="1" xfId="0" applyFont="1" applyBorder="1" applyAlignment="1">
      <alignment horizontal="center" vertical="center" wrapText="1"/>
    </xf>
    <xf numFmtId="0" fontId="8" fillId="17" borderId="1" xfId="0" applyFont="1" applyFill="1" applyBorder="1"/>
    <xf numFmtId="0" fontId="6" fillId="24" borderId="0" xfId="0" applyFont="1" applyFill="1" applyAlignment="1">
      <alignment horizontal="center" vertical="center" wrapText="1"/>
    </xf>
    <xf numFmtId="0" fontId="6" fillId="37" borderId="0" xfId="0" applyFont="1" applyFill="1" applyAlignment="1">
      <alignment horizontal="center" vertical="center"/>
    </xf>
    <xf numFmtId="0" fontId="14" fillId="0" borderId="0" xfId="0" applyFont="1"/>
    <xf numFmtId="0" fontId="0" fillId="0" borderId="4" xfId="0" applyBorder="1"/>
    <xf numFmtId="0" fontId="0" fillId="0" borderId="0" xfId="0" applyAlignment="1">
      <alignment horizontal="center" vertical="center"/>
    </xf>
    <xf numFmtId="0" fontId="6" fillId="38" borderId="0" xfId="0" applyFont="1" applyFill="1" applyAlignment="1">
      <alignment horizontal="center" vertical="center"/>
    </xf>
    <xf numFmtId="0" fontId="6" fillId="0" borderId="2" xfId="0" applyFont="1" applyBorder="1" applyAlignment="1">
      <alignment wrapText="1"/>
    </xf>
    <xf numFmtId="0" fontId="0" fillId="0" borderId="2" xfId="0" applyBorder="1"/>
    <xf numFmtId="0" fontId="8" fillId="0" borderId="2" xfId="0" applyFont="1" applyBorder="1" applyAlignment="1">
      <alignment wrapText="1"/>
    </xf>
    <xf numFmtId="0" fontId="8" fillId="52" borderId="6" xfId="0" applyFont="1" applyFill="1" applyBorder="1" applyAlignment="1">
      <alignment horizontal="left"/>
    </xf>
    <xf numFmtId="0" fontId="8" fillId="50" borderId="6" xfId="0" applyFont="1" applyFill="1" applyBorder="1" applyAlignment="1">
      <alignment horizontal="left"/>
    </xf>
    <xf numFmtId="0" fontId="6" fillId="46" borderId="6" xfId="0" applyFont="1" applyFill="1" applyBorder="1" applyAlignment="1">
      <alignment horizontal="center" vertical="center" wrapText="1"/>
    </xf>
    <xf numFmtId="0" fontId="6" fillId="0" borderId="6" xfId="0" applyFont="1" applyBorder="1" applyAlignment="1">
      <alignment wrapText="1"/>
    </xf>
    <xf numFmtId="0" fontId="6" fillId="30" borderId="6" xfId="0" applyFont="1" applyFill="1" applyBorder="1" applyAlignment="1">
      <alignment vertical="center" wrapText="1"/>
    </xf>
    <xf numFmtId="0" fontId="8" fillId="26" borderId="6" xfId="0" applyFont="1" applyFill="1" applyBorder="1" applyAlignment="1">
      <alignment wrapText="1"/>
    </xf>
    <xf numFmtId="0" fontId="8" fillId="26" borderId="6" xfId="0" applyFont="1" applyFill="1" applyBorder="1"/>
    <xf numFmtId="0" fontId="8" fillId="27" borderId="6" xfId="0" applyFont="1" applyFill="1" applyBorder="1"/>
    <xf numFmtId="0" fontId="8" fillId="47" borderId="6" xfId="0" applyFont="1" applyFill="1" applyBorder="1"/>
    <xf numFmtId="0" fontId="8" fillId="51" borderId="6" xfId="0" applyFont="1" applyFill="1" applyBorder="1" applyAlignment="1">
      <alignment wrapText="1"/>
    </xf>
    <xf numFmtId="0" fontId="8" fillId="53" borderId="6" xfId="0" applyFont="1" applyFill="1" applyBorder="1"/>
    <xf numFmtId="0" fontId="8" fillId="22" borderId="6" xfId="0" applyFont="1" applyFill="1" applyBorder="1" applyAlignment="1">
      <alignment wrapText="1"/>
    </xf>
    <xf numFmtId="0" fontId="8" fillId="28" borderId="6" xfId="0" applyFont="1" applyFill="1" applyBorder="1"/>
    <xf numFmtId="0" fontId="8" fillId="0" borderId="6" xfId="0" applyFont="1" applyBorder="1" applyAlignment="1">
      <alignment wrapText="1"/>
    </xf>
    <xf numFmtId="0" fontId="8" fillId="45" borderId="6" xfId="0" applyFont="1" applyFill="1" applyBorder="1" applyAlignment="1">
      <alignment wrapText="1"/>
    </xf>
    <xf numFmtId="0" fontId="8" fillId="29" borderId="6" xfId="0" applyFont="1" applyFill="1" applyBorder="1"/>
    <xf numFmtId="0" fontId="8" fillId="39" borderId="6" xfId="0" applyFont="1" applyFill="1" applyBorder="1" applyAlignment="1">
      <alignment wrapText="1"/>
    </xf>
    <xf numFmtId="0" fontId="8" fillId="32" borderId="6" xfId="0" applyFont="1" applyFill="1" applyBorder="1" applyAlignment="1">
      <alignment wrapText="1"/>
    </xf>
    <xf numFmtId="0" fontId="8" fillId="43" borderId="6" xfId="0" applyFont="1" applyFill="1" applyBorder="1" applyAlignment="1">
      <alignment wrapText="1"/>
    </xf>
    <xf numFmtId="0" fontId="8" fillId="33" borderId="6" xfId="0" applyFont="1" applyFill="1" applyBorder="1"/>
    <xf numFmtId="0" fontId="11" fillId="35" borderId="6" xfId="0" applyFont="1" applyFill="1" applyBorder="1"/>
    <xf numFmtId="0" fontId="11" fillId="34" borderId="6" xfId="0" applyFont="1" applyFill="1" applyBorder="1" applyAlignment="1">
      <alignment wrapText="1"/>
    </xf>
    <xf numFmtId="0" fontId="6" fillId="23" borderId="6" xfId="0" applyFont="1" applyFill="1" applyBorder="1" applyAlignment="1">
      <alignment horizontal="center" vertical="center" wrapText="1"/>
    </xf>
    <xf numFmtId="0" fontId="6" fillId="24" borderId="6" xfId="0" applyFont="1" applyFill="1" applyBorder="1" applyAlignment="1">
      <alignment horizontal="center" vertical="center" wrapText="1"/>
    </xf>
    <xf numFmtId="0" fontId="6" fillId="25" borderId="6" xfId="0" applyFont="1" applyFill="1" applyBorder="1" applyAlignment="1">
      <alignment horizontal="center" vertical="center" wrapText="1"/>
    </xf>
    <xf numFmtId="0" fontId="6" fillId="24" borderId="6" xfId="0" applyFont="1" applyFill="1" applyBorder="1" applyAlignment="1">
      <alignment horizontal="center" wrapText="1"/>
    </xf>
    <xf numFmtId="0" fontId="6" fillId="38" borderId="6" xfId="0" applyFont="1" applyFill="1" applyBorder="1" applyAlignment="1">
      <alignment horizontal="center" vertical="center" wrapText="1"/>
    </xf>
    <xf numFmtId="0" fontId="0" fillId="54" borderId="0" xfId="0" applyFill="1"/>
    <xf numFmtId="0" fontId="0" fillId="0" borderId="6" xfId="0" applyBorder="1"/>
    <xf numFmtId="0" fontId="6" fillId="23" borderId="12" xfId="0" applyFont="1" applyFill="1" applyBorder="1" applyAlignment="1">
      <alignment horizontal="center" vertical="center" wrapText="1"/>
    </xf>
    <xf numFmtId="0" fontId="6" fillId="24" borderId="12" xfId="0" applyFont="1" applyFill="1" applyBorder="1" applyAlignment="1">
      <alignment horizontal="center" vertical="center" wrapText="1"/>
    </xf>
    <xf numFmtId="0" fontId="6" fillId="25" borderId="12" xfId="0" applyFont="1" applyFill="1" applyBorder="1" applyAlignment="1">
      <alignment horizontal="center" vertical="center" wrapText="1"/>
    </xf>
    <xf numFmtId="0" fontId="6" fillId="46" borderId="12" xfId="0" applyFont="1" applyFill="1" applyBorder="1" applyAlignment="1">
      <alignment horizontal="center" vertical="center" wrapText="1"/>
    </xf>
    <xf numFmtId="0" fontId="6" fillId="24" borderId="12" xfId="0" applyFont="1" applyFill="1" applyBorder="1" applyAlignment="1">
      <alignment horizontal="center" wrapText="1"/>
    </xf>
    <xf numFmtId="0" fontId="6" fillId="38" borderId="12" xfId="0" applyFont="1" applyFill="1" applyBorder="1" applyAlignment="1">
      <alignment horizontal="center" vertical="center" wrapText="1"/>
    </xf>
    <xf numFmtId="0" fontId="6" fillId="0" borderId="11" xfId="0" applyFont="1" applyBorder="1" applyAlignment="1">
      <alignment horizontal="left" wrapText="1"/>
    </xf>
    <xf numFmtId="0" fontId="6" fillId="0" borderId="11" xfId="0" applyFont="1" applyBorder="1" applyAlignment="1">
      <alignment horizontal="left"/>
    </xf>
    <xf numFmtId="0" fontId="0" fillId="0" borderId="11" xfId="0" applyBorder="1"/>
    <xf numFmtId="0" fontId="8" fillId="41" borderId="6" xfId="0" applyFont="1" applyFill="1" applyBorder="1" applyAlignment="1">
      <alignment horizontal="center"/>
    </xf>
    <xf numFmtId="0" fontId="8" fillId="31" borderId="6" xfId="0" applyFont="1" applyFill="1" applyBorder="1"/>
    <xf numFmtId="0" fontId="8" fillId="48" borderId="6" xfId="0" applyFont="1" applyFill="1" applyBorder="1"/>
    <xf numFmtId="0" fontId="8" fillId="39" borderId="6" xfId="0" applyFont="1" applyFill="1" applyBorder="1" applyAlignment="1">
      <alignment horizontal="center"/>
    </xf>
    <xf numFmtId="0" fontId="15" fillId="42" borderId="6" xfId="0" applyFont="1" applyFill="1" applyBorder="1" applyAlignment="1">
      <alignment horizontal="center" vertical="center"/>
    </xf>
    <xf numFmtId="0" fontId="6" fillId="25" borderId="6" xfId="0" applyFont="1" applyFill="1" applyBorder="1" applyAlignment="1">
      <alignment horizontal="center" vertical="center"/>
    </xf>
    <xf numFmtId="0" fontId="0" fillId="0" borderId="6" xfId="0" applyBorder="1" applyAlignment="1">
      <alignment horizontal="center" vertical="center"/>
    </xf>
    <xf numFmtId="0" fontId="15" fillId="42" borderId="12" xfId="0" applyFont="1" applyFill="1" applyBorder="1" applyAlignment="1">
      <alignment horizontal="center" vertical="center"/>
    </xf>
    <xf numFmtId="0" fontId="6" fillId="25" borderId="12" xfId="0" applyFont="1" applyFill="1" applyBorder="1" applyAlignment="1">
      <alignment horizontal="center" vertical="center"/>
    </xf>
    <xf numFmtId="0" fontId="0" fillId="0" borderId="12" xfId="0" applyBorder="1" applyAlignment="1">
      <alignment horizontal="center" vertical="center"/>
    </xf>
    <xf numFmtId="0" fontId="6" fillId="0" borderId="11" xfId="0" applyFont="1" applyBorder="1"/>
    <xf numFmtId="0" fontId="6" fillId="0" borderId="11" xfId="0" applyFont="1" applyBorder="1" applyAlignment="1">
      <alignment wrapText="1"/>
    </xf>
    <xf numFmtId="14" fontId="6" fillId="0" borderId="11" xfId="0" applyNumberFormat="1" applyFont="1" applyBorder="1" applyAlignment="1">
      <alignment horizontal="left" wrapText="1"/>
    </xf>
    <xf numFmtId="0" fontId="6" fillId="0" borderId="11" xfId="0" applyFont="1" applyBorder="1" applyAlignment="1">
      <alignment horizontal="left" vertical="top" wrapText="1"/>
    </xf>
    <xf numFmtId="166" fontId="6" fillId="0" borderId="11" xfId="0" applyNumberFormat="1" applyFont="1" applyBorder="1" applyAlignment="1">
      <alignment horizontal="left" vertical="top" wrapText="1"/>
    </xf>
    <xf numFmtId="0" fontId="10" fillId="0" borderId="11" xfId="0" applyFont="1" applyBorder="1" applyAlignment="1">
      <alignment horizontal="left" vertical="top" wrapText="1"/>
    </xf>
    <xf numFmtId="165" fontId="6" fillId="0" borderId="11" xfId="0" applyNumberFormat="1" applyFont="1" applyBorder="1" applyAlignment="1">
      <alignment horizontal="left" vertical="top" wrapText="1"/>
    </xf>
    <xf numFmtId="0" fontId="6" fillId="0" borderId="13" xfId="0" applyFont="1" applyBorder="1" applyAlignment="1">
      <alignment horizontal="left" wrapText="1"/>
    </xf>
    <xf numFmtId="0" fontId="6" fillId="0" borderId="13" xfId="0" applyFont="1" applyBorder="1" applyAlignment="1">
      <alignment horizontal="left"/>
    </xf>
    <xf numFmtId="0" fontId="6" fillId="60" borderId="13" xfId="0" applyFont="1" applyFill="1" applyBorder="1" applyAlignment="1">
      <alignment horizontal="left" wrapText="1"/>
    </xf>
    <xf numFmtId="0" fontId="0" fillId="0" borderId="13" xfId="0" applyBorder="1"/>
    <xf numFmtId="0" fontId="0" fillId="0" borderId="13" xfId="0" applyBorder="1" applyAlignment="1">
      <alignment horizontal="left"/>
    </xf>
    <xf numFmtId="0" fontId="6" fillId="60" borderId="6" xfId="0" applyFont="1" applyFill="1" applyBorder="1" applyAlignment="1">
      <alignment vertical="center" wrapText="1"/>
    </xf>
    <xf numFmtId="0" fontId="8" fillId="56" borderId="6" xfId="0" applyFont="1" applyFill="1" applyBorder="1" applyAlignment="1">
      <alignment wrapText="1"/>
    </xf>
    <xf numFmtId="0" fontId="18" fillId="62" borderId="6" xfId="0" applyFont="1" applyFill="1" applyBorder="1"/>
    <xf numFmtId="0" fontId="6" fillId="37" borderId="6" xfId="0" applyFont="1" applyFill="1" applyBorder="1" applyAlignment="1">
      <alignment horizontal="center" vertical="center" wrapText="1"/>
    </xf>
    <xf numFmtId="0" fontId="6" fillId="46" borderId="6" xfId="0" applyFont="1" applyFill="1" applyBorder="1" applyAlignment="1">
      <alignment horizontal="center" wrapText="1"/>
    </xf>
    <xf numFmtId="0" fontId="6" fillId="57" borderId="6" xfId="0" applyFont="1" applyFill="1" applyBorder="1" applyAlignment="1">
      <alignment horizontal="center" vertical="center" wrapText="1"/>
    </xf>
    <xf numFmtId="0" fontId="6" fillId="63" borderId="6" xfId="0" applyFont="1" applyFill="1" applyBorder="1" applyAlignment="1">
      <alignment horizontal="center" vertical="center" wrapText="1"/>
    </xf>
    <xf numFmtId="0" fontId="6" fillId="0" borderId="6" xfId="0" applyFont="1" applyBorder="1"/>
    <xf numFmtId="0" fontId="12" fillId="49" borderId="6" xfId="0" applyFont="1" applyFill="1" applyBorder="1" applyAlignment="1">
      <alignment horizontal="left"/>
    </xf>
    <xf numFmtId="0" fontId="8" fillId="51" borderId="6" xfId="0" applyFont="1" applyFill="1" applyBorder="1" applyAlignment="1">
      <alignment horizontal="left" wrapText="1"/>
    </xf>
    <xf numFmtId="0" fontId="8" fillId="22" borderId="6" xfId="0" applyFont="1" applyFill="1" applyBorder="1" applyAlignment="1">
      <alignment horizontal="left" wrapText="1"/>
    </xf>
    <xf numFmtId="0" fontId="16" fillId="33" borderId="6" xfId="0" applyFont="1" applyFill="1" applyBorder="1"/>
    <xf numFmtId="0" fontId="16" fillId="32" borderId="6" xfId="0" applyFont="1" applyFill="1" applyBorder="1" applyAlignment="1">
      <alignment horizontal="left" wrapText="1"/>
    </xf>
    <xf numFmtId="0" fontId="8" fillId="32" borderId="6" xfId="0" applyFont="1" applyFill="1" applyBorder="1" applyAlignment="1">
      <alignment horizontal="left" wrapText="1"/>
    </xf>
    <xf numFmtId="0" fontId="11" fillId="64" borderId="6" xfId="0" applyFont="1" applyFill="1" applyBorder="1" applyAlignment="1">
      <alignment horizontal="left" wrapText="1"/>
    </xf>
    <xf numFmtId="0" fontId="11" fillId="65" borderId="6" xfId="0" applyFont="1" applyFill="1" applyBorder="1"/>
    <xf numFmtId="0" fontId="8" fillId="39" borderId="6" xfId="0" applyFont="1" applyFill="1" applyBorder="1" applyAlignment="1">
      <alignment horizontal="left" wrapText="1"/>
    </xf>
    <xf numFmtId="0" fontId="6" fillId="0" borderId="6" xfId="0" applyFont="1" applyBorder="1" applyAlignment="1">
      <alignment horizontal="center" vertical="center"/>
    </xf>
    <xf numFmtId="0" fontId="21" fillId="0" borderId="13" xfId="0" applyFont="1" applyBorder="1" applyAlignment="1">
      <alignment horizontal="left"/>
    </xf>
    <xf numFmtId="49" fontId="6" fillId="0" borderId="13" xfId="0" applyNumberFormat="1" applyFont="1" applyBorder="1" applyAlignment="1">
      <alignment horizontal="left" wrapText="1"/>
    </xf>
    <xf numFmtId="0" fontId="6" fillId="58" borderId="13" xfId="0" applyFont="1" applyFill="1" applyBorder="1" applyAlignment="1">
      <alignment horizontal="left" wrapText="1"/>
    </xf>
    <xf numFmtId="0" fontId="8" fillId="0" borderId="6" xfId="0" applyFont="1" applyBorder="1" applyAlignment="1">
      <alignment vertical="top" wrapText="1"/>
    </xf>
    <xf numFmtId="0" fontId="9" fillId="0" borderId="6" xfId="0" applyFont="1" applyBorder="1"/>
    <xf numFmtId="0" fontId="8" fillId="27" borderId="6" xfId="0" applyFont="1" applyFill="1" applyBorder="1" applyAlignment="1">
      <alignment wrapText="1"/>
    </xf>
    <xf numFmtId="0" fontId="12" fillId="22" borderId="6" xfId="0" applyFont="1" applyFill="1" applyBorder="1" applyAlignment="1">
      <alignment wrapText="1"/>
    </xf>
    <xf numFmtId="49" fontId="8" fillId="39" borderId="6" xfId="0" applyNumberFormat="1" applyFont="1" applyFill="1" applyBorder="1" applyAlignment="1">
      <alignment wrapText="1"/>
    </xf>
    <xf numFmtId="0" fontId="8" fillId="48" borderId="6" xfId="0" applyFont="1" applyFill="1" applyBorder="1" applyAlignment="1">
      <alignment wrapText="1"/>
    </xf>
    <xf numFmtId="0" fontId="8" fillId="33" borderId="6" xfId="0" applyFont="1" applyFill="1" applyBorder="1" applyAlignment="1">
      <alignment wrapText="1"/>
    </xf>
    <xf numFmtId="0" fontId="20" fillId="37" borderId="6" xfId="0" applyFont="1" applyFill="1" applyBorder="1" applyAlignment="1">
      <alignment horizontal="center" vertical="center" wrapText="1"/>
    </xf>
    <xf numFmtId="0" fontId="6" fillId="38" borderId="6" xfId="0" applyFont="1" applyFill="1" applyBorder="1" applyAlignment="1">
      <alignment horizontal="center" vertical="center"/>
    </xf>
    <xf numFmtId="0" fontId="6" fillId="0" borderId="6" xfId="0" applyFont="1" applyBorder="1" applyAlignment="1">
      <alignment horizontal="center" vertical="center" wrapText="1"/>
    </xf>
    <xf numFmtId="0" fontId="6" fillId="0" borderId="13" xfId="0" applyFont="1" applyBorder="1" applyAlignment="1">
      <alignment wrapText="1"/>
    </xf>
    <xf numFmtId="0" fontId="6" fillId="0" borderId="13" xfId="0" applyFont="1" applyBorder="1"/>
    <xf numFmtId="0" fontId="8" fillId="56" borderId="6" xfId="0" applyFont="1" applyFill="1" applyBorder="1" applyAlignment="1">
      <alignment horizontal="center"/>
    </xf>
    <xf numFmtId="0" fontId="8" fillId="0" borderId="6" xfId="0" applyFont="1" applyBorder="1" applyAlignment="1">
      <alignment horizontal="center"/>
    </xf>
    <xf numFmtId="0" fontId="6" fillId="40" borderId="6" xfId="0" applyFont="1" applyFill="1" applyBorder="1" applyAlignment="1">
      <alignment horizontal="center" vertical="center"/>
    </xf>
    <xf numFmtId="0" fontId="6" fillId="24" borderId="6" xfId="0" applyFont="1" applyFill="1" applyBorder="1" applyAlignment="1">
      <alignment horizontal="center" vertical="center"/>
    </xf>
    <xf numFmtId="0" fontId="0" fillId="0" borderId="14" xfId="0" applyBorder="1"/>
    <xf numFmtId="0" fontId="6" fillId="0" borderId="14" xfId="0" applyFont="1" applyBorder="1"/>
    <xf numFmtId="0" fontId="0" fillId="0" borderId="0" xfId="0" applyAlignment="1">
      <alignment horizontal="center"/>
    </xf>
    <xf numFmtId="14" fontId="6" fillId="0" borderId="0" xfId="0" applyNumberFormat="1" applyFont="1" applyAlignment="1">
      <alignment horizontal="left" wrapText="1"/>
    </xf>
    <xf numFmtId="0" fontId="22" fillId="45" borderId="6" xfId="0" applyFont="1" applyFill="1" applyBorder="1" applyAlignment="1">
      <alignment wrapText="1"/>
    </xf>
    <xf numFmtId="0" fontId="22" fillId="28" borderId="6" xfId="0" applyFont="1" applyFill="1" applyBorder="1"/>
    <xf numFmtId="0" fontId="6" fillId="67" borderId="11" xfId="0" applyFont="1" applyFill="1" applyBorder="1" applyAlignment="1">
      <alignment horizontal="left" wrapText="1"/>
    </xf>
    <xf numFmtId="0" fontId="0" fillId="67" borderId="11" xfId="0" applyFill="1" applyBorder="1"/>
    <xf numFmtId="0" fontId="6" fillId="67" borderId="13" xfId="0" applyFont="1" applyFill="1" applyBorder="1" applyAlignment="1">
      <alignment horizontal="left" wrapText="1"/>
    </xf>
    <xf numFmtId="166" fontId="6" fillId="67" borderId="11" xfId="0" applyNumberFormat="1" applyFont="1" applyFill="1" applyBorder="1" applyAlignment="1">
      <alignment horizontal="left" vertical="top" wrapText="1"/>
    </xf>
    <xf numFmtId="0" fontId="6" fillId="67" borderId="12" xfId="0" applyFont="1" applyFill="1" applyBorder="1" applyAlignment="1">
      <alignment horizontal="center" vertical="center" wrapText="1"/>
    </xf>
    <xf numFmtId="0" fontId="0" fillId="67" borderId="0" xfId="0" applyFill="1"/>
    <xf numFmtId="0" fontId="6" fillId="46" borderId="15" xfId="0" applyFont="1" applyFill="1" applyBorder="1" applyAlignment="1">
      <alignment horizontal="center" vertical="center" wrapText="1"/>
    </xf>
    <xf numFmtId="0" fontId="6" fillId="68" borderId="13" xfId="0" applyFont="1" applyFill="1" applyBorder="1" applyAlignment="1">
      <alignment horizontal="left" wrapText="1"/>
    </xf>
    <xf numFmtId="0" fontId="0" fillId="67" borderId="13" xfId="0" applyFill="1" applyBorder="1"/>
    <xf numFmtId="0" fontId="6" fillId="69" borderId="6" xfId="0" applyFont="1" applyFill="1" applyBorder="1" applyAlignment="1">
      <alignment horizontal="center" vertical="center" wrapText="1"/>
    </xf>
    <xf numFmtId="0" fontId="6" fillId="18" borderId="0" xfId="0" applyFont="1" applyFill="1" applyAlignment="1">
      <alignment vertical="center"/>
    </xf>
    <xf numFmtId="0" fontId="6" fillId="25" borderId="0" xfId="0" applyFont="1" applyFill="1" applyAlignment="1">
      <alignment horizontal="center" vertical="center"/>
    </xf>
    <xf numFmtId="0" fontId="6" fillId="25" borderId="16" xfId="0" applyFont="1" applyFill="1" applyBorder="1" applyAlignment="1">
      <alignment horizontal="center" vertical="center" wrapText="1"/>
    </xf>
    <xf numFmtId="0" fontId="8" fillId="27" borderId="7" xfId="0" applyFont="1" applyFill="1" applyBorder="1"/>
    <xf numFmtId="0" fontId="6" fillId="46" borderId="17" xfId="0" applyFont="1" applyFill="1" applyBorder="1" applyAlignment="1">
      <alignment horizontal="center" vertical="center" wrapText="1"/>
    </xf>
    <xf numFmtId="0" fontId="8" fillId="52" borderId="9" xfId="0" applyFont="1" applyFill="1" applyBorder="1" applyAlignment="1">
      <alignment horizontal="left"/>
    </xf>
    <xf numFmtId="0" fontId="8" fillId="39" borderId="7" xfId="0" applyFont="1" applyFill="1" applyBorder="1" applyAlignment="1">
      <alignment wrapText="1"/>
    </xf>
    <xf numFmtId="0" fontId="6" fillId="24" borderId="16" xfId="0" applyFont="1" applyFill="1" applyBorder="1" applyAlignment="1">
      <alignment horizontal="center" vertical="center" wrapText="1"/>
    </xf>
    <xf numFmtId="0" fontId="6" fillId="0" borderId="18" xfId="0" applyFont="1" applyBorder="1" applyAlignment="1">
      <alignment horizontal="left" wrapText="1"/>
    </xf>
    <xf numFmtId="0" fontId="0" fillId="0" borderId="18" xfId="0" applyBorder="1"/>
    <xf numFmtId="0" fontId="0" fillId="0" borderId="9" xfId="0" applyBorder="1"/>
    <xf numFmtId="0" fontId="0" fillId="0" borderId="17" xfId="0" applyBorder="1" applyAlignment="1">
      <alignment horizontal="center" vertical="center"/>
    </xf>
    <xf numFmtId="0" fontId="0" fillId="0" borderId="19" xfId="0" applyBorder="1"/>
    <xf numFmtId="0" fontId="8" fillId="56" borderId="7" xfId="0" applyFont="1" applyFill="1" applyBorder="1" applyAlignment="1">
      <alignment wrapText="1"/>
    </xf>
    <xf numFmtId="0" fontId="6" fillId="46" borderId="7" xfId="0" applyFont="1" applyFill="1" applyBorder="1" applyAlignment="1">
      <alignment horizontal="center" vertical="center" wrapText="1"/>
    </xf>
    <xf numFmtId="0" fontId="6" fillId="0" borderId="20" xfId="0" applyFont="1" applyBorder="1" applyAlignment="1">
      <alignment horizontal="left" wrapText="1"/>
    </xf>
    <xf numFmtId="0" fontId="6" fillId="0" borderId="9" xfId="0" applyFont="1" applyBorder="1"/>
    <xf numFmtId="0" fontId="8" fillId="0" borderId="9" xfId="0" applyFont="1" applyBorder="1" applyAlignment="1">
      <alignment horizontal="center"/>
    </xf>
    <xf numFmtId="0" fontId="6" fillId="0" borderId="9" xfId="0" applyFont="1" applyBorder="1" applyAlignment="1">
      <alignment horizontal="center" vertical="center"/>
    </xf>
    <xf numFmtId="0" fontId="6" fillId="0" borderId="21" xfId="0" applyFont="1" applyBorder="1"/>
    <xf numFmtId="0" fontId="8" fillId="0" borderId="0" xfId="0" applyFont="1" applyAlignment="1">
      <alignment horizontal="center"/>
    </xf>
    <xf numFmtId="0" fontId="6" fillId="66" borderId="22" xfId="0" applyFont="1" applyFill="1" applyBorder="1" applyAlignment="1">
      <alignment horizontal="center" wrapText="1"/>
    </xf>
    <xf numFmtId="0" fontId="8" fillId="66" borderId="22" xfId="0" applyFont="1" applyFill="1" applyBorder="1" applyAlignment="1">
      <alignment wrapText="1"/>
    </xf>
    <xf numFmtId="0" fontId="8" fillId="0" borderId="9" xfId="0" applyFont="1" applyBorder="1" applyAlignment="1">
      <alignment wrapText="1"/>
    </xf>
    <xf numFmtId="0" fontId="6" fillId="0" borderId="9" xfId="0" applyFont="1" applyBorder="1" applyAlignment="1">
      <alignment horizontal="center" vertical="center" wrapText="1"/>
    </xf>
    <xf numFmtId="0" fontId="6" fillId="0" borderId="21" xfId="0" applyFont="1" applyBorder="1" applyAlignment="1">
      <alignment horizontal="left" wrapText="1"/>
    </xf>
    <xf numFmtId="0" fontId="8" fillId="0" borderId="0" xfId="0" applyFont="1" applyAlignment="1">
      <alignment vertical="top" wrapText="1"/>
    </xf>
    <xf numFmtId="0" fontId="8" fillId="0" borderId="0" xfId="0" applyFont="1" applyAlignment="1">
      <alignment wrapText="1"/>
    </xf>
    <xf numFmtId="0" fontId="6" fillId="0" borderId="0" xfId="0" applyFont="1" applyAlignment="1">
      <alignment horizontal="center" vertical="center" wrapText="1"/>
    </xf>
    <xf numFmtId="0" fontId="6" fillId="66" borderId="22" xfId="0" applyFont="1" applyFill="1" applyBorder="1" applyAlignment="1">
      <alignment wrapText="1"/>
    </xf>
    <xf numFmtId="0" fontId="6" fillId="0" borderId="23" xfId="0" applyFont="1" applyBorder="1" applyAlignment="1">
      <alignment wrapText="1"/>
    </xf>
    <xf numFmtId="0" fontId="8" fillId="0" borderId="23" xfId="0" applyFont="1" applyBorder="1" applyAlignment="1">
      <alignment wrapText="1"/>
    </xf>
    <xf numFmtId="0" fontId="6" fillId="0" borderId="9" xfId="0" applyFont="1" applyBorder="1" applyAlignment="1">
      <alignment wrapText="1"/>
    </xf>
    <xf numFmtId="0" fontId="0" fillId="0" borderId="21" xfId="0" applyBorder="1"/>
    <xf numFmtId="0" fontId="23" fillId="36" borderId="11" xfId="0" applyFont="1" applyFill="1" applyBorder="1" applyAlignment="1">
      <alignment horizontal="center" vertical="center"/>
    </xf>
    <xf numFmtId="0" fontId="6" fillId="0" borderId="19" xfId="0" applyFont="1" applyBorder="1" applyAlignment="1">
      <alignment horizontal="left" vertical="top" wrapText="1"/>
    </xf>
    <xf numFmtId="0" fontId="6" fillId="0" borderId="24" xfId="0" applyFont="1" applyBorder="1" applyAlignment="1">
      <alignment horizontal="left" wrapText="1"/>
    </xf>
    <xf numFmtId="0" fontId="6" fillId="0" borderId="24" xfId="0" applyFont="1" applyBorder="1" applyAlignment="1">
      <alignment horizontal="left"/>
    </xf>
    <xf numFmtId="0" fontId="23" fillId="36" borderId="2" xfId="0" applyFont="1" applyFill="1" applyBorder="1" applyAlignment="1">
      <alignment horizontal="center" vertical="center"/>
    </xf>
    <xf numFmtId="0" fontId="24" fillId="70" borderId="2" xfId="0" applyFont="1" applyFill="1" applyBorder="1" applyAlignment="1">
      <alignment horizontal="center" vertical="center"/>
    </xf>
    <xf numFmtId="0" fontId="11" fillId="32" borderId="6" xfId="0" applyFont="1" applyFill="1" applyBorder="1" applyAlignment="1">
      <alignment wrapText="1"/>
    </xf>
    <xf numFmtId="0" fontId="11" fillId="33" borderId="6" xfId="0" applyFont="1" applyFill="1" applyBorder="1"/>
    <xf numFmtId="0" fontId="11" fillId="30" borderId="6" xfId="0" applyFont="1" applyFill="1" applyBorder="1" applyAlignment="1">
      <alignment wrapText="1"/>
    </xf>
    <xf numFmtId="0" fontId="8" fillId="0" borderId="9" xfId="0" applyFont="1" applyBorder="1" applyAlignment="1">
      <alignment vertical="top" wrapText="1"/>
    </xf>
    <xf numFmtId="0" fontId="8" fillId="41" borderId="7" xfId="0" applyFont="1" applyFill="1" applyBorder="1"/>
    <xf numFmtId="0" fontId="8" fillId="41" borderId="8" xfId="0" applyFont="1" applyFill="1" applyBorder="1"/>
    <xf numFmtId="0" fontId="8" fillId="41" borderId="9" xfId="0" applyFont="1" applyFill="1" applyBorder="1"/>
    <xf numFmtId="14" fontId="0" fillId="0" borderId="0" xfId="0" applyNumberFormat="1"/>
    <xf numFmtId="0" fontId="8" fillId="44" borderId="1" xfId="0" applyFont="1" applyFill="1" applyBorder="1"/>
    <xf numFmtId="0" fontId="8" fillId="39" borderId="1" xfId="0" applyFont="1" applyFill="1" applyBorder="1" applyAlignment="1">
      <alignment horizontal="center" vertical="center" wrapText="1"/>
    </xf>
    <xf numFmtId="0" fontId="8" fillId="39" borderId="1" xfId="0" applyFont="1" applyFill="1" applyBorder="1"/>
    <xf numFmtId="0" fontId="8" fillId="32" borderId="1" xfId="0" applyFont="1" applyFill="1" applyBorder="1"/>
    <xf numFmtId="0" fontId="6" fillId="40" borderId="0" xfId="0" applyFont="1" applyFill="1" applyAlignment="1">
      <alignment horizontal="center" vertical="center"/>
    </xf>
    <xf numFmtId="0" fontId="13" fillId="36" borderId="0" xfId="0" applyFont="1" applyFill="1" applyAlignment="1">
      <alignment horizontal="center" vertical="center"/>
    </xf>
    <xf numFmtId="167" fontId="0" fillId="0" borderId="0" xfId="0" applyNumberFormat="1"/>
    <xf numFmtId="167" fontId="8" fillId="48" borderId="6" xfId="0" applyNumberFormat="1" applyFont="1" applyFill="1" applyBorder="1"/>
    <xf numFmtId="167" fontId="6" fillId="23" borderId="12" xfId="0" applyNumberFormat="1" applyFont="1" applyFill="1" applyBorder="1" applyAlignment="1">
      <alignment horizontal="center" vertical="center" wrapText="1"/>
    </xf>
    <xf numFmtId="49" fontId="6" fillId="57" borderId="6" xfId="0" applyNumberFormat="1" applyFont="1" applyFill="1" applyBorder="1" applyAlignment="1">
      <alignment horizontal="center" vertical="center" wrapText="1"/>
    </xf>
    <xf numFmtId="0" fontId="25" fillId="0" borderId="0" xfId="0" applyFont="1"/>
    <xf numFmtId="0" fontId="0" fillId="71" borderId="0" xfId="0" applyFill="1"/>
    <xf numFmtId="0" fontId="0" fillId="72" borderId="0" xfId="0" applyFill="1"/>
    <xf numFmtId="0" fontId="5" fillId="73" borderId="26" xfId="0" applyFont="1" applyFill="1" applyBorder="1"/>
    <xf numFmtId="0" fontId="6" fillId="73" borderId="26" xfId="0" applyFont="1" applyFill="1" applyBorder="1"/>
    <xf numFmtId="0" fontId="5" fillId="0" borderId="26" xfId="0" applyFont="1" applyBorder="1"/>
    <xf numFmtId="0" fontId="0" fillId="0" borderId="26" xfId="0" applyBorder="1"/>
    <xf numFmtId="0" fontId="17" fillId="70" borderId="0" xfId="0" applyFont="1" applyFill="1" applyAlignment="1">
      <alignment horizontal="center" vertical="center"/>
    </xf>
    <xf numFmtId="0" fontId="8" fillId="39" borderId="0" xfId="0" applyFont="1" applyFill="1"/>
    <xf numFmtId="0" fontId="8" fillId="71" borderId="0" xfId="0" applyFont="1" applyFill="1"/>
    <xf numFmtId="0" fontId="28" fillId="0" borderId="0" xfId="0" applyFont="1"/>
    <xf numFmtId="0" fontId="8" fillId="16" borderId="0" xfId="0" applyFont="1" applyFill="1" applyAlignment="1">
      <alignment horizontal="center"/>
    </xf>
    <xf numFmtId="14" fontId="6" fillId="0" borderId="0" xfId="0" applyNumberFormat="1" applyFont="1" applyAlignment="1">
      <alignment wrapText="1"/>
    </xf>
    <xf numFmtId="0" fontId="29" fillId="0" borderId="0" xfId="0" applyFont="1"/>
    <xf numFmtId="49" fontId="6" fillId="0" borderId="0" xfId="0" applyNumberFormat="1" applyFont="1" applyAlignment="1">
      <alignment wrapText="1"/>
    </xf>
    <xf numFmtId="0" fontId="27" fillId="74" borderId="0" xfId="3"/>
    <xf numFmtId="0" fontId="26" fillId="0" borderId="0" xfId="2"/>
    <xf numFmtId="49" fontId="0" fillId="0" borderId="0" xfId="0" applyNumberFormat="1" applyAlignment="1">
      <alignment wrapText="1"/>
    </xf>
    <xf numFmtId="49" fontId="26" fillId="0" borderId="0" xfId="2" applyNumberFormat="1"/>
    <xf numFmtId="49" fontId="5" fillId="0" borderId="0" xfId="0" applyNumberFormat="1" applyFont="1" applyAlignment="1">
      <alignment wrapText="1"/>
    </xf>
    <xf numFmtId="49" fontId="0" fillId="0" borderId="0" xfId="0" applyNumberFormat="1"/>
    <xf numFmtId="49" fontId="5" fillId="0" borderId="0" xfId="0" applyNumberFormat="1" applyFont="1"/>
    <xf numFmtId="14" fontId="6" fillId="0" borderId="0" xfId="0" applyNumberFormat="1" applyFont="1"/>
    <xf numFmtId="0" fontId="32" fillId="0" borderId="0" xfId="0" applyFont="1" applyAlignment="1">
      <alignment vertical="center"/>
    </xf>
    <xf numFmtId="0" fontId="32" fillId="0" borderId="0" xfId="0" applyFont="1"/>
    <xf numFmtId="49" fontId="29" fillId="0" borderId="0" xfId="0" applyNumberFormat="1" applyFont="1"/>
    <xf numFmtId="49" fontId="6" fillId="23" borderId="6" xfId="0" applyNumberFormat="1" applyFont="1" applyFill="1" applyBorder="1" applyAlignment="1">
      <alignment horizontal="center" vertical="center" wrapText="1"/>
    </xf>
    <xf numFmtId="49" fontId="0" fillId="0" borderId="11" xfId="0" applyNumberFormat="1" applyBorder="1"/>
    <xf numFmtId="0" fontId="8" fillId="66" borderId="10" xfId="0" applyFont="1" applyFill="1" applyBorder="1" applyAlignment="1">
      <alignment horizontal="center" wrapText="1"/>
    </xf>
    <xf numFmtId="0" fontId="0" fillId="66" borderId="0" xfId="0" applyFill="1"/>
    <xf numFmtId="0" fontId="13" fillId="75" borderId="10" xfId="0" applyFont="1" applyFill="1" applyBorder="1" applyAlignment="1">
      <alignment horizontal="center" vertical="center" wrapText="1"/>
    </xf>
    <xf numFmtId="0" fontId="33" fillId="0" borderId="0" xfId="0" applyFont="1"/>
    <xf numFmtId="0" fontId="33" fillId="0" borderId="0" xfId="0" applyFont="1" applyAlignment="1">
      <alignment vertical="top" wrapText="1"/>
    </xf>
    <xf numFmtId="0" fontId="33" fillId="0" borderId="0" xfId="0" applyFont="1" applyAlignment="1">
      <alignment wrapText="1"/>
    </xf>
    <xf numFmtId="49" fontId="33" fillId="0" borderId="0" xfId="0" applyNumberFormat="1" applyFont="1"/>
    <xf numFmtId="0" fontId="34" fillId="0" borderId="0" xfId="0" applyFont="1"/>
    <xf numFmtId="0" fontId="12" fillId="58" borderId="12" xfId="0" applyFont="1" applyFill="1" applyBorder="1" applyAlignment="1">
      <alignment horizontal="center" vertical="center" wrapText="1"/>
    </xf>
    <xf numFmtId="14" fontId="33" fillId="0" borderId="0" xfId="0" applyNumberFormat="1" applyFont="1"/>
    <xf numFmtId="0" fontId="12" fillId="58" borderId="12" xfId="0" applyFont="1" applyFill="1" applyBorder="1" applyAlignment="1">
      <alignment vertical="center" wrapText="1"/>
    </xf>
    <xf numFmtId="0" fontId="0" fillId="76" borderId="0" xfId="0" applyFill="1"/>
    <xf numFmtId="0" fontId="35" fillId="0" borderId="0" xfId="0" applyFont="1"/>
    <xf numFmtId="0" fontId="0" fillId="77" borderId="0" xfId="0" applyFill="1"/>
    <xf numFmtId="0" fontId="0" fillId="41" borderId="0" xfId="0" applyFill="1"/>
    <xf numFmtId="0" fontId="35" fillId="41" borderId="0" xfId="0" applyFont="1" applyFill="1"/>
    <xf numFmtId="0" fontId="0" fillId="78" borderId="0" xfId="0" applyFill="1"/>
    <xf numFmtId="0" fontId="1" fillId="77" borderId="0" xfId="0" applyFont="1" applyFill="1"/>
    <xf numFmtId="0" fontId="23" fillId="0" borderId="0" xfId="0" applyFont="1" applyAlignment="1">
      <alignment horizontal="center" vertical="center"/>
    </xf>
    <xf numFmtId="0" fontId="24" fillId="0" borderId="0" xfId="0" applyFont="1" applyAlignment="1">
      <alignment horizontal="center" vertical="center"/>
    </xf>
    <xf numFmtId="0" fontId="36" fillId="0" borderId="0" xfId="3" applyFont="1" applyFill="1"/>
    <xf numFmtId="16" fontId="34" fillId="0" borderId="0" xfId="0" applyNumberFormat="1" applyFont="1"/>
    <xf numFmtId="0" fontId="26" fillId="0" borderId="0" xfId="2" applyAlignment="1">
      <alignment wrapText="1"/>
    </xf>
    <xf numFmtId="0" fontId="26" fillId="0" borderId="0" xfId="2" applyAlignment="1">
      <alignment vertical="center"/>
    </xf>
    <xf numFmtId="14" fontId="34" fillId="0" borderId="0" xfId="0" applyNumberFormat="1" applyFont="1"/>
    <xf numFmtId="167" fontId="28" fillId="0" borderId="0" xfId="0" applyNumberFormat="1" applyFont="1"/>
    <xf numFmtId="49" fontId="34" fillId="0" borderId="0" xfId="2" applyNumberFormat="1" applyFont="1"/>
    <xf numFmtId="0" fontId="26" fillId="0" borderId="0" xfId="2" applyAlignment="1">
      <alignment vertical="center" wrapText="1"/>
    </xf>
    <xf numFmtId="0" fontId="27" fillId="74" borderId="0" xfId="3" applyAlignment="1">
      <alignment wrapText="1"/>
    </xf>
    <xf numFmtId="49" fontId="6" fillId="0" borderId="0" xfId="0" applyNumberFormat="1" applyFont="1" applyAlignment="1">
      <alignment horizontal="left" vertical="top" wrapText="1"/>
    </xf>
    <xf numFmtId="0" fontId="38" fillId="0" borderId="0" xfId="0" applyFont="1"/>
    <xf numFmtId="0" fontId="37" fillId="0" borderId="0" xfId="0" applyFont="1"/>
    <xf numFmtId="0" fontId="13" fillId="34" borderId="7" xfId="0" applyFont="1" applyFill="1" applyBorder="1" applyAlignment="1">
      <alignment vertical="center" wrapText="1"/>
    </xf>
    <xf numFmtId="0" fontId="13" fillId="34" borderId="8" xfId="0" applyFont="1" applyFill="1" applyBorder="1" applyAlignment="1">
      <alignment vertical="center" wrapText="1"/>
    </xf>
    <xf numFmtId="0" fontId="13" fillId="34" borderId="25" xfId="0" applyFont="1" applyFill="1" applyBorder="1" applyAlignment="1">
      <alignment vertical="center" wrapText="1"/>
    </xf>
    <xf numFmtId="0" fontId="17" fillId="61" borderId="6" xfId="0" applyFont="1" applyFill="1" applyBorder="1" applyAlignment="1">
      <alignment vertical="center" wrapText="1"/>
    </xf>
    <xf numFmtId="0" fontId="8" fillId="39" borderId="7" xfId="0" applyFont="1" applyFill="1" applyBorder="1" applyAlignment="1">
      <alignment vertical="center"/>
    </xf>
    <xf numFmtId="0" fontId="8" fillId="39" borderId="8" xfId="0" applyFont="1" applyFill="1" applyBorder="1" applyAlignment="1">
      <alignment vertical="center"/>
    </xf>
    <xf numFmtId="0" fontId="8" fillId="39" borderId="9" xfId="0" applyFont="1" applyFill="1" applyBorder="1" applyAlignment="1">
      <alignment vertical="center"/>
    </xf>
    <xf numFmtId="0" fontId="8" fillId="32" borderId="27" xfId="0" applyFont="1" applyFill="1" applyBorder="1" applyAlignment="1">
      <alignment vertical="center"/>
    </xf>
    <xf numFmtId="0" fontId="8" fillId="32" borderId="28" xfId="0" applyFont="1" applyFill="1" applyBorder="1" applyAlignment="1">
      <alignment vertical="center"/>
    </xf>
    <xf numFmtId="0" fontId="8" fillId="32" borderId="29" xfId="0" applyFont="1" applyFill="1" applyBorder="1" applyAlignment="1">
      <alignment vertical="center"/>
    </xf>
    <xf numFmtId="168" fontId="11" fillId="65" borderId="6" xfId="0" applyNumberFormat="1" applyFont="1" applyFill="1" applyBorder="1"/>
    <xf numFmtId="168" fontId="6" fillId="38" borderId="6" xfId="0" applyNumberFormat="1" applyFont="1" applyFill="1" applyBorder="1" applyAlignment="1">
      <alignment horizontal="center" vertical="center" wrapText="1"/>
    </xf>
    <xf numFmtId="168" fontId="6" fillId="0" borderId="13" xfId="0" applyNumberFormat="1" applyFont="1" applyBorder="1" applyAlignment="1">
      <alignment horizontal="left" wrapText="1"/>
    </xf>
    <xf numFmtId="168" fontId="6" fillId="0" borderId="11" xfId="0" applyNumberFormat="1" applyFont="1" applyBorder="1" applyAlignment="1">
      <alignment horizontal="left" vertical="top" wrapText="1"/>
    </xf>
    <xf numFmtId="168" fontId="6" fillId="0" borderId="0" xfId="0" applyNumberFormat="1" applyFont="1"/>
    <xf numFmtId="0" fontId="6" fillId="76" borderId="0" xfId="0" applyFont="1" applyFill="1" applyAlignment="1">
      <alignment wrapText="1"/>
    </xf>
    <xf numFmtId="0" fontId="6" fillId="76" borderId="0" xfId="0" applyFont="1" applyFill="1"/>
    <xf numFmtId="0" fontId="8" fillId="22" borderId="6" xfId="0" applyFont="1" applyFill="1" applyBorder="1" applyAlignment="1">
      <alignment vertical="center" wrapText="1"/>
    </xf>
    <xf numFmtId="0" fontId="39" fillId="22" borderId="6" xfId="0" applyFont="1" applyFill="1" applyBorder="1" applyAlignment="1">
      <alignment wrapText="1"/>
    </xf>
    <xf numFmtId="0" fontId="6" fillId="76" borderId="0" xfId="0" applyFont="1" applyFill="1" applyAlignment="1">
      <alignment horizontal="left" vertical="top" wrapText="1"/>
    </xf>
    <xf numFmtId="168" fontId="6" fillId="76" borderId="0" xfId="0" applyNumberFormat="1" applyFont="1" applyFill="1"/>
    <xf numFmtId="0" fontId="6" fillId="0" borderId="0" xfId="0" applyFont="1" applyFill="1"/>
    <xf numFmtId="0" fontId="6" fillId="0" borderId="0" xfId="0" applyFont="1" applyFill="1" applyAlignment="1">
      <alignment horizontal="left" vertical="top" wrapText="1"/>
    </xf>
    <xf numFmtId="0" fontId="6" fillId="0" borderId="0" xfId="0" applyFont="1" applyFill="1" applyAlignment="1">
      <alignment wrapText="1"/>
    </xf>
    <xf numFmtId="0" fontId="0" fillId="0" borderId="0" xfId="0" applyFill="1"/>
    <xf numFmtId="49" fontId="6" fillId="0" borderId="0" xfId="0" applyNumberFormat="1" applyFont="1" applyFill="1" applyAlignment="1">
      <alignment horizontal="left" vertical="top" wrapText="1"/>
    </xf>
    <xf numFmtId="166" fontId="6" fillId="0" borderId="0" xfId="0" applyNumberFormat="1" applyFont="1" applyFill="1" applyAlignment="1">
      <alignment horizontal="left" vertical="top" wrapText="1"/>
    </xf>
    <xf numFmtId="168" fontId="6" fillId="0" borderId="0" xfId="0" applyNumberFormat="1" applyFont="1" applyFill="1"/>
    <xf numFmtId="0" fontId="0" fillId="79" borderId="0" xfId="0" applyFill="1"/>
    <xf numFmtId="21" fontId="6" fillId="0" borderId="0" xfId="0" applyNumberFormat="1" applyFont="1" applyAlignment="1">
      <alignment wrapText="1"/>
    </xf>
    <xf numFmtId="49" fontId="6" fillId="23" borderId="12" xfId="0" applyNumberFormat="1" applyFont="1" applyFill="1" applyBorder="1" applyAlignment="1">
      <alignment horizontal="center" vertical="center" wrapText="1"/>
    </xf>
    <xf numFmtId="49" fontId="6" fillId="0" borderId="11" xfId="0" applyNumberFormat="1" applyFont="1" applyBorder="1" applyAlignment="1">
      <alignment horizontal="left" wrapText="1"/>
    </xf>
    <xf numFmtId="49" fontId="6" fillId="30" borderId="0" xfId="0" applyNumberFormat="1" applyFont="1" applyFill="1"/>
    <xf numFmtId="0" fontId="6" fillId="22" borderId="6" xfId="0" applyFont="1" applyFill="1" applyBorder="1" applyAlignment="1">
      <alignment vertical="center" wrapText="1"/>
    </xf>
    <xf numFmtId="0" fontId="6" fillId="76" borderId="13" xfId="0" applyFont="1" applyFill="1" applyBorder="1" applyAlignment="1">
      <alignment wrapText="1"/>
    </xf>
    <xf numFmtId="0" fontId="6" fillId="0" borderId="0" xfId="0" applyFont="1" applyBorder="1"/>
    <xf numFmtId="0" fontId="6" fillId="76" borderId="13" xfId="0" applyFont="1" applyFill="1" applyBorder="1" applyAlignment="1">
      <alignment horizontal="left" wrapText="1"/>
    </xf>
    <xf numFmtId="0" fontId="6" fillId="76" borderId="11" xfId="0" applyFont="1" applyFill="1" applyBorder="1" applyAlignment="1">
      <alignment horizontal="left" wrapText="1"/>
    </xf>
    <xf numFmtId="49" fontId="6" fillId="0" borderId="0" xfId="0" applyNumberFormat="1" applyFont="1" applyBorder="1"/>
    <xf numFmtId="0" fontId="6" fillId="76" borderId="20" xfId="0" applyFont="1" applyFill="1" applyBorder="1" applyAlignment="1">
      <alignment horizontal="left" wrapText="1"/>
    </xf>
    <xf numFmtId="49" fontId="6" fillId="76" borderId="0" xfId="0" applyNumberFormat="1" applyFont="1" applyFill="1" applyAlignment="1">
      <alignment wrapText="1"/>
    </xf>
    <xf numFmtId="0" fontId="6" fillId="0" borderId="0" xfId="0" applyFont="1" applyBorder="1" applyAlignment="1">
      <alignment horizontal="left" vertical="top" wrapText="1"/>
    </xf>
    <xf numFmtId="20" fontId="6" fillId="0" borderId="0" xfId="0" applyNumberFormat="1" applyFont="1" applyAlignment="1">
      <alignment wrapText="1"/>
    </xf>
    <xf numFmtId="0" fontId="42" fillId="80" borderId="0" xfId="4" applyFont="1"/>
    <xf numFmtId="0" fontId="0" fillId="0" borderId="0" xfId="0" applyFont="1"/>
    <xf numFmtId="167" fontId="0" fillId="0" borderId="11" xfId="0" applyNumberFormat="1" applyBorder="1"/>
    <xf numFmtId="49" fontId="6" fillId="79" borderId="0" xfId="0" applyNumberFormat="1" applyFont="1" applyFill="1" applyAlignment="1">
      <alignment wrapText="1"/>
    </xf>
    <xf numFmtId="0" fontId="0" fillId="0" borderId="0" xfId="0" applyFill="1" applyBorder="1"/>
    <xf numFmtId="0" fontId="8" fillId="79" borderId="0" xfId="0" applyFont="1" applyFill="1"/>
    <xf numFmtId="0" fontId="6" fillId="79" borderId="0" xfId="0" applyFont="1" applyFill="1" applyAlignment="1">
      <alignment wrapText="1"/>
    </xf>
    <xf numFmtId="0" fontId="6" fillId="79" borderId="0" xfId="0" applyFont="1" applyFill="1" applyAlignment="1">
      <alignment vertical="top" wrapText="1"/>
    </xf>
    <xf numFmtId="0" fontId="6" fillId="79" borderId="0" xfId="0" applyFont="1" applyFill="1"/>
    <xf numFmtId="21" fontId="6" fillId="79" borderId="0" xfId="0" applyNumberFormat="1" applyFont="1" applyFill="1" applyAlignment="1">
      <alignment wrapText="1"/>
    </xf>
    <xf numFmtId="0" fontId="6" fillId="67" borderId="0" xfId="0" applyFont="1" applyFill="1" applyAlignment="1">
      <alignment wrapText="1"/>
    </xf>
    <xf numFmtId="0" fontId="0" fillId="67" borderId="2" xfId="0" applyFill="1" applyBorder="1"/>
    <xf numFmtId="0" fontId="8" fillId="67" borderId="2" xfId="0" applyFont="1" applyFill="1" applyBorder="1"/>
    <xf numFmtId="0" fontId="6" fillId="67" borderId="2" xfId="0" applyFont="1" applyFill="1" applyBorder="1" applyAlignment="1">
      <alignment wrapText="1"/>
    </xf>
    <xf numFmtId="0" fontId="6" fillId="67" borderId="2" xfId="0" applyFont="1" applyFill="1" applyBorder="1" applyAlignment="1">
      <alignment vertical="top" wrapText="1"/>
    </xf>
    <xf numFmtId="49" fontId="6" fillId="67" borderId="2" xfId="0" applyNumberFormat="1" applyFont="1" applyFill="1" applyBorder="1" applyAlignment="1">
      <alignment wrapText="1"/>
    </xf>
    <xf numFmtId="21" fontId="6" fillId="67" borderId="2" xfId="0" applyNumberFormat="1" applyFont="1" applyFill="1" applyBorder="1" applyAlignment="1">
      <alignment wrapText="1"/>
    </xf>
    <xf numFmtId="0" fontId="6" fillId="67" borderId="2" xfId="0" applyFont="1" applyFill="1" applyBorder="1"/>
    <xf numFmtId="14" fontId="6" fillId="67" borderId="2" xfId="0" applyNumberFormat="1" applyFont="1" applyFill="1" applyBorder="1" applyAlignment="1">
      <alignment wrapText="1"/>
    </xf>
    <xf numFmtId="167" fontId="6" fillId="0" borderId="0" xfId="0" applyNumberFormat="1" applyFont="1"/>
    <xf numFmtId="167" fontId="6" fillId="0" borderId="0" xfId="0" applyNumberFormat="1" applyFont="1" applyAlignment="1">
      <alignment horizontal="right"/>
    </xf>
    <xf numFmtId="0" fontId="6" fillId="21" borderId="3" xfId="0" applyFont="1" applyFill="1" applyBorder="1" applyAlignment="1">
      <alignment horizontal="left" wrapText="1"/>
    </xf>
    <xf numFmtId="49" fontId="6" fillId="0" borderId="0" xfId="0" applyNumberFormat="1" applyFont="1" applyAlignment="1">
      <alignment horizontal="left" wrapText="1"/>
    </xf>
    <xf numFmtId="0" fontId="37" fillId="0" borderId="0" xfId="2" applyFont="1" applyAlignment="1">
      <alignment horizontal="left" wrapText="1"/>
    </xf>
    <xf numFmtId="0" fontId="6" fillId="25" borderId="6" xfId="0" applyFont="1" applyFill="1" applyBorder="1" applyAlignment="1">
      <alignment horizontal="center" wrapText="1"/>
    </xf>
    <xf numFmtId="0" fontId="34" fillId="0" borderId="0" xfId="2" applyFont="1"/>
    <xf numFmtId="167" fontId="6" fillId="23" borderId="6" xfId="0" applyNumberFormat="1" applyFont="1" applyFill="1" applyBorder="1" applyAlignment="1">
      <alignment horizontal="center" wrapText="1"/>
    </xf>
    <xf numFmtId="167" fontId="6" fillId="23" borderId="6" xfId="0" applyNumberFormat="1" applyFont="1" applyFill="1" applyBorder="1" applyAlignment="1">
      <alignment horizontal="center" vertical="center" wrapText="1"/>
    </xf>
    <xf numFmtId="167" fontId="6" fillId="0" borderId="0" xfId="0" applyNumberFormat="1" applyFont="1" applyAlignment="1">
      <alignment horizontal="left"/>
    </xf>
    <xf numFmtId="167" fontId="6" fillId="21" borderId="3" xfId="0" applyNumberFormat="1" applyFont="1" applyFill="1" applyBorder="1" applyAlignment="1">
      <alignment horizontal="left"/>
    </xf>
    <xf numFmtId="167" fontId="6" fillId="21" borderId="3" xfId="0" applyNumberFormat="1" applyFont="1" applyFill="1" applyBorder="1"/>
    <xf numFmtId="0" fontId="33" fillId="0" borderId="0" xfId="5"/>
    <xf numFmtId="0" fontId="43" fillId="0" borderId="0" xfId="0" applyFont="1" applyAlignment="1">
      <alignment horizontal="left" vertical="center"/>
    </xf>
    <xf numFmtId="0" fontId="5" fillId="0" borderId="0" xfId="0" applyFont="1" applyFill="1"/>
    <xf numFmtId="167" fontId="6" fillId="0" borderId="11" xfId="0" applyNumberFormat="1" applyFont="1" applyBorder="1" applyAlignment="1">
      <alignment horizontal="left" vertical="top" wrapText="1"/>
    </xf>
    <xf numFmtId="167" fontId="6" fillId="0" borderId="0" xfId="0" applyNumberFormat="1" applyFont="1" applyFill="1"/>
    <xf numFmtId="167" fontId="6" fillId="76" borderId="0" xfId="0" applyNumberFormat="1" applyFont="1" applyFill="1"/>
    <xf numFmtId="167" fontId="6" fillId="0" borderId="0" xfId="0" applyNumberFormat="1" applyFont="1" applyAlignment="1">
      <alignment horizontal="left" vertical="top" wrapText="1"/>
    </xf>
    <xf numFmtId="167" fontId="8" fillId="39" borderId="6" xfId="0" applyNumberFormat="1" applyFont="1" applyFill="1" applyBorder="1" applyAlignment="1">
      <alignment horizontal="left" wrapText="1"/>
    </xf>
    <xf numFmtId="167" fontId="6" fillId="38" borderId="6" xfId="0" applyNumberFormat="1" applyFont="1" applyFill="1" applyBorder="1" applyAlignment="1">
      <alignment horizontal="center" vertical="center" wrapText="1"/>
    </xf>
    <xf numFmtId="167" fontId="6" fillId="0" borderId="13" xfId="0" applyNumberFormat="1" applyFont="1" applyBorder="1" applyAlignment="1">
      <alignment horizontal="left" wrapText="1"/>
    </xf>
    <xf numFmtId="0" fontId="0" fillId="81" borderId="0" xfId="0" applyFill="1"/>
    <xf numFmtId="0" fontId="6" fillId="81" borderId="0" xfId="0" applyFont="1" applyFill="1"/>
    <xf numFmtId="0" fontId="0" fillId="30" borderId="0" xfId="0" applyFill="1"/>
    <xf numFmtId="167" fontId="0" fillId="30" borderId="0" xfId="0" applyNumberFormat="1" applyFill="1"/>
    <xf numFmtId="167" fontId="0" fillId="0" borderId="0" xfId="0" applyNumberFormat="1" applyFill="1"/>
    <xf numFmtId="0" fontId="6" fillId="30" borderId="0" xfId="0" applyFont="1" applyFill="1"/>
    <xf numFmtId="0" fontId="6" fillId="82" borderId="0" xfId="0" applyFont="1" applyFill="1"/>
    <xf numFmtId="0" fontId="6" fillId="32" borderId="0" xfId="0" applyFont="1" applyFill="1"/>
    <xf numFmtId="49" fontId="5" fillId="32" borderId="0" xfId="0" applyNumberFormat="1" applyFont="1" applyFill="1" applyAlignment="1">
      <alignment wrapText="1"/>
    </xf>
    <xf numFmtId="0" fontId="8" fillId="41" borderId="7" xfId="0" applyFont="1" applyFill="1" applyBorder="1" applyAlignment="1">
      <alignment wrapText="1"/>
    </xf>
    <xf numFmtId="0" fontId="8" fillId="41" borderId="8" xfId="0" applyFont="1" applyFill="1" applyBorder="1" applyAlignment="1">
      <alignment wrapText="1"/>
    </xf>
    <xf numFmtId="0" fontId="8" fillId="41" borderId="8" xfId="0" applyFont="1" applyFill="1" applyBorder="1" applyAlignment="1">
      <alignment horizontal="center" wrapText="1"/>
    </xf>
    <xf numFmtId="0" fontId="8" fillId="41" borderId="9" xfId="0" applyFont="1" applyFill="1" applyBorder="1" applyAlignment="1">
      <alignment wrapText="1"/>
    </xf>
    <xf numFmtId="0" fontId="8" fillId="41" borderId="6" xfId="0" applyFont="1" applyFill="1" applyBorder="1" applyAlignment="1">
      <alignment horizontal="center" wrapText="1"/>
    </xf>
    <xf numFmtId="0" fontId="8" fillId="28" borderId="6" xfId="0" applyFont="1" applyFill="1" applyBorder="1" applyAlignment="1">
      <alignment wrapText="1"/>
    </xf>
    <xf numFmtId="0" fontId="8" fillId="29" borderId="6" xfId="0" applyFont="1" applyFill="1" applyBorder="1" applyAlignment="1">
      <alignment wrapText="1"/>
    </xf>
    <xf numFmtId="49" fontId="8" fillId="56" borderId="6" xfId="0" applyNumberFormat="1" applyFont="1" applyFill="1" applyBorder="1" applyAlignment="1">
      <alignment horizontal="center" wrapText="1"/>
    </xf>
    <xf numFmtId="0" fontId="15" fillId="42" borderId="6" xfId="0" applyFont="1" applyFill="1" applyBorder="1" applyAlignment="1">
      <alignment horizontal="center" vertical="center" wrapText="1"/>
    </xf>
    <xf numFmtId="0" fontId="6" fillId="40" borderId="6" xfId="0" applyFont="1" applyFill="1" applyBorder="1" applyAlignment="1">
      <alignment horizontal="center" vertical="center" wrapText="1"/>
    </xf>
    <xf numFmtId="0" fontId="6" fillId="76" borderId="11" xfId="0" applyFont="1" applyFill="1" applyBorder="1" applyAlignment="1">
      <alignment wrapText="1"/>
    </xf>
    <xf numFmtId="0" fontId="0" fillId="76" borderId="13" xfId="0" applyFill="1" applyBorder="1" applyAlignment="1">
      <alignment wrapText="1"/>
    </xf>
    <xf numFmtId="49" fontId="6" fillId="76" borderId="13" xfId="0" applyNumberFormat="1" applyFont="1" applyFill="1" applyBorder="1" applyAlignment="1">
      <alignment horizontal="left" wrapText="1"/>
    </xf>
    <xf numFmtId="0" fontId="6" fillId="30" borderId="0" xfId="0" applyFont="1" applyFill="1" applyAlignment="1">
      <alignment horizontal="left" vertical="top" wrapText="1"/>
    </xf>
    <xf numFmtId="0" fontId="0" fillId="39" borderId="0" xfId="0" applyFill="1"/>
    <xf numFmtId="0" fontId="29" fillId="0" borderId="0" xfId="5" applyFont="1"/>
    <xf numFmtId="0" fontId="12" fillId="58" borderId="6" xfId="0" applyFont="1" applyFill="1" applyBorder="1" applyAlignment="1">
      <alignment horizontal="center" vertical="top" wrapText="1"/>
    </xf>
    <xf numFmtId="0" fontId="6" fillId="24" borderId="12" xfId="0" applyFont="1" applyFill="1" applyBorder="1" applyAlignment="1">
      <alignment horizontal="center" vertical="top" wrapText="1"/>
    </xf>
    <xf numFmtId="0" fontId="6" fillId="24" borderId="16" xfId="0" applyFont="1" applyFill="1" applyBorder="1" applyAlignment="1">
      <alignment horizontal="center" vertical="top" wrapText="1"/>
    </xf>
    <xf numFmtId="0" fontId="6" fillId="0" borderId="24" xfId="0" applyFont="1" applyBorder="1" applyAlignment="1">
      <alignment horizontal="left" vertical="top" wrapText="1"/>
    </xf>
    <xf numFmtId="0" fontId="23" fillId="36" borderId="2" xfId="0" applyFont="1" applyFill="1" applyBorder="1" applyAlignment="1">
      <alignment horizontal="center" vertical="top"/>
    </xf>
    <xf numFmtId="0" fontId="24" fillId="70" borderId="2" xfId="0" applyFont="1" applyFill="1" applyBorder="1" applyAlignment="1">
      <alignment horizontal="center" vertical="top"/>
    </xf>
    <xf numFmtId="0" fontId="6" fillId="0" borderId="0" xfId="0" applyFont="1" applyAlignment="1">
      <alignment vertical="top"/>
    </xf>
    <xf numFmtId="0" fontId="33" fillId="0" borderId="0" xfId="5" applyAlignment="1">
      <alignment vertical="top"/>
    </xf>
    <xf numFmtId="0" fontId="6" fillId="0" borderId="0" xfId="0" applyFont="1" applyFill="1" applyAlignment="1">
      <alignment vertical="top"/>
    </xf>
    <xf numFmtId="0" fontId="6" fillId="76" borderId="0" xfId="0" applyFont="1" applyFill="1" applyAlignment="1">
      <alignment vertical="top"/>
    </xf>
    <xf numFmtId="0" fontId="0" fillId="0" borderId="0" xfId="0" applyAlignment="1">
      <alignment vertical="top"/>
    </xf>
    <xf numFmtId="0" fontId="0" fillId="0" borderId="0" xfId="0" applyFill="1" applyAlignment="1">
      <alignment vertical="top"/>
    </xf>
    <xf numFmtId="0" fontId="6" fillId="73" borderId="0" xfId="0" applyFont="1" applyFill="1"/>
    <xf numFmtId="0" fontId="6" fillId="73" borderId="0" xfId="0" applyFont="1" applyFill="1" applyAlignment="1">
      <alignment horizontal="left" vertical="top" wrapText="1"/>
    </xf>
    <xf numFmtId="0" fontId="0" fillId="73" borderId="0" xfId="0" applyFill="1"/>
    <xf numFmtId="167" fontId="6" fillId="73" borderId="0" xfId="0" applyNumberFormat="1" applyFont="1" applyFill="1" applyAlignment="1">
      <alignment horizontal="left" vertical="top" wrapText="1"/>
    </xf>
    <xf numFmtId="168" fontId="6" fillId="73" borderId="0" xfId="0" applyNumberFormat="1" applyFont="1" applyFill="1"/>
    <xf numFmtId="0" fontId="44" fillId="74" borderId="0" xfId="3" applyFont="1"/>
    <xf numFmtId="0" fontId="6" fillId="83" borderId="0" xfId="0" applyFont="1" applyFill="1" applyAlignment="1">
      <alignment horizontal="left" vertical="top" wrapText="1"/>
    </xf>
    <xf numFmtId="0" fontId="8" fillId="76" borderId="0" xfId="0" applyFont="1" applyFill="1" applyBorder="1" applyAlignment="1">
      <alignment wrapText="1"/>
    </xf>
    <xf numFmtId="0" fontId="6" fillId="24" borderId="0" xfId="0" applyFont="1" applyFill="1" applyBorder="1" applyAlignment="1">
      <alignment horizontal="center" vertical="center" wrapText="1"/>
    </xf>
    <xf numFmtId="0" fontId="11" fillId="35" borderId="30" xfId="0" applyFont="1" applyFill="1" applyBorder="1"/>
    <xf numFmtId="0" fontId="0" fillId="59" borderId="0" xfId="0" applyFill="1"/>
    <xf numFmtId="0" fontId="8" fillId="76" borderId="0" xfId="0" applyFont="1" applyFill="1" applyAlignment="1">
      <alignment wrapText="1"/>
    </xf>
    <xf numFmtId="0" fontId="8" fillId="76" borderId="0" xfId="0" applyFont="1" applyFill="1"/>
    <xf numFmtId="0" fontId="45" fillId="59" borderId="0" xfId="3" applyFont="1" applyFill="1"/>
    <xf numFmtId="0" fontId="6" fillId="84" borderId="0" xfId="0" applyFont="1" applyFill="1"/>
    <xf numFmtId="0" fontId="6" fillId="84" borderId="0" xfId="0" applyFont="1" applyFill="1" applyAlignment="1">
      <alignment wrapText="1"/>
    </xf>
    <xf numFmtId="14" fontId="14" fillId="0" borderId="0" xfId="0" applyNumberFormat="1" applyFont="1"/>
    <xf numFmtId="0" fontId="14" fillId="54" borderId="0" xfId="0" applyFont="1" applyFill="1"/>
    <xf numFmtId="16" fontId="14" fillId="0" borderId="0" xfId="0" applyNumberFormat="1" applyFont="1"/>
    <xf numFmtId="0" fontId="14" fillId="59" borderId="0" xfId="0" applyFont="1" applyFill="1"/>
    <xf numFmtId="0" fontId="6" fillId="76" borderId="0" xfId="0" applyFont="1" applyFill="1" applyAlignment="1">
      <alignment vertical="top" wrapText="1"/>
    </xf>
    <xf numFmtId="49" fontId="6" fillId="76" borderId="0" xfId="0" applyNumberFormat="1" applyFont="1" applyFill="1"/>
    <xf numFmtId="14" fontId="6" fillId="76" borderId="0" xfId="0" applyNumberFormat="1" applyFont="1" applyFill="1"/>
    <xf numFmtId="0" fontId="6" fillId="39" borderId="0" xfId="0" applyFont="1" applyFill="1" applyAlignment="1">
      <alignment wrapText="1"/>
    </xf>
    <xf numFmtId="0" fontId="6" fillId="0" borderId="2" xfId="0" applyFont="1" applyFill="1" applyBorder="1" applyAlignment="1">
      <alignment wrapText="1"/>
    </xf>
    <xf numFmtId="21" fontId="6" fillId="0" borderId="0" xfId="0" applyNumberFormat="1" applyFont="1" applyFill="1" applyAlignment="1">
      <alignment wrapText="1"/>
    </xf>
    <xf numFmtId="0" fontId="6" fillId="39" borderId="0" xfId="0" applyFont="1" applyFill="1"/>
    <xf numFmtId="0" fontId="8" fillId="0" borderId="0" xfId="0" applyFont="1" applyFill="1"/>
    <xf numFmtId="49" fontId="6" fillId="0" borderId="0" xfId="0" applyNumberFormat="1" applyFont="1" applyFill="1" applyAlignment="1">
      <alignment wrapText="1"/>
    </xf>
    <xf numFmtId="49" fontId="6" fillId="39" borderId="0" xfId="0" applyNumberFormat="1" applyFont="1" applyFill="1"/>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9" fillId="76" borderId="0" xfId="0" applyFont="1" applyFill="1" applyAlignment="1">
      <alignment horizontal="center" vertical="center"/>
    </xf>
    <xf numFmtId="0" fontId="8" fillId="22" borderId="6" xfId="0" applyFont="1" applyFill="1" applyBorder="1" applyAlignment="1">
      <alignment horizontal="center" vertical="center" wrapText="1"/>
    </xf>
    <xf numFmtId="0" fontId="12" fillId="58" borderId="6" xfId="0" applyFont="1" applyFill="1" applyBorder="1" applyAlignment="1">
      <alignment horizontal="center" vertical="center" wrapText="1"/>
    </xf>
    <xf numFmtId="0" fontId="0" fillId="54" borderId="0" xfId="0" applyFill="1" applyAlignment="1">
      <alignment horizontal="center"/>
    </xf>
    <xf numFmtId="0" fontId="6" fillId="0" borderId="0" xfId="0" applyFont="1" applyFill="1" applyAlignment="1">
      <alignment vertical="top" wrapText="1"/>
    </xf>
    <xf numFmtId="0" fontId="6" fillId="24" borderId="10" xfId="0" applyFont="1" applyFill="1" applyBorder="1" applyAlignment="1">
      <alignment horizontal="center" vertical="center" wrapText="1"/>
    </xf>
    <xf numFmtId="21" fontId="6" fillId="76" borderId="0" xfId="0" applyNumberFormat="1" applyFont="1" applyFill="1" applyAlignment="1">
      <alignment wrapText="1"/>
    </xf>
    <xf numFmtId="49" fontId="6" fillId="0" borderId="0" xfId="0" applyNumberFormat="1" applyFont="1" applyFill="1"/>
    <xf numFmtId="14" fontId="6" fillId="0" borderId="0" xfId="0" applyNumberFormat="1" applyFont="1" applyFill="1"/>
    <xf numFmtId="0" fontId="27" fillId="0" borderId="0" xfId="3" applyFill="1"/>
    <xf numFmtId="0" fontId="6" fillId="0" borderId="0" xfId="0" applyFont="1" applyFill="1" applyAlignment="1">
      <alignment horizontal="left" wrapText="1"/>
    </xf>
    <xf numFmtId="167" fontId="6" fillId="0" borderId="0" xfId="0" applyNumberFormat="1" applyFont="1" applyFill="1" applyAlignment="1">
      <alignment horizontal="right"/>
    </xf>
    <xf numFmtId="0" fontId="47" fillId="81" borderId="0" xfId="6" applyFont="1" applyFill="1"/>
    <xf numFmtId="0" fontId="33" fillId="0" borderId="0" xfId="0" applyFont="1" applyFill="1"/>
    <xf numFmtId="0" fontId="0" fillId="76" borderId="0" xfId="0" applyFill="1" applyAlignment="1">
      <alignment vertical="top"/>
    </xf>
    <xf numFmtId="167" fontId="6" fillId="0" borderId="0" xfId="0" applyNumberFormat="1" applyFont="1" applyFill="1" applyAlignment="1">
      <alignment horizontal="left" vertical="top" wrapText="1"/>
    </xf>
    <xf numFmtId="0" fontId="6" fillId="76" borderId="2" xfId="0" applyFont="1" applyFill="1" applyBorder="1" applyAlignment="1">
      <alignment wrapText="1"/>
    </xf>
    <xf numFmtId="167" fontId="0" fillId="66" borderId="0" xfId="0" applyNumberFormat="1" applyFill="1" applyAlignment="1">
      <alignment horizontal="right"/>
    </xf>
    <xf numFmtId="167" fontId="0" fillId="66" borderId="0" xfId="0" applyNumberFormat="1" applyFill="1"/>
    <xf numFmtId="0" fontId="33" fillId="76" borderId="0" xfId="0" applyFont="1" applyFill="1"/>
    <xf numFmtId="0" fontId="33" fillId="76" borderId="0" xfId="0" applyFont="1" applyFill="1" applyAlignment="1">
      <alignment vertical="top" wrapText="1"/>
    </xf>
    <xf numFmtId="0" fontId="33" fillId="76" borderId="0" xfId="0" applyFont="1" applyFill="1" applyAlignment="1">
      <alignment wrapText="1"/>
    </xf>
    <xf numFmtId="0" fontId="34" fillId="76" borderId="0" xfId="0" applyFont="1" applyFill="1"/>
    <xf numFmtId="49" fontId="33" fillId="76" borderId="0" xfId="0" applyNumberFormat="1" applyFont="1" applyFill="1"/>
    <xf numFmtId="0" fontId="6" fillId="76" borderId="0" xfId="0" applyFont="1" applyFill="1" applyAlignment="1"/>
    <xf numFmtId="0" fontId="6" fillId="84" borderId="0" xfId="0" applyFont="1" applyFill="1" applyAlignment="1"/>
    <xf numFmtId="0" fontId="14" fillId="44" borderId="0" xfId="0" applyFont="1" applyFill="1"/>
    <xf numFmtId="0" fontId="14" fillId="86" borderId="0" xfId="0" applyFont="1" applyFill="1"/>
    <xf numFmtId="0" fontId="0" fillId="86" borderId="0" xfId="0" applyFill="1"/>
    <xf numFmtId="0" fontId="14" fillId="0" borderId="0" xfId="0" applyFont="1" applyFill="1"/>
    <xf numFmtId="0" fontId="49" fillId="0" borderId="31" xfId="0" applyFont="1" applyFill="1" applyBorder="1" applyAlignment="1">
      <alignment vertical="center" wrapText="1"/>
    </xf>
    <xf numFmtId="0" fontId="48" fillId="0" borderId="32" xfId="0" applyFont="1" applyFill="1" applyBorder="1" applyAlignment="1">
      <alignment vertical="center" wrapText="1"/>
    </xf>
    <xf numFmtId="0" fontId="6" fillId="22" borderId="0" xfId="0" applyFont="1" applyFill="1"/>
    <xf numFmtId="0" fontId="6" fillId="79" borderId="0" xfId="0" applyFont="1" applyFill="1" applyAlignment="1">
      <alignment horizontal="left" vertical="top" wrapText="1"/>
    </xf>
    <xf numFmtId="49" fontId="6" fillId="24" borderId="6" xfId="0" applyNumberFormat="1" applyFont="1" applyFill="1" applyBorder="1" applyAlignment="1">
      <alignment horizontal="center" vertical="center" wrapText="1"/>
    </xf>
    <xf numFmtId="49" fontId="6" fillId="21" borderId="3" xfId="0" applyNumberFormat="1" applyFont="1" applyFill="1" applyBorder="1"/>
    <xf numFmtId="49" fontId="32" fillId="0" borderId="0" xfId="0" applyNumberFormat="1" applyFont="1"/>
    <xf numFmtId="49" fontId="26" fillId="0" borderId="0" xfId="2" applyNumberFormat="1" applyAlignment="1">
      <alignment vertical="center" wrapText="1"/>
    </xf>
    <xf numFmtId="49" fontId="7" fillId="0" borderId="0" xfId="0" applyNumberFormat="1" applyFont="1" applyAlignment="1">
      <alignment vertical="center"/>
    </xf>
    <xf numFmtId="167" fontId="0" fillId="76" borderId="0" xfId="0" applyNumberFormat="1" applyFill="1"/>
    <xf numFmtId="0" fontId="0" fillId="87" borderId="0" xfId="0" applyFill="1"/>
    <xf numFmtId="0" fontId="14" fillId="0" borderId="0" xfId="0" applyFont="1" applyAlignment="1">
      <alignment wrapText="1"/>
    </xf>
    <xf numFmtId="0" fontId="0" fillId="0" borderId="0" xfId="0" applyFill="1" applyAlignment="1">
      <alignment wrapText="1"/>
    </xf>
    <xf numFmtId="0" fontId="0" fillId="22" borderId="0" xfId="0" applyFill="1"/>
    <xf numFmtId="0" fontId="6" fillId="22" borderId="0" xfId="0" applyFont="1" applyFill="1" applyAlignment="1">
      <alignment wrapText="1"/>
    </xf>
    <xf numFmtId="0" fontId="6" fillId="79" borderId="0" xfId="0" applyFont="1" applyFill="1" applyAlignment="1">
      <alignment vertical="top"/>
    </xf>
    <xf numFmtId="167" fontId="6" fillId="79" borderId="0" xfId="0" applyNumberFormat="1" applyFont="1" applyFill="1"/>
    <xf numFmtId="168" fontId="6" fillId="79" borderId="0" xfId="0" applyNumberFormat="1" applyFont="1" applyFill="1"/>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7" xfId="0" applyFont="1" applyFill="1" applyBorder="1" applyAlignment="1">
      <alignment horizontal="center"/>
    </xf>
    <xf numFmtId="0" fontId="8" fillId="22" borderId="8" xfId="0" applyFont="1" applyFill="1" applyBorder="1" applyAlignment="1">
      <alignment horizontal="center"/>
    </xf>
    <xf numFmtId="0" fontId="8" fillId="22" borderId="9" xfId="0" applyFont="1" applyFill="1" applyBorder="1" applyAlignment="1">
      <alignment horizontal="center"/>
    </xf>
    <xf numFmtId="0" fontId="8" fillId="39" borderId="7" xfId="0" applyFont="1" applyFill="1" applyBorder="1" applyAlignment="1">
      <alignment horizontal="center" vertical="center" wrapText="1"/>
    </xf>
    <xf numFmtId="0" fontId="8" fillId="39" borderId="8" xfId="0" applyFont="1" applyFill="1" applyBorder="1" applyAlignment="1">
      <alignment horizontal="center" vertical="center" wrapText="1"/>
    </xf>
    <xf numFmtId="0" fontId="9" fillId="76" borderId="0" xfId="0" applyFont="1" applyFill="1" applyAlignment="1">
      <alignment horizontal="center" vertical="center"/>
    </xf>
    <xf numFmtId="0" fontId="8" fillId="22" borderId="7" xfId="0" applyFont="1" applyFill="1" applyBorder="1" applyAlignment="1">
      <alignment horizontal="center" wrapText="1"/>
    </xf>
    <xf numFmtId="0" fontId="8" fillId="22" borderId="8" xfId="0" applyFont="1" applyFill="1" applyBorder="1" applyAlignment="1">
      <alignment horizontal="center" wrapText="1"/>
    </xf>
    <xf numFmtId="0" fontId="8" fillId="22" borderId="9" xfId="0" applyFont="1" applyFill="1" applyBorder="1" applyAlignment="1">
      <alignment horizontal="center" wrapText="1"/>
    </xf>
    <xf numFmtId="0" fontId="8" fillId="56" borderId="7" xfId="0" applyFont="1" applyFill="1" applyBorder="1" applyAlignment="1">
      <alignment horizontal="center" vertical="center" wrapText="1"/>
    </xf>
    <xf numFmtId="0" fontId="8" fillId="56" borderId="8" xfId="0" applyFont="1" applyFill="1" applyBorder="1" applyAlignment="1">
      <alignment horizontal="center" vertical="center" wrapText="1"/>
    </xf>
    <xf numFmtId="0" fontId="11" fillId="32" borderId="27" xfId="0" applyFont="1" applyFill="1" applyBorder="1" applyAlignment="1">
      <alignment horizontal="center" vertical="center" wrapText="1"/>
    </xf>
    <xf numFmtId="0" fontId="11" fillId="32" borderId="28" xfId="0" applyFont="1" applyFill="1" applyBorder="1" applyAlignment="1">
      <alignment horizontal="center" vertical="center" wrapText="1"/>
    </xf>
    <xf numFmtId="0" fontId="11" fillId="32" borderId="29" xfId="0" applyFont="1" applyFill="1" applyBorder="1" applyAlignment="1">
      <alignment horizontal="center" vertical="center" wrapText="1"/>
    </xf>
    <xf numFmtId="0" fontId="13" fillId="34" borderId="10" xfId="0" applyFont="1" applyFill="1" applyBorder="1" applyAlignment="1">
      <alignment horizontal="center" vertical="center" wrapText="1"/>
    </xf>
    <xf numFmtId="0" fontId="13" fillId="34" borderId="0" xfId="0" applyFont="1" applyFill="1" applyBorder="1" applyAlignment="1">
      <alignment horizontal="center" vertical="center" wrapText="1"/>
    </xf>
    <xf numFmtId="0" fontId="13" fillId="34" borderId="5" xfId="0" applyFont="1" applyFill="1" applyBorder="1" applyAlignment="1">
      <alignment horizontal="center" vertical="center" wrapText="1"/>
    </xf>
    <xf numFmtId="0" fontId="8" fillId="22" borderId="6" xfId="0" applyFont="1" applyFill="1" applyBorder="1" applyAlignment="1">
      <alignment horizontal="center" vertical="center" wrapText="1"/>
    </xf>
    <xf numFmtId="0" fontId="8" fillId="39" borderId="9" xfId="0" applyFont="1" applyFill="1" applyBorder="1" applyAlignment="1">
      <alignment horizontal="center" vertical="center" wrapText="1"/>
    </xf>
    <xf numFmtId="0" fontId="12" fillId="26" borderId="6" xfId="0" applyFont="1" applyFill="1" applyBorder="1" applyAlignment="1">
      <alignment horizontal="center" vertical="center"/>
    </xf>
    <xf numFmtId="0" fontId="12" fillId="26" borderId="7" xfId="0" applyFont="1" applyFill="1" applyBorder="1" applyAlignment="1">
      <alignment horizontal="center" vertical="center"/>
    </xf>
    <xf numFmtId="0" fontId="8" fillId="52" borderId="8" xfId="0" applyFont="1" applyFill="1" applyBorder="1" applyAlignment="1">
      <alignment horizontal="center" vertical="center"/>
    </xf>
    <xf numFmtId="0" fontId="8" fillId="52" borderId="9" xfId="0" applyFont="1" applyFill="1" applyBorder="1" applyAlignment="1">
      <alignment horizontal="center" vertical="center"/>
    </xf>
    <xf numFmtId="0" fontId="12" fillId="44" borderId="6" xfId="0" applyFont="1" applyFill="1" applyBorder="1" applyAlignment="1">
      <alignment horizontal="center" vertical="center"/>
    </xf>
    <xf numFmtId="0" fontId="8" fillId="51" borderId="6" xfId="0" applyFont="1" applyFill="1" applyBorder="1" applyAlignment="1">
      <alignment horizontal="center" vertical="center" wrapText="1"/>
    </xf>
    <xf numFmtId="0" fontId="12" fillId="58" borderId="27" xfId="0" applyFont="1" applyFill="1" applyBorder="1" applyAlignment="1">
      <alignment horizontal="center" vertical="center" wrapText="1"/>
    </xf>
    <xf numFmtId="0" fontId="12" fillId="58" borderId="28" xfId="0" applyFont="1" applyFill="1" applyBorder="1" applyAlignment="1">
      <alignment horizontal="center" vertical="center" wrapText="1"/>
    </xf>
    <xf numFmtId="0" fontId="8" fillId="22" borderId="27" xfId="0" applyFont="1" applyFill="1" applyBorder="1" applyAlignment="1">
      <alignment horizontal="center" vertical="center"/>
    </xf>
    <xf numFmtId="0" fontId="8" fillId="22" borderId="28" xfId="0" applyFont="1" applyFill="1" applyBorder="1" applyAlignment="1">
      <alignment horizontal="center" vertical="center"/>
    </xf>
    <xf numFmtId="0" fontId="8" fillId="22" borderId="29" xfId="0" applyFont="1" applyFill="1" applyBorder="1" applyAlignment="1">
      <alignment horizontal="center" vertical="center"/>
    </xf>
    <xf numFmtId="0" fontId="8" fillId="26" borderId="7" xfId="0" applyFont="1" applyFill="1" applyBorder="1" applyAlignment="1">
      <alignment horizontal="center" vertical="center"/>
    </xf>
    <xf numFmtId="0" fontId="8" fillId="26" borderId="8" xfId="0" applyFont="1" applyFill="1" applyBorder="1" applyAlignment="1">
      <alignment horizontal="center" vertical="center"/>
    </xf>
    <xf numFmtId="0" fontId="8" fillId="26" borderId="9" xfId="0" applyFont="1" applyFill="1" applyBorder="1" applyAlignment="1">
      <alignment horizontal="center" vertical="center"/>
    </xf>
    <xf numFmtId="0" fontId="8" fillId="52" borderId="7" xfId="0" applyFont="1" applyFill="1" applyBorder="1" applyAlignment="1">
      <alignment horizontal="center" vertical="center"/>
    </xf>
    <xf numFmtId="0" fontId="12" fillId="44" borderId="7" xfId="0" applyFont="1" applyFill="1" applyBorder="1" applyAlignment="1">
      <alignment horizontal="center" vertical="center"/>
    </xf>
    <xf numFmtId="0" fontId="12" fillId="44" borderId="8" xfId="0" applyFont="1" applyFill="1" applyBorder="1" applyAlignment="1">
      <alignment horizontal="center" vertical="center"/>
    </xf>
    <xf numFmtId="0" fontId="12" fillId="44" borderId="9" xfId="0" applyFont="1" applyFill="1" applyBorder="1" applyAlignment="1">
      <alignment horizontal="center" vertical="center"/>
    </xf>
    <xf numFmtId="0" fontId="8" fillId="51" borderId="7" xfId="0" applyFont="1" applyFill="1" applyBorder="1" applyAlignment="1">
      <alignment horizontal="center" vertical="center" wrapText="1"/>
    </xf>
    <xf numFmtId="0" fontId="8" fillId="51" borderId="8" xfId="0" applyFont="1" applyFill="1" applyBorder="1" applyAlignment="1">
      <alignment horizontal="center" vertical="center" wrapText="1"/>
    </xf>
    <xf numFmtId="0" fontId="8" fillId="51" borderId="9" xfId="0" applyFont="1" applyFill="1" applyBorder="1" applyAlignment="1">
      <alignment horizontal="center" vertical="center" wrapText="1"/>
    </xf>
    <xf numFmtId="0" fontId="6" fillId="58" borderId="27" xfId="0" applyFont="1" applyFill="1" applyBorder="1" applyAlignment="1">
      <alignment horizontal="center" vertical="top" wrapText="1"/>
    </xf>
    <xf numFmtId="0" fontId="6" fillId="58" borderId="29" xfId="0" applyFont="1" applyFill="1" applyBorder="1" applyAlignment="1">
      <alignment horizontal="center" vertical="top" wrapText="1"/>
    </xf>
    <xf numFmtId="0" fontId="13" fillId="34" borderId="7" xfId="0" applyFont="1" applyFill="1" applyBorder="1" applyAlignment="1">
      <alignment horizontal="center" vertical="center" wrapText="1"/>
    </xf>
    <xf numFmtId="0" fontId="13" fillId="34" borderId="8" xfId="0" applyFont="1" applyFill="1" applyBorder="1" applyAlignment="1">
      <alignment horizontal="center" vertical="center" wrapText="1"/>
    </xf>
    <xf numFmtId="0" fontId="13" fillId="34" borderId="25" xfId="0" applyFont="1" applyFill="1" applyBorder="1" applyAlignment="1">
      <alignment horizontal="center" vertical="center" wrapText="1"/>
    </xf>
    <xf numFmtId="0" fontId="8" fillId="39" borderId="6" xfId="0" applyFont="1" applyFill="1" applyBorder="1" applyAlignment="1">
      <alignment horizontal="center" vertical="center" wrapText="1"/>
    </xf>
    <xf numFmtId="0" fontId="0" fillId="40" borderId="6" xfId="0" applyFill="1" applyBorder="1" applyAlignment="1">
      <alignment horizontal="center" vertical="center"/>
    </xf>
    <xf numFmtId="0" fontId="8" fillId="49" borderId="7" xfId="0" applyFont="1" applyFill="1" applyBorder="1" applyAlignment="1">
      <alignment horizontal="center" vertical="center"/>
    </xf>
    <xf numFmtId="0" fontId="8" fillId="49" borderId="8" xfId="0" applyFont="1" applyFill="1" applyBorder="1" applyAlignment="1">
      <alignment horizontal="center" vertical="center"/>
    </xf>
    <xf numFmtId="0" fontId="8" fillId="49" borderId="9" xfId="0" applyFont="1" applyFill="1" applyBorder="1" applyAlignment="1">
      <alignment horizontal="center" vertical="center"/>
    </xf>
    <xf numFmtId="0" fontId="8" fillId="32" borderId="27" xfId="0" applyFont="1" applyFill="1" applyBorder="1" applyAlignment="1">
      <alignment horizontal="center" vertical="center" wrapText="1"/>
    </xf>
    <xf numFmtId="0" fontId="8" fillId="32" borderId="28" xfId="0" applyFont="1" applyFill="1" applyBorder="1" applyAlignment="1">
      <alignment horizontal="center" vertical="center" wrapText="1"/>
    </xf>
    <xf numFmtId="0" fontId="8" fillId="32" borderId="29" xfId="0" applyFont="1" applyFill="1" applyBorder="1" applyAlignment="1">
      <alignment horizontal="center" vertical="center" wrapText="1"/>
    </xf>
    <xf numFmtId="0" fontId="8" fillId="43" borderId="7" xfId="0" applyFont="1" applyFill="1" applyBorder="1" applyAlignment="1">
      <alignment horizontal="center" vertical="center" wrapText="1"/>
    </xf>
    <xf numFmtId="0" fontId="8" fillId="43" borderId="8" xfId="0" applyFont="1" applyFill="1" applyBorder="1" applyAlignment="1">
      <alignment horizontal="center" vertical="center" wrapText="1"/>
    </xf>
    <xf numFmtId="0" fontId="8" fillId="43" borderId="9" xfId="0" applyFont="1" applyFill="1" applyBorder="1" applyAlignment="1">
      <alignment horizontal="center" vertical="center" wrapText="1"/>
    </xf>
    <xf numFmtId="0" fontId="8" fillId="56" borderId="9" xfId="0" applyFont="1" applyFill="1" applyBorder="1" applyAlignment="1">
      <alignment horizontal="center" vertical="center" wrapText="1"/>
    </xf>
    <xf numFmtId="0" fontId="12" fillId="58" borderId="29" xfId="0" applyFont="1" applyFill="1" applyBorder="1" applyAlignment="1">
      <alignment horizontal="center" vertical="center" wrapText="1"/>
    </xf>
    <xf numFmtId="0" fontId="6" fillId="11" borderId="0" xfId="0" applyFont="1" applyFill="1" applyAlignment="1">
      <alignment horizontal="center" wrapText="1"/>
    </xf>
    <xf numFmtId="0" fontId="6" fillId="19" borderId="0" xfId="0" applyFont="1" applyFill="1" applyAlignment="1">
      <alignment horizontal="center" vertical="center"/>
    </xf>
    <xf numFmtId="0" fontId="6" fillId="20" borderId="0" xfId="0" applyFont="1" applyFill="1" applyAlignment="1">
      <alignment horizontal="center" vertical="center"/>
    </xf>
    <xf numFmtId="0" fontId="0" fillId="0" borderId="4" xfId="0" applyBorder="1" applyAlignment="1">
      <alignment horizontal="center"/>
    </xf>
    <xf numFmtId="0" fontId="17" fillId="61" borderId="6" xfId="0" applyFont="1" applyFill="1" applyBorder="1" applyAlignment="1">
      <alignment horizontal="center" vertical="center" wrapText="1"/>
    </xf>
    <xf numFmtId="0" fontId="12" fillId="58" borderId="6" xfId="0" applyFont="1" applyFill="1" applyBorder="1" applyAlignment="1">
      <alignment horizontal="center" vertical="center" wrapText="1"/>
    </xf>
    <xf numFmtId="0" fontId="19" fillId="0" borderId="0" xfId="0" applyFont="1" applyAlignment="1">
      <alignment horizontal="left"/>
    </xf>
    <xf numFmtId="0" fontId="8" fillId="26" borderId="6" xfId="0" applyFont="1" applyFill="1" applyBorder="1" applyAlignment="1">
      <alignment horizontal="center" vertical="center"/>
    </xf>
    <xf numFmtId="0" fontId="8" fillId="41" borderId="7" xfId="0" applyFont="1" applyFill="1" applyBorder="1" applyAlignment="1">
      <alignment horizontal="center"/>
    </xf>
    <xf numFmtId="0" fontId="8" fillId="41" borderId="8" xfId="0" applyFont="1" applyFill="1" applyBorder="1" applyAlignment="1">
      <alignment horizontal="center"/>
    </xf>
    <xf numFmtId="0" fontId="8" fillId="41" borderId="9" xfId="0" applyFont="1" applyFill="1" applyBorder="1" applyAlignment="1">
      <alignment horizontal="center"/>
    </xf>
    <xf numFmtId="0" fontId="8" fillId="39" borderId="6" xfId="0" applyFont="1" applyFill="1" applyBorder="1" applyAlignment="1">
      <alignment horizontal="center" vertical="center"/>
    </xf>
    <xf numFmtId="0" fontId="8" fillId="32" borderId="6" xfId="0" applyFont="1" applyFill="1" applyBorder="1" applyAlignment="1">
      <alignment horizontal="center" vertical="center"/>
    </xf>
    <xf numFmtId="0" fontId="13" fillId="34" borderId="9" xfId="0" applyFont="1" applyFill="1" applyBorder="1" applyAlignment="1">
      <alignment horizontal="center" vertical="center" wrapText="1"/>
    </xf>
    <xf numFmtId="0" fontId="11" fillId="32" borderId="10" xfId="0" applyFont="1" applyFill="1" applyBorder="1" applyAlignment="1">
      <alignment horizontal="center" vertical="center" wrapText="1"/>
    </xf>
    <xf numFmtId="0" fontId="11" fillId="32" borderId="0" xfId="0" applyFont="1" applyFill="1" applyAlignment="1">
      <alignment horizontal="center" vertical="center" wrapText="1"/>
    </xf>
    <xf numFmtId="0" fontId="11" fillId="32" borderId="5" xfId="0" applyFont="1" applyFill="1" applyBorder="1" applyAlignment="1">
      <alignment horizontal="center" vertical="center" wrapText="1"/>
    </xf>
    <xf numFmtId="0" fontId="8" fillId="22" borderId="6" xfId="0" applyFont="1" applyFill="1" applyBorder="1" applyAlignment="1">
      <alignment horizontal="center" vertical="center"/>
    </xf>
    <xf numFmtId="0" fontId="13" fillId="34" borderId="6" xfId="0" applyFont="1" applyFill="1" applyBorder="1" applyAlignment="1">
      <alignment horizontal="center" vertical="center" wrapText="1"/>
    </xf>
    <xf numFmtId="0" fontId="8" fillId="32" borderId="6" xfId="0" applyFont="1" applyFill="1" applyBorder="1" applyAlignment="1">
      <alignment horizontal="center" vertical="center" wrapText="1"/>
    </xf>
    <xf numFmtId="0" fontId="0" fillId="54" borderId="0" xfId="0" applyFill="1" applyAlignment="1">
      <alignment horizontal="center"/>
    </xf>
    <xf numFmtId="0" fontId="0" fillId="55" borderId="0" xfId="0" applyFill="1" applyAlignment="1">
      <alignment horizontal="center"/>
    </xf>
    <xf numFmtId="0" fontId="0" fillId="59" borderId="0" xfId="0" applyFill="1" applyAlignment="1">
      <alignment horizontal="center"/>
    </xf>
  </cellXfs>
  <cellStyles count="7">
    <cellStyle name="Erklärender Text" xfId="1" builtinId="53" customBuiltin="1"/>
    <cellStyle name="Gut" xfId="3" builtinId="26"/>
    <cellStyle name="Link" xfId="2" builtinId="8"/>
    <cellStyle name="Neutral" xfId="4" builtinId="28"/>
    <cellStyle name="Schlecht" xfId="6" builtinId="27"/>
    <cellStyle name="Standard" xfId="0" builtinId="0"/>
    <cellStyle name="Standard 2" xfId="5" xr:uid="{0954F56B-0817-402F-8A7C-900C6D84955A}"/>
  </cellStyles>
  <dxfs count="16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CC0000"/>
      <rgbColor rgb="FF00FF66"/>
      <rgbColor rgb="FF0000EE"/>
      <rgbColor rgb="FFFFFF00"/>
      <rgbColor rgb="FFCC00CC"/>
      <rgbColor rgb="FF00FFFF"/>
      <rgbColor rgb="FF800000"/>
      <rgbColor rgb="FF006600"/>
      <rgbColor rgb="FF000080"/>
      <rgbColor rgb="FF996600"/>
      <rgbColor rgb="FF800080"/>
      <rgbColor rgb="FF00CC33"/>
      <rgbColor rgb="FFCCCCCC"/>
      <rgbColor rgb="FF808080"/>
      <rgbColor rgb="FF9D85BE"/>
      <rgbColor rgb="FF993366"/>
      <rgbColor rgb="FFFFFFCC"/>
      <rgbColor rgb="FFFFE5CA"/>
      <rgbColor rgb="FF660066"/>
      <rgbColor rgb="FFFF66CC"/>
      <rgbColor rgb="FF0066CC"/>
      <rgbColor rgb="FFDDDDDD"/>
      <rgbColor rgb="FF000080"/>
      <rgbColor rgb="FFFF00FF"/>
      <rgbColor rgb="FFFFF200"/>
      <rgbColor rgb="FF00FFFF"/>
      <rgbColor rgb="FF800080"/>
      <rgbColor rgb="FF800000"/>
      <rgbColor rgb="FF00CC00"/>
      <rgbColor rgb="FF0000FF"/>
      <rgbColor rgb="FF00CCFF"/>
      <rgbColor rgb="FFADD58A"/>
      <rgbColor rgb="FFCCFFCC"/>
      <rgbColor rgb="FFFFFF99"/>
      <rgbColor rgb="FF87D1D1"/>
      <rgbColor rgb="FFFFCCCC"/>
      <rgbColor rgb="FFCC99FF"/>
      <rgbColor rgb="FFFFCC99"/>
      <rgbColor rgb="FF3399FF"/>
      <rgbColor rgb="FF66CCFF"/>
      <rgbColor rgb="FF66CC00"/>
      <rgbColor rgb="FFFFCC00"/>
      <rgbColor rgb="FFE3D200"/>
      <rgbColor rgb="FFC06616"/>
      <rgbColor rgb="FF666699"/>
      <rgbColor rgb="FF999999"/>
      <rgbColor rgb="FF003366"/>
      <rgbColor rgb="FF579835"/>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D34C03"/>
      <color rgb="FFFF5D00"/>
      <color rgb="FF7F9DFF"/>
      <color rgb="FFCD91B7"/>
      <color rgb="FF8F3DCD"/>
      <color rgb="FF471E68"/>
      <color rgb="FFEE6657"/>
      <color rgb="FFEED5B2"/>
      <color rgb="FF68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archiv.mimecentrum.de/videos/MCB-TV-275"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getty.edu/vow/AATHierarchy?find=photograph&amp;logic=AND&amp;note=&amp;subjectid=300046300"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d-nb.info/gnd/118578065" TargetMode="External"/><Relationship Id="rId21" Type="http://schemas.openxmlformats.org/officeDocument/2006/relationships/hyperlink" Target="http://www.schindelkilliusdutschke.de/html/de/tobias_dutschke.html" TargetMode="External"/><Relationship Id="rId42" Type="http://schemas.openxmlformats.org/officeDocument/2006/relationships/hyperlink" Target="http://d-nb.info/gnd/119099497" TargetMode="External"/><Relationship Id="rId47" Type="http://schemas.openxmlformats.org/officeDocument/2006/relationships/hyperlink" Target="http://viaf.org/viaf/83714987" TargetMode="External"/><Relationship Id="rId63" Type="http://schemas.openxmlformats.org/officeDocument/2006/relationships/hyperlink" Target="http://viaf.org/viaf/71394940" TargetMode="External"/><Relationship Id="rId68" Type="http://schemas.openxmlformats.org/officeDocument/2006/relationships/hyperlink" Target="http://viaf.org/viaf/29591999" TargetMode="External"/><Relationship Id="rId84" Type="http://schemas.openxmlformats.org/officeDocument/2006/relationships/hyperlink" Target="http://d-nb.info/gnd/1062533240" TargetMode="External"/><Relationship Id="rId89" Type="http://schemas.openxmlformats.org/officeDocument/2006/relationships/hyperlink" Target="http://d-nb.info/gnd/118614924" TargetMode="External"/><Relationship Id="rId16" Type="http://schemas.openxmlformats.org/officeDocument/2006/relationships/hyperlink" Target="https://www.greifswald.de/de/freizeit-kultur/kultur/musikschule/Unsere-Musikschule/conny-hege/" TargetMode="External"/><Relationship Id="rId11" Type="http://schemas.openxmlformats.org/officeDocument/2006/relationships/hyperlink" Target="https://www.schauspielschule-berlin.de/team/hahnke-2-2/" TargetMode="External"/><Relationship Id="rId32" Type="http://schemas.openxmlformats.org/officeDocument/2006/relationships/hyperlink" Target="http://viaf.org/viaf/24602065" TargetMode="External"/><Relationship Id="rId37" Type="http://schemas.openxmlformats.org/officeDocument/2006/relationships/hyperlink" Target="http://viaf.org/viaf/57498086" TargetMode="External"/><Relationship Id="rId53" Type="http://schemas.openxmlformats.org/officeDocument/2006/relationships/hyperlink" Target="http://viaf.org/viaf/100987352" TargetMode="External"/><Relationship Id="rId58" Type="http://schemas.openxmlformats.org/officeDocument/2006/relationships/hyperlink" Target="http://d-nb.info/gnd/137599773" TargetMode="External"/><Relationship Id="rId74" Type="http://schemas.openxmlformats.org/officeDocument/2006/relationships/hyperlink" Target="http://d-nb.info/gnd/118535528" TargetMode="External"/><Relationship Id="rId79" Type="http://schemas.openxmlformats.org/officeDocument/2006/relationships/hyperlink" Target="http://d-nb.info/gnd/124867286" TargetMode="External"/><Relationship Id="rId5" Type="http://schemas.openxmlformats.org/officeDocument/2006/relationships/hyperlink" Target="http://viaf.org/viaf/158145542423196641369" TargetMode="External"/><Relationship Id="rId90" Type="http://schemas.openxmlformats.org/officeDocument/2006/relationships/hyperlink" Target="https://viaf.org/viaf/166404000/" TargetMode="External"/><Relationship Id="rId95" Type="http://schemas.openxmlformats.org/officeDocument/2006/relationships/hyperlink" Target="http://hahnke.de/p/bernd/lebenslauf.htm" TargetMode="External"/><Relationship Id="rId22" Type="http://schemas.openxmlformats.org/officeDocument/2006/relationships/hyperlink" Target="http://viaf.org/viaf/79855976" TargetMode="External"/><Relationship Id="rId27" Type="http://schemas.openxmlformats.org/officeDocument/2006/relationships/hyperlink" Target="http://viaf.org/viaf/32000005" TargetMode="External"/><Relationship Id="rId43" Type="http://schemas.openxmlformats.org/officeDocument/2006/relationships/hyperlink" Target="https://www.wikidata.org/wiki/Q289588" TargetMode="External"/><Relationship Id="rId48" Type="http://schemas.openxmlformats.org/officeDocument/2006/relationships/hyperlink" Target="https://www.wikidata.org/wiki/Q11904463" TargetMode="External"/><Relationship Id="rId64" Type="http://schemas.openxmlformats.org/officeDocument/2006/relationships/hyperlink" Target="http://d-nb.info/gnd/118641050" TargetMode="External"/><Relationship Id="rId69" Type="http://schemas.openxmlformats.org/officeDocument/2006/relationships/hyperlink" Target="http://d-nb.info/gnd/1021821179" TargetMode="External"/><Relationship Id="rId80" Type="http://schemas.openxmlformats.org/officeDocument/2006/relationships/hyperlink" Target="http://d-nb.info/gnd/118634666" TargetMode="External"/><Relationship Id="rId85" Type="http://schemas.openxmlformats.org/officeDocument/2006/relationships/hyperlink" Target="http://viaf.org/viaf/311726519" TargetMode="External"/><Relationship Id="rId12" Type="http://schemas.openxmlformats.org/officeDocument/2006/relationships/hyperlink" Target="https://agenturneuffer.de/profil/gunnar-helm/" TargetMode="External"/><Relationship Id="rId17" Type="http://schemas.openxmlformats.org/officeDocument/2006/relationships/hyperlink" Target="https://www.papagenomusik.de/inhalt/Zusatzausbildung/Dozenten/Dozenten.htm" TargetMode="External"/><Relationship Id="rId25" Type="http://schemas.openxmlformats.org/officeDocument/2006/relationships/hyperlink" Target="https://de.wikipedia.org/wiki/Christopher_Marlowe" TargetMode="External"/><Relationship Id="rId33" Type="http://schemas.openxmlformats.org/officeDocument/2006/relationships/hyperlink" Target="http://d-nb.info/gnd/118540238" TargetMode="External"/><Relationship Id="rId38" Type="http://schemas.openxmlformats.org/officeDocument/2006/relationships/hyperlink" Target="http://d-nb.info/gnd/122539400" TargetMode="External"/><Relationship Id="rId46" Type="http://schemas.openxmlformats.org/officeDocument/2006/relationships/hyperlink" Target="http://d-nb.info/gnd/119100878" TargetMode="External"/><Relationship Id="rId59" Type="http://schemas.openxmlformats.org/officeDocument/2006/relationships/hyperlink" Target="https://www.wikidata.org/wiki/Q11985509" TargetMode="External"/><Relationship Id="rId67" Type="http://schemas.openxmlformats.org/officeDocument/2006/relationships/hyperlink" Target="http://d-nb.info/gnd/118529684" TargetMode="External"/><Relationship Id="rId20" Type="http://schemas.openxmlformats.org/officeDocument/2006/relationships/hyperlink" Target="https://www.deutschestheater.de/ensemble/leitung-und-mitarbeiter/" TargetMode="External"/><Relationship Id="rId41" Type="http://schemas.openxmlformats.org/officeDocument/2006/relationships/hyperlink" Target="http://d-nb.info/gnd/128777923" TargetMode="External"/><Relationship Id="rId54" Type="http://schemas.openxmlformats.org/officeDocument/2006/relationships/hyperlink" Target="https://www.wikidata.org/wiki/Q457687" TargetMode="External"/><Relationship Id="rId62" Type="http://schemas.openxmlformats.org/officeDocument/2006/relationships/hyperlink" Target="http://viaf.org/viaf/2467372" TargetMode="External"/><Relationship Id="rId70" Type="http://schemas.openxmlformats.org/officeDocument/2006/relationships/hyperlink" Target="http://viaf.org/viaf/79684149" TargetMode="External"/><Relationship Id="rId75" Type="http://schemas.openxmlformats.org/officeDocument/2006/relationships/hyperlink" Target="https://www.wikidata.org/wiki/Q234604" TargetMode="External"/><Relationship Id="rId83" Type="http://schemas.openxmlformats.org/officeDocument/2006/relationships/hyperlink" Target="https://www.wikidata.org/wiki/Q559389" TargetMode="External"/><Relationship Id="rId88" Type="http://schemas.openxmlformats.org/officeDocument/2006/relationships/hyperlink" Target="https://www.wikidata.org/wiki/Q884258" TargetMode="External"/><Relationship Id="rId91" Type="http://schemas.openxmlformats.org/officeDocument/2006/relationships/hyperlink" Target="https://www.wikidata.org/wiki/Q7314" TargetMode="External"/><Relationship Id="rId96" Type="http://schemas.openxmlformats.org/officeDocument/2006/relationships/hyperlink" Target="http://www.theater-kurse.de/Benito_Gutmacher.htm%20%5bStand:%20Juni%202019%5d" TargetMode="External"/><Relationship Id="rId1" Type="http://schemas.openxmlformats.org/officeDocument/2006/relationships/hyperlink" Target="https://viaf.org/viaf/76501700/" TargetMode="External"/><Relationship Id="rId6" Type="http://schemas.openxmlformats.org/officeDocument/2006/relationships/hyperlink" Target="https://www.wikidata.org/wiki/Q1232543" TargetMode="External"/><Relationship Id="rId15" Type="http://schemas.openxmlformats.org/officeDocument/2006/relationships/hyperlink" Target="https://www.wikidata.org/wiki/Q17673382" TargetMode="External"/><Relationship Id="rId23" Type="http://schemas.openxmlformats.org/officeDocument/2006/relationships/hyperlink" Target="http://d-nb.info/gnd/134919610" TargetMode="External"/><Relationship Id="rId28" Type="http://schemas.openxmlformats.org/officeDocument/2006/relationships/hyperlink" Target="https://www.wikidata.org/wiki/Q28975" TargetMode="External"/><Relationship Id="rId36" Type="http://schemas.openxmlformats.org/officeDocument/2006/relationships/hyperlink" Target="http://www.bartussek.info/" TargetMode="External"/><Relationship Id="rId49" Type="http://schemas.openxmlformats.org/officeDocument/2006/relationships/hyperlink" Target="https://de.wikipedia.org/wiki/Ji%C5%99%C3%AD_Mahen" TargetMode="External"/><Relationship Id="rId57" Type="http://schemas.openxmlformats.org/officeDocument/2006/relationships/hyperlink" Target="https://www.wikidata.org/wiki/Q12024787" TargetMode="External"/><Relationship Id="rId10" Type="http://schemas.openxmlformats.org/officeDocument/2006/relationships/hyperlink" Target="http://www.richter-kubbutat.de/" TargetMode="External"/><Relationship Id="rId31" Type="http://schemas.openxmlformats.org/officeDocument/2006/relationships/hyperlink" Target="https://www.wikidata.org/wiki/Q692" TargetMode="External"/><Relationship Id="rId44" Type="http://schemas.openxmlformats.org/officeDocument/2006/relationships/hyperlink" Target="http://d-nb.info/gnd/119140934" TargetMode="External"/><Relationship Id="rId52" Type="http://schemas.openxmlformats.org/officeDocument/2006/relationships/hyperlink" Target="http://d-nb.info/gnd/118665235" TargetMode="External"/><Relationship Id="rId60" Type="http://schemas.openxmlformats.org/officeDocument/2006/relationships/hyperlink" Target="http://viaf.org/viaf/43008496" TargetMode="External"/><Relationship Id="rId65" Type="http://schemas.openxmlformats.org/officeDocument/2006/relationships/hyperlink" Target="https://www.wikidata.org/wiki/Q165721" TargetMode="External"/><Relationship Id="rId73" Type="http://schemas.openxmlformats.org/officeDocument/2006/relationships/hyperlink" Target="http://d-nb.info/gnd/118535277" TargetMode="External"/><Relationship Id="rId78" Type="http://schemas.openxmlformats.org/officeDocument/2006/relationships/hyperlink" Target="http://viaf.org/viaf/117060741" TargetMode="External"/><Relationship Id="rId81" Type="http://schemas.openxmlformats.org/officeDocument/2006/relationships/hyperlink" Target="http://d-nb.info/gnd/112950809" TargetMode="External"/><Relationship Id="rId86" Type="http://schemas.openxmlformats.org/officeDocument/2006/relationships/hyperlink" Target="https://www.wikidata.org/wiki/Q913013" TargetMode="External"/><Relationship Id="rId94" Type="http://schemas.openxmlformats.org/officeDocument/2006/relationships/hyperlink" Target="https://viaf.org/viaf/22147577/" TargetMode="External"/><Relationship Id="rId99" Type="http://schemas.openxmlformats.org/officeDocument/2006/relationships/hyperlink" Target="https://de.wikipedia.org/wiki/Dietrich_Petzold" TargetMode="External"/><Relationship Id="rId101" Type="http://schemas.openxmlformats.org/officeDocument/2006/relationships/printerSettings" Target="../printerSettings/printerSettings6.bin"/><Relationship Id="rId4" Type="http://schemas.openxmlformats.org/officeDocument/2006/relationships/hyperlink" Target="https://www.wikidata.org/wiki/Q1347233" TargetMode="External"/><Relationship Id="rId9" Type="http://schemas.openxmlformats.org/officeDocument/2006/relationships/hyperlink" Target="http://www.christophposselt.de/" TargetMode="External"/><Relationship Id="rId13" Type="http://schemas.openxmlformats.org/officeDocument/2006/relationships/hyperlink" Target="http://d-nb.info/gnd/1061343871" TargetMode="External"/><Relationship Id="rId18" Type="http://schemas.openxmlformats.org/officeDocument/2006/relationships/hyperlink" Target="https://www.wikidata.org/wiki/Q1223979" TargetMode="External"/><Relationship Id="rId39" Type="http://schemas.openxmlformats.org/officeDocument/2006/relationships/hyperlink" Target="https://www.wikidata.org/wiki/Q2546046" TargetMode="External"/><Relationship Id="rId34" Type="http://schemas.openxmlformats.org/officeDocument/2006/relationships/hyperlink" Target="https://www.wikidata.org/wiki/Q5879" TargetMode="External"/><Relationship Id="rId50" Type="http://schemas.openxmlformats.org/officeDocument/2006/relationships/hyperlink" Target="http://d-nb.info/gnd/11878126X" TargetMode="External"/><Relationship Id="rId55" Type="http://schemas.openxmlformats.org/officeDocument/2006/relationships/hyperlink" Target="http://d-nb.info/gnd/11895508X" TargetMode="External"/><Relationship Id="rId76" Type="http://schemas.openxmlformats.org/officeDocument/2006/relationships/hyperlink" Target="http://www.figurenbau-weinhold.de/index.html" TargetMode="External"/><Relationship Id="rId97" Type="http://schemas.openxmlformats.org/officeDocument/2006/relationships/hyperlink" Target="https://www.udk-berlin.de/personen/detailansicht/person/show/anna-triebel-thome/" TargetMode="External"/><Relationship Id="rId7" Type="http://schemas.openxmlformats.org/officeDocument/2006/relationships/hyperlink" Target="https://www.wikidata.org/wiki/Q2288180" TargetMode="External"/><Relationship Id="rId71" Type="http://schemas.openxmlformats.org/officeDocument/2006/relationships/hyperlink" Target="http://d-nb.info/gnd/134587197" TargetMode="External"/><Relationship Id="rId92" Type="http://schemas.openxmlformats.org/officeDocument/2006/relationships/hyperlink" Target="https://viaf.org/viaf/17309155/" TargetMode="External"/><Relationship Id="rId2" Type="http://schemas.openxmlformats.org/officeDocument/2006/relationships/hyperlink" Target="http://d-nb.info/gnd/11934808X" TargetMode="External"/><Relationship Id="rId29" Type="http://schemas.openxmlformats.org/officeDocument/2006/relationships/hyperlink" Target="http://viaf.org/viaf/96994048" TargetMode="External"/><Relationship Id="rId24" Type="http://schemas.openxmlformats.org/officeDocument/2006/relationships/hyperlink" Target="https://www.wikidata.org/wiki/Q1724928" TargetMode="External"/><Relationship Id="rId40" Type="http://schemas.openxmlformats.org/officeDocument/2006/relationships/hyperlink" Target="https://www.wikidata.org/wiki/Q15453502" TargetMode="External"/><Relationship Id="rId45" Type="http://schemas.openxmlformats.org/officeDocument/2006/relationships/hyperlink" Target="https://www.wikidata.org/wiki/Q19004327" TargetMode="External"/><Relationship Id="rId66" Type="http://schemas.openxmlformats.org/officeDocument/2006/relationships/hyperlink" Target="http://viaf.org/viaf/56609269" TargetMode="External"/><Relationship Id="rId87" Type="http://schemas.openxmlformats.org/officeDocument/2006/relationships/hyperlink" Target="http://d-nb.info/gnd/118686992" TargetMode="External"/><Relationship Id="rId61" Type="http://schemas.openxmlformats.org/officeDocument/2006/relationships/hyperlink" Target="http://d-nb.info/gnd/118514768" TargetMode="External"/><Relationship Id="rId82" Type="http://schemas.openxmlformats.org/officeDocument/2006/relationships/hyperlink" Target="http://viaf.org/viaf/10031688" TargetMode="External"/><Relationship Id="rId19" Type="http://schemas.openxmlformats.org/officeDocument/2006/relationships/hyperlink" Target="https://www.deutschestheater.de/ensemble/uwe_hilprecht/" TargetMode="External"/><Relationship Id="rId14" Type="http://schemas.openxmlformats.org/officeDocument/2006/relationships/hyperlink" Target="http://viaf.org/viaf/311613217" TargetMode="External"/><Relationship Id="rId30" Type="http://schemas.openxmlformats.org/officeDocument/2006/relationships/hyperlink" Target="http://d-nb.info/gnd/118613723" TargetMode="External"/><Relationship Id="rId35" Type="http://schemas.openxmlformats.org/officeDocument/2006/relationships/hyperlink" Target="http://www.kulturwirtschaft-info.de/michael_vogt.htm" TargetMode="External"/><Relationship Id="rId56" Type="http://schemas.openxmlformats.org/officeDocument/2006/relationships/hyperlink" Target="http://viaf.org/viaf/45101529" TargetMode="External"/><Relationship Id="rId77" Type="http://schemas.openxmlformats.org/officeDocument/2006/relationships/hyperlink" Target="http://d-nb.info/gnd/118514644" TargetMode="External"/><Relationship Id="rId100" Type="http://schemas.openxmlformats.org/officeDocument/2006/relationships/hyperlink" Target="https://www.wikidata.org/wiki/Q21504184" TargetMode="External"/><Relationship Id="rId8" Type="http://schemas.openxmlformats.org/officeDocument/2006/relationships/hyperlink" Target="http://www.peter-waschinsky.de/index2.htm" TargetMode="External"/><Relationship Id="rId51" Type="http://schemas.openxmlformats.org/officeDocument/2006/relationships/hyperlink" Target="https://www.wikidata.org/wiki/Q966067" TargetMode="External"/><Relationship Id="rId72" Type="http://schemas.openxmlformats.org/officeDocument/2006/relationships/hyperlink" Target="http://viaf.org/viaf/109464676" TargetMode="External"/><Relationship Id="rId93" Type="http://schemas.openxmlformats.org/officeDocument/2006/relationships/hyperlink" Target="https://www.wikidata.org/wiki/Q123635" TargetMode="External"/><Relationship Id="rId98" Type="http://schemas.openxmlformats.org/officeDocument/2006/relationships/hyperlink" Target="http://viaf.org/viaf/5341826" TargetMode="External"/><Relationship Id="rId3" Type="http://schemas.openxmlformats.org/officeDocument/2006/relationships/hyperlink" Target="http://viaf.org/viaf/229381263"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provazek.cz/en" TargetMode="External"/><Relationship Id="rId2" Type="http://schemas.openxmlformats.org/officeDocument/2006/relationships/hyperlink" Target="http://compagnielarumeur.com/" TargetMode="External"/><Relationship Id="rId1" Type="http://schemas.openxmlformats.org/officeDocument/2006/relationships/hyperlink" Target="http://www.angefou.co.uk/index.html" TargetMode="External"/><Relationship Id="rId4"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hyperlink" Target="http://www.getty.edu/vow/AATHierarchy?find=photograph&amp;logic=AND&amp;note=&amp;subjectid=3000463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B1048576"/>
  <sheetViews>
    <sheetView zoomScale="120" zoomScaleNormal="12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94" t="s">
        <v>0</v>
      </c>
      <c r="C1" s="494"/>
      <c r="D1" s="494"/>
      <c r="E1" s="440"/>
      <c r="F1" s="495" t="s">
        <v>1</v>
      </c>
      <c r="G1" s="495"/>
      <c r="H1" s="495"/>
      <c r="I1" s="441"/>
      <c r="J1" s="5" t="s">
        <v>2</v>
      </c>
      <c r="K1" s="5"/>
      <c r="L1" s="496" t="s">
        <v>3</v>
      </c>
      <c r="M1" s="496"/>
      <c r="N1" s="496"/>
      <c r="O1" s="496"/>
      <c r="P1" s="496"/>
      <c r="Q1" s="496"/>
      <c r="R1" s="496"/>
      <c r="S1" s="496"/>
      <c r="T1" s="496"/>
      <c r="U1" s="496"/>
      <c r="V1" s="496"/>
      <c r="W1" s="496"/>
      <c r="X1" s="496"/>
      <c r="Y1" s="496"/>
      <c r="Z1" s="496"/>
      <c r="AA1" s="6" t="s">
        <v>4</v>
      </c>
      <c r="AB1" s="497" t="s">
        <v>5</v>
      </c>
      <c r="AC1" s="497"/>
      <c r="AD1" s="497"/>
      <c r="AE1" s="497"/>
      <c r="AF1" s="497"/>
      <c r="AG1" s="497"/>
      <c r="AH1" s="492" t="s">
        <v>6</v>
      </c>
      <c r="AI1" s="492"/>
      <c r="AJ1" s="492"/>
      <c r="AK1" s="492"/>
      <c r="AL1" s="438"/>
      <c r="AM1" s="492" t="s">
        <v>7</v>
      </c>
      <c r="AN1" s="492"/>
      <c r="AO1" s="492"/>
    </row>
    <row r="2" spans="1:41" s="4" customFormat="1" ht="17.100000000000001" customHeight="1">
      <c r="B2" s="440"/>
      <c r="C2" s="440"/>
      <c r="D2" s="440"/>
      <c r="E2" s="440"/>
      <c r="F2" s="441"/>
      <c r="G2" s="441"/>
      <c r="H2" s="441"/>
      <c r="I2" s="441"/>
      <c r="J2" s="5"/>
      <c r="K2" s="5"/>
      <c r="L2" s="442"/>
      <c r="M2" s="442"/>
      <c r="N2" s="442"/>
      <c r="O2" s="442"/>
      <c r="P2" s="442"/>
      <c r="Q2" s="442"/>
      <c r="R2" s="442"/>
      <c r="S2" s="442"/>
      <c r="T2" s="442"/>
      <c r="U2" s="442"/>
      <c r="V2" s="442"/>
      <c r="W2" s="493" t="s">
        <v>8</v>
      </c>
      <c r="X2" s="493"/>
      <c r="Y2" s="439"/>
      <c r="Z2" s="442"/>
      <c r="AA2" s="6"/>
      <c r="AB2" s="443"/>
      <c r="AC2" s="443"/>
      <c r="AD2" s="443"/>
      <c r="AE2" s="7" t="s">
        <v>9</v>
      </c>
      <c r="AF2" s="7" t="s">
        <v>10</v>
      </c>
      <c r="AG2" s="7" t="s">
        <v>11</v>
      </c>
      <c r="AH2" s="438"/>
      <c r="AI2" s="438"/>
      <c r="AJ2" s="438"/>
      <c r="AK2" s="438"/>
      <c r="AL2" s="438"/>
      <c r="AM2" s="438"/>
      <c r="AN2" s="438"/>
      <c r="AO2" s="438"/>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v>1996</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v>1996</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v>1996</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v>1996</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v>1996</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v>1996</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v>1996</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v>1996</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v>1996</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v>1996</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v>1996</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v>1996</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v>1996</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v>1996</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352</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F63" s="1" t="s">
        <v>392</v>
      </c>
      <c r="H63" s="1" t="s">
        <v>393</v>
      </c>
      <c r="K63" s="1" t="s">
        <v>394</v>
      </c>
      <c r="AB63" s="1" t="s">
        <v>395</v>
      </c>
      <c r="AD63" s="1" t="s">
        <v>183</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AB64" s="1" t="s">
        <v>395</v>
      </c>
      <c r="AD64" s="1" t="s">
        <v>183</v>
      </c>
      <c r="AE64" s="23" t="s">
        <v>396</v>
      </c>
      <c r="AF64" s="1" t="s">
        <v>397</v>
      </c>
      <c r="AG64" s="1" t="s">
        <v>320</v>
      </c>
      <c r="AH64" s="14">
        <v>2.3553240740740701E-2</v>
      </c>
      <c r="AI64" s="3" t="s">
        <v>188</v>
      </c>
      <c r="AL64" s="1" t="s">
        <v>399</v>
      </c>
    </row>
    <row r="65" spans="1:38" ht="14.85" customHeight="1">
      <c r="A65" s="1" t="s">
        <v>58</v>
      </c>
      <c r="B65" s="2">
        <v>70</v>
      </c>
      <c r="C65" s="3" t="s">
        <v>402</v>
      </c>
      <c r="E65" s="1" t="s">
        <v>265</v>
      </c>
      <c r="F65" s="1" t="s">
        <v>403</v>
      </c>
      <c r="G65" s="1" t="s">
        <v>404</v>
      </c>
      <c r="H65" s="1" t="s">
        <v>405</v>
      </c>
      <c r="J65" s="1" t="s">
        <v>268</v>
      </c>
      <c r="K65" s="24" t="s">
        <v>406</v>
      </c>
      <c r="AB65" s="1" t="s">
        <v>395</v>
      </c>
      <c r="AD65" s="1" t="s">
        <v>270</v>
      </c>
      <c r="AE65" s="1" t="s">
        <v>271</v>
      </c>
      <c r="AF65" s="1" t="s">
        <v>68</v>
      </c>
      <c r="AG65" s="1" t="s">
        <v>69</v>
      </c>
      <c r="AH65" s="14" t="s">
        <v>407</v>
      </c>
      <c r="AI65" s="1" t="s">
        <v>188</v>
      </c>
      <c r="AL65" s="1" t="s">
        <v>399</v>
      </c>
    </row>
    <row r="66" spans="1:38" ht="14.85" customHeight="1">
      <c r="A66" s="1" t="s">
        <v>58</v>
      </c>
      <c r="B66" s="2">
        <v>75</v>
      </c>
      <c r="E66" s="1" t="s">
        <v>59</v>
      </c>
      <c r="F66" s="1" t="s">
        <v>408</v>
      </c>
      <c r="H66" s="1" t="s">
        <v>409</v>
      </c>
      <c r="K66" s="1" t="s">
        <v>109</v>
      </c>
      <c r="AB66" s="1" t="s">
        <v>67</v>
      </c>
      <c r="AD66" s="1" t="s">
        <v>410</v>
      </c>
      <c r="AE66" s="1" t="s">
        <v>411</v>
      </c>
      <c r="AF66" s="1" t="s">
        <v>68</v>
      </c>
      <c r="AG66" s="1" t="s">
        <v>69</v>
      </c>
      <c r="AH66" s="1" t="s">
        <v>412</v>
      </c>
      <c r="AI66" s="1" t="s">
        <v>188</v>
      </c>
    </row>
    <row r="67" spans="1:38" ht="14.85" customHeight="1">
      <c r="A67" s="1" t="s">
        <v>58</v>
      </c>
      <c r="B67" s="2">
        <v>76</v>
      </c>
      <c r="E67" s="1" t="s">
        <v>59</v>
      </c>
      <c r="F67" s="1" t="s">
        <v>413</v>
      </c>
      <c r="H67" s="1" t="s">
        <v>414</v>
      </c>
      <c r="K67" s="1" t="s">
        <v>109</v>
      </c>
      <c r="AB67" s="1" t="s">
        <v>67</v>
      </c>
      <c r="AD67" s="1" t="s">
        <v>410</v>
      </c>
      <c r="AE67" s="1" t="s">
        <v>411</v>
      </c>
      <c r="AF67" s="1" t="s">
        <v>68</v>
      </c>
      <c r="AG67" s="1" t="s">
        <v>69</v>
      </c>
      <c r="AH67" s="1" t="s">
        <v>415</v>
      </c>
      <c r="AI67" s="1" t="s">
        <v>188</v>
      </c>
    </row>
    <row r="68" spans="1:38" ht="14.85" customHeight="1">
      <c r="A68" s="1" t="s">
        <v>58</v>
      </c>
      <c r="B68" s="2">
        <v>77</v>
      </c>
      <c r="E68" s="1" t="s">
        <v>59</v>
      </c>
      <c r="F68" s="1" t="s">
        <v>416</v>
      </c>
      <c r="H68" s="1" t="s">
        <v>414</v>
      </c>
      <c r="K68" s="1" t="s">
        <v>109</v>
      </c>
      <c r="AB68" s="1" t="s">
        <v>67</v>
      </c>
      <c r="AD68" s="1" t="s">
        <v>410</v>
      </c>
      <c r="AE68" s="1" t="s">
        <v>411</v>
      </c>
      <c r="AF68" s="1" t="s">
        <v>68</v>
      </c>
      <c r="AG68" s="1" t="s">
        <v>69</v>
      </c>
      <c r="AH68" s="14" t="s">
        <v>417</v>
      </c>
      <c r="AI68" s="1" t="s">
        <v>188</v>
      </c>
    </row>
    <row r="69" spans="1:38" ht="14.85" customHeight="1">
      <c r="A69" s="1" t="s">
        <v>58</v>
      </c>
      <c r="B69" s="2">
        <v>78</v>
      </c>
      <c r="C69" s="3" t="s">
        <v>418</v>
      </c>
      <c r="F69" s="1" t="s">
        <v>419</v>
      </c>
      <c r="G69" s="1" t="s">
        <v>420</v>
      </c>
      <c r="H69" s="1" t="s">
        <v>421</v>
      </c>
      <c r="K69" s="1" t="s">
        <v>422</v>
      </c>
      <c r="L69" s="1" t="s">
        <v>423</v>
      </c>
      <c r="M69" s="1" t="s">
        <v>422</v>
      </c>
      <c r="AA69" s="1" t="s">
        <v>424</v>
      </c>
      <c r="AB69" s="1" t="s">
        <v>219</v>
      </c>
      <c r="AC69" s="18">
        <v>35826</v>
      </c>
      <c r="AE69" s="1" t="s">
        <v>425</v>
      </c>
      <c r="AF69" s="1" t="s">
        <v>68</v>
      </c>
      <c r="AG69" s="1" t="s">
        <v>69</v>
      </c>
      <c r="AH69" s="1" t="s">
        <v>426</v>
      </c>
      <c r="AI69" s="1" t="s">
        <v>188</v>
      </c>
    </row>
    <row r="70" spans="1:38" ht="14.85" customHeight="1">
      <c r="A70" s="1" t="s">
        <v>58</v>
      </c>
      <c r="B70" s="2">
        <v>79</v>
      </c>
      <c r="F70" s="1" t="s">
        <v>427</v>
      </c>
      <c r="H70" s="1" t="s">
        <v>428</v>
      </c>
      <c r="I70" s="1" t="s">
        <v>429</v>
      </c>
      <c r="K70" s="1" t="s">
        <v>430</v>
      </c>
      <c r="L70" s="1" t="s">
        <v>431</v>
      </c>
      <c r="M70" s="1" t="s">
        <v>432</v>
      </c>
      <c r="V70" s="1" t="s">
        <v>433</v>
      </c>
      <c r="AB70" s="1" t="s">
        <v>67</v>
      </c>
      <c r="AC70" s="18">
        <v>34958</v>
      </c>
      <c r="AD70" s="18">
        <v>34850</v>
      </c>
      <c r="AE70" s="1" t="s">
        <v>434</v>
      </c>
      <c r="AF70" s="1" t="s">
        <v>68</v>
      </c>
      <c r="AG70" s="1" t="s">
        <v>69</v>
      </c>
      <c r="AH70" s="1" t="s">
        <v>435</v>
      </c>
      <c r="AI70" s="1" t="s">
        <v>188</v>
      </c>
    </row>
    <row r="71" spans="1:38" ht="14.85" customHeight="1">
      <c r="A71" s="1" t="s">
        <v>58</v>
      </c>
      <c r="B71" s="2">
        <v>80</v>
      </c>
      <c r="F71" s="1" t="s">
        <v>436</v>
      </c>
      <c r="G71" s="1" t="s">
        <v>437</v>
      </c>
      <c r="H71" s="1" t="s">
        <v>421</v>
      </c>
      <c r="K71" s="1" t="s">
        <v>438</v>
      </c>
      <c r="L71" s="1" t="s">
        <v>439</v>
      </c>
      <c r="M71" s="1" t="s">
        <v>439</v>
      </c>
      <c r="Z71" s="1" t="s">
        <v>440</v>
      </c>
      <c r="AB71" s="1" t="s">
        <v>219</v>
      </c>
      <c r="AD71" s="18">
        <v>35591</v>
      </c>
      <c r="AF71" s="1" t="s">
        <v>68</v>
      </c>
      <c r="AG71" s="1" t="s">
        <v>69</v>
      </c>
      <c r="AH71" s="1" t="s">
        <v>441</v>
      </c>
      <c r="AI71" s="1" t="s">
        <v>257</v>
      </c>
    </row>
    <row r="72" spans="1:38" ht="14.85" customHeight="1">
      <c r="A72" s="1" t="s">
        <v>58</v>
      </c>
      <c r="B72" s="2">
        <v>82</v>
      </c>
      <c r="F72" s="1" t="s">
        <v>442</v>
      </c>
      <c r="H72" s="1" t="s">
        <v>443</v>
      </c>
      <c r="K72" s="1" t="s">
        <v>444</v>
      </c>
      <c r="L72" s="1" t="s">
        <v>445</v>
      </c>
      <c r="M72" s="1" t="s">
        <v>446</v>
      </c>
      <c r="V72" s="1" t="s">
        <v>447</v>
      </c>
      <c r="AB72" s="1" t="s">
        <v>219</v>
      </c>
      <c r="AC72" s="1">
        <v>1995</v>
      </c>
      <c r="AD72" s="18">
        <v>34838</v>
      </c>
      <c r="AE72" s="1" t="s">
        <v>434</v>
      </c>
      <c r="AF72" s="1" t="s">
        <v>68</v>
      </c>
      <c r="AG72" s="1" t="s">
        <v>69</v>
      </c>
      <c r="AH72" s="14" t="s">
        <v>448</v>
      </c>
      <c r="AI72" s="1" t="s">
        <v>188</v>
      </c>
    </row>
    <row r="73" spans="1:38" ht="14.85" customHeight="1">
      <c r="A73" s="1" t="s">
        <v>58</v>
      </c>
      <c r="B73" s="2">
        <v>83</v>
      </c>
      <c r="C73" s="3" t="s">
        <v>449</v>
      </c>
      <c r="D73" s="1" t="s">
        <v>264</v>
      </c>
      <c r="F73" s="1" t="s">
        <v>268</v>
      </c>
      <c r="G73" s="1" t="s">
        <v>450</v>
      </c>
      <c r="H73" s="1" t="s">
        <v>451</v>
      </c>
      <c r="K73" s="1" t="s">
        <v>452</v>
      </c>
      <c r="L73" s="1" t="s">
        <v>453</v>
      </c>
      <c r="V73" s="1" t="s">
        <v>452</v>
      </c>
      <c r="AB73" s="1" t="s">
        <v>147</v>
      </c>
      <c r="AD73" s="1" t="s">
        <v>270</v>
      </c>
      <c r="AE73" s="1" t="s">
        <v>271</v>
      </c>
      <c r="AF73" s="1" t="s">
        <v>68</v>
      </c>
      <c r="AG73" s="1" t="s">
        <v>69</v>
      </c>
      <c r="AH73" s="1" t="s">
        <v>454</v>
      </c>
      <c r="AI73" s="1" t="s">
        <v>273</v>
      </c>
    </row>
    <row r="74" spans="1:38" ht="14.85" customHeight="1">
      <c r="A74" s="1" t="s">
        <v>58</v>
      </c>
      <c r="B74" s="2">
        <v>84</v>
      </c>
      <c r="C74" s="3" t="s">
        <v>455</v>
      </c>
      <c r="F74" s="1" t="s">
        <v>403</v>
      </c>
      <c r="G74" s="1" t="s">
        <v>404</v>
      </c>
      <c r="H74" s="1" t="s">
        <v>405</v>
      </c>
      <c r="J74" s="1" t="s">
        <v>268</v>
      </c>
      <c r="K74" s="24" t="s">
        <v>406</v>
      </c>
      <c r="AB74" s="1" t="s">
        <v>395</v>
      </c>
      <c r="AD74" s="1" t="s">
        <v>270</v>
      </c>
      <c r="AE74" s="1" t="s">
        <v>271</v>
      </c>
      <c r="AF74" s="1" t="s">
        <v>68</v>
      </c>
      <c r="AG74" s="1" t="s">
        <v>69</v>
      </c>
      <c r="AH74" s="14" t="s">
        <v>456</v>
      </c>
      <c r="AI74" s="1" t="s">
        <v>273</v>
      </c>
    </row>
    <row r="75" spans="1:38" ht="14.85" customHeight="1">
      <c r="A75" s="1" t="s">
        <v>58</v>
      </c>
      <c r="B75" s="2">
        <v>85</v>
      </c>
      <c r="C75" s="3" t="s">
        <v>457</v>
      </c>
      <c r="D75" s="1" t="s">
        <v>458</v>
      </c>
      <c r="F75" s="1" t="s">
        <v>238</v>
      </c>
      <c r="H75" s="1" t="s">
        <v>459</v>
      </c>
      <c r="K75" s="1" t="s">
        <v>460</v>
      </c>
      <c r="AB75" s="1" t="s">
        <v>67</v>
      </c>
      <c r="AD75" s="18">
        <v>34960</v>
      </c>
      <c r="AE75" s="1" t="s">
        <v>461</v>
      </c>
      <c r="AF75" s="1" t="s">
        <v>68</v>
      </c>
      <c r="AG75" s="1" t="s">
        <v>69</v>
      </c>
      <c r="AH75" s="1" t="s">
        <v>462</v>
      </c>
      <c r="AI75" s="1" t="s">
        <v>273</v>
      </c>
      <c r="AL75" s="1" t="s">
        <v>463</v>
      </c>
    </row>
    <row r="76" spans="1:38" ht="14.85" customHeight="1">
      <c r="A76" s="1" t="s">
        <v>58</v>
      </c>
      <c r="B76" s="2">
        <v>86</v>
      </c>
      <c r="C76" s="3" t="s">
        <v>464</v>
      </c>
      <c r="E76" s="1" t="s">
        <v>59</v>
      </c>
      <c r="F76" s="1" t="s">
        <v>442</v>
      </c>
      <c r="H76" s="1" t="s">
        <v>465</v>
      </c>
      <c r="I76" s="1" t="s">
        <v>429</v>
      </c>
      <c r="K76" s="1" t="s">
        <v>466</v>
      </c>
      <c r="L76" s="1" t="s">
        <v>445</v>
      </c>
      <c r="M76" s="1" t="s">
        <v>446</v>
      </c>
      <c r="Q76" s="1" t="s">
        <v>467</v>
      </c>
      <c r="R76" s="1" t="s">
        <v>468</v>
      </c>
      <c r="S76" s="1" t="s">
        <v>469</v>
      </c>
      <c r="T76" s="1" t="s">
        <v>470</v>
      </c>
      <c r="V76" s="1" t="s">
        <v>471</v>
      </c>
      <c r="X76" s="23" t="s">
        <v>472</v>
      </c>
      <c r="Y76" s="23" t="s">
        <v>473</v>
      </c>
      <c r="Z76" s="1" t="s">
        <v>66</v>
      </c>
      <c r="AB76" s="1" t="s">
        <v>219</v>
      </c>
      <c r="AD76" s="18">
        <v>34957</v>
      </c>
      <c r="AE76" s="23" t="s">
        <v>461</v>
      </c>
      <c r="AF76" s="1" t="s">
        <v>68</v>
      </c>
      <c r="AG76" s="1" t="s">
        <v>69</v>
      </c>
      <c r="AH76" s="1" t="s">
        <v>336</v>
      </c>
      <c r="AI76" s="1" t="s">
        <v>273</v>
      </c>
    </row>
    <row r="77" spans="1:38" ht="14.85" customHeight="1">
      <c r="A77" s="1" t="s">
        <v>58</v>
      </c>
      <c r="B77" s="2">
        <v>87</v>
      </c>
      <c r="F77" s="1" t="s">
        <v>436</v>
      </c>
      <c r="H77" s="1" t="s">
        <v>474</v>
      </c>
      <c r="I77" s="1" t="s">
        <v>429</v>
      </c>
      <c r="K77" s="1" t="s">
        <v>475</v>
      </c>
      <c r="L77" s="1" t="s">
        <v>476</v>
      </c>
      <c r="M77" s="1" t="s">
        <v>446</v>
      </c>
      <c r="V77" s="1" t="s">
        <v>477</v>
      </c>
      <c r="AB77" s="1" t="s">
        <v>219</v>
      </c>
      <c r="AC77" s="1">
        <v>1997</v>
      </c>
      <c r="AD77" s="18">
        <v>35591</v>
      </c>
      <c r="AE77" s="1" t="s">
        <v>478</v>
      </c>
      <c r="AF77" s="1" t="s">
        <v>68</v>
      </c>
      <c r="AG77" s="1" t="s">
        <v>69</v>
      </c>
      <c r="AH77" s="1" t="s">
        <v>479</v>
      </c>
      <c r="AI77" s="1" t="s">
        <v>257</v>
      </c>
      <c r="AL77" s="1" t="s">
        <v>480</v>
      </c>
    </row>
    <row r="78" spans="1:38" ht="14.85" customHeight="1">
      <c r="A78" s="1" t="s">
        <v>58</v>
      </c>
      <c r="B78" s="2">
        <v>88</v>
      </c>
      <c r="F78" s="1" t="s">
        <v>481</v>
      </c>
      <c r="H78" s="1" t="s">
        <v>482</v>
      </c>
      <c r="I78" s="1" t="s">
        <v>483</v>
      </c>
      <c r="K78" s="1" t="s">
        <v>484</v>
      </c>
      <c r="L78" s="1" t="s">
        <v>485</v>
      </c>
      <c r="M78" s="1" t="s">
        <v>486</v>
      </c>
      <c r="V78" s="1" t="s">
        <v>487</v>
      </c>
      <c r="AA78" s="1" t="s">
        <v>488</v>
      </c>
      <c r="AB78" s="1" t="s">
        <v>489</v>
      </c>
      <c r="AD78" s="1">
        <v>2003</v>
      </c>
      <c r="AH78" s="14" t="s">
        <v>426</v>
      </c>
      <c r="AI78" s="1" t="s">
        <v>257</v>
      </c>
    </row>
    <row r="79" spans="1:38" ht="14.85" customHeight="1">
      <c r="A79" s="1" t="s">
        <v>58</v>
      </c>
      <c r="B79" s="2">
        <v>89</v>
      </c>
      <c r="F79" s="1" t="s">
        <v>490</v>
      </c>
      <c r="H79" s="1" t="s">
        <v>491</v>
      </c>
      <c r="K79" s="1" t="s">
        <v>492</v>
      </c>
      <c r="AB79" s="1" t="s">
        <v>219</v>
      </c>
      <c r="AD79" s="18">
        <v>32553</v>
      </c>
      <c r="AE79" s="1" t="s">
        <v>493</v>
      </c>
      <c r="AF79" s="1" t="s">
        <v>68</v>
      </c>
      <c r="AG79" s="1" t="s">
        <v>69</v>
      </c>
      <c r="AH79" s="1" t="s">
        <v>494</v>
      </c>
      <c r="AI79" s="1" t="s">
        <v>257</v>
      </c>
    </row>
    <row r="80" spans="1:38" ht="14.85" customHeight="1">
      <c r="A80" s="1" t="s">
        <v>58</v>
      </c>
      <c r="B80" s="2">
        <v>78</v>
      </c>
      <c r="E80" s="1" t="s">
        <v>495</v>
      </c>
      <c r="F80" s="1" t="s">
        <v>419</v>
      </c>
      <c r="G80" s="1" t="s">
        <v>420</v>
      </c>
      <c r="H80" s="1" t="s">
        <v>496</v>
      </c>
      <c r="K80" s="1" t="s">
        <v>497</v>
      </c>
      <c r="L80" s="1" t="s">
        <v>423</v>
      </c>
      <c r="M80" s="1" t="s">
        <v>422</v>
      </c>
      <c r="V80" s="1" t="s">
        <v>498</v>
      </c>
      <c r="AA80" s="1" t="s">
        <v>424</v>
      </c>
      <c r="AB80" s="1" t="s">
        <v>219</v>
      </c>
      <c r="AC80" s="18">
        <v>35826</v>
      </c>
      <c r="AD80" s="1" t="s">
        <v>499</v>
      </c>
      <c r="AE80" s="1" t="s">
        <v>425</v>
      </c>
      <c r="AF80" s="1" t="s">
        <v>68</v>
      </c>
      <c r="AG80" s="1" t="s">
        <v>69</v>
      </c>
      <c r="AH80" s="14" t="s">
        <v>500</v>
      </c>
      <c r="AI80" s="1" t="s">
        <v>188</v>
      </c>
    </row>
    <row r="81" spans="1:38" ht="14.85" customHeight="1">
      <c r="A81" s="1" t="s">
        <v>58</v>
      </c>
      <c r="B81" s="2">
        <v>93</v>
      </c>
      <c r="C81" s="3" t="s">
        <v>501</v>
      </c>
      <c r="F81" s="1" t="s">
        <v>502</v>
      </c>
      <c r="G81" s="1" t="s">
        <v>503</v>
      </c>
      <c r="K81" s="1" t="s">
        <v>109</v>
      </c>
      <c r="AB81" s="1" t="s">
        <v>219</v>
      </c>
      <c r="AH81" s="1" t="s">
        <v>504</v>
      </c>
      <c r="AI81" s="1" t="s">
        <v>257</v>
      </c>
    </row>
    <row r="82" spans="1:38" ht="14.85" customHeight="1">
      <c r="A82" s="1" t="s">
        <v>58</v>
      </c>
      <c r="B82" s="2" t="s">
        <v>505</v>
      </c>
      <c r="C82" s="3" t="s">
        <v>506</v>
      </c>
      <c r="E82" s="1" t="s">
        <v>507</v>
      </c>
      <c r="F82" s="1" t="s">
        <v>265</v>
      </c>
      <c r="G82" s="1" t="s">
        <v>508</v>
      </c>
      <c r="H82" s="1" t="s">
        <v>509</v>
      </c>
      <c r="K82" s="1" t="s">
        <v>510</v>
      </c>
      <c r="L82" s="1" t="s">
        <v>511</v>
      </c>
      <c r="O82" s="1" t="s">
        <v>511</v>
      </c>
      <c r="V82" s="1" t="s">
        <v>512</v>
      </c>
      <c r="Z82" s="1" t="s">
        <v>66</v>
      </c>
      <c r="AB82" s="1" t="s">
        <v>67</v>
      </c>
      <c r="AH82" s="1" t="s">
        <v>513</v>
      </c>
      <c r="AI82" s="1" t="s">
        <v>257</v>
      </c>
    </row>
    <row r="83" spans="1:38" ht="14.85" customHeight="1">
      <c r="A83" s="1" t="s">
        <v>58</v>
      </c>
      <c r="B83" s="2">
        <v>94</v>
      </c>
      <c r="E83" s="1" t="s">
        <v>507</v>
      </c>
      <c r="F83" s="1" t="s">
        <v>265</v>
      </c>
      <c r="G83" s="1" t="s">
        <v>514</v>
      </c>
      <c r="H83" s="1" t="s">
        <v>515</v>
      </c>
      <c r="AB83" s="1" t="s">
        <v>67</v>
      </c>
      <c r="AD83" s="18"/>
      <c r="AH83" s="1" t="s">
        <v>516</v>
      </c>
      <c r="AI83" s="1" t="s">
        <v>188</v>
      </c>
    </row>
    <row r="84" spans="1:38" ht="14.85" customHeight="1">
      <c r="A84" s="1" t="s">
        <v>58</v>
      </c>
      <c r="B84" s="2">
        <v>95</v>
      </c>
      <c r="E84" s="1" t="s">
        <v>517</v>
      </c>
      <c r="F84" s="1" t="s">
        <v>518</v>
      </c>
      <c r="H84" s="1" t="s">
        <v>519</v>
      </c>
      <c r="AD84" s="18">
        <v>34808</v>
      </c>
      <c r="AH84" s="1" t="s">
        <v>520</v>
      </c>
      <c r="AI84" s="1" t="s">
        <v>188</v>
      </c>
    </row>
    <row r="85" spans="1:38" ht="14.85" customHeight="1">
      <c r="A85" s="1" t="s">
        <v>58</v>
      </c>
      <c r="B85" s="2">
        <v>96</v>
      </c>
      <c r="C85" s="3" t="s">
        <v>521</v>
      </c>
      <c r="E85" s="1" t="s">
        <v>522</v>
      </c>
      <c r="F85" s="1" t="s">
        <v>523</v>
      </c>
      <c r="G85" s="1" t="s">
        <v>524</v>
      </c>
      <c r="H85" s="25" t="s">
        <v>525</v>
      </c>
      <c r="K85" s="1" t="s">
        <v>526</v>
      </c>
      <c r="L85" s="1" t="s">
        <v>527</v>
      </c>
      <c r="M85" s="1" t="s">
        <v>527</v>
      </c>
      <c r="AB85" s="1" t="s">
        <v>147</v>
      </c>
      <c r="AC85" s="18"/>
      <c r="AH85" s="1" t="s">
        <v>528</v>
      </c>
      <c r="AI85" s="1" t="s">
        <v>257</v>
      </c>
    </row>
    <row r="86" spans="1:38" ht="14.85" customHeight="1">
      <c r="A86" s="1" t="s">
        <v>58</v>
      </c>
      <c r="B86" s="2">
        <v>97</v>
      </c>
      <c r="E86" s="1" t="s">
        <v>529</v>
      </c>
      <c r="F86" s="1" t="s">
        <v>374</v>
      </c>
      <c r="G86" s="1" t="s">
        <v>530</v>
      </c>
      <c r="H86" s="1" t="s">
        <v>531</v>
      </c>
      <c r="K86" s="1" t="s">
        <v>532</v>
      </c>
      <c r="AH86" s="14" t="s">
        <v>533</v>
      </c>
      <c r="AI86" s="1" t="s">
        <v>188</v>
      </c>
    </row>
    <row r="87" spans="1:38" ht="14.85" customHeight="1">
      <c r="A87" s="1" t="s">
        <v>58</v>
      </c>
      <c r="B87" s="2">
        <v>98</v>
      </c>
      <c r="C87" s="3" t="s">
        <v>534</v>
      </c>
      <c r="E87" s="1" t="s">
        <v>529</v>
      </c>
      <c r="F87" s="1" t="s">
        <v>535</v>
      </c>
      <c r="H87" s="1" t="s">
        <v>536</v>
      </c>
      <c r="K87" s="1" t="s">
        <v>537</v>
      </c>
      <c r="AH87" s="14" t="s">
        <v>538</v>
      </c>
      <c r="AI87" s="1" t="s">
        <v>188</v>
      </c>
    </row>
    <row r="88" spans="1:38" ht="14.85" customHeight="1">
      <c r="A88" s="1" t="s">
        <v>58</v>
      </c>
      <c r="B88" s="2">
        <v>99</v>
      </c>
      <c r="E88" s="1" t="s">
        <v>529</v>
      </c>
      <c r="F88" s="1" t="s">
        <v>341</v>
      </c>
      <c r="G88" s="1" t="s">
        <v>530</v>
      </c>
      <c r="H88" s="1" t="s">
        <v>539</v>
      </c>
      <c r="K88" s="26" t="s">
        <v>540</v>
      </c>
      <c r="AB88" s="1" t="s">
        <v>147</v>
      </c>
      <c r="AF88" s="1" t="s">
        <v>185</v>
      </c>
      <c r="AG88" s="1" t="s">
        <v>186</v>
      </c>
      <c r="AH88" s="1" t="s">
        <v>541</v>
      </c>
      <c r="AI88" s="1" t="s">
        <v>257</v>
      </c>
      <c r="AL88" s="1" t="s">
        <v>542</v>
      </c>
    </row>
    <row r="89" spans="1:38" ht="14.85" customHeight="1">
      <c r="A89" s="1" t="s">
        <v>58</v>
      </c>
      <c r="B89" s="2" t="s">
        <v>543</v>
      </c>
      <c r="E89" s="1" t="s">
        <v>529</v>
      </c>
      <c r="F89" s="1" t="s">
        <v>341</v>
      </c>
      <c r="G89" s="1" t="s">
        <v>530</v>
      </c>
      <c r="H89" s="1" t="s">
        <v>539</v>
      </c>
      <c r="K89" s="26" t="s">
        <v>540</v>
      </c>
      <c r="AB89" s="1" t="s">
        <v>147</v>
      </c>
      <c r="AF89" s="1" t="s">
        <v>185</v>
      </c>
      <c r="AG89" s="1" t="s">
        <v>186</v>
      </c>
      <c r="AH89" s="1" t="s">
        <v>544</v>
      </c>
      <c r="AI89" s="1" t="s">
        <v>71</v>
      </c>
    </row>
    <row r="90" spans="1:38" ht="14.85" customHeight="1">
      <c r="A90" s="1" t="s">
        <v>58</v>
      </c>
      <c r="B90" s="2">
        <v>100</v>
      </c>
      <c r="C90" s="3" t="s">
        <v>545</v>
      </c>
      <c r="E90" s="1" t="s">
        <v>59</v>
      </c>
      <c r="F90" s="1" t="s">
        <v>258</v>
      </c>
      <c r="H90" s="1" t="s">
        <v>259</v>
      </c>
      <c r="K90" s="1" t="s">
        <v>109</v>
      </c>
      <c r="AB90" s="1" t="s">
        <v>260</v>
      </c>
      <c r="AD90" s="1">
        <v>2003</v>
      </c>
      <c r="AF90" s="1" t="s">
        <v>68</v>
      </c>
      <c r="AG90" s="1" t="s">
        <v>69</v>
      </c>
      <c r="AH90" s="17"/>
      <c r="AI90" s="1" t="s">
        <v>332</v>
      </c>
      <c r="AL90" s="1" t="s">
        <v>262</v>
      </c>
    </row>
    <row r="91" spans="1:38" ht="14.85" customHeight="1">
      <c r="A91" s="1" t="s">
        <v>58</v>
      </c>
      <c r="B91" s="2">
        <v>101</v>
      </c>
      <c r="C91" s="3" t="s">
        <v>546</v>
      </c>
      <c r="E91" s="1" t="s">
        <v>59</v>
      </c>
      <c r="F91" s="1" t="s">
        <v>547</v>
      </c>
      <c r="G91" s="1" t="s">
        <v>548</v>
      </c>
      <c r="K91" s="1" t="s">
        <v>109</v>
      </c>
      <c r="AB91" s="1" t="s">
        <v>549</v>
      </c>
      <c r="AD91" s="1">
        <v>2002</v>
      </c>
      <c r="AE91" s="1" t="s">
        <v>198</v>
      </c>
      <c r="AF91" s="1" t="s">
        <v>68</v>
      </c>
      <c r="AG91" s="1" t="s">
        <v>69</v>
      </c>
      <c r="AI91" s="1" t="s">
        <v>332</v>
      </c>
    </row>
    <row r="92" spans="1:38" ht="14.85" customHeight="1">
      <c r="A92" s="1" t="s">
        <v>58</v>
      </c>
      <c r="B92" s="2">
        <v>102</v>
      </c>
      <c r="C92" s="3" t="s">
        <v>550</v>
      </c>
    </row>
    <row r="93" spans="1:38" ht="14.85" customHeight="1">
      <c r="A93" s="1" t="s">
        <v>58</v>
      </c>
      <c r="B93" s="2">
        <v>105</v>
      </c>
      <c r="C93" s="3" t="s">
        <v>551</v>
      </c>
      <c r="F93" s="1" t="s">
        <v>552</v>
      </c>
      <c r="G93" s="1" t="s">
        <v>553</v>
      </c>
      <c r="H93" s="4" t="s">
        <v>554</v>
      </c>
      <c r="I93" s="1" t="s">
        <v>555</v>
      </c>
      <c r="K93" s="1" t="s">
        <v>556</v>
      </c>
      <c r="P93" s="1" t="s">
        <v>557</v>
      </c>
      <c r="AB93" s="1" t="s">
        <v>489</v>
      </c>
      <c r="AD93" s="18">
        <v>31983</v>
      </c>
      <c r="AE93" s="1" t="s">
        <v>558</v>
      </c>
      <c r="AF93" s="1" t="s">
        <v>397</v>
      </c>
      <c r="AG93" s="1" t="s">
        <v>320</v>
      </c>
      <c r="AH93" s="1" t="s">
        <v>559</v>
      </c>
      <c r="AI93" s="1" t="s">
        <v>257</v>
      </c>
    </row>
    <row r="94" spans="1:38" ht="14.85" customHeight="1">
      <c r="A94" s="1" t="s">
        <v>58</v>
      </c>
      <c r="B94" s="2">
        <v>106</v>
      </c>
      <c r="D94" s="1" t="s">
        <v>560</v>
      </c>
      <c r="F94" s="1" t="s">
        <v>561</v>
      </c>
      <c r="G94" s="1" t="s">
        <v>562</v>
      </c>
      <c r="H94" s="1" t="s">
        <v>563</v>
      </c>
      <c r="K94" s="1" t="s">
        <v>564</v>
      </c>
      <c r="L94" s="1" t="s">
        <v>565</v>
      </c>
      <c r="M94" s="1" t="s">
        <v>566</v>
      </c>
      <c r="O94" s="1" t="s">
        <v>566</v>
      </c>
      <c r="V94" s="1" t="s">
        <v>567</v>
      </c>
      <c r="AB94" s="1" t="s">
        <v>489</v>
      </c>
      <c r="AD94" s="18">
        <v>30036</v>
      </c>
      <c r="AE94" s="1" t="s">
        <v>568</v>
      </c>
      <c r="AF94" s="1" t="s">
        <v>569</v>
      </c>
      <c r="AG94" s="1" t="s">
        <v>320</v>
      </c>
      <c r="AH94" s="1" t="s">
        <v>570</v>
      </c>
      <c r="AI94" s="1" t="s">
        <v>257</v>
      </c>
      <c r="AL94" s="1" t="s">
        <v>571</v>
      </c>
    </row>
    <row r="95" spans="1:38" ht="14.85" customHeight="1">
      <c r="A95" s="1" t="s">
        <v>58</v>
      </c>
      <c r="B95" s="2">
        <v>107</v>
      </c>
      <c r="C95" s="3" t="s">
        <v>572</v>
      </c>
      <c r="D95" s="1" t="s">
        <v>573</v>
      </c>
      <c r="E95" s="1" t="s">
        <v>59</v>
      </c>
      <c r="F95" s="1" t="s">
        <v>442</v>
      </c>
      <c r="H95" s="1" t="s">
        <v>465</v>
      </c>
      <c r="I95" s="1" t="s">
        <v>429</v>
      </c>
      <c r="K95" s="1" t="s">
        <v>466</v>
      </c>
      <c r="L95" s="1" t="s">
        <v>445</v>
      </c>
      <c r="M95" s="1" t="s">
        <v>446</v>
      </c>
      <c r="Q95" s="1" t="s">
        <v>467</v>
      </c>
      <c r="R95" s="1" t="s">
        <v>468</v>
      </c>
      <c r="S95" s="1" t="s">
        <v>469</v>
      </c>
      <c r="T95" s="1" t="s">
        <v>470</v>
      </c>
      <c r="V95" s="1" t="s">
        <v>574</v>
      </c>
      <c r="X95" s="23" t="s">
        <v>472</v>
      </c>
      <c r="Y95" s="23" t="s">
        <v>473</v>
      </c>
      <c r="Z95" s="1" t="s">
        <v>66</v>
      </c>
      <c r="AB95" s="1" t="s">
        <v>219</v>
      </c>
      <c r="AD95" s="1" t="s">
        <v>575</v>
      </c>
      <c r="AE95" s="23" t="s">
        <v>461</v>
      </c>
      <c r="AF95" s="1" t="s">
        <v>68</v>
      </c>
      <c r="AG95" s="1" t="s">
        <v>69</v>
      </c>
      <c r="AH95" s="1" t="s">
        <v>576</v>
      </c>
      <c r="AI95" s="1" t="s">
        <v>188</v>
      </c>
      <c r="AL95" s="1" t="s">
        <v>577</v>
      </c>
    </row>
    <row r="96" spans="1:38" ht="14.85" customHeight="1">
      <c r="A96" s="1" t="s">
        <v>58</v>
      </c>
      <c r="B96" s="2" t="s">
        <v>578</v>
      </c>
      <c r="C96" s="3" t="s">
        <v>579</v>
      </c>
      <c r="E96" s="1" t="s">
        <v>580</v>
      </c>
      <c r="F96" s="27" t="s">
        <v>581</v>
      </c>
      <c r="G96" s="27" t="s">
        <v>582</v>
      </c>
      <c r="H96" s="27" t="s">
        <v>583</v>
      </c>
      <c r="K96" s="1" t="s">
        <v>168</v>
      </c>
      <c r="AB96" s="1" t="s">
        <v>584</v>
      </c>
      <c r="AD96" s="1">
        <v>1991</v>
      </c>
      <c r="AE96" s="1" t="s">
        <v>170</v>
      </c>
      <c r="AF96" s="1" t="s">
        <v>171</v>
      </c>
      <c r="AG96" s="1" t="s">
        <v>172</v>
      </c>
      <c r="AH96" s="1" t="s">
        <v>585</v>
      </c>
      <c r="AI96" s="1" t="s">
        <v>188</v>
      </c>
    </row>
    <row r="97" spans="1:262" ht="14.85" customHeight="1">
      <c r="A97" s="1" t="s">
        <v>58</v>
      </c>
      <c r="B97" s="2" t="s">
        <v>586</v>
      </c>
      <c r="E97" s="1" t="s">
        <v>580</v>
      </c>
      <c r="F97" s="1" t="s">
        <v>265</v>
      </c>
      <c r="G97" s="1" t="s">
        <v>587</v>
      </c>
      <c r="H97" s="1" t="s">
        <v>588</v>
      </c>
      <c r="K97" s="1" t="s">
        <v>109</v>
      </c>
      <c r="V97" s="1" t="s">
        <v>277</v>
      </c>
      <c r="AB97" s="1" t="s">
        <v>589</v>
      </c>
      <c r="AD97" s="1">
        <v>1991</v>
      </c>
      <c r="AE97" s="1" t="s">
        <v>170</v>
      </c>
      <c r="AF97" s="1" t="s">
        <v>171</v>
      </c>
      <c r="AG97" s="1" t="s">
        <v>172</v>
      </c>
      <c r="AH97" s="1" t="s">
        <v>590</v>
      </c>
      <c r="AI97" s="1" t="s">
        <v>188</v>
      </c>
    </row>
    <row r="98" spans="1:262" ht="14.85" customHeight="1">
      <c r="A98" s="1" t="s">
        <v>58</v>
      </c>
      <c r="B98" s="2" t="s">
        <v>591</v>
      </c>
      <c r="C98" s="3" t="s">
        <v>592</v>
      </c>
      <c r="E98" s="1" t="s">
        <v>580</v>
      </c>
      <c r="F98" s="27" t="s">
        <v>593</v>
      </c>
      <c r="G98" s="27"/>
      <c r="H98" s="27" t="s">
        <v>594</v>
      </c>
      <c r="K98" s="1" t="s">
        <v>109</v>
      </c>
      <c r="V98" s="1" t="s">
        <v>109</v>
      </c>
      <c r="AB98" s="1" t="s">
        <v>589</v>
      </c>
      <c r="AD98" s="1" t="s">
        <v>595</v>
      </c>
      <c r="AE98" s="1" t="s">
        <v>596</v>
      </c>
      <c r="AF98" s="1" t="s">
        <v>597</v>
      </c>
      <c r="AG98" s="1" t="s">
        <v>172</v>
      </c>
      <c r="AH98" s="1" t="s">
        <v>598</v>
      </c>
      <c r="AI98" s="1" t="s">
        <v>188</v>
      </c>
    </row>
    <row r="99" spans="1:262" ht="14.85" customHeight="1">
      <c r="A99" s="1" t="s">
        <v>58</v>
      </c>
      <c r="B99" s="2">
        <v>109</v>
      </c>
      <c r="C99" s="3" t="s">
        <v>599</v>
      </c>
      <c r="E99" s="1" t="s">
        <v>580</v>
      </c>
      <c r="F99" s="27" t="s">
        <v>600</v>
      </c>
      <c r="G99" s="27"/>
      <c r="H99" s="27" t="s">
        <v>601</v>
      </c>
      <c r="K99" s="1" t="s">
        <v>109</v>
      </c>
      <c r="V99" s="1" t="s">
        <v>109</v>
      </c>
      <c r="AB99" s="1" t="s">
        <v>589</v>
      </c>
      <c r="AD99" s="1">
        <v>1991</v>
      </c>
      <c r="AE99" s="1" t="s">
        <v>596</v>
      </c>
      <c r="AF99" s="1" t="s">
        <v>597</v>
      </c>
      <c r="AG99" s="1" t="s">
        <v>172</v>
      </c>
      <c r="AH99" s="1" t="s">
        <v>602</v>
      </c>
      <c r="AI99" s="1" t="s">
        <v>257</v>
      </c>
    </row>
    <row r="100" spans="1:262" ht="14.85" customHeight="1">
      <c r="A100" s="1" t="s">
        <v>58</v>
      </c>
      <c r="B100" s="2">
        <v>110</v>
      </c>
      <c r="C100" s="3" t="s">
        <v>603</v>
      </c>
      <c r="E100" s="1" t="s">
        <v>604</v>
      </c>
      <c r="F100" s="1" t="s">
        <v>238</v>
      </c>
      <c r="G100" s="1" t="s">
        <v>605</v>
      </c>
      <c r="H100" s="1" t="s">
        <v>606</v>
      </c>
      <c r="K100" s="1" t="s">
        <v>460</v>
      </c>
      <c r="AB100" s="1" t="s">
        <v>67</v>
      </c>
      <c r="AD100" s="18">
        <v>34960</v>
      </c>
      <c r="AE100" s="1" t="s">
        <v>461</v>
      </c>
      <c r="AF100" s="1" t="s">
        <v>68</v>
      </c>
      <c r="AG100" s="1" t="s">
        <v>69</v>
      </c>
      <c r="AH100" s="1" t="s">
        <v>607</v>
      </c>
      <c r="AI100" s="1" t="s">
        <v>188</v>
      </c>
      <c r="AL100" s="1" t="s">
        <v>608</v>
      </c>
    </row>
    <row r="101" spans="1:262" ht="14.85" customHeight="1">
      <c r="A101" s="1" t="s">
        <v>58</v>
      </c>
      <c r="B101" s="2">
        <v>111</v>
      </c>
      <c r="E101" s="1" t="s">
        <v>609</v>
      </c>
      <c r="F101" s="1" t="s">
        <v>610</v>
      </c>
      <c r="G101" s="1" t="s">
        <v>611</v>
      </c>
      <c r="H101" s="1" t="s">
        <v>612</v>
      </c>
      <c r="K101" s="1" t="s">
        <v>613</v>
      </c>
      <c r="L101" s="1" t="s">
        <v>614</v>
      </c>
      <c r="M101" s="1" t="s">
        <v>615</v>
      </c>
      <c r="O101" s="1" t="s">
        <v>616</v>
      </c>
      <c r="X101" s="1" t="s">
        <v>617</v>
      </c>
      <c r="Z101" s="1" t="s">
        <v>618</v>
      </c>
      <c r="AB101" s="1" t="s">
        <v>147</v>
      </c>
      <c r="AD101" s="1">
        <v>1995</v>
      </c>
      <c r="AG101" s="1" t="s">
        <v>186</v>
      </c>
      <c r="AH101" s="1" t="s">
        <v>619</v>
      </c>
      <c r="AI101" s="1" t="s">
        <v>257</v>
      </c>
    </row>
    <row r="102" spans="1:262" ht="14.85" customHeight="1">
      <c r="A102" s="1" t="s">
        <v>58</v>
      </c>
      <c r="B102" s="2">
        <v>112</v>
      </c>
      <c r="E102" s="1" t="s">
        <v>609</v>
      </c>
      <c r="F102" s="1" t="s">
        <v>620</v>
      </c>
      <c r="G102" s="1" t="s">
        <v>611</v>
      </c>
      <c r="H102" s="1" t="s">
        <v>612</v>
      </c>
      <c r="K102" s="1" t="s">
        <v>613</v>
      </c>
      <c r="L102" s="1" t="s">
        <v>614</v>
      </c>
      <c r="M102" s="1" t="s">
        <v>615</v>
      </c>
      <c r="O102" s="1" t="s">
        <v>616</v>
      </c>
      <c r="X102" s="1" t="s">
        <v>617</v>
      </c>
      <c r="Z102" s="1" t="s">
        <v>618</v>
      </c>
      <c r="AB102" s="1" t="s">
        <v>147</v>
      </c>
      <c r="AD102" s="1">
        <v>1995</v>
      </c>
      <c r="AG102" s="1" t="s">
        <v>186</v>
      </c>
      <c r="AH102" s="1" t="s">
        <v>621</v>
      </c>
      <c r="AI102" s="1" t="s">
        <v>257</v>
      </c>
    </row>
    <row r="103" spans="1:262" s="21" customFormat="1" ht="14.85" customHeight="1">
      <c r="A103" s="20" t="s">
        <v>58</v>
      </c>
      <c r="B103" s="20">
        <v>113</v>
      </c>
      <c r="C103" s="20" t="s">
        <v>622</v>
      </c>
      <c r="D103" s="20"/>
      <c r="E103" s="20"/>
      <c r="F103" s="20" t="s">
        <v>288</v>
      </c>
      <c r="G103" s="20" t="s">
        <v>289</v>
      </c>
      <c r="H103" s="20" t="s">
        <v>290</v>
      </c>
      <c r="I103" s="20"/>
      <c r="J103" s="20"/>
      <c r="K103" s="20" t="s">
        <v>109</v>
      </c>
      <c r="L103" s="20"/>
      <c r="M103" s="20" t="s">
        <v>109</v>
      </c>
      <c r="N103" s="20"/>
      <c r="O103" s="20"/>
      <c r="P103" s="20"/>
      <c r="Q103" s="20"/>
      <c r="R103" s="20"/>
      <c r="S103" s="20"/>
      <c r="T103" s="20"/>
      <c r="U103" s="20"/>
      <c r="V103" s="20"/>
      <c r="W103" s="20"/>
      <c r="X103" s="20"/>
      <c r="Y103" s="20"/>
      <c r="Z103" s="20"/>
      <c r="AA103" s="20"/>
      <c r="AB103" s="20" t="s">
        <v>147</v>
      </c>
      <c r="AC103" s="20"/>
      <c r="AD103" s="20">
        <v>1995</v>
      </c>
      <c r="AE103" s="20" t="s">
        <v>291</v>
      </c>
      <c r="AF103" s="20" t="s">
        <v>185</v>
      </c>
      <c r="AG103" s="20" t="s">
        <v>186</v>
      </c>
      <c r="AH103" s="20" t="s">
        <v>623</v>
      </c>
      <c r="AI103" s="20" t="s">
        <v>257</v>
      </c>
      <c r="AJ103" s="20"/>
      <c r="AK103" s="20"/>
      <c r="AL103" s="20"/>
      <c r="AM103" s="20"/>
      <c r="AN103" s="20"/>
      <c r="AO103" s="20"/>
      <c r="AP103" s="20"/>
      <c r="AQ103" s="20"/>
      <c r="AR103" s="20"/>
      <c r="AS103" s="20"/>
      <c r="AT103" s="20"/>
      <c r="AU103" s="20"/>
      <c r="AV103" s="20"/>
      <c r="AW103" s="20"/>
      <c r="AX103" s="20"/>
      <c r="AY103" s="20"/>
      <c r="AZ103" s="20"/>
      <c r="BA103" s="20"/>
      <c r="BB103" s="20"/>
      <c r="BC103" s="20"/>
      <c r="BD103" s="20"/>
      <c r="BE103" s="20"/>
      <c r="BF103" s="20"/>
      <c r="BG103" s="20"/>
      <c r="BH103" s="20"/>
      <c r="BI103" s="20"/>
      <c r="BJ103" s="20"/>
      <c r="BK103" s="20"/>
      <c r="BL103" s="20"/>
      <c r="BM103" s="20"/>
      <c r="BN103" s="20"/>
      <c r="BO103" s="20"/>
      <c r="BP103" s="20"/>
      <c r="BQ103" s="20"/>
      <c r="BR103" s="20"/>
      <c r="BS103" s="20"/>
      <c r="BT103" s="20"/>
      <c r="BU103" s="20"/>
      <c r="BV103" s="20"/>
      <c r="BW103" s="20"/>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c r="DA103" s="20"/>
      <c r="DB103" s="20"/>
      <c r="DC103" s="20"/>
      <c r="DD103" s="20"/>
      <c r="DE103" s="20"/>
      <c r="DF103" s="20"/>
      <c r="DG103" s="20"/>
      <c r="DH103" s="20"/>
      <c r="DI103" s="20"/>
      <c r="DJ103" s="20"/>
      <c r="DK103" s="20"/>
      <c r="DL103" s="20"/>
      <c r="DM103" s="20"/>
      <c r="DN103" s="20"/>
      <c r="DO103" s="20"/>
      <c r="DP103" s="20"/>
      <c r="DQ103" s="20"/>
      <c r="DR103" s="20"/>
      <c r="DS103" s="20"/>
      <c r="DT103" s="20"/>
      <c r="DU103" s="20"/>
      <c r="DV103" s="20"/>
      <c r="DW103" s="20"/>
      <c r="DX103" s="20"/>
      <c r="DY103" s="20"/>
      <c r="DZ103" s="20"/>
      <c r="EA103" s="20"/>
      <c r="EB103" s="20"/>
      <c r="EC103" s="20"/>
      <c r="ED103" s="20"/>
      <c r="EE103" s="20"/>
      <c r="EF103" s="20"/>
      <c r="EG103" s="20"/>
      <c r="EH103" s="20"/>
      <c r="EI103" s="20"/>
      <c r="EJ103" s="20"/>
      <c r="EK103" s="20"/>
      <c r="EL103" s="20"/>
      <c r="EM103" s="20"/>
      <c r="EN103" s="20"/>
      <c r="EO103" s="20"/>
      <c r="EP103" s="20"/>
      <c r="EQ103" s="20"/>
      <c r="ER103" s="20"/>
      <c r="ES103" s="20"/>
      <c r="ET103" s="20"/>
      <c r="EU103" s="20"/>
      <c r="EV103" s="20"/>
      <c r="EW103" s="20"/>
      <c r="EX103" s="20"/>
      <c r="EY103" s="20"/>
      <c r="EZ103" s="20"/>
      <c r="FA103" s="20"/>
      <c r="FB103" s="20"/>
      <c r="FC103" s="20"/>
      <c r="FD103" s="20"/>
      <c r="FE103" s="20"/>
      <c r="FF103" s="20"/>
      <c r="FG103" s="20"/>
      <c r="FH103" s="20"/>
      <c r="FI103" s="20"/>
      <c r="FJ103" s="20"/>
      <c r="FK103" s="20"/>
      <c r="FL103" s="20"/>
      <c r="FM103" s="20"/>
      <c r="FN103" s="20"/>
      <c r="FO103" s="20"/>
      <c r="FP103" s="20"/>
      <c r="FQ103" s="20"/>
      <c r="FR103" s="20"/>
      <c r="FS103" s="20"/>
      <c r="FT103" s="20"/>
      <c r="FU103" s="20"/>
      <c r="FV103" s="20"/>
      <c r="FW103" s="20"/>
      <c r="FX103" s="20"/>
      <c r="FY103" s="20"/>
      <c r="FZ103" s="20"/>
      <c r="GA103" s="20"/>
      <c r="GB103" s="20"/>
      <c r="GC103" s="20"/>
      <c r="GD103" s="20"/>
      <c r="GE103" s="20"/>
      <c r="GF103" s="20"/>
      <c r="GG103" s="20"/>
      <c r="GH103" s="20"/>
      <c r="GI103" s="20"/>
      <c r="GJ103" s="20"/>
      <c r="GK103" s="20"/>
      <c r="GL103" s="20"/>
      <c r="GM103" s="20"/>
      <c r="GN103" s="20"/>
      <c r="GO103" s="20"/>
      <c r="GP103" s="20"/>
      <c r="GQ103" s="20"/>
      <c r="GR103" s="20"/>
      <c r="GS103" s="20"/>
      <c r="GT103" s="20"/>
      <c r="GU103" s="20"/>
      <c r="GV103" s="20"/>
      <c r="GW103" s="20"/>
      <c r="GX103" s="20"/>
      <c r="GY103" s="20"/>
      <c r="GZ103" s="20"/>
      <c r="HA103" s="20"/>
      <c r="HB103" s="20"/>
      <c r="HC103" s="20"/>
      <c r="HD103" s="20"/>
      <c r="HE103" s="20"/>
      <c r="HF103" s="20"/>
      <c r="HG103" s="20"/>
      <c r="HH103" s="20"/>
      <c r="HI103" s="20"/>
      <c r="HJ103" s="20"/>
      <c r="HK103" s="20"/>
      <c r="HL103" s="20"/>
      <c r="HM103" s="20"/>
      <c r="HN103" s="20"/>
      <c r="HO103" s="20"/>
      <c r="HP103" s="20"/>
      <c r="HQ103" s="20"/>
      <c r="HR103" s="20"/>
      <c r="HS103" s="20"/>
      <c r="HT103" s="20"/>
      <c r="HU103" s="20"/>
      <c r="HV103" s="20"/>
      <c r="HW103" s="20"/>
      <c r="HX103" s="20"/>
      <c r="HY103" s="20"/>
      <c r="HZ103" s="20"/>
      <c r="IA103" s="20"/>
      <c r="IB103" s="20"/>
      <c r="IC103" s="20"/>
      <c r="ID103" s="20"/>
      <c r="IE103" s="20"/>
      <c r="IF103" s="20"/>
      <c r="IG103" s="20"/>
      <c r="IH103" s="20"/>
      <c r="II103" s="20"/>
      <c r="IJ103" s="20"/>
      <c r="IK103" s="20"/>
      <c r="IL103" s="20"/>
      <c r="IM103" s="20"/>
      <c r="IN103" s="20"/>
      <c r="IO103" s="20"/>
      <c r="IP103" s="20"/>
      <c r="IQ103" s="20"/>
      <c r="IR103" s="20"/>
      <c r="IS103" s="20"/>
      <c r="IT103" s="20"/>
      <c r="IU103" s="20"/>
      <c r="IV103" s="20"/>
      <c r="IW103" s="20"/>
      <c r="IX103" s="20"/>
      <c r="IY103" s="20"/>
      <c r="IZ103" s="20"/>
      <c r="JA103" s="20"/>
      <c r="JB103" s="20"/>
    </row>
    <row r="104" spans="1:262" ht="14.85" customHeight="1">
      <c r="A104" s="1" t="s">
        <v>58</v>
      </c>
      <c r="B104" s="2">
        <v>114</v>
      </c>
      <c r="C104" s="3" t="s">
        <v>624</v>
      </c>
      <c r="E104" s="1" t="s">
        <v>609</v>
      </c>
      <c r="F104" s="1" t="s">
        <v>625</v>
      </c>
      <c r="G104" s="1" t="s">
        <v>626</v>
      </c>
      <c r="H104" s="1" t="s">
        <v>627</v>
      </c>
      <c r="K104" s="1" t="s">
        <v>628</v>
      </c>
      <c r="L104" s="1" t="s">
        <v>629</v>
      </c>
      <c r="M104" s="23" t="s">
        <v>630</v>
      </c>
      <c r="Z104" s="1" t="s">
        <v>631</v>
      </c>
      <c r="AB104" s="1" t="s">
        <v>147</v>
      </c>
      <c r="AD104" s="1">
        <v>2001</v>
      </c>
      <c r="AF104" s="1" t="s">
        <v>185</v>
      </c>
      <c r="AG104" s="1" t="s">
        <v>186</v>
      </c>
      <c r="AH104" s="1" t="s">
        <v>632</v>
      </c>
      <c r="AI104" s="1" t="s">
        <v>257</v>
      </c>
    </row>
    <row r="105" spans="1:262" ht="14.85" customHeight="1">
      <c r="A105" s="1" t="s">
        <v>58</v>
      </c>
      <c r="B105" s="2">
        <v>116</v>
      </c>
      <c r="F105" s="1" t="s">
        <v>625</v>
      </c>
      <c r="G105" s="1" t="s">
        <v>633</v>
      </c>
      <c r="M105" s="1" t="s">
        <v>634</v>
      </c>
      <c r="O105" s="1" t="s">
        <v>635</v>
      </c>
      <c r="X105" s="1" t="s">
        <v>636</v>
      </c>
      <c r="Z105" s="1" t="s">
        <v>637</v>
      </c>
      <c r="AB105" s="1" t="s">
        <v>549</v>
      </c>
      <c r="AH105" s="1" t="s">
        <v>638</v>
      </c>
      <c r="AI105" s="1" t="s">
        <v>257</v>
      </c>
    </row>
    <row r="106" spans="1:262" ht="14.85" customHeight="1">
      <c r="A106" s="1" t="s">
        <v>58</v>
      </c>
      <c r="B106" s="2">
        <v>118</v>
      </c>
      <c r="E106" s="1" t="s">
        <v>495</v>
      </c>
      <c r="F106" s="1" t="s">
        <v>639</v>
      </c>
      <c r="H106" s="1" t="s">
        <v>640</v>
      </c>
      <c r="I106" s="1" t="s">
        <v>641</v>
      </c>
      <c r="K106" s="1" t="s">
        <v>642</v>
      </c>
      <c r="AB106" s="1" t="s">
        <v>219</v>
      </c>
      <c r="AD106" s="1">
        <v>2001</v>
      </c>
      <c r="AE106" s="1" t="s">
        <v>643</v>
      </c>
      <c r="AF106" s="1" t="s">
        <v>644</v>
      </c>
      <c r="AG106" s="1" t="s">
        <v>645</v>
      </c>
      <c r="AH106" s="1" t="s">
        <v>646</v>
      </c>
      <c r="AI106" s="1" t="s">
        <v>257</v>
      </c>
    </row>
    <row r="107" spans="1:262" ht="14.85" customHeight="1">
      <c r="A107" s="1" t="s">
        <v>58</v>
      </c>
      <c r="B107" s="2">
        <v>123</v>
      </c>
      <c r="C107" s="3" t="s">
        <v>647</v>
      </c>
      <c r="F107" s="1" t="s">
        <v>648</v>
      </c>
      <c r="G107" s="1" t="s">
        <v>611</v>
      </c>
      <c r="H107" s="1" t="s">
        <v>612</v>
      </c>
      <c r="K107" s="1" t="s">
        <v>613</v>
      </c>
      <c r="L107" s="1" t="s">
        <v>614</v>
      </c>
      <c r="M107" s="1" t="s">
        <v>615</v>
      </c>
      <c r="O107" s="1" t="s">
        <v>616</v>
      </c>
      <c r="X107" s="1" t="s">
        <v>649</v>
      </c>
      <c r="Z107" s="1" t="s">
        <v>618</v>
      </c>
      <c r="AB107" s="1" t="s">
        <v>147</v>
      </c>
      <c r="AD107" s="1">
        <v>1995</v>
      </c>
      <c r="AG107" s="1" t="s">
        <v>186</v>
      </c>
      <c r="AH107" s="1" t="s">
        <v>650</v>
      </c>
      <c r="AI107" s="1" t="s">
        <v>257</v>
      </c>
    </row>
    <row r="108" spans="1:262" ht="14.85" customHeight="1">
      <c r="A108" s="1" t="s">
        <v>58</v>
      </c>
      <c r="B108" s="2">
        <v>124</v>
      </c>
      <c r="C108" s="3" t="s">
        <v>651</v>
      </c>
      <c r="E108" s="1" t="s">
        <v>652</v>
      </c>
      <c r="F108" s="1" t="s">
        <v>281</v>
      </c>
      <c r="H108" s="15" t="s">
        <v>282</v>
      </c>
      <c r="K108" s="1" t="s">
        <v>283</v>
      </c>
      <c r="V108" s="1" t="s">
        <v>283</v>
      </c>
      <c r="AB108" s="1" t="s">
        <v>147</v>
      </c>
      <c r="AD108" s="1">
        <v>1989</v>
      </c>
      <c r="AF108" s="1" t="s">
        <v>185</v>
      </c>
      <c r="AG108" s="1" t="s">
        <v>186</v>
      </c>
      <c r="AH108" s="1" t="s">
        <v>653</v>
      </c>
      <c r="AI108" s="1" t="s">
        <v>257</v>
      </c>
      <c r="AL108" s="1" t="s">
        <v>285</v>
      </c>
    </row>
    <row r="109" spans="1:262" ht="14.85" customHeight="1">
      <c r="A109" s="1" t="s">
        <v>58</v>
      </c>
      <c r="B109" s="2">
        <v>126</v>
      </c>
      <c r="C109" s="3" t="s">
        <v>654</v>
      </c>
      <c r="E109" s="1" t="s">
        <v>655</v>
      </c>
      <c r="F109" s="1" t="s">
        <v>656</v>
      </c>
      <c r="H109" s="1" t="s">
        <v>657</v>
      </c>
      <c r="I109" s="1" t="s">
        <v>658</v>
      </c>
      <c r="K109" s="1" t="s">
        <v>659</v>
      </c>
      <c r="L109" s="1" t="s">
        <v>659</v>
      </c>
      <c r="M109" s="1" t="s">
        <v>660</v>
      </c>
      <c r="AB109" s="1" t="s">
        <v>219</v>
      </c>
      <c r="AD109" s="18">
        <v>38814</v>
      </c>
      <c r="AF109" s="1" t="s">
        <v>68</v>
      </c>
      <c r="AG109" s="1" t="s">
        <v>69</v>
      </c>
      <c r="AI109" s="1" t="s">
        <v>332</v>
      </c>
    </row>
    <row r="110" spans="1:262" ht="14.85" customHeight="1">
      <c r="A110" s="1" t="s">
        <v>58</v>
      </c>
      <c r="B110" s="2">
        <v>127</v>
      </c>
      <c r="E110" s="1" t="s">
        <v>661</v>
      </c>
      <c r="F110" s="1" t="s">
        <v>656</v>
      </c>
      <c r="H110" s="1" t="s">
        <v>657</v>
      </c>
      <c r="I110" s="1" t="s">
        <v>658</v>
      </c>
      <c r="K110" s="1" t="s">
        <v>659</v>
      </c>
      <c r="L110" s="1" t="s">
        <v>659</v>
      </c>
      <c r="M110" s="1" t="s">
        <v>660</v>
      </c>
      <c r="AB110" s="1" t="s">
        <v>219</v>
      </c>
      <c r="AD110" s="18">
        <v>38815</v>
      </c>
      <c r="AF110" s="1" t="s">
        <v>68</v>
      </c>
      <c r="AG110" s="1" t="s">
        <v>69</v>
      </c>
      <c r="AI110" s="1" t="s">
        <v>332</v>
      </c>
    </row>
    <row r="111" spans="1:262" ht="14.85" customHeight="1">
      <c r="A111" s="1" t="s">
        <v>58</v>
      </c>
      <c r="B111" s="2">
        <v>128</v>
      </c>
      <c r="E111" s="1" t="s">
        <v>662</v>
      </c>
      <c r="F111" s="1" t="s">
        <v>663</v>
      </c>
      <c r="H111" s="15" t="s">
        <v>664</v>
      </c>
      <c r="AI111" s="1" t="s">
        <v>665</v>
      </c>
    </row>
    <row r="112" spans="1:262" ht="14.85" customHeight="1">
      <c r="A112" s="1" t="s">
        <v>58</v>
      </c>
      <c r="B112" s="2">
        <v>129</v>
      </c>
      <c r="C112" s="3" t="s">
        <v>666</v>
      </c>
      <c r="F112" s="1" t="s">
        <v>667</v>
      </c>
      <c r="G112" s="15" t="s">
        <v>668</v>
      </c>
      <c r="H112" s="1" t="s">
        <v>669</v>
      </c>
      <c r="K112" s="1" t="s">
        <v>511</v>
      </c>
      <c r="L112" s="1" t="s">
        <v>511</v>
      </c>
      <c r="O112" s="1" t="s">
        <v>511</v>
      </c>
      <c r="V112" s="1" t="s">
        <v>511</v>
      </c>
      <c r="AB112" s="1" t="s">
        <v>489</v>
      </c>
      <c r="AD112" s="18">
        <v>38299</v>
      </c>
      <c r="AF112" s="1" t="s">
        <v>68</v>
      </c>
      <c r="AG112" s="1" t="s">
        <v>69</v>
      </c>
      <c r="AI112" s="1" t="s">
        <v>332</v>
      </c>
    </row>
    <row r="113" spans="1:38" ht="14.85" customHeight="1">
      <c r="A113" s="1" t="s">
        <v>58</v>
      </c>
      <c r="B113" s="2">
        <v>130</v>
      </c>
      <c r="E113" s="1" t="s">
        <v>495</v>
      </c>
      <c r="F113" s="1" t="s">
        <v>670</v>
      </c>
      <c r="K113" s="1" t="s">
        <v>671</v>
      </c>
      <c r="L113" s="23" t="s">
        <v>672</v>
      </c>
      <c r="AB113" s="1" t="s">
        <v>219</v>
      </c>
      <c r="AD113" s="1" t="s">
        <v>673</v>
      </c>
      <c r="AI113" s="1" t="s">
        <v>273</v>
      </c>
    </row>
    <row r="114" spans="1:38" ht="14.85" customHeight="1">
      <c r="A114" s="1" t="s">
        <v>58</v>
      </c>
      <c r="B114" s="2">
        <v>131</v>
      </c>
      <c r="C114" s="3" t="s">
        <v>674</v>
      </c>
      <c r="E114" s="1" t="s">
        <v>662</v>
      </c>
      <c r="F114" s="1" t="s">
        <v>675</v>
      </c>
      <c r="G114" s="1" t="s">
        <v>676</v>
      </c>
      <c r="H114" s="1" t="s">
        <v>677</v>
      </c>
      <c r="I114" s="1" t="s">
        <v>678</v>
      </c>
      <c r="K114" s="1" t="s">
        <v>671</v>
      </c>
      <c r="L114" s="23" t="s">
        <v>672</v>
      </c>
      <c r="V114" s="1" t="s">
        <v>671</v>
      </c>
      <c r="AB114" s="1" t="s">
        <v>489</v>
      </c>
      <c r="AF114" s="1" t="s">
        <v>679</v>
      </c>
      <c r="AG114" s="1" t="s">
        <v>680</v>
      </c>
      <c r="AH114" s="1" t="s">
        <v>681</v>
      </c>
      <c r="AI114" s="1" t="s">
        <v>257</v>
      </c>
    </row>
    <row r="115" spans="1:38" ht="14.85" customHeight="1">
      <c r="A115" s="1" t="s">
        <v>58</v>
      </c>
      <c r="B115" s="2">
        <v>132</v>
      </c>
      <c r="C115" s="3" t="s">
        <v>682</v>
      </c>
      <c r="F115" s="1" t="s">
        <v>683</v>
      </c>
      <c r="H115" s="1" t="s">
        <v>684</v>
      </c>
      <c r="K115" s="23" t="s">
        <v>685</v>
      </c>
      <c r="L115" s="23" t="s">
        <v>685</v>
      </c>
      <c r="AB115" s="1" t="s">
        <v>489</v>
      </c>
      <c r="AH115" s="1" t="s">
        <v>686</v>
      </c>
      <c r="AI115" s="1" t="s">
        <v>188</v>
      </c>
    </row>
    <row r="116" spans="1:38" ht="14.85" customHeight="1">
      <c r="A116" s="1" t="s">
        <v>58</v>
      </c>
      <c r="B116" s="2">
        <v>133</v>
      </c>
      <c r="F116" s="1" t="s">
        <v>687</v>
      </c>
      <c r="H116" s="1" t="s">
        <v>688</v>
      </c>
      <c r="K116" s="1" t="s">
        <v>109</v>
      </c>
      <c r="L116" s="23" t="s">
        <v>689</v>
      </c>
      <c r="M116" s="1" t="s">
        <v>690</v>
      </c>
      <c r="AA116" s="1" t="s">
        <v>691</v>
      </c>
      <c r="AB116" s="1" t="s">
        <v>489</v>
      </c>
      <c r="AE116" s="1" t="s">
        <v>692</v>
      </c>
      <c r="AF116" s="1" t="s">
        <v>397</v>
      </c>
      <c r="AG116" s="1" t="s">
        <v>320</v>
      </c>
      <c r="AH116" s="1" t="s">
        <v>693</v>
      </c>
      <c r="AI116" s="1" t="s">
        <v>257</v>
      </c>
      <c r="AL116" s="1" t="s">
        <v>694</v>
      </c>
    </row>
    <row r="117" spans="1:38" ht="14.85" customHeight="1">
      <c r="A117" s="1" t="s">
        <v>58</v>
      </c>
      <c r="B117" s="2">
        <v>134</v>
      </c>
      <c r="F117" s="1" t="s">
        <v>695</v>
      </c>
      <c r="G117" s="1" t="s">
        <v>696</v>
      </c>
      <c r="H117" s="1" t="s">
        <v>697</v>
      </c>
      <c r="AB117" s="1" t="s">
        <v>219</v>
      </c>
      <c r="AD117" s="18">
        <v>36690</v>
      </c>
      <c r="AI117" s="1" t="s">
        <v>698</v>
      </c>
    </row>
    <row r="118" spans="1:38" ht="14.85" customHeight="1">
      <c r="A118" s="1" t="s">
        <v>58</v>
      </c>
      <c r="B118" s="2">
        <v>135</v>
      </c>
      <c r="F118" s="1" t="s">
        <v>695</v>
      </c>
      <c r="G118" s="1" t="s">
        <v>699</v>
      </c>
      <c r="H118" s="1" t="s">
        <v>697</v>
      </c>
      <c r="K118" s="1" t="s">
        <v>700</v>
      </c>
      <c r="L118" s="1" t="s">
        <v>701</v>
      </c>
      <c r="M118" s="1" t="s">
        <v>109</v>
      </c>
      <c r="V118" s="1" t="s">
        <v>671</v>
      </c>
      <c r="AB118" s="1" t="s">
        <v>219</v>
      </c>
      <c r="AD118" s="18">
        <v>36690</v>
      </c>
      <c r="AI118" s="1" t="s">
        <v>698</v>
      </c>
    </row>
    <row r="119" spans="1:38" ht="14.85" customHeight="1">
      <c r="A119" s="1" t="s">
        <v>58</v>
      </c>
      <c r="B119" s="2">
        <v>136</v>
      </c>
      <c r="F119" s="1" t="s">
        <v>695</v>
      </c>
      <c r="H119" s="1" t="s">
        <v>697</v>
      </c>
      <c r="AB119" s="1" t="s">
        <v>219</v>
      </c>
      <c r="AD119" s="18">
        <v>36840</v>
      </c>
      <c r="AE119" s="1" t="s">
        <v>702</v>
      </c>
      <c r="AF119" s="1" t="s">
        <v>68</v>
      </c>
      <c r="AG119" s="1" t="s">
        <v>69</v>
      </c>
      <c r="AI119" s="1" t="s">
        <v>703</v>
      </c>
    </row>
    <row r="120" spans="1:38" ht="14.85" customHeight="1">
      <c r="A120" s="1" t="s">
        <v>58</v>
      </c>
      <c r="B120" s="2">
        <v>138</v>
      </c>
      <c r="C120" s="3" t="s">
        <v>704</v>
      </c>
      <c r="F120" s="1" t="s">
        <v>705</v>
      </c>
      <c r="H120" s="1" t="s">
        <v>706</v>
      </c>
      <c r="K120" s="1" t="s">
        <v>707</v>
      </c>
      <c r="AB120" s="1" t="s">
        <v>219</v>
      </c>
      <c r="AD120" s="1" t="s">
        <v>235</v>
      </c>
      <c r="AE120" s="1" t="s">
        <v>198</v>
      </c>
      <c r="AF120" s="1" t="s">
        <v>68</v>
      </c>
      <c r="AG120" s="1" t="s">
        <v>69</v>
      </c>
      <c r="AH120" s="1" t="s">
        <v>708</v>
      </c>
      <c r="AI120" s="1" t="s">
        <v>188</v>
      </c>
      <c r="AL120" s="1" t="s">
        <v>709</v>
      </c>
    </row>
    <row r="121" spans="1:38" ht="14.85" customHeight="1">
      <c r="A121" s="1" t="s">
        <v>58</v>
      </c>
      <c r="B121" s="2">
        <v>140</v>
      </c>
      <c r="F121" s="1" t="s">
        <v>238</v>
      </c>
      <c r="G121" s="1" t="s">
        <v>710</v>
      </c>
      <c r="H121" s="1" t="s">
        <v>711</v>
      </c>
      <c r="J121" s="1" t="s">
        <v>238</v>
      </c>
      <c r="K121" s="1" t="s">
        <v>712</v>
      </c>
      <c r="L121" s="1" t="s">
        <v>511</v>
      </c>
      <c r="O121" s="1" t="s">
        <v>713</v>
      </c>
      <c r="V121" s="1" t="s">
        <v>714</v>
      </c>
      <c r="X121" s="1" t="s">
        <v>715</v>
      </c>
      <c r="Z121" s="1" t="s">
        <v>66</v>
      </c>
      <c r="AB121" s="1" t="s">
        <v>219</v>
      </c>
      <c r="AD121" s="1">
        <v>1997</v>
      </c>
      <c r="AG121" s="1" t="s">
        <v>69</v>
      </c>
      <c r="AH121" s="1" t="s">
        <v>716</v>
      </c>
      <c r="AI121" s="1" t="s">
        <v>257</v>
      </c>
    </row>
    <row r="122" spans="1:38" ht="14.85" customHeight="1">
      <c r="A122" s="1" t="s">
        <v>58</v>
      </c>
      <c r="B122" s="2">
        <v>141</v>
      </c>
      <c r="F122" s="1" t="s">
        <v>717</v>
      </c>
      <c r="G122" s="1" t="s">
        <v>718</v>
      </c>
      <c r="H122" s="1" t="s">
        <v>719</v>
      </c>
      <c r="J122" s="1" t="s">
        <v>238</v>
      </c>
      <c r="K122" s="1" t="s">
        <v>712</v>
      </c>
      <c r="L122" s="1" t="s">
        <v>511</v>
      </c>
      <c r="O122" s="1" t="s">
        <v>720</v>
      </c>
      <c r="V122" s="1" t="s">
        <v>714</v>
      </c>
      <c r="X122" s="1" t="s">
        <v>715</v>
      </c>
      <c r="Z122" s="1" t="s">
        <v>66</v>
      </c>
      <c r="AB122" s="1" t="s">
        <v>489</v>
      </c>
      <c r="AD122" s="1">
        <v>1997</v>
      </c>
      <c r="AH122" s="1" t="s">
        <v>721</v>
      </c>
      <c r="AI122" s="1" t="s">
        <v>188</v>
      </c>
    </row>
    <row r="123" spans="1:38" ht="14.85" customHeight="1">
      <c r="A123" s="1" t="s">
        <v>58</v>
      </c>
      <c r="B123" s="2">
        <v>142</v>
      </c>
      <c r="F123" s="1" t="s">
        <v>717</v>
      </c>
      <c r="G123" s="1" t="s">
        <v>718</v>
      </c>
      <c r="H123" s="1" t="s">
        <v>722</v>
      </c>
      <c r="J123" s="1" t="s">
        <v>238</v>
      </c>
      <c r="K123" s="1" t="s">
        <v>712</v>
      </c>
      <c r="L123" s="1" t="s">
        <v>511</v>
      </c>
      <c r="O123" s="1" t="s">
        <v>720</v>
      </c>
      <c r="V123" s="1" t="s">
        <v>714</v>
      </c>
      <c r="X123" s="1" t="s">
        <v>715</v>
      </c>
      <c r="Z123" s="1" t="s">
        <v>66</v>
      </c>
      <c r="AB123" s="1" t="s">
        <v>489</v>
      </c>
      <c r="AD123" s="1">
        <v>1997</v>
      </c>
      <c r="AH123" s="1" t="s">
        <v>723</v>
      </c>
      <c r="AI123" s="1" t="s">
        <v>188</v>
      </c>
    </row>
    <row r="124" spans="1:38" ht="14.85" customHeight="1">
      <c r="A124" s="1" t="s">
        <v>58</v>
      </c>
      <c r="B124" s="2" t="s">
        <v>724</v>
      </c>
      <c r="C124" s="3" t="s">
        <v>725</v>
      </c>
      <c r="F124" s="1" t="s">
        <v>695</v>
      </c>
      <c r="H124" s="1" t="s">
        <v>697</v>
      </c>
      <c r="K124" s="1" t="s">
        <v>700</v>
      </c>
      <c r="L124" s="1" t="s">
        <v>701</v>
      </c>
      <c r="M124" s="1" t="s">
        <v>109</v>
      </c>
      <c r="V124" s="1" t="s">
        <v>671</v>
      </c>
      <c r="AB124" s="1" t="s">
        <v>219</v>
      </c>
      <c r="AD124" s="1">
        <v>2000</v>
      </c>
      <c r="AE124" s="1" t="s">
        <v>702</v>
      </c>
      <c r="AF124" s="1" t="s">
        <v>68</v>
      </c>
      <c r="AG124" s="1" t="s">
        <v>69</v>
      </c>
      <c r="AH124" s="1" t="s">
        <v>726</v>
      </c>
      <c r="AI124" s="1" t="s">
        <v>273</v>
      </c>
    </row>
    <row r="125" spans="1:38" ht="14.85" customHeight="1">
      <c r="A125" s="1" t="s">
        <v>58</v>
      </c>
      <c r="B125" s="2" t="s">
        <v>727</v>
      </c>
      <c r="F125" s="1" t="s">
        <v>695</v>
      </c>
      <c r="H125" s="1" t="s">
        <v>697</v>
      </c>
      <c r="K125" s="1" t="s">
        <v>728</v>
      </c>
      <c r="L125" s="1" t="s">
        <v>701</v>
      </c>
      <c r="M125" s="1" t="s">
        <v>109</v>
      </c>
      <c r="Q125" s="1" t="s">
        <v>511</v>
      </c>
      <c r="V125" s="1" t="s">
        <v>671</v>
      </c>
      <c r="X125" s="1" t="s">
        <v>729</v>
      </c>
      <c r="AB125" s="1" t="s">
        <v>219</v>
      </c>
      <c r="AD125" s="1">
        <v>2000</v>
      </c>
      <c r="AE125" s="1" t="s">
        <v>702</v>
      </c>
      <c r="AF125" s="1" t="s">
        <v>68</v>
      </c>
      <c r="AG125" s="1" t="s">
        <v>69</v>
      </c>
      <c r="AH125" s="1" t="s">
        <v>730</v>
      </c>
      <c r="AI125" s="1" t="s">
        <v>273</v>
      </c>
    </row>
    <row r="126" spans="1:38" ht="14.85" customHeight="1">
      <c r="A126" s="1" t="s">
        <v>58</v>
      </c>
      <c r="B126" s="2">
        <v>152</v>
      </c>
      <c r="C126" s="3" t="s">
        <v>731</v>
      </c>
      <c r="F126" s="1" t="s">
        <v>295</v>
      </c>
      <c r="H126" s="1" t="s">
        <v>732</v>
      </c>
      <c r="L126" s="22" t="s">
        <v>297</v>
      </c>
      <c r="M126" s="28" t="s">
        <v>298</v>
      </c>
      <c r="AB126" s="1" t="s">
        <v>299</v>
      </c>
      <c r="AE126" s="28" t="s">
        <v>300</v>
      </c>
      <c r="AF126" s="1" t="s">
        <v>301</v>
      </c>
      <c r="AG126" s="1" t="s">
        <v>302</v>
      </c>
      <c r="AH126" s="1" t="s">
        <v>733</v>
      </c>
      <c r="AI126" s="1" t="s">
        <v>257</v>
      </c>
    </row>
    <row r="127" spans="1:38" ht="14.85" customHeight="1">
      <c r="A127" s="1" t="s">
        <v>58</v>
      </c>
      <c r="B127" s="2">
        <v>154</v>
      </c>
      <c r="C127" s="3" t="s">
        <v>734</v>
      </c>
      <c r="E127" s="1" t="s">
        <v>59</v>
      </c>
      <c r="F127" s="1" t="s">
        <v>735</v>
      </c>
      <c r="H127" s="1" t="s">
        <v>736</v>
      </c>
      <c r="K127" s="1" t="s">
        <v>737</v>
      </c>
      <c r="AB127" s="1" t="s">
        <v>330</v>
      </c>
      <c r="AD127" s="1" t="s">
        <v>410</v>
      </c>
      <c r="AE127" s="1" t="s">
        <v>738</v>
      </c>
      <c r="AF127" s="1" t="s">
        <v>68</v>
      </c>
      <c r="AG127" s="1" t="s">
        <v>69</v>
      </c>
      <c r="AH127" s="1" t="s">
        <v>739</v>
      </c>
      <c r="AI127" s="1" t="s">
        <v>257</v>
      </c>
    </row>
    <row r="128" spans="1:38" ht="14.85" customHeight="1">
      <c r="A128" s="1" t="s">
        <v>58</v>
      </c>
      <c r="B128" s="2">
        <v>155</v>
      </c>
      <c r="C128" s="3" t="s">
        <v>731</v>
      </c>
      <c r="F128" s="1" t="s">
        <v>341</v>
      </c>
      <c r="G128" s="1" t="s">
        <v>740</v>
      </c>
      <c r="H128" s="1" t="s">
        <v>741</v>
      </c>
      <c r="K128" s="1" t="s">
        <v>742</v>
      </c>
      <c r="L128" s="22"/>
      <c r="M128" s="28"/>
      <c r="AB128" s="1" t="s">
        <v>589</v>
      </c>
      <c r="AD128" s="1">
        <v>1991</v>
      </c>
      <c r="AE128" s="28" t="s">
        <v>170</v>
      </c>
      <c r="AF128" s="1" t="s">
        <v>171</v>
      </c>
      <c r="AG128" s="1" t="s">
        <v>172</v>
      </c>
      <c r="AH128" s="1" t="s">
        <v>743</v>
      </c>
      <c r="AI128" s="1" t="s">
        <v>257</v>
      </c>
      <c r="AL128" s="1" t="s">
        <v>744</v>
      </c>
    </row>
    <row r="129" spans="1:38" ht="14.85" customHeight="1">
      <c r="A129" s="1" t="s">
        <v>58</v>
      </c>
      <c r="B129" s="2">
        <v>162</v>
      </c>
      <c r="C129" s="3" t="s">
        <v>745</v>
      </c>
      <c r="D129" s="1" t="s">
        <v>746</v>
      </c>
      <c r="F129" s="1" t="s">
        <v>268</v>
      </c>
      <c r="H129" s="1" t="s">
        <v>275</v>
      </c>
      <c r="K129" s="1" t="s">
        <v>277</v>
      </c>
      <c r="L129" s="1" t="s">
        <v>109</v>
      </c>
      <c r="V129" s="1" t="s">
        <v>277</v>
      </c>
      <c r="AB129" s="1" t="s">
        <v>134</v>
      </c>
      <c r="AD129" s="18">
        <v>34098</v>
      </c>
      <c r="AE129" s="1" t="s">
        <v>271</v>
      </c>
      <c r="AF129" s="1" t="s">
        <v>68</v>
      </c>
      <c r="AG129" s="1" t="s">
        <v>69</v>
      </c>
      <c r="AH129" s="1" t="s">
        <v>747</v>
      </c>
      <c r="AI129" s="1" t="s">
        <v>273</v>
      </c>
      <c r="AL129" s="1" t="s">
        <v>72</v>
      </c>
    </row>
    <row r="130" spans="1:38" ht="14.85" customHeight="1">
      <c r="A130" s="1" t="s">
        <v>58</v>
      </c>
      <c r="B130" s="2">
        <v>163</v>
      </c>
      <c r="D130" s="1" t="s">
        <v>323</v>
      </c>
      <c r="F130" s="1" t="s">
        <v>324</v>
      </c>
      <c r="H130" s="1" t="s">
        <v>325</v>
      </c>
      <c r="K130" s="1" t="s">
        <v>109</v>
      </c>
      <c r="AB130" s="1" t="s">
        <v>67</v>
      </c>
      <c r="AD130" s="1">
        <v>2002</v>
      </c>
      <c r="AE130" s="1" t="s">
        <v>326</v>
      </c>
      <c r="AF130" s="1" t="s">
        <v>68</v>
      </c>
      <c r="AG130" s="1" t="s">
        <v>69</v>
      </c>
      <c r="AH130" s="1" t="s">
        <v>327</v>
      </c>
      <c r="AI130" s="1" t="s">
        <v>257</v>
      </c>
    </row>
    <row r="131" spans="1:38" ht="14.85" customHeight="1">
      <c r="A131" s="1" t="s">
        <v>58</v>
      </c>
      <c r="B131" s="2">
        <v>165</v>
      </c>
      <c r="F131" s="1" t="s">
        <v>547</v>
      </c>
      <c r="G131" s="1" t="s">
        <v>548</v>
      </c>
      <c r="K131" s="1" t="s">
        <v>109</v>
      </c>
      <c r="AB131" s="1" t="s">
        <v>549</v>
      </c>
      <c r="AD131" s="1">
        <v>2002</v>
      </c>
      <c r="AE131" s="1" t="s">
        <v>198</v>
      </c>
      <c r="AF131" s="1" t="s">
        <v>68</v>
      </c>
      <c r="AG131" s="1" t="s">
        <v>69</v>
      </c>
      <c r="AH131" s="1" t="s">
        <v>748</v>
      </c>
      <c r="AI131" s="1" t="s">
        <v>257</v>
      </c>
    </row>
    <row r="132" spans="1:38" ht="14.85" customHeight="1">
      <c r="A132" s="1" t="s">
        <v>58</v>
      </c>
      <c r="B132" s="2">
        <v>167</v>
      </c>
      <c r="C132" s="3" t="s">
        <v>311</v>
      </c>
      <c r="F132" s="1" t="s">
        <v>695</v>
      </c>
      <c r="H132" s="1" t="s">
        <v>697</v>
      </c>
      <c r="L132" s="1" t="s">
        <v>701</v>
      </c>
      <c r="M132" s="1" t="s">
        <v>109</v>
      </c>
      <c r="V132" s="1" t="s">
        <v>671</v>
      </c>
      <c r="AB132" s="1" t="s">
        <v>219</v>
      </c>
      <c r="AD132" s="1">
        <v>2000</v>
      </c>
      <c r="AE132" s="1" t="s">
        <v>702</v>
      </c>
      <c r="AF132" s="1" t="s">
        <v>68</v>
      </c>
      <c r="AG132" s="1" t="s">
        <v>69</v>
      </c>
      <c r="AH132" s="1" t="s">
        <v>749</v>
      </c>
      <c r="AI132" s="1" t="s">
        <v>188</v>
      </c>
    </row>
    <row r="133" spans="1:38" ht="14.85" customHeight="1">
      <c r="A133" s="1" t="s">
        <v>58</v>
      </c>
      <c r="B133" s="2">
        <v>169</v>
      </c>
      <c r="C133" s="3" t="s">
        <v>750</v>
      </c>
      <c r="F133" s="1" t="s">
        <v>328</v>
      </c>
      <c r="G133" s="1" t="s">
        <v>751</v>
      </c>
      <c r="K133" s="1" t="s">
        <v>109</v>
      </c>
      <c r="AB133" s="1" t="s">
        <v>67</v>
      </c>
      <c r="AD133" s="1">
        <v>2002</v>
      </c>
      <c r="AE133" s="1" t="s">
        <v>752</v>
      </c>
      <c r="AF133" s="1" t="s">
        <v>68</v>
      </c>
      <c r="AG133" s="1" t="s">
        <v>69</v>
      </c>
      <c r="AH133" s="1" t="s">
        <v>753</v>
      </c>
      <c r="AI133" s="1" t="s">
        <v>257</v>
      </c>
    </row>
    <row r="134" spans="1:38" ht="14.85" customHeight="1">
      <c r="A134" s="1" t="s">
        <v>58</v>
      </c>
      <c r="B134" s="2">
        <v>172</v>
      </c>
      <c r="C134" s="3" t="s">
        <v>754</v>
      </c>
      <c r="F134" s="1" t="s">
        <v>755</v>
      </c>
      <c r="H134" s="15" t="s">
        <v>756</v>
      </c>
      <c r="K134" s="1" t="s">
        <v>757</v>
      </c>
      <c r="AH134" s="1" t="s">
        <v>758</v>
      </c>
      <c r="AI134" s="1" t="s">
        <v>257</v>
      </c>
    </row>
    <row r="135" spans="1:38" ht="14.85" customHeight="1">
      <c r="A135" s="1" t="s">
        <v>58</v>
      </c>
      <c r="B135" s="2">
        <v>174</v>
      </c>
      <c r="C135" s="3" t="s">
        <v>759</v>
      </c>
      <c r="D135" s="1" t="s">
        <v>760</v>
      </c>
      <c r="F135" s="1" t="s">
        <v>413</v>
      </c>
      <c r="H135" s="1" t="s">
        <v>414</v>
      </c>
      <c r="K135" s="1" t="s">
        <v>109</v>
      </c>
      <c r="AB135" s="1" t="s">
        <v>67</v>
      </c>
      <c r="AD135" s="1" t="s">
        <v>410</v>
      </c>
      <c r="AE135" s="1" t="s">
        <v>411</v>
      </c>
      <c r="AF135" s="1" t="s">
        <v>68</v>
      </c>
      <c r="AG135" s="1" t="s">
        <v>69</v>
      </c>
      <c r="AH135" s="1" t="s">
        <v>761</v>
      </c>
      <c r="AI135" s="1" t="s">
        <v>257</v>
      </c>
    </row>
    <row r="136" spans="1:38" ht="14.85" customHeight="1">
      <c r="A136" s="1" t="s">
        <v>58</v>
      </c>
      <c r="B136" s="2">
        <v>176</v>
      </c>
      <c r="C136" s="3" t="s">
        <v>682</v>
      </c>
      <c r="F136" s="1" t="s">
        <v>762</v>
      </c>
      <c r="G136" s="1" t="s">
        <v>763</v>
      </c>
      <c r="AA136" s="1" t="s">
        <v>764</v>
      </c>
      <c r="AB136" s="1" t="s">
        <v>489</v>
      </c>
      <c r="AE136" s="1" t="s">
        <v>764</v>
      </c>
      <c r="AF136" s="1" t="s">
        <v>765</v>
      </c>
      <c r="AG136" s="1" t="s">
        <v>766</v>
      </c>
      <c r="AH136" s="1" t="s">
        <v>767</v>
      </c>
      <c r="AI136" s="1" t="s">
        <v>257</v>
      </c>
    </row>
    <row r="137" spans="1:38" ht="14.85" customHeight="1">
      <c r="A137" s="1" t="s">
        <v>58</v>
      </c>
      <c r="B137" s="2">
        <v>177</v>
      </c>
      <c r="C137" s="3" t="s">
        <v>768</v>
      </c>
      <c r="F137" s="1" t="s">
        <v>769</v>
      </c>
      <c r="H137" s="1" t="s">
        <v>770</v>
      </c>
      <c r="K137" s="1" t="s">
        <v>65</v>
      </c>
      <c r="V137" s="1" t="s">
        <v>100</v>
      </c>
      <c r="AB137" s="1" t="s">
        <v>147</v>
      </c>
      <c r="AD137" s="1">
        <v>1997</v>
      </c>
      <c r="AE137" s="1" t="s">
        <v>771</v>
      </c>
      <c r="AF137" s="1" t="s">
        <v>68</v>
      </c>
      <c r="AG137" s="1" t="s">
        <v>69</v>
      </c>
      <c r="AH137" s="1" t="s">
        <v>772</v>
      </c>
      <c r="AI137" s="1" t="s">
        <v>257</v>
      </c>
    </row>
    <row r="138" spans="1:38" ht="14.85" customHeight="1">
      <c r="A138" s="1" t="s">
        <v>58</v>
      </c>
      <c r="B138" s="2">
        <v>178</v>
      </c>
      <c r="C138" s="3" t="s">
        <v>773</v>
      </c>
      <c r="D138" s="1" t="s">
        <v>774</v>
      </c>
      <c r="F138" s="1" t="s">
        <v>775</v>
      </c>
      <c r="L138" s="1" t="s">
        <v>776</v>
      </c>
      <c r="R138" s="1" t="s">
        <v>777</v>
      </c>
      <c r="S138" s="1" t="s">
        <v>777</v>
      </c>
      <c r="X138" s="1" t="s">
        <v>776</v>
      </c>
      <c r="AD138" s="1" t="s">
        <v>778</v>
      </c>
      <c r="AE138" s="1" t="s">
        <v>271</v>
      </c>
      <c r="AF138" s="1" t="s">
        <v>68</v>
      </c>
      <c r="AG138" s="1" t="s">
        <v>69</v>
      </c>
      <c r="AH138" s="1" t="s">
        <v>779</v>
      </c>
      <c r="AI138" s="1" t="s">
        <v>257</v>
      </c>
    </row>
    <row r="139" spans="1:38" ht="14.85" customHeight="1">
      <c r="A139" s="1" t="s">
        <v>58</v>
      </c>
      <c r="B139" s="2">
        <v>179</v>
      </c>
      <c r="C139" s="3" t="s">
        <v>780</v>
      </c>
      <c r="F139" s="1" t="s">
        <v>243</v>
      </c>
      <c r="G139" s="1" t="s">
        <v>214</v>
      </c>
      <c r="H139" s="1" t="s">
        <v>781</v>
      </c>
      <c r="K139" s="1" t="s">
        <v>217</v>
      </c>
      <c r="O139" s="1" t="s">
        <v>782</v>
      </c>
      <c r="Z139" s="1" t="s">
        <v>218</v>
      </c>
      <c r="AB139" s="1" t="s">
        <v>219</v>
      </c>
      <c r="AD139" s="18">
        <v>34467</v>
      </c>
      <c r="AE139" s="1" t="s">
        <v>198</v>
      </c>
      <c r="AF139" s="1" t="s">
        <v>68</v>
      </c>
      <c r="AG139" s="1" t="s">
        <v>69</v>
      </c>
      <c r="AH139" s="14" t="s">
        <v>783</v>
      </c>
      <c r="AI139" s="1" t="s">
        <v>188</v>
      </c>
    </row>
    <row r="140" spans="1:38" ht="14.85" customHeight="1">
      <c r="A140" s="1" t="s">
        <v>58</v>
      </c>
      <c r="B140" s="2">
        <v>182</v>
      </c>
      <c r="F140" s="1" t="s">
        <v>238</v>
      </c>
      <c r="G140" s="1" t="s">
        <v>784</v>
      </c>
      <c r="K140" s="1" t="s">
        <v>712</v>
      </c>
      <c r="L140" s="1" t="s">
        <v>511</v>
      </c>
      <c r="O140" s="1" t="s">
        <v>713</v>
      </c>
      <c r="V140" s="1" t="s">
        <v>714</v>
      </c>
      <c r="X140" s="1" t="s">
        <v>715</v>
      </c>
      <c r="Z140" s="1" t="s">
        <v>66</v>
      </c>
      <c r="AB140" s="1" t="s">
        <v>219</v>
      </c>
      <c r="AD140" s="1">
        <v>1997</v>
      </c>
      <c r="AG140" s="1" t="s">
        <v>69</v>
      </c>
      <c r="AH140" s="1" t="s">
        <v>785</v>
      </c>
      <c r="AI140" s="1" t="s">
        <v>188</v>
      </c>
    </row>
    <row r="141" spans="1:38" ht="14.85" customHeight="1">
      <c r="A141" s="1" t="s">
        <v>58</v>
      </c>
      <c r="B141" s="2">
        <v>183</v>
      </c>
      <c r="F141" s="1" t="s">
        <v>238</v>
      </c>
      <c r="G141" s="1" t="s">
        <v>786</v>
      </c>
      <c r="K141" s="1" t="s">
        <v>712</v>
      </c>
      <c r="L141" s="1" t="s">
        <v>511</v>
      </c>
      <c r="O141" s="1" t="s">
        <v>713</v>
      </c>
      <c r="V141" s="1" t="s">
        <v>714</v>
      </c>
      <c r="X141" s="1" t="s">
        <v>715</v>
      </c>
      <c r="Z141" s="1" t="s">
        <v>66</v>
      </c>
      <c r="AB141" s="1" t="s">
        <v>219</v>
      </c>
      <c r="AD141" s="1">
        <v>1997</v>
      </c>
      <c r="AG141" s="1" t="s">
        <v>69</v>
      </c>
      <c r="AH141" s="1" t="s">
        <v>787</v>
      </c>
      <c r="AI141" s="1" t="s">
        <v>188</v>
      </c>
    </row>
    <row r="142" spans="1:38" ht="14.85" customHeight="1">
      <c r="A142" s="1" t="s">
        <v>58</v>
      </c>
      <c r="B142" s="2">
        <v>184</v>
      </c>
      <c r="F142" s="1" t="s">
        <v>238</v>
      </c>
      <c r="G142" s="1" t="s">
        <v>788</v>
      </c>
      <c r="K142" s="1" t="s">
        <v>712</v>
      </c>
      <c r="L142" s="1" t="s">
        <v>511</v>
      </c>
      <c r="O142" s="1" t="s">
        <v>511</v>
      </c>
      <c r="V142" s="1" t="s">
        <v>714</v>
      </c>
      <c r="X142" s="1" t="s">
        <v>715</v>
      </c>
      <c r="Z142" s="1" t="s">
        <v>66</v>
      </c>
      <c r="AB142" s="1" t="s">
        <v>219</v>
      </c>
      <c r="AD142" s="1" t="s">
        <v>789</v>
      </c>
      <c r="AG142" s="1" t="s">
        <v>69</v>
      </c>
      <c r="AH142" s="1" t="s">
        <v>790</v>
      </c>
      <c r="AI142" s="1" t="s">
        <v>257</v>
      </c>
    </row>
    <row r="143" spans="1:38" ht="14.85" customHeight="1">
      <c r="A143" s="1" t="s">
        <v>58</v>
      </c>
      <c r="B143" s="2">
        <v>185</v>
      </c>
      <c r="D143" s="1" t="s">
        <v>791</v>
      </c>
      <c r="F143" s="1" t="s">
        <v>436</v>
      </c>
      <c r="G143" s="1" t="s">
        <v>792</v>
      </c>
      <c r="H143" s="1" t="s">
        <v>474</v>
      </c>
      <c r="I143" s="1" t="s">
        <v>429</v>
      </c>
      <c r="K143" s="1" t="s">
        <v>475</v>
      </c>
      <c r="L143" s="1" t="s">
        <v>476</v>
      </c>
      <c r="M143" s="1" t="s">
        <v>446</v>
      </c>
      <c r="V143" s="1" t="s">
        <v>477</v>
      </c>
      <c r="AB143" s="1" t="s">
        <v>219</v>
      </c>
      <c r="AD143" s="18" t="s">
        <v>793</v>
      </c>
      <c r="AF143" s="1" t="s">
        <v>794</v>
      </c>
      <c r="AG143" s="1" t="s">
        <v>795</v>
      </c>
      <c r="AH143" s="1" t="s">
        <v>796</v>
      </c>
      <c r="AI143" s="1" t="s">
        <v>273</v>
      </c>
    </row>
    <row r="144" spans="1:38" ht="14.85" customHeight="1">
      <c r="A144" s="1" t="s">
        <v>58</v>
      </c>
      <c r="B144" s="2">
        <v>186</v>
      </c>
      <c r="D144" s="1" t="s">
        <v>797</v>
      </c>
      <c r="F144" s="1" t="s">
        <v>798</v>
      </c>
      <c r="G144" s="1" t="s">
        <v>799</v>
      </c>
      <c r="H144" s="1" t="s">
        <v>800</v>
      </c>
      <c r="K144" s="29" t="s">
        <v>801</v>
      </c>
      <c r="L144" s="29"/>
      <c r="R144" s="23"/>
      <c r="S144" s="23"/>
      <c r="V144" s="23" t="s">
        <v>801</v>
      </c>
      <c r="X144" s="23"/>
      <c r="AA144" s="1" t="s">
        <v>802</v>
      </c>
      <c r="AB144" s="1" t="s">
        <v>803</v>
      </c>
      <c r="AD144" s="1" t="s">
        <v>804</v>
      </c>
      <c r="AF144" s="1" t="s">
        <v>805</v>
      </c>
      <c r="AG144" s="1" t="s">
        <v>302</v>
      </c>
      <c r="AH144" s="14" t="s">
        <v>806</v>
      </c>
      <c r="AI144" s="1" t="s">
        <v>257</v>
      </c>
    </row>
    <row r="145" spans="1:35" ht="14.85" customHeight="1">
      <c r="A145" s="1" t="s">
        <v>58</v>
      </c>
      <c r="B145" s="2">
        <v>187</v>
      </c>
      <c r="D145" s="1" t="s">
        <v>807</v>
      </c>
      <c r="F145" s="1" t="s">
        <v>798</v>
      </c>
      <c r="G145" s="1" t="s">
        <v>799</v>
      </c>
      <c r="H145" s="1" t="s">
        <v>800</v>
      </c>
      <c r="K145" s="29" t="s">
        <v>801</v>
      </c>
      <c r="L145" s="29"/>
      <c r="R145" s="23"/>
      <c r="S145" s="23"/>
      <c r="V145" s="23" t="s">
        <v>801</v>
      </c>
      <c r="X145" s="23"/>
      <c r="AA145" s="1" t="s">
        <v>802</v>
      </c>
      <c r="AB145" s="1" t="s">
        <v>803</v>
      </c>
      <c r="AD145" s="1" t="s">
        <v>804</v>
      </c>
      <c r="AF145" s="1" t="s">
        <v>805</v>
      </c>
      <c r="AG145" s="1" t="s">
        <v>302</v>
      </c>
      <c r="AH145" s="14" t="s">
        <v>806</v>
      </c>
      <c r="AI145" s="1" t="s">
        <v>273</v>
      </c>
    </row>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row r="1048553" ht="12.75" customHeight="1"/>
    <row r="1048554" ht="12.75" customHeight="1"/>
    <row r="1048555" ht="12.75" customHeight="1"/>
    <row r="1048556" ht="12.75" customHeight="1"/>
    <row r="1048557" ht="12.75" customHeight="1"/>
    <row r="1048558" ht="12.75" customHeight="1"/>
    <row r="1048559" ht="12.75" customHeight="1"/>
    <row r="1048560" ht="12.75" customHeight="1"/>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7">
    <mergeCell ref="AM1:AO1"/>
    <mergeCell ref="W2:X2"/>
    <mergeCell ref="B1:D1"/>
    <mergeCell ref="F1:H1"/>
    <mergeCell ref="L1:Z1"/>
    <mergeCell ref="AB1:AG1"/>
    <mergeCell ref="AH1:AK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JB1048576"/>
  <sheetViews>
    <sheetView zoomScaleNormal="100" zoomScalePageLayoutView="6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94" t="s">
        <v>0</v>
      </c>
      <c r="C1" s="494"/>
      <c r="D1" s="494"/>
      <c r="E1" s="440"/>
      <c r="F1" s="495" t="s">
        <v>1</v>
      </c>
      <c r="G1" s="495"/>
      <c r="H1" s="495"/>
      <c r="I1" s="441"/>
      <c r="J1" s="5" t="s">
        <v>2</v>
      </c>
      <c r="K1" s="5"/>
      <c r="L1" s="496" t="s">
        <v>3</v>
      </c>
      <c r="M1" s="496"/>
      <c r="N1" s="496"/>
      <c r="O1" s="496"/>
      <c r="P1" s="496"/>
      <c r="Q1" s="496"/>
      <c r="R1" s="496"/>
      <c r="S1" s="496"/>
      <c r="T1" s="496"/>
      <c r="U1" s="496"/>
      <c r="V1" s="496"/>
      <c r="W1" s="496"/>
      <c r="X1" s="496"/>
      <c r="Y1" s="496"/>
      <c r="Z1" s="496"/>
      <c r="AA1" s="6" t="s">
        <v>4</v>
      </c>
      <c r="AB1" s="497" t="s">
        <v>5</v>
      </c>
      <c r="AC1" s="497"/>
      <c r="AD1" s="497"/>
      <c r="AE1" s="497"/>
      <c r="AF1" s="497"/>
      <c r="AG1" s="497"/>
      <c r="AH1" s="492" t="s">
        <v>6</v>
      </c>
      <c r="AI1" s="492"/>
      <c r="AJ1" s="492"/>
      <c r="AK1" s="492"/>
      <c r="AL1" s="438"/>
      <c r="AM1" s="492" t="s">
        <v>7</v>
      </c>
      <c r="AN1" s="492"/>
      <c r="AO1" s="492"/>
    </row>
    <row r="2" spans="1:41" s="4" customFormat="1" ht="17.100000000000001" customHeight="1">
      <c r="B2" s="440"/>
      <c r="C2" s="440"/>
      <c r="D2" s="440"/>
      <c r="E2" s="440"/>
      <c r="F2" s="441"/>
      <c r="G2" s="441"/>
      <c r="H2" s="441"/>
      <c r="I2" s="441"/>
      <c r="J2" s="5"/>
      <c r="K2" s="5"/>
      <c r="L2" s="442"/>
      <c r="M2" s="442"/>
      <c r="N2" s="442"/>
      <c r="O2" s="442"/>
      <c r="P2" s="442"/>
      <c r="Q2" s="442"/>
      <c r="R2" s="442"/>
      <c r="S2" s="442"/>
      <c r="T2" s="442"/>
      <c r="U2" s="442"/>
      <c r="V2" s="442"/>
      <c r="W2" s="493" t="s">
        <v>8</v>
      </c>
      <c r="X2" s="493"/>
      <c r="Y2" s="439"/>
      <c r="Z2" s="442"/>
      <c r="AA2" s="6"/>
      <c r="AB2" s="443"/>
      <c r="AC2" s="443"/>
      <c r="AD2" s="443"/>
      <c r="AE2" s="7" t="s">
        <v>9</v>
      </c>
      <c r="AF2" s="7" t="s">
        <v>10</v>
      </c>
      <c r="AG2" s="7" t="s">
        <v>11</v>
      </c>
      <c r="AH2" s="438"/>
      <c r="AI2" s="438"/>
      <c r="AJ2" s="438"/>
      <c r="AK2" s="438"/>
      <c r="AL2" s="438"/>
      <c r="AM2" s="438"/>
      <c r="AN2" s="438"/>
      <c r="AO2" s="438"/>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t="s">
        <v>808</v>
      </c>
      <c r="AE5" s="1" t="s">
        <v>809</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t="s">
        <v>808</v>
      </c>
      <c r="AE6" s="1" t="s">
        <v>809</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t="s">
        <v>808</v>
      </c>
      <c r="AE7" s="1" t="s">
        <v>809</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t="s">
        <v>808</v>
      </c>
      <c r="AE8" s="1" t="s">
        <v>809</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t="s">
        <v>808</v>
      </c>
      <c r="AE9" s="1" t="s">
        <v>809</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t="s">
        <v>808</v>
      </c>
      <c r="AE10" s="1" t="s">
        <v>809</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t="s">
        <v>808</v>
      </c>
      <c r="AE11" s="1" t="s">
        <v>809</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t="s">
        <v>808</v>
      </c>
      <c r="AE12" s="1" t="s">
        <v>809</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t="s">
        <v>808</v>
      </c>
      <c r="AE13" s="1" t="s">
        <v>809</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t="s">
        <v>808</v>
      </c>
      <c r="AE14" s="1" t="s">
        <v>809</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t="s">
        <v>808</v>
      </c>
      <c r="AE15" s="1" t="s">
        <v>809</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t="s">
        <v>808</v>
      </c>
      <c r="AE16" s="1" t="s">
        <v>809</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t="s">
        <v>808</v>
      </c>
      <c r="AE17" s="1" t="s">
        <v>809</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t="s">
        <v>808</v>
      </c>
      <c r="AE18" s="1" t="s">
        <v>809</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810</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E63" s="1" t="s">
        <v>811</v>
      </c>
      <c r="F63" s="1" t="s">
        <v>392</v>
      </c>
      <c r="H63" s="1" t="s">
        <v>393</v>
      </c>
      <c r="K63" s="1" t="s">
        <v>394</v>
      </c>
      <c r="Z63" s="1" t="s">
        <v>782</v>
      </c>
      <c r="AB63" s="1" t="s">
        <v>395</v>
      </c>
      <c r="AD63" s="1" t="s">
        <v>812</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Z64" s="1" t="s">
        <v>782</v>
      </c>
      <c r="AB64" s="1" t="s">
        <v>395</v>
      </c>
      <c r="AD64" s="1" t="s">
        <v>812</v>
      </c>
      <c r="AE64" s="23" t="s">
        <v>396</v>
      </c>
      <c r="AF64" s="1" t="s">
        <v>397</v>
      </c>
      <c r="AG64" s="1" t="s">
        <v>320</v>
      </c>
      <c r="AH64" s="14">
        <v>2.3553240740740701E-2</v>
      </c>
      <c r="AI64" s="3" t="s">
        <v>188</v>
      </c>
      <c r="AL64" s="1" t="s">
        <v>399</v>
      </c>
    </row>
    <row r="65" spans="1:38" ht="14.85" customHeight="1">
      <c r="A65" s="1" t="s">
        <v>58</v>
      </c>
      <c r="B65" s="2">
        <v>59</v>
      </c>
      <c r="C65" s="3" t="s">
        <v>813</v>
      </c>
      <c r="F65" s="1" t="s">
        <v>268</v>
      </c>
      <c r="H65" s="1" t="s">
        <v>814</v>
      </c>
      <c r="K65" s="1" t="s">
        <v>815</v>
      </c>
      <c r="V65" s="1" t="s">
        <v>277</v>
      </c>
      <c r="AB65" s="1" t="s">
        <v>395</v>
      </c>
      <c r="AD65" s="18">
        <v>34098</v>
      </c>
      <c r="AE65" s="1" t="s">
        <v>271</v>
      </c>
      <c r="AF65" s="1" t="s">
        <v>68</v>
      </c>
      <c r="AG65" s="1" t="s">
        <v>69</v>
      </c>
      <c r="AH65" s="1" t="s">
        <v>816</v>
      </c>
      <c r="AI65" s="1" t="s">
        <v>188</v>
      </c>
      <c r="AL65" s="1" t="s">
        <v>399</v>
      </c>
    </row>
    <row r="66" spans="1:38" ht="14.85" customHeight="1">
      <c r="A66" s="1" t="s">
        <v>58</v>
      </c>
      <c r="B66" s="2">
        <v>60</v>
      </c>
      <c r="F66" s="1" t="s">
        <v>817</v>
      </c>
      <c r="G66" s="1" t="s">
        <v>404</v>
      </c>
      <c r="H66" s="1" t="s">
        <v>818</v>
      </c>
      <c r="J66" s="1" t="s">
        <v>268</v>
      </c>
      <c r="K66" s="1" t="s">
        <v>819</v>
      </c>
      <c r="AB66" s="1" t="s">
        <v>820</v>
      </c>
      <c r="AD66" s="18">
        <v>34096</v>
      </c>
      <c r="AE66" s="1" t="s">
        <v>271</v>
      </c>
      <c r="AF66" s="1" t="s">
        <v>68</v>
      </c>
      <c r="AG66" s="1" t="s">
        <v>69</v>
      </c>
      <c r="AH66" s="1" t="s">
        <v>821</v>
      </c>
      <c r="AI66" s="1" t="s">
        <v>188</v>
      </c>
      <c r="AL66" s="1" t="s">
        <v>399</v>
      </c>
    </row>
    <row r="67" spans="1:38" ht="14.85" customHeight="1">
      <c r="A67" s="1" t="s">
        <v>58</v>
      </c>
      <c r="B67" s="2">
        <v>61</v>
      </c>
      <c r="C67" s="3" t="s">
        <v>822</v>
      </c>
      <c r="F67" s="1" t="s">
        <v>823</v>
      </c>
      <c r="G67" s="1" t="s">
        <v>404</v>
      </c>
      <c r="H67" s="1" t="s">
        <v>824</v>
      </c>
      <c r="J67" s="1" t="s">
        <v>268</v>
      </c>
      <c r="K67" s="1" t="s">
        <v>825</v>
      </c>
      <c r="AB67" s="1" t="s">
        <v>826</v>
      </c>
      <c r="AD67" s="18">
        <v>34096</v>
      </c>
      <c r="AE67" s="1" t="s">
        <v>271</v>
      </c>
      <c r="AF67" s="1" t="s">
        <v>68</v>
      </c>
      <c r="AG67" s="1" t="s">
        <v>69</v>
      </c>
      <c r="AH67" s="1" t="s">
        <v>827</v>
      </c>
      <c r="AI67" s="1" t="s">
        <v>188</v>
      </c>
      <c r="AL67" s="1" t="s">
        <v>379</v>
      </c>
    </row>
    <row r="68" spans="1:38" ht="14.85" customHeight="1">
      <c r="A68" s="1" t="s">
        <v>58</v>
      </c>
      <c r="B68" s="2">
        <v>62</v>
      </c>
      <c r="C68" s="3" t="s">
        <v>828</v>
      </c>
      <c r="F68" s="1" t="s">
        <v>829</v>
      </c>
      <c r="G68" s="1" t="s">
        <v>404</v>
      </c>
      <c r="H68" s="1" t="s">
        <v>830</v>
      </c>
      <c r="J68" s="1" t="s">
        <v>268</v>
      </c>
      <c r="K68" s="1" t="s">
        <v>831</v>
      </c>
      <c r="AB68" s="1" t="s">
        <v>489</v>
      </c>
      <c r="AD68" s="18">
        <v>34096</v>
      </c>
      <c r="AE68" s="1" t="s">
        <v>271</v>
      </c>
      <c r="AF68" s="1" t="s">
        <v>68</v>
      </c>
      <c r="AG68" s="1" t="s">
        <v>69</v>
      </c>
      <c r="AH68" s="1" t="s">
        <v>832</v>
      </c>
      <c r="AI68" s="1" t="s">
        <v>188</v>
      </c>
      <c r="AL68" s="1" t="s">
        <v>379</v>
      </c>
    </row>
    <row r="69" spans="1:38" ht="14.85" customHeight="1">
      <c r="A69" s="1" t="s">
        <v>58</v>
      </c>
      <c r="B69" s="2">
        <v>63</v>
      </c>
      <c r="C69" s="3" t="s">
        <v>833</v>
      </c>
      <c r="F69" s="1" t="s">
        <v>834</v>
      </c>
      <c r="G69" s="1" t="s">
        <v>404</v>
      </c>
      <c r="H69" s="1" t="s">
        <v>835</v>
      </c>
      <c r="J69" s="1" t="s">
        <v>268</v>
      </c>
      <c r="K69" s="1" t="s">
        <v>825</v>
      </c>
      <c r="AB69" s="1" t="s">
        <v>489</v>
      </c>
      <c r="AD69" s="18">
        <v>34096</v>
      </c>
      <c r="AE69" s="1" t="s">
        <v>271</v>
      </c>
      <c r="AF69" s="1" t="s">
        <v>68</v>
      </c>
      <c r="AG69" s="1" t="s">
        <v>69</v>
      </c>
      <c r="AH69" s="1" t="s">
        <v>836</v>
      </c>
      <c r="AI69" s="1" t="s">
        <v>188</v>
      </c>
    </row>
    <row r="70" spans="1:38" ht="14.85" customHeight="1">
      <c r="A70" s="1" t="s">
        <v>58</v>
      </c>
      <c r="B70" s="2">
        <v>64</v>
      </c>
      <c r="F70" s="1" t="s">
        <v>837</v>
      </c>
      <c r="G70" s="1" t="s">
        <v>404</v>
      </c>
      <c r="H70" s="1" t="s">
        <v>838</v>
      </c>
      <c r="J70" s="1" t="s">
        <v>268</v>
      </c>
      <c r="K70" s="1" t="s">
        <v>839</v>
      </c>
      <c r="AB70" s="1" t="s">
        <v>489</v>
      </c>
      <c r="AD70" s="18">
        <v>34097</v>
      </c>
      <c r="AE70" s="1" t="s">
        <v>271</v>
      </c>
      <c r="AF70" s="1" t="s">
        <v>68</v>
      </c>
      <c r="AG70" s="1" t="s">
        <v>69</v>
      </c>
      <c r="AH70" s="1" t="s">
        <v>840</v>
      </c>
      <c r="AI70" s="1" t="s">
        <v>188</v>
      </c>
    </row>
    <row r="71" spans="1:38" ht="14.85" customHeight="1">
      <c r="A71" s="1" t="s">
        <v>58</v>
      </c>
      <c r="B71" s="2">
        <v>65</v>
      </c>
      <c r="C71" s="3" t="s">
        <v>841</v>
      </c>
      <c r="F71" s="1" t="s">
        <v>842</v>
      </c>
      <c r="G71" s="1" t="s">
        <v>404</v>
      </c>
      <c r="H71" s="1" t="s">
        <v>843</v>
      </c>
      <c r="J71" s="1" t="s">
        <v>268</v>
      </c>
      <c r="K71" s="1" t="s">
        <v>844</v>
      </c>
      <c r="AB71" s="1" t="s">
        <v>489</v>
      </c>
      <c r="AD71" s="18">
        <v>34097</v>
      </c>
      <c r="AE71" s="1" t="s">
        <v>271</v>
      </c>
      <c r="AF71" s="1" t="s">
        <v>68</v>
      </c>
      <c r="AG71" s="1" t="s">
        <v>69</v>
      </c>
      <c r="AH71" s="14" t="s">
        <v>845</v>
      </c>
      <c r="AI71" s="1" t="s">
        <v>188</v>
      </c>
      <c r="AL71" s="1" t="s">
        <v>399</v>
      </c>
    </row>
    <row r="72" spans="1:38" ht="14.85" customHeight="1">
      <c r="A72" s="1" t="s">
        <v>58</v>
      </c>
      <c r="B72" s="2">
        <v>66</v>
      </c>
      <c r="C72" s="3" t="s">
        <v>841</v>
      </c>
      <c r="F72" s="1" t="s">
        <v>846</v>
      </c>
      <c r="G72" s="1" t="s">
        <v>404</v>
      </c>
      <c r="H72" s="1" t="s">
        <v>847</v>
      </c>
      <c r="J72" s="1" t="s">
        <v>268</v>
      </c>
      <c r="AB72" s="1" t="s">
        <v>489</v>
      </c>
      <c r="AD72" s="18">
        <v>34097</v>
      </c>
      <c r="AE72" s="1" t="s">
        <v>271</v>
      </c>
      <c r="AF72" s="1" t="s">
        <v>68</v>
      </c>
      <c r="AG72" s="1" t="s">
        <v>69</v>
      </c>
      <c r="AH72" s="1" t="s">
        <v>848</v>
      </c>
      <c r="AI72" s="1" t="s">
        <v>188</v>
      </c>
    </row>
    <row r="73" spans="1:38" ht="14.85" customHeight="1">
      <c r="A73" s="1" t="s">
        <v>58</v>
      </c>
      <c r="B73" s="2">
        <v>67</v>
      </c>
      <c r="C73" s="3" t="s">
        <v>849</v>
      </c>
      <c r="F73" s="1" t="s">
        <v>850</v>
      </c>
      <c r="G73" s="1" t="s">
        <v>404</v>
      </c>
      <c r="H73" s="1" t="s">
        <v>851</v>
      </c>
      <c r="J73" s="1" t="s">
        <v>268</v>
      </c>
      <c r="AD73" s="18">
        <v>34097</v>
      </c>
      <c r="AE73" s="1" t="s">
        <v>271</v>
      </c>
      <c r="AF73" s="1" t="s">
        <v>68</v>
      </c>
      <c r="AG73" s="1" t="s">
        <v>69</v>
      </c>
      <c r="AH73" s="1" t="s">
        <v>852</v>
      </c>
      <c r="AI73" s="1" t="s">
        <v>188</v>
      </c>
    </row>
    <row r="74" spans="1:38" ht="14.85" customHeight="1">
      <c r="A74" s="1" t="s">
        <v>58</v>
      </c>
      <c r="B74" s="2">
        <v>68</v>
      </c>
      <c r="C74" s="3" t="s">
        <v>853</v>
      </c>
      <c r="F74" s="1" t="s">
        <v>854</v>
      </c>
      <c r="G74" s="1" t="s">
        <v>404</v>
      </c>
      <c r="H74" s="1" t="s">
        <v>855</v>
      </c>
      <c r="J74" s="1" t="s">
        <v>268</v>
      </c>
      <c r="AB74" s="1" t="s">
        <v>489</v>
      </c>
      <c r="AD74" s="18">
        <v>34097</v>
      </c>
      <c r="AE74" s="1" t="s">
        <v>271</v>
      </c>
      <c r="AF74" s="1" t="s">
        <v>68</v>
      </c>
      <c r="AG74" s="1" t="s">
        <v>69</v>
      </c>
      <c r="AH74" s="1" t="s">
        <v>856</v>
      </c>
      <c r="AI74" s="1" t="s">
        <v>188</v>
      </c>
      <c r="AL74" s="1" t="s">
        <v>399</v>
      </c>
    </row>
    <row r="75" spans="1:38" ht="14.85" customHeight="1">
      <c r="A75" s="1" t="s">
        <v>58</v>
      </c>
      <c r="B75" s="2">
        <v>69</v>
      </c>
      <c r="C75" s="3" t="s">
        <v>857</v>
      </c>
      <c r="F75" s="1" t="s">
        <v>858</v>
      </c>
      <c r="G75" s="1" t="s">
        <v>404</v>
      </c>
      <c r="H75" s="1" t="s">
        <v>855</v>
      </c>
      <c r="J75" s="1" t="s">
        <v>268</v>
      </c>
      <c r="AB75" s="1" t="s">
        <v>489</v>
      </c>
      <c r="AD75" s="18">
        <v>34097</v>
      </c>
      <c r="AE75" s="1" t="s">
        <v>271</v>
      </c>
      <c r="AF75" s="1" t="s">
        <v>68</v>
      </c>
      <c r="AG75" s="1" t="s">
        <v>69</v>
      </c>
      <c r="AH75" s="14" t="s">
        <v>859</v>
      </c>
      <c r="AI75" s="1" t="s">
        <v>188</v>
      </c>
      <c r="AL75" s="1" t="s">
        <v>399</v>
      </c>
    </row>
    <row r="76" spans="1:38" ht="14.85" customHeight="1">
      <c r="A76" s="1" t="s">
        <v>58</v>
      </c>
      <c r="B76" s="2">
        <v>70</v>
      </c>
      <c r="C76" s="3" t="s">
        <v>402</v>
      </c>
      <c r="E76" s="1" t="s">
        <v>265</v>
      </c>
      <c r="F76" s="1" t="s">
        <v>403</v>
      </c>
      <c r="G76" s="1" t="s">
        <v>404</v>
      </c>
      <c r="H76" s="1" t="s">
        <v>405</v>
      </c>
      <c r="J76" s="1" t="s">
        <v>268</v>
      </c>
      <c r="K76" s="24" t="s">
        <v>406</v>
      </c>
      <c r="AB76" s="1" t="s">
        <v>395</v>
      </c>
      <c r="AD76" s="1" t="s">
        <v>270</v>
      </c>
      <c r="AE76" s="1" t="s">
        <v>271</v>
      </c>
      <c r="AF76" s="1" t="s">
        <v>68</v>
      </c>
      <c r="AG76" s="1" t="s">
        <v>69</v>
      </c>
      <c r="AH76" s="14" t="s">
        <v>407</v>
      </c>
      <c r="AI76" s="1" t="s">
        <v>188</v>
      </c>
      <c r="AL76" s="1" t="s">
        <v>399</v>
      </c>
    </row>
    <row r="77" spans="1:38" ht="14.85" customHeight="1">
      <c r="A77" s="1" t="s">
        <v>58</v>
      </c>
      <c r="B77" s="2">
        <v>71</v>
      </c>
      <c r="C77" s="3" t="s">
        <v>841</v>
      </c>
      <c r="F77" s="1" t="s">
        <v>860</v>
      </c>
      <c r="G77" s="1" t="s">
        <v>404</v>
      </c>
      <c r="H77" s="1" t="s">
        <v>861</v>
      </c>
      <c r="J77" s="1" t="s">
        <v>268</v>
      </c>
      <c r="AB77" s="1" t="s">
        <v>826</v>
      </c>
      <c r="AD77" s="1" t="s">
        <v>270</v>
      </c>
      <c r="AE77" s="1" t="s">
        <v>271</v>
      </c>
      <c r="AF77" s="1" t="s">
        <v>68</v>
      </c>
      <c r="AG77" s="1" t="s">
        <v>69</v>
      </c>
      <c r="AH77" s="14" t="s">
        <v>862</v>
      </c>
      <c r="AI77" s="1" t="s">
        <v>188</v>
      </c>
      <c r="AL77" s="1" t="s">
        <v>399</v>
      </c>
    </row>
    <row r="78" spans="1:38" ht="14.85" customHeight="1">
      <c r="A78" s="1" t="s">
        <v>58</v>
      </c>
      <c r="B78" s="2">
        <v>72</v>
      </c>
      <c r="C78" s="3" t="s">
        <v>841</v>
      </c>
      <c r="F78" s="1" t="s">
        <v>863</v>
      </c>
      <c r="G78" s="1" t="s">
        <v>404</v>
      </c>
      <c r="H78" s="1" t="s">
        <v>864</v>
      </c>
      <c r="J78" s="1" t="s">
        <v>268</v>
      </c>
      <c r="K78" s="1" t="s">
        <v>865</v>
      </c>
      <c r="AB78" s="1" t="s">
        <v>489</v>
      </c>
      <c r="AD78" s="18">
        <v>34098</v>
      </c>
      <c r="AE78" s="1" t="s">
        <v>271</v>
      </c>
      <c r="AF78" s="1" t="s">
        <v>68</v>
      </c>
      <c r="AG78" s="1" t="s">
        <v>69</v>
      </c>
      <c r="AH78" s="14" t="s">
        <v>866</v>
      </c>
      <c r="AI78" s="1" t="s">
        <v>188</v>
      </c>
    </row>
    <row r="79" spans="1:38" ht="14.85" customHeight="1">
      <c r="A79" s="1" t="s">
        <v>58</v>
      </c>
      <c r="B79" s="2">
        <v>73</v>
      </c>
      <c r="C79" s="3" t="s">
        <v>841</v>
      </c>
      <c r="F79" s="1" t="s">
        <v>867</v>
      </c>
      <c r="G79" s="1" t="s">
        <v>404</v>
      </c>
      <c r="H79" s="1" t="s">
        <v>868</v>
      </c>
      <c r="J79" s="1" t="s">
        <v>268</v>
      </c>
      <c r="AB79" s="1" t="s">
        <v>869</v>
      </c>
      <c r="AD79" s="18">
        <v>34098</v>
      </c>
      <c r="AE79" s="1" t="s">
        <v>271</v>
      </c>
      <c r="AF79" s="1" t="s">
        <v>68</v>
      </c>
      <c r="AG79" s="1" t="s">
        <v>69</v>
      </c>
      <c r="AH79" s="14" t="s">
        <v>870</v>
      </c>
      <c r="AI79" s="1" t="s">
        <v>188</v>
      </c>
    </row>
    <row r="80" spans="1:38" ht="14.85" customHeight="1">
      <c r="A80" s="1" t="s">
        <v>58</v>
      </c>
      <c r="B80" s="2">
        <v>74</v>
      </c>
      <c r="C80" s="3" t="s">
        <v>841</v>
      </c>
      <c r="F80" s="1" t="s">
        <v>871</v>
      </c>
      <c r="G80" s="1" t="s">
        <v>404</v>
      </c>
      <c r="H80" s="1" t="s">
        <v>872</v>
      </c>
      <c r="J80" s="1" t="s">
        <v>268</v>
      </c>
      <c r="K80" s="1" t="s">
        <v>133</v>
      </c>
      <c r="AB80" s="1" t="s">
        <v>869</v>
      </c>
      <c r="AD80" s="18">
        <v>34098</v>
      </c>
      <c r="AE80" s="1" t="s">
        <v>271</v>
      </c>
      <c r="AF80" s="1" t="s">
        <v>68</v>
      </c>
      <c r="AG80" s="1" t="s">
        <v>69</v>
      </c>
      <c r="AH80" s="14" t="s">
        <v>873</v>
      </c>
      <c r="AI80" s="1" t="s">
        <v>188</v>
      </c>
    </row>
    <row r="81" spans="1:38" ht="14.85" customHeight="1">
      <c r="A81" s="1" t="s">
        <v>58</v>
      </c>
      <c r="B81" s="2">
        <v>75</v>
      </c>
      <c r="E81" s="1" t="s">
        <v>59</v>
      </c>
      <c r="F81" s="1" t="s">
        <v>408</v>
      </c>
      <c r="H81" s="1" t="s">
        <v>409</v>
      </c>
      <c r="K81" s="1" t="s">
        <v>109</v>
      </c>
      <c r="AB81" s="1" t="s">
        <v>67</v>
      </c>
      <c r="AD81" s="1" t="s">
        <v>410</v>
      </c>
      <c r="AE81" s="1" t="s">
        <v>411</v>
      </c>
      <c r="AF81" s="1" t="s">
        <v>68</v>
      </c>
      <c r="AG81" s="1" t="s">
        <v>69</v>
      </c>
      <c r="AH81" s="1" t="s">
        <v>412</v>
      </c>
      <c r="AI81" s="1" t="s">
        <v>188</v>
      </c>
    </row>
    <row r="82" spans="1:38" ht="14.85" customHeight="1">
      <c r="A82" s="1" t="s">
        <v>58</v>
      </c>
      <c r="B82" s="2">
        <v>76</v>
      </c>
      <c r="E82" s="1" t="s">
        <v>59</v>
      </c>
      <c r="F82" s="1" t="s">
        <v>413</v>
      </c>
      <c r="H82" s="1" t="s">
        <v>414</v>
      </c>
      <c r="K82" s="1" t="s">
        <v>109</v>
      </c>
      <c r="AB82" s="1" t="s">
        <v>67</v>
      </c>
      <c r="AD82" s="1" t="s">
        <v>410</v>
      </c>
      <c r="AE82" s="1" t="s">
        <v>411</v>
      </c>
      <c r="AF82" s="1" t="s">
        <v>68</v>
      </c>
      <c r="AG82" s="1" t="s">
        <v>69</v>
      </c>
      <c r="AH82" s="1" t="s">
        <v>415</v>
      </c>
      <c r="AI82" s="1" t="s">
        <v>188</v>
      </c>
    </row>
    <row r="83" spans="1:38" ht="14.85" customHeight="1">
      <c r="A83" s="1" t="s">
        <v>58</v>
      </c>
      <c r="B83" s="2">
        <v>77</v>
      </c>
      <c r="E83" s="1" t="s">
        <v>59</v>
      </c>
      <c r="F83" s="1" t="s">
        <v>416</v>
      </c>
      <c r="H83" s="1" t="s">
        <v>414</v>
      </c>
      <c r="K83" s="1" t="s">
        <v>109</v>
      </c>
      <c r="AB83" s="1" t="s">
        <v>67</v>
      </c>
      <c r="AD83" s="1" t="s">
        <v>410</v>
      </c>
      <c r="AE83" s="1" t="s">
        <v>411</v>
      </c>
      <c r="AF83" s="1" t="s">
        <v>68</v>
      </c>
      <c r="AG83" s="1" t="s">
        <v>69</v>
      </c>
      <c r="AH83" s="14" t="s">
        <v>417</v>
      </c>
      <c r="AI83" s="1" t="s">
        <v>188</v>
      </c>
    </row>
    <row r="84" spans="1:38" ht="14.85" customHeight="1">
      <c r="A84" s="1" t="s">
        <v>58</v>
      </c>
      <c r="B84" s="2">
        <v>78</v>
      </c>
      <c r="C84" s="3" t="s">
        <v>418</v>
      </c>
      <c r="F84" s="1" t="s">
        <v>419</v>
      </c>
      <c r="G84" s="1" t="s">
        <v>420</v>
      </c>
      <c r="H84" s="1" t="s">
        <v>421</v>
      </c>
      <c r="K84" s="1" t="s">
        <v>422</v>
      </c>
      <c r="L84" s="1" t="s">
        <v>423</v>
      </c>
      <c r="M84" s="1" t="s">
        <v>422</v>
      </c>
      <c r="AA84" s="1" t="s">
        <v>424</v>
      </c>
      <c r="AB84" s="1" t="s">
        <v>219</v>
      </c>
      <c r="AC84" s="18">
        <v>35826</v>
      </c>
      <c r="AE84" s="1" t="s">
        <v>425</v>
      </c>
      <c r="AF84" s="1" t="s">
        <v>68</v>
      </c>
      <c r="AG84" s="1" t="s">
        <v>69</v>
      </c>
      <c r="AH84" s="1" t="s">
        <v>426</v>
      </c>
      <c r="AI84" s="1" t="s">
        <v>188</v>
      </c>
    </row>
    <row r="85" spans="1:38" ht="14.85" customHeight="1">
      <c r="A85" s="1" t="s">
        <v>58</v>
      </c>
      <c r="B85" s="2">
        <v>79</v>
      </c>
      <c r="F85" s="1" t="s">
        <v>427</v>
      </c>
      <c r="H85" s="1" t="s">
        <v>428</v>
      </c>
      <c r="I85" s="1" t="s">
        <v>429</v>
      </c>
      <c r="K85" s="1" t="s">
        <v>430</v>
      </c>
      <c r="L85" s="1" t="s">
        <v>431</v>
      </c>
      <c r="M85" s="1" t="s">
        <v>432</v>
      </c>
      <c r="V85" s="1" t="s">
        <v>433</v>
      </c>
      <c r="AB85" s="1" t="s">
        <v>67</v>
      </c>
      <c r="AC85" s="18">
        <v>34958</v>
      </c>
      <c r="AD85" s="18">
        <v>34850</v>
      </c>
      <c r="AE85" s="1" t="s">
        <v>434</v>
      </c>
      <c r="AF85" s="1" t="s">
        <v>68</v>
      </c>
      <c r="AG85" s="1" t="s">
        <v>69</v>
      </c>
      <c r="AH85" s="1" t="s">
        <v>435</v>
      </c>
      <c r="AI85" s="1" t="s">
        <v>188</v>
      </c>
    </row>
    <row r="86" spans="1:38" ht="14.85" customHeight="1">
      <c r="A86" s="1" t="s">
        <v>58</v>
      </c>
      <c r="B86" s="2">
        <v>80</v>
      </c>
      <c r="F86" s="1" t="s">
        <v>436</v>
      </c>
      <c r="G86" s="1" t="s">
        <v>437</v>
      </c>
      <c r="H86" s="1" t="s">
        <v>421</v>
      </c>
      <c r="K86" s="1" t="s">
        <v>874</v>
      </c>
      <c r="L86" s="1" t="s">
        <v>476</v>
      </c>
      <c r="M86" s="1" t="s">
        <v>446</v>
      </c>
      <c r="Z86" s="1" t="s">
        <v>440</v>
      </c>
      <c r="AB86" s="1" t="s">
        <v>219</v>
      </c>
      <c r="AD86" s="18">
        <v>35591</v>
      </c>
      <c r="AF86" s="1" t="s">
        <v>68</v>
      </c>
      <c r="AG86" s="1" t="s">
        <v>69</v>
      </c>
      <c r="AH86" s="1" t="s">
        <v>441</v>
      </c>
      <c r="AI86" s="1" t="s">
        <v>257</v>
      </c>
    </row>
    <row r="87" spans="1:38" ht="14.85" customHeight="1">
      <c r="A87" s="1" t="s">
        <v>58</v>
      </c>
      <c r="B87" s="2">
        <v>81</v>
      </c>
      <c r="C87" s="3" t="s">
        <v>875</v>
      </c>
      <c r="F87" s="1" t="s">
        <v>419</v>
      </c>
      <c r="G87" s="1" t="s">
        <v>420</v>
      </c>
      <c r="H87" s="1" t="s">
        <v>876</v>
      </c>
      <c r="I87" s="1" t="s">
        <v>877</v>
      </c>
      <c r="K87" s="1" t="s">
        <v>422</v>
      </c>
      <c r="L87" s="1" t="s">
        <v>423</v>
      </c>
      <c r="M87" s="1" t="s">
        <v>422</v>
      </c>
      <c r="AA87" s="1" t="s">
        <v>424</v>
      </c>
      <c r="AB87" s="1" t="s">
        <v>219</v>
      </c>
      <c r="AC87" s="18">
        <v>35826</v>
      </c>
      <c r="AD87" s="18">
        <v>35945</v>
      </c>
      <c r="AF87" s="1" t="s">
        <v>878</v>
      </c>
      <c r="AG87" s="1" t="s">
        <v>879</v>
      </c>
      <c r="AH87" s="1" t="s">
        <v>880</v>
      </c>
      <c r="AI87" s="1" t="s">
        <v>188</v>
      </c>
    </row>
    <row r="88" spans="1:38" ht="14.85" customHeight="1">
      <c r="A88" s="1" t="s">
        <v>58</v>
      </c>
      <c r="B88" s="2">
        <v>82</v>
      </c>
      <c r="F88" s="1" t="s">
        <v>442</v>
      </c>
      <c r="H88" s="1" t="s">
        <v>443</v>
      </c>
      <c r="K88" s="1" t="s">
        <v>444</v>
      </c>
      <c r="L88" s="1" t="s">
        <v>445</v>
      </c>
      <c r="M88" s="1" t="s">
        <v>446</v>
      </c>
      <c r="V88" s="1" t="s">
        <v>447</v>
      </c>
      <c r="AB88" s="1" t="s">
        <v>219</v>
      </c>
      <c r="AC88" s="1">
        <v>1995</v>
      </c>
      <c r="AD88" s="18">
        <v>34838</v>
      </c>
      <c r="AE88" s="1" t="s">
        <v>434</v>
      </c>
      <c r="AF88" s="1" t="s">
        <v>68</v>
      </c>
      <c r="AG88" s="1" t="s">
        <v>69</v>
      </c>
      <c r="AH88" s="14" t="s">
        <v>448</v>
      </c>
      <c r="AI88" s="1" t="s">
        <v>188</v>
      </c>
    </row>
    <row r="89" spans="1:38" ht="14.85" customHeight="1">
      <c r="A89" s="1" t="s">
        <v>58</v>
      </c>
      <c r="B89" s="2">
        <v>83</v>
      </c>
      <c r="C89" s="3" t="s">
        <v>449</v>
      </c>
      <c r="D89" s="1" t="s">
        <v>264</v>
      </c>
      <c r="F89" s="1" t="s">
        <v>268</v>
      </c>
      <c r="G89" s="1" t="s">
        <v>450</v>
      </c>
      <c r="H89" s="1" t="s">
        <v>451</v>
      </c>
      <c r="K89" s="1" t="s">
        <v>452</v>
      </c>
      <c r="L89" s="1" t="s">
        <v>453</v>
      </c>
      <c r="V89" s="1" t="s">
        <v>452</v>
      </c>
      <c r="AB89" s="1" t="s">
        <v>147</v>
      </c>
      <c r="AD89" s="1" t="s">
        <v>270</v>
      </c>
      <c r="AE89" s="1" t="s">
        <v>271</v>
      </c>
      <c r="AF89" s="1" t="s">
        <v>68</v>
      </c>
      <c r="AG89" s="1" t="s">
        <v>69</v>
      </c>
      <c r="AH89" s="1" t="s">
        <v>454</v>
      </c>
      <c r="AI89" s="1" t="s">
        <v>273</v>
      </c>
    </row>
    <row r="90" spans="1:38" ht="14.85" customHeight="1">
      <c r="A90" s="1" t="s">
        <v>58</v>
      </c>
      <c r="B90" s="2">
        <v>84</v>
      </c>
      <c r="C90" s="3" t="s">
        <v>455</v>
      </c>
      <c r="F90" s="1" t="s">
        <v>403</v>
      </c>
      <c r="G90" s="1" t="s">
        <v>404</v>
      </c>
      <c r="H90" s="1" t="s">
        <v>405</v>
      </c>
      <c r="J90" s="1" t="s">
        <v>268</v>
      </c>
      <c r="K90" s="24" t="s">
        <v>406</v>
      </c>
      <c r="AB90" s="1" t="s">
        <v>395</v>
      </c>
      <c r="AD90" s="1" t="s">
        <v>270</v>
      </c>
      <c r="AE90" s="1" t="s">
        <v>271</v>
      </c>
      <c r="AF90" s="1" t="s">
        <v>68</v>
      </c>
      <c r="AG90" s="1" t="s">
        <v>69</v>
      </c>
      <c r="AH90" s="14" t="s">
        <v>456</v>
      </c>
      <c r="AI90" s="1" t="s">
        <v>273</v>
      </c>
    </row>
    <row r="91" spans="1:38" ht="14.85" customHeight="1">
      <c r="A91" s="1" t="s">
        <v>58</v>
      </c>
      <c r="B91" s="2">
        <v>85</v>
      </c>
      <c r="C91" s="3" t="s">
        <v>457</v>
      </c>
      <c r="D91" s="1" t="s">
        <v>458</v>
      </c>
      <c r="F91" s="1" t="s">
        <v>238</v>
      </c>
      <c r="H91" s="1" t="s">
        <v>459</v>
      </c>
      <c r="K91" s="1" t="s">
        <v>460</v>
      </c>
      <c r="AB91" s="1" t="s">
        <v>67</v>
      </c>
      <c r="AD91" s="18">
        <v>34960</v>
      </c>
      <c r="AE91" s="1" t="s">
        <v>461</v>
      </c>
      <c r="AF91" s="1" t="s">
        <v>68</v>
      </c>
      <c r="AG91" s="1" t="s">
        <v>69</v>
      </c>
      <c r="AH91" s="1" t="s">
        <v>462</v>
      </c>
      <c r="AI91" s="1" t="s">
        <v>273</v>
      </c>
      <c r="AL91" s="1" t="s">
        <v>463</v>
      </c>
    </row>
    <row r="92" spans="1:38" ht="14.85" customHeight="1">
      <c r="A92" s="1" t="s">
        <v>58</v>
      </c>
      <c r="B92" s="2">
        <v>86</v>
      </c>
      <c r="C92" s="3" t="s">
        <v>464</v>
      </c>
      <c r="E92" s="1" t="s">
        <v>59</v>
      </c>
      <c r="F92" s="1" t="s">
        <v>442</v>
      </c>
      <c r="H92" s="1" t="s">
        <v>465</v>
      </c>
      <c r="I92" s="1" t="s">
        <v>429</v>
      </c>
      <c r="K92" s="1" t="s">
        <v>466</v>
      </c>
      <c r="L92" s="1" t="s">
        <v>445</v>
      </c>
      <c r="M92" s="1" t="s">
        <v>446</v>
      </c>
      <c r="Q92" s="1" t="s">
        <v>467</v>
      </c>
      <c r="R92" s="1" t="s">
        <v>468</v>
      </c>
      <c r="S92" s="1" t="s">
        <v>469</v>
      </c>
      <c r="T92" s="1" t="s">
        <v>470</v>
      </c>
      <c r="V92" s="1" t="s">
        <v>471</v>
      </c>
      <c r="X92" s="23" t="s">
        <v>472</v>
      </c>
      <c r="Y92" s="23" t="s">
        <v>473</v>
      </c>
      <c r="Z92" s="1" t="s">
        <v>66</v>
      </c>
      <c r="AB92" s="1" t="s">
        <v>219</v>
      </c>
      <c r="AD92" s="18">
        <v>34957</v>
      </c>
      <c r="AE92" s="23" t="s">
        <v>461</v>
      </c>
      <c r="AF92" s="1" t="s">
        <v>68</v>
      </c>
      <c r="AG92" s="1" t="s">
        <v>69</v>
      </c>
      <c r="AH92" s="1" t="s">
        <v>336</v>
      </c>
      <c r="AI92" s="1" t="s">
        <v>273</v>
      </c>
    </row>
    <row r="93" spans="1:38" ht="14.85" customHeight="1">
      <c r="A93" s="1" t="s">
        <v>58</v>
      </c>
      <c r="B93" s="2">
        <v>87</v>
      </c>
      <c r="F93" s="1" t="s">
        <v>436</v>
      </c>
      <c r="H93" s="1" t="s">
        <v>474</v>
      </c>
      <c r="I93" s="1" t="s">
        <v>429</v>
      </c>
      <c r="K93" s="1" t="s">
        <v>475</v>
      </c>
      <c r="L93" s="1" t="s">
        <v>476</v>
      </c>
      <c r="M93" s="1" t="s">
        <v>446</v>
      </c>
      <c r="V93" s="1" t="s">
        <v>477</v>
      </c>
      <c r="AB93" s="1" t="s">
        <v>219</v>
      </c>
      <c r="AC93" s="1">
        <v>1997</v>
      </c>
      <c r="AD93" s="18">
        <v>35591</v>
      </c>
      <c r="AE93" s="1" t="s">
        <v>478</v>
      </c>
      <c r="AF93" s="1" t="s">
        <v>68</v>
      </c>
      <c r="AG93" s="1" t="s">
        <v>69</v>
      </c>
      <c r="AH93" s="1" t="s">
        <v>479</v>
      </c>
      <c r="AI93" s="1" t="s">
        <v>257</v>
      </c>
      <c r="AL93" s="1" t="s">
        <v>480</v>
      </c>
    </row>
    <row r="94" spans="1:38" ht="14.85" customHeight="1">
      <c r="A94" s="1" t="s">
        <v>58</v>
      </c>
      <c r="B94" s="2">
        <v>88</v>
      </c>
      <c r="F94" s="1" t="s">
        <v>481</v>
      </c>
      <c r="H94" s="1" t="s">
        <v>881</v>
      </c>
      <c r="I94" s="1" t="s">
        <v>483</v>
      </c>
      <c r="K94" s="1" t="s">
        <v>484</v>
      </c>
      <c r="L94" s="1" t="s">
        <v>485</v>
      </c>
      <c r="M94" s="1" t="s">
        <v>486</v>
      </c>
      <c r="V94" s="1" t="s">
        <v>487</v>
      </c>
      <c r="AA94" s="1" t="s">
        <v>488</v>
      </c>
      <c r="AB94" s="1" t="s">
        <v>489</v>
      </c>
      <c r="AD94" s="1">
        <v>2003</v>
      </c>
      <c r="AH94" s="14" t="s">
        <v>426</v>
      </c>
      <c r="AI94" s="1" t="s">
        <v>257</v>
      </c>
    </row>
    <row r="95" spans="1:38" ht="14.85" customHeight="1">
      <c r="A95" s="1" t="s">
        <v>58</v>
      </c>
      <c r="B95" s="2">
        <v>89</v>
      </c>
      <c r="F95" s="1" t="s">
        <v>882</v>
      </c>
      <c r="H95" s="1" t="s">
        <v>883</v>
      </c>
      <c r="I95" s="1" t="s">
        <v>884</v>
      </c>
      <c r="K95" s="1" t="s">
        <v>782</v>
      </c>
      <c r="AB95" s="1" t="s">
        <v>219</v>
      </c>
      <c r="AE95" s="1" t="s">
        <v>493</v>
      </c>
      <c r="AF95" s="1" t="s">
        <v>68</v>
      </c>
      <c r="AG95" s="1" t="s">
        <v>69</v>
      </c>
      <c r="AH95" s="1" t="s">
        <v>494</v>
      </c>
      <c r="AI95" s="1" t="s">
        <v>257</v>
      </c>
    </row>
    <row r="96" spans="1:38" ht="14.85" customHeight="1">
      <c r="A96" s="1" t="s">
        <v>58</v>
      </c>
      <c r="B96" s="2">
        <v>90</v>
      </c>
      <c r="C96" s="3" t="s">
        <v>885</v>
      </c>
      <c r="E96" s="1" t="s">
        <v>886</v>
      </c>
      <c r="F96" s="1" t="s">
        <v>887</v>
      </c>
      <c r="H96" s="1" t="s">
        <v>888</v>
      </c>
      <c r="I96" s="1" t="s">
        <v>429</v>
      </c>
      <c r="K96" s="1" t="s">
        <v>889</v>
      </c>
      <c r="L96" s="1" t="s">
        <v>890</v>
      </c>
      <c r="M96" s="1" t="s">
        <v>891</v>
      </c>
      <c r="N96" s="1" t="s">
        <v>892</v>
      </c>
      <c r="Q96" s="1" t="s">
        <v>893</v>
      </c>
      <c r="R96" s="1" t="s">
        <v>894</v>
      </c>
      <c r="S96" s="1" t="s">
        <v>895</v>
      </c>
      <c r="U96" s="1" t="s">
        <v>896</v>
      </c>
      <c r="V96" s="1" t="s">
        <v>897</v>
      </c>
      <c r="Z96" s="1" t="s">
        <v>898</v>
      </c>
      <c r="AB96" s="1" t="s">
        <v>219</v>
      </c>
      <c r="AC96" s="18">
        <v>35404</v>
      </c>
      <c r="AD96" s="1">
        <v>1998</v>
      </c>
      <c r="AE96" s="1" t="s">
        <v>478</v>
      </c>
      <c r="AF96" s="1" t="s">
        <v>68</v>
      </c>
      <c r="AG96" s="1" t="s">
        <v>69</v>
      </c>
      <c r="AH96" s="1" t="s">
        <v>899</v>
      </c>
      <c r="AI96" s="1" t="s">
        <v>257</v>
      </c>
    </row>
    <row r="97" spans="1:38" ht="14.85" customHeight="1">
      <c r="A97" s="1" t="s">
        <v>58</v>
      </c>
      <c r="B97" s="2">
        <v>78</v>
      </c>
      <c r="E97" s="1" t="s">
        <v>495</v>
      </c>
      <c r="F97" s="1" t="s">
        <v>419</v>
      </c>
      <c r="G97" s="1" t="s">
        <v>420</v>
      </c>
      <c r="H97" s="1" t="s">
        <v>888</v>
      </c>
      <c r="K97" s="1" t="s">
        <v>497</v>
      </c>
      <c r="L97" s="1" t="s">
        <v>423</v>
      </c>
      <c r="M97" s="1" t="s">
        <v>422</v>
      </c>
      <c r="V97" s="1" t="s">
        <v>498</v>
      </c>
      <c r="AA97" s="1" t="s">
        <v>424</v>
      </c>
      <c r="AB97" s="1" t="s">
        <v>219</v>
      </c>
      <c r="AC97" s="18">
        <v>35826</v>
      </c>
      <c r="AD97" s="1" t="s">
        <v>499</v>
      </c>
      <c r="AE97" s="1" t="s">
        <v>425</v>
      </c>
      <c r="AF97" s="1" t="s">
        <v>68</v>
      </c>
      <c r="AG97" s="1" t="s">
        <v>69</v>
      </c>
      <c r="AH97" s="14" t="s">
        <v>500</v>
      </c>
      <c r="AI97" s="1" t="s">
        <v>188</v>
      </c>
    </row>
    <row r="98" spans="1:38" ht="14.85" customHeight="1">
      <c r="A98" s="1" t="s">
        <v>58</v>
      </c>
      <c r="B98" s="2">
        <v>92</v>
      </c>
      <c r="C98" s="3" t="s">
        <v>885</v>
      </c>
      <c r="E98" s="1" t="s">
        <v>886</v>
      </c>
      <c r="F98" s="1" t="s">
        <v>900</v>
      </c>
      <c r="H98" s="1" t="s">
        <v>888</v>
      </c>
      <c r="L98" s="1" t="s">
        <v>901</v>
      </c>
      <c r="M98" s="1" t="s">
        <v>891</v>
      </c>
      <c r="N98" s="1" t="s">
        <v>892</v>
      </c>
      <c r="V98" s="1" t="s">
        <v>902</v>
      </c>
      <c r="AB98" s="1" t="s">
        <v>219</v>
      </c>
      <c r="AC98" s="1" t="s">
        <v>903</v>
      </c>
      <c r="AD98" s="1" t="s">
        <v>904</v>
      </c>
      <c r="AE98" s="1" t="s">
        <v>478</v>
      </c>
      <c r="AF98" s="1" t="s">
        <v>68</v>
      </c>
      <c r="AG98" s="1" t="s">
        <v>69</v>
      </c>
      <c r="AH98" s="1" t="s">
        <v>905</v>
      </c>
      <c r="AI98" s="1" t="s">
        <v>257</v>
      </c>
    </row>
    <row r="99" spans="1:38" ht="14.85" customHeight="1">
      <c r="A99" s="1" t="s">
        <v>58</v>
      </c>
      <c r="B99" s="2">
        <v>93</v>
      </c>
      <c r="C99" s="3" t="s">
        <v>501</v>
      </c>
      <c r="F99" s="1" t="s">
        <v>502</v>
      </c>
      <c r="G99" s="1" t="s">
        <v>503</v>
      </c>
      <c r="K99" s="1" t="s">
        <v>109</v>
      </c>
      <c r="AB99" s="1" t="s">
        <v>219</v>
      </c>
      <c r="AH99" s="1" t="s">
        <v>504</v>
      </c>
      <c r="AI99" s="1" t="s">
        <v>257</v>
      </c>
    </row>
    <row r="100" spans="1:38" ht="14.85" customHeight="1">
      <c r="A100" s="1" t="s">
        <v>58</v>
      </c>
      <c r="B100" s="2" t="s">
        <v>505</v>
      </c>
      <c r="C100" s="3" t="s">
        <v>506</v>
      </c>
      <c r="E100" s="1" t="s">
        <v>507</v>
      </c>
      <c r="F100" s="1" t="s">
        <v>265</v>
      </c>
      <c r="G100" s="1" t="s">
        <v>508</v>
      </c>
      <c r="H100" s="1" t="s">
        <v>509</v>
      </c>
      <c r="K100" s="1" t="s">
        <v>510</v>
      </c>
      <c r="L100" s="1" t="s">
        <v>511</v>
      </c>
      <c r="O100" s="1" t="s">
        <v>511</v>
      </c>
      <c r="V100" s="1" t="s">
        <v>512</v>
      </c>
      <c r="Z100" s="1" t="s">
        <v>66</v>
      </c>
      <c r="AB100" s="1" t="s">
        <v>67</v>
      </c>
      <c r="AH100" s="1" t="s">
        <v>513</v>
      </c>
      <c r="AI100" s="1" t="s">
        <v>257</v>
      </c>
    </row>
    <row r="101" spans="1:38" ht="14.85" customHeight="1">
      <c r="A101" s="1" t="s">
        <v>58</v>
      </c>
      <c r="B101" s="2">
        <v>94</v>
      </c>
      <c r="E101" s="1" t="s">
        <v>507</v>
      </c>
      <c r="F101" s="1" t="s">
        <v>265</v>
      </c>
      <c r="G101" s="1" t="s">
        <v>514</v>
      </c>
      <c r="H101" s="1" t="s">
        <v>515</v>
      </c>
      <c r="AB101" s="1" t="s">
        <v>67</v>
      </c>
      <c r="AD101" s="18"/>
      <c r="AH101" s="1" t="s">
        <v>516</v>
      </c>
      <c r="AI101" s="1" t="s">
        <v>188</v>
      </c>
    </row>
    <row r="102" spans="1:38" ht="14.85" customHeight="1">
      <c r="A102" s="1" t="s">
        <v>58</v>
      </c>
      <c r="B102" s="2">
        <v>95</v>
      </c>
      <c r="E102" s="1" t="s">
        <v>517</v>
      </c>
      <c r="F102" s="1" t="s">
        <v>518</v>
      </c>
      <c r="H102" s="1" t="s">
        <v>519</v>
      </c>
      <c r="AD102" s="18">
        <v>34808</v>
      </c>
      <c r="AH102" s="1" t="s">
        <v>520</v>
      </c>
      <c r="AI102" s="1" t="s">
        <v>188</v>
      </c>
    </row>
    <row r="103" spans="1:38" ht="14.85" customHeight="1">
      <c r="A103" s="1" t="s">
        <v>58</v>
      </c>
      <c r="B103" s="2">
        <v>96</v>
      </c>
      <c r="C103" s="3" t="s">
        <v>521</v>
      </c>
      <c r="E103" s="1" t="s">
        <v>522</v>
      </c>
      <c r="F103" s="1" t="s">
        <v>523</v>
      </c>
      <c r="G103" s="1" t="s">
        <v>524</v>
      </c>
      <c r="H103" s="25" t="s">
        <v>525</v>
      </c>
      <c r="K103" s="1" t="s">
        <v>906</v>
      </c>
      <c r="L103" s="1" t="s">
        <v>907</v>
      </c>
      <c r="M103" s="1" t="s">
        <v>907</v>
      </c>
      <c r="AB103" s="1" t="s">
        <v>147</v>
      </c>
      <c r="AC103" s="18"/>
      <c r="AH103" s="1" t="s">
        <v>528</v>
      </c>
      <c r="AI103" s="1" t="s">
        <v>257</v>
      </c>
    </row>
    <row r="104" spans="1:38" ht="14.85" customHeight="1">
      <c r="A104" s="1" t="s">
        <v>58</v>
      </c>
      <c r="B104" s="2">
        <v>97</v>
      </c>
      <c r="E104" s="1" t="s">
        <v>529</v>
      </c>
      <c r="F104" s="1" t="s">
        <v>374</v>
      </c>
      <c r="G104" s="1" t="s">
        <v>530</v>
      </c>
      <c r="H104" s="1" t="s">
        <v>531</v>
      </c>
      <c r="K104" s="1" t="s">
        <v>532</v>
      </c>
      <c r="AH104" s="14" t="s">
        <v>533</v>
      </c>
      <c r="AI104" s="1" t="s">
        <v>188</v>
      </c>
    </row>
    <row r="105" spans="1:38" ht="14.85" customHeight="1">
      <c r="A105" s="1" t="s">
        <v>58</v>
      </c>
      <c r="B105" s="2">
        <v>98</v>
      </c>
      <c r="C105" s="3" t="s">
        <v>534</v>
      </c>
      <c r="E105" s="1" t="s">
        <v>529</v>
      </c>
      <c r="F105" s="1" t="s">
        <v>535</v>
      </c>
      <c r="H105" s="1" t="s">
        <v>536</v>
      </c>
      <c r="K105" s="1" t="s">
        <v>537</v>
      </c>
      <c r="AH105" s="14" t="s">
        <v>538</v>
      </c>
      <c r="AI105" s="1" t="s">
        <v>188</v>
      </c>
    </row>
    <row r="106" spans="1:38" ht="14.85" customHeight="1">
      <c r="A106" s="1" t="s">
        <v>58</v>
      </c>
      <c r="B106" s="2">
        <v>99</v>
      </c>
      <c r="E106" s="1" t="s">
        <v>529</v>
      </c>
      <c r="F106" s="1" t="s">
        <v>341</v>
      </c>
      <c r="G106" s="1" t="s">
        <v>530</v>
      </c>
      <c r="H106" s="1" t="s">
        <v>539</v>
      </c>
      <c r="K106" s="26" t="s">
        <v>540</v>
      </c>
      <c r="AB106" s="1" t="s">
        <v>147</v>
      </c>
      <c r="AF106" s="1" t="s">
        <v>185</v>
      </c>
      <c r="AG106" s="1" t="s">
        <v>186</v>
      </c>
      <c r="AH106" s="1" t="s">
        <v>541</v>
      </c>
      <c r="AI106" s="1" t="s">
        <v>257</v>
      </c>
      <c r="AL106" s="1" t="s">
        <v>542</v>
      </c>
    </row>
    <row r="107" spans="1:38" ht="14.85" customHeight="1">
      <c r="A107" s="1" t="s">
        <v>58</v>
      </c>
      <c r="B107" s="2" t="s">
        <v>543</v>
      </c>
      <c r="E107" s="1" t="s">
        <v>529</v>
      </c>
      <c r="F107" s="1" t="s">
        <v>341</v>
      </c>
      <c r="G107" s="1" t="s">
        <v>530</v>
      </c>
      <c r="H107" s="1" t="s">
        <v>539</v>
      </c>
      <c r="K107" s="26" t="s">
        <v>540</v>
      </c>
      <c r="AB107" s="1" t="s">
        <v>147</v>
      </c>
      <c r="AF107" s="1" t="s">
        <v>185</v>
      </c>
      <c r="AG107" s="1" t="s">
        <v>186</v>
      </c>
      <c r="AH107" s="1" t="s">
        <v>544</v>
      </c>
      <c r="AI107" s="1" t="s">
        <v>71</v>
      </c>
    </row>
    <row r="108" spans="1:38" ht="14.85" customHeight="1">
      <c r="A108" s="1" t="s">
        <v>58</v>
      </c>
      <c r="B108" s="2">
        <v>100</v>
      </c>
      <c r="C108" s="3" t="s">
        <v>545</v>
      </c>
      <c r="E108" s="1" t="s">
        <v>59</v>
      </c>
      <c r="F108" s="1" t="s">
        <v>258</v>
      </c>
      <c r="H108" s="1" t="s">
        <v>259</v>
      </c>
      <c r="K108" s="1" t="s">
        <v>109</v>
      </c>
      <c r="AB108" s="1" t="s">
        <v>260</v>
      </c>
      <c r="AD108" s="1" t="s">
        <v>908</v>
      </c>
      <c r="AF108" s="1" t="s">
        <v>68</v>
      </c>
      <c r="AG108" s="1" t="s">
        <v>69</v>
      </c>
      <c r="AH108" s="17"/>
      <c r="AI108" s="1" t="s">
        <v>332</v>
      </c>
      <c r="AL108" s="1" t="s">
        <v>262</v>
      </c>
    </row>
    <row r="109" spans="1:38" ht="14.85" customHeight="1">
      <c r="A109" s="1" t="s">
        <v>58</v>
      </c>
      <c r="B109" s="2">
        <v>101</v>
      </c>
      <c r="C109" s="3" t="s">
        <v>546</v>
      </c>
      <c r="E109" s="1" t="s">
        <v>59</v>
      </c>
      <c r="F109" s="1" t="s">
        <v>547</v>
      </c>
      <c r="G109" s="1" t="s">
        <v>548</v>
      </c>
      <c r="K109" s="1" t="s">
        <v>109</v>
      </c>
      <c r="AB109" s="1" t="s">
        <v>549</v>
      </c>
      <c r="AD109" s="1" t="s">
        <v>909</v>
      </c>
      <c r="AE109" s="1" t="s">
        <v>198</v>
      </c>
      <c r="AF109" s="1" t="s">
        <v>68</v>
      </c>
      <c r="AG109" s="1" t="s">
        <v>69</v>
      </c>
      <c r="AI109" s="1" t="s">
        <v>332</v>
      </c>
    </row>
    <row r="110" spans="1:38" ht="14.85" customHeight="1">
      <c r="A110" s="1" t="s">
        <v>58</v>
      </c>
      <c r="B110" s="2">
        <v>102</v>
      </c>
      <c r="C110" s="3" t="s">
        <v>550</v>
      </c>
    </row>
    <row r="111" spans="1:38" ht="14.85" customHeight="1">
      <c r="A111" s="1" t="s">
        <v>58</v>
      </c>
      <c r="B111" s="2">
        <v>103</v>
      </c>
      <c r="C111" s="3" t="s">
        <v>910</v>
      </c>
      <c r="E111" s="1" t="s">
        <v>886</v>
      </c>
      <c r="F111" s="1" t="s">
        <v>717</v>
      </c>
      <c r="G111" s="1" t="s">
        <v>718</v>
      </c>
      <c r="H111" s="1" t="s">
        <v>719</v>
      </c>
      <c r="J111" s="1" t="s">
        <v>238</v>
      </c>
      <c r="K111" s="1" t="s">
        <v>911</v>
      </c>
      <c r="L111" s="1" t="s">
        <v>511</v>
      </c>
      <c r="O111" s="1" t="s">
        <v>720</v>
      </c>
      <c r="V111" s="1" t="s">
        <v>714</v>
      </c>
      <c r="X111" s="1" t="s">
        <v>715</v>
      </c>
      <c r="Z111" s="1" t="s">
        <v>66</v>
      </c>
      <c r="AB111" s="1" t="s">
        <v>489</v>
      </c>
      <c r="AD111" s="1" t="s">
        <v>912</v>
      </c>
      <c r="AG111" s="1" t="s">
        <v>69</v>
      </c>
      <c r="AH111" s="1" t="s">
        <v>913</v>
      </c>
      <c r="AI111" s="1" t="s">
        <v>71</v>
      </c>
    </row>
    <row r="112" spans="1:38" ht="14.85" customHeight="1">
      <c r="A112" s="1" t="s">
        <v>58</v>
      </c>
      <c r="B112" s="2">
        <v>104</v>
      </c>
      <c r="C112" s="3" t="s">
        <v>914</v>
      </c>
      <c r="E112" s="1" t="s">
        <v>886</v>
      </c>
      <c r="F112" s="1" t="s">
        <v>238</v>
      </c>
      <c r="G112" s="1" t="s">
        <v>710</v>
      </c>
      <c r="H112" s="1" t="s">
        <v>711</v>
      </c>
      <c r="J112" s="1" t="s">
        <v>238</v>
      </c>
      <c r="K112" s="1" t="s">
        <v>712</v>
      </c>
      <c r="L112" s="1" t="s">
        <v>511</v>
      </c>
      <c r="O112" s="1" t="s">
        <v>713</v>
      </c>
      <c r="V112" s="1" t="s">
        <v>714</v>
      </c>
      <c r="X112" s="1" t="s">
        <v>715</v>
      </c>
      <c r="Z112" s="1" t="s">
        <v>66</v>
      </c>
      <c r="AB112" s="1" t="s">
        <v>219</v>
      </c>
      <c r="AD112" s="1" t="s">
        <v>912</v>
      </c>
      <c r="AG112" s="1" t="s">
        <v>69</v>
      </c>
      <c r="AH112" s="1" t="s">
        <v>915</v>
      </c>
      <c r="AI112" s="1" t="s">
        <v>71</v>
      </c>
    </row>
    <row r="113" spans="1:262" ht="14.85" customHeight="1">
      <c r="A113" s="1" t="s">
        <v>58</v>
      </c>
      <c r="B113" s="2">
        <v>105</v>
      </c>
      <c r="C113" s="3" t="s">
        <v>551</v>
      </c>
      <c r="F113" s="1" t="s">
        <v>552</v>
      </c>
      <c r="G113" s="1" t="s">
        <v>553</v>
      </c>
      <c r="H113" s="4" t="s">
        <v>554</v>
      </c>
      <c r="I113" s="1" t="s">
        <v>555</v>
      </c>
      <c r="K113" s="1" t="s">
        <v>916</v>
      </c>
      <c r="P113" s="1" t="s">
        <v>557</v>
      </c>
      <c r="AB113" s="1" t="s">
        <v>489</v>
      </c>
      <c r="AD113" s="18">
        <v>31983</v>
      </c>
      <c r="AE113" s="1" t="s">
        <v>558</v>
      </c>
      <c r="AF113" s="1" t="s">
        <v>397</v>
      </c>
      <c r="AG113" s="1" t="s">
        <v>320</v>
      </c>
      <c r="AH113" s="1" t="s">
        <v>559</v>
      </c>
      <c r="AI113" s="1" t="s">
        <v>257</v>
      </c>
    </row>
    <row r="114" spans="1:262" ht="14.85" customHeight="1">
      <c r="A114" s="1" t="s">
        <v>58</v>
      </c>
      <c r="B114" s="2">
        <v>106</v>
      </c>
      <c r="D114" s="1" t="s">
        <v>560</v>
      </c>
      <c r="F114" s="1" t="s">
        <v>561</v>
      </c>
      <c r="G114" s="1" t="s">
        <v>562</v>
      </c>
      <c r="H114" s="1" t="s">
        <v>563</v>
      </c>
      <c r="K114" s="1" t="s">
        <v>564</v>
      </c>
      <c r="L114" s="1" t="s">
        <v>565</v>
      </c>
      <c r="M114" s="1" t="s">
        <v>566</v>
      </c>
      <c r="O114" s="1" t="s">
        <v>566</v>
      </c>
      <c r="V114" s="1" t="s">
        <v>567</v>
      </c>
      <c r="AB114" s="1" t="s">
        <v>489</v>
      </c>
      <c r="AD114" s="18">
        <v>30036</v>
      </c>
      <c r="AE114" s="1" t="s">
        <v>568</v>
      </c>
      <c r="AF114" s="1" t="s">
        <v>569</v>
      </c>
      <c r="AG114" s="1" t="s">
        <v>320</v>
      </c>
      <c r="AH114" s="1" t="s">
        <v>570</v>
      </c>
      <c r="AI114" s="1" t="s">
        <v>257</v>
      </c>
      <c r="AL114" s="1" t="s">
        <v>571</v>
      </c>
    </row>
    <row r="115" spans="1:262" ht="14.85" customHeight="1">
      <c r="A115" s="1" t="s">
        <v>58</v>
      </c>
      <c r="B115" s="2">
        <v>107</v>
      </c>
      <c r="C115" s="3" t="s">
        <v>572</v>
      </c>
      <c r="D115" s="1" t="s">
        <v>573</v>
      </c>
      <c r="E115" s="1" t="s">
        <v>59</v>
      </c>
      <c r="F115" s="1" t="s">
        <v>442</v>
      </c>
      <c r="H115" s="1" t="s">
        <v>465</v>
      </c>
      <c r="I115" s="1" t="s">
        <v>429</v>
      </c>
      <c r="K115" s="1" t="s">
        <v>466</v>
      </c>
      <c r="L115" s="1" t="s">
        <v>445</v>
      </c>
      <c r="M115" s="1" t="s">
        <v>446</v>
      </c>
      <c r="Q115" s="1" t="s">
        <v>467</v>
      </c>
      <c r="R115" s="1" t="s">
        <v>468</v>
      </c>
      <c r="S115" s="1" t="s">
        <v>469</v>
      </c>
      <c r="T115" s="1" t="s">
        <v>470</v>
      </c>
      <c r="V115" s="1" t="s">
        <v>471</v>
      </c>
      <c r="X115" s="23" t="s">
        <v>472</v>
      </c>
      <c r="Y115" s="23" t="s">
        <v>473</v>
      </c>
      <c r="Z115" s="1" t="s">
        <v>66</v>
      </c>
      <c r="AB115" s="1" t="s">
        <v>219</v>
      </c>
      <c r="AD115" s="18">
        <v>34957</v>
      </c>
      <c r="AE115" s="23" t="s">
        <v>461</v>
      </c>
      <c r="AF115" s="1" t="s">
        <v>68</v>
      </c>
      <c r="AG115" s="1" t="s">
        <v>69</v>
      </c>
      <c r="AH115" s="1" t="s">
        <v>576</v>
      </c>
      <c r="AI115" s="1" t="s">
        <v>188</v>
      </c>
      <c r="AL115" s="1" t="s">
        <v>577</v>
      </c>
    </row>
    <row r="116" spans="1:262" ht="14.85" customHeight="1">
      <c r="A116" s="1" t="s">
        <v>58</v>
      </c>
      <c r="B116" s="2" t="s">
        <v>917</v>
      </c>
      <c r="E116" s="1" t="s">
        <v>886</v>
      </c>
      <c r="F116" s="1" t="s">
        <v>918</v>
      </c>
      <c r="H116" s="1" t="s">
        <v>919</v>
      </c>
      <c r="K116" s="1" t="s">
        <v>920</v>
      </c>
      <c r="V116" s="1" t="s">
        <v>921</v>
      </c>
      <c r="X116" s="38" t="s">
        <v>922</v>
      </c>
      <c r="AH116" s="1" t="s">
        <v>923</v>
      </c>
      <c r="AI116" s="1" t="s">
        <v>188</v>
      </c>
    </row>
    <row r="117" spans="1:262" ht="14.85" customHeight="1">
      <c r="A117" s="1" t="s">
        <v>58</v>
      </c>
      <c r="B117" s="2" t="s">
        <v>578</v>
      </c>
      <c r="C117" s="3" t="s">
        <v>579</v>
      </c>
      <c r="E117" s="1" t="s">
        <v>580</v>
      </c>
      <c r="F117" s="27" t="s">
        <v>581</v>
      </c>
      <c r="G117" s="27" t="s">
        <v>582</v>
      </c>
      <c r="H117" s="27" t="s">
        <v>583</v>
      </c>
      <c r="K117" s="1" t="s">
        <v>168</v>
      </c>
      <c r="AB117" s="1" t="s">
        <v>584</v>
      </c>
      <c r="AD117" s="1" t="s">
        <v>924</v>
      </c>
      <c r="AE117" s="1" t="s">
        <v>170</v>
      </c>
      <c r="AF117" s="1" t="s">
        <v>171</v>
      </c>
      <c r="AG117" s="1" t="s">
        <v>172</v>
      </c>
      <c r="AH117" s="1" t="s">
        <v>585</v>
      </c>
      <c r="AI117" s="1" t="s">
        <v>188</v>
      </c>
    </row>
    <row r="118" spans="1:262" ht="14.85" customHeight="1">
      <c r="A118" s="1" t="s">
        <v>58</v>
      </c>
      <c r="B118" s="2" t="s">
        <v>586</v>
      </c>
      <c r="E118" s="1" t="s">
        <v>580</v>
      </c>
      <c r="F118" s="1" t="s">
        <v>265</v>
      </c>
      <c r="G118" s="1" t="s">
        <v>587</v>
      </c>
      <c r="H118" s="1" t="s">
        <v>588</v>
      </c>
      <c r="K118" s="1" t="s">
        <v>109</v>
      </c>
      <c r="V118" s="1" t="s">
        <v>277</v>
      </c>
      <c r="AB118" s="1" t="s">
        <v>589</v>
      </c>
      <c r="AD118" s="1" t="s">
        <v>924</v>
      </c>
      <c r="AE118" s="1" t="s">
        <v>170</v>
      </c>
      <c r="AF118" s="1" t="s">
        <v>171</v>
      </c>
      <c r="AG118" s="1" t="s">
        <v>172</v>
      </c>
      <c r="AH118" s="1" t="s">
        <v>590</v>
      </c>
      <c r="AI118" s="1" t="s">
        <v>188</v>
      </c>
    </row>
    <row r="119" spans="1:262" ht="14.85" customHeight="1">
      <c r="A119" s="1" t="s">
        <v>58</v>
      </c>
      <c r="B119" s="2" t="s">
        <v>591</v>
      </c>
      <c r="C119" s="3" t="s">
        <v>592</v>
      </c>
      <c r="E119" s="1" t="s">
        <v>580</v>
      </c>
      <c r="F119" s="27" t="s">
        <v>593</v>
      </c>
      <c r="G119" s="27"/>
      <c r="H119" s="27" t="s">
        <v>594</v>
      </c>
      <c r="K119" s="1" t="s">
        <v>109</v>
      </c>
      <c r="V119" s="1" t="s">
        <v>109</v>
      </c>
      <c r="AB119" s="1" t="s">
        <v>589</v>
      </c>
      <c r="AD119" s="1" t="s">
        <v>925</v>
      </c>
      <c r="AE119" s="1" t="s">
        <v>596</v>
      </c>
      <c r="AF119" s="1" t="s">
        <v>597</v>
      </c>
      <c r="AG119" s="1" t="s">
        <v>172</v>
      </c>
      <c r="AH119" s="1" t="s">
        <v>598</v>
      </c>
      <c r="AI119" s="1" t="s">
        <v>188</v>
      </c>
    </row>
    <row r="120" spans="1:262" ht="14.85" customHeight="1">
      <c r="A120" s="1" t="s">
        <v>58</v>
      </c>
      <c r="B120" s="2">
        <v>109</v>
      </c>
      <c r="C120" s="3" t="s">
        <v>599</v>
      </c>
      <c r="E120" s="1" t="s">
        <v>580</v>
      </c>
      <c r="F120" s="27" t="s">
        <v>600</v>
      </c>
      <c r="G120" s="27"/>
      <c r="H120" s="27" t="s">
        <v>601</v>
      </c>
      <c r="K120" s="1" t="s">
        <v>109</v>
      </c>
      <c r="V120" s="1" t="s">
        <v>109</v>
      </c>
      <c r="AB120" s="1" t="s">
        <v>589</v>
      </c>
      <c r="AD120" s="1" t="s">
        <v>924</v>
      </c>
      <c r="AE120" s="1" t="s">
        <v>596</v>
      </c>
      <c r="AF120" s="1" t="s">
        <v>597</v>
      </c>
      <c r="AG120" s="1" t="s">
        <v>172</v>
      </c>
      <c r="AH120" s="1" t="s">
        <v>602</v>
      </c>
      <c r="AI120" s="1" t="s">
        <v>257</v>
      </c>
    </row>
    <row r="121" spans="1:262" ht="14.85" customHeight="1">
      <c r="A121" s="1" t="s">
        <v>58</v>
      </c>
      <c r="B121" s="2">
        <v>110</v>
      </c>
      <c r="C121" s="3" t="s">
        <v>603</v>
      </c>
      <c r="E121" s="1" t="s">
        <v>604</v>
      </c>
      <c r="F121" s="1" t="s">
        <v>238</v>
      </c>
      <c r="H121" s="1" t="s">
        <v>459</v>
      </c>
      <c r="K121" s="1" t="s">
        <v>460</v>
      </c>
      <c r="AB121" s="1" t="s">
        <v>67</v>
      </c>
      <c r="AD121" s="18">
        <v>34960</v>
      </c>
      <c r="AE121" s="1" t="s">
        <v>461</v>
      </c>
      <c r="AF121" s="1" t="s">
        <v>68</v>
      </c>
      <c r="AG121" s="1" t="s">
        <v>69</v>
      </c>
      <c r="AH121" s="1" t="s">
        <v>607</v>
      </c>
      <c r="AI121" s="1" t="s">
        <v>188</v>
      </c>
      <c r="AL121" s="1" t="s">
        <v>608</v>
      </c>
    </row>
    <row r="122" spans="1:262" ht="14.85" customHeight="1">
      <c r="A122" s="1" t="s">
        <v>58</v>
      </c>
      <c r="B122" s="2">
        <v>111</v>
      </c>
      <c r="E122" s="1" t="s">
        <v>609</v>
      </c>
      <c r="F122" s="1" t="s">
        <v>610</v>
      </c>
      <c r="G122" s="1" t="s">
        <v>611</v>
      </c>
      <c r="H122" s="1" t="s">
        <v>612</v>
      </c>
      <c r="K122" s="1" t="s">
        <v>926</v>
      </c>
      <c r="L122" s="1" t="s">
        <v>614</v>
      </c>
      <c r="M122" s="1" t="s">
        <v>615</v>
      </c>
      <c r="O122" s="1" t="s">
        <v>616</v>
      </c>
      <c r="X122" s="1" t="s">
        <v>617</v>
      </c>
      <c r="Z122" s="1" t="s">
        <v>618</v>
      </c>
      <c r="AB122" s="1" t="s">
        <v>147</v>
      </c>
      <c r="AD122" s="1" t="s">
        <v>927</v>
      </c>
      <c r="AG122" s="1" t="s">
        <v>186</v>
      </c>
      <c r="AH122" s="1" t="s">
        <v>619</v>
      </c>
      <c r="AI122" s="1" t="s">
        <v>257</v>
      </c>
    </row>
    <row r="123" spans="1:262" ht="14.85" customHeight="1">
      <c r="A123" s="1" t="s">
        <v>58</v>
      </c>
      <c r="B123" s="2">
        <v>112</v>
      </c>
      <c r="E123" s="1" t="s">
        <v>609</v>
      </c>
      <c r="F123" s="1" t="s">
        <v>620</v>
      </c>
      <c r="G123" s="1" t="s">
        <v>611</v>
      </c>
      <c r="H123" s="1" t="s">
        <v>612</v>
      </c>
      <c r="K123" s="1" t="s">
        <v>926</v>
      </c>
      <c r="L123" s="1" t="s">
        <v>614</v>
      </c>
      <c r="M123" s="1" t="s">
        <v>615</v>
      </c>
      <c r="O123" s="1" t="s">
        <v>616</v>
      </c>
      <c r="X123" s="1" t="s">
        <v>617</v>
      </c>
      <c r="Z123" s="1" t="s">
        <v>618</v>
      </c>
      <c r="AB123" s="1" t="s">
        <v>147</v>
      </c>
      <c r="AD123" s="1" t="s">
        <v>927</v>
      </c>
      <c r="AG123" s="1" t="s">
        <v>186</v>
      </c>
      <c r="AH123" s="1" t="s">
        <v>621</v>
      </c>
      <c r="AI123" s="1" t="s">
        <v>257</v>
      </c>
    </row>
    <row r="124" spans="1:262" s="21" customFormat="1" ht="14.85" customHeight="1">
      <c r="A124" s="20" t="s">
        <v>58</v>
      </c>
      <c r="B124" s="20">
        <v>113</v>
      </c>
      <c r="C124" s="20" t="s">
        <v>622</v>
      </c>
      <c r="D124" s="20"/>
      <c r="E124" s="20"/>
      <c r="F124" s="20" t="s">
        <v>288</v>
      </c>
      <c r="G124" s="20" t="s">
        <v>289</v>
      </c>
      <c r="H124" s="20" t="s">
        <v>290</v>
      </c>
      <c r="I124" s="20"/>
      <c r="J124" s="20"/>
      <c r="K124" s="20" t="s">
        <v>109</v>
      </c>
      <c r="L124" s="20"/>
      <c r="M124" s="20" t="s">
        <v>109</v>
      </c>
      <c r="N124" s="20"/>
      <c r="O124" s="20"/>
      <c r="P124" s="20"/>
      <c r="Q124" s="20"/>
      <c r="R124" s="20"/>
      <c r="S124" s="20"/>
      <c r="T124" s="20"/>
      <c r="U124" s="20"/>
      <c r="V124" s="20"/>
      <c r="W124" s="20"/>
      <c r="X124" s="20"/>
      <c r="Y124" s="20"/>
      <c r="Z124" s="20"/>
      <c r="AA124" s="20"/>
      <c r="AB124" s="20" t="s">
        <v>147</v>
      </c>
      <c r="AC124" s="20"/>
      <c r="AD124" s="20" t="s">
        <v>927</v>
      </c>
      <c r="AE124" s="20" t="s">
        <v>291</v>
      </c>
      <c r="AF124" s="20" t="s">
        <v>185</v>
      </c>
      <c r="AG124" s="20" t="s">
        <v>186</v>
      </c>
      <c r="AH124" s="20" t="s">
        <v>623</v>
      </c>
      <c r="AI124" s="20" t="s">
        <v>257</v>
      </c>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0"/>
      <c r="DA124" s="20"/>
      <c r="DB124" s="20"/>
      <c r="DC124" s="20"/>
      <c r="DD124" s="20"/>
      <c r="DE124" s="20"/>
      <c r="DF124" s="20"/>
      <c r="DG124" s="20"/>
      <c r="DH124" s="20"/>
      <c r="DI124" s="20"/>
      <c r="DJ124" s="20"/>
      <c r="DK124" s="20"/>
      <c r="DL124" s="20"/>
      <c r="DM124" s="20"/>
      <c r="DN124" s="20"/>
      <c r="DO124" s="20"/>
      <c r="DP124" s="20"/>
      <c r="DQ124" s="20"/>
      <c r="DR124" s="20"/>
      <c r="DS124" s="20"/>
      <c r="DT124" s="20"/>
      <c r="DU124" s="20"/>
      <c r="DV124" s="20"/>
      <c r="DW124" s="20"/>
      <c r="DX124" s="20"/>
      <c r="DY124" s="20"/>
      <c r="DZ124" s="20"/>
      <c r="EA124" s="20"/>
      <c r="EB124" s="20"/>
      <c r="EC124" s="20"/>
      <c r="ED124" s="20"/>
      <c r="EE124" s="20"/>
      <c r="EF124" s="20"/>
      <c r="EG124" s="20"/>
      <c r="EH124" s="20"/>
      <c r="EI124" s="20"/>
      <c r="EJ124" s="20"/>
      <c r="EK124" s="20"/>
      <c r="EL124" s="20"/>
      <c r="EM124" s="20"/>
      <c r="EN124" s="20"/>
      <c r="EO124" s="20"/>
      <c r="EP124" s="20"/>
      <c r="EQ124" s="20"/>
      <c r="ER124" s="20"/>
      <c r="ES124" s="20"/>
      <c r="ET124" s="20"/>
      <c r="EU124" s="20"/>
      <c r="EV124" s="20"/>
      <c r="EW124" s="20"/>
      <c r="EX124" s="20"/>
      <c r="EY124" s="20"/>
      <c r="EZ124" s="20"/>
      <c r="FA124" s="20"/>
      <c r="FB124" s="20"/>
      <c r="FC124" s="20"/>
      <c r="FD124" s="20"/>
      <c r="FE124" s="20"/>
      <c r="FF124" s="20"/>
      <c r="FG124" s="20"/>
      <c r="FH124" s="20"/>
      <c r="FI124" s="20"/>
      <c r="FJ124" s="20"/>
      <c r="FK124" s="20"/>
      <c r="FL124" s="20"/>
      <c r="FM124" s="20"/>
      <c r="FN124" s="20"/>
      <c r="FO124" s="20"/>
      <c r="FP124" s="20"/>
      <c r="FQ124" s="20"/>
      <c r="FR124" s="20"/>
      <c r="FS124" s="20"/>
      <c r="FT124" s="20"/>
      <c r="FU124" s="20"/>
      <c r="FV124" s="20"/>
      <c r="FW124" s="20"/>
      <c r="FX124" s="20"/>
      <c r="FY124" s="20"/>
      <c r="FZ124" s="20"/>
      <c r="GA124" s="20"/>
      <c r="GB124" s="20"/>
      <c r="GC124" s="20"/>
      <c r="GD124" s="20"/>
      <c r="GE124" s="20"/>
      <c r="GF124" s="20"/>
      <c r="GG124" s="20"/>
      <c r="GH124" s="20"/>
      <c r="GI124" s="20"/>
      <c r="GJ124" s="20"/>
      <c r="GK124" s="20"/>
      <c r="GL124" s="20"/>
      <c r="GM124" s="20"/>
      <c r="GN124" s="20"/>
      <c r="GO124" s="20"/>
      <c r="GP124" s="20"/>
      <c r="GQ124" s="20"/>
      <c r="GR124" s="20"/>
      <c r="GS124" s="20"/>
      <c r="GT124" s="20"/>
      <c r="GU124" s="20"/>
      <c r="GV124" s="20"/>
      <c r="GW124" s="20"/>
      <c r="GX124" s="20"/>
      <c r="GY124" s="20"/>
      <c r="GZ124" s="20"/>
      <c r="HA124" s="20"/>
      <c r="HB124" s="20"/>
      <c r="HC124" s="20"/>
      <c r="HD124" s="20"/>
      <c r="HE124" s="20"/>
      <c r="HF124" s="20"/>
      <c r="HG124" s="20"/>
      <c r="HH124" s="20"/>
      <c r="HI124" s="20"/>
      <c r="HJ124" s="20"/>
      <c r="HK124" s="20"/>
      <c r="HL124" s="20"/>
      <c r="HM124" s="20"/>
      <c r="HN124" s="20"/>
      <c r="HO124" s="20"/>
      <c r="HP124" s="20"/>
      <c r="HQ124" s="20"/>
      <c r="HR124" s="20"/>
      <c r="HS124" s="20"/>
      <c r="HT124" s="20"/>
      <c r="HU124" s="20"/>
      <c r="HV124" s="20"/>
      <c r="HW124" s="20"/>
      <c r="HX124" s="20"/>
      <c r="HY124" s="20"/>
      <c r="HZ124" s="20"/>
      <c r="IA124" s="20"/>
      <c r="IB124" s="20"/>
      <c r="IC124" s="20"/>
      <c r="ID124" s="20"/>
      <c r="IE124" s="20"/>
      <c r="IF124" s="20"/>
      <c r="IG124" s="20"/>
      <c r="IH124" s="20"/>
      <c r="II124" s="20"/>
      <c r="IJ124" s="20"/>
      <c r="IK124" s="20"/>
      <c r="IL124" s="20"/>
      <c r="IM124" s="20"/>
      <c r="IN124" s="20"/>
      <c r="IO124" s="20"/>
      <c r="IP124" s="20"/>
      <c r="IQ124" s="20"/>
      <c r="IR124" s="20"/>
      <c r="IS124" s="20"/>
      <c r="IT124" s="20"/>
      <c r="IU124" s="20"/>
      <c r="IV124" s="20"/>
      <c r="IW124" s="20"/>
      <c r="IX124" s="20"/>
      <c r="IY124" s="20"/>
      <c r="IZ124" s="20"/>
      <c r="JA124" s="20"/>
      <c r="JB124" s="20"/>
    </row>
    <row r="125" spans="1:262" ht="14.85" customHeight="1">
      <c r="A125" s="1" t="s">
        <v>58</v>
      </c>
      <c r="B125" s="2">
        <v>114</v>
      </c>
      <c r="C125" s="3" t="s">
        <v>624</v>
      </c>
      <c r="E125" s="1" t="s">
        <v>609</v>
      </c>
      <c r="F125" s="1" t="s">
        <v>625</v>
      </c>
      <c r="G125" s="1" t="s">
        <v>626</v>
      </c>
      <c r="H125" s="1" t="s">
        <v>627</v>
      </c>
      <c r="K125" s="1" t="s">
        <v>928</v>
      </c>
      <c r="L125" s="1" t="s">
        <v>629</v>
      </c>
      <c r="M125" s="23" t="s">
        <v>630</v>
      </c>
      <c r="Z125" s="1" t="s">
        <v>631</v>
      </c>
      <c r="AB125" s="1" t="s">
        <v>147</v>
      </c>
      <c r="AD125" s="1" t="s">
        <v>929</v>
      </c>
      <c r="AF125" s="1" t="s">
        <v>185</v>
      </c>
      <c r="AG125" s="1" t="s">
        <v>186</v>
      </c>
      <c r="AH125" s="1" t="s">
        <v>632</v>
      </c>
      <c r="AI125" s="1" t="s">
        <v>257</v>
      </c>
    </row>
    <row r="126" spans="1:262" ht="14.85" customHeight="1">
      <c r="A126" s="1" t="s">
        <v>58</v>
      </c>
      <c r="B126" s="2">
        <v>115</v>
      </c>
      <c r="E126" s="1" t="s">
        <v>930</v>
      </c>
      <c r="F126" s="1" t="s">
        <v>931</v>
      </c>
      <c r="G126" s="1" t="s">
        <v>932</v>
      </c>
      <c r="H126" s="1" t="s">
        <v>933</v>
      </c>
      <c r="K126" s="38" t="s">
        <v>934</v>
      </c>
      <c r="L126" s="1" t="s">
        <v>935</v>
      </c>
      <c r="M126" s="1" t="s">
        <v>935</v>
      </c>
      <c r="V126" s="1" t="s">
        <v>936</v>
      </c>
      <c r="X126" s="38" t="s">
        <v>934</v>
      </c>
      <c r="Z126" s="1" t="s">
        <v>937</v>
      </c>
      <c r="AB126" s="1" t="s">
        <v>330</v>
      </c>
      <c r="AD126" s="1" t="s">
        <v>938</v>
      </c>
      <c r="AG126" s="1" t="s">
        <v>879</v>
      </c>
      <c r="AH126" s="1" t="s">
        <v>939</v>
      </c>
      <c r="AI126" s="1" t="s">
        <v>257</v>
      </c>
    </row>
    <row r="127" spans="1:262" ht="14.85" customHeight="1">
      <c r="A127" s="1" t="s">
        <v>58</v>
      </c>
      <c r="B127" s="2">
        <v>116</v>
      </c>
      <c r="F127" s="1" t="s">
        <v>625</v>
      </c>
      <c r="G127" s="1" t="s">
        <v>633</v>
      </c>
      <c r="M127" s="1" t="s">
        <v>634</v>
      </c>
      <c r="O127" s="1" t="s">
        <v>635</v>
      </c>
      <c r="U127" s="1" t="s">
        <v>940</v>
      </c>
      <c r="X127" s="1" t="s">
        <v>636</v>
      </c>
      <c r="Z127" s="1" t="s">
        <v>637</v>
      </c>
      <c r="AB127" s="1" t="s">
        <v>549</v>
      </c>
      <c r="AH127" s="1" t="s">
        <v>638</v>
      </c>
      <c r="AI127" s="1" t="s">
        <v>257</v>
      </c>
    </row>
    <row r="128" spans="1:262" ht="14.85" customHeight="1">
      <c r="A128" s="1" t="s">
        <v>58</v>
      </c>
      <c r="B128" s="2">
        <v>117</v>
      </c>
      <c r="C128" s="3" t="s">
        <v>941</v>
      </c>
      <c r="F128" s="1" t="s">
        <v>942</v>
      </c>
      <c r="AA128" s="1" t="s">
        <v>802</v>
      </c>
      <c r="AI128" s="1" t="s">
        <v>257</v>
      </c>
    </row>
    <row r="129" spans="1:38" ht="14.85" customHeight="1">
      <c r="A129" s="1" t="s">
        <v>58</v>
      </c>
      <c r="B129" s="2">
        <v>118</v>
      </c>
      <c r="E129" s="1" t="s">
        <v>495</v>
      </c>
      <c r="F129" s="1" t="s">
        <v>639</v>
      </c>
      <c r="H129" s="1" t="s">
        <v>943</v>
      </c>
      <c r="I129" s="1" t="s">
        <v>641</v>
      </c>
      <c r="K129" s="1" t="s">
        <v>944</v>
      </c>
      <c r="AB129" s="1" t="s">
        <v>219</v>
      </c>
      <c r="AD129" s="1" t="s">
        <v>945</v>
      </c>
      <c r="AE129" s="1" t="s">
        <v>643</v>
      </c>
      <c r="AF129" s="1" t="s">
        <v>644</v>
      </c>
      <c r="AG129" s="1" t="s">
        <v>645</v>
      </c>
      <c r="AH129" s="1" t="s">
        <v>646</v>
      </c>
      <c r="AI129" s="1" t="s">
        <v>257</v>
      </c>
    </row>
    <row r="130" spans="1:38" ht="14.85" customHeight="1">
      <c r="A130" s="1" t="s">
        <v>58</v>
      </c>
      <c r="B130" s="2">
        <v>119</v>
      </c>
      <c r="C130" s="3" t="s">
        <v>946</v>
      </c>
      <c r="E130" s="1" t="s">
        <v>886</v>
      </c>
      <c r="F130" s="1" t="s">
        <v>947</v>
      </c>
      <c r="G130" s="1" t="s">
        <v>948</v>
      </c>
      <c r="V130" s="1" t="s">
        <v>949</v>
      </c>
      <c r="AD130" s="1" t="s">
        <v>927</v>
      </c>
      <c r="AE130" s="1" t="s">
        <v>950</v>
      </c>
      <c r="AF130" s="1" t="s">
        <v>951</v>
      </c>
      <c r="AG130" s="1" t="s">
        <v>645</v>
      </c>
      <c r="AH130" s="1" t="s">
        <v>952</v>
      </c>
      <c r="AI130" s="1" t="s">
        <v>257</v>
      </c>
    </row>
    <row r="131" spans="1:38" ht="14.85" customHeight="1">
      <c r="A131" s="1" t="s">
        <v>58</v>
      </c>
      <c r="B131" s="2">
        <v>120</v>
      </c>
      <c r="C131" s="3" t="s">
        <v>953</v>
      </c>
      <c r="E131" s="1" t="s">
        <v>886</v>
      </c>
      <c r="F131" s="1" t="s">
        <v>268</v>
      </c>
      <c r="H131" s="1" t="s">
        <v>954</v>
      </c>
      <c r="K131" s="1" t="s">
        <v>277</v>
      </c>
      <c r="L131" s="1" t="s">
        <v>109</v>
      </c>
      <c r="V131" s="1" t="s">
        <v>277</v>
      </c>
      <c r="AB131" s="1" t="s">
        <v>134</v>
      </c>
      <c r="AD131" s="18">
        <v>34098</v>
      </c>
      <c r="AE131" s="1" t="s">
        <v>271</v>
      </c>
      <c r="AF131" s="1" t="s">
        <v>68</v>
      </c>
      <c r="AG131" s="1" t="s">
        <v>69</v>
      </c>
      <c r="AH131" s="1" t="s">
        <v>955</v>
      </c>
      <c r="AI131" s="1" t="s">
        <v>257</v>
      </c>
    </row>
    <row r="132" spans="1:38" ht="14.85" customHeight="1">
      <c r="A132" s="1" t="s">
        <v>58</v>
      </c>
      <c r="B132" s="2" t="s">
        <v>956</v>
      </c>
      <c r="C132" s="3" t="s">
        <v>957</v>
      </c>
      <c r="E132" s="1" t="s">
        <v>886</v>
      </c>
      <c r="F132" s="1" t="s">
        <v>958</v>
      </c>
      <c r="L132" s="1" t="s">
        <v>959</v>
      </c>
      <c r="M132" s="1" t="s">
        <v>959</v>
      </c>
      <c r="V132" s="30" t="s">
        <v>960</v>
      </c>
      <c r="AB132" s="1" t="s">
        <v>961</v>
      </c>
      <c r="AD132" s="1" t="s">
        <v>962</v>
      </c>
      <c r="AG132" s="1" t="s">
        <v>302</v>
      </c>
      <c r="AH132" s="1" t="s">
        <v>963</v>
      </c>
      <c r="AI132" s="1" t="s">
        <v>257</v>
      </c>
    </row>
    <row r="133" spans="1:38" ht="14.85" customHeight="1">
      <c r="A133" s="1" t="s">
        <v>58</v>
      </c>
      <c r="B133" s="2" t="s">
        <v>964</v>
      </c>
      <c r="E133" s="1" t="s">
        <v>886</v>
      </c>
      <c r="F133" s="1" t="s">
        <v>965</v>
      </c>
      <c r="G133" s="1" t="s">
        <v>966</v>
      </c>
      <c r="H133" s="1" t="s">
        <v>967</v>
      </c>
      <c r="K133" s="1" t="s">
        <v>889</v>
      </c>
      <c r="V133" s="30"/>
      <c r="AB133" s="1" t="s">
        <v>219</v>
      </c>
      <c r="AD133" s="1" t="s">
        <v>968</v>
      </c>
      <c r="AF133" s="1" t="s">
        <v>68</v>
      </c>
      <c r="AG133" s="1" t="s">
        <v>69</v>
      </c>
      <c r="AH133" s="1" t="s">
        <v>969</v>
      </c>
      <c r="AI133" s="1" t="s">
        <v>257</v>
      </c>
    </row>
    <row r="134" spans="1:38" ht="14.85" customHeight="1">
      <c r="A134" s="1" t="s">
        <v>58</v>
      </c>
      <c r="B134" s="2">
        <v>122</v>
      </c>
      <c r="C134" s="3" t="s">
        <v>970</v>
      </c>
      <c r="F134" s="1" t="s">
        <v>971</v>
      </c>
      <c r="M134" s="1" t="s">
        <v>972</v>
      </c>
      <c r="AB134" s="1" t="s">
        <v>489</v>
      </c>
      <c r="AD134" s="1" t="s">
        <v>968</v>
      </c>
      <c r="AH134" s="1" t="s">
        <v>973</v>
      </c>
      <c r="AI134" s="1" t="s">
        <v>257</v>
      </c>
    </row>
    <row r="135" spans="1:38" ht="14.85" customHeight="1">
      <c r="A135" s="1" t="s">
        <v>58</v>
      </c>
      <c r="B135" s="2">
        <v>123</v>
      </c>
      <c r="C135" s="3" t="s">
        <v>647</v>
      </c>
      <c r="F135" s="1" t="s">
        <v>648</v>
      </c>
      <c r="G135" s="1" t="s">
        <v>611</v>
      </c>
      <c r="H135" s="1" t="s">
        <v>612</v>
      </c>
      <c r="K135" s="1" t="s">
        <v>926</v>
      </c>
      <c r="L135" s="1" t="s">
        <v>614</v>
      </c>
      <c r="M135" s="1" t="s">
        <v>615</v>
      </c>
      <c r="O135" s="1" t="s">
        <v>616</v>
      </c>
      <c r="X135" s="1" t="s">
        <v>617</v>
      </c>
      <c r="Z135" s="1" t="s">
        <v>618</v>
      </c>
      <c r="AB135" s="1" t="s">
        <v>147</v>
      </c>
      <c r="AD135" s="1" t="s">
        <v>927</v>
      </c>
      <c r="AG135" s="1" t="s">
        <v>186</v>
      </c>
      <c r="AH135" s="1" t="s">
        <v>650</v>
      </c>
      <c r="AI135" s="1" t="s">
        <v>257</v>
      </c>
    </row>
    <row r="136" spans="1:38" ht="14.85" customHeight="1">
      <c r="A136" s="1" t="s">
        <v>58</v>
      </c>
      <c r="B136" s="2">
        <v>124</v>
      </c>
      <c r="C136" s="3" t="s">
        <v>651</v>
      </c>
      <c r="E136" s="1" t="s">
        <v>652</v>
      </c>
      <c r="F136" s="1" t="s">
        <v>281</v>
      </c>
      <c r="H136" s="15" t="s">
        <v>282</v>
      </c>
      <c r="K136" s="1" t="s">
        <v>283</v>
      </c>
      <c r="V136" s="1" t="s">
        <v>283</v>
      </c>
      <c r="AB136" s="1" t="s">
        <v>147</v>
      </c>
      <c r="AD136" s="1" t="s">
        <v>974</v>
      </c>
      <c r="AF136" s="1" t="s">
        <v>185</v>
      </c>
      <c r="AG136" s="1" t="s">
        <v>186</v>
      </c>
      <c r="AH136" s="1" t="s">
        <v>653</v>
      </c>
      <c r="AI136" s="1" t="s">
        <v>257</v>
      </c>
      <c r="AL136" s="1" t="s">
        <v>285</v>
      </c>
    </row>
    <row r="137" spans="1:38" ht="14.85" customHeight="1">
      <c r="A137" s="1" t="s">
        <v>58</v>
      </c>
      <c r="B137" s="2">
        <v>125</v>
      </c>
      <c r="C137" s="3" t="s">
        <v>975</v>
      </c>
      <c r="E137" s="1" t="s">
        <v>886</v>
      </c>
      <c r="F137" s="1" t="s">
        <v>976</v>
      </c>
      <c r="G137" s="1" t="s">
        <v>553</v>
      </c>
      <c r="H137" s="1" t="s">
        <v>977</v>
      </c>
      <c r="I137" s="1" t="s">
        <v>555</v>
      </c>
      <c r="K137" s="1" t="s">
        <v>556</v>
      </c>
      <c r="P137" s="1" t="s">
        <v>557</v>
      </c>
      <c r="AB137" s="1" t="s">
        <v>489</v>
      </c>
      <c r="AD137" s="1" t="s">
        <v>978</v>
      </c>
      <c r="AH137" s="1" t="s">
        <v>979</v>
      </c>
      <c r="AI137" s="1" t="s">
        <v>273</v>
      </c>
    </row>
    <row r="138" spans="1:38" ht="14.85" customHeight="1">
      <c r="A138" s="1" t="s">
        <v>58</v>
      </c>
      <c r="B138" s="2">
        <v>126</v>
      </c>
      <c r="C138" s="3" t="s">
        <v>654</v>
      </c>
      <c r="E138" s="1" t="s">
        <v>655</v>
      </c>
      <c r="F138" s="1" t="s">
        <v>656</v>
      </c>
      <c r="H138" s="1" t="s">
        <v>657</v>
      </c>
      <c r="I138" s="1" t="s">
        <v>658</v>
      </c>
      <c r="K138" s="1" t="s">
        <v>659</v>
      </c>
      <c r="L138" s="1" t="s">
        <v>659</v>
      </c>
      <c r="M138" s="1" t="s">
        <v>660</v>
      </c>
      <c r="AB138" s="1" t="s">
        <v>219</v>
      </c>
      <c r="AD138" s="18">
        <v>38814</v>
      </c>
      <c r="AF138" s="1" t="s">
        <v>68</v>
      </c>
      <c r="AG138" s="1" t="s">
        <v>69</v>
      </c>
      <c r="AI138" s="1" t="s">
        <v>332</v>
      </c>
    </row>
    <row r="139" spans="1:38" ht="14.85" customHeight="1">
      <c r="A139" s="1" t="s">
        <v>58</v>
      </c>
      <c r="B139" s="2">
        <v>127</v>
      </c>
      <c r="E139" s="1" t="s">
        <v>661</v>
      </c>
      <c r="F139" s="1" t="s">
        <v>656</v>
      </c>
      <c r="H139" s="1" t="s">
        <v>657</v>
      </c>
      <c r="I139" s="1" t="s">
        <v>658</v>
      </c>
      <c r="K139" s="1" t="s">
        <v>659</v>
      </c>
      <c r="L139" s="1" t="s">
        <v>659</v>
      </c>
      <c r="M139" s="1" t="s">
        <v>660</v>
      </c>
      <c r="AB139" s="1" t="s">
        <v>219</v>
      </c>
      <c r="AD139" s="18">
        <v>38815</v>
      </c>
      <c r="AF139" s="1" t="s">
        <v>68</v>
      </c>
      <c r="AG139" s="1" t="s">
        <v>69</v>
      </c>
      <c r="AI139" s="1" t="s">
        <v>332</v>
      </c>
    </row>
    <row r="140" spans="1:38" ht="14.85" customHeight="1">
      <c r="A140" s="1" t="s">
        <v>58</v>
      </c>
      <c r="B140" s="2">
        <v>128</v>
      </c>
      <c r="E140" s="1" t="s">
        <v>662</v>
      </c>
      <c r="F140" s="1" t="s">
        <v>663</v>
      </c>
      <c r="H140" s="15" t="s">
        <v>664</v>
      </c>
      <c r="AI140" s="1" t="s">
        <v>665</v>
      </c>
    </row>
    <row r="141" spans="1:38" ht="14.85" customHeight="1">
      <c r="A141" s="1" t="s">
        <v>58</v>
      </c>
      <c r="B141" s="2">
        <v>129</v>
      </c>
      <c r="C141" s="3" t="s">
        <v>666</v>
      </c>
      <c r="F141" s="1" t="s">
        <v>667</v>
      </c>
      <c r="G141" s="15" t="s">
        <v>668</v>
      </c>
      <c r="H141" s="1" t="s">
        <v>669</v>
      </c>
      <c r="K141" s="1" t="s">
        <v>511</v>
      </c>
      <c r="L141" s="1" t="s">
        <v>511</v>
      </c>
      <c r="O141" s="1" t="s">
        <v>511</v>
      </c>
      <c r="V141" s="1" t="s">
        <v>511</v>
      </c>
      <c r="AB141" s="1" t="s">
        <v>489</v>
      </c>
      <c r="AD141" s="18">
        <v>38299</v>
      </c>
      <c r="AF141" s="1" t="s">
        <v>68</v>
      </c>
      <c r="AG141" s="1" t="s">
        <v>69</v>
      </c>
      <c r="AI141" s="1" t="s">
        <v>332</v>
      </c>
    </row>
    <row r="142" spans="1:38" ht="14.85" customHeight="1">
      <c r="A142" s="1" t="s">
        <v>58</v>
      </c>
      <c r="B142" s="2">
        <v>130</v>
      </c>
      <c r="E142" s="1" t="s">
        <v>495</v>
      </c>
      <c r="F142" s="1" t="s">
        <v>670</v>
      </c>
      <c r="K142" s="1" t="s">
        <v>671</v>
      </c>
      <c r="L142" s="23" t="s">
        <v>672</v>
      </c>
      <c r="AB142" s="1" t="s">
        <v>219</v>
      </c>
      <c r="AD142" s="1" t="s">
        <v>980</v>
      </c>
      <c r="AI142" s="1" t="s">
        <v>273</v>
      </c>
    </row>
    <row r="143" spans="1:38" ht="14.85" customHeight="1">
      <c r="A143" s="1" t="s">
        <v>58</v>
      </c>
      <c r="B143" s="2">
        <v>131</v>
      </c>
      <c r="C143" s="3" t="s">
        <v>674</v>
      </c>
      <c r="E143" s="1" t="s">
        <v>662</v>
      </c>
      <c r="F143" s="1" t="s">
        <v>676</v>
      </c>
      <c r="H143" s="1" t="s">
        <v>677</v>
      </c>
      <c r="I143" s="1" t="s">
        <v>678</v>
      </c>
      <c r="K143" s="1" t="s">
        <v>671</v>
      </c>
      <c r="L143" s="23" t="s">
        <v>672</v>
      </c>
      <c r="V143" s="1" t="s">
        <v>671</v>
      </c>
      <c r="AB143" s="1" t="s">
        <v>489</v>
      </c>
      <c r="AF143" s="1" t="s">
        <v>679</v>
      </c>
      <c r="AG143" s="1" t="s">
        <v>680</v>
      </c>
      <c r="AH143" s="1" t="s">
        <v>681</v>
      </c>
      <c r="AI143" s="1" t="s">
        <v>257</v>
      </c>
    </row>
    <row r="144" spans="1:38" ht="14.85" customHeight="1">
      <c r="A144" s="1" t="s">
        <v>58</v>
      </c>
      <c r="B144" s="2">
        <v>132</v>
      </c>
      <c r="C144" s="3" t="s">
        <v>682</v>
      </c>
      <c r="F144" s="1" t="s">
        <v>683</v>
      </c>
      <c r="H144" s="1" t="s">
        <v>981</v>
      </c>
      <c r="L144" s="23" t="s">
        <v>689</v>
      </c>
      <c r="AB144" s="1" t="s">
        <v>489</v>
      </c>
      <c r="AH144" s="1" t="s">
        <v>686</v>
      </c>
      <c r="AI144" s="1" t="s">
        <v>188</v>
      </c>
    </row>
    <row r="145" spans="1:38" ht="14.85" customHeight="1">
      <c r="A145" s="1" t="s">
        <v>58</v>
      </c>
      <c r="B145" s="2">
        <v>133</v>
      </c>
      <c r="F145" s="1" t="s">
        <v>687</v>
      </c>
      <c r="H145" s="1" t="s">
        <v>688</v>
      </c>
      <c r="K145" s="1" t="s">
        <v>109</v>
      </c>
      <c r="L145" s="23" t="s">
        <v>689</v>
      </c>
      <c r="M145" s="1" t="s">
        <v>690</v>
      </c>
      <c r="AA145" s="1" t="s">
        <v>691</v>
      </c>
      <c r="AB145" s="1" t="s">
        <v>489</v>
      </c>
      <c r="AE145" s="1" t="s">
        <v>692</v>
      </c>
      <c r="AF145" s="1" t="s">
        <v>397</v>
      </c>
      <c r="AG145" s="1" t="s">
        <v>320</v>
      </c>
      <c r="AH145" s="1" t="s">
        <v>693</v>
      </c>
      <c r="AI145" s="1" t="s">
        <v>257</v>
      </c>
      <c r="AL145" s="1" t="s">
        <v>694</v>
      </c>
    </row>
    <row r="146" spans="1:38" ht="14.85" customHeight="1">
      <c r="A146" s="1" t="s">
        <v>58</v>
      </c>
      <c r="B146" s="2">
        <v>134</v>
      </c>
      <c r="F146" s="1" t="s">
        <v>695</v>
      </c>
      <c r="G146" s="1" t="s">
        <v>696</v>
      </c>
      <c r="H146" s="1" t="s">
        <v>697</v>
      </c>
      <c r="AB146" s="1" t="s">
        <v>219</v>
      </c>
      <c r="AD146" s="18">
        <v>36690</v>
      </c>
      <c r="AI146" s="1" t="s">
        <v>698</v>
      </c>
    </row>
    <row r="147" spans="1:38" ht="14.85" customHeight="1">
      <c r="A147" s="1" t="s">
        <v>58</v>
      </c>
      <c r="B147" s="2">
        <v>135</v>
      </c>
      <c r="F147" s="1" t="s">
        <v>695</v>
      </c>
      <c r="G147" s="1" t="s">
        <v>699</v>
      </c>
      <c r="H147" s="1" t="s">
        <v>697</v>
      </c>
      <c r="K147" s="1" t="s">
        <v>700</v>
      </c>
      <c r="L147" s="1" t="s">
        <v>701</v>
      </c>
      <c r="M147" s="1" t="s">
        <v>109</v>
      </c>
      <c r="V147" s="1" t="s">
        <v>671</v>
      </c>
      <c r="AB147" s="1" t="s">
        <v>219</v>
      </c>
      <c r="AD147" s="18">
        <v>36690</v>
      </c>
      <c r="AI147" s="1" t="s">
        <v>698</v>
      </c>
    </row>
    <row r="148" spans="1:38" ht="14.85" customHeight="1">
      <c r="A148" s="1" t="s">
        <v>58</v>
      </c>
      <c r="B148" s="2">
        <v>136</v>
      </c>
      <c r="F148" s="1" t="s">
        <v>695</v>
      </c>
      <c r="H148" s="1" t="s">
        <v>697</v>
      </c>
      <c r="AB148" s="1" t="s">
        <v>219</v>
      </c>
      <c r="AD148" s="18">
        <v>36840</v>
      </c>
      <c r="AE148" s="1" t="s">
        <v>702</v>
      </c>
      <c r="AF148" s="1" t="s">
        <v>68</v>
      </c>
      <c r="AG148" s="1" t="s">
        <v>69</v>
      </c>
      <c r="AI148" s="1" t="s">
        <v>703</v>
      </c>
    </row>
    <row r="149" spans="1:38" ht="14.85" customHeight="1">
      <c r="A149" s="1" t="s">
        <v>58</v>
      </c>
      <c r="B149" s="2">
        <v>137</v>
      </c>
      <c r="C149" s="3" t="s">
        <v>982</v>
      </c>
      <c r="E149" s="1" t="s">
        <v>886</v>
      </c>
      <c r="F149" s="1" t="s">
        <v>625</v>
      </c>
      <c r="G149" s="1" t="s">
        <v>626</v>
      </c>
      <c r="H149" s="1" t="s">
        <v>627</v>
      </c>
      <c r="K149" s="1" t="s">
        <v>928</v>
      </c>
      <c r="L149" s="1" t="s">
        <v>629</v>
      </c>
      <c r="M149" s="23" t="s">
        <v>630</v>
      </c>
      <c r="Z149" s="1" t="s">
        <v>631</v>
      </c>
      <c r="AB149" s="1" t="s">
        <v>147</v>
      </c>
      <c r="AD149" s="1" t="s">
        <v>929</v>
      </c>
      <c r="AF149" s="1" t="s">
        <v>185</v>
      </c>
      <c r="AG149" s="1" t="s">
        <v>186</v>
      </c>
      <c r="AI149" s="1" t="s">
        <v>257</v>
      </c>
    </row>
    <row r="150" spans="1:38" ht="14.85" customHeight="1">
      <c r="A150" s="1" t="s">
        <v>58</v>
      </c>
      <c r="B150" s="2">
        <v>138</v>
      </c>
      <c r="C150" s="3" t="s">
        <v>704</v>
      </c>
      <c r="F150" s="1" t="s">
        <v>705</v>
      </c>
      <c r="H150" s="1" t="s">
        <v>706</v>
      </c>
      <c r="K150" s="1" t="s">
        <v>707</v>
      </c>
      <c r="AB150" s="1" t="s">
        <v>219</v>
      </c>
      <c r="AD150" s="1" t="s">
        <v>983</v>
      </c>
      <c r="AE150" s="1" t="s">
        <v>198</v>
      </c>
      <c r="AF150" s="1" t="s">
        <v>68</v>
      </c>
      <c r="AG150" s="1" t="s">
        <v>69</v>
      </c>
      <c r="AH150" s="1" t="s">
        <v>708</v>
      </c>
      <c r="AI150" s="1" t="s">
        <v>188</v>
      </c>
      <c r="AL150" s="1" t="s">
        <v>709</v>
      </c>
    </row>
    <row r="151" spans="1:38" ht="14.85" customHeight="1">
      <c r="A151" s="1" t="s">
        <v>58</v>
      </c>
      <c r="B151" s="2">
        <v>139</v>
      </c>
      <c r="F151" s="1" t="s">
        <v>193</v>
      </c>
      <c r="H151" s="1" t="s">
        <v>984</v>
      </c>
      <c r="K151" s="1" t="s">
        <v>985</v>
      </c>
      <c r="AB151" s="1" t="s">
        <v>219</v>
      </c>
      <c r="AD151" s="1" t="s">
        <v>983</v>
      </c>
      <c r="AE151" s="1" t="s">
        <v>198</v>
      </c>
      <c r="AF151" s="1" t="s">
        <v>68</v>
      </c>
      <c r="AG151" s="1" t="s">
        <v>69</v>
      </c>
      <c r="AH151" s="1" t="s">
        <v>986</v>
      </c>
      <c r="AI151" s="1" t="s">
        <v>188</v>
      </c>
    </row>
    <row r="152" spans="1:38" ht="14.85" customHeight="1">
      <c r="A152" s="1" t="s">
        <v>58</v>
      </c>
      <c r="B152" s="2">
        <v>140</v>
      </c>
      <c r="F152" s="1" t="s">
        <v>238</v>
      </c>
      <c r="G152" s="1" t="s">
        <v>710</v>
      </c>
      <c r="H152" s="1" t="s">
        <v>711</v>
      </c>
      <c r="J152" s="1" t="s">
        <v>238</v>
      </c>
      <c r="K152" s="1" t="s">
        <v>712</v>
      </c>
      <c r="L152" s="1" t="s">
        <v>511</v>
      </c>
      <c r="O152" s="1" t="s">
        <v>713</v>
      </c>
      <c r="V152" s="1" t="s">
        <v>714</v>
      </c>
      <c r="X152" s="1" t="s">
        <v>715</v>
      </c>
      <c r="Z152" s="1" t="s">
        <v>66</v>
      </c>
      <c r="AB152" s="1" t="s">
        <v>219</v>
      </c>
      <c r="AD152" s="1" t="s">
        <v>912</v>
      </c>
      <c r="AG152" s="1" t="s">
        <v>69</v>
      </c>
      <c r="AH152" s="1" t="s">
        <v>716</v>
      </c>
      <c r="AI152" s="1" t="s">
        <v>257</v>
      </c>
    </row>
    <row r="153" spans="1:38" ht="14.85" customHeight="1">
      <c r="A153" s="1" t="s">
        <v>58</v>
      </c>
      <c r="B153" s="2">
        <v>141</v>
      </c>
      <c r="F153" s="1" t="s">
        <v>717</v>
      </c>
      <c r="G153" s="1" t="s">
        <v>718</v>
      </c>
      <c r="H153" s="1" t="s">
        <v>719</v>
      </c>
      <c r="J153" s="1" t="s">
        <v>238</v>
      </c>
      <c r="K153" s="1" t="s">
        <v>712</v>
      </c>
      <c r="L153" s="1" t="s">
        <v>511</v>
      </c>
      <c r="O153" s="1" t="s">
        <v>720</v>
      </c>
      <c r="V153" s="1" t="s">
        <v>714</v>
      </c>
      <c r="X153" s="1" t="s">
        <v>715</v>
      </c>
      <c r="Z153" s="1" t="s">
        <v>66</v>
      </c>
      <c r="AB153" s="1" t="s">
        <v>489</v>
      </c>
      <c r="AD153" s="1" t="s">
        <v>912</v>
      </c>
      <c r="AH153" s="1" t="s">
        <v>721</v>
      </c>
      <c r="AI153" s="1" t="s">
        <v>188</v>
      </c>
    </row>
    <row r="154" spans="1:38" ht="14.85" customHeight="1">
      <c r="A154" s="1" t="s">
        <v>58</v>
      </c>
      <c r="B154" s="2">
        <v>142</v>
      </c>
      <c r="F154" s="1" t="s">
        <v>717</v>
      </c>
      <c r="G154" s="1" t="s">
        <v>718</v>
      </c>
      <c r="H154" s="1" t="s">
        <v>722</v>
      </c>
      <c r="J154" s="1" t="s">
        <v>238</v>
      </c>
      <c r="K154" s="1" t="s">
        <v>712</v>
      </c>
      <c r="L154" s="1" t="s">
        <v>511</v>
      </c>
      <c r="O154" s="1" t="s">
        <v>720</v>
      </c>
      <c r="V154" s="1" t="s">
        <v>714</v>
      </c>
      <c r="X154" s="1" t="s">
        <v>715</v>
      </c>
      <c r="Z154" s="1" t="s">
        <v>66</v>
      </c>
      <c r="AB154" s="1" t="s">
        <v>489</v>
      </c>
      <c r="AD154" s="1" t="s">
        <v>912</v>
      </c>
      <c r="AH154" s="1" t="s">
        <v>723</v>
      </c>
      <c r="AI154" s="1" t="s">
        <v>188</v>
      </c>
    </row>
    <row r="155" spans="1:38" ht="14.85" customHeight="1">
      <c r="A155" s="1" t="s">
        <v>58</v>
      </c>
      <c r="B155" s="2">
        <v>143</v>
      </c>
      <c r="C155" s="3" t="s">
        <v>975</v>
      </c>
      <c r="E155" s="1" t="s">
        <v>886</v>
      </c>
      <c r="F155" s="1" t="s">
        <v>987</v>
      </c>
      <c r="G155" s="1" t="s">
        <v>988</v>
      </c>
      <c r="M155" s="1" t="s">
        <v>989</v>
      </c>
      <c r="P155" s="1" t="s">
        <v>990</v>
      </c>
      <c r="S155" s="1" t="s">
        <v>991</v>
      </c>
      <c r="V155" s="1" t="s">
        <v>992</v>
      </c>
      <c r="X155" s="1" t="s">
        <v>993</v>
      </c>
      <c r="Z155" s="1" t="s">
        <v>994</v>
      </c>
      <c r="AA155" s="1" t="s">
        <v>995</v>
      </c>
      <c r="AB155" s="1" t="s">
        <v>219</v>
      </c>
      <c r="AD155" s="1" t="s">
        <v>996</v>
      </c>
      <c r="AH155" s="1" t="s">
        <v>997</v>
      </c>
      <c r="AI155" s="1" t="s">
        <v>273</v>
      </c>
    </row>
    <row r="156" spans="1:38" ht="14.85" customHeight="1">
      <c r="A156" s="1" t="s">
        <v>58</v>
      </c>
      <c r="B156" s="2">
        <v>144</v>
      </c>
      <c r="C156" s="3" t="s">
        <v>975</v>
      </c>
      <c r="E156" s="1" t="s">
        <v>886</v>
      </c>
      <c r="F156" s="1" t="s">
        <v>987</v>
      </c>
      <c r="G156" s="1" t="s">
        <v>988</v>
      </c>
      <c r="M156" s="1" t="s">
        <v>989</v>
      </c>
      <c r="P156" s="1" t="s">
        <v>990</v>
      </c>
      <c r="S156" s="1" t="s">
        <v>991</v>
      </c>
      <c r="V156" s="1" t="s">
        <v>992</v>
      </c>
      <c r="X156" s="1" t="s">
        <v>993</v>
      </c>
      <c r="Z156" s="1" t="s">
        <v>994</v>
      </c>
      <c r="AA156" s="1" t="s">
        <v>995</v>
      </c>
      <c r="AB156" s="1" t="s">
        <v>219</v>
      </c>
      <c r="AD156" s="1" t="s">
        <v>996</v>
      </c>
      <c r="AH156" s="1" t="s">
        <v>997</v>
      </c>
      <c r="AI156" s="1" t="s">
        <v>273</v>
      </c>
    </row>
    <row r="157" spans="1:38" ht="14.85" customHeight="1">
      <c r="A157" s="1" t="s">
        <v>58</v>
      </c>
      <c r="B157" s="2" t="s">
        <v>724</v>
      </c>
      <c r="C157" s="3" t="s">
        <v>725</v>
      </c>
      <c r="F157" s="1" t="s">
        <v>695</v>
      </c>
      <c r="H157" s="1" t="s">
        <v>697</v>
      </c>
      <c r="K157" s="1" t="s">
        <v>700</v>
      </c>
      <c r="L157" s="1" t="s">
        <v>701</v>
      </c>
      <c r="M157" s="1" t="s">
        <v>109</v>
      </c>
      <c r="V157" s="1" t="s">
        <v>671</v>
      </c>
      <c r="AB157" s="1" t="s">
        <v>219</v>
      </c>
      <c r="AD157" s="1" t="s">
        <v>998</v>
      </c>
      <c r="AE157" s="1" t="s">
        <v>702</v>
      </c>
      <c r="AF157" s="1" t="s">
        <v>68</v>
      </c>
      <c r="AG157" s="1" t="s">
        <v>69</v>
      </c>
      <c r="AH157" s="1" t="s">
        <v>726</v>
      </c>
      <c r="AI157" s="1" t="s">
        <v>273</v>
      </c>
    </row>
    <row r="158" spans="1:38" ht="14.85" customHeight="1">
      <c r="A158" s="1" t="s">
        <v>58</v>
      </c>
      <c r="B158" s="2" t="s">
        <v>727</v>
      </c>
      <c r="F158" s="1" t="s">
        <v>695</v>
      </c>
      <c r="H158" s="1" t="s">
        <v>697</v>
      </c>
      <c r="K158" s="1" t="s">
        <v>728</v>
      </c>
      <c r="L158" s="1" t="s">
        <v>701</v>
      </c>
      <c r="M158" s="1" t="s">
        <v>109</v>
      </c>
      <c r="Q158" s="1" t="s">
        <v>511</v>
      </c>
      <c r="V158" s="1" t="s">
        <v>671</v>
      </c>
      <c r="X158" s="1" t="s">
        <v>729</v>
      </c>
      <c r="AB158" s="1" t="s">
        <v>219</v>
      </c>
      <c r="AD158" s="1" t="s">
        <v>998</v>
      </c>
      <c r="AE158" s="1" t="s">
        <v>702</v>
      </c>
      <c r="AF158" s="1" t="s">
        <v>68</v>
      </c>
      <c r="AG158" s="1" t="s">
        <v>69</v>
      </c>
      <c r="AH158" s="1" t="s">
        <v>730</v>
      </c>
      <c r="AI158" s="1" t="s">
        <v>273</v>
      </c>
    </row>
    <row r="159" spans="1:38" ht="14.85" customHeight="1">
      <c r="A159" s="1" t="s">
        <v>58</v>
      </c>
      <c r="B159" s="2">
        <v>146</v>
      </c>
      <c r="C159" s="3" t="s">
        <v>999</v>
      </c>
      <c r="E159" s="1" t="s">
        <v>886</v>
      </c>
      <c r="F159" s="1" t="s">
        <v>755</v>
      </c>
      <c r="H159" s="15" t="s">
        <v>756</v>
      </c>
      <c r="K159" s="1" t="s">
        <v>1000</v>
      </c>
      <c r="AH159" s="1" t="s">
        <v>1001</v>
      </c>
      <c r="AI159" s="1" t="s">
        <v>257</v>
      </c>
    </row>
    <row r="160" spans="1:38" ht="14.85" customHeight="1">
      <c r="A160" s="1" t="s">
        <v>58</v>
      </c>
      <c r="B160" s="2">
        <v>147</v>
      </c>
      <c r="E160" s="1" t="s">
        <v>886</v>
      </c>
      <c r="F160" s="1" t="s">
        <v>238</v>
      </c>
      <c r="AB160" s="1" t="s">
        <v>219</v>
      </c>
      <c r="AI160" s="1" t="s">
        <v>273</v>
      </c>
    </row>
    <row r="161" spans="1:262" ht="14.85" customHeight="1">
      <c r="A161" s="1" t="s">
        <v>58</v>
      </c>
      <c r="B161" s="2">
        <v>148</v>
      </c>
      <c r="E161" s="1" t="s">
        <v>886</v>
      </c>
      <c r="F161" s="1" t="s">
        <v>238</v>
      </c>
      <c r="AB161" s="1" t="s">
        <v>219</v>
      </c>
      <c r="AI161" s="1" t="s">
        <v>273</v>
      </c>
    </row>
    <row r="162" spans="1:262" ht="14.85" customHeight="1">
      <c r="A162" s="1" t="s">
        <v>58</v>
      </c>
      <c r="B162" s="2">
        <v>149</v>
      </c>
      <c r="E162" s="1" t="s">
        <v>886</v>
      </c>
      <c r="F162" s="1" t="s">
        <v>717</v>
      </c>
      <c r="AB162" s="1" t="s">
        <v>489</v>
      </c>
      <c r="AI162" s="1" t="s">
        <v>273</v>
      </c>
    </row>
    <row r="163" spans="1:262" ht="14.85" customHeight="1">
      <c r="A163" s="1" t="s">
        <v>58</v>
      </c>
      <c r="B163" s="2">
        <v>150</v>
      </c>
      <c r="E163" s="1" t="s">
        <v>886</v>
      </c>
      <c r="F163" s="1" t="s">
        <v>717</v>
      </c>
      <c r="AB163" s="1" t="s">
        <v>489</v>
      </c>
      <c r="AI163" s="1" t="s">
        <v>273</v>
      </c>
    </row>
    <row r="164" spans="1:262" ht="14.85" customHeight="1">
      <c r="A164" s="1" t="s">
        <v>58</v>
      </c>
      <c r="B164" s="2">
        <v>151</v>
      </c>
      <c r="E164" s="1" t="s">
        <v>886</v>
      </c>
      <c r="F164" s="1" t="s">
        <v>238</v>
      </c>
      <c r="AB164" s="1" t="s">
        <v>219</v>
      </c>
      <c r="AD164" s="1" t="s">
        <v>912</v>
      </c>
      <c r="AH164" s="1" t="s">
        <v>1002</v>
      </c>
      <c r="AI164" s="1" t="s">
        <v>257</v>
      </c>
    </row>
    <row r="165" spans="1:262" ht="14.85" customHeight="1">
      <c r="A165" s="1" t="s">
        <v>58</v>
      </c>
      <c r="B165" s="2">
        <v>152</v>
      </c>
      <c r="C165" s="3" t="s">
        <v>731</v>
      </c>
      <c r="F165" s="1" t="s">
        <v>295</v>
      </c>
      <c r="H165" s="1" t="s">
        <v>732</v>
      </c>
      <c r="L165" s="22" t="s">
        <v>297</v>
      </c>
      <c r="M165" s="28" t="s">
        <v>298</v>
      </c>
      <c r="AB165" s="1" t="s">
        <v>299</v>
      </c>
      <c r="AE165" s="28" t="s">
        <v>300</v>
      </c>
      <c r="AF165" s="1" t="s">
        <v>301</v>
      </c>
      <c r="AG165" s="1" t="s">
        <v>302</v>
      </c>
      <c r="AH165" s="1" t="s">
        <v>733</v>
      </c>
      <c r="AI165" s="1" t="s">
        <v>257</v>
      </c>
    </row>
    <row r="166" spans="1:262" ht="14.85" customHeight="1">
      <c r="A166" s="1" t="s">
        <v>58</v>
      </c>
      <c r="B166" s="2">
        <v>153</v>
      </c>
      <c r="C166" s="3" t="s">
        <v>1003</v>
      </c>
      <c r="E166" s="1" t="s">
        <v>886</v>
      </c>
      <c r="F166" s="1" t="s">
        <v>265</v>
      </c>
      <c r="H166" s="1" t="s">
        <v>1004</v>
      </c>
      <c r="K166" s="1" t="s">
        <v>1005</v>
      </c>
      <c r="V166" s="1" t="s">
        <v>1006</v>
      </c>
      <c r="AH166" s="1" t="s">
        <v>321</v>
      </c>
      <c r="AI166" s="1" t="s">
        <v>257</v>
      </c>
    </row>
    <row r="167" spans="1:262" ht="14.85" customHeight="1">
      <c r="A167" s="1" t="s">
        <v>58</v>
      </c>
      <c r="B167" s="2">
        <v>154</v>
      </c>
      <c r="C167" s="3" t="s">
        <v>734</v>
      </c>
      <c r="E167" s="1" t="s">
        <v>59</v>
      </c>
      <c r="F167" s="1" t="s">
        <v>735</v>
      </c>
      <c r="H167" s="1" t="s">
        <v>736</v>
      </c>
      <c r="K167" s="1" t="s">
        <v>737</v>
      </c>
      <c r="AB167" s="1" t="s">
        <v>330</v>
      </c>
      <c r="AD167" s="1" t="s">
        <v>1007</v>
      </c>
      <c r="AE167" s="1" t="s">
        <v>738</v>
      </c>
      <c r="AF167" s="1" t="s">
        <v>68</v>
      </c>
      <c r="AG167" s="1" t="s">
        <v>69</v>
      </c>
      <c r="AH167" s="1" t="s">
        <v>739</v>
      </c>
      <c r="AI167" s="1" t="s">
        <v>257</v>
      </c>
    </row>
    <row r="168" spans="1:262" ht="14.85" customHeight="1">
      <c r="A168" s="1" t="s">
        <v>58</v>
      </c>
      <c r="B168" s="2">
        <v>155</v>
      </c>
      <c r="C168" s="3" t="s">
        <v>731</v>
      </c>
      <c r="F168" s="1" t="s">
        <v>341</v>
      </c>
      <c r="G168" s="1" t="s">
        <v>740</v>
      </c>
      <c r="H168" s="1" t="s">
        <v>741</v>
      </c>
      <c r="K168" s="1" t="s">
        <v>742</v>
      </c>
      <c r="L168" s="22"/>
      <c r="M168" s="28"/>
      <c r="AB168" s="1" t="s">
        <v>589</v>
      </c>
      <c r="AD168" s="1" t="s">
        <v>924</v>
      </c>
      <c r="AE168" s="28" t="s">
        <v>170</v>
      </c>
      <c r="AF168" s="1" t="s">
        <v>171</v>
      </c>
      <c r="AG168" s="1" t="s">
        <v>172</v>
      </c>
      <c r="AH168" s="1" t="s">
        <v>743</v>
      </c>
      <c r="AI168" s="1" t="s">
        <v>257</v>
      </c>
      <c r="AL168" s="1" t="s">
        <v>744</v>
      </c>
    </row>
    <row r="169" spans="1:262" ht="14.85" customHeight="1">
      <c r="A169" s="1" t="s">
        <v>58</v>
      </c>
      <c r="B169" s="2">
        <v>156</v>
      </c>
      <c r="C169" s="3" t="s">
        <v>1008</v>
      </c>
      <c r="E169" s="1" t="s">
        <v>886</v>
      </c>
      <c r="F169" s="1" t="s">
        <v>341</v>
      </c>
      <c r="G169" s="1" t="s">
        <v>530</v>
      </c>
      <c r="H169" s="1" t="s">
        <v>539</v>
      </c>
      <c r="K169" s="26" t="s">
        <v>540</v>
      </c>
      <c r="AB169" s="1" t="s">
        <v>147</v>
      </c>
      <c r="AF169" s="1" t="s">
        <v>185</v>
      </c>
      <c r="AG169" s="1" t="s">
        <v>186</v>
      </c>
      <c r="AH169" s="1" t="s">
        <v>1009</v>
      </c>
      <c r="AI169" s="1" t="s">
        <v>188</v>
      </c>
    </row>
    <row r="170" spans="1:262" ht="14.85" customHeight="1">
      <c r="A170" s="1" t="s">
        <v>58</v>
      </c>
      <c r="B170" s="2">
        <v>158</v>
      </c>
      <c r="C170" s="3" t="s">
        <v>1010</v>
      </c>
      <c r="D170" s="1" t="s">
        <v>1011</v>
      </c>
      <c r="E170" s="1" t="s">
        <v>886</v>
      </c>
      <c r="F170" s="1" t="s">
        <v>1012</v>
      </c>
      <c r="AD170" s="18">
        <v>37080</v>
      </c>
      <c r="AI170" s="1" t="s">
        <v>332</v>
      </c>
    </row>
    <row r="171" spans="1:262" ht="14.85" customHeight="1">
      <c r="A171" s="1" t="s">
        <v>58</v>
      </c>
      <c r="B171" s="2">
        <v>159</v>
      </c>
      <c r="C171" s="3" t="s">
        <v>1010</v>
      </c>
      <c r="D171" s="1" t="s">
        <v>1011</v>
      </c>
      <c r="E171" s="1" t="s">
        <v>886</v>
      </c>
      <c r="F171" s="1" t="s">
        <v>1013</v>
      </c>
      <c r="AD171" s="18">
        <v>37080</v>
      </c>
      <c r="AI171" s="1" t="s">
        <v>332</v>
      </c>
    </row>
    <row r="172" spans="1:262" s="31" customFormat="1" ht="14.85" customHeight="1">
      <c r="A172" s="15" t="s">
        <v>58</v>
      </c>
      <c r="B172" s="15">
        <v>160</v>
      </c>
      <c r="C172" s="15"/>
      <c r="D172" s="15"/>
      <c r="E172" s="15" t="s">
        <v>886</v>
      </c>
      <c r="F172" s="15" t="s">
        <v>717</v>
      </c>
      <c r="G172" s="15" t="s">
        <v>718</v>
      </c>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t="s">
        <v>698</v>
      </c>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c r="HX172" s="15"/>
      <c r="HY172" s="15"/>
      <c r="HZ172" s="15"/>
      <c r="IA172" s="15"/>
      <c r="IB172" s="15"/>
      <c r="IC172" s="15"/>
      <c r="ID172" s="15"/>
      <c r="IE172" s="15"/>
      <c r="IF172" s="15"/>
      <c r="IG172" s="15"/>
      <c r="IH172" s="15"/>
      <c r="II172" s="15"/>
      <c r="IJ172" s="15"/>
      <c r="IK172" s="15"/>
      <c r="IL172" s="15"/>
      <c r="IM172" s="15"/>
      <c r="IN172" s="15"/>
      <c r="IO172" s="15"/>
      <c r="IP172" s="15"/>
      <c r="IQ172" s="15"/>
      <c r="IR172" s="15"/>
      <c r="IS172" s="15"/>
      <c r="IT172" s="15"/>
      <c r="IU172" s="15"/>
      <c r="IV172" s="15"/>
      <c r="IW172" s="15"/>
      <c r="IX172" s="15"/>
      <c r="IY172" s="15"/>
      <c r="IZ172" s="15"/>
      <c r="JA172" s="15"/>
      <c r="JB172" s="15"/>
    </row>
    <row r="173" spans="1:262" ht="14.85" customHeight="1">
      <c r="A173" s="1" t="s">
        <v>58</v>
      </c>
      <c r="B173" s="2">
        <v>161</v>
      </c>
      <c r="E173" s="1" t="s">
        <v>886</v>
      </c>
      <c r="F173" s="1" t="s">
        <v>717</v>
      </c>
      <c r="G173" s="1" t="s">
        <v>718</v>
      </c>
      <c r="J173" s="1" t="s">
        <v>238</v>
      </c>
      <c r="K173" s="1" t="s">
        <v>712</v>
      </c>
      <c r="L173" s="1" t="s">
        <v>511</v>
      </c>
      <c r="O173" s="1" t="s">
        <v>720</v>
      </c>
      <c r="V173" s="1" t="s">
        <v>714</v>
      </c>
      <c r="X173" s="1" t="s">
        <v>715</v>
      </c>
      <c r="Z173" s="1" t="s">
        <v>66</v>
      </c>
      <c r="AB173" s="1" t="s">
        <v>489</v>
      </c>
      <c r="AD173" s="1" t="s">
        <v>912</v>
      </c>
      <c r="AH173" s="1" t="s">
        <v>723</v>
      </c>
      <c r="AI173" s="1" t="s">
        <v>188</v>
      </c>
    </row>
    <row r="174" spans="1:262" ht="14.85" customHeight="1">
      <c r="A174" s="1" t="s">
        <v>58</v>
      </c>
      <c r="B174" s="2">
        <v>162</v>
      </c>
      <c r="C174" s="3" t="s">
        <v>745</v>
      </c>
      <c r="D174" s="1" t="s">
        <v>746</v>
      </c>
      <c r="F174" s="1" t="s">
        <v>268</v>
      </c>
      <c r="H174" s="1" t="s">
        <v>275</v>
      </c>
      <c r="K174" s="1" t="s">
        <v>277</v>
      </c>
      <c r="L174" s="1" t="s">
        <v>109</v>
      </c>
      <c r="V174" s="1" t="s">
        <v>277</v>
      </c>
      <c r="AB174" s="1" t="s">
        <v>134</v>
      </c>
      <c r="AD174" s="18">
        <v>34098</v>
      </c>
      <c r="AE174" s="1" t="s">
        <v>271</v>
      </c>
      <c r="AF174" s="1" t="s">
        <v>68</v>
      </c>
      <c r="AG174" s="1" t="s">
        <v>69</v>
      </c>
      <c r="AH174" s="1" t="s">
        <v>747</v>
      </c>
      <c r="AI174" s="1" t="s">
        <v>273</v>
      </c>
      <c r="AL174" s="1" t="s">
        <v>72</v>
      </c>
    </row>
    <row r="175" spans="1:262" ht="14.85" customHeight="1">
      <c r="A175" s="1" t="s">
        <v>58</v>
      </c>
      <c r="B175" s="2">
        <v>163</v>
      </c>
      <c r="D175" s="1" t="s">
        <v>323</v>
      </c>
      <c r="F175" s="1" t="s">
        <v>324</v>
      </c>
      <c r="H175" s="1" t="s">
        <v>325</v>
      </c>
      <c r="K175" s="1" t="s">
        <v>109</v>
      </c>
      <c r="AB175" s="1" t="s">
        <v>67</v>
      </c>
      <c r="AD175" s="1" t="s">
        <v>909</v>
      </c>
      <c r="AE175" s="1" t="s">
        <v>326</v>
      </c>
      <c r="AF175" s="1" t="s">
        <v>68</v>
      </c>
      <c r="AG175" s="1" t="s">
        <v>69</v>
      </c>
      <c r="AH175" s="1" t="s">
        <v>327</v>
      </c>
      <c r="AI175" s="1" t="s">
        <v>257</v>
      </c>
    </row>
    <row r="176" spans="1:262" ht="14.85" customHeight="1">
      <c r="A176" s="1" t="s">
        <v>58</v>
      </c>
      <c r="B176" s="2">
        <v>164</v>
      </c>
      <c r="C176" s="3" t="s">
        <v>1014</v>
      </c>
      <c r="E176" s="1" t="s">
        <v>886</v>
      </c>
      <c r="F176" s="1" t="s">
        <v>648</v>
      </c>
      <c r="G176" s="1" t="s">
        <v>611</v>
      </c>
      <c r="H176" s="1" t="s">
        <v>612</v>
      </c>
      <c r="K176" s="1" t="s">
        <v>926</v>
      </c>
      <c r="L176" s="1" t="s">
        <v>614</v>
      </c>
      <c r="M176" s="1" t="s">
        <v>615</v>
      </c>
      <c r="O176" s="1" t="s">
        <v>616</v>
      </c>
      <c r="X176" s="1" t="s">
        <v>617</v>
      </c>
      <c r="Z176" s="1" t="s">
        <v>618</v>
      </c>
      <c r="AB176" s="1" t="s">
        <v>147</v>
      </c>
      <c r="AD176" s="1" t="s">
        <v>927</v>
      </c>
      <c r="AG176" s="1" t="s">
        <v>186</v>
      </c>
      <c r="AH176" s="1" t="s">
        <v>1015</v>
      </c>
      <c r="AI176" s="1" t="s">
        <v>257</v>
      </c>
    </row>
    <row r="177" spans="1:38" ht="14.85" customHeight="1">
      <c r="A177" s="1" t="s">
        <v>58</v>
      </c>
      <c r="B177" s="2">
        <v>165</v>
      </c>
      <c r="F177" s="1" t="s">
        <v>547</v>
      </c>
      <c r="G177" s="1" t="s">
        <v>548</v>
      </c>
      <c r="K177" s="1" t="s">
        <v>109</v>
      </c>
      <c r="AB177" s="1" t="s">
        <v>549</v>
      </c>
      <c r="AD177" s="1" t="s">
        <v>909</v>
      </c>
      <c r="AE177" s="1" t="s">
        <v>198</v>
      </c>
      <c r="AF177" s="1" t="s">
        <v>68</v>
      </c>
      <c r="AG177" s="1" t="s">
        <v>69</v>
      </c>
      <c r="AH177" s="1" t="s">
        <v>748</v>
      </c>
      <c r="AI177" s="1" t="s">
        <v>257</v>
      </c>
    </row>
    <row r="178" spans="1:38" ht="14.85" customHeight="1">
      <c r="A178" s="1" t="s">
        <v>58</v>
      </c>
      <c r="B178" s="2">
        <v>166</v>
      </c>
      <c r="C178" s="3" t="s">
        <v>1016</v>
      </c>
      <c r="E178" s="1" t="s">
        <v>886</v>
      </c>
      <c r="F178" s="1" t="s">
        <v>238</v>
      </c>
      <c r="G178" s="1" t="s">
        <v>710</v>
      </c>
      <c r="H178" s="1" t="s">
        <v>711</v>
      </c>
      <c r="K178" s="1" t="s">
        <v>712</v>
      </c>
      <c r="L178" s="1" t="s">
        <v>511</v>
      </c>
      <c r="O178" s="1" t="s">
        <v>713</v>
      </c>
      <c r="V178" s="1" t="s">
        <v>714</v>
      </c>
      <c r="X178" s="1" t="s">
        <v>715</v>
      </c>
      <c r="Z178" s="1" t="s">
        <v>66</v>
      </c>
      <c r="AB178" s="1" t="s">
        <v>219</v>
      </c>
      <c r="AD178" s="1" t="s">
        <v>912</v>
      </c>
      <c r="AG178" s="1" t="s">
        <v>69</v>
      </c>
      <c r="AH178" s="1" t="s">
        <v>1017</v>
      </c>
      <c r="AI178" s="1" t="s">
        <v>257</v>
      </c>
    </row>
    <row r="179" spans="1:38" ht="14.85" customHeight="1">
      <c r="A179" s="1" t="s">
        <v>58</v>
      </c>
      <c r="B179" s="2">
        <v>167</v>
      </c>
      <c r="C179" s="3" t="s">
        <v>311</v>
      </c>
      <c r="F179" s="1" t="s">
        <v>695</v>
      </c>
      <c r="H179" s="1" t="s">
        <v>697</v>
      </c>
      <c r="L179" s="1" t="s">
        <v>701</v>
      </c>
      <c r="M179" s="1" t="s">
        <v>109</v>
      </c>
      <c r="V179" s="1" t="s">
        <v>671</v>
      </c>
      <c r="AB179" s="1" t="s">
        <v>219</v>
      </c>
      <c r="AD179" s="1" t="s">
        <v>998</v>
      </c>
      <c r="AE179" s="1" t="s">
        <v>702</v>
      </c>
      <c r="AF179" s="1" t="s">
        <v>68</v>
      </c>
      <c r="AG179" s="1" t="s">
        <v>69</v>
      </c>
      <c r="AH179" s="1" t="s">
        <v>749</v>
      </c>
      <c r="AI179" s="1" t="s">
        <v>188</v>
      </c>
    </row>
    <row r="180" spans="1:38" ht="14.85" customHeight="1">
      <c r="A180" s="1" t="s">
        <v>58</v>
      </c>
      <c r="B180" s="2">
        <v>168</v>
      </c>
      <c r="E180" s="1" t="s">
        <v>886</v>
      </c>
      <c r="F180" s="1" t="s">
        <v>238</v>
      </c>
      <c r="G180" s="1" t="s">
        <v>530</v>
      </c>
      <c r="H180" s="1" t="s">
        <v>1018</v>
      </c>
      <c r="K180" s="1" t="s">
        <v>1019</v>
      </c>
      <c r="AH180" s="1" t="s">
        <v>1020</v>
      </c>
      <c r="AI180" s="1" t="s">
        <v>257</v>
      </c>
    </row>
    <row r="181" spans="1:38" ht="14.85" customHeight="1">
      <c r="A181" s="1" t="s">
        <v>58</v>
      </c>
      <c r="B181" s="2">
        <v>169</v>
      </c>
      <c r="C181" s="3" t="s">
        <v>750</v>
      </c>
      <c r="F181" s="1" t="s">
        <v>328</v>
      </c>
      <c r="G181" s="1" t="s">
        <v>751</v>
      </c>
      <c r="K181" s="1" t="s">
        <v>109</v>
      </c>
      <c r="AB181" s="1" t="s">
        <v>67</v>
      </c>
      <c r="AD181" s="1" t="s">
        <v>909</v>
      </c>
      <c r="AE181" s="1" t="s">
        <v>752</v>
      </c>
      <c r="AF181" s="1" t="s">
        <v>68</v>
      </c>
      <c r="AG181" s="1" t="s">
        <v>69</v>
      </c>
      <c r="AH181" s="1" t="s">
        <v>753</v>
      </c>
      <c r="AI181" s="1" t="s">
        <v>257</v>
      </c>
    </row>
    <row r="182" spans="1:38" ht="14.85" customHeight="1">
      <c r="A182" s="1" t="s">
        <v>58</v>
      </c>
      <c r="B182" s="2">
        <v>170</v>
      </c>
      <c r="C182" s="3" t="s">
        <v>1021</v>
      </c>
      <c r="D182" s="1" t="s">
        <v>1011</v>
      </c>
      <c r="E182" s="1" t="s">
        <v>886</v>
      </c>
      <c r="F182" s="1" t="s">
        <v>1022</v>
      </c>
      <c r="H182" s="1" t="s">
        <v>1023</v>
      </c>
      <c r="K182" s="1" t="s">
        <v>1024</v>
      </c>
      <c r="AB182" s="1" t="s">
        <v>1025</v>
      </c>
      <c r="AD182" s="18">
        <v>37080</v>
      </c>
      <c r="AE182" s="1" t="s">
        <v>198</v>
      </c>
      <c r="AF182" s="1" t="s">
        <v>68</v>
      </c>
      <c r="AG182" s="1" t="s">
        <v>69</v>
      </c>
      <c r="AH182" s="1" t="s">
        <v>1026</v>
      </c>
      <c r="AI182" s="1" t="s">
        <v>257</v>
      </c>
    </row>
    <row r="183" spans="1:38" ht="14.85" customHeight="1">
      <c r="A183" s="1" t="s">
        <v>58</v>
      </c>
      <c r="B183" s="2">
        <v>171</v>
      </c>
      <c r="E183" s="1" t="s">
        <v>886</v>
      </c>
      <c r="F183" s="1" t="s">
        <v>639</v>
      </c>
      <c r="H183" s="1" t="s">
        <v>943</v>
      </c>
      <c r="I183" s="1" t="s">
        <v>641</v>
      </c>
      <c r="K183" s="1" t="s">
        <v>944</v>
      </c>
      <c r="AB183" s="1" t="s">
        <v>219</v>
      </c>
      <c r="AD183" s="1" t="s">
        <v>929</v>
      </c>
      <c r="AE183" s="1" t="s">
        <v>643</v>
      </c>
      <c r="AF183" s="1" t="s">
        <v>644</v>
      </c>
      <c r="AG183" s="1" t="s">
        <v>645</v>
      </c>
      <c r="AI183" s="1" t="s">
        <v>257</v>
      </c>
    </row>
    <row r="184" spans="1:38" ht="14.85" customHeight="1">
      <c r="A184" s="1" t="s">
        <v>58</v>
      </c>
      <c r="B184" s="2">
        <v>172</v>
      </c>
      <c r="C184" s="3" t="s">
        <v>754</v>
      </c>
      <c r="F184" s="1" t="s">
        <v>755</v>
      </c>
      <c r="H184" s="15" t="s">
        <v>756</v>
      </c>
      <c r="K184" s="1" t="s">
        <v>1000</v>
      </c>
      <c r="AH184" s="1" t="s">
        <v>758</v>
      </c>
      <c r="AI184" s="1" t="s">
        <v>257</v>
      </c>
    </row>
    <row r="185" spans="1:38" ht="14.85" customHeight="1">
      <c r="A185" s="1" t="s">
        <v>58</v>
      </c>
      <c r="B185" s="2">
        <v>173</v>
      </c>
      <c r="C185" s="3" t="s">
        <v>1027</v>
      </c>
      <c r="D185" s="1" t="s">
        <v>1028</v>
      </c>
      <c r="F185" s="1" t="s">
        <v>419</v>
      </c>
      <c r="G185" s="1" t="s">
        <v>420</v>
      </c>
      <c r="K185" s="1" t="s">
        <v>497</v>
      </c>
      <c r="L185" s="1" t="s">
        <v>423</v>
      </c>
      <c r="M185" s="1" t="s">
        <v>422</v>
      </c>
      <c r="V185" s="1" t="s">
        <v>498</v>
      </c>
      <c r="AA185" s="1" t="s">
        <v>424</v>
      </c>
      <c r="AB185" s="1" t="s">
        <v>219</v>
      </c>
      <c r="AD185" s="1" t="s">
        <v>793</v>
      </c>
      <c r="AE185" s="1" t="s">
        <v>1029</v>
      </c>
      <c r="AF185" s="1" t="s">
        <v>68</v>
      </c>
      <c r="AG185" s="1" t="s">
        <v>69</v>
      </c>
      <c r="AH185" s="1" t="s">
        <v>1030</v>
      </c>
      <c r="AI185" s="1" t="s">
        <v>257</v>
      </c>
    </row>
    <row r="186" spans="1:38" ht="14.85" customHeight="1">
      <c r="A186" s="1" t="s">
        <v>58</v>
      </c>
      <c r="B186" s="2">
        <v>174</v>
      </c>
      <c r="C186" s="3" t="s">
        <v>759</v>
      </c>
      <c r="D186" s="1" t="s">
        <v>760</v>
      </c>
      <c r="F186" s="1" t="s">
        <v>413</v>
      </c>
      <c r="H186" s="1" t="s">
        <v>414</v>
      </c>
      <c r="K186" s="1" t="s">
        <v>109</v>
      </c>
      <c r="AB186" s="1" t="s">
        <v>67</v>
      </c>
      <c r="AD186" s="1" t="s">
        <v>1007</v>
      </c>
      <c r="AE186" s="1" t="s">
        <v>411</v>
      </c>
      <c r="AF186" s="1" t="s">
        <v>68</v>
      </c>
      <c r="AG186" s="1" t="s">
        <v>69</v>
      </c>
      <c r="AH186" s="1" t="s">
        <v>761</v>
      </c>
      <c r="AI186" s="1" t="s">
        <v>257</v>
      </c>
    </row>
    <row r="187" spans="1:38" ht="14.85" customHeight="1">
      <c r="A187" s="1" t="s">
        <v>58</v>
      </c>
      <c r="B187" s="2">
        <v>175</v>
      </c>
      <c r="C187" s="3" t="s">
        <v>1031</v>
      </c>
      <c r="E187" s="1" t="s">
        <v>886</v>
      </c>
      <c r="F187" s="1" t="s">
        <v>648</v>
      </c>
      <c r="G187" s="1" t="s">
        <v>611</v>
      </c>
      <c r="H187" s="1" t="s">
        <v>612</v>
      </c>
      <c r="K187" s="1" t="s">
        <v>926</v>
      </c>
      <c r="L187" s="1" t="s">
        <v>614</v>
      </c>
      <c r="M187" s="1" t="s">
        <v>615</v>
      </c>
      <c r="O187" s="1" t="s">
        <v>616</v>
      </c>
      <c r="X187" s="1" t="s">
        <v>617</v>
      </c>
      <c r="Z187" s="1" t="s">
        <v>618</v>
      </c>
      <c r="AB187" s="1" t="s">
        <v>147</v>
      </c>
      <c r="AD187" s="1" t="s">
        <v>927</v>
      </c>
      <c r="AG187" s="1" t="s">
        <v>186</v>
      </c>
      <c r="AH187" s="1" t="s">
        <v>1032</v>
      </c>
      <c r="AI187" s="1" t="s">
        <v>273</v>
      </c>
      <c r="AL187" s="1" t="s">
        <v>1033</v>
      </c>
    </row>
    <row r="188" spans="1:38" ht="14.85" customHeight="1">
      <c r="A188" s="1" t="s">
        <v>58</v>
      </c>
      <c r="B188" s="2">
        <v>176</v>
      </c>
      <c r="C188" s="3" t="s">
        <v>682</v>
      </c>
      <c r="F188" s="1" t="s">
        <v>762</v>
      </c>
      <c r="G188" s="1" t="s">
        <v>763</v>
      </c>
      <c r="AA188" s="1" t="s">
        <v>764</v>
      </c>
      <c r="AB188" s="1" t="s">
        <v>489</v>
      </c>
      <c r="AE188" s="1" t="s">
        <v>764</v>
      </c>
      <c r="AF188" s="1" t="s">
        <v>765</v>
      </c>
      <c r="AG188" s="1" t="s">
        <v>766</v>
      </c>
      <c r="AH188" s="1" t="s">
        <v>767</v>
      </c>
      <c r="AI188" s="1" t="s">
        <v>257</v>
      </c>
    </row>
    <row r="189" spans="1:38" ht="14.85" customHeight="1">
      <c r="A189" s="1" t="s">
        <v>58</v>
      </c>
      <c r="B189" s="2">
        <v>177</v>
      </c>
      <c r="C189" s="3" t="s">
        <v>768</v>
      </c>
      <c r="F189" s="1" t="s">
        <v>769</v>
      </c>
      <c r="H189" s="1" t="s">
        <v>770</v>
      </c>
      <c r="K189" s="1" t="s">
        <v>65</v>
      </c>
      <c r="V189" s="1" t="s">
        <v>100</v>
      </c>
      <c r="AB189" s="1" t="s">
        <v>147</v>
      </c>
      <c r="AD189" s="1" t="s">
        <v>912</v>
      </c>
      <c r="AF189" s="1" t="s">
        <v>68</v>
      </c>
      <c r="AG189" s="1" t="s">
        <v>69</v>
      </c>
      <c r="AH189" s="1" t="s">
        <v>772</v>
      </c>
      <c r="AI189" s="1" t="s">
        <v>257</v>
      </c>
    </row>
    <row r="190" spans="1:38" ht="14.85" customHeight="1">
      <c r="A190" s="1" t="s">
        <v>58</v>
      </c>
      <c r="B190" s="2">
        <v>178</v>
      </c>
      <c r="C190" s="3" t="s">
        <v>773</v>
      </c>
      <c r="D190" s="1" t="s">
        <v>774</v>
      </c>
      <c r="F190" s="1" t="s">
        <v>775</v>
      </c>
      <c r="L190" s="1" t="s">
        <v>776</v>
      </c>
      <c r="R190" s="1" t="s">
        <v>777</v>
      </c>
      <c r="S190" s="1" t="s">
        <v>777</v>
      </c>
      <c r="X190" s="1" t="s">
        <v>776</v>
      </c>
      <c r="AD190" s="1" t="s">
        <v>1034</v>
      </c>
      <c r="AE190" s="1" t="s">
        <v>271</v>
      </c>
      <c r="AF190" s="1" t="s">
        <v>68</v>
      </c>
      <c r="AG190" s="1" t="s">
        <v>69</v>
      </c>
      <c r="AH190" s="1" t="s">
        <v>779</v>
      </c>
      <c r="AI190" s="1" t="s">
        <v>257</v>
      </c>
    </row>
    <row r="191" spans="1:38" ht="14.85" customHeight="1">
      <c r="A191" s="1" t="s">
        <v>58</v>
      </c>
      <c r="B191" s="2">
        <v>179</v>
      </c>
      <c r="C191" s="3" t="s">
        <v>780</v>
      </c>
      <c r="F191" s="1" t="s">
        <v>243</v>
      </c>
      <c r="G191" s="1" t="s">
        <v>214</v>
      </c>
      <c r="H191" s="1" t="s">
        <v>781</v>
      </c>
      <c r="K191" s="1" t="s">
        <v>217</v>
      </c>
      <c r="O191" s="1" t="s">
        <v>782</v>
      </c>
      <c r="Z191" s="1" t="s">
        <v>218</v>
      </c>
      <c r="AB191" s="1" t="s">
        <v>219</v>
      </c>
      <c r="AD191" s="18">
        <v>34467</v>
      </c>
      <c r="AE191" s="1" t="s">
        <v>198</v>
      </c>
      <c r="AF191" s="1" t="s">
        <v>68</v>
      </c>
      <c r="AG191" s="1" t="s">
        <v>69</v>
      </c>
      <c r="AH191" s="14" t="s">
        <v>783</v>
      </c>
      <c r="AI191" s="1" t="s">
        <v>188</v>
      </c>
    </row>
    <row r="192" spans="1:38" ht="14.85" customHeight="1">
      <c r="A192" s="1" t="s">
        <v>58</v>
      </c>
      <c r="B192" s="2">
        <v>180</v>
      </c>
      <c r="C192" s="3" t="s">
        <v>1035</v>
      </c>
      <c r="D192" s="1" t="s">
        <v>1036</v>
      </c>
      <c r="F192" s="1" t="s">
        <v>1037</v>
      </c>
      <c r="H192" s="1" t="s">
        <v>1038</v>
      </c>
      <c r="K192" s="1" t="s">
        <v>1039</v>
      </c>
      <c r="M192" s="1" t="s">
        <v>1040</v>
      </c>
      <c r="V192" s="1" t="s">
        <v>1041</v>
      </c>
      <c r="X192" s="1" t="s">
        <v>1042</v>
      </c>
      <c r="Z192" s="1" t="s">
        <v>1043</v>
      </c>
      <c r="AD192" s="18">
        <v>34803</v>
      </c>
      <c r="AE192" s="1" t="s">
        <v>1044</v>
      </c>
      <c r="AF192" s="1" t="s">
        <v>1045</v>
      </c>
      <c r="AG192" s="1" t="s">
        <v>69</v>
      </c>
      <c r="AH192" s="1" t="s">
        <v>1046</v>
      </c>
      <c r="AI192" s="1" t="s">
        <v>273</v>
      </c>
    </row>
    <row r="193" spans="1:38" ht="14.85" customHeight="1">
      <c r="A193" s="1" t="s">
        <v>58</v>
      </c>
      <c r="B193" s="2">
        <v>181</v>
      </c>
      <c r="C193" s="3" t="s">
        <v>1047</v>
      </c>
      <c r="D193" s="1" t="s">
        <v>1048</v>
      </c>
      <c r="F193" s="1" t="s">
        <v>1049</v>
      </c>
      <c r="G193" s="1" t="s">
        <v>1050</v>
      </c>
      <c r="H193" s="1" t="s">
        <v>1051</v>
      </c>
      <c r="I193" s="1" t="s">
        <v>1052</v>
      </c>
      <c r="K193" s="29" t="s">
        <v>1053</v>
      </c>
      <c r="L193" s="29" t="s">
        <v>1053</v>
      </c>
      <c r="M193" s="1" t="s">
        <v>1054</v>
      </c>
      <c r="P193" s="1" t="s">
        <v>1055</v>
      </c>
      <c r="R193" s="23" t="s">
        <v>1056</v>
      </c>
      <c r="S193" s="23" t="s">
        <v>1057</v>
      </c>
      <c r="V193" s="23" t="s">
        <v>1058</v>
      </c>
      <c r="X193" s="23" t="s">
        <v>1059</v>
      </c>
      <c r="Z193" s="1" t="s">
        <v>1060</v>
      </c>
      <c r="AB193" s="1" t="s">
        <v>489</v>
      </c>
      <c r="AD193" s="1" t="s">
        <v>1061</v>
      </c>
      <c r="AF193" s="1" t="s">
        <v>1062</v>
      </c>
      <c r="AG193" s="1" t="s">
        <v>320</v>
      </c>
      <c r="AH193" s="14">
        <v>3.5428240740740698E-2</v>
      </c>
      <c r="AI193" s="1" t="s">
        <v>273</v>
      </c>
    </row>
    <row r="194" spans="1:38" ht="14.85" customHeight="1">
      <c r="A194" s="1" t="s">
        <v>58</v>
      </c>
      <c r="B194" s="2">
        <v>182</v>
      </c>
      <c r="F194" s="1" t="s">
        <v>238</v>
      </c>
      <c r="G194" s="1" t="s">
        <v>784</v>
      </c>
      <c r="K194" s="1" t="s">
        <v>712</v>
      </c>
      <c r="L194" s="1" t="s">
        <v>511</v>
      </c>
      <c r="O194" s="1" t="s">
        <v>713</v>
      </c>
      <c r="V194" s="1" t="s">
        <v>714</v>
      </c>
      <c r="X194" s="1" t="s">
        <v>715</v>
      </c>
      <c r="Z194" s="1" t="s">
        <v>66</v>
      </c>
      <c r="AB194" s="1" t="s">
        <v>219</v>
      </c>
      <c r="AD194" s="1" t="s">
        <v>912</v>
      </c>
      <c r="AG194" s="1" t="s">
        <v>69</v>
      </c>
      <c r="AH194" s="1" t="s">
        <v>785</v>
      </c>
      <c r="AI194" s="1" t="s">
        <v>188</v>
      </c>
    </row>
    <row r="195" spans="1:38" ht="14.85" customHeight="1">
      <c r="A195" s="1" t="s">
        <v>58</v>
      </c>
      <c r="B195" s="2">
        <v>183</v>
      </c>
      <c r="F195" s="1" t="s">
        <v>238</v>
      </c>
      <c r="G195" s="1" t="s">
        <v>786</v>
      </c>
      <c r="K195" s="1" t="s">
        <v>712</v>
      </c>
      <c r="L195" s="1" t="s">
        <v>511</v>
      </c>
      <c r="O195" s="1" t="s">
        <v>713</v>
      </c>
      <c r="V195" s="1" t="s">
        <v>714</v>
      </c>
      <c r="X195" s="1" t="s">
        <v>715</v>
      </c>
      <c r="Z195" s="1" t="s">
        <v>66</v>
      </c>
      <c r="AB195" s="1" t="s">
        <v>219</v>
      </c>
      <c r="AD195" s="1" t="s">
        <v>912</v>
      </c>
      <c r="AG195" s="1" t="s">
        <v>69</v>
      </c>
      <c r="AH195" s="1" t="s">
        <v>787</v>
      </c>
      <c r="AI195" s="1" t="s">
        <v>188</v>
      </c>
    </row>
    <row r="196" spans="1:38" ht="14.85" customHeight="1">
      <c r="A196" s="1" t="s">
        <v>58</v>
      </c>
      <c r="B196" s="2">
        <v>184</v>
      </c>
      <c r="F196" s="1" t="s">
        <v>238</v>
      </c>
      <c r="G196" s="1" t="s">
        <v>788</v>
      </c>
      <c r="K196" s="1" t="s">
        <v>712</v>
      </c>
      <c r="L196" s="1" t="s">
        <v>511</v>
      </c>
      <c r="O196" s="1" t="s">
        <v>511</v>
      </c>
      <c r="V196" s="1" t="s">
        <v>714</v>
      </c>
      <c r="X196" s="1" t="s">
        <v>715</v>
      </c>
      <c r="Z196" s="1" t="s">
        <v>66</v>
      </c>
      <c r="AB196" s="1" t="s">
        <v>219</v>
      </c>
      <c r="AD196" s="1" t="s">
        <v>1063</v>
      </c>
      <c r="AG196" s="1" t="s">
        <v>69</v>
      </c>
      <c r="AH196" s="1" t="s">
        <v>790</v>
      </c>
      <c r="AI196" s="1" t="s">
        <v>257</v>
      </c>
    </row>
    <row r="197" spans="1:38" ht="14.85" customHeight="1">
      <c r="A197" s="1" t="s">
        <v>58</v>
      </c>
      <c r="B197" s="2">
        <v>185</v>
      </c>
      <c r="C197" s="3" t="s">
        <v>1064</v>
      </c>
      <c r="F197" s="1" t="s">
        <v>1065</v>
      </c>
      <c r="G197" s="1" t="s">
        <v>1066</v>
      </c>
      <c r="K197" s="1" t="s">
        <v>1067</v>
      </c>
      <c r="P197" s="1" t="s">
        <v>1067</v>
      </c>
      <c r="U197" s="1" t="s">
        <v>1068</v>
      </c>
      <c r="V197" s="1" t="s">
        <v>1069</v>
      </c>
      <c r="W197" s="1" t="s">
        <v>1070</v>
      </c>
      <c r="X197" s="1" t="s">
        <v>1070</v>
      </c>
      <c r="Z197" s="1" t="s">
        <v>1071</v>
      </c>
      <c r="AB197" s="1" t="s">
        <v>489</v>
      </c>
      <c r="AD197" s="18">
        <v>37940</v>
      </c>
      <c r="AE197" s="1" t="s">
        <v>1072</v>
      </c>
      <c r="AF197" s="1" t="s">
        <v>397</v>
      </c>
      <c r="AG197" s="1" t="s">
        <v>320</v>
      </c>
      <c r="AH197" s="1" t="s">
        <v>1073</v>
      </c>
      <c r="AI197" s="1" t="s">
        <v>257</v>
      </c>
      <c r="AL197" s="1" t="s">
        <v>1074</v>
      </c>
    </row>
    <row r="198" spans="1:38" ht="14.85" customHeight="1">
      <c r="A198" s="1" t="s">
        <v>58</v>
      </c>
      <c r="B198" s="2">
        <v>186</v>
      </c>
      <c r="F198" s="1" t="s">
        <v>436</v>
      </c>
      <c r="G198" s="1" t="s">
        <v>792</v>
      </c>
      <c r="H198" s="1" t="s">
        <v>474</v>
      </c>
      <c r="I198" s="1" t="s">
        <v>429</v>
      </c>
      <c r="K198" s="1" t="s">
        <v>475</v>
      </c>
      <c r="L198" s="1" t="s">
        <v>476</v>
      </c>
      <c r="M198" s="1" t="s">
        <v>446</v>
      </c>
      <c r="V198" s="1" t="s">
        <v>477</v>
      </c>
      <c r="AB198" s="1" t="s">
        <v>219</v>
      </c>
      <c r="AD198" s="18" t="s">
        <v>793</v>
      </c>
      <c r="AE198" s="1" t="s">
        <v>795</v>
      </c>
      <c r="AF198" s="1" t="s">
        <v>794</v>
      </c>
      <c r="AG198" s="1" t="s">
        <v>69</v>
      </c>
      <c r="AH198" s="1" t="s">
        <v>796</v>
      </c>
      <c r="AI198" s="1" t="s">
        <v>273</v>
      </c>
    </row>
    <row r="199" spans="1:38" ht="14.85" customHeight="1">
      <c r="A199" s="1" t="s">
        <v>58</v>
      </c>
      <c r="B199" s="2">
        <v>187</v>
      </c>
      <c r="K199" s="29"/>
      <c r="L199" s="29"/>
      <c r="R199" s="23"/>
      <c r="S199" s="23"/>
      <c r="V199" s="23"/>
      <c r="X199" s="23"/>
      <c r="AH199" s="14"/>
    </row>
    <row r="200" spans="1:38" ht="14.85" customHeight="1">
      <c r="A200" s="1" t="s">
        <v>58</v>
      </c>
      <c r="B200" s="2">
        <v>188</v>
      </c>
    </row>
    <row r="201" spans="1:38" ht="14.85" customHeight="1">
      <c r="B201" s="2">
        <v>189</v>
      </c>
    </row>
    <row r="202" spans="1:38" ht="14.85" customHeight="1">
      <c r="B202" s="2">
        <v>190</v>
      </c>
    </row>
    <row r="203" spans="1:38" ht="14.85" customHeight="1">
      <c r="B203" s="2">
        <v>191</v>
      </c>
    </row>
    <row r="204" spans="1:38" ht="14.85" customHeight="1">
      <c r="B204" s="2">
        <v>192</v>
      </c>
    </row>
    <row r="205" spans="1:38" ht="14.85" customHeight="1">
      <c r="B205" s="2">
        <v>193</v>
      </c>
    </row>
    <row r="206" spans="1:38" ht="14.85" customHeight="1">
      <c r="B206" s="2">
        <v>194</v>
      </c>
    </row>
    <row r="207" spans="1:38" ht="14.85" customHeight="1">
      <c r="B207" s="2">
        <v>195</v>
      </c>
    </row>
    <row r="208" spans="1:38" ht="14.85" customHeight="1">
      <c r="B208" s="2">
        <v>196</v>
      </c>
    </row>
    <row r="209" spans="2:2" ht="14.85" customHeight="1">
      <c r="B209" s="2">
        <v>197</v>
      </c>
    </row>
    <row r="210" spans="2:2" ht="14.85" customHeight="1">
      <c r="B210" s="2">
        <v>198</v>
      </c>
    </row>
    <row r="211" spans="2:2" ht="14.85" customHeight="1">
      <c r="B211" s="2">
        <v>199</v>
      </c>
    </row>
    <row r="1048576" ht="12.75" customHeight="1"/>
  </sheetData>
  <mergeCells count="7">
    <mergeCell ref="AM1:AO1"/>
    <mergeCell ref="W2:X2"/>
    <mergeCell ref="B1:D1"/>
    <mergeCell ref="F1:H1"/>
    <mergeCell ref="L1:Z1"/>
    <mergeCell ref="AB1:AG1"/>
    <mergeCell ref="AH1:AK1"/>
  </mergeCells>
  <pageMargins left="0.78749999999999998" right="0.78749999999999998" top="0.95416666666666705" bottom="0.95416666666666705" header="0.78749999999999998" footer="0.78749999999999998"/>
  <pageSetup paperSize="9" pageOrder="overThenDown" orientation="portrait" useFirstPageNumber="1" horizontalDpi="300" verticalDpi="300"/>
  <headerFooter>
    <oddHeader>&amp;C&amp;12&amp;A</oddHeader>
    <oddFooter>&amp;C&amp;12Page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F6756-09E4-D749-A67D-9FB9AF9D26AB}">
  <sheetPr codeName="Tabelle3">
    <tabColor rgb="FFFF5D00"/>
  </sheetPr>
  <dimension ref="A1:AR132"/>
  <sheetViews>
    <sheetView tabSelected="1" zoomScaleNormal="100" workbookViewId="0">
      <pane ySplit="3" topLeftCell="A113" activePane="bottomLeft" state="frozen"/>
      <selection activeCell="Z1" sqref="Z1"/>
      <selection pane="bottomLeft" activeCell="A124" sqref="A124"/>
    </sheetView>
  </sheetViews>
  <sheetFormatPr baseColWidth="10" defaultColWidth="11" defaultRowHeight="14.25"/>
  <cols>
    <col min="1" max="1" width="43.625" customWidth="1"/>
    <col min="2" max="3" width="34.875" customWidth="1"/>
    <col min="4" max="4" width="21.5" customWidth="1"/>
    <col min="5" max="5" width="23.625" customWidth="1"/>
    <col min="6" max="6" width="18.125" customWidth="1"/>
    <col min="7" max="7" width="39.875" customWidth="1"/>
    <col min="8" max="8" width="36.625" customWidth="1"/>
    <col min="9" max="9" width="35.625" customWidth="1"/>
    <col min="10" max="10" width="30" customWidth="1"/>
    <col min="11" max="11" width="35" customWidth="1"/>
    <col min="12" max="12" width="29.625" customWidth="1"/>
    <col min="13" max="13" width="27.625" customWidth="1"/>
    <col min="14" max="14" width="35" customWidth="1"/>
    <col min="15" max="15" width="36" customWidth="1"/>
    <col min="16" max="16" width="17" customWidth="1"/>
    <col min="17" max="17" width="16.625" customWidth="1"/>
    <col min="18" max="19" width="17" customWidth="1"/>
    <col min="20" max="20" width="23.625" customWidth="1"/>
    <col min="21" max="21" width="23.125" customWidth="1"/>
    <col min="22" max="22" width="16" customWidth="1"/>
    <col min="23" max="23" width="16.5" customWidth="1"/>
    <col min="24" max="24" width="24.5" customWidth="1"/>
    <col min="25" max="25" width="24" customWidth="1"/>
    <col min="26" max="26" width="24.125" customWidth="1"/>
    <col min="27" max="27" width="23.375" customWidth="1"/>
    <col min="28" max="28" width="23.875" customWidth="1"/>
    <col min="29" max="29" width="23.375" customWidth="1"/>
    <col min="30" max="30" width="24.375" customWidth="1"/>
    <col min="31" max="31" width="17.125" customWidth="1"/>
    <col min="32" max="33" width="16.625" customWidth="1"/>
    <col min="34" max="34" width="89.5" customWidth="1"/>
    <col min="35" max="36" width="14.375" style="223" customWidth="1"/>
    <col min="37" max="37" width="21" customWidth="1"/>
    <col min="38" max="38" width="20.625" customWidth="1"/>
    <col min="39" max="39" width="28.5" customWidth="1"/>
    <col min="40" max="40" width="18.125" customWidth="1"/>
    <col min="41" max="41" width="19.375" customWidth="1"/>
  </cols>
  <sheetData>
    <row r="1" spans="1:44" ht="25.5" customHeight="1">
      <c r="A1" s="213" t="s">
        <v>1075</v>
      </c>
      <c r="B1" s="214"/>
      <c r="C1" s="214"/>
      <c r="D1" s="214"/>
      <c r="E1" s="214"/>
      <c r="F1" s="215"/>
      <c r="G1" s="256"/>
      <c r="H1" s="503"/>
      <c r="I1" s="503"/>
      <c r="J1" s="503"/>
      <c r="K1" s="503"/>
      <c r="L1" s="503"/>
      <c r="M1" s="444"/>
      <c r="N1" s="498" t="s">
        <v>1076</v>
      </c>
      <c r="O1" s="499"/>
      <c r="P1" s="499"/>
      <c r="Q1" s="499"/>
      <c r="R1" s="499"/>
      <c r="S1" s="499"/>
      <c r="T1" s="499"/>
      <c r="U1" s="499"/>
      <c r="V1" s="499"/>
      <c r="W1" s="499"/>
      <c r="X1" s="499"/>
      <c r="Y1" s="499"/>
      <c r="Z1" s="499"/>
      <c r="AA1" s="499"/>
      <c r="AB1" s="499"/>
      <c r="AC1" s="499"/>
      <c r="AD1" s="499"/>
      <c r="AE1" s="499"/>
      <c r="AF1" s="499"/>
      <c r="AG1" s="499"/>
      <c r="AH1" s="500"/>
      <c r="AI1" s="501" t="s">
        <v>1077</v>
      </c>
      <c r="AJ1" s="502"/>
      <c r="AK1" s="502"/>
      <c r="AL1" s="502"/>
      <c r="AM1" s="502"/>
      <c r="AN1" s="502"/>
      <c r="AO1" s="502"/>
    </row>
    <row r="2" spans="1:44">
      <c r="A2" s="94" t="s">
        <v>1078</v>
      </c>
      <c r="B2" s="94" t="s">
        <v>1079</v>
      </c>
      <c r="C2" s="94" t="s">
        <v>1080</v>
      </c>
      <c r="D2" s="94" t="s">
        <v>1081</v>
      </c>
      <c r="E2" s="95" t="s">
        <v>1082</v>
      </c>
      <c r="F2" s="95" t="s">
        <v>1083</v>
      </c>
      <c r="G2" s="255" t="s">
        <v>1084</v>
      </c>
      <c r="H2" s="419" t="s">
        <v>1085</v>
      </c>
      <c r="I2" s="419" t="s">
        <v>1086</v>
      </c>
      <c r="J2" s="415" t="s">
        <v>1087</v>
      </c>
      <c r="K2" s="415" t="s">
        <v>1088</v>
      </c>
      <c r="L2" s="419" t="s">
        <v>1089</v>
      </c>
      <c r="M2" s="419" t="s">
        <v>1090</v>
      </c>
      <c r="N2" s="70" t="s">
        <v>1091</v>
      </c>
      <c r="O2" s="70" t="s">
        <v>1092</v>
      </c>
      <c r="P2" s="70" t="s">
        <v>1093</v>
      </c>
      <c r="Q2" s="70" t="s">
        <v>1094</v>
      </c>
      <c r="R2" s="70" t="s">
        <v>1095</v>
      </c>
      <c r="S2" s="68" t="s">
        <v>24</v>
      </c>
      <c r="T2" s="70" t="s">
        <v>1096</v>
      </c>
      <c r="U2" s="70" t="s">
        <v>1097</v>
      </c>
      <c r="V2" s="70" t="s">
        <v>1098</v>
      </c>
      <c r="W2" s="70" t="s">
        <v>1099</v>
      </c>
      <c r="X2" s="68" t="s">
        <v>1100</v>
      </c>
      <c r="Y2" s="68" t="s">
        <v>1101</v>
      </c>
      <c r="Z2" s="70" t="s">
        <v>1102</v>
      </c>
      <c r="AA2" s="70" t="s">
        <v>1103</v>
      </c>
      <c r="AB2" s="70" t="s">
        <v>1104</v>
      </c>
      <c r="AC2" s="70" t="s">
        <v>1105</v>
      </c>
      <c r="AD2" s="70" t="s">
        <v>1106</v>
      </c>
      <c r="AE2" s="70" t="s">
        <v>1107</v>
      </c>
      <c r="AF2" s="68" t="s">
        <v>1108</v>
      </c>
      <c r="AG2" s="71" t="s">
        <v>1109</v>
      </c>
      <c r="AH2" s="68" t="s">
        <v>1110</v>
      </c>
      <c r="AI2" s="224" t="s">
        <v>1111</v>
      </c>
      <c r="AJ2" s="224" t="s">
        <v>1112</v>
      </c>
      <c r="AK2" s="97" t="s">
        <v>1113</v>
      </c>
      <c r="AL2" s="97" t="s">
        <v>1114</v>
      </c>
      <c r="AM2" s="72" t="s">
        <v>1115</v>
      </c>
      <c r="AN2" s="72" t="s">
        <v>1116</v>
      </c>
      <c r="AO2" s="175" t="s">
        <v>1117</v>
      </c>
    </row>
    <row r="3" spans="1:44" ht="25.5">
      <c r="A3" s="101" t="s">
        <v>1118</v>
      </c>
      <c r="B3" s="102" t="s">
        <v>1119</v>
      </c>
      <c r="C3" s="102" t="s">
        <v>1119</v>
      </c>
      <c r="D3" s="102" t="s">
        <v>1119</v>
      </c>
      <c r="E3" s="102" t="s">
        <v>1119</v>
      </c>
      <c r="F3" s="88" t="s">
        <v>1120</v>
      </c>
      <c r="G3" s="257" t="s">
        <v>1121</v>
      </c>
      <c r="H3" s="416" t="s">
        <v>1122</v>
      </c>
      <c r="I3" s="416"/>
      <c r="J3" s="416"/>
      <c r="K3" s="416"/>
      <c r="L3" s="47"/>
      <c r="M3" s="47"/>
      <c r="N3" s="88" t="s">
        <v>1120</v>
      </c>
      <c r="O3" s="88" t="s">
        <v>1120</v>
      </c>
      <c r="P3" s="88" t="s">
        <v>1120</v>
      </c>
      <c r="Q3" s="88" t="s">
        <v>1120</v>
      </c>
      <c r="R3" s="88" t="s">
        <v>1120</v>
      </c>
      <c r="S3" s="88" t="s">
        <v>1120</v>
      </c>
      <c r="T3" s="88" t="s">
        <v>1120</v>
      </c>
      <c r="U3" s="88" t="s">
        <v>1120</v>
      </c>
      <c r="V3" s="88" t="s">
        <v>1120</v>
      </c>
      <c r="W3" s="88" t="s">
        <v>1120</v>
      </c>
      <c r="X3" s="88" t="s">
        <v>1120</v>
      </c>
      <c r="Y3" s="88" t="s">
        <v>1120</v>
      </c>
      <c r="Z3" s="88" t="s">
        <v>1120</v>
      </c>
      <c r="AA3" s="88" t="s">
        <v>1120</v>
      </c>
      <c r="AB3" s="88" t="s">
        <v>1120</v>
      </c>
      <c r="AC3" s="88" t="s">
        <v>1120</v>
      </c>
      <c r="AD3" s="88" t="s">
        <v>1120</v>
      </c>
      <c r="AE3" s="88" t="s">
        <v>1120</v>
      </c>
      <c r="AF3" s="88" t="s">
        <v>1120</v>
      </c>
      <c r="AG3" s="119" t="s">
        <v>1119</v>
      </c>
      <c r="AH3" s="88" t="s">
        <v>1120</v>
      </c>
      <c r="AI3" s="225" t="s">
        <v>1123</v>
      </c>
      <c r="AJ3" s="225" t="s">
        <v>1123</v>
      </c>
      <c r="AK3" s="85" t="s">
        <v>1123</v>
      </c>
      <c r="AL3" s="85" t="s">
        <v>1123</v>
      </c>
      <c r="AM3" s="86" t="s">
        <v>1120</v>
      </c>
      <c r="AN3" s="86" t="s">
        <v>1120</v>
      </c>
      <c r="AO3" s="176" t="s">
        <v>1120</v>
      </c>
      <c r="AP3" s="449" t="s">
        <v>1124</v>
      </c>
      <c r="AQ3" s="449" t="s">
        <v>23</v>
      </c>
      <c r="AR3" s="449" t="s">
        <v>28180</v>
      </c>
    </row>
    <row r="4" spans="1:44">
      <c r="A4" s="93" t="s">
        <v>1125</v>
      </c>
      <c r="B4" s="93" t="s">
        <v>1126</v>
      </c>
      <c r="C4" s="93" t="s">
        <v>1127</v>
      </c>
      <c r="D4" s="93" t="s">
        <v>1128</v>
      </c>
      <c r="E4" s="93"/>
      <c r="F4" s="93"/>
      <c r="G4" t="s">
        <v>1129</v>
      </c>
      <c r="N4" s="93" t="s">
        <v>1130</v>
      </c>
      <c r="O4" s="93"/>
      <c r="P4" s="93"/>
      <c r="Q4" s="93"/>
      <c r="R4" s="93"/>
      <c r="S4" s="93"/>
      <c r="T4" s="93"/>
      <c r="U4" s="93"/>
      <c r="V4" s="93"/>
      <c r="W4" s="93"/>
      <c r="X4" s="93"/>
      <c r="Y4" s="93"/>
      <c r="Z4" s="93"/>
      <c r="AA4" s="93"/>
      <c r="AB4" s="93"/>
      <c r="AC4" s="93"/>
      <c r="AD4" s="93"/>
      <c r="AE4" s="93"/>
      <c r="AF4" s="93"/>
      <c r="AG4" s="114"/>
      <c r="AH4" s="93"/>
      <c r="AI4" s="332"/>
      <c r="AJ4" s="332"/>
      <c r="AK4" s="93"/>
      <c r="AL4" s="93"/>
      <c r="AM4" s="93"/>
      <c r="AN4" s="93" t="s">
        <v>1131</v>
      </c>
      <c r="AO4" s="178" t="s">
        <v>1132</v>
      </c>
    </row>
    <row r="5" spans="1:44">
      <c r="A5" s="93" t="s">
        <v>1133</v>
      </c>
      <c r="B5" s="93" t="s">
        <v>1134</v>
      </c>
      <c r="C5" s="93"/>
      <c r="D5" s="93"/>
      <c r="E5" s="93"/>
      <c r="F5" s="93"/>
      <c r="G5" t="s">
        <v>1129</v>
      </c>
      <c r="N5" s="93" t="s">
        <v>1135</v>
      </c>
      <c r="O5" s="93"/>
      <c r="P5" s="93"/>
      <c r="Q5" s="93"/>
      <c r="R5" s="93" t="s">
        <v>1136</v>
      </c>
      <c r="S5" s="93"/>
      <c r="T5" s="93"/>
      <c r="U5" s="93"/>
      <c r="V5" s="93"/>
      <c r="W5" s="93"/>
      <c r="X5" s="93"/>
      <c r="Y5" s="93"/>
      <c r="Z5" s="93"/>
      <c r="AA5" s="93"/>
      <c r="AB5" s="93"/>
      <c r="AC5" s="93"/>
      <c r="AD5" s="93"/>
      <c r="AE5" s="93"/>
      <c r="AF5" s="93"/>
      <c r="AG5" s="93"/>
      <c r="AH5" s="93"/>
      <c r="AI5" s="332"/>
      <c r="AJ5" s="332"/>
      <c r="AK5" s="93"/>
      <c r="AL5" s="93"/>
      <c r="AM5" s="93"/>
      <c r="AN5" s="93" t="s">
        <v>1137</v>
      </c>
      <c r="AO5" s="178"/>
    </row>
    <row r="6" spans="1:44">
      <c r="A6" t="s">
        <v>1138</v>
      </c>
      <c r="B6" t="s">
        <v>1139</v>
      </c>
      <c r="G6" t="s">
        <v>1129</v>
      </c>
      <c r="N6" t="s">
        <v>1140</v>
      </c>
      <c r="O6" t="s">
        <v>1141</v>
      </c>
      <c r="R6" t="s">
        <v>1141</v>
      </c>
      <c r="W6" t="s">
        <v>1142</v>
      </c>
      <c r="AD6" t="s">
        <v>1143</v>
      </c>
      <c r="AF6" t="s">
        <v>1144</v>
      </c>
    </row>
    <row r="7" spans="1:44">
      <c r="A7" t="s">
        <v>1145</v>
      </c>
      <c r="B7" t="s">
        <v>1146</v>
      </c>
      <c r="C7" t="s">
        <v>28422</v>
      </c>
      <c r="D7" t="s">
        <v>1483</v>
      </c>
      <c r="F7" t="s">
        <v>1147</v>
      </c>
      <c r="G7" t="s">
        <v>1129</v>
      </c>
      <c r="N7" t="s">
        <v>1312</v>
      </c>
      <c r="R7" t="s">
        <v>1148</v>
      </c>
      <c r="V7" t="s">
        <v>1149</v>
      </c>
      <c r="W7" t="s">
        <v>1150</v>
      </c>
      <c r="AD7" t="s">
        <v>28234</v>
      </c>
      <c r="AI7" s="223">
        <v>30285</v>
      </c>
    </row>
    <row r="8" spans="1:44">
      <c r="A8" t="s">
        <v>1151</v>
      </c>
      <c r="B8" t="s">
        <v>1152</v>
      </c>
      <c r="C8" t="s">
        <v>1153</v>
      </c>
      <c r="D8" t="s">
        <v>1483</v>
      </c>
      <c r="G8" t="s">
        <v>1129</v>
      </c>
      <c r="N8" t="s">
        <v>1154</v>
      </c>
      <c r="R8" t="s">
        <v>1155</v>
      </c>
      <c r="V8" t="s">
        <v>1156</v>
      </c>
      <c r="W8" t="s">
        <v>1157</v>
      </c>
      <c r="AF8" t="s">
        <v>1158</v>
      </c>
      <c r="AI8" s="223">
        <v>31153</v>
      </c>
      <c r="AN8" t="s">
        <v>1159</v>
      </c>
      <c r="AO8" t="s">
        <v>879</v>
      </c>
    </row>
    <row r="9" spans="1:44">
      <c r="A9" t="s">
        <v>1160</v>
      </c>
      <c r="B9" t="s">
        <v>1161</v>
      </c>
      <c r="C9" t="s">
        <v>28235</v>
      </c>
      <c r="D9" t="s">
        <v>1483</v>
      </c>
      <c r="E9" t="s">
        <v>1161</v>
      </c>
      <c r="F9" t="s">
        <v>1162</v>
      </c>
      <c r="G9" t="s">
        <v>1129</v>
      </c>
      <c r="N9" t="s">
        <v>1163</v>
      </c>
      <c r="R9" t="s">
        <v>1164</v>
      </c>
      <c r="V9" t="s">
        <v>1165</v>
      </c>
      <c r="W9" t="s">
        <v>1165</v>
      </c>
      <c r="Y9" t="s">
        <v>1166</v>
      </c>
      <c r="AD9" t="s">
        <v>1167</v>
      </c>
      <c r="AH9" t="s">
        <v>1168</v>
      </c>
      <c r="AN9" t="s">
        <v>1169</v>
      </c>
      <c r="AO9" t="s">
        <v>1170</v>
      </c>
    </row>
    <row r="10" spans="1:44">
      <c r="A10" t="s">
        <v>1171</v>
      </c>
      <c r="B10" t="s">
        <v>1172</v>
      </c>
      <c r="G10" t="s">
        <v>1129</v>
      </c>
      <c r="O10" t="s">
        <v>1173</v>
      </c>
      <c r="R10" t="s">
        <v>1173</v>
      </c>
      <c r="AD10" t="s">
        <v>1174</v>
      </c>
      <c r="AF10" t="s">
        <v>1175</v>
      </c>
    </row>
    <row r="11" spans="1:44">
      <c r="A11" t="s">
        <v>1176</v>
      </c>
      <c r="B11" t="s">
        <v>1177</v>
      </c>
      <c r="C11" t="s">
        <v>28236</v>
      </c>
      <c r="D11" t="s">
        <v>28248</v>
      </c>
      <c r="G11" t="s">
        <v>1129</v>
      </c>
      <c r="N11" t="s">
        <v>1179</v>
      </c>
      <c r="R11" t="s">
        <v>1180</v>
      </c>
      <c r="V11" t="s">
        <v>1181</v>
      </c>
      <c r="AD11" t="s">
        <v>1182</v>
      </c>
      <c r="AF11" t="s">
        <v>1183</v>
      </c>
      <c r="AH11" t="s">
        <v>1184</v>
      </c>
      <c r="AN11" t="s">
        <v>1185</v>
      </c>
      <c r="AO11" t="s">
        <v>1186</v>
      </c>
    </row>
    <row r="12" spans="1:44">
      <c r="A12" t="s">
        <v>1187</v>
      </c>
      <c r="B12" t="s">
        <v>1188</v>
      </c>
      <c r="C12" t="s">
        <v>28237</v>
      </c>
      <c r="D12" t="s">
        <v>28239</v>
      </c>
      <c r="G12" t="s">
        <v>1129</v>
      </c>
      <c r="N12" t="s">
        <v>1135</v>
      </c>
      <c r="R12" t="s">
        <v>1136</v>
      </c>
      <c r="AD12" t="s">
        <v>1189</v>
      </c>
      <c r="AH12" t="s">
        <v>1190</v>
      </c>
      <c r="AI12" s="223" t="s">
        <v>1191</v>
      </c>
      <c r="AN12" t="s">
        <v>1137</v>
      </c>
    </row>
    <row r="13" spans="1:44">
      <c r="A13" t="s">
        <v>1192</v>
      </c>
      <c r="B13" t="s">
        <v>1193</v>
      </c>
      <c r="C13" t="s">
        <v>28238</v>
      </c>
      <c r="D13" t="s">
        <v>1194</v>
      </c>
      <c r="G13" t="s">
        <v>1129</v>
      </c>
      <c r="N13" t="s">
        <v>1195</v>
      </c>
      <c r="R13" t="s">
        <v>1196</v>
      </c>
      <c r="AD13" t="s">
        <v>1197</v>
      </c>
      <c r="AO13" t="s">
        <v>1198</v>
      </c>
    </row>
    <row r="14" spans="1:44" ht="21.75" customHeight="1">
      <c r="A14" t="s">
        <v>1199</v>
      </c>
      <c r="B14" t="s">
        <v>1200</v>
      </c>
      <c r="C14" s="1" t="s">
        <v>1201</v>
      </c>
      <c r="D14" s="484" t="s">
        <v>1483</v>
      </c>
      <c r="G14" t="s">
        <v>1129</v>
      </c>
      <c r="N14" t="s">
        <v>1135</v>
      </c>
      <c r="O14" t="s">
        <v>1136</v>
      </c>
      <c r="R14" t="s">
        <v>1136</v>
      </c>
      <c r="Z14" t="s">
        <v>1190</v>
      </c>
      <c r="AD14" t="s">
        <v>1202</v>
      </c>
      <c r="AH14" t="s">
        <v>1203</v>
      </c>
      <c r="AO14" t="s">
        <v>1198</v>
      </c>
    </row>
    <row r="15" spans="1:44">
      <c r="A15" t="s">
        <v>1204</v>
      </c>
      <c r="B15" t="s">
        <v>1205</v>
      </c>
      <c r="C15" s="484" t="s">
        <v>28240</v>
      </c>
      <c r="G15" t="s">
        <v>1129</v>
      </c>
      <c r="N15" t="s">
        <v>1206</v>
      </c>
      <c r="O15" t="s">
        <v>1207</v>
      </c>
      <c r="R15" t="s">
        <v>1208</v>
      </c>
      <c r="U15" t="s">
        <v>1209</v>
      </c>
      <c r="V15" t="s">
        <v>1210</v>
      </c>
      <c r="W15" t="s">
        <v>1211</v>
      </c>
      <c r="Y15" t="s">
        <v>1212</v>
      </c>
      <c r="AD15" t="s">
        <v>1213</v>
      </c>
      <c r="AE15" t="s">
        <v>1214</v>
      </c>
      <c r="AF15" t="s">
        <v>1215</v>
      </c>
      <c r="AI15" s="280" t="s">
        <v>1216</v>
      </c>
      <c r="AJ15" s="280"/>
      <c r="AK15" s="223">
        <v>31969</v>
      </c>
      <c r="AL15" s="223">
        <v>28704</v>
      </c>
      <c r="AM15" t="s">
        <v>1217</v>
      </c>
      <c r="AN15" t="s">
        <v>1218</v>
      </c>
      <c r="AO15" t="s">
        <v>1170</v>
      </c>
    </row>
    <row r="16" spans="1:44">
      <c r="A16" t="s">
        <v>1219</v>
      </c>
      <c r="B16" t="s">
        <v>1037</v>
      </c>
      <c r="C16" t="s">
        <v>28241</v>
      </c>
      <c r="D16" t="s">
        <v>1220</v>
      </c>
      <c r="G16" t="s">
        <v>1129</v>
      </c>
      <c r="O16" t="s">
        <v>1221</v>
      </c>
      <c r="AD16" t="s">
        <v>1221</v>
      </c>
      <c r="AF16" t="s">
        <v>1222</v>
      </c>
    </row>
    <row r="17" spans="1:41">
      <c r="A17" t="s">
        <v>1223</v>
      </c>
      <c r="B17" t="s">
        <v>1224</v>
      </c>
      <c r="C17" s="484"/>
      <c r="G17" t="s">
        <v>1129</v>
      </c>
      <c r="M17" t="s">
        <v>1225</v>
      </c>
      <c r="N17" t="s">
        <v>1226</v>
      </c>
      <c r="R17" t="s">
        <v>1208</v>
      </c>
      <c r="V17" t="s">
        <v>1210</v>
      </c>
      <c r="W17" t="s">
        <v>1210</v>
      </c>
      <c r="Y17" t="s">
        <v>1212</v>
      </c>
      <c r="AD17" t="s">
        <v>1227</v>
      </c>
      <c r="AF17" t="s">
        <v>1228</v>
      </c>
      <c r="AH17" t="s">
        <v>1229</v>
      </c>
      <c r="AI17" s="223" t="s">
        <v>1230</v>
      </c>
      <c r="AM17" t="s">
        <v>1231</v>
      </c>
      <c r="AN17" t="s">
        <v>1218</v>
      </c>
      <c r="AO17" t="s">
        <v>1170</v>
      </c>
    </row>
    <row r="18" spans="1:41">
      <c r="A18" t="s">
        <v>1232</v>
      </c>
      <c r="B18" t="s">
        <v>1233</v>
      </c>
      <c r="G18" t="s">
        <v>1129</v>
      </c>
      <c r="N18" t="s">
        <v>1234</v>
      </c>
      <c r="R18" t="s">
        <v>1235</v>
      </c>
      <c r="U18" t="s">
        <v>1236</v>
      </c>
      <c r="V18" t="s">
        <v>1237</v>
      </c>
      <c r="X18" t="s">
        <v>1234</v>
      </c>
      <c r="AD18" t="s">
        <v>1238</v>
      </c>
      <c r="AO18" t="s">
        <v>1170</v>
      </c>
    </row>
    <row r="19" spans="1:41">
      <c r="A19" t="s">
        <v>1239</v>
      </c>
      <c r="B19" t="s">
        <v>1240</v>
      </c>
      <c r="C19" s="311" t="s">
        <v>28286</v>
      </c>
      <c r="D19" s="311" t="s">
        <v>28285</v>
      </c>
      <c r="G19" t="s">
        <v>1129</v>
      </c>
      <c r="M19" t="s">
        <v>1225</v>
      </c>
      <c r="N19" t="s">
        <v>1226</v>
      </c>
      <c r="R19" t="s">
        <v>1241</v>
      </c>
      <c r="AD19" t="s">
        <v>1242</v>
      </c>
      <c r="AF19" t="s">
        <v>1243</v>
      </c>
      <c r="AI19" s="223" t="s">
        <v>1244</v>
      </c>
      <c r="AM19" t="s">
        <v>1245</v>
      </c>
      <c r="AN19" t="s">
        <v>1218</v>
      </c>
      <c r="AO19" t="s">
        <v>1170</v>
      </c>
    </row>
    <row r="20" spans="1:41">
      <c r="A20" t="s">
        <v>1246</v>
      </c>
      <c r="B20" t="s">
        <v>1247</v>
      </c>
      <c r="C20" t="s">
        <v>1248</v>
      </c>
      <c r="D20" t="s">
        <v>1220</v>
      </c>
      <c r="G20" t="s">
        <v>1129</v>
      </c>
      <c r="N20" t="s">
        <v>1249</v>
      </c>
      <c r="R20" t="s">
        <v>1250</v>
      </c>
      <c r="Z20" t="s">
        <v>1251</v>
      </c>
      <c r="AD20" t="s">
        <v>1252</v>
      </c>
      <c r="AE20" t="s">
        <v>1253</v>
      </c>
      <c r="AF20" t="s">
        <v>1253</v>
      </c>
      <c r="AI20" s="223" t="s">
        <v>1191</v>
      </c>
      <c r="AO20" t="s">
        <v>172</v>
      </c>
    </row>
    <row r="21" spans="1:41">
      <c r="A21" t="s">
        <v>1254</v>
      </c>
      <c r="B21" t="s">
        <v>1255</v>
      </c>
      <c r="C21" t="s">
        <v>1256</v>
      </c>
      <c r="D21" t="s">
        <v>28249</v>
      </c>
      <c r="G21" t="s">
        <v>1129</v>
      </c>
      <c r="N21" t="s">
        <v>1140</v>
      </c>
      <c r="R21" t="s">
        <v>1258</v>
      </c>
      <c r="AD21" t="s">
        <v>1259</v>
      </c>
      <c r="AF21" t="s">
        <v>1144</v>
      </c>
    </row>
    <row r="22" spans="1:41">
      <c r="A22" t="s">
        <v>1260</v>
      </c>
      <c r="B22" t="s">
        <v>1261</v>
      </c>
      <c r="G22" t="s">
        <v>1129</v>
      </c>
      <c r="N22" t="s">
        <v>1262</v>
      </c>
      <c r="AI22" s="223" t="s">
        <v>1263</v>
      </c>
      <c r="AM22" t="s">
        <v>1264</v>
      </c>
      <c r="AN22" t="s">
        <v>1265</v>
      </c>
      <c r="AO22" t="s">
        <v>1170</v>
      </c>
    </row>
    <row r="23" spans="1:41">
      <c r="A23" t="s">
        <v>1266</v>
      </c>
      <c r="B23" t="s">
        <v>1267</v>
      </c>
      <c r="C23" t="s">
        <v>28242</v>
      </c>
      <c r="D23" t="s">
        <v>1194</v>
      </c>
      <c r="G23" t="s">
        <v>1129</v>
      </c>
      <c r="N23" t="s">
        <v>1268</v>
      </c>
    </row>
    <row r="24" spans="1:41">
      <c r="A24" t="s">
        <v>1269</v>
      </c>
      <c r="B24" t="s">
        <v>1270</v>
      </c>
      <c r="C24" t="s">
        <v>1271</v>
      </c>
      <c r="D24" t="s">
        <v>28250</v>
      </c>
      <c r="G24" t="s">
        <v>1129</v>
      </c>
      <c r="N24" t="s">
        <v>1226</v>
      </c>
      <c r="R24" t="s">
        <v>1273</v>
      </c>
      <c r="AD24" t="s">
        <v>1274</v>
      </c>
      <c r="AE24" t="s">
        <v>1275</v>
      </c>
      <c r="AI24" s="223" t="s">
        <v>1276</v>
      </c>
      <c r="AM24" t="s">
        <v>1277</v>
      </c>
      <c r="AN24" t="s">
        <v>1218</v>
      </c>
      <c r="AO24" t="s">
        <v>1170</v>
      </c>
    </row>
    <row r="25" spans="1:41">
      <c r="A25" t="s">
        <v>1278</v>
      </c>
      <c r="B25" t="s">
        <v>1279</v>
      </c>
      <c r="G25" t="s">
        <v>1129</v>
      </c>
      <c r="AD25" t="s">
        <v>1280</v>
      </c>
      <c r="AE25" t="s">
        <v>1175</v>
      </c>
    </row>
    <row r="26" spans="1:41" ht="19.5" customHeight="1">
      <c r="A26" t="s">
        <v>1281</v>
      </c>
      <c r="B26" t="s">
        <v>1282</v>
      </c>
      <c r="C26" t="s">
        <v>1283</v>
      </c>
      <c r="D26" t="s">
        <v>1194</v>
      </c>
      <c r="G26" t="s">
        <v>1129</v>
      </c>
      <c r="N26" t="s">
        <v>1262</v>
      </c>
      <c r="AD26" t="s">
        <v>1284</v>
      </c>
      <c r="AM26" t="s">
        <v>1264</v>
      </c>
      <c r="AN26" t="s">
        <v>1265</v>
      </c>
      <c r="AO26" t="s">
        <v>1170</v>
      </c>
    </row>
    <row r="27" spans="1:41">
      <c r="A27" t="s">
        <v>1285</v>
      </c>
      <c r="B27" t="s">
        <v>1286</v>
      </c>
      <c r="G27" t="s">
        <v>1129</v>
      </c>
      <c r="O27" t="s">
        <v>1173</v>
      </c>
      <c r="R27" t="s">
        <v>1173</v>
      </c>
      <c r="AD27" t="s">
        <v>1174</v>
      </c>
      <c r="AF27" t="s">
        <v>1175</v>
      </c>
      <c r="AN27" t="s">
        <v>1218</v>
      </c>
      <c r="AO27" t="s">
        <v>1170</v>
      </c>
    </row>
    <row r="28" spans="1:41" ht="18" customHeight="1">
      <c r="A28" t="s">
        <v>1287</v>
      </c>
      <c r="B28" t="s">
        <v>1288</v>
      </c>
      <c r="C28" s="1" t="s">
        <v>28243</v>
      </c>
      <c r="D28" t="s">
        <v>1194</v>
      </c>
      <c r="G28" t="s">
        <v>1129</v>
      </c>
      <c r="N28" t="s">
        <v>1289</v>
      </c>
      <c r="R28" t="s">
        <v>1290</v>
      </c>
      <c r="AD28" t="s">
        <v>1291</v>
      </c>
      <c r="AO28" t="s">
        <v>879</v>
      </c>
    </row>
    <row r="29" spans="1:41">
      <c r="A29" t="s">
        <v>1292</v>
      </c>
      <c r="B29" t="s">
        <v>1293</v>
      </c>
      <c r="G29" t="s">
        <v>1129</v>
      </c>
      <c r="O29" t="s">
        <v>1173</v>
      </c>
      <c r="R29" t="s">
        <v>1173</v>
      </c>
      <c r="AD29" t="s">
        <v>1174</v>
      </c>
      <c r="AF29" t="s">
        <v>1175</v>
      </c>
    </row>
    <row r="30" spans="1:41" ht="20.25" customHeight="1">
      <c r="A30" t="s">
        <v>1294</v>
      </c>
      <c r="B30" t="s">
        <v>1295</v>
      </c>
      <c r="C30" s="485" t="s">
        <v>28244</v>
      </c>
      <c r="D30" s="243" t="s">
        <v>1296</v>
      </c>
      <c r="G30" t="s">
        <v>1129</v>
      </c>
      <c r="O30" t="s">
        <v>1297</v>
      </c>
      <c r="AD30" t="s">
        <v>1297</v>
      </c>
    </row>
    <row r="31" spans="1:41">
      <c r="A31" t="s">
        <v>1298</v>
      </c>
      <c r="B31" t="s">
        <v>1299</v>
      </c>
      <c r="C31" t="s">
        <v>1300</v>
      </c>
      <c r="D31" t="s">
        <v>1194</v>
      </c>
      <c r="G31" t="s">
        <v>1129</v>
      </c>
      <c r="N31" t="s">
        <v>1301</v>
      </c>
      <c r="R31" t="s">
        <v>1302</v>
      </c>
      <c r="AN31" t="s">
        <v>1303</v>
      </c>
      <c r="AO31" t="s">
        <v>1304</v>
      </c>
    </row>
    <row r="32" spans="1:41">
      <c r="A32" t="s">
        <v>1305</v>
      </c>
      <c r="B32" t="s">
        <v>1306</v>
      </c>
      <c r="G32" t="s">
        <v>1129</v>
      </c>
      <c r="N32" t="s">
        <v>1307</v>
      </c>
      <c r="W32" s="311"/>
      <c r="AI32" s="223" t="s">
        <v>1308</v>
      </c>
      <c r="AM32" s="49" t="s">
        <v>1309</v>
      </c>
    </row>
    <row r="33" spans="1:41">
      <c r="A33" t="s">
        <v>1310</v>
      </c>
      <c r="B33" t="s">
        <v>1311</v>
      </c>
      <c r="C33" t="s">
        <v>28245</v>
      </c>
      <c r="D33" t="s">
        <v>28251</v>
      </c>
      <c r="G33" t="s">
        <v>1129</v>
      </c>
      <c r="N33" t="s">
        <v>1312</v>
      </c>
      <c r="O33" t="s">
        <v>1312</v>
      </c>
      <c r="R33" t="s">
        <v>1426</v>
      </c>
      <c r="AD33" t="s">
        <v>28168</v>
      </c>
    </row>
    <row r="34" spans="1:41">
      <c r="A34" t="s">
        <v>1313</v>
      </c>
      <c r="B34" t="s">
        <v>28301</v>
      </c>
      <c r="C34" t="s">
        <v>28322</v>
      </c>
      <c r="D34" t="s">
        <v>28323</v>
      </c>
      <c r="G34" t="s">
        <v>1129</v>
      </c>
      <c r="N34" t="s">
        <v>1307</v>
      </c>
      <c r="AD34" t="s">
        <v>28468</v>
      </c>
      <c r="AI34" s="223" t="s">
        <v>1315</v>
      </c>
      <c r="AM34" s="237" t="s">
        <v>28300</v>
      </c>
    </row>
    <row r="35" spans="1:41">
      <c r="A35" t="s">
        <v>1316</v>
      </c>
      <c r="B35" t="s">
        <v>1317</v>
      </c>
      <c r="G35" t="s">
        <v>1129</v>
      </c>
      <c r="M35" t="s">
        <v>1225</v>
      </c>
      <c r="N35" t="s">
        <v>1226</v>
      </c>
      <c r="R35" t="s">
        <v>1273</v>
      </c>
      <c r="U35" t="s">
        <v>1318</v>
      </c>
      <c r="V35" t="s">
        <v>1273</v>
      </c>
      <c r="W35" t="s">
        <v>1273</v>
      </c>
      <c r="AD35" t="s">
        <v>1319</v>
      </c>
      <c r="AG35" t="s">
        <v>1320</v>
      </c>
      <c r="AI35" s="223" t="s">
        <v>1321</v>
      </c>
      <c r="AM35" t="s">
        <v>1322</v>
      </c>
      <c r="AN35" t="s">
        <v>1218</v>
      </c>
      <c r="AO35" t="s">
        <v>1170</v>
      </c>
    </row>
    <row r="36" spans="1:41">
      <c r="A36" t="s">
        <v>1323</v>
      </c>
      <c r="B36" t="s">
        <v>24152</v>
      </c>
      <c r="G36" t="s">
        <v>1129</v>
      </c>
      <c r="R36" t="s">
        <v>1324</v>
      </c>
      <c r="AD36" t="s">
        <v>1324</v>
      </c>
      <c r="AI36" s="223" t="s">
        <v>1325</v>
      </c>
    </row>
    <row r="37" spans="1:41">
      <c r="A37" t="s">
        <v>1326</v>
      </c>
      <c r="B37" t="s">
        <v>1327</v>
      </c>
      <c r="C37" s="247" t="s">
        <v>28258</v>
      </c>
      <c r="D37" t="s">
        <v>28252</v>
      </c>
      <c r="E37" t="s">
        <v>1328</v>
      </c>
      <c r="F37" t="s">
        <v>1329</v>
      </c>
      <c r="G37" t="s">
        <v>1129</v>
      </c>
      <c r="M37" t="s">
        <v>1225</v>
      </c>
      <c r="N37" t="s">
        <v>1226</v>
      </c>
      <c r="R37" t="s">
        <v>1330</v>
      </c>
      <c r="V37" t="s">
        <v>1330</v>
      </c>
      <c r="W37" t="s">
        <v>1331</v>
      </c>
      <c r="AD37" t="s">
        <v>1332</v>
      </c>
      <c r="AF37" t="s">
        <v>1333</v>
      </c>
      <c r="AH37" t="s">
        <v>1334</v>
      </c>
      <c r="AI37" s="223">
        <v>30139</v>
      </c>
      <c r="AM37" t="s">
        <v>1335</v>
      </c>
      <c r="AN37" t="s">
        <v>1218</v>
      </c>
      <c r="AO37" t="s">
        <v>1170</v>
      </c>
    </row>
    <row r="38" spans="1:41">
      <c r="A38" t="s">
        <v>1336</v>
      </c>
      <c r="B38" s="311" t="s">
        <v>1337</v>
      </c>
      <c r="C38" t="s">
        <v>28259</v>
      </c>
      <c r="D38" t="s">
        <v>1338</v>
      </c>
      <c r="G38" s="311" t="s">
        <v>1744</v>
      </c>
      <c r="AI38" s="223" t="s">
        <v>1061</v>
      </c>
      <c r="AN38" t="s">
        <v>1218</v>
      </c>
      <c r="AO38" t="s">
        <v>1170</v>
      </c>
    </row>
    <row r="39" spans="1:41" s="256" customFormat="1" ht="15" customHeight="1">
      <c r="A39" s="256" t="s">
        <v>1339</v>
      </c>
      <c r="B39" s="256" t="s">
        <v>1340</v>
      </c>
      <c r="C39" s="256" t="s">
        <v>1341</v>
      </c>
      <c r="D39" s="256" t="s">
        <v>28249</v>
      </c>
      <c r="G39" s="256" t="s">
        <v>1129</v>
      </c>
      <c r="N39" s="256" t="s">
        <v>1342</v>
      </c>
      <c r="O39" s="256" t="s">
        <v>1343</v>
      </c>
      <c r="R39" s="256" t="s">
        <v>1343</v>
      </c>
      <c r="U39" s="256" t="s">
        <v>1344</v>
      </c>
      <c r="V39" s="256" t="s">
        <v>1345</v>
      </c>
      <c r="W39" s="256" t="s">
        <v>1345</v>
      </c>
      <c r="AD39" s="256" t="s">
        <v>1346</v>
      </c>
      <c r="AE39" s="256" t="s">
        <v>1347</v>
      </c>
      <c r="AF39" s="256" t="s">
        <v>1348</v>
      </c>
      <c r="AH39" s="256" t="s">
        <v>1349</v>
      </c>
      <c r="AI39" s="461">
        <v>30413</v>
      </c>
      <c r="AJ39" s="462"/>
      <c r="AM39" s="256" t="s">
        <v>1350</v>
      </c>
      <c r="AN39" s="256" t="s">
        <v>1218</v>
      </c>
      <c r="AO39" s="256" t="s">
        <v>1170</v>
      </c>
    </row>
    <row r="40" spans="1:41" s="311" customFormat="1">
      <c r="A40" s="311" t="s">
        <v>1351</v>
      </c>
      <c r="B40" s="311" t="s">
        <v>1352</v>
      </c>
      <c r="C40" s="311" t="s">
        <v>28260</v>
      </c>
      <c r="D40" s="311" t="s">
        <v>28257</v>
      </c>
      <c r="G40" s="311" t="s">
        <v>1129</v>
      </c>
      <c r="M40" s="311" t="s">
        <v>1225</v>
      </c>
      <c r="N40" s="311" t="s">
        <v>1353</v>
      </c>
      <c r="R40" s="311" t="s">
        <v>1273</v>
      </c>
      <c r="V40" s="311" t="s">
        <v>1354</v>
      </c>
      <c r="W40" s="311" t="s">
        <v>1355</v>
      </c>
      <c r="AD40" s="311" t="s">
        <v>1356</v>
      </c>
      <c r="AE40" s="311" t="s">
        <v>1357</v>
      </c>
      <c r="AH40" s="311" t="s">
        <v>1358</v>
      </c>
      <c r="AI40" s="375" t="s">
        <v>1359</v>
      </c>
      <c r="AJ40" s="375"/>
      <c r="AM40" s="311" t="s">
        <v>1245</v>
      </c>
      <c r="AN40" s="311" t="s">
        <v>1218</v>
      </c>
      <c r="AO40" s="311" t="s">
        <v>1170</v>
      </c>
    </row>
    <row r="41" spans="1:41" ht="30" customHeight="1">
      <c r="A41" t="s">
        <v>1360</v>
      </c>
      <c r="B41" t="s">
        <v>1361</v>
      </c>
      <c r="G41" t="s">
        <v>1129</v>
      </c>
      <c r="N41" t="s">
        <v>1362</v>
      </c>
      <c r="R41" t="s">
        <v>1363</v>
      </c>
      <c r="V41" t="s">
        <v>1364</v>
      </c>
      <c r="W41" t="s">
        <v>1364</v>
      </c>
    </row>
    <row r="42" spans="1:41">
      <c r="A42" s="371" t="s">
        <v>1365</v>
      </c>
      <c r="B42" s="371" t="s">
        <v>1366</v>
      </c>
      <c r="G42" t="s">
        <v>1129</v>
      </c>
      <c r="R42" t="s">
        <v>1173</v>
      </c>
    </row>
    <row r="43" spans="1:41">
      <c r="A43" s="371" t="s">
        <v>1367</v>
      </c>
      <c r="B43" s="371" t="s">
        <v>1368</v>
      </c>
      <c r="G43" t="s">
        <v>1129</v>
      </c>
      <c r="N43" t="s">
        <v>1369</v>
      </c>
      <c r="AN43" t="s">
        <v>1370</v>
      </c>
      <c r="AO43" t="s">
        <v>879</v>
      </c>
    </row>
    <row r="44" spans="1:41" s="256" customFormat="1">
      <c r="A44" s="256" t="s">
        <v>1371</v>
      </c>
      <c r="B44" s="256" t="s">
        <v>1372</v>
      </c>
      <c r="C44" s="256" t="s">
        <v>1373</v>
      </c>
      <c r="D44" s="256" t="s">
        <v>28253</v>
      </c>
      <c r="G44" s="256" t="s">
        <v>1129</v>
      </c>
      <c r="N44" s="256" t="s">
        <v>1342</v>
      </c>
      <c r="O44" s="256" t="s">
        <v>1343</v>
      </c>
      <c r="R44" s="256" t="s">
        <v>1343</v>
      </c>
      <c r="U44" s="256" t="s">
        <v>1344</v>
      </c>
      <c r="W44" s="256" t="s">
        <v>1345</v>
      </c>
      <c r="AD44" s="256" t="s">
        <v>1375</v>
      </c>
      <c r="AF44" s="256" t="s">
        <v>1376</v>
      </c>
      <c r="AH44" s="256" t="s">
        <v>1377</v>
      </c>
      <c r="AI44" s="462"/>
      <c r="AJ44" s="462"/>
    </row>
    <row r="45" spans="1:41">
      <c r="A45" t="s">
        <v>1378</v>
      </c>
      <c r="B45" t="s">
        <v>1379</v>
      </c>
      <c r="C45" t="s">
        <v>1380</v>
      </c>
      <c r="D45" t="s">
        <v>1483</v>
      </c>
      <c r="G45" t="s">
        <v>1129</v>
      </c>
      <c r="N45" t="s">
        <v>1381</v>
      </c>
      <c r="R45" t="s">
        <v>1382</v>
      </c>
      <c r="AD45" t="s">
        <v>1382</v>
      </c>
      <c r="AO45" t="s">
        <v>1383</v>
      </c>
    </row>
    <row r="46" spans="1:41">
      <c r="A46" t="s">
        <v>1384</v>
      </c>
      <c r="B46" t="s">
        <v>1385</v>
      </c>
      <c r="C46" t="s">
        <v>28261</v>
      </c>
      <c r="D46" s="266" t="s">
        <v>1386</v>
      </c>
      <c r="G46" t="s">
        <v>1129</v>
      </c>
      <c r="M46" t="s">
        <v>1225</v>
      </c>
      <c r="N46" t="s">
        <v>1226</v>
      </c>
      <c r="R46" t="s">
        <v>1208</v>
      </c>
      <c r="V46" t="s">
        <v>1210</v>
      </c>
      <c r="W46" t="s">
        <v>1210</v>
      </c>
      <c r="Y46" t="s">
        <v>1212</v>
      </c>
      <c r="AD46" t="s">
        <v>1387</v>
      </c>
      <c r="AF46" t="s">
        <v>1333</v>
      </c>
      <c r="AH46" t="s">
        <v>1388</v>
      </c>
      <c r="AI46" s="223" t="s">
        <v>1389</v>
      </c>
      <c r="AM46" t="s">
        <v>1245</v>
      </c>
      <c r="AN46" t="s">
        <v>1218</v>
      </c>
      <c r="AO46" t="s">
        <v>1170</v>
      </c>
    </row>
    <row r="47" spans="1:41">
      <c r="A47" t="s">
        <v>1390</v>
      </c>
      <c r="B47" t="s">
        <v>1391</v>
      </c>
      <c r="C47" s="484" t="s">
        <v>1392</v>
      </c>
      <c r="D47" t="s">
        <v>28254</v>
      </c>
      <c r="G47" t="s">
        <v>1129</v>
      </c>
      <c r="M47" t="s">
        <v>1225</v>
      </c>
      <c r="N47" t="s">
        <v>1226</v>
      </c>
      <c r="O47" t="s">
        <v>1208</v>
      </c>
      <c r="R47" t="s">
        <v>1173</v>
      </c>
      <c r="Y47" t="s">
        <v>1394</v>
      </c>
      <c r="AD47" t="s">
        <v>1395</v>
      </c>
      <c r="AF47" t="s">
        <v>1396</v>
      </c>
      <c r="AI47" s="223" t="s">
        <v>1397</v>
      </c>
      <c r="AM47" t="s">
        <v>1245</v>
      </c>
      <c r="AN47" t="s">
        <v>1218</v>
      </c>
      <c r="AO47" t="s">
        <v>1170</v>
      </c>
    </row>
    <row r="48" spans="1:41">
      <c r="A48" t="s">
        <v>1398</v>
      </c>
      <c r="B48" t="s">
        <v>1399</v>
      </c>
      <c r="C48" t="s">
        <v>1400</v>
      </c>
      <c r="D48" t="s">
        <v>1194</v>
      </c>
      <c r="G48" t="s">
        <v>1129</v>
      </c>
      <c r="R48" t="s">
        <v>1401</v>
      </c>
      <c r="AD48" t="s">
        <v>1401</v>
      </c>
      <c r="AN48" t="s">
        <v>1402</v>
      </c>
      <c r="AO48" t="s">
        <v>795</v>
      </c>
    </row>
    <row r="49" spans="1:41" ht="15" customHeight="1">
      <c r="A49" t="s">
        <v>1403</v>
      </c>
      <c r="B49" t="s">
        <v>1404</v>
      </c>
      <c r="C49" s="1" t="s">
        <v>28262</v>
      </c>
      <c r="D49" t="s">
        <v>28248</v>
      </c>
      <c r="G49" t="s">
        <v>1129</v>
      </c>
      <c r="N49" t="s">
        <v>1226</v>
      </c>
      <c r="R49" t="s">
        <v>1405</v>
      </c>
      <c r="V49" s="311" t="s">
        <v>1354</v>
      </c>
      <c r="W49" s="311" t="s">
        <v>1354</v>
      </c>
      <c r="Y49" t="s">
        <v>1212</v>
      </c>
      <c r="AD49" t="s">
        <v>1406</v>
      </c>
      <c r="AE49" t="s">
        <v>1407</v>
      </c>
      <c r="AF49" s="373" t="s">
        <v>1408</v>
      </c>
      <c r="AI49" s="223" t="s">
        <v>1409</v>
      </c>
      <c r="AM49" t="s">
        <v>1245</v>
      </c>
      <c r="AN49" t="s">
        <v>1218</v>
      </c>
      <c r="AO49" t="s">
        <v>1170</v>
      </c>
    </row>
    <row r="50" spans="1:41" ht="409.5">
      <c r="A50" t="s">
        <v>1410</v>
      </c>
      <c r="B50" t="s">
        <v>1411</v>
      </c>
      <c r="C50" s="1" t="s">
        <v>28264</v>
      </c>
      <c r="D50" t="s">
        <v>28263</v>
      </c>
      <c r="G50" t="s">
        <v>1129</v>
      </c>
      <c r="M50" t="s">
        <v>1225</v>
      </c>
      <c r="N50" t="s">
        <v>1226</v>
      </c>
      <c r="R50" t="s">
        <v>1413</v>
      </c>
      <c r="V50" s="311" t="s">
        <v>1354</v>
      </c>
      <c r="W50" s="311" t="s">
        <v>1354</v>
      </c>
      <c r="X50" t="s">
        <v>1414</v>
      </c>
      <c r="Z50" t="s">
        <v>1415</v>
      </c>
      <c r="AD50" t="s">
        <v>1416</v>
      </c>
      <c r="AF50" t="s">
        <v>1333</v>
      </c>
      <c r="AI50" s="223" t="s">
        <v>1417</v>
      </c>
      <c r="AL50">
        <v>82</v>
      </c>
      <c r="AM50" t="s">
        <v>1418</v>
      </c>
      <c r="AN50" t="s">
        <v>1218</v>
      </c>
      <c r="AO50" t="s">
        <v>1170</v>
      </c>
    </row>
    <row r="51" spans="1:41">
      <c r="A51" t="s">
        <v>1419</v>
      </c>
      <c r="B51" t="s">
        <v>1420</v>
      </c>
      <c r="D51" t="s">
        <v>1220</v>
      </c>
      <c r="G51" t="s">
        <v>1129</v>
      </c>
      <c r="O51" t="s">
        <v>1421</v>
      </c>
      <c r="AD51" t="s">
        <v>1421</v>
      </c>
      <c r="AO51" t="s">
        <v>320</v>
      </c>
    </row>
    <row r="52" spans="1:41" ht="23.25" customHeight="1">
      <c r="A52" t="s">
        <v>1422</v>
      </c>
      <c r="B52" t="s">
        <v>1423</v>
      </c>
      <c r="C52" t="s">
        <v>28265</v>
      </c>
      <c r="E52" t="s">
        <v>1423</v>
      </c>
      <c r="F52" t="s">
        <v>1424</v>
      </c>
      <c r="G52" t="s">
        <v>1744</v>
      </c>
      <c r="H52" t="s">
        <v>1425</v>
      </c>
      <c r="N52" t="s">
        <v>1312</v>
      </c>
      <c r="O52" t="s">
        <v>1426</v>
      </c>
      <c r="R52" t="s">
        <v>1426</v>
      </c>
      <c r="AD52" t="s">
        <v>1427</v>
      </c>
      <c r="AI52" s="223" t="s">
        <v>804</v>
      </c>
      <c r="AN52" t="s">
        <v>1218</v>
      </c>
      <c r="AO52" t="s">
        <v>1170</v>
      </c>
    </row>
    <row r="53" spans="1:41">
      <c r="A53" t="s">
        <v>1428</v>
      </c>
      <c r="B53" t="s">
        <v>1429</v>
      </c>
      <c r="C53" t="s">
        <v>1430</v>
      </c>
      <c r="D53" t="s">
        <v>1431</v>
      </c>
      <c r="G53" t="s">
        <v>1129</v>
      </c>
      <c r="N53" t="s">
        <v>1432</v>
      </c>
      <c r="R53" t="s">
        <v>1421</v>
      </c>
      <c r="AD53" t="s">
        <v>1421</v>
      </c>
    </row>
    <row r="54" spans="1:41">
      <c r="A54" t="s">
        <v>1433</v>
      </c>
      <c r="B54" t="s">
        <v>1434</v>
      </c>
      <c r="C54" t="s">
        <v>28266</v>
      </c>
      <c r="D54" t="s">
        <v>1435</v>
      </c>
      <c r="G54" t="s">
        <v>1129</v>
      </c>
      <c r="R54" t="s">
        <v>1436</v>
      </c>
      <c r="T54" t="s">
        <v>1436</v>
      </c>
      <c r="AD54" t="s">
        <v>1436</v>
      </c>
    </row>
    <row r="55" spans="1:41">
      <c r="A55" t="s">
        <v>1437</v>
      </c>
      <c r="B55" t="s">
        <v>1438</v>
      </c>
      <c r="C55" t="s">
        <v>1439</v>
      </c>
      <c r="D55" t="s">
        <v>20760</v>
      </c>
      <c r="G55" t="s">
        <v>1129</v>
      </c>
      <c r="N55" t="s">
        <v>1440</v>
      </c>
      <c r="O55" t="s">
        <v>1441</v>
      </c>
      <c r="AD55" t="s">
        <v>1441</v>
      </c>
      <c r="AO55" t="s">
        <v>1442</v>
      </c>
    </row>
    <row r="56" spans="1:41">
      <c r="A56" t="s">
        <v>1443</v>
      </c>
      <c r="B56" t="s">
        <v>1444</v>
      </c>
      <c r="G56" t="s">
        <v>1129</v>
      </c>
      <c r="AD56" t="s">
        <v>1241</v>
      </c>
      <c r="AI56" s="223" t="s">
        <v>1445</v>
      </c>
    </row>
    <row r="57" spans="1:41">
      <c r="A57" t="s">
        <v>1446</v>
      </c>
      <c r="B57" t="s">
        <v>28274</v>
      </c>
      <c r="C57" t="s">
        <v>1447</v>
      </c>
      <c r="D57" t="s">
        <v>20760</v>
      </c>
      <c r="G57" t="s">
        <v>1129</v>
      </c>
      <c r="N57" t="s">
        <v>1440</v>
      </c>
      <c r="O57" t="s">
        <v>1441</v>
      </c>
      <c r="AD57" t="s">
        <v>1441</v>
      </c>
      <c r="AO57" t="s">
        <v>1442</v>
      </c>
    </row>
    <row r="58" spans="1:41">
      <c r="A58" t="s">
        <v>1448</v>
      </c>
      <c r="B58" t="s">
        <v>1449</v>
      </c>
      <c r="C58" t="s">
        <v>28275</v>
      </c>
      <c r="D58" t="s">
        <v>28255</v>
      </c>
      <c r="G58" t="s">
        <v>1129</v>
      </c>
      <c r="H58" t="s">
        <v>1450</v>
      </c>
      <c r="N58" t="s">
        <v>1312</v>
      </c>
      <c r="O58" t="s">
        <v>28147</v>
      </c>
      <c r="R58" t="s">
        <v>1426</v>
      </c>
      <c r="V58" t="s">
        <v>28150</v>
      </c>
      <c r="X58" t="s">
        <v>28153</v>
      </c>
      <c r="Y58" t="s">
        <v>25854</v>
      </c>
      <c r="AD58" t="s">
        <v>28151</v>
      </c>
      <c r="AE58" t="s">
        <v>28156</v>
      </c>
      <c r="AF58" t="s">
        <v>28152</v>
      </c>
      <c r="AI58" s="223" t="s">
        <v>1451</v>
      </c>
      <c r="AM58" s="49" t="s">
        <v>1309</v>
      </c>
      <c r="AN58" t="s">
        <v>1218</v>
      </c>
      <c r="AO58" t="s">
        <v>1170</v>
      </c>
    </row>
    <row r="59" spans="1:41">
      <c r="A59" s="311" t="s">
        <v>1452</v>
      </c>
      <c r="B59" t="s">
        <v>1453</v>
      </c>
      <c r="C59" t="s">
        <v>1454</v>
      </c>
      <c r="D59" t="s">
        <v>1483</v>
      </c>
      <c r="G59" t="s">
        <v>1129</v>
      </c>
    </row>
    <row r="60" spans="1:41">
      <c r="A60" t="s">
        <v>1455</v>
      </c>
      <c r="B60" t="s">
        <v>24153</v>
      </c>
      <c r="G60" t="s">
        <v>1129</v>
      </c>
      <c r="R60" t="s">
        <v>1456</v>
      </c>
      <c r="AD60" t="s">
        <v>1456</v>
      </c>
      <c r="AI60" s="223" t="s">
        <v>1325</v>
      </c>
    </row>
    <row r="61" spans="1:41">
      <c r="A61" t="s">
        <v>1457</v>
      </c>
      <c r="B61" t="s">
        <v>1458</v>
      </c>
      <c r="C61" t="s">
        <v>1459</v>
      </c>
      <c r="D61" t="s">
        <v>1220</v>
      </c>
      <c r="G61" t="s">
        <v>1129</v>
      </c>
      <c r="O61" t="s">
        <v>1460</v>
      </c>
    </row>
    <row r="62" spans="1:41" ht="26.25" customHeight="1">
      <c r="A62" t="s">
        <v>1461</v>
      </c>
      <c r="B62" t="s">
        <v>1462</v>
      </c>
      <c r="C62" s="1" t="s">
        <v>28276</v>
      </c>
      <c r="D62" t="s">
        <v>1463</v>
      </c>
      <c r="G62" t="s">
        <v>1129</v>
      </c>
      <c r="N62" t="s">
        <v>1464</v>
      </c>
      <c r="O62" t="s">
        <v>1136</v>
      </c>
      <c r="R62" t="s">
        <v>1136</v>
      </c>
      <c r="AD62" t="s">
        <v>1465</v>
      </c>
    </row>
    <row r="63" spans="1:41">
      <c r="A63" t="s">
        <v>1466</v>
      </c>
      <c r="B63" t="s">
        <v>1467</v>
      </c>
      <c r="C63" t="s">
        <v>28277</v>
      </c>
      <c r="G63" t="s">
        <v>1129</v>
      </c>
      <c r="N63" t="s">
        <v>1468</v>
      </c>
      <c r="R63" t="s">
        <v>1469</v>
      </c>
    </row>
    <row r="64" spans="1:41">
      <c r="A64" t="s">
        <v>1470</v>
      </c>
      <c r="B64" t="s">
        <v>1471</v>
      </c>
      <c r="C64" t="s">
        <v>1472</v>
      </c>
      <c r="D64" t="s">
        <v>1194</v>
      </c>
      <c r="G64" t="s">
        <v>1129</v>
      </c>
      <c r="N64" t="s">
        <v>1473</v>
      </c>
    </row>
    <row r="65" spans="1:41">
      <c r="A65" t="s">
        <v>1474</v>
      </c>
      <c r="B65" t="s">
        <v>1475</v>
      </c>
      <c r="C65" t="s">
        <v>28279</v>
      </c>
      <c r="G65" t="s">
        <v>1129</v>
      </c>
      <c r="N65" t="s">
        <v>1307</v>
      </c>
      <c r="AI65" s="223" t="s">
        <v>1476</v>
      </c>
      <c r="AM65" s="49" t="s">
        <v>1309</v>
      </c>
      <c r="AN65" t="s">
        <v>1218</v>
      </c>
      <c r="AO65" t="s">
        <v>1170</v>
      </c>
    </row>
    <row r="66" spans="1:41" ht="27.75" customHeight="1">
      <c r="A66" t="s">
        <v>1477</v>
      </c>
      <c r="B66" t="s">
        <v>1478</v>
      </c>
      <c r="C66" s="1" t="s">
        <v>28278</v>
      </c>
      <c r="D66" t="s">
        <v>28268</v>
      </c>
      <c r="G66" t="s">
        <v>1129</v>
      </c>
      <c r="N66" t="s">
        <v>1468</v>
      </c>
      <c r="O66" t="s">
        <v>1479</v>
      </c>
      <c r="AD66" t="s">
        <v>1479</v>
      </c>
      <c r="AN66" t="s">
        <v>1370</v>
      </c>
      <c r="AO66" t="s">
        <v>879</v>
      </c>
    </row>
    <row r="67" spans="1:41">
      <c r="A67" t="s">
        <v>1480</v>
      </c>
      <c r="B67" t="s">
        <v>1481</v>
      </c>
      <c r="C67" t="s">
        <v>1482</v>
      </c>
      <c r="D67" t="s">
        <v>1483</v>
      </c>
      <c r="G67" t="s">
        <v>1129</v>
      </c>
      <c r="R67" t="s">
        <v>1324</v>
      </c>
      <c r="AI67" s="223" t="s">
        <v>1325</v>
      </c>
    </row>
    <row r="68" spans="1:41">
      <c r="A68" t="s">
        <v>1484</v>
      </c>
      <c r="B68" t="s">
        <v>1485</v>
      </c>
      <c r="C68" t="s">
        <v>1486</v>
      </c>
      <c r="D68" t="s">
        <v>1483</v>
      </c>
      <c r="G68" t="s">
        <v>1129</v>
      </c>
      <c r="N68" t="s">
        <v>1487</v>
      </c>
      <c r="R68" t="s">
        <v>1324</v>
      </c>
      <c r="AD68" t="s">
        <v>1488</v>
      </c>
      <c r="AE68" t="s">
        <v>1489</v>
      </c>
      <c r="AF68" t="s">
        <v>1490</v>
      </c>
      <c r="AG68" t="s">
        <v>1491</v>
      </c>
    </row>
    <row r="69" spans="1:41">
      <c r="A69" t="s">
        <v>1492</v>
      </c>
      <c r="B69" t="s">
        <v>1493</v>
      </c>
      <c r="C69" t="s">
        <v>28280</v>
      </c>
      <c r="D69" t="s">
        <v>1483</v>
      </c>
      <c r="E69" t="s">
        <v>1493</v>
      </c>
      <c r="F69" t="s">
        <v>22829</v>
      </c>
      <c r="G69" t="s">
        <v>1129</v>
      </c>
      <c r="N69" t="s">
        <v>1381</v>
      </c>
      <c r="R69" t="s">
        <v>1382</v>
      </c>
      <c r="AD69" t="s">
        <v>1382</v>
      </c>
      <c r="AO69" t="s">
        <v>1383</v>
      </c>
    </row>
    <row r="70" spans="1:41" s="311" customFormat="1">
      <c r="A70" s="311" t="s">
        <v>1494</v>
      </c>
      <c r="B70" s="311" t="s">
        <v>1495</v>
      </c>
      <c r="C70" s="473" t="s">
        <v>28281</v>
      </c>
      <c r="D70" s="311" t="s">
        <v>1496</v>
      </c>
      <c r="G70" s="311" t="s">
        <v>1129</v>
      </c>
      <c r="M70" s="311" t="s">
        <v>1225</v>
      </c>
      <c r="N70" s="311" t="s">
        <v>1226</v>
      </c>
      <c r="R70" s="311" t="s">
        <v>1330</v>
      </c>
      <c r="Y70" s="311" t="s">
        <v>1212</v>
      </c>
      <c r="AF70" s="311" t="s">
        <v>1333</v>
      </c>
      <c r="AI70" s="375">
        <v>32229</v>
      </c>
      <c r="AJ70" s="375"/>
      <c r="AK70" s="311" t="s">
        <v>1497</v>
      </c>
      <c r="AM70" s="311" t="s">
        <v>1498</v>
      </c>
      <c r="AN70" s="311" t="s">
        <v>1218</v>
      </c>
      <c r="AO70" s="311" t="s">
        <v>1170</v>
      </c>
    </row>
    <row r="71" spans="1:41">
      <c r="A71" t="s">
        <v>1499</v>
      </c>
      <c r="B71" t="s">
        <v>1500</v>
      </c>
      <c r="C71" t="s">
        <v>1501</v>
      </c>
      <c r="D71" t="s">
        <v>1128</v>
      </c>
      <c r="G71" t="s">
        <v>1129</v>
      </c>
      <c r="N71" t="s">
        <v>1502</v>
      </c>
      <c r="P71" t="s">
        <v>1503</v>
      </c>
      <c r="AN71" t="s">
        <v>1131</v>
      </c>
      <c r="AO71" t="s">
        <v>1132</v>
      </c>
    </row>
    <row r="72" spans="1:41">
      <c r="A72" t="s">
        <v>1504</v>
      </c>
      <c r="B72" t="s">
        <v>1505</v>
      </c>
      <c r="C72" s="266"/>
      <c r="G72" t="s">
        <v>1129</v>
      </c>
      <c r="M72" t="s">
        <v>1225</v>
      </c>
      <c r="N72" t="s">
        <v>1226</v>
      </c>
      <c r="R72" t="s">
        <v>1208</v>
      </c>
      <c r="V72" t="s">
        <v>1210</v>
      </c>
      <c r="W72" t="s">
        <v>1210</v>
      </c>
      <c r="Y72" t="s">
        <v>1506</v>
      </c>
      <c r="AD72" t="s">
        <v>1507</v>
      </c>
      <c r="AF72" t="s">
        <v>1333</v>
      </c>
      <c r="AI72" s="223" t="s">
        <v>1508</v>
      </c>
      <c r="AM72" t="s">
        <v>1245</v>
      </c>
      <c r="AN72" t="s">
        <v>1218</v>
      </c>
      <c r="AO72" t="s">
        <v>1170</v>
      </c>
    </row>
    <row r="73" spans="1:41" ht="27" customHeight="1">
      <c r="A73" t="s">
        <v>1509</v>
      </c>
      <c r="B73" t="s">
        <v>28282</v>
      </c>
      <c r="C73" t="s">
        <v>1510</v>
      </c>
      <c r="D73" t="s">
        <v>1483</v>
      </c>
      <c r="G73" t="s">
        <v>1129</v>
      </c>
      <c r="N73" t="s">
        <v>1487</v>
      </c>
      <c r="O73" t="s">
        <v>1511</v>
      </c>
      <c r="R73" t="s">
        <v>1324</v>
      </c>
      <c r="T73" t="s">
        <v>1512</v>
      </c>
      <c r="W73" t="s">
        <v>1513</v>
      </c>
      <c r="Y73" t="s">
        <v>1514</v>
      </c>
      <c r="AD73" t="s">
        <v>1515</v>
      </c>
      <c r="AF73" t="s">
        <v>1516</v>
      </c>
      <c r="AG73" t="s">
        <v>1517</v>
      </c>
      <c r="AI73" s="223" t="s">
        <v>1325</v>
      </c>
    </row>
    <row r="74" spans="1:41" s="311" customFormat="1">
      <c r="A74" s="311" t="s">
        <v>1518</v>
      </c>
      <c r="B74" s="311" t="s">
        <v>1519</v>
      </c>
      <c r="F74" s="311" t="s">
        <v>1520</v>
      </c>
      <c r="G74" t="s">
        <v>1129</v>
      </c>
      <c r="N74" s="311" t="s">
        <v>1521</v>
      </c>
      <c r="R74" s="311" t="s">
        <v>1520</v>
      </c>
      <c r="AI74" s="375"/>
      <c r="AJ74" s="375"/>
      <c r="AM74" s="311" t="s">
        <v>1522</v>
      </c>
      <c r="AN74" s="311" t="s">
        <v>1218</v>
      </c>
      <c r="AO74" s="311" t="s">
        <v>1170</v>
      </c>
    </row>
    <row r="75" spans="1:41">
      <c r="A75" t="s">
        <v>1523</v>
      </c>
      <c r="B75" t="s">
        <v>1524</v>
      </c>
      <c r="G75" t="s">
        <v>1129</v>
      </c>
      <c r="N75" t="s">
        <v>1525</v>
      </c>
      <c r="AN75" t="s">
        <v>1526</v>
      </c>
      <c r="AO75" t="s">
        <v>1383</v>
      </c>
    </row>
    <row r="76" spans="1:41">
      <c r="A76" t="s">
        <v>1527</v>
      </c>
      <c r="B76" t="s">
        <v>1528</v>
      </c>
      <c r="C76" t="s">
        <v>1529</v>
      </c>
      <c r="D76" t="s">
        <v>1194</v>
      </c>
      <c r="G76" t="s">
        <v>1129</v>
      </c>
      <c r="R76" t="s">
        <v>1530</v>
      </c>
      <c r="AD76" t="s">
        <v>1530</v>
      </c>
      <c r="AO76" t="s">
        <v>1383</v>
      </c>
    </row>
    <row r="77" spans="1:41">
      <c r="A77" t="s">
        <v>1531</v>
      </c>
      <c r="B77" t="s">
        <v>28324</v>
      </c>
      <c r="C77" t="s">
        <v>28283</v>
      </c>
      <c r="D77" t="s">
        <v>1220</v>
      </c>
      <c r="G77" t="s">
        <v>1129</v>
      </c>
      <c r="N77" t="s">
        <v>1532</v>
      </c>
      <c r="AI77" s="223" t="s">
        <v>1191</v>
      </c>
      <c r="AN77" t="s">
        <v>1533</v>
      </c>
      <c r="AO77" t="s">
        <v>1383</v>
      </c>
    </row>
    <row r="78" spans="1:41" ht="24" customHeight="1">
      <c r="A78" t="s">
        <v>1534</v>
      </c>
      <c r="B78" t="s">
        <v>28325</v>
      </c>
      <c r="C78" t="s">
        <v>28284</v>
      </c>
      <c r="D78" t="s">
        <v>1220</v>
      </c>
      <c r="G78" t="s">
        <v>1129</v>
      </c>
      <c r="N78" t="s">
        <v>1262</v>
      </c>
    </row>
    <row r="79" spans="1:41">
      <c r="A79" t="s">
        <v>1535</v>
      </c>
      <c r="B79" t="s">
        <v>1536</v>
      </c>
      <c r="G79" t="s">
        <v>1129</v>
      </c>
      <c r="N79" t="s">
        <v>1537</v>
      </c>
      <c r="AN79" t="s">
        <v>1538</v>
      </c>
      <c r="AO79" t="s">
        <v>1132</v>
      </c>
    </row>
    <row r="80" spans="1:41" ht="299.25">
      <c r="A80" t="s">
        <v>1539</v>
      </c>
      <c r="B80" t="s">
        <v>1540</v>
      </c>
      <c r="C80" s="486" t="s">
        <v>28287</v>
      </c>
      <c r="D80" t="s">
        <v>28285</v>
      </c>
      <c r="G80" t="s">
        <v>1129</v>
      </c>
      <c r="M80" t="s">
        <v>1225</v>
      </c>
      <c r="N80" t="s">
        <v>1226</v>
      </c>
      <c r="R80" t="s">
        <v>1173</v>
      </c>
      <c r="AD80" t="s">
        <v>1541</v>
      </c>
      <c r="AH80" t="s">
        <v>1542</v>
      </c>
      <c r="AI80" s="223">
        <v>32240</v>
      </c>
      <c r="AM80" t="s">
        <v>1350</v>
      </c>
      <c r="AN80" t="s">
        <v>1218</v>
      </c>
      <c r="AO80" t="s">
        <v>1170</v>
      </c>
    </row>
    <row r="81" spans="1:41">
      <c r="A81" t="s">
        <v>1543</v>
      </c>
      <c r="B81" t="s">
        <v>1544</v>
      </c>
      <c r="C81" t="s">
        <v>1545</v>
      </c>
      <c r="D81" t="s">
        <v>1128</v>
      </c>
      <c r="G81" t="s">
        <v>1129</v>
      </c>
      <c r="N81" t="s">
        <v>1546</v>
      </c>
    </row>
    <row r="82" spans="1:41">
      <c r="A82" t="s">
        <v>1547</v>
      </c>
      <c r="B82" t="s">
        <v>1548</v>
      </c>
      <c r="G82" t="s">
        <v>1129</v>
      </c>
      <c r="O82" t="s">
        <v>1208</v>
      </c>
      <c r="AD82" t="s">
        <v>1549</v>
      </c>
      <c r="AE82" t="s">
        <v>1175</v>
      </c>
      <c r="AI82" s="223" t="s">
        <v>1445</v>
      </c>
    </row>
    <row r="83" spans="1:41">
      <c r="A83" t="s">
        <v>1550</v>
      </c>
      <c r="B83" t="s">
        <v>1551</v>
      </c>
      <c r="C83" t="s">
        <v>1552</v>
      </c>
      <c r="D83" t="s">
        <v>1483</v>
      </c>
      <c r="G83" t="s">
        <v>1129</v>
      </c>
      <c r="N83" t="s">
        <v>1553</v>
      </c>
      <c r="R83" t="s">
        <v>1554</v>
      </c>
      <c r="AN83" t="s">
        <v>1555</v>
      </c>
      <c r="AO83" t="s">
        <v>1556</v>
      </c>
    </row>
    <row r="84" spans="1:41">
      <c r="A84" t="s">
        <v>1557</v>
      </c>
      <c r="B84" t="s">
        <v>1558</v>
      </c>
      <c r="C84" t="s">
        <v>28288</v>
      </c>
      <c r="D84" t="s">
        <v>28269</v>
      </c>
      <c r="G84" t="s">
        <v>1129</v>
      </c>
      <c r="M84" t="s">
        <v>1225</v>
      </c>
      <c r="N84" t="s">
        <v>1559</v>
      </c>
      <c r="O84" t="s">
        <v>1560</v>
      </c>
      <c r="R84" t="s">
        <v>28161</v>
      </c>
      <c r="AD84" t="s">
        <v>28077</v>
      </c>
      <c r="AI84" s="223" t="s">
        <v>1191</v>
      </c>
      <c r="AN84" t="s">
        <v>1218</v>
      </c>
      <c r="AO84" t="s">
        <v>1170</v>
      </c>
    </row>
    <row r="85" spans="1:41">
      <c r="A85" t="s">
        <v>1561</v>
      </c>
      <c r="B85" t="s">
        <v>1562</v>
      </c>
      <c r="C85" s="247" t="s">
        <v>1563</v>
      </c>
      <c r="D85" t="s">
        <v>28248</v>
      </c>
      <c r="G85" t="s">
        <v>1129</v>
      </c>
      <c r="N85" t="s">
        <v>1564</v>
      </c>
      <c r="R85" t="s">
        <v>1565</v>
      </c>
      <c r="AD85" t="s">
        <v>1566</v>
      </c>
      <c r="AG85" t="s">
        <v>1567</v>
      </c>
      <c r="AN85" t="s">
        <v>1370</v>
      </c>
      <c r="AO85" t="s">
        <v>879</v>
      </c>
    </row>
    <row r="86" spans="1:41">
      <c r="A86" t="s">
        <v>1568</v>
      </c>
      <c r="B86" t="s">
        <v>1569</v>
      </c>
      <c r="G86" t="s">
        <v>1129</v>
      </c>
      <c r="N86" t="s">
        <v>1570</v>
      </c>
    </row>
    <row r="87" spans="1:41">
      <c r="A87" t="s">
        <v>1571</v>
      </c>
      <c r="B87" t="s">
        <v>1572</v>
      </c>
      <c r="F87" t="s">
        <v>1573</v>
      </c>
      <c r="G87" t="s">
        <v>1129</v>
      </c>
      <c r="N87" t="s">
        <v>1574</v>
      </c>
      <c r="R87" t="s">
        <v>1575</v>
      </c>
      <c r="AI87" s="223">
        <v>28790</v>
      </c>
      <c r="AM87" t="s">
        <v>1576</v>
      </c>
      <c r="AN87" t="s">
        <v>1577</v>
      </c>
      <c r="AO87" t="s">
        <v>1578</v>
      </c>
    </row>
    <row r="88" spans="1:41">
      <c r="A88" t="s">
        <v>1579</v>
      </c>
      <c r="B88" t="s">
        <v>1580</v>
      </c>
      <c r="C88" t="s">
        <v>28289</v>
      </c>
      <c r="D88" t="s">
        <v>1220</v>
      </c>
      <c r="G88" t="s">
        <v>1129</v>
      </c>
      <c r="R88" t="s">
        <v>1581</v>
      </c>
      <c r="V88" t="s">
        <v>1582</v>
      </c>
      <c r="W88" t="s">
        <v>1583</v>
      </c>
      <c r="Z88" t="s">
        <v>1584</v>
      </c>
      <c r="AD88" t="s">
        <v>1585</v>
      </c>
      <c r="AF88" t="s">
        <v>1586</v>
      </c>
      <c r="AI88" s="223" t="s">
        <v>1263</v>
      </c>
      <c r="AO88" t="s">
        <v>172</v>
      </c>
    </row>
    <row r="89" spans="1:41">
      <c r="A89" t="s">
        <v>1587</v>
      </c>
      <c r="B89" t="s">
        <v>1588</v>
      </c>
      <c r="C89" t="s">
        <v>1589</v>
      </c>
      <c r="D89" t="s">
        <v>20760</v>
      </c>
      <c r="G89" t="s">
        <v>1129</v>
      </c>
      <c r="N89" t="s">
        <v>1440</v>
      </c>
      <c r="O89" t="s">
        <v>1441</v>
      </c>
      <c r="AD89" t="s">
        <v>1441</v>
      </c>
      <c r="AO89" t="s">
        <v>1442</v>
      </c>
    </row>
    <row r="90" spans="1:41" ht="35.25" customHeight="1">
      <c r="A90" t="s">
        <v>1590</v>
      </c>
      <c r="B90" t="s">
        <v>1591</v>
      </c>
      <c r="C90" t="s">
        <v>1592</v>
      </c>
      <c r="D90" t="s">
        <v>20760</v>
      </c>
      <c r="G90" t="s">
        <v>1129</v>
      </c>
      <c r="O90" t="s">
        <v>1593</v>
      </c>
      <c r="R90" t="s">
        <v>1593</v>
      </c>
      <c r="AD90" t="s">
        <v>1593</v>
      </c>
      <c r="AI90" s="223" t="s">
        <v>1263</v>
      </c>
      <c r="AO90" t="s">
        <v>879</v>
      </c>
    </row>
    <row r="91" spans="1:41">
      <c r="A91" t="s">
        <v>1594</v>
      </c>
      <c r="B91" t="s">
        <v>1595</v>
      </c>
      <c r="G91" t="s">
        <v>1129</v>
      </c>
    </row>
    <row r="92" spans="1:41">
      <c r="A92" t="s">
        <v>1596</v>
      </c>
      <c r="B92" t="s">
        <v>1597</v>
      </c>
      <c r="C92" t="s">
        <v>28290</v>
      </c>
      <c r="D92" t="s">
        <v>1483</v>
      </c>
      <c r="E92" t="s">
        <v>1597</v>
      </c>
      <c r="F92" t="s">
        <v>1598</v>
      </c>
      <c r="G92" t="s">
        <v>1129</v>
      </c>
      <c r="R92" t="s">
        <v>1599</v>
      </c>
      <c r="AI92" s="223" t="s">
        <v>1191</v>
      </c>
    </row>
    <row r="93" spans="1:41">
      <c r="A93" t="s">
        <v>1600</v>
      </c>
      <c r="B93" s="311" t="s">
        <v>28291</v>
      </c>
      <c r="G93" t="s">
        <v>1129</v>
      </c>
      <c r="R93" t="s">
        <v>1324</v>
      </c>
      <c r="AD93" t="s">
        <v>1324</v>
      </c>
      <c r="AI93" s="223" t="s">
        <v>1325</v>
      </c>
    </row>
    <row r="94" spans="1:41">
      <c r="A94" t="s">
        <v>1601</v>
      </c>
      <c r="B94" t="s">
        <v>1602</v>
      </c>
      <c r="C94" t="s">
        <v>28292</v>
      </c>
      <c r="D94" t="s">
        <v>28272</v>
      </c>
      <c r="E94" t="s">
        <v>1603</v>
      </c>
      <c r="F94" t="s">
        <v>1604</v>
      </c>
      <c r="G94" t="s">
        <v>1129</v>
      </c>
      <c r="O94" t="s">
        <v>1605</v>
      </c>
      <c r="AD94" t="s">
        <v>1605</v>
      </c>
    </row>
    <row r="95" spans="1:41">
      <c r="A95" t="s">
        <v>1606</v>
      </c>
      <c r="B95" t="s">
        <v>1607</v>
      </c>
      <c r="C95" t="s">
        <v>28293</v>
      </c>
      <c r="D95" t="s">
        <v>28248</v>
      </c>
      <c r="G95" t="s">
        <v>1129</v>
      </c>
      <c r="N95" t="s">
        <v>1608</v>
      </c>
      <c r="R95" t="s">
        <v>1609</v>
      </c>
      <c r="V95" t="s">
        <v>1610</v>
      </c>
      <c r="W95" t="s">
        <v>1610</v>
      </c>
      <c r="AD95" t="s">
        <v>1611</v>
      </c>
      <c r="AF95" t="s">
        <v>1612</v>
      </c>
      <c r="AH95" s="311" t="s">
        <v>1613</v>
      </c>
      <c r="AN95" t="s">
        <v>951</v>
      </c>
      <c r="AO95" t="s">
        <v>645</v>
      </c>
    </row>
    <row r="96" spans="1:41">
      <c r="A96" t="s">
        <v>1614</v>
      </c>
      <c r="B96" t="s">
        <v>1615</v>
      </c>
      <c r="E96" t="s">
        <v>1616</v>
      </c>
      <c r="F96" t="s">
        <v>1424</v>
      </c>
      <c r="G96" t="s">
        <v>1129</v>
      </c>
      <c r="R96" t="s">
        <v>1575</v>
      </c>
      <c r="AH96" s="311"/>
      <c r="AI96" s="223">
        <v>28560</v>
      </c>
      <c r="AM96" t="s">
        <v>1576</v>
      </c>
      <c r="AN96" t="s">
        <v>1577</v>
      </c>
      <c r="AO96" t="s">
        <v>1578</v>
      </c>
    </row>
    <row r="97" spans="1:41">
      <c r="A97" t="s">
        <v>1617</v>
      </c>
      <c r="B97" t="s">
        <v>1618</v>
      </c>
      <c r="G97" t="s">
        <v>1129</v>
      </c>
      <c r="N97" t="s">
        <v>1619</v>
      </c>
      <c r="O97" t="s">
        <v>1620</v>
      </c>
      <c r="AD97" t="s">
        <v>1620</v>
      </c>
    </row>
    <row r="98" spans="1:41">
      <c r="A98" t="s">
        <v>1621</v>
      </c>
      <c r="B98" t="s">
        <v>1622</v>
      </c>
      <c r="C98" t="s">
        <v>28294</v>
      </c>
      <c r="E98" t="s">
        <v>1622</v>
      </c>
      <c r="F98" t="s">
        <v>1623</v>
      </c>
      <c r="G98" t="s">
        <v>1129</v>
      </c>
      <c r="R98" t="s">
        <v>1599</v>
      </c>
      <c r="AI98" s="223" t="s">
        <v>1191</v>
      </c>
    </row>
    <row r="99" spans="1:41" s="373" customFormat="1">
      <c r="A99" s="373" t="s">
        <v>1624</v>
      </c>
      <c r="B99" s="373" t="s">
        <v>1625</v>
      </c>
      <c r="G99" t="s">
        <v>1129</v>
      </c>
      <c r="AI99" s="374"/>
      <c r="AJ99" s="374"/>
    </row>
    <row r="100" spans="1:41" ht="21" customHeight="1">
      <c r="A100" t="s">
        <v>1626</v>
      </c>
      <c r="B100" t="s">
        <v>1627</v>
      </c>
      <c r="C100" s="1" t="s">
        <v>28296</v>
      </c>
      <c r="D100" s="311" t="s">
        <v>28295</v>
      </c>
      <c r="G100" t="s">
        <v>1129</v>
      </c>
      <c r="O100" t="s">
        <v>1628</v>
      </c>
      <c r="R100" t="s">
        <v>1628</v>
      </c>
      <c r="AD100" t="s">
        <v>1628</v>
      </c>
    </row>
    <row r="101" spans="1:41">
      <c r="A101" t="s">
        <v>1629</v>
      </c>
      <c r="B101" t="s">
        <v>1630</v>
      </c>
      <c r="G101" t="s">
        <v>1129</v>
      </c>
      <c r="N101" t="s">
        <v>1631</v>
      </c>
      <c r="R101" t="s">
        <v>1401</v>
      </c>
      <c r="AD101" t="s">
        <v>1401</v>
      </c>
      <c r="AI101" s="223">
        <v>33056</v>
      </c>
      <c r="AM101" t="s">
        <v>1632</v>
      </c>
      <c r="AN101" t="s">
        <v>1633</v>
      </c>
      <c r="AO101" t="s">
        <v>1383</v>
      </c>
    </row>
    <row r="102" spans="1:41" ht="21.75" customHeight="1">
      <c r="A102" t="s">
        <v>1634</v>
      </c>
      <c r="B102" t="s">
        <v>1635</v>
      </c>
      <c r="C102" s="1" t="s">
        <v>28297</v>
      </c>
      <c r="D102" t="s">
        <v>1483</v>
      </c>
      <c r="G102" t="s">
        <v>1129</v>
      </c>
      <c r="N102" t="s">
        <v>1262</v>
      </c>
      <c r="AD102" t="s">
        <v>1636</v>
      </c>
      <c r="AI102" s="223">
        <v>32066</v>
      </c>
    </row>
    <row r="103" spans="1:41">
      <c r="A103" t="s">
        <v>1637</v>
      </c>
      <c r="B103" t="s">
        <v>1638</v>
      </c>
      <c r="G103" t="s">
        <v>1129</v>
      </c>
      <c r="N103" t="s">
        <v>1574</v>
      </c>
      <c r="R103" t="s">
        <v>1343</v>
      </c>
      <c r="AI103" s="223">
        <v>29599</v>
      </c>
      <c r="AM103" t="s">
        <v>1576</v>
      </c>
      <c r="AN103" t="s">
        <v>1577</v>
      </c>
      <c r="AO103" t="s">
        <v>1578</v>
      </c>
    </row>
    <row r="104" spans="1:41">
      <c r="A104" t="s">
        <v>1639</v>
      </c>
      <c r="B104" t="s">
        <v>1640</v>
      </c>
      <c r="C104" t="s">
        <v>1641</v>
      </c>
      <c r="D104" t="s">
        <v>1220</v>
      </c>
      <c r="G104" t="s">
        <v>1129</v>
      </c>
      <c r="N104" t="s">
        <v>1642</v>
      </c>
      <c r="AD104" t="s">
        <v>1643</v>
      </c>
      <c r="AN104" t="s">
        <v>1644</v>
      </c>
      <c r="AO104" t="s">
        <v>1383</v>
      </c>
    </row>
    <row r="105" spans="1:41">
      <c r="A105" t="s">
        <v>1645</v>
      </c>
      <c r="B105" t="s">
        <v>1646</v>
      </c>
      <c r="G105" t="s">
        <v>1129</v>
      </c>
      <c r="O105" t="s">
        <v>1647</v>
      </c>
      <c r="AD105" t="s">
        <v>1647</v>
      </c>
      <c r="AO105" t="s">
        <v>879</v>
      </c>
    </row>
    <row r="106" spans="1:41">
      <c r="A106" t="s">
        <v>1648</v>
      </c>
      <c r="B106" t="s">
        <v>28301</v>
      </c>
      <c r="C106" t="s">
        <v>28299</v>
      </c>
      <c r="D106" t="s">
        <v>28298</v>
      </c>
      <c r="G106" t="s">
        <v>1129</v>
      </c>
      <c r="N106" t="s">
        <v>1307</v>
      </c>
      <c r="O106" t="s">
        <v>1426</v>
      </c>
      <c r="R106" t="s">
        <v>1426</v>
      </c>
      <c r="V106" t="s">
        <v>1273</v>
      </c>
      <c r="W106" t="s">
        <v>1273</v>
      </c>
      <c r="AD106" t="s">
        <v>1650</v>
      </c>
      <c r="AH106" t="s">
        <v>1651</v>
      </c>
      <c r="AI106" s="223" t="s">
        <v>1315</v>
      </c>
      <c r="AM106" s="262" t="s">
        <v>28300</v>
      </c>
      <c r="AN106" t="s">
        <v>1218</v>
      </c>
      <c r="AO106" t="s">
        <v>1170</v>
      </c>
    </row>
    <row r="107" spans="1:41">
      <c r="A107" t="s">
        <v>1652</v>
      </c>
      <c r="B107" t="s">
        <v>1653</v>
      </c>
      <c r="C107" s="487"/>
      <c r="G107" t="s">
        <v>1129</v>
      </c>
      <c r="AN107" t="s">
        <v>1218</v>
      </c>
      <c r="AO107" t="s">
        <v>1170</v>
      </c>
    </row>
    <row r="108" spans="1:41" ht="22.5" customHeight="1">
      <c r="A108" t="s">
        <v>1654</v>
      </c>
      <c r="B108" t="s">
        <v>1655</v>
      </c>
      <c r="C108" s="1" t="s">
        <v>28302</v>
      </c>
      <c r="D108" t="s">
        <v>28270</v>
      </c>
      <c r="G108" t="s">
        <v>1129</v>
      </c>
      <c r="N108" t="s">
        <v>1656</v>
      </c>
      <c r="R108" t="s">
        <v>1657</v>
      </c>
      <c r="AD108" t="s">
        <v>1658</v>
      </c>
      <c r="AI108" s="223" t="s">
        <v>974</v>
      </c>
      <c r="AN108" t="s">
        <v>1659</v>
      </c>
      <c r="AO108" t="s">
        <v>1660</v>
      </c>
    </row>
    <row r="109" spans="1:41">
      <c r="A109" t="s">
        <v>1661</v>
      </c>
      <c r="B109" t="s">
        <v>1662</v>
      </c>
      <c r="G109" t="s">
        <v>1129</v>
      </c>
      <c r="N109" t="s">
        <v>1226</v>
      </c>
      <c r="O109" t="s">
        <v>1173</v>
      </c>
      <c r="R109" t="s">
        <v>1173</v>
      </c>
      <c r="V109" t="s">
        <v>1663</v>
      </c>
      <c r="W109" t="s">
        <v>1663</v>
      </c>
      <c r="AD109" t="s">
        <v>1664</v>
      </c>
      <c r="AE109" t="s">
        <v>1175</v>
      </c>
      <c r="AF109" t="s">
        <v>1175</v>
      </c>
      <c r="AI109" s="483" t="s">
        <v>28182</v>
      </c>
      <c r="AM109" t="s">
        <v>1245</v>
      </c>
      <c r="AN109" t="s">
        <v>1218</v>
      </c>
      <c r="AO109" t="s">
        <v>1170</v>
      </c>
    </row>
    <row r="110" spans="1:41" ht="21" customHeight="1">
      <c r="A110" t="s">
        <v>1425</v>
      </c>
      <c r="B110" t="s">
        <v>1666</v>
      </c>
      <c r="C110" s="1" t="s">
        <v>28303</v>
      </c>
      <c r="D110" t="s">
        <v>28271</v>
      </c>
      <c r="E110" t="s">
        <v>1423</v>
      </c>
      <c r="F110" t="s">
        <v>1424</v>
      </c>
      <c r="G110" t="s">
        <v>1129</v>
      </c>
      <c r="H110" t="s">
        <v>1422</v>
      </c>
      <c r="R110" t="s">
        <v>1426</v>
      </c>
      <c r="AD110" t="s">
        <v>7139</v>
      </c>
      <c r="AI110" s="223" t="s">
        <v>1668</v>
      </c>
      <c r="AM110" t="s">
        <v>1309</v>
      </c>
      <c r="AN110" t="s">
        <v>1218</v>
      </c>
      <c r="AO110" t="s">
        <v>1170</v>
      </c>
    </row>
    <row r="111" spans="1:41">
      <c r="A111" t="s">
        <v>1669</v>
      </c>
      <c r="B111" t="s">
        <v>1670</v>
      </c>
      <c r="C111" t="s">
        <v>1671</v>
      </c>
      <c r="D111" t="s">
        <v>1220</v>
      </c>
      <c r="G111" t="s">
        <v>1129</v>
      </c>
      <c r="N111" t="s">
        <v>1268</v>
      </c>
      <c r="O111" t="s">
        <v>1672</v>
      </c>
      <c r="AD111" t="s">
        <v>1672</v>
      </c>
    </row>
    <row r="112" spans="1:41" ht="142.5">
      <c r="A112" t="s">
        <v>1673</v>
      </c>
      <c r="B112" t="s">
        <v>1674</v>
      </c>
      <c r="C112" s="1" t="s">
        <v>28304</v>
      </c>
      <c r="D112" t="s">
        <v>28257</v>
      </c>
      <c r="G112" t="s">
        <v>1129</v>
      </c>
      <c r="M112" t="s">
        <v>1225</v>
      </c>
      <c r="N112" t="s">
        <v>1226</v>
      </c>
      <c r="O112" t="s">
        <v>2004</v>
      </c>
      <c r="R112" t="s">
        <v>1273</v>
      </c>
      <c r="U112" t="s">
        <v>1318</v>
      </c>
      <c r="V112" t="s">
        <v>1149</v>
      </c>
      <c r="W112" t="s">
        <v>1149</v>
      </c>
      <c r="Y112" t="s">
        <v>1675</v>
      </c>
      <c r="AD112" t="s">
        <v>1676</v>
      </c>
      <c r="AF112" t="s">
        <v>1677</v>
      </c>
      <c r="AH112" t="s">
        <v>1678</v>
      </c>
      <c r="AM112" t="s">
        <v>1245</v>
      </c>
      <c r="AN112" t="s">
        <v>1218</v>
      </c>
      <c r="AO112" t="s">
        <v>1170</v>
      </c>
    </row>
    <row r="113" spans="1:44">
      <c r="A113" t="s">
        <v>1680</v>
      </c>
      <c r="B113" t="s">
        <v>1681</v>
      </c>
      <c r="C113" s="247" t="s">
        <v>28128</v>
      </c>
      <c r="D113" s="247" t="s">
        <v>28256</v>
      </c>
      <c r="E113" s="247"/>
      <c r="G113" t="s">
        <v>1129</v>
      </c>
      <c r="N113" t="s">
        <v>1226</v>
      </c>
      <c r="R113" t="s">
        <v>1273</v>
      </c>
      <c r="U113" t="s">
        <v>1318</v>
      </c>
      <c r="V113" t="s">
        <v>1273</v>
      </c>
      <c r="W113" t="s">
        <v>1273</v>
      </c>
      <c r="Y113" t="s">
        <v>1212</v>
      </c>
      <c r="AD113" s="262" t="s">
        <v>1682</v>
      </c>
      <c r="AE113" t="s">
        <v>1683</v>
      </c>
      <c r="AF113" t="s">
        <v>1683</v>
      </c>
      <c r="AG113" s="237"/>
      <c r="AH113" t="s">
        <v>1684</v>
      </c>
      <c r="AI113" s="223" t="s">
        <v>1685</v>
      </c>
      <c r="AM113" t="s">
        <v>1686</v>
      </c>
      <c r="AN113" t="s">
        <v>1218</v>
      </c>
      <c r="AO113" t="s">
        <v>1170</v>
      </c>
    </row>
    <row r="114" spans="1:44">
      <c r="A114" t="s">
        <v>1687</v>
      </c>
      <c r="B114" t="s">
        <v>1688</v>
      </c>
      <c r="C114" t="s">
        <v>28305</v>
      </c>
      <c r="D114" t="s">
        <v>1689</v>
      </c>
      <c r="G114" s="311" t="s">
        <v>1129</v>
      </c>
      <c r="N114" t="s">
        <v>1312</v>
      </c>
      <c r="AD114" t="s">
        <v>1690</v>
      </c>
      <c r="AI114" s="223" t="s">
        <v>1061</v>
      </c>
      <c r="AM114" s="49"/>
      <c r="AN114" t="s">
        <v>1218</v>
      </c>
      <c r="AO114" t="s">
        <v>1170</v>
      </c>
    </row>
    <row r="115" spans="1:44">
      <c r="A115" t="s">
        <v>1691</v>
      </c>
      <c r="B115" t="s">
        <v>1692</v>
      </c>
      <c r="C115" t="s">
        <v>28306</v>
      </c>
      <c r="G115" t="s">
        <v>1129</v>
      </c>
      <c r="N115" t="s">
        <v>1312</v>
      </c>
      <c r="R115" t="s">
        <v>1426</v>
      </c>
      <c r="AD115" t="s">
        <v>1693</v>
      </c>
      <c r="AE115" t="s">
        <v>1694</v>
      </c>
      <c r="AF115" t="s">
        <v>1694</v>
      </c>
      <c r="AI115" s="223" t="s">
        <v>1695</v>
      </c>
      <c r="AM115" t="s">
        <v>1309</v>
      </c>
      <c r="AN115" t="s">
        <v>1218</v>
      </c>
      <c r="AO115" t="s">
        <v>1170</v>
      </c>
    </row>
    <row r="116" spans="1:44">
      <c r="A116" t="s">
        <v>1696</v>
      </c>
      <c r="B116" t="s">
        <v>1697</v>
      </c>
      <c r="C116" t="s">
        <v>28307</v>
      </c>
      <c r="D116" t="s">
        <v>26829</v>
      </c>
      <c r="G116" t="s">
        <v>1129</v>
      </c>
      <c r="L116" t="s">
        <v>1691</v>
      </c>
      <c r="N116" t="s">
        <v>1312</v>
      </c>
      <c r="R116" t="s">
        <v>1426</v>
      </c>
      <c r="AD116" t="s">
        <v>1698</v>
      </c>
      <c r="AE116" t="s">
        <v>1694</v>
      </c>
      <c r="AF116" t="s">
        <v>1694</v>
      </c>
      <c r="AI116" s="223" t="s">
        <v>4293</v>
      </c>
      <c r="AM116" t="s">
        <v>1309</v>
      </c>
      <c r="AN116" t="s">
        <v>1218</v>
      </c>
      <c r="AO116" t="s">
        <v>1170</v>
      </c>
    </row>
    <row r="117" spans="1:44">
      <c r="A117" t="s">
        <v>1699</v>
      </c>
      <c r="B117" t="s">
        <v>1700</v>
      </c>
      <c r="C117" t="s">
        <v>28308</v>
      </c>
      <c r="G117" t="s">
        <v>1129</v>
      </c>
      <c r="L117" t="s">
        <v>1701</v>
      </c>
      <c r="N117" t="s">
        <v>1312</v>
      </c>
      <c r="R117" t="s">
        <v>1426</v>
      </c>
      <c r="AD117" t="s">
        <v>1702</v>
      </c>
      <c r="AI117" s="223" t="s">
        <v>1703</v>
      </c>
      <c r="AM117" t="s">
        <v>1309</v>
      </c>
      <c r="AN117" t="s">
        <v>1218</v>
      </c>
      <c r="AO117" t="s">
        <v>1170</v>
      </c>
    </row>
    <row r="118" spans="1:44">
      <c r="A118" t="s">
        <v>1704</v>
      </c>
      <c r="B118" t="s">
        <v>1705</v>
      </c>
      <c r="C118" s="49" t="s">
        <v>28129</v>
      </c>
      <c r="D118" t="s">
        <v>28257</v>
      </c>
      <c r="G118" t="s">
        <v>1129</v>
      </c>
      <c r="N118" t="s">
        <v>1226</v>
      </c>
      <c r="O118" t="s">
        <v>4508</v>
      </c>
      <c r="R118" t="s">
        <v>1273</v>
      </c>
      <c r="V118" t="s">
        <v>1706</v>
      </c>
      <c r="W118" t="s">
        <v>1706</v>
      </c>
      <c r="AD118" t="s">
        <v>1707</v>
      </c>
      <c r="AF118" t="s">
        <v>1708</v>
      </c>
      <c r="AI118" s="223" t="s">
        <v>1709</v>
      </c>
      <c r="AM118" t="s">
        <v>1245</v>
      </c>
      <c r="AN118" t="s">
        <v>1218</v>
      </c>
      <c r="AO118" t="s">
        <v>1170</v>
      </c>
    </row>
    <row r="119" spans="1:44">
      <c r="A119" s="334" t="s">
        <v>1710</v>
      </c>
      <c r="B119" t="s">
        <v>1711</v>
      </c>
      <c r="C119" t="s">
        <v>28309</v>
      </c>
      <c r="G119" t="s">
        <v>1129</v>
      </c>
    </row>
    <row r="120" spans="1:44">
      <c r="A120" s="334" t="s">
        <v>1712</v>
      </c>
      <c r="B120" t="s">
        <v>1713</v>
      </c>
      <c r="C120" t="s">
        <v>28310</v>
      </c>
      <c r="D120" t="s">
        <v>1483</v>
      </c>
      <c r="G120" t="s">
        <v>1129</v>
      </c>
      <c r="R120" t="s">
        <v>1714</v>
      </c>
      <c r="U120" t="s">
        <v>1715</v>
      </c>
      <c r="V120" t="s">
        <v>1251</v>
      </c>
      <c r="W120" t="s">
        <v>1716</v>
      </c>
      <c r="Z120" t="s">
        <v>1717</v>
      </c>
      <c r="AD120" t="s">
        <v>1718</v>
      </c>
      <c r="AE120" t="s">
        <v>1719</v>
      </c>
      <c r="AF120" t="s">
        <v>1720</v>
      </c>
      <c r="AI120" s="223">
        <v>32399</v>
      </c>
      <c r="AK120" t="s">
        <v>1191</v>
      </c>
      <c r="AL120" t="s">
        <v>1721</v>
      </c>
      <c r="AM120" t="s">
        <v>1722</v>
      </c>
      <c r="AN120" t="s">
        <v>597</v>
      </c>
      <c r="AO120" t="s">
        <v>172</v>
      </c>
    </row>
    <row r="121" spans="1:44">
      <c r="A121" s="334" t="s">
        <v>1723</v>
      </c>
      <c r="B121" t="s">
        <v>1724</v>
      </c>
      <c r="C121" t="s">
        <v>28311</v>
      </c>
      <c r="D121" t="s">
        <v>1483</v>
      </c>
      <c r="E121" t="s">
        <v>1725</v>
      </c>
      <c r="G121" s="311" t="s">
        <v>1744</v>
      </c>
    </row>
    <row r="122" spans="1:44">
      <c r="A122" s="334" t="s">
        <v>1726</v>
      </c>
      <c r="B122" t="s">
        <v>1727</v>
      </c>
      <c r="C122" t="s">
        <v>1728</v>
      </c>
      <c r="D122" t="s">
        <v>28246</v>
      </c>
      <c r="E122" t="s">
        <v>1730</v>
      </c>
      <c r="F122" t="s">
        <v>1424</v>
      </c>
      <c r="G122" t="s">
        <v>1129</v>
      </c>
      <c r="N122" t="s">
        <v>1312</v>
      </c>
      <c r="AI122" s="223" t="s">
        <v>1731</v>
      </c>
      <c r="AM122" t="s">
        <v>1732</v>
      </c>
      <c r="AN122" t="s">
        <v>1218</v>
      </c>
      <c r="AO122" t="s">
        <v>1170</v>
      </c>
    </row>
    <row r="123" spans="1:44">
      <c r="A123" s="334" t="s">
        <v>1733</v>
      </c>
      <c r="B123" t="s">
        <v>1734</v>
      </c>
      <c r="C123" t="s">
        <v>28312</v>
      </c>
      <c r="D123" t="s">
        <v>28247</v>
      </c>
      <c r="G123" t="s">
        <v>1129</v>
      </c>
      <c r="N123" t="s">
        <v>1735</v>
      </c>
      <c r="O123" t="s">
        <v>24915</v>
      </c>
      <c r="R123" t="s">
        <v>24915</v>
      </c>
      <c r="Z123" t="s">
        <v>1330</v>
      </c>
      <c r="AD123" t="s">
        <v>1736</v>
      </c>
      <c r="AM123" t="s">
        <v>1737</v>
      </c>
      <c r="AN123" t="s">
        <v>1218</v>
      </c>
      <c r="AO123" t="s">
        <v>1170</v>
      </c>
    </row>
    <row r="124" spans="1:44" ht="142.5">
      <c r="A124" s="334" t="s">
        <v>1738</v>
      </c>
      <c r="B124" t="s">
        <v>1739</v>
      </c>
      <c r="C124" s="1" t="s">
        <v>1740</v>
      </c>
      <c r="D124" t="s">
        <v>28313</v>
      </c>
      <c r="G124" t="s">
        <v>1129</v>
      </c>
      <c r="R124" t="s">
        <v>1741</v>
      </c>
      <c r="AD124" t="s">
        <v>1741</v>
      </c>
    </row>
    <row r="125" spans="1:44">
      <c r="A125" s="334" t="s">
        <v>1742</v>
      </c>
      <c r="B125" t="s">
        <v>1743</v>
      </c>
      <c r="C125" t="s">
        <v>28314</v>
      </c>
      <c r="D125" t="s">
        <v>1483</v>
      </c>
      <c r="G125" t="s">
        <v>1744</v>
      </c>
      <c r="N125" t="s">
        <v>1312</v>
      </c>
      <c r="O125" t="s">
        <v>1745</v>
      </c>
      <c r="R125" t="s">
        <v>1745</v>
      </c>
      <c r="AD125" t="s">
        <v>1426</v>
      </c>
      <c r="AN125" t="s">
        <v>1218</v>
      </c>
      <c r="AO125" t="s">
        <v>1170</v>
      </c>
    </row>
    <row r="126" spans="1:44">
      <c r="A126" s="334" t="s">
        <v>1746</v>
      </c>
      <c r="B126" t="s">
        <v>1747</v>
      </c>
      <c r="C126" t="s">
        <v>1748</v>
      </c>
      <c r="D126" t="s">
        <v>1483</v>
      </c>
      <c r="G126" t="s">
        <v>1744</v>
      </c>
      <c r="AI126" s="223">
        <v>33181</v>
      </c>
      <c r="AN126" t="s">
        <v>68</v>
      </c>
      <c r="AO126" t="s">
        <v>1749</v>
      </c>
    </row>
    <row r="127" spans="1:44" ht="356.25">
      <c r="A127" s="334" t="s">
        <v>1750</v>
      </c>
      <c r="B127" t="s">
        <v>1751</v>
      </c>
      <c r="C127" s="485" t="s">
        <v>28318</v>
      </c>
      <c r="D127" t="s">
        <v>28315</v>
      </c>
      <c r="F127" t="s">
        <v>1752</v>
      </c>
      <c r="G127" t="s">
        <v>1744</v>
      </c>
      <c r="N127" s="29" t="s">
        <v>1521</v>
      </c>
      <c r="O127" s="29" t="s">
        <v>1753</v>
      </c>
      <c r="P127" s="29"/>
      <c r="R127" t="s">
        <v>1754</v>
      </c>
      <c r="AD127" t="s">
        <v>1755</v>
      </c>
      <c r="AF127" t="s">
        <v>1756</v>
      </c>
      <c r="AR127" t="s">
        <v>6169</v>
      </c>
    </row>
    <row r="128" spans="1:44">
      <c r="A128" t="s">
        <v>3321</v>
      </c>
      <c r="B128" t="s">
        <v>28326</v>
      </c>
      <c r="AP128" t="s">
        <v>1757</v>
      </c>
    </row>
    <row r="129" spans="1:43" s="373" customFormat="1">
      <c r="A129" s="373" t="s">
        <v>1704</v>
      </c>
      <c r="B129" s="373" t="s">
        <v>1705</v>
      </c>
      <c r="AI129" s="374"/>
      <c r="AJ129" s="374"/>
    </row>
    <row r="130" spans="1:43">
      <c r="A130" t="s">
        <v>26436</v>
      </c>
      <c r="B130" t="s">
        <v>26437</v>
      </c>
      <c r="C130" t="s">
        <v>28317</v>
      </c>
      <c r="D130" t="s">
        <v>1483</v>
      </c>
      <c r="E130" t="s">
        <v>26438</v>
      </c>
      <c r="F130" t="s">
        <v>1424</v>
      </c>
      <c r="G130" t="s">
        <v>1129</v>
      </c>
      <c r="I130" t="s">
        <v>1425</v>
      </c>
      <c r="N130" t="s">
        <v>1312</v>
      </c>
      <c r="O130" t="s">
        <v>1426</v>
      </c>
      <c r="R130" t="s">
        <v>1426</v>
      </c>
      <c r="AD130" t="s">
        <v>26439</v>
      </c>
      <c r="AK130" t="s">
        <v>2848</v>
      </c>
      <c r="AL130" t="s">
        <v>804</v>
      </c>
      <c r="AN130" t="s">
        <v>1218</v>
      </c>
      <c r="AO130" t="s">
        <v>1170</v>
      </c>
    </row>
    <row r="131" spans="1:43">
      <c r="A131" t="s">
        <v>26800</v>
      </c>
      <c r="B131" t="s">
        <v>26801</v>
      </c>
      <c r="C131" t="s">
        <v>28321</v>
      </c>
      <c r="D131" t="s">
        <v>1483</v>
      </c>
      <c r="G131" t="s">
        <v>1744</v>
      </c>
      <c r="I131" t="s">
        <v>26796</v>
      </c>
      <c r="N131" t="s">
        <v>26798</v>
      </c>
      <c r="R131" t="s">
        <v>1208</v>
      </c>
      <c r="AD131" t="s">
        <v>26803</v>
      </c>
      <c r="AE131" t="s">
        <v>1175</v>
      </c>
      <c r="AF131" t="s">
        <v>1175</v>
      </c>
      <c r="AG131" t="s">
        <v>25275</v>
      </c>
      <c r="AI131" s="223" t="s">
        <v>924</v>
      </c>
      <c r="AN131" t="s">
        <v>68</v>
      </c>
      <c r="AO131" t="s">
        <v>1749</v>
      </c>
      <c r="AQ131" t="s">
        <v>26817</v>
      </c>
    </row>
    <row r="132" spans="1:43">
      <c r="A132" t="s">
        <v>26796</v>
      </c>
      <c r="B132" t="s">
        <v>26797</v>
      </c>
      <c r="C132" t="s">
        <v>28320</v>
      </c>
      <c r="D132" t="s">
        <v>1483</v>
      </c>
      <c r="G132" t="s">
        <v>1129</v>
      </c>
      <c r="N132" t="s">
        <v>26798</v>
      </c>
      <c r="R132" t="s">
        <v>1208</v>
      </c>
      <c r="AD132" t="s">
        <v>26803</v>
      </c>
      <c r="AE132" t="s">
        <v>1175</v>
      </c>
      <c r="AF132" t="s">
        <v>1175</v>
      </c>
      <c r="AG132" t="s">
        <v>25275</v>
      </c>
      <c r="AI132" s="223" t="s">
        <v>924</v>
      </c>
      <c r="AN132" t="s">
        <v>68</v>
      </c>
      <c r="AO132" t="s">
        <v>1749</v>
      </c>
    </row>
  </sheetData>
  <sortState xmlns:xlrd2="http://schemas.microsoft.com/office/spreadsheetml/2017/richdata2" ref="A3:AO118">
    <sortCondition ref="A4:A118"/>
  </sortState>
  <mergeCells count="3">
    <mergeCell ref="N1:AH1"/>
    <mergeCell ref="AI1:AO1"/>
    <mergeCell ref="H1:L1"/>
  </mergeCells>
  <dataValidations count="1">
    <dataValidation type="list" allowBlank="1" showInputMessage="1" showErrorMessage="1" sqref="H1:L1048576" xr:uid="{F2F94FD6-DA9B-114A-B16A-F08982AF27F9}">
      <formula1>$A$4:$A$496</formula1>
    </dataValidation>
  </dataValidations>
  <hyperlinks>
    <hyperlink ref="D30" r:id="rId1" xr:uid="{79C46EED-69A8-4DC7-B643-288C858FE1B3}"/>
  </hyperlinks>
  <pageMargins left="0.7" right="0.7" top="0.78740157499999996" bottom="0.78740157499999996" header="0.3" footer="0.3"/>
  <pageSetup paperSize="9" orientation="portrait" horizontalDpi="200" verticalDpi="200" r:id="rId2"/>
  <extLst>
    <ext xmlns:x14="http://schemas.microsoft.com/office/spreadsheetml/2009/9/main" uri="{CCE6A557-97BC-4b89-ADB6-D9C93CAAB3DF}">
      <x14:dataValidations xmlns:xm="http://schemas.microsoft.com/office/excel/2006/main" count="6">
        <x14:dataValidation type="list" allowBlank="1" showInputMessage="1" showErrorMessage="1" xr:uid="{96B4A0C9-F475-B543-8FBB-6AD1EC3DF3DA}">
          <x14:formula1>
            <xm:f>'||_Personen'!$A$5:$A$881</xm:f>
          </x14:formula1>
          <xm:sqref>X1:X17 O1:O32 AD1:AD112 P1:W1048576 Y1:AC1048576 X19:X1048576 AH1:AH1048576 F1:F1048576 AE1:AF1048576 AD114:AD1048576 O34:O1048576</xm:sqref>
        </x14:dataValidation>
        <x14:dataValidation type="list" allowBlank="1" showInputMessage="1" showErrorMessage="1" xr:uid="{5CAF77F9-6A78-B44A-8092-E716B4B14ABF}">
          <x14:formula1>
            <xm:f>'||_Gruppen_Ensembles'!$A$4:$A$465</xm:f>
          </x14:formula1>
          <xm:sqref>O33 N1:N1048576</xm:sqref>
        </x14:dataValidation>
        <x14:dataValidation type="list" allowBlank="1" showInputMessage="1" showErrorMessage="1" xr:uid="{043571A6-7B02-864B-B98C-F14D2244E03E}">
          <x14:formula1>
            <xm:f>'||_Städte'!$A$2:$A$100</xm:f>
          </x14:formula1>
          <xm:sqref>AN1:AN1048576</xm:sqref>
        </x14:dataValidation>
        <x14:dataValidation type="list" allowBlank="1" showInputMessage="1" showErrorMessage="1" xr:uid="{3B41733A-D5D2-1346-A7E7-93F2454CB222}">
          <x14:formula1>
            <xm:f>'||_Länder'!$A$2:$A$100</xm:f>
          </x14:formula1>
          <xm:sqref>AO1:AO1048576</xm:sqref>
        </x14:dataValidation>
        <x14:dataValidation type="list" allowBlank="1" showInputMessage="1" showErrorMessage="1" xr:uid="{1538A6FF-F5EC-2E4E-B08D-76BBDE06D7EA}">
          <x14:formula1>
            <xm:f>'TYPEN und GLOSSARE'!$AH$2:$AH$12</xm:f>
          </x14:formula1>
          <xm:sqref>G1:G1048576</xm:sqref>
        </x14:dataValidation>
        <x14:dataValidation type="list" allowBlank="1" showInputMessage="1" showErrorMessage="1" xr:uid="{2EA73CDF-9577-2B45-BB1D-EB0F0B1977F2}">
          <x14:formula1>
            <xm:f>'||_Veranstaltungsort'!$A$3:$A$97</xm:f>
          </x14:formula1>
          <xm:sqref>AM1:AM1048576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471F-4DAB-C54B-B258-98AB74BEC73F}">
  <sheetPr codeName="Tabelle22">
    <tabColor rgb="FFFF5D00"/>
  </sheetPr>
  <dimension ref="A1:AL314"/>
  <sheetViews>
    <sheetView zoomScale="90" zoomScaleNormal="90" workbookViewId="0">
      <pane ySplit="4" topLeftCell="A300" activePane="bottomLeft" state="frozen"/>
      <selection pane="bottomLeft" activeCell="A313" sqref="A313"/>
    </sheetView>
  </sheetViews>
  <sheetFormatPr baseColWidth="10" defaultColWidth="11" defaultRowHeight="14.25"/>
  <cols>
    <col min="1" max="1" width="41" customWidth="1"/>
    <col min="2" max="2" width="41.125" customWidth="1"/>
    <col min="3" max="3" width="31.5" customWidth="1"/>
    <col min="4" max="4" width="43.625" customWidth="1"/>
    <col min="5" max="5" width="22.875" customWidth="1"/>
    <col min="6" max="6" width="20.5" customWidth="1"/>
    <col min="7" max="7" width="21" customWidth="1"/>
    <col min="8" max="8" width="33.375" customWidth="1"/>
    <col min="9" max="9" width="16.5" customWidth="1"/>
    <col min="10" max="31" width="16.125" customWidth="1"/>
    <col min="32" max="38" width="19" customWidth="1"/>
  </cols>
  <sheetData>
    <row r="1" spans="1:38" s="1" customFormat="1">
      <c r="A1" s="380" t="s">
        <v>1075</v>
      </c>
      <c r="B1" s="381"/>
      <c r="C1" s="381"/>
      <c r="D1" s="381"/>
      <c r="E1" s="381"/>
      <c r="F1" s="382"/>
      <c r="G1" s="381"/>
      <c r="H1" s="381"/>
      <c r="I1" s="383"/>
      <c r="J1" s="504" t="s">
        <v>1758</v>
      </c>
      <c r="K1" s="505"/>
      <c r="L1" s="505"/>
      <c r="M1" s="505"/>
      <c r="N1" s="505"/>
      <c r="O1" s="505"/>
      <c r="P1" s="505"/>
      <c r="Q1" s="505"/>
      <c r="R1" s="505"/>
      <c r="S1" s="505"/>
      <c r="T1" s="505"/>
      <c r="U1" s="505"/>
      <c r="V1" s="505"/>
      <c r="W1" s="505"/>
      <c r="X1" s="505"/>
      <c r="Y1" s="505"/>
      <c r="Z1" s="505"/>
      <c r="AA1" s="505"/>
      <c r="AB1" s="505"/>
      <c r="AC1" s="505"/>
      <c r="AD1" s="505"/>
      <c r="AE1" s="506"/>
      <c r="AF1" s="116"/>
      <c r="AG1" s="507" t="s">
        <v>1077</v>
      </c>
      <c r="AH1" s="508"/>
      <c r="AI1" s="508"/>
      <c r="AJ1" s="508"/>
      <c r="AK1" s="508"/>
      <c r="AL1" s="508"/>
    </row>
    <row r="2" spans="1:38" s="1" customFormat="1" ht="25.5">
      <c r="A2" s="384" t="s">
        <v>1078</v>
      </c>
      <c r="B2" s="384" t="s">
        <v>1759</v>
      </c>
      <c r="C2" s="384" t="s">
        <v>1760</v>
      </c>
      <c r="D2" s="384" t="s">
        <v>1080</v>
      </c>
      <c r="E2" s="384" t="s">
        <v>1081</v>
      </c>
      <c r="F2" s="384" t="s">
        <v>1761</v>
      </c>
      <c r="G2" s="384" t="s">
        <v>1762</v>
      </c>
      <c r="H2" s="384" t="s">
        <v>1763</v>
      </c>
      <c r="I2" s="384" t="s">
        <v>1764</v>
      </c>
      <c r="J2" s="70" t="s">
        <v>1091</v>
      </c>
      <c r="K2" s="70" t="s">
        <v>1092</v>
      </c>
      <c r="L2" s="70" t="s">
        <v>1093</v>
      </c>
      <c r="M2" s="70" t="s">
        <v>1094</v>
      </c>
      <c r="N2" s="70" t="s">
        <v>1095</v>
      </c>
      <c r="O2" s="385" t="s">
        <v>24</v>
      </c>
      <c r="P2" s="70" t="s">
        <v>1096</v>
      </c>
      <c r="Q2" s="70" t="s">
        <v>1097</v>
      </c>
      <c r="R2" s="70" t="s">
        <v>1098</v>
      </c>
      <c r="S2" s="70" t="s">
        <v>1099</v>
      </c>
      <c r="T2" s="385" t="s">
        <v>1100</v>
      </c>
      <c r="U2" s="385" t="s">
        <v>1101</v>
      </c>
      <c r="V2" s="70" t="s">
        <v>1102</v>
      </c>
      <c r="W2" s="70" t="s">
        <v>1103</v>
      </c>
      <c r="X2" s="70" t="s">
        <v>1104</v>
      </c>
      <c r="Y2" s="70" t="s">
        <v>1105</v>
      </c>
      <c r="Z2" s="70" t="s">
        <v>1106</v>
      </c>
      <c r="AA2" s="70" t="s">
        <v>1107</v>
      </c>
      <c r="AB2" s="385" t="s">
        <v>1108</v>
      </c>
      <c r="AC2" s="385" t="s">
        <v>1765</v>
      </c>
      <c r="AD2" s="385" t="s">
        <v>1766</v>
      </c>
      <c r="AE2" s="385" t="s">
        <v>1110</v>
      </c>
      <c r="AF2" s="386" t="s">
        <v>1109</v>
      </c>
      <c r="AG2" s="387" t="s">
        <v>1767</v>
      </c>
      <c r="AH2" s="387" t="s">
        <v>1768</v>
      </c>
      <c r="AI2" s="387" t="s">
        <v>1769</v>
      </c>
      <c r="AJ2" s="117" t="s">
        <v>1115</v>
      </c>
      <c r="AK2" s="117" t="s">
        <v>1116</v>
      </c>
      <c r="AL2" s="182" t="s">
        <v>1117</v>
      </c>
    </row>
    <row r="3" spans="1:38" s="1" customFormat="1">
      <c r="A3" s="388" t="s">
        <v>1118</v>
      </c>
      <c r="B3" s="80" t="s">
        <v>1119</v>
      </c>
      <c r="C3" s="389" t="s">
        <v>1770</v>
      </c>
      <c r="D3" s="87" t="s">
        <v>1119</v>
      </c>
      <c r="E3" s="87" t="s">
        <v>1119</v>
      </c>
      <c r="F3" s="79" t="s">
        <v>1120</v>
      </c>
      <c r="G3" s="79" t="s">
        <v>1120</v>
      </c>
      <c r="H3" s="79" t="s">
        <v>1120</v>
      </c>
      <c r="I3" s="79" t="s">
        <v>1120</v>
      </c>
      <c r="J3" s="58" t="s">
        <v>1120</v>
      </c>
      <c r="K3" s="88" t="s">
        <v>1120</v>
      </c>
      <c r="L3" s="88" t="s">
        <v>1120</v>
      </c>
      <c r="M3" s="88" t="s">
        <v>1120</v>
      </c>
      <c r="N3" s="58" t="s">
        <v>1120</v>
      </c>
      <c r="O3" s="58" t="s">
        <v>1120</v>
      </c>
      <c r="P3" s="58" t="s">
        <v>1120</v>
      </c>
      <c r="Q3" s="58" t="s">
        <v>1120</v>
      </c>
      <c r="R3" s="58" t="s">
        <v>1120</v>
      </c>
      <c r="S3" s="58" t="s">
        <v>1120</v>
      </c>
      <c r="T3" s="88" t="s">
        <v>1120</v>
      </c>
      <c r="U3" s="88" t="s">
        <v>1120</v>
      </c>
      <c r="V3" s="58" t="s">
        <v>1120</v>
      </c>
      <c r="W3" s="58" t="s">
        <v>1120</v>
      </c>
      <c r="X3" s="58" t="s">
        <v>1120</v>
      </c>
      <c r="Y3" s="58" t="s">
        <v>1120</v>
      </c>
      <c r="Z3" s="58" t="s">
        <v>1120</v>
      </c>
      <c r="AA3" s="58" t="s">
        <v>1120</v>
      </c>
      <c r="AB3" s="58" t="s">
        <v>1120</v>
      </c>
      <c r="AC3" s="79" t="s">
        <v>1120</v>
      </c>
      <c r="AD3" s="79" t="s">
        <v>1120</v>
      </c>
      <c r="AE3" s="88" t="s">
        <v>1120</v>
      </c>
      <c r="AF3" s="119" t="s">
        <v>1119</v>
      </c>
      <c r="AG3" s="226" t="s">
        <v>1123</v>
      </c>
      <c r="AH3" s="226" t="s">
        <v>1123</v>
      </c>
      <c r="AI3" s="226" t="s">
        <v>1123</v>
      </c>
      <c r="AJ3" s="58" t="s">
        <v>1120</v>
      </c>
      <c r="AK3" s="58" t="s">
        <v>1120</v>
      </c>
      <c r="AL3" s="183" t="s">
        <v>1120</v>
      </c>
    </row>
    <row r="4" spans="1:38" s="1" customFormat="1" ht="51">
      <c r="A4" s="321" t="s">
        <v>1771</v>
      </c>
      <c r="B4" s="321" t="s">
        <v>1772</v>
      </c>
      <c r="C4" s="321" t="s">
        <v>1773</v>
      </c>
      <c r="D4" s="390"/>
      <c r="E4" s="390"/>
      <c r="F4" s="321" t="s">
        <v>1774</v>
      </c>
      <c r="G4" s="321" t="s">
        <v>1775</v>
      </c>
      <c r="H4" s="321" t="s">
        <v>1775</v>
      </c>
      <c r="I4" s="391" t="s">
        <v>1776</v>
      </c>
      <c r="J4" s="323" t="s">
        <v>54</v>
      </c>
      <c r="K4" s="324" t="s">
        <v>1777</v>
      </c>
      <c r="L4" s="324" t="s">
        <v>1777</v>
      </c>
      <c r="M4" s="324" t="s">
        <v>1777</v>
      </c>
      <c r="N4" s="323" t="s">
        <v>1777</v>
      </c>
      <c r="O4" s="323" t="s">
        <v>1777</v>
      </c>
      <c r="P4" s="323" t="s">
        <v>1777</v>
      </c>
      <c r="Q4" s="323" t="s">
        <v>1777</v>
      </c>
      <c r="R4" s="323" t="s">
        <v>1777</v>
      </c>
      <c r="S4" s="323" t="s">
        <v>1777</v>
      </c>
      <c r="T4" s="324" t="s">
        <v>1777</v>
      </c>
      <c r="U4" s="324" t="s">
        <v>1777</v>
      </c>
      <c r="V4" s="323" t="s">
        <v>1777</v>
      </c>
      <c r="W4" s="323" t="s">
        <v>1777</v>
      </c>
      <c r="X4" s="323" t="s">
        <v>1777</v>
      </c>
      <c r="Y4" s="323" t="s">
        <v>1777</v>
      </c>
      <c r="Z4" s="323" t="s">
        <v>1777</v>
      </c>
      <c r="AA4" s="323" t="s">
        <v>1777</v>
      </c>
      <c r="AB4" s="323" t="s">
        <v>1777</v>
      </c>
      <c r="AC4" s="323" t="s">
        <v>1777</v>
      </c>
      <c r="AD4" s="323" t="s">
        <v>1777</v>
      </c>
      <c r="AE4" s="324" t="s">
        <v>1777</v>
      </c>
      <c r="AF4" s="323" t="s">
        <v>1778</v>
      </c>
      <c r="AG4" s="392" t="s">
        <v>1779</v>
      </c>
      <c r="AH4" s="392" t="s">
        <v>1779</v>
      </c>
      <c r="AI4" s="392" t="s">
        <v>1779</v>
      </c>
      <c r="AJ4" s="323" t="s">
        <v>57</v>
      </c>
      <c r="AK4" s="323"/>
      <c r="AL4" s="326"/>
    </row>
    <row r="5" spans="1:38">
      <c r="A5" s="322" t="s">
        <v>1780</v>
      </c>
      <c r="B5" s="322" t="s">
        <v>28350</v>
      </c>
      <c r="C5" s="322" t="s">
        <v>1781</v>
      </c>
      <c r="D5" s="322"/>
      <c r="E5" s="322"/>
      <c r="F5" s="322" t="s">
        <v>1125</v>
      </c>
      <c r="G5" s="322"/>
      <c r="H5" s="322"/>
      <c r="I5" s="322" t="s">
        <v>1782</v>
      </c>
      <c r="J5" s="322" t="s">
        <v>1130</v>
      </c>
      <c r="K5" s="322"/>
      <c r="L5" s="322"/>
      <c r="M5" s="322"/>
      <c r="N5" s="322"/>
      <c r="O5" s="322"/>
      <c r="P5" s="322"/>
      <c r="Q5" s="322"/>
      <c r="R5" s="322"/>
      <c r="S5" s="322"/>
      <c r="T5" s="322"/>
      <c r="U5" s="322"/>
      <c r="V5" s="322"/>
      <c r="W5" s="322"/>
      <c r="X5" s="322"/>
      <c r="Y5" s="322"/>
      <c r="Z5" s="322"/>
      <c r="AA5" s="322"/>
      <c r="AB5" s="322"/>
      <c r="AC5" s="322"/>
      <c r="AD5" s="322"/>
      <c r="AE5" s="322"/>
      <c r="AF5" s="322"/>
      <c r="AG5" s="325" t="s">
        <v>1783</v>
      </c>
      <c r="AH5" s="325"/>
      <c r="AI5" s="325"/>
      <c r="AJ5" s="322" t="s">
        <v>1784</v>
      </c>
      <c r="AK5" s="322" t="s">
        <v>1218</v>
      </c>
      <c r="AL5" s="322" t="s">
        <v>1170</v>
      </c>
    </row>
    <row r="6" spans="1:38">
      <c r="A6" s="29" t="s">
        <v>1785</v>
      </c>
      <c r="B6" s="29" t="s">
        <v>28350</v>
      </c>
      <c r="C6" s="29" t="s">
        <v>1781</v>
      </c>
      <c r="D6" s="29"/>
      <c r="E6" s="29"/>
      <c r="F6" s="29" t="s">
        <v>1125</v>
      </c>
      <c r="G6" s="29"/>
      <c r="H6" s="29"/>
      <c r="I6" s="29" t="s">
        <v>1782</v>
      </c>
      <c r="J6" s="29" t="s">
        <v>1130</v>
      </c>
      <c r="K6" s="29"/>
      <c r="L6" s="29"/>
      <c r="M6" s="29"/>
      <c r="N6" s="29"/>
      <c r="O6" s="29"/>
      <c r="P6" s="29"/>
      <c r="Q6" s="29"/>
      <c r="R6" s="29"/>
      <c r="S6" s="29"/>
      <c r="T6" s="29"/>
      <c r="U6" s="29"/>
      <c r="V6" s="29"/>
      <c r="W6" s="29"/>
      <c r="X6" s="29"/>
      <c r="Y6" s="29"/>
      <c r="Z6" s="29"/>
      <c r="AA6" s="29"/>
      <c r="AB6" s="29"/>
      <c r="AC6" s="29"/>
      <c r="AD6" s="29"/>
      <c r="AE6" s="29"/>
      <c r="AF6" s="29"/>
      <c r="AG6" s="36" t="s">
        <v>1786</v>
      </c>
      <c r="AH6" s="36"/>
      <c r="AI6" s="36"/>
      <c r="AJ6" s="29" t="s">
        <v>1784</v>
      </c>
      <c r="AK6" s="29" t="s">
        <v>1218</v>
      </c>
      <c r="AL6" s="29" t="s">
        <v>1170</v>
      </c>
    </row>
    <row r="7" spans="1:38">
      <c r="A7" s="29" t="s">
        <v>1787</v>
      </c>
      <c r="B7" s="29" t="s">
        <v>28350</v>
      </c>
      <c r="C7" s="29" t="s">
        <v>1781</v>
      </c>
      <c r="D7" s="29"/>
      <c r="E7" s="29"/>
      <c r="F7" s="29" t="s">
        <v>1125</v>
      </c>
      <c r="G7" s="29"/>
      <c r="H7" s="29"/>
      <c r="I7" s="29" t="s">
        <v>1782</v>
      </c>
      <c r="J7" s="29" t="s">
        <v>1130</v>
      </c>
      <c r="K7" s="29"/>
      <c r="L7" s="29"/>
      <c r="M7" s="29"/>
      <c r="N7" s="29"/>
      <c r="O7" s="29"/>
      <c r="P7" s="29"/>
      <c r="Q7" s="29"/>
      <c r="R7" s="29"/>
      <c r="S7" s="29"/>
      <c r="T7" s="29"/>
      <c r="U7" s="29"/>
      <c r="V7" s="29"/>
      <c r="W7" s="29"/>
      <c r="X7" s="29"/>
      <c r="Y7" s="29"/>
      <c r="Z7" s="29"/>
      <c r="AA7" s="29"/>
      <c r="AB7" s="29"/>
      <c r="AC7" s="29"/>
      <c r="AD7" s="29"/>
      <c r="AE7" s="29"/>
      <c r="AF7" s="29"/>
      <c r="AG7" s="36" t="s">
        <v>1788</v>
      </c>
      <c r="AH7" s="36"/>
      <c r="AI7" s="36"/>
      <c r="AJ7" s="29" t="s">
        <v>1784</v>
      </c>
      <c r="AK7" s="29" t="s">
        <v>1218</v>
      </c>
      <c r="AL7" s="29" t="s">
        <v>1170</v>
      </c>
    </row>
    <row r="8" spans="1:38">
      <c r="A8" s="29" t="s">
        <v>1789</v>
      </c>
      <c r="B8" s="29" t="s">
        <v>28351</v>
      </c>
      <c r="C8" s="29" t="s">
        <v>1781</v>
      </c>
      <c r="D8" s="29"/>
      <c r="E8" s="29"/>
      <c r="F8" s="29"/>
      <c r="G8" s="29"/>
      <c r="H8" s="29"/>
      <c r="I8" s="29" t="s">
        <v>1790</v>
      </c>
      <c r="J8" s="29" t="s">
        <v>1140</v>
      </c>
      <c r="K8" s="29"/>
      <c r="L8" s="29"/>
      <c r="M8" s="29"/>
      <c r="N8" s="29"/>
      <c r="O8" s="29"/>
      <c r="P8" s="29"/>
      <c r="Q8" s="29"/>
      <c r="R8" s="29"/>
      <c r="S8" s="29"/>
      <c r="T8" s="29"/>
      <c r="U8" s="29"/>
      <c r="V8" s="29"/>
      <c r="W8" s="29"/>
      <c r="X8" s="29"/>
      <c r="Y8" s="29"/>
      <c r="Z8" s="29"/>
      <c r="AA8" s="29"/>
      <c r="AB8" s="29"/>
      <c r="AC8" s="29"/>
      <c r="AD8" s="29"/>
      <c r="AE8" s="29"/>
      <c r="AF8" s="29"/>
      <c r="AG8" s="36" t="s">
        <v>1791</v>
      </c>
      <c r="AH8" s="36" t="s">
        <v>1792</v>
      </c>
      <c r="AI8" s="36"/>
      <c r="AJ8" s="29" t="s">
        <v>1350</v>
      </c>
      <c r="AK8" s="29" t="s">
        <v>1218</v>
      </c>
      <c r="AL8" s="29" t="s">
        <v>1170</v>
      </c>
    </row>
    <row r="9" spans="1:38">
      <c r="A9" s="29" t="s">
        <v>1793</v>
      </c>
      <c r="B9" s="29" t="s">
        <v>28351</v>
      </c>
      <c r="C9" s="29" t="s">
        <v>1781</v>
      </c>
      <c r="D9" s="29"/>
      <c r="E9" s="29"/>
      <c r="F9" s="29"/>
      <c r="G9" s="29"/>
      <c r="H9" s="29"/>
      <c r="I9" s="29" t="s">
        <v>1790</v>
      </c>
      <c r="J9" s="29" t="s">
        <v>1140</v>
      </c>
      <c r="K9" s="29"/>
      <c r="L9" s="29"/>
      <c r="M9" s="29"/>
      <c r="N9" s="29"/>
      <c r="O9" s="29"/>
      <c r="P9" s="29"/>
      <c r="Q9" s="29"/>
      <c r="R9" s="29"/>
      <c r="S9" s="29"/>
      <c r="T9" s="29"/>
      <c r="U9" s="29"/>
      <c r="V9" s="29"/>
      <c r="W9" s="29"/>
      <c r="X9" s="29"/>
      <c r="Y9" s="29"/>
      <c r="Z9" s="29"/>
      <c r="AA9" s="29"/>
      <c r="AB9" s="29"/>
      <c r="AC9" s="29"/>
      <c r="AD9" s="29"/>
      <c r="AE9" s="29"/>
      <c r="AF9" s="29"/>
      <c r="AG9" s="36" t="s">
        <v>1794</v>
      </c>
      <c r="AH9" s="36" t="s">
        <v>1795</v>
      </c>
      <c r="AI9" s="36"/>
      <c r="AJ9" s="29" t="s">
        <v>1350</v>
      </c>
      <c r="AK9" s="29" t="s">
        <v>1218</v>
      </c>
      <c r="AL9" s="29" t="s">
        <v>1170</v>
      </c>
    </row>
    <row r="10" spans="1:38">
      <c r="A10" s="29" t="s">
        <v>24407</v>
      </c>
      <c r="B10" s="29" t="s">
        <v>28352</v>
      </c>
      <c r="C10" s="29" t="s">
        <v>1915</v>
      </c>
      <c r="D10" s="29"/>
      <c r="E10" s="29"/>
      <c r="F10" s="29"/>
      <c r="G10" s="29"/>
      <c r="H10" s="29"/>
      <c r="I10" s="29" t="s">
        <v>1800</v>
      </c>
      <c r="J10" s="29"/>
      <c r="K10" s="29"/>
      <c r="L10" s="29"/>
      <c r="M10" s="29"/>
      <c r="N10" s="29"/>
      <c r="O10" s="29"/>
      <c r="P10" s="29"/>
      <c r="Q10" s="29"/>
      <c r="R10" s="29"/>
      <c r="S10" s="29"/>
      <c r="T10" s="29"/>
      <c r="U10" s="29"/>
      <c r="V10" s="29"/>
      <c r="W10" s="29"/>
      <c r="X10" s="29"/>
      <c r="Y10" s="29"/>
      <c r="Z10" s="29"/>
      <c r="AA10" s="29"/>
      <c r="AB10" s="29"/>
      <c r="AC10" s="29"/>
      <c r="AD10" s="29"/>
      <c r="AE10" s="29"/>
      <c r="AF10" s="29"/>
      <c r="AG10" s="36"/>
      <c r="AH10" s="36"/>
      <c r="AI10" s="36"/>
      <c r="AJ10" s="29"/>
      <c r="AK10" s="29"/>
      <c r="AL10" s="29"/>
    </row>
    <row r="11" spans="1:38">
      <c r="A11" s="308" t="s">
        <v>1796</v>
      </c>
      <c r="B11" s="29" t="s">
        <v>28353</v>
      </c>
      <c r="C11" s="29" t="s">
        <v>1843</v>
      </c>
      <c r="D11" s="29"/>
      <c r="E11" s="29"/>
      <c r="F11" s="29" t="s">
        <v>1145</v>
      </c>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36" t="s">
        <v>1797</v>
      </c>
      <c r="AH11" s="36"/>
      <c r="AI11" s="36"/>
      <c r="AJ11" s="29" t="s">
        <v>1798</v>
      </c>
      <c r="AK11" s="29" t="s">
        <v>1218</v>
      </c>
      <c r="AL11" s="29" t="s">
        <v>1170</v>
      </c>
    </row>
    <row r="12" spans="1:38">
      <c r="A12" s="29" t="s">
        <v>1799</v>
      </c>
      <c r="B12" s="29" t="s">
        <v>28354</v>
      </c>
      <c r="C12" s="29" t="s">
        <v>1781</v>
      </c>
      <c r="D12" s="29"/>
      <c r="E12" s="29"/>
      <c r="F12" s="29" t="s">
        <v>1151</v>
      </c>
      <c r="G12" s="29"/>
      <c r="H12" s="29"/>
      <c r="I12" s="29" t="s">
        <v>1800</v>
      </c>
      <c r="J12" s="29" t="s">
        <v>1154</v>
      </c>
      <c r="K12" s="29"/>
      <c r="L12" s="29"/>
      <c r="M12" s="29"/>
      <c r="N12" s="29"/>
      <c r="O12" s="29"/>
      <c r="P12" s="29"/>
      <c r="Q12" s="29"/>
      <c r="R12" s="29"/>
      <c r="S12" s="29"/>
      <c r="T12" s="29"/>
      <c r="U12" s="29"/>
      <c r="V12" s="29"/>
      <c r="W12" s="29"/>
      <c r="X12" s="29"/>
      <c r="Y12" s="29"/>
      <c r="Z12" s="29"/>
      <c r="AA12" s="29"/>
      <c r="AB12" s="29"/>
      <c r="AC12" s="29"/>
      <c r="AD12" s="29"/>
      <c r="AE12" s="29"/>
      <c r="AF12" s="29"/>
      <c r="AG12" s="36" t="s">
        <v>1801</v>
      </c>
      <c r="AH12" s="36"/>
      <c r="AI12" s="36"/>
      <c r="AJ12" s="29"/>
      <c r="AK12" s="29" t="s">
        <v>1218</v>
      </c>
      <c r="AL12" s="29" t="s">
        <v>1170</v>
      </c>
    </row>
    <row r="13" spans="1:38">
      <c r="A13" s="308" t="s">
        <v>1802</v>
      </c>
      <c r="B13" s="29" t="s">
        <v>28355</v>
      </c>
      <c r="C13" s="29" t="s">
        <v>1781</v>
      </c>
      <c r="D13" s="29"/>
      <c r="E13" s="29"/>
      <c r="F13" s="29" t="s">
        <v>1160</v>
      </c>
      <c r="G13" s="29"/>
      <c r="H13" s="29"/>
      <c r="I13" s="377" t="s">
        <v>1790</v>
      </c>
      <c r="J13" s="29" t="s">
        <v>1163</v>
      </c>
      <c r="K13" s="29"/>
      <c r="L13" s="29"/>
      <c r="M13" s="29"/>
      <c r="N13" s="29"/>
      <c r="O13" s="29"/>
      <c r="P13" s="29"/>
      <c r="Q13" s="29"/>
      <c r="R13" s="29"/>
      <c r="S13" s="29"/>
      <c r="T13" s="29"/>
      <c r="U13" s="29"/>
      <c r="V13" s="29"/>
      <c r="W13" s="29"/>
      <c r="X13" s="29"/>
      <c r="Y13" s="29"/>
      <c r="Z13" s="29"/>
      <c r="AA13" s="29"/>
      <c r="AB13" s="29"/>
      <c r="AC13" s="29"/>
      <c r="AD13" s="29"/>
      <c r="AE13" s="29"/>
      <c r="AF13" s="29"/>
      <c r="AG13" s="36"/>
      <c r="AH13" s="36"/>
      <c r="AI13" s="36"/>
      <c r="AJ13" s="29"/>
      <c r="AK13" s="29"/>
      <c r="AL13" s="29"/>
    </row>
    <row r="14" spans="1:38" s="311" customFormat="1">
      <c r="A14" s="308" t="s">
        <v>24405</v>
      </c>
      <c r="B14" s="29" t="s">
        <v>28355</v>
      </c>
      <c r="C14" s="308" t="s">
        <v>1781</v>
      </c>
      <c r="D14" s="308"/>
      <c r="E14" s="308"/>
      <c r="F14" s="308" t="s">
        <v>1160</v>
      </c>
      <c r="G14" s="308"/>
      <c r="H14" s="308"/>
      <c r="I14" s="308" t="s">
        <v>1803</v>
      </c>
      <c r="J14" s="308" t="s">
        <v>1163</v>
      </c>
      <c r="K14" s="308"/>
      <c r="L14" s="308"/>
      <c r="M14" s="308"/>
      <c r="N14" s="308"/>
      <c r="O14" s="308"/>
      <c r="P14" s="308"/>
      <c r="Q14" s="308"/>
      <c r="R14" s="308"/>
      <c r="S14" s="308"/>
      <c r="T14" s="308"/>
      <c r="U14" s="308"/>
      <c r="V14" s="308"/>
      <c r="W14" s="308"/>
      <c r="X14" s="308"/>
      <c r="Y14" s="308"/>
      <c r="Z14" s="308"/>
      <c r="AA14" s="308"/>
      <c r="AB14" s="308"/>
      <c r="AC14" s="308"/>
      <c r="AD14" s="308"/>
      <c r="AE14" s="308"/>
      <c r="AF14" s="308"/>
      <c r="AG14" s="451" t="s">
        <v>1804</v>
      </c>
      <c r="AH14" s="451"/>
      <c r="AI14" s="451"/>
      <c r="AJ14" s="308" t="s">
        <v>1335</v>
      </c>
      <c r="AK14" s="308" t="s">
        <v>1218</v>
      </c>
      <c r="AL14" s="308" t="s">
        <v>1170</v>
      </c>
    </row>
    <row r="15" spans="1:38" ht="127.5">
      <c r="A15" s="361" t="s">
        <v>1805</v>
      </c>
      <c r="B15" s="29" t="s">
        <v>28361</v>
      </c>
      <c r="C15" s="29" t="s">
        <v>1781</v>
      </c>
      <c r="D15" s="241" t="s">
        <v>1806</v>
      </c>
      <c r="E15" s="29" t="s">
        <v>1178</v>
      </c>
      <c r="F15" s="29" t="s">
        <v>1807</v>
      </c>
      <c r="G15" s="29"/>
      <c r="H15" s="29"/>
      <c r="I15" s="29" t="s">
        <v>1808</v>
      </c>
      <c r="J15" s="29" t="s">
        <v>1226</v>
      </c>
      <c r="K15" s="29"/>
      <c r="L15" s="29"/>
      <c r="M15" s="29"/>
      <c r="N15" s="29" t="s">
        <v>1173</v>
      </c>
      <c r="O15" s="29"/>
      <c r="P15" s="29"/>
      <c r="Q15" s="29"/>
      <c r="R15" s="29"/>
      <c r="S15" s="29"/>
      <c r="T15" s="29"/>
      <c r="U15" s="29"/>
      <c r="V15" s="29"/>
      <c r="W15" s="29"/>
      <c r="X15" s="29"/>
      <c r="Y15" s="29"/>
      <c r="Z15" s="29" t="s">
        <v>1174</v>
      </c>
      <c r="AA15" s="29" t="s">
        <v>1175</v>
      </c>
      <c r="AB15" s="29"/>
      <c r="AC15" s="29"/>
      <c r="AD15" s="29"/>
      <c r="AE15" s="29"/>
      <c r="AF15" s="29"/>
      <c r="AG15" s="36" t="s">
        <v>1809</v>
      </c>
      <c r="AH15" s="36" t="s">
        <v>1810</v>
      </c>
      <c r="AI15" s="36"/>
      <c r="AJ15" s="29"/>
      <c r="AK15" s="29" t="s">
        <v>1218</v>
      </c>
      <c r="AL15" s="29" t="s">
        <v>1170</v>
      </c>
    </row>
    <row r="16" spans="1:38" ht="127.5">
      <c r="A16" s="361" t="s">
        <v>1811</v>
      </c>
      <c r="B16" s="29" t="s">
        <v>28361</v>
      </c>
      <c r="C16" s="29" t="s">
        <v>1781</v>
      </c>
      <c r="D16" s="241" t="s">
        <v>1806</v>
      </c>
      <c r="E16" s="29" t="s">
        <v>1178</v>
      </c>
      <c r="F16" s="29" t="s">
        <v>1807</v>
      </c>
      <c r="G16" s="29"/>
      <c r="H16" s="29"/>
      <c r="I16" s="29" t="s">
        <v>1808</v>
      </c>
      <c r="J16" s="29" t="s">
        <v>1226</v>
      </c>
      <c r="K16" s="29"/>
      <c r="L16" s="29"/>
      <c r="M16" s="29"/>
      <c r="N16" s="29" t="s">
        <v>1173</v>
      </c>
      <c r="O16" s="29"/>
      <c r="P16" s="29"/>
      <c r="Q16" s="29"/>
      <c r="R16" s="29"/>
      <c r="S16" s="29"/>
      <c r="T16" s="29"/>
      <c r="U16" s="29"/>
      <c r="V16" s="29"/>
      <c r="W16" s="29"/>
      <c r="X16" s="29"/>
      <c r="Y16" s="29"/>
      <c r="Z16" s="29" t="s">
        <v>1174</v>
      </c>
      <c r="AA16" s="29" t="s">
        <v>1175</v>
      </c>
      <c r="AB16" s="29"/>
      <c r="AC16" s="29"/>
      <c r="AD16" s="29"/>
      <c r="AE16" s="29"/>
      <c r="AF16" s="29"/>
      <c r="AG16" s="36" t="s">
        <v>1812</v>
      </c>
      <c r="AH16" s="36" t="s">
        <v>1813</v>
      </c>
      <c r="AI16" s="36"/>
      <c r="AJ16" s="29"/>
      <c r="AK16" s="29" t="s">
        <v>1218</v>
      </c>
      <c r="AL16" s="29" t="s">
        <v>1170</v>
      </c>
    </row>
    <row r="17" spans="1:38" ht="127.5">
      <c r="A17" s="361" t="s">
        <v>1814</v>
      </c>
      <c r="B17" s="29" t="s">
        <v>28356</v>
      </c>
      <c r="C17" s="29" t="s">
        <v>1781</v>
      </c>
      <c r="D17" s="241" t="s">
        <v>1806</v>
      </c>
      <c r="E17" s="29" t="s">
        <v>1178</v>
      </c>
      <c r="F17" s="29" t="s">
        <v>1807</v>
      </c>
      <c r="G17" s="29"/>
      <c r="H17" s="29"/>
      <c r="I17" s="29" t="s">
        <v>1808</v>
      </c>
      <c r="J17" s="29" t="s">
        <v>1226</v>
      </c>
      <c r="K17" s="29"/>
      <c r="L17" s="29"/>
      <c r="M17" s="29"/>
      <c r="N17" s="29" t="s">
        <v>1173</v>
      </c>
      <c r="O17" s="29"/>
      <c r="P17" s="29"/>
      <c r="Q17" s="29"/>
      <c r="R17" s="29"/>
      <c r="S17" s="29"/>
      <c r="T17" s="29"/>
      <c r="U17" s="29"/>
      <c r="V17" s="29"/>
      <c r="W17" s="29"/>
      <c r="X17" s="29"/>
      <c r="Y17" s="29"/>
      <c r="Z17" s="29" t="s">
        <v>1174</v>
      </c>
      <c r="AA17" s="29" t="s">
        <v>1175</v>
      </c>
      <c r="AB17" s="29"/>
      <c r="AC17" s="29"/>
      <c r="AD17" s="29"/>
      <c r="AE17" s="29"/>
      <c r="AF17" s="29"/>
      <c r="AG17" s="36" t="s">
        <v>1815</v>
      </c>
      <c r="AH17" s="36" t="s">
        <v>1816</v>
      </c>
      <c r="AI17" s="36"/>
      <c r="AJ17" s="29" t="s">
        <v>1498</v>
      </c>
      <c r="AK17" s="29" t="s">
        <v>1218</v>
      </c>
      <c r="AL17" s="29" t="s">
        <v>1170</v>
      </c>
    </row>
    <row r="18" spans="1:38">
      <c r="A18" s="361" t="s">
        <v>1817</v>
      </c>
      <c r="B18" s="29" t="s">
        <v>28357</v>
      </c>
      <c r="C18" s="29" t="s">
        <v>1781</v>
      </c>
      <c r="D18" s="29"/>
      <c r="E18" s="25" t="s">
        <v>1818</v>
      </c>
      <c r="F18" s="29" t="s">
        <v>1176</v>
      </c>
      <c r="G18" s="29"/>
      <c r="H18" s="29"/>
      <c r="I18" s="29" t="s">
        <v>1808</v>
      </c>
      <c r="J18" s="29" t="s">
        <v>1179</v>
      </c>
      <c r="K18" s="29"/>
      <c r="L18" s="29"/>
      <c r="M18" s="29"/>
      <c r="N18" s="29" t="s">
        <v>1180</v>
      </c>
      <c r="O18" s="29"/>
      <c r="P18" s="29"/>
      <c r="Q18" s="29"/>
      <c r="R18" s="29" t="s">
        <v>1181</v>
      </c>
      <c r="S18" s="29"/>
      <c r="T18" s="29"/>
      <c r="U18" s="29"/>
      <c r="V18" s="29"/>
      <c r="W18" s="29"/>
      <c r="X18" s="29"/>
      <c r="Y18" s="29"/>
      <c r="Z18" s="29" t="s">
        <v>1182</v>
      </c>
      <c r="AA18" s="29"/>
      <c r="AB18" s="29" t="s">
        <v>1183</v>
      </c>
      <c r="AC18" s="29"/>
      <c r="AD18" s="29"/>
      <c r="AE18" s="29" t="s">
        <v>1819</v>
      </c>
      <c r="AF18" s="29"/>
      <c r="AG18" s="36" t="s">
        <v>1812</v>
      </c>
      <c r="AH18" s="36" t="s">
        <v>1820</v>
      </c>
      <c r="AI18" s="36"/>
      <c r="AJ18" s="29" t="s">
        <v>1350</v>
      </c>
      <c r="AK18" s="29" t="s">
        <v>1218</v>
      </c>
      <c r="AL18" s="29" t="s">
        <v>1170</v>
      </c>
    </row>
    <row r="19" spans="1:38">
      <c r="A19" s="361" t="s">
        <v>1821</v>
      </c>
      <c r="B19" s="29" t="s">
        <v>28357</v>
      </c>
      <c r="C19" s="29" t="s">
        <v>1781</v>
      </c>
      <c r="D19" s="29"/>
      <c r="E19" s="25" t="s">
        <v>1818</v>
      </c>
      <c r="F19" s="29" t="s">
        <v>1176</v>
      </c>
      <c r="G19" s="29"/>
      <c r="H19" s="29"/>
      <c r="I19" s="29" t="s">
        <v>1808</v>
      </c>
      <c r="J19" s="29" t="s">
        <v>1179</v>
      </c>
      <c r="K19" s="29"/>
      <c r="L19" s="29"/>
      <c r="M19" s="29"/>
      <c r="N19" s="29" t="s">
        <v>1180</v>
      </c>
      <c r="O19" s="29"/>
      <c r="P19" s="29"/>
      <c r="Q19" s="29"/>
      <c r="R19" s="29" t="s">
        <v>1181</v>
      </c>
      <c r="S19" s="29"/>
      <c r="T19" s="29"/>
      <c r="U19" s="29"/>
      <c r="V19" s="29"/>
      <c r="W19" s="29"/>
      <c r="X19" s="29"/>
      <c r="Y19" s="29"/>
      <c r="Z19" s="29" t="s">
        <v>1182</v>
      </c>
      <c r="AA19" s="29"/>
      <c r="AB19" s="29" t="s">
        <v>1183</v>
      </c>
      <c r="AC19" s="29"/>
      <c r="AD19" s="29"/>
      <c r="AE19" s="29" t="s">
        <v>1819</v>
      </c>
      <c r="AF19" s="29"/>
      <c r="AG19" s="36" t="s">
        <v>1822</v>
      </c>
      <c r="AH19" s="36" t="s">
        <v>1823</v>
      </c>
      <c r="AI19" s="36"/>
      <c r="AJ19" s="29" t="s">
        <v>1350</v>
      </c>
      <c r="AK19" s="29" t="s">
        <v>1218</v>
      </c>
      <c r="AL19" s="29" t="s">
        <v>1170</v>
      </c>
    </row>
    <row r="20" spans="1:38">
      <c r="A20" s="29" t="s">
        <v>1824</v>
      </c>
      <c r="B20" s="29" t="s">
        <v>28358</v>
      </c>
      <c r="C20" s="29" t="s">
        <v>1781</v>
      </c>
      <c r="D20" s="29"/>
      <c r="E20" s="29"/>
      <c r="F20" s="29" t="s">
        <v>1192</v>
      </c>
      <c r="G20" s="29"/>
      <c r="H20" s="29"/>
      <c r="I20" s="29" t="s">
        <v>1782</v>
      </c>
      <c r="J20" s="29" t="s">
        <v>1195</v>
      </c>
      <c r="K20" s="29"/>
      <c r="L20" s="29"/>
      <c r="M20" s="29"/>
      <c r="N20" s="29" t="s">
        <v>1196</v>
      </c>
      <c r="O20" s="29"/>
      <c r="P20" s="29"/>
      <c r="Q20" s="29"/>
      <c r="R20" s="29"/>
      <c r="S20" s="29"/>
      <c r="T20" s="29"/>
      <c r="U20" s="29"/>
      <c r="V20" s="29"/>
      <c r="W20" s="29"/>
      <c r="X20" s="29"/>
      <c r="Y20" s="29"/>
      <c r="Z20" s="29" t="s">
        <v>1825</v>
      </c>
      <c r="AA20" s="29"/>
      <c r="AB20" s="29"/>
      <c r="AC20" s="29"/>
      <c r="AD20" s="29"/>
      <c r="AE20" s="29"/>
      <c r="AF20" s="29"/>
      <c r="AG20" s="36" t="s">
        <v>1826</v>
      </c>
      <c r="AH20" s="36"/>
      <c r="AI20" s="36"/>
      <c r="AJ20" s="29" t="s">
        <v>1827</v>
      </c>
      <c r="AK20" s="29" t="s">
        <v>1218</v>
      </c>
      <c r="AL20" s="29" t="s">
        <v>1170</v>
      </c>
    </row>
    <row r="21" spans="1:38">
      <c r="A21" s="29" t="s">
        <v>1828</v>
      </c>
      <c r="B21" s="29" t="s">
        <v>28358</v>
      </c>
      <c r="C21" s="29" t="s">
        <v>1781</v>
      </c>
      <c r="D21" s="29"/>
      <c r="E21" s="29"/>
      <c r="F21" s="29" t="s">
        <v>1192</v>
      </c>
      <c r="G21" s="29"/>
      <c r="H21" s="29"/>
      <c r="I21" s="29" t="s">
        <v>1782</v>
      </c>
      <c r="J21" s="29" t="s">
        <v>1195</v>
      </c>
      <c r="K21" s="29"/>
      <c r="L21" s="29"/>
      <c r="M21" s="29"/>
      <c r="N21" s="29" t="s">
        <v>1196</v>
      </c>
      <c r="O21" s="29"/>
      <c r="P21" s="29"/>
      <c r="Q21" s="29"/>
      <c r="R21" s="29"/>
      <c r="S21" s="29"/>
      <c r="T21" s="29"/>
      <c r="U21" s="29"/>
      <c r="V21" s="29"/>
      <c r="W21" s="29"/>
      <c r="X21" s="29"/>
      <c r="Y21" s="29"/>
      <c r="Z21" s="29" t="s">
        <v>1825</v>
      </c>
      <c r="AA21" s="29"/>
      <c r="AB21" s="29"/>
      <c r="AC21" s="29"/>
      <c r="AD21" s="29"/>
      <c r="AE21" s="29"/>
      <c r="AF21" s="29"/>
      <c r="AG21" s="36" t="s">
        <v>1829</v>
      </c>
      <c r="AH21" s="36"/>
      <c r="AI21" s="36"/>
      <c r="AJ21" s="29" t="s">
        <v>1827</v>
      </c>
      <c r="AK21" s="29" t="s">
        <v>1218</v>
      </c>
      <c r="AL21" s="29" t="s">
        <v>1170</v>
      </c>
    </row>
    <row r="22" spans="1:38">
      <c r="A22" s="29" t="s">
        <v>1830</v>
      </c>
      <c r="B22" s="29" t="s">
        <v>28358</v>
      </c>
      <c r="C22" s="29" t="s">
        <v>1781</v>
      </c>
      <c r="D22" s="29"/>
      <c r="E22" s="29"/>
      <c r="F22" s="29" t="s">
        <v>1192</v>
      </c>
      <c r="G22" s="29"/>
      <c r="H22" s="29"/>
      <c r="I22" s="29" t="s">
        <v>1782</v>
      </c>
      <c r="J22" s="29" t="s">
        <v>1195</v>
      </c>
      <c r="K22" s="29"/>
      <c r="L22" s="29"/>
      <c r="M22" s="29"/>
      <c r="N22" s="29" t="s">
        <v>1196</v>
      </c>
      <c r="O22" s="29"/>
      <c r="P22" s="29"/>
      <c r="Q22" s="29"/>
      <c r="R22" s="29"/>
      <c r="S22" s="29"/>
      <c r="T22" s="29"/>
      <c r="U22" s="29"/>
      <c r="V22" s="29"/>
      <c r="W22" s="29"/>
      <c r="X22" s="29"/>
      <c r="Y22" s="29"/>
      <c r="Z22" s="29" t="s">
        <v>1825</v>
      </c>
      <c r="AA22" s="29"/>
      <c r="AB22" s="29"/>
      <c r="AC22" s="29"/>
      <c r="AD22" s="29"/>
      <c r="AE22" s="29"/>
      <c r="AF22" s="29"/>
      <c r="AG22" s="36" t="s">
        <v>1831</v>
      </c>
      <c r="AH22" s="36"/>
      <c r="AI22" s="36"/>
      <c r="AJ22" s="29" t="s">
        <v>1827</v>
      </c>
      <c r="AK22" s="29" t="s">
        <v>1218</v>
      </c>
      <c r="AL22" s="29" t="s">
        <v>1170</v>
      </c>
    </row>
    <row r="23" spans="1:38">
      <c r="A23" s="29" t="s">
        <v>1832</v>
      </c>
      <c r="B23" s="29" t="s">
        <v>28358</v>
      </c>
      <c r="C23" s="29" t="s">
        <v>1781</v>
      </c>
      <c r="D23" s="29"/>
      <c r="E23" s="29"/>
      <c r="F23" s="29" t="s">
        <v>1192</v>
      </c>
      <c r="G23" s="29"/>
      <c r="H23" s="29"/>
      <c r="I23" s="29" t="s">
        <v>1782</v>
      </c>
      <c r="J23" s="29" t="s">
        <v>1195</v>
      </c>
      <c r="K23" s="29"/>
      <c r="L23" s="29"/>
      <c r="M23" s="29"/>
      <c r="N23" s="29" t="s">
        <v>1196</v>
      </c>
      <c r="O23" s="29"/>
      <c r="P23" s="29"/>
      <c r="Q23" s="29"/>
      <c r="R23" s="29"/>
      <c r="S23" s="29"/>
      <c r="T23" s="29"/>
      <c r="U23" s="29"/>
      <c r="V23" s="29"/>
      <c r="W23" s="29"/>
      <c r="X23" s="29"/>
      <c r="Y23" s="29"/>
      <c r="Z23" s="29" t="s">
        <v>1825</v>
      </c>
      <c r="AA23" s="29"/>
      <c r="AB23" s="29"/>
      <c r="AC23" s="29"/>
      <c r="AD23" s="29"/>
      <c r="AE23" s="29"/>
      <c r="AF23" s="29"/>
      <c r="AG23" s="36" t="s">
        <v>1833</v>
      </c>
      <c r="AH23" s="36"/>
      <c r="AI23" s="36"/>
      <c r="AJ23" s="29" t="s">
        <v>1827</v>
      </c>
      <c r="AK23" s="29" t="s">
        <v>1218</v>
      </c>
      <c r="AL23" s="29" t="s">
        <v>1170</v>
      </c>
    </row>
    <row r="24" spans="1:38">
      <c r="A24" s="29" t="s">
        <v>1834</v>
      </c>
      <c r="B24" s="29" t="s">
        <v>28358</v>
      </c>
      <c r="C24" s="29" t="s">
        <v>1781</v>
      </c>
      <c r="D24" s="29"/>
      <c r="E24" s="29"/>
      <c r="F24" s="29" t="s">
        <v>1192</v>
      </c>
      <c r="G24" s="29"/>
      <c r="H24" s="29"/>
      <c r="I24" s="29" t="s">
        <v>1782</v>
      </c>
      <c r="J24" s="29" t="s">
        <v>1195</v>
      </c>
      <c r="K24" s="29"/>
      <c r="L24" s="29"/>
      <c r="M24" s="29"/>
      <c r="N24" s="29" t="s">
        <v>1196</v>
      </c>
      <c r="O24" s="29"/>
      <c r="P24" s="29"/>
      <c r="Q24" s="29"/>
      <c r="R24" s="29"/>
      <c r="S24" s="29"/>
      <c r="T24" s="29"/>
      <c r="U24" s="29"/>
      <c r="V24" s="29"/>
      <c r="W24" s="29"/>
      <c r="X24" s="29"/>
      <c r="Y24" s="29"/>
      <c r="Z24" s="29" t="s">
        <v>1825</v>
      </c>
      <c r="AA24" s="29"/>
      <c r="AB24" s="29"/>
      <c r="AC24" s="29"/>
      <c r="AD24" s="29"/>
      <c r="AE24" s="29"/>
      <c r="AF24" s="29"/>
      <c r="AG24" s="36" t="s">
        <v>1835</v>
      </c>
      <c r="AH24" s="36"/>
      <c r="AI24" s="36"/>
      <c r="AJ24" s="29" t="s">
        <v>1827</v>
      </c>
      <c r="AK24" s="29" t="s">
        <v>1218</v>
      </c>
      <c r="AL24" s="29" t="s">
        <v>1170</v>
      </c>
    </row>
    <row r="25" spans="1:38">
      <c r="A25" s="29" t="s">
        <v>1836</v>
      </c>
      <c r="B25" s="29" t="s">
        <v>28359</v>
      </c>
      <c r="C25" s="29" t="s">
        <v>1781</v>
      </c>
      <c r="D25" s="29"/>
      <c r="E25" s="29"/>
      <c r="F25" s="29" t="s">
        <v>1199</v>
      </c>
      <c r="G25" s="29"/>
      <c r="H25" s="29"/>
      <c r="I25" s="29" t="s">
        <v>1782</v>
      </c>
      <c r="J25" s="29" t="s">
        <v>1837</v>
      </c>
      <c r="K25" s="29" t="s">
        <v>1136</v>
      </c>
      <c r="L25" s="29"/>
      <c r="M25" s="29"/>
      <c r="N25" s="29" t="s">
        <v>1136</v>
      </c>
      <c r="O25" s="29"/>
      <c r="P25" s="29"/>
      <c r="Q25" s="29"/>
      <c r="R25" s="29"/>
      <c r="S25" s="29"/>
      <c r="T25" s="29"/>
      <c r="U25" s="29"/>
      <c r="V25" s="29" t="s">
        <v>1190</v>
      </c>
      <c r="W25" s="29"/>
      <c r="X25" s="29"/>
      <c r="Y25" s="29"/>
      <c r="Z25" s="29" t="s">
        <v>1202</v>
      </c>
      <c r="AA25" s="29"/>
      <c r="AB25" s="29"/>
      <c r="AC25" s="29"/>
      <c r="AD25" s="29"/>
      <c r="AE25" s="29"/>
      <c r="AF25" s="29"/>
      <c r="AG25" s="36" t="s">
        <v>1838</v>
      </c>
      <c r="AH25" s="36"/>
      <c r="AI25" s="36"/>
      <c r="AJ25" s="29" t="s">
        <v>1632</v>
      </c>
      <c r="AK25" s="29" t="s">
        <v>1633</v>
      </c>
      <c r="AL25" s="29" t="s">
        <v>1383</v>
      </c>
    </row>
    <row r="26" spans="1:38">
      <c r="A26" s="29" t="s">
        <v>1839</v>
      </c>
      <c r="B26" s="29" t="s">
        <v>28359</v>
      </c>
      <c r="C26" s="29" t="s">
        <v>1781</v>
      </c>
      <c r="D26" s="29"/>
      <c r="E26" s="29"/>
      <c r="F26" s="29" t="s">
        <v>1199</v>
      </c>
      <c r="G26" s="29"/>
      <c r="H26" s="29"/>
      <c r="I26" s="29" t="s">
        <v>1782</v>
      </c>
      <c r="J26" s="29" t="s">
        <v>1837</v>
      </c>
      <c r="K26" s="29" t="s">
        <v>1136</v>
      </c>
      <c r="L26" s="29"/>
      <c r="M26" s="29"/>
      <c r="N26" s="29" t="s">
        <v>1136</v>
      </c>
      <c r="O26" s="29"/>
      <c r="P26" s="29"/>
      <c r="Q26" s="29"/>
      <c r="R26" s="29"/>
      <c r="S26" s="29"/>
      <c r="T26" s="29"/>
      <c r="U26" s="29"/>
      <c r="V26" s="29" t="s">
        <v>1190</v>
      </c>
      <c r="W26" s="29"/>
      <c r="X26" s="29"/>
      <c r="Y26" s="29"/>
      <c r="Z26" s="29" t="s">
        <v>1202</v>
      </c>
      <c r="AA26" s="29"/>
      <c r="AB26" s="29"/>
      <c r="AC26" s="29"/>
      <c r="AD26" s="29"/>
      <c r="AE26" s="29"/>
      <c r="AF26" s="29"/>
      <c r="AG26" s="36" t="s">
        <v>1840</v>
      </c>
      <c r="AH26" s="36"/>
      <c r="AI26" s="36"/>
      <c r="AJ26" s="29" t="s">
        <v>1632</v>
      </c>
      <c r="AK26" s="29" t="s">
        <v>1633</v>
      </c>
      <c r="AL26" s="29" t="s">
        <v>1383</v>
      </c>
    </row>
    <row r="27" spans="1:38">
      <c r="A27" s="361" t="s">
        <v>1841</v>
      </c>
      <c r="B27" s="29" t="s">
        <v>28360</v>
      </c>
      <c r="C27" s="29" t="s">
        <v>1843</v>
      </c>
      <c r="D27" s="29"/>
      <c r="E27" s="29"/>
      <c r="F27" s="29" t="s">
        <v>1204</v>
      </c>
      <c r="G27" s="29"/>
      <c r="H27" s="29"/>
      <c r="I27" s="29"/>
      <c r="J27" s="29" t="s">
        <v>1226</v>
      </c>
      <c r="K27" s="29" t="s">
        <v>1208</v>
      </c>
      <c r="L27" s="29"/>
      <c r="M27" s="29"/>
      <c r="N27" s="29" t="s">
        <v>1208</v>
      </c>
      <c r="O27" s="29"/>
      <c r="P27" s="29"/>
      <c r="Q27" s="29"/>
      <c r="R27" s="29"/>
      <c r="S27" s="29"/>
      <c r="T27" s="29"/>
      <c r="U27" s="29"/>
      <c r="V27" s="29"/>
      <c r="W27" s="29"/>
      <c r="X27" s="29"/>
      <c r="Y27" s="29"/>
      <c r="Z27" s="29"/>
      <c r="AA27" s="29"/>
      <c r="AB27" s="29"/>
      <c r="AC27" s="29"/>
      <c r="AD27" s="29"/>
      <c r="AE27" s="29"/>
      <c r="AF27" s="29"/>
      <c r="AG27" s="395" t="s">
        <v>1216</v>
      </c>
      <c r="AH27" s="36"/>
      <c r="AI27" s="36"/>
      <c r="AJ27" s="29" t="s">
        <v>1844</v>
      </c>
      <c r="AK27" s="29" t="s">
        <v>1218</v>
      </c>
      <c r="AL27" s="29" t="s">
        <v>1170</v>
      </c>
    </row>
    <row r="28" spans="1:38">
      <c r="A28" s="361" t="s">
        <v>1845</v>
      </c>
      <c r="B28" s="29" t="s">
        <v>1842</v>
      </c>
      <c r="C28" s="308" t="s">
        <v>1781</v>
      </c>
      <c r="D28" s="29"/>
      <c r="E28" s="29" t="s">
        <v>1846</v>
      </c>
      <c r="F28" s="29" t="s">
        <v>1204</v>
      </c>
      <c r="G28" s="29"/>
      <c r="H28" s="29"/>
      <c r="I28" s="29"/>
      <c r="J28" s="29" t="s">
        <v>1226</v>
      </c>
      <c r="K28" s="29"/>
      <c r="L28" s="29"/>
      <c r="M28" s="29"/>
      <c r="N28" s="29"/>
      <c r="O28" s="29"/>
      <c r="P28" s="29"/>
      <c r="Q28" s="29"/>
      <c r="R28" s="29"/>
      <c r="S28" s="29"/>
      <c r="T28" s="29"/>
      <c r="U28" s="29"/>
      <c r="V28" s="29"/>
      <c r="W28" s="29"/>
      <c r="X28" s="29"/>
      <c r="Y28" s="29"/>
      <c r="Z28" s="29"/>
      <c r="AA28" s="29"/>
      <c r="AB28" s="29"/>
      <c r="AC28" s="29"/>
      <c r="AD28" s="29"/>
      <c r="AE28" s="29"/>
      <c r="AF28" s="29"/>
      <c r="AG28" s="36"/>
      <c r="AH28" s="223">
        <v>31969</v>
      </c>
      <c r="AI28" s="223">
        <v>31991</v>
      </c>
      <c r="AJ28" s="29" t="s">
        <v>1844</v>
      </c>
      <c r="AK28" s="29" t="s">
        <v>1218</v>
      </c>
      <c r="AL28" s="29" t="s">
        <v>1170</v>
      </c>
    </row>
    <row r="29" spans="1:38">
      <c r="A29" s="361" t="s">
        <v>28414</v>
      </c>
      <c r="B29" s="29" t="s">
        <v>28415</v>
      </c>
      <c r="C29" s="308" t="s">
        <v>1781</v>
      </c>
      <c r="D29" s="29"/>
      <c r="E29" s="29"/>
      <c r="F29" s="29" t="s">
        <v>1204</v>
      </c>
      <c r="G29" s="29"/>
      <c r="H29" s="29"/>
      <c r="I29" s="29"/>
      <c r="J29" s="29" t="s">
        <v>1226</v>
      </c>
      <c r="K29" s="29"/>
      <c r="L29" s="29"/>
      <c r="M29" s="29"/>
      <c r="N29" s="29"/>
      <c r="O29" s="29"/>
      <c r="P29" s="29"/>
      <c r="Q29" s="29"/>
      <c r="R29" s="29"/>
      <c r="S29" s="29"/>
      <c r="T29" s="29"/>
      <c r="U29" s="29"/>
      <c r="V29" s="29"/>
      <c r="W29" s="29"/>
      <c r="X29" s="29"/>
      <c r="Y29" s="29"/>
      <c r="Z29" s="29"/>
      <c r="AA29" s="29"/>
      <c r="AB29" s="29"/>
      <c r="AC29" s="29"/>
      <c r="AD29" s="29"/>
      <c r="AE29" s="29"/>
      <c r="AF29" s="29"/>
      <c r="AG29" s="36"/>
      <c r="AH29" s="223"/>
      <c r="AI29" s="223"/>
      <c r="AJ29" s="49" t="s">
        <v>1844</v>
      </c>
      <c r="AK29" s="29" t="s">
        <v>1218</v>
      </c>
      <c r="AL29" s="29" t="s">
        <v>1170</v>
      </c>
    </row>
    <row r="30" spans="1:38">
      <c r="A30" s="372" t="s">
        <v>1847</v>
      </c>
      <c r="B30" s="29" t="s">
        <v>1037</v>
      </c>
      <c r="C30" s="29" t="s">
        <v>1781</v>
      </c>
      <c r="D30" s="29"/>
      <c r="E30" s="29"/>
      <c r="F30" s="29" t="s">
        <v>1219</v>
      </c>
      <c r="G30" s="29"/>
      <c r="H30" s="29"/>
      <c r="I30" s="29" t="s">
        <v>1803</v>
      </c>
      <c r="J30" s="29"/>
      <c r="K30" s="29" t="s">
        <v>1221</v>
      </c>
      <c r="L30" s="29"/>
      <c r="M30" s="29"/>
      <c r="N30" s="29"/>
      <c r="O30" s="29"/>
      <c r="P30" s="29"/>
      <c r="Q30" s="29"/>
      <c r="R30" s="29"/>
      <c r="S30" s="29"/>
      <c r="T30" s="29"/>
      <c r="U30" s="29"/>
      <c r="V30" s="29"/>
      <c r="W30" s="29"/>
      <c r="X30" s="29"/>
      <c r="Y30" s="29"/>
      <c r="Z30" s="29" t="s">
        <v>1221</v>
      </c>
      <c r="AA30" s="29"/>
      <c r="AB30" s="29"/>
      <c r="AC30" s="29"/>
      <c r="AD30" s="29"/>
      <c r="AE30" s="29"/>
      <c r="AF30" s="29"/>
      <c r="AG30" s="36" t="s">
        <v>1848</v>
      </c>
      <c r="AH30" s="36"/>
      <c r="AI30" s="36"/>
      <c r="AJ30" s="29" t="s">
        <v>1849</v>
      </c>
      <c r="AK30" s="29" t="s">
        <v>1218</v>
      </c>
      <c r="AL30" s="29" t="s">
        <v>1170</v>
      </c>
    </row>
    <row r="31" spans="1:38">
      <c r="A31" s="372" t="s">
        <v>1850</v>
      </c>
      <c r="B31" s="29" t="s">
        <v>1037</v>
      </c>
      <c r="C31" s="29" t="s">
        <v>1781</v>
      </c>
      <c r="D31" s="29"/>
      <c r="E31" s="29"/>
      <c r="F31" s="29" t="s">
        <v>1219</v>
      </c>
      <c r="G31" s="29"/>
      <c r="H31" s="29"/>
      <c r="I31" s="29" t="s">
        <v>1803</v>
      </c>
      <c r="J31" s="29"/>
      <c r="K31" s="29" t="s">
        <v>1221</v>
      </c>
      <c r="L31" s="29"/>
      <c r="M31" s="29"/>
      <c r="N31" s="29"/>
      <c r="O31" s="29"/>
      <c r="P31" s="29"/>
      <c r="Q31" s="29"/>
      <c r="R31" s="29"/>
      <c r="S31" s="29"/>
      <c r="T31" s="29"/>
      <c r="U31" s="29"/>
      <c r="V31" s="29"/>
      <c r="W31" s="29"/>
      <c r="X31" s="29"/>
      <c r="Y31" s="29"/>
      <c r="Z31" s="29" t="s">
        <v>1221</v>
      </c>
      <c r="AA31" s="29"/>
      <c r="AB31" s="29"/>
      <c r="AC31" s="29"/>
      <c r="AD31" s="29"/>
      <c r="AE31" s="29"/>
      <c r="AF31" s="29"/>
      <c r="AG31" s="36" t="s">
        <v>1851</v>
      </c>
      <c r="AH31" s="36"/>
      <c r="AI31" s="36"/>
      <c r="AJ31" s="29" t="s">
        <v>1849</v>
      </c>
      <c r="AK31" s="29" t="s">
        <v>1218</v>
      </c>
      <c r="AL31" s="29" t="s">
        <v>1170</v>
      </c>
    </row>
    <row r="32" spans="1:38">
      <c r="A32" s="29" t="s">
        <v>1852</v>
      </c>
      <c r="B32" s="29" t="s">
        <v>1853</v>
      </c>
      <c r="C32" s="29" t="s">
        <v>1843</v>
      </c>
      <c r="D32" s="29"/>
      <c r="E32" s="29"/>
      <c r="F32" s="29" t="s">
        <v>1223</v>
      </c>
      <c r="G32" s="29"/>
      <c r="H32" s="29"/>
      <c r="I32" s="29"/>
      <c r="J32" s="29" t="s">
        <v>1226</v>
      </c>
      <c r="K32" s="29" t="s">
        <v>1208</v>
      </c>
      <c r="L32" s="29"/>
      <c r="M32" s="29"/>
      <c r="N32" s="29" t="s">
        <v>1208</v>
      </c>
      <c r="O32" s="29"/>
      <c r="P32" s="29"/>
      <c r="Q32" s="29"/>
      <c r="R32" s="29"/>
      <c r="S32" s="29"/>
      <c r="T32" s="29"/>
      <c r="U32" s="29"/>
      <c r="V32" s="29"/>
      <c r="W32" s="29"/>
      <c r="X32" s="29"/>
      <c r="Y32" s="29"/>
      <c r="Z32" s="29"/>
      <c r="AA32" s="29"/>
      <c r="AB32" s="29"/>
      <c r="AC32" s="29"/>
      <c r="AD32" s="29"/>
      <c r="AE32" s="29"/>
      <c r="AF32" s="29"/>
      <c r="AG32" s="36" t="s">
        <v>1230</v>
      </c>
      <c r="AH32" s="36"/>
      <c r="AI32" s="36"/>
      <c r="AJ32" s="29" t="s">
        <v>1854</v>
      </c>
      <c r="AK32" s="29" t="s">
        <v>1218</v>
      </c>
      <c r="AL32" s="29" t="s">
        <v>1170</v>
      </c>
    </row>
    <row r="33" spans="1:38">
      <c r="A33" s="29" t="s">
        <v>1855</v>
      </c>
      <c r="B33" s="29" t="s">
        <v>1853</v>
      </c>
      <c r="C33" s="29" t="s">
        <v>1856</v>
      </c>
      <c r="D33" s="29" t="s">
        <v>1857</v>
      </c>
      <c r="E33" s="29" t="s">
        <v>1858</v>
      </c>
      <c r="F33" s="29" t="s">
        <v>1223</v>
      </c>
      <c r="G33" s="29"/>
      <c r="H33" s="29"/>
      <c r="I33" s="29"/>
      <c r="J33" s="29" t="s">
        <v>1226</v>
      </c>
      <c r="K33" s="29" t="s">
        <v>1208</v>
      </c>
      <c r="L33" s="29"/>
      <c r="M33" s="29"/>
      <c r="N33" s="29" t="s">
        <v>1208</v>
      </c>
      <c r="O33" s="29"/>
      <c r="P33" s="29"/>
      <c r="Q33" s="29"/>
      <c r="R33" s="29"/>
      <c r="S33" s="29"/>
      <c r="T33" s="29"/>
      <c r="U33" s="29"/>
      <c r="V33" s="29"/>
      <c r="W33" s="29"/>
      <c r="X33" s="29"/>
      <c r="Y33" s="29"/>
      <c r="Z33" s="29"/>
      <c r="AA33" s="29"/>
      <c r="AB33" s="29"/>
      <c r="AC33" s="29"/>
      <c r="AD33" s="29"/>
      <c r="AE33" s="29"/>
      <c r="AF33" s="29"/>
      <c r="AG33" s="36" t="s">
        <v>1859</v>
      </c>
      <c r="AH33" s="36"/>
      <c r="AI33" s="36"/>
      <c r="AJ33" s="29" t="s">
        <v>1854</v>
      </c>
      <c r="AK33" s="29" t="s">
        <v>1218</v>
      </c>
      <c r="AL33" s="29" t="s">
        <v>1170</v>
      </c>
    </row>
    <row r="34" spans="1:38">
      <c r="A34" s="29" t="s">
        <v>1860</v>
      </c>
      <c r="B34" s="29" t="s">
        <v>1853</v>
      </c>
      <c r="C34" s="29" t="s">
        <v>1856</v>
      </c>
      <c r="D34" s="29" t="s">
        <v>1861</v>
      </c>
      <c r="E34" s="29" t="s">
        <v>1862</v>
      </c>
      <c r="F34" s="29" t="s">
        <v>1223</v>
      </c>
      <c r="G34" s="29"/>
      <c r="H34" s="29"/>
      <c r="I34" s="29"/>
      <c r="J34" s="29" t="s">
        <v>1226</v>
      </c>
      <c r="K34" s="29" t="s">
        <v>1208</v>
      </c>
      <c r="L34" s="29"/>
      <c r="M34" s="29"/>
      <c r="N34" s="29" t="s">
        <v>1208</v>
      </c>
      <c r="O34" s="29"/>
      <c r="P34" s="29"/>
      <c r="Q34" s="29"/>
      <c r="R34" s="29"/>
      <c r="S34" s="29"/>
      <c r="T34" s="29"/>
      <c r="U34" s="29"/>
      <c r="V34" s="29"/>
      <c r="W34" s="29"/>
      <c r="X34" s="29"/>
      <c r="Y34" s="29"/>
      <c r="Z34" s="29"/>
      <c r="AA34" s="29"/>
      <c r="AB34" s="29"/>
      <c r="AC34" s="29"/>
      <c r="AD34" s="29"/>
      <c r="AE34" s="29"/>
      <c r="AF34" s="29"/>
      <c r="AG34" s="36" t="s">
        <v>1863</v>
      </c>
      <c r="AH34" s="36"/>
      <c r="AI34" s="36"/>
      <c r="AJ34" s="29"/>
      <c r="AK34" s="29" t="s">
        <v>1218</v>
      </c>
      <c r="AL34" s="29" t="s">
        <v>1170</v>
      </c>
    </row>
    <row r="35" spans="1:38">
      <c r="A35" s="29" t="s">
        <v>28408</v>
      </c>
      <c r="B35" s="29" t="s">
        <v>1853</v>
      </c>
      <c r="C35" s="29" t="s">
        <v>1781</v>
      </c>
      <c r="D35" s="29"/>
      <c r="E35" s="29"/>
      <c r="F35" s="29" t="s">
        <v>1223</v>
      </c>
      <c r="G35" s="29"/>
      <c r="H35" s="29"/>
      <c r="I35" s="29"/>
      <c r="J35" s="29" t="s">
        <v>1226</v>
      </c>
      <c r="K35" s="29"/>
      <c r="L35" s="29"/>
      <c r="M35" s="29"/>
      <c r="N35" s="29"/>
      <c r="O35" s="29"/>
      <c r="P35" s="29"/>
      <c r="Q35" s="29"/>
      <c r="R35" s="29"/>
      <c r="S35" s="29"/>
      <c r="T35" s="29"/>
      <c r="U35" s="29"/>
      <c r="V35" s="29"/>
      <c r="W35" s="29"/>
      <c r="X35" s="29"/>
      <c r="Y35" s="29"/>
      <c r="Z35" s="29" t="s">
        <v>28406</v>
      </c>
      <c r="AA35" s="29"/>
      <c r="AB35" s="29"/>
      <c r="AC35" s="29"/>
      <c r="AD35" s="29"/>
      <c r="AE35" s="29"/>
      <c r="AF35" s="29"/>
      <c r="AG35" s="36"/>
      <c r="AH35" s="36"/>
      <c r="AI35" s="36"/>
      <c r="AJ35" s="49" t="s">
        <v>1844</v>
      </c>
      <c r="AK35" s="29" t="s">
        <v>1218</v>
      </c>
      <c r="AL35" s="29" t="s">
        <v>1170</v>
      </c>
    </row>
    <row r="36" spans="1:38">
      <c r="A36" s="29" t="s">
        <v>1864</v>
      </c>
      <c r="B36" s="29" t="s">
        <v>1865</v>
      </c>
      <c r="C36" s="29" t="s">
        <v>1781</v>
      </c>
      <c r="D36" s="29"/>
      <c r="E36" s="29"/>
      <c r="F36" s="29"/>
      <c r="G36" s="29"/>
      <c r="H36" s="29"/>
      <c r="I36" s="29" t="s">
        <v>1800</v>
      </c>
      <c r="J36" s="29"/>
      <c r="K36" s="29" t="s">
        <v>1866</v>
      </c>
      <c r="L36" s="29"/>
      <c r="M36" s="29"/>
      <c r="N36" s="29"/>
      <c r="O36" s="29"/>
      <c r="P36" s="29"/>
      <c r="Q36" s="29"/>
      <c r="R36" s="29"/>
      <c r="S36" s="29"/>
      <c r="T36" s="29"/>
      <c r="U36" s="29"/>
      <c r="V36" s="29"/>
      <c r="W36" s="29"/>
      <c r="X36" s="29"/>
      <c r="Y36" s="29"/>
      <c r="Z36" s="29" t="s">
        <v>1866</v>
      </c>
      <c r="AA36" s="29"/>
      <c r="AB36" s="29"/>
      <c r="AC36" s="29"/>
      <c r="AD36" s="29"/>
      <c r="AE36" s="29"/>
      <c r="AF36" s="29"/>
      <c r="AG36" s="36" t="s">
        <v>1801</v>
      </c>
      <c r="AH36" s="36"/>
      <c r="AI36" s="36"/>
      <c r="AJ36" s="29"/>
      <c r="AK36" s="29" t="s">
        <v>1218</v>
      </c>
      <c r="AL36" s="29" t="s">
        <v>1170</v>
      </c>
    </row>
    <row r="37" spans="1:38">
      <c r="A37" s="29" t="s">
        <v>1867</v>
      </c>
      <c r="B37" s="308" t="s">
        <v>1868</v>
      </c>
      <c r="C37" s="308" t="s">
        <v>1869</v>
      </c>
      <c r="D37" s="29"/>
      <c r="E37" s="29"/>
      <c r="F37" s="29"/>
      <c r="G37" s="29"/>
      <c r="H37" s="29"/>
      <c r="I37" s="29"/>
      <c r="J37" s="29"/>
      <c r="K37" s="29"/>
      <c r="L37" s="29"/>
      <c r="M37" s="29"/>
      <c r="N37" s="29"/>
      <c r="O37" s="29"/>
      <c r="P37" s="29"/>
      <c r="Q37" s="29"/>
      <c r="R37" s="29"/>
      <c r="S37" s="29"/>
      <c r="T37" s="29"/>
      <c r="U37" s="29"/>
      <c r="V37" s="29"/>
      <c r="W37" s="29"/>
      <c r="X37" s="29"/>
      <c r="Y37" s="29"/>
      <c r="Z37" s="29"/>
      <c r="AA37" s="29"/>
      <c r="AB37" s="29"/>
      <c r="AC37" s="29"/>
      <c r="AD37" s="29"/>
      <c r="AE37" s="29"/>
      <c r="AF37" s="29"/>
      <c r="AG37" s="36"/>
      <c r="AH37" s="36"/>
      <c r="AI37" s="36"/>
      <c r="AJ37" s="29"/>
      <c r="AK37" s="29"/>
      <c r="AL37" s="29"/>
    </row>
    <row r="38" spans="1:38">
      <c r="A38" s="29" t="s">
        <v>1870</v>
      </c>
      <c r="B38" s="308" t="s">
        <v>1868</v>
      </c>
      <c r="C38" s="308" t="s">
        <v>1869</v>
      </c>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36"/>
      <c r="AH38" s="36"/>
      <c r="AI38" s="36"/>
      <c r="AJ38" s="29"/>
      <c r="AK38" s="29"/>
      <c r="AL38" s="29"/>
    </row>
    <row r="39" spans="1:38">
      <c r="A39" s="308" t="s">
        <v>1871</v>
      </c>
      <c r="B39" s="29" t="s">
        <v>1233</v>
      </c>
      <c r="C39" s="29" t="s">
        <v>1781</v>
      </c>
      <c r="D39" s="29"/>
      <c r="E39" s="29"/>
      <c r="F39" s="29" t="s">
        <v>1232</v>
      </c>
      <c r="G39" s="29"/>
      <c r="H39" s="29"/>
      <c r="I39" s="29" t="s">
        <v>1803</v>
      </c>
      <c r="J39" s="29" t="s">
        <v>1234</v>
      </c>
      <c r="K39" s="29"/>
      <c r="L39" s="29"/>
      <c r="M39" s="29"/>
      <c r="N39" s="29"/>
      <c r="O39" s="29"/>
      <c r="P39" s="29"/>
      <c r="Q39" s="29"/>
      <c r="R39" s="29"/>
      <c r="S39" s="29"/>
      <c r="T39" s="29"/>
      <c r="U39" s="29"/>
      <c r="V39" s="29"/>
      <c r="W39" s="29"/>
      <c r="X39" s="29"/>
      <c r="Y39" s="29"/>
      <c r="Z39" s="29"/>
      <c r="AA39" s="29"/>
      <c r="AB39" s="29"/>
      <c r="AC39" s="29"/>
      <c r="AD39" s="29"/>
      <c r="AE39" s="29"/>
      <c r="AF39" s="29"/>
      <c r="AG39" s="36" t="s">
        <v>1872</v>
      </c>
      <c r="AH39" s="36"/>
      <c r="AI39" s="36"/>
      <c r="AJ39" s="29" t="s">
        <v>1849</v>
      </c>
      <c r="AK39" s="29" t="s">
        <v>1218</v>
      </c>
      <c r="AL39" s="29" t="s">
        <v>1170</v>
      </c>
    </row>
    <row r="40" spans="1:38">
      <c r="A40" s="308" t="s">
        <v>1873</v>
      </c>
      <c r="B40" s="29" t="s">
        <v>1233</v>
      </c>
      <c r="C40" s="29" t="s">
        <v>1781</v>
      </c>
      <c r="D40" s="29"/>
      <c r="E40" s="29"/>
      <c r="F40" s="29" t="s">
        <v>1232</v>
      </c>
      <c r="G40" s="29"/>
      <c r="H40" s="29"/>
      <c r="I40" s="29" t="s">
        <v>1803</v>
      </c>
      <c r="J40" s="29" t="s">
        <v>1234</v>
      </c>
      <c r="K40" s="29"/>
      <c r="L40" s="29"/>
      <c r="M40" s="29"/>
      <c r="N40" s="29"/>
      <c r="O40" s="29"/>
      <c r="P40" s="29"/>
      <c r="Q40" s="29"/>
      <c r="R40" s="29"/>
      <c r="S40" s="29"/>
      <c r="T40" s="29"/>
      <c r="U40" s="29"/>
      <c r="V40" s="29"/>
      <c r="W40" s="29"/>
      <c r="X40" s="29"/>
      <c r="Y40" s="29"/>
      <c r="Z40" s="29"/>
      <c r="AA40" s="29"/>
      <c r="AB40" s="29"/>
      <c r="AC40" s="29"/>
      <c r="AD40" s="29"/>
      <c r="AE40" s="29"/>
      <c r="AF40" s="29"/>
      <c r="AG40" s="36" t="s">
        <v>1874</v>
      </c>
      <c r="AH40" s="36"/>
      <c r="AI40" s="36"/>
      <c r="AJ40" s="29" t="s">
        <v>1849</v>
      </c>
      <c r="AK40" s="29" t="s">
        <v>1218</v>
      </c>
      <c r="AL40" s="29" t="s">
        <v>1170</v>
      </c>
    </row>
    <row r="41" spans="1:38">
      <c r="A41" s="308" t="s">
        <v>1875</v>
      </c>
      <c r="B41" s="29" t="s">
        <v>1876</v>
      </c>
      <c r="C41" s="29" t="s">
        <v>1781</v>
      </c>
      <c r="D41" s="29"/>
      <c r="E41" s="29"/>
      <c r="F41" s="29" t="s">
        <v>1239</v>
      </c>
      <c r="G41" s="29"/>
      <c r="H41" s="29"/>
      <c r="I41" s="29" t="s">
        <v>1800</v>
      </c>
      <c r="J41" s="29" t="s">
        <v>1226</v>
      </c>
      <c r="K41" s="29" t="s">
        <v>1241</v>
      </c>
      <c r="L41" s="29"/>
      <c r="M41" s="29"/>
      <c r="N41" s="29" t="s">
        <v>1241</v>
      </c>
      <c r="O41" s="29"/>
      <c r="P41" s="29"/>
      <c r="Q41" s="29"/>
      <c r="R41" s="29"/>
      <c r="S41" s="29"/>
      <c r="T41" s="29"/>
      <c r="U41" s="29"/>
      <c r="V41" s="29"/>
      <c r="W41" s="29"/>
      <c r="X41" s="29"/>
      <c r="Y41" s="29"/>
      <c r="Z41" s="29" t="s">
        <v>1877</v>
      </c>
      <c r="AA41" s="29"/>
      <c r="AB41" s="29"/>
      <c r="AC41" s="29"/>
      <c r="AD41" s="29"/>
      <c r="AE41" s="29"/>
      <c r="AF41" s="29"/>
      <c r="AG41" s="437"/>
      <c r="AH41" s="36"/>
      <c r="AI41" s="36"/>
      <c r="AJ41" s="434"/>
      <c r="AK41" s="434"/>
      <c r="AL41" s="434"/>
    </row>
    <row r="42" spans="1:38">
      <c r="A42" s="29" t="s">
        <v>1878</v>
      </c>
      <c r="B42" s="29" t="s">
        <v>1876</v>
      </c>
      <c r="C42" s="29" t="s">
        <v>1879</v>
      </c>
      <c r="D42" s="29"/>
      <c r="E42" s="29"/>
      <c r="F42" s="29" t="s">
        <v>1239</v>
      </c>
      <c r="G42" s="29"/>
      <c r="H42" s="29"/>
      <c r="I42" s="29"/>
      <c r="J42" s="29" t="s">
        <v>1226</v>
      </c>
      <c r="K42" s="29"/>
      <c r="L42" s="29"/>
      <c r="M42" s="29"/>
      <c r="N42" s="29"/>
      <c r="O42" s="29"/>
      <c r="P42" s="29"/>
      <c r="Q42" s="29"/>
      <c r="R42" s="29"/>
      <c r="S42" s="29"/>
      <c r="T42" s="29"/>
      <c r="U42" s="29"/>
      <c r="V42" s="29"/>
      <c r="W42" s="29"/>
      <c r="X42" s="29"/>
      <c r="Y42" s="29"/>
      <c r="Z42" s="29"/>
      <c r="AA42" s="29"/>
      <c r="AB42" s="29"/>
      <c r="AC42" s="29"/>
      <c r="AD42" s="29"/>
      <c r="AE42" s="29"/>
      <c r="AF42" s="29"/>
      <c r="AG42" s="36" t="s">
        <v>1880</v>
      </c>
      <c r="AH42" s="36"/>
      <c r="AI42" s="36"/>
      <c r="AJ42" s="29"/>
      <c r="AK42" s="29" t="s">
        <v>1370</v>
      </c>
      <c r="AL42" s="29" t="s">
        <v>879</v>
      </c>
    </row>
    <row r="43" spans="1:38">
      <c r="A43" s="29" t="s">
        <v>1881</v>
      </c>
      <c r="B43" s="29" t="s">
        <v>1876</v>
      </c>
      <c r="C43" s="29" t="s">
        <v>1879</v>
      </c>
      <c r="D43" s="29" t="s">
        <v>1882</v>
      </c>
      <c r="E43" s="29" t="s">
        <v>1393</v>
      </c>
      <c r="F43" s="29" t="s">
        <v>1239</v>
      </c>
      <c r="G43" s="29"/>
      <c r="H43" s="29"/>
      <c r="I43" s="29"/>
      <c r="J43" s="29" t="s">
        <v>1226</v>
      </c>
      <c r="K43" s="29"/>
      <c r="L43" s="29"/>
      <c r="M43" s="29"/>
      <c r="N43" s="29"/>
      <c r="O43" s="29"/>
      <c r="P43" s="29"/>
      <c r="Q43" s="29"/>
      <c r="R43" s="29"/>
      <c r="S43" s="29"/>
      <c r="T43" s="29"/>
      <c r="U43" s="29"/>
      <c r="V43" s="29"/>
      <c r="W43" s="29"/>
      <c r="X43" s="29"/>
      <c r="Y43" s="29"/>
      <c r="Z43" s="29"/>
      <c r="AA43" s="29"/>
      <c r="AB43" s="29"/>
      <c r="AC43" s="29"/>
      <c r="AD43" s="29"/>
      <c r="AE43" s="29"/>
      <c r="AF43" s="29"/>
      <c r="AG43" s="36" t="s">
        <v>1880</v>
      </c>
      <c r="AH43" s="36"/>
      <c r="AI43" s="36"/>
      <c r="AJ43" s="29"/>
      <c r="AK43" s="29" t="s">
        <v>1533</v>
      </c>
      <c r="AL43" s="29" t="s">
        <v>1383</v>
      </c>
    </row>
    <row r="44" spans="1:38">
      <c r="A44" s="361" t="s">
        <v>1883</v>
      </c>
      <c r="B44" s="29" t="s">
        <v>1876</v>
      </c>
      <c r="C44" s="29" t="s">
        <v>1879</v>
      </c>
      <c r="D44" s="29" t="s">
        <v>1884</v>
      </c>
      <c r="E44" s="29" t="s">
        <v>1393</v>
      </c>
      <c r="F44" s="29" t="s">
        <v>1239</v>
      </c>
      <c r="G44" s="29"/>
      <c r="H44" s="29"/>
      <c r="I44" s="29"/>
      <c r="J44" s="29" t="s">
        <v>1226</v>
      </c>
      <c r="K44" s="29"/>
      <c r="L44" s="29"/>
      <c r="M44" s="29"/>
      <c r="N44" s="29"/>
      <c r="O44" s="29"/>
      <c r="P44" s="29"/>
      <c r="Q44" s="29"/>
      <c r="R44" s="29"/>
      <c r="S44" s="29"/>
      <c r="T44" s="29"/>
      <c r="U44" s="29"/>
      <c r="V44" s="29"/>
      <c r="W44" s="29"/>
      <c r="X44" s="29"/>
      <c r="Y44" s="29"/>
      <c r="Z44" s="29"/>
      <c r="AA44" s="29"/>
      <c r="AB44" s="29"/>
      <c r="AC44" s="29"/>
      <c r="AD44" s="29"/>
      <c r="AE44" s="29"/>
      <c r="AF44" s="29"/>
      <c r="AG44" s="36" t="s">
        <v>1885</v>
      </c>
      <c r="AH44" s="36"/>
      <c r="AI44" s="36"/>
      <c r="AJ44" s="29"/>
      <c r="AK44" s="29" t="s">
        <v>951</v>
      </c>
      <c r="AL44" s="29" t="s">
        <v>1886</v>
      </c>
    </row>
    <row r="45" spans="1:38">
      <c r="A45" s="29" t="s">
        <v>1887</v>
      </c>
      <c r="B45" s="29" t="s">
        <v>1876</v>
      </c>
      <c r="C45" s="29" t="s">
        <v>1879</v>
      </c>
      <c r="D45" s="29"/>
      <c r="E45" s="29"/>
      <c r="F45" s="29" t="s">
        <v>1239</v>
      </c>
      <c r="G45" s="29"/>
      <c r="H45" s="29"/>
      <c r="I45" s="29"/>
      <c r="J45" s="29" t="s">
        <v>1226</v>
      </c>
      <c r="K45" s="29"/>
      <c r="L45" s="29"/>
      <c r="M45" s="29"/>
      <c r="N45" s="29"/>
      <c r="O45" s="29"/>
      <c r="P45" s="29"/>
      <c r="Q45" s="29"/>
      <c r="R45" s="29"/>
      <c r="S45" s="29"/>
      <c r="T45" s="29"/>
      <c r="U45" s="29"/>
      <c r="V45" s="29"/>
      <c r="W45" s="29"/>
      <c r="X45" s="29"/>
      <c r="Y45" s="29"/>
      <c r="Z45" s="29"/>
      <c r="AA45" s="29"/>
      <c r="AB45" s="29"/>
      <c r="AC45" s="29"/>
      <c r="AD45" s="29"/>
      <c r="AE45" s="29"/>
      <c r="AF45" s="29"/>
      <c r="AG45" s="36" t="s">
        <v>1885</v>
      </c>
      <c r="AH45" s="36"/>
      <c r="AI45" s="36"/>
      <c r="AJ45" s="29"/>
      <c r="AK45" s="29"/>
      <c r="AL45" s="29" t="s">
        <v>172</v>
      </c>
    </row>
    <row r="46" spans="1:38">
      <c r="A46" s="29" t="s">
        <v>1888</v>
      </c>
      <c r="B46" s="29" t="s">
        <v>1876</v>
      </c>
      <c r="C46" s="29" t="s">
        <v>1879</v>
      </c>
      <c r="D46" s="29"/>
      <c r="E46" s="29"/>
      <c r="F46" s="29" t="s">
        <v>1239</v>
      </c>
      <c r="G46" s="29"/>
      <c r="H46" s="29"/>
      <c r="I46" s="29"/>
      <c r="J46" s="29" t="s">
        <v>1226</v>
      </c>
      <c r="K46" s="29"/>
      <c r="L46" s="29"/>
      <c r="M46" s="29"/>
      <c r="N46" s="29"/>
      <c r="O46" s="29"/>
      <c r="P46" s="29"/>
      <c r="Q46" s="29"/>
      <c r="R46" s="29"/>
      <c r="S46" s="29"/>
      <c r="T46" s="29"/>
      <c r="U46" s="29"/>
      <c r="V46" s="29"/>
      <c r="W46" s="29"/>
      <c r="X46" s="29"/>
      <c r="Y46" s="29"/>
      <c r="Z46" s="29"/>
      <c r="AA46" s="29"/>
      <c r="AB46" s="29"/>
      <c r="AC46" s="29"/>
      <c r="AD46" s="29"/>
      <c r="AE46" s="29"/>
      <c r="AF46" s="29"/>
      <c r="AG46" s="36" t="s">
        <v>1889</v>
      </c>
      <c r="AH46" s="36"/>
      <c r="AI46" s="36"/>
      <c r="AJ46" s="29"/>
      <c r="AK46" t="s">
        <v>1633</v>
      </c>
      <c r="AL46" s="29" t="s">
        <v>1383</v>
      </c>
    </row>
    <row r="47" spans="1:38">
      <c r="A47" s="29" t="s">
        <v>1890</v>
      </c>
      <c r="B47" s="29" t="s">
        <v>1876</v>
      </c>
      <c r="C47" s="29" t="s">
        <v>1879</v>
      </c>
      <c r="D47" s="29"/>
      <c r="E47" s="29"/>
      <c r="F47" s="29" t="s">
        <v>1239</v>
      </c>
      <c r="G47" s="29"/>
      <c r="H47" s="29"/>
      <c r="I47" s="29"/>
      <c r="J47" s="29" t="s">
        <v>1226</v>
      </c>
      <c r="K47" s="29"/>
      <c r="L47" s="29"/>
      <c r="M47" s="29"/>
      <c r="N47" s="29"/>
      <c r="O47" s="29"/>
      <c r="P47" s="29"/>
      <c r="Q47" s="29"/>
      <c r="R47" s="29"/>
      <c r="S47" s="29"/>
      <c r="T47" s="29"/>
      <c r="U47" s="29"/>
      <c r="V47" s="29"/>
      <c r="W47" s="29"/>
      <c r="X47" s="29"/>
      <c r="Y47" s="29"/>
      <c r="Z47" s="29"/>
      <c r="AA47" s="29"/>
      <c r="AB47" s="29"/>
      <c r="AC47" s="29"/>
      <c r="AD47" s="29"/>
      <c r="AE47" s="29"/>
      <c r="AF47" s="29"/>
      <c r="AG47" s="36" t="s">
        <v>1891</v>
      </c>
      <c r="AH47" s="36"/>
      <c r="AI47" s="36"/>
      <c r="AJ47" s="29"/>
      <c r="AK47" s="29"/>
      <c r="AL47" s="29" t="s">
        <v>1383</v>
      </c>
    </row>
    <row r="48" spans="1:38">
      <c r="A48" s="29" t="s">
        <v>1892</v>
      </c>
      <c r="B48" s="29" t="s">
        <v>1876</v>
      </c>
      <c r="C48" s="29" t="s">
        <v>1879</v>
      </c>
      <c r="D48" s="29"/>
      <c r="E48" s="29"/>
      <c r="F48" s="29" t="s">
        <v>1239</v>
      </c>
      <c r="G48" s="29"/>
      <c r="H48" s="29"/>
      <c r="I48" s="29"/>
      <c r="J48" s="29" t="s">
        <v>1226</v>
      </c>
      <c r="K48" s="29"/>
      <c r="L48" s="29"/>
      <c r="M48" s="29"/>
      <c r="N48" s="29"/>
      <c r="O48" s="29"/>
      <c r="P48" s="29"/>
      <c r="Q48" s="29"/>
      <c r="R48" s="29"/>
      <c r="S48" s="29"/>
      <c r="T48" s="29"/>
      <c r="U48" s="29"/>
      <c r="V48" s="29"/>
      <c r="W48" s="29"/>
      <c r="X48" s="29"/>
      <c r="Y48" s="29"/>
      <c r="Z48" s="29"/>
      <c r="AA48" s="29"/>
      <c r="AB48" s="29"/>
      <c r="AC48" s="29"/>
      <c r="AD48" s="29"/>
      <c r="AE48" s="29"/>
      <c r="AF48" s="29"/>
      <c r="AG48" s="36" t="s">
        <v>1891</v>
      </c>
      <c r="AH48" s="36"/>
      <c r="AI48" s="36"/>
      <c r="AJ48" s="29"/>
      <c r="AK48" s="29" t="s">
        <v>1633</v>
      </c>
      <c r="AL48" s="29" t="s">
        <v>1383</v>
      </c>
    </row>
    <row r="49" spans="1:38">
      <c r="A49" s="29" t="s">
        <v>1893</v>
      </c>
      <c r="B49" s="29" t="s">
        <v>1876</v>
      </c>
      <c r="C49" s="29" t="s">
        <v>1879</v>
      </c>
      <c r="D49" s="29" t="s">
        <v>1894</v>
      </c>
      <c r="E49" s="29" t="s">
        <v>1393</v>
      </c>
      <c r="F49" s="29" t="s">
        <v>1239</v>
      </c>
      <c r="G49" s="29"/>
      <c r="H49" s="29"/>
      <c r="I49" s="29"/>
      <c r="J49" s="29" t="s">
        <v>1226</v>
      </c>
      <c r="K49" s="29"/>
      <c r="L49" s="29"/>
      <c r="M49" s="29"/>
      <c r="N49" s="29"/>
      <c r="O49" s="29"/>
      <c r="P49" s="29"/>
      <c r="Q49" s="29"/>
      <c r="R49" s="29"/>
      <c r="S49" s="29"/>
      <c r="T49" s="29"/>
      <c r="U49" s="29"/>
      <c r="V49" s="29"/>
      <c r="W49" s="29"/>
      <c r="X49" s="29"/>
      <c r="Y49" s="29"/>
      <c r="Z49" s="29"/>
      <c r="AA49" s="29"/>
      <c r="AB49" s="29"/>
      <c r="AC49" s="29"/>
      <c r="AD49" s="29"/>
      <c r="AE49" s="29"/>
      <c r="AF49" s="29"/>
      <c r="AG49" s="36" t="s">
        <v>1891</v>
      </c>
      <c r="AH49" s="36"/>
      <c r="AI49" s="36"/>
      <c r="AJ49" s="29"/>
      <c r="AK49" s="29" t="s">
        <v>1895</v>
      </c>
      <c r="AL49" s="29" t="s">
        <v>1896</v>
      </c>
    </row>
    <row r="50" spans="1:38">
      <c r="A50" s="29" t="s">
        <v>1897</v>
      </c>
      <c r="B50" s="29" t="s">
        <v>1876</v>
      </c>
      <c r="C50" s="29" t="s">
        <v>1879</v>
      </c>
      <c r="D50" s="29"/>
      <c r="E50" s="29"/>
      <c r="F50" s="29" t="s">
        <v>1239</v>
      </c>
      <c r="G50" s="29"/>
      <c r="H50" s="29"/>
      <c r="I50" s="29"/>
      <c r="J50" s="29" t="s">
        <v>1226</v>
      </c>
      <c r="K50" s="29"/>
      <c r="L50" s="29"/>
      <c r="M50" s="29"/>
      <c r="N50" s="29"/>
      <c r="O50" s="29"/>
      <c r="P50" s="29"/>
      <c r="Q50" s="29"/>
      <c r="R50" s="29"/>
      <c r="S50" s="29"/>
      <c r="T50" s="29"/>
      <c r="U50" s="29"/>
      <c r="V50" s="29"/>
      <c r="W50" s="29"/>
      <c r="X50" s="29"/>
      <c r="Y50" s="29"/>
      <c r="Z50" s="29"/>
      <c r="AA50" s="29"/>
      <c r="AB50" s="29"/>
      <c r="AC50" s="29"/>
      <c r="AD50" s="29"/>
      <c r="AE50" s="29"/>
      <c r="AF50" s="29"/>
      <c r="AG50" s="36" t="s">
        <v>1891</v>
      </c>
      <c r="AH50" s="36"/>
      <c r="AI50" s="36"/>
      <c r="AJ50" s="29"/>
      <c r="AK50" s="29"/>
      <c r="AL50" s="29" t="s">
        <v>1898</v>
      </c>
    </row>
    <row r="51" spans="1:38">
      <c r="A51" s="308" t="s">
        <v>1899</v>
      </c>
      <c r="B51" s="29" t="s">
        <v>1876</v>
      </c>
      <c r="C51" s="29" t="s">
        <v>1856</v>
      </c>
      <c r="D51" s="29"/>
      <c r="E51" s="29"/>
      <c r="F51" s="29" t="s">
        <v>1239</v>
      </c>
      <c r="G51" s="29"/>
      <c r="H51" s="29"/>
      <c r="I51" s="29"/>
      <c r="J51" s="29" t="s">
        <v>1226</v>
      </c>
      <c r="K51" s="29"/>
      <c r="L51" s="29"/>
      <c r="M51" s="29"/>
      <c r="N51" s="29"/>
      <c r="O51" s="29"/>
      <c r="P51" s="29"/>
      <c r="Q51" s="29"/>
      <c r="R51" s="29"/>
      <c r="S51" s="29"/>
      <c r="T51" s="29"/>
      <c r="U51" s="29"/>
      <c r="V51" s="29"/>
      <c r="W51" s="29"/>
      <c r="X51" s="29"/>
      <c r="Y51" s="29"/>
      <c r="Z51" s="29"/>
      <c r="AA51" s="29"/>
      <c r="AB51" s="29"/>
      <c r="AC51" s="29"/>
      <c r="AD51" s="29"/>
      <c r="AE51" s="29"/>
      <c r="AF51" s="29"/>
      <c r="AG51" s="36" t="s">
        <v>978</v>
      </c>
      <c r="AH51" s="36"/>
      <c r="AI51" s="36"/>
      <c r="AJ51" s="29"/>
      <c r="AK51" s="29"/>
      <c r="AL51" s="29"/>
    </row>
    <row r="52" spans="1:38">
      <c r="A52" s="308" t="s">
        <v>1900</v>
      </c>
      <c r="B52" s="29" t="s">
        <v>1876</v>
      </c>
      <c r="C52" s="308" t="s">
        <v>1856</v>
      </c>
      <c r="D52" s="29"/>
      <c r="E52" s="29"/>
      <c r="F52" s="29" t="s">
        <v>1239</v>
      </c>
      <c r="G52" s="29"/>
      <c r="H52" s="29"/>
      <c r="I52" s="29"/>
      <c r="J52" s="29" t="s">
        <v>1226</v>
      </c>
      <c r="K52" s="29"/>
      <c r="L52" s="29"/>
      <c r="M52" s="29"/>
      <c r="N52" s="29"/>
      <c r="O52" s="29"/>
      <c r="P52" s="29"/>
      <c r="Q52" s="29"/>
      <c r="R52" s="29"/>
      <c r="S52" s="29"/>
      <c r="T52" s="29"/>
      <c r="U52" s="29"/>
      <c r="V52" s="29"/>
      <c r="W52" s="29"/>
      <c r="X52" s="29"/>
      <c r="Y52" s="29"/>
      <c r="Z52" s="29"/>
      <c r="AA52" s="29"/>
      <c r="AB52" s="29"/>
      <c r="AC52" s="29"/>
      <c r="AD52" s="29"/>
      <c r="AE52" s="29"/>
      <c r="AF52" s="29"/>
      <c r="AG52" s="36" t="s">
        <v>1901</v>
      </c>
      <c r="AH52" s="36"/>
      <c r="AI52" s="36"/>
      <c r="AJ52" s="29"/>
      <c r="AK52" s="29"/>
      <c r="AL52" s="29"/>
    </row>
    <row r="53" spans="1:38">
      <c r="A53" s="308" t="s">
        <v>28364</v>
      </c>
      <c r="B53" s="29" t="s">
        <v>1876</v>
      </c>
      <c r="C53" s="308" t="s">
        <v>1781</v>
      </c>
      <c r="D53" s="29"/>
      <c r="E53" s="29"/>
      <c r="F53" s="29" t="s">
        <v>1239</v>
      </c>
      <c r="G53" s="29"/>
      <c r="H53" s="29"/>
      <c r="I53" s="29"/>
      <c r="J53" s="29" t="s">
        <v>1226</v>
      </c>
      <c r="K53" s="29"/>
      <c r="L53" s="29"/>
      <c r="M53" s="29"/>
      <c r="N53" s="29"/>
      <c r="O53" s="29"/>
      <c r="P53" s="29"/>
      <c r="Q53" s="29"/>
      <c r="R53" s="29"/>
      <c r="S53" s="29"/>
      <c r="T53" s="29"/>
      <c r="U53" s="29"/>
      <c r="V53" s="29"/>
      <c r="W53" s="29"/>
      <c r="X53" s="29"/>
      <c r="Y53" s="29"/>
      <c r="Z53" s="29"/>
      <c r="AA53" s="29"/>
      <c r="AB53" s="29"/>
      <c r="AC53" s="29"/>
      <c r="AD53" s="29"/>
      <c r="AE53" s="29"/>
      <c r="AF53" s="29"/>
      <c r="AG53" s="241" t="s">
        <v>1191</v>
      </c>
      <c r="AH53" s="36"/>
      <c r="AI53" s="36"/>
      <c r="AJ53" s="29"/>
      <c r="AK53" s="29" t="s">
        <v>597</v>
      </c>
      <c r="AL53" s="29" t="s">
        <v>172</v>
      </c>
    </row>
    <row r="54" spans="1:38">
      <c r="A54" s="308" t="s">
        <v>1902</v>
      </c>
      <c r="B54" s="29" t="s">
        <v>1247</v>
      </c>
      <c r="C54" s="29" t="s">
        <v>1781</v>
      </c>
      <c r="D54" s="308"/>
      <c r="E54" s="29"/>
      <c r="F54" s="29" t="s">
        <v>1246</v>
      </c>
      <c r="G54" s="29"/>
      <c r="H54" s="29"/>
      <c r="I54" s="29" t="s">
        <v>1803</v>
      </c>
      <c r="J54" s="29" t="s">
        <v>1249</v>
      </c>
      <c r="K54" s="29"/>
      <c r="L54" s="29"/>
      <c r="M54" s="29"/>
      <c r="N54" s="29"/>
      <c r="O54" s="29"/>
      <c r="P54" s="29"/>
      <c r="Q54" s="29"/>
      <c r="R54" s="29"/>
      <c r="S54" s="29"/>
      <c r="T54" s="29"/>
      <c r="U54" s="29"/>
      <c r="V54" s="29"/>
      <c r="W54" s="29"/>
      <c r="X54" s="29"/>
      <c r="Y54" s="29"/>
      <c r="Z54" s="308" t="s">
        <v>1252</v>
      </c>
      <c r="AA54" s="29"/>
      <c r="AB54" s="29"/>
      <c r="AC54" s="29"/>
      <c r="AD54" s="29"/>
      <c r="AE54" s="29"/>
      <c r="AF54" s="29"/>
      <c r="AG54" s="36" t="s">
        <v>1903</v>
      </c>
      <c r="AH54" s="36"/>
      <c r="AI54" s="36"/>
      <c r="AJ54" s="29" t="s">
        <v>1309</v>
      </c>
      <c r="AK54" s="29" t="s">
        <v>1218</v>
      </c>
      <c r="AL54" s="29" t="s">
        <v>1170</v>
      </c>
    </row>
    <row r="55" spans="1:38">
      <c r="A55" s="308" t="s">
        <v>1904</v>
      </c>
      <c r="B55" s="29" t="s">
        <v>1247</v>
      </c>
      <c r="C55" s="29" t="s">
        <v>1781</v>
      </c>
      <c r="D55" s="29"/>
      <c r="E55" s="29"/>
      <c r="F55" s="29" t="s">
        <v>1246</v>
      </c>
      <c r="G55" s="29"/>
      <c r="H55" s="29"/>
      <c r="I55" s="29" t="s">
        <v>1803</v>
      </c>
      <c r="J55" s="29" t="s">
        <v>1249</v>
      </c>
      <c r="K55" s="29"/>
      <c r="L55" s="29"/>
      <c r="M55" s="29"/>
      <c r="N55" s="29"/>
      <c r="O55" s="29"/>
      <c r="P55" s="29"/>
      <c r="Q55" s="29"/>
      <c r="R55" s="29"/>
      <c r="S55" s="29"/>
      <c r="T55" s="29"/>
      <c r="U55" s="29"/>
      <c r="V55" s="29"/>
      <c r="W55" s="29"/>
      <c r="X55" s="29"/>
      <c r="Y55" s="29"/>
      <c r="Z55" s="308" t="s">
        <v>1252</v>
      </c>
      <c r="AA55" s="29"/>
      <c r="AB55" s="29"/>
      <c r="AC55" s="29"/>
      <c r="AD55" s="29"/>
      <c r="AE55" s="29"/>
      <c r="AF55" s="29"/>
      <c r="AG55" s="36" t="s">
        <v>1905</v>
      </c>
      <c r="AH55" s="36"/>
      <c r="AI55" s="36"/>
      <c r="AJ55" s="29" t="s">
        <v>1309</v>
      </c>
      <c r="AK55" s="29" t="s">
        <v>1218</v>
      </c>
      <c r="AL55" s="29" t="s">
        <v>1170</v>
      </c>
    </row>
    <row r="56" spans="1:38">
      <c r="A56" s="308" t="s">
        <v>1906</v>
      </c>
      <c r="B56" s="29" t="s">
        <v>1247</v>
      </c>
      <c r="C56" s="29" t="s">
        <v>1781</v>
      </c>
      <c r="D56" s="29"/>
      <c r="E56" s="29"/>
      <c r="F56" s="29" t="s">
        <v>1246</v>
      </c>
      <c r="G56" s="29"/>
      <c r="H56" s="29"/>
      <c r="I56" s="29" t="s">
        <v>1803</v>
      </c>
      <c r="J56" s="29" t="s">
        <v>1249</v>
      </c>
      <c r="K56" s="29"/>
      <c r="L56" s="29"/>
      <c r="M56" s="29"/>
      <c r="N56" s="29"/>
      <c r="O56" s="29"/>
      <c r="P56" s="29"/>
      <c r="Q56" s="29"/>
      <c r="R56" s="29"/>
      <c r="S56" s="29"/>
      <c r="T56" s="29"/>
      <c r="U56" s="29"/>
      <c r="V56" s="29"/>
      <c r="W56" s="29"/>
      <c r="X56" s="29"/>
      <c r="Y56" s="29"/>
      <c r="Z56" s="308" t="s">
        <v>1252</v>
      </c>
      <c r="AA56" s="29"/>
      <c r="AB56" s="29"/>
      <c r="AC56" s="29"/>
      <c r="AD56" s="29"/>
      <c r="AE56" s="29"/>
      <c r="AF56" s="29"/>
      <c r="AG56" s="36" t="s">
        <v>1907</v>
      </c>
      <c r="AH56" s="36"/>
      <c r="AI56" s="36"/>
      <c r="AJ56" s="29" t="s">
        <v>1309</v>
      </c>
      <c r="AK56" s="29" t="s">
        <v>1218</v>
      </c>
      <c r="AL56" s="29" t="s">
        <v>1170</v>
      </c>
    </row>
    <row r="57" spans="1:38">
      <c r="A57" s="308" t="s">
        <v>1908</v>
      </c>
      <c r="B57" s="29" t="s">
        <v>1255</v>
      </c>
      <c r="C57" s="29" t="s">
        <v>1781</v>
      </c>
      <c r="D57" s="29"/>
      <c r="E57" s="29"/>
      <c r="F57" s="29"/>
      <c r="G57" s="29"/>
      <c r="H57" s="29"/>
      <c r="I57" s="29" t="s">
        <v>1790</v>
      </c>
      <c r="J57" s="29" t="s">
        <v>1140</v>
      </c>
      <c r="K57" s="29"/>
      <c r="L57" s="29"/>
      <c r="M57" s="29"/>
      <c r="N57" s="29"/>
      <c r="O57" s="29"/>
      <c r="P57" s="29"/>
      <c r="Q57" s="29"/>
      <c r="R57" s="29"/>
      <c r="S57" s="29"/>
      <c r="T57" s="29"/>
      <c r="U57" s="29"/>
      <c r="V57" s="29"/>
      <c r="W57" s="29"/>
      <c r="X57" s="29"/>
      <c r="Y57" s="29"/>
      <c r="Z57" s="29"/>
      <c r="AA57" s="29"/>
      <c r="AB57" s="29"/>
      <c r="AC57" s="29"/>
      <c r="AD57" s="29"/>
      <c r="AE57" s="29"/>
      <c r="AF57" s="29"/>
      <c r="AG57" s="36" t="s">
        <v>1909</v>
      </c>
      <c r="AH57" s="36" t="s">
        <v>1910</v>
      </c>
      <c r="AI57" s="36"/>
      <c r="AJ57" s="29" t="s">
        <v>1350</v>
      </c>
      <c r="AK57" s="29" t="s">
        <v>1218</v>
      </c>
      <c r="AL57" s="29" t="s">
        <v>1170</v>
      </c>
    </row>
    <row r="58" spans="1:38">
      <c r="A58" s="29" t="s">
        <v>1911</v>
      </c>
      <c r="B58" s="29" t="s">
        <v>1912</v>
      </c>
      <c r="C58" s="29" t="s">
        <v>1781</v>
      </c>
      <c r="D58" s="29"/>
      <c r="E58" s="29"/>
      <c r="F58" s="29" t="s">
        <v>1260</v>
      </c>
      <c r="G58" s="29"/>
      <c r="H58" s="29"/>
      <c r="I58" s="29" t="s">
        <v>1800</v>
      </c>
      <c r="J58" s="29" t="s">
        <v>1262</v>
      </c>
      <c r="K58" s="29"/>
      <c r="L58" s="29"/>
      <c r="M58" s="29"/>
      <c r="N58" s="29"/>
      <c r="O58" s="29"/>
      <c r="P58" s="29"/>
      <c r="Q58" s="29"/>
      <c r="R58" s="29"/>
      <c r="S58" s="29"/>
      <c r="T58" s="29"/>
      <c r="U58" s="29"/>
      <c r="V58" s="29"/>
      <c r="W58" s="29"/>
      <c r="X58" s="29"/>
      <c r="Y58" s="29"/>
      <c r="Z58" s="29"/>
      <c r="AA58" s="29"/>
      <c r="AB58" s="29"/>
      <c r="AC58" s="29"/>
      <c r="AD58" s="29"/>
      <c r="AE58" s="29"/>
      <c r="AF58" s="29"/>
      <c r="AG58" s="36" t="s">
        <v>1801</v>
      </c>
      <c r="AH58" s="36"/>
      <c r="AI58" s="36"/>
      <c r="AJ58" s="29"/>
      <c r="AK58" s="29" t="s">
        <v>1218</v>
      </c>
      <c r="AL58" s="29" t="s">
        <v>1170</v>
      </c>
    </row>
    <row r="59" spans="1:38">
      <c r="A59" s="29" t="s">
        <v>1913</v>
      </c>
      <c r="B59" s="29" t="s">
        <v>1914</v>
      </c>
      <c r="C59" s="29" t="s">
        <v>1915</v>
      </c>
      <c r="D59" s="29"/>
      <c r="E59" s="29"/>
      <c r="F59" s="29"/>
      <c r="G59" s="29"/>
      <c r="H59" s="29"/>
      <c r="I59" s="29" t="s">
        <v>1800</v>
      </c>
      <c r="J59" s="29"/>
      <c r="K59" s="29" t="s">
        <v>1916</v>
      </c>
      <c r="L59" s="29"/>
      <c r="M59" s="29"/>
      <c r="N59" s="29"/>
      <c r="O59" s="29"/>
      <c r="P59" s="29"/>
      <c r="Q59" s="29"/>
      <c r="R59" s="29"/>
      <c r="S59" s="29"/>
      <c r="T59" s="29"/>
      <c r="U59" s="29"/>
      <c r="V59" s="29"/>
      <c r="W59" s="29"/>
      <c r="X59" s="29"/>
      <c r="Y59" s="29"/>
      <c r="Z59" s="29"/>
      <c r="AA59" s="29"/>
      <c r="AB59" s="29"/>
      <c r="AC59" s="29" t="s">
        <v>1916</v>
      </c>
      <c r="AD59" s="29"/>
      <c r="AE59" s="29"/>
      <c r="AF59" s="29"/>
      <c r="AG59" s="36" t="s">
        <v>1801</v>
      </c>
      <c r="AH59" s="36"/>
      <c r="AI59" s="36"/>
      <c r="AJ59" s="29"/>
      <c r="AK59" s="29" t="s">
        <v>1218</v>
      </c>
      <c r="AL59" s="29" t="s">
        <v>1170</v>
      </c>
    </row>
    <row r="60" spans="1:38">
      <c r="A60" s="29" t="s">
        <v>1917</v>
      </c>
      <c r="B60" s="29" t="s">
        <v>1270</v>
      </c>
      <c r="C60" s="29" t="s">
        <v>1843</v>
      </c>
      <c r="D60" s="29"/>
      <c r="E60" s="29"/>
      <c r="F60" s="29" t="s">
        <v>1269</v>
      </c>
      <c r="G60" s="29"/>
      <c r="H60" s="29"/>
      <c r="I60" s="29"/>
      <c r="J60" s="29" t="s">
        <v>1226</v>
      </c>
      <c r="K60" s="29"/>
      <c r="L60" s="29"/>
      <c r="M60" s="29"/>
      <c r="N60" s="29"/>
      <c r="O60" s="29"/>
      <c r="P60" s="29"/>
      <c r="Q60" s="29"/>
      <c r="R60" s="29"/>
      <c r="S60" s="29"/>
      <c r="T60" s="29"/>
      <c r="U60" s="29"/>
      <c r="V60" s="29"/>
      <c r="W60" s="29"/>
      <c r="X60" s="29"/>
      <c r="Y60" s="29"/>
      <c r="Z60" s="29"/>
      <c r="AA60" s="29"/>
      <c r="AB60" s="29"/>
      <c r="AC60" s="29"/>
      <c r="AD60" s="29"/>
      <c r="AE60" s="29"/>
      <c r="AF60" s="29"/>
      <c r="AG60" s="36" t="s">
        <v>1276</v>
      </c>
      <c r="AH60" s="36" t="s">
        <v>1918</v>
      </c>
      <c r="AI60" s="36" t="s">
        <v>1919</v>
      </c>
      <c r="AJ60" s="29" t="s">
        <v>1920</v>
      </c>
      <c r="AK60" s="29" t="s">
        <v>1218</v>
      </c>
      <c r="AL60" s="29" t="s">
        <v>1170</v>
      </c>
    </row>
    <row r="61" spans="1:38">
      <c r="A61" s="29" t="s">
        <v>1921</v>
      </c>
      <c r="B61" s="29" t="s">
        <v>1270</v>
      </c>
      <c r="C61" s="29" t="s">
        <v>1781</v>
      </c>
      <c r="D61" s="29"/>
      <c r="E61" s="29"/>
      <c r="F61" s="29" t="s">
        <v>1269</v>
      </c>
      <c r="G61" s="29"/>
      <c r="H61" s="29"/>
      <c r="I61" s="29"/>
      <c r="J61" s="29" t="s">
        <v>1226</v>
      </c>
      <c r="K61" s="29"/>
      <c r="L61" s="29"/>
      <c r="M61" s="29"/>
      <c r="N61" s="29" t="s">
        <v>1273</v>
      </c>
      <c r="O61" s="29"/>
      <c r="P61" s="29"/>
      <c r="Q61" s="29"/>
      <c r="R61" s="29"/>
      <c r="S61" s="29"/>
      <c r="T61" s="29"/>
      <c r="U61" s="29"/>
      <c r="V61" s="29"/>
      <c r="W61" s="29"/>
      <c r="X61" s="29"/>
      <c r="Y61" s="29"/>
      <c r="Z61" s="29"/>
      <c r="AA61" s="29"/>
      <c r="AB61" s="29"/>
      <c r="AC61" s="29"/>
      <c r="AD61" s="29"/>
      <c r="AE61" s="29"/>
      <c r="AF61" s="29"/>
      <c r="AG61" s="36" t="s">
        <v>1922</v>
      </c>
      <c r="AH61" s="36"/>
      <c r="AI61" s="36"/>
      <c r="AJ61" s="29" t="s">
        <v>1920</v>
      </c>
      <c r="AK61" s="29" t="s">
        <v>1218</v>
      </c>
      <c r="AL61" s="29" t="s">
        <v>1170</v>
      </c>
    </row>
    <row r="62" spans="1:38">
      <c r="A62" s="29" t="s">
        <v>1923</v>
      </c>
      <c r="B62" s="29" t="s">
        <v>1270</v>
      </c>
      <c r="C62" s="29" t="s">
        <v>1781</v>
      </c>
      <c r="D62" s="29"/>
      <c r="E62" s="29"/>
      <c r="F62" s="29" t="s">
        <v>1269</v>
      </c>
      <c r="G62" s="29"/>
      <c r="H62" s="29"/>
      <c r="I62" s="29"/>
      <c r="J62" s="29" t="s">
        <v>1226</v>
      </c>
      <c r="K62" s="29"/>
      <c r="L62" s="29"/>
      <c r="M62" s="29"/>
      <c r="N62" s="29" t="s">
        <v>1273</v>
      </c>
      <c r="O62" s="29"/>
      <c r="P62" s="29"/>
      <c r="Q62" s="29"/>
      <c r="R62" s="29"/>
      <c r="S62" s="29"/>
      <c r="T62" s="29"/>
      <c r="U62" s="29"/>
      <c r="V62" s="29"/>
      <c r="W62" s="29"/>
      <c r="X62" s="29"/>
      <c r="Y62" s="29"/>
      <c r="Z62" s="29"/>
      <c r="AA62" s="29"/>
      <c r="AB62" s="29"/>
      <c r="AC62" s="29"/>
      <c r="AD62" s="29"/>
      <c r="AE62" s="29"/>
      <c r="AF62" s="29"/>
      <c r="AG62" s="36" t="s">
        <v>1924</v>
      </c>
      <c r="AH62" s="36"/>
      <c r="AI62" s="36"/>
      <c r="AJ62" s="29" t="s">
        <v>1920</v>
      </c>
      <c r="AK62" s="29" t="s">
        <v>1218</v>
      </c>
      <c r="AL62" s="29" t="s">
        <v>1170</v>
      </c>
    </row>
    <row r="63" spans="1:38">
      <c r="A63" s="29" t="s">
        <v>1925</v>
      </c>
      <c r="B63" s="29" t="s">
        <v>1270</v>
      </c>
      <c r="C63" s="29" t="s">
        <v>1781</v>
      </c>
      <c r="D63" s="29"/>
      <c r="E63" s="29"/>
      <c r="F63" s="29" t="s">
        <v>1269</v>
      </c>
      <c r="G63" s="29"/>
      <c r="H63" s="29"/>
      <c r="I63" s="29" t="s">
        <v>1790</v>
      </c>
      <c r="J63" s="29" t="s">
        <v>1226</v>
      </c>
      <c r="K63" s="29"/>
      <c r="L63" s="29"/>
      <c r="M63" s="29"/>
      <c r="N63" s="29"/>
      <c r="O63" s="29"/>
      <c r="P63" s="29"/>
      <c r="Q63" s="29"/>
      <c r="R63" s="29"/>
      <c r="S63" s="29"/>
      <c r="T63" s="29"/>
      <c r="U63" s="29"/>
      <c r="V63" s="29"/>
      <c r="W63" s="29"/>
      <c r="X63" s="29"/>
      <c r="Y63" s="29"/>
      <c r="Z63" s="29"/>
      <c r="AA63" s="29"/>
      <c r="AB63" s="29"/>
      <c r="AC63" s="29"/>
      <c r="AD63" s="29"/>
      <c r="AE63" s="29"/>
      <c r="AF63" s="29"/>
      <c r="AG63" s="36" t="s">
        <v>1791</v>
      </c>
      <c r="AH63" s="36" t="s">
        <v>1926</v>
      </c>
      <c r="AI63" s="36"/>
      <c r="AJ63" s="29" t="s">
        <v>1350</v>
      </c>
      <c r="AK63" s="29" t="s">
        <v>1218</v>
      </c>
      <c r="AL63" s="29" t="s">
        <v>1170</v>
      </c>
    </row>
    <row r="64" spans="1:38">
      <c r="A64" s="29" t="s">
        <v>1927</v>
      </c>
      <c r="B64" s="29" t="s">
        <v>1270</v>
      </c>
      <c r="C64" s="29" t="s">
        <v>1879</v>
      </c>
      <c r="D64" s="29" t="s">
        <v>1928</v>
      </c>
      <c r="E64" s="29" t="s">
        <v>1393</v>
      </c>
      <c r="F64" s="29" t="s">
        <v>1269</v>
      </c>
      <c r="G64" s="29"/>
      <c r="H64" s="29"/>
      <c r="I64" s="29"/>
      <c r="J64" s="29" t="s">
        <v>1226</v>
      </c>
      <c r="K64" s="29"/>
      <c r="L64" s="29"/>
      <c r="M64" s="29"/>
      <c r="N64" s="29"/>
      <c r="O64" s="29"/>
      <c r="P64" s="29"/>
      <c r="Q64" s="29"/>
      <c r="R64" s="29"/>
      <c r="S64" s="29"/>
      <c r="T64" s="29"/>
      <c r="U64" s="29"/>
      <c r="V64" s="29"/>
      <c r="W64" s="29"/>
      <c r="X64" s="29"/>
      <c r="Y64" s="29"/>
      <c r="Z64" s="29"/>
      <c r="AA64" s="29"/>
      <c r="AB64" s="29"/>
      <c r="AC64" s="29"/>
      <c r="AD64" s="29"/>
      <c r="AE64" s="29"/>
      <c r="AF64" s="29"/>
      <c r="AG64" s="36" t="s">
        <v>1929</v>
      </c>
      <c r="AH64" s="36"/>
      <c r="AI64" s="36"/>
      <c r="AJ64" s="29"/>
      <c r="AK64" s="29" t="s">
        <v>1930</v>
      </c>
      <c r="AL64" s="29" t="s">
        <v>1442</v>
      </c>
    </row>
    <row r="65" spans="1:38">
      <c r="A65" s="29" t="s">
        <v>1931</v>
      </c>
      <c r="B65" s="29" t="s">
        <v>1270</v>
      </c>
      <c r="C65" s="29" t="s">
        <v>1879</v>
      </c>
      <c r="D65" s="29" t="s">
        <v>1882</v>
      </c>
      <c r="E65" s="29" t="s">
        <v>1393</v>
      </c>
      <c r="F65" s="29" t="s">
        <v>1269</v>
      </c>
      <c r="G65" s="29"/>
      <c r="H65" s="29"/>
      <c r="I65" s="29"/>
      <c r="J65" s="29" t="s">
        <v>1226</v>
      </c>
      <c r="K65" s="29"/>
      <c r="L65" s="29"/>
      <c r="M65" s="29"/>
      <c r="N65" s="29"/>
      <c r="O65" s="29"/>
      <c r="P65" s="29"/>
      <c r="Q65" s="29"/>
      <c r="R65" s="29"/>
      <c r="S65" s="29"/>
      <c r="T65" s="29"/>
      <c r="U65" s="29"/>
      <c r="V65" s="29"/>
      <c r="W65" s="29"/>
      <c r="X65" s="29"/>
      <c r="Y65" s="29"/>
      <c r="Z65" s="29"/>
      <c r="AA65" s="29"/>
      <c r="AB65" s="29"/>
      <c r="AC65" s="29"/>
      <c r="AD65" s="29"/>
      <c r="AE65" s="29"/>
      <c r="AF65" s="29"/>
      <c r="AG65" s="36" t="s">
        <v>1880</v>
      </c>
      <c r="AH65" s="36"/>
      <c r="AI65" s="36"/>
      <c r="AJ65" s="29"/>
      <c r="AK65" s="29" t="s">
        <v>1533</v>
      </c>
      <c r="AL65" s="29" t="s">
        <v>1383</v>
      </c>
    </row>
    <row r="66" spans="1:38">
      <c r="A66" s="29" t="s">
        <v>1932</v>
      </c>
      <c r="B66" s="29" t="s">
        <v>1279</v>
      </c>
      <c r="C66" s="29" t="s">
        <v>1781</v>
      </c>
      <c r="D66" s="29" t="s">
        <v>1933</v>
      </c>
      <c r="E66" s="29" t="s">
        <v>1178</v>
      </c>
      <c r="F66" s="29" t="s">
        <v>1278</v>
      </c>
      <c r="G66" s="29"/>
      <c r="H66" s="29"/>
      <c r="I66" s="29" t="s">
        <v>1808</v>
      </c>
      <c r="J66" s="29" t="s">
        <v>1226</v>
      </c>
      <c r="K66" s="29"/>
      <c r="L66" s="29"/>
      <c r="M66" s="29"/>
      <c r="N66" s="29"/>
      <c r="O66" s="29"/>
      <c r="P66" s="29"/>
      <c r="Q66" s="29"/>
      <c r="R66" s="29"/>
      <c r="S66" s="29"/>
      <c r="T66" s="29"/>
      <c r="U66" s="29"/>
      <c r="V66" s="29"/>
      <c r="W66" s="29"/>
      <c r="X66" s="29"/>
      <c r="Y66" s="29"/>
      <c r="Z66" s="29" t="s">
        <v>1280</v>
      </c>
      <c r="AA66" s="29" t="s">
        <v>1175</v>
      </c>
      <c r="AB66" s="29"/>
      <c r="AC66" s="29"/>
      <c r="AD66" s="29"/>
      <c r="AE66" s="29"/>
      <c r="AF66" s="29"/>
      <c r="AG66" s="36" t="s">
        <v>1934</v>
      </c>
      <c r="AH66" s="36" t="s">
        <v>1935</v>
      </c>
      <c r="AI66" s="36"/>
      <c r="AJ66" s="29" t="s">
        <v>1498</v>
      </c>
      <c r="AK66" s="29" t="s">
        <v>1218</v>
      </c>
      <c r="AL66" s="29" t="s">
        <v>1170</v>
      </c>
    </row>
    <row r="67" spans="1:38">
      <c r="A67" s="29" t="s">
        <v>1936</v>
      </c>
      <c r="B67" s="29" t="s">
        <v>1279</v>
      </c>
      <c r="C67" s="29" t="s">
        <v>1781</v>
      </c>
      <c r="D67" s="29" t="s">
        <v>1933</v>
      </c>
      <c r="E67" s="29" t="s">
        <v>1178</v>
      </c>
      <c r="F67" s="29" t="s">
        <v>1278</v>
      </c>
      <c r="G67" s="29"/>
      <c r="H67" s="29"/>
      <c r="I67" s="29" t="s">
        <v>1808</v>
      </c>
      <c r="J67" s="29" t="s">
        <v>1226</v>
      </c>
      <c r="K67" s="29"/>
      <c r="L67" s="29"/>
      <c r="M67" s="29"/>
      <c r="N67" s="29"/>
      <c r="O67" s="29"/>
      <c r="P67" s="29"/>
      <c r="Q67" s="29"/>
      <c r="R67" s="29"/>
      <c r="S67" s="29"/>
      <c r="T67" s="29"/>
      <c r="U67" s="29"/>
      <c r="V67" s="29"/>
      <c r="W67" s="29"/>
      <c r="X67" s="29"/>
      <c r="Y67" s="29"/>
      <c r="Z67" s="29" t="s">
        <v>1280</v>
      </c>
      <c r="AA67" s="29" t="s">
        <v>1175</v>
      </c>
      <c r="AB67" s="29"/>
      <c r="AC67" s="29"/>
      <c r="AD67" s="29"/>
      <c r="AE67" s="29"/>
      <c r="AF67" s="29"/>
      <c r="AG67" s="36" t="s">
        <v>1809</v>
      </c>
      <c r="AH67" s="36" t="s">
        <v>1937</v>
      </c>
      <c r="AI67" s="36"/>
      <c r="AJ67" s="29" t="s">
        <v>1498</v>
      </c>
      <c r="AK67" s="29" t="s">
        <v>1218</v>
      </c>
      <c r="AL67" s="29" t="s">
        <v>1170</v>
      </c>
    </row>
    <row r="68" spans="1:38">
      <c r="A68" s="29" t="s">
        <v>1938</v>
      </c>
      <c r="B68" s="29" t="s">
        <v>1279</v>
      </c>
      <c r="C68" s="29" t="s">
        <v>1781</v>
      </c>
      <c r="D68" s="29" t="s">
        <v>1933</v>
      </c>
      <c r="E68" s="29" t="s">
        <v>1178</v>
      </c>
      <c r="F68" s="29" t="s">
        <v>1278</v>
      </c>
      <c r="G68" s="29"/>
      <c r="H68" s="29"/>
      <c r="I68" s="29" t="s">
        <v>1808</v>
      </c>
      <c r="J68" s="29" t="s">
        <v>1226</v>
      </c>
      <c r="K68" s="29"/>
      <c r="L68" s="29"/>
      <c r="M68" s="29"/>
      <c r="N68" s="29"/>
      <c r="O68" s="29"/>
      <c r="P68" s="29"/>
      <c r="Q68" s="29"/>
      <c r="R68" s="29"/>
      <c r="S68" s="29"/>
      <c r="T68" s="29"/>
      <c r="U68" s="29"/>
      <c r="V68" s="29"/>
      <c r="W68" s="29"/>
      <c r="X68" s="29"/>
      <c r="Y68" s="29"/>
      <c r="Z68" s="29" t="s">
        <v>1280</v>
      </c>
      <c r="AA68" s="29" t="s">
        <v>1175</v>
      </c>
      <c r="AB68" s="29"/>
      <c r="AC68" s="29"/>
      <c r="AD68" s="29"/>
      <c r="AE68" s="29"/>
      <c r="AF68" s="29"/>
      <c r="AG68" s="36" t="s">
        <v>1822</v>
      </c>
      <c r="AH68" s="36" t="s">
        <v>1939</v>
      </c>
      <c r="AI68" s="36"/>
      <c r="AJ68" s="29" t="s">
        <v>1498</v>
      </c>
      <c r="AK68" s="29" t="s">
        <v>1218</v>
      </c>
      <c r="AL68" s="29" t="s">
        <v>1170</v>
      </c>
    </row>
    <row r="69" spans="1:38">
      <c r="A69" s="29" t="s">
        <v>1940</v>
      </c>
      <c r="B69" s="29" t="s">
        <v>1279</v>
      </c>
      <c r="C69" s="29" t="s">
        <v>1781</v>
      </c>
      <c r="D69" s="29" t="s">
        <v>1933</v>
      </c>
      <c r="E69" s="29" t="s">
        <v>1178</v>
      </c>
      <c r="F69" s="29" t="s">
        <v>1278</v>
      </c>
      <c r="G69" s="29"/>
      <c r="H69" s="29"/>
      <c r="I69" s="29" t="s">
        <v>1808</v>
      </c>
      <c r="J69" s="29" t="s">
        <v>1226</v>
      </c>
      <c r="K69" s="29"/>
      <c r="L69" s="29"/>
      <c r="M69" s="29"/>
      <c r="N69" s="29"/>
      <c r="O69" s="29"/>
      <c r="P69" s="29"/>
      <c r="Q69" s="29"/>
      <c r="R69" s="29"/>
      <c r="S69" s="29"/>
      <c r="T69" s="29"/>
      <c r="U69" s="29"/>
      <c r="V69" s="29"/>
      <c r="W69" s="29"/>
      <c r="X69" s="29"/>
      <c r="Y69" s="29"/>
      <c r="Z69" s="29" t="s">
        <v>1280</v>
      </c>
      <c r="AA69" s="29" t="s">
        <v>1175</v>
      </c>
      <c r="AB69" s="29"/>
      <c r="AC69" s="29"/>
      <c r="AD69" s="29"/>
      <c r="AE69" s="29"/>
      <c r="AF69" s="29"/>
      <c r="AG69" s="36" t="s">
        <v>1941</v>
      </c>
      <c r="AH69" s="36" t="s">
        <v>1942</v>
      </c>
      <c r="AI69" s="36"/>
      <c r="AJ69" s="29" t="s">
        <v>1498</v>
      </c>
      <c r="AK69" s="29" t="s">
        <v>1218</v>
      </c>
      <c r="AL69" s="29" t="s">
        <v>1170</v>
      </c>
    </row>
    <row r="70" spans="1:38">
      <c r="A70" s="29" t="s">
        <v>1943</v>
      </c>
      <c r="B70" s="29" t="s">
        <v>1279</v>
      </c>
      <c r="C70" s="29" t="s">
        <v>1781</v>
      </c>
      <c r="D70" s="29" t="s">
        <v>1944</v>
      </c>
      <c r="E70" s="29" t="s">
        <v>1272</v>
      </c>
      <c r="F70" s="29" t="s">
        <v>1278</v>
      </c>
      <c r="G70" s="29"/>
      <c r="H70" s="29"/>
      <c r="I70" s="29" t="s">
        <v>1945</v>
      </c>
      <c r="J70" s="29" t="s">
        <v>1226</v>
      </c>
      <c r="K70" s="29"/>
      <c r="L70" s="29"/>
      <c r="M70" s="29"/>
      <c r="N70" s="29"/>
      <c r="O70" s="29"/>
      <c r="P70" s="29"/>
      <c r="Q70" s="29"/>
      <c r="R70" s="29"/>
      <c r="S70" s="29"/>
      <c r="T70" s="29"/>
      <c r="U70" s="29"/>
      <c r="V70" s="29"/>
      <c r="W70" s="29"/>
      <c r="X70" s="29"/>
      <c r="Y70" s="29"/>
      <c r="Z70" s="29" t="s">
        <v>1946</v>
      </c>
      <c r="AA70" s="29" t="s">
        <v>1333</v>
      </c>
      <c r="AB70" s="29" t="s">
        <v>1333</v>
      </c>
      <c r="AC70" s="29"/>
      <c r="AD70" s="29"/>
      <c r="AE70" s="29"/>
      <c r="AF70" s="29"/>
      <c r="AG70" s="36" t="s">
        <v>1947</v>
      </c>
      <c r="AH70" s="36" t="s">
        <v>1948</v>
      </c>
      <c r="AI70" s="36"/>
      <c r="AJ70" s="29" t="s">
        <v>1498</v>
      </c>
      <c r="AK70" s="29" t="s">
        <v>1218</v>
      </c>
      <c r="AL70" s="29" t="s">
        <v>1170</v>
      </c>
    </row>
    <row r="71" spans="1:38">
      <c r="A71" s="29" t="s">
        <v>1949</v>
      </c>
      <c r="B71" s="29" t="s">
        <v>1279</v>
      </c>
      <c r="C71" s="29" t="s">
        <v>1781</v>
      </c>
      <c r="D71" s="29" t="s">
        <v>1944</v>
      </c>
      <c r="E71" s="29" t="s">
        <v>1272</v>
      </c>
      <c r="F71" s="29" t="s">
        <v>1278</v>
      </c>
      <c r="G71" s="29"/>
      <c r="H71" s="29"/>
      <c r="I71" s="29" t="s">
        <v>1945</v>
      </c>
      <c r="J71" s="29" t="s">
        <v>1226</v>
      </c>
      <c r="K71" s="29"/>
      <c r="L71" s="29"/>
      <c r="M71" s="29"/>
      <c r="N71" s="29"/>
      <c r="O71" s="29"/>
      <c r="P71" s="29"/>
      <c r="Q71" s="29"/>
      <c r="R71" s="29"/>
      <c r="S71" s="29"/>
      <c r="T71" s="29"/>
      <c r="U71" s="29"/>
      <c r="V71" s="29"/>
      <c r="W71" s="29"/>
      <c r="X71" s="29"/>
      <c r="Y71" s="29"/>
      <c r="Z71" s="29" t="s">
        <v>1946</v>
      </c>
      <c r="AA71" s="29" t="s">
        <v>1333</v>
      </c>
      <c r="AB71" s="29" t="s">
        <v>1333</v>
      </c>
      <c r="AC71" s="29"/>
      <c r="AD71" s="29"/>
      <c r="AE71" s="29"/>
      <c r="AF71" s="29"/>
      <c r="AG71" s="36" t="s">
        <v>1950</v>
      </c>
      <c r="AH71" s="36" t="s">
        <v>1951</v>
      </c>
      <c r="AI71" s="36"/>
      <c r="AJ71" s="29" t="s">
        <v>1498</v>
      </c>
      <c r="AK71" s="29" t="s">
        <v>1218</v>
      </c>
      <c r="AL71" s="29" t="s">
        <v>1170</v>
      </c>
    </row>
    <row r="72" spans="1:38">
      <c r="A72" s="29" t="s">
        <v>1952</v>
      </c>
      <c r="B72" s="29" t="s">
        <v>1279</v>
      </c>
      <c r="C72" s="29" t="s">
        <v>1781</v>
      </c>
      <c r="D72" s="29" t="s">
        <v>1944</v>
      </c>
      <c r="E72" s="29" t="s">
        <v>1272</v>
      </c>
      <c r="F72" s="29" t="s">
        <v>1278</v>
      </c>
      <c r="G72" s="29"/>
      <c r="H72" s="29"/>
      <c r="I72" s="29" t="s">
        <v>1945</v>
      </c>
      <c r="J72" s="29" t="s">
        <v>1226</v>
      </c>
      <c r="K72" s="29"/>
      <c r="L72" s="29"/>
      <c r="M72" s="29"/>
      <c r="N72" s="29"/>
      <c r="O72" s="29"/>
      <c r="P72" s="29"/>
      <c r="Q72" s="29"/>
      <c r="R72" s="29"/>
      <c r="S72" s="29"/>
      <c r="T72" s="29"/>
      <c r="U72" s="29"/>
      <c r="V72" s="29"/>
      <c r="W72" s="29"/>
      <c r="X72" s="29"/>
      <c r="Y72" s="29"/>
      <c r="Z72" s="29" t="s">
        <v>1946</v>
      </c>
      <c r="AA72" s="29" t="s">
        <v>1333</v>
      </c>
      <c r="AB72" s="29" t="s">
        <v>1333</v>
      </c>
      <c r="AC72" s="29"/>
      <c r="AD72" s="29"/>
      <c r="AE72" s="29"/>
      <c r="AF72" s="29"/>
      <c r="AG72" s="36" t="s">
        <v>1953</v>
      </c>
      <c r="AH72" s="36" t="s">
        <v>1954</v>
      </c>
      <c r="AI72" s="36"/>
      <c r="AJ72" s="29" t="s">
        <v>1498</v>
      </c>
      <c r="AK72" s="29" t="s">
        <v>1218</v>
      </c>
      <c r="AL72" s="29" t="s">
        <v>1170</v>
      </c>
    </row>
    <row r="73" spans="1:38">
      <c r="A73" s="29" t="s">
        <v>1955</v>
      </c>
      <c r="B73" s="29" t="s">
        <v>1279</v>
      </c>
      <c r="C73" s="29" t="s">
        <v>1781</v>
      </c>
      <c r="D73" s="29" t="s">
        <v>1944</v>
      </c>
      <c r="E73" s="29" t="s">
        <v>1272</v>
      </c>
      <c r="F73" s="29" t="s">
        <v>1278</v>
      </c>
      <c r="G73" s="29"/>
      <c r="H73" s="29"/>
      <c r="I73" s="29" t="s">
        <v>1945</v>
      </c>
      <c r="J73" s="29" t="s">
        <v>1226</v>
      </c>
      <c r="K73" s="29"/>
      <c r="L73" s="29"/>
      <c r="M73" s="29"/>
      <c r="N73" s="29"/>
      <c r="O73" s="29"/>
      <c r="P73" s="29"/>
      <c r="Q73" s="29"/>
      <c r="R73" s="29"/>
      <c r="S73" s="29"/>
      <c r="T73" s="29"/>
      <c r="U73" s="29"/>
      <c r="V73" s="29"/>
      <c r="W73" s="29"/>
      <c r="X73" s="29"/>
      <c r="Y73" s="29"/>
      <c r="Z73" s="29" t="s">
        <v>1946</v>
      </c>
      <c r="AA73" s="29" t="s">
        <v>1333</v>
      </c>
      <c r="AB73" s="29" t="s">
        <v>1333</v>
      </c>
      <c r="AC73" s="29"/>
      <c r="AD73" s="29"/>
      <c r="AE73" s="29"/>
      <c r="AF73" s="29"/>
      <c r="AG73" s="36" t="s">
        <v>1956</v>
      </c>
      <c r="AH73" s="36" t="s">
        <v>1957</v>
      </c>
      <c r="AI73" s="36"/>
      <c r="AJ73" s="29" t="s">
        <v>1498</v>
      </c>
      <c r="AK73" s="29" t="s">
        <v>1218</v>
      </c>
      <c r="AL73" s="29" t="s">
        <v>1170</v>
      </c>
    </row>
    <row r="74" spans="1:38">
      <c r="A74" s="29" t="s">
        <v>1955</v>
      </c>
      <c r="B74" s="29" t="s">
        <v>1279</v>
      </c>
      <c r="C74" s="29" t="s">
        <v>1879</v>
      </c>
      <c r="D74" s="29"/>
      <c r="E74" s="29"/>
      <c r="F74" s="29" t="s">
        <v>1278</v>
      </c>
      <c r="G74" s="29"/>
      <c r="H74" s="29"/>
      <c r="I74" s="29"/>
      <c r="J74" s="29" t="s">
        <v>1226</v>
      </c>
      <c r="K74" s="29"/>
      <c r="L74" s="29"/>
      <c r="M74" s="29"/>
      <c r="N74" s="29"/>
      <c r="O74" s="29"/>
      <c r="P74" s="29"/>
      <c r="Q74" s="29"/>
      <c r="R74" s="29"/>
      <c r="S74" s="29"/>
      <c r="T74" s="29"/>
      <c r="U74" s="29"/>
      <c r="V74" s="29"/>
      <c r="W74" s="29"/>
      <c r="X74" s="29"/>
      <c r="Y74" s="29"/>
      <c r="Z74" s="29"/>
      <c r="AA74" s="29"/>
      <c r="AB74" s="29"/>
      <c r="AC74" s="29"/>
      <c r="AD74" s="29"/>
      <c r="AE74" s="29"/>
      <c r="AF74" s="29"/>
      <c r="AG74" s="36" t="s">
        <v>1889</v>
      </c>
      <c r="AH74" s="36"/>
      <c r="AI74" s="36"/>
      <c r="AJ74" s="29"/>
      <c r="AK74" s="29"/>
      <c r="AL74" s="29" t="s">
        <v>1958</v>
      </c>
    </row>
    <row r="75" spans="1:38">
      <c r="A75" s="29" t="s">
        <v>1959</v>
      </c>
      <c r="B75" s="29" t="s">
        <v>1279</v>
      </c>
      <c r="C75" s="29" t="s">
        <v>1879</v>
      </c>
      <c r="D75" s="29"/>
      <c r="E75" s="29"/>
      <c r="F75" s="29" t="s">
        <v>1278</v>
      </c>
      <c r="G75" s="29"/>
      <c r="H75" s="29"/>
      <c r="I75" s="29"/>
      <c r="J75" s="29" t="s">
        <v>1226</v>
      </c>
      <c r="K75" s="29"/>
      <c r="L75" s="29"/>
      <c r="M75" s="29"/>
      <c r="N75" s="29"/>
      <c r="O75" s="29"/>
      <c r="P75" s="29"/>
      <c r="Q75" s="29"/>
      <c r="R75" s="29"/>
      <c r="S75" s="29"/>
      <c r="T75" s="29"/>
      <c r="U75" s="29"/>
      <c r="V75" s="29"/>
      <c r="W75" s="29"/>
      <c r="X75" s="29"/>
      <c r="Y75" s="29"/>
      <c r="Z75" s="29"/>
      <c r="AA75" s="29"/>
      <c r="AB75" s="29"/>
      <c r="AC75" s="29"/>
      <c r="AD75" s="29"/>
      <c r="AE75" s="29"/>
      <c r="AF75" s="29"/>
      <c r="AG75" s="36" t="s">
        <v>1889</v>
      </c>
      <c r="AH75" s="36"/>
      <c r="AI75" s="36"/>
      <c r="AJ75" s="29"/>
      <c r="AK75" s="29"/>
      <c r="AL75" s="29" t="s">
        <v>1960</v>
      </c>
    </row>
    <row r="76" spans="1:38">
      <c r="A76" s="29" t="s">
        <v>1961</v>
      </c>
      <c r="B76" s="29" t="s">
        <v>1279</v>
      </c>
      <c r="C76" s="29" t="s">
        <v>1879</v>
      </c>
      <c r="D76" s="29"/>
      <c r="E76" s="29"/>
      <c r="F76" s="29" t="s">
        <v>1278</v>
      </c>
      <c r="G76" s="29"/>
      <c r="H76" s="29"/>
      <c r="I76" s="29"/>
      <c r="J76" s="29" t="s">
        <v>1226</v>
      </c>
      <c r="K76" s="29"/>
      <c r="L76" s="29"/>
      <c r="M76" s="29"/>
      <c r="N76" s="29"/>
      <c r="O76" s="29"/>
      <c r="P76" s="29"/>
      <c r="Q76" s="29"/>
      <c r="R76" s="29"/>
      <c r="S76" s="29"/>
      <c r="T76" s="29"/>
      <c r="U76" s="29"/>
      <c r="V76" s="29"/>
      <c r="W76" s="29"/>
      <c r="X76" s="29"/>
      <c r="Y76" s="29"/>
      <c r="Z76" s="29"/>
      <c r="AA76" s="29"/>
      <c r="AB76" s="29"/>
      <c r="AC76" s="29"/>
      <c r="AD76" s="29"/>
      <c r="AE76" s="29"/>
      <c r="AF76" s="29"/>
      <c r="AG76" s="36" t="s">
        <v>1889</v>
      </c>
      <c r="AH76" s="36"/>
      <c r="AI76" s="36"/>
      <c r="AJ76" s="29"/>
      <c r="AK76" s="29"/>
      <c r="AL76" s="29" t="s">
        <v>1962</v>
      </c>
    </row>
    <row r="77" spans="1:38">
      <c r="A77" s="29" t="s">
        <v>1963</v>
      </c>
      <c r="B77" s="29" t="s">
        <v>1279</v>
      </c>
      <c r="C77" s="29" t="s">
        <v>1879</v>
      </c>
      <c r="D77" s="29" t="s">
        <v>1894</v>
      </c>
      <c r="E77" s="29" t="s">
        <v>1393</v>
      </c>
      <c r="F77" s="29" t="s">
        <v>1278</v>
      </c>
      <c r="G77" s="29"/>
      <c r="H77" s="29"/>
      <c r="I77" s="29"/>
      <c r="J77" s="29" t="s">
        <v>1226</v>
      </c>
      <c r="K77" s="29"/>
      <c r="L77" s="29"/>
      <c r="M77" s="29"/>
      <c r="N77" s="29"/>
      <c r="O77" s="29"/>
      <c r="P77" s="29"/>
      <c r="Q77" s="29"/>
      <c r="R77" s="29"/>
      <c r="S77" s="29"/>
      <c r="T77" s="29"/>
      <c r="U77" s="29"/>
      <c r="V77" s="29"/>
      <c r="W77" s="29"/>
      <c r="X77" s="29"/>
      <c r="Y77" s="29"/>
      <c r="Z77" s="29"/>
      <c r="AA77" s="29"/>
      <c r="AB77" s="29"/>
      <c r="AC77" s="29"/>
      <c r="AD77" s="29"/>
      <c r="AE77" s="29"/>
      <c r="AF77" s="29"/>
      <c r="AG77" s="36" t="s">
        <v>1891</v>
      </c>
      <c r="AH77" s="36"/>
      <c r="AI77" s="36"/>
      <c r="AJ77" s="29"/>
      <c r="AK77" s="29" t="s">
        <v>1895</v>
      </c>
      <c r="AL77" s="29" t="s">
        <v>1896</v>
      </c>
    </row>
    <row r="78" spans="1:38">
      <c r="A78" s="29" t="s">
        <v>1964</v>
      </c>
      <c r="B78" s="29" t="s">
        <v>1279</v>
      </c>
      <c r="C78" s="29" t="s">
        <v>1879</v>
      </c>
      <c r="D78" s="29"/>
      <c r="E78" s="29"/>
      <c r="F78" s="29" t="s">
        <v>1278</v>
      </c>
      <c r="G78" s="29"/>
      <c r="H78" s="29"/>
      <c r="I78" s="29"/>
      <c r="J78" s="29" t="s">
        <v>1226</v>
      </c>
      <c r="K78" s="29"/>
      <c r="L78" s="29"/>
      <c r="M78" s="29"/>
      <c r="N78" s="29"/>
      <c r="O78" s="29"/>
      <c r="P78" s="29"/>
      <c r="Q78" s="29"/>
      <c r="R78" s="29"/>
      <c r="S78" s="29"/>
      <c r="T78" s="29"/>
      <c r="U78" s="29"/>
      <c r="V78" s="29"/>
      <c r="W78" s="29"/>
      <c r="X78" s="29"/>
      <c r="Y78" s="29"/>
      <c r="Z78" s="29"/>
      <c r="AA78" s="29"/>
      <c r="AB78" s="29"/>
      <c r="AC78" s="29"/>
      <c r="AD78" s="29"/>
      <c r="AE78" s="29"/>
      <c r="AF78" s="29"/>
      <c r="AG78" s="36" t="s">
        <v>1891</v>
      </c>
      <c r="AH78" s="36"/>
      <c r="AI78" s="36"/>
      <c r="AJ78" s="29"/>
      <c r="AK78" s="29"/>
      <c r="AL78" s="29" t="s">
        <v>1898</v>
      </c>
    </row>
    <row r="79" spans="1:38">
      <c r="A79" s="29" t="s">
        <v>1965</v>
      </c>
      <c r="B79" s="29" t="s">
        <v>1282</v>
      </c>
      <c r="C79" s="29" t="s">
        <v>1781</v>
      </c>
      <c r="D79" s="29"/>
      <c r="E79" s="29"/>
      <c r="F79" s="29" t="s">
        <v>1281</v>
      </c>
      <c r="G79" s="29"/>
      <c r="H79" s="29"/>
      <c r="I79" s="29" t="s">
        <v>1782</v>
      </c>
      <c r="J79" s="29" t="s">
        <v>1262</v>
      </c>
      <c r="K79" s="29"/>
      <c r="L79" s="29"/>
      <c r="M79" s="29"/>
      <c r="N79" s="29"/>
      <c r="O79" s="29"/>
      <c r="P79" s="29"/>
      <c r="Q79" s="29"/>
      <c r="R79" s="29"/>
      <c r="S79" s="29"/>
      <c r="T79" s="29"/>
      <c r="U79" s="29"/>
      <c r="V79" s="29"/>
      <c r="W79" s="29"/>
      <c r="X79" s="29"/>
      <c r="Y79" s="29"/>
      <c r="Z79" s="29" t="s">
        <v>1284</v>
      </c>
      <c r="AA79" s="29"/>
      <c r="AB79" s="29"/>
      <c r="AC79" s="29"/>
      <c r="AD79" s="29"/>
      <c r="AE79" s="29"/>
      <c r="AF79" s="29"/>
      <c r="AG79" s="36" t="s">
        <v>1966</v>
      </c>
      <c r="AH79" s="36"/>
      <c r="AI79" s="36"/>
      <c r="AJ79" s="29" t="s">
        <v>1632</v>
      </c>
      <c r="AK79" s="29" t="s">
        <v>1633</v>
      </c>
      <c r="AL79" s="29" t="s">
        <v>1383</v>
      </c>
    </row>
    <row r="80" spans="1:38">
      <c r="A80" s="29" t="s">
        <v>1967</v>
      </c>
      <c r="B80" s="29" t="s">
        <v>1282</v>
      </c>
      <c r="C80" s="29" t="s">
        <v>1781</v>
      </c>
      <c r="D80" s="29"/>
      <c r="E80" s="29"/>
      <c r="F80" s="29" t="s">
        <v>1281</v>
      </c>
      <c r="G80" s="29"/>
      <c r="H80" s="29"/>
      <c r="I80" s="29" t="s">
        <v>1790</v>
      </c>
      <c r="J80" s="29" t="s">
        <v>1262</v>
      </c>
      <c r="K80" s="29"/>
      <c r="L80" s="29"/>
      <c r="M80" s="29"/>
      <c r="N80" s="29"/>
      <c r="O80" s="29"/>
      <c r="P80" s="29"/>
      <c r="Q80" s="29"/>
      <c r="R80" s="29"/>
      <c r="S80" s="29"/>
      <c r="T80" s="29"/>
      <c r="U80" s="29"/>
      <c r="V80" s="29"/>
      <c r="W80" s="29"/>
      <c r="X80" s="29"/>
      <c r="Y80" s="29"/>
      <c r="Z80" s="29"/>
      <c r="AA80" s="29"/>
      <c r="AB80" s="29"/>
      <c r="AC80" s="29"/>
      <c r="AD80" s="29"/>
      <c r="AE80" s="29"/>
      <c r="AF80" s="29"/>
      <c r="AG80" s="36" t="s">
        <v>1968</v>
      </c>
      <c r="AH80" s="36" t="s">
        <v>1969</v>
      </c>
      <c r="AI80" s="36"/>
      <c r="AJ80" s="29"/>
      <c r="AK80" s="29"/>
      <c r="AL80" s="29"/>
    </row>
    <row r="81" spans="1:38">
      <c r="A81" s="29" t="s">
        <v>1970</v>
      </c>
      <c r="B81" s="29" t="s">
        <v>1286</v>
      </c>
      <c r="C81" s="29" t="s">
        <v>1879</v>
      </c>
      <c r="D81" s="29"/>
      <c r="E81" s="29"/>
      <c r="F81" s="29" t="s">
        <v>1285</v>
      </c>
      <c r="G81" s="29"/>
      <c r="H81" s="29"/>
      <c r="I81" s="29"/>
      <c r="J81" s="29" t="s">
        <v>1226</v>
      </c>
      <c r="K81" s="29"/>
      <c r="L81" s="29"/>
      <c r="M81" s="29"/>
      <c r="N81" s="29"/>
      <c r="O81" s="29"/>
      <c r="P81" s="29"/>
      <c r="Q81" s="29"/>
      <c r="R81" s="29"/>
      <c r="S81" s="29"/>
      <c r="T81" s="29"/>
      <c r="U81" s="29"/>
      <c r="V81" s="29"/>
      <c r="W81" s="29"/>
      <c r="X81" s="29"/>
      <c r="Y81" s="29"/>
      <c r="Z81" s="29"/>
      <c r="AA81" s="29"/>
      <c r="AB81" s="29"/>
      <c r="AC81" s="29"/>
      <c r="AD81" s="29"/>
      <c r="AE81" s="29"/>
      <c r="AF81" s="29"/>
      <c r="AG81" s="36" t="s">
        <v>1971</v>
      </c>
      <c r="AH81" s="36"/>
      <c r="AI81" s="36"/>
      <c r="AJ81" s="29"/>
      <c r="AK81" s="29"/>
      <c r="AL81" s="23" t="s">
        <v>1132</v>
      </c>
    </row>
    <row r="82" spans="1:38">
      <c r="A82" s="29" t="s">
        <v>1972</v>
      </c>
      <c r="B82" s="29" t="s">
        <v>1286</v>
      </c>
      <c r="C82" s="29" t="s">
        <v>1879</v>
      </c>
      <c r="D82" s="29"/>
      <c r="E82" s="29"/>
      <c r="F82" s="29" t="s">
        <v>1285</v>
      </c>
      <c r="G82" s="29"/>
      <c r="H82" s="29"/>
      <c r="I82" s="29"/>
      <c r="J82" s="29" t="s">
        <v>1226</v>
      </c>
      <c r="K82" s="29"/>
      <c r="L82" s="29"/>
      <c r="M82" s="29"/>
      <c r="N82" s="29"/>
      <c r="O82" s="29"/>
      <c r="P82" s="29"/>
      <c r="Q82" s="29"/>
      <c r="R82" s="29"/>
      <c r="S82" s="29"/>
      <c r="T82" s="29"/>
      <c r="U82" s="29"/>
      <c r="V82" s="29"/>
      <c r="W82" s="29"/>
      <c r="X82" s="29"/>
      <c r="Y82" s="29"/>
      <c r="Z82" s="29"/>
      <c r="AA82" s="29"/>
      <c r="AB82" s="29"/>
      <c r="AC82" s="29"/>
      <c r="AD82" s="29"/>
      <c r="AE82" s="29"/>
      <c r="AF82" s="29"/>
      <c r="AG82" s="36" t="s">
        <v>1880</v>
      </c>
      <c r="AH82" s="36"/>
      <c r="AI82" s="36"/>
      <c r="AJ82" s="29"/>
      <c r="AK82" s="29" t="s">
        <v>1370</v>
      </c>
      <c r="AL82" s="29" t="s">
        <v>879</v>
      </c>
    </row>
    <row r="83" spans="1:38">
      <c r="A83" s="29" t="s">
        <v>1973</v>
      </c>
      <c r="B83" s="29" t="s">
        <v>1286</v>
      </c>
      <c r="C83" s="29" t="s">
        <v>1879</v>
      </c>
      <c r="D83" s="29" t="s">
        <v>1882</v>
      </c>
      <c r="E83" s="29" t="s">
        <v>1393</v>
      </c>
      <c r="F83" s="29" t="s">
        <v>1285</v>
      </c>
      <c r="G83" s="29"/>
      <c r="H83" s="29"/>
      <c r="I83" s="29"/>
      <c r="J83" s="29" t="s">
        <v>1226</v>
      </c>
      <c r="K83" s="29"/>
      <c r="L83" s="29"/>
      <c r="M83" s="29"/>
      <c r="N83" s="29"/>
      <c r="O83" s="29"/>
      <c r="P83" s="29"/>
      <c r="Q83" s="29"/>
      <c r="R83" s="29"/>
      <c r="S83" s="29"/>
      <c r="T83" s="29"/>
      <c r="U83" s="29"/>
      <c r="V83" s="29"/>
      <c r="W83" s="29"/>
      <c r="X83" s="29"/>
      <c r="Y83" s="29"/>
      <c r="Z83" s="29"/>
      <c r="AA83" s="29"/>
      <c r="AB83" s="29"/>
      <c r="AC83" s="29"/>
      <c r="AD83" s="29"/>
      <c r="AE83" s="29"/>
      <c r="AF83" s="29"/>
      <c r="AG83" s="36" t="s">
        <v>1880</v>
      </c>
      <c r="AH83" s="36"/>
      <c r="AI83" s="36"/>
      <c r="AJ83" s="29"/>
      <c r="AK83" s="29" t="s">
        <v>1533</v>
      </c>
      <c r="AL83" s="29" t="s">
        <v>1383</v>
      </c>
    </row>
    <row r="84" spans="1:38">
      <c r="A84" s="29" t="s">
        <v>1974</v>
      </c>
      <c r="B84" s="29" t="s">
        <v>1286</v>
      </c>
      <c r="C84" s="29" t="s">
        <v>1879</v>
      </c>
      <c r="D84" s="29" t="s">
        <v>1928</v>
      </c>
      <c r="E84" s="29" t="s">
        <v>1393</v>
      </c>
      <c r="F84" s="29" t="s">
        <v>1285</v>
      </c>
      <c r="G84" s="29"/>
      <c r="H84" s="29"/>
      <c r="I84" s="29"/>
      <c r="J84" s="29" t="s">
        <v>1226</v>
      </c>
      <c r="K84" s="29"/>
      <c r="L84" s="29"/>
      <c r="M84" s="29"/>
      <c r="N84" s="29"/>
      <c r="O84" s="29"/>
      <c r="P84" s="29"/>
      <c r="Q84" s="29"/>
      <c r="R84" s="29"/>
      <c r="S84" s="29"/>
      <c r="T84" s="29"/>
      <c r="U84" s="29"/>
      <c r="V84" s="29"/>
      <c r="W84" s="29"/>
      <c r="X84" s="29"/>
      <c r="Y84" s="29"/>
      <c r="Z84" s="29"/>
      <c r="AA84" s="29"/>
      <c r="AB84" s="29"/>
      <c r="AC84" s="29"/>
      <c r="AD84" s="29"/>
      <c r="AE84" s="29"/>
      <c r="AF84" s="29"/>
      <c r="AG84" s="36" t="s">
        <v>1929</v>
      </c>
      <c r="AH84" s="36"/>
      <c r="AI84" s="36"/>
      <c r="AJ84" s="29"/>
      <c r="AK84" s="29" t="s">
        <v>1930</v>
      </c>
      <c r="AL84" s="29" t="s">
        <v>1442</v>
      </c>
    </row>
    <row r="85" spans="1:38">
      <c r="A85" s="29" t="s">
        <v>1975</v>
      </c>
      <c r="B85" s="29" t="s">
        <v>1286</v>
      </c>
      <c r="C85" s="308" t="s">
        <v>1781</v>
      </c>
      <c r="D85" s="29"/>
      <c r="E85" s="29"/>
      <c r="F85" s="29" t="s">
        <v>1285</v>
      </c>
      <c r="G85" s="29"/>
      <c r="H85" s="29"/>
      <c r="I85" s="29"/>
      <c r="J85" s="29" t="s">
        <v>1226</v>
      </c>
      <c r="K85" s="29"/>
      <c r="L85" s="29"/>
      <c r="M85" s="29"/>
      <c r="N85" s="29"/>
      <c r="O85" s="29"/>
      <c r="P85" s="29"/>
      <c r="Q85" s="29"/>
      <c r="R85" s="29"/>
      <c r="S85" s="29"/>
      <c r="T85" s="29"/>
      <c r="U85" s="29"/>
      <c r="V85" s="29"/>
      <c r="W85" s="29"/>
      <c r="X85" s="29"/>
      <c r="Y85" s="29"/>
      <c r="Z85" s="29"/>
      <c r="AA85" s="29"/>
      <c r="AB85" s="29"/>
      <c r="AC85" s="29"/>
      <c r="AD85" s="29"/>
      <c r="AE85" s="29"/>
      <c r="AF85" s="29"/>
      <c r="AG85" s="36" t="s">
        <v>1976</v>
      </c>
      <c r="AH85" s="36"/>
      <c r="AI85" s="36"/>
      <c r="AJ85" s="29"/>
      <c r="AK85" s="29"/>
      <c r="AL85" s="29"/>
    </row>
    <row r="86" spans="1:38">
      <c r="A86" s="29" t="s">
        <v>1977</v>
      </c>
      <c r="B86" s="29" t="s">
        <v>1288</v>
      </c>
      <c r="C86" s="29" t="s">
        <v>1781</v>
      </c>
      <c r="D86" s="29"/>
      <c r="E86" s="29"/>
      <c r="F86" s="29" t="s">
        <v>1287</v>
      </c>
      <c r="G86" s="29"/>
      <c r="H86" s="29"/>
      <c r="I86" s="29" t="s">
        <v>1782</v>
      </c>
      <c r="J86" s="29" t="s">
        <v>1289</v>
      </c>
      <c r="K86" s="29"/>
      <c r="L86" s="29"/>
      <c r="M86" s="29"/>
      <c r="N86" s="29" t="s">
        <v>1290</v>
      </c>
      <c r="O86" s="29"/>
      <c r="P86" s="29"/>
      <c r="Q86" s="29"/>
      <c r="R86" s="29"/>
      <c r="S86" s="29"/>
      <c r="T86" s="29"/>
      <c r="U86" s="29" t="s">
        <v>1978</v>
      </c>
      <c r="V86" s="29"/>
      <c r="W86" s="29"/>
      <c r="X86" s="29"/>
      <c r="Y86" s="29"/>
      <c r="Z86" s="29" t="s">
        <v>1979</v>
      </c>
      <c r="AA86" s="29"/>
      <c r="AB86" s="29"/>
      <c r="AC86" s="29"/>
      <c r="AD86" s="29"/>
      <c r="AE86" s="29"/>
      <c r="AF86" s="29"/>
      <c r="AG86" s="36" t="s">
        <v>1980</v>
      </c>
      <c r="AH86" s="36"/>
      <c r="AI86" s="36"/>
      <c r="AJ86" s="29" t="s">
        <v>1981</v>
      </c>
      <c r="AK86" s="29" t="s">
        <v>1218</v>
      </c>
      <c r="AL86" s="29" t="s">
        <v>1170</v>
      </c>
    </row>
    <row r="87" spans="1:38">
      <c r="A87" s="29" t="s">
        <v>1982</v>
      </c>
      <c r="B87" s="29" t="s">
        <v>1288</v>
      </c>
      <c r="C87" s="29" t="s">
        <v>1781</v>
      </c>
      <c r="D87" s="29"/>
      <c r="E87" s="29"/>
      <c r="F87" s="29" t="s">
        <v>1287</v>
      </c>
      <c r="G87" s="29"/>
      <c r="H87" s="29"/>
      <c r="I87" s="29" t="s">
        <v>1782</v>
      </c>
      <c r="J87" s="29" t="s">
        <v>1289</v>
      </c>
      <c r="K87" s="29"/>
      <c r="L87" s="29"/>
      <c r="M87" s="29"/>
      <c r="N87" s="29" t="s">
        <v>1290</v>
      </c>
      <c r="O87" s="29"/>
      <c r="P87" s="29"/>
      <c r="Q87" s="29"/>
      <c r="R87" s="29"/>
      <c r="S87" s="29"/>
      <c r="T87" s="29"/>
      <c r="U87" s="29" t="s">
        <v>1978</v>
      </c>
      <c r="V87" s="29"/>
      <c r="W87" s="29"/>
      <c r="X87" s="29"/>
      <c r="Y87" s="29"/>
      <c r="Z87" s="29" t="s">
        <v>1979</v>
      </c>
      <c r="AA87" s="29"/>
      <c r="AB87" s="29"/>
      <c r="AC87" s="29"/>
      <c r="AD87" s="29"/>
      <c r="AE87" s="29"/>
      <c r="AF87" s="29"/>
      <c r="AG87" s="36" t="s">
        <v>1983</v>
      </c>
      <c r="AH87" s="36"/>
      <c r="AI87" s="36"/>
      <c r="AJ87" s="29" t="s">
        <v>1981</v>
      </c>
      <c r="AK87" s="29" t="s">
        <v>1218</v>
      </c>
      <c r="AL87" s="29" t="s">
        <v>1170</v>
      </c>
    </row>
    <row r="88" spans="1:38" ht="38.25">
      <c r="A88" s="29" t="s">
        <v>1984</v>
      </c>
      <c r="B88" s="29" t="s">
        <v>1467</v>
      </c>
      <c r="C88" s="29" t="s">
        <v>1781</v>
      </c>
      <c r="D88" s="25" t="s">
        <v>1985</v>
      </c>
      <c r="E88" s="29" t="s">
        <v>1483</v>
      </c>
      <c r="F88" s="29" t="s">
        <v>1466</v>
      </c>
      <c r="G88" s="29"/>
      <c r="H88" s="29"/>
      <c r="I88" s="29"/>
      <c r="J88" s="29" t="s">
        <v>1468</v>
      </c>
      <c r="K88" s="29"/>
      <c r="L88" s="29"/>
      <c r="M88" s="29"/>
      <c r="N88" s="29"/>
      <c r="O88" s="29"/>
      <c r="P88" s="29"/>
      <c r="Q88" s="29"/>
      <c r="R88" s="29"/>
      <c r="S88" s="29"/>
      <c r="T88" s="29"/>
      <c r="U88" s="29"/>
      <c r="V88" s="29"/>
      <c r="W88" s="29"/>
      <c r="X88" s="29"/>
      <c r="Y88" s="29"/>
      <c r="Z88" s="29"/>
      <c r="AA88" s="29"/>
      <c r="AB88" s="29"/>
      <c r="AC88" s="29"/>
      <c r="AD88" s="29"/>
      <c r="AE88" s="29"/>
      <c r="AF88" s="29"/>
      <c r="AG88" s="36" t="s">
        <v>1801</v>
      </c>
      <c r="AH88" s="36"/>
      <c r="AI88" s="36"/>
      <c r="AJ88" s="29"/>
      <c r="AK88" s="29" t="s">
        <v>1218</v>
      </c>
      <c r="AL88" s="29" t="s">
        <v>1170</v>
      </c>
    </row>
    <row r="89" spans="1:38">
      <c r="A89" s="29" t="s">
        <v>1986</v>
      </c>
      <c r="B89" s="29" t="s">
        <v>1987</v>
      </c>
      <c r="C89" s="29" t="s">
        <v>1781</v>
      </c>
      <c r="D89" s="29"/>
      <c r="E89" s="29"/>
      <c r="F89" s="29" t="s">
        <v>1710</v>
      </c>
      <c r="G89" s="29"/>
      <c r="H89" s="29"/>
      <c r="I89" s="29" t="s">
        <v>1803</v>
      </c>
      <c r="J89" s="29"/>
      <c r="K89" s="29" t="s">
        <v>1988</v>
      </c>
      <c r="L89" s="29"/>
      <c r="M89" s="29"/>
      <c r="N89" s="29"/>
      <c r="O89" s="29"/>
      <c r="P89" s="29"/>
      <c r="Q89" s="29"/>
      <c r="R89" s="29"/>
      <c r="S89" s="29" t="s">
        <v>1989</v>
      </c>
      <c r="T89" s="29"/>
      <c r="U89" s="29" t="s">
        <v>1989</v>
      </c>
      <c r="V89" s="29"/>
      <c r="W89" s="29"/>
      <c r="X89" s="29"/>
      <c r="Y89" s="29"/>
      <c r="Z89" s="29" t="s">
        <v>1988</v>
      </c>
      <c r="AA89" s="29"/>
      <c r="AB89" s="29"/>
      <c r="AC89" s="29"/>
      <c r="AD89" s="29"/>
      <c r="AE89" s="29"/>
      <c r="AF89" s="29"/>
      <c r="AG89" s="36" t="s">
        <v>1990</v>
      </c>
      <c r="AH89" s="36"/>
      <c r="AI89" s="36"/>
      <c r="AJ89" s="29" t="s">
        <v>1335</v>
      </c>
      <c r="AK89" s="29" t="s">
        <v>1218</v>
      </c>
      <c r="AL89" s="29" t="s">
        <v>1170</v>
      </c>
    </row>
    <row r="90" spans="1:38">
      <c r="A90" s="29" t="s">
        <v>1991</v>
      </c>
      <c r="B90" s="29" t="s">
        <v>1987</v>
      </c>
      <c r="C90" s="29" t="s">
        <v>1781</v>
      </c>
      <c r="D90" s="29"/>
      <c r="E90" s="29"/>
      <c r="F90" s="29" t="s">
        <v>1710</v>
      </c>
      <c r="G90" s="29"/>
      <c r="H90" s="29"/>
      <c r="I90" s="29" t="s">
        <v>1803</v>
      </c>
      <c r="J90" s="29"/>
      <c r="K90" s="29" t="s">
        <v>1988</v>
      </c>
      <c r="L90" s="29"/>
      <c r="M90" s="29"/>
      <c r="N90" s="29"/>
      <c r="O90" s="29"/>
      <c r="P90" s="29"/>
      <c r="Q90" s="29"/>
      <c r="R90" s="29"/>
      <c r="S90" s="29" t="s">
        <v>1989</v>
      </c>
      <c r="T90" s="29"/>
      <c r="U90" s="29" t="s">
        <v>1989</v>
      </c>
      <c r="V90" s="29"/>
      <c r="W90" s="29"/>
      <c r="X90" s="29"/>
      <c r="Y90" s="29"/>
      <c r="Z90" s="29" t="s">
        <v>1988</v>
      </c>
      <c r="AA90" s="29"/>
      <c r="AB90" s="29"/>
      <c r="AC90" s="29"/>
      <c r="AD90" s="29"/>
      <c r="AE90" s="29"/>
      <c r="AF90" s="29"/>
      <c r="AG90" s="36" t="s">
        <v>1992</v>
      </c>
      <c r="AH90" s="36"/>
      <c r="AI90" s="36"/>
      <c r="AJ90" s="29" t="s">
        <v>1335</v>
      </c>
      <c r="AK90" s="29" t="s">
        <v>1218</v>
      </c>
      <c r="AL90" s="29" t="s">
        <v>1170</v>
      </c>
    </row>
    <row r="91" spans="1:38">
      <c r="A91" s="29" t="s">
        <v>1993</v>
      </c>
      <c r="B91" s="29" t="s">
        <v>1994</v>
      </c>
      <c r="C91" s="29" t="s">
        <v>1781</v>
      </c>
      <c r="D91" s="25"/>
      <c r="E91" s="243"/>
      <c r="F91" s="29" t="s">
        <v>1294</v>
      </c>
      <c r="G91" s="29"/>
      <c r="H91" s="29"/>
      <c r="I91" s="29" t="s">
        <v>1995</v>
      </c>
      <c r="J91" s="29"/>
      <c r="K91" s="29"/>
      <c r="L91" s="29"/>
      <c r="M91" s="29"/>
      <c r="N91" s="29"/>
      <c r="O91" s="29"/>
      <c r="P91" s="29"/>
      <c r="Q91" s="29"/>
      <c r="R91" s="29"/>
      <c r="S91" s="29"/>
      <c r="T91" s="29"/>
      <c r="U91" s="29"/>
      <c r="V91" s="29"/>
      <c r="W91" s="29"/>
      <c r="X91" s="29"/>
      <c r="Y91" s="29"/>
      <c r="Z91" s="29"/>
      <c r="AA91" s="29"/>
      <c r="AB91" s="29"/>
      <c r="AC91" s="29"/>
      <c r="AD91" s="29"/>
      <c r="AE91" s="29"/>
      <c r="AF91" s="29"/>
      <c r="AG91" s="36" t="s">
        <v>1996</v>
      </c>
      <c r="AH91" s="36"/>
      <c r="AI91" s="36"/>
      <c r="AJ91" s="29" t="s">
        <v>1335</v>
      </c>
      <c r="AK91" s="29" t="s">
        <v>1218</v>
      </c>
      <c r="AL91" s="29" t="s">
        <v>1170</v>
      </c>
    </row>
    <row r="92" spans="1:38">
      <c r="A92" s="29" t="s">
        <v>1997</v>
      </c>
      <c r="B92" s="29" t="s">
        <v>1299</v>
      </c>
      <c r="C92" s="29" t="s">
        <v>1781</v>
      </c>
      <c r="D92" s="29"/>
      <c r="E92" s="29"/>
      <c r="F92" s="29" t="s">
        <v>1298</v>
      </c>
      <c r="G92" s="29"/>
      <c r="H92" s="29"/>
      <c r="I92" s="29" t="s">
        <v>1782</v>
      </c>
      <c r="J92" s="29" t="s">
        <v>1301</v>
      </c>
      <c r="K92" s="29"/>
      <c r="L92" s="29"/>
      <c r="M92" s="29"/>
      <c r="N92" s="29" t="s">
        <v>1302</v>
      </c>
      <c r="O92" s="29"/>
      <c r="P92" s="29"/>
      <c r="Q92" s="29"/>
      <c r="R92" s="29"/>
      <c r="S92" s="29"/>
      <c r="T92" s="29"/>
      <c r="U92" s="29"/>
      <c r="V92" s="29"/>
      <c r="W92" s="29"/>
      <c r="X92" s="29"/>
      <c r="Y92" s="29"/>
      <c r="Z92" s="29"/>
      <c r="AA92" s="29"/>
      <c r="AB92" s="29"/>
      <c r="AC92" s="29"/>
      <c r="AD92" s="29"/>
      <c r="AE92" s="29"/>
      <c r="AF92" s="29"/>
      <c r="AG92" s="36" t="s">
        <v>1786</v>
      </c>
      <c r="AH92" s="36"/>
      <c r="AI92" s="36"/>
      <c r="AJ92" s="29" t="s">
        <v>1632</v>
      </c>
      <c r="AK92" s="29" t="s">
        <v>1633</v>
      </c>
      <c r="AL92" s="29" t="s">
        <v>1383</v>
      </c>
    </row>
    <row r="93" spans="1:38">
      <c r="A93" s="29" t="s">
        <v>1998</v>
      </c>
      <c r="B93" s="29" t="s">
        <v>1299</v>
      </c>
      <c r="C93" s="29" t="s">
        <v>1781</v>
      </c>
      <c r="D93" s="29"/>
      <c r="E93" s="29"/>
      <c r="F93" s="29" t="s">
        <v>1298</v>
      </c>
      <c r="G93" s="29"/>
      <c r="H93" s="29"/>
      <c r="I93" s="29" t="s">
        <v>1782</v>
      </c>
      <c r="J93" s="29" t="s">
        <v>1301</v>
      </c>
      <c r="K93" s="29"/>
      <c r="L93" s="29"/>
      <c r="M93" s="29"/>
      <c r="N93" s="29" t="s">
        <v>1302</v>
      </c>
      <c r="O93" s="29"/>
      <c r="P93" s="29"/>
      <c r="Q93" s="29"/>
      <c r="R93" s="29"/>
      <c r="S93" s="29"/>
      <c r="T93" s="29"/>
      <c r="U93" s="29"/>
      <c r="V93" s="29"/>
      <c r="W93" s="29"/>
      <c r="X93" s="29"/>
      <c r="Y93" s="29"/>
      <c r="Z93" s="29"/>
      <c r="AA93" s="29"/>
      <c r="AB93" s="29"/>
      <c r="AC93" s="29"/>
      <c r="AD93" s="29"/>
      <c r="AE93" s="29"/>
      <c r="AF93" s="29"/>
      <c r="AG93" s="36" t="s">
        <v>1786</v>
      </c>
      <c r="AH93" s="36"/>
      <c r="AI93" s="36"/>
      <c r="AJ93" s="29" t="s">
        <v>1632</v>
      </c>
      <c r="AK93" s="29" t="s">
        <v>1633</v>
      </c>
      <c r="AL93" s="29" t="s">
        <v>1383</v>
      </c>
    </row>
    <row r="94" spans="1:38">
      <c r="A94" t="s">
        <v>1999</v>
      </c>
      <c r="B94" t="s">
        <v>1306</v>
      </c>
      <c r="C94" s="29" t="s">
        <v>1781</v>
      </c>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36"/>
      <c r="AH94" s="36"/>
      <c r="AI94" s="36"/>
      <c r="AJ94" s="29"/>
      <c r="AK94" s="29"/>
      <c r="AL94" s="29"/>
    </row>
    <row r="95" spans="1:38">
      <c r="A95" t="s">
        <v>2000</v>
      </c>
      <c r="B95" t="s">
        <v>1314</v>
      </c>
      <c r="C95" s="29" t="s">
        <v>1781</v>
      </c>
      <c r="D95" s="29"/>
      <c r="E95" s="29"/>
      <c r="F95" s="29" t="s">
        <v>2001</v>
      </c>
      <c r="G95" s="29"/>
      <c r="H95" s="29"/>
      <c r="I95" s="29" t="s">
        <v>2002</v>
      </c>
      <c r="J95" s="29"/>
      <c r="K95" s="29"/>
      <c r="L95" s="29"/>
      <c r="M95" s="29"/>
      <c r="N95" s="29"/>
      <c r="O95" s="29"/>
      <c r="P95" s="29"/>
      <c r="Q95" s="29"/>
      <c r="R95" s="29"/>
      <c r="S95" s="29"/>
      <c r="T95" s="29"/>
      <c r="U95" s="29"/>
      <c r="V95" s="29"/>
      <c r="W95" s="29"/>
      <c r="X95" s="29"/>
      <c r="Y95" s="29"/>
      <c r="Z95" s="29"/>
      <c r="AA95" s="29"/>
      <c r="AB95" s="29"/>
      <c r="AC95" s="29"/>
      <c r="AD95" s="29"/>
      <c r="AE95" s="29"/>
      <c r="AF95" s="29"/>
      <c r="AG95" s="36"/>
      <c r="AH95" s="36"/>
      <c r="AI95" s="36"/>
      <c r="AJ95" s="29"/>
      <c r="AK95" s="29"/>
      <c r="AL95" s="29"/>
    </row>
    <row r="96" spans="1:38">
      <c r="A96" s="29" t="s">
        <v>2003</v>
      </c>
      <c r="B96" s="29" t="s">
        <v>1317</v>
      </c>
      <c r="C96" s="29" t="s">
        <v>1843</v>
      </c>
      <c r="D96" s="29"/>
      <c r="E96" s="29"/>
      <c r="F96" s="29" t="s">
        <v>1316</v>
      </c>
      <c r="G96" s="29"/>
      <c r="H96" s="29"/>
      <c r="I96" s="29"/>
      <c r="J96" s="29" t="s">
        <v>1226</v>
      </c>
      <c r="K96" s="29" t="s">
        <v>2004</v>
      </c>
      <c r="L96" s="29"/>
      <c r="M96" s="29"/>
      <c r="N96" s="29" t="s">
        <v>1273</v>
      </c>
      <c r="O96" s="29"/>
      <c r="P96" s="29"/>
      <c r="Q96" s="29"/>
      <c r="R96" s="29"/>
      <c r="S96" s="29"/>
      <c r="T96" s="29"/>
      <c r="U96" s="29"/>
      <c r="V96" s="29"/>
      <c r="W96" s="29"/>
      <c r="X96" s="29"/>
      <c r="Y96" s="29"/>
      <c r="Z96" s="29"/>
      <c r="AA96" s="29"/>
      <c r="AB96" s="29"/>
      <c r="AC96" s="29"/>
      <c r="AD96" s="29"/>
      <c r="AE96" s="29"/>
      <c r="AF96" s="29"/>
      <c r="AG96" s="36" t="s">
        <v>1321</v>
      </c>
      <c r="AH96" s="36"/>
      <c r="AI96" s="36"/>
      <c r="AJ96" s="29" t="s">
        <v>1322</v>
      </c>
      <c r="AK96" s="29" t="s">
        <v>1218</v>
      </c>
      <c r="AL96" s="29" t="s">
        <v>1170</v>
      </c>
    </row>
    <row r="97" spans="1:38">
      <c r="A97" s="29" t="s">
        <v>2005</v>
      </c>
      <c r="B97" s="29" t="s">
        <v>1317</v>
      </c>
      <c r="C97" s="29" t="s">
        <v>1856</v>
      </c>
      <c r="D97" s="29" t="s">
        <v>1857</v>
      </c>
      <c r="E97" s="29" t="s">
        <v>2006</v>
      </c>
      <c r="F97" s="29" t="s">
        <v>1316</v>
      </c>
      <c r="G97" s="29"/>
      <c r="H97" s="29"/>
      <c r="I97" s="29"/>
      <c r="J97" s="29" t="s">
        <v>1226</v>
      </c>
      <c r="K97" s="29" t="s">
        <v>2004</v>
      </c>
      <c r="L97" s="29"/>
      <c r="M97" s="29"/>
      <c r="N97" s="29" t="s">
        <v>1273</v>
      </c>
      <c r="O97" s="29"/>
      <c r="P97" s="29"/>
      <c r="Q97" s="29"/>
      <c r="R97" s="29"/>
      <c r="S97" s="29"/>
      <c r="T97" s="29"/>
      <c r="U97" s="29"/>
      <c r="V97" s="29"/>
      <c r="W97" s="29"/>
      <c r="X97" s="29"/>
      <c r="Y97" s="29"/>
      <c r="Z97" s="29"/>
      <c r="AA97" s="29"/>
      <c r="AB97" s="29"/>
      <c r="AC97" s="29"/>
      <c r="AD97" s="29"/>
      <c r="AE97" s="29"/>
      <c r="AF97" s="29"/>
      <c r="AG97" s="36" t="s">
        <v>2007</v>
      </c>
      <c r="AH97" s="36"/>
      <c r="AI97" s="36"/>
      <c r="AJ97" s="29" t="s">
        <v>1322</v>
      </c>
      <c r="AK97" s="29" t="s">
        <v>1218</v>
      </c>
      <c r="AL97" s="29" t="s">
        <v>1170</v>
      </c>
    </row>
    <row r="98" spans="1:38">
      <c r="A98" s="29" t="s">
        <v>2008</v>
      </c>
      <c r="B98" s="29" t="s">
        <v>1317</v>
      </c>
      <c r="C98" s="29" t="s">
        <v>1856</v>
      </c>
      <c r="D98" s="29" t="s">
        <v>1861</v>
      </c>
      <c r="E98" s="29" t="s">
        <v>2006</v>
      </c>
      <c r="F98" s="29" t="s">
        <v>1316</v>
      </c>
      <c r="G98" s="29"/>
      <c r="H98" s="29"/>
      <c r="I98" s="29"/>
      <c r="J98" s="29" t="s">
        <v>1226</v>
      </c>
      <c r="K98" s="29" t="s">
        <v>2004</v>
      </c>
      <c r="L98" s="29"/>
      <c r="M98" s="29"/>
      <c r="N98" s="29" t="s">
        <v>1273</v>
      </c>
      <c r="O98" s="29"/>
      <c r="P98" s="29"/>
      <c r="Q98" s="29"/>
      <c r="R98" s="29"/>
      <c r="S98" s="29"/>
      <c r="T98" s="29"/>
      <c r="U98" s="29"/>
      <c r="V98" s="29"/>
      <c r="W98" s="29"/>
      <c r="X98" s="29"/>
      <c r="Y98" s="29"/>
      <c r="Z98" s="29"/>
      <c r="AA98" s="29"/>
      <c r="AB98" s="29"/>
      <c r="AC98" s="29"/>
      <c r="AD98" s="29"/>
      <c r="AE98" s="29"/>
      <c r="AF98" s="29"/>
      <c r="AG98" s="36" t="s">
        <v>2009</v>
      </c>
      <c r="AH98" s="36"/>
      <c r="AI98" s="36"/>
      <c r="AJ98" s="29" t="s">
        <v>1322</v>
      </c>
      <c r="AK98" s="29" t="s">
        <v>1218</v>
      </c>
      <c r="AL98" s="29" t="s">
        <v>1170</v>
      </c>
    </row>
    <row r="99" spans="1:38">
      <c r="A99" s="29" t="s">
        <v>24565</v>
      </c>
      <c r="B99" s="29" t="s">
        <v>1317</v>
      </c>
      <c r="C99" s="29" t="s">
        <v>1856</v>
      </c>
      <c r="D99" s="29"/>
      <c r="E99" s="29"/>
      <c r="F99" s="29" t="s">
        <v>1316</v>
      </c>
      <c r="G99" s="29"/>
      <c r="H99" s="29"/>
      <c r="I99" s="29"/>
      <c r="J99" s="29" t="s">
        <v>1226</v>
      </c>
      <c r="K99" s="29" t="s">
        <v>2004</v>
      </c>
      <c r="L99" s="29"/>
      <c r="M99" s="29"/>
      <c r="N99" s="29" t="s">
        <v>1273</v>
      </c>
      <c r="O99" s="29"/>
      <c r="P99" s="29"/>
      <c r="Q99" s="29"/>
      <c r="R99" s="29"/>
      <c r="S99" s="29"/>
      <c r="T99" s="29"/>
      <c r="U99" s="29"/>
      <c r="V99" s="29"/>
      <c r="W99" s="29"/>
      <c r="X99" s="29"/>
      <c r="Y99" s="29"/>
      <c r="Z99" s="29"/>
      <c r="AA99" s="29"/>
      <c r="AB99" s="29"/>
      <c r="AC99" s="29"/>
      <c r="AD99" s="29"/>
      <c r="AE99" s="29"/>
      <c r="AF99" s="29"/>
      <c r="AG99" s="36"/>
      <c r="AH99" s="36"/>
      <c r="AI99" s="36"/>
      <c r="AJ99" s="29" t="s">
        <v>1322</v>
      </c>
      <c r="AK99" s="29" t="s">
        <v>1218</v>
      </c>
      <c r="AL99" s="29" t="s">
        <v>1170</v>
      </c>
    </row>
    <row r="100" spans="1:38">
      <c r="A100" s="29" t="s">
        <v>2010</v>
      </c>
      <c r="B100" s="29" t="s">
        <v>1327</v>
      </c>
      <c r="C100" s="29" t="s">
        <v>1843</v>
      </c>
      <c r="D100" s="29"/>
      <c r="E100" s="29"/>
      <c r="F100" s="29" t="s">
        <v>1326</v>
      </c>
      <c r="G100" s="29"/>
      <c r="H100" s="29"/>
      <c r="I100" s="29"/>
      <c r="J100" s="29" t="s">
        <v>1226</v>
      </c>
      <c r="K100" s="29"/>
      <c r="L100" s="29"/>
      <c r="M100" s="29"/>
      <c r="N100" s="29" t="s">
        <v>1330</v>
      </c>
      <c r="O100" s="29"/>
      <c r="P100" s="29"/>
      <c r="Q100" s="29"/>
      <c r="R100" s="29"/>
      <c r="S100" s="29"/>
      <c r="T100" s="29"/>
      <c r="U100" s="29"/>
      <c r="V100" s="29"/>
      <c r="W100" s="29"/>
      <c r="X100" s="29"/>
      <c r="Y100" s="29"/>
      <c r="Z100" s="29"/>
      <c r="AA100" s="29"/>
      <c r="AB100" s="29"/>
      <c r="AC100" s="29"/>
      <c r="AD100" s="29"/>
      <c r="AE100" s="29"/>
      <c r="AF100" s="29"/>
      <c r="AG100" s="36" t="s">
        <v>1907</v>
      </c>
      <c r="AH100" s="36"/>
      <c r="AI100" s="36"/>
      <c r="AJ100" s="29" t="s">
        <v>1335</v>
      </c>
      <c r="AK100" s="29" t="s">
        <v>1218</v>
      </c>
      <c r="AL100" s="29" t="s">
        <v>1170</v>
      </c>
    </row>
    <row r="101" spans="1:38">
      <c r="A101" s="29" t="s">
        <v>2011</v>
      </c>
      <c r="B101" s="29" t="s">
        <v>2012</v>
      </c>
      <c r="C101" s="29" t="s">
        <v>1781</v>
      </c>
      <c r="D101" s="29"/>
      <c r="E101" s="29"/>
      <c r="F101" s="29" t="s">
        <v>2013</v>
      </c>
      <c r="G101" s="29"/>
      <c r="H101" s="29"/>
      <c r="I101" s="29" t="s">
        <v>1790</v>
      </c>
      <c r="J101" s="29" t="s">
        <v>1342</v>
      </c>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36" t="s">
        <v>2014</v>
      </c>
      <c r="AH101" s="36" t="s">
        <v>2015</v>
      </c>
      <c r="AI101" s="36"/>
      <c r="AJ101" s="29" t="s">
        <v>1350</v>
      </c>
      <c r="AK101" s="29" t="s">
        <v>1218</v>
      </c>
      <c r="AL101" s="29" t="s">
        <v>1170</v>
      </c>
    </row>
    <row r="102" spans="1:38">
      <c r="A102" s="29" t="s">
        <v>2016</v>
      </c>
      <c r="B102" s="29" t="s">
        <v>2012</v>
      </c>
      <c r="C102" s="29" t="s">
        <v>1781</v>
      </c>
      <c r="D102" s="29"/>
      <c r="E102" s="29"/>
      <c r="F102" s="29" t="s">
        <v>2017</v>
      </c>
      <c r="G102" s="29"/>
      <c r="H102" s="29"/>
      <c r="I102" s="29" t="s">
        <v>1790</v>
      </c>
      <c r="J102" s="29" t="s">
        <v>1342</v>
      </c>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36" t="s">
        <v>2018</v>
      </c>
      <c r="AH102" s="36" t="s">
        <v>2019</v>
      </c>
      <c r="AI102" s="36"/>
      <c r="AJ102" s="29" t="s">
        <v>1350</v>
      </c>
      <c r="AK102" s="29" t="s">
        <v>1218</v>
      </c>
      <c r="AL102" s="29" t="s">
        <v>1170</v>
      </c>
    </row>
    <row r="103" spans="1:38">
      <c r="A103" s="29" t="s">
        <v>2020</v>
      </c>
      <c r="B103" s="29" t="s">
        <v>1352</v>
      </c>
      <c r="C103" s="29" t="s">
        <v>1843</v>
      </c>
      <c r="D103" s="29"/>
      <c r="E103" s="29"/>
      <c r="F103" s="29" t="s">
        <v>1351</v>
      </c>
      <c r="G103" s="29"/>
      <c r="H103" s="29"/>
      <c r="I103" s="29"/>
      <c r="J103" s="29" t="s">
        <v>1226</v>
      </c>
      <c r="K103" s="29" t="s">
        <v>2004</v>
      </c>
      <c r="L103" s="29"/>
      <c r="M103" s="29"/>
      <c r="N103" s="29" t="s">
        <v>1273</v>
      </c>
      <c r="O103" s="29"/>
      <c r="P103" s="29"/>
      <c r="Q103" s="29"/>
      <c r="R103" s="29"/>
      <c r="S103" s="29"/>
      <c r="T103" s="29"/>
      <c r="U103" s="29"/>
      <c r="V103" s="29"/>
      <c r="W103" s="29"/>
      <c r="X103" s="29"/>
      <c r="Y103" s="29"/>
      <c r="Z103" s="29"/>
      <c r="AA103" s="29"/>
      <c r="AB103" s="29"/>
      <c r="AC103" s="29"/>
      <c r="AD103" s="29"/>
      <c r="AE103" s="29"/>
      <c r="AF103" s="29"/>
      <c r="AG103" s="36" t="s">
        <v>1359</v>
      </c>
      <c r="AH103" s="36"/>
      <c r="AI103" s="36"/>
      <c r="AJ103" s="29" t="s">
        <v>1350</v>
      </c>
      <c r="AK103" s="29" t="s">
        <v>1218</v>
      </c>
      <c r="AL103" s="29" t="s">
        <v>1170</v>
      </c>
    </row>
    <row r="104" spans="1:38">
      <c r="A104" s="29" t="s">
        <v>25814</v>
      </c>
      <c r="B104" s="29" t="s">
        <v>1352</v>
      </c>
      <c r="C104" s="29" t="s">
        <v>1856</v>
      </c>
      <c r="D104" s="29"/>
      <c r="E104" s="29"/>
      <c r="F104" s="29" t="s">
        <v>1351</v>
      </c>
      <c r="G104" s="29"/>
      <c r="H104" s="29"/>
      <c r="I104" s="29"/>
      <c r="J104" s="29" t="s">
        <v>1226</v>
      </c>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36"/>
      <c r="AH104" s="36"/>
      <c r="AI104" s="36"/>
      <c r="AJ104" s="29"/>
      <c r="AK104" s="29" t="s">
        <v>1218</v>
      </c>
      <c r="AL104" s="29" t="s">
        <v>1170</v>
      </c>
    </row>
    <row r="105" spans="1:38">
      <c r="A105" s="29" t="s">
        <v>2021</v>
      </c>
      <c r="B105" s="29" t="s">
        <v>2022</v>
      </c>
      <c r="C105" s="29" t="s">
        <v>1781</v>
      </c>
      <c r="D105" s="29" t="s">
        <v>2023</v>
      </c>
      <c r="E105" s="29" t="s">
        <v>2024</v>
      </c>
      <c r="F105" s="29"/>
      <c r="G105" s="29"/>
      <c r="H105" s="29"/>
      <c r="I105" s="29" t="s">
        <v>1790</v>
      </c>
      <c r="J105" s="29" t="s">
        <v>1226</v>
      </c>
      <c r="K105" s="29"/>
      <c r="L105" s="29"/>
      <c r="M105" s="29"/>
      <c r="N105" s="29"/>
      <c r="O105" s="29"/>
      <c r="P105" s="29"/>
      <c r="Q105" s="29"/>
      <c r="R105" s="29"/>
      <c r="S105" s="29"/>
      <c r="T105" s="29"/>
      <c r="U105" s="29"/>
      <c r="V105" s="29"/>
      <c r="W105" s="29"/>
      <c r="X105" s="29"/>
      <c r="Y105" s="29"/>
      <c r="Z105" s="29"/>
      <c r="AA105" s="29" t="s">
        <v>2025</v>
      </c>
      <c r="AB105" s="29"/>
      <c r="AC105" s="29"/>
      <c r="AD105" s="29"/>
      <c r="AE105" s="29"/>
      <c r="AF105" s="29"/>
      <c r="AG105" s="36" t="s">
        <v>1968</v>
      </c>
      <c r="AH105" s="36" t="s">
        <v>2026</v>
      </c>
      <c r="AI105" s="36"/>
      <c r="AJ105" s="29" t="s">
        <v>1498</v>
      </c>
      <c r="AK105" s="29" t="s">
        <v>1218</v>
      </c>
      <c r="AL105" s="29" t="s">
        <v>1170</v>
      </c>
    </row>
    <row r="106" spans="1:38">
      <c r="A106" s="29" t="s">
        <v>2027</v>
      </c>
      <c r="B106" s="29" t="s">
        <v>1366</v>
      </c>
      <c r="C106" s="29" t="s">
        <v>1879</v>
      </c>
      <c r="D106" s="29"/>
      <c r="E106" s="29"/>
      <c r="F106" s="29" t="s">
        <v>1365</v>
      </c>
      <c r="G106" s="29"/>
      <c r="H106" s="29"/>
      <c r="I106" s="29"/>
      <c r="J106" s="29" t="s">
        <v>1226</v>
      </c>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36" t="s">
        <v>1891</v>
      </c>
      <c r="AH106" s="36"/>
      <c r="AI106" s="36"/>
      <c r="AJ106" s="29"/>
      <c r="AK106" s="29" t="s">
        <v>1633</v>
      </c>
      <c r="AL106" s="29" t="s">
        <v>1383</v>
      </c>
    </row>
    <row r="107" spans="1:38">
      <c r="A107" s="308" t="s">
        <v>2028</v>
      </c>
      <c r="B107" s="29" t="s">
        <v>1368</v>
      </c>
      <c r="C107" s="29" t="s">
        <v>1781</v>
      </c>
      <c r="D107" s="29"/>
      <c r="E107" s="29"/>
      <c r="F107" s="29" t="s">
        <v>1367</v>
      </c>
      <c r="G107" s="29"/>
      <c r="H107" s="29"/>
      <c r="I107" s="29" t="s">
        <v>2029</v>
      </c>
      <c r="J107" s="29" t="s">
        <v>1369</v>
      </c>
      <c r="K107" s="29"/>
      <c r="L107" s="29"/>
      <c r="M107" s="29"/>
      <c r="N107" s="29"/>
      <c r="O107" s="29"/>
      <c r="P107" s="29"/>
      <c r="Q107" s="29"/>
      <c r="R107" s="29"/>
      <c r="S107" s="29"/>
      <c r="T107" s="29"/>
      <c r="U107" s="29"/>
      <c r="V107" s="29"/>
      <c r="W107" s="29"/>
      <c r="X107" s="29"/>
      <c r="Y107" s="29"/>
      <c r="Z107" s="29" t="s">
        <v>2030</v>
      </c>
      <c r="AA107" s="29"/>
      <c r="AB107" s="29"/>
      <c r="AC107" s="29"/>
      <c r="AD107" s="29"/>
      <c r="AE107" s="29"/>
      <c r="AF107" s="29"/>
      <c r="AG107" s="36" t="s">
        <v>2031</v>
      </c>
      <c r="AH107" s="36"/>
      <c r="AI107" s="36"/>
      <c r="AJ107" s="29"/>
      <c r="AK107" s="29" t="s">
        <v>1218</v>
      </c>
      <c r="AL107" s="29" t="s">
        <v>1170</v>
      </c>
    </row>
    <row r="108" spans="1:38" ht="36.75" customHeight="1">
      <c r="A108" s="29" t="s">
        <v>2032</v>
      </c>
      <c r="B108" s="29" t="s">
        <v>2033</v>
      </c>
      <c r="C108" s="29" t="s">
        <v>1915</v>
      </c>
      <c r="D108" s="25" t="s">
        <v>2034</v>
      </c>
      <c r="E108" s="29" t="s">
        <v>1194</v>
      </c>
      <c r="F108" s="29"/>
      <c r="G108" s="29"/>
      <c r="H108" s="29"/>
      <c r="I108" s="29" t="s">
        <v>1782</v>
      </c>
      <c r="J108" s="29"/>
      <c r="K108" s="29" t="s">
        <v>1401</v>
      </c>
      <c r="L108" s="29"/>
      <c r="M108" s="29"/>
      <c r="N108" s="29"/>
      <c r="O108" s="29"/>
      <c r="P108" s="29"/>
      <c r="Q108" s="29"/>
      <c r="R108" s="29"/>
      <c r="S108" s="29"/>
      <c r="T108" s="29"/>
      <c r="U108" s="29"/>
      <c r="V108" s="29"/>
      <c r="W108" s="29"/>
      <c r="X108" s="29"/>
      <c r="Y108" s="29"/>
      <c r="Z108" s="29"/>
      <c r="AA108" s="29"/>
      <c r="AB108" s="29"/>
      <c r="AC108" s="29" t="s">
        <v>1401</v>
      </c>
      <c r="AD108" s="29"/>
      <c r="AE108" s="29"/>
      <c r="AF108" s="29"/>
      <c r="AG108" s="36" t="s">
        <v>1721</v>
      </c>
      <c r="AH108" s="36"/>
      <c r="AI108" s="36"/>
      <c r="AJ108" s="29"/>
      <c r="AK108" s="29"/>
      <c r="AL108" s="29"/>
    </row>
    <row r="109" spans="1:38">
      <c r="A109" s="308" t="s">
        <v>2035</v>
      </c>
      <c r="B109" s="29" t="s">
        <v>2036</v>
      </c>
      <c r="C109" s="29" t="s">
        <v>1915</v>
      </c>
      <c r="D109" s="29"/>
      <c r="E109" s="29"/>
      <c r="F109" s="29"/>
      <c r="G109" s="29"/>
      <c r="H109" s="29"/>
      <c r="I109" s="29" t="s">
        <v>2029</v>
      </c>
      <c r="J109" s="29"/>
      <c r="K109" s="29"/>
      <c r="L109" s="29"/>
      <c r="M109" s="29"/>
      <c r="N109" s="29"/>
      <c r="O109" s="29"/>
      <c r="P109" s="29"/>
      <c r="Q109" s="29"/>
      <c r="R109" s="29"/>
      <c r="S109" s="29"/>
      <c r="T109" s="29"/>
      <c r="U109" s="29"/>
      <c r="V109" s="29"/>
      <c r="W109" s="29"/>
      <c r="X109" s="29"/>
      <c r="Y109" s="29"/>
      <c r="Z109" s="29"/>
      <c r="AA109" s="29"/>
      <c r="AB109" s="29"/>
      <c r="AC109" s="29" t="s">
        <v>2037</v>
      </c>
      <c r="AD109" s="29"/>
      <c r="AE109" s="29"/>
      <c r="AF109" s="29"/>
      <c r="AG109" s="36" t="s">
        <v>2031</v>
      </c>
      <c r="AH109" s="36"/>
      <c r="AI109" s="36"/>
      <c r="AJ109" s="29" t="s">
        <v>2038</v>
      </c>
      <c r="AK109" s="29" t="s">
        <v>1218</v>
      </c>
      <c r="AL109" s="29" t="s">
        <v>1170</v>
      </c>
    </row>
    <row r="110" spans="1:38">
      <c r="A110" s="29" t="s">
        <v>2039</v>
      </c>
      <c r="B110" s="29" t="s">
        <v>2040</v>
      </c>
      <c r="C110" s="29" t="s">
        <v>1915</v>
      </c>
      <c r="D110" s="29"/>
      <c r="E110" s="29"/>
      <c r="F110" s="29"/>
      <c r="G110" s="29"/>
      <c r="H110" s="29"/>
      <c r="I110" s="29" t="s">
        <v>1800</v>
      </c>
      <c r="J110" s="29"/>
      <c r="K110" s="29" t="s">
        <v>2037</v>
      </c>
      <c r="L110" s="29"/>
      <c r="M110" s="29"/>
      <c r="N110" s="29"/>
      <c r="O110" s="29"/>
      <c r="P110" s="29"/>
      <c r="Q110" s="29"/>
      <c r="R110" s="29"/>
      <c r="S110" s="29"/>
      <c r="T110" s="29"/>
      <c r="U110" s="29"/>
      <c r="V110" s="29"/>
      <c r="W110" s="29"/>
      <c r="X110" s="29"/>
      <c r="Y110" s="29"/>
      <c r="Z110" s="29"/>
      <c r="AA110" s="29"/>
      <c r="AB110" s="29"/>
      <c r="AC110" s="29" t="s">
        <v>2037</v>
      </c>
      <c r="AD110" s="29"/>
      <c r="AE110" s="29"/>
      <c r="AF110" s="29"/>
      <c r="AG110" s="36" t="s">
        <v>1801</v>
      </c>
      <c r="AH110" s="36"/>
      <c r="AI110" s="36"/>
      <c r="AJ110" s="29"/>
      <c r="AK110" s="29" t="s">
        <v>1218</v>
      </c>
      <c r="AL110" s="29" t="s">
        <v>1170</v>
      </c>
    </row>
    <row r="111" spans="1:38" ht="37.5" customHeight="1">
      <c r="A111" s="29" t="s">
        <v>2041</v>
      </c>
      <c r="B111" s="29" t="s">
        <v>2040</v>
      </c>
      <c r="C111" s="29" t="s">
        <v>1915</v>
      </c>
      <c r="D111" s="25" t="s">
        <v>2042</v>
      </c>
      <c r="E111" s="29" t="s">
        <v>2043</v>
      </c>
      <c r="F111" s="29"/>
      <c r="G111" s="29"/>
      <c r="H111" s="29"/>
      <c r="I111" s="29" t="s">
        <v>1782</v>
      </c>
      <c r="J111" s="29"/>
      <c r="K111" s="29" t="s">
        <v>2044</v>
      </c>
      <c r="L111" s="29"/>
      <c r="M111" s="29"/>
      <c r="N111" s="29"/>
      <c r="O111" s="29"/>
      <c r="P111" s="29"/>
      <c r="Q111" s="29"/>
      <c r="R111" s="29"/>
      <c r="S111" s="29"/>
      <c r="T111" s="29"/>
      <c r="U111" s="29"/>
      <c r="V111" s="29"/>
      <c r="W111" s="29"/>
      <c r="X111" s="29"/>
      <c r="Y111" s="29"/>
      <c r="Z111" s="29"/>
      <c r="AA111" s="29"/>
      <c r="AB111" s="29"/>
      <c r="AC111" s="29" t="s">
        <v>2044</v>
      </c>
      <c r="AD111" s="29"/>
      <c r="AE111" s="29"/>
      <c r="AF111" s="29"/>
      <c r="AG111" s="36" t="s">
        <v>1721</v>
      </c>
      <c r="AH111" s="36"/>
      <c r="AI111" s="36"/>
      <c r="AJ111" s="29"/>
      <c r="AK111" s="29"/>
      <c r="AL111" s="29"/>
    </row>
    <row r="112" spans="1:38" ht="41.25" customHeight="1">
      <c r="A112" s="29" t="s">
        <v>2045</v>
      </c>
      <c r="B112" s="29" t="s">
        <v>26384</v>
      </c>
      <c r="C112" s="29" t="s">
        <v>2046</v>
      </c>
      <c r="D112" s="25" t="s">
        <v>28179</v>
      </c>
      <c r="E112" s="29" t="s">
        <v>1667</v>
      </c>
      <c r="F112" s="29" t="s">
        <v>25624</v>
      </c>
      <c r="G112" s="29"/>
      <c r="H112" s="29" t="s">
        <v>1425</v>
      </c>
      <c r="I112" s="29"/>
      <c r="J112" s="29" t="s">
        <v>1312</v>
      </c>
      <c r="K112" s="29" t="s">
        <v>1426</v>
      </c>
      <c r="L112" s="29"/>
      <c r="M112" s="29"/>
      <c r="N112" s="29" t="s">
        <v>2047</v>
      </c>
      <c r="O112" s="29"/>
      <c r="P112" s="29"/>
      <c r="Q112" s="29"/>
      <c r="R112" s="29" t="s">
        <v>2048</v>
      </c>
      <c r="S112" s="29" t="s">
        <v>2048</v>
      </c>
      <c r="T112" s="29"/>
      <c r="U112" s="29"/>
      <c r="V112" s="29"/>
      <c r="W112" s="29"/>
      <c r="X112" s="29"/>
      <c r="Y112" s="29"/>
      <c r="Z112" s="29"/>
      <c r="AA112" s="29"/>
      <c r="AB112" s="29"/>
      <c r="AC112" s="29"/>
      <c r="AD112" s="29"/>
      <c r="AE112" s="29"/>
      <c r="AF112" s="29"/>
      <c r="AG112" s="36" t="s">
        <v>804</v>
      </c>
      <c r="AH112" s="36"/>
      <c r="AI112" s="36"/>
      <c r="AJ112" s="29" t="s">
        <v>2049</v>
      </c>
      <c r="AK112" s="29" t="s">
        <v>2050</v>
      </c>
      <c r="AL112" s="29" t="s">
        <v>1170</v>
      </c>
    </row>
    <row r="113" spans="1:38">
      <c r="A113" s="29" t="s">
        <v>2051</v>
      </c>
      <c r="B113" s="308" t="s">
        <v>28177</v>
      </c>
      <c r="C113" s="29" t="s">
        <v>2052</v>
      </c>
      <c r="D113" s="29"/>
      <c r="E113" s="29"/>
      <c r="F113" s="29"/>
      <c r="G113" s="29"/>
      <c r="H113" s="29"/>
      <c r="I113" s="29" t="s">
        <v>1800</v>
      </c>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36"/>
      <c r="AH113" s="36" t="s">
        <v>2053</v>
      </c>
      <c r="AI113" s="36" t="s">
        <v>2054</v>
      </c>
      <c r="AJ113" s="29" t="s">
        <v>2055</v>
      </c>
      <c r="AK113" s="29" t="s">
        <v>1218</v>
      </c>
      <c r="AL113" s="29" t="s">
        <v>1170</v>
      </c>
    </row>
    <row r="114" spans="1:38" ht="28.5" customHeight="1">
      <c r="A114" s="29" t="s">
        <v>2056</v>
      </c>
      <c r="B114" s="29" t="s">
        <v>2057</v>
      </c>
      <c r="C114" s="29" t="s">
        <v>2052</v>
      </c>
      <c r="D114" s="25" t="s">
        <v>2058</v>
      </c>
      <c r="E114" s="29" t="s">
        <v>2059</v>
      </c>
      <c r="F114" s="29"/>
      <c r="G114" s="29" t="s">
        <v>2060</v>
      </c>
      <c r="H114" s="29"/>
      <c r="I114" s="29" t="s">
        <v>1782</v>
      </c>
      <c r="J114" s="29"/>
      <c r="K114" s="29" t="s">
        <v>2060</v>
      </c>
      <c r="L114" s="29"/>
      <c r="M114" s="29"/>
      <c r="N114" s="29"/>
      <c r="O114" s="29"/>
      <c r="P114" s="29"/>
      <c r="Q114" s="29"/>
      <c r="R114" s="29"/>
      <c r="S114" s="29"/>
      <c r="T114" s="29"/>
      <c r="U114" s="29"/>
      <c r="V114" s="29"/>
      <c r="W114" s="29"/>
      <c r="X114" s="29"/>
      <c r="Y114" s="29"/>
      <c r="Z114" s="29"/>
      <c r="AA114" s="29"/>
      <c r="AB114" s="29"/>
      <c r="AC114" s="29"/>
      <c r="AD114" s="29"/>
      <c r="AE114" s="29"/>
      <c r="AF114" s="29"/>
      <c r="AG114" s="36"/>
      <c r="AH114" s="36" t="s">
        <v>2061</v>
      </c>
      <c r="AI114" s="36" t="s">
        <v>2062</v>
      </c>
      <c r="AJ114" s="29" t="s">
        <v>2055</v>
      </c>
      <c r="AK114" s="29" t="s">
        <v>1218</v>
      </c>
      <c r="AL114" s="29" t="s">
        <v>1170</v>
      </c>
    </row>
    <row r="115" spans="1:38">
      <c r="A115" s="361" t="s">
        <v>2063</v>
      </c>
      <c r="B115" s="29" t="s">
        <v>2064</v>
      </c>
      <c r="C115" s="29" t="s">
        <v>2065</v>
      </c>
      <c r="D115" s="29"/>
      <c r="E115" s="29" t="s">
        <v>2066</v>
      </c>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36"/>
      <c r="AH115" s="36" t="s">
        <v>2067</v>
      </c>
      <c r="AI115" s="36" t="s">
        <v>2068</v>
      </c>
      <c r="AJ115" s="29"/>
      <c r="AK115" s="29" t="s">
        <v>1218</v>
      </c>
      <c r="AL115" s="29" t="s">
        <v>1170</v>
      </c>
    </row>
    <row r="116" spans="1:38">
      <c r="A116" s="29" t="s">
        <v>2029</v>
      </c>
      <c r="B116" s="29" t="s">
        <v>2069</v>
      </c>
      <c r="C116" s="29" t="s">
        <v>2065</v>
      </c>
      <c r="D116" s="29"/>
      <c r="E116" s="29"/>
      <c r="F116" s="29"/>
      <c r="G116" s="29"/>
      <c r="H116" s="29"/>
      <c r="I116" s="29"/>
      <c r="J116" s="29" t="s">
        <v>2070</v>
      </c>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36"/>
      <c r="AH116" s="36" t="s">
        <v>2071</v>
      </c>
      <c r="AI116" s="36" t="s">
        <v>2072</v>
      </c>
      <c r="AJ116" s="29"/>
      <c r="AK116" s="29" t="s">
        <v>1218</v>
      </c>
      <c r="AL116" s="29" t="s">
        <v>1170</v>
      </c>
    </row>
    <row r="117" spans="1:38">
      <c r="A117" s="29" t="s">
        <v>1800</v>
      </c>
      <c r="B117" s="29" t="s">
        <v>2073</v>
      </c>
      <c r="C117" s="29" t="s">
        <v>2065</v>
      </c>
      <c r="D117" s="29"/>
      <c r="E117" s="29"/>
      <c r="F117" s="29"/>
      <c r="G117" s="29"/>
      <c r="H117" s="29"/>
      <c r="I117" s="29"/>
      <c r="J117" s="29" t="s">
        <v>1525</v>
      </c>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36"/>
      <c r="AH117" s="36" t="s">
        <v>2074</v>
      </c>
      <c r="AI117" s="36" t="s">
        <v>2054</v>
      </c>
      <c r="AJ117" s="29"/>
      <c r="AK117" s="29" t="s">
        <v>1218</v>
      </c>
      <c r="AL117" s="29" t="s">
        <v>1170</v>
      </c>
    </row>
    <row r="118" spans="1:38">
      <c r="A118" s="29" t="s">
        <v>1803</v>
      </c>
      <c r="B118" s="29" t="s">
        <v>2075</v>
      </c>
      <c r="C118" s="29" t="s">
        <v>2065</v>
      </c>
      <c r="D118" s="29"/>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36"/>
      <c r="AH118" s="36"/>
      <c r="AI118" s="36"/>
      <c r="AJ118" s="29"/>
      <c r="AK118" s="29" t="s">
        <v>1218</v>
      </c>
      <c r="AL118" s="29" t="s">
        <v>1170</v>
      </c>
    </row>
    <row r="119" spans="1:38">
      <c r="A119" s="29" t="s">
        <v>1995</v>
      </c>
      <c r="B119" s="29" t="s">
        <v>2076</v>
      </c>
      <c r="C119" s="29" t="s">
        <v>2065</v>
      </c>
      <c r="D119" s="29"/>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36"/>
      <c r="AH119" s="36" t="s">
        <v>2077</v>
      </c>
      <c r="AI119" s="36" t="s">
        <v>2078</v>
      </c>
      <c r="AJ119" s="29"/>
      <c r="AK119" s="29" t="s">
        <v>1218</v>
      </c>
      <c r="AL119" s="29" t="s">
        <v>1170</v>
      </c>
    </row>
    <row r="120" spans="1:38">
      <c r="A120" s="29" t="s">
        <v>1782</v>
      </c>
      <c r="B120" s="29" t="s">
        <v>2079</v>
      </c>
      <c r="C120" s="29" t="s">
        <v>2065</v>
      </c>
      <c r="D120" s="29"/>
      <c r="E120" s="29"/>
      <c r="F120" s="29"/>
      <c r="G120" s="29"/>
      <c r="H120" s="29"/>
      <c r="I120" s="376" t="s">
        <v>1782</v>
      </c>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36"/>
      <c r="AH120" s="36" t="s">
        <v>2080</v>
      </c>
      <c r="AI120" s="36" t="s">
        <v>2062</v>
      </c>
      <c r="AJ120" s="29"/>
      <c r="AK120" s="240" t="s">
        <v>68</v>
      </c>
      <c r="AL120" s="29"/>
    </row>
    <row r="121" spans="1:38">
      <c r="A121" s="29" t="s">
        <v>2081</v>
      </c>
      <c r="B121" s="29" t="s">
        <v>2082</v>
      </c>
      <c r="C121" s="29" t="s">
        <v>2065</v>
      </c>
      <c r="D121" s="29" t="s">
        <v>2083</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t="s">
        <v>1426</v>
      </c>
      <c r="AF121" s="29"/>
      <c r="AG121" s="36"/>
      <c r="AH121" s="36" t="s">
        <v>2084</v>
      </c>
      <c r="AI121" s="36" t="s">
        <v>2085</v>
      </c>
      <c r="AJ121" s="29"/>
      <c r="AK121" s="29"/>
      <c r="AL121" s="29"/>
    </row>
    <row r="122" spans="1:38">
      <c r="A122" s="361" t="s">
        <v>2086</v>
      </c>
      <c r="B122" s="29" t="s">
        <v>1372</v>
      </c>
      <c r="C122" s="29" t="s">
        <v>1843</v>
      </c>
      <c r="D122" s="29"/>
      <c r="E122" s="25" t="s">
        <v>2087</v>
      </c>
      <c r="F122" s="308" t="s">
        <v>1371</v>
      </c>
      <c r="G122" s="29"/>
      <c r="H122" s="29"/>
      <c r="I122" s="29"/>
      <c r="J122" s="29" t="s">
        <v>1342</v>
      </c>
      <c r="K122" s="29" t="s">
        <v>1343</v>
      </c>
      <c r="L122" s="29"/>
      <c r="M122" s="29"/>
      <c r="N122" s="29" t="s">
        <v>1343</v>
      </c>
      <c r="O122" s="29"/>
      <c r="P122" s="29"/>
      <c r="Q122" s="29" t="s">
        <v>1344</v>
      </c>
      <c r="R122" s="29" t="s">
        <v>1345</v>
      </c>
      <c r="S122" s="29" t="s">
        <v>1345</v>
      </c>
      <c r="T122" s="29"/>
      <c r="U122" s="29"/>
      <c r="V122" s="29"/>
      <c r="W122" s="29"/>
      <c r="X122" s="29"/>
      <c r="Y122" s="29"/>
      <c r="Z122" s="29" t="s">
        <v>1346</v>
      </c>
      <c r="AA122" s="29" t="s">
        <v>2088</v>
      </c>
      <c r="AB122" s="29" t="s">
        <v>1348</v>
      </c>
      <c r="AC122" s="29"/>
      <c r="AD122" s="29"/>
      <c r="AE122" s="29"/>
      <c r="AF122" s="29"/>
      <c r="AG122" s="36" t="s">
        <v>2089</v>
      </c>
      <c r="AH122" s="36"/>
      <c r="AI122" s="36"/>
      <c r="AJ122" s="29" t="s">
        <v>2090</v>
      </c>
      <c r="AK122" s="29" t="s">
        <v>1577</v>
      </c>
      <c r="AL122" s="29" t="s">
        <v>1578</v>
      </c>
    </row>
    <row r="123" spans="1:38">
      <c r="A123" s="29" t="s">
        <v>2091</v>
      </c>
      <c r="B123" s="29" t="s">
        <v>2092</v>
      </c>
      <c r="C123" s="29" t="s">
        <v>1781</v>
      </c>
      <c r="D123" s="29" t="s">
        <v>2093</v>
      </c>
      <c r="E123" s="303"/>
      <c r="F123" s="29" t="s">
        <v>2094</v>
      </c>
      <c r="G123" s="29"/>
      <c r="H123" s="29"/>
      <c r="I123" s="29" t="s">
        <v>1782</v>
      </c>
      <c r="J123" s="29" t="s">
        <v>1381</v>
      </c>
      <c r="K123" s="29"/>
      <c r="L123" s="29"/>
      <c r="M123" s="29"/>
      <c r="N123" s="29" t="s">
        <v>1382</v>
      </c>
      <c r="O123" s="29"/>
      <c r="P123" s="29"/>
      <c r="Q123" s="29"/>
      <c r="R123" s="29"/>
      <c r="S123" s="29"/>
      <c r="T123" s="29"/>
      <c r="U123" s="29"/>
      <c r="V123" s="29"/>
      <c r="W123" s="29"/>
      <c r="X123" s="29"/>
      <c r="Y123" s="29"/>
      <c r="Z123" s="29" t="s">
        <v>1382</v>
      </c>
      <c r="AA123" s="29"/>
      <c r="AB123" s="29"/>
      <c r="AC123" s="29"/>
      <c r="AD123" s="29"/>
      <c r="AE123" s="29"/>
      <c r="AF123" s="29"/>
      <c r="AG123" s="36" t="s">
        <v>1966</v>
      </c>
      <c r="AH123" s="36"/>
      <c r="AI123" s="36"/>
      <c r="AJ123" s="29" t="s">
        <v>1981</v>
      </c>
      <c r="AK123" s="29" t="s">
        <v>1218</v>
      </c>
      <c r="AL123" s="29" t="s">
        <v>1170</v>
      </c>
    </row>
    <row r="124" spans="1:38">
      <c r="A124" s="29" t="s">
        <v>2095</v>
      </c>
      <c r="B124" s="29" t="s">
        <v>2092</v>
      </c>
      <c r="C124" s="29" t="s">
        <v>1781</v>
      </c>
      <c r="D124" s="29" t="s">
        <v>2093</v>
      </c>
      <c r="E124" s="303"/>
      <c r="F124" s="29" t="s">
        <v>2094</v>
      </c>
      <c r="G124" s="29"/>
      <c r="H124" s="29"/>
      <c r="I124" s="29" t="s">
        <v>1782</v>
      </c>
      <c r="J124" s="29" t="s">
        <v>1381</v>
      </c>
      <c r="K124" s="29"/>
      <c r="L124" s="29"/>
      <c r="M124" s="29"/>
      <c r="N124" s="29" t="s">
        <v>1382</v>
      </c>
      <c r="O124" s="29"/>
      <c r="P124" s="29"/>
      <c r="Q124" s="29"/>
      <c r="R124" s="29"/>
      <c r="S124" s="29"/>
      <c r="T124" s="29"/>
      <c r="U124" s="29"/>
      <c r="V124" s="29"/>
      <c r="W124" s="29"/>
      <c r="X124" s="29"/>
      <c r="Y124" s="29"/>
      <c r="Z124" s="29" t="s">
        <v>1382</v>
      </c>
      <c r="AA124" s="29"/>
      <c r="AB124" s="29"/>
      <c r="AC124" s="29"/>
      <c r="AD124" s="29"/>
      <c r="AE124" s="29"/>
      <c r="AF124" s="29"/>
      <c r="AG124" s="36" t="s">
        <v>2096</v>
      </c>
      <c r="AH124" s="36"/>
      <c r="AI124" s="36"/>
      <c r="AJ124" s="29" t="s">
        <v>1981</v>
      </c>
      <c r="AK124" s="29" t="s">
        <v>1218</v>
      </c>
      <c r="AL124" s="29" t="s">
        <v>1170</v>
      </c>
    </row>
    <row r="125" spans="1:38">
      <c r="A125" s="29" t="s">
        <v>2097</v>
      </c>
      <c r="B125" s="29" t="s">
        <v>2092</v>
      </c>
      <c r="C125" s="29" t="s">
        <v>1781</v>
      </c>
      <c r="D125" s="29" t="s">
        <v>2093</v>
      </c>
      <c r="E125" s="303"/>
      <c r="F125" s="29" t="s">
        <v>2094</v>
      </c>
      <c r="G125" s="29"/>
      <c r="H125" s="29"/>
      <c r="I125" s="29" t="s">
        <v>1782</v>
      </c>
      <c r="J125" s="29" t="s">
        <v>1381</v>
      </c>
      <c r="K125" s="29"/>
      <c r="L125" s="29"/>
      <c r="M125" s="29"/>
      <c r="N125" s="29" t="s">
        <v>1382</v>
      </c>
      <c r="O125" s="29"/>
      <c r="P125" s="29"/>
      <c r="Q125" s="29"/>
      <c r="R125" s="29"/>
      <c r="S125" s="29"/>
      <c r="T125" s="29"/>
      <c r="U125" s="29"/>
      <c r="V125" s="29"/>
      <c r="W125" s="29"/>
      <c r="X125" s="29"/>
      <c r="Y125" s="29"/>
      <c r="Z125" s="29" t="s">
        <v>1382</v>
      </c>
      <c r="AA125" s="29"/>
      <c r="AB125" s="29"/>
      <c r="AC125" s="29"/>
      <c r="AD125" s="29"/>
      <c r="AE125" s="29"/>
      <c r="AF125" s="29"/>
      <c r="AG125" s="36" t="s">
        <v>2098</v>
      </c>
      <c r="AH125" s="36"/>
      <c r="AI125" s="36"/>
      <c r="AJ125" s="29" t="s">
        <v>1981</v>
      </c>
      <c r="AK125" s="29" t="s">
        <v>1218</v>
      </c>
      <c r="AL125" s="29" t="s">
        <v>1170</v>
      </c>
    </row>
    <row r="126" spans="1:38">
      <c r="A126" s="29" t="s">
        <v>25743</v>
      </c>
      <c r="B126" s="29" t="s">
        <v>2099</v>
      </c>
      <c r="C126" s="29" t="s">
        <v>1856</v>
      </c>
      <c r="D126" s="29" t="s">
        <v>2100</v>
      </c>
      <c r="E126" s="29" t="s">
        <v>2101</v>
      </c>
      <c r="F126" s="29" t="s">
        <v>1384</v>
      </c>
      <c r="G126" s="29"/>
      <c r="H126" s="29"/>
      <c r="I126" s="29"/>
      <c r="J126" s="29" t="s">
        <v>1226</v>
      </c>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36" t="s">
        <v>2102</v>
      </c>
      <c r="AH126" s="36"/>
      <c r="AI126" s="36"/>
      <c r="AJ126" s="29"/>
      <c r="AK126" s="29"/>
      <c r="AL126" s="29"/>
    </row>
    <row r="127" spans="1:38">
      <c r="A127" s="29" t="s">
        <v>25744</v>
      </c>
      <c r="B127" s="29" t="s">
        <v>2099</v>
      </c>
      <c r="C127" s="29" t="s">
        <v>1856</v>
      </c>
      <c r="D127" s="29" t="s">
        <v>2103</v>
      </c>
      <c r="E127" s="29" t="s">
        <v>2104</v>
      </c>
      <c r="F127" s="29" t="s">
        <v>1384</v>
      </c>
      <c r="G127" s="29"/>
      <c r="H127" s="29"/>
      <c r="I127" s="29"/>
      <c r="J127" s="29" t="s">
        <v>1226</v>
      </c>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36" t="s">
        <v>2105</v>
      </c>
      <c r="AH127" s="36"/>
      <c r="AI127" s="36"/>
      <c r="AJ127" s="29"/>
      <c r="AK127" s="29"/>
      <c r="AL127" s="29"/>
    </row>
    <row r="128" spans="1:38">
      <c r="A128" s="29" t="s">
        <v>25745</v>
      </c>
      <c r="B128" s="29" t="s">
        <v>2099</v>
      </c>
      <c r="C128" s="29" t="s">
        <v>1856</v>
      </c>
      <c r="D128" s="29" t="s">
        <v>2106</v>
      </c>
      <c r="E128" s="29" t="s">
        <v>2107</v>
      </c>
      <c r="F128" s="29" t="s">
        <v>1384</v>
      </c>
      <c r="G128" s="29"/>
      <c r="H128" s="29"/>
      <c r="I128" s="29"/>
      <c r="J128" s="29" t="s">
        <v>1226</v>
      </c>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36" t="s">
        <v>1263</v>
      </c>
      <c r="AH128" s="36"/>
      <c r="AI128" s="36"/>
      <c r="AJ128" s="29"/>
      <c r="AK128" s="29"/>
      <c r="AL128" s="29"/>
    </row>
    <row r="129" spans="1:38">
      <c r="A129" s="29" t="s">
        <v>2108</v>
      </c>
      <c r="B129" s="29" t="s">
        <v>2099</v>
      </c>
      <c r="C129" s="29" t="s">
        <v>1879</v>
      </c>
      <c r="D129" s="29" t="s">
        <v>1882</v>
      </c>
      <c r="E129" s="29" t="s">
        <v>1393</v>
      </c>
      <c r="F129" s="29" t="s">
        <v>1384</v>
      </c>
      <c r="G129" s="29"/>
      <c r="H129" s="29"/>
      <c r="I129" s="29" t="s">
        <v>25810</v>
      </c>
      <c r="J129" s="29" t="s">
        <v>1226</v>
      </c>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36" t="s">
        <v>1880</v>
      </c>
      <c r="AH129" s="36"/>
      <c r="AI129" s="36"/>
      <c r="AJ129" s="29"/>
      <c r="AK129" s="29" t="s">
        <v>1533</v>
      </c>
      <c r="AL129" s="29" t="s">
        <v>1383</v>
      </c>
    </row>
    <row r="130" spans="1:38">
      <c r="A130" s="29" t="s">
        <v>2109</v>
      </c>
      <c r="B130" s="29" t="s">
        <v>2099</v>
      </c>
      <c r="C130" s="29" t="s">
        <v>1843</v>
      </c>
      <c r="D130" s="29"/>
      <c r="E130" s="29"/>
      <c r="F130" s="29" t="s">
        <v>1384</v>
      </c>
      <c r="G130" s="29"/>
      <c r="H130" s="29"/>
      <c r="I130" s="29"/>
      <c r="J130" s="29" t="s">
        <v>1226</v>
      </c>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36" t="s">
        <v>1389</v>
      </c>
      <c r="AH130" s="36"/>
      <c r="AI130" s="36"/>
      <c r="AJ130" s="29" t="s">
        <v>1350</v>
      </c>
      <c r="AK130" s="29" t="s">
        <v>1218</v>
      </c>
      <c r="AL130" s="29" t="s">
        <v>1170</v>
      </c>
    </row>
    <row r="131" spans="1:38" ht="25.5">
      <c r="A131" s="29" t="s">
        <v>28405</v>
      </c>
      <c r="B131" s="29" t="s">
        <v>2099</v>
      </c>
      <c r="C131" s="29" t="s">
        <v>1781</v>
      </c>
      <c r="D131" s="29"/>
      <c r="E131" s="29"/>
      <c r="F131" s="29" t="s">
        <v>1384</v>
      </c>
      <c r="G131" s="29"/>
      <c r="H131" s="29"/>
      <c r="I131" s="29"/>
      <c r="J131" s="29" t="s">
        <v>1226</v>
      </c>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36"/>
      <c r="AH131" s="36"/>
      <c r="AI131" s="36"/>
      <c r="AJ131" s="25" t="s">
        <v>1335</v>
      </c>
      <c r="AK131" s="25" t="s">
        <v>1218</v>
      </c>
      <c r="AL131" s="25" t="s">
        <v>1170</v>
      </c>
    </row>
    <row r="132" spans="1:38">
      <c r="A132" s="29" t="s">
        <v>2110</v>
      </c>
      <c r="B132" s="29" t="s">
        <v>2111</v>
      </c>
      <c r="C132" s="29" t="s">
        <v>1843</v>
      </c>
      <c r="D132" s="29"/>
      <c r="E132" s="29"/>
      <c r="F132" s="29" t="s">
        <v>1390</v>
      </c>
      <c r="G132" s="29"/>
      <c r="H132" s="29"/>
      <c r="I132" s="29"/>
      <c r="J132" s="29" t="s">
        <v>1226</v>
      </c>
      <c r="K132" s="29" t="s">
        <v>1208</v>
      </c>
      <c r="L132" s="29"/>
      <c r="M132" s="29"/>
      <c r="N132" s="29" t="s">
        <v>1173</v>
      </c>
      <c r="O132" s="29"/>
      <c r="P132" s="29"/>
      <c r="Q132" s="29"/>
      <c r="R132" s="29"/>
      <c r="S132" s="29"/>
      <c r="T132" s="29"/>
      <c r="U132" s="29"/>
      <c r="V132" s="29"/>
      <c r="W132" s="29"/>
      <c r="X132" s="29"/>
      <c r="Y132" s="29"/>
      <c r="Z132" s="29"/>
      <c r="AA132" s="29"/>
      <c r="AB132" s="29"/>
      <c r="AC132" s="29"/>
      <c r="AD132" s="29"/>
      <c r="AE132" s="29"/>
      <c r="AF132" s="29"/>
      <c r="AG132" s="36" t="s">
        <v>1397</v>
      </c>
      <c r="AH132" s="36"/>
      <c r="AI132" s="36"/>
      <c r="AJ132" s="29" t="s">
        <v>1350</v>
      </c>
      <c r="AK132" s="29" t="s">
        <v>1218</v>
      </c>
      <c r="AL132" s="29" t="s">
        <v>1170</v>
      </c>
    </row>
    <row r="133" spans="1:38">
      <c r="A133" s="29" t="s">
        <v>2112</v>
      </c>
      <c r="B133" s="29" t="s">
        <v>2111</v>
      </c>
      <c r="C133" s="29" t="s">
        <v>1856</v>
      </c>
      <c r="D133" s="29" t="s">
        <v>2113</v>
      </c>
      <c r="E133" s="29" t="s">
        <v>2006</v>
      </c>
      <c r="F133" s="29" t="s">
        <v>1390</v>
      </c>
      <c r="G133" s="29"/>
      <c r="H133" s="29"/>
      <c r="I133" s="29"/>
      <c r="J133" s="29" t="s">
        <v>1226</v>
      </c>
      <c r="K133" s="29" t="s">
        <v>1208</v>
      </c>
      <c r="L133" s="29"/>
      <c r="M133" s="29"/>
      <c r="N133" s="29" t="s">
        <v>1173</v>
      </c>
      <c r="O133" s="29"/>
      <c r="P133" s="29"/>
      <c r="Q133" s="29"/>
      <c r="R133" s="29"/>
      <c r="S133" s="29"/>
      <c r="T133" s="29"/>
      <c r="U133" s="29"/>
      <c r="V133" s="29"/>
      <c r="W133" s="29"/>
      <c r="X133" s="29"/>
      <c r="Y133" s="29"/>
      <c r="Z133" s="29"/>
      <c r="AA133" s="29"/>
      <c r="AB133" s="29"/>
      <c r="AC133" s="29"/>
      <c r="AD133" s="29"/>
      <c r="AE133" s="29"/>
      <c r="AF133" s="29"/>
      <c r="AG133" s="36"/>
      <c r="AH133" s="36"/>
      <c r="AI133" s="36"/>
      <c r="AJ133" s="29"/>
      <c r="AK133" s="29" t="s">
        <v>1218</v>
      </c>
      <c r="AL133" s="29" t="s">
        <v>1170</v>
      </c>
    </row>
    <row r="134" spans="1:38">
      <c r="A134" s="29" t="s">
        <v>2114</v>
      </c>
      <c r="B134" s="29" t="s">
        <v>2111</v>
      </c>
      <c r="C134" s="29" t="s">
        <v>1856</v>
      </c>
      <c r="D134" s="29" t="s">
        <v>1857</v>
      </c>
      <c r="E134" s="29" t="s">
        <v>2006</v>
      </c>
      <c r="F134" s="29" t="s">
        <v>1390</v>
      </c>
      <c r="G134" s="29"/>
      <c r="H134" s="29"/>
      <c r="I134" s="29"/>
      <c r="J134" s="29" t="s">
        <v>1226</v>
      </c>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36"/>
      <c r="AH134" s="36"/>
      <c r="AI134" s="36"/>
      <c r="AJ134" s="29"/>
      <c r="AK134" s="29" t="s">
        <v>1218</v>
      </c>
      <c r="AL134" s="29" t="s">
        <v>1170</v>
      </c>
    </row>
    <row r="135" spans="1:38">
      <c r="A135" s="29" t="s">
        <v>2115</v>
      </c>
      <c r="B135" s="29" t="s">
        <v>2111</v>
      </c>
      <c r="C135" s="29" t="s">
        <v>2116</v>
      </c>
      <c r="D135" s="29"/>
      <c r="E135" s="29"/>
      <c r="F135" s="29" t="s">
        <v>1390</v>
      </c>
      <c r="G135" s="29"/>
      <c r="H135" s="29"/>
      <c r="I135" s="29"/>
      <c r="J135" s="29" t="s">
        <v>1226</v>
      </c>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36"/>
      <c r="AH135" s="36"/>
      <c r="AI135" s="36"/>
      <c r="AJ135" s="29"/>
      <c r="AK135" s="29" t="s">
        <v>1218</v>
      </c>
      <c r="AL135" s="29" t="s">
        <v>1170</v>
      </c>
    </row>
    <row r="136" spans="1:38" s="373" customFormat="1">
      <c r="A136" s="376" t="s">
        <v>2117</v>
      </c>
      <c r="B136" s="376" t="s">
        <v>2111</v>
      </c>
      <c r="C136" s="376" t="s">
        <v>2118</v>
      </c>
      <c r="D136" s="376"/>
      <c r="E136" s="376"/>
      <c r="F136" s="376" t="s">
        <v>1390</v>
      </c>
      <c r="G136" s="376"/>
      <c r="H136" s="376"/>
      <c r="I136" s="376"/>
      <c r="J136" s="376" t="s">
        <v>1226</v>
      </c>
      <c r="K136" s="376"/>
      <c r="L136" s="376"/>
      <c r="M136" s="376"/>
      <c r="N136" s="376"/>
      <c r="O136" s="376"/>
      <c r="P136" s="376"/>
      <c r="Q136" s="376"/>
      <c r="R136" s="376"/>
      <c r="S136" s="376"/>
      <c r="T136" s="376"/>
      <c r="U136" s="376"/>
      <c r="V136" s="376"/>
      <c r="W136" s="376"/>
      <c r="X136" s="376"/>
      <c r="Y136" s="376"/>
      <c r="Z136" s="376"/>
      <c r="AA136" s="376"/>
      <c r="AB136" s="376"/>
      <c r="AC136" s="376"/>
      <c r="AD136" s="376"/>
      <c r="AE136" s="376"/>
      <c r="AF136" s="376"/>
      <c r="AG136" s="319" t="s">
        <v>2119</v>
      </c>
      <c r="AH136" s="319"/>
      <c r="AI136" s="319"/>
      <c r="AJ136" s="376"/>
      <c r="AK136" s="376" t="s">
        <v>2120</v>
      </c>
      <c r="AL136" s="376" t="s">
        <v>1749</v>
      </c>
    </row>
    <row r="137" spans="1:38" s="311" customFormat="1">
      <c r="A137" s="308" t="s">
        <v>28410</v>
      </c>
      <c r="B137" s="29" t="s">
        <v>2111</v>
      </c>
      <c r="C137" s="29" t="s">
        <v>1781</v>
      </c>
      <c r="D137" s="308"/>
      <c r="E137" s="308"/>
      <c r="F137" s="308" t="s">
        <v>1390</v>
      </c>
      <c r="G137" s="308"/>
      <c r="H137" s="308"/>
      <c r="I137" s="308"/>
      <c r="J137" s="308" t="s">
        <v>1226</v>
      </c>
      <c r="K137" s="308"/>
      <c r="L137" s="308"/>
      <c r="M137" s="308"/>
      <c r="N137" s="308"/>
      <c r="O137" s="308"/>
      <c r="P137" s="308"/>
      <c r="Q137" s="308"/>
      <c r="R137" s="308"/>
      <c r="S137" s="308"/>
      <c r="T137" s="308"/>
      <c r="U137" s="308"/>
      <c r="V137" s="308"/>
      <c r="W137" s="308"/>
      <c r="X137" s="308"/>
      <c r="Y137" s="308"/>
      <c r="Z137" s="308"/>
      <c r="AA137" s="308"/>
      <c r="AB137" s="308"/>
      <c r="AC137" s="308"/>
      <c r="AD137" s="308"/>
      <c r="AE137" s="308"/>
      <c r="AF137" s="308"/>
      <c r="AG137" s="241" t="s">
        <v>28174</v>
      </c>
      <c r="AH137" s="451"/>
      <c r="AI137" s="451"/>
      <c r="AJ137" s="308"/>
      <c r="AK137" s="25" t="s">
        <v>68</v>
      </c>
      <c r="AL137" s="25" t="s">
        <v>1170</v>
      </c>
    </row>
    <row r="138" spans="1:38">
      <c r="A138" s="29" t="s">
        <v>2121</v>
      </c>
      <c r="B138" s="29" t="s">
        <v>1399</v>
      </c>
      <c r="C138" s="29" t="s">
        <v>1781</v>
      </c>
      <c r="D138" s="29"/>
      <c r="E138" s="29"/>
      <c r="F138" s="29" t="s">
        <v>1398</v>
      </c>
      <c r="G138" s="29"/>
      <c r="H138" s="29"/>
      <c r="I138" s="29" t="s">
        <v>1782</v>
      </c>
      <c r="J138" s="29"/>
      <c r="K138" s="29"/>
      <c r="L138" s="29"/>
      <c r="M138" s="29"/>
      <c r="N138" s="29" t="s">
        <v>1401</v>
      </c>
      <c r="O138" s="29"/>
      <c r="P138" s="29"/>
      <c r="Q138" s="29"/>
      <c r="R138" s="29"/>
      <c r="S138" s="29"/>
      <c r="T138" s="29"/>
      <c r="U138" s="29"/>
      <c r="V138" s="29"/>
      <c r="W138" s="29"/>
      <c r="X138" s="29"/>
      <c r="Y138" s="29"/>
      <c r="Z138" s="29" t="s">
        <v>1401</v>
      </c>
      <c r="AA138" s="29"/>
      <c r="AB138" s="29"/>
      <c r="AC138" s="29"/>
      <c r="AD138" s="29"/>
      <c r="AE138" s="29"/>
      <c r="AF138" s="29"/>
      <c r="AG138" s="36" t="s">
        <v>1788</v>
      </c>
      <c r="AH138" s="36"/>
      <c r="AI138" s="36"/>
      <c r="AJ138" s="29" t="s">
        <v>1981</v>
      </c>
      <c r="AK138" s="29" t="s">
        <v>1218</v>
      </c>
      <c r="AL138" s="29" t="s">
        <v>1170</v>
      </c>
    </row>
    <row r="139" spans="1:38" ht="30" customHeight="1">
      <c r="A139" s="361" t="s">
        <v>2122</v>
      </c>
      <c r="B139" s="29" t="s">
        <v>2123</v>
      </c>
      <c r="C139" s="29" t="s">
        <v>1781</v>
      </c>
      <c r="D139" s="25" t="s">
        <v>2124</v>
      </c>
      <c r="E139" s="29" t="s">
        <v>1178</v>
      </c>
      <c r="F139" s="29" t="s">
        <v>1403</v>
      </c>
      <c r="G139" s="29"/>
      <c r="H139" s="29"/>
      <c r="I139" s="29" t="s">
        <v>1808</v>
      </c>
      <c r="J139" s="29" t="s">
        <v>1226</v>
      </c>
      <c r="K139" s="29"/>
      <c r="L139" s="29"/>
      <c r="M139" s="29"/>
      <c r="N139" s="29" t="s">
        <v>1405</v>
      </c>
      <c r="O139" s="29"/>
      <c r="P139" s="29"/>
      <c r="Q139" s="29" t="s">
        <v>1209</v>
      </c>
      <c r="R139" s="29" t="s">
        <v>1354</v>
      </c>
      <c r="S139" s="29" t="s">
        <v>1354</v>
      </c>
      <c r="T139" s="29"/>
      <c r="U139" s="29" t="s">
        <v>1212</v>
      </c>
      <c r="V139" s="29"/>
      <c r="W139" s="29"/>
      <c r="X139" s="29"/>
      <c r="Y139" s="29"/>
      <c r="Z139" s="29" t="s">
        <v>2125</v>
      </c>
      <c r="AA139" s="29" t="s">
        <v>1407</v>
      </c>
      <c r="AB139" s="29"/>
      <c r="AC139" s="29"/>
      <c r="AD139" s="29"/>
      <c r="AE139" s="29"/>
      <c r="AF139" s="29"/>
      <c r="AG139" s="36" t="s">
        <v>1409</v>
      </c>
      <c r="AH139" s="36" t="s">
        <v>2126</v>
      </c>
      <c r="AI139" s="36"/>
      <c r="AJ139" s="29" t="s">
        <v>1350</v>
      </c>
      <c r="AK139" s="29" t="s">
        <v>1218</v>
      </c>
      <c r="AL139" s="29" t="s">
        <v>1170</v>
      </c>
    </row>
    <row r="140" spans="1:38">
      <c r="A140" s="361" t="s">
        <v>2127</v>
      </c>
      <c r="B140" s="29" t="s">
        <v>2123</v>
      </c>
      <c r="C140" s="29" t="s">
        <v>1781</v>
      </c>
      <c r="D140" s="29"/>
      <c r="E140" s="29" t="s">
        <v>1178</v>
      </c>
      <c r="F140" s="29" t="s">
        <v>1403</v>
      </c>
      <c r="G140" s="29"/>
      <c r="H140" s="29"/>
      <c r="I140" s="29" t="s">
        <v>1808</v>
      </c>
      <c r="J140" s="29" t="s">
        <v>1226</v>
      </c>
      <c r="K140" s="29"/>
      <c r="L140" s="29"/>
      <c r="M140" s="29"/>
      <c r="N140" s="29" t="s">
        <v>1405</v>
      </c>
      <c r="O140" s="29"/>
      <c r="P140" s="29"/>
      <c r="Q140" s="29" t="s">
        <v>1209</v>
      </c>
      <c r="R140" s="29" t="s">
        <v>1354</v>
      </c>
      <c r="S140" s="29" t="s">
        <v>1354</v>
      </c>
      <c r="T140" s="29"/>
      <c r="U140" s="29" t="s">
        <v>1212</v>
      </c>
      <c r="V140" s="29"/>
      <c r="W140" s="29"/>
      <c r="X140" s="29"/>
      <c r="Y140" s="29"/>
      <c r="Z140" s="29" t="s">
        <v>2125</v>
      </c>
      <c r="AA140" s="29" t="s">
        <v>1407</v>
      </c>
      <c r="AB140" s="29"/>
      <c r="AC140" s="29"/>
      <c r="AD140" s="29"/>
      <c r="AE140" s="29"/>
      <c r="AF140" s="29"/>
      <c r="AG140" s="36" t="s">
        <v>2128</v>
      </c>
      <c r="AH140" s="36" t="s">
        <v>2129</v>
      </c>
      <c r="AI140" s="36"/>
      <c r="AJ140" s="29" t="s">
        <v>1350</v>
      </c>
      <c r="AK140" s="29" t="s">
        <v>1218</v>
      </c>
      <c r="AL140" s="29" t="s">
        <v>1170</v>
      </c>
    </row>
    <row r="141" spans="1:38">
      <c r="A141" s="29" t="s">
        <v>2130</v>
      </c>
      <c r="B141" s="29" t="s">
        <v>2123</v>
      </c>
      <c r="C141" s="29" t="s">
        <v>1843</v>
      </c>
      <c r="D141" s="29"/>
      <c r="E141" s="29"/>
      <c r="F141" s="29" t="s">
        <v>1403</v>
      </c>
      <c r="G141" s="29"/>
      <c r="H141" s="29"/>
      <c r="I141" s="29"/>
      <c r="J141" s="29" t="s">
        <v>1226</v>
      </c>
      <c r="K141" s="29"/>
      <c r="L141" s="29"/>
      <c r="M141" s="29"/>
      <c r="N141" s="29" t="s">
        <v>1405</v>
      </c>
      <c r="O141" s="29"/>
      <c r="P141" s="29"/>
      <c r="Q141" s="29" t="s">
        <v>1209</v>
      </c>
      <c r="R141" s="29" t="s">
        <v>1354</v>
      </c>
      <c r="S141" s="29" t="s">
        <v>1354</v>
      </c>
      <c r="T141" s="29"/>
      <c r="U141" s="29" t="s">
        <v>1212</v>
      </c>
      <c r="V141" s="29"/>
      <c r="W141" s="29"/>
      <c r="X141" s="29"/>
      <c r="Y141" s="29"/>
      <c r="Z141" s="29" t="s">
        <v>2125</v>
      </c>
      <c r="AA141" s="29" t="s">
        <v>1407</v>
      </c>
      <c r="AB141" s="29"/>
      <c r="AC141" s="29"/>
      <c r="AD141" s="29"/>
      <c r="AE141" s="29"/>
      <c r="AF141" s="29"/>
      <c r="AG141" s="36" t="s">
        <v>1409</v>
      </c>
      <c r="AH141" s="36"/>
      <c r="AI141" s="36"/>
      <c r="AJ141" s="29" t="s">
        <v>1350</v>
      </c>
      <c r="AK141" s="29" t="s">
        <v>1218</v>
      </c>
      <c r="AL141" s="29" t="s">
        <v>1170</v>
      </c>
    </row>
    <row r="142" spans="1:38">
      <c r="A142" s="29" t="s">
        <v>2131</v>
      </c>
      <c r="B142" s="29" t="s">
        <v>2123</v>
      </c>
      <c r="C142" s="29" t="s">
        <v>1856</v>
      </c>
      <c r="D142" s="29" t="s">
        <v>2113</v>
      </c>
      <c r="E142" s="29" t="s">
        <v>2132</v>
      </c>
      <c r="F142" s="29" t="s">
        <v>1403</v>
      </c>
      <c r="G142" s="29"/>
      <c r="H142" s="29"/>
      <c r="I142" s="29"/>
      <c r="J142" s="29" t="s">
        <v>1226</v>
      </c>
      <c r="K142" s="29"/>
      <c r="L142" s="29"/>
      <c r="M142" s="29"/>
      <c r="N142" s="29" t="s">
        <v>1405</v>
      </c>
      <c r="O142" s="29"/>
      <c r="P142" s="29"/>
      <c r="Q142" s="29" t="s">
        <v>1209</v>
      </c>
      <c r="R142" s="29" t="s">
        <v>1354</v>
      </c>
      <c r="S142" s="29" t="s">
        <v>1354</v>
      </c>
      <c r="T142" s="29"/>
      <c r="U142" s="29" t="s">
        <v>1212</v>
      </c>
      <c r="V142" s="29"/>
      <c r="W142" s="29"/>
      <c r="X142" s="29"/>
      <c r="Y142" s="29"/>
      <c r="Z142" s="29" t="s">
        <v>2125</v>
      </c>
      <c r="AA142" s="29" t="s">
        <v>1407</v>
      </c>
      <c r="AB142" s="29"/>
      <c r="AC142" s="29"/>
      <c r="AD142" s="29"/>
      <c r="AE142" s="29"/>
      <c r="AF142" s="29"/>
      <c r="AG142" s="36"/>
      <c r="AH142" s="36"/>
      <c r="AI142" s="36"/>
      <c r="AJ142" s="29" t="s">
        <v>1350</v>
      </c>
      <c r="AK142" s="29" t="s">
        <v>1218</v>
      </c>
      <c r="AL142" s="29" t="s">
        <v>1170</v>
      </c>
    </row>
    <row r="143" spans="1:38">
      <c r="A143" s="29" t="s">
        <v>2133</v>
      </c>
      <c r="B143" s="29" t="s">
        <v>1411</v>
      </c>
      <c r="C143" s="29" t="s">
        <v>1843</v>
      </c>
      <c r="D143" s="29"/>
      <c r="E143" s="29"/>
      <c r="F143" s="29" t="s">
        <v>1410</v>
      </c>
      <c r="G143" s="29"/>
      <c r="H143" s="29"/>
      <c r="I143" s="29"/>
      <c r="J143" s="29" t="s">
        <v>1226</v>
      </c>
      <c r="K143" s="29"/>
      <c r="L143" s="29"/>
      <c r="M143" s="29"/>
      <c r="N143" s="29" t="s">
        <v>1208</v>
      </c>
      <c r="O143" s="29"/>
      <c r="P143" s="29"/>
      <c r="Q143" s="29"/>
      <c r="R143" s="29"/>
      <c r="S143" s="29"/>
      <c r="T143" s="29"/>
      <c r="U143" s="29"/>
      <c r="V143" s="29"/>
      <c r="W143" s="29"/>
      <c r="X143" s="29"/>
      <c r="Y143" s="29"/>
      <c r="Z143" s="29"/>
      <c r="AA143" s="29"/>
      <c r="AB143" s="29"/>
      <c r="AC143" s="29"/>
      <c r="AD143" s="29"/>
      <c r="AE143" s="29"/>
      <c r="AF143" s="29"/>
      <c r="AG143" s="36" t="s">
        <v>1417</v>
      </c>
      <c r="AH143" s="36"/>
      <c r="AI143" s="36"/>
      <c r="AJ143" s="240" t="s">
        <v>1335</v>
      </c>
      <c r="AK143" s="29" t="s">
        <v>1218</v>
      </c>
      <c r="AL143" s="29" t="s">
        <v>1170</v>
      </c>
    </row>
    <row r="144" spans="1:38">
      <c r="A144" s="29" t="s">
        <v>2134</v>
      </c>
      <c r="B144" s="29" t="s">
        <v>1411</v>
      </c>
      <c r="C144" s="29" t="s">
        <v>1781</v>
      </c>
      <c r="D144" s="29" t="s">
        <v>2135</v>
      </c>
      <c r="E144" s="29"/>
      <c r="F144" s="29" t="s">
        <v>1410</v>
      </c>
      <c r="G144" s="29"/>
      <c r="H144" s="29"/>
      <c r="I144" s="29" t="s">
        <v>1790</v>
      </c>
      <c r="J144" s="29" t="s">
        <v>1226</v>
      </c>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36" t="s">
        <v>2136</v>
      </c>
      <c r="AH144" s="36" t="s">
        <v>2137</v>
      </c>
      <c r="AI144" s="36"/>
      <c r="AJ144" s="29" t="s">
        <v>1350</v>
      </c>
      <c r="AK144" s="29" t="s">
        <v>1218</v>
      </c>
      <c r="AL144" s="29" t="s">
        <v>1170</v>
      </c>
    </row>
    <row r="145" spans="1:38">
      <c r="A145" s="29" t="s">
        <v>28409</v>
      </c>
      <c r="B145" s="29" t="s">
        <v>1411</v>
      </c>
      <c r="C145" s="29" t="s">
        <v>1781</v>
      </c>
      <c r="D145" s="29"/>
      <c r="E145" s="29"/>
      <c r="F145" s="29" t="s">
        <v>1410</v>
      </c>
      <c r="G145" s="29"/>
      <c r="H145" s="29"/>
      <c r="I145" s="29"/>
      <c r="J145" s="29" t="s">
        <v>1226</v>
      </c>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36"/>
      <c r="AH145" s="36"/>
      <c r="AI145" s="36"/>
      <c r="AJ145" s="29"/>
      <c r="AK145" s="29" t="s">
        <v>1218</v>
      </c>
      <c r="AL145" s="29" t="s">
        <v>1170</v>
      </c>
    </row>
    <row r="146" spans="1:38">
      <c r="A146" s="308" t="s">
        <v>2138</v>
      </c>
      <c r="B146" s="29" t="s">
        <v>1420</v>
      </c>
      <c r="C146" s="29" t="s">
        <v>1781</v>
      </c>
      <c r="D146" s="29"/>
      <c r="E146" s="29"/>
      <c r="F146" s="29" t="s">
        <v>1419</v>
      </c>
      <c r="G146" s="29"/>
      <c r="H146" s="29"/>
      <c r="I146" s="29" t="s">
        <v>1803</v>
      </c>
      <c r="J146" s="29"/>
      <c r="K146" s="29" t="s">
        <v>1421</v>
      </c>
      <c r="L146" s="29"/>
      <c r="M146" s="29"/>
      <c r="N146" s="29"/>
      <c r="O146" s="29"/>
      <c r="P146" s="29"/>
      <c r="Q146" s="29"/>
      <c r="R146" s="29"/>
      <c r="S146" s="29"/>
      <c r="T146" s="29"/>
      <c r="U146" s="29"/>
      <c r="V146" s="29"/>
      <c r="W146" s="29"/>
      <c r="X146" s="29"/>
      <c r="Y146" s="29"/>
      <c r="Z146" s="29" t="s">
        <v>1421</v>
      </c>
      <c r="AA146" s="29"/>
      <c r="AB146" s="29"/>
      <c r="AC146" s="29"/>
      <c r="AD146" s="29"/>
      <c r="AE146" s="29"/>
      <c r="AF146" s="29"/>
      <c r="AG146" s="36" t="s">
        <v>1990</v>
      </c>
      <c r="AH146" s="36"/>
      <c r="AI146" s="36"/>
      <c r="AJ146" s="29" t="s">
        <v>1981</v>
      </c>
      <c r="AK146" s="29" t="s">
        <v>1218</v>
      </c>
      <c r="AL146" s="29" t="s">
        <v>1170</v>
      </c>
    </row>
    <row r="147" spans="1:38">
      <c r="A147" s="308" t="s">
        <v>2139</v>
      </c>
      <c r="B147" s="29" t="s">
        <v>1420</v>
      </c>
      <c r="C147" s="29" t="s">
        <v>1781</v>
      </c>
      <c r="D147" s="29"/>
      <c r="E147" s="29"/>
      <c r="F147" s="29" t="s">
        <v>1419</v>
      </c>
      <c r="G147" s="29"/>
      <c r="H147" s="29"/>
      <c r="I147" s="29" t="s">
        <v>1803</v>
      </c>
      <c r="J147" s="29"/>
      <c r="K147" s="29" t="s">
        <v>1421</v>
      </c>
      <c r="L147" s="29"/>
      <c r="M147" s="29"/>
      <c r="N147" s="29"/>
      <c r="O147" s="29"/>
      <c r="P147" s="29"/>
      <c r="Q147" s="29"/>
      <c r="R147" s="29"/>
      <c r="S147" s="29"/>
      <c r="T147" s="29"/>
      <c r="U147" s="29"/>
      <c r="V147" s="29"/>
      <c r="W147" s="29"/>
      <c r="X147" s="29"/>
      <c r="Y147" s="29"/>
      <c r="Z147" s="29" t="s">
        <v>1421</v>
      </c>
      <c r="AA147" s="29"/>
      <c r="AB147" s="29"/>
      <c r="AC147" s="29"/>
      <c r="AD147" s="29"/>
      <c r="AE147" s="29"/>
      <c r="AF147" s="29"/>
      <c r="AG147" s="36" t="s">
        <v>1990</v>
      </c>
      <c r="AH147" s="36"/>
      <c r="AI147" s="36"/>
      <c r="AJ147" s="29" t="s">
        <v>1981</v>
      </c>
      <c r="AK147" s="29" t="s">
        <v>1218</v>
      </c>
      <c r="AL147" s="29" t="s">
        <v>1170</v>
      </c>
    </row>
    <row r="148" spans="1:38">
      <c r="A148" s="308" t="s">
        <v>2140</v>
      </c>
      <c r="B148" s="29" t="s">
        <v>1420</v>
      </c>
      <c r="C148" s="29" t="s">
        <v>1781</v>
      </c>
      <c r="D148" s="29"/>
      <c r="E148" s="29"/>
      <c r="F148" s="29" t="s">
        <v>1419</v>
      </c>
      <c r="G148" s="29"/>
      <c r="H148" s="29"/>
      <c r="I148" s="29" t="s">
        <v>1803</v>
      </c>
      <c r="J148" s="29"/>
      <c r="K148" s="29" t="s">
        <v>1421</v>
      </c>
      <c r="L148" s="29"/>
      <c r="M148" s="29"/>
      <c r="N148" s="29"/>
      <c r="O148" s="29"/>
      <c r="P148" s="29"/>
      <c r="Q148" s="29"/>
      <c r="R148" s="29"/>
      <c r="S148" s="29"/>
      <c r="T148" s="29"/>
      <c r="U148" s="29"/>
      <c r="V148" s="29"/>
      <c r="W148" s="29"/>
      <c r="X148" s="29"/>
      <c r="Y148" s="29"/>
      <c r="Z148" s="29" t="s">
        <v>1421</v>
      </c>
      <c r="AA148" s="29"/>
      <c r="AB148" s="29"/>
      <c r="AC148" s="29"/>
      <c r="AD148" s="29"/>
      <c r="AE148" s="29"/>
      <c r="AF148" s="29"/>
      <c r="AG148" s="36" t="s">
        <v>1990</v>
      </c>
      <c r="AH148" s="36"/>
      <c r="AI148" s="36"/>
      <c r="AJ148" s="29" t="s">
        <v>1981</v>
      </c>
      <c r="AK148" s="29" t="s">
        <v>1218</v>
      </c>
      <c r="AL148" s="29" t="s">
        <v>1170</v>
      </c>
    </row>
    <row r="149" spans="1:38">
      <c r="A149" s="308" t="s">
        <v>2141</v>
      </c>
      <c r="B149" s="29" t="s">
        <v>1429</v>
      </c>
      <c r="C149" s="29" t="s">
        <v>1781</v>
      </c>
      <c r="D149" s="29"/>
      <c r="E149" s="29"/>
      <c r="F149" s="29" t="s">
        <v>1428</v>
      </c>
      <c r="G149" s="29"/>
      <c r="H149" s="29"/>
      <c r="I149" s="29" t="s">
        <v>2029</v>
      </c>
      <c r="J149" s="29" t="s">
        <v>1432</v>
      </c>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36" t="s">
        <v>2031</v>
      </c>
      <c r="AH149" s="36"/>
      <c r="AI149" s="36"/>
      <c r="AJ149" s="29"/>
      <c r="AK149" s="29" t="s">
        <v>1218</v>
      </c>
      <c r="AL149" s="29" t="s">
        <v>1170</v>
      </c>
    </row>
    <row r="150" spans="1:38">
      <c r="A150" s="29" t="s">
        <v>2142</v>
      </c>
      <c r="B150" s="29" t="s">
        <v>2143</v>
      </c>
      <c r="C150" s="29" t="s">
        <v>1781</v>
      </c>
      <c r="D150" s="29" t="s">
        <v>24754</v>
      </c>
      <c r="E150" s="29" t="s">
        <v>1435</v>
      </c>
      <c r="F150" s="29" t="s">
        <v>1433</v>
      </c>
      <c r="G150" s="29"/>
      <c r="H150" s="29"/>
      <c r="I150" s="29" t="s">
        <v>1782</v>
      </c>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319" t="s">
        <v>2144</v>
      </c>
      <c r="AH150" s="36"/>
      <c r="AI150" s="36"/>
      <c r="AJ150" s="29" t="s">
        <v>1981</v>
      </c>
      <c r="AK150" s="29" t="s">
        <v>1218</v>
      </c>
      <c r="AL150" s="29" t="s">
        <v>1170</v>
      </c>
    </row>
    <row r="151" spans="1:38">
      <c r="A151" s="29" t="s">
        <v>2145</v>
      </c>
      <c r="B151" s="29" t="s">
        <v>1438</v>
      </c>
      <c r="C151" s="29" t="s">
        <v>1781</v>
      </c>
      <c r="D151" s="29"/>
      <c r="E151" s="29"/>
      <c r="F151" s="29"/>
      <c r="G151" s="29"/>
      <c r="H151" s="29"/>
      <c r="I151" s="29" t="s">
        <v>1800</v>
      </c>
      <c r="J151" s="29" t="s">
        <v>1440</v>
      </c>
      <c r="K151" s="29" t="s">
        <v>1441</v>
      </c>
      <c r="L151" s="29"/>
      <c r="M151" s="29"/>
      <c r="N151" s="29"/>
      <c r="O151" s="29"/>
      <c r="P151" s="29"/>
      <c r="Q151" s="29"/>
      <c r="R151" s="29"/>
      <c r="S151" s="29"/>
      <c r="T151" s="29"/>
      <c r="U151" s="29"/>
      <c r="V151" s="29"/>
      <c r="W151" s="29"/>
      <c r="X151" s="29"/>
      <c r="Y151" s="29"/>
      <c r="Z151" s="29" t="s">
        <v>1441</v>
      </c>
      <c r="AA151" s="29"/>
      <c r="AB151" s="29"/>
      <c r="AC151" s="29"/>
      <c r="AD151" s="29"/>
      <c r="AE151" s="29"/>
      <c r="AF151" s="29"/>
      <c r="AG151" s="36" t="s">
        <v>1801</v>
      </c>
      <c r="AH151" s="36"/>
      <c r="AI151" s="36"/>
      <c r="AJ151" s="29"/>
      <c r="AK151" s="29" t="s">
        <v>1218</v>
      </c>
      <c r="AL151" s="29" t="s">
        <v>1170</v>
      </c>
    </row>
    <row r="152" spans="1:38">
      <c r="A152" s="361" t="s">
        <v>2146</v>
      </c>
      <c r="B152" s="29" t="s">
        <v>1444</v>
      </c>
      <c r="C152" s="29" t="s">
        <v>1781</v>
      </c>
      <c r="D152" s="29" t="s">
        <v>2147</v>
      </c>
      <c r="E152" s="29" t="s">
        <v>1178</v>
      </c>
      <c r="F152" s="29" t="s">
        <v>1443</v>
      </c>
      <c r="G152" s="29"/>
      <c r="H152" s="29"/>
      <c r="I152" s="29" t="s">
        <v>1808</v>
      </c>
      <c r="J152" s="29" t="s">
        <v>1226</v>
      </c>
      <c r="K152" s="29"/>
      <c r="L152" s="29"/>
      <c r="M152" s="29"/>
      <c r="N152" s="29"/>
      <c r="O152" s="29"/>
      <c r="P152" s="29"/>
      <c r="Q152" s="29"/>
      <c r="R152" s="29"/>
      <c r="S152" s="29"/>
      <c r="T152" s="29"/>
      <c r="U152" s="29"/>
      <c r="V152" s="29"/>
      <c r="W152" s="29"/>
      <c r="X152" s="29"/>
      <c r="Y152" s="29"/>
      <c r="Z152" s="29" t="s">
        <v>1241</v>
      </c>
      <c r="AA152" s="29" t="s">
        <v>1175</v>
      </c>
      <c r="AB152" s="29"/>
      <c r="AC152" s="29"/>
      <c r="AD152" s="29"/>
      <c r="AE152" s="29"/>
      <c r="AF152" s="29"/>
      <c r="AG152" s="36" t="s">
        <v>1812</v>
      </c>
      <c r="AH152" s="36" t="s">
        <v>2148</v>
      </c>
      <c r="AI152" s="36"/>
      <c r="AJ152" s="29" t="s">
        <v>1498</v>
      </c>
      <c r="AK152" s="29" t="s">
        <v>1218</v>
      </c>
      <c r="AL152" s="29" t="s">
        <v>1170</v>
      </c>
    </row>
    <row r="153" spans="1:38">
      <c r="A153" s="361" t="s">
        <v>2149</v>
      </c>
      <c r="B153" s="29" t="s">
        <v>1444</v>
      </c>
      <c r="C153" s="29" t="s">
        <v>1781</v>
      </c>
      <c r="D153" s="29" t="s">
        <v>2147</v>
      </c>
      <c r="E153" s="29" t="s">
        <v>1178</v>
      </c>
      <c r="F153" s="29" t="s">
        <v>1443</v>
      </c>
      <c r="G153" s="29"/>
      <c r="H153" s="29"/>
      <c r="I153" s="29" t="s">
        <v>1808</v>
      </c>
      <c r="J153" s="29" t="s">
        <v>1226</v>
      </c>
      <c r="K153" s="29"/>
      <c r="L153" s="29"/>
      <c r="M153" s="29"/>
      <c r="N153" s="29"/>
      <c r="O153" s="29"/>
      <c r="P153" s="29"/>
      <c r="Q153" s="29"/>
      <c r="R153" s="29"/>
      <c r="S153" s="29"/>
      <c r="T153" s="29"/>
      <c r="U153" s="29"/>
      <c r="V153" s="29"/>
      <c r="W153" s="29"/>
      <c r="X153" s="29"/>
      <c r="Y153" s="29"/>
      <c r="Z153" s="29" t="s">
        <v>1241</v>
      </c>
      <c r="AA153" s="29" t="s">
        <v>1175</v>
      </c>
      <c r="AB153" s="29"/>
      <c r="AC153" s="29"/>
      <c r="AD153" s="29"/>
      <c r="AE153" s="29"/>
      <c r="AF153" s="29"/>
      <c r="AG153" s="36" t="s">
        <v>1815</v>
      </c>
      <c r="AH153" s="36" t="s">
        <v>2150</v>
      </c>
      <c r="AI153" s="36"/>
      <c r="AJ153" s="29" t="s">
        <v>1498</v>
      </c>
      <c r="AK153" s="29" t="s">
        <v>1218</v>
      </c>
      <c r="AL153" s="29" t="s">
        <v>1170</v>
      </c>
    </row>
    <row r="154" spans="1:38">
      <c r="A154" s="29" t="s">
        <v>2151</v>
      </c>
      <c r="B154" s="29" t="s">
        <v>1444</v>
      </c>
      <c r="C154" s="29" t="s">
        <v>1879</v>
      </c>
      <c r="D154" s="29"/>
      <c r="E154" s="29"/>
      <c r="F154" s="29" t="s">
        <v>1443</v>
      </c>
      <c r="G154" s="29"/>
      <c r="H154" s="29"/>
      <c r="I154" s="29"/>
      <c r="J154" s="29" t="s">
        <v>1226</v>
      </c>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36" t="s">
        <v>1885</v>
      </c>
      <c r="AH154" s="36"/>
      <c r="AI154" s="36"/>
      <c r="AJ154" s="29"/>
      <c r="AK154" s="29"/>
      <c r="AL154" s="29" t="s">
        <v>1898</v>
      </c>
    </row>
    <row r="155" spans="1:38">
      <c r="A155" s="29" t="s">
        <v>2152</v>
      </c>
      <c r="B155" s="29" t="s">
        <v>2153</v>
      </c>
      <c r="C155" s="29" t="s">
        <v>1781</v>
      </c>
      <c r="D155" s="29"/>
      <c r="E155" s="29"/>
      <c r="F155" s="29"/>
      <c r="G155" s="29"/>
      <c r="H155" s="29"/>
      <c r="I155" s="29" t="s">
        <v>1800</v>
      </c>
      <c r="J155" s="29" t="s">
        <v>1440</v>
      </c>
      <c r="K155" s="29" t="s">
        <v>1441</v>
      </c>
      <c r="L155" s="29"/>
      <c r="M155" s="29"/>
      <c r="N155" s="29"/>
      <c r="O155" s="29"/>
      <c r="P155" s="29"/>
      <c r="Q155" s="29"/>
      <c r="R155" s="29"/>
      <c r="S155" s="29"/>
      <c r="T155" s="29"/>
      <c r="U155" s="29"/>
      <c r="V155" s="29"/>
      <c r="W155" s="29"/>
      <c r="X155" s="29"/>
      <c r="Y155" s="29"/>
      <c r="Z155" s="29" t="s">
        <v>1441</v>
      </c>
      <c r="AA155" s="29"/>
      <c r="AB155" s="29"/>
      <c r="AC155" s="29"/>
      <c r="AD155" s="29"/>
      <c r="AE155" s="29"/>
      <c r="AF155" s="29"/>
      <c r="AG155" s="36" t="s">
        <v>1801</v>
      </c>
      <c r="AH155" s="36"/>
      <c r="AI155" s="36"/>
      <c r="AJ155" s="29"/>
      <c r="AK155" s="29" t="s">
        <v>1218</v>
      </c>
      <c r="AL155" s="29" t="s">
        <v>1170</v>
      </c>
    </row>
    <row r="156" spans="1:38">
      <c r="A156" s="29" t="s">
        <v>2154</v>
      </c>
      <c r="B156" s="29" t="s">
        <v>2155</v>
      </c>
      <c r="C156" s="29" t="s">
        <v>1915</v>
      </c>
      <c r="D156" s="29"/>
      <c r="E156" s="29"/>
      <c r="F156" s="29"/>
      <c r="G156" s="29"/>
      <c r="H156" s="29"/>
      <c r="I156" s="29" t="s">
        <v>1800</v>
      </c>
      <c r="J156" s="29"/>
      <c r="K156" s="29" t="s">
        <v>2156</v>
      </c>
      <c r="L156" s="29"/>
      <c r="M156" s="29"/>
      <c r="N156" s="29"/>
      <c r="O156" s="29"/>
      <c r="P156" s="29"/>
      <c r="Q156" s="29"/>
      <c r="R156" s="29"/>
      <c r="S156" s="29"/>
      <c r="T156" s="29"/>
      <c r="U156" s="29"/>
      <c r="V156" s="29"/>
      <c r="W156" s="29"/>
      <c r="X156" s="29"/>
      <c r="Y156" s="29"/>
      <c r="Z156" s="29"/>
      <c r="AA156" s="29"/>
      <c r="AB156" s="29"/>
      <c r="AC156" s="29" t="s">
        <v>2156</v>
      </c>
      <c r="AD156" s="29"/>
      <c r="AE156" s="29"/>
      <c r="AF156" s="29"/>
      <c r="AG156" s="36" t="s">
        <v>1801</v>
      </c>
      <c r="AH156" s="36"/>
      <c r="AI156" s="36"/>
      <c r="AJ156" s="29"/>
      <c r="AK156" s="29" t="s">
        <v>1218</v>
      </c>
      <c r="AL156" s="29" t="s">
        <v>1170</v>
      </c>
    </row>
    <row r="157" spans="1:38">
      <c r="A157" s="29" t="s">
        <v>1790</v>
      </c>
      <c r="B157" s="29" t="s">
        <v>2157</v>
      </c>
      <c r="C157" s="29" t="s">
        <v>2065</v>
      </c>
      <c r="D157" s="29" t="s">
        <v>2158</v>
      </c>
      <c r="E157" s="29"/>
      <c r="F157" s="29"/>
      <c r="G157" s="29" t="s">
        <v>1504</v>
      </c>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36"/>
      <c r="AH157" s="36" t="s">
        <v>1508</v>
      </c>
      <c r="AI157" s="36" t="s">
        <v>2159</v>
      </c>
      <c r="AJ157" s="29" t="s">
        <v>1350</v>
      </c>
      <c r="AK157" s="29" t="s">
        <v>1218</v>
      </c>
      <c r="AL157" s="29" t="s">
        <v>1170</v>
      </c>
    </row>
    <row r="158" spans="1:38">
      <c r="A158" s="29" t="s">
        <v>2160</v>
      </c>
      <c r="B158" s="29" t="s">
        <v>2161</v>
      </c>
      <c r="C158" s="29" t="s">
        <v>2162</v>
      </c>
      <c r="D158" s="29" t="s">
        <v>2163</v>
      </c>
      <c r="E158" s="29" t="s">
        <v>1483</v>
      </c>
      <c r="F158" s="29"/>
      <c r="G158" s="29" t="s">
        <v>2164</v>
      </c>
      <c r="H158" s="29"/>
      <c r="I158" s="29" t="s">
        <v>1803</v>
      </c>
      <c r="J158" s="29"/>
      <c r="K158" s="29"/>
      <c r="L158" s="29"/>
      <c r="M158" s="29"/>
      <c r="N158" s="29"/>
      <c r="O158" s="29"/>
      <c r="P158" s="29"/>
      <c r="Q158" s="29"/>
      <c r="R158" s="29"/>
      <c r="S158" s="29"/>
      <c r="T158" s="29"/>
      <c r="U158" s="29"/>
      <c r="V158" s="29"/>
      <c r="W158" s="29"/>
      <c r="X158" s="29"/>
      <c r="Y158" s="29"/>
      <c r="Z158" s="29" t="s">
        <v>2164</v>
      </c>
      <c r="AA158" s="29"/>
      <c r="AB158" s="29"/>
      <c r="AC158" s="29"/>
      <c r="AD158" s="29"/>
      <c r="AE158" s="29"/>
      <c r="AF158" s="29"/>
      <c r="AG158" s="36" t="s">
        <v>1903</v>
      </c>
      <c r="AH158" s="36"/>
      <c r="AI158" s="36"/>
      <c r="AJ158" s="29" t="s">
        <v>1309</v>
      </c>
      <c r="AK158" s="29" t="s">
        <v>1218</v>
      </c>
      <c r="AL158" s="29" t="s">
        <v>1170</v>
      </c>
    </row>
    <row r="159" spans="1:38">
      <c r="A159" t="s">
        <v>2165</v>
      </c>
      <c r="B159" t="s">
        <v>2166</v>
      </c>
      <c r="C159" s="29" t="s">
        <v>1781</v>
      </c>
      <c r="D159" s="29"/>
      <c r="E159" s="29"/>
      <c r="F159" s="29" t="s">
        <v>1448</v>
      </c>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36"/>
      <c r="AH159" s="36"/>
      <c r="AI159" s="36"/>
      <c r="AJ159" s="29"/>
      <c r="AK159" s="29"/>
      <c r="AL159" s="29"/>
    </row>
    <row r="160" spans="1:38">
      <c r="A160" s="29" t="s">
        <v>2167</v>
      </c>
      <c r="B160" s="29" t="s">
        <v>2168</v>
      </c>
      <c r="C160" s="29" t="s">
        <v>2065</v>
      </c>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36"/>
      <c r="AH160" s="36" t="s">
        <v>2169</v>
      </c>
      <c r="AI160" s="36" t="s">
        <v>2170</v>
      </c>
      <c r="AJ160" s="29"/>
      <c r="AK160" s="29" t="s">
        <v>1169</v>
      </c>
      <c r="AL160" s="29" t="s">
        <v>1170</v>
      </c>
    </row>
    <row r="161" spans="1:38">
      <c r="A161" s="29" t="s">
        <v>2171</v>
      </c>
      <c r="B161" s="29" t="s">
        <v>2172</v>
      </c>
      <c r="C161" s="29" t="s">
        <v>1781</v>
      </c>
      <c r="D161" s="29"/>
      <c r="E161" s="29"/>
      <c r="F161" s="29"/>
      <c r="G161" s="29"/>
      <c r="H161" s="29"/>
      <c r="I161" s="29" t="s">
        <v>1800</v>
      </c>
      <c r="J161" s="29"/>
      <c r="K161" s="29" t="s">
        <v>2173</v>
      </c>
      <c r="L161" s="29"/>
      <c r="M161" s="29"/>
      <c r="N161" s="29"/>
      <c r="O161" s="29"/>
      <c r="P161" s="29"/>
      <c r="Q161" s="29"/>
      <c r="R161" s="29"/>
      <c r="S161" s="29"/>
      <c r="T161" s="29"/>
      <c r="U161" s="29"/>
      <c r="V161" s="29"/>
      <c r="W161" s="29"/>
      <c r="X161" s="29"/>
      <c r="Y161" s="29"/>
      <c r="Z161" s="29" t="s">
        <v>2173</v>
      </c>
      <c r="AA161" s="29"/>
      <c r="AB161" s="29"/>
      <c r="AC161" s="29"/>
      <c r="AD161" s="29"/>
      <c r="AE161" s="29"/>
      <c r="AF161" s="29"/>
      <c r="AG161" s="36" t="s">
        <v>1801</v>
      </c>
      <c r="AH161" s="36"/>
      <c r="AI161" s="36"/>
      <c r="AJ161" s="29"/>
      <c r="AK161" s="29" t="s">
        <v>1218</v>
      </c>
      <c r="AL161" s="29" t="s">
        <v>1170</v>
      </c>
    </row>
    <row r="162" spans="1:38">
      <c r="A162" s="308" t="s">
        <v>2174</v>
      </c>
      <c r="B162" s="29" t="s">
        <v>1458</v>
      </c>
      <c r="C162" s="29" t="s">
        <v>1781</v>
      </c>
      <c r="D162" s="29"/>
      <c r="E162" s="29"/>
      <c r="F162" s="29" t="s">
        <v>1457</v>
      </c>
      <c r="G162" s="29"/>
      <c r="H162" s="29"/>
      <c r="I162" s="29" t="s">
        <v>1803</v>
      </c>
      <c r="J162" s="29"/>
      <c r="K162" s="29" t="s">
        <v>1460</v>
      </c>
      <c r="L162" s="29"/>
      <c r="M162" s="29"/>
      <c r="N162" s="29"/>
      <c r="O162" s="29"/>
      <c r="P162" s="29"/>
      <c r="Q162" s="29"/>
      <c r="R162" s="29"/>
      <c r="S162" s="29"/>
      <c r="T162" s="29"/>
      <c r="U162" s="29"/>
      <c r="V162" s="29"/>
      <c r="W162" s="29"/>
      <c r="X162" s="29"/>
      <c r="Y162" s="29"/>
      <c r="Z162" s="29" t="s">
        <v>1460</v>
      </c>
      <c r="AA162" s="29"/>
      <c r="AB162" s="29"/>
      <c r="AC162" s="29"/>
      <c r="AD162" s="29"/>
      <c r="AE162" s="29"/>
      <c r="AF162" s="29"/>
      <c r="AG162" s="36" t="s">
        <v>2175</v>
      </c>
      <c r="AH162" s="36"/>
      <c r="AI162" s="36"/>
      <c r="AJ162" s="29" t="s">
        <v>1309</v>
      </c>
      <c r="AK162" s="29" t="s">
        <v>1218</v>
      </c>
      <c r="AL162" s="29" t="s">
        <v>1170</v>
      </c>
    </row>
    <row r="163" spans="1:38">
      <c r="A163" s="308" t="s">
        <v>2176</v>
      </c>
      <c r="B163" s="29" t="s">
        <v>1458</v>
      </c>
      <c r="C163" s="29" t="s">
        <v>1781</v>
      </c>
      <c r="D163" s="29"/>
      <c r="E163" s="29"/>
      <c r="F163" s="29" t="s">
        <v>1457</v>
      </c>
      <c r="G163" s="29"/>
      <c r="H163" s="29"/>
      <c r="I163" s="29" t="s">
        <v>1803</v>
      </c>
      <c r="J163" s="29"/>
      <c r="K163" s="29" t="s">
        <v>1460</v>
      </c>
      <c r="L163" s="29"/>
      <c r="M163" s="29"/>
      <c r="N163" s="29"/>
      <c r="O163" s="29"/>
      <c r="P163" s="29"/>
      <c r="Q163" s="29"/>
      <c r="R163" s="29"/>
      <c r="S163" s="29"/>
      <c r="T163" s="29"/>
      <c r="U163" s="29"/>
      <c r="V163" s="29"/>
      <c r="W163" s="29"/>
      <c r="X163" s="29"/>
      <c r="Y163" s="29"/>
      <c r="Z163" s="29" t="s">
        <v>1460</v>
      </c>
      <c r="AA163" s="29"/>
      <c r="AB163" s="29"/>
      <c r="AC163" s="29"/>
      <c r="AD163" s="29"/>
      <c r="AE163" s="29"/>
      <c r="AF163" s="29"/>
      <c r="AG163" s="36" t="s">
        <v>2177</v>
      </c>
      <c r="AH163" s="36"/>
      <c r="AI163" s="36"/>
      <c r="AJ163" s="29" t="s">
        <v>1309</v>
      </c>
      <c r="AK163" s="29" t="s">
        <v>1218</v>
      </c>
      <c r="AL163" s="29" t="s">
        <v>1170</v>
      </c>
    </row>
    <row r="164" spans="1:38">
      <c r="A164" s="308" t="s">
        <v>2178</v>
      </c>
      <c r="B164" s="29" t="s">
        <v>1458</v>
      </c>
      <c r="C164" s="29" t="s">
        <v>1781</v>
      </c>
      <c r="D164" s="29"/>
      <c r="E164" s="29"/>
      <c r="F164" s="29" t="s">
        <v>1457</v>
      </c>
      <c r="G164" s="29"/>
      <c r="H164" s="29"/>
      <c r="I164" s="29" t="s">
        <v>1803</v>
      </c>
      <c r="J164" s="29"/>
      <c r="K164" s="29" t="s">
        <v>1460</v>
      </c>
      <c r="L164" s="29"/>
      <c r="M164" s="29"/>
      <c r="N164" s="29"/>
      <c r="O164" s="29"/>
      <c r="P164" s="29"/>
      <c r="Q164" s="29"/>
      <c r="R164" s="29"/>
      <c r="S164" s="29"/>
      <c r="T164" s="29"/>
      <c r="U164" s="29"/>
      <c r="V164" s="29"/>
      <c r="W164" s="29"/>
      <c r="X164" s="29"/>
      <c r="Y164" s="29"/>
      <c r="Z164" s="29" t="s">
        <v>1460</v>
      </c>
      <c r="AA164" s="29"/>
      <c r="AB164" s="29"/>
      <c r="AC164" s="29"/>
      <c r="AD164" s="29"/>
      <c r="AE164" s="29"/>
      <c r="AF164" s="29"/>
      <c r="AG164" s="36" t="s">
        <v>2179</v>
      </c>
      <c r="AH164" s="36"/>
      <c r="AI164" s="36"/>
      <c r="AJ164" s="29" t="s">
        <v>1309</v>
      </c>
      <c r="AK164" s="29" t="s">
        <v>1218</v>
      </c>
      <c r="AL164" s="29" t="s">
        <v>1170</v>
      </c>
    </row>
    <row r="165" spans="1:38">
      <c r="A165" s="308" t="s">
        <v>2180</v>
      </c>
      <c r="B165" s="29" t="s">
        <v>2181</v>
      </c>
      <c r="C165" s="29" t="s">
        <v>1781</v>
      </c>
      <c r="D165" s="29" t="s">
        <v>2182</v>
      </c>
      <c r="E165" s="29"/>
      <c r="F165" s="29"/>
      <c r="G165" s="29"/>
      <c r="H165" s="29"/>
      <c r="I165" s="29"/>
      <c r="J165" s="29"/>
      <c r="K165" s="29"/>
      <c r="L165" s="29"/>
      <c r="M165" s="29"/>
      <c r="N165" s="29" t="s">
        <v>1426</v>
      </c>
      <c r="O165" s="29"/>
      <c r="P165" s="29"/>
      <c r="Q165" s="29"/>
      <c r="R165" s="29"/>
      <c r="S165" s="29"/>
      <c r="T165" s="29"/>
      <c r="U165" s="29"/>
      <c r="V165" s="29"/>
      <c r="W165" s="29"/>
      <c r="X165" s="29"/>
      <c r="Y165" s="29"/>
      <c r="Z165" s="29" t="s">
        <v>1426</v>
      </c>
      <c r="AA165" s="29"/>
      <c r="AB165" s="29"/>
      <c r="AC165" s="29"/>
      <c r="AD165" s="29"/>
      <c r="AE165" s="29"/>
      <c r="AF165" s="29"/>
      <c r="AG165" s="36" t="s">
        <v>2183</v>
      </c>
      <c r="AH165" s="36"/>
      <c r="AI165" s="36"/>
      <c r="AJ165" s="29"/>
      <c r="AK165" s="29" t="s">
        <v>1218</v>
      </c>
      <c r="AL165" s="29" t="s">
        <v>1170</v>
      </c>
    </row>
    <row r="166" spans="1:38">
      <c r="A166" s="29" t="s">
        <v>2184</v>
      </c>
      <c r="B166" s="29" t="s">
        <v>2185</v>
      </c>
      <c r="C166" s="29" t="s">
        <v>2052</v>
      </c>
      <c r="D166" s="29" t="s">
        <v>2186</v>
      </c>
      <c r="E166" s="29" t="s">
        <v>1128</v>
      </c>
      <c r="F166" s="29"/>
      <c r="G166" s="29"/>
      <c r="H166" s="29"/>
      <c r="I166" s="29" t="s">
        <v>1782</v>
      </c>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36"/>
      <c r="AH166" s="36" t="s">
        <v>2080</v>
      </c>
      <c r="AI166" s="36" t="s">
        <v>2062</v>
      </c>
      <c r="AJ166" s="29" t="s">
        <v>2187</v>
      </c>
      <c r="AK166" s="29" t="s">
        <v>1218</v>
      </c>
      <c r="AL166" s="29" t="s">
        <v>1170</v>
      </c>
    </row>
    <row r="167" spans="1:38">
      <c r="A167" s="29" t="s">
        <v>2188</v>
      </c>
      <c r="B167" s="29" t="s">
        <v>1471</v>
      </c>
      <c r="C167" s="29" t="s">
        <v>1781</v>
      </c>
      <c r="D167" s="29"/>
      <c r="E167" s="29"/>
      <c r="F167" s="29" t="s">
        <v>1470</v>
      </c>
      <c r="G167" s="29"/>
      <c r="H167" s="29"/>
      <c r="I167" s="29" t="s">
        <v>1782</v>
      </c>
      <c r="J167" s="29" t="s">
        <v>1473</v>
      </c>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36" t="s">
        <v>1966</v>
      </c>
      <c r="AH167" s="36"/>
      <c r="AI167" s="36"/>
      <c r="AJ167" s="29" t="s">
        <v>1335</v>
      </c>
      <c r="AK167" s="29" t="s">
        <v>1218</v>
      </c>
      <c r="AL167" s="29" t="s">
        <v>1170</v>
      </c>
    </row>
    <row r="168" spans="1:38">
      <c r="A168" s="29" t="s">
        <v>2189</v>
      </c>
      <c r="B168" s="29" t="s">
        <v>1471</v>
      </c>
      <c r="C168" s="29" t="s">
        <v>1781</v>
      </c>
      <c r="D168" s="29"/>
      <c r="E168" s="29"/>
      <c r="F168" s="29" t="s">
        <v>1470</v>
      </c>
      <c r="G168" s="29"/>
      <c r="H168" s="29"/>
      <c r="I168" s="29" t="s">
        <v>1782</v>
      </c>
      <c r="J168" s="29" t="s">
        <v>1473</v>
      </c>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36" t="s">
        <v>2096</v>
      </c>
      <c r="AH168" s="36"/>
      <c r="AI168" s="36"/>
      <c r="AJ168" s="29" t="s">
        <v>1335</v>
      </c>
      <c r="AK168" s="29" t="s">
        <v>1218</v>
      </c>
      <c r="AL168" s="29" t="s">
        <v>1170</v>
      </c>
    </row>
    <row r="169" spans="1:38">
      <c r="A169" s="29" t="s">
        <v>2190</v>
      </c>
      <c r="B169" s="29" t="s">
        <v>1471</v>
      </c>
      <c r="C169" s="29" t="s">
        <v>1781</v>
      </c>
      <c r="D169" s="29"/>
      <c r="E169" s="29"/>
      <c r="F169" s="29" t="s">
        <v>1470</v>
      </c>
      <c r="G169" s="29"/>
      <c r="H169" s="29"/>
      <c r="I169" s="29" t="s">
        <v>1782</v>
      </c>
      <c r="J169" s="29" t="s">
        <v>1473</v>
      </c>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36" t="s">
        <v>2098</v>
      </c>
      <c r="AH169" s="36"/>
      <c r="AI169" s="36"/>
      <c r="AJ169" s="29" t="s">
        <v>1335</v>
      </c>
      <c r="AK169" s="29" t="s">
        <v>1218</v>
      </c>
      <c r="AL169" s="29" t="s">
        <v>1170</v>
      </c>
    </row>
    <row r="170" spans="1:38">
      <c r="A170" t="s">
        <v>2191</v>
      </c>
      <c r="B170" t="s">
        <v>1475</v>
      </c>
      <c r="C170" s="29" t="s">
        <v>1781</v>
      </c>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36"/>
      <c r="AH170" s="36"/>
      <c r="AI170" s="36"/>
      <c r="AJ170" s="29"/>
      <c r="AK170" s="29"/>
      <c r="AL170" s="29"/>
    </row>
    <row r="171" spans="1:38">
      <c r="A171" s="29" t="s">
        <v>2192</v>
      </c>
      <c r="B171" s="29" t="s">
        <v>1478</v>
      </c>
      <c r="C171" s="29" t="s">
        <v>1781</v>
      </c>
      <c r="D171" s="29"/>
      <c r="E171" s="29"/>
      <c r="F171" s="29" t="s">
        <v>1477</v>
      </c>
      <c r="G171" s="29"/>
      <c r="H171" s="29"/>
      <c r="I171" s="29" t="s">
        <v>1782</v>
      </c>
      <c r="J171" s="29" t="s">
        <v>1468</v>
      </c>
      <c r="K171" s="29" t="s">
        <v>1479</v>
      </c>
      <c r="L171" s="29"/>
      <c r="M171" s="29"/>
      <c r="N171" s="29"/>
      <c r="O171" s="29"/>
      <c r="P171" s="29"/>
      <c r="Q171" s="29"/>
      <c r="R171" s="29"/>
      <c r="S171" s="29"/>
      <c r="T171" s="29"/>
      <c r="U171" s="29"/>
      <c r="V171" s="29"/>
      <c r="W171" s="29"/>
      <c r="X171" s="29"/>
      <c r="Y171" s="29"/>
      <c r="Z171" s="29" t="s">
        <v>1479</v>
      </c>
      <c r="AA171" s="29"/>
      <c r="AB171" s="29"/>
      <c r="AC171" s="29"/>
      <c r="AD171" s="29"/>
      <c r="AE171" s="29"/>
      <c r="AF171" s="29"/>
      <c r="AG171" s="36" t="s">
        <v>1980</v>
      </c>
      <c r="AH171" s="36"/>
      <c r="AI171" s="36"/>
      <c r="AJ171" s="29" t="s">
        <v>1335</v>
      </c>
      <c r="AK171" s="29" t="s">
        <v>1218</v>
      </c>
      <c r="AL171" s="29" t="s">
        <v>1170</v>
      </c>
    </row>
    <row r="172" spans="1:38">
      <c r="A172" s="29" t="s">
        <v>2193</v>
      </c>
      <c r="B172" s="29" t="s">
        <v>1478</v>
      </c>
      <c r="C172" s="29" t="s">
        <v>1781</v>
      </c>
      <c r="D172" s="29"/>
      <c r="E172" s="29"/>
      <c r="F172" s="29" t="s">
        <v>1477</v>
      </c>
      <c r="G172" s="29"/>
      <c r="H172" s="29"/>
      <c r="I172" s="29" t="s">
        <v>1782</v>
      </c>
      <c r="J172" s="29" t="s">
        <v>1468</v>
      </c>
      <c r="K172" s="29" t="s">
        <v>1479</v>
      </c>
      <c r="L172" s="29"/>
      <c r="M172" s="29"/>
      <c r="N172" s="29"/>
      <c r="O172" s="29"/>
      <c r="P172" s="29"/>
      <c r="Q172" s="29"/>
      <c r="R172" s="29"/>
      <c r="S172" s="29"/>
      <c r="T172" s="29"/>
      <c r="U172" s="29"/>
      <c r="V172" s="29"/>
      <c r="W172" s="29"/>
      <c r="X172" s="29"/>
      <c r="Y172" s="29"/>
      <c r="Z172" s="29" t="s">
        <v>1479</v>
      </c>
      <c r="AA172" s="29"/>
      <c r="AB172" s="29"/>
      <c r="AC172" s="29"/>
      <c r="AD172" s="29"/>
      <c r="AE172" s="29"/>
      <c r="AF172" s="29"/>
      <c r="AG172" s="36" t="s">
        <v>1983</v>
      </c>
      <c r="AH172" s="36"/>
      <c r="AI172" s="36"/>
      <c r="AJ172" s="29" t="s">
        <v>1335</v>
      </c>
      <c r="AK172" s="29" t="s">
        <v>1218</v>
      </c>
      <c r="AL172" s="29" t="s">
        <v>1170</v>
      </c>
    </row>
    <row r="173" spans="1:38">
      <c r="A173" s="29" t="s">
        <v>2194</v>
      </c>
      <c r="B173" s="29" t="s">
        <v>1478</v>
      </c>
      <c r="C173" s="29" t="s">
        <v>1781</v>
      </c>
      <c r="D173" s="29"/>
      <c r="E173" s="29"/>
      <c r="F173" s="29" t="s">
        <v>1477</v>
      </c>
      <c r="G173" s="29"/>
      <c r="H173" s="29"/>
      <c r="I173" s="29" t="s">
        <v>1782</v>
      </c>
      <c r="J173" s="29" t="s">
        <v>1468</v>
      </c>
      <c r="K173" s="29" t="s">
        <v>1479</v>
      </c>
      <c r="L173" s="29"/>
      <c r="M173" s="29"/>
      <c r="N173" s="29"/>
      <c r="O173" s="29"/>
      <c r="P173" s="29"/>
      <c r="Q173" s="29"/>
      <c r="R173" s="29"/>
      <c r="S173" s="29"/>
      <c r="T173" s="29"/>
      <c r="U173" s="29"/>
      <c r="V173" s="29"/>
      <c r="W173" s="29"/>
      <c r="X173" s="29"/>
      <c r="Y173" s="29"/>
      <c r="Z173" s="29" t="s">
        <v>1479</v>
      </c>
      <c r="AA173" s="29"/>
      <c r="AB173" s="29"/>
      <c r="AC173" s="29"/>
      <c r="AD173" s="29"/>
      <c r="AE173" s="29"/>
      <c r="AF173" s="29"/>
      <c r="AG173" s="36" t="s">
        <v>1783</v>
      </c>
      <c r="AH173" s="36"/>
      <c r="AI173" s="36"/>
      <c r="AJ173" s="29" t="s">
        <v>1335</v>
      </c>
      <c r="AK173" s="29" t="s">
        <v>1218</v>
      </c>
      <c r="AL173" s="29" t="s">
        <v>1170</v>
      </c>
    </row>
    <row r="174" spans="1:38">
      <c r="A174" s="29" t="s">
        <v>2195</v>
      </c>
      <c r="B174" s="29" t="s">
        <v>2196</v>
      </c>
      <c r="C174" s="29" t="s">
        <v>1781</v>
      </c>
      <c r="D174" s="29"/>
      <c r="E174" s="29"/>
      <c r="F174" s="29"/>
      <c r="G174" s="29"/>
      <c r="H174" s="29"/>
      <c r="I174" s="29" t="s">
        <v>1782</v>
      </c>
      <c r="J174" s="29" t="s">
        <v>2197</v>
      </c>
      <c r="K174" s="29" t="s">
        <v>2198</v>
      </c>
      <c r="L174" s="29"/>
      <c r="M174" s="29"/>
      <c r="N174" s="29"/>
      <c r="O174" s="29"/>
      <c r="P174" s="29"/>
      <c r="Q174" s="29"/>
      <c r="R174" s="29"/>
      <c r="S174" s="29"/>
      <c r="T174" s="29"/>
      <c r="U174" s="29"/>
      <c r="V174" s="29"/>
      <c r="W174" s="29"/>
      <c r="X174" s="29"/>
      <c r="Y174" s="29"/>
      <c r="Z174" s="29" t="s">
        <v>2198</v>
      </c>
      <c r="AA174" s="29"/>
      <c r="AB174" s="29"/>
      <c r="AC174" s="29"/>
      <c r="AD174" s="29"/>
      <c r="AE174" s="29"/>
      <c r="AF174" s="29"/>
      <c r="AG174" s="36" t="s">
        <v>1966</v>
      </c>
      <c r="AH174" s="36"/>
      <c r="AI174" s="36"/>
      <c r="AJ174" s="29" t="s">
        <v>1798</v>
      </c>
      <c r="AK174" s="29" t="s">
        <v>1218</v>
      </c>
      <c r="AL174" s="29" t="s">
        <v>1170</v>
      </c>
    </row>
    <row r="175" spans="1:38">
      <c r="A175" s="29" t="s">
        <v>2199</v>
      </c>
      <c r="B175" s="29" t="s">
        <v>2196</v>
      </c>
      <c r="C175" s="29" t="s">
        <v>1781</v>
      </c>
      <c r="D175" s="29"/>
      <c r="E175" s="29"/>
      <c r="F175" s="29"/>
      <c r="G175" s="29"/>
      <c r="H175" s="29"/>
      <c r="I175" s="29" t="s">
        <v>1782</v>
      </c>
      <c r="J175" s="29" t="s">
        <v>2197</v>
      </c>
      <c r="K175" s="29" t="s">
        <v>2198</v>
      </c>
      <c r="L175" s="29"/>
      <c r="M175" s="29"/>
      <c r="N175" s="29"/>
      <c r="O175" s="29"/>
      <c r="P175" s="29"/>
      <c r="Q175" s="29"/>
      <c r="R175" s="29"/>
      <c r="S175" s="29"/>
      <c r="T175" s="29"/>
      <c r="U175" s="29"/>
      <c r="V175" s="29"/>
      <c r="W175" s="29"/>
      <c r="X175" s="29"/>
      <c r="Y175" s="29"/>
      <c r="Z175" s="29" t="s">
        <v>2198</v>
      </c>
      <c r="AA175" s="29"/>
      <c r="AB175" s="29"/>
      <c r="AC175" s="29"/>
      <c r="AD175" s="29"/>
      <c r="AE175" s="29"/>
      <c r="AF175" s="29"/>
      <c r="AG175" s="36" t="s">
        <v>2096</v>
      </c>
      <c r="AH175" s="36"/>
      <c r="AI175" s="36"/>
      <c r="AJ175" s="29" t="s">
        <v>1798</v>
      </c>
      <c r="AK175" s="29" t="s">
        <v>1218</v>
      </c>
      <c r="AL175" s="29" t="s">
        <v>1170</v>
      </c>
    </row>
    <row r="176" spans="1:38">
      <c r="A176" s="29" t="s">
        <v>2200</v>
      </c>
      <c r="B176" s="29" t="s">
        <v>2196</v>
      </c>
      <c r="C176" s="29" t="s">
        <v>1781</v>
      </c>
      <c r="D176" s="29"/>
      <c r="E176" s="29"/>
      <c r="F176" s="29"/>
      <c r="G176" s="29"/>
      <c r="H176" s="29"/>
      <c r="I176" s="29" t="s">
        <v>1782</v>
      </c>
      <c r="J176" s="29" t="s">
        <v>2197</v>
      </c>
      <c r="K176" s="29" t="s">
        <v>2198</v>
      </c>
      <c r="L176" s="29"/>
      <c r="M176" s="29"/>
      <c r="N176" s="29"/>
      <c r="O176" s="29"/>
      <c r="P176" s="29"/>
      <c r="Q176" s="29"/>
      <c r="R176" s="29"/>
      <c r="S176" s="29"/>
      <c r="T176" s="29"/>
      <c r="U176" s="29"/>
      <c r="V176" s="29"/>
      <c r="W176" s="29"/>
      <c r="X176" s="29"/>
      <c r="Y176" s="29"/>
      <c r="Z176" s="29" t="s">
        <v>2198</v>
      </c>
      <c r="AA176" s="29"/>
      <c r="AB176" s="29"/>
      <c r="AC176" s="29"/>
      <c r="AD176" s="29"/>
      <c r="AE176" s="29"/>
      <c r="AF176" s="29"/>
      <c r="AG176" s="36" t="s">
        <v>2098</v>
      </c>
      <c r="AH176" s="36"/>
      <c r="AI176" s="36"/>
      <c r="AJ176" s="29" t="s">
        <v>1798</v>
      </c>
      <c r="AK176" s="29" t="s">
        <v>1218</v>
      </c>
      <c r="AL176" s="29" t="s">
        <v>1170</v>
      </c>
    </row>
    <row r="177" spans="1:38">
      <c r="A177" s="308" t="s">
        <v>2201</v>
      </c>
      <c r="B177" s="29" t="s">
        <v>2202</v>
      </c>
      <c r="C177" s="29" t="s">
        <v>2203</v>
      </c>
      <c r="D177" s="29" t="s">
        <v>2204</v>
      </c>
      <c r="E177" s="29" t="s">
        <v>2205</v>
      </c>
      <c r="F177" s="29"/>
      <c r="G177" s="29"/>
      <c r="H177" s="29"/>
      <c r="I177" s="29" t="s">
        <v>1782</v>
      </c>
      <c r="J177" s="29" t="s">
        <v>1312</v>
      </c>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36"/>
      <c r="AH177" s="36" t="s">
        <v>2206</v>
      </c>
      <c r="AI177" s="36" t="s">
        <v>2207</v>
      </c>
      <c r="AJ177" s="29" t="s">
        <v>1309</v>
      </c>
      <c r="AK177" s="29" t="s">
        <v>1218</v>
      </c>
      <c r="AL177" s="29" t="s">
        <v>1170</v>
      </c>
    </row>
    <row r="178" spans="1:38" ht="36.75" customHeight="1">
      <c r="A178" s="29" t="s">
        <v>2208</v>
      </c>
      <c r="B178" s="29" t="s">
        <v>2209</v>
      </c>
      <c r="C178" s="29" t="s">
        <v>1915</v>
      </c>
      <c r="D178" s="25" t="s">
        <v>2210</v>
      </c>
      <c r="E178" s="29" t="s">
        <v>2211</v>
      </c>
      <c r="F178" s="29"/>
      <c r="G178" s="29"/>
      <c r="H178" s="29"/>
      <c r="I178" s="29" t="s">
        <v>1782</v>
      </c>
      <c r="J178" s="29"/>
      <c r="K178" s="29" t="s">
        <v>1479</v>
      </c>
      <c r="L178" s="29"/>
      <c r="M178" s="29"/>
      <c r="N178" s="29"/>
      <c r="O178" s="29"/>
      <c r="P178" s="29"/>
      <c r="Q178" s="29"/>
      <c r="R178" s="29"/>
      <c r="S178" s="29"/>
      <c r="T178" s="29"/>
      <c r="U178" s="29"/>
      <c r="V178" s="29"/>
      <c r="W178" s="29"/>
      <c r="X178" s="29"/>
      <c r="Y178" s="29"/>
      <c r="Z178" s="29"/>
      <c r="AA178" s="29"/>
      <c r="AB178" s="29"/>
      <c r="AC178" s="29" t="s">
        <v>1479</v>
      </c>
      <c r="AD178" s="29"/>
      <c r="AE178" s="29"/>
      <c r="AF178" s="29"/>
      <c r="AG178" s="36" t="s">
        <v>1721</v>
      </c>
      <c r="AH178" s="36"/>
      <c r="AI178" s="36"/>
      <c r="AJ178" s="29"/>
      <c r="AK178" s="29"/>
      <c r="AL178" s="29"/>
    </row>
    <row r="179" spans="1:38">
      <c r="A179" s="29" t="s">
        <v>2212</v>
      </c>
      <c r="B179" s="29" t="s">
        <v>26383</v>
      </c>
      <c r="C179" s="29" t="s">
        <v>2065</v>
      </c>
      <c r="D179" s="29"/>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36"/>
      <c r="AH179" s="36" t="s">
        <v>2213</v>
      </c>
      <c r="AI179" s="36" t="s">
        <v>2214</v>
      </c>
      <c r="AJ179" s="29"/>
      <c r="AK179" s="29" t="s">
        <v>2215</v>
      </c>
      <c r="AL179" s="29" t="s">
        <v>1132</v>
      </c>
    </row>
    <row r="180" spans="1:38">
      <c r="A180" s="29" t="s">
        <v>2216</v>
      </c>
      <c r="B180" s="29" t="s">
        <v>2217</v>
      </c>
      <c r="C180" s="29" t="s">
        <v>1915</v>
      </c>
      <c r="D180" s="29"/>
      <c r="E180" s="29"/>
      <c r="F180" s="29"/>
      <c r="G180" s="29"/>
      <c r="H180" s="29"/>
      <c r="I180" s="29" t="s">
        <v>1782</v>
      </c>
      <c r="J180" s="29"/>
      <c r="K180" s="29" t="s">
        <v>2218</v>
      </c>
      <c r="L180" s="29"/>
      <c r="M180" s="29"/>
      <c r="N180" s="29"/>
      <c r="O180" s="29"/>
      <c r="P180" s="29"/>
      <c r="Q180" s="29"/>
      <c r="R180" s="29"/>
      <c r="S180" s="29"/>
      <c r="T180" s="29"/>
      <c r="U180" s="29"/>
      <c r="V180" s="29"/>
      <c r="W180" s="29"/>
      <c r="X180" s="29"/>
      <c r="Y180" s="29"/>
      <c r="Z180" s="29"/>
      <c r="AA180" s="29"/>
      <c r="AB180" s="29"/>
      <c r="AC180" s="29" t="s">
        <v>2218</v>
      </c>
      <c r="AD180" s="29"/>
      <c r="AE180" s="29"/>
      <c r="AF180" s="29"/>
      <c r="AG180" s="36" t="s">
        <v>1721</v>
      </c>
      <c r="AH180" s="36"/>
      <c r="AI180" s="36"/>
      <c r="AJ180" s="29"/>
      <c r="AK180" s="29"/>
      <c r="AL180" s="29"/>
    </row>
    <row r="181" spans="1:38">
      <c r="A181" s="29" t="s">
        <v>2219</v>
      </c>
      <c r="B181" s="29" t="s">
        <v>1495</v>
      </c>
      <c r="C181" s="29" t="s">
        <v>1781</v>
      </c>
      <c r="D181" s="308" t="s">
        <v>2220</v>
      </c>
      <c r="E181" s="29" t="s">
        <v>1272</v>
      </c>
      <c r="F181" s="29" t="s">
        <v>1494</v>
      </c>
      <c r="G181" s="29"/>
      <c r="H181" s="29"/>
      <c r="I181" s="29" t="s">
        <v>1945</v>
      </c>
      <c r="J181" s="29" t="s">
        <v>1226</v>
      </c>
      <c r="K181" s="29"/>
      <c r="L181" s="29"/>
      <c r="M181" s="29"/>
      <c r="N181" s="29" t="s">
        <v>1330</v>
      </c>
      <c r="O181" s="29"/>
      <c r="P181" s="29"/>
      <c r="Q181" s="29"/>
      <c r="R181" s="29"/>
      <c r="S181" s="29"/>
      <c r="T181" s="29"/>
      <c r="U181" s="29"/>
      <c r="V181" s="29"/>
      <c r="W181" s="29"/>
      <c r="X181" s="29"/>
      <c r="Y181" s="29"/>
      <c r="Z181" s="29" t="s">
        <v>1946</v>
      </c>
      <c r="AA181" s="29" t="s">
        <v>1333</v>
      </c>
      <c r="AB181" s="29"/>
      <c r="AC181" s="29"/>
      <c r="AD181" s="29"/>
      <c r="AE181" s="29"/>
      <c r="AF181" s="29"/>
      <c r="AG181" s="36" t="s">
        <v>2221</v>
      </c>
      <c r="AH181" s="36" t="s">
        <v>2222</v>
      </c>
      <c r="AI181" s="36"/>
      <c r="AJ181" s="29" t="s">
        <v>1498</v>
      </c>
      <c r="AK181" s="29" t="s">
        <v>1218</v>
      </c>
      <c r="AL181" s="29" t="s">
        <v>1170</v>
      </c>
    </row>
    <row r="182" spans="1:38">
      <c r="A182" s="29" t="s">
        <v>2223</v>
      </c>
      <c r="B182" s="29" t="s">
        <v>1495</v>
      </c>
      <c r="C182" s="29" t="s">
        <v>1781</v>
      </c>
      <c r="D182" s="308" t="s">
        <v>2220</v>
      </c>
      <c r="E182" s="29" t="s">
        <v>1272</v>
      </c>
      <c r="F182" s="29" t="s">
        <v>1494</v>
      </c>
      <c r="G182" s="29"/>
      <c r="H182" s="29"/>
      <c r="I182" s="29" t="s">
        <v>1945</v>
      </c>
      <c r="J182" s="29" t="s">
        <v>1226</v>
      </c>
      <c r="K182" s="29"/>
      <c r="L182" s="29"/>
      <c r="M182" s="29"/>
      <c r="N182" s="29" t="s">
        <v>1330</v>
      </c>
      <c r="O182" s="29"/>
      <c r="P182" s="29"/>
      <c r="Q182" s="29"/>
      <c r="R182" s="29"/>
      <c r="S182" s="29"/>
      <c r="T182" s="29"/>
      <c r="U182" s="29"/>
      <c r="V182" s="29"/>
      <c r="W182" s="29"/>
      <c r="X182" s="29"/>
      <c r="Y182" s="29"/>
      <c r="Z182" s="29" t="s">
        <v>1946</v>
      </c>
      <c r="AA182" s="29" t="s">
        <v>1333</v>
      </c>
      <c r="AB182" s="29"/>
      <c r="AC182" s="29"/>
      <c r="AD182" s="29"/>
      <c r="AE182" s="29"/>
      <c r="AF182" s="29"/>
      <c r="AG182" s="36" t="s">
        <v>2224</v>
      </c>
      <c r="AH182" s="36" t="s">
        <v>2225</v>
      </c>
      <c r="AI182" s="36"/>
      <c r="AJ182" s="29" t="s">
        <v>1498</v>
      </c>
      <c r="AK182" s="29" t="s">
        <v>1218</v>
      </c>
      <c r="AL182" s="29" t="s">
        <v>1170</v>
      </c>
    </row>
    <row r="183" spans="1:38">
      <c r="A183" s="29" t="s">
        <v>2226</v>
      </c>
      <c r="B183" s="29" t="s">
        <v>1495</v>
      </c>
      <c r="C183" s="29" t="s">
        <v>1781</v>
      </c>
      <c r="D183" s="308" t="s">
        <v>2220</v>
      </c>
      <c r="E183" s="29" t="s">
        <v>1272</v>
      </c>
      <c r="F183" s="29" t="s">
        <v>1494</v>
      </c>
      <c r="G183" s="29"/>
      <c r="H183" s="29"/>
      <c r="I183" s="29" t="s">
        <v>1945</v>
      </c>
      <c r="J183" s="29" t="s">
        <v>1226</v>
      </c>
      <c r="K183" s="29"/>
      <c r="L183" s="29"/>
      <c r="M183" s="29"/>
      <c r="N183" s="29" t="s">
        <v>1330</v>
      </c>
      <c r="O183" s="29"/>
      <c r="P183" s="29"/>
      <c r="Q183" s="29"/>
      <c r="R183" s="29"/>
      <c r="S183" s="29"/>
      <c r="T183" s="29"/>
      <c r="U183" s="29"/>
      <c r="V183" s="29"/>
      <c r="W183" s="29"/>
      <c r="X183" s="29"/>
      <c r="Y183" s="29"/>
      <c r="Z183" s="29" t="s">
        <v>1946</v>
      </c>
      <c r="AA183" s="29" t="s">
        <v>1333</v>
      </c>
      <c r="AB183" s="29"/>
      <c r="AC183" s="29"/>
      <c r="AD183" s="29"/>
      <c r="AE183" s="29"/>
      <c r="AF183" s="29"/>
      <c r="AG183" s="36" t="s">
        <v>2227</v>
      </c>
      <c r="AH183" s="36" t="s">
        <v>2228</v>
      </c>
      <c r="AI183" s="36"/>
      <c r="AJ183" s="29" t="s">
        <v>1498</v>
      </c>
      <c r="AK183" s="29" t="s">
        <v>1218</v>
      </c>
      <c r="AL183" s="29" t="s">
        <v>1170</v>
      </c>
    </row>
    <row r="184" spans="1:38">
      <c r="A184" s="29" t="s">
        <v>2229</v>
      </c>
      <c r="B184" s="29" t="s">
        <v>1495</v>
      </c>
      <c r="C184" s="29" t="s">
        <v>1781</v>
      </c>
      <c r="D184" s="308" t="s">
        <v>2220</v>
      </c>
      <c r="E184" s="29" t="s">
        <v>1272</v>
      </c>
      <c r="F184" s="29" t="s">
        <v>1494</v>
      </c>
      <c r="G184" s="29"/>
      <c r="H184" s="29"/>
      <c r="I184" s="29" t="s">
        <v>1945</v>
      </c>
      <c r="J184" s="29" t="s">
        <v>1226</v>
      </c>
      <c r="K184" s="29"/>
      <c r="L184" s="29"/>
      <c r="M184" s="29"/>
      <c r="N184" s="29" t="s">
        <v>1330</v>
      </c>
      <c r="O184" s="29"/>
      <c r="P184" s="29"/>
      <c r="Q184" s="29"/>
      <c r="R184" s="29"/>
      <c r="S184" s="29"/>
      <c r="T184" s="29"/>
      <c r="U184" s="29"/>
      <c r="V184" s="29"/>
      <c r="W184" s="29"/>
      <c r="X184" s="29"/>
      <c r="Y184" s="29"/>
      <c r="Z184" s="29" t="s">
        <v>1946</v>
      </c>
      <c r="AA184" s="29" t="s">
        <v>1333</v>
      </c>
      <c r="AB184" s="29"/>
      <c r="AC184" s="29"/>
      <c r="AD184" s="29"/>
      <c r="AE184" s="29"/>
      <c r="AF184" s="29"/>
      <c r="AG184" s="36" t="s">
        <v>2230</v>
      </c>
      <c r="AH184" s="36" t="s">
        <v>2231</v>
      </c>
      <c r="AI184" s="36"/>
      <c r="AJ184" s="29" t="s">
        <v>1498</v>
      </c>
      <c r="AK184" s="29" t="s">
        <v>1218</v>
      </c>
      <c r="AL184" s="29" t="s">
        <v>1170</v>
      </c>
    </row>
    <row r="185" spans="1:38">
      <c r="A185" s="29" t="s">
        <v>2232</v>
      </c>
      <c r="B185" s="29" t="s">
        <v>1495</v>
      </c>
      <c r="C185" s="29" t="s">
        <v>1781</v>
      </c>
      <c r="D185" s="308" t="s">
        <v>2220</v>
      </c>
      <c r="E185" s="29" t="s">
        <v>1272</v>
      </c>
      <c r="F185" s="29" t="s">
        <v>1494</v>
      </c>
      <c r="G185" s="29"/>
      <c r="H185" s="29"/>
      <c r="I185" s="29" t="s">
        <v>1945</v>
      </c>
      <c r="J185" s="29" t="s">
        <v>1226</v>
      </c>
      <c r="K185" s="29"/>
      <c r="L185" s="29"/>
      <c r="M185" s="29"/>
      <c r="N185" s="29" t="s">
        <v>1330</v>
      </c>
      <c r="O185" s="29"/>
      <c r="P185" s="29"/>
      <c r="Q185" s="29"/>
      <c r="R185" s="29"/>
      <c r="S185" s="29"/>
      <c r="T185" s="29"/>
      <c r="U185" s="29"/>
      <c r="V185" s="29"/>
      <c r="W185" s="29"/>
      <c r="X185" s="29"/>
      <c r="Y185" s="29"/>
      <c r="Z185" s="29" t="s">
        <v>1946</v>
      </c>
      <c r="AA185" s="29" t="s">
        <v>1333</v>
      </c>
      <c r="AB185" s="29"/>
      <c r="AC185" s="29"/>
      <c r="AD185" s="29"/>
      <c r="AE185" s="29"/>
      <c r="AF185" s="29"/>
      <c r="AG185" s="36" t="s">
        <v>2233</v>
      </c>
      <c r="AH185" s="36" t="s">
        <v>2234</v>
      </c>
      <c r="AI185" s="36"/>
      <c r="AJ185" s="29" t="s">
        <v>1498</v>
      </c>
      <c r="AK185" s="29" t="s">
        <v>1218</v>
      </c>
      <c r="AL185" s="29" t="s">
        <v>1170</v>
      </c>
    </row>
    <row r="186" spans="1:38">
      <c r="A186" s="308" t="s">
        <v>2235</v>
      </c>
      <c r="B186" s="29" t="s">
        <v>1495</v>
      </c>
      <c r="C186" s="29" t="s">
        <v>1843</v>
      </c>
      <c r="D186" s="308" t="s">
        <v>2236</v>
      </c>
      <c r="E186" s="29" t="s">
        <v>2237</v>
      </c>
      <c r="F186" s="29" t="s">
        <v>1494</v>
      </c>
      <c r="G186" s="29"/>
      <c r="H186" s="29"/>
      <c r="I186" s="29" t="s">
        <v>2238</v>
      </c>
      <c r="J186" s="29" t="s">
        <v>1226</v>
      </c>
      <c r="K186" s="29" t="s">
        <v>1330</v>
      </c>
      <c r="L186" s="29"/>
      <c r="M186" s="29"/>
      <c r="N186" s="29"/>
      <c r="O186" s="29"/>
      <c r="P186" s="29"/>
      <c r="Q186" s="29"/>
      <c r="R186" s="29"/>
      <c r="S186" s="29"/>
      <c r="T186" s="29"/>
      <c r="U186" s="29" t="s">
        <v>1212</v>
      </c>
      <c r="V186" s="29"/>
      <c r="W186" s="29"/>
      <c r="X186" s="29"/>
      <c r="Y186" s="29"/>
      <c r="Z186" s="29"/>
      <c r="AA186" s="29"/>
      <c r="AB186" s="29" t="s">
        <v>1333</v>
      </c>
      <c r="AC186" s="29"/>
      <c r="AD186" s="29"/>
      <c r="AE186" s="29"/>
      <c r="AF186" s="29"/>
      <c r="AG186" s="36" t="s">
        <v>2239</v>
      </c>
      <c r="AH186" s="36" t="s">
        <v>1497</v>
      </c>
      <c r="AI186" s="36"/>
      <c r="AJ186" s="29" t="s">
        <v>1498</v>
      </c>
      <c r="AK186" s="29" t="s">
        <v>1218</v>
      </c>
      <c r="AL186" s="29" t="s">
        <v>1170</v>
      </c>
    </row>
    <row r="187" spans="1:38">
      <c r="A187" s="29" t="s">
        <v>2240</v>
      </c>
      <c r="B187" s="29" t="s">
        <v>1495</v>
      </c>
      <c r="C187" s="29" t="s">
        <v>1879</v>
      </c>
      <c r="D187" s="308" t="s">
        <v>2220</v>
      </c>
      <c r="E187" s="29" t="s">
        <v>1272</v>
      </c>
      <c r="F187" s="29" t="s">
        <v>1494</v>
      </c>
      <c r="G187" s="29"/>
      <c r="H187" s="29"/>
      <c r="I187" s="29"/>
      <c r="J187" s="29" t="s">
        <v>1226</v>
      </c>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36" t="s">
        <v>1889</v>
      </c>
      <c r="AH187" s="36"/>
      <c r="AI187" s="36"/>
      <c r="AJ187" s="29"/>
      <c r="AK187" s="29"/>
      <c r="AL187" s="29" t="s">
        <v>1958</v>
      </c>
    </row>
    <row r="188" spans="1:38">
      <c r="A188" s="29" t="s">
        <v>2241</v>
      </c>
      <c r="B188" s="29" t="s">
        <v>1495</v>
      </c>
      <c r="C188" s="29" t="s">
        <v>1879</v>
      </c>
      <c r="D188" s="308" t="s">
        <v>2220</v>
      </c>
      <c r="E188" s="29" t="s">
        <v>1272</v>
      </c>
      <c r="F188" s="29" t="s">
        <v>1494</v>
      </c>
      <c r="G188" s="29"/>
      <c r="H188" s="29"/>
      <c r="I188" s="29"/>
      <c r="J188" s="29" t="s">
        <v>1226</v>
      </c>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36" t="s">
        <v>1889</v>
      </c>
      <c r="AH188" s="36"/>
      <c r="AI188" s="36"/>
      <c r="AJ188" s="29"/>
      <c r="AK188" s="29"/>
      <c r="AL188" s="29" t="s">
        <v>1960</v>
      </c>
    </row>
    <row r="189" spans="1:38">
      <c r="A189" s="29" t="s">
        <v>2242</v>
      </c>
      <c r="B189" s="29" t="s">
        <v>1495</v>
      </c>
      <c r="C189" s="29" t="s">
        <v>1879</v>
      </c>
      <c r="D189" s="308" t="s">
        <v>2220</v>
      </c>
      <c r="E189" s="29" t="s">
        <v>1272</v>
      </c>
      <c r="F189" s="29" t="s">
        <v>1494</v>
      </c>
      <c r="G189" s="29"/>
      <c r="H189" s="29"/>
      <c r="I189" s="29"/>
      <c r="J189" s="29" t="s">
        <v>1226</v>
      </c>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36" t="s">
        <v>1889</v>
      </c>
      <c r="AH189" s="36"/>
      <c r="AI189" s="36"/>
      <c r="AJ189" s="29"/>
      <c r="AK189" s="29"/>
      <c r="AL189" s="29" t="s">
        <v>1962</v>
      </c>
    </row>
    <row r="190" spans="1:38">
      <c r="A190" s="29" t="s">
        <v>2243</v>
      </c>
      <c r="B190" s="29" t="s">
        <v>1495</v>
      </c>
      <c r="C190" s="29" t="s">
        <v>1856</v>
      </c>
      <c r="D190" s="308" t="s">
        <v>2220</v>
      </c>
      <c r="E190" s="29" t="s">
        <v>1272</v>
      </c>
      <c r="F190" s="29" t="s">
        <v>1494</v>
      </c>
      <c r="G190" s="29"/>
      <c r="H190" s="29"/>
      <c r="I190" s="29"/>
      <c r="J190" s="29" t="s">
        <v>1226</v>
      </c>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36" t="s">
        <v>2244</v>
      </c>
      <c r="AH190" s="36"/>
      <c r="AI190" s="36"/>
      <c r="AJ190" s="29" t="s">
        <v>1498</v>
      </c>
      <c r="AK190" s="29" t="s">
        <v>1218</v>
      </c>
      <c r="AL190" s="29" t="s">
        <v>1170</v>
      </c>
    </row>
    <row r="191" spans="1:38">
      <c r="A191" s="29" t="s">
        <v>2245</v>
      </c>
      <c r="B191" s="29" t="s">
        <v>2246</v>
      </c>
      <c r="C191" s="29" t="s">
        <v>1781</v>
      </c>
      <c r="D191" s="29"/>
      <c r="E191" s="29"/>
      <c r="F191" s="29"/>
      <c r="G191" s="29"/>
      <c r="H191" s="29"/>
      <c r="I191" s="29" t="s">
        <v>1800</v>
      </c>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36" t="s">
        <v>1801</v>
      </c>
      <c r="AH191" s="36"/>
      <c r="AI191" s="36"/>
      <c r="AJ191" s="29"/>
      <c r="AK191" s="29" t="s">
        <v>1218</v>
      </c>
      <c r="AL191" s="29" t="s">
        <v>1170</v>
      </c>
    </row>
    <row r="192" spans="1:38" ht="41.25" customHeight="1">
      <c r="A192" s="29" t="s">
        <v>2247</v>
      </c>
      <c r="B192" s="29" t="s">
        <v>2248</v>
      </c>
      <c r="C192" s="29" t="s">
        <v>1915</v>
      </c>
      <c r="D192" s="25" t="s">
        <v>2249</v>
      </c>
      <c r="E192" s="29" t="s">
        <v>1194</v>
      </c>
      <c r="F192" s="29"/>
      <c r="G192" s="29"/>
      <c r="H192" s="29"/>
      <c r="I192" s="29" t="s">
        <v>1782</v>
      </c>
      <c r="J192" s="29"/>
      <c r="K192" s="29" t="s">
        <v>2250</v>
      </c>
      <c r="L192" s="29"/>
      <c r="M192" s="29"/>
      <c r="N192" s="29"/>
      <c r="O192" s="29"/>
      <c r="P192" s="29"/>
      <c r="Q192" s="29"/>
      <c r="R192" s="29"/>
      <c r="S192" s="29"/>
      <c r="T192" s="29"/>
      <c r="U192" s="29"/>
      <c r="V192" s="29"/>
      <c r="W192" s="29"/>
      <c r="X192" s="29"/>
      <c r="Y192" s="29"/>
      <c r="Z192" s="29"/>
      <c r="AA192" s="29"/>
      <c r="AB192" s="29"/>
      <c r="AC192" s="29" t="s">
        <v>2250</v>
      </c>
      <c r="AD192" s="29"/>
      <c r="AE192" s="29"/>
      <c r="AF192" s="29"/>
      <c r="AG192" s="36" t="s">
        <v>1721</v>
      </c>
      <c r="AH192" s="36"/>
      <c r="AI192" s="36"/>
      <c r="AJ192" s="29"/>
      <c r="AK192" s="29"/>
      <c r="AL192" s="29"/>
    </row>
    <row r="193" spans="1:38">
      <c r="A193" s="29" t="s">
        <v>2251</v>
      </c>
      <c r="B193" s="29" t="s">
        <v>1500</v>
      </c>
      <c r="C193" s="29" t="s">
        <v>1781</v>
      </c>
      <c r="D193" s="29"/>
      <c r="E193" s="29"/>
      <c r="F193" s="29" t="s">
        <v>1499</v>
      </c>
      <c r="G193" s="29"/>
      <c r="H193" s="29"/>
      <c r="I193" s="29" t="s">
        <v>1782</v>
      </c>
      <c r="J193" s="29" t="s">
        <v>1502</v>
      </c>
      <c r="K193" s="29"/>
      <c r="L193" s="29"/>
      <c r="M193" s="29"/>
      <c r="N193" s="29" t="s">
        <v>1503</v>
      </c>
      <c r="O193" s="29"/>
      <c r="P193" s="29"/>
      <c r="Q193" s="29"/>
      <c r="R193" s="29"/>
      <c r="S193" s="29"/>
      <c r="T193" s="29"/>
      <c r="U193" s="29"/>
      <c r="V193" s="29"/>
      <c r="W193" s="29"/>
      <c r="X193" s="29"/>
      <c r="Y193" s="29"/>
      <c r="Z193" s="29"/>
      <c r="AA193" s="29"/>
      <c r="AB193" s="29"/>
      <c r="AC193" s="29"/>
      <c r="AD193" s="29"/>
      <c r="AE193" s="29"/>
      <c r="AF193" s="29"/>
      <c r="AG193" s="36" t="s">
        <v>1980</v>
      </c>
      <c r="AH193" s="36"/>
      <c r="AI193" s="36"/>
      <c r="AJ193" s="29" t="s">
        <v>1309</v>
      </c>
      <c r="AK193" s="29" t="s">
        <v>1218</v>
      </c>
      <c r="AL193" s="29" t="s">
        <v>1170</v>
      </c>
    </row>
    <row r="194" spans="1:38">
      <c r="A194" s="29" t="s">
        <v>2252</v>
      </c>
      <c r="B194" s="29" t="s">
        <v>1500</v>
      </c>
      <c r="C194" s="29" t="s">
        <v>1781</v>
      </c>
      <c r="D194" s="29"/>
      <c r="E194" s="29"/>
      <c r="F194" s="29" t="s">
        <v>1499</v>
      </c>
      <c r="G194" s="29"/>
      <c r="H194" s="29"/>
      <c r="I194" s="29" t="s">
        <v>1782</v>
      </c>
      <c r="J194" s="29" t="s">
        <v>1502</v>
      </c>
      <c r="K194" s="29"/>
      <c r="L194" s="29"/>
      <c r="M194" s="29"/>
      <c r="N194" s="29" t="s">
        <v>1503</v>
      </c>
      <c r="O194" s="29"/>
      <c r="P194" s="29"/>
      <c r="Q194" s="29"/>
      <c r="R194" s="29"/>
      <c r="S194" s="29"/>
      <c r="T194" s="29"/>
      <c r="U194" s="29"/>
      <c r="V194" s="29"/>
      <c r="W194" s="29"/>
      <c r="X194" s="29"/>
      <c r="Y194" s="29"/>
      <c r="Z194" s="29"/>
      <c r="AA194" s="29"/>
      <c r="AB194" s="29"/>
      <c r="AC194" s="29"/>
      <c r="AD194" s="29"/>
      <c r="AE194" s="29"/>
      <c r="AF194" s="29"/>
      <c r="AG194" s="36" t="s">
        <v>1983</v>
      </c>
      <c r="AH194" s="36"/>
      <c r="AI194" s="36"/>
      <c r="AJ194" s="29" t="s">
        <v>1309</v>
      </c>
      <c r="AK194" s="29" t="s">
        <v>1218</v>
      </c>
      <c r="AL194" s="29" t="s">
        <v>1170</v>
      </c>
    </row>
    <row r="195" spans="1:38">
      <c r="A195" s="29" t="s">
        <v>2253</v>
      </c>
      <c r="B195" s="29" t="s">
        <v>1500</v>
      </c>
      <c r="C195" s="29" t="s">
        <v>1781</v>
      </c>
      <c r="D195" s="29"/>
      <c r="E195" s="29"/>
      <c r="F195" s="29" t="s">
        <v>1499</v>
      </c>
      <c r="G195" s="29"/>
      <c r="H195" s="29"/>
      <c r="I195" s="29" t="s">
        <v>1782</v>
      </c>
      <c r="J195" s="29" t="s">
        <v>1502</v>
      </c>
      <c r="K195" s="29"/>
      <c r="L195" s="29"/>
      <c r="M195" s="29"/>
      <c r="N195" s="29" t="s">
        <v>1503</v>
      </c>
      <c r="O195" s="29"/>
      <c r="P195" s="29"/>
      <c r="Q195" s="29"/>
      <c r="R195" s="29"/>
      <c r="S195" s="29"/>
      <c r="T195" s="29"/>
      <c r="U195" s="29"/>
      <c r="V195" s="29"/>
      <c r="W195" s="29"/>
      <c r="X195" s="29"/>
      <c r="Y195" s="29"/>
      <c r="Z195" s="29"/>
      <c r="AA195" s="29"/>
      <c r="AB195" s="29"/>
      <c r="AC195" s="29"/>
      <c r="AD195" s="29"/>
      <c r="AE195" s="29"/>
      <c r="AF195" s="29"/>
      <c r="AG195" s="36" t="s">
        <v>1783</v>
      </c>
      <c r="AH195" s="36"/>
      <c r="AI195" s="36"/>
      <c r="AJ195" s="29" t="s">
        <v>1309</v>
      </c>
      <c r="AK195" s="29" t="s">
        <v>1218</v>
      </c>
      <c r="AL195" s="29" t="s">
        <v>1170</v>
      </c>
    </row>
    <row r="196" spans="1:38">
      <c r="A196" s="29" t="s">
        <v>2254</v>
      </c>
      <c r="B196" s="29" t="s">
        <v>1505</v>
      </c>
      <c r="C196" s="29" t="s">
        <v>1843</v>
      </c>
      <c r="D196" s="29"/>
      <c r="E196" s="29"/>
      <c r="F196" s="29" t="s">
        <v>1504</v>
      </c>
      <c r="G196" s="29"/>
      <c r="H196" s="29"/>
      <c r="I196" s="29" t="s">
        <v>2255</v>
      </c>
      <c r="J196" s="29" t="s">
        <v>1226</v>
      </c>
      <c r="K196" s="29" t="s">
        <v>1208</v>
      </c>
      <c r="L196" s="29"/>
      <c r="M196" s="29"/>
      <c r="N196" s="29" t="s">
        <v>1208</v>
      </c>
      <c r="O196" s="29"/>
      <c r="P196" s="29"/>
      <c r="Q196" s="29"/>
      <c r="R196" s="29" t="s">
        <v>1210</v>
      </c>
      <c r="S196" s="29" t="s">
        <v>1210</v>
      </c>
      <c r="T196" s="29"/>
      <c r="U196" s="29" t="s">
        <v>1506</v>
      </c>
      <c r="V196" s="29"/>
      <c r="W196" s="29"/>
      <c r="X196" s="29"/>
      <c r="Y196" s="29"/>
      <c r="Z196" s="308" t="s">
        <v>1507</v>
      </c>
      <c r="AA196" s="29"/>
      <c r="AB196" s="29" t="s">
        <v>1333</v>
      </c>
      <c r="AC196" s="29"/>
      <c r="AD196" s="29"/>
      <c r="AE196" s="29" t="s">
        <v>2256</v>
      </c>
      <c r="AF196" s="308"/>
      <c r="AG196" s="36" t="s">
        <v>1508</v>
      </c>
      <c r="AH196" s="36" t="s">
        <v>2257</v>
      </c>
      <c r="AI196" s="36"/>
      <c r="AJ196" s="29" t="s">
        <v>1350</v>
      </c>
      <c r="AK196" s="29" t="s">
        <v>1218</v>
      </c>
      <c r="AL196" s="29" t="s">
        <v>1170</v>
      </c>
    </row>
    <row r="197" spans="1:38">
      <c r="A197" s="29" t="s">
        <v>2258</v>
      </c>
      <c r="B197" s="29" t="s">
        <v>1505</v>
      </c>
      <c r="C197" s="29" t="s">
        <v>1781</v>
      </c>
      <c r="D197" s="29"/>
      <c r="E197" s="29"/>
      <c r="F197" s="29" t="s">
        <v>1504</v>
      </c>
      <c r="G197" s="29"/>
      <c r="H197" s="29"/>
      <c r="I197" s="29" t="s">
        <v>1790</v>
      </c>
      <c r="J197" s="29" t="s">
        <v>1226</v>
      </c>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36" t="s">
        <v>2159</v>
      </c>
      <c r="AH197" s="36" t="s">
        <v>2259</v>
      </c>
      <c r="AI197" s="36"/>
      <c r="AJ197" s="29" t="s">
        <v>1350</v>
      </c>
      <c r="AK197" s="29" t="s">
        <v>1218</v>
      </c>
      <c r="AL197" s="29" t="s">
        <v>1170</v>
      </c>
    </row>
    <row r="198" spans="1:38">
      <c r="A198" s="29" t="s">
        <v>2260</v>
      </c>
      <c r="B198" s="29" t="s">
        <v>2261</v>
      </c>
      <c r="C198" s="29" t="s">
        <v>2065</v>
      </c>
      <c r="D198" s="29" t="s">
        <v>26381</v>
      </c>
      <c r="E198" s="29"/>
      <c r="F198" s="29"/>
      <c r="G198" s="29"/>
      <c r="H198" s="29"/>
      <c r="I198" s="29"/>
      <c r="J198" s="29" t="s">
        <v>26380</v>
      </c>
      <c r="K198" s="29"/>
      <c r="L198" s="29"/>
      <c r="M198" s="29"/>
      <c r="N198" s="29"/>
      <c r="O198" s="29"/>
      <c r="P198" s="29"/>
      <c r="Q198" s="29"/>
      <c r="R198" s="29"/>
      <c r="S198" s="29"/>
      <c r="T198" s="29"/>
      <c r="U198" s="29"/>
      <c r="V198" s="29"/>
      <c r="W198" s="29"/>
      <c r="X198" s="29"/>
      <c r="Y198" s="29"/>
      <c r="Z198" s="29"/>
      <c r="AA198" s="29"/>
      <c r="AB198" s="29"/>
      <c r="AC198" s="29"/>
      <c r="AD198" s="29"/>
      <c r="AE198" s="29" t="s">
        <v>2262</v>
      </c>
      <c r="AF198" s="29"/>
      <c r="AG198" s="36"/>
      <c r="AH198" s="36" t="s">
        <v>2263</v>
      </c>
      <c r="AI198" s="36" t="s">
        <v>2264</v>
      </c>
      <c r="AJ198" s="29"/>
      <c r="AK198" s="29" t="s">
        <v>2265</v>
      </c>
      <c r="AL198" s="29" t="s">
        <v>1383</v>
      </c>
    </row>
    <row r="199" spans="1:38">
      <c r="A199" s="29" t="s">
        <v>2266</v>
      </c>
      <c r="B199" s="308" t="s">
        <v>2267</v>
      </c>
      <c r="C199" s="29" t="s">
        <v>1856</v>
      </c>
      <c r="D199" s="29"/>
      <c r="E199" s="29"/>
      <c r="F199" s="29"/>
      <c r="G199" s="29"/>
      <c r="H199" s="29"/>
      <c r="I199" s="29"/>
      <c r="J199" s="29" t="s">
        <v>1226</v>
      </c>
      <c r="K199" s="29"/>
      <c r="L199" s="29"/>
      <c r="M199" s="29"/>
      <c r="N199" s="29" t="s">
        <v>1273</v>
      </c>
      <c r="O199" s="29"/>
      <c r="P199" s="29"/>
      <c r="Q199" s="29"/>
      <c r="R199" s="29"/>
      <c r="S199" s="29"/>
      <c r="T199" s="29"/>
      <c r="U199" s="29"/>
      <c r="V199" s="29"/>
      <c r="W199" s="29"/>
      <c r="X199" s="29"/>
      <c r="Y199" s="29"/>
      <c r="Z199" s="29"/>
      <c r="AA199" s="29"/>
      <c r="AB199" s="29"/>
      <c r="AC199" s="29"/>
      <c r="AD199" s="29"/>
      <c r="AE199" s="29"/>
      <c r="AF199" s="29"/>
      <c r="AG199" s="36" t="s">
        <v>2268</v>
      </c>
      <c r="AH199" s="36"/>
      <c r="AI199" s="36"/>
      <c r="AJ199" s="29" t="s">
        <v>2269</v>
      </c>
      <c r="AK199" s="29" t="s">
        <v>1218</v>
      </c>
      <c r="AL199" s="29" t="s">
        <v>1170</v>
      </c>
    </row>
    <row r="200" spans="1:38" ht="32.25" customHeight="1">
      <c r="A200" s="29" t="s">
        <v>2270</v>
      </c>
      <c r="B200" s="29" t="s">
        <v>2271</v>
      </c>
      <c r="C200" s="29" t="s">
        <v>1915</v>
      </c>
      <c r="D200" s="25" t="s">
        <v>2272</v>
      </c>
      <c r="E200" s="29" t="s">
        <v>1128</v>
      </c>
      <c r="F200" s="29"/>
      <c r="G200" s="29"/>
      <c r="H200" s="29"/>
      <c r="I200" s="29" t="s">
        <v>1782</v>
      </c>
      <c r="J200" s="29"/>
      <c r="K200" s="29" t="s">
        <v>2273</v>
      </c>
      <c r="L200" s="29"/>
      <c r="M200" s="29"/>
      <c r="N200" s="29"/>
      <c r="O200" s="29"/>
      <c r="P200" s="29"/>
      <c r="Q200" s="29"/>
      <c r="R200" s="29"/>
      <c r="S200" s="29"/>
      <c r="T200" s="29"/>
      <c r="U200" s="29"/>
      <c r="V200" s="29"/>
      <c r="W200" s="29"/>
      <c r="X200" s="29"/>
      <c r="Y200" s="29"/>
      <c r="Z200" s="29"/>
      <c r="AA200" s="29"/>
      <c r="AB200" s="29"/>
      <c r="AC200" s="29" t="s">
        <v>2273</v>
      </c>
      <c r="AD200" s="29"/>
      <c r="AE200" s="29"/>
      <c r="AF200" s="29"/>
      <c r="AG200" s="36" t="s">
        <v>1721</v>
      </c>
      <c r="AH200" s="36"/>
      <c r="AI200" s="36"/>
      <c r="AJ200" s="29"/>
      <c r="AK200" s="29"/>
      <c r="AL200" s="29"/>
    </row>
    <row r="201" spans="1:38">
      <c r="A201" s="29" t="s">
        <v>2274</v>
      </c>
      <c r="B201" s="29" t="s">
        <v>2275</v>
      </c>
      <c r="C201" s="29" t="s">
        <v>1781</v>
      </c>
      <c r="D201" s="29"/>
      <c r="E201" s="29"/>
      <c r="F201" s="29"/>
      <c r="G201" s="29"/>
      <c r="H201" s="29"/>
      <c r="I201" s="29" t="s">
        <v>1800</v>
      </c>
      <c r="J201" s="29"/>
      <c r="K201" s="29" t="s">
        <v>2276</v>
      </c>
      <c r="L201" s="29"/>
      <c r="M201" s="29"/>
      <c r="N201" s="29"/>
      <c r="O201" s="29"/>
      <c r="P201" s="29"/>
      <c r="Q201" s="29"/>
      <c r="R201" s="29"/>
      <c r="S201" s="29"/>
      <c r="T201" s="29"/>
      <c r="U201" s="29"/>
      <c r="V201" s="29"/>
      <c r="W201" s="29"/>
      <c r="X201" s="29"/>
      <c r="Y201" s="29"/>
      <c r="Z201" s="29" t="s">
        <v>2276</v>
      </c>
      <c r="AA201" s="29"/>
      <c r="AB201" s="29"/>
      <c r="AC201" s="29"/>
      <c r="AD201" s="29"/>
      <c r="AE201" s="29"/>
      <c r="AF201" s="29"/>
      <c r="AG201" s="36" t="s">
        <v>1801</v>
      </c>
      <c r="AH201" s="36"/>
      <c r="AI201" s="36"/>
      <c r="AJ201" s="29"/>
      <c r="AK201" s="29" t="s">
        <v>1218</v>
      </c>
      <c r="AL201" s="29" t="s">
        <v>1170</v>
      </c>
    </row>
    <row r="202" spans="1:38">
      <c r="A202" s="29" t="s">
        <v>2277</v>
      </c>
      <c r="B202" s="29" t="s">
        <v>2278</v>
      </c>
      <c r="C202" s="29" t="s">
        <v>2052</v>
      </c>
      <c r="D202" s="29" t="s">
        <v>2279</v>
      </c>
      <c r="E202" s="29" t="s">
        <v>2280</v>
      </c>
      <c r="F202" s="29"/>
      <c r="G202" s="29"/>
      <c r="H202" s="29"/>
      <c r="I202" s="29" t="s">
        <v>1803</v>
      </c>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36"/>
      <c r="AH202" s="36" t="s">
        <v>2281</v>
      </c>
      <c r="AI202" s="36" t="s">
        <v>2282</v>
      </c>
      <c r="AJ202" s="29" t="s">
        <v>2055</v>
      </c>
      <c r="AK202" s="29" t="s">
        <v>1218</v>
      </c>
      <c r="AL202" s="29" t="s">
        <v>1170</v>
      </c>
    </row>
    <row r="203" spans="1:38">
      <c r="A203" s="29" t="s">
        <v>2283</v>
      </c>
      <c r="B203" s="29" t="s">
        <v>1524</v>
      </c>
      <c r="C203" s="29" t="s">
        <v>1781</v>
      </c>
      <c r="D203" s="29"/>
      <c r="E203" s="29"/>
      <c r="F203" s="29" t="s">
        <v>1523</v>
      </c>
      <c r="G203" s="29"/>
      <c r="H203" s="29"/>
      <c r="I203" s="29" t="s">
        <v>1800</v>
      </c>
      <c r="J203" s="29" t="s">
        <v>1525</v>
      </c>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36" t="s">
        <v>1801</v>
      </c>
      <c r="AH203" s="36"/>
      <c r="AI203" s="36"/>
      <c r="AJ203" s="29"/>
      <c r="AK203" s="29" t="s">
        <v>1218</v>
      </c>
      <c r="AL203" s="29" t="s">
        <v>1170</v>
      </c>
    </row>
    <row r="204" spans="1:38">
      <c r="A204" s="29" t="s">
        <v>2284</v>
      </c>
      <c r="B204" s="29" t="s">
        <v>1528</v>
      </c>
      <c r="C204" s="29" t="s">
        <v>1781</v>
      </c>
      <c r="D204" s="29"/>
      <c r="E204" s="29"/>
      <c r="F204" s="29" t="s">
        <v>1527</v>
      </c>
      <c r="G204" s="29"/>
      <c r="H204" s="29"/>
      <c r="I204" s="29" t="s">
        <v>1782</v>
      </c>
      <c r="J204" s="29"/>
      <c r="K204" s="29"/>
      <c r="L204" s="29"/>
      <c r="M204" s="29"/>
      <c r="N204" s="29" t="s">
        <v>1530</v>
      </c>
      <c r="O204" s="29"/>
      <c r="P204" s="29"/>
      <c r="Q204" s="29"/>
      <c r="R204" s="29"/>
      <c r="S204" s="29"/>
      <c r="T204" s="29"/>
      <c r="U204" s="29"/>
      <c r="V204" s="29"/>
      <c r="W204" s="29"/>
      <c r="X204" s="29"/>
      <c r="Y204" s="29"/>
      <c r="Z204" s="29" t="s">
        <v>1530</v>
      </c>
      <c r="AA204" s="29"/>
      <c r="AB204" s="29"/>
      <c r="AC204" s="29"/>
      <c r="AD204" s="29"/>
      <c r="AE204" s="29"/>
      <c r="AF204" s="29"/>
      <c r="AG204" s="36" t="s">
        <v>1783</v>
      </c>
      <c r="AH204" s="36"/>
      <c r="AI204" s="36"/>
      <c r="AJ204" s="29" t="s">
        <v>1981</v>
      </c>
      <c r="AK204" s="29" t="s">
        <v>1218</v>
      </c>
      <c r="AL204" s="29" t="s">
        <v>1170</v>
      </c>
    </row>
    <row r="205" spans="1:38">
      <c r="A205" s="29" t="s">
        <v>2285</v>
      </c>
      <c r="B205" s="29" t="s">
        <v>1528</v>
      </c>
      <c r="C205" s="29" t="s">
        <v>1781</v>
      </c>
      <c r="D205" s="29"/>
      <c r="E205" s="29"/>
      <c r="F205" s="29" t="s">
        <v>1527</v>
      </c>
      <c r="G205" s="29"/>
      <c r="H205" s="29"/>
      <c r="I205" s="29" t="s">
        <v>1782</v>
      </c>
      <c r="J205" s="29"/>
      <c r="K205" s="29"/>
      <c r="L205" s="29"/>
      <c r="M205" s="29"/>
      <c r="N205" s="29" t="s">
        <v>1530</v>
      </c>
      <c r="O205" s="29"/>
      <c r="P205" s="29"/>
      <c r="Q205" s="29"/>
      <c r="R205" s="29"/>
      <c r="S205" s="29"/>
      <c r="T205" s="29"/>
      <c r="U205" s="29"/>
      <c r="V205" s="29"/>
      <c r="W205" s="29"/>
      <c r="X205" s="29"/>
      <c r="Y205" s="29"/>
      <c r="Z205" s="29" t="s">
        <v>1530</v>
      </c>
      <c r="AA205" s="29"/>
      <c r="AB205" s="29"/>
      <c r="AC205" s="29"/>
      <c r="AD205" s="29"/>
      <c r="AE205" s="29"/>
      <c r="AF205" s="29"/>
      <c r="AG205" s="36" t="s">
        <v>1786</v>
      </c>
      <c r="AH205" s="36"/>
      <c r="AI205" s="36"/>
      <c r="AJ205" s="29" t="s">
        <v>1981</v>
      </c>
      <c r="AK205" s="29" t="s">
        <v>1218</v>
      </c>
      <c r="AL205" s="29" t="s">
        <v>1170</v>
      </c>
    </row>
    <row r="206" spans="1:38">
      <c r="A206" s="29" t="s">
        <v>2286</v>
      </c>
      <c r="B206" s="29" t="s">
        <v>1528</v>
      </c>
      <c r="C206" s="29" t="s">
        <v>1781</v>
      </c>
      <c r="D206" s="29"/>
      <c r="E206" s="29"/>
      <c r="F206" s="29" t="s">
        <v>1527</v>
      </c>
      <c r="G206" s="29"/>
      <c r="H206" s="29"/>
      <c r="I206" s="29" t="s">
        <v>1782</v>
      </c>
      <c r="J206" s="29"/>
      <c r="K206" s="29"/>
      <c r="L206" s="29"/>
      <c r="M206" s="29"/>
      <c r="N206" s="29" t="s">
        <v>1530</v>
      </c>
      <c r="O206" s="29"/>
      <c r="P206" s="29"/>
      <c r="Q206" s="29"/>
      <c r="R206" s="29"/>
      <c r="S206" s="29"/>
      <c r="T206" s="29"/>
      <c r="U206" s="29"/>
      <c r="V206" s="29"/>
      <c r="W206" s="29"/>
      <c r="X206" s="29"/>
      <c r="Y206" s="29"/>
      <c r="Z206" s="29" t="s">
        <v>1530</v>
      </c>
      <c r="AA206" s="29"/>
      <c r="AB206" s="29"/>
      <c r="AC206" s="29"/>
      <c r="AD206" s="29"/>
      <c r="AE206" s="29"/>
      <c r="AF206" s="29"/>
      <c r="AG206" s="36" t="s">
        <v>1788</v>
      </c>
      <c r="AH206" s="36"/>
      <c r="AI206" s="36"/>
      <c r="AJ206" s="29" t="s">
        <v>1981</v>
      </c>
      <c r="AK206" s="29" t="s">
        <v>1218</v>
      </c>
      <c r="AL206" s="29" t="s">
        <v>1170</v>
      </c>
    </row>
    <row r="207" spans="1:38">
      <c r="A207" s="308" t="s">
        <v>2287</v>
      </c>
      <c r="B207" s="29" t="s">
        <v>2288</v>
      </c>
      <c r="C207" s="29" t="s">
        <v>2289</v>
      </c>
      <c r="D207" s="29"/>
      <c r="E207" s="29"/>
      <c r="F207" s="29"/>
      <c r="G207" s="29"/>
      <c r="H207" s="29"/>
      <c r="I207" s="29" t="s">
        <v>1782</v>
      </c>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36" t="s">
        <v>2290</v>
      </c>
      <c r="AH207" s="36"/>
      <c r="AI207" s="36"/>
      <c r="AJ207" s="29" t="s">
        <v>2187</v>
      </c>
      <c r="AK207" s="29" t="s">
        <v>1218</v>
      </c>
      <c r="AL207" s="29" t="s">
        <v>1170</v>
      </c>
    </row>
    <row r="208" spans="1:38">
      <c r="A208" s="29" t="s">
        <v>2291</v>
      </c>
      <c r="B208" s="29" t="s">
        <v>2292</v>
      </c>
      <c r="C208" s="29" t="s">
        <v>1781</v>
      </c>
      <c r="D208" s="29" t="s">
        <v>2293</v>
      </c>
      <c r="E208" s="29"/>
      <c r="F208" s="29"/>
      <c r="G208" s="29"/>
      <c r="H208" s="29"/>
      <c r="I208" s="29" t="s">
        <v>1782</v>
      </c>
      <c r="J208" s="29"/>
      <c r="K208" s="29" t="s">
        <v>2294</v>
      </c>
      <c r="L208" s="29"/>
      <c r="M208" s="29"/>
      <c r="N208" s="29"/>
      <c r="O208" s="29"/>
      <c r="P208" s="29"/>
      <c r="Q208" s="29"/>
      <c r="R208" s="29"/>
      <c r="S208" s="29"/>
      <c r="T208" s="29"/>
      <c r="U208" s="29"/>
      <c r="V208" s="29"/>
      <c r="W208" s="29"/>
      <c r="X208" s="29"/>
      <c r="Y208" s="29"/>
      <c r="Z208" s="29" t="s">
        <v>2294</v>
      </c>
      <c r="AA208" s="29"/>
      <c r="AB208" s="29"/>
      <c r="AC208" s="29"/>
      <c r="AD208" s="29"/>
      <c r="AE208" s="29"/>
      <c r="AF208" s="29"/>
      <c r="AG208" s="36" t="s">
        <v>1983</v>
      </c>
      <c r="AH208" s="36"/>
      <c r="AI208" s="36"/>
      <c r="AJ208" s="29" t="s">
        <v>1784</v>
      </c>
      <c r="AK208" s="29" t="s">
        <v>1218</v>
      </c>
      <c r="AL208" s="29" t="s">
        <v>1170</v>
      </c>
    </row>
    <row r="209" spans="1:38">
      <c r="A209" s="29" t="s">
        <v>2295</v>
      </c>
      <c r="B209" s="29" t="s">
        <v>2296</v>
      </c>
      <c r="C209" s="29" t="s">
        <v>1781</v>
      </c>
      <c r="D209" s="29" t="s">
        <v>2297</v>
      </c>
      <c r="E209" s="29" t="s">
        <v>1483</v>
      </c>
      <c r="F209" s="29"/>
      <c r="G209" s="29"/>
      <c r="H209" s="29"/>
      <c r="I209" s="29" t="s">
        <v>1995</v>
      </c>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36" t="s">
        <v>2298</v>
      </c>
      <c r="AH209" s="36"/>
      <c r="AI209" s="36"/>
      <c r="AJ209" s="29" t="s">
        <v>1981</v>
      </c>
      <c r="AK209" s="29" t="s">
        <v>1218</v>
      </c>
      <c r="AL209" s="29" t="s">
        <v>1170</v>
      </c>
    </row>
    <row r="210" spans="1:38">
      <c r="A210" s="308" t="s">
        <v>2299</v>
      </c>
      <c r="B210" s="29" t="s">
        <v>2300</v>
      </c>
      <c r="C210" s="29" t="s">
        <v>1781</v>
      </c>
      <c r="D210" s="29"/>
      <c r="E210" s="29"/>
      <c r="F210" s="29"/>
      <c r="G210" s="29"/>
      <c r="H210" s="29"/>
      <c r="I210" s="29" t="s">
        <v>1803</v>
      </c>
      <c r="J210" s="29" t="s">
        <v>1532</v>
      </c>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36" t="s">
        <v>1903</v>
      </c>
      <c r="AH210" s="36"/>
      <c r="AI210" s="36"/>
      <c r="AJ210" s="29" t="s">
        <v>1981</v>
      </c>
      <c r="AK210" s="29" t="s">
        <v>1218</v>
      </c>
      <c r="AL210" s="29" t="s">
        <v>1170</v>
      </c>
    </row>
    <row r="211" spans="1:38">
      <c r="A211" s="308" t="s">
        <v>2301</v>
      </c>
      <c r="B211" s="29" t="s">
        <v>2300</v>
      </c>
      <c r="C211" s="29" t="s">
        <v>1781</v>
      </c>
      <c r="D211" s="29"/>
      <c r="E211" s="29"/>
      <c r="F211" s="29"/>
      <c r="G211" s="29"/>
      <c r="H211" s="29"/>
      <c r="I211" s="29" t="s">
        <v>1803</v>
      </c>
      <c r="J211" s="29" t="s">
        <v>1532</v>
      </c>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36" t="s">
        <v>1905</v>
      </c>
      <c r="AH211" s="36"/>
      <c r="AI211" s="36"/>
      <c r="AJ211" s="29" t="s">
        <v>1981</v>
      </c>
      <c r="AK211" s="29" t="s">
        <v>1218</v>
      </c>
      <c r="AL211" s="29" t="s">
        <v>1170</v>
      </c>
    </row>
    <row r="212" spans="1:38">
      <c r="A212" s="308" t="s">
        <v>2302</v>
      </c>
      <c r="B212" s="29" t="s">
        <v>2300</v>
      </c>
      <c r="C212" s="29" t="s">
        <v>1781</v>
      </c>
      <c r="D212" s="29"/>
      <c r="E212" s="29"/>
      <c r="F212" s="29" t="s">
        <v>1531</v>
      </c>
      <c r="G212" s="29"/>
      <c r="H212" s="29"/>
      <c r="I212" s="29" t="s">
        <v>1803</v>
      </c>
      <c r="J212" s="29" t="s">
        <v>1532</v>
      </c>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36" t="s">
        <v>1907</v>
      </c>
      <c r="AH212" s="36"/>
      <c r="AI212" s="36"/>
      <c r="AJ212" s="29" t="s">
        <v>1981</v>
      </c>
      <c r="AK212" s="29" t="s">
        <v>1218</v>
      </c>
      <c r="AL212" s="29" t="s">
        <v>1170</v>
      </c>
    </row>
    <row r="213" spans="1:38" ht="34.5" customHeight="1">
      <c r="A213" s="29" t="s">
        <v>2303</v>
      </c>
      <c r="B213" s="29" t="s">
        <v>2304</v>
      </c>
      <c r="C213" s="29" t="s">
        <v>1915</v>
      </c>
      <c r="D213" s="25" t="s">
        <v>2305</v>
      </c>
      <c r="E213" s="29" t="s">
        <v>1128</v>
      </c>
      <c r="F213" s="29"/>
      <c r="G213" s="29"/>
      <c r="H213" s="29"/>
      <c r="I213" s="29" t="s">
        <v>1782</v>
      </c>
      <c r="J213" s="29"/>
      <c r="K213" s="29" t="s">
        <v>1916</v>
      </c>
      <c r="L213" s="29"/>
      <c r="M213" s="29"/>
      <c r="N213" s="29"/>
      <c r="O213" s="29"/>
      <c r="P213" s="29"/>
      <c r="Q213" s="29"/>
      <c r="R213" s="29"/>
      <c r="S213" s="29"/>
      <c r="T213" s="29"/>
      <c r="U213" s="29"/>
      <c r="V213" s="29"/>
      <c r="W213" s="29"/>
      <c r="X213" s="29"/>
      <c r="Y213" s="29"/>
      <c r="Z213" s="29"/>
      <c r="AA213" s="29"/>
      <c r="AB213" s="29"/>
      <c r="AC213" s="29" t="s">
        <v>1916</v>
      </c>
      <c r="AD213" s="29"/>
      <c r="AE213" s="29"/>
      <c r="AF213" s="29"/>
      <c r="AG213" s="36" t="s">
        <v>1721</v>
      </c>
      <c r="AH213" s="36"/>
      <c r="AI213" s="36"/>
      <c r="AJ213" s="29"/>
      <c r="AK213" s="29"/>
      <c r="AL213" s="29"/>
    </row>
    <row r="214" spans="1:38">
      <c r="A214" s="29" t="s">
        <v>2306</v>
      </c>
      <c r="B214" s="29" t="s">
        <v>1536</v>
      </c>
      <c r="C214" s="29" t="s">
        <v>1781</v>
      </c>
      <c r="D214" s="29"/>
      <c r="E214" s="29"/>
      <c r="F214" s="29" t="s">
        <v>1535</v>
      </c>
      <c r="G214" s="29"/>
      <c r="H214" s="29"/>
      <c r="I214" s="29" t="s">
        <v>1782</v>
      </c>
      <c r="J214" s="29" t="s">
        <v>1537</v>
      </c>
      <c r="K214" s="29"/>
      <c r="L214" s="29"/>
      <c r="M214" s="29"/>
      <c r="N214" s="29" t="s">
        <v>2307</v>
      </c>
      <c r="O214" s="29"/>
      <c r="P214" s="29"/>
      <c r="Q214" s="29"/>
      <c r="R214" s="29"/>
      <c r="S214" s="29"/>
      <c r="T214" s="29"/>
      <c r="U214" s="29"/>
      <c r="V214" s="29"/>
      <c r="W214" s="29"/>
      <c r="X214" s="29"/>
      <c r="Y214" s="29"/>
      <c r="Z214" s="29"/>
      <c r="AA214" s="29"/>
      <c r="AB214" s="29"/>
      <c r="AC214" s="29"/>
      <c r="AD214" s="29"/>
      <c r="AE214" s="29"/>
      <c r="AF214" s="29"/>
      <c r="AG214" s="36" t="s">
        <v>2096</v>
      </c>
      <c r="AH214" s="36"/>
      <c r="AI214" s="36"/>
      <c r="AJ214" s="29" t="s">
        <v>1309</v>
      </c>
      <c r="AK214" s="29" t="s">
        <v>1218</v>
      </c>
      <c r="AL214" s="29" t="s">
        <v>1170</v>
      </c>
    </row>
    <row r="215" spans="1:38">
      <c r="A215" s="29" t="s">
        <v>2308</v>
      </c>
      <c r="B215" s="29" t="s">
        <v>1536</v>
      </c>
      <c r="C215" s="29" t="s">
        <v>1781</v>
      </c>
      <c r="D215" s="29"/>
      <c r="E215" s="29"/>
      <c r="F215" s="29" t="s">
        <v>1535</v>
      </c>
      <c r="G215" s="29"/>
      <c r="H215" s="29"/>
      <c r="I215" s="29" t="s">
        <v>1782</v>
      </c>
      <c r="J215" s="29" t="s">
        <v>1537</v>
      </c>
      <c r="K215" s="29"/>
      <c r="L215" s="29"/>
      <c r="M215" s="29"/>
      <c r="N215" s="29" t="s">
        <v>2307</v>
      </c>
      <c r="O215" s="29"/>
      <c r="P215" s="29"/>
      <c r="Q215" s="29"/>
      <c r="R215" s="29"/>
      <c r="S215" s="29"/>
      <c r="T215" s="29"/>
      <c r="U215" s="29"/>
      <c r="V215" s="29"/>
      <c r="W215" s="29"/>
      <c r="X215" s="29"/>
      <c r="Y215" s="29"/>
      <c r="Z215" s="29"/>
      <c r="AA215" s="29"/>
      <c r="AB215" s="29"/>
      <c r="AC215" s="29"/>
      <c r="AD215" s="29"/>
      <c r="AE215" s="29"/>
      <c r="AF215" s="29"/>
      <c r="AG215" s="36" t="s">
        <v>2098</v>
      </c>
      <c r="AH215" s="36"/>
      <c r="AI215" s="36"/>
      <c r="AJ215" s="29" t="s">
        <v>1309</v>
      </c>
      <c r="AK215" s="29" t="s">
        <v>1218</v>
      </c>
      <c r="AL215" s="29" t="s">
        <v>1170</v>
      </c>
    </row>
    <row r="216" spans="1:38">
      <c r="A216" s="29" t="s">
        <v>2309</v>
      </c>
      <c r="B216" s="29" t="s">
        <v>2310</v>
      </c>
      <c r="C216" s="29" t="s">
        <v>1879</v>
      </c>
      <c r="D216" s="29"/>
      <c r="E216" s="29"/>
      <c r="F216" s="29" t="s">
        <v>1539</v>
      </c>
      <c r="G216" s="29"/>
      <c r="H216" s="29"/>
      <c r="I216" s="29"/>
      <c r="J216" s="29" t="s">
        <v>1226</v>
      </c>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36" t="s">
        <v>1885</v>
      </c>
      <c r="AH216" s="36"/>
      <c r="AI216" s="36"/>
      <c r="AJ216" s="29"/>
      <c r="AK216" s="29"/>
      <c r="AL216" s="29" t="s">
        <v>172</v>
      </c>
    </row>
    <row r="217" spans="1:38">
      <c r="A217" s="29" t="s">
        <v>2311</v>
      </c>
      <c r="B217" s="29" t="s">
        <v>2310</v>
      </c>
      <c r="C217" s="29" t="s">
        <v>1879</v>
      </c>
      <c r="D217" s="29"/>
      <c r="E217" s="29"/>
      <c r="F217" s="29" t="s">
        <v>1539</v>
      </c>
      <c r="G217" s="29"/>
      <c r="H217" s="29"/>
      <c r="I217" s="29"/>
      <c r="J217" s="29" t="s">
        <v>1226</v>
      </c>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36" t="s">
        <v>1889</v>
      </c>
      <c r="AH217" s="36"/>
      <c r="AI217" s="36"/>
      <c r="AJ217" s="29"/>
      <c r="AK217" t="s">
        <v>1633</v>
      </c>
      <c r="AL217" s="29" t="s">
        <v>1383</v>
      </c>
    </row>
    <row r="218" spans="1:38">
      <c r="A218" s="29" t="s">
        <v>2312</v>
      </c>
      <c r="B218" s="29" t="s">
        <v>2310</v>
      </c>
      <c r="C218" s="29" t="s">
        <v>1879</v>
      </c>
      <c r="D218" s="29"/>
      <c r="E218" s="29"/>
      <c r="F218" s="29" t="s">
        <v>1539</v>
      </c>
      <c r="G218" s="29"/>
      <c r="H218" s="29"/>
      <c r="I218" s="29"/>
      <c r="J218" s="29" t="s">
        <v>1226</v>
      </c>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36" t="s">
        <v>1891</v>
      </c>
      <c r="AH218" s="36"/>
      <c r="AI218" s="36"/>
      <c r="AJ218" s="29"/>
      <c r="AK218" s="29"/>
      <c r="AL218" s="29" t="s">
        <v>1383</v>
      </c>
    </row>
    <row r="219" spans="1:38">
      <c r="A219" s="29" t="s">
        <v>2313</v>
      </c>
      <c r="B219" s="29" t="s">
        <v>2310</v>
      </c>
      <c r="C219" s="29" t="s">
        <v>1879</v>
      </c>
      <c r="D219" s="29"/>
      <c r="E219" s="29"/>
      <c r="F219" s="29" t="s">
        <v>1539</v>
      </c>
      <c r="G219" s="29"/>
      <c r="H219" s="29"/>
      <c r="I219" s="29"/>
      <c r="J219" s="29" t="s">
        <v>1226</v>
      </c>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36" t="s">
        <v>1891</v>
      </c>
      <c r="AH219" s="36"/>
      <c r="AI219" s="36"/>
      <c r="AJ219" s="29"/>
      <c r="AK219" s="29" t="s">
        <v>1633</v>
      </c>
      <c r="AL219" s="29" t="s">
        <v>1383</v>
      </c>
    </row>
    <row r="220" spans="1:38">
      <c r="A220" s="29" t="s">
        <v>2314</v>
      </c>
      <c r="B220" s="29" t="s">
        <v>2310</v>
      </c>
      <c r="C220" s="29" t="s">
        <v>1879</v>
      </c>
      <c r="D220" s="29" t="s">
        <v>1894</v>
      </c>
      <c r="E220" s="29" t="s">
        <v>1393</v>
      </c>
      <c r="F220" s="29" t="s">
        <v>1539</v>
      </c>
      <c r="G220" s="29"/>
      <c r="H220" s="29"/>
      <c r="I220" s="29"/>
      <c r="J220" s="29" t="s">
        <v>1226</v>
      </c>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36" t="s">
        <v>1891</v>
      </c>
      <c r="AH220" s="36"/>
      <c r="AI220" s="36"/>
      <c r="AJ220" s="29"/>
      <c r="AK220" s="29" t="s">
        <v>1895</v>
      </c>
      <c r="AL220" s="29" t="s">
        <v>1896</v>
      </c>
    </row>
    <row r="221" spans="1:38">
      <c r="A221" s="29" t="s">
        <v>2315</v>
      </c>
      <c r="B221" s="29" t="s">
        <v>2310</v>
      </c>
      <c r="C221" s="29" t="s">
        <v>1879</v>
      </c>
      <c r="D221" s="29"/>
      <c r="E221" s="29"/>
      <c r="F221" s="29" t="s">
        <v>1539</v>
      </c>
      <c r="G221" s="29"/>
      <c r="H221" s="29"/>
      <c r="I221" s="29"/>
      <c r="J221" s="29" t="s">
        <v>1226</v>
      </c>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36" t="s">
        <v>1891</v>
      </c>
      <c r="AH221" s="36"/>
      <c r="AI221" s="36"/>
      <c r="AJ221" s="29"/>
      <c r="AK221" s="29"/>
      <c r="AL221" s="29" t="s">
        <v>1898</v>
      </c>
    </row>
    <row r="222" spans="1:38">
      <c r="A222" s="29" t="s">
        <v>2316</v>
      </c>
      <c r="B222" s="29" t="s">
        <v>2310</v>
      </c>
      <c r="C222" s="308" t="s">
        <v>1781</v>
      </c>
      <c r="D222" s="29"/>
      <c r="E222" s="29"/>
      <c r="F222" s="29" t="s">
        <v>1539</v>
      </c>
      <c r="G222" s="29"/>
      <c r="H222" s="29"/>
      <c r="I222" s="29"/>
      <c r="J222" s="29" t="s">
        <v>1226</v>
      </c>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36" t="s">
        <v>1901</v>
      </c>
      <c r="AH222" s="36"/>
      <c r="AI222" s="36"/>
      <c r="AJ222" s="29"/>
      <c r="AK222" s="29"/>
      <c r="AL222" s="29"/>
    </row>
    <row r="223" spans="1:38">
      <c r="A223" s="29" t="s">
        <v>28378</v>
      </c>
      <c r="B223" s="29" t="s">
        <v>2310</v>
      </c>
      <c r="C223" s="308" t="s">
        <v>1781</v>
      </c>
      <c r="D223" s="29"/>
      <c r="E223" s="29"/>
      <c r="F223" s="29" t="s">
        <v>1539</v>
      </c>
      <c r="G223" s="29"/>
      <c r="H223" s="29"/>
      <c r="I223" s="29"/>
      <c r="J223" s="29" t="s">
        <v>1226</v>
      </c>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36" t="s">
        <v>1191</v>
      </c>
      <c r="AH223" s="36"/>
      <c r="AI223" s="36"/>
      <c r="AJ223" s="29"/>
      <c r="AK223" s="29" t="s">
        <v>597</v>
      </c>
      <c r="AL223" s="29" t="s">
        <v>172</v>
      </c>
    </row>
    <row r="224" spans="1:38">
      <c r="A224" s="29" t="s">
        <v>2317</v>
      </c>
      <c r="B224" s="29" t="s">
        <v>2318</v>
      </c>
      <c r="C224" s="29" t="s">
        <v>1781</v>
      </c>
      <c r="D224" s="29"/>
      <c r="E224" s="29"/>
      <c r="F224" s="29" t="s">
        <v>2319</v>
      </c>
      <c r="G224" s="29"/>
      <c r="H224" s="29"/>
      <c r="I224" s="29"/>
      <c r="J224" s="29" t="s">
        <v>1226</v>
      </c>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36" t="s">
        <v>2320</v>
      </c>
      <c r="AH224" s="36"/>
      <c r="AI224" s="36"/>
      <c r="AJ224" s="29"/>
      <c r="AK224" s="29"/>
      <c r="AL224" s="29"/>
    </row>
    <row r="225" spans="1:38">
      <c r="A225" s="29" t="s">
        <v>2321</v>
      </c>
      <c r="B225" s="29" t="s">
        <v>2318</v>
      </c>
      <c r="C225" s="29" t="s">
        <v>1781</v>
      </c>
      <c r="D225" s="29"/>
      <c r="E225" s="29"/>
      <c r="F225" s="29" t="s">
        <v>2319</v>
      </c>
      <c r="G225" s="29"/>
      <c r="H225" s="29"/>
      <c r="I225" s="29"/>
      <c r="J225" s="29" t="s">
        <v>1226</v>
      </c>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36" t="s">
        <v>2322</v>
      </c>
      <c r="AH225" s="36"/>
      <c r="AI225" s="36"/>
      <c r="AJ225" s="29"/>
      <c r="AK225" s="29"/>
      <c r="AL225" s="29"/>
    </row>
    <row r="226" spans="1:38">
      <c r="A226" s="29" t="s">
        <v>2323</v>
      </c>
      <c r="B226" s="29" t="s">
        <v>1544</v>
      </c>
      <c r="C226" s="29" t="s">
        <v>1781</v>
      </c>
      <c r="D226" s="29"/>
      <c r="E226" s="29"/>
      <c r="F226" s="29" t="s">
        <v>1543</v>
      </c>
      <c r="G226" s="29"/>
      <c r="H226" s="29"/>
      <c r="I226" s="29" t="s">
        <v>1782</v>
      </c>
      <c r="J226" s="29" t="s">
        <v>1546</v>
      </c>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36" t="s">
        <v>1966</v>
      </c>
      <c r="AH226" s="36"/>
      <c r="AI226" s="36"/>
      <c r="AJ226" s="29" t="s">
        <v>1784</v>
      </c>
      <c r="AK226" s="29" t="s">
        <v>1218</v>
      </c>
      <c r="AL226" s="29" t="s">
        <v>1170</v>
      </c>
    </row>
    <row r="227" spans="1:38">
      <c r="A227" s="29" t="s">
        <v>2324</v>
      </c>
      <c r="B227" s="29" t="s">
        <v>1544</v>
      </c>
      <c r="C227" s="29" t="s">
        <v>1781</v>
      </c>
      <c r="D227" s="29"/>
      <c r="E227" s="29"/>
      <c r="F227" s="29" t="s">
        <v>1543</v>
      </c>
      <c r="G227" s="29"/>
      <c r="H227" s="29"/>
      <c r="I227" s="29" t="s">
        <v>1782</v>
      </c>
      <c r="J227" s="29" t="s">
        <v>1546</v>
      </c>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36" t="s">
        <v>2096</v>
      </c>
      <c r="AH227" s="36"/>
      <c r="AI227" s="36"/>
      <c r="AJ227" s="29" t="s">
        <v>1784</v>
      </c>
      <c r="AK227" s="29" t="s">
        <v>1218</v>
      </c>
      <c r="AL227" s="29" t="s">
        <v>1170</v>
      </c>
    </row>
    <row r="228" spans="1:38">
      <c r="A228" s="29" t="s">
        <v>2325</v>
      </c>
      <c r="B228" s="29" t="s">
        <v>1544</v>
      </c>
      <c r="C228" s="29" t="s">
        <v>1781</v>
      </c>
      <c r="D228" s="29"/>
      <c r="E228" s="29"/>
      <c r="F228" s="29" t="s">
        <v>1543</v>
      </c>
      <c r="G228" s="29"/>
      <c r="H228" s="29"/>
      <c r="I228" s="29" t="s">
        <v>1782</v>
      </c>
      <c r="J228" s="29" t="s">
        <v>1546</v>
      </c>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36" t="s">
        <v>2098</v>
      </c>
      <c r="AH228" s="36"/>
      <c r="AI228" s="36"/>
      <c r="AJ228" s="29" t="s">
        <v>1784</v>
      </c>
      <c r="AK228" s="29" t="s">
        <v>1218</v>
      </c>
      <c r="AL228" s="29" t="s">
        <v>1170</v>
      </c>
    </row>
    <row r="229" spans="1:38">
      <c r="A229" s="308" t="s">
        <v>2326</v>
      </c>
      <c r="B229" s="29" t="s">
        <v>1548</v>
      </c>
      <c r="C229" s="29" t="s">
        <v>1781</v>
      </c>
      <c r="D229" s="29" t="s">
        <v>2327</v>
      </c>
      <c r="E229" s="29" t="s">
        <v>1178</v>
      </c>
      <c r="F229" s="29" t="s">
        <v>1547</v>
      </c>
      <c r="G229" s="29"/>
      <c r="H229" s="29"/>
      <c r="I229" s="29" t="s">
        <v>1808</v>
      </c>
      <c r="J229" s="29" t="s">
        <v>1226</v>
      </c>
      <c r="K229" s="29"/>
      <c r="L229" s="29"/>
      <c r="M229" s="29"/>
      <c r="N229" s="29"/>
      <c r="O229" s="29"/>
      <c r="P229" s="29"/>
      <c r="Q229" s="29"/>
      <c r="R229" s="29"/>
      <c r="S229" s="29"/>
      <c r="T229" s="29"/>
      <c r="U229" s="29"/>
      <c r="V229" s="29"/>
      <c r="W229" s="29"/>
      <c r="X229" s="29"/>
      <c r="Y229" s="29"/>
      <c r="Z229" s="29" t="s">
        <v>1549</v>
      </c>
      <c r="AA229" s="29" t="s">
        <v>1175</v>
      </c>
      <c r="AB229" s="29"/>
      <c r="AC229" s="29"/>
      <c r="AD229" s="29"/>
      <c r="AE229" s="29" t="s">
        <v>1208</v>
      </c>
      <c r="AF229" s="29"/>
      <c r="AG229" s="36" t="s">
        <v>2128</v>
      </c>
      <c r="AH229" s="36" t="s">
        <v>2328</v>
      </c>
      <c r="AI229" s="36"/>
      <c r="AJ229" s="29" t="s">
        <v>1498</v>
      </c>
      <c r="AK229" s="29" t="s">
        <v>1218</v>
      </c>
      <c r="AL229" s="29" t="s">
        <v>1170</v>
      </c>
    </row>
    <row r="230" spans="1:38">
      <c r="A230" s="308" t="s">
        <v>2329</v>
      </c>
      <c r="B230" s="29" t="s">
        <v>1548</v>
      </c>
      <c r="C230" s="29" t="s">
        <v>1781</v>
      </c>
      <c r="D230" s="29" t="s">
        <v>2327</v>
      </c>
      <c r="E230" s="29" t="s">
        <v>1178</v>
      </c>
      <c r="F230" s="29" t="s">
        <v>1547</v>
      </c>
      <c r="G230" s="29"/>
      <c r="H230" s="29"/>
      <c r="I230" s="29" t="s">
        <v>1808</v>
      </c>
      <c r="J230" s="29" t="s">
        <v>1226</v>
      </c>
      <c r="K230" s="29"/>
      <c r="L230" s="29"/>
      <c r="M230" s="29"/>
      <c r="N230" s="29"/>
      <c r="O230" s="29"/>
      <c r="P230" s="29"/>
      <c r="Q230" s="29"/>
      <c r="R230" s="29"/>
      <c r="S230" s="29"/>
      <c r="T230" s="29"/>
      <c r="U230" s="29"/>
      <c r="V230" s="29"/>
      <c r="W230" s="29"/>
      <c r="X230" s="29"/>
      <c r="Y230" s="29"/>
      <c r="Z230" s="29" t="s">
        <v>1549</v>
      </c>
      <c r="AA230" s="29" t="s">
        <v>1175</v>
      </c>
      <c r="AB230" s="29"/>
      <c r="AC230" s="29"/>
      <c r="AD230" s="29"/>
      <c r="AE230" s="29" t="s">
        <v>1208</v>
      </c>
      <c r="AF230" s="29"/>
      <c r="AG230" s="36" t="s">
        <v>1822</v>
      </c>
      <c r="AH230" s="36" t="s">
        <v>2330</v>
      </c>
      <c r="AI230" s="36"/>
      <c r="AJ230" s="29" t="s">
        <v>1498</v>
      </c>
      <c r="AK230" s="29" t="s">
        <v>1218</v>
      </c>
      <c r="AL230" s="29" t="s">
        <v>1170</v>
      </c>
    </row>
    <row r="231" spans="1:38">
      <c r="A231" s="308" t="s">
        <v>2331</v>
      </c>
      <c r="B231" s="29" t="s">
        <v>1548</v>
      </c>
      <c r="C231" s="29" t="s">
        <v>1879</v>
      </c>
      <c r="D231" s="29"/>
      <c r="E231" s="29"/>
      <c r="F231" s="29" t="s">
        <v>1547</v>
      </c>
      <c r="G231" s="29"/>
      <c r="H231" s="29"/>
      <c r="I231" s="29"/>
      <c r="J231" s="29" t="s">
        <v>1226</v>
      </c>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36" t="s">
        <v>1889</v>
      </c>
      <c r="AH231" s="36"/>
      <c r="AI231" s="36"/>
      <c r="AJ231" s="29"/>
      <c r="AK231" s="29"/>
      <c r="AL231" s="29" t="s">
        <v>2332</v>
      </c>
    </row>
    <row r="232" spans="1:38">
      <c r="A232" s="29" t="s">
        <v>2333</v>
      </c>
      <c r="B232" s="29" t="s">
        <v>1548</v>
      </c>
      <c r="C232" s="29" t="s">
        <v>1879</v>
      </c>
      <c r="D232" s="29"/>
      <c r="E232" s="29"/>
      <c r="F232" s="29" t="s">
        <v>1547</v>
      </c>
      <c r="G232" s="29"/>
      <c r="H232" s="29"/>
      <c r="I232" s="29"/>
      <c r="J232" s="29" t="s">
        <v>1226</v>
      </c>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36" t="s">
        <v>1891</v>
      </c>
      <c r="AH232" s="36"/>
      <c r="AI232" s="36"/>
      <c r="AJ232" s="29"/>
      <c r="AK232" s="29" t="s">
        <v>1633</v>
      </c>
      <c r="AL232" s="29" t="s">
        <v>1383</v>
      </c>
    </row>
    <row r="233" spans="1:38">
      <c r="A233" s="308" t="s">
        <v>2334</v>
      </c>
      <c r="B233" s="29" t="s">
        <v>2335</v>
      </c>
      <c r="C233" s="29" t="s">
        <v>1781</v>
      </c>
      <c r="D233" s="29"/>
      <c r="E233" s="29"/>
      <c r="F233" s="29" t="s">
        <v>1534</v>
      </c>
      <c r="G233" s="29"/>
      <c r="H233" s="29"/>
      <c r="I233" s="29" t="s">
        <v>1803</v>
      </c>
      <c r="J233" s="29" t="s">
        <v>1262</v>
      </c>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36" t="s">
        <v>1992</v>
      </c>
      <c r="AH233" s="36"/>
      <c r="AI233" s="36"/>
      <c r="AJ233" s="29" t="s">
        <v>1849</v>
      </c>
      <c r="AK233" s="29" t="s">
        <v>1218</v>
      </c>
      <c r="AL233" s="29" t="s">
        <v>1170</v>
      </c>
    </row>
    <row r="234" spans="1:38">
      <c r="A234" s="308" t="s">
        <v>2336</v>
      </c>
      <c r="B234" s="29" t="s">
        <v>2335</v>
      </c>
      <c r="C234" s="29" t="s">
        <v>1781</v>
      </c>
      <c r="D234" s="29"/>
      <c r="E234" s="29"/>
      <c r="F234" s="29" t="s">
        <v>1534</v>
      </c>
      <c r="G234" s="29"/>
      <c r="H234" s="29"/>
      <c r="I234" s="29" t="s">
        <v>1803</v>
      </c>
      <c r="J234" s="29" t="s">
        <v>1262</v>
      </c>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36" t="s">
        <v>1804</v>
      </c>
      <c r="AH234" s="36"/>
      <c r="AI234" s="36"/>
      <c r="AJ234" s="29" t="s">
        <v>1849</v>
      </c>
      <c r="AK234" s="29" t="s">
        <v>1218</v>
      </c>
      <c r="AL234" s="29" t="s">
        <v>1170</v>
      </c>
    </row>
    <row r="235" spans="1:38">
      <c r="A235" s="308" t="s">
        <v>2337</v>
      </c>
      <c r="B235" s="29" t="s">
        <v>2338</v>
      </c>
      <c r="C235" s="29" t="s">
        <v>1915</v>
      </c>
      <c r="D235" s="29" t="s">
        <v>28462</v>
      </c>
      <c r="E235" s="29"/>
      <c r="F235" s="29"/>
      <c r="G235" s="29"/>
      <c r="H235" s="29"/>
      <c r="I235" s="29" t="s">
        <v>1782</v>
      </c>
      <c r="J235" s="29"/>
      <c r="K235" s="29" t="s">
        <v>2156</v>
      </c>
      <c r="L235" s="29"/>
      <c r="M235" s="29"/>
      <c r="N235" s="29"/>
      <c r="O235" s="29"/>
      <c r="P235" s="29"/>
      <c r="Q235" s="29"/>
      <c r="R235" s="29"/>
      <c r="S235" s="29"/>
      <c r="T235" s="29"/>
      <c r="U235" s="29"/>
      <c r="V235" s="29"/>
      <c r="W235" s="29"/>
      <c r="X235" s="29"/>
      <c r="Y235" s="29"/>
      <c r="Z235" s="29"/>
      <c r="AA235" s="29"/>
      <c r="AB235" s="29"/>
      <c r="AC235" s="29" t="s">
        <v>2156</v>
      </c>
      <c r="AD235" s="29"/>
      <c r="AE235" s="29"/>
      <c r="AF235" s="29"/>
      <c r="AG235" s="36" t="s">
        <v>1721</v>
      </c>
      <c r="AH235" s="36"/>
      <c r="AI235" s="36"/>
      <c r="AJ235" s="29"/>
      <c r="AK235" s="29"/>
      <c r="AL235" s="29"/>
    </row>
    <row r="236" spans="1:38">
      <c r="A236" s="361" t="s">
        <v>2339</v>
      </c>
      <c r="B236" s="29" t="s">
        <v>1562</v>
      </c>
      <c r="C236" s="29" t="s">
        <v>1781</v>
      </c>
      <c r="D236" s="29"/>
      <c r="E236" s="29" t="s">
        <v>1818</v>
      </c>
      <c r="F236" s="29" t="s">
        <v>1561</v>
      </c>
      <c r="G236" s="29"/>
      <c r="H236" s="29"/>
      <c r="I236" s="29" t="s">
        <v>2340</v>
      </c>
      <c r="J236" s="29" t="s">
        <v>1564</v>
      </c>
      <c r="K236" s="29"/>
      <c r="L236" s="29"/>
      <c r="M236" s="29"/>
      <c r="N236" s="29" t="s">
        <v>1565</v>
      </c>
      <c r="O236" s="29"/>
      <c r="P236" s="29"/>
      <c r="Q236" s="29"/>
      <c r="R236" s="29"/>
      <c r="S236" s="29"/>
      <c r="T236" s="29"/>
      <c r="U236" s="29"/>
      <c r="V236" s="29"/>
      <c r="W236" s="29"/>
      <c r="X236" s="29"/>
      <c r="Y236" s="29"/>
      <c r="Z236" s="29" t="s">
        <v>1566</v>
      </c>
      <c r="AA236" s="29"/>
      <c r="AB236" s="29"/>
      <c r="AC236" s="29"/>
      <c r="AD236" s="29"/>
      <c r="AE236" s="29"/>
      <c r="AF236" s="29"/>
      <c r="AG236" s="36" t="s">
        <v>1809</v>
      </c>
      <c r="AH236" s="36" t="s">
        <v>2341</v>
      </c>
      <c r="AI236" s="36"/>
      <c r="AJ236" s="29" t="s">
        <v>1350</v>
      </c>
      <c r="AK236" s="29" t="s">
        <v>1218</v>
      </c>
      <c r="AL236" s="29" t="s">
        <v>1170</v>
      </c>
    </row>
    <row r="237" spans="1:38">
      <c r="A237" s="361" t="s">
        <v>2342</v>
      </c>
      <c r="B237" s="29" t="s">
        <v>1562</v>
      </c>
      <c r="C237" s="29" t="s">
        <v>1781</v>
      </c>
      <c r="D237" s="29"/>
      <c r="E237" s="29" t="s">
        <v>1818</v>
      </c>
      <c r="F237" s="29" t="s">
        <v>1561</v>
      </c>
      <c r="G237" s="29"/>
      <c r="H237" s="29"/>
      <c r="I237" s="29" t="s">
        <v>2340</v>
      </c>
      <c r="J237" s="29" t="s">
        <v>1564</v>
      </c>
      <c r="K237" s="29"/>
      <c r="L237" s="29"/>
      <c r="M237" s="29"/>
      <c r="N237" s="29" t="s">
        <v>1565</v>
      </c>
      <c r="O237" s="29"/>
      <c r="P237" s="29"/>
      <c r="Q237" s="29"/>
      <c r="R237" s="29"/>
      <c r="S237" s="29"/>
      <c r="T237" s="29"/>
      <c r="U237" s="29"/>
      <c r="V237" s="29"/>
      <c r="W237" s="29"/>
      <c r="X237" s="29"/>
      <c r="Y237" s="29"/>
      <c r="Z237" s="29" t="s">
        <v>1566</v>
      </c>
      <c r="AA237" s="29"/>
      <c r="AB237" s="29"/>
      <c r="AC237" s="29"/>
      <c r="AD237" s="29"/>
      <c r="AE237" s="29"/>
      <c r="AF237" s="29"/>
      <c r="AG237" s="36" t="s">
        <v>2343</v>
      </c>
      <c r="AH237" s="36" t="s">
        <v>2344</v>
      </c>
      <c r="AI237" s="36"/>
      <c r="AJ237" s="29" t="s">
        <v>1350</v>
      </c>
      <c r="AK237" s="29" t="s">
        <v>1218</v>
      </c>
      <c r="AL237" s="29" t="s">
        <v>1170</v>
      </c>
    </row>
    <row r="238" spans="1:38">
      <c r="A238" s="29" t="s">
        <v>2345</v>
      </c>
      <c r="B238" s="29" t="s">
        <v>2346</v>
      </c>
      <c r="C238" s="29" t="s">
        <v>2052</v>
      </c>
      <c r="D238" s="29" t="s">
        <v>2347</v>
      </c>
      <c r="E238" s="29" t="s">
        <v>1483</v>
      </c>
      <c r="F238" s="29"/>
      <c r="G238" s="29"/>
      <c r="H238" s="29"/>
      <c r="I238" s="29" t="s">
        <v>2029</v>
      </c>
      <c r="J238" s="29"/>
      <c r="K238" s="29"/>
      <c r="L238" s="29"/>
      <c r="M238" s="29"/>
      <c r="N238" s="29"/>
      <c r="O238" s="29"/>
      <c r="P238" s="29"/>
      <c r="Q238" s="29"/>
      <c r="R238" s="29"/>
      <c r="S238" s="29"/>
      <c r="T238" s="29"/>
      <c r="U238" s="29"/>
      <c r="V238" s="29"/>
      <c r="W238" s="29"/>
      <c r="X238" s="29"/>
      <c r="Y238" s="29"/>
      <c r="Z238" s="29"/>
      <c r="AA238" s="29"/>
      <c r="AB238" s="29"/>
      <c r="AC238" s="29"/>
      <c r="AD238" s="29"/>
      <c r="AE238" s="29" t="s">
        <v>2348</v>
      </c>
      <c r="AF238" s="29"/>
      <c r="AG238" s="36"/>
      <c r="AH238" s="36" t="s">
        <v>2071</v>
      </c>
      <c r="AI238" s="36" t="s">
        <v>2072</v>
      </c>
      <c r="AJ238" s="29" t="s">
        <v>2349</v>
      </c>
      <c r="AK238" s="29" t="s">
        <v>1218</v>
      </c>
      <c r="AL238" s="29" t="s">
        <v>1170</v>
      </c>
    </row>
    <row r="239" spans="1:38">
      <c r="A239" s="308" t="s">
        <v>2350</v>
      </c>
      <c r="B239" s="29" t="s">
        <v>1580</v>
      </c>
      <c r="C239" s="29" t="s">
        <v>1781</v>
      </c>
      <c r="D239" s="29"/>
      <c r="E239" s="29"/>
      <c r="F239" s="29" t="s">
        <v>1579</v>
      </c>
      <c r="G239" s="29"/>
      <c r="H239" s="29"/>
      <c r="I239" s="29" t="s">
        <v>1803</v>
      </c>
      <c r="J239" s="29"/>
      <c r="K239" s="29" t="s">
        <v>1585</v>
      </c>
      <c r="L239" s="29"/>
      <c r="M239" s="29"/>
      <c r="N239" s="29"/>
      <c r="O239" s="29"/>
      <c r="P239" s="29"/>
      <c r="Q239" s="29"/>
      <c r="R239" s="29"/>
      <c r="S239" s="29"/>
      <c r="T239" s="29"/>
      <c r="U239" s="29"/>
      <c r="V239" s="29"/>
      <c r="W239" s="29"/>
      <c r="X239" s="29"/>
      <c r="Y239" s="29"/>
      <c r="Z239" s="29" t="s">
        <v>1585</v>
      </c>
      <c r="AA239" s="29"/>
      <c r="AB239" s="29"/>
      <c r="AC239" s="29"/>
      <c r="AD239" s="29"/>
      <c r="AE239" s="29"/>
      <c r="AF239" s="29"/>
      <c r="AG239" s="36" t="s">
        <v>1990</v>
      </c>
      <c r="AH239" s="36"/>
      <c r="AI239" s="36"/>
      <c r="AJ239" s="29" t="s">
        <v>1309</v>
      </c>
      <c r="AK239" s="29" t="s">
        <v>1218</v>
      </c>
      <c r="AL239" s="29" t="s">
        <v>1170</v>
      </c>
    </row>
    <row r="240" spans="1:38">
      <c r="A240" s="308" t="s">
        <v>2351</v>
      </c>
      <c r="B240" s="29" t="s">
        <v>1580</v>
      </c>
      <c r="C240" s="29" t="s">
        <v>1781</v>
      </c>
      <c r="D240" s="29"/>
      <c r="E240" s="29"/>
      <c r="F240" s="29" t="s">
        <v>1579</v>
      </c>
      <c r="G240" s="29"/>
      <c r="H240" s="29"/>
      <c r="I240" s="29" t="s">
        <v>1803</v>
      </c>
      <c r="J240" s="29"/>
      <c r="K240" s="29" t="s">
        <v>1585</v>
      </c>
      <c r="L240" s="29"/>
      <c r="M240" s="29"/>
      <c r="N240" s="29"/>
      <c r="O240" s="29"/>
      <c r="P240" s="29"/>
      <c r="Q240" s="29"/>
      <c r="R240" s="29"/>
      <c r="S240" s="29"/>
      <c r="T240" s="29"/>
      <c r="U240" s="29"/>
      <c r="V240" s="29"/>
      <c r="W240" s="29"/>
      <c r="X240" s="29"/>
      <c r="Y240" s="29"/>
      <c r="Z240" s="29" t="s">
        <v>1585</v>
      </c>
      <c r="AA240" s="29"/>
      <c r="AB240" s="29"/>
      <c r="AC240" s="29"/>
      <c r="AD240" s="29"/>
      <c r="AE240" s="29"/>
      <c r="AF240" s="29"/>
      <c r="AG240" s="36" t="s">
        <v>1992</v>
      </c>
      <c r="AH240" s="36"/>
      <c r="AI240" s="36"/>
      <c r="AJ240" s="29" t="s">
        <v>1309</v>
      </c>
      <c r="AK240" s="29" t="s">
        <v>1218</v>
      </c>
      <c r="AL240" s="29" t="s">
        <v>1170</v>
      </c>
    </row>
    <row r="241" spans="1:38">
      <c r="A241" s="308" t="s">
        <v>2352</v>
      </c>
      <c r="B241" s="29" t="s">
        <v>1580</v>
      </c>
      <c r="C241" s="29" t="s">
        <v>1781</v>
      </c>
      <c r="D241" s="29"/>
      <c r="E241" s="29"/>
      <c r="F241" s="29" t="s">
        <v>1579</v>
      </c>
      <c r="G241" s="29"/>
      <c r="H241" s="29"/>
      <c r="I241" s="29" t="s">
        <v>1803</v>
      </c>
      <c r="J241" s="29"/>
      <c r="K241" s="29" t="s">
        <v>1585</v>
      </c>
      <c r="L241" s="29"/>
      <c r="M241" s="29"/>
      <c r="N241" s="29"/>
      <c r="O241" s="29"/>
      <c r="P241" s="29"/>
      <c r="Q241" s="29"/>
      <c r="R241" s="29"/>
      <c r="S241" s="29"/>
      <c r="T241" s="29"/>
      <c r="U241" s="29"/>
      <c r="V241" s="29"/>
      <c r="W241" s="29"/>
      <c r="X241" s="29"/>
      <c r="Y241" s="29"/>
      <c r="Z241" s="29" t="s">
        <v>1585</v>
      </c>
      <c r="AA241" s="29"/>
      <c r="AB241" s="29"/>
      <c r="AC241" s="29"/>
      <c r="AD241" s="29"/>
      <c r="AE241" s="29"/>
      <c r="AF241" s="29"/>
      <c r="AG241" s="36" t="s">
        <v>1804</v>
      </c>
      <c r="AH241" s="36"/>
      <c r="AI241" s="36"/>
      <c r="AJ241" s="29" t="s">
        <v>1309</v>
      </c>
      <c r="AK241" s="29" t="s">
        <v>1218</v>
      </c>
      <c r="AL241" s="29" t="s">
        <v>1170</v>
      </c>
    </row>
    <row r="242" spans="1:38">
      <c r="A242" s="308" t="s">
        <v>1945</v>
      </c>
      <c r="B242" s="29" t="s">
        <v>2353</v>
      </c>
      <c r="C242" s="29" t="s">
        <v>1781</v>
      </c>
      <c r="D242" s="29" t="s">
        <v>2354</v>
      </c>
      <c r="E242" s="29" t="s">
        <v>1272</v>
      </c>
      <c r="F242" s="29"/>
      <c r="G242" s="29"/>
      <c r="H242" s="29"/>
      <c r="I242" s="29"/>
      <c r="J242" s="29" t="s">
        <v>1226</v>
      </c>
      <c r="K242" s="29"/>
      <c r="L242" s="29"/>
      <c r="M242" s="29"/>
      <c r="N242" s="29"/>
      <c r="O242" s="29"/>
      <c r="P242" s="29"/>
      <c r="Q242" s="29"/>
      <c r="R242" s="29"/>
      <c r="S242" s="29"/>
      <c r="T242" s="29"/>
      <c r="U242" s="29"/>
      <c r="V242" s="29"/>
      <c r="W242" s="29"/>
      <c r="X242" s="29"/>
      <c r="Y242" s="29"/>
      <c r="Z242" s="29" t="s">
        <v>1946</v>
      </c>
      <c r="AA242" s="29" t="s">
        <v>1333</v>
      </c>
      <c r="AB242" s="29" t="s">
        <v>1333</v>
      </c>
      <c r="AC242" s="29"/>
      <c r="AD242" s="29"/>
      <c r="AE242" s="29"/>
      <c r="AF242" s="29"/>
      <c r="AG242" s="36"/>
      <c r="AH242" s="36" t="s">
        <v>2221</v>
      </c>
      <c r="AI242" s="36" t="s">
        <v>2233</v>
      </c>
      <c r="AJ242" s="29" t="s">
        <v>1498</v>
      </c>
      <c r="AK242" s="29" t="s">
        <v>1218</v>
      </c>
      <c r="AL242" s="29" t="s">
        <v>1170</v>
      </c>
    </row>
    <row r="243" spans="1:38">
      <c r="A243" s="29" t="s">
        <v>2355</v>
      </c>
      <c r="B243" s="29" t="s">
        <v>1467</v>
      </c>
      <c r="C243" s="29" t="s">
        <v>1781</v>
      </c>
      <c r="D243" s="29"/>
      <c r="E243" s="29"/>
      <c r="F243" s="29"/>
      <c r="G243" s="29"/>
      <c r="H243" s="29"/>
      <c r="I243" s="29" t="s">
        <v>1800</v>
      </c>
      <c r="J243" s="29"/>
      <c r="K243" s="29" t="s">
        <v>1479</v>
      </c>
      <c r="L243" s="29"/>
      <c r="M243" s="29"/>
      <c r="N243" s="29"/>
      <c r="O243" s="29"/>
      <c r="P243" s="29"/>
      <c r="Q243" s="29"/>
      <c r="R243" s="29"/>
      <c r="S243" s="29"/>
      <c r="T243" s="29"/>
      <c r="U243" s="29"/>
      <c r="V243" s="29"/>
      <c r="W243" s="29"/>
      <c r="X243" s="29"/>
      <c r="Y243" s="29"/>
      <c r="Z243" s="29" t="s">
        <v>1479</v>
      </c>
      <c r="AA243" s="29"/>
      <c r="AB243" s="29"/>
      <c r="AC243" s="29"/>
      <c r="AD243" s="29"/>
      <c r="AE243" s="29"/>
      <c r="AF243" s="29"/>
      <c r="AG243" s="36" t="s">
        <v>1801</v>
      </c>
      <c r="AH243" s="36"/>
      <c r="AI243" s="36"/>
      <c r="AJ243" s="29"/>
      <c r="AK243" s="29" t="s">
        <v>1218</v>
      </c>
      <c r="AL243" s="29" t="s">
        <v>1170</v>
      </c>
    </row>
    <row r="244" spans="1:38">
      <c r="A244" s="29" t="s">
        <v>2356</v>
      </c>
      <c r="B244" s="29" t="s">
        <v>2357</v>
      </c>
      <c r="C244" s="29" t="s">
        <v>2358</v>
      </c>
      <c r="D244" s="29" t="s">
        <v>2359</v>
      </c>
      <c r="E244" s="29"/>
      <c r="F244" s="29"/>
      <c r="G244" s="29"/>
      <c r="H244" s="29"/>
      <c r="I244" s="29" t="s">
        <v>1782</v>
      </c>
      <c r="J244" s="29"/>
      <c r="K244" s="29"/>
      <c r="L244" s="29"/>
      <c r="M244" s="29"/>
      <c r="N244" s="29"/>
      <c r="O244" s="29"/>
      <c r="P244" s="29"/>
      <c r="Q244" s="29"/>
      <c r="R244" s="29"/>
      <c r="S244" s="29"/>
      <c r="T244" s="29"/>
      <c r="U244" s="29"/>
      <c r="V244" s="29"/>
      <c r="W244" s="29"/>
      <c r="X244" s="29"/>
      <c r="Y244" s="29"/>
      <c r="Z244" s="29"/>
      <c r="AA244" s="29"/>
      <c r="AB244" s="29"/>
      <c r="AC244" s="29"/>
      <c r="AD244" s="29"/>
      <c r="AE244" s="29" t="s">
        <v>2360</v>
      </c>
      <c r="AF244" s="29"/>
      <c r="AG244" s="36"/>
      <c r="AH244" s="36" t="s">
        <v>2361</v>
      </c>
      <c r="AI244" s="36" t="s">
        <v>1966</v>
      </c>
      <c r="AJ244" s="29" t="s">
        <v>2187</v>
      </c>
      <c r="AK244" s="29" t="s">
        <v>1218</v>
      </c>
      <c r="AL244" s="29" t="s">
        <v>1170</v>
      </c>
    </row>
    <row r="245" spans="1:38">
      <c r="A245" s="29" t="s">
        <v>2362</v>
      </c>
      <c r="B245" s="29" t="s">
        <v>1453</v>
      </c>
      <c r="C245" s="29" t="s">
        <v>1781</v>
      </c>
      <c r="D245" s="29"/>
      <c r="E245" s="29"/>
      <c r="F245" s="29" t="s">
        <v>1452</v>
      </c>
      <c r="G245" s="29"/>
      <c r="H245" s="29"/>
      <c r="I245" s="29" t="s">
        <v>1800</v>
      </c>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36" t="s">
        <v>1801</v>
      </c>
      <c r="AH245" s="36"/>
      <c r="AI245" s="36"/>
      <c r="AJ245" s="29"/>
      <c r="AK245" s="29" t="s">
        <v>1218</v>
      </c>
      <c r="AL245" s="29" t="s">
        <v>1170</v>
      </c>
    </row>
    <row r="246" spans="1:38">
      <c r="A246" s="29" t="s">
        <v>2363</v>
      </c>
      <c r="B246" s="29" t="s">
        <v>1588</v>
      </c>
      <c r="C246" s="29" t="s">
        <v>1781</v>
      </c>
      <c r="D246" s="29"/>
      <c r="E246" s="29"/>
      <c r="F246" s="29"/>
      <c r="G246" s="29"/>
      <c r="H246" s="29"/>
      <c r="I246" s="29" t="s">
        <v>1800</v>
      </c>
      <c r="J246" s="29" t="s">
        <v>1440</v>
      </c>
      <c r="K246" s="29" t="s">
        <v>1441</v>
      </c>
      <c r="L246" s="29"/>
      <c r="M246" s="29"/>
      <c r="N246" s="29"/>
      <c r="O246" s="29"/>
      <c r="P246" s="29"/>
      <c r="Q246" s="29"/>
      <c r="R246" s="29"/>
      <c r="S246" s="29"/>
      <c r="T246" s="29"/>
      <c r="U246" s="29"/>
      <c r="V246" s="29"/>
      <c r="W246" s="29"/>
      <c r="X246" s="29"/>
      <c r="Y246" s="29"/>
      <c r="Z246" s="29" t="s">
        <v>1441</v>
      </c>
      <c r="AA246" s="29"/>
      <c r="AB246" s="29"/>
      <c r="AC246" s="29"/>
      <c r="AD246" s="29"/>
      <c r="AE246" s="29"/>
      <c r="AF246" s="29"/>
      <c r="AG246" s="36" t="s">
        <v>1801</v>
      </c>
      <c r="AH246" s="36"/>
      <c r="AI246" s="36"/>
      <c r="AJ246" s="29"/>
      <c r="AK246" s="29" t="s">
        <v>1218</v>
      </c>
      <c r="AL246" s="29" t="s">
        <v>1170</v>
      </c>
    </row>
    <row r="247" spans="1:38">
      <c r="A247" s="29" t="s">
        <v>2364</v>
      </c>
      <c r="B247" s="29" t="s">
        <v>1591</v>
      </c>
      <c r="C247" s="29" t="s">
        <v>1781</v>
      </c>
      <c r="D247" s="29"/>
      <c r="E247" s="29"/>
      <c r="F247" s="29" t="s">
        <v>1590</v>
      </c>
      <c r="G247" s="29"/>
      <c r="H247" s="29"/>
      <c r="I247" s="29" t="s">
        <v>1800</v>
      </c>
      <c r="J247" s="29"/>
      <c r="K247" s="29" t="s">
        <v>1593</v>
      </c>
      <c r="L247" s="29"/>
      <c r="M247" s="29"/>
      <c r="N247" s="29" t="s">
        <v>1593</v>
      </c>
      <c r="O247" s="29"/>
      <c r="P247" s="29"/>
      <c r="Q247" s="29"/>
      <c r="R247" s="29"/>
      <c r="S247" s="29"/>
      <c r="T247" s="29"/>
      <c r="U247" s="29"/>
      <c r="V247" s="29"/>
      <c r="W247" s="29"/>
      <c r="X247" s="29"/>
      <c r="Y247" s="29"/>
      <c r="Z247" s="29" t="s">
        <v>1593</v>
      </c>
      <c r="AA247" s="29"/>
      <c r="AB247" s="29"/>
      <c r="AC247" s="29"/>
      <c r="AD247" s="29"/>
      <c r="AE247" s="29"/>
      <c r="AF247" s="29"/>
      <c r="AG247" s="36" t="s">
        <v>1801</v>
      </c>
      <c r="AH247" s="36"/>
      <c r="AI247" s="36"/>
      <c r="AJ247" s="29"/>
      <c r="AK247" s="29" t="s">
        <v>1218</v>
      </c>
      <c r="AL247" s="29" t="s">
        <v>1170</v>
      </c>
    </row>
    <row r="248" spans="1:38">
      <c r="A248" s="29" t="s">
        <v>2365</v>
      </c>
      <c r="B248" s="29" t="s">
        <v>2366</v>
      </c>
      <c r="C248" s="29" t="s">
        <v>1781</v>
      </c>
      <c r="D248" s="29"/>
      <c r="E248" s="29"/>
      <c r="F248" s="29"/>
      <c r="G248" s="29"/>
      <c r="H248" s="29"/>
      <c r="I248" s="29" t="s">
        <v>1800</v>
      </c>
      <c r="J248" s="29" t="s">
        <v>1553</v>
      </c>
      <c r="K248" s="29" t="s">
        <v>2367</v>
      </c>
      <c r="L248" s="29"/>
      <c r="M248" s="29"/>
      <c r="N248" s="29"/>
      <c r="O248" s="29"/>
      <c r="P248" s="29"/>
      <c r="Q248" s="29"/>
      <c r="R248" s="29"/>
      <c r="S248" s="29"/>
      <c r="T248" s="29"/>
      <c r="U248" s="29"/>
      <c r="V248" s="29"/>
      <c r="W248" s="29"/>
      <c r="X248" s="29"/>
      <c r="Y248" s="29"/>
      <c r="Z248" s="29"/>
      <c r="AA248" s="29"/>
      <c r="AB248" s="29"/>
      <c r="AC248" s="29"/>
      <c r="AD248" s="29"/>
      <c r="AE248" s="29"/>
      <c r="AF248" s="29"/>
      <c r="AG248" s="36" t="s">
        <v>1801</v>
      </c>
      <c r="AH248" s="36"/>
      <c r="AI248" s="36"/>
      <c r="AJ248" s="29"/>
      <c r="AK248" s="29" t="s">
        <v>1218</v>
      </c>
      <c r="AL248" s="29" t="s">
        <v>1170</v>
      </c>
    </row>
    <row r="249" spans="1:38">
      <c r="A249" s="308" t="s">
        <v>2368</v>
      </c>
      <c r="B249" s="29" t="s">
        <v>1602</v>
      </c>
      <c r="C249" s="29" t="s">
        <v>1781</v>
      </c>
      <c r="D249" s="29"/>
      <c r="E249" s="29"/>
      <c r="F249" s="29" t="s">
        <v>1601</v>
      </c>
      <c r="G249" s="29"/>
      <c r="H249" s="29"/>
      <c r="I249" s="29" t="s">
        <v>1803</v>
      </c>
      <c r="J249" s="29"/>
      <c r="K249" s="29" t="s">
        <v>1605</v>
      </c>
      <c r="L249" s="29"/>
      <c r="M249" s="29"/>
      <c r="N249" s="29"/>
      <c r="O249" s="29"/>
      <c r="P249" s="29"/>
      <c r="Q249" s="29"/>
      <c r="R249" s="29"/>
      <c r="S249" s="29"/>
      <c r="T249" s="29"/>
      <c r="U249" s="29"/>
      <c r="V249" s="29"/>
      <c r="W249" s="29"/>
      <c r="X249" s="29"/>
      <c r="Y249" s="29"/>
      <c r="Z249" s="29" t="s">
        <v>1605</v>
      </c>
      <c r="AA249" s="29"/>
      <c r="AB249" s="29"/>
      <c r="AC249" s="29"/>
      <c r="AD249" s="29"/>
      <c r="AE249" s="29"/>
      <c r="AF249" s="29"/>
      <c r="AG249" s="36" t="s">
        <v>1907</v>
      </c>
      <c r="AH249" s="36"/>
      <c r="AI249" s="36"/>
      <c r="AJ249" s="29" t="s">
        <v>2369</v>
      </c>
      <c r="AK249" s="29" t="s">
        <v>1218</v>
      </c>
      <c r="AL249" s="29" t="s">
        <v>1170</v>
      </c>
    </row>
    <row r="250" spans="1:38">
      <c r="A250" s="308" t="s">
        <v>2370</v>
      </c>
      <c r="B250" s="29" t="s">
        <v>1602</v>
      </c>
      <c r="C250" s="29" t="s">
        <v>1781</v>
      </c>
      <c r="D250" s="29"/>
      <c r="E250" s="29"/>
      <c r="F250" s="29" t="s">
        <v>1601</v>
      </c>
      <c r="G250" s="29"/>
      <c r="H250" s="29"/>
      <c r="I250" s="29" t="s">
        <v>1803</v>
      </c>
      <c r="J250" s="29"/>
      <c r="K250" s="29" t="s">
        <v>1605</v>
      </c>
      <c r="L250" s="29"/>
      <c r="M250" s="29"/>
      <c r="N250" s="29"/>
      <c r="O250" s="29"/>
      <c r="P250" s="29"/>
      <c r="Q250" s="29"/>
      <c r="R250" s="29"/>
      <c r="S250" s="29"/>
      <c r="T250" s="29"/>
      <c r="U250" s="29"/>
      <c r="V250" s="29"/>
      <c r="W250" s="29"/>
      <c r="X250" s="29"/>
      <c r="Y250" s="29"/>
      <c r="Z250" s="29" t="s">
        <v>1605</v>
      </c>
      <c r="AA250" s="29"/>
      <c r="AB250" s="29"/>
      <c r="AC250" s="29"/>
      <c r="AD250" s="29"/>
      <c r="AE250" s="29"/>
      <c r="AF250" s="29"/>
      <c r="AG250" s="36" t="s">
        <v>2175</v>
      </c>
      <c r="AH250" s="36"/>
      <c r="AI250" s="36"/>
      <c r="AJ250" s="29" t="s">
        <v>2369</v>
      </c>
      <c r="AK250" s="29" t="s">
        <v>1218</v>
      </c>
      <c r="AL250" s="29" t="s">
        <v>1170</v>
      </c>
    </row>
    <row r="251" spans="1:38">
      <c r="A251" s="308" t="s">
        <v>2371</v>
      </c>
      <c r="B251" s="29" t="s">
        <v>1602</v>
      </c>
      <c r="C251" s="29" t="s">
        <v>1781</v>
      </c>
      <c r="D251" s="29"/>
      <c r="E251" s="29"/>
      <c r="F251" s="29" t="s">
        <v>1601</v>
      </c>
      <c r="G251" s="29"/>
      <c r="H251" s="29"/>
      <c r="I251" s="29" t="s">
        <v>1803</v>
      </c>
      <c r="J251" s="29"/>
      <c r="K251" s="29" t="s">
        <v>1605</v>
      </c>
      <c r="L251" s="29"/>
      <c r="M251" s="29"/>
      <c r="N251" s="29"/>
      <c r="O251" s="29"/>
      <c r="P251" s="29"/>
      <c r="Q251" s="29"/>
      <c r="R251" s="29"/>
      <c r="S251" s="29"/>
      <c r="T251" s="29"/>
      <c r="U251" s="29"/>
      <c r="V251" s="29"/>
      <c r="W251" s="29"/>
      <c r="X251" s="29"/>
      <c r="Y251" s="29"/>
      <c r="Z251" s="29" t="s">
        <v>1605</v>
      </c>
      <c r="AA251" s="29"/>
      <c r="AB251" s="29"/>
      <c r="AC251" s="29"/>
      <c r="AD251" s="29"/>
      <c r="AE251" s="29"/>
      <c r="AF251" s="29"/>
      <c r="AG251" s="36" t="s">
        <v>2177</v>
      </c>
      <c r="AH251" s="36"/>
      <c r="AI251" s="36"/>
      <c r="AJ251" s="29" t="s">
        <v>2369</v>
      </c>
      <c r="AK251" s="29" t="s">
        <v>1218</v>
      </c>
      <c r="AL251" s="29" t="s">
        <v>1170</v>
      </c>
    </row>
    <row r="252" spans="1:38">
      <c r="A252" s="308" t="s">
        <v>2372</v>
      </c>
      <c r="B252" s="29" t="s">
        <v>1607</v>
      </c>
      <c r="C252" s="29" t="s">
        <v>1781</v>
      </c>
      <c r="D252" s="29" t="s">
        <v>2373</v>
      </c>
      <c r="E252" s="29" t="s">
        <v>1178</v>
      </c>
      <c r="F252" s="29" t="s">
        <v>1606</v>
      </c>
      <c r="G252" s="29"/>
      <c r="H252" s="29"/>
      <c r="I252" s="29" t="s">
        <v>1808</v>
      </c>
      <c r="J252" s="29"/>
      <c r="K252" s="29"/>
      <c r="L252" s="29"/>
      <c r="M252" s="29"/>
      <c r="N252" s="29" t="s">
        <v>1609</v>
      </c>
      <c r="O252" s="29"/>
      <c r="P252" s="29"/>
      <c r="Q252" s="29"/>
      <c r="R252" s="29" t="s">
        <v>1610</v>
      </c>
      <c r="S252" s="29"/>
      <c r="T252" s="29"/>
      <c r="U252" s="29"/>
      <c r="V252" s="29" t="s">
        <v>2374</v>
      </c>
      <c r="W252" s="29"/>
      <c r="X252" s="29"/>
      <c r="Y252" s="29"/>
      <c r="Z252" s="29" t="s">
        <v>1611</v>
      </c>
      <c r="AA252" s="29" t="s">
        <v>2375</v>
      </c>
      <c r="AB252" s="29"/>
      <c r="AC252" s="29"/>
      <c r="AD252" s="29"/>
      <c r="AE252" s="29" t="s">
        <v>2376</v>
      </c>
      <c r="AF252" s="29" t="s">
        <v>2377</v>
      </c>
      <c r="AG252" s="36" t="s">
        <v>1815</v>
      </c>
      <c r="AH252" s="36" t="s">
        <v>2378</v>
      </c>
      <c r="AI252" s="36"/>
      <c r="AJ252" s="29" t="s">
        <v>1350</v>
      </c>
      <c r="AK252" s="29" t="s">
        <v>1218</v>
      </c>
      <c r="AL252" s="29" t="s">
        <v>1170</v>
      </c>
    </row>
    <row r="253" spans="1:38">
      <c r="A253" s="308" t="s">
        <v>2379</v>
      </c>
      <c r="B253" s="29" t="s">
        <v>1607</v>
      </c>
      <c r="C253" s="29" t="s">
        <v>1781</v>
      </c>
      <c r="D253" s="29" t="s">
        <v>2373</v>
      </c>
      <c r="E253" s="29" t="s">
        <v>1178</v>
      </c>
      <c r="F253" s="29" t="s">
        <v>1606</v>
      </c>
      <c r="G253" s="29"/>
      <c r="H253" s="29"/>
      <c r="I253" s="29" t="s">
        <v>1808</v>
      </c>
      <c r="J253" s="29"/>
      <c r="K253" s="29"/>
      <c r="L253" s="29"/>
      <c r="M253" s="29"/>
      <c r="N253" s="29" t="s">
        <v>1609</v>
      </c>
      <c r="O253" s="29"/>
      <c r="P253" s="29"/>
      <c r="Q253" s="29"/>
      <c r="R253" s="29" t="s">
        <v>1610</v>
      </c>
      <c r="S253" s="29"/>
      <c r="T253" s="29"/>
      <c r="U253" s="29"/>
      <c r="V253" s="29" t="s">
        <v>2374</v>
      </c>
      <c r="W253" s="29"/>
      <c r="X253" s="29"/>
      <c r="Y253" s="29"/>
      <c r="Z253" s="29" t="s">
        <v>1611</v>
      </c>
      <c r="AA253" s="29" t="s">
        <v>2375</v>
      </c>
      <c r="AB253" s="29"/>
      <c r="AC253" s="29"/>
      <c r="AD253" s="29"/>
      <c r="AE253" s="29" t="s">
        <v>2376</v>
      </c>
      <c r="AF253" s="29" t="s">
        <v>2377</v>
      </c>
      <c r="AG253" s="36" t="s">
        <v>1941</v>
      </c>
      <c r="AH253" s="36" t="s">
        <v>2380</v>
      </c>
      <c r="AI253" s="36"/>
      <c r="AJ253" s="29" t="s">
        <v>1350</v>
      </c>
      <c r="AK253" s="29" t="s">
        <v>1218</v>
      </c>
      <c r="AL253" s="29" t="s">
        <v>1170</v>
      </c>
    </row>
    <row r="254" spans="1:38">
      <c r="A254" s="308" t="s">
        <v>2381</v>
      </c>
      <c r="B254" s="29" t="s">
        <v>1618</v>
      </c>
      <c r="C254" s="29" t="s">
        <v>1781</v>
      </c>
      <c r="D254" s="29"/>
      <c r="E254" s="29"/>
      <c r="F254" s="29" t="s">
        <v>1617</v>
      </c>
      <c r="G254" s="29"/>
      <c r="H254" s="29"/>
      <c r="I254" s="29" t="s">
        <v>1803</v>
      </c>
      <c r="J254" s="29" t="s">
        <v>1619</v>
      </c>
      <c r="K254" s="29" t="s">
        <v>1620</v>
      </c>
      <c r="L254" s="29"/>
      <c r="M254" s="29"/>
      <c r="N254" s="29"/>
      <c r="O254" s="29"/>
      <c r="P254" s="29"/>
      <c r="Q254" s="29"/>
      <c r="R254" s="29"/>
      <c r="S254" s="29"/>
      <c r="T254" s="29"/>
      <c r="U254" s="29"/>
      <c r="V254" s="29"/>
      <c r="W254" s="29"/>
      <c r="X254" s="29"/>
      <c r="Y254" s="29"/>
      <c r="Z254" s="29" t="s">
        <v>1620</v>
      </c>
      <c r="AA254" s="29"/>
      <c r="AB254" s="29"/>
      <c r="AC254" s="29"/>
      <c r="AD254" s="29"/>
      <c r="AE254" s="29"/>
      <c r="AF254" s="29"/>
      <c r="AG254" s="36" t="s">
        <v>1903</v>
      </c>
      <c r="AH254" s="36"/>
      <c r="AI254" s="36"/>
      <c r="AJ254" s="29" t="s">
        <v>1335</v>
      </c>
      <c r="AK254" s="29" t="s">
        <v>1218</v>
      </c>
      <c r="AL254" s="29" t="s">
        <v>1170</v>
      </c>
    </row>
    <row r="255" spans="1:38">
      <c r="A255" s="308" t="s">
        <v>2382</v>
      </c>
      <c r="B255" s="29" t="s">
        <v>1618</v>
      </c>
      <c r="C255" s="29" t="s">
        <v>1781</v>
      </c>
      <c r="D255" s="29"/>
      <c r="E255" s="29"/>
      <c r="F255" s="29" t="s">
        <v>1617</v>
      </c>
      <c r="G255" s="29"/>
      <c r="H255" s="29"/>
      <c r="I255" s="29" t="s">
        <v>1803</v>
      </c>
      <c r="J255" s="29" t="s">
        <v>1619</v>
      </c>
      <c r="K255" s="29" t="s">
        <v>1620</v>
      </c>
      <c r="L255" s="29"/>
      <c r="M255" s="29"/>
      <c r="N255" s="29"/>
      <c r="O255" s="29"/>
      <c r="P255" s="29"/>
      <c r="Q255" s="29"/>
      <c r="R255" s="29"/>
      <c r="S255" s="29"/>
      <c r="T255" s="29"/>
      <c r="U255" s="29"/>
      <c r="V255" s="29"/>
      <c r="W255" s="29"/>
      <c r="X255" s="29"/>
      <c r="Y255" s="29"/>
      <c r="Z255" s="29" t="s">
        <v>1620</v>
      </c>
      <c r="AA255" s="29"/>
      <c r="AB255" s="29"/>
      <c r="AC255" s="29"/>
      <c r="AD255" s="29"/>
      <c r="AE255" s="29"/>
      <c r="AF255" s="29"/>
      <c r="AG255" s="36" t="s">
        <v>1905</v>
      </c>
      <c r="AH255" s="36"/>
      <c r="AI255" s="36"/>
      <c r="AJ255" s="29" t="s">
        <v>1335</v>
      </c>
      <c r="AK255" s="29" t="s">
        <v>1218</v>
      </c>
      <c r="AL255" s="29" t="s">
        <v>1170</v>
      </c>
    </row>
    <row r="256" spans="1:38">
      <c r="A256" s="308" t="s">
        <v>2383</v>
      </c>
      <c r="B256" s="29" t="s">
        <v>1618</v>
      </c>
      <c r="C256" s="29" t="s">
        <v>1781</v>
      </c>
      <c r="D256" s="29"/>
      <c r="E256" s="29"/>
      <c r="F256" s="29" t="s">
        <v>1617</v>
      </c>
      <c r="G256" s="29"/>
      <c r="H256" s="29"/>
      <c r="I256" s="29" t="s">
        <v>1803</v>
      </c>
      <c r="J256" s="29" t="s">
        <v>1619</v>
      </c>
      <c r="K256" s="29" t="s">
        <v>1620</v>
      </c>
      <c r="L256" s="29"/>
      <c r="M256" s="29"/>
      <c r="N256" s="29"/>
      <c r="O256" s="29"/>
      <c r="P256" s="29"/>
      <c r="Q256" s="29"/>
      <c r="R256" s="29"/>
      <c r="S256" s="29"/>
      <c r="T256" s="29"/>
      <c r="U256" s="29"/>
      <c r="V256" s="29"/>
      <c r="W256" s="29"/>
      <c r="X256" s="29"/>
      <c r="Y256" s="29"/>
      <c r="Z256" s="29" t="s">
        <v>1620</v>
      </c>
      <c r="AA256" s="29"/>
      <c r="AB256" s="29"/>
      <c r="AC256" s="29"/>
      <c r="AD256" s="29"/>
      <c r="AE256" s="29"/>
      <c r="AF256" s="29"/>
      <c r="AG256" s="36" t="s">
        <v>1907</v>
      </c>
      <c r="AH256" s="36"/>
      <c r="AI256" s="36"/>
      <c r="AJ256" s="29" t="s">
        <v>1335</v>
      </c>
      <c r="AK256" s="29" t="s">
        <v>1218</v>
      </c>
      <c r="AL256" s="29" t="s">
        <v>1170</v>
      </c>
    </row>
    <row r="257" spans="1:38">
      <c r="A257" s="308" t="s">
        <v>2384</v>
      </c>
      <c r="B257" s="29" t="s">
        <v>2385</v>
      </c>
      <c r="C257" s="29" t="s">
        <v>2065</v>
      </c>
      <c r="D257" s="29"/>
      <c r="E257" s="29" t="s">
        <v>2386</v>
      </c>
      <c r="F257" s="29"/>
      <c r="G257" s="29"/>
      <c r="H257" s="29"/>
      <c r="I257" s="29"/>
      <c r="J257" s="29" t="s">
        <v>2387</v>
      </c>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36" t="s">
        <v>2388</v>
      </c>
      <c r="AH257" s="36"/>
      <c r="AI257" s="36"/>
      <c r="AJ257" s="49" t="s">
        <v>2389</v>
      </c>
      <c r="AK257" s="29" t="s">
        <v>1218</v>
      </c>
      <c r="AL257" s="29" t="s">
        <v>1170</v>
      </c>
    </row>
    <row r="258" spans="1:38">
      <c r="A258" s="308" t="s">
        <v>2390</v>
      </c>
      <c r="B258" s="29" t="s">
        <v>2391</v>
      </c>
      <c r="C258" s="29" t="s">
        <v>1915</v>
      </c>
      <c r="D258" s="29"/>
      <c r="E258" s="29"/>
      <c r="F258" s="29"/>
      <c r="G258" s="29"/>
      <c r="H258" s="29"/>
      <c r="I258" s="29" t="s">
        <v>2029</v>
      </c>
      <c r="J258" s="29"/>
      <c r="K258" s="29"/>
      <c r="L258" s="29"/>
      <c r="M258" s="29"/>
      <c r="N258" s="29"/>
      <c r="O258" s="29"/>
      <c r="P258" s="29"/>
      <c r="Q258" s="29"/>
      <c r="R258" s="29"/>
      <c r="S258" s="29"/>
      <c r="T258" s="29"/>
      <c r="U258" s="29"/>
      <c r="V258" s="29"/>
      <c r="W258" s="29"/>
      <c r="X258" s="29"/>
      <c r="Y258" s="29"/>
      <c r="Z258" s="29"/>
      <c r="AA258" s="29"/>
      <c r="AB258" s="29"/>
      <c r="AC258" s="29" t="s">
        <v>2392</v>
      </c>
      <c r="AD258" s="29"/>
      <c r="AE258" s="29"/>
      <c r="AF258" s="29"/>
      <c r="AG258" s="36" t="s">
        <v>2031</v>
      </c>
      <c r="AH258" s="36"/>
      <c r="AI258" s="36"/>
      <c r="AJ258" s="29"/>
      <c r="AK258" s="29" t="s">
        <v>1218</v>
      </c>
      <c r="AL258" s="29" t="s">
        <v>1170</v>
      </c>
    </row>
    <row r="259" spans="1:38">
      <c r="A259" s="29" t="s">
        <v>2393</v>
      </c>
      <c r="B259" s="29" t="s">
        <v>2394</v>
      </c>
      <c r="C259" s="29" t="s">
        <v>1915</v>
      </c>
      <c r="D259" s="29"/>
      <c r="E259" s="29"/>
      <c r="F259" s="29"/>
      <c r="G259" s="29"/>
      <c r="H259" s="29"/>
      <c r="I259" s="29" t="s">
        <v>1800</v>
      </c>
      <c r="J259" s="29"/>
      <c r="K259" s="29" t="s">
        <v>2395</v>
      </c>
      <c r="L259" s="29"/>
      <c r="M259" s="29"/>
      <c r="N259" s="29"/>
      <c r="O259" s="29"/>
      <c r="P259" s="29"/>
      <c r="Q259" s="29"/>
      <c r="R259" s="29"/>
      <c r="S259" s="29"/>
      <c r="T259" s="29"/>
      <c r="U259" s="29"/>
      <c r="V259" s="29"/>
      <c r="W259" s="29"/>
      <c r="X259" s="29"/>
      <c r="Y259" s="29"/>
      <c r="Z259" s="29"/>
      <c r="AA259" s="29"/>
      <c r="AB259" s="29"/>
      <c r="AC259" s="29" t="s">
        <v>2395</v>
      </c>
      <c r="AD259" s="29"/>
      <c r="AE259" s="29"/>
      <c r="AF259" s="29"/>
      <c r="AG259" s="36" t="s">
        <v>1801</v>
      </c>
      <c r="AH259" s="36"/>
      <c r="AI259" s="36"/>
      <c r="AJ259" s="29"/>
      <c r="AK259" s="29" t="s">
        <v>1218</v>
      </c>
      <c r="AL259" s="29" t="s">
        <v>1170</v>
      </c>
    </row>
    <row r="260" spans="1:38">
      <c r="A260" s="29" t="s">
        <v>2396</v>
      </c>
      <c r="B260" s="29" t="s">
        <v>1627</v>
      </c>
      <c r="C260" s="29" t="s">
        <v>1781</v>
      </c>
      <c r="D260" s="29" t="s">
        <v>2397</v>
      </c>
      <c r="E260" s="29" t="s">
        <v>1483</v>
      </c>
      <c r="F260" s="29" t="s">
        <v>1626</v>
      </c>
      <c r="G260" s="29"/>
      <c r="H260" s="29"/>
      <c r="I260" s="29" t="s">
        <v>1995</v>
      </c>
      <c r="J260" s="29"/>
      <c r="K260" s="29"/>
      <c r="L260" s="29"/>
      <c r="M260" s="29"/>
      <c r="N260" s="29"/>
      <c r="O260" s="29"/>
      <c r="P260" s="29"/>
      <c r="Q260" s="29"/>
      <c r="R260" s="29"/>
      <c r="S260" s="29"/>
      <c r="T260" s="29"/>
      <c r="U260" s="29"/>
      <c r="V260" s="29"/>
      <c r="W260" s="29"/>
      <c r="X260" s="29"/>
      <c r="Y260" s="29"/>
      <c r="Z260" s="29" t="s">
        <v>1628</v>
      </c>
      <c r="AA260" s="29"/>
      <c r="AB260" s="29"/>
      <c r="AC260" s="29"/>
      <c r="AD260" s="29"/>
      <c r="AE260" s="29"/>
      <c r="AF260" s="29"/>
      <c r="AG260" s="36" t="s">
        <v>2398</v>
      </c>
      <c r="AH260" s="36"/>
      <c r="AI260" s="36"/>
      <c r="AJ260" s="29"/>
      <c r="AK260" s="29" t="s">
        <v>1218</v>
      </c>
      <c r="AL260" s="29" t="s">
        <v>1170</v>
      </c>
    </row>
    <row r="261" spans="1:38">
      <c r="A261" s="29" t="s">
        <v>2399</v>
      </c>
      <c r="B261" s="29" t="s">
        <v>1630</v>
      </c>
      <c r="C261" s="29" t="s">
        <v>1781</v>
      </c>
      <c r="D261" s="29" t="s">
        <v>2400</v>
      </c>
      <c r="E261" s="29" t="s">
        <v>1194</v>
      </c>
      <c r="F261" s="29" t="s">
        <v>1629</v>
      </c>
      <c r="G261" s="29"/>
      <c r="H261" s="29"/>
      <c r="I261" s="29" t="s">
        <v>1782</v>
      </c>
      <c r="J261" s="29" t="s">
        <v>1631</v>
      </c>
      <c r="K261" s="29"/>
      <c r="L261" s="29"/>
      <c r="M261" s="29"/>
      <c r="N261" s="29" t="s">
        <v>1401</v>
      </c>
      <c r="O261" s="29"/>
      <c r="P261" s="29"/>
      <c r="Q261" s="29"/>
      <c r="R261" s="29"/>
      <c r="S261" s="29"/>
      <c r="T261" s="29"/>
      <c r="U261" s="29"/>
      <c r="V261" s="29"/>
      <c r="W261" s="29"/>
      <c r="X261" s="29"/>
      <c r="Y261" s="29"/>
      <c r="Z261" s="29" t="s">
        <v>1401</v>
      </c>
      <c r="AA261" s="29"/>
      <c r="AB261" s="29"/>
      <c r="AC261" s="29"/>
      <c r="AD261" s="29"/>
      <c r="AE261" s="29"/>
      <c r="AF261" s="29"/>
      <c r="AG261" s="36" t="s">
        <v>1980</v>
      </c>
      <c r="AH261" s="36"/>
      <c r="AI261" s="36"/>
      <c r="AJ261" s="29" t="s">
        <v>1632</v>
      </c>
      <c r="AK261" s="29" t="s">
        <v>1633</v>
      </c>
      <c r="AL261" s="29" t="s">
        <v>1383</v>
      </c>
    </row>
    <row r="262" spans="1:38">
      <c r="A262" s="29" t="s">
        <v>2401</v>
      </c>
      <c r="B262" s="29" t="s">
        <v>1630</v>
      </c>
      <c r="C262" s="29" t="s">
        <v>1781</v>
      </c>
      <c r="D262" s="29" t="s">
        <v>2400</v>
      </c>
      <c r="E262" s="29" t="s">
        <v>1194</v>
      </c>
      <c r="F262" s="29" t="s">
        <v>1629</v>
      </c>
      <c r="G262" s="29"/>
      <c r="H262" s="29"/>
      <c r="I262" s="29" t="s">
        <v>1782</v>
      </c>
      <c r="J262" s="29" t="s">
        <v>1631</v>
      </c>
      <c r="K262" s="29"/>
      <c r="L262" s="29"/>
      <c r="M262" s="29"/>
      <c r="N262" s="29" t="s">
        <v>1401</v>
      </c>
      <c r="O262" s="29"/>
      <c r="P262" s="29"/>
      <c r="Q262" s="29"/>
      <c r="R262" s="29"/>
      <c r="S262" s="29"/>
      <c r="T262" s="29"/>
      <c r="U262" s="29"/>
      <c r="V262" s="29"/>
      <c r="W262" s="29"/>
      <c r="X262" s="29"/>
      <c r="Y262" s="29"/>
      <c r="Z262" s="29" t="s">
        <v>1401</v>
      </c>
      <c r="AA262" s="29"/>
      <c r="AB262" s="29"/>
      <c r="AC262" s="29"/>
      <c r="AD262" s="29"/>
      <c r="AE262" s="29"/>
      <c r="AF262" s="29"/>
      <c r="AG262" s="36" t="s">
        <v>1983</v>
      </c>
      <c r="AH262" s="36"/>
      <c r="AI262" s="36"/>
      <c r="AJ262" s="29" t="s">
        <v>1632</v>
      </c>
      <c r="AK262" s="29" t="s">
        <v>1633</v>
      </c>
      <c r="AL262" s="29" t="s">
        <v>1383</v>
      </c>
    </row>
    <row r="263" spans="1:38">
      <c r="A263" s="29" t="s">
        <v>2402</v>
      </c>
      <c r="B263" s="29" t="s">
        <v>1630</v>
      </c>
      <c r="C263" s="29" t="s">
        <v>1781</v>
      </c>
      <c r="D263" s="29" t="s">
        <v>2400</v>
      </c>
      <c r="E263" s="29" t="s">
        <v>1194</v>
      </c>
      <c r="F263" s="29" t="s">
        <v>1629</v>
      </c>
      <c r="G263" s="29"/>
      <c r="H263" s="29"/>
      <c r="I263" s="29" t="s">
        <v>1782</v>
      </c>
      <c r="J263" s="29" t="s">
        <v>1631</v>
      </c>
      <c r="K263" s="29"/>
      <c r="L263" s="29"/>
      <c r="M263" s="29"/>
      <c r="N263" s="29" t="s">
        <v>1401</v>
      </c>
      <c r="O263" s="29"/>
      <c r="P263" s="29"/>
      <c r="Q263" s="29"/>
      <c r="R263" s="29"/>
      <c r="S263" s="29"/>
      <c r="T263" s="29"/>
      <c r="U263" s="29"/>
      <c r="V263" s="29"/>
      <c r="W263" s="29"/>
      <c r="X263" s="29"/>
      <c r="Y263" s="29"/>
      <c r="Z263" s="29" t="s">
        <v>1401</v>
      </c>
      <c r="AA263" s="29"/>
      <c r="AB263" s="29"/>
      <c r="AC263" s="29"/>
      <c r="AD263" s="29"/>
      <c r="AE263" s="29"/>
      <c r="AF263" s="29"/>
      <c r="AG263" s="36" t="s">
        <v>1783</v>
      </c>
      <c r="AH263" s="36"/>
      <c r="AI263" s="36"/>
      <c r="AJ263" s="29" t="s">
        <v>1632</v>
      </c>
      <c r="AK263" s="29" t="s">
        <v>1633</v>
      </c>
      <c r="AL263" s="29" t="s">
        <v>1383</v>
      </c>
    </row>
    <row r="264" spans="1:38">
      <c r="A264" s="29" t="s">
        <v>2255</v>
      </c>
      <c r="B264" s="29" t="s">
        <v>2403</v>
      </c>
      <c r="C264" s="29" t="s">
        <v>2065</v>
      </c>
      <c r="D264" s="29" t="s">
        <v>2404</v>
      </c>
      <c r="E264" s="29" t="s">
        <v>1178</v>
      </c>
      <c r="F264" s="29"/>
      <c r="G264" s="29"/>
      <c r="H264" s="29"/>
      <c r="I264" s="29"/>
      <c r="J264" s="29" t="s">
        <v>1226</v>
      </c>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36" t="s">
        <v>1445</v>
      </c>
      <c r="AH264" s="36"/>
      <c r="AI264" s="36"/>
      <c r="AJ264" s="29"/>
      <c r="AK264" s="29" t="s">
        <v>1218</v>
      </c>
      <c r="AL264" s="29" t="s">
        <v>1170</v>
      </c>
    </row>
    <row r="265" spans="1:38">
      <c r="A265" s="29" t="s">
        <v>1808</v>
      </c>
      <c r="B265" s="29" t="s">
        <v>28183</v>
      </c>
      <c r="C265" s="29" t="s">
        <v>2065</v>
      </c>
      <c r="D265" s="29" t="s">
        <v>2405</v>
      </c>
      <c r="E265" s="29" t="s">
        <v>2006</v>
      </c>
      <c r="F265" s="29"/>
      <c r="G265" s="29" t="s">
        <v>24393</v>
      </c>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36"/>
      <c r="AH265" s="36" t="s">
        <v>1409</v>
      </c>
      <c r="AI265" s="36" t="s">
        <v>1941</v>
      </c>
      <c r="AJ265" s="29" t="s">
        <v>1350</v>
      </c>
      <c r="AK265" s="29" t="s">
        <v>1218</v>
      </c>
      <c r="AL265" s="29" t="s">
        <v>1170</v>
      </c>
    </row>
    <row r="266" spans="1:38">
      <c r="A266" s="29" t="s">
        <v>2406</v>
      </c>
      <c r="B266" s="29" t="s">
        <v>2407</v>
      </c>
      <c r="C266" s="29" t="s">
        <v>2052</v>
      </c>
      <c r="D266" s="29"/>
      <c r="E266" s="29"/>
      <c r="F266" s="29"/>
      <c r="G266" s="29" t="s">
        <v>21204</v>
      </c>
      <c r="H266" s="29"/>
      <c r="I266" s="29" t="s">
        <v>1782</v>
      </c>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36"/>
      <c r="AH266" s="36"/>
      <c r="AI266" s="36"/>
      <c r="AJ266" s="29"/>
      <c r="AK266" s="29"/>
      <c r="AL266" s="29"/>
    </row>
    <row r="267" spans="1:38">
      <c r="A267" s="29" t="s">
        <v>24412</v>
      </c>
      <c r="B267" s="29" t="s">
        <v>2408</v>
      </c>
      <c r="C267" s="29" t="s">
        <v>1915</v>
      </c>
      <c r="D267" s="29" t="s">
        <v>2409</v>
      </c>
      <c r="E267" s="29" t="s">
        <v>1194</v>
      </c>
      <c r="F267" s="29"/>
      <c r="G267" s="29"/>
      <c r="H267" s="29"/>
      <c r="I267" s="29" t="s">
        <v>1782</v>
      </c>
      <c r="J267" s="29"/>
      <c r="K267" s="29" t="s">
        <v>2410</v>
      </c>
      <c r="L267" s="29"/>
      <c r="M267" s="29"/>
      <c r="N267" s="29"/>
      <c r="O267" s="29"/>
      <c r="P267" s="29"/>
      <c r="Q267" s="29"/>
      <c r="R267" s="29"/>
      <c r="S267" s="29"/>
      <c r="T267" s="29"/>
      <c r="U267" s="29"/>
      <c r="V267" s="29"/>
      <c r="W267" s="29"/>
      <c r="X267" s="29"/>
      <c r="Y267" s="29"/>
      <c r="Z267" s="29"/>
      <c r="AA267" s="29"/>
      <c r="AB267" s="29"/>
      <c r="AC267" s="29" t="s">
        <v>2410</v>
      </c>
      <c r="AD267" s="29"/>
      <c r="AE267" s="29"/>
      <c r="AF267" s="29"/>
      <c r="AG267" s="36" t="s">
        <v>1721</v>
      </c>
      <c r="AH267" s="36"/>
      <c r="AI267" s="36"/>
      <c r="AJ267" s="29"/>
      <c r="AK267" s="29"/>
      <c r="AL267" s="29"/>
    </row>
    <row r="268" spans="1:38">
      <c r="A268" s="29" t="s">
        <v>2411</v>
      </c>
      <c r="B268" s="29" t="s">
        <v>1635</v>
      </c>
      <c r="C268" s="29" t="s">
        <v>1781</v>
      </c>
      <c r="D268" s="29"/>
      <c r="E268" s="29"/>
      <c r="F268" s="29" t="s">
        <v>1634</v>
      </c>
      <c r="G268" s="29"/>
      <c r="H268" s="29"/>
      <c r="I268" s="29"/>
      <c r="J268" s="29" t="s">
        <v>1262</v>
      </c>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36" t="s">
        <v>2412</v>
      </c>
      <c r="AH268" s="36"/>
      <c r="AI268" s="36"/>
      <c r="AJ268" s="29"/>
      <c r="AK268" s="29"/>
      <c r="AL268" s="29"/>
    </row>
    <row r="269" spans="1:38">
      <c r="A269" s="308" t="s">
        <v>2413</v>
      </c>
      <c r="B269" s="29" t="s">
        <v>1640</v>
      </c>
      <c r="C269" s="29" t="s">
        <v>1781</v>
      </c>
      <c r="D269" s="29"/>
      <c r="E269" s="29"/>
      <c r="F269" s="29" t="s">
        <v>1639</v>
      </c>
      <c r="G269" s="29"/>
      <c r="H269" s="29"/>
      <c r="I269" s="29" t="s">
        <v>1803</v>
      </c>
      <c r="J269" s="308" t="s">
        <v>1642</v>
      </c>
      <c r="K269" s="29"/>
      <c r="L269" s="29"/>
      <c r="M269" s="29"/>
      <c r="N269" s="29" t="s">
        <v>2414</v>
      </c>
      <c r="O269" s="29"/>
      <c r="P269" s="29"/>
      <c r="Q269" s="29"/>
      <c r="R269" s="29"/>
      <c r="S269" s="29"/>
      <c r="T269" s="29"/>
      <c r="U269" s="29"/>
      <c r="V269" s="29"/>
      <c r="W269" s="29"/>
      <c r="X269" s="29"/>
      <c r="Y269" s="29"/>
      <c r="Z269" s="29"/>
      <c r="AA269" s="29"/>
      <c r="AB269" s="29"/>
      <c r="AC269" s="29"/>
      <c r="AD269" s="29"/>
      <c r="AE269" s="29"/>
      <c r="AF269" s="29"/>
      <c r="AG269" s="36" t="s">
        <v>2175</v>
      </c>
      <c r="AH269" s="36"/>
      <c r="AI269" s="36"/>
      <c r="AJ269" s="29" t="s">
        <v>1335</v>
      </c>
      <c r="AK269" s="29" t="s">
        <v>1218</v>
      </c>
      <c r="AL269" s="29" t="s">
        <v>1170</v>
      </c>
    </row>
    <row r="270" spans="1:38">
      <c r="A270" s="29" t="s">
        <v>2415</v>
      </c>
      <c r="B270" s="29" t="s">
        <v>1640</v>
      </c>
      <c r="C270" s="29" t="s">
        <v>1781</v>
      </c>
      <c r="D270" s="29"/>
      <c r="E270" s="29"/>
      <c r="F270" s="29" t="s">
        <v>1639</v>
      </c>
      <c r="G270" s="29"/>
      <c r="H270" s="29"/>
      <c r="I270" s="29" t="s">
        <v>1803</v>
      </c>
      <c r="J270" s="308" t="s">
        <v>1642</v>
      </c>
      <c r="K270" s="29"/>
      <c r="L270" s="29"/>
      <c r="M270" s="29"/>
      <c r="N270" s="29" t="s">
        <v>2414</v>
      </c>
      <c r="O270" s="29"/>
      <c r="P270" s="29"/>
      <c r="Q270" s="29"/>
      <c r="R270" s="29"/>
      <c r="S270" s="29"/>
      <c r="T270" s="29"/>
      <c r="U270" s="29"/>
      <c r="V270" s="29"/>
      <c r="W270" s="29"/>
      <c r="X270" s="29"/>
      <c r="Y270" s="29"/>
      <c r="Z270" s="29"/>
      <c r="AA270" s="29"/>
      <c r="AB270" s="29"/>
      <c r="AC270" s="29"/>
      <c r="AD270" s="29"/>
      <c r="AE270" s="29"/>
      <c r="AF270" s="29"/>
      <c r="AG270" s="36" t="s">
        <v>2177</v>
      </c>
      <c r="AH270" s="36"/>
      <c r="AI270" s="36"/>
      <c r="AJ270" s="29" t="s">
        <v>1335</v>
      </c>
      <c r="AK270" s="29" t="s">
        <v>1218</v>
      </c>
      <c r="AL270" s="29" t="s">
        <v>1170</v>
      </c>
    </row>
    <row r="271" spans="1:38">
      <c r="A271" s="29" t="s">
        <v>2416</v>
      </c>
      <c r="B271" s="29" t="s">
        <v>1640</v>
      </c>
      <c r="C271" s="29" t="s">
        <v>1781</v>
      </c>
      <c r="D271" s="29"/>
      <c r="E271" s="29"/>
      <c r="F271" s="29" t="s">
        <v>1639</v>
      </c>
      <c r="G271" s="29"/>
      <c r="H271" s="29"/>
      <c r="I271" s="29" t="s">
        <v>1803</v>
      </c>
      <c r="J271" s="308" t="s">
        <v>1642</v>
      </c>
      <c r="K271" s="29"/>
      <c r="L271" s="29"/>
      <c r="M271" s="29"/>
      <c r="N271" s="29" t="s">
        <v>2414</v>
      </c>
      <c r="O271" s="29"/>
      <c r="P271" s="29"/>
      <c r="Q271" s="29"/>
      <c r="R271" s="29"/>
      <c r="S271" s="29"/>
      <c r="T271" s="29"/>
      <c r="U271" s="29"/>
      <c r="V271" s="29"/>
      <c r="W271" s="29"/>
      <c r="X271" s="29"/>
      <c r="Y271" s="29"/>
      <c r="Z271" s="29"/>
      <c r="AA271" s="29"/>
      <c r="AB271" s="29"/>
      <c r="AC271" s="29"/>
      <c r="AD271" s="29"/>
      <c r="AE271" s="29"/>
      <c r="AF271" s="29"/>
      <c r="AG271" s="36" t="s">
        <v>2179</v>
      </c>
      <c r="AH271" s="36"/>
      <c r="AI271" s="36"/>
      <c r="AJ271" s="29" t="s">
        <v>1335</v>
      </c>
      <c r="AK271" s="29" t="s">
        <v>1218</v>
      </c>
      <c r="AL271" s="29" t="s">
        <v>1170</v>
      </c>
    </row>
    <row r="272" spans="1:38">
      <c r="A272" s="29" t="s">
        <v>2417</v>
      </c>
      <c r="B272" s="29" t="s">
        <v>24472</v>
      </c>
      <c r="C272" s="29" t="s">
        <v>1781</v>
      </c>
      <c r="D272" s="29"/>
      <c r="E272" s="29"/>
      <c r="F272" s="29" t="s">
        <v>1645</v>
      </c>
      <c r="G272" s="29"/>
      <c r="H272" s="29"/>
      <c r="I272" s="29" t="s">
        <v>1803</v>
      </c>
      <c r="J272" s="29"/>
      <c r="K272" s="29" t="s">
        <v>1647</v>
      </c>
      <c r="L272" s="29"/>
      <c r="M272" s="29"/>
      <c r="N272" s="29"/>
      <c r="O272" s="29"/>
      <c r="P272" s="29"/>
      <c r="Q272" s="29"/>
      <c r="R272" s="29"/>
      <c r="S272" s="29"/>
      <c r="T272" s="29"/>
      <c r="U272" s="29"/>
      <c r="V272" s="29"/>
      <c r="W272" s="29"/>
      <c r="X272" s="29"/>
      <c r="Y272" s="29"/>
      <c r="Z272" s="29" t="s">
        <v>1647</v>
      </c>
      <c r="AA272" s="29"/>
      <c r="AB272" s="29"/>
      <c r="AC272" s="29"/>
      <c r="AD272" s="29"/>
      <c r="AE272" s="29"/>
      <c r="AF272" s="29"/>
      <c r="AG272" s="36" t="s">
        <v>1801</v>
      </c>
      <c r="AH272" s="36"/>
      <c r="AI272" s="36"/>
      <c r="AJ272" s="29"/>
      <c r="AK272" s="29" t="s">
        <v>1218</v>
      </c>
      <c r="AL272" s="29" t="s">
        <v>1170</v>
      </c>
    </row>
    <row r="273" spans="1:38">
      <c r="A273" t="s">
        <v>2002</v>
      </c>
      <c r="B273" t="s">
        <v>1649</v>
      </c>
      <c r="C273" s="29" t="s">
        <v>1781</v>
      </c>
      <c r="D273" s="29"/>
      <c r="E273" s="29"/>
      <c r="F273" s="29" t="s">
        <v>1648</v>
      </c>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36"/>
      <c r="AH273" s="36"/>
      <c r="AI273" s="36"/>
      <c r="AJ273" s="29"/>
      <c r="AK273" s="29" t="s">
        <v>1218</v>
      </c>
      <c r="AL273" s="29" t="s">
        <v>1170</v>
      </c>
    </row>
    <row r="274" spans="1:38">
      <c r="A274" t="s">
        <v>2418</v>
      </c>
      <c r="B274" t="s">
        <v>1653</v>
      </c>
      <c r="C274" s="29" t="s">
        <v>1781</v>
      </c>
      <c r="D274" s="29"/>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36"/>
      <c r="AH274" s="36"/>
      <c r="AI274" s="36"/>
      <c r="AJ274" s="29"/>
      <c r="AK274" s="29"/>
      <c r="AL274" s="29"/>
    </row>
    <row r="275" spans="1:38">
      <c r="A275" s="29" t="s">
        <v>2419</v>
      </c>
      <c r="B275" s="29" t="s">
        <v>1655</v>
      </c>
      <c r="C275" s="29" t="s">
        <v>1781</v>
      </c>
      <c r="D275" s="29"/>
      <c r="E275" s="29"/>
      <c r="F275" s="29" t="s">
        <v>1654</v>
      </c>
      <c r="G275" s="29"/>
      <c r="H275" s="29"/>
      <c r="I275" s="29" t="s">
        <v>1782</v>
      </c>
      <c r="J275" s="29" t="s">
        <v>1656</v>
      </c>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36" t="s">
        <v>2420</v>
      </c>
      <c r="AH275" s="36"/>
      <c r="AI275" s="36"/>
      <c r="AJ275" s="29" t="s">
        <v>1335</v>
      </c>
      <c r="AK275" s="29" t="s">
        <v>1218</v>
      </c>
      <c r="AL275" s="29" t="s">
        <v>1170</v>
      </c>
    </row>
    <row r="276" spans="1:38">
      <c r="A276" s="29" t="s">
        <v>2421</v>
      </c>
      <c r="B276" s="29" t="s">
        <v>1655</v>
      </c>
      <c r="C276" s="29" t="s">
        <v>1781</v>
      </c>
      <c r="D276" s="29"/>
      <c r="E276" s="29"/>
      <c r="F276" s="29" t="s">
        <v>1654</v>
      </c>
      <c r="G276" s="29"/>
      <c r="H276" s="29"/>
      <c r="I276" s="29" t="s">
        <v>1782</v>
      </c>
      <c r="J276" s="29" t="s">
        <v>1656</v>
      </c>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36" t="s">
        <v>2422</v>
      </c>
      <c r="AH276" s="36"/>
      <c r="AI276" s="36"/>
      <c r="AJ276" s="29" t="s">
        <v>1335</v>
      </c>
      <c r="AK276" s="29" t="s">
        <v>1218</v>
      </c>
      <c r="AL276" s="29" t="s">
        <v>1170</v>
      </c>
    </row>
    <row r="277" spans="1:38">
      <c r="A277" s="29" t="s">
        <v>2423</v>
      </c>
      <c r="B277" s="29" t="s">
        <v>2424</v>
      </c>
      <c r="C277" s="29" t="s">
        <v>1843</v>
      </c>
      <c r="D277" s="29"/>
      <c r="E277" s="29"/>
      <c r="F277" s="29" t="s">
        <v>1661</v>
      </c>
      <c r="G277" s="29"/>
      <c r="H277" s="29"/>
      <c r="I277" s="29"/>
      <c r="J277" s="29" t="s">
        <v>1226</v>
      </c>
      <c r="K277" s="29"/>
      <c r="L277" s="29"/>
      <c r="M277" s="29"/>
      <c r="N277" s="29" t="s">
        <v>1173</v>
      </c>
      <c r="O277" s="29"/>
      <c r="P277" s="29"/>
      <c r="Q277" s="29"/>
      <c r="R277" s="29"/>
      <c r="S277" s="29"/>
      <c r="T277" s="29"/>
      <c r="U277" s="29"/>
      <c r="V277" s="29"/>
      <c r="W277" s="29"/>
      <c r="X277" s="29"/>
      <c r="Y277" s="29"/>
      <c r="Z277" s="29"/>
      <c r="AA277" s="29"/>
      <c r="AB277" s="29"/>
      <c r="AC277" s="29"/>
      <c r="AD277" s="29"/>
      <c r="AE277" s="29"/>
      <c r="AF277" s="29"/>
      <c r="AG277" s="36" t="s">
        <v>1665</v>
      </c>
      <c r="AH277" s="36"/>
      <c r="AI277" s="36"/>
      <c r="AJ277" s="29" t="s">
        <v>1350</v>
      </c>
      <c r="AK277" s="29" t="s">
        <v>1218</v>
      </c>
      <c r="AL277" s="29" t="s">
        <v>1170</v>
      </c>
    </row>
    <row r="278" spans="1:38" s="311" customFormat="1">
      <c r="A278" s="308" t="s">
        <v>2425</v>
      </c>
      <c r="B278" s="308" t="s">
        <v>2424</v>
      </c>
      <c r="C278" s="308" t="s">
        <v>1879</v>
      </c>
      <c r="D278" s="308"/>
      <c r="E278" s="308"/>
      <c r="F278" s="308" t="s">
        <v>1661</v>
      </c>
      <c r="G278" s="308"/>
      <c r="H278" s="308"/>
      <c r="I278" s="308"/>
      <c r="J278" s="308" t="s">
        <v>1226</v>
      </c>
      <c r="K278" s="308"/>
      <c r="L278" s="308"/>
      <c r="M278" s="308"/>
      <c r="N278" s="308"/>
      <c r="O278" s="308"/>
      <c r="P278" s="308"/>
      <c r="Q278" s="308"/>
      <c r="R278" s="308"/>
      <c r="S278" s="308"/>
      <c r="T278" s="308"/>
      <c r="U278" s="308"/>
      <c r="V278" s="308"/>
      <c r="W278" s="308"/>
      <c r="X278" s="308"/>
      <c r="Y278" s="308"/>
      <c r="Z278" s="308"/>
      <c r="AA278" s="308"/>
      <c r="AB278" s="308"/>
      <c r="AC278" s="308"/>
      <c r="AD278" s="308"/>
      <c r="AE278" s="308"/>
      <c r="AF278" s="308"/>
      <c r="AG278" s="451" t="s">
        <v>1445</v>
      </c>
      <c r="AH278" s="451"/>
      <c r="AI278" s="451"/>
      <c r="AJ278" s="308"/>
      <c r="AK278" s="308" t="s">
        <v>2426</v>
      </c>
      <c r="AL278" s="308" t="s">
        <v>1578</v>
      </c>
    </row>
    <row r="279" spans="1:38">
      <c r="A279" t="s">
        <v>2427</v>
      </c>
      <c r="B279" t="s">
        <v>1666</v>
      </c>
      <c r="C279" s="29" t="s">
        <v>1781</v>
      </c>
      <c r="D279" s="29"/>
      <c r="E279" s="29"/>
      <c r="F279" s="29"/>
      <c r="G279" s="29"/>
      <c r="H279" s="29"/>
      <c r="I279" s="29"/>
      <c r="J279" s="434"/>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36"/>
      <c r="AH279" s="36"/>
      <c r="AI279" s="36"/>
      <c r="AJ279" s="29"/>
      <c r="AK279" s="29"/>
      <c r="AL279" s="29"/>
    </row>
    <row r="280" spans="1:38">
      <c r="A280" s="308" t="s">
        <v>2428</v>
      </c>
      <c r="B280" s="29" t="s">
        <v>1670</v>
      </c>
      <c r="C280" s="29" t="s">
        <v>1781</v>
      </c>
      <c r="D280" s="29"/>
      <c r="E280" s="29"/>
      <c r="F280" s="29" t="s">
        <v>1669</v>
      </c>
      <c r="G280" s="29"/>
      <c r="H280" s="29"/>
      <c r="I280" s="29" t="s">
        <v>1803</v>
      </c>
      <c r="J280" s="29" t="s">
        <v>2429</v>
      </c>
      <c r="K280" s="29" t="s">
        <v>1672</v>
      </c>
      <c r="L280" s="29"/>
      <c r="M280" s="29"/>
      <c r="N280" s="29"/>
      <c r="O280" s="29"/>
      <c r="P280" s="29"/>
      <c r="Q280" s="29"/>
      <c r="R280" s="29"/>
      <c r="S280" s="29"/>
      <c r="T280" s="29"/>
      <c r="U280" s="29"/>
      <c r="V280" s="29"/>
      <c r="W280" s="29"/>
      <c r="X280" s="29"/>
      <c r="Y280" s="29"/>
      <c r="Z280" s="29" t="s">
        <v>1672</v>
      </c>
      <c r="AA280" s="29"/>
      <c r="AB280" s="29"/>
      <c r="AC280" s="29"/>
      <c r="AD280" s="29"/>
      <c r="AE280" s="29"/>
      <c r="AF280" s="29"/>
      <c r="AG280" s="36" t="s">
        <v>1990</v>
      </c>
      <c r="AH280" s="36"/>
      <c r="AI280" s="36"/>
      <c r="AJ280" s="29" t="s">
        <v>1849</v>
      </c>
      <c r="AK280" s="29" t="s">
        <v>1218</v>
      </c>
      <c r="AL280" s="29" t="s">
        <v>1170</v>
      </c>
    </row>
    <row r="281" spans="1:38">
      <c r="A281" s="29" t="s">
        <v>2430</v>
      </c>
      <c r="B281" s="29" t="s">
        <v>1674</v>
      </c>
      <c r="C281" s="29" t="s">
        <v>1843</v>
      </c>
      <c r="D281" s="29"/>
      <c r="E281" s="29"/>
      <c r="F281" s="29" t="s">
        <v>1673</v>
      </c>
      <c r="G281" s="29"/>
      <c r="H281" s="29"/>
      <c r="I281" s="29"/>
      <c r="J281" s="29" t="s">
        <v>1226</v>
      </c>
      <c r="K281" s="29" t="s">
        <v>2004</v>
      </c>
      <c r="L281" s="29"/>
      <c r="M281" s="29"/>
      <c r="N281" s="29" t="s">
        <v>1273</v>
      </c>
      <c r="O281" s="29"/>
      <c r="P281" s="29"/>
      <c r="Q281" s="29"/>
      <c r="R281" s="29"/>
      <c r="S281" s="29"/>
      <c r="T281" s="29"/>
      <c r="U281" s="29"/>
      <c r="V281" s="29"/>
      <c r="W281" s="29"/>
      <c r="X281" s="29"/>
      <c r="Y281" s="29"/>
      <c r="Z281" s="29"/>
      <c r="AA281" s="29"/>
      <c r="AB281" s="29"/>
      <c r="AC281" s="29"/>
      <c r="AD281" s="29"/>
      <c r="AE281" s="29"/>
      <c r="AF281" s="29"/>
      <c r="AG281" s="36" t="s">
        <v>1679</v>
      </c>
      <c r="AH281" s="36"/>
      <c r="AI281" s="36"/>
      <c r="AJ281" s="29" t="s">
        <v>1350</v>
      </c>
      <c r="AK281" s="29" t="s">
        <v>1218</v>
      </c>
      <c r="AL281" s="29" t="s">
        <v>1170</v>
      </c>
    </row>
    <row r="282" spans="1:38">
      <c r="A282" s="308" t="s">
        <v>2431</v>
      </c>
      <c r="B282" s="29" t="s">
        <v>2432</v>
      </c>
      <c r="C282" s="29" t="s">
        <v>1781</v>
      </c>
      <c r="D282" s="29"/>
      <c r="E282" s="29"/>
      <c r="F282" s="29"/>
      <c r="G282" s="29"/>
      <c r="H282" s="29"/>
      <c r="I282" s="29" t="s">
        <v>1803</v>
      </c>
      <c r="J282" s="29"/>
      <c r="K282" s="29" t="s">
        <v>2433</v>
      </c>
      <c r="L282" s="29"/>
      <c r="M282" s="29"/>
      <c r="N282" s="29"/>
      <c r="O282" s="29"/>
      <c r="P282" s="29"/>
      <c r="Q282" s="29"/>
      <c r="R282" s="29"/>
      <c r="S282" s="29"/>
      <c r="T282" s="29"/>
      <c r="U282" s="29"/>
      <c r="V282" s="29"/>
      <c r="W282" s="29"/>
      <c r="X282" s="29"/>
      <c r="Y282" s="29"/>
      <c r="Z282" s="29" t="s">
        <v>2433</v>
      </c>
      <c r="AA282" s="29"/>
      <c r="AB282" s="29"/>
      <c r="AC282" s="29"/>
      <c r="AD282" s="29"/>
      <c r="AE282" s="29"/>
      <c r="AF282" s="29"/>
      <c r="AG282" s="36" t="s">
        <v>2175</v>
      </c>
      <c r="AH282" s="36"/>
      <c r="AI282" s="36"/>
      <c r="AJ282" s="29" t="s">
        <v>1981</v>
      </c>
      <c r="AK282" s="29" t="s">
        <v>1218</v>
      </c>
      <c r="AL282" s="29" t="s">
        <v>1170</v>
      </c>
    </row>
    <row r="283" spans="1:38">
      <c r="A283" s="308" t="s">
        <v>2434</v>
      </c>
      <c r="B283" s="29" t="s">
        <v>2432</v>
      </c>
      <c r="C283" s="29" t="s">
        <v>1781</v>
      </c>
      <c r="D283" s="29"/>
      <c r="E283" s="29"/>
      <c r="F283" s="29"/>
      <c r="G283" s="29"/>
      <c r="H283" s="29"/>
      <c r="I283" s="29" t="s">
        <v>1803</v>
      </c>
      <c r="J283" s="29"/>
      <c r="K283" s="29" t="s">
        <v>2433</v>
      </c>
      <c r="L283" s="29"/>
      <c r="M283" s="29"/>
      <c r="N283" s="29"/>
      <c r="O283" s="29"/>
      <c r="P283" s="29"/>
      <c r="Q283" s="29"/>
      <c r="R283" s="29"/>
      <c r="S283" s="29"/>
      <c r="T283" s="29"/>
      <c r="U283" s="29"/>
      <c r="V283" s="29"/>
      <c r="W283" s="29"/>
      <c r="X283" s="29"/>
      <c r="Y283" s="29"/>
      <c r="Z283" s="29" t="s">
        <v>2433</v>
      </c>
      <c r="AA283" s="29"/>
      <c r="AB283" s="29"/>
      <c r="AC283" s="29"/>
      <c r="AD283" s="29"/>
      <c r="AE283" s="29"/>
      <c r="AF283" s="29"/>
      <c r="AG283" s="36" t="s">
        <v>2177</v>
      </c>
      <c r="AH283" s="36"/>
      <c r="AI283" s="36"/>
      <c r="AJ283" s="29" t="s">
        <v>1981</v>
      </c>
      <c r="AK283" s="29" t="s">
        <v>1218</v>
      </c>
      <c r="AL283" s="29" t="s">
        <v>1170</v>
      </c>
    </row>
    <row r="284" spans="1:38">
      <c r="A284" s="29" t="s">
        <v>2435</v>
      </c>
      <c r="B284" s="29" t="s">
        <v>2436</v>
      </c>
      <c r="C284" s="29" t="s">
        <v>1781</v>
      </c>
      <c r="D284" s="29" t="s">
        <v>2437</v>
      </c>
      <c r="E284" s="29" t="s">
        <v>1483</v>
      </c>
      <c r="F284" s="29" t="s">
        <v>1691</v>
      </c>
      <c r="G284" s="29"/>
      <c r="H284" s="29"/>
      <c r="I284" s="29"/>
      <c r="J284" s="29"/>
      <c r="K284" s="29"/>
      <c r="L284" s="29"/>
      <c r="M284" s="29"/>
      <c r="N284" s="29" t="s">
        <v>1426</v>
      </c>
      <c r="O284" s="29"/>
      <c r="P284" s="29"/>
      <c r="Q284" s="29"/>
      <c r="R284" s="29"/>
      <c r="S284" s="29"/>
      <c r="T284" s="29"/>
      <c r="U284" s="29"/>
      <c r="V284" s="29"/>
      <c r="W284" s="29"/>
      <c r="X284" s="29"/>
      <c r="Y284" s="29"/>
      <c r="Z284" s="29" t="s">
        <v>1426</v>
      </c>
      <c r="AA284" s="29"/>
      <c r="AB284" s="29"/>
      <c r="AC284" s="29"/>
      <c r="AD284" s="29"/>
      <c r="AE284" s="29"/>
      <c r="AF284" s="29"/>
      <c r="AG284" s="36" t="s">
        <v>2438</v>
      </c>
      <c r="AH284" s="36"/>
      <c r="AI284" s="36"/>
      <c r="AJ284" s="29" t="s">
        <v>2439</v>
      </c>
      <c r="AK284" s="29" t="s">
        <v>2440</v>
      </c>
      <c r="AL284" s="29" t="s">
        <v>2441</v>
      </c>
    </row>
    <row r="285" spans="1:38">
      <c r="A285" s="29" t="s">
        <v>2238</v>
      </c>
      <c r="B285" s="29" t="s">
        <v>2442</v>
      </c>
      <c r="C285" s="29" t="s">
        <v>2065</v>
      </c>
      <c r="D285" s="29"/>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36"/>
      <c r="AH285" s="36"/>
      <c r="AI285" s="36"/>
      <c r="AJ285" s="29"/>
      <c r="AK285" s="29"/>
      <c r="AL285" s="29"/>
    </row>
    <row r="286" spans="1:38">
      <c r="A286" s="29" t="s">
        <v>2443</v>
      </c>
      <c r="B286" s="29" t="s">
        <v>1681</v>
      </c>
      <c r="C286" s="29" t="s">
        <v>1843</v>
      </c>
      <c r="D286" s="29" t="s">
        <v>2444</v>
      </c>
      <c r="E286" s="29"/>
      <c r="F286" s="29" t="s">
        <v>1680</v>
      </c>
      <c r="G286" s="29"/>
      <c r="H286" s="29"/>
      <c r="I286" s="29"/>
      <c r="J286" s="29" t="s">
        <v>1226</v>
      </c>
      <c r="K286" s="29"/>
      <c r="L286" s="29"/>
      <c r="M286" s="29"/>
      <c r="N286" s="29" t="s">
        <v>1273</v>
      </c>
      <c r="O286" s="29"/>
      <c r="P286" s="29"/>
      <c r="Q286" s="29"/>
      <c r="R286" s="29"/>
      <c r="S286" s="29"/>
      <c r="T286" s="29"/>
      <c r="U286" s="29"/>
      <c r="V286" s="29"/>
      <c r="W286" s="29"/>
      <c r="X286" s="29"/>
      <c r="Y286" s="29"/>
      <c r="Z286" s="29"/>
      <c r="AA286" s="29"/>
      <c r="AB286" s="29"/>
      <c r="AC286" s="29"/>
      <c r="AD286" s="29"/>
      <c r="AE286" s="29"/>
      <c r="AF286" s="29"/>
      <c r="AG286" s="36" t="s">
        <v>1685</v>
      </c>
      <c r="AH286" s="36" t="s">
        <v>2445</v>
      </c>
      <c r="AI286" s="36"/>
      <c r="AJ286" s="29" t="s">
        <v>2446</v>
      </c>
      <c r="AK286" s="29" t="s">
        <v>1218</v>
      </c>
      <c r="AL286" s="29" t="s">
        <v>1170</v>
      </c>
    </row>
    <row r="287" spans="1:38" s="373" customFormat="1">
      <c r="A287" s="376" t="s">
        <v>24389</v>
      </c>
      <c r="B287" s="376" t="s">
        <v>1681</v>
      </c>
      <c r="C287" s="376" t="s">
        <v>1879</v>
      </c>
      <c r="D287" s="376"/>
      <c r="E287" s="376"/>
      <c r="F287" s="376" t="s">
        <v>1680</v>
      </c>
      <c r="G287" s="376"/>
      <c r="H287" s="376"/>
      <c r="I287" s="376"/>
      <c r="J287" s="376" t="s">
        <v>1226</v>
      </c>
      <c r="K287" s="376"/>
      <c r="L287" s="376"/>
      <c r="M287" s="376"/>
      <c r="N287" s="376"/>
      <c r="O287" s="376"/>
      <c r="P287" s="376"/>
      <c r="Q287" s="376"/>
      <c r="R287" s="376"/>
      <c r="S287" s="376"/>
      <c r="T287" s="376"/>
      <c r="U287" s="376"/>
      <c r="V287" s="376"/>
      <c r="W287" s="376"/>
      <c r="X287" s="376"/>
      <c r="Y287" s="376"/>
      <c r="Z287" s="376"/>
      <c r="AA287" s="376"/>
      <c r="AB287" s="376"/>
      <c r="AC287" s="376"/>
      <c r="AD287" s="376"/>
      <c r="AE287" s="376"/>
      <c r="AF287" s="376"/>
      <c r="AG287" s="319" t="s">
        <v>24390</v>
      </c>
      <c r="AH287" s="319"/>
      <c r="AI287" s="319"/>
      <c r="AJ287" s="376"/>
      <c r="AK287" s="376" t="s">
        <v>24391</v>
      </c>
      <c r="AL287" s="376" t="s">
        <v>1170</v>
      </c>
    </row>
    <row r="288" spans="1:38">
      <c r="A288" s="29" t="s">
        <v>2447</v>
      </c>
      <c r="B288" s="29" t="s">
        <v>2448</v>
      </c>
      <c r="C288" s="29" t="s">
        <v>1781</v>
      </c>
      <c r="D288" s="29"/>
      <c r="E288" s="29"/>
      <c r="F288" s="29" t="s">
        <v>1687</v>
      </c>
      <c r="G288" s="29"/>
      <c r="H288" s="29"/>
      <c r="I288" s="29"/>
      <c r="J288" s="29" t="s">
        <v>1312</v>
      </c>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36" t="s">
        <v>1061</v>
      </c>
      <c r="AH288" s="36"/>
      <c r="AI288" s="36"/>
      <c r="AJ288" s="29" t="s">
        <v>1309</v>
      </c>
      <c r="AK288" s="29" t="s">
        <v>1218</v>
      </c>
      <c r="AL288" s="29" t="s">
        <v>1170</v>
      </c>
    </row>
    <row r="289" spans="1:38">
      <c r="A289" t="s">
        <v>2449</v>
      </c>
      <c r="B289" t="s">
        <v>2450</v>
      </c>
      <c r="C289" s="29" t="s">
        <v>1781</v>
      </c>
      <c r="D289" s="29"/>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36"/>
      <c r="AH289" s="36"/>
      <c r="AI289" s="36"/>
      <c r="AJ289" s="29"/>
      <c r="AK289" s="29"/>
      <c r="AL289" s="29"/>
    </row>
    <row r="290" spans="1:38">
      <c r="A290" t="s">
        <v>2451</v>
      </c>
      <c r="B290" t="s">
        <v>1697</v>
      </c>
      <c r="C290" s="29" t="s">
        <v>1781</v>
      </c>
      <c r="D290" s="29"/>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36"/>
      <c r="AH290" s="36"/>
      <c r="AI290" s="36"/>
      <c r="AJ290" s="29"/>
      <c r="AK290" s="29"/>
      <c r="AL290" s="29"/>
    </row>
    <row r="291" spans="1:38">
      <c r="A291" t="s">
        <v>2452</v>
      </c>
      <c r="B291" t="s">
        <v>1700</v>
      </c>
      <c r="C291" s="29" t="s">
        <v>1781</v>
      </c>
      <c r="D291" s="29"/>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36"/>
      <c r="AH291" s="36"/>
      <c r="AI291" s="36"/>
      <c r="AJ291" s="29"/>
      <c r="AK291" s="29"/>
      <c r="AL291" s="29"/>
    </row>
    <row r="292" spans="1:38">
      <c r="A292" s="29" t="s">
        <v>2453</v>
      </c>
      <c r="B292" s="29" t="s">
        <v>2454</v>
      </c>
      <c r="C292" s="29" t="s">
        <v>2065</v>
      </c>
      <c r="D292" s="29" t="s">
        <v>2455</v>
      </c>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36"/>
      <c r="AH292" s="36" t="s">
        <v>2456</v>
      </c>
      <c r="AI292" s="36" t="s">
        <v>2457</v>
      </c>
      <c r="AJ292" s="29"/>
      <c r="AK292" s="29" t="s">
        <v>1218</v>
      </c>
      <c r="AL292" s="29" t="s">
        <v>1170</v>
      </c>
    </row>
    <row r="293" spans="1:38">
      <c r="A293" s="29" t="s">
        <v>2458</v>
      </c>
      <c r="B293" s="29" t="s">
        <v>1705</v>
      </c>
      <c r="C293" s="29" t="s">
        <v>1843</v>
      </c>
      <c r="D293" s="29"/>
      <c r="E293" s="29"/>
      <c r="F293" s="29" t="s">
        <v>1704</v>
      </c>
      <c r="G293" s="29"/>
      <c r="H293" s="29"/>
      <c r="I293" s="29"/>
      <c r="J293" s="29" t="s">
        <v>1226</v>
      </c>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36" t="s">
        <v>2459</v>
      </c>
      <c r="AH293" s="36"/>
      <c r="AI293" s="36"/>
      <c r="AJ293" s="29" t="s">
        <v>1350</v>
      </c>
      <c r="AK293" s="29" t="s">
        <v>1218</v>
      </c>
      <c r="AL293" s="29" t="s">
        <v>1170</v>
      </c>
    </row>
    <row r="294" spans="1:38">
      <c r="A294" s="29" t="s">
        <v>26630</v>
      </c>
      <c r="B294" s="29" t="s">
        <v>1705</v>
      </c>
      <c r="C294" s="29" t="s">
        <v>1856</v>
      </c>
      <c r="D294" s="29"/>
      <c r="E294" s="29"/>
      <c r="F294" s="29" t="s">
        <v>1704</v>
      </c>
      <c r="G294" s="29"/>
      <c r="H294" s="29"/>
      <c r="I294" s="29"/>
      <c r="J294" s="29" t="s">
        <v>1226</v>
      </c>
      <c r="K294" s="29"/>
      <c r="L294" s="29"/>
      <c r="M294" s="29"/>
      <c r="N294" s="29"/>
      <c r="O294" s="29"/>
      <c r="P294" s="29"/>
      <c r="Q294" s="29"/>
      <c r="R294" s="29"/>
      <c r="S294" s="29"/>
      <c r="T294" s="29"/>
      <c r="U294" s="29"/>
      <c r="V294" s="29"/>
      <c r="W294" s="29"/>
      <c r="X294" s="29"/>
      <c r="Y294" s="29"/>
      <c r="Z294" s="29" t="s">
        <v>26631</v>
      </c>
      <c r="AA294" s="29"/>
      <c r="AB294" s="29"/>
      <c r="AC294" s="29"/>
      <c r="AD294" s="29"/>
      <c r="AE294" s="29"/>
      <c r="AF294" s="29"/>
      <c r="AG294" s="36"/>
      <c r="AH294" s="36"/>
      <c r="AI294" s="36"/>
      <c r="AJ294" s="29"/>
      <c r="AK294" s="29"/>
      <c r="AL294" s="29"/>
    </row>
    <row r="295" spans="1:38">
      <c r="A295" s="29" t="s">
        <v>2460</v>
      </c>
      <c r="B295" s="29" t="s">
        <v>1569</v>
      </c>
      <c r="C295" s="29" t="s">
        <v>1781</v>
      </c>
      <c r="D295" s="29"/>
      <c r="E295" s="29"/>
      <c r="F295" s="29" t="s">
        <v>1568</v>
      </c>
      <c r="G295" s="29"/>
      <c r="H295" s="29"/>
      <c r="I295" s="29"/>
      <c r="J295" s="29" t="s">
        <v>1570</v>
      </c>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36" t="s">
        <v>1801</v>
      </c>
      <c r="AH295" s="36"/>
      <c r="AI295" s="36"/>
      <c r="AJ295" s="29" t="s">
        <v>1981</v>
      </c>
      <c r="AK295" s="29" t="s">
        <v>1218</v>
      </c>
      <c r="AL295" s="29" t="s">
        <v>1170</v>
      </c>
    </row>
    <row r="296" spans="1:38">
      <c r="A296" s="29" t="s">
        <v>2461</v>
      </c>
      <c r="B296" s="29" t="s">
        <v>1286</v>
      </c>
      <c r="C296" s="29" t="s">
        <v>1781</v>
      </c>
      <c r="D296" s="29"/>
      <c r="E296" s="29"/>
      <c r="F296" s="29" t="s">
        <v>1285</v>
      </c>
      <c r="G296" s="29"/>
      <c r="H296" s="29"/>
      <c r="I296" s="29"/>
      <c r="J296" s="29" t="s">
        <v>1226</v>
      </c>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36" t="s">
        <v>1061</v>
      </c>
      <c r="AH296" s="36"/>
      <c r="AI296" s="36"/>
      <c r="AJ296" s="29"/>
      <c r="AK296" s="29" t="s">
        <v>1218</v>
      </c>
      <c r="AL296" s="29" t="s">
        <v>1170</v>
      </c>
    </row>
    <row r="297" spans="1:38">
      <c r="A297" s="29" t="s">
        <v>2462</v>
      </c>
      <c r="B297" s="29" t="s">
        <v>2463</v>
      </c>
      <c r="C297" s="29" t="s">
        <v>1856</v>
      </c>
      <c r="D297" s="29" t="s">
        <v>2464</v>
      </c>
      <c r="E297" s="29" t="s">
        <v>2465</v>
      </c>
      <c r="F297" s="29"/>
      <c r="G297" s="29"/>
      <c r="H297" s="29"/>
      <c r="I297" s="29"/>
      <c r="J297" s="29" t="s">
        <v>1226</v>
      </c>
      <c r="K297" s="29"/>
      <c r="L297" s="29"/>
      <c r="M297" s="29"/>
      <c r="N297" s="29"/>
      <c r="O297" s="29"/>
      <c r="P297" s="29"/>
      <c r="Q297" s="29"/>
      <c r="R297" s="29"/>
      <c r="S297" s="29"/>
      <c r="T297" s="29"/>
      <c r="U297" s="29"/>
      <c r="V297" s="29"/>
      <c r="W297" s="29"/>
      <c r="X297" s="29"/>
      <c r="Y297" s="29"/>
      <c r="Z297" s="29" t="s">
        <v>2466</v>
      </c>
      <c r="AA297" s="29"/>
      <c r="AB297" s="29"/>
      <c r="AC297" s="29"/>
      <c r="AD297" s="29"/>
      <c r="AE297" s="29" t="s">
        <v>2467</v>
      </c>
      <c r="AF297" s="29"/>
      <c r="AG297" s="36" t="s">
        <v>2468</v>
      </c>
      <c r="AH297" s="36"/>
      <c r="AI297" s="36"/>
      <c r="AJ297" s="29"/>
      <c r="AK297" s="29" t="s">
        <v>1218</v>
      </c>
      <c r="AL297" s="29" t="s">
        <v>1170</v>
      </c>
    </row>
    <row r="298" spans="1:38">
      <c r="A298" s="29" t="s">
        <v>2469</v>
      </c>
      <c r="B298" s="29" t="s">
        <v>2470</v>
      </c>
      <c r="C298" s="29" t="s">
        <v>1781</v>
      </c>
      <c r="D298" s="29" t="s">
        <v>2471</v>
      </c>
      <c r="E298" s="29" t="s">
        <v>1729</v>
      </c>
      <c r="F298" s="29"/>
      <c r="G298" s="29"/>
      <c r="H298" s="29"/>
      <c r="I298" s="29"/>
      <c r="J298" s="29" t="s">
        <v>1312</v>
      </c>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36" t="s">
        <v>2472</v>
      </c>
      <c r="AH298" s="36"/>
      <c r="AI298" s="36"/>
      <c r="AJ298" s="29" t="s">
        <v>1732</v>
      </c>
      <c r="AK298" s="29" t="s">
        <v>1218</v>
      </c>
      <c r="AL298" s="29" t="s">
        <v>1170</v>
      </c>
    </row>
    <row r="299" spans="1:38">
      <c r="A299" s="29" t="s">
        <v>2473</v>
      </c>
      <c r="B299" s="29" t="s">
        <v>2474</v>
      </c>
      <c r="C299" s="29" t="s">
        <v>2203</v>
      </c>
      <c r="D299" s="29"/>
      <c r="E299" s="29"/>
      <c r="F299" s="29"/>
      <c r="G299" s="25"/>
      <c r="H299" s="25"/>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36" t="s">
        <v>28169</v>
      </c>
      <c r="AH299" s="36"/>
      <c r="AI299" s="36"/>
      <c r="AJ299" s="29"/>
      <c r="AK299" s="29"/>
      <c r="AL299" s="29"/>
    </row>
    <row r="300" spans="1:38">
      <c r="A300" s="29" t="s">
        <v>2475</v>
      </c>
      <c r="B300" s="29"/>
      <c r="C300" s="29" t="s">
        <v>2203</v>
      </c>
      <c r="D300" s="29"/>
      <c r="E300" s="29"/>
      <c r="F300" s="29"/>
      <c r="G300" s="25"/>
      <c r="H300" s="25"/>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36" t="s">
        <v>28170</v>
      </c>
      <c r="AH300" s="36"/>
      <c r="AI300" s="36"/>
      <c r="AJ300" s="29"/>
      <c r="AK300" s="29"/>
      <c r="AL300" s="29"/>
    </row>
    <row r="301" spans="1:38">
      <c r="A301" s="29" t="s">
        <v>2476</v>
      </c>
      <c r="B301" s="29" t="s">
        <v>2477</v>
      </c>
      <c r="C301" s="29" t="s">
        <v>2065</v>
      </c>
      <c r="D301" s="29"/>
      <c r="E301" s="29"/>
      <c r="F301" s="29"/>
      <c r="G301" s="25"/>
      <c r="H301" s="25"/>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36"/>
      <c r="AH301" s="36" t="s">
        <v>2478</v>
      </c>
      <c r="AI301" s="36" t="s">
        <v>2479</v>
      </c>
      <c r="AJ301" s="29"/>
      <c r="AK301" s="29" t="s">
        <v>2480</v>
      </c>
      <c r="AL301" s="29" t="s">
        <v>1170</v>
      </c>
    </row>
    <row r="302" spans="1:38">
      <c r="A302" s="29" t="s">
        <v>2481</v>
      </c>
      <c r="B302" s="29" t="s">
        <v>2482</v>
      </c>
      <c r="C302" s="29" t="s">
        <v>1781</v>
      </c>
      <c r="D302" s="29"/>
      <c r="E302" s="29"/>
      <c r="F302" s="29"/>
      <c r="G302" s="25"/>
      <c r="H302" s="25"/>
      <c r="I302" s="29"/>
      <c r="J302" s="29"/>
      <c r="K302" s="29"/>
      <c r="L302" s="29"/>
      <c r="M302" s="29"/>
      <c r="N302" s="29" t="s">
        <v>1426</v>
      </c>
      <c r="O302" s="29"/>
      <c r="P302" s="29"/>
      <c r="Q302" s="29"/>
      <c r="R302" s="29"/>
      <c r="S302" s="29"/>
      <c r="T302" s="29"/>
      <c r="U302" s="29"/>
      <c r="V302" s="29"/>
      <c r="W302" s="29"/>
      <c r="X302" s="29"/>
      <c r="Y302" s="29"/>
      <c r="Z302" s="29" t="s">
        <v>1426</v>
      </c>
      <c r="AA302" s="29"/>
      <c r="AB302" s="29"/>
      <c r="AC302" s="29"/>
      <c r="AD302" s="29"/>
      <c r="AE302" s="29"/>
      <c r="AF302" s="29"/>
      <c r="AG302" s="36" t="s">
        <v>2483</v>
      </c>
      <c r="AH302" s="36"/>
      <c r="AI302" s="36"/>
      <c r="AJ302" s="29"/>
      <c r="AK302" s="29" t="s">
        <v>2484</v>
      </c>
      <c r="AL302" s="29" t="s">
        <v>1749</v>
      </c>
    </row>
    <row r="303" spans="1:38">
      <c r="A303" s="29" t="s">
        <v>2485</v>
      </c>
      <c r="B303" s="29" t="s">
        <v>2486</v>
      </c>
      <c r="C303" s="29" t="s">
        <v>2487</v>
      </c>
      <c r="D303" s="29" t="s">
        <v>2488</v>
      </c>
      <c r="E303" s="29"/>
      <c r="F303" s="29" t="s">
        <v>1746</v>
      </c>
      <c r="G303" s="25"/>
      <c r="H303" s="25"/>
      <c r="I303" s="29"/>
      <c r="J303" s="29"/>
      <c r="K303" s="29" t="s">
        <v>2489</v>
      </c>
      <c r="L303" s="29"/>
      <c r="M303" s="29"/>
      <c r="N303" s="29" t="s">
        <v>2490</v>
      </c>
      <c r="O303" s="29"/>
      <c r="P303" s="29"/>
      <c r="Q303" s="29"/>
      <c r="R303" s="29" t="s">
        <v>2491</v>
      </c>
      <c r="S303" s="29" t="s">
        <v>2492</v>
      </c>
      <c r="T303" s="29"/>
      <c r="U303" s="29"/>
      <c r="V303" s="29" t="s">
        <v>2493</v>
      </c>
      <c r="W303" s="29"/>
      <c r="X303" s="29"/>
      <c r="Y303" s="29"/>
      <c r="Z303" s="29"/>
      <c r="AA303" s="29"/>
      <c r="AB303" s="29"/>
      <c r="AC303" s="29"/>
      <c r="AD303" s="29"/>
      <c r="AE303" s="29" t="s">
        <v>24313</v>
      </c>
      <c r="AF303" s="29"/>
      <c r="AG303" s="36"/>
      <c r="AH303" s="36"/>
      <c r="AI303" s="36"/>
      <c r="AJ303" s="29"/>
      <c r="AK303" s="29"/>
      <c r="AL303" s="29"/>
    </row>
    <row r="304" spans="1:38">
      <c r="A304" s="29" t="s">
        <v>24479</v>
      </c>
      <c r="B304" s="29" t="s">
        <v>24480</v>
      </c>
      <c r="C304" s="29" t="s">
        <v>2065</v>
      </c>
      <c r="D304" s="29"/>
      <c r="E304" s="29"/>
      <c r="F304" s="29"/>
      <c r="G304" s="25"/>
      <c r="H304" s="25"/>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36"/>
      <c r="AH304" s="36" t="s">
        <v>4241</v>
      </c>
      <c r="AI304" s="36" t="s">
        <v>24481</v>
      </c>
      <c r="AJ304" s="29"/>
      <c r="AK304" s="29" t="s">
        <v>1218</v>
      </c>
      <c r="AL304" s="29" t="s">
        <v>1170</v>
      </c>
    </row>
    <row r="305" spans="1:38">
      <c r="A305" s="29" t="s">
        <v>25810</v>
      </c>
      <c r="B305" s="29" t="s">
        <v>25811</v>
      </c>
      <c r="C305" s="29" t="s">
        <v>2065</v>
      </c>
      <c r="J305" t="s">
        <v>1226</v>
      </c>
      <c r="AG305" t="s">
        <v>2105</v>
      </c>
      <c r="AK305" s="29" t="s">
        <v>1533</v>
      </c>
      <c r="AL305" t="s">
        <v>1383</v>
      </c>
    </row>
    <row r="306" spans="1:38">
      <c r="A306" s="29" t="s">
        <v>28103</v>
      </c>
      <c r="B306" s="29" t="s">
        <v>28106</v>
      </c>
      <c r="C306" s="29" t="s">
        <v>2065</v>
      </c>
      <c r="E306" s="29" t="s">
        <v>28090</v>
      </c>
      <c r="AG306" s="36"/>
      <c r="AH306" s="36" t="s">
        <v>28107</v>
      </c>
      <c r="AI306" s="36" t="s">
        <v>2264</v>
      </c>
      <c r="AK306" s="29" t="s">
        <v>1169</v>
      </c>
      <c r="AL306" s="29" t="s">
        <v>1170</v>
      </c>
    </row>
    <row r="307" spans="1:38">
      <c r="A307" s="29" t="s">
        <v>28104</v>
      </c>
      <c r="B307" s="29" t="s">
        <v>28105</v>
      </c>
      <c r="C307" s="29" t="s">
        <v>2065</v>
      </c>
      <c r="E307" s="29" t="s">
        <v>28091</v>
      </c>
      <c r="AG307" s="36"/>
      <c r="AH307" s="36" t="s">
        <v>28108</v>
      </c>
      <c r="AI307" s="36" t="s">
        <v>28109</v>
      </c>
      <c r="AK307" s="29" t="s">
        <v>1169</v>
      </c>
      <c r="AL307" s="29" t="s">
        <v>1170</v>
      </c>
    </row>
    <row r="308" spans="1:38">
      <c r="A308" s="29" t="s">
        <v>28167</v>
      </c>
      <c r="B308" s="29" t="s">
        <v>1597</v>
      </c>
      <c r="C308" s="29" t="s">
        <v>1781</v>
      </c>
      <c r="F308" t="s">
        <v>1596</v>
      </c>
      <c r="I308" t="s">
        <v>1803</v>
      </c>
      <c r="AG308" s="36" t="s">
        <v>8029</v>
      </c>
      <c r="AK308" s="29" t="s">
        <v>1218</v>
      </c>
      <c r="AL308" s="29" t="s">
        <v>1170</v>
      </c>
    </row>
    <row r="309" spans="1:38">
      <c r="A309" s="29" t="s">
        <v>28348</v>
      </c>
      <c r="B309" s="29" t="s">
        <v>28349</v>
      </c>
      <c r="AG309" s="36"/>
    </row>
    <row r="310" spans="1:38">
      <c r="A310" s="29" t="s">
        <v>28395</v>
      </c>
      <c r="B310" t="s">
        <v>28401</v>
      </c>
      <c r="J310" t="s">
        <v>1226</v>
      </c>
      <c r="AG310" s="241" t="s">
        <v>924</v>
      </c>
      <c r="AK310" s="25" t="s">
        <v>68</v>
      </c>
      <c r="AL310" s="25" t="s">
        <v>1749</v>
      </c>
    </row>
    <row r="311" spans="1:38">
      <c r="A311" s="29" t="s">
        <v>28413</v>
      </c>
      <c r="B311" t="s">
        <v>28412</v>
      </c>
      <c r="AG311" s="241" t="s">
        <v>924</v>
      </c>
      <c r="AK311" s="25" t="s">
        <v>68</v>
      </c>
      <c r="AL311" s="25" t="s">
        <v>1749</v>
      </c>
    </row>
    <row r="312" spans="1:38">
      <c r="A312" s="29" t="s">
        <v>28419</v>
      </c>
      <c r="B312" t="s">
        <v>28420</v>
      </c>
      <c r="J312" t="s">
        <v>1226</v>
      </c>
      <c r="AK312" s="25" t="s">
        <v>68</v>
      </c>
      <c r="AL312" s="25" t="s">
        <v>1749</v>
      </c>
    </row>
    <row r="313" spans="1:38">
      <c r="A313" s="29" t="s">
        <v>28469</v>
      </c>
      <c r="B313" t="s">
        <v>1739</v>
      </c>
      <c r="C313" t="s">
        <v>1781</v>
      </c>
      <c r="F313" t="s">
        <v>1738</v>
      </c>
      <c r="I313" t="s">
        <v>1800</v>
      </c>
      <c r="AG313" t="s">
        <v>1801</v>
      </c>
      <c r="AK313" s="25" t="s">
        <v>1218</v>
      </c>
      <c r="AL313" s="25" t="s">
        <v>1170</v>
      </c>
    </row>
    <row r="314" spans="1:38">
      <c r="A314" s="29"/>
    </row>
  </sheetData>
  <mergeCells count="2">
    <mergeCell ref="J1:AE1"/>
    <mergeCell ref="AG1:AL1"/>
  </mergeCells>
  <phoneticPr fontId="40" type="noConversion"/>
  <dataValidations count="1">
    <dataValidation type="list" allowBlank="1" showInputMessage="1" showErrorMessage="1" sqref="I1:I1048576" xr:uid="{EACC0DFC-252F-2046-971A-2BD3C1668416}">
      <formula1>$A$5:$A$415</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51DE8F5A-E73C-E74C-B659-5F78A80B97DA}">
          <x14:formula1>
            <xm:f>'||_Personen'!$A$5:$A$881</xm:f>
          </x14:formula1>
          <xm:sqref>Z197:Z1048576 Z1:Z195 AA1:AE1048576 K1:Y1048576</xm:sqref>
        </x14:dataValidation>
        <x14:dataValidation type="list" allowBlank="1" showInputMessage="1" showErrorMessage="1" xr:uid="{B501D770-B848-924C-8FBA-2DA63CAD08A7}">
          <x14:formula1>
            <xm:f>'TYPEN und GLOSSARE'!$AC$2:$AC$61</xm:f>
          </x14:formula1>
          <xm:sqref>C1:C1048576</xm:sqref>
        </x14:dataValidation>
        <x14:dataValidation type="list" allowBlank="1" showInputMessage="1" showErrorMessage="1" xr:uid="{A78EDC58-70BC-804C-A48A-FF37F20E9EE8}">
          <x14:formula1>
            <xm:f>'||_Städte'!$A$2:$A$100</xm:f>
          </x14:formula1>
          <xm:sqref>AK1:AK1048576</xm:sqref>
        </x14:dataValidation>
        <x14:dataValidation type="list" allowBlank="1" showInputMessage="1" showErrorMessage="1" xr:uid="{512EEFFB-55C4-0A43-A85B-993E4913F2E2}">
          <x14:formula1>
            <xm:f>'||_Länder'!$A$2:$A$100</xm:f>
          </x14:formula1>
          <xm:sqref>AL1:AL1048576</xm:sqref>
        </x14:dataValidation>
        <x14:dataValidation type="list" allowBlank="1" showInputMessage="1" showErrorMessage="1" xr:uid="{0C1981B9-FCC7-E44B-867E-05636B9CC687}">
          <x14:formula1>
            <xm:f>'||_Gruppen_Ensembles'!$A$4:$A$465</xm:f>
          </x14:formula1>
          <xm:sqref>J1:J1048576</xm:sqref>
        </x14:dataValidation>
        <x14:dataValidation type="list" allowBlank="1" showInputMessage="1" showErrorMessage="1" xr:uid="{6346B43B-F0B5-814C-A2DB-F74270CD345D}">
          <x14:formula1>
            <xm:f>Produktionen!$A$4:$A$496</xm:f>
          </x14:formula1>
          <xm:sqref>F1:F1048576</xm:sqref>
        </x14:dataValidation>
        <x14:dataValidation type="list" allowBlank="1" showInputMessage="1" showErrorMessage="1" xr:uid="{7CF6AFF1-1562-0B43-A6DD-428715F79D89}">
          <x14:formula1>
            <xm:f>'||_Veranstaltungsort'!$A$3:$A$97</xm:f>
          </x14:formula1>
          <xm:sqref>AJ36:AJ1048576 AJ1:AJ28 AJ30:AJ34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70C0"/>
  </sheetPr>
  <dimension ref="A1:AMH1048576"/>
  <sheetViews>
    <sheetView zoomScale="80" zoomScaleNormal="80" workbookViewId="0">
      <pane ySplit="5" topLeftCell="A57" activePane="bottomLeft" state="frozen"/>
      <selection pane="bottomLeft" activeCell="Q10" sqref="Q10"/>
    </sheetView>
  </sheetViews>
  <sheetFormatPr baseColWidth="10" defaultColWidth="8.875" defaultRowHeight="14.25"/>
  <cols>
    <col min="1" max="1" width="12.125" customWidth="1"/>
    <col min="2" max="2" width="16.5" style="32" customWidth="1"/>
    <col min="3" max="3" width="18.125" style="25" customWidth="1"/>
    <col min="4" max="4" width="20.125" style="25" customWidth="1"/>
    <col min="5" max="5" width="18.625" style="25" customWidth="1"/>
    <col min="6" max="6" width="16.5" style="25" customWidth="1"/>
    <col min="7" max="8" width="24" style="25" customWidth="1"/>
    <col min="9" max="9" width="32.625" style="25" customWidth="1"/>
    <col min="10" max="12" width="24" style="25" customWidth="1"/>
    <col min="13" max="13" width="25.875" style="25" customWidth="1"/>
    <col min="14" max="14" width="22" style="25" customWidth="1"/>
    <col min="15" max="15" width="25" style="25" customWidth="1"/>
    <col min="16" max="16" width="28.125" style="25" customWidth="1"/>
    <col min="17" max="17" width="17.875" style="25" customWidth="1"/>
    <col min="18" max="18" width="21.125" style="25" customWidth="1"/>
    <col min="19" max="19" width="59.125" style="25" customWidth="1"/>
    <col min="20" max="20" width="18.125" style="25" customWidth="1"/>
    <col min="21" max="21" width="19" style="25" customWidth="1"/>
    <col min="22" max="23" width="27.5" style="25" customWidth="1"/>
    <col min="24" max="24" width="50.875" style="25" customWidth="1"/>
    <col min="25" max="25" width="23" style="25" customWidth="1"/>
    <col min="26" max="26" width="20" style="25" customWidth="1"/>
    <col min="27" max="27" width="36" style="25" customWidth="1"/>
    <col min="28" max="28" width="31.5" style="25" customWidth="1"/>
    <col min="29" max="29" width="14.625" style="25" customWidth="1"/>
    <col min="30" max="30" width="16.125" style="25" customWidth="1"/>
    <col min="31" max="32" width="20.375" style="25" customWidth="1"/>
    <col min="33" max="33" width="19.375" style="25" customWidth="1"/>
    <col min="34" max="34" width="22" style="25" customWidth="1"/>
    <col min="35" max="35" width="23" style="25" customWidth="1"/>
    <col min="36" max="36" width="21.125" style="25" customWidth="1"/>
    <col min="37" max="37" width="19.5" style="25" customWidth="1"/>
    <col min="38" max="38" width="13.875" style="25" customWidth="1"/>
    <col min="39" max="39" width="19.625" style="25" customWidth="1"/>
    <col min="40" max="40" width="15.875" style="25" customWidth="1"/>
    <col min="41" max="41" width="14.5" style="25" customWidth="1"/>
    <col min="42" max="44" width="18.875" style="25" customWidth="1"/>
    <col min="45" max="45" width="16" style="25" customWidth="1"/>
    <col min="46" max="46" width="10.5" style="25" customWidth="1"/>
    <col min="47" max="47" width="10.5" style="241" customWidth="1"/>
    <col min="48" max="51" width="10.5" style="25" customWidth="1"/>
    <col min="52" max="52" width="17.625" style="25" customWidth="1"/>
    <col min="53" max="54" width="22.375" style="25" customWidth="1"/>
    <col min="55" max="55" width="18.875" style="25" customWidth="1"/>
    <col min="56" max="59" width="10.5" style="25" customWidth="1"/>
    <col min="60" max="60" width="19.375" customWidth="1"/>
    <col min="61" max="64" width="10.5" style="25" customWidth="1"/>
    <col min="65" max="65" width="29.5" customWidth="1"/>
    <col min="66" max="71" width="10.5" style="25" customWidth="1"/>
    <col min="72" max="72" width="19.125" style="25" customWidth="1"/>
    <col min="73" max="74" width="16" style="25" customWidth="1"/>
    <col min="75" max="75" width="18.625" style="25" customWidth="1"/>
    <col min="76" max="76" width="55" style="25" customWidth="1"/>
    <col min="77" max="77" width="23" style="25" customWidth="1"/>
    <col min="78" max="78" width="29.875" customWidth="1"/>
    <col min="79" max="79" width="81.875" style="25" customWidth="1"/>
    <col min="80" max="80" width="23.125" style="25" customWidth="1"/>
    <col min="81" max="81" width="24" style="25" customWidth="1"/>
    <col min="82" max="267" width="10.5" style="25" customWidth="1"/>
    <col min="268" max="1022" width="10.5" style="29" customWidth="1"/>
    <col min="1023" max="1025" width="10.5" customWidth="1"/>
  </cols>
  <sheetData>
    <row r="1" spans="1:1022" ht="25.5" customHeight="1">
      <c r="A1" s="517" t="s">
        <v>0</v>
      </c>
      <c r="B1" s="517"/>
      <c r="C1" s="517"/>
      <c r="D1" s="517"/>
      <c r="E1" s="517"/>
      <c r="F1" s="517"/>
      <c r="G1" s="518"/>
      <c r="H1" s="523"/>
      <c r="I1" s="524"/>
      <c r="J1" s="519" t="s">
        <v>2494</v>
      </c>
      <c r="K1" s="519"/>
      <c r="L1" s="520"/>
      <c r="M1" s="521" t="s">
        <v>2495</v>
      </c>
      <c r="N1" s="521"/>
      <c r="O1" s="521"/>
      <c r="P1" s="521"/>
      <c r="Q1" s="522" t="s">
        <v>2496</v>
      </c>
      <c r="R1" s="522"/>
      <c r="S1" s="522"/>
      <c r="T1" s="522"/>
      <c r="U1" s="445" t="s">
        <v>2497</v>
      </c>
      <c r="V1" s="304" t="s">
        <v>2498</v>
      </c>
      <c r="W1" s="304"/>
      <c r="X1" s="304"/>
      <c r="Y1" s="304"/>
      <c r="Z1" s="515" t="s">
        <v>2499</v>
      </c>
      <c r="AA1" s="515"/>
      <c r="AB1" s="515"/>
      <c r="AC1" s="515"/>
      <c r="AD1" s="515"/>
      <c r="AE1" s="515"/>
      <c r="AF1" s="515"/>
      <c r="AG1" s="515"/>
      <c r="AH1" s="515"/>
      <c r="AI1" s="515"/>
      <c r="AJ1" s="515"/>
      <c r="AK1" s="515"/>
      <c r="AL1" s="515"/>
      <c r="AM1" s="515"/>
      <c r="AN1" s="515"/>
      <c r="AO1" s="515"/>
      <c r="AP1" s="68" t="s">
        <v>2500</v>
      </c>
      <c r="AQ1" s="320"/>
      <c r="AR1" s="320"/>
      <c r="AS1" s="60"/>
      <c r="AT1" s="501" t="s">
        <v>2501</v>
      </c>
      <c r="AU1" s="502"/>
      <c r="AV1" s="502"/>
      <c r="AW1" s="502"/>
      <c r="AX1" s="516"/>
      <c r="AY1" s="509" t="s">
        <v>6</v>
      </c>
      <c r="AZ1" s="510"/>
      <c r="BA1" s="510"/>
      <c r="BB1" s="510"/>
      <c r="BC1" s="510"/>
      <c r="BD1" s="510"/>
      <c r="BE1" s="510"/>
      <c r="BF1" s="510"/>
      <c r="BG1" s="510"/>
      <c r="BH1" s="511"/>
      <c r="BI1" s="512" t="s">
        <v>7</v>
      </c>
      <c r="BJ1" s="513"/>
      <c r="BK1" s="513"/>
      <c r="BL1" s="513"/>
      <c r="BM1" s="514"/>
      <c r="BN1" s="198" t="s">
        <v>2502</v>
      </c>
      <c r="BQ1" s="303"/>
      <c r="BR1" s="303"/>
      <c r="BS1" s="303"/>
      <c r="BT1" s="303"/>
      <c r="BU1" s="422" t="s">
        <v>4397</v>
      </c>
      <c r="BV1" s="422"/>
      <c r="BW1" s="422"/>
      <c r="BX1" s="422" t="s">
        <v>4397</v>
      </c>
      <c r="BY1" s="422"/>
      <c r="BZ1" s="422"/>
      <c r="CA1" s="422" t="s">
        <v>4397</v>
      </c>
    </row>
    <row r="2" spans="1:1022" ht="25.5">
      <c r="A2" s="61" t="s">
        <v>2503</v>
      </c>
      <c r="B2" s="62" t="s">
        <v>2504</v>
      </c>
      <c r="C2" s="63" t="s">
        <v>12</v>
      </c>
      <c r="D2" s="63" t="s">
        <v>14</v>
      </c>
      <c r="E2" s="61" t="s">
        <v>2505</v>
      </c>
      <c r="F2" s="63" t="s">
        <v>2506</v>
      </c>
      <c r="G2" s="172" t="s">
        <v>2507</v>
      </c>
      <c r="H2" s="446" t="s">
        <v>2508</v>
      </c>
      <c r="I2" s="446" t="s">
        <v>2509</v>
      </c>
      <c r="J2" s="174" t="s">
        <v>2510</v>
      </c>
      <c r="K2" s="56" t="s">
        <v>2511</v>
      </c>
      <c r="L2" s="57" t="s">
        <v>2512</v>
      </c>
      <c r="M2" s="64" t="s">
        <v>2513</v>
      </c>
      <c r="N2" s="64" t="s">
        <v>2514</v>
      </c>
      <c r="O2" s="64" t="s">
        <v>2515</v>
      </c>
      <c r="P2" s="64" t="s">
        <v>2516</v>
      </c>
      <c r="Q2" s="65" t="s">
        <v>2517</v>
      </c>
      <c r="R2" s="66" t="s">
        <v>2518</v>
      </c>
      <c r="S2" s="65" t="s">
        <v>2519</v>
      </c>
      <c r="T2" s="65" t="s">
        <v>18</v>
      </c>
      <c r="U2" s="67" t="s">
        <v>2520</v>
      </c>
      <c r="V2" s="68" t="s">
        <v>2521</v>
      </c>
      <c r="W2" s="68" t="s">
        <v>2522</v>
      </c>
      <c r="X2" s="68" t="s">
        <v>2523</v>
      </c>
      <c r="Y2" s="305" t="s">
        <v>2524</v>
      </c>
      <c r="Z2" s="157" t="s">
        <v>2525</v>
      </c>
      <c r="AA2" s="158" t="s">
        <v>2526</v>
      </c>
      <c r="AB2" s="158" t="s">
        <v>24</v>
      </c>
      <c r="AC2" s="157" t="s">
        <v>1096</v>
      </c>
      <c r="AD2" s="157" t="s">
        <v>1097</v>
      </c>
      <c r="AE2" s="157" t="s">
        <v>1098</v>
      </c>
      <c r="AF2" s="157" t="s">
        <v>1099</v>
      </c>
      <c r="AG2" s="158" t="s">
        <v>52</v>
      </c>
      <c r="AH2" s="157" t="s">
        <v>1102</v>
      </c>
      <c r="AI2" s="157" t="s">
        <v>1103</v>
      </c>
      <c r="AJ2" s="157" t="s">
        <v>1104</v>
      </c>
      <c r="AK2" s="157" t="s">
        <v>1105</v>
      </c>
      <c r="AL2" s="157" t="s">
        <v>1106</v>
      </c>
      <c r="AM2" s="158" t="s">
        <v>1100</v>
      </c>
      <c r="AN2" s="157" t="s">
        <v>1107</v>
      </c>
      <c r="AO2" s="158" t="s">
        <v>1108</v>
      </c>
      <c r="AP2" s="68" t="s">
        <v>1110</v>
      </c>
      <c r="AQ2" s="304" t="s">
        <v>2527</v>
      </c>
      <c r="AR2" s="304" t="s">
        <v>2528</v>
      </c>
      <c r="AS2" s="71" t="s">
        <v>1109</v>
      </c>
      <c r="AT2" s="72" t="s">
        <v>2529</v>
      </c>
      <c r="AU2" s="141" t="s">
        <v>2530</v>
      </c>
      <c r="AV2" s="72" t="s">
        <v>2531</v>
      </c>
      <c r="AW2" s="72" t="s">
        <v>1116</v>
      </c>
      <c r="AX2" s="72" t="s">
        <v>1117</v>
      </c>
      <c r="AY2" s="209" t="s">
        <v>2532</v>
      </c>
      <c r="AZ2" s="209" t="s">
        <v>2533</v>
      </c>
      <c r="BA2" s="210" t="s">
        <v>2534</v>
      </c>
      <c r="BB2" s="210" t="s">
        <v>2535</v>
      </c>
      <c r="BC2" s="210" t="s">
        <v>2536</v>
      </c>
      <c r="BD2" s="209" t="s">
        <v>2537</v>
      </c>
      <c r="BE2" s="211" t="s">
        <v>2538</v>
      </c>
      <c r="BF2" s="130" t="s">
        <v>2539</v>
      </c>
      <c r="BG2" s="131" t="s">
        <v>2540</v>
      </c>
      <c r="BH2" s="209" t="s">
        <v>2541</v>
      </c>
      <c r="BI2" s="76" t="s">
        <v>2542</v>
      </c>
      <c r="BJ2" s="76" t="s">
        <v>2543</v>
      </c>
      <c r="BK2" s="76" t="s">
        <v>46</v>
      </c>
      <c r="BL2" s="77" t="s">
        <v>2544</v>
      </c>
      <c r="BM2" s="417" t="s">
        <v>2545</v>
      </c>
      <c r="BN2" s="191" t="s">
        <v>2546</v>
      </c>
      <c r="BO2" s="25" t="s">
        <v>1124</v>
      </c>
      <c r="BQ2" s="420" t="s">
        <v>4415</v>
      </c>
      <c r="BR2" s="420" t="s">
        <v>4416</v>
      </c>
      <c r="BS2" s="420" t="s">
        <v>4417</v>
      </c>
      <c r="BT2" s="420" t="s">
        <v>24440</v>
      </c>
      <c r="BU2" s="420" t="s">
        <v>24502</v>
      </c>
      <c r="BV2" s="420" t="s">
        <v>24504</v>
      </c>
      <c r="BW2" s="420" t="s">
        <v>24505</v>
      </c>
      <c r="BX2" s="303" t="s">
        <v>24497</v>
      </c>
      <c r="BY2" s="420" t="s">
        <v>24498</v>
      </c>
      <c r="BZ2" s="420" t="s">
        <v>24499</v>
      </c>
      <c r="CA2" s="303" t="s">
        <v>24503</v>
      </c>
      <c r="CB2" s="420" t="s">
        <v>24500</v>
      </c>
      <c r="CC2" s="420" t="s">
        <v>24501</v>
      </c>
      <c r="CD2" s="25" t="s">
        <v>28130</v>
      </c>
      <c r="CE2" s="25" t="s">
        <v>28131</v>
      </c>
    </row>
    <row r="3" spans="1:1022" ht="25.5">
      <c r="A3" s="85" t="s">
        <v>2547</v>
      </c>
      <c r="B3" s="85" t="s">
        <v>2547</v>
      </c>
      <c r="C3" s="86" t="s">
        <v>1120</v>
      </c>
      <c r="D3" s="86" t="s">
        <v>1120</v>
      </c>
      <c r="E3" s="86" t="s">
        <v>1120</v>
      </c>
      <c r="F3" s="87" t="s">
        <v>1119</v>
      </c>
      <c r="G3" s="171" t="s">
        <v>1119</v>
      </c>
      <c r="H3" s="86" t="s">
        <v>1120</v>
      </c>
      <c r="I3" s="176" t="s">
        <v>1120</v>
      </c>
      <c r="J3" s="173" t="s">
        <v>1120</v>
      </c>
      <c r="K3" s="88" t="s">
        <v>1120</v>
      </c>
      <c r="L3" s="88" t="s">
        <v>1120</v>
      </c>
      <c r="M3" s="86" t="s">
        <v>1120</v>
      </c>
      <c r="N3" s="86" t="s">
        <v>1120</v>
      </c>
      <c r="O3" s="86" t="s">
        <v>1120</v>
      </c>
      <c r="P3" s="86" t="s">
        <v>1120</v>
      </c>
      <c r="Q3" s="87" t="s">
        <v>1119</v>
      </c>
      <c r="R3" s="87" t="s">
        <v>1119</v>
      </c>
      <c r="S3" s="87" t="s">
        <v>1119</v>
      </c>
      <c r="T3" s="87" t="s">
        <v>1119</v>
      </c>
      <c r="U3" s="86" t="s">
        <v>1120</v>
      </c>
      <c r="V3" s="86" t="s">
        <v>1120</v>
      </c>
      <c r="W3" s="86" t="s">
        <v>1120</v>
      </c>
      <c r="X3" s="86" t="s">
        <v>1120</v>
      </c>
      <c r="Y3" s="89" t="s">
        <v>1120</v>
      </c>
      <c r="Z3" s="88" t="s">
        <v>1120</v>
      </c>
      <c r="AA3" s="86" t="s">
        <v>1120</v>
      </c>
      <c r="AB3" s="88" t="s">
        <v>1120</v>
      </c>
      <c r="AC3" s="88" t="s">
        <v>1120</v>
      </c>
      <c r="AD3" s="88" t="s">
        <v>1120</v>
      </c>
      <c r="AE3" s="88" t="s">
        <v>1120</v>
      </c>
      <c r="AF3" s="88" t="s">
        <v>1120</v>
      </c>
      <c r="AG3" s="88" t="s">
        <v>1120</v>
      </c>
      <c r="AH3" s="88" t="s">
        <v>1120</v>
      </c>
      <c r="AI3" s="88" t="s">
        <v>1120</v>
      </c>
      <c r="AJ3" s="88" t="s">
        <v>1120</v>
      </c>
      <c r="AK3" s="88" t="s">
        <v>1120</v>
      </c>
      <c r="AL3" s="88" t="s">
        <v>1120</v>
      </c>
      <c r="AM3" s="88" t="s">
        <v>1120</v>
      </c>
      <c r="AN3" s="88" t="s">
        <v>1120</v>
      </c>
      <c r="AO3" s="88" t="s">
        <v>1120</v>
      </c>
      <c r="AP3" s="88" t="s">
        <v>1120</v>
      </c>
      <c r="AQ3" s="88"/>
      <c r="AR3" s="88"/>
      <c r="AS3" s="87" t="s">
        <v>1119</v>
      </c>
      <c r="AT3" s="89" t="s">
        <v>1120</v>
      </c>
      <c r="AU3" s="317" t="s">
        <v>1123</v>
      </c>
      <c r="AV3" s="89" t="s">
        <v>1120</v>
      </c>
      <c r="AW3" s="89" t="s">
        <v>1120</v>
      </c>
      <c r="AX3" s="89" t="s">
        <v>1120</v>
      </c>
      <c r="AY3" s="86" t="s">
        <v>1120</v>
      </c>
      <c r="AZ3" s="85" t="s">
        <v>2548</v>
      </c>
      <c r="BA3" s="85" t="s">
        <v>2548</v>
      </c>
      <c r="BB3" s="85" t="s">
        <v>2548</v>
      </c>
      <c r="BC3" s="163"/>
      <c r="BD3" s="87" t="s">
        <v>1119</v>
      </c>
      <c r="BE3" s="87" t="s">
        <v>1119</v>
      </c>
      <c r="BF3" s="80" t="s">
        <v>1119</v>
      </c>
      <c r="BG3" s="82" t="s">
        <v>1123</v>
      </c>
      <c r="BH3" s="89" t="s">
        <v>1120</v>
      </c>
      <c r="BI3" s="87" t="s">
        <v>1119</v>
      </c>
      <c r="BJ3" s="90" t="s">
        <v>2549</v>
      </c>
      <c r="BK3" s="86" t="s">
        <v>1120</v>
      </c>
      <c r="BL3" s="87" t="s">
        <v>1119</v>
      </c>
      <c r="BN3" s="176" t="s">
        <v>1120</v>
      </c>
      <c r="BQ3" s="29"/>
      <c r="BR3" s="29"/>
      <c r="BS3" s="29"/>
      <c r="BT3" s="29"/>
      <c r="BU3" s="29"/>
      <c r="BV3" s="29"/>
      <c r="BW3" s="29"/>
      <c r="BX3" s="29"/>
      <c r="BY3" s="29"/>
      <c r="CA3" s="29"/>
    </row>
    <row r="4" spans="1:1022" ht="51">
      <c r="A4" s="91" t="s">
        <v>2550</v>
      </c>
      <c r="B4" s="92" t="s">
        <v>2551</v>
      </c>
      <c r="C4" s="91" t="s">
        <v>2552</v>
      </c>
      <c r="D4" s="91" t="s">
        <v>48</v>
      </c>
      <c r="E4" s="91" t="s">
        <v>2553</v>
      </c>
      <c r="F4" s="91"/>
      <c r="G4" s="91"/>
      <c r="H4" s="91"/>
      <c r="I4" s="91"/>
      <c r="J4" s="91" t="s">
        <v>2554</v>
      </c>
      <c r="K4" s="92"/>
      <c r="L4" s="91"/>
      <c r="M4" s="91"/>
      <c r="N4" s="91"/>
      <c r="O4" s="91"/>
      <c r="P4" s="91"/>
      <c r="Q4" s="91"/>
      <c r="R4" s="91"/>
      <c r="S4" s="91"/>
      <c r="T4" s="91"/>
      <c r="U4" s="91" t="s">
        <v>1777</v>
      </c>
      <c r="V4" s="91" t="s">
        <v>2555</v>
      </c>
      <c r="W4" s="91" t="s">
        <v>2555</v>
      </c>
      <c r="X4" s="91" t="s">
        <v>2555</v>
      </c>
      <c r="Y4" s="91" t="s">
        <v>54</v>
      </c>
      <c r="Z4" s="91" t="s">
        <v>1777</v>
      </c>
      <c r="AA4" s="91" t="s">
        <v>1777</v>
      </c>
      <c r="AB4" s="91" t="s">
        <v>1777</v>
      </c>
      <c r="AC4" s="91" t="s">
        <v>1777</v>
      </c>
      <c r="AD4" s="91" t="s">
        <v>1777</v>
      </c>
      <c r="AE4" s="91" t="s">
        <v>1777</v>
      </c>
      <c r="AF4" s="91" t="s">
        <v>1777</v>
      </c>
      <c r="AG4" s="91" t="s">
        <v>1777</v>
      </c>
      <c r="AH4" s="91" t="s">
        <v>1777</v>
      </c>
      <c r="AI4" s="91" t="s">
        <v>1777</v>
      </c>
      <c r="AJ4" s="91" t="s">
        <v>1777</v>
      </c>
      <c r="AK4" s="91" t="s">
        <v>1777</v>
      </c>
      <c r="AL4" s="91" t="s">
        <v>1777</v>
      </c>
      <c r="AM4" s="91" t="s">
        <v>1777</v>
      </c>
      <c r="AN4" s="91" t="s">
        <v>1777</v>
      </c>
      <c r="AO4" s="91" t="s">
        <v>1777</v>
      </c>
      <c r="AP4" s="91" t="s">
        <v>1777</v>
      </c>
      <c r="AQ4" s="91"/>
      <c r="AR4" s="91"/>
      <c r="AS4" s="91" t="s">
        <v>1778</v>
      </c>
      <c r="AT4" s="91" t="s">
        <v>2556</v>
      </c>
      <c r="AU4" s="318" t="s">
        <v>2557</v>
      </c>
      <c r="AV4" s="91" t="s">
        <v>57</v>
      </c>
      <c r="AW4" s="91"/>
      <c r="AX4" s="91"/>
      <c r="AY4" s="159" t="s">
        <v>2558</v>
      </c>
      <c r="AZ4" s="160" t="s">
        <v>2559</v>
      </c>
      <c r="BA4" s="160" t="s">
        <v>2559</v>
      </c>
      <c r="BB4" s="160" t="s">
        <v>2559</v>
      </c>
      <c r="BC4" s="160"/>
      <c r="BD4" s="159"/>
      <c r="BE4" s="159"/>
      <c r="BF4" s="161"/>
      <c r="BG4" s="161"/>
      <c r="BH4" s="1" t="s">
        <v>2560</v>
      </c>
      <c r="BI4" s="159" t="s">
        <v>2561</v>
      </c>
      <c r="BJ4" s="93" t="s">
        <v>2559</v>
      </c>
      <c r="BK4" s="91"/>
      <c r="BL4" s="91"/>
      <c r="BN4" s="177"/>
      <c r="BQ4" s="29"/>
      <c r="BR4" s="29"/>
      <c r="BS4" s="29"/>
      <c r="BT4" s="29"/>
      <c r="BU4" s="29"/>
      <c r="BV4" s="29"/>
      <c r="BW4" s="29"/>
      <c r="BX4" s="29"/>
      <c r="BY4" s="29"/>
      <c r="CA4" s="29"/>
    </row>
    <row r="5" spans="1:1022" ht="25.5">
      <c r="A5" s="203" t="s">
        <v>1121</v>
      </c>
      <c r="B5" s="203" t="s">
        <v>1121</v>
      </c>
      <c r="C5" s="93"/>
      <c r="D5" s="93"/>
      <c r="E5" s="93"/>
      <c r="F5" s="93"/>
      <c r="G5" s="93"/>
      <c r="H5" s="203" t="s">
        <v>1121</v>
      </c>
      <c r="I5" s="208" t="s">
        <v>1121</v>
      </c>
      <c r="J5" s="93"/>
      <c r="K5" s="93"/>
      <c r="L5" s="93"/>
      <c r="M5" s="203" t="s">
        <v>1121</v>
      </c>
      <c r="N5" s="203" t="s">
        <v>1121</v>
      </c>
      <c r="O5" s="203" t="s">
        <v>1121</v>
      </c>
      <c r="P5" s="203" t="s">
        <v>1121</v>
      </c>
      <c r="Q5" s="93"/>
      <c r="R5" s="93"/>
      <c r="S5" s="93"/>
      <c r="T5" s="93"/>
      <c r="U5" s="93"/>
      <c r="V5" s="93"/>
      <c r="W5" s="93"/>
      <c r="X5" s="93"/>
      <c r="Y5" s="93"/>
      <c r="Z5" s="91"/>
      <c r="AA5" s="93"/>
      <c r="AB5" s="91"/>
      <c r="AC5" s="91"/>
      <c r="AD5" s="91"/>
      <c r="AE5" s="91"/>
      <c r="AF5" s="91"/>
      <c r="AG5" s="91"/>
      <c r="AH5" s="91"/>
      <c r="AI5" s="91"/>
      <c r="AJ5" s="91" t="s">
        <v>2562</v>
      </c>
      <c r="AK5" s="91" t="s">
        <v>2562</v>
      </c>
      <c r="AL5" s="91" t="s">
        <v>2562</v>
      </c>
      <c r="AM5" s="91"/>
      <c r="AN5" s="91"/>
      <c r="AO5" s="91"/>
      <c r="AP5" s="91"/>
      <c r="AQ5" s="91"/>
      <c r="AR5" s="91"/>
      <c r="AS5" s="93"/>
      <c r="AT5" s="93"/>
      <c r="AU5" s="254"/>
      <c r="AV5" s="93"/>
      <c r="AW5" s="93"/>
      <c r="AX5" s="93"/>
      <c r="AY5" s="208" t="s">
        <v>1121</v>
      </c>
      <c r="AZ5" s="160"/>
      <c r="BA5" s="160"/>
      <c r="BB5" s="160"/>
      <c r="BC5" s="160"/>
      <c r="BD5" s="160"/>
      <c r="BE5" s="160"/>
      <c r="BF5" s="208"/>
      <c r="BG5" s="162">
        <v>43132</v>
      </c>
      <c r="BH5" s="160" t="s">
        <v>2563</v>
      </c>
      <c r="BI5" s="160"/>
      <c r="BJ5" s="93"/>
      <c r="BK5" s="208" t="s">
        <v>1121</v>
      </c>
      <c r="BL5" s="93"/>
      <c r="BN5" s="208" t="s">
        <v>1121</v>
      </c>
      <c r="BQ5" s="29"/>
      <c r="BR5" s="29"/>
      <c r="BS5" s="29"/>
      <c r="BT5" s="29"/>
      <c r="BU5" s="29"/>
      <c r="BV5" s="29"/>
      <c r="BW5" s="29"/>
      <c r="BX5" s="29"/>
      <c r="BY5" s="29"/>
      <c r="CA5" s="29"/>
    </row>
    <row r="6" spans="1:1022" s="315" customFormat="1" ht="32.25" customHeight="1">
      <c r="A6" s="315">
        <v>1</v>
      </c>
      <c r="B6" s="335">
        <v>0</v>
      </c>
      <c r="C6" s="336" t="s">
        <v>2564</v>
      </c>
      <c r="D6" s="336" t="s">
        <v>2565</v>
      </c>
      <c r="E6" s="336"/>
      <c r="F6" s="336"/>
      <c r="G6" s="336"/>
      <c r="H6" s="336" t="s">
        <v>2566</v>
      </c>
      <c r="I6" s="336"/>
      <c r="J6" s="336"/>
      <c r="K6" s="337"/>
      <c r="L6" s="336"/>
      <c r="M6" s="336" t="s">
        <v>2567</v>
      </c>
      <c r="N6" s="336" t="s">
        <v>2567</v>
      </c>
      <c r="O6" s="336"/>
      <c r="P6" s="338"/>
      <c r="Q6" s="336" t="s">
        <v>28218</v>
      </c>
      <c r="R6" s="336"/>
      <c r="S6" s="336" t="s">
        <v>2568</v>
      </c>
      <c r="T6" s="336" t="s">
        <v>2569</v>
      </c>
      <c r="U6" s="338"/>
      <c r="V6" s="336" t="s">
        <v>1324</v>
      </c>
      <c r="W6" s="336"/>
      <c r="X6" s="336"/>
      <c r="Y6" s="315" t="s">
        <v>1487</v>
      </c>
      <c r="Z6" s="338"/>
      <c r="AA6" s="338"/>
      <c r="AB6" s="338"/>
      <c r="AC6" s="338"/>
      <c r="AD6" s="338"/>
      <c r="AE6" s="338"/>
      <c r="AF6" s="338"/>
      <c r="AG6" s="338"/>
      <c r="AH6" s="338"/>
      <c r="AI6" s="338"/>
      <c r="AJ6" s="338"/>
      <c r="AK6" s="338"/>
      <c r="AL6" s="338" t="s">
        <v>2570</v>
      </c>
      <c r="AM6" s="338"/>
      <c r="AN6" s="338" t="s">
        <v>2571</v>
      </c>
      <c r="AO6" s="338" t="s">
        <v>2572</v>
      </c>
      <c r="AP6" s="338"/>
      <c r="AQ6" s="338"/>
      <c r="AR6" s="338"/>
      <c r="AS6" s="336" t="s">
        <v>24508</v>
      </c>
      <c r="AT6" s="336"/>
      <c r="AU6" s="333" t="s">
        <v>2573</v>
      </c>
      <c r="AV6" s="336"/>
      <c r="AW6" s="336" t="s">
        <v>68</v>
      </c>
      <c r="AX6" s="336" t="s">
        <v>1749</v>
      </c>
      <c r="AY6" s="336"/>
      <c r="AZ6" s="339">
        <v>6.4097222222222222E-2</v>
      </c>
      <c r="BA6" s="336"/>
      <c r="BB6" s="336"/>
      <c r="BC6" s="336" t="s">
        <v>2574</v>
      </c>
      <c r="BD6" s="336" t="s">
        <v>2575</v>
      </c>
      <c r="BE6" s="336"/>
      <c r="BF6" s="336"/>
      <c r="BG6" s="336"/>
      <c r="BI6" s="336"/>
      <c r="BJ6" s="339">
        <v>6.4097222222222222E-2</v>
      </c>
      <c r="BK6" s="336"/>
      <c r="BL6" s="336"/>
      <c r="BN6" s="336"/>
      <c r="BO6" s="336"/>
      <c r="BP6" s="336"/>
      <c r="BQ6" s="29" t="str">
        <f>IF(I6="","1","0")</f>
        <v>1</v>
      </c>
      <c r="BR6" s="25" t="str">
        <f t="shared" ref="BR6:BR69" si="0">BQ6</f>
        <v>1</v>
      </c>
      <c r="BS6" s="25" t="str">
        <f>IF(A6=1,"1","0")</f>
        <v>1</v>
      </c>
      <c r="BT6" s="29"/>
      <c r="BU6" s="29"/>
      <c r="BV6" s="29" t="str">
        <f t="shared" ref="BV6:BV37" si="1">IF(NOT(BU6=""),"video/quicktime","")</f>
        <v/>
      </c>
      <c r="BW6" s="29" t="str">
        <f t="shared" ref="BW6:BW37" si="2">IF(NOT(BU6=""),"archival/master","")</f>
        <v/>
      </c>
      <c r="BX6" s="29" t="str">
        <f>IF(BR6="1","https://media.mediathek-tanz-theater.de/video/nvt_"&amp;C6&amp;".mp4","")</f>
        <v>https://media.mediathek-tanz-theater.de/video/nvt_vid-001.mp4</v>
      </c>
      <c r="BY6" s="29" t="str">
        <f t="shared" ref="BY6:BY37" si="3">IF(NOT(BX6=""),"video/mp4","")</f>
        <v>video/mp4</v>
      </c>
      <c r="BZ6" s="29" t="str">
        <f t="shared" ref="BZ6:BZ37" si="4">IF(NOT(BX6=""),"presentation/full","")</f>
        <v>presentation/full</v>
      </c>
      <c r="CA6" s="29" t="str">
        <f t="shared" ref="CA6:CA37" si="5">IF(BR6="1","https://media.mediathek-tanz-theater.de/video/thumbs/nvt_"&amp;C6&amp;".jp2/full/100,/0/default.jpg","")</f>
        <v>https://media.mediathek-tanz-theater.de/video/thumbs/nvt_vid-001.jp2/full/100,/0/default.jpg</v>
      </c>
      <c r="CB6" s="29" t="str">
        <f t="shared" ref="CB6:CB37" si="6">IF(NOT(CA6=""),"image/jpeg","")</f>
        <v>image/jpeg</v>
      </c>
      <c r="CC6" s="29" t="str">
        <f t="shared" ref="CC6:CC37" si="7">IF(NOT(CA6=""),"presentation/thumbnail","")</f>
        <v>presentation/thumbnail</v>
      </c>
      <c r="CD6" s="336"/>
      <c r="CE6" s="336"/>
      <c r="CF6" s="336"/>
      <c r="CG6" s="336"/>
      <c r="CH6" s="336"/>
      <c r="CI6" s="336"/>
      <c r="CJ6" s="336"/>
      <c r="CK6" s="336"/>
      <c r="CL6" s="336"/>
      <c r="CM6" s="336"/>
      <c r="CN6" s="336"/>
      <c r="CO6" s="336"/>
      <c r="CP6" s="336"/>
      <c r="CQ6" s="336"/>
      <c r="CR6" s="336"/>
      <c r="CS6" s="336"/>
      <c r="CT6" s="336"/>
      <c r="CU6" s="336"/>
      <c r="CV6" s="336"/>
      <c r="CW6" s="336"/>
      <c r="CX6" s="336"/>
      <c r="CY6" s="336"/>
      <c r="CZ6" s="336"/>
      <c r="DA6" s="336"/>
      <c r="DB6" s="336"/>
      <c r="DC6" s="336"/>
      <c r="DD6" s="336"/>
      <c r="DE6" s="336"/>
      <c r="DF6" s="336"/>
      <c r="DG6" s="336"/>
      <c r="DH6" s="336"/>
      <c r="DI6" s="336"/>
      <c r="DJ6" s="336"/>
      <c r="DK6" s="336"/>
      <c r="DL6" s="336"/>
      <c r="DM6" s="336"/>
      <c r="DN6" s="336"/>
      <c r="DO6" s="336"/>
      <c r="DP6" s="336"/>
      <c r="DQ6" s="336"/>
      <c r="DR6" s="336"/>
      <c r="DS6" s="336"/>
      <c r="DT6" s="336"/>
      <c r="DU6" s="336"/>
      <c r="DV6" s="336"/>
      <c r="DW6" s="336"/>
      <c r="DX6" s="336"/>
      <c r="DY6" s="336"/>
      <c r="DZ6" s="336"/>
      <c r="EA6" s="336"/>
      <c r="EB6" s="336"/>
      <c r="EC6" s="336"/>
      <c r="ED6" s="336"/>
      <c r="EE6" s="336"/>
      <c r="EF6" s="336"/>
      <c r="EG6" s="336"/>
      <c r="EH6" s="336"/>
      <c r="EI6" s="336"/>
      <c r="EJ6" s="336"/>
      <c r="EK6" s="336"/>
      <c r="EL6" s="336"/>
      <c r="EM6" s="336"/>
      <c r="EN6" s="336"/>
      <c r="EO6" s="336"/>
      <c r="EP6" s="336"/>
      <c r="EQ6" s="336"/>
      <c r="ER6" s="336"/>
      <c r="ES6" s="336"/>
      <c r="ET6" s="336"/>
      <c r="EU6" s="336"/>
      <c r="EV6" s="336"/>
      <c r="EW6" s="336"/>
      <c r="EX6" s="336"/>
      <c r="EY6" s="336"/>
      <c r="EZ6" s="336"/>
      <c r="FA6" s="336"/>
      <c r="FB6" s="336"/>
      <c r="FC6" s="336"/>
      <c r="FD6" s="336"/>
      <c r="FE6" s="336"/>
      <c r="FF6" s="336"/>
      <c r="FG6" s="336"/>
      <c r="FH6" s="336"/>
      <c r="FI6" s="336"/>
      <c r="FJ6" s="336"/>
      <c r="FK6" s="336"/>
      <c r="FL6" s="336"/>
      <c r="FM6" s="336"/>
      <c r="FN6" s="336"/>
      <c r="FO6" s="336"/>
      <c r="FP6" s="336"/>
      <c r="FQ6" s="336"/>
      <c r="FR6" s="336"/>
      <c r="FS6" s="336"/>
      <c r="FT6" s="336"/>
      <c r="FU6" s="336"/>
      <c r="FV6" s="336"/>
      <c r="FW6" s="336"/>
      <c r="FX6" s="336"/>
      <c r="FY6" s="336"/>
      <c r="FZ6" s="336"/>
      <c r="GA6" s="336"/>
      <c r="GB6" s="336"/>
      <c r="GC6" s="336"/>
      <c r="GD6" s="336"/>
      <c r="GE6" s="336"/>
      <c r="GF6" s="336"/>
      <c r="GG6" s="336"/>
      <c r="GH6" s="336"/>
      <c r="GI6" s="336"/>
      <c r="GJ6" s="336"/>
      <c r="GK6" s="336"/>
      <c r="GL6" s="336"/>
      <c r="GM6" s="336"/>
      <c r="GN6" s="336"/>
      <c r="GO6" s="336"/>
      <c r="GP6" s="336"/>
      <c r="GQ6" s="336"/>
      <c r="GR6" s="336"/>
      <c r="GS6" s="336"/>
      <c r="GT6" s="336"/>
      <c r="GU6" s="336"/>
      <c r="GV6" s="336"/>
      <c r="GW6" s="336"/>
      <c r="GX6" s="336"/>
      <c r="GY6" s="336"/>
      <c r="GZ6" s="336"/>
      <c r="HA6" s="336"/>
      <c r="HB6" s="336"/>
      <c r="HC6" s="336"/>
      <c r="HD6" s="336"/>
      <c r="HE6" s="336"/>
      <c r="HF6" s="336"/>
      <c r="HG6" s="336"/>
      <c r="HH6" s="336"/>
      <c r="HI6" s="336"/>
      <c r="HJ6" s="336"/>
      <c r="HK6" s="336"/>
      <c r="HL6" s="336"/>
      <c r="HM6" s="336"/>
      <c r="HN6" s="336"/>
      <c r="HO6" s="336"/>
      <c r="HP6" s="336"/>
      <c r="HQ6" s="336"/>
      <c r="HR6" s="336"/>
      <c r="HS6" s="336"/>
      <c r="HT6" s="336"/>
      <c r="HU6" s="336"/>
      <c r="HV6" s="336"/>
      <c r="HW6" s="336"/>
      <c r="HX6" s="336"/>
      <c r="HY6" s="336"/>
      <c r="HZ6" s="336"/>
      <c r="IA6" s="336"/>
      <c r="IB6" s="336"/>
      <c r="IC6" s="336"/>
      <c r="ID6" s="336"/>
      <c r="IE6" s="336"/>
      <c r="IF6" s="336"/>
      <c r="IG6" s="336"/>
      <c r="IH6" s="336"/>
      <c r="II6" s="336"/>
      <c r="IJ6" s="336"/>
      <c r="IK6" s="336"/>
      <c r="IL6" s="336"/>
      <c r="IM6" s="336"/>
      <c r="IN6" s="336"/>
      <c r="IO6" s="336"/>
      <c r="IP6" s="336"/>
      <c r="IQ6" s="336"/>
      <c r="IR6" s="336"/>
      <c r="IS6" s="336"/>
      <c r="IT6" s="336"/>
      <c r="IU6" s="336"/>
      <c r="IV6" s="336"/>
      <c r="IW6" s="336"/>
      <c r="IX6" s="336"/>
      <c r="IY6" s="336"/>
      <c r="IZ6" s="336"/>
      <c r="JA6" s="336"/>
      <c r="JB6" s="336"/>
      <c r="JC6" s="336"/>
      <c r="JD6" s="336"/>
      <c r="JE6" s="336"/>
      <c r="JF6" s="336"/>
      <c r="JG6" s="336"/>
      <c r="JH6" s="338"/>
      <c r="JI6" s="338"/>
      <c r="JJ6" s="338"/>
      <c r="JK6" s="338"/>
      <c r="JL6" s="338"/>
      <c r="JM6" s="338"/>
      <c r="JN6" s="338"/>
      <c r="JO6" s="338"/>
      <c r="JP6" s="338"/>
      <c r="JQ6" s="338"/>
      <c r="JR6" s="338"/>
      <c r="JS6" s="338"/>
      <c r="JT6" s="338"/>
      <c r="JU6" s="338"/>
      <c r="JV6" s="338"/>
      <c r="JW6" s="338"/>
      <c r="JX6" s="338"/>
      <c r="JY6" s="338"/>
      <c r="JZ6" s="338"/>
      <c r="KA6" s="338"/>
      <c r="KB6" s="338"/>
      <c r="KC6" s="338"/>
      <c r="KD6" s="338"/>
      <c r="KE6" s="338"/>
      <c r="KF6" s="338"/>
      <c r="KG6" s="338"/>
      <c r="KH6" s="338"/>
      <c r="KI6" s="338"/>
      <c r="KJ6" s="338"/>
      <c r="KK6" s="338"/>
      <c r="KL6" s="338"/>
      <c r="KM6" s="338"/>
      <c r="KN6" s="338"/>
      <c r="KO6" s="338"/>
      <c r="KP6" s="338"/>
      <c r="KQ6" s="338"/>
      <c r="KR6" s="338"/>
      <c r="KS6" s="338"/>
      <c r="KT6" s="338"/>
      <c r="KU6" s="338"/>
      <c r="KV6" s="338"/>
      <c r="KW6" s="338"/>
      <c r="KX6" s="338"/>
      <c r="KY6" s="338"/>
      <c r="KZ6" s="338"/>
      <c r="LA6" s="338"/>
      <c r="LB6" s="338"/>
      <c r="LC6" s="338"/>
      <c r="LD6" s="338"/>
      <c r="LE6" s="338"/>
      <c r="LF6" s="338"/>
      <c r="LG6" s="338"/>
      <c r="LH6" s="338"/>
      <c r="LI6" s="338"/>
      <c r="LJ6" s="338"/>
      <c r="LK6" s="338"/>
      <c r="LL6" s="338"/>
      <c r="LM6" s="338"/>
      <c r="LN6" s="338"/>
      <c r="LO6" s="338"/>
      <c r="LP6" s="338"/>
      <c r="LQ6" s="338"/>
      <c r="LR6" s="338"/>
      <c r="LS6" s="338"/>
      <c r="LT6" s="338"/>
      <c r="LU6" s="338"/>
      <c r="LV6" s="338"/>
      <c r="LW6" s="338"/>
      <c r="LX6" s="338"/>
      <c r="LY6" s="338"/>
      <c r="LZ6" s="338"/>
      <c r="MA6" s="338"/>
      <c r="MB6" s="338"/>
      <c r="MC6" s="338"/>
      <c r="MD6" s="338"/>
      <c r="ME6" s="338"/>
      <c r="MF6" s="338"/>
      <c r="MG6" s="338"/>
      <c r="MH6" s="338"/>
      <c r="MI6" s="338"/>
      <c r="MJ6" s="338"/>
      <c r="MK6" s="338"/>
      <c r="ML6" s="338"/>
      <c r="MM6" s="338"/>
      <c r="MN6" s="338"/>
      <c r="MO6" s="338"/>
      <c r="MP6" s="338"/>
      <c r="MQ6" s="338"/>
      <c r="MR6" s="338"/>
      <c r="MS6" s="338"/>
      <c r="MT6" s="338"/>
      <c r="MU6" s="338"/>
      <c r="MV6" s="338"/>
      <c r="MW6" s="338"/>
      <c r="MX6" s="338"/>
      <c r="MY6" s="338"/>
      <c r="MZ6" s="338"/>
      <c r="NA6" s="338"/>
      <c r="NB6" s="338"/>
      <c r="NC6" s="338"/>
      <c r="ND6" s="338"/>
      <c r="NE6" s="338"/>
      <c r="NF6" s="338"/>
      <c r="NG6" s="338"/>
      <c r="NH6" s="338"/>
      <c r="NI6" s="338"/>
      <c r="NJ6" s="338"/>
      <c r="NK6" s="338"/>
      <c r="NL6" s="338"/>
      <c r="NM6" s="338"/>
      <c r="NN6" s="338"/>
      <c r="NO6" s="338"/>
      <c r="NP6" s="338"/>
      <c r="NQ6" s="338"/>
      <c r="NR6" s="338"/>
      <c r="NS6" s="338"/>
      <c r="NT6" s="338"/>
      <c r="NU6" s="338"/>
      <c r="NV6" s="338"/>
      <c r="NW6" s="338"/>
      <c r="NX6" s="338"/>
      <c r="NY6" s="338"/>
      <c r="NZ6" s="338"/>
      <c r="OA6" s="338"/>
      <c r="OB6" s="338"/>
      <c r="OC6" s="338"/>
      <c r="OD6" s="338"/>
      <c r="OE6" s="338"/>
      <c r="OF6" s="338"/>
      <c r="OG6" s="338"/>
      <c r="OH6" s="338"/>
      <c r="OI6" s="338"/>
      <c r="OJ6" s="338"/>
      <c r="OK6" s="338"/>
      <c r="OL6" s="338"/>
      <c r="OM6" s="338"/>
      <c r="ON6" s="338"/>
      <c r="OO6" s="338"/>
      <c r="OP6" s="338"/>
      <c r="OQ6" s="338"/>
      <c r="OR6" s="338"/>
      <c r="OS6" s="338"/>
      <c r="OT6" s="338"/>
      <c r="OU6" s="338"/>
      <c r="OV6" s="338"/>
      <c r="OW6" s="338"/>
      <c r="OX6" s="338"/>
      <c r="OY6" s="338"/>
      <c r="OZ6" s="338"/>
      <c r="PA6" s="338"/>
      <c r="PB6" s="338"/>
      <c r="PC6" s="338"/>
      <c r="PD6" s="338"/>
      <c r="PE6" s="338"/>
      <c r="PF6" s="338"/>
      <c r="PG6" s="338"/>
      <c r="PH6" s="338"/>
      <c r="PI6" s="338"/>
      <c r="PJ6" s="338"/>
      <c r="PK6" s="338"/>
      <c r="PL6" s="338"/>
      <c r="PM6" s="338"/>
      <c r="PN6" s="338"/>
      <c r="PO6" s="338"/>
      <c r="PP6" s="338"/>
      <c r="PQ6" s="338"/>
      <c r="PR6" s="338"/>
      <c r="PS6" s="338"/>
      <c r="PT6" s="338"/>
      <c r="PU6" s="338"/>
      <c r="PV6" s="338"/>
      <c r="PW6" s="338"/>
      <c r="PX6" s="338"/>
      <c r="PY6" s="338"/>
      <c r="PZ6" s="338"/>
      <c r="QA6" s="338"/>
      <c r="QB6" s="338"/>
      <c r="QC6" s="338"/>
      <c r="QD6" s="338"/>
      <c r="QE6" s="338"/>
      <c r="QF6" s="338"/>
      <c r="QG6" s="338"/>
      <c r="QH6" s="338"/>
      <c r="QI6" s="338"/>
      <c r="QJ6" s="338"/>
      <c r="QK6" s="338"/>
      <c r="QL6" s="338"/>
      <c r="QM6" s="338"/>
      <c r="QN6" s="338"/>
      <c r="QO6" s="338"/>
      <c r="QP6" s="338"/>
      <c r="QQ6" s="338"/>
      <c r="QR6" s="338"/>
      <c r="QS6" s="338"/>
      <c r="QT6" s="338"/>
      <c r="QU6" s="338"/>
      <c r="QV6" s="338"/>
      <c r="QW6" s="338"/>
      <c r="QX6" s="338"/>
      <c r="QY6" s="338"/>
      <c r="QZ6" s="338"/>
      <c r="RA6" s="338"/>
      <c r="RB6" s="338"/>
      <c r="RC6" s="338"/>
      <c r="RD6" s="338"/>
      <c r="RE6" s="338"/>
      <c r="RF6" s="338"/>
      <c r="RG6" s="338"/>
      <c r="RH6" s="338"/>
      <c r="RI6" s="338"/>
      <c r="RJ6" s="338"/>
      <c r="RK6" s="338"/>
      <c r="RL6" s="338"/>
      <c r="RM6" s="338"/>
      <c r="RN6" s="338"/>
      <c r="RO6" s="338"/>
      <c r="RP6" s="338"/>
      <c r="RQ6" s="338"/>
      <c r="RR6" s="338"/>
      <c r="RS6" s="338"/>
      <c r="RT6" s="338"/>
      <c r="RU6" s="338"/>
      <c r="RV6" s="338"/>
      <c r="RW6" s="338"/>
      <c r="RX6" s="338"/>
      <c r="RY6" s="338"/>
      <c r="RZ6" s="338"/>
      <c r="SA6" s="338"/>
      <c r="SB6" s="338"/>
      <c r="SC6" s="338"/>
      <c r="SD6" s="338"/>
      <c r="SE6" s="338"/>
      <c r="SF6" s="338"/>
      <c r="SG6" s="338"/>
      <c r="SH6" s="338"/>
      <c r="SI6" s="338"/>
      <c r="SJ6" s="338"/>
      <c r="SK6" s="338"/>
      <c r="SL6" s="338"/>
      <c r="SM6" s="338"/>
      <c r="SN6" s="338"/>
      <c r="SO6" s="338"/>
      <c r="SP6" s="338"/>
      <c r="SQ6" s="338"/>
      <c r="SR6" s="338"/>
      <c r="SS6" s="338"/>
      <c r="ST6" s="338"/>
      <c r="SU6" s="338"/>
      <c r="SV6" s="338"/>
      <c r="SW6" s="338"/>
      <c r="SX6" s="338"/>
      <c r="SY6" s="338"/>
      <c r="SZ6" s="338"/>
      <c r="TA6" s="338"/>
      <c r="TB6" s="338"/>
      <c r="TC6" s="338"/>
      <c r="TD6" s="338"/>
      <c r="TE6" s="338"/>
      <c r="TF6" s="338"/>
      <c r="TG6" s="338"/>
      <c r="TH6" s="338"/>
      <c r="TI6" s="338"/>
      <c r="TJ6" s="338"/>
      <c r="TK6" s="338"/>
      <c r="TL6" s="338"/>
      <c r="TM6" s="338"/>
      <c r="TN6" s="338"/>
      <c r="TO6" s="338"/>
      <c r="TP6" s="338"/>
      <c r="TQ6" s="338"/>
      <c r="TR6" s="338"/>
      <c r="TS6" s="338"/>
      <c r="TT6" s="338"/>
      <c r="TU6" s="338"/>
      <c r="TV6" s="338"/>
      <c r="TW6" s="338"/>
      <c r="TX6" s="338"/>
      <c r="TY6" s="338"/>
      <c r="TZ6" s="338"/>
      <c r="UA6" s="338"/>
      <c r="UB6" s="338"/>
      <c r="UC6" s="338"/>
      <c r="UD6" s="338"/>
      <c r="UE6" s="338"/>
      <c r="UF6" s="338"/>
      <c r="UG6" s="338"/>
      <c r="UH6" s="338"/>
      <c r="UI6" s="338"/>
      <c r="UJ6" s="338"/>
      <c r="UK6" s="338"/>
      <c r="UL6" s="338"/>
      <c r="UM6" s="338"/>
      <c r="UN6" s="338"/>
      <c r="UO6" s="338"/>
      <c r="UP6" s="338"/>
      <c r="UQ6" s="338"/>
      <c r="UR6" s="338"/>
      <c r="US6" s="338"/>
      <c r="UT6" s="338"/>
      <c r="UU6" s="338"/>
      <c r="UV6" s="338"/>
      <c r="UW6" s="338"/>
      <c r="UX6" s="338"/>
      <c r="UY6" s="338"/>
      <c r="UZ6" s="338"/>
      <c r="VA6" s="338"/>
      <c r="VB6" s="338"/>
      <c r="VC6" s="338"/>
      <c r="VD6" s="338"/>
      <c r="VE6" s="338"/>
      <c r="VF6" s="338"/>
      <c r="VG6" s="338"/>
      <c r="VH6" s="338"/>
      <c r="VI6" s="338"/>
      <c r="VJ6" s="338"/>
      <c r="VK6" s="338"/>
      <c r="VL6" s="338"/>
      <c r="VM6" s="338"/>
      <c r="VN6" s="338"/>
      <c r="VO6" s="338"/>
      <c r="VP6" s="338"/>
      <c r="VQ6" s="338"/>
      <c r="VR6" s="338"/>
      <c r="VS6" s="338"/>
      <c r="VT6" s="338"/>
      <c r="VU6" s="338"/>
      <c r="VV6" s="338"/>
      <c r="VW6" s="338"/>
      <c r="VX6" s="338"/>
      <c r="VY6" s="338"/>
      <c r="VZ6" s="338"/>
      <c r="WA6" s="338"/>
      <c r="WB6" s="338"/>
      <c r="WC6" s="338"/>
      <c r="WD6" s="338"/>
      <c r="WE6" s="338"/>
      <c r="WF6" s="338"/>
      <c r="WG6" s="338"/>
      <c r="WH6" s="338"/>
      <c r="WI6" s="338"/>
      <c r="WJ6" s="338"/>
      <c r="WK6" s="338"/>
      <c r="WL6" s="338"/>
      <c r="WM6" s="338"/>
      <c r="WN6" s="338"/>
      <c r="WO6" s="338"/>
      <c r="WP6" s="338"/>
      <c r="WQ6" s="338"/>
      <c r="WR6" s="338"/>
      <c r="WS6" s="338"/>
      <c r="WT6" s="338"/>
      <c r="WU6" s="338"/>
      <c r="WV6" s="338"/>
      <c r="WW6" s="338"/>
      <c r="WX6" s="338"/>
      <c r="WY6" s="338"/>
      <c r="WZ6" s="338"/>
      <c r="XA6" s="338"/>
      <c r="XB6" s="338"/>
      <c r="XC6" s="338"/>
      <c r="XD6" s="338"/>
      <c r="XE6" s="338"/>
      <c r="XF6" s="338"/>
      <c r="XG6" s="338"/>
      <c r="XH6" s="338"/>
      <c r="XI6" s="338"/>
      <c r="XJ6" s="338"/>
      <c r="XK6" s="338"/>
      <c r="XL6" s="338"/>
      <c r="XM6" s="338"/>
      <c r="XN6" s="338"/>
      <c r="XO6" s="338"/>
      <c r="XP6" s="338"/>
      <c r="XQ6" s="338"/>
      <c r="XR6" s="338"/>
      <c r="XS6" s="338"/>
      <c r="XT6" s="338"/>
      <c r="XU6" s="338"/>
      <c r="XV6" s="338"/>
      <c r="XW6" s="338"/>
      <c r="XX6" s="338"/>
      <c r="XY6" s="338"/>
      <c r="XZ6" s="338"/>
      <c r="YA6" s="338"/>
      <c r="YB6" s="338"/>
      <c r="YC6" s="338"/>
      <c r="YD6" s="338"/>
      <c r="YE6" s="338"/>
      <c r="YF6" s="338"/>
      <c r="YG6" s="338"/>
      <c r="YH6" s="338"/>
      <c r="YI6" s="338"/>
      <c r="YJ6" s="338"/>
      <c r="YK6" s="338"/>
      <c r="YL6" s="338"/>
      <c r="YM6" s="338"/>
      <c r="YN6" s="338"/>
      <c r="YO6" s="338"/>
      <c r="YP6" s="338"/>
      <c r="YQ6" s="338"/>
      <c r="YR6" s="338"/>
      <c r="YS6" s="338"/>
      <c r="YT6" s="338"/>
      <c r="YU6" s="338"/>
      <c r="YV6" s="338"/>
      <c r="YW6" s="338"/>
      <c r="YX6" s="338"/>
      <c r="YY6" s="338"/>
      <c r="YZ6" s="338"/>
      <c r="ZA6" s="338"/>
      <c r="ZB6" s="338"/>
      <c r="ZC6" s="338"/>
      <c r="ZD6" s="338"/>
      <c r="ZE6" s="338"/>
      <c r="ZF6" s="338"/>
      <c r="ZG6" s="338"/>
      <c r="ZH6" s="338"/>
      <c r="ZI6" s="338"/>
      <c r="ZJ6" s="338"/>
      <c r="ZK6" s="338"/>
      <c r="ZL6" s="338"/>
      <c r="ZM6" s="338"/>
      <c r="ZN6" s="338"/>
      <c r="ZO6" s="338"/>
      <c r="ZP6" s="338"/>
      <c r="ZQ6" s="338"/>
      <c r="ZR6" s="338"/>
      <c r="ZS6" s="338"/>
      <c r="ZT6" s="338"/>
      <c r="ZU6" s="338"/>
      <c r="ZV6" s="338"/>
      <c r="ZW6" s="338"/>
      <c r="ZX6" s="338"/>
      <c r="ZY6" s="338"/>
      <c r="ZZ6" s="338"/>
      <c r="AAA6" s="338"/>
      <c r="AAB6" s="338"/>
      <c r="AAC6" s="338"/>
      <c r="AAD6" s="338"/>
      <c r="AAE6" s="338"/>
      <c r="AAF6" s="338"/>
      <c r="AAG6" s="338"/>
      <c r="AAH6" s="338"/>
      <c r="AAI6" s="338"/>
      <c r="AAJ6" s="338"/>
      <c r="AAK6" s="338"/>
      <c r="AAL6" s="338"/>
      <c r="AAM6" s="338"/>
      <c r="AAN6" s="338"/>
      <c r="AAO6" s="338"/>
      <c r="AAP6" s="338"/>
      <c r="AAQ6" s="338"/>
      <c r="AAR6" s="338"/>
      <c r="AAS6" s="338"/>
      <c r="AAT6" s="338"/>
      <c r="AAU6" s="338"/>
      <c r="AAV6" s="338"/>
      <c r="AAW6" s="338"/>
      <c r="AAX6" s="338"/>
      <c r="AAY6" s="338"/>
      <c r="AAZ6" s="338"/>
      <c r="ABA6" s="338"/>
      <c r="ABB6" s="338"/>
      <c r="ABC6" s="338"/>
      <c r="ABD6" s="338"/>
      <c r="ABE6" s="338"/>
      <c r="ABF6" s="338"/>
      <c r="ABG6" s="338"/>
      <c r="ABH6" s="338"/>
      <c r="ABI6" s="338"/>
      <c r="ABJ6" s="338"/>
      <c r="ABK6" s="338"/>
      <c r="ABL6" s="338"/>
      <c r="ABM6" s="338"/>
      <c r="ABN6" s="338"/>
      <c r="ABO6" s="338"/>
      <c r="ABP6" s="338"/>
      <c r="ABQ6" s="338"/>
      <c r="ABR6" s="338"/>
      <c r="ABS6" s="338"/>
      <c r="ABT6" s="338"/>
      <c r="ABU6" s="338"/>
      <c r="ABV6" s="338"/>
      <c r="ABW6" s="338"/>
      <c r="ABX6" s="338"/>
      <c r="ABY6" s="338"/>
      <c r="ABZ6" s="338"/>
      <c r="ACA6" s="338"/>
      <c r="ACB6" s="338"/>
      <c r="ACC6" s="338"/>
      <c r="ACD6" s="338"/>
      <c r="ACE6" s="338"/>
      <c r="ACF6" s="338"/>
      <c r="ACG6" s="338"/>
      <c r="ACH6" s="338"/>
      <c r="ACI6" s="338"/>
      <c r="ACJ6" s="338"/>
      <c r="ACK6" s="338"/>
      <c r="ACL6" s="338"/>
      <c r="ACM6" s="338"/>
      <c r="ACN6" s="338"/>
      <c r="ACO6" s="338"/>
      <c r="ACP6" s="338"/>
      <c r="ACQ6" s="338"/>
      <c r="ACR6" s="338"/>
      <c r="ACS6" s="338"/>
      <c r="ACT6" s="338"/>
      <c r="ACU6" s="338"/>
      <c r="ACV6" s="338"/>
      <c r="ACW6" s="338"/>
      <c r="ACX6" s="338"/>
      <c r="ACY6" s="338"/>
      <c r="ACZ6" s="338"/>
      <c r="ADA6" s="338"/>
      <c r="ADB6" s="338"/>
      <c r="ADC6" s="338"/>
      <c r="ADD6" s="338"/>
      <c r="ADE6" s="338"/>
      <c r="ADF6" s="338"/>
      <c r="ADG6" s="338"/>
      <c r="ADH6" s="338"/>
      <c r="ADI6" s="338"/>
      <c r="ADJ6" s="338"/>
      <c r="ADK6" s="338"/>
      <c r="ADL6" s="338"/>
      <c r="ADM6" s="338"/>
      <c r="ADN6" s="338"/>
      <c r="ADO6" s="338"/>
      <c r="ADP6" s="338"/>
      <c r="ADQ6" s="338"/>
      <c r="ADR6" s="338"/>
      <c r="ADS6" s="338"/>
      <c r="ADT6" s="338"/>
      <c r="ADU6" s="338"/>
      <c r="ADV6" s="338"/>
      <c r="ADW6" s="338"/>
      <c r="ADX6" s="338"/>
      <c r="ADY6" s="338"/>
      <c r="ADZ6" s="338"/>
      <c r="AEA6" s="338"/>
      <c r="AEB6" s="338"/>
      <c r="AEC6" s="338"/>
      <c r="AED6" s="338"/>
      <c r="AEE6" s="338"/>
      <c r="AEF6" s="338"/>
      <c r="AEG6" s="338"/>
      <c r="AEH6" s="338"/>
      <c r="AEI6" s="338"/>
      <c r="AEJ6" s="338"/>
      <c r="AEK6" s="338"/>
      <c r="AEL6" s="338"/>
      <c r="AEM6" s="338"/>
      <c r="AEN6" s="338"/>
      <c r="AEO6" s="338"/>
      <c r="AEP6" s="338"/>
      <c r="AEQ6" s="338"/>
      <c r="AER6" s="338"/>
      <c r="AES6" s="338"/>
      <c r="AET6" s="338"/>
      <c r="AEU6" s="338"/>
      <c r="AEV6" s="338"/>
      <c r="AEW6" s="338"/>
      <c r="AEX6" s="338"/>
      <c r="AEY6" s="338"/>
      <c r="AEZ6" s="338"/>
      <c r="AFA6" s="338"/>
      <c r="AFB6" s="338"/>
      <c r="AFC6" s="338"/>
      <c r="AFD6" s="338"/>
      <c r="AFE6" s="338"/>
      <c r="AFF6" s="338"/>
      <c r="AFG6" s="338"/>
      <c r="AFH6" s="338"/>
      <c r="AFI6" s="338"/>
      <c r="AFJ6" s="338"/>
      <c r="AFK6" s="338"/>
      <c r="AFL6" s="338"/>
      <c r="AFM6" s="338"/>
      <c r="AFN6" s="338"/>
      <c r="AFO6" s="338"/>
      <c r="AFP6" s="338"/>
      <c r="AFQ6" s="338"/>
      <c r="AFR6" s="338"/>
      <c r="AFS6" s="338"/>
      <c r="AFT6" s="338"/>
      <c r="AFU6" s="338"/>
      <c r="AFV6" s="338"/>
      <c r="AFW6" s="338"/>
      <c r="AFX6" s="338"/>
      <c r="AFY6" s="338"/>
      <c r="AFZ6" s="338"/>
      <c r="AGA6" s="338"/>
      <c r="AGB6" s="338"/>
      <c r="AGC6" s="338"/>
      <c r="AGD6" s="338"/>
      <c r="AGE6" s="338"/>
      <c r="AGF6" s="338"/>
      <c r="AGG6" s="338"/>
      <c r="AGH6" s="338"/>
      <c r="AGI6" s="338"/>
      <c r="AGJ6" s="338"/>
      <c r="AGK6" s="338"/>
      <c r="AGL6" s="338"/>
      <c r="AGM6" s="338"/>
      <c r="AGN6" s="338"/>
      <c r="AGO6" s="338"/>
      <c r="AGP6" s="338"/>
      <c r="AGQ6" s="338"/>
      <c r="AGR6" s="338"/>
      <c r="AGS6" s="338"/>
      <c r="AGT6" s="338"/>
      <c r="AGU6" s="338"/>
      <c r="AGV6" s="338"/>
      <c r="AGW6" s="338"/>
      <c r="AGX6" s="338"/>
      <c r="AGY6" s="338"/>
      <c r="AGZ6" s="338"/>
      <c r="AHA6" s="338"/>
      <c r="AHB6" s="338"/>
      <c r="AHC6" s="338"/>
      <c r="AHD6" s="338"/>
      <c r="AHE6" s="338"/>
      <c r="AHF6" s="338"/>
      <c r="AHG6" s="338"/>
      <c r="AHH6" s="338"/>
      <c r="AHI6" s="338"/>
      <c r="AHJ6" s="338"/>
      <c r="AHK6" s="338"/>
      <c r="AHL6" s="338"/>
      <c r="AHM6" s="338"/>
      <c r="AHN6" s="338"/>
      <c r="AHO6" s="338"/>
      <c r="AHP6" s="338"/>
      <c r="AHQ6" s="338"/>
      <c r="AHR6" s="338"/>
      <c r="AHS6" s="338"/>
      <c r="AHT6" s="338"/>
      <c r="AHU6" s="338"/>
      <c r="AHV6" s="338"/>
      <c r="AHW6" s="338"/>
      <c r="AHX6" s="338"/>
      <c r="AHY6" s="338"/>
      <c r="AHZ6" s="338"/>
      <c r="AIA6" s="338"/>
      <c r="AIB6" s="338"/>
      <c r="AIC6" s="338"/>
      <c r="AID6" s="338"/>
      <c r="AIE6" s="338"/>
      <c r="AIF6" s="338"/>
      <c r="AIG6" s="338"/>
      <c r="AIH6" s="338"/>
      <c r="AII6" s="338"/>
      <c r="AIJ6" s="338"/>
      <c r="AIK6" s="338"/>
      <c r="AIL6" s="338"/>
      <c r="AIM6" s="338"/>
      <c r="AIN6" s="338"/>
      <c r="AIO6" s="338"/>
      <c r="AIP6" s="338"/>
      <c r="AIQ6" s="338"/>
      <c r="AIR6" s="338"/>
      <c r="AIS6" s="338"/>
      <c r="AIT6" s="338"/>
      <c r="AIU6" s="338"/>
      <c r="AIV6" s="338"/>
      <c r="AIW6" s="338"/>
      <c r="AIX6" s="338"/>
      <c r="AIY6" s="338"/>
      <c r="AIZ6" s="338"/>
      <c r="AJA6" s="338"/>
      <c r="AJB6" s="338"/>
      <c r="AJC6" s="338"/>
      <c r="AJD6" s="338"/>
      <c r="AJE6" s="338"/>
      <c r="AJF6" s="338"/>
      <c r="AJG6" s="338"/>
      <c r="AJH6" s="338"/>
      <c r="AJI6" s="338"/>
      <c r="AJJ6" s="338"/>
      <c r="AJK6" s="338"/>
      <c r="AJL6" s="338"/>
      <c r="AJM6" s="338"/>
      <c r="AJN6" s="338"/>
      <c r="AJO6" s="338"/>
      <c r="AJP6" s="338"/>
      <c r="AJQ6" s="338"/>
      <c r="AJR6" s="338"/>
      <c r="AJS6" s="338"/>
      <c r="AJT6" s="338"/>
      <c r="AJU6" s="338"/>
      <c r="AJV6" s="338"/>
      <c r="AJW6" s="338"/>
      <c r="AJX6" s="338"/>
      <c r="AJY6" s="338"/>
      <c r="AJZ6" s="338"/>
      <c r="AKA6" s="338"/>
      <c r="AKB6" s="338"/>
      <c r="AKC6" s="338"/>
      <c r="AKD6" s="338"/>
      <c r="AKE6" s="338"/>
      <c r="AKF6" s="338"/>
      <c r="AKG6" s="338"/>
      <c r="AKH6" s="338"/>
      <c r="AKI6" s="338"/>
      <c r="AKJ6" s="338"/>
      <c r="AKK6" s="338"/>
      <c r="AKL6" s="338"/>
      <c r="AKM6" s="338"/>
      <c r="AKN6" s="338"/>
      <c r="AKO6" s="338"/>
      <c r="AKP6" s="338"/>
      <c r="AKQ6" s="338"/>
      <c r="AKR6" s="338"/>
      <c r="AKS6" s="338"/>
      <c r="AKT6" s="338"/>
      <c r="AKU6" s="338"/>
      <c r="AKV6" s="338"/>
      <c r="AKW6" s="338"/>
      <c r="AKX6" s="338"/>
      <c r="AKY6" s="338"/>
      <c r="AKZ6" s="338"/>
      <c r="ALA6" s="338"/>
      <c r="ALB6" s="338"/>
      <c r="ALC6" s="338"/>
      <c r="ALD6" s="338"/>
      <c r="ALE6" s="338"/>
      <c r="ALF6" s="338"/>
      <c r="ALG6" s="338"/>
      <c r="ALH6" s="338"/>
      <c r="ALI6" s="338"/>
      <c r="ALJ6" s="338"/>
      <c r="ALK6" s="338"/>
      <c r="ALL6" s="338"/>
      <c r="ALM6" s="338"/>
      <c r="ALN6" s="338"/>
      <c r="ALO6" s="338"/>
      <c r="ALP6" s="338"/>
      <c r="ALQ6" s="338"/>
      <c r="ALR6" s="338"/>
      <c r="ALS6" s="338"/>
      <c r="ALT6" s="338"/>
      <c r="ALU6" s="338"/>
      <c r="ALV6" s="338"/>
      <c r="ALW6" s="338"/>
      <c r="ALX6" s="338"/>
      <c r="ALY6" s="338"/>
      <c r="ALZ6" s="338"/>
      <c r="AMA6" s="338"/>
      <c r="AMB6" s="338"/>
      <c r="AMC6" s="338"/>
      <c r="AMD6" s="338"/>
      <c r="AME6" s="338"/>
      <c r="AMF6" s="338"/>
      <c r="AMG6" s="338"/>
      <c r="AMH6" s="338"/>
    </row>
    <row r="7" spans="1:1022" ht="32.25" customHeight="1">
      <c r="A7">
        <v>1</v>
      </c>
      <c r="B7" s="32">
        <v>0</v>
      </c>
      <c r="C7" s="25" t="s">
        <v>2576</v>
      </c>
      <c r="H7" s="25" t="s">
        <v>2566</v>
      </c>
      <c r="K7" s="35"/>
      <c r="P7" s="29"/>
      <c r="U7" s="29"/>
      <c r="Y7"/>
      <c r="Z7" s="29"/>
      <c r="AA7" s="29"/>
      <c r="AB7" s="29"/>
      <c r="AC7" s="29"/>
      <c r="AD7" s="29"/>
      <c r="AE7" s="29"/>
      <c r="AF7" s="29"/>
      <c r="AG7" s="29"/>
      <c r="AH7" s="29"/>
      <c r="AI7" s="29"/>
      <c r="AJ7" s="29"/>
      <c r="AK7" s="29"/>
      <c r="AL7" s="29"/>
      <c r="AM7" s="29"/>
      <c r="AN7" s="29"/>
      <c r="AO7" s="29"/>
      <c r="AP7" s="29"/>
      <c r="AQ7" s="29"/>
      <c r="AR7" s="29"/>
      <c r="AZ7" s="316">
        <v>0.14703703703703705</v>
      </c>
      <c r="BC7" s="25" t="s">
        <v>2577</v>
      </c>
      <c r="BD7" s="25" t="s">
        <v>2575</v>
      </c>
      <c r="BF7" s="25" t="s">
        <v>2578</v>
      </c>
      <c r="BJ7" s="316">
        <v>0.14703703703703705</v>
      </c>
      <c r="BQ7" s="29" t="str">
        <f t="shared" ref="BQ7:BQ70" si="8">IF(I7="","1","0")</f>
        <v>1</v>
      </c>
      <c r="BR7" s="25" t="str">
        <f t="shared" si="0"/>
        <v>1</v>
      </c>
      <c r="BS7" s="25" t="str">
        <f t="shared" ref="BS7:BS70" si="9">IF(A7=1,"1","0")</f>
        <v>1</v>
      </c>
      <c r="BV7" s="29" t="str">
        <f t="shared" si="1"/>
        <v/>
      </c>
      <c r="BW7" s="29" t="str">
        <f t="shared" si="2"/>
        <v/>
      </c>
      <c r="BX7" s="29" t="str">
        <f t="shared" ref="BX7:BX70" si="10">IF(BR7="1","https://media.mediathek-tanz-theater.de/video/nvt_"&amp;C7&amp;".mp4","")</f>
        <v>https://media.mediathek-tanz-theater.de/video/nvt_vid-002.mp4</v>
      </c>
      <c r="BY7" s="29" t="str">
        <f t="shared" si="3"/>
        <v>video/mp4</v>
      </c>
      <c r="BZ7" s="29" t="str">
        <f t="shared" si="4"/>
        <v>presentation/full</v>
      </c>
      <c r="CA7" s="29" t="str">
        <f t="shared" si="5"/>
        <v>https://media.mediathek-tanz-theater.de/video/thumbs/nvt_vid-002.jp2/full/100,/0/default.jpg</v>
      </c>
      <c r="CB7" s="29" t="str">
        <f t="shared" si="6"/>
        <v>image/jpeg</v>
      </c>
      <c r="CC7" s="29" t="str">
        <f t="shared" si="7"/>
        <v>presentation/thumbnail</v>
      </c>
    </row>
    <row r="8" spans="1:1022" ht="32.25" customHeight="1">
      <c r="A8">
        <v>1</v>
      </c>
      <c r="B8" s="32">
        <v>0</v>
      </c>
      <c r="C8" s="25" t="s">
        <v>2579</v>
      </c>
      <c r="H8" s="25" t="s">
        <v>2566</v>
      </c>
      <c r="I8" s="25" t="s">
        <v>2576</v>
      </c>
      <c r="K8" s="35" t="s">
        <v>2580</v>
      </c>
      <c r="M8" s="25" t="s">
        <v>1596</v>
      </c>
      <c r="O8" s="25" t="s">
        <v>28167</v>
      </c>
      <c r="P8" s="29"/>
      <c r="Q8" s="25" t="s">
        <v>28166</v>
      </c>
      <c r="S8" s="25" t="s">
        <v>28187</v>
      </c>
      <c r="T8" s="25" t="s">
        <v>1483</v>
      </c>
      <c r="U8" s="29"/>
      <c r="Y8"/>
      <c r="Z8" s="29"/>
      <c r="AA8" s="29"/>
      <c r="AB8" s="29"/>
      <c r="AC8" s="29"/>
      <c r="AD8" s="29"/>
      <c r="AE8" s="29"/>
      <c r="AF8" s="29"/>
      <c r="AG8" s="29"/>
      <c r="AH8" s="29"/>
      <c r="AI8" s="29"/>
      <c r="AJ8" s="29"/>
      <c r="AK8" s="29"/>
      <c r="AL8" s="29"/>
      <c r="AM8" s="29"/>
      <c r="AN8" s="29"/>
      <c r="AO8" s="29"/>
      <c r="AP8" s="29"/>
      <c r="AQ8" s="29"/>
      <c r="AR8" s="29"/>
      <c r="AV8" s="25" t="s">
        <v>1981</v>
      </c>
      <c r="AW8" s="25" t="s">
        <v>1218</v>
      </c>
      <c r="AX8" s="25" t="s">
        <v>1170</v>
      </c>
      <c r="AZ8" s="316"/>
      <c r="BA8" s="316">
        <v>0</v>
      </c>
      <c r="BB8" s="316">
        <v>4.2245370370370371E-2</v>
      </c>
      <c r="BD8" s="25" t="s">
        <v>2575</v>
      </c>
      <c r="BF8" s="25" t="s">
        <v>2578</v>
      </c>
      <c r="BJ8" s="316"/>
      <c r="BQ8" s="29" t="str">
        <f t="shared" si="8"/>
        <v>0</v>
      </c>
      <c r="BR8" s="25" t="str">
        <f t="shared" si="0"/>
        <v>0</v>
      </c>
      <c r="BS8" s="25" t="str">
        <f t="shared" si="9"/>
        <v>1</v>
      </c>
      <c r="BV8" s="29" t="str">
        <f t="shared" si="1"/>
        <v/>
      </c>
      <c r="BW8" s="29" t="str">
        <f t="shared" si="2"/>
        <v/>
      </c>
      <c r="BX8" s="29" t="str">
        <f t="shared" si="10"/>
        <v/>
      </c>
      <c r="BY8" s="29" t="str">
        <f t="shared" si="3"/>
        <v/>
      </c>
      <c r="BZ8" s="29" t="str">
        <f t="shared" si="4"/>
        <v/>
      </c>
      <c r="CA8" s="29" t="str">
        <f t="shared" si="5"/>
        <v/>
      </c>
      <c r="CB8" s="29" t="str">
        <f t="shared" si="6"/>
        <v/>
      </c>
      <c r="CC8" s="29" t="str">
        <f t="shared" si="7"/>
        <v/>
      </c>
    </row>
    <row r="9" spans="1:1022" ht="38.25">
      <c r="A9">
        <v>1</v>
      </c>
      <c r="B9" s="32">
        <v>0</v>
      </c>
      <c r="C9" s="25" t="s">
        <v>2581</v>
      </c>
      <c r="D9" s="25" t="s">
        <v>2582</v>
      </c>
      <c r="H9" s="25" t="s">
        <v>2566</v>
      </c>
      <c r="I9" s="25" t="s">
        <v>2576</v>
      </c>
      <c r="K9" s="35" t="s">
        <v>2580</v>
      </c>
      <c r="M9" s="25" t="s">
        <v>1433</v>
      </c>
      <c r="O9" s="25" t="s">
        <v>2142</v>
      </c>
      <c r="Q9" s="25" t="s">
        <v>24467</v>
      </c>
      <c r="S9" s="29" t="s">
        <v>28267</v>
      </c>
      <c r="T9" s="25" t="s">
        <v>2583</v>
      </c>
      <c r="U9" s="25" t="s">
        <v>2584</v>
      </c>
      <c r="V9" s="25" t="s">
        <v>1436</v>
      </c>
      <c r="AU9" s="241" t="s">
        <v>2144</v>
      </c>
      <c r="AV9" s="25" t="s">
        <v>1981</v>
      </c>
      <c r="AW9" s="25" t="s">
        <v>1218</v>
      </c>
      <c r="AX9" s="25" t="s">
        <v>1170</v>
      </c>
      <c r="AZ9" s="316"/>
      <c r="BA9" s="316">
        <v>4.2245370370370371E-2</v>
      </c>
      <c r="BB9" s="316">
        <v>8.7303240740740737E-2</v>
      </c>
      <c r="BD9" s="25" t="s">
        <v>2575</v>
      </c>
      <c r="BF9" s="25" t="s">
        <v>2578</v>
      </c>
      <c r="BJ9" s="316"/>
      <c r="BQ9" s="29" t="str">
        <f t="shared" si="8"/>
        <v>0</v>
      </c>
      <c r="BR9" s="25" t="str">
        <f t="shared" si="0"/>
        <v>0</v>
      </c>
      <c r="BS9" s="25" t="str">
        <f t="shared" si="9"/>
        <v>1</v>
      </c>
      <c r="BV9" s="29" t="str">
        <f t="shared" si="1"/>
        <v/>
      </c>
      <c r="BW9" s="29" t="str">
        <f t="shared" si="2"/>
        <v/>
      </c>
      <c r="BX9" s="29" t="str">
        <f t="shared" si="10"/>
        <v/>
      </c>
      <c r="BY9" s="29" t="str">
        <f t="shared" si="3"/>
        <v/>
      </c>
      <c r="BZ9" s="29" t="str">
        <f t="shared" si="4"/>
        <v/>
      </c>
      <c r="CA9" s="29" t="str">
        <f t="shared" si="5"/>
        <v/>
      </c>
      <c r="CB9" s="29" t="str">
        <f t="shared" si="6"/>
        <v/>
      </c>
      <c r="CC9" s="29" t="str">
        <f t="shared" si="7"/>
        <v/>
      </c>
    </row>
    <row r="10" spans="1:1022" ht="38.25">
      <c r="A10">
        <v>1</v>
      </c>
      <c r="B10" s="32">
        <v>0</v>
      </c>
      <c r="C10" s="25" t="s">
        <v>2585</v>
      </c>
      <c r="H10" s="25" t="s">
        <v>2566</v>
      </c>
      <c r="I10" s="25" t="s">
        <v>2576</v>
      </c>
      <c r="K10" s="35" t="s">
        <v>2580</v>
      </c>
      <c r="O10" s="488"/>
      <c r="Q10" s="25" t="s">
        <v>24327</v>
      </c>
      <c r="S10" s="25" t="s">
        <v>28188</v>
      </c>
      <c r="T10" s="25" t="s">
        <v>1483</v>
      </c>
      <c r="AU10" s="241" t="s">
        <v>2586</v>
      </c>
      <c r="AV10" s="25" t="s">
        <v>1981</v>
      </c>
      <c r="AW10" s="25" t="s">
        <v>1218</v>
      </c>
      <c r="AX10" s="25" t="s">
        <v>1170</v>
      </c>
      <c r="AZ10" s="316"/>
      <c r="BA10" s="316">
        <v>8.7303240740740737E-2</v>
      </c>
      <c r="BB10" s="316">
        <v>0.13188657407407409</v>
      </c>
      <c r="BD10" s="25" t="s">
        <v>2575</v>
      </c>
      <c r="BF10" s="25" t="s">
        <v>2578</v>
      </c>
      <c r="BJ10" s="316"/>
      <c r="BQ10" s="29" t="str">
        <f t="shared" si="8"/>
        <v>0</v>
      </c>
      <c r="BR10" s="25" t="str">
        <f t="shared" si="0"/>
        <v>0</v>
      </c>
      <c r="BS10" s="25" t="str">
        <f t="shared" si="9"/>
        <v>1</v>
      </c>
      <c r="BV10" s="29" t="str">
        <f t="shared" si="1"/>
        <v/>
      </c>
      <c r="BW10" s="29" t="str">
        <f t="shared" si="2"/>
        <v/>
      </c>
      <c r="BX10" s="29" t="str">
        <f t="shared" si="10"/>
        <v/>
      </c>
      <c r="BY10" s="29" t="str">
        <f t="shared" si="3"/>
        <v/>
      </c>
      <c r="BZ10" s="29" t="str">
        <f t="shared" si="4"/>
        <v/>
      </c>
      <c r="CA10" s="29" t="str">
        <f t="shared" si="5"/>
        <v/>
      </c>
      <c r="CB10" s="29" t="str">
        <f t="shared" si="6"/>
        <v/>
      </c>
      <c r="CC10" s="29" t="str">
        <f t="shared" si="7"/>
        <v/>
      </c>
    </row>
    <row r="11" spans="1:1022" ht="38.25">
      <c r="A11">
        <v>1</v>
      </c>
      <c r="B11" s="32">
        <v>0</v>
      </c>
      <c r="C11" s="25" t="s">
        <v>2587</v>
      </c>
      <c r="H11" s="25" t="s">
        <v>2566</v>
      </c>
      <c r="I11" s="25" t="s">
        <v>2576</v>
      </c>
      <c r="K11" s="35" t="s">
        <v>2580</v>
      </c>
      <c r="O11" s="488"/>
      <c r="Q11" s="25" t="s">
        <v>24327</v>
      </c>
      <c r="S11" s="25" t="s">
        <v>28188</v>
      </c>
      <c r="T11" s="25" t="s">
        <v>1483</v>
      </c>
      <c r="AS11" s="25" t="s">
        <v>2588</v>
      </c>
      <c r="AU11" s="241" t="s">
        <v>2586</v>
      </c>
      <c r="AV11" s="25" t="s">
        <v>1981</v>
      </c>
      <c r="AW11" s="25" t="s">
        <v>1218</v>
      </c>
      <c r="AX11" s="25" t="s">
        <v>1170</v>
      </c>
      <c r="AZ11" s="316"/>
      <c r="BA11" s="316">
        <v>0.13217592592592592</v>
      </c>
      <c r="BB11" s="316">
        <v>0.14700231481481482</v>
      </c>
      <c r="BD11" s="25" t="s">
        <v>2575</v>
      </c>
      <c r="BF11" s="25" t="s">
        <v>2578</v>
      </c>
      <c r="BJ11" s="316"/>
      <c r="BQ11" s="29" t="str">
        <f t="shared" si="8"/>
        <v>0</v>
      </c>
      <c r="BR11" s="25" t="str">
        <f t="shared" si="0"/>
        <v>0</v>
      </c>
      <c r="BS11" s="25" t="str">
        <f t="shared" si="9"/>
        <v>1</v>
      </c>
      <c r="BV11" s="29" t="str">
        <f t="shared" si="1"/>
        <v/>
      </c>
      <c r="BW11" s="29" t="str">
        <f t="shared" si="2"/>
        <v/>
      </c>
      <c r="BX11" s="29" t="str">
        <f t="shared" si="10"/>
        <v/>
      </c>
      <c r="BY11" s="29" t="str">
        <f t="shared" si="3"/>
        <v/>
      </c>
      <c r="BZ11" s="29" t="str">
        <f t="shared" si="4"/>
        <v/>
      </c>
      <c r="CA11" s="29" t="str">
        <f t="shared" si="5"/>
        <v/>
      </c>
      <c r="CB11" s="29" t="str">
        <f t="shared" si="6"/>
        <v/>
      </c>
      <c r="CC11" s="29" t="str">
        <f t="shared" si="7"/>
        <v/>
      </c>
    </row>
    <row r="12" spans="1:1022" ht="62.25" customHeight="1">
      <c r="A12">
        <v>1</v>
      </c>
      <c r="B12" s="32">
        <v>0</v>
      </c>
      <c r="C12" s="25" t="s">
        <v>2589</v>
      </c>
      <c r="D12" s="25" t="s">
        <v>2590</v>
      </c>
      <c r="H12" s="25" t="s">
        <v>2566</v>
      </c>
      <c r="K12" s="35" t="s">
        <v>2591</v>
      </c>
      <c r="M12" s="25" t="s">
        <v>1422</v>
      </c>
      <c r="O12" s="25" t="s">
        <v>2045</v>
      </c>
      <c r="Q12" s="25" t="s">
        <v>24468</v>
      </c>
      <c r="S12" s="310" t="s">
        <v>28192</v>
      </c>
      <c r="T12" s="25" t="s">
        <v>1667</v>
      </c>
      <c r="U12" s="25" t="s">
        <v>2592</v>
      </c>
      <c r="V12" s="25" t="s">
        <v>1426</v>
      </c>
      <c r="Y12" s="25" t="s">
        <v>1312</v>
      </c>
      <c r="AA12" s="25" t="s">
        <v>2593</v>
      </c>
      <c r="AH12" s="25" t="s">
        <v>2594</v>
      </c>
      <c r="AN12" s="25" t="s">
        <v>2595</v>
      </c>
      <c r="AO12" s="25" t="s">
        <v>2595</v>
      </c>
      <c r="AP12" s="25" t="s">
        <v>2596</v>
      </c>
      <c r="AQ12" s="25" t="s">
        <v>2597</v>
      </c>
      <c r="AR12" s="25" t="s">
        <v>2598</v>
      </c>
      <c r="AT12" s="25" t="s">
        <v>219</v>
      </c>
      <c r="AU12" s="241" t="s">
        <v>804</v>
      </c>
      <c r="AV12" s="25" t="s">
        <v>2599</v>
      </c>
      <c r="AW12" s="25" t="s">
        <v>2050</v>
      </c>
      <c r="AX12" s="25" t="s">
        <v>1170</v>
      </c>
      <c r="AZ12" s="316">
        <v>4.3993055555555556E-2</v>
      </c>
      <c r="BA12" s="316">
        <v>0</v>
      </c>
      <c r="BB12" s="316">
        <v>3.3101851851851848E-2</v>
      </c>
      <c r="BC12" s="25" t="s">
        <v>2600</v>
      </c>
      <c r="BD12" s="25" t="s">
        <v>2575</v>
      </c>
      <c r="BJ12" s="316">
        <v>4.3993055555555556E-2</v>
      </c>
      <c r="BQ12" s="29" t="str">
        <f t="shared" si="8"/>
        <v>1</v>
      </c>
      <c r="BR12" s="25" t="str">
        <f t="shared" si="0"/>
        <v>1</v>
      </c>
      <c r="BS12" s="25" t="str">
        <f t="shared" si="9"/>
        <v>1</v>
      </c>
      <c r="BV12" s="29" t="str">
        <f t="shared" si="1"/>
        <v/>
      </c>
      <c r="BW12" s="29" t="str">
        <f t="shared" si="2"/>
        <v/>
      </c>
      <c r="BX12" s="29" t="str">
        <f t="shared" si="10"/>
        <v>https://media.mediathek-tanz-theater.de/video/nvt_vid-003.mp4</v>
      </c>
      <c r="BY12" s="29" t="str">
        <f t="shared" si="3"/>
        <v>video/mp4</v>
      </c>
      <c r="BZ12" s="29" t="str">
        <f t="shared" si="4"/>
        <v>presentation/full</v>
      </c>
      <c r="CA12" s="29" t="str">
        <f t="shared" si="5"/>
        <v>https://media.mediathek-tanz-theater.de/video/thumbs/nvt_vid-003.jp2/full/100,/0/default.jpg</v>
      </c>
      <c r="CB12" s="29" t="str">
        <f t="shared" si="6"/>
        <v>image/jpeg</v>
      </c>
      <c r="CC12" s="29" t="str">
        <f t="shared" si="7"/>
        <v>presentation/thumbnail</v>
      </c>
    </row>
    <row r="13" spans="1:1022" s="341" customFormat="1" ht="72" customHeight="1">
      <c r="A13" s="341">
        <v>1</v>
      </c>
      <c r="B13" s="342">
        <v>0</v>
      </c>
      <c r="C13" s="343" t="s">
        <v>2601</v>
      </c>
      <c r="D13" s="343"/>
      <c r="E13" s="343"/>
      <c r="F13" s="343"/>
      <c r="G13" s="343"/>
      <c r="H13" s="25" t="s">
        <v>2566</v>
      </c>
      <c r="I13" s="343"/>
      <c r="J13" s="343"/>
      <c r="K13" s="344"/>
      <c r="L13" s="343"/>
      <c r="M13" s="343"/>
      <c r="N13" s="343"/>
      <c r="O13" s="343"/>
      <c r="P13" s="343"/>
      <c r="Q13" s="343"/>
      <c r="R13" s="343"/>
      <c r="S13" s="343"/>
      <c r="T13" s="343"/>
      <c r="U13" s="343"/>
      <c r="V13" s="343"/>
      <c r="W13" s="343"/>
      <c r="X13" s="343"/>
      <c r="Y13" s="343"/>
      <c r="Z13" s="343"/>
      <c r="AA13" s="343"/>
      <c r="AB13" s="343"/>
      <c r="AC13" s="343"/>
      <c r="AD13" s="343"/>
      <c r="AE13" s="343"/>
      <c r="AF13" s="343"/>
      <c r="AG13" s="343"/>
      <c r="AH13" s="343"/>
      <c r="AI13" s="343"/>
      <c r="AJ13" s="343"/>
      <c r="AK13" s="343"/>
      <c r="AL13" s="343"/>
      <c r="AM13" s="343"/>
      <c r="AN13" s="343"/>
      <c r="AO13" s="343"/>
      <c r="AP13" s="343"/>
      <c r="AQ13" s="343"/>
      <c r="AR13" s="343"/>
      <c r="AS13" s="343"/>
      <c r="AT13" s="343"/>
      <c r="AU13" s="345"/>
      <c r="AV13" s="343"/>
      <c r="AW13" s="343"/>
      <c r="AX13" s="343"/>
      <c r="AY13" s="343"/>
      <c r="AZ13" s="346">
        <v>0.16577546296296297</v>
      </c>
      <c r="BA13" s="346"/>
      <c r="BB13" s="346"/>
      <c r="BC13" s="343" t="s">
        <v>2602</v>
      </c>
      <c r="BD13" s="343" t="s">
        <v>2575</v>
      </c>
      <c r="BE13" s="343"/>
      <c r="BF13" s="343"/>
      <c r="BG13" s="343"/>
      <c r="BI13" s="343"/>
      <c r="BJ13" s="346">
        <v>0.16589120370370369</v>
      </c>
      <c r="BK13" s="343"/>
      <c r="BL13" s="343"/>
      <c r="BN13" s="343"/>
      <c r="BO13" s="343"/>
      <c r="BP13" s="343"/>
      <c r="BQ13" s="29" t="str">
        <f t="shared" si="8"/>
        <v>1</v>
      </c>
      <c r="BR13" s="25" t="str">
        <f t="shared" si="0"/>
        <v>1</v>
      </c>
      <c r="BS13" s="25" t="str">
        <f t="shared" si="9"/>
        <v>1</v>
      </c>
      <c r="BT13" s="343"/>
      <c r="BU13" s="343"/>
      <c r="BV13" s="29" t="str">
        <f t="shared" si="1"/>
        <v/>
      </c>
      <c r="BW13" s="29" t="str">
        <f t="shared" si="2"/>
        <v/>
      </c>
      <c r="BX13" s="29" t="str">
        <f t="shared" si="10"/>
        <v>https://media.mediathek-tanz-theater.de/video/nvt_vid-004.mp4</v>
      </c>
      <c r="BY13" s="29" t="str">
        <f t="shared" si="3"/>
        <v>video/mp4</v>
      </c>
      <c r="BZ13" s="29" t="str">
        <f t="shared" si="4"/>
        <v>presentation/full</v>
      </c>
      <c r="CA13" s="29" t="str">
        <f t="shared" si="5"/>
        <v>https://media.mediathek-tanz-theater.de/video/thumbs/nvt_vid-004.jp2/full/100,/0/default.jpg</v>
      </c>
      <c r="CB13" s="29" t="str">
        <f t="shared" si="6"/>
        <v>image/jpeg</v>
      </c>
      <c r="CC13" s="29" t="str">
        <f t="shared" si="7"/>
        <v>presentation/thumbnail</v>
      </c>
      <c r="CD13" s="343"/>
      <c r="CE13" s="343"/>
      <c r="CF13" s="343"/>
      <c r="CG13" s="343"/>
      <c r="CH13" s="343"/>
      <c r="CI13" s="343"/>
      <c r="CJ13" s="343"/>
      <c r="CK13" s="343"/>
      <c r="CL13" s="343"/>
      <c r="CM13" s="343"/>
      <c r="CN13" s="343"/>
      <c r="CO13" s="343"/>
      <c r="CP13" s="343"/>
      <c r="CQ13" s="343"/>
      <c r="CR13" s="343"/>
      <c r="CS13" s="343"/>
      <c r="CT13" s="343"/>
      <c r="CU13" s="343"/>
      <c r="CV13" s="343"/>
      <c r="CW13" s="343"/>
      <c r="CX13" s="343"/>
      <c r="CY13" s="343"/>
      <c r="CZ13" s="343"/>
      <c r="DA13" s="343"/>
      <c r="DB13" s="343"/>
      <c r="DC13" s="343"/>
      <c r="DD13" s="343"/>
      <c r="DE13" s="343"/>
      <c r="DF13" s="343"/>
      <c r="DG13" s="343"/>
      <c r="DH13" s="343"/>
      <c r="DI13" s="343"/>
      <c r="DJ13" s="343"/>
      <c r="DK13" s="343"/>
      <c r="DL13" s="343"/>
      <c r="DM13" s="343"/>
      <c r="DN13" s="343"/>
      <c r="DO13" s="343"/>
      <c r="DP13" s="343"/>
      <c r="DQ13" s="343"/>
      <c r="DR13" s="343"/>
      <c r="DS13" s="343"/>
      <c r="DT13" s="343"/>
      <c r="DU13" s="343"/>
      <c r="DV13" s="343"/>
      <c r="DW13" s="343"/>
      <c r="DX13" s="343"/>
      <c r="DY13" s="343"/>
      <c r="DZ13" s="343"/>
      <c r="EA13" s="343"/>
      <c r="EB13" s="343"/>
      <c r="EC13" s="343"/>
      <c r="ED13" s="343"/>
      <c r="EE13" s="343"/>
      <c r="EF13" s="343"/>
      <c r="EG13" s="343"/>
      <c r="EH13" s="343"/>
      <c r="EI13" s="343"/>
      <c r="EJ13" s="343"/>
      <c r="EK13" s="343"/>
      <c r="EL13" s="343"/>
      <c r="EM13" s="343"/>
      <c r="EN13" s="343"/>
      <c r="EO13" s="343"/>
      <c r="EP13" s="343"/>
      <c r="EQ13" s="343"/>
      <c r="ER13" s="343"/>
      <c r="ES13" s="343"/>
      <c r="ET13" s="343"/>
      <c r="EU13" s="343"/>
      <c r="EV13" s="343"/>
      <c r="EW13" s="343"/>
      <c r="EX13" s="343"/>
      <c r="EY13" s="343"/>
      <c r="EZ13" s="343"/>
      <c r="FA13" s="343"/>
      <c r="FB13" s="343"/>
      <c r="FC13" s="343"/>
      <c r="FD13" s="343"/>
      <c r="FE13" s="343"/>
      <c r="FF13" s="343"/>
      <c r="FG13" s="343"/>
      <c r="FH13" s="343"/>
      <c r="FI13" s="343"/>
      <c r="FJ13" s="343"/>
      <c r="FK13" s="343"/>
      <c r="FL13" s="343"/>
      <c r="FM13" s="343"/>
      <c r="FN13" s="343"/>
      <c r="FO13" s="343"/>
      <c r="FP13" s="343"/>
      <c r="FQ13" s="343"/>
      <c r="FR13" s="343"/>
      <c r="FS13" s="343"/>
      <c r="FT13" s="343"/>
      <c r="FU13" s="343"/>
      <c r="FV13" s="343"/>
      <c r="FW13" s="343"/>
      <c r="FX13" s="343"/>
      <c r="FY13" s="343"/>
      <c r="FZ13" s="343"/>
      <c r="GA13" s="343"/>
      <c r="GB13" s="343"/>
      <c r="GC13" s="343"/>
      <c r="GD13" s="343"/>
      <c r="GE13" s="343"/>
      <c r="GF13" s="343"/>
      <c r="GG13" s="343"/>
      <c r="GH13" s="343"/>
      <c r="GI13" s="343"/>
      <c r="GJ13" s="343"/>
      <c r="GK13" s="343"/>
      <c r="GL13" s="343"/>
      <c r="GM13" s="343"/>
      <c r="GN13" s="343"/>
      <c r="GO13" s="343"/>
      <c r="GP13" s="343"/>
      <c r="GQ13" s="343"/>
      <c r="GR13" s="343"/>
      <c r="GS13" s="343"/>
      <c r="GT13" s="343"/>
      <c r="GU13" s="343"/>
      <c r="GV13" s="343"/>
      <c r="GW13" s="343"/>
      <c r="GX13" s="343"/>
      <c r="GY13" s="343"/>
      <c r="GZ13" s="343"/>
      <c r="HA13" s="343"/>
      <c r="HB13" s="343"/>
      <c r="HC13" s="343"/>
      <c r="HD13" s="343"/>
      <c r="HE13" s="343"/>
      <c r="HF13" s="343"/>
      <c r="HG13" s="343"/>
      <c r="HH13" s="343"/>
      <c r="HI13" s="343"/>
      <c r="HJ13" s="343"/>
      <c r="HK13" s="343"/>
      <c r="HL13" s="343"/>
      <c r="HM13" s="343"/>
      <c r="HN13" s="343"/>
      <c r="HO13" s="343"/>
      <c r="HP13" s="343"/>
      <c r="HQ13" s="343"/>
      <c r="HR13" s="343"/>
      <c r="HS13" s="343"/>
      <c r="HT13" s="343"/>
      <c r="HU13" s="343"/>
      <c r="HV13" s="343"/>
      <c r="HW13" s="343"/>
      <c r="HX13" s="343"/>
      <c r="HY13" s="343"/>
      <c r="HZ13" s="343"/>
      <c r="IA13" s="343"/>
      <c r="IB13" s="343"/>
      <c r="IC13" s="343"/>
      <c r="ID13" s="343"/>
      <c r="IE13" s="343"/>
      <c r="IF13" s="343"/>
      <c r="IG13" s="343"/>
      <c r="IH13" s="343"/>
      <c r="II13" s="343"/>
      <c r="IJ13" s="343"/>
      <c r="IK13" s="343"/>
      <c r="IL13" s="343"/>
      <c r="IM13" s="343"/>
      <c r="IN13" s="343"/>
      <c r="IO13" s="343"/>
      <c r="IP13" s="343"/>
      <c r="IQ13" s="343"/>
      <c r="IR13" s="343"/>
      <c r="IS13" s="343"/>
      <c r="IT13" s="343"/>
      <c r="IU13" s="343"/>
      <c r="IV13" s="343"/>
      <c r="IW13" s="343"/>
      <c r="IX13" s="343"/>
      <c r="IY13" s="343"/>
      <c r="IZ13" s="343"/>
      <c r="JA13" s="343"/>
      <c r="JB13" s="343"/>
      <c r="JC13" s="343"/>
      <c r="JD13" s="343"/>
      <c r="JE13" s="343"/>
      <c r="JF13" s="343"/>
      <c r="JG13" s="343"/>
      <c r="JH13" s="347"/>
      <c r="JI13" s="347"/>
      <c r="JJ13" s="347"/>
      <c r="JK13" s="347"/>
      <c r="JL13" s="347"/>
      <c r="JM13" s="347"/>
      <c r="JN13" s="347"/>
      <c r="JO13" s="347"/>
      <c r="JP13" s="347"/>
      <c r="JQ13" s="347"/>
      <c r="JR13" s="347"/>
      <c r="JS13" s="347"/>
      <c r="JT13" s="347"/>
      <c r="JU13" s="347"/>
      <c r="JV13" s="347"/>
      <c r="JW13" s="347"/>
      <c r="JX13" s="347"/>
      <c r="JY13" s="347"/>
      <c r="JZ13" s="347"/>
      <c r="KA13" s="347"/>
      <c r="KB13" s="347"/>
      <c r="KC13" s="347"/>
      <c r="KD13" s="347"/>
      <c r="KE13" s="347"/>
      <c r="KF13" s="347"/>
      <c r="KG13" s="347"/>
      <c r="KH13" s="347"/>
      <c r="KI13" s="347"/>
      <c r="KJ13" s="347"/>
      <c r="KK13" s="347"/>
      <c r="KL13" s="347"/>
      <c r="KM13" s="347"/>
      <c r="KN13" s="347"/>
      <c r="KO13" s="347"/>
      <c r="KP13" s="347"/>
      <c r="KQ13" s="347"/>
      <c r="KR13" s="347"/>
      <c r="KS13" s="347"/>
      <c r="KT13" s="347"/>
      <c r="KU13" s="347"/>
      <c r="KV13" s="347"/>
      <c r="KW13" s="347"/>
      <c r="KX13" s="347"/>
      <c r="KY13" s="347"/>
      <c r="KZ13" s="347"/>
      <c r="LA13" s="347"/>
      <c r="LB13" s="347"/>
      <c r="LC13" s="347"/>
      <c r="LD13" s="347"/>
      <c r="LE13" s="347"/>
      <c r="LF13" s="347"/>
      <c r="LG13" s="347"/>
      <c r="LH13" s="347"/>
      <c r="LI13" s="347"/>
      <c r="LJ13" s="347"/>
      <c r="LK13" s="347"/>
      <c r="LL13" s="347"/>
      <c r="LM13" s="347"/>
      <c r="LN13" s="347"/>
      <c r="LO13" s="347"/>
      <c r="LP13" s="347"/>
      <c r="LQ13" s="347"/>
      <c r="LR13" s="347"/>
      <c r="LS13" s="347"/>
      <c r="LT13" s="347"/>
      <c r="LU13" s="347"/>
      <c r="LV13" s="347"/>
      <c r="LW13" s="347"/>
      <c r="LX13" s="347"/>
      <c r="LY13" s="347"/>
      <c r="LZ13" s="347"/>
      <c r="MA13" s="347"/>
      <c r="MB13" s="347"/>
      <c r="MC13" s="347"/>
      <c r="MD13" s="347"/>
      <c r="ME13" s="347"/>
      <c r="MF13" s="347"/>
      <c r="MG13" s="347"/>
      <c r="MH13" s="347"/>
      <c r="MI13" s="347"/>
      <c r="MJ13" s="347"/>
      <c r="MK13" s="347"/>
      <c r="ML13" s="347"/>
      <c r="MM13" s="347"/>
      <c r="MN13" s="347"/>
      <c r="MO13" s="347"/>
      <c r="MP13" s="347"/>
      <c r="MQ13" s="347"/>
      <c r="MR13" s="347"/>
      <c r="MS13" s="347"/>
      <c r="MT13" s="347"/>
      <c r="MU13" s="347"/>
      <c r="MV13" s="347"/>
      <c r="MW13" s="347"/>
      <c r="MX13" s="347"/>
      <c r="MY13" s="347"/>
      <c r="MZ13" s="347"/>
      <c r="NA13" s="347"/>
      <c r="NB13" s="347"/>
      <c r="NC13" s="347"/>
      <c r="ND13" s="347"/>
      <c r="NE13" s="347"/>
      <c r="NF13" s="347"/>
      <c r="NG13" s="347"/>
      <c r="NH13" s="347"/>
      <c r="NI13" s="347"/>
      <c r="NJ13" s="347"/>
      <c r="NK13" s="347"/>
      <c r="NL13" s="347"/>
      <c r="NM13" s="347"/>
      <c r="NN13" s="347"/>
      <c r="NO13" s="347"/>
      <c r="NP13" s="347"/>
      <c r="NQ13" s="347"/>
      <c r="NR13" s="347"/>
      <c r="NS13" s="347"/>
      <c r="NT13" s="347"/>
      <c r="NU13" s="347"/>
      <c r="NV13" s="347"/>
      <c r="NW13" s="347"/>
      <c r="NX13" s="347"/>
      <c r="NY13" s="347"/>
      <c r="NZ13" s="347"/>
      <c r="OA13" s="347"/>
      <c r="OB13" s="347"/>
      <c r="OC13" s="347"/>
      <c r="OD13" s="347"/>
      <c r="OE13" s="347"/>
      <c r="OF13" s="347"/>
      <c r="OG13" s="347"/>
      <c r="OH13" s="347"/>
      <c r="OI13" s="347"/>
      <c r="OJ13" s="347"/>
      <c r="OK13" s="347"/>
      <c r="OL13" s="347"/>
      <c r="OM13" s="347"/>
      <c r="ON13" s="347"/>
      <c r="OO13" s="347"/>
      <c r="OP13" s="347"/>
      <c r="OQ13" s="347"/>
      <c r="OR13" s="347"/>
      <c r="OS13" s="347"/>
      <c r="OT13" s="347"/>
      <c r="OU13" s="347"/>
      <c r="OV13" s="347"/>
      <c r="OW13" s="347"/>
      <c r="OX13" s="347"/>
      <c r="OY13" s="347"/>
      <c r="OZ13" s="347"/>
      <c r="PA13" s="347"/>
      <c r="PB13" s="347"/>
      <c r="PC13" s="347"/>
      <c r="PD13" s="347"/>
      <c r="PE13" s="347"/>
      <c r="PF13" s="347"/>
      <c r="PG13" s="347"/>
      <c r="PH13" s="347"/>
      <c r="PI13" s="347"/>
      <c r="PJ13" s="347"/>
      <c r="PK13" s="347"/>
      <c r="PL13" s="347"/>
      <c r="PM13" s="347"/>
      <c r="PN13" s="347"/>
      <c r="PO13" s="347"/>
      <c r="PP13" s="347"/>
      <c r="PQ13" s="347"/>
      <c r="PR13" s="347"/>
      <c r="PS13" s="347"/>
      <c r="PT13" s="347"/>
      <c r="PU13" s="347"/>
      <c r="PV13" s="347"/>
      <c r="PW13" s="347"/>
      <c r="PX13" s="347"/>
      <c r="PY13" s="347"/>
      <c r="PZ13" s="347"/>
      <c r="QA13" s="347"/>
      <c r="QB13" s="347"/>
      <c r="QC13" s="347"/>
      <c r="QD13" s="347"/>
      <c r="QE13" s="347"/>
      <c r="QF13" s="347"/>
      <c r="QG13" s="347"/>
      <c r="QH13" s="347"/>
      <c r="QI13" s="347"/>
      <c r="QJ13" s="347"/>
      <c r="QK13" s="347"/>
      <c r="QL13" s="347"/>
      <c r="QM13" s="347"/>
      <c r="QN13" s="347"/>
      <c r="QO13" s="347"/>
      <c r="QP13" s="347"/>
      <c r="QQ13" s="347"/>
      <c r="QR13" s="347"/>
      <c r="QS13" s="347"/>
      <c r="QT13" s="347"/>
      <c r="QU13" s="347"/>
      <c r="QV13" s="347"/>
      <c r="QW13" s="347"/>
      <c r="QX13" s="347"/>
      <c r="QY13" s="347"/>
      <c r="QZ13" s="347"/>
      <c r="RA13" s="347"/>
      <c r="RB13" s="347"/>
      <c r="RC13" s="347"/>
      <c r="RD13" s="347"/>
      <c r="RE13" s="347"/>
      <c r="RF13" s="347"/>
      <c r="RG13" s="347"/>
      <c r="RH13" s="347"/>
      <c r="RI13" s="347"/>
      <c r="RJ13" s="347"/>
      <c r="RK13" s="347"/>
      <c r="RL13" s="347"/>
      <c r="RM13" s="347"/>
      <c r="RN13" s="347"/>
      <c r="RO13" s="347"/>
      <c r="RP13" s="347"/>
      <c r="RQ13" s="347"/>
      <c r="RR13" s="347"/>
      <c r="RS13" s="347"/>
      <c r="RT13" s="347"/>
      <c r="RU13" s="347"/>
      <c r="RV13" s="347"/>
      <c r="RW13" s="347"/>
      <c r="RX13" s="347"/>
      <c r="RY13" s="347"/>
      <c r="RZ13" s="347"/>
      <c r="SA13" s="347"/>
      <c r="SB13" s="347"/>
      <c r="SC13" s="347"/>
      <c r="SD13" s="347"/>
      <c r="SE13" s="347"/>
      <c r="SF13" s="347"/>
      <c r="SG13" s="347"/>
      <c r="SH13" s="347"/>
      <c r="SI13" s="347"/>
      <c r="SJ13" s="347"/>
      <c r="SK13" s="347"/>
      <c r="SL13" s="347"/>
      <c r="SM13" s="347"/>
      <c r="SN13" s="347"/>
      <c r="SO13" s="347"/>
      <c r="SP13" s="347"/>
      <c r="SQ13" s="347"/>
      <c r="SR13" s="347"/>
      <c r="SS13" s="347"/>
      <c r="ST13" s="347"/>
      <c r="SU13" s="347"/>
      <c r="SV13" s="347"/>
      <c r="SW13" s="347"/>
      <c r="SX13" s="347"/>
      <c r="SY13" s="347"/>
      <c r="SZ13" s="347"/>
      <c r="TA13" s="347"/>
      <c r="TB13" s="347"/>
      <c r="TC13" s="347"/>
      <c r="TD13" s="347"/>
      <c r="TE13" s="347"/>
      <c r="TF13" s="347"/>
      <c r="TG13" s="347"/>
      <c r="TH13" s="347"/>
      <c r="TI13" s="347"/>
      <c r="TJ13" s="347"/>
      <c r="TK13" s="347"/>
      <c r="TL13" s="347"/>
      <c r="TM13" s="347"/>
      <c r="TN13" s="347"/>
      <c r="TO13" s="347"/>
      <c r="TP13" s="347"/>
      <c r="TQ13" s="347"/>
      <c r="TR13" s="347"/>
      <c r="TS13" s="347"/>
      <c r="TT13" s="347"/>
      <c r="TU13" s="347"/>
      <c r="TV13" s="347"/>
      <c r="TW13" s="347"/>
      <c r="TX13" s="347"/>
      <c r="TY13" s="347"/>
      <c r="TZ13" s="347"/>
      <c r="UA13" s="347"/>
      <c r="UB13" s="347"/>
      <c r="UC13" s="347"/>
      <c r="UD13" s="347"/>
      <c r="UE13" s="347"/>
      <c r="UF13" s="347"/>
      <c r="UG13" s="347"/>
      <c r="UH13" s="347"/>
      <c r="UI13" s="347"/>
      <c r="UJ13" s="347"/>
      <c r="UK13" s="347"/>
      <c r="UL13" s="347"/>
      <c r="UM13" s="347"/>
      <c r="UN13" s="347"/>
      <c r="UO13" s="347"/>
      <c r="UP13" s="347"/>
      <c r="UQ13" s="347"/>
      <c r="UR13" s="347"/>
      <c r="US13" s="347"/>
      <c r="UT13" s="347"/>
      <c r="UU13" s="347"/>
      <c r="UV13" s="347"/>
      <c r="UW13" s="347"/>
      <c r="UX13" s="347"/>
      <c r="UY13" s="347"/>
      <c r="UZ13" s="347"/>
      <c r="VA13" s="347"/>
      <c r="VB13" s="347"/>
      <c r="VC13" s="347"/>
      <c r="VD13" s="347"/>
      <c r="VE13" s="347"/>
      <c r="VF13" s="347"/>
      <c r="VG13" s="347"/>
      <c r="VH13" s="347"/>
      <c r="VI13" s="347"/>
      <c r="VJ13" s="347"/>
      <c r="VK13" s="347"/>
      <c r="VL13" s="347"/>
      <c r="VM13" s="347"/>
      <c r="VN13" s="347"/>
      <c r="VO13" s="347"/>
      <c r="VP13" s="347"/>
      <c r="VQ13" s="347"/>
      <c r="VR13" s="347"/>
      <c r="VS13" s="347"/>
      <c r="VT13" s="347"/>
      <c r="VU13" s="347"/>
      <c r="VV13" s="347"/>
      <c r="VW13" s="347"/>
      <c r="VX13" s="347"/>
      <c r="VY13" s="347"/>
      <c r="VZ13" s="347"/>
      <c r="WA13" s="347"/>
      <c r="WB13" s="347"/>
      <c r="WC13" s="347"/>
      <c r="WD13" s="347"/>
      <c r="WE13" s="347"/>
      <c r="WF13" s="347"/>
      <c r="WG13" s="347"/>
      <c r="WH13" s="347"/>
      <c r="WI13" s="347"/>
      <c r="WJ13" s="347"/>
      <c r="WK13" s="347"/>
      <c r="WL13" s="347"/>
      <c r="WM13" s="347"/>
      <c r="WN13" s="347"/>
      <c r="WO13" s="347"/>
      <c r="WP13" s="347"/>
      <c r="WQ13" s="347"/>
      <c r="WR13" s="347"/>
      <c r="WS13" s="347"/>
      <c r="WT13" s="347"/>
      <c r="WU13" s="347"/>
      <c r="WV13" s="347"/>
      <c r="WW13" s="347"/>
      <c r="WX13" s="347"/>
      <c r="WY13" s="347"/>
      <c r="WZ13" s="347"/>
      <c r="XA13" s="347"/>
      <c r="XB13" s="347"/>
      <c r="XC13" s="347"/>
      <c r="XD13" s="347"/>
      <c r="XE13" s="347"/>
      <c r="XF13" s="347"/>
      <c r="XG13" s="347"/>
      <c r="XH13" s="347"/>
      <c r="XI13" s="347"/>
      <c r="XJ13" s="347"/>
      <c r="XK13" s="347"/>
      <c r="XL13" s="347"/>
      <c r="XM13" s="347"/>
      <c r="XN13" s="347"/>
      <c r="XO13" s="347"/>
      <c r="XP13" s="347"/>
      <c r="XQ13" s="347"/>
      <c r="XR13" s="347"/>
      <c r="XS13" s="347"/>
      <c r="XT13" s="347"/>
      <c r="XU13" s="347"/>
      <c r="XV13" s="347"/>
      <c r="XW13" s="347"/>
      <c r="XX13" s="347"/>
      <c r="XY13" s="347"/>
      <c r="XZ13" s="347"/>
      <c r="YA13" s="347"/>
      <c r="YB13" s="347"/>
      <c r="YC13" s="347"/>
      <c r="YD13" s="347"/>
      <c r="YE13" s="347"/>
      <c r="YF13" s="347"/>
      <c r="YG13" s="347"/>
      <c r="YH13" s="347"/>
      <c r="YI13" s="347"/>
      <c r="YJ13" s="347"/>
      <c r="YK13" s="347"/>
      <c r="YL13" s="347"/>
      <c r="YM13" s="347"/>
      <c r="YN13" s="347"/>
      <c r="YO13" s="347"/>
      <c r="YP13" s="347"/>
      <c r="YQ13" s="347"/>
      <c r="YR13" s="347"/>
      <c r="YS13" s="347"/>
      <c r="YT13" s="347"/>
      <c r="YU13" s="347"/>
      <c r="YV13" s="347"/>
      <c r="YW13" s="347"/>
      <c r="YX13" s="347"/>
      <c r="YY13" s="347"/>
      <c r="YZ13" s="347"/>
      <c r="ZA13" s="347"/>
      <c r="ZB13" s="347"/>
      <c r="ZC13" s="347"/>
      <c r="ZD13" s="347"/>
      <c r="ZE13" s="347"/>
      <c r="ZF13" s="347"/>
      <c r="ZG13" s="347"/>
      <c r="ZH13" s="347"/>
      <c r="ZI13" s="347"/>
      <c r="ZJ13" s="347"/>
      <c r="ZK13" s="347"/>
      <c r="ZL13" s="347"/>
      <c r="ZM13" s="347"/>
      <c r="ZN13" s="347"/>
      <c r="ZO13" s="347"/>
      <c r="ZP13" s="347"/>
      <c r="ZQ13" s="347"/>
      <c r="ZR13" s="347"/>
      <c r="ZS13" s="347"/>
      <c r="ZT13" s="347"/>
      <c r="ZU13" s="347"/>
      <c r="ZV13" s="347"/>
      <c r="ZW13" s="347"/>
      <c r="ZX13" s="347"/>
      <c r="ZY13" s="347"/>
      <c r="ZZ13" s="347"/>
      <c r="AAA13" s="347"/>
      <c r="AAB13" s="347"/>
      <c r="AAC13" s="347"/>
      <c r="AAD13" s="347"/>
      <c r="AAE13" s="347"/>
      <c r="AAF13" s="347"/>
      <c r="AAG13" s="347"/>
      <c r="AAH13" s="347"/>
      <c r="AAI13" s="347"/>
      <c r="AAJ13" s="347"/>
      <c r="AAK13" s="347"/>
      <c r="AAL13" s="347"/>
      <c r="AAM13" s="347"/>
      <c r="AAN13" s="347"/>
      <c r="AAO13" s="347"/>
      <c r="AAP13" s="347"/>
      <c r="AAQ13" s="347"/>
      <c r="AAR13" s="347"/>
      <c r="AAS13" s="347"/>
      <c r="AAT13" s="347"/>
      <c r="AAU13" s="347"/>
      <c r="AAV13" s="347"/>
      <c r="AAW13" s="347"/>
      <c r="AAX13" s="347"/>
      <c r="AAY13" s="347"/>
      <c r="AAZ13" s="347"/>
      <c r="ABA13" s="347"/>
      <c r="ABB13" s="347"/>
      <c r="ABC13" s="347"/>
      <c r="ABD13" s="347"/>
      <c r="ABE13" s="347"/>
      <c r="ABF13" s="347"/>
      <c r="ABG13" s="347"/>
      <c r="ABH13" s="347"/>
      <c r="ABI13" s="347"/>
      <c r="ABJ13" s="347"/>
      <c r="ABK13" s="347"/>
      <c r="ABL13" s="347"/>
      <c r="ABM13" s="347"/>
      <c r="ABN13" s="347"/>
      <c r="ABO13" s="347"/>
      <c r="ABP13" s="347"/>
      <c r="ABQ13" s="347"/>
      <c r="ABR13" s="347"/>
      <c r="ABS13" s="347"/>
      <c r="ABT13" s="347"/>
      <c r="ABU13" s="347"/>
      <c r="ABV13" s="347"/>
      <c r="ABW13" s="347"/>
      <c r="ABX13" s="347"/>
      <c r="ABY13" s="347"/>
      <c r="ABZ13" s="347"/>
      <c r="ACA13" s="347"/>
      <c r="ACB13" s="347"/>
      <c r="ACC13" s="347"/>
      <c r="ACD13" s="347"/>
      <c r="ACE13" s="347"/>
      <c r="ACF13" s="347"/>
      <c r="ACG13" s="347"/>
      <c r="ACH13" s="347"/>
      <c r="ACI13" s="347"/>
      <c r="ACJ13" s="347"/>
      <c r="ACK13" s="347"/>
      <c r="ACL13" s="347"/>
      <c r="ACM13" s="347"/>
      <c r="ACN13" s="347"/>
      <c r="ACO13" s="347"/>
      <c r="ACP13" s="347"/>
      <c r="ACQ13" s="347"/>
      <c r="ACR13" s="347"/>
      <c r="ACS13" s="347"/>
      <c r="ACT13" s="347"/>
      <c r="ACU13" s="347"/>
      <c r="ACV13" s="347"/>
      <c r="ACW13" s="347"/>
      <c r="ACX13" s="347"/>
      <c r="ACY13" s="347"/>
      <c r="ACZ13" s="347"/>
      <c r="ADA13" s="347"/>
      <c r="ADB13" s="347"/>
      <c r="ADC13" s="347"/>
      <c r="ADD13" s="347"/>
      <c r="ADE13" s="347"/>
      <c r="ADF13" s="347"/>
      <c r="ADG13" s="347"/>
      <c r="ADH13" s="347"/>
      <c r="ADI13" s="347"/>
      <c r="ADJ13" s="347"/>
      <c r="ADK13" s="347"/>
      <c r="ADL13" s="347"/>
      <c r="ADM13" s="347"/>
      <c r="ADN13" s="347"/>
      <c r="ADO13" s="347"/>
      <c r="ADP13" s="347"/>
      <c r="ADQ13" s="347"/>
      <c r="ADR13" s="347"/>
      <c r="ADS13" s="347"/>
      <c r="ADT13" s="347"/>
      <c r="ADU13" s="347"/>
      <c r="ADV13" s="347"/>
      <c r="ADW13" s="347"/>
      <c r="ADX13" s="347"/>
      <c r="ADY13" s="347"/>
      <c r="ADZ13" s="347"/>
      <c r="AEA13" s="347"/>
      <c r="AEB13" s="347"/>
      <c r="AEC13" s="347"/>
      <c r="AED13" s="347"/>
      <c r="AEE13" s="347"/>
      <c r="AEF13" s="347"/>
      <c r="AEG13" s="347"/>
      <c r="AEH13" s="347"/>
      <c r="AEI13" s="347"/>
      <c r="AEJ13" s="347"/>
      <c r="AEK13" s="347"/>
      <c r="AEL13" s="347"/>
      <c r="AEM13" s="347"/>
      <c r="AEN13" s="347"/>
      <c r="AEO13" s="347"/>
      <c r="AEP13" s="347"/>
      <c r="AEQ13" s="347"/>
      <c r="AER13" s="347"/>
      <c r="AES13" s="347"/>
      <c r="AET13" s="347"/>
      <c r="AEU13" s="347"/>
      <c r="AEV13" s="347"/>
      <c r="AEW13" s="347"/>
      <c r="AEX13" s="347"/>
      <c r="AEY13" s="347"/>
      <c r="AEZ13" s="347"/>
      <c r="AFA13" s="347"/>
      <c r="AFB13" s="347"/>
      <c r="AFC13" s="347"/>
      <c r="AFD13" s="347"/>
      <c r="AFE13" s="347"/>
      <c r="AFF13" s="347"/>
      <c r="AFG13" s="347"/>
      <c r="AFH13" s="347"/>
      <c r="AFI13" s="347"/>
      <c r="AFJ13" s="347"/>
      <c r="AFK13" s="347"/>
      <c r="AFL13" s="347"/>
      <c r="AFM13" s="347"/>
      <c r="AFN13" s="347"/>
      <c r="AFO13" s="347"/>
      <c r="AFP13" s="347"/>
      <c r="AFQ13" s="347"/>
      <c r="AFR13" s="347"/>
      <c r="AFS13" s="347"/>
      <c r="AFT13" s="347"/>
      <c r="AFU13" s="347"/>
      <c r="AFV13" s="347"/>
      <c r="AFW13" s="347"/>
      <c r="AFX13" s="347"/>
      <c r="AFY13" s="347"/>
      <c r="AFZ13" s="347"/>
      <c r="AGA13" s="347"/>
      <c r="AGB13" s="347"/>
      <c r="AGC13" s="347"/>
      <c r="AGD13" s="347"/>
      <c r="AGE13" s="347"/>
      <c r="AGF13" s="347"/>
      <c r="AGG13" s="347"/>
      <c r="AGH13" s="347"/>
      <c r="AGI13" s="347"/>
      <c r="AGJ13" s="347"/>
      <c r="AGK13" s="347"/>
      <c r="AGL13" s="347"/>
      <c r="AGM13" s="347"/>
      <c r="AGN13" s="347"/>
      <c r="AGO13" s="347"/>
      <c r="AGP13" s="347"/>
      <c r="AGQ13" s="347"/>
      <c r="AGR13" s="347"/>
      <c r="AGS13" s="347"/>
      <c r="AGT13" s="347"/>
      <c r="AGU13" s="347"/>
      <c r="AGV13" s="347"/>
      <c r="AGW13" s="347"/>
      <c r="AGX13" s="347"/>
      <c r="AGY13" s="347"/>
      <c r="AGZ13" s="347"/>
      <c r="AHA13" s="347"/>
      <c r="AHB13" s="347"/>
      <c r="AHC13" s="347"/>
      <c r="AHD13" s="347"/>
      <c r="AHE13" s="347"/>
      <c r="AHF13" s="347"/>
      <c r="AHG13" s="347"/>
      <c r="AHH13" s="347"/>
      <c r="AHI13" s="347"/>
      <c r="AHJ13" s="347"/>
      <c r="AHK13" s="347"/>
      <c r="AHL13" s="347"/>
      <c r="AHM13" s="347"/>
      <c r="AHN13" s="347"/>
      <c r="AHO13" s="347"/>
      <c r="AHP13" s="347"/>
      <c r="AHQ13" s="347"/>
      <c r="AHR13" s="347"/>
      <c r="AHS13" s="347"/>
      <c r="AHT13" s="347"/>
      <c r="AHU13" s="347"/>
      <c r="AHV13" s="347"/>
      <c r="AHW13" s="347"/>
      <c r="AHX13" s="347"/>
      <c r="AHY13" s="347"/>
      <c r="AHZ13" s="347"/>
      <c r="AIA13" s="347"/>
      <c r="AIB13" s="347"/>
      <c r="AIC13" s="347"/>
      <c r="AID13" s="347"/>
      <c r="AIE13" s="347"/>
      <c r="AIF13" s="347"/>
      <c r="AIG13" s="347"/>
      <c r="AIH13" s="347"/>
      <c r="AII13" s="347"/>
      <c r="AIJ13" s="347"/>
      <c r="AIK13" s="347"/>
      <c r="AIL13" s="347"/>
      <c r="AIM13" s="347"/>
      <c r="AIN13" s="347"/>
      <c r="AIO13" s="347"/>
      <c r="AIP13" s="347"/>
      <c r="AIQ13" s="347"/>
      <c r="AIR13" s="347"/>
      <c r="AIS13" s="347"/>
      <c r="AIT13" s="347"/>
      <c r="AIU13" s="347"/>
      <c r="AIV13" s="347"/>
      <c r="AIW13" s="347"/>
      <c r="AIX13" s="347"/>
      <c r="AIY13" s="347"/>
      <c r="AIZ13" s="347"/>
      <c r="AJA13" s="347"/>
      <c r="AJB13" s="347"/>
      <c r="AJC13" s="347"/>
      <c r="AJD13" s="347"/>
      <c r="AJE13" s="347"/>
      <c r="AJF13" s="347"/>
      <c r="AJG13" s="347"/>
      <c r="AJH13" s="347"/>
      <c r="AJI13" s="347"/>
      <c r="AJJ13" s="347"/>
      <c r="AJK13" s="347"/>
      <c r="AJL13" s="347"/>
      <c r="AJM13" s="347"/>
      <c r="AJN13" s="347"/>
      <c r="AJO13" s="347"/>
      <c r="AJP13" s="347"/>
      <c r="AJQ13" s="347"/>
      <c r="AJR13" s="347"/>
      <c r="AJS13" s="347"/>
      <c r="AJT13" s="347"/>
      <c r="AJU13" s="347"/>
      <c r="AJV13" s="347"/>
      <c r="AJW13" s="347"/>
      <c r="AJX13" s="347"/>
      <c r="AJY13" s="347"/>
      <c r="AJZ13" s="347"/>
      <c r="AKA13" s="347"/>
      <c r="AKB13" s="347"/>
      <c r="AKC13" s="347"/>
      <c r="AKD13" s="347"/>
      <c r="AKE13" s="347"/>
      <c r="AKF13" s="347"/>
      <c r="AKG13" s="347"/>
      <c r="AKH13" s="347"/>
      <c r="AKI13" s="347"/>
      <c r="AKJ13" s="347"/>
      <c r="AKK13" s="347"/>
      <c r="AKL13" s="347"/>
      <c r="AKM13" s="347"/>
      <c r="AKN13" s="347"/>
      <c r="AKO13" s="347"/>
      <c r="AKP13" s="347"/>
      <c r="AKQ13" s="347"/>
      <c r="AKR13" s="347"/>
      <c r="AKS13" s="347"/>
      <c r="AKT13" s="347"/>
      <c r="AKU13" s="347"/>
      <c r="AKV13" s="347"/>
      <c r="AKW13" s="347"/>
      <c r="AKX13" s="347"/>
      <c r="AKY13" s="347"/>
      <c r="AKZ13" s="347"/>
      <c r="ALA13" s="347"/>
      <c r="ALB13" s="347"/>
      <c r="ALC13" s="347"/>
      <c r="ALD13" s="347"/>
      <c r="ALE13" s="347"/>
      <c r="ALF13" s="347"/>
      <c r="ALG13" s="347"/>
      <c r="ALH13" s="347"/>
      <c r="ALI13" s="347"/>
      <c r="ALJ13" s="347"/>
      <c r="ALK13" s="347"/>
      <c r="ALL13" s="347"/>
      <c r="ALM13" s="347"/>
      <c r="ALN13" s="347"/>
      <c r="ALO13" s="347"/>
      <c r="ALP13" s="347"/>
      <c r="ALQ13" s="347"/>
      <c r="ALR13" s="347"/>
      <c r="ALS13" s="347"/>
      <c r="ALT13" s="347"/>
      <c r="ALU13" s="347"/>
      <c r="ALV13" s="347"/>
      <c r="ALW13" s="347"/>
      <c r="ALX13" s="347"/>
      <c r="ALY13" s="347"/>
      <c r="ALZ13" s="347"/>
      <c r="AMA13" s="347"/>
      <c r="AMB13" s="347"/>
      <c r="AMC13" s="347"/>
      <c r="AMD13" s="347"/>
      <c r="AME13" s="347"/>
      <c r="AMF13" s="347"/>
      <c r="AMG13" s="347"/>
      <c r="AMH13" s="347"/>
    </row>
    <row r="14" spans="1:1022" s="341" customFormat="1" ht="60.75" customHeight="1">
      <c r="A14" s="341">
        <v>1</v>
      </c>
      <c r="B14" s="342">
        <v>0</v>
      </c>
      <c r="C14" s="343" t="s">
        <v>2603</v>
      </c>
      <c r="D14" s="343"/>
      <c r="E14" s="343"/>
      <c r="F14" s="343"/>
      <c r="G14" s="343"/>
      <c r="H14" s="343" t="s">
        <v>2566</v>
      </c>
      <c r="I14" s="343" t="s">
        <v>2601</v>
      </c>
      <c r="J14" s="343"/>
      <c r="K14" s="344" t="s">
        <v>2604</v>
      </c>
      <c r="L14" s="343"/>
      <c r="M14" s="343" t="s">
        <v>1466</v>
      </c>
      <c r="N14" s="343"/>
      <c r="O14" s="343" t="s">
        <v>1984</v>
      </c>
      <c r="P14" s="343"/>
      <c r="Q14" s="343" t="s">
        <v>24328</v>
      </c>
      <c r="R14" s="343"/>
      <c r="S14" s="343" t="s">
        <v>24369</v>
      </c>
      <c r="T14" s="343" t="s">
        <v>1483</v>
      </c>
      <c r="U14" s="343"/>
      <c r="V14" s="343" t="s">
        <v>1469</v>
      </c>
      <c r="W14" s="343"/>
      <c r="X14" s="343"/>
      <c r="Y14" s="343"/>
      <c r="Z14" s="343"/>
      <c r="AA14" s="343"/>
      <c r="AB14" s="343"/>
      <c r="AC14" s="343"/>
      <c r="AD14" s="343"/>
      <c r="AE14" s="343"/>
      <c r="AF14" s="343"/>
      <c r="AG14" s="343"/>
      <c r="AH14" s="343"/>
      <c r="AI14" s="343"/>
      <c r="AJ14" s="343"/>
      <c r="AK14" s="343"/>
      <c r="AL14" s="343"/>
      <c r="AM14" s="343"/>
      <c r="AN14" s="343"/>
      <c r="AO14" s="343"/>
      <c r="AP14" s="343"/>
      <c r="AQ14" s="343"/>
      <c r="AR14" s="343"/>
      <c r="AS14" s="343" t="s">
        <v>24510</v>
      </c>
      <c r="AT14" s="343" t="s">
        <v>24509</v>
      </c>
      <c r="AU14" s="345" t="s">
        <v>1801</v>
      </c>
      <c r="AV14" s="343"/>
      <c r="AW14" s="343" t="s">
        <v>1218</v>
      </c>
      <c r="AX14" s="343" t="s">
        <v>1170</v>
      </c>
      <c r="AY14" s="343"/>
      <c r="AZ14" s="346"/>
      <c r="BA14" s="346">
        <v>0</v>
      </c>
      <c r="BB14" s="346">
        <v>4.1574074074074076E-2</v>
      </c>
      <c r="BC14" s="343"/>
      <c r="BD14" s="343" t="s">
        <v>2575</v>
      </c>
      <c r="BE14" s="343"/>
      <c r="BF14" s="343"/>
      <c r="BG14" s="343"/>
      <c r="BI14" s="343"/>
      <c r="BJ14" s="346"/>
      <c r="BK14" s="343"/>
      <c r="BL14" s="343"/>
      <c r="BN14" s="343"/>
      <c r="BO14" s="343"/>
      <c r="BP14" s="343"/>
      <c r="BQ14" s="29" t="str">
        <f t="shared" si="8"/>
        <v>0</v>
      </c>
      <c r="BR14" s="25" t="str">
        <f t="shared" si="0"/>
        <v>0</v>
      </c>
      <c r="BS14" s="25" t="str">
        <f t="shared" si="9"/>
        <v>1</v>
      </c>
      <c r="BT14" s="343"/>
      <c r="BU14" s="343"/>
      <c r="BV14" s="29" t="str">
        <f t="shared" si="1"/>
        <v/>
      </c>
      <c r="BW14" s="29" t="str">
        <f t="shared" si="2"/>
        <v/>
      </c>
      <c r="BX14" s="29" t="str">
        <f t="shared" si="10"/>
        <v/>
      </c>
      <c r="BY14" s="29" t="str">
        <f t="shared" si="3"/>
        <v/>
      </c>
      <c r="BZ14" s="29" t="str">
        <f t="shared" si="4"/>
        <v/>
      </c>
      <c r="CA14" s="29" t="str">
        <f t="shared" si="5"/>
        <v/>
      </c>
      <c r="CB14" s="29" t="str">
        <f t="shared" si="6"/>
        <v/>
      </c>
      <c r="CC14" s="29" t="str">
        <f t="shared" si="7"/>
        <v/>
      </c>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c r="DA14" s="343"/>
      <c r="DB14" s="343"/>
      <c r="DC14" s="343"/>
      <c r="DD14" s="343"/>
      <c r="DE14" s="343"/>
      <c r="DF14" s="343"/>
      <c r="DG14" s="343"/>
      <c r="DH14" s="343"/>
      <c r="DI14" s="343"/>
      <c r="DJ14" s="343"/>
      <c r="DK14" s="343"/>
      <c r="DL14" s="343"/>
      <c r="DM14" s="343"/>
      <c r="DN14" s="343"/>
      <c r="DO14" s="343"/>
      <c r="DP14" s="343"/>
      <c r="DQ14" s="343"/>
      <c r="DR14" s="343"/>
      <c r="DS14" s="343"/>
      <c r="DT14" s="343"/>
      <c r="DU14" s="343"/>
      <c r="DV14" s="343"/>
      <c r="DW14" s="343"/>
      <c r="DX14" s="343"/>
      <c r="DY14" s="343"/>
      <c r="DZ14" s="343"/>
      <c r="EA14" s="343"/>
      <c r="EB14" s="343"/>
      <c r="EC14" s="343"/>
      <c r="ED14" s="343"/>
      <c r="EE14" s="343"/>
      <c r="EF14" s="343"/>
      <c r="EG14" s="343"/>
      <c r="EH14" s="343"/>
      <c r="EI14" s="343"/>
      <c r="EJ14" s="343"/>
      <c r="EK14" s="343"/>
      <c r="EL14" s="343"/>
      <c r="EM14" s="343"/>
      <c r="EN14" s="343"/>
      <c r="EO14" s="343"/>
      <c r="EP14" s="343"/>
      <c r="EQ14" s="343"/>
      <c r="ER14" s="343"/>
      <c r="ES14" s="343"/>
      <c r="ET14" s="343"/>
      <c r="EU14" s="343"/>
      <c r="EV14" s="343"/>
      <c r="EW14" s="343"/>
      <c r="EX14" s="343"/>
      <c r="EY14" s="343"/>
      <c r="EZ14" s="343"/>
      <c r="FA14" s="343"/>
      <c r="FB14" s="343"/>
      <c r="FC14" s="343"/>
      <c r="FD14" s="343"/>
      <c r="FE14" s="343"/>
      <c r="FF14" s="343"/>
      <c r="FG14" s="343"/>
      <c r="FH14" s="343"/>
      <c r="FI14" s="343"/>
      <c r="FJ14" s="343"/>
      <c r="FK14" s="343"/>
      <c r="FL14" s="343"/>
      <c r="FM14" s="343"/>
      <c r="FN14" s="343"/>
      <c r="FO14" s="343"/>
      <c r="FP14" s="343"/>
      <c r="FQ14" s="343"/>
      <c r="FR14" s="343"/>
      <c r="FS14" s="343"/>
      <c r="FT14" s="343"/>
      <c r="FU14" s="343"/>
      <c r="FV14" s="343"/>
      <c r="FW14" s="343"/>
      <c r="FX14" s="343"/>
      <c r="FY14" s="343"/>
      <c r="FZ14" s="343"/>
      <c r="GA14" s="343"/>
      <c r="GB14" s="343"/>
      <c r="GC14" s="343"/>
      <c r="GD14" s="343"/>
      <c r="GE14" s="343"/>
      <c r="GF14" s="343"/>
      <c r="GG14" s="343"/>
      <c r="GH14" s="343"/>
      <c r="GI14" s="343"/>
      <c r="GJ14" s="343"/>
      <c r="GK14" s="343"/>
      <c r="GL14" s="343"/>
      <c r="GM14" s="343"/>
      <c r="GN14" s="343"/>
      <c r="GO14" s="343"/>
      <c r="GP14" s="343"/>
      <c r="GQ14" s="343"/>
      <c r="GR14" s="343"/>
      <c r="GS14" s="343"/>
      <c r="GT14" s="343"/>
      <c r="GU14" s="343"/>
      <c r="GV14" s="343"/>
      <c r="GW14" s="343"/>
      <c r="GX14" s="343"/>
      <c r="GY14" s="343"/>
      <c r="GZ14" s="343"/>
      <c r="HA14" s="343"/>
      <c r="HB14" s="343"/>
      <c r="HC14" s="343"/>
      <c r="HD14" s="343"/>
      <c r="HE14" s="343"/>
      <c r="HF14" s="343"/>
      <c r="HG14" s="343"/>
      <c r="HH14" s="343"/>
      <c r="HI14" s="343"/>
      <c r="HJ14" s="343"/>
      <c r="HK14" s="343"/>
      <c r="HL14" s="343"/>
      <c r="HM14" s="343"/>
      <c r="HN14" s="343"/>
      <c r="HO14" s="343"/>
      <c r="HP14" s="343"/>
      <c r="HQ14" s="343"/>
      <c r="HR14" s="343"/>
      <c r="HS14" s="343"/>
      <c r="HT14" s="343"/>
      <c r="HU14" s="343"/>
      <c r="HV14" s="343"/>
      <c r="HW14" s="343"/>
      <c r="HX14" s="343"/>
      <c r="HY14" s="343"/>
      <c r="HZ14" s="343"/>
      <c r="IA14" s="343"/>
      <c r="IB14" s="343"/>
      <c r="IC14" s="343"/>
      <c r="ID14" s="343"/>
      <c r="IE14" s="343"/>
      <c r="IF14" s="343"/>
      <c r="IG14" s="343"/>
      <c r="IH14" s="343"/>
      <c r="II14" s="343"/>
      <c r="IJ14" s="343"/>
      <c r="IK14" s="343"/>
      <c r="IL14" s="343"/>
      <c r="IM14" s="343"/>
      <c r="IN14" s="343"/>
      <c r="IO14" s="343"/>
      <c r="IP14" s="343"/>
      <c r="IQ14" s="343"/>
      <c r="IR14" s="343"/>
      <c r="IS14" s="343"/>
      <c r="IT14" s="343"/>
      <c r="IU14" s="343"/>
      <c r="IV14" s="343"/>
      <c r="IW14" s="343"/>
      <c r="IX14" s="343"/>
      <c r="IY14" s="343"/>
      <c r="IZ14" s="343"/>
      <c r="JA14" s="343"/>
      <c r="JB14" s="343"/>
      <c r="JC14" s="343"/>
      <c r="JD14" s="343"/>
      <c r="JE14" s="343"/>
      <c r="JF14" s="343"/>
      <c r="JG14" s="343"/>
      <c r="JH14" s="347"/>
      <c r="JI14" s="347"/>
      <c r="JJ14" s="347"/>
      <c r="JK14" s="347"/>
      <c r="JL14" s="347"/>
      <c r="JM14" s="347"/>
      <c r="JN14" s="347"/>
      <c r="JO14" s="347"/>
      <c r="JP14" s="347"/>
      <c r="JQ14" s="347"/>
      <c r="JR14" s="347"/>
      <c r="JS14" s="347"/>
      <c r="JT14" s="347"/>
      <c r="JU14" s="347"/>
      <c r="JV14" s="347"/>
      <c r="JW14" s="347"/>
      <c r="JX14" s="347"/>
      <c r="JY14" s="347"/>
      <c r="JZ14" s="347"/>
      <c r="KA14" s="347"/>
      <c r="KB14" s="347"/>
      <c r="KC14" s="347"/>
      <c r="KD14" s="347"/>
      <c r="KE14" s="347"/>
      <c r="KF14" s="347"/>
      <c r="KG14" s="347"/>
      <c r="KH14" s="347"/>
      <c r="KI14" s="347"/>
      <c r="KJ14" s="347"/>
      <c r="KK14" s="347"/>
      <c r="KL14" s="347"/>
      <c r="KM14" s="347"/>
      <c r="KN14" s="347"/>
      <c r="KO14" s="347"/>
      <c r="KP14" s="347"/>
      <c r="KQ14" s="347"/>
      <c r="KR14" s="347"/>
      <c r="KS14" s="347"/>
      <c r="KT14" s="347"/>
      <c r="KU14" s="347"/>
      <c r="KV14" s="347"/>
      <c r="KW14" s="347"/>
      <c r="KX14" s="347"/>
      <c r="KY14" s="347"/>
      <c r="KZ14" s="347"/>
      <c r="LA14" s="347"/>
      <c r="LB14" s="347"/>
      <c r="LC14" s="347"/>
      <c r="LD14" s="347"/>
      <c r="LE14" s="347"/>
      <c r="LF14" s="347"/>
      <c r="LG14" s="347"/>
      <c r="LH14" s="347"/>
      <c r="LI14" s="347"/>
      <c r="LJ14" s="347"/>
      <c r="LK14" s="347"/>
      <c r="LL14" s="347"/>
      <c r="LM14" s="347"/>
      <c r="LN14" s="347"/>
      <c r="LO14" s="347"/>
      <c r="LP14" s="347"/>
      <c r="LQ14" s="347"/>
      <c r="LR14" s="347"/>
      <c r="LS14" s="347"/>
      <c r="LT14" s="347"/>
      <c r="LU14" s="347"/>
      <c r="LV14" s="347"/>
      <c r="LW14" s="347"/>
      <c r="LX14" s="347"/>
      <c r="LY14" s="347"/>
      <c r="LZ14" s="347"/>
      <c r="MA14" s="347"/>
      <c r="MB14" s="347"/>
      <c r="MC14" s="347"/>
      <c r="MD14" s="347"/>
      <c r="ME14" s="347"/>
      <c r="MF14" s="347"/>
      <c r="MG14" s="347"/>
      <c r="MH14" s="347"/>
      <c r="MI14" s="347"/>
      <c r="MJ14" s="347"/>
      <c r="MK14" s="347"/>
      <c r="ML14" s="347"/>
      <c r="MM14" s="347"/>
      <c r="MN14" s="347"/>
      <c r="MO14" s="347"/>
      <c r="MP14" s="347"/>
      <c r="MQ14" s="347"/>
      <c r="MR14" s="347"/>
      <c r="MS14" s="347"/>
      <c r="MT14" s="347"/>
      <c r="MU14" s="347"/>
      <c r="MV14" s="347"/>
      <c r="MW14" s="347"/>
      <c r="MX14" s="347"/>
      <c r="MY14" s="347"/>
      <c r="MZ14" s="347"/>
      <c r="NA14" s="347"/>
      <c r="NB14" s="347"/>
      <c r="NC14" s="347"/>
      <c r="ND14" s="347"/>
      <c r="NE14" s="347"/>
      <c r="NF14" s="347"/>
      <c r="NG14" s="347"/>
      <c r="NH14" s="347"/>
      <c r="NI14" s="347"/>
      <c r="NJ14" s="347"/>
      <c r="NK14" s="347"/>
      <c r="NL14" s="347"/>
      <c r="NM14" s="347"/>
      <c r="NN14" s="347"/>
      <c r="NO14" s="347"/>
      <c r="NP14" s="347"/>
      <c r="NQ14" s="347"/>
      <c r="NR14" s="347"/>
      <c r="NS14" s="347"/>
      <c r="NT14" s="347"/>
      <c r="NU14" s="347"/>
      <c r="NV14" s="347"/>
      <c r="NW14" s="347"/>
      <c r="NX14" s="347"/>
      <c r="NY14" s="347"/>
      <c r="NZ14" s="347"/>
      <c r="OA14" s="347"/>
      <c r="OB14" s="347"/>
      <c r="OC14" s="347"/>
      <c r="OD14" s="347"/>
      <c r="OE14" s="347"/>
      <c r="OF14" s="347"/>
      <c r="OG14" s="347"/>
      <c r="OH14" s="347"/>
      <c r="OI14" s="347"/>
      <c r="OJ14" s="347"/>
      <c r="OK14" s="347"/>
      <c r="OL14" s="347"/>
      <c r="OM14" s="347"/>
      <c r="ON14" s="347"/>
      <c r="OO14" s="347"/>
      <c r="OP14" s="347"/>
      <c r="OQ14" s="347"/>
      <c r="OR14" s="347"/>
      <c r="OS14" s="347"/>
      <c r="OT14" s="347"/>
      <c r="OU14" s="347"/>
      <c r="OV14" s="347"/>
      <c r="OW14" s="347"/>
      <c r="OX14" s="347"/>
      <c r="OY14" s="347"/>
      <c r="OZ14" s="347"/>
      <c r="PA14" s="347"/>
      <c r="PB14" s="347"/>
      <c r="PC14" s="347"/>
      <c r="PD14" s="347"/>
      <c r="PE14" s="347"/>
      <c r="PF14" s="347"/>
      <c r="PG14" s="347"/>
      <c r="PH14" s="347"/>
      <c r="PI14" s="347"/>
      <c r="PJ14" s="347"/>
      <c r="PK14" s="347"/>
      <c r="PL14" s="347"/>
      <c r="PM14" s="347"/>
      <c r="PN14" s="347"/>
      <c r="PO14" s="347"/>
      <c r="PP14" s="347"/>
      <c r="PQ14" s="347"/>
      <c r="PR14" s="347"/>
      <c r="PS14" s="347"/>
      <c r="PT14" s="347"/>
      <c r="PU14" s="347"/>
      <c r="PV14" s="347"/>
      <c r="PW14" s="347"/>
      <c r="PX14" s="347"/>
      <c r="PY14" s="347"/>
      <c r="PZ14" s="347"/>
      <c r="QA14" s="347"/>
      <c r="QB14" s="347"/>
      <c r="QC14" s="347"/>
      <c r="QD14" s="347"/>
      <c r="QE14" s="347"/>
      <c r="QF14" s="347"/>
      <c r="QG14" s="347"/>
      <c r="QH14" s="347"/>
      <c r="QI14" s="347"/>
      <c r="QJ14" s="347"/>
      <c r="QK14" s="347"/>
      <c r="QL14" s="347"/>
      <c r="QM14" s="347"/>
      <c r="QN14" s="347"/>
      <c r="QO14" s="347"/>
      <c r="QP14" s="347"/>
      <c r="QQ14" s="347"/>
      <c r="QR14" s="347"/>
      <c r="QS14" s="347"/>
      <c r="QT14" s="347"/>
      <c r="QU14" s="347"/>
      <c r="QV14" s="347"/>
      <c r="QW14" s="347"/>
      <c r="QX14" s="347"/>
      <c r="QY14" s="347"/>
      <c r="QZ14" s="347"/>
      <c r="RA14" s="347"/>
      <c r="RB14" s="347"/>
      <c r="RC14" s="347"/>
      <c r="RD14" s="347"/>
      <c r="RE14" s="347"/>
      <c r="RF14" s="347"/>
      <c r="RG14" s="347"/>
      <c r="RH14" s="347"/>
      <c r="RI14" s="347"/>
      <c r="RJ14" s="347"/>
      <c r="RK14" s="347"/>
      <c r="RL14" s="347"/>
      <c r="RM14" s="347"/>
      <c r="RN14" s="347"/>
      <c r="RO14" s="347"/>
      <c r="RP14" s="347"/>
      <c r="RQ14" s="347"/>
      <c r="RR14" s="347"/>
      <c r="RS14" s="347"/>
      <c r="RT14" s="347"/>
      <c r="RU14" s="347"/>
      <c r="RV14" s="347"/>
      <c r="RW14" s="347"/>
      <c r="RX14" s="347"/>
      <c r="RY14" s="347"/>
      <c r="RZ14" s="347"/>
      <c r="SA14" s="347"/>
      <c r="SB14" s="347"/>
      <c r="SC14" s="347"/>
      <c r="SD14" s="347"/>
      <c r="SE14" s="347"/>
      <c r="SF14" s="347"/>
      <c r="SG14" s="347"/>
      <c r="SH14" s="347"/>
      <c r="SI14" s="347"/>
      <c r="SJ14" s="347"/>
      <c r="SK14" s="347"/>
      <c r="SL14" s="347"/>
      <c r="SM14" s="347"/>
      <c r="SN14" s="347"/>
      <c r="SO14" s="347"/>
      <c r="SP14" s="347"/>
      <c r="SQ14" s="347"/>
      <c r="SR14" s="347"/>
      <c r="SS14" s="347"/>
      <c r="ST14" s="347"/>
      <c r="SU14" s="347"/>
      <c r="SV14" s="347"/>
      <c r="SW14" s="347"/>
      <c r="SX14" s="347"/>
      <c r="SY14" s="347"/>
      <c r="SZ14" s="347"/>
      <c r="TA14" s="347"/>
      <c r="TB14" s="347"/>
      <c r="TC14" s="347"/>
      <c r="TD14" s="347"/>
      <c r="TE14" s="347"/>
      <c r="TF14" s="347"/>
      <c r="TG14" s="347"/>
      <c r="TH14" s="347"/>
      <c r="TI14" s="347"/>
      <c r="TJ14" s="347"/>
      <c r="TK14" s="347"/>
      <c r="TL14" s="347"/>
      <c r="TM14" s="347"/>
      <c r="TN14" s="347"/>
      <c r="TO14" s="347"/>
      <c r="TP14" s="347"/>
      <c r="TQ14" s="347"/>
      <c r="TR14" s="347"/>
      <c r="TS14" s="347"/>
      <c r="TT14" s="347"/>
      <c r="TU14" s="347"/>
      <c r="TV14" s="347"/>
      <c r="TW14" s="347"/>
      <c r="TX14" s="347"/>
      <c r="TY14" s="347"/>
      <c r="TZ14" s="347"/>
      <c r="UA14" s="347"/>
      <c r="UB14" s="347"/>
      <c r="UC14" s="347"/>
      <c r="UD14" s="347"/>
      <c r="UE14" s="347"/>
      <c r="UF14" s="347"/>
      <c r="UG14" s="347"/>
      <c r="UH14" s="347"/>
      <c r="UI14" s="347"/>
      <c r="UJ14" s="347"/>
      <c r="UK14" s="347"/>
      <c r="UL14" s="347"/>
      <c r="UM14" s="347"/>
      <c r="UN14" s="347"/>
      <c r="UO14" s="347"/>
      <c r="UP14" s="347"/>
      <c r="UQ14" s="347"/>
      <c r="UR14" s="347"/>
      <c r="US14" s="347"/>
      <c r="UT14" s="347"/>
      <c r="UU14" s="347"/>
      <c r="UV14" s="347"/>
      <c r="UW14" s="347"/>
      <c r="UX14" s="347"/>
      <c r="UY14" s="347"/>
      <c r="UZ14" s="347"/>
      <c r="VA14" s="347"/>
      <c r="VB14" s="347"/>
      <c r="VC14" s="347"/>
      <c r="VD14" s="347"/>
      <c r="VE14" s="347"/>
      <c r="VF14" s="347"/>
      <c r="VG14" s="347"/>
      <c r="VH14" s="347"/>
      <c r="VI14" s="347"/>
      <c r="VJ14" s="347"/>
      <c r="VK14" s="347"/>
      <c r="VL14" s="347"/>
      <c r="VM14" s="347"/>
      <c r="VN14" s="347"/>
      <c r="VO14" s="347"/>
      <c r="VP14" s="347"/>
      <c r="VQ14" s="347"/>
      <c r="VR14" s="347"/>
      <c r="VS14" s="347"/>
      <c r="VT14" s="347"/>
      <c r="VU14" s="347"/>
      <c r="VV14" s="347"/>
      <c r="VW14" s="347"/>
      <c r="VX14" s="347"/>
      <c r="VY14" s="347"/>
      <c r="VZ14" s="347"/>
      <c r="WA14" s="347"/>
      <c r="WB14" s="347"/>
      <c r="WC14" s="347"/>
      <c r="WD14" s="347"/>
      <c r="WE14" s="347"/>
      <c r="WF14" s="347"/>
      <c r="WG14" s="347"/>
      <c r="WH14" s="347"/>
      <c r="WI14" s="347"/>
      <c r="WJ14" s="347"/>
      <c r="WK14" s="347"/>
      <c r="WL14" s="347"/>
      <c r="WM14" s="347"/>
      <c r="WN14" s="347"/>
      <c r="WO14" s="347"/>
      <c r="WP14" s="347"/>
      <c r="WQ14" s="347"/>
      <c r="WR14" s="347"/>
      <c r="WS14" s="347"/>
      <c r="WT14" s="347"/>
      <c r="WU14" s="347"/>
      <c r="WV14" s="347"/>
      <c r="WW14" s="347"/>
      <c r="WX14" s="347"/>
      <c r="WY14" s="347"/>
      <c r="WZ14" s="347"/>
      <c r="XA14" s="347"/>
      <c r="XB14" s="347"/>
      <c r="XC14" s="347"/>
      <c r="XD14" s="347"/>
      <c r="XE14" s="347"/>
      <c r="XF14" s="347"/>
      <c r="XG14" s="347"/>
      <c r="XH14" s="347"/>
      <c r="XI14" s="347"/>
      <c r="XJ14" s="347"/>
      <c r="XK14" s="347"/>
      <c r="XL14" s="347"/>
      <c r="XM14" s="347"/>
      <c r="XN14" s="347"/>
      <c r="XO14" s="347"/>
      <c r="XP14" s="347"/>
      <c r="XQ14" s="347"/>
      <c r="XR14" s="347"/>
      <c r="XS14" s="347"/>
      <c r="XT14" s="347"/>
      <c r="XU14" s="347"/>
      <c r="XV14" s="347"/>
      <c r="XW14" s="347"/>
      <c r="XX14" s="347"/>
      <c r="XY14" s="347"/>
      <c r="XZ14" s="347"/>
      <c r="YA14" s="347"/>
      <c r="YB14" s="347"/>
      <c r="YC14" s="347"/>
      <c r="YD14" s="347"/>
      <c r="YE14" s="347"/>
      <c r="YF14" s="347"/>
      <c r="YG14" s="347"/>
      <c r="YH14" s="347"/>
      <c r="YI14" s="347"/>
      <c r="YJ14" s="347"/>
      <c r="YK14" s="347"/>
      <c r="YL14" s="347"/>
      <c r="YM14" s="347"/>
      <c r="YN14" s="347"/>
      <c r="YO14" s="347"/>
      <c r="YP14" s="347"/>
      <c r="YQ14" s="347"/>
      <c r="YR14" s="347"/>
      <c r="YS14" s="347"/>
      <c r="YT14" s="347"/>
      <c r="YU14" s="347"/>
      <c r="YV14" s="347"/>
      <c r="YW14" s="347"/>
      <c r="YX14" s="347"/>
      <c r="YY14" s="347"/>
      <c r="YZ14" s="347"/>
      <c r="ZA14" s="347"/>
      <c r="ZB14" s="347"/>
      <c r="ZC14" s="347"/>
      <c r="ZD14" s="347"/>
      <c r="ZE14" s="347"/>
      <c r="ZF14" s="347"/>
      <c r="ZG14" s="347"/>
      <c r="ZH14" s="347"/>
      <c r="ZI14" s="347"/>
      <c r="ZJ14" s="347"/>
      <c r="ZK14" s="347"/>
      <c r="ZL14" s="347"/>
      <c r="ZM14" s="347"/>
      <c r="ZN14" s="347"/>
      <c r="ZO14" s="347"/>
      <c r="ZP14" s="347"/>
      <c r="ZQ14" s="347"/>
      <c r="ZR14" s="347"/>
      <c r="ZS14" s="347"/>
      <c r="ZT14" s="347"/>
      <c r="ZU14" s="347"/>
      <c r="ZV14" s="347"/>
      <c r="ZW14" s="347"/>
      <c r="ZX14" s="347"/>
      <c r="ZY14" s="347"/>
      <c r="ZZ14" s="347"/>
      <c r="AAA14" s="347"/>
      <c r="AAB14" s="347"/>
      <c r="AAC14" s="347"/>
      <c r="AAD14" s="347"/>
      <c r="AAE14" s="347"/>
      <c r="AAF14" s="347"/>
      <c r="AAG14" s="347"/>
      <c r="AAH14" s="347"/>
      <c r="AAI14" s="347"/>
      <c r="AAJ14" s="347"/>
      <c r="AAK14" s="347"/>
      <c r="AAL14" s="347"/>
      <c r="AAM14" s="347"/>
      <c r="AAN14" s="347"/>
      <c r="AAO14" s="347"/>
      <c r="AAP14" s="347"/>
      <c r="AAQ14" s="347"/>
      <c r="AAR14" s="347"/>
      <c r="AAS14" s="347"/>
      <c r="AAT14" s="347"/>
      <c r="AAU14" s="347"/>
      <c r="AAV14" s="347"/>
      <c r="AAW14" s="347"/>
      <c r="AAX14" s="347"/>
      <c r="AAY14" s="347"/>
      <c r="AAZ14" s="347"/>
      <c r="ABA14" s="347"/>
      <c r="ABB14" s="347"/>
      <c r="ABC14" s="347"/>
      <c r="ABD14" s="347"/>
      <c r="ABE14" s="347"/>
      <c r="ABF14" s="347"/>
      <c r="ABG14" s="347"/>
      <c r="ABH14" s="347"/>
      <c r="ABI14" s="347"/>
      <c r="ABJ14" s="347"/>
      <c r="ABK14" s="347"/>
      <c r="ABL14" s="347"/>
      <c r="ABM14" s="347"/>
      <c r="ABN14" s="347"/>
      <c r="ABO14" s="347"/>
      <c r="ABP14" s="347"/>
      <c r="ABQ14" s="347"/>
      <c r="ABR14" s="347"/>
      <c r="ABS14" s="347"/>
      <c r="ABT14" s="347"/>
      <c r="ABU14" s="347"/>
      <c r="ABV14" s="347"/>
      <c r="ABW14" s="347"/>
      <c r="ABX14" s="347"/>
      <c r="ABY14" s="347"/>
      <c r="ABZ14" s="347"/>
      <c r="ACA14" s="347"/>
      <c r="ACB14" s="347"/>
      <c r="ACC14" s="347"/>
      <c r="ACD14" s="347"/>
      <c r="ACE14" s="347"/>
      <c r="ACF14" s="347"/>
      <c r="ACG14" s="347"/>
      <c r="ACH14" s="347"/>
      <c r="ACI14" s="347"/>
      <c r="ACJ14" s="347"/>
      <c r="ACK14" s="347"/>
      <c r="ACL14" s="347"/>
      <c r="ACM14" s="347"/>
      <c r="ACN14" s="347"/>
      <c r="ACO14" s="347"/>
      <c r="ACP14" s="347"/>
      <c r="ACQ14" s="347"/>
      <c r="ACR14" s="347"/>
      <c r="ACS14" s="347"/>
      <c r="ACT14" s="347"/>
      <c r="ACU14" s="347"/>
      <c r="ACV14" s="347"/>
      <c r="ACW14" s="347"/>
      <c r="ACX14" s="347"/>
      <c r="ACY14" s="347"/>
      <c r="ACZ14" s="347"/>
      <c r="ADA14" s="347"/>
      <c r="ADB14" s="347"/>
      <c r="ADC14" s="347"/>
      <c r="ADD14" s="347"/>
      <c r="ADE14" s="347"/>
      <c r="ADF14" s="347"/>
      <c r="ADG14" s="347"/>
      <c r="ADH14" s="347"/>
      <c r="ADI14" s="347"/>
      <c r="ADJ14" s="347"/>
      <c r="ADK14" s="347"/>
      <c r="ADL14" s="347"/>
      <c r="ADM14" s="347"/>
      <c r="ADN14" s="347"/>
      <c r="ADO14" s="347"/>
      <c r="ADP14" s="347"/>
      <c r="ADQ14" s="347"/>
      <c r="ADR14" s="347"/>
      <c r="ADS14" s="347"/>
      <c r="ADT14" s="347"/>
      <c r="ADU14" s="347"/>
      <c r="ADV14" s="347"/>
      <c r="ADW14" s="347"/>
      <c r="ADX14" s="347"/>
      <c r="ADY14" s="347"/>
      <c r="ADZ14" s="347"/>
      <c r="AEA14" s="347"/>
      <c r="AEB14" s="347"/>
      <c r="AEC14" s="347"/>
      <c r="AED14" s="347"/>
      <c r="AEE14" s="347"/>
      <c r="AEF14" s="347"/>
      <c r="AEG14" s="347"/>
      <c r="AEH14" s="347"/>
      <c r="AEI14" s="347"/>
      <c r="AEJ14" s="347"/>
      <c r="AEK14" s="347"/>
      <c r="AEL14" s="347"/>
      <c r="AEM14" s="347"/>
      <c r="AEN14" s="347"/>
      <c r="AEO14" s="347"/>
      <c r="AEP14" s="347"/>
      <c r="AEQ14" s="347"/>
      <c r="AER14" s="347"/>
      <c r="AES14" s="347"/>
      <c r="AET14" s="347"/>
      <c r="AEU14" s="347"/>
      <c r="AEV14" s="347"/>
      <c r="AEW14" s="347"/>
      <c r="AEX14" s="347"/>
      <c r="AEY14" s="347"/>
      <c r="AEZ14" s="347"/>
      <c r="AFA14" s="347"/>
      <c r="AFB14" s="347"/>
      <c r="AFC14" s="347"/>
      <c r="AFD14" s="347"/>
      <c r="AFE14" s="347"/>
      <c r="AFF14" s="347"/>
      <c r="AFG14" s="347"/>
      <c r="AFH14" s="347"/>
      <c r="AFI14" s="347"/>
      <c r="AFJ14" s="347"/>
      <c r="AFK14" s="347"/>
      <c r="AFL14" s="347"/>
      <c r="AFM14" s="347"/>
      <c r="AFN14" s="347"/>
      <c r="AFO14" s="347"/>
      <c r="AFP14" s="347"/>
      <c r="AFQ14" s="347"/>
      <c r="AFR14" s="347"/>
      <c r="AFS14" s="347"/>
      <c r="AFT14" s="347"/>
      <c r="AFU14" s="347"/>
      <c r="AFV14" s="347"/>
      <c r="AFW14" s="347"/>
      <c r="AFX14" s="347"/>
      <c r="AFY14" s="347"/>
      <c r="AFZ14" s="347"/>
      <c r="AGA14" s="347"/>
      <c r="AGB14" s="347"/>
      <c r="AGC14" s="347"/>
      <c r="AGD14" s="347"/>
      <c r="AGE14" s="347"/>
      <c r="AGF14" s="347"/>
      <c r="AGG14" s="347"/>
      <c r="AGH14" s="347"/>
      <c r="AGI14" s="347"/>
      <c r="AGJ14" s="347"/>
      <c r="AGK14" s="347"/>
      <c r="AGL14" s="347"/>
      <c r="AGM14" s="347"/>
      <c r="AGN14" s="347"/>
      <c r="AGO14" s="347"/>
      <c r="AGP14" s="347"/>
      <c r="AGQ14" s="347"/>
      <c r="AGR14" s="347"/>
      <c r="AGS14" s="347"/>
      <c r="AGT14" s="347"/>
      <c r="AGU14" s="347"/>
      <c r="AGV14" s="347"/>
      <c r="AGW14" s="347"/>
      <c r="AGX14" s="347"/>
      <c r="AGY14" s="347"/>
      <c r="AGZ14" s="347"/>
      <c r="AHA14" s="347"/>
      <c r="AHB14" s="347"/>
      <c r="AHC14" s="347"/>
      <c r="AHD14" s="347"/>
      <c r="AHE14" s="347"/>
      <c r="AHF14" s="347"/>
      <c r="AHG14" s="347"/>
      <c r="AHH14" s="347"/>
      <c r="AHI14" s="347"/>
      <c r="AHJ14" s="347"/>
      <c r="AHK14" s="347"/>
      <c r="AHL14" s="347"/>
      <c r="AHM14" s="347"/>
      <c r="AHN14" s="347"/>
      <c r="AHO14" s="347"/>
      <c r="AHP14" s="347"/>
      <c r="AHQ14" s="347"/>
      <c r="AHR14" s="347"/>
      <c r="AHS14" s="347"/>
      <c r="AHT14" s="347"/>
      <c r="AHU14" s="347"/>
      <c r="AHV14" s="347"/>
      <c r="AHW14" s="347"/>
      <c r="AHX14" s="347"/>
      <c r="AHY14" s="347"/>
      <c r="AHZ14" s="347"/>
      <c r="AIA14" s="347"/>
      <c r="AIB14" s="347"/>
      <c r="AIC14" s="347"/>
      <c r="AID14" s="347"/>
      <c r="AIE14" s="347"/>
      <c r="AIF14" s="347"/>
      <c r="AIG14" s="347"/>
      <c r="AIH14" s="347"/>
      <c r="AII14" s="347"/>
      <c r="AIJ14" s="347"/>
      <c r="AIK14" s="347"/>
      <c r="AIL14" s="347"/>
      <c r="AIM14" s="347"/>
      <c r="AIN14" s="347"/>
      <c r="AIO14" s="347"/>
      <c r="AIP14" s="347"/>
      <c r="AIQ14" s="347"/>
      <c r="AIR14" s="347"/>
      <c r="AIS14" s="347"/>
      <c r="AIT14" s="347"/>
      <c r="AIU14" s="347"/>
      <c r="AIV14" s="347"/>
      <c r="AIW14" s="347"/>
      <c r="AIX14" s="347"/>
      <c r="AIY14" s="347"/>
      <c r="AIZ14" s="347"/>
      <c r="AJA14" s="347"/>
      <c r="AJB14" s="347"/>
      <c r="AJC14" s="347"/>
      <c r="AJD14" s="347"/>
      <c r="AJE14" s="347"/>
      <c r="AJF14" s="347"/>
      <c r="AJG14" s="347"/>
      <c r="AJH14" s="347"/>
      <c r="AJI14" s="347"/>
      <c r="AJJ14" s="347"/>
      <c r="AJK14" s="347"/>
      <c r="AJL14" s="347"/>
      <c r="AJM14" s="347"/>
      <c r="AJN14" s="347"/>
      <c r="AJO14" s="347"/>
      <c r="AJP14" s="347"/>
      <c r="AJQ14" s="347"/>
      <c r="AJR14" s="347"/>
      <c r="AJS14" s="347"/>
      <c r="AJT14" s="347"/>
      <c r="AJU14" s="347"/>
      <c r="AJV14" s="347"/>
      <c r="AJW14" s="347"/>
      <c r="AJX14" s="347"/>
      <c r="AJY14" s="347"/>
      <c r="AJZ14" s="347"/>
      <c r="AKA14" s="347"/>
      <c r="AKB14" s="347"/>
      <c r="AKC14" s="347"/>
      <c r="AKD14" s="347"/>
      <c r="AKE14" s="347"/>
      <c r="AKF14" s="347"/>
      <c r="AKG14" s="347"/>
      <c r="AKH14" s="347"/>
      <c r="AKI14" s="347"/>
      <c r="AKJ14" s="347"/>
      <c r="AKK14" s="347"/>
      <c r="AKL14" s="347"/>
      <c r="AKM14" s="347"/>
      <c r="AKN14" s="347"/>
      <c r="AKO14" s="347"/>
      <c r="AKP14" s="347"/>
      <c r="AKQ14" s="347"/>
      <c r="AKR14" s="347"/>
      <c r="AKS14" s="347"/>
      <c r="AKT14" s="347"/>
      <c r="AKU14" s="347"/>
      <c r="AKV14" s="347"/>
      <c r="AKW14" s="347"/>
      <c r="AKX14" s="347"/>
      <c r="AKY14" s="347"/>
      <c r="AKZ14" s="347"/>
      <c r="ALA14" s="347"/>
      <c r="ALB14" s="347"/>
      <c r="ALC14" s="347"/>
      <c r="ALD14" s="347"/>
      <c r="ALE14" s="347"/>
      <c r="ALF14" s="347"/>
      <c r="ALG14" s="347"/>
      <c r="ALH14" s="347"/>
      <c r="ALI14" s="347"/>
      <c r="ALJ14" s="347"/>
      <c r="ALK14" s="347"/>
      <c r="ALL14" s="347"/>
      <c r="ALM14" s="347"/>
      <c r="ALN14" s="347"/>
      <c r="ALO14" s="347"/>
      <c r="ALP14" s="347"/>
      <c r="ALQ14" s="347"/>
      <c r="ALR14" s="347"/>
      <c r="ALS14" s="347"/>
      <c r="ALT14" s="347"/>
      <c r="ALU14" s="347"/>
      <c r="ALV14" s="347"/>
      <c r="ALW14" s="347"/>
      <c r="ALX14" s="347"/>
      <c r="ALY14" s="347"/>
      <c r="ALZ14" s="347"/>
      <c r="AMA14" s="347"/>
      <c r="AMB14" s="347"/>
      <c r="AMC14" s="347"/>
      <c r="AMD14" s="347"/>
      <c r="AME14" s="347"/>
      <c r="AMF14" s="347"/>
      <c r="AMG14" s="347"/>
      <c r="AMH14" s="347"/>
    </row>
    <row r="15" spans="1:1022" s="341" customFormat="1" ht="84" customHeight="1">
      <c r="A15" s="341">
        <v>1</v>
      </c>
      <c r="B15" s="342">
        <v>0</v>
      </c>
      <c r="C15" s="343" t="s">
        <v>2606</v>
      </c>
      <c r="D15" s="343"/>
      <c r="E15" s="343"/>
      <c r="F15" s="343"/>
      <c r="G15" s="343"/>
      <c r="H15" s="343" t="s">
        <v>2566</v>
      </c>
      <c r="I15" s="343" t="s">
        <v>2601</v>
      </c>
      <c r="J15" s="343"/>
      <c r="K15" s="344" t="s">
        <v>2604</v>
      </c>
      <c r="L15" s="343"/>
      <c r="M15" s="343" t="s">
        <v>1151</v>
      </c>
      <c r="N15" s="343"/>
      <c r="O15" s="343" t="s">
        <v>1799</v>
      </c>
      <c r="P15" s="343"/>
      <c r="Q15" s="343" t="s">
        <v>24329</v>
      </c>
      <c r="R15" s="343"/>
      <c r="S15" s="343" t="s">
        <v>28189</v>
      </c>
      <c r="T15" s="343" t="s">
        <v>2607</v>
      </c>
      <c r="U15" s="343"/>
      <c r="V15" s="343"/>
      <c r="W15" s="343"/>
      <c r="X15" s="343"/>
      <c r="Y15" s="343"/>
      <c r="Z15" s="343"/>
      <c r="AA15" s="343"/>
      <c r="AB15" s="343"/>
      <c r="AC15" s="343"/>
      <c r="AD15" s="343"/>
      <c r="AE15" s="343"/>
      <c r="AF15" s="343"/>
      <c r="AG15" s="343"/>
      <c r="AH15" s="343"/>
      <c r="AI15" s="343"/>
      <c r="AJ15" s="343"/>
      <c r="AK15" s="343"/>
      <c r="AL15" s="343"/>
      <c r="AM15" s="343"/>
      <c r="AN15" s="343"/>
      <c r="AO15" s="343"/>
      <c r="AP15" s="343"/>
      <c r="AQ15" s="343"/>
      <c r="AR15" s="343"/>
      <c r="AS15" s="343" t="s">
        <v>24511</v>
      </c>
      <c r="AT15" s="343"/>
      <c r="AU15" s="345" t="s">
        <v>1801</v>
      </c>
      <c r="AV15" s="343" t="s">
        <v>1309</v>
      </c>
      <c r="AW15" s="343" t="s">
        <v>1218</v>
      </c>
      <c r="AX15" s="343" t="s">
        <v>1170</v>
      </c>
      <c r="AY15" s="343"/>
      <c r="AZ15" s="346"/>
      <c r="BA15" s="346">
        <v>4.1585648148148149E-2</v>
      </c>
      <c r="BB15" s="346">
        <v>9.087962962962963E-2</v>
      </c>
      <c r="BC15" s="343"/>
      <c r="BD15" s="343" t="s">
        <v>2575</v>
      </c>
      <c r="BE15" s="343"/>
      <c r="BF15" s="343"/>
      <c r="BG15" s="343"/>
      <c r="BI15" s="343"/>
      <c r="BJ15" s="346"/>
      <c r="BK15" s="343"/>
      <c r="BL15" s="343"/>
      <c r="BN15" s="343"/>
      <c r="BO15" s="343"/>
      <c r="BP15" s="343"/>
      <c r="BQ15" s="29" t="str">
        <f t="shared" si="8"/>
        <v>0</v>
      </c>
      <c r="BR15" s="25" t="str">
        <f t="shared" si="0"/>
        <v>0</v>
      </c>
      <c r="BS15" s="25" t="str">
        <f t="shared" si="9"/>
        <v>1</v>
      </c>
      <c r="BT15" s="343"/>
      <c r="BU15" s="343"/>
      <c r="BV15" s="29" t="str">
        <f t="shared" si="1"/>
        <v/>
      </c>
      <c r="BW15" s="29" t="str">
        <f t="shared" si="2"/>
        <v/>
      </c>
      <c r="BX15" s="29" t="str">
        <f t="shared" si="10"/>
        <v/>
      </c>
      <c r="BY15" s="29" t="str">
        <f t="shared" si="3"/>
        <v/>
      </c>
      <c r="BZ15" s="29" t="str">
        <f t="shared" si="4"/>
        <v/>
      </c>
      <c r="CA15" s="29" t="str">
        <f t="shared" si="5"/>
        <v/>
      </c>
      <c r="CB15" s="29" t="str">
        <f t="shared" si="6"/>
        <v/>
      </c>
      <c r="CC15" s="29" t="str">
        <f t="shared" si="7"/>
        <v/>
      </c>
      <c r="CD15" s="343"/>
      <c r="CE15" s="343"/>
      <c r="CF15" s="343"/>
      <c r="CG15" s="343"/>
      <c r="CH15" s="343"/>
      <c r="CI15" s="343"/>
      <c r="CJ15" s="343"/>
      <c r="CK15" s="343"/>
      <c r="CL15" s="343"/>
      <c r="CM15" s="343"/>
      <c r="CN15" s="343"/>
      <c r="CO15" s="343"/>
      <c r="CP15" s="343"/>
      <c r="CQ15" s="343"/>
      <c r="CR15" s="343"/>
      <c r="CS15" s="343"/>
      <c r="CT15" s="343"/>
      <c r="CU15" s="343"/>
      <c r="CV15" s="343"/>
      <c r="CW15" s="343"/>
      <c r="CX15" s="343"/>
      <c r="CY15" s="343"/>
      <c r="CZ15" s="343"/>
      <c r="DA15" s="343"/>
      <c r="DB15" s="343"/>
      <c r="DC15" s="343"/>
      <c r="DD15" s="343"/>
      <c r="DE15" s="343"/>
      <c r="DF15" s="343"/>
      <c r="DG15" s="343"/>
      <c r="DH15" s="343"/>
      <c r="DI15" s="343"/>
      <c r="DJ15" s="343"/>
      <c r="DK15" s="343"/>
      <c r="DL15" s="343"/>
      <c r="DM15" s="343"/>
      <c r="DN15" s="343"/>
      <c r="DO15" s="343"/>
      <c r="DP15" s="343"/>
      <c r="DQ15" s="343"/>
      <c r="DR15" s="343"/>
      <c r="DS15" s="343"/>
      <c r="DT15" s="343"/>
      <c r="DU15" s="343"/>
      <c r="DV15" s="343"/>
      <c r="DW15" s="343"/>
      <c r="DX15" s="343"/>
      <c r="DY15" s="343"/>
      <c r="DZ15" s="343"/>
      <c r="EA15" s="343"/>
      <c r="EB15" s="343"/>
      <c r="EC15" s="343"/>
      <c r="ED15" s="343"/>
      <c r="EE15" s="343"/>
      <c r="EF15" s="343"/>
      <c r="EG15" s="343"/>
      <c r="EH15" s="343"/>
      <c r="EI15" s="343"/>
      <c r="EJ15" s="343"/>
      <c r="EK15" s="343"/>
      <c r="EL15" s="343"/>
      <c r="EM15" s="343"/>
      <c r="EN15" s="343"/>
      <c r="EO15" s="343"/>
      <c r="EP15" s="343"/>
      <c r="EQ15" s="343"/>
      <c r="ER15" s="343"/>
      <c r="ES15" s="343"/>
      <c r="ET15" s="343"/>
      <c r="EU15" s="343"/>
      <c r="EV15" s="343"/>
      <c r="EW15" s="343"/>
      <c r="EX15" s="343"/>
      <c r="EY15" s="343"/>
      <c r="EZ15" s="343"/>
      <c r="FA15" s="343"/>
      <c r="FB15" s="343"/>
      <c r="FC15" s="343"/>
      <c r="FD15" s="343"/>
      <c r="FE15" s="343"/>
      <c r="FF15" s="343"/>
      <c r="FG15" s="343"/>
      <c r="FH15" s="343"/>
      <c r="FI15" s="343"/>
      <c r="FJ15" s="343"/>
      <c r="FK15" s="343"/>
      <c r="FL15" s="343"/>
      <c r="FM15" s="343"/>
      <c r="FN15" s="343"/>
      <c r="FO15" s="343"/>
      <c r="FP15" s="343"/>
      <c r="FQ15" s="343"/>
      <c r="FR15" s="343"/>
      <c r="FS15" s="343"/>
      <c r="FT15" s="343"/>
      <c r="FU15" s="343"/>
      <c r="FV15" s="343"/>
      <c r="FW15" s="343"/>
      <c r="FX15" s="343"/>
      <c r="FY15" s="343"/>
      <c r="FZ15" s="343"/>
      <c r="GA15" s="343"/>
      <c r="GB15" s="343"/>
      <c r="GC15" s="343"/>
      <c r="GD15" s="343"/>
      <c r="GE15" s="343"/>
      <c r="GF15" s="343"/>
      <c r="GG15" s="343"/>
      <c r="GH15" s="343"/>
      <c r="GI15" s="343"/>
      <c r="GJ15" s="343"/>
      <c r="GK15" s="343"/>
      <c r="GL15" s="343"/>
      <c r="GM15" s="343"/>
      <c r="GN15" s="343"/>
      <c r="GO15" s="343"/>
      <c r="GP15" s="343"/>
      <c r="GQ15" s="343"/>
      <c r="GR15" s="343"/>
      <c r="GS15" s="343"/>
      <c r="GT15" s="343"/>
      <c r="GU15" s="343"/>
      <c r="GV15" s="343"/>
      <c r="GW15" s="343"/>
      <c r="GX15" s="343"/>
      <c r="GY15" s="343"/>
      <c r="GZ15" s="343"/>
      <c r="HA15" s="343"/>
      <c r="HB15" s="343"/>
      <c r="HC15" s="343"/>
      <c r="HD15" s="343"/>
      <c r="HE15" s="343"/>
      <c r="HF15" s="343"/>
      <c r="HG15" s="343"/>
      <c r="HH15" s="343"/>
      <c r="HI15" s="343"/>
      <c r="HJ15" s="343"/>
      <c r="HK15" s="343"/>
      <c r="HL15" s="343"/>
      <c r="HM15" s="343"/>
      <c r="HN15" s="343"/>
      <c r="HO15" s="343"/>
      <c r="HP15" s="343"/>
      <c r="HQ15" s="343"/>
      <c r="HR15" s="343"/>
      <c r="HS15" s="343"/>
      <c r="HT15" s="343"/>
      <c r="HU15" s="343"/>
      <c r="HV15" s="343"/>
      <c r="HW15" s="343"/>
      <c r="HX15" s="343"/>
      <c r="HY15" s="343"/>
      <c r="HZ15" s="343"/>
      <c r="IA15" s="343"/>
      <c r="IB15" s="343"/>
      <c r="IC15" s="343"/>
      <c r="ID15" s="343"/>
      <c r="IE15" s="343"/>
      <c r="IF15" s="343"/>
      <c r="IG15" s="343"/>
      <c r="IH15" s="343"/>
      <c r="II15" s="343"/>
      <c r="IJ15" s="343"/>
      <c r="IK15" s="343"/>
      <c r="IL15" s="343"/>
      <c r="IM15" s="343"/>
      <c r="IN15" s="343"/>
      <c r="IO15" s="343"/>
      <c r="IP15" s="343"/>
      <c r="IQ15" s="343"/>
      <c r="IR15" s="343"/>
      <c r="IS15" s="343"/>
      <c r="IT15" s="343"/>
      <c r="IU15" s="343"/>
      <c r="IV15" s="343"/>
      <c r="IW15" s="343"/>
      <c r="IX15" s="343"/>
      <c r="IY15" s="343"/>
      <c r="IZ15" s="343"/>
      <c r="JA15" s="343"/>
      <c r="JB15" s="343"/>
      <c r="JC15" s="343"/>
      <c r="JD15" s="343"/>
      <c r="JE15" s="343"/>
      <c r="JF15" s="343"/>
      <c r="JG15" s="343"/>
      <c r="JH15" s="347"/>
      <c r="JI15" s="347"/>
      <c r="JJ15" s="347"/>
      <c r="JK15" s="347"/>
      <c r="JL15" s="347"/>
      <c r="JM15" s="347"/>
      <c r="JN15" s="347"/>
      <c r="JO15" s="347"/>
      <c r="JP15" s="347"/>
      <c r="JQ15" s="347"/>
      <c r="JR15" s="347"/>
      <c r="JS15" s="347"/>
      <c r="JT15" s="347"/>
      <c r="JU15" s="347"/>
      <c r="JV15" s="347"/>
      <c r="JW15" s="347"/>
      <c r="JX15" s="347"/>
      <c r="JY15" s="347"/>
      <c r="JZ15" s="347"/>
      <c r="KA15" s="347"/>
      <c r="KB15" s="347"/>
      <c r="KC15" s="347"/>
      <c r="KD15" s="347"/>
      <c r="KE15" s="347"/>
      <c r="KF15" s="347"/>
      <c r="KG15" s="347"/>
      <c r="KH15" s="347"/>
      <c r="KI15" s="347"/>
      <c r="KJ15" s="347"/>
      <c r="KK15" s="347"/>
      <c r="KL15" s="347"/>
      <c r="KM15" s="347"/>
      <c r="KN15" s="347"/>
      <c r="KO15" s="347"/>
      <c r="KP15" s="347"/>
      <c r="KQ15" s="347"/>
      <c r="KR15" s="347"/>
      <c r="KS15" s="347"/>
      <c r="KT15" s="347"/>
      <c r="KU15" s="347"/>
      <c r="KV15" s="347"/>
      <c r="KW15" s="347"/>
      <c r="KX15" s="347"/>
      <c r="KY15" s="347"/>
      <c r="KZ15" s="347"/>
      <c r="LA15" s="347"/>
      <c r="LB15" s="347"/>
      <c r="LC15" s="347"/>
      <c r="LD15" s="347"/>
      <c r="LE15" s="347"/>
      <c r="LF15" s="347"/>
      <c r="LG15" s="347"/>
      <c r="LH15" s="347"/>
      <c r="LI15" s="347"/>
      <c r="LJ15" s="347"/>
      <c r="LK15" s="347"/>
      <c r="LL15" s="347"/>
      <c r="LM15" s="347"/>
      <c r="LN15" s="347"/>
      <c r="LO15" s="347"/>
      <c r="LP15" s="347"/>
      <c r="LQ15" s="347"/>
      <c r="LR15" s="347"/>
      <c r="LS15" s="347"/>
      <c r="LT15" s="347"/>
      <c r="LU15" s="347"/>
      <c r="LV15" s="347"/>
      <c r="LW15" s="347"/>
      <c r="LX15" s="347"/>
      <c r="LY15" s="347"/>
      <c r="LZ15" s="347"/>
      <c r="MA15" s="347"/>
      <c r="MB15" s="347"/>
      <c r="MC15" s="347"/>
      <c r="MD15" s="347"/>
      <c r="ME15" s="347"/>
      <c r="MF15" s="347"/>
      <c r="MG15" s="347"/>
      <c r="MH15" s="347"/>
      <c r="MI15" s="347"/>
      <c r="MJ15" s="347"/>
      <c r="MK15" s="347"/>
      <c r="ML15" s="347"/>
      <c r="MM15" s="347"/>
      <c r="MN15" s="347"/>
      <c r="MO15" s="347"/>
      <c r="MP15" s="347"/>
      <c r="MQ15" s="347"/>
      <c r="MR15" s="347"/>
      <c r="MS15" s="347"/>
      <c r="MT15" s="347"/>
      <c r="MU15" s="347"/>
      <c r="MV15" s="347"/>
      <c r="MW15" s="347"/>
      <c r="MX15" s="347"/>
      <c r="MY15" s="347"/>
      <c r="MZ15" s="347"/>
      <c r="NA15" s="347"/>
      <c r="NB15" s="347"/>
      <c r="NC15" s="347"/>
      <c r="ND15" s="347"/>
      <c r="NE15" s="347"/>
      <c r="NF15" s="347"/>
      <c r="NG15" s="347"/>
      <c r="NH15" s="347"/>
      <c r="NI15" s="347"/>
      <c r="NJ15" s="347"/>
      <c r="NK15" s="347"/>
      <c r="NL15" s="347"/>
      <c r="NM15" s="347"/>
      <c r="NN15" s="347"/>
      <c r="NO15" s="347"/>
      <c r="NP15" s="347"/>
      <c r="NQ15" s="347"/>
      <c r="NR15" s="347"/>
      <c r="NS15" s="347"/>
      <c r="NT15" s="347"/>
      <c r="NU15" s="347"/>
      <c r="NV15" s="347"/>
      <c r="NW15" s="347"/>
      <c r="NX15" s="347"/>
      <c r="NY15" s="347"/>
      <c r="NZ15" s="347"/>
      <c r="OA15" s="347"/>
      <c r="OB15" s="347"/>
      <c r="OC15" s="347"/>
      <c r="OD15" s="347"/>
      <c r="OE15" s="347"/>
      <c r="OF15" s="347"/>
      <c r="OG15" s="347"/>
      <c r="OH15" s="347"/>
      <c r="OI15" s="347"/>
      <c r="OJ15" s="347"/>
      <c r="OK15" s="347"/>
      <c r="OL15" s="347"/>
      <c r="OM15" s="347"/>
      <c r="ON15" s="347"/>
      <c r="OO15" s="347"/>
      <c r="OP15" s="347"/>
      <c r="OQ15" s="347"/>
      <c r="OR15" s="347"/>
      <c r="OS15" s="347"/>
      <c r="OT15" s="347"/>
      <c r="OU15" s="347"/>
      <c r="OV15" s="347"/>
      <c r="OW15" s="347"/>
      <c r="OX15" s="347"/>
      <c r="OY15" s="347"/>
      <c r="OZ15" s="347"/>
      <c r="PA15" s="347"/>
      <c r="PB15" s="347"/>
      <c r="PC15" s="347"/>
      <c r="PD15" s="347"/>
      <c r="PE15" s="347"/>
      <c r="PF15" s="347"/>
      <c r="PG15" s="347"/>
      <c r="PH15" s="347"/>
      <c r="PI15" s="347"/>
      <c r="PJ15" s="347"/>
      <c r="PK15" s="347"/>
      <c r="PL15" s="347"/>
      <c r="PM15" s="347"/>
      <c r="PN15" s="347"/>
      <c r="PO15" s="347"/>
      <c r="PP15" s="347"/>
      <c r="PQ15" s="347"/>
      <c r="PR15" s="347"/>
      <c r="PS15" s="347"/>
      <c r="PT15" s="347"/>
      <c r="PU15" s="347"/>
      <c r="PV15" s="347"/>
      <c r="PW15" s="347"/>
      <c r="PX15" s="347"/>
      <c r="PY15" s="347"/>
      <c r="PZ15" s="347"/>
      <c r="QA15" s="347"/>
      <c r="QB15" s="347"/>
      <c r="QC15" s="347"/>
      <c r="QD15" s="347"/>
      <c r="QE15" s="347"/>
      <c r="QF15" s="347"/>
      <c r="QG15" s="347"/>
      <c r="QH15" s="347"/>
      <c r="QI15" s="347"/>
      <c r="QJ15" s="347"/>
      <c r="QK15" s="347"/>
      <c r="QL15" s="347"/>
      <c r="QM15" s="347"/>
      <c r="QN15" s="347"/>
      <c r="QO15" s="347"/>
      <c r="QP15" s="347"/>
      <c r="QQ15" s="347"/>
      <c r="QR15" s="347"/>
      <c r="QS15" s="347"/>
      <c r="QT15" s="347"/>
      <c r="QU15" s="347"/>
      <c r="QV15" s="347"/>
      <c r="QW15" s="347"/>
      <c r="QX15" s="347"/>
      <c r="QY15" s="347"/>
      <c r="QZ15" s="347"/>
      <c r="RA15" s="347"/>
      <c r="RB15" s="347"/>
      <c r="RC15" s="347"/>
      <c r="RD15" s="347"/>
      <c r="RE15" s="347"/>
      <c r="RF15" s="347"/>
      <c r="RG15" s="347"/>
      <c r="RH15" s="347"/>
      <c r="RI15" s="347"/>
      <c r="RJ15" s="347"/>
      <c r="RK15" s="347"/>
      <c r="RL15" s="347"/>
      <c r="RM15" s="347"/>
      <c r="RN15" s="347"/>
      <c r="RO15" s="347"/>
      <c r="RP15" s="347"/>
      <c r="RQ15" s="347"/>
      <c r="RR15" s="347"/>
      <c r="RS15" s="347"/>
      <c r="RT15" s="347"/>
      <c r="RU15" s="347"/>
      <c r="RV15" s="347"/>
      <c r="RW15" s="347"/>
      <c r="RX15" s="347"/>
      <c r="RY15" s="347"/>
      <c r="RZ15" s="347"/>
      <c r="SA15" s="347"/>
      <c r="SB15" s="347"/>
      <c r="SC15" s="347"/>
      <c r="SD15" s="347"/>
      <c r="SE15" s="347"/>
      <c r="SF15" s="347"/>
      <c r="SG15" s="347"/>
      <c r="SH15" s="347"/>
      <c r="SI15" s="347"/>
      <c r="SJ15" s="347"/>
      <c r="SK15" s="347"/>
      <c r="SL15" s="347"/>
      <c r="SM15" s="347"/>
      <c r="SN15" s="347"/>
      <c r="SO15" s="347"/>
      <c r="SP15" s="347"/>
      <c r="SQ15" s="347"/>
      <c r="SR15" s="347"/>
      <c r="SS15" s="347"/>
      <c r="ST15" s="347"/>
      <c r="SU15" s="347"/>
      <c r="SV15" s="347"/>
      <c r="SW15" s="347"/>
      <c r="SX15" s="347"/>
      <c r="SY15" s="347"/>
      <c r="SZ15" s="347"/>
      <c r="TA15" s="347"/>
      <c r="TB15" s="347"/>
      <c r="TC15" s="347"/>
      <c r="TD15" s="347"/>
      <c r="TE15" s="347"/>
      <c r="TF15" s="347"/>
      <c r="TG15" s="347"/>
      <c r="TH15" s="347"/>
      <c r="TI15" s="347"/>
      <c r="TJ15" s="347"/>
      <c r="TK15" s="347"/>
      <c r="TL15" s="347"/>
      <c r="TM15" s="347"/>
      <c r="TN15" s="347"/>
      <c r="TO15" s="347"/>
      <c r="TP15" s="347"/>
      <c r="TQ15" s="347"/>
      <c r="TR15" s="347"/>
      <c r="TS15" s="347"/>
      <c r="TT15" s="347"/>
      <c r="TU15" s="347"/>
      <c r="TV15" s="347"/>
      <c r="TW15" s="347"/>
      <c r="TX15" s="347"/>
      <c r="TY15" s="347"/>
      <c r="TZ15" s="347"/>
      <c r="UA15" s="347"/>
      <c r="UB15" s="347"/>
      <c r="UC15" s="347"/>
      <c r="UD15" s="347"/>
      <c r="UE15" s="347"/>
      <c r="UF15" s="347"/>
      <c r="UG15" s="347"/>
      <c r="UH15" s="347"/>
      <c r="UI15" s="347"/>
      <c r="UJ15" s="347"/>
      <c r="UK15" s="347"/>
      <c r="UL15" s="347"/>
      <c r="UM15" s="347"/>
      <c r="UN15" s="347"/>
      <c r="UO15" s="347"/>
      <c r="UP15" s="347"/>
      <c r="UQ15" s="347"/>
      <c r="UR15" s="347"/>
      <c r="US15" s="347"/>
      <c r="UT15" s="347"/>
      <c r="UU15" s="347"/>
      <c r="UV15" s="347"/>
      <c r="UW15" s="347"/>
      <c r="UX15" s="347"/>
      <c r="UY15" s="347"/>
      <c r="UZ15" s="347"/>
      <c r="VA15" s="347"/>
      <c r="VB15" s="347"/>
      <c r="VC15" s="347"/>
      <c r="VD15" s="347"/>
      <c r="VE15" s="347"/>
      <c r="VF15" s="347"/>
      <c r="VG15" s="347"/>
      <c r="VH15" s="347"/>
      <c r="VI15" s="347"/>
      <c r="VJ15" s="347"/>
      <c r="VK15" s="347"/>
      <c r="VL15" s="347"/>
      <c r="VM15" s="347"/>
      <c r="VN15" s="347"/>
      <c r="VO15" s="347"/>
      <c r="VP15" s="347"/>
      <c r="VQ15" s="347"/>
      <c r="VR15" s="347"/>
      <c r="VS15" s="347"/>
      <c r="VT15" s="347"/>
      <c r="VU15" s="347"/>
      <c r="VV15" s="347"/>
      <c r="VW15" s="347"/>
      <c r="VX15" s="347"/>
      <c r="VY15" s="347"/>
      <c r="VZ15" s="347"/>
      <c r="WA15" s="347"/>
      <c r="WB15" s="347"/>
      <c r="WC15" s="347"/>
      <c r="WD15" s="347"/>
      <c r="WE15" s="347"/>
      <c r="WF15" s="347"/>
      <c r="WG15" s="347"/>
      <c r="WH15" s="347"/>
      <c r="WI15" s="347"/>
      <c r="WJ15" s="347"/>
      <c r="WK15" s="347"/>
      <c r="WL15" s="347"/>
      <c r="WM15" s="347"/>
      <c r="WN15" s="347"/>
      <c r="WO15" s="347"/>
      <c r="WP15" s="347"/>
      <c r="WQ15" s="347"/>
      <c r="WR15" s="347"/>
      <c r="WS15" s="347"/>
      <c r="WT15" s="347"/>
      <c r="WU15" s="347"/>
      <c r="WV15" s="347"/>
      <c r="WW15" s="347"/>
      <c r="WX15" s="347"/>
      <c r="WY15" s="347"/>
      <c r="WZ15" s="347"/>
      <c r="XA15" s="347"/>
      <c r="XB15" s="347"/>
      <c r="XC15" s="347"/>
      <c r="XD15" s="347"/>
      <c r="XE15" s="347"/>
      <c r="XF15" s="347"/>
      <c r="XG15" s="347"/>
      <c r="XH15" s="347"/>
      <c r="XI15" s="347"/>
      <c r="XJ15" s="347"/>
      <c r="XK15" s="347"/>
      <c r="XL15" s="347"/>
      <c r="XM15" s="347"/>
      <c r="XN15" s="347"/>
      <c r="XO15" s="347"/>
      <c r="XP15" s="347"/>
      <c r="XQ15" s="347"/>
      <c r="XR15" s="347"/>
      <c r="XS15" s="347"/>
      <c r="XT15" s="347"/>
      <c r="XU15" s="347"/>
      <c r="XV15" s="347"/>
      <c r="XW15" s="347"/>
      <c r="XX15" s="347"/>
      <c r="XY15" s="347"/>
      <c r="XZ15" s="347"/>
      <c r="YA15" s="347"/>
      <c r="YB15" s="347"/>
      <c r="YC15" s="347"/>
      <c r="YD15" s="347"/>
      <c r="YE15" s="347"/>
      <c r="YF15" s="347"/>
      <c r="YG15" s="347"/>
      <c r="YH15" s="347"/>
      <c r="YI15" s="347"/>
      <c r="YJ15" s="347"/>
      <c r="YK15" s="347"/>
      <c r="YL15" s="347"/>
      <c r="YM15" s="347"/>
      <c r="YN15" s="347"/>
      <c r="YO15" s="347"/>
      <c r="YP15" s="347"/>
      <c r="YQ15" s="347"/>
      <c r="YR15" s="347"/>
      <c r="YS15" s="347"/>
      <c r="YT15" s="347"/>
      <c r="YU15" s="347"/>
      <c r="YV15" s="347"/>
      <c r="YW15" s="347"/>
      <c r="YX15" s="347"/>
      <c r="YY15" s="347"/>
      <c r="YZ15" s="347"/>
      <c r="ZA15" s="347"/>
      <c r="ZB15" s="347"/>
      <c r="ZC15" s="347"/>
      <c r="ZD15" s="347"/>
      <c r="ZE15" s="347"/>
      <c r="ZF15" s="347"/>
      <c r="ZG15" s="347"/>
      <c r="ZH15" s="347"/>
      <c r="ZI15" s="347"/>
      <c r="ZJ15" s="347"/>
      <c r="ZK15" s="347"/>
      <c r="ZL15" s="347"/>
      <c r="ZM15" s="347"/>
      <c r="ZN15" s="347"/>
      <c r="ZO15" s="347"/>
      <c r="ZP15" s="347"/>
      <c r="ZQ15" s="347"/>
      <c r="ZR15" s="347"/>
      <c r="ZS15" s="347"/>
      <c r="ZT15" s="347"/>
      <c r="ZU15" s="347"/>
      <c r="ZV15" s="347"/>
      <c r="ZW15" s="347"/>
      <c r="ZX15" s="347"/>
      <c r="ZY15" s="347"/>
      <c r="ZZ15" s="347"/>
      <c r="AAA15" s="347"/>
      <c r="AAB15" s="347"/>
      <c r="AAC15" s="347"/>
      <c r="AAD15" s="347"/>
      <c r="AAE15" s="347"/>
      <c r="AAF15" s="347"/>
      <c r="AAG15" s="347"/>
      <c r="AAH15" s="347"/>
      <c r="AAI15" s="347"/>
      <c r="AAJ15" s="347"/>
      <c r="AAK15" s="347"/>
      <c r="AAL15" s="347"/>
      <c r="AAM15" s="347"/>
      <c r="AAN15" s="347"/>
      <c r="AAO15" s="347"/>
      <c r="AAP15" s="347"/>
      <c r="AAQ15" s="347"/>
      <c r="AAR15" s="347"/>
      <c r="AAS15" s="347"/>
      <c r="AAT15" s="347"/>
      <c r="AAU15" s="347"/>
      <c r="AAV15" s="347"/>
      <c r="AAW15" s="347"/>
      <c r="AAX15" s="347"/>
      <c r="AAY15" s="347"/>
      <c r="AAZ15" s="347"/>
      <c r="ABA15" s="347"/>
      <c r="ABB15" s="347"/>
      <c r="ABC15" s="347"/>
      <c r="ABD15" s="347"/>
      <c r="ABE15" s="347"/>
      <c r="ABF15" s="347"/>
      <c r="ABG15" s="347"/>
      <c r="ABH15" s="347"/>
      <c r="ABI15" s="347"/>
      <c r="ABJ15" s="347"/>
      <c r="ABK15" s="347"/>
      <c r="ABL15" s="347"/>
      <c r="ABM15" s="347"/>
      <c r="ABN15" s="347"/>
      <c r="ABO15" s="347"/>
      <c r="ABP15" s="347"/>
      <c r="ABQ15" s="347"/>
      <c r="ABR15" s="347"/>
      <c r="ABS15" s="347"/>
      <c r="ABT15" s="347"/>
      <c r="ABU15" s="347"/>
      <c r="ABV15" s="347"/>
      <c r="ABW15" s="347"/>
      <c r="ABX15" s="347"/>
      <c r="ABY15" s="347"/>
      <c r="ABZ15" s="347"/>
      <c r="ACA15" s="347"/>
      <c r="ACB15" s="347"/>
      <c r="ACC15" s="347"/>
      <c r="ACD15" s="347"/>
      <c r="ACE15" s="347"/>
      <c r="ACF15" s="347"/>
      <c r="ACG15" s="347"/>
      <c r="ACH15" s="347"/>
      <c r="ACI15" s="347"/>
      <c r="ACJ15" s="347"/>
      <c r="ACK15" s="347"/>
      <c r="ACL15" s="347"/>
      <c r="ACM15" s="347"/>
      <c r="ACN15" s="347"/>
      <c r="ACO15" s="347"/>
      <c r="ACP15" s="347"/>
      <c r="ACQ15" s="347"/>
      <c r="ACR15" s="347"/>
      <c r="ACS15" s="347"/>
      <c r="ACT15" s="347"/>
      <c r="ACU15" s="347"/>
      <c r="ACV15" s="347"/>
      <c r="ACW15" s="347"/>
      <c r="ACX15" s="347"/>
      <c r="ACY15" s="347"/>
      <c r="ACZ15" s="347"/>
      <c r="ADA15" s="347"/>
      <c r="ADB15" s="347"/>
      <c r="ADC15" s="347"/>
      <c r="ADD15" s="347"/>
      <c r="ADE15" s="347"/>
      <c r="ADF15" s="347"/>
      <c r="ADG15" s="347"/>
      <c r="ADH15" s="347"/>
      <c r="ADI15" s="347"/>
      <c r="ADJ15" s="347"/>
      <c r="ADK15" s="347"/>
      <c r="ADL15" s="347"/>
      <c r="ADM15" s="347"/>
      <c r="ADN15" s="347"/>
      <c r="ADO15" s="347"/>
      <c r="ADP15" s="347"/>
      <c r="ADQ15" s="347"/>
      <c r="ADR15" s="347"/>
      <c r="ADS15" s="347"/>
      <c r="ADT15" s="347"/>
      <c r="ADU15" s="347"/>
      <c r="ADV15" s="347"/>
      <c r="ADW15" s="347"/>
      <c r="ADX15" s="347"/>
      <c r="ADY15" s="347"/>
      <c r="ADZ15" s="347"/>
      <c r="AEA15" s="347"/>
      <c r="AEB15" s="347"/>
      <c r="AEC15" s="347"/>
      <c r="AED15" s="347"/>
      <c r="AEE15" s="347"/>
      <c r="AEF15" s="347"/>
      <c r="AEG15" s="347"/>
      <c r="AEH15" s="347"/>
      <c r="AEI15" s="347"/>
      <c r="AEJ15" s="347"/>
      <c r="AEK15" s="347"/>
      <c r="AEL15" s="347"/>
      <c r="AEM15" s="347"/>
      <c r="AEN15" s="347"/>
      <c r="AEO15" s="347"/>
      <c r="AEP15" s="347"/>
      <c r="AEQ15" s="347"/>
      <c r="AER15" s="347"/>
      <c r="AES15" s="347"/>
      <c r="AET15" s="347"/>
      <c r="AEU15" s="347"/>
      <c r="AEV15" s="347"/>
      <c r="AEW15" s="347"/>
      <c r="AEX15" s="347"/>
      <c r="AEY15" s="347"/>
      <c r="AEZ15" s="347"/>
      <c r="AFA15" s="347"/>
      <c r="AFB15" s="347"/>
      <c r="AFC15" s="347"/>
      <c r="AFD15" s="347"/>
      <c r="AFE15" s="347"/>
      <c r="AFF15" s="347"/>
      <c r="AFG15" s="347"/>
      <c r="AFH15" s="347"/>
      <c r="AFI15" s="347"/>
      <c r="AFJ15" s="347"/>
      <c r="AFK15" s="347"/>
      <c r="AFL15" s="347"/>
      <c r="AFM15" s="347"/>
      <c r="AFN15" s="347"/>
      <c r="AFO15" s="347"/>
      <c r="AFP15" s="347"/>
      <c r="AFQ15" s="347"/>
      <c r="AFR15" s="347"/>
      <c r="AFS15" s="347"/>
      <c r="AFT15" s="347"/>
      <c r="AFU15" s="347"/>
      <c r="AFV15" s="347"/>
      <c r="AFW15" s="347"/>
      <c r="AFX15" s="347"/>
      <c r="AFY15" s="347"/>
      <c r="AFZ15" s="347"/>
      <c r="AGA15" s="347"/>
      <c r="AGB15" s="347"/>
      <c r="AGC15" s="347"/>
      <c r="AGD15" s="347"/>
      <c r="AGE15" s="347"/>
      <c r="AGF15" s="347"/>
      <c r="AGG15" s="347"/>
      <c r="AGH15" s="347"/>
      <c r="AGI15" s="347"/>
      <c r="AGJ15" s="347"/>
      <c r="AGK15" s="347"/>
      <c r="AGL15" s="347"/>
      <c r="AGM15" s="347"/>
      <c r="AGN15" s="347"/>
      <c r="AGO15" s="347"/>
      <c r="AGP15" s="347"/>
      <c r="AGQ15" s="347"/>
      <c r="AGR15" s="347"/>
      <c r="AGS15" s="347"/>
      <c r="AGT15" s="347"/>
      <c r="AGU15" s="347"/>
      <c r="AGV15" s="347"/>
      <c r="AGW15" s="347"/>
      <c r="AGX15" s="347"/>
      <c r="AGY15" s="347"/>
      <c r="AGZ15" s="347"/>
      <c r="AHA15" s="347"/>
      <c r="AHB15" s="347"/>
      <c r="AHC15" s="347"/>
      <c r="AHD15" s="347"/>
      <c r="AHE15" s="347"/>
      <c r="AHF15" s="347"/>
      <c r="AHG15" s="347"/>
      <c r="AHH15" s="347"/>
      <c r="AHI15" s="347"/>
      <c r="AHJ15" s="347"/>
      <c r="AHK15" s="347"/>
      <c r="AHL15" s="347"/>
      <c r="AHM15" s="347"/>
      <c r="AHN15" s="347"/>
      <c r="AHO15" s="347"/>
      <c r="AHP15" s="347"/>
      <c r="AHQ15" s="347"/>
      <c r="AHR15" s="347"/>
      <c r="AHS15" s="347"/>
      <c r="AHT15" s="347"/>
      <c r="AHU15" s="347"/>
      <c r="AHV15" s="347"/>
      <c r="AHW15" s="347"/>
      <c r="AHX15" s="347"/>
      <c r="AHY15" s="347"/>
      <c r="AHZ15" s="347"/>
      <c r="AIA15" s="347"/>
      <c r="AIB15" s="347"/>
      <c r="AIC15" s="347"/>
      <c r="AID15" s="347"/>
      <c r="AIE15" s="347"/>
      <c r="AIF15" s="347"/>
      <c r="AIG15" s="347"/>
      <c r="AIH15" s="347"/>
      <c r="AII15" s="347"/>
      <c r="AIJ15" s="347"/>
      <c r="AIK15" s="347"/>
      <c r="AIL15" s="347"/>
      <c r="AIM15" s="347"/>
      <c r="AIN15" s="347"/>
      <c r="AIO15" s="347"/>
      <c r="AIP15" s="347"/>
      <c r="AIQ15" s="347"/>
      <c r="AIR15" s="347"/>
      <c r="AIS15" s="347"/>
      <c r="AIT15" s="347"/>
      <c r="AIU15" s="347"/>
      <c r="AIV15" s="347"/>
      <c r="AIW15" s="347"/>
      <c r="AIX15" s="347"/>
      <c r="AIY15" s="347"/>
      <c r="AIZ15" s="347"/>
      <c r="AJA15" s="347"/>
      <c r="AJB15" s="347"/>
      <c r="AJC15" s="347"/>
      <c r="AJD15" s="347"/>
      <c r="AJE15" s="347"/>
      <c r="AJF15" s="347"/>
      <c r="AJG15" s="347"/>
      <c r="AJH15" s="347"/>
      <c r="AJI15" s="347"/>
      <c r="AJJ15" s="347"/>
      <c r="AJK15" s="347"/>
      <c r="AJL15" s="347"/>
      <c r="AJM15" s="347"/>
      <c r="AJN15" s="347"/>
      <c r="AJO15" s="347"/>
      <c r="AJP15" s="347"/>
      <c r="AJQ15" s="347"/>
      <c r="AJR15" s="347"/>
      <c r="AJS15" s="347"/>
      <c r="AJT15" s="347"/>
      <c r="AJU15" s="347"/>
      <c r="AJV15" s="347"/>
      <c r="AJW15" s="347"/>
      <c r="AJX15" s="347"/>
      <c r="AJY15" s="347"/>
      <c r="AJZ15" s="347"/>
      <c r="AKA15" s="347"/>
      <c r="AKB15" s="347"/>
      <c r="AKC15" s="347"/>
      <c r="AKD15" s="347"/>
      <c r="AKE15" s="347"/>
      <c r="AKF15" s="347"/>
      <c r="AKG15" s="347"/>
      <c r="AKH15" s="347"/>
      <c r="AKI15" s="347"/>
      <c r="AKJ15" s="347"/>
      <c r="AKK15" s="347"/>
      <c r="AKL15" s="347"/>
      <c r="AKM15" s="347"/>
      <c r="AKN15" s="347"/>
      <c r="AKO15" s="347"/>
      <c r="AKP15" s="347"/>
      <c r="AKQ15" s="347"/>
      <c r="AKR15" s="347"/>
      <c r="AKS15" s="347"/>
      <c r="AKT15" s="347"/>
      <c r="AKU15" s="347"/>
      <c r="AKV15" s="347"/>
      <c r="AKW15" s="347"/>
      <c r="AKX15" s="347"/>
      <c r="AKY15" s="347"/>
      <c r="AKZ15" s="347"/>
      <c r="ALA15" s="347"/>
      <c r="ALB15" s="347"/>
      <c r="ALC15" s="347"/>
      <c r="ALD15" s="347"/>
      <c r="ALE15" s="347"/>
      <c r="ALF15" s="347"/>
      <c r="ALG15" s="347"/>
      <c r="ALH15" s="347"/>
      <c r="ALI15" s="347"/>
      <c r="ALJ15" s="347"/>
      <c r="ALK15" s="347"/>
      <c r="ALL15" s="347"/>
      <c r="ALM15" s="347"/>
      <c r="ALN15" s="347"/>
      <c r="ALO15" s="347"/>
      <c r="ALP15" s="347"/>
      <c r="ALQ15" s="347"/>
      <c r="ALR15" s="347"/>
      <c r="ALS15" s="347"/>
      <c r="ALT15" s="347"/>
      <c r="ALU15" s="347"/>
      <c r="ALV15" s="347"/>
      <c r="ALW15" s="347"/>
      <c r="ALX15" s="347"/>
      <c r="ALY15" s="347"/>
      <c r="ALZ15" s="347"/>
      <c r="AMA15" s="347"/>
      <c r="AMB15" s="347"/>
      <c r="AMC15" s="347"/>
      <c r="AMD15" s="347"/>
      <c r="AME15" s="347"/>
      <c r="AMF15" s="347"/>
      <c r="AMG15" s="347"/>
      <c r="AMH15" s="347"/>
    </row>
    <row r="16" spans="1:1022" s="341" customFormat="1" ht="38.25">
      <c r="A16" s="341">
        <v>1</v>
      </c>
      <c r="B16" s="342">
        <v>0</v>
      </c>
      <c r="C16" s="343" t="s">
        <v>2608</v>
      </c>
      <c r="D16" s="343"/>
      <c r="E16" s="343"/>
      <c r="F16" s="343"/>
      <c r="G16" s="343"/>
      <c r="H16" s="343" t="s">
        <v>2566</v>
      </c>
      <c r="I16" s="343" t="s">
        <v>2601</v>
      </c>
      <c r="J16" s="343"/>
      <c r="K16" s="344" t="s">
        <v>2604</v>
      </c>
      <c r="L16" s="343"/>
      <c r="M16" s="343"/>
      <c r="N16" s="343"/>
      <c r="O16" s="343"/>
      <c r="P16" s="343"/>
      <c r="Q16" s="343" t="s">
        <v>28191</v>
      </c>
      <c r="R16" s="343"/>
      <c r="S16" s="343" t="s">
        <v>28190</v>
      </c>
      <c r="T16" s="343" t="s">
        <v>1483</v>
      </c>
      <c r="U16" s="343"/>
      <c r="V16" s="343" t="s">
        <v>1593</v>
      </c>
      <c r="W16" s="343"/>
      <c r="X16" s="343"/>
      <c r="Y16" s="343"/>
      <c r="Z16" s="343"/>
      <c r="AA16" s="343"/>
      <c r="AB16" s="343"/>
      <c r="AC16" s="343"/>
      <c r="AD16" s="343"/>
      <c r="AE16" s="343"/>
      <c r="AF16" s="343"/>
      <c r="AG16" s="343"/>
      <c r="AH16" s="343"/>
      <c r="AI16" s="343"/>
      <c r="AJ16" s="343"/>
      <c r="AK16" s="343"/>
      <c r="AL16" s="343"/>
      <c r="AM16" s="343"/>
      <c r="AN16" s="343"/>
      <c r="AO16" s="343"/>
      <c r="AP16" s="343"/>
      <c r="AQ16" s="343"/>
      <c r="AR16" s="343"/>
      <c r="AS16" s="343" t="s">
        <v>24512</v>
      </c>
      <c r="AT16" s="343"/>
      <c r="AU16" s="345" t="s">
        <v>1801</v>
      </c>
      <c r="AV16" s="343" t="s">
        <v>1309</v>
      </c>
      <c r="AW16" s="343" t="s">
        <v>1218</v>
      </c>
      <c r="AX16" s="343" t="s">
        <v>1170</v>
      </c>
      <c r="AY16" s="343"/>
      <c r="AZ16" s="346"/>
      <c r="BA16" s="346">
        <v>9.1099537037037034E-2</v>
      </c>
      <c r="BB16" s="346">
        <v>0.12922453703703704</v>
      </c>
      <c r="BC16" s="343"/>
      <c r="BD16" s="343" t="s">
        <v>2575</v>
      </c>
      <c r="BE16" s="343"/>
      <c r="BF16" s="343"/>
      <c r="BG16" s="343"/>
      <c r="BI16" s="343"/>
      <c r="BJ16" s="346"/>
      <c r="BK16" s="343"/>
      <c r="BL16" s="343"/>
      <c r="BN16" s="343"/>
      <c r="BO16" s="343"/>
      <c r="BP16" s="343"/>
      <c r="BQ16" s="29" t="str">
        <f t="shared" si="8"/>
        <v>0</v>
      </c>
      <c r="BR16" s="25" t="str">
        <f t="shared" si="0"/>
        <v>0</v>
      </c>
      <c r="BS16" s="25" t="str">
        <f t="shared" si="9"/>
        <v>1</v>
      </c>
      <c r="BT16" s="343"/>
      <c r="BU16" s="343"/>
      <c r="BV16" s="29" t="str">
        <f t="shared" si="1"/>
        <v/>
      </c>
      <c r="BW16" s="29" t="str">
        <f t="shared" si="2"/>
        <v/>
      </c>
      <c r="BX16" s="29" t="str">
        <f t="shared" si="10"/>
        <v/>
      </c>
      <c r="BY16" s="29" t="str">
        <f t="shared" si="3"/>
        <v/>
      </c>
      <c r="BZ16" s="29" t="str">
        <f t="shared" si="4"/>
        <v/>
      </c>
      <c r="CA16" s="29" t="str">
        <f t="shared" si="5"/>
        <v/>
      </c>
      <c r="CB16" s="29" t="str">
        <f t="shared" si="6"/>
        <v/>
      </c>
      <c r="CC16" s="29" t="str">
        <f t="shared" si="7"/>
        <v/>
      </c>
      <c r="CD16" s="343"/>
      <c r="CE16" s="343"/>
      <c r="CF16" s="343"/>
      <c r="CG16" s="343"/>
      <c r="CH16" s="343"/>
      <c r="CI16" s="343"/>
      <c r="CJ16" s="343"/>
      <c r="CK16" s="343"/>
      <c r="CL16" s="343"/>
      <c r="CM16" s="343"/>
      <c r="CN16" s="343"/>
      <c r="CO16" s="343"/>
      <c r="CP16" s="343"/>
      <c r="CQ16" s="343"/>
      <c r="CR16" s="343"/>
      <c r="CS16" s="343"/>
      <c r="CT16" s="343"/>
      <c r="CU16" s="343"/>
      <c r="CV16" s="343"/>
      <c r="CW16" s="343"/>
      <c r="CX16" s="343"/>
      <c r="CY16" s="343"/>
      <c r="CZ16" s="343"/>
      <c r="DA16" s="343"/>
      <c r="DB16" s="343"/>
      <c r="DC16" s="343"/>
      <c r="DD16" s="343"/>
      <c r="DE16" s="343"/>
      <c r="DF16" s="343"/>
      <c r="DG16" s="343"/>
      <c r="DH16" s="343"/>
      <c r="DI16" s="343"/>
      <c r="DJ16" s="343"/>
      <c r="DK16" s="343"/>
      <c r="DL16" s="343"/>
      <c r="DM16" s="343"/>
      <c r="DN16" s="343"/>
      <c r="DO16" s="343"/>
      <c r="DP16" s="343"/>
      <c r="DQ16" s="343"/>
      <c r="DR16" s="343"/>
      <c r="DS16" s="343"/>
      <c r="DT16" s="343"/>
      <c r="DU16" s="343"/>
      <c r="DV16" s="343"/>
      <c r="DW16" s="343"/>
      <c r="DX16" s="343"/>
      <c r="DY16" s="343"/>
      <c r="DZ16" s="343"/>
      <c r="EA16" s="343"/>
      <c r="EB16" s="343"/>
      <c r="EC16" s="343"/>
      <c r="ED16" s="343"/>
      <c r="EE16" s="343"/>
      <c r="EF16" s="343"/>
      <c r="EG16" s="343"/>
      <c r="EH16" s="343"/>
      <c r="EI16" s="343"/>
      <c r="EJ16" s="343"/>
      <c r="EK16" s="343"/>
      <c r="EL16" s="343"/>
      <c r="EM16" s="343"/>
      <c r="EN16" s="343"/>
      <c r="EO16" s="343"/>
      <c r="EP16" s="343"/>
      <c r="EQ16" s="343"/>
      <c r="ER16" s="343"/>
      <c r="ES16" s="343"/>
      <c r="ET16" s="343"/>
      <c r="EU16" s="343"/>
      <c r="EV16" s="343"/>
      <c r="EW16" s="343"/>
      <c r="EX16" s="343"/>
      <c r="EY16" s="343"/>
      <c r="EZ16" s="343"/>
      <c r="FA16" s="343"/>
      <c r="FB16" s="343"/>
      <c r="FC16" s="343"/>
      <c r="FD16" s="343"/>
      <c r="FE16" s="343"/>
      <c r="FF16" s="343"/>
      <c r="FG16" s="343"/>
      <c r="FH16" s="343"/>
      <c r="FI16" s="343"/>
      <c r="FJ16" s="343"/>
      <c r="FK16" s="343"/>
      <c r="FL16" s="343"/>
      <c r="FM16" s="343"/>
      <c r="FN16" s="343"/>
      <c r="FO16" s="343"/>
      <c r="FP16" s="343"/>
      <c r="FQ16" s="343"/>
      <c r="FR16" s="343"/>
      <c r="FS16" s="343"/>
      <c r="FT16" s="343"/>
      <c r="FU16" s="343"/>
      <c r="FV16" s="343"/>
      <c r="FW16" s="343"/>
      <c r="FX16" s="343"/>
      <c r="FY16" s="343"/>
      <c r="FZ16" s="343"/>
      <c r="GA16" s="343"/>
      <c r="GB16" s="343"/>
      <c r="GC16" s="343"/>
      <c r="GD16" s="343"/>
      <c r="GE16" s="343"/>
      <c r="GF16" s="343"/>
      <c r="GG16" s="343"/>
      <c r="GH16" s="343"/>
      <c r="GI16" s="343"/>
      <c r="GJ16" s="343"/>
      <c r="GK16" s="343"/>
      <c r="GL16" s="343"/>
      <c r="GM16" s="343"/>
      <c r="GN16" s="343"/>
      <c r="GO16" s="343"/>
      <c r="GP16" s="343"/>
      <c r="GQ16" s="343"/>
      <c r="GR16" s="343"/>
      <c r="GS16" s="343"/>
      <c r="GT16" s="343"/>
      <c r="GU16" s="343"/>
      <c r="GV16" s="343"/>
      <c r="GW16" s="343"/>
      <c r="GX16" s="343"/>
      <c r="GY16" s="343"/>
      <c r="GZ16" s="343"/>
      <c r="HA16" s="343"/>
      <c r="HB16" s="343"/>
      <c r="HC16" s="343"/>
      <c r="HD16" s="343"/>
      <c r="HE16" s="343"/>
      <c r="HF16" s="343"/>
      <c r="HG16" s="343"/>
      <c r="HH16" s="343"/>
      <c r="HI16" s="343"/>
      <c r="HJ16" s="343"/>
      <c r="HK16" s="343"/>
      <c r="HL16" s="343"/>
      <c r="HM16" s="343"/>
      <c r="HN16" s="343"/>
      <c r="HO16" s="343"/>
      <c r="HP16" s="343"/>
      <c r="HQ16" s="343"/>
      <c r="HR16" s="343"/>
      <c r="HS16" s="343"/>
      <c r="HT16" s="343"/>
      <c r="HU16" s="343"/>
      <c r="HV16" s="343"/>
      <c r="HW16" s="343"/>
      <c r="HX16" s="343"/>
      <c r="HY16" s="343"/>
      <c r="HZ16" s="343"/>
      <c r="IA16" s="343"/>
      <c r="IB16" s="343"/>
      <c r="IC16" s="343"/>
      <c r="ID16" s="343"/>
      <c r="IE16" s="343"/>
      <c r="IF16" s="343"/>
      <c r="IG16" s="343"/>
      <c r="IH16" s="343"/>
      <c r="II16" s="343"/>
      <c r="IJ16" s="343"/>
      <c r="IK16" s="343"/>
      <c r="IL16" s="343"/>
      <c r="IM16" s="343"/>
      <c r="IN16" s="343"/>
      <c r="IO16" s="343"/>
      <c r="IP16" s="343"/>
      <c r="IQ16" s="343"/>
      <c r="IR16" s="343"/>
      <c r="IS16" s="343"/>
      <c r="IT16" s="343"/>
      <c r="IU16" s="343"/>
      <c r="IV16" s="343"/>
      <c r="IW16" s="343"/>
      <c r="IX16" s="343"/>
      <c r="IY16" s="343"/>
      <c r="IZ16" s="343"/>
      <c r="JA16" s="343"/>
      <c r="JB16" s="343"/>
      <c r="JC16" s="343"/>
      <c r="JD16" s="343"/>
      <c r="JE16" s="343"/>
      <c r="JF16" s="343"/>
      <c r="JG16" s="343"/>
      <c r="JH16" s="347"/>
      <c r="JI16" s="347"/>
      <c r="JJ16" s="347"/>
      <c r="JK16" s="347"/>
      <c r="JL16" s="347"/>
      <c r="JM16" s="347"/>
      <c r="JN16" s="347"/>
      <c r="JO16" s="347"/>
      <c r="JP16" s="347"/>
      <c r="JQ16" s="347"/>
      <c r="JR16" s="347"/>
      <c r="JS16" s="347"/>
      <c r="JT16" s="347"/>
      <c r="JU16" s="347"/>
      <c r="JV16" s="347"/>
      <c r="JW16" s="347"/>
      <c r="JX16" s="347"/>
      <c r="JY16" s="347"/>
      <c r="JZ16" s="347"/>
      <c r="KA16" s="347"/>
      <c r="KB16" s="347"/>
      <c r="KC16" s="347"/>
      <c r="KD16" s="347"/>
      <c r="KE16" s="347"/>
      <c r="KF16" s="347"/>
      <c r="KG16" s="347"/>
      <c r="KH16" s="347"/>
      <c r="KI16" s="347"/>
      <c r="KJ16" s="347"/>
      <c r="KK16" s="347"/>
      <c r="KL16" s="347"/>
      <c r="KM16" s="347"/>
      <c r="KN16" s="347"/>
      <c r="KO16" s="347"/>
      <c r="KP16" s="347"/>
      <c r="KQ16" s="347"/>
      <c r="KR16" s="347"/>
      <c r="KS16" s="347"/>
      <c r="KT16" s="347"/>
      <c r="KU16" s="347"/>
      <c r="KV16" s="347"/>
      <c r="KW16" s="347"/>
      <c r="KX16" s="347"/>
      <c r="KY16" s="347"/>
      <c r="KZ16" s="347"/>
      <c r="LA16" s="347"/>
      <c r="LB16" s="347"/>
      <c r="LC16" s="347"/>
      <c r="LD16" s="347"/>
      <c r="LE16" s="347"/>
      <c r="LF16" s="347"/>
      <c r="LG16" s="347"/>
      <c r="LH16" s="347"/>
      <c r="LI16" s="347"/>
      <c r="LJ16" s="347"/>
      <c r="LK16" s="347"/>
      <c r="LL16" s="347"/>
      <c r="LM16" s="347"/>
      <c r="LN16" s="347"/>
      <c r="LO16" s="347"/>
      <c r="LP16" s="347"/>
      <c r="LQ16" s="347"/>
      <c r="LR16" s="347"/>
      <c r="LS16" s="347"/>
      <c r="LT16" s="347"/>
      <c r="LU16" s="347"/>
      <c r="LV16" s="347"/>
      <c r="LW16" s="347"/>
      <c r="LX16" s="347"/>
      <c r="LY16" s="347"/>
      <c r="LZ16" s="347"/>
      <c r="MA16" s="347"/>
      <c r="MB16" s="347"/>
      <c r="MC16" s="347"/>
      <c r="MD16" s="347"/>
      <c r="ME16" s="347"/>
      <c r="MF16" s="347"/>
      <c r="MG16" s="347"/>
      <c r="MH16" s="347"/>
      <c r="MI16" s="347"/>
      <c r="MJ16" s="347"/>
      <c r="MK16" s="347"/>
      <c r="ML16" s="347"/>
      <c r="MM16" s="347"/>
      <c r="MN16" s="347"/>
      <c r="MO16" s="347"/>
      <c r="MP16" s="347"/>
      <c r="MQ16" s="347"/>
      <c r="MR16" s="347"/>
      <c r="MS16" s="347"/>
      <c r="MT16" s="347"/>
      <c r="MU16" s="347"/>
      <c r="MV16" s="347"/>
      <c r="MW16" s="347"/>
      <c r="MX16" s="347"/>
      <c r="MY16" s="347"/>
      <c r="MZ16" s="347"/>
      <c r="NA16" s="347"/>
      <c r="NB16" s="347"/>
      <c r="NC16" s="347"/>
      <c r="ND16" s="347"/>
      <c r="NE16" s="347"/>
      <c r="NF16" s="347"/>
      <c r="NG16" s="347"/>
      <c r="NH16" s="347"/>
      <c r="NI16" s="347"/>
      <c r="NJ16" s="347"/>
      <c r="NK16" s="347"/>
      <c r="NL16" s="347"/>
      <c r="NM16" s="347"/>
      <c r="NN16" s="347"/>
      <c r="NO16" s="347"/>
      <c r="NP16" s="347"/>
      <c r="NQ16" s="347"/>
      <c r="NR16" s="347"/>
      <c r="NS16" s="347"/>
      <c r="NT16" s="347"/>
      <c r="NU16" s="347"/>
      <c r="NV16" s="347"/>
      <c r="NW16" s="347"/>
      <c r="NX16" s="347"/>
      <c r="NY16" s="347"/>
      <c r="NZ16" s="347"/>
      <c r="OA16" s="347"/>
      <c r="OB16" s="347"/>
      <c r="OC16" s="347"/>
      <c r="OD16" s="347"/>
      <c r="OE16" s="347"/>
      <c r="OF16" s="347"/>
      <c r="OG16" s="347"/>
      <c r="OH16" s="347"/>
      <c r="OI16" s="347"/>
      <c r="OJ16" s="347"/>
      <c r="OK16" s="347"/>
      <c r="OL16" s="347"/>
      <c r="OM16" s="347"/>
      <c r="ON16" s="347"/>
      <c r="OO16" s="347"/>
      <c r="OP16" s="347"/>
      <c r="OQ16" s="347"/>
      <c r="OR16" s="347"/>
      <c r="OS16" s="347"/>
      <c r="OT16" s="347"/>
      <c r="OU16" s="347"/>
      <c r="OV16" s="347"/>
      <c r="OW16" s="347"/>
      <c r="OX16" s="347"/>
      <c r="OY16" s="347"/>
      <c r="OZ16" s="347"/>
      <c r="PA16" s="347"/>
      <c r="PB16" s="347"/>
      <c r="PC16" s="347"/>
      <c r="PD16" s="347"/>
      <c r="PE16" s="347"/>
      <c r="PF16" s="347"/>
      <c r="PG16" s="347"/>
      <c r="PH16" s="347"/>
      <c r="PI16" s="347"/>
      <c r="PJ16" s="347"/>
      <c r="PK16" s="347"/>
      <c r="PL16" s="347"/>
      <c r="PM16" s="347"/>
      <c r="PN16" s="347"/>
      <c r="PO16" s="347"/>
      <c r="PP16" s="347"/>
      <c r="PQ16" s="347"/>
      <c r="PR16" s="347"/>
      <c r="PS16" s="347"/>
      <c r="PT16" s="347"/>
      <c r="PU16" s="347"/>
      <c r="PV16" s="347"/>
      <c r="PW16" s="347"/>
      <c r="PX16" s="347"/>
      <c r="PY16" s="347"/>
      <c r="PZ16" s="347"/>
      <c r="QA16" s="347"/>
      <c r="QB16" s="347"/>
      <c r="QC16" s="347"/>
      <c r="QD16" s="347"/>
      <c r="QE16" s="347"/>
      <c r="QF16" s="347"/>
      <c r="QG16" s="347"/>
      <c r="QH16" s="347"/>
      <c r="QI16" s="347"/>
      <c r="QJ16" s="347"/>
      <c r="QK16" s="347"/>
      <c r="QL16" s="347"/>
      <c r="QM16" s="347"/>
      <c r="QN16" s="347"/>
      <c r="QO16" s="347"/>
      <c r="QP16" s="347"/>
      <c r="QQ16" s="347"/>
      <c r="QR16" s="347"/>
      <c r="QS16" s="347"/>
      <c r="QT16" s="347"/>
      <c r="QU16" s="347"/>
      <c r="QV16" s="347"/>
      <c r="QW16" s="347"/>
      <c r="QX16" s="347"/>
      <c r="QY16" s="347"/>
      <c r="QZ16" s="347"/>
      <c r="RA16" s="347"/>
      <c r="RB16" s="347"/>
      <c r="RC16" s="347"/>
      <c r="RD16" s="347"/>
      <c r="RE16" s="347"/>
      <c r="RF16" s="347"/>
      <c r="RG16" s="347"/>
      <c r="RH16" s="347"/>
      <c r="RI16" s="347"/>
      <c r="RJ16" s="347"/>
      <c r="RK16" s="347"/>
      <c r="RL16" s="347"/>
      <c r="RM16" s="347"/>
      <c r="RN16" s="347"/>
      <c r="RO16" s="347"/>
      <c r="RP16" s="347"/>
      <c r="RQ16" s="347"/>
      <c r="RR16" s="347"/>
      <c r="RS16" s="347"/>
      <c r="RT16" s="347"/>
      <c r="RU16" s="347"/>
      <c r="RV16" s="347"/>
      <c r="RW16" s="347"/>
      <c r="RX16" s="347"/>
      <c r="RY16" s="347"/>
      <c r="RZ16" s="347"/>
      <c r="SA16" s="347"/>
      <c r="SB16" s="347"/>
      <c r="SC16" s="347"/>
      <c r="SD16" s="347"/>
      <c r="SE16" s="347"/>
      <c r="SF16" s="347"/>
      <c r="SG16" s="347"/>
      <c r="SH16" s="347"/>
      <c r="SI16" s="347"/>
      <c r="SJ16" s="347"/>
      <c r="SK16" s="347"/>
      <c r="SL16" s="347"/>
      <c r="SM16" s="347"/>
      <c r="SN16" s="347"/>
      <c r="SO16" s="347"/>
      <c r="SP16" s="347"/>
      <c r="SQ16" s="347"/>
      <c r="SR16" s="347"/>
      <c r="SS16" s="347"/>
      <c r="ST16" s="347"/>
      <c r="SU16" s="347"/>
      <c r="SV16" s="347"/>
      <c r="SW16" s="347"/>
      <c r="SX16" s="347"/>
      <c r="SY16" s="347"/>
      <c r="SZ16" s="347"/>
      <c r="TA16" s="347"/>
      <c r="TB16" s="347"/>
      <c r="TC16" s="347"/>
      <c r="TD16" s="347"/>
      <c r="TE16" s="347"/>
      <c r="TF16" s="347"/>
      <c r="TG16" s="347"/>
      <c r="TH16" s="347"/>
      <c r="TI16" s="347"/>
      <c r="TJ16" s="347"/>
      <c r="TK16" s="347"/>
      <c r="TL16" s="347"/>
      <c r="TM16" s="347"/>
      <c r="TN16" s="347"/>
      <c r="TO16" s="347"/>
      <c r="TP16" s="347"/>
      <c r="TQ16" s="347"/>
      <c r="TR16" s="347"/>
      <c r="TS16" s="347"/>
      <c r="TT16" s="347"/>
      <c r="TU16" s="347"/>
      <c r="TV16" s="347"/>
      <c r="TW16" s="347"/>
      <c r="TX16" s="347"/>
      <c r="TY16" s="347"/>
      <c r="TZ16" s="347"/>
      <c r="UA16" s="347"/>
      <c r="UB16" s="347"/>
      <c r="UC16" s="347"/>
      <c r="UD16" s="347"/>
      <c r="UE16" s="347"/>
      <c r="UF16" s="347"/>
      <c r="UG16" s="347"/>
      <c r="UH16" s="347"/>
      <c r="UI16" s="347"/>
      <c r="UJ16" s="347"/>
      <c r="UK16" s="347"/>
      <c r="UL16" s="347"/>
      <c r="UM16" s="347"/>
      <c r="UN16" s="347"/>
      <c r="UO16" s="347"/>
      <c r="UP16" s="347"/>
      <c r="UQ16" s="347"/>
      <c r="UR16" s="347"/>
      <c r="US16" s="347"/>
      <c r="UT16" s="347"/>
      <c r="UU16" s="347"/>
      <c r="UV16" s="347"/>
      <c r="UW16" s="347"/>
      <c r="UX16" s="347"/>
      <c r="UY16" s="347"/>
      <c r="UZ16" s="347"/>
      <c r="VA16" s="347"/>
      <c r="VB16" s="347"/>
      <c r="VC16" s="347"/>
      <c r="VD16" s="347"/>
      <c r="VE16" s="347"/>
      <c r="VF16" s="347"/>
      <c r="VG16" s="347"/>
      <c r="VH16" s="347"/>
      <c r="VI16" s="347"/>
      <c r="VJ16" s="347"/>
      <c r="VK16" s="347"/>
      <c r="VL16" s="347"/>
      <c r="VM16" s="347"/>
      <c r="VN16" s="347"/>
      <c r="VO16" s="347"/>
      <c r="VP16" s="347"/>
      <c r="VQ16" s="347"/>
      <c r="VR16" s="347"/>
      <c r="VS16" s="347"/>
      <c r="VT16" s="347"/>
      <c r="VU16" s="347"/>
      <c r="VV16" s="347"/>
      <c r="VW16" s="347"/>
      <c r="VX16" s="347"/>
      <c r="VY16" s="347"/>
      <c r="VZ16" s="347"/>
      <c r="WA16" s="347"/>
      <c r="WB16" s="347"/>
      <c r="WC16" s="347"/>
      <c r="WD16" s="347"/>
      <c r="WE16" s="347"/>
      <c r="WF16" s="347"/>
      <c r="WG16" s="347"/>
      <c r="WH16" s="347"/>
      <c r="WI16" s="347"/>
      <c r="WJ16" s="347"/>
      <c r="WK16" s="347"/>
      <c r="WL16" s="347"/>
      <c r="WM16" s="347"/>
      <c r="WN16" s="347"/>
      <c r="WO16" s="347"/>
      <c r="WP16" s="347"/>
      <c r="WQ16" s="347"/>
      <c r="WR16" s="347"/>
      <c r="WS16" s="347"/>
      <c r="WT16" s="347"/>
      <c r="WU16" s="347"/>
      <c r="WV16" s="347"/>
      <c r="WW16" s="347"/>
      <c r="WX16" s="347"/>
      <c r="WY16" s="347"/>
      <c r="WZ16" s="347"/>
      <c r="XA16" s="347"/>
      <c r="XB16" s="347"/>
      <c r="XC16" s="347"/>
      <c r="XD16" s="347"/>
      <c r="XE16" s="347"/>
      <c r="XF16" s="347"/>
      <c r="XG16" s="347"/>
      <c r="XH16" s="347"/>
      <c r="XI16" s="347"/>
      <c r="XJ16" s="347"/>
      <c r="XK16" s="347"/>
      <c r="XL16" s="347"/>
      <c r="XM16" s="347"/>
      <c r="XN16" s="347"/>
      <c r="XO16" s="347"/>
      <c r="XP16" s="347"/>
      <c r="XQ16" s="347"/>
      <c r="XR16" s="347"/>
      <c r="XS16" s="347"/>
      <c r="XT16" s="347"/>
      <c r="XU16" s="347"/>
      <c r="XV16" s="347"/>
      <c r="XW16" s="347"/>
      <c r="XX16" s="347"/>
      <c r="XY16" s="347"/>
      <c r="XZ16" s="347"/>
      <c r="YA16" s="347"/>
      <c r="YB16" s="347"/>
      <c r="YC16" s="347"/>
      <c r="YD16" s="347"/>
      <c r="YE16" s="347"/>
      <c r="YF16" s="347"/>
      <c r="YG16" s="347"/>
      <c r="YH16" s="347"/>
      <c r="YI16" s="347"/>
      <c r="YJ16" s="347"/>
      <c r="YK16" s="347"/>
      <c r="YL16" s="347"/>
      <c r="YM16" s="347"/>
      <c r="YN16" s="347"/>
      <c r="YO16" s="347"/>
      <c r="YP16" s="347"/>
      <c r="YQ16" s="347"/>
      <c r="YR16" s="347"/>
      <c r="YS16" s="347"/>
      <c r="YT16" s="347"/>
      <c r="YU16" s="347"/>
      <c r="YV16" s="347"/>
      <c r="YW16" s="347"/>
      <c r="YX16" s="347"/>
      <c r="YY16" s="347"/>
      <c r="YZ16" s="347"/>
      <c r="ZA16" s="347"/>
      <c r="ZB16" s="347"/>
      <c r="ZC16" s="347"/>
      <c r="ZD16" s="347"/>
      <c r="ZE16" s="347"/>
      <c r="ZF16" s="347"/>
      <c r="ZG16" s="347"/>
      <c r="ZH16" s="347"/>
      <c r="ZI16" s="347"/>
      <c r="ZJ16" s="347"/>
      <c r="ZK16" s="347"/>
      <c r="ZL16" s="347"/>
      <c r="ZM16" s="347"/>
      <c r="ZN16" s="347"/>
      <c r="ZO16" s="347"/>
      <c r="ZP16" s="347"/>
      <c r="ZQ16" s="347"/>
      <c r="ZR16" s="347"/>
      <c r="ZS16" s="347"/>
      <c r="ZT16" s="347"/>
      <c r="ZU16" s="347"/>
      <c r="ZV16" s="347"/>
      <c r="ZW16" s="347"/>
      <c r="ZX16" s="347"/>
      <c r="ZY16" s="347"/>
      <c r="ZZ16" s="347"/>
      <c r="AAA16" s="347"/>
      <c r="AAB16" s="347"/>
      <c r="AAC16" s="347"/>
      <c r="AAD16" s="347"/>
      <c r="AAE16" s="347"/>
      <c r="AAF16" s="347"/>
      <c r="AAG16" s="347"/>
      <c r="AAH16" s="347"/>
      <c r="AAI16" s="347"/>
      <c r="AAJ16" s="347"/>
      <c r="AAK16" s="347"/>
      <c r="AAL16" s="347"/>
      <c r="AAM16" s="347"/>
      <c r="AAN16" s="347"/>
      <c r="AAO16" s="347"/>
      <c r="AAP16" s="347"/>
      <c r="AAQ16" s="347"/>
      <c r="AAR16" s="347"/>
      <c r="AAS16" s="347"/>
      <c r="AAT16" s="347"/>
      <c r="AAU16" s="347"/>
      <c r="AAV16" s="347"/>
      <c r="AAW16" s="347"/>
      <c r="AAX16" s="347"/>
      <c r="AAY16" s="347"/>
      <c r="AAZ16" s="347"/>
      <c r="ABA16" s="347"/>
      <c r="ABB16" s="347"/>
      <c r="ABC16" s="347"/>
      <c r="ABD16" s="347"/>
      <c r="ABE16" s="347"/>
      <c r="ABF16" s="347"/>
      <c r="ABG16" s="347"/>
      <c r="ABH16" s="347"/>
      <c r="ABI16" s="347"/>
      <c r="ABJ16" s="347"/>
      <c r="ABK16" s="347"/>
      <c r="ABL16" s="347"/>
      <c r="ABM16" s="347"/>
      <c r="ABN16" s="347"/>
      <c r="ABO16" s="347"/>
      <c r="ABP16" s="347"/>
      <c r="ABQ16" s="347"/>
      <c r="ABR16" s="347"/>
      <c r="ABS16" s="347"/>
      <c r="ABT16" s="347"/>
      <c r="ABU16" s="347"/>
      <c r="ABV16" s="347"/>
      <c r="ABW16" s="347"/>
      <c r="ABX16" s="347"/>
      <c r="ABY16" s="347"/>
      <c r="ABZ16" s="347"/>
      <c r="ACA16" s="347"/>
      <c r="ACB16" s="347"/>
      <c r="ACC16" s="347"/>
      <c r="ACD16" s="347"/>
      <c r="ACE16" s="347"/>
      <c r="ACF16" s="347"/>
      <c r="ACG16" s="347"/>
      <c r="ACH16" s="347"/>
      <c r="ACI16" s="347"/>
      <c r="ACJ16" s="347"/>
      <c r="ACK16" s="347"/>
      <c r="ACL16" s="347"/>
      <c r="ACM16" s="347"/>
      <c r="ACN16" s="347"/>
      <c r="ACO16" s="347"/>
      <c r="ACP16" s="347"/>
      <c r="ACQ16" s="347"/>
      <c r="ACR16" s="347"/>
      <c r="ACS16" s="347"/>
      <c r="ACT16" s="347"/>
      <c r="ACU16" s="347"/>
      <c r="ACV16" s="347"/>
      <c r="ACW16" s="347"/>
      <c r="ACX16" s="347"/>
      <c r="ACY16" s="347"/>
      <c r="ACZ16" s="347"/>
      <c r="ADA16" s="347"/>
      <c r="ADB16" s="347"/>
      <c r="ADC16" s="347"/>
      <c r="ADD16" s="347"/>
      <c r="ADE16" s="347"/>
      <c r="ADF16" s="347"/>
      <c r="ADG16" s="347"/>
      <c r="ADH16" s="347"/>
      <c r="ADI16" s="347"/>
      <c r="ADJ16" s="347"/>
      <c r="ADK16" s="347"/>
      <c r="ADL16" s="347"/>
      <c r="ADM16" s="347"/>
      <c r="ADN16" s="347"/>
      <c r="ADO16" s="347"/>
      <c r="ADP16" s="347"/>
      <c r="ADQ16" s="347"/>
      <c r="ADR16" s="347"/>
      <c r="ADS16" s="347"/>
      <c r="ADT16" s="347"/>
      <c r="ADU16" s="347"/>
      <c r="ADV16" s="347"/>
      <c r="ADW16" s="347"/>
      <c r="ADX16" s="347"/>
      <c r="ADY16" s="347"/>
      <c r="ADZ16" s="347"/>
      <c r="AEA16" s="347"/>
      <c r="AEB16" s="347"/>
      <c r="AEC16" s="347"/>
      <c r="AED16" s="347"/>
      <c r="AEE16" s="347"/>
      <c r="AEF16" s="347"/>
      <c r="AEG16" s="347"/>
      <c r="AEH16" s="347"/>
      <c r="AEI16" s="347"/>
      <c r="AEJ16" s="347"/>
      <c r="AEK16" s="347"/>
      <c r="AEL16" s="347"/>
      <c r="AEM16" s="347"/>
      <c r="AEN16" s="347"/>
      <c r="AEO16" s="347"/>
      <c r="AEP16" s="347"/>
      <c r="AEQ16" s="347"/>
      <c r="AER16" s="347"/>
      <c r="AES16" s="347"/>
      <c r="AET16" s="347"/>
      <c r="AEU16" s="347"/>
      <c r="AEV16" s="347"/>
      <c r="AEW16" s="347"/>
      <c r="AEX16" s="347"/>
      <c r="AEY16" s="347"/>
      <c r="AEZ16" s="347"/>
      <c r="AFA16" s="347"/>
      <c r="AFB16" s="347"/>
      <c r="AFC16" s="347"/>
      <c r="AFD16" s="347"/>
      <c r="AFE16" s="347"/>
      <c r="AFF16" s="347"/>
      <c r="AFG16" s="347"/>
      <c r="AFH16" s="347"/>
      <c r="AFI16" s="347"/>
      <c r="AFJ16" s="347"/>
      <c r="AFK16" s="347"/>
      <c r="AFL16" s="347"/>
      <c r="AFM16" s="347"/>
      <c r="AFN16" s="347"/>
      <c r="AFO16" s="347"/>
      <c r="AFP16" s="347"/>
      <c r="AFQ16" s="347"/>
      <c r="AFR16" s="347"/>
      <c r="AFS16" s="347"/>
      <c r="AFT16" s="347"/>
      <c r="AFU16" s="347"/>
      <c r="AFV16" s="347"/>
      <c r="AFW16" s="347"/>
      <c r="AFX16" s="347"/>
      <c r="AFY16" s="347"/>
      <c r="AFZ16" s="347"/>
      <c r="AGA16" s="347"/>
      <c r="AGB16" s="347"/>
      <c r="AGC16" s="347"/>
      <c r="AGD16" s="347"/>
      <c r="AGE16" s="347"/>
      <c r="AGF16" s="347"/>
      <c r="AGG16" s="347"/>
      <c r="AGH16" s="347"/>
      <c r="AGI16" s="347"/>
      <c r="AGJ16" s="347"/>
      <c r="AGK16" s="347"/>
      <c r="AGL16" s="347"/>
      <c r="AGM16" s="347"/>
      <c r="AGN16" s="347"/>
      <c r="AGO16" s="347"/>
      <c r="AGP16" s="347"/>
      <c r="AGQ16" s="347"/>
      <c r="AGR16" s="347"/>
      <c r="AGS16" s="347"/>
      <c r="AGT16" s="347"/>
      <c r="AGU16" s="347"/>
      <c r="AGV16" s="347"/>
      <c r="AGW16" s="347"/>
      <c r="AGX16" s="347"/>
      <c r="AGY16" s="347"/>
      <c r="AGZ16" s="347"/>
      <c r="AHA16" s="347"/>
      <c r="AHB16" s="347"/>
      <c r="AHC16" s="347"/>
      <c r="AHD16" s="347"/>
      <c r="AHE16" s="347"/>
      <c r="AHF16" s="347"/>
      <c r="AHG16" s="347"/>
      <c r="AHH16" s="347"/>
      <c r="AHI16" s="347"/>
      <c r="AHJ16" s="347"/>
      <c r="AHK16" s="347"/>
      <c r="AHL16" s="347"/>
      <c r="AHM16" s="347"/>
      <c r="AHN16" s="347"/>
      <c r="AHO16" s="347"/>
      <c r="AHP16" s="347"/>
      <c r="AHQ16" s="347"/>
      <c r="AHR16" s="347"/>
      <c r="AHS16" s="347"/>
      <c r="AHT16" s="347"/>
      <c r="AHU16" s="347"/>
      <c r="AHV16" s="347"/>
      <c r="AHW16" s="347"/>
      <c r="AHX16" s="347"/>
      <c r="AHY16" s="347"/>
      <c r="AHZ16" s="347"/>
      <c r="AIA16" s="347"/>
      <c r="AIB16" s="347"/>
      <c r="AIC16" s="347"/>
      <c r="AID16" s="347"/>
      <c r="AIE16" s="347"/>
      <c r="AIF16" s="347"/>
      <c r="AIG16" s="347"/>
      <c r="AIH16" s="347"/>
      <c r="AII16" s="347"/>
      <c r="AIJ16" s="347"/>
      <c r="AIK16" s="347"/>
      <c r="AIL16" s="347"/>
      <c r="AIM16" s="347"/>
      <c r="AIN16" s="347"/>
      <c r="AIO16" s="347"/>
      <c r="AIP16" s="347"/>
      <c r="AIQ16" s="347"/>
      <c r="AIR16" s="347"/>
      <c r="AIS16" s="347"/>
      <c r="AIT16" s="347"/>
      <c r="AIU16" s="347"/>
      <c r="AIV16" s="347"/>
      <c r="AIW16" s="347"/>
      <c r="AIX16" s="347"/>
      <c r="AIY16" s="347"/>
      <c r="AIZ16" s="347"/>
      <c r="AJA16" s="347"/>
      <c r="AJB16" s="347"/>
      <c r="AJC16" s="347"/>
      <c r="AJD16" s="347"/>
      <c r="AJE16" s="347"/>
      <c r="AJF16" s="347"/>
      <c r="AJG16" s="347"/>
      <c r="AJH16" s="347"/>
      <c r="AJI16" s="347"/>
      <c r="AJJ16" s="347"/>
      <c r="AJK16" s="347"/>
      <c r="AJL16" s="347"/>
      <c r="AJM16" s="347"/>
      <c r="AJN16" s="347"/>
      <c r="AJO16" s="347"/>
      <c r="AJP16" s="347"/>
      <c r="AJQ16" s="347"/>
      <c r="AJR16" s="347"/>
      <c r="AJS16" s="347"/>
      <c r="AJT16" s="347"/>
      <c r="AJU16" s="347"/>
      <c r="AJV16" s="347"/>
      <c r="AJW16" s="347"/>
      <c r="AJX16" s="347"/>
      <c r="AJY16" s="347"/>
      <c r="AJZ16" s="347"/>
      <c r="AKA16" s="347"/>
      <c r="AKB16" s="347"/>
      <c r="AKC16" s="347"/>
      <c r="AKD16" s="347"/>
      <c r="AKE16" s="347"/>
      <c r="AKF16" s="347"/>
      <c r="AKG16" s="347"/>
      <c r="AKH16" s="347"/>
      <c r="AKI16" s="347"/>
      <c r="AKJ16" s="347"/>
      <c r="AKK16" s="347"/>
      <c r="AKL16" s="347"/>
      <c r="AKM16" s="347"/>
      <c r="AKN16" s="347"/>
      <c r="AKO16" s="347"/>
      <c r="AKP16" s="347"/>
      <c r="AKQ16" s="347"/>
      <c r="AKR16" s="347"/>
      <c r="AKS16" s="347"/>
      <c r="AKT16" s="347"/>
      <c r="AKU16" s="347"/>
      <c r="AKV16" s="347"/>
      <c r="AKW16" s="347"/>
      <c r="AKX16" s="347"/>
      <c r="AKY16" s="347"/>
      <c r="AKZ16" s="347"/>
      <c r="ALA16" s="347"/>
      <c r="ALB16" s="347"/>
      <c r="ALC16" s="347"/>
      <c r="ALD16" s="347"/>
      <c r="ALE16" s="347"/>
      <c r="ALF16" s="347"/>
      <c r="ALG16" s="347"/>
      <c r="ALH16" s="347"/>
      <c r="ALI16" s="347"/>
      <c r="ALJ16" s="347"/>
      <c r="ALK16" s="347"/>
      <c r="ALL16" s="347"/>
      <c r="ALM16" s="347"/>
      <c r="ALN16" s="347"/>
      <c r="ALO16" s="347"/>
      <c r="ALP16" s="347"/>
      <c r="ALQ16" s="347"/>
      <c r="ALR16" s="347"/>
      <c r="ALS16" s="347"/>
      <c r="ALT16" s="347"/>
      <c r="ALU16" s="347"/>
      <c r="ALV16" s="347"/>
      <c r="ALW16" s="347"/>
      <c r="ALX16" s="347"/>
      <c r="ALY16" s="347"/>
      <c r="ALZ16" s="347"/>
      <c r="AMA16" s="347"/>
      <c r="AMB16" s="347"/>
      <c r="AMC16" s="347"/>
      <c r="AMD16" s="347"/>
      <c r="AME16" s="347"/>
      <c r="AMF16" s="347"/>
      <c r="AMG16" s="347"/>
      <c r="AMH16" s="347"/>
    </row>
    <row r="17" spans="1:1022" s="341" customFormat="1" ht="38.25">
      <c r="A17" s="341">
        <v>1</v>
      </c>
      <c r="B17" s="342">
        <v>0</v>
      </c>
      <c r="C17" s="343" t="s">
        <v>2609</v>
      </c>
      <c r="D17" s="343"/>
      <c r="E17" s="343"/>
      <c r="F17" s="343"/>
      <c r="G17" s="343"/>
      <c r="H17" s="343" t="s">
        <v>2566</v>
      </c>
      <c r="I17" s="343" t="s">
        <v>2601</v>
      </c>
      <c r="J17" s="343"/>
      <c r="K17" s="344"/>
      <c r="L17" s="343"/>
      <c r="M17" s="343"/>
      <c r="N17" s="343"/>
      <c r="O17" s="343"/>
      <c r="P17" s="343"/>
      <c r="Q17" s="343" t="s">
        <v>24513</v>
      </c>
      <c r="R17" s="343"/>
      <c r="S17" s="343" t="s">
        <v>24370</v>
      </c>
      <c r="T17" s="343" t="s">
        <v>1483</v>
      </c>
      <c r="U17" s="343"/>
      <c r="V17" s="460" t="s">
        <v>2610</v>
      </c>
      <c r="W17" s="343"/>
      <c r="X17" s="343"/>
      <c r="Y17" s="343"/>
      <c r="Z17" s="343"/>
      <c r="AA17" s="343"/>
      <c r="AB17" s="343"/>
      <c r="AC17" s="343"/>
      <c r="AD17" s="343"/>
      <c r="AE17" s="343"/>
      <c r="AF17" s="343"/>
      <c r="AG17" s="343"/>
      <c r="AH17" s="343"/>
      <c r="AI17" s="343"/>
      <c r="AJ17" s="343"/>
      <c r="AK17" s="343"/>
      <c r="AL17" s="343"/>
      <c r="AM17" s="343"/>
      <c r="AN17" s="343"/>
      <c r="AO17" s="343"/>
      <c r="AP17" s="343"/>
      <c r="AQ17" s="343"/>
      <c r="AR17" s="343"/>
      <c r="AS17" s="343" t="s">
        <v>24512</v>
      </c>
      <c r="AT17" s="343" t="s">
        <v>147</v>
      </c>
      <c r="AU17" s="345"/>
      <c r="AV17" s="343"/>
      <c r="AW17" s="343"/>
      <c r="AX17" s="343"/>
      <c r="AY17" s="343"/>
      <c r="AZ17" s="346"/>
      <c r="BA17" s="346">
        <v>0.12923611111111111</v>
      </c>
      <c r="BB17" s="346">
        <v>0.15532407407407409</v>
      </c>
      <c r="BC17" s="343"/>
      <c r="BD17" s="432" t="s">
        <v>2575</v>
      </c>
      <c r="BE17" s="343"/>
      <c r="BF17" s="343"/>
      <c r="BG17" s="343"/>
      <c r="BI17" s="343"/>
      <c r="BJ17" s="432"/>
      <c r="BK17" s="343"/>
      <c r="BL17" s="343"/>
      <c r="BN17" s="343"/>
      <c r="BO17" s="343"/>
      <c r="BP17" s="343"/>
      <c r="BQ17" s="29" t="str">
        <f t="shared" si="8"/>
        <v>0</v>
      </c>
      <c r="BR17" s="25" t="str">
        <f t="shared" si="0"/>
        <v>0</v>
      </c>
      <c r="BS17" s="25" t="str">
        <f t="shared" si="9"/>
        <v>1</v>
      </c>
      <c r="BT17" s="343"/>
      <c r="BU17" s="343"/>
      <c r="BV17" s="29" t="str">
        <f t="shared" si="1"/>
        <v/>
      </c>
      <c r="BW17" s="29" t="str">
        <f t="shared" si="2"/>
        <v/>
      </c>
      <c r="BX17" s="29" t="str">
        <f t="shared" si="10"/>
        <v/>
      </c>
      <c r="BY17" s="29" t="str">
        <f t="shared" si="3"/>
        <v/>
      </c>
      <c r="BZ17" s="29" t="str">
        <f t="shared" si="4"/>
        <v/>
      </c>
      <c r="CA17" s="29" t="str">
        <f t="shared" si="5"/>
        <v/>
      </c>
      <c r="CB17" s="29" t="str">
        <f t="shared" si="6"/>
        <v/>
      </c>
      <c r="CC17" s="29" t="str">
        <f t="shared" si="7"/>
        <v/>
      </c>
      <c r="CD17" s="343"/>
      <c r="CE17" s="343"/>
      <c r="CF17" s="343"/>
      <c r="CG17" s="343"/>
      <c r="CH17" s="343"/>
      <c r="CI17" s="343"/>
      <c r="CJ17" s="343"/>
      <c r="CK17" s="343"/>
      <c r="CL17" s="343"/>
      <c r="CM17" s="343"/>
      <c r="CN17" s="343"/>
      <c r="CO17" s="343"/>
      <c r="CP17" s="343"/>
      <c r="CQ17" s="343"/>
      <c r="CR17" s="343"/>
      <c r="CS17" s="343"/>
      <c r="CT17" s="343"/>
      <c r="CU17" s="343"/>
      <c r="CV17" s="343"/>
      <c r="CW17" s="343"/>
      <c r="CX17" s="343"/>
      <c r="CY17" s="343"/>
      <c r="CZ17" s="343"/>
      <c r="DA17" s="343"/>
      <c r="DB17" s="343"/>
      <c r="DC17" s="343"/>
      <c r="DD17" s="343"/>
      <c r="DE17" s="343"/>
      <c r="DF17" s="343"/>
      <c r="DG17" s="343"/>
      <c r="DH17" s="343"/>
      <c r="DI17" s="343"/>
      <c r="DJ17" s="343"/>
      <c r="DK17" s="343"/>
      <c r="DL17" s="343"/>
      <c r="DM17" s="343"/>
      <c r="DN17" s="343"/>
      <c r="DO17" s="343"/>
      <c r="DP17" s="343"/>
      <c r="DQ17" s="343"/>
      <c r="DR17" s="343"/>
      <c r="DS17" s="343"/>
      <c r="DT17" s="343"/>
      <c r="DU17" s="343"/>
      <c r="DV17" s="343"/>
      <c r="DW17" s="343"/>
      <c r="DX17" s="343"/>
      <c r="DY17" s="343"/>
      <c r="DZ17" s="343"/>
      <c r="EA17" s="343"/>
      <c r="EB17" s="343"/>
      <c r="EC17" s="343"/>
      <c r="ED17" s="343"/>
      <c r="EE17" s="343"/>
      <c r="EF17" s="343"/>
      <c r="EG17" s="343"/>
      <c r="EH17" s="343"/>
      <c r="EI17" s="343"/>
      <c r="EJ17" s="343"/>
      <c r="EK17" s="343"/>
      <c r="EL17" s="343"/>
      <c r="EM17" s="343"/>
      <c r="EN17" s="343"/>
      <c r="EO17" s="343"/>
      <c r="EP17" s="343"/>
      <c r="EQ17" s="343"/>
      <c r="ER17" s="343"/>
      <c r="ES17" s="343"/>
      <c r="ET17" s="343"/>
      <c r="EU17" s="343"/>
      <c r="EV17" s="343"/>
      <c r="EW17" s="343"/>
      <c r="EX17" s="343"/>
      <c r="EY17" s="343"/>
      <c r="EZ17" s="343"/>
      <c r="FA17" s="343"/>
      <c r="FB17" s="343"/>
      <c r="FC17" s="343"/>
      <c r="FD17" s="343"/>
      <c r="FE17" s="343"/>
      <c r="FF17" s="343"/>
      <c r="FG17" s="343"/>
      <c r="FH17" s="343"/>
      <c r="FI17" s="343"/>
      <c r="FJ17" s="343"/>
      <c r="FK17" s="343"/>
      <c r="FL17" s="343"/>
      <c r="FM17" s="343"/>
      <c r="FN17" s="343"/>
      <c r="FO17" s="343"/>
      <c r="FP17" s="343"/>
      <c r="FQ17" s="343"/>
      <c r="FR17" s="343"/>
      <c r="FS17" s="343"/>
      <c r="FT17" s="343"/>
      <c r="FU17" s="343"/>
      <c r="FV17" s="343"/>
      <c r="FW17" s="343"/>
      <c r="FX17" s="343"/>
      <c r="FY17" s="343"/>
      <c r="FZ17" s="343"/>
      <c r="GA17" s="343"/>
      <c r="GB17" s="343"/>
      <c r="GC17" s="343"/>
      <c r="GD17" s="343"/>
      <c r="GE17" s="343"/>
      <c r="GF17" s="343"/>
      <c r="GG17" s="343"/>
      <c r="GH17" s="343"/>
      <c r="GI17" s="343"/>
      <c r="GJ17" s="343"/>
      <c r="GK17" s="343"/>
      <c r="GL17" s="343"/>
      <c r="GM17" s="343"/>
      <c r="GN17" s="343"/>
      <c r="GO17" s="343"/>
      <c r="GP17" s="343"/>
      <c r="GQ17" s="343"/>
      <c r="GR17" s="343"/>
      <c r="GS17" s="343"/>
      <c r="GT17" s="343"/>
      <c r="GU17" s="343"/>
      <c r="GV17" s="343"/>
      <c r="GW17" s="343"/>
      <c r="GX17" s="343"/>
      <c r="GY17" s="343"/>
      <c r="GZ17" s="343"/>
      <c r="HA17" s="343"/>
      <c r="HB17" s="343"/>
      <c r="HC17" s="343"/>
      <c r="HD17" s="343"/>
      <c r="HE17" s="343"/>
      <c r="HF17" s="343"/>
      <c r="HG17" s="343"/>
      <c r="HH17" s="343"/>
      <c r="HI17" s="343"/>
      <c r="HJ17" s="343"/>
      <c r="HK17" s="343"/>
      <c r="HL17" s="343"/>
      <c r="HM17" s="343"/>
      <c r="HN17" s="343"/>
      <c r="HO17" s="343"/>
      <c r="HP17" s="343"/>
      <c r="HQ17" s="343"/>
      <c r="HR17" s="343"/>
      <c r="HS17" s="343"/>
      <c r="HT17" s="343"/>
      <c r="HU17" s="343"/>
      <c r="HV17" s="343"/>
      <c r="HW17" s="343"/>
      <c r="HX17" s="343"/>
      <c r="HY17" s="343"/>
      <c r="HZ17" s="343"/>
      <c r="IA17" s="343"/>
      <c r="IB17" s="343"/>
      <c r="IC17" s="343"/>
      <c r="ID17" s="343"/>
      <c r="IE17" s="343"/>
      <c r="IF17" s="343"/>
      <c r="IG17" s="343"/>
      <c r="IH17" s="343"/>
      <c r="II17" s="343"/>
      <c r="IJ17" s="343"/>
      <c r="IK17" s="343"/>
      <c r="IL17" s="343"/>
      <c r="IM17" s="343"/>
      <c r="IN17" s="343"/>
      <c r="IO17" s="343"/>
      <c r="IP17" s="343"/>
      <c r="IQ17" s="343"/>
      <c r="IR17" s="343"/>
      <c r="IS17" s="343"/>
      <c r="IT17" s="343"/>
      <c r="IU17" s="343"/>
      <c r="IV17" s="343"/>
      <c r="IW17" s="343"/>
      <c r="IX17" s="343"/>
      <c r="IY17" s="343"/>
      <c r="IZ17" s="343"/>
      <c r="JA17" s="343"/>
      <c r="JB17" s="343"/>
      <c r="JC17" s="343"/>
      <c r="JD17" s="343"/>
      <c r="JE17" s="343"/>
      <c r="JF17" s="343"/>
      <c r="JG17" s="343"/>
      <c r="JH17" s="347"/>
      <c r="JI17" s="347"/>
      <c r="JJ17" s="347"/>
      <c r="JK17" s="347"/>
      <c r="JL17" s="347"/>
      <c r="JM17" s="347"/>
      <c r="JN17" s="347"/>
      <c r="JO17" s="347"/>
      <c r="JP17" s="347"/>
      <c r="JQ17" s="347"/>
      <c r="JR17" s="347"/>
      <c r="JS17" s="347"/>
      <c r="JT17" s="347"/>
      <c r="JU17" s="347"/>
      <c r="JV17" s="347"/>
      <c r="JW17" s="347"/>
      <c r="JX17" s="347"/>
      <c r="JY17" s="347"/>
      <c r="JZ17" s="347"/>
      <c r="KA17" s="347"/>
      <c r="KB17" s="347"/>
      <c r="KC17" s="347"/>
      <c r="KD17" s="347"/>
      <c r="KE17" s="347"/>
      <c r="KF17" s="347"/>
      <c r="KG17" s="347"/>
      <c r="KH17" s="347"/>
      <c r="KI17" s="347"/>
      <c r="KJ17" s="347"/>
      <c r="KK17" s="347"/>
      <c r="KL17" s="347"/>
      <c r="KM17" s="347"/>
      <c r="KN17" s="347"/>
      <c r="KO17" s="347"/>
      <c r="KP17" s="347"/>
      <c r="KQ17" s="347"/>
      <c r="KR17" s="347"/>
      <c r="KS17" s="347"/>
      <c r="KT17" s="347"/>
      <c r="KU17" s="347"/>
      <c r="KV17" s="347"/>
      <c r="KW17" s="347"/>
      <c r="KX17" s="347"/>
      <c r="KY17" s="347"/>
      <c r="KZ17" s="347"/>
      <c r="LA17" s="347"/>
      <c r="LB17" s="347"/>
      <c r="LC17" s="347"/>
      <c r="LD17" s="347"/>
      <c r="LE17" s="347"/>
      <c r="LF17" s="347"/>
      <c r="LG17" s="347"/>
      <c r="LH17" s="347"/>
      <c r="LI17" s="347"/>
      <c r="LJ17" s="347"/>
      <c r="LK17" s="347"/>
      <c r="LL17" s="347"/>
      <c r="LM17" s="347"/>
      <c r="LN17" s="347"/>
      <c r="LO17" s="347"/>
      <c r="LP17" s="347"/>
      <c r="LQ17" s="347"/>
      <c r="LR17" s="347"/>
      <c r="LS17" s="347"/>
      <c r="LT17" s="347"/>
      <c r="LU17" s="347"/>
      <c r="LV17" s="347"/>
      <c r="LW17" s="347"/>
      <c r="LX17" s="347"/>
      <c r="LY17" s="347"/>
      <c r="LZ17" s="347"/>
      <c r="MA17" s="347"/>
      <c r="MB17" s="347"/>
      <c r="MC17" s="347"/>
      <c r="MD17" s="347"/>
      <c r="ME17" s="347"/>
      <c r="MF17" s="347"/>
      <c r="MG17" s="347"/>
      <c r="MH17" s="347"/>
      <c r="MI17" s="347"/>
      <c r="MJ17" s="347"/>
      <c r="MK17" s="347"/>
      <c r="ML17" s="347"/>
      <c r="MM17" s="347"/>
      <c r="MN17" s="347"/>
      <c r="MO17" s="347"/>
      <c r="MP17" s="347"/>
      <c r="MQ17" s="347"/>
      <c r="MR17" s="347"/>
      <c r="MS17" s="347"/>
      <c r="MT17" s="347"/>
      <c r="MU17" s="347"/>
      <c r="MV17" s="347"/>
      <c r="MW17" s="347"/>
      <c r="MX17" s="347"/>
      <c r="MY17" s="347"/>
      <c r="MZ17" s="347"/>
      <c r="NA17" s="347"/>
      <c r="NB17" s="347"/>
      <c r="NC17" s="347"/>
      <c r="ND17" s="347"/>
      <c r="NE17" s="347"/>
      <c r="NF17" s="347"/>
      <c r="NG17" s="347"/>
      <c r="NH17" s="347"/>
      <c r="NI17" s="347"/>
      <c r="NJ17" s="347"/>
      <c r="NK17" s="347"/>
      <c r="NL17" s="347"/>
      <c r="NM17" s="347"/>
      <c r="NN17" s="347"/>
      <c r="NO17" s="347"/>
      <c r="NP17" s="347"/>
      <c r="NQ17" s="347"/>
      <c r="NR17" s="347"/>
      <c r="NS17" s="347"/>
      <c r="NT17" s="347"/>
      <c r="NU17" s="347"/>
      <c r="NV17" s="347"/>
      <c r="NW17" s="347"/>
      <c r="NX17" s="347"/>
      <c r="NY17" s="347"/>
      <c r="NZ17" s="347"/>
      <c r="OA17" s="347"/>
      <c r="OB17" s="347"/>
      <c r="OC17" s="347"/>
      <c r="OD17" s="347"/>
      <c r="OE17" s="347"/>
      <c r="OF17" s="347"/>
      <c r="OG17" s="347"/>
      <c r="OH17" s="347"/>
      <c r="OI17" s="347"/>
      <c r="OJ17" s="347"/>
      <c r="OK17" s="347"/>
      <c r="OL17" s="347"/>
      <c r="OM17" s="347"/>
      <c r="ON17" s="347"/>
      <c r="OO17" s="347"/>
      <c r="OP17" s="347"/>
      <c r="OQ17" s="347"/>
      <c r="OR17" s="347"/>
      <c r="OS17" s="347"/>
      <c r="OT17" s="347"/>
      <c r="OU17" s="347"/>
      <c r="OV17" s="347"/>
      <c r="OW17" s="347"/>
      <c r="OX17" s="347"/>
      <c r="OY17" s="347"/>
      <c r="OZ17" s="347"/>
      <c r="PA17" s="347"/>
      <c r="PB17" s="347"/>
      <c r="PC17" s="347"/>
      <c r="PD17" s="347"/>
      <c r="PE17" s="347"/>
      <c r="PF17" s="347"/>
      <c r="PG17" s="347"/>
      <c r="PH17" s="347"/>
      <c r="PI17" s="347"/>
      <c r="PJ17" s="347"/>
      <c r="PK17" s="347"/>
      <c r="PL17" s="347"/>
      <c r="PM17" s="347"/>
      <c r="PN17" s="347"/>
      <c r="PO17" s="347"/>
      <c r="PP17" s="347"/>
      <c r="PQ17" s="347"/>
      <c r="PR17" s="347"/>
      <c r="PS17" s="347"/>
      <c r="PT17" s="347"/>
      <c r="PU17" s="347"/>
      <c r="PV17" s="347"/>
      <c r="PW17" s="347"/>
      <c r="PX17" s="347"/>
      <c r="PY17" s="347"/>
      <c r="PZ17" s="347"/>
      <c r="QA17" s="347"/>
      <c r="QB17" s="347"/>
      <c r="QC17" s="347"/>
      <c r="QD17" s="347"/>
      <c r="QE17" s="347"/>
      <c r="QF17" s="347"/>
      <c r="QG17" s="347"/>
      <c r="QH17" s="347"/>
      <c r="QI17" s="347"/>
      <c r="QJ17" s="347"/>
      <c r="QK17" s="347"/>
      <c r="QL17" s="347"/>
      <c r="QM17" s="347"/>
      <c r="QN17" s="347"/>
      <c r="QO17" s="347"/>
      <c r="QP17" s="347"/>
      <c r="QQ17" s="347"/>
      <c r="QR17" s="347"/>
      <c r="QS17" s="347"/>
      <c r="QT17" s="347"/>
      <c r="QU17" s="347"/>
      <c r="QV17" s="347"/>
      <c r="QW17" s="347"/>
      <c r="QX17" s="347"/>
      <c r="QY17" s="347"/>
      <c r="QZ17" s="347"/>
      <c r="RA17" s="347"/>
      <c r="RB17" s="347"/>
      <c r="RC17" s="347"/>
      <c r="RD17" s="347"/>
      <c r="RE17" s="347"/>
      <c r="RF17" s="347"/>
      <c r="RG17" s="347"/>
      <c r="RH17" s="347"/>
      <c r="RI17" s="347"/>
      <c r="RJ17" s="347"/>
      <c r="RK17" s="347"/>
      <c r="RL17" s="347"/>
      <c r="RM17" s="347"/>
      <c r="RN17" s="347"/>
      <c r="RO17" s="347"/>
      <c r="RP17" s="347"/>
      <c r="RQ17" s="347"/>
      <c r="RR17" s="347"/>
      <c r="RS17" s="347"/>
      <c r="RT17" s="347"/>
      <c r="RU17" s="347"/>
      <c r="RV17" s="347"/>
      <c r="RW17" s="347"/>
      <c r="RX17" s="347"/>
      <c r="RY17" s="347"/>
      <c r="RZ17" s="347"/>
      <c r="SA17" s="347"/>
      <c r="SB17" s="347"/>
      <c r="SC17" s="347"/>
      <c r="SD17" s="347"/>
      <c r="SE17" s="347"/>
      <c r="SF17" s="347"/>
      <c r="SG17" s="347"/>
      <c r="SH17" s="347"/>
      <c r="SI17" s="347"/>
      <c r="SJ17" s="347"/>
      <c r="SK17" s="347"/>
      <c r="SL17" s="347"/>
      <c r="SM17" s="347"/>
      <c r="SN17" s="347"/>
      <c r="SO17" s="347"/>
      <c r="SP17" s="347"/>
      <c r="SQ17" s="347"/>
      <c r="SR17" s="347"/>
      <c r="SS17" s="347"/>
      <c r="ST17" s="347"/>
      <c r="SU17" s="347"/>
      <c r="SV17" s="347"/>
      <c r="SW17" s="347"/>
      <c r="SX17" s="347"/>
      <c r="SY17" s="347"/>
      <c r="SZ17" s="347"/>
      <c r="TA17" s="347"/>
      <c r="TB17" s="347"/>
      <c r="TC17" s="347"/>
      <c r="TD17" s="347"/>
      <c r="TE17" s="347"/>
      <c r="TF17" s="347"/>
      <c r="TG17" s="347"/>
      <c r="TH17" s="347"/>
      <c r="TI17" s="347"/>
      <c r="TJ17" s="347"/>
      <c r="TK17" s="347"/>
      <c r="TL17" s="347"/>
      <c r="TM17" s="347"/>
      <c r="TN17" s="347"/>
      <c r="TO17" s="347"/>
      <c r="TP17" s="347"/>
      <c r="TQ17" s="347"/>
      <c r="TR17" s="347"/>
      <c r="TS17" s="347"/>
      <c r="TT17" s="347"/>
      <c r="TU17" s="347"/>
      <c r="TV17" s="347"/>
      <c r="TW17" s="347"/>
      <c r="TX17" s="347"/>
      <c r="TY17" s="347"/>
      <c r="TZ17" s="347"/>
      <c r="UA17" s="347"/>
      <c r="UB17" s="347"/>
      <c r="UC17" s="347"/>
      <c r="UD17" s="347"/>
      <c r="UE17" s="347"/>
      <c r="UF17" s="347"/>
      <c r="UG17" s="347"/>
      <c r="UH17" s="347"/>
      <c r="UI17" s="347"/>
      <c r="UJ17" s="347"/>
      <c r="UK17" s="347"/>
      <c r="UL17" s="347"/>
      <c r="UM17" s="347"/>
      <c r="UN17" s="347"/>
      <c r="UO17" s="347"/>
      <c r="UP17" s="347"/>
      <c r="UQ17" s="347"/>
      <c r="UR17" s="347"/>
      <c r="US17" s="347"/>
      <c r="UT17" s="347"/>
      <c r="UU17" s="347"/>
      <c r="UV17" s="347"/>
      <c r="UW17" s="347"/>
      <c r="UX17" s="347"/>
      <c r="UY17" s="347"/>
      <c r="UZ17" s="347"/>
      <c r="VA17" s="347"/>
      <c r="VB17" s="347"/>
      <c r="VC17" s="347"/>
      <c r="VD17" s="347"/>
      <c r="VE17" s="347"/>
      <c r="VF17" s="347"/>
      <c r="VG17" s="347"/>
      <c r="VH17" s="347"/>
      <c r="VI17" s="347"/>
      <c r="VJ17" s="347"/>
      <c r="VK17" s="347"/>
      <c r="VL17" s="347"/>
      <c r="VM17" s="347"/>
      <c r="VN17" s="347"/>
      <c r="VO17" s="347"/>
      <c r="VP17" s="347"/>
      <c r="VQ17" s="347"/>
      <c r="VR17" s="347"/>
      <c r="VS17" s="347"/>
      <c r="VT17" s="347"/>
      <c r="VU17" s="347"/>
      <c r="VV17" s="347"/>
      <c r="VW17" s="347"/>
      <c r="VX17" s="347"/>
      <c r="VY17" s="347"/>
      <c r="VZ17" s="347"/>
      <c r="WA17" s="347"/>
      <c r="WB17" s="347"/>
      <c r="WC17" s="347"/>
      <c r="WD17" s="347"/>
      <c r="WE17" s="347"/>
      <c r="WF17" s="347"/>
      <c r="WG17" s="347"/>
      <c r="WH17" s="347"/>
      <c r="WI17" s="347"/>
      <c r="WJ17" s="347"/>
      <c r="WK17" s="347"/>
      <c r="WL17" s="347"/>
      <c r="WM17" s="347"/>
      <c r="WN17" s="347"/>
      <c r="WO17" s="347"/>
      <c r="WP17" s="347"/>
      <c r="WQ17" s="347"/>
      <c r="WR17" s="347"/>
      <c r="WS17" s="347"/>
      <c r="WT17" s="347"/>
      <c r="WU17" s="347"/>
      <c r="WV17" s="347"/>
      <c r="WW17" s="347"/>
      <c r="WX17" s="347"/>
      <c r="WY17" s="347"/>
      <c r="WZ17" s="347"/>
      <c r="XA17" s="347"/>
      <c r="XB17" s="347"/>
      <c r="XC17" s="347"/>
      <c r="XD17" s="347"/>
      <c r="XE17" s="347"/>
      <c r="XF17" s="347"/>
      <c r="XG17" s="347"/>
      <c r="XH17" s="347"/>
      <c r="XI17" s="347"/>
      <c r="XJ17" s="347"/>
      <c r="XK17" s="347"/>
      <c r="XL17" s="347"/>
      <c r="XM17" s="347"/>
      <c r="XN17" s="347"/>
      <c r="XO17" s="347"/>
      <c r="XP17" s="347"/>
      <c r="XQ17" s="347"/>
      <c r="XR17" s="347"/>
      <c r="XS17" s="347"/>
      <c r="XT17" s="347"/>
      <c r="XU17" s="347"/>
      <c r="XV17" s="347"/>
      <c r="XW17" s="347"/>
      <c r="XX17" s="347"/>
      <c r="XY17" s="347"/>
      <c r="XZ17" s="347"/>
      <c r="YA17" s="347"/>
      <c r="YB17" s="347"/>
      <c r="YC17" s="347"/>
      <c r="YD17" s="347"/>
      <c r="YE17" s="347"/>
      <c r="YF17" s="347"/>
      <c r="YG17" s="347"/>
      <c r="YH17" s="347"/>
      <c r="YI17" s="347"/>
      <c r="YJ17" s="347"/>
      <c r="YK17" s="347"/>
      <c r="YL17" s="347"/>
      <c r="YM17" s="347"/>
      <c r="YN17" s="347"/>
      <c r="YO17" s="347"/>
      <c r="YP17" s="347"/>
      <c r="YQ17" s="347"/>
      <c r="YR17" s="347"/>
      <c r="YS17" s="347"/>
      <c r="YT17" s="347"/>
      <c r="YU17" s="347"/>
      <c r="YV17" s="347"/>
      <c r="YW17" s="347"/>
      <c r="YX17" s="347"/>
      <c r="YY17" s="347"/>
      <c r="YZ17" s="347"/>
      <c r="ZA17" s="347"/>
      <c r="ZB17" s="347"/>
      <c r="ZC17" s="347"/>
      <c r="ZD17" s="347"/>
      <c r="ZE17" s="347"/>
      <c r="ZF17" s="347"/>
      <c r="ZG17" s="347"/>
      <c r="ZH17" s="347"/>
      <c r="ZI17" s="347"/>
      <c r="ZJ17" s="347"/>
      <c r="ZK17" s="347"/>
      <c r="ZL17" s="347"/>
      <c r="ZM17" s="347"/>
      <c r="ZN17" s="347"/>
      <c r="ZO17" s="347"/>
      <c r="ZP17" s="347"/>
      <c r="ZQ17" s="347"/>
      <c r="ZR17" s="347"/>
      <c r="ZS17" s="347"/>
      <c r="ZT17" s="347"/>
      <c r="ZU17" s="347"/>
      <c r="ZV17" s="347"/>
      <c r="ZW17" s="347"/>
      <c r="ZX17" s="347"/>
      <c r="ZY17" s="347"/>
      <c r="ZZ17" s="347"/>
      <c r="AAA17" s="347"/>
      <c r="AAB17" s="347"/>
      <c r="AAC17" s="347"/>
      <c r="AAD17" s="347"/>
      <c r="AAE17" s="347"/>
      <c r="AAF17" s="347"/>
      <c r="AAG17" s="347"/>
      <c r="AAH17" s="347"/>
      <c r="AAI17" s="347"/>
      <c r="AAJ17" s="347"/>
      <c r="AAK17" s="347"/>
      <c r="AAL17" s="347"/>
      <c r="AAM17" s="347"/>
      <c r="AAN17" s="347"/>
      <c r="AAO17" s="347"/>
      <c r="AAP17" s="347"/>
      <c r="AAQ17" s="347"/>
      <c r="AAR17" s="347"/>
      <c r="AAS17" s="347"/>
      <c r="AAT17" s="347"/>
      <c r="AAU17" s="347"/>
      <c r="AAV17" s="347"/>
      <c r="AAW17" s="347"/>
      <c r="AAX17" s="347"/>
      <c r="AAY17" s="347"/>
      <c r="AAZ17" s="347"/>
      <c r="ABA17" s="347"/>
      <c r="ABB17" s="347"/>
      <c r="ABC17" s="347"/>
      <c r="ABD17" s="347"/>
      <c r="ABE17" s="347"/>
      <c r="ABF17" s="347"/>
      <c r="ABG17" s="347"/>
      <c r="ABH17" s="347"/>
      <c r="ABI17" s="347"/>
      <c r="ABJ17" s="347"/>
      <c r="ABK17" s="347"/>
      <c r="ABL17" s="347"/>
      <c r="ABM17" s="347"/>
      <c r="ABN17" s="347"/>
      <c r="ABO17" s="347"/>
      <c r="ABP17" s="347"/>
      <c r="ABQ17" s="347"/>
      <c r="ABR17" s="347"/>
      <c r="ABS17" s="347"/>
      <c r="ABT17" s="347"/>
      <c r="ABU17" s="347"/>
      <c r="ABV17" s="347"/>
      <c r="ABW17" s="347"/>
      <c r="ABX17" s="347"/>
      <c r="ABY17" s="347"/>
      <c r="ABZ17" s="347"/>
      <c r="ACA17" s="347"/>
      <c r="ACB17" s="347"/>
      <c r="ACC17" s="347"/>
      <c r="ACD17" s="347"/>
      <c r="ACE17" s="347"/>
      <c r="ACF17" s="347"/>
      <c r="ACG17" s="347"/>
      <c r="ACH17" s="347"/>
      <c r="ACI17" s="347"/>
      <c r="ACJ17" s="347"/>
      <c r="ACK17" s="347"/>
      <c r="ACL17" s="347"/>
      <c r="ACM17" s="347"/>
      <c r="ACN17" s="347"/>
      <c r="ACO17" s="347"/>
      <c r="ACP17" s="347"/>
      <c r="ACQ17" s="347"/>
      <c r="ACR17" s="347"/>
      <c r="ACS17" s="347"/>
      <c r="ACT17" s="347"/>
      <c r="ACU17" s="347"/>
      <c r="ACV17" s="347"/>
      <c r="ACW17" s="347"/>
      <c r="ACX17" s="347"/>
      <c r="ACY17" s="347"/>
      <c r="ACZ17" s="347"/>
      <c r="ADA17" s="347"/>
      <c r="ADB17" s="347"/>
      <c r="ADC17" s="347"/>
      <c r="ADD17" s="347"/>
      <c r="ADE17" s="347"/>
      <c r="ADF17" s="347"/>
      <c r="ADG17" s="347"/>
      <c r="ADH17" s="347"/>
      <c r="ADI17" s="347"/>
      <c r="ADJ17" s="347"/>
      <c r="ADK17" s="347"/>
      <c r="ADL17" s="347"/>
      <c r="ADM17" s="347"/>
      <c r="ADN17" s="347"/>
      <c r="ADO17" s="347"/>
      <c r="ADP17" s="347"/>
      <c r="ADQ17" s="347"/>
      <c r="ADR17" s="347"/>
      <c r="ADS17" s="347"/>
      <c r="ADT17" s="347"/>
      <c r="ADU17" s="347"/>
      <c r="ADV17" s="347"/>
      <c r="ADW17" s="347"/>
      <c r="ADX17" s="347"/>
      <c r="ADY17" s="347"/>
      <c r="ADZ17" s="347"/>
      <c r="AEA17" s="347"/>
      <c r="AEB17" s="347"/>
      <c r="AEC17" s="347"/>
      <c r="AED17" s="347"/>
      <c r="AEE17" s="347"/>
      <c r="AEF17" s="347"/>
      <c r="AEG17" s="347"/>
      <c r="AEH17" s="347"/>
      <c r="AEI17" s="347"/>
      <c r="AEJ17" s="347"/>
      <c r="AEK17" s="347"/>
      <c r="AEL17" s="347"/>
      <c r="AEM17" s="347"/>
      <c r="AEN17" s="347"/>
      <c r="AEO17" s="347"/>
      <c r="AEP17" s="347"/>
      <c r="AEQ17" s="347"/>
      <c r="AER17" s="347"/>
      <c r="AES17" s="347"/>
      <c r="AET17" s="347"/>
      <c r="AEU17" s="347"/>
      <c r="AEV17" s="347"/>
      <c r="AEW17" s="347"/>
      <c r="AEX17" s="347"/>
      <c r="AEY17" s="347"/>
      <c r="AEZ17" s="347"/>
      <c r="AFA17" s="347"/>
      <c r="AFB17" s="347"/>
      <c r="AFC17" s="347"/>
      <c r="AFD17" s="347"/>
      <c r="AFE17" s="347"/>
      <c r="AFF17" s="347"/>
      <c r="AFG17" s="347"/>
      <c r="AFH17" s="347"/>
      <c r="AFI17" s="347"/>
      <c r="AFJ17" s="347"/>
      <c r="AFK17" s="347"/>
      <c r="AFL17" s="347"/>
      <c r="AFM17" s="347"/>
      <c r="AFN17" s="347"/>
      <c r="AFO17" s="347"/>
      <c r="AFP17" s="347"/>
      <c r="AFQ17" s="347"/>
      <c r="AFR17" s="347"/>
      <c r="AFS17" s="347"/>
      <c r="AFT17" s="347"/>
      <c r="AFU17" s="347"/>
      <c r="AFV17" s="347"/>
      <c r="AFW17" s="347"/>
      <c r="AFX17" s="347"/>
      <c r="AFY17" s="347"/>
      <c r="AFZ17" s="347"/>
      <c r="AGA17" s="347"/>
      <c r="AGB17" s="347"/>
      <c r="AGC17" s="347"/>
      <c r="AGD17" s="347"/>
      <c r="AGE17" s="347"/>
      <c r="AGF17" s="347"/>
      <c r="AGG17" s="347"/>
      <c r="AGH17" s="347"/>
      <c r="AGI17" s="347"/>
      <c r="AGJ17" s="347"/>
      <c r="AGK17" s="347"/>
      <c r="AGL17" s="347"/>
      <c r="AGM17" s="347"/>
      <c r="AGN17" s="347"/>
      <c r="AGO17" s="347"/>
      <c r="AGP17" s="347"/>
      <c r="AGQ17" s="347"/>
      <c r="AGR17" s="347"/>
      <c r="AGS17" s="347"/>
      <c r="AGT17" s="347"/>
      <c r="AGU17" s="347"/>
      <c r="AGV17" s="347"/>
      <c r="AGW17" s="347"/>
      <c r="AGX17" s="347"/>
      <c r="AGY17" s="347"/>
      <c r="AGZ17" s="347"/>
      <c r="AHA17" s="347"/>
      <c r="AHB17" s="347"/>
      <c r="AHC17" s="347"/>
      <c r="AHD17" s="347"/>
      <c r="AHE17" s="347"/>
      <c r="AHF17" s="347"/>
      <c r="AHG17" s="347"/>
      <c r="AHH17" s="347"/>
      <c r="AHI17" s="347"/>
      <c r="AHJ17" s="347"/>
      <c r="AHK17" s="347"/>
      <c r="AHL17" s="347"/>
      <c r="AHM17" s="347"/>
      <c r="AHN17" s="347"/>
      <c r="AHO17" s="347"/>
      <c r="AHP17" s="347"/>
      <c r="AHQ17" s="347"/>
      <c r="AHR17" s="347"/>
      <c r="AHS17" s="347"/>
      <c r="AHT17" s="347"/>
      <c r="AHU17" s="347"/>
      <c r="AHV17" s="347"/>
      <c r="AHW17" s="347"/>
      <c r="AHX17" s="347"/>
      <c r="AHY17" s="347"/>
      <c r="AHZ17" s="347"/>
      <c r="AIA17" s="347"/>
      <c r="AIB17" s="347"/>
      <c r="AIC17" s="347"/>
      <c r="AID17" s="347"/>
      <c r="AIE17" s="347"/>
      <c r="AIF17" s="347"/>
      <c r="AIG17" s="347"/>
      <c r="AIH17" s="347"/>
      <c r="AII17" s="347"/>
      <c r="AIJ17" s="347"/>
      <c r="AIK17" s="347"/>
      <c r="AIL17" s="347"/>
      <c r="AIM17" s="347"/>
      <c r="AIN17" s="347"/>
      <c r="AIO17" s="347"/>
      <c r="AIP17" s="347"/>
      <c r="AIQ17" s="347"/>
      <c r="AIR17" s="347"/>
      <c r="AIS17" s="347"/>
      <c r="AIT17" s="347"/>
      <c r="AIU17" s="347"/>
      <c r="AIV17" s="347"/>
      <c r="AIW17" s="347"/>
      <c r="AIX17" s="347"/>
      <c r="AIY17" s="347"/>
      <c r="AIZ17" s="347"/>
      <c r="AJA17" s="347"/>
      <c r="AJB17" s="347"/>
      <c r="AJC17" s="347"/>
      <c r="AJD17" s="347"/>
      <c r="AJE17" s="347"/>
      <c r="AJF17" s="347"/>
      <c r="AJG17" s="347"/>
      <c r="AJH17" s="347"/>
      <c r="AJI17" s="347"/>
      <c r="AJJ17" s="347"/>
      <c r="AJK17" s="347"/>
      <c r="AJL17" s="347"/>
      <c r="AJM17" s="347"/>
      <c r="AJN17" s="347"/>
      <c r="AJO17" s="347"/>
      <c r="AJP17" s="347"/>
      <c r="AJQ17" s="347"/>
      <c r="AJR17" s="347"/>
      <c r="AJS17" s="347"/>
      <c r="AJT17" s="347"/>
      <c r="AJU17" s="347"/>
      <c r="AJV17" s="347"/>
      <c r="AJW17" s="347"/>
      <c r="AJX17" s="347"/>
      <c r="AJY17" s="347"/>
      <c r="AJZ17" s="347"/>
      <c r="AKA17" s="347"/>
      <c r="AKB17" s="347"/>
      <c r="AKC17" s="347"/>
      <c r="AKD17" s="347"/>
      <c r="AKE17" s="347"/>
      <c r="AKF17" s="347"/>
      <c r="AKG17" s="347"/>
      <c r="AKH17" s="347"/>
      <c r="AKI17" s="347"/>
      <c r="AKJ17" s="347"/>
      <c r="AKK17" s="347"/>
      <c r="AKL17" s="347"/>
      <c r="AKM17" s="347"/>
      <c r="AKN17" s="347"/>
      <c r="AKO17" s="347"/>
      <c r="AKP17" s="347"/>
      <c r="AKQ17" s="347"/>
      <c r="AKR17" s="347"/>
      <c r="AKS17" s="347"/>
      <c r="AKT17" s="347"/>
      <c r="AKU17" s="347"/>
      <c r="AKV17" s="347"/>
      <c r="AKW17" s="347"/>
      <c r="AKX17" s="347"/>
      <c r="AKY17" s="347"/>
      <c r="AKZ17" s="347"/>
      <c r="ALA17" s="347"/>
      <c r="ALB17" s="347"/>
      <c r="ALC17" s="347"/>
      <c r="ALD17" s="347"/>
      <c r="ALE17" s="347"/>
      <c r="ALF17" s="347"/>
      <c r="ALG17" s="347"/>
      <c r="ALH17" s="347"/>
      <c r="ALI17" s="347"/>
      <c r="ALJ17" s="347"/>
      <c r="ALK17" s="347"/>
      <c r="ALL17" s="347"/>
      <c r="ALM17" s="347"/>
      <c r="ALN17" s="347"/>
      <c r="ALO17" s="347"/>
      <c r="ALP17" s="347"/>
      <c r="ALQ17" s="347"/>
      <c r="ALR17" s="347"/>
      <c r="ALS17" s="347"/>
      <c r="ALT17" s="347"/>
      <c r="ALU17" s="347"/>
      <c r="ALV17" s="347"/>
      <c r="ALW17" s="347"/>
      <c r="ALX17" s="347"/>
      <c r="ALY17" s="347"/>
      <c r="ALZ17" s="347"/>
      <c r="AMA17" s="347"/>
      <c r="AMB17" s="347"/>
      <c r="AMC17" s="347"/>
      <c r="AMD17" s="347"/>
      <c r="AME17" s="347"/>
      <c r="AMF17" s="347"/>
      <c r="AMG17" s="347"/>
      <c r="AMH17" s="347"/>
    </row>
    <row r="18" spans="1:1022" s="341" customFormat="1" ht="76.5">
      <c r="A18" s="341">
        <v>1</v>
      </c>
      <c r="B18" s="342">
        <v>0</v>
      </c>
      <c r="C18" s="343" t="s">
        <v>2611</v>
      </c>
      <c r="D18" s="343"/>
      <c r="E18" s="343"/>
      <c r="F18" s="343"/>
      <c r="G18" s="343"/>
      <c r="H18" s="343" t="s">
        <v>2566</v>
      </c>
      <c r="I18" s="343" t="s">
        <v>2601</v>
      </c>
      <c r="J18" s="343"/>
      <c r="K18" s="344"/>
      <c r="L18" s="343"/>
      <c r="M18" s="343" t="s">
        <v>1461</v>
      </c>
      <c r="N18" s="343"/>
      <c r="O18" s="343"/>
      <c r="P18" s="343"/>
      <c r="Q18" s="343" t="s">
        <v>24330</v>
      </c>
      <c r="R18" s="343"/>
      <c r="S18" s="343" t="s">
        <v>28193</v>
      </c>
      <c r="T18" s="343" t="s">
        <v>1463</v>
      </c>
      <c r="U18" s="343" t="s">
        <v>1136</v>
      </c>
      <c r="V18" s="343"/>
      <c r="W18" s="343"/>
      <c r="X18" s="343"/>
      <c r="Y18" s="343"/>
      <c r="Z18" s="343"/>
      <c r="AA18" s="343"/>
      <c r="AB18" s="343"/>
      <c r="AC18" s="343"/>
      <c r="AD18" s="343"/>
      <c r="AE18" s="343"/>
      <c r="AF18" s="343"/>
      <c r="AG18" s="343"/>
      <c r="AH18" s="343"/>
      <c r="AI18" s="343"/>
      <c r="AJ18" s="343"/>
      <c r="AK18" s="343"/>
      <c r="AL18" s="343"/>
      <c r="AM18" s="343"/>
      <c r="AN18" s="343"/>
      <c r="AO18" s="343"/>
      <c r="AP18" s="343"/>
      <c r="AQ18" s="343"/>
      <c r="AR18" s="343"/>
      <c r="AS18" s="343" t="s">
        <v>24512</v>
      </c>
      <c r="AT18" s="343" t="s">
        <v>219</v>
      </c>
      <c r="AU18" s="345" t="s">
        <v>2612</v>
      </c>
      <c r="AV18" s="343" t="s">
        <v>2613</v>
      </c>
      <c r="AW18" s="343" t="s">
        <v>1137</v>
      </c>
      <c r="AX18" s="343" t="s">
        <v>1198</v>
      </c>
      <c r="AY18" s="343"/>
      <c r="AZ18" s="346"/>
      <c r="BA18" s="346">
        <v>0.15532407407407409</v>
      </c>
      <c r="BB18" s="346">
        <v>0.16577546296296297</v>
      </c>
      <c r="BC18" s="343"/>
      <c r="BD18" s="25" t="s">
        <v>28219</v>
      </c>
      <c r="BE18" s="348">
        <v>43623</v>
      </c>
      <c r="BF18" s="343" t="s">
        <v>2615</v>
      </c>
      <c r="BG18" s="343"/>
      <c r="BI18" s="343"/>
      <c r="BJ18" s="432"/>
      <c r="BK18" s="343"/>
      <c r="BL18" s="343"/>
      <c r="BN18" s="343"/>
      <c r="BO18" s="343"/>
      <c r="BP18" s="343"/>
      <c r="BQ18" s="29" t="str">
        <f t="shared" si="8"/>
        <v>0</v>
      </c>
      <c r="BR18" s="25" t="str">
        <f t="shared" si="0"/>
        <v>0</v>
      </c>
      <c r="BS18" s="25" t="str">
        <f t="shared" si="9"/>
        <v>1</v>
      </c>
      <c r="BT18" s="343"/>
      <c r="BU18" s="343"/>
      <c r="BV18" s="29" t="str">
        <f t="shared" si="1"/>
        <v/>
      </c>
      <c r="BW18" s="29" t="str">
        <f t="shared" si="2"/>
        <v/>
      </c>
      <c r="BX18" s="29" t="str">
        <f t="shared" si="10"/>
        <v/>
      </c>
      <c r="BY18" s="29" t="str">
        <f t="shared" si="3"/>
        <v/>
      </c>
      <c r="BZ18" s="29" t="str">
        <f t="shared" si="4"/>
        <v/>
      </c>
      <c r="CA18" s="29" t="str">
        <f t="shared" si="5"/>
        <v/>
      </c>
      <c r="CB18" s="29" t="str">
        <f t="shared" si="6"/>
        <v/>
      </c>
      <c r="CC18" s="29" t="str">
        <f t="shared" si="7"/>
        <v/>
      </c>
      <c r="CD18" s="343"/>
      <c r="CE18" s="343"/>
      <c r="CF18" s="343"/>
      <c r="CG18" s="343"/>
      <c r="CH18" s="343"/>
      <c r="CI18" s="343"/>
      <c r="CJ18" s="343"/>
      <c r="CK18" s="343"/>
      <c r="CL18" s="343"/>
      <c r="CM18" s="343"/>
      <c r="CN18" s="343"/>
      <c r="CO18" s="343"/>
      <c r="CP18" s="343"/>
      <c r="CQ18" s="343"/>
      <c r="CR18" s="343"/>
      <c r="CS18" s="343"/>
      <c r="CT18" s="343"/>
      <c r="CU18" s="343"/>
      <c r="CV18" s="343"/>
      <c r="CW18" s="343"/>
      <c r="CX18" s="343"/>
      <c r="CY18" s="343"/>
      <c r="CZ18" s="343"/>
      <c r="DA18" s="343"/>
      <c r="DB18" s="343"/>
      <c r="DC18" s="343"/>
      <c r="DD18" s="343"/>
      <c r="DE18" s="343"/>
      <c r="DF18" s="343"/>
      <c r="DG18" s="343"/>
      <c r="DH18" s="343"/>
      <c r="DI18" s="343"/>
      <c r="DJ18" s="343"/>
      <c r="DK18" s="343"/>
      <c r="DL18" s="343"/>
      <c r="DM18" s="343"/>
      <c r="DN18" s="343"/>
      <c r="DO18" s="343"/>
      <c r="DP18" s="343"/>
      <c r="DQ18" s="343"/>
      <c r="DR18" s="343"/>
      <c r="DS18" s="343"/>
      <c r="DT18" s="343"/>
      <c r="DU18" s="343"/>
      <c r="DV18" s="343"/>
      <c r="DW18" s="343"/>
      <c r="DX18" s="343"/>
      <c r="DY18" s="343"/>
      <c r="DZ18" s="343"/>
      <c r="EA18" s="343"/>
      <c r="EB18" s="343"/>
      <c r="EC18" s="343"/>
      <c r="ED18" s="343"/>
      <c r="EE18" s="343"/>
      <c r="EF18" s="343"/>
      <c r="EG18" s="343"/>
      <c r="EH18" s="343"/>
      <c r="EI18" s="343"/>
      <c r="EJ18" s="343"/>
      <c r="EK18" s="343"/>
      <c r="EL18" s="343"/>
      <c r="EM18" s="343"/>
      <c r="EN18" s="343"/>
      <c r="EO18" s="343"/>
      <c r="EP18" s="343"/>
      <c r="EQ18" s="343"/>
      <c r="ER18" s="343"/>
      <c r="ES18" s="343"/>
      <c r="ET18" s="343"/>
      <c r="EU18" s="343"/>
      <c r="EV18" s="343"/>
      <c r="EW18" s="343"/>
      <c r="EX18" s="343"/>
      <c r="EY18" s="343"/>
      <c r="EZ18" s="343"/>
      <c r="FA18" s="343"/>
      <c r="FB18" s="343"/>
      <c r="FC18" s="343"/>
      <c r="FD18" s="343"/>
      <c r="FE18" s="343"/>
      <c r="FF18" s="343"/>
      <c r="FG18" s="343"/>
      <c r="FH18" s="343"/>
      <c r="FI18" s="343"/>
      <c r="FJ18" s="343"/>
      <c r="FK18" s="343"/>
      <c r="FL18" s="343"/>
      <c r="FM18" s="343"/>
      <c r="FN18" s="343"/>
      <c r="FO18" s="343"/>
      <c r="FP18" s="343"/>
      <c r="FQ18" s="343"/>
      <c r="FR18" s="343"/>
      <c r="FS18" s="343"/>
      <c r="FT18" s="343"/>
      <c r="FU18" s="343"/>
      <c r="FV18" s="343"/>
      <c r="FW18" s="343"/>
      <c r="FX18" s="343"/>
      <c r="FY18" s="343"/>
      <c r="FZ18" s="343"/>
      <c r="GA18" s="343"/>
      <c r="GB18" s="343"/>
      <c r="GC18" s="343"/>
      <c r="GD18" s="343"/>
      <c r="GE18" s="343"/>
      <c r="GF18" s="343"/>
      <c r="GG18" s="343"/>
      <c r="GH18" s="343"/>
      <c r="GI18" s="343"/>
      <c r="GJ18" s="343"/>
      <c r="GK18" s="343"/>
      <c r="GL18" s="343"/>
      <c r="GM18" s="343"/>
      <c r="GN18" s="343"/>
      <c r="GO18" s="343"/>
      <c r="GP18" s="343"/>
      <c r="GQ18" s="343"/>
      <c r="GR18" s="343"/>
      <c r="GS18" s="343"/>
      <c r="GT18" s="343"/>
      <c r="GU18" s="343"/>
      <c r="GV18" s="343"/>
      <c r="GW18" s="343"/>
      <c r="GX18" s="343"/>
      <c r="GY18" s="343"/>
      <c r="GZ18" s="343"/>
      <c r="HA18" s="343"/>
      <c r="HB18" s="343"/>
      <c r="HC18" s="343"/>
      <c r="HD18" s="343"/>
      <c r="HE18" s="343"/>
      <c r="HF18" s="343"/>
      <c r="HG18" s="343"/>
      <c r="HH18" s="343"/>
      <c r="HI18" s="343"/>
      <c r="HJ18" s="343"/>
      <c r="HK18" s="343"/>
      <c r="HL18" s="343"/>
      <c r="HM18" s="343"/>
      <c r="HN18" s="343"/>
      <c r="HO18" s="343"/>
      <c r="HP18" s="343"/>
      <c r="HQ18" s="343"/>
      <c r="HR18" s="343"/>
      <c r="HS18" s="343"/>
      <c r="HT18" s="343"/>
      <c r="HU18" s="343"/>
      <c r="HV18" s="343"/>
      <c r="HW18" s="343"/>
      <c r="HX18" s="343"/>
      <c r="HY18" s="343"/>
      <c r="HZ18" s="343"/>
      <c r="IA18" s="343"/>
      <c r="IB18" s="343"/>
      <c r="IC18" s="343"/>
      <c r="ID18" s="343"/>
      <c r="IE18" s="343"/>
      <c r="IF18" s="343"/>
      <c r="IG18" s="343"/>
      <c r="IH18" s="343"/>
      <c r="II18" s="343"/>
      <c r="IJ18" s="343"/>
      <c r="IK18" s="343"/>
      <c r="IL18" s="343"/>
      <c r="IM18" s="343"/>
      <c r="IN18" s="343"/>
      <c r="IO18" s="343"/>
      <c r="IP18" s="343"/>
      <c r="IQ18" s="343"/>
      <c r="IR18" s="343"/>
      <c r="IS18" s="343"/>
      <c r="IT18" s="343"/>
      <c r="IU18" s="343"/>
      <c r="IV18" s="343"/>
      <c r="IW18" s="343"/>
      <c r="IX18" s="343"/>
      <c r="IY18" s="343"/>
      <c r="IZ18" s="343"/>
      <c r="JA18" s="343"/>
      <c r="JB18" s="343"/>
      <c r="JC18" s="343"/>
      <c r="JD18" s="343"/>
      <c r="JE18" s="343"/>
      <c r="JF18" s="343"/>
      <c r="JG18" s="343"/>
      <c r="JH18" s="347"/>
      <c r="JI18" s="347"/>
      <c r="JJ18" s="347"/>
      <c r="JK18" s="347"/>
      <c r="JL18" s="347"/>
      <c r="JM18" s="347"/>
      <c r="JN18" s="347"/>
      <c r="JO18" s="347"/>
      <c r="JP18" s="347"/>
      <c r="JQ18" s="347"/>
      <c r="JR18" s="347"/>
      <c r="JS18" s="347"/>
      <c r="JT18" s="347"/>
      <c r="JU18" s="347"/>
      <c r="JV18" s="347"/>
      <c r="JW18" s="347"/>
      <c r="JX18" s="347"/>
      <c r="JY18" s="347"/>
      <c r="JZ18" s="347"/>
      <c r="KA18" s="347"/>
      <c r="KB18" s="347"/>
      <c r="KC18" s="347"/>
      <c r="KD18" s="347"/>
      <c r="KE18" s="347"/>
      <c r="KF18" s="347"/>
      <c r="KG18" s="347"/>
      <c r="KH18" s="347"/>
      <c r="KI18" s="347"/>
      <c r="KJ18" s="347"/>
      <c r="KK18" s="347"/>
      <c r="KL18" s="347"/>
      <c r="KM18" s="347"/>
      <c r="KN18" s="347"/>
      <c r="KO18" s="347"/>
      <c r="KP18" s="347"/>
      <c r="KQ18" s="347"/>
      <c r="KR18" s="347"/>
      <c r="KS18" s="347"/>
      <c r="KT18" s="347"/>
      <c r="KU18" s="347"/>
      <c r="KV18" s="347"/>
      <c r="KW18" s="347"/>
      <c r="KX18" s="347"/>
      <c r="KY18" s="347"/>
      <c r="KZ18" s="347"/>
      <c r="LA18" s="347"/>
      <c r="LB18" s="347"/>
      <c r="LC18" s="347"/>
      <c r="LD18" s="347"/>
      <c r="LE18" s="347"/>
      <c r="LF18" s="347"/>
      <c r="LG18" s="347"/>
      <c r="LH18" s="347"/>
      <c r="LI18" s="347"/>
      <c r="LJ18" s="347"/>
      <c r="LK18" s="347"/>
      <c r="LL18" s="347"/>
      <c r="LM18" s="347"/>
      <c r="LN18" s="347"/>
      <c r="LO18" s="347"/>
      <c r="LP18" s="347"/>
      <c r="LQ18" s="347"/>
      <c r="LR18" s="347"/>
      <c r="LS18" s="347"/>
      <c r="LT18" s="347"/>
      <c r="LU18" s="347"/>
      <c r="LV18" s="347"/>
      <c r="LW18" s="347"/>
      <c r="LX18" s="347"/>
      <c r="LY18" s="347"/>
      <c r="LZ18" s="347"/>
      <c r="MA18" s="347"/>
      <c r="MB18" s="347"/>
      <c r="MC18" s="347"/>
      <c r="MD18" s="347"/>
      <c r="ME18" s="347"/>
      <c r="MF18" s="347"/>
      <c r="MG18" s="347"/>
      <c r="MH18" s="347"/>
      <c r="MI18" s="347"/>
      <c r="MJ18" s="347"/>
      <c r="MK18" s="347"/>
      <c r="ML18" s="347"/>
      <c r="MM18" s="347"/>
      <c r="MN18" s="347"/>
      <c r="MO18" s="347"/>
      <c r="MP18" s="347"/>
      <c r="MQ18" s="347"/>
      <c r="MR18" s="347"/>
      <c r="MS18" s="347"/>
      <c r="MT18" s="347"/>
      <c r="MU18" s="347"/>
      <c r="MV18" s="347"/>
      <c r="MW18" s="347"/>
      <c r="MX18" s="347"/>
      <c r="MY18" s="347"/>
      <c r="MZ18" s="347"/>
      <c r="NA18" s="347"/>
      <c r="NB18" s="347"/>
      <c r="NC18" s="347"/>
      <c r="ND18" s="347"/>
      <c r="NE18" s="347"/>
      <c r="NF18" s="347"/>
      <c r="NG18" s="347"/>
      <c r="NH18" s="347"/>
      <c r="NI18" s="347"/>
      <c r="NJ18" s="347"/>
      <c r="NK18" s="347"/>
      <c r="NL18" s="347"/>
      <c r="NM18" s="347"/>
      <c r="NN18" s="347"/>
      <c r="NO18" s="347"/>
      <c r="NP18" s="347"/>
      <c r="NQ18" s="347"/>
      <c r="NR18" s="347"/>
      <c r="NS18" s="347"/>
      <c r="NT18" s="347"/>
      <c r="NU18" s="347"/>
      <c r="NV18" s="347"/>
      <c r="NW18" s="347"/>
      <c r="NX18" s="347"/>
      <c r="NY18" s="347"/>
      <c r="NZ18" s="347"/>
      <c r="OA18" s="347"/>
      <c r="OB18" s="347"/>
      <c r="OC18" s="347"/>
      <c r="OD18" s="347"/>
      <c r="OE18" s="347"/>
      <c r="OF18" s="347"/>
      <c r="OG18" s="347"/>
      <c r="OH18" s="347"/>
      <c r="OI18" s="347"/>
      <c r="OJ18" s="347"/>
      <c r="OK18" s="347"/>
      <c r="OL18" s="347"/>
      <c r="OM18" s="347"/>
      <c r="ON18" s="347"/>
      <c r="OO18" s="347"/>
      <c r="OP18" s="347"/>
      <c r="OQ18" s="347"/>
      <c r="OR18" s="347"/>
      <c r="OS18" s="347"/>
      <c r="OT18" s="347"/>
      <c r="OU18" s="347"/>
      <c r="OV18" s="347"/>
      <c r="OW18" s="347"/>
      <c r="OX18" s="347"/>
      <c r="OY18" s="347"/>
      <c r="OZ18" s="347"/>
      <c r="PA18" s="347"/>
      <c r="PB18" s="347"/>
      <c r="PC18" s="347"/>
      <c r="PD18" s="347"/>
      <c r="PE18" s="347"/>
      <c r="PF18" s="347"/>
      <c r="PG18" s="347"/>
      <c r="PH18" s="347"/>
      <c r="PI18" s="347"/>
      <c r="PJ18" s="347"/>
      <c r="PK18" s="347"/>
      <c r="PL18" s="347"/>
      <c r="PM18" s="347"/>
      <c r="PN18" s="347"/>
      <c r="PO18" s="347"/>
      <c r="PP18" s="347"/>
      <c r="PQ18" s="347"/>
      <c r="PR18" s="347"/>
      <c r="PS18" s="347"/>
      <c r="PT18" s="347"/>
      <c r="PU18" s="347"/>
      <c r="PV18" s="347"/>
      <c r="PW18" s="347"/>
      <c r="PX18" s="347"/>
      <c r="PY18" s="347"/>
      <c r="PZ18" s="347"/>
      <c r="QA18" s="347"/>
      <c r="QB18" s="347"/>
      <c r="QC18" s="347"/>
      <c r="QD18" s="347"/>
      <c r="QE18" s="347"/>
      <c r="QF18" s="347"/>
      <c r="QG18" s="347"/>
      <c r="QH18" s="347"/>
      <c r="QI18" s="347"/>
      <c r="QJ18" s="347"/>
      <c r="QK18" s="347"/>
      <c r="QL18" s="347"/>
      <c r="QM18" s="347"/>
      <c r="QN18" s="347"/>
      <c r="QO18" s="347"/>
      <c r="QP18" s="347"/>
      <c r="QQ18" s="347"/>
      <c r="QR18" s="347"/>
      <c r="QS18" s="347"/>
      <c r="QT18" s="347"/>
      <c r="QU18" s="347"/>
      <c r="QV18" s="347"/>
      <c r="QW18" s="347"/>
      <c r="QX18" s="347"/>
      <c r="QY18" s="347"/>
      <c r="QZ18" s="347"/>
      <c r="RA18" s="347"/>
      <c r="RB18" s="347"/>
      <c r="RC18" s="347"/>
      <c r="RD18" s="347"/>
      <c r="RE18" s="347"/>
      <c r="RF18" s="347"/>
      <c r="RG18" s="347"/>
      <c r="RH18" s="347"/>
      <c r="RI18" s="347"/>
      <c r="RJ18" s="347"/>
      <c r="RK18" s="347"/>
      <c r="RL18" s="347"/>
      <c r="RM18" s="347"/>
      <c r="RN18" s="347"/>
      <c r="RO18" s="347"/>
      <c r="RP18" s="347"/>
      <c r="RQ18" s="347"/>
      <c r="RR18" s="347"/>
      <c r="RS18" s="347"/>
      <c r="RT18" s="347"/>
      <c r="RU18" s="347"/>
      <c r="RV18" s="347"/>
      <c r="RW18" s="347"/>
      <c r="RX18" s="347"/>
      <c r="RY18" s="347"/>
      <c r="RZ18" s="347"/>
      <c r="SA18" s="347"/>
      <c r="SB18" s="347"/>
      <c r="SC18" s="347"/>
      <c r="SD18" s="347"/>
      <c r="SE18" s="347"/>
      <c r="SF18" s="347"/>
      <c r="SG18" s="347"/>
      <c r="SH18" s="347"/>
      <c r="SI18" s="347"/>
      <c r="SJ18" s="347"/>
      <c r="SK18" s="347"/>
      <c r="SL18" s="347"/>
      <c r="SM18" s="347"/>
      <c r="SN18" s="347"/>
      <c r="SO18" s="347"/>
      <c r="SP18" s="347"/>
      <c r="SQ18" s="347"/>
      <c r="SR18" s="347"/>
      <c r="SS18" s="347"/>
      <c r="ST18" s="347"/>
      <c r="SU18" s="347"/>
      <c r="SV18" s="347"/>
      <c r="SW18" s="347"/>
      <c r="SX18" s="347"/>
      <c r="SY18" s="347"/>
      <c r="SZ18" s="347"/>
      <c r="TA18" s="347"/>
      <c r="TB18" s="347"/>
      <c r="TC18" s="347"/>
      <c r="TD18" s="347"/>
      <c r="TE18" s="347"/>
      <c r="TF18" s="347"/>
      <c r="TG18" s="347"/>
      <c r="TH18" s="347"/>
      <c r="TI18" s="347"/>
      <c r="TJ18" s="347"/>
      <c r="TK18" s="347"/>
      <c r="TL18" s="347"/>
      <c r="TM18" s="347"/>
      <c r="TN18" s="347"/>
      <c r="TO18" s="347"/>
      <c r="TP18" s="347"/>
      <c r="TQ18" s="347"/>
      <c r="TR18" s="347"/>
      <c r="TS18" s="347"/>
      <c r="TT18" s="347"/>
      <c r="TU18" s="347"/>
      <c r="TV18" s="347"/>
      <c r="TW18" s="347"/>
      <c r="TX18" s="347"/>
      <c r="TY18" s="347"/>
      <c r="TZ18" s="347"/>
      <c r="UA18" s="347"/>
      <c r="UB18" s="347"/>
      <c r="UC18" s="347"/>
      <c r="UD18" s="347"/>
      <c r="UE18" s="347"/>
      <c r="UF18" s="347"/>
      <c r="UG18" s="347"/>
      <c r="UH18" s="347"/>
      <c r="UI18" s="347"/>
      <c r="UJ18" s="347"/>
      <c r="UK18" s="347"/>
      <c r="UL18" s="347"/>
      <c r="UM18" s="347"/>
      <c r="UN18" s="347"/>
      <c r="UO18" s="347"/>
      <c r="UP18" s="347"/>
      <c r="UQ18" s="347"/>
      <c r="UR18" s="347"/>
      <c r="US18" s="347"/>
      <c r="UT18" s="347"/>
      <c r="UU18" s="347"/>
      <c r="UV18" s="347"/>
      <c r="UW18" s="347"/>
      <c r="UX18" s="347"/>
      <c r="UY18" s="347"/>
      <c r="UZ18" s="347"/>
      <c r="VA18" s="347"/>
      <c r="VB18" s="347"/>
      <c r="VC18" s="347"/>
      <c r="VD18" s="347"/>
      <c r="VE18" s="347"/>
      <c r="VF18" s="347"/>
      <c r="VG18" s="347"/>
      <c r="VH18" s="347"/>
      <c r="VI18" s="347"/>
      <c r="VJ18" s="347"/>
      <c r="VK18" s="347"/>
      <c r="VL18" s="347"/>
      <c r="VM18" s="347"/>
      <c r="VN18" s="347"/>
      <c r="VO18" s="347"/>
      <c r="VP18" s="347"/>
      <c r="VQ18" s="347"/>
      <c r="VR18" s="347"/>
      <c r="VS18" s="347"/>
      <c r="VT18" s="347"/>
      <c r="VU18" s="347"/>
      <c r="VV18" s="347"/>
      <c r="VW18" s="347"/>
      <c r="VX18" s="347"/>
      <c r="VY18" s="347"/>
      <c r="VZ18" s="347"/>
      <c r="WA18" s="347"/>
      <c r="WB18" s="347"/>
      <c r="WC18" s="347"/>
      <c r="WD18" s="347"/>
      <c r="WE18" s="347"/>
      <c r="WF18" s="347"/>
      <c r="WG18" s="347"/>
      <c r="WH18" s="347"/>
      <c r="WI18" s="347"/>
      <c r="WJ18" s="347"/>
      <c r="WK18" s="347"/>
      <c r="WL18" s="347"/>
      <c r="WM18" s="347"/>
      <c r="WN18" s="347"/>
      <c r="WO18" s="347"/>
      <c r="WP18" s="347"/>
      <c r="WQ18" s="347"/>
      <c r="WR18" s="347"/>
      <c r="WS18" s="347"/>
      <c r="WT18" s="347"/>
      <c r="WU18" s="347"/>
      <c r="WV18" s="347"/>
      <c r="WW18" s="347"/>
      <c r="WX18" s="347"/>
      <c r="WY18" s="347"/>
      <c r="WZ18" s="347"/>
      <c r="XA18" s="347"/>
      <c r="XB18" s="347"/>
      <c r="XC18" s="347"/>
      <c r="XD18" s="347"/>
      <c r="XE18" s="347"/>
      <c r="XF18" s="347"/>
      <c r="XG18" s="347"/>
      <c r="XH18" s="347"/>
      <c r="XI18" s="347"/>
      <c r="XJ18" s="347"/>
      <c r="XK18" s="347"/>
      <c r="XL18" s="347"/>
      <c r="XM18" s="347"/>
      <c r="XN18" s="347"/>
      <c r="XO18" s="347"/>
      <c r="XP18" s="347"/>
      <c r="XQ18" s="347"/>
      <c r="XR18" s="347"/>
      <c r="XS18" s="347"/>
      <c r="XT18" s="347"/>
      <c r="XU18" s="347"/>
      <c r="XV18" s="347"/>
      <c r="XW18" s="347"/>
      <c r="XX18" s="347"/>
      <c r="XY18" s="347"/>
      <c r="XZ18" s="347"/>
      <c r="YA18" s="347"/>
      <c r="YB18" s="347"/>
      <c r="YC18" s="347"/>
      <c r="YD18" s="347"/>
      <c r="YE18" s="347"/>
      <c r="YF18" s="347"/>
      <c r="YG18" s="347"/>
      <c r="YH18" s="347"/>
      <c r="YI18" s="347"/>
      <c r="YJ18" s="347"/>
      <c r="YK18" s="347"/>
      <c r="YL18" s="347"/>
      <c r="YM18" s="347"/>
      <c r="YN18" s="347"/>
      <c r="YO18" s="347"/>
      <c r="YP18" s="347"/>
      <c r="YQ18" s="347"/>
      <c r="YR18" s="347"/>
      <c r="YS18" s="347"/>
      <c r="YT18" s="347"/>
      <c r="YU18" s="347"/>
      <c r="YV18" s="347"/>
      <c r="YW18" s="347"/>
      <c r="YX18" s="347"/>
      <c r="YY18" s="347"/>
      <c r="YZ18" s="347"/>
      <c r="ZA18" s="347"/>
      <c r="ZB18" s="347"/>
      <c r="ZC18" s="347"/>
      <c r="ZD18" s="347"/>
      <c r="ZE18" s="347"/>
      <c r="ZF18" s="347"/>
      <c r="ZG18" s="347"/>
      <c r="ZH18" s="347"/>
      <c r="ZI18" s="347"/>
      <c r="ZJ18" s="347"/>
      <c r="ZK18" s="347"/>
      <c r="ZL18" s="347"/>
      <c r="ZM18" s="347"/>
      <c r="ZN18" s="347"/>
      <c r="ZO18" s="347"/>
      <c r="ZP18" s="347"/>
      <c r="ZQ18" s="347"/>
      <c r="ZR18" s="347"/>
      <c r="ZS18" s="347"/>
      <c r="ZT18" s="347"/>
      <c r="ZU18" s="347"/>
      <c r="ZV18" s="347"/>
      <c r="ZW18" s="347"/>
      <c r="ZX18" s="347"/>
      <c r="ZY18" s="347"/>
      <c r="ZZ18" s="347"/>
      <c r="AAA18" s="347"/>
      <c r="AAB18" s="347"/>
      <c r="AAC18" s="347"/>
      <c r="AAD18" s="347"/>
      <c r="AAE18" s="347"/>
      <c r="AAF18" s="347"/>
      <c r="AAG18" s="347"/>
      <c r="AAH18" s="347"/>
      <c r="AAI18" s="347"/>
      <c r="AAJ18" s="347"/>
      <c r="AAK18" s="347"/>
      <c r="AAL18" s="347"/>
      <c r="AAM18" s="347"/>
      <c r="AAN18" s="347"/>
      <c r="AAO18" s="347"/>
      <c r="AAP18" s="347"/>
      <c r="AAQ18" s="347"/>
      <c r="AAR18" s="347"/>
      <c r="AAS18" s="347"/>
      <c r="AAT18" s="347"/>
      <c r="AAU18" s="347"/>
      <c r="AAV18" s="347"/>
      <c r="AAW18" s="347"/>
      <c r="AAX18" s="347"/>
      <c r="AAY18" s="347"/>
      <c r="AAZ18" s="347"/>
      <c r="ABA18" s="347"/>
      <c r="ABB18" s="347"/>
      <c r="ABC18" s="347"/>
      <c r="ABD18" s="347"/>
      <c r="ABE18" s="347"/>
      <c r="ABF18" s="347"/>
      <c r="ABG18" s="347"/>
      <c r="ABH18" s="347"/>
      <c r="ABI18" s="347"/>
      <c r="ABJ18" s="347"/>
      <c r="ABK18" s="347"/>
      <c r="ABL18" s="347"/>
      <c r="ABM18" s="347"/>
      <c r="ABN18" s="347"/>
      <c r="ABO18" s="347"/>
      <c r="ABP18" s="347"/>
      <c r="ABQ18" s="347"/>
      <c r="ABR18" s="347"/>
      <c r="ABS18" s="347"/>
      <c r="ABT18" s="347"/>
      <c r="ABU18" s="347"/>
      <c r="ABV18" s="347"/>
      <c r="ABW18" s="347"/>
      <c r="ABX18" s="347"/>
      <c r="ABY18" s="347"/>
      <c r="ABZ18" s="347"/>
      <c r="ACA18" s="347"/>
      <c r="ACB18" s="347"/>
      <c r="ACC18" s="347"/>
      <c r="ACD18" s="347"/>
      <c r="ACE18" s="347"/>
      <c r="ACF18" s="347"/>
      <c r="ACG18" s="347"/>
      <c r="ACH18" s="347"/>
      <c r="ACI18" s="347"/>
      <c r="ACJ18" s="347"/>
      <c r="ACK18" s="347"/>
      <c r="ACL18" s="347"/>
      <c r="ACM18" s="347"/>
      <c r="ACN18" s="347"/>
      <c r="ACO18" s="347"/>
      <c r="ACP18" s="347"/>
      <c r="ACQ18" s="347"/>
      <c r="ACR18" s="347"/>
      <c r="ACS18" s="347"/>
      <c r="ACT18" s="347"/>
      <c r="ACU18" s="347"/>
      <c r="ACV18" s="347"/>
      <c r="ACW18" s="347"/>
      <c r="ACX18" s="347"/>
      <c r="ACY18" s="347"/>
      <c r="ACZ18" s="347"/>
      <c r="ADA18" s="347"/>
      <c r="ADB18" s="347"/>
      <c r="ADC18" s="347"/>
      <c r="ADD18" s="347"/>
      <c r="ADE18" s="347"/>
      <c r="ADF18" s="347"/>
      <c r="ADG18" s="347"/>
      <c r="ADH18" s="347"/>
      <c r="ADI18" s="347"/>
      <c r="ADJ18" s="347"/>
      <c r="ADK18" s="347"/>
      <c r="ADL18" s="347"/>
      <c r="ADM18" s="347"/>
      <c r="ADN18" s="347"/>
      <c r="ADO18" s="347"/>
      <c r="ADP18" s="347"/>
      <c r="ADQ18" s="347"/>
      <c r="ADR18" s="347"/>
      <c r="ADS18" s="347"/>
      <c r="ADT18" s="347"/>
      <c r="ADU18" s="347"/>
      <c r="ADV18" s="347"/>
      <c r="ADW18" s="347"/>
      <c r="ADX18" s="347"/>
      <c r="ADY18" s="347"/>
      <c r="ADZ18" s="347"/>
      <c r="AEA18" s="347"/>
      <c r="AEB18" s="347"/>
      <c r="AEC18" s="347"/>
      <c r="AED18" s="347"/>
      <c r="AEE18" s="347"/>
      <c r="AEF18" s="347"/>
      <c r="AEG18" s="347"/>
      <c r="AEH18" s="347"/>
      <c r="AEI18" s="347"/>
      <c r="AEJ18" s="347"/>
      <c r="AEK18" s="347"/>
      <c r="AEL18" s="347"/>
      <c r="AEM18" s="347"/>
      <c r="AEN18" s="347"/>
      <c r="AEO18" s="347"/>
      <c r="AEP18" s="347"/>
      <c r="AEQ18" s="347"/>
      <c r="AER18" s="347"/>
      <c r="AES18" s="347"/>
      <c r="AET18" s="347"/>
      <c r="AEU18" s="347"/>
      <c r="AEV18" s="347"/>
      <c r="AEW18" s="347"/>
      <c r="AEX18" s="347"/>
      <c r="AEY18" s="347"/>
      <c r="AEZ18" s="347"/>
      <c r="AFA18" s="347"/>
      <c r="AFB18" s="347"/>
      <c r="AFC18" s="347"/>
      <c r="AFD18" s="347"/>
      <c r="AFE18" s="347"/>
      <c r="AFF18" s="347"/>
      <c r="AFG18" s="347"/>
      <c r="AFH18" s="347"/>
      <c r="AFI18" s="347"/>
      <c r="AFJ18" s="347"/>
      <c r="AFK18" s="347"/>
      <c r="AFL18" s="347"/>
      <c r="AFM18" s="347"/>
      <c r="AFN18" s="347"/>
      <c r="AFO18" s="347"/>
      <c r="AFP18" s="347"/>
      <c r="AFQ18" s="347"/>
      <c r="AFR18" s="347"/>
      <c r="AFS18" s="347"/>
      <c r="AFT18" s="347"/>
      <c r="AFU18" s="347"/>
      <c r="AFV18" s="347"/>
      <c r="AFW18" s="347"/>
      <c r="AFX18" s="347"/>
      <c r="AFY18" s="347"/>
      <c r="AFZ18" s="347"/>
      <c r="AGA18" s="347"/>
      <c r="AGB18" s="347"/>
      <c r="AGC18" s="347"/>
      <c r="AGD18" s="347"/>
      <c r="AGE18" s="347"/>
      <c r="AGF18" s="347"/>
      <c r="AGG18" s="347"/>
      <c r="AGH18" s="347"/>
      <c r="AGI18" s="347"/>
      <c r="AGJ18" s="347"/>
      <c r="AGK18" s="347"/>
      <c r="AGL18" s="347"/>
      <c r="AGM18" s="347"/>
      <c r="AGN18" s="347"/>
      <c r="AGO18" s="347"/>
      <c r="AGP18" s="347"/>
      <c r="AGQ18" s="347"/>
      <c r="AGR18" s="347"/>
      <c r="AGS18" s="347"/>
      <c r="AGT18" s="347"/>
      <c r="AGU18" s="347"/>
      <c r="AGV18" s="347"/>
      <c r="AGW18" s="347"/>
      <c r="AGX18" s="347"/>
      <c r="AGY18" s="347"/>
      <c r="AGZ18" s="347"/>
      <c r="AHA18" s="347"/>
      <c r="AHB18" s="347"/>
      <c r="AHC18" s="347"/>
      <c r="AHD18" s="347"/>
      <c r="AHE18" s="347"/>
      <c r="AHF18" s="347"/>
      <c r="AHG18" s="347"/>
      <c r="AHH18" s="347"/>
      <c r="AHI18" s="347"/>
      <c r="AHJ18" s="347"/>
      <c r="AHK18" s="347"/>
      <c r="AHL18" s="347"/>
      <c r="AHM18" s="347"/>
      <c r="AHN18" s="347"/>
      <c r="AHO18" s="347"/>
      <c r="AHP18" s="347"/>
      <c r="AHQ18" s="347"/>
      <c r="AHR18" s="347"/>
      <c r="AHS18" s="347"/>
      <c r="AHT18" s="347"/>
      <c r="AHU18" s="347"/>
      <c r="AHV18" s="347"/>
      <c r="AHW18" s="347"/>
      <c r="AHX18" s="347"/>
      <c r="AHY18" s="347"/>
      <c r="AHZ18" s="347"/>
      <c r="AIA18" s="347"/>
      <c r="AIB18" s="347"/>
      <c r="AIC18" s="347"/>
      <c r="AID18" s="347"/>
      <c r="AIE18" s="347"/>
      <c r="AIF18" s="347"/>
      <c r="AIG18" s="347"/>
      <c r="AIH18" s="347"/>
      <c r="AII18" s="347"/>
      <c r="AIJ18" s="347"/>
      <c r="AIK18" s="347"/>
      <c r="AIL18" s="347"/>
      <c r="AIM18" s="347"/>
      <c r="AIN18" s="347"/>
      <c r="AIO18" s="347"/>
      <c r="AIP18" s="347"/>
      <c r="AIQ18" s="347"/>
      <c r="AIR18" s="347"/>
      <c r="AIS18" s="347"/>
      <c r="AIT18" s="347"/>
      <c r="AIU18" s="347"/>
      <c r="AIV18" s="347"/>
      <c r="AIW18" s="347"/>
      <c r="AIX18" s="347"/>
      <c r="AIY18" s="347"/>
      <c r="AIZ18" s="347"/>
      <c r="AJA18" s="347"/>
      <c r="AJB18" s="347"/>
      <c r="AJC18" s="347"/>
      <c r="AJD18" s="347"/>
      <c r="AJE18" s="347"/>
      <c r="AJF18" s="347"/>
      <c r="AJG18" s="347"/>
      <c r="AJH18" s="347"/>
      <c r="AJI18" s="347"/>
      <c r="AJJ18" s="347"/>
      <c r="AJK18" s="347"/>
      <c r="AJL18" s="347"/>
      <c r="AJM18" s="347"/>
      <c r="AJN18" s="347"/>
      <c r="AJO18" s="347"/>
      <c r="AJP18" s="347"/>
      <c r="AJQ18" s="347"/>
      <c r="AJR18" s="347"/>
      <c r="AJS18" s="347"/>
      <c r="AJT18" s="347"/>
      <c r="AJU18" s="347"/>
      <c r="AJV18" s="347"/>
      <c r="AJW18" s="347"/>
      <c r="AJX18" s="347"/>
      <c r="AJY18" s="347"/>
      <c r="AJZ18" s="347"/>
      <c r="AKA18" s="347"/>
      <c r="AKB18" s="347"/>
      <c r="AKC18" s="347"/>
      <c r="AKD18" s="347"/>
      <c r="AKE18" s="347"/>
      <c r="AKF18" s="347"/>
      <c r="AKG18" s="347"/>
      <c r="AKH18" s="347"/>
      <c r="AKI18" s="347"/>
      <c r="AKJ18" s="347"/>
      <c r="AKK18" s="347"/>
      <c r="AKL18" s="347"/>
      <c r="AKM18" s="347"/>
      <c r="AKN18" s="347"/>
      <c r="AKO18" s="347"/>
      <c r="AKP18" s="347"/>
      <c r="AKQ18" s="347"/>
      <c r="AKR18" s="347"/>
      <c r="AKS18" s="347"/>
      <c r="AKT18" s="347"/>
      <c r="AKU18" s="347"/>
      <c r="AKV18" s="347"/>
      <c r="AKW18" s="347"/>
      <c r="AKX18" s="347"/>
      <c r="AKY18" s="347"/>
      <c r="AKZ18" s="347"/>
      <c r="ALA18" s="347"/>
      <c r="ALB18" s="347"/>
      <c r="ALC18" s="347"/>
      <c r="ALD18" s="347"/>
      <c r="ALE18" s="347"/>
      <c r="ALF18" s="347"/>
      <c r="ALG18" s="347"/>
      <c r="ALH18" s="347"/>
      <c r="ALI18" s="347"/>
      <c r="ALJ18" s="347"/>
      <c r="ALK18" s="347"/>
      <c r="ALL18" s="347"/>
      <c r="ALM18" s="347"/>
      <c r="ALN18" s="347"/>
      <c r="ALO18" s="347"/>
      <c r="ALP18" s="347"/>
      <c r="ALQ18" s="347"/>
      <c r="ALR18" s="347"/>
      <c r="ALS18" s="347"/>
      <c r="ALT18" s="347"/>
      <c r="ALU18" s="347"/>
      <c r="ALV18" s="347"/>
      <c r="ALW18" s="347"/>
      <c r="ALX18" s="347"/>
      <c r="ALY18" s="347"/>
      <c r="ALZ18" s="347"/>
      <c r="AMA18" s="347"/>
      <c r="AMB18" s="347"/>
      <c r="AMC18" s="347"/>
      <c r="AMD18" s="347"/>
      <c r="AME18" s="347"/>
      <c r="AMF18" s="347"/>
      <c r="AMG18" s="347"/>
      <c r="AMH18" s="347"/>
    </row>
    <row r="19" spans="1:1022" ht="63.75">
      <c r="A19">
        <v>1</v>
      </c>
      <c r="B19" s="32">
        <v>0</v>
      </c>
      <c r="C19" s="25" t="s">
        <v>2616</v>
      </c>
      <c r="D19" s="25" t="s">
        <v>2617</v>
      </c>
      <c r="H19" s="25" t="s">
        <v>2566</v>
      </c>
      <c r="K19" s="35"/>
      <c r="L19" s="25" t="s">
        <v>2611</v>
      </c>
      <c r="M19" s="25" t="s">
        <v>1461</v>
      </c>
      <c r="Q19" s="25" t="s">
        <v>24330</v>
      </c>
      <c r="S19" s="343" t="s">
        <v>28193</v>
      </c>
      <c r="T19" s="25" t="s">
        <v>1463</v>
      </c>
      <c r="U19" s="25" t="s">
        <v>1136</v>
      </c>
      <c r="AS19" s="343" t="s">
        <v>24512</v>
      </c>
      <c r="AT19" s="343" t="s">
        <v>219</v>
      </c>
      <c r="AU19" s="241" t="s">
        <v>2612</v>
      </c>
      <c r="AV19" s="25" t="s">
        <v>2613</v>
      </c>
      <c r="AW19" s="25" t="s">
        <v>1137</v>
      </c>
      <c r="AX19" s="25" t="s">
        <v>1198</v>
      </c>
      <c r="AZ19" s="316">
        <v>8.5266203703703705E-2</v>
      </c>
      <c r="BA19" s="316">
        <v>0</v>
      </c>
      <c r="BB19" s="316">
        <v>4.0474537037037038E-2</v>
      </c>
      <c r="BD19" s="25" t="s">
        <v>28219</v>
      </c>
      <c r="BJ19" s="316">
        <v>8.5266203703703705E-2</v>
      </c>
      <c r="BQ19" s="29" t="str">
        <f t="shared" si="8"/>
        <v>1</v>
      </c>
      <c r="BR19" s="25" t="str">
        <f t="shared" si="0"/>
        <v>1</v>
      </c>
      <c r="BS19" s="25" t="str">
        <f t="shared" si="9"/>
        <v>1</v>
      </c>
      <c r="BV19" s="29" t="str">
        <f t="shared" si="1"/>
        <v/>
      </c>
      <c r="BW19" s="29" t="str">
        <f t="shared" si="2"/>
        <v/>
      </c>
      <c r="BX19" s="29" t="str">
        <f t="shared" si="10"/>
        <v>https://media.mediathek-tanz-theater.de/video/nvt_vid-005.mp4</v>
      </c>
      <c r="BY19" s="29" t="str">
        <f t="shared" si="3"/>
        <v>video/mp4</v>
      </c>
      <c r="BZ19" s="29" t="str">
        <f t="shared" si="4"/>
        <v>presentation/full</v>
      </c>
      <c r="CA19" s="29" t="str">
        <f t="shared" si="5"/>
        <v>https://media.mediathek-tanz-theater.de/video/thumbs/nvt_vid-005.jp2/full/100,/0/default.jpg</v>
      </c>
      <c r="CB19" s="29" t="str">
        <f t="shared" si="6"/>
        <v>image/jpeg</v>
      </c>
      <c r="CC19" s="29" t="str">
        <f t="shared" si="7"/>
        <v>presentation/thumbnail</v>
      </c>
    </row>
    <row r="20" spans="1:1022" ht="84.75" customHeight="1">
      <c r="A20">
        <v>1</v>
      </c>
      <c r="B20" s="32">
        <v>0</v>
      </c>
      <c r="C20" s="25" t="s">
        <v>2618</v>
      </c>
      <c r="D20" s="25" t="s">
        <v>2619</v>
      </c>
      <c r="H20" s="25" t="s">
        <v>2566</v>
      </c>
      <c r="K20" s="35" t="s">
        <v>2620</v>
      </c>
      <c r="L20" s="25" t="s">
        <v>2606</v>
      </c>
      <c r="M20" s="25" t="s">
        <v>1151</v>
      </c>
      <c r="O20" s="25" t="s">
        <v>1799</v>
      </c>
      <c r="Q20" s="25" t="s">
        <v>24329</v>
      </c>
      <c r="S20" s="343" t="s">
        <v>28189</v>
      </c>
      <c r="T20" s="25" t="s">
        <v>1483</v>
      </c>
      <c r="AS20" s="343" t="s">
        <v>24511</v>
      </c>
      <c r="AU20" s="327" t="s">
        <v>2621</v>
      </c>
      <c r="AV20" s="25" t="s">
        <v>1309</v>
      </c>
      <c r="AW20" s="25" t="s">
        <v>1218</v>
      </c>
      <c r="AX20" s="25" t="s">
        <v>1170</v>
      </c>
      <c r="AZ20" s="316">
        <v>5.2060185185185182E-2</v>
      </c>
      <c r="BA20" s="316">
        <v>0</v>
      </c>
      <c r="BB20" s="316">
        <v>4.9317129629629634E-2</v>
      </c>
      <c r="BD20" s="25" t="s">
        <v>2575</v>
      </c>
      <c r="BJ20" s="316">
        <v>5.2060185185185182E-2</v>
      </c>
      <c r="BQ20" s="29" t="str">
        <f t="shared" si="8"/>
        <v>1</v>
      </c>
      <c r="BR20" s="25" t="str">
        <f t="shared" si="0"/>
        <v>1</v>
      </c>
      <c r="BS20" s="25" t="str">
        <f t="shared" si="9"/>
        <v>1</v>
      </c>
      <c r="BV20" s="29" t="str">
        <f t="shared" si="1"/>
        <v/>
      </c>
      <c r="BW20" s="29" t="str">
        <f t="shared" si="2"/>
        <v/>
      </c>
      <c r="BX20" s="29" t="str">
        <f t="shared" si="10"/>
        <v>https://media.mediathek-tanz-theater.de/video/nvt_vid-006.mp4</v>
      </c>
      <c r="BY20" s="29" t="str">
        <f t="shared" si="3"/>
        <v>video/mp4</v>
      </c>
      <c r="BZ20" s="29" t="str">
        <f t="shared" si="4"/>
        <v>presentation/full</v>
      </c>
      <c r="CA20" s="29" t="str">
        <f t="shared" si="5"/>
        <v>https://media.mediathek-tanz-theater.de/video/thumbs/nvt_vid-006.jp2/full/100,/0/default.jpg</v>
      </c>
      <c r="CB20" s="29" t="str">
        <f t="shared" si="6"/>
        <v>image/jpeg</v>
      </c>
      <c r="CC20" s="29" t="str">
        <f t="shared" si="7"/>
        <v>presentation/thumbnail</v>
      </c>
    </row>
    <row r="21" spans="1:1022" ht="38.25">
      <c r="A21">
        <v>1</v>
      </c>
      <c r="B21" s="32">
        <v>0</v>
      </c>
      <c r="C21" s="25" t="s">
        <v>2622</v>
      </c>
      <c r="D21" s="25" t="s">
        <v>2623</v>
      </c>
      <c r="H21" s="25" t="s">
        <v>2566</v>
      </c>
      <c r="K21" s="35" t="s">
        <v>2624</v>
      </c>
      <c r="L21" s="25" t="s">
        <v>214</v>
      </c>
      <c r="O21" s="25" t="s">
        <v>2160</v>
      </c>
      <c r="Q21" s="25" t="s">
        <v>2161</v>
      </c>
      <c r="S21" s="25" t="s">
        <v>28194</v>
      </c>
      <c r="T21" s="25" t="s">
        <v>1483</v>
      </c>
      <c r="AS21" s="25" t="s">
        <v>24514</v>
      </c>
      <c r="AT21" s="25" t="s">
        <v>2625</v>
      </c>
      <c r="AU21" s="241" t="s">
        <v>1903</v>
      </c>
      <c r="AV21" s="25" t="s">
        <v>1309</v>
      </c>
      <c r="AW21" s="25" t="s">
        <v>1218</v>
      </c>
      <c r="AX21" s="25" t="s">
        <v>1170</v>
      </c>
      <c r="AZ21" s="316">
        <v>7.5324074074074085E-2</v>
      </c>
      <c r="BA21" s="316">
        <v>0</v>
      </c>
      <c r="BB21" s="316">
        <v>6.8356481481481476E-2</v>
      </c>
      <c r="BD21" s="25" t="s">
        <v>2575</v>
      </c>
      <c r="BF21" s="25" t="s">
        <v>2626</v>
      </c>
      <c r="BJ21" s="316">
        <v>7.5324074074074085E-2</v>
      </c>
      <c r="BQ21" s="29" t="str">
        <f t="shared" si="8"/>
        <v>1</v>
      </c>
      <c r="BR21" s="25" t="str">
        <f t="shared" si="0"/>
        <v>1</v>
      </c>
      <c r="BS21" s="25" t="str">
        <f t="shared" si="9"/>
        <v>1</v>
      </c>
      <c r="BV21" s="29" t="str">
        <f t="shared" si="1"/>
        <v/>
      </c>
      <c r="BW21" s="29" t="str">
        <f t="shared" si="2"/>
        <v/>
      </c>
      <c r="BX21" s="29" t="str">
        <f t="shared" si="10"/>
        <v>https://media.mediathek-tanz-theater.de/video/nvt_vid-007.mp4</v>
      </c>
      <c r="BY21" s="29" t="str">
        <f t="shared" si="3"/>
        <v>video/mp4</v>
      </c>
      <c r="BZ21" s="29" t="str">
        <f t="shared" si="4"/>
        <v>presentation/full</v>
      </c>
      <c r="CA21" s="29" t="str">
        <f t="shared" si="5"/>
        <v>https://media.mediathek-tanz-theater.de/video/thumbs/nvt_vid-007.jp2/full/100,/0/default.jpg</v>
      </c>
      <c r="CB21" s="29" t="str">
        <f t="shared" si="6"/>
        <v>image/jpeg</v>
      </c>
      <c r="CC21" s="29" t="str">
        <f t="shared" si="7"/>
        <v>presentation/thumbnail</v>
      </c>
    </row>
    <row r="22" spans="1:1022" ht="51">
      <c r="A22">
        <v>1</v>
      </c>
      <c r="B22" s="32">
        <v>0</v>
      </c>
      <c r="C22" s="25" t="s">
        <v>2627</v>
      </c>
      <c r="H22" s="25" t="s">
        <v>2566</v>
      </c>
      <c r="K22" s="35"/>
      <c r="AZ22" s="316">
        <v>8.2592592592592592E-2</v>
      </c>
      <c r="BA22" s="316"/>
      <c r="BB22" s="316"/>
      <c r="BC22" s="25" t="s">
        <v>2628</v>
      </c>
      <c r="BD22" s="25" t="s">
        <v>2575</v>
      </c>
      <c r="BJ22" s="316">
        <v>8.2592592592592592E-2</v>
      </c>
      <c r="BQ22" s="29" t="str">
        <f t="shared" si="8"/>
        <v>1</v>
      </c>
      <c r="BR22" s="25" t="str">
        <f t="shared" si="0"/>
        <v>1</v>
      </c>
      <c r="BS22" s="25" t="str">
        <f t="shared" si="9"/>
        <v>1</v>
      </c>
      <c r="BV22" s="29" t="str">
        <f t="shared" si="1"/>
        <v/>
      </c>
      <c r="BW22" s="29" t="str">
        <f t="shared" si="2"/>
        <v/>
      </c>
      <c r="BX22" s="29" t="str">
        <f t="shared" si="10"/>
        <v>https://media.mediathek-tanz-theater.de/video/nvt_vid-008.mp4</v>
      </c>
      <c r="BY22" s="29" t="str">
        <f t="shared" si="3"/>
        <v>video/mp4</v>
      </c>
      <c r="BZ22" s="29" t="str">
        <f t="shared" si="4"/>
        <v>presentation/full</v>
      </c>
      <c r="CA22" s="29" t="str">
        <f t="shared" si="5"/>
        <v>https://media.mediathek-tanz-theater.de/video/thumbs/nvt_vid-008.jp2/full/100,/0/default.jpg</v>
      </c>
      <c r="CB22" s="29" t="str">
        <f t="shared" si="6"/>
        <v>image/jpeg</v>
      </c>
      <c r="CC22" s="29" t="str">
        <f t="shared" si="7"/>
        <v>presentation/thumbnail</v>
      </c>
      <c r="CE22" s="25" t="s">
        <v>28132</v>
      </c>
    </row>
    <row r="23" spans="1:1022" ht="38.25">
      <c r="A23">
        <v>1</v>
      </c>
      <c r="B23" s="32">
        <v>0</v>
      </c>
      <c r="C23" s="25" t="s">
        <v>2629</v>
      </c>
      <c r="D23" s="25" t="s">
        <v>2630</v>
      </c>
      <c r="H23" s="25" t="s">
        <v>2566</v>
      </c>
      <c r="I23" s="25" t="s">
        <v>2627</v>
      </c>
      <c r="K23" s="35"/>
      <c r="Q23" s="25" t="s">
        <v>2631</v>
      </c>
      <c r="S23" s="23" t="s">
        <v>28195</v>
      </c>
      <c r="T23" s="25" t="s">
        <v>2632</v>
      </c>
      <c r="U23" s="25" t="s">
        <v>2633</v>
      </c>
      <c r="V23" s="25" t="s">
        <v>2634</v>
      </c>
      <c r="W23" s="25" t="s">
        <v>2635</v>
      </c>
      <c r="X23" s="25" t="s">
        <v>2636</v>
      </c>
      <c r="AA23" s="25" t="s">
        <v>2637</v>
      </c>
      <c r="AB23" s="25" t="s">
        <v>2638</v>
      </c>
      <c r="AS23" s="25" t="s">
        <v>24514</v>
      </c>
      <c r="AT23" s="25" t="s">
        <v>2639</v>
      </c>
      <c r="AU23" s="241" t="s">
        <v>2105</v>
      </c>
      <c r="AV23" s="25" t="s">
        <v>1981</v>
      </c>
      <c r="AW23" s="25" t="s">
        <v>1218</v>
      </c>
      <c r="AX23" s="25" t="s">
        <v>1170</v>
      </c>
      <c r="AZ23" s="316"/>
      <c r="BA23" s="316">
        <v>0</v>
      </c>
      <c r="BB23" s="316">
        <v>2.3541666666666666E-2</v>
      </c>
      <c r="BD23" s="25" t="s">
        <v>2575</v>
      </c>
      <c r="BF23" s="25" t="s">
        <v>24515</v>
      </c>
      <c r="BJ23" s="316"/>
      <c r="BQ23" s="29" t="str">
        <f t="shared" si="8"/>
        <v>0</v>
      </c>
      <c r="BR23" s="25" t="str">
        <f t="shared" si="0"/>
        <v>0</v>
      </c>
      <c r="BS23" s="25" t="str">
        <f t="shared" si="9"/>
        <v>1</v>
      </c>
      <c r="BV23" s="29" t="str">
        <f t="shared" si="1"/>
        <v/>
      </c>
      <c r="BW23" s="29" t="str">
        <f t="shared" si="2"/>
        <v/>
      </c>
      <c r="BX23" s="29" t="str">
        <f t="shared" si="10"/>
        <v/>
      </c>
      <c r="BY23" s="29" t="str">
        <f t="shared" si="3"/>
        <v/>
      </c>
      <c r="BZ23" s="29" t="str">
        <f t="shared" si="4"/>
        <v/>
      </c>
      <c r="CA23" s="29" t="str">
        <f t="shared" si="5"/>
        <v/>
      </c>
      <c r="CB23" s="29" t="str">
        <f t="shared" si="6"/>
        <v/>
      </c>
      <c r="CC23" s="29" t="str">
        <f t="shared" si="7"/>
        <v/>
      </c>
      <c r="CD23" s="25" t="s">
        <v>28130</v>
      </c>
    </row>
    <row r="24" spans="1:1022" ht="80.25" customHeight="1">
      <c r="A24">
        <v>1</v>
      </c>
      <c r="B24" s="32">
        <v>0</v>
      </c>
      <c r="C24" s="25" t="s">
        <v>2640</v>
      </c>
      <c r="H24" s="25" t="s">
        <v>2566</v>
      </c>
      <c r="I24" s="25" t="s">
        <v>2627</v>
      </c>
      <c r="K24" s="35" t="s">
        <v>2591</v>
      </c>
      <c r="L24" s="25" t="s">
        <v>2589</v>
      </c>
      <c r="M24" s="25" t="s">
        <v>1422</v>
      </c>
      <c r="O24" s="25" t="s">
        <v>2045</v>
      </c>
      <c r="Q24" s="25" t="s">
        <v>24468</v>
      </c>
      <c r="S24" s="310" t="s">
        <v>28192</v>
      </c>
      <c r="T24" s="25" t="s">
        <v>1667</v>
      </c>
      <c r="U24" s="25" t="s">
        <v>2592</v>
      </c>
      <c r="V24" s="25" t="s">
        <v>1426</v>
      </c>
      <c r="Y24" s="25" t="s">
        <v>1312</v>
      </c>
      <c r="AA24" s="25" t="s">
        <v>2593</v>
      </c>
      <c r="AH24" s="25" t="s">
        <v>2594</v>
      </c>
      <c r="AN24" s="25" t="s">
        <v>2595</v>
      </c>
      <c r="AO24" s="25" t="s">
        <v>2595</v>
      </c>
      <c r="AP24" s="25" t="s">
        <v>2596</v>
      </c>
      <c r="AQ24" s="25" t="s">
        <v>2597</v>
      </c>
      <c r="AR24" s="25" t="s">
        <v>2598</v>
      </c>
      <c r="AT24" s="25" t="s">
        <v>219</v>
      </c>
      <c r="AU24" s="241" t="s">
        <v>804</v>
      </c>
      <c r="AV24" s="25" t="s">
        <v>2599</v>
      </c>
      <c r="AW24" s="25" t="s">
        <v>2050</v>
      </c>
      <c r="AX24" s="25" t="s">
        <v>1170</v>
      </c>
      <c r="AZ24" s="316"/>
      <c r="BA24" s="316">
        <v>2.3668981481481485E-2</v>
      </c>
      <c r="BB24" s="316">
        <v>5.708333333333334E-2</v>
      </c>
      <c r="BD24" s="310" t="s">
        <v>2575</v>
      </c>
      <c r="BJ24" s="316">
        <v>8.2592592592592592E-2</v>
      </c>
      <c r="BQ24" s="29" t="str">
        <f t="shared" si="8"/>
        <v>0</v>
      </c>
      <c r="BR24" s="25" t="str">
        <f t="shared" si="0"/>
        <v>0</v>
      </c>
      <c r="BS24" s="25" t="str">
        <f t="shared" si="9"/>
        <v>1</v>
      </c>
      <c r="BV24" s="29" t="str">
        <f t="shared" si="1"/>
        <v/>
      </c>
      <c r="BW24" s="29" t="str">
        <f t="shared" si="2"/>
        <v/>
      </c>
      <c r="BX24" s="29" t="str">
        <f t="shared" si="10"/>
        <v/>
      </c>
      <c r="BY24" s="29" t="str">
        <f t="shared" si="3"/>
        <v/>
      </c>
      <c r="BZ24" s="29" t="str">
        <f t="shared" si="4"/>
        <v/>
      </c>
      <c r="CA24" s="29" t="str">
        <f t="shared" si="5"/>
        <v/>
      </c>
      <c r="CB24" s="29" t="str">
        <f t="shared" si="6"/>
        <v/>
      </c>
      <c r="CC24" s="29" t="str">
        <f t="shared" si="7"/>
        <v/>
      </c>
      <c r="CD24" s="25" t="s">
        <v>28130</v>
      </c>
    </row>
    <row r="25" spans="1:1022" ht="89.25">
      <c r="A25">
        <v>1</v>
      </c>
      <c r="B25" s="32">
        <v>0</v>
      </c>
      <c r="C25" s="25" t="s">
        <v>2641</v>
      </c>
      <c r="H25" s="25" t="s">
        <v>2566</v>
      </c>
      <c r="I25" s="25" t="s">
        <v>2627</v>
      </c>
      <c r="K25" s="35"/>
      <c r="Q25" s="25" t="s">
        <v>24331</v>
      </c>
      <c r="S25" s="25" t="s">
        <v>24516</v>
      </c>
      <c r="T25" s="25" t="s">
        <v>1483</v>
      </c>
      <c r="V25" s="25" t="s">
        <v>1916</v>
      </c>
      <c r="AS25" s="25" t="s">
        <v>24514</v>
      </c>
      <c r="AT25" s="25" t="s">
        <v>219</v>
      </c>
      <c r="AV25" s="25" t="s">
        <v>2038</v>
      </c>
      <c r="AW25" s="25" t="s">
        <v>1218</v>
      </c>
      <c r="AX25" s="25" t="s">
        <v>1170</v>
      </c>
      <c r="AZ25" s="316"/>
      <c r="BA25" s="316">
        <v>5.7094907407407407E-2</v>
      </c>
      <c r="BB25" s="316">
        <v>8.2592592592592592E-2</v>
      </c>
      <c r="BD25" s="25" t="s">
        <v>2575</v>
      </c>
      <c r="BF25" s="25" t="s">
        <v>28220</v>
      </c>
      <c r="BJ25" s="316">
        <v>8.2592592592592592E-2</v>
      </c>
      <c r="BQ25" s="29" t="str">
        <f t="shared" si="8"/>
        <v>0</v>
      </c>
      <c r="BR25" s="25" t="str">
        <f t="shared" si="0"/>
        <v>0</v>
      </c>
      <c r="BS25" s="25" t="str">
        <f t="shared" si="9"/>
        <v>1</v>
      </c>
      <c r="BV25" s="29" t="str">
        <f t="shared" si="1"/>
        <v/>
      </c>
      <c r="BW25" s="29" t="str">
        <f t="shared" si="2"/>
        <v/>
      </c>
      <c r="BX25" s="29" t="str">
        <f t="shared" si="10"/>
        <v/>
      </c>
      <c r="BY25" s="29" t="str">
        <f t="shared" si="3"/>
        <v/>
      </c>
      <c r="BZ25" s="29" t="str">
        <f t="shared" si="4"/>
        <v/>
      </c>
      <c r="CA25" s="29" t="str">
        <f t="shared" si="5"/>
        <v/>
      </c>
      <c r="CB25" s="29" t="str">
        <f t="shared" si="6"/>
        <v/>
      </c>
      <c r="CC25" s="29" t="str">
        <f t="shared" si="7"/>
        <v/>
      </c>
      <c r="CD25" s="25" t="s">
        <v>28133</v>
      </c>
    </row>
    <row r="26" spans="1:1022" ht="38.25">
      <c r="A26">
        <v>1</v>
      </c>
      <c r="B26" s="32">
        <v>0</v>
      </c>
      <c r="C26" s="25" t="s">
        <v>2642</v>
      </c>
      <c r="H26" s="25" t="s">
        <v>2566</v>
      </c>
      <c r="K26" s="35"/>
      <c r="AZ26" s="316">
        <v>4.4155092592592593E-2</v>
      </c>
      <c r="BA26" s="316"/>
      <c r="BB26" s="316"/>
      <c r="BC26" s="25" t="s">
        <v>2643</v>
      </c>
      <c r="BD26" s="25" t="s">
        <v>2575</v>
      </c>
      <c r="BJ26" s="316">
        <v>4.4155092592592593E-2</v>
      </c>
      <c r="BQ26" s="29" t="str">
        <f t="shared" si="8"/>
        <v>1</v>
      </c>
      <c r="BR26" s="25" t="str">
        <f t="shared" si="0"/>
        <v>1</v>
      </c>
      <c r="BS26" s="25" t="str">
        <f t="shared" si="9"/>
        <v>1</v>
      </c>
      <c r="BV26" s="29" t="str">
        <f t="shared" si="1"/>
        <v/>
      </c>
      <c r="BW26" s="29" t="str">
        <f t="shared" si="2"/>
        <v/>
      </c>
      <c r="BX26" s="29" t="str">
        <f t="shared" si="10"/>
        <v>https://media.mediathek-tanz-theater.de/video/nvt_vid-009.mp4</v>
      </c>
      <c r="BY26" s="29" t="str">
        <f t="shared" si="3"/>
        <v>video/mp4</v>
      </c>
      <c r="BZ26" s="29" t="str">
        <f t="shared" si="4"/>
        <v>presentation/full</v>
      </c>
      <c r="CA26" s="29" t="str">
        <f t="shared" si="5"/>
        <v>https://media.mediathek-tanz-theater.de/video/thumbs/nvt_vid-009.jp2/full/100,/0/default.jpg</v>
      </c>
      <c r="CB26" s="29" t="str">
        <f t="shared" si="6"/>
        <v>image/jpeg</v>
      </c>
      <c r="CC26" s="29" t="str">
        <f t="shared" si="7"/>
        <v>presentation/thumbnail</v>
      </c>
    </row>
    <row r="27" spans="1:1022" ht="204">
      <c r="A27">
        <v>1</v>
      </c>
      <c r="B27" s="32">
        <v>0</v>
      </c>
      <c r="C27" s="25" t="s">
        <v>2644</v>
      </c>
      <c r="D27" s="336" t="s">
        <v>2645</v>
      </c>
      <c r="H27" s="25" t="s">
        <v>2566</v>
      </c>
      <c r="I27" s="25" t="s">
        <v>2642</v>
      </c>
      <c r="K27" s="35"/>
      <c r="L27" s="25" t="s">
        <v>2603</v>
      </c>
      <c r="M27" s="25" t="s">
        <v>1466</v>
      </c>
      <c r="O27" s="25" t="s">
        <v>1984</v>
      </c>
      <c r="Q27" s="25" t="s">
        <v>24328</v>
      </c>
      <c r="S27" s="25" t="s">
        <v>24371</v>
      </c>
      <c r="T27" s="25" t="s">
        <v>1483</v>
      </c>
      <c r="V27" s="25" t="s">
        <v>1479</v>
      </c>
      <c r="AS27" s="343" t="s">
        <v>24510</v>
      </c>
      <c r="AT27" s="241" t="s">
        <v>24509</v>
      </c>
      <c r="AU27" s="345" t="s">
        <v>1801</v>
      </c>
      <c r="AV27" s="25" t="s">
        <v>1335</v>
      </c>
      <c r="AW27" s="25" t="s">
        <v>1218</v>
      </c>
      <c r="AX27" s="25" t="s">
        <v>1170</v>
      </c>
      <c r="AZ27" s="316"/>
      <c r="BA27" s="316">
        <v>0</v>
      </c>
      <c r="BB27" s="316">
        <v>4.1319444444444443E-2</v>
      </c>
      <c r="BC27" s="25" t="s">
        <v>2643</v>
      </c>
      <c r="BD27" s="25" t="s">
        <v>2575</v>
      </c>
      <c r="BF27" s="25" t="s">
        <v>2646</v>
      </c>
      <c r="BJ27" s="316"/>
      <c r="BQ27" s="29" t="str">
        <f t="shared" si="8"/>
        <v>0</v>
      </c>
      <c r="BR27" s="25" t="str">
        <f t="shared" si="0"/>
        <v>0</v>
      </c>
      <c r="BS27" s="25" t="str">
        <f t="shared" si="9"/>
        <v>1</v>
      </c>
      <c r="BV27" s="29" t="str">
        <f t="shared" si="1"/>
        <v/>
      </c>
      <c r="BW27" s="29" t="str">
        <f t="shared" si="2"/>
        <v/>
      </c>
      <c r="BX27" s="29" t="str">
        <f t="shared" si="10"/>
        <v/>
      </c>
      <c r="BY27" s="29" t="str">
        <f t="shared" si="3"/>
        <v/>
      </c>
      <c r="BZ27" s="29" t="str">
        <f t="shared" si="4"/>
        <v/>
      </c>
      <c r="CA27" s="29" t="str">
        <f t="shared" si="5"/>
        <v/>
      </c>
      <c r="CB27" s="29" t="str">
        <f t="shared" si="6"/>
        <v/>
      </c>
      <c r="CC27" s="29" t="str">
        <f t="shared" si="7"/>
        <v/>
      </c>
    </row>
    <row r="28" spans="1:1022" ht="91.5" customHeight="1">
      <c r="A28">
        <v>1</v>
      </c>
      <c r="B28" s="32">
        <v>0</v>
      </c>
      <c r="C28" s="25" t="s">
        <v>2647</v>
      </c>
      <c r="H28" s="25" t="s">
        <v>2566</v>
      </c>
      <c r="I28" s="25" t="s">
        <v>2642</v>
      </c>
      <c r="K28" s="35"/>
      <c r="L28" s="25" t="s">
        <v>2606</v>
      </c>
      <c r="M28" s="25" t="s">
        <v>1151</v>
      </c>
      <c r="O28" s="25" t="s">
        <v>1799</v>
      </c>
      <c r="Q28" s="25" t="s">
        <v>24329</v>
      </c>
      <c r="S28" s="343" t="s">
        <v>28189</v>
      </c>
      <c r="T28" s="25" t="s">
        <v>2607</v>
      </c>
      <c r="AS28" s="343" t="s">
        <v>24511</v>
      </c>
      <c r="AW28" s="25" t="s">
        <v>1218</v>
      </c>
      <c r="AX28" s="25" t="s">
        <v>1170</v>
      </c>
      <c r="AZ28" s="316"/>
      <c r="BA28" s="316">
        <v>4.1331018518518517E-2</v>
      </c>
      <c r="BB28" s="316">
        <v>4.4155092592592593E-2</v>
      </c>
      <c r="BC28" s="25" t="s">
        <v>2643</v>
      </c>
      <c r="BD28" s="25" t="s">
        <v>2575</v>
      </c>
      <c r="BF28" s="25" t="s">
        <v>2646</v>
      </c>
      <c r="BJ28" s="316"/>
      <c r="BQ28" s="29" t="str">
        <f t="shared" si="8"/>
        <v>0</v>
      </c>
      <c r="BR28" s="25" t="str">
        <f t="shared" si="0"/>
        <v>0</v>
      </c>
      <c r="BS28" s="25" t="str">
        <f t="shared" si="9"/>
        <v>1</v>
      </c>
      <c r="BV28" s="29" t="str">
        <f t="shared" si="1"/>
        <v/>
      </c>
      <c r="BW28" s="29" t="str">
        <f t="shared" si="2"/>
        <v/>
      </c>
      <c r="BX28" s="29" t="str">
        <f t="shared" si="10"/>
        <v/>
      </c>
      <c r="BY28" s="29" t="str">
        <f t="shared" si="3"/>
        <v/>
      </c>
      <c r="BZ28" s="29" t="str">
        <f t="shared" si="4"/>
        <v/>
      </c>
      <c r="CA28" s="29" t="str">
        <f t="shared" si="5"/>
        <v/>
      </c>
      <c r="CB28" s="29" t="str">
        <f t="shared" si="6"/>
        <v/>
      </c>
      <c r="CC28" s="29" t="str">
        <f t="shared" si="7"/>
        <v/>
      </c>
    </row>
    <row r="29" spans="1:1022" ht="91.5" customHeight="1">
      <c r="A29">
        <v>1</v>
      </c>
      <c r="B29" s="32">
        <v>0</v>
      </c>
      <c r="C29" s="25" t="s">
        <v>2648</v>
      </c>
      <c r="D29" s="25" t="s">
        <v>2649</v>
      </c>
      <c r="H29" s="25" t="s">
        <v>2566</v>
      </c>
      <c r="K29" s="35"/>
      <c r="AZ29" s="316">
        <v>0.1115162037037037</v>
      </c>
      <c r="BA29" s="316"/>
      <c r="BB29" s="316"/>
      <c r="BC29" s="25" t="s">
        <v>2650</v>
      </c>
      <c r="BD29" s="25" t="s">
        <v>2575</v>
      </c>
      <c r="BJ29" s="316">
        <v>0.1115162037037037</v>
      </c>
      <c r="BQ29" s="29" t="str">
        <f t="shared" si="8"/>
        <v>1</v>
      </c>
      <c r="BR29" s="25" t="str">
        <f t="shared" si="0"/>
        <v>1</v>
      </c>
      <c r="BS29" s="25" t="str">
        <f t="shared" si="9"/>
        <v>1</v>
      </c>
      <c r="BV29" s="29" t="str">
        <f t="shared" si="1"/>
        <v/>
      </c>
      <c r="BW29" s="29" t="str">
        <f t="shared" si="2"/>
        <v/>
      </c>
      <c r="BX29" s="29" t="str">
        <f t="shared" si="10"/>
        <v>https://media.mediathek-tanz-theater.de/video/nvt_vid-010.mp4</v>
      </c>
      <c r="BY29" s="29" t="str">
        <f t="shared" si="3"/>
        <v>video/mp4</v>
      </c>
      <c r="BZ29" s="29" t="str">
        <f t="shared" si="4"/>
        <v>presentation/full</v>
      </c>
      <c r="CA29" s="29" t="str">
        <f t="shared" si="5"/>
        <v>https://media.mediathek-tanz-theater.de/video/thumbs/nvt_vid-010.jp2/full/100,/0/default.jpg</v>
      </c>
      <c r="CB29" s="29" t="str">
        <f t="shared" si="6"/>
        <v>image/jpeg</v>
      </c>
      <c r="CC29" s="29" t="str">
        <f t="shared" si="7"/>
        <v>presentation/thumbnail</v>
      </c>
    </row>
    <row r="30" spans="1:1022" ht="165.75">
      <c r="A30">
        <v>1</v>
      </c>
      <c r="B30" s="32">
        <v>0</v>
      </c>
      <c r="C30" s="25" t="s">
        <v>2651</v>
      </c>
      <c r="H30" s="25" t="s">
        <v>2566</v>
      </c>
      <c r="I30" s="25" t="s">
        <v>2648</v>
      </c>
      <c r="K30" s="35"/>
      <c r="M30" s="25" t="s">
        <v>1499</v>
      </c>
      <c r="O30" s="25" t="s">
        <v>2652</v>
      </c>
      <c r="Q30" s="25" t="s">
        <v>24517</v>
      </c>
      <c r="T30" s="25" t="s">
        <v>1483</v>
      </c>
      <c r="AS30" s="25" t="s">
        <v>24518</v>
      </c>
      <c r="AU30" s="241" t="s">
        <v>3168</v>
      </c>
      <c r="AV30" s="25" t="s">
        <v>1335</v>
      </c>
      <c r="AW30" s="25" t="s">
        <v>1218</v>
      </c>
      <c r="AX30" s="25" t="s">
        <v>1170</v>
      </c>
      <c r="AZ30" s="316"/>
      <c r="BA30" s="316">
        <v>1.1574074074074073E-4</v>
      </c>
      <c r="BB30" s="316">
        <v>5.3425925925925925E-2</v>
      </c>
      <c r="BC30" s="25" t="s">
        <v>2653</v>
      </c>
      <c r="BD30" s="25" t="s">
        <v>2575</v>
      </c>
      <c r="BF30" s="25" t="s">
        <v>2646</v>
      </c>
      <c r="BJ30" s="316"/>
      <c r="BQ30" s="29" t="str">
        <f t="shared" si="8"/>
        <v>0</v>
      </c>
      <c r="BR30" s="25" t="str">
        <f t="shared" si="0"/>
        <v>0</v>
      </c>
      <c r="BS30" s="25" t="str">
        <f t="shared" si="9"/>
        <v>1</v>
      </c>
      <c r="BV30" s="29" t="str">
        <f t="shared" si="1"/>
        <v/>
      </c>
      <c r="BW30" s="29" t="str">
        <f t="shared" si="2"/>
        <v/>
      </c>
      <c r="BX30" s="29" t="str">
        <f t="shared" si="10"/>
        <v/>
      </c>
      <c r="BY30" s="29" t="str">
        <f t="shared" si="3"/>
        <v/>
      </c>
      <c r="BZ30" s="29" t="str">
        <f t="shared" si="4"/>
        <v/>
      </c>
      <c r="CA30" s="29" t="str">
        <f t="shared" si="5"/>
        <v/>
      </c>
      <c r="CB30" s="29" t="str">
        <f t="shared" si="6"/>
        <v/>
      </c>
      <c r="CC30" s="29" t="str">
        <f t="shared" si="7"/>
        <v/>
      </c>
    </row>
    <row r="31" spans="1:1022" ht="63.75">
      <c r="A31">
        <v>1</v>
      </c>
      <c r="B31" s="32">
        <v>0</v>
      </c>
      <c r="C31" s="25" t="s">
        <v>2654</v>
      </c>
      <c r="H31" s="25" t="s">
        <v>2566</v>
      </c>
      <c r="I31" s="25" t="s">
        <v>2648</v>
      </c>
      <c r="K31" s="35"/>
      <c r="M31" s="25" t="s">
        <v>1477</v>
      </c>
      <c r="O31" s="25" t="s">
        <v>2655</v>
      </c>
      <c r="Q31" s="25" t="s">
        <v>24332</v>
      </c>
      <c r="S31" s="25" t="s">
        <v>24372</v>
      </c>
      <c r="T31" s="25" t="s">
        <v>1483</v>
      </c>
      <c r="AS31" s="25" t="s">
        <v>24519</v>
      </c>
      <c r="AV31" s="25" t="s">
        <v>1309</v>
      </c>
      <c r="AW31" s="25" t="s">
        <v>1218</v>
      </c>
      <c r="AX31" s="25" t="s">
        <v>1170</v>
      </c>
      <c r="AZ31" s="316"/>
      <c r="BA31" s="316">
        <v>5.3437499999999999E-2</v>
      </c>
      <c r="BB31" s="316">
        <v>0.1115162037037037</v>
      </c>
      <c r="BC31" s="25" t="s">
        <v>2653</v>
      </c>
      <c r="BD31" s="25" t="s">
        <v>2575</v>
      </c>
      <c r="BF31" s="25" t="s">
        <v>2646</v>
      </c>
      <c r="BJ31" s="316"/>
      <c r="BQ31" s="29" t="str">
        <f t="shared" si="8"/>
        <v>0</v>
      </c>
      <c r="BR31" s="25" t="str">
        <f t="shared" si="0"/>
        <v>0</v>
      </c>
      <c r="BS31" s="25" t="str">
        <f t="shared" si="9"/>
        <v>1</v>
      </c>
      <c r="BV31" s="29" t="str">
        <f t="shared" si="1"/>
        <v/>
      </c>
      <c r="BW31" s="29" t="str">
        <f t="shared" si="2"/>
        <v/>
      </c>
      <c r="BX31" s="29" t="str">
        <f t="shared" si="10"/>
        <v/>
      </c>
      <c r="BY31" s="29" t="str">
        <f t="shared" si="3"/>
        <v/>
      </c>
      <c r="BZ31" s="29" t="str">
        <f t="shared" si="4"/>
        <v/>
      </c>
      <c r="CA31" s="29" t="str">
        <f t="shared" si="5"/>
        <v/>
      </c>
      <c r="CB31" s="29" t="str">
        <f t="shared" si="6"/>
        <v/>
      </c>
      <c r="CC31" s="29" t="str">
        <f t="shared" si="7"/>
        <v/>
      </c>
    </row>
    <row r="32" spans="1:1022" ht="38.25">
      <c r="A32">
        <v>1</v>
      </c>
      <c r="B32" s="32">
        <v>0</v>
      </c>
      <c r="C32" s="25" t="s">
        <v>2656</v>
      </c>
      <c r="D32" s="25" t="s">
        <v>2657</v>
      </c>
      <c r="H32" s="25" t="s">
        <v>2566</v>
      </c>
      <c r="K32" s="35"/>
      <c r="AZ32" s="316">
        <v>2.2731481481481481E-2</v>
      </c>
      <c r="BA32" s="316"/>
      <c r="BB32" s="316"/>
      <c r="BC32" s="25" t="s">
        <v>2658</v>
      </c>
      <c r="BD32" s="25" t="s">
        <v>2575</v>
      </c>
      <c r="BJ32" s="316">
        <v>2.2731481481481481E-2</v>
      </c>
      <c r="BQ32" s="29" t="str">
        <f t="shared" si="8"/>
        <v>1</v>
      </c>
      <c r="BR32" s="25" t="str">
        <f t="shared" si="0"/>
        <v>1</v>
      </c>
      <c r="BS32" s="25" t="str">
        <f t="shared" si="9"/>
        <v>1</v>
      </c>
      <c r="BV32" s="29" t="str">
        <f t="shared" si="1"/>
        <v/>
      </c>
      <c r="BW32" s="29" t="str">
        <f t="shared" si="2"/>
        <v/>
      </c>
      <c r="BX32" s="29" t="str">
        <f t="shared" si="10"/>
        <v>https://media.mediathek-tanz-theater.de/video/nvt_vid-011.mp4</v>
      </c>
      <c r="BY32" s="29" t="str">
        <f t="shared" si="3"/>
        <v>video/mp4</v>
      </c>
      <c r="BZ32" s="29" t="str">
        <f t="shared" si="4"/>
        <v>presentation/full</v>
      </c>
      <c r="CA32" s="29" t="str">
        <f t="shared" si="5"/>
        <v>https://media.mediathek-tanz-theater.de/video/thumbs/nvt_vid-011.jp2/full/100,/0/default.jpg</v>
      </c>
      <c r="CB32" s="29" t="str">
        <f t="shared" si="6"/>
        <v>image/jpeg</v>
      </c>
      <c r="CC32" s="29" t="str">
        <f t="shared" si="7"/>
        <v>presentation/thumbnail</v>
      </c>
    </row>
    <row r="33" spans="1:81" ht="44.25" customHeight="1">
      <c r="A33">
        <v>1</v>
      </c>
      <c r="B33" s="32">
        <v>0</v>
      </c>
      <c r="C33" s="25" t="s">
        <v>2659</v>
      </c>
      <c r="H33" s="25" t="s">
        <v>2566</v>
      </c>
      <c r="I33" s="25" t="s">
        <v>2656</v>
      </c>
      <c r="K33" s="35"/>
      <c r="M33" s="25" t="s">
        <v>1606</v>
      </c>
      <c r="O33" s="431"/>
      <c r="Q33" s="25" t="s">
        <v>24333</v>
      </c>
      <c r="S33" s="25" t="s">
        <v>2660</v>
      </c>
      <c r="T33" s="25" t="s">
        <v>1483</v>
      </c>
      <c r="AQ33" s="25" t="s">
        <v>2661</v>
      </c>
      <c r="AS33" s="25" t="s">
        <v>24520</v>
      </c>
      <c r="AU33" s="241" t="s">
        <v>2662</v>
      </c>
      <c r="AZ33" s="316"/>
      <c r="BA33" s="316">
        <v>0</v>
      </c>
      <c r="BB33" s="316">
        <v>9.6527777777777775E-3</v>
      </c>
      <c r="BD33" s="25" t="s">
        <v>2575</v>
      </c>
      <c r="BJ33" s="316"/>
      <c r="BQ33" s="29" t="str">
        <f t="shared" si="8"/>
        <v>0</v>
      </c>
      <c r="BR33" s="25" t="str">
        <f t="shared" si="0"/>
        <v>0</v>
      </c>
      <c r="BS33" s="25" t="str">
        <f t="shared" si="9"/>
        <v>1</v>
      </c>
      <c r="BV33" s="29" t="str">
        <f t="shared" si="1"/>
        <v/>
      </c>
      <c r="BW33" s="29" t="str">
        <f t="shared" si="2"/>
        <v/>
      </c>
      <c r="BX33" s="29" t="str">
        <f t="shared" si="10"/>
        <v/>
      </c>
      <c r="BY33" s="29" t="str">
        <f t="shared" si="3"/>
        <v/>
      </c>
      <c r="BZ33" s="29" t="str">
        <f t="shared" si="4"/>
        <v/>
      </c>
      <c r="CA33" s="29" t="str">
        <f t="shared" si="5"/>
        <v/>
      </c>
      <c r="CB33" s="29" t="str">
        <f t="shared" si="6"/>
        <v/>
      </c>
      <c r="CC33" s="29" t="str">
        <f t="shared" si="7"/>
        <v/>
      </c>
    </row>
    <row r="34" spans="1:81" ht="178.5">
      <c r="A34">
        <v>1</v>
      </c>
      <c r="B34" s="32">
        <v>0</v>
      </c>
      <c r="C34" s="25" t="s">
        <v>24439</v>
      </c>
      <c r="H34" s="25" t="s">
        <v>2566</v>
      </c>
      <c r="I34" s="25" t="s">
        <v>2656</v>
      </c>
      <c r="K34" s="35"/>
      <c r="Q34" s="25" t="s">
        <v>24334</v>
      </c>
      <c r="S34" s="25" t="s">
        <v>2663</v>
      </c>
      <c r="T34" s="25" t="s">
        <v>1483</v>
      </c>
      <c r="AS34" s="25" t="s">
        <v>24521</v>
      </c>
      <c r="AZ34" s="316"/>
      <c r="BA34" s="316">
        <v>1.2442129629629629E-2</v>
      </c>
      <c r="BB34" s="316">
        <v>2.2731481481481481E-2</v>
      </c>
      <c r="BD34" s="25" t="s">
        <v>2575</v>
      </c>
      <c r="BJ34" s="316"/>
      <c r="BQ34" s="29" t="str">
        <f t="shared" si="8"/>
        <v>0</v>
      </c>
      <c r="BR34" s="25" t="str">
        <f t="shared" si="0"/>
        <v>0</v>
      </c>
      <c r="BS34" s="25" t="str">
        <f t="shared" si="9"/>
        <v>1</v>
      </c>
      <c r="BV34" s="29" t="str">
        <f t="shared" si="1"/>
        <v/>
      </c>
      <c r="BW34" s="29" t="str">
        <f t="shared" si="2"/>
        <v/>
      </c>
      <c r="BX34" s="29" t="str">
        <f t="shared" si="10"/>
        <v/>
      </c>
      <c r="BY34" s="29" t="str">
        <f t="shared" si="3"/>
        <v/>
      </c>
      <c r="BZ34" s="29" t="str">
        <f t="shared" si="4"/>
        <v/>
      </c>
      <c r="CA34" s="29" t="str">
        <f t="shared" si="5"/>
        <v/>
      </c>
      <c r="CB34" s="29" t="str">
        <f t="shared" si="6"/>
        <v/>
      </c>
      <c r="CC34" s="29" t="str">
        <f t="shared" si="7"/>
        <v/>
      </c>
    </row>
    <row r="35" spans="1:81" ht="89.25">
      <c r="A35">
        <v>1</v>
      </c>
      <c r="B35" s="32">
        <v>0</v>
      </c>
      <c r="C35" s="25" t="s">
        <v>2664</v>
      </c>
      <c r="D35" s="25" t="s">
        <v>2665</v>
      </c>
      <c r="H35" s="25" t="s">
        <v>2566</v>
      </c>
      <c r="K35" s="35"/>
      <c r="M35" s="25" t="s">
        <v>1246</v>
      </c>
      <c r="Q35" s="25" t="s">
        <v>24335</v>
      </c>
      <c r="S35" s="25" t="s">
        <v>2666</v>
      </c>
      <c r="T35" s="25" t="s">
        <v>1483</v>
      </c>
      <c r="AS35" s="25" t="s">
        <v>24522</v>
      </c>
      <c r="AU35" s="241" t="s">
        <v>2667</v>
      </c>
      <c r="AW35" s="25" t="s">
        <v>597</v>
      </c>
      <c r="AX35" s="25" t="s">
        <v>172</v>
      </c>
      <c r="AY35" s="25" t="s">
        <v>257</v>
      </c>
      <c r="AZ35" s="316">
        <v>3.6539351851851851E-2</v>
      </c>
      <c r="BA35" s="316">
        <v>0</v>
      </c>
      <c r="BC35" s="25" t="s">
        <v>28221</v>
      </c>
      <c r="BD35" s="25" t="s">
        <v>2575</v>
      </c>
      <c r="BF35" s="25" t="s">
        <v>2626</v>
      </c>
      <c r="BJ35" s="316">
        <v>3.6539351851851851E-2</v>
      </c>
      <c r="BQ35" s="29" t="str">
        <f t="shared" si="8"/>
        <v>1</v>
      </c>
      <c r="BR35" s="25" t="str">
        <f t="shared" si="0"/>
        <v>1</v>
      </c>
      <c r="BS35" s="25" t="str">
        <f t="shared" si="9"/>
        <v>1</v>
      </c>
      <c r="BV35" s="29" t="str">
        <f t="shared" si="1"/>
        <v/>
      </c>
      <c r="BW35" s="29" t="str">
        <f t="shared" si="2"/>
        <v/>
      </c>
      <c r="BX35" s="29" t="str">
        <f t="shared" si="10"/>
        <v>https://media.mediathek-tanz-theater.de/video/nvt_vid-012.mp4</v>
      </c>
      <c r="BY35" s="29" t="str">
        <f t="shared" si="3"/>
        <v>video/mp4</v>
      </c>
      <c r="BZ35" s="29" t="str">
        <f t="shared" si="4"/>
        <v>presentation/full</v>
      </c>
      <c r="CA35" s="29" t="str">
        <f t="shared" si="5"/>
        <v>https://media.mediathek-tanz-theater.de/video/thumbs/nvt_vid-012.jp2/full/100,/0/default.jpg</v>
      </c>
      <c r="CB35" s="29" t="str">
        <f t="shared" si="6"/>
        <v>image/jpeg</v>
      </c>
      <c r="CC35" s="29" t="str">
        <f t="shared" si="7"/>
        <v>presentation/thumbnail</v>
      </c>
    </row>
    <row r="36" spans="1:81" ht="38.25">
      <c r="A36">
        <v>1</v>
      </c>
      <c r="B36" s="32">
        <v>0</v>
      </c>
      <c r="C36" s="25" t="s">
        <v>2668</v>
      </c>
      <c r="D36" s="25" t="s">
        <v>2669</v>
      </c>
      <c r="H36" s="25" t="s">
        <v>2566</v>
      </c>
      <c r="K36" s="35"/>
      <c r="M36" s="25" t="s">
        <v>1246</v>
      </c>
      <c r="AY36" s="25" t="s">
        <v>2670</v>
      </c>
      <c r="AZ36" s="316">
        <v>2.2743055555555555E-2</v>
      </c>
      <c r="BA36" s="316"/>
      <c r="BC36" s="25" t="s">
        <v>2671</v>
      </c>
      <c r="BD36" s="310" t="s">
        <v>2575</v>
      </c>
      <c r="BJ36" s="316">
        <v>2.2743055555555555E-2</v>
      </c>
      <c r="BQ36" s="29" t="str">
        <f t="shared" si="8"/>
        <v>1</v>
      </c>
      <c r="BR36" s="25" t="str">
        <f t="shared" si="0"/>
        <v>1</v>
      </c>
      <c r="BS36" s="25" t="str">
        <f t="shared" si="9"/>
        <v>1</v>
      </c>
      <c r="BV36" s="29" t="str">
        <f t="shared" si="1"/>
        <v/>
      </c>
      <c r="BW36" s="29" t="str">
        <f t="shared" si="2"/>
        <v/>
      </c>
      <c r="BX36" s="29" t="str">
        <f t="shared" si="10"/>
        <v>https://media.mediathek-tanz-theater.de/video/nvt_vid-013.mp4</v>
      </c>
      <c r="BY36" s="29" t="str">
        <f t="shared" si="3"/>
        <v>video/mp4</v>
      </c>
      <c r="BZ36" s="29" t="str">
        <f t="shared" si="4"/>
        <v>presentation/full</v>
      </c>
      <c r="CA36" s="29" t="str">
        <f t="shared" si="5"/>
        <v>https://media.mediathek-tanz-theater.de/video/thumbs/nvt_vid-013.jp2/full/100,/0/default.jpg</v>
      </c>
      <c r="CB36" s="29" t="str">
        <f t="shared" si="6"/>
        <v>image/jpeg</v>
      </c>
      <c r="CC36" s="29" t="str">
        <f t="shared" si="7"/>
        <v>presentation/thumbnail</v>
      </c>
    </row>
    <row r="37" spans="1:81" ht="51">
      <c r="A37">
        <v>1</v>
      </c>
      <c r="B37" s="32">
        <v>0</v>
      </c>
      <c r="C37" s="25" t="s">
        <v>2672</v>
      </c>
      <c r="D37" s="25" t="s">
        <v>2669</v>
      </c>
      <c r="H37" s="25" t="s">
        <v>2566</v>
      </c>
      <c r="I37" s="310" t="s">
        <v>2668</v>
      </c>
      <c r="K37" s="35"/>
      <c r="M37" s="25" t="s">
        <v>1246</v>
      </c>
      <c r="Q37" s="25" t="s">
        <v>24335</v>
      </c>
      <c r="S37" s="25" t="s">
        <v>2673</v>
      </c>
      <c r="T37" s="25" t="s">
        <v>1483</v>
      </c>
      <c r="U37" s="25" t="s">
        <v>2674</v>
      </c>
      <c r="AQ37" s="25" t="s">
        <v>2675</v>
      </c>
      <c r="AW37" s="25" t="s">
        <v>597</v>
      </c>
      <c r="AX37" s="25" t="s">
        <v>172</v>
      </c>
      <c r="AY37" s="25" t="s">
        <v>2670</v>
      </c>
      <c r="AZ37" s="316"/>
      <c r="BA37" s="316">
        <v>0</v>
      </c>
      <c r="BB37" s="316">
        <v>2.0405092592592593E-2</v>
      </c>
      <c r="BD37" s="310" t="s">
        <v>2575</v>
      </c>
      <c r="BJ37" s="316"/>
      <c r="BQ37" s="29" t="str">
        <f t="shared" si="8"/>
        <v>0</v>
      </c>
      <c r="BR37" s="25" t="str">
        <f t="shared" si="0"/>
        <v>0</v>
      </c>
      <c r="BS37" s="25" t="str">
        <f t="shared" si="9"/>
        <v>1</v>
      </c>
      <c r="BV37" s="29" t="str">
        <f t="shared" si="1"/>
        <v/>
      </c>
      <c r="BW37" s="29" t="str">
        <f t="shared" si="2"/>
        <v/>
      </c>
      <c r="BX37" s="29" t="str">
        <f t="shared" si="10"/>
        <v/>
      </c>
      <c r="BY37" s="29" t="str">
        <f t="shared" si="3"/>
        <v/>
      </c>
      <c r="BZ37" s="29" t="str">
        <f t="shared" si="4"/>
        <v/>
      </c>
      <c r="CA37" s="29" t="str">
        <f t="shared" si="5"/>
        <v/>
      </c>
      <c r="CB37" s="29" t="str">
        <f t="shared" si="6"/>
        <v/>
      </c>
      <c r="CC37" s="29" t="str">
        <f t="shared" si="7"/>
        <v/>
      </c>
    </row>
    <row r="38" spans="1:81" ht="25.5">
      <c r="A38">
        <v>1</v>
      </c>
      <c r="B38" s="32">
        <v>0</v>
      </c>
      <c r="C38" s="25" t="s">
        <v>2676</v>
      </c>
      <c r="D38" s="25" t="s">
        <v>2669</v>
      </c>
      <c r="H38" s="25" t="s">
        <v>2566</v>
      </c>
      <c r="I38" s="310" t="s">
        <v>2668</v>
      </c>
      <c r="K38" s="35"/>
      <c r="M38" s="310"/>
      <c r="Q38" s="25" t="s">
        <v>2677</v>
      </c>
      <c r="S38" s="25" t="s">
        <v>2678</v>
      </c>
      <c r="T38" s="25" t="s">
        <v>1483</v>
      </c>
      <c r="AT38" s="25" t="s">
        <v>489</v>
      </c>
      <c r="AY38" s="25" t="s">
        <v>2670</v>
      </c>
      <c r="AZ38" s="316"/>
      <c r="BA38" s="316">
        <v>2.1527777777777781E-2</v>
      </c>
      <c r="BB38" s="316">
        <v>2.2650462962962966E-2</v>
      </c>
      <c r="BD38" s="310" t="s">
        <v>2575</v>
      </c>
      <c r="BJ38" s="316"/>
      <c r="BQ38" s="29" t="str">
        <f t="shared" si="8"/>
        <v>0</v>
      </c>
      <c r="BR38" s="25" t="str">
        <f t="shared" si="0"/>
        <v>0</v>
      </c>
      <c r="BS38" s="25" t="str">
        <f t="shared" si="9"/>
        <v>1</v>
      </c>
      <c r="BV38" s="29" t="str">
        <f t="shared" ref="BV38:BV69" si="11">IF(NOT(BU38=""),"video/quicktime","")</f>
        <v/>
      </c>
      <c r="BW38" s="29" t="str">
        <f t="shared" ref="BW38:BW69" si="12">IF(NOT(BU38=""),"archival/master","")</f>
        <v/>
      </c>
      <c r="BX38" s="29" t="str">
        <f t="shared" si="10"/>
        <v/>
      </c>
      <c r="BY38" s="29" t="str">
        <f t="shared" ref="BY38:BY69" si="13">IF(NOT(BX38=""),"video/mp4","")</f>
        <v/>
      </c>
      <c r="BZ38" s="29" t="str">
        <f t="shared" ref="BZ38:BZ69" si="14">IF(NOT(BX38=""),"presentation/full","")</f>
        <v/>
      </c>
      <c r="CA38" s="29" t="str">
        <f t="shared" ref="CA38:CA69" si="15">IF(BR38="1","https://media.mediathek-tanz-theater.de/video/thumbs/nvt_"&amp;C38&amp;".jp2/full/100,/0/default.jpg","")</f>
        <v/>
      </c>
      <c r="CB38" s="29" t="str">
        <f t="shared" ref="CB38:CB69" si="16">IF(NOT(CA38=""),"image/jpeg","")</f>
        <v/>
      </c>
      <c r="CC38" s="29" t="str">
        <f t="shared" ref="CC38:CC69" si="17">IF(NOT(CA38=""),"presentation/thumbnail","")</f>
        <v/>
      </c>
    </row>
    <row r="39" spans="1:81" ht="63.75">
      <c r="A39">
        <v>1</v>
      </c>
      <c r="B39" s="32">
        <v>0</v>
      </c>
      <c r="C39" s="25" t="s">
        <v>2679</v>
      </c>
      <c r="D39" s="25" t="s">
        <v>2680</v>
      </c>
      <c r="H39" s="25" t="s">
        <v>2566</v>
      </c>
      <c r="K39" s="35"/>
      <c r="M39" s="25" t="s">
        <v>1601</v>
      </c>
      <c r="Q39" s="25" t="s">
        <v>24336</v>
      </c>
      <c r="S39" s="25" t="s">
        <v>28202</v>
      </c>
      <c r="T39" s="25" t="s">
        <v>1483</v>
      </c>
      <c r="U39" s="25" t="s">
        <v>2682</v>
      </c>
      <c r="AH39" s="25" t="s">
        <v>2683</v>
      </c>
      <c r="AR39" s="25" t="s">
        <v>2682</v>
      </c>
      <c r="AS39" s="25" t="s">
        <v>24523</v>
      </c>
      <c r="AT39" s="25" t="s">
        <v>489</v>
      </c>
      <c r="AU39" s="241" t="s">
        <v>2684</v>
      </c>
      <c r="AV39" s="25" t="s">
        <v>2685</v>
      </c>
      <c r="AW39" s="25" t="s">
        <v>597</v>
      </c>
      <c r="AX39" s="25" t="s">
        <v>172</v>
      </c>
      <c r="AY39" s="25" t="s">
        <v>2670</v>
      </c>
      <c r="AZ39" s="316">
        <v>4.3969907407407409E-2</v>
      </c>
      <c r="BA39" s="316">
        <v>0</v>
      </c>
      <c r="BB39" s="316">
        <v>3.9548611111111111E-2</v>
      </c>
      <c r="BC39" s="25" t="s">
        <v>2686</v>
      </c>
      <c r="BD39" s="310" t="s">
        <v>2575</v>
      </c>
      <c r="BJ39" s="316">
        <v>4.3969907407407409E-2</v>
      </c>
      <c r="BQ39" s="29" t="str">
        <f t="shared" si="8"/>
        <v>1</v>
      </c>
      <c r="BR39" s="25" t="str">
        <f t="shared" si="0"/>
        <v>1</v>
      </c>
      <c r="BS39" s="25" t="str">
        <f t="shared" si="9"/>
        <v>1</v>
      </c>
      <c r="BV39" s="29" t="str">
        <f t="shared" si="11"/>
        <v/>
      </c>
      <c r="BW39" s="29" t="str">
        <f t="shared" si="12"/>
        <v/>
      </c>
      <c r="BX39" s="29" t="str">
        <f t="shared" si="10"/>
        <v>https://media.mediathek-tanz-theater.de/video/nvt_vid-014.mp4</v>
      </c>
      <c r="BY39" s="29" t="str">
        <f t="shared" si="13"/>
        <v>video/mp4</v>
      </c>
      <c r="BZ39" s="29" t="str">
        <f t="shared" si="14"/>
        <v>presentation/full</v>
      </c>
      <c r="CA39" s="29" t="str">
        <f t="shared" si="15"/>
        <v>https://media.mediathek-tanz-theater.de/video/thumbs/nvt_vid-014.jp2/full/100,/0/default.jpg</v>
      </c>
      <c r="CB39" s="29" t="str">
        <f t="shared" si="16"/>
        <v>image/jpeg</v>
      </c>
      <c r="CC39" s="29" t="str">
        <f t="shared" si="17"/>
        <v>presentation/thumbnail</v>
      </c>
    </row>
    <row r="40" spans="1:81" ht="63.75">
      <c r="A40">
        <v>1</v>
      </c>
      <c r="B40" s="32">
        <v>0</v>
      </c>
      <c r="C40" s="25" t="s">
        <v>2687</v>
      </c>
      <c r="D40" s="25" t="s">
        <v>2688</v>
      </c>
      <c r="H40" s="25" t="s">
        <v>2566</v>
      </c>
      <c r="K40" s="35"/>
      <c r="O40" s="25" t="s">
        <v>2180</v>
      </c>
      <c r="Q40" s="25" t="s">
        <v>24337</v>
      </c>
      <c r="S40" s="22" t="s">
        <v>28196</v>
      </c>
      <c r="T40" s="25" t="s">
        <v>2689</v>
      </c>
      <c r="AS40" s="25" t="s">
        <v>24524</v>
      </c>
      <c r="AT40" s="25" t="s">
        <v>219</v>
      </c>
      <c r="AU40" s="241" t="s">
        <v>2183</v>
      </c>
      <c r="AW40" s="25" t="s">
        <v>1218</v>
      </c>
      <c r="AX40" s="25" t="s">
        <v>1170</v>
      </c>
      <c r="AY40" s="25" t="s">
        <v>2670</v>
      </c>
      <c r="AZ40" s="316">
        <v>4.3518518518518519E-2</v>
      </c>
      <c r="BA40" s="316">
        <v>0</v>
      </c>
      <c r="BB40" s="316">
        <v>4.0439814814814817E-2</v>
      </c>
      <c r="BC40" s="25" t="s">
        <v>2690</v>
      </c>
      <c r="BD40" s="310" t="s">
        <v>2575</v>
      </c>
      <c r="BJ40" s="316">
        <v>4.3518518518518519E-2</v>
      </c>
      <c r="BQ40" s="29" t="str">
        <f t="shared" si="8"/>
        <v>1</v>
      </c>
      <c r="BR40" s="25" t="str">
        <f t="shared" si="0"/>
        <v>1</v>
      </c>
      <c r="BS40" s="25" t="str">
        <f t="shared" si="9"/>
        <v>1</v>
      </c>
      <c r="BV40" s="29" t="str">
        <f t="shared" si="11"/>
        <v/>
      </c>
      <c r="BW40" s="29" t="str">
        <f t="shared" si="12"/>
        <v/>
      </c>
      <c r="BX40" s="29" t="str">
        <f t="shared" si="10"/>
        <v>https://media.mediathek-tanz-theater.de/video/nvt_vid-015.mp4</v>
      </c>
      <c r="BY40" s="29" t="str">
        <f t="shared" si="13"/>
        <v>video/mp4</v>
      </c>
      <c r="BZ40" s="29" t="str">
        <f t="shared" si="14"/>
        <v>presentation/full</v>
      </c>
      <c r="CA40" s="29" t="str">
        <f t="shared" si="15"/>
        <v>https://media.mediathek-tanz-theater.de/video/thumbs/nvt_vid-015.jp2/full/100,/0/default.jpg</v>
      </c>
      <c r="CB40" s="29" t="str">
        <f t="shared" si="16"/>
        <v>image/jpeg</v>
      </c>
      <c r="CC40" s="29" t="str">
        <f t="shared" si="17"/>
        <v>presentation/thumbnail</v>
      </c>
    </row>
    <row r="41" spans="1:81" ht="38.25">
      <c r="A41">
        <v>1</v>
      </c>
      <c r="B41" s="32">
        <v>0</v>
      </c>
      <c r="C41" s="25" t="s">
        <v>2691</v>
      </c>
      <c r="D41" s="25" t="s">
        <v>2692</v>
      </c>
      <c r="H41" s="25" t="s">
        <v>2566</v>
      </c>
      <c r="K41" s="35"/>
      <c r="S41" s="22"/>
      <c r="AY41" s="25" t="s">
        <v>2670</v>
      </c>
      <c r="AZ41" s="316">
        <v>3.1539351851851853E-2</v>
      </c>
      <c r="BA41" s="433"/>
      <c r="BB41" s="433"/>
      <c r="BC41" s="25" t="s">
        <v>2693</v>
      </c>
      <c r="BD41" s="310" t="s">
        <v>2575</v>
      </c>
      <c r="BJ41" s="316">
        <v>3.1539351851851853E-2</v>
      </c>
      <c r="BQ41" s="29" t="str">
        <f t="shared" si="8"/>
        <v>1</v>
      </c>
      <c r="BR41" s="25" t="str">
        <f t="shared" si="0"/>
        <v>1</v>
      </c>
      <c r="BS41" s="25" t="str">
        <f t="shared" si="9"/>
        <v>1</v>
      </c>
      <c r="BV41" s="29" t="str">
        <f t="shared" si="11"/>
        <v/>
      </c>
      <c r="BW41" s="29" t="str">
        <f t="shared" si="12"/>
        <v/>
      </c>
      <c r="BX41" s="29" t="str">
        <f t="shared" si="10"/>
        <v>https://media.mediathek-tanz-theater.de/video/nvt_vid-016.mp4</v>
      </c>
      <c r="BY41" s="29" t="str">
        <f t="shared" si="13"/>
        <v>video/mp4</v>
      </c>
      <c r="BZ41" s="29" t="str">
        <f t="shared" si="14"/>
        <v>presentation/full</v>
      </c>
      <c r="CA41" s="29" t="str">
        <f t="shared" si="15"/>
        <v>https://media.mediathek-tanz-theater.de/video/thumbs/nvt_vid-016.jp2/full/100,/0/default.jpg</v>
      </c>
      <c r="CB41" s="29" t="str">
        <f t="shared" si="16"/>
        <v>image/jpeg</v>
      </c>
      <c r="CC41" s="29" t="str">
        <f t="shared" si="17"/>
        <v>presentation/thumbnail</v>
      </c>
    </row>
    <row r="42" spans="1:81" ht="63.75">
      <c r="A42">
        <v>1</v>
      </c>
      <c r="B42" s="32">
        <v>0</v>
      </c>
      <c r="C42" s="25" t="s">
        <v>2694</v>
      </c>
      <c r="D42" s="25" t="s">
        <v>2692</v>
      </c>
      <c r="H42" s="25" t="s">
        <v>2566</v>
      </c>
      <c r="I42" s="310" t="s">
        <v>2691</v>
      </c>
      <c r="K42" s="35"/>
      <c r="O42" s="25" t="s">
        <v>2180</v>
      </c>
      <c r="Q42" s="25" t="s">
        <v>24338</v>
      </c>
      <c r="S42" s="25" t="s">
        <v>28197</v>
      </c>
      <c r="T42" s="25" t="s">
        <v>2695</v>
      </c>
      <c r="AS42" s="25" t="s">
        <v>24524</v>
      </c>
      <c r="AT42" s="25" t="s">
        <v>219</v>
      </c>
      <c r="AU42" s="241" t="s">
        <v>2183</v>
      </c>
      <c r="AW42" s="25" t="s">
        <v>1218</v>
      </c>
      <c r="AX42" s="25" t="s">
        <v>1170</v>
      </c>
      <c r="AY42" s="25" t="s">
        <v>2670</v>
      </c>
      <c r="AZ42" s="316"/>
      <c r="BA42" s="316">
        <v>0</v>
      </c>
      <c r="BB42" s="25" t="s">
        <v>2696</v>
      </c>
      <c r="BD42" s="25" t="s">
        <v>2575</v>
      </c>
      <c r="BJ42" s="316"/>
      <c r="BQ42" s="29" t="str">
        <f t="shared" si="8"/>
        <v>0</v>
      </c>
      <c r="BR42" s="25" t="str">
        <f t="shared" si="0"/>
        <v>0</v>
      </c>
      <c r="BS42" s="25" t="str">
        <f t="shared" si="9"/>
        <v>1</v>
      </c>
      <c r="BV42" s="29" t="str">
        <f t="shared" si="11"/>
        <v/>
      </c>
      <c r="BW42" s="29" t="str">
        <f t="shared" si="12"/>
        <v/>
      </c>
      <c r="BX42" s="29" t="str">
        <f t="shared" si="10"/>
        <v/>
      </c>
      <c r="BY42" s="29" t="str">
        <f t="shared" si="13"/>
        <v/>
      </c>
      <c r="BZ42" s="29" t="str">
        <f t="shared" si="14"/>
        <v/>
      </c>
      <c r="CA42" s="29" t="str">
        <f t="shared" si="15"/>
        <v/>
      </c>
      <c r="CB42" s="29" t="str">
        <f t="shared" si="16"/>
        <v/>
      </c>
      <c r="CC42" s="29" t="str">
        <f t="shared" si="17"/>
        <v/>
      </c>
    </row>
    <row r="43" spans="1:81" ht="135" customHeight="1">
      <c r="A43">
        <v>1</v>
      </c>
      <c r="B43" s="32">
        <v>0</v>
      </c>
      <c r="C43" s="25" t="s">
        <v>2697</v>
      </c>
      <c r="D43" s="25" t="s">
        <v>2692</v>
      </c>
      <c r="F43" s="25" t="s">
        <v>2698</v>
      </c>
      <c r="G43" s="25" t="s">
        <v>2699</v>
      </c>
      <c r="H43" s="25" t="s">
        <v>2566</v>
      </c>
      <c r="I43" s="310" t="s">
        <v>2691</v>
      </c>
      <c r="K43" s="35"/>
      <c r="Q43" s="25" t="s">
        <v>24340</v>
      </c>
      <c r="S43" s="25" t="s">
        <v>24525</v>
      </c>
      <c r="T43" s="25" t="s">
        <v>2700</v>
      </c>
      <c r="U43" s="25" t="s">
        <v>2701</v>
      </c>
      <c r="X43" s="25" t="s">
        <v>2702</v>
      </c>
      <c r="AC43" s="25" t="s">
        <v>2703</v>
      </c>
      <c r="AK43" s="25" t="s">
        <v>2704</v>
      </c>
      <c r="AL43" s="25" t="s">
        <v>2705</v>
      </c>
      <c r="AP43" s="25" t="s">
        <v>2706</v>
      </c>
      <c r="AQ43" s="25" t="s">
        <v>2707</v>
      </c>
      <c r="AS43" s="25" t="s">
        <v>24526</v>
      </c>
      <c r="AY43" s="25" t="s">
        <v>2670</v>
      </c>
      <c r="AZ43" s="316"/>
      <c r="BA43" s="25" t="s">
        <v>2708</v>
      </c>
      <c r="BB43" s="316">
        <v>3.0358796296296297E-2</v>
      </c>
      <c r="BD43" s="25" t="s">
        <v>2575</v>
      </c>
      <c r="BJ43" s="316"/>
      <c r="BQ43" s="29" t="str">
        <f t="shared" si="8"/>
        <v>0</v>
      </c>
      <c r="BR43" s="25" t="str">
        <f t="shared" si="0"/>
        <v>0</v>
      </c>
      <c r="BS43" s="25" t="str">
        <f t="shared" si="9"/>
        <v>1</v>
      </c>
      <c r="BV43" s="29" t="str">
        <f t="shared" si="11"/>
        <v/>
      </c>
      <c r="BW43" s="29" t="str">
        <f t="shared" si="12"/>
        <v/>
      </c>
      <c r="BX43" s="29" t="str">
        <f t="shared" si="10"/>
        <v/>
      </c>
      <c r="BY43" s="29" t="str">
        <f t="shared" si="13"/>
        <v/>
      </c>
      <c r="BZ43" s="29" t="str">
        <f t="shared" si="14"/>
        <v/>
      </c>
      <c r="CA43" s="29" t="str">
        <f t="shared" si="15"/>
        <v/>
      </c>
      <c r="CB43" s="29" t="str">
        <f t="shared" si="16"/>
        <v/>
      </c>
      <c r="CC43" s="29" t="str">
        <f t="shared" si="17"/>
        <v/>
      </c>
    </row>
    <row r="44" spans="1:81" ht="135" customHeight="1">
      <c r="A44">
        <v>1</v>
      </c>
      <c r="B44" s="32">
        <v>0</v>
      </c>
      <c r="C44" s="25" t="s">
        <v>2709</v>
      </c>
      <c r="D44" s="25" t="s">
        <v>2710</v>
      </c>
      <c r="H44" s="25" t="s">
        <v>2566</v>
      </c>
      <c r="I44" s="310"/>
      <c r="K44" s="35"/>
      <c r="AY44" s="25" t="s">
        <v>257</v>
      </c>
      <c r="AZ44" s="329">
        <v>9.5127314814814803E-2</v>
      </c>
      <c r="BB44" s="316"/>
      <c r="BC44" s="25" t="s">
        <v>2711</v>
      </c>
      <c r="BD44" s="25" t="s">
        <v>2575</v>
      </c>
      <c r="BJ44" s="329">
        <v>9.5127314814814803E-2</v>
      </c>
      <c r="BQ44" s="29" t="str">
        <f t="shared" si="8"/>
        <v>1</v>
      </c>
      <c r="BR44" s="25" t="str">
        <f t="shared" si="0"/>
        <v>1</v>
      </c>
      <c r="BS44" s="25" t="str">
        <f t="shared" si="9"/>
        <v>1</v>
      </c>
      <c r="BV44" s="29" t="str">
        <f t="shared" si="11"/>
        <v/>
      </c>
      <c r="BW44" s="29" t="str">
        <f t="shared" si="12"/>
        <v/>
      </c>
      <c r="BX44" s="29" t="str">
        <f t="shared" si="10"/>
        <v>https://media.mediathek-tanz-theater.de/video/nvt_vid-017.mp4</v>
      </c>
      <c r="BY44" s="29" t="str">
        <f t="shared" si="13"/>
        <v>video/mp4</v>
      </c>
      <c r="BZ44" s="29" t="str">
        <f t="shared" si="14"/>
        <v>presentation/full</v>
      </c>
      <c r="CA44" s="29" t="str">
        <f t="shared" si="15"/>
        <v>https://media.mediathek-tanz-theater.de/video/thumbs/nvt_vid-017.jp2/full/100,/0/default.jpg</v>
      </c>
      <c r="CB44" s="29" t="str">
        <f t="shared" si="16"/>
        <v>image/jpeg</v>
      </c>
      <c r="CC44" s="29" t="str">
        <f t="shared" si="17"/>
        <v>presentation/thumbnail</v>
      </c>
    </row>
    <row r="45" spans="1:81" ht="38.25">
      <c r="A45">
        <v>1</v>
      </c>
      <c r="B45" s="32">
        <v>0</v>
      </c>
      <c r="C45" s="25" t="s">
        <v>2712</v>
      </c>
      <c r="D45" s="25" t="s">
        <v>2713</v>
      </c>
      <c r="G45" s="25" t="s">
        <v>2714</v>
      </c>
      <c r="H45" s="25" t="s">
        <v>2566</v>
      </c>
      <c r="I45" s="25" t="s">
        <v>2709</v>
      </c>
      <c r="K45" s="35"/>
      <c r="M45" s="25" t="s">
        <v>1294</v>
      </c>
      <c r="O45" s="25" t="s">
        <v>1993</v>
      </c>
      <c r="Q45" s="25" t="s">
        <v>24339</v>
      </c>
      <c r="S45" s="25" t="s">
        <v>24373</v>
      </c>
      <c r="T45" s="25" t="s">
        <v>2695</v>
      </c>
      <c r="U45" s="25" t="s">
        <v>28198</v>
      </c>
      <c r="AS45" s="25" t="s">
        <v>24527</v>
      </c>
      <c r="AU45" s="241" t="s">
        <v>1996</v>
      </c>
      <c r="AV45" s="25" t="s">
        <v>1335</v>
      </c>
      <c r="AW45" s="25" t="s">
        <v>1218</v>
      </c>
      <c r="AX45" s="25" t="s">
        <v>1170</v>
      </c>
      <c r="AY45" s="25" t="s">
        <v>257</v>
      </c>
      <c r="AZ45" s="329"/>
      <c r="BA45" s="316">
        <v>0</v>
      </c>
      <c r="BB45" s="316">
        <v>3.9583333333333331E-2</v>
      </c>
      <c r="BD45" s="25" t="s">
        <v>2575</v>
      </c>
      <c r="BJ45" s="310"/>
      <c r="BQ45" s="29" t="str">
        <f t="shared" si="8"/>
        <v>0</v>
      </c>
      <c r="BR45" s="25" t="str">
        <f t="shared" si="0"/>
        <v>0</v>
      </c>
      <c r="BS45" s="25" t="str">
        <f t="shared" si="9"/>
        <v>1</v>
      </c>
      <c r="BV45" s="29" t="str">
        <f t="shared" si="11"/>
        <v/>
      </c>
      <c r="BW45" s="29" t="str">
        <f t="shared" si="12"/>
        <v/>
      </c>
      <c r="BX45" s="29" t="str">
        <f t="shared" si="10"/>
        <v/>
      </c>
      <c r="BY45" s="29" t="str">
        <f t="shared" si="13"/>
        <v/>
      </c>
      <c r="BZ45" s="29" t="str">
        <f t="shared" si="14"/>
        <v/>
      </c>
      <c r="CA45" s="29" t="str">
        <f t="shared" si="15"/>
        <v/>
      </c>
      <c r="CB45" s="29" t="str">
        <f t="shared" si="16"/>
        <v/>
      </c>
      <c r="CC45" s="29" t="str">
        <f t="shared" si="17"/>
        <v/>
      </c>
    </row>
    <row r="46" spans="1:81" ht="229.5">
      <c r="A46">
        <v>1</v>
      </c>
      <c r="B46" s="32">
        <v>0</v>
      </c>
      <c r="C46" s="25" t="s">
        <v>2715</v>
      </c>
      <c r="D46" s="25" t="s">
        <v>2713</v>
      </c>
      <c r="H46" s="25" t="s">
        <v>2566</v>
      </c>
      <c r="I46" s="25" t="s">
        <v>2709</v>
      </c>
      <c r="K46" s="35"/>
      <c r="O46" s="25" t="s">
        <v>2295</v>
      </c>
      <c r="Q46" s="25" t="s">
        <v>24341</v>
      </c>
      <c r="S46" s="25" t="s">
        <v>28199</v>
      </c>
      <c r="T46" s="25" t="s">
        <v>1483</v>
      </c>
      <c r="AS46" s="25" t="s">
        <v>24528</v>
      </c>
      <c r="AU46" s="241" t="s">
        <v>2298</v>
      </c>
      <c r="AV46" s="25" t="s">
        <v>1981</v>
      </c>
      <c r="AW46" s="25" t="s">
        <v>1218</v>
      </c>
      <c r="AX46" s="25" t="s">
        <v>1170</v>
      </c>
      <c r="AY46" s="25" t="s">
        <v>257</v>
      </c>
      <c r="AZ46" s="329"/>
      <c r="BA46" s="316">
        <v>3.9594907407407405E-2</v>
      </c>
      <c r="BB46" s="316">
        <v>9.5046296296296295E-2</v>
      </c>
      <c r="BD46" s="25" t="s">
        <v>2575</v>
      </c>
      <c r="BF46" s="25" t="s">
        <v>2716</v>
      </c>
      <c r="BJ46" s="310"/>
      <c r="BQ46" s="29" t="str">
        <f t="shared" si="8"/>
        <v>0</v>
      </c>
      <c r="BR46" s="25" t="str">
        <f t="shared" si="0"/>
        <v>0</v>
      </c>
      <c r="BS46" s="25" t="str">
        <f t="shared" si="9"/>
        <v>1</v>
      </c>
      <c r="BV46" s="29" t="str">
        <f t="shared" si="11"/>
        <v/>
      </c>
      <c r="BW46" s="29" t="str">
        <f t="shared" si="12"/>
        <v/>
      </c>
      <c r="BX46" s="29" t="str">
        <f t="shared" si="10"/>
        <v/>
      </c>
      <c r="BY46" s="29" t="str">
        <f t="shared" si="13"/>
        <v/>
      </c>
      <c r="BZ46" s="29" t="str">
        <f t="shared" si="14"/>
        <v/>
      </c>
      <c r="CA46" s="29" t="str">
        <f t="shared" si="15"/>
        <v/>
      </c>
      <c r="CB46" s="29" t="str">
        <f t="shared" si="16"/>
        <v/>
      </c>
      <c r="CC46" s="29" t="str">
        <f t="shared" si="17"/>
        <v/>
      </c>
    </row>
    <row r="47" spans="1:81" ht="344.25">
      <c r="A47">
        <v>1</v>
      </c>
      <c r="B47" s="32">
        <v>0</v>
      </c>
      <c r="C47" s="25" t="s">
        <v>2717</v>
      </c>
      <c r="D47" s="25" t="s">
        <v>2718</v>
      </c>
      <c r="H47" s="25" t="s">
        <v>2566</v>
      </c>
      <c r="K47" s="35"/>
      <c r="M47" s="25" t="s">
        <v>1626</v>
      </c>
      <c r="O47" s="25" t="s">
        <v>2396</v>
      </c>
      <c r="Q47" s="25" t="s">
        <v>24342</v>
      </c>
      <c r="S47" s="25" t="s">
        <v>24374</v>
      </c>
      <c r="T47" s="25" t="s">
        <v>1483</v>
      </c>
      <c r="V47" s="25" t="s">
        <v>2719</v>
      </c>
      <c r="AS47" s="25" t="s">
        <v>26517</v>
      </c>
      <c r="AT47" s="25" t="s">
        <v>2720</v>
      </c>
      <c r="AU47" s="241" t="s">
        <v>2398</v>
      </c>
      <c r="AV47" s="25" t="s">
        <v>1981</v>
      </c>
      <c r="AW47" s="25" t="s">
        <v>1218</v>
      </c>
      <c r="AX47" s="25" t="s">
        <v>1170</v>
      </c>
      <c r="AY47" s="25" t="s">
        <v>257</v>
      </c>
      <c r="AZ47" s="316">
        <v>5.1284722222222225E-2</v>
      </c>
      <c r="BA47" s="316">
        <v>0</v>
      </c>
      <c r="BB47" s="316">
        <v>5.0810185185185187E-2</v>
      </c>
      <c r="BC47" s="25" t="s">
        <v>28222</v>
      </c>
      <c r="BD47" s="25" t="s">
        <v>2575</v>
      </c>
      <c r="BF47" s="25" t="s">
        <v>2626</v>
      </c>
      <c r="BJ47" s="316">
        <v>5.1284722222222225E-2</v>
      </c>
      <c r="BQ47" s="29" t="str">
        <f t="shared" si="8"/>
        <v>1</v>
      </c>
      <c r="BR47" s="25" t="str">
        <f t="shared" si="0"/>
        <v>1</v>
      </c>
      <c r="BS47" s="25" t="str">
        <f t="shared" si="9"/>
        <v>1</v>
      </c>
      <c r="BV47" s="29" t="str">
        <f t="shared" si="11"/>
        <v/>
      </c>
      <c r="BW47" s="29" t="str">
        <f t="shared" si="12"/>
        <v/>
      </c>
      <c r="BX47" s="29" t="str">
        <f t="shared" si="10"/>
        <v>https://media.mediathek-tanz-theater.de/video/nvt_vid-018.mp4</v>
      </c>
      <c r="BY47" s="29" t="str">
        <f t="shared" si="13"/>
        <v>video/mp4</v>
      </c>
      <c r="BZ47" s="29" t="str">
        <f t="shared" si="14"/>
        <v>presentation/full</v>
      </c>
      <c r="CA47" s="29" t="str">
        <f t="shared" si="15"/>
        <v>https://media.mediathek-tanz-theater.de/video/thumbs/nvt_vid-018.jp2/full/100,/0/default.jpg</v>
      </c>
      <c r="CB47" s="29" t="str">
        <f t="shared" si="16"/>
        <v>image/jpeg</v>
      </c>
      <c r="CC47" s="29" t="str">
        <f t="shared" si="17"/>
        <v>presentation/thumbnail</v>
      </c>
    </row>
    <row r="48" spans="1:81" ht="178.5">
      <c r="A48">
        <v>1</v>
      </c>
      <c r="B48" s="32">
        <v>0</v>
      </c>
      <c r="C48" s="25" t="s">
        <v>2721</v>
      </c>
      <c r="D48" s="25" t="s">
        <v>2722</v>
      </c>
      <c r="H48" s="25" t="s">
        <v>2566</v>
      </c>
      <c r="K48" s="35"/>
      <c r="AZ48" s="316">
        <v>0.16396990740740741</v>
      </c>
      <c r="BA48" s="316"/>
      <c r="BB48" s="316"/>
      <c r="BC48" s="25" t="s">
        <v>2723</v>
      </c>
      <c r="BD48" s="25" t="s">
        <v>2575</v>
      </c>
      <c r="BJ48" s="316">
        <v>0.16396990740740741</v>
      </c>
      <c r="BQ48" s="29" t="str">
        <f t="shared" si="8"/>
        <v>1</v>
      </c>
      <c r="BR48" s="25" t="str">
        <f t="shared" si="0"/>
        <v>1</v>
      </c>
      <c r="BS48" s="25" t="str">
        <f t="shared" si="9"/>
        <v>1</v>
      </c>
      <c r="BV48" s="29" t="str">
        <f t="shared" si="11"/>
        <v/>
      </c>
      <c r="BW48" s="29" t="str">
        <f t="shared" si="12"/>
        <v/>
      </c>
      <c r="BX48" s="29" t="str">
        <f t="shared" si="10"/>
        <v>https://media.mediathek-tanz-theater.de/video/nvt_vid-019.mp4</v>
      </c>
      <c r="BY48" s="29" t="str">
        <f t="shared" si="13"/>
        <v>video/mp4</v>
      </c>
      <c r="BZ48" s="29" t="str">
        <f t="shared" si="14"/>
        <v>presentation/full</v>
      </c>
      <c r="CA48" s="29" t="str">
        <f t="shared" si="15"/>
        <v>https://media.mediathek-tanz-theater.de/video/thumbs/nvt_vid-019.jp2/full/100,/0/default.jpg</v>
      </c>
      <c r="CB48" s="29" t="str">
        <f t="shared" si="16"/>
        <v>image/jpeg</v>
      </c>
      <c r="CC48" s="29" t="str">
        <f t="shared" si="17"/>
        <v>presentation/thumbnail</v>
      </c>
    </row>
    <row r="49" spans="1:1022" ht="204">
      <c r="A49">
        <v>1</v>
      </c>
      <c r="B49" s="32">
        <v>0</v>
      </c>
      <c r="C49" s="25" t="s">
        <v>2724</v>
      </c>
      <c r="D49" s="25" t="s">
        <v>2722</v>
      </c>
      <c r="H49" s="25" t="s">
        <v>2566</v>
      </c>
      <c r="I49" s="25" t="s">
        <v>2721</v>
      </c>
      <c r="M49" s="25" t="s">
        <v>1452</v>
      </c>
      <c r="Q49" s="25" t="s">
        <v>24343</v>
      </c>
      <c r="S49" s="25" t="s">
        <v>28200</v>
      </c>
      <c r="T49" s="310" t="s">
        <v>1483</v>
      </c>
      <c r="AS49" s="25" t="s">
        <v>26518</v>
      </c>
      <c r="AU49" s="241" t="s">
        <v>1801</v>
      </c>
      <c r="AW49" s="25" t="s">
        <v>1218</v>
      </c>
      <c r="AX49" s="25" t="s">
        <v>1170</v>
      </c>
      <c r="AY49" s="25" t="s">
        <v>257</v>
      </c>
      <c r="AZ49" s="316"/>
      <c r="BA49" s="316">
        <v>3.8194444444444446E-4</v>
      </c>
      <c r="BB49" s="316">
        <v>4.9826388888888885E-2</v>
      </c>
      <c r="BD49" s="25" t="s">
        <v>2575</v>
      </c>
      <c r="BQ49" s="29" t="str">
        <f t="shared" si="8"/>
        <v>0</v>
      </c>
      <c r="BR49" s="25" t="str">
        <f t="shared" si="0"/>
        <v>0</v>
      </c>
      <c r="BS49" s="25" t="str">
        <f t="shared" si="9"/>
        <v>1</v>
      </c>
      <c r="BV49" s="29" t="str">
        <f t="shared" si="11"/>
        <v/>
      </c>
      <c r="BW49" s="29" t="str">
        <f t="shared" si="12"/>
        <v/>
      </c>
      <c r="BX49" s="29" t="str">
        <f t="shared" si="10"/>
        <v/>
      </c>
      <c r="BY49" s="29" t="str">
        <f t="shared" si="13"/>
        <v/>
      </c>
      <c r="BZ49" s="29" t="str">
        <f t="shared" si="14"/>
        <v/>
      </c>
      <c r="CA49" s="29" t="str">
        <f t="shared" si="15"/>
        <v/>
      </c>
      <c r="CB49" s="29" t="str">
        <f t="shared" si="16"/>
        <v/>
      </c>
      <c r="CC49" s="29" t="str">
        <f t="shared" si="17"/>
        <v/>
      </c>
    </row>
    <row r="50" spans="1:1022" ht="216.75">
      <c r="A50">
        <v>1</v>
      </c>
      <c r="B50" s="32">
        <v>0</v>
      </c>
      <c r="C50" s="25" t="s">
        <v>2725</v>
      </c>
      <c r="D50" s="25" t="s">
        <v>2722</v>
      </c>
      <c r="F50" s="25" t="s">
        <v>2726</v>
      </c>
      <c r="H50" s="25" t="s">
        <v>2566</v>
      </c>
      <c r="I50" s="25" t="s">
        <v>2721</v>
      </c>
      <c r="M50" s="25" t="s">
        <v>1523</v>
      </c>
      <c r="O50" s="25" t="s">
        <v>2283</v>
      </c>
      <c r="Q50" s="25" t="s">
        <v>24379</v>
      </c>
      <c r="S50" s="25" t="s">
        <v>24375</v>
      </c>
      <c r="T50" s="25" t="s">
        <v>1483</v>
      </c>
      <c r="AS50" s="25" t="s">
        <v>26479</v>
      </c>
      <c r="AU50" s="241" t="s">
        <v>1801</v>
      </c>
      <c r="AV50" s="25" t="s">
        <v>2727</v>
      </c>
      <c r="AW50" s="25" t="s">
        <v>1218</v>
      </c>
      <c r="AX50" s="25" t="s">
        <v>1170</v>
      </c>
      <c r="AY50" s="25" t="s">
        <v>257</v>
      </c>
      <c r="AZ50" s="433"/>
      <c r="BA50" s="316">
        <v>4.9837962962962966E-2</v>
      </c>
      <c r="BB50" s="316">
        <v>0.11041666666666666</v>
      </c>
      <c r="BD50" s="25" t="s">
        <v>2575</v>
      </c>
      <c r="BQ50" s="29" t="str">
        <f t="shared" si="8"/>
        <v>0</v>
      </c>
      <c r="BR50" s="25" t="str">
        <f t="shared" si="0"/>
        <v>0</v>
      </c>
      <c r="BS50" s="25" t="str">
        <f t="shared" si="9"/>
        <v>1</v>
      </c>
      <c r="BV50" s="29" t="str">
        <f t="shared" si="11"/>
        <v/>
      </c>
      <c r="BW50" s="29" t="str">
        <f t="shared" si="12"/>
        <v/>
      </c>
      <c r="BX50" s="29" t="str">
        <f t="shared" si="10"/>
        <v/>
      </c>
      <c r="BY50" s="29" t="str">
        <f t="shared" si="13"/>
        <v/>
      </c>
      <c r="BZ50" s="29" t="str">
        <f t="shared" si="14"/>
        <v/>
      </c>
      <c r="CA50" s="29" t="str">
        <f t="shared" si="15"/>
        <v/>
      </c>
      <c r="CB50" s="29" t="str">
        <f t="shared" si="16"/>
        <v/>
      </c>
      <c r="CC50" s="29" t="str">
        <f t="shared" si="17"/>
        <v/>
      </c>
    </row>
    <row r="51" spans="1:1022" ht="140.25">
      <c r="A51">
        <v>1</v>
      </c>
      <c r="B51" s="32">
        <v>0</v>
      </c>
      <c r="C51" s="25" t="s">
        <v>2728</v>
      </c>
      <c r="D51" s="25" t="s">
        <v>2722</v>
      </c>
      <c r="H51" s="25" t="s">
        <v>2566</v>
      </c>
      <c r="I51" s="25" t="s">
        <v>2721</v>
      </c>
      <c r="M51" s="29" t="s">
        <v>1568</v>
      </c>
      <c r="N51" s="29"/>
      <c r="O51" s="25" t="s">
        <v>2460</v>
      </c>
      <c r="Q51" s="25" t="s">
        <v>24344</v>
      </c>
      <c r="S51" s="25" t="s">
        <v>24376</v>
      </c>
      <c r="T51" s="25" t="s">
        <v>1483</v>
      </c>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5" t="s">
        <v>25274</v>
      </c>
      <c r="AU51" s="241" t="s">
        <v>1801</v>
      </c>
      <c r="AV51" s="25" t="s">
        <v>1981</v>
      </c>
      <c r="AW51" s="25" t="s">
        <v>1218</v>
      </c>
      <c r="AX51" s="25" t="s">
        <v>1170</v>
      </c>
      <c r="AY51" s="25" t="s">
        <v>257</v>
      </c>
      <c r="AZ51" s="316"/>
      <c r="BA51" s="25" t="s">
        <v>2729</v>
      </c>
      <c r="BB51" s="316">
        <v>0.14560185185185184</v>
      </c>
      <c r="BD51" s="25" t="s">
        <v>2575</v>
      </c>
      <c r="BQ51" s="29" t="str">
        <f t="shared" si="8"/>
        <v>0</v>
      </c>
      <c r="BR51" s="25" t="str">
        <f t="shared" si="0"/>
        <v>0</v>
      </c>
      <c r="BS51" s="25" t="str">
        <f t="shared" si="9"/>
        <v>1</v>
      </c>
      <c r="BV51" s="29" t="str">
        <f t="shared" si="11"/>
        <v/>
      </c>
      <c r="BW51" s="29" t="str">
        <f t="shared" si="12"/>
        <v/>
      </c>
      <c r="BX51" s="29" t="str">
        <f t="shared" si="10"/>
        <v/>
      </c>
      <c r="BY51" s="29" t="str">
        <f t="shared" si="13"/>
        <v/>
      </c>
      <c r="BZ51" s="29" t="str">
        <f t="shared" si="14"/>
        <v/>
      </c>
      <c r="CA51" s="29" t="str">
        <f t="shared" si="15"/>
        <v/>
      </c>
      <c r="CB51" s="29" t="str">
        <f t="shared" si="16"/>
        <v/>
      </c>
      <c r="CC51" s="29" t="str">
        <f t="shared" si="17"/>
        <v/>
      </c>
    </row>
    <row r="52" spans="1:1022" ht="38.25">
      <c r="A52">
        <v>1</v>
      </c>
      <c r="B52" s="32">
        <v>0</v>
      </c>
      <c r="C52" s="25" t="s">
        <v>2730</v>
      </c>
      <c r="D52" s="25" t="s">
        <v>2722</v>
      </c>
      <c r="G52" s="25" t="s">
        <v>2731</v>
      </c>
      <c r="H52" s="25" t="s">
        <v>2566</v>
      </c>
      <c r="I52" s="25" t="s">
        <v>2721</v>
      </c>
      <c r="M52" s="29" t="s">
        <v>1557</v>
      </c>
      <c r="N52" s="29"/>
      <c r="Q52" s="25" t="s">
        <v>24345</v>
      </c>
      <c r="S52" s="25" t="s">
        <v>2732</v>
      </c>
      <c r="T52" s="25" t="s">
        <v>1483</v>
      </c>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5" t="s">
        <v>25275</v>
      </c>
      <c r="AU52" s="241" t="s">
        <v>2734</v>
      </c>
      <c r="AV52" s="25" t="s">
        <v>1335</v>
      </c>
      <c r="AW52" s="25" t="s">
        <v>1218</v>
      </c>
      <c r="AX52" s="25" t="s">
        <v>1170</v>
      </c>
      <c r="AY52" s="25" t="s">
        <v>257</v>
      </c>
      <c r="AZ52" s="316"/>
      <c r="BA52" s="316">
        <v>0.14561342592592594</v>
      </c>
      <c r="BB52" s="316">
        <v>0.16393518518518518</v>
      </c>
      <c r="BD52" s="25" t="s">
        <v>2575</v>
      </c>
      <c r="BH52" s="25" t="s">
        <v>2735</v>
      </c>
      <c r="BQ52" s="29" t="str">
        <f t="shared" si="8"/>
        <v>0</v>
      </c>
      <c r="BR52" s="25" t="str">
        <f t="shared" si="0"/>
        <v>0</v>
      </c>
      <c r="BS52" s="25" t="str">
        <f t="shared" si="9"/>
        <v>1</v>
      </c>
      <c r="BV52" s="29" t="str">
        <f t="shared" si="11"/>
        <v/>
      </c>
      <c r="BW52" s="29" t="str">
        <f t="shared" si="12"/>
        <v/>
      </c>
      <c r="BX52" s="29" t="str">
        <f t="shared" si="10"/>
        <v/>
      </c>
      <c r="BY52" s="29" t="str">
        <f t="shared" si="13"/>
        <v/>
      </c>
      <c r="BZ52" s="29" t="str">
        <f t="shared" si="14"/>
        <v/>
      </c>
      <c r="CA52" s="29" t="str">
        <f t="shared" si="15"/>
        <v/>
      </c>
      <c r="CB52" s="29" t="str">
        <f t="shared" si="16"/>
        <v/>
      </c>
      <c r="CC52" s="29" t="str">
        <f t="shared" si="17"/>
        <v/>
      </c>
    </row>
    <row r="53" spans="1:1022" ht="102">
      <c r="A53">
        <v>1</v>
      </c>
      <c r="B53" s="32">
        <v>0</v>
      </c>
      <c r="C53" s="25" t="s">
        <v>2736</v>
      </c>
      <c r="H53" s="25" t="s">
        <v>2566</v>
      </c>
      <c r="M53" s="29"/>
      <c r="N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Y53" s="25" t="s">
        <v>257</v>
      </c>
      <c r="AZ53" s="316">
        <v>0.1178125</v>
      </c>
      <c r="BA53" s="316"/>
      <c r="BB53" s="316"/>
      <c r="BC53" s="25" t="s">
        <v>2737</v>
      </c>
      <c r="BD53" s="25" t="s">
        <v>2575</v>
      </c>
      <c r="BF53" s="25" t="s">
        <v>2738</v>
      </c>
      <c r="BI53" s="25" t="s">
        <v>2739</v>
      </c>
      <c r="BJ53" s="316">
        <v>0.1178125</v>
      </c>
      <c r="BQ53" s="29" t="str">
        <f t="shared" si="8"/>
        <v>1</v>
      </c>
      <c r="BR53" s="25" t="str">
        <f t="shared" si="0"/>
        <v>1</v>
      </c>
      <c r="BS53" s="25" t="str">
        <f t="shared" si="9"/>
        <v>1</v>
      </c>
      <c r="BV53" s="29" t="str">
        <f t="shared" si="11"/>
        <v/>
      </c>
      <c r="BW53" s="29" t="str">
        <f t="shared" si="12"/>
        <v/>
      </c>
      <c r="BX53" s="29" t="str">
        <f t="shared" si="10"/>
        <v>https://media.mediathek-tanz-theater.de/video/nvt_vid-020.mp4</v>
      </c>
      <c r="BY53" s="29" t="str">
        <f t="shared" si="13"/>
        <v>video/mp4</v>
      </c>
      <c r="BZ53" s="29" t="str">
        <f t="shared" si="14"/>
        <v>presentation/full</v>
      </c>
      <c r="CA53" s="29" t="str">
        <f t="shared" si="15"/>
        <v>https://media.mediathek-tanz-theater.de/video/thumbs/nvt_vid-020.jp2/full/100,/0/default.jpg</v>
      </c>
      <c r="CB53" s="29" t="str">
        <f t="shared" si="16"/>
        <v>image/jpeg</v>
      </c>
      <c r="CC53" s="29" t="str">
        <f t="shared" si="17"/>
        <v>presentation/thumbnail</v>
      </c>
    </row>
    <row r="54" spans="1:1022" ht="51">
      <c r="A54">
        <v>1</v>
      </c>
      <c r="B54" s="32">
        <v>0</v>
      </c>
      <c r="C54" s="25" t="s">
        <v>2740</v>
      </c>
      <c r="D54" s="25" t="s">
        <v>2741</v>
      </c>
      <c r="G54" s="25" t="s">
        <v>2742</v>
      </c>
      <c r="H54" s="25" t="s">
        <v>2566</v>
      </c>
      <c r="I54" s="25" t="s">
        <v>2736</v>
      </c>
      <c r="M54" s="29" t="s">
        <v>1199</v>
      </c>
      <c r="N54" s="29"/>
      <c r="Q54" s="25" t="s">
        <v>24346</v>
      </c>
      <c r="S54" s="25" t="s">
        <v>2743</v>
      </c>
      <c r="T54" s="25" t="s">
        <v>1483</v>
      </c>
      <c r="U54" s="29" t="s">
        <v>1136</v>
      </c>
      <c r="V54" s="29"/>
      <c r="W54" s="29"/>
      <c r="X54" s="29"/>
      <c r="Y54" s="29"/>
      <c r="Z54" s="29"/>
      <c r="AA54" s="29"/>
      <c r="AB54" s="29"/>
      <c r="AC54" s="29"/>
      <c r="AD54" s="29"/>
      <c r="AE54" s="29"/>
      <c r="AF54" s="29"/>
      <c r="AG54" s="29"/>
      <c r="AH54" s="29"/>
      <c r="AI54" s="29"/>
      <c r="AJ54" s="29"/>
      <c r="AK54" s="29"/>
      <c r="AL54" s="29"/>
      <c r="AM54" s="29"/>
      <c r="AN54" s="29"/>
      <c r="AO54" s="29"/>
      <c r="AP54" s="29" t="s">
        <v>2744</v>
      </c>
      <c r="AQ54" s="29"/>
      <c r="AR54" s="29"/>
      <c r="AS54" s="25" t="s">
        <v>25275</v>
      </c>
      <c r="AU54" s="241" t="s">
        <v>2745</v>
      </c>
      <c r="AW54" s="25" t="s">
        <v>1137</v>
      </c>
      <c r="AX54" s="25" t="s">
        <v>1198</v>
      </c>
      <c r="AZ54" s="316"/>
      <c r="BA54" s="316">
        <v>0</v>
      </c>
      <c r="BB54" s="316">
        <v>4.5787037037037036E-2</v>
      </c>
      <c r="BD54" s="25" t="s">
        <v>2575</v>
      </c>
      <c r="BQ54" s="29" t="str">
        <f t="shared" si="8"/>
        <v>0</v>
      </c>
      <c r="BR54" s="25" t="str">
        <f t="shared" si="0"/>
        <v>0</v>
      </c>
      <c r="BS54" s="25" t="str">
        <f t="shared" si="9"/>
        <v>1</v>
      </c>
      <c r="BV54" s="29" t="str">
        <f t="shared" si="11"/>
        <v/>
      </c>
      <c r="BW54" s="29" t="str">
        <f t="shared" si="12"/>
        <v/>
      </c>
      <c r="BX54" s="29" t="str">
        <f t="shared" si="10"/>
        <v/>
      </c>
      <c r="BY54" s="29" t="str">
        <f t="shared" si="13"/>
        <v/>
      </c>
      <c r="BZ54" s="29" t="str">
        <f t="shared" si="14"/>
        <v/>
      </c>
      <c r="CA54" s="29" t="str">
        <f t="shared" si="15"/>
        <v/>
      </c>
      <c r="CB54" s="29" t="str">
        <f t="shared" si="16"/>
        <v/>
      </c>
      <c r="CC54" s="29" t="str">
        <f t="shared" si="17"/>
        <v/>
      </c>
    </row>
    <row r="55" spans="1:1022" ht="51">
      <c r="A55">
        <v>1</v>
      </c>
      <c r="B55" s="32">
        <v>0</v>
      </c>
      <c r="C55" s="25" t="s">
        <v>2746</v>
      </c>
      <c r="H55" s="25" t="s">
        <v>2566</v>
      </c>
      <c r="I55" s="25" t="s">
        <v>2736</v>
      </c>
      <c r="M55" s="29" t="s">
        <v>1187</v>
      </c>
      <c r="N55" s="29"/>
      <c r="Q55" s="25" t="s">
        <v>24347</v>
      </c>
      <c r="S55" s="25" t="s">
        <v>2743</v>
      </c>
      <c r="T55" s="25" t="s">
        <v>1483</v>
      </c>
      <c r="U55" s="29" t="s">
        <v>1136</v>
      </c>
      <c r="V55" s="29"/>
      <c r="W55" s="29"/>
      <c r="X55" s="29"/>
      <c r="Y55" s="29"/>
      <c r="Z55" s="29"/>
      <c r="AA55" s="29"/>
      <c r="AB55" s="29"/>
      <c r="AC55" s="29"/>
      <c r="AD55" s="29"/>
      <c r="AE55" s="29"/>
      <c r="AF55" s="29"/>
      <c r="AG55" s="29"/>
      <c r="AH55" s="29"/>
      <c r="AI55" s="29"/>
      <c r="AJ55" s="29"/>
      <c r="AK55" s="29"/>
      <c r="AL55" s="29"/>
      <c r="AM55" s="29"/>
      <c r="AN55" s="29"/>
      <c r="AO55" s="29"/>
      <c r="AP55" s="29" t="s">
        <v>2744</v>
      </c>
      <c r="AQ55" s="29"/>
      <c r="AR55" s="29"/>
      <c r="AS55" s="25" t="s">
        <v>25279</v>
      </c>
      <c r="AU55" s="241" t="s">
        <v>2747</v>
      </c>
      <c r="AW55" s="25" t="s">
        <v>1137</v>
      </c>
      <c r="AX55" s="25" t="s">
        <v>1198</v>
      </c>
      <c r="BA55" s="316">
        <v>4.5798611111111109E-2</v>
      </c>
      <c r="BB55" s="316">
        <v>9.2407407407407396E-2</v>
      </c>
      <c r="BD55" s="25" t="s">
        <v>2575</v>
      </c>
      <c r="BQ55" s="29" t="str">
        <f t="shared" si="8"/>
        <v>0</v>
      </c>
      <c r="BR55" s="25" t="str">
        <f t="shared" si="0"/>
        <v>0</v>
      </c>
      <c r="BS55" s="25" t="str">
        <f t="shared" si="9"/>
        <v>1</v>
      </c>
      <c r="BV55" s="29" t="str">
        <f t="shared" si="11"/>
        <v/>
      </c>
      <c r="BW55" s="29" t="str">
        <f t="shared" si="12"/>
        <v/>
      </c>
      <c r="BX55" s="29" t="str">
        <f t="shared" si="10"/>
        <v/>
      </c>
      <c r="BY55" s="29" t="str">
        <f t="shared" si="13"/>
        <v/>
      </c>
      <c r="BZ55" s="29" t="str">
        <f t="shared" si="14"/>
        <v/>
      </c>
      <c r="CA55" s="29" t="str">
        <f t="shared" si="15"/>
        <v/>
      </c>
      <c r="CB55" s="29" t="str">
        <f t="shared" si="16"/>
        <v/>
      </c>
      <c r="CC55" s="29" t="str">
        <f t="shared" si="17"/>
        <v/>
      </c>
    </row>
    <row r="56" spans="1:1022" ht="127.5">
      <c r="A56">
        <v>1</v>
      </c>
      <c r="B56" s="32">
        <v>0</v>
      </c>
      <c r="C56" s="25" t="s">
        <v>2748</v>
      </c>
      <c r="H56" s="25" t="s">
        <v>2566</v>
      </c>
      <c r="I56" s="25" t="s">
        <v>2736</v>
      </c>
      <c r="M56" s="29" t="s">
        <v>1133</v>
      </c>
      <c r="N56" s="29"/>
      <c r="Q56" s="25" t="s">
        <v>24348</v>
      </c>
      <c r="S56" s="25" t="s">
        <v>2749</v>
      </c>
      <c r="T56" s="25" t="s">
        <v>1483</v>
      </c>
      <c r="U56" s="29" t="s">
        <v>2750</v>
      </c>
      <c r="V56" s="29" t="s">
        <v>1136</v>
      </c>
      <c r="W56" s="29"/>
      <c r="X56" s="29"/>
      <c r="Y56" s="29"/>
      <c r="Z56" s="29"/>
      <c r="AA56" s="29"/>
      <c r="AB56" s="29"/>
      <c r="AC56" s="29"/>
      <c r="AD56" s="29"/>
      <c r="AE56" s="29"/>
      <c r="AF56" s="29"/>
      <c r="AG56" s="29"/>
      <c r="AH56" s="29" t="s">
        <v>2751</v>
      </c>
      <c r="AI56" s="29"/>
      <c r="AJ56" s="29"/>
      <c r="AK56" s="29"/>
      <c r="AL56" s="29"/>
      <c r="AM56" s="29"/>
      <c r="AN56" s="29"/>
      <c r="AO56" s="29"/>
      <c r="AP56" s="29"/>
      <c r="AQ56" s="29"/>
      <c r="AR56" s="29"/>
      <c r="AS56" s="25" t="s">
        <v>24514</v>
      </c>
      <c r="AU56" s="241" t="s">
        <v>2752</v>
      </c>
      <c r="AV56" s="25" t="s">
        <v>2753</v>
      </c>
      <c r="AW56" s="25" t="s">
        <v>2754</v>
      </c>
      <c r="AX56" s="25" t="s">
        <v>2755</v>
      </c>
      <c r="BA56" s="316">
        <v>9.2430555555555557E-2</v>
      </c>
      <c r="BB56" s="316">
        <v>0.11112268518518519</v>
      </c>
      <c r="BD56" s="25" t="s">
        <v>2575</v>
      </c>
      <c r="BQ56" s="29" t="str">
        <f t="shared" si="8"/>
        <v>0</v>
      </c>
      <c r="BR56" s="25" t="str">
        <f t="shared" si="0"/>
        <v>0</v>
      </c>
      <c r="BS56" s="25" t="str">
        <f t="shared" si="9"/>
        <v>1</v>
      </c>
      <c r="BV56" s="29" t="str">
        <f t="shared" si="11"/>
        <v/>
      </c>
      <c r="BW56" s="29" t="str">
        <f t="shared" si="12"/>
        <v/>
      </c>
      <c r="BX56" s="29" t="str">
        <f t="shared" si="10"/>
        <v/>
      </c>
      <c r="BY56" s="29" t="str">
        <f t="shared" si="13"/>
        <v/>
      </c>
      <c r="BZ56" s="29" t="str">
        <f t="shared" si="14"/>
        <v/>
      </c>
      <c r="CA56" s="29" t="str">
        <f t="shared" si="15"/>
        <v/>
      </c>
      <c r="CB56" s="29" t="str">
        <f t="shared" si="16"/>
        <v/>
      </c>
      <c r="CC56" s="29" t="str">
        <f t="shared" si="17"/>
        <v/>
      </c>
    </row>
    <row r="57" spans="1:1022" ht="204">
      <c r="A57">
        <v>1</v>
      </c>
      <c r="B57" s="32">
        <v>0</v>
      </c>
      <c r="C57" s="25" t="s">
        <v>2756</v>
      </c>
      <c r="D57" s="25" t="s">
        <v>2757</v>
      </c>
      <c r="H57" s="25" t="s">
        <v>2566</v>
      </c>
      <c r="M57" s="29" t="s">
        <v>1654</v>
      </c>
      <c r="N57" s="29"/>
      <c r="Q57" s="25" t="s">
        <v>24349</v>
      </c>
      <c r="S57" s="25" t="s">
        <v>24377</v>
      </c>
      <c r="T57" s="25" t="s">
        <v>1483</v>
      </c>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5" t="s">
        <v>26566</v>
      </c>
      <c r="AU57" s="241" t="s">
        <v>2298</v>
      </c>
      <c r="AV57" s="25" t="s">
        <v>1335</v>
      </c>
      <c r="AW57" s="25" t="s">
        <v>1218</v>
      </c>
      <c r="AX57" s="25" t="s">
        <v>1170</v>
      </c>
      <c r="AZ57" s="316">
        <v>4.4872685185185189E-2</v>
      </c>
      <c r="BC57" s="25" t="s">
        <v>2758</v>
      </c>
      <c r="BD57" s="25" t="s">
        <v>2575</v>
      </c>
      <c r="BF57" s="25" t="s">
        <v>28223</v>
      </c>
      <c r="BI57" s="25" t="s">
        <v>2739</v>
      </c>
      <c r="BJ57" s="316">
        <v>4.4872685185185189E-2</v>
      </c>
      <c r="BQ57" s="29" t="str">
        <f t="shared" si="8"/>
        <v>1</v>
      </c>
      <c r="BR57" s="25" t="str">
        <f t="shared" si="0"/>
        <v>1</v>
      </c>
      <c r="BS57" s="25" t="str">
        <f t="shared" si="9"/>
        <v>1</v>
      </c>
      <c r="BV57" s="29" t="str">
        <f t="shared" si="11"/>
        <v/>
      </c>
      <c r="BW57" s="29" t="str">
        <f t="shared" si="12"/>
        <v/>
      </c>
      <c r="BX57" s="29" t="str">
        <f t="shared" si="10"/>
        <v>https://media.mediathek-tanz-theater.de/video/nvt_vid-021.mp4</v>
      </c>
      <c r="BY57" s="29" t="str">
        <f t="shared" si="13"/>
        <v>video/mp4</v>
      </c>
      <c r="BZ57" s="29" t="str">
        <f t="shared" si="14"/>
        <v>presentation/full</v>
      </c>
      <c r="CA57" s="29" t="str">
        <f t="shared" si="15"/>
        <v>https://media.mediathek-tanz-theater.de/video/thumbs/nvt_vid-021.jp2/full/100,/0/default.jpg</v>
      </c>
      <c r="CB57" s="29" t="str">
        <f t="shared" si="16"/>
        <v>image/jpeg</v>
      </c>
      <c r="CC57" s="29" t="str">
        <f t="shared" si="17"/>
        <v>presentation/thumbnail</v>
      </c>
    </row>
    <row r="58" spans="1:1022" ht="114.75">
      <c r="A58">
        <v>1</v>
      </c>
      <c r="B58" s="32">
        <v>0</v>
      </c>
      <c r="C58" s="25" t="s">
        <v>2759</v>
      </c>
      <c r="D58" s="25" t="s">
        <v>2710</v>
      </c>
      <c r="H58" s="25" t="s">
        <v>2566</v>
      </c>
      <c r="M58" s="29"/>
      <c r="N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Z58" s="316">
        <v>7.7025462962962962E-2</v>
      </c>
      <c r="BC58" s="25" t="s">
        <v>2760</v>
      </c>
      <c r="BD58" s="25" t="s">
        <v>2575</v>
      </c>
      <c r="BJ58" s="316">
        <v>7.7025462962962962E-2</v>
      </c>
      <c r="BQ58" s="29" t="str">
        <f t="shared" si="8"/>
        <v>1</v>
      </c>
      <c r="BR58" s="25" t="str">
        <f t="shared" si="0"/>
        <v>1</v>
      </c>
      <c r="BS58" s="25" t="str">
        <f t="shared" si="9"/>
        <v>1</v>
      </c>
      <c r="BV58" s="29" t="str">
        <f t="shared" si="11"/>
        <v/>
      </c>
      <c r="BW58" s="29" t="str">
        <f t="shared" si="12"/>
        <v/>
      </c>
      <c r="BX58" s="29" t="str">
        <f t="shared" si="10"/>
        <v>https://media.mediathek-tanz-theater.de/video/nvt_vid-022.mp4</v>
      </c>
      <c r="BY58" s="29" t="str">
        <f t="shared" si="13"/>
        <v>video/mp4</v>
      </c>
      <c r="BZ58" s="29" t="str">
        <f t="shared" si="14"/>
        <v>presentation/full</v>
      </c>
      <c r="CA58" s="29" t="str">
        <f t="shared" si="15"/>
        <v>https://media.mediathek-tanz-theater.de/video/thumbs/nvt_vid-022.jp2/full/100,/0/default.jpg</v>
      </c>
      <c r="CB58" s="29" t="str">
        <f t="shared" si="16"/>
        <v>image/jpeg</v>
      </c>
      <c r="CC58" s="29" t="str">
        <f t="shared" si="17"/>
        <v>presentation/thumbnail</v>
      </c>
    </row>
    <row r="59" spans="1:1022" ht="63.75">
      <c r="A59">
        <v>1</v>
      </c>
      <c r="B59" s="32">
        <v>0</v>
      </c>
      <c r="C59" s="25" t="s">
        <v>2761</v>
      </c>
      <c r="D59" s="25" t="s">
        <v>2710</v>
      </c>
      <c r="H59" s="25" t="s">
        <v>2566</v>
      </c>
      <c r="I59" s="25" t="s">
        <v>2759</v>
      </c>
      <c r="M59" s="29" t="s">
        <v>1596</v>
      </c>
      <c r="N59" s="29"/>
      <c r="Q59" s="25" t="s">
        <v>24350</v>
      </c>
      <c r="S59" s="25" t="s">
        <v>28187</v>
      </c>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T59" s="25" t="s">
        <v>219</v>
      </c>
      <c r="AU59" s="241" t="s">
        <v>2762</v>
      </c>
      <c r="AW59" s="25" t="s">
        <v>2763</v>
      </c>
      <c r="AX59" s="25" t="s">
        <v>2764</v>
      </c>
      <c r="BA59" s="316">
        <v>0</v>
      </c>
      <c r="BB59" s="316">
        <v>2.2187499999999999E-2</v>
      </c>
      <c r="BD59" s="25" t="s">
        <v>2575</v>
      </c>
      <c r="BF59" s="25" t="s">
        <v>2765</v>
      </c>
      <c r="BQ59" s="29" t="str">
        <f t="shared" si="8"/>
        <v>0</v>
      </c>
      <c r="BR59" s="25" t="str">
        <f t="shared" si="0"/>
        <v>0</v>
      </c>
      <c r="BS59" s="25" t="str">
        <f t="shared" si="9"/>
        <v>1</v>
      </c>
      <c r="BV59" s="29" t="str">
        <f t="shared" si="11"/>
        <v/>
      </c>
      <c r="BW59" s="29" t="str">
        <f t="shared" si="12"/>
        <v/>
      </c>
      <c r="BX59" s="29" t="str">
        <f t="shared" si="10"/>
        <v/>
      </c>
      <c r="BY59" s="29" t="str">
        <f t="shared" si="13"/>
        <v/>
      </c>
      <c r="BZ59" s="29" t="str">
        <f t="shared" si="14"/>
        <v/>
      </c>
      <c r="CA59" s="29" t="str">
        <f t="shared" si="15"/>
        <v/>
      </c>
      <c r="CB59" s="29" t="str">
        <f t="shared" si="16"/>
        <v/>
      </c>
      <c r="CC59" s="29" t="str">
        <f t="shared" si="17"/>
        <v/>
      </c>
    </row>
    <row r="60" spans="1:1022" ht="51">
      <c r="A60">
        <v>1</v>
      </c>
      <c r="B60" s="32">
        <v>0</v>
      </c>
      <c r="C60" s="25" t="s">
        <v>2766</v>
      </c>
      <c r="D60" s="25" t="s">
        <v>2710</v>
      </c>
      <c r="H60" s="25" t="s">
        <v>2566</v>
      </c>
      <c r="I60" s="25" t="s">
        <v>2759</v>
      </c>
      <c r="M60" s="29" t="s">
        <v>1621</v>
      </c>
      <c r="N60" s="29"/>
      <c r="Q60" s="25" t="s">
        <v>24351</v>
      </c>
      <c r="S60" s="25" t="s">
        <v>2767</v>
      </c>
      <c r="T60" s="25" t="s">
        <v>1483</v>
      </c>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T60" s="25" t="s">
        <v>219</v>
      </c>
      <c r="AU60" s="241" t="s">
        <v>1191</v>
      </c>
      <c r="AW60" s="25" t="s">
        <v>2763</v>
      </c>
      <c r="AX60" s="25" t="s">
        <v>2764</v>
      </c>
      <c r="BA60" s="316">
        <v>2.2199074074074076E-2</v>
      </c>
      <c r="BB60" s="316">
        <v>6.4849537037037039E-2</v>
      </c>
      <c r="BD60" s="25" t="s">
        <v>2575</v>
      </c>
      <c r="BF60" s="25" t="s">
        <v>2768</v>
      </c>
      <c r="BQ60" s="29" t="str">
        <f t="shared" si="8"/>
        <v>0</v>
      </c>
      <c r="BR60" s="25" t="str">
        <f t="shared" si="0"/>
        <v>0</v>
      </c>
      <c r="BS60" s="25" t="str">
        <f t="shared" si="9"/>
        <v>1</v>
      </c>
      <c r="BV60" s="29" t="str">
        <f t="shared" si="11"/>
        <v/>
      </c>
      <c r="BW60" s="29" t="str">
        <f t="shared" si="12"/>
        <v/>
      </c>
      <c r="BX60" s="29" t="str">
        <f t="shared" si="10"/>
        <v/>
      </c>
      <c r="BY60" s="29" t="str">
        <f t="shared" si="13"/>
        <v/>
      </c>
      <c r="BZ60" s="29" t="str">
        <f t="shared" si="14"/>
        <v/>
      </c>
      <c r="CA60" s="29" t="str">
        <f t="shared" si="15"/>
        <v/>
      </c>
      <c r="CB60" s="29" t="str">
        <f t="shared" si="16"/>
        <v/>
      </c>
      <c r="CC60" s="29" t="str">
        <f t="shared" si="17"/>
        <v/>
      </c>
    </row>
    <row r="61" spans="1:1022" ht="51">
      <c r="A61">
        <v>1</v>
      </c>
      <c r="B61" s="32">
        <v>0</v>
      </c>
      <c r="C61" s="25" t="s">
        <v>2769</v>
      </c>
      <c r="D61" s="25" t="s">
        <v>2710</v>
      </c>
      <c r="H61" s="25" t="s">
        <v>2566</v>
      </c>
      <c r="I61" s="25" t="s">
        <v>2759</v>
      </c>
      <c r="M61" s="29" t="s">
        <v>1557</v>
      </c>
      <c r="N61" s="29"/>
      <c r="Q61" s="25" t="s">
        <v>24352</v>
      </c>
      <c r="S61" s="25" t="s">
        <v>2770</v>
      </c>
      <c r="T61" s="25" t="s">
        <v>1483</v>
      </c>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V61" s="25" t="s">
        <v>2038</v>
      </c>
      <c r="AW61" s="25" t="s">
        <v>1218</v>
      </c>
      <c r="AX61" s="25" t="s">
        <v>1170</v>
      </c>
      <c r="BA61" s="316">
        <v>6.4895833333333333E-2</v>
      </c>
      <c r="BB61" s="316">
        <v>7.6412037037037042E-2</v>
      </c>
      <c r="BD61" s="25" t="s">
        <v>2575</v>
      </c>
      <c r="BF61" s="25" t="s">
        <v>2771</v>
      </c>
      <c r="BQ61" s="29" t="str">
        <f t="shared" si="8"/>
        <v>0</v>
      </c>
      <c r="BR61" s="25" t="str">
        <f t="shared" si="0"/>
        <v>0</v>
      </c>
      <c r="BS61" s="25" t="str">
        <f t="shared" si="9"/>
        <v>1</v>
      </c>
      <c r="BV61" s="29" t="str">
        <f t="shared" si="11"/>
        <v/>
      </c>
      <c r="BW61" s="29" t="str">
        <f t="shared" si="12"/>
        <v/>
      </c>
      <c r="BX61" s="29" t="str">
        <f t="shared" si="10"/>
        <v/>
      </c>
      <c r="BY61" s="29" t="str">
        <f t="shared" si="13"/>
        <v/>
      </c>
      <c r="BZ61" s="29" t="str">
        <f t="shared" si="14"/>
        <v/>
      </c>
      <c r="CA61" s="29" t="str">
        <f t="shared" si="15"/>
        <v/>
      </c>
      <c r="CB61" s="29" t="str">
        <f t="shared" si="16"/>
        <v/>
      </c>
      <c r="CC61" s="29" t="str">
        <f t="shared" si="17"/>
        <v/>
      </c>
    </row>
    <row r="62" spans="1:1022" ht="293.25">
      <c r="A62">
        <v>1</v>
      </c>
      <c r="B62" s="32">
        <v>0</v>
      </c>
      <c r="C62" s="25" t="s">
        <v>2772</v>
      </c>
      <c r="D62" s="25" t="s">
        <v>2773</v>
      </c>
      <c r="G62" s="25" t="s">
        <v>2774</v>
      </c>
      <c r="H62" s="25" t="s">
        <v>2566</v>
      </c>
      <c r="M62" s="29"/>
      <c r="N62" s="29"/>
      <c r="O62" s="25" t="s">
        <v>2274</v>
      </c>
      <c r="Q62" s="25" t="s">
        <v>24353</v>
      </c>
      <c r="S62" s="25" t="s">
        <v>24378</v>
      </c>
      <c r="T62" s="25" t="s">
        <v>1483</v>
      </c>
      <c r="U62" s="29"/>
      <c r="V62" s="29" t="s">
        <v>2276</v>
      </c>
      <c r="W62" s="29"/>
      <c r="X62" s="29"/>
      <c r="Y62" s="29"/>
      <c r="Z62" s="29"/>
      <c r="AA62" s="29"/>
      <c r="AB62" s="29"/>
      <c r="AC62" s="29"/>
      <c r="AD62" s="29"/>
      <c r="AE62" s="29"/>
      <c r="AF62" s="29"/>
      <c r="AG62" s="29"/>
      <c r="AH62" s="29"/>
      <c r="AI62" s="29"/>
      <c r="AJ62" s="29"/>
      <c r="AK62" s="29"/>
      <c r="AL62" s="29"/>
      <c r="AM62" s="29"/>
      <c r="AN62" s="29"/>
      <c r="AO62" s="29"/>
      <c r="AP62" s="29"/>
      <c r="AQ62" s="29"/>
      <c r="AR62" s="29"/>
      <c r="AS62" s="25" t="s">
        <v>26575</v>
      </c>
      <c r="AT62" s="25" t="s">
        <v>219</v>
      </c>
      <c r="AU62" s="333" t="s">
        <v>1801</v>
      </c>
      <c r="AW62" s="25" t="s">
        <v>1218</v>
      </c>
      <c r="AX62" s="25" t="s">
        <v>1170</v>
      </c>
      <c r="AY62" s="25" t="s">
        <v>257</v>
      </c>
      <c r="AZ62" s="316">
        <v>5.783564814814815E-2</v>
      </c>
      <c r="BA62" s="316">
        <v>2.3148148148148147E-5</v>
      </c>
      <c r="BB62" s="316">
        <v>5.7754629629629628E-2</v>
      </c>
      <c r="BC62" s="25" t="s">
        <v>2775</v>
      </c>
      <c r="BD62" s="25" t="s">
        <v>2575</v>
      </c>
      <c r="BF62" s="25" t="s">
        <v>2776</v>
      </c>
      <c r="BJ62" s="316">
        <v>5.783564814814815E-2</v>
      </c>
      <c r="BQ62" s="29" t="str">
        <f t="shared" si="8"/>
        <v>1</v>
      </c>
      <c r="BR62" s="25" t="str">
        <f t="shared" si="0"/>
        <v>1</v>
      </c>
      <c r="BS62" s="25" t="str">
        <f t="shared" si="9"/>
        <v>1</v>
      </c>
      <c r="BV62" s="29" t="str">
        <f t="shared" si="11"/>
        <v/>
      </c>
      <c r="BW62" s="29" t="str">
        <f t="shared" si="12"/>
        <v/>
      </c>
      <c r="BX62" s="29" t="str">
        <f t="shared" si="10"/>
        <v>https://media.mediathek-tanz-theater.de/video/nvt_vid-024.mp4</v>
      </c>
      <c r="BY62" s="29" t="str">
        <f t="shared" si="13"/>
        <v>video/mp4</v>
      </c>
      <c r="BZ62" s="29" t="str">
        <f t="shared" si="14"/>
        <v>presentation/full</v>
      </c>
      <c r="CA62" s="29" t="str">
        <f t="shared" si="15"/>
        <v>https://media.mediathek-tanz-theater.de/video/thumbs/nvt_vid-024.jp2/full/100,/0/default.jpg</v>
      </c>
      <c r="CB62" s="29" t="str">
        <f t="shared" si="16"/>
        <v>image/jpeg</v>
      </c>
      <c r="CC62" s="29" t="str">
        <f t="shared" si="17"/>
        <v>presentation/thumbnail</v>
      </c>
    </row>
    <row r="63" spans="1:1022" ht="127.5">
      <c r="A63">
        <v>1</v>
      </c>
      <c r="B63" s="32">
        <v>0</v>
      </c>
      <c r="C63" s="25" t="s">
        <v>2777</v>
      </c>
      <c r="D63" s="25" t="s">
        <v>2778</v>
      </c>
      <c r="G63" s="25" t="s">
        <v>2774</v>
      </c>
      <c r="H63" s="25" t="s">
        <v>2566</v>
      </c>
      <c r="M63" s="29" t="s">
        <v>1710</v>
      </c>
      <c r="N63" s="29"/>
      <c r="O63" s="25" t="s">
        <v>2779</v>
      </c>
      <c r="Q63" s="25" t="s">
        <v>24354</v>
      </c>
      <c r="S63" s="25" t="s">
        <v>28201</v>
      </c>
      <c r="T63" s="25" t="s">
        <v>1483</v>
      </c>
      <c r="U63" s="29" t="s">
        <v>2633</v>
      </c>
      <c r="V63" s="29" t="s">
        <v>1988</v>
      </c>
      <c r="W63" s="29"/>
      <c r="X63" s="29" t="s">
        <v>2636</v>
      </c>
      <c r="Y63" s="29"/>
      <c r="Z63" s="29"/>
      <c r="AA63" s="29"/>
      <c r="AB63" s="29"/>
      <c r="AC63" s="29"/>
      <c r="AD63" s="29"/>
      <c r="AE63" s="29"/>
      <c r="AF63" s="29"/>
      <c r="AG63" s="29"/>
      <c r="AH63" s="29"/>
      <c r="AI63" s="29"/>
      <c r="AJ63" s="29"/>
      <c r="AK63" s="29"/>
      <c r="AL63" s="29"/>
      <c r="AM63" s="29"/>
      <c r="AN63" s="29"/>
      <c r="AO63" s="29"/>
      <c r="AP63" s="29"/>
      <c r="AQ63" s="29"/>
      <c r="AR63" s="29"/>
      <c r="AS63" s="25" t="s">
        <v>25328</v>
      </c>
      <c r="AT63" s="25" t="s">
        <v>489</v>
      </c>
      <c r="AU63" s="241" t="s">
        <v>1990</v>
      </c>
      <c r="AV63" s="25" t="s">
        <v>1335</v>
      </c>
      <c r="AW63" s="25" t="s">
        <v>1218</v>
      </c>
      <c r="AX63" s="25" t="s">
        <v>1170</v>
      </c>
      <c r="AY63" s="25" t="s">
        <v>257</v>
      </c>
      <c r="AZ63" s="316">
        <v>4.4363425925925924E-2</v>
      </c>
      <c r="BA63" s="316">
        <v>0</v>
      </c>
      <c r="BB63" s="316">
        <v>4.4120370370370372E-2</v>
      </c>
      <c r="BC63" s="25" t="s">
        <v>2780</v>
      </c>
      <c r="BD63" s="25" t="s">
        <v>2575</v>
      </c>
      <c r="BF63" s="25" t="s">
        <v>2781</v>
      </c>
      <c r="BJ63" s="316">
        <v>4.4363425925925924E-2</v>
      </c>
      <c r="BQ63" s="29" t="str">
        <f t="shared" si="8"/>
        <v>1</v>
      </c>
      <c r="BR63" s="25" t="str">
        <f t="shared" si="0"/>
        <v>1</v>
      </c>
      <c r="BS63" s="25" t="str">
        <f t="shared" si="9"/>
        <v>1</v>
      </c>
      <c r="BV63" s="29" t="str">
        <f t="shared" si="11"/>
        <v/>
      </c>
      <c r="BW63" s="29" t="str">
        <f t="shared" si="12"/>
        <v/>
      </c>
      <c r="BX63" s="29" t="str">
        <f t="shared" si="10"/>
        <v>https://media.mediathek-tanz-theater.de/video/nvt_vid-025.mp4</v>
      </c>
      <c r="BY63" s="29" t="str">
        <f t="shared" si="13"/>
        <v>video/mp4</v>
      </c>
      <c r="BZ63" s="29" t="str">
        <f t="shared" si="14"/>
        <v>presentation/full</v>
      </c>
      <c r="CA63" s="29" t="str">
        <f t="shared" si="15"/>
        <v>https://media.mediathek-tanz-theater.de/video/thumbs/nvt_vid-025.jp2/full/100,/0/default.jpg</v>
      </c>
      <c r="CB63" s="29" t="str">
        <f t="shared" si="16"/>
        <v>image/jpeg</v>
      </c>
      <c r="CC63" s="29" t="str">
        <f t="shared" si="17"/>
        <v>presentation/thumbnail</v>
      </c>
    </row>
    <row r="64" spans="1:1022" s="266" customFormat="1" ht="38.25">
      <c r="A64" s="266">
        <v>0</v>
      </c>
      <c r="B64" s="420">
        <v>0</v>
      </c>
      <c r="C64" s="302" t="s">
        <v>2782</v>
      </c>
      <c r="D64" s="302" t="s">
        <v>2783</v>
      </c>
      <c r="E64" s="302"/>
      <c r="F64" s="302"/>
      <c r="G64" s="302" t="s">
        <v>2784</v>
      </c>
      <c r="H64" s="302" t="s">
        <v>2566</v>
      </c>
      <c r="I64" s="302"/>
      <c r="J64" s="302"/>
      <c r="K64" s="302"/>
      <c r="L64" s="302" t="s">
        <v>2730</v>
      </c>
      <c r="M64" s="303" t="s">
        <v>1557</v>
      </c>
      <c r="N64" s="303"/>
      <c r="O64" s="302"/>
      <c r="P64" s="302"/>
      <c r="Q64" s="302" t="s">
        <v>24345</v>
      </c>
      <c r="R64" s="302"/>
      <c r="S64" s="302" t="s">
        <v>2732</v>
      </c>
      <c r="T64" s="302" t="s">
        <v>1483</v>
      </c>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2" t="s">
        <v>2733</v>
      </c>
      <c r="AT64" s="302"/>
      <c r="AU64" s="327" t="s">
        <v>2734</v>
      </c>
      <c r="AV64" s="302" t="s">
        <v>1335</v>
      </c>
      <c r="AW64" s="302" t="s">
        <v>1218</v>
      </c>
      <c r="AX64" s="302" t="s">
        <v>1170</v>
      </c>
      <c r="AY64" s="302" t="s">
        <v>257</v>
      </c>
      <c r="AZ64" s="450"/>
      <c r="BA64" s="450">
        <v>0.14561342592592594</v>
      </c>
      <c r="BB64" s="450">
        <v>0.16393518518518518</v>
      </c>
      <c r="BC64" s="302"/>
      <c r="BD64" s="302" t="s">
        <v>2575</v>
      </c>
      <c r="BE64" s="302"/>
      <c r="BF64" s="302"/>
      <c r="BG64" s="302"/>
      <c r="BH64" s="302" t="s">
        <v>2735</v>
      </c>
      <c r="BI64" s="302"/>
      <c r="BJ64" s="302"/>
      <c r="BK64" s="302"/>
      <c r="BL64" s="302"/>
      <c r="BN64" s="302"/>
      <c r="BO64" s="302"/>
      <c r="BP64" s="302"/>
      <c r="BQ64" s="29" t="str">
        <f t="shared" si="8"/>
        <v>1</v>
      </c>
      <c r="BR64" s="25" t="str">
        <f t="shared" si="0"/>
        <v>1</v>
      </c>
      <c r="BS64" s="25" t="str">
        <f t="shared" si="9"/>
        <v>0</v>
      </c>
      <c r="BT64" s="302"/>
      <c r="BU64" s="302"/>
      <c r="BV64" s="29" t="str">
        <f t="shared" si="11"/>
        <v/>
      </c>
      <c r="BW64" s="29" t="str">
        <f t="shared" si="12"/>
        <v/>
      </c>
      <c r="BX64" s="29" t="str">
        <f t="shared" si="10"/>
        <v>https://media.mediathek-tanz-theater.de/video/nvt_vid-026.mp4</v>
      </c>
      <c r="BY64" s="29" t="str">
        <f t="shared" si="13"/>
        <v>video/mp4</v>
      </c>
      <c r="BZ64" s="29" t="str">
        <f t="shared" si="14"/>
        <v>presentation/full</v>
      </c>
      <c r="CA64" s="29" t="str">
        <f t="shared" si="15"/>
        <v>https://media.mediathek-tanz-theater.de/video/thumbs/nvt_vid-026.jp2/full/100,/0/default.jpg</v>
      </c>
      <c r="CB64" s="29" t="str">
        <f t="shared" si="16"/>
        <v>image/jpeg</v>
      </c>
      <c r="CC64" s="29" t="str">
        <f t="shared" si="17"/>
        <v>presentation/thumbnail</v>
      </c>
      <c r="CD64" s="302"/>
      <c r="CE64" s="302"/>
      <c r="CF64" s="302"/>
      <c r="CG64" s="302"/>
      <c r="CH64" s="302"/>
      <c r="CI64" s="302"/>
      <c r="CJ64" s="302"/>
      <c r="CK64" s="302"/>
      <c r="CL64" s="302"/>
      <c r="CM64" s="302"/>
      <c r="CN64" s="302"/>
      <c r="CO64" s="302"/>
      <c r="CP64" s="302"/>
      <c r="CQ64" s="302"/>
      <c r="CR64" s="302"/>
      <c r="CS64" s="302"/>
      <c r="CT64" s="302"/>
      <c r="CU64" s="302"/>
      <c r="CV64" s="302"/>
      <c r="CW64" s="302"/>
      <c r="CX64" s="302"/>
      <c r="CY64" s="302"/>
      <c r="CZ64" s="302"/>
      <c r="DA64" s="302"/>
      <c r="DB64" s="302"/>
      <c r="DC64" s="302"/>
      <c r="DD64" s="302"/>
      <c r="DE64" s="302"/>
      <c r="DF64" s="302"/>
      <c r="DG64" s="302"/>
      <c r="DH64" s="302"/>
      <c r="DI64" s="302"/>
      <c r="DJ64" s="302"/>
      <c r="DK64" s="302"/>
      <c r="DL64" s="302"/>
      <c r="DM64" s="302"/>
      <c r="DN64" s="302"/>
      <c r="DO64" s="302"/>
      <c r="DP64" s="302"/>
      <c r="DQ64" s="302"/>
      <c r="DR64" s="302"/>
      <c r="DS64" s="302"/>
      <c r="DT64" s="302"/>
      <c r="DU64" s="302"/>
      <c r="DV64" s="302"/>
      <c r="DW64" s="302"/>
      <c r="DX64" s="302"/>
      <c r="DY64" s="302"/>
      <c r="DZ64" s="302"/>
      <c r="EA64" s="302"/>
      <c r="EB64" s="302"/>
      <c r="EC64" s="302"/>
      <c r="ED64" s="302"/>
      <c r="EE64" s="302"/>
      <c r="EF64" s="302"/>
      <c r="EG64" s="302"/>
      <c r="EH64" s="302"/>
      <c r="EI64" s="302"/>
      <c r="EJ64" s="302"/>
      <c r="EK64" s="302"/>
      <c r="EL64" s="302"/>
      <c r="EM64" s="302"/>
      <c r="EN64" s="302"/>
      <c r="EO64" s="302"/>
      <c r="EP64" s="302"/>
      <c r="EQ64" s="302"/>
      <c r="ER64" s="302"/>
      <c r="ES64" s="302"/>
      <c r="ET64" s="302"/>
      <c r="EU64" s="302"/>
      <c r="EV64" s="302"/>
      <c r="EW64" s="302"/>
      <c r="EX64" s="302"/>
      <c r="EY64" s="302"/>
      <c r="EZ64" s="302"/>
      <c r="FA64" s="302"/>
      <c r="FB64" s="302"/>
      <c r="FC64" s="302"/>
      <c r="FD64" s="302"/>
      <c r="FE64" s="302"/>
      <c r="FF64" s="302"/>
      <c r="FG64" s="302"/>
      <c r="FH64" s="302"/>
      <c r="FI64" s="302"/>
      <c r="FJ64" s="302"/>
      <c r="FK64" s="302"/>
      <c r="FL64" s="302"/>
      <c r="FM64" s="302"/>
      <c r="FN64" s="302"/>
      <c r="FO64" s="302"/>
      <c r="FP64" s="302"/>
      <c r="FQ64" s="302"/>
      <c r="FR64" s="302"/>
      <c r="FS64" s="302"/>
      <c r="FT64" s="302"/>
      <c r="FU64" s="302"/>
      <c r="FV64" s="302"/>
      <c r="FW64" s="302"/>
      <c r="FX64" s="302"/>
      <c r="FY64" s="302"/>
      <c r="FZ64" s="302"/>
      <c r="GA64" s="302"/>
      <c r="GB64" s="302"/>
      <c r="GC64" s="302"/>
      <c r="GD64" s="302"/>
      <c r="GE64" s="302"/>
      <c r="GF64" s="302"/>
      <c r="GG64" s="302"/>
      <c r="GH64" s="302"/>
      <c r="GI64" s="302"/>
      <c r="GJ64" s="302"/>
      <c r="GK64" s="302"/>
      <c r="GL64" s="302"/>
      <c r="GM64" s="302"/>
      <c r="GN64" s="302"/>
      <c r="GO64" s="302"/>
      <c r="GP64" s="302"/>
      <c r="GQ64" s="302"/>
      <c r="GR64" s="302"/>
      <c r="GS64" s="302"/>
      <c r="GT64" s="302"/>
      <c r="GU64" s="302"/>
      <c r="GV64" s="302"/>
      <c r="GW64" s="302"/>
      <c r="GX64" s="302"/>
      <c r="GY64" s="302"/>
      <c r="GZ64" s="302"/>
      <c r="HA64" s="302"/>
      <c r="HB64" s="302"/>
      <c r="HC64" s="302"/>
      <c r="HD64" s="302"/>
      <c r="HE64" s="302"/>
      <c r="HF64" s="302"/>
      <c r="HG64" s="302"/>
      <c r="HH64" s="302"/>
      <c r="HI64" s="302"/>
      <c r="HJ64" s="302"/>
      <c r="HK64" s="302"/>
      <c r="HL64" s="302"/>
      <c r="HM64" s="302"/>
      <c r="HN64" s="302"/>
      <c r="HO64" s="302"/>
      <c r="HP64" s="302"/>
      <c r="HQ64" s="302"/>
      <c r="HR64" s="302"/>
      <c r="HS64" s="302"/>
      <c r="HT64" s="302"/>
      <c r="HU64" s="302"/>
      <c r="HV64" s="302"/>
      <c r="HW64" s="302"/>
      <c r="HX64" s="302"/>
      <c r="HY64" s="302"/>
      <c r="HZ64" s="302"/>
      <c r="IA64" s="302"/>
      <c r="IB64" s="302"/>
      <c r="IC64" s="302"/>
      <c r="ID64" s="302"/>
      <c r="IE64" s="302"/>
      <c r="IF64" s="302"/>
      <c r="IG64" s="302"/>
      <c r="IH64" s="302"/>
      <c r="II64" s="302"/>
      <c r="IJ64" s="302"/>
      <c r="IK64" s="302"/>
      <c r="IL64" s="302"/>
      <c r="IM64" s="302"/>
      <c r="IN64" s="302"/>
      <c r="IO64" s="302"/>
      <c r="IP64" s="302"/>
      <c r="IQ64" s="302"/>
      <c r="IR64" s="302"/>
      <c r="IS64" s="302"/>
      <c r="IT64" s="302"/>
      <c r="IU64" s="302"/>
      <c r="IV64" s="302"/>
      <c r="IW64" s="302"/>
      <c r="IX64" s="302"/>
      <c r="IY64" s="302"/>
      <c r="IZ64" s="302"/>
      <c r="JA64" s="302"/>
      <c r="JB64" s="302"/>
      <c r="JC64" s="302"/>
      <c r="JD64" s="302"/>
      <c r="JE64" s="302"/>
      <c r="JF64" s="302"/>
      <c r="JG64" s="302"/>
      <c r="JH64" s="303"/>
      <c r="JI64" s="303"/>
      <c r="JJ64" s="303"/>
      <c r="JK64" s="303"/>
      <c r="JL64" s="303"/>
      <c r="JM64" s="303"/>
      <c r="JN64" s="303"/>
      <c r="JO64" s="303"/>
      <c r="JP64" s="303"/>
      <c r="JQ64" s="303"/>
      <c r="JR64" s="303"/>
      <c r="JS64" s="303"/>
      <c r="JT64" s="303"/>
      <c r="JU64" s="303"/>
      <c r="JV64" s="303"/>
      <c r="JW64" s="303"/>
      <c r="JX64" s="303"/>
      <c r="JY64" s="303"/>
      <c r="JZ64" s="303"/>
      <c r="KA64" s="303"/>
      <c r="KB64" s="303"/>
      <c r="KC64" s="303"/>
      <c r="KD64" s="303"/>
      <c r="KE64" s="303"/>
      <c r="KF64" s="303"/>
      <c r="KG64" s="303"/>
      <c r="KH64" s="303"/>
      <c r="KI64" s="303"/>
      <c r="KJ64" s="303"/>
      <c r="KK64" s="303"/>
      <c r="KL64" s="303"/>
      <c r="KM64" s="303"/>
      <c r="KN64" s="303"/>
      <c r="KO64" s="303"/>
      <c r="KP64" s="303"/>
      <c r="KQ64" s="303"/>
      <c r="KR64" s="303"/>
      <c r="KS64" s="303"/>
      <c r="KT64" s="303"/>
      <c r="KU64" s="303"/>
      <c r="KV64" s="303"/>
      <c r="KW64" s="303"/>
      <c r="KX64" s="303"/>
      <c r="KY64" s="303"/>
      <c r="KZ64" s="303"/>
      <c r="LA64" s="303"/>
      <c r="LB64" s="303"/>
      <c r="LC64" s="303"/>
      <c r="LD64" s="303"/>
      <c r="LE64" s="303"/>
      <c r="LF64" s="303"/>
      <c r="LG64" s="303"/>
      <c r="LH64" s="303"/>
      <c r="LI64" s="303"/>
      <c r="LJ64" s="303"/>
      <c r="LK64" s="303"/>
      <c r="LL64" s="303"/>
      <c r="LM64" s="303"/>
      <c r="LN64" s="303"/>
      <c r="LO64" s="303"/>
      <c r="LP64" s="303"/>
      <c r="LQ64" s="303"/>
      <c r="LR64" s="303"/>
      <c r="LS64" s="303"/>
      <c r="LT64" s="303"/>
      <c r="LU64" s="303"/>
      <c r="LV64" s="303"/>
      <c r="LW64" s="303"/>
      <c r="LX64" s="303"/>
      <c r="LY64" s="303"/>
      <c r="LZ64" s="303"/>
      <c r="MA64" s="303"/>
      <c r="MB64" s="303"/>
      <c r="MC64" s="303"/>
      <c r="MD64" s="303"/>
      <c r="ME64" s="303"/>
      <c r="MF64" s="303"/>
      <c r="MG64" s="303"/>
      <c r="MH64" s="303"/>
      <c r="MI64" s="303"/>
      <c r="MJ64" s="303"/>
      <c r="MK64" s="303"/>
      <c r="ML64" s="303"/>
      <c r="MM64" s="303"/>
      <c r="MN64" s="303"/>
      <c r="MO64" s="303"/>
      <c r="MP64" s="303"/>
      <c r="MQ64" s="303"/>
      <c r="MR64" s="303"/>
      <c r="MS64" s="303"/>
      <c r="MT64" s="303"/>
      <c r="MU64" s="303"/>
      <c r="MV64" s="303"/>
      <c r="MW64" s="303"/>
      <c r="MX64" s="303"/>
      <c r="MY64" s="303"/>
      <c r="MZ64" s="303"/>
      <c r="NA64" s="303"/>
      <c r="NB64" s="303"/>
      <c r="NC64" s="303"/>
      <c r="ND64" s="303"/>
      <c r="NE64" s="303"/>
      <c r="NF64" s="303"/>
      <c r="NG64" s="303"/>
      <c r="NH64" s="303"/>
      <c r="NI64" s="303"/>
      <c r="NJ64" s="303"/>
      <c r="NK64" s="303"/>
      <c r="NL64" s="303"/>
      <c r="NM64" s="303"/>
      <c r="NN64" s="303"/>
      <c r="NO64" s="303"/>
      <c r="NP64" s="303"/>
      <c r="NQ64" s="303"/>
      <c r="NR64" s="303"/>
      <c r="NS64" s="303"/>
      <c r="NT64" s="303"/>
      <c r="NU64" s="303"/>
      <c r="NV64" s="303"/>
      <c r="NW64" s="303"/>
      <c r="NX64" s="303"/>
      <c r="NY64" s="303"/>
      <c r="NZ64" s="303"/>
      <c r="OA64" s="303"/>
      <c r="OB64" s="303"/>
      <c r="OC64" s="303"/>
      <c r="OD64" s="303"/>
      <c r="OE64" s="303"/>
      <c r="OF64" s="303"/>
      <c r="OG64" s="303"/>
      <c r="OH64" s="303"/>
      <c r="OI64" s="303"/>
      <c r="OJ64" s="303"/>
      <c r="OK64" s="303"/>
      <c r="OL64" s="303"/>
      <c r="OM64" s="303"/>
      <c r="ON64" s="303"/>
      <c r="OO64" s="303"/>
      <c r="OP64" s="303"/>
      <c r="OQ64" s="303"/>
      <c r="OR64" s="303"/>
      <c r="OS64" s="303"/>
      <c r="OT64" s="303"/>
      <c r="OU64" s="303"/>
      <c r="OV64" s="303"/>
      <c r="OW64" s="303"/>
      <c r="OX64" s="303"/>
      <c r="OY64" s="303"/>
      <c r="OZ64" s="303"/>
      <c r="PA64" s="303"/>
      <c r="PB64" s="303"/>
      <c r="PC64" s="303"/>
      <c r="PD64" s="303"/>
      <c r="PE64" s="303"/>
      <c r="PF64" s="303"/>
      <c r="PG64" s="303"/>
      <c r="PH64" s="303"/>
      <c r="PI64" s="303"/>
      <c r="PJ64" s="303"/>
      <c r="PK64" s="303"/>
      <c r="PL64" s="303"/>
      <c r="PM64" s="303"/>
      <c r="PN64" s="303"/>
      <c r="PO64" s="303"/>
      <c r="PP64" s="303"/>
      <c r="PQ64" s="303"/>
      <c r="PR64" s="303"/>
      <c r="PS64" s="303"/>
      <c r="PT64" s="303"/>
      <c r="PU64" s="303"/>
      <c r="PV64" s="303"/>
      <c r="PW64" s="303"/>
      <c r="PX64" s="303"/>
      <c r="PY64" s="303"/>
      <c r="PZ64" s="303"/>
      <c r="QA64" s="303"/>
      <c r="QB64" s="303"/>
      <c r="QC64" s="303"/>
      <c r="QD64" s="303"/>
      <c r="QE64" s="303"/>
      <c r="QF64" s="303"/>
      <c r="QG64" s="303"/>
      <c r="QH64" s="303"/>
      <c r="QI64" s="303"/>
      <c r="QJ64" s="303"/>
      <c r="QK64" s="303"/>
      <c r="QL64" s="303"/>
      <c r="QM64" s="303"/>
      <c r="QN64" s="303"/>
      <c r="QO64" s="303"/>
      <c r="QP64" s="303"/>
      <c r="QQ64" s="303"/>
      <c r="QR64" s="303"/>
      <c r="QS64" s="303"/>
      <c r="QT64" s="303"/>
      <c r="QU64" s="303"/>
      <c r="QV64" s="303"/>
      <c r="QW64" s="303"/>
      <c r="QX64" s="303"/>
      <c r="QY64" s="303"/>
      <c r="QZ64" s="303"/>
      <c r="RA64" s="303"/>
      <c r="RB64" s="303"/>
      <c r="RC64" s="303"/>
      <c r="RD64" s="303"/>
      <c r="RE64" s="303"/>
      <c r="RF64" s="303"/>
      <c r="RG64" s="303"/>
      <c r="RH64" s="303"/>
      <c r="RI64" s="303"/>
      <c r="RJ64" s="303"/>
      <c r="RK64" s="303"/>
      <c r="RL64" s="303"/>
      <c r="RM64" s="303"/>
      <c r="RN64" s="303"/>
      <c r="RO64" s="303"/>
      <c r="RP64" s="303"/>
      <c r="RQ64" s="303"/>
      <c r="RR64" s="303"/>
      <c r="RS64" s="303"/>
      <c r="RT64" s="303"/>
      <c r="RU64" s="303"/>
      <c r="RV64" s="303"/>
      <c r="RW64" s="303"/>
      <c r="RX64" s="303"/>
      <c r="RY64" s="303"/>
      <c r="RZ64" s="303"/>
      <c r="SA64" s="303"/>
      <c r="SB64" s="303"/>
      <c r="SC64" s="303"/>
      <c r="SD64" s="303"/>
      <c r="SE64" s="303"/>
      <c r="SF64" s="303"/>
      <c r="SG64" s="303"/>
      <c r="SH64" s="303"/>
      <c r="SI64" s="303"/>
      <c r="SJ64" s="303"/>
      <c r="SK64" s="303"/>
      <c r="SL64" s="303"/>
      <c r="SM64" s="303"/>
      <c r="SN64" s="303"/>
      <c r="SO64" s="303"/>
      <c r="SP64" s="303"/>
      <c r="SQ64" s="303"/>
      <c r="SR64" s="303"/>
      <c r="SS64" s="303"/>
      <c r="ST64" s="303"/>
      <c r="SU64" s="303"/>
      <c r="SV64" s="303"/>
      <c r="SW64" s="303"/>
      <c r="SX64" s="303"/>
      <c r="SY64" s="303"/>
      <c r="SZ64" s="303"/>
      <c r="TA64" s="303"/>
      <c r="TB64" s="303"/>
      <c r="TC64" s="303"/>
      <c r="TD64" s="303"/>
      <c r="TE64" s="303"/>
      <c r="TF64" s="303"/>
      <c r="TG64" s="303"/>
      <c r="TH64" s="303"/>
      <c r="TI64" s="303"/>
      <c r="TJ64" s="303"/>
      <c r="TK64" s="303"/>
      <c r="TL64" s="303"/>
      <c r="TM64" s="303"/>
      <c r="TN64" s="303"/>
      <c r="TO64" s="303"/>
      <c r="TP64" s="303"/>
      <c r="TQ64" s="303"/>
      <c r="TR64" s="303"/>
      <c r="TS64" s="303"/>
      <c r="TT64" s="303"/>
      <c r="TU64" s="303"/>
      <c r="TV64" s="303"/>
      <c r="TW64" s="303"/>
      <c r="TX64" s="303"/>
      <c r="TY64" s="303"/>
      <c r="TZ64" s="303"/>
      <c r="UA64" s="303"/>
      <c r="UB64" s="303"/>
      <c r="UC64" s="303"/>
      <c r="UD64" s="303"/>
      <c r="UE64" s="303"/>
      <c r="UF64" s="303"/>
      <c r="UG64" s="303"/>
      <c r="UH64" s="303"/>
      <c r="UI64" s="303"/>
      <c r="UJ64" s="303"/>
      <c r="UK64" s="303"/>
      <c r="UL64" s="303"/>
      <c r="UM64" s="303"/>
      <c r="UN64" s="303"/>
      <c r="UO64" s="303"/>
      <c r="UP64" s="303"/>
      <c r="UQ64" s="303"/>
      <c r="UR64" s="303"/>
      <c r="US64" s="303"/>
      <c r="UT64" s="303"/>
      <c r="UU64" s="303"/>
      <c r="UV64" s="303"/>
      <c r="UW64" s="303"/>
      <c r="UX64" s="303"/>
      <c r="UY64" s="303"/>
      <c r="UZ64" s="303"/>
      <c r="VA64" s="303"/>
      <c r="VB64" s="303"/>
      <c r="VC64" s="303"/>
      <c r="VD64" s="303"/>
      <c r="VE64" s="303"/>
      <c r="VF64" s="303"/>
      <c r="VG64" s="303"/>
      <c r="VH64" s="303"/>
      <c r="VI64" s="303"/>
      <c r="VJ64" s="303"/>
      <c r="VK64" s="303"/>
      <c r="VL64" s="303"/>
      <c r="VM64" s="303"/>
      <c r="VN64" s="303"/>
      <c r="VO64" s="303"/>
      <c r="VP64" s="303"/>
      <c r="VQ64" s="303"/>
      <c r="VR64" s="303"/>
      <c r="VS64" s="303"/>
      <c r="VT64" s="303"/>
      <c r="VU64" s="303"/>
      <c r="VV64" s="303"/>
      <c r="VW64" s="303"/>
      <c r="VX64" s="303"/>
      <c r="VY64" s="303"/>
      <c r="VZ64" s="303"/>
      <c r="WA64" s="303"/>
      <c r="WB64" s="303"/>
      <c r="WC64" s="303"/>
      <c r="WD64" s="303"/>
      <c r="WE64" s="303"/>
      <c r="WF64" s="303"/>
      <c r="WG64" s="303"/>
      <c r="WH64" s="303"/>
      <c r="WI64" s="303"/>
      <c r="WJ64" s="303"/>
      <c r="WK64" s="303"/>
      <c r="WL64" s="303"/>
      <c r="WM64" s="303"/>
      <c r="WN64" s="303"/>
      <c r="WO64" s="303"/>
      <c r="WP64" s="303"/>
      <c r="WQ64" s="303"/>
      <c r="WR64" s="303"/>
      <c r="WS64" s="303"/>
      <c r="WT64" s="303"/>
      <c r="WU64" s="303"/>
      <c r="WV64" s="303"/>
      <c r="WW64" s="303"/>
      <c r="WX64" s="303"/>
      <c r="WY64" s="303"/>
      <c r="WZ64" s="303"/>
      <c r="XA64" s="303"/>
      <c r="XB64" s="303"/>
      <c r="XC64" s="303"/>
      <c r="XD64" s="303"/>
      <c r="XE64" s="303"/>
      <c r="XF64" s="303"/>
      <c r="XG64" s="303"/>
      <c r="XH64" s="303"/>
      <c r="XI64" s="303"/>
      <c r="XJ64" s="303"/>
      <c r="XK64" s="303"/>
      <c r="XL64" s="303"/>
      <c r="XM64" s="303"/>
      <c r="XN64" s="303"/>
      <c r="XO64" s="303"/>
      <c r="XP64" s="303"/>
      <c r="XQ64" s="303"/>
      <c r="XR64" s="303"/>
      <c r="XS64" s="303"/>
      <c r="XT64" s="303"/>
      <c r="XU64" s="303"/>
      <c r="XV64" s="303"/>
      <c r="XW64" s="303"/>
      <c r="XX64" s="303"/>
      <c r="XY64" s="303"/>
      <c r="XZ64" s="303"/>
      <c r="YA64" s="303"/>
      <c r="YB64" s="303"/>
      <c r="YC64" s="303"/>
      <c r="YD64" s="303"/>
      <c r="YE64" s="303"/>
      <c r="YF64" s="303"/>
      <c r="YG64" s="303"/>
      <c r="YH64" s="303"/>
      <c r="YI64" s="303"/>
      <c r="YJ64" s="303"/>
      <c r="YK64" s="303"/>
      <c r="YL64" s="303"/>
      <c r="YM64" s="303"/>
      <c r="YN64" s="303"/>
      <c r="YO64" s="303"/>
      <c r="YP64" s="303"/>
      <c r="YQ64" s="303"/>
      <c r="YR64" s="303"/>
      <c r="YS64" s="303"/>
      <c r="YT64" s="303"/>
      <c r="YU64" s="303"/>
      <c r="YV64" s="303"/>
      <c r="YW64" s="303"/>
      <c r="YX64" s="303"/>
      <c r="YY64" s="303"/>
      <c r="YZ64" s="303"/>
      <c r="ZA64" s="303"/>
      <c r="ZB64" s="303"/>
      <c r="ZC64" s="303"/>
      <c r="ZD64" s="303"/>
      <c r="ZE64" s="303"/>
      <c r="ZF64" s="303"/>
      <c r="ZG64" s="303"/>
      <c r="ZH64" s="303"/>
      <c r="ZI64" s="303"/>
      <c r="ZJ64" s="303"/>
      <c r="ZK64" s="303"/>
      <c r="ZL64" s="303"/>
      <c r="ZM64" s="303"/>
      <c r="ZN64" s="303"/>
      <c r="ZO64" s="303"/>
      <c r="ZP64" s="303"/>
      <c r="ZQ64" s="303"/>
      <c r="ZR64" s="303"/>
      <c r="ZS64" s="303"/>
      <c r="ZT64" s="303"/>
      <c r="ZU64" s="303"/>
      <c r="ZV64" s="303"/>
      <c r="ZW64" s="303"/>
      <c r="ZX64" s="303"/>
      <c r="ZY64" s="303"/>
      <c r="ZZ64" s="303"/>
      <c r="AAA64" s="303"/>
      <c r="AAB64" s="303"/>
      <c r="AAC64" s="303"/>
      <c r="AAD64" s="303"/>
      <c r="AAE64" s="303"/>
      <c r="AAF64" s="303"/>
      <c r="AAG64" s="303"/>
      <c r="AAH64" s="303"/>
      <c r="AAI64" s="303"/>
      <c r="AAJ64" s="303"/>
      <c r="AAK64" s="303"/>
      <c r="AAL64" s="303"/>
      <c r="AAM64" s="303"/>
      <c r="AAN64" s="303"/>
      <c r="AAO64" s="303"/>
      <c r="AAP64" s="303"/>
      <c r="AAQ64" s="303"/>
      <c r="AAR64" s="303"/>
      <c r="AAS64" s="303"/>
      <c r="AAT64" s="303"/>
      <c r="AAU64" s="303"/>
      <c r="AAV64" s="303"/>
      <c r="AAW64" s="303"/>
      <c r="AAX64" s="303"/>
      <c r="AAY64" s="303"/>
      <c r="AAZ64" s="303"/>
      <c r="ABA64" s="303"/>
      <c r="ABB64" s="303"/>
      <c r="ABC64" s="303"/>
      <c r="ABD64" s="303"/>
      <c r="ABE64" s="303"/>
      <c r="ABF64" s="303"/>
      <c r="ABG64" s="303"/>
      <c r="ABH64" s="303"/>
      <c r="ABI64" s="303"/>
      <c r="ABJ64" s="303"/>
      <c r="ABK64" s="303"/>
      <c r="ABL64" s="303"/>
      <c r="ABM64" s="303"/>
      <c r="ABN64" s="303"/>
      <c r="ABO64" s="303"/>
      <c r="ABP64" s="303"/>
      <c r="ABQ64" s="303"/>
      <c r="ABR64" s="303"/>
      <c r="ABS64" s="303"/>
      <c r="ABT64" s="303"/>
      <c r="ABU64" s="303"/>
      <c r="ABV64" s="303"/>
      <c r="ABW64" s="303"/>
      <c r="ABX64" s="303"/>
      <c r="ABY64" s="303"/>
      <c r="ABZ64" s="303"/>
      <c r="ACA64" s="303"/>
      <c r="ACB64" s="303"/>
      <c r="ACC64" s="303"/>
      <c r="ACD64" s="303"/>
      <c r="ACE64" s="303"/>
      <c r="ACF64" s="303"/>
      <c r="ACG64" s="303"/>
      <c r="ACH64" s="303"/>
      <c r="ACI64" s="303"/>
      <c r="ACJ64" s="303"/>
      <c r="ACK64" s="303"/>
      <c r="ACL64" s="303"/>
      <c r="ACM64" s="303"/>
      <c r="ACN64" s="303"/>
      <c r="ACO64" s="303"/>
      <c r="ACP64" s="303"/>
      <c r="ACQ64" s="303"/>
      <c r="ACR64" s="303"/>
      <c r="ACS64" s="303"/>
      <c r="ACT64" s="303"/>
      <c r="ACU64" s="303"/>
      <c r="ACV64" s="303"/>
      <c r="ACW64" s="303"/>
      <c r="ACX64" s="303"/>
      <c r="ACY64" s="303"/>
      <c r="ACZ64" s="303"/>
      <c r="ADA64" s="303"/>
      <c r="ADB64" s="303"/>
      <c r="ADC64" s="303"/>
      <c r="ADD64" s="303"/>
      <c r="ADE64" s="303"/>
      <c r="ADF64" s="303"/>
      <c r="ADG64" s="303"/>
      <c r="ADH64" s="303"/>
      <c r="ADI64" s="303"/>
      <c r="ADJ64" s="303"/>
      <c r="ADK64" s="303"/>
      <c r="ADL64" s="303"/>
      <c r="ADM64" s="303"/>
      <c r="ADN64" s="303"/>
      <c r="ADO64" s="303"/>
      <c r="ADP64" s="303"/>
      <c r="ADQ64" s="303"/>
      <c r="ADR64" s="303"/>
      <c r="ADS64" s="303"/>
      <c r="ADT64" s="303"/>
      <c r="ADU64" s="303"/>
      <c r="ADV64" s="303"/>
      <c r="ADW64" s="303"/>
      <c r="ADX64" s="303"/>
      <c r="ADY64" s="303"/>
      <c r="ADZ64" s="303"/>
      <c r="AEA64" s="303"/>
      <c r="AEB64" s="303"/>
      <c r="AEC64" s="303"/>
      <c r="AED64" s="303"/>
      <c r="AEE64" s="303"/>
      <c r="AEF64" s="303"/>
      <c r="AEG64" s="303"/>
      <c r="AEH64" s="303"/>
      <c r="AEI64" s="303"/>
      <c r="AEJ64" s="303"/>
      <c r="AEK64" s="303"/>
      <c r="AEL64" s="303"/>
      <c r="AEM64" s="303"/>
      <c r="AEN64" s="303"/>
      <c r="AEO64" s="303"/>
      <c r="AEP64" s="303"/>
      <c r="AEQ64" s="303"/>
      <c r="AER64" s="303"/>
      <c r="AES64" s="303"/>
      <c r="AET64" s="303"/>
      <c r="AEU64" s="303"/>
      <c r="AEV64" s="303"/>
      <c r="AEW64" s="303"/>
      <c r="AEX64" s="303"/>
      <c r="AEY64" s="303"/>
      <c r="AEZ64" s="303"/>
      <c r="AFA64" s="303"/>
      <c r="AFB64" s="303"/>
      <c r="AFC64" s="303"/>
      <c r="AFD64" s="303"/>
      <c r="AFE64" s="303"/>
      <c r="AFF64" s="303"/>
      <c r="AFG64" s="303"/>
      <c r="AFH64" s="303"/>
      <c r="AFI64" s="303"/>
      <c r="AFJ64" s="303"/>
      <c r="AFK64" s="303"/>
      <c r="AFL64" s="303"/>
      <c r="AFM64" s="303"/>
      <c r="AFN64" s="303"/>
      <c r="AFO64" s="303"/>
      <c r="AFP64" s="303"/>
      <c r="AFQ64" s="303"/>
      <c r="AFR64" s="303"/>
      <c r="AFS64" s="303"/>
      <c r="AFT64" s="303"/>
      <c r="AFU64" s="303"/>
      <c r="AFV64" s="303"/>
      <c r="AFW64" s="303"/>
      <c r="AFX64" s="303"/>
      <c r="AFY64" s="303"/>
      <c r="AFZ64" s="303"/>
      <c r="AGA64" s="303"/>
      <c r="AGB64" s="303"/>
      <c r="AGC64" s="303"/>
      <c r="AGD64" s="303"/>
      <c r="AGE64" s="303"/>
      <c r="AGF64" s="303"/>
      <c r="AGG64" s="303"/>
      <c r="AGH64" s="303"/>
      <c r="AGI64" s="303"/>
      <c r="AGJ64" s="303"/>
      <c r="AGK64" s="303"/>
      <c r="AGL64" s="303"/>
      <c r="AGM64" s="303"/>
      <c r="AGN64" s="303"/>
      <c r="AGO64" s="303"/>
      <c r="AGP64" s="303"/>
      <c r="AGQ64" s="303"/>
      <c r="AGR64" s="303"/>
      <c r="AGS64" s="303"/>
      <c r="AGT64" s="303"/>
      <c r="AGU64" s="303"/>
      <c r="AGV64" s="303"/>
      <c r="AGW64" s="303"/>
      <c r="AGX64" s="303"/>
      <c r="AGY64" s="303"/>
      <c r="AGZ64" s="303"/>
      <c r="AHA64" s="303"/>
      <c r="AHB64" s="303"/>
      <c r="AHC64" s="303"/>
      <c r="AHD64" s="303"/>
      <c r="AHE64" s="303"/>
      <c r="AHF64" s="303"/>
      <c r="AHG64" s="303"/>
      <c r="AHH64" s="303"/>
      <c r="AHI64" s="303"/>
      <c r="AHJ64" s="303"/>
      <c r="AHK64" s="303"/>
      <c r="AHL64" s="303"/>
      <c r="AHM64" s="303"/>
      <c r="AHN64" s="303"/>
      <c r="AHO64" s="303"/>
      <c r="AHP64" s="303"/>
      <c r="AHQ64" s="303"/>
      <c r="AHR64" s="303"/>
      <c r="AHS64" s="303"/>
      <c r="AHT64" s="303"/>
      <c r="AHU64" s="303"/>
      <c r="AHV64" s="303"/>
      <c r="AHW64" s="303"/>
      <c r="AHX64" s="303"/>
      <c r="AHY64" s="303"/>
      <c r="AHZ64" s="303"/>
      <c r="AIA64" s="303"/>
      <c r="AIB64" s="303"/>
      <c r="AIC64" s="303"/>
      <c r="AID64" s="303"/>
      <c r="AIE64" s="303"/>
      <c r="AIF64" s="303"/>
      <c r="AIG64" s="303"/>
      <c r="AIH64" s="303"/>
      <c r="AII64" s="303"/>
      <c r="AIJ64" s="303"/>
      <c r="AIK64" s="303"/>
      <c r="AIL64" s="303"/>
      <c r="AIM64" s="303"/>
      <c r="AIN64" s="303"/>
      <c r="AIO64" s="303"/>
      <c r="AIP64" s="303"/>
      <c r="AIQ64" s="303"/>
      <c r="AIR64" s="303"/>
      <c r="AIS64" s="303"/>
      <c r="AIT64" s="303"/>
      <c r="AIU64" s="303"/>
      <c r="AIV64" s="303"/>
      <c r="AIW64" s="303"/>
      <c r="AIX64" s="303"/>
      <c r="AIY64" s="303"/>
      <c r="AIZ64" s="303"/>
      <c r="AJA64" s="303"/>
      <c r="AJB64" s="303"/>
      <c r="AJC64" s="303"/>
      <c r="AJD64" s="303"/>
      <c r="AJE64" s="303"/>
      <c r="AJF64" s="303"/>
      <c r="AJG64" s="303"/>
      <c r="AJH64" s="303"/>
      <c r="AJI64" s="303"/>
      <c r="AJJ64" s="303"/>
      <c r="AJK64" s="303"/>
      <c r="AJL64" s="303"/>
      <c r="AJM64" s="303"/>
      <c r="AJN64" s="303"/>
      <c r="AJO64" s="303"/>
      <c r="AJP64" s="303"/>
      <c r="AJQ64" s="303"/>
      <c r="AJR64" s="303"/>
      <c r="AJS64" s="303"/>
      <c r="AJT64" s="303"/>
      <c r="AJU64" s="303"/>
      <c r="AJV64" s="303"/>
      <c r="AJW64" s="303"/>
      <c r="AJX64" s="303"/>
      <c r="AJY64" s="303"/>
      <c r="AJZ64" s="303"/>
      <c r="AKA64" s="303"/>
      <c r="AKB64" s="303"/>
      <c r="AKC64" s="303"/>
      <c r="AKD64" s="303"/>
      <c r="AKE64" s="303"/>
      <c r="AKF64" s="303"/>
      <c r="AKG64" s="303"/>
      <c r="AKH64" s="303"/>
      <c r="AKI64" s="303"/>
      <c r="AKJ64" s="303"/>
      <c r="AKK64" s="303"/>
      <c r="AKL64" s="303"/>
      <c r="AKM64" s="303"/>
      <c r="AKN64" s="303"/>
      <c r="AKO64" s="303"/>
      <c r="AKP64" s="303"/>
      <c r="AKQ64" s="303"/>
      <c r="AKR64" s="303"/>
      <c r="AKS64" s="303"/>
      <c r="AKT64" s="303"/>
      <c r="AKU64" s="303"/>
      <c r="AKV64" s="303"/>
      <c r="AKW64" s="303"/>
      <c r="AKX64" s="303"/>
      <c r="AKY64" s="303"/>
      <c r="AKZ64" s="303"/>
      <c r="ALA64" s="303"/>
      <c r="ALB64" s="303"/>
      <c r="ALC64" s="303"/>
      <c r="ALD64" s="303"/>
      <c r="ALE64" s="303"/>
      <c r="ALF64" s="303"/>
      <c r="ALG64" s="303"/>
      <c r="ALH64" s="303"/>
      <c r="ALI64" s="303"/>
      <c r="ALJ64" s="303"/>
      <c r="ALK64" s="303"/>
      <c r="ALL64" s="303"/>
      <c r="ALM64" s="303"/>
      <c r="ALN64" s="303"/>
      <c r="ALO64" s="303"/>
      <c r="ALP64" s="303"/>
      <c r="ALQ64" s="303"/>
      <c r="ALR64" s="303"/>
      <c r="ALS64" s="303"/>
      <c r="ALT64" s="303"/>
      <c r="ALU64" s="303"/>
      <c r="ALV64" s="303"/>
      <c r="ALW64" s="303"/>
      <c r="ALX64" s="303"/>
      <c r="ALY64" s="303"/>
      <c r="ALZ64" s="303"/>
      <c r="AMA64" s="303"/>
      <c r="AMB64" s="303"/>
      <c r="AMC64" s="303"/>
      <c r="AMD64" s="303"/>
      <c r="AME64" s="303"/>
      <c r="AMF64" s="303"/>
      <c r="AMG64" s="303"/>
      <c r="AMH64" s="303"/>
    </row>
    <row r="65" spans="1:81" ht="25.5">
      <c r="A65">
        <v>1</v>
      </c>
      <c r="B65" s="32">
        <v>0</v>
      </c>
      <c r="C65" s="25" t="s">
        <v>2785</v>
      </c>
      <c r="H65" s="25" t="s">
        <v>2566</v>
      </c>
      <c r="L65" s="25" t="s">
        <v>2786</v>
      </c>
      <c r="M65" s="29" t="s">
        <v>1239</v>
      </c>
      <c r="N65" s="29"/>
      <c r="O65" s="25" t="s">
        <v>28364</v>
      </c>
      <c r="Q65" s="25" t="s">
        <v>24355</v>
      </c>
      <c r="S65" s="25" t="s">
        <v>2787</v>
      </c>
      <c r="T65" s="25" t="s">
        <v>1483</v>
      </c>
      <c r="U65" s="29" t="s">
        <v>2788</v>
      </c>
      <c r="V65" s="29" t="s">
        <v>28362</v>
      </c>
      <c r="W65" s="29"/>
      <c r="X65" s="29"/>
      <c r="Y65" s="29"/>
      <c r="Z65" s="29"/>
      <c r="AA65" s="29"/>
      <c r="AB65" s="29"/>
      <c r="AC65" s="29"/>
      <c r="AD65" s="29"/>
      <c r="AE65" s="29"/>
      <c r="AF65" s="29"/>
      <c r="AG65" s="29"/>
      <c r="AH65" s="29"/>
      <c r="AI65" s="29"/>
      <c r="AJ65" s="29"/>
      <c r="AK65" s="29"/>
      <c r="AL65" s="29"/>
      <c r="AM65" s="29"/>
      <c r="AN65" s="29"/>
      <c r="AO65" s="29"/>
      <c r="AP65" s="29"/>
      <c r="AQ65" s="29" t="s">
        <v>2789</v>
      </c>
      <c r="AR65" s="29"/>
      <c r="AS65" s="25" t="s">
        <v>25330</v>
      </c>
      <c r="AT65" s="25" t="s">
        <v>219</v>
      </c>
      <c r="AU65" s="241" t="s">
        <v>1191</v>
      </c>
      <c r="AY65" s="25" t="s">
        <v>273</v>
      </c>
      <c r="AZ65" s="316">
        <v>2.6817129629629632E-2</v>
      </c>
      <c r="BA65" s="316">
        <v>0</v>
      </c>
      <c r="BB65" s="316">
        <v>2.6736111111111113E-2</v>
      </c>
      <c r="BD65" s="25" t="s">
        <v>2575</v>
      </c>
      <c r="BF65" s="25" t="s">
        <v>2738</v>
      </c>
      <c r="BJ65" s="316">
        <v>2.6817129629629632E-2</v>
      </c>
      <c r="BQ65" s="29" t="str">
        <f t="shared" si="8"/>
        <v>1</v>
      </c>
      <c r="BR65" s="25" t="str">
        <f t="shared" si="0"/>
        <v>1</v>
      </c>
      <c r="BS65" s="25" t="str">
        <f t="shared" si="9"/>
        <v>1</v>
      </c>
      <c r="BV65" s="29" t="str">
        <f t="shared" si="11"/>
        <v/>
      </c>
      <c r="BW65" s="29" t="str">
        <f t="shared" si="12"/>
        <v/>
      </c>
      <c r="BX65" s="29" t="str">
        <f t="shared" si="10"/>
        <v>https://media.mediathek-tanz-theater.de/video/nvt_vid-027.mp4</v>
      </c>
      <c r="BY65" s="29" t="str">
        <f t="shared" si="13"/>
        <v>video/mp4</v>
      </c>
      <c r="BZ65" s="29" t="str">
        <f t="shared" si="14"/>
        <v>presentation/full</v>
      </c>
      <c r="CA65" s="29" t="str">
        <f t="shared" si="15"/>
        <v>https://media.mediathek-tanz-theater.de/video/thumbs/nvt_vid-027.jp2/full/100,/0/default.jpg</v>
      </c>
      <c r="CB65" s="29" t="str">
        <f t="shared" si="16"/>
        <v>image/jpeg</v>
      </c>
      <c r="CC65" s="29" t="str">
        <f t="shared" si="17"/>
        <v>presentation/thumbnail</v>
      </c>
    </row>
    <row r="66" spans="1:81" ht="140.25">
      <c r="A66">
        <v>1</v>
      </c>
      <c r="B66" s="32">
        <v>0</v>
      </c>
      <c r="C66" s="25" t="s">
        <v>2786</v>
      </c>
      <c r="D66" s="25" t="s">
        <v>2790</v>
      </c>
      <c r="G66" s="25" t="s">
        <v>2774</v>
      </c>
      <c r="H66" s="25" t="s">
        <v>2566</v>
      </c>
      <c r="L66" s="25" t="s">
        <v>2785</v>
      </c>
      <c r="M66" s="29" t="s">
        <v>1239</v>
      </c>
      <c r="N66" s="29"/>
      <c r="O66" s="25" t="s">
        <v>28364</v>
      </c>
      <c r="Q66" s="25" t="s">
        <v>24355</v>
      </c>
      <c r="S66" s="25" t="s">
        <v>2787</v>
      </c>
      <c r="T66" s="25" t="s">
        <v>1483</v>
      </c>
      <c r="U66" s="29" t="s">
        <v>2788</v>
      </c>
      <c r="V66" s="29" t="s">
        <v>28362</v>
      </c>
      <c r="W66" s="29"/>
      <c r="X66" s="29"/>
      <c r="Y66" s="29"/>
      <c r="Z66" s="29"/>
      <c r="AA66" s="29"/>
      <c r="AB66" s="29"/>
      <c r="AC66" s="29"/>
      <c r="AD66" s="29"/>
      <c r="AE66" s="29"/>
      <c r="AF66" s="29"/>
      <c r="AG66" s="29"/>
      <c r="AH66" s="29"/>
      <c r="AI66" s="29"/>
      <c r="AJ66" s="29"/>
      <c r="AK66" s="29"/>
      <c r="AL66" s="29"/>
      <c r="AM66" s="29"/>
      <c r="AN66" s="29"/>
      <c r="AO66" s="29"/>
      <c r="AP66" s="29"/>
      <c r="AQ66" s="29" t="s">
        <v>2789</v>
      </c>
      <c r="AR66" s="29"/>
      <c r="AS66" s="25" t="s">
        <v>25329</v>
      </c>
      <c r="AT66" s="25" t="s">
        <v>219</v>
      </c>
      <c r="AU66" s="241" t="s">
        <v>1191</v>
      </c>
      <c r="AX66" s="25" t="s">
        <v>172</v>
      </c>
      <c r="AY66" s="25" t="s">
        <v>257</v>
      </c>
      <c r="AZ66" s="316"/>
      <c r="BA66" s="316">
        <v>0</v>
      </c>
      <c r="BB66" s="316">
        <v>2.6736111111111113E-2</v>
      </c>
      <c r="BC66" s="25" t="s">
        <v>2792</v>
      </c>
      <c r="BD66" s="25" t="s">
        <v>2793</v>
      </c>
      <c r="BF66" s="25" t="s">
        <v>2738</v>
      </c>
      <c r="BJ66" s="316"/>
      <c r="BQ66" s="29" t="str">
        <f t="shared" si="8"/>
        <v>1</v>
      </c>
      <c r="BR66" s="25" t="str">
        <f t="shared" si="0"/>
        <v>1</v>
      </c>
      <c r="BS66" s="25" t="str">
        <f t="shared" si="9"/>
        <v>1</v>
      </c>
      <c r="BV66" s="29" t="str">
        <f t="shared" si="11"/>
        <v/>
      </c>
      <c r="BW66" s="29" t="str">
        <f t="shared" si="12"/>
        <v/>
      </c>
      <c r="BX66" s="29" t="str">
        <f t="shared" si="10"/>
        <v>https://media.mediathek-tanz-theater.de/video/nvt_vid-028.mp4</v>
      </c>
      <c r="BY66" s="29" t="str">
        <f t="shared" si="13"/>
        <v>video/mp4</v>
      </c>
      <c r="BZ66" s="29" t="str">
        <f t="shared" si="14"/>
        <v>presentation/full</v>
      </c>
      <c r="CA66" s="29" t="str">
        <f t="shared" si="15"/>
        <v>https://media.mediathek-tanz-theater.de/video/thumbs/nvt_vid-028.jp2/full/100,/0/default.jpg</v>
      </c>
      <c r="CB66" s="29" t="str">
        <f t="shared" si="16"/>
        <v>image/jpeg</v>
      </c>
      <c r="CC66" s="29" t="str">
        <f t="shared" si="17"/>
        <v>presentation/thumbnail</v>
      </c>
    </row>
    <row r="67" spans="1:81" ht="63.75">
      <c r="A67">
        <v>1</v>
      </c>
      <c r="B67" s="32">
        <v>0</v>
      </c>
      <c r="C67" s="25" t="s">
        <v>2794</v>
      </c>
      <c r="D67" s="25" t="s">
        <v>2795</v>
      </c>
      <c r="G67" s="25" t="s">
        <v>2774</v>
      </c>
      <c r="H67" s="25" t="s">
        <v>2566</v>
      </c>
      <c r="L67" s="25" t="s">
        <v>2794</v>
      </c>
      <c r="M67" s="29" t="s">
        <v>1539</v>
      </c>
      <c r="N67" s="29"/>
      <c r="O67" s="25" t="s">
        <v>28378</v>
      </c>
      <c r="Q67" s="25" t="s">
        <v>24356</v>
      </c>
      <c r="S67" s="25" t="s">
        <v>2796</v>
      </c>
      <c r="T67" s="25" t="s">
        <v>1483</v>
      </c>
      <c r="U67" s="29" t="s">
        <v>2788</v>
      </c>
      <c r="V67" s="29" t="s">
        <v>28374</v>
      </c>
      <c r="W67" s="29"/>
      <c r="X67" s="29"/>
      <c r="Y67" s="29"/>
      <c r="Z67" s="29"/>
      <c r="AA67" s="29"/>
      <c r="AB67" s="29"/>
      <c r="AC67" s="29"/>
      <c r="AD67" s="29"/>
      <c r="AE67" s="29"/>
      <c r="AF67" s="29"/>
      <c r="AG67" s="29"/>
      <c r="AH67" s="29"/>
      <c r="AI67" s="29"/>
      <c r="AJ67" s="29"/>
      <c r="AK67" s="29"/>
      <c r="AL67" s="29"/>
      <c r="AM67" s="29"/>
      <c r="AN67" s="29"/>
      <c r="AO67" s="29"/>
      <c r="AP67" s="29"/>
      <c r="AQ67" s="29" t="s">
        <v>2789</v>
      </c>
      <c r="AR67" s="29"/>
      <c r="AS67" s="25" t="s">
        <v>25331</v>
      </c>
      <c r="AT67" s="25" t="s">
        <v>2797</v>
      </c>
      <c r="AU67" s="241" t="s">
        <v>1191</v>
      </c>
      <c r="AX67" s="25" t="s">
        <v>172</v>
      </c>
      <c r="AY67" s="25" t="s">
        <v>188</v>
      </c>
      <c r="AZ67" s="316">
        <v>3.9143518518518515E-2</v>
      </c>
      <c r="BA67" s="316">
        <v>0</v>
      </c>
      <c r="BB67" s="316">
        <v>3.3171296296296296E-2</v>
      </c>
      <c r="BC67" s="25" t="s">
        <v>28224</v>
      </c>
      <c r="BD67" s="25" t="s">
        <v>2793</v>
      </c>
      <c r="BF67" s="25" t="s">
        <v>2798</v>
      </c>
      <c r="BJ67" s="316">
        <v>3.9143518518518515E-2</v>
      </c>
      <c r="BQ67" s="29" t="str">
        <f t="shared" si="8"/>
        <v>1</v>
      </c>
      <c r="BR67" s="25" t="str">
        <f t="shared" si="0"/>
        <v>1</v>
      </c>
      <c r="BS67" s="25" t="str">
        <f t="shared" si="9"/>
        <v>1</v>
      </c>
      <c r="BV67" s="29" t="str">
        <f t="shared" si="11"/>
        <v/>
      </c>
      <c r="BW67" s="29" t="str">
        <f t="shared" si="12"/>
        <v/>
      </c>
      <c r="BX67" s="29" t="str">
        <f t="shared" si="10"/>
        <v>https://media.mediathek-tanz-theater.de/video/nvt_vid-029.mp4</v>
      </c>
      <c r="BY67" s="29" t="str">
        <f t="shared" si="13"/>
        <v>video/mp4</v>
      </c>
      <c r="BZ67" s="29" t="str">
        <f t="shared" si="14"/>
        <v>presentation/full</v>
      </c>
      <c r="CA67" s="29" t="str">
        <f t="shared" si="15"/>
        <v>https://media.mediathek-tanz-theater.de/video/thumbs/nvt_vid-029.jp2/full/100,/0/default.jpg</v>
      </c>
      <c r="CB67" s="29" t="str">
        <f t="shared" si="16"/>
        <v>image/jpeg</v>
      </c>
      <c r="CC67" s="29" t="str">
        <f t="shared" si="17"/>
        <v>presentation/thumbnail</v>
      </c>
    </row>
    <row r="68" spans="1:81" ht="38.25">
      <c r="A68">
        <v>1</v>
      </c>
      <c r="B68" s="32">
        <v>0</v>
      </c>
      <c r="C68" s="25" t="s">
        <v>2799</v>
      </c>
      <c r="G68" s="25" t="s">
        <v>2774</v>
      </c>
      <c r="H68" s="25" t="s">
        <v>2566</v>
      </c>
      <c r="M68" s="29"/>
      <c r="N68" s="29"/>
      <c r="T68" s="25" t="s">
        <v>1483</v>
      </c>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Z68" s="316">
        <v>0.12584490740740742</v>
      </c>
      <c r="BD68" s="25" t="s">
        <v>2793</v>
      </c>
      <c r="BJ68" s="316">
        <v>0.12584490740740742</v>
      </c>
      <c r="BQ68" s="29" t="str">
        <f t="shared" si="8"/>
        <v>1</v>
      </c>
      <c r="BR68" s="25" t="str">
        <f t="shared" si="0"/>
        <v>1</v>
      </c>
      <c r="BS68" s="25" t="str">
        <f t="shared" si="9"/>
        <v>1</v>
      </c>
      <c r="BV68" s="29" t="str">
        <f t="shared" si="11"/>
        <v/>
      </c>
      <c r="BW68" s="29" t="str">
        <f t="shared" si="12"/>
        <v/>
      </c>
      <c r="BX68" s="29" t="str">
        <f t="shared" si="10"/>
        <v>https://media.mediathek-tanz-theater.de/video/nvt_vid-030.mp4</v>
      </c>
      <c r="BY68" s="29" t="str">
        <f t="shared" si="13"/>
        <v>video/mp4</v>
      </c>
      <c r="BZ68" s="29" t="str">
        <f t="shared" si="14"/>
        <v>presentation/full</v>
      </c>
      <c r="CA68" s="29" t="str">
        <f t="shared" si="15"/>
        <v>https://media.mediathek-tanz-theater.de/video/thumbs/nvt_vid-030.jp2/full/100,/0/default.jpg</v>
      </c>
      <c r="CB68" s="29" t="str">
        <f t="shared" si="16"/>
        <v>image/jpeg</v>
      </c>
      <c r="CC68" s="29" t="str">
        <f t="shared" si="17"/>
        <v>presentation/thumbnail</v>
      </c>
    </row>
    <row r="69" spans="1:81" ht="38.25">
      <c r="A69">
        <v>1</v>
      </c>
      <c r="B69" s="32">
        <v>0</v>
      </c>
      <c r="C69" s="25" t="s">
        <v>2800</v>
      </c>
      <c r="H69" s="25" t="s">
        <v>2566</v>
      </c>
      <c r="I69" s="25" t="s">
        <v>2799</v>
      </c>
      <c r="M69" s="29" t="s">
        <v>1601</v>
      </c>
      <c r="N69" s="29"/>
      <c r="Q69" s="25" t="s">
        <v>24336</v>
      </c>
      <c r="S69" s="25" t="s">
        <v>2681</v>
      </c>
      <c r="T69" s="25" t="s">
        <v>1483</v>
      </c>
      <c r="U69" s="29" t="s">
        <v>2682</v>
      </c>
      <c r="V69" s="29"/>
      <c r="W69" s="29"/>
      <c r="X69" s="29"/>
      <c r="Y69" s="29"/>
      <c r="Z69" s="29"/>
      <c r="AA69" s="29"/>
      <c r="AB69" s="29"/>
      <c r="AC69" s="29"/>
      <c r="AD69" s="29"/>
      <c r="AE69" s="29"/>
      <c r="AF69" s="29"/>
      <c r="AG69" s="29"/>
      <c r="AH69" s="29" t="s">
        <v>2683</v>
      </c>
      <c r="AI69" s="29"/>
      <c r="AJ69" s="29"/>
      <c r="AK69" s="29"/>
      <c r="AL69" s="29"/>
      <c r="AM69" s="29"/>
      <c r="AN69" s="29"/>
      <c r="AO69" s="29"/>
      <c r="AP69" s="29"/>
      <c r="AQ69" s="29"/>
      <c r="AR69" s="29"/>
      <c r="AS69" s="25" t="s">
        <v>25332</v>
      </c>
      <c r="BA69" s="316">
        <v>0</v>
      </c>
      <c r="BB69" s="316">
        <v>3.8692129629629632E-2</v>
      </c>
      <c r="BD69" s="25" t="s">
        <v>2793</v>
      </c>
      <c r="BQ69" s="29" t="str">
        <f t="shared" si="8"/>
        <v>0</v>
      </c>
      <c r="BR69" s="25" t="str">
        <f t="shared" si="0"/>
        <v>0</v>
      </c>
      <c r="BS69" s="25" t="str">
        <f t="shared" si="9"/>
        <v>1</v>
      </c>
      <c r="BV69" s="29" t="str">
        <f t="shared" si="11"/>
        <v/>
      </c>
      <c r="BW69" s="29" t="str">
        <f t="shared" si="12"/>
        <v/>
      </c>
      <c r="BX69" s="29" t="str">
        <f t="shared" si="10"/>
        <v/>
      </c>
      <c r="BY69" s="29" t="str">
        <f t="shared" si="13"/>
        <v/>
      </c>
      <c r="BZ69" s="29" t="str">
        <f t="shared" si="14"/>
        <v/>
      </c>
      <c r="CA69" s="29" t="str">
        <f t="shared" si="15"/>
        <v/>
      </c>
      <c r="CB69" s="29" t="str">
        <f t="shared" si="16"/>
        <v/>
      </c>
      <c r="CC69" s="29" t="str">
        <f t="shared" si="17"/>
        <v/>
      </c>
    </row>
    <row r="70" spans="1:81" ht="38.25">
      <c r="A70">
        <v>1</v>
      </c>
      <c r="B70" s="32">
        <v>0</v>
      </c>
      <c r="C70" s="25" t="s">
        <v>2801</v>
      </c>
      <c r="H70" s="25" t="s">
        <v>2566</v>
      </c>
      <c r="I70" s="25" t="s">
        <v>2799</v>
      </c>
      <c r="M70" s="29" t="s">
        <v>1579</v>
      </c>
      <c r="N70" s="29"/>
      <c r="Q70" s="310" t="s">
        <v>24357</v>
      </c>
      <c r="S70" s="25" t="s">
        <v>2802</v>
      </c>
      <c r="T70" s="25" t="s">
        <v>1483</v>
      </c>
      <c r="U70" s="29" t="s">
        <v>2803</v>
      </c>
      <c r="V70" s="29"/>
      <c r="W70" s="29"/>
      <c r="X70" s="29"/>
      <c r="Y70" s="29"/>
      <c r="Z70" s="29"/>
      <c r="AA70" s="29"/>
      <c r="AB70" s="29"/>
      <c r="AC70" s="29"/>
      <c r="AD70" s="29"/>
      <c r="AE70" s="29"/>
      <c r="AF70" s="29"/>
      <c r="AG70" s="29"/>
      <c r="AH70" s="29"/>
      <c r="AI70" s="29"/>
      <c r="AJ70" s="29"/>
      <c r="AK70" s="29"/>
      <c r="AL70" s="29"/>
      <c r="AM70" s="29"/>
      <c r="AN70" s="29"/>
      <c r="AO70" s="29"/>
      <c r="AP70" s="29"/>
      <c r="AQ70" s="29" t="s">
        <v>2788</v>
      </c>
      <c r="AR70" s="29"/>
      <c r="AS70" s="25" t="s">
        <v>25275</v>
      </c>
      <c r="AT70" s="25" t="s">
        <v>2791</v>
      </c>
      <c r="AU70" s="241" t="s">
        <v>1191</v>
      </c>
      <c r="AW70" s="25" t="s">
        <v>597</v>
      </c>
      <c r="AX70" s="25" t="s">
        <v>172</v>
      </c>
      <c r="BA70" s="316">
        <v>3.8703703703703705E-2</v>
      </c>
      <c r="BB70" s="316">
        <v>7.9143518518518516E-2</v>
      </c>
      <c r="BD70" s="25" t="s">
        <v>2793</v>
      </c>
      <c r="BQ70" s="29" t="str">
        <f t="shared" si="8"/>
        <v>0</v>
      </c>
      <c r="BR70" s="25" t="str">
        <f t="shared" ref="BR70:BR92" si="18">BQ70</f>
        <v>0</v>
      </c>
      <c r="BS70" s="25" t="str">
        <f t="shared" si="9"/>
        <v>1</v>
      </c>
      <c r="BV70" s="29" t="str">
        <f t="shared" ref="BV70:BV92" si="19">IF(NOT(BU70=""),"video/quicktime","")</f>
        <v/>
      </c>
      <c r="BW70" s="29" t="str">
        <f t="shared" ref="BW70:BW92" si="20">IF(NOT(BU70=""),"archival/master","")</f>
        <v/>
      </c>
      <c r="BX70" s="29" t="str">
        <f t="shared" si="10"/>
        <v/>
      </c>
      <c r="BY70" s="29" t="str">
        <f t="shared" ref="BY70:BY92" si="21">IF(NOT(BX70=""),"video/mp4","")</f>
        <v/>
      </c>
      <c r="BZ70" s="29" t="str">
        <f t="shared" ref="BZ70:BZ92" si="22">IF(NOT(BX70=""),"presentation/full","")</f>
        <v/>
      </c>
      <c r="CA70" s="29" t="str">
        <f t="shared" ref="CA70:CA92" si="23">IF(BR70="1","https://media.mediathek-tanz-theater.de/video/thumbs/nvt_"&amp;C70&amp;".jp2/full/100,/0/default.jpg","")</f>
        <v/>
      </c>
      <c r="CB70" s="29" t="str">
        <f t="shared" ref="CB70:CB92" si="24">IF(NOT(CA70=""),"image/jpeg","")</f>
        <v/>
      </c>
      <c r="CC70" s="29" t="str">
        <f t="shared" ref="CC70:CC92" si="25">IF(NOT(CA70=""),"presentation/thumbnail","")</f>
        <v/>
      </c>
    </row>
    <row r="71" spans="1:81" ht="63.75">
      <c r="A71">
        <v>1</v>
      </c>
      <c r="B71" s="32">
        <v>0</v>
      </c>
      <c r="C71" s="25" t="s">
        <v>2804</v>
      </c>
      <c r="H71" s="25" t="s">
        <v>2566</v>
      </c>
      <c r="I71" s="25" t="s">
        <v>2799</v>
      </c>
      <c r="M71" s="29" t="s">
        <v>1712</v>
      </c>
      <c r="N71" s="29"/>
      <c r="Q71" s="25" t="s">
        <v>24358</v>
      </c>
      <c r="S71" s="25" t="s">
        <v>2805</v>
      </c>
      <c r="T71" s="25" t="s">
        <v>1483</v>
      </c>
      <c r="U71" s="29" t="s">
        <v>2806</v>
      </c>
      <c r="V71" s="29"/>
      <c r="W71" s="29"/>
      <c r="X71" s="29"/>
      <c r="Y71" s="29"/>
      <c r="Z71" s="29"/>
      <c r="AA71" s="29"/>
      <c r="AB71" s="29"/>
      <c r="AC71" s="29"/>
      <c r="AD71" s="29"/>
      <c r="AE71" s="29"/>
      <c r="AF71" s="29"/>
      <c r="AG71" s="29"/>
      <c r="AH71" s="29"/>
      <c r="AI71" s="29"/>
      <c r="AJ71" s="29"/>
      <c r="AK71" s="29"/>
      <c r="AL71" s="29" t="s">
        <v>2807</v>
      </c>
      <c r="AM71" s="29"/>
      <c r="AN71" s="29"/>
      <c r="AO71" s="29"/>
      <c r="AP71" s="29"/>
      <c r="AQ71" s="29"/>
      <c r="AR71" s="29"/>
      <c r="AS71" s="25" t="s">
        <v>25333</v>
      </c>
      <c r="AU71" s="241" t="s">
        <v>1191</v>
      </c>
      <c r="AV71" s="25" t="s">
        <v>1722</v>
      </c>
      <c r="AW71" s="25" t="s">
        <v>597</v>
      </c>
      <c r="AX71" s="25" t="s">
        <v>172</v>
      </c>
      <c r="BA71" s="316">
        <v>7.9201388888888891E-2</v>
      </c>
      <c r="BB71" s="433">
        <v>0.16041666666666668</v>
      </c>
      <c r="BD71" s="25" t="s">
        <v>2793</v>
      </c>
      <c r="BF71" s="25" t="s">
        <v>2808</v>
      </c>
      <c r="BJ71" s="316"/>
      <c r="BQ71" s="29" t="str">
        <f t="shared" ref="BQ71:BQ92" si="26">IF(I71="","1","0")</f>
        <v>0</v>
      </c>
      <c r="BR71" s="25" t="str">
        <f t="shared" si="18"/>
        <v>0</v>
      </c>
      <c r="BS71" s="25" t="str">
        <f t="shared" ref="BS71:BS92" si="27">IF(A71=1,"1","0")</f>
        <v>1</v>
      </c>
      <c r="BV71" s="29" t="str">
        <f t="shared" si="19"/>
        <v/>
      </c>
      <c r="BW71" s="29" t="str">
        <f t="shared" si="20"/>
        <v/>
      </c>
      <c r="BX71" s="29" t="str">
        <f t="shared" ref="BX71:BX92" si="28">IF(BR71="1","https://media.mediathek-tanz-theater.de/video/nvt_"&amp;C71&amp;".mp4","")</f>
        <v/>
      </c>
      <c r="BY71" s="29" t="str">
        <f t="shared" si="21"/>
        <v/>
      </c>
      <c r="BZ71" s="29" t="str">
        <f t="shared" si="22"/>
        <v/>
      </c>
      <c r="CA71" s="29" t="str">
        <f t="shared" si="23"/>
        <v/>
      </c>
      <c r="CB71" s="29" t="str">
        <f t="shared" si="24"/>
        <v/>
      </c>
      <c r="CC71" s="29" t="str">
        <f t="shared" si="25"/>
        <v/>
      </c>
    </row>
    <row r="72" spans="1:81" ht="318.75">
      <c r="A72">
        <v>1</v>
      </c>
      <c r="B72" s="32">
        <v>0</v>
      </c>
      <c r="C72" s="25" t="s">
        <v>2809</v>
      </c>
      <c r="G72" s="25" t="s">
        <v>2774</v>
      </c>
      <c r="H72" s="25" t="s">
        <v>2566</v>
      </c>
      <c r="M72" s="29"/>
      <c r="N72" s="29"/>
      <c r="Q72" s="340" t="s">
        <v>24359</v>
      </c>
      <c r="S72" s="25" t="s">
        <v>2810</v>
      </c>
      <c r="T72" s="25" t="s">
        <v>1483</v>
      </c>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5" t="s">
        <v>25334</v>
      </c>
      <c r="AT72" s="25" t="s">
        <v>2811</v>
      </c>
      <c r="AU72" s="241" t="s">
        <v>1191</v>
      </c>
      <c r="AW72" s="25" t="s">
        <v>1218</v>
      </c>
      <c r="AX72" s="25" t="s">
        <v>1170</v>
      </c>
      <c r="AY72" s="25" t="s">
        <v>257</v>
      </c>
      <c r="AZ72" s="316">
        <v>0.12760416666666666</v>
      </c>
      <c r="BA72" s="316">
        <v>0</v>
      </c>
      <c r="BB72" s="316">
        <v>6.0358796296296292E-2</v>
      </c>
      <c r="BC72" s="25" t="s">
        <v>2812</v>
      </c>
      <c r="BD72" s="25" t="s">
        <v>2575</v>
      </c>
      <c r="BF72" s="25" t="s">
        <v>2813</v>
      </c>
      <c r="BJ72" s="316">
        <v>0.12760416666666666</v>
      </c>
      <c r="BQ72" s="29" t="str">
        <f t="shared" si="26"/>
        <v>1</v>
      </c>
      <c r="BR72" s="25" t="str">
        <f t="shared" si="18"/>
        <v>1</v>
      </c>
      <c r="BS72" s="25" t="str">
        <f t="shared" si="27"/>
        <v>1</v>
      </c>
      <c r="BV72" s="29" t="str">
        <f t="shared" si="19"/>
        <v/>
      </c>
      <c r="BW72" s="29" t="str">
        <f t="shared" si="20"/>
        <v/>
      </c>
      <c r="BX72" s="29" t="str">
        <f t="shared" si="28"/>
        <v>https://media.mediathek-tanz-theater.de/video/nvt_vid-031.mp4</v>
      </c>
      <c r="BY72" s="29" t="str">
        <f t="shared" si="21"/>
        <v>video/mp4</v>
      </c>
      <c r="BZ72" s="29" t="str">
        <f t="shared" si="22"/>
        <v>presentation/full</v>
      </c>
      <c r="CA72" s="29" t="str">
        <f t="shared" si="23"/>
        <v>https://media.mediathek-tanz-theater.de/video/thumbs/nvt_vid-031.jp2/full/100,/0/default.jpg</v>
      </c>
      <c r="CB72" s="29" t="str">
        <f t="shared" si="24"/>
        <v>image/jpeg</v>
      </c>
      <c r="CC72" s="29" t="str">
        <f t="shared" si="25"/>
        <v>presentation/thumbnail</v>
      </c>
    </row>
    <row r="73" spans="1:81">
      <c r="A73">
        <v>1</v>
      </c>
      <c r="B73" s="32">
        <v>0</v>
      </c>
      <c r="C73" s="25" t="s">
        <v>2814</v>
      </c>
      <c r="G73" s="25" t="s">
        <v>2774</v>
      </c>
      <c r="H73" s="25" t="s">
        <v>2566</v>
      </c>
      <c r="M73" s="29" t="s">
        <v>1750</v>
      </c>
      <c r="N73" s="29"/>
      <c r="Q73" s="25" t="s">
        <v>24469</v>
      </c>
      <c r="T73" s="25" t="s">
        <v>1483</v>
      </c>
      <c r="U73" s="29" t="s">
        <v>2815</v>
      </c>
      <c r="V73" s="29" t="s">
        <v>2816</v>
      </c>
      <c r="W73" s="29"/>
      <c r="X73" s="29"/>
      <c r="Y73" s="29" t="s">
        <v>1521</v>
      </c>
      <c r="Z73" s="29"/>
      <c r="AA73" s="29"/>
      <c r="AB73" s="29"/>
      <c r="AC73" s="29"/>
      <c r="AD73" s="29"/>
      <c r="AE73" s="29"/>
      <c r="AF73" s="29"/>
      <c r="AG73" s="29"/>
      <c r="AH73" s="29"/>
      <c r="AI73" s="29"/>
      <c r="AJ73" s="29"/>
      <c r="AK73" s="29"/>
      <c r="AL73" s="29"/>
      <c r="AM73" s="29"/>
      <c r="AN73" s="29"/>
      <c r="AO73" s="29" t="s">
        <v>1756</v>
      </c>
      <c r="AP73" s="29"/>
      <c r="AQ73" s="29" t="s">
        <v>2817</v>
      </c>
      <c r="AR73" s="29" t="s">
        <v>2818</v>
      </c>
      <c r="AT73" s="25" t="s">
        <v>219</v>
      </c>
      <c r="AU73" s="241" t="s">
        <v>6169</v>
      </c>
      <c r="AW73" s="25" t="s">
        <v>1218</v>
      </c>
      <c r="AX73" s="25" t="s">
        <v>1170</v>
      </c>
      <c r="AZ73" s="316">
        <v>1.5092592592592593E-2</v>
      </c>
      <c r="BA73" s="316">
        <v>0</v>
      </c>
      <c r="BB73" s="316">
        <v>1.5092592592592593E-2</v>
      </c>
      <c r="BD73" s="25" t="s">
        <v>2820</v>
      </c>
      <c r="BJ73" s="433">
        <v>1.5092592592592593E-2</v>
      </c>
      <c r="BQ73" s="29" t="str">
        <f t="shared" si="26"/>
        <v>1</v>
      </c>
      <c r="BR73" s="25" t="str">
        <f t="shared" si="18"/>
        <v>1</v>
      </c>
      <c r="BS73" s="25" t="str">
        <f t="shared" si="27"/>
        <v>1</v>
      </c>
      <c r="BV73" s="29" t="str">
        <f t="shared" si="19"/>
        <v/>
      </c>
      <c r="BW73" s="29" t="str">
        <f t="shared" si="20"/>
        <v/>
      </c>
      <c r="BX73" s="29" t="str">
        <f t="shared" si="28"/>
        <v>https://media.mediathek-tanz-theater.de/video/nvt_vid-032.mp4</v>
      </c>
      <c r="BY73" s="29" t="str">
        <f t="shared" si="21"/>
        <v>video/mp4</v>
      </c>
      <c r="BZ73" s="29" t="str">
        <f t="shared" si="22"/>
        <v>presentation/full</v>
      </c>
      <c r="CA73" s="29" t="str">
        <f t="shared" si="23"/>
        <v>https://media.mediathek-tanz-theater.de/video/thumbs/nvt_vid-032.jp2/full/100,/0/default.jpg</v>
      </c>
      <c r="CB73" s="29" t="str">
        <f t="shared" si="24"/>
        <v>image/jpeg</v>
      </c>
      <c r="CC73" s="29" t="str">
        <f t="shared" si="25"/>
        <v>presentation/thumbnail</v>
      </c>
    </row>
    <row r="74" spans="1:81" ht="38.25">
      <c r="A74">
        <v>1</v>
      </c>
      <c r="B74" s="32">
        <v>0</v>
      </c>
      <c r="C74" s="25" t="s">
        <v>2821</v>
      </c>
      <c r="G74" s="25" t="s">
        <v>2774</v>
      </c>
      <c r="H74" s="25" t="s">
        <v>2566</v>
      </c>
      <c r="M74" s="29"/>
      <c r="N74" s="29"/>
      <c r="Q74" s="25" t="s">
        <v>2822</v>
      </c>
      <c r="S74" s="25" t="s">
        <v>2823</v>
      </c>
      <c r="T74" s="25" t="s">
        <v>1483</v>
      </c>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T74" s="25" t="s">
        <v>219</v>
      </c>
      <c r="AU74" s="241" t="s">
        <v>924</v>
      </c>
      <c r="AW74" s="25" t="s">
        <v>68</v>
      </c>
      <c r="AX74" s="25" t="s">
        <v>1749</v>
      </c>
      <c r="AZ74" s="316">
        <v>4.4131944444444439E-2</v>
      </c>
      <c r="BA74" s="316">
        <v>0</v>
      </c>
      <c r="BB74" s="316">
        <v>4.4131944444444439E-2</v>
      </c>
      <c r="BC74" s="25" t="s">
        <v>2824</v>
      </c>
      <c r="BD74" s="25" t="s">
        <v>2825</v>
      </c>
      <c r="BF74" s="25" t="s">
        <v>72</v>
      </c>
      <c r="BG74" s="239">
        <v>43724</v>
      </c>
      <c r="BJ74" s="316">
        <v>4.4131944444444439E-2</v>
      </c>
      <c r="BQ74" s="29" t="str">
        <f t="shared" si="26"/>
        <v>1</v>
      </c>
      <c r="BR74" s="25" t="str">
        <f t="shared" si="18"/>
        <v>1</v>
      </c>
      <c r="BS74" s="25" t="str">
        <f t="shared" si="27"/>
        <v>1</v>
      </c>
      <c r="BV74" s="29" t="str">
        <f t="shared" si="19"/>
        <v/>
      </c>
      <c r="BW74" s="29" t="str">
        <f t="shared" si="20"/>
        <v/>
      </c>
      <c r="BX74" s="29" t="str">
        <f t="shared" si="28"/>
        <v>https://media.mediathek-tanz-theater.de/video/nvt_vid-033.mp4</v>
      </c>
      <c r="BY74" s="29" t="str">
        <f t="shared" si="21"/>
        <v>video/mp4</v>
      </c>
      <c r="BZ74" s="29" t="str">
        <f t="shared" si="22"/>
        <v>presentation/full</v>
      </c>
      <c r="CA74" s="29" t="str">
        <f t="shared" si="23"/>
        <v>https://media.mediathek-tanz-theater.de/video/thumbs/nvt_vid-033.jp2/full/100,/0/default.jpg</v>
      </c>
      <c r="CB74" s="29" t="str">
        <f t="shared" si="24"/>
        <v>image/jpeg</v>
      </c>
      <c r="CC74" s="29" t="str">
        <f t="shared" si="25"/>
        <v>presentation/thumbnail</v>
      </c>
    </row>
    <row r="75" spans="1:81" ht="76.5">
      <c r="A75">
        <v>1</v>
      </c>
      <c r="B75" s="32">
        <v>0</v>
      </c>
      <c r="C75" s="25" t="s">
        <v>2826</v>
      </c>
      <c r="G75" s="25" t="s">
        <v>2774</v>
      </c>
      <c r="H75" s="25" t="s">
        <v>2566</v>
      </c>
      <c r="I75" s="25" t="s">
        <v>2821</v>
      </c>
      <c r="M75" s="29" t="s">
        <v>2827</v>
      </c>
      <c r="N75" s="29"/>
      <c r="O75" s="25" t="s">
        <v>28395</v>
      </c>
      <c r="Q75" s="25" t="s">
        <v>2828</v>
      </c>
      <c r="S75" s="25" t="s">
        <v>2829</v>
      </c>
      <c r="T75" s="25" t="s">
        <v>1483</v>
      </c>
      <c r="U75" s="29"/>
      <c r="V75" s="29" t="s">
        <v>28392</v>
      </c>
      <c r="W75" s="29"/>
      <c r="X75" s="29" t="s">
        <v>2830</v>
      </c>
      <c r="Y75" s="29" t="s">
        <v>1226</v>
      </c>
      <c r="Z75" s="29"/>
      <c r="AA75" s="29" t="s">
        <v>2831</v>
      </c>
      <c r="AB75" s="29"/>
      <c r="AC75" s="29"/>
      <c r="AD75" s="29"/>
      <c r="AE75" s="29"/>
      <c r="AF75" s="29"/>
      <c r="AG75" s="29"/>
      <c r="AH75" s="29"/>
      <c r="AI75" s="29"/>
      <c r="AJ75" s="29"/>
      <c r="AK75" s="29"/>
      <c r="AL75" s="29"/>
      <c r="AM75" s="29"/>
      <c r="AN75" s="29"/>
      <c r="AO75" s="29"/>
      <c r="AP75" s="29"/>
      <c r="AQ75" s="29"/>
      <c r="AR75" s="29"/>
      <c r="AS75" s="25" t="s">
        <v>25275</v>
      </c>
      <c r="AT75" s="25" t="s">
        <v>219</v>
      </c>
      <c r="AU75" s="241" t="s">
        <v>924</v>
      </c>
      <c r="AV75" s="25" t="s">
        <v>2832</v>
      </c>
      <c r="AW75" s="25" t="s">
        <v>68</v>
      </c>
      <c r="AX75" s="25" t="s">
        <v>1749</v>
      </c>
      <c r="AZ75" s="316">
        <v>4.4131944444444439E-2</v>
      </c>
      <c r="BA75" s="316">
        <v>2.0486111111111113E-3</v>
      </c>
      <c r="BB75" s="316">
        <v>1.1446759259259261E-2</v>
      </c>
      <c r="BC75" s="25" t="s">
        <v>2824</v>
      </c>
      <c r="BD75" s="25" t="s">
        <v>2825</v>
      </c>
      <c r="BF75" s="25" t="s">
        <v>72</v>
      </c>
      <c r="BG75" s="239">
        <v>43724</v>
      </c>
      <c r="BJ75" s="316">
        <v>9.3981481481481485E-3</v>
      </c>
      <c r="BQ75" s="29" t="str">
        <f t="shared" si="26"/>
        <v>0</v>
      </c>
      <c r="BR75" s="25" t="str">
        <f t="shared" si="18"/>
        <v>0</v>
      </c>
      <c r="BS75" s="25" t="str">
        <f t="shared" si="27"/>
        <v>1</v>
      </c>
      <c r="BV75" s="29" t="str">
        <f t="shared" si="19"/>
        <v/>
      </c>
      <c r="BW75" s="29" t="str">
        <f t="shared" si="20"/>
        <v/>
      </c>
      <c r="BX75" s="29" t="str">
        <f t="shared" si="28"/>
        <v/>
      </c>
      <c r="BY75" s="29" t="str">
        <f t="shared" si="21"/>
        <v/>
      </c>
      <c r="BZ75" s="29" t="str">
        <f t="shared" si="22"/>
        <v/>
      </c>
      <c r="CA75" s="29" t="str">
        <f t="shared" si="23"/>
        <v/>
      </c>
      <c r="CB75" s="29" t="str">
        <f t="shared" si="24"/>
        <v/>
      </c>
      <c r="CC75" s="29" t="str">
        <f t="shared" si="25"/>
        <v/>
      </c>
    </row>
    <row r="76" spans="1:81" ht="89.25">
      <c r="A76">
        <v>1</v>
      </c>
      <c r="B76" s="32">
        <v>0</v>
      </c>
      <c r="C76" s="25" t="s">
        <v>2833</v>
      </c>
      <c r="G76" s="25" t="s">
        <v>2774</v>
      </c>
      <c r="H76" s="25" t="s">
        <v>2566</v>
      </c>
      <c r="M76" s="29" t="s">
        <v>2834</v>
      </c>
      <c r="N76" s="29"/>
      <c r="O76" s="25" t="s">
        <v>28383</v>
      </c>
      <c r="Q76" s="310" t="s">
        <v>28141</v>
      </c>
      <c r="S76" s="25" t="s">
        <v>2835</v>
      </c>
      <c r="T76" s="25" t="s">
        <v>1483</v>
      </c>
      <c r="U76" s="29" t="s">
        <v>2789</v>
      </c>
      <c r="V76" s="29" t="s">
        <v>2836</v>
      </c>
      <c r="W76" s="29"/>
      <c r="X76" s="29"/>
      <c r="Y76" s="29"/>
      <c r="Z76" s="29"/>
      <c r="AA76" s="29"/>
      <c r="AB76" s="29"/>
      <c r="AC76" s="29"/>
      <c r="AD76" s="29"/>
      <c r="AE76" s="29"/>
      <c r="AF76" s="29"/>
      <c r="AG76" s="29"/>
      <c r="AH76" s="29"/>
      <c r="AI76" s="29"/>
      <c r="AJ76" s="29"/>
      <c r="AK76" s="29"/>
      <c r="AL76" s="29"/>
      <c r="AM76" s="29"/>
      <c r="AN76" s="29"/>
      <c r="AO76" s="29"/>
      <c r="AP76" s="29"/>
      <c r="AQ76" s="29"/>
      <c r="AR76" s="29"/>
      <c r="AS76" s="25" t="s">
        <v>25275</v>
      </c>
      <c r="AT76" s="25" t="s">
        <v>219</v>
      </c>
      <c r="AU76" s="241" t="s">
        <v>1191</v>
      </c>
      <c r="AW76" s="25" t="s">
        <v>597</v>
      </c>
      <c r="AX76" s="25" t="s">
        <v>172</v>
      </c>
      <c r="AZ76" s="316">
        <v>6.9722222222222227E-2</v>
      </c>
      <c r="BA76" s="316">
        <v>0</v>
      </c>
      <c r="BB76" s="316">
        <v>5.876157407407407E-2</v>
      </c>
      <c r="BC76" s="25" t="s">
        <v>28225</v>
      </c>
      <c r="BD76" s="25" t="s">
        <v>2825</v>
      </c>
      <c r="BF76" s="25" t="s">
        <v>72</v>
      </c>
      <c r="BG76" s="239">
        <v>43724</v>
      </c>
      <c r="BJ76" s="316">
        <v>6.9722222222222227E-2</v>
      </c>
      <c r="BQ76" s="29" t="str">
        <f t="shared" si="26"/>
        <v>1</v>
      </c>
      <c r="BR76" s="25" t="str">
        <f t="shared" si="18"/>
        <v>1</v>
      </c>
      <c r="BS76" s="25" t="str">
        <f t="shared" si="27"/>
        <v>1</v>
      </c>
      <c r="BV76" s="29" t="str">
        <f t="shared" si="19"/>
        <v/>
      </c>
      <c r="BW76" s="29" t="str">
        <f t="shared" si="20"/>
        <v/>
      </c>
      <c r="BX76" s="29" t="str">
        <f t="shared" si="28"/>
        <v>https://media.mediathek-tanz-theater.de/video/nvt_vid-034.mp4</v>
      </c>
      <c r="BY76" s="29" t="str">
        <f t="shared" si="21"/>
        <v>video/mp4</v>
      </c>
      <c r="BZ76" s="29" t="str">
        <f t="shared" si="22"/>
        <v>presentation/full</v>
      </c>
      <c r="CA76" s="29" t="str">
        <f t="shared" si="23"/>
        <v>https://media.mediathek-tanz-theater.de/video/thumbs/nvt_vid-034.jp2/full/100,/0/default.jpg</v>
      </c>
      <c r="CB76" s="29" t="str">
        <f t="shared" si="24"/>
        <v>image/jpeg</v>
      </c>
      <c r="CC76" s="29" t="str">
        <f t="shared" si="25"/>
        <v>presentation/thumbnail</v>
      </c>
    </row>
    <row r="77" spans="1:81" ht="51">
      <c r="A77">
        <v>1</v>
      </c>
      <c r="B77" s="32">
        <v>0</v>
      </c>
      <c r="C77" s="25" t="s">
        <v>2837</v>
      </c>
      <c r="G77" s="25" t="s">
        <v>2774</v>
      </c>
      <c r="H77" s="25" t="s">
        <v>2566</v>
      </c>
      <c r="M77" s="29" t="s">
        <v>1384</v>
      </c>
      <c r="N77" s="29"/>
      <c r="O77" s="25" t="s">
        <v>28405</v>
      </c>
      <c r="Q77" s="25" t="s">
        <v>24360</v>
      </c>
      <c r="S77" s="25" t="s">
        <v>2839</v>
      </c>
      <c r="T77" s="25" t="s">
        <v>1483</v>
      </c>
      <c r="U77" s="29"/>
      <c r="V77" s="29" t="s">
        <v>28384</v>
      </c>
      <c r="W77" s="29"/>
      <c r="X77" s="29"/>
      <c r="Y77" s="29" t="s">
        <v>1226</v>
      </c>
      <c r="Z77" s="29"/>
      <c r="AA77" s="29"/>
      <c r="AB77" s="29"/>
      <c r="AC77" s="29"/>
      <c r="AD77" s="29"/>
      <c r="AE77" s="29"/>
      <c r="AF77" s="29"/>
      <c r="AG77" s="29"/>
      <c r="AH77" s="29"/>
      <c r="AI77" s="29"/>
      <c r="AJ77" s="29"/>
      <c r="AK77" s="29"/>
      <c r="AL77" s="29"/>
      <c r="AM77" s="29"/>
      <c r="AN77" s="29"/>
      <c r="AO77" s="29"/>
      <c r="AP77" s="29"/>
      <c r="AQ77" s="29"/>
      <c r="AR77" s="29"/>
      <c r="AS77" s="25" t="s">
        <v>25275</v>
      </c>
      <c r="AT77" s="25" t="s">
        <v>219</v>
      </c>
      <c r="AV77" s="25" t="s">
        <v>1335</v>
      </c>
      <c r="AW77" s="25" t="s">
        <v>1218</v>
      </c>
      <c r="AX77" s="25" t="s">
        <v>1170</v>
      </c>
      <c r="AZ77" s="316">
        <v>0.12807870370370369</v>
      </c>
      <c r="BA77" s="316">
        <v>3.4722222222222224E-4</v>
      </c>
      <c r="BB77" s="316">
        <v>0.1277777777777778</v>
      </c>
      <c r="BC77" s="25" t="s">
        <v>2099</v>
      </c>
      <c r="BD77" s="25" t="s">
        <v>2825</v>
      </c>
      <c r="BF77" s="25" t="s">
        <v>2840</v>
      </c>
      <c r="BG77" s="239">
        <v>43724</v>
      </c>
      <c r="BJ77" s="316">
        <v>0.12807870370370369</v>
      </c>
      <c r="BQ77" s="29" t="str">
        <f t="shared" si="26"/>
        <v>1</v>
      </c>
      <c r="BR77" s="25" t="str">
        <f t="shared" si="18"/>
        <v>1</v>
      </c>
      <c r="BS77" s="25" t="str">
        <f t="shared" si="27"/>
        <v>1</v>
      </c>
      <c r="BV77" s="29" t="str">
        <f t="shared" si="19"/>
        <v/>
      </c>
      <c r="BW77" s="29" t="str">
        <f t="shared" si="20"/>
        <v/>
      </c>
      <c r="BX77" s="29" t="str">
        <f t="shared" si="28"/>
        <v>https://media.mediathek-tanz-theater.de/video/nvt_vid-035.mp4</v>
      </c>
      <c r="BY77" s="29" t="str">
        <f t="shared" si="21"/>
        <v>video/mp4</v>
      </c>
      <c r="BZ77" s="29" t="str">
        <f t="shared" si="22"/>
        <v>presentation/full</v>
      </c>
      <c r="CA77" s="29" t="str">
        <f t="shared" si="23"/>
        <v>https://media.mediathek-tanz-theater.de/video/thumbs/nvt_vid-035.jp2/full/100,/0/default.jpg</v>
      </c>
      <c r="CB77" s="29" t="str">
        <f t="shared" si="24"/>
        <v>image/jpeg</v>
      </c>
      <c r="CC77" s="29" t="str">
        <f t="shared" si="25"/>
        <v>presentation/thumbnail</v>
      </c>
    </row>
    <row r="78" spans="1:81" ht="51">
      <c r="A78">
        <v>1</v>
      </c>
      <c r="B78" s="32">
        <v>0</v>
      </c>
      <c r="C78" s="25" t="s">
        <v>2841</v>
      </c>
      <c r="G78" s="25" t="s">
        <v>2774</v>
      </c>
      <c r="H78" s="25" t="s">
        <v>2566</v>
      </c>
      <c r="M78" s="29" t="s">
        <v>1223</v>
      </c>
      <c r="N78" s="29"/>
      <c r="O78" s="25" t="s">
        <v>28408</v>
      </c>
      <c r="Q78" s="25" t="s">
        <v>24361</v>
      </c>
      <c r="S78" s="25" t="s">
        <v>28210</v>
      </c>
      <c r="T78" s="25" t="s">
        <v>1483</v>
      </c>
      <c r="U78" s="29"/>
      <c r="V78" s="29" t="s">
        <v>28407</v>
      </c>
      <c r="W78" s="29"/>
      <c r="X78" s="29"/>
      <c r="Y78" s="29" t="s">
        <v>1226</v>
      </c>
      <c r="Z78" s="29"/>
      <c r="AA78" s="29"/>
      <c r="AB78" s="29"/>
      <c r="AC78" s="29"/>
      <c r="AD78" s="29"/>
      <c r="AE78" s="29"/>
      <c r="AF78" s="29"/>
      <c r="AG78" s="29"/>
      <c r="AH78" s="29"/>
      <c r="AI78" s="29"/>
      <c r="AJ78" s="29"/>
      <c r="AK78" s="29"/>
      <c r="AL78" s="29"/>
      <c r="AM78" s="29"/>
      <c r="AN78" s="29"/>
      <c r="AO78" s="29"/>
      <c r="AP78" s="29"/>
      <c r="AQ78" s="29"/>
      <c r="AR78" s="29"/>
      <c r="AS78" s="25" t="s">
        <v>25275</v>
      </c>
      <c r="AT78" s="25" t="s">
        <v>219</v>
      </c>
      <c r="AW78" s="25" t="s">
        <v>1218</v>
      </c>
      <c r="AX78" s="25" t="s">
        <v>1170</v>
      </c>
      <c r="AZ78" s="316">
        <v>8.622685185185186E-2</v>
      </c>
      <c r="BA78" s="316">
        <v>0</v>
      </c>
      <c r="BB78" s="316">
        <v>6.8865740740740741E-2</v>
      </c>
      <c r="BC78" s="25" t="s">
        <v>2842</v>
      </c>
      <c r="BD78" s="25" t="s">
        <v>2825</v>
      </c>
      <c r="BF78" s="25" t="s">
        <v>2843</v>
      </c>
      <c r="BG78" s="239">
        <v>43724</v>
      </c>
      <c r="BJ78" s="316">
        <v>8.622685185185186E-2</v>
      </c>
      <c r="BQ78" s="29" t="str">
        <f t="shared" si="26"/>
        <v>1</v>
      </c>
      <c r="BR78" s="25" t="str">
        <f t="shared" si="18"/>
        <v>1</v>
      </c>
      <c r="BS78" s="25" t="str">
        <f t="shared" si="27"/>
        <v>1</v>
      </c>
      <c r="BV78" s="29" t="str">
        <f t="shared" si="19"/>
        <v/>
      </c>
      <c r="BW78" s="29" t="str">
        <f t="shared" si="20"/>
        <v/>
      </c>
      <c r="BX78" s="29" t="str">
        <f t="shared" si="28"/>
        <v>https://media.mediathek-tanz-theater.de/video/nvt_vid-036.mp4</v>
      </c>
      <c r="BY78" s="29" t="str">
        <f t="shared" si="21"/>
        <v>video/mp4</v>
      </c>
      <c r="BZ78" s="29" t="str">
        <f t="shared" si="22"/>
        <v>presentation/full</v>
      </c>
      <c r="CA78" s="29" t="str">
        <f t="shared" si="23"/>
        <v>https://media.mediathek-tanz-theater.de/video/thumbs/nvt_vid-036.jp2/full/100,/0/default.jpg</v>
      </c>
      <c r="CB78" s="29" t="str">
        <f t="shared" si="24"/>
        <v>image/jpeg</v>
      </c>
      <c r="CC78" s="29" t="str">
        <f t="shared" si="25"/>
        <v>presentation/thumbnail</v>
      </c>
    </row>
    <row r="79" spans="1:81" ht="63.75">
      <c r="A79">
        <v>1</v>
      </c>
      <c r="B79" s="32">
        <v>0</v>
      </c>
      <c r="C79" s="25" t="s">
        <v>2844</v>
      </c>
      <c r="G79" s="25" t="s">
        <v>2774</v>
      </c>
      <c r="H79" s="25" t="s">
        <v>2566</v>
      </c>
      <c r="M79" s="29" t="s">
        <v>1742</v>
      </c>
      <c r="N79" s="29"/>
      <c r="Q79" s="25" t="s">
        <v>25335</v>
      </c>
      <c r="S79" s="25" t="s">
        <v>28203</v>
      </c>
      <c r="T79" s="25" t="s">
        <v>1483</v>
      </c>
      <c r="U79" s="29" t="s">
        <v>2845</v>
      </c>
      <c r="V79" s="29" t="s">
        <v>1426</v>
      </c>
      <c r="W79" s="29"/>
      <c r="X79" s="29"/>
      <c r="Y79" s="29"/>
      <c r="Z79" s="29"/>
      <c r="AA79" s="29"/>
      <c r="AB79" s="29"/>
      <c r="AC79" s="29"/>
      <c r="AD79" s="29"/>
      <c r="AE79" s="29"/>
      <c r="AF79" s="29"/>
      <c r="AG79" s="29"/>
      <c r="AH79" s="29"/>
      <c r="AI79" s="29"/>
      <c r="AJ79" s="29"/>
      <c r="AK79" s="29"/>
      <c r="AL79" s="29"/>
      <c r="AM79" s="29"/>
      <c r="AN79" s="29"/>
      <c r="AO79" s="29"/>
      <c r="AP79" s="29"/>
      <c r="AQ79" s="29" t="s">
        <v>2846</v>
      </c>
      <c r="AR79" s="29" t="s">
        <v>2847</v>
      </c>
      <c r="AT79" s="25" t="s">
        <v>219</v>
      </c>
      <c r="AU79" s="241" t="s">
        <v>2848</v>
      </c>
      <c r="AV79" s="25" t="s">
        <v>2038</v>
      </c>
      <c r="AW79" s="25" t="s">
        <v>1218</v>
      </c>
      <c r="AX79" s="25" t="s">
        <v>1170</v>
      </c>
      <c r="AZ79" s="316">
        <v>2.2731481481481481E-2</v>
      </c>
      <c r="BA79" s="316">
        <v>0</v>
      </c>
      <c r="BB79" s="316">
        <v>8.726851851851852E-3</v>
      </c>
      <c r="BC79" s="25" t="s">
        <v>2849</v>
      </c>
      <c r="BD79" s="25" t="s">
        <v>2850</v>
      </c>
      <c r="BF79" s="25" t="s">
        <v>72</v>
      </c>
      <c r="BG79" s="239">
        <v>43732</v>
      </c>
      <c r="BJ79" s="316">
        <v>2.2731481481481481E-2</v>
      </c>
      <c r="BO79" s="25" t="s">
        <v>2851</v>
      </c>
      <c r="BQ79" s="29" t="str">
        <f t="shared" si="26"/>
        <v>1</v>
      </c>
      <c r="BR79" s="25" t="str">
        <f t="shared" si="18"/>
        <v>1</v>
      </c>
      <c r="BS79" s="25" t="str">
        <f t="shared" si="27"/>
        <v>1</v>
      </c>
      <c r="BV79" s="29" t="str">
        <f t="shared" si="19"/>
        <v/>
      </c>
      <c r="BW79" s="29" t="str">
        <f t="shared" si="20"/>
        <v/>
      </c>
      <c r="BX79" s="29" t="str">
        <f t="shared" si="28"/>
        <v>https://media.mediathek-tanz-theater.de/video/nvt_vid-038.mp4</v>
      </c>
      <c r="BY79" s="29" t="str">
        <f t="shared" si="21"/>
        <v>video/mp4</v>
      </c>
      <c r="BZ79" s="29" t="str">
        <f t="shared" si="22"/>
        <v>presentation/full</v>
      </c>
      <c r="CA79" s="29" t="str">
        <f t="shared" si="23"/>
        <v>https://media.mediathek-tanz-theater.de/video/thumbs/nvt_vid-038.jp2/full/100,/0/default.jpg</v>
      </c>
      <c r="CB79" s="29" t="str">
        <f t="shared" si="24"/>
        <v>image/jpeg</v>
      </c>
      <c r="CC79" s="29" t="str">
        <f t="shared" si="25"/>
        <v>presentation/thumbnail</v>
      </c>
    </row>
    <row r="80" spans="1:81" ht="114.75">
      <c r="A80">
        <v>1</v>
      </c>
      <c r="B80" s="32">
        <v>0</v>
      </c>
      <c r="C80" s="25" t="s">
        <v>2852</v>
      </c>
      <c r="G80" s="25" t="s">
        <v>2774</v>
      </c>
      <c r="H80" s="25" t="s">
        <v>2566</v>
      </c>
      <c r="M80" s="29"/>
      <c r="N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Z80" s="316">
        <v>0.12847222222222224</v>
      </c>
      <c r="BA80" s="316"/>
      <c r="BB80" s="316"/>
      <c r="BC80" s="25" t="s">
        <v>2853</v>
      </c>
      <c r="BD80" s="25" t="s">
        <v>2850</v>
      </c>
      <c r="BF80" s="25" t="s">
        <v>2854</v>
      </c>
      <c r="BG80" s="239"/>
      <c r="BJ80" s="316">
        <v>0.12847222222222224</v>
      </c>
      <c r="BQ80" s="29" t="str">
        <f t="shared" si="26"/>
        <v>1</v>
      </c>
      <c r="BR80" s="25" t="str">
        <f t="shared" si="18"/>
        <v>1</v>
      </c>
      <c r="BS80" s="25" t="str">
        <f t="shared" si="27"/>
        <v>1</v>
      </c>
      <c r="BV80" s="29" t="str">
        <f t="shared" si="19"/>
        <v/>
      </c>
      <c r="BW80" s="29" t="str">
        <f t="shared" si="20"/>
        <v/>
      </c>
      <c r="BX80" s="29" t="str">
        <f t="shared" si="28"/>
        <v>https://media.mediathek-tanz-theater.de/video/nvt_vid-039.mp4</v>
      </c>
      <c r="BY80" s="29" t="str">
        <f t="shared" si="21"/>
        <v>video/mp4</v>
      </c>
      <c r="BZ80" s="29" t="str">
        <f t="shared" si="22"/>
        <v>presentation/full</v>
      </c>
      <c r="CA80" s="29" t="str">
        <f t="shared" si="23"/>
        <v>https://media.mediathek-tanz-theater.de/video/thumbs/nvt_vid-039.jp2/full/100,/0/default.jpg</v>
      </c>
      <c r="CB80" s="29" t="str">
        <f t="shared" si="24"/>
        <v>image/jpeg</v>
      </c>
      <c r="CC80" s="29" t="str">
        <f t="shared" si="25"/>
        <v>presentation/thumbnail</v>
      </c>
    </row>
    <row r="81" spans="1:1022" ht="63.75">
      <c r="A81">
        <v>1</v>
      </c>
      <c r="B81" s="32">
        <v>0</v>
      </c>
      <c r="C81" s="25" t="s">
        <v>2855</v>
      </c>
      <c r="G81" s="25" t="s">
        <v>2774</v>
      </c>
      <c r="H81" s="25" t="s">
        <v>2566</v>
      </c>
      <c r="I81" s="25" t="s">
        <v>2852</v>
      </c>
      <c r="M81" s="29" t="s">
        <v>1425</v>
      </c>
      <c r="N81" s="29"/>
      <c r="Q81" s="25" t="s">
        <v>24362</v>
      </c>
      <c r="S81" s="25" t="s">
        <v>2856</v>
      </c>
      <c r="T81" s="25" t="s">
        <v>1483</v>
      </c>
      <c r="U81" s="29"/>
      <c r="V81" s="29" t="s">
        <v>2857</v>
      </c>
      <c r="W81" s="29"/>
      <c r="X81" s="29"/>
      <c r="Y81" s="29"/>
      <c r="Z81" s="29"/>
      <c r="AA81" s="29"/>
      <c r="AB81" s="29"/>
      <c r="AC81" s="29"/>
      <c r="AD81" s="29"/>
      <c r="AE81" s="29"/>
      <c r="AF81" s="29"/>
      <c r="AG81" s="29"/>
      <c r="AH81" s="29"/>
      <c r="AI81" s="29"/>
      <c r="AJ81" s="29"/>
      <c r="AK81" s="29"/>
      <c r="AL81" s="29"/>
      <c r="AM81" s="29"/>
      <c r="AN81" s="29"/>
      <c r="AO81" s="29"/>
      <c r="AP81" s="29"/>
      <c r="AQ81" s="29"/>
      <c r="AR81" s="29"/>
      <c r="AT81" s="25" t="s">
        <v>219</v>
      </c>
      <c r="AV81" s="25" t="s">
        <v>1309</v>
      </c>
      <c r="AW81" s="25" t="s">
        <v>1218</v>
      </c>
      <c r="AX81" s="25" t="s">
        <v>1170</v>
      </c>
      <c r="AZ81" s="316"/>
      <c r="BA81" s="316">
        <v>0</v>
      </c>
      <c r="BB81" s="316">
        <v>4.5706018518518521E-2</v>
      </c>
      <c r="BD81" s="25" t="s">
        <v>2850</v>
      </c>
      <c r="BG81" s="239">
        <v>43734</v>
      </c>
      <c r="BQ81" s="29" t="str">
        <f t="shared" si="26"/>
        <v>0</v>
      </c>
      <c r="BR81" s="25" t="str">
        <f t="shared" si="18"/>
        <v>0</v>
      </c>
      <c r="BS81" s="25" t="str">
        <f t="shared" si="27"/>
        <v>1</v>
      </c>
      <c r="BV81" s="29" t="str">
        <f t="shared" si="19"/>
        <v/>
      </c>
      <c r="BW81" s="29" t="str">
        <f t="shared" si="20"/>
        <v/>
      </c>
      <c r="BX81" s="29" t="str">
        <f t="shared" si="28"/>
        <v/>
      </c>
      <c r="BY81" s="29" t="str">
        <f t="shared" si="21"/>
        <v/>
      </c>
      <c r="BZ81" s="29" t="str">
        <f t="shared" si="22"/>
        <v/>
      </c>
      <c r="CA81" s="29" t="str">
        <f t="shared" si="23"/>
        <v/>
      </c>
      <c r="CB81" s="29" t="str">
        <f t="shared" si="24"/>
        <v/>
      </c>
      <c r="CC81" s="29" t="str">
        <f t="shared" si="25"/>
        <v/>
      </c>
    </row>
    <row r="82" spans="1:1022" ht="102">
      <c r="A82">
        <v>1</v>
      </c>
      <c r="B82" s="32">
        <v>0</v>
      </c>
      <c r="C82" s="25" t="s">
        <v>2858</v>
      </c>
      <c r="G82" s="25" t="s">
        <v>2774</v>
      </c>
      <c r="H82" s="25" t="s">
        <v>2566</v>
      </c>
      <c r="I82" s="25" t="s">
        <v>2852</v>
      </c>
      <c r="M82" s="29"/>
      <c r="N82" s="29"/>
      <c r="Q82" s="25" t="s">
        <v>24363</v>
      </c>
      <c r="S82" s="25" t="s">
        <v>2859</v>
      </c>
      <c r="T82" s="25" t="s">
        <v>1483</v>
      </c>
      <c r="U82" s="29"/>
      <c r="V82" s="29" t="s">
        <v>2860</v>
      </c>
      <c r="W82" s="29"/>
      <c r="X82" s="29"/>
      <c r="Y82" s="29"/>
      <c r="Z82" s="29"/>
      <c r="AA82" s="29"/>
      <c r="AB82" s="29"/>
      <c r="AC82" s="29"/>
      <c r="AD82" s="29"/>
      <c r="AE82" s="29"/>
      <c r="AF82" s="29"/>
      <c r="AG82" s="29"/>
      <c r="AH82" s="29"/>
      <c r="AI82" s="29"/>
      <c r="AJ82" s="29"/>
      <c r="AK82" s="29"/>
      <c r="AL82" s="29"/>
      <c r="AM82" s="29"/>
      <c r="AN82" s="29"/>
      <c r="AO82" s="29"/>
      <c r="AP82" s="29"/>
      <c r="AQ82" s="29"/>
      <c r="AR82" s="29"/>
      <c r="AT82" s="25" t="s">
        <v>219</v>
      </c>
      <c r="AU82" s="241" t="s">
        <v>2861</v>
      </c>
      <c r="AW82" s="25" t="s">
        <v>1218</v>
      </c>
      <c r="AX82" s="25" t="s">
        <v>1170</v>
      </c>
      <c r="BA82" s="316">
        <v>4.5717592592592594E-2</v>
      </c>
      <c r="BB82" s="316">
        <v>6.8101851851851858E-2</v>
      </c>
      <c r="BD82" s="25" t="s">
        <v>2850</v>
      </c>
      <c r="BF82" s="25" t="s">
        <v>2862</v>
      </c>
      <c r="BG82" s="239">
        <v>43734</v>
      </c>
      <c r="BI82" s="25" t="s">
        <v>2863</v>
      </c>
      <c r="BQ82" s="29" t="str">
        <f t="shared" si="26"/>
        <v>0</v>
      </c>
      <c r="BR82" s="25" t="str">
        <f t="shared" si="18"/>
        <v>0</v>
      </c>
      <c r="BS82" s="25" t="str">
        <f t="shared" si="27"/>
        <v>1</v>
      </c>
      <c r="BV82" s="29" t="str">
        <f t="shared" si="19"/>
        <v/>
      </c>
      <c r="BW82" s="29" t="str">
        <f t="shared" si="20"/>
        <v/>
      </c>
      <c r="BX82" s="29" t="str">
        <f t="shared" si="28"/>
        <v/>
      </c>
      <c r="BY82" s="29" t="str">
        <f t="shared" si="21"/>
        <v/>
      </c>
      <c r="BZ82" s="29" t="str">
        <f t="shared" si="22"/>
        <v/>
      </c>
      <c r="CA82" s="29" t="str">
        <f t="shared" si="23"/>
        <v/>
      </c>
      <c r="CB82" s="29" t="str">
        <f t="shared" si="24"/>
        <v/>
      </c>
      <c r="CC82" s="29" t="str">
        <f t="shared" si="25"/>
        <v/>
      </c>
    </row>
    <row r="83" spans="1:1022" ht="38.25">
      <c r="A83">
        <v>1</v>
      </c>
      <c r="B83" s="32">
        <v>0</v>
      </c>
      <c r="C83" s="25" t="s">
        <v>2864</v>
      </c>
      <c r="G83" s="25" t="s">
        <v>2774</v>
      </c>
      <c r="H83" s="25" t="s">
        <v>2566</v>
      </c>
      <c r="I83" s="25" t="s">
        <v>2852</v>
      </c>
      <c r="M83" s="29" t="s">
        <v>1699</v>
      </c>
      <c r="N83" s="29"/>
      <c r="Q83" s="25" t="s">
        <v>24364</v>
      </c>
      <c r="S83" s="25" t="s">
        <v>2866</v>
      </c>
      <c r="T83" s="25" t="s">
        <v>1483</v>
      </c>
      <c r="U83" s="29"/>
      <c r="V83" s="29" t="s">
        <v>2867</v>
      </c>
      <c r="W83" s="29"/>
      <c r="X83" s="29"/>
      <c r="Y83" s="29"/>
      <c r="Z83" s="29"/>
      <c r="AA83" s="29"/>
      <c r="AB83" s="29"/>
      <c r="AC83" s="29"/>
      <c r="AD83" s="29"/>
      <c r="AE83" s="29"/>
      <c r="AF83" s="29"/>
      <c r="AG83" s="29"/>
      <c r="AH83" s="29"/>
      <c r="AI83" s="29"/>
      <c r="AJ83" s="29"/>
      <c r="AK83" s="29"/>
      <c r="AL83" s="29"/>
      <c r="AM83" s="29"/>
      <c r="AN83" s="29"/>
      <c r="AO83" s="29"/>
      <c r="AP83" s="29"/>
      <c r="AQ83" s="29"/>
      <c r="AR83" s="29"/>
      <c r="AT83" s="25" t="s">
        <v>219</v>
      </c>
      <c r="AV83" s="25" t="s">
        <v>1309</v>
      </c>
      <c r="AW83" s="25" t="s">
        <v>1218</v>
      </c>
      <c r="AX83" s="25" t="s">
        <v>1170</v>
      </c>
      <c r="BA83" s="316">
        <v>6.8113425925925938E-2</v>
      </c>
      <c r="BB83" s="316">
        <v>0.12380787037037037</v>
      </c>
      <c r="BD83" s="25" t="s">
        <v>2850</v>
      </c>
      <c r="BG83" s="239"/>
      <c r="BQ83" s="29" t="str">
        <f t="shared" si="26"/>
        <v>0</v>
      </c>
      <c r="BR83" s="25" t="str">
        <f t="shared" si="18"/>
        <v>0</v>
      </c>
      <c r="BS83" s="25" t="str">
        <f t="shared" si="27"/>
        <v>1</v>
      </c>
      <c r="BV83" s="29" t="str">
        <f t="shared" si="19"/>
        <v/>
      </c>
      <c r="BW83" s="29" t="str">
        <f t="shared" si="20"/>
        <v/>
      </c>
      <c r="BX83" s="29" t="str">
        <f t="shared" si="28"/>
        <v/>
      </c>
      <c r="BY83" s="29" t="str">
        <f t="shared" si="21"/>
        <v/>
      </c>
      <c r="BZ83" s="29" t="str">
        <f t="shared" si="22"/>
        <v/>
      </c>
      <c r="CA83" s="29" t="str">
        <f t="shared" si="23"/>
        <v/>
      </c>
      <c r="CB83" s="29" t="str">
        <f t="shared" si="24"/>
        <v/>
      </c>
      <c r="CC83" s="29" t="str">
        <f t="shared" si="25"/>
        <v/>
      </c>
    </row>
    <row r="84" spans="1:1022" ht="63.75">
      <c r="A84">
        <v>1</v>
      </c>
      <c r="B84" s="32">
        <v>0</v>
      </c>
      <c r="C84" s="25" t="s">
        <v>2868</v>
      </c>
      <c r="G84" s="25" t="s">
        <v>2774</v>
      </c>
      <c r="H84" s="25" t="s">
        <v>2566</v>
      </c>
      <c r="I84" s="25" t="s">
        <v>2852</v>
      </c>
      <c r="M84" s="29"/>
      <c r="N84" s="29"/>
      <c r="Q84" s="25" t="s">
        <v>28205</v>
      </c>
      <c r="S84" s="25" t="s">
        <v>28204</v>
      </c>
      <c r="T84" s="25" t="s">
        <v>1483</v>
      </c>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V84" s="25" t="s">
        <v>2038</v>
      </c>
      <c r="AW84" s="25" t="s">
        <v>1218</v>
      </c>
      <c r="AX84" s="25" t="s">
        <v>1170</v>
      </c>
      <c r="BA84" s="316">
        <v>0.12381944444444444</v>
      </c>
      <c r="BB84" s="316">
        <v>0.12847222222222224</v>
      </c>
      <c r="BD84" s="25" t="s">
        <v>2850</v>
      </c>
      <c r="BF84" s="25" t="s">
        <v>2869</v>
      </c>
      <c r="BG84" s="239">
        <v>43734</v>
      </c>
      <c r="BQ84" s="29" t="str">
        <f t="shared" si="26"/>
        <v>0</v>
      </c>
      <c r="BR84" s="25" t="str">
        <f t="shared" si="18"/>
        <v>0</v>
      </c>
      <c r="BS84" s="25" t="str">
        <f t="shared" si="27"/>
        <v>1</v>
      </c>
      <c r="BV84" s="29" t="str">
        <f t="shared" si="19"/>
        <v/>
      </c>
      <c r="BW84" s="29" t="str">
        <f t="shared" si="20"/>
        <v/>
      </c>
      <c r="BX84" s="29" t="str">
        <f t="shared" si="28"/>
        <v/>
      </c>
      <c r="BY84" s="29" t="str">
        <f t="shared" si="21"/>
        <v/>
      </c>
      <c r="BZ84" s="29" t="str">
        <f t="shared" si="22"/>
        <v/>
      </c>
      <c r="CA84" s="29" t="str">
        <f t="shared" si="23"/>
        <v/>
      </c>
      <c r="CB84" s="29" t="str">
        <f t="shared" si="24"/>
        <v/>
      </c>
      <c r="CC84" s="29" t="str">
        <f t="shared" si="25"/>
        <v/>
      </c>
    </row>
    <row r="85" spans="1:1022" s="311" customFormat="1">
      <c r="A85" s="311">
        <v>1</v>
      </c>
      <c r="B85" s="435">
        <v>0</v>
      </c>
      <c r="C85" s="310" t="s">
        <v>2870</v>
      </c>
      <c r="D85" s="310"/>
      <c r="E85" s="310"/>
      <c r="F85" s="310"/>
      <c r="G85" s="25" t="s">
        <v>2774</v>
      </c>
      <c r="H85" s="310" t="s">
        <v>2566</v>
      </c>
      <c r="I85" s="310"/>
      <c r="J85" s="310"/>
      <c r="K85" s="310"/>
      <c r="L85" s="310"/>
      <c r="M85" s="308"/>
      <c r="N85" s="308"/>
      <c r="O85" s="310"/>
      <c r="P85" s="310"/>
      <c r="Q85" s="310"/>
      <c r="R85" s="310"/>
      <c r="S85" s="310"/>
      <c r="T85" s="310"/>
      <c r="U85" s="308"/>
      <c r="V85" s="308"/>
      <c r="W85" s="308"/>
      <c r="X85" s="308"/>
      <c r="Y85" s="308"/>
      <c r="Z85" s="308"/>
      <c r="AA85" s="308"/>
      <c r="AB85" s="308"/>
      <c r="AC85" s="308"/>
      <c r="AD85" s="308"/>
      <c r="AE85" s="308"/>
      <c r="AF85" s="308"/>
      <c r="AG85" s="308"/>
      <c r="AH85" s="308"/>
      <c r="AI85" s="308"/>
      <c r="AJ85" s="308"/>
      <c r="AK85" s="308"/>
      <c r="AL85" s="308"/>
      <c r="AM85" s="308"/>
      <c r="AN85" s="308"/>
      <c r="AO85" s="308"/>
      <c r="AP85" s="308"/>
      <c r="AQ85" s="308"/>
      <c r="AR85" s="308"/>
      <c r="AS85" s="310"/>
      <c r="AT85" s="310" t="s">
        <v>219</v>
      </c>
      <c r="AU85" s="436"/>
      <c r="AV85" s="310"/>
      <c r="AW85" s="310"/>
      <c r="AX85" s="310"/>
      <c r="AY85" s="310"/>
      <c r="AZ85" s="433">
        <v>0.1095949074074074</v>
      </c>
      <c r="BA85" s="433"/>
      <c r="BB85" s="433"/>
      <c r="BC85" s="310"/>
      <c r="BD85" s="25" t="s">
        <v>2850</v>
      </c>
      <c r="BE85" s="310"/>
      <c r="BF85" s="310"/>
      <c r="BG85" s="310"/>
      <c r="BI85" s="310"/>
      <c r="BJ85" s="433">
        <v>0.1095949074074074</v>
      </c>
      <c r="BK85" s="310"/>
      <c r="BL85" s="310"/>
      <c r="BN85" s="310"/>
      <c r="BO85" s="310"/>
      <c r="BP85" s="310"/>
      <c r="BQ85" s="29" t="str">
        <f t="shared" si="26"/>
        <v>1</v>
      </c>
      <c r="BR85" s="25" t="str">
        <f t="shared" si="18"/>
        <v>1</v>
      </c>
      <c r="BS85" s="25" t="str">
        <f t="shared" si="27"/>
        <v>1</v>
      </c>
      <c r="BT85" s="310"/>
      <c r="BU85" s="310"/>
      <c r="BV85" s="29" t="str">
        <f t="shared" si="19"/>
        <v/>
      </c>
      <c r="BW85" s="29" t="str">
        <f t="shared" si="20"/>
        <v/>
      </c>
      <c r="BX85" s="29" t="str">
        <f t="shared" si="28"/>
        <v>https://media.mediathek-tanz-theater.de/video/nvt_vid-040.mp4</v>
      </c>
      <c r="BY85" s="29" t="str">
        <f t="shared" si="21"/>
        <v>video/mp4</v>
      </c>
      <c r="BZ85" s="29" t="str">
        <f t="shared" si="22"/>
        <v>presentation/full</v>
      </c>
      <c r="CA85" s="29" t="str">
        <f t="shared" si="23"/>
        <v>https://media.mediathek-tanz-theater.de/video/thumbs/nvt_vid-040.jp2/full/100,/0/default.jpg</v>
      </c>
      <c r="CB85" s="29" t="str">
        <f t="shared" si="24"/>
        <v>image/jpeg</v>
      </c>
      <c r="CC85" s="29" t="str">
        <f t="shared" si="25"/>
        <v>presentation/thumbnail</v>
      </c>
      <c r="CD85" s="310"/>
      <c r="CE85" s="310"/>
      <c r="CF85" s="310"/>
      <c r="CG85" s="310"/>
      <c r="CH85" s="310"/>
      <c r="CI85" s="310"/>
      <c r="CJ85" s="310"/>
      <c r="CK85" s="310"/>
      <c r="CL85" s="310"/>
      <c r="CM85" s="310"/>
      <c r="CN85" s="310"/>
      <c r="CO85" s="310"/>
      <c r="CP85" s="310"/>
      <c r="CQ85" s="310"/>
      <c r="CR85" s="310"/>
      <c r="CS85" s="310"/>
      <c r="CT85" s="310"/>
      <c r="CU85" s="310"/>
      <c r="CV85" s="310"/>
      <c r="CW85" s="310"/>
      <c r="CX85" s="310"/>
      <c r="CY85" s="310"/>
      <c r="CZ85" s="310"/>
      <c r="DA85" s="310"/>
      <c r="DB85" s="310"/>
      <c r="DC85" s="310"/>
      <c r="DD85" s="310"/>
      <c r="DE85" s="310"/>
      <c r="DF85" s="310"/>
      <c r="DG85" s="310"/>
      <c r="DH85" s="310"/>
      <c r="DI85" s="310"/>
      <c r="DJ85" s="310"/>
      <c r="DK85" s="310"/>
      <c r="DL85" s="310"/>
      <c r="DM85" s="310"/>
      <c r="DN85" s="310"/>
      <c r="DO85" s="310"/>
      <c r="DP85" s="310"/>
      <c r="DQ85" s="310"/>
      <c r="DR85" s="310"/>
      <c r="DS85" s="310"/>
      <c r="DT85" s="310"/>
      <c r="DU85" s="310"/>
      <c r="DV85" s="310"/>
      <c r="DW85" s="310"/>
      <c r="DX85" s="310"/>
      <c r="DY85" s="310"/>
      <c r="DZ85" s="310"/>
      <c r="EA85" s="310"/>
      <c r="EB85" s="310"/>
      <c r="EC85" s="310"/>
      <c r="ED85" s="310"/>
      <c r="EE85" s="310"/>
      <c r="EF85" s="310"/>
      <c r="EG85" s="310"/>
      <c r="EH85" s="310"/>
      <c r="EI85" s="310"/>
      <c r="EJ85" s="310"/>
      <c r="EK85" s="310"/>
      <c r="EL85" s="310"/>
      <c r="EM85" s="310"/>
      <c r="EN85" s="310"/>
      <c r="EO85" s="310"/>
      <c r="EP85" s="310"/>
      <c r="EQ85" s="310"/>
      <c r="ER85" s="310"/>
      <c r="ES85" s="310"/>
      <c r="ET85" s="310"/>
      <c r="EU85" s="310"/>
      <c r="EV85" s="310"/>
      <c r="EW85" s="310"/>
      <c r="EX85" s="310"/>
      <c r="EY85" s="310"/>
      <c r="EZ85" s="310"/>
      <c r="FA85" s="310"/>
      <c r="FB85" s="310"/>
      <c r="FC85" s="310"/>
      <c r="FD85" s="310"/>
      <c r="FE85" s="310"/>
      <c r="FF85" s="310"/>
      <c r="FG85" s="310"/>
      <c r="FH85" s="310"/>
      <c r="FI85" s="310"/>
      <c r="FJ85" s="310"/>
      <c r="FK85" s="310"/>
      <c r="FL85" s="310"/>
      <c r="FM85" s="310"/>
      <c r="FN85" s="310"/>
      <c r="FO85" s="310"/>
      <c r="FP85" s="310"/>
      <c r="FQ85" s="310"/>
      <c r="FR85" s="310"/>
      <c r="FS85" s="310"/>
      <c r="FT85" s="310"/>
      <c r="FU85" s="310"/>
      <c r="FV85" s="310"/>
      <c r="FW85" s="310"/>
      <c r="FX85" s="310"/>
      <c r="FY85" s="310"/>
      <c r="FZ85" s="310"/>
      <c r="GA85" s="310"/>
      <c r="GB85" s="310"/>
      <c r="GC85" s="310"/>
      <c r="GD85" s="310"/>
      <c r="GE85" s="310"/>
      <c r="GF85" s="310"/>
      <c r="GG85" s="310"/>
      <c r="GH85" s="310"/>
      <c r="GI85" s="310"/>
      <c r="GJ85" s="310"/>
      <c r="GK85" s="310"/>
      <c r="GL85" s="310"/>
      <c r="GM85" s="310"/>
      <c r="GN85" s="310"/>
      <c r="GO85" s="310"/>
      <c r="GP85" s="310"/>
      <c r="GQ85" s="310"/>
      <c r="GR85" s="310"/>
      <c r="GS85" s="310"/>
      <c r="GT85" s="310"/>
      <c r="GU85" s="310"/>
      <c r="GV85" s="310"/>
      <c r="GW85" s="310"/>
      <c r="GX85" s="310"/>
      <c r="GY85" s="310"/>
      <c r="GZ85" s="310"/>
      <c r="HA85" s="310"/>
      <c r="HB85" s="310"/>
      <c r="HC85" s="310"/>
      <c r="HD85" s="310"/>
      <c r="HE85" s="310"/>
      <c r="HF85" s="310"/>
      <c r="HG85" s="310"/>
      <c r="HH85" s="310"/>
      <c r="HI85" s="310"/>
      <c r="HJ85" s="310"/>
      <c r="HK85" s="310"/>
      <c r="HL85" s="310"/>
      <c r="HM85" s="310"/>
      <c r="HN85" s="310"/>
      <c r="HO85" s="310"/>
      <c r="HP85" s="310"/>
      <c r="HQ85" s="310"/>
      <c r="HR85" s="310"/>
      <c r="HS85" s="310"/>
      <c r="HT85" s="310"/>
      <c r="HU85" s="310"/>
      <c r="HV85" s="310"/>
      <c r="HW85" s="310"/>
      <c r="HX85" s="310"/>
      <c r="HY85" s="310"/>
      <c r="HZ85" s="310"/>
      <c r="IA85" s="310"/>
      <c r="IB85" s="310"/>
      <c r="IC85" s="310"/>
      <c r="ID85" s="310"/>
      <c r="IE85" s="310"/>
      <c r="IF85" s="310"/>
      <c r="IG85" s="310"/>
      <c r="IH85" s="310"/>
      <c r="II85" s="310"/>
      <c r="IJ85" s="310"/>
      <c r="IK85" s="310"/>
      <c r="IL85" s="310"/>
      <c r="IM85" s="310"/>
      <c r="IN85" s="310"/>
      <c r="IO85" s="310"/>
      <c r="IP85" s="310"/>
      <c r="IQ85" s="310"/>
      <c r="IR85" s="310"/>
      <c r="IS85" s="310"/>
      <c r="IT85" s="310"/>
      <c r="IU85" s="310"/>
      <c r="IV85" s="310"/>
      <c r="IW85" s="310"/>
      <c r="IX85" s="310"/>
      <c r="IY85" s="310"/>
      <c r="IZ85" s="310"/>
      <c r="JA85" s="310"/>
      <c r="JB85" s="310"/>
      <c r="JC85" s="310"/>
      <c r="JD85" s="310"/>
      <c r="JE85" s="310"/>
      <c r="JF85" s="310"/>
      <c r="JG85" s="310"/>
      <c r="JH85" s="308"/>
      <c r="JI85" s="308"/>
      <c r="JJ85" s="308"/>
      <c r="JK85" s="308"/>
      <c r="JL85" s="308"/>
      <c r="JM85" s="308"/>
      <c r="JN85" s="308"/>
      <c r="JO85" s="308"/>
      <c r="JP85" s="308"/>
      <c r="JQ85" s="308"/>
      <c r="JR85" s="308"/>
      <c r="JS85" s="308"/>
      <c r="JT85" s="308"/>
      <c r="JU85" s="308"/>
      <c r="JV85" s="308"/>
      <c r="JW85" s="308"/>
      <c r="JX85" s="308"/>
      <c r="JY85" s="308"/>
      <c r="JZ85" s="308"/>
      <c r="KA85" s="308"/>
      <c r="KB85" s="308"/>
      <c r="KC85" s="308"/>
      <c r="KD85" s="308"/>
      <c r="KE85" s="308"/>
      <c r="KF85" s="308"/>
      <c r="KG85" s="308"/>
      <c r="KH85" s="308"/>
      <c r="KI85" s="308"/>
      <c r="KJ85" s="308"/>
      <c r="KK85" s="308"/>
      <c r="KL85" s="308"/>
      <c r="KM85" s="308"/>
      <c r="KN85" s="308"/>
      <c r="KO85" s="308"/>
      <c r="KP85" s="308"/>
      <c r="KQ85" s="308"/>
      <c r="KR85" s="308"/>
      <c r="KS85" s="308"/>
      <c r="KT85" s="308"/>
      <c r="KU85" s="308"/>
      <c r="KV85" s="308"/>
      <c r="KW85" s="308"/>
      <c r="KX85" s="308"/>
      <c r="KY85" s="308"/>
      <c r="KZ85" s="308"/>
      <c r="LA85" s="308"/>
      <c r="LB85" s="308"/>
      <c r="LC85" s="308"/>
      <c r="LD85" s="308"/>
      <c r="LE85" s="308"/>
      <c r="LF85" s="308"/>
      <c r="LG85" s="308"/>
      <c r="LH85" s="308"/>
      <c r="LI85" s="308"/>
      <c r="LJ85" s="308"/>
      <c r="LK85" s="308"/>
      <c r="LL85" s="308"/>
      <c r="LM85" s="308"/>
      <c r="LN85" s="308"/>
      <c r="LO85" s="308"/>
      <c r="LP85" s="308"/>
      <c r="LQ85" s="308"/>
      <c r="LR85" s="308"/>
      <c r="LS85" s="308"/>
      <c r="LT85" s="308"/>
      <c r="LU85" s="308"/>
      <c r="LV85" s="308"/>
      <c r="LW85" s="308"/>
      <c r="LX85" s="308"/>
      <c r="LY85" s="308"/>
      <c r="LZ85" s="308"/>
      <c r="MA85" s="308"/>
      <c r="MB85" s="308"/>
      <c r="MC85" s="308"/>
      <c r="MD85" s="308"/>
      <c r="ME85" s="308"/>
      <c r="MF85" s="308"/>
      <c r="MG85" s="308"/>
      <c r="MH85" s="308"/>
      <c r="MI85" s="308"/>
      <c r="MJ85" s="308"/>
      <c r="MK85" s="308"/>
      <c r="ML85" s="308"/>
      <c r="MM85" s="308"/>
      <c r="MN85" s="308"/>
      <c r="MO85" s="308"/>
      <c r="MP85" s="308"/>
      <c r="MQ85" s="308"/>
      <c r="MR85" s="308"/>
      <c r="MS85" s="308"/>
      <c r="MT85" s="308"/>
      <c r="MU85" s="308"/>
      <c r="MV85" s="308"/>
      <c r="MW85" s="308"/>
      <c r="MX85" s="308"/>
      <c r="MY85" s="308"/>
      <c r="MZ85" s="308"/>
      <c r="NA85" s="308"/>
      <c r="NB85" s="308"/>
      <c r="NC85" s="308"/>
      <c r="ND85" s="308"/>
      <c r="NE85" s="308"/>
      <c r="NF85" s="308"/>
      <c r="NG85" s="308"/>
      <c r="NH85" s="308"/>
      <c r="NI85" s="308"/>
      <c r="NJ85" s="308"/>
      <c r="NK85" s="308"/>
      <c r="NL85" s="308"/>
      <c r="NM85" s="308"/>
      <c r="NN85" s="308"/>
      <c r="NO85" s="308"/>
      <c r="NP85" s="308"/>
      <c r="NQ85" s="308"/>
      <c r="NR85" s="308"/>
      <c r="NS85" s="308"/>
      <c r="NT85" s="308"/>
      <c r="NU85" s="308"/>
      <c r="NV85" s="308"/>
      <c r="NW85" s="308"/>
      <c r="NX85" s="308"/>
      <c r="NY85" s="308"/>
      <c r="NZ85" s="308"/>
      <c r="OA85" s="308"/>
      <c r="OB85" s="308"/>
      <c r="OC85" s="308"/>
      <c r="OD85" s="308"/>
      <c r="OE85" s="308"/>
      <c r="OF85" s="308"/>
      <c r="OG85" s="308"/>
      <c r="OH85" s="308"/>
      <c r="OI85" s="308"/>
      <c r="OJ85" s="308"/>
      <c r="OK85" s="308"/>
      <c r="OL85" s="308"/>
      <c r="OM85" s="308"/>
      <c r="ON85" s="308"/>
      <c r="OO85" s="308"/>
      <c r="OP85" s="308"/>
      <c r="OQ85" s="308"/>
      <c r="OR85" s="308"/>
      <c r="OS85" s="308"/>
      <c r="OT85" s="308"/>
      <c r="OU85" s="308"/>
      <c r="OV85" s="308"/>
      <c r="OW85" s="308"/>
      <c r="OX85" s="308"/>
      <c r="OY85" s="308"/>
      <c r="OZ85" s="308"/>
      <c r="PA85" s="308"/>
      <c r="PB85" s="308"/>
      <c r="PC85" s="308"/>
      <c r="PD85" s="308"/>
      <c r="PE85" s="308"/>
      <c r="PF85" s="308"/>
      <c r="PG85" s="308"/>
      <c r="PH85" s="308"/>
      <c r="PI85" s="308"/>
      <c r="PJ85" s="308"/>
      <c r="PK85" s="308"/>
      <c r="PL85" s="308"/>
      <c r="PM85" s="308"/>
      <c r="PN85" s="308"/>
      <c r="PO85" s="308"/>
      <c r="PP85" s="308"/>
      <c r="PQ85" s="308"/>
      <c r="PR85" s="308"/>
      <c r="PS85" s="308"/>
      <c r="PT85" s="308"/>
      <c r="PU85" s="308"/>
      <c r="PV85" s="308"/>
      <c r="PW85" s="308"/>
      <c r="PX85" s="308"/>
      <c r="PY85" s="308"/>
      <c r="PZ85" s="308"/>
      <c r="QA85" s="308"/>
      <c r="QB85" s="308"/>
      <c r="QC85" s="308"/>
      <c r="QD85" s="308"/>
      <c r="QE85" s="308"/>
      <c r="QF85" s="308"/>
      <c r="QG85" s="308"/>
      <c r="QH85" s="308"/>
      <c r="QI85" s="308"/>
      <c r="QJ85" s="308"/>
      <c r="QK85" s="308"/>
      <c r="QL85" s="308"/>
      <c r="QM85" s="308"/>
      <c r="QN85" s="308"/>
      <c r="QO85" s="308"/>
      <c r="QP85" s="308"/>
      <c r="QQ85" s="308"/>
      <c r="QR85" s="308"/>
      <c r="QS85" s="308"/>
      <c r="QT85" s="308"/>
      <c r="QU85" s="308"/>
      <c r="QV85" s="308"/>
      <c r="QW85" s="308"/>
      <c r="QX85" s="308"/>
      <c r="QY85" s="308"/>
      <c r="QZ85" s="308"/>
      <c r="RA85" s="308"/>
      <c r="RB85" s="308"/>
      <c r="RC85" s="308"/>
      <c r="RD85" s="308"/>
      <c r="RE85" s="308"/>
      <c r="RF85" s="308"/>
      <c r="RG85" s="308"/>
      <c r="RH85" s="308"/>
      <c r="RI85" s="308"/>
      <c r="RJ85" s="308"/>
      <c r="RK85" s="308"/>
      <c r="RL85" s="308"/>
      <c r="RM85" s="308"/>
      <c r="RN85" s="308"/>
      <c r="RO85" s="308"/>
      <c r="RP85" s="308"/>
      <c r="RQ85" s="308"/>
      <c r="RR85" s="308"/>
      <c r="RS85" s="308"/>
      <c r="RT85" s="308"/>
      <c r="RU85" s="308"/>
      <c r="RV85" s="308"/>
      <c r="RW85" s="308"/>
      <c r="RX85" s="308"/>
      <c r="RY85" s="308"/>
      <c r="RZ85" s="308"/>
      <c r="SA85" s="308"/>
      <c r="SB85" s="308"/>
      <c r="SC85" s="308"/>
      <c r="SD85" s="308"/>
      <c r="SE85" s="308"/>
      <c r="SF85" s="308"/>
      <c r="SG85" s="308"/>
      <c r="SH85" s="308"/>
      <c r="SI85" s="308"/>
      <c r="SJ85" s="308"/>
      <c r="SK85" s="308"/>
      <c r="SL85" s="308"/>
      <c r="SM85" s="308"/>
      <c r="SN85" s="308"/>
      <c r="SO85" s="308"/>
      <c r="SP85" s="308"/>
      <c r="SQ85" s="308"/>
      <c r="SR85" s="308"/>
      <c r="SS85" s="308"/>
      <c r="ST85" s="308"/>
      <c r="SU85" s="308"/>
      <c r="SV85" s="308"/>
      <c r="SW85" s="308"/>
      <c r="SX85" s="308"/>
      <c r="SY85" s="308"/>
      <c r="SZ85" s="308"/>
      <c r="TA85" s="308"/>
      <c r="TB85" s="308"/>
      <c r="TC85" s="308"/>
      <c r="TD85" s="308"/>
      <c r="TE85" s="308"/>
      <c r="TF85" s="308"/>
      <c r="TG85" s="308"/>
      <c r="TH85" s="308"/>
      <c r="TI85" s="308"/>
      <c r="TJ85" s="308"/>
      <c r="TK85" s="308"/>
      <c r="TL85" s="308"/>
      <c r="TM85" s="308"/>
      <c r="TN85" s="308"/>
      <c r="TO85" s="308"/>
      <c r="TP85" s="308"/>
      <c r="TQ85" s="308"/>
      <c r="TR85" s="308"/>
      <c r="TS85" s="308"/>
      <c r="TT85" s="308"/>
      <c r="TU85" s="308"/>
      <c r="TV85" s="308"/>
      <c r="TW85" s="308"/>
      <c r="TX85" s="308"/>
      <c r="TY85" s="308"/>
      <c r="TZ85" s="308"/>
      <c r="UA85" s="308"/>
      <c r="UB85" s="308"/>
      <c r="UC85" s="308"/>
      <c r="UD85" s="308"/>
      <c r="UE85" s="308"/>
      <c r="UF85" s="308"/>
      <c r="UG85" s="308"/>
      <c r="UH85" s="308"/>
      <c r="UI85" s="308"/>
      <c r="UJ85" s="308"/>
      <c r="UK85" s="308"/>
      <c r="UL85" s="308"/>
      <c r="UM85" s="308"/>
      <c r="UN85" s="308"/>
      <c r="UO85" s="308"/>
      <c r="UP85" s="308"/>
      <c r="UQ85" s="308"/>
      <c r="UR85" s="308"/>
      <c r="US85" s="308"/>
      <c r="UT85" s="308"/>
      <c r="UU85" s="308"/>
      <c r="UV85" s="308"/>
      <c r="UW85" s="308"/>
      <c r="UX85" s="308"/>
      <c r="UY85" s="308"/>
      <c r="UZ85" s="308"/>
      <c r="VA85" s="308"/>
      <c r="VB85" s="308"/>
      <c r="VC85" s="308"/>
      <c r="VD85" s="308"/>
      <c r="VE85" s="308"/>
      <c r="VF85" s="308"/>
      <c r="VG85" s="308"/>
      <c r="VH85" s="308"/>
      <c r="VI85" s="308"/>
      <c r="VJ85" s="308"/>
      <c r="VK85" s="308"/>
      <c r="VL85" s="308"/>
      <c r="VM85" s="308"/>
      <c r="VN85" s="308"/>
      <c r="VO85" s="308"/>
      <c r="VP85" s="308"/>
      <c r="VQ85" s="308"/>
      <c r="VR85" s="308"/>
      <c r="VS85" s="308"/>
      <c r="VT85" s="308"/>
      <c r="VU85" s="308"/>
      <c r="VV85" s="308"/>
      <c r="VW85" s="308"/>
      <c r="VX85" s="308"/>
      <c r="VY85" s="308"/>
      <c r="VZ85" s="308"/>
      <c r="WA85" s="308"/>
      <c r="WB85" s="308"/>
      <c r="WC85" s="308"/>
      <c r="WD85" s="308"/>
      <c r="WE85" s="308"/>
      <c r="WF85" s="308"/>
      <c r="WG85" s="308"/>
      <c r="WH85" s="308"/>
      <c r="WI85" s="308"/>
      <c r="WJ85" s="308"/>
      <c r="WK85" s="308"/>
      <c r="WL85" s="308"/>
      <c r="WM85" s="308"/>
      <c r="WN85" s="308"/>
      <c r="WO85" s="308"/>
      <c r="WP85" s="308"/>
      <c r="WQ85" s="308"/>
      <c r="WR85" s="308"/>
      <c r="WS85" s="308"/>
      <c r="WT85" s="308"/>
      <c r="WU85" s="308"/>
      <c r="WV85" s="308"/>
      <c r="WW85" s="308"/>
      <c r="WX85" s="308"/>
      <c r="WY85" s="308"/>
      <c r="WZ85" s="308"/>
      <c r="XA85" s="308"/>
      <c r="XB85" s="308"/>
      <c r="XC85" s="308"/>
      <c r="XD85" s="308"/>
      <c r="XE85" s="308"/>
      <c r="XF85" s="308"/>
      <c r="XG85" s="308"/>
      <c r="XH85" s="308"/>
      <c r="XI85" s="308"/>
      <c r="XJ85" s="308"/>
      <c r="XK85" s="308"/>
      <c r="XL85" s="308"/>
      <c r="XM85" s="308"/>
      <c r="XN85" s="308"/>
      <c r="XO85" s="308"/>
      <c r="XP85" s="308"/>
      <c r="XQ85" s="308"/>
      <c r="XR85" s="308"/>
      <c r="XS85" s="308"/>
      <c r="XT85" s="308"/>
      <c r="XU85" s="308"/>
      <c r="XV85" s="308"/>
      <c r="XW85" s="308"/>
      <c r="XX85" s="308"/>
      <c r="XY85" s="308"/>
      <c r="XZ85" s="308"/>
      <c r="YA85" s="308"/>
      <c r="YB85" s="308"/>
      <c r="YC85" s="308"/>
      <c r="YD85" s="308"/>
      <c r="YE85" s="308"/>
      <c r="YF85" s="308"/>
      <c r="YG85" s="308"/>
      <c r="YH85" s="308"/>
      <c r="YI85" s="308"/>
      <c r="YJ85" s="308"/>
      <c r="YK85" s="308"/>
      <c r="YL85" s="308"/>
      <c r="YM85" s="308"/>
      <c r="YN85" s="308"/>
      <c r="YO85" s="308"/>
      <c r="YP85" s="308"/>
      <c r="YQ85" s="308"/>
      <c r="YR85" s="308"/>
      <c r="YS85" s="308"/>
      <c r="YT85" s="308"/>
      <c r="YU85" s="308"/>
      <c r="YV85" s="308"/>
      <c r="YW85" s="308"/>
      <c r="YX85" s="308"/>
      <c r="YY85" s="308"/>
      <c r="YZ85" s="308"/>
      <c r="ZA85" s="308"/>
      <c r="ZB85" s="308"/>
      <c r="ZC85" s="308"/>
      <c r="ZD85" s="308"/>
      <c r="ZE85" s="308"/>
      <c r="ZF85" s="308"/>
      <c r="ZG85" s="308"/>
      <c r="ZH85" s="308"/>
      <c r="ZI85" s="308"/>
      <c r="ZJ85" s="308"/>
      <c r="ZK85" s="308"/>
      <c r="ZL85" s="308"/>
      <c r="ZM85" s="308"/>
      <c r="ZN85" s="308"/>
      <c r="ZO85" s="308"/>
      <c r="ZP85" s="308"/>
      <c r="ZQ85" s="308"/>
      <c r="ZR85" s="308"/>
      <c r="ZS85" s="308"/>
      <c r="ZT85" s="308"/>
      <c r="ZU85" s="308"/>
      <c r="ZV85" s="308"/>
      <c r="ZW85" s="308"/>
      <c r="ZX85" s="308"/>
      <c r="ZY85" s="308"/>
      <c r="ZZ85" s="308"/>
      <c r="AAA85" s="308"/>
      <c r="AAB85" s="308"/>
      <c r="AAC85" s="308"/>
      <c r="AAD85" s="308"/>
      <c r="AAE85" s="308"/>
      <c r="AAF85" s="308"/>
      <c r="AAG85" s="308"/>
      <c r="AAH85" s="308"/>
      <c r="AAI85" s="308"/>
      <c r="AAJ85" s="308"/>
      <c r="AAK85" s="308"/>
      <c r="AAL85" s="308"/>
      <c r="AAM85" s="308"/>
      <c r="AAN85" s="308"/>
      <c r="AAO85" s="308"/>
      <c r="AAP85" s="308"/>
      <c r="AAQ85" s="308"/>
      <c r="AAR85" s="308"/>
      <c r="AAS85" s="308"/>
      <c r="AAT85" s="308"/>
      <c r="AAU85" s="308"/>
      <c r="AAV85" s="308"/>
      <c r="AAW85" s="308"/>
      <c r="AAX85" s="308"/>
      <c r="AAY85" s="308"/>
      <c r="AAZ85" s="308"/>
      <c r="ABA85" s="308"/>
      <c r="ABB85" s="308"/>
      <c r="ABC85" s="308"/>
      <c r="ABD85" s="308"/>
      <c r="ABE85" s="308"/>
      <c r="ABF85" s="308"/>
      <c r="ABG85" s="308"/>
      <c r="ABH85" s="308"/>
      <c r="ABI85" s="308"/>
      <c r="ABJ85" s="308"/>
      <c r="ABK85" s="308"/>
      <c r="ABL85" s="308"/>
      <c r="ABM85" s="308"/>
      <c r="ABN85" s="308"/>
      <c r="ABO85" s="308"/>
      <c r="ABP85" s="308"/>
      <c r="ABQ85" s="308"/>
      <c r="ABR85" s="308"/>
      <c r="ABS85" s="308"/>
      <c r="ABT85" s="308"/>
      <c r="ABU85" s="308"/>
      <c r="ABV85" s="308"/>
      <c r="ABW85" s="308"/>
      <c r="ABX85" s="308"/>
      <c r="ABY85" s="308"/>
      <c r="ABZ85" s="308"/>
      <c r="ACA85" s="308"/>
      <c r="ACB85" s="308"/>
      <c r="ACC85" s="308"/>
      <c r="ACD85" s="308"/>
      <c r="ACE85" s="308"/>
      <c r="ACF85" s="308"/>
      <c r="ACG85" s="308"/>
      <c r="ACH85" s="308"/>
      <c r="ACI85" s="308"/>
      <c r="ACJ85" s="308"/>
      <c r="ACK85" s="308"/>
      <c r="ACL85" s="308"/>
      <c r="ACM85" s="308"/>
      <c r="ACN85" s="308"/>
      <c r="ACO85" s="308"/>
      <c r="ACP85" s="308"/>
      <c r="ACQ85" s="308"/>
      <c r="ACR85" s="308"/>
      <c r="ACS85" s="308"/>
      <c r="ACT85" s="308"/>
      <c r="ACU85" s="308"/>
      <c r="ACV85" s="308"/>
      <c r="ACW85" s="308"/>
      <c r="ACX85" s="308"/>
      <c r="ACY85" s="308"/>
      <c r="ACZ85" s="308"/>
      <c r="ADA85" s="308"/>
      <c r="ADB85" s="308"/>
      <c r="ADC85" s="308"/>
      <c r="ADD85" s="308"/>
      <c r="ADE85" s="308"/>
      <c r="ADF85" s="308"/>
      <c r="ADG85" s="308"/>
      <c r="ADH85" s="308"/>
      <c r="ADI85" s="308"/>
      <c r="ADJ85" s="308"/>
      <c r="ADK85" s="308"/>
      <c r="ADL85" s="308"/>
      <c r="ADM85" s="308"/>
      <c r="ADN85" s="308"/>
      <c r="ADO85" s="308"/>
      <c r="ADP85" s="308"/>
      <c r="ADQ85" s="308"/>
      <c r="ADR85" s="308"/>
      <c r="ADS85" s="308"/>
      <c r="ADT85" s="308"/>
      <c r="ADU85" s="308"/>
      <c r="ADV85" s="308"/>
      <c r="ADW85" s="308"/>
      <c r="ADX85" s="308"/>
      <c r="ADY85" s="308"/>
      <c r="ADZ85" s="308"/>
      <c r="AEA85" s="308"/>
      <c r="AEB85" s="308"/>
      <c r="AEC85" s="308"/>
      <c r="AED85" s="308"/>
      <c r="AEE85" s="308"/>
      <c r="AEF85" s="308"/>
      <c r="AEG85" s="308"/>
      <c r="AEH85" s="308"/>
      <c r="AEI85" s="308"/>
      <c r="AEJ85" s="308"/>
      <c r="AEK85" s="308"/>
      <c r="AEL85" s="308"/>
      <c r="AEM85" s="308"/>
      <c r="AEN85" s="308"/>
      <c r="AEO85" s="308"/>
      <c r="AEP85" s="308"/>
      <c r="AEQ85" s="308"/>
      <c r="AER85" s="308"/>
      <c r="AES85" s="308"/>
      <c r="AET85" s="308"/>
      <c r="AEU85" s="308"/>
      <c r="AEV85" s="308"/>
      <c r="AEW85" s="308"/>
      <c r="AEX85" s="308"/>
      <c r="AEY85" s="308"/>
      <c r="AEZ85" s="308"/>
      <c r="AFA85" s="308"/>
      <c r="AFB85" s="308"/>
      <c r="AFC85" s="308"/>
      <c r="AFD85" s="308"/>
      <c r="AFE85" s="308"/>
      <c r="AFF85" s="308"/>
      <c r="AFG85" s="308"/>
      <c r="AFH85" s="308"/>
      <c r="AFI85" s="308"/>
      <c r="AFJ85" s="308"/>
      <c r="AFK85" s="308"/>
      <c r="AFL85" s="308"/>
      <c r="AFM85" s="308"/>
      <c r="AFN85" s="308"/>
      <c r="AFO85" s="308"/>
      <c r="AFP85" s="308"/>
      <c r="AFQ85" s="308"/>
      <c r="AFR85" s="308"/>
      <c r="AFS85" s="308"/>
      <c r="AFT85" s="308"/>
      <c r="AFU85" s="308"/>
      <c r="AFV85" s="308"/>
      <c r="AFW85" s="308"/>
      <c r="AFX85" s="308"/>
      <c r="AFY85" s="308"/>
      <c r="AFZ85" s="308"/>
      <c r="AGA85" s="308"/>
      <c r="AGB85" s="308"/>
      <c r="AGC85" s="308"/>
      <c r="AGD85" s="308"/>
      <c r="AGE85" s="308"/>
      <c r="AGF85" s="308"/>
      <c r="AGG85" s="308"/>
      <c r="AGH85" s="308"/>
      <c r="AGI85" s="308"/>
      <c r="AGJ85" s="308"/>
      <c r="AGK85" s="308"/>
      <c r="AGL85" s="308"/>
      <c r="AGM85" s="308"/>
      <c r="AGN85" s="308"/>
      <c r="AGO85" s="308"/>
      <c r="AGP85" s="308"/>
      <c r="AGQ85" s="308"/>
      <c r="AGR85" s="308"/>
      <c r="AGS85" s="308"/>
      <c r="AGT85" s="308"/>
      <c r="AGU85" s="308"/>
      <c r="AGV85" s="308"/>
      <c r="AGW85" s="308"/>
      <c r="AGX85" s="308"/>
      <c r="AGY85" s="308"/>
      <c r="AGZ85" s="308"/>
      <c r="AHA85" s="308"/>
      <c r="AHB85" s="308"/>
      <c r="AHC85" s="308"/>
      <c r="AHD85" s="308"/>
      <c r="AHE85" s="308"/>
      <c r="AHF85" s="308"/>
      <c r="AHG85" s="308"/>
      <c r="AHH85" s="308"/>
      <c r="AHI85" s="308"/>
      <c r="AHJ85" s="308"/>
      <c r="AHK85" s="308"/>
      <c r="AHL85" s="308"/>
      <c r="AHM85" s="308"/>
      <c r="AHN85" s="308"/>
      <c r="AHO85" s="308"/>
      <c r="AHP85" s="308"/>
      <c r="AHQ85" s="308"/>
      <c r="AHR85" s="308"/>
      <c r="AHS85" s="308"/>
      <c r="AHT85" s="308"/>
      <c r="AHU85" s="308"/>
      <c r="AHV85" s="308"/>
      <c r="AHW85" s="308"/>
      <c r="AHX85" s="308"/>
      <c r="AHY85" s="308"/>
      <c r="AHZ85" s="308"/>
      <c r="AIA85" s="308"/>
      <c r="AIB85" s="308"/>
      <c r="AIC85" s="308"/>
      <c r="AID85" s="308"/>
      <c r="AIE85" s="308"/>
      <c r="AIF85" s="308"/>
      <c r="AIG85" s="308"/>
      <c r="AIH85" s="308"/>
      <c r="AII85" s="308"/>
      <c r="AIJ85" s="308"/>
      <c r="AIK85" s="308"/>
      <c r="AIL85" s="308"/>
      <c r="AIM85" s="308"/>
      <c r="AIN85" s="308"/>
      <c r="AIO85" s="308"/>
      <c r="AIP85" s="308"/>
      <c r="AIQ85" s="308"/>
      <c r="AIR85" s="308"/>
      <c r="AIS85" s="308"/>
      <c r="AIT85" s="308"/>
      <c r="AIU85" s="308"/>
      <c r="AIV85" s="308"/>
      <c r="AIW85" s="308"/>
      <c r="AIX85" s="308"/>
      <c r="AIY85" s="308"/>
      <c r="AIZ85" s="308"/>
      <c r="AJA85" s="308"/>
      <c r="AJB85" s="308"/>
      <c r="AJC85" s="308"/>
      <c r="AJD85" s="308"/>
      <c r="AJE85" s="308"/>
      <c r="AJF85" s="308"/>
      <c r="AJG85" s="308"/>
      <c r="AJH85" s="308"/>
      <c r="AJI85" s="308"/>
      <c r="AJJ85" s="308"/>
      <c r="AJK85" s="308"/>
      <c r="AJL85" s="308"/>
      <c r="AJM85" s="308"/>
      <c r="AJN85" s="308"/>
      <c r="AJO85" s="308"/>
      <c r="AJP85" s="308"/>
      <c r="AJQ85" s="308"/>
      <c r="AJR85" s="308"/>
      <c r="AJS85" s="308"/>
      <c r="AJT85" s="308"/>
      <c r="AJU85" s="308"/>
      <c r="AJV85" s="308"/>
      <c r="AJW85" s="308"/>
      <c r="AJX85" s="308"/>
      <c r="AJY85" s="308"/>
      <c r="AJZ85" s="308"/>
      <c r="AKA85" s="308"/>
      <c r="AKB85" s="308"/>
      <c r="AKC85" s="308"/>
      <c r="AKD85" s="308"/>
      <c r="AKE85" s="308"/>
      <c r="AKF85" s="308"/>
      <c r="AKG85" s="308"/>
      <c r="AKH85" s="308"/>
      <c r="AKI85" s="308"/>
      <c r="AKJ85" s="308"/>
      <c r="AKK85" s="308"/>
      <c r="AKL85" s="308"/>
      <c r="AKM85" s="308"/>
      <c r="AKN85" s="308"/>
      <c r="AKO85" s="308"/>
      <c r="AKP85" s="308"/>
      <c r="AKQ85" s="308"/>
      <c r="AKR85" s="308"/>
      <c r="AKS85" s="308"/>
      <c r="AKT85" s="308"/>
      <c r="AKU85" s="308"/>
      <c r="AKV85" s="308"/>
      <c r="AKW85" s="308"/>
      <c r="AKX85" s="308"/>
      <c r="AKY85" s="308"/>
      <c r="AKZ85" s="308"/>
      <c r="ALA85" s="308"/>
      <c r="ALB85" s="308"/>
      <c r="ALC85" s="308"/>
      <c r="ALD85" s="308"/>
      <c r="ALE85" s="308"/>
      <c r="ALF85" s="308"/>
      <c r="ALG85" s="308"/>
      <c r="ALH85" s="308"/>
      <c r="ALI85" s="308"/>
      <c r="ALJ85" s="308"/>
      <c r="ALK85" s="308"/>
      <c r="ALL85" s="308"/>
      <c r="ALM85" s="308"/>
      <c r="ALN85" s="308"/>
      <c r="ALO85" s="308"/>
      <c r="ALP85" s="308"/>
      <c r="ALQ85" s="308"/>
      <c r="ALR85" s="308"/>
      <c r="ALS85" s="308"/>
      <c r="ALT85" s="308"/>
      <c r="ALU85" s="308"/>
      <c r="ALV85" s="308"/>
      <c r="ALW85" s="308"/>
      <c r="ALX85" s="308"/>
      <c r="ALY85" s="308"/>
      <c r="ALZ85" s="308"/>
      <c r="AMA85" s="308"/>
      <c r="AMB85" s="308"/>
      <c r="AMC85" s="308"/>
      <c r="AMD85" s="308"/>
      <c r="AME85" s="308"/>
      <c r="AMF85" s="308"/>
      <c r="AMG85" s="308"/>
      <c r="AMH85" s="308"/>
    </row>
    <row r="86" spans="1:1022" ht="63.75">
      <c r="A86">
        <v>1</v>
      </c>
      <c r="B86" s="32">
        <v>0</v>
      </c>
      <c r="C86" s="25" t="s">
        <v>2871</v>
      </c>
      <c r="G86" s="25" t="s">
        <v>2774</v>
      </c>
      <c r="H86" s="25" t="s">
        <v>2566</v>
      </c>
      <c r="I86" s="25" t="s">
        <v>2870</v>
      </c>
      <c r="M86" s="29"/>
      <c r="N86" s="29"/>
      <c r="Q86" s="25" t="s">
        <v>24334</v>
      </c>
      <c r="S86" s="25" t="s">
        <v>28206</v>
      </c>
      <c r="T86" s="25" t="s">
        <v>1483</v>
      </c>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T86" s="25" t="s">
        <v>219</v>
      </c>
      <c r="AW86" s="25" t="s">
        <v>1218</v>
      </c>
      <c r="AX86" s="25" t="s">
        <v>1170</v>
      </c>
      <c r="BA86" s="316">
        <v>0</v>
      </c>
      <c r="BB86" s="316">
        <v>3.875E-2</v>
      </c>
      <c r="BD86" s="25" t="s">
        <v>2850</v>
      </c>
      <c r="BQ86" s="29" t="str">
        <f t="shared" si="26"/>
        <v>0</v>
      </c>
      <c r="BR86" s="25" t="str">
        <f t="shared" si="18"/>
        <v>0</v>
      </c>
      <c r="BS86" s="25" t="str">
        <f t="shared" si="27"/>
        <v>1</v>
      </c>
      <c r="BV86" s="29" t="str">
        <f t="shared" si="19"/>
        <v/>
      </c>
      <c r="BW86" s="29" t="str">
        <f t="shared" si="20"/>
        <v/>
      </c>
      <c r="BX86" s="29" t="str">
        <f t="shared" si="28"/>
        <v/>
      </c>
      <c r="BY86" s="29" t="str">
        <f t="shared" si="21"/>
        <v/>
      </c>
      <c r="BZ86" s="29" t="str">
        <f t="shared" si="22"/>
        <v/>
      </c>
      <c r="CA86" s="29" t="str">
        <f t="shared" si="23"/>
        <v/>
      </c>
      <c r="CB86" s="29" t="str">
        <f t="shared" si="24"/>
        <v/>
      </c>
      <c r="CC86" s="29" t="str">
        <f t="shared" si="25"/>
        <v/>
      </c>
    </row>
    <row r="87" spans="1:1022" ht="63.75">
      <c r="A87">
        <v>1</v>
      </c>
      <c r="B87" s="32">
        <v>0</v>
      </c>
      <c r="C87" s="25" t="s">
        <v>2872</v>
      </c>
      <c r="G87" s="25" t="s">
        <v>2774</v>
      </c>
      <c r="H87" s="25" t="s">
        <v>2566</v>
      </c>
      <c r="I87" s="25" t="s">
        <v>2870</v>
      </c>
      <c r="M87" s="29"/>
      <c r="N87" s="29"/>
      <c r="Q87" s="25" t="s">
        <v>24365</v>
      </c>
      <c r="S87" s="25" t="s">
        <v>2873</v>
      </c>
      <c r="T87" s="25" t="s">
        <v>1483</v>
      </c>
      <c r="U87" s="29"/>
      <c r="V87" s="29" t="s">
        <v>2874</v>
      </c>
      <c r="W87" s="29"/>
      <c r="X87" s="29" t="s">
        <v>1369</v>
      </c>
      <c r="Y87" s="29"/>
      <c r="Z87" s="29"/>
      <c r="AA87" s="29"/>
      <c r="AB87" s="29"/>
      <c r="AC87" s="29"/>
      <c r="AD87" s="29"/>
      <c r="AE87" s="29"/>
      <c r="AF87" s="29"/>
      <c r="AG87" s="29"/>
      <c r="AH87" s="29"/>
      <c r="AI87" s="29"/>
      <c r="AJ87" s="29"/>
      <c r="AK87" s="29"/>
      <c r="AL87" s="29"/>
      <c r="AM87" s="29"/>
      <c r="AN87" s="29"/>
      <c r="AO87" s="29"/>
      <c r="AP87" s="29"/>
      <c r="AQ87" s="29"/>
      <c r="AR87" s="29"/>
      <c r="AT87" s="25" t="s">
        <v>219</v>
      </c>
      <c r="AV87" s="25" t="s">
        <v>2038</v>
      </c>
      <c r="AW87" s="25" t="s">
        <v>1218</v>
      </c>
      <c r="AX87" s="25" t="s">
        <v>1170</v>
      </c>
      <c r="BA87" s="316">
        <v>3.876157407407408E-2</v>
      </c>
      <c r="BB87" s="316">
        <v>6.8414351851851851E-2</v>
      </c>
      <c r="BD87" s="25" t="s">
        <v>2850</v>
      </c>
      <c r="BQ87" s="29" t="str">
        <f t="shared" si="26"/>
        <v>0</v>
      </c>
      <c r="BR87" s="25" t="str">
        <f t="shared" si="18"/>
        <v>0</v>
      </c>
      <c r="BS87" s="25" t="str">
        <f t="shared" si="27"/>
        <v>1</v>
      </c>
      <c r="BV87" s="29" t="str">
        <f t="shared" si="19"/>
        <v/>
      </c>
      <c r="BW87" s="29" t="str">
        <f t="shared" si="20"/>
        <v/>
      </c>
      <c r="BX87" s="29" t="str">
        <f t="shared" si="28"/>
        <v/>
      </c>
      <c r="BY87" s="29" t="str">
        <f t="shared" si="21"/>
        <v/>
      </c>
      <c r="BZ87" s="29" t="str">
        <f t="shared" si="22"/>
        <v/>
      </c>
      <c r="CA87" s="29" t="str">
        <f t="shared" si="23"/>
        <v/>
      </c>
      <c r="CB87" s="29" t="str">
        <f t="shared" si="24"/>
        <v/>
      </c>
      <c r="CC87" s="29" t="str">
        <f t="shared" si="25"/>
        <v/>
      </c>
    </row>
    <row r="88" spans="1:1022" ht="76.5">
      <c r="A88">
        <v>1</v>
      </c>
      <c r="B88" s="32">
        <v>0</v>
      </c>
      <c r="C88" s="25" t="s">
        <v>2875</v>
      </c>
      <c r="G88" s="25" t="s">
        <v>2774</v>
      </c>
      <c r="H88" s="25" t="s">
        <v>2566</v>
      </c>
      <c r="I88" s="25" t="s">
        <v>2870</v>
      </c>
      <c r="M88" s="29"/>
      <c r="N88" s="29"/>
      <c r="Q88" s="25" t="s">
        <v>24366</v>
      </c>
      <c r="S88" s="25" t="s">
        <v>2876</v>
      </c>
      <c r="T88" s="25" t="s">
        <v>1483</v>
      </c>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T88" s="25" t="s">
        <v>219</v>
      </c>
      <c r="AW88" s="25" t="s">
        <v>1218</v>
      </c>
      <c r="AX88" s="25" t="s">
        <v>1170</v>
      </c>
      <c r="BA88" s="316">
        <v>6.8425925925925932E-2</v>
      </c>
      <c r="BB88" s="316">
        <v>8.0972222222222223E-2</v>
      </c>
      <c r="BD88" s="25" t="s">
        <v>2850</v>
      </c>
      <c r="BF88" s="25" t="s">
        <v>28226</v>
      </c>
      <c r="BQ88" s="29" t="str">
        <f t="shared" si="26"/>
        <v>0</v>
      </c>
      <c r="BR88" s="25" t="str">
        <f t="shared" si="18"/>
        <v>0</v>
      </c>
      <c r="BS88" s="25" t="str">
        <f t="shared" si="27"/>
        <v>1</v>
      </c>
      <c r="BV88" s="29" t="str">
        <f t="shared" si="19"/>
        <v/>
      </c>
      <c r="BW88" s="29" t="str">
        <f t="shared" si="20"/>
        <v/>
      </c>
      <c r="BX88" s="29" t="str">
        <f t="shared" si="28"/>
        <v/>
      </c>
      <c r="BY88" s="29" t="str">
        <f t="shared" si="21"/>
        <v/>
      </c>
      <c r="BZ88" s="29" t="str">
        <f t="shared" si="22"/>
        <v/>
      </c>
      <c r="CA88" s="29" t="str">
        <f t="shared" si="23"/>
        <v/>
      </c>
      <c r="CB88" s="29" t="str">
        <f t="shared" si="24"/>
        <v/>
      </c>
      <c r="CC88" s="29" t="str">
        <f t="shared" si="25"/>
        <v/>
      </c>
    </row>
    <row r="89" spans="1:1022" ht="102">
      <c r="A89">
        <v>1</v>
      </c>
      <c r="B89" s="32">
        <v>0</v>
      </c>
      <c r="C89" s="25" t="s">
        <v>2877</v>
      </c>
      <c r="G89" s="25" t="s">
        <v>2774</v>
      </c>
      <c r="H89" s="25" t="s">
        <v>2566</v>
      </c>
      <c r="I89" s="25" t="s">
        <v>2870</v>
      </c>
      <c r="M89" s="29"/>
      <c r="N89" s="29"/>
      <c r="Q89" s="25" t="s">
        <v>24470</v>
      </c>
      <c r="S89" s="25" t="s">
        <v>28207</v>
      </c>
      <c r="T89" s="25" t="s">
        <v>1483</v>
      </c>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T89" s="25" t="s">
        <v>219</v>
      </c>
      <c r="AV89" s="25" t="s">
        <v>2038</v>
      </c>
      <c r="AW89" s="25" t="s">
        <v>1218</v>
      </c>
      <c r="AX89" s="25" t="s">
        <v>1170</v>
      </c>
      <c r="BA89" s="316">
        <v>8.1041666666666665E-2</v>
      </c>
      <c r="BB89" s="316">
        <v>0.1095949074074074</v>
      </c>
      <c r="BD89" s="25" t="s">
        <v>2850</v>
      </c>
      <c r="BQ89" s="29" t="str">
        <f t="shared" si="26"/>
        <v>0</v>
      </c>
      <c r="BR89" s="25" t="str">
        <f t="shared" si="18"/>
        <v>0</v>
      </c>
      <c r="BS89" s="25" t="str">
        <f t="shared" si="27"/>
        <v>1</v>
      </c>
      <c r="BV89" s="29" t="str">
        <f t="shared" si="19"/>
        <v/>
      </c>
      <c r="BW89" s="29" t="str">
        <f t="shared" si="20"/>
        <v/>
      </c>
      <c r="BX89" s="29" t="str">
        <f t="shared" si="28"/>
        <v/>
      </c>
      <c r="BY89" s="29" t="str">
        <f t="shared" si="21"/>
        <v/>
      </c>
      <c r="BZ89" s="29" t="str">
        <f t="shared" si="22"/>
        <v/>
      </c>
      <c r="CA89" s="29" t="str">
        <f t="shared" si="23"/>
        <v/>
      </c>
      <c r="CB89" s="29" t="str">
        <f t="shared" si="24"/>
        <v/>
      </c>
      <c r="CC89" s="29" t="str">
        <f t="shared" si="25"/>
        <v/>
      </c>
    </row>
    <row r="90" spans="1:1022" ht="76.5">
      <c r="A90">
        <v>1</v>
      </c>
      <c r="B90" s="32">
        <v>0</v>
      </c>
      <c r="C90" s="25" t="s">
        <v>2878</v>
      </c>
      <c r="G90" s="25" t="s">
        <v>2774</v>
      </c>
      <c r="H90" s="25" t="s">
        <v>2566</v>
      </c>
      <c r="M90" s="29"/>
      <c r="N90" s="29"/>
      <c r="O90" s="25" t="s">
        <v>2481</v>
      </c>
      <c r="Q90" s="25" t="s">
        <v>24367</v>
      </c>
      <c r="S90" s="25" t="s">
        <v>28208</v>
      </c>
      <c r="T90" s="25" t="s">
        <v>1483</v>
      </c>
      <c r="U90" s="29"/>
      <c r="V90" s="29" t="s">
        <v>1426</v>
      </c>
      <c r="W90" s="29"/>
      <c r="X90" s="29"/>
      <c r="Y90" s="29"/>
      <c r="Z90" s="29"/>
      <c r="AA90" s="29"/>
      <c r="AB90" s="29"/>
      <c r="AC90" s="29"/>
      <c r="AD90" s="29"/>
      <c r="AE90" s="29"/>
      <c r="AF90" s="29"/>
      <c r="AG90" s="29"/>
      <c r="AH90" s="29"/>
      <c r="AI90" s="29"/>
      <c r="AJ90" s="29"/>
      <c r="AK90" s="29"/>
      <c r="AL90" s="29"/>
      <c r="AM90" s="29"/>
      <c r="AN90" s="29"/>
      <c r="AO90" s="29"/>
      <c r="AP90" s="29"/>
      <c r="AQ90" s="29"/>
      <c r="AR90" s="29"/>
      <c r="AT90" s="25" t="s">
        <v>219</v>
      </c>
      <c r="AU90" s="241" t="s">
        <v>2483</v>
      </c>
      <c r="AW90" s="25" t="s">
        <v>2484</v>
      </c>
      <c r="AX90" s="25" t="s">
        <v>1749</v>
      </c>
      <c r="AZ90" s="316">
        <v>2.238425925925926E-2</v>
      </c>
      <c r="BA90" s="316">
        <v>0</v>
      </c>
      <c r="BB90" s="316">
        <v>2.2337962962962962E-2</v>
      </c>
      <c r="BC90" s="25" t="s">
        <v>2879</v>
      </c>
      <c r="BD90" s="25" t="s">
        <v>2850</v>
      </c>
      <c r="BJ90" s="316">
        <v>2.238425925925926E-2</v>
      </c>
      <c r="BQ90" s="29" t="str">
        <f t="shared" si="26"/>
        <v>1</v>
      </c>
      <c r="BR90" s="25" t="str">
        <f t="shared" si="18"/>
        <v>1</v>
      </c>
      <c r="BS90" s="25" t="str">
        <f t="shared" si="27"/>
        <v>1</v>
      </c>
      <c r="BV90" s="29" t="str">
        <f t="shared" si="19"/>
        <v/>
      </c>
      <c r="BW90" s="29" t="str">
        <f t="shared" si="20"/>
        <v/>
      </c>
      <c r="BX90" s="29" t="str">
        <f t="shared" si="28"/>
        <v>https://media.mediathek-tanz-theater.de/video/nvt_vid-041.mp4</v>
      </c>
      <c r="BY90" s="29" t="str">
        <f t="shared" si="21"/>
        <v>video/mp4</v>
      </c>
      <c r="BZ90" s="29" t="str">
        <f t="shared" si="22"/>
        <v>presentation/full</v>
      </c>
      <c r="CA90" s="29" t="str">
        <f t="shared" si="23"/>
        <v>https://media.mediathek-tanz-theater.de/video/thumbs/nvt_vid-041.jp2/full/100,/0/default.jpg</v>
      </c>
      <c r="CB90" s="29" t="str">
        <f t="shared" si="24"/>
        <v>image/jpeg</v>
      </c>
      <c r="CC90" s="29" t="str">
        <f t="shared" si="25"/>
        <v>presentation/thumbnail</v>
      </c>
    </row>
    <row r="91" spans="1:1022" ht="63.75">
      <c r="A91">
        <v>1</v>
      </c>
      <c r="B91" s="32">
        <v>0</v>
      </c>
      <c r="C91" s="25" t="s">
        <v>2880</v>
      </c>
      <c r="G91" s="25" t="s">
        <v>2774</v>
      </c>
      <c r="H91" s="25" t="s">
        <v>2566</v>
      </c>
      <c r="M91" s="29" t="s">
        <v>1746</v>
      </c>
      <c r="N91" s="29"/>
      <c r="O91" s="25" t="s">
        <v>2485</v>
      </c>
      <c r="Q91" s="25" t="s">
        <v>2881</v>
      </c>
      <c r="S91" s="25" t="s">
        <v>2882</v>
      </c>
      <c r="T91" s="25" t="s">
        <v>1483</v>
      </c>
      <c r="U91" s="29" t="s">
        <v>2883</v>
      </c>
      <c r="V91" s="29" t="s">
        <v>1426</v>
      </c>
      <c r="W91" s="29"/>
      <c r="X91" s="29"/>
      <c r="Y91" s="29"/>
      <c r="Z91" s="29"/>
      <c r="AA91" s="29"/>
      <c r="AB91" s="29"/>
      <c r="AC91" s="29"/>
      <c r="AD91" s="29"/>
      <c r="AE91" s="29"/>
      <c r="AF91" s="29"/>
      <c r="AG91" s="29"/>
      <c r="AH91" s="29"/>
      <c r="AI91" s="29"/>
      <c r="AJ91" s="29"/>
      <c r="AK91" s="29"/>
      <c r="AL91" s="29"/>
      <c r="AM91" s="29"/>
      <c r="AN91" s="29"/>
      <c r="AO91" s="29"/>
      <c r="AP91" s="29"/>
      <c r="AQ91" s="29" t="s">
        <v>24312</v>
      </c>
      <c r="AR91" s="29" t="s">
        <v>2884</v>
      </c>
      <c r="AT91" s="25" t="s">
        <v>219</v>
      </c>
      <c r="AU91" s="241" t="s">
        <v>2885</v>
      </c>
      <c r="AW91" s="25" t="s">
        <v>68</v>
      </c>
      <c r="AX91" s="25" t="s">
        <v>1749</v>
      </c>
      <c r="AZ91" s="316">
        <v>5.7256944444444437E-2</v>
      </c>
      <c r="BA91" s="316">
        <v>0</v>
      </c>
      <c r="BB91" s="316">
        <v>5.724537037037037E-2</v>
      </c>
      <c r="BC91" s="25" t="s">
        <v>2886</v>
      </c>
      <c r="BD91" s="25" t="s">
        <v>2850</v>
      </c>
      <c r="BE91" s="25" t="s">
        <v>2887</v>
      </c>
      <c r="BF91" s="25" t="s">
        <v>72</v>
      </c>
      <c r="BJ91" s="316">
        <v>5.7256944444444437E-2</v>
      </c>
      <c r="BQ91" s="29" t="str">
        <f t="shared" si="26"/>
        <v>1</v>
      </c>
      <c r="BR91" s="25" t="str">
        <f t="shared" si="18"/>
        <v>1</v>
      </c>
      <c r="BS91" s="25" t="str">
        <f t="shared" si="27"/>
        <v>1</v>
      </c>
      <c r="BV91" s="29" t="str">
        <f t="shared" si="19"/>
        <v/>
      </c>
      <c r="BW91" s="29" t="str">
        <f t="shared" si="20"/>
        <v/>
      </c>
      <c r="BX91" s="29" t="str">
        <f t="shared" si="28"/>
        <v>https://media.mediathek-tanz-theater.de/video/nvt_vid-042.mp4</v>
      </c>
      <c r="BY91" s="29" t="str">
        <f t="shared" si="21"/>
        <v>video/mp4</v>
      </c>
      <c r="BZ91" s="29" t="str">
        <f t="shared" si="22"/>
        <v>presentation/full</v>
      </c>
      <c r="CA91" s="29" t="str">
        <f t="shared" si="23"/>
        <v>https://media.mediathek-tanz-theater.de/video/thumbs/nvt_vid-042.jp2/full/100,/0/default.jpg</v>
      </c>
      <c r="CB91" s="29" t="str">
        <f t="shared" si="24"/>
        <v>image/jpeg</v>
      </c>
      <c r="CC91" s="29" t="str">
        <f t="shared" si="25"/>
        <v>presentation/thumbnail</v>
      </c>
    </row>
    <row r="92" spans="1:1022" ht="51">
      <c r="A92">
        <v>1</v>
      </c>
      <c r="B92" s="32">
        <v>0</v>
      </c>
      <c r="C92" s="25" t="s">
        <v>2888</v>
      </c>
      <c r="G92" s="25" t="s">
        <v>2774</v>
      </c>
      <c r="H92" s="25" t="s">
        <v>2566</v>
      </c>
      <c r="M92" s="29"/>
      <c r="N92" s="29"/>
      <c r="Q92" s="25" t="s">
        <v>2889</v>
      </c>
      <c r="S92" s="25" t="s">
        <v>28209</v>
      </c>
      <c r="T92" s="25" t="s">
        <v>1483</v>
      </c>
      <c r="U92" s="29"/>
      <c r="V92" s="29" t="s">
        <v>1426</v>
      </c>
      <c r="W92" s="29"/>
      <c r="X92" s="29"/>
      <c r="Y92" s="29"/>
      <c r="Z92" s="29"/>
      <c r="AA92" s="29"/>
      <c r="AB92" s="29"/>
      <c r="AC92" s="29"/>
      <c r="AD92" s="29"/>
      <c r="AE92" s="29"/>
      <c r="AF92" s="29"/>
      <c r="AG92" s="29"/>
      <c r="AH92" s="29"/>
      <c r="AI92" s="29"/>
      <c r="AJ92" s="29"/>
      <c r="AK92" s="29"/>
      <c r="AL92" s="29"/>
      <c r="AM92" s="29"/>
      <c r="AN92" s="29"/>
      <c r="AO92" s="29"/>
      <c r="AP92" s="29"/>
      <c r="AQ92" s="29"/>
      <c r="AR92" s="29"/>
      <c r="AT92" s="25" t="s">
        <v>219</v>
      </c>
      <c r="AW92" s="25" t="s">
        <v>68</v>
      </c>
      <c r="AX92" s="25" t="s">
        <v>1749</v>
      </c>
      <c r="AZ92" s="316">
        <v>4.0277777777777777E-3</v>
      </c>
      <c r="BA92" s="316">
        <v>6.9444444444444444E-5</v>
      </c>
      <c r="BB92" s="316">
        <v>3.6574074074074074E-3</v>
      </c>
      <c r="BC92" s="25" t="s">
        <v>2890</v>
      </c>
      <c r="BD92" s="25" t="s">
        <v>2850</v>
      </c>
      <c r="BE92" s="25" t="s">
        <v>2891</v>
      </c>
      <c r="BF92" s="25" t="s">
        <v>72</v>
      </c>
      <c r="BJ92" s="316">
        <v>4.0277777777777777E-3</v>
      </c>
      <c r="BQ92" s="29" t="str">
        <f t="shared" si="26"/>
        <v>1</v>
      </c>
      <c r="BR92" s="25" t="str">
        <f t="shared" si="18"/>
        <v>1</v>
      </c>
      <c r="BS92" s="25" t="str">
        <f t="shared" si="27"/>
        <v>1</v>
      </c>
      <c r="BV92" s="29" t="str">
        <f t="shared" si="19"/>
        <v/>
      </c>
      <c r="BW92" s="29" t="str">
        <f t="shared" si="20"/>
        <v/>
      </c>
      <c r="BX92" s="29" t="str">
        <f t="shared" si="28"/>
        <v>https://media.mediathek-tanz-theater.de/video/nvt_vid-043.mp4</v>
      </c>
      <c r="BY92" s="29" t="str">
        <f t="shared" si="21"/>
        <v>video/mp4</v>
      </c>
      <c r="BZ92" s="29" t="str">
        <f t="shared" si="22"/>
        <v>presentation/full</v>
      </c>
      <c r="CA92" s="29" t="str">
        <f t="shared" si="23"/>
        <v>https://media.mediathek-tanz-theater.de/video/thumbs/nvt_vid-043.jp2/full/100,/0/default.jpg</v>
      </c>
      <c r="CB92" s="29" t="str">
        <f t="shared" si="24"/>
        <v>image/jpeg</v>
      </c>
      <c r="CC92" s="29" t="str">
        <f t="shared" si="25"/>
        <v>presentation/thumbnail</v>
      </c>
    </row>
    <row r="93" spans="1:1022" ht="102">
      <c r="A93">
        <v>1</v>
      </c>
      <c r="B93">
        <v>0</v>
      </c>
      <c r="C93" s="25" t="s">
        <v>25336</v>
      </c>
      <c r="G93" s="25" t="s">
        <v>2774</v>
      </c>
      <c r="H93" s="25" t="s">
        <v>2566</v>
      </c>
      <c r="M93" s="29"/>
      <c r="N93" s="29"/>
      <c r="T93" s="25" t="s">
        <v>1483</v>
      </c>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Y93" s="25" t="s">
        <v>257</v>
      </c>
      <c r="AZ93" s="316">
        <v>0.16695601851851852</v>
      </c>
      <c r="BA93" s="316">
        <v>0.12523148148148147</v>
      </c>
      <c r="BB93" s="316">
        <v>0.16695601851851852</v>
      </c>
      <c r="BC93" s="25" t="s">
        <v>25346</v>
      </c>
      <c r="BD93" s="25" t="s">
        <v>25344</v>
      </c>
      <c r="BF93" s="25" t="s">
        <v>25345</v>
      </c>
      <c r="BS93" s="25" t="str">
        <f t="shared" ref="BS93:BS103" si="29">IF(A93=1,"1","0")</f>
        <v>1</v>
      </c>
    </row>
    <row r="94" spans="1:1022" ht="76.5">
      <c r="A94">
        <v>1</v>
      </c>
      <c r="B94">
        <v>0</v>
      </c>
      <c r="C94" s="25" t="s">
        <v>25337</v>
      </c>
      <c r="G94" s="25" t="s">
        <v>2774</v>
      </c>
      <c r="H94" s="25" t="s">
        <v>2566</v>
      </c>
      <c r="M94" s="29" t="s">
        <v>1410</v>
      </c>
      <c r="N94" s="29"/>
      <c r="O94" s="25" t="s">
        <v>28409</v>
      </c>
      <c r="Q94" s="25" t="s">
        <v>26826</v>
      </c>
      <c r="S94" s="25" t="s">
        <v>26827</v>
      </c>
      <c r="T94" s="25" t="s">
        <v>1483</v>
      </c>
      <c r="U94" s="29"/>
      <c r="V94" s="29" t="s">
        <v>1416</v>
      </c>
      <c r="W94" s="29"/>
      <c r="X94" s="29"/>
      <c r="Y94" s="29"/>
      <c r="Z94" s="29"/>
      <c r="AA94" s="29"/>
      <c r="AB94" s="29"/>
      <c r="AC94" s="29"/>
      <c r="AD94" s="29"/>
      <c r="AE94" s="29"/>
      <c r="AF94" s="29"/>
      <c r="AG94" s="29"/>
      <c r="AH94" s="29"/>
      <c r="AI94" s="29"/>
      <c r="AJ94" s="29"/>
      <c r="AK94" s="29"/>
      <c r="AL94" s="29"/>
      <c r="AM94" s="29"/>
      <c r="AN94" s="29"/>
      <c r="AO94" s="29"/>
      <c r="AP94" s="29"/>
      <c r="AQ94" s="29"/>
      <c r="AR94" s="29"/>
      <c r="AS94" s="25" t="s">
        <v>2733</v>
      </c>
      <c r="AW94" s="25" t="s">
        <v>1218</v>
      </c>
      <c r="AX94" s="25" t="s">
        <v>1170</v>
      </c>
      <c r="AY94" s="25" t="s">
        <v>257</v>
      </c>
      <c r="AZ94" s="316">
        <v>8.3842592592592594E-2</v>
      </c>
      <c r="BA94" s="316">
        <v>0</v>
      </c>
      <c r="BB94" s="316">
        <v>8.3842592592592594E-2</v>
      </c>
      <c r="BC94" s="25" t="s">
        <v>25347</v>
      </c>
      <c r="BD94" s="25" t="s">
        <v>25344</v>
      </c>
      <c r="BF94" s="25" t="s">
        <v>26828</v>
      </c>
      <c r="BS94" s="25">
        <v>1</v>
      </c>
    </row>
    <row r="95" spans="1:1022" ht="51">
      <c r="A95">
        <v>1</v>
      </c>
      <c r="B95">
        <v>0</v>
      </c>
      <c r="C95" s="25" t="s">
        <v>25338</v>
      </c>
      <c r="G95" s="25" t="s">
        <v>2774</v>
      </c>
      <c r="H95" s="25" t="s">
        <v>2566</v>
      </c>
      <c r="M95" s="29"/>
      <c r="N95" s="29"/>
      <c r="Q95" s="25" t="s">
        <v>28230</v>
      </c>
      <c r="S95" s="25" t="s">
        <v>28173</v>
      </c>
      <c r="T95" s="25" t="s">
        <v>1483</v>
      </c>
      <c r="U95" s="29"/>
      <c r="V95" s="29" t="s">
        <v>1395</v>
      </c>
      <c r="W95" s="29"/>
      <c r="X95" s="29"/>
      <c r="Y95" s="29"/>
      <c r="Z95" s="29"/>
      <c r="AA95" s="29"/>
      <c r="AB95" s="29"/>
      <c r="AC95" s="29"/>
      <c r="AD95" s="29"/>
      <c r="AE95" s="29"/>
      <c r="AF95" s="29"/>
      <c r="AG95" s="29"/>
      <c r="AH95" s="29"/>
      <c r="AI95" s="29"/>
      <c r="AJ95" s="29"/>
      <c r="AK95" s="29"/>
      <c r="AL95" s="29"/>
      <c r="AM95" s="29"/>
      <c r="AN95" s="29"/>
      <c r="AO95" s="29"/>
      <c r="AP95" s="29"/>
      <c r="AQ95" s="29"/>
      <c r="AR95" s="29"/>
      <c r="AS95" s="25" t="s">
        <v>2733</v>
      </c>
      <c r="AU95" s="241" t="s">
        <v>28174</v>
      </c>
      <c r="AW95" s="25" t="s">
        <v>68</v>
      </c>
      <c r="AX95" s="25" t="s">
        <v>1170</v>
      </c>
      <c r="AY95" s="25" t="s">
        <v>257</v>
      </c>
      <c r="AZ95" s="316">
        <v>0.12518518518518518</v>
      </c>
      <c r="BA95" s="316">
        <v>0</v>
      </c>
      <c r="BB95" s="316">
        <v>0.11337962962962962</v>
      </c>
      <c r="BC95" s="25" t="s">
        <v>25348</v>
      </c>
      <c r="BD95" s="25" t="s">
        <v>25344</v>
      </c>
      <c r="BF95" s="25" t="s">
        <v>25345</v>
      </c>
      <c r="BS95" s="25" t="str">
        <f t="shared" si="29"/>
        <v>1</v>
      </c>
    </row>
    <row r="96" spans="1:1022" ht="102">
      <c r="A96">
        <v>1</v>
      </c>
      <c r="B96">
        <v>0</v>
      </c>
      <c r="C96" s="25" t="s">
        <v>25339</v>
      </c>
      <c r="G96" s="25" t="s">
        <v>2774</v>
      </c>
      <c r="H96" s="25" t="s">
        <v>2566</v>
      </c>
      <c r="M96" s="29"/>
      <c r="N96" s="29"/>
      <c r="T96" s="25" t="s">
        <v>1483</v>
      </c>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Y96" s="25" t="s">
        <v>257</v>
      </c>
      <c r="AZ96" s="316">
        <v>0.10787037037037038</v>
      </c>
      <c r="BC96" s="25" t="s">
        <v>25351</v>
      </c>
      <c r="BD96" s="25" t="s">
        <v>25344</v>
      </c>
      <c r="BF96" s="25" t="s">
        <v>25345</v>
      </c>
      <c r="BS96" s="25" t="str">
        <f t="shared" si="29"/>
        <v>1</v>
      </c>
    </row>
    <row r="97" spans="1:71" ht="76.5">
      <c r="A97">
        <v>1</v>
      </c>
      <c r="B97">
        <v>0</v>
      </c>
      <c r="C97" s="25" t="s">
        <v>28211</v>
      </c>
      <c r="H97" s="25" t="s">
        <v>2566</v>
      </c>
      <c r="M97" s="29"/>
      <c r="N97" s="29"/>
      <c r="O97" s="25" t="s">
        <v>28413</v>
      </c>
      <c r="Q97" s="25" t="s">
        <v>28229</v>
      </c>
      <c r="S97" s="25" t="s">
        <v>28212</v>
      </c>
      <c r="T97" s="25" t="s">
        <v>1483</v>
      </c>
      <c r="U97" s="29"/>
      <c r="V97" s="29" t="s">
        <v>28411</v>
      </c>
      <c r="W97" s="29"/>
      <c r="X97" s="29"/>
      <c r="Y97" s="29"/>
      <c r="Z97" s="29"/>
      <c r="AA97" s="29"/>
      <c r="AB97" s="29"/>
      <c r="AC97" s="29"/>
      <c r="AD97" s="29"/>
      <c r="AE97" s="29"/>
      <c r="AF97" s="29"/>
      <c r="AG97" s="29"/>
      <c r="AH97" s="29"/>
      <c r="AI97" s="29"/>
      <c r="AJ97" s="29"/>
      <c r="AK97" s="29"/>
      <c r="AL97" s="29"/>
      <c r="AM97" s="29"/>
      <c r="AN97" s="29"/>
      <c r="AO97" s="29"/>
      <c r="AP97" s="29"/>
      <c r="AQ97" s="29"/>
      <c r="AR97" s="29"/>
      <c r="AU97" s="241" t="s">
        <v>924</v>
      </c>
      <c r="AW97" s="25" t="s">
        <v>68</v>
      </c>
      <c r="AX97" s="25" t="s">
        <v>1749</v>
      </c>
      <c r="AY97" s="25" t="s">
        <v>257</v>
      </c>
      <c r="AZ97" s="316"/>
      <c r="BA97" s="316">
        <v>0</v>
      </c>
      <c r="BB97" s="316">
        <v>1.0173611111111111E-2</v>
      </c>
      <c r="BS97" s="25" t="str">
        <f t="shared" si="29"/>
        <v>1</v>
      </c>
    </row>
    <row r="98" spans="1:71" ht="51">
      <c r="A98">
        <v>1</v>
      </c>
      <c r="B98" s="32">
        <v>0</v>
      </c>
      <c r="C98" s="25" t="s">
        <v>28214</v>
      </c>
      <c r="H98" s="25" t="s">
        <v>2566</v>
      </c>
      <c r="M98" s="29"/>
      <c r="N98" s="29"/>
      <c r="O98" s="25" t="s">
        <v>28419</v>
      </c>
      <c r="Q98" s="25" t="s">
        <v>28158</v>
      </c>
      <c r="S98" s="25" t="s">
        <v>28213</v>
      </c>
      <c r="T98" s="25" t="s">
        <v>1483</v>
      </c>
      <c r="U98" s="29"/>
      <c r="V98" s="29" t="s">
        <v>28418</v>
      </c>
      <c r="W98" s="29"/>
      <c r="X98" s="29"/>
      <c r="Y98" s="29"/>
      <c r="Z98" s="29"/>
      <c r="AA98" s="29"/>
      <c r="AB98" s="29"/>
      <c r="AC98" s="29"/>
      <c r="AD98" s="29"/>
      <c r="AE98" s="29"/>
      <c r="AF98" s="29"/>
      <c r="AG98" s="29"/>
      <c r="AH98" s="29"/>
      <c r="AI98" s="29"/>
      <c r="AJ98" s="29"/>
      <c r="AK98" s="29"/>
      <c r="AL98" s="29"/>
      <c r="AM98" s="29"/>
      <c r="AN98" s="29"/>
      <c r="AO98" s="29"/>
      <c r="AP98" s="29"/>
      <c r="AQ98" s="29"/>
      <c r="AR98" s="29"/>
      <c r="AT98" s="25" t="s">
        <v>219</v>
      </c>
      <c r="AU98" s="241" t="s">
        <v>924</v>
      </c>
      <c r="AW98" s="25" t="s">
        <v>68</v>
      </c>
      <c r="AX98" s="25" t="s">
        <v>1749</v>
      </c>
      <c r="AY98" s="25" t="s">
        <v>257</v>
      </c>
      <c r="BA98" s="316">
        <v>1.0347222222222223E-2</v>
      </c>
      <c r="BB98" s="329">
        <v>3.1469907407407412E-2</v>
      </c>
    </row>
    <row r="99" spans="1:71" ht="63.75">
      <c r="A99">
        <v>1</v>
      </c>
      <c r="B99" s="32">
        <v>0</v>
      </c>
      <c r="C99" s="25" t="s">
        <v>28215</v>
      </c>
      <c r="H99" s="25" t="s">
        <v>2566</v>
      </c>
      <c r="M99" s="29"/>
      <c r="N99" s="29"/>
      <c r="O99" s="25" t="s">
        <v>28410</v>
      </c>
      <c r="Q99" s="25" t="s">
        <v>28217</v>
      </c>
      <c r="S99" s="25" t="s">
        <v>28216</v>
      </c>
      <c r="T99" s="25" t="s">
        <v>1483</v>
      </c>
      <c r="U99" s="29"/>
      <c r="V99" s="29" t="s">
        <v>28417</v>
      </c>
      <c r="W99" s="29"/>
      <c r="X99" s="29"/>
      <c r="Y99" s="29"/>
      <c r="Z99" s="29"/>
      <c r="AA99" s="29"/>
      <c r="AB99" s="29"/>
      <c r="AC99" s="29"/>
      <c r="AD99" s="29"/>
      <c r="AE99" s="29"/>
      <c r="AF99" s="29"/>
      <c r="AG99" s="29"/>
      <c r="AH99" s="29"/>
      <c r="AI99" s="29"/>
      <c r="AJ99" s="29"/>
      <c r="AK99" s="29"/>
      <c r="AL99" s="29"/>
      <c r="AM99" s="29"/>
      <c r="AN99" s="29"/>
      <c r="AO99" s="29"/>
      <c r="AP99" s="29"/>
      <c r="AQ99" s="29"/>
      <c r="AR99" s="29"/>
      <c r="AT99" s="25" t="s">
        <v>219</v>
      </c>
      <c r="AU99" s="241" t="s">
        <v>924</v>
      </c>
      <c r="AW99" s="25" t="s">
        <v>68</v>
      </c>
      <c r="AX99" s="25" t="s">
        <v>1749</v>
      </c>
      <c r="AY99" s="25" t="s">
        <v>257</v>
      </c>
      <c r="BA99" s="316">
        <v>4.4652777777777784E-2</v>
      </c>
      <c r="BB99" s="329">
        <v>9.7094907407407408E-2</v>
      </c>
    </row>
    <row r="100" spans="1:71" ht="51">
      <c r="A100">
        <v>0</v>
      </c>
      <c r="B100">
        <v>0</v>
      </c>
      <c r="C100" s="260" t="s">
        <v>25340</v>
      </c>
      <c r="G100" s="25" t="s">
        <v>2774</v>
      </c>
      <c r="H100" s="25" t="s">
        <v>2566</v>
      </c>
      <c r="M100" s="29"/>
      <c r="N100" s="29"/>
      <c r="T100" s="25" t="s">
        <v>1483</v>
      </c>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Y100" s="25" t="s">
        <v>257</v>
      </c>
      <c r="BC100" s="25" t="s">
        <v>25349</v>
      </c>
      <c r="BD100" s="25" t="s">
        <v>25344</v>
      </c>
      <c r="BF100" s="25" t="s">
        <v>25350</v>
      </c>
      <c r="BS100" s="25" t="str">
        <f t="shared" si="29"/>
        <v>0</v>
      </c>
    </row>
    <row r="101" spans="1:71" ht="51">
      <c r="A101">
        <v>0</v>
      </c>
      <c r="B101">
        <v>0</v>
      </c>
      <c r="C101" s="260" t="s">
        <v>25341</v>
      </c>
      <c r="G101" s="25" t="s">
        <v>2774</v>
      </c>
      <c r="H101" s="25" t="s">
        <v>2566</v>
      </c>
      <c r="M101" s="29"/>
      <c r="N101" s="29"/>
      <c r="T101" s="25" t="s">
        <v>1483</v>
      </c>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Y101" s="25" t="s">
        <v>257</v>
      </c>
      <c r="BC101" s="25" t="s">
        <v>28227</v>
      </c>
      <c r="BD101" s="25" t="s">
        <v>25344</v>
      </c>
      <c r="BF101" s="25" t="s">
        <v>25350</v>
      </c>
      <c r="BS101" s="25" t="str">
        <f t="shared" si="29"/>
        <v>0</v>
      </c>
    </row>
    <row r="102" spans="1:71" ht="51">
      <c r="A102">
        <v>0</v>
      </c>
      <c r="B102">
        <v>0</v>
      </c>
      <c r="C102" s="25" t="s">
        <v>25342</v>
      </c>
      <c r="G102" s="25" t="s">
        <v>2774</v>
      </c>
      <c r="H102" s="25" t="s">
        <v>2566</v>
      </c>
      <c r="M102" s="29"/>
      <c r="N102" s="29"/>
      <c r="T102" s="25" t="s">
        <v>1483</v>
      </c>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Y102" s="25" t="s">
        <v>257</v>
      </c>
      <c r="BD102" s="25" t="s">
        <v>25344</v>
      </c>
      <c r="BF102" s="25" t="s">
        <v>25345</v>
      </c>
      <c r="BS102" s="25" t="str">
        <f t="shared" si="29"/>
        <v>0</v>
      </c>
    </row>
    <row r="103" spans="1:71" ht="51">
      <c r="A103">
        <v>0</v>
      </c>
      <c r="B103">
        <v>0</v>
      </c>
      <c r="C103" s="25" t="s">
        <v>25343</v>
      </c>
      <c r="G103" s="25" t="s">
        <v>2774</v>
      </c>
      <c r="H103" s="25" t="s">
        <v>2566</v>
      </c>
      <c r="M103" s="29"/>
      <c r="N103" s="29"/>
      <c r="T103" s="25" t="s">
        <v>1483</v>
      </c>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Y103" s="25" t="s">
        <v>257</v>
      </c>
      <c r="BD103" s="25" t="s">
        <v>25344</v>
      </c>
      <c r="BF103" s="25" t="s">
        <v>25345</v>
      </c>
      <c r="BS103" s="25" t="str">
        <f t="shared" si="29"/>
        <v>0</v>
      </c>
    </row>
    <row r="104" spans="1:71" ht="38.25">
      <c r="A104">
        <v>1</v>
      </c>
      <c r="B104" s="32">
        <v>0</v>
      </c>
      <c r="C104" s="25" t="s">
        <v>25352</v>
      </c>
      <c r="G104" s="25" t="s">
        <v>2774</v>
      </c>
      <c r="H104" s="25" t="s">
        <v>2566</v>
      </c>
      <c r="M104" s="29"/>
      <c r="N104" s="29"/>
      <c r="T104" s="25" t="s">
        <v>1483</v>
      </c>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Y104" s="25" t="s">
        <v>257</v>
      </c>
      <c r="AZ104" s="316">
        <v>0.13851851851851851</v>
      </c>
      <c r="BC104" s="25" t="s">
        <v>26789</v>
      </c>
      <c r="BD104" s="25" t="s">
        <v>25353</v>
      </c>
      <c r="BF104" s="25" t="s">
        <v>72</v>
      </c>
      <c r="BJ104" s="316">
        <v>0.13851851851851851</v>
      </c>
      <c r="BS104" s="25" t="str">
        <f>IF(A104=1,"1","0")</f>
        <v>1</v>
      </c>
    </row>
    <row r="105" spans="1:71" ht="63.75">
      <c r="A105">
        <v>1</v>
      </c>
      <c r="B105" s="32">
        <v>0</v>
      </c>
      <c r="C105" s="25" t="s">
        <v>26790</v>
      </c>
      <c r="G105" s="25" t="s">
        <v>2774</v>
      </c>
      <c r="H105" s="25" t="s">
        <v>2566</v>
      </c>
      <c r="M105" s="29" t="s">
        <v>1204</v>
      </c>
      <c r="N105" s="29"/>
      <c r="O105" s="25" t="s">
        <v>28414</v>
      </c>
      <c r="Q105" s="25" t="s">
        <v>28228</v>
      </c>
      <c r="S105" s="25" t="s">
        <v>26791</v>
      </c>
      <c r="T105" s="25" t="s">
        <v>1483</v>
      </c>
      <c r="U105" s="29"/>
      <c r="V105" s="29" t="s">
        <v>26794</v>
      </c>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T105" s="25" t="s">
        <v>219</v>
      </c>
      <c r="AW105" s="25" t="s">
        <v>1218</v>
      </c>
      <c r="AX105" s="25" t="s">
        <v>1170</v>
      </c>
      <c r="AY105" s="25" t="s">
        <v>257</v>
      </c>
      <c r="BA105" s="316">
        <v>6.9444444444444444E-5</v>
      </c>
      <c r="BB105" s="316">
        <v>7.481481481481482E-2</v>
      </c>
      <c r="BD105" s="25" t="s">
        <v>25353</v>
      </c>
      <c r="BF105" s="25" t="s">
        <v>72</v>
      </c>
      <c r="BS105" s="25" t="str">
        <f>IF(A105=1,"1","0")</f>
        <v>1</v>
      </c>
    </row>
    <row r="106" spans="1:71" ht="63.75">
      <c r="A106">
        <v>1</v>
      </c>
      <c r="B106" s="32">
        <v>0</v>
      </c>
      <c r="C106" s="25" t="s">
        <v>26824</v>
      </c>
      <c r="G106" s="25" t="s">
        <v>2774</v>
      </c>
      <c r="H106" s="25" t="s">
        <v>2566</v>
      </c>
      <c r="M106" s="29" t="s">
        <v>26800</v>
      </c>
      <c r="N106" s="29"/>
      <c r="Q106" s="25" t="s">
        <v>26802</v>
      </c>
      <c r="S106" s="25" t="s">
        <v>26804</v>
      </c>
      <c r="T106" s="25" t="s">
        <v>1483</v>
      </c>
      <c r="U106" s="29" t="s">
        <v>26810</v>
      </c>
      <c r="V106" s="29" t="s">
        <v>28416</v>
      </c>
      <c r="W106" s="29"/>
      <c r="X106" s="29"/>
      <c r="Y106" s="29"/>
      <c r="Z106" s="29"/>
      <c r="AA106" s="29"/>
      <c r="AB106" s="29"/>
      <c r="AC106" s="29"/>
      <c r="AD106" s="29"/>
      <c r="AE106" s="29"/>
      <c r="AF106" s="29"/>
      <c r="AG106" s="29"/>
      <c r="AH106" s="29"/>
      <c r="AI106" s="29"/>
      <c r="AJ106" s="29"/>
      <c r="AK106" s="29"/>
      <c r="AL106" s="29"/>
      <c r="AM106" s="29"/>
      <c r="AN106" s="29"/>
      <c r="AO106" s="29"/>
      <c r="AP106" s="29" t="s">
        <v>26815</v>
      </c>
      <c r="AQ106" s="29" t="s">
        <v>26812</v>
      </c>
      <c r="AR106" s="29" t="s">
        <v>26811</v>
      </c>
      <c r="AT106" s="25" t="s">
        <v>219</v>
      </c>
      <c r="AW106" s="25" t="s">
        <v>68</v>
      </c>
      <c r="AX106" s="25" t="s">
        <v>1749</v>
      </c>
      <c r="AY106" s="25" t="s">
        <v>257</v>
      </c>
      <c r="BA106" s="316">
        <v>7.4942129629629636E-2</v>
      </c>
      <c r="BB106" s="329">
        <v>0.11261574074074072</v>
      </c>
      <c r="BD106" s="25" t="s">
        <v>25353</v>
      </c>
      <c r="BF106" s="25" t="s">
        <v>72</v>
      </c>
    </row>
    <row r="107" spans="1:71" ht="51">
      <c r="A107">
        <v>1</v>
      </c>
      <c r="B107" s="32">
        <v>0</v>
      </c>
      <c r="C107" s="25" t="s">
        <v>26823</v>
      </c>
      <c r="G107" s="25" t="s">
        <v>2774</v>
      </c>
      <c r="H107" s="25" t="s">
        <v>2566</v>
      </c>
      <c r="M107" s="29"/>
      <c r="N107" s="29"/>
      <c r="O107" s="25" t="s">
        <v>28419</v>
      </c>
      <c r="Q107" s="25" t="s">
        <v>28158</v>
      </c>
      <c r="S107" s="25" t="s">
        <v>28231</v>
      </c>
      <c r="T107" s="25" t="s">
        <v>1483</v>
      </c>
      <c r="U107" s="29"/>
      <c r="V107" s="29" t="s">
        <v>28418</v>
      </c>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T107" s="25" t="s">
        <v>219</v>
      </c>
      <c r="AW107" s="25" t="s">
        <v>68</v>
      </c>
      <c r="AX107" s="25" t="s">
        <v>1749</v>
      </c>
      <c r="AY107" s="25" t="s">
        <v>257</v>
      </c>
      <c r="BA107" s="316">
        <v>0.11262731481481481</v>
      </c>
      <c r="BB107" s="329">
        <v>0.13372685185185185</v>
      </c>
      <c r="BD107" s="25" t="s">
        <v>25353</v>
      </c>
    </row>
    <row r="108" spans="1:71" ht="76.5">
      <c r="A108">
        <v>1</v>
      </c>
      <c r="B108" s="32">
        <v>0</v>
      </c>
      <c r="C108" s="25" t="s">
        <v>26825</v>
      </c>
      <c r="G108" s="25" t="s">
        <v>2774</v>
      </c>
      <c r="H108" s="25" t="s">
        <v>2566</v>
      </c>
      <c r="M108" s="29" t="s">
        <v>1390</v>
      </c>
      <c r="N108" s="29"/>
      <c r="Q108" s="25" t="s">
        <v>28159</v>
      </c>
      <c r="S108" s="25" t="s">
        <v>28157</v>
      </c>
      <c r="T108" s="25" t="s">
        <v>1483</v>
      </c>
      <c r="U108" s="29"/>
      <c r="V108" s="29" t="s">
        <v>28417</v>
      </c>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T108" s="25" t="s">
        <v>219</v>
      </c>
      <c r="AW108" s="25" t="s">
        <v>68</v>
      </c>
      <c r="AX108" s="25" t="s">
        <v>1749</v>
      </c>
      <c r="AY108" s="25" t="s">
        <v>257</v>
      </c>
      <c r="BA108" s="316">
        <v>0.13373842592592591</v>
      </c>
      <c r="BB108" s="316">
        <v>0.13851851851851851</v>
      </c>
      <c r="BD108" s="25" t="s">
        <v>25353</v>
      </c>
    </row>
    <row r="109" spans="1:71">
      <c r="M109" s="29"/>
      <c r="N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row>
    <row r="110" spans="1:71">
      <c r="M110" s="29"/>
      <c r="N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row>
    <row r="111" spans="1:71">
      <c r="M111" s="29"/>
      <c r="N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row>
    <row r="112" spans="1:71">
      <c r="M112" s="29"/>
      <c r="N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row>
    <row r="113" spans="13:44">
      <c r="M113" s="29"/>
      <c r="N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row>
    <row r="114" spans="13:44">
      <c r="M114" s="29"/>
      <c r="N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row>
    <row r="115" spans="13:44">
      <c r="M115" s="29"/>
      <c r="N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row>
    <row r="116" spans="13:44">
      <c r="M116" s="29"/>
      <c r="N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row>
    <row r="117" spans="13:44">
      <c r="M117" s="29"/>
      <c r="N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row>
    <row r="118" spans="13:44">
      <c r="M118" s="29"/>
      <c r="N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row>
    <row r="119" spans="13:44">
      <c r="M119" s="29"/>
      <c r="N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row>
    <row r="120" spans="13:44">
      <c r="M120" s="29"/>
      <c r="N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row>
    <row r="121" spans="13:44">
      <c r="M121" s="29"/>
      <c r="N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row>
    <row r="122" spans="13:44">
      <c r="M122" s="29"/>
      <c r="N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row>
    <row r="123" spans="13:44">
      <c r="M123" s="29"/>
      <c r="N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row>
    <row r="124" spans="13:44">
      <c r="M124" s="29"/>
      <c r="N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row>
    <row r="125" spans="13:44">
      <c r="M125" s="29"/>
      <c r="N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row>
    <row r="126" spans="13:44">
      <c r="M126" s="29"/>
      <c r="N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row>
    <row r="127" spans="13:44">
      <c r="M127" s="29"/>
      <c r="N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row>
    <row r="128" spans="13:44">
      <c r="M128" s="29"/>
      <c r="N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row>
    <row r="129" spans="13:44">
      <c r="M129" s="29"/>
      <c r="N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row>
    <row r="130" spans="13:44">
      <c r="M130" s="29"/>
      <c r="N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row>
    <row r="131" spans="13:44">
      <c r="M131" s="29"/>
      <c r="N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row>
    <row r="132" spans="13:44">
      <c r="M132" s="29"/>
      <c r="N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row>
    <row r="133" spans="13:44">
      <c r="M133" s="29"/>
      <c r="N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row>
    <row r="134" spans="13:44">
      <c r="M134" s="29"/>
      <c r="N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row>
    <row r="135" spans="13:44">
      <c r="M135" s="29"/>
      <c r="N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row>
    <row r="136" spans="13:44">
      <c r="M136" s="29"/>
      <c r="N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row>
    <row r="137" spans="13:44">
      <c r="M137" s="29"/>
      <c r="N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row>
    <row r="138" spans="13:44">
      <c r="M138" s="29"/>
      <c r="N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row>
    <row r="139" spans="13:44">
      <c r="M139" s="29"/>
      <c r="N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row>
    <row r="140" spans="13:44">
      <c r="M140" s="29"/>
      <c r="N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row>
    <row r="141" spans="13:44">
      <c r="M141" s="29"/>
      <c r="N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row>
    <row r="142" spans="13:44">
      <c r="M142" s="29"/>
      <c r="N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row>
    <row r="143" spans="13:44">
      <c r="M143" s="29"/>
      <c r="N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row>
    <row r="144" spans="13:44">
      <c r="M144" s="29"/>
      <c r="N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row>
    <row r="145" spans="13:44">
      <c r="M145" s="29"/>
      <c r="N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row>
    <row r="146" spans="13:44">
      <c r="M146" s="29"/>
      <c r="N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row>
    <row r="147" spans="13:44">
      <c r="M147" s="29"/>
      <c r="N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row>
    <row r="148" spans="13:44">
      <c r="M148" s="29"/>
      <c r="N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row>
    <row r="149" spans="13:44">
      <c r="M149" s="29"/>
      <c r="N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row>
    <row r="150" spans="13:44">
      <c r="M150" s="29"/>
      <c r="N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row>
    <row r="151" spans="13:44">
      <c r="M151" s="29"/>
      <c r="N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row>
    <row r="152" spans="13:44">
      <c r="M152" s="29"/>
      <c r="N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row>
    <row r="153" spans="13:44">
      <c r="M153" s="29"/>
      <c r="N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row>
    <row r="154" spans="13:44">
      <c r="M154" s="29"/>
      <c r="N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row>
    <row r="155" spans="13:44">
      <c r="M155" s="29"/>
      <c r="N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row>
    <row r="156" spans="13:44">
      <c r="M156" s="29"/>
      <c r="N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row>
    <row r="157" spans="13:44">
      <c r="M157" s="29"/>
      <c r="N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row>
    <row r="158" spans="13:44">
      <c r="M158" s="29"/>
      <c r="N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row>
    <row r="159" spans="13:44">
      <c r="M159" s="29"/>
      <c r="N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row>
    <row r="160" spans="13:44">
      <c r="M160" s="29"/>
      <c r="N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row>
    <row r="161" spans="13:44">
      <c r="M161" s="29"/>
      <c r="N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row>
    <row r="162" spans="13:44">
      <c r="M162" s="29"/>
      <c r="N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row>
    <row r="163" spans="13:44">
      <c r="M163" s="29"/>
      <c r="N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row>
    <row r="164" spans="13:44">
      <c r="M164" s="29"/>
      <c r="N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row>
    <row r="165" spans="13:44">
      <c r="M165" s="29"/>
      <c r="N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row>
    <row r="166" spans="13:44">
      <c r="M166" s="29"/>
      <c r="N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row>
    <row r="167" spans="13:44">
      <c r="M167" s="29"/>
      <c r="N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row>
    <row r="168" spans="13:44">
      <c r="M168" s="29"/>
      <c r="N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row>
    <row r="169" spans="13:44">
      <c r="M169" s="29"/>
      <c r="N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row>
    <row r="170" spans="13:44">
      <c r="M170" s="29"/>
      <c r="N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row>
    <row r="171" spans="13:44">
      <c r="M171" s="29"/>
      <c r="N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row>
    <row r="172" spans="13:44">
      <c r="M172" s="29"/>
      <c r="N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row>
    <row r="173" spans="13:44">
      <c r="M173" s="29"/>
      <c r="N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row>
    <row r="174" spans="13:44">
      <c r="M174" s="29"/>
      <c r="N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row>
    <row r="175" spans="13:44">
      <c r="M175" s="29"/>
      <c r="N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row>
    <row r="176" spans="13:44">
      <c r="M176" s="29"/>
      <c r="N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row>
    <row r="177" spans="13:44">
      <c r="M177" s="29"/>
      <c r="N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row>
    <row r="178" spans="13:44">
      <c r="M178" s="29"/>
      <c r="N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row>
    <row r="179" spans="13:44">
      <c r="M179" s="29"/>
      <c r="N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row>
    <row r="180" spans="13:44">
      <c r="M180" s="29"/>
      <c r="N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row>
    <row r="181" spans="13:44">
      <c r="M181" s="29"/>
      <c r="N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row>
    <row r="182" spans="13:44">
      <c r="M182" s="29"/>
      <c r="N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row>
    <row r="183" spans="13:44">
      <c r="M183" s="29"/>
      <c r="N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row>
    <row r="184" spans="13:44">
      <c r="M184" s="29"/>
      <c r="N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row>
    <row r="185" spans="13:44">
      <c r="M185" s="29"/>
      <c r="N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row>
    <row r="186" spans="13:44">
      <c r="M186" s="29"/>
      <c r="N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row>
    <row r="187" spans="13:44">
      <c r="M187" s="29"/>
      <c r="N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row>
    <row r="188" spans="13:44">
      <c r="M188" s="29"/>
      <c r="N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row>
    <row r="189" spans="13:44">
      <c r="M189" s="29"/>
      <c r="N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row>
    <row r="190" spans="13:44">
      <c r="M190" s="29"/>
      <c r="N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row>
    <row r="191" spans="13:44">
      <c r="M191" s="29"/>
      <c r="N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row>
    <row r="192" spans="13:44">
      <c r="M192" s="29"/>
      <c r="N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row>
    <row r="193" spans="13:44">
      <c r="M193" s="29"/>
      <c r="N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row>
    <row r="194" spans="13:44">
      <c r="M194" s="29"/>
      <c r="N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row>
    <row r="195" spans="13:44">
      <c r="M195" s="29"/>
      <c r="N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row>
    <row r="196" spans="13:44">
      <c r="M196" s="29"/>
      <c r="N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row>
    <row r="197" spans="13:44">
      <c r="M197" s="29"/>
      <c r="N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row>
    <row r="198" spans="13:44">
      <c r="M198" s="29"/>
      <c r="N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row>
    <row r="199" spans="13:44">
      <c r="M199" s="29"/>
      <c r="N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row>
    <row r="200" spans="13:44">
      <c r="M200" s="29"/>
      <c r="N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row>
    <row r="201" spans="13:44">
      <c r="M201" s="29"/>
      <c r="N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row>
    <row r="202" spans="13:44">
      <c r="M202" s="29"/>
      <c r="N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row>
    <row r="203" spans="13:44">
      <c r="M203" s="29"/>
      <c r="N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row>
    <row r="204" spans="13:44">
      <c r="M204" s="29"/>
      <c r="N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row>
    <row r="205" spans="13:44">
      <c r="M205" s="29"/>
      <c r="N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row>
    <row r="206" spans="13:44">
      <c r="M206" s="29"/>
      <c r="N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row>
    <row r="207" spans="13:44">
      <c r="M207" s="29"/>
      <c r="N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row>
    <row r="208" spans="13:44">
      <c r="M208" s="29"/>
      <c r="N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row>
    <row r="209" spans="13:44">
      <c r="M209" s="29"/>
      <c r="N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row>
    <row r="210" spans="13:44">
      <c r="M210" s="29"/>
      <c r="N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row>
    <row r="211" spans="13:44">
      <c r="M211" s="29"/>
      <c r="N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row>
    <row r="212" spans="13:44">
      <c r="M212" s="29"/>
      <c r="N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row>
    <row r="213" spans="13:44">
      <c r="M213" s="29"/>
      <c r="N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row>
    <row r="214" spans="13:44">
      <c r="M214" s="29"/>
      <c r="N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row>
    <row r="215" spans="13:44">
      <c r="M215" s="29"/>
      <c r="N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row>
    <row r="216" spans="13:44">
      <c r="M216" s="29"/>
      <c r="N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row>
    <row r="217" spans="13:44">
      <c r="M217" s="29"/>
      <c r="N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row>
    <row r="218" spans="13:44">
      <c r="M218" s="29"/>
      <c r="N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row>
    <row r="219" spans="13:44">
      <c r="M219" s="29"/>
      <c r="N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row>
    <row r="220" spans="13:44">
      <c r="M220" s="29"/>
      <c r="N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row>
    <row r="221" spans="13:44">
      <c r="M221" s="29"/>
      <c r="N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row>
    <row r="222" spans="13:44">
      <c r="M222" s="29"/>
      <c r="N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row>
    <row r="223" spans="13:44">
      <c r="M223" s="29"/>
      <c r="N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row>
    <row r="224" spans="13:44">
      <c r="M224" s="29"/>
      <c r="N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row>
    <row r="225" spans="13:44">
      <c r="M225" s="29"/>
      <c r="N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row>
    <row r="226" spans="13:44">
      <c r="M226" s="29"/>
      <c r="N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row>
    <row r="227" spans="13:44">
      <c r="M227" s="29"/>
      <c r="N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row>
    <row r="228" spans="13:44">
      <c r="M228" s="29"/>
      <c r="N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row>
    <row r="229" spans="13:44">
      <c r="M229" s="29"/>
      <c r="N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row>
    <row r="230" spans="13:44">
      <c r="M230" s="29"/>
      <c r="N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row>
    <row r="231" spans="13:44">
      <c r="M231" s="29"/>
      <c r="N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row>
    <row r="232" spans="13:44">
      <c r="M232" s="29"/>
      <c r="N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row>
    <row r="233" spans="13:44">
      <c r="M233" s="29"/>
      <c r="N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row>
    <row r="234" spans="13:44">
      <c r="M234" s="29"/>
      <c r="N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row>
    <row r="235" spans="13:44">
      <c r="M235" s="29"/>
      <c r="N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row>
    <row r="236" spans="13:44">
      <c r="M236" s="29"/>
      <c r="N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row>
    <row r="237" spans="13:44">
      <c r="M237" s="29"/>
      <c r="N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row>
    <row r="238" spans="13:44">
      <c r="M238" s="29"/>
      <c r="N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row>
    <row r="239" spans="13:44">
      <c r="M239" s="29"/>
      <c r="N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row>
    <row r="240" spans="13:44">
      <c r="M240" s="29"/>
      <c r="N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row>
    <row r="241" spans="13:44">
      <c r="M241" s="29"/>
      <c r="N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row>
    <row r="242" spans="13:44">
      <c r="M242" s="29"/>
      <c r="N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row>
    <row r="243" spans="13:44">
      <c r="M243" s="29"/>
      <c r="N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row>
    <row r="244" spans="13:44">
      <c r="M244" s="29"/>
      <c r="N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row>
    <row r="245" spans="13:44">
      <c r="M245" s="29"/>
      <c r="N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row>
    <row r="246" spans="13:44">
      <c r="M246" s="29"/>
      <c r="N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row>
    <row r="247" spans="13:44">
      <c r="M247" s="29"/>
      <c r="N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row>
    <row r="248" spans="13:44">
      <c r="M248" s="29"/>
      <c r="N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row>
    <row r="249" spans="13:44">
      <c r="M249" s="29"/>
      <c r="N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row>
    <row r="250" spans="13:44">
      <c r="M250" s="29"/>
      <c r="N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row>
    <row r="251" spans="13:44">
      <c r="M251" s="29"/>
      <c r="N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row>
    <row r="252" spans="13:44">
      <c r="M252" s="29"/>
      <c r="N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row>
    <row r="253" spans="13:44">
      <c r="M253" s="29"/>
      <c r="N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row>
    <row r="254" spans="13:44">
      <c r="M254" s="29"/>
      <c r="N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row>
    <row r="255" spans="13:44">
      <c r="M255" s="29"/>
      <c r="N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row>
    <row r="256" spans="13:44">
      <c r="M256" s="29"/>
      <c r="N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row>
    <row r="257" spans="13:44">
      <c r="M257" s="29"/>
      <c r="N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row>
    <row r="258" spans="13:44">
      <c r="M258" s="29"/>
      <c r="N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row>
    <row r="259" spans="13:44">
      <c r="M259" s="29"/>
      <c r="N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row>
    <row r="260" spans="13:44">
      <c r="M260" s="29"/>
      <c r="N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row>
    <row r="261" spans="13:44">
      <c r="M261" s="29"/>
      <c r="N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row>
    <row r="262" spans="13:44">
      <c r="M262" s="29"/>
      <c r="N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row>
    <row r="263" spans="13:44">
      <c r="M263" s="29"/>
      <c r="N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row>
    <row r="264" spans="13:44">
      <c r="M264" s="29"/>
      <c r="N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row>
    <row r="265" spans="13:44">
      <c r="M265" s="29"/>
      <c r="N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row>
    <row r="266" spans="13:44">
      <c r="M266" s="29"/>
      <c r="N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row>
    <row r="267" spans="13:44">
      <c r="M267" s="29"/>
      <c r="N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row>
    <row r="268" spans="13:44">
      <c r="M268" s="29"/>
      <c r="N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row>
    <row r="269" spans="13:44">
      <c r="M269" s="29"/>
      <c r="N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row>
    <row r="270" spans="13:44">
      <c r="M270" s="29"/>
      <c r="N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row>
    <row r="271" spans="13:44">
      <c r="M271" s="29"/>
      <c r="N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row>
    <row r="272" spans="13:44">
      <c r="M272" s="29"/>
      <c r="N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row>
    <row r="273" spans="13:44">
      <c r="M273" s="29"/>
      <c r="N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row>
    <row r="274" spans="13:44">
      <c r="M274" s="29"/>
      <c r="N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row>
    <row r="275" spans="13:44">
      <c r="M275" s="29"/>
      <c r="N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row>
    <row r="276" spans="13:44">
      <c r="M276" s="29"/>
      <c r="N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row>
    <row r="277" spans="13:44">
      <c r="M277" s="29"/>
      <c r="N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row>
    <row r="278" spans="13:44">
      <c r="M278" s="29"/>
      <c r="N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row>
    <row r="279" spans="13:44">
      <c r="M279" s="29"/>
      <c r="N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row>
    <row r="280" spans="13:44">
      <c r="M280" s="29"/>
      <c r="N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row>
    <row r="281" spans="13:44">
      <c r="M281" s="29"/>
      <c r="N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row>
    <row r="282" spans="13:44">
      <c r="M282" s="29"/>
      <c r="N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row>
    <row r="283" spans="13:44">
      <c r="M283" s="29"/>
      <c r="N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row>
    <row r="284" spans="13:44">
      <c r="M284" s="29"/>
      <c r="N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row>
    <row r="285" spans="13:44">
      <c r="M285" s="29"/>
      <c r="N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row>
    <row r="286" spans="13:44">
      <c r="M286" s="29"/>
      <c r="N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row>
    <row r="287" spans="13:44">
      <c r="M287" s="29"/>
      <c r="N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row>
    <row r="288" spans="13:44">
      <c r="M288" s="29"/>
      <c r="N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row>
    <row r="289" spans="13:44">
      <c r="M289" s="29"/>
      <c r="N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row>
    <row r="290" spans="13:44">
      <c r="M290" s="29"/>
      <c r="N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row>
    <row r="291" spans="13:44">
      <c r="M291" s="29"/>
      <c r="N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row>
    <row r="292" spans="13:44">
      <c r="M292" s="29"/>
      <c r="N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row>
    <row r="293" spans="13:44">
      <c r="M293" s="29"/>
      <c r="N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row>
    <row r="294" spans="13:44">
      <c r="M294" s="29"/>
      <c r="N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row>
    <row r="295" spans="13:44">
      <c r="M295" s="29"/>
      <c r="N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row>
    <row r="296" spans="13:44">
      <c r="M296" s="29"/>
      <c r="N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row>
    <row r="297" spans="13:44">
      <c r="M297" s="29"/>
      <c r="N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row>
    <row r="298" spans="13:44">
      <c r="M298" s="29"/>
      <c r="N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row>
    <row r="299" spans="13:44">
      <c r="M299" s="29"/>
      <c r="N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row>
    <row r="300" spans="13:44">
      <c r="M300" s="29"/>
      <c r="N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row>
    <row r="301" spans="13:44">
      <c r="M301" s="29"/>
      <c r="N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row>
    <row r="302" spans="13:44">
      <c r="M302" s="29"/>
      <c r="N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row>
    <row r="303" spans="13:44">
      <c r="M303" s="29"/>
      <c r="N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row>
    <row r="304" spans="13:44">
      <c r="M304" s="29"/>
      <c r="N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row>
    <row r="305" spans="13:44">
      <c r="M305" s="29"/>
      <c r="N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row>
    <row r="306" spans="13:44">
      <c r="M306" s="29"/>
      <c r="N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row>
    <row r="307" spans="13:44">
      <c r="M307" s="29"/>
      <c r="N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row>
    <row r="308" spans="13:44">
      <c r="M308" s="29"/>
      <c r="N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row>
    <row r="309" spans="13:44">
      <c r="M309" s="29"/>
      <c r="N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row>
    <row r="310" spans="13:44">
      <c r="M310" s="29"/>
      <c r="N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row>
    <row r="311" spans="13:44">
      <c r="M311" s="29"/>
      <c r="N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row>
    <row r="312" spans="13:44">
      <c r="M312" s="29"/>
      <c r="N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row>
    <row r="313" spans="13:44">
      <c r="M313" s="29"/>
      <c r="N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row>
    <row r="314" spans="13:44">
      <c r="M314" s="29"/>
      <c r="N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row>
    <row r="315" spans="13:44">
      <c r="M315" s="29"/>
      <c r="N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row>
    <row r="316" spans="13:44">
      <c r="M316" s="29"/>
      <c r="N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row>
    <row r="317" spans="13:44">
      <c r="M317" s="29"/>
      <c r="N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row>
    <row r="318" spans="13:44">
      <c r="M318" s="29"/>
      <c r="N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row>
    <row r="319" spans="13:44">
      <c r="M319" s="29"/>
      <c r="N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row>
    <row r="320" spans="13:44">
      <c r="M320" s="29"/>
      <c r="N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row>
    <row r="321" spans="13:44">
      <c r="M321" s="29"/>
      <c r="N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row>
    <row r="322" spans="13:44">
      <c r="M322" s="29"/>
      <c r="N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row>
    <row r="323" spans="13:44">
      <c r="M323" s="29"/>
      <c r="N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row>
    <row r="324" spans="13:44">
      <c r="M324" s="29"/>
      <c r="N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row>
    <row r="325" spans="13:44">
      <c r="M325" s="29"/>
      <c r="N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row>
    <row r="326" spans="13:44">
      <c r="M326" s="29"/>
      <c r="N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row>
    <row r="327" spans="13:44">
      <c r="M327" s="29"/>
      <c r="N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row>
    <row r="328" spans="13:44">
      <c r="M328" s="29"/>
      <c r="N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row>
    <row r="329" spans="13:44">
      <c r="M329" s="29"/>
      <c r="N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row>
    <row r="330" spans="13:44">
      <c r="M330" s="29"/>
      <c r="N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row>
    <row r="331" spans="13:44">
      <c r="M331" s="29"/>
      <c r="N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row>
    <row r="332" spans="13:44">
      <c r="M332" s="29"/>
      <c r="N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row>
    <row r="333" spans="13:44">
      <c r="M333" s="29"/>
      <c r="N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row>
    <row r="334" spans="13:44">
      <c r="M334" s="29"/>
      <c r="N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row>
    <row r="335" spans="13:44">
      <c r="M335" s="29"/>
      <c r="N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row>
    <row r="336" spans="13:44">
      <c r="M336" s="29"/>
      <c r="N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row>
    <row r="337" spans="13:44">
      <c r="M337" s="29"/>
      <c r="N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row>
    <row r="338" spans="13:44">
      <c r="M338" s="29"/>
      <c r="N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row>
    <row r="339" spans="13:44">
      <c r="M339" s="29"/>
      <c r="N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row>
    <row r="340" spans="13:44">
      <c r="M340" s="29"/>
      <c r="N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row>
    <row r="341" spans="13:44">
      <c r="M341" s="29"/>
      <c r="N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row>
    <row r="342" spans="13:44">
      <c r="M342" s="29"/>
      <c r="N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row>
    <row r="343" spans="13:44">
      <c r="M343" s="29"/>
      <c r="N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row>
    <row r="344" spans="13:44">
      <c r="M344" s="29"/>
      <c r="N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row>
    <row r="345" spans="13:44">
      <c r="M345" s="29"/>
      <c r="N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row>
    <row r="346" spans="13:44">
      <c r="M346" s="29"/>
      <c r="N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row>
    <row r="347" spans="13:44">
      <c r="M347" s="29"/>
      <c r="N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row>
    <row r="348" spans="13:44">
      <c r="M348" s="29"/>
      <c r="N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row>
    <row r="349" spans="13:44">
      <c r="M349" s="29"/>
      <c r="N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row>
    <row r="350" spans="13:44">
      <c r="M350" s="29"/>
      <c r="N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row>
    <row r="351" spans="13:44">
      <c r="M351" s="29"/>
      <c r="N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row>
    <row r="352" spans="13:44">
      <c r="M352" s="29"/>
      <c r="N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row>
    <row r="353" spans="13:44">
      <c r="M353" s="29"/>
      <c r="N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row>
    <row r="354" spans="13:44">
      <c r="M354" s="29"/>
      <c r="N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row>
    <row r="355" spans="13:44">
      <c r="M355" s="29"/>
      <c r="N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row>
    <row r="356" spans="13:44">
      <c r="M356" s="29"/>
      <c r="N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row>
    <row r="357" spans="13:44">
      <c r="M357" s="29"/>
      <c r="N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row>
    <row r="358" spans="13:44">
      <c r="M358" s="29"/>
      <c r="N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row>
    <row r="359" spans="13:44">
      <c r="M359" s="29"/>
      <c r="N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row>
    <row r="360" spans="13:44">
      <c r="M360" s="29"/>
      <c r="N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row>
    <row r="361" spans="13:44">
      <c r="M361" s="29"/>
      <c r="N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row>
    <row r="362" spans="13:44">
      <c r="M362" s="29"/>
      <c r="N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row>
    <row r="363" spans="13:44">
      <c r="M363" s="29"/>
      <c r="N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row>
    <row r="364" spans="13:44">
      <c r="M364" s="29"/>
      <c r="N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row>
    <row r="365" spans="13:44">
      <c r="M365" s="29"/>
      <c r="N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row>
    <row r="366" spans="13:44">
      <c r="M366" s="29"/>
      <c r="N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row>
    <row r="367" spans="13:44">
      <c r="M367" s="29"/>
      <c r="N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row>
    <row r="368" spans="13:44">
      <c r="M368" s="29"/>
      <c r="N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row>
    <row r="369" spans="13:44">
      <c r="M369" s="29"/>
      <c r="N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row>
    <row r="370" spans="13:44">
      <c r="M370" s="29"/>
      <c r="N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row>
    <row r="371" spans="13:44">
      <c r="M371" s="29"/>
      <c r="N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row>
    <row r="372" spans="13:44">
      <c r="M372" s="29"/>
      <c r="N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row>
    <row r="373" spans="13:44">
      <c r="M373" s="29"/>
      <c r="N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row>
    <row r="374" spans="13:44">
      <c r="M374" s="29"/>
      <c r="N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row>
    <row r="375" spans="13:44">
      <c r="M375" s="29"/>
      <c r="N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row>
    <row r="376" spans="13:44">
      <c r="M376" s="29"/>
      <c r="N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row>
    <row r="377" spans="13:44">
      <c r="M377" s="29"/>
      <c r="N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row>
    <row r="378" spans="13:44">
      <c r="M378" s="29"/>
      <c r="N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row>
    <row r="379" spans="13:44">
      <c r="M379" s="29"/>
      <c r="N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row>
    <row r="380" spans="13:44">
      <c r="M380" s="29"/>
      <c r="N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row>
    <row r="381" spans="13:44">
      <c r="M381" s="29"/>
      <c r="N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row>
    <row r="382" spans="13:44">
      <c r="M382" s="29"/>
      <c r="N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row>
    <row r="383" spans="13:44">
      <c r="M383" s="29"/>
      <c r="N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row>
    <row r="384" spans="13:44">
      <c r="M384" s="29"/>
      <c r="N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row>
    <row r="385" spans="13:44">
      <c r="M385" s="29"/>
      <c r="N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row>
    <row r="386" spans="13:44">
      <c r="M386" s="29"/>
      <c r="N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row>
    <row r="387" spans="13:44">
      <c r="M387" s="29"/>
      <c r="N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row>
    <row r="388" spans="13:44">
      <c r="M388" s="29"/>
      <c r="N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row>
    <row r="389" spans="13:44">
      <c r="M389" s="29"/>
      <c r="N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row>
    <row r="390" spans="13:44">
      <c r="M390" s="29"/>
      <c r="N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row>
    <row r="391" spans="13:44">
      <c r="M391" s="29"/>
      <c r="N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row>
    <row r="392" spans="13:44">
      <c r="M392" s="29"/>
      <c r="N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row>
    <row r="393" spans="13:44">
      <c r="M393" s="29"/>
      <c r="N393" s="29"/>
      <c r="U393" s="29"/>
      <c r="V393" s="29"/>
      <c r="W393" s="29"/>
      <c r="X393" s="29"/>
      <c r="Y393" s="29"/>
      <c r="Z393" s="29"/>
      <c r="AA393" s="29"/>
      <c r="AB393" s="29"/>
      <c r="AC393" s="29"/>
      <c r="AD393" s="29"/>
      <c r="AE393" s="29"/>
      <c r="AF393" s="29"/>
      <c r="AG393" s="29"/>
      <c r="AH393" s="29"/>
      <c r="AI393" s="29"/>
      <c r="AJ393" s="29"/>
      <c r="AK393" s="29"/>
      <c r="AL393" s="29"/>
      <c r="AM393" s="29"/>
      <c r="AN393" s="29"/>
      <c r="AO393" s="29"/>
      <c r="AP393" s="29"/>
      <c r="AQ393" s="29"/>
      <c r="AR393" s="29"/>
    </row>
    <row r="394" spans="13:44">
      <c r="M394" s="29"/>
      <c r="N394" s="29"/>
      <c r="U394" s="29"/>
      <c r="V394" s="29"/>
      <c r="W394" s="29"/>
      <c r="X394" s="29"/>
      <c r="Y394" s="29"/>
      <c r="Z394" s="29"/>
      <c r="AA394" s="29"/>
      <c r="AB394" s="29"/>
      <c r="AC394" s="29"/>
      <c r="AD394" s="29"/>
      <c r="AE394" s="29"/>
      <c r="AF394" s="29"/>
      <c r="AG394" s="29"/>
      <c r="AH394" s="29"/>
      <c r="AI394" s="29"/>
      <c r="AJ394" s="29"/>
      <c r="AK394" s="29"/>
      <c r="AL394" s="29"/>
      <c r="AM394" s="29"/>
      <c r="AN394" s="29"/>
      <c r="AO394" s="29"/>
      <c r="AP394" s="29"/>
      <c r="AQ394" s="29"/>
      <c r="AR394" s="29"/>
    </row>
    <row r="395" spans="13:44">
      <c r="M395" s="29"/>
      <c r="N395" s="29"/>
      <c r="U395" s="29"/>
      <c r="V395" s="29"/>
      <c r="W395" s="29"/>
      <c r="X395" s="29"/>
      <c r="Y395" s="29"/>
      <c r="Z395" s="29"/>
      <c r="AA395" s="29"/>
      <c r="AB395" s="29"/>
      <c r="AC395" s="29"/>
      <c r="AD395" s="29"/>
      <c r="AE395" s="29"/>
      <c r="AF395" s="29"/>
      <c r="AG395" s="29"/>
      <c r="AH395" s="29"/>
      <c r="AI395" s="29"/>
      <c r="AJ395" s="29"/>
      <c r="AK395" s="29"/>
      <c r="AL395" s="29"/>
      <c r="AM395" s="29"/>
      <c r="AN395" s="29"/>
      <c r="AO395" s="29"/>
      <c r="AP395" s="29"/>
      <c r="AQ395" s="29"/>
      <c r="AR395" s="29"/>
    </row>
    <row r="396" spans="13:44">
      <c r="M396" s="29"/>
      <c r="N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row>
    <row r="397" spans="13:44">
      <c r="M397" s="29"/>
      <c r="N397" s="29"/>
      <c r="U397" s="29"/>
      <c r="V397" s="29"/>
      <c r="W397" s="29"/>
      <c r="X397" s="29"/>
      <c r="Y397" s="29"/>
      <c r="Z397" s="29"/>
      <c r="AA397" s="29"/>
      <c r="AB397" s="29"/>
      <c r="AC397" s="29"/>
      <c r="AD397" s="29"/>
      <c r="AE397" s="29"/>
      <c r="AF397" s="29"/>
      <c r="AG397" s="29"/>
      <c r="AH397" s="29"/>
      <c r="AI397" s="29"/>
      <c r="AJ397" s="29"/>
      <c r="AK397" s="29"/>
      <c r="AL397" s="29"/>
      <c r="AM397" s="29"/>
      <c r="AN397" s="29"/>
      <c r="AO397" s="29"/>
      <c r="AP397" s="29"/>
      <c r="AQ397" s="29"/>
      <c r="AR397" s="29"/>
    </row>
    <row r="398" spans="13:44">
      <c r="M398" s="29"/>
      <c r="N398" s="29"/>
      <c r="U398" s="29"/>
      <c r="V398" s="29"/>
      <c r="W398" s="29"/>
      <c r="X398" s="29"/>
      <c r="Y398" s="29"/>
      <c r="Z398" s="29"/>
      <c r="AA398" s="29"/>
      <c r="AB398" s="29"/>
      <c r="AC398" s="29"/>
      <c r="AD398" s="29"/>
      <c r="AE398" s="29"/>
      <c r="AF398" s="29"/>
      <c r="AG398" s="29"/>
      <c r="AH398" s="29"/>
      <c r="AI398" s="29"/>
      <c r="AJ398" s="29"/>
      <c r="AK398" s="29"/>
      <c r="AL398" s="29"/>
      <c r="AM398" s="29"/>
      <c r="AN398" s="29"/>
      <c r="AO398" s="29"/>
      <c r="AP398" s="29"/>
      <c r="AQ398" s="29"/>
      <c r="AR398" s="29"/>
    </row>
    <row r="399" spans="13:44">
      <c r="M399" s="29"/>
      <c r="N399" s="29"/>
      <c r="U399" s="29"/>
      <c r="V399" s="29"/>
      <c r="W399" s="29"/>
      <c r="X399" s="29"/>
      <c r="Y399" s="29"/>
      <c r="Z399" s="29"/>
      <c r="AA399" s="29"/>
      <c r="AB399" s="29"/>
      <c r="AC399" s="29"/>
      <c r="AD399" s="29"/>
      <c r="AE399" s="29"/>
      <c r="AF399" s="29"/>
      <c r="AG399" s="29"/>
      <c r="AH399" s="29"/>
      <c r="AI399" s="29"/>
      <c r="AJ399" s="29"/>
      <c r="AK399" s="29"/>
      <c r="AL399" s="29"/>
      <c r="AM399" s="29"/>
      <c r="AN399" s="29"/>
      <c r="AO399" s="29"/>
      <c r="AP399" s="29"/>
      <c r="AQ399" s="29"/>
      <c r="AR399" s="29"/>
    </row>
    <row r="400" spans="13:44">
      <c r="M400" s="29"/>
      <c r="N400" s="29"/>
      <c r="U400" s="29"/>
      <c r="V400" s="29"/>
      <c r="W400" s="29"/>
      <c r="X400" s="29"/>
      <c r="Y400" s="29"/>
      <c r="Z400" s="29"/>
      <c r="AA400" s="29"/>
      <c r="AB400" s="29"/>
      <c r="AC400" s="29"/>
      <c r="AD400" s="29"/>
      <c r="AE400" s="29"/>
      <c r="AF400" s="29"/>
      <c r="AG400" s="29"/>
      <c r="AH400" s="29"/>
      <c r="AI400" s="29"/>
      <c r="AJ400" s="29"/>
      <c r="AK400" s="29"/>
      <c r="AL400" s="29"/>
      <c r="AM400" s="29"/>
      <c r="AN400" s="29"/>
      <c r="AO400" s="29"/>
      <c r="AP400" s="29"/>
      <c r="AQ400" s="29"/>
      <c r="AR400" s="29"/>
    </row>
    <row r="401" spans="13:44">
      <c r="M401" s="29"/>
      <c r="N401" s="29"/>
      <c r="U401" s="29"/>
      <c r="V401" s="29"/>
      <c r="W401" s="29"/>
      <c r="X401" s="29"/>
      <c r="Y401" s="29"/>
      <c r="Z401" s="29"/>
      <c r="AA401" s="29"/>
      <c r="AB401" s="29"/>
      <c r="AC401" s="29"/>
      <c r="AD401" s="29"/>
      <c r="AE401" s="29"/>
      <c r="AF401" s="29"/>
      <c r="AG401" s="29"/>
      <c r="AH401" s="29"/>
      <c r="AI401" s="29"/>
      <c r="AJ401" s="29"/>
      <c r="AK401" s="29"/>
      <c r="AL401" s="29"/>
      <c r="AM401" s="29"/>
      <c r="AN401" s="29"/>
      <c r="AO401" s="29"/>
      <c r="AP401" s="29"/>
      <c r="AQ401" s="29"/>
      <c r="AR401" s="29"/>
    </row>
    <row r="402" spans="13:44">
      <c r="M402" s="29"/>
      <c r="N402" s="29"/>
      <c r="U402" s="29"/>
      <c r="V402" s="29"/>
      <c r="W402" s="29"/>
      <c r="X402" s="29"/>
      <c r="Y402" s="29"/>
      <c r="Z402" s="29"/>
      <c r="AA402" s="29"/>
      <c r="AB402" s="29"/>
      <c r="AC402" s="29"/>
      <c r="AD402" s="29"/>
      <c r="AE402" s="29"/>
      <c r="AF402" s="29"/>
      <c r="AG402" s="29"/>
      <c r="AH402" s="29"/>
      <c r="AI402" s="29"/>
      <c r="AJ402" s="29"/>
      <c r="AK402" s="29"/>
      <c r="AL402" s="29"/>
      <c r="AM402" s="29"/>
      <c r="AN402" s="29"/>
      <c r="AO402" s="29"/>
      <c r="AP402" s="29"/>
      <c r="AQ402" s="29"/>
      <c r="AR402" s="29"/>
    </row>
    <row r="403" spans="13:44">
      <c r="M403" s="29"/>
      <c r="N403" s="29"/>
      <c r="U403" s="29"/>
      <c r="V403" s="29"/>
      <c r="W403" s="29"/>
      <c r="X403" s="29"/>
      <c r="Y403" s="29"/>
      <c r="Z403" s="29"/>
      <c r="AA403" s="29"/>
      <c r="AB403" s="29"/>
      <c r="AC403" s="29"/>
      <c r="AD403" s="29"/>
      <c r="AE403" s="29"/>
      <c r="AF403" s="29"/>
      <c r="AG403" s="29"/>
      <c r="AH403" s="29"/>
      <c r="AI403" s="29"/>
      <c r="AJ403" s="29"/>
      <c r="AK403" s="29"/>
      <c r="AL403" s="29"/>
      <c r="AM403" s="29"/>
      <c r="AN403" s="29"/>
      <c r="AO403" s="29"/>
      <c r="AP403" s="29"/>
      <c r="AQ403" s="29"/>
      <c r="AR403" s="29"/>
    </row>
    <row r="404" spans="13:44">
      <c r="M404" s="29"/>
      <c r="N404" s="29"/>
      <c r="U404" s="29"/>
      <c r="V404" s="29"/>
      <c r="W404" s="29"/>
      <c r="X404" s="29"/>
      <c r="Y404" s="29"/>
      <c r="Z404" s="29"/>
      <c r="AA404" s="29"/>
      <c r="AB404" s="29"/>
      <c r="AC404" s="29"/>
      <c r="AD404" s="29"/>
      <c r="AE404" s="29"/>
      <c r="AF404" s="29"/>
      <c r="AG404" s="29"/>
      <c r="AH404" s="29"/>
      <c r="AI404" s="29"/>
      <c r="AJ404" s="29"/>
      <c r="AK404" s="29"/>
      <c r="AL404" s="29"/>
      <c r="AM404" s="29"/>
      <c r="AN404" s="29"/>
      <c r="AO404" s="29"/>
      <c r="AP404" s="29"/>
      <c r="AQ404" s="29"/>
      <c r="AR404" s="29"/>
    </row>
    <row r="405" spans="13:44">
      <c r="M405" s="29"/>
      <c r="N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row>
    <row r="406" spans="13:44">
      <c r="M406" s="29"/>
      <c r="N406" s="29"/>
      <c r="U406" s="29"/>
      <c r="V406" s="29"/>
      <c r="W406" s="29"/>
      <c r="X406" s="29"/>
      <c r="Y406" s="29"/>
      <c r="Z406" s="29"/>
      <c r="AA406" s="29"/>
      <c r="AB406" s="29"/>
      <c r="AC406" s="29"/>
      <c r="AD406" s="29"/>
      <c r="AE406" s="29"/>
      <c r="AF406" s="29"/>
      <c r="AG406" s="29"/>
      <c r="AH406" s="29"/>
      <c r="AI406" s="29"/>
      <c r="AJ406" s="29"/>
      <c r="AK406" s="29"/>
      <c r="AL406" s="29"/>
      <c r="AM406" s="29"/>
      <c r="AN406" s="29"/>
      <c r="AO406" s="29"/>
      <c r="AP406" s="29"/>
      <c r="AQ406" s="29"/>
      <c r="AR406" s="29"/>
    </row>
    <row r="407" spans="13:44">
      <c r="M407" s="29"/>
      <c r="N407" s="29"/>
      <c r="U407" s="29"/>
      <c r="V407" s="29"/>
      <c r="W407" s="29"/>
      <c r="X407" s="29"/>
      <c r="Y407" s="29"/>
      <c r="Z407" s="29"/>
      <c r="AA407" s="29"/>
      <c r="AB407" s="29"/>
      <c r="AC407" s="29"/>
      <c r="AD407" s="29"/>
      <c r="AE407" s="29"/>
      <c r="AF407" s="29"/>
      <c r="AG407" s="29"/>
      <c r="AH407" s="29"/>
      <c r="AI407" s="29"/>
      <c r="AJ407" s="29"/>
      <c r="AK407" s="29"/>
      <c r="AL407" s="29"/>
      <c r="AM407" s="29"/>
      <c r="AN407" s="29"/>
      <c r="AO407" s="29"/>
      <c r="AP407" s="29"/>
      <c r="AQ407" s="29"/>
      <c r="AR407" s="29"/>
    </row>
    <row r="408" spans="13:44">
      <c r="M408" s="29"/>
      <c r="N408" s="29"/>
      <c r="U408" s="29"/>
      <c r="V408" s="29"/>
      <c r="W408" s="29"/>
      <c r="X408" s="29"/>
      <c r="Y408" s="29"/>
      <c r="Z408" s="29"/>
      <c r="AA408" s="29"/>
      <c r="AB408" s="29"/>
      <c r="AC408" s="29"/>
      <c r="AD408" s="29"/>
      <c r="AE408" s="29"/>
      <c r="AF408" s="29"/>
      <c r="AG408" s="29"/>
      <c r="AH408" s="29"/>
      <c r="AI408" s="29"/>
      <c r="AJ408" s="29"/>
      <c r="AK408" s="29"/>
      <c r="AL408" s="29"/>
      <c r="AM408" s="29"/>
      <c r="AN408" s="29"/>
      <c r="AO408" s="29"/>
      <c r="AP408" s="29"/>
      <c r="AQ408" s="29"/>
      <c r="AR408" s="29"/>
    </row>
    <row r="409" spans="13:44">
      <c r="M409" s="29"/>
      <c r="N409" s="29"/>
      <c r="U409" s="29"/>
      <c r="V409" s="29"/>
      <c r="W409" s="29"/>
      <c r="X409" s="29"/>
      <c r="Y409" s="29"/>
      <c r="Z409" s="29"/>
      <c r="AA409" s="29"/>
      <c r="AB409" s="29"/>
      <c r="AC409" s="29"/>
      <c r="AD409" s="29"/>
      <c r="AE409" s="29"/>
      <c r="AF409" s="29"/>
      <c r="AG409" s="29"/>
      <c r="AH409" s="29"/>
      <c r="AI409" s="29"/>
      <c r="AJ409" s="29"/>
      <c r="AK409" s="29"/>
      <c r="AL409" s="29"/>
      <c r="AM409" s="29"/>
      <c r="AN409" s="29"/>
      <c r="AO409" s="29"/>
      <c r="AP409" s="29"/>
      <c r="AQ409" s="29"/>
      <c r="AR409" s="29"/>
    </row>
    <row r="410" spans="13:44">
      <c r="M410" s="29"/>
      <c r="N410" s="29"/>
      <c r="U410" s="29"/>
      <c r="V410" s="29"/>
      <c r="W410" s="29"/>
      <c r="X410" s="29"/>
      <c r="Y410" s="29"/>
      <c r="Z410" s="29"/>
      <c r="AA410" s="29"/>
      <c r="AB410" s="29"/>
      <c r="AC410" s="29"/>
      <c r="AD410" s="29"/>
      <c r="AE410" s="29"/>
      <c r="AF410" s="29"/>
      <c r="AG410" s="29"/>
      <c r="AH410" s="29"/>
      <c r="AI410" s="29"/>
      <c r="AJ410" s="29"/>
      <c r="AK410" s="29"/>
      <c r="AL410" s="29"/>
      <c r="AM410" s="29"/>
      <c r="AN410" s="29"/>
      <c r="AO410" s="29"/>
      <c r="AP410" s="29"/>
      <c r="AQ410" s="29"/>
      <c r="AR410" s="29"/>
    </row>
    <row r="411" spans="13:44">
      <c r="M411" s="29"/>
      <c r="N411" s="29"/>
      <c r="U411" s="29"/>
      <c r="V411" s="29"/>
      <c r="W411" s="29"/>
      <c r="X411" s="29"/>
      <c r="Y411" s="29"/>
      <c r="Z411" s="29"/>
      <c r="AA411" s="29"/>
      <c r="AB411" s="29"/>
      <c r="AC411" s="29"/>
      <c r="AD411" s="29"/>
      <c r="AE411" s="29"/>
      <c r="AF411" s="29"/>
      <c r="AG411" s="29"/>
      <c r="AH411" s="29"/>
      <c r="AI411" s="29"/>
      <c r="AJ411" s="29"/>
      <c r="AK411" s="29"/>
      <c r="AL411" s="29"/>
      <c r="AM411" s="29"/>
      <c r="AN411" s="29"/>
      <c r="AO411" s="29"/>
      <c r="AP411" s="29"/>
      <c r="AQ411" s="29"/>
      <c r="AR411" s="29"/>
    </row>
    <row r="412" spans="13:44">
      <c r="M412" s="29"/>
      <c r="N412" s="29"/>
      <c r="U412" s="29"/>
      <c r="V412" s="29"/>
      <c r="W412" s="29"/>
      <c r="X412" s="29"/>
      <c r="Y412" s="29"/>
      <c r="Z412" s="29"/>
      <c r="AA412" s="29"/>
      <c r="AB412" s="29"/>
      <c r="AC412" s="29"/>
      <c r="AD412" s="29"/>
      <c r="AE412" s="29"/>
      <c r="AF412" s="29"/>
      <c r="AG412" s="29"/>
      <c r="AH412" s="29"/>
      <c r="AI412" s="29"/>
      <c r="AJ412" s="29"/>
      <c r="AK412" s="29"/>
      <c r="AL412" s="29"/>
      <c r="AM412" s="29"/>
      <c r="AN412" s="29"/>
      <c r="AO412" s="29"/>
      <c r="AP412" s="29"/>
      <c r="AQ412" s="29"/>
      <c r="AR412" s="29"/>
    </row>
    <row r="413" spans="13:44">
      <c r="M413" s="29"/>
      <c r="N413" s="29"/>
      <c r="U413" s="29"/>
      <c r="V413" s="29"/>
      <c r="W413" s="29"/>
      <c r="X413" s="29"/>
      <c r="Y413" s="29"/>
      <c r="Z413" s="29"/>
      <c r="AA413" s="29"/>
      <c r="AB413" s="29"/>
      <c r="AC413" s="29"/>
      <c r="AD413" s="29"/>
      <c r="AE413" s="29"/>
      <c r="AF413" s="29"/>
      <c r="AG413" s="29"/>
      <c r="AH413" s="29"/>
      <c r="AI413" s="29"/>
      <c r="AJ413" s="29"/>
      <c r="AK413" s="29"/>
      <c r="AL413" s="29"/>
      <c r="AM413" s="29"/>
      <c r="AN413" s="29"/>
      <c r="AO413" s="29"/>
      <c r="AP413" s="29"/>
      <c r="AQ413" s="29"/>
      <c r="AR413" s="29"/>
    </row>
    <row r="414" spans="13:44">
      <c r="M414" s="29"/>
      <c r="N414" s="29"/>
      <c r="U414" s="29"/>
      <c r="V414" s="29"/>
      <c r="W414" s="29"/>
      <c r="X414" s="29"/>
      <c r="Y414" s="29"/>
      <c r="Z414" s="29"/>
      <c r="AA414" s="29"/>
      <c r="AB414" s="29"/>
      <c r="AC414" s="29"/>
      <c r="AD414" s="29"/>
      <c r="AE414" s="29"/>
      <c r="AF414" s="29"/>
      <c r="AG414" s="29"/>
      <c r="AH414" s="29"/>
      <c r="AI414" s="29"/>
      <c r="AJ414" s="29"/>
      <c r="AK414" s="29"/>
      <c r="AL414" s="29"/>
      <c r="AM414" s="29"/>
      <c r="AN414" s="29"/>
      <c r="AO414" s="29"/>
      <c r="AP414" s="29"/>
      <c r="AQ414" s="29"/>
      <c r="AR414" s="29"/>
    </row>
    <row r="415" spans="13:44">
      <c r="M415" s="29"/>
      <c r="N415" s="29"/>
      <c r="U415" s="29"/>
      <c r="V415" s="29"/>
      <c r="W415" s="29"/>
      <c r="X415" s="29"/>
      <c r="Y415" s="29"/>
      <c r="Z415" s="29"/>
      <c r="AA415" s="29"/>
      <c r="AB415" s="29"/>
      <c r="AC415" s="29"/>
      <c r="AD415" s="29"/>
      <c r="AE415" s="29"/>
      <c r="AF415" s="29"/>
      <c r="AG415" s="29"/>
      <c r="AH415" s="29"/>
      <c r="AI415" s="29"/>
      <c r="AJ415" s="29"/>
      <c r="AK415" s="29"/>
      <c r="AL415" s="29"/>
      <c r="AM415" s="29"/>
      <c r="AN415" s="29"/>
      <c r="AO415" s="29"/>
      <c r="AP415" s="29"/>
      <c r="AQ415" s="29"/>
      <c r="AR415" s="29"/>
    </row>
    <row r="416" spans="13:44">
      <c r="M416" s="29"/>
      <c r="N416" s="29"/>
      <c r="U416" s="29"/>
      <c r="V416" s="29"/>
      <c r="W416" s="29"/>
      <c r="X416" s="29"/>
      <c r="Y416" s="29"/>
      <c r="Z416" s="29"/>
      <c r="AA416" s="29"/>
      <c r="AB416" s="29"/>
      <c r="AC416" s="29"/>
      <c r="AD416" s="29"/>
      <c r="AE416" s="29"/>
      <c r="AF416" s="29"/>
      <c r="AG416" s="29"/>
      <c r="AH416" s="29"/>
      <c r="AI416" s="29"/>
      <c r="AJ416" s="29"/>
      <c r="AK416" s="29"/>
      <c r="AL416" s="29"/>
      <c r="AM416" s="29"/>
      <c r="AN416" s="29"/>
      <c r="AO416" s="29"/>
      <c r="AP416" s="29"/>
      <c r="AQ416" s="29"/>
      <c r="AR416" s="29"/>
    </row>
    <row r="417" spans="13:44">
      <c r="M417" s="29"/>
      <c r="N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row>
    <row r="418" spans="13:44">
      <c r="M418" s="29"/>
      <c r="N418" s="29"/>
      <c r="U418" s="29"/>
      <c r="V418" s="29"/>
      <c r="W418" s="29"/>
      <c r="X418" s="29"/>
      <c r="Y418" s="29"/>
      <c r="Z418" s="29"/>
      <c r="AA418" s="29"/>
      <c r="AB418" s="29"/>
      <c r="AC418" s="29"/>
      <c r="AD418" s="29"/>
      <c r="AE418" s="29"/>
      <c r="AF418" s="29"/>
      <c r="AG418" s="29"/>
      <c r="AH418" s="29"/>
      <c r="AI418" s="29"/>
      <c r="AJ418" s="29"/>
      <c r="AK418" s="29"/>
      <c r="AL418" s="29"/>
      <c r="AM418" s="29"/>
      <c r="AN418" s="29"/>
      <c r="AO418" s="29"/>
      <c r="AP418" s="29"/>
      <c r="AQ418" s="29"/>
      <c r="AR418" s="29"/>
    </row>
    <row r="419" spans="13:44">
      <c r="M419" s="29"/>
      <c r="N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row>
    <row r="420" spans="13:44">
      <c r="M420" s="29"/>
      <c r="N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row>
    <row r="421" spans="13:44">
      <c r="M421" s="29"/>
      <c r="N421" s="29"/>
      <c r="U421" s="29"/>
      <c r="V421" s="29"/>
      <c r="W421" s="29"/>
      <c r="X421" s="29"/>
      <c r="Y421" s="29"/>
      <c r="Z421" s="29"/>
      <c r="AA421" s="29"/>
      <c r="AB421" s="29"/>
      <c r="AC421" s="29"/>
      <c r="AD421" s="29"/>
      <c r="AE421" s="29"/>
      <c r="AF421" s="29"/>
      <c r="AG421" s="29"/>
      <c r="AH421" s="29"/>
      <c r="AI421" s="29"/>
      <c r="AJ421" s="29"/>
      <c r="AK421" s="29"/>
      <c r="AL421" s="29"/>
      <c r="AM421" s="29"/>
      <c r="AN421" s="29"/>
      <c r="AO421" s="29"/>
      <c r="AP421" s="29"/>
      <c r="AQ421" s="29"/>
      <c r="AR421" s="29"/>
    </row>
    <row r="422" spans="13:44">
      <c r="M422" s="29"/>
      <c r="N422" s="29"/>
      <c r="U422" s="29"/>
      <c r="V422" s="29"/>
      <c r="W422" s="29"/>
      <c r="X422" s="29"/>
      <c r="Y422" s="29"/>
      <c r="Z422" s="29"/>
      <c r="AA422" s="29"/>
      <c r="AB422" s="29"/>
      <c r="AC422" s="29"/>
      <c r="AD422" s="29"/>
      <c r="AE422" s="29"/>
      <c r="AF422" s="29"/>
      <c r="AG422" s="29"/>
      <c r="AH422" s="29"/>
      <c r="AI422" s="29"/>
      <c r="AJ422" s="29"/>
      <c r="AK422" s="29"/>
      <c r="AL422" s="29"/>
      <c r="AM422" s="29"/>
      <c r="AN422" s="29"/>
      <c r="AO422" s="29"/>
      <c r="AP422" s="29"/>
      <c r="AQ422" s="29"/>
      <c r="AR422" s="29"/>
    </row>
    <row r="423" spans="13:44">
      <c r="M423" s="29"/>
      <c r="N423" s="29"/>
      <c r="U423" s="29"/>
      <c r="V423" s="29"/>
      <c r="W423" s="29"/>
      <c r="X423" s="29"/>
      <c r="Y423" s="29"/>
      <c r="Z423" s="29"/>
      <c r="AA423" s="29"/>
      <c r="AB423" s="29"/>
      <c r="AC423" s="29"/>
      <c r="AD423" s="29"/>
      <c r="AE423" s="29"/>
      <c r="AF423" s="29"/>
      <c r="AG423" s="29"/>
      <c r="AH423" s="29"/>
      <c r="AI423" s="29"/>
      <c r="AJ423" s="29"/>
      <c r="AK423" s="29"/>
      <c r="AL423" s="29"/>
      <c r="AM423" s="29"/>
      <c r="AN423" s="29"/>
      <c r="AO423" s="29"/>
      <c r="AP423" s="29"/>
      <c r="AQ423" s="29"/>
      <c r="AR423" s="29"/>
    </row>
    <row r="424" spans="13:44">
      <c r="M424" s="29"/>
      <c r="N424" s="29"/>
      <c r="U424" s="29"/>
      <c r="V424" s="29"/>
      <c r="W424" s="29"/>
      <c r="X424" s="29"/>
      <c r="Y424" s="29"/>
      <c r="Z424" s="29"/>
      <c r="AA424" s="29"/>
      <c r="AB424" s="29"/>
      <c r="AC424" s="29"/>
      <c r="AD424" s="29"/>
      <c r="AE424" s="29"/>
      <c r="AF424" s="29"/>
      <c r="AG424" s="29"/>
      <c r="AH424" s="29"/>
      <c r="AI424" s="29"/>
      <c r="AJ424" s="29"/>
      <c r="AK424" s="29"/>
      <c r="AL424" s="29"/>
      <c r="AM424" s="29"/>
      <c r="AN424" s="29"/>
      <c r="AO424" s="29"/>
      <c r="AP424" s="29"/>
      <c r="AQ424" s="29"/>
      <c r="AR424" s="29"/>
    </row>
    <row r="425" spans="13:44">
      <c r="M425" s="29"/>
      <c r="N425" s="29"/>
      <c r="U425" s="29"/>
      <c r="V425" s="29"/>
      <c r="W425" s="29"/>
      <c r="X425" s="29"/>
      <c r="Y425" s="29"/>
      <c r="Z425" s="29"/>
      <c r="AA425" s="29"/>
      <c r="AB425" s="29"/>
      <c r="AC425" s="29"/>
      <c r="AD425" s="29"/>
      <c r="AE425" s="29"/>
      <c r="AF425" s="29"/>
      <c r="AG425" s="29"/>
      <c r="AH425" s="29"/>
      <c r="AI425" s="29"/>
      <c r="AJ425" s="29"/>
      <c r="AK425" s="29"/>
      <c r="AL425" s="29"/>
      <c r="AM425" s="29"/>
      <c r="AN425" s="29"/>
      <c r="AO425" s="29"/>
      <c r="AP425" s="29"/>
      <c r="AQ425" s="29"/>
      <c r="AR425" s="29"/>
    </row>
    <row r="426" spans="13:44">
      <c r="M426" s="29"/>
      <c r="N426" s="29"/>
      <c r="U426" s="29"/>
      <c r="V426" s="29"/>
      <c r="W426" s="29"/>
      <c r="X426" s="29"/>
      <c r="Y426" s="29"/>
      <c r="Z426" s="29"/>
      <c r="AA426" s="29"/>
      <c r="AB426" s="29"/>
      <c r="AC426" s="29"/>
      <c r="AD426" s="29"/>
      <c r="AE426" s="29"/>
      <c r="AF426" s="29"/>
      <c r="AG426" s="29"/>
      <c r="AH426" s="29"/>
      <c r="AI426" s="29"/>
      <c r="AJ426" s="29"/>
      <c r="AK426" s="29"/>
      <c r="AL426" s="29"/>
      <c r="AM426" s="29"/>
      <c r="AN426" s="29"/>
      <c r="AO426" s="29"/>
      <c r="AP426" s="29"/>
      <c r="AQ426" s="29"/>
      <c r="AR426" s="29"/>
    </row>
    <row r="427" spans="13:44">
      <c r="M427" s="29"/>
      <c r="N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row>
    <row r="428" spans="13:44">
      <c r="M428" s="29"/>
      <c r="N428" s="29"/>
      <c r="U428" s="29"/>
      <c r="V428" s="29"/>
      <c r="W428" s="29"/>
      <c r="X428" s="29"/>
      <c r="Y428" s="29"/>
      <c r="Z428" s="29"/>
      <c r="AA428" s="29"/>
      <c r="AB428" s="29"/>
      <c r="AC428" s="29"/>
      <c r="AD428" s="29"/>
      <c r="AE428" s="29"/>
      <c r="AF428" s="29"/>
      <c r="AG428" s="29"/>
      <c r="AH428" s="29"/>
      <c r="AI428" s="29"/>
      <c r="AJ428" s="29"/>
      <c r="AK428" s="29"/>
      <c r="AL428" s="29"/>
      <c r="AM428" s="29"/>
      <c r="AN428" s="29"/>
      <c r="AO428" s="29"/>
      <c r="AP428" s="29"/>
      <c r="AQ428" s="29"/>
      <c r="AR428" s="29"/>
    </row>
    <row r="429" spans="13:44">
      <c r="M429" s="29"/>
      <c r="N429" s="29"/>
      <c r="U429" s="29"/>
      <c r="V429" s="29"/>
      <c r="W429" s="29"/>
      <c r="X429" s="29"/>
      <c r="Y429" s="29"/>
      <c r="Z429" s="29"/>
      <c r="AA429" s="29"/>
      <c r="AB429" s="29"/>
      <c r="AC429" s="29"/>
      <c r="AD429" s="29"/>
      <c r="AE429" s="29"/>
      <c r="AF429" s="29"/>
      <c r="AG429" s="29"/>
      <c r="AH429" s="29"/>
      <c r="AI429" s="29"/>
      <c r="AJ429" s="29"/>
      <c r="AK429" s="29"/>
      <c r="AL429" s="29"/>
      <c r="AM429" s="29"/>
      <c r="AN429" s="29"/>
      <c r="AO429" s="29"/>
      <c r="AP429" s="29"/>
      <c r="AQ429" s="29"/>
      <c r="AR429" s="29"/>
    </row>
    <row r="430" spans="13:44">
      <c r="M430" s="29"/>
      <c r="N430" s="29"/>
      <c r="U430" s="29"/>
      <c r="V430" s="29"/>
      <c r="W430" s="29"/>
      <c r="X430" s="29"/>
      <c r="Y430" s="29"/>
      <c r="Z430" s="29"/>
      <c r="AA430" s="29"/>
      <c r="AB430" s="29"/>
      <c r="AC430" s="29"/>
      <c r="AD430" s="29"/>
      <c r="AE430" s="29"/>
      <c r="AF430" s="29"/>
      <c r="AG430" s="29"/>
      <c r="AH430" s="29"/>
      <c r="AI430" s="29"/>
      <c r="AJ430" s="29"/>
      <c r="AK430" s="29"/>
      <c r="AL430" s="29"/>
      <c r="AM430" s="29"/>
      <c r="AN430" s="29"/>
      <c r="AO430" s="29"/>
      <c r="AP430" s="29"/>
      <c r="AQ430" s="29"/>
      <c r="AR430" s="29"/>
    </row>
    <row r="431" spans="13:44">
      <c r="M431" s="29"/>
      <c r="N431" s="29"/>
      <c r="U431" s="29"/>
      <c r="V431" s="29"/>
      <c r="W431" s="29"/>
      <c r="X431" s="29"/>
      <c r="Y431" s="29"/>
      <c r="Z431" s="29"/>
      <c r="AA431" s="29"/>
      <c r="AB431" s="29"/>
      <c r="AC431" s="29"/>
      <c r="AD431" s="29"/>
      <c r="AE431" s="29"/>
      <c r="AF431" s="29"/>
      <c r="AG431" s="29"/>
      <c r="AH431" s="29"/>
      <c r="AI431" s="29"/>
      <c r="AJ431" s="29"/>
      <c r="AK431" s="29"/>
      <c r="AL431" s="29"/>
      <c r="AM431" s="29"/>
      <c r="AN431" s="29"/>
      <c r="AO431" s="29"/>
      <c r="AP431" s="29"/>
      <c r="AQ431" s="29"/>
      <c r="AR431" s="29"/>
    </row>
    <row r="432" spans="13:44">
      <c r="M432" s="29"/>
      <c r="N432" s="29"/>
      <c r="U432" s="29"/>
      <c r="V432" s="29"/>
      <c r="W432" s="29"/>
      <c r="X432" s="29"/>
      <c r="Y432" s="29"/>
      <c r="Z432" s="29"/>
      <c r="AA432" s="29"/>
      <c r="AB432" s="29"/>
      <c r="AC432" s="29"/>
      <c r="AD432" s="29"/>
      <c r="AE432" s="29"/>
      <c r="AF432" s="29"/>
      <c r="AG432" s="29"/>
      <c r="AH432" s="29"/>
      <c r="AI432" s="29"/>
      <c r="AJ432" s="29"/>
      <c r="AK432" s="29"/>
      <c r="AL432" s="29"/>
      <c r="AM432" s="29"/>
      <c r="AN432" s="29"/>
      <c r="AO432" s="29"/>
      <c r="AP432" s="29"/>
      <c r="AQ432" s="29"/>
      <c r="AR432" s="29"/>
    </row>
    <row r="433" spans="13:44">
      <c r="M433" s="29"/>
      <c r="N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row>
    <row r="434" spans="13:44">
      <c r="M434" s="29"/>
      <c r="N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row>
    <row r="435" spans="13:44">
      <c r="M435" s="29"/>
      <c r="N435" s="29"/>
      <c r="U435" s="29"/>
      <c r="V435" s="29"/>
      <c r="W435" s="29"/>
      <c r="X435" s="29"/>
      <c r="Y435" s="29"/>
      <c r="Z435" s="29"/>
      <c r="AA435" s="29"/>
      <c r="AB435" s="29"/>
      <c r="AC435" s="29"/>
      <c r="AD435" s="29"/>
      <c r="AE435" s="29"/>
      <c r="AF435" s="29"/>
      <c r="AG435" s="29"/>
      <c r="AH435" s="29"/>
      <c r="AI435" s="29"/>
      <c r="AJ435" s="29"/>
      <c r="AK435" s="29"/>
      <c r="AL435" s="29"/>
      <c r="AM435" s="29"/>
      <c r="AN435" s="29"/>
      <c r="AO435" s="29"/>
      <c r="AP435" s="29"/>
      <c r="AQ435" s="29"/>
      <c r="AR435" s="29"/>
    </row>
    <row r="436" spans="13:44">
      <c r="M436" s="29"/>
      <c r="N436" s="29"/>
      <c r="U436" s="29"/>
      <c r="V436" s="29"/>
      <c r="W436" s="29"/>
      <c r="X436" s="29"/>
      <c r="Y436" s="29"/>
      <c r="Z436" s="29"/>
      <c r="AA436" s="29"/>
      <c r="AB436" s="29"/>
      <c r="AC436" s="29"/>
      <c r="AD436" s="29"/>
      <c r="AE436" s="29"/>
      <c r="AF436" s="29"/>
      <c r="AG436" s="29"/>
      <c r="AH436" s="29"/>
      <c r="AI436" s="29"/>
      <c r="AJ436" s="29"/>
      <c r="AK436" s="29"/>
      <c r="AL436" s="29"/>
      <c r="AM436" s="29"/>
      <c r="AN436" s="29"/>
      <c r="AO436" s="29"/>
      <c r="AP436" s="29"/>
      <c r="AQ436" s="29"/>
      <c r="AR436" s="29"/>
    </row>
    <row r="437" spans="13:44">
      <c r="M437" s="29"/>
      <c r="N437" s="29"/>
      <c r="U437" s="29"/>
      <c r="V437" s="29"/>
      <c r="W437" s="29"/>
      <c r="X437" s="29"/>
      <c r="Y437" s="29"/>
      <c r="Z437" s="29"/>
      <c r="AA437" s="29"/>
      <c r="AB437" s="29"/>
      <c r="AC437" s="29"/>
      <c r="AD437" s="29"/>
      <c r="AE437" s="29"/>
      <c r="AF437" s="29"/>
      <c r="AG437" s="29"/>
      <c r="AH437" s="29"/>
      <c r="AI437" s="29"/>
      <c r="AJ437" s="29"/>
      <c r="AK437" s="29"/>
      <c r="AL437" s="29"/>
      <c r="AM437" s="29"/>
      <c r="AN437" s="29"/>
      <c r="AO437" s="29"/>
      <c r="AP437" s="29"/>
      <c r="AQ437" s="29"/>
      <c r="AR437" s="29"/>
    </row>
    <row r="438" spans="13:44">
      <c r="M438" s="29"/>
      <c r="N438" s="29"/>
      <c r="U438" s="29"/>
      <c r="V438" s="29"/>
      <c r="W438" s="29"/>
      <c r="X438" s="29"/>
      <c r="Y438" s="29"/>
      <c r="Z438" s="29"/>
      <c r="AA438" s="29"/>
      <c r="AB438" s="29"/>
      <c r="AC438" s="29"/>
      <c r="AD438" s="29"/>
      <c r="AE438" s="29"/>
      <c r="AF438" s="29"/>
      <c r="AG438" s="29"/>
      <c r="AH438" s="29"/>
      <c r="AI438" s="29"/>
      <c r="AJ438" s="29"/>
      <c r="AK438" s="29"/>
      <c r="AL438" s="29"/>
      <c r="AM438" s="29"/>
      <c r="AN438" s="29"/>
      <c r="AO438" s="29"/>
      <c r="AP438" s="29"/>
      <c r="AQ438" s="29"/>
      <c r="AR438" s="29"/>
    </row>
    <row r="439" spans="13:44">
      <c r="M439" s="29"/>
      <c r="N439" s="29"/>
      <c r="U439" s="29"/>
      <c r="V439" s="29"/>
      <c r="W439" s="29"/>
      <c r="X439" s="29"/>
      <c r="Y439" s="29"/>
      <c r="Z439" s="29"/>
      <c r="AA439" s="29"/>
      <c r="AB439" s="29"/>
      <c r="AC439" s="29"/>
      <c r="AD439" s="29"/>
      <c r="AE439" s="29"/>
      <c r="AF439" s="29"/>
      <c r="AG439" s="29"/>
      <c r="AH439" s="29"/>
      <c r="AI439" s="29"/>
      <c r="AJ439" s="29"/>
      <c r="AK439" s="29"/>
      <c r="AL439" s="29"/>
      <c r="AM439" s="29"/>
      <c r="AN439" s="29"/>
      <c r="AO439" s="29"/>
      <c r="AP439" s="29"/>
      <c r="AQ439" s="29"/>
      <c r="AR439" s="29"/>
    </row>
    <row r="440" spans="13:44">
      <c r="M440" s="29"/>
      <c r="N440" s="29"/>
      <c r="U440" s="29"/>
      <c r="V440" s="29"/>
      <c r="W440" s="29"/>
      <c r="X440" s="29"/>
      <c r="Y440" s="29"/>
      <c r="Z440" s="29"/>
      <c r="AA440" s="29"/>
      <c r="AB440" s="29"/>
      <c r="AC440" s="29"/>
      <c r="AD440" s="29"/>
      <c r="AE440" s="29"/>
      <c r="AF440" s="29"/>
      <c r="AG440" s="29"/>
      <c r="AH440" s="29"/>
      <c r="AI440" s="29"/>
      <c r="AJ440" s="29"/>
      <c r="AK440" s="29"/>
      <c r="AL440" s="29"/>
      <c r="AM440" s="29"/>
      <c r="AN440" s="29"/>
      <c r="AO440" s="29"/>
      <c r="AP440" s="29"/>
      <c r="AQ440" s="29"/>
      <c r="AR440" s="29"/>
    </row>
    <row r="441" spans="13:44">
      <c r="M441" s="29"/>
      <c r="N441" s="29"/>
      <c r="U441" s="29"/>
      <c r="V441" s="29"/>
      <c r="W441" s="29"/>
      <c r="X441" s="29"/>
      <c r="Y441" s="29"/>
      <c r="Z441" s="29"/>
      <c r="AA441" s="29"/>
      <c r="AB441" s="29"/>
      <c r="AC441" s="29"/>
      <c r="AD441" s="29"/>
      <c r="AE441" s="29"/>
      <c r="AF441" s="29"/>
      <c r="AG441" s="29"/>
      <c r="AH441" s="29"/>
      <c r="AI441" s="29"/>
      <c r="AJ441" s="29"/>
      <c r="AK441" s="29"/>
      <c r="AL441" s="29"/>
      <c r="AM441" s="29"/>
      <c r="AN441" s="29"/>
      <c r="AO441" s="29"/>
      <c r="AP441" s="29"/>
      <c r="AQ441" s="29"/>
      <c r="AR441" s="29"/>
    </row>
    <row r="442" spans="13:44">
      <c r="M442" s="29"/>
      <c r="N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row>
    <row r="443" spans="13:44">
      <c r="M443" s="29"/>
      <c r="N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row>
    <row r="444" spans="13:44">
      <c r="M444" s="29"/>
      <c r="N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row>
    <row r="445" spans="13:44">
      <c r="M445" s="29"/>
      <c r="N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row>
    <row r="446" spans="13:44">
      <c r="M446" s="29"/>
      <c r="N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row>
    <row r="447" spans="13:44">
      <c r="M447" s="29"/>
      <c r="N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row>
    <row r="448" spans="13:44">
      <c r="M448" s="29"/>
      <c r="N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row>
    <row r="449" spans="13:44">
      <c r="M449" s="29"/>
      <c r="N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row>
    <row r="450" spans="13:44">
      <c r="M450" s="29"/>
      <c r="N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row>
    <row r="451" spans="13:44">
      <c r="M451" s="29"/>
      <c r="N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row>
    <row r="452" spans="13:44">
      <c r="M452" s="29"/>
      <c r="N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row>
    <row r="453" spans="13:44">
      <c r="M453" s="29"/>
      <c r="N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row>
    <row r="454" spans="13:44">
      <c r="M454" s="29"/>
      <c r="N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row>
    <row r="455" spans="13:44">
      <c r="M455" s="29"/>
      <c r="N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row>
    <row r="456" spans="13:44">
      <c r="M456" s="29"/>
      <c r="N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row>
    <row r="457" spans="13:44">
      <c r="M457" s="29"/>
      <c r="N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row>
    <row r="458" spans="13:44">
      <c r="M458" s="29"/>
      <c r="N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row>
    <row r="459" spans="13:44">
      <c r="M459" s="29"/>
      <c r="N459" s="29"/>
      <c r="U459" s="29"/>
      <c r="V459" s="29"/>
      <c r="W459" s="29"/>
      <c r="X459" s="29"/>
      <c r="Y459" s="29"/>
      <c r="Z459" s="29"/>
      <c r="AA459" s="29"/>
      <c r="AB459" s="29"/>
      <c r="AC459" s="29"/>
      <c r="AD459" s="29"/>
      <c r="AE459" s="29"/>
      <c r="AF459" s="29"/>
      <c r="AG459" s="29"/>
      <c r="AH459" s="29"/>
      <c r="AI459" s="29"/>
      <c r="AJ459" s="29"/>
      <c r="AK459" s="29"/>
      <c r="AL459" s="29"/>
      <c r="AM459" s="29"/>
      <c r="AN459" s="29"/>
      <c r="AO459" s="29"/>
      <c r="AP459" s="29"/>
      <c r="AQ459" s="29"/>
      <c r="AR459" s="29"/>
    </row>
    <row r="460" spans="13:44">
      <c r="M460" s="29"/>
      <c r="N460" s="29"/>
      <c r="U460" s="29"/>
      <c r="V460" s="29"/>
      <c r="W460" s="29"/>
      <c r="X460" s="29"/>
      <c r="Y460" s="29"/>
      <c r="Z460" s="29"/>
      <c r="AA460" s="29"/>
      <c r="AB460" s="29"/>
      <c r="AC460" s="29"/>
      <c r="AD460" s="29"/>
      <c r="AE460" s="29"/>
      <c r="AF460" s="29"/>
      <c r="AG460" s="29"/>
      <c r="AH460" s="29"/>
      <c r="AI460" s="29"/>
      <c r="AJ460" s="29"/>
      <c r="AK460" s="29"/>
      <c r="AL460" s="29"/>
      <c r="AM460" s="29"/>
      <c r="AN460" s="29"/>
      <c r="AO460" s="29"/>
      <c r="AP460" s="29"/>
      <c r="AQ460" s="29"/>
      <c r="AR460" s="29"/>
    </row>
    <row r="461" spans="13:44">
      <c r="M461" s="29"/>
      <c r="N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row>
    <row r="462" spans="13:44">
      <c r="M462" s="29"/>
      <c r="N462" s="29"/>
      <c r="U462" s="29"/>
      <c r="V462" s="29"/>
      <c r="W462" s="29"/>
      <c r="X462" s="29"/>
      <c r="Y462" s="29"/>
      <c r="Z462" s="29"/>
      <c r="AA462" s="29"/>
      <c r="AB462" s="29"/>
      <c r="AC462" s="29"/>
      <c r="AD462" s="29"/>
      <c r="AE462" s="29"/>
      <c r="AF462" s="29"/>
      <c r="AG462" s="29"/>
      <c r="AH462" s="29"/>
      <c r="AI462" s="29"/>
      <c r="AJ462" s="29"/>
      <c r="AK462" s="29"/>
      <c r="AL462" s="29"/>
      <c r="AM462" s="29"/>
      <c r="AN462" s="29"/>
      <c r="AO462" s="29"/>
      <c r="AP462" s="29"/>
      <c r="AQ462" s="29"/>
      <c r="AR462" s="29"/>
    </row>
    <row r="463" spans="13:44">
      <c r="M463" s="29"/>
      <c r="N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row>
    <row r="464" spans="13:44">
      <c r="M464" s="29"/>
      <c r="N464" s="29"/>
      <c r="U464" s="29"/>
      <c r="V464" s="29"/>
      <c r="W464" s="29"/>
      <c r="X464" s="29"/>
      <c r="Y464" s="29"/>
      <c r="Z464" s="29"/>
      <c r="AA464" s="29"/>
      <c r="AB464" s="29"/>
      <c r="AC464" s="29"/>
      <c r="AD464" s="29"/>
      <c r="AE464" s="29"/>
      <c r="AF464" s="29"/>
      <c r="AG464" s="29"/>
      <c r="AH464" s="29"/>
      <c r="AI464" s="29"/>
      <c r="AJ464" s="29"/>
      <c r="AK464" s="29"/>
      <c r="AL464" s="29"/>
      <c r="AM464" s="29"/>
      <c r="AN464" s="29"/>
      <c r="AO464" s="29"/>
      <c r="AP464" s="29"/>
      <c r="AQ464" s="29"/>
      <c r="AR464" s="29"/>
    </row>
    <row r="465" spans="13:44">
      <c r="M465" s="29"/>
      <c r="N465" s="29"/>
      <c r="U465" s="29"/>
      <c r="V465" s="29"/>
      <c r="W465" s="29"/>
      <c r="X465" s="29"/>
      <c r="Y465" s="29"/>
      <c r="Z465" s="29"/>
      <c r="AA465" s="29"/>
      <c r="AB465" s="29"/>
      <c r="AC465" s="29"/>
      <c r="AD465" s="29"/>
      <c r="AE465" s="29"/>
      <c r="AF465" s="29"/>
      <c r="AG465" s="29"/>
      <c r="AH465" s="29"/>
      <c r="AI465" s="29"/>
      <c r="AJ465" s="29"/>
      <c r="AK465" s="29"/>
      <c r="AL465" s="29"/>
      <c r="AM465" s="29"/>
      <c r="AN465" s="29"/>
      <c r="AO465" s="29"/>
      <c r="AP465" s="29"/>
      <c r="AQ465" s="29"/>
      <c r="AR465" s="29"/>
    </row>
    <row r="466" spans="13:44">
      <c r="M466" s="29"/>
      <c r="N466" s="29"/>
      <c r="U466" s="29"/>
      <c r="V466" s="29"/>
      <c r="W466" s="29"/>
      <c r="X466" s="29"/>
      <c r="Y466" s="29"/>
      <c r="Z466" s="29"/>
      <c r="AA466" s="29"/>
      <c r="AB466" s="29"/>
      <c r="AC466" s="29"/>
      <c r="AD466" s="29"/>
      <c r="AE466" s="29"/>
      <c r="AF466" s="29"/>
      <c r="AG466" s="29"/>
      <c r="AH466" s="29"/>
      <c r="AI466" s="29"/>
      <c r="AJ466" s="29"/>
      <c r="AK466" s="29"/>
      <c r="AL466" s="29"/>
      <c r="AM466" s="29"/>
      <c r="AN466" s="29"/>
      <c r="AO466" s="29"/>
      <c r="AP466" s="29"/>
      <c r="AQ466" s="29"/>
      <c r="AR466" s="29"/>
    </row>
    <row r="467" spans="13:44">
      <c r="M467" s="29"/>
      <c r="N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row>
    <row r="468" spans="13:44">
      <c r="M468" s="29"/>
      <c r="N468" s="29"/>
      <c r="U468" s="29"/>
      <c r="V468" s="29"/>
      <c r="W468" s="29"/>
      <c r="X468" s="29"/>
      <c r="Y468" s="29"/>
      <c r="Z468" s="29"/>
      <c r="AA468" s="29"/>
      <c r="AB468" s="29"/>
      <c r="AC468" s="29"/>
      <c r="AD468" s="29"/>
      <c r="AE468" s="29"/>
      <c r="AF468" s="29"/>
      <c r="AG468" s="29"/>
      <c r="AH468" s="29"/>
      <c r="AI468" s="29"/>
      <c r="AJ468" s="29"/>
      <c r="AK468" s="29"/>
      <c r="AL468" s="29"/>
      <c r="AM468" s="29"/>
      <c r="AN468" s="29"/>
      <c r="AO468" s="29"/>
      <c r="AP468" s="29"/>
      <c r="AQ468" s="29"/>
      <c r="AR468" s="29"/>
    </row>
    <row r="469" spans="13:44">
      <c r="M469" s="29"/>
      <c r="N469" s="29"/>
      <c r="U469" s="29"/>
      <c r="V469" s="29"/>
      <c r="W469" s="29"/>
      <c r="X469" s="29"/>
      <c r="Y469" s="29"/>
      <c r="Z469" s="29"/>
      <c r="AA469" s="29"/>
      <c r="AB469" s="29"/>
      <c r="AC469" s="29"/>
      <c r="AD469" s="29"/>
      <c r="AE469" s="29"/>
      <c r="AF469" s="29"/>
      <c r="AG469" s="29"/>
      <c r="AH469" s="29"/>
      <c r="AI469" s="29"/>
      <c r="AJ469" s="29"/>
      <c r="AK469" s="29"/>
      <c r="AL469" s="29"/>
      <c r="AM469" s="29"/>
      <c r="AN469" s="29"/>
      <c r="AO469" s="29"/>
      <c r="AP469" s="29"/>
      <c r="AQ469" s="29"/>
      <c r="AR469" s="29"/>
    </row>
    <row r="470" spans="13:44">
      <c r="M470" s="29"/>
      <c r="N470" s="29"/>
      <c r="U470" s="29"/>
      <c r="V470" s="29"/>
      <c r="W470" s="29"/>
      <c r="X470" s="29"/>
      <c r="Y470" s="29"/>
      <c r="Z470" s="29"/>
      <c r="AA470" s="29"/>
      <c r="AB470" s="29"/>
      <c r="AC470" s="29"/>
      <c r="AD470" s="29"/>
      <c r="AE470" s="29"/>
      <c r="AF470" s="29"/>
      <c r="AG470" s="29"/>
      <c r="AH470" s="29"/>
      <c r="AI470" s="29"/>
      <c r="AJ470" s="29"/>
      <c r="AK470" s="29"/>
      <c r="AL470" s="29"/>
      <c r="AM470" s="29"/>
      <c r="AN470" s="29"/>
      <c r="AO470" s="29"/>
      <c r="AP470" s="29"/>
      <c r="AQ470" s="29"/>
      <c r="AR470" s="29"/>
    </row>
    <row r="471" spans="13:44">
      <c r="M471" s="29"/>
      <c r="N471" s="29"/>
      <c r="U471" s="29"/>
      <c r="V471" s="29"/>
      <c r="W471" s="29"/>
      <c r="X471" s="29"/>
      <c r="Y471" s="29"/>
      <c r="Z471" s="29"/>
      <c r="AA471" s="29"/>
      <c r="AB471" s="29"/>
      <c r="AC471" s="29"/>
      <c r="AD471" s="29"/>
      <c r="AE471" s="29"/>
      <c r="AF471" s="29"/>
      <c r="AG471" s="29"/>
      <c r="AH471" s="29"/>
      <c r="AI471" s="29"/>
      <c r="AJ471" s="29"/>
      <c r="AK471" s="29"/>
      <c r="AL471" s="29"/>
      <c r="AM471" s="29"/>
      <c r="AN471" s="29"/>
      <c r="AO471" s="29"/>
      <c r="AP471" s="29"/>
      <c r="AQ471" s="29"/>
      <c r="AR471" s="29"/>
    </row>
    <row r="472" spans="13:44">
      <c r="M472" s="29"/>
      <c r="N472" s="29"/>
      <c r="U472" s="29"/>
      <c r="V472" s="29"/>
      <c r="W472" s="29"/>
      <c r="X472" s="29"/>
      <c r="Y472" s="29"/>
      <c r="Z472" s="29"/>
      <c r="AA472" s="29"/>
      <c r="AB472" s="29"/>
      <c r="AC472" s="29"/>
      <c r="AD472" s="29"/>
      <c r="AE472" s="29"/>
      <c r="AF472" s="29"/>
      <c r="AG472" s="29"/>
      <c r="AH472" s="29"/>
      <c r="AI472" s="29"/>
      <c r="AJ472" s="29"/>
      <c r="AK472" s="29"/>
      <c r="AL472" s="29"/>
      <c r="AM472" s="29"/>
      <c r="AN472" s="29"/>
      <c r="AO472" s="29"/>
      <c r="AP472" s="29"/>
      <c r="AQ472" s="29"/>
      <c r="AR472" s="29"/>
    </row>
    <row r="473" spans="13:44">
      <c r="M473" s="29"/>
      <c r="N473" s="29"/>
      <c r="U473" s="29"/>
      <c r="V473" s="29"/>
      <c r="W473" s="29"/>
      <c r="X473" s="29"/>
      <c r="Y473" s="29"/>
      <c r="Z473" s="29"/>
      <c r="AA473" s="29"/>
      <c r="AB473" s="29"/>
      <c r="AC473" s="29"/>
      <c r="AD473" s="29"/>
      <c r="AE473" s="29"/>
      <c r="AF473" s="29"/>
      <c r="AG473" s="29"/>
      <c r="AH473" s="29"/>
      <c r="AI473" s="29"/>
      <c r="AJ473" s="29"/>
      <c r="AK473" s="29"/>
      <c r="AL473" s="29"/>
      <c r="AM473" s="29"/>
      <c r="AN473" s="29"/>
      <c r="AO473" s="29"/>
      <c r="AP473" s="29"/>
      <c r="AQ473" s="29"/>
      <c r="AR473" s="29"/>
    </row>
    <row r="474" spans="13:44">
      <c r="M474" s="29"/>
      <c r="N474" s="29"/>
      <c r="U474" s="29"/>
      <c r="V474" s="29"/>
      <c r="W474" s="29"/>
      <c r="X474" s="29"/>
      <c r="Y474" s="29"/>
      <c r="Z474" s="29"/>
      <c r="AA474" s="29"/>
      <c r="AB474" s="29"/>
      <c r="AC474" s="29"/>
      <c r="AD474" s="29"/>
      <c r="AE474" s="29"/>
      <c r="AF474" s="29"/>
      <c r="AG474" s="29"/>
      <c r="AH474" s="29"/>
      <c r="AI474" s="29"/>
      <c r="AJ474" s="29"/>
      <c r="AK474" s="29"/>
      <c r="AL474" s="29"/>
      <c r="AM474" s="29"/>
      <c r="AN474" s="29"/>
      <c r="AO474" s="29"/>
      <c r="AP474" s="29"/>
      <c r="AQ474" s="29"/>
      <c r="AR474" s="29"/>
    </row>
    <row r="475" spans="13:44">
      <c r="M475" s="29"/>
      <c r="N475" s="29"/>
      <c r="U475" s="29"/>
      <c r="V475" s="29"/>
      <c r="W475" s="29"/>
      <c r="X475" s="29"/>
      <c r="Y475" s="29"/>
      <c r="Z475" s="29"/>
      <c r="AA475" s="29"/>
      <c r="AB475" s="29"/>
      <c r="AC475" s="29"/>
      <c r="AD475" s="29"/>
      <c r="AE475" s="29"/>
      <c r="AF475" s="29"/>
      <c r="AG475" s="29"/>
      <c r="AH475" s="29"/>
      <c r="AI475" s="29"/>
      <c r="AJ475" s="29"/>
      <c r="AK475" s="29"/>
      <c r="AL475" s="29"/>
      <c r="AM475" s="29"/>
      <c r="AN475" s="29"/>
      <c r="AO475" s="29"/>
      <c r="AP475" s="29"/>
      <c r="AQ475" s="29"/>
      <c r="AR475" s="29"/>
    </row>
    <row r="476" spans="13:44">
      <c r="M476" s="29"/>
      <c r="N476" s="29"/>
      <c r="U476" s="29"/>
      <c r="V476" s="29"/>
      <c r="W476" s="29"/>
      <c r="X476" s="29"/>
      <c r="Y476" s="29"/>
      <c r="Z476" s="29"/>
      <c r="AA476" s="29"/>
      <c r="AB476" s="29"/>
      <c r="AC476" s="29"/>
      <c r="AD476" s="29"/>
      <c r="AE476" s="29"/>
      <c r="AF476" s="29"/>
      <c r="AG476" s="29"/>
      <c r="AH476" s="29"/>
      <c r="AI476" s="29"/>
      <c r="AJ476" s="29"/>
      <c r="AK476" s="29"/>
      <c r="AL476" s="29"/>
      <c r="AM476" s="29"/>
      <c r="AN476" s="29"/>
      <c r="AO476" s="29"/>
      <c r="AP476" s="29"/>
      <c r="AQ476" s="29"/>
      <c r="AR476" s="29"/>
    </row>
    <row r="477" spans="13:44">
      <c r="M477" s="29"/>
      <c r="N477" s="29"/>
      <c r="U477" s="29"/>
      <c r="V477" s="29"/>
      <c r="W477" s="29"/>
      <c r="X477" s="29"/>
      <c r="Y477" s="29"/>
      <c r="Z477" s="29"/>
      <c r="AA477" s="29"/>
      <c r="AB477" s="29"/>
      <c r="AC477" s="29"/>
      <c r="AD477" s="29"/>
      <c r="AE477" s="29"/>
      <c r="AF477" s="29"/>
      <c r="AG477" s="29"/>
      <c r="AH477" s="29"/>
      <c r="AI477" s="29"/>
      <c r="AJ477" s="29"/>
      <c r="AK477" s="29"/>
      <c r="AL477" s="29"/>
      <c r="AM477" s="29"/>
      <c r="AN477" s="29"/>
      <c r="AO477" s="29"/>
      <c r="AP477" s="29"/>
      <c r="AQ477" s="29"/>
      <c r="AR477" s="29"/>
    </row>
    <row r="478" spans="13:44">
      <c r="M478" s="29"/>
      <c r="N478" s="29"/>
      <c r="U478" s="29"/>
      <c r="V478" s="29"/>
      <c r="W478" s="29"/>
      <c r="X478" s="29"/>
      <c r="Y478" s="29"/>
      <c r="Z478" s="29"/>
      <c r="AA478" s="29"/>
      <c r="AB478" s="29"/>
      <c r="AC478" s="29"/>
      <c r="AD478" s="29"/>
      <c r="AE478" s="29"/>
      <c r="AF478" s="29"/>
      <c r="AG478" s="29"/>
      <c r="AH478" s="29"/>
      <c r="AI478" s="29"/>
      <c r="AJ478" s="29"/>
      <c r="AK478" s="29"/>
      <c r="AL478" s="29"/>
      <c r="AM478" s="29"/>
      <c r="AN478" s="29"/>
      <c r="AO478" s="29"/>
      <c r="AP478" s="29"/>
      <c r="AQ478" s="29"/>
      <c r="AR478" s="29"/>
    </row>
    <row r="479" spans="13:44">
      <c r="M479" s="29"/>
      <c r="N479" s="29"/>
    </row>
    <row r="480" spans="13:44">
      <c r="M480" s="29"/>
      <c r="N480" s="29"/>
    </row>
    <row r="481" spans="13:14">
      <c r="M481" s="29"/>
      <c r="N481" s="29"/>
    </row>
    <row r="482" spans="13:14">
      <c r="M482" s="29"/>
      <c r="N482" s="29"/>
    </row>
    <row r="483" spans="13:14">
      <c r="M483" s="29"/>
      <c r="N483" s="29"/>
    </row>
    <row r="484" spans="13:14">
      <c r="M484" s="29"/>
      <c r="N484" s="29"/>
    </row>
    <row r="485" spans="13:14">
      <c r="M485" s="29"/>
      <c r="N485" s="29"/>
    </row>
    <row r="486" spans="13:14">
      <c r="M486" s="29"/>
      <c r="N486" s="29"/>
    </row>
    <row r="487" spans="13:14">
      <c r="M487" s="29"/>
      <c r="N487" s="29"/>
    </row>
    <row r="488" spans="13:14">
      <c r="M488" s="29"/>
      <c r="N488" s="29"/>
    </row>
    <row r="489" spans="13:14">
      <c r="M489" s="29"/>
      <c r="N489" s="29"/>
    </row>
    <row r="490" spans="13:14">
      <c r="M490" s="29"/>
      <c r="N490" s="29"/>
    </row>
    <row r="491" spans="13:14">
      <c r="M491" s="29"/>
      <c r="N491" s="29"/>
    </row>
    <row r="492" spans="13:14">
      <c r="M492" s="29"/>
      <c r="N492" s="29"/>
    </row>
    <row r="493" spans="13:14">
      <c r="M493" s="29"/>
      <c r="N493" s="29"/>
    </row>
    <row r="494" spans="13:14">
      <c r="M494" s="29"/>
      <c r="N494" s="29"/>
    </row>
    <row r="495" spans="13:14">
      <c r="M495" s="29"/>
      <c r="N495" s="29"/>
    </row>
    <row r="496" spans="13:14">
      <c r="M496" s="29"/>
      <c r="N496" s="29"/>
    </row>
    <row r="497" spans="13:14">
      <c r="M497" s="29"/>
      <c r="N497" s="29"/>
    </row>
    <row r="498" spans="13:14">
      <c r="M498" s="29"/>
      <c r="N498" s="29"/>
    </row>
    <row r="499" spans="13:14">
      <c r="M499" s="29"/>
      <c r="N499" s="29"/>
    </row>
    <row r="500" spans="13:14">
      <c r="M500" s="29"/>
      <c r="N500" s="29"/>
    </row>
    <row r="501" spans="13:14">
      <c r="M501" s="29"/>
      <c r="N501" s="29"/>
    </row>
    <row r="502" spans="13:14">
      <c r="M502" s="29"/>
      <c r="N502" s="29"/>
    </row>
    <row r="503" spans="13:14">
      <c r="M503" s="29"/>
      <c r="N503" s="29"/>
    </row>
    <row r="504" spans="13:14">
      <c r="M504" s="29"/>
      <c r="N504" s="29"/>
    </row>
    <row r="505" spans="13:14">
      <c r="M505" s="29"/>
      <c r="N505" s="29"/>
    </row>
    <row r="506" spans="13:14">
      <c r="M506" s="29"/>
      <c r="N506" s="29"/>
    </row>
    <row r="507" spans="13:14">
      <c r="M507" s="29"/>
      <c r="N507" s="29"/>
    </row>
    <row r="508" spans="13:14">
      <c r="M508" s="29"/>
      <c r="N508" s="29"/>
    </row>
    <row r="509" spans="13:14">
      <c r="M509" s="29"/>
      <c r="N509" s="29"/>
    </row>
    <row r="510" spans="13:14">
      <c r="M510" s="29"/>
      <c r="N510" s="29"/>
    </row>
    <row r="511" spans="13:14">
      <c r="M511" s="29"/>
      <c r="N511" s="29"/>
    </row>
    <row r="512" spans="13:14">
      <c r="M512" s="29"/>
      <c r="N512" s="29"/>
    </row>
    <row r="513" spans="13:14">
      <c r="M513" s="29"/>
      <c r="N513" s="29"/>
    </row>
    <row r="514" spans="13:14">
      <c r="M514" s="29"/>
      <c r="N514" s="29"/>
    </row>
    <row r="515" spans="13:14">
      <c r="M515" s="29"/>
      <c r="N515" s="29"/>
    </row>
    <row r="516" spans="13:14">
      <c r="M516" s="29"/>
      <c r="N516" s="29"/>
    </row>
    <row r="517" spans="13:14">
      <c r="M517" s="29"/>
      <c r="N517" s="29"/>
    </row>
    <row r="518" spans="13:14">
      <c r="M518" s="29"/>
      <c r="N518" s="29"/>
    </row>
    <row r="519" spans="13:14">
      <c r="M519" s="29"/>
      <c r="N519" s="29"/>
    </row>
    <row r="520" spans="13:14">
      <c r="M520" s="29"/>
      <c r="N520" s="29"/>
    </row>
    <row r="521" spans="13:14">
      <c r="M521" s="29"/>
      <c r="N521" s="29"/>
    </row>
    <row r="522" spans="13:14">
      <c r="M522" s="29"/>
      <c r="N522" s="29"/>
    </row>
    <row r="523" spans="13:14">
      <c r="M523" s="29"/>
      <c r="N523" s="29"/>
    </row>
    <row r="524" spans="13:14">
      <c r="M524" s="29"/>
      <c r="N524" s="29"/>
    </row>
    <row r="525" spans="13:14">
      <c r="M525" s="29"/>
      <c r="N525" s="29"/>
    </row>
    <row r="526" spans="13:14">
      <c r="M526" s="29"/>
      <c r="N526" s="29"/>
    </row>
    <row r="527" spans="13:14">
      <c r="M527" s="29"/>
      <c r="N527" s="29"/>
    </row>
    <row r="528" spans="13:14">
      <c r="M528" s="29"/>
      <c r="N528" s="29"/>
    </row>
    <row r="529" spans="13:14">
      <c r="M529" s="29"/>
      <c r="N529" s="29"/>
    </row>
    <row r="530" spans="13:14">
      <c r="M530" s="29"/>
      <c r="N530" s="29"/>
    </row>
    <row r="531" spans="13:14">
      <c r="M531" s="29"/>
      <c r="N531" s="29"/>
    </row>
    <row r="532" spans="13:14">
      <c r="M532" s="29"/>
      <c r="N532" s="29"/>
    </row>
    <row r="533" spans="13:14">
      <c r="M533" s="29"/>
      <c r="N533" s="29"/>
    </row>
    <row r="534" spans="13:14">
      <c r="M534" s="29"/>
      <c r="N534" s="29"/>
    </row>
    <row r="535" spans="13:14">
      <c r="M535" s="29"/>
      <c r="N535" s="29"/>
    </row>
    <row r="536" spans="13:14">
      <c r="M536" s="29"/>
      <c r="N536" s="29"/>
    </row>
    <row r="537" spans="13:14">
      <c r="M537" s="29"/>
      <c r="N537" s="29"/>
    </row>
    <row r="538" spans="13:14">
      <c r="M538" s="29"/>
      <c r="N538" s="29"/>
    </row>
    <row r="539" spans="13:14">
      <c r="M539" s="29"/>
      <c r="N539" s="29"/>
    </row>
    <row r="540" spans="13:14">
      <c r="M540" s="29"/>
      <c r="N540" s="29"/>
    </row>
    <row r="541" spans="13:14">
      <c r="M541" s="29"/>
      <c r="N541" s="29"/>
    </row>
    <row r="542" spans="13:14">
      <c r="M542" s="29"/>
      <c r="N542" s="29"/>
    </row>
    <row r="543" spans="13:14">
      <c r="M543" s="29"/>
      <c r="N543" s="29"/>
    </row>
    <row r="544" spans="13:14">
      <c r="M544" s="29"/>
      <c r="N544" s="29"/>
    </row>
    <row r="545" spans="13:14">
      <c r="M545" s="29"/>
      <c r="N545" s="29"/>
    </row>
    <row r="546" spans="13:14">
      <c r="M546" s="29"/>
      <c r="N546" s="29"/>
    </row>
    <row r="547" spans="13:14">
      <c r="M547" s="29"/>
      <c r="N547" s="29"/>
    </row>
    <row r="548" spans="13:14">
      <c r="M548" s="29"/>
      <c r="N548" s="29"/>
    </row>
    <row r="549" spans="13:14">
      <c r="M549" s="29"/>
      <c r="N549" s="29"/>
    </row>
    <row r="550" spans="13:14">
      <c r="M550" s="29"/>
      <c r="N550" s="29"/>
    </row>
    <row r="551" spans="13:14">
      <c r="M551" s="29"/>
      <c r="N551" s="29"/>
    </row>
    <row r="552" spans="13:14">
      <c r="M552" s="29"/>
      <c r="N552" s="29"/>
    </row>
    <row r="553" spans="13:14">
      <c r="M553" s="29"/>
      <c r="N553" s="29"/>
    </row>
    <row r="554" spans="13:14">
      <c r="M554" s="29"/>
      <c r="N554" s="29"/>
    </row>
    <row r="555" spans="13:14">
      <c r="M555" s="29"/>
      <c r="N555" s="29"/>
    </row>
    <row r="556" spans="13:14">
      <c r="M556" s="29"/>
      <c r="N556" s="29"/>
    </row>
    <row r="557" spans="13:14">
      <c r="M557" s="29"/>
      <c r="N557" s="29"/>
    </row>
    <row r="558" spans="13:14">
      <c r="M558" s="29"/>
      <c r="N558" s="29"/>
    </row>
    <row r="559" spans="13:14">
      <c r="M559" s="29"/>
      <c r="N559" s="29"/>
    </row>
    <row r="560" spans="13:14">
      <c r="M560" s="29"/>
      <c r="N560" s="29"/>
    </row>
    <row r="561" spans="13:14">
      <c r="M561" s="29"/>
      <c r="N561" s="29"/>
    </row>
    <row r="562" spans="13:14">
      <c r="M562" s="29"/>
      <c r="N562" s="29"/>
    </row>
    <row r="563" spans="13:14">
      <c r="M563" s="29"/>
      <c r="N563" s="29"/>
    </row>
    <row r="564" spans="13:14">
      <c r="M564" s="29"/>
      <c r="N564" s="29"/>
    </row>
    <row r="565" spans="13:14">
      <c r="M565" s="29"/>
      <c r="N565" s="29"/>
    </row>
    <row r="566" spans="13:14">
      <c r="M566" s="29"/>
      <c r="N566" s="29"/>
    </row>
    <row r="567" spans="13:14">
      <c r="M567" s="29"/>
      <c r="N567" s="29"/>
    </row>
    <row r="568" spans="13:14">
      <c r="M568" s="29"/>
      <c r="N568" s="29"/>
    </row>
    <row r="569" spans="13:14">
      <c r="M569" s="29"/>
      <c r="N569" s="29"/>
    </row>
    <row r="570" spans="13:14">
      <c r="M570" s="29"/>
      <c r="N570" s="29"/>
    </row>
    <row r="571" spans="13:14">
      <c r="M571" s="29"/>
      <c r="N571" s="29"/>
    </row>
    <row r="572" spans="13:14">
      <c r="M572" s="29"/>
      <c r="N572" s="29"/>
    </row>
    <row r="573" spans="13:14">
      <c r="M573" s="29"/>
      <c r="N573" s="29"/>
    </row>
    <row r="574" spans="13:14">
      <c r="M574" s="29"/>
      <c r="N574" s="29"/>
    </row>
    <row r="575" spans="13:14">
      <c r="M575" s="29"/>
      <c r="N575" s="29"/>
    </row>
    <row r="576" spans="13:14">
      <c r="M576" s="29"/>
      <c r="N576" s="29"/>
    </row>
    <row r="577" spans="13:14">
      <c r="M577" s="29"/>
      <c r="N577" s="29"/>
    </row>
    <row r="578" spans="13:14">
      <c r="M578" s="29"/>
      <c r="N578" s="29"/>
    </row>
    <row r="579" spans="13:14">
      <c r="M579" s="29"/>
      <c r="N579" s="29"/>
    </row>
    <row r="580" spans="13:14">
      <c r="M580" s="29"/>
      <c r="N580" s="29"/>
    </row>
    <row r="581" spans="13:14">
      <c r="M581" s="29"/>
      <c r="N581" s="29"/>
    </row>
    <row r="582" spans="13:14">
      <c r="M582" s="29"/>
      <c r="N582" s="29"/>
    </row>
    <row r="583" spans="13:14">
      <c r="M583" s="29"/>
      <c r="N583" s="29"/>
    </row>
    <row r="584" spans="13:14">
      <c r="M584" s="29"/>
      <c r="N584" s="29"/>
    </row>
    <row r="585" spans="13:14">
      <c r="M585" s="29"/>
      <c r="N585" s="29"/>
    </row>
    <row r="586" spans="13:14">
      <c r="M586" s="29"/>
      <c r="N586" s="29"/>
    </row>
    <row r="587" spans="13:14">
      <c r="M587" s="29"/>
      <c r="N587" s="29"/>
    </row>
    <row r="588" spans="13:14">
      <c r="M588" s="29"/>
      <c r="N588" s="29"/>
    </row>
    <row r="589" spans="13:14">
      <c r="M589" s="29"/>
      <c r="N589" s="29"/>
    </row>
    <row r="590" spans="13:14">
      <c r="M590" s="29"/>
      <c r="N590" s="29"/>
    </row>
    <row r="591" spans="13:14">
      <c r="M591" s="29"/>
      <c r="N591" s="29"/>
    </row>
    <row r="592" spans="13:14">
      <c r="M592" s="29"/>
      <c r="N592" s="29"/>
    </row>
    <row r="593" spans="13:14">
      <c r="M593" s="29"/>
      <c r="N593" s="29"/>
    </row>
    <row r="594" spans="13:14">
      <c r="M594" s="29"/>
      <c r="N594" s="29"/>
    </row>
    <row r="595" spans="13:14">
      <c r="M595" s="29"/>
      <c r="N595" s="29"/>
    </row>
    <row r="596" spans="13:14">
      <c r="M596" s="29"/>
      <c r="N596" s="29"/>
    </row>
    <row r="597" spans="13:14">
      <c r="M597" s="29"/>
      <c r="N597" s="29"/>
    </row>
    <row r="598" spans="13:14">
      <c r="M598" s="29"/>
      <c r="N598" s="29"/>
    </row>
    <row r="599" spans="13:14">
      <c r="M599" s="29"/>
      <c r="N599" s="29"/>
    </row>
    <row r="600" spans="13:14">
      <c r="M600" s="29"/>
      <c r="N600" s="29"/>
    </row>
    <row r="601" spans="13:14">
      <c r="M601" s="29"/>
      <c r="N601" s="29"/>
    </row>
    <row r="602" spans="13:14">
      <c r="M602" s="29"/>
      <c r="N602" s="29"/>
    </row>
    <row r="603" spans="13:14">
      <c r="M603" s="29"/>
      <c r="N603" s="29"/>
    </row>
    <row r="604" spans="13:14">
      <c r="M604" s="29"/>
      <c r="N604" s="29"/>
    </row>
    <row r="605" spans="13:14">
      <c r="M605" s="29"/>
      <c r="N605" s="29"/>
    </row>
    <row r="606" spans="13:14">
      <c r="M606" s="29"/>
      <c r="N606" s="29"/>
    </row>
    <row r="607" spans="13:14">
      <c r="M607" s="29"/>
      <c r="N607" s="29"/>
    </row>
    <row r="608" spans="13:14">
      <c r="M608" s="29"/>
      <c r="N608" s="29"/>
    </row>
    <row r="609" spans="13:14">
      <c r="M609" s="29"/>
      <c r="N609" s="29"/>
    </row>
    <row r="610" spans="13:14">
      <c r="M610" s="29"/>
      <c r="N610" s="29"/>
    </row>
    <row r="611" spans="13:14">
      <c r="M611" s="29"/>
      <c r="N611" s="29"/>
    </row>
    <row r="612" spans="13:14">
      <c r="M612" s="29"/>
      <c r="N612" s="29"/>
    </row>
    <row r="613" spans="13:14">
      <c r="M613" s="29"/>
      <c r="N613" s="29"/>
    </row>
    <row r="614" spans="13:14">
      <c r="M614" s="29"/>
      <c r="N614" s="29"/>
    </row>
    <row r="615" spans="13:14">
      <c r="M615" s="29"/>
      <c r="N615" s="29"/>
    </row>
    <row r="616" spans="13:14">
      <c r="M616" s="29"/>
      <c r="N616" s="29"/>
    </row>
    <row r="617" spans="13:14">
      <c r="M617" s="29"/>
      <c r="N617" s="29"/>
    </row>
    <row r="618" spans="13:14">
      <c r="M618" s="29"/>
      <c r="N618" s="29"/>
    </row>
    <row r="619" spans="13:14">
      <c r="M619" s="29"/>
      <c r="N619" s="29"/>
    </row>
    <row r="620" spans="13:14">
      <c r="M620" s="29"/>
      <c r="N620" s="29"/>
    </row>
    <row r="621" spans="13:14">
      <c r="M621" s="29"/>
      <c r="N621" s="29"/>
    </row>
    <row r="622" spans="13:14">
      <c r="M622" s="29"/>
      <c r="N622" s="29"/>
    </row>
    <row r="623" spans="13:14">
      <c r="M623" s="29"/>
      <c r="N623" s="29"/>
    </row>
    <row r="624" spans="13:14">
      <c r="M624" s="29"/>
      <c r="N624" s="29"/>
    </row>
    <row r="625" spans="13:14">
      <c r="M625" s="29"/>
      <c r="N625" s="29"/>
    </row>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9">
    <mergeCell ref="AY1:BH1"/>
    <mergeCell ref="BI1:BM1"/>
    <mergeCell ref="Z1:AO1"/>
    <mergeCell ref="AT1:AX1"/>
    <mergeCell ref="A1:G1"/>
    <mergeCell ref="J1:L1"/>
    <mergeCell ref="M1:P1"/>
    <mergeCell ref="Q1:T1"/>
    <mergeCell ref="H1:I1"/>
  </mergeCells>
  <phoneticPr fontId="40" type="noConversion"/>
  <conditionalFormatting sqref="BS1:BT5 BT6">
    <cfRule type="cellIs" dxfId="159" priority="1" operator="equal">
      <formula>1</formula>
    </cfRule>
  </conditionalFormatting>
  <dataValidations count="1">
    <dataValidation type="list" allowBlank="1" showInputMessage="1" showErrorMessage="1" sqref="I39:I41 I45:I1048576 I26:I36 I1:I22" xr:uid="{7F366D32-7315-9D46-BC83-BADE808D1629}">
      <formula1>$C$6:$C$502</formula1>
    </dataValidation>
  </dataValidations>
  <pageMargins left="0" right="0" top="0.13888888888888901" bottom="0.13888888888888901" header="0" footer="0"/>
  <pageSetup paperSize="9" firstPageNumber="0" pageOrder="overThenDown" orientation="portrait" horizontalDpi="300" verticalDpi="300" r:id="rId1"/>
  <headerFooter>
    <oddHeader>&amp;C&amp;"Arial,Standard"&amp;10&amp;A</oddHeader>
    <oddFooter>&amp;C&amp;"Arial,Standard"&amp;10Seite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EE5DD91E-D942-4BAE-8D6B-6F5ABC1F538F}">
          <x14:formula1>
            <xm:f>'||_Gruppen_Ensembles'!$A$4:$A$465</xm:f>
          </x14:formula1>
          <xm:sqref>X87 V84 Y1:Y1048576</xm:sqref>
        </x14:dataValidation>
        <x14:dataValidation type="list" allowBlank="1" showInputMessage="1" showErrorMessage="1" xr:uid="{6308C026-3841-0D4F-A7A8-D4881F136333}">
          <x14:formula1>
            <xm:f>'TYPEN und GLOSSARE'!$AF$2:$AF$231</xm:f>
          </x14:formula1>
          <xm:sqref>AT1:AT13 AT15:AT26 AT28:AT1048576</xm:sqref>
        </x14:dataValidation>
        <x14:dataValidation type="list" allowBlank="1" showInputMessage="1" showErrorMessage="1" xr:uid="{13F19FBC-CFE4-4C4E-9BF4-EBD7308F0FFE}">
          <x14:formula1>
            <xm:f>'||_Personen'!$A$5:$A$881</xm:f>
          </x14:formula1>
          <xm:sqref>X1:X74 V5:V83 V1:V3 X76:X86 X88:X1048576 Z1:AR1048576 U1:U1048576 W1:W1048576 V85:V1048576</xm:sqref>
        </x14:dataValidation>
        <x14:dataValidation type="list" allowBlank="1" showInputMessage="1" showErrorMessage="1" xr:uid="{6F0432A3-AAA1-CE42-90D7-B4E95ACF35CB}">
          <x14:formula1>
            <xm:f>Serie!$A$5:$A$500</xm:f>
          </x14:formula1>
          <xm:sqref>J1:J1048576</xm:sqref>
        </x14:dataValidation>
        <x14:dataValidation type="list" allowBlank="1" showInputMessage="1" showErrorMessage="1" xr:uid="{DC5566FD-FEF5-EC40-8F06-0652BD27028C}">
          <x14:formula1>
            <xm:f>Sammlungen!$A$5:$A$500</xm:f>
          </x14:formula1>
          <xm:sqref>K1:K1048576</xm:sqref>
        </x14:dataValidation>
        <x14:dataValidation type="list" allowBlank="1" showInputMessage="1" showErrorMessage="1" xr:uid="{7FC77B94-6BFB-CE49-BE60-C79F9DB60548}">
          <x14:formula1>
            <xm:f>'||_Städte'!$A$2:$A$100</xm:f>
          </x14:formula1>
          <xm:sqref>AW1:AW1048576</xm:sqref>
        </x14:dataValidation>
        <x14:dataValidation type="list" allowBlank="1" showInputMessage="1" showErrorMessage="1" xr:uid="{C4DC7B25-5297-5545-980B-57E948D6FE19}">
          <x14:formula1>
            <xm:f>'||_Länder'!$A$2:$A$100</xm:f>
          </x14:formula1>
          <xm:sqref>AX1:AX1048576</xm:sqref>
        </x14:dataValidation>
        <x14:dataValidation type="list" allowBlank="1" showInputMessage="1" showErrorMessage="1" xr:uid="{7C438B6E-160D-4842-85DC-AB8830D3FD4D}">
          <x14:formula1>
            <xm:f>'TYPEN und GLOSSARE'!$M$2:$M$50</xm:f>
          </x14:formula1>
          <xm:sqref>AY1:AY1048576</xm:sqref>
        </x14:dataValidation>
        <x14:dataValidation type="list" allowBlank="1" showInputMessage="1" showErrorMessage="1" xr:uid="{E2666878-970B-9F45-9C6B-0C343C73B787}">
          <x14:formula1>
            <xm:f>'TYPEN und GLOSSARE'!$D$3:$D$50</xm:f>
          </x14:formula1>
          <xm:sqref>BK2:BK1048576</xm:sqref>
        </x14:dataValidation>
        <x14:dataValidation type="list" allowBlank="1" showInputMessage="1" showErrorMessage="1" xr:uid="{9650662D-FF43-BD4C-9FB4-8BB86260A0E2}">
          <x14:formula1>
            <xm:f>'TYPEN und GLOSSARE'!$A$3:$A$100</xm:f>
          </x14:formula1>
          <xm:sqref>H1:H1048576</xm:sqref>
        </x14:dataValidation>
        <x14:dataValidation type="list" allowBlank="1" showInputMessage="1" showErrorMessage="1" xr:uid="{9BC59EA2-5B9D-2340-9B5C-6CA719EF0E79}">
          <x14:formula1>
            <xm:f>Ereignisse!$A$5:$A$415</xm:f>
          </x14:formula1>
          <xm:sqref>O1:P1048576</xm:sqref>
        </x14:dataValidation>
        <x14:dataValidation type="list" allowBlank="1" showInputMessage="1" showErrorMessage="1" xr:uid="{959E0A2D-7D7A-634C-9791-1D5B1EA60893}">
          <x14:formula1>
            <xm:f>Produktionen!$A$4:$A$496</xm:f>
          </x14:formula1>
          <xm:sqref>M1:N1048576</xm:sqref>
        </x14:dataValidation>
        <x14:dataValidation type="list" allowBlank="1" showInputMessage="1" showErrorMessage="1" xr:uid="{AA0791E6-EF1F-3645-95BE-4C88BE3C1F7A}">
          <x14:formula1>
            <xm:f>'||_Veranstaltungsort'!$A$3:$A$97</xm:f>
          </x14:formula1>
          <xm:sqref>AV1:AV1048576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0070C0"/>
  </sheetPr>
  <dimension ref="A1:AMW1048576"/>
  <sheetViews>
    <sheetView topLeftCell="E1" zoomScaleNormal="100" workbookViewId="0">
      <pane ySplit="5" topLeftCell="A302" activePane="bottomLeft" state="frozen"/>
      <selection pane="bottomLeft" activeCell="H322" sqref="H322"/>
    </sheetView>
  </sheetViews>
  <sheetFormatPr baseColWidth="10" defaultColWidth="8.875" defaultRowHeight="14.25"/>
  <cols>
    <col min="1" max="1" width="41" style="29" customWidth="1"/>
    <col min="2" max="2" width="12.625" style="29" customWidth="1"/>
    <col min="3" max="5" width="23.5" style="29" customWidth="1"/>
    <col min="6" max="6" width="22.5" style="35" customWidth="1"/>
    <col min="7" max="8" width="24.625" style="35" customWidth="1"/>
    <col min="9" max="9" width="28.875" style="29" customWidth="1"/>
    <col min="10" max="11" width="24.625" style="35" customWidth="1"/>
    <col min="12" max="15" width="20.625" style="25" customWidth="1"/>
    <col min="16" max="16" width="31.625" style="29" customWidth="1"/>
    <col min="17" max="17" width="60.625" style="25" customWidth="1"/>
    <col min="18" max="18" width="60.5" style="25" customWidth="1"/>
    <col min="19" max="19" width="23.875" style="25" customWidth="1"/>
    <col min="20" max="20" width="20.5" style="29" customWidth="1"/>
    <col min="21" max="21" width="29.125" style="29" customWidth="1"/>
    <col min="22" max="22" width="33.125" style="29" customWidth="1"/>
    <col min="23" max="23" width="24" style="29" customWidth="1"/>
    <col min="24" max="24" width="26.125" style="29" customWidth="1"/>
    <col min="25" max="30" width="21.875" style="29" customWidth="1"/>
    <col min="31" max="32" width="20.5" style="29" customWidth="1"/>
    <col min="33" max="33" width="20.875" customWidth="1"/>
    <col min="34" max="34" width="20.5" customWidth="1"/>
    <col min="35" max="35" width="18.125" style="36" customWidth="1"/>
    <col min="36" max="36" width="15.5" style="29" customWidth="1"/>
    <col min="37" max="37" width="35.125" style="36" customWidth="1"/>
    <col min="38" max="38" width="17.375" style="36" customWidth="1"/>
    <col min="39" max="39" width="16.125" style="29" customWidth="1"/>
    <col min="40" max="40" width="14.5" style="29" customWidth="1"/>
    <col min="41" max="41" width="8.875" style="29"/>
    <col min="42" max="42" width="18.5" style="29" customWidth="1"/>
    <col min="43" max="43" width="41" style="29" customWidth="1"/>
    <col min="44" max="44" width="22.5" style="29" customWidth="1"/>
    <col min="45" max="45" width="17.875" style="29" customWidth="1"/>
    <col min="46" max="46" width="8" style="29" customWidth="1"/>
    <col min="47" max="47" width="17.875" style="29" customWidth="1"/>
    <col min="48" max="48" width="17.625" style="29" customWidth="1"/>
    <col min="49" max="49" width="12.375" style="29" customWidth="1"/>
    <col min="50" max="50" width="19.375" style="29" customWidth="1"/>
    <col min="51" max="52" width="10.5" style="29" customWidth="1"/>
    <col min="53" max="53" width="20.875" style="29" customWidth="1"/>
    <col min="54" max="56" width="10.5" style="29" customWidth="1"/>
    <col min="57" max="57" width="17.125" customWidth="1"/>
    <col min="58" max="58" width="16.125" style="29" customWidth="1"/>
    <col min="59" max="62" width="10.5" style="29" customWidth="1"/>
    <col min="63" max="63" width="19.625" style="29" customWidth="1"/>
    <col min="64" max="66" width="25.375" style="29" customWidth="1"/>
    <col min="67" max="69" width="35.875" style="29" customWidth="1"/>
    <col min="70" max="70" width="56.5" style="29" customWidth="1"/>
    <col min="71" max="71" width="21.625" style="29" customWidth="1"/>
    <col min="72" max="72" width="28.375" style="29" customWidth="1"/>
    <col min="73" max="1037" width="10.5" style="29" customWidth="1"/>
    <col min="1038" max="1044" width="10.5" customWidth="1"/>
  </cols>
  <sheetData>
    <row r="1" spans="1:1037" ht="14.85" customHeight="1">
      <c r="A1" s="528" t="s">
        <v>0</v>
      </c>
      <c r="B1" s="529"/>
      <c r="C1" s="529"/>
      <c r="D1" s="529"/>
      <c r="E1" s="529"/>
      <c r="F1" s="529"/>
      <c r="G1" s="530"/>
      <c r="H1" s="538"/>
      <c r="I1" s="539"/>
      <c r="J1" s="531" t="s">
        <v>2494</v>
      </c>
      <c r="K1" s="519"/>
      <c r="L1" s="520"/>
      <c r="M1" s="532" t="s">
        <v>2495</v>
      </c>
      <c r="N1" s="533"/>
      <c r="O1" s="533"/>
      <c r="P1" s="534"/>
      <c r="Q1" s="535" t="s">
        <v>2892</v>
      </c>
      <c r="R1" s="536"/>
      <c r="S1" s="536"/>
      <c r="T1" s="536"/>
      <c r="U1" s="537"/>
      <c r="V1" s="525" t="s">
        <v>2893</v>
      </c>
      <c r="W1" s="526"/>
      <c r="X1" s="526"/>
      <c r="Y1" s="526"/>
      <c r="Z1" s="526"/>
      <c r="AA1" s="526"/>
      <c r="AB1" s="526"/>
      <c r="AC1" s="526"/>
      <c r="AD1" s="526"/>
      <c r="AE1" s="526"/>
      <c r="AF1" s="526"/>
      <c r="AG1" s="526"/>
      <c r="AH1" s="527"/>
      <c r="AI1" s="291" t="s">
        <v>2894</v>
      </c>
      <c r="AJ1" s="292"/>
      <c r="AK1" s="292"/>
      <c r="AL1" s="292"/>
      <c r="AM1" s="292"/>
      <c r="AN1" s="292"/>
      <c r="AO1" s="292"/>
      <c r="AP1" s="292"/>
      <c r="AQ1" s="292"/>
      <c r="AR1" s="293"/>
      <c r="AS1" s="294" t="s">
        <v>6</v>
      </c>
      <c r="AT1" s="295"/>
      <c r="AU1" s="295"/>
      <c r="AV1" s="295"/>
      <c r="AW1" s="295"/>
      <c r="AX1" s="295"/>
      <c r="AY1" s="295"/>
      <c r="AZ1" s="295"/>
      <c r="BA1" s="296"/>
      <c r="BB1" s="287" t="s">
        <v>7</v>
      </c>
      <c r="BC1" s="288"/>
      <c r="BD1" s="289"/>
      <c r="BE1" s="190" t="s">
        <v>2502</v>
      </c>
      <c r="BH1" s="303"/>
      <c r="BI1" s="303"/>
      <c r="BJ1" s="303"/>
      <c r="BK1" s="303"/>
      <c r="BL1" s="422" t="s">
        <v>4397</v>
      </c>
      <c r="BM1" s="422"/>
      <c r="BN1" s="422"/>
      <c r="BO1" s="422" t="s">
        <v>4397</v>
      </c>
      <c r="BP1" s="422"/>
      <c r="BQ1" s="422"/>
      <c r="BR1" s="422" t="s">
        <v>4397</v>
      </c>
      <c r="BS1" s="422"/>
      <c r="BT1" s="422"/>
      <c r="AMW1"/>
    </row>
    <row r="2" spans="1:1037" ht="23.25" customHeight="1">
      <c r="A2" s="61" t="s">
        <v>2503</v>
      </c>
      <c r="B2" s="61" t="s">
        <v>2895</v>
      </c>
      <c r="C2" s="63" t="s">
        <v>12</v>
      </c>
      <c r="D2" s="63" t="s">
        <v>14</v>
      </c>
      <c r="E2" s="61" t="s">
        <v>2505</v>
      </c>
      <c r="F2" s="139" t="s">
        <v>2896</v>
      </c>
      <c r="G2" s="63" t="s">
        <v>2507</v>
      </c>
      <c r="H2" s="265" t="s">
        <v>2508</v>
      </c>
      <c r="I2" s="446" t="s">
        <v>2509</v>
      </c>
      <c r="J2" s="56" t="s">
        <v>2897</v>
      </c>
      <c r="K2" s="56" t="s">
        <v>2511</v>
      </c>
      <c r="L2" s="57" t="s">
        <v>2898</v>
      </c>
      <c r="M2" s="64" t="s">
        <v>2513</v>
      </c>
      <c r="N2" s="64" t="s">
        <v>2514</v>
      </c>
      <c r="O2" s="64" t="s">
        <v>2515</v>
      </c>
      <c r="P2" s="64" t="s">
        <v>2516</v>
      </c>
      <c r="Q2" s="65" t="s">
        <v>2517</v>
      </c>
      <c r="R2" s="66" t="s">
        <v>2518</v>
      </c>
      <c r="S2" s="65" t="s">
        <v>2519</v>
      </c>
      <c r="T2" s="65" t="s">
        <v>18</v>
      </c>
      <c r="U2" s="65" t="s">
        <v>2899</v>
      </c>
      <c r="V2" s="140" t="s">
        <v>2900</v>
      </c>
      <c r="W2" s="140" t="s">
        <v>2901</v>
      </c>
      <c r="X2" s="67" t="s">
        <v>2902</v>
      </c>
      <c r="Y2" s="67" t="s">
        <v>2903</v>
      </c>
      <c r="Z2" s="67" t="s">
        <v>2904</v>
      </c>
      <c r="AA2" s="67" t="s">
        <v>2905</v>
      </c>
      <c r="AB2" s="67" t="s">
        <v>2906</v>
      </c>
      <c r="AC2" s="67" t="s">
        <v>2907</v>
      </c>
      <c r="AD2" s="67" t="s">
        <v>1110</v>
      </c>
      <c r="AE2" s="67" t="s">
        <v>2908</v>
      </c>
      <c r="AF2" s="67" t="s">
        <v>2909</v>
      </c>
      <c r="AG2" s="67" t="s">
        <v>2910</v>
      </c>
      <c r="AH2" s="67" t="s">
        <v>2911</v>
      </c>
      <c r="AI2" s="72" t="s">
        <v>2912</v>
      </c>
      <c r="AJ2" s="141" t="s">
        <v>2913</v>
      </c>
      <c r="AK2" s="142" t="s">
        <v>2914</v>
      </c>
      <c r="AL2" s="141" t="s">
        <v>2915</v>
      </c>
      <c r="AM2" s="72" t="s">
        <v>2916</v>
      </c>
      <c r="AN2" s="72" t="s">
        <v>2917</v>
      </c>
      <c r="AO2" s="142" t="s">
        <v>1117</v>
      </c>
      <c r="AP2" s="72" t="s">
        <v>2918</v>
      </c>
      <c r="AQ2" s="72" t="s">
        <v>2919</v>
      </c>
      <c r="AR2" s="72" t="s">
        <v>2920</v>
      </c>
      <c r="AS2" s="73" t="s">
        <v>2532</v>
      </c>
      <c r="AT2" s="73" t="s">
        <v>2537</v>
      </c>
      <c r="AU2" s="129" t="s">
        <v>2921</v>
      </c>
      <c r="AV2" s="143" t="s">
        <v>2922</v>
      </c>
      <c r="AW2" s="73" t="s">
        <v>2923</v>
      </c>
      <c r="AX2" s="73" t="s">
        <v>2924</v>
      </c>
      <c r="AY2" s="130" t="s">
        <v>2539</v>
      </c>
      <c r="AZ2" s="131" t="s">
        <v>2540</v>
      </c>
      <c r="BA2" s="209" t="s">
        <v>2541</v>
      </c>
      <c r="BB2" s="76" t="s">
        <v>2542</v>
      </c>
      <c r="BC2" s="76" t="s">
        <v>46</v>
      </c>
      <c r="BD2" s="77" t="s">
        <v>2544</v>
      </c>
      <c r="BE2" s="191" t="s">
        <v>2546</v>
      </c>
      <c r="BF2" s="378" t="s">
        <v>2925</v>
      </c>
      <c r="BH2" s="420" t="s">
        <v>4415</v>
      </c>
      <c r="BI2" s="420" t="s">
        <v>4416</v>
      </c>
      <c r="BJ2" s="420" t="s">
        <v>4417</v>
      </c>
      <c r="BK2" s="420" t="s">
        <v>24440</v>
      </c>
      <c r="BL2" s="420" t="s">
        <v>24506</v>
      </c>
      <c r="BM2" s="420" t="s">
        <v>24504</v>
      </c>
      <c r="BN2" s="420" t="s">
        <v>24505</v>
      </c>
      <c r="BO2" s="303" t="s">
        <v>24507</v>
      </c>
      <c r="BP2" s="303" t="s">
        <v>24498</v>
      </c>
      <c r="BQ2" s="303" t="s">
        <v>24499</v>
      </c>
      <c r="BR2" s="303" t="s">
        <v>24441</v>
      </c>
      <c r="BS2" s="303" t="s">
        <v>24500</v>
      </c>
      <c r="BT2" s="303" t="s">
        <v>24501</v>
      </c>
      <c r="AMW2"/>
    </row>
    <row r="3" spans="1:1037" ht="14.85" customHeight="1">
      <c r="A3" s="78" t="s">
        <v>2547</v>
      </c>
      <c r="B3" s="78" t="s">
        <v>2547</v>
      </c>
      <c r="C3" s="79" t="s">
        <v>1120</v>
      </c>
      <c r="D3" s="79" t="s">
        <v>1120</v>
      </c>
      <c r="E3" s="79" t="s">
        <v>1120</v>
      </c>
      <c r="F3" s="80" t="s">
        <v>1119</v>
      </c>
      <c r="G3" s="80" t="s">
        <v>1119</v>
      </c>
      <c r="H3" s="86" t="s">
        <v>1120</v>
      </c>
      <c r="I3" s="176" t="s">
        <v>1120</v>
      </c>
      <c r="J3" s="58" t="s">
        <v>1120</v>
      </c>
      <c r="K3" s="58" t="s">
        <v>1120</v>
      </c>
      <c r="L3" s="58" t="s">
        <v>1120</v>
      </c>
      <c r="M3" s="86" t="s">
        <v>1120</v>
      </c>
      <c r="N3" s="86" t="s">
        <v>1120</v>
      </c>
      <c r="O3" s="86" t="s">
        <v>1120</v>
      </c>
      <c r="P3" s="86" t="s">
        <v>1120</v>
      </c>
      <c r="Q3" s="80" t="s">
        <v>1119</v>
      </c>
      <c r="R3" s="80" t="s">
        <v>1119</v>
      </c>
      <c r="S3" s="80" t="s">
        <v>1119</v>
      </c>
      <c r="T3" s="119" t="s">
        <v>1119</v>
      </c>
      <c r="U3" s="119" t="s">
        <v>1119</v>
      </c>
      <c r="V3" s="144" t="s">
        <v>1119</v>
      </c>
      <c r="W3" s="79" t="s">
        <v>1120</v>
      </c>
      <c r="X3" s="79" t="s">
        <v>1120</v>
      </c>
      <c r="Y3" s="79" t="s">
        <v>1120</v>
      </c>
      <c r="Z3" s="79" t="s">
        <v>1120</v>
      </c>
      <c r="AA3" s="79" t="s">
        <v>1120</v>
      </c>
      <c r="AB3" s="79" t="s">
        <v>1120</v>
      </c>
      <c r="AC3" s="79" t="s">
        <v>1120</v>
      </c>
      <c r="AD3" s="79" t="s">
        <v>1120</v>
      </c>
      <c r="AE3" s="79" t="s">
        <v>1120</v>
      </c>
      <c r="AF3" s="79" t="s">
        <v>1120</v>
      </c>
      <c r="AG3" s="79" t="s">
        <v>1120</v>
      </c>
      <c r="AH3" s="79" t="s">
        <v>1301</v>
      </c>
      <c r="AI3" s="119" t="s">
        <v>1119</v>
      </c>
      <c r="AJ3" s="119" t="s">
        <v>1119</v>
      </c>
      <c r="AK3" s="78" t="s">
        <v>1123</v>
      </c>
      <c r="AL3" s="253" t="s">
        <v>1123</v>
      </c>
      <c r="AM3" s="79" t="s">
        <v>1120</v>
      </c>
      <c r="AN3" s="79" t="s">
        <v>1120</v>
      </c>
      <c r="AO3" s="79" t="s">
        <v>1120</v>
      </c>
      <c r="AP3" s="79" t="s">
        <v>1120</v>
      </c>
      <c r="AQ3" s="80" t="s">
        <v>1119</v>
      </c>
      <c r="AR3" s="78" t="s">
        <v>2926</v>
      </c>
      <c r="AS3" s="79" t="s">
        <v>1120</v>
      </c>
      <c r="AT3" s="80" t="s">
        <v>1119</v>
      </c>
      <c r="AU3" s="82" t="s">
        <v>2547</v>
      </c>
      <c r="AV3" s="165" t="s">
        <v>1120</v>
      </c>
      <c r="AW3" s="145" t="s">
        <v>2926</v>
      </c>
      <c r="AX3" s="145"/>
      <c r="AY3" s="80" t="s">
        <v>1119</v>
      </c>
      <c r="AZ3" s="82" t="s">
        <v>1123</v>
      </c>
      <c r="BA3" s="89" t="s">
        <v>1120</v>
      </c>
      <c r="BB3" s="80" t="s">
        <v>1119</v>
      </c>
      <c r="BC3" s="79" t="s">
        <v>1120</v>
      </c>
      <c r="BD3" s="80" t="s">
        <v>1119</v>
      </c>
      <c r="BE3" s="176" t="s">
        <v>1120</v>
      </c>
      <c r="AMW3"/>
    </row>
    <row r="4" spans="1:1037" ht="14.85" customHeight="1">
      <c r="A4" s="111" t="s">
        <v>2550</v>
      </c>
      <c r="B4" s="112" t="s">
        <v>2551</v>
      </c>
      <c r="C4" s="111" t="s">
        <v>2552</v>
      </c>
      <c r="D4" s="111" t="s">
        <v>48</v>
      </c>
      <c r="E4" s="111" t="s">
        <v>2553</v>
      </c>
      <c r="F4" s="111"/>
      <c r="G4" s="111"/>
      <c r="H4" s="91"/>
      <c r="I4" s="91"/>
      <c r="J4" s="111" t="s">
        <v>2554</v>
      </c>
      <c r="K4" s="112"/>
      <c r="L4" s="111"/>
      <c r="M4" s="91"/>
      <c r="N4" s="91"/>
      <c r="O4" s="91"/>
      <c r="P4" s="91"/>
      <c r="Q4" s="111"/>
      <c r="R4" s="111"/>
      <c r="S4" s="111"/>
      <c r="T4" s="111" t="s">
        <v>1483</v>
      </c>
      <c r="U4" s="111"/>
      <c r="V4" s="134" t="s">
        <v>2927</v>
      </c>
      <c r="W4" s="111" t="s">
        <v>1777</v>
      </c>
      <c r="X4" s="111" t="s">
        <v>1777</v>
      </c>
      <c r="Y4" s="111" t="s">
        <v>1777</v>
      </c>
      <c r="Z4" s="111"/>
      <c r="AA4" s="111"/>
      <c r="AB4" s="111"/>
      <c r="AC4" s="111"/>
      <c r="AD4" s="111"/>
      <c r="AE4" s="111" t="s">
        <v>1777</v>
      </c>
      <c r="AF4" s="111"/>
      <c r="AI4" s="111" t="s">
        <v>2928</v>
      </c>
      <c r="AJ4" s="135" t="s">
        <v>2929</v>
      </c>
      <c r="AK4" s="135" t="s">
        <v>2930</v>
      </c>
      <c r="AL4" s="135" t="s">
        <v>2930</v>
      </c>
      <c r="AM4" s="111"/>
      <c r="AN4" s="111" t="s">
        <v>2931</v>
      </c>
      <c r="AO4" s="111"/>
      <c r="AP4" s="111" t="s">
        <v>2932</v>
      </c>
      <c r="AQ4" s="111" t="s">
        <v>2933</v>
      </c>
      <c r="AR4" s="111"/>
      <c r="AS4" s="111"/>
      <c r="AT4" s="111"/>
      <c r="AU4" s="111"/>
      <c r="AV4" s="136" t="s">
        <v>2934</v>
      </c>
      <c r="AW4" s="111" t="s">
        <v>2935</v>
      </c>
      <c r="AX4" s="111"/>
      <c r="AY4" s="111"/>
      <c r="AZ4" s="161"/>
      <c r="BA4" s="1" t="s">
        <v>2560</v>
      </c>
      <c r="BB4" s="161" t="s">
        <v>2561</v>
      </c>
      <c r="BC4" s="161"/>
      <c r="BD4" s="161"/>
      <c r="BE4" s="177"/>
      <c r="AMW4"/>
    </row>
    <row r="5" spans="1:1037" ht="14.85" customHeight="1">
      <c r="A5" s="203" t="s">
        <v>1121</v>
      </c>
      <c r="B5" s="203" t="s">
        <v>1121</v>
      </c>
      <c r="C5" s="93"/>
      <c r="D5" s="93"/>
      <c r="E5" s="93"/>
      <c r="F5" s="93"/>
      <c r="G5" s="93"/>
      <c r="H5" s="203" t="s">
        <v>1121</v>
      </c>
      <c r="I5" s="208" t="s">
        <v>1121</v>
      </c>
      <c r="J5" s="93"/>
      <c r="K5" s="93"/>
      <c r="L5" s="93"/>
      <c r="M5" s="93"/>
      <c r="N5" s="93"/>
      <c r="O5" s="93"/>
      <c r="P5" s="93"/>
      <c r="Q5" s="93"/>
      <c r="R5" s="93"/>
      <c r="S5" s="93"/>
      <c r="T5" s="93"/>
      <c r="U5" s="93"/>
      <c r="V5" s="93"/>
      <c r="W5" s="93"/>
      <c r="X5" s="93"/>
      <c r="Y5" s="93"/>
      <c r="Z5" s="93"/>
      <c r="AA5" s="93"/>
      <c r="AB5" s="93"/>
      <c r="AC5" s="93"/>
      <c r="AD5" s="93"/>
      <c r="AE5" s="93"/>
      <c r="AI5" s="93"/>
      <c r="AJ5" s="93"/>
      <c r="AK5" s="93"/>
      <c r="AL5" s="254"/>
      <c r="AM5" s="93"/>
      <c r="AN5" s="93"/>
      <c r="AO5" s="93"/>
      <c r="AP5" s="93"/>
      <c r="AQ5" s="93"/>
      <c r="AR5" s="93"/>
      <c r="AS5" s="208" t="s">
        <v>1121</v>
      </c>
      <c r="AT5" s="93"/>
      <c r="AU5" s="93"/>
      <c r="AV5" s="208" t="s">
        <v>1121</v>
      </c>
      <c r="AW5" s="93"/>
      <c r="AX5" s="93"/>
      <c r="AY5" s="107" t="s">
        <v>72</v>
      </c>
      <c r="AZ5" s="162">
        <v>43132</v>
      </c>
      <c r="BA5" s="160" t="s">
        <v>2563</v>
      </c>
      <c r="BB5" s="159" t="s">
        <v>72</v>
      </c>
      <c r="BC5" s="208" t="s">
        <v>1121</v>
      </c>
      <c r="BD5" s="159"/>
      <c r="BE5" s="208" t="s">
        <v>1121</v>
      </c>
      <c r="AMW5"/>
    </row>
    <row r="6" spans="1:1037" ht="14.85" customHeight="1">
      <c r="A6">
        <v>0</v>
      </c>
      <c r="B6" s="273"/>
      <c r="C6" s="25" t="s">
        <v>2936</v>
      </c>
      <c r="D6" s="25" t="s">
        <v>2937</v>
      </c>
      <c r="E6" s="25" t="s">
        <v>24321</v>
      </c>
      <c r="F6"/>
      <c r="G6"/>
      <c r="H6" s="25" t="s">
        <v>2939</v>
      </c>
      <c r="I6" s="274"/>
      <c r="J6"/>
      <c r="K6"/>
      <c r="L6"/>
      <c r="M6"/>
      <c r="N6" t="s">
        <v>1223</v>
      </c>
      <c r="O6"/>
      <c r="P6" t="s">
        <v>1852</v>
      </c>
      <c r="Q6" t="s">
        <v>2940</v>
      </c>
      <c r="R6"/>
      <c r="S6"/>
      <c r="T6" t="s">
        <v>2006</v>
      </c>
      <c r="U6"/>
      <c r="V6"/>
      <c r="W6"/>
      <c r="X6"/>
      <c r="Y6"/>
      <c r="Z6"/>
      <c r="AA6"/>
      <c r="AB6"/>
      <c r="AC6"/>
      <c r="AD6"/>
      <c r="AE6" t="s">
        <v>1208</v>
      </c>
      <c r="AF6" s="29" t="s">
        <v>1226</v>
      </c>
      <c r="AI6"/>
      <c r="AJ6"/>
      <c r="AK6"/>
      <c r="AL6" s="247"/>
      <c r="AM6"/>
      <c r="AN6" t="s">
        <v>219</v>
      </c>
      <c r="AO6"/>
      <c r="AP6"/>
      <c r="AQ6"/>
      <c r="AR6"/>
      <c r="AS6" s="274" t="s">
        <v>2941</v>
      </c>
      <c r="AT6"/>
      <c r="AU6"/>
      <c r="AV6" s="274"/>
      <c r="AW6"/>
      <c r="AX6"/>
      <c r="AY6" s="38"/>
      <c r="AZ6" s="40"/>
      <c r="BA6"/>
      <c r="BB6" s="274"/>
      <c r="BC6" s="34"/>
      <c r="BD6" s="274"/>
      <c r="BH6" s="29" t="str">
        <f>IF(OR(Y6="Negativmappe",Y6="Negativstreifen",Y6="Diapositivfilm",Y6="Fotomappe (POSITIVE)",AND(Y6="Kostümfotografie",NOT(AU6="DT")),AND(Y6="Fotostudie",NOT(AU6="DT")),AND(Y6="Porträtfotografie",NOT(AU6="DT")),AND(Y6="Fotodokumentation",NOT(AU6="DT")),AND(Y6="Bühnenbildfotografie",NOT(AU6="DT"))),"1","0")</f>
        <v>0</v>
      </c>
      <c r="BI6" s="29">
        <f>BJ6</f>
        <v>0</v>
      </c>
      <c r="BJ6" s="29">
        <v>0</v>
      </c>
      <c r="BO6" s="29" t="str">
        <f t="shared" ref="BO6:BO69" si="0">"https://iiif.iti-germany.de/iiif/2/nvt_"&amp;C6&amp;".pdf"</f>
        <v>https://iiif.iti-germany.de/iiif/2/nvt_txt-001.pdf</v>
      </c>
      <c r="BP6" s="29" t="str">
        <f t="shared" ref="BP6:BP69" si="1">IF(NOT(BO6=""),"application/pdf","")</f>
        <v>application/pdf</v>
      </c>
      <c r="BQ6" s="29" t="str">
        <f t="shared" ref="BQ6:BQ69" si="2">IF(NOT(BO6=""),"presentation/full","")</f>
        <v>presentation/full</v>
      </c>
      <c r="BR6" s="29" t="str">
        <f t="shared" ref="BR6:BR69" si="3">"https://iiif.iti-germany.de/iiif/2/nvt_"&amp;C6&amp;"_thumb.JP2/full/100,/0/default.jpg"</f>
        <v>https://iiif.iti-germany.de/iiif/2/nvt_txt-001_thumb.JP2/full/100,/0/default.jpg</v>
      </c>
      <c r="BS6" s="29" t="str">
        <f t="shared" ref="BS6:BS69" si="4">IF(NOT(BR6=""),"image/jpeg","")</f>
        <v>image/jpeg</v>
      </c>
      <c r="BT6" s="29" t="str">
        <f t="shared" ref="BT6:BT69" si="5">IF(NOT(BR6=""),"presentation/thumbnail","")</f>
        <v>presentation/thumbnail</v>
      </c>
      <c r="AMW6"/>
    </row>
    <row r="7" spans="1:1037" ht="20.25" customHeight="1">
      <c r="A7">
        <v>1</v>
      </c>
      <c r="B7" s="32"/>
      <c r="C7" s="25" t="s">
        <v>2942</v>
      </c>
      <c r="D7" s="25" t="s">
        <v>2937</v>
      </c>
      <c r="E7" s="25" t="s">
        <v>24321</v>
      </c>
      <c r="F7" s="25" t="s">
        <v>2943</v>
      </c>
      <c r="G7" s="25"/>
      <c r="H7" s="25" t="s">
        <v>2944</v>
      </c>
      <c r="I7" s="25" t="s">
        <v>2936</v>
      </c>
      <c r="J7" s="25"/>
      <c r="K7" s="25"/>
      <c r="M7" s="29" t="s">
        <v>1223</v>
      </c>
      <c r="N7" s="29"/>
      <c r="P7" s="25"/>
      <c r="Q7" s="25" t="s">
        <v>1853</v>
      </c>
      <c r="R7" s="25" t="s">
        <v>2945</v>
      </c>
      <c r="S7" s="25" t="s">
        <v>2946</v>
      </c>
      <c r="T7" s="25" t="s">
        <v>2006</v>
      </c>
      <c r="V7" s="29" t="s">
        <v>2947</v>
      </c>
      <c r="X7" s="29" t="s">
        <v>2948</v>
      </c>
      <c r="AE7" s="308" t="s">
        <v>24395</v>
      </c>
      <c r="AF7" s="29" t="s">
        <v>1226</v>
      </c>
      <c r="AI7" s="308"/>
      <c r="AK7" s="29"/>
      <c r="AN7" s="29" t="s">
        <v>219</v>
      </c>
      <c r="AS7" s="25" t="s">
        <v>2949</v>
      </c>
      <c r="AT7" s="25" t="s">
        <v>2950</v>
      </c>
      <c r="AU7" s="25">
        <v>15</v>
      </c>
      <c r="AV7" s="25" t="s">
        <v>2951</v>
      </c>
      <c r="AW7" s="25">
        <v>2</v>
      </c>
      <c r="AX7" s="25" t="s">
        <v>2952</v>
      </c>
      <c r="AY7" s="25" t="s">
        <v>72</v>
      </c>
      <c r="AZ7" s="25" t="s">
        <v>2953</v>
      </c>
      <c r="BA7"/>
      <c r="BB7" s="25"/>
      <c r="BC7" s="25"/>
      <c r="BD7" s="25"/>
      <c r="BF7" s="25"/>
      <c r="BG7" s="25"/>
      <c r="BH7" s="25"/>
      <c r="BI7" s="25"/>
      <c r="BJ7" s="25"/>
      <c r="BK7" s="25"/>
      <c r="BL7" s="25"/>
      <c r="BM7" s="25"/>
      <c r="BN7" s="25"/>
      <c r="BO7" s="29" t="str">
        <f t="shared" si="0"/>
        <v>https://iiif.iti-germany.de/iiif/2/nvt_txt-001-001.pdf</v>
      </c>
      <c r="BP7" s="29" t="str">
        <f t="shared" si="1"/>
        <v>application/pdf</v>
      </c>
      <c r="BQ7" s="29" t="str">
        <f t="shared" si="2"/>
        <v>presentation/full</v>
      </c>
      <c r="BR7" s="29" t="str">
        <f t="shared" si="3"/>
        <v>https://iiif.iti-germany.de/iiif/2/nvt_txt-001-001_thumb.JP2/full/100,/0/default.jpg</v>
      </c>
      <c r="BS7" s="29" t="str">
        <f t="shared" si="4"/>
        <v>image/jpeg</v>
      </c>
      <c r="BT7" s="29" t="str">
        <f t="shared" si="5"/>
        <v>presentation/thumbnail</v>
      </c>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JD7" s="25"/>
      <c r="JE7" s="25"/>
      <c r="JF7" s="25"/>
      <c r="JG7" s="25"/>
      <c r="AMI7"/>
      <c r="AMJ7"/>
      <c r="AMK7"/>
      <c r="AML7"/>
      <c r="AMM7"/>
      <c r="AMN7"/>
      <c r="AMO7"/>
      <c r="AMP7"/>
      <c r="AMQ7"/>
      <c r="AMR7"/>
      <c r="AMS7"/>
      <c r="AMT7"/>
      <c r="AMU7"/>
      <c r="AMV7"/>
      <c r="AMW7"/>
    </row>
    <row r="8" spans="1:1037" ht="21" customHeight="1">
      <c r="A8">
        <v>1</v>
      </c>
      <c r="B8" s="32"/>
      <c r="C8" s="25" t="s">
        <v>2954</v>
      </c>
      <c r="D8" s="25" t="s">
        <v>2937</v>
      </c>
      <c r="E8" s="25" t="s">
        <v>24321</v>
      </c>
      <c r="F8" s="25"/>
      <c r="G8" s="25"/>
      <c r="H8" s="25" t="s">
        <v>2955</v>
      </c>
      <c r="I8" s="25" t="s">
        <v>2936</v>
      </c>
      <c r="J8" s="25"/>
      <c r="K8" s="25"/>
      <c r="M8" s="29" t="s">
        <v>1223</v>
      </c>
      <c r="N8" s="29"/>
      <c r="P8" s="25"/>
      <c r="Q8" s="25" t="s">
        <v>1853</v>
      </c>
      <c r="R8" s="25" t="s">
        <v>2945</v>
      </c>
      <c r="S8" s="25" t="s">
        <v>2956</v>
      </c>
      <c r="T8" s="25" t="s">
        <v>2006</v>
      </c>
      <c r="V8" s="29" t="s">
        <v>2947</v>
      </c>
      <c r="AE8" s="29" t="s">
        <v>24400</v>
      </c>
      <c r="AF8" s="29" t="s">
        <v>1226</v>
      </c>
      <c r="AI8" s="308"/>
      <c r="AK8" s="29"/>
      <c r="AN8" s="29" t="s">
        <v>219</v>
      </c>
      <c r="AS8" s="25" t="s">
        <v>2949</v>
      </c>
      <c r="AT8" s="25" t="s">
        <v>2950</v>
      </c>
      <c r="AU8" s="25">
        <v>12</v>
      </c>
      <c r="AV8" s="25" t="s">
        <v>2951</v>
      </c>
      <c r="AW8" s="25">
        <v>2</v>
      </c>
      <c r="AX8" s="25" t="s">
        <v>2957</v>
      </c>
      <c r="AY8" s="25" t="s">
        <v>72</v>
      </c>
      <c r="AZ8" s="25" t="s">
        <v>2953</v>
      </c>
      <c r="BA8"/>
      <c r="BB8" s="25"/>
      <c r="BC8" s="25"/>
      <c r="BD8" s="25"/>
      <c r="BF8" s="25"/>
      <c r="BG8" s="25"/>
      <c r="BH8" s="25"/>
      <c r="BI8" s="25"/>
      <c r="BJ8" s="25"/>
      <c r="BK8" s="25"/>
      <c r="BL8" s="25"/>
      <c r="BM8" s="25"/>
      <c r="BN8" s="25"/>
      <c r="BO8" s="29" t="str">
        <f t="shared" si="0"/>
        <v>https://iiif.iti-germany.de/iiif/2/nvt_txt-001-002.pdf</v>
      </c>
      <c r="BP8" s="29" t="str">
        <f t="shared" si="1"/>
        <v>application/pdf</v>
      </c>
      <c r="BQ8" s="29" t="str">
        <f t="shared" si="2"/>
        <v>presentation/full</v>
      </c>
      <c r="BR8" s="29" t="str">
        <f t="shared" si="3"/>
        <v>https://iiif.iti-germany.de/iiif/2/nvt_txt-001-002_thumb.JP2/full/100,/0/default.jpg</v>
      </c>
      <c r="BS8" s="29" t="str">
        <f t="shared" si="4"/>
        <v>image/jpeg</v>
      </c>
      <c r="BT8" s="29" t="str">
        <f t="shared" si="5"/>
        <v>presentation/thumbnail</v>
      </c>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JD8" s="25"/>
      <c r="JE8" s="25"/>
      <c r="JF8" s="25"/>
      <c r="JG8" s="25"/>
      <c r="AMI8"/>
      <c r="AMJ8"/>
      <c r="AMK8"/>
      <c r="AML8"/>
      <c r="AMM8"/>
      <c r="AMN8"/>
      <c r="AMO8"/>
      <c r="AMP8"/>
      <c r="AMQ8"/>
      <c r="AMR8"/>
      <c r="AMS8"/>
      <c r="AMT8"/>
      <c r="AMU8"/>
      <c r="AMV8"/>
      <c r="AMW8"/>
    </row>
    <row r="9" spans="1:1037" ht="22.5" customHeight="1">
      <c r="A9">
        <v>1</v>
      </c>
      <c r="B9" s="32"/>
      <c r="C9" s="25" t="s">
        <v>2958</v>
      </c>
      <c r="D9" s="25" t="s">
        <v>2937</v>
      </c>
      <c r="E9" s="25" t="s">
        <v>24321</v>
      </c>
      <c r="F9" s="25" t="s">
        <v>2959</v>
      </c>
      <c r="G9" s="25"/>
      <c r="H9" s="25" t="s">
        <v>2960</v>
      </c>
      <c r="I9" s="25" t="s">
        <v>2936</v>
      </c>
      <c r="J9" s="25"/>
      <c r="K9" s="25"/>
      <c r="M9" s="29" t="s">
        <v>1223</v>
      </c>
      <c r="N9" s="29" t="s">
        <v>2961</v>
      </c>
      <c r="P9" s="25"/>
      <c r="Q9" s="25" t="s">
        <v>1853</v>
      </c>
      <c r="R9" s="25" t="s">
        <v>2945</v>
      </c>
      <c r="S9" s="25" t="s">
        <v>2962</v>
      </c>
      <c r="T9" s="25" t="s">
        <v>2006</v>
      </c>
      <c r="V9" s="29" t="s">
        <v>2947</v>
      </c>
      <c r="X9" s="29" t="s">
        <v>2963</v>
      </c>
      <c r="AA9" s="29" t="s">
        <v>2964</v>
      </c>
      <c r="AB9" s="29" t="s">
        <v>1413</v>
      </c>
      <c r="AC9" s="29" t="s">
        <v>2467</v>
      </c>
      <c r="AE9" s="29" t="s">
        <v>2965</v>
      </c>
      <c r="AF9" s="29" t="s">
        <v>1226</v>
      </c>
      <c r="AI9" s="29"/>
      <c r="AK9" s="29"/>
      <c r="AN9" s="29" t="s">
        <v>219</v>
      </c>
      <c r="AS9" s="25" t="s">
        <v>2949</v>
      </c>
      <c r="AT9" s="25" t="s">
        <v>2950</v>
      </c>
      <c r="AU9" s="25">
        <v>6</v>
      </c>
      <c r="AV9" s="25" t="s">
        <v>2951</v>
      </c>
      <c r="AW9" s="25">
        <v>10</v>
      </c>
      <c r="AX9" s="25" t="s">
        <v>2966</v>
      </c>
      <c r="AY9" s="25" t="s">
        <v>72</v>
      </c>
      <c r="AZ9" s="25" t="s">
        <v>2953</v>
      </c>
      <c r="BA9"/>
      <c r="BB9" s="25"/>
      <c r="BC9" s="25"/>
      <c r="BD9" s="25"/>
      <c r="BF9" s="25"/>
      <c r="BG9" s="25"/>
      <c r="BH9" s="25"/>
      <c r="BI9" s="25"/>
      <c r="BJ9" s="25"/>
      <c r="BK9" s="25"/>
      <c r="BL9" s="25"/>
      <c r="BM9" s="25"/>
      <c r="BN9" s="25"/>
      <c r="BO9" s="29" t="str">
        <f t="shared" si="0"/>
        <v>https://iiif.iti-germany.de/iiif/2/nvt_txt-001-003.pdf</v>
      </c>
      <c r="BP9" s="29" t="str">
        <f t="shared" si="1"/>
        <v>application/pdf</v>
      </c>
      <c r="BQ9" s="29" t="str">
        <f t="shared" si="2"/>
        <v>presentation/full</v>
      </c>
      <c r="BR9" s="29" t="str">
        <f t="shared" si="3"/>
        <v>https://iiif.iti-germany.de/iiif/2/nvt_txt-001-003_thumb.JP2/full/100,/0/default.jpg</v>
      </c>
      <c r="BS9" s="29" t="str">
        <f t="shared" si="4"/>
        <v>image/jpeg</v>
      </c>
      <c r="BT9" s="29" t="str">
        <f t="shared" si="5"/>
        <v>presentation/thumbnail</v>
      </c>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JD9" s="25"/>
      <c r="JE9" s="25"/>
      <c r="JF9" s="25"/>
      <c r="JG9" s="25"/>
      <c r="AMI9"/>
      <c r="AMJ9"/>
      <c r="AMK9"/>
      <c r="AML9"/>
      <c r="AMM9"/>
      <c r="AMN9"/>
      <c r="AMO9"/>
      <c r="AMP9"/>
      <c r="AMQ9"/>
      <c r="AMR9"/>
      <c r="AMS9"/>
      <c r="AMT9"/>
      <c r="AMU9"/>
      <c r="AMV9"/>
      <c r="AMW9"/>
    </row>
    <row r="10" spans="1:1037" ht="22.5" customHeight="1">
      <c r="A10">
        <v>0</v>
      </c>
      <c r="B10" s="32"/>
      <c r="C10" s="25" t="s">
        <v>2967</v>
      </c>
      <c r="D10" s="25" t="s">
        <v>2968</v>
      </c>
      <c r="E10" s="25" t="s">
        <v>24321</v>
      </c>
      <c r="F10" s="25"/>
      <c r="G10" s="25"/>
      <c r="H10" s="25" t="s">
        <v>2939</v>
      </c>
      <c r="I10" s="25"/>
      <c r="J10" s="25"/>
      <c r="K10" s="25"/>
      <c r="M10" s="29"/>
      <c r="N10" s="29" t="s">
        <v>1204</v>
      </c>
      <c r="P10" s="25" t="s">
        <v>1841</v>
      </c>
      <c r="Q10" s="25" t="s">
        <v>2969</v>
      </c>
      <c r="T10" s="25" t="s">
        <v>2006</v>
      </c>
      <c r="V10" s="29" t="s">
        <v>2970</v>
      </c>
      <c r="AE10" s="29" t="s">
        <v>1208</v>
      </c>
      <c r="AF10" s="29" t="s">
        <v>1226</v>
      </c>
      <c r="AI10" s="29"/>
      <c r="AK10" s="29"/>
      <c r="AN10" s="29" t="s">
        <v>219</v>
      </c>
      <c r="AS10" s="25" t="s">
        <v>2941</v>
      </c>
      <c r="AT10" s="25" t="s">
        <v>2950</v>
      </c>
      <c r="AU10" s="25">
        <v>1</v>
      </c>
      <c r="AV10" s="25" t="s">
        <v>2951</v>
      </c>
      <c r="AW10" s="25">
        <v>1</v>
      </c>
      <c r="AX10" s="25" t="s">
        <v>2971</v>
      </c>
      <c r="AY10" s="25" t="s">
        <v>72</v>
      </c>
      <c r="AZ10" s="239">
        <v>43538</v>
      </c>
      <c r="BA10"/>
      <c r="BB10" s="25"/>
      <c r="BC10" s="25"/>
      <c r="BD10" s="25"/>
      <c r="BF10" s="25"/>
      <c r="BG10" s="25"/>
      <c r="BH10" s="25"/>
      <c r="BI10" s="25"/>
      <c r="BJ10" s="25"/>
      <c r="BK10" s="25"/>
      <c r="BL10" s="25"/>
      <c r="BM10" s="25"/>
      <c r="BN10" s="25"/>
      <c r="BO10" s="29" t="str">
        <f t="shared" si="0"/>
        <v>https://iiif.iti-germany.de/iiif/2/nvt_txt-002.pdf</v>
      </c>
      <c r="BP10" s="29" t="str">
        <f t="shared" si="1"/>
        <v>application/pdf</v>
      </c>
      <c r="BQ10" s="29" t="str">
        <f t="shared" si="2"/>
        <v>presentation/full</v>
      </c>
      <c r="BR10" s="29" t="str">
        <f t="shared" si="3"/>
        <v>https://iiif.iti-germany.de/iiif/2/nvt_txt-002_thumb.JP2/full/100,/0/default.jpg</v>
      </c>
      <c r="BS10" s="29" t="str">
        <f t="shared" si="4"/>
        <v>image/jpeg</v>
      </c>
      <c r="BT10" s="29" t="str">
        <f t="shared" si="5"/>
        <v>presentation/thumbnail</v>
      </c>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JD10" s="25"/>
      <c r="JE10" s="25"/>
      <c r="JF10" s="25"/>
      <c r="JG10" s="25"/>
      <c r="AMI10"/>
      <c r="AMJ10"/>
      <c r="AMK10"/>
      <c r="AML10"/>
      <c r="AMM10"/>
      <c r="AMN10"/>
      <c r="AMO10"/>
      <c r="AMP10"/>
      <c r="AMQ10"/>
      <c r="AMR10"/>
      <c r="AMS10"/>
      <c r="AMT10"/>
      <c r="AMU10"/>
      <c r="AMV10"/>
      <c r="AMW10"/>
    </row>
    <row r="11" spans="1:1037" ht="22.5" customHeight="1">
      <c r="A11">
        <v>1</v>
      </c>
      <c r="B11" s="32"/>
      <c r="C11" s="25" t="s">
        <v>2972</v>
      </c>
      <c r="D11" s="25" t="s">
        <v>2968</v>
      </c>
      <c r="E11" s="25" t="s">
        <v>24321</v>
      </c>
      <c r="F11" s="25"/>
      <c r="G11" s="25"/>
      <c r="H11" s="25" t="s">
        <v>2960</v>
      </c>
      <c r="I11" s="25" t="s">
        <v>2967</v>
      </c>
      <c r="J11" s="25"/>
      <c r="K11" s="25"/>
      <c r="M11" s="29" t="s">
        <v>1204</v>
      </c>
      <c r="N11" s="29"/>
      <c r="P11" s="25"/>
      <c r="Q11" s="25" t="s">
        <v>1842</v>
      </c>
      <c r="R11" s="25" t="s">
        <v>2973</v>
      </c>
      <c r="S11" s="25" t="s">
        <v>28327</v>
      </c>
      <c r="T11" s="25" t="s">
        <v>2006</v>
      </c>
      <c r="V11" s="29" t="s">
        <v>2947</v>
      </c>
      <c r="AA11" s="29" t="s">
        <v>2964</v>
      </c>
      <c r="AB11" s="29" t="s">
        <v>1209</v>
      </c>
      <c r="AE11" s="29" t="s">
        <v>2974</v>
      </c>
      <c r="AI11" s="29"/>
      <c r="AK11" s="29"/>
      <c r="AN11" s="29" t="s">
        <v>219</v>
      </c>
      <c r="AO11" s="29" t="s">
        <v>1170</v>
      </c>
      <c r="AS11" s="25" t="s">
        <v>2949</v>
      </c>
      <c r="AT11" s="25" t="s">
        <v>2950</v>
      </c>
      <c r="AU11" s="25">
        <v>13</v>
      </c>
      <c r="AV11" s="25" t="s">
        <v>2951</v>
      </c>
      <c r="AW11" s="25" t="s">
        <v>2975</v>
      </c>
      <c r="AX11" s="25" t="s">
        <v>2966</v>
      </c>
      <c r="AY11" s="25" t="s">
        <v>72</v>
      </c>
      <c r="AZ11" s="25" t="s">
        <v>2953</v>
      </c>
      <c r="BA11" s="25"/>
      <c r="BB11" s="25"/>
      <c r="BC11" s="25"/>
      <c r="BD11" s="25"/>
      <c r="BF11" s="25"/>
      <c r="BG11" s="25"/>
      <c r="BH11" s="25"/>
      <c r="BI11" s="25"/>
      <c r="BJ11" s="25"/>
      <c r="BK11" s="25"/>
      <c r="BL11" s="25"/>
      <c r="BM11" s="25"/>
      <c r="BN11" s="25"/>
      <c r="BO11" s="29" t="str">
        <f t="shared" si="0"/>
        <v>https://iiif.iti-germany.de/iiif/2/nvt_txt-002-001.pdf</v>
      </c>
      <c r="BP11" s="29" t="str">
        <f t="shared" si="1"/>
        <v>application/pdf</v>
      </c>
      <c r="BQ11" s="29" t="str">
        <f t="shared" si="2"/>
        <v>presentation/full</v>
      </c>
      <c r="BR11" s="29" t="str">
        <f t="shared" si="3"/>
        <v>https://iiif.iti-germany.de/iiif/2/nvt_txt-002-001_thumb.JP2/full/100,/0/default.jpg</v>
      </c>
      <c r="BS11" s="29" t="str">
        <f t="shared" si="4"/>
        <v>image/jpeg</v>
      </c>
      <c r="BT11" s="29" t="str">
        <f t="shared" si="5"/>
        <v>presentation/thumbnail</v>
      </c>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AMI11"/>
      <c r="AMJ11"/>
      <c r="AMK11"/>
      <c r="AML11"/>
      <c r="AMM11"/>
      <c r="AMN11"/>
      <c r="AMO11"/>
      <c r="AMP11"/>
      <c r="AMQ11"/>
      <c r="AMR11"/>
      <c r="AMS11"/>
      <c r="AMT11"/>
      <c r="AMU11"/>
      <c r="AMV11"/>
      <c r="AMW11"/>
    </row>
    <row r="12" spans="1:1037" ht="22.5" customHeight="1">
      <c r="A12">
        <v>0</v>
      </c>
      <c r="B12" s="32"/>
      <c r="C12" s="25" t="s">
        <v>2976</v>
      </c>
      <c r="D12" s="25" t="s">
        <v>2977</v>
      </c>
      <c r="E12" s="25" t="s">
        <v>24321</v>
      </c>
      <c r="F12" s="25"/>
      <c r="G12" s="25"/>
      <c r="H12" s="25" t="s">
        <v>2939</v>
      </c>
      <c r="I12" s="25"/>
      <c r="J12" s="25"/>
      <c r="K12" s="25"/>
      <c r="M12" s="29"/>
      <c r="N12" s="29" t="s">
        <v>2834</v>
      </c>
      <c r="P12" s="25"/>
      <c r="Q12" s="25" t="s">
        <v>2978</v>
      </c>
      <c r="T12" s="25" t="s">
        <v>2006</v>
      </c>
      <c r="AE12" s="29" t="s">
        <v>2979</v>
      </c>
      <c r="AF12" s="29" t="s">
        <v>1226</v>
      </c>
      <c r="AI12" s="29"/>
      <c r="AK12" s="29"/>
      <c r="AN12" s="29" t="s">
        <v>219</v>
      </c>
      <c r="AS12" s="25" t="s">
        <v>2941</v>
      </c>
      <c r="AT12" s="25" t="s">
        <v>2950</v>
      </c>
      <c r="AU12" s="25">
        <v>1</v>
      </c>
      <c r="AV12" s="25" t="s">
        <v>2951</v>
      </c>
      <c r="AW12" s="25">
        <v>1</v>
      </c>
      <c r="AX12" s="25" t="s">
        <v>2971</v>
      </c>
      <c r="AY12" s="25" t="s">
        <v>72</v>
      </c>
      <c r="AZ12" s="239">
        <v>43538</v>
      </c>
      <c r="BA12" s="25"/>
      <c r="BB12" s="25"/>
      <c r="BC12" s="25"/>
      <c r="BD12" s="25"/>
      <c r="BF12" s="25"/>
      <c r="BG12" s="25"/>
      <c r="BH12" s="25"/>
      <c r="BI12" s="25"/>
      <c r="BJ12" s="25"/>
      <c r="BK12" s="25"/>
      <c r="BL12" s="25"/>
      <c r="BM12" s="25"/>
      <c r="BN12" s="25"/>
      <c r="BO12" s="29" t="str">
        <f t="shared" si="0"/>
        <v>https://iiif.iti-germany.de/iiif/2/nvt_txt-003.pdf</v>
      </c>
      <c r="BP12" s="29" t="str">
        <f t="shared" si="1"/>
        <v>application/pdf</v>
      </c>
      <c r="BQ12" s="29" t="str">
        <f t="shared" si="2"/>
        <v>presentation/full</v>
      </c>
      <c r="BR12" s="29" t="str">
        <f t="shared" si="3"/>
        <v>https://iiif.iti-germany.de/iiif/2/nvt_txt-003_thumb.JP2/full/100,/0/default.jpg</v>
      </c>
      <c r="BS12" s="29" t="str">
        <f t="shared" si="4"/>
        <v>image/jpeg</v>
      </c>
      <c r="BT12" s="29" t="str">
        <f t="shared" si="5"/>
        <v>presentation/thumbnail</v>
      </c>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JD12" s="25"/>
      <c r="JE12" s="25"/>
      <c r="JF12" s="25"/>
      <c r="JG12" s="25"/>
      <c r="AMI12"/>
      <c r="AMJ12"/>
      <c r="AMK12"/>
      <c r="AML12"/>
      <c r="AMM12"/>
      <c r="AMN12"/>
      <c r="AMO12"/>
      <c r="AMP12"/>
      <c r="AMQ12"/>
      <c r="AMR12"/>
      <c r="AMS12"/>
      <c r="AMT12"/>
      <c r="AMU12"/>
      <c r="AMV12"/>
      <c r="AMW12"/>
    </row>
    <row r="13" spans="1:1037" ht="27.75" customHeight="1">
      <c r="A13">
        <v>1</v>
      </c>
      <c r="B13" s="32"/>
      <c r="C13" s="25" t="s">
        <v>2980</v>
      </c>
      <c r="D13" s="25"/>
      <c r="E13" s="25" t="s">
        <v>24321</v>
      </c>
      <c r="F13" s="25"/>
      <c r="G13" s="25"/>
      <c r="H13" s="25" t="s">
        <v>2944</v>
      </c>
      <c r="I13" s="25" t="s">
        <v>2976</v>
      </c>
      <c r="J13" s="25"/>
      <c r="K13" s="25"/>
      <c r="M13" s="29" t="s">
        <v>2319</v>
      </c>
      <c r="N13" s="29"/>
      <c r="P13" s="25"/>
      <c r="Q13" s="25" t="s">
        <v>28329</v>
      </c>
      <c r="S13" s="25" t="s">
        <v>28328</v>
      </c>
      <c r="T13" s="25" t="s">
        <v>2006</v>
      </c>
      <c r="V13" s="29" t="s">
        <v>2947</v>
      </c>
      <c r="AE13" s="29" t="s">
        <v>2981</v>
      </c>
      <c r="AF13" s="29" t="s">
        <v>1226</v>
      </c>
      <c r="AI13" s="29"/>
      <c r="AK13" s="29"/>
      <c r="AN13" s="29" t="s">
        <v>219</v>
      </c>
      <c r="AS13" s="25" t="s">
        <v>2949</v>
      </c>
      <c r="AT13" s="25" t="s">
        <v>2950</v>
      </c>
      <c r="AU13" s="25">
        <v>15</v>
      </c>
      <c r="AV13" s="25" t="s">
        <v>2951</v>
      </c>
      <c r="AW13" s="25" t="s">
        <v>2975</v>
      </c>
      <c r="AX13" s="25" t="s">
        <v>2982</v>
      </c>
      <c r="AY13" s="25" t="s">
        <v>72</v>
      </c>
      <c r="AZ13" s="25" t="s">
        <v>2953</v>
      </c>
      <c r="BA13" s="25"/>
      <c r="BB13" s="25"/>
      <c r="BC13" s="25"/>
      <c r="BD13" s="25"/>
      <c r="BF13" s="25"/>
      <c r="BG13" s="25"/>
      <c r="BH13" s="25"/>
      <c r="BI13" s="25"/>
      <c r="BJ13" s="25"/>
      <c r="BK13" s="25"/>
      <c r="BL13" s="25"/>
      <c r="BM13" s="25"/>
      <c r="BN13" s="25"/>
      <c r="BO13" s="29" t="str">
        <f t="shared" si="0"/>
        <v>https://iiif.iti-germany.de/iiif/2/nvt_txt-003-001.pdf</v>
      </c>
      <c r="BP13" s="29" t="str">
        <f t="shared" si="1"/>
        <v>application/pdf</v>
      </c>
      <c r="BQ13" s="29" t="str">
        <f t="shared" si="2"/>
        <v>presentation/full</v>
      </c>
      <c r="BR13" s="29" t="str">
        <f t="shared" si="3"/>
        <v>https://iiif.iti-germany.de/iiif/2/nvt_txt-003-001_thumb.JP2/full/100,/0/default.jpg</v>
      </c>
      <c r="BS13" s="29" t="str">
        <f t="shared" si="4"/>
        <v>image/jpeg</v>
      </c>
      <c r="BT13" s="29" t="str">
        <f t="shared" si="5"/>
        <v>presentation/thumbnail</v>
      </c>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JD13" s="25"/>
      <c r="JE13" s="25"/>
      <c r="JF13" s="25"/>
      <c r="JG13" s="25"/>
      <c r="AMI13"/>
      <c r="AMJ13"/>
      <c r="AMK13"/>
      <c r="AML13"/>
      <c r="AMM13"/>
      <c r="AMN13"/>
      <c r="AMO13"/>
      <c r="AMP13"/>
      <c r="AMQ13"/>
      <c r="AMR13"/>
      <c r="AMS13"/>
      <c r="AMT13"/>
      <c r="AMU13"/>
      <c r="AMV13"/>
      <c r="AMW13"/>
    </row>
    <row r="14" spans="1:1037" ht="24.75" customHeight="1">
      <c r="A14">
        <v>1</v>
      </c>
      <c r="B14" s="32"/>
      <c r="C14" s="25" t="s">
        <v>2983</v>
      </c>
      <c r="D14" s="25" t="s">
        <v>2977</v>
      </c>
      <c r="E14" s="25" t="s">
        <v>24321</v>
      </c>
      <c r="F14" s="25"/>
      <c r="G14" s="25"/>
      <c r="H14" s="25" t="s">
        <v>2960</v>
      </c>
      <c r="I14" s="25" t="s">
        <v>2976</v>
      </c>
      <c r="J14" s="25"/>
      <c r="K14" s="25"/>
      <c r="M14" s="29" t="s">
        <v>2319</v>
      </c>
      <c r="N14" s="29"/>
      <c r="P14" s="25"/>
      <c r="Q14" s="25" t="s">
        <v>28329</v>
      </c>
      <c r="S14" s="25" t="s">
        <v>28330</v>
      </c>
      <c r="T14" s="25" t="s">
        <v>2006</v>
      </c>
      <c r="V14" s="29" t="s">
        <v>2947</v>
      </c>
      <c r="AE14" s="29" t="s">
        <v>2984</v>
      </c>
      <c r="AF14" s="29" t="s">
        <v>1226</v>
      </c>
      <c r="AI14" s="29"/>
      <c r="AK14" s="29"/>
      <c r="AN14" s="29" t="s">
        <v>219</v>
      </c>
      <c r="AS14" s="25" t="s">
        <v>2949</v>
      </c>
      <c r="AT14" s="25" t="s">
        <v>2950</v>
      </c>
      <c r="AU14" s="25">
        <v>10</v>
      </c>
      <c r="AV14" s="25" t="s">
        <v>2951</v>
      </c>
      <c r="AW14" s="25" t="s">
        <v>2975</v>
      </c>
      <c r="AX14" s="25" t="s">
        <v>2966</v>
      </c>
      <c r="AY14" s="25" t="s">
        <v>72</v>
      </c>
      <c r="AZ14" s="25" t="s">
        <v>2953</v>
      </c>
      <c r="BA14" s="25"/>
      <c r="BB14" s="25"/>
      <c r="BC14" s="25"/>
      <c r="BD14" s="25"/>
      <c r="BF14" s="25"/>
      <c r="BG14" s="25"/>
      <c r="BH14" s="25"/>
      <c r="BI14" s="25"/>
      <c r="BJ14" s="25"/>
      <c r="BK14" s="25"/>
      <c r="BL14" s="25"/>
      <c r="BM14" s="25"/>
      <c r="BN14" s="25"/>
      <c r="BO14" s="29" t="str">
        <f t="shared" si="0"/>
        <v>https://iiif.iti-germany.de/iiif/2/nvt_txt-003-002.pdf</v>
      </c>
      <c r="BP14" s="29" t="str">
        <f t="shared" si="1"/>
        <v>application/pdf</v>
      </c>
      <c r="BQ14" s="29" t="str">
        <f t="shared" si="2"/>
        <v>presentation/full</v>
      </c>
      <c r="BR14" s="29" t="str">
        <f t="shared" si="3"/>
        <v>https://iiif.iti-germany.de/iiif/2/nvt_txt-003-002_thumb.JP2/full/100,/0/default.jpg</v>
      </c>
      <c r="BS14" s="29" t="str">
        <f t="shared" si="4"/>
        <v>image/jpeg</v>
      </c>
      <c r="BT14" s="29" t="str">
        <f t="shared" si="5"/>
        <v>presentation/thumbnail</v>
      </c>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JD14" s="25"/>
      <c r="JE14" s="25"/>
      <c r="JF14" s="25"/>
      <c r="JG14" s="25"/>
      <c r="AMI14"/>
      <c r="AMJ14"/>
      <c r="AMK14"/>
      <c r="AML14"/>
      <c r="AMM14"/>
      <c r="AMN14"/>
      <c r="AMO14"/>
      <c r="AMP14"/>
      <c r="AMQ14"/>
      <c r="AMR14"/>
      <c r="AMS14"/>
      <c r="AMT14"/>
      <c r="AMU14"/>
      <c r="AMV14"/>
      <c r="AMW14"/>
    </row>
    <row r="15" spans="1:1037" ht="24.75" customHeight="1">
      <c r="A15">
        <v>0</v>
      </c>
      <c r="B15" s="32"/>
      <c r="C15" s="25" t="s">
        <v>2985</v>
      </c>
      <c r="D15" s="25" t="s">
        <v>2986</v>
      </c>
      <c r="E15" s="25" t="s">
        <v>24321</v>
      </c>
      <c r="F15" s="25"/>
      <c r="G15" s="25"/>
      <c r="H15" s="25" t="s">
        <v>2939</v>
      </c>
      <c r="I15" s="25"/>
      <c r="J15" s="25"/>
      <c r="K15" s="25"/>
      <c r="M15" s="29"/>
      <c r="N15" s="29" t="s">
        <v>1326</v>
      </c>
      <c r="P15" s="25" t="s">
        <v>2010</v>
      </c>
      <c r="Q15" s="25" t="s">
        <v>2987</v>
      </c>
      <c r="T15" s="25" t="s">
        <v>2006</v>
      </c>
      <c r="AE15" s="29" t="s">
        <v>1330</v>
      </c>
      <c r="AF15" s="29" t="s">
        <v>1226</v>
      </c>
      <c r="AI15" s="29"/>
      <c r="AK15" s="29"/>
      <c r="AN15" s="29" t="s">
        <v>219</v>
      </c>
      <c r="AS15" s="25" t="s">
        <v>2941</v>
      </c>
      <c r="AT15" s="25" t="s">
        <v>2950</v>
      </c>
      <c r="AU15" s="25">
        <v>1</v>
      </c>
      <c r="AV15" s="25" t="s">
        <v>2951</v>
      </c>
      <c r="AW15" s="25">
        <v>1</v>
      </c>
      <c r="AX15" s="25" t="s">
        <v>2971</v>
      </c>
      <c r="AY15" s="25" t="s">
        <v>72</v>
      </c>
      <c r="AZ15" s="239">
        <v>43538</v>
      </c>
      <c r="BA15" s="25"/>
      <c r="BB15" s="25"/>
      <c r="BC15" s="25"/>
      <c r="BD15" s="25"/>
      <c r="BF15" s="25"/>
      <c r="BG15" s="25"/>
      <c r="BH15" s="25"/>
      <c r="BI15" s="25"/>
      <c r="BJ15" s="25"/>
      <c r="BK15" s="25"/>
      <c r="BL15" s="25"/>
      <c r="BM15" s="25"/>
      <c r="BN15" s="25"/>
      <c r="BO15" s="29" t="str">
        <f t="shared" si="0"/>
        <v>https://iiif.iti-germany.de/iiif/2/nvt_txt-004.pdf</v>
      </c>
      <c r="BP15" s="29" t="str">
        <f t="shared" si="1"/>
        <v>application/pdf</v>
      </c>
      <c r="BQ15" s="29" t="str">
        <f t="shared" si="2"/>
        <v>presentation/full</v>
      </c>
      <c r="BR15" s="29" t="str">
        <f t="shared" si="3"/>
        <v>https://iiif.iti-germany.de/iiif/2/nvt_txt-004_thumb.JP2/full/100,/0/default.jpg</v>
      </c>
      <c r="BS15" s="29" t="str">
        <f t="shared" si="4"/>
        <v>image/jpeg</v>
      </c>
      <c r="BT15" s="29" t="str">
        <f t="shared" si="5"/>
        <v>presentation/thumbnail</v>
      </c>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JD15" s="25"/>
      <c r="JE15" s="25"/>
      <c r="JF15" s="25"/>
      <c r="JG15" s="25"/>
      <c r="AMI15"/>
      <c r="AMJ15"/>
      <c r="AMK15"/>
      <c r="AML15"/>
      <c r="AMM15"/>
      <c r="AMN15"/>
      <c r="AMO15"/>
      <c r="AMP15"/>
      <c r="AMQ15"/>
      <c r="AMR15"/>
      <c r="AMS15"/>
      <c r="AMT15"/>
      <c r="AMU15"/>
      <c r="AMV15"/>
      <c r="AMW15"/>
    </row>
    <row r="16" spans="1:1037" ht="25.5">
      <c r="A16">
        <v>1</v>
      </c>
      <c r="B16" s="32"/>
      <c r="C16" s="25" t="s">
        <v>2988</v>
      </c>
      <c r="D16" s="25" t="s">
        <v>2986</v>
      </c>
      <c r="E16" s="25" t="s">
        <v>24321</v>
      </c>
      <c r="F16" s="25"/>
      <c r="G16" s="25"/>
      <c r="H16" s="25" t="s">
        <v>2989</v>
      </c>
      <c r="I16" s="25" t="s">
        <v>2985</v>
      </c>
      <c r="J16" s="25"/>
      <c r="K16" s="25"/>
      <c r="M16" s="29" t="s">
        <v>1326</v>
      </c>
      <c r="N16" s="29"/>
      <c r="P16" s="25"/>
      <c r="Q16" s="25" t="s">
        <v>1327</v>
      </c>
      <c r="R16" s="25" t="s">
        <v>2990</v>
      </c>
      <c r="S16" s="25" t="s">
        <v>2991</v>
      </c>
      <c r="T16" s="25" t="s">
        <v>2006</v>
      </c>
      <c r="V16" s="29" t="s">
        <v>2947</v>
      </c>
      <c r="AE16" s="29" t="s">
        <v>2992</v>
      </c>
      <c r="AF16" s="29" t="s">
        <v>1226</v>
      </c>
      <c r="AI16" s="29"/>
      <c r="AK16" s="29"/>
      <c r="AN16" s="29" t="s">
        <v>219</v>
      </c>
      <c r="AS16" s="25" t="s">
        <v>2949</v>
      </c>
      <c r="AT16" s="25" t="s">
        <v>2950</v>
      </c>
      <c r="AU16" s="25">
        <v>1</v>
      </c>
      <c r="AV16" s="25" t="s">
        <v>2951</v>
      </c>
      <c r="AW16" s="25">
        <v>1</v>
      </c>
      <c r="AX16" s="25" t="s">
        <v>2993</v>
      </c>
      <c r="AY16" s="25" t="s">
        <v>2994</v>
      </c>
      <c r="AZ16" s="25" t="s">
        <v>2995</v>
      </c>
      <c r="BA16" s="25"/>
      <c r="BB16" s="25"/>
      <c r="BC16" s="25"/>
      <c r="BD16" s="25"/>
      <c r="BF16" s="25"/>
      <c r="BG16" s="25"/>
      <c r="BH16" s="25"/>
      <c r="BI16" s="25"/>
      <c r="BJ16" s="25"/>
      <c r="BK16" s="25"/>
      <c r="BL16" s="25"/>
      <c r="BM16" s="25"/>
      <c r="BN16" s="25"/>
      <c r="BO16" s="29" t="str">
        <f t="shared" si="0"/>
        <v>https://iiif.iti-germany.de/iiif/2/nvt_txt-004-001.pdf</v>
      </c>
      <c r="BP16" s="29" t="str">
        <f t="shared" si="1"/>
        <v>application/pdf</v>
      </c>
      <c r="BQ16" s="29" t="str">
        <f t="shared" si="2"/>
        <v>presentation/full</v>
      </c>
      <c r="BR16" s="29" t="str">
        <f t="shared" si="3"/>
        <v>https://iiif.iti-germany.de/iiif/2/nvt_txt-004-001_thumb.JP2/full/100,/0/default.jpg</v>
      </c>
      <c r="BS16" s="29" t="str">
        <f t="shared" si="4"/>
        <v>image/jpeg</v>
      </c>
      <c r="BT16" s="29" t="str">
        <f t="shared" si="5"/>
        <v>presentation/thumbnail</v>
      </c>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JD16" s="25"/>
      <c r="JE16" s="25"/>
      <c r="JF16" s="25"/>
      <c r="JG16" s="25"/>
      <c r="AMI16"/>
      <c r="AMJ16"/>
      <c r="AMK16"/>
      <c r="AML16"/>
      <c r="AMM16"/>
      <c r="AMN16"/>
      <c r="AMO16"/>
      <c r="AMP16"/>
      <c r="AMQ16"/>
      <c r="AMR16"/>
      <c r="AMS16"/>
      <c r="AMT16"/>
      <c r="AMU16"/>
      <c r="AMV16"/>
      <c r="AMW16"/>
    </row>
    <row r="17" spans="1:1037" ht="19.5" customHeight="1">
      <c r="A17">
        <v>1</v>
      </c>
      <c r="B17" s="32"/>
      <c r="C17" s="25" t="s">
        <v>2996</v>
      </c>
      <c r="D17" s="25" t="s">
        <v>2986</v>
      </c>
      <c r="E17" s="25" t="s">
        <v>24321</v>
      </c>
      <c r="F17" s="25"/>
      <c r="G17" s="25"/>
      <c r="H17" s="25" t="s">
        <v>2944</v>
      </c>
      <c r="I17" s="25" t="s">
        <v>2985</v>
      </c>
      <c r="J17" s="25"/>
      <c r="K17" s="25"/>
      <c r="M17" s="29" t="s">
        <v>1326</v>
      </c>
      <c r="N17" s="29" t="s">
        <v>1269</v>
      </c>
      <c r="P17" s="25"/>
      <c r="Q17" s="25" t="s">
        <v>1327</v>
      </c>
      <c r="R17" s="25" t="s">
        <v>2990</v>
      </c>
      <c r="S17" s="25" t="s">
        <v>28331</v>
      </c>
      <c r="T17" s="25" t="s">
        <v>2006</v>
      </c>
      <c r="V17" s="29" t="s">
        <v>2947</v>
      </c>
      <c r="AF17" s="29" t="s">
        <v>1226</v>
      </c>
      <c r="AI17" s="29"/>
      <c r="AK17" s="29"/>
      <c r="AN17" s="29" t="s">
        <v>219</v>
      </c>
      <c r="AS17" s="25" t="s">
        <v>2949</v>
      </c>
      <c r="AT17" s="25" t="s">
        <v>2950</v>
      </c>
      <c r="AU17" s="25">
        <v>17</v>
      </c>
      <c r="AV17" s="25" t="s">
        <v>2951</v>
      </c>
      <c r="AW17" s="25" t="s">
        <v>2975</v>
      </c>
      <c r="AX17" s="25" t="s">
        <v>2997</v>
      </c>
      <c r="AY17" s="25" t="s">
        <v>72</v>
      </c>
      <c r="AZ17" s="25" t="s">
        <v>2995</v>
      </c>
      <c r="BA17" s="25"/>
      <c r="BB17" s="25"/>
      <c r="BC17" s="25"/>
      <c r="BD17" s="25"/>
      <c r="BF17" s="25"/>
      <c r="BG17" s="25"/>
      <c r="BH17" s="25"/>
      <c r="BI17" s="25"/>
      <c r="BJ17" s="25"/>
      <c r="BK17" s="25"/>
      <c r="BL17" s="25"/>
      <c r="BM17" s="25"/>
      <c r="BN17" s="25"/>
      <c r="BO17" s="29" t="str">
        <f t="shared" si="0"/>
        <v>https://iiif.iti-germany.de/iiif/2/nvt_txt-004-002.pdf</v>
      </c>
      <c r="BP17" s="29" t="str">
        <f t="shared" si="1"/>
        <v>application/pdf</v>
      </c>
      <c r="BQ17" s="29" t="str">
        <f t="shared" si="2"/>
        <v>presentation/full</v>
      </c>
      <c r="BR17" s="29" t="str">
        <f t="shared" si="3"/>
        <v>https://iiif.iti-germany.de/iiif/2/nvt_txt-004-002_thumb.JP2/full/100,/0/default.jpg</v>
      </c>
      <c r="BS17" s="29" t="str">
        <f t="shared" si="4"/>
        <v>image/jpeg</v>
      </c>
      <c r="BT17" s="29" t="str">
        <f t="shared" si="5"/>
        <v>presentation/thumbnail</v>
      </c>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A17" s="25"/>
      <c r="JB17" s="25"/>
      <c r="JC17" s="25"/>
      <c r="JD17" s="25"/>
      <c r="JE17" s="25"/>
      <c r="JF17" s="25"/>
      <c r="JG17" s="25"/>
      <c r="AMI17"/>
      <c r="AMJ17"/>
      <c r="AMK17"/>
      <c r="AML17"/>
      <c r="AMM17"/>
      <c r="AMN17"/>
      <c r="AMO17"/>
      <c r="AMP17"/>
      <c r="AMQ17"/>
      <c r="AMR17"/>
      <c r="AMS17"/>
      <c r="AMT17"/>
      <c r="AMU17"/>
      <c r="AMV17"/>
      <c r="AMW17"/>
    </row>
    <row r="18" spans="1:1037" ht="19.5" customHeight="1">
      <c r="A18">
        <v>0</v>
      </c>
      <c r="B18" s="32"/>
      <c r="C18" s="25" t="s">
        <v>2998</v>
      </c>
      <c r="D18" s="25" t="s">
        <v>2999</v>
      </c>
      <c r="E18" s="25" t="s">
        <v>24321</v>
      </c>
      <c r="F18" s="25"/>
      <c r="G18" s="25"/>
      <c r="H18" s="25" t="s">
        <v>2939</v>
      </c>
      <c r="I18" s="25"/>
      <c r="J18" s="25"/>
      <c r="K18" s="25"/>
      <c r="M18" s="29"/>
      <c r="N18" s="29" t="s">
        <v>1410</v>
      </c>
      <c r="P18" s="25" t="s">
        <v>2133</v>
      </c>
      <c r="Q18" s="25" t="s">
        <v>3000</v>
      </c>
      <c r="T18" s="25" t="s">
        <v>2006</v>
      </c>
      <c r="AE18" s="29" t="s">
        <v>1413</v>
      </c>
      <c r="AI18" s="29"/>
      <c r="AK18" s="29"/>
      <c r="AN18" s="29" t="s">
        <v>219</v>
      </c>
      <c r="AS18" s="25" t="s">
        <v>2941</v>
      </c>
      <c r="AT18" s="25" t="s">
        <v>2950</v>
      </c>
      <c r="AU18" s="25">
        <v>1</v>
      </c>
      <c r="AV18" s="25" t="s">
        <v>2951</v>
      </c>
      <c r="AW18" s="25">
        <v>1</v>
      </c>
      <c r="AX18" s="25" t="s">
        <v>2971</v>
      </c>
      <c r="AY18" s="25" t="s">
        <v>72</v>
      </c>
      <c r="AZ18" s="239">
        <v>43538</v>
      </c>
      <c r="BA18" s="25"/>
      <c r="BB18" s="25"/>
      <c r="BC18" s="25"/>
      <c r="BD18" s="25"/>
      <c r="BF18" s="25"/>
      <c r="BG18" s="25"/>
      <c r="BH18" s="25"/>
      <c r="BI18" s="25"/>
      <c r="BJ18" s="25"/>
      <c r="BK18" s="25"/>
      <c r="BL18" s="25"/>
      <c r="BM18" s="25"/>
      <c r="BN18" s="25"/>
      <c r="BO18" s="29" t="str">
        <f t="shared" si="0"/>
        <v>https://iiif.iti-germany.de/iiif/2/nvt_txt-005.pdf</v>
      </c>
      <c r="BP18" s="29" t="str">
        <f t="shared" si="1"/>
        <v>application/pdf</v>
      </c>
      <c r="BQ18" s="29" t="str">
        <f t="shared" si="2"/>
        <v>presentation/full</v>
      </c>
      <c r="BR18" s="29" t="str">
        <f t="shared" si="3"/>
        <v>https://iiif.iti-germany.de/iiif/2/nvt_txt-005_thumb.JP2/full/100,/0/default.jpg</v>
      </c>
      <c r="BS18" s="29" t="str">
        <f t="shared" si="4"/>
        <v>image/jpeg</v>
      </c>
      <c r="BT18" s="29" t="str">
        <f t="shared" si="5"/>
        <v>presentation/thumbnail</v>
      </c>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AMI18"/>
      <c r="AMJ18"/>
      <c r="AMK18"/>
      <c r="AML18"/>
      <c r="AMM18"/>
      <c r="AMN18"/>
      <c r="AMO18"/>
      <c r="AMP18"/>
      <c r="AMQ18"/>
      <c r="AMR18"/>
      <c r="AMS18"/>
      <c r="AMT18"/>
      <c r="AMU18"/>
      <c r="AMV18"/>
      <c r="AMW18"/>
    </row>
    <row r="19" spans="1:1037" ht="25.5" customHeight="1">
      <c r="A19">
        <v>1</v>
      </c>
      <c r="B19" s="32"/>
      <c r="C19" s="25" t="s">
        <v>3001</v>
      </c>
      <c r="D19" s="25" t="s">
        <v>2999</v>
      </c>
      <c r="E19" s="25" t="s">
        <v>24321</v>
      </c>
      <c r="F19" s="25"/>
      <c r="G19" s="25"/>
      <c r="H19" s="25" t="s">
        <v>2944</v>
      </c>
      <c r="I19" s="25" t="s">
        <v>2998</v>
      </c>
      <c r="J19" s="25"/>
      <c r="K19" s="25"/>
      <c r="M19" s="29" t="s">
        <v>1410</v>
      </c>
      <c r="N19" s="29"/>
      <c r="P19" s="25"/>
      <c r="Q19" s="25" t="s">
        <v>1411</v>
      </c>
      <c r="R19" s="25" t="s">
        <v>3002</v>
      </c>
      <c r="S19" s="25" t="s">
        <v>3003</v>
      </c>
      <c r="T19" s="25" t="s">
        <v>2006</v>
      </c>
      <c r="V19" s="29" t="s">
        <v>2947</v>
      </c>
      <c r="AE19" s="308" t="s">
        <v>24401</v>
      </c>
      <c r="AI19" s="308"/>
      <c r="AK19" s="29"/>
      <c r="AN19" s="29" t="s">
        <v>219</v>
      </c>
      <c r="AS19" s="25" t="s">
        <v>2949</v>
      </c>
      <c r="AT19" s="25" t="s">
        <v>2950</v>
      </c>
      <c r="AU19" s="25">
        <v>17</v>
      </c>
      <c r="AV19" s="25" t="s">
        <v>2951</v>
      </c>
      <c r="AW19" s="25" t="s">
        <v>2975</v>
      </c>
      <c r="AX19" s="25" t="s">
        <v>3004</v>
      </c>
      <c r="AY19" s="25" t="s">
        <v>2994</v>
      </c>
      <c r="AZ19" s="25" t="s">
        <v>2995</v>
      </c>
      <c r="BA19" s="25"/>
      <c r="BB19" s="25"/>
      <c r="BC19" s="25"/>
      <c r="BD19" s="25"/>
      <c r="BF19" s="25"/>
      <c r="BG19" s="25"/>
      <c r="BH19" s="25"/>
      <c r="BI19" s="25"/>
      <c r="BJ19" s="25"/>
      <c r="BK19" s="25"/>
      <c r="BL19" s="25"/>
      <c r="BM19" s="25"/>
      <c r="BN19" s="25"/>
      <c r="BO19" s="29" t="str">
        <f t="shared" si="0"/>
        <v>https://iiif.iti-germany.de/iiif/2/nvt_txt-005-001.pdf</v>
      </c>
      <c r="BP19" s="29" t="str">
        <f t="shared" si="1"/>
        <v>application/pdf</v>
      </c>
      <c r="BQ19" s="29" t="str">
        <f t="shared" si="2"/>
        <v>presentation/full</v>
      </c>
      <c r="BR19" s="29" t="str">
        <f t="shared" si="3"/>
        <v>https://iiif.iti-germany.de/iiif/2/nvt_txt-005-001_thumb.JP2/full/100,/0/default.jpg</v>
      </c>
      <c r="BS19" s="29" t="str">
        <f t="shared" si="4"/>
        <v>image/jpeg</v>
      </c>
      <c r="BT19" s="29" t="str">
        <f t="shared" si="5"/>
        <v>presentation/thumbnail</v>
      </c>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A19" s="25"/>
      <c r="JB19" s="25"/>
      <c r="JC19" s="25"/>
      <c r="JD19" s="25"/>
      <c r="JE19" s="25"/>
      <c r="JF19" s="25"/>
      <c r="JG19" s="25"/>
      <c r="AMI19"/>
      <c r="AMJ19"/>
      <c r="AMK19"/>
      <c r="AML19"/>
      <c r="AMM19"/>
      <c r="AMN19"/>
      <c r="AMO19"/>
      <c r="AMP19"/>
      <c r="AMQ19"/>
      <c r="AMR19"/>
      <c r="AMS19"/>
      <c r="AMT19"/>
      <c r="AMU19"/>
      <c r="AMV19"/>
      <c r="AMW19"/>
    </row>
    <row r="20" spans="1:1037" ht="29.25" customHeight="1">
      <c r="A20">
        <v>1</v>
      </c>
      <c r="B20" s="32"/>
      <c r="C20" s="25" t="s">
        <v>3005</v>
      </c>
      <c r="D20" s="25" t="s">
        <v>2999</v>
      </c>
      <c r="E20" s="25" t="s">
        <v>24321</v>
      </c>
      <c r="F20" s="25" t="s">
        <v>3006</v>
      </c>
      <c r="G20" s="25"/>
      <c r="H20" s="25" t="s">
        <v>2944</v>
      </c>
      <c r="I20" s="25" t="s">
        <v>2998</v>
      </c>
      <c r="J20" s="25"/>
      <c r="K20" s="25"/>
      <c r="M20" s="29" t="s">
        <v>1410</v>
      </c>
      <c r="N20" s="29"/>
      <c r="P20" s="25"/>
      <c r="Q20" s="25" t="s">
        <v>1411</v>
      </c>
      <c r="R20" s="25" t="s">
        <v>3002</v>
      </c>
      <c r="S20" s="25" t="s">
        <v>3007</v>
      </c>
      <c r="T20" s="25" t="s">
        <v>2006</v>
      </c>
      <c r="V20" s="29" t="s">
        <v>2947</v>
      </c>
      <c r="X20" s="29" t="s">
        <v>3008</v>
      </c>
      <c r="AE20" s="29" t="s">
        <v>24402</v>
      </c>
      <c r="AI20" s="29"/>
      <c r="AK20" s="29"/>
      <c r="AN20" s="29" t="s">
        <v>219</v>
      </c>
      <c r="AS20" s="25" t="s">
        <v>2949</v>
      </c>
      <c r="AT20" s="25" t="s">
        <v>2950</v>
      </c>
      <c r="AU20" s="25">
        <v>5</v>
      </c>
      <c r="AV20" s="25" t="s">
        <v>2951</v>
      </c>
      <c r="AW20" s="25" t="s">
        <v>2975</v>
      </c>
      <c r="AX20" s="25" t="s">
        <v>3009</v>
      </c>
      <c r="AY20" s="25" t="s">
        <v>72</v>
      </c>
      <c r="AZ20" s="25" t="s">
        <v>2995</v>
      </c>
      <c r="BA20" s="25"/>
      <c r="BB20" s="25"/>
      <c r="BC20" s="25"/>
      <c r="BD20" s="25"/>
      <c r="BF20" s="25"/>
      <c r="BG20" s="25"/>
      <c r="BH20" s="25"/>
      <c r="BI20" s="25"/>
      <c r="BJ20" s="25"/>
      <c r="BK20" s="25"/>
      <c r="BL20" s="25"/>
      <c r="BM20" s="25"/>
      <c r="BN20" s="25"/>
      <c r="BO20" s="29" t="str">
        <f t="shared" si="0"/>
        <v>https://iiif.iti-germany.de/iiif/2/nvt_txt-005-002.pdf</v>
      </c>
      <c r="BP20" s="29" t="str">
        <f t="shared" si="1"/>
        <v>application/pdf</v>
      </c>
      <c r="BQ20" s="29" t="str">
        <f t="shared" si="2"/>
        <v>presentation/full</v>
      </c>
      <c r="BR20" s="29" t="str">
        <f t="shared" si="3"/>
        <v>https://iiif.iti-germany.de/iiif/2/nvt_txt-005-002_thumb.JP2/full/100,/0/default.jpg</v>
      </c>
      <c r="BS20" s="29" t="str">
        <f t="shared" si="4"/>
        <v>image/jpeg</v>
      </c>
      <c r="BT20" s="29" t="str">
        <f t="shared" si="5"/>
        <v>presentation/thumbnail</v>
      </c>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A20" s="25"/>
      <c r="JB20" s="25"/>
      <c r="JC20" s="25"/>
      <c r="JD20" s="25"/>
      <c r="JE20" s="25"/>
      <c r="JF20" s="25"/>
      <c r="JG20" s="25"/>
      <c r="AMI20"/>
      <c r="AMJ20"/>
      <c r="AMK20"/>
      <c r="AML20"/>
      <c r="AMM20"/>
      <c r="AMN20"/>
      <c r="AMO20"/>
      <c r="AMP20"/>
      <c r="AMQ20"/>
      <c r="AMR20"/>
      <c r="AMS20"/>
      <c r="AMT20"/>
      <c r="AMU20"/>
      <c r="AMV20"/>
      <c r="AMW20"/>
    </row>
    <row r="21" spans="1:1037" ht="29.25" customHeight="1">
      <c r="A21">
        <v>0</v>
      </c>
      <c r="B21" s="32"/>
      <c r="C21" s="25" t="s">
        <v>3010</v>
      </c>
      <c r="D21" s="25" t="s">
        <v>3011</v>
      </c>
      <c r="E21" s="25" t="s">
        <v>24321</v>
      </c>
      <c r="F21" s="25"/>
      <c r="G21" s="25"/>
      <c r="H21" s="25" t="s">
        <v>2939</v>
      </c>
      <c r="I21" s="25"/>
      <c r="J21" s="25"/>
      <c r="K21" s="25"/>
      <c r="M21" s="29"/>
      <c r="N21" s="29" t="s">
        <v>1661</v>
      </c>
      <c r="P21" s="25" t="s">
        <v>2423</v>
      </c>
      <c r="Q21" s="25" t="s">
        <v>3012</v>
      </c>
      <c r="T21" s="25" t="s">
        <v>2006</v>
      </c>
      <c r="AE21" s="29" t="s">
        <v>1173</v>
      </c>
      <c r="AF21" s="29" t="s">
        <v>1226</v>
      </c>
      <c r="AI21" s="29"/>
      <c r="AK21" s="29"/>
      <c r="AN21" s="29" t="s">
        <v>219</v>
      </c>
      <c r="AS21" s="25" t="s">
        <v>2941</v>
      </c>
      <c r="AT21" s="25" t="s">
        <v>2950</v>
      </c>
      <c r="AU21" s="25">
        <v>1</v>
      </c>
      <c r="AV21" s="25" t="s">
        <v>2951</v>
      </c>
      <c r="AW21" s="25">
        <v>1</v>
      </c>
      <c r="AX21" s="25" t="s">
        <v>2971</v>
      </c>
      <c r="AY21" s="25" t="s">
        <v>72</v>
      </c>
      <c r="AZ21" s="239">
        <v>43538</v>
      </c>
      <c r="BA21" s="25"/>
      <c r="BB21" s="25"/>
      <c r="BC21" s="25"/>
      <c r="BD21" s="25"/>
      <c r="BF21" s="25"/>
      <c r="BG21" s="25"/>
      <c r="BH21" s="25"/>
      <c r="BI21" s="25"/>
      <c r="BJ21" s="25"/>
      <c r="BK21" s="25"/>
      <c r="BL21" s="25"/>
      <c r="BM21" s="25"/>
      <c r="BN21" s="25"/>
      <c r="BO21" s="29" t="str">
        <f t="shared" si="0"/>
        <v>https://iiif.iti-germany.de/iiif/2/nvt_txt-006.pdf</v>
      </c>
      <c r="BP21" s="29" t="str">
        <f t="shared" si="1"/>
        <v>application/pdf</v>
      </c>
      <c r="BQ21" s="29" t="str">
        <f t="shared" si="2"/>
        <v>presentation/full</v>
      </c>
      <c r="BR21" s="29" t="str">
        <f t="shared" si="3"/>
        <v>https://iiif.iti-germany.de/iiif/2/nvt_txt-006_thumb.JP2/full/100,/0/default.jpg</v>
      </c>
      <c r="BS21" s="29" t="str">
        <f t="shared" si="4"/>
        <v>image/jpeg</v>
      </c>
      <c r="BT21" s="29" t="str">
        <f t="shared" si="5"/>
        <v>presentation/thumbnail</v>
      </c>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A21" s="25"/>
      <c r="JB21" s="25"/>
      <c r="JC21" s="25"/>
      <c r="JD21" s="25"/>
      <c r="JE21" s="25"/>
      <c r="JF21" s="25"/>
      <c r="JG21" s="25"/>
      <c r="AMI21"/>
      <c r="AMJ21"/>
      <c r="AMK21"/>
      <c r="AML21"/>
      <c r="AMM21"/>
      <c r="AMN21"/>
      <c r="AMO21"/>
      <c r="AMP21"/>
      <c r="AMQ21"/>
      <c r="AMR21"/>
      <c r="AMS21"/>
      <c r="AMT21"/>
      <c r="AMU21"/>
      <c r="AMV21"/>
      <c r="AMW21"/>
    </row>
    <row r="22" spans="1:1037" ht="25.5" customHeight="1">
      <c r="A22">
        <v>1</v>
      </c>
      <c r="B22" s="32"/>
      <c r="C22" s="25" t="s">
        <v>3013</v>
      </c>
      <c r="D22" s="25" t="s">
        <v>3011</v>
      </c>
      <c r="E22" s="25" t="s">
        <v>24321</v>
      </c>
      <c r="F22" s="25" t="s">
        <v>3014</v>
      </c>
      <c r="G22" s="25"/>
      <c r="H22" s="25" t="s">
        <v>2944</v>
      </c>
      <c r="I22" s="25" t="s">
        <v>3010</v>
      </c>
      <c r="J22" s="25"/>
      <c r="K22" s="25"/>
      <c r="M22" s="29" t="s">
        <v>1661</v>
      </c>
      <c r="N22" s="29"/>
      <c r="P22" s="25"/>
      <c r="Q22" s="25" t="s">
        <v>2424</v>
      </c>
      <c r="R22" s="25" t="s">
        <v>3015</v>
      </c>
      <c r="S22" s="25" t="s">
        <v>3016</v>
      </c>
      <c r="T22" s="25" t="s">
        <v>2006</v>
      </c>
      <c r="V22" s="29" t="s">
        <v>2947</v>
      </c>
      <c r="X22" s="29" t="s">
        <v>3017</v>
      </c>
      <c r="AE22" s="29" t="s">
        <v>3018</v>
      </c>
      <c r="AF22" s="29" t="s">
        <v>1226</v>
      </c>
      <c r="AI22" s="29"/>
      <c r="AK22" s="29"/>
      <c r="AN22" s="29" t="s">
        <v>219</v>
      </c>
      <c r="AS22" s="25" t="s">
        <v>2949</v>
      </c>
      <c r="AT22" s="25" t="s">
        <v>2950</v>
      </c>
      <c r="AU22" s="25">
        <v>15</v>
      </c>
      <c r="AV22" s="25" t="s">
        <v>2951</v>
      </c>
      <c r="AW22" s="25" t="s">
        <v>2975</v>
      </c>
      <c r="AX22" s="25" t="s">
        <v>2952</v>
      </c>
      <c r="AY22" s="25" t="s">
        <v>72</v>
      </c>
      <c r="AZ22" s="25" t="s">
        <v>2995</v>
      </c>
      <c r="BA22" s="25"/>
      <c r="BB22" s="25"/>
      <c r="BC22" s="25"/>
      <c r="BD22" s="25"/>
      <c r="BF22" s="25"/>
      <c r="BG22" s="25"/>
      <c r="BH22" s="25"/>
      <c r="BI22" s="25"/>
      <c r="BJ22" s="25"/>
      <c r="BK22" s="25"/>
      <c r="BL22" s="25"/>
      <c r="BM22" s="25"/>
      <c r="BN22" s="25"/>
      <c r="BO22" s="29" t="str">
        <f t="shared" si="0"/>
        <v>https://iiif.iti-germany.de/iiif/2/nvt_txt-006-001.pdf</v>
      </c>
      <c r="BP22" s="29" t="str">
        <f t="shared" si="1"/>
        <v>application/pdf</v>
      </c>
      <c r="BQ22" s="29" t="str">
        <f t="shared" si="2"/>
        <v>presentation/full</v>
      </c>
      <c r="BR22" s="29" t="str">
        <f t="shared" si="3"/>
        <v>https://iiif.iti-germany.de/iiif/2/nvt_txt-006-001_thumb.JP2/full/100,/0/default.jpg</v>
      </c>
      <c r="BS22" s="29" t="str">
        <f t="shared" si="4"/>
        <v>image/jpeg</v>
      </c>
      <c r="BT22" s="29" t="str">
        <f t="shared" si="5"/>
        <v>presentation/thumbnail</v>
      </c>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A22" s="25"/>
      <c r="JB22" s="25"/>
      <c r="JC22" s="25"/>
      <c r="JD22" s="25"/>
      <c r="JE22" s="25"/>
      <c r="JF22" s="25"/>
      <c r="JG22" s="25"/>
      <c r="AMI22"/>
      <c r="AMJ22"/>
      <c r="AMK22"/>
      <c r="AML22"/>
      <c r="AMM22"/>
      <c r="AMN22"/>
      <c r="AMO22"/>
      <c r="AMP22"/>
      <c r="AMQ22"/>
      <c r="AMR22"/>
      <c r="AMS22"/>
      <c r="AMT22"/>
      <c r="AMU22"/>
      <c r="AMV22"/>
      <c r="AMW22"/>
    </row>
    <row r="23" spans="1:1037" ht="25.5" customHeight="1">
      <c r="A23">
        <v>0</v>
      </c>
      <c r="B23" s="32"/>
      <c r="C23" s="25" t="s">
        <v>3019</v>
      </c>
      <c r="D23" s="25" t="s">
        <v>3020</v>
      </c>
      <c r="E23" s="25" t="s">
        <v>24321</v>
      </c>
      <c r="F23" s="25"/>
      <c r="G23" s="25"/>
      <c r="H23" s="25" t="s">
        <v>2939</v>
      </c>
      <c r="I23" s="25"/>
      <c r="J23" s="25"/>
      <c r="K23" s="25"/>
      <c r="M23" s="29"/>
      <c r="N23" s="29"/>
      <c r="P23" s="25" t="s">
        <v>1808</v>
      </c>
      <c r="Q23" s="25" t="s">
        <v>3021</v>
      </c>
      <c r="R23" s="25" t="s">
        <v>3022</v>
      </c>
      <c r="T23" s="25" t="s">
        <v>2006</v>
      </c>
      <c r="AI23" s="29"/>
      <c r="AK23" s="29"/>
      <c r="AN23" s="29" t="s">
        <v>219</v>
      </c>
      <c r="AS23" s="25" t="s">
        <v>2941</v>
      </c>
      <c r="AT23" s="25" t="s">
        <v>2950</v>
      </c>
      <c r="AU23" s="25">
        <v>1</v>
      </c>
      <c r="AV23" s="25" t="s">
        <v>2951</v>
      </c>
      <c r="AW23" s="25">
        <v>1</v>
      </c>
      <c r="AX23" s="25" t="s">
        <v>2971</v>
      </c>
      <c r="AY23" s="25" t="s">
        <v>72</v>
      </c>
      <c r="AZ23" s="239">
        <v>43538</v>
      </c>
      <c r="BA23" s="25"/>
      <c r="BB23" s="25"/>
      <c r="BC23" s="25"/>
      <c r="BD23" s="25"/>
      <c r="BF23" s="25"/>
      <c r="BG23" s="25"/>
      <c r="BH23" s="25"/>
      <c r="BI23" s="25"/>
      <c r="BJ23" s="25"/>
      <c r="BK23" s="25"/>
      <c r="BL23" s="25"/>
      <c r="BM23" s="25"/>
      <c r="BN23" s="25"/>
      <c r="BO23" s="29" t="str">
        <f t="shared" si="0"/>
        <v>https://iiif.iti-germany.de/iiif/2/nvt_txt-007.pdf</v>
      </c>
      <c r="BP23" s="29" t="str">
        <f t="shared" si="1"/>
        <v>application/pdf</v>
      </c>
      <c r="BQ23" s="29" t="str">
        <f t="shared" si="2"/>
        <v>presentation/full</v>
      </c>
      <c r="BR23" s="29" t="str">
        <f t="shared" si="3"/>
        <v>https://iiif.iti-germany.de/iiif/2/nvt_txt-007_thumb.JP2/full/100,/0/default.jpg</v>
      </c>
      <c r="BS23" s="29" t="str">
        <f t="shared" si="4"/>
        <v>image/jpeg</v>
      </c>
      <c r="BT23" s="29" t="str">
        <f t="shared" si="5"/>
        <v>presentation/thumbnail</v>
      </c>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A23" s="25"/>
      <c r="JB23" s="25"/>
      <c r="JC23" s="25"/>
      <c r="JD23" s="25"/>
      <c r="JE23" s="25"/>
      <c r="JF23" s="25"/>
      <c r="JG23" s="25"/>
      <c r="AMI23"/>
      <c r="AMJ23"/>
      <c r="AMK23"/>
      <c r="AML23"/>
      <c r="AMM23"/>
      <c r="AMN23"/>
      <c r="AMO23"/>
      <c r="AMP23"/>
      <c r="AMQ23"/>
      <c r="AMR23"/>
      <c r="AMS23"/>
      <c r="AMT23"/>
      <c r="AMU23"/>
      <c r="AMV23"/>
      <c r="AMW23"/>
    </row>
    <row r="24" spans="1:1037" ht="21.75" customHeight="1">
      <c r="A24">
        <v>1</v>
      </c>
      <c r="B24" s="32"/>
      <c r="C24" s="25" t="s">
        <v>1818</v>
      </c>
      <c r="D24" s="25"/>
      <c r="E24" s="25" t="s">
        <v>24321</v>
      </c>
      <c r="F24" s="25" t="s">
        <v>3023</v>
      </c>
      <c r="G24" s="25"/>
      <c r="H24" s="25" t="s">
        <v>2960</v>
      </c>
      <c r="I24" s="25" t="s">
        <v>3019</v>
      </c>
      <c r="J24" s="25"/>
      <c r="K24" s="25" t="s">
        <v>3024</v>
      </c>
      <c r="M24" s="29"/>
      <c r="N24" s="29" t="s">
        <v>3025</v>
      </c>
      <c r="O24" s="25" t="s">
        <v>1808</v>
      </c>
      <c r="P24" s="25" t="s">
        <v>24410</v>
      </c>
      <c r="Q24" s="25" t="s">
        <v>3026</v>
      </c>
      <c r="S24" s="25" t="s">
        <v>28121</v>
      </c>
      <c r="T24" s="25" t="s">
        <v>2006</v>
      </c>
      <c r="V24" s="29" t="s">
        <v>2947</v>
      </c>
      <c r="X24" s="29" t="s">
        <v>1173</v>
      </c>
      <c r="AA24" s="29" t="s">
        <v>2964</v>
      </c>
      <c r="AB24" s="29" t="s">
        <v>1173</v>
      </c>
      <c r="AC24" s="29" t="s">
        <v>24380</v>
      </c>
      <c r="AE24" s="29" t="s">
        <v>3027</v>
      </c>
      <c r="AF24" s="29" t="s">
        <v>3028</v>
      </c>
      <c r="AI24" s="29"/>
      <c r="AK24" s="29"/>
      <c r="AN24" s="29" t="s">
        <v>219</v>
      </c>
      <c r="AS24" s="25" t="s">
        <v>2949</v>
      </c>
      <c r="AT24" s="25" t="s">
        <v>2950</v>
      </c>
      <c r="AU24" s="25">
        <v>5</v>
      </c>
      <c r="AV24" s="25" t="s">
        <v>2951</v>
      </c>
      <c r="AW24" s="25">
        <v>20</v>
      </c>
      <c r="AX24" s="25" t="s">
        <v>3029</v>
      </c>
      <c r="AY24" s="25" t="s">
        <v>72</v>
      </c>
      <c r="AZ24" s="25" t="s">
        <v>2995</v>
      </c>
      <c r="BA24" s="25"/>
      <c r="BB24" s="25"/>
      <c r="BC24" s="25"/>
      <c r="BD24" s="25"/>
      <c r="BF24" s="25"/>
      <c r="BG24" s="25"/>
      <c r="BH24" s="25"/>
      <c r="BI24" s="25"/>
      <c r="BJ24" s="25"/>
      <c r="BK24" s="25"/>
      <c r="BL24" s="25"/>
      <c r="BM24" s="25"/>
      <c r="BN24" s="25"/>
      <c r="BO24" s="29" t="str">
        <f t="shared" si="0"/>
        <v>https://iiif.iti-germany.de/iiif/2/nvt_txt-007-001.pdf</v>
      </c>
      <c r="BP24" s="29" t="str">
        <f t="shared" si="1"/>
        <v>application/pdf</v>
      </c>
      <c r="BQ24" s="29" t="str">
        <f t="shared" si="2"/>
        <v>presentation/full</v>
      </c>
      <c r="BR24" s="29" t="str">
        <f t="shared" si="3"/>
        <v>https://iiif.iti-germany.de/iiif/2/nvt_txt-007-001_thumb.JP2/full/100,/0/default.jpg</v>
      </c>
      <c r="BS24" s="29" t="str">
        <f t="shared" si="4"/>
        <v>image/jpeg</v>
      </c>
      <c r="BT24" s="29" t="str">
        <f t="shared" si="5"/>
        <v>presentation/thumbnail</v>
      </c>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AMI24"/>
      <c r="AMJ24"/>
      <c r="AMK24"/>
      <c r="AML24"/>
      <c r="AMM24"/>
      <c r="AMN24"/>
      <c r="AMO24"/>
      <c r="AMP24"/>
      <c r="AMQ24"/>
      <c r="AMR24"/>
      <c r="AMS24"/>
      <c r="AMT24"/>
      <c r="AMU24"/>
      <c r="AMV24"/>
      <c r="AMW24"/>
    </row>
    <row r="25" spans="1:1037" ht="21.75" customHeight="1">
      <c r="A25">
        <v>0</v>
      </c>
      <c r="B25" s="32"/>
      <c r="C25" s="25" t="s">
        <v>3030</v>
      </c>
      <c r="D25" s="25" t="s">
        <v>3031</v>
      </c>
      <c r="E25" s="25" t="s">
        <v>24321</v>
      </c>
      <c r="F25" s="25"/>
      <c r="G25" s="25"/>
      <c r="H25" s="25" t="s">
        <v>2939</v>
      </c>
      <c r="I25" s="25"/>
      <c r="J25" s="25"/>
      <c r="K25" s="25"/>
      <c r="M25" s="29"/>
      <c r="N25" s="29" t="s">
        <v>1269</v>
      </c>
      <c r="O25" s="25" t="s">
        <v>1917</v>
      </c>
      <c r="P25" s="25"/>
      <c r="Q25" s="25" t="s">
        <v>3032</v>
      </c>
      <c r="T25" s="25" t="s">
        <v>2006</v>
      </c>
      <c r="AE25" s="29" t="s">
        <v>1273</v>
      </c>
      <c r="AF25" s="29" t="s">
        <v>1226</v>
      </c>
      <c r="AI25" s="29"/>
      <c r="AK25" s="29"/>
      <c r="AN25" s="29" t="s">
        <v>219</v>
      </c>
      <c r="AS25" s="25" t="s">
        <v>2941</v>
      </c>
      <c r="AT25" s="25" t="s">
        <v>2950</v>
      </c>
      <c r="AU25" s="25">
        <v>1</v>
      </c>
      <c r="AV25" s="25" t="s">
        <v>2951</v>
      </c>
      <c r="AW25" s="25">
        <v>1</v>
      </c>
      <c r="AX25" s="25" t="s">
        <v>2971</v>
      </c>
      <c r="AY25" s="25" t="s">
        <v>72</v>
      </c>
      <c r="AZ25" s="239">
        <v>43538</v>
      </c>
      <c r="BA25" s="25"/>
      <c r="BB25" s="25"/>
      <c r="BC25" s="25"/>
      <c r="BD25" s="25"/>
      <c r="BF25" s="25"/>
      <c r="BG25" s="25"/>
      <c r="BH25" s="25"/>
      <c r="BI25" s="25"/>
      <c r="BJ25" s="25"/>
      <c r="BK25" s="25"/>
      <c r="BL25" s="25"/>
      <c r="BM25" s="25"/>
      <c r="BN25" s="25"/>
      <c r="BO25" s="29" t="str">
        <f t="shared" si="0"/>
        <v>https://iiif.iti-germany.de/iiif/2/nvt_txt-008.pdf</v>
      </c>
      <c r="BP25" s="29" t="str">
        <f t="shared" si="1"/>
        <v>application/pdf</v>
      </c>
      <c r="BQ25" s="29" t="str">
        <f t="shared" si="2"/>
        <v>presentation/full</v>
      </c>
      <c r="BR25" s="29" t="str">
        <f t="shared" si="3"/>
        <v>https://iiif.iti-germany.de/iiif/2/nvt_txt-008_thumb.JP2/full/100,/0/default.jpg</v>
      </c>
      <c r="BS25" s="29" t="str">
        <f t="shared" si="4"/>
        <v>image/jpeg</v>
      </c>
      <c r="BT25" s="29" t="str">
        <f t="shared" si="5"/>
        <v>presentation/thumbnail</v>
      </c>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A25" s="25"/>
      <c r="JB25" s="25"/>
      <c r="JC25" s="25"/>
      <c r="JD25" s="25"/>
      <c r="JE25" s="25"/>
      <c r="JF25" s="25"/>
      <c r="JG25" s="25"/>
      <c r="AMI25"/>
      <c r="AMJ25"/>
      <c r="AMK25"/>
      <c r="AML25"/>
      <c r="AMM25"/>
      <c r="AMN25"/>
      <c r="AMO25"/>
      <c r="AMP25"/>
      <c r="AMQ25"/>
      <c r="AMR25"/>
      <c r="AMS25"/>
      <c r="AMT25"/>
      <c r="AMU25"/>
      <c r="AMV25"/>
      <c r="AMW25"/>
    </row>
    <row r="26" spans="1:1037" ht="18.75" customHeight="1">
      <c r="A26">
        <v>1</v>
      </c>
      <c r="B26" s="32"/>
      <c r="C26" s="25" t="s">
        <v>3033</v>
      </c>
      <c r="D26" s="25"/>
      <c r="E26" s="25" t="s">
        <v>24321</v>
      </c>
      <c r="F26" s="25"/>
      <c r="G26" s="25"/>
      <c r="H26" s="25" t="s">
        <v>2944</v>
      </c>
      <c r="I26" s="25" t="s">
        <v>3030</v>
      </c>
      <c r="J26" s="25"/>
      <c r="K26" s="25"/>
      <c r="M26" s="29" t="s">
        <v>1269</v>
      </c>
      <c r="N26" s="29"/>
      <c r="P26" s="25" t="s">
        <v>3034</v>
      </c>
      <c r="Q26" s="25" t="s">
        <v>1270</v>
      </c>
      <c r="S26" s="25" t="s">
        <v>3035</v>
      </c>
      <c r="T26" s="25" t="s">
        <v>2006</v>
      </c>
      <c r="V26" s="29" t="s">
        <v>2947</v>
      </c>
      <c r="AE26" s="29" t="s">
        <v>24403</v>
      </c>
      <c r="AF26" s="29" t="s">
        <v>1226</v>
      </c>
      <c r="AI26" s="29"/>
      <c r="AK26" s="29"/>
      <c r="AN26" s="29" t="s">
        <v>219</v>
      </c>
      <c r="AS26" s="25" t="s">
        <v>2949</v>
      </c>
      <c r="AT26" s="25" t="s">
        <v>2950</v>
      </c>
      <c r="AU26" s="25">
        <v>1</v>
      </c>
      <c r="AV26" s="25" t="s">
        <v>2951</v>
      </c>
      <c r="AW26" s="25" t="s">
        <v>2975</v>
      </c>
      <c r="AX26" s="25" t="s">
        <v>3036</v>
      </c>
      <c r="AY26" s="25" t="s">
        <v>2994</v>
      </c>
      <c r="AZ26" s="25" t="s">
        <v>2995</v>
      </c>
      <c r="BA26" s="25"/>
      <c r="BB26" s="25"/>
      <c r="BC26" s="25"/>
      <c r="BD26" s="25"/>
      <c r="BF26" s="25"/>
      <c r="BG26" s="25"/>
      <c r="BH26" s="25"/>
      <c r="BI26" s="25"/>
      <c r="BJ26" s="25"/>
      <c r="BK26" s="25"/>
      <c r="BL26" s="25"/>
      <c r="BM26" s="25"/>
      <c r="BN26" s="25"/>
      <c r="BO26" s="29" t="str">
        <f t="shared" si="0"/>
        <v>https://iiif.iti-germany.de/iiif/2/nvt_txt-008-001.pdf</v>
      </c>
      <c r="BP26" s="29" t="str">
        <f t="shared" si="1"/>
        <v>application/pdf</v>
      </c>
      <c r="BQ26" s="29" t="str">
        <f t="shared" si="2"/>
        <v>presentation/full</v>
      </c>
      <c r="BR26" s="29" t="str">
        <f t="shared" si="3"/>
        <v>https://iiif.iti-germany.de/iiif/2/nvt_txt-008-001_thumb.JP2/full/100,/0/default.jpg</v>
      </c>
      <c r="BS26" s="29" t="str">
        <f t="shared" si="4"/>
        <v>image/jpeg</v>
      </c>
      <c r="BT26" s="29" t="str">
        <f t="shared" si="5"/>
        <v>presentation/thumbnail</v>
      </c>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JD26" s="25"/>
      <c r="JE26" s="25"/>
      <c r="JF26" s="25"/>
      <c r="JG26" s="25"/>
      <c r="AMI26"/>
      <c r="AMJ26"/>
      <c r="AMK26"/>
      <c r="AML26"/>
      <c r="AMM26"/>
      <c r="AMN26"/>
      <c r="AMO26"/>
      <c r="AMP26"/>
      <c r="AMQ26"/>
      <c r="AMR26"/>
      <c r="AMS26"/>
      <c r="AMT26"/>
      <c r="AMU26"/>
      <c r="AMV26"/>
      <c r="AMW26"/>
    </row>
    <row r="27" spans="1:1037" ht="18.75" customHeight="1">
      <c r="A27">
        <v>0</v>
      </c>
      <c r="B27" s="32"/>
      <c r="C27" s="25" t="s">
        <v>3037</v>
      </c>
      <c r="D27" s="25" t="s">
        <v>3038</v>
      </c>
      <c r="E27" s="25" t="s">
        <v>24321</v>
      </c>
      <c r="F27" s="241"/>
      <c r="G27" s="25"/>
      <c r="H27" s="25" t="s">
        <v>2939</v>
      </c>
      <c r="I27" s="25"/>
      <c r="J27" s="25"/>
      <c r="K27" s="25"/>
      <c r="M27" s="29"/>
      <c r="N27" s="29" t="s">
        <v>3039</v>
      </c>
      <c r="P27" s="25"/>
      <c r="Q27" s="25" t="s">
        <v>28332</v>
      </c>
      <c r="T27" s="25" t="s">
        <v>2006</v>
      </c>
      <c r="AE27" s="29" t="s">
        <v>1330</v>
      </c>
      <c r="AF27" s="29" t="s">
        <v>1226</v>
      </c>
      <c r="AI27" s="29"/>
      <c r="AK27" s="29"/>
      <c r="AN27" s="29" t="s">
        <v>219</v>
      </c>
      <c r="AS27" s="25" t="s">
        <v>2941</v>
      </c>
      <c r="AT27" s="25" t="s">
        <v>2950</v>
      </c>
      <c r="AU27" s="25">
        <v>1</v>
      </c>
      <c r="AV27" s="25" t="s">
        <v>2951</v>
      </c>
      <c r="AW27" s="25">
        <v>1</v>
      </c>
      <c r="AX27" s="25" t="s">
        <v>2971</v>
      </c>
      <c r="AY27" s="25" t="s">
        <v>72</v>
      </c>
      <c r="AZ27" s="156">
        <v>43537</v>
      </c>
      <c r="BA27" s="25"/>
      <c r="BB27" s="25"/>
      <c r="BC27" s="25"/>
      <c r="BD27" s="25"/>
      <c r="BF27" s="25"/>
      <c r="BG27" s="25"/>
      <c r="BH27" s="25"/>
      <c r="BI27" s="25"/>
      <c r="BJ27" s="25"/>
      <c r="BK27" s="25"/>
      <c r="BL27" s="25"/>
      <c r="BM27" s="25"/>
      <c r="BN27" s="25"/>
      <c r="BO27" s="29" t="str">
        <f t="shared" si="0"/>
        <v>https://iiif.iti-germany.de/iiif/2/nvt_txt-009.pdf</v>
      </c>
      <c r="BP27" s="29" t="str">
        <f t="shared" si="1"/>
        <v>application/pdf</v>
      </c>
      <c r="BQ27" s="29" t="str">
        <f t="shared" si="2"/>
        <v>presentation/full</v>
      </c>
      <c r="BR27" s="29" t="str">
        <f t="shared" si="3"/>
        <v>https://iiif.iti-germany.de/iiif/2/nvt_txt-009_thumb.JP2/full/100,/0/default.jpg</v>
      </c>
      <c r="BS27" s="29" t="str">
        <f t="shared" si="4"/>
        <v>image/jpeg</v>
      </c>
      <c r="BT27" s="29" t="str">
        <f t="shared" si="5"/>
        <v>presentation/thumbnail</v>
      </c>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IZ27" s="25"/>
      <c r="JA27" s="25"/>
      <c r="JB27" s="25"/>
      <c r="JC27" s="25"/>
      <c r="JD27" s="25"/>
      <c r="JE27" s="25"/>
      <c r="JF27" s="25"/>
      <c r="JG27" s="25"/>
      <c r="AMI27"/>
      <c r="AMJ27"/>
      <c r="AMK27"/>
      <c r="AML27"/>
      <c r="AMM27"/>
      <c r="AMN27"/>
      <c r="AMO27"/>
      <c r="AMP27"/>
      <c r="AMQ27"/>
      <c r="AMR27"/>
      <c r="AMS27"/>
      <c r="AMT27"/>
      <c r="AMU27"/>
      <c r="AMV27"/>
      <c r="AMW27"/>
    </row>
    <row r="28" spans="1:1037" ht="21.75" customHeight="1">
      <c r="A28">
        <v>1</v>
      </c>
      <c r="B28" s="32"/>
      <c r="C28" s="25" t="s">
        <v>3040</v>
      </c>
      <c r="D28" s="25"/>
      <c r="E28" s="25" t="s">
        <v>24321</v>
      </c>
      <c r="F28" s="25"/>
      <c r="G28" s="25"/>
      <c r="H28" s="25" t="s">
        <v>2944</v>
      </c>
      <c r="I28" s="25" t="s">
        <v>3037</v>
      </c>
      <c r="J28" s="25"/>
      <c r="K28" s="25"/>
      <c r="M28" s="29" t="s">
        <v>3041</v>
      </c>
      <c r="N28" s="29"/>
      <c r="O28" s="25" t="s">
        <v>1945</v>
      </c>
      <c r="P28" s="25" t="s">
        <v>24917</v>
      </c>
      <c r="Q28" s="25" t="s">
        <v>2353</v>
      </c>
      <c r="S28" s="25" t="s">
        <v>3042</v>
      </c>
      <c r="T28" s="25" t="s">
        <v>2006</v>
      </c>
      <c r="V28" s="29" t="s">
        <v>2947</v>
      </c>
      <c r="AE28" s="29" t="s">
        <v>3043</v>
      </c>
      <c r="AF28" s="29" t="s">
        <v>1226</v>
      </c>
      <c r="AI28" s="29"/>
      <c r="AK28" s="29"/>
      <c r="AN28" s="29" t="s">
        <v>219</v>
      </c>
      <c r="AS28" s="25" t="s">
        <v>2949</v>
      </c>
      <c r="AT28" s="25" t="s">
        <v>2950</v>
      </c>
      <c r="AU28" s="25">
        <v>12</v>
      </c>
      <c r="AV28" s="25" t="s">
        <v>2951</v>
      </c>
      <c r="AW28" s="25" t="s">
        <v>2975</v>
      </c>
      <c r="AX28" s="25" t="s">
        <v>3044</v>
      </c>
      <c r="AY28" s="25" t="s">
        <v>72</v>
      </c>
      <c r="AZ28" s="25" t="s">
        <v>2995</v>
      </c>
      <c r="BA28" s="25"/>
      <c r="BB28" s="25"/>
      <c r="BC28" s="25"/>
      <c r="BD28" s="25"/>
      <c r="BF28" s="25"/>
      <c r="BG28" s="25"/>
      <c r="BH28" s="25"/>
      <c r="BI28" s="25"/>
      <c r="BJ28" s="25"/>
      <c r="BK28" s="25"/>
      <c r="BL28" s="25"/>
      <c r="BM28" s="25"/>
      <c r="BN28" s="25"/>
      <c r="BO28" s="29" t="str">
        <f t="shared" si="0"/>
        <v>https://iiif.iti-germany.de/iiif/2/nvt_txt-009-001.pdf</v>
      </c>
      <c r="BP28" s="29" t="str">
        <f t="shared" si="1"/>
        <v>application/pdf</v>
      </c>
      <c r="BQ28" s="29" t="str">
        <f t="shared" si="2"/>
        <v>presentation/full</v>
      </c>
      <c r="BR28" s="29" t="str">
        <f t="shared" si="3"/>
        <v>https://iiif.iti-germany.de/iiif/2/nvt_txt-009-001_thumb.JP2/full/100,/0/default.jpg</v>
      </c>
      <c r="BS28" s="29" t="str">
        <f t="shared" si="4"/>
        <v>image/jpeg</v>
      </c>
      <c r="BT28" s="29" t="str">
        <f t="shared" si="5"/>
        <v>presentation/thumbnail</v>
      </c>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IZ28" s="25"/>
      <c r="JA28" s="25"/>
      <c r="JB28" s="25"/>
      <c r="JC28" s="25"/>
      <c r="JD28" s="25"/>
      <c r="JE28" s="25"/>
      <c r="JF28" s="25"/>
      <c r="JG28" s="25"/>
      <c r="AMI28"/>
      <c r="AMJ28"/>
      <c r="AMK28"/>
      <c r="AML28"/>
      <c r="AMM28"/>
      <c r="AMN28"/>
      <c r="AMO28"/>
      <c r="AMP28"/>
      <c r="AMQ28"/>
      <c r="AMR28"/>
      <c r="AMS28"/>
      <c r="AMT28"/>
      <c r="AMU28"/>
      <c r="AMV28"/>
      <c r="AMW28"/>
    </row>
    <row r="29" spans="1:1037" ht="21.75" customHeight="1">
      <c r="A29">
        <v>0</v>
      </c>
      <c r="B29" s="32"/>
      <c r="C29" s="25" t="s">
        <v>3045</v>
      </c>
      <c r="D29" s="25" t="s">
        <v>3046</v>
      </c>
      <c r="E29" s="25" t="s">
        <v>24321</v>
      </c>
      <c r="F29" s="25"/>
      <c r="G29" s="25"/>
      <c r="H29" s="25" t="s">
        <v>2939</v>
      </c>
      <c r="I29" s="25"/>
      <c r="J29" s="25"/>
      <c r="K29" s="25"/>
      <c r="M29" s="29"/>
      <c r="N29" s="29" t="s">
        <v>1371</v>
      </c>
      <c r="P29" s="25"/>
      <c r="Q29" s="25" t="s">
        <v>28333</v>
      </c>
      <c r="T29" s="25" t="s">
        <v>2006</v>
      </c>
      <c r="AE29" s="29" t="s">
        <v>1343</v>
      </c>
      <c r="AF29" s="29" t="s">
        <v>1226</v>
      </c>
      <c r="AI29" s="29"/>
      <c r="AK29" s="29"/>
      <c r="AN29" s="29" t="s">
        <v>219</v>
      </c>
      <c r="AS29" s="25" t="s">
        <v>2941</v>
      </c>
      <c r="AT29" s="25" t="s">
        <v>2950</v>
      </c>
      <c r="AU29" s="25">
        <v>1</v>
      </c>
      <c r="AV29" s="25" t="s">
        <v>2951</v>
      </c>
      <c r="AW29" s="25">
        <v>1</v>
      </c>
      <c r="AX29" s="25" t="s">
        <v>2971</v>
      </c>
      <c r="AY29" s="25" t="s">
        <v>72</v>
      </c>
      <c r="AZ29" s="239">
        <v>43538</v>
      </c>
      <c r="BA29" s="25"/>
      <c r="BB29" s="25"/>
      <c r="BC29" s="25"/>
      <c r="BD29" s="25"/>
      <c r="BF29" s="25"/>
      <c r="BG29" s="25"/>
      <c r="BH29" s="25"/>
      <c r="BI29" s="25"/>
      <c r="BJ29" s="25"/>
      <c r="BK29" s="25"/>
      <c r="BL29" s="25"/>
      <c r="BM29" s="25"/>
      <c r="BN29" s="25"/>
      <c r="BO29" s="29" t="str">
        <f t="shared" si="0"/>
        <v>https://iiif.iti-germany.de/iiif/2/nvt_txt-010.pdf</v>
      </c>
      <c r="BP29" s="29" t="str">
        <f t="shared" si="1"/>
        <v>application/pdf</v>
      </c>
      <c r="BQ29" s="29" t="str">
        <f t="shared" si="2"/>
        <v>presentation/full</v>
      </c>
      <c r="BR29" s="29" t="str">
        <f t="shared" si="3"/>
        <v>https://iiif.iti-germany.de/iiif/2/nvt_txt-010_thumb.JP2/full/100,/0/default.jpg</v>
      </c>
      <c r="BS29" s="29" t="str">
        <f t="shared" si="4"/>
        <v>image/jpeg</v>
      </c>
      <c r="BT29" s="29" t="str">
        <f t="shared" si="5"/>
        <v>presentation/thumbnail</v>
      </c>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IZ29" s="25"/>
      <c r="JA29" s="25"/>
      <c r="JB29" s="25"/>
      <c r="JC29" s="25"/>
      <c r="JD29" s="25"/>
      <c r="JE29" s="25"/>
      <c r="JF29" s="25"/>
      <c r="JG29" s="25"/>
      <c r="AMI29"/>
      <c r="AMJ29"/>
      <c r="AMK29"/>
      <c r="AML29"/>
      <c r="AMM29"/>
      <c r="AMN29"/>
      <c r="AMO29"/>
      <c r="AMP29"/>
      <c r="AMQ29"/>
      <c r="AMR29"/>
      <c r="AMS29"/>
      <c r="AMT29"/>
      <c r="AMU29"/>
      <c r="AMV29"/>
      <c r="AMW29"/>
    </row>
    <row r="30" spans="1:1037" ht="21" customHeight="1">
      <c r="A30">
        <v>1</v>
      </c>
      <c r="B30" s="32"/>
      <c r="C30" s="25" t="s">
        <v>2087</v>
      </c>
      <c r="D30" s="25" t="s">
        <v>3046</v>
      </c>
      <c r="E30" s="25" t="s">
        <v>24321</v>
      </c>
      <c r="F30" s="25" t="s">
        <v>3047</v>
      </c>
      <c r="G30" s="25"/>
      <c r="H30" s="25" t="s">
        <v>2944</v>
      </c>
      <c r="I30" s="25" t="s">
        <v>3045</v>
      </c>
      <c r="J30" s="25"/>
      <c r="K30" s="25"/>
      <c r="M30" s="29" t="s">
        <v>1371</v>
      </c>
      <c r="N30" s="29"/>
      <c r="P30" s="25" t="s">
        <v>2086</v>
      </c>
      <c r="Q30" s="25" t="s">
        <v>1372</v>
      </c>
      <c r="R30" s="25" t="s">
        <v>3048</v>
      </c>
      <c r="S30" s="25" t="s">
        <v>3049</v>
      </c>
      <c r="T30" s="25" t="s">
        <v>2006</v>
      </c>
      <c r="V30" s="29" t="s">
        <v>3050</v>
      </c>
      <c r="X30" s="29" t="s">
        <v>1344</v>
      </c>
      <c r="AE30" s="29" t="s">
        <v>3051</v>
      </c>
      <c r="AF30" s="29" t="s">
        <v>1342</v>
      </c>
      <c r="AI30" s="29"/>
      <c r="AK30" s="29"/>
      <c r="AN30" s="29" t="s">
        <v>219</v>
      </c>
      <c r="AS30" s="25" t="s">
        <v>2949</v>
      </c>
      <c r="AT30" s="25" t="s">
        <v>2950</v>
      </c>
      <c r="AU30" s="25">
        <v>7</v>
      </c>
      <c r="AV30" s="25" t="s">
        <v>2951</v>
      </c>
      <c r="AW30" s="25" t="s">
        <v>2975</v>
      </c>
      <c r="AX30" s="25" t="s">
        <v>3052</v>
      </c>
      <c r="AY30" s="25" t="s">
        <v>72</v>
      </c>
      <c r="AZ30" s="25" t="s">
        <v>2995</v>
      </c>
      <c r="BA30" s="25"/>
      <c r="BB30" s="25"/>
      <c r="BC30" s="25"/>
      <c r="BD30" s="25"/>
      <c r="BF30" s="25"/>
      <c r="BG30" s="25"/>
      <c r="BH30" s="25"/>
      <c r="BI30" s="25"/>
      <c r="BJ30" s="25"/>
      <c r="BK30" s="25"/>
      <c r="BL30" s="25"/>
      <c r="BM30" s="25"/>
      <c r="BN30" s="25"/>
      <c r="BO30" s="29" t="str">
        <f t="shared" si="0"/>
        <v>https://iiif.iti-germany.de/iiif/2/nvt_txt-010-001.pdf</v>
      </c>
      <c r="BP30" s="29" t="str">
        <f t="shared" si="1"/>
        <v>application/pdf</v>
      </c>
      <c r="BQ30" s="29" t="str">
        <f t="shared" si="2"/>
        <v>presentation/full</v>
      </c>
      <c r="BR30" s="29" t="str">
        <f t="shared" si="3"/>
        <v>https://iiif.iti-germany.de/iiif/2/nvt_txt-010-001_thumb.JP2/full/100,/0/default.jpg</v>
      </c>
      <c r="BS30" s="29" t="str">
        <f t="shared" si="4"/>
        <v>image/jpeg</v>
      </c>
      <c r="BT30" s="29" t="str">
        <f t="shared" si="5"/>
        <v>presentation/thumbnail</v>
      </c>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IZ30" s="25"/>
      <c r="JA30" s="25"/>
      <c r="JB30" s="25"/>
      <c r="JC30" s="25"/>
      <c r="JD30" s="25"/>
      <c r="JE30" s="25"/>
      <c r="JF30" s="25"/>
      <c r="JG30" s="25"/>
      <c r="AMI30"/>
      <c r="AMJ30"/>
      <c r="AMK30"/>
      <c r="AML30"/>
      <c r="AMM30"/>
      <c r="AMN30"/>
      <c r="AMO30"/>
      <c r="AMP30"/>
      <c r="AMQ30"/>
      <c r="AMR30"/>
      <c r="AMS30"/>
      <c r="AMT30"/>
      <c r="AMU30"/>
      <c r="AMV30"/>
      <c r="AMW30"/>
    </row>
    <row r="31" spans="1:1037" ht="19.5" customHeight="1">
      <c r="A31">
        <v>1</v>
      </c>
      <c r="B31" s="32"/>
      <c r="C31" s="25" t="s">
        <v>3053</v>
      </c>
      <c r="D31" s="25"/>
      <c r="E31" s="25" t="s">
        <v>24321</v>
      </c>
      <c r="F31" s="25" t="s">
        <v>3054</v>
      </c>
      <c r="G31" s="25"/>
      <c r="H31" s="25" t="s">
        <v>2944</v>
      </c>
      <c r="I31" s="25" t="s">
        <v>3045</v>
      </c>
      <c r="J31" s="25"/>
      <c r="K31" s="25"/>
      <c r="M31" s="29"/>
      <c r="N31" s="29"/>
      <c r="P31" s="25"/>
      <c r="Q31" s="25" t="s">
        <v>28334</v>
      </c>
      <c r="S31" s="25" t="s">
        <v>3055</v>
      </c>
      <c r="T31" s="25" t="s">
        <v>2006</v>
      </c>
      <c r="V31" s="29" t="s">
        <v>3056</v>
      </c>
      <c r="AE31" s="29" t="s">
        <v>3057</v>
      </c>
      <c r="AF31" s="29" t="s">
        <v>1342</v>
      </c>
      <c r="AI31" s="29"/>
      <c r="AK31" s="29"/>
      <c r="AN31" s="29" t="s">
        <v>219</v>
      </c>
      <c r="AS31" s="25" t="s">
        <v>2949</v>
      </c>
      <c r="AT31" s="25" t="s">
        <v>2950</v>
      </c>
      <c r="AU31" s="25">
        <v>8</v>
      </c>
      <c r="AV31" s="25" t="s">
        <v>2951</v>
      </c>
      <c r="AW31" s="25">
        <v>4</v>
      </c>
      <c r="AX31" s="25" t="s">
        <v>2982</v>
      </c>
      <c r="AY31" s="25" t="s">
        <v>72</v>
      </c>
      <c r="AZ31" s="25" t="s">
        <v>2995</v>
      </c>
      <c r="BA31" s="25"/>
      <c r="BB31" s="25"/>
      <c r="BC31" s="25"/>
      <c r="BD31" s="25"/>
      <c r="BF31" s="25"/>
      <c r="BG31" s="25"/>
      <c r="BH31" s="25"/>
      <c r="BI31" s="25"/>
      <c r="BJ31" s="25"/>
      <c r="BK31" s="25"/>
      <c r="BL31" s="25"/>
      <c r="BM31" s="25"/>
      <c r="BN31" s="25"/>
      <c r="BO31" s="29" t="str">
        <f t="shared" si="0"/>
        <v>https://iiif.iti-germany.de/iiif/2/nvt_txt-010-002.pdf</v>
      </c>
      <c r="BP31" s="29" t="str">
        <f t="shared" si="1"/>
        <v>application/pdf</v>
      </c>
      <c r="BQ31" s="29" t="str">
        <f t="shared" si="2"/>
        <v>presentation/full</v>
      </c>
      <c r="BR31" s="29" t="str">
        <f t="shared" si="3"/>
        <v>https://iiif.iti-germany.de/iiif/2/nvt_txt-010-002_thumb.JP2/full/100,/0/default.jpg</v>
      </c>
      <c r="BS31" s="29" t="str">
        <f t="shared" si="4"/>
        <v>image/jpeg</v>
      </c>
      <c r="BT31" s="29" t="str">
        <f t="shared" si="5"/>
        <v>presentation/thumbnail</v>
      </c>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IZ31" s="25"/>
      <c r="JA31" s="25"/>
      <c r="JB31" s="25"/>
      <c r="JC31" s="25"/>
      <c r="JD31" s="25"/>
      <c r="JE31" s="25"/>
      <c r="JF31" s="25"/>
      <c r="JG31" s="25"/>
      <c r="AMI31"/>
      <c r="AMJ31"/>
      <c r="AMK31"/>
      <c r="AML31"/>
      <c r="AMM31"/>
      <c r="AMN31"/>
      <c r="AMO31"/>
      <c r="AMP31"/>
      <c r="AMQ31"/>
      <c r="AMR31"/>
      <c r="AMS31"/>
      <c r="AMT31"/>
      <c r="AMU31"/>
      <c r="AMV31"/>
      <c r="AMW31"/>
    </row>
    <row r="32" spans="1:1037" ht="24.75" customHeight="1">
      <c r="A32">
        <v>1</v>
      </c>
      <c r="B32" s="32"/>
      <c r="C32" s="25" t="s">
        <v>3058</v>
      </c>
      <c r="D32" s="25"/>
      <c r="E32" s="25" t="s">
        <v>3059</v>
      </c>
      <c r="F32" s="25"/>
      <c r="G32" s="25"/>
      <c r="H32" s="25" t="s">
        <v>2944</v>
      </c>
      <c r="I32" s="25"/>
      <c r="J32" s="25"/>
      <c r="K32" s="25" t="s">
        <v>2604</v>
      </c>
      <c r="M32" s="29"/>
      <c r="N32" s="29"/>
      <c r="P32" s="25" t="s">
        <v>3060</v>
      </c>
      <c r="Q32" s="25" t="s">
        <v>3061</v>
      </c>
      <c r="R32" s="25" t="s">
        <v>3062</v>
      </c>
      <c r="S32" s="25" t="s">
        <v>3063</v>
      </c>
      <c r="T32" s="25" t="s">
        <v>1483</v>
      </c>
      <c r="V32" s="29" t="s">
        <v>3064</v>
      </c>
      <c r="AE32" s="29" t="s">
        <v>3065</v>
      </c>
      <c r="AI32" s="29"/>
      <c r="AK32" s="29"/>
      <c r="AM32" t="s">
        <v>1218</v>
      </c>
      <c r="AN32" s="29" t="s">
        <v>219</v>
      </c>
      <c r="AO32" s="29" t="s">
        <v>1170</v>
      </c>
      <c r="AS32" s="25" t="s">
        <v>2949</v>
      </c>
      <c r="AT32" s="25" t="s">
        <v>3066</v>
      </c>
      <c r="AU32" s="25">
        <v>2</v>
      </c>
      <c r="AV32" s="25" t="s">
        <v>2951</v>
      </c>
      <c r="AW32" s="25">
        <v>6</v>
      </c>
      <c r="AX32" s="25"/>
      <c r="AY32" s="25" t="s">
        <v>72</v>
      </c>
      <c r="AZ32" s="25" t="s">
        <v>3067</v>
      </c>
      <c r="BA32" s="25"/>
      <c r="BB32" s="25"/>
      <c r="BC32" s="25"/>
      <c r="BD32" s="25"/>
      <c r="BF32" s="25"/>
      <c r="BG32" s="25"/>
      <c r="BH32" s="25"/>
      <c r="BI32" s="25"/>
      <c r="BJ32" s="25"/>
      <c r="BK32" s="25"/>
      <c r="BL32" s="25"/>
      <c r="BM32" s="25"/>
      <c r="BN32" s="25"/>
      <c r="BO32" s="29" t="str">
        <f t="shared" si="0"/>
        <v>https://iiif.iti-germany.de/iiif/2/nvt_txt-011.pdf</v>
      </c>
      <c r="BP32" s="29" t="str">
        <f t="shared" si="1"/>
        <v>application/pdf</v>
      </c>
      <c r="BQ32" s="29" t="str">
        <f t="shared" si="2"/>
        <v>presentation/full</v>
      </c>
      <c r="BR32" s="29" t="str">
        <f t="shared" si="3"/>
        <v>https://iiif.iti-germany.de/iiif/2/nvt_txt-011_thumb.JP2/full/100,/0/default.jpg</v>
      </c>
      <c r="BS32" s="29" t="str">
        <f t="shared" si="4"/>
        <v>image/jpeg</v>
      </c>
      <c r="BT32" s="29" t="str">
        <f t="shared" si="5"/>
        <v>presentation/thumbnail</v>
      </c>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IZ32" s="25"/>
      <c r="JA32" s="25"/>
      <c r="JB32" s="25"/>
      <c r="JC32" s="25"/>
      <c r="JD32" s="25"/>
      <c r="JE32" s="25"/>
      <c r="JF32" s="25"/>
      <c r="JG32" s="25"/>
      <c r="AMI32"/>
      <c r="AMJ32"/>
      <c r="AMK32"/>
      <c r="AML32"/>
      <c r="AMM32"/>
      <c r="AMN32"/>
      <c r="AMO32"/>
      <c r="AMP32"/>
      <c r="AMQ32"/>
      <c r="AMR32"/>
      <c r="AMS32"/>
      <c r="AMT32"/>
      <c r="AMU32"/>
      <c r="AMV32"/>
      <c r="AMW32"/>
    </row>
    <row r="33" spans="1:1037" ht="24.75" customHeight="1">
      <c r="A33">
        <v>1</v>
      </c>
      <c r="B33" s="32"/>
      <c r="C33" s="25" t="s">
        <v>3068</v>
      </c>
      <c r="D33" s="25"/>
      <c r="E33" s="25" t="s">
        <v>3059</v>
      </c>
      <c r="F33" s="25"/>
      <c r="G33" s="25"/>
      <c r="H33" s="25" t="s">
        <v>2960</v>
      </c>
      <c r="I33" s="25"/>
      <c r="J33" s="25"/>
      <c r="K33" s="25" t="s">
        <v>3069</v>
      </c>
      <c r="M33" s="29"/>
      <c r="N33" s="308" t="s">
        <v>1428</v>
      </c>
      <c r="P33" s="25" t="s">
        <v>24411</v>
      </c>
      <c r="Q33" s="25" t="s">
        <v>28335</v>
      </c>
      <c r="S33" s="25" t="s">
        <v>28336</v>
      </c>
      <c r="T33" s="25" t="s">
        <v>1483</v>
      </c>
      <c r="AA33" s="29" t="s">
        <v>3265</v>
      </c>
      <c r="AI33" s="29"/>
      <c r="AK33" s="29"/>
      <c r="AM33" t="s">
        <v>1218</v>
      </c>
      <c r="AN33" s="29" t="s">
        <v>219</v>
      </c>
      <c r="AO33" s="29" t="s">
        <v>1170</v>
      </c>
      <c r="AS33" s="25" t="s">
        <v>2949</v>
      </c>
      <c r="AT33" s="25" t="s">
        <v>3066</v>
      </c>
      <c r="AU33" s="25">
        <v>2</v>
      </c>
      <c r="AV33" s="25" t="s">
        <v>2951</v>
      </c>
      <c r="AW33" s="25" t="s">
        <v>3071</v>
      </c>
      <c r="AX33" s="25"/>
      <c r="AY33" s="25" t="s">
        <v>72</v>
      </c>
      <c r="AZ33" s="25" t="s">
        <v>3067</v>
      </c>
      <c r="BA33" s="25"/>
      <c r="BB33" s="25"/>
      <c r="BC33" s="25"/>
      <c r="BD33" s="25"/>
      <c r="BF33" s="25"/>
      <c r="BG33" s="25"/>
      <c r="BH33" s="25"/>
      <c r="BI33" s="25"/>
      <c r="BJ33" s="25"/>
      <c r="BK33" s="25"/>
      <c r="BL33" s="25"/>
      <c r="BM33" s="25"/>
      <c r="BN33" s="25"/>
      <c r="BO33" s="29" t="str">
        <f t="shared" si="0"/>
        <v>https://iiif.iti-germany.de/iiif/2/nvt_txt-012.pdf</v>
      </c>
      <c r="BP33" s="29" t="str">
        <f t="shared" si="1"/>
        <v>application/pdf</v>
      </c>
      <c r="BQ33" s="29" t="str">
        <f t="shared" si="2"/>
        <v>presentation/full</v>
      </c>
      <c r="BR33" s="29" t="str">
        <f t="shared" si="3"/>
        <v>https://iiif.iti-germany.de/iiif/2/nvt_txt-012_thumb.JP2/full/100,/0/default.jpg</v>
      </c>
      <c r="BS33" s="29" t="str">
        <f t="shared" si="4"/>
        <v>image/jpeg</v>
      </c>
      <c r="BT33" s="29" t="str">
        <f t="shared" si="5"/>
        <v>presentation/thumbnail</v>
      </c>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IZ33" s="25"/>
      <c r="JA33" s="25"/>
      <c r="JB33" s="25"/>
      <c r="JC33" s="25"/>
      <c r="JD33" s="25"/>
      <c r="JE33" s="25"/>
      <c r="JF33" s="25"/>
      <c r="JG33" s="25"/>
      <c r="AMI33"/>
      <c r="AMJ33"/>
      <c r="AMK33"/>
      <c r="AML33"/>
      <c r="AMM33"/>
      <c r="AMN33"/>
      <c r="AMO33"/>
      <c r="AMP33"/>
      <c r="AMQ33"/>
      <c r="AMR33"/>
      <c r="AMS33"/>
      <c r="AMT33"/>
      <c r="AMU33"/>
      <c r="AMV33"/>
      <c r="AMW33"/>
    </row>
    <row r="34" spans="1:1037" ht="24.75" customHeight="1">
      <c r="A34">
        <v>0</v>
      </c>
      <c r="B34" s="32"/>
      <c r="C34" s="25" t="s">
        <v>3072</v>
      </c>
      <c r="D34" s="25" t="s">
        <v>3073</v>
      </c>
      <c r="E34" s="25" t="s">
        <v>24322</v>
      </c>
      <c r="F34" s="25" t="s">
        <v>3074</v>
      </c>
      <c r="G34" s="25"/>
      <c r="H34" s="25" t="s">
        <v>2939</v>
      </c>
      <c r="I34" s="25"/>
      <c r="J34" s="25"/>
      <c r="K34" s="25"/>
      <c r="M34" s="29"/>
      <c r="N34" s="29" t="s">
        <v>3075</v>
      </c>
      <c r="P34" s="25" t="s">
        <v>3076</v>
      </c>
      <c r="Q34" s="25" t="s">
        <v>28337</v>
      </c>
      <c r="T34" s="25" t="s">
        <v>2006</v>
      </c>
      <c r="AE34" s="29" t="s">
        <v>1273</v>
      </c>
      <c r="AI34" s="29"/>
      <c r="AK34" s="29"/>
      <c r="AM34"/>
      <c r="AN34" s="29" t="s">
        <v>219</v>
      </c>
      <c r="AS34" s="25" t="s">
        <v>2941</v>
      </c>
      <c r="AT34" s="25" t="s">
        <v>2950</v>
      </c>
      <c r="AU34" s="25">
        <v>1</v>
      </c>
      <c r="AV34" s="25" t="s">
        <v>2951</v>
      </c>
      <c r="AW34" s="25">
        <v>1</v>
      </c>
      <c r="AX34" s="25" t="s">
        <v>2971</v>
      </c>
      <c r="AY34" s="25" t="s">
        <v>72</v>
      </c>
      <c r="AZ34" s="239">
        <v>43538</v>
      </c>
      <c r="BA34" s="25"/>
      <c r="BB34" s="25"/>
      <c r="BC34" s="25"/>
      <c r="BD34" s="25"/>
      <c r="BF34" s="25"/>
      <c r="BG34" s="25"/>
      <c r="BH34" s="25"/>
      <c r="BI34" s="25"/>
      <c r="BJ34" s="25"/>
      <c r="BK34" s="25"/>
      <c r="BL34" s="25"/>
      <c r="BM34" s="25"/>
      <c r="BN34" s="25"/>
      <c r="BO34" s="29" t="str">
        <f t="shared" si="0"/>
        <v>https://iiif.iti-germany.de/iiif/2/nvt_txt-013.pdf</v>
      </c>
      <c r="BP34" s="29" t="str">
        <f t="shared" si="1"/>
        <v>application/pdf</v>
      </c>
      <c r="BQ34" s="29" t="str">
        <f t="shared" si="2"/>
        <v>presentation/full</v>
      </c>
      <c r="BR34" s="29" t="str">
        <f t="shared" si="3"/>
        <v>https://iiif.iti-germany.de/iiif/2/nvt_txt-013_thumb.JP2/full/100,/0/default.jpg</v>
      </c>
      <c r="BS34" s="29" t="str">
        <f t="shared" si="4"/>
        <v>image/jpeg</v>
      </c>
      <c r="BT34" s="29" t="str">
        <f t="shared" si="5"/>
        <v>presentation/thumbnail</v>
      </c>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JD34" s="25"/>
      <c r="JE34" s="25"/>
      <c r="JF34" s="25"/>
      <c r="JG34" s="25"/>
      <c r="AMI34"/>
      <c r="AMJ34"/>
      <c r="AMK34"/>
      <c r="AML34"/>
      <c r="AMM34"/>
      <c r="AMN34"/>
      <c r="AMO34"/>
      <c r="AMP34"/>
      <c r="AMQ34"/>
      <c r="AMR34"/>
      <c r="AMS34"/>
      <c r="AMT34"/>
      <c r="AMU34"/>
      <c r="AMV34"/>
      <c r="AMW34"/>
    </row>
    <row r="35" spans="1:1037" ht="18" customHeight="1">
      <c r="A35">
        <v>1</v>
      </c>
      <c r="B35" s="32"/>
      <c r="C35" s="25" t="s">
        <v>3077</v>
      </c>
      <c r="D35" s="25"/>
      <c r="E35" s="25" t="s">
        <v>24322</v>
      </c>
      <c r="F35" s="25" t="s">
        <v>3078</v>
      </c>
      <c r="G35" s="25"/>
      <c r="H35" s="25" t="s">
        <v>2944</v>
      </c>
      <c r="I35" s="25" t="s">
        <v>3072</v>
      </c>
      <c r="J35" s="25"/>
      <c r="K35" s="25"/>
      <c r="M35" s="29" t="s">
        <v>1680</v>
      </c>
      <c r="N35" s="29"/>
      <c r="P35" s="25"/>
      <c r="Q35" s="25" t="s">
        <v>1681</v>
      </c>
      <c r="R35" s="25" t="s">
        <v>3079</v>
      </c>
      <c r="S35" s="25" t="s">
        <v>28338</v>
      </c>
      <c r="T35" s="25" t="s">
        <v>2006</v>
      </c>
      <c r="V35" s="29" t="s">
        <v>2947</v>
      </c>
      <c r="Z35" s="29" t="s">
        <v>2964</v>
      </c>
      <c r="AA35" s="29" t="s">
        <v>1208</v>
      </c>
      <c r="AB35" s="29" t="s">
        <v>1318</v>
      </c>
      <c r="AC35" s="29" t="s">
        <v>3080</v>
      </c>
      <c r="AE35" s="29" t="s">
        <v>24406</v>
      </c>
      <c r="AI35" s="29"/>
      <c r="AK35" s="29"/>
      <c r="AM35" t="s">
        <v>1218</v>
      </c>
      <c r="AN35" s="29" t="s">
        <v>219</v>
      </c>
      <c r="AO35" s="29" t="s">
        <v>1170</v>
      </c>
      <c r="AS35" s="25" t="s">
        <v>2949</v>
      </c>
      <c r="AT35" s="25" t="s">
        <v>2950</v>
      </c>
      <c r="AU35" s="25">
        <v>1</v>
      </c>
      <c r="AV35" s="25" t="s">
        <v>2951</v>
      </c>
      <c r="AW35" s="25">
        <v>4</v>
      </c>
      <c r="AX35" s="25" t="s">
        <v>3081</v>
      </c>
      <c r="AY35" s="25" t="s">
        <v>72</v>
      </c>
      <c r="AZ35" s="25" t="s">
        <v>3067</v>
      </c>
      <c r="BA35" s="25"/>
      <c r="BB35" s="25"/>
      <c r="BC35" s="25"/>
      <c r="BD35" s="25"/>
      <c r="BF35" s="25"/>
      <c r="BG35" s="25"/>
      <c r="BH35" s="25"/>
      <c r="BI35" s="25"/>
      <c r="BJ35" s="25"/>
      <c r="BK35" s="25"/>
      <c r="BL35" s="25"/>
      <c r="BM35" s="25"/>
      <c r="BN35" s="25"/>
      <c r="BO35" s="29" t="str">
        <f t="shared" si="0"/>
        <v>https://iiif.iti-germany.de/iiif/2/nvt_txt-013-001.pdf</v>
      </c>
      <c r="BP35" s="29" t="str">
        <f t="shared" si="1"/>
        <v>application/pdf</v>
      </c>
      <c r="BQ35" s="29" t="str">
        <f t="shared" si="2"/>
        <v>presentation/full</v>
      </c>
      <c r="BR35" s="29" t="str">
        <f t="shared" si="3"/>
        <v>https://iiif.iti-germany.de/iiif/2/nvt_txt-013-001_thumb.JP2/full/100,/0/default.jpg</v>
      </c>
      <c r="BS35" s="29" t="str">
        <f t="shared" si="4"/>
        <v>image/jpeg</v>
      </c>
      <c r="BT35" s="29" t="str">
        <f t="shared" si="5"/>
        <v>presentation/thumbnail</v>
      </c>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IZ35" s="25"/>
      <c r="JA35" s="25"/>
      <c r="JB35" s="25"/>
      <c r="JC35" s="25"/>
      <c r="JD35" s="25"/>
      <c r="JE35" s="25"/>
      <c r="JF35" s="25"/>
      <c r="JG35" s="25"/>
      <c r="AMI35"/>
      <c r="AMJ35"/>
      <c r="AMK35"/>
      <c r="AML35"/>
      <c r="AMM35"/>
      <c r="AMN35"/>
      <c r="AMO35"/>
      <c r="AMP35"/>
      <c r="AMQ35"/>
      <c r="AMR35"/>
      <c r="AMS35"/>
      <c r="AMT35"/>
      <c r="AMU35"/>
      <c r="AMV35"/>
      <c r="AMW35"/>
    </row>
    <row r="36" spans="1:1037" ht="17.25" customHeight="1">
      <c r="A36">
        <v>1</v>
      </c>
      <c r="B36" s="32"/>
      <c r="C36" s="25" t="s">
        <v>3082</v>
      </c>
      <c r="D36" s="25" t="s">
        <v>3073</v>
      </c>
      <c r="E36" s="25" t="s">
        <v>24322</v>
      </c>
      <c r="F36" s="25" t="s">
        <v>3083</v>
      </c>
      <c r="G36" s="25"/>
      <c r="H36" s="25" t="s">
        <v>24476</v>
      </c>
      <c r="I36" s="25" t="s">
        <v>3072</v>
      </c>
      <c r="J36" s="25"/>
      <c r="K36" s="25"/>
      <c r="M36" s="29" t="s">
        <v>1680</v>
      </c>
      <c r="N36" s="29"/>
      <c r="P36" s="25"/>
      <c r="Q36" s="310"/>
      <c r="T36" s="25" t="s">
        <v>2006</v>
      </c>
      <c r="AI36" s="29"/>
      <c r="AK36" s="29"/>
      <c r="AM36" t="s">
        <v>1218</v>
      </c>
      <c r="AN36" s="29" t="s">
        <v>219</v>
      </c>
      <c r="AO36" s="29" t="s">
        <v>1170</v>
      </c>
      <c r="AS36" s="25" t="s">
        <v>2949</v>
      </c>
      <c r="AT36" s="25" t="s">
        <v>2950</v>
      </c>
      <c r="AU36" s="25">
        <v>1</v>
      </c>
      <c r="AV36" s="25" t="s">
        <v>2951</v>
      </c>
      <c r="AW36" s="25" t="s">
        <v>3084</v>
      </c>
      <c r="AX36" s="25" t="s">
        <v>2966</v>
      </c>
      <c r="AY36" s="25" t="s">
        <v>72</v>
      </c>
      <c r="AZ36" s="239">
        <v>43538</v>
      </c>
      <c r="BA36" s="25"/>
      <c r="BB36" s="25"/>
      <c r="BC36" s="25"/>
      <c r="BD36" s="25"/>
      <c r="BF36" s="25"/>
      <c r="BG36" s="25"/>
      <c r="BH36" s="25"/>
      <c r="BI36" s="25"/>
      <c r="BJ36" s="25"/>
      <c r="BK36" s="25"/>
      <c r="BL36" s="25"/>
      <c r="BM36" s="25"/>
      <c r="BN36" s="25"/>
      <c r="BO36" s="29" t="str">
        <f t="shared" si="0"/>
        <v>https://iiif.iti-germany.de/iiif/2/nvt_txt-013-002.pdf</v>
      </c>
      <c r="BP36" s="29" t="str">
        <f t="shared" si="1"/>
        <v>application/pdf</v>
      </c>
      <c r="BQ36" s="29" t="str">
        <f t="shared" si="2"/>
        <v>presentation/full</v>
      </c>
      <c r="BR36" s="29" t="str">
        <f t="shared" si="3"/>
        <v>https://iiif.iti-germany.de/iiif/2/nvt_txt-013-002_thumb.JP2/full/100,/0/default.jpg</v>
      </c>
      <c r="BS36" s="29" t="str">
        <f t="shared" si="4"/>
        <v>image/jpeg</v>
      </c>
      <c r="BT36" s="29" t="str">
        <f t="shared" si="5"/>
        <v>presentation/thumbnail</v>
      </c>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N36" s="25"/>
      <c r="HO36" s="25"/>
      <c r="HP36" s="25"/>
      <c r="HQ36" s="25"/>
      <c r="HR36" s="25"/>
      <c r="HS36" s="25"/>
      <c r="HT36" s="25"/>
      <c r="HU36" s="25"/>
      <c r="HV36" s="25"/>
      <c r="HW36" s="25"/>
      <c r="HX36" s="25"/>
      <c r="HY36" s="25"/>
      <c r="HZ36" s="25"/>
      <c r="IA36" s="25"/>
      <c r="IB36" s="25"/>
      <c r="IC36" s="25"/>
      <c r="ID36" s="25"/>
      <c r="IE36" s="25"/>
      <c r="IF36" s="25"/>
      <c r="IG36" s="25"/>
      <c r="IH36" s="25"/>
      <c r="II36" s="25"/>
      <c r="IJ36" s="25"/>
      <c r="IK36" s="25"/>
      <c r="IL36" s="25"/>
      <c r="IM36" s="25"/>
      <c r="IN36" s="25"/>
      <c r="IO36" s="25"/>
      <c r="IP36" s="25"/>
      <c r="IQ36" s="25"/>
      <c r="IR36" s="25"/>
      <c r="IS36" s="25"/>
      <c r="IT36" s="25"/>
      <c r="IU36" s="25"/>
      <c r="IV36" s="25"/>
      <c r="IW36" s="25"/>
      <c r="IX36" s="25"/>
      <c r="IY36" s="25"/>
      <c r="IZ36" s="25"/>
      <c r="JA36" s="25"/>
      <c r="JB36" s="25"/>
      <c r="JC36" s="25"/>
      <c r="JD36" s="25"/>
      <c r="JE36" s="25"/>
      <c r="JF36" s="25"/>
      <c r="JG36" s="25"/>
      <c r="AMI36"/>
      <c r="AMJ36"/>
      <c r="AMK36"/>
      <c r="AML36"/>
      <c r="AMM36"/>
      <c r="AMN36"/>
      <c r="AMO36"/>
      <c r="AMP36"/>
      <c r="AMQ36"/>
      <c r="AMR36"/>
      <c r="AMS36"/>
      <c r="AMT36"/>
      <c r="AMU36"/>
      <c r="AMV36"/>
      <c r="AMW36"/>
    </row>
    <row r="37" spans="1:1037">
      <c r="A37">
        <v>0</v>
      </c>
      <c r="B37" s="32"/>
      <c r="C37" s="25" t="s">
        <v>3085</v>
      </c>
      <c r="D37" s="25" t="s">
        <v>3086</v>
      </c>
      <c r="E37" s="25" t="s">
        <v>24322</v>
      </c>
      <c r="F37" s="25" t="s">
        <v>3087</v>
      </c>
      <c r="G37" s="25"/>
      <c r="H37" s="25" t="s">
        <v>24476</v>
      </c>
      <c r="I37" s="25" t="s">
        <v>3072</v>
      </c>
      <c r="J37" s="25"/>
      <c r="K37" s="25"/>
      <c r="M37" s="29"/>
      <c r="N37" s="29" t="s">
        <v>1269</v>
      </c>
      <c r="P37" s="25"/>
      <c r="Q37" s="25" t="s">
        <v>3089</v>
      </c>
      <c r="T37" s="25" t="s">
        <v>2006</v>
      </c>
      <c r="AI37" s="29"/>
      <c r="AK37" s="29"/>
      <c r="AM37" t="s">
        <v>1218</v>
      </c>
      <c r="AN37" s="29" t="s">
        <v>219</v>
      </c>
      <c r="AO37" s="29" t="s">
        <v>1170</v>
      </c>
      <c r="AS37" s="25"/>
      <c r="AT37" s="25" t="s">
        <v>2950</v>
      </c>
      <c r="AU37" s="25"/>
      <c r="AV37" s="25"/>
      <c r="AW37" s="25"/>
      <c r="AX37" s="25"/>
      <c r="AY37" s="25"/>
      <c r="AZ37" s="25"/>
      <c r="BA37" s="25"/>
      <c r="BB37" s="25"/>
      <c r="BC37" s="25"/>
      <c r="BD37" s="25"/>
      <c r="BF37" s="25"/>
      <c r="BG37" s="25"/>
      <c r="BH37" s="25"/>
      <c r="BI37" s="25"/>
      <c r="BJ37" s="25"/>
      <c r="BK37" s="25"/>
      <c r="BL37" s="25"/>
      <c r="BM37" s="25"/>
      <c r="BN37" s="25"/>
      <c r="BO37" s="29" t="str">
        <f t="shared" si="0"/>
        <v>https://iiif.iti-germany.de/iiif/2/nvt_txt-013-003.pdf</v>
      </c>
      <c r="BP37" s="29" t="str">
        <f t="shared" si="1"/>
        <v>application/pdf</v>
      </c>
      <c r="BQ37" s="29" t="str">
        <f t="shared" si="2"/>
        <v>presentation/full</v>
      </c>
      <c r="BR37" s="29" t="str">
        <f t="shared" si="3"/>
        <v>https://iiif.iti-germany.de/iiif/2/nvt_txt-013-003_thumb.JP2/full/100,/0/default.jpg</v>
      </c>
      <c r="BS37" s="29" t="str">
        <f t="shared" si="4"/>
        <v>image/jpeg</v>
      </c>
      <c r="BT37" s="29" t="str">
        <f t="shared" si="5"/>
        <v>presentation/thumbnail</v>
      </c>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N37" s="25"/>
      <c r="HO37" s="25"/>
      <c r="HP37" s="25"/>
      <c r="HQ37" s="25"/>
      <c r="HR37" s="25"/>
      <c r="HS37" s="25"/>
      <c r="HT37" s="25"/>
      <c r="HU37" s="25"/>
      <c r="HV37" s="25"/>
      <c r="HW37" s="25"/>
      <c r="HX37" s="25"/>
      <c r="HY37" s="25"/>
      <c r="HZ37" s="25"/>
      <c r="IA37" s="25"/>
      <c r="IB37" s="25"/>
      <c r="IC37" s="25"/>
      <c r="ID37" s="25"/>
      <c r="IE37" s="25"/>
      <c r="IF37" s="25"/>
      <c r="IG37" s="25"/>
      <c r="IH37" s="25"/>
      <c r="II37" s="25"/>
      <c r="IJ37" s="25"/>
      <c r="IK37" s="25"/>
      <c r="IL37" s="25"/>
      <c r="IM37" s="25"/>
      <c r="IN37" s="25"/>
      <c r="IO37" s="25"/>
      <c r="IP37" s="25"/>
      <c r="IQ37" s="25"/>
      <c r="IR37" s="25"/>
      <c r="IS37" s="25"/>
      <c r="IT37" s="25"/>
      <c r="IU37" s="25"/>
      <c r="IV37" s="25"/>
      <c r="IW37" s="25"/>
      <c r="IX37" s="25"/>
      <c r="IY37" s="25"/>
      <c r="IZ37" s="25"/>
      <c r="JA37" s="25"/>
      <c r="JB37" s="25"/>
      <c r="JC37" s="25"/>
      <c r="JD37" s="25"/>
      <c r="JE37" s="25"/>
      <c r="JF37" s="25"/>
      <c r="JG37" s="25"/>
      <c r="AMI37"/>
      <c r="AMJ37"/>
      <c r="AMK37"/>
      <c r="AML37"/>
      <c r="AMM37"/>
      <c r="AMN37"/>
      <c r="AMO37"/>
      <c r="AMP37"/>
      <c r="AMQ37"/>
      <c r="AMR37"/>
      <c r="AMS37"/>
      <c r="AMT37"/>
      <c r="AMU37"/>
      <c r="AMV37"/>
      <c r="AMW37"/>
    </row>
    <row r="38" spans="1:1037" ht="15" customHeight="1">
      <c r="A38">
        <v>1</v>
      </c>
      <c r="B38" s="32"/>
      <c r="C38" s="25" t="s">
        <v>3090</v>
      </c>
      <c r="D38" s="25"/>
      <c r="E38" s="25" t="s">
        <v>24322</v>
      </c>
      <c r="F38" s="25"/>
      <c r="G38" s="25"/>
      <c r="H38" s="25" t="s">
        <v>3091</v>
      </c>
      <c r="I38" s="25" t="s">
        <v>3085</v>
      </c>
      <c r="J38" s="25"/>
      <c r="K38" s="25"/>
      <c r="M38" s="29" t="s">
        <v>1269</v>
      </c>
      <c r="N38" s="29"/>
      <c r="P38" s="25" t="s">
        <v>1917</v>
      </c>
      <c r="Q38" s="25" t="s">
        <v>3092</v>
      </c>
      <c r="S38" s="25" t="s">
        <v>3093</v>
      </c>
      <c r="T38" s="25" t="s">
        <v>2006</v>
      </c>
      <c r="AE38" s="29" t="s">
        <v>1273</v>
      </c>
      <c r="AF38" s="29" t="s">
        <v>1226</v>
      </c>
      <c r="AI38" s="29"/>
      <c r="AK38" s="29"/>
      <c r="AM38" t="s">
        <v>1218</v>
      </c>
      <c r="AN38" s="29" t="s">
        <v>219</v>
      </c>
      <c r="AO38" s="29" t="s">
        <v>1170</v>
      </c>
      <c r="AQ38" s="25" t="s">
        <v>3094</v>
      </c>
      <c r="AS38" s="25" t="s">
        <v>2949</v>
      </c>
      <c r="AT38" s="25" t="s">
        <v>2950</v>
      </c>
      <c r="AU38" s="25">
        <v>1</v>
      </c>
      <c r="AV38" s="25" t="s">
        <v>2951</v>
      </c>
      <c r="AW38" s="25">
        <v>1</v>
      </c>
      <c r="AX38" s="25"/>
      <c r="AY38" s="25" t="s">
        <v>72</v>
      </c>
      <c r="AZ38" s="239">
        <v>43538</v>
      </c>
      <c r="BA38" s="25"/>
      <c r="BB38" s="25"/>
      <c r="BC38" s="25"/>
      <c r="BD38" s="25"/>
      <c r="BF38" s="25"/>
      <c r="BG38" s="25"/>
      <c r="BH38" s="25"/>
      <c r="BI38" s="25"/>
      <c r="BJ38" s="25"/>
      <c r="BK38" s="25"/>
      <c r="BL38" s="25"/>
      <c r="BM38" s="25"/>
      <c r="BN38" s="25"/>
      <c r="BO38" s="29" t="str">
        <f t="shared" si="0"/>
        <v>https://iiif.iti-germany.de/iiif/2/nvt_txt-013-003-001.pdf</v>
      </c>
      <c r="BP38" s="29" t="str">
        <f t="shared" si="1"/>
        <v>application/pdf</v>
      </c>
      <c r="BQ38" s="29" t="str">
        <f t="shared" si="2"/>
        <v>presentation/full</v>
      </c>
      <c r="BR38" s="29" t="str">
        <f t="shared" si="3"/>
        <v>https://iiif.iti-germany.de/iiif/2/nvt_txt-013-003-001_thumb.JP2/full/100,/0/default.jpg</v>
      </c>
      <c r="BS38" s="29" t="str">
        <f t="shared" si="4"/>
        <v>image/jpeg</v>
      </c>
      <c r="BT38" s="29" t="str">
        <f t="shared" si="5"/>
        <v>presentation/thumbnail</v>
      </c>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N38" s="25"/>
      <c r="HO38" s="25"/>
      <c r="HP38" s="25"/>
      <c r="HQ38" s="25"/>
      <c r="HR38" s="25"/>
      <c r="HS38" s="25"/>
      <c r="HT38" s="25"/>
      <c r="HU38" s="25"/>
      <c r="HV38" s="25"/>
      <c r="HW38" s="25"/>
      <c r="HX38" s="25"/>
      <c r="HY38" s="25"/>
      <c r="HZ38" s="25"/>
      <c r="IA38" s="25"/>
      <c r="IB38" s="25"/>
      <c r="IC38" s="25"/>
      <c r="ID38" s="25"/>
      <c r="IE38" s="25"/>
      <c r="IF38" s="25"/>
      <c r="IG38" s="25"/>
      <c r="IH38" s="25"/>
      <c r="II38" s="25"/>
      <c r="IJ38" s="25"/>
      <c r="IK38" s="25"/>
      <c r="IL38" s="25"/>
      <c r="IM38" s="25"/>
      <c r="IN38" s="25"/>
      <c r="IO38" s="25"/>
      <c r="IP38" s="25"/>
      <c r="IQ38" s="25"/>
      <c r="IR38" s="25"/>
      <c r="IS38" s="25"/>
      <c r="IT38" s="25"/>
      <c r="IU38" s="25"/>
      <c r="IV38" s="25"/>
      <c r="IW38" s="25"/>
      <c r="IX38" s="25"/>
      <c r="IY38" s="25"/>
      <c r="IZ38" s="25"/>
      <c r="JA38" s="25"/>
      <c r="JB38" s="25"/>
      <c r="JC38" s="25"/>
      <c r="JD38" s="25"/>
      <c r="JE38" s="25"/>
      <c r="JF38" s="25"/>
      <c r="JG38" s="25"/>
      <c r="AMI38"/>
      <c r="AMJ38"/>
      <c r="AMK38"/>
      <c r="AML38"/>
      <c r="AMM38"/>
      <c r="AMN38"/>
      <c r="AMO38"/>
      <c r="AMP38"/>
      <c r="AMQ38"/>
      <c r="AMR38"/>
      <c r="AMS38"/>
      <c r="AMT38"/>
      <c r="AMU38"/>
      <c r="AMV38"/>
      <c r="AMW38"/>
    </row>
    <row r="39" spans="1:1037" ht="25.5">
      <c r="A39">
        <v>1</v>
      </c>
      <c r="B39" s="32"/>
      <c r="C39" s="25" t="s">
        <v>3095</v>
      </c>
      <c r="D39" s="25"/>
      <c r="E39" s="25" t="s">
        <v>24322</v>
      </c>
      <c r="F39" s="25"/>
      <c r="G39" s="25"/>
      <c r="H39" s="25" t="s">
        <v>3091</v>
      </c>
      <c r="I39" s="25" t="s">
        <v>3085</v>
      </c>
      <c r="J39" s="25"/>
      <c r="K39" s="25"/>
      <c r="M39" s="29" t="s">
        <v>1269</v>
      </c>
      <c r="N39" s="29"/>
      <c r="P39" s="25" t="s">
        <v>3096</v>
      </c>
      <c r="T39" s="25"/>
      <c r="AC39" s="308" t="s">
        <v>3097</v>
      </c>
      <c r="AE39" s="29" t="s">
        <v>1273</v>
      </c>
      <c r="AF39" s="29" t="s">
        <v>1226</v>
      </c>
      <c r="AI39" s="29"/>
      <c r="AK39" s="29"/>
      <c r="AM39" t="s">
        <v>1218</v>
      </c>
      <c r="AN39" s="29" t="s">
        <v>219</v>
      </c>
      <c r="AO39" s="29" t="s">
        <v>1170</v>
      </c>
      <c r="AQ39" s="25" t="s">
        <v>3098</v>
      </c>
      <c r="AS39" s="25" t="s">
        <v>2949</v>
      </c>
      <c r="AT39" s="25" t="s">
        <v>2950</v>
      </c>
      <c r="AU39" s="25">
        <v>1</v>
      </c>
      <c r="AV39" s="25" t="s">
        <v>2951</v>
      </c>
      <c r="AW39" s="25">
        <v>1</v>
      </c>
      <c r="AX39" s="25"/>
      <c r="AY39" s="25" t="s">
        <v>72</v>
      </c>
      <c r="AZ39" s="239">
        <v>43538</v>
      </c>
      <c r="BA39" s="25"/>
      <c r="BB39" s="25"/>
      <c r="BC39" s="25"/>
      <c r="BD39" s="25"/>
      <c r="BF39" s="25"/>
      <c r="BG39" s="25"/>
      <c r="BH39" s="25"/>
      <c r="BI39" s="25"/>
      <c r="BJ39" s="25"/>
      <c r="BK39" s="25"/>
      <c r="BL39" s="25"/>
      <c r="BM39" s="25"/>
      <c r="BN39" s="25"/>
      <c r="BO39" s="29" t="str">
        <f t="shared" si="0"/>
        <v>https://iiif.iti-germany.de/iiif/2/nvt_txt-013-003-002.pdf</v>
      </c>
      <c r="BP39" s="29" t="str">
        <f t="shared" si="1"/>
        <v>application/pdf</v>
      </c>
      <c r="BQ39" s="29" t="str">
        <f t="shared" si="2"/>
        <v>presentation/full</v>
      </c>
      <c r="BR39" s="29" t="str">
        <f t="shared" si="3"/>
        <v>https://iiif.iti-germany.de/iiif/2/nvt_txt-013-003-002_thumb.JP2/full/100,/0/default.jpg</v>
      </c>
      <c r="BS39" s="29" t="str">
        <f t="shared" si="4"/>
        <v>image/jpeg</v>
      </c>
      <c r="BT39" s="29" t="str">
        <f t="shared" si="5"/>
        <v>presentation/thumbnail</v>
      </c>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c r="GQ39" s="25"/>
      <c r="GR39" s="25"/>
      <c r="GS39" s="25"/>
      <c r="GT39" s="25"/>
      <c r="GU39" s="25"/>
      <c r="GV39" s="25"/>
      <c r="GW39" s="25"/>
      <c r="GX39" s="25"/>
      <c r="GY39" s="25"/>
      <c r="GZ39" s="25"/>
      <c r="HA39" s="25"/>
      <c r="HB39" s="25"/>
      <c r="HC39" s="25"/>
      <c r="HD39" s="25"/>
      <c r="HE39" s="25"/>
      <c r="HF39" s="25"/>
      <c r="HG39" s="25"/>
      <c r="HH39" s="25"/>
      <c r="HI39" s="25"/>
      <c r="HJ39" s="25"/>
      <c r="HK39" s="25"/>
      <c r="HL39" s="25"/>
      <c r="HM39" s="25"/>
      <c r="HN39" s="25"/>
      <c r="HO39" s="25"/>
      <c r="HP39" s="25"/>
      <c r="HQ39" s="25"/>
      <c r="HR39" s="25"/>
      <c r="HS39" s="25"/>
      <c r="HT39" s="25"/>
      <c r="HU39" s="25"/>
      <c r="HV39" s="25"/>
      <c r="HW39" s="25"/>
      <c r="HX39" s="25"/>
      <c r="HY39" s="25"/>
      <c r="HZ39" s="25"/>
      <c r="IA39" s="25"/>
      <c r="IB39" s="25"/>
      <c r="IC39" s="25"/>
      <c r="ID39" s="25"/>
      <c r="IE39" s="25"/>
      <c r="IF39" s="25"/>
      <c r="IG39" s="25"/>
      <c r="IH39" s="25"/>
      <c r="II39" s="25"/>
      <c r="IJ39" s="25"/>
      <c r="IK39" s="25"/>
      <c r="IL39" s="25"/>
      <c r="IM39" s="25"/>
      <c r="IN39" s="25"/>
      <c r="IO39" s="25"/>
      <c r="IP39" s="25"/>
      <c r="IQ39" s="25"/>
      <c r="IR39" s="25"/>
      <c r="IS39" s="25"/>
      <c r="IT39" s="25"/>
      <c r="IU39" s="25"/>
      <c r="IV39" s="25"/>
      <c r="IW39" s="25"/>
      <c r="IX39" s="25"/>
      <c r="IY39" s="25"/>
      <c r="IZ39" s="25"/>
      <c r="JA39" s="25"/>
      <c r="JB39" s="25"/>
      <c r="JC39" s="25"/>
      <c r="JD39" s="25"/>
      <c r="JE39" s="25"/>
      <c r="JF39" s="25"/>
      <c r="JG39" s="25"/>
      <c r="AMI39"/>
      <c r="AMJ39"/>
      <c r="AMK39"/>
      <c r="AML39"/>
      <c r="AMM39"/>
      <c r="AMN39"/>
      <c r="AMO39"/>
      <c r="AMP39"/>
      <c r="AMQ39"/>
      <c r="AMR39"/>
      <c r="AMS39"/>
      <c r="AMT39"/>
      <c r="AMU39"/>
      <c r="AMV39"/>
      <c r="AMW39"/>
    </row>
    <row r="40" spans="1:1037" ht="63.75">
      <c r="A40">
        <v>1</v>
      </c>
      <c r="B40" s="32"/>
      <c r="C40" s="25" t="s">
        <v>3099</v>
      </c>
      <c r="D40" s="25"/>
      <c r="E40" s="25" t="s">
        <v>24322</v>
      </c>
      <c r="F40" s="25"/>
      <c r="G40" s="25"/>
      <c r="H40" s="25" t="s">
        <v>3091</v>
      </c>
      <c r="I40" s="25" t="s">
        <v>3085</v>
      </c>
      <c r="J40" s="25"/>
      <c r="K40" s="25"/>
      <c r="M40" s="29" t="s">
        <v>1269</v>
      </c>
      <c r="N40" s="29"/>
      <c r="P40" s="25" t="s">
        <v>1917</v>
      </c>
      <c r="S40" s="25" t="s">
        <v>28339</v>
      </c>
      <c r="T40" s="25" t="s">
        <v>2006</v>
      </c>
      <c r="AC40" s="29" t="s">
        <v>2467</v>
      </c>
      <c r="AE40" s="29" t="s">
        <v>1273</v>
      </c>
      <c r="AF40" s="29" t="s">
        <v>1226</v>
      </c>
      <c r="AI40" s="29"/>
      <c r="AK40" s="29"/>
      <c r="AM40" t="s">
        <v>1218</v>
      </c>
      <c r="AN40" s="29" t="s">
        <v>219</v>
      </c>
      <c r="AO40" s="29" t="s">
        <v>1170</v>
      </c>
      <c r="AQ40" s="25" t="s">
        <v>3100</v>
      </c>
      <c r="AS40" s="25" t="s">
        <v>2949</v>
      </c>
      <c r="AT40" s="25" t="s">
        <v>2950</v>
      </c>
      <c r="AU40" s="25">
        <v>1</v>
      </c>
      <c r="AV40" s="25" t="s">
        <v>2951</v>
      </c>
      <c r="AW40" s="25">
        <v>1</v>
      </c>
      <c r="AX40" s="25"/>
      <c r="AY40" s="25" t="s">
        <v>72</v>
      </c>
      <c r="AZ40" s="239">
        <v>43538</v>
      </c>
      <c r="BA40" s="25"/>
      <c r="BB40" s="25"/>
      <c r="BC40" s="25"/>
      <c r="BD40" s="25"/>
      <c r="BF40" s="25"/>
      <c r="BG40" s="25"/>
      <c r="BH40" s="25"/>
      <c r="BI40" s="25"/>
      <c r="BJ40" s="25"/>
      <c r="BK40" s="25"/>
      <c r="BL40" s="25"/>
      <c r="BM40" s="25"/>
      <c r="BN40" s="25"/>
      <c r="BO40" s="29" t="str">
        <f t="shared" si="0"/>
        <v>https://iiif.iti-germany.de/iiif/2/nvt_txt-013-003-003.pdf</v>
      </c>
      <c r="BP40" s="29" t="str">
        <f t="shared" si="1"/>
        <v>application/pdf</v>
      </c>
      <c r="BQ40" s="29" t="str">
        <f t="shared" si="2"/>
        <v>presentation/full</v>
      </c>
      <c r="BR40" s="29" t="str">
        <f t="shared" si="3"/>
        <v>https://iiif.iti-germany.de/iiif/2/nvt_txt-013-003-003_thumb.JP2/full/100,/0/default.jpg</v>
      </c>
      <c r="BS40" s="29" t="str">
        <f t="shared" si="4"/>
        <v>image/jpeg</v>
      </c>
      <c r="BT40" s="29" t="str">
        <f t="shared" si="5"/>
        <v>presentation/thumbnail</v>
      </c>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25"/>
      <c r="HD40" s="25"/>
      <c r="HE40" s="25"/>
      <c r="HF40" s="25"/>
      <c r="HG40" s="25"/>
      <c r="HH40" s="25"/>
      <c r="HI40" s="25"/>
      <c r="HJ40" s="25"/>
      <c r="HK40" s="25"/>
      <c r="HL40" s="25"/>
      <c r="HM40" s="25"/>
      <c r="HN40" s="25"/>
      <c r="HO40" s="25"/>
      <c r="HP40" s="25"/>
      <c r="HQ40" s="25"/>
      <c r="HR40" s="25"/>
      <c r="HS40" s="25"/>
      <c r="HT40" s="25"/>
      <c r="HU40" s="25"/>
      <c r="HV40" s="25"/>
      <c r="HW40" s="25"/>
      <c r="HX40" s="25"/>
      <c r="HY40" s="25"/>
      <c r="HZ40" s="25"/>
      <c r="IA40" s="25"/>
      <c r="IB40" s="25"/>
      <c r="IC40" s="25"/>
      <c r="ID40" s="25"/>
      <c r="IE40" s="25"/>
      <c r="IF40" s="25"/>
      <c r="IG40" s="25"/>
      <c r="IH40" s="25"/>
      <c r="II40" s="25"/>
      <c r="IJ40" s="25"/>
      <c r="IK40" s="25"/>
      <c r="IL40" s="25"/>
      <c r="IM40" s="25"/>
      <c r="IN40" s="25"/>
      <c r="IO40" s="25"/>
      <c r="IP40" s="25"/>
      <c r="IQ40" s="25"/>
      <c r="IR40" s="25"/>
      <c r="IS40" s="25"/>
      <c r="IT40" s="25"/>
      <c r="IU40" s="25"/>
      <c r="IV40" s="25"/>
      <c r="IW40" s="25"/>
      <c r="IX40" s="25"/>
      <c r="IY40" s="25"/>
      <c r="IZ40" s="25"/>
      <c r="JA40" s="25"/>
      <c r="JB40" s="25"/>
      <c r="JC40" s="25"/>
      <c r="JD40" s="25"/>
      <c r="JE40" s="25"/>
      <c r="JF40" s="25"/>
      <c r="JG40" s="25"/>
      <c r="AMI40"/>
      <c r="AMJ40"/>
      <c r="AMK40"/>
      <c r="AML40"/>
      <c r="AMM40"/>
      <c r="AMN40"/>
      <c r="AMO40"/>
      <c r="AMP40"/>
      <c r="AMQ40"/>
      <c r="AMR40"/>
      <c r="AMS40"/>
      <c r="AMT40"/>
      <c r="AMU40"/>
      <c r="AMV40"/>
      <c r="AMW40"/>
    </row>
    <row r="41" spans="1:1037" ht="25.5">
      <c r="A41">
        <v>1</v>
      </c>
      <c r="B41" s="32"/>
      <c r="C41" s="25" t="s">
        <v>3101</v>
      </c>
      <c r="D41" s="25"/>
      <c r="E41" s="25" t="s">
        <v>24322</v>
      </c>
      <c r="F41" s="25"/>
      <c r="G41" s="25"/>
      <c r="H41" s="25" t="s">
        <v>3091</v>
      </c>
      <c r="I41" s="25" t="s">
        <v>3085</v>
      </c>
      <c r="J41" s="25"/>
      <c r="K41" s="25"/>
      <c r="M41" s="29" t="s">
        <v>1269</v>
      </c>
      <c r="N41" s="29"/>
      <c r="P41" s="25" t="s">
        <v>1917</v>
      </c>
      <c r="Q41" s="25" t="s">
        <v>3102</v>
      </c>
      <c r="S41" s="25" t="s">
        <v>3103</v>
      </c>
      <c r="T41" s="25" t="s">
        <v>2006</v>
      </c>
      <c r="AC41" s="29" t="s">
        <v>2467</v>
      </c>
      <c r="AE41" s="29" t="s">
        <v>1273</v>
      </c>
      <c r="AF41" s="29" t="s">
        <v>1226</v>
      </c>
      <c r="AI41" s="29"/>
      <c r="AK41" s="29"/>
      <c r="AM41" t="s">
        <v>1218</v>
      </c>
      <c r="AN41" s="29" t="s">
        <v>219</v>
      </c>
      <c r="AO41" s="29" t="s">
        <v>1170</v>
      </c>
      <c r="AQ41" s="25">
        <v>1980</v>
      </c>
      <c r="AS41" s="25" t="s">
        <v>2949</v>
      </c>
      <c r="AT41" s="25" t="s">
        <v>2950</v>
      </c>
      <c r="AU41" s="25">
        <v>1</v>
      </c>
      <c r="AV41" s="25" t="s">
        <v>2951</v>
      </c>
      <c r="AW41" s="25" t="s">
        <v>3104</v>
      </c>
      <c r="AX41" s="25"/>
      <c r="AY41" s="25" t="s">
        <v>72</v>
      </c>
      <c r="AZ41" s="239">
        <v>43538</v>
      </c>
      <c r="BA41" s="25"/>
      <c r="BB41" s="25"/>
      <c r="BC41" s="25"/>
      <c r="BD41" s="25"/>
      <c r="BF41" s="25"/>
      <c r="BG41" s="25"/>
      <c r="BH41" s="25"/>
      <c r="BI41" s="25"/>
      <c r="BJ41" s="25"/>
      <c r="BK41" s="25"/>
      <c r="BL41" s="25"/>
      <c r="BM41" s="25"/>
      <c r="BN41" s="25"/>
      <c r="BO41" s="29" t="str">
        <f t="shared" si="0"/>
        <v>https://iiif.iti-germany.de/iiif/2/nvt_txt-013-003-004.pdf</v>
      </c>
      <c r="BP41" s="29" t="str">
        <f t="shared" si="1"/>
        <v>application/pdf</v>
      </c>
      <c r="BQ41" s="29" t="str">
        <f t="shared" si="2"/>
        <v>presentation/full</v>
      </c>
      <c r="BR41" s="29" t="str">
        <f t="shared" si="3"/>
        <v>https://iiif.iti-germany.de/iiif/2/nvt_txt-013-003-004_thumb.JP2/full/100,/0/default.jpg</v>
      </c>
      <c r="BS41" s="29" t="str">
        <f t="shared" si="4"/>
        <v>image/jpeg</v>
      </c>
      <c r="BT41" s="29" t="str">
        <f t="shared" si="5"/>
        <v>presentation/thumbnail</v>
      </c>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25"/>
      <c r="HD41" s="25"/>
      <c r="HE41" s="25"/>
      <c r="HF41" s="25"/>
      <c r="HG41" s="25"/>
      <c r="HH41" s="25"/>
      <c r="HI41" s="25"/>
      <c r="HJ41" s="25"/>
      <c r="HK41" s="25"/>
      <c r="HL41" s="25"/>
      <c r="HM41" s="25"/>
      <c r="HN41" s="25"/>
      <c r="HO41" s="25"/>
      <c r="HP41" s="25"/>
      <c r="HQ41" s="25"/>
      <c r="HR41" s="25"/>
      <c r="HS41" s="25"/>
      <c r="HT41" s="25"/>
      <c r="HU41" s="25"/>
      <c r="HV41" s="25"/>
      <c r="HW41" s="25"/>
      <c r="HX41" s="25"/>
      <c r="HY41" s="25"/>
      <c r="HZ41" s="25"/>
      <c r="IA41" s="25"/>
      <c r="IB41" s="25"/>
      <c r="IC41" s="25"/>
      <c r="ID41" s="25"/>
      <c r="IE41" s="25"/>
      <c r="IF41" s="25"/>
      <c r="IG41" s="25"/>
      <c r="IH41" s="25"/>
      <c r="II41" s="25"/>
      <c r="IJ41" s="25"/>
      <c r="IK41" s="25"/>
      <c r="IL41" s="25"/>
      <c r="IM41" s="25"/>
      <c r="IN41" s="25"/>
      <c r="IO41" s="25"/>
      <c r="IP41" s="25"/>
      <c r="IQ41" s="25"/>
      <c r="IR41" s="25"/>
      <c r="IS41" s="25"/>
      <c r="IT41" s="25"/>
      <c r="IU41" s="25"/>
      <c r="IV41" s="25"/>
      <c r="IW41" s="25"/>
      <c r="IX41" s="25"/>
      <c r="IY41" s="25"/>
      <c r="IZ41" s="25"/>
      <c r="JA41" s="25"/>
      <c r="JB41" s="25"/>
      <c r="JC41" s="25"/>
      <c r="JD41" s="25"/>
      <c r="JE41" s="25"/>
      <c r="JF41" s="25"/>
      <c r="JG41" s="25"/>
      <c r="AMI41"/>
      <c r="AMJ41"/>
      <c r="AMK41"/>
      <c r="AML41"/>
      <c r="AMM41"/>
      <c r="AMN41"/>
      <c r="AMO41"/>
      <c r="AMP41"/>
      <c r="AMQ41"/>
      <c r="AMR41"/>
      <c r="AMS41"/>
      <c r="AMT41"/>
      <c r="AMU41"/>
      <c r="AMV41"/>
      <c r="AMW41"/>
    </row>
    <row r="42" spans="1:1037" ht="19.5" customHeight="1">
      <c r="A42">
        <v>1</v>
      </c>
      <c r="B42" s="32">
        <v>1</v>
      </c>
      <c r="C42" s="25" t="s">
        <v>3105</v>
      </c>
      <c r="D42" s="25"/>
      <c r="E42" s="25" t="s">
        <v>3059</v>
      </c>
      <c r="F42" s="25"/>
      <c r="G42" s="25"/>
      <c r="H42" s="25" t="s">
        <v>2960</v>
      </c>
      <c r="I42" s="25"/>
      <c r="J42" s="25"/>
      <c r="K42" s="25" t="s">
        <v>3106</v>
      </c>
      <c r="M42" s="29"/>
      <c r="N42" s="29" t="s">
        <v>3107</v>
      </c>
      <c r="P42" s="25" t="s">
        <v>24413</v>
      </c>
      <c r="Q42" s="25" t="s">
        <v>24404</v>
      </c>
      <c r="S42" s="25" t="s">
        <v>3109</v>
      </c>
      <c r="T42" s="25" t="s">
        <v>1483</v>
      </c>
      <c r="AF42" s="29" t="s">
        <v>3110</v>
      </c>
      <c r="AI42" s="29"/>
      <c r="AK42" s="29"/>
      <c r="AN42" s="29" t="s">
        <v>219</v>
      </c>
      <c r="AO42" s="29" t="s">
        <v>1170</v>
      </c>
      <c r="AS42" s="25" t="s">
        <v>2949</v>
      </c>
      <c r="AT42" s="25" t="s">
        <v>3066</v>
      </c>
      <c r="AU42" s="25">
        <v>2</v>
      </c>
      <c r="AV42" s="25" t="s">
        <v>2951</v>
      </c>
      <c r="AW42" s="25" t="s">
        <v>3111</v>
      </c>
      <c r="AX42" s="25" t="s">
        <v>3112</v>
      </c>
      <c r="AY42" s="25" t="s">
        <v>72</v>
      </c>
      <c r="AZ42" s="25" t="s">
        <v>3067</v>
      </c>
      <c r="BA42" s="25"/>
      <c r="BB42" s="25"/>
      <c r="BC42" s="25"/>
      <c r="BD42" s="25"/>
      <c r="BF42" s="25"/>
      <c r="BG42" s="25"/>
      <c r="BH42" s="25"/>
      <c r="BI42" s="25"/>
      <c r="BJ42" s="25"/>
      <c r="BK42" s="25"/>
      <c r="BL42" s="25"/>
      <c r="BM42" s="25"/>
      <c r="BN42" s="25"/>
      <c r="BO42" s="29" t="str">
        <f t="shared" si="0"/>
        <v>https://iiif.iti-germany.de/iiif/2/nvt_txt-014.pdf</v>
      </c>
      <c r="BP42" s="29" t="str">
        <f t="shared" si="1"/>
        <v>application/pdf</v>
      </c>
      <c r="BQ42" s="29" t="str">
        <f t="shared" si="2"/>
        <v>presentation/full</v>
      </c>
      <c r="BR42" s="29" t="str">
        <f t="shared" si="3"/>
        <v>https://iiif.iti-germany.de/iiif/2/nvt_txt-014_thumb.JP2/full/100,/0/default.jpg</v>
      </c>
      <c r="BS42" s="29" t="str">
        <f t="shared" si="4"/>
        <v>image/jpeg</v>
      </c>
      <c r="BT42" s="29" t="str">
        <f t="shared" si="5"/>
        <v>presentation/thumbnail</v>
      </c>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c r="IE42" s="25"/>
      <c r="IF42" s="25"/>
      <c r="IG42" s="25"/>
      <c r="IH42" s="25"/>
      <c r="II42" s="25"/>
      <c r="IJ42" s="25"/>
      <c r="IK42" s="25"/>
      <c r="IL42" s="25"/>
      <c r="IM42" s="25"/>
      <c r="IN42" s="25"/>
      <c r="IO42" s="25"/>
      <c r="IP42" s="25"/>
      <c r="IQ42" s="25"/>
      <c r="IR42" s="25"/>
      <c r="IS42" s="25"/>
      <c r="IT42" s="25"/>
      <c r="IU42" s="25"/>
      <c r="IV42" s="25"/>
      <c r="IW42" s="25"/>
      <c r="IX42" s="25"/>
      <c r="IY42" s="25"/>
      <c r="IZ42" s="25"/>
      <c r="JA42" s="25"/>
      <c r="JB42" s="25"/>
      <c r="JC42" s="25"/>
      <c r="JD42" s="25"/>
      <c r="JE42" s="25"/>
      <c r="JF42" s="25"/>
      <c r="JG42" s="25"/>
      <c r="AMI42"/>
      <c r="AMJ42"/>
      <c r="AMK42"/>
      <c r="AML42"/>
      <c r="AMM42"/>
      <c r="AMN42"/>
      <c r="AMO42"/>
      <c r="AMP42"/>
      <c r="AMQ42"/>
      <c r="AMR42"/>
      <c r="AMS42"/>
      <c r="AMT42"/>
      <c r="AMU42"/>
      <c r="AMV42"/>
      <c r="AMW42"/>
    </row>
    <row r="43" spans="1:1037" ht="23.25" customHeight="1">
      <c r="A43">
        <v>1</v>
      </c>
      <c r="B43" s="32">
        <v>1</v>
      </c>
      <c r="C43" s="25" t="s">
        <v>3113</v>
      </c>
      <c r="D43" s="25"/>
      <c r="E43" s="25" t="s">
        <v>3059</v>
      </c>
      <c r="F43" s="25"/>
      <c r="G43" s="25"/>
      <c r="H43" s="25" t="s">
        <v>2960</v>
      </c>
      <c r="I43" s="25"/>
      <c r="J43" s="25"/>
      <c r="K43" s="25" t="s">
        <v>2604</v>
      </c>
      <c r="M43" s="29"/>
      <c r="N43" s="29" t="s">
        <v>3114</v>
      </c>
      <c r="P43" t="s">
        <v>24473</v>
      </c>
      <c r="Q43" s="25" t="s">
        <v>3115</v>
      </c>
      <c r="R43" s="310"/>
      <c r="S43" s="25" t="s">
        <v>3116</v>
      </c>
      <c r="T43" s="25" t="s">
        <v>1483</v>
      </c>
      <c r="AA43" s="29" t="s">
        <v>3251</v>
      </c>
      <c r="AF43" s="29" t="s">
        <v>3117</v>
      </c>
      <c r="AI43" s="29"/>
      <c r="AK43" s="29"/>
      <c r="AN43" s="29" t="s">
        <v>219</v>
      </c>
      <c r="AO43" s="29" t="s">
        <v>1170</v>
      </c>
      <c r="AS43" s="25" t="s">
        <v>2949</v>
      </c>
      <c r="AT43" s="25" t="s">
        <v>3066</v>
      </c>
      <c r="AU43" s="25">
        <v>2</v>
      </c>
      <c r="AV43" s="25" t="s">
        <v>2951</v>
      </c>
      <c r="AW43" s="25" t="s">
        <v>3118</v>
      </c>
      <c r="AX43" s="25" t="s">
        <v>3112</v>
      </c>
      <c r="AY43" s="25" t="s">
        <v>72</v>
      </c>
      <c r="AZ43" s="25" t="s">
        <v>3119</v>
      </c>
      <c r="BA43" s="25"/>
      <c r="BB43" s="25"/>
      <c r="BC43" s="25"/>
      <c r="BD43" s="25"/>
      <c r="BF43" s="25"/>
      <c r="BG43" s="25"/>
      <c r="BH43" s="25"/>
      <c r="BI43" s="25"/>
      <c r="BJ43" s="25"/>
      <c r="BK43" s="25"/>
      <c r="BL43" s="25"/>
      <c r="BM43" s="25"/>
      <c r="BN43" s="25"/>
      <c r="BO43" s="29" t="str">
        <f t="shared" si="0"/>
        <v>https://iiif.iti-germany.de/iiif/2/nvt_txt-015.pdf</v>
      </c>
      <c r="BP43" s="29" t="str">
        <f t="shared" si="1"/>
        <v>application/pdf</v>
      </c>
      <c r="BQ43" s="29" t="str">
        <f t="shared" si="2"/>
        <v>presentation/full</v>
      </c>
      <c r="BR43" s="29" t="str">
        <f t="shared" si="3"/>
        <v>https://iiif.iti-germany.de/iiif/2/nvt_txt-015_thumb.JP2/full/100,/0/default.jpg</v>
      </c>
      <c r="BS43" s="29" t="str">
        <f t="shared" si="4"/>
        <v>image/jpeg</v>
      </c>
      <c r="BT43" s="29" t="str">
        <f t="shared" si="5"/>
        <v>presentation/thumbnail</v>
      </c>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25"/>
      <c r="HD43" s="25"/>
      <c r="HE43" s="25"/>
      <c r="HF43" s="25"/>
      <c r="HG43" s="25"/>
      <c r="HH43" s="25"/>
      <c r="HI43" s="25"/>
      <c r="HJ43" s="25"/>
      <c r="HK43" s="25"/>
      <c r="HL43" s="25"/>
      <c r="HM43" s="25"/>
      <c r="HN43" s="25"/>
      <c r="HO43" s="25"/>
      <c r="HP43" s="25"/>
      <c r="HQ43" s="25"/>
      <c r="HR43" s="25"/>
      <c r="HS43" s="25"/>
      <c r="HT43" s="25"/>
      <c r="HU43" s="25"/>
      <c r="HV43" s="25"/>
      <c r="HW43" s="25"/>
      <c r="HX43" s="25"/>
      <c r="HY43" s="25"/>
      <c r="HZ43" s="25"/>
      <c r="IA43" s="25"/>
      <c r="IB43" s="25"/>
      <c r="IC43" s="25"/>
      <c r="ID43" s="25"/>
      <c r="IE43" s="25"/>
      <c r="IF43" s="25"/>
      <c r="IG43" s="25"/>
      <c r="IH43" s="25"/>
      <c r="II43" s="25"/>
      <c r="IJ43" s="25"/>
      <c r="IK43" s="25"/>
      <c r="IL43" s="25"/>
      <c r="IM43" s="25"/>
      <c r="IN43" s="25"/>
      <c r="IO43" s="25"/>
      <c r="IP43" s="25"/>
      <c r="IQ43" s="25"/>
      <c r="IR43" s="25"/>
      <c r="IS43" s="25"/>
      <c r="IT43" s="25"/>
      <c r="IU43" s="25"/>
      <c r="IV43" s="25"/>
      <c r="IW43" s="25"/>
      <c r="IX43" s="25"/>
      <c r="IY43" s="25"/>
      <c r="IZ43" s="25"/>
      <c r="JA43" s="25"/>
      <c r="JB43" s="25"/>
      <c r="JC43" s="25"/>
      <c r="JD43" s="25"/>
      <c r="JE43" s="25"/>
      <c r="JF43" s="25"/>
      <c r="JG43" s="25"/>
      <c r="AMI43"/>
      <c r="AMJ43"/>
      <c r="AMK43"/>
      <c r="AML43"/>
      <c r="AMM43"/>
      <c r="AMN43"/>
      <c r="AMO43"/>
      <c r="AMP43"/>
      <c r="AMQ43"/>
      <c r="AMR43"/>
      <c r="AMS43"/>
      <c r="AMT43"/>
      <c r="AMU43"/>
      <c r="AMV43"/>
      <c r="AMW43"/>
    </row>
    <row r="44" spans="1:1037" ht="18.75" customHeight="1">
      <c r="A44">
        <v>1</v>
      </c>
      <c r="B44" s="32">
        <v>1</v>
      </c>
      <c r="C44" s="25" t="s">
        <v>3120</v>
      </c>
      <c r="D44" s="25"/>
      <c r="E44" s="25" t="s">
        <v>3059</v>
      </c>
      <c r="F44" s="25"/>
      <c r="G44" s="25"/>
      <c r="H44" s="25" t="s">
        <v>2960</v>
      </c>
      <c r="I44" s="25"/>
      <c r="J44" s="25"/>
      <c r="K44" s="25" t="s">
        <v>3121</v>
      </c>
      <c r="N44" s="29" t="s">
        <v>3122</v>
      </c>
      <c r="P44" s="308" t="s">
        <v>24471</v>
      </c>
      <c r="Q44" s="25" t="s">
        <v>24396</v>
      </c>
      <c r="S44" s="310" t="s">
        <v>3124</v>
      </c>
      <c r="T44" s="25" t="s">
        <v>1483</v>
      </c>
      <c r="X44" s="29" t="s">
        <v>2584</v>
      </c>
      <c r="AA44" s="29" t="s">
        <v>3290</v>
      </c>
      <c r="AE44" s="29" t="s">
        <v>3125</v>
      </c>
      <c r="AF44" s="29" t="s">
        <v>3126</v>
      </c>
      <c r="AI44" s="29"/>
      <c r="AK44" s="29"/>
      <c r="AN44" s="29" t="s">
        <v>219</v>
      </c>
      <c r="AO44" s="29" t="s">
        <v>1170</v>
      </c>
      <c r="AS44" s="25" t="s">
        <v>2949</v>
      </c>
      <c r="AT44" s="25" t="s">
        <v>3066</v>
      </c>
      <c r="AU44" s="25">
        <v>2</v>
      </c>
      <c r="AV44" s="25" t="s">
        <v>2951</v>
      </c>
      <c r="AW44" s="25" t="s">
        <v>3127</v>
      </c>
      <c r="AX44" s="25" t="s">
        <v>3112</v>
      </c>
      <c r="AY44" s="25" t="s">
        <v>72</v>
      </c>
      <c r="AZ44" s="239">
        <v>43522</v>
      </c>
      <c r="BA44" s="25"/>
      <c r="BB44" s="25"/>
      <c r="BC44" s="25"/>
      <c r="BD44" s="25"/>
      <c r="BF44" s="25"/>
      <c r="BG44" s="25"/>
      <c r="BH44" s="25"/>
      <c r="BI44" s="25"/>
      <c r="BJ44" s="25"/>
      <c r="BK44" s="25"/>
      <c r="BL44" s="25"/>
      <c r="BM44" s="25"/>
      <c r="BN44" s="25"/>
      <c r="BO44" s="29" t="str">
        <f t="shared" si="0"/>
        <v>https://iiif.iti-germany.de/iiif/2/nvt_txt-016.pdf</v>
      </c>
      <c r="BP44" s="29" t="str">
        <f t="shared" si="1"/>
        <v>application/pdf</v>
      </c>
      <c r="BQ44" s="29" t="str">
        <f t="shared" si="2"/>
        <v>presentation/full</v>
      </c>
      <c r="BR44" s="29" t="str">
        <f t="shared" si="3"/>
        <v>https://iiif.iti-germany.de/iiif/2/nvt_txt-016_thumb.JP2/full/100,/0/default.jpg</v>
      </c>
      <c r="BS44" s="29" t="str">
        <f t="shared" si="4"/>
        <v>image/jpeg</v>
      </c>
      <c r="BT44" s="29" t="str">
        <f t="shared" si="5"/>
        <v>presentation/thumbnail</v>
      </c>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25"/>
      <c r="HD44" s="25"/>
      <c r="HE44" s="25"/>
      <c r="HF44" s="25"/>
      <c r="HG44" s="25"/>
      <c r="HH44" s="25"/>
      <c r="HI44" s="25"/>
      <c r="HJ44" s="25"/>
      <c r="HK44" s="25"/>
      <c r="HL44" s="25"/>
      <c r="HM44" s="25"/>
      <c r="HN44" s="25"/>
      <c r="HO44" s="25"/>
      <c r="HP44" s="25"/>
      <c r="HQ44" s="25"/>
      <c r="HR44" s="25"/>
      <c r="HS44" s="25"/>
      <c r="HT44" s="25"/>
      <c r="HU44" s="25"/>
      <c r="HV44" s="25"/>
      <c r="HW44" s="25"/>
      <c r="HX44" s="25"/>
      <c r="HY44" s="25"/>
      <c r="HZ44" s="25"/>
      <c r="IA44" s="25"/>
      <c r="IB44" s="25"/>
      <c r="IC44" s="25"/>
      <c r="ID44" s="25"/>
      <c r="IE44" s="25"/>
      <c r="IF44" s="25"/>
      <c r="IG44" s="25"/>
      <c r="IH44" s="25"/>
      <c r="II44" s="25"/>
      <c r="IJ44" s="25"/>
      <c r="IK44" s="25"/>
      <c r="IL44" s="25"/>
      <c r="IM44" s="25"/>
      <c r="IN44" s="25"/>
      <c r="IO44" s="25"/>
      <c r="IP44" s="25"/>
      <c r="IQ44" s="25"/>
      <c r="IR44" s="25"/>
      <c r="IS44" s="25"/>
      <c r="IT44" s="25"/>
      <c r="IU44" s="25"/>
      <c r="IV44" s="25"/>
      <c r="IW44" s="25"/>
      <c r="IX44" s="25"/>
      <c r="IY44" s="25"/>
      <c r="IZ44" s="25"/>
      <c r="JA44" s="25"/>
      <c r="JB44" s="25"/>
      <c r="JC44" s="25"/>
      <c r="JD44" s="25"/>
      <c r="JE44" s="25"/>
      <c r="JF44" s="25"/>
      <c r="JG44" s="25"/>
      <c r="AMI44"/>
      <c r="AMJ44"/>
      <c r="AMK44"/>
      <c r="AML44"/>
      <c r="AMM44"/>
      <c r="AMN44"/>
      <c r="AMO44"/>
      <c r="AMP44"/>
      <c r="AMQ44"/>
      <c r="AMR44"/>
      <c r="AMS44"/>
      <c r="AMT44"/>
      <c r="AMU44"/>
      <c r="AMV44"/>
      <c r="AMW44"/>
    </row>
    <row r="45" spans="1:1037" ht="14.85" customHeight="1">
      <c r="A45">
        <v>1</v>
      </c>
      <c r="B45" s="32">
        <v>0</v>
      </c>
      <c r="C45" s="25" t="s">
        <v>3128</v>
      </c>
      <c r="D45"/>
      <c r="E45" s="25" t="s">
        <v>3059</v>
      </c>
      <c r="F45"/>
      <c r="G45"/>
      <c r="H45" s="25" t="s">
        <v>2960</v>
      </c>
      <c r="J45"/>
      <c r="K45" t="s">
        <v>3129</v>
      </c>
      <c r="P45"/>
      <c r="Q45" s="25" t="s">
        <v>3130</v>
      </c>
      <c r="R45"/>
      <c r="S45" s="25" t="s">
        <v>3131</v>
      </c>
      <c r="T45" s="25" t="s">
        <v>1483</v>
      </c>
      <c r="U45"/>
      <c r="V45"/>
      <c r="W45"/>
      <c r="X45" t="s">
        <v>3132</v>
      </c>
      <c r="Y45"/>
      <c r="Z45"/>
      <c r="AA45"/>
      <c r="AB45"/>
      <c r="AC45"/>
      <c r="AD45"/>
      <c r="AE45" t="s">
        <v>1426</v>
      </c>
      <c r="AF45"/>
      <c r="AI45"/>
      <c r="AJ45"/>
      <c r="AK45"/>
      <c r="AL45" s="247"/>
      <c r="AM45" t="s">
        <v>1218</v>
      </c>
      <c r="AN45" t="s">
        <v>219</v>
      </c>
      <c r="AO45" s="29" t="s">
        <v>1170</v>
      </c>
      <c r="AP45"/>
      <c r="AQ45"/>
      <c r="AR45"/>
      <c r="AS45" s="25" t="s">
        <v>2949</v>
      </c>
      <c r="AT45" s="25" t="s">
        <v>3066</v>
      </c>
      <c r="AU45" s="25">
        <v>1</v>
      </c>
      <c r="AV45" s="25" t="s">
        <v>2951</v>
      </c>
      <c r="AW45" s="25" t="s">
        <v>3133</v>
      </c>
      <c r="AX45" s="25" t="s">
        <v>3134</v>
      </c>
      <c r="AY45" s="29" t="s">
        <v>72</v>
      </c>
      <c r="AZ45" s="249">
        <v>43528</v>
      </c>
      <c r="BO45" s="29" t="str">
        <f t="shared" si="0"/>
        <v>https://iiif.iti-germany.de/iiif/2/nvt_txt-017.pdf</v>
      </c>
      <c r="BP45" s="29" t="str">
        <f t="shared" si="1"/>
        <v>application/pdf</v>
      </c>
      <c r="BQ45" s="29" t="str">
        <f t="shared" si="2"/>
        <v>presentation/full</v>
      </c>
      <c r="BR45" s="29" t="str">
        <f t="shared" si="3"/>
        <v>https://iiif.iti-germany.de/iiif/2/nvt_txt-017_thumb.JP2/full/100,/0/default.jpg</v>
      </c>
      <c r="BS45" s="29" t="str">
        <f t="shared" si="4"/>
        <v>image/jpeg</v>
      </c>
      <c r="BT45" s="29" t="str">
        <f t="shared" si="5"/>
        <v>presentation/thumbnail</v>
      </c>
    </row>
    <row r="46" spans="1:1037" s="311" customFormat="1" ht="31.5" customHeight="1">
      <c r="A46" s="308">
        <v>0</v>
      </c>
      <c r="B46" s="308">
        <v>1</v>
      </c>
      <c r="C46" s="308" t="s">
        <v>3135</v>
      </c>
      <c r="D46" s="308"/>
      <c r="E46" s="310" t="s">
        <v>3059</v>
      </c>
      <c r="F46" s="448"/>
      <c r="G46" s="448"/>
      <c r="H46" s="448" t="s">
        <v>3136</v>
      </c>
      <c r="I46" s="308"/>
      <c r="J46" s="448"/>
      <c r="K46" s="448" t="s">
        <v>3137</v>
      </c>
      <c r="L46" s="310"/>
      <c r="M46" s="310"/>
      <c r="N46" s="310" t="s">
        <v>3138</v>
      </c>
      <c r="O46" s="310"/>
      <c r="P46" s="308" t="s">
        <v>3139</v>
      </c>
      <c r="Q46" s="310" t="s">
        <v>3140</v>
      </c>
      <c r="R46" s="310"/>
      <c r="S46" s="310" t="s">
        <v>28340</v>
      </c>
      <c r="T46" s="308" t="s">
        <v>1483</v>
      </c>
      <c r="U46" s="308"/>
      <c r="V46" s="308"/>
      <c r="W46" s="308"/>
      <c r="X46" s="308" t="s">
        <v>3141</v>
      </c>
      <c r="Y46" s="308"/>
      <c r="Z46" s="308"/>
      <c r="AA46" s="308"/>
      <c r="AB46" s="308"/>
      <c r="AC46" s="308"/>
      <c r="AD46" s="308"/>
      <c r="AE46" s="308" t="s">
        <v>1426</v>
      </c>
      <c r="AF46" s="308"/>
      <c r="AI46" s="451"/>
      <c r="AJ46" s="308"/>
      <c r="AK46" s="451"/>
      <c r="AL46" s="451"/>
      <c r="AM46" s="308"/>
      <c r="AN46" s="308" t="s">
        <v>219</v>
      </c>
      <c r="AO46" s="308"/>
      <c r="AP46" s="308"/>
      <c r="AQ46" s="308"/>
      <c r="AR46" s="308"/>
      <c r="AS46" s="308" t="s">
        <v>2949</v>
      </c>
      <c r="AT46" s="308" t="s">
        <v>3142</v>
      </c>
      <c r="AU46" s="308">
        <v>1</v>
      </c>
      <c r="AV46" s="308" t="s">
        <v>3143</v>
      </c>
      <c r="AW46" s="308" t="s">
        <v>3144</v>
      </c>
      <c r="AX46" s="308" t="s">
        <v>2971</v>
      </c>
      <c r="AY46" s="308" t="s">
        <v>72</v>
      </c>
      <c r="AZ46" s="452">
        <v>43530</v>
      </c>
      <c r="BA46" s="308"/>
      <c r="BB46" s="308"/>
      <c r="BC46" s="308"/>
      <c r="BD46" s="308"/>
      <c r="BF46" s="308"/>
      <c r="BG46" s="308"/>
      <c r="BH46" s="308"/>
      <c r="BI46" s="308"/>
      <c r="BJ46" s="308"/>
      <c r="BK46" s="308"/>
      <c r="BL46" s="308"/>
      <c r="BM46" s="308"/>
      <c r="BN46" s="308"/>
      <c r="BO46" s="29" t="str">
        <f t="shared" si="0"/>
        <v>https://iiif.iti-germany.de/iiif/2/nvt_txt-020.pdf</v>
      </c>
      <c r="BP46" s="29" t="str">
        <f t="shared" si="1"/>
        <v>application/pdf</v>
      </c>
      <c r="BQ46" s="29" t="str">
        <f t="shared" si="2"/>
        <v>presentation/full</v>
      </c>
      <c r="BR46" s="29" t="str">
        <f t="shared" si="3"/>
        <v>https://iiif.iti-germany.de/iiif/2/nvt_txt-020_thumb.JP2/full/100,/0/default.jpg</v>
      </c>
      <c r="BS46" s="29" t="str">
        <f t="shared" si="4"/>
        <v>image/jpeg</v>
      </c>
      <c r="BT46" s="29" t="str">
        <f t="shared" si="5"/>
        <v>presentation/thumbnail</v>
      </c>
      <c r="BU46" s="308"/>
      <c r="BV46" s="308"/>
      <c r="BW46" s="308"/>
      <c r="BX46" s="308"/>
      <c r="BY46" s="308"/>
      <c r="BZ46" s="308"/>
      <c r="CA46" s="308"/>
      <c r="CB46" s="308"/>
      <c r="CC46" s="308"/>
      <c r="CD46" s="308"/>
      <c r="CE46" s="308"/>
      <c r="CF46" s="308"/>
      <c r="CG46" s="308"/>
      <c r="CH46" s="308"/>
      <c r="CI46" s="308"/>
      <c r="CJ46" s="308"/>
      <c r="CK46" s="308"/>
      <c r="CL46" s="308"/>
      <c r="CM46" s="308"/>
      <c r="CN46" s="308"/>
      <c r="CO46" s="308"/>
      <c r="CP46" s="308"/>
      <c r="CQ46" s="308"/>
      <c r="CR46" s="308"/>
      <c r="CS46" s="308"/>
      <c r="CT46" s="308"/>
      <c r="CU46" s="308"/>
      <c r="CV46" s="308"/>
      <c r="CW46" s="308"/>
      <c r="CX46" s="308"/>
      <c r="CY46" s="308"/>
      <c r="CZ46" s="308"/>
      <c r="DA46" s="308"/>
      <c r="DB46" s="308"/>
      <c r="DC46" s="308"/>
      <c r="DD46" s="308"/>
      <c r="DE46" s="308"/>
      <c r="DF46" s="308"/>
      <c r="DG46" s="308"/>
      <c r="DH46" s="308"/>
      <c r="DI46" s="308"/>
      <c r="DJ46" s="308"/>
      <c r="DK46" s="308"/>
      <c r="DL46" s="308"/>
      <c r="DM46" s="308"/>
      <c r="DN46" s="308"/>
      <c r="DO46" s="308"/>
      <c r="DP46" s="308"/>
      <c r="DQ46" s="308"/>
      <c r="DR46" s="308"/>
      <c r="DS46" s="308"/>
      <c r="DT46" s="308"/>
      <c r="DU46" s="308"/>
      <c r="DV46" s="308"/>
      <c r="DW46" s="308"/>
      <c r="DX46" s="308"/>
      <c r="DY46" s="308"/>
      <c r="DZ46" s="308"/>
      <c r="EA46" s="308"/>
      <c r="EB46" s="308"/>
      <c r="EC46" s="308"/>
      <c r="ED46" s="308"/>
      <c r="EE46" s="308"/>
      <c r="EF46" s="308"/>
      <c r="EG46" s="308"/>
      <c r="EH46" s="308"/>
      <c r="EI46" s="308"/>
      <c r="EJ46" s="308"/>
      <c r="EK46" s="308"/>
      <c r="EL46" s="308"/>
      <c r="EM46" s="308"/>
      <c r="EN46" s="308"/>
      <c r="EO46" s="308"/>
      <c r="EP46" s="308"/>
      <c r="EQ46" s="308"/>
      <c r="ER46" s="308"/>
      <c r="ES46" s="308"/>
      <c r="ET46" s="308"/>
      <c r="EU46" s="308"/>
      <c r="EV46" s="308"/>
      <c r="EW46" s="308"/>
      <c r="EX46" s="308"/>
      <c r="EY46" s="308"/>
      <c r="EZ46" s="308"/>
      <c r="FA46" s="308"/>
      <c r="FB46" s="308"/>
      <c r="FC46" s="308"/>
      <c r="FD46" s="308"/>
      <c r="FE46" s="308"/>
      <c r="FF46" s="308"/>
      <c r="FG46" s="308"/>
      <c r="FH46" s="308"/>
      <c r="FI46" s="308"/>
      <c r="FJ46" s="308"/>
      <c r="FK46" s="308"/>
      <c r="FL46" s="308"/>
      <c r="FM46" s="308"/>
      <c r="FN46" s="308"/>
      <c r="FO46" s="308"/>
      <c r="FP46" s="308"/>
      <c r="FQ46" s="308"/>
      <c r="FR46" s="308"/>
      <c r="FS46" s="308"/>
      <c r="FT46" s="308"/>
      <c r="FU46" s="308"/>
      <c r="FV46" s="308"/>
      <c r="FW46" s="308"/>
      <c r="FX46" s="308"/>
      <c r="FY46" s="308"/>
      <c r="FZ46" s="308"/>
      <c r="GA46" s="308"/>
      <c r="GB46" s="308"/>
      <c r="GC46" s="308"/>
      <c r="GD46" s="308"/>
      <c r="GE46" s="308"/>
      <c r="GF46" s="308"/>
      <c r="GG46" s="308"/>
      <c r="GH46" s="308"/>
      <c r="GI46" s="308"/>
      <c r="GJ46" s="308"/>
      <c r="GK46" s="308"/>
      <c r="GL46" s="308"/>
      <c r="GM46" s="308"/>
      <c r="GN46" s="308"/>
      <c r="GO46" s="308"/>
      <c r="GP46" s="308"/>
      <c r="GQ46" s="308"/>
      <c r="GR46" s="308"/>
      <c r="GS46" s="308"/>
      <c r="GT46" s="308"/>
      <c r="GU46" s="308"/>
      <c r="GV46" s="308"/>
      <c r="GW46" s="308"/>
      <c r="GX46" s="308"/>
      <c r="GY46" s="308"/>
      <c r="GZ46" s="308"/>
      <c r="HA46" s="308"/>
      <c r="HB46" s="308"/>
      <c r="HC46" s="308"/>
      <c r="HD46" s="308"/>
      <c r="HE46" s="308"/>
      <c r="HF46" s="308"/>
      <c r="HG46" s="308"/>
      <c r="HH46" s="308"/>
      <c r="HI46" s="308"/>
      <c r="HJ46" s="308"/>
      <c r="HK46" s="308"/>
      <c r="HL46" s="308"/>
      <c r="HM46" s="308"/>
      <c r="HN46" s="308"/>
      <c r="HO46" s="308"/>
      <c r="HP46" s="308"/>
      <c r="HQ46" s="308"/>
      <c r="HR46" s="308"/>
      <c r="HS46" s="308"/>
      <c r="HT46" s="308"/>
      <c r="HU46" s="308"/>
      <c r="HV46" s="308"/>
      <c r="HW46" s="308"/>
      <c r="HX46" s="308"/>
      <c r="HY46" s="308"/>
      <c r="HZ46" s="308"/>
      <c r="IA46" s="308"/>
      <c r="IB46" s="308"/>
      <c r="IC46" s="308"/>
      <c r="ID46" s="308"/>
      <c r="IE46" s="308"/>
      <c r="IF46" s="308"/>
      <c r="IG46" s="308"/>
      <c r="IH46" s="308"/>
      <c r="II46" s="308"/>
      <c r="IJ46" s="308"/>
      <c r="IK46" s="308"/>
      <c r="IL46" s="308"/>
      <c r="IM46" s="308"/>
      <c r="IN46" s="308"/>
      <c r="IO46" s="308"/>
      <c r="IP46" s="308"/>
      <c r="IQ46" s="308"/>
      <c r="IR46" s="308"/>
      <c r="IS46" s="308"/>
      <c r="IT46" s="308"/>
      <c r="IU46" s="308"/>
      <c r="IV46" s="308"/>
      <c r="IW46" s="308"/>
      <c r="IX46" s="308"/>
      <c r="IY46" s="308"/>
      <c r="IZ46" s="308"/>
      <c r="JA46" s="308"/>
      <c r="JB46" s="308"/>
      <c r="JC46" s="308"/>
      <c r="JD46" s="308"/>
      <c r="JE46" s="308"/>
      <c r="JF46" s="308"/>
      <c r="JG46" s="308"/>
      <c r="JH46" s="308"/>
      <c r="JI46" s="308"/>
      <c r="JJ46" s="308"/>
      <c r="JK46" s="308"/>
      <c r="JL46" s="308"/>
      <c r="JM46" s="308"/>
      <c r="JN46" s="308"/>
      <c r="JO46" s="308"/>
      <c r="JP46" s="308"/>
      <c r="JQ46" s="308"/>
      <c r="JR46" s="308"/>
      <c r="JS46" s="308"/>
      <c r="JT46" s="308"/>
      <c r="JU46" s="308"/>
      <c r="JV46" s="308"/>
      <c r="JW46" s="308"/>
      <c r="JX46" s="308"/>
      <c r="JY46" s="308"/>
      <c r="JZ46" s="308"/>
      <c r="KA46" s="308"/>
      <c r="KB46" s="308"/>
      <c r="KC46" s="308"/>
      <c r="KD46" s="308"/>
      <c r="KE46" s="308"/>
      <c r="KF46" s="308"/>
      <c r="KG46" s="308"/>
      <c r="KH46" s="308"/>
      <c r="KI46" s="308"/>
      <c r="KJ46" s="308"/>
      <c r="KK46" s="308"/>
      <c r="KL46" s="308"/>
      <c r="KM46" s="308"/>
      <c r="KN46" s="308"/>
      <c r="KO46" s="308"/>
      <c r="KP46" s="308"/>
      <c r="KQ46" s="308"/>
      <c r="KR46" s="308"/>
      <c r="KS46" s="308"/>
      <c r="KT46" s="308"/>
      <c r="KU46" s="308"/>
      <c r="KV46" s="308"/>
      <c r="KW46" s="308"/>
      <c r="KX46" s="308"/>
      <c r="KY46" s="308"/>
      <c r="KZ46" s="308"/>
      <c r="LA46" s="308"/>
      <c r="LB46" s="308"/>
      <c r="LC46" s="308"/>
      <c r="LD46" s="308"/>
      <c r="LE46" s="308"/>
      <c r="LF46" s="308"/>
      <c r="LG46" s="308"/>
      <c r="LH46" s="308"/>
      <c r="LI46" s="308"/>
      <c r="LJ46" s="308"/>
      <c r="LK46" s="308"/>
      <c r="LL46" s="308"/>
      <c r="LM46" s="308"/>
      <c r="LN46" s="308"/>
      <c r="LO46" s="308"/>
      <c r="LP46" s="308"/>
      <c r="LQ46" s="308"/>
      <c r="LR46" s="308"/>
      <c r="LS46" s="308"/>
      <c r="LT46" s="308"/>
      <c r="LU46" s="308"/>
      <c r="LV46" s="308"/>
      <c r="LW46" s="308"/>
      <c r="LX46" s="308"/>
      <c r="LY46" s="308"/>
      <c r="LZ46" s="308"/>
      <c r="MA46" s="308"/>
      <c r="MB46" s="308"/>
      <c r="MC46" s="308"/>
      <c r="MD46" s="308"/>
      <c r="ME46" s="308"/>
      <c r="MF46" s="308"/>
      <c r="MG46" s="308"/>
      <c r="MH46" s="308"/>
      <c r="MI46" s="308"/>
      <c r="MJ46" s="308"/>
      <c r="MK46" s="308"/>
      <c r="ML46" s="308"/>
      <c r="MM46" s="308"/>
      <c r="MN46" s="308"/>
      <c r="MO46" s="308"/>
      <c r="MP46" s="308"/>
      <c r="MQ46" s="308"/>
      <c r="MR46" s="308"/>
      <c r="MS46" s="308"/>
      <c r="MT46" s="308"/>
      <c r="MU46" s="308"/>
      <c r="MV46" s="308"/>
      <c r="MW46" s="308"/>
      <c r="MX46" s="308"/>
      <c r="MY46" s="308"/>
      <c r="MZ46" s="308"/>
      <c r="NA46" s="308"/>
      <c r="NB46" s="308"/>
      <c r="NC46" s="308"/>
      <c r="ND46" s="308"/>
      <c r="NE46" s="308"/>
      <c r="NF46" s="308"/>
      <c r="NG46" s="308"/>
      <c r="NH46" s="308"/>
      <c r="NI46" s="308"/>
      <c r="NJ46" s="308"/>
      <c r="NK46" s="308"/>
      <c r="NL46" s="308"/>
      <c r="NM46" s="308"/>
      <c r="NN46" s="308"/>
      <c r="NO46" s="308"/>
      <c r="NP46" s="308"/>
      <c r="NQ46" s="308"/>
      <c r="NR46" s="308"/>
      <c r="NS46" s="308"/>
      <c r="NT46" s="308"/>
      <c r="NU46" s="308"/>
      <c r="NV46" s="308"/>
      <c r="NW46" s="308"/>
      <c r="NX46" s="308"/>
      <c r="NY46" s="308"/>
      <c r="NZ46" s="308"/>
      <c r="OA46" s="308"/>
      <c r="OB46" s="308"/>
      <c r="OC46" s="308"/>
      <c r="OD46" s="308"/>
      <c r="OE46" s="308"/>
      <c r="OF46" s="308"/>
      <c r="OG46" s="308"/>
      <c r="OH46" s="308"/>
      <c r="OI46" s="308"/>
      <c r="OJ46" s="308"/>
      <c r="OK46" s="308"/>
      <c r="OL46" s="308"/>
      <c r="OM46" s="308"/>
      <c r="ON46" s="308"/>
      <c r="OO46" s="308"/>
      <c r="OP46" s="308"/>
      <c r="OQ46" s="308"/>
      <c r="OR46" s="308"/>
      <c r="OS46" s="308"/>
      <c r="OT46" s="308"/>
      <c r="OU46" s="308"/>
      <c r="OV46" s="308"/>
      <c r="OW46" s="308"/>
      <c r="OX46" s="308"/>
      <c r="OY46" s="308"/>
      <c r="OZ46" s="308"/>
      <c r="PA46" s="308"/>
      <c r="PB46" s="308"/>
      <c r="PC46" s="308"/>
      <c r="PD46" s="308"/>
      <c r="PE46" s="308"/>
      <c r="PF46" s="308"/>
      <c r="PG46" s="308"/>
      <c r="PH46" s="308"/>
      <c r="PI46" s="308"/>
      <c r="PJ46" s="308"/>
      <c r="PK46" s="308"/>
      <c r="PL46" s="308"/>
      <c r="PM46" s="308"/>
      <c r="PN46" s="308"/>
      <c r="PO46" s="308"/>
      <c r="PP46" s="308"/>
      <c r="PQ46" s="308"/>
      <c r="PR46" s="308"/>
      <c r="PS46" s="308"/>
      <c r="PT46" s="308"/>
      <c r="PU46" s="308"/>
      <c r="PV46" s="308"/>
      <c r="PW46" s="308"/>
      <c r="PX46" s="308"/>
      <c r="PY46" s="308"/>
      <c r="PZ46" s="308"/>
      <c r="QA46" s="308"/>
      <c r="QB46" s="308"/>
      <c r="QC46" s="308"/>
      <c r="QD46" s="308"/>
      <c r="QE46" s="308"/>
      <c r="QF46" s="308"/>
      <c r="QG46" s="308"/>
      <c r="QH46" s="308"/>
      <c r="QI46" s="308"/>
      <c r="QJ46" s="308"/>
      <c r="QK46" s="308"/>
      <c r="QL46" s="308"/>
      <c r="QM46" s="308"/>
      <c r="QN46" s="308"/>
      <c r="QO46" s="308"/>
      <c r="QP46" s="308"/>
      <c r="QQ46" s="308"/>
      <c r="QR46" s="308"/>
      <c r="QS46" s="308"/>
      <c r="QT46" s="308"/>
      <c r="QU46" s="308"/>
      <c r="QV46" s="308"/>
      <c r="QW46" s="308"/>
      <c r="QX46" s="308"/>
      <c r="QY46" s="308"/>
      <c r="QZ46" s="308"/>
      <c r="RA46" s="308"/>
      <c r="RB46" s="308"/>
      <c r="RC46" s="308"/>
      <c r="RD46" s="308"/>
      <c r="RE46" s="308"/>
      <c r="RF46" s="308"/>
      <c r="RG46" s="308"/>
      <c r="RH46" s="308"/>
      <c r="RI46" s="308"/>
      <c r="RJ46" s="308"/>
      <c r="RK46" s="308"/>
      <c r="RL46" s="308"/>
      <c r="RM46" s="308"/>
      <c r="RN46" s="308"/>
      <c r="RO46" s="308"/>
      <c r="RP46" s="308"/>
      <c r="RQ46" s="308"/>
      <c r="RR46" s="308"/>
      <c r="RS46" s="308"/>
      <c r="RT46" s="308"/>
      <c r="RU46" s="308"/>
      <c r="RV46" s="308"/>
      <c r="RW46" s="308"/>
      <c r="RX46" s="308"/>
      <c r="RY46" s="308"/>
      <c r="RZ46" s="308"/>
      <c r="SA46" s="308"/>
      <c r="SB46" s="308"/>
      <c r="SC46" s="308"/>
      <c r="SD46" s="308"/>
      <c r="SE46" s="308"/>
      <c r="SF46" s="308"/>
      <c r="SG46" s="308"/>
      <c r="SH46" s="308"/>
      <c r="SI46" s="308"/>
      <c r="SJ46" s="308"/>
      <c r="SK46" s="308"/>
      <c r="SL46" s="308"/>
      <c r="SM46" s="308"/>
      <c r="SN46" s="308"/>
      <c r="SO46" s="308"/>
      <c r="SP46" s="308"/>
      <c r="SQ46" s="308"/>
      <c r="SR46" s="308"/>
      <c r="SS46" s="308"/>
      <c r="ST46" s="308"/>
      <c r="SU46" s="308"/>
      <c r="SV46" s="308"/>
      <c r="SW46" s="308"/>
      <c r="SX46" s="308"/>
      <c r="SY46" s="308"/>
      <c r="SZ46" s="308"/>
      <c r="TA46" s="308"/>
      <c r="TB46" s="308"/>
      <c r="TC46" s="308"/>
      <c r="TD46" s="308"/>
      <c r="TE46" s="308"/>
      <c r="TF46" s="308"/>
      <c r="TG46" s="308"/>
      <c r="TH46" s="308"/>
      <c r="TI46" s="308"/>
      <c r="TJ46" s="308"/>
      <c r="TK46" s="308"/>
      <c r="TL46" s="308"/>
      <c r="TM46" s="308"/>
      <c r="TN46" s="308"/>
      <c r="TO46" s="308"/>
      <c r="TP46" s="308"/>
      <c r="TQ46" s="308"/>
      <c r="TR46" s="308"/>
      <c r="TS46" s="308"/>
      <c r="TT46" s="308"/>
      <c r="TU46" s="308"/>
      <c r="TV46" s="308"/>
      <c r="TW46" s="308"/>
      <c r="TX46" s="308"/>
      <c r="TY46" s="308"/>
      <c r="TZ46" s="308"/>
      <c r="UA46" s="308"/>
      <c r="UB46" s="308"/>
      <c r="UC46" s="308"/>
      <c r="UD46" s="308"/>
      <c r="UE46" s="308"/>
      <c r="UF46" s="308"/>
      <c r="UG46" s="308"/>
      <c r="UH46" s="308"/>
      <c r="UI46" s="308"/>
      <c r="UJ46" s="308"/>
      <c r="UK46" s="308"/>
      <c r="UL46" s="308"/>
      <c r="UM46" s="308"/>
      <c r="UN46" s="308"/>
      <c r="UO46" s="308"/>
      <c r="UP46" s="308"/>
      <c r="UQ46" s="308"/>
      <c r="UR46" s="308"/>
      <c r="US46" s="308"/>
      <c r="UT46" s="308"/>
      <c r="UU46" s="308"/>
      <c r="UV46" s="308"/>
      <c r="UW46" s="308"/>
      <c r="UX46" s="308"/>
      <c r="UY46" s="308"/>
      <c r="UZ46" s="308"/>
      <c r="VA46" s="308"/>
      <c r="VB46" s="308"/>
      <c r="VC46" s="308"/>
      <c r="VD46" s="308"/>
      <c r="VE46" s="308"/>
      <c r="VF46" s="308"/>
      <c r="VG46" s="308"/>
      <c r="VH46" s="308"/>
      <c r="VI46" s="308"/>
      <c r="VJ46" s="308"/>
      <c r="VK46" s="308"/>
      <c r="VL46" s="308"/>
      <c r="VM46" s="308"/>
      <c r="VN46" s="308"/>
      <c r="VO46" s="308"/>
      <c r="VP46" s="308"/>
      <c r="VQ46" s="308"/>
      <c r="VR46" s="308"/>
      <c r="VS46" s="308"/>
      <c r="VT46" s="308"/>
      <c r="VU46" s="308"/>
      <c r="VV46" s="308"/>
      <c r="VW46" s="308"/>
      <c r="VX46" s="308"/>
      <c r="VY46" s="308"/>
      <c r="VZ46" s="308"/>
      <c r="WA46" s="308"/>
      <c r="WB46" s="308"/>
      <c r="WC46" s="308"/>
      <c r="WD46" s="308"/>
      <c r="WE46" s="308"/>
      <c r="WF46" s="308"/>
      <c r="WG46" s="308"/>
      <c r="WH46" s="308"/>
      <c r="WI46" s="308"/>
      <c r="WJ46" s="308"/>
      <c r="WK46" s="308"/>
      <c r="WL46" s="308"/>
      <c r="WM46" s="308"/>
      <c r="WN46" s="308"/>
      <c r="WO46" s="308"/>
      <c r="WP46" s="308"/>
      <c r="WQ46" s="308"/>
      <c r="WR46" s="308"/>
      <c r="WS46" s="308"/>
      <c r="WT46" s="308"/>
      <c r="WU46" s="308"/>
      <c r="WV46" s="308"/>
      <c r="WW46" s="308"/>
      <c r="WX46" s="308"/>
      <c r="WY46" s="308"/>
      <c r="WZ46" s="308"/>
      <c r="XA46" s="308"/>
      <c r="XB46" s="308"/>
      <c r="XC46" s="308"/>
      <c r="XD46" s="308"/>
      <c r="XE46" s="308"/>
      <c r="XF46" s="308"/>
      <c r="XG46" s="308"/>
      <c r="XH46" s="308"/>
      <c r="XI46" s="308"/>
      <c r="XJ46" s="308"/>
      <c r="XK46" s="308"/>
      <c r="XL46" s="308"/>
      <c r="XM46" s="308"/>
      <c r="XN46" s="308"/>
      <c r="XO46" s="308"/>
      <c r="XP46" s="308"/>
      <c r="XQ46" s="308"/>
      <c r="XR46" s="308"/>
      <c r="XS46" s="308"/>
      <c r="XT46" s="308"/>
      <c r="XU46" s="308"/>
      <c r="XV46" s="308"/>
      <c r="XW46" s="308"/>
      <c r="XX46" s="308"/>
      <c r="XY46" s="308"/>
      <c r="XZ46" s="308"/>
      <c r="YA46" s="308"/>
      <c r="YB46" s="308"/>
      <c r="YC46" s="308"/>
      <c r="YD46" s="308"/>
      <c r="YE46" s="308"/>
      <c r="YF46" s="308"/>
      <c r="YG46" s="308"/>
      <c r="YH46" s="308"/>
      <c r="YI46" s="308"/>
      <c r="YJ46" s="308"/>
      <c r="YK46" s="308"/>
      <c r="YL46" s="308"/>
      <c r="YM46" s="308"/>
      <c r="YN46" s="308"/>
      <c r="YO46" s="308"/>
      <c r="YP46" s="308"/>
      <c r="YQ46" s="308"/>
      <c r="YR46" s="308"/>
      <c r="YS46" s="308"/>
      <c r="YT46" s="308"/>
      <c r="YU46" s="308"/>
      <c r="YV46" s="308"/>
      <c r="YW46" s="308"/>
      <c r="YX46" s="308"/>
      <c r="YY46" s="308"/>
      <c r="YZ46" s="308"/>
      <c r="ZA46" s="308"/>
      <c r="ZB46" s="308"/>
      <c r="ZC46" s="308"/>
      <c r="ZD46" s="308"/>
      <c r="ZE46" s="308"/>
      <c r="ZF46" s="308"/>
      <c r="ZG46" s="308"/>
      <c r="ZH46" s="308"/>
      <c r="ZI46" s="308"/>
      <c r="ZJ46" s="308"/>
      <c r="ZK46" s="308"/>
      <c r="ZL46" s="308"/>
      <c r="ZM46" s="308"/>
      <c r="ZN46" s="308"/>
      <c r="ZO46" s="308"/>
      <c r="ZP46" s="308"/>
      <c r="ZQ46" s="308"/>
      <c r="ZR46" s="308"/>
      <c r="ZS46" s="308"/>
      <c r="ZT46" s="308"/>
      <c r="ZU46" s="308"/>
      <c r="ZV46" s="308"/>
      <c r="ZW46" s="308"/>
      <c r="ZX46" s="308"/>
      <c r="ZY46" s="308"/>
      <c r="ZZ46" s="308"/>
      <c r="AAA46" s="308"/>
      <c r="AAB46" s="308"/>
      <c r="AAC46" s="308"/>
      <c r="AAD46" s="308"/>
      <c r="AAE46" s="308"/>
      <c r="AAF46" s="308"/>
      <c r="AAG46" s="308"/>
      <c r="AAH46" s="308"/>
      <c r="AAI46" s="308"/>
      <c r="AAJ46" s="308"/>
      <c r="AAK46" s="308"/>
      <c r="AAL46" s="308"/>
      <c r="AAM46" s="308"/>
      <c r="AAN46" s="308"/>
      <c r="AAO46" s="308"/>
      <c r="AAP46" s="308"/>
      <c r="AAQ46" s="308"/>
      <c r="AAR46" s="308"/>
      <c r="AAS46" s="308"/>
      <c r="AAT46" s="308"/>
      <c r="AAU46" s="308"/>
      <c r="AAV46" s="308"/>
      <c r="AAW46" s="308"/>
      <c r="AAX46" s="308"/>
      <c r="AAY46" s="308"/>
      <c r="AAZ46" s="308"/>
      <c r="ABA46" s="308"/>
      <c r="ABB46" s="308"/>
      <c r="ABC46" s="308"/>
      <c r="ABD46" s="308"/>
      <c r="ABE46" s="308"/>
      <c r="ABF46" s="308"/>
      <c r="ABG46" s="308"/>
      <c r="ABH46" s="308"/>
      <c r="ABI46" s="308"/>
      <c r="ABJ46" s="308"/>
      <c r="ABK46" s="308"/>
      <c r="ABL46" s="308"/>
      <c r="ABM46" s="308"/>
      <c r="ABN46" s="308"/>
      <c r="ABO46" s="308"/>
      <c r="ABP46" s="308"/>
      <c r="ABQ46" s="308"/>
      <c r="ABR46" s="308"/>
      <c r="ABS46" s="308"/>
      <c r="ABT46" s="308"/>
      <c r="ABU46" s="308"/>
      <c r="ABV46" s="308"/>
      <c r="ABW46" s="308"/>
      <c r="ABX46" s="308"/>
      <c r="ABY46" s="308"/>
      <c r="ABZ46" s="308"/>
      <c r="ACA46" s="308"/>
      <c r="ACB46" s="308"/>
      <c r="ACC46" s="308"/>
      <c r="ACD46" s="308"/>
      <c r="ACE46" s="308"/>
      <c r="ACF46" s="308"/>
      <c r="ACG46" s="308"/>
      <c r="ACH46" s="308"/>
      <c r="ACI46" s="308"/>
      <c r="ACJ46" s="308"/>
      <c r="ACK46" s="308"/>
      <c r="ACL46" s="308"/>
      <c r="ACM46" s="308"/>
      <c r="ACN46" s="308"/>
      <c r="ACO46" s="308"/>
      <c r="ACP46" s="308"/>
      <c r="ACQ46" s="308"/>
      <c r="ACR46" s="308"/>
      <c r="ACS46" s="308"/>
      <c r="ACT46" s="308"/>
      <c r="ACU46" s="308"/>
      <c r="ACV46" s="308"/>
      <c r="ACW46" s="308"/>
      <c r="ACX46" s="308"/>
      <c r="ACY46" s="308"/>
      <c r="ACZ46" s="308"/>
      <c r="ADA46" s="308"/>
      <c r="ADB46" s="308"/>
      <c r="ADC46" s="308"/>
      <c r="ADD46" s="308"/>
      <c r="ADE46" s="308"/>
      <c r="ADF46" s="308"/>
      <c r="ADG46" s="308"/>
      <c r="ADH46" s="308"/>
      <c r="ADI46" s="308"/>
      <c r="ADJ46" s="308"/>
      <c r="ADK46" s="308"/>
      <c r="ADL46" s="308"/>
      <c r="ADM46" s="308"/>
      <c r="ADN46" s="308"/>
      <c r="ADO46" s="308"/>
      <c r="ADP46" s="308"/>
      <c r="ADQ46" s="308"/>
      <c r="ADR46" s="308"/>
      <c r="ADS46" s="308"/>
      <c r="ADT46" s="308"/>
      <c r="ADU46" s="308"/>
      <c r="ADV46" s="308"/>
      <c r="ADW46" s="308"/>
      <c r="ADX46" s="308"/>
      <c r="ADY46" s="308"/>
      <c r="ADZ46" s="308"/>
      <c r="AEA46" s="308"/>
      <c r="AEB46" s="308"/>
      <c r="AEC46" s="308"/>
      <c r="AED46" s="308"/>
      <c r="AEE46" s="308"/>
      <c r="AEF46" s="308"/>
      <c r="AEG46" s="308"/>
      <c r="AEH46" s="308"/>
      <c r="AEI46" s="308"/>
      <c r="AEJ46" s="308"/>
      <c r="AEK46" s="308"/>
      <c r="AEL46" s="308"/>
      <c r="AEM46" s="308"/>
      <c r="AEN46" s="308"/>
      <c r="AEO46" s="308"/>
      <c r="AEP46" s="308"/>
      <c r="AEQ46" s="308"/>
      <c r="AER46" s="308"/>
      <c r="AES46" s="308"/>
      <c r="AET46" s="308"/>
      <c r="AEU46" s="308"/>
      <c r="AEV46" s="308"/>
      <c r="AEW46" s="308"/>
      <c r="AEX46" s="308"/>
      <c r="AEY46" s="308"/>
      <c r="AEZ46" s="308"/>
      <c r="AFA46" s="308"/>
      <c r="AFB46" s="308"/>
      <c r="AFC46" s="308"/>
      <c r="AFD46" s="308"/>
      <c r="AFE46" s="308"/>
      <c r="AFF46" s="308"/>
      <c r="AFG46" s="308"/>
      <c r="AFH46" s="308"/>
      <c r="AFI46" s="308"/>
      <c r="AFJ46" s="308"/>
      <c r="AFK46" s="308"/>
      <c r="AFL46" s="308"/>
      <c r="AFM46" s="308"/>
      <c r="AFN46" s="308"/>
      <c r="AFO46" s="308"/>
      <c r="AFP46" s="308"/>
      <c r="AFQ46" s="308"/>
      <c r="AFR46" s="308"/>
      <c r="AFS46" s="308"/>
      <c r="AFT46" s="308"/>
      <c r="AFU46" s="308"/>
      <c r="AFV46" s="308"/>
      <c r="AFW46" s="308"/>
      <c r="AFX46" s="308"/>
      <c r="AFY46" s="308"/>
      <c r="AFZ46" s="308"/>
      <c r="AGA46" s="308"/>
      <c r="AGB46" s="308"/>
      <c r="AGC46" s="308"/>
      <c r="AGD46" s="308"/>
      <c r="AGE46" s="308"/>
      <c r="AGF46" s="308"/>
      <c r="AGG46" s="308"/>
      <c r="AGH46" s="308"/>
      <c r="AGI46" s="308"/>
      <c r="AGJ46" s="308"/>
      <c r="AGK46" s="308"/>
      <c r="AGL46" s="308"/>
      <c r="AGM46" s="308"/>
      <c r="AGN46" s="308"/>
      <c r="AGO46" s="308"/>
      <c r="AGP46" s="308"/>
      <c r="AGQ46" s="308"/>
      <c r="AGR46" s="308"/>
      <c r="AGS46" s="308"/>
      <c r="AGT46" s="308"/>
      <c r="AGU46" s="308"/>
      <c r="AGV46" s="308"/>
      <c r="AGW46" s="308"/>
      <c r="AGX46" s="308"/>
      <c r="AGY46" s="308"/>
      <c r="AGZ46" s="308"/>
      <c r="AHA46" s="308"/>
      <c r="AHB46" s="308"/>
      <c r="AHC46" s="308"/>
      <c r="AHD46" s="308"/>
      <c r="AHE46" s="308"/>
      <c r="AHF46" s="308"/>
      <c r="AHG46" s="308"/>
      <c r="AHH46" s="308"/>
      <c r="AHI46" s="308"/>
      <c r="AHJ46" s="308"/>
      <c r="AHK46" s="308"/>
      <c r="AHL46" s="308"/>
      <c r="AHM46" s="308"/>
      <c r="AHN46" s="308"/>
      <c r="AHO46" s="308"/>
      <c r="AHP46" s="308"/>
      <c r="AHQ46" s="308"/>
      <c r="AHR46" s="308"/>
      <c r="AHS46" s="308"/>
      <c r="AHT46" s="308"/>
      <c r="AHU46" s="308"/>
      <c r="AHV46" s="308"/>
      <c r="AHW46" s="308"/>
      <c r="AHX46" s="308"/>
      <c r="AHY46" s="308"/>
      <c r="AHZ46" s="308"/>
      <c r="AIA46" s="308"/>
      <c r="AIB46" s="308"/>
      <c r="AIC46" s="308"/>
      <c r="AID46" s="308"/>
      <c r="AIE46" s="308"/>
      <c r="AIF46" s="308"/>
      <c r="AIG46" s="308"/>
      <c r="AIH46" s="308"/>
      <c r="AII46" s="308"/>
      <c r="AIJ46" s="308"/>
      <c r="AIK46" s="308"/>
      <c r="AIL46" s="308"/>
      <c r="AIM46" s="308"/>
      <c r="AIN46" s="308"/>
      <c r="AIO46" s="308"/>
      <c r="AIP46" s="308"/>
      <c r="AIQ46" s="308"/>
      <c r="AIR46" s="308"/>
      <c r="AIS46" s="308"/>
      <c r="AIT46" s="308"/>
      <c r="AIU46" s="308"/>
      <c r="AIV46" s="308"/>
      <c r="AIW46" s="308"/>
      <c r="AIX46" s="308"/>
      <c r="AIY46" s="308"/>
      <c r="AIZ46" s="308"/>
      <c r="AJA46" s="308"/>
      <c r="AJB46" s="308"/>
      <c r="AJC46" s="308"/>
      <c r="AJD46" s="308"/>
      <c r="AJE46" s="308"/>
      <c r="AJF46" s="308"/>
      <c r="AJG46" s="308"/>
      <c r="AJH46" s="308"/>
      <c r="AJI46" s="308"/>
      <c r="AJJ46" s="308"/>
      <c r="AJK46" s="308"/>
      <c r="AJL46" s="308"/>
      <c r="AJM46" s="308"/>
      <c r="AJN46" s="308"/>
      <c r="AJO46" s="308"/>
      <c r="AJP46" s="308"/>
      <c r="AJQ46" s="308"/>
      <c r="AJR46" s="308"/>
      <c r="AJS46" s="308"/>
      <c r="AJT46" s="308"/>
      <c r="AJU46" s="308"/>
      <c r="AJV46" s="308"/>
      <c r="AJW46" s="308"/>
      <c r="AJX46" s="308"/>
      <c r="AJY46" s="308"/>
      <c r="AJZ46" s="308"/>
      <c r="AKA46" s="308"/>
      <c r="AKB46" s="308"/>
      <c r="AKC46" s="308"/>
      <c r="AKD46" s="308"/>
      <c r="AKE46" s="308"/>
      <c r="AKF46" s="308"/>
      <c r="AKG46" s="308"/>
      <c r="AKH46" s="308"/>
      <c r="AKI46" s="308"/>
      <c r="AKJ46" s="308"/>
      <c r="AKK46" s="308"/>
      <c r="AKL46" s="308"/>
      <c r="AKM46" s="308"/>
      <c r="AKN46" s="308"/>
      <c r="AKO46" s="308"/>
      <c r="AKP46" s="308"/>
      <c r="AKQ46" s="308"/>
      <c r="AKR46" s="308"/>
      <c r="AKS46" s="308"/>
      <c r="AKT46" s="308"/>
      <c r="AKU46" s="308"/>
      <c r="AKV46" s="308"/>
      <c r="AKW46" s="308"/>
      <c r="AKX46" s="308"/>
      <c r="AKY46" s="308"/>
      <c r="AKZ46" s="308"/>
      <c r="ALA46" s="308"/>
      <c r="ALB46" s="308"/>
      <c r="ALC46" s="308"/>
      <c r="ALD46" s="308"/>
      <c r="ALE46" s="308"/>
      <c r="ALF46" s="308"/>
      <c r="ALG46" s="308"/>
      <c r="ALH46" s="308"/>
      <c r="ALI46" s="308"/>
      <c r="ALJ46" s="308"/>
      <c r="ALK46" s="308"/>
      <c r="ALL46" s="308"/>
      <c r="ALM46" s="308"/>
      <c r="ALN46" s="308"/>
      <c r="ALO46" s="308"/>
      <c r="ALP46" s="308"/>
      <c r="ALQ46" s="308"/>
      <c r="ALR46" s="308"/>
      <c r="ALS46" s="308"/>
      <c r="ALT46" s="308"/>
      <c r="ALU46" s="308"/>
      <c r="ALV46" s="308"/>
      <c r="ALW46" s="308"/>
      <c r="ALX46" s="308"/>
      <c r="ALY46" s="308"/>
      <c r="ALZ46" s="308"/>
      <c r="AMA46" s="308"/>
      <c r="AMB46" s="308"/>
      <c r="AMC46" s="308"/>
      <c r="AMD46" s="308"/>
      <c r="AME46" s="308"/>
      <c r="AMF46" s="308"/>
      <c r="AMG46" s="308"/>
      <c r="AMH46" s="308"/>
      <c r="AMI46" s="308"/>
      <c r="AMJ46" s="308"/>
      <c r="AMK46" s="308"/>
      <c r="AML46" s="308"/>
      <c r="AMM46" s="308"/>
      <c r="AMN46" s="308"/>
      <c r="AMO46" s="308"/>
      <c r="AMP46" s="308"/>
      <c r="AMQ46" s="308"/>
      <c r="AMR46" s="308"/>
      <c r="AMS46" s="308"/>
      <c r="AMT46" s="308"/>
      <c r="AMU46" s="308"/>
      <c r="AMV46" s="308"/>
      <c r="AMW46" s="308"/>
    </row>
    <row r="47" spans="1:1037" ht="29.25" customHeight="1">
      <c r="A47" s="29">
        <v>1</v>
      </c>
      <c r="B47" s="29">
        <v>1</v>
      </c>
      <c r="C47" s="29" t="s">
        <v>3145</v>
      </c>
      <c r="E47" s="29" t="s">
        <v>3059</v>
      </c>
      <c r="H47" s="35" t="s">
        <v>3146</v>
      </c>
      <c r="K47" s="35" t="s">
        <v>3121</v>
      </c>
      <c r="P47" s="29" t="s">
        <v>24414</v>
      </c>
      <c r="Q47" s="25" t="s">
        <v>3147</v>
      </c>
      <c r="S47" s="25" t="s">
        <v>3148</v>
      </c>
      <c r="T47" s="29" t="s">
        <v>1483</v>
      </c>
      <c r="AE47" s="29" t="s">
        <v>3149</v>
      </c>
      <c r="AF47" s="29" t="s">
        <v>3150</v>
      </c>
      <c r="AN47" s="29" t="s">
        <v>219</v>
      </c>
      <c r="AS47" s="29" t="s">
        <v>2949</v>
      </c>
      <c r="AT47" s="29" t="s">
        <v>3066</v>
      </c>
      <c r="AU47" s="29">
        <v>1</v>
      </c>
      <c r="AV47" s="29" t="s">
        <v>2951</v>
      </c>
      <c r="AW47" s="29" t="s">
        <v>3151</v>
      </c>
      <c r="AX47" s="29" t="s">
        <v>2971</v>
      </c>
      <c r="AY47" s="29" t="s">
        <v>72</v>
      </c>
      <c r="AZ47" s="249">
        <v>43531</v>
      </c>
      <c r="BO47" s="29" t="str">
        <f t="shared" si="0"/>
        <v>https://iiif.iti-germany.de/iiif/2/nvt_txt-022.pdf</v>
      </c>
      <c r="BP47" s="29" t="str">
        <f t="shared" si="1"/>
        <v>application/pdf</v>
      </c>
      <c r="BQ47" s="29" t="str">
        <f t="shared" si="2"/>
        <v>presentation/full</v>
      </c>
      <c r="BR47" s="29" t="str">
        <f t="shared" si="3"/>
        <v>https://iiif.iti-germany.de/iiif/2/nvt_txt-022_thumb.JP2/full/100,/0/default.jpg</v>
      </c>
      <c r="BS47" s="29" t="str">
        <f t="shared" si="4"/>
        <v>image/jpeg</v>
      </c>
      <c r="BT47" s="29" t="str">
        <f t="shared" si="5"/>
        <v>presentation/thumbnail</v>
      </c>
    </row>
    <row r="48" spans="1:1037" ht="28.5" customHeight="1">
      <c r="A48" s="29">
        <v>1</v>
      </c>
      <c r="B48" s="29">
        <v>1</v>
      </c>
      <c r="C48" s="29" t="s">
        <v>3152</v>
      </c>
      <c r="D48" s="29" t="s">
        <v>3153</v>
      </c>
      <c r="E48" s="29" t="s">
        <v>3059</v>
      </c>
      <c r="H48" s="35" t="s">
        <v>3154</v>
      </c>
      <c r="K48" s="35" t="s">
        <v>3121</v>
      </c>
      <c r="Q48" s="25" t="s">
        <v>3155</v>
      </c>
      <c r="R48" s="25" t="s">
        <v>3156</v>
      </c>
      <c r="S48" s="25" t="s">
        <v>3157</v>
      </c>
      <c r="T48" s="29" t="s">
        <v>1483</v>
      </c>
      <c r="U48" s="25" t="s">
        <v>3158</v>
      </c>
      <c r="AB48" s="29" t="s">
        <v>3159</v>
      </c>
      <c r="AN48" s="29" t="s">
        <v>219</v>
      </c>
      <c r="AS48" s="29" t="s">
        <v>2949</v>
      </c>
      <c r="AT48" s="29" t="s">
        <v>3066</v>
      </c>
      <c r="AU48" s="29">
        <v>6</v>
      </c>
      <c r="AV48" s="29" t="s">
        <v>2951</v>
      </c>
      <c r="AW48" s="29" t="s">
        <v>3160</v>
      </c>
      <c r="AX48" s="29" t="s">
        <v>2971</v>
      </c>
      <c r="AY48" s="29" t="s">
        <v>72</v>
      </c>
      <c r="AZ48" s="249">
        <v>43531</v>
      </c>
      <c r="BO48" s="29" t="str">
        <f t="shared" si="0"/>
        <v>https://iiif.iti-germany.de/iiif/2/nvt_txt-023.pdf</v>
      </c>
      <c r="BP48" s="29" t="str">
        <f t="shared" si="1"/>
        <v>application/pdf</v>
      </c>
      <c r="BQ48" s="29" t="str">
        <f t="shared" si="2"/>
        <v>presentation/full</v>
      </c>
      <c r="BR48" s="29" t="str">
        <f t="shared" si="3"/>
        <v>https://iiif.iti-germany.de/iiif/2/nvt_txt-023_thumb.JP2/full/100,/0/default.jpg</v>
      </c>
      <c r="BS48" s="29" t="str">
        <f t="shared" si="4"/>
        <v>image/jpeg</v>
      </c>
      <c r="BT48" s="29" t="str">
        <f t="shared" si="5"/>
        <v>presentation/thumbnail</v>
      </c>
    </row>
    <row r="49" spans="1:1037" s="311" customFormat="1" ht="28.5" customHeight="1">
      <c r="A49" s="308">
        <v>0</v>
      </c>
      <c r="B49" s="308">
        <v>1</v>
      </c>
      <c r="C49" s="308" t="s">
        <v>3161</v>
      </c>
      <c r="D49" s="308"/>
      <c r="E49" s="308" t="s">
        <v>3059</v>
      </c>
      <c r="F49" s="448"/>
      <c r="G49" s="448"/>
      <c r="H49" s="448" t="s">
        <v>3162</v>
      </c>
      <c r="I49" s="308"/>
      <c r="J49" s="448"/>
      <c r="K49" s="448"/>
      <c r="L49" s="310"/>
      <c r="M49" s="310"/>
      <c r="N49" s="310"/>
      <c r="O49" s="310"/>
      <c r="P49" s="308"/>
      <c r="Q49" s="310" t="s">
        <v>3163</v>
      </c>
      <c r="R49" s="310"/>
      <c r="S49" s="310" t="s">
        <v>28341</v>
      </c>
      <c r="T49" s="308" t="s">
        <v>1483</v>
      </c>
      <c r="U49" s="310"/>
      <c r="V49" s="308"/>
      <c r="W49" s="308"/>
      <c r="X49" s="308"/>
      <c r="Y49" s="308"/>
      <c r="Z49" s="308"/>
      <c r="AA49" s="308"/>
      <c r="AB49" s="308"/>
      <c r="AC49" s="308"/>
      <c r="AD49" s="308"/>
      <c r="AE49" s="308"/>
      <c r="AF49" s="308"/>
      <c r="AI49" s="451"/>
      <c r="AJ49" s="308"/>
      <c r="AK49" s="451"/>
      <c r="AL49" s="451"/>
      <c r="AM49" s="308"/>
      <c r="AN49" s="308" t="s">
        <v>219</v>
      </c>
      <c r="AO49" s="308" t="s">
        <v>1170</v>
      </c>
      <c r="AP49" s="308"/>
      <c r="AQ49" s="308"/>
      <c r="AR49" s="308"/>
      <c r="AS49" s="308" t="s">
        <v>2949</v>
      </c>
      <c r="AT49" s="308" t="s">
        <v>3066</v>
      </c>
      <c r="AU49" s="308">
        <v>1</v>
      </c>
      <c r="AV49" s="308"/>
      <c r="AW49" s="308"/>
      <c r="AX49" s="308"/>
      <c r="AY49" s="308" t="s">
        <v>72</v>
      </c>
      <c r="AZ49" s="452"/>
      <c r="BA49" s="308"/>
      <c r="BB49" s="308"/>
      <c r="BC49" s="308"/>
      <c r="BD49" s="308"/>
      <c r="BF49" s="308"/>
      <c r="BG49" s="308"/>
      <c r="BH49" s="308"/>
      <c r="BI49" s="308"/>
      <c r="BJ49" s="308"/>
      <c r="BK49" s="308"/>
      <c r="BL49" s="308"/>
      <c r="BM49" s="308"/>
      <c r="BN49" s="308"/>
      <c r="BO49" s="29" t="str">
        <f t="shared" si="0"/>
        <v>https://iiif.iti-germany.de/iiif/2/nvt_txt-024.pdf</v>
      </c>
      <c r="BP49" s="29" t="str">
        <f t="shared" si="1"/>
        <v>application/pdf</v>
      </c>
      <c r="BQ49" s="29" t="str">
        <f t="shared" si="2"/>
        <v>presentation/full</v>
      </c>
      <c r="BR49" s="29" t="str">
        <f t="shared" si="3"/>
        <v>https://iiif.iti-germany.de/iiif/2/nvt_txt-024_thumb.JP2/full/100,/0/default.jpg</v>
      </c>
      <c r="BS49" s="29" t="str">
        <f t="shared" si="4"/>
        <v>image/jpeg</v>
      </c>
      <c r="BT49" s="29" t="str">
        <f t="shared" si="5"/>
        <v>presentation/thumbnail</v>
      </c>
      <c r="BU49" s="308"/>
      <c r="BV49" s="308"/>
      <c r="BW49" s="308"/>
      <c r="BX49" s="308"/>
      <c r="BY49" s="308"/>
      <c r="BZ49" s="308"/>
      <c r="CA49" s="308"/>
      <c r="CB49" s="308"/>
      <c r="CC49" s="308"/>
      <c r="CD49" s="308"/>
      <c r="CE49" s="308"/>
      <c r="CF49" s="308"/>
      <c r="CG49" s="308"/>
      <c r="CH49" s="308"/>
      <c r="CI49" s="308"/>
      <c r="CJ49" s="308"/>
      <c r="CK49" s="308"/>
      <c r="CL49" s="308"/>
      <c r="CM49" s="308"/>
      <c r="CN49" s="308"/>
      <c r="CO49" s="308"/>
      <c r="CP49" s="308"/>
      <c r="CQ49" s="308"/>
      <c r="CR49" s="308"/>
      <c r="CS49" s="308"/>
      <c r="CT49" s="308"/>
      <c r="CU49" s="308"/>
      <c r="CV49" s="308"/>
      <c r="CW49" s="308"/>
      <c r="CX49" s="308"/>
      <c r="CY49" s="308"/>
      <c r="CZ49" s="308"/>
      <c r="DA49" s="308"/>
      <c r="DB49" s="308"/>
      <c r="DC49" s="308"/>
      <c r="DD49" s="308"/>
      <c r="DE49" s="308"/>
      <c r="DF49" s="308"/>
      <c r="DG49" s="308"/>
      <c r="DH49" s="308"/>
      <c r="DI49" s="308"/>
      <c r="DJ49" s="308"/>
      <c r="DK49" s="308"/>
      <c r="DL49" s="308"/>
      <c r="DM49" s="308"/>
      <c r="DN49" s="308"/>
      <c r="DO49" s="308"/>
      <c r="DP49" s="308"/>
      <c r="DQ49" s="308"/>
      <c r="DR49" s="308"/>
      <c r="DS49" s="308"/>
      <c r="DT49" s="308"/>
      <c r="DU49" s="308"/>
      <c r="DV49" s="308"/>
      <c r="DW49" s="308"/>
      <c r="DX49" s="308"/>
      <c r="DY49" s="308"/>
      <c r="DZ49" s="308"/>
      <c r="EA49" s="308"/>
      <c r="EB49" s="308"/>
      <c r="EC49" s="308"/>
      <c r="ED49" s="308"/>
      <c r="EE49" s="308"/>
      <c r="EF49" s="308"/>
      <c r="EG49" s="308"/>
      <c r="EH49" s="308"/>
      <c r="EI49" s="308"/>
      <c r="EJ49" s="308"/>
      <c r="EK49" s="308"/>
      <c r="EL49" s="308"/>
      <c r="EM49" s="308"/>
      <c r="EN49" s="308"/>
      <c r="EO49" s="308"/>
      <c r="EP49" s="308"/>
      <c r="EQ49" s="308"/>
      <c r="ER49" s="308"/>
      <c r="ES49" s="308"/>
      <c r="ET49" s="308"/>
      <c r="EU49" s="308"/>
      <c r="EV49" s="308"/>
      <c r="EW49" s="308"/>
      <c r="EX49" s="308"/>
      <c r="EY49" s="308"/>
      <c r="EZ49" s="308"/>
      <c r="FA49" s="308"/>
      <c r="FB49" s="308"/>
      <c r="FC49" s="308"/>
      <c r="FD49" s="308"/>
      <c r="FE49" s="308"/>
      <c r="FF49" s="308"/>
      <c r="FG49" s="308"/>
      <c r="FH49" s="308"/>
      <c r="FI49" s="308"/>
      <c r="FJ49" s="308"/>
      <c r="FK49" s="308"/>
      <c r="FL49" s="308"/>
      <c r="FM49" s="308"/>
      <c r="FN49" s="308"/>
      <c r="FO49" s="308"/>
      <c r="FP49" s="308"/>
      <c r="FQ49" s="308"/>
      <c r="FR49" s="308"/>
      <c r="FS49" s="308"/>
      <c r="FT49" s="308"/>
      <c r="FU49" s="308"/>
      <c r="FV49" s="308"/>
      <c r="FW49" s="308"/>
      <c r="FX49" s="308"/>
      <c r="FY49" s="308"/>
      <c r="FZ49" s="308"/>
      <c r="GA49" s="308"/>
      <c r="GB49" s="308"/>
      <c r="GC49" s="308"/>
      <c r="GD49" s="308"/>
      <c r="GE49" s="308"/>
      <c r="GF49" s="308"/>
      <c r="GG49" s="308"/>
      <c r="GH49" s="308"/>
      <c r="GI49" s="308"/>
      <c r="GJ49" s="308"/>
      <c r="GK49" s="308"/>
      <c r="GL49" s="308"/>
      <c r="GM49" s="308"/>
      <c r="GN49" s="308"/>
      <c r="GO49" s="308"/>
      <c r="GP49" s="308"/>
      <c r="GQ49" s="308"/>
      <c r="GR49" s="308"/>
      <c r="GS49" s="308"/>
      <c r="GT49" s="308"/>
      <c r="GU49" s="308"/>
      <c r="GV49" s="308"/>
      <c r="GW49" s="308"/>
      <c r="GX49" s="308"/>
      <c r="GY49" s="308"/>
      <c r="GZ49" s="308"/>
      <c r="HA49" s="308"/>
      <c r="HB49" s="308"/>
      <c r="HC49" s="308"/>
      <c r="HD49" s="308"/>
      <c r="HE49" s="308"/>
      <c r="HF49" s="308"/>
      <c r="HG49" s="308"/>
      <c r="HH49" s="308"/>
      <c r="HI49" s="308"/>
      <c r="HJ49" s="308"/>
      <c r="HK49" s="308"/>
      <c r="HL49" s="308"/>
      <c r="HM49" s="308"/>
      <c r="HN49" s="308"/>
      <c r="HO49" s="308"/>
      <c r="HP49" s="308"/>
      <c r="HQ49" s="308"/>
      <c r="HR49" s="308"/>
      <c r="HS49" s="308"/>
      <c r="HT49" s="308"/>
      <c r="HU49" s="308"/>
      <c r="HV49" s="308"/>
      <c r="HW49" s="308"/>
      <c r="HX49" s="308"/>
      <c r="HY49" s="308"/>
      <c r="HZ49" s="308"/>
      <c r="IA49" s="308"/>
      <c r="IB49" s="308"/>
      <c r="IC49" s="308"/>
      <c r="ID49" s="308"/>
      <c r="IE49" s="308"/>
      <c r="IF49" s="308"/>
      <c r="IG49" s="308"/>
      <c r="IH49" s="308"/>
      <c r="II49" s="308"/>
      <c r="IJ49" s="308"/>
      <c r="IK49" s="308"/>
      <c r="IL49" s="308"/>
      <c r="IM49" s="308"/>
      <c r="IN49" s="308"/>
      <c r="IO49" s="308"/>
      <c r="IP49" s="308"/>
      <c r="IQ49" s="308"/>
      <c r="IR49" s="308"/>
      <c r="IS49" s="308"/>
      <c r="IT49" s="308"/>
      <c r="IU49" s="308"/>
      <c r="IV49" s="308"/>
      <c r="IW49" s="308"/>
      <c r="IX49" s="308"/>
      <c r="IY49" s="308"/>
      <c r="IZ49" s="308"/>
      <c r="JA49" s="308"/>
      <c r="JB49" s="308"/>
      <c r="JC49" s="308"/>
      <c r="JD49" s="308"/>
      <c r="JE49" s="308"/>
      <c r="JF49" s="308"/>
      <c r="JG49" s="308"/>
      <c r="JH49" s="308"/>
      <c r="JI49" s="308"/>
      <c r="JJ49" s="308"/>
      <c r="JK49" s="308"/>
      <c r="JL49" s="308"/>
      <c r="JM49" s="308"/>
      <c r="JN49" s="308"/>
      <c r="JO49" s="308"/>
      <c r="JP49" s="308"/>
      <c r="JQ49" s="308"/>
      <c r="JR49" s="308"/>
      <c r="JS49" s="308"/>
      <c r="JT49" s="308"/>
      <c r="JU49" s="308"/>
      <c r="JV49" s="308"/>
      <c r="JW49" s="308"/>
      <c r="JX49" s="308"/>
      <c r="JY49" s="308"/>
      <c r="JZ49" s="308"/>
      <c r="KA49" s="308"/>
      <c r="KB49" s="308"/>
      <c r="KC49" s="308"/>
      <c r="KD49" s="308"/>
      <c r="KE49" s="308"/>
      <c r="KF49" s="308"/>
      <c r="KG49" s="308"/>
      <c r="KH49" s="308"/>
      <c r="KI49" s="308"/>
      <c r="KJ49" s="308"/>
      <c r="KK49" s="308"/>
      <c r="KL49" s="308"/>
      <c r="KM49" s="308"/>
      <c r="KN49" s="308"/>
      <c r="KO49" s="308"/>
      <c r="KP49" s="308"/>
      <c r="KQ49" s="308"/>
      <c r="KR49" s="308"/>
      <c r="KS49" s="308"/>
      <c r="KT49" s="308"/>
      <c r="KU49" s="308"/>
      <c r="KV49" s="308"/>
      <c r="KW49" s="308"/>
      <c r="KX49" s="308"/>
      <c r="KY49" s="308"/>
      <c r="KZ49" s="308"/>
      <c r="LA49" s="308"/>
      <c r="LB49" s="308"/>
      <c r="LC49" s="308"/>
      <c r="LD49" s="308"/>
      <c r="LE49" s="308"/>
      <c r="LF49" s="308"/>
      <c r="LG49" s="308"/>
      <c r="LH49" s="308"/>
      <c r="LI49" s="308"/>
      <c r="LJ49" s="308"/>
      <c r="LK49" s="308"/>
      <c r="LL49" s="308"/>
      <c r="LM49" s="308"/>
      <c r="LN49" s="308"/>
      <c r="LO49" s="308"/>
      <c r="LP49" s="308"/>
      <c r="LQ49" s="308"/>
      <c r="LR49" s="308"/>
      <c r="LS49" s="308"/>
      <c r="LT49" s="308"/>
      <c r="LU49" s="308"/>
      <c r="LV49" s="308"/>
      <c r="LW49" s="308"/>
      <c r="LX49" s="308"/>
      <c r="LY49" s="308"/>
      <c r="LZ49" s="308"/>
      <c r="MA49" s="308"/>
      <c r="MB49" s="308"/>
      <c r="MC49" s="308"/>
      <c r="MD49" s="308"/>
      <c r="ME49" s="308"/>
      <c r="MF49" s="308"/>
      <c r="MG49" s="308"/>
      <c r="MH49" s="308"/>
      <c r="MI49" s="308"/>
      <c r="MJ49" s="308"/>
      <c r="MK49" s="308"/>
      <c r="ML49" s="308"/>
      <c r="MM49" s="308"/>
      <c r="MN49" s="308"/>
      <c r="MO49" s="308"/>
      <c r="MP49" s="308"/>
      <c r="MQ49" s="308"/>
      <c r="MR49" s="308"/>
      <c r="MS49" s="308"/>
      <c r="MT49" s="308"/>
      <c r="MU49" s="308"/>
      <c r="MV49" s="308"/>
      <c r="MW49" s="308"/>
      <c r="MX49" s="308"/>
      <c r="MY49" s="308"/>
      <c r="MZ49" s="308"/>
      <c r="NA49" s="308"/>
      <c r="NB49" s="308"/>
      <c r="NC49" s="308"/>
      <c r="ND49" s="308"/>
      <c r="NE49" s="308"/>
      <c r="NF49" s="308"/>
      <c r="NG49" s="308"/>
      <c r="NH49" s="308"/>
      <c r="NI49" s="308"/>
      <c r="NJ49" s="308"/>
      <c r="NK49" s="308"/>
      <c r="NL49" s="308"/>
      <c r="NM49" s="308"/>
      <c r="NN49" s="308"/>
      <c r="NO49" s="308"/>
      <c r="NP49" s="308"/>
      <c r="NQ49" s="308"/>
      <c r="NR49" s="308"/>
      <c r="NS49" s="308"/>
      <c r="NT49" s="308"/>
      <c r="NU49" s="308"/>
      <c r="NV49" s="308"/>
      <c r="NW49" s="308"/>
      <c r="NX49" s="308"/>
      <c r="NY49" s="308"/>
      <c r="NZ49" s="308"/>
      <c r="OA49" s="308"/>
      <c r="OB49" s="308"/>
      <c r="OC49" s="308"/>
      <c r="OD49" s="308"/>
      <c r="OE49" s="308"/>
      <c r="OF49" s="308"/>
      <c r="OG49" s="308"/>
      <c r="OH49" s="308"/>
      <c r="OI49" s="308"/>
      <c r="OJ49" s="308"/>
      <c r="OK49" s="308"/>
      <c r="OL49" s="308"/>
      <c r="OM49" s="308"/>
      <c r="ON49" s="308"/>
      <c r="OO49" s="308"/>
      <c r="OP49" s="308"/>
      <c r="OQ49" s="308"/>
      <c r="OR49" s="308"/>
      <c r="OS49" s="308"/>
      <c r="OT49" s="308"/>
      <c r="OU49" s="308"/>
      <c r="OV49" s="308"/>
      <c r="OW49" s="308"/>
      <c r="OX49" s="308"/>
      <c r="OY49" s="308"/>
      <c r="OZ49" s="308"/>
      <c r="PA49" s="308"/>
      <c r="PB49" s="308"/>
      <c r="PC49" s="308"/>
      <c r="PD49" s="308"/>
      <c r="PE49" s="308"/>
      <c r="PF49" s="308"/>
      <c r="PG49" s="308"/>
      <c r="PH49" s="308"/>
      <c r="PI49" s="308"/>
      <c r="PJ49" s="308"/>
      <c r="PK49" s="308"/>
      <c r="PL49" s="308"/>
      <c r="PM49" s="308"/>
      <c r="PN49" s="308"/>
      <c r="PO49" s="308"/>
      <c r="PP49" s="308"/>
      <c r="PQ49" s="308"/>
      <c r="PR49" s="308"/>
      <c r="PS49" s="308"/>
      <c r="PT49" s="308"/>
      <c r="PU49" s="308"/>
      <c r="PV49" s="308"/>
      <c r="PW49" s="308"/>
      <c r="PX49" s="308"/>
      <c r="PY49" s="308"/>
      <c r="PZ49" s="308"/>
      <c r="QA49" s="308"/>
      <c r="QB49" s="308"/>
      <c r="QC49" s="308"/>
      <c r="QD49" s="308"/>
      <c r="QE49" s="308"/>
      <c r="QF49" s="308"/>
      <c r="QG49" s="308"/>
      <c r="QH49" s="308"/>
      <c r="QI49" s="308"/>
      <c r="QJ49" s="308"/>
      <c r="QK49" s="308"/>
      <c r="QL49" s="308"/>
      <c r="QM49" s="308"/>
      <c r="QN49" s="308"/>
      <c r="QO49" s="308"/>
      <c r="QP49" s="308"/>
      <c r="QQ49" s="308"/>
      <c r="QR49" s="308"/>
      <c r="QS49" s="308"/>
      <c r="QT49" s="308"/>
      <c r="QU49" s="308"/>
      <c r="QV49" s="308"/>
      <c r="QW49" s="308"/>
      <c r="QX49" s="308"/>
      <c r="QY49" s="308"/>
      <c r="QZ49" s="308"/>
      <c r="RA49" s="308"/>
      <c r="RB49" s="308"/>
      <c r="RC49" s="308"/>
      <c r="RD49" s="308"/>
      <c r="RE49" s="308"/>
      <c r="RF49" s="308"/>
      <c r="RG49" s="308"/>
      <c r="RH49" s="308"/>
      <c r="RI49" s="308"/>
      <c r="RJ49" s="308"/>
      <c r="RK49" s="308"/>
      <c r="RL49" s="308"/>
      <c r="RM49" s="308"/>
      <c r="RN49" s="308"/>
      <c r="RO49" s="308"/>
      <c r="RP49" s="308"/>
      <c r="RQ49" s="308"/>
      <c r="RR49" s="308"/>
      <c r="RS49" s="308"/>
      <c r="RT49" s="308"/>
      <c r="RU49" s="308"/>
      <c r="RV49" s="308"/>
      <c r="RW49" s="308"/>
      <c r="RX49" s="308"/>
      <c r="RY49" s="308"/>
      <c r="RZ49" s="308"/>
      <c r="SA49" s="308"/>
      <c r="SB49" s="308"/>
      <c r="SC49" s="308"/>
      <c r="SD49" s="308"/>
      <c r="SE49" s="308"/>
      <c r="SF49" s="308"/>
      <c r="SG49" s="308"/>
      <c r="SH49" s="308"/>
      <c r="SI49" s="308"/>
      <c r="SJ49" s="308"/>
      <c r="SK49" s="308"/>
      <c r="SL49" s="308"/>
      <c r="SM49" s="308"/>
      <c r="SN49" s="308"/>
      <c r="SO49" s="308"/>
      <c r="SP49" s="308"/>
      <c r="SQ49" s="308"/>
      <c r="SR49" s="308"/>
      <c r="SS49" s="308"/>
      <c r="ST49" s="308"/>
      <c r="SU49" s="308"/>
      <c r="SV49" s="308"/>
      <c r="SW49" s="308"/>
      <c r="SX49" s="308"/>
      <c r="SY49" s="308"/>
      <c r="SZ49" s="308"/>
      <c r="TA49" s="308"/>
      <c r="TB49" s="308"/>
      <c r="TC49" s="308"/>
      <c r="TD49" s="308"/>
      <c r="TE49" s="308"/>
      <c r="TF49" s="308"/>
      <c r="TG49" s="308"/>
      <c r="TH49" s="308"/>
      <c r="TI49" s="308"/>
      <c r="TJ49" s="308"/>
      <c r="TK49" s="308"/>
      <c r="TL49" s="308"/>
      <c r="TM49" s="308"/>
      <c r="TN49" s="308"/>
      <c r="TO49" s="308"/>
      <c r="TP49" s="308"/>
      <c r="TQ49" s="308"/>
      <c r="TR49" s="308"/>
      <c r="TS49" s="308"/>
      <c r="TT49" s="308"/>
      <c r="TU49" s="308"/>
      <c r="TV49" s="308"/>
      <c r="TW49" s="308"/>
      <c r="TX49" s="308"/>
      <c r="TY49" s="308"/>
      <c r="TZ49" s="308"/>
      <c r="UA49" s="308"/>
      <c r="UB49" s="308"/>
      <c r="UC49" s="308"/>
      <c r="UD49" s="308"/>
      <c r="UE49" s="308"/>
      <c r="UF49" s="308"/>
      <c r="UG49" s="308"/>
      <c r="UH49" s="308"/>
      <c r="UI49" s="308"/>
      <c r="UJ49" s="308"/>
      <c r="UK49" s="308"/>
      <c r="UL49" s="308"/>
      <c r="UM49" s="308"/>
      <c r="UN49" s="308"/>
      <c r="UO49" s="308"/>
      <c r="UP49" s="308"/>
      <c r="UQ49" s="308"/>
      <c r="UR49" s="308"/>
      <c r="US49" s="308"/>
      <c r="UT49" s="308"/>
      <c r="UU49" s="308"/>
      <c r="UV49" s="308"/>
      <c r="UW49" s="308"/>
      <c r="UX49" s="308"/>
      <c r="UY49" s="308"/>
      <c r="UZ49" s="308"/>
      <c r="VA49" s="308"/>
      <c r="VB49" s="308"/>
      <c r="VC49" s="308"/>
      <c r="VD49" s="308"/>
      <c r="VE49" s="308"/>
      <c r="VF49" s="308"/>
      <c r="VG49" s="308"/>
      <c r="VH49" s="308"/>
      <c r="VI49" s="308"/>
      <c r="VJ49" s="308"/>
      <c r="VK49" s="308"/>
      <c r="VL49" s="308"/>
      <c r="VM49" s="308"/>
      <c r="VN49" s="308"/>
      <c r="VO49" s="308"/>
      <c r="VP49" s="308"/>
      <c r="VQ49" s="308"/>
      <c r="VR49" s="308"/>
      <c r="VS49" s="308"/>
      <c r="VT49" s="308"/>
      <c r="VU49" s="308"/>
      <c r="VV49" s="308"/>
      <c r="VW49" s="308"/>
      <c r="VX49" s="308"/>
      <c r="VY49" s="308"/>
      <c r="VZ49" s="308"/>
      <c r="WA49" s="308"/>
      <c r="WB49" s="308"/>
      <c r="WC49" s="308"/>
      <c r="WD49" s="308"/>
      <c r="WE49" s="308"/>
      <c r="WF49" s="308"/>
      <c r="WG49" s="308"/>
      <c r="WH49" s="308"/>
      <c r="WI49" s="308"/>
      <c r="WJ49" s="308"/>
      <c r="WK49" s="308"/>
      <c r="WL49" s="308"/>
      <c r="WM49" s="308"/>
      <c r="WN49" s="308"/>
      <c r="WO49" s="308"/>
      <c r="WP49" s="308"/>
      <c r="WQ49" s="308"/>
      <c r="WR49" s="308"/>
      <c r="WS49" s="308"/>
      <c r="WT49" s="308"/>
      <c r="WU49" s="308"/>
      <c r="WV49" s="308"/>
      <c r="WW49" s="308"/>
      <c r="WX49" s="308"/>
      <c r="WY49" s="308"/>
      <c r="WZ49" s="308"/>
      <c r="XA49" s="308"/>
      <c r="XB49" s="308"/>
      <c r="XC49" s="308"/>
      <c r="XD49" s="308"/>
      <c r="XE49" s="308"/>
      <c r="XF49" s="308"/>
      <c r="XG49" s="308"/>
      <c r="XH49" s="308"/>
      <c r="XI49" s="308"/>
      <c r="XJ49" s="308"/>
      <c r="XK49" s="308"/>
      <c r="XL49" s="308"/>
      <c r="XM49" s="308"/>
      <c r="XN49" s="308"/>
      <c r="XO49" s="308"/>
      <c r="XP49" s="308"/>
      <c r="XQ49" s="308"/>
      <c r="XR49" s="308"/>
      <c r="XS49" s="308"/>
      <c r="XT49" s="308"/>
      <c r="XU49" s="308"/>
      <c r="XV49" s="308"/>
      <c r="XW49" s="308"/>
      <c r="XX49" s="308"/>
      <c r="XY49" s="308"/>
      <c r="XZ49" s="308"/>
      <c r="YA49" s="308"/>
      <c r="YB49" s="308"/>
      <c r="YC49" s="308"/>
      <c r="YD49" s="308"/>
      <c r="YE49" s="308"/>
      <c r="YF49" s="308"/>
      <c r="YG49" s="308"/>
      <c r="YH49" s="308"/>
      <c r="YI49" s="308"/>
      <c r="YJ49" s="308"/>
      <c r="YK49" s="308"/>
      <c r="YL49" s="308"/>
      <c r="YM49" s="308"/>
      <c r="YN49" s="308"/>
      <c r="YO49" s="308"/>
      <c r="YP49" s="308"/>
      <c r="YQ49" s="308"/>
      <c r="YR49" s="308"/>
      <c r="YS49" s="308"/>
      <c r="YT49" s="308"/>
      <c r="YU49" s="308"/>
      <c r="YV49" s="308"/>
      <c r="YW49" s="308"/>
      <c r="YX49" s="308"/>
      <c r="YY49" s="308"/>
      <c r="YZ49" s="308"/>
      <c r="ZA49" s="308"/>
      <c r="ZB49" s="308"/>
      <c r="ZC49" s="308"/>
      <c r="ZD49" s="308"/>
      <c r="ZE49" s="308"/>
      <c r="ZF49" s="308"/>
      <c r="ZG49" s="308"/>
      <c r="ZH49" s="308"/>
      <c r="ZI49" s="308"/>
      <c r="ZJ49" s="308"/>
      <c r="ZK49" s="308"/>
      <c r="ZL49" s="308"/>
      <c r="ZM49" s="308"/>
      <c r="ZN49" s="308"/>
      <c r="ZO49" s="308"/>
      <c r="ZP49" s="308"/>
      <c r="ZQ49" s="308"/>
      <c r="ZR49" s="308"/>
      <c r="ZS49" s="308"/>
      <c r="ZT49" s="308"/>
      <c r="ZU49" s="308"/>
      <c r="ZV49" s="308"/>
      <c r="ZW49" s="308"/>
      <c r="ZX49" s="308"/>
      <c r="ZY49" s="308"/>
      <c r="ZZ49" s="308"/>
      <c r="AAA49" s="308"/>
      <c r="AAB49" s="308"/>
      <c r="AAC49" s="308"/>
      <c r="AAD49" s="308"/>
      <c r="AAE49" s="308"/>
      <c r="AAF49" s="308"/>
      <c r="AAG49" s="308"/>
      <c r="AAH49" s="308"/>
      <c r="AAI49" s="308"/>
      <c r="AAJ49" s="308"/>
      <c r="AAK49" s="308"/>
      <c r="AAL49" s="308"/>
      <c r="AAM49" s="308"/>
      <c r="AAN49" s="308"/>
      <c r="AAO49" s="308"/>
      <c r="AAP49" s="308"/>
      <c r="AAQ49" s="308"/>
      <c r="AAR49" s="308"/>
      <c r="AAS49" s="308"/>
      <c r="AAT49" s="308"/>
      <c r="AAU49" s="308"/>
      <c r="AAV49" s="308"/>
      <c r="AAW49" s="308"/>
      <c r="AAX49" s="308"/>
      <c r="AAY49" s="308"/>
      <c r="AAZ49" s="308"/>
      <c r="ABA49" s="308"/>
      <c r="ABB49" s="308"/>
      <c r="ABC49" s="308"/>
      <c r="ABD49" s="308"/>
      <c r="ABE49" s="308"/>
      <c r="ABF49" s="308"/>
      <c r="ABG49" s="308"/>
      <c r="ABH49" s="308"/>
      <c r="ABI49" s="308"/>
      <c r="ABJ49" s="308"/>
      <c r="ABK49" s="308"/>
      <c r="ABL49" s="308"/>
      <c r="ABM49" s="308"/>
      <c r="ABN49" s="308"/>
      <c r="ABO49" s="308"/>
      <c r="ABP49" s="308"/>
      <c r="ABQ49" s="308"/>
      <c r="ABR49" s="308"/>
      <c r="ABS49" s="308"/>
      <c r="ABT49" s="308"/>
      <c r="ABU49" s="308"/>
      <c r="ABV49" s="308"/>
      <c r="ABW49" s="308"/>
      <c r="ABX49" s="308"/>
      <c r="ABY49" s="308"/>
      <c r="ABZ49" s="308"/>
      <c r="ACA49" s="308"/>
      <c r="ACB49" s="308"/>
      <c r="ACC49" s="308"/>
      <c r="ACD49" s="308"/>
      <c r="ACE49" s="308"/>
      <c r="ACF49" s="308"/>
      <c r="ACG49" s="308"/>
      <c r="ACH49" s="308"/>
      <c r="ACI49" s="308"/>
      <c r="ACJ49" s="308"/>
      <c r="ACK49" s="308"/>
      <c r="ACL49" s="308"/>
      <c r="ACM49" s="308"/>
      <c r="ACN49" s="308"/>
      <c r="ACO49" s="308"/>
      <c r="ACP49" s="308"/>
      <c r="ACQ49" s="308"/>
      <c r="ACR49" s="308"/>
      <c r="ACS49" s="308"/>
      <c r="ACT49" s="308"/>
      <c r="ACU49" s="308"/>
      <c r="ACV49" s="308"/>
      <c r="ACW49" s="308"/>
      <c r="ACX49" s="308"/>
      <c r="ACY49" s="308"/>
      <c r="ACZ49" s="308"/>
      <c r="ADA49" s="308"/>
      <c r="ADB49" s="308"/>
      <c r="ADC49" s="308"/>
      <c r="ADD49" s="308"/>
      <c r="ADE49" s="308"/>
      <c r="ADF49" s="308"/>
      <c r="ADG49" s="308"/>
      <c r="ADH49" s="308"/>
      <c r="ADI49" s="308"/>
      <c r="ADJ49" s="308"/>
      <c r="ADK49" s="308"/>
      <c r="ADL49" s="308"/>
      <c r="ADM49" s="308"/>
      <c r="ADN49" s="308"/>
      <c r="ADO49" s="308"/>
      <c r="ADP49" s="308"/>
      <c r="ADQ49" s="308"/>
      <c r="ADR49" s="308"/>
      <c r="ADS49" s="308"/>
      <c r="ADT49" s="308"/>
      <c r="ADU49" s="308"/>
      <c r="ADV49" s="308"/>
      <c r="ADW49" s="308"/>
      <c r="ADX49" s="308"/>
      <c r="ADY49" s="308"/>
      <c r="ADZ49" s="308"/>
      <c r="AEA49" s="308"/>
      <c r="AEB49" s="308"/>
      <c r="AEC49" s="308"/>
      <c r="AED49" s="308"/>
      <c r="AEE49" s="308"/>
      <c r="AEF49" s="308"/>
      <c r="AEG49" s="308"/>
      <c r="AEH49" s="308"/>
      <c r="AEI49" s="308"/>
      <c r="AEJ49" s="308"/>
      <c r="AEK49" s="308"/>
      <c r="AEL49" s="308"/>
      <c r="AEM49" s="308"/>
      <c r="AEN49" s="308"/>
      <c r="AEO49" s="308"/>
      <c r="AEP49" s="308"/>
      <c r="AEQ49" s="308"/>
      <c r="AER49" s="308"/>
      <c r="AES49" s="308"/>
      <c r="AET49" s="308"/>
      <c r="AEU49" s="308"/>
      <c r="AEV49" s="308"/>
      <c r="AEW49" s="308"/>
      <c r="AEX49" s="308"/>
      <c r="AEY49" s="308"/>
      <c r="AEZ49" s="308"/>
      <c r="AFA49" s="308"/>
      <c r="AFB49" s="308"/>
      <c r="AFC49" s="308"/>
      <c r="AFD49" s="308"/>
      <c r="AFE49" s="308"/>
      <c r="AFF49" s="308"/>
      <c r="AFG49" s="308"/>
      <c r="AFH49" s="308"/>
      <c r="AFI49" s="308"/>
      <c r="AFJ49" s="308"/>
      <c r="AFK49" s="308"/>
      <c r="AFL49" s="308"/>
      <c r="AFM49" s="308"/>
      <c r="AFN49" s="308"/>
      <c r="AFO49" s="308"/>
      <c r="AFP49" s="308"/>
      <c r="AFQ49" s="308"/>
      <c r="AFR49" s="308"/>
      <c r="AFS49" s="308"/>
      <c r="AFT49" s="308"/>
      <c r="AFU49" s="308"/>
      <c r="AFV49" s="308"/>
      <c r="AFW49" s="308"/>
      <c r="AFX49" s="308"/>
      <c r="AFY49" s="308"/>
      <c r="AFZ49" s="308"/>
      <c r="AGA49" s="308"/>
      <c r="AGB49" s="308"/>
      <c r="AGC49" s="308"/>
      <c r="AGD49" s="308"/>
      <c r="AGE49" s="308"/>
      <c r="AGF49" s="308"/>
      <c r="AGG49" s="308"/>
      <c r="AGH49" s="308"/>
      <c r="AGI49" s="308"/>
      <c r="AGJ49" s="308"/>
      <c r="AGK49" s="308"/>
      <c r="AGL49" s="308"/>
      <c r="AGM49" s="308"/>
      <c r="AGN49" s="308"/>
      <c r="AGO49" s="308"/>
      <c r="AGP49" s="308"/>
      <c r="AGQ49" s="308"/>
      <c r="AGR49" s="308"/>
      <c r="AGS49" s="308"/>
      <c r="AGT49" s="308"/>
      <c r="AGU49" s="308"/>
      <c r="AGV49" s="308"/>
      <c r="AGW49" s="308"/>
      <c r="AGX49" s="308"/>
      <c r="AGY49" s="308"/>
      <c r="AGZ49" s="308"/>
      <c r="AHA49" s="308"/>
      <c r="AHB49" s="308"/>
      <c r="AHC49" s="308"/>
      <c r="AHD49" s="308"/>
      <c r="AHE49" s="308"/>
      <c r="AHF49" s="308"/>
      <c r="AHG49" s="308"/>
      <c r="AHH49" s="308"/>
      <c r="AHI49" s="308"/>
      <c r="AHJ49" s="308"/>
      <c r="AHK49" s="308"/>
      <c r="AHL49" s="308"/>
      <c r="AHM49" s="308"/>
      <c r="AHN49" s="308"/>
      <c r="AHO49" s="308"/>
      <c r="AHP49" s="308"/>
      <c r="AHQ49" s="308"/>
      <c r="AHR49" s="308"/>
      <c r="AHS49" s="308"/>
      <c r="AHT49" s="308"/>
      <c r="AHU49" s="308"/>
      <c r="AHV49" s="308"/>
      <c r="AHW49" s="308"/>
      <c r="AHX49" s="308"/>
      <c r="AHY49" s="308"/>
      <c r="AHZ49" s="308"/>
      <c r="AIA49" s="308"/>
      <c r="AIB49" s="308"/>
      <c r="AIC49" s="308"/>
      <c r="AID49" s="308"/>
      <c r="AIE49" s="308"/>
      <c r="AIF49" s="308"/>
      <c r="AIG49" s="308"/>
      <c r="AIH49" s="308"/>
      <c r="AII49" s="308"/>
      <c r="AIJ49" s="308"/>
      <c r="AIK49" s="308"/>
      <c r="AIL49" s="308"/>
      <c r="AIM49" s="308"/>
      <c r="AIN49" s="308"/>
      <c r="AIO49" s="308"/>
      <c r="AIP49" s="308"/>
      <c r="AIQ49" s="308"/>
      <c r="AIR49" s="308"/>
      <c r="AIS49" s="308"/>
      <c r="AIT49" s="308"/>
      <c r="AIU49" s="308"/>
      <c r="AIV49" s="308"/>
      <c r="AIW49" s="308"/>
      <c r="AIX49" s="308"/>
      <c r="AIY49" s="308"/>
      <c r="AIZ49" s="308"/>
      <c r="AJA49" s="308"/>
      <c r="AJB49" s="308"/>
      <c r="AJC49" s="308"/>
      <c r="AJD49" s="308"/>
      <c r="AJE49" s="308"/>
      <c r="AJF49" s="308"/>
      <c r="AJG49" s="308"/>
      <c r="AJH49" s="308"/>
      <c r="AJI49" s="308"/>
      <c r="AJJ49" s="308"/>
      <c r="AJK49" s="308"/>
      <c r="AJL49" s="308"/>
      <c r="AJM49" s="308"/>
      <c r="AJN49" s="308"/>
      <c r="AJO49" s="308"/>
      <c r="AJP49" s="308"/>
      <c r="AJQ49" s="308"/>
      <c r="AJR49" s="308"/>
      <c r="AJS49" s="308"/>
      <c r="AJT49" s="308"/>
      <c r="AJU49" s="308"/>
      <c r="AJV49" s="308"/>
      <c r="AJW49" s="308"/>
      <c r="AJX49" s="308"/>
      <c r="AJY49" s="308"/>
      <c r="AJZ49" s="308"/>
      <c r="AKA49" s="308"/>
      <c r="AKB49" s="308"/>
      <c r="AKC49" s="308"/>
      <c r="AKD49" s="308"/>
      <c r="AKE49" s="308"/>
      <c r="AKF49" s="308"/>
      <c r="AKG49" s="308"/>
      <c r="AKH49" s="308"/>
      <c r="AKI49" s="308"/>
      <c r="AKJ49" s="308"/>
      <c r="AKK49" s="308"/>
      <c r="AKL49" s="308"/>
      <c r="AKM49" s="308"/>
      <c r="AKN49" s="308"/>
      <c r="AKO49" s="308"/>
      <c r="AKP49" s="308"/>
      <c r="AKQ49" s="308"/>
      <c r="AKR49" s="308"/>
      <c r="AKS49" s="308"/>
      <c r="AKT49" s="308"/>
      <c r="AKU49" s="308"/>
      <c r="AKV49" s="308"/>
      <c r="AKW49" s="308"/>
      <c r="AKX49" s="308"/>
      <c r="AKY49" s="308"/>
      <c r="AKZ49" s="308"/>
      <c r="ALA49" s="308"/>
      <c r="ALB49" s="308"/>
      <c r="ALC49" s="308"/>
      <c r="ALD49" s="308"/>
      <c r="ALE49" s="308"/>
      <c r="ALF49" s="308"/>
      <c r="ALG49" s="308"/>
      <c r="ALH49" s="308"/>
      <c r="ALI49" s="308"/>
      <c r="ALJ49" s="308"/>
      <c r="ALK49" s="308"/>
      <c r="ALL49" s="308"/>
      <c r="ALM49" s="308"/>
      <c r="ALN49" s="308"/>
      <c r="ALO49" s="308"/>
      <c r="ALP49" s="308"/>
      <c r="ALQ49" s="308"/>
      <c r="ALR49" s="308"/>
      <c r="ALS49" s="308"/>
      <c r="ALT49" s="308"/>
      <c r="ALU49" s="308"/>
      <c r="ALV49" s="308"/>
      <c r="ALW49" s="308"/>
      <c r="ALX49" s="308"/>
      <c r="ALY49" s="308"/>
      <c r="ALZ49" s="308"/>
      <c r="AMA49" s="308"/>
      <c r="AMB49" s="308"/>
      <c r="AMC49" s="308"/>
      <c r="AMD49" s="308"/>
      <c r="AME49" s="308"/>
      <c r="AMF49" s="308"/>
      <c r="AMG49" s="308"/>
      <c r="AMH49" s="308"/>
      <c r="AMI49" s="308"/>
      <c r="AMJ49" s="308"/>
      <c r="AMK49" s="308"/>
      <c r="AML49" s="308"/>
      <c r="AMM49" s="308"/>
      <c r="AMN49" s="308"/>
      <c r="AMO49" s="308"/>
      <c r="AMP49" s="308"/>
      <c r="AMQ49" s="308"/>
      <c r="AMR49" s="308"/>
      <c r="AMS49" s="308"/>
      <c r="AMT49" s="308"/>
      <c r="AMU49" s="308"/>
      <c r="AMV49" s="308"/>
      <c r="AMW49" s="308"/>
    </row>
    <row r="50" spans="1:1037" s="262" customFormat="1" ht="127.5">
      <c r="A50" s="258">
        <v>0</v>
      </c>
      <c r="B50" s="258">
        <v>1</v>
      </c>
      <c r="C50" s="258" t="s">
        <v>3164</v>
      </c>
      <c r="D50" s="258"/>
      <c r="E50" s="258" t="s">
        <v>3059</v>
      </c>
      <c r="F50" s="259"/>
      <c r="G50" s="259"/>
      <c r="H50" s="259" t="s">
        <v>3091</v>
      </c>
      <c r="I50" s="308" t="s">
        <v>3161</v>
      </c>
      <c r="J50" s="259"/>
      <c r="K50" s="259" t="s">
        <v>3121</v>
      </c>
      <c r="L50" s="260"/>
      <c r="M50" s="260"/>
      <c r="N50" s="260"/>
      <c r="O50" s="260"/>
      <c r="P50" s="258"/>
      <c r="Q50" s="260" t="s">
        <v>3165</v>
      </c>
      <c r="R50" s="260"/>
      <c r="S50" s="260" t="s">
        <v>3166</v>
      </c>
      <c r="T50" s="258" t="s">
        <v>1483</v>
      </c>
      <c r="U50" s="258"/>
      <c r="V50" s="258"/>
      <c r="W50" s="258"/>
      <c r="X50" s="258" t="s">
        <v>3167</v>
      </c>
      <c r="Y50" s="258"/>
      <c r="Z50" s="258"/>
      <c r="AA50" s="258"/>
      <c r="AB50" s="258"/>
      <c r="AC50" s="258"/>
      <c r="AD50" s="258"/>
      <c r="AE50" s="258"/>
      <c r="AF50" s="258"/>
      <c r="AI50" s="261"/>
      <c r="AJ50" s="258"/>
      <c r="AK50" s="261"/>
      <c r="AL50" s="261" t="s">
        <v>3168</v>
      </c>
      <c r="AM50" s="258" t="s">
        <v>1633</v>
      </c>
      <c r="AN50" s="258" t="s">
        <v>219</v>
      </c>
      <c r="AO50" s="258" t="s">
        <v>1383</v>
      </c>
      <c r="AP50" s="258"/>
      <c r="AQ50" s="258"/>
      <c r="AR50" s="258"/>
      <c r="AS50" s="258" t="s">
        <v>2949</v>
      </c>
      <c r="AT50" s="29" t="s">
        <v>3066</v>
      </c>
      <c r="AU50" s="258">
        <v>1</v>
      </c>
      <c r="AV50" s="258" t="s">
        <v>2934</v>
      </c>
      <c r="AW50" s="258"/>
      <c r="AX50" s="258"/>
      <c r="AY50" s="258" t="s">
        <v>72</v>
      </c>
      <c r="AZ50" s="258"/>
      <c r="BA50" s="258"/>
      <c r="BB50" s="258"/>
      <c r="BC50" s="258"/>
      <c r="BD50" s="258"/>
      <c r="BF50" s="258"/>
      <c r="BG50" s="258"/>
      <c r="BH50" s="258"/>
      <c r="BI50" s="258"/>
      <c r="BJ50" s="258"/>
      <c r="BK50" s="258"/>
      <c r="BL50" s="258"/>
      <c r="BM50" s="258"/>
      <c r="BN50" s="258"/>
      <c r="BO50" s="29" t="str">
        <f t="shared" si="0"/>
        <v>https://iiif.iti-germany.de/iiif/2/nvt_txt-024_001.pdf</v>
      </c>
      <c r="BP50" s="29" t="str">
        <f t="shared" si="1"/>
        <v>application/pdf</v>
      </c>
      <c r="BQ50" s="29" t="str">
        <f t="shared" si="2"/>
        <v>presentation/full</v>
      </c>
      <c r="BR50" s="29" t="str">
        <f t="shared" si="3"/>
        <v>https://iiif.iti-germany.de/iiif/2/nvt_txt-024_001_thumb.JP2/full/100,/0/default.jpg</v>
      </c>
      <c r="BS50" s="29" t="str">
        <f t="shared" si="4"/>
        <v>image/jpeg</v>
      </c>
      <c r="BT50" s="29" t="str">
        <f t="shared" si="5"/>
        <v>presentation/thumbnail</v>
      </c>
      <c r="BU50" s="258"/>
      <c r="BV50" s="258"/>
      <c r="BW50" s="258"/>
      <c r="BX50" s="258"/>
      <c r="BY50" s="258"/>
      <c r="BZ50" s="258"/>
      <c r="CA50" s="258"/>
      <c r="CB50" s="258"/>
      <c r="CC50" s="258"/>
      <c r="CD50" s="258"/>
      <c r="CE50" s="258"/>
      <c r="CF50" s="258"/>
      <c r="CG50" s="258"/>
      <c r="CH50" s="258"/>
      <c r="CI50" s="258"/>
      <c r="CJ50" s="258"/>
      <c r="CK50" s="258"/>
      <c r="CL50" s="258"/>
      <c r="CM50" s="258"/>
      <c r="CN50" s="258"/>
      <c r="CO50" s="258"/>
      <c r="CP50" s="258"/>
      <c r="CQ50" s="258"/>
      <c r="CR50" s="258"/>
      <c r="CS50" s="258"/>
      <c r="CT50" s="258"/>
      <c r="CU50" s="258"/>
      <c r="CV50" s="258"/>
      <c r="CW50" s="258"/>
      <c r="CX50" s="258"/>
      <c r="CY50" s="258"/>
      <c r="CZ50" s="258"/>
      <c r="DA50" s="258"/>
      <c r="DB50" s="258"/>
      <c r="DC50" s="258"/>
      <c r="DD50" s="258"/>
      <c r="DE50" s="258"/>
      <c r="DF50" s="258"/>
      <c r="DG50" s="258"/>
      <c r="DH50" s="258"/>
      <c r="DI50" s="258"/>
      <c r="DJ50" s="258"/>
      <c r="DK50" s="258"/>
      <c r="DL50" s="258"/>
      <c r="DM50" s="258"/>
      <c r="DN50" s="258"/>
      <c r="DO50" s="258"/>
      <c r="DP50" s="258"/>
      <c r="DQ50" s="258"/>
      <c r="DR50" s="258"/>
      <c r="DS50" s="258"/>
      <c r="DT50" s="258"/>
      <c r="DU50" s="258"/>
      <c r="DV50" s="258"/>
      <c r="DW50" s="258"/>
      <c r="DX50" s="258"/>
      <c r="DY50" s="258"/>
      <c r="DZ50" s="258"/>
      <c r="EA50" s="258"/>
      <c r="EB50" s="258"/>
      <c r="EC50" s="258"/>
      <c r="ED50" s="258"/>
      <c r="EE50" s="258"/>
      <c r="EF50" s="258"/>
      <c r="EG50" s="258"/>
      <c r="EH50" s="258"/>
      <c r="EI50" s="258"/>
      <c r="EJ50" s="258"/>
      <c r="EK50" s="258"/>
      <c r="EL50" s="258"/>
      <c r="EM50" s="258"/>
      <c r="EN50" s="258"/>
      <c r="EO50" s="258"/>
      <c r="EP50" s="258"/>
      <c r="EQ50" s="258"/>
      <c r="ER50" s="258"/>
      <c r="ES50" s="258"/>
      <c r="ET50" s="258"/>
      <c r="EU50" s="258"/>
      <c r="EV50" s="258"/>
      <c r="EW50" s="258"/>
      <c r="EX50" s="258"/>
      <c r="EY50" s="258"/>
      <c r="EZ50" s="258"/>
      <c r="FA50" s="258"/>
      <c r="FB50" s="258"/>
      <c r="FC50" s="258"/>
      <c r="FD50" s="258"/>
      <c r="FE50" s="258"/>
      <c r="FF50" s="258"/>
      <c r="FG50" s="258"/>
      <c r="FH50" s="258"/>
      <c r="FI50" s="258"/>
      <c r="FJ50" s="258"/>
      <c r="FK50" s="258"/>
      <c r="FL50" s="258"/>
      <c r="FM50" s="258"/>
      <c r="FN50" s="258"/>
      <c r="FO50" s="258"/>
      <c r="FP50" s="258"/>
      <c r="FQ50" s="258"/>
      <c r="FR50" s="258"/>
      <c r="FS50" s="258"/>
      <c r="FT50" s="258"/>
      <c r="FU50" s="258"/>
      <c r="FV50" s="258"/>
      <c r="FW50" s="258"/>
      <c r="FX50" s="258"/>
      <c r="FY50" s="258"/>
      <c r="FZ50" s="258"/>
      <c r="GA50" s="258"/>
      <c r="GB50" s="258"/>
      <c r="GC50" s="258"/>
      <c r="GD50" s="258"/>
      <c r="GE50" s="258"/>
      <c r="GF50" s="258"/>
      <c r="GG50" s="258"/>
      <c r="GH50" s="258"/>
      <c r="GI50" s="258"/>
      <c r="GJ50" s="258"/>
      <c r="GK50" s="258"/>
      <c r="GL50" s="258"/>
      <c r="GM50" s="258"/>
      <c r="GN50" s="258"/>
      <c r="GO50" s="258"/>
      <c r="GP50" s="258"/>
      <c r="GQ50" s="258"/>
      <c r="GR50" s="258"/>
      <c r="GS50" s="258"/>
      <c r="GT50" s="258"/>
      <c r="GU50" s="258"/>
      <c r="GV50" s="258"/>
      <c r="GW50" s="258"/>
      <c r="GX50" s="258"/>
      <c r="GY50" s="258"/>
      <c r="GZ50" s="258"/>
      <c r="HA50" s="258"/>
      <c r="HB50" s="258"/>
      <c r="HC50" s="258"/>
      <c r="HD50" s="258"/>
      <c r="HE50" s="258"/>
      <c r="HF50" s="258"/>
      <c r="HG50" s="258"/>
      <c r="HH50" s="258"/>
      <c r="HI50" s="258"/>
      <c r="HJ50" s="258"/>
      <c r="HK50" s="258"/>
      <c r="HL50" s="258"/>
      <c r="HM50" s="258"/>
      <c r="HN50" s="258"/>
      <c r="HO50" s="258"/>
      <c r="HP50" s="258"/>
      <c r="HQ50" s="258"/>
      <c r="HR50" s="258"/>
      <c r="HS50" s="258"/>
      <c r="HT50" s="258"/>
      <c r="HU50" s="258"/>
      <c r="HV50" s="258"/>
      <c r="HW50" s="258"/>
      <c r="HX50" s="258"/>
      <c r="HY50" s="258"/>
      <c r="HZ50" s="258"/>
      <c r="IA50" s="258"/>
      <c r="IB50" s="258"/>
      <c r="IC50" s="258"/>
      <c r="ID50" s="258"/>
      <c r="IE50" s="258"/>
      <c r="IF50" s="258"/>
      <c r="IG50" s="258"/>
      <c r="IH50" s="258"/>
      <c r="II50" s="258"/>
      <c r="IJ50" s="258"/>
      <c r="IK50" s="258"/>
      <c r="IL50" s="258"/>
      <c r="IM50" s="258"/>
      <c r="IN50" s="258"/>
      <c r="IO50" s="258"/>
      <c r="IP50" s="258"/>
      <c r="IQ50" s="258"/>
      <c r="IR50" s="258"/>
      <c r="IS50" s="258"/>
      <c r="IT50" s="258"/>
      <c r="IU50" s="258"/>
      <c r="IV50" s="258"/>
      <c r="IW50" s="258"/>
      <c r="IX50" s="258"/>
      <c r="IY50" s="258"/>
      <c r="IZ50" s="258"/>
      <c r="JA50" s="258"/>
      <c r="JB50" s="258"/>
      <c r="JC50" s="258"/>
      <c r="JD50" s="258"/>
      <c r="JE50" s="258"/>
      <c r="JF50" s="258"/>
      <c r="JG50" s="258"/>
      <c r="JH50" s="258"/>
      <c r="JI50" s="258"/>
      <c r="JJ50" s="258"/>
      <c r="JK50" s="258"/>
      <c r="JL50" s="258"/>
      <c r="JM50" s="258"/>
      <c r="JN50" s="258"/>
      <c r="JO50" s="258"/>
      <c r="JP50" s="258"/>
      <c r="JQ50" s="258"/>
      <c r="JR50" s="258"/>
      <c r="JS50" s="258"/>
      <c r="JT50" s="258"/>
      <c r="JU50" s="258"/>
      <c r="JV50" s="258"/>
      <c r="JW50" s="258"/>
      <c r="JX50" s="258"/>
      <c r="JY50" s="258"/>
      <c r="JZ50" s="258"/>
      <c r="KA50" s="258"/>
      <c r="KB50" s="258"/>
      <c r="KC50" s="258"/>
      <c r="KD50" s="258"/>
      <c r="KE50" s="258"/>
      <c r="KF50" s="258"/>
      <c r="KG50" s="258"/>
      <c r="KH50" s="258"/>
      <c r="KI50" s="258"/>
      <c r="KJ50" s="258"/>
      <c r="KK50" s="258"/>
      <c r="KL50" s="258"/>
      <c r="KM50" s="258"/>
      <c r="KN50" s="258"/>
      <c r="KO50" s="258"/>
      <c r="KP50" s="258"/>
      <c r="KQ50" s="258"/>
      <c r="KR50" s="258"/>
      <c r="KS50" s="258"/>
      <c r="KT50" s="258"/>
      <c r="KU50" s="258"/>
      <c r="KV50" s="258"/>
      <c r="KW50" s="258"/>
      <c r="KX50" s="258"/>
      <c r="KY50" s="258"/>
      <c r="KZ50" s="258"/>
      <c r="LA50" s="258"/>
      <c r="LB50" s="258"/>
      <c r="LC50" s="258"/>
      <c r="LD50" s="258"/>
      <c r="LE50" s="258"/>
      <c r="LF50" s="258"/>
      <c r="LG50" s="258"/>
      <c r="LH50" s="258"/>
      <c r="LI50" s="258"/>
      <c r="LJ50" s="258"/>
      <c r="LK50" s="258"/>
      <c r="LL50" s="258"/>
      <c r="LM50" s="258"/>
      <c r="LN50" s="258"/>
      <c r="LO50" s="258"/>
      <c r="LP50" s="258"/>
      <c r="LQ50" s="258"/>
      <c r="LR50" s="258"/>
      <c r="LS50" s="258"/>
      <c r="LT50" s="258"/>
      <c r="LU50" s="258"/>
      <c r="LV50" s="258"/>
      <c r="LW50" s="258"/>
      <c r="LX50" s="258"/>
      <c r="LY50" s="258"/>
      <c r="LZ50" s="258"/>
      <c r="MA50" s="258"/>
      <c r="MB50" s="258"/>
      <c r="MC50" s="258"/>
      <c r="MD50" s="258"/>
      <c r="ME50" s="258"/>
      <c r="MF50" s="258"/>
      <c r="MG50" s="258"/>
      <c r="MH50" s="258"/>
      <c r="MI50" s="258"/>
      <c r="MJ50" s="258"/>
      <c r="MK50" s="258"/>
      <c r="ML50" s="258"/>
      <c r="MM50" s="258"/>
      <c r="MN50" s="258"/>
      <c r="MO50" s="258"/>
      <c r="MP50" s="258"/>
      <c r="MQ50" s="258"/>
      <c r="MR50" s="258"/>
      <c r="MS50" s="258"/>
      <c r="MT50" s="258"/>
      <c r="MU50" s="258"/>
      <c r="MV50" s="258"/>
      <c r="MW50" s="258"/>
      <c r="MX50" s="258"/>
      <c r="MY50" s="258"/>
      <c r="MZ50" s="258"/>
      <c r="NA50" s="258"/>
      <c r="NB50" s="258"/>
      <c r="NC50" s="258"/>
      <c r="ND50" s="258"/>
      <c r="NE50" s="258"/>
      <c r="NF50" s="258"/>
      <c r="NG50" s="258"/>
      <c r="NH50" s="258"/>
      <c r="NI50" s="258"/>
      <c r="NJ50" s="258"/>
      <c r="NK50" s="258"/>
      <c r="NL50" s="258"/>
      <c r="NM50" s="258"/>
      <c r="NN50" s="258"/>
      <c r="NO50" s="258"/>
      <c r="NP50" s="258"/>
      <c r="NQ50" s="258"/>
      <c r="NR50" s="258"/>
      <c r="NS50" s="258"/>
      <c r="NT50" s="258"/>
      <c r="NU50" s="258"/>
      <c r="NV50" s="258"/>
      <c r="NW50" s="258"/>
      <c r="NX50" s="258"/>
      <c r="NY50" s="258"/>
      <c r="NZ50" s="258"/>
      <c r="OA50" s="258"/>
      <c r="OB50" s="258"/>
      <c r="OC50" s="258"/>
      <c r="OD50" s="258"/>
      <c r="OE50" s="258"/>
      <c r="OF50" s="258"/>
      <c r="OG50" s="258"/>
      <c r="OH50" s="258"/>
      <c r="OI50" s="258"/>
      <c r="OJ50" s="258"/>
      <c r="OK50" s="258"/>
      <c r="OL50" s="258"/>
      <c r="OM50" s="258"/>
      <c r="ON50" s="258"/>
      <c r="OO50" s="258"/>
      <c r="OP50" s="258"/>
      <c r="OQ50" s="258"/>
      <c r="OR50" s="258"/>
      <c r="OS50" s="258"/>
      <c r="OT50" s="258"/>
      <c r="OU50" s="258"/>
      <c r="OV50" s="258"/>
      <c r="OW50" s="258"/>
      <c r="OX50" s="258"/>
      <c r="OY50" s="258"/>
      <c r="OZ50" s="258"/>
      <c r="PA50" s="258"/>
      <c r="PB50" s="258"/>
      <c r="PC50" s="258"/>
      <c r="PD50" s="258"/>
      <c r="PE50" s="258"/>
      <c r="PF50" s="258"/>
      <c r="PG50" s="258"/>
      <c r="PH50" s="258"/>
      <c r="PI50" s="258"/>
      <c r="PJ50" s="258"/>
      <c r="PK50" s="258"/>
      <c r="PL50" s="258"/>
      <c r="PM50" s="258"/>
      <c r="PN50" s="258"/>
      <c r="PO50" s="258"/>
      <c r="PP50" s="258"/>
      <c r="PQ50" s="258"/>
      <c r="PR50" s="258"/>
      <c r="PS50" s="258"/>
      <c r="PT50" s="258"/>
      <c r="PU50" s="258"/>
      <c r="PV50" s="258"/>
      <c r="PW50" s="258"/>
      <c r="PX50" s="258"/>
      <c r="PY50" s="258"/>
      <c r="PZ50" s="258"/>
      <c r="QA50" s="258"/>
      <c r="QB50" s="258"/>
      <c r="QC50" s="258"/>
      <c r="QD50" s="258"/>
      <c r="QE50" s="258"/>
      <c r="QF50" s="258"/>
      <c r="QG50" s="258"/>
      <c r="QH50" s="258"/>
      <c r="QI50" s="258"/>
      <c r="QJ50" s="258"/>
      <c r="QK50" s="258"/>
      <c r="QL50" s="258"/>
      <c r="QM50" s="258"/>
      <c r="QN50" s="258"/>
      <c r="QO50" s="258"/>
      <c r="QP50" s="258"/>
      <c r="QQ50" s="258"/>
      <c r="QR50" s="258"/>
      <c r="QS50" s="258"/>
      <c r="QT50" s="258"/>
      <c r="QU50" s="258"/>
      <c r="QV50" s="258"/>
      <c r="QW50" s="258"/>
      <c r="QX50" s="258"/>
      <c r="QY50" s="258"/>
      <c r="QZ50" s="258"/>
      <c r="RA50" s="258"/>
      <c r="RB50" s="258"/>
      <c r="RC50" s="258"/>
      <c r="RD50" s="258"/>
      <c r="RE50" s="258"/>
      <c r="RF50" s="258"/>
      <c r="RG50" s="258"/>
      <c r="RH50" s="258"/>
      <c r="RI50" s="258"/>
      <c r="RJ50" s="258"/>
      <c r="RK50" s="258"/>
      <c r="RL50" s="258"/>
      <c r="RM50" s="258"/>
      <c r="RN50" s="258"/>
      <c r="RO50" s="258"/>
      <c r="RP50" s="258"/>
      <c r="RQ50" s="258"/>
      <c r="RR50" s="258"/>
      <c r="RS50" s="258"/>
      <c r="RT50" s="258"/>
      <c r="RU50" s="258"/>
      <c r="RV50" s="258"/>
      <c r="RW50" s="258"/>
      <c r="RX50" s="258"/>
      <c r="RY50" s="258"/>
      <c r="RZ50" s="258"/>
      <c r="SA50" s="258"/>
      <c r="SB50" s="258"/>
      <c r="SC50" s="258"/>
      <c r="SD50" s="258"/>
      <c r="SE50" s="258"/>
      <c r="SF50" s="258"/>
      <c r="SG50" s="258"/>
      <c r="SH50" s="258"/>
      <c r="SI50" s="258"/>
      <c r="SJ50" s="258"/>
      <c r="SK50" s="258"/>
      <c r="SL50" s="258"/>
      <c r="SM50" s="258"/>
      <c r="SN50" s="258"/>
      <c r="SO50" s="258"/>
      <c r="SP50" s="258"/>
      <c r="SQ50" s="258"/>
      <c r="SR50" s="258"/>
      <c r="SS50" s="258"/>
      <c r="ST50" s="258"/>
      <c r="SU50" s="258"/>
      <c r="SV50" s="258"/>
      <c r="SW50" s="258"/>
      <c r="SX50" s="258"/>
      <c r="SY50" s="258"/>
      <c r="SZ50" s="258"/>
      <c r="TA50" s="258"/>
      <c r="TB50" s="258"/>
      <c r="TC50" s="258"/>
      <c r="TD50" s="258"/>
      <c r="TE50" s="258"/>
      <c r="TF50" s="258"/>
      <c r="TG50" s="258"/>
      <c r="TH50" s="258"/>
      <c r="TI50" s="258"/>
      <c r="TJ50" s="258"/>
      <c r="TK50" s="258"/>
      <c r="TL50" s="258"/>
      <c r="TM50" s="258"/>
      <c r="TN50" s="258"/>
      <c r="TO50" s="258"/>
      <c r="TP50" s="258"/>
      <c r="TQ50" s="258"/>
      <c r="TR50" s="258"/>
      <c r="TS50" s="258"/>
      <c r="TT50" s="258"/>
      <c r="TU50" s="258"/>
      <c r="TV50" s="258"/>
      <c r="TW50" s="258"/>
      <c r="TX50" s="258"/>
      <c r="TY50" s="258"/>
      <c r="TZ50" s="258"/>
      <c r="UA50" s="258"/>
      <c r="UB50" s="258"/>
      <c r="UC50" s="258"/>
      <c r="UD50" s="258"/>
      <c r="UE50" s="258"/>
      <c r="UF50" s="258"/>
      <c r="UG50" s="258"/>
      <c r="UH50" s="258"/>
      <c r="UI50" s="258"/>
      <c r="UJ50" s="258"/>
      <c r="UK50" s="258"/>
      <c r="UL50" s="258"/>
      <c r="UM50" s="258"/>
      <c r="UN50" s="258"/>
      <c r="UO50" s="258"/>
      <c r="UP50" s="258"/>
      <c r="UQ50" s="258"/>
      <c r="UR50" s="258"/>
      <c r="US50" s="258"/>
      <c r="UT50" s="258"/>
      <c r="UU50" s="258"/>
      <c r="UV50" s="258"/>
      <c r="UW50" s="258"/>
      <c r="UX50" s="258"/>
      <c r="UY50" s="258"/>
      <c r="UZ50" s="258"/>
      <c r="VA50" s="258"/>
      <c r="VB50" s="258"/>
      <c r="VC50" s="258"/>
      <c r="VD50" s="258"/>
      <c r="VE50" s="258"/>
      <c r="VF50" s="258"/>
      <c r="VG50" s="258"/>
      <c r="VH50" s="258"/>
      <c r="VI50" s="258"/>
      <c r="VJ50" s="258"/>
      <c r="VK50" s="258"/>
      <c r="VL50" s="258"/>
      <c r="VM50" s="258"/>
      <c r="VN50" s="258"/>
      <c r="VO50" s="258"/>
      <c r="VP50" s="258"/>
      <c r="VQ50" s="258"/>
      <c r="VR50" s="258"/>
      <c r="VS50" s="258"/>
      <c r="VT50" s="258"/>
      <c r="VU50" s="258"/>
      <c r="VV50" s="258"/>
      <c r="VW50" s="258"/>
      <c r="VX50" s="258"/>
      <c r="VY50" s="258"/>
      <c r="VZ50" s="258"/>
      <c r="WA50" s="258"/>
      <c r="WB50" s="258"/>
      <c r="WC50" s="258"/>
      <c r="WD50" s="258"/>
      <c r="WE50" s="258"/>
      <c r="WF50" s="258"/>
      <c r="WG50" s="258"/>
      <c r="WH50" s="258"/>
      <c r="WI50" s="258"/>
      <c r="WJ50" s="258"/>
      <c r="WK50" s="258"/>
      <c r="WL50" s="258"/>
      <c r="WM50" s="258"/>
      <c r="WN50" s="258"/>
      <c r="WO50" s="258"/>
      <c r="WP50" s="258"/>
      <c r="WQ50" s="258"/>
      <c r="WR50" s="258"/>
      <c r="WS50" s="258"/>
      <c r="WT50" s="258"/>
      <c r="WU50" s="258"/>
      <c r="WV50" s="258"/>
      <c r="WW50" s="258"/>
      <c r="WX50" s="258"/>
      <c r="WY50" s="258"/>
      <c r="WZ50" s="258"/>
      <c r="XA50" s="258"/>
      <c r="XB50" s="258"/>
      <c r="XC50" s="258"/>
      <c r="XD50" s="258"/>
      <c r="XE50" s="258"/>
      <c r="XF50" s="258"/>
      <c r="XG50" s="258"/>
      <c r="XH50" s="258"/>
      <c r="XI50" s="258"/>
      <c r="XJ50" s="258"/>
      <c r="XK50" s="258"/>
      <c r="XL50" s="258"/>
      <c r="XM50" s="258"/>
      <c r="XN50" s="258"/>
      <c r="XO50" s="258"/>
      <c r="XP50" s="258"/>
      <c r="XQ50" s="258"/>
      <c r="XR50" s="258"/>
      <c r="XS50" s="258"/>
      <c r="XT50" s="258"/>
      <c r="XU50" s="258"/>
      <c r="XV50" s="258"/>
      <c r="XW50" s="258"/>
      <c r="XX50" s="258"/>
      <c r="XY50" s="258"/>
      <c r="XZ50" s="258"/>
      <c r="YA50" s="258"/>
      <c r="YB50" s="258"/>
      <c r="YC50" s="258"/>
      <c r="YD50" s="258"/>
      <c r="YE50" s="258"/>
      <c r="YF50" s="258"/>
      <c r="YG50" s="258"/>
      <c r="YH50" s="258"/>
      <c r="YI50" s="258"/>
      <c r="YJ50" s="258"/>
      <c r="YK50" s="258"/>
      <c r="YL50" s="258"/>
      <c r="YM50" s="258"/>
      <c r="YN50" s="258"/>
      <c r="YO50" s="258"/>
      <c r="YP50" s="258"/>
      <c r="YQ50" s="258"/>
      <c r="YR50" s="258"/>
      <c r="YS50" s="258"/>
      <c r="YT50" s="258"/>
      <c r="YU50" s="258"/>
      <c r="YV50" s="258"/>
      <c r="YW50" s="258"/>
      <c r="YX50" s="258"/>
      <c r="YY50" s="258"/>
      <c r="YZ50" s="258"/>
      <c r="ZA50" s="258"/>
      <c r="ZB50" s="258"/>
      <c r="ZC50" s="258"/>
      <c r="ZD50" s="258"/>
      <c r="ZE50" s="258"/>
      <c r="ZF50" s="258"/>
      <c r="ZG50" s="258"/>
      <c r="ZH50" s="258"/>
      <c r="ZI50" s="258"/>
      <c r="ZJ50" s="258"/>
      <c r="ZK50" s="258"/>
      <c r="ZL50" s="258"/>
      <c r="ZM50" s="258"/>
      <c r="ZN50" s="258"/>
      <c r="ZO50" s="258"/>
      <c r="ZP50" s="258"/>
      <c r="ZQ50" s="258"/>
      <c r="ZR50" s="258"/>
      <c r="ZS50" s="258"/>
      <c r="ZT50" s="258"/>
      <c r="ZU50" s="258"/>
      <c r="ZV50" s="258"/>
      <c r="ZW50" s="258"/>
      <c r="ZX50" s="258"/>
      <c r="ZY50" s="258"/>
      <c r="ZZ50" s="258"/>
      <c r="AAA50" s="258"/>
      <c r="AAB50" s="258"/>
      <c r="AAC50" s="258"/>
      <c r="AAD50" s="258"/>
      <c r="AAE50" s="258"/>
      <c r="AAF50" s="258"/>
      <c r="AAG50" s="258"/>
      <c r="AAH50" s="258"/>
      <c r="AAI50" s="258"/>
      <c r="AAJ50" s="258"/>
      <c r="AAK50" s="258"/>
      <c r="AAL50" s="258"/>
      <c r="AAM50" s="258"/>
      <c r="AAN50" s="258"/>
      <c r="AAO50" s="258"/>
      <c r="AAP50" s="258"/>
      <c r="AAQ50" s="258"/>
      <c r="AAR50" s="258"/>
      <c r="AAS50" s="258"/>
      <c r="AAT50" s="258"/>
      <c r="AAU50" s="258"/>
      <c r="AAV50" s="258"/>
      <c r="AAW50" s="258"/>
      <c r="AAX50" s="258"/>
      <c r="AAY50" s="258"/>
      <c r="AAZ50" s="258"/>
      <c r="ABA50" s="258"/>
      <c r="ABB50" s="258"/>
      <c r="ABC50" s="258"/>
      <c r="ABD50" s="258"/>
      <c r="ABE50" s="258"/>
      <c r="ABF50" s="258"/>
      <c r="ABG50" s="258"/>
      <c r="ABH50" s="258"/>
      <c r="ABI50" s="258"/>
      <c r="ABJ50" s="258"/>
      <c r="ABK50" s="258"/>
      <c r="ABL50" s="258"/>
      <c r="ABM50" s="258"/>
      <c r="ABN50" s="258"/>
      <c r="ABO50" s="258"/>
      <c r="ABP50" s="258"/>
      <c r="ABQ50" s="258"/>
      <c r="ABR50" s="258"/>
      <c r="ABS50" s="258"/>
      <c r="ABT50" s="258"/>
      <c r="ABU50" s="258"/>
      <c r="ABV50" s="258"/>
      <c r="ABW50" s="258"/>
      <c r="ABX50" s="258"/>
      <c r="ABY50" s="258"/>
      <c r="ABZ50" s="258"/>
      <c r="ACA50" s="258"/>
      <c r="ACB50" s="258"/>
      <c r="ACC50" s="258"/>
      <c r="ACD50" s="258"/>
      <c r="ACE50" s="258"/>
      <c r="ACF50" s="258"/>
      <c r="ACG50" s="258"/>
      <c r="ACH50" s="258"/>
      <c r="ACI50" s="258"/>
      <c r="ACJ50" s="258"/>
      <c r="ACK50" s="258"/>
      <c r="ACL50" s="258"/>
      <c r="ACM50" s="258"/>
      <c r="ACN50" s="258"/>
      <c r="ACO50" s="258"/>
      <c r="ACP50" s="258"/>
      <c r="ACQ50" s="258"/>
      <c r="ACR50" s="258"/>
      <c r="ACS50" s="258"/>
      <c r="ACT50" s="258"/>
      <c r="ACU50" s="258"/>
      <c r="ACV50" s="258"/>
      <c r="ACW50" s="258"/>
      <c r="ACX50" s="258"/>
      <c r="ACY50" s="258"/>
      <c r="ACZ50" s="258"/>
      <c r="ADA50" s="258"/>
      <c r="ADB50" s="258"/>
      <c r="ADC50" s="258"/>
      <c r="ADD50" s="258"/>
      <c r="ADE50" s="258"/>
      <c r="ADF50" s="258"/>
      <c r="ADG50" s="258"/>
      <c r="ADH50" s="258"/>
      <c r="ADI50" s="258"/>
      <c r="ADJ50" s="258"/>
      <c r="ADK50" s="258"/>
      <c r="ADL50" s="258"/>
      <c r="ADM50" s="258"/>
      <c r="ADN50" s="258"/>
      <c r="ADO50" s="258"/>
      <c r="ADP50" s="258"/>
      <c r="ADQ50" s="258"/>
      <c r="ADR50" s="258"/>
      <c r="ADS50" s="258"/>
      <c r="ADT50" s="258"/>
      <c r="ADU50" s="258"/>
      <c r="ADV50" s="258"/>
      <c r="ADW50" s="258"/>
      <c r="ADX50" s="258"/>
      <c r="ADY50" s="258"/>
      <c r="ADZ50" s="258"/>
      <c r="AEA50" s="258"/>
      <c r="AEB50" s="258"/>
      <c r="AEC50" s="258"/>
      <c r="AED50" s="258"/>
      <c r="AEE50" s="258"/>
      <c r="AEF50" s="258"/>
      <c r="AEG50" s="258"/>
      <c r="AEH50" s="258"/>
      <c r="AEI50" s="258"/>
      <c r="AEJ50" s="258"/>
      <c r="AEK50" s="258"/>
      <c r="AEL50" s="258"/>
      <c r="AEM50" s="258"/>
      <c r="AEN50" s="258"/>
      <c r="AEO50" s="258"/>
      <c r="AEP50" s="258"/>
      <c r="AEQ50" s="258"/>
      <c r="AER50" s="258"/>
      <c r="AES50" s="258"/>
      <c r="AET50" s="258"/>
      <c r="AEU50" s="258"/>
      <c r="AEV50" s="258"/>
      <c r="AEW50" s="258"/>
      <c r="AEX50" s="258"/>
      <c r="AEY50" s="258"/>
      <c r="AEZ50" s="258"/>
      <c r="AFA50" s="258"/>
      <c r="AFB50" s="258"/>
      <c r="AFC50" s="258"/>
      <c r="AFD50" s="258"/>
      <c r="AFE50" s="258"/>
      <c r="AFF50" s="258"/>
      <c r="AFG50" s="258"/>
      <c r="AFH50" s="258"/>
      <c r="AFI50" s="258"/>
      <c r="AFJ50" s="258"/>
      <c r="AFK50" s="258"/>
      <c r="AFL50" s="258"/>
      <c r="AFM50" s="258"/>
      <c r="AFN50" s="258"/>
      <c r="AFO50" s="258"/>
      <c r="AFP50" s="258"/>
      <c r="AFQ50" s="258"/>
      <c r="AFR50" s="258"/>
      <c r="AFS50" s="258"/>
      <c r="AFT50" s="258"/>
      <c r="AFU50" s="258"/>
      <c r="AFV50" s="258"/>
      <c r="AFW50" s="258"/>
      <c r="AFX50" s="258"/>
      <c r="AFY50" s="258"/>
      <c r="AFZ50" s="258"/>
      <c r="AGA50" s="258"/>
      <c r="AGB50" s="258"/>
      <c r="AGC50" s="258"/>
      <c r="AGD50" s="258"/>
      <c r="AGE50" s="258"/>
      <c r="AGF50" s="258"/>
      <c r="AGG50" s="258"/>
      <c r="AGH50" s="258"/>
      <c r="AGI50" s="258"/>
      <c r="AGJ50" s="258"/>
      <c r="AGK50" s="258"/>
      <c r="AGL50" s="258"/>
      <c r="AGM50" s="258"/>
      <c r="AGN50" s="258"/>
      <c r="AGO50" s="258"/>
      <c r="AGP50" s="258"/>
      <c r="AGQ50" s="258"/>
      <c r="AGR50" s="258"/>
      <c r="AGS50" s="258"/>
      <c r="AGT50" s="258"/>
      <c r="AGU50" s="258"/>
      <c r="AGV50" s="258"/>
      <c r="AGW50" s="258"/>
      <c r="AGX50" s="258"/>
      <c r="AGY50" s="258"/>
      <c r="AGZ50" s="258"/>
      <c r="AHA50" s="258"/>
      <c r="AHB50" s="258"/>
      <c r="AHC50" s="258"/>
      <c r="AHD50" s="258"/>
      <c r="AHE50" s="258"/>
      <c r="AHF50" s="258"/>
      <c r="AHG50" s="258"/>
      <c r="AHH50" s="258"/>
      <c r="AHI50" s="258"/>
      <c r="AHJ50" s="258"/>
      <c r="AHK50" s="258"/>
      <c r="AHL50" s="258"/>
      <c r="AHM50" s="258"/>
      <c r="AHN50" s="258"/>
      <c r="AHO50" s="258"/>
      <c r="AHP50" s="258"/>
      <c r="AHQ50" s="258"/>
      <c r="AHR50" s="258"/>
      <c r="AHS50" s="258"/>
      <c r="AHT50" s="258"/>
      <c r="AHU50" s="258"/>
      <c r="AHV50" s="258"/>
      <c r="AHW50" s="258"/>
      <c r="AHX50" s="258"/>
      <c r="AHY50" s="258"/>
      <c r="AHZ50" s="258"/>
      <c r="AIA50" s="258"/>
      <c r="AIB50" s="258"/>
      <c r="AIC50" s="258"/>
      <c r="AID50" s="258"/>
      <c r="AIE50" s="258"/>
      <c r="AIF50" s="258"/>
      <c r="AIG50" s="258"/>
      <c r="AIH50" s="258"/>
      <c r="AII50" s="258"/>
      <c r="AIJ50" s="258"/>
      <c r="AIK50" s="258"/>
      <c r="AIL50" s="258"/>
      <c r="AIM50" s="258"/>
      <c r="AIN50" s="258"/>
      <c r="AIO50" s="258"/>
      <c r="AIP50" s="258"/>
      <c r="AIQ50" s="258"/>
      <c r="AIR50" s="258"/>
      <c r="AIS50" s="258"/>
      <c r="AIT50" s="258"/>
      <c r="AIU50" s="258"/>
      <c r="AIV50" s="258"/>
      <c r="AIW50" s="258"/>
      <c r="AIX50" s="258"/>
      <c r="AIY50" s="258"/>
      <c r="AIZ50" s="258"/>
      <c r="AJA50" s="258"/>
      <c r="AJB50" s="258"/>
      <c r="AJC50" s="258"/>
      <c r="AJD50" s="258"/>
      <c r="AJE50" s="258"/>
      <c r="AJF50" s="258"/>
      <c r="AJG50" s="258"/>
      <c r="AJH50" s="258"/>
      <c r="AJI50" s="258"/>
      <c r="AJJ50" s="258"/>
      <c r="AJK50" s="258"/>
      <c r="AJL50" s="258"/>
      <c r="AJM50" s="258"/>
      <c r="AJN50" s="258"/>
      <c r="AJO50" s="258"/>
      <c r="AJP50" s="258"/>
      <c r="AJQ50" s="258"/>
      <c r="AJR50" s="258"/>
      <c r="AJS50" s="258"/>
      <c r="AJT50" s="258"/>
      <c r="AJU50" s="258"/>
      <c r="AJV50" s="258"/>
      <c r="AJW50" s="258"/>
      <c r="AJX50" s="258"/>
      <c r="AJY50" s="258"/>
      <c r="AJZ50" s="258"/>
      <c r="AKA50" s="258"/>
      <c r="AKB50" s="258"/>
      <c r="AKC50" s="258"/>
      <c r="AKD50" s="258"/>
      <c r="AKE50" s="258"/>
      <c r="AKF50" s="258"/>
      <c r="AKG50" s="258"/>
      <c r="AKH50" s="258"/>
      <c r="AKI50" s="258"/>
      <c r="AKJ50" s="258"/>
      <c r="AKK50" s="258"/>
      <c r="AKL50" s="258"/>
      <c r="AKM50" s="258"/>
      <c r="AKN50" s="258"/>
      <c r="AKO50" s="258"/>
      <c r="AKP50" s="258"/>
      <c r="AKQ50" s="258"/>
      <c r="AKR50" s="258"/>
      <c r="AKS50" s="258"/>
      <c r="AKT50" s="258"/>
      <c r="AKU50" s="258"/>
      <c r="AKV50" s="258"/>
      <c r="AKW50" s="258"/>
      <c r="AKX50" s="258"/>
      <c r="AKY50" s="258"/>
      <c r="AKZ50" s="258"/>
      <c r="ALA50" s="258"/>
      <c r="ALB50" s="258"/>
      <c r="ALC50" s="258"/>
      <c r="ALD50" s="258"/>
      <c r="ALE50" s="258"/>
      <c r="ALF50" s="258"/>
      <c r="ALG50" s="258"/>
      <c r="ALH50" s="258"/>
      <c r="ALI50" s="258"/>
      <c r="ALJ50" s="258"/>
      <c r="ALK50" s="258"/>
      <c r="ALL50" s="258"/>
      <c r="ALM50" s="258"/>
      <c r="ALN50" s="258"/>
      <c r="ALO50" s="258"/>
      <c r="ALP50" s="258"/>
      <c r="ALQ50" s="258"/>
      <c r="ALR50" s="258"/>
      <c r="ALS50" s="258"/>
      <c r="ALT50" s="258"/>
      <c r="ALU50" s="258"/>
      <c r="ALV50" s="258"/>
      <c r="ALW50" s="258"/>
      <c r="ALX50" s="258"/>
      <c r="ALY50" s="258"/>
      <c r="ALZ50" s="258"/>
      <c r="AMA50" s="258"/>
      <c r="AMB50" s="258"/>
      <c r="AMC50" s="258"/>
      <c r="AMD50" s="258"/>
      <c r="AME50" s="258"/>
      <c r="AMF50" s="258"/>
      <c r="AMG50" s="258"/>
      <c r="AMH50" s="258"/>
      <c r="AMI50" s="258"/>
      <c r="AMJ50" s="258"/>
      <c r="AMK50" s="258"/>
      <c r="AML50" s="258"/>
      <c r="AMM50" s="258"/>
      <c r="AMN50" s="258"/>
      <c r="AMO50" s="258"/>
      <c r="AMP50" s="258"/>
      <c r="AMQ50" s="258"/>
      <c r="AMR50" s="258"/>
      <c r="AMS50" s="258"/>
      <c r="AMT50" s="258"/>
      <c r="AMU50" s="258"/>
      <c r="AMV50" s="258"/>
      <c r="AMW50" s="258"/>
    </row>
    <row r="51" spans="1:1037" s="262" customFormat="1" ht="38.25">
      <c r="A51" s="258">
        <v>0</v>
      </c>
      <c r="B51" s="258">
        <v>1</v>
      </c>
      <c r="C51" s="258" t="s">
        <v>3169</v>
      </c>
      <c r="D51" s="258"/>
      <c r="E51" s="258" t="s">
        <v>3059</v>
      </c>
      <c r="F51" s="259"/>
      <c r="G51" s="259"/>
      <c r="H51" s="259" t="s">
        <v>2960</v>
      </c>
      <c r="I51" s="308" t="s">
        <v>3161</v>
      </c>
      <c r="J51" s="259"/>
      <c r="K51" s="259"/>
      <c r="L51" s="260"/>
      <c r="M51" s="260"/>
      <c r="N51" s="260" t="s">
        <v>1634</v>
      </c>
      <c r="O51" s="260"/>
      <c r="P51" s="258" t="s">
        <v>2411</v>
      </c>
      <c r="Q51" s="260" t="s">
        <v>3170</v>
      </c>
      <c r="R51" s="260"/>
      <c r="S51" s="260" t="s">
        <v>28342</v>
      </c>
      <c r="T51" s="258" t="s">
        <v>1483</v>
      </c>
      <c r="U51" s="258"/>
      <c r="V51" s="258"/>
      <c r="W51" s="258"/>
      <c r="X51" s="258"/>
      <c r="Y51" s="258"/>
      <c r="Z51" s="258"/>
      <c r="AA51" s="258"/>
      <c r="AB51" s="258"/>
      <c r="AC51" s="258"/>
      <c r="AD51" s="258"/>
      <c r="AE51" s="258" t="s">
        <v>1636</v>
      </c>
      <c r="AF51" s="258" t="s">
        <v>1262</v>
      </c>
      <c r="AI51" s="261"/>
      <c r="AJ51" s="258"/>
      <c r="AK51" s="261"/>
      <c r="AL51" s="261"/>
      <c r="AM51" s="258"/>
      <c r="AN51" s="258" t="s">
        <v>219</v>
      </c>
      <c r="AO51" s="258"/>
      <c r="AP51" s="258"/>
      <c r="AQ51" s="258"/>
      <c r="AR51" s="258"/>
      <c r="AS51" s="258" t="s">
        <v>2949</v>
      </c>
      <c r="AT51" s="258" t="s">
        <v>3066</v>
      </c>
      <c r="AU51" s="258"/>
      <c r="AV51" s="258" t="s">
        <v>2951</v>
      </c>
      <c r="AW51" s="258"/>
      <c r="AX51" s="258" t="s">
        <v>3171</v>
      </c>
      <c r="AY51" s="258" t="s">
        <v>72</v>
      </c>
      <c r="AZ51" s="264">
        <v>43535</v>
      </c>
      <c r="BA51" s="258"/>
      <c r="BB51" s="258"/>
      <c r="BC51" s="258"/>
      <c r="BD51" s="258"/>
      <c r="BF51" s="258"/>
      <c r="BG51" s="258"/>
      <c r="BH51" s="258"/>
      <c r="BI51" s="258"/>
      <c r="BJ51" s="258"/>
      <c r="BK51" s="258"/>
      <c r="BL51" s="258"/>
      <c r="BM51" s="258"/>
      <c r="BN51" s="258"/>
      <c r="BO51" s="29" t="str">
        <f t="shared" si="0"/>
        <v>https://iiif.iti-germany.de/iiif/2/nvt_txt-024_002.pdf</v>
      </c>
      <c r="BP51" s="29" t="str">
        <f t="shared" si="1"/>
        <v>application/pdf</v>
      </c>
      <c r="BQ51" s="29" t="str">
        <f t="shared" si="2"/>
        <v>presentation/full</v>
      </c>
      <c r="BR51" s="29" t="str">
        <f t="shared" si="3"/>
        <v>https://iiif.iti-germany.de/iiif/2/nvt_txt-024_002_thumb.JP2/full/100,/0/default.jpg</v>
      </c>
      <c r="BS51" s="29" t="str">
        <f t="shared" si="4"/>
        <v>image/jpeg</v>
      </c>
      <c r="BT51" s="29" t="str">
        <f t="shared" si="5"/>
        <v>presentation/thumbnail</v>
      </c>
      <c r="BU51" s="258"/>
      <c r="BV51" s="258"/>
      <c r="BW51" s="258"/>
      <c r="BX51" s="258"/>
      <c r="BY51" s="258"/>
      <c r="BZ51" s="258"/>
      <c r="CA51" s="258"/>
      <c r="CB51" s="258"/>
      <c r="CC51" s="258"/>
      <c r="CD51" s="258"/>
      <c r="CE51" s="258"/>
      <c r="CF51" s="258"/>
      <c r="CG51" s="258"/>
      <c r="CH51" s="258"/>
      <c r="CI51" s="258"/>
      <c r="CJ51" s="258"/>
      <c r="CK51" s="258"/>
      <c r="CL51" s="258"/>
      <c r="CM51" s="258"/>
      <c r="CN51" s="258"/>
      <c r="CO51" s="258"/>
      <c r="CP51" s="258"/>
      <c r="CQ51" s="258"/>
      <c r="CR51" s="258"/>
      <c r="CS51" s="258"/>
      <c r="CT51" s="258"/>
      <c r="CU51" s="258"/>
      <c r="CV51" s="258"/>
      <c r="CW51" s="258"/>
      <c r="CX51" s="258"/>
      <c r="CY51" s="258"/>
      <c r="CZ51" s="258"/>
      <c r="DA51" s="258"/>
      <c r="DB51" s="258"/>
      <c r="DC51" s="258"/>
      <c r="DD51" s="258"/>
      <c r="DE51" s="258"/>
      <c r="DF51" s="258"/>
      <c r="DG51" s="258"/>
      <c r="DH51" s="258"/>
      <c r="DI51" s="258"/>
      <c r="DJ51" s="258"/>
      <c r="DK51" s="258"/>
      <c r="DL51" s="258"/>
      <c r="DM51" s="258"/>
      <c r="DN51" s="258"/>
      <c r="DO51" s="258"/>
      <c r="DP51" s="258"/>
      <c r="DQ51" s="258"/>
      <c r="DR51" s="258"/>
      <c r="DS51" s="258"/>
      <c r="DT51" s="258"/>
      <c r="DU51" s="258"/>
      <c r="DV51" s="258"/>
      <c r="DW51" s="258"/>
      <c r="DX51" s="258"/>
      <c r="DY51" s="258"/>
      <c r="DZ51" s="258"/>
      <c r="EA51" s="258"/>
      <c r="EB51" s="258"/>
      <c r="EC51" s="258"/>
      <c r="ED51" s="258"/>
      <c r="EE51" s="258"/>
      <c r="EF51" s="258"/>
      <c r="EG51" s="258"/>
      <c r="EH51" s="258"/>
      <c r="EI51" s="258"/>
      <c r="EJ51" s="258"/>
      <c r="EK51" s="258"/>
      <c r="EL51" s="258"/>
      <c r="EM51" s="258"/>
      <c r="EN51" s="258"/>
      <c r="EO51" s="258"/>
      <c r="EP51" s="258"/>
      <c r="EQ51" s="258"/>
      <c r="ER51" s="258"/>
      <c r="ES51" s="258"/>
      <c r="ET51" s="258"/>
      <c r="EU51" s="258"/>
      <c r="EV51" s="258"/>
      <c r="EW51" s="258"/>
      <c r="EX51" s="258"/>
      <c r="EY51" s="258"/>
      <c r="EZ51" s="258"/>
      <c r="FA51" s="258"/>
      <c r="FB51" s="258"/>
      <c r="FC51" s="258"/>
      <c r="FD51" s="258"/>
      <c r="FE51" s="258"/>
      <c r="FF51" s="258"/>
      <c r="FG51" s="258"/>
      <c r="FH51" s="258"/>
      <c r="FI51" s="258"/>
      <c r="FJ51" s="258"/>
      <c r="FK51" s="258"/>
      <c r="FL51" s="258"/>
      <c r="FM51" s="258"/>
      <c r="FN51" s="258"/>
      <c r="FO51" s="258"/>
      <c r="FP51" s="258"/>
      <c r="FQ51" s="258"/>
      <c r="FR51" s="258"/>
      <c r="FS51" s="258"/>
      <c r="FT51" s="258"/>
      <c r="FU51" s="258"/>
      <c r="FV51" s="258"/>
      <c r="FW51" s="258"/>
      <c r="FX51" s="258"/>
      <c r="FY51" s="258"/>
      <c r="FZ51" s="258"/>
      <c r="GA51" s="258"/>
      <c r="GB51" s="258"/>
      <c r="GC51" s="258"/>
      <c r="GD51" s="258"/>
      <c r="GE51" s="258"/>
      <c r="GF51" s="258"/>
      <c r="GG51" s="258"/>
      <c r="GH51" s="258"/>
      <c r="GI51" s="258"/>
      <c r="GJ51" s="258"/>
      <c r="GK51" s="258"/>
      <c r="GL51" s="258"/>
      <c r="GM51" s="258"/>
      <c r="GN51" s="258"/>
      <c r="GO51" s="258"/>
      <c r="GP51" s="258"/>
      <c r="GQ51" s="258"/>
      <c r="GR51" s="258"/>
      <c r="GS51" s="258"/>
      <c r="GT51" s="258"/>
      <c r="GU51" s="258"/>
      <c r="GV51" s="258"/>
      <c r="GW51" s="258"/>
      <c r="GX51" s="258"/>
      <c r="GY51" s="258"/>
      <c r="GZ51" s="258"/>
      <c r="HA51" s="258"/>
      <c r="HB51" s="258"/>
      <c r="HC51" s="258"/>
      <c r="HD51" s="258"/>
      <c r="HE51" s="258"/>
      <c r="HF51" s="258"/>
      <c r="HG51" s="258"/>
      <c r="HH51" s="258"/>
      <c r="HI51" s="258"/>
      <c r="HJ51" s="258"/>
      <c r="HK51" s="258"/>
      <c r="HL51" s="258"/>
      <c r="HM51" s="258"/>
      <c r="HN51" s="258"/>
      <c r="HO51" s="258"/>
      <c r="HP51" s="258"/>
      <c r="HQ51" s="258"/>
      <c r="HR51" s="258"/>
      <c r="HS51" s="258"/>
      <c r="HT51" s="258"/>
      <c r="HU51" s="258"/>
      <c r="HV51" s="258"/>
      <c r="HW51" s="258"/>
      <c r="HX51" s="258"/>
      <c r="HY51" s="258"/>
      <c r="HZ51" s="258"/>
      <c r="IA51" s="258"/>
      <c r="IB51" s="258"/>
      <c r="IC51" s="258"/>
      <c r="ID51" s="258"/>
      <c r="IE51" s="258"/>
      <c r="IF51" s="258"/>
      <c r="IG51" s="258"/>
      <c r="IH51" s="258"/>
      <c r="II51" s="258"/>
      <c r="IJ51" s="258"/>
      <c r="IK51" s="258"/>
      <c r="IL51" s="258"/>
      <c r="IM51" s="258"/>
      <c r="IN51" s="258"/>
      <c r="IO51" s="258"/>
      <c r="IP51" s="258"/>
      <c r="IQ51" s="258"/>
      <c r="IR51" s="258"/>
      <c r="IS51" s="258"/>
      <c r="IT51" s="258"/>
      <c r="IU51" s="258"/>
      <c r="IV51" s="258"/>
      <c r="IW51" s="258"/>
      <c r="IX51" s="258"/>
      <c r="IY51" s="258"/>
      <c r="IZ51" s="258"/>
      <c r="JA51" s="258"/>
      <c r="JB51" s="258"/>
      <c r="JC51" s="258"/>
      <c r="JD51" s="258"/>
      <c r="JE51" s="258"/>
      <c r="JF51" s="258"/>
      <c r="JG51" s="258"/>
      <c r="JH51" s="258"/>
      <c r="JI51" s="258"/>
      <c r="JJ51" s="258"/>
      <c r="JK51" s="258"/>
      <c r="JL51" s="258"/>
      <c r="JM51" s="258"/>
      <c r="JN51" s="258"/>
      <c r="JO51" s="258"/>
      <c r="JP51" s="258"/>
      <c r="JQ51" s="258"/>
      <c r="JR51" s="258"/>
      <c r="JS51" s="258"/>
      <c r="JT51" s="258"/>
      <c r="JU51" s="258"/>
      <c r="JV51" s="258"/>
      <c r="JW51" s="258"/>
      <c r="JX51" s="258"/>
      <c r="JY51" s="258"/>
      <c r="JZ51" s="258"/>
      <c r="KA51" s="258"/>
      <c r="KB51" s="258"/>
      <c r="KC51" s="258"/>
      <c r="KD51" s="258"/>
      <c r="KE51" s="258"/>
      <c r="KF51" s="258"/>
      <c r="KG51" s="258"/>
      <c r="KH51" s="258"/>
      <c r="KI51" s="258"/>
      <c r="KJ51" s="258"/>
      <c r="KK51" s="258"/>
      <c r="KL51" s="258"/>
      <c r="KM51" s="258"/>
      <c r="KN51" s="258"/>
      <c r="KO51" s="258"/>
      <c r="KP51" s="258"/>
      <c r="KQ51" s="258"/>
      <c r="KR51" s="258"/>
      <c r="KS51" s="258"/>
      <c r="KT51" s="258"/>
      <c r="KU51" s="258"/>
      <c r="KV51" s="258"/>
      <c r="KW51" s="258"/>
      <c r="KX51" s="258"/>
      <c r="KY51" s="258"/>
      <c r="KZ51" s="258"/>
      <c r="LA51" s="258"/>
      <c r="LB51" s="258"/>
      <c r="LC51" s="258"/>
      <c r="LD51" s="258"/>
      <c r="LE51" s="258"/>
      <c r="LF51" s="258"/>
      <c r="LG51" s="258"/>
      <c r="LH51" s="258"/>
      <c r="LI51" s="258"/>
      <c r="LJ51" s="258"/>
      <c r="LK51" s="258"/>
      <c r="LL51" s="258"/>
      <c r="LM51" s="258"/>
      <c r="LN51" s="258"/>
      <c r="LO51" s="258"/>
      <c r="LP51" s="258"/>
      <c r="LQ51" s="258"/>
      <c r="LR51" s="258"/>
      <c r="LS51" s="258"/>
      <c r="LT51" s="258"/>
      <c r="LU51" s="258"/>
      <c r="LV51" s="258"/>
      <c r="LW51" s="258"/>
      <c r="LX51" s="258"/>
      <c r="LY51" s="258"/>
      <c r="LZ51" s="258"/>
      <c r="MA51" s="258"/>
      <c r="MB51" s="258"/>
      <c r="MC51" s="258"/>
      <c r="MD51" s="258"/>
      <c r="ME51" s="258"/>
      <c r="MF51" s="258"/>
      <c r="MG51" s="258"/>
      <c r="MH51" s="258"/>
      <c r="MI51" s="258"/>
      <c r="MJ51" s="258"/>
      <c r="MK51" s="258"/>
      <c r="ML51" s="258"/>
      <c r="MM51" s="258"/>
      <c r="MN51" s="258"/>
      <c r="MO51" s="258"/>
      <c r="MP51" s="258"/>
      <c r="MQ51" s="258"/>
      <c r="MR51" s="258"/>
      <c r="MS51" s="258"/>
      <c r="MT51" s="258"/>
      <c r="MU51" s="258"/>
      <c r="MV51" s="258"/>
      <c r="MW51" s="258"/>
      <c r="MX51" s="258"/>
      <c r="MY51" s="258"/>
      <c r="MZ51" s="258"/>
      <c r="NA51" s="258"/>
      <c r="NB51" s="258"/>
      <c r="NC51" s="258"/>
      <c r="ND51" s="258"/>
      <c r="NE51" s="258"/>
      <c r="NF51" s="258"/>
      <c r="NG51" s="258"/>
      <c r="NH51" s="258"/>
      <c r="NI51" s="258"/>
      <c r="NJ51" s="258"/>
      <c r="NK51" s="258"/>
      <c r="NL51" s="258"/>
      <c r="NM51" s="258"/>
      <c r="NN51" s="258"/>
      <c r="NO51" s="258"/>
      <c r="NP51" s="258"/>
      <c r="NQ51" s="258"/>
      <c r="NR51" s="258"/>
      <c r="NS51" s="258"/>
      <c r="NT51" s="258"/>
      <c r="NU51" s="258"/>
      <c r="NV51" s="258"/>
      <c r="NW51" s="258"/>
      <c r="NX51" s="258"/>
      <c r="NY51" s="258"/>
      <c r="NZ51" s="258"/>
      <c r="OA51" s="258"/>
      <c r="OB51" s="258"/>
      <c r="OC51" s="258"/>
      <c r="OD51" s="258"/>
      <c r="OE51" s="258"/>
      <c r="OF51" s="258"/>
      <c r="OG51" s="258"/>
      <c r="OH51" s="258"/>
      <c r="OI51" s="258"/>
      <c r="OJ51" s="258"/>
      <c r="OK51" s="258"/>
      <c r="OL51" s="258"/>
      <c r="OM51" s="258"/>
      <c r="ON51" s="258"/>
      <c r="OO51" s="258"/>
      <c r="OP51" s="258"/>
      <c r="OQ51" s="258"/>
      <c r="OR51" s="258"/>
      <c r="OS51" s="258"/>
      <c r="OT51" s="258"/>
      <c r="OU51" s="258"/>
      <c r="OV51" s="258"/>
      <c r="OW51" s="258"/>
      <c r="OX51" s="258"/>
      <c r="OY51" s="258"/>
      <c r="OZ51" s="258"/>
      <c r="PA51" s="258"/>
      <c r="PB51" s="258"/>
      <c r="PC51" s="258"/>
      <c r="PD51" s="258"/>
      <c r="PE51" s="258"/>
      <c r="PF51" s="258"/>
      <c r="PG51" s="258"/>
      <c r="PH51" s="258"/>
      <c r="PI51" s="258"/>
      <c r="PJ51" s="258"/>
      <c r="PK51" s="258"/>
      <c r="PL51" s="258"/>
      <c r="PM51" s="258"/>
      <c r="PN51" s="258"/>
      <c r="PO51" s="258"/>
      <c r="PP51" s="258"/>
      <c r="PQ51" s="258"/>
      <c r="PR51" s="258"/>
      <c r="PS51" s="258"/>
      <c r="PT51" s="258"/>
      <c r="PU51" s="258"/>
      <c r="PV51" s="258"/>
      <c r="PW51" s="258"/>
      <c r="PX51" s="258"/>
      <c r="PY51" s="258"/>
      <c r="PZ51" s="258"/>
      <c r="QA51" s="258"/>
      <c r="QB51" s="258"/>
      <c r="QC51" s="258"/>
      <c r="QD51" s="258"/>
      <c r="QE51" s="258"/>
      <c r="QF51" s="258"/>
      <c r="QG51" s="258"/>
      <c r="QH51" s="258"/>
      <c r="QI51" s="258"/>
      <c r="QJ51" s="258"/>
      <c r="QK51" s="258"/>
      <c r="QL51" s="258"/>
      <c r="QM51" s="258"/>
      <c r="QN51" s="258"/>
      <c r="QO51" s="258"/>
      <c r="QP51" s="258"/>
      <c r="QQ51" s="258"/>
      <c r="QR51" s="258"/>
      <c r="QS51" s="258"/>
      <c r="QT51" s="258"/>
      <c r="QU51" s="258"/>
      <c r="QV51" s="258"/>
      <c r="QW51" s="258"/>
      <c r="QX51" s="258"/>
      <c r="QY51" s="258"/>
      <c r="QZ51" s="258"/>
      <c r="RA51" s="258"/>
      <c r="RB51" s="258"/>
      <c r="RC51" s="258"/>
      <c r="RD51" s="258"/>
      <c r="RE51" s="258"/>
      <c r="RF51" s="258"/>
      <c r="RG51" s="258"/>
      <c r="RH51" s="258"/>
      <c r="RI51" s="258"/>
      <c r="RJ51" s="258"/>
      <c r="RK51" s="258"/>
      <c r="RL51" s="258"/>
      <c r="RM51" s="258"/>
      <c r="RN51" s="258"/>
      <c r="RO51" s="258"/>
      <c r="RP51" s="258"/>
      <c r="RQ51" s="258"/>
      <c r="RR51" s="258"/>
      <c r="RS51" s="258"/>
      <c r="RT51" s="258"/>
      <c r="RU51" s="258"/>
      <c r="RV51" s="258"/>
      <c r="RW51" s="258"/>
      <c r="RX51" s="258"/>
      <c r="RY51" s="258"/>
      <c r="RZ51" s="258"/>
      <c r="SA51" s="258"/>
      <c r="SB51" s="258"/>
      <c r="SC51" s="258"/>
      <c r="SD51" s="258"/>
      <c r="SE51" s="258"/>
      <c r="SF51" s="258"/>
      <c r="SG51" s="258"/>
      <c r="SH51" s="258"/>
      <c r="SI51" s="258"/>
      <c r="SJ51" s="258"/>
      <c r="SK51" s="258"/>
      <c r="SL51" s="258"/>
      <c r="SM51" s="258"/>
      <c r="SN51" s="258"/>
      <c r="SO51" s="258"/>
      <c r="SP51" s="258"/>
      <c r="SQ51" s="258"/>
      <c r="SR51" s="258"/>
      <c r="SS51" s="258"/>
      <c r="ST51" s="258"/>
      <c r="SU51" s="258"/>
      <c r="SV51" s="258"/>
      <c r="SW51" s="258"/>
      <c r="SX51" s="258"/>
      <c r="SY51" s="258"/>
      <c r="SZ51" s="258"/>
      <c r="TA51" s="258"/>
      <c r="TB51" s="258"/>
      <c r="TC51" s="258"/>
      <c r="TD51" s="258"/>
      <c r="TE51" s="258"/>
      <c r="TF51" s="258"/>
      <c r="TG51" s="258"/>
      <c r="TH51" s="258"/>
      <c r="TI51" s="258"/>
      <c r="TJ51" s="258"/>
      <c r="TK51" s="258"/>
      <c r="TL51" s="258"/>
      <c r="TM51" s="258"/>
      <c r="TN51" s="258"/>
      <c r="TO51" s="258"/>
      <c r="TP51" s="258"/>
      <c r="TQ51" s="258"/>
      <c r="TR51" s="258"/>
      <c r="TS51" s="258"/>
      <c r="TT51" s="258"/>
      <c r="TU51" s="258"/>
      <c r="TV51" s="258"/>
      <c r="TW51" s="258"/>
      <c r="TX51" s="258"/>
      <c r="TY51" s="258"/>
      <c r="TZ51" s="258"/>
      <c r="UA51" s="258"/>
      <c r="UB51" s="258"/>
      <c r="UC51" s="258"/>
      <c r="UD51" s="258"/>
      <c r="UE51" s="258"/>
      <c r="UF51" s="258"/>
      <c r="UG51" s="258"/>
      <c r="UH51" s="258"/>
      <c r="UI51" s="258"/>
      <c r="UJ51" s="258"/>
      <c r="UK51" s="258"/>
      <c r="UL51" s="258"/>
      <c r="UM51" s="258"/>
      <c r="UN51" s="258"/>
      <c r="UO51" s="258"/>
      <c r="UP51" s="258"/>
      <c r="UQ51" s="258"/>
      <c r="UR51" s="258"/>
      <c r="US51" s="258"/>
      <c r="UT51" s="258"/>
      <c r="UU51" s="258"/>
      <c r="UV51" s="258"/>
      <c r="UW51" s="258"/>
      <c r="UX51" s="258"/>
      <c r="UY51" s="258"/>
      <c r="UZ51" s="258"/>
      <c r="VA51" s="258"/>
      <c r="VB51" s="258"/>
      <c r="VC51" s="258"/>
      <c r="VD51" s="258"/>
      <c r="VE51" s="258"/>
      <c r="VF51" s="258"/>
      <c r="VG51" s="258"/>
      <c r="VH51" s="258"/>
      <c r="VI51" s="258"/>
      <c r="VJ51" s="258"/>
      <c r="VK51" s="258"/>
      <c r="VL51" s="258"/>
      <c r="VM51" s="258"/>
      <c r="VN51" s="258"/>
      <c r="VO51" s="258"/>
      <c r="VP51" s="258"/>
      <c r="VQ51" s="258"/>
      <c r="VR51" s="258"/>
      <c r="VS51" s="258"/>
      <c r="VT51" s="258"/>
      <c r="VU51" s="258"/>
      <c r="VV51" s="258"/>
      <c r="VW51" s="258"/>
      <c r="VX51" s="258"/>
      <c r="VY51" s="258"/>
      <c r="VZ51" s="258"/>
      <c r="WA51" s="258"/>
      <c r="WB51" s="258"/>
      <c r="WC51" s="258"/>
      <c r="WD51" s="258"/>
      <c r="WE51" s="258"/>
      <c r="WF51" s="258"/>
      <c r="WG51" s="258"/>
      <c r="WH51" s="258"/>
      <c r="WI51" s="258"/>
      <c r="WJ51" s="258"/>
      <c r="WK51" s="258"/>
      <c r="WL51" s="258"/>
      <c r="WM51" s="258"/>
      <c r="WN51" s="258"/>
      <c r="WO51" s="258"/>
      <c r="WP51" s="258"/>
      <c r="WQ51" s="258"/>
      <c r="WR51" s="258"/>
      <c r="WS51" s="258"/>
      <c r="WT51" s="258"/>
      <c r="WU51" s="258"/>
      <c r="WV51" s="258"/>
      <c r="WW51" s="258"/>
      <c r="WX51" s="258"/>
      <c r="WY51" s="258"/>
      <c r="WZ51" s="258"/>
      <c r="XA51" s="258"/>
      <c r="XB51" s="258"/>
      <c r="XC51" s="258"/>
      <c r="XD51" s="258"/>
      <c r="XE51" s="258"/>
      <c r="XF51" s="258"/>
      <c r="XG51" s="258"/>
      <c r="XH51" s="258"/>
      <c r="XI51" s="258"/>
      <c r="XJ51" s="258"/>
      <c r="XK51" s="258"/>
      <c r="XL51" s="258"/>
      <c r="XM51" s="258"/>
      <c r="XN51" s="258"/>
      <c r="XO51" s="258"/>
      <c r="XP51" s="258"/>
      <c r="XQ51" s="258"/>
      <c r="XR51" s="258"/>
      <c r="XS51" s="258"/>
      <c r="XT51" s="258"/>
      <c r="XU51" s="258"/>
      <c r="XV51" s="258"/>
      <c r="XW51" s="258"/>
      <c r="XX51" s="258"/>
      <c r="XY51" s="258"/>
      <c r="XZ51" s="258"/>
      <c r="YA51" s="258"/>
      <c r="YB51" s="258"/>
      <c r="YC51" s="258"/>
      <c r="YD51" s="258"/>
      <c r="YE51" s="258"/>
      <c r="YF51" s="258"/>
      <c r="YG51" s="258"/>
      <c r="YH51" s="258"/>
      <c r="YI51" s="258"/>
      <c r="YJ51" s="258"/>
      <c r="YK51" s="258"/>
      <c r="YL51" s="258"/>
      <c r="YM51" s="258"/>
      <c r="YN51" s="258"/>
      <c r="YO51" s="258"/>
      <c r="YP51" s="258"/>
      <c r="YQ51" s="258"/>
      <c r="YR51" s="258"/>
      <c r="YS51" s="258"/>
      <c r="YT51" s="258"/>
      <c r="YU51" s="258"/>
      <c r="YV51" s="258"/>
      <c r="YW51" s="258"/>
      <c r="YX51" s="258"/>
      <c r="YY51" s="258"/>
      <c r="YZ51" s="258"/>
      <c r="ZA51" s="258"/>
      <c r="ZB51" s="258"/>
      <c r="ZC51" s="258"/>
      <c r="ZD51" s="258"/>
      <c r="ZE51" s="258"/>
      <c r="ZF51" s="258"/>
      <c r="ZG51" s="258"/>
      <c r="ZH51" s="258"/>
      <c r="ZI51" s="258"/>
      <c r="ZJ51" s="258"/>
      <c r="ZK51" s="258"/>
      <c r="ZL51" s="258"/>
      <c r="ZM51" s="258"/>
      <c r="ZN51" s="258"/>
      <c r="ZO51" s="258"/>
      <c r="ZP51" s="258"/>
      <c r="ZQ51" s="258"/>
      <c r="ZR51" s="258"/>
      <c r="ZS51" s="258"/>
      <c r="ZT51" s="258"/>
      <c r="ZU51" s="258"/>
      <c r="ZV51" s="258"/>
      <c r="ZW51" s="258"/>
      <c r="ZX51" s="258"/>
      <c r="ZY51" s="258"/>
      <c r="ZZ51" s="258"/>
      <c r="AAA51" s="258"/>
      <c r="AAB51" s="258"/>
      <c r="AAC51" s="258"/>
      <c r="AAD51" s="258"/>
      <c r="AAE51" s="258"/>
      <c r="AAF51" s="258"/>
      <c r="AAG51" s="258"/>
      <c r="AAH51" s="258"/>
      <c r="AAI51" s="258"/>
      <c r="AAJ51" s="258"/>
      <c r="AAK51" s="258"/>
      <c r="AAL51" s="258"/>
      <c r="AAM51" s="258"/>
      <c r="AAN51" s="258"/>
      <c r="AAO51" s="258"/>
      <c r="AAP51" s="258"/>
      <c r="AAQ51" s="258"/>
      <c r="AAR51" s="258"/>
      <c r="AAS51" s="258"/>
      <c r="AAT51" s="258"/>
      <c r="AAU51" s="258"/>
      <c r="AAV51" s="258"/>
      <c r="AAW51" s="258"/>
      <c r="AAX51" s="258"/>
      <c r="AAY51" s="258"/>
      <c r="AAZ51" s="258"/>
      <c r="ABA51" s="258"/>
      <c r="ABB51" s="258"/>
      <c r="ABC51" s="258"/>
      <c r="ABD51" s="258"/>
      <c r="ABE51" s="258"/>
      <c r="ABF51" s="258"/>
      <c r="ABG51" s="258"/>
      <c r="ABH51" s="258"/>
      <c r="ABI51" s="258"/>
      <c r="ABJ51" s="258"/>
      <c r="ABK51" s="258"/>
      <c r="ABL51" s="258"/>
      <c r="ABM51" s="258"/>
      <c r="ABN51" s="258"/>
      <c r="ABO51" s="258"/>
      <c r="ABP51" s="258"/>
      <c r="ABQ51" s="258"/>
      <c r="ABR51" s="258"/>
      <c r="ABS51" s="258"/>
      <c r="ABT51" s="258"/>
      <c r="ABU51" s="258"/>
      <c r="ABV51" s="258"/>
      <c r="ABW51" s="258"/>
      <c r="ABX51" s="258"/>
      <c r="ABY51" s="258"/>
      <c r="ABZ51" s="258"/>
      <c r="ACA51" s="258"/>
      <c r="ACB51" s="258"/>
      <c r="ACC51" s="258"/>
      <c r="ACD51" s="258"/>
      <c r="ACE51" s="258"/>
      <c r="ACF51" s="258"/>
      <c r="ACG51" s="258"/>
      <c r="ACH51" s="258"/>
      <c r="ACI51" s="258"/>
      <c r="ACJ51" s="258"/>
      <c r="ACK51" s="258"/>
      <c r="ACL51" s="258"/>
      <c r="ACM51" s="258"/>
      <c r="ACN51" s="258"/>
      <c r="ACO51" s="258"/>
      <c r="ACP51" s="258"/>
      <c r="ACQ51" s="258"/>
      <c r="ACR51" s="258"/>
      <c r="ACS51" s="258"/>
      <c r="ACT51" s="258"/>
      <c r="ACU51" s="258"/>
      <c r="ACV51" s="258"/>
      <c r="ACW51" s="258"/>
      <c r="ACX51" s="258"/>
      <c r="ACY51" s="258"/>
      <c r="ACZ51" s="258"/>
      <c r="ADA51" s="258"/>
      <c r="ADB51" s="258"/>
      <c r="ADC51" s="258"/>
      <c r="ADD51" s="258"/>
      <c r="ADE51" s="258"/>
      <c r="ADF51" s="258"/>
      <c r="ADG51" s="258"/>
      <c r="ADH51" s="258"/>
      <c r="ADI51" s="258"/>
      <c r="ADJ51" s="258"/>
      <c r="ADK51" s="258"/>
      <c r="ADL51" s="258"/>
      <c r="ADM51" s="258"/>
      <c r="ADN51" s="258"/>
      <c r="ADO51" s="258"/>
      <c r="ADP51" s="258"/>
      <c r="ADQ51" s="258"/>
      <c r="ADR51" s="258"/>
      <c r="ADS51" s="258"/>
      <c r="ADT51" s="258"/>
      <c r="ADU51" s="258"/>
      <c r="ADV51" s="258"/>
      <c r="ADW51" s="258"/>
      <c r="ADX51" s="258"/>
      <c r="ADY51" s="258"/>
      <c r="ADZ51" s="258"/>
      <c r="AEA51" s="258"/>
      <c r="AEB51" s="258"/>
      <c r="AEC51" s="258"/>
      <c r="AED51" s="258"/>
      <c r="AEE51" s="258"/>
      <c r="AEF51" s="258"/>
      <c r="AEG51" s="258"/>
      <c r="AEH51" s="258"/>
      <c r="AEI51" s="258"/>
      <c r="AEJ51" s="258"/>
      <c r="AEK51" s="258"/>
      <c r="AEL51" s="258"/>
      <c r="AEM51" s="258"/>
      <c r="AEN51" s="258"/>
      <c r="AEO51" s="258"/>
      <c r="AEP51" s="258"/>
      <c r="AEQ51" s="258"/>
      <c r="AER51" s="258"/>
      <c r="AES51" s="258"/>
      <c r="AET51" s="258"/>
      <c r="AEU51" s="258"/>
      <c r="AEV51" s="258"/>
      <c r="AEW51" s="258"/>
      <c r="AEX51" s="258"/>
      <c r="AEY51" s="258"/>
      <c r="AEZ51" s="258"/>
      <c r="AFA51" s="258"/>
      <c r="AFB51" s="258"/>
      <c r="AFC51" s="258"/>
      <c r="AFD51" s="258"/>
      <c r="AFE51" s="258"/>
      <c r="AFF51" s="258"/>
      <c r="AFG51" s="258"/>
      <c r="AFH51" s="258"/>
      <c r="AFI51" s="258"/>
      <c r="AFJ51" s="258"/>
      <c r="AFK51" s="258"/>
      <c r="AFL51" s="258"/>
      <c r="AFM51" s="258"/>
      <c r="AFN51" s="258"/>
      <c r="AFO51" s="258"/>
      <c r="AFP51" s="258"/>
      <c r="AFQ51" s="258"/>
      <c r="AFR51" s="258"/>
      <c r="AFS51" s="258"/>
      <c r="AFT51" s="258"/>
      <c r="AFU51" s="258"/>
      <c r="AFV51" s="258"/>
      <c r="AFW51" s="258"/>
      <c r="AFX51" s="258"/>
      <c r="AFY51" s="258"/>
      <c r="AFZ51" s="258"/>
      <c r="AGA51" s="258"/>
      <c r="AGB51" s="258"/>
      <c r="AGC51" s="258"/>
      <c r="AGD51" s="258"/>
      <c r="AGE51" s="258"/>
      <c r="AGF51" s="258"/>
      <c r="AGG51" s="258"/>
      <c r="AGH51" s="258"/>
      <c r="AGI51" s="258"/>
      <c r="AGJ51" s="258"/>
      <c r="AGK51" s="258"/>
      <c r="AGL51" s="258"/>
      <c r="AGM51" s="258"/>
      <c r="AGN51" s="258"/>
      <c r="AGO51" s="258"/>
      <c r="AGP51" s="258"/>
      <c r="AGQ51" s="258"/>
      <c r="AGR51" s="258"/>
      <c r="AGS51" s="258"/>
      <c r="AGT51" s="258"/>
      <c r="AGU51" s="258"/>
      <c r="AGV51" s="258"/>
      <c r="AGW51" s="258"/>
      <c r="AGX51" s="258"/>
      <c r="AGY51" s="258"/>
      <c r="AGZ51" s="258"/>
      <c r="AHA51" s="258"/>
      <c r="AHB51" s="258"/>
      <c r="AHC51" s="258"/>
      <c r="AHD51" s="258"/>
      <c r="AHE51" s="258"/>
      <c r="AHF51" s="258"/>
      <c r="AHG51" s="258"/>
      <c r="AHH51" s="258"/>
      <c r="AHI51" s="258"/>
      <c r="AHJ51" s="258"/>
      <c r="AHK51" s="258"/>
      <c r="AHL51" s="258"/>
      <c r="AHM51" s="258"/>
      <c r="AHN51" s="258"/>
      <c r="AHO51" s="258"/>
      <c r="AHP51" s="258"/>
      <c r="AHQ51" s="258"/>
      <c r="AHR51" s="258"/>
      <c r="AHS51" s="258"/>
      <c r="AHT51" s="258"/>
      <c r="AHU51" s="258"/>
      <c r="AHV51" s="258"/>
      <c r="AHW51" s="258"/>
      <c r="AHX51" s="258"/>
      <c r="AHY51" s="258"/>
      <c r="AHZ51" s="258"/>
      <c r="AIA51" s="258"/>
      <c r="AIB51" s="258"/>
      <c r="AIC51" s="258"/>
      <c r="AID51" s="258"/>
      <c r="AIE51" s="258"/>
      <c r="AIF51" s="258"/>
      <c r="AIG51" s="258"/>
      <c r="AIH51" s="258"/>
      <c r="AII51" s="258"/>
      <c r="AIJ51" s="258"/>
      <c r="AIK51" s="258"/>
      <c r="AIL51" s="258"/>
      <c r="AIM51" s="258"/>
      <c r="AIN51" s="258"/>
      <c r="AIO51" s="258"/>
      <c r="AIP51" s="258"/>
      <c r="AIQ51" s="258"/>
      <c r="AIR51" s="258"/>
      <c r="AIS51" s="258"/>
      <c r="AIT51" s="258"/>
      <c r="AIU51" s="258"/>
      <c r="AIV51" s="258"/>
      <c r="AIW51" s="258"/>
      <c r="AIX51" s="258"/>
      <c r="AIY51" s="258"/>
      <c r="AIZ51" s="258"/>
      <c r="AJA51" s="258"/>
      <c r="AJB51" s="258"/>
      <c r="AJC51" s="258"/>
      <c r="AJD51" s="258"/>
      <c r="AJE51" s="258"/>
      <c r="AJF51" s="258"/>
      <c r="AJG51" s="258"/>
      <c r="AJH51" s="258"/>
      <c r="AJI51" s="258"/>
      <c r="AJJ51" s="258"/>
      <c r="AJK51" s="258"/>
      <c r="AJL51" s="258"/>
      <c r="AJM51" s="258"/>
      <c r="AJN51" s="258"/>
      <c r="AJO51" s="258"/>
      <c r="AJP51" s="258"/>
      <c r="AJQ51" s="258"/>
      <c r="AJR51" s="258"/>
      <c r="AJS51" s="258"/>
      <c r="AJT51" s="258"/>
      <c r="AJU51" s="258"/>
      <c r="AJV51" s="258"/>
      <c r="AJW51" s="258"/>
      <c r="AJX51" s="258"/>
      <c r="AJY51" s="258"/>
      <c r="AJZ51" s="258"/>
      <c r="AKA51" s="258"/>
      <c r="AKB51" s="258"/>
      <c r="AKC51" s="258"/>
      <c r="AKD51" s="258"/>
      <c r="AKE51" s="258"/>
      <c r="AKF51" s="258"/>
      <c r="AKG51" s="258"/>
      <c r="AKH51" s="258"/>
      <c r="AKI51" s="258"/>
      <c r="AKJ51" s="258"/>
      <c r="AKK51" s="258"/>
      <c r="AKL51" s="258"/>
      <c r="AKM51" s="258"/>
      <c r="AKN51" s="258"/>
      <c r="AKO51" s="258"/>
      <c r="AKP51" s="258"/>
      <c r="AKQ51" s="258"/>
      <c r="AKR51" s="258"/>
      <c r="AKS51" s="258"/>
      <c r="AKT51" s="258"/>
      <c r="AKU51" s="258"/>
      <c r="AKV51" s="258"/>
      <c r="AKW51" s="258"/>
      <c r="AKX51" s="258"/>
      <c r="AKY51" s="258"/>
      <c r="AKZ51" s="258"/>
      <c r="ALA51" s="258"/>
      <c r="ALB51" s="258"/>
      <c r="ALC51" s="258"/>
      <c r="ALD51" s="258"/>
      <c r="ALE51" s="258"/>
      <c r="ALF51" s="258"/>
      <c r="ALG51" s="258"/>
      <c r="ALH51" s="258"/>
      <c r="ALI51" s="258"/>
      <c r="ALJ51" s="258"/>
      <c r="ALK51" s="258"/>
      <c r="ALL51" s="258"/>
      <c r="ALM51" s="258"/>
      <c r="ALN51" s="258"/>
      <c r="ALO51" s="258"/>
      <c r="ALP51" s="258"/>
      <c r="ALQ51" s="258"/>
      <c r="ALR51" s="258"/>
      <c r="ALS51" s="258"/>
      <c r="ALT51" s="258"/>
      <c r="ALU51" s="258"/>
      <c r="ALV51" s="258"/>
      <c r="ALW51" s="258"/>
      <c r="ALX51" s="258"/>
      <c r="ALY51" s="258"/>
      <c r="ALZ51" s="258"/>
      <c r="AMA51" s="258"/>
      <c r="AMB51" s="258"/>
      <c r="AMC51" s="258"/>
      <c r="AMD51" s="258"/>
      <c r="AME51" s="258"/>
      <c r="AMF51" s="258"/>
      <c r="AMG51" s="258"/>
      <c r="AMH51" s="258"/>
      <c r="AMI51" s="258"/>
      <c r="AMJ51" s="258"/>
      <c r="AMK51" s="258"/>
      <c r="AML51" s="258"/>
      <c r="AMM51" s="258"/>
      <c r="AMN51" s="258"/>
      <c r="AMO51" s="258"/>
      <c r="AMP51" s="258"/>
      <c r="AMQ51" s="258"/>
      <c r="AMR51" s="258"/>
      <c r="AMS51" s="258"/>
      <c r="AMT51" s="258"/>
      <c r="AMU51" s="258"/>
      <c r="AMV51" s="258"/>
      <c r="AMW51" s="258"/>
    </row>
    <row r="52" spans="1:1037" ht="63.75">
      <c r="A52" s="29">
        <v>0</v>
      </c>
      <c r="B52" s="29">
        <v>1</v>
      </c>
      <c r="C52" s="29" t="s">
        <v>3172</v>
      </c>
      <c r="E52" s="25" t="s">
        <v>3059</v>
      </c>
      <c r="H52" s="35" t="s">
        <v>3091</v>
      </c>
      <c r="I52" s="308" t="s">
        <v>3161</v>
      </c>
      <c r="Q52" s="25" t="s">
        <v>3173</v>
      </c>
      <c r="S52" s="25" t="s">
        <v>28343</v>
      </c>
      <c r="T52" s="29" t="s">
        <v>1483</v>
      </c>
      <c r="X52" s="29" t="s">
        <v>3174</v>
      </c>
      <c r="AM52" s="29" t="s">
        <v>1218</v>
      </c>
      <c r="AN52" s="29" t="s">
        <v>219</v>
      </c>
      <c r="AO52" s="29" t="s">
        <v>1170</v>
      </c>
      <c r="AS52" s="29" t="s">
        <v>2949</v>
      </c>
      <c r="AT52" s="29" t="s">
        <v>3066</v>
      </c>
      <c r="AU52" s="29">
        <v>1</v>
      </c>
      <c r="AV52" s="29" t="s">
        <v>3143</v>
      </c>
      <c r="AW52" s="29" t="s">
        <v>3133</v>
      </c>
      <c r="AX52" s="29" t="s">
        <v>2971</v>
      </c>
      <c r="AY52" s="29" t="s">
        <v>72</v>
      </c>
      <c r="AZ52" s="249">
        <v>43528</v>
      </c>
      <c r="BO52" s="29" t="str">
        <f t="shared" si="0"/>
        <v>https://iiif.iti-germany.de/iiif/2/nvt_txt-024_003.pdf</v>
      </c>
      <c r="BP52" s="29" t="str">
        <f t="shared" si="1"/>
        <v>application/pdf</v>
      </c>
      <c r="BQ52" s="29" t="str">
        <f t="shared" si="2"/>
        <v>presentation/full</v>
      </c>
      <c r="BR52" s="29" t="str">
        <f t="shared" si="3"/>
        <v>https://iiif.iti-germany.de/iiif/2/nvt_txt-024_003_thumb.JP2/full/100,/0/default.jpg</v>
      </c>
      <c r="BS52" s="29" t="str">
        <f t="shared" si="4"/>
        <v>image/jpeg</v>
      </c>
      <c r="BT52" s="29" t="str">
        <f t="shared" si="5"/>
        <v>presentation/thumbnail</v>
      </c>
    </row>
    <row r="53" spans="1:1037" s="262" customFormat="1" ht="63.75">
      <c r="A53" s="258">
        <v>0</v>
      </c>
      <c r="B53" s="258">
        <v>0</v>
      </c>
      <c r="C53" s="258" t="s">
        <v>3175</v>
      </c>
      <c r="D53" s="258"/>
      <c r="E53" s="260" t="s">
        <v>3059</v>
      </c>
      <c r="F53" s="259"/>
      <c r="G53" s="259"/>
      <c r="H53" s="259" t="s">
        <v>3091</v>
      </c>
      <c r="I53" s="457" t="s">
        <v>3161</v>
      </c>
      <c r="J53" s="259"/>
      <c r="K53" s="259"/>
      <c r="L53" s="260"/>
      <c r="M53" s="260"/>
      <c r="N53" s="260" t="s">
        <v>3176</v>
      </c>
      <c r="O53" s="260"/>
      <c r="P53" s="258" t="s">
        <v>3177</v>
      </c>
      <c r="Q53" s="260" t="s">
        <v>3178</v>
      </c>
      <c r="R53" s="260"/>
      <c r="S53" s="260" t="s">
        <v>28344</v>
      </c>
      <c r="T53" s="258" t="s">
        <v>1483</v>
      </c>
      <c r="U53" s="258"/>
      <c r="V53" s="258"/>
      <c r="W53" s="258"/>
      <c r="X53" s="258"/>
      <c r="Y53" s="258"/>
      <c r="Z53" s="258"/>
      <c r="AA53" s="258"/>
      <c r="AB53" s="258"/>
      <c r="AC53" s="258"/>
      <c r="AD53" s="258"/>
      <c r="AE53" s="258" t="s">
        <v>3179</v>
      </c>
      <c r="AF53" s="258" t="s">
        <v>3180</v>
      </c>
      <c r="AI53" s="261"/>
      <c r="AJ53" s="258"/>
      <c r="AK53" s="261"/>
      <c r="AL53" s="261"/>
      <c r="AM53" s="258"/>
      <c r="AN53" s="258" t="s">
        <v>219</v>
      </c>
      <c r="AO53" s="258" t="s">
        <v>1170</v>
      </c>
      <c r="AP53" s="258"/>
      <c r="AQ53" s="258"/>
      <c r="AR53" s="258"/>
      <c r="AS53" s="258" t="s">
        <v>2949</v>
      </c>
      <c r="AT53" s="258" t="s">
        <v>3066</v>
      </c>
      <c r="AU53" s="258"/>
      <c r="AV53" s="258" t="s">
        <v>3143</v>
      </c>
      <c r="AW53" s="258" t="s">
        <v>3181</v>
      </c>
      <c r="AX53" s="258" t="s">
        <v>2971</v>
      </c>
      <c r="AY53" s="258" t="s">
        <v>72</v>
      </c>
      <c r="AZ53" s="264">
        <v>43535</v>
      </c>
      <c r="BA53" s="258"/>
      <c r="BB53" s="258"/>
      <c r="BC53" s="258"/>
      <c r="BD53" s="258"/>
      <c r="BF53" s="258"/>
      <c r="BG53" s="258"/>
      <c r="BH53" s="258"/>
      <c r="BI53" s="258"/>
      <c r="BJ53" s="258"/>
      <c r="BK53" s="258"/>
      <c r="BL53" s="258"/>
      <c r="BM53" s="258"/>
      <c r="BN53" s="258"/>
      <c r="BO53" s="258" t="str">
        <f t="shared" si="0"/>
        <v>https://iiif.iti-germany.de/iiif/2/nvt_txt-024_004.pdf</v>
      </c>
      <c r="BP53" s="258" t="str">
        <f t="shared" si="1"/>
        <v>application/pdf</v>
      </c>
      <c r="BQ53" s="258" t="str">
        <f t="shared" si="2"/>
        <v>presentation/full</v>
      </c>
      <c r="BR53" s="258" t="str">
        <f t="shared" si="3"/>
        <v>https://iiif.iti-germany.de/iiif/2/nvt_txt-024_004_thumb.JP2/full/100,/0/default.jpg</v>
      </c>
      <c r="BS53" s="258" t="str">
        <f t="shared" si="4"/>
        <v>image/jpeg</v>
      </c>
      <c r="BT53" s="258" t="str">
        <f t="shared" si="5"/>
        <v>presentation/thumbnail</v>
      </c>
      <c r="BU53" s="258"/>
      <c r="BV53" s="258"/>
      <c r="BW53" s="258"/>
      <c r="BX53" s="258"/>
      <c r="BY53" s="258"/>
      <c r="BZ53" s="258"/>
      <c r="CA53" s="258"/>
      <c r="CB53" s="258"/>
      <c r="CC53" s="258"/>
      <c r="CD53" s="258"/>
      <c r="CE53" s="258"/>
      <c r="CF53" s="258"/>
      <c r="CG53" s="258"/>
      <c r="CH53" s="258"/>
      <c r="CI53" s="258"/>
      <c r="CJ53" s="258"/>
      <c r="CK53" s="258"/>
      <c r="CL53" s="258"/>
      <c r="CM53" s="258"/>
      <c r="CN53" s="258"/>
      <c r="CO53" s="258"/>
      <c r="CP53" s="258"/>
      <c r="CQ53" s="258"/>
      <c r="CR53" s="258"/>
      <c r="CS53" s="258"/>
      <c r="CT53" s="258"/>
      <c r="CU53" s="258"/>
      <c r="CV53" s="258"/>
      <c r="CW53" s="258"/>
      <c r="CX53" s="258"/>
      <c r="CY53" s="258"/>
      <c r="CZ53" s="258"/>
      <c r="DA53" s="258"/>
      <c r="DB53" s="258"/>
      <c r="DC53" s="258"/>
      <c r="DD53" s="258"/>
      <c r="DE53" s="258"/>
      <c r="DF53" s="258"/>
      <c r="DG53" s="258"/>
      <c r="DH53" s="258"/>
      <c r="DI53" s="258"/>
      <c r="DJ53" s="258"/>
      <c r="DK53" s="258"/>
      <c r="DL53" s="258"/>
      <c r="DM53" s="258"/>
      <c r="DN53" s="258"/>
      <c r="DO53" s="258"/>
      <c r="DP53" s="258"/>
      <c r="DQ53" s="258"/>
      <c r="DR53" s="258"/>
      <c r="DS53" s="258"/>
      <c r="DT53" s="258"/>
      <c r="DU53" s="258"/>
      <c r="DV53" s="258"/>
      <c r="DW53" s="258"/>
      <c r="DX53" s="258"/>
      <c r="DY53" s="258"/>
      <c r="DZ53" s="258"/>
      <c r="EA53" s="258"/>
      <c r="EB53" s="258"/>
      <c r="EC53" s="258"/>
      <c r="ED53" s="258"/>
      <c r="EE53" s="258"/>
      <c r="EF53" s="258"/>
      <c r="EG53" s="258"/>
      <c r="EH53" s="258"/>
      <c r="EI53" s="258"/>
      <c r="EJ53" s="258"/>
      <c r="EK53" s="258"/>
      <c r="EL53" s="258"/>
      <c r="EM53" s="258"/>
      <c r="EN53" s="258"/>
      <c r="EO53" s="258"/>
      <c r="EP53" s="258"/>
      <c r="EQ53" s="258"/>
      <c r="ER53" s="258"/>
      <c r="ES53" s="258"/>
      <c r="ET53" s="258"/>
      <c r="EU53" s="258"/>
      <c r="EV53" s="258"/>
      <c r="EW53" s="258"/>
      <c r="EX53" s="258"/>
      <c r="EY53" s="258"/>
      <c r="EZ53" s="258"/>
      <c r="FA53" s="258"/>
      <c r="FB53" s="258"/>
      <c r="FC53" s="258"/>
      <c r="FD53" s="258"/>
      <c r="FE53" s="258"/>
      <c r="FF53" s="258"/>
      <c r="FG53" s="258"/>
      <c r="FH53" s="258"/>
      <c r="FI53" s="258"/>
      <c r="FJ53" s="258"/>
      <c r="FK53" s="258"/>
      <c r="FL53" s="258"/>
      <c r="FM53" s="258"/>
      <c r="FN53" s="258"/>
      <c r="FO53" s="258"/>
      <c r="FP53" s="258"/>
      <c r="FQ53" s="258"/>
      <c r="FR53" s="258"/>
      <c r="FS53" s="258"/>
      <c r="FT53" s="258"/>
      <c r="FU53" s="258"/>
      <c r="FV53" s="258"/>
      <c r="FW53" s="258"/>
      <c r="FX53" s="258"/>
      <c r="FY53" s="258"/>
      <c r="FZ53" s="258"/>
      <c r="GA53" s="258"/>
      <c r="GB53" s="258"/>
      <c r="GC53" s="258"/>
      <c r="GD53" s="258"/>
      <c r="GE53" s="258"/>
      <c r="GF53" s="258"/>
      <c r="GG53" s="258"/>
      <c r="GH53" s="258"/>
      <c r="GI53" s="258"/>
      <c r="GJ53" s="258"/>
      <c r="GK53" s="258"/>
      <c r="GL53" s="258"/>
      <c r="GM53" s="258"/>
      <c r="GN53" s="258"/>
      <c r="GO53" s="258"/>
      <c r="GP53" s="258"/>
      <c r="GQ53" s="258"/>
      <c r="GR53" s="258"/>
      <c r="GS53" s="258"/>
      <c r="GT53" s="258"/>
      <c r="GU53" s="258"/>
      <c r="GV53" s="258"/>
      <c r="GW53" s="258"/>
      <c r="GX53" s="258"/>
      <c r="GY53" s="258"/>
      <c r="GZ53" s="258"/>
      <c r="HA53" s="258"/>
      <c r="HB53" s="258"/>
      <c r="HC53" s="258"/>
      <c r="HD53" s="258"/>
      <c r="HE53" s="258"/>
      <c r="HF53" s="258"/>
      <c r="HG53" s="258"/>
      <c r="HH53" s="258"/>
      <c r="HI53" s="258"/>
      <c r="HJ53" s="258"/>
      <c r="HK53" s="258"/>
      <c r="HL53" s="258"/>
      <c r="HM53" s="258"/>
      <c r="HN53" s="258"/>
      <c r="HO53" s="258"/>
      <c r="HP53" s="258"/>
      <c r="HQ53" s="258"/>
      <c r="HR53" s="258"/>
      <c r="HS53" s="258"/>
      <c r="HT53" s="258"/>
      <c r="HU53" s="258"/>
      <c r="HV53" s="258"/>
      <c r="HW53" s="258"/>
      <c r="HX53" s="258"/>
      <c r="HY53" s="258"/>
      <c r="HZ53" s="258"/>
      <c r="IA53" s="258"/>
      <c r="IB53" s="258"/>
      <c r="IC53" s="258"/>
      <c r="ID53" s="258"/>
      <c r="IE53" s="258"/>
      <c r="IF53" s="258"/>
      <c r="IG53" s="258"/>
      <c r="IH53" s="258"/>
      <c r="II53" s="258"/>
      <c r="IJ53" s="258"/>
      <c r="IK53" s="258"/>
      <c r="IL53" s="258"/>
      <c r="IM53" s="258"/>
      <c r="IN53" s="258"/>
      <c r="IO53" s="258"/>
      <c r="IP53" s="258"/>
      <c r="IQ53" s="258"/>
      <c r="IR53" s="258"/>
      <c r="IS53" s="258"/>
      <c r="IT53" s="258"/>
      <c r="IU53" s="258"/>
      <c r="IV53" s="258"/>
      <c r="IW53" s="258"/>
      <c r="IX53" s="258"/>
      <c r="IY53" s="258"/>
      <c r="IZ53" s="258"/>
      <c r="JA53" s="258"/>
      <c r="JB53" s="258"/>
      <c r="JC53" s="258"/>
      <c r="JD53" s="258"/>
      <c r="JE53" s="258"/>
      <c r="JF53" s="258"/>
      <c r="JG53" s="258"/>
      <c r="JH53" s="258"/>
      <c r="JI53" s="258"/>
      <c r="JJ53" s="258"/>
      <c r="JK53" s="258"/>
      <c r="JL53" s="258"/>
      <c r="JM53" s="258"/>
      <c r="JN53" s="258"/>
      <c r="JO53" s="258"/>
      <c r="JP53" s="258"/>
      <c r="JQ53" s="258"/>
      <c r="JR53" s="258"/>
      <c r="JS53" s="258"/>
      <c r="JT53" s="258"/>
      <c r="JU53" s="258"/>
      <c r="JV53" s="258"/>
      <c r="JW53" s="258"/>
      <c r="JX53" s="258"/>
      <c r="JY53" s="258"/>
      <c r="JZ53" s="258"/>
      <c r="KA53" s="258"/>
      <c r="KB53" s="258"/>
      <c r="KC53" s="258"/>
      <c r="KD53" s="258"/>
      <c r="KE53" s="258"/>
      <c r="KF53" s="258"/>
      <c r="KG53" s="258"/>
      <c r="KH53" s="258"/>
      <c r="KI53" s="258"/>
      <c r="KJ53" s="258"/>
      <c r="KK53" s="258"/>
      <c r="KL53" s="258"/>
      <c r="KM53" s="258"/>
      <c r="KN53" s="258"/>
      <c r="KO53" s="258"/>
      <c r="KP53" s="258"/>
      <c r="KQ53" s="258"/>
      <c r="KR53" s="258"/>
      <c r="KS53" s="258"/>
      <c r="KT53" s="258"/>
      <c r="KU53" s="258"/>
      <c r="KV53" s="258"/>
      <c r="KW53" s="258"/>
      <c r="KX53" s="258"/>
      <c r="KY53" s="258"/>
      <c r="KZ53" s="258"/>
      <c r="LA53" s="258"/>
      <c r="LB53" s="258"/>
      <c r="LC53" s="258"/>
      <c r="LD53" s="258"/>
      <c r="LE53" s="258"/>
      <c r="LF53" s="258"/>
      <c r="LG53" s="258"/>
      <c r="LH53" s="258"/>
      <c r="LI53" s="258"/>
      <c r="LJ53" s="258"/>
      <c r="LK53" s="258"/>
      <c r="LL53" s="258"/>
      <c r="LM53" s="258"/>
      <c r="LN53" s="258"/>
      <c r="LO53" s="258"/>
      <c r="LP53" s="258"/>
      <c r="LQ53" s="258"/>
      <c r="LR53" s="258"/>
      <c r="LS53" s="258"/>
      <c r="LT53" s="258"/>
      <c r="LU53" s="258"/>
      <c r="LV53" s="258"/>
      <c r="LW53" s="258"/>
      <c r="LX53" s="258"/>
      <c r="LY53" s="258"/>
      <c r="LZ53" s="258"/>
      <c r="MA53" s="258"/>
      <c r="MB53" s="258"/>
      <c r="MC53" s="258"/>
      <c r="MD53" s="258"/>
      <c r="ME53" s="258"/>
      <c r="MF53" s="258"/>
      <c r="MG53" s="258"/>
      <c r="MH53" s="258"/>
      <c r="MI53" s="258"/>
      <c r="MJ53" s="258"/>
      <c r="MK53" s="258"/>
      <c r="ML53" s="258"/>
      <c r="MM53" s="258"/>
      <c r="MN53" s="258"/>
      <c r="MO53" s="258"/>
      <c r="MP53" s="258"/>
      <c r="MQ53" s="258"/>
      <c r="MR53" s="258"/>
      <c r="MS53" s="258"/>
      <c r="MT53" s="258"/>
      <c r="MU53" s="258"/>
      <c r="MV53" s="258"/>
      <c r="MW53" s="258"/>
      <c r="MX53" s="258"/>
      <c r="MY53" s="258"/>
      <c r="MZ53" s="258"/>
      <c r="NA53" s="258"/>
      <c r="NB53" s="258"/>
      <c r="NC53" s="258"/>
      <c r="ND53" s="258"/>
      <c r="NE53" s="258"/>
      <c r="NF53" s="258"/>
      <c r="NG53" s="258"/>
      <c r="NH53" s="258"/>
      <c r="NI53" s="258"/>
      <c r="NJ53" s="258"/>
      <c r="NK53" s="258"/>
      <c r="NL53" s="258"/>
      <c r="NM53" s="258"/>
      <c r="NN53" s="258"/>
      <c r="NO53" s="258"/>
      <c r="NP53" s="258"/>
      <c r="NQ53" s="258"/>
      <c r="NR53" s="258"/>
      <c r="NS53" s="258"/>
      <c r="NT53" s="258"/>
      <c r="NU53" s="258"/>
      <c r="NV53" s="258"/>
      <c r="NW53" s="258"/>
      <c r="NX53" s="258"/>
      <c r="NY53" s="258"/>
      <c r="NZ53" s="258"/>
      <c r="OA53" s="258"/>
      <c r="OB53" s="258"/>
      <c r="OC53" s="258"/>
      <c r="OD53" s="258"/>
      <c r="OE53" s="258"/>
      <c r="OF53" s="258"/>
      <c r="OG53" s="258"/>
      <c r="OH53" s="258"/>
      <c r="OI53" s="258"/>
      <c r="OJ53" s="258"/>
      <c r="OK53" s="258"/>
      <c r="OL53" s="258"/>
      <c r="OM53" s="258"/>
      <c r="ON53" s="258"/>
      <c r="OO53" s="258"/>
      <c r="OP53" s="258"/>
      <c r="OQ53" s="258"/>
      <c r="OR53" s="258"/>
      <c r="OS53" s="258"/>
      <c r="OT53" s="258"/>
      <c r="OU53" s="258"/>
      <c r="OV53" s="258"/>
      <c r="OW53" s="258"/>
      <c r="OX53" s="258"/>
      <c r="OY53" s="258"/>
      <c r="OZ53" s="258"/>
      <c r="PA53" s="258"/>
      <c r="PB53" s="258"/>
      <c r="PC53" s="258"/>
      <c r="PD53" s="258"/>
      <c r="PE53" s="258"/>
      <c r="PF53" s="258"/>
      <c r="PG53" s="258"/>
      <c r="PH53" s="258"/>
      <c r="PI53" s="258"/>
      <c r="PJ53" s="258"/>
      <c r="PK53" s="258"/>
      <c r="PL53" s="258"/>
      <c r="PM53" s="258"/>
      <c r="PN53" s="258"/>
      <c r="PO53" s="258"/>
      <c r="PP53" s="258"/>
      <c r="PQ53" s="258"/>
      <c r="PR53" s="258"/>
      <c r="PS53" s="258"/>
      <c r="PT53" s="258"/>
      <c r="PU53" s="258"/>
      <c r="PV53" s="258"/>
      <c r="PW53" s="258"/>
      <c r="PX53" s="258"/>
      <c r="PY53" s="258"/>
      <c r="PZ53" s="258"/>
      <c r="QA53" s="258"/>
      <c r="QB53" s="258"/>
      <c r="QC53" s="258"/>
      <c r="QD53" s="258"/>
      <c r="QE53" s="258"/>
      <c r="QF53" s="258"/>
      <c r="QG53" s="258"/>
      <c r="QH53" s="258"/>
      <c r="QI53" s="258"/>
      <c r="QJ53" s="258"/>
      <c r="QK53" s="258"/>
      <c r="QL53" s="258"/>
      <c r="QM53" s="258"/>
      <c r="QN53" s="258"/>
      <c r="QO53" s="258"/>
      <c r="QP53" s="258"/>
      <c r="QQ53" s="258"/>
      <c r="QR53" s="258"/>
      <c r="QS53" s="258"/>
      <c r="QT53" s="258"/>
      <c r="QU53" s="258"/>
      <c r="QV53" s="258"/>
      <c r="QW53" s="258"/>
      <c r="QX53" s="258"/>
      <c r="QY53" s="258"/>
      <c r="QZ53" s="258"/>
      <c r="RA53" s="258"/>
      <c r="RB53" s="258"/>
      <c r="RC53" s="258"/>
      <c r="RD53" s="258"/>
      <c r="RE53" s="258"/>
      <c r="RF53" s="258"/>
      <c r="RG53" s="258"/>
      <c r="RH53" s="258"/>
      <c r="RI53" s="258"/>
      <c r="RJ53" s="258"/>
      <c r="RK53" s="258"/>
      <c r="RL53" s="258"/>
      <c r="RM53" s="258"/>
      <c r="RN53" s="258"/>
      <c r="RO53" s="258"/>
      <c r="RP53" s="258"/>
      <c r="RQ53" s="258"/>
      <c r="RR53" s="258"/>
      <c r="RS53" s="258"/>
      <c r="RT53" s="258"/>
      <c r="RU53" s="258"/>
      <c r="RV53" s="258"/>
      <c r="RW53" s="258"/>
      <c r="RX53" s="258"/>
      <c r="RY53" s="258"/>
      <c r="RZ53" s="258"/>
      <c r="SA53" s="258"/>
      <c r="SB53" s="258"/>
      <c r="SC53" s="258"/>
      <c r="SD53" s="258"/>
      <c r="SE53" s="258"/>
      <c r="SF53" s="258"/>
      <c r="SG53" s="258"/>
      <c r="SH53" s="258"/>
      <c r="SI53" s="258"/>
      <c r="SJ53" s="258"/>
      <c r="SK53" s="258"/>
      <c r="SL53" s="258"/>
      <c r="SM53" s="258"/>
      <c r="SN53" s="258"/>
      <c r="SO53" s="258"/>
      <c r="SP53" s="258"/>
      <c r="SQ53" s="258"/>
      <c r="SR53" s="258"/>
      <c r="SS53" s="258"/>
      <c r="ST53" s="258"/>
      <c r="SU53" s="258"/>
      <c r="SV53" s="258"/>
      <c r="SW53" s="258"/>
      <c r="SX53" s="258"/>
      <c r="SY53" s="258"/>
      <c r="SZ53" s="258"/>
      <c r="TA53" s="258"/>
      <c r="TB53" s="258"/>
      <c r="TC53" s="258"/>
      <c r="TD53" s="258"/>
      <c r="TE53" s="258"/>
      <c r="TF53" s="258"/>
      <c r="TG53" s="258"/>
      <c r="TH53" s="258"/>
      <c r="TI53" s="258"/>
      <c r="TJ53" s="258"/>
      <c r="TK53" s="258"/>
      <c r="TL53" s="258"/>
      <c r="TM53" s="258"/>
      <c r="TN53" s="258"/>
      <c r="TO53" s="258"/>
      <c r="TP53" s="258"/>
      <c r="TQ53" s="258"/>
      <c r="TR53" s="258"/>
      <c r="TS53" s="258"/>
      <c r="TT53" s="258"/>
      <c r="TU53" s="258"/>
      <c r="TV53" s="258"/>
      <c r="TW53" s="258"/>
      <c r="TX53" s="258"/>
      <c r="TY53" s="258"/>
      <c r="TZ53" s="258"/>
      <c r="UA53" s="258"/>
      <c r="UB53" s="258"/>
      <c r="UC53" s="258"/>
      <c r="UD53" s="258"/>
      <c r="UE53" s="258"/>
      <c r="UF53" s="258"/>
      <c r="UG53" s="258"/>
      <c r="UH53" s="258"/>
      <c r="UI53" s="258"/>
      <c r="UJ53" s="258"/>
      <c r="UK53" s="258"/>
      <c r="UL53" s="258"/>
      <c r="UM53" s="258"/>
      <c r="UN53" s="258"/>
      <c r="UO53" s="258"/>
      <c r="UP53" s="258"/>
      <c r="UQ53" s="258"/>
      <c r="UR53" s="258"/>
      <c r="US53" s="258"/>
      <c r="UT53" s="258"/>
      <c r="UU53" s="258"/>
      <c r="UV53" s="258"/>
      <c r="UW53" s="258"/>
      <c r="UX53" s="258"/>
      <c r="UY53" s="258"/>
      <c r="UZ53" s="258"/>
      <c r="VA53" s="258"/>
      <c r="VB53" s="258"/>
      <c r="VC53" s="258"/>
      <c r="VD53" s="258"/>
      <c r="VE53" s="258"/>
      <c r="VF53" s="258"/>
      <c r="VG53" s="258"/>
      <c r="VH53" s="258"/>
      <c r="VI53" s="258"/>
      <c r="VJ53" s="258"/>
      <c r="VK53" s="258"/>
      <c r="VL53" s="258"/>
      <c r="VM53" s="258"/>
      <c r="VN53" s="258"/>
      <c r="VO53" s="258"/>
      <c r="VP53" s="258"/>
      <c r="VQ53" s="258"/>
      <c r="VR53" s="258"/>
      <c r="VS53" s="258"/>
      <c r="VT53" s="258"/>
      <c r="VU53" s="258"/>
      <c r="VV53" s="258"/>
      <c r="VW53" s="258"/>
      <c r="VX53" s="258"/>
      <c r="VY53" s="258"/>
      <c r="VZ53" s="258"/>
      <c r="WA53" s="258"/>
      <c r="WB53" s="258"/>
      <c r="WC53" s="258"/>
      <c r="WD53" s="258"/>
      <c r="WE53" s="258"/>
      <c r="WF53" s="258"/>
      <c r="WG53" s="258"/>
      <c r="WH53" s="258"/>
      <c r="WI53" s="258"/>
      <c r="WJ53" s="258"/>
      <c r="WK53" s="258"/>
      <c r="WL53" s="258"/>
      <c r="WM53" s="258"/>
      <c r="WN53" s="258"/>
      <c r="WO53" s="258"/>
      <c r="WP53" s="258"/>
      <c r="WQ53" s="258"/>
      <c r="WR53" s="258"/>
      <c r="WS53" s="258"/>
      <c r="WT53" s="258"/>
      <c r="WU53" s="258"/>
      <c r="WV53" s="258"/>
      <c r="WW53" s="258"/>
      <c r="WX53" s="258"/>
      <c r="WY53" s="258"/>
      <c r="WZ53" s="258"/>
      <c r="XA53" s="258"/>
      <c r="XB53" s="258"/>
      <c r="XC53" s="258"/>
      <c r="XD53" s="258"/>
      <c r="XE53" s="258"/>
      <c r="XF53" s="258"/>
      <c r="XG53" s="258"/>
      <c r="XH53" s="258"/>
      <c r="XI53" s="258"/>
      <c r="XJ53" s="258"/>
      <c r="XK53" s="258"/>
      <c r="XL53" s="258"/>
      <c r="XM53" s="258"/>
      <c r="XN53" s="258"/>
      <c r="XO53" s="258"/>
      <c r="XP53" s="258"/>
      <c r="XQ53" s="258"/>
      <c r="XR53" s="258"/>
      <c r="XS53" s="258"/>
      <c r="XT53" s="258"/>
      <c r="XU53" s="258"/>
      <c r="XV53" s="258"/>
      <c r="XW53" s="258"/>
      <c r="XX53" s="258"/>
      <c r="XY53" s="258"/>
      <c r="XZ53" s="258"/>
      <c r="YA53" s="258"/>
      <c r="YB53" s="258"/>
      <c r="YC53" s="258"/>
      <c r="YD53" s="258"/>
      <c r="YE53" s="258"/>
      <c r="YF53" s="258"/>
      <c r="YG53" s="258"/>
      <c r="YH53" s="258"/>
      <c r="YI53" s="258"/>
      <c r="YJ53" s="258"/>
      <c r="YK53" s="258"/>
      <c r="YL53" s="258"/>
      <c r="YM53" s="258"/>
      <c r="YN53" s="258"/>
      <c r="YO53" s="258"/>
      <c r="YP53" s="258"/>
      <c r="YQ53" s="258"/>
      <c r="YR53" s="258"/>
      <c r="YS53" s="258"/>
      <c r="YT53" s="258"/>
      <c r="YU53" s="258"/>
      <c r="YV53" s="258"/>
      <c r="YW53" s="258"/>
      <c r="YX53" s="258"/>
      <c r="YY53" s="258"/>
      <c r="YZ53" s="258"/>
      <c r="ZA53" s="258"/>
      <c r="ZB53" s="258"/>
      <c r="ZC53" s="258"/>
      <c r="ZD53" s="258"/>
      <c r="ZE53" s="258"/>
      <c r="ZF53" s="258"/>
      <c r="ZG53" s="258"/>
      <c r="ZH53" s="258"/>
      <c r="ZI53" s="258"/>
      <c r="ZJ53" s="258"/>
      <c r="ZK53" s="258"/>
      <c r="ZL53" s="258"/>
      <c r="ZM53" s="258"/>
      <c r="ZN53" s="258"/>
      <c r="ZO53" s="258"/>
      <c r="ZP53" s="258"/>
      <c r="ZQ53" s="258"/>
      <c r="ZR53" s="258"/>
      <c r="ZS53" s="258"/>
      <c r="ZT53" s="258"/>
      <c r="ZU53" s="258"/>
      <c r="ZV53" s="258"/>
      <c r="ZW53" s="258"/>
      <c r="ZX53" s="258"/>
      <c r="ZY53" s="258"/>
      <c r="ZZ53" s="258"/>
      <c r="AAA53" s="258"/>
      <c r="AAB53" s="258"/>
      <c r="AAC53" s="258"/>
      <c r="AAD53" s="258"/>
      <c r="AAE53" s="258"/>
      <c r="AAF53" s="258"/>
      <c r="AAG53" s="258"/>
      <c r="AAH53" s="258"/>
      <c r="AAI53" s="258"/>
      <c r="AAJ53" s="258"/>
      <c r="AAK53" s="258"/>
      <c r="AAL53" s="258"/>
      <c r="AAM53" s="258"/>
      <c r="AAN53" s="258"/>
      <c r="AAO53" s="258"/>
      <c r="AAP53" s="258"/>
      <c r="AAQ53" s="258"/>
      <c r="AAR53" s="258"/>
      <c r="AAS53" s="258"/>
      <c r="AAT53" s="258"/>
      <c r="AAU53" s="258"/>
      <c r="AAV53" s="258"/>
      <c r="AAW53" s="258"/>
      <c r="AAX53" s="258"/>
      <c r="AAY53" s="258"/>
      <c r="AAZ53" s="258"/>
      <c r="ABA53" s="258"/>
      <c r="ABB53" s="258"/>
      <c r="ABC53" s="258"/>
      <c r="ABD53" s="258"/>
      <c r="ABE53" s="258"/>
      <c r="ABF53" s="258"/>
      <c r="ABG53" s="258"/>
      <c r="ABH53" s="258"/>
      <c r="ABI53" s="258"/>
      <c r="ABJ53" s="258"/>
      <c r="ABK53" s="258"/>
      <c r="ABL53" s="258"/>
      <c r="ABM53" s="258"/>
      <c r="ABN53" s="258"/>
      <c r="ABO53" s="258"/>
      <c r="ABP53" s="258"/>
      <c r="ABQ53" s="258"/>
      <c r="ABR53" s="258"/>
      <c r="ABS53" s="258"/>
      <c r="ABT53" s="258"/>
      <c r="ABU53" s="258"/>
      <c r="ABV53" s="258"/>
      <c r="ABW53" s="258"/>
      <c r="ABX53" s="258"/>
      <c r="ABY53" s="258"/>
      <c r="ABZ53" s="258"/>
      <c r="ACA53" s="258"/>
      <c r="ACB53" s="258"/>
      <c r="ACC53" s="258"/>
      <c r="ACD53" s="258"/>
      <c r="ACE53" s="258"/>
      <c r="ACF53" s="258"/>
      <c r="ACG53" s="258"/>
      <c r="ACH53" s="258"/>
      <c r="ACI53" s="258"/>
      <c r="ACJ53" s="258"/>
      <c r="ACK53" s="258"/>
      <c r="ACL53" s="258"/>
      <c r="ACM53" s="258"/>
      <c r="ACN53" s="258"/>
      <c r="ACO53" s="258"/>
      <c r="ACP53" s="258"/>
      <c r="ACQ53" s="258"/>
      <c r="ACR53" s="258"/>
      <c r="ACS53" s="258"/>
      <c r="ACT53" s="258"/>
      <c r="ACU53" s="258"/>
      <c r="ACV53" s="258"/>
      <c r="ACW53" s="258"/>
      <c r="ACX53" s="258"/>
      <c r="ACY53" s="258"/>
      <c r="ACZ53" s="258"/>
      <c r="ADA53" s="258"/>
      <c r="ADB53" s="258"/>
      <c r="ADC53" s="258"/>
      <c r="ADD53" s="258"/>
      <c r="ADE53" s="258"/>
      <c r="ADF53" s="258"/>
      <c r="ADG53" s="258"/>
      <c r="ADH53" s="258"/>
      <c r="ADI53" s="258"/>
      <c r="ADJ53" s="258"/>
      <c r="ADK53" s="258"/>
      <c r="ADL53" s="258"/>
      <c r="ADM53" s="258"/>
      <c r="ADN53" s="258"/>
      <c r="ADO53" s="258"/>
      <c r="ADP53" s="258"/>
      <c r="ADQ53" s="258"/>
      <c r="ADR53" s="258"/>
      <c r="ADS53" s="258"/>
      <c r="ADT53" s="258"/>
      <c r="ADU53" s="258"/>
      <c r="ADV53" s="258"/>
      <c r="ADW53" s="258"/>
      <c r="ADX53" s="258"/>
      <c r="ADY53" s="258"/>
      <c r="ADZ53" s="258"/>
      <c r="AEA53" s="258"/>
      <c r="AEB53" s="258"/>
      <c r="AEC53" s="258"/>
      <c r="AED53" s="258"/>
      <c r="AEE53" s="258"/>
      <c r="AEF53" s="258"/>
      <c r="AEG53" s="258"/>
      <c r="AEH53" s="258"/>
      <c r="AEI53" s="258"/>
      <c r="AEJ53" s="258"/>
      <c r="AEK53" s="258"/>
      <c r="AEL53" s="258"/>
      <c r="AEM53" s="258"/>
      <c r="AEN53" s="258"/>
      <c r="AEO53" s="258"/>
      <c r="AEP53" s="258"/>
      <c r="AEQ53" s="258"/>
      <c r="AER53" s="258"/>
      <c r="AES53" s="258"/>
      <c r="AET53" s="258"/>
      <c r="AEU53" s="258"/>
      <c r="AEV53" s="258"/>
      <c r="AEW53" s="258"/>
      <c r="AEX53" s="258"/>
      <c r="AEY53" s="258"/>
      <c r="AEZ53" s="258"/>
      <c r="AFA53" s="258"/>
      <c r="AFB53" s="258"/>
      <c r="AFC53" s="258"/>
      <c r="AFD53" s="258"/>
      <c r="AFE53" s="258"/>
      <c r="AFF53" s="258"/>
      <c r="AFG53" s="258"/>
      <c r="AFH53" s="258"/>
      <c r="AFI53" s="258"/>
      <c r="AFJ53" s="258"/>
      <c r="AFK53" s="258"/>
      <c r="AFL53" s="258"/>
      <c r="AFM53" s="258"/>
      <c r="AFN53" s="258"/>
      <c r="AFO53" s="258"/>
      <c r="AFP53" s="258"/>
      <c r="AFQ53" s="258"/>
      <c r="AFR53" s="258"/>
      <c r="AFS53" s="258"/>
      <c r="AFT53" s="258"/>
      <c r="AFU53" s="258"/>
      <c r="AFV53" s="258"/>
      <c r="AFW53" s="258"/>
      <c r="AFX53" s="258"/>
      <c r="AFY53" s="258"/>
      <c r="AFZ53" s="258"/>
      <c r="AGA53" s="258"/>
      <c r="AGB53" s="258"/>
      <c r="AGC53" s="258"/>
      <c r="AGD53" s="258"/>
      <c r="AGE53" s="258"/>
      <c r="AGF53" s="258"/>
      <c r="AGG53" s="258"/>
      <c r="AGH53" s="258"/>
      <c r="AGI53" s="258"/>
      <c r="AGJ53" s="258"/>
      <c r="AGK53" s="258"/>
      <c r="AGL53" s="258"/>
      <c r="AGM53" s="258"/>
      <c r="AGN53" s="258"/>
      <c r="AGO53" s="258"/>
      <c r="AGP53" s="258"/>
      <c r="AGQ53" s="258"/>
      <c r="AGR53" s="258"/>
      <c r="AGS53" s="258"/>
      <c r="AGT53" s="258"/>
      <c r="AGU53" s="258"/>
      <c r="AGV53" s="258"/>
      <c r="AGW53" s="258"/>
      <c r="AGX53" s="258"/>
      <c r="AGY53" s="258"/>
      <c r="AGZ53" s="258"/>
      <c r="AHA53" s="258"/>
      <c r="AHB53" s="258"/>
      <c r="AHC53" s="258"/>
      <c r="AHD53" s="258"/>
      <c r="AHE53" s="258"/>
      <c r="AHF53" s="258"/>
      <c r="AHG53" s="258"/>
      <c r="AHH53" s="258"/>
      <c r="AHI53" s="258"/>
      <c r="AHJ53" s="258"/>
      <c r="AHK53" s="258"/>
      <c r="AHL53" s="258"/>
      <c r="AHM53" s="258"/>
      <c r="AHN53" s="258"/>
      <c r="AHO53" s="258"/>
      <c r="AHP53" s="258"/>
      <c r="AHQ53" s="258"/>
      <c r="AHR53" s="258"/>
      <c r="AHS53" s="258"/>
      <c r="AHT53" s="258"/>
      <c r="AHU53" s="258"/>
      <c r="AHV53" s="258"/>
      <c r="AHW53" s="258"/>
      <c r="AHX53" s="258"/>
      <c r="AHY53" s="258"/>
      <c r="AHZ53" s="258"/>
      <c r="AIA53" s="258"/>
      <c r="AIB53" s="258"/>
      <c r="AIC53" s="258"/>
      <c r="AID53" s="258"/>
      <c r="AIE53" s="258"/>
      <c r="AIF53" s="258"/>
      <c r="AIG53" s="258"/>
      <c r="AIH53" s="258"/>
      <c r="AII53" s="258"/>
      <c r="AIJ53" s="258"/>
      <c r="AIK53" s="258"/>
      <c r="AIL53" s="258"/>
      <c r="AIM53" s="258"/>
      <c r="AIN53" s="258"/>
      <c r="AIO53" s="258"/>
      <c r="AIP53" s="258"/>
      <c r="AIQ53" s="258"/>
      <c r="AIR53" s="258"/>
      <c r="AIS53" s="258"/>
      <c r="AIT53" s="258"/>
      <c r="AIU53" s="258"/>
      <c r="AIV53" s="258"/>
      <c r="AIW53" s="258"/>
      <c r="AIX53" s="258"/>
      <c r="AIY53" s="258"/>
      <c r="AIZ53" s="258"/>
      <c r="AJA53" s="258"/>
      <c r="AJB53" s="258"/>
      <c r="AJC53" s="258"/>
      <c r="AJD53" s="258"/>
      <c r="AJE53" s="258"/>
      <c r="AJF53" s="258"/>
      <c r="AJG53" s="258"/>
      <c r="AJH53" s="258"/>
      <c r="AJI53" s="258"/>
      <c r="AJJ53" s="258"/>
      <c r="AJK53" s="258"/>
      <c r="AJL53" s="258"/>
      <c r="AJM53" s="258"/>
      <c r="AJN53" s="258"/>
      <c r="AJO53" s="258"/>
      <c r="AJP53" s="258"/>
      <c r="AJQ53" s="258"/>
      <c r="AJR53" s="258"/>
      <c r="AJS53" s="258"/>
      <c r="AJT53" s="258"/>
      <c r="AJU53" s="258"/>
      <c r="AJV53" s="258"/>
      <c r="AJW53" s="258"/>
      <c r="AJX53" s="258"/>
      <c r="AJY53" s="258"/>
      <c r="AJZ53" s="258"/>
      <c r="AKA53" s="258"/>
      <c r="AKB53" s="258"/>
      <c r="AKC53" s="258"/>
      <c r="AKD53" s="258"/>
      <c r="AKE53" s="258"/>
      <c r="AKF53" s="258"/>
      <c r="AKG53" s="258"/>
      <c r="AKH53" s="258"/>
      <c r="AKI53" s="258"/>
      <c r="AKJ53" s="258"/>
      <c r="AKK53" s="258"/>
      <c r="AKL53" s="258"/>
      <c r="AKM53" s="258"/>
      <c r="AKN53" s="258"/>
      <c r="AKO53" s="258"/>
      <c r="AKP53" s="258"/>
      <c r="AKQ53" s="258"/>
      <c r="AKR53" s="258"/>
      <c r="AKS53" s="258"/>
      <c r="AKT53" s="258"/>
      <c r="AKU53" s="258"/>
      <c r="AKV53" s="258"/>
      <c r="AKW53" s="258"/>
      <c r="AKX53" s="258"/>
      <c r="AKY53" s="258"/>
      <c r="AKZ53" s="258"/>
      <c r="ALA53" s="258"/>
      <c r="ALB53" s="258"/>
      <c r="ALC53" s="258"/>
      <c r="ALD53" s="258"/>
      <c r="ALE53" s="258"/>
      <c r="ALF53" s="258"/>
      <c r="ALG53" s="258"/>
      <c r="ALH53" s="258"/>
      <c r="ALI53" s="258"/>
      <c r="ALJ53" s="258"/>
      <c r="ALK53" s="258"/>
      <c r="ALL53" s="258"/>
      <c r="ALM53" s="258"/>
      <c r="ALN53" s="258"/>
      <c r="ALO53" s="258"/>
      <c r="ALP53" s="258"/>
      <c r="ALQ53" s="258"/>
      <c r="ALR53" s="258"/>
      <c r="ALS53" s="258"/>
      <c r="ALT53" s="258"/>
      <c r="ALU53" s="258"/>
      <c r="ALV53" s="258"/>
      <c r="ALW53" s="258"/>
      <c r="ALX53" s="258"/>
      <c r="ALY53" s="258"/>
      <c r="ALZ53" s="258"/>
      <c r="AMA53" s="258"/>
      <c r="AMB53" s="258"/>
      <c r="AMC53" s="258"/>
      <c r="AMD53" s="258"/>
      <c r="AME53" s="258"/>
      <c r="AMF53" s="258"/>
      <c r="AMG53" s="258"/>
      <c r="AMH53" s="258"/>
      <c r="AMI53" s="258"/>
      <c r="AMJ53" s="258"/>
      <c r="AMK53" s="258"/>
      <c r="AML53" s="258"/>
      <c r="AMM53" s="258"/>
      <c r="AMN53" s="258"/>
      <c r="AMO53" s="258"/>
      <c r="AMP53" s="258"/>
      <c r="AMQ53" s="258"/>
      <c r="AMR53" s="258"/>
      <c r="AMS53" s="258"/>
      <c r="AMT53" s="258"/>
      <c r="AMU53" s="258"/>
      <c r="AMV53" s="258"/>
      <c r="AMW53" s="258"/>
    </row>
    <row r="54" spans="1:1037" ht="63.75">
      <c r="A54" s="29">
        <v>0</v>
      </c>
      <c r="B54" s="29">
        <v>1</v>
      </c>
      <c r="C54" s="29" t="s">
        <v>3182</v>
      </c>
      <c r="E54" s="25" t="s">
        <v>3059</v>
      </c>
      <c r="H54" s="35" t="s">
        <v>3091</v>
      </c>
      <c r="I54" s="308" t="s">
        <v>3161</v>
      </c>
      <c r="K54" s="35" t="s">
        <v>2620</v>
      </c>
      <c r="Q54" s="25" t="s">
        <v>3183</v>
      </c>
      <c r="S54" s="25" t="s">
        <v>28345</v>
      </c>
      <c r="T54" s="29" t="s">
        <v>1483</v>
      </c>
      <c r="X54" s="29" t="s">
        <v>3184</v>
      </c>
      <c r="AC54" s="29" t="s">
        <v>3185</v>
      </c>
      <c r="AE54" s="29" t="s">
        <v>1741</v>
      </c>
      <c r="AN54" s="29" t="s">
        <v>219</v>
      </c>
      <c r="AO54" s="29" t="s">
        <v>1170</v>
      </c>
      <c r="AS54" s="29" t="s">
        <v>2949</v>
      </c>
      <c r="AT54" s="29" t="s">
        <v>3066</v>
      </c>
      <c r="AU54" s="29">
        <v>2</v>
      </c>
      <c r="AV54" s="29" t="s">
        <v>2951</v>
      </c>
      <c r="AW54" s="29" t="s">
        <v>3186</v>
      </c>
      <c r="AY54" s="29" t="s">
        <v>72</v>
      </c>
      <c r="AZ54" s="264">
        <v>43535</v>
      </c>
      <c r="BO54" s="29" t="str">
        <f t="shared" si="0"/>
        <v>https://iiif.iti-germany.de/iiif/2/nvt_txt-024_005.pdf</v>
      </c>
      <c r="BP54" s="29" t="str">
        <f t="shared" si="1"/>
        <v>application/pdf</v>
      </c>
      <c r="BQ54" s="29" t="str">
        <f t="shared" si="2"/>
        <v>presentation/full</v>
      </c>
      <c r="BR54" s="29" t="str">
        <f t="shared" si="3"/>
        <v>https://iiif.iti-germany.de/iiif/2/nvt_txt-024_005_thumb.JP2/full/100,/0/default.jpg</v>
      </c>
      <c r="BS54" s="29" t="str">
        <f t="shared" si="4"/>
        <v>image/jpeg</v>
      </c>
      <c r="BT54" s="29" t="str">
        <f t="shared" si="5"/>
        <v>presentation/thumbnail</v>
      </c>
    </row>
    <row r="55" spans="1:1037" ht="38.25">
      <c r="A55" s="29">
        <v>0</v>
      </c>
      <c r="B55" s="29">
        <v>1</v>
      </c>
      <c r="C55" s="29" t="s">
        <v>3187</v>
      </c>
      <c r="E55" s="25" t="s">
        <v>3059</v>
      </c>
      <c r="H55" s="35" t="s">
        <v>3188</v>
      </c>
      <c r="I55" s="308" t="s">
        <v>3161</v>
      </c>
      <c r="K55" s="35" t="s">
        <v>3106</v>
      </c>
      <c r="P55" s="29" t="s">
        <v>24408</v>
      </c>
      <c r="Q55" s="25" t="s">
        <v>3189</v>
      </c>
      <c r="S55" s="25" t="s">
        <v>3190</v>
      </c>
      <c r="T55" s="29" t="s">
        <v>1483</v>
      </c>
      <c r="AN55" s="29" t="s">
        <v>219</v>
      </c>
      <c r="AS55" s="29" t="s">
        <v>2949</v>
      </c>
      <c r="AT55" s="29" t="s">
        <v>3066</v>
      </c>
      <c r="AU55" s="29">
        <v>2</v>
      </c>
      <c r="AV55" s="29" t="s">
        <v>2951</v>
      </c>
      <c r="AW55" s="29" t="s">
        <v>3191</v>
      </c>
      <c r="AX55" s="29" t="s">
        <v>3192</v>
      </c>
      <c r="AY55" s="29" t="s">
        <v>72</v>
      </c>
      <c r="AZ55" s="249">
        <v>43535</v>
      </c>
      <c r="BO55" s="29" t="str">
        <f t="shared" si="0"/>
        <v>https://iiif.iti-germany.de/iiif/2/nvt_txt-024_006.pdf</v>
      </c>
      <c r="BP55" s="29" t="str">
        <f t="shared" si="1"/>
        <v>application/pdf</v>
      </c>
      <c r="BQ55" s="29" t="str">
        <f t="shared" si="2"/>
        <v>presentation/full</v>
      </c>
      <c r="BR55" s="29" t="str">
        <f t="shared" si="3"/>
        <v>https://iiif.iti-germany.de/iiif/2/nvt_txt-024_006_thumb.JP2/full/100,/0/default.jpg</v>
      </c>
      <c r="BS55" s="29" t="str">
        <f t="shared" si="4"/>
        <v>image/jpeg</v>
      </c>
      <c r="BT55" s="29" t="str">
        <f t="shared" si="5"/>
        <v>presentation/thumbnail</v>
      </c>
    </row>
    <row r="56" spans="1:1037" ht="38.25">
      <c r="A56" s="29">
        <v>0</v>
      </c>
      <c r="B56" s="29">
        <v>1</v>
      </c>
      <c r="C56" s="29" t="s">
        <v>3193</v>
      </c>
      <c r="E56" s="25" t="s">
        <v>3059</v>
      </c>
      <c r="H56" s="35" t="s">
        <v>2960</v>
      </c>
      <c r="I56" s="308" t="s">
        <v>3161</v>
      </c>
      <c r="K56" s="35" t="s">
        <v>3069</v>
      </c>
      <c r="P56" s="29" t="s">
        <v>24409</v>
      </c>
      <c r="Q56" s="25" t="s">
        <v>3194</v>
      </c>
      <c r="S56" s="25" t="s">
        <v>3195</v>
      </c>
      <c r="T56" s="29" t="s">
        <v>1483</v>
      </c>
      <c r="X56" s="29" t="s">
        <v>2348</v>
      </c>
      <c r="AN56" s="29" t="s">
        <v>219</v>
      </c>
      <c r="AO56" s="29" t="s">
        <v>1170</v>
      </c>
      <c r="AS56" s="29" t="s">
        <v>2949</v>
      </c>
      <c r="AT56" s="29" t="s">
        <v>3066</v>
      </c>
      <c r="AU56" s="29">
        <v>1</v>
      </c>
      <c r="AV56" s="29" t="s">
        <v>2951</v>
      </c>
      <c r="AW56" s="29" t="s">
        <v>3196</v>
      </c>
      <c r="AX56" s="29" t="s">
        <v>3171</v>
      </c>
      <c r="AY56" s="29" t="s">
        <v>72</v>
      </c>
      <c r="AZ56" s="249">
        <v>43535</v>
      </c>
      <c r="BO56" s="29" t="str">
        <f t="shared" si="0"/>
        <v>https://iiif.iti-germany.de/iiif/2/nvt_txt-024_007.pdf</v>
      </c>
      <c r="BP56" s="29" t="str">
        <f t="shared" si="1"/>
        <v>application/pdf</v>
      </c>
      <c r="BQ56" s="29" t="str">
        <f t="shared" si="2"/>
        <v>presentation/full</v>
      </c>
      <c r="BR56" s="29" t="str">
        <f t="shared" si="3"/>
        <v>https://iiif.iti-germany.de/iiif/2/nvt_txt-024_007_thumb.JP2/full/100,/0/default.jpg</v>
      </c>
      <c r="BS56" s="29" t="str">
        <f t="shared" si="4"/>
        <v>image/jpeg</v>
      </c>
      <c r="BT56" s="29" t="str">
        <f t="shared" si="5"/>
        <v>presentation/thumbnail</v>
      </c>
    </row>
    <row r="57" spans="1:1037" ht="102">
      <c r="A57" s="29">
        <v>0</v>
      </c>
      <c r="B57" s="29">
        <v>1</v>
      </c>
      <c r="C57" s="29" t="s">
        <v>3197</v>
      </c>
      <c r="E57" s="25" t="s">
        <v>3059</v>
      </c>
      <c r="H57" s="35" t="s">
        <v>3146</v>
      </c>
      <c r="I57" s="308" t="s">
        <v>3161</v>
      </c>
      <c r="Q57" s="25" t="s">
        <v>3198</v>
      </c>
      <c r="S57" s="25" t="s">
        <v>3199</v>
      </c>
      <c r="T57" s="29" t="s">
        <v>1483</v>
      </c>
      <c r="AN57" s="29" t="s">
        <v>219</v>
      </c>
      <c r="AO57" s="29" t="s">
        <v>1170</v>
      </c>
      <c r="AS57" s="29" t="s">
        <v>2949</v>
      </c>
      <c r="AT57" s="29" t="s">
        <v>3066</v>
      </c>
      <c r="AU57" s="29">
        <v>1</v>
      </c>
      <c r="AV57" s="29" t="s">
        <v>2951</v>
      </c>
      <c r="AW57" s="29" t="s">
        <v>3186</v>
      </c>
      <c r="AX57" s="29" t="s">
        <v>2971</v>
      </c>
      <c r="AY57" s="29" t="s">
        <v>72</v>
      </c>
      <c r="AZ57" s="249">
        <v>43535</v>
      </c>
      <c r="BO57" s="29" t="str">
        <f t="shared" si="0"/>
        <v>https://iiif.iti-germany.de/iiif/2/nvt_txt-024_008.pdf</v>
      </c>
      <c r="BP57" s="29" t="str">
        <f t="shared" si="1"/>
        <v>application/pdf</v>
      </c>
      <c r="BQ57" s="29" t="str">
        <f t="shared" si="2"/>
        <v>presentation/full</v>
      </c>
      <c r="BR57" s="29" t="str">
        <f t="shared" si="3"/>
        <v>https://iiif.iti-germany.de/iiif/2/nvt_txt-024_008_thumb.JP2/full/100,/0/default.jpg</v>
      </c>
      <c r="BS57" s="29" t="str">
        <f t="shared" si="4"/>
        <v>image/jpeg</v>
      </c>
      <c r="BT57" s="29" t="str">
        <f t="shared" si="5"/>
        <v>presentation/thumbnail</v>
      </c>
    </row>
    <row r="58" spans="1:1037" ht="14.85" customHeight="1">
      <c r="A58">
        <v>0</v>
      </c>
      <c r="B58">
        <v>1</v>
      </c>
      <c r="C58" s="25" t="s">
        <v>3200</v>
      </c>
      <c r="D58"/>
      <c r="E58" s="25" t="s">
        <v>3059</v>
      </c>
      <c r="F58"/>
      <c r="G58"/>
      <c r="H58" s="35" t="s">
        <v>3201</v>
      </c>
      <c r="I58" s="308" t="s">
        <v>3161</v>
      </c>
      <c r="J58"/>
      <c r="K58" s="29" t="s">
        <v>3129</v>
      </c>
      <c r="P58"/>
      <c r="Q58" s="25" t="s">
        <v>3202</v>
      </c>
      <c r="R58"/>
      <c r="S58" s="25" t="s">
        <v>3203</v>
      </c>
      <c r="T58" s="25" t="s">
        <v>1483</v>
      </c>
      <c r="U58"/>
      <c r="V58"/>
      <c r="W58"/>
      <c r="X58"/>
      <c r="Y58"/>
      <c r="Z58"/>
      <c r="AA58"/>
      <c r="AB58"/>
      <c r="AC58"/>
      <c r="AD58"/>
      <c r="AE58" t="s">
        <v>3204</v>
      </c>
      <c r="AF58"/>
      <c r="AI58"/>
      <c r="AJ58"/>
      <c r="AK58"/>
      <c r="AL58" s="247"/>
      <c r="AM58"/>
      <c r="AN58" t="s">
        <v>219</v>
      </c>
      <c r="AO58"/>
      <c r="AP58"/>
      <c r="AQ58"/>
      <c r="AR58"/>
      <c r="AS58" s="25" t="s">
        <v>2949</v>
      </c>
      <c r="AT58" s="25" t="s">
        <v>3066</v>
      </c>
      <c r="AU58" s="25">
        <v>1</v>
      </c>
      <c r="AV58" s="25" t="s">
        <v>3143</v>
      </c>
      <c r="AW58" s="25" t="s">
        <v>3205</v>
      </c>
      <c r="AX58" s="25" t="s">
        <v>3206</v>
      </c>
      <c r="AY58" s="29" t="s">
        <v>72</v>
      </c>
      <c r="AZ58" s="249">
        <v>43528</v>
      </c>
      <c r="BO58" s="29" t="str">
        <f t="shared" si="0"/>
        <v>https://iiif.iti-germany.de/iiif/2/nvt_txt-024_009.pdf</v>
      </c>
      <c r="BP58" s="29" t="str">
        <f t="shared" si="1"/>
        <v>application/pdf</v>
      </c>
      <c r="BQ58" s="29" t="str">
        <f t="shared" si="2"/>
        <v>presentation/full</v>
      </c>
      <c r="BR58" s="29" t="str">
        <f t="shared" si="3"/>
        <v>https://iiif.iti-germany.de/iiif/2/nvt_txt-024_009_thumb.JP2/full/100,/0/default.jpg</v>
      </c>
      <c r="BS58" s="29" t="str">
        <f t="shared" si="4"/>
        <v>image/jpeg</v>
      </c>
      <c r="BT58" s="29" t="str">
        <f t="shared" si="5"/>
        <v>presentation/thumbnail</v>
      </c>
    </row>
    <row r="59" spans="1:1037" ht="29.25" customHeight="1">
      <c r="A59" s="29">
        <v>0</v>
      </c>
      <c r="B59" s="29">
        <v>1</v>
      </c>
      <c r="C59" s="29" t="s">
        <v>3207</v>
      </c>
      <c r="E59" s="25" t="s">
        <v>3059</v>
      </c>
      <c r="H59" s="35" t="s">
        <v>3201</v>
      </c>
      <c r="I59" s="308" t="s">
        <v>3161</v>
      </c>
      <c r="K59" s="35" t="s">
        <v>3129</v>
      </c>
      <c r="Q59" s="25" t="s">
        <v>3208</v>
      </c>
      <c r="S59" s="25" t="s">
        <v>3209</v>
      </c>
      <c r="T59" s="29" t="s">
        <v>1483</v>
      </c>
      <c r="AN59" s="303"/>
      <c r="AS59" s="29" t="s">
        <v>2949</v>
      </c>
      <c r="AT59" s="29" t="s">
        <v>3066</v>
      </c>
      <c r="AU59" s="29">
        <v>1</v>
      </c>
      <c r="AV59" s="29" t="s">
        <v>3143</v>
      </c>
      <c r="AW59" s="29" t="s">
        <v>3210</v>
      </c>
      <c r="AX59" s="29" t="s">
        <v>2971</v>
      </c>
      <c r="AY59" s="29" t="s">
        <v>72</v>
      </c>
      <c r="AZ59" s="249">
        <v>43528</v>
      </c>
      <c r="BO59" s="29" t="str">
        <f t="shared" si="0"/>
        <v>https://iiif.iti-germany.de/iiif/2/nvt_txt-024_010.pdf</v>
      </c>
      <c r="BP59" s="29" t="str">
        <f t="shared" si="1"/>
        <v>application/pdf</v>
      </c>
      <c r="BQ59" s="29" t="str">
        <f t="shared" si="2"/>
        <v>presentation/full</v>
      </c>
      <c r="BR59" s="29" t="str">
        <f t="shared" si="3"/>
        <v>https://iiif.iti-germany.de/iiif/2/nvt_txt-024_010_thumb.JP2/full/100,/0/default.jpg</v>
      </c>
      <c r="BS59" s="29" t="str">
        <f t="shared" si="4"/>
        <v>image/jpeg</v>
      </c>
      <c r="BT59" s="29" t="str">
        <f t="shared" si="5"/>
        <v>presentation/thumbnail</v>
      </c>
    </row>
    <row r="60" spans="1:1037" ht="38.25">
      <c r="A60" s="29">
        <v>0</v>
      </c>
      <c r="B60" s="29">
        <v>1</v>
      </c>
      <c r="C60" s="29" t="s">
        <v>3211</v>
      </c>
      <c r="E60" s="25" t="s">
        <v>3059</v>
      </c>
      <c r="H60" s="35" t="s">
        <v>3201</v>
      </c>
      <c r="I60" s="308" t="s">
        <v>3161</v>
      </c>
      <c r="K60" s="35" t="s">
        <v>3129</v>
      </c>
      <c r="Q60" s="25" t="s">
        <v>3212</v>
      </c>
      <c r="S60" s="25" t="s">
        <v>3213</v>
      </c>
      <c r="T60" s="29" t="s">
        <v>1483</v>
      </c>
      <c r="AE60" s="29" t="s">
        <v>1426</v>
      </c>
      <c r="AN60" s="29" t="s">
        <v>3214</v>
      </c>
      <c r="AS60" s="29" t="s">
        <v>2949</v>
      </c>
      <c r="AT60" s="29" t="s">
        <v>3066</v>
      </c>
      <c r="AU60" s="29">
        <v>1</v>
      </c>
      <c r="AV60" s="29" t="s">
        <v>3215</v>
      </c>
      <c r="AW60" s="29" t="s">
        <v>3216</v>
      </c>
      <c r="AX60" s="29" t="s">
        <v>2971</v>
      </c>
      <c r="AY60" s="29" t="s">
        <v>72</v>
      </c>
      <c r="AZ60" s="249">
        <v>43535</v>
      </c>
      <c r="BO60" s="29" t="str">
        <f t="shared" si="0"/>
        <v>https://iiif.iti-germany.de/iiif/2/nvt_txt-024_011.pdf</v>
      </c>
      <c r="BP60" s="29" t="str">
        <f t="shared" si="1"/>
        <v>application/pdf</v>
      </c>
      <c r="BQ60" s="29" t="str">
        <f t="shared" si="2"/>
        <v>presentation/full</v>
      </c>
      <c r="BR60" s="29" t="str">
        <f t="shared" si="3"/>
        <v>https://iiif.iti-germany.de/iiif/2/nvt_txt-024_011_thumb.JP2/full/100,/0/default.jpg</v>
      </c>
      <c r="BS60" s="29" t="str">
        <f t="shared" si="4"/>
        <v>image/jpeg</v>
      </c>
      <c r="BT60" s="29" t="str">
        <f t="shared" si="5"/>
        <v>presentation/thumbnail</v>
      </c>
    </row>
    <row r="61" spans="1:1037" ht="89.25">
      <c r="A61" s="29">
        <v>0</v>
      </c>
      <c r="C61" s="29" t="s">
        <v>24488</v>
      </c>
      <c r="E61" s="29" t="s">
        <v>3059</v>
      </c>
      <c r="H61" s="35" t="s">
        <v>3154</v>
      </c>
      <c r="I61" s="308"/>
      <c r="K61" s="35" t="s">
        <v>3121</v>
      </c>
      <c r="P61" s="29" t="s">
        <v>3219</v>
      </c>
      <c r="Q61" s="25" t="s">
        <v>28346</v>
      </c>
      <c r="S61" s="25" t="s">
        <v>24489</v>
      </c>
      <c r="T61" s="29" t="s">
        <v>1483</v>
      </c>
      <c r="AZ61" s="249"/>
      <c r="BO61" s="29" t="str">
        <f t="shared" si="0"/>
        <v>https://iiif.iti-germany.de/iiif/2/nvt_txt-025.pdf</v>
      </c>
      <c r="BP61" s="29" t="str">
        <f t="shared" si="1"/>
        <v>application/pdf</v>
      </c>
      <c r="BQ61" s="29" t="str">
        <f t="shared" si="2"/>
        <v>presentation/full</v>
      </c>
      <c r="BR61" s="29" t="str">
        <f t="shared" si="3"/>
        <v>https://iiif.iti-germany.de/iiif/2/nvt_txt-025_thumb.JP2/full/100,/0/default.jpg</v>
      </c>
      <c r="BS61" s="29" t="str">
        <f t="shared" si="4"/>
        <v>image/jpeg</v>
      </c>
      <c r="BT61" s="29" t="str">
        <f t="shared" si="5"/>
        <v>presentation/thumbnail</v>
      </c>
    </row>
    <row r="62" spans="1:1037" ht="165.75">
      <c r="A62" s="29">
        <v>0</v>
      </c>
      <c r="B62" s="29">
        <v>1</v>
      </c>
      <c r="C62" s="29" t="s">
        <v>3217</v>
      </c>
      <c r="E62" s="29" t="s">
        <v>3059</v>
      </c>
      <c r="H62" s="448" t="s">
        <v>2939</v>
      </c>
      <c r="I62" s="29" t="s">
        <v>24488</v>
      </c>
      <c r="K62" s="35" t="s">
        <v>3218</v>
      </c>
      <c r="P62" s="29" t="s">
        <v>3219</v>
      </c>
      <c r="Q62" s="25" t="s">
        <v>3220</v>
      </c>
      <c r="S62" s="25" t="s">
        <v>28347</v>
      </c>
      <c r="AN62" s="29" t="s">
        <v>219</v>
      </c>
      <c r="BO62" s="29" t="str">
        <f t="shared" si="0"/>
        <v>https://iiif.iti-germany.de/iiif/2/nvt_txt-025-001.pdf</v>
      </c>
      <c r="BP62" s="29" t="str">
        <f t="shared" si="1"/>
        <v>application/pdf</v>
      </c>
      <c r="BQ62" s="29" t="str">
        <f t="shared" si="2"/>
        <v>presentation/full</v>
      </c>
      <c r="BR62" s="29" t="str">
        <f t="shared" si="3"/>
        <v>https://iiif.iti-germany.de/iiif/2/nvt_txt-025-001_thumb.JP2/full/100,/0/default.jpg</v>
      </c>
      <c r="BS62" s="29" t="str">
        <f t="shared" si="4"/>
        <v>image/jpeg</v>
      </c>
      <c r="BT62" s="29" t="str">
        <f t="shared" si="5"/>
        <v>presentation/thumbnail</v>
      </c>
    </row>
    <row r="63" spans="1:1037" ht="127.5">
      <c r="A63" s="29">
        <v>0</v>
      </c>
      <c r="B63" s="29">
        <v>1</v>
      </c>
      <c r="C63" s="29" t="s">
        <v>3221</v>
      </c>
      <c r="E63" s="29" t="s">
        <v>3059</v>
      </c>
      <c r="H63" s="448" t="s">
        <v>2939</v>
      </c>
      <c r="I63" s="29" t="s">
        <v>24488</v>
      </c>
      <c r="K63" s="35" t="s">
        <v>3218</v>
      </c>
      <c r="P63" s="29" t="s">
        <v>3219</v>
      </c>
      <c r="Q63" s="25" t="s">
        <v>3222</v>
      </c>
      <c r="S63" s="25" t="s">
        <v>3223</v>
      </c>
      <c r="AN63" s="29" t="s">
        <v>219</v>
      </c>
      <c r="BO63" s="29" t="str">
        <f t="shared" si="0"/>
        <v>https://iiif.iti-germany.de/iiif/2/nvt_txt-025-002.pdf</v>
      </c>
      <c r="BP63" s="29" t="str">
        <f t="shared" si="1"/>
        <v>application/pdf</v>
      </c>
      <c r="BQ63" s="29" t="str">
        <f t="shared" si="2"/>
        <v>presentation/full</v>
      </c>
      <c r="BR63" s="29" t="str">
        <f t="shared" si="3"/>
        <v>https://iiif.iti-germany.de/iiif/2/nvt_txt-025-002_thumb.JP2/full/100,/0/default.jpg</v>
      </c>
      <c r="BS63" s="29" t="str">
        <f t="shared" si="4"/>
        <v>image/jpeg</v>
      </c>
      <c r="BT63" s="29" t="str">
        <f t="shared" si="5"/>
        <v>presentation/thumbnail</v>
      </c>
    </row>
    <row r="64" spans="1:1037">
      <c r="A64" s="29">
        <v>1</v>
      </c>
      <c r="B64" s="29">
        <v>0</v>
      </c>
      <c r="C64" s="29" t="s">
        <v>3224</v>
      </c>
      <c r="E64" s="29" t="s">
        <v>3225</v>
      </c>
      <c r="H64" s="35" t="s">
        <v>3226</v>
      </c>
      <c r="Q64" s="25" t="s">
        <v>2166</v>
      </c>
      <c r="AA64" s="29" t="s">
        <v>3227</v>
      </c>
      <c r="AN64" s="29" t="s">
        <v>219</v>
      </c>
      <c r="AS64" s="29" t="s">
        <v>2949</v>
      </c>
      <c r="AT64" s="29" t="s">
        <v>3228</v>
      </c>
      <c r="AU64" s="29">
        <v>1</v>
      </c>
      <c r="AV64" s="29" t="s">
        <v>2951</v>
      </c>
      <c r="AX64" s="29" t="s">
        <v>3229</v>
      </c>
      <c r="AY64" s="29" t="s">
        <v>3230</v>
      </c>
      <c r="AZ64" s="249">
        <v>43536</v>
      </c>
      <c r="BO64" s="29" t="str">
        <f t="shared" si="0"/>
        <v>https://iiif.iti-germany.de/iiif/2/nvt_txt-026.pdf</v>
      </c>
      <c r="BP64" s="29" t="str">
        <f t="shared" si="1"/>
        <v>application/pdf</v>
      </c>
      <c r="BQ64" s="29" t="str">
        <f t="shared" si="2"/>
        <v>presentation/full</v>
      </c>
      <c r="BR64" s="29" t="str">
        <f t="shared" si="3"/>
        <v>https://iiif.iti-germany.de/iiif/2/nvt_txt-026_thumb.JP2/full/100,/0/default.jpg</v>
      </c>
      <c r="BS64" s="29" t="str">
        <f t="shared" si="4"/>
        <v>image/jpeg</v>
      </c>
      <c r="BT64" s="29" t="str">
        <f t="shared" si="5"/>
        <v>presentation/thumbnail</v>
      </c>
    </row>
    <row r="65" spans="1:72">
      <c r="A65" s="29" t="s">
        <v>3231</v>
      </c>
      <c r="B65" s="29">
        <v>0</v>
      </c>
      <c r="C65" s="29" t="s">
        <v>3232</v>
      </c>
      <c r="E65" s="29" t="s">
        <v>3225</v>
      </c>
      <c r="H65" s="35" t="s">
        <v>3226</v>
      </c>
      <c r="Q65" s="25" t="s">
        <v>1666</v>
      </c>
      <c r="AN65" s="29" t="s">
        <v>219</v>
      </c>
      <c r="AS65" s="29" t="s">
        <v>2949</v>
      </c>
      <c r="AT65" s="29" t="s">
        <v>3228</v>
      </c>
      <c r="AU65" s="29">
        <v>1</v>
      </c>
      <c r="AV65" s="29" t="s">
        <v>2951</v>
      </c>
      <c r="AX65" s="29" t="s">
        <v>3233</v>
      </c>
      <c r="AY65" s="29" t="s">
        <v>3234</v>
      </c>
      <c r="AZ65" s="249">
        <v>43536</v>
      </c>
      <c r="BO65" s="29" t="str">
        <f t="shared" si="0"/>
        <v>https://iiif.iti-germany.de/iiif/2/nvt_txt-027.pdf</v>
      </c>
      <c r="BP65" s="29" t="str">
        <f t="shared" si="1"/>
        <v>application/pdf</v>
      </c>
      <c r="BQ65" s="29" t="str">
        <f t="shared" si="2"/>
        <v>presentation/full</v>
      </c>
      <c r="BR65" s="29" t="str">
        <f t="shared" si="3"/>
        <v>https://iiif.iti-germany.de/iiif/2/nvt_txt-027_thumb.JP2/full/100,/0/default.jpg</v>
      </c>
      <c r="BS65" s="29" t="str">
        <f t="shared" si="4"/>
        <v>image/jpeg</v>
      </c>
      <c r="BT65" s="29" t="str">
        <f t="shared" si="5"/>
        <v>presentation/thumbnail</v>
      </c>
    </row>
    <row r="66" spans="1:72">
      <c r="A66" s="29">
        <v>0</v>
      </c>
      <c r="B66" s="29">
        <v>0</v>
      </c>
      <c r="C66" s="29" t="s">
        <v>3235</v>
      </c>
      <c r="E66" s="29" t="s">
        <v>3225</v>
      </c>
      <c r="H66" s="35" t="s">
        <v>3226</v>
      </c>
      <c r="Q66" s="25" t="s">
        <v>2450</v>
      </c>
      <c r="AN66" s="29" t="s">
        <v>219</v>
      </c>
      <c r="AS66" s="29" t="s">
        <v>2949</v>
      </c>
      <c r="AT66" s="29" t="s">
        <v>3228</v>
      </c>
      <c r="AU66" s="29">
        <v>1</v>
      </c>
      <c r="AV66" s="29" t="s">
        <v>2951</v>
      </c>
      <c r="AX66" s="29" t="s">
        <v>3233</v>
      </c>
      <c r="AY66" s="29" t="s">
        <v>3236</v>
      </c>
      <c r="AZ66" s="249">
        <v>43536</v>
      </c>
      <c r="BO66" s="29" t="str">
        <f t="shared" si="0"/>
        <v>https://iiif.iti-germany.de/iiif/2/nvt_txt-028.pdf</v>
      </c>
      <c r="BP66" s="29" t="str">
        <f t="shared" si="1"/>
        <v>application/pdf</v>
      </c>
      <c r="BQ66" s="29" t="str">
        <f t="shared" si="2"/>
        <v>presentation/full</v>
      </c>
      <c r="BR66" s="29" t="str">
        <f t="shared" si="3"/>
        <v>https://iiif.iti-germany.de/iiif/2/nvt_txt-028_thumb.JP2/full/100,/0/default.jpg</v>
      </c>
      <c r="BS66" s="29" t="str">
        <f t="shared" si="4"/>
        <v>image/jpeg</v>
      </c>
      <c r="BT66" s="29" t="str">
        <f t="shared" si="5"/>
        <v>presentation/thumbnail</v>
      </c>
    </row>
    <row r="67" spans="1:72">
      <c r="A67" s="29">
        <v>1</v>
      </c>
      <c r="B67" s="29">
        <v>0</v>
      </c>
      <c r="C67" s="29" t="s">
        <v>3237</v>
      </c>
      <c r="E67" s="29" t="s">
        <v>3225</v>
      </c>
      <c r="F67" s="35" t="s">
        <v>3238</v>
      </c>
      <c r="H67" s="35" t="s">
        <v>3226</v>
      </c>
      <c r="Q67" s="25" t="s">
        <v>3239</v>
      </c>
      <c r="AA67" s="29" t="s">
        <v>3240</v>
      </c>
      <c r="AN67" s="29" t="s">
        <v>219</v>
      </c>
      <c r="AS67" s="29" t="s">
        <v>2949</v>
      </c>
      <c r="AT67" s="29" t="s">
        <v>3228</v>
      </c>
      <c r="AU67" s="29">
        <v>2</v>
      </c>
      <c r="AV67" s="29" t="s">
        <v>2951</v>
      </c>
      <c r="AX67" s="29" t="s">
        <v>3233</v>
      </c>
      <c r="AY67" s="29" t="s">
        <v>3241</v>
      </c>
      <c r="AZ67" s="249">
        <v>43536</v>
      </c>
      <c r="BO67" s="29" t="str">
        <f t="shared" si="0"/>
        <v>https://iiif.iti-germany.de/iiif/2/nvt_txt-029.pdf</v>
      </c>
      <c r="BP67" s="29" t="str">
        <f t="shared" si="1"/>
        <v>application/pdf</v>
      </c>
      <c r="BQ67" s="29" t="str">
        <f t="shared" si="2"/>
        <v>presentation/full</v>
      </c>
      <c r="BR67" s="29" t="str">
        <f t="shared" si="3"/>
        <v>https://iiif.iti-germany.de/iiif/2/nvt_txt-029_thumb.JP2/full/100,/0/default.jpg</v>
      </c>
      <c r="BS67" s="29" t="str">
        <f t="shared" si="4"/>
        <v>image/jpeg</v>
      </c>
      <c r="BT67" s="29" t="str">
        <f t="shared" si="5"/>
        <v>presentation/thumbnail</v>
      </c>
    </row>
    <row r="68" spans="1:72">
      <c r="A68" s="29">
        <v>1</v>
      </c>
      <c r="B68" s="29">
        <v>0</v>
      </c>
      <c r="C68" s="29" t="s">
        <v>3242</v>
      </c>
      <c r="E68" s="29" t="s">
        <v>3225</v>
      </c>
      <c r="H68" s="35" t="s">
        <v>3226</v>
      </c>
      <c r="Q68" s="25" t="s">
        <v>1700</v>
      </c>
      <c r="AA68" s="29" t="s">
        <v>3243</v>
      </c>
      <c r="AL68" s="36" t="s">
        <v>1703</v>
      </c>
      <c r="AN68" s="29" t="s">
        <v>219</v>
      </c>
      <c r="AS68" s="29" t="s">
        <v>2949</v>
      </c>
      <c r="AT68" s="29" t="s">
        <v>3228</v>
      </c>
      <c r="AU68" s="29">
        <v>1</v>
      </c>
      <c r="AV68" s="29" t="s">
        <v>2951</v>
      </c>
      <c r="AX68" s="29" t="s">
        <v>3233</v>
      </c>
      <c r="AY68" s="29" t="s">
        <v>3244</v>
      </c>
      <c r="AZ68" s="249">
        <v>43536</v>
      </c>
      <c r="BO68" s="29" t="str">
        <f t="shared" si="0"/>
        <v>https://iiif.iti-germany.de/iiif/2/nvt_txt-030.pdf</v>
      </c>
      <c r="BP68" s="29" t="str">
        <f t="shared" si="1"/>
        <v>application/pdf</v>
      </c>
      <c r="BQ68" s="29" t="str">
        <f t="shared" si="2"/>
        <v>presentation/full</v>
      </c>
      <c r="BR68" s="29" t="str">
        <f t="shared" si="3"/>
        <v>https://iiif.iti-germany.de/iiif/2/nvt_txt-030_thumb.JP2/full/100,/0/default.jpg</v>
      </c>
      <c r="BS68" s="29" t="str">
        <f t="shared" si="4"/>
        <v>image/jpeg</v>
      </c>
      <c r="BT68" s="29" t="str">
        <f t="shared" si="5"/>
        <v>presentation/thumbnail</v>
      </c>
    </row>
    <row r="69" spans="1:72">
      <c r="A69" s="29" t="s">
        <v>3231</v>
      </c>
      <c r="B69" s="29">
        <v>0</v>
      </c>
      <c r="C69" s="29" t="s">
        <v>3245</v>
      </c>
      <c r="E69" s="29" t="s">
        <v>3225</v>
      </c>
      <c r="F69" s="35" t="s">
        <v>3246</v>
      </c>
      <c r="H69" s="35" t="s">
        <v>3226</v>
      </c>
      <c r="Q69" s="25" t="s">
        <v>1595</v>
      </c>
      <c r="AN69" s="29" t="s">
        <v>219</v>
      </c>
      <c r="AS69" s="29" t="s">
        <v>2949</v>
      </c>
      <c r="AT69" s="29" t="s">
        <v>3228</v>
      </c>
      <c r="AU69" s="29">
        <v>3</v>
      </c>
      <c r="AV69" s="29" t="s">
        <v>2951</v>
      </c>
      <c r="AX69" s="29" t="s">
        <v>3247</v>
      </c>
      <c r="AY69" s="29" t="s">
        <v>3248</v>
      </c>
      <c r="AZ69" s="249">
        <v>43536</v>
      </c>
      <c r="BO69" s="29" t="str">
        <f t="shared" si="0"/>
        <v>https://iiif.iti-germany.de/iiif/2/nvt_txt-031.pdf</v>
      </c>
      <c r="BP69" s="29" t="str">
        <f t="shared" si="1"/>
        <v>application/pdf</v>
      </c>
      <c r="BQ69" s="29" t="str">
        <f t="shared" si="2"/>
        <v>presentation/full</v>
      </c>
      <c r="BR69" s="29" t="str">
        <f t="shared" si="3"/>
        <v>https://iiif.iti-germany.de/iiif/2/nvt_txt-031_thumb.JP2/full/100,/0/default.jpg</v>
      </c>
      <c r="BS69" s="29" t="str">
        <f t="shared" si="4"/>
        <v>image/jpeg</v>
      </c>
      <c r="BT69" s="29" t="str">
        <f t="shared" si="5"/>
        <v>presentation/thumbnail</v>
      </c>
    </row>
    <row r="70" spans="1:72">
      <c r="A70" s="29">
        <v>1</v>
      </c>
      <c r="C70" s="29" t="s">
        <v>3249</v>
      </c>
      <c r="E70" s="29" t="s">
        <v>3225</v>
      </c>
      <c r="H70" s="35" t="s">
        <v>3226</v>
      </c>
      <c r="Q70" s="25" t="s">
        <v>3250</v>
      </c>
      <c r="AA70" s="29" t="s">
        <v>3251</v>
      </c>
      <c r="AN70" s="29" t="s">
        <v>219</v>
      </c>
      <c r="AS70" s="29" t="s">
        <v>2949</v>
      </c>
      <c r="AT70" s="29" t="s">
        <v>3066</v>
      </c>
      <c r="AU70" s="29">
        <v>2</v>
      </c>
      <c r="AV70" s="29" t="s">
        <v>2951</v>
      </c>
      <c r="AX70" s="29" t="s">
        <v>3252</v>
      </c>
      <c r="AY70" s="29" t="s">
        <v>72</v>
      </c>
      <c r="AZ70" s="249">
        <v>43536</v>
      </c>
      <c r="BO70" s="29" t="str">
        <f t="shared" ref="BO70:BO133" si="6">"https://iiif.iti-germany.de/iiif/2/nvt_"&amp;C70&amp;".pdf"</f>
        <v>https://iiif.iti-germany.de/iiif/2/nvt_txt-032.pdf</v>
      </c>
      <c r="BP70" s="29" t="str">
        <f t="shared" ref="BP70:BP133" si="7">IF(NOT(BO70=""),"application/pdf","")</f>
        <v>application/pdf</v>
      </c>
      <c r="BQ70" s="29" t="str">
        <f t="shared" ref="BQ70:BQ133" si="8">IF(NOT(BO70=""),"presentation/full","")</f>
        <v>presentation/full</v>
      </c>
      <c r="BR70" s="29" t="str">
        <f t="shared" ref="BR70:BR133" si="9">"https://iiif.iti-germany.de/iiif/2/nvt_"&amp;C70&amp;"_thumb.JP2/full/100,/0/default.jpg"</f>
        <v>https://iiif.iti-germany.de/iiif/2/nvt_txt-032_thumb.JP2/full/100,/0/default.jpg</v>
      </c>
      <c r="BS70" s="29" t="str">
        <f t="shared" ref="BS70:BS133" si="10">IF(NOT(BR70=""),"image/jpeg","")</f>
        <v>image/jpeg</v>
      </c>
      <c r="BT70" s="29" t="str">
        <f t="shared" ref="BT70:BT133" si="11">IF(NOT(BR70=""),"presentation/thumbnail","")</f>
        <v>presentation/thumbnail</v>
      </c>
    </row>
    <row r="71" spans="1:72" ht="102">
      <c r="A71" s="29">
        <v>1</v>
      </c>
      <c r="B71" s="29">
        <v>0</v>
      </c>
      <c r="C71" s="29" t="s">
        <v>3253</v>
      </c>
      <c r="E71" s="29" t="s">
        <v>3225</v>
      </c>
      <c r="H71" s="35" t="s">
        <v>3226</v>
      </c>
      <c r="Q71" s="25" t="s">
        <v>3254</v>
      </c>
      <c r="S71" s="25" t="s">
        <v>3255</v>
      </c>
      <c r="AC71" s="29" t="s">
        <v>3256</v>
      </c>
      <c r="AN71" s="29" t="s">
        <v>219</v>
      </c>
      <c r="AS71" s="29" t="s">
        <v>2949</v>
      </c>
      <c r="AT71" s="29" t="s">
        <v>3066</v>
      </c>
      <c r="AU71" s="29">
        <v>2</v>
      </c>
      <c r="AV71" s="29" t="s">
        <v>2951</v>
      </c>
      <c r="AX71" s="29" t="s">
        <v>3257</v>
      </c>
      <c r="AY71" s="29" t="s">
        <v>3258</v>
      </c>
      <c r="AZ71" s="249">
        <v>43536</v>
      </c>
      <c r="BO71" s="29" t="str">
        <f t="shared" si="6"/>
        <v>https://iiif.iti-germany.de/iiif/2/nvt_txt-033.pdf</v>
      </c>
      <c r="BP71" s="29" t="str">
        <f t="shared" si="7"/>
        <v>application/pdf</v>
      </c>
      <c r="BQ71" s="29" t="str">
        <f t="shared" si="8"/>
        <v>presentation/full</v>
      </c>
      <c r="BR71" s="29" t="str">
        <f t="shared" si="9"/>
        <v>https://iiif.iti-germany.de/iiif/2/nvt_txt-033_thumb.JP2/full/100,/0/default.jpg</v>
      </c>
      <c r="BS71" s="29" t="str">
        <f t="shared" si="10"/>
        <v>image/jpeg</v>
      </c>
      <c r="BT71" s="29" t="str">
        <f t="shared" si="11"/>
        <v>presentation/thumbnail</v>
      </c>
    </row>
    <row r="72" spans="1:72" ht="76.5">
      <c r="A72" s="29">
        <v>1</v>
      </c>
      <c r="B72" s="29">
        <v>0</v>
      </c>
      <c r="C72" s="29" t="s">
        <v>3259</v>
      </c>
      <c r="E72" s="29" t="s">
        <v>3225</v>
      </c>
      <c r="G72" s="35" t="s">
        <v>28467</v>
      </c>
      <c r="H72" s="35" t="s">
        <v>3226</v>
      </c>
      <c r="Q72" s="25" t="s">
        <v>3254</v>
      </c>
      <c r="S72" s="25" t="s">
        <v>3260</v>
      </c>
      <c r="AA72" s="29" t="s">
        <v>24383</v>
      </c>
      <c r="AC72" s="29" t="s">
        <v>3256</v>
      </c>
      <c r="AE72" s="29" t="s">
        <v>1426</v>
      </c>
      <c r="AN72" s="29" t="s">
        <v>219</v>
      </c>
      <c r="AS72" s="29" t="s">
        <v>2949</v>
      </c>
      <c r="AT72" s="29" t="s">
        <v>3066</v>
      </c>
      <c r="AU72" s="29">
        <v>5</v>
      </c>
      <c r="AV72" s="29" t="s">
        <v>2951</v>
      </c>
      <c r="AX72" s="29" t="s">
        <v>3261</v>
      </c>
      <c r="AY72" s="29" t="s">
        <v>72</v>
      </c>
      <c r="AZ72" s="249">
        <v>43536</v>
      </c>
      <c r="BO72" s="29" t="str">
        <f t="shared" si="6"/>
        <v>https://iiif.iti-germany.de/iiif/2/nvt_txt-034.pdf</v>
      </c>
      <c r="BP72" s="29" t="str">
        <f t="shared" si="7"/>
        <v>application/pdf</v>
      </c>
      <c r="BQ72" s="29" t="str">
        <f t="shared" si="8"/>
        <v>presentation/full</v>
      </c>
      <c r="BR72" s="29" t="str">
        <f t="shared" si="9"/>
        <v>https://iiif.iti-germany.de/iiif/2/nvt_txt-034_thumb.JP2/full/100,/0/default.jpg</v>
      </c>
      <c r="BS72" s="29" t="str">
        <f t="shared" si="10"/>
        <v>image/jpeg</v>
      </c>
      <c r="BT72" s="29" t="str">
        <f t="shared" si="11"/>
        <v>presentation/thumbnail</v>
      </c>
    </row>
    <row r="73" spans="1:72" ht="25.5">
      <c r="A73" s="29">
        <v>1</v>
      </c>
      <c r="B73" s="29">
        <v>0</v>
      </c>
      <c r="C73" s="29" t="s">
        <v>3262</v>
      </c>
      <c r="E73" s="29" t="s">
        <v>3225</v>
      </c>
      <c r="H73" s="35" t="s">
        <v>3226</v>
      </c>
      <c r="Q73" s="25" t="s">
        <v>3263</v>
      </c>
      <c r="S73" s="25" t="s">
        <v>3264</v>
      </c>
      <c r="AA73" s="29" t="s">
        <v>3265</v>
      </c>
      <c r="AN73" s="29" t="s">
        <v>219</v>
      </c>
      <c r="AS73" s="29" t="s">
        <v>2949</v>
      </c>
      <c r="AT73" s="29" t="s">
        <v>3066</v>
      </c>
      <c r="AU73" s="29">
        <v>3</v>
      </c>
      <c r="AV73" s="29" t="s">
        <v>2951</v>
      </c>
      <c r="AW73" s="29" t="s">
        <v>3186</v>
      </c>
      <c r="AX73" s="29" t="s">
        <v>3266</v>
      </c>
      <c r="AY73" s="29" t="s">
        <v>3267</v>
      </c>
      <c r="AZ73" s="249">
        <v>43536</v>
      </c>
      <c r="BO73" s="29" t="str">
        <f t="shared" si="6"/>
        <v>https://iiif.iti-germany.de/iiif/2/nvt_txt-035.pdf</v>
      </c>
      <c r="BP73" s="29" t="str">
        <f t="shared" si="7"/>
        <v>application/pdf</v>
      </c>
      <c r="BQ73" s="29" t="str">
        <f t="shared" si="8"/>
        <v>presentation/full</v>
      </c>
      <c r="BR73" s="29" t="str">
        <f t="shared" si="9"/>
        <v>https://iiif.iti-germany.de/iiif/2/nvt_txt-035_thumb.JP2/full/100,/0/default.jpg</v>
      </c>
      <c r="BS73" s="29" t="str">
        <f t="shared" si="10"/>
        <v>image/jpeg</v>
      </c>
      <c r="BT73" s="29" t="str">
        <f t="shared" si="11"/>
        <v>presentation/thumbnail</v>
      </c>
    </row>
    <row r="74" spans="1:72" ht="51">
      <c r="A74" s="29">
        <v>0</v>
      </c>
      <c r="B74" s="29">
        <v>0</v>
      </c>
      <c r="C74" s="29" t="s">
        <v>3268</v>
      </c>
      <c r="E74" s="29" t="s">
        <v>3225</v>
      </c>
      <c r="H74" s="35" t="s">
        <v>3226</v>
      </c>
      <c r="Q74" s="25" t="s">
        <v>3269</v>
      </c>
      <c r="S74" s="25" t="s">
        <v>3270</v>
      </c>
      <c r="AN74" s="29" t="s">
        <v>219</v>
      </c>
      <c r="AS74" s="29" t="s">
        <v>2949</v>
      </c>
      <c r="AT74" s="29" t="s">
        <v>3066</v>
      </c>
      <c r="AU74" s="29">
        <v>2</v>
      </c>
      <c r="AV74" s="29" t="s">
        <v>2951</v>
      </c>
      <c r="AW74" s="29" t="s">
        <v>3133</v>
      </c>
      <c r="AX74" s="29" t="s">
        <v>3271</v>
      </c>
      <c r="AY74" s="29" t="s">
        <v>3272</v>
      </c>
      <c r="AZ74" s="249">
        <v>43536</v>
      </c>
      <c r="BO74" s="29" t="str">
        <f t="shared" si="6"/>
        <v>https://iiif.iti-germany.de/iiif/2/nvt_txt-036.pdf</v>
      </c>
      <c r="BP74" s="29" t="str">
        <f t="shared" si="7"/>
        <v>application/pdf</v>
      </c>
      <c r="BQ74" s="29" t="str">
        <f t="shared" si="8"/>
        <v>presentation/full</v>
      </c>
      <c r="BR74" s="29" t="str">
        <f t="shared" si="9"/>
        <v>https://iiif.iti-germany.de/iiif/2/nvt_txt-036_thumb.JP2/full/100,/0/default.jpg</v>
      </c>
      <c r="BS74" s="29" t="str">
        <f t="shared" si="10"/>
        <v>image/jpeg</v>
      </c>
      <c r="BT74" s="29" t="str">
        <f t="shared" si="11"/>
        <v>presentation/thumbnail</v>
      </c>
    </row>
    <row r="75" spans="1:72">
      <c r="A75" s="308">
        <v>1</v>
      </c>
      <c r="B75" s="29">
        <v>0</v>
      </c>
      <c r="C75" s="29" t="s">
        <v>3273</v>
      </c>
      <c r="E75" s="29" t="s">
        <v>3225</v>
      </c>
      <c r="F75" s="35" t="s">
        <v>3238</v>
      </c>
      <c r="H75" s="35" t="s">
        <v>3226</v>
      </c>
      <c r="Q75" s="25" t="s">
        <v>3070</v>
      </c>
      <c r="AA75" s="29" t="s">
        <v>3265</v>
      </c>
      <c r="AN75" s="29" t="s">
        <v>219</v>
      </c>
      <c r="AS75" s="29" t="s">
        <v>2949</v>
      </c>
      <c r="AT75" s="29" t="s">
        <v>3066</v>
      </c>
      <c r="AU75" s="29">
        <v>4</v>
      </c>
      <c r="AV75" s="29" t="s">
        <v>2951</v>
      </c>
      <c r="AW75" s="29" t="s">
        <v>3186</v>
      </c>
      <c r="AX75" s="29" t="s">
        <v>3274</v>
      </c>
      <c r="AY75" s="29" t="s">
        <v>3275</v>
      </c>
      <c r="AZ75" s="249">
        <v>43536</v>
      </c>
      <c r="BO75" s="29" t="str">
        <f t="shared" si="6"/>
        <v>https://iiif.iti-germany.de/iiif/2/nvt_txt-037.pdf</v>
      </c>
      <c r="BP75" s="29" t="str">
        <f t="shared" si="7"/>
        <v>application/pdf</v>
      </c>
      <c r="BQ75" s="29" t="str">
        <f t="shared" si="8"/>
        <v>presentation/full</v>
      </c>
      <c r="BR75" s="29" t="str">
        <f t="shared" si="9"/>
        <v>https://iiif.iti-germany.de/iiif/2/nvt_txt-037_thumb.JP2/full/100,/0/default.jpg</v>
      </c>
      <c r="BS75" s="29" t="str">
        <f t="shared" si="10"/>
        <v>image/jpeg</v>
      </c>
      <c r="BT75" s="29" t="str">
        <f t="shared" si="11"/>
        <v>presentation/thumbnail</v>
      </c>
    </row>
    <row r="76" spans="1:72">
      <c r="A76" s="29">
        <v>1</v>
      </c>
      <c r="B76" s="29">
        <v>0</v>
      </c>
      <c r="C76" s="29" t="s">
        <v>2066</v>
      </c>
      <c r="E76" s="29" t="s">
        <v>3225</v>
      </c>
      <c r="F76" s="35" t="s">
        <v>3238</v>
      </c>
      <c r="H76" s="35" t="s">
        <v>3226</v>
      </c>
      <c r="P76" s="29" t="s">
        <v>2063</v>
      </c>
      <c r="Q76" s="25" t="s">
        <v>3276</v>
      </c>
      <c r="AA76" s="29" t="s">
        <v>3277</v>
      </c>
      <c r="AN76" s="29" t="s">
        <v>219</v>
      </c>
      <c r="AS76" s="29" t="s">
        <v>2949</v>
      </c>
      <c r="AT76" s="29" t="s">
        <v>3066</v>
      </c>
      <c r="AU76" s="29">
        <v>10</v>
      </c>
      <c r="AV76" s="29" t="s">
        <v>2951</v>
      </c>
      <c r="AW76" s="29" t="s">
        <v>3186</v>
      </c>
      <c r="AX76" s="29" t="s">
        <v>3274</v>
      </c>
      <c r="AY76" s="29" t="s">
        <v>3278</v>
      </c>
      <c r="AZ76" s="249">
        <v>43536</v>
      </c>
      <c r="BO76" s="29" t="str">
        <f t="shared" si="6"/>
        <v>https://iiif.iti-germany.de/iiif/2/nvt_txt-038.pdf</v>
      </c>
      <c r="BP76" s="29" t="str">
        <f t="shared" si="7"/>
        <v>application/pdf</v>
      </c>
      <c r="BQ76" s="29" t="str">
        <f t="shared" si="8"/>
        <v>presentation/full</v>
      </c>
      <c r="BR76" s="29" t="str">
        <f t="shared" si="9"/>
        <v>https://iiif.iti-germany.de/iiif/2/nvt_txt-038_thumb.JP2/full/100,/0/default.jpg</v>
      </c>
      <c r="BS76" s="29" t="str">
        <f t="shared" si="10"/>
        <v>image/jpeg</v>
      </c>
      <c r="BT76" s="29" t="str">
        <f t="shared" si="11"/>
        <v>presentation/thumbnail</v>
      </c>
    </row>
    <row r="77" spans="1:72">
      <c r="A77" s="29">
        <v>1</v>
      </c>
      <c r="B77" s="29">
        <v>0</v>
      </c>
      <c r="C77" s="29" t="s">
        <v>3279</v>
      </c>
      <c r="E77" s="29" t="s">
        <v>3225</v>
      </c>
      <c r="H77" s="35" t="s">
        <v>3226</v>
      </c>
      <c r="Q77" s="25" t="s">
        <v>1311</v>
      </c>
      <c r="AA77" s="29" t="s">
        <v>3243</v>
      </c>
      <c r="AN77" s="29" t="s">
        <v>219</v>
      </c>
      <c r="AS77" s="29" t="s">
        <v>2949</v>
      </c>
      <c r="AT77" s="29" t="s">
        <v>3066</v>
      </c>
      <c r="AU77" s="29">
        <v>5</v>
      </c>
      <c r="AV77" s="29" t="s">
        <v>2951</v>
      </c>
      <c r="AW77" s="29" t="s">
        <v>3186</v>
      </c>
      <c r="AX77" s="29" t="s">
        <v>3280</v>
      </c>
      <c r="AY77" s="29" t="s">
        <v>72</v>
      </c>
      <c r="AZ77" s="249">
        <v>43536</v>
      </c>
      <c r="BO77" s="29" t="str">
        <f t="shared" si="6"/>
        <v>https://iiif.iti-germany.de/iiif/2/nvt_txt-039.pdf</v>
      </c>
      <c r="BP77" s="29" t="str">
        <f t="shared" si="7"/>
        <v>application/pdf</v>
      </c>
      <c r="BQ77" s="29" t="str">
        <f t="shared" si="8"/>
        <v>presentation/full</v>
      </c>
      <c r="BR77" s="29" t="str">
        <f t="shared" si="9"/>
        <v>https://iiif.iti-germany.de/iiif/2/nvt_txt-039_thumb.JP2/full/100,/0/default.jpg</v>
      </c>
      <c r="BS77" s="29" t="str">
        <f t="shared" si="10"/>
        <v>image/jpeg</v>
      </c>
      <c r="BT77" s="29" t="str">
        <f t="shared" si="11"/>
        <v>presentation/thumbnail</v>
      </c>
    </row>
    <row r="78" spans="1:72">
      <c r="A78" s="29">
        <v>1</v>
      </c>
      <c r="B78" s="29">
        <v>0</v>
      </c>
      <c r="C78" s="29" t="s">
        <v>3281</v>
      </c>
      <c r="E78" s="29" t="s">
        <v>3225</v>
      </c>
      <c r="H78" s="35" t="s">
        <v>3226</v>
      </c>
      <c r="Q78" s="25" t="s">
        <v>3250</v>
      </c>
      <c r="AA78" s="29" t="s">
        <v>3251</v>
      </c>
      <c r="AN78" s="29" t="s">
        <v>219</v>
      </c>
      <c r="AS78" s="29" t="s">
        <v>2949</v>
      </c>
      <c r="AT78" s="29" t="s">
        <v>3066</v>
      </c>
      <c r="AU78" s="29">
        <v>5</v>
      </c>
      <c r="AV78" s="29" t="s">
        <v>2951</v>
      </c>
      <c r="AW78" s="29" t="s">
        <v>3186</v>
      </c>
      <c r="AX78" s="29" t="s">
        <v>3280</v>
      </c>
      <c r="AY78" s="29" t="s">
        <v>72</v>
      </c>
      <c r="AZ78" s="249">
        <v>43536</v>
      </c>
      <c r="BO78" s="29" t="str">
        <f t="shared" si="6"/>
        <v>https://iiif.iti-germany.de/iiif/2/nvt_txt-040.pdf</v>
      </c>
      <c r="BP78" s="29" t="str">
        <f t="shared" si="7"/>
        <v>application/pdf</v>
      </c>
      <c r="BQ78" s="29" t="str">
        <f t="shared" si="8"/>
        <v>presentation/full</v>
      </c>
      <c r="BR78" s="29" t="str">
        <f t="shared" si="9"/>
        <v>https://iiif.iti-germany.de/iiif/2/nvt_txt-040_thumb.JP2/full/100,/0/default.jpg</v>
      </c>
      <c r="BS78" s="29" t="str">
        <f t="shared" si="10"/>
        <v>image/jpeg</v>
      </c>
      <c r="BT78" s="29" t="str">
        <f t="shared" si="11"/>
        <v>presentation/thumbnail</v>
      </c>
    </row>
    <row r="79" spans="1:72">
      <c r="A79" s="29">
        <v>1</v>
      </c>
      <c r="B79" s="29">
        <v>0</v>
      </c>
      <c r="C79" s="29" t="s">
        <v>3282</v>
      </c>
      <c r="E79" s="29" t="s">
        <v>3225</v>
      </c>
      <c r="H79" s="35" t="s">
        <v>3226</v>
      </c>
      <c r="Q79" s="25" t="s">
        <v>1666</v>
      </c>
      <c r="AA79" s="29" t="s">
        <v>3251</v>
      </c>
      <c r="AN79" s="29" t="s">
        <v>219</v>
      </c>
      <c r="AS79" s="29" t="s">
        <v>2949</v>
      </c>
      <c r="AT79" s="29" t="s">
        <v>3066</v>
      </c>
      <c r="AU79" s="29">
        <v>5</v>
      </c>
      <c r="AV79" s="29" t="s">
        <v>2951</v>
      </c>
      <c r="AW79" s="29" t="s">
        <v>3186</v>
      </c>
      <c r="AX79" s="29" t="s">
        <v>3280</v>
      </c>
      <c r="AY79" s="29" t="s">
        <v>72</v>
      </c>
      <c r="AZ79" s="249">
        <v>43536</v>
      </c>
      <c r="BO79" s="29" t="str">
        <f t="shared" si="6"/>
        <v>https://iiif.iti-germany.de/iiif/2/nvt_txt-041.pdf</v>
      </c>
      <c r="BP79" s="29" t="str">
        <f t="shared" si="7"/>
        <v>application/pdf</v>
      </c>
      <c r="BQ79" s="29" t="str">
        <f t="shared" si="8"/>
        <v>presentation/full</v>
      </c>
      <c r="BR79" s="29" t="str">
        <f t="shared" si="9"/>
        <v>https://iiif.iti-germany.de/iiif/2/nvt_txt-041_thumb.JP2/full/100,/0/default.jpg</v>
      </c>
      <c r="BS79" s="29" t="str">
        <f t="shared" si="10"/>
        <v>image/jpeg</v>
      </c>
      <c r="BT79" s="29" t="str">
        <f t="shared" si="11"/>
        <v>presentation/thumbnail</v>
      </c>
    </row>
    <row r="80" spans="1:72">
      <c r="A80" s="29">
        <v>1</v>
      </c>
      <c r="B80" s="29">
        <v>0</v>
      </c>
      <c r="C80" s="29" t="s">
        <v>3283</v>
      </c>
      <c r="E80" s="29" t="s">
        <v>3225</v>
      </c>
      <c r="H80" s="35" t="s">
        <v>3226</v>
      </c>
      <c r="Q80" s="25" t="s">
        <v>1700</v>
      </c>
      <c r="AA80" s="29" t="s">
        <v>3243</v>
      </c>
      <c r="AN80" s="29" t="s">
        <v>219</v>
      </c>
      <c r="AS80" s="29" t="s">
        <v>2949</v>
      </c>
      <c r="AT80" s="29" t="s">
        <v>3066</v>
      </c>
      <c r="AU80" s="29">
        <v>7</v>
      </c>
      <c r="AV80" s="29" t="s">
        <v>2951</v>
      </c>
      <c r="AW80" s="29" t="s">
        <v>3186</v>
      </c>
      <c r="AX80" s="29" t="s">
        <v>3280</v>
      </c>
      <c r="AY80" s="29" t="s">
        <v>72</v>
      </c>
      <c r="AZ80" s="249">
        <v>43536</v>
      </c>
      <c r="BO80" s="29" t="str">
        <f t="shared" si="6"/>
        <v>https://iiif.iti-germany.de/iiif/2/nvt_txt-042.pdf</v>
      </c>
      <c r="BP80" s="29" t="str">
        <f t="shared" si="7"/>
        <v>application/pdf</v>
      </c>
      <c r="BQ80" s="29" t="str">
        <f t="shared" si="8"/>
        <v>presentation/full</v>
      </c>
      <c r="BR80" s="29" t="str">
        <f t="shared" si="9"/>
        <v>https://iiif.iti-germany.de/iiif/2/nvt_txt-042_thumb.JP2/full/100,/0/default.jpg</v>
      </c>
      <c r="BS80" s="29" t="str">
        <f t="shared" si="10"/>
        <v>image/jpeg</v>
      </c>
      <c r="BT80" s="29" t="str">
        <f t="shared" si="11"/>
        <v>presentation/thumbnail</v>
      </c>
    </row>
    <row r="81" spans="1:72">
      <c r="A81" s="29">
        <v>0</v>
      </c>
      <c r="B81" s="29">
        <v>0</v>
      </c>
      <c r="C81" s="29" t="s">
        <v>3284</v>
      </c>
      <c r="E81" s="29" t="s">
        <v>3225</v>
      </c>
      <c r="H81" s="35" t="s">
        <v>3226</v>
      </c>
      <c r="L81" s="25" t="s">
        <v>3224</v>
      </c>
      <c r="Q81" s="25" t="s">
        <v>2166</v>
      </c>
      <c r="AN81" s="29" t="s">
        <v>219</v>
      </c>
      <c r="AS81" s="29" t="s">
        <v>2949</v>
      </c>
      <c r="AT81" s="29" t="s">
        <v>3066</v>
      </c>
      <c r="AU81" s="29">
        <v>4</v>
      </c>
      <c r="AV81" s="29" t="s">
        <v>2951</v>
      </c>
      <c r="AW81" s="29" t="s">
        <v>3186</v>
      </c>
      <c r="AX81" s="29" t="s">
        <v>3285</v>
      </c>
      <c r="AY81" s="29" t="s">
        <v>72</v>
      </c>
      <c r="AZ81" s="249">
        <v>43536</v>
      </c>
      <c r="BO81" s="29" t="str">
        <f t="shared" si="6"/>
        <v>https://iiif.iti-germany.de/iiif/2/nvt_txt-043.pdf</v>
      </c>
      <c r="BP81" s="29" t="str">
        <f t="shared" si="7"/>
        <v>application/pdf</v>
      </c>
      <c r="BQ81" s="29" t="str">
        <f t="shared" si="8"/>
        <v>presentation/full</v>
      </c>
      <c r="BR81" s="29" t="str">
        <f t="shared" si="9"/>
        <v>https://iiif.iti-germany.de/iiif/2/nvt_txt-043_thumb.JP2/full/100,/0/default.jpg</v>
      </c>
      <c r="BS81" s="29" t="str">
        <f t="shared" si="10"/>
        <v>image/jpeg</v>
      </c>
      <c r="BT81" s="29" t="str">
        <f t="shared" si="11"/>
        <v>presentation/thumbnail</v>
      </c>
    </row>
    <row r="82" spans="1:72" ht="25.5">
      <c r="A82" s="29">
        <v>1</v>
      </c>
      <c r="B82" s="29">
        <v>0</v>
      </c>
      <c r="C82" s="29" t="s">
        <v>3286</v>
      </c>
      <c r="E82" s="29" t="s">
        <v>3225</v>
      </c>
      <c r="F82" s="25" t="s">
        <v>3287</v>
      </c>
      <c r="H82" s="35" t="s">
        <v>3226</v>
      </c>
      <c r="Q82" s="25" t="s">
        <v>3254</v>
      </c>
      <c r="AC82" s="29" t="s">
        <v>3256</v>
      </c>
      <c r="AN82" s="29" t="s">
        <v>219</v>
      </c>
      <c r="AS82" s="29" t="s">
        <v>2949</v>
      </c>
      <c r="AT82" s="29" t="s">
        <v>3066</v>
      </c>
      <c r="AU82" s="29">
        <v>2</v>
      </c>
      <c r="AV82" s="29" t="s">
        <v>2951</v>
      </c>
      <c r="AW82" s="29" t="s">
        <v>3186</v>
      </c>
      <c r="AX82" s="29" t="s">
        <v>3288</v>
      </c>
      <c r="AY82" s="29" t="s">
        <v>72</v>
      </c>
      <c r="AZ82" s="249">
        <v>43536</v>
      </c>
      <c r="BO82" s="29" t="str">
        <f t="shared" si="6"/>
        <v>https://iiif.iti-germany.de/iiif/2/nvt_txt-044.pdf</v>
      </c>
      <c r="BP82" s="29" t="str">
        <f t="shared" si="7"/>
        <v>application/pdf</v>
      </c>
      <c r="BQ82" s="29" t="str">
        <f t="shared" si="8"/>
        <v>presentation/full</v>
      </c>
      <c r="BR82" s="29" t="str">
        <f t="shared" si="9"/>
        <v>https://iiif.iti-germany.de/iiif/2/nvt_txt-044_thumb.JP2/full/100,/0/default.jpg</v>
      </c>
      <c r="BS82" s="29" t="str">
        <f t="shared" si="10"/>
        <v>image/jpeg</v>
      </c>
      <c r="BT82" s="29" t="str">
        <f t="shared" si="11"/>
        <v>presentation/thumbnail</v>
      </c>
    </row>
    <row r="83" spans="1:72">
      <c r="A83" s="29">
        <v>1</v>
      </c>
      <c r="B83" s="29">
        <v>0</v>
      </c>
      <c r="C83" s="29" t="s">
        <v>3289</v>
      </c>
      <c r="E83" s="29" t="s">
        <v>3225</v>
      </c>
      <c r="F83" s="35" t="s">
        <v>3238</v>
      </c>
      <c r="H83" s="35" t="s">
        <v>3226</v>
      </c>
      <c r="Q83" s="25" t="s">
        <v>3108</v>
      </c>
      <c r="AA83" s="29" t="s">
        <v>3290</v>
      </c>
      <c r="AN83" s="29" t="s">
        <v>219</v>
      </c>
      <c r="AS83" s="29" t="s">
        <v>2949</v>
      </c>
      <c r="AT83" s="29" t="s">
        <v>3066</v>
      </c>
      <c r="AU83" s="29">
        <v>2</v>
      </c>
      <c r="AV83" s="29" t="s">
        <v>2951</v>
      </c>
      <c r="AW83" s="29" t="s">
        <v>3186</v>
      </c>
      <c r="AX83" s="29" t="s">
        <v>3288</v>
      </c>
      <c r="AY83" s="29" t="s">
        <v>72</v>
      </c>
      <c r="AZ83" s="249">
        <v>43536</v>
      </c>
      <c r="BO83" s="29" t="str">
        <f t="shared" si="6"/>
        <v>https://iiif.iti-germany.de/iiif/2/nvt_txt-045.pdf</v>
      </c>
      <c r="BP83" s="29" t="str">
        <f t="shared" si="7"/>
        <v>application/pdf</v>
      </c>
      <c r="BQ83" s="29" t="str">
        <f t="shared" si="8"/>
        <v>presentation/full</v>
      </c>
      <c r="BR83" s="29" t="str">
        <f t="shared" si="9"/>
        <v>https://iiif.iti-germany.de/iiif/2/nvt_txt-045_thumb.JP2/full/100,/0/default.jpg</v>
      </c>
      <c r="BS83" s="29" t="str">
        <f t="shared" si="10"/>
        <v>image/jpeg</v>
      </c>
      <c r="BT83" s="29" t="str">
        <f t="shared" si="11"/>
        <v>presentation/thumbnail</v>
      </c>
    </row>
    <row r="84" spans="1:72">
      <c r="A84" s="29">
        <v>1</v>
      </c>
      <c r="B84" s="29">
        <v>0</v>
      </c>
      <c r="C84" s="29" t="s">
        <v>3291</v>
      </c>
      <c r="E84" s="29" t="s">
        <v>3225</v>
      </c>
      <c r="F84" s="35" t="s">
        <v>3238</v>
      </c>
      <c r="H84" s="35" t="s">
        <v>3226</v>
      </c>
      <c r="Q84" s="25" t="s">
        <v>3115</v>
      </c>
      <c r="AA84" s="29" t="s">
        <v>3251</v>
      </c>
      <c r="AN84" s="29" t="s">
        <v>219</v>
      </c>
      <c r="AS84" s="29" t="s">
        <v>2949</v>
      </c>
      <c r="AT84" s="29" t="s">
        <v>3066</v>
      </c>
      <c r="AU84" s="29">
        <v>1</v>
      </c>
      <c r="AV84" s="29" t="s">
        <v>2951</v>
      </c>
      <c r="AW84" s="29" t="s">
        <v>3186</v>
      </c>
      <c r="AX84" s="29" t="s">
        <v>3292</v>
      </c>
      <c r="AY84" s="29" t="s">
        <v>3293</v>
      </c>
      <c r="AZ84" s="249">
        <v>43536</v>
      </c>
      <c r="BO84" s="29" t="str">
        <f t="shared" si="6"/>
        <v>https://iiif.iti-germany.de/iiif/2/nvt_txt-046.pdf</v>
      </c>
      <c r="BP84" s="29" t="str">
        <f t="shared" si="7"/>
        <v>application/pdf</v>
      </c>
      <c r="BQ84" s="29" t="str">
        <f t="shared" si="8"/>
        <v>presentation/full</v>
      </c>
      <c r="BR84" s="29" t="str">
        <f t="shared" si="9"/>
        <v>https://iiif.iti-germany.de/iiif/2/nvt_txt-046_thumb.JP2/full/100,/0/default.jpg</v>
      </c>
      <c r="BS84" s="29" t="str">
        <f t="shared" si="10"/>
        <v>image/jpeg</v>
      </c>
      <c r="BT84" s="29" t="str">
        <f t="shared" si="11"/>
        <v>presentation/thumbnail</v>
      </c>
    </row>
    <row r="85" spans="1:72">
      <c r="A85" s="29">
        <v>1</v>
      </c>
      <c r="B85" s="29">
        <v>0</v>
      </c>
      <c r="C85" s="29" t="s">
        <v>3294</v>
      </c>
      <c r="E85" s="29" t="s">
        <v>3225</v>
      </c>
      <c r="H85" s="35" t="s">
        <v>3668</v>
      </c>
      <c r="Q85" s="25" t="s">
        <v>2166</v>
      </c>
      <c r="S85" s="25" t="s">
        <v>3295</v>
      </c>
      <c r="AA85" s="29" t="s">
        <v>3296</v>
      </c>
      <c r="AN85" s="29" t="s">
        <v>219</v>
      </c>
      <c r="AS85" s="29" t="s">
        <v>2949</v>
      </c>
      <c r="AT85" s="29" t="s">
        <v>3066</v>
      </c>
      <c r="AU85" s="29">
        <v>3</v>
      </c>
      <c r="AV85" s="29" t="s">
        <v>2951</v>
      </c>
      <c r="AW85" s="29" t="s">
        <v>3191</v>
      </c>
      <c r="AX85" s="29" t="s">
        <v>3297</v>
      </c>
      <c r="AY85" s="29" t="s">
        <v>3298</v>
      </c>
      <c r="AZ85" s="249">
        <v>43536</v>
      </c>
      <c r="BO85" s="29" t="str">
        <f t="shared" si="6"/>
        <v>https://iiif.iti-germany.de/iiif/2/nvt_txt-047.pdf</v>
      </c>
      <c r="BP85" s="29" t="str">
        <f t="shared" si="7"/>
        <v>application/pdf</v>
      </c>
      <c r="BQ85" s="29" t="str">
        <f t="shared" si="8"/>
        <v>presentation/full</v>
      </c>
      <c r="BR85" s="29" t="str">
        <f t="shared" si="9"/>
        <v>https://iiif.iti-germany.de/iiif/2/nvt_txt-047_thumb.JP2/full/100,/0/default.jpg</v>
      </c>
      <c r="BS85" s="29" t="str">
        <f t="shared" si="10"/>
        <v>image/jpeg</v>
      </c>
      <c r="BT85" s="29" t="str">
        <f t="shared" si="11"/>
        <v>presentation/thumbnail</v>
      </c>
    </row>
    <row r="86" spans="1:72">
      <c r="A86" s="29">
        <v>1</v>
      </c>
      <c r="B86" s="29">
        <v>0</v>
      </c>
      <c r="C86" s="29" t="s">
        <v>3299</v>
      </c>
      <c r="E86" s="29" t="s">
        <v>3225</v>
      </c>
      <c r="F86" s="35" t="s">
        <v>3300</v>
      </c>
      <c r="H86" s="35" t="s">
        <v>3226</v>
      </c>
      <c r="Q86" s="25" t="s">
        <v>1467</v>
      </c>
      <c r="AF86" s="29" t="s">
        <v>1468</v>
      </c>
      <c r="AN86" s="29" t="s">
        <v>2605</v>
      </c>
      <c r="AS86" s="29" t="s">
        <v>2949</v>
      </c>
      <c r="AT86" s="29" t="s">
        <v>3066</v>
      </c>
      <c r="AU86" s="29">
        <v>1</v>
      </c>
      <c r="AV86" s="29" t="s">
        <v>2951</v>
      </c>
      <c r="AW86" s="29" t="s">
        <v>3186</v>
      </c>
      <c r="AX86" s="29" t="s">
        <v>3301</v>
      </c>
      <c r="AY86" s="29" t="s">
        <v>3302</v>
      </c>
      <c r="AZ86" s="249">
        <v>43536</v>
      </c>
      <c r="BO86" s="29" t="str">
        <f t="shared" si="6"/>
        <v>https://iiif.iti-germany.de/iiif/2/nvt_txt-048.pdf</v>
      </c>
      <c r="BP86" s="29" t="str">
        <f t="shared" si="7"/>
        <v>application/pdf</v>
      </c>
      <c r="BQ86" s="29" t="str">
        <f t="shared" si="8"/>
        <v>presentation/full</v>
      </c>
      <c r="BR86" s="29" t="str">
        <f t="shared" si="9"/>
        <v>https://iiif.iti-germany.de/iiif/2/nvt_txt-048_thumb.JP2/full/100,/0/default.jpg</v>
      </c>
      <c r="BS86" s="29" t="str">
        <f t="shared" si="10"/>
        <v>image/jpeg</v>
      </c>
      <c r="BT86" s="29" t="str">
        <f t="shared" si="11"/>
        <v>presentation/thumbnail</v>
      </c>
    </row>
    <row r="87" spans="1:72">
      <c r="A87" s="29">
        <v>1</v>
      </c>
      <c r="B87" s="29">
        <v>0</v>
      </c>
      <c r="C87" s="29" t="s">
        <v>3303</v>
      </c>
      <c r="E87" s="29" t="s">
        <v>3225</v>
      </c>
      <c r="F87" s="35" t="s">
        <v>3300</v>
      </c>
      <c r="H87" s="35" t="s">
        <v>3226</v>
      </c>
      <c r="Q87" s="25" t="s">
        <v>3304</v>
      </c>
      <c r="AG87" t="s">
        <v>3305</v>
      </c>
      <c r="AN87" s="29" t="s">
        <v>219</v>
      </c>
      <c r="AS87" s="29" t="s">
        <v>2949</v>
      </c>
      <c r="AT87" s="29" t="s">
        <v>3066</v>
      </c>
      <c r="AU87" s="29">
        <v>1</v>
      </c>
      <c r="AV87" s="29" t="s">
        <v>2951</v>
      </c>
      <c r="AW87" s="29" t="s">
        <v>3186</v>
      </c>
      <c r="AX87" s="29" t="s">
        <v>3306</v>
      </c>
      <c r="AY87" s="29" t="s">
        <v>3307</v>
      </c>
      <c r="AZ87" s="249">
        <v>43536</v>
      </c>
      <c r="BO87" s="29" t="str">
        <f t="shared" si="6"/>
        <v>https://iiif.iti-germany.de/iiif/2/nvt_txt-049_001.pdf</v>
      </c>
      <c r="BP87" s="29" t="str">
        <f t="shared" si="7"/>
        <v>application/pdf</v>
      </c>
      <c r="BQ87" s="29" t="str">
        <f t="shared" si="8"/>
        <v>presentation/full</v>
      </c>
      <c r="BR87" s="29" t="str">
        <f t="shared" si="9"/>
        <v>https://iiif.iti-germany.de/iiif/2/nvt_txt-049_001_thumb.JP2/full/100,/0/default.jpg</v>
      </c>
      <c r="BS87" s="29" t="str">
        <f t="shared" si="10"/>
        <v>image/jpeg</v>
      </c>
      <c r="BT87" s="29" t="str">
        <f t="shared" si="11"/>
        <v>presentation/thumbnail</v>
      </c>
    </row>
    <row r="88" spans="1:72">
      <c r="A88" s="29">
        <v>1</v>
      </c>
      <c r="B88" s="29">
        <v>0</v>
      </c>
      <c r="C88" s="29" t="s">
        <v>3308</v>
      </c>
      <c r="E88" s="29" t="s">
        <v>3225</v>
      </c>
      <c r="F88" s="35" t="s">
        <v>3300</v>
      </c>
      <c r="H88" s="35" t="s">
        <v>3226</v>
      </c>
      <c r="Q88" s="25" t="s">
        <v>3304</v>
      </c>
      <c r="AC88" s="29" t="s">
        <v>3309</v>
      </c>
      <c r="AG88" t="s">
        <v>3305</v>
      </c>
      <c r="AN88" s="29" t="s">
        <v>219</v>
      </c>
      <c r="AS88" s="29" t="s">
        <v>2949</v>
      </c>
      <c r="AT88" s="29" t="s">
        <v>3066</v>
      </c>
      <c r="AU88" s="29">
        <v>1</v>
      </c>
      <c r="AV88" s="29" t="s">
        <v>2951</v>
      </c>
      <c r="AW88" s="29" t="s">
        <v>3186</v>
      </c>
      <c r="AX88" s="29" t="s">
        <v>3310</v>
      </c>
      <c r="AY88" s="29" t="s">
        <v>72</v>
      </c>
      <c r="AZ88" s="249">
        <v>43536</v>
      </c>
      <c r="BO88" s="29" t="str">
        <f t="shared" si="6"/>
        <v>https://iiif.iti-germany.de/iiif/2/nvt_txt-049_002.pdf</v>
      </c>
      <c r="BP88" s="29" t="str">
        <f t="shared" si="7"/>
        <v>application/pdf</v>
      </c>
      <c r="BQ88" s="29" t="str">
        <f t="shared" si="8"/>
        <v>presentation/full</v>
      </c>
      <c r="BR88" s="29" t="str">
        <f t="shared" si="9"/>
        <v>https://iiif.iti-germany.de/iiif/2/nvt_txt-049_002_thumb.JP2/full/100,/0/default.jpg</v>
      </c>
      <c r="BS88" s="29" t="str">
        <f t="shared" si="10"/>
        <v>image/jpeg</v>
      </c>
      <c r="BT88" s="29" t="str">
        <f t="shared" si="11"/>
        <v>presentation/thumbnail</v>
      </c>
    </row>
    <row r="89" spans="1:72">
      <c r="A89" s="29">
        <v>1</v>
      </c>
      <c r="B89" s="29">
        <v>0</v>
      </c>
      <c r="C89" s="29" t="s">
        <v>3311</v>
      </c>
      <c r="E89" s="29" t="s">
        <v>3225</v>
      </c>
      <c r="F89" s="35" t="s">
        <v>3300</v>
      </c>
      <c r="H89" s="35" t="s">
        <v>3226</v>
      </c>
      <c r="Q89" s="25" t="s">
        <v>3304</v>
      </c>
      <c r="AA89" s="29" t="s">
        <v>3312</v>
      </c>
      <c r="AG89" t="s">
        <v>3305</v>
      </c>
      <c r="AN89" s="29" t="s">
        <v>219</v>
      </c>
      <c r="AS89" s="29" t="s">
        <v>2949</v>
      </c>
      <c r="AT89" s="29" t="s">
        <v>3066</v>
      </c>
      <c r="AU89" s="29">
        <v>1</v>
      </c>
      <c r="AV89" s="29" t="s">
        <v>2951</v>
      </c>
      <c r="AW89" s="29" t="s">
        <v>3186</v>
      </c>
      <c r="AX89" s="29" t="s">
        <v>3313</v>
      </c>
      <c r="AY89" s="29" t="s">
        <v>3314</v>
      </c>
      <c r="AZ89" s="249">
        <v>43536</v>
      </c>
      <c r="BO89" s="29" t="str">
        <f t="shared" si="6"/>
        <v>https://iiif.iti-germany.de/iiif/2/nvt_txt-049_003.pdf</v>
      </c>
      <c r="BP89" s="29" t="str">
        <f t="shared" si="7"/>
        <v>application/pdf</v>
      </c>
      <c r="BQ89" s="29" t="str">
        <f t="shared" si="8"/>
        <v>presentation/full</v>
      </c>
      <c r="BR89" s="29" t="str">
        <f t="shared" si="9"/>
        <v>https://iiif.iti-germany.de/iiif/2/nvt_txt-049_003_thumb.JP2/full/100,/0/default.jpg</v>
      </c>
      <c r="BS89" s="29" t="str">
        <f t="shared" si="10"/>
        <v>image/jpeg</v>
      </c>
      <c r="BT89" s="29" t="str">
        <f t="shared" si="11"/>
        <v>presentation/thumbnail</v>
      </c>
    </row>
    <row r="90" spans="1:72">
      <c r="A90" s="29">
        <v>1</v>
      </c>
      <c r="B90" s="29">
        <v>0</v>
      </c>
      <c r="C90" s="29" t="s">
        <v>3315</v>
      </c>
      <c r="E90" s="29" t="s">
        <v>3225</v>
      </c>
      <c r="H90" s="35" t="s">
        <v>3226</v>
      </c>
      <c r="Q90" s="25" t="s">
        <v>3316</v>
      </c>
      <c r="AC90" s="29" t="s">
        <v>3317</v>
      </c>
      <c r="AN90" s="308" t="s">
        <v>219</v>
      </c>
      <c r="AS90" s="29" t="s">
        <v>2949</v>
      </c>
      <c r="AT90" s="29" t="s">
        <v>3066</v>
      </c>
      <c r="AU90" s="29">
        <v>1</v>
      </c>
      <c r="AV90" s="29" t="s">
        <v>2951</v>
      </c>
      <c r="AW90" s="29" t="s">
        <v>3186</v>
      </c>
      <c r="AX90" s="29" t="s">
        <v>3318</v>
      </c>
      <c r="AY90" s="29" t="s">
        <v>72</v>
      </c>
      <c r="AZ90" s="249">
        <v>43536</v>
      </c>
      <c r="BO90" s="29" t="str">
        <f t="shared" si="6"/>
        <v>https://iiif.iti-germany.de/iiif/2/nvt_txt-050.pdf</v>
      </c>
      <c r="BP90" s="29" t="str">
        <f t="shared" si="7"/>
        <v>application/pdf</v>
      </c>
      <c r="BQ90" s="29" t="str">
        <f t="shared" si="8"/>
        <v>presentation/full</v>
      </c>
      <c r="BR90" s="29" t="str">
        <f t="shared" si="9"/>
        <v>https://iiif.iti-germany.de/iiif/2/nvt_txt-050_thumb.JP2/full/100,/0/default.jpg</v>
      </c>
      <c r="BS90" s="29" t="str">
        <f t="shared" si="10"/>
        <v>image/jpeg</v>
      </c>
      <c r="BT90" s="29" t="str">
        <f t="shared" si="11"/>
        <v>presentation/thumbnail</v>
      </c>
    </row>
    <row r="91" spans="1:72" ht="25.5">
      <c r="A91" s="29">
        <v>0</v>
      </c>
      <c r="B91" s="29">
        <v>0</v>
      </c>
      <c r="C91" s="29" t="s">
        <v>3319</v>
      </c>
      <c r="E91" s="29" t="s">
        <v>3225</v>
      </c>
      <c r="F91" s="35" t="s">
        <v>3320</v>
      </c>
      <c r="H91" s="35" t="s">
        <v>3226</v>
      </c>
      <c r="N91" s="25" t="s">
        <v>3321</v>
      </c>
      <c r="Q91" s="25" t="s">
        <v>3322</v>
      </c>
      <c r="AN91" s="29" t="s">
        <v>489</v>
      </c>
      <c r="AS91" s="29" t="s">
        <v>2949</v>
      </c>
      <c r="AT91" s="29" t="s">
        <v>3066</v>
      </c>
      <c r="AU91" s="29">
        <v>1</v>
      </c>
      <c r="AV91" s="29" t="s">
        <v>2951</v>
      </c>
      <c r="AW91" s="29" t="s">
        <v>3186</v>
      </c>
      <c r="AX91" s="29" t="s">
        <v>3323</v>
      </c>
      <c r="AY91" s="29" t="s">
        <v>72</v>
      </c>
      <c r="AZ91" s="249">
        <v>43536</v>
      </c>
      <c r="BO91" s="29" t="str">
        <f t="shared" si="6"/>
        <v>https://iiif.iti-germany.de/iiif/2/nvt_txt-051.pdf</v>
      </c>
      <c r="BP91" s="29" t="str">
        <f t="shared" si="7"/>
        <v>application/pdf</v>
      </c>
      <c r="BQ91" s="29" t="str">
        <f t="shared" si="8"/>
        <v>presentation/full</v>
      </c>
      <c r="BR91" s="29" t="str">
        <f t="shared" si="9"/>
        <v>https://iiif.iti-germany.de/iiif/2/nvt_txt-051_thumb.JP2/full/100,/0/default.jpg</v>
      </c>
      <c r="BS91" s="29" t="str">
        <f t="shared" si="10"/>
        <v>image/jpeg</v>
      </c>
      <c r="BT91" s="29" t="str">
        <f t="shared" si="11"/>
        <v>presentation/thumbnail</v>
      </c>
    </row>
    <row r="92" spans="1:72">
      <c r="A92" s="29">
        <v>0</v>
      </c>
      <c r="B92" s="29">
        <v>0</v>
      </c>
      <c r="C92" s="29" t="s">
        <v>3324</v>
      </c>
      <c r="E92" s="29" t="s">
        <v>3225</v>
      </c>
      <c r="F92" s="35" t="s">
        <v>3246</v>
      </c>
      <c r="H92" s="35" t="s">
        <v>3226</v>
      </c>
      <c r="N92" s="25" t="s">
        <v>1360</v>
      </c>
      <c r="Q92" s="25" t="s">
        <v>28365</v>
      </c>
      <c r="AF92" s="29" t="s">
        <v>1362</v>
      </c>
      <c r="AN92" s="29" t="s">
        <v>23760</v>
      </c>
      <c r="AS92" s="29" t="s">
        <v>2949</v>
      </c>
      <c r="AT92" s="29" t="s">
        <v>3066</v>
      </c>
      <c r="AU92" s="29">
        <v>1</v>
      </c>
      <c r="AV92" s="29" t="s">
        <v>2951</v>
      </c>
      <c r="AW92" s="29" t="s">
        <v>3186</v>
      </c>
      <c r="AX92" s="29" t="s">
        <v>3325</v>
      </c>
      <c r="AY92" s="29" t="s">
        <v>3326</v>
      </c>
      <c r="AZ92" s="249">
        <v>43171</v>
      </c>
      <c r="BO92" s="29" t="str">
        <f t="shared" si="6"/>
        <v>https://iiif.iti-germany.de/iiif/2/nvt_txt-052.pdf</v>
      </c>
      <c r="BP92" s="29" t="str">
        <f t="shared" si="7"/>
        <v>application/pdf</v>
      </c>
      <c r="BQ92" s="29" t="str">
        <f t="shared" si="8"/>
        <v>presentation/full</v>
      </c>
      <c r="BR92" s="29" t="str">
        <f t="shared" si="9"/>
        <v>https://iiif.iti-germany.de/iiif/2/nvt_txt-052_thumb.JP2/full/100,/0/default.jpg</v>
      </c>
      <c r="BS92" s="29" t="str">
        <f t="shared" si="10"/>
        <v>image/jpeg</v>
      </c>
      <c r="BT92" s="29" t="str">
        <f t="shared" si="11"/>
        <v>presentation/thumbnail</v>
      </c>
    </row>
    <row r="93" spans="1:72">
      <c r="A93" s="29">
        <v>1</v>
      </c>
      <c r="B93" s="29">
        <v>0</v>
      </c>
      <c r="C93" s="29" t="s">
        <v>3327</v>
      </c>
      <c r="E93" s="29" t="s">
        <v>3225</v>
      </c>
      <c r="F93" s="35" t="s">
        <v>3300</v>
      </c>
      <c r="H93" s="35" t="s">
        <v>3226</v>
      </c>
      <c r="Q93" s="25" t="s">
        <v>3328</v>
      </c>
      <c r="AA93" s="29" t="s">
        <v>3329</v>
      </c>
      <c r="AC93" s="29" t="s">
        <v>3329</v>
      </c>
      <c r="AF93" s="29" t="s">
        <v>1525</v>
      </c>
      <c r="AN93" s="29" t="s">
        <v>219</v>
      </c>
      <c r="AS93" s="29" t="s">
        <v>2949</v>
      </c>
      <c r="AT93" s="29" t="s">
        <v>3066</v>
      </c>
      <c r="AU93" s="29">
        <v>1</v>
      </c>
      <c r="AV93" s="29" t="s">
        <v>2951</v>
      </c>
      <c r="AW93" s="29" t="s">
        <v>3186</v>
      </c>
      <c r="AX93" s="29" t="s">
        <v>3330</v>
      </c>
      <c r="AY93" s="29" t="s">
        <v>72</v>
      </c>
      <c r="AZ93" s="249">
        <v>43536</v>
      </c>
      <c r="BO93" s="29" t="str">
        <f t="shared" si="6"/>
        <v>https://iiif.iti-germany.de/iiif/2/nvt_txt-053.pdf</v>
      </c>
      <c r="BP93" s="29" t="str">
        <f t="shared" si="7"/>
        <v>application/pdf</v>
      </c>
      <c r="BQ93" s="29" t="str">
        <f t="shared" si="8"/>
        <v>presentation/full</v>
      </c>
      <c r="BR93" s="29" t="str">
        <f t="shared" si="9"/>
        <v>https://iiif.iti-germany.de/iiif/2/nvt_txt-053_thumb.JP2/full/100,/0/default.jpg</v>
      </c>
      <c r="BS93" s="29" t="str">
        <f t="shared" si="10"/>
        <v>image/jpeg</v>
      </c>
      <c r="BT93" s="29" t="str">
        <f t="shared" si="11"/>
        <v>presentation/thumbnail</v>
      </c>
    </row>
    <row r="94" spans="1:72">
      <c r="A94" s="29">
        <v>1</v>
      </c>
      <c r="B94" s="29">
        <v>0</v>
      </c>
      <c r="C94" s="29" t="s">
        <v>3331</v>
      </c>
      <c r="E94" s="29" t="s">
        <v>3225</v>
      </c>
      <c r="F94" s="35" t="s">
        <v>3300</v>
      </c>
      <c r="H94" s="35" t="s">
        <v>3226</v>
      </c>
      <c r="Q94" s="25" t="s">
        <v>3332</v>
      </c>
      <c r="AF94" s="29" t="s">
        <v>1369</v>
      </c>
      <c r="AN94" s="29" t="s">
        <v>2605</v>
      </c>
      <c r="AS94" s="29" t="s">
        <v>2949</v>
      </c>
      <c r="AT94" s="29" t="s">
        <v>3066</v>
      </c>
      <c r="AU94" s="29">
        <v>1</v>
      </c>
      <c r="AV94" s="29" t="s">
        <v>2951</v>
      </c>
      <c r="AW94" s="29" t="s">
        <v>3186</v>
      </c>
      <c r="AX94" s="29" t="s">
        <v>3333</v>
      </c>
      <c r="AY94" s="29" t="s">
        <v>3334</v>
      </c>
      <c r="AZ94" s="249">
        <v>43536</v>
      </c>
      <c r="BO94" s="29" t="str">
        <f t="shared" si="6"/>
        <v>https://iiif.iti-germany.de/iiif/2/nvt_txt-054.pdf</v>
      </c>
      <c r="BP94" s="29" t="str">
        <f t="shared" si="7"/>
        <v>application/pdf</v>
      </c>
      <c r="BQ94" s="29" t="str">
        <f t="shared" si="8"/>
        <v>presentation/full</v>
      </c>
      <c r="BR94" s="29" t="str">
        <f t="shared" si="9"/>
        <v>https://iiif.iti-germany.de/iiif/2/nvt_txt-054_thumb.JP2/full/100,/0/default.jpg</v>
      </c>
      <c r="BS94" s="29" t="str">
        <f t="shared" si="10"/>
        <v>image/jpeg</v>
      </c>
      <c r="BT94" s="29" t="str">
        <f t="shared" si="11"/>
        <v>presentation/thumbnail</v>
      </c>
    </row>
    <row r="95" spans="1:72" ht="38.25">
      <c r="A95" s="29">
        <v>1</v>
      </c>
      <c r="B95" s="29">
        <v>0</v>
      </c>
      <c r="C95" s="29" t="s">
        <v>3335</v>
      </c>
      <c r="E95" s="29" t="s">
        <v>3225</v>
      </c>
      <c r="F95" s="35" t="s">
        <v>3300</v>
      </c>
      <c r="H95" s="35" t="s">
        <v>3226</v>
      </c>
      <c r="K95" s="35" t="s">
        <v>2580</v>
      </c>
      <c r="N95" s="25" t="s">
        <v>1433</v>
      </c>
      <c r="Q95" s="25" t="s">
        <v>28366</v>
      </c>
      <c r="AL95" s="36" t="s">
        <v>974</v>
      </c>
      <c r="AN95" s="29" t="s">
        <v>219</v>
      </c>
      <c r="AS95" s="29" t="s">
        <v>2949</v>
      </c>
      <c r="AT95" s="29" t="s">
        <v>3066</v>
      </c>
      <c r="AU95" s="29">
        <v>1</v>
      </c>
      <c r="AV95" s="29" t="s">
        <v>2951</v>
      </c>
      <c r="AW95" s="29" t="s">
        <v>3186</v>
      </c>
      <c r="AX95" s="29" t="s">
        <v>3336</v>
      </c>
      <c r="AY95" s="29" t="s">
        <v>72</v>
      </c>
      <c r="AZ95" s="249">
        <v>43536</v>
      </c>
      <c r="BO95" s="29" t="str">
        <f t="shared" si="6"/>
        <v>https://iiif.iti-germany.de/iiif/2/nvt_txt-055.pdf</v>
      </c>
      <c r="BP95" s="29" t="str">
        <f t="shared" si="7"/>
        <v>application/pdf</v>
      </c>
      <c r="BQ95" s="29" t="str">
        <f t="shared" si="8"/>
        <v>presentation/full</v>
      </c>
      <c r="BR95" s="29" t="str">
        <f t="shared" si="9"/>
        <v>https://iiif.iti-germany.de/iiif/2/nvt_txt-055_thumb.JP2/full/100,/0/default.jpg</v>
      </c>
      <c r="BS95" s="29" t="str">
        <f t="shared" si="10"/>
        <v>image/jpeg</v>
      </c>
      <c r="BT95" s="29" t="str">
        <f t="shared" si="11"/>
        <v>presentation/thumbnail</v>
      </c>
    </row>
    <row r="96" spans="1:72">
      <c r="A96" s="29">
        <v>1</v>
      </c>
      <c r="B96" s="29">
        <v>0</v>
      </c>
      <c r="C96" s="29" t="s">
        <v>3337</v>
      </c>
      <c r="E96" s="29" t="s">
        <v>3225</v>
      </c>
      <c r="F96" s="35" t="s">
        <v>3300</v>
      </c>
      <c r="H96" s="35" t="s">
        <v>3226</v>
      </c>
      <c r="Q96" s="25" t="s">
        <v>3338</v>
      </c>
      <c r="AF96" s="29" t="s">
        <v>3339</v>
      </c>
      <c r="AN96" s="29" t="s">
        <v>219</v>
      </c>
      <c r="AS96" s="29" t="s">
        <v>2949</v>
      </c>
      <c r="AT96" s="29" t="s">
        <v>3066</v>
      </c>
      <c r="AU96" s="29">
        <v>1</v>
      </c>
      <c r="AV96" s="29" t="s">
        <v>2951</v>
      </c>
      <c r="AW96" s="29" t="s">
        <v>3186</v>
      </c>
      <c r="AX96" s="29" t="s">
        <v>3340</v>
      </c>
      <c r="AY96" s="29" t="s">
        <v>72</v>
      </c>
      <c r="AZ96" s="249">
        <v>43536</v>
      </c>
      <c r="BO96" s="29" t="str">
        <f t="shared" si="6"/>
        <v>https://iiif.iti-germany.de/iiif/2/nvt_txt-056.pdf</v>
      </c>
      <c r="BP96" s="29" t="str">
        <f t="shared" si="7"/>
        <v>application/pdf</v>
      </c>
      <c r="BQ96" s="29" t="str">
        <f t="shared" si="8"/>
        <v>presentation/full</v>
      </c>
      <c r="BR96" s="29" t="str">
        <f t="shared" si="9"/>
        <v>https://iiif.iti-germany.de/iiif/2/nvt_txt-056_thumb.JP2/full/100,/0/default.jpg</v>
      </c>
      <c r="BS96" s="29" t="str">
        <f t="shared" si="10"/>
        <v>image/jpeg</v>
      </c>
      <c r="BT96" s="29" t="str">
        <f t="shared" si="11"/>
        <v>presentation/thumbnail</v>
      </c>
    </row>
    <row r="97" spans="1:1037">
      <c r="A97" s="29">
        <v>1</v>
      </c>
      <c r="B97" s="29">
        <v>0</v>
      </c>
      <c r="C97" s="29" t="s">
        <v>3341</v>
      </c>
      <c r="E97" s="29" t="s">
        <v>3225</v>
      </c>
      <c r="F97" s="35" t="s">
        <v>3300</v>
      </c>
      <c r="H97" s="35" t="s">
        <v>3226</v>
      </c>
      <c r="Q97" s="25" t="s">
        <v>3342</v>
      </c>
      <c r="AN97" s="29" t="s">
        <v>2605</v>
      </c>
      <c r="AS97" s="29" t="s">
        <v>2949</v>
      </c>
      <c r="AT97" s="29" t="s">
        <v>3066</v>
      </c>
      <c r="AU97" s="29">
        <v>1</v>
      </c>
      <c r="AV97" s="29" t="s">
        <v>2951</v>
      </c>
      <c r="AW97" s="29" t="s">
        <v>3186</v>
      </c>
      <c r="AX97" s="29" t="s">
        <v>3343</v>
      </c>
      <c r="AY97" s="29" t="s">
        <v>3344</v>
      </c>
      <c r="AZ97" s="249">
        <v>43536</v>
      </c>
      <c r="BO97" s="29" t="str">
        <f t="shared" si="6"/>
        <v>https://iiif.iti-germany.de/iiif/2/nvt_txt-057.pdf</v>
      </c>
      <c r="BP97" s="29" t="str">
        <f t="shared" si="7"/>
        <v>application/pdf</v>
      </c>
      <c r="BQ97" s="29" t="str">
        <f t="shared" si="8"/>
        <v>presentation/full</v>
      </c>
      <c r="BR97" s="29" t="str">
        <f t="shared" si="9"/>
        <v>https://iiif.iti-germany.de/iiif/2/nvt_txt-057_thumb.JP2/full/100,/0/default.jpg</v>
      </c>
      <c r="BS97" s="29" t="str">
        <f t="shared" si="10"/>
        <v>image/jpeg</v>
      </c>
      <c r="BT97" s="29" t="str">
        <f t="shared" si="11"/>
        <v>presentation/thumbnail</v>
      </c>
    </row>
    <row r="98" spans="1:1037">
      <c r="A98" s="29">
        <v>1</v>
      </c>
      <c r="B98" s="29">
        <v>0</v>
      </c>
      <c r="C98" s="29" t="s">
        <v>3345</v>
      </c>
      <c r="E98" s="29" t="s">
        <v>3225</v>
      </c>
      <c r="F98" s="35" t="s">
        <v>3238</v>
      </c>
      <c r="H98" s="35" t="s">
        <v>3226</v>
      </c>
      <c r="Q98" s="25" t="s">
        <v>2079</v>
      </c>
      <c r="AA98" s="29" t="s">
        <v>3227</v>
      </c>
      <c r="AN98" s="29" t="s">
        <v>219</v>
      </c>
      <c r="AS98" s="29" t="s">
        <v>2949</v>
      </c>
      <c r="AT98" s="29" t="s">
        <v>3066</v>
      </c>
      <c r="AU98" s="29">
        <v>1</v>
      </c>
      <c r="AV98" s="29" t="s">
        <v>2951</v>
      </c>
      <c r="AW98" s="29" t="s">
        <v>3186</v>
      </c>
      <c r="AX98" s="29" t="s">
        <v>3346</v>
      </c>
      <c r="AY98" s="29" t="s">
        <v>3302</v>
      </c>
      <c r="AZ98" s="249">
        <v>43536</v>
      </c>
      <c r="BO98" s="29" t="str">
        <f t="shared" si="6"/>
        <v>https://iiif.iti-germany.de/iiif/2/nvt_txt-058.pdf</v>
      </c>
      <c r="BP98" s="29" t="str">
        <f t="shared" si="7"/>
        <v>application/pdf</v>
      </c>
      <c r="BQ98" s="29" t="str">
        <f t="shared" si="8"/>
        <v>presentation/full</v>
      </c>
      <c r="BR98" s="29" t="str">
        <f t="shared" si="9"/>
        <v>https://iiif.iti-germany.de/iiif/2/nvt_txt-058_thumb.JP2/full/100,/0/default.jpg</v>
      </c>
      <c r="BS98" s="29" t="str">
        <f t="shared" si="10"/>
        <v>image/jpeg</v>
      </c>
      <c r="BT98" s="29" t="str">
        <f t="shared" si="11"/>
        <v>presentation/thumbnail</v>
      </c>
    </row>
    <row r="99" spans="1:1037">
      <c r="A99" s="29">
        <v>0</v>
      </c>
      <c r="B99" s="29">
        <v>0</v>
      </c>
      <c r="C99" s="308" t="s">
        <v>3347</v>
      </c>
      <c r="E99" s="29" t="s">
        <v>3225</v>
      </c>
      <c r="H99" s="428" t="s">
        <v>3348</v>
      </c>
      <c r="N99" s="25" t="s">
        <v>1239</v>
      </c>
      <c r="Q99" s="25" t="s">
        <v>28368</v>
      </c>
      <c r="AF99" s="29" t="s">
        <v>1226</v>
      </c>
      <c r="AN99" s="29" t="s">
        <v>219</v>
      </c>
      <c r="AS99" s="29" t="s">
        <v>2949</v>
      </c>
      <c r="AT99" s="29" t="s">
        <v>3066</v>
      </c>
      <c r="AU99" s="29">
        <v>1</v>
      </c>
      <c r="AV99" s="29" t="s">
        <v>2951</v>
      </c>
      <c r="AW99" s="29" t="s">
        <v>3191</v>
      </c>
      <c r="AX99" s="29" t="s">
        <v>3349</v>
      </c>
      <c r="AY99" s="29" t="s">
        <v>72</v>
      </c>
      <c r="AZ99" s="249">
        <v>43536</v>
      </c>
      <c r="BO99" s="29" t="str">
        <f t="shared" si="6"/>
        <v>https://iiif.iti-germany.de/iiif/2/nvt_txt-059.pdf</v>
      </c>
      <c r="BP99" s="29" t="str">
        <f t="shared" si="7"/>
        <v>application/pdf</v>
      </c>
      <c r="BQ99" s="29" t="str">
        <f t="shared" si="8"/>
        <v>presentation/full</v>
      </c>
      <c r="BR99" s="29" t="str">
        <f t="shared" si="9"/>
        <v>https://iiif.iti-germany.de/iiif/2/nvt_txt-059_thumb.JP2/full/100,/0/default.jpg</v>
      </c>
      <c r="BS99" s="29" t="str">
        <f t="shared" si="10"/>
        <v>image/jpeg</v>
      </c>
      <c r="BT99" s="29" t="str">
        <f t="shared" si="11"/>
        <v>presentation/thumbnail</v>
      </c>
    </row>
    <row r="100" spans="1:1037">
      <c r="A100" s="29">
        <v>1</v>
      </c>
      <c r="B100" s="29">
        <v>0</v>
      </c>
      <c r="C100" s="29" t="s">
        <v>3350</v>
      </c>
      <c r="E100" s="29" t="s">
        <v>3225</v>
      </c>
      <c r="F100" s="35" t="s">
        <v>3300</v>
      </c>
      <c r="H100" s="35" t="s">
        <v>3226</v>
      </c>
      <c r="Q100" s="25" t="s">
        <v>28370</v>
      </c>
      <c r="AF100" s="29" t="s">
        <v>1268</v>
      </c>
      <c r="AN100" s="29" t="s">
        <v>219</v>
      </c>
      <c r="AS100" s="29" t="s">
        <v>2949</v>
      </c>
      <c r="AT100" s="29" t="s">
        <v>3066</v>
      </c>
      <c r="AU100" s="29">
        <v>1</v>
      </c>
      <c r="AV100" s="29" t="s">
        <v>2951</v>
      </c>
      <c r="AW100" s="29" t="s">
        <v>3186</v>
      </c>
      <c r="AX100" s="29" t="s">
        <v>3351</v>
      </c>
      <c r="AY100" s="29" t="s">
        <v>72</v>
      </c>
      <c r="AZ100" s="249">
        <v>43536</v>
      </c>
      <c r="BO100" s="29" t="str">
        <f t="shared" si="6"/>
        <v>https://iiif.iti-germany.de/iiif/2/nvt_txt-060.pdf</v>
      </c>
      <c r="BP100" s="29" t="str">
        <f t="shared" si="7"/>
        <v>application/pdf</v>
      </c>
      <c r="BQ100" s="29" t="str">
        <f t="shared" si="8"/>
        <v>presentation/full</v>
      </c>
      <c r="BR100" s="29" t="str">
        <f t="shared" si="9"/>
        <v>https://iiif.iti-germany.de/iiif/2/nvt_txt-060_thumb.JP2/full/100,/0/default.jpg</v>
      </c>
      <c r="BS100" s="29" t="str">
        <f t="shared" si="10"/>
        <v>image/jpeg</v>
      </c>
      <c r="BT100" s="29" t="str">
        <f t="shared" si="11"/>
        <v>presentation/thumbnail</v>
      </c>
    </row>
    <row r="101" spans="1:1037" ht="25.5">
      <c r="A101" s="29">
        <v>1</v>
      </c>
      <c r="B101" s="29">
        <v>0</v>
      </c>
      <c r="C101" s="29" t="s">
        <v>3352</v>
      </c>
      <c r="E101" s="29" t="s">
        <v>3225</v>
      </c>
      <c r="H101" s="35" t="s">
        <v>3226</v>
      </c>
      <c r="N101" s="25" t="s">
        <v>1232</v>
      </c>
      <c r="Q101" s="25" t="s">
        <v>28367</v>
      </c>
      <c r="AC101" s="29" t="s">
        <v>3354</v>
      </c>
      <c r="AF101" s="29" t="s">
        <v>1234</v>
      </c>
      <c r="AN101" s="29" t="s">
        <v>219</v>
      </c>
      <c r="AS101" s="29" t="s">
        <v>2949</v>
      </c>
      <c r="AT101" s="29" t="s">
        <v>3066</v>
      </c>
      <c r="AU101" s="29">
        <v>1</v>
      </c>
      <c r="AV101" s="29" t="s">
        <v>2951</v>
      </c>
      <c r="AW101" s="29" t="s">
        <v>3191</v>
      </c>
      <c r="AX101" s="29" t="s">
        <v>3355</v>
      </c>
      <c r="AY101" s="29" t="s">
        <v>3356</v>
      </c>
      <c r="AZ101" s="249">
        <v>43536</v>
      </c>
      <c r="BO101" s="29" t="str">
        <f t="shared" si="6"/>
        <v>https://iiif.iti-germany.de/iiif/2/nvt_txt-061.pdf</v>
      </c>
      <c r="BP101" s="29" t="str">
        <f t="shared" si="7"/>
        <v>application/pdf</v>
      </c>
      <c r="BQ101" s="29" t="str">
        <f t="shared" si="8"/>
        <v>presentation/full</v>
      </c>
      <c r="BR101" s="29" t="str">
        <f t="shared" si="9"/>
        <v>https://iiif.iti-germany.de/iiif/2/nvt_txt-061_thumb.JP2/full/100,/0/default.jpg</v>
      </c>
      <c r="BS101" s="29" t="str">
        <f t="shared" si="10"/>
        <v>image/jpeg</v>
      </c>
      <c r="BT101" s="29" t="str">
        <f t="shared" si="11"/>
        <v>presentation/thumbnail</v>
      </c>
    </row>
    <row r="102" spans="1:1037" ht="102">
      <c r="A102" s="29">
        <v>1</v>
      </c>
      <c r="B102" s="29">
        <v>0</v>
      </c>
      <c r="C102" s="29" t="s">
        <v>3357</v>
      </c>
      <c r="E102" s="29" t="s">
        <v>3225</v>
      </c>
      <c r="F102" s="35" t="s">
        <v>3300</v>
      </c>
      <c r="H102" s="35" t="s">
        <v>3226</v>
      </c>
      <c r="Q102" s="25" t="s">
        <v>3358</v>
      </c>
      <c r="S102" s="25" t="s">
        <v>3359</v>
      </c>
      <c r="T102" s="29" t="s">
        <v>1483</v>
      </c>
      <c r="AA102" s="29" t="s">
        <v>3360</v>
      </c>
      <c r="AC102" s="29" t="s">
        <v>3361</v>
      </c>
      <c r="AF102" s="29" t="s">
        <v>1262</v>
      </c>
      <c r="AN102" s="29" t="s">
        <v>219</v>
      </c>
      <c r="AS102" s="29" t="s">
        <v>2949</v>
      </c>
      <c r="AT102" s="29" t="s">
        <v>3066</v>
      </c>
      <c r="AU102" s="29">
        <v>2</v>
      </c>
      <c r="AV102" s="29" t="s">
        <v>2951</v>
      </c>
      <c r="AW102" s="29" t="s">
        <v>3186</v>
      </c>
      <c r="AX102" s="29" t="s">
        <v>3362</v>
      </c>
      <c r="AY102" s="29" t="s">
        <v>72</v>
      </c>
      <c r="AZ102" s="249">
        <v>43538</v>
      </c>
      <c r="BO102" s="29" t="str">
        <f t="shared" si="6"/>
        <v>https://iiif.iti-germany.de/iiif/2/nvt_txt-062.pdf</v>
      </c>
      <c r="BP102" s="29" t="str">
        <f t="shared" si="7"/>
        <v>application/pdf</v>
      </c>
      <c r="BQ102" s="29" t="str">
        <f t="shared" si="8"/>
        <v>presentation/full</v>
      </c>
      <c r="BR102" s="29" t="str">
        <f t="shared" si="9"/>
        <v>https://iiif.iti-germany.de/iiif/2/nvt_txt-062_thumb.JP2/full/100,/0/default.jpg</v>
      </c>
      <c r="BS102" s="29" t="str">
        <f t="shared" si="10"/>
        <v>image/jpeg</v>
      </c>
      <c r="BT102" s="29" t="str">
        <f t="shared" si="11"/>
        <v>presentation/thumbnail</v>
      </c>
    </row>
    <row r="103" spans="1:1037" ht="51">
      <c r="A103" s="29">
        <v>1</v>
      </c>
      <c r="B103" s="29">
        <v>0</v>
      </c>
      <c r="C103" s="29" t="s">
        <v>3363</v>
      </c>
      <c r="E103" s="29" t="s">
        <v>3225</v>
      </c>
      <c r="H103" s="35" t="s">
        <v>3226</v>
      </c>
      <c r="N103" s="25" t="s">
        <v>1518</v>
      </c>
      <c r="Q103" s="25" t="s">
        <v>28369</v>
      </c>
      <c r="S103" s="25" t="s">
        <v>3364</v>
      </c>
      <c r="T103" s="29" t="s">
        <v>1483</v>
      </c>
      <c r="AC103" s="29" t="s">
        <v>3365</v>
      </c>
      <c r="AF103" s="29" t="s">
        <v>1521</v>
      </c>
      <c r="AG103" t="s">
        <v>1520</v>
      </c>
      <c r="AN103" s="29" t="s">
        <v>219</v>
      </c>
      <c r="AS103" s="29" t="s">
        <v>2949</v>
      </c>
      <c r="AT103" s="29" t="s">
        <v>3066</v>
      </c>
      <c r="AU103" s="29">
        <v>2</v>
      </c>
      <c r="AV103" s="29" t="s">
        <v>2951</v>
      </c>
      <c r="AW103" s="29" t="s">
        <v>3186</v>
      </c>
      <c r="AX103" s="29" t="s">
        <v>3366</v>
      </c>
      <c r="AY103" s="29" t="s">
        <v>72</v>
      </c>
      <c r="AZ103" s="249">
        <v>43538</v>
      </c>
      <c r="BF103" s="29" t="s">
        <v>3367</v>
      </c>
      <c r="BO103" s="29" t="str">
        <f t="shared" si="6"/>
        <v>https://iiif.iti-germany.de/iiif/2/nvt_txt-063.pdf</v>
      </c>
      <c r="BP103" s="29" t="str">
        <f t="shared" si="7"/>
        <v>application/pdf</v>
      </c>
      <c r="BQ103" s="29" t="str">
        <f t="shared" si="8"/>
        <v>presentation/full</v>
      </c>
      <c r="BR103" s="29" t="str">
        <f t="shared" si="9"/>
        <v>https://iiif.iti-germany.de/iiif/2/nvt_txt-063_thumb.JP2/full/100,/0/default.jpg</v>
      </c>
      <c r="BS103" s="29" t="str">
        <f t="shared" si="10"/>
        <v>image/jpeg</v>
      </c>
      <c r="BT103" s="29" t="str">
        <f t="shared" si="11"/>
        <v>presentation/thumbnail</v>
      </c>
    </row>
    <row r="104" spans="1:1037">
      <c r="A104" s="29">
        <v>0</v>
      </c>
      <c r="B104" s="29">
        <v>0</v>
      </c>
      <c r="C104" s="29" t="s">
        <v>3368</v>
      </c>
      <c r="E104" s="29" t="s">
        <v>3225</v>
      </c>
      <c r="F104" s="35" t="s">
        <v>3246</v>
      </c>
      <c r="H104" s="35" t="s">
        <v>3226</v>
      </c>
      <c r="N104" s="25" t="s">
        <v>1550</v>
      </c>
      <c r="Q104" s="25" t="s">
        <v>28371</v>
      </c>
      <c r="AF104" s="29" t="s">
        <v>1362</v>
      </c>
      <c r="AN104" s="29" t="s">
        <v>219</v>
      </c>
      <c r="AS104" s="29" t="s">
        <v>2949</v>
      </c>
      <c r="AT104" s="29" t="s">
        <v>3066</v>
      </c>
      <c r="AU104" s="29">
        <v>2</v>
      </c>
      <c r="AV104" s="29" t="s">
        <v>2951</v>
      </c>
      <c r="AW104" s="29" t="s">
        <v>3186</v>
      </c>
      <c r="AX104" s="29" t="s">
        <v>3369</v>
      </c>
      <c r="AY104" s="29" t="s">
        <v>3370</v>
      </c>
      <c r="AZ104" s="249">
        <v>43538</v>
      </c>
      <c r="BO104" s="29" t="str">
        <f t="shared" si="6"/>
        <v>https://iiif.iti-germany.de/iiif/2/nvt_txt-064.pdf</v>
      </c>
      <c r="BP104" s="29" t="str">
        <f t="shared" si="7"/>
        <v>application/pdf</v>
      </c>
      <c r="BQ104" s="29" t="str">
        <f t="shared" si="8"/>
        <v>presentation/full</v>
      </c>
      <c r="BR104" s="29" t="str">
        <f t="shared" si="9"/>
        <v>https://iiif.iti-germany.de/iiif/2/nvt_txt-064_thumb.JP2/full/100,/0/default.jpg</v>
      </c>
      <c r="BS104" s="29" t="str">
        <f t="shared" si="10"/>
        <v>image/jpeg</v>
      </c>
      <c r="BT104" s="29" t="str">
        <f t="shared" si="11"/>
        <v>presentation/thumbnail</v>
      </c>
    </row>
    <row r="105" spans="1:1037">
      <c r="A105" s="29">
        <v>1</v>
      </c>
      <c r="B105" s="29">
        <v>0</v>
      </c>
      <c r="C105" s="29" t="s">
        <v>3371</v>
      </c>
      <c r="E105" s="29" t="s">
        <v>3225</v>
      </c>
      <c r="H105" s="35" t="s">
        <v>3226</v>
      </c>
      <c r="Q105" s="25" t="s">
        <v>3372</v>
      </c>
      <c r="AA105" s="29" t="s">
        <v>3373</v>
      </c>
      <c r="AC105" s="29" t="s">
        <v>3374</v>
      </c>
      <c r="AE105" s="29" t="s">
        <v>3375</v>
      </c>
      <c r="AN105" s="29" t="s">
        <v>219</v>
      </c>
      <c r="AS105" s="29" t="s">
        <v>2949</v>
      </c>
      <c r="AT105" s="29" t="s">
        <v>3066</v>
      </c>
      <c r="AU105" s="29">
        <v>1</v>
      </c>
      <c r="AV105" s="29" t="s">
        <v>2951</v>
      </c>
      <c r="AW105" s="29" t="s">
        <v>3186</v>
      </c>
      <c r="AX105" s="29" t="s">
        <v>3376</v>
      </c>
      <c r="AY105" s="29" t="s">
        <v>72</v>
      </c>
      <c r="AZ105" s="249">
        <v>43538</v>
      </c>
      <c r="BO105" s="29" t="str">
        <f t="shared" si="6"/>
        <v>https://iiif.iti-germany.de/iiif/2/nvt_txt-065.pdf</v>
      </c>
      <c r="BP105" s="29" t="str">
        <f t="shared" si="7"/>
        <v>application/pdf</v>
      </c>
      <c r="BQ105" s="29" t="str">
        <f t="shared" si="8"/>
        <v>presentation/full</v>
      </c>
      <c r="BR105" s="29" t="str">
        <f t="shared" si="9"/>
        <v>https://iiif.iti-germany.de/iiif/2/nvt_txt-065_thumb.JP2/full/100,/0/default.jpg</v>
      </c>
      <c r="BS105" s="29" t="str">
        <f t="shared" si="10"/>
        <v>image/jpeg</v>
      </c>
      <c r="BT105" s="29" t="str">
        <f t="shared" si="11"/>
        <v>presentation/thumbnail</v>
      </c>
    </row>
    <row r="106" spans="1:1037" ht="25.5">
      <c r="A106" s="29">
        <v>1</v>
      </c>
      <c r="B106" s="29">
        <v>0</v>
      </c>
      <c r="C106" s="29" t="s">
        <v>3377</v>
      </c>
      <c r="E106" s="29" t="s">
        <v>3225</v>
      </c>
      <c r="F106" s="35" t="s">
        <v>3300</v>
      </c>
      <c r="H106" s="35" t="s">
        <v>3226</v>
      </c>
      <c r="N106" s="25" t="s">
        <v>1639</v>
      </c>
      <c r="Q106" s="25" t="s">
        <v>28372</v>
      </c>
      <c r="S106" s="25" t="s">
        <v>3378</v>
      </c>
      <c r="AE106" s="29" t="s">
        <v>2414</v>
      </c>
      <c r="AF106" s="29" t="s">
        <v>1642</v>
      </c>
      <c r="AN106" s="29" t="s">
        <v>219</v>
      </c>
      <c r="AS106" s="29" t="s">
        <v>2949</v>
      </c>
      <c r="AT106" s="29" t="s">
        <v>3066</v>
      </c>
      <c r="AU106" s="29">
        <v>1</v>
      </c>
      <c r="AV106" s="29" t="s">
        <v>2951</v>
      </c>
      <c r="AW106" s="29" t="s">
        <v>3186</v>
      </c>
      <c r="AX106" s="29" t="s">
        <v>3379</v>
      </c>
      <c r="AY106" s="29" t="s">
        <v>72</v>
      </c>
      <c r="AZ106" s="249">
        <v>43538</v>
      </c>
      <c r="BO106" s="29" t="str">
        <f t="shared" si="6"/>
        <v>https://iiif.iti-germany.de/iiif/2/nvt_txt-066.pdf</v>
      </c>
      <c r="BP106" s="29" t="str">
        <f t="shared" si="7"/>
        <v>application/pdf</v>
      </c>
      <c r="BQ106" s="29" t="str">
        <f t="shared" si="8"/>
        <v>presentation/full</v>
      </c>
      <c r="BR106" s="29" t="str">
        <f t="shared" si="9"/>
        <v>https://iiif.iti-germany.de/iiif/2/nvt_txt-066_thumb.JP2/full/100,/0/default.jpg</v>
      </c>
      <c r="BS106" s="29" t="str">
        <f t="shared" si="10"/>
        <v>image/jpeg</v>
      </c>
      <c r="BT106" s="29" t="str">
        <f t="shared" si="11"/>
        <v>presentation/thumbnail</v>
      </c>
    </row>
    <row r="107" spans="1:1037">
      <c r="A107" s="29">
        <v>1</v>
      </c>
      <c r="B107" s="29">
        <v>0</v>
      </c>
      <c r="C107" s="29" t="s">
        <v>3380</v>
      </c>
      <c r="E107" s="29" t="s">
        <v>3225</v>
      </c>
      <c r="F107" s="35" t="s">
        <v>3300</v>
      </c>
      <c r="H107" s="35" t="s">
        <v>3226</v>
      </c>
      <c r="Q107" s="25" t="s">
        <v>2610</v>
      </c>
      <c r="AF107" s="29" t="s">
        <v>3381</v>
      </c>
      <c r="AN107" s="29" t="s">
        <v>147</v>
      </c>
      <c r="AS107" s="29" t="s">
        <v>2949</v>
      </c>
      <c r="AT107" s="29" t="s">
        <v>3066</v>
      </c>
      <c r="AU107" s="29">
        <v>1</v>
      </c>
      <c r="AV107" s="29" t="s">
        <v>2951</v>
      </c>
      <c r="AW107" s="29" t="s">
        <v>3186</v>
      </c>
      <c r="AX107" s="29" t="s">
        <v>3382</v>
      </c>
      <c r="AY107" s="29" t="s">
        <v>3383</v>
      </c>
      <c r="AZ107" s="249">
        <v>43538</v>
      </c>
      <c r="BO107" s="29" t="str">
        <f t="shared" si="6"/>
        <v>https://iiif.iti-germany.de/iiif/2/nvt_txt-067.pdf</v>
      </c>
      <c r="BP107" s="29" t="str">
        <f t="shared" si="7"/>
        <v>application/pdf</v>
      </c>
      <c r="BQ107" s="29" t="str">
        <f t="shared" si="8"/>
        <v>presentation/full</v>
      </c>
      <c r="BR107" s="29" t="str">
        <f t="shared" si="9"/>
        <v>https://iiif.iti-germany.de/iiif/2/nvt_txt-067_thumb.JP2/full/100,/0/default.jpg</v>
      </c>
      <c r="BS107" s="29" t="str">
        <f t="shared" si="10"/>
        <v>image/jpeg</v>
      </c>
      <c r="BT107" s="29" t="str">
        <f t="shared" si="11"/>
        <v>presentation/thumbnail</v>
      </c>
    </row>
    <row r="108" spans="1:1037" s="466" customFormat="1">
      <c r="A108" s="463">
        <v>0</v>
      </c>
      <c r="B108" s="463">
        <v>0</v>
      </c>
      <c r="C108" s="463" t="s">
        <v>3384</v>
      </c>
      <c r="D108" s="463"/>
      <c r="E108" s="463" t="s">
        <v>3225</v>
      </c>
      <c r="F108" s="464"/>
      <c r="G108" s="464"/>
      <c r="H108" s="464" t="s">
        <v>3226</v>
      </c>
      <c r="I108" s="463"/>
      <c r="J108" s="464"/>
      <c r="K108" s="464"/>
      <c r="L108" s="465"/>
      <c r="M108" s="465"/>
      <c r="N108" s="465"/>
      <c r="O108" s="465"/>
      <c r="P108" s="463"/>
      <c r="Q108" s="465"/>
      <c r="R108" s="465"/>
      <c r="S108" s="465"/>
      <c r="T108" s="463"/>
      <c r="U108" s="463"/>
      <c r="V108" s="463"/>
      <c r="W108" s="463"/>
      <c r="X108" s="463"/>
      <c r="Y108" s="463"/>
      <c r="Z108" s="463"/>
      <c r="AA108" s="463"/>
      <c r="AB108" s="463"/>
      <c r="AC108" s="463"/>
      <c r="AD108" s="463"/>
      <c r="AE108" s="463"/>
      <c r="AF108" s="463"/>
      <c r="AI108" s="467"/>
      <c r="AJ108" s="463"/>
      <c r="AK108" s="467"/>
      <c r="AL108" s="467"/>
      <c r="AM108" s="463"/>
      <c r="AN108" s="463"/>
      <c r="AO108" s="463"/>
      <c r="AP108" s="463"/>
      <c r="AQ108" s="463"/>
      <c r="AR108" s="463"/>
      <c r="AS108" s="463"/>
      <c r="AT108" s="463"/>
      <c r="AU108" s="463"/>
      <c r="AV108" s="463"/>
      <c r="AW108" s="463"/>
      <c r="AX108" s="463"/>
      <c r="AY108" s="463"/>
      <c r="AZ108" s="463"/>
      <c r="BA108" s="463"/>
      <c r="BB108" s="463"/>
      <c r="BC108" s="463"/>
      <c r="BD108" s="463"/>
      <c r="BF108" s="463"/>
      <c r="BG108" s="463"/>
      <c r="BH108" s="463"/>
      <c r="BI108" s="463"/>
      <c r="BJ108" s="463"/>
      <c r="BK108" s="463"/>
      <c r="BL108" s="463"/>
      <c r="BM108" s="463"/>
      <c r="BN108" s="463"/>
      <c r="BO108" s="29" t="str">
        <f t="shared" si="6"/>
        <v>https://iiif.iti-germany.de/iiif/2/nvt_txt-068.pdf</v>
      </c>
      <c r="BP108" s="29" t="str">
        <f t="shared" si="7"/>
        <v>application/pdf</v>
      </c>
      <c r="BQ108" s="29" t="str">
        <f t="shared" si="8"/>
        <v>presentation/full</v>
      </c>
      <c r="BR108" s="29" t="str">
        <f t="shared" si="9"/>
        <v>https://iiif.iti-germany.de/iiif/2/nvt_txt-068_thumb.JP2/full/100,/0/default.jpg</v>
      </c>
      <c r="BS108" s="29" t="str">
        <f t="shared" si="10"/>
        <v>image/jpeg</v>
      </c>
      <c r="BT108" s="29" t="str">
        <f t="shared" si="11"/>
        <v>presentation/thumbnail</v>
      </c>
      <c r="BU108" s="463"/>
      <c r="BV108" s="463"/>
      <c r="BW108" s="463"/>
      <c r="BX108" s="463"/>
      <c r="BY108" s="463"/>
      <c r="BZ108" s="463"/>
      <c r="CA108" s="463"/>
      <c r="CB108" s="463"/>
      <c r="CC108" s="463"/>
      <c r="CD108" s="463"/>
      <c r="CE108" s="463"/>
      <c r="CF108" s="463"/>
      <c r="CG108" s="463"/>
      <c r="CH108" s="463"/>
      <c r="CI108" s="463"/>
      <c r="CJ108" s="463"/>
      <c r="CK108" s="463"/>
      <c r="CL108" s="463"/>
      <c r="CM108" s="463"/>
      <c r="CN108" s="463"/>
      <c r="CO108" s="463"/>
      <c r="CP108" s="463"/>
      <c r="CQ108" s="463"/>
      <c r="CR108" s="463"/>
      <c r="CS108" s="463"/>
      <c r="CT108" s="463"/>
      <c r="CU108" s="463"/>
      <c r="CV108" s="463"/>
      <c r="CW108" s="463"/>
      <c r="CX108" s="463"/>
      <c r="CY108" s="463"/>
      <c r="CZ108" s="463"/>
      <c r="DA108" s="463"/>
      <c r="DB108" s="463"/>
      <c r="DC108" s="463"/>
      <c r="DD108" s="463"/>
      <c r="DE108" s="463"/>
      <c r="DF108" s="463"/>
      <c r="DG108" s="463"/>
      <c r="DH108" s="463"/>
      <c r="DI108" s="463"/>
      <c r="DJ108" s="463"/>
      <c r="DK108" s="463"/>
      <c r="DL108" s="463"/>
      <c r="DM108" s="463"/>
      <c r="DN108" s="463"/>
      <c r="DO108" s="463"/>
      <c r="DP108" s="463"/>
      <c r="DQ108" s="463"/>
      <c r="DR108" s="463"/>
      <c r="DS108" s="463"/>
      <c r="DT108" s="463"/>
      <c r="DU108" s="463"/>
      <c r="DV108" s="463"/>
      <c r="DW108" s="463"/>
      <c r="DX108" s="463"/>
      <c r="DY108" s="463"/>
      <c r="DZ108" s="463"/>
      <c r="EA108" s="463"/>
      <c r="EB108" s="463"/>
      <c r="EC108" s="463"/>
      <c r="ED108" s="463"/>
      <c r="EE108" s="463"/>
      <c r="EF108" s="463"/>
      <c r="EG108" s="463"/>
      <c r="EH108" s="463"/>
      <c r="EI108" s="463"/>
      <c r="EJ108" s="463"/>
      <c r="EK108" s="463"/>
      <c r="EL108" s="463"/>
      <c r="EM108" s="463"/>
      <c r="EN108" s="463"/>
      <c r="EO108" s="463"/>
      <c r="EP108" s="463"/>
      <c r="EQ108" s="463"/>
      <c r="ER108" s="463"/>
      <c r="ES108" s="463"/>
      <c r="ET108" s="463"/>
      <c r="EU108" s="463"/>
      <c r="EV108" s="463"/>
      <c r="EW108" s="463"/>
      <c r="EX108" s="463"/>
      <c r="EY108" s="463"/>
      <c r="EZ108" s="463"/>
      <c r="FA108" s="463"/>
      <c r="FB108" s="463"/>
      <c r="FC108" s="463"/>
      <c r="FD108" s="463"/>
      <c r="FE108" s="463"/>
      <c r="FF108" s="463"/>
      <c r="FG108" s="463"/>
      <c r="FH108" s="463"/>
      <c r="FI108" s="463"/>
      <c r="FJ108" s="463"/>
      <c r="FK108" s="463"/>
      <c r="FL108" s="463"/>
      <c r="FM108" s="463"/>
      <c r="FN108" s="463"/>
      <c r="FO108" s="463"/>
      <c r="FP108" s="463"/>
      <c r="FQ108" s="463"/>
      <c r="FR108" s="463"/>
      <c r="FS108" s="463"/>
      <c r="FT108" s="463"/>
      <c r="FU108" s="463"/>
      <c r="FV108" s="463"/>
      <c r="FW108" s="463"/>
      <c r="FX108" s="463"/>
      <c r="FY108" s="463"/>
      <c r="FZ108" s="463"/>
      <c r="GA108" s="463"/>
      <c r="GB108" s="463"/>
      <c r="GC108" s="463"/>
      <c r="GD108" s="463"/>
      <c r="GE108" s="463"/>
      <c r="GF108" s="463"/>
      <c r="GG108" s="463"/>
      <c r="GH108" s="463"/>
      <c r="GI108" s="463"/>
      <c r="GJ108" s="463"/>
      <c r="GK108" s="463"/>
      <c r="GL108" s="463"/>
      <c r="GM108" s="463"/>
      <c r="GN108" s="463"/>
      <c r="GO108" s="463"/>
      <c r="GP108" s="463"/>
      <c r="GQ108" s="463"/>
      <c r="GR108" s="463"/>
      <c r="GS108" s="463"/>
      <c r="GT108" s="463"/>
      <c r="GU108" s="463"/>
      <c r="GV108" s="463"/>
      <c r="GW108" s="463"/>
      <c r="GX108" s="463"/>
      <c r="GY108" s="463"/>
      <c r="GZ108" s="463"/>
      <c r="HA108" s="463"/>
      <c r="HB108" s="463"/>
      <c r="HC108" s="463"/>
      <c r="HD108" s="463"/>
      <c r="HE108" s="463"/>
      <c r="HF108" s="463"/>
      <c r="HG108" s="463"/>
      <c r="HH108" s="463"/>
      <c r="HI108" s="463"/>
      <c r="HJ108" s="463"/>
      <c r="HK108" s="463"/>
      <c r="HL108" s="463"/>
      <c r="HM108" s="463"/>
      <c r="HN108" s="463"/>
      <c r="HO108" s="463"/>
      <c r="HP108" s="463"/>
      <c r="HQ108" s="463"/>
      <c r="HR108" s="463"/>
      <c r="HS108" s="463"/>
      <c r="HT108" s="463"/>
      <c r="HU108" s="463"/>
      <c r="HV108" s="463"/>
      <c r="HW108" s="463"/>
      <c r="HX108" s="463"/>
      <c r="HY108" s="463"/>
      <c r="HZ108" s="463"/>
      <c r="IA108" s="463"/>
      <c r="IB108" s="463"/>
      <c r="IC108" s="463"/>
      <c r="ID108" s="463"/>
      <c r="IE108" s="463"/>
      <c r="IF108" s="463"/>
      <c r="IG108" s="463"/>
      <c r="IH108" s="463"/>
      <c r="II108" s="463"/>
      <c r="IJ108" s="463"/>
      <c r="IK108" s="463"/>
      <c r="IL108" s="463"/>
      <c r="IM108" s="463"/>
      <c r="IN108" s="463"/>
      <c r="IO108" s="463"/>
      <c r="IP108" s="463"/>
      <c r="IQ108" s="463"/>
      <c r="IR108" s="463"/>
      <c r="IS108" s="463"/>
      <c r="IT108" s="463"/>
      <c r="IU108" s="463"/>
      <c r="IV108" s="463"/>
      <c r="IW108" s="463"/>
      <c r="IX108" s="463"/>
      <c r="IY108" s="463"/>
      <c r="IZ108" s="463"/>
      <c r="JA108" s="463"/>
      <c r="JB108" s="463"/>
      <c r="JC108" s="463"/>
      <c r="JD108" s="463"/>
      <c r="JE108" s="463"/>
      <c r="JF108" s="463"/>
      <c r="JG108" s="463"/>
      <c r="JH108" s="463"/>
      <c r="JI108" s="463"/>
      <c r="JJ108" s="463"/>
      <c r="JK108" s="463"/>
      <c r="JL108" s="463"/>
      <c r="JM108" s="463"/>
      <c r="JN108" s="463"/>
      <c r="JO108" s="463"/>
      <c r="JP108" s="463"/>
      <c r="JQ108" s="463"/>
      <c r="JR108" s="463"/>
      <c r="JS108" s="463"/>
      <c r="JT108" s="463"/>
      <c r="JU108" s="463"/>
      <c r="JV108" s="463"/>
      <c r="JW108" s="463"/>
      <c r="JX108" s="463"/>
      <c r="JY108" s="463"/>
      <c r="JZ108" s="463"/>
      <c r="KA108" s="463"/>
      <c r="KB108" s="463"/>
      <c r="KC108" s="463"/>
      <c r="KD108" s="463"/>
      <c r="KE108" s="463"/>
      <c r="KF108" s="463"/>
      <c r="KG108" s="463"/>
      <c r="KH108" s="463"/>
      <c r="KI108" s="463"/>
      <c r="KJ108" s="463"/>
      <c r="KK108" s="463"/>
      <c r="KL108" s="463"/>
      <c r="KM108" s="463"/>
      <c r="KN108" s="463"/>
      <c r="KO108" s="463"/>
      <c r="KP108" s="463"/>
      <c r="KQ108" s="463"/>
      <c r="KR108" s="463"/>
      <c r="KS108" s="463"/>
      <c r="KT108" s="463"/>
      <c r="KU108" s="463"/>
      <c r="KV108" s="463"/>
      <c r="KW108" s="463"/>
      <c r="KX108" s="463"/>
      <c r="KY108" s="463"/>
      <c r="KZ108" s="463"/>
      <c r="LA108" s="463"/>
      <c r="LB108" s="463"/>
      <c r="LC108" s="463"/>
      <c r="LD108" s="463"/>
      <c r="LE108" s="463"/>
      <c r="LF108" s="463"/>
      <c r="LG108" s="463"/>
      <c r="LH108" s="463"/>
      <c r="LI108" s="463"/>
      <c r="LJ108" s="463"/>
      <c r="LK108" s="463"/>
      <c r="LL108" s="463"/>
      <c r="LM108" s="463"/>
      <c r="LN108" s="463"/>
      <c r="LO108" s="463"/>
      <c r="LP108" s="463"/>
      <c r="LQ108" s="463"/>
      <c r="LR108" s="463"/>
      <c r="LS108" s="463"/>
      <c r="LT108" s="463"/>
      <c r="LU108" s="463"/>
      <c r="LV108" s="463"/>
      <c r="LW108" s="463"/>
      <c r="LX108" s="463"/>
      <c r="LY108" s="463"/>
      <c r="LZ108" s="463"/>
      <c r="MA108" s="463"/>
      <c r="MB108" s="463"/>
      <c r="MC108" s="463"/>
      <c r="MD108" s="463"/>
      <c r="ME108" s="463"/>
      <c r="MF108" s="463"/>
      <c r="MG108" s="463"/>
      <c r="MH108" s="463"/>
      <c r="MI108" s="463"/>
      <c r="MJ108" s="463"/>
      <c r="MK108" s="463"/>
      <c r="ML108" s="463"/>
      <c r="MM108" s="463"/>
      <c r="MN108" s="463"/>
      <c r="MO108" s="463"/>
      <c r="MP108" s="463"/>
      <c r="MQ108" s="463"/>
      <c r="MR108" s="463"/>
      <c r="MS108" s="463"/>
      <c r="MT108" s="463"/>
      <c r="MU108" s="463"/>
      <c r="MV108" s="463"/>
      <c r="MW108" s="463"/>
      <c r="MX108" s="463"/>
      <c r="MY108" s="463"/>
      <c r="MZ108" s="463"/>
      <c r="NA108" s="463"/>
      <c r="NB108" s="463"/>
      <c r="NC108" s="463"/>
      <c r="ND108" s="463"/>
      <c r="NE108" s="463"/>
      <c r="NF108" s="463"/>
      <c r="NG108" s="463"/>
      <c r="NH108" s="463"/>
      <c r="NI108" s="463"/>
      <c r="NJ108" s="463"/>
      <c r="NK108" s="463"/>
      <c r="NL108" s="463"/>
      <c r="NM108" s="463"/>
      <c r="NN108" s="463"/>
      <c r="NO108" s="463"/>
      <c r="NP108" s="463"/>
      <c r="NQ108" s="463"/>
      <c r="NR108" s="463"/>
      <c r="NS108" s="463"/>
      <c r="NT108" s="463"/>
      <c r="NU108" s="463"/>
      <c r="NV108" s="463"/>
      <c r="NW108" s="463"/>
      <c r="NX108" s="463"/>
      <c r="NY108" s="463"/>
      <c r="NZ108" s="463"/>
      <c r="OA108" s="463"/>
      <c r="OB108" s="463"/>
      <c r="OC108" s="463"/>
      <c r="OD108" s="463"/>
      <c r="OE108" s="463"/>
      <c r="OF108" s="463"/>
      <c r="OG108" s="463"/>
      <c r="OH108" s="463"/>
      <c r="OI108" s="463"/>
      <c r="OJ108" s="463"/>
      <c r="OK108" s="463"/>
      <c r="OL108" s="463"/>
      <c r="OM108" s="463"/>
      <c r="ON108" s="463"/>
      <c r="OO108" s="463"/>
      <c r="OP108" s="463"/>
      <c r="OQ108" s="463"/>
      <c r="OR108" s="463"/>
      <c r="OS108" s="463"/>
      <c r="OT108" s="463"/>
      <c r="OU108" s="463"/>
      <c r="OV108" s="463"/>
      <c r="OW108" s="463"/>
      <c r="OX108" s="463"/>
      <c r="OY108" s="463"/>
      <c r="OZ108" s="463"/>
      <c r="PA108" s="463"/>
      <c r="PB108" s="463"/>
      <c r="PC108" s="463"/>
      <c r="PD108" s="463"/>
      <c r="PE108" s="463"/>
      <c r="PF108" s="463"/>
      <c r="PG108" s="463"/>
      <c r="PH108" s="463"/>
      <c r="PI108" s="463"/>
      <c r="PJ108" s="463"/>
      <c r="PK108" s="463"/>
      <c r="PL108" s="463"/>
      <c r="PM108" s="463"/>
      <c r="PN108" s="463"/>
      <c r="PO108" s="463"/>
      <c r="PP108" s="463"/>
      <c r="PQ108" s="463"/>
      <c r="PR108" s="463"/>
      <c r="PS108" s="463"/>
      <c r="PT108" s="463"/>
      <c r="PU108" s="463"/>
      <c r="PV108" s="463"/>
      <c r="PW108" s="463"/>
      <c r="PX108" s="463"/>
      <c r="PY108" s="463"/>
      <c r="PZ108" s="463"/>
      <c r="QA108" s="463"/>
      <c r="QB108" s="463"/>
      <c r="QC108" s="463"/>
      <c r="QD108" s="463"/>
      <c r="QE108" s="463"/>
      <c r="QF108" s="463"/>
      <c r="QG108" s="463"/>
      <c r="QH108" s="463"/>
      <c r="QI108" s="463"/>
      <c r="QJ108" s="463"/>
      <c r="QK108" s="463"/>
      <c r="QL108" s="463"/>
      <c r="QM108" s="463"/>
      <c r="QN108" s="463"/>
      <c r="QO108" s="463"/>
      <c r="QP108" s="463"/>
      <c r="QQ108" s="463"/>
      <c r="QR108" s="463"/>
      <c r="QS108" s="463"/>
      <c r="QT108" s="463"/>
      <c r="QU108" s="463"/>
      <c r="QV108" s="463"/>
      <c r="QW108" s="463"/>
      <c r="QX108" s="463"/>
      <c r="QY108" s="463"/>
      <c r="QZ108" s="463"/>
      <c r="RA108" s="463"/>
      <c r="RB108" s="463"/>
      <c r="RC108" s="463"/>
      <c r="RD108" s="463"/>
      <c r="RE108" s="463"/>
      <c r="RF108" s="463"/>
      <c r="RG108" s="463"/>
      <c r="RH108" s="463"/>
      <c r="RI108" s="463"/>
      <c r="RJ108" s="463"/>
      <c r="RK108" s="463"/>
      <c r="RL108" s="463"/>
      <c r="RM108" s="463"/>
      <c r="RN108" s="463"/>
      <c r="RO108" s="463"/>
      <c r="RP108" s="463"/>
      <c r="RQ108" s="463"/>
      <c r="RR108" s="463"/>
      <c r="RS108" s="463"/>
      <c r="RT108" s="463"/>
      <c r="RU108" s="463"/>
      <c r="RV108" s="463"/>
      <c r="RW108" s="463"/>
      <c r="RX108" s="463"/>
      <c r="RY108" s="463"/>
      <c r="RZ108" s="463"/>
      <c r="SA108" s="463"/>
      <c r="SB108" s="463"/>
      <c r="SC108" s="463"/>
      <c r="SD108" s="463"/>
      <c r="SE108" s="463"/>
      <c r="SF108" s="463"/>
      <c r="SG108" s="463"/>
      <c r="SH108" s="463"/>
      <c r="SI108" s="463"/>
      <c r="SJ108" s="463"/>
      <c r="SK108" s="463"/>
      <c r="SL108" s="463"/>
      <c r="SM108" s="463"/>
      <c r="SN108" s="463"/>
      <c r="SO108" s="463"/>
      <c r="SP108" s="463"/>
      <c r="SQ108" s="463"/>
      <c r="SR108" s="463"/>
      <c r="SS108" s="463"/>
      <c r="ST108" s="463"/>
      <c r="SU108" s="463"/>
      <c r="SV108" s="463"/>
      <c r="SW108" s="463"/>
      <c r="SX108" s="463"/>
      <c r="SY108" s="463"/>
      <c r="SZ108" s="463"/>
      <c r="TA108" s="463"/>
      <c r="TB108" s="463"/>
      <c r="TC108" s="463"/>
      <c r="TD108" s="463"/>
      <c r="TE108" s="463"/>
      <c r="TF108" s="463"/>
      <c r="TG108" s="463"/>
      <c r="TH108" s="463"/>
      <c r="TI108" s="463"/>
      <c r="TJ108" s="463"/>
      <c r="TK108" s="463"/>
      <c r="TL108" s="463"/>
      <c r="TM108" s="463"/>
      <c r="TN108" s="463"/>
      <c r="TO108" s="463"/>
      <c r="TP108" s="463"/>
      <c r="TQ108" s="463"/>
      <c r="TR108" s="463"/>
      <c r="TS108" s="463"/>
      <c r="TT108" s="463"/>
      <c r="TU108" s="463"/>
      <c r="TV108" s="463"/>
      <c r="TW108" s="463"/>
      <c r="TX108" s="463"/>
      <c r="TY108" s="463"/>
      <c r="TZ108" s="463"/>
      <c r="UA108" s="463"/>
      <c r="UB108" s="463"/>
      <c r="UC108" s="463"/>
      <c r="UD108" s="463"/>
      <c r="UE108" s="463"/>
      <c r="UF108" s="463"/>
      <c r="UG108" s="463"/>
      <c r="UH108" s="463"/>
      <c r="UI108" s="463"/>
      <c r="UJ108" s="463"/>
      <c r="UK108" s="463"/>
      <c r="UL108" s="463"/>
      <c r="UM108" s="463"/>
      <c r="UN108" s="463"/>
      <c r="UO108" s="463"/>
      <c r="UP108" s="463"/>
      <c r="UQ108" s="463"/>
      <c r="UR108" s="463"/>
      <c r="US108" s="463"/>
      <c r="UT108" s="463"/>
      <c r="UU108" s="463"/>
      <c r="UV108" s="463"/>
      <c r="UW108" s="463"/>
      <c r="UX108" s="463"/>
      <c r="UY108" s="463"/>
      <c r="UZ108" s="463"/>
      <c r="VA108" s="463"/>
      <c r="VB108" s="463"/>
      <c r="VC108" s="463"/>
      <c r="VD108" s="463"/>
      <c r="VE108" s="463"/>
      <c r="VF108" s="463"/>
      <c r="VG108" s="463"/>
      <c r="VH108" s="463"/>
      <c r="VI108" s="463"/>
      <c r="VJ108" s="463"/>
      <c r="VK108" s="463"/>
      <c r="VL108" s="463"/>
      <c r="VM108" s="463"/>
      <c r="VN108" s="463"/>
      <c r="VO108" s="463"/>
      <c r="VP108" s="463"/>
      <c r="VQ108" s="463"/>
      <c r="VR108" s="463"/>
      <c r="VS108" s="463"/>
      <c r="VT108" s="463"/>
      <c r="VU108" s="463"/>
      <c r="VV108" s="463"/>
      <c r="VW108" s="463"/>
      <c r="VX108" s="463"/>
      <c r="VY108" s="463"/>
      <c r="VZ108" s="463"/>
      <c r="WA108" s="463"/>
      <c r="WB108" s="463"/>
      <c r="WC108" s="463"/>
      <c r="WD108" s="463"/>
      <c r="WE108" s="463"/>
      <c r="WF108" s="463"/>
      <c r="WG108" s="463"/>
      <c r="WH108" s="463"/>
      <c r="WI108" s="463"/>
      <c r="WJ108" s="463"/>
      <c r="WK108" s="463"/>
      <c r="WL108" s="463"/>
      <c r="WM108" s="463"/>
      <c r="WN108" s="463"/>
      <c r="WO108" s="463"/>
      <c r="WP108" s="463"/>
      <c r="WQ108" s="463"/>
      <c r="WR108" s="463"/>
      <c r="WS108" s="463"/>
      <c r="WT108" s="463"/>
      <c r="WU108" s="463"/>
      <c r="WV108" s="463"/>
      <c r="WW108" s="463"/>
      <c r="WX108" s="463"/>
      <c r="WY108" s="463"/>
      <c r="WZ108" s="463"/>
      <c r="XA108" s="463"/>
      <c r="XB108" s="463"/>
      <c r="XC108" s="463"/>
      <c r="XD108" s="463"/>
      <c r="XE108" s="463"/>
      <c r="XF108" s="463"/>
      <c r="XG108" s="463"/>
      <c r="XH108" s="463"/>
      <c r="XI108" s="463"/>
      <c r="XJ108" s="463"/>
      <c r="XK108" s="463"/>
      <c r="XL108" s="463"/>
      <c r="XM108" s="463"/>
      <c r="XN108" s="463"/>
      <c r="XO108" s="463"/>
      <c r="XP108" s="463"/>
      <c r="XQ108" s="463"/>
      <c r="XR108" s="463"/>
      <c r="XS108" s="463"/>
      <c r="XT108" s="463"/>
      <c r="XU108" s="463"/>
      <c r="XV108" s="463"/>
      <c r="XW108" s="463"/>
      <c r="XX108" s="463"/>
      <c r="XY108" s="463"/>
      <c r="XZ108" s="463"/>
      <c r="YA108" s="463"/>
      <c r="YB108" s="463"/>
      <c r="YC108" s="463"/>
      <c r="YD108" s="463"/>
      <c r="YE108" s="463"/>
      <c r="YF108" s="463"/>
      <c r="YG108" s="463"/>
      <c r="YH108" s="463"/>
      <c r="YI108" s="463"/>
      <c r="YJ108" s="463"/>
      <c r="YK108" s="463"/>
      <c r="YL108" s="463"/>
      <c r="YM108" s="463"/>
      <c r="YN108" s="463"/>
      <c r="YO108" s="463"/>
      <c r="YP108" s="463"/>
      <c r="YQ108" s="463"/>
      <c r="YR108" s="463"/>
      <c r="YS108" s="463"/>
      <c r="YT108" s="463"/>
      <c r="YU108" s="463"/>
      <c r="YV108" s="463"/>
      <c r="YW108" s="463"/>
      <c r="YX108" s="463"/>
      <c r="YY108" s="463"/>
      <c r="YZ108" s="463"/>
      <c r="ZA108" s="463"/>
      <c r="ZB108" s="463"/>
      <c r="ZC108" s="463"/>
      <c r="ZD108" s="463"/>
      <c r="ZE108" s="463"/>
      <c r="ZF108" s="463"/>
      <c r="ZG108" s="463"/>
      <c r="ZH108" s="463"/>
      <c r="ZI108" s="463"/>
      <c r="ZJ108" s="463"/>
      <c r="ZK108" s="463"/>
      <c r="ZL108" s="463"/>
      <c r="ZM108" s="463"/>
      <c r="ZN108" s="463"/>
      <c r="ZO108" s="463"/>
      <c r="ZP108" s="463"/>
      <c r="ZQ108" s="463"/>
      <c r="ZR108" s="463"/>
      <c r="ZS108" s="463"/>
      <c r="ZT108" s="463"/>
      <c r="ZU108" s="463"/>
      <c r="ZV108" s="463"/>
      <c r="ZW108" s="463"/>
      <c r="ZX108" s="463"/>
      <c r="ZY108" s="463"/>
      <c r="ZZ108" s="463"/>
      <c r="AAA108" s="463"/>
      <c r="AAB108" s="463"/>
      <c r="AAC108" s="463"/>
      <c r="AAD108" s="463"/>
      <c r="AAE108" s="463"/>
      <c r="AAF108" s="463"/>
      <c r="AAG108" s="463"/>
      <c r="AAH108" s="463"/>
      <c r="AAI108" s="463"/>
      <c r="AAJ108" s="463"/>
      <c r="AAK108" s="463"/>
      <c r="AAL108" s="463"/>
      <c r="AAM108" s="463"/>
      <c r="AAN108" s="463"/>
      <c r="AAO108" s="463"/>
      <c r="AAP108" s="463"/>
      <c r="AAQ108" s="463"/>
      <c r="AAR108" s="463"/>
      <c r="AAS108" s="463"/>
      <c r="AAT108" s="463"/>
      <c r="AAU108" s="463"/>
      <c r="AAV108" s="463"/>
      <c r="AAW108" s="463"/>
      <c r="AAX108" s="463"/>
      <c r="AAY108" s="463"/>
      <c r="AAZ108" s="463"/>
      <c r="ABA108" s="463"/>
      <c r="ABB108" s="463"/>
      <c r="ABC108" s="463"/>
      <c r="ABD108" s="463"/>
      <c r="ABE108" s="463"/>
      <c r="ABF108" s="463"/>
      <c r="ABG108" s="463"/>
      <c r="ABH108" s="463"/>
      <c r="ABI108" s="463"/>
      <c r="ABJ108" s="463"/>
      <c r="ABK108" s="463"/>
      <c r="ABL108" s="463"/>
      <c r="ABM108" s="463"/>
      <c r="ABN108" s="463"/>
      <c r="ABO108" s="463"/>
      <c r="ABP108" s="463"/>
      <c r="ABQ108" s="463"/>
      <c r="ABR108" s="463"/>
      <c r="ABS108" s="463"/>
      <c r="ABT108" s="463"/>
      <c r="ABU108" s="463"/>
      <c r="ABV108" s="463"/>
      <c r="ABW108" s="463"/>
      <c r="ABX108" s="463"/>
      <c r="ABY108" s="463"/>
      <c r="ABZ108" s="463"/>
      <c r="ACA108" s="463"/>
      <c r="ACB108" s="463"/>
      <c r="ACC108" s="463"/>
      <c r="ACD108" s="463"/>
      <c r="ACE108" s="463"/>
      <c r="ACF108" s="463"/>
      <c r="ACG108" s="463"/>
      <c r="ACH108" s="463"/>
      <c r="ACI108" s="463"/>
      <c r="ACJ108" s="463"/>
      <c r="ACK108" s="463"/>
      <c r="ACL108" s="463"/>
      <c r="ACM108" s="463"/>
      <c r="ACN108" s="463"/>
      <c r="ACO108" s="463"/>
      <c r="ACP108" s="463"/>
      <c r="ACQ108" s="463"/>
      <c r="ACR108" s="463"/>
      <c r="ACS108" s="463"/>
      <c r="ACT108" s="463"/>
      <c r="ACU108" s="463"/>
      <c r="ACV108" s="463"/>
      <c r="ACW108" s="463"/>
      <c r="ACX108" s="463"/>
      <c r="ACY108" s="463"/>
      <c r="ACZ108" s="463"/>
      <c r="ADA108" s="463"/>
      <c r="ADB108" s="463"/>
      <c r="ADC108" s="463"/>
      <c r="ADD108" s="463"/>
      <c r="ADE108" s="463"/>
      <c r="ADF108" s="463"/>
      <c r="ADG108" s="463"/>
      <c r="ADH108" s="463"/>
      <c r="ADI108" s="463"/>
      <c r="ADJ108" s="463"/>
      <c r="ADK108" s="463"/>
      <c r="ADL108" s="463"/>
      <c r="ADM108" s="463"/>
      <c r="ADN108" s="463"/>
      <c r="ADO108" s="463"/>
      <c r="ADP108" s="463"/>
      <c r="ADQ108" s="463"/>
      <c r="ADR108" s="463"/>
      <c r="ADS108" s="463"/>
      <c r="ADT108" s="463"/>
      <c r="ADU108" s="463"/>
      <c r="ADV108" s="463"/>
      <c r="ADW108" s="463"/>
      <c r="ADX108" s="463"/>
      <c r="ADY108" s="463"/>
      <c r="ADZ108" s="463"/>
      <c r="AEA108" s="463"/>
      <c r="AEB108" s="463"/>
      <c r="AEC108" s="463"/>
      <c r="AED108" s="463"/>
      <c r="AEE108" s="463"/>
      <c r="AEF108" s="463"/>
      <c r="AEG108" s="463"/>
      <c r="AEH108" s="463"/>
      <c r="AEI108" s="463"/>
      <c r="AEJ108" s="463"/>
      <c r="AEK108" s="463"/>
      <c r="AEL108" s="463"/>
      <c r="AEM108" s="463"/>
      <c r="AEN108" s="463"/>
      <c r="AEO108" s="463"/>
      <c r="AEP108" s="463"/>
      <c r="AEQ108" s="463"/>
      <c r="AER108" s="463"/>
      <c r="AES108" s="463"/>
      <c r="AET108" s="463"/>
      <c r="AEU108" s="463"/>
      <c r="AEV108" s="463"/>
      <c r="AEW108" s="463"/>
      <c r="AEX108" s="463"/>
      <c r="AEY108" s="463"/>
      <c r="AEZ108" s="463"/>
      <c r="AFA108" s="463"/>
      <c r="AFB108" s="463"/>
      <c r="AFC108" s="463"/>
      <c r="AFD108" s="463"/>
      <c r="AFE108" s="463"/>
      <c r="AFF108" s="463"/>
      <c r="AFG108" s="463"/>
      <c r="AFH108" s="463"/>
      <c r="AFI108" s="463"/>
      <c r="AFJ108" s="463"/>
      <c r="AFK108" s="463"/>
      <c r="AFL108" s="463"/>
      <c r="AFM108" s="463"/>
      <c r="AFN108" s="463"/>
      <c r="AFO108" s="463"/>
      <c r="AFP108" s="463"/>
      <c r="AFQ108" s="463"/>
      <c r="AFR108" s="463"/>
      <c r="AFS108" s="463"/>
      <c r="AFT108" s="463"/>
      <c r="AFU108" s="463"/>
      <c r="AFV108" s="463"/>
      <c r="AFW108" s="463"/>
      <c r="AFX108" s="463"/>
      <c r="AFY108" s="463"/>
      <c r="AFZ108" s="463"/>
      <c r="AGA108" s="463"/>
      <c r="AGB108" s="463"/>
      <c r="AGC108" s="463"/>
      <c r="AGD108" s="463"/>
      <c r="AGE108" s="463"/>
      <c r="AGF108" s="463"/>
      <c r="AGG108" s="463"/>
      <c r="AGH108" s="463"/>
      <c r="AGI108" s="463"/>
      <c r="AGJ108" s="463"/>
      <c r="AGK108" s="463"/>
      <c r="AGL108" s="463"/>
      <c r="AGM108" s="463"/>
      <c r="AGN108" s="463"/>
      <c r="AGO108" s="463"/>
      <c r="AGP108" s="463"/>
      <c r="AGQ108" s="463"/>
      <c r="AGR108" s="463"/>
      <c r="AGS108" s="463"/>
      <c r="AGT108" s="463"/>
      <c r="AGU108" s="463"/>
      <c r="AGV108" s="463"/>
      <c r="AGW108" s="463"/>
      <c r="AGX108" s="463"/>
      <c r="AGY108" s="463"/>
      <c r="AGZ108" s="463"/>
      <c r="AHA108" s="463"/>
      <c r="AHB108" s="463"/>
      <c r="AHC108" s="463"/>
      <c r="AHD108" s="463"/>
      <c r="AHE108" s="463"/>
      <c r="AHF108" s="463"/>
      <c r="AHG108" s="463"/>
      <c r="AHH108" s="463"/>
      <c r="AHI108" s="463"/>
      <c r="AHJ108" s="463"/>
      <c r="AHK108" s="463"/>
      <c r="AHL108" s="463"/>
      <c r="AHM108" s="463"/>
      <c r="AHN108" s="463"/>
      <c r="AHO108" s="463"/>
      <c r="AHP108" s="463"/>
      <c r="AHQ108" s="463"/>
      <c r="AHR108" s="463"/>
      <c r="AHS108" s="463"/>
      <c r="AHT108" s="463"/>
      <c r="AHU108" s="463"/>
      <c r="AHV108" s="463"/>
      <c r="AHW108" s="463"/>
      <c r="AHX108" s="463"/>
      <c r="AHY108" s="463"/>
      <c r="AHZ108" s="463"/>
      <c r="AIA108" s="463"/>
      <c r="AIB108" s="463"/>
      <c r="AIC108" s="463"/>
      <c r="AID108" s="463"/>
      <c r="AIE108" s="463"/>
      <c r="AIF108" s="463"/>
      <c r="AIG108" s="463"/>
      <c r="AIH108" s="463"/>
      <c r="AII108" s="463"/>
      <c r="AIJ108" s="463"/>
      <c r="AIK108" s="463"/>
      <c r="AIL108" s="463"/>
      <c r="AIM108" s="463"/>
      <c r="AIN108" s="463"/>
      <c r="AIO108" s="463"/>
      <c r="AIP108" s="463"/>
      <c r="AIQ108" s="463"/>
      <c r="AIR108" s="463"/>
      <c r="AIS108" s="463"/>
      <c r="AIT108" s="463"/>
      <c r="AIU108" s="463"/>
      <c r="AIV108" s="463"/>
      <c r="AIW108" s="463"/>
      <c r="AIX108" s="463"/>
      <c r="AIY108" s="463"/>
      <c r="AIZ108" s="463"/>
      <c r="AJA108" s="463"/>
      <c r="AJB108" s="463"/>
      <c r="AJC108" s="463"/>
      <c r="AJD108" s="463"/>
      <c r="AJE108" s="463"/>
      <c r="AJF108" s="463"/>
      <c r="AJG108" s="463"/>
      <c r="AJH108" s="463"/>
      <c r="AJI108" s="463"/>
      <c r="AJJ108" s="463"/>
      <c r="AJK108" s="463"/>
      <c r="AJL108" s="463"/>
      <c r="AJM108" s="463"/>
      <c r="AJN108" s="463"/>
      <c r="AJO108" s="463"/>
      <c r="AJP108" s="463"/>
      <c r="AJQ108" s="463"/>
      <c r="AJR108" s="463"/>
      <c r="AJS108" s="463"/>
      <c r="AJT108" s="463"/>
      <c r="AJU108" s="463"/>
      <c r="AJV108" s="463"/>
      <c r="AJW108" s="463"/>
      <c r="AJX108" s="463"/>
      <c r="AJY108" s="463"/>
      <c r="AJZ108" s="463"/>
      <c r="AKA108" s="463"/>
      <c r="AKB108" s="463"/>
      <c r="AKC108" s="463"/>
      <c r="AKD108" s="463"/>
      <c r="AKE108" s="463"/>
      <c r="AKF108" s="463"/>
      <c r="AKG108" s="463"/>
      <c r="AKH108" s="463"/>
      <c r="AKI108" s="463"/>
      <c r="AKJ108" s="463"/>
      <c r="AKK108" s="463"/>
      <c r="AKL108" s="463"/>
      <c r="AKM108" s="463"/>
      <c r="AKN108" s="463"/>
      <c r="AKO108" s="463"/>
      <c r="AKP108" s="463"/>
      <c r="AKQ108" s="463"/>
      <c r="AKR108" s="463"/>
      <c r="AKS108" s="463"/>
      <c r="AKT108" s="463"/>
      <c r="AKU108" s="463"/>
      <c r="AKV108" s="463"/>
      <c r="AKW108" s="463"/>
      <c r="AKX108" s="463"/>
      <c r="AKY108" s="463"/>
      <c r="AKZ108" s="463"/>
      <c r="ALA108" s="463"/>
      <c r="ALB108" s="463"/>
      <c r="ALC108" s="463"/>
      <c r="ALD108" s="463"/>
      <c r="ALE108" s="463"/>
      <c r="ALF108" s="463"/>
      <c r="ALG108" s="463"/>
      <c r="ALH108" s="463"/>
      <c r="ALI108" s="463"/>
      <c r="ALJ108" s="463"/>
      <c r="ALK108" s="463"/>
      <c r="ALL108" s="463"/>
      <c r="ALM108" s="463"/>
      <c r="ALN108" s="463"/>
      <c r="ALO108" s="463"/>
      <c r="ALP108" s="463"/>
      <c r="ALQ108" s="463"/>
      <c r="ALR108" s="463"/>
      <c r="ALS108" s="463"/>
      <c r="ALT108" s="463"/>
      <c r="ALU108" s="463"/>
      <c r="ALV108" s="463"/>
      <c r="ALW108" s="463"/>
      <c r="ALX108" s="463"/>
      <c r="ALY108" s="463"/>
      <c r="ALZ108" s="463"/>
      <c r="AMA108" s="463"/>
      <c r="AMB108" s="463"/>
      <c r="AMC108" s="463"/>
      <c r="AMD108" s="463"/>
      <c r="AME108" s="463"/>
      <c r="AMF108" s="463"/>
      <c r="AMG108" s="463"/>
      <c r="AMH108" s="463"/>
      <c r="AMI108" s="463"/>
      <c r="AMJ108" s="463"/>
      <c r="AMK108" s="463"/>
      <c r="AML108" s="463"/>
      <c r="AMM108" s="463"/>
      <c r="AMN108" s="463"/>
      <c r="AMO108" s="463"/>
      <c r="AMP108" s="463"/>
      <c r="AMQ108" s="463"/>
      <c r="AMR108" s="463"/>
      <c r="AMS108" s="463"/>
      <c r="AMT108" s="463"/>
      <c r="AMU108" s="463"/>
      <c r="AMV108" s="463"/>
      <c r="AMW108" s="463"/>
    </row>
    <row r="109" spans="1:1037" ht="25.5">
      <c r="A109" s="29">
        <v>0</v>
      </c>
      <c r="C109" s="29" t="s">
        <v>3385</v>
      </c>
      <c r="D109" s="29" t="s">
        <v>3386</v>
      </c>
      <c r="E109" s="25" t="s">
        <v>24322</v>
      </c>
      <c r="H109" s="35" t="s">
        <v>2939</v>
      </c>
      <c r="N109" s="25" t="s">
        <v>1351</v>
      </c>
      <c r="P109" s="29" t="s">
        <v>2020</v>
      </c>
      <c r="Q109" s="25" t="s">
        <v>3387</v>
      </c>
      <c r="AN109" s="29" t="s">
        <v>219</v>
      </c>
      <c r="AS109" s="29" t="s">
        <v>2949</v>
      </c>
      <c r="AT109" s="29" t="s">
        <v>2950</v>
      </c>
      <c r="AU109" s="29">
        <v>1</v>
      </c>
      <c r="AX109" s="29" t="s">
        <v>2971</v>
      </c>
      <c r="AY109" s="29" t="s">
        <v>72</v>
      </c>
      <c r="AZ109" s="249">
        <v>43538</v>
      </c>
      <c r="BO109" s="29" t="str">
        <f t="shared" si="6"/>
        <v>https://iiif.iti-germany.de/iiif/2/nvt_txt-069.pdf</v>
      </c>
      <c r="BP109" s="29" t="str">
        <f t="shared" si="7"/>
        <v>application/pdf</v>
      </c>
      <c r="BQ109" s="29" t="str">
        <f t="shared" si="8"/>
        <v>presentation/full</v>
      </c>
      <c r="BR109" s="29" t="str">
        <f t="shared" si="9"/>
        <v>https://iiif.iti-germany.de/iiif/2/nvt_txt-069_thumb.JP2/full/100,/0/default.jpg</v>
      </c>
      <c r="BS109" s="29" t="str">
        <f t="shared" si="10"/>
        <v>image/jpeg</v>
      </c>
      <c r="BT109" s="29" t="str">
        <f t="shared" si="11"/>
        <v>presentation/thumbnail</v>
      </c>
    </row>
    <row r="110" spans="1:1037" ht="25.5">
      <c r="A110" s="29">
        <v>1</v>
      </c>
      <c r="C110" s="29" t="s">
        <v>3388</v>
      </c>
      <c r="D110" s="29" t="s">
        <v>3386</v>
      </c>
      <c r="E110" s="25" t="s">
        <v>24322</v>
      </c>
      <c r="H110" s="25" t="s">
        <v>24476</v>
      </c>
      <c r="I110" s="29" t="s">
        <v>3385</v>
      </c>
      <c r="N110" s="25" t="s">
        <v>1351</v>
      </c>
      <c r="P110" s="29" t="s">
        <v>2020</v>
      </c>
      <c r="Q110" s="25" t="s">
        <v>3389</v>
      </c>
      <c r="AN110" s="29" t="s">
        <v>219</v>
      </c>
      <c r="AS110" s="29" t="s">
        <v>2949</v>
      </c>
      <c r="AT110" s="29" t="s">
        <v>2950</v>
      </c>
      <c r="AU110" s="29">
        <v>1</v>
      </c>
      <c r="AV110" s="29" t="s">
        <v>2951</v>
      </c>
      <c r="AW110" s="29" t="s">
        <v>3390</v>
      </c>
      <c r="AX110" s="25" t="s">
        <v>2966</v>
      </c>
      <c r="AY110" s="29" t="s">
        <v>72</v>
      </c>
      <c r="AZ110" s="249">
        <v>43538</v>
      </c>
      <c r="BO110" s="29" t="str">
        <f t="shared" si="6"/>
        <v>https://iiif.iti-germany.de/iiif/2/nvt_txt-069-001.pdf</v>
      </c>
      <c r="BP110" s="29" t="str">
        <f t="shared" si="7"/>
        <v>application/pdf</v>
      </c>
      <c r="BQ110" s="29" t="str">
        <f t="shared" si="8"/>
        <v>presentation/full</v>
      </c>
      <c r="BR110" s="29" t="str">
        <f t="shared" si="9"/>
        <v>https://iiif.iti-germany.de/iiif/2/nvt_txt-069-001_thumb.JP2/full/100,/0/default.jpg</v>
      </c>
      <c r="BS110" s="29" t="str">
        <f t="shared" si="10"/>
        <v>image/jpeg</v>
      </c>
      <c r="BT110" s="29" t="str">
        <f t="shared" si="11"/>
        <v>presentation/thumbnail</v>
      </c>
    </row>
    <row r="111" spans="1:1037" ht="51">
      <c r="A111" s="29">
        <v>1</v>
      </c>
      <c r="C111" s="29" t="s">
        <v>3391</v>
      </c>
      <c r="D111" s="29" t="s">
        <v>3386</v>
      </c>
      <c r="E111" s="25" t="s">
        <v>24322</v>
      </c>
      <c r="F111" s="35" t="s">
        <v>3392</v>
      </c>
      <c r="G111" s="35" t="s">
        <v>3393</v>
      </c>
      <c r="H111" s="35" t="s">
        <v>3394</v>
      </c>
      <c r="I111" s="29" t="s">
        <v>3385</v>
      </c>
      <c r="M111" s="25" t="s">
        <v>1351</v>
      </c>
      <c r="Q111" s="25" t="s">
        <v>3395</v>
      </c>
      <c r="S111" s="25" t="s">
        <v>3396</v>
      </c>
      <c r="T111" s="29" t="s">
        <v>2006</v>
      </c>
      <c r="X111" s="29" t="s">
        <v>3397</v>
      </c>
      <c r="AC111" s="29" t="s">
        <v>3398</v>
      </c>
      <c r="AE111" s="29" t="s">
        <v>3399</v>
      </c>
      <c r="AF111" s="29" t="s">
        <v>3400</v>
      </c>
      <c r="AI111" s="36" t="s">
        <v>3401</v>
      </c>
      <c r="AK111" s="36" t="s">
        <v>3402</v>
      </c>
      <c r="AL111" s="252" t="s">
        <v>3403</v>
      </c>
      <c r="AM111" s="29" t="s">
        <v>68</v>
      </c>
      <c r="AN111" s="29" t="s">
        <v>219</v>
      </c>
      <c r="AO111" s="29" t="s">
        <v>1383</v>
      </c>
      <c r="AQ111" s="29" t="s">
        <v>3404</v>
      </c>
      <c r="AS111" s="29" t="s">
        <v>2949</v>
      </c>
      <c r="AT111" s="29" t="s">
        <v>2950</v>
      </c>
      <c r="AU111" s="29">
        <v>1</v>
      </c>
      <c r="AV111" s="29" t="s">
        <v>2951</v>
      </c>
      <c r="AW111" s="29" t="s">
        <v>3405</v>
      </c>
      <c r="AX111" s="29" t="s">
        <v>3406</v>
      </c>
      <c r="AY111" s="29" t="s">
        <v>72</v>
      </c>
      <c r="AZ111" s="249">
        <v>43539</v>
      </c>
      <c r="BO111" s="29" t="str">
        <f t="shared" si="6"/>
        <v>https://iiif.iti-germany.de/iiif/2/nvt_txt-069-002.pdf</v>
      </c>
      <c r="BP111" s="29" t="str">
        <f t="shared" si="7"/>
        <v>application/pdf</v>
      </c>
      <c r="BQ111" s="29" t="str">
        <f t="shared" si="8"/>
        <v>presentation/full</v>
      </c>
      <c r="BR111" s="29" t="str">
        <f t="shared" si="9"/>
        <v>https://iiif.iti-germany.de/iiif/2/nvt_txt-069-002_thumb.JP2/full/100,/0/default.jpg</v>
      </c>
      <c r="BS111" s="29" t="str">
        <f t="shared" si="10"/>
        <v>image/jpeg</v>
      </c>
      <c r="BT111" s="29" t="str">
        <f t="shared" si="11"/>
        <v>presentation/thumbnail</v>
      </c>
    </row>
    <row r="112" spans="1:1037" ht="25.5">
      <c r="A112" s="29">
        <v>0</v>
      </c>
      <c r="C112" s="29" t="s">
        <v>3407</v>
      </c>
      <c r="D112" s="29" t="s">
        <v>3408</v>
      </c>
      <c r="E112" s="25" t="s">
        <v>24322</v>
      </c>
      <c r="H112" s="35" t="s">
        <v>2939</v>
      </c>
      <c r="N112" s="25" t="s">
        <v>1673</v>
      </c>
      <c r="P112" s="29" t="s">
        <v>2430</v>
      </c>
      <c r="Q112" s="25" t="s">
        <v>3409</v>
      </c>
      <c r="T112" s="29" t="s">
        <v>2006</v>
      </c>
      <c r="AE112" s="29" t="s">
        <v>2004</v>
      </c>
      <c r="AN112" s="29" t="s">
        <v>219</v>
      </c>
      <c r="AS112" s="29" t="s">
        <v>2941</v>
      </c>
      <c r="AT112" s="29" t="s">
        <v>2950</v>
      </c>
      <c r="AU112" s="29">
        <v>1</v>
      </c>
      <c r="AV112" s="29" t="s">
        <v>2951</v>
      </c>
      <c r="AX112" s="29" t="s">
        <v>2971</v>
      </c>
      <c r="AY112" s="29" t="s">
        <v>72</v>
      </c>
      <c r="AZ112" s="249">
        <v>43539</v>
      </c>
      <c r="BO112" s="29" t="str">
        <f t="shared" si="6"/>
        <v>https://iiif.iti-germany.de/iiif/2/nvt_txt-070.pdf</v>
      </c>
      <c r="BP112" s="29" t="str">
        <f t="shared" si="7"/>
        <v>application/pdf</v>
      </c>
      <c r="BQ112" s="29" t="str">
        <f t="shared" si="8"/>
        <v>presentation/full</v>
      </c>
      <c r="BR112" s="29" t="str">
        <f t="shared" si="9"/>
        <v>https://iiif.iti-germany.de/iiif/2/nvt_txt-070_thumb.JP2/full/100,/0/default.jpg</v>
      </c>
      <c r="BS112" s="29" t="str">
        <f t="shared" si="10"/>
        <v>image/jpeg</v>
      </c>
      <c r="BT112" s="29" t="str">
        <f t="shared" si="11"/>
        <v>presentation/thumbnail</v>
      </c>
    </row>
    <row r="113" spans="1:72" ht="51">
      <c r="A113" s="29">
        <v>1</v>
      </c>
      <c r="C113" s="29" t="s">
        <v>3410</v>
      </c>
      <c r="D113" s="29" t="s">
        <v>3408</v>
      </c>
      <c r="E113" s="25" t="s">
        <v>24322</v>
      </c>
      <c r="H113" s="25" t="s">
        <v>24476</v>
      </c>
      <c r="I113" s="29" t="s">
        <v>3407</v>
      </c>
      <c r="N113" s="25" t="s">
        <v>1673</v>
      </c>
      <c r="P113" s="29" t="s">
        <v>2430</v>
      </c>
      <c r="Q113" s="25" t="s">
        <v>3411</v>
      </c>
      <c r="S113" s="25" t="s">
        <v>3412</v>
      </c>
      <c r="T113" s="29" t="s">
        <v>2006</v>
      </c>
      <c r="AN113" s="29" t="s">
        <v>219</v>
      </c>
      <c r="AS113" s="29" t="s">
        <v>2949</v>
      </c>
      <c r="AT113" s="29" t="s">
        <v>2950</v>
      </c>
      <c r="AU113" s="29">
        <v>1</v>
      </c>
      <c r="AV113" s="29" t="s">
        <v>2951</v>
      </c>
      <c r="AW113" s="29" t="s">
        <v>3413</v>
      </c>
      <c r="AX113" s="25" t="s">
        <v>2966</v>
      </c>
      <c r="AY113" s="29" t="s">
        <v>72</v>
      </c>
      <c r="AZ113" s="249">
        <v>43539</v>
      </c>
      <c r="BO113" s="29" t="str">
        <f t="shared" si="6"/>
        <v>https://iiif.iti-germany.de/iiif/2/nvt_txt-070-001.pdf</v>
      </c>
      <c r="BP113" s="29" t="str">
        <f t="shared" si="7"/>
        <v>application/pdf</v>
      </c>
      <c r="BQ113" s="29" t="str">
        <f t="shared" si="8"/>
        <v>presentation/full</v>
      </c>
      <c r="BR113" s="29" t="str">
        <f t="shared" si="9"/>
        <v>https://iiif.iti-germany.de/iiif/2/nvt_txt-070-001_thumb.JP2/full/100,/0/default.jpg</v>
      </c>
      <c r="BS113" s="29" t="str">
        <f t="shared" si="10"/>
        <v>image/jpeg</v>
      </c>
      <c r="BT113" s="29" t="str">
        <f t="shared" si="11"/>
        <v>presentation/thumbnail</v>
      </c>
    </row>
    <row r="114" spans="1:72" ht="18.75" customHeight="1">
      <c r="A114" s="29">
        <v>1</v>
      </c>
      <c r="C114" s="29" t="s">
        <v>3414</v>
      </c>
      <c r="E114" s="25" t="s">
        <v>24322</v>
      </c>
      <c r="H114" s="35" t="s">
        <v>2960</v>
      </c>
      <c r="I114" s="29" t="s">
        <v>3407</v>
      </c>
      <c r="M114" s="25" t="s">
        <v>1673</v>
      </c>
      <c r="P114" s="29" t="s">
        <v>2430</v>
      </c>
      <c r="Q114" s="25" t="s">
        <v>3415</v>
      </c>
      <c r="R114" s="25" t="s">
        <v>3416</v>
      </c>
      <c r="S114" s="25" t="s">
        <v>28373</v>
      </c>
      <c r="T114" s="29" t="s">
        <v>2006</v>
      </c>
      <c r="V114" s="29" t="s">
        <v>2947</v>
      </c>
      <c r="AA114" s="29" t="s">
        <v>3417</v>
      </c>
      <c r="AB114" s="29" t="s">
        <v>1318</v>
      </c>
      <c r="AE114" s="29" t="s">
        <v>3418</v>
      </c>
      <c r="AN114" s="29" t="s">
        <v>219</v>
      </c>
      <c r="AO114" s="29" t="s">
        <v>1170</v>
      </c>
      <c r="AS114" s="29" t="s">
        <v>2949</v>
      </c>
      <c r="AT114" s="29" t="s">
        <v>2950</v>
      </c>
      <c r="AU114" s="29">
        <v>1</v>
      </c>
      <c r="AV114" s="29" t="s">
        <v>2951</v>
      </c>
      <c r="AW114" s="29" t="s">
        <v>3419</v>
      </c>
      <c r="AX114" s="29" t="s">
        <v>3420</v>
      </c>
      <c r="AY114" s="29" t="s">
        <v>72</v>
      </c>
      <c r="AZ114" s="249">
        <v>43539</v>
      </c>
      <c r="BO114" s="29" t="str">
        <f t="shared" si="6"/>
        <v>https://iiif.iti-germany.de/iiif/2/nvt_txt-070-002.pdf</v>
      </c>
      <c r="BP114" s="29" t="str">
        <f t="shared" si="7"/>
        <v>application/pdf</v>
      </c>
      <c r="BQ114" s="29" t="str">
        <f t="shared" si="8"/>
        <v>presentation/full</v>
      </c>
      <c r="BR114" s="29" t="str">
        <f t="shared" si="9"/>
        <v>https://iiif.iti-germany.de/iiif/2/nvt_txt-070-002_thumb.JP2/full/100,/0/default.jpg</v>
      </c>
      <c r="BS114" s="29" t="str">
        <f t="shared" si="10"/>
        <v>image/jpeg</v>
      </c>
      <c r="BT114" s="29" t="str">
        <f t="shared" si="11"/>
        <v>presentation/thumbnail</v>
      </c>
    </row>
    <row r="115" spans="1:72" ht="25.5">
      <c r="A115" s="29">
        <v>1</v>
      </c>
      <c r="C115" s="29" t="s">
        <v>3421</v>
      </c>
      <c r="E115" s="25" t="s">
        <v>24322</v>
      </c>
      <c r="H115" s="35" t="s">
        <v>2989</v>
      </c>
      <c r="I115" s="29" t="s">
        <v>3407</v>
      </c>
      <c r="M115" s="25" t="s">
        <v>1673</v>
      </c>
      <c r="Q115" s="25" t="s">
        <v>1674</v>
      </c>
      <c r="T115" s="29" t="s">
        <v>2006</v>
      </c>
      <c r="V115" s="29" t="s">
        <v>2947</v>
      </c>
      <c r="AE115" s="29" t="s">
        <v>3422</v>
      </c>
      <c r="AF115" s="29" t="s">
        <v>1226</v>
      </c>
      <c r="AN115" s="29" t="s">
        <v>219</v>
      </c>
      <c r="AO115" s="29" t="s">
        <v>1170</v>
      </c>
      <c r="AS115" s="29" t="s">
        <v>2949</v>
      </c>
      <c r="AT115" s="29" t="s">
        <v>2950</v>
      </c>
      <c r="AU115" s="29">
        <v>1</v>
      </c>
      <c r="AV115" s="29" t="s">
        <v>2951</v>
      </c>
      <c r="AW115" s="29" t="s">
        <v>3186</v>
      </c>
      <c r="AX115" s="29" t="s">
        <v>2957</v>
      </c>
      <c r="AY115" s="29" t="s">
        <v>3423</v>
      </c>
      <c r="AZ115" s="249">
        <v>43539</v>
      </c>
      <c r="BO115" s="29" t="str">
        <f t="shared" si="6"/>
        <v>https://iiif.iti-germany.de/iiif/2/nvt_txt-070-003.pdf</v>
      </c>
      <c r="BP115" s="29" t="str">
        <f t="shared" si="7"/>
        <v>application/pdf</v>
      </c>
      <c r="BQ115" s="29" t="str">
        <f t="shared" si="8"/>
        <v>presentation/full</v>
      </c>
      <c r="BR115" s="29" t="str">
        <f t="shared" si="9"/>
        <v>https://iiif.iti-germany.de/iiif/2/nvt_txt-070-003_thumb.JP2/full/100,/0/default.jpg</v>
      </c>
      <c r="BS115" s="29" t="str">
        <f t="shared" si="10"/>
        <v>image/jpeg</v>
      </c>
      <c r="BT115" s="29" t="str">
        <f t="shared" si="11"/>
        <v>presentation/thumbnail</v>
      </c>
    </row>
    <row r="116" spans="1:72" ht="25.5">
      <c r="A116" s="29">
        <v>0</v>
      </c>
      <c r="C116" s="29" t="s">
        <v>3424</v>
      </c>
      <c r="D116" s="29" t="s">
        <v>3425</v>
      </c>
      <c r="E116" s="25" t="s">
        <v>24322</v>
      </c>
      <c r="H116" s="35" t="s">
        <v>2939</v>
      </c>
      <c r="N116" s="25" t="s">
        <v>1204</v>
      </c>
      <c r="Q116" s="25" t="s">
        <v>3426</v>
      </c>
      <c r="T116" s="29" t="s">
        <v>2006</v>
      </c>
      <c r="AE116" s="29" t="s">
        <v>1208</v>
      </c>
      <c r="AN116" s="29" t="s">
        <v>219</v>
      </c>
      <c r="AS116" s="29" t="s">
        <v>2941</v>
      </c>
      <c r="AT116" s="29" t="s">
        <v>2950</v>
      </c>
      <c r="AU116" s="29">
        <v>1</v>
      </c>
      <c r="AV116" s="29" t="s">
        <v>2951</v>
      </c>
      <c r="AX116" s="29" t="s">
        <v>2971</v>
      </c>
      <c r="AY116" s="29" t="s">
        <v>72</v>
      </c>
      <c r="AZ116" s="249">
        <v>43177</v>
      </c>
      <c r="BO116" s="29" t="str">
        <f t="shared" si="6"/>
        <v>https://iiif.iti-germany.de/iiif/2/nvt_txt-071.pdf</v>
      </c>
      <c r="BP116" s="29" t="str">
        <f t="shared" si="7"/>
        <v>application/pdf</v>
      </c>
      <c r="BQ116" s="29" t="str">
        <f t="shared" si="8"/>
        <v>presentation/full</v>
      </c>
      <c r="BR116" s="29" t="str">
        <f t="shared" si="9"/>
        <v>https://iiif.iti-germany.de/iiif/2/nvt_txt-071_thumb.JP2/full/100,/0/default.jpg</v>
      </c>
      <c r="BS116" s="29" t="str">
        <f t="shared" si="10"/>
        <v>image/jpeg</v>
      </c>
      <c r="BT116" s="29" t="str">
        <f t="shared" si="11"/>
        <v>presentation/thumbnail</v>
      </c>
    </row>
    <row r="117" spans="1:72" ht="25.5">
      <c r="A117" s="29">
        <v>1</v>
      </c>
      <c r="C117" s="29" t="s">
        <v>3427</v>
      </c>
      <c r="E117" s="25" t="s">
        <v>24322</v>
      </c>
      <c r="F117" s="35" t="s">
        <v>3428</v>
      </c>
      <c r="H117" s="35" t="s">
        <v>2944</v>
      </c>
      <c r="I117" s="29" t="s">
        <v>3424</v>
      </c>
      <c r="M117" s="25" t="s">
        <v>1204</v>
      </c>
      <c r="Q117" s="25" t="s">
        <v>1842</v>
      </c>
      <c r="R117" s="25" t="s">
        <v>2973</v>
      </c>
      <c r="T117" s="29" t="s">
        <v>2006</v>
      </c>
      <c r="V117" s="29" t="s">
        <v>2947</v>
      </c>
      <c r="AA117" s="29" t="s">
        <v>2964</v>
      </c>
      <c r="AB117" s="29" t="s">
        <v>1209</v>
      </c>
      <c r="AE117" s="29" t="s">
        <v>3429</v>
      </c>
      <c r="AN117" s="29" t="s">
        <v>219</v>
      </c>
      <c r="AO117" s="29" t="s">
        <v>1170</v>
      </c>
      <c r="AS117" s="29" t="s">
        <v>2949</v>
      </c>
      <c r="AT117" s="29" t="s">
        <v>2950</v>
      </c>
      <c r="AU117" s="29">
        <v>1</v>
      </c>
      <c r="AV117" s="29" t="s">
        <v>2951</v>
      </c>
      <c r="AW117" s="29" t="s">
        <v>2975</v>
      </c>
      <c r="AX117" s="25" t="s">
        <v>2966</v>
      </c>
      <c r="AY117" s="29" t="s">
        <v>3430</v>
      </c>
      <c r="AZ117" s="249">
        <v>43542</v>
      </c>
      <c r="BO117" s="29" t="str">
        <f t="shared" si="6"/>
        <v>https://iiif.iti-germany.de/iiif/2/nvt_txt-071-001.pdf</v>
      </c>
      <c r="BP117" s="29" t="str">
        <f t="shared" si="7"/>
        <v>application/pdf</v>
      </c>
      <c r="BQ117" s="29" t="str">
        <f t="shared" si="8"/>
        <v>presentation/full</v>
      </c>
      <c r="BR117" s="29" t="str">
        <f t="shared" si="9"/>
        <v>https://iiif.iti-germany.de/iiif/2/nvt_txt-071-001_thumb.JP2/full/100,/0/default.jpg</v>
      </c>
      <c r="BS117" s="29" t="str">
        <f t="shared" si="10"/>
        <v>image/jpeg</v>
      </c>
      <c r="BT117" s="29" t="str">
        <f t="shared" si="11"/>
        <v>presentation/thumbnail</v>
      </c>
    </row>
    <row r="118" spans="1:72" ht="38.25">
      <c r="A118" s="29">
        <v>1</v>
      </c>
      <c r="C118" s="29" t="s">
        <v>1846</v>
      </c>
      <c r="E118" s="25" t="s">
        <v>24322</v>
      </c>
      <c r="F118" s="35" t="s">
        <v>3431</v>
      </c>
      <c r="H118" s="35" t="s">
        <v>3154</v>
      </c>
      <c r="I118" s="29" t="s">
        <v>3424</v>
      </c>
      <c r="N118" s="25" t="s">
        <v>1204</v>
      </c>
      <c r="P118" s="29" t="s">
        <v>2029</v>
      </c>
      <c r="Q118" s="25" t="s">
        <v>3432</v>
      </c>
      <c r="S118" s="25" t="s">
        <v>3433</v>
      </c>
      <c r="T118" s="29" t="s">
        <v>2006</v>
      </c>
      <c r="V118" s="29" t="s">
        <v>3434</v>
      </c>
      <c r="W118" s="29" t="s">
        <v>3435</v>
      </c>
      <c r="AA118" s="29" t="s">
        <v>3436</v>
      </c>
      <c r="AB118" s="29" t="s">
        <v>3437</v>
      </c>
      <c r="AE118" s="29" t="s">
        <v>3438</v>
      </c>
      <c r="AF118" s="29" t="s">
        <v>3439</v>
      </c>
      <c r="AL118" s="36" t="s">
        <v>3440</v>
      </c>
      <c r="AN118" s="29" t="s">
        <v>219</v>
      </c>
      <c r="AO118" s="29" t="s">
        <v>1170</v>
      </c>
      <c r="AQ118" s="29" t="s">
        <v>3441</v>
      </c>
      <c r="AS118" s="29" t="s">
        <v>2949</v>
      </c>
      <c r="AT118" s="29" t="s">
        <v>2950</v>
      </c>
      <c r="AU118" s="29">
        <v>1</v>
      </c>
      <c r="AV118" s="29" t="s">
        <v>2951</v>
      </c>
      <c r="AW118" s="29" t="s">
        <v>3442</v>
      </c>
      <c r="AX118" s="29" t="s">
        <v>3004</v>
      </c>
      <c r="AY118" s="29" t="s">
        <v>72</v>
      </c>
      <c r="AZ118" s="249">
        <v>43542</v>
      </c>
      <c r="BO118" s="29" t="str">
        <f t="shared" si="6"/>
        <v>https://iiif.iti-germany.de/iiif/2/nvt_txt-071-002.pdf</v>
      </c>
      <c r="BP118" s="29" t="str">
        <f t="shared" si="7"/>
        <v>application/pdf</v>
      </c>
      <c r="BQ118" s="29" t="str">
        <f t="shared" si="8"/>
        <v>presentation/full</v>
      </c>
      <c r="BR118" s="29" t="str">
        <f t="shared" si="9"/>
        <v>https://iiif.iti-germany.de/iiif/2/nvt_txt-071-002_thumb.JP2/full/100,/0/default.jpg</v>
      </c>
      <c r="BS118" s="29" t="str">
        <f t="shared" si="10"/>
        <v>image/jpeg</v>
      </c>
      <c r="BT118" s="29" t="str">
        <f t="shared" si="11"/>
        <v>presentation/thumbnail</v>
      </c>
    </row>
    <row r="119" spans="1:72" ht="51">
      <c r="A119" s="29">
        <v>1</v>
      </c>
      <c r="C119" s="29" t="s">
        <v>3443</v>
      </c>
      <c r="D119" s="29" t="s">
        <v>3425</v>
      </c>
      <c r="E119" s="25" t="s">
        <v>24322</v>
      </c>
      <c r="H119" s="25" t="s">
        <v>24476</v>
      </c>
      <c r="I119" s="29" t="s">
        <v>3424</v>
      </c>
      <c r="N119" s="25" t="s">
        <v>1204</v>
      </c>
      <c r="P119" s="29" t="s">
        <v>1845</v>
      </c>
      <c r="Q119" s="25" t="s">
        <v>3444</v>
      </c>
      <c r="S119" s="25" t="s">
        <v>28375</v>
      </c>
      <c r="T119" s="29" t="s">
        <v>2006</v>
      </c>
      <c r="AN119" s="29" t="s">
        <v>219</v>
      </c>
      <c r="AS119" s="29" t="s">
        <v>2949</v>
      </c>
      <c r="AT119" s="29" t="s">
        <v>2950</v>
      </c>
      <c r="AU119" s="29">
        <v>1</v>
      </c>
      <c r="AV119" s="29" t="s">
        <v>2951</v>
      </c>
      <c r="AW119" s="29" t="s">
        <v>3445</v>
      </c>
      <c r="AX119" s="25" t="s">
        <v>2966</v>
      </c>
      <c r="AY119" s="29" t="s">
        <v>72</v>
      </c>
      <c r="AZ119" s="249">
        <v>43542</v>
      </c>
      <c r="BO119" s="29" t="str">
        <f t="shared" si="6"/>
        <v>https://iiif.iti-germany.de/iiif/2/nvt_txt-071-003.pdf</v>
      </c>
      <c r="BP119" s="29" t="str">
        <f t="shared" si="7"/>
        <v>application/pdf</v>
      </c>
      <c r="BQ119" s="29" t="str">
        <f t="shared" si="8"/>
        <v>presentation/full</v>
      </c>
      <c r="BR119" s="29" t="str">
        <f t="shared" si="9"/>
        <v>https://iiif.iti-germany.de/iiif/2/nvt_txt-071-003_thumb.JP2/full/100,/0/default.jpg</v>
      </c>
      <c r="BS119" s="29" t="str">
        <f t="shared" si="10"/>
        <v>image/jpeg</v>
      </c>
      <c r="BT119" s="29" t="str">
        <f t="shared" si="11"/>
        <v>presentation/thumbnail</v>
      </c>
    </row>
    <row r="120" spans="1:72" ht="25.5">
      <c r="A120" s="29">
        <v>0</v>
      </c>
      <c r="C120" s="29" t="s">
        <v>3446</v>
      </c>
      <c r="D120" s="29" t="s">
        <v>3447</v>
      </c>
      <c r="E120" s="25" t="s">
        <v>24322</v>
      </c>
      <c r="H120" s="35" t="s">
        <v>2939</v>
      </c>
      <c r="N120" s="25" t="s">
        <v>1410</v>
      </c>
      <c r="Q120" s="25" t="s">
        <v>3448</v>
      </c>
      <c r="T120" s="29" t="s">
        <v>2006</v>
      </c>
      <c r="AF120" s="29" t="s">
        <v>1226</v>
      </c>
      <c r="AN120" s="29" t="s">
        <v>219</v>
      </c>
      <c r="AS120" s="29" t="s">
        <v>2941</v>
      </c>
      <c r="AT120" s="29" t="s">
        <v>2950</v>
      </c>
      <c r="AU120" s="29">
        <v>1</v>
      </c>
      <c r="AV120" s="29" t="s">
        <v>2951</v>
      </c>
      <c r="AX120" s="29" t="s">
        <v>2971</v>
      </c>
      <c r="AY120" s="29" t="s">
        <v>72</v>
      </c>
      <c r="AZ120" s="249">
        <v>43542</v>
      </c>
      <c r="BO120" s="29" t="str">
        <f t="shared" si="6"/>
        <v>https://iiif.iti-germany.de/iiif/2/nvt_txt-072.pdf</v>
      </c>
      <c r="BP120" s="29" t="str">
        <f t="shared" si="7"/>
        <v>application/pdf</v>
      </c>
      <c r="BQ120" s="29" t="str">
        <f t="shared" si="8"/>
        <v>presentation/full</v>
      </c>
      <c r="BR120" s="29" t="str">
        <f t="shared" si="9"/>
        <v>https://iiif.iti-germany.de/iiif/2/nvt_txt-072_thumb.JP2/full/100,/0/default.jpg</v>
      </c>
      <c r="BS120" s="29" t="str">
        <f t="shared" si="10"/>
        <v>image/jpeg</v>
      </c>
      <c r="BT120" s="29" t="str">
        <f t="shared" si="11"/>
        <v>presentation/thumbnail</v>
      </c>
    </row>
    <row r="121" spans="1:72" ht="51">
      <c r="A121" s="29">
        <v>1</v>
      </c>
      <c r="C121" s="29" t="s">
        <v>3449</v>
      </c>
      <c r="D121" s="29" t="s">
        <v>3447</v>
      </c>
      <c r="E121" s="25" t="s">
        <v>24322</v>
      </c>
      <c r="H121" s="25" t="s">
        <v>24476</v>
      </c>
      <c r="I121" s="29" t="s">
        <v>3446</v>
      </c>
      <c r="N121" s="25" t="s">
        <v>1410</v>
      </c>
      <c r="Q121" s="25" t="s">
        <v>3450</v>
      </c>
      <c r="R121" s="25" t="s">
        <v>3451</v>
      </c>
      <c r="S121" s="25" t="s">
        <v>28376</v>
      </c>
      <c r="T121" s="29" t="s">
        <v>2006</v>
      </c>
      <c r="AN121" s="29" t="s">
        <v>219</v>
      </c>
      <c r="AS121" s="29" t="s">
        <v>2949</v>
      </c>
      <c r="AT121" s="29" t="s">
        <v>2950</v>
      </c>
      <c r="AU121" s="29">
        <v>1</v>
      </c>
      <c r="AV121" s="29" t="s">
        <v>2951</v>
      </c>
      <c r="AW121" s="29" t="s">
        <v>3452</v>
      </c>
      <c r="AX121" s="25" t="s">
        <v>2966</v>
      </c>
      <c r="AY121" s="29" t="s">
        <v>72</v>
      </c>
      <c r="AZ121" s="249">
        <v>43542</v>
      </c>
      <c r="BO121" s="29" t="str">
        <f t="shared" si="6"/>
        <v>https://iiif.iti-germany.de/iiif/2/nvt_txt-072-001.pdf</v>
      </c>
      <c r="BP121" s="29" t="str">
        <f t="shared" si="7"/>
        <v>application/pdf</v>
      </c>
      <c r="BQ121" s="29" t="str">
        <f t="shared" si="8"/>
        <v>presentation/full</v>
      </c>
      <c r="BR121" s="29" t="str">
        <f t="shared" si="9"/>
        <v>https://iiif.iti-germany.de/iiif/2/nvt_txt-072-001_thumb.JP2/full/100,/0/default.jpg</v>
      </c>
      <c r="BS121" s="29" t="str">
        <f t="shared" si="10"/>
        <v>image/jpeg</v>
      </c>
      <c r="BT121" s="29" t="str">
        <f t="shared" si="11"/>
        <v>presentation/thumbnail</v>
      </c>
    </row>
    <row r="122" spans="1:72" ht="25.5">
      <c r="A122" s="29">
        <v>0</v>
      </c>
      <c r="C122" s="29" t="s">
        <v>3453</v>
      </c>
      <c r="D122" s="29" t="s">
        <v>3454</v>
      </c>
      <c r="E122" s="25" t="s">
        <v>24322</v>
      </c>
      <c r="H122" s="35" t="s">
        <v>2939</v>
      </c>
      <c r="N122" s="25" t="s">
        <v>1704</v>
      </c>
      <c r="Q122" s="25" t="s">
        <v>3455</v>
      </c>
      <c r="T122" s="29" t="s">
        <v>2006</v>
      </c>
      <c r="AN122" s="29" t="s">
        <v>219</v>
      </c>
      <c r="AS122" s="29" t="s">
        <v>2941</v>
      </c>
      <c r="AT122" s="29" t="s">
        <v>2950</v>
      </c>
      <c r="AU122" s="29">
        <v>1</v>
      </c>
      <c r="AV122" s="29" t="s">
        <v>2951</v>
      </c>
      <c r="AX122" s="29" t="s">
        <v>2971</v>
      </c>
      <c r="AY122" s="29" t="s">
        <v>72</v>
      </c>
      <c r="AZ122" s="249">
        <v>43542</v>
      </c>
      <c r="BO122" s="29" t="str">
        <f t="shared" si="6"/>
        <v>https://iiif.iti-germany.de/iiif/2/nvt_txt-073.pdf</v>
      </c>
      <c r="BP122" s="29" t="str">
        <f t="shared" si="7"/>
        <v>application/pdf</v>
      </c>
      <c r="BQ122" s="29" t="str">
        <f t="shared" si="8"/>
        <v>presentation/full</v>
      </c>
      <c r="BR122" s="29" t="str">
        <f t="shared" si="9"/>
        <v>https://iiif.iti-germany.de/iiif/2/nvt_txt-073_thumb.JP2/full/100,/0/default.jpg</v>
      </c>
      <c r="BS122" s="29" t="str">
        <f t="shared" si="10"/>
        <v>image/jpeg</v>
      </c>
      <c r="BT122" s="29" t="str">
        <f t="shared" si="11"/>
        <v>presentation/thumbnail</v>
      </c>
    </row>
    <row r="123" spans="1:72" ht="38.25">
      <c r="A123" s="29">
        <v>1</v>
      </c>
      <c r="C123" s="29" t="s">
        <v>3456</v>
      </c>
      <c r="D123" s="29" t="s">
        <v>3454</v>
      </c>
      <c r="E123" s="25" t="s">
        <v>24322</v>
      </c>
      <c r="H123" s="25" t="s">
        <v>24476</v>
      </c>
      <c r="I123" s="29" t="s">
        <v>3453</v>
      </c>
      <c r="N123" s="25" t="s">
        <v>1704</v>
      </c>
      <c r="Q123" s="25" t="s">
        <v>3457</v>
      </c>
      <c r="S123" s="25" t="s">
        <v>3458</v>
      </c>
      <c r="T123" s="29" t="s">
        <v>2006</v>
      </c>
      <c r="AE123" s="29" t="s">
        <v>1173</v>
      </c>
      <c r="AF123" s="29" t="s">
        <v>1226</v>
      </c>
      <c r="AN123" s="29" t="s">
        <v>219</v>
      </c>
      <c r="AS123" s="29" t="s">
        <v>2949</v>
      </c>
      <c r="AT123" s="29" t="s">
        <v>2950</v>
      </c>
      <c r="AU123" s="29">
        <v>1</v>
      </c>
      <c r="AV123" s="29" t="s">
        <v>2951</v>
      </c>
      <c r="AW123" s="29" t="s">
        <v>3459</v>
      </c>
      <c r="AX123" s="25" t="s">
        <v>2966</v>
      </c>
      <c r="AY123" s="29" t="s">
        <v>72</v>
      </c>
      <c r="AZ123" s="249">
        <v>43542</v>
      </c>
      <c r="BO123" s="29" t="str">
        <f t="shared" si="6"/>
        <v>https://iiif.iti-germany.de/iiif/2/nvt_txt-073-001.pdf</v>
      </c>
      <c r="BP123" s="29" t="str">
        <f t="shared" si="7"/>
        <v>application/pdf</v>
      </c>
      <c r="BQ123" s="29" t="str">
        <f t="shared" si="8"/>
        <v>presentation/full</v>
      </c>
      <c r="BR123" s="29" t="str">
        <f t="shared" si="9"/>
        <v>https://iiif.iti-germany.de/iiif/2/nvt_txt-073-001_thumb.JP2/full/100,/0/default.jpg</v>
      </c>
      <c r="BS123" s="29" t="str">
        <f t="shared" si="10"/>
        <v>image/jpeg</v>
      </c>
      <c r="BT123" s="29" t="str">
        <f t="shared" si="11"/>
        <v>presentation/thumbnail</v>
      </c>
    </row>
    <row r="124" spans="1:72" ht="20.25" customHeight="1">
      <c r="A124" s="29">
        <v>0</v>
      </c>
      <c r="C124" s="29" t="s">
        <v>3460</v>
      </c>
      <c r="D124" s="29" t="s">
        <v>3461</v>
      </c>
      <c r="E124" s="25" t="s">
        <v>24322</v>
      </c>
      <c r="H124" s="35" t="s">
        <v>2939</v>
      </c>
      <c r="N124" s="25" t="s">
        <v>1504</v>
      </c>
      <c r="P124" s="29" t="s">
        <v>2255</v>
      </c>
      <c r="Q124" s="25" t="s">
        <v>3462</v>
      </c>
      <c r="T124" s="29" t="s">
        <v>2006</v>
      </c>
      <c r="AE124" s="29" t="s">
        <v>1208</v>
      </c>
      <c r="AN124" s="29" t="s">
        <v>219</v>
      </c>
      <c r="AS124" s="29" t="s">
        <v>2941</v>
      </c>
      <c r="AT124" s="29" t="s">
        <v>2950</v>
      </c>
      <c r="AU124" s="29">
        <v>1</v>
      </c>
      <c r="AV124" s="29" t="s">
        <v>2951</v>
      </c>
      <c r="AX124" s="29" t="s">
        <v>2971</v>
      </c>
      <c r="AY124" s="29" t="s">
        <v>72</v>
      </c>
      <c r="AZ124" s="249">
        <v>43542</v>
      </c>
      <c r="BO124" s="29" t="str">
        <f t="shared" si="6"/>
        <v>https://iiif.iti-germany.de/iiif/2/nvt_txt-074.pdf</v>
      </c>
      <c r="BP124" s="29" t="str">
        <f t="shared" si="7"/>
        <v>application/pdf</v>
      </c>
      <c r="BQ124" s="29" t="str">
        <f t="shared" si="8"/>
        <v>presentation/full</v>
      </c>
      <c r="BR124" s="29" t="str">
        <f t="shared" si="9"/>
        <v>https://iiif.iti-germany.de/iiif/2/nvt_txt-074_thumb.JP2/full/100,/0/default.jpg</v>
      </c>
      <c r="BS124" s="29" t="str">
        <f t="shared" si="10"/>
        <v>image/jpeg</v>
      </c>
      <c r="BT124" s="29" t="str">
        <f t="shared" si="11"/>
        <v>presentation/thumbnail</v>
      </c>
    </row>
    <row r="125" spans="1:72" ht="51">
      <c r="A125" s="29">
        <v>1</v>
      </c>
      <c r="C125" s="29" t="s">
        <v>3463</v>
      </c>
      <c r="D125" s="29" t="s">
        <v>3461</v>
      </c>
      <c r="E125" s="25" t="s">
        <v>24322</v>
      </c>
      <c r="H125" s="25" t="s">
        <v>24476</v>
      </c>
      <c r="I125" s="29" t="s">
        <v>3460</v>
      </c>
      <c r="N125" s="25" t="s">
        <v>1504</v>
      </c>
      <c r="P125" s="29" t="s">
        <v>2255</v>
      </c>
      <c r="Q125" s="25" t="s">
        <v>1505</v>
      </c>
      <c r="R125" s="25" t="s">
        <v>3464</v>
      </c>
      <c r="S125" s="25" t="s">
        <v>28377</v>
      </c>
      <c r="T125" s="29" t="s">
        <v>2006</v>
      </c>
      <c r="AE125" s="29" t="s">
        <v>3465</v>
      </c>
      <c r="AF125" s="29" t="s">
        <v>1226</v>
      </c>
      <c r="AN125" s="29" t="s">
        <v>219</v>
      </c>
      <c r="AS125" s="29" t="s">
        <v>2949</v>
      </c>
      <c r="AT125" s="29" t="s">
        <v>2950</v>
      </c>
      <c r="AU125" s="29">
        <v>1</v>
      </c>
      <c r="AV125" s="29" t="s">
        <v>2951</v>
      </c>
      <c r="AW125" s="29" t="s">
        <v>3466</v>
      </c>
      <c r="AX125" s="25" t="s">
        <v>2966</v>
      </c>
      <c r="AY125" s="29" t="s">
        <v>72</v>
      </c>
      <c r="AZ125" s="249">
        <v>43542</v>
      </c>
      <c r="BO125" s="29" t="str">
        <f t="shared" si="6"/>
        <v>https://iiif.iti-germany.de/iiif/2/nvt_txt-074-001.pdf</v>
      </c>
      <c r="BP125" s="29" t="str">
        <f t="shared" si="7"/>
        <v>application/pdf</v>
      </c>
      <c r="BQ125" s="29" t="str">
        <f t="shared" si="8"/>
        <v>presentation/full</v>
      </c>
      <c r="BR125" s="29" t="str">
        <f t="shared" si="9"/>
        <v>https://iiif.iti-germany.de/iiif/2/nvt_txt-074-001_thumb.JP2/full/100,/0/default.jpg</v>
      </c>
      <c r="BS125" s="29" t="str">
        <f t="shared" si="10"/>
        <v>image/jpeg</v>
      </c>
      <c r="BT125" s="29" t="str">
        <f t="shared" si="11"/>
        <v>presentation/thumbnail</v>
      </c>
    </row>
    <row r="126" spans="1:72" ht="25.5">
      <c r="A126" s="29">
        <v>1</v>
      </c>
      <c r="C126" s="29" t="s">
        <v>3467</v>
      </c>
      <c r="E126" s="25" t="s">
        <v>24322</v>
      </c>
      <c r="F126" s="35" t="s">
        <v>3468</v>
      </c>
      <c r="H126" s="35" t="s">
        <v>2960</v>
      </c>
      <c r="I126" s="29" t="s">
        <v>3460</v>
      </c>
      <c r="M126" s="25" t="s">
        <v>1504</v>
      </c>
      <c r="P126" s="29" t="s">
        <v>2254</v>
      </c>
      <c r="Q126" s="25" t="s">
        <v>1505</v>
      </c>
      <c r="S126" s="25" t="s">
        <v>3469</v>
      </c>
      <c r="T126" s="29" t="s">
        <v>2006</v>
      </c>
      <c r="V126" s="29" t="s">
        <v>2947</v>
      </c>
      <c r="X126" s="29" t="s">
        <v>1208</v>
      </c>
      <c r="AA126" s="29" t="s">
        <v>3470</v>
      </c>
      <c r="AB126" s="29" t="s">
        <v>3471</v>
      </c>
      <c r="AE126" s="29" t="s">
        <v>3472</v>
      </c>
      <c r="AF126" s="29" t="s">
        <v>1226</v>
      </c>
      <c r="AN126" s="29" t="s">
        <v>219</v>
      </c>
      <c r="AS126" s="29" t="s">
        <v>2949</v>
      </c>
      <c r="AT126" s="29" t="s">
        <v>2950</v>
      </c>
      <c r="AU126" s="29">
        <v>1</v>
      </c>
      <c r="AV126" s="29" t="s">
        <v>2951</v>
      </c>
      <c r="AW126" s="29" t="s">
        <v>3473</v>
      </c>
      <c r="AX126" s="29" t="s">
        <v>3474</v>
      </c>
      <c r="AY126" s="29" t="s">
        <v>72</v>
      </c>
      <c r="AZ126" s="249">
        <v>43542</v>
      </c>
      <c r="BO126" s="29" t="str">
        <f t="shared" si="6"/>
        <v>https://iiif.iti-germany.de/iiif/2/nvt_txt-074-002.pdf</v>
      </c>
      <c r="BP126" s="29" t="str">
        <f t="shared" si="7"/>
        <v>application/pdf</v>
      </c>
      <c r="BQ126" s="29" t="str">
        <f t="shared" si="8"/>
        <v>presentation/full</v>
      </c>
      <c r="BR126" s="29" t="str">
        <f t="shared" si="9"/>
        <v>https://iiif.iti-germany.de/iiif/2/nvt_txt-074-002_thumb.JP2/full/100,/0/default.jpg</v>
      </c>
      <c r="BS126" s="29" t="str">
        <f t="shared" si="10"/>
        <v>image/jpeg</v>
      </c>
      <c r="BT126" s="29" t="str">
        <f t="shared" si="11"/>
        <v>presentation/thumbnail</v>
      </c>
    </row>
    <row r="127" spans="1:72" ht="102">
      <c r="A127" s="29">
        <v>1</v>
      </c>
      <c r="C127" s="29" t="s">
        <v>3475</v>
      </c>
      <c r="E127" s="25" t="s">
        <v>24322</v>
      </c>
      <c r="H127" s="35" t="s">
        <v>2944</v>
      </c>
      <c r="I127" s="29" t="s">
        <v>3460</v>
      </c>
      <c r="N127" s="25" t="s">
        <v>3476</v>
      </c>
      <c r="O127" s="25" t="s">
        <v>2255</v>
      </c>
      <c r="P127" s="29" t="s">
        <v>3477</v>
      </c>
      <c r="Q127" s="25" t="s">
        <v>3478</v>
      </c>
      <c r="R127" s="25" t="s">
        <v>3479</v>
      </c>
      <c r="S127" s="25" t="s">
        <v>3480</v>
      </c>
      <c r="T127" s="29" t="s">
        <v>2006</v>
      </c>
      <c r="V127" s="29" t="s">
        <v>2947</v>
      </c>
      <c r="AF127" s="29" t="s">
        <v>3481</v>
      </c>
      <c r="AN127" s="29" t="s">
        <v>219</v>
      </c>
      <c r="AS127" s="29" t="s">
        <v>2949</v>
      </c>
      <c r="AT127" s="29" t="s">
        <v>2950</v>
      </c>
      <c r="AU127" s="29">
        <v>1</v>
      </c>
      <c r="AV127" s="29" t="s">
        <v>2951</v>
      </c>
      <c r="AW127" s="29" t="s">
        <v>3482</v>
      </c>
      <c r="AX127" s="29" t="s">
        <v>2952</v>
      </c>
      <c r="AY127" s="29" t="s">
        <v>72</v>
      </c>
      <c r="AZ127" s="249">
        <v>43542</v>
      </c>
      <c r="BO127" s="29" t="str">
        <f t="shared" si="6"/>
        <v>https://iiif.iti-germany.de/iiif/2/nvt_txt-074-003.pdf</v>
      </c>
      <c r="BP127" s="29" t="str">
        <f t="shared" si="7"/>
        <v>application/pdf</v>
      </c>
      <c r="BQ127" s="29" t="str">
        <f t="shared" si="8"/>
        <v>presentation/full</v>
      </c>
      <c r="BR127" s="29" t="str">
        <f t="shared" si="9"/>
        <v>https://iiif.iti-germany.de/iiif/2/nvt_txt-074-003_thumb.JP2/full/100,/0/default.jpg</v>
      </c>
      <c r="BS127" s="29" t="str">
        <f t="shared" si="10"/>
        <v>image/jpeg</v>
      </c>
      <c r="BT127" s="29" t="str">
        <f t="shared" si="11"/>
        <v>presentation/thumbnail</v>
      </c>
    </row>
    <row r="128" spans="1:72" ht="25.5">
      <c r="A128" s="29">
        <v>0</v>
      </c>
      <c r="C128" s="29" t="s">
        <v>3483</v>
      </c>
      <c r="D128" s="29" t="s">
        <v>3484</v>
      </c>
      <c r="E128" s="25" t="s">
        <v>24322</v>
      </c>
      <c r="H128" s="35" t="s">
        <v>2939</v>
      </c>
      <c r="N128" s="25" t="s">
        <v>1316</v>
      </c>
      <c r="P128" s="29" t="s">
        <v>2003</v>
      </c>
      <c r="Q128" s="25" t="s">
        <v>3485</v>
      </c>
      <c r="T128" s="29" t="s">
        <v>2006</v>
      </c>
      <c r="AE128" s="29" t="s">
        <v>3486</v>
      </c>
      <c r="AN128" s="29" t="s">
        <v>219</v>
      </c>
      <c r="AS128" s="29" t="s">
        <v>2941</v>
      </c>
      <c r="AT128" s="29" t="s">
        <v>2950</v>
      </c>
      <c r="AU128" s="29">
        <v>1</v>
      </c>
      <c r="AV128" s="29" t="s">
        <v>2951</v>
      </c>
      <c r="AX128" s="29" t="s">
        <v>2971</v>
      </c>
      <c r="AY128" s="29" t="s">
        <v>72</v>
      </c>
      <c r="AZ128" s="249">
        <v>43543</v>
      </c>
      <c r="BO128" s="29" t="str">
        <f t="shared" si="6"/>
        <v>https://iiif.iti-germany.de/iiif/2/nvt_txt-075.pdf</v>
      </c>
      <c r="BP128" s="29" t="str">
        <f t="shared" si="7"/>
        <v>application/pdf</v>
      </c>
      <c r="BQ128" s="29" t="str">
        <f t="shared" si="8"/>
        <v>presentation/full</v>
      </c>
      <c r="BR128" s="29" t="str">
        <f t="shared" si="9"/>
        <v>https://iiif.iti-germany.de/iiif/2/nvt_txt-075_thumb.JP2/full/100,/0/default.jpg</v>
      </c>
      <c r="BS128" s="29" t="str">
        <f t="shared" si="10"/>
        <v>image/jpeg</v>
      </c>
      <c r="BT128" s="29" t="str">
        <f t="shared" si="11"/>
        <v>presentation/thumbnail</v>
      </c>
    </row>
    <row r="129" spans="1:1037" ht="51">
      <c r="A129" s="29">
        <v>1</v>
      </c>
      <c r="C129" s="29" t="s">
        <v>3487</v>
      </c>
      <c r="D129" s="29" t="s">
        <v>3484</v>
      </c>
      <c r="E129" s="25" t="s">
        <v>24322</v>
      </c>
      <c r="H129" s="25" t="s">
        <v>24476</v>
      </c>
      <c r="I129" s="29" t="s">
        <v>3483</v>
      </c>
      <c r="N129" s="25" t="s">
        <v>1316</v>
      </c>
      <c r="Q129" s="25" t="s">
        <v>1317</v>
      </c>
      <c r="R129" s="25" t="s">
        <v>3488</v>
      </c>
      <c r="S129" s="25" t="s">
        <v>3489</v>
      </c>
      <c r="T129" s="29" t="s">
        <v>2006</v>
      </c>
      <c r="AE129" s="29" t="s">
        <v>2004</v>
      </c>
      <c r="AF129" s="29" t="s">
        <v>1226</v>
      </c>
      <c r="AN129" s="29" t="s">
        <v>219</v>
      </c>
      <c r="AS129" s="29" t="s">
        <v>2949</v>
      </c>
      <c r="AT129" s="29" t="s">
        <v>2950</v>
      </c>
      <c r="AU129" s="29">
        <v>1</v>
      </c>
      <c r="AV129" s="29" t="s">
        <v>2951</v>
      </c>
      <c r="AW129" s="29" t="s">
        <v>3490</v>
      </c>
      <c r="AX129" s="25" t="s">
        <v>2966</v>
      </c>
      <c r="AY129" s="29" t="s">
        <v>72</v>
      </c>
      <c r="AZ129" s="249">
        <v>43543</v>
      </c>
      <c r="BO129" s="29" t="str">
        <f t="shared" si="6"/>
        <v>https://iiif.iti-germany.de/iiif/2/nvt_txt-075-001.pdf</v>
      </c>
      <c r="BP129" s="29" t="str">
        <f t="shared" si="7"/>
        <v>application/pdf</v>
      </c>
      <c r="BQ129" s="29" t="str">
        <f t="shared" si="8"/>
        <v>presentation/full</v>
      </c>
      <c r="BR129" s="29" t="str">
        <f t="shared" si="9"/>
        <v>https://iiif.iti-germany.de/iiif/2/nvt_txt-075-001_thumb.JP2/full/100,/0/default.jpg</v>
      </c>
      <c r="BS129" s="29" t="str">
        <f t="shared" si="10"/>
        <v>image/jpeg</v>
      </c>
      <c r="BT129" s="29" t="str">
        <f t="shared" si="11"/>
        <v>presentation/thumbnail</v>
      </c>
    </row>
    <row r="130" spans="1:1037" ht="89.25">
      <c r="A130" s="29">
        <v>1</v>
      </c>
      <c r="C130" s="29" t="s">
        <v>3491</v>
      </c>
      <c r="E130" s="25" t="s">
        <v>24322</v>
      </c>
      <c r="H130" s="35" t="s">
        <v>2960</v>
      </c>
      <c r="I130" s="29" t="s">
        <v>3483</v>
      </c>
      <c r="M130" s="25" t="s">
        <v>1316</v>
      </c>
      <c r="N130" s="25" t="s">
        <v>3492</v>
      </c>
      <c r="P130" s="29" t="s">
        <v>3493</v>
      </c>
      <c r="Q130" s="25" t="s">
        <v>1317</v>
      </c>
      <c r="S130" s="25" t="s">
        <v>28379</v>
      </c>
      <c r="T130" s="29" t="s">
        <v>2006</v>
      </c>
      <c r="V130" s="29" t="s">
        <v>2947</v>
      </c>
      <c r="X130" s="29" t="s">
        <v>3494</v>
      </c>
      <c r="AE130" s="29" t="s">
        <v>3495</v>
      </c>
      <c r="AF130" s="29" t="s">
        <v>3496</v>
      </c>
      <c r="AN130" s="29" t="s">
        <v>219</v>
      </c>
      <c r="AS130" s="29" t="s">
        <v>2949</v>
      </c>
      <c r="AT130" s="29" t="s">
        <v>2950</v>
      </c>
      <c r="AU130" s="29">
        <v>1</v>
      </c>
      <c r="AV130" s="29" t="s">
        <v>2951</v>
      </c>
      <c r="AW130" s="29" t="s">
        <v>3133</v>
      </c>
      <c r="AX130" s="25" t="s">
        <v>2966</v>
      </c>
      <c r="AY130" s="29" t="s">
        <v>72</v>
      </c>
      <c r="AZ130" s="249">
        <v>43543</v>
      </c>
      <c r="BO130" s="29" t="str">
        <f t="shared" si="6"/>
        <v>https://iiif.iti-germany.de/iiif/2/nvt_txt-075-002.pdf</v>
      </c>
      <c r="BP130" s="29" t="str">
        <f t="shared" si="7"/>
        <v>application/pdf</v>
      </c>
      <c r="BQ130" s="29" t="str">
        <f t="shared" si="8"/>
        <v>presentation/full</v>
      </c>
      <c r="BR130" s="29" t="str">
        <f t="shared" si="9"/>
        <v>https://iiif.iti-germany.de/iiif/2/nvt_txt-075-002_thumb.JP2/full/100,/0/default.jpg</v>
      </c>
      <c r="BS130" s="29" t="str">
        <f t="shared" si="10"/>
        <v>image/jpeg</v>
      </c>
      <c r="BT130" s="29" t="str">
        <f t="shared" si="11"/>
        <v>presentation/thumbnail</v>
      </c>
    </row>
    <row r="131" spans="1:1037" ht="63.75">
      <c r="A131" s="29">
        <v>1</v>
      </c>
      <c r="C131" s="29" t="s">
        <v>3497</v>
      </c>
      <c r="E131" s="25" t="s">
        <v>24322</v>
      </c>
      <c r="H131" s="35" t="s">
        <v>2960</v>
      </c>
      <c r="I131" s="29" t="s">
        <v>3483</v>
      </c>
      <c r="M131" s="25" t="s">
        <v>1316</v>
      </c>
      <c r="Q131" s="25" t="s">
        <v>1317</v>
      </c>
      <c r="R131" s="25" t="s">
        <v>3498</v>
      </c>
      <c r="S131" s="25" t="s">
        <v>28380</v>
      </c>
      <c r="T131" s="29" t="s">
        <v>2006</v>
      </c>
      <c r="V131" s="29" t="s">
        <v>2947</v>
      </c>
      <c r="X131" s="29" t="s">
        <v>3499</v>
      </c>
      <c r="AA131" s="29" t="s">
        <v>2964</v>
      </c>
      <c r="AB131" s="29" t="s">
        <v>1318</v>
      </c>
      <c r="AC131" s="29" t="s">
        <v>2467</v>
      </c>
      <c r="AN131" s="29" t="s">
        <v>219</v>
      </c>
      <c r="AS131" s="29" t="s">
        <v>2949</v>
      </c>
      <c r="AT131" s="29" t="s">
        <v>2950</v>
      </c>
      <c r="AU131" s="29">
        <v>1</v>
      </c>
      <c r="AV131" s="29" t="s">
        <v>2951</v>
      </c>
      <c r="AW131" s="29" t="s">
        <v>3419</v>
      </c>
      <c r="AX131" s="25" t="s">
        <v>2966</v>
      </c>
      <c r="AY131" s="29" t="s">
        <v>72</v>
      </c>
      <c r="AZ131" s="249">
        <v>43543</v>
      </c>
      <c r="BO131" s="29" t="str">
        <f t="shared" si="6"/>
        <v>https://iiif.iti-germany.de/iiif/2/nvt_txt-075-003.pdf</v>
      </c>
      <c r="BP131" s="29" t="str">
        <f t="shared" si="7"/>
        <v>application/pdf</v>
      </c>
      <c r="BQ131" s="29" t="str">
        <f t="shared" si="8"/>
        <v>presentation/full</v>
      </c>
      <c r="BR131" s="29" t="str">
        <f t="shared" si="9"/>
        <v>https://iiif.iti-germany.de/iiif/2/nvt_txt-075-003_thumb.JP2/full/100,/0/default.jpg</v>
      </c>
      <c r="BS131" s="29" t="str">
        <f t="shared" si="10"/>
        <v>image/jpeg</v>
      </c>
      <c r="BT131" s="29" t="str">
        <f t="shared" si="11"/>
        <v>presentation/thumbnail</v>
      </c>
    </row>
    <row r="132" spans="1:1037" ht="25.5">
      <c r="A132" s="29">
        <v>0</v>
      </c>
      <c r="C132" s="29" t="s">
        <v>3500</v>
      </c>
      <c r="D132" s="29" t="s">
        <v>3501</v>
      </c>
      <c r="E132" s="25" t="s">
        <v>24322</v>
      </c>
      <c r="H132" s="35" t="s">
        <v>2939</v>
      </c>
      <c r="N132" s="25" t="s">
        <v>1326</v>
      </c>
      <c r="P132" s="29" t="s">
        <v>2010</v>
      </c>
      <c r="Q132" s="25" t="s">
        <v>3502</v>
      </c>
      <c r="AE132" s="29" t="s">
        <v>1330</v>
      </c>
      <c r="AF132" s="29" t="s">
        <v>1226</v>
      </c>
      <c r="AN132" s="29" t="s">
        <v>219</v>
      </c>
      <c r="AS132" s="29" t="s">
        <v>2941</v>
      </c>
      <c r="AT132" s="29" t="s">
        <v>2950</v>
      </c>
      <c r="AU132" s="29">
        <v>1</v>
      </c>
      <c r="AV132" s="29" t="s">
        <v>2951</v>
      </c>
      <c r="AX132" s="29" t="s">
        <v>2971</v>
      </c>
      <c r="AZ132" s="249">
        <v>43543</v>
      </c>
      <c r="BO132" s="29" t="str">
        <f t="shared" si="6"/>
        <v>https://iiif.iti-germany.de/iiif/2/nvt_txt-076.pdf</v>
      </c>
      <c r="BP132" s="29" t="str">
        <f t="shared" si="7"/>
        <v>application/pdf</v>
      </c>
      <c r="BQ132" s="29" t="str">
        <f t="shared" si="8"/>
        <v>presentation/full</v>
      </c>
      <c r="BR132" s="29" t="str">
        <f t="shared" si="9"/>
        <v>https://iiif.iti-germany.de/iiif/2/nvt_txt-076_thumb.JP2/full/100,/0/default.jpg</v>
      </c>
      <c r="BS132" s="29" t="str">
        <f t="shared" si="10"/>
        <v>image/jpeg</v>
      </c>
      <c r="BT132" s="29" t="str">
        <f t="shared" si="11"/>
        <v>presentation/thumbnail</v>
      </c>
    </row>
    <row r="133" spans="1:1037" ht="51">
      <c r="A133" s="29">
        <v>1</v>
      </c>
      <c r="C133" s="29" t="s">
        <v>3503</v>
      </c>
      <c r="E133" s="25" t="s">
        <v>24322</v>
      </c>
      <c r="H133" s="25" t="s">
        <v>24476</v>
      </c>
      <c r="I133" s="29" t="s">
        <v>3500</v>
      </c>
      <c r="N133" s="25" t="s">
        <v>1326</v>
      </c>
      <c r="P133" s="29" t="s">
        <v>2010</v>
      </c>
      <c r="Q133" s="25" t="s">
        <v>1327</v>
      </c>
      <c r="R133" s="25" t="s">
        <v>3504</v>
      </c>
      <c r="S133" s="25" t="s">
        <v>28381</v>
      </c>
      <c r="T133" s="29" t="s">
        <v>2006</v>
      </c>
      <c r="AE133" s="29" t="s">
        <v>3505</v>
      </c>
      <c r="AF133" s="29" t="s">
        <v>1226</v>
      </c>
      <c r="AN133" s="29" t="s">
        <v>219</v>
      </c>
      <c r="AS133" s="29" t="s">
        <v>2949</v>
      </c>
      <c r="AT133" s="29" t="s">
        <v>2950</v>
      </c>
      <c r="AU133" s="29">
        <v>1</v>
      </c>
      <c r="AV133" s="29" t="s">
        <v>2951</v>
      </c>
      <c r="AW133" s="29" t="s">
        <v>3506</v>
      </c>
      <c r="AX133" s="25" t="s">
        <v>2966</v>
      </c>
      <c r="AY133" s="29" t="s">
        <v>72</v>
      </c>
      <c r="AZ133" s="249">
        <v>43543</v>
      </c>
      <c r="BO133" s="29" t="str">
        <f t="shared" si="6"/>
        <v>https://iiif.iti-germany.de/iiif/2/nvt_txt-076-001.pdf</v>
      </c>
      <c r="BP133" s="29" t="str">
        <f t="shared" si="7"/>
        <v>application/pdf</v>
      </c>
      <c r="BQ133" s="29" t="str">
        <f t="shared" si="8"/>
        <v>presentation/full</v>
      </c>
      <c r="BR133" s="29" t="str">
        <f t="shared" si="9"/>
        <v>https://iiif.iti-germany.de/iiif/2/nvt_txt-076-001_thumb.JP2/full/100,/0/default.jpg</v>
      </c>
      <c r="BS133" s="29" t="str">
        <f t="shared" si="10"/>
        <v>image/jpeg</v>
      </c>
      <c r="BT133" s="29" t="str">
        <f t="shared" si="11"/>
        <v>presentation/thumbnail</v>
      </c>
    </row>
    <row r="134" spans="1:1037" ht="25.5">
      <c r="A134" s="29">
        <v>0</v>
      </c>
      <c r="C134" s="29" t="s">
        <v>3507</v>
      </c>
      <c r="D134" s="29" t="s">
        <v>3508</v>
      </c>
      <c r="E134" s="25" t="s">
        <v>24322</v>
      </c>
      <c r="H134" s="35" t="s">
        <v>2939</v>
      </c>
      <c r="N134" s="25" t="s">
        <v>1223</v>
      </c>
      <c r="P134" s="29" t="s">
        <v>1852</v>
      </c>
      <c r="Q134" s="25" t="s">
        <v>3509</v>
      </c>
      <c r="AE134" s="29" t="s">
        <v>1208</v>
      </c>
      <c r="AF134" s="29" t="s">
        <v>1226</v>
      </c>
      <c r="AN134" s="29" t="s">
        <v>219</v>
      </c>
      <c r="AS134" s="29" t="s">
        <v>2941</v>
      </c>
      <c r="AT134" s="29" t="s">
        <v>2950</v>
      </c>
      <c r="AU134" s="29">
        <v>1</v>
      </c>
      <c r="AV134" s="29" t="s">
        <v>2951</v>
      </c>
      <c r="AX134" s="29" t="s">
        <v>2971</v>
      </c>
      <c r="AY134" s="29" t="s">
        <v>72</v>
      </c>
      <c r="AZ134" s="249">
        <v>43543</v>
      </c>
      <c r="BO134" s="29" t="str">
        <f t="shared" ref="BO134:BO197" si="12">"https://iiif.iti-germany.de/iiif/2/nvt_"&amp;C134&amp;".pdf"</f>
        <v>https://iiif.iti-germany.de/iiif/2/nvt_txt-077.pdf</v>
      </c>
      <c r="BP134" s="29" t="str">
        <f t="shared" ref="BP134:BP197" si="13">IF(NOT(BO134=""),"application/pdf","")</f>
        <v>application/pdf</v>
      </c>
      <c r="BQ134" s="29" t="str">
        <f t="shared" ref="BQ134:BQ197" si="14">IF(NOT(BO134=""),"presentation/full","")</f>
        <v>presentation/full</v>
      </c>
      <c r="BR134" s="29" t="str">
        <f t="shared" ref="BR134:BR197" si="15">"https://iiif.iti-germany.de/iiif/2/nvt_"&amp;C134&amp;"_thumb.JP2/full/100,/0/default.jpg"</f>
        <v>https://iiif.iti-germany.de/iiif/2/nvt_txt-077_thumb.JP2/full/100,/0/default.jpg</v>
      </c>
      <c r="BS134" s="29" t="str">
        <f t="shared" ref="BS134:BS197" si="16">IF(NOT(BR134=""),"image/jpeg","")</f>
        <v>image/jpeg</v>
      </c>
      <c r="BT134" s="29" t="str">
        <f t="shared" ref="BT134:BT197" si="17">IF(NOT(BR134=""),"presentation/thumbnail","")</f>
        <v>presentation/thumbnail</v>
      </c>
    </row>
    <row r="135" spans="1:1037" ht="38.25">
      <c r="A135" s="29">
        <v>1</v>
      </c>
      <c r="C135" s="29" t="s">
        <v>3510</v>
      </c>
      <c r="D135" s="308"/>
      <c r="E135" s="25" t="s">
        <v>24322</v>
      </c>
      <c r="H135" s="25" t="s">
        <v>24476</v>
      </c>
      <c r="I135" s="29" t="s">
        <v>3507</v>
      </c>
      <c r="N135" s="25" t="s">
        <v>1223</v>
      </c>
      <c r="P135" s="29" t="s">
        <v>1852</v>
      </c>
      <c r="Q135" s="25" t="s">
        <v>1853</v>
      </c>
      <c r="R135" s="25" t="s">
        <v>2945</v>
      </c>
      <c r="S135" s="25" t="s">
        <v>3511</v>
      </c>
      <c r="T135" s="29" t="s">
        <v>2006</v>
      </c>
      <c r="AE135" s="29" t="s">
        <v>3512</v>
      </c>
      <c r="AF135" s="29" t="s">
        <v>1226</v>
      </c>
      <c r="AN135" s="29" t="s">
        <v>219</v>
      </c>
      <c r="AS135" s="29" t="s">
        <v>2949</v>
      </c>
      <c r="AT135" s="29" t="s">
        <v>2950</v>
      </c>
      <c r="AU135" s="29">
        <v>1</v>
      </c>
      <c r="AV135" s="29" t="s">
        <v>2951</v>
      </c>
      <c r="AW135" s="29" t="s">
        <v>3513</v>
      </c>
      <c r="AX135" s="25" t="s">
        <v>2966</v>
      </c>
      <c r="AY135" s="29" t="s">
        <v>72</v>
      </c>
      <c r="AZ135" s="249">
        <v>43543</v>
      </c>
      <c r="BO135" s="29" t="str">
        <f t="shared" si="12"/>
        <v>https://iiif.iti-germany.de/iiif/2/nvt_txt-077-001.pdf</v>
      </c>
      <c r="BP135" s="29" t="str">
        <f t="shared" si="13"/>
        <v>application/pdf</v>
      </c>
      <c r="BQ135" s="29" t="str">
        <f t="shared" si="14"/>
        <v>presentation/full</v>
      </c>
      <c r="BR135" s="29" t="str">
        <f t="shared" si="15"/>
        <v>https://iiif.iti-germany.de/iiif/2/nvt_txt-077-001_thumb.JP2/full/100,/0/default.jpg</v>
      </c>
      <c r="BS135" s="29" t="str">
        <f t="shared" si="16"/>
        <v>image/jpeg</v>
      </c>
      <c r="BT135" s="29" t="str">
        <f t="shared" si="17"/>
        <v>presentation/thumbnail</v>
      </c>
    </row>
    <row r="136" spans="1:1037" ht="25.5">
      <c r="A136" s="29">
        <v>0</v>
      </c>
      <c r="C136" s="29" t="s">
        <v>3514</v>
      </c>
      <c r="D136" s="29" t="s">
        <v>3515</v>
      </c>
      <c r="E136" s="25" t="s">
        <v>24322</v>
      </c>
      <c r="H136" s="35" t="s">
        <v>2939</v>
      </c>
      <c r="N136" s="25" t="s">
        <v>1204</v>
      </c>
      <c r="P136" s="29" t="s">
        <v>1841</v>
      </c>
      <c r="Q136" s="25" t="s">
        <v>3516</v>
      </c>
      <c r="AE136" s="29" t="s">
        <v>1208</v>
      </c>
      <c r="AN136" s="29" t="s">
        <v>219</v>
      </c>
      <c r="AS136" s="29" t="s">
        <v>2941</v>
      </c>
      <c r="AT136" s="29" t="s">
        <v>2950</v>
      </c>
      <c r="AU136" s="29">
        <v>1</v>
      </c>
      <c r="AV136" s="29" t="s">
        <v>2951</v>
      </c>
      <c r="AX136" s="29" t="s">
        <v>2971</v>
      </c>
      <c r="AY136" s="29" t="s">
        <v>72</v>
      </c>
      <c r="AZ136" s="249">
        <v>43543</v>
      </c>
      <c r="BO136" s="29" t="str">
        <f t="shared" si="12"/>
        <v>https://iiif.iti-germany.de/iiif/2/nvt_txt-078.pdf</v>
      </c>
      <c r="BP136" s="29" t="str">
        <f t="shared" si="13"/>
        <v>application/pdf</v>
      </c>
      <c r="BQ136" s="29" t="str">
        <f t="shared" si="14"/>
        <v>presentation/full</v>
      </c>
      <c r="BR136" s="29" t="str">
        <f t="shared" si="15"/>
        <v>https://iiif.iti-germany.de/iiif/2/nvt_txt-078_thumb.JP2/full/100,/0/default.jpg</v>
      </c>
      <c r="BS136" s="29" t="str">
        <f t="shared" si="16"/>
        <v>image/jpeg</v>
      </c>
      <c r="BT136" s="29" t="str">
        <f t="shared" si="17"/>
        <v>presentation/thumbnail</v>
      </c>
    </row>
    <row r="137" spans="1:1037" ht="25.5">
      <c r="A137" s="29">
        <v>1</v>
      </c>
      <c r="C137" s="29" t="s">
        <v>3517</v>
      </c>
      <c r="E137" s="25" t="s">
        <v>24322</v>
      </c>
      <c r="H137" s="35" t="s">
        <v>3518</v>
      </c>
      <c r="I137" s="29" t="s">
        <v>3514</v>
      </c>
      <c r="M137" s="25" t="s">
        <v>1204</v>
      </c>
      <c r="Q137" s="25" t="s">
        <v>1842</v>
      </c>
      <c r="R137" s="25" t="s">
        <v>2973</v>
      </c>
      <c r="AE137" s="29" t="s">
        <v>3519</v>
      </c>
      <c r="AN137" s="29" t="s">
        <v>219</v>
      </c>
      <c r="AS137" s="29" t="s">
        <v>2949</v>
      </c>
      <c r="AT137" s="29" t="s">
        <v>2950</v>
      </c>
      <c r="AU137" s="29">
        <v>1</v>
      </c>
      <c r="AV137" s="29" t="s">
        <v>2951</v>
      </c>
      <c r="AW137" s="29" t="s">
        <v>3520</v>
      </c>
      <c r="AX137" s="25" t="s">
        <v>2966</v>
      </c>
      <c r="AY137" s="29" t="s">
        <v>72</v>
      </c>
      <c r="AZ137" s="249">
        <v>43543</v>
      </c>
      <c r="BO137" s="29" t="str">
        <f t="shared" si="12"/>
        <v>https://iiif.iti-germany.de/iiif/2/nvt_txt-078-001.pdf</v>
      </c>
      <c r="BP137" s="29" t="str">
        <f t="shared" si="13"/>
        <v>application/pdf</v>
      </c>
      <c r="BQ137" s="29" t="str">
        <f t="shared" si="14"/>
        <v>presentation/full</v>
      </c>
      <c r="BR137" s="29" t="str">
        <f t="shared" si="15"/>
        <v>https://iiif.iti-germany.de/iiif/2/nvt_txt-078-001_thumb.JP2/full/100,/0/default.jpg</v>
      </c>
      <c r="BS137" s="29" t="str">
        <f t="shared" si="16"/>
        <v>image/jpeg</v>
      </c>
      <c r="BT137" s="29" t="str">
        <f t="shared" si="17"/>
        <v>presentation/thumbnail</v>
      </c>
    </row>
    <row r="138" spans="1:1037" ht="25.5">
      <c r="A138" s="29">
        <v>0</v>
      </c>
      <c r="C138" s="29" t="s">
        <v>3521</v>
      </c>
      <c r="D138" s="29" t="s">
        <v>3522</v>
      </c>
      <c r="E138" s="25" t="s">
        <v>24323</v>
      </c>
      <c r="H138" s="35" t="s">
        <v>2939</v>
      </c>
      <c r="N138" s="25" t="s">
        <v>1680</v>
      </c>
      <c r="P138" s="29" t="s">
        <v>2443</v>
      </c>
      <c r="Q138" s="25" t="s">
        <v>3523</v>
      </c>
      <c r="AE138" s="29" t="s">
        <v>1273</v>
      </c>
      <c r="AF138" s="29" t="s">
        <v>1226</v>
      </c>
      <c r="AN138" s="29" t="s">
        <v>219</v>
      </c>
      <c r="AS138" s="29" t="s">
        <v>2941</v>
      </c>
      <c r="AT138" s="29" t="s">
        <v>2950</v>
      </c>
      <c r="AU138" s="29">
        <v>1</v>
      </c>
      <c r="AV138" s="29" t="s">
        <v>2951</v>
      </c>
      <c r="AX138" s="29" t="s">
        <v>2971</v>
      </c>
      <c r="AY138" s="29" t="s">
        <v>72</v>
      </c>
      <c r="AZ138" s="249">
        <v>43546</v>
      </c>
      <c r="BO138" s="29" t="str">
        <f t="shared" si="12"/>
        <v>https://iiif.iti-germany.de/iiif/2/nvt_txt-079.pdf</v>
      </c>
      <c r="BP138" s="29" t="str">
        <f t="shared" si="13"/>
        <v>application/pdf</v>
      </c>
      <c r="BQ138" s="29" t="str">
        <f t="shared" si="14"/>
        <v>presentation/full</v>
      </c>
      <c r="BR138" s="29" t="str">
        <f t="shared" si="15"/>
        <v>https://iiif.iti-germany.de/iiif/2/nvt_txt-079_thumb.JP2/full/100,/0/default.jpg</v>
      </c>
      <c r="BS138" s="29" t="str">
        <f t="shared" si="16"/>
        <v>image/jpeg</v>
      </c>
      <c r="BT138" s="29" t="str">
        <f t="shared" si="17"/>
        <v>presentation/thumbnail</v>
      </c>
    </row>
    <row r="139" spans="1:1037">
      <c r="A139" s="29">
        <v>0</v>
      </c>
      <c r="C139" s="29" t="s">
        <v>3524</v>
      </c>
      <c r="D139" s="308"/>
      <c r="E139" s="25" t="s">
        <v>2938</v>
      </c>
      <c r="H139" s="448" t="s">
        <v>3162</v>
      </c>
      <c r="I139" s="29" t="s">
        <v>3521</v>
      </c>
      <c r="AN139" s="29" t="s">
        <v>219</v>
      </c>
      <c r="AS139" s="29" t="s">
        <v>2949</v>
      </c>
      <c r="AT139" s="29" t="s">
        <v>2950</v>
      </c>
      <c r="AU139" s="29">
        <v>1</v>
      </c>
      <c r="AV139" s="29" t="s">
        <v>2951</v>
      </c>
      <c r="AX139" s="25" t="s">
        <v>2966</v>
      </c>
      <c r="AY139" s="29" t="s">
        <v>72</v>
      </c>
      <c r="AZ139" s="249">
        <v>43546</v>
      </c>
      <c r="BO139" s="29" t="str">
        <f t="shared" si="12"/>
        <v>https://iiif.iti-germany.de/iiif/2/nvt_txt-079-001.pdf</v>
      </c>
      <c r="BP139" s="29" t="str">
        <f t="shared" si="13"/>
        <v>application/pdf</v>
      </c>
      <c r="BQ139" s="29" t="str">
        <f t="shared" si="14"/>
        <v>presentation/full</v>
      </c>
      <c r="BR139" s="29" t="str">
        <f t="shared" si="15"/>
        <v>https://iiif.iti-germany.de/iiif/2/nvt_txt-079-001_thumb.JP2/full/100,/0/default.jpg</v>
      </c>
      <c r="BS139" s="29" t="str">
        <f t="shared" si="16"/>
        <v>image/jpeg</v>
      </c>
      <c r="BT139" s="29" t="str">
        <f t="shared" si="17"/>
        <v>presentation/thumbnail</v>
      </c>
    </row>
    <row r="140" spans="1:1037" ht="51">
      <c r="A140" s="29">
        <v>1</v>
      </c>
      <c r="C140" s="29" t="s">
        <v>3525</v>
      </c>
      <c r="D140" s="308"/>
      <c r="E140" s="25" t="s">
        <v>2938</v>
      </c>
      <c r="F140" s="35" t="s">
        <v>3526</v>
      </c>
      <c r="H140" s="35" t="s">
        <v>2944</v>
      </c>
      <c r="I140" s="29" t="s">
        <v>3524</v>
      </c>
      <c r="M140" s="25" t="s">
        <v>1680</v>
      </c>
      <c r="Q140" s="25" t="s">
        <v>1681</v>
      </c>
      <c r="S140" s="25" t="s">
        <v>28382</v>
      </c>
      <c r="T140" s="29" t="s">
        <v>2006</v>
      </c>
      <c r="V140" s="29" t="s">
        <v>2947</v>
      </c>
      <c r="AA140" s="29" t="s">
        <v>3470</v>
      </c>
      <c r="AB140" s="29" t="s">
        <v>1318</v>
      </c>
      <c r="AC140" s="29" t="s">
        <v>3080</v>
      </c>
      <c r="AE140" s="29" t="s">
        <v>3527</v>
      </c>
      <c r="AF140" s="29" t="s">
        <v>1226</v>
      </c>
      <c r="AN140" s="29" t="s">
        <v>219</v>
      </c>
      <c r="AS140" s="29" t="s">
        <v>2949</v>
      </c>
      <c r="AT140" s="29" t="s">
        <v>2950</v>
      </c>
      <c r="AU140" s="29">
        <v>3</v>
      </c>
      <c r="AV140" s="29" t="s">
        <v>2951</v>
      </c>
      <c r="AW140" s="29" t="s">
        <v>3528</v>
      </c>
      <c r="AX140" s="29" t="s">
        <v>3529</v>
      </c>
      <c r="AY140" s="29" t="s">
        <v>3530</v>
      </c>
      <c r="AZ140" s="249">
        <v>43546</v>
      </c>
      <c r="BO140" s="29" t="str">
        <f t="shared" si="12"/>
        <v>https://iiif.iti-germany.de/iiif/2/nvt_txt-079-001-001.pdf</v>
      </c>
      <c r="BP140" s="29" t="str">
        <f t="shared" si="13"/>
        <v>application/pdf</v>
      </c>
      <c r="BQ140" s="29" t="str">
        <f t="shared" si="14"/>
        <v>presentation/full</v>
      </c>
      <c r="BR140" s="29" t="str">
        <f t="shared" si="15"/>
        <v>https://iiif.iti-germany.de/iiif/2/nvt_txt-079-001-001_thumb.JP2/full/100,/0/default.jpg</v>
      </c>
      <c r="BS140" s="29" t="str">
        <f t="shared" si="16"/>
        <v>image/jpeg</v>
      </c>
      <c r="BT140" s="29" t="str">
        <f t="shared" si="17"/>
        <v>presentation/thumbnail</v>
      </c>
    </row>
    <row r="141" spans="1:1037" ht="51">
      <c r="A141" s="29">
        <v>1</v>
      </c>
      <c r="C141" s="29" t="s">
        <v>3531</v>
      </c>
      <c r="D141" s="308"/>
      <c r="E141" s="25" t="s">
        <v>2938</v>
      </c>
      <c r="F141" s="35" t="s">
        <v>3532</v>
      </c>
      <c r="H141" s="35" t="s">
        <v>2944</v>
      </c>
      <c r="I141" s="29" t="s">
        <v>3524</v>
      </c>
      <c r="M141" s="25" t="s">
        <v>1680</v>
      </c>
      <c r="Q141" s="25" t="s">
        <v>1681</v>
      </c>
      <c r="S141" s="25" t="s">
        <v>28382</v>
      </c>
      <c r="T141" s="29" t="s">
        <v>2006</v>
      </c>
      <c r="V141" s="29" t="s">
        <v>2947</v>
      </c>
      <c r="AA141" s="29" t="s">
        <v>3470</v>
      </c>
      <c r="AB141" s="29" t="s">
        <v>1318</v>
      </c>
      <c r="AC141" s="29" t="s">
        <v>3080</v>
      </c>
      <c r="AE141" s="29" t="s">
        <v>3527</v>
      </c>
      <c r="AF141" s="29" t="s">
        <v>1226</v>
      </c>
      <c r="AN141" s="29" t="s">
        <v>219</v>
      </c>
      <c r="AS141" s="29" t="s">
        <v>2949</v>
      </c>
      <c r="AT141" s="29" t="s">
        <v>2950</v>
      </c>
      <c r="AU141" s="29">
        <v>9</v>
      </c>
      <c r="AV141" s="29" t="s">
        <v>2951</v>
      </c>
      <c r="AW141" s="29" t="s">
        <v>3528</v>
      </c>
      <c r="AX141" s="29" t="s">
        <v>3529</v>
      </c>
      <c r="AY141" s="29" t="s">
        <v>72</v>
      </c>
      <c r="AZ141" s="249">
        <v>43546</v>
      </c>
      <c r="BO141" s="29" t="str">
        <f t="shared" si="12"/>
        <v>https://iiif.iti-germany.de/iiif/2/nvt_txt-079-001-002.pdf</v>
      </c>
      <c r="BP141" s="29" t="str">
        <f t="shared" si="13"/>
        <v>application/pdf</v>
      </c>
      <c r="BQ141" s="29" t="str">
        <f t="shared" si="14"/>
        <v>presentation/full</v>
      </c>
      <c r="BR141" s="29" t="str">
        <f t="shared" si="15"/>
        <v>https://iiif.iti-germany.de/iiif/2/nvt_txt-079-001-002_thumb.JP2/full/100,/0/default.jpg</v>
      </c>
      <c r="BS141" s="29" t="str">
        <f t="shared" si="16"/>
        <v>image/jpeg</v>
      </c>
      <c r="BT141" s="29" t="str">
        <f t="shared" si="17"/>
        <v>presentation/thumbnail</v>
      </c>
    </row>
    <row r="142" spans="1:1037" ht="38.25">
      <c r="A142" s="29">
        <v>1</v>
      </c>
      <c r="C142" s="29" t="s">
        <v>3533</v>
      </c>
      <c r="E142" s="25" t="s">
        <v>2938</v>
      </c>
      <c r="F142" s="35" t="s">
        <v>3534</v>
      </c>
      <c r="H142" s="35" t="s">
        <v>2944</v>
      </c>
      <c r="I142" s="29" t="s">
        <v>3524</v>
      </c>
      <c r="M142" s="25" t="s">
        <v>1680</v>
      </c>
      <c r="Q142" s="25" t="s">
        <v>1681</v>
      </c>
      <c r="S142" s="25" t="s">
        <v>3535</v>
      </c>
      <c r="T142" s="29" t="s">
        <v>2006</v>
      </c>
      <c r="V142" s="29" t="s">
        <v>2947</v>
      </c>
      <c r="AC142" s="29" t="s">
        <v>3080</v>
      </c>
      <c r="AF142" s="29" t="s">
        <v>1226</v>
      </c>
      <c r="AN142" s="29" t="s">
        <v>219</v>
      </c>
      <c r="AQ142" s="29" t="s">
        <v>3536</v>
      </c>
      <c r="AS142" s="29" t="s">
        <v>2949</v>
      </c>
      <c r="AT142" s="29" t="s">
        <v>2950</v>
      </c>
      <c r="AU142" s="29">
        <v>7</v>
      </c>
      <c r="AV142" s="29" t="s">
        <v>2951</v>
      </c>
      <c r="AW142" s="29" t="s">
        <v>3528</v>
      </c>
      <c r="AX142" s="29" t="s">
        <v>3537</v>
      </c>
      <c r="AY142" s="29" t="s">
        <v>72</v>
      </c>
      <c r="AZ142" s="249">
        <v>43546</v>
      </c>
      <c r="BO142" s="29" t="str">
        <f t="shared" si="12"/>
        <v>https://iiif.iti-germany.de/iiif/2/nvt_txt-079-001-003.pdf</v>
      </c>
      <c r="BP142" s="29" t="str">
        <f t="shared" si="13"/>
        <v>application/pdf</v>
      </c>
      <c r="BQ142" s="29" t="str">
        <f t="shared" si="14"/>
        <v>presentation/full</v>
      </c>
      <c r="BR142" s="29" t="str">
        <f t="shared" si="15"/>
        <v>https://iiif.iti-germany.de/iiif/2/nvt_txt-079-001-003_thumb.JP2/full/100,/0/default.jpg</v>
      </c>
      <c r="BS142" s="29" t="str">
        <f t="shared" si="16"/>
        <v>image/jpeg</v>
      </c>
      <c r="BT142" s="29" t="str">
        <f t="shared" si="17"/>
        <v>presentation/thumbnail</v>
      </c>
    </row>
    <row r="143" spans="1:1037" ht="63.75">
      <c r="A143">
        <v>1</v>
      </c>
      <c r="B143" s="32"/>
      <c r="C143" s="25" t="s">
        <v>3538</v>
      </c>
      <c r="D143" s="310"/>
      <c r="E143" s="25" t="s">
        <v>2938</v>
      </c>
      <c r="F143" s="25" t="s">
        <v>3534</v>
      </c>
      <c r="G143" s="25"/>
      <c r="H143" s="25" t="s">
        <v>2944</v>
      </c>
      <c r="I143" s="29" t="s">
        <v>3524</v>
      </c>
      <c r="J143" s="25"/>
      <c r="K143" s="25"/>
      <c r="M143" s="29" t="s">
        <v>1680</v>
      </c>
      <c r="N143" s="29"/>
      <c r="P143" s="25"/>
      <c r="Q143" s="25" t="s">
        <v>1681</v>
      </c>
      <c r="R143" s="25" t="s">
        <v>3079</v>
      </c>
      <c r="S143" s="25" t="s">
        <v>3539</v>
      </c>
      <c r="T143" s="25" t="s">
        <v>2006</v>
      </c>
      <c r="AE143" s="29" t="s">
        <v>3540</v>
      </c>
      <c r="AF143" s="29" t="s">
        <v>1226</v>
      </c>
      <c r="AH143" t="s">
        <v>1226</v>
      </c>
      <c r="AI143" s="29"/>
      <c r="AK143" s="29"/>
      <c r="AM143" t="s">
        <v>1218</v>
      </c>
      <c r="AN143" s="29" t="s">
        <v>219</v>
      </c>
      <c r="AO143" s="29" t="s">
        <v>1170</v>
      </c>
      <c r="AQ143" s="25"/>
      <c r="AS143" s="25" t="s">
        <v>2949</v>
      </c>
      <c r="AT143" s="25" t="s">
        <v>2950</v>
      </c>
      <c r="AU143" s="25">
        <v>2</v>
      </c>
      <c r="AV143" s="25" t="s">
        <v>2951</v>
      </c>
      <c r="AW143" s="25" t="s">
        <v>3541</v>
      </c>
      <c r="AX143" s="25" t="s">
        <v>3542</v>
      </c>
      <c r="AY143" s="25" t="s">
        <v>72</v>
      </c>
      <c r="AZ143" s="239">
        <v>43579</v>
      </c>
      <c r="BA143" s="25"/>
      <c r="BB143" s="25"/>
      <c r="BC143" s="25"/>
      <c r="BD143" s="25"/>
      <c r="BF143" s="25"/>
      <c r="BG143" s="25"/>
      <c r="BH143" s="25"/>
      <c r="BI143" s="25"/>
      <c r="BJ143" s="25"/>
      <c r="BK143" s="25"/>
      <c r="BL143" s="25"/>
      <c r="BM143" s="25"/>
      <c r="BN143" s="25"/>
      <c r="BO143" s="29" t="str">
        <f t="shared" si="12"/>
        <v>https://iiif.iti-germany.de/iiif/2/nvt_txt-079-001-004.pdf</v>
      </c>
      <c r="BP143" s="29" t="str">
        <f t="shared" si="13"/>
        <v>application/pdf</v>
      </c>
      <c r="BQ143" s="29" t="str">
        <f t="shared" si="14"/>
        <v>presentation/full</v>
      </c>
      <c r="BR143" s="29" t="str">
        <f t="shared" si="15"/>
        <v>https://iiif.iti-germany.de/iiif/2/nvt_txt-079-001-004_thumb.JP2/full/100,/0/default.jpg</v>
      </c>
      <c r="BS143" s="29" t="str">
        <f t="shared" si="16"/>
        <v>image/jpeg</v>
      </c>
      <c r="BT143" s="29" t="str">
        <f t="shared" si="17"/>
        <v>presentation/thumbnail</v>
      </c>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c r="IE143" s="25"/>
      <c r="IF143" s="25"/>
      <c r="IG143" s="25"/>
      <c r="IH143" s="25"/>
      <c r="II143" s="25"/>
      <c r="IJ143" s="25"/>
      <c r="IK143" s="25"/>
      <c r="IL143" s="25"/>
      <c r="IM143" s="25"/>
      <c r="IN143" s="25"/>
      <c r="IO143" s="25"/>
      <c r="IP143" s="25"/>
      <c r="IQ143" s="25"/>
      <c r="IR143" s="25"/>
      <c r="IS143" s="25"/>
      <c r="IT143" s="25"/>
      <c r="IU143" s="25"/>
      <c r="IV143" s="25"/>
      <c r="IW143" s="25"/>
      <c r="IX143" s="25"/>
      <c r="IY143" s="25"/>
      <c r="IZ143" s="25"/>
      <c r="JA143" s="25"/>
      <c r="JB143" s="25"/>
      <c r="JC143" s="25"/>
      <c r="JD143" s="25"/>
      <c r="JE143" s="25"/>
      <c r="JF143" s="25"/>
      <c r="JG143" s="25"/>
      <c r="AMI143"/>
      <c r="AMJ143"/>
      <c r="AMK143"/>
      <c r="AML143"/>
      <c r="AMM143"/>
      <c r="AMN143"/>
      <c r="AMO143"/>
      <c r="AMP143"/>
      <c r="AMQ143"/>
      <c r="AMR143"/>
      <c r="AMS143"/>
      <c r="AMT143"/>
      <c r="AMU143"/>
      <c r="AMV143"/>
      <c r="AMW143"/>
    </row>
    <row r="144" spans="1:1037" ht="18" customHeight="1">
      <c r="A144">
        <v>1</v>
      </c>
      <c r="B144" s="32"/>
      <c r="C144" s="25" t="s">
        <v>3543</v>
      </c>
      <c r="D144" s="310"/>
      <c r="E144" s="25" t="s">
        <v>2938</v>
      </c>
      <c r="F144" s="25" t="s">
        <v>3078</v>
      </c>
      <c r="G144" s="25"/>
      <c r="H144" s="25" t="s">
        <v>2944</v>
      </c>
      <c r="I144" s="25" t="s">
        <v>3521</v>
      </c>
      <c r="J144" s="25"/>
      <c r="K144" s="25"/>
      <c r="M144" s="29" t="s">
        <v>1680</v>
      </c>
      <c r="N144" s="29"/>
      <c r="P144" s="25"/>
      <c r="Q144" s="25" t="s">
        <v>1681</v>
      </c>
      <c r="R144" s="25" t="s">
        <v>3079</v>
      </c>
      <c r="S144" s="25" t="s">
        <v>28385</v>
      </c>
      <c r="T144" s="25" t="s">
        <v>2006</v>
      </c>
      <c r="V144" s="29" t="s">
        <v>2947</v>
      </c>
      <c r="AA144" s="29" t="s">
        <v>1208</v>
      </c>
      <c r="AC144" s="29" t="s">
        <v>3080</v>
      </c>
      <c r="AI144" s="29"/>
      <c r="AK144" s="29"/>
      <c r="AM144"/>
      <c r="AN144" s="29" t="s">
        <v>219</v>
      </c>
      <c r="AS144" s="25" t="s">
        <v>2949</v>
      </c>
      <c r="AT144" s="25" t="s">
        <v>2950</v>
      </c>
      <c r="AU144" s="25">
        <v>14</v>
      </c>
      <c r="AV144" s="25" t="s">
        <v>2951</v>
      </c>
      <c r="AW144" s="25" t="s">
        <v>3528</v>
      </c>
      <c r="AX144" s="25" t="s">
        <v>3544</v>
      </c>
      <c r="AY144" s="25" t="s">
        <v>72</v>
      </c>
      <c r="AZ144" s="25" t="s">
        <v>3067</v>
      </c>
      <c r="BA144" s="25"/>
      <c r="BB144" s="25"/>
      <c r="BC144" s="25"/>
      <c r="BD144" s="25"/>
      <c r="BF144" s="25"/>
      <c r="BG144" s="25"/>
      <c r="BH144" s="25"/>
      <c r="BI144" s="25"/>
      <c r="BJ144" s="25"/>
      <c r="BK144" s="25"/>
      <c r="BL144" s="25"/>
      <c r="BM144" s="25"/>
      <c r="BN144" s="25"/>
      <c r="BO144" s="29" t="str">
        <f t="shared" si="12"/>
        <v>https://iiif.iti-germany.de/iiif/2/nvt_txt-079-002.pdf</v>
      </c>
      <c r="BP144" s="29" t="str">
        <f t="shared" si="13"/>
        <v>application/pdf</v>
      </c>
      <c r="BQ144" s="29" t="str">
        <f t="shared" si="14"/>
        <v>presentation/full</v>
      </c>
      <c r="BR144" s="29" t="str">
        <f t="shared" si="15"/>
        <v>https://iiif.iti-germany.de/iiif/2/nvt_txt-079-002_thumb.JP2/full/100,/0/default.jpg</v>
      </c>
      <c r="BS144" s="29" t="str">
        <f t="shared" si="16"/>
        <v>image/jpeg</v>
      </c>
      <c r="BT144" s="29" t="str">
        <f t="shared" si="17"/>
        <v>presentation/thumbnail</v>
      </c>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c r="GA144" s="25"/>
      <c r="GB144" s="25"/>
      <c r="GC144" s="25"/>
      <c r="GD144" s="25"/>
      <c r="GE144" s="25"/>
      <c r="GF144" s="25"/>
      <c r="GG144" s="25"/>
      <c r="GH144" s="25"/>
      <c r="GI144" s="25"/>
      <c r="GJ144" s="25"/>
      <c r="GK144" s="25"/>
      <c r="GL144" s="25"/>
      <c r="GM144" s="25"/>
      <c r="GN144" s="25"/>
      <c r="GO144" s="25"/>
      <c r="GP144" s="25"/>
      <c r="GQ144" s="25"/>
      <c r="GR144" s="25"/>
      <c r="GS144" s="25"/>
      <c r="GT144" s="25"/>
      <c r="GU144" s="25"/>
      <c r="GV144" s="25"/>
      <c r="GW144" s="25"/>
      <c r="GX144" s="25"/>
      <c r="GY144" s="25"/>
      <c r="GZ144" s="25"/>
      <c r="HA144" s="25"/>
      <c r="HB144" s="25"/>
      <c r="HC144" s="25"/>
      <c r="HD144" s="25"/>
      <c r="HE144" s="25"/>
      <c r="HF144" s="25"/>
      <c r="HG144" s="25"/>
      <c r="HH144" s="25"/>
      <c r="HI144" s="25"/>
      <c r="HJ144" s="25"/>
      <c r="HK144" s="25"/>
      <c r="HL144" s="25"/>
      <c r="HM144" s="25"/>
      <c r="HN144" s="25"/>
      <c r="HO144" s="25"/>
      <c r="HP144" s="25"/>
      <c r="HQ144" s="25"/>
      <c r="HR144" s="25"/>
      <c r="HS144" s="25"/>
      <c r="HT144" s="25"/>
      <c r="HU144" s="25"/>
      <c r="HV144" s="25"/>
      <c r="HW144" s="25"/>
      <c r="HX144" s="25"/>
      <c r="HY144" s="25"/>
      <c r="HZ144" s="25"/>
      <c r="IA144" s="25"/>
      <c r="IB144" s="25"/>
      <c r="IC144" s="25"/>
      <c r="ID144" s="25"/>
      <c r="IE144" s="25"/>
      <c r="IF144" s="25"/>
      <c r="IG144" s="25"/>
      <c r="IH144" s="25"/>
      <c r="II144" s="25"/>
      <c r="IJ144" s="25"/>
      <c r="IK144" s="25"/>
      <c r="IL144" s="25"/>
      <c r="IM144" s="25"/>
      <c r="IN144" s="25"/>
      <c r="IO144" s="25"/>
      <c r="IP144" s="25"/>
      <c r="IQ144" s="25"/>
      <c r="IR144" s="25"/>
      <c r="IS144" s="25"/>
      <c r="IT144" s="25"/>
      <c r="IU144" s="25"/>
      <c r="IV144" s="25"/>
      <c r="IW144" s="25"/>
      <c r="IX144" s="25"/>
      <c r="IY144" s="25"/>
      <c r="IZ144" s="25"/>
      <c r="JA144" s="25"/>
      <c r="JB144" s="25"/>
      <c r="JC144" s="25"/>
      <c r="JD144" s="25"/>
      <c r="JE144" s="25"/>
      <c r="JF144" s="25"/>
      <c r="JG144" s="25"/>
      <c r="AMI144"/>
      <c r="AMJ144"/>
      <c r="AMK144"/>
      <c r="AML144"/>
      <c r="AMM144"/>
      <c r="AMN144"/>
      <c r="AMO144"/>
      <c r="AMP144"/>
      <c r="AMQ144"/>
      <c r="AMR144"/>
      <c r="AMS144"/>
      <c r="AMT144"/>
      <c r="AMU144"/>
      <c r="AMV144"/>
      <c r="AMW144"/>
    </row>
    <row r="145" spans="1:72" ht="17.25" customHeight="1">
      <c r="A145" s="29">
        <v>0</v>
      </c>
      <c r="C145" s="29" t="s">
        <v>3545</v>
      </c>
      <c r="D145" s="29" t="s">
        <v>3546</v>
      </c>
      <c r="E145" s="25" t="s">
        <v>2938</v>
      </c>
      <c r="H145" s="35" t="s">
        <v>2939</v>
      </c>
      <c r="N145" s="25" t="s">
        <v>1390</v>
      </c>
      <c r="P145" s="29" t="s">
        <v>2110</v>
      </c>
      <c r="Q145" s="25" t="s">
        <v>3547</v>
      </c>
      <c r="AE145" s="29" t="s">
        <v>1413</v>
      </c>
      <c r="AF145" s="29" t="s">
        <v>1226</v>
      </c>
      <c r="AN145" s="29" t="s">
        <v>219</v>
      </c>
      <c r="AS145" s="29" t="s">
        <v>2941</v>
      </c>
      <c r="AT145" s="29" t="s">
        <v>2950</v>
      </c>
      <c r="AU145" s="29">
        <v>1</v>
      </c>
      <c r="AV145" s="29" t="s">
        <v>2951</v>
      </c>
      <c r="AX145" s="29" t="s">
        <v>2971</v>
      </c>
      <c r="AY145" s="29" t="s">
        <v>72</v>
      </c>
      <c r="AZ145" s="249">
        <v>43546</v>
      </c>
      <c r="BO145" s="29" t="str">
        <f t="shared" si="12"/>
        <v>https://iiif.iti-germany.de/iiif/2/nvt_txt-080.pdf</v>
      </c>
      <c r="BP145" s="29" t="str">
        <f t="shared" si="13"/>
        <v>application/pdf</v>
      </c>
      <c r="BQ145" s="29" t="str">
        <f t="shared" si="14"/>
        <v>presentation/full</v>
      </c>
      <c r="BR145" s="29" t="str">
        <f t="shared" si="15"/>
        <v>https://iiif.iti-germany.de/iiif/2/nvt_txt-080_thumb.JP2/full/100,/0/default.jpg</v>
      </c>
      <c r="BS145" s="29" t="str">
        <f t="shared" si="16"/>
        <v>image/jpeg</v>
      </c>
      <c r="BT145" s="29" t="str">
        <f t="shared" si="17"/>
        <v>presentation/thumbnail</v>
      </c>
    </row>
    <row r="146" spans="1:72" ht="18.75" customHeight="1">
      <c r="A146" s="29">
        <v>1</v>
      </c>
      <c r="C146" s="29" t="s">
        <v>3548</v>
      </c>
      <c r="D146" s="29" t="s">
        <v>3546</v>
      </c>
      <c r="E146" s="25" t="s">
        <v>2938</v>
      </c>
      <c r="F146" s="35" t="s">
        <v>25812</v>
      </c>
      <c r="G146" s="35" t="s">
        <v>3549</v>
      </c>
      <c r="H146" s="35" t="s">
        <v>2960</v>
      </c>
      <c r="I146" s="29" t="s">
        <v>3545</v>
      </c>
      <c r="M146" s="25" t="s">
        <v>1390</v>
      </c>
      <c r="N146" s="25" t="s">
        <v>1125</v>
      </c>
      <c r="P146" s="29" t="s">
        <v>24426</v>
      </c>
      <c r="Q146" s="25" t="s">
        <v>25813</v>
      </c>
      <c r="R146" s="25" t="s">
        <v>3550</v>
      </c>
      <c r="S146" s="25" t="s">
        <v>28386</v>
      </c>
      <c r="T146" s="29" t="s">
        <v>2006</v>
      </c>
      <c r="V146" s="29" t="s">
        <v>2947</v>
      </c>
      <c r="AN146" s="29" t="s">
        <v>219</v>
      </c>
      <c r="AS146" s="29" t="s">
        <v>2949</v>
      </c>
      <c r="AT146" s="29" t="s">
        <v>2950</v>
      </c>
      <c r="AU146" s="29">
        <v>5</v>
      </c>
      <c r="AV146" s="29" t="s">
        <v>2951</v>
      </c>
      <c r="AW146" s="29" t="s">
        <v>3551</v>
      </c>
      <c r="AX146" s="29" t="s">
        <v>3552</v>
      </c>
      <c r="AY146" s="29" t="s">
        <v>72</v>
      </c>
      <c r="AZ146" s="249">
        <v>43546</v>
      </c>
      <c r="BO146" s="29" t="str">
        <f t="shared" si="12"/>
        <v>https://iiif.iti-germany.de/iiif/2/nvt_txt-080-001.pdf</v>
      </c>
      <c r="BP146" s="29" t="str">
        <f t="shared" si="13"/>
        <v>application/pdf</v>
      </c>
      <c r="BQ146" s="29" t="str">
        <f t="shared" si="14"/>
        <v>presentation/full</v>
      </c>
      <c r="BR146" s="29" t="str">
        <f t="shared" si="15"/>
        <v>https://iiif.iti-germany.de/iiif/2/nvt_txt-080-001_thumb.JP2/full/100,/0/default.jpg</v>
      </c>
      <c r="BS146" s="29" t="str">
        <f t="shared" si="16"/>
        <v>image/jpeg</v>
      </c>
      <c r="BT146" s="29" t="str">
        <f t="shared" si="17"/>
        <v>presentation/thumbnail</v>
      </c>
    </row>
    <row r="147" spans="1:72" ht="17.25" customHeight="1">
      <c r="A147" s="29">
        <v>0</v>
      </c>
      <c r="C147" s="29" t="s">
        <v>3553</v>
      </c>
      <c r="D147" s="29" t="s">
        <v>3554</v>
      </c>
      <c r="E147" s="25" t="s">
        <v>2938</v>
      </c>
      <c r="H147" s="35" t="s">
        <v>2939</v>
      </c>
      <c r="P147" s="29" t="s">
        <v>1790</v>
      </c>
      <c r="Q147" s="25" t="s">
        <v>3555</v>
      </c>
      <c r="AN147" s="29" t="s">
        <v>219</v>
      </c>
      <c r="AS147" s="29" t="s">
        <v>2941</v>
      </c>
      <c r="AT147" s="29" t="s">
        <v>2950</v>
      </c>
      <c r="AU147" s="29">
        <v>1</v>
      </c>
      <c r="AV147" s="29" t="s">
        <v>2951</v>
      </c>
      <c r="AX147" s="29" t="s">
        <v>2971</v>
      </c>
      <c r="AY147" s="29" t="s">
        <v>72</v>
      </c>
      <c r="AZ147" s="249">
        <v>43550</v>
      </c>
      <c r="BO147" s="29" t="str">
        <f t="shared" si="12"/>
        <v>https://iiif.iti-germany.de/iiif/2/nvt_txt-081.pdf</v>
      </c>
      <c r="BP147" s="29" t="str">
        <f t="shared" si="13"/>
        <v>application/pdf</v>
      </c>
      <c r="BQ147" s="29" t="str">
        <f t="shared" si="14"/>
        <v>presentation/full</v>
      </c>
      <c r="BR147" s="29" t="str">
        <f t="shared" si="15"/>
        <v>https://iiif.iti-germany.de/iiif/2/nvt_txt-081_thumb.JP2/full/100,/0/default.jpg</v>
      </c>
      <c r="BS147" s="29" t="str">
        <f t="shared" si="16"/>
        <v>image/jpeg</v>
      </c>
      <c r="BT147" s="29" t="str">
        <f t="shared" si="17"/>
        <v>presentation/thumbnail</v>
      </c>
    </row>
    <row r="148" spans="1:72" ht="18.75" customHeight="1">
      <c r="A148" s="29">
        <v>1</v>
      </c>
      <c r="C148" s="29" t="s">
        <v>3556</v>
      </c>
      <c r="D148" s="29" t="s">
        <v>3557</v>
      </c>
      <c r="E148" s="25" t="s">
        <v>2938</v>
      </c>
      <c r="H148" s="35" t="s">
        <v>2944</v>
      </c>
      <c r="I148" s="29" t="s">
        <v>3553</v>
      </c>
      <c r="N148" s="25" t="s">
        <v>24416</v>
      </c>
      <c r="O148" s="25" t="s">
        <v>2255</v>
      </c>
      <c r="P148" s="29" t="s">
        <v>3477</v>
      </c>
      <c r="Q148" s="25" t="s">
        <v>3478</v>
      </c>
      <c r="R148" s="25" t="s">
        <v>3479</v>
      </c>
      <c r="S148" s="25" t="s">
        <v>3480</v>
      </c>
      <c r="T148" s="29" t="s">
        <v>2006</v>
      </c>
      <c r="V148" s="29" t="s">
        <v>2947</v>
      </c>
      <c r="AF148" s="29" t="s">
        <v>3481</v>
      </c>
      <c r="AN148" s="29" t="s">
        <v>219</v>
      </c>
      <c r="AS148" s="29" t="s">
        <v>2949</v>
      </c>
      <c r="AT148" s="29" t="s">
        <v>2950</v>
      </c>
      <c r="AU148" s="29">
        <v>2</v>
      </c>
      <c r="AV148" s="29" t="s">
        <v>2951</v>
      </c>
      <c r="AW148" s="29" t="s">
        <v>2975</v>
      </c>
      <c r="AX148" s="29" t="s">
        <v>3558</v>
      </c>
      <c r="AY148" s="29" t="s">
        <v>72</v>
      </c>
      <c r="AZ148" s="249">
        <v>43550</v>
      </c>
      <c r="BO148" s="29" t="str">
        <f t="shared" si="12"/>
        <v>https://iiif.iti-germany.de/iiif/2/nvt_txt-081-001.pdf</v>
      </c>
      <c r="BP148" s="29" t="str">
        <f t="shared" si="13"/>
        <v>application/pdf</v>
      </c>
      <c r="BQ148" s="29" t="str">
        <f t="shared" si="14"/>
        <v>presentation/full</v>
      </c>
      <c r="BR148" s="29" t="str">
        <f t="shared" si="15"/>
        <v>https://iiif.iti-germany.de/iiif/2/nvt_txt-081-001_thumb.JP2/full/100,/0/default.jpg</v>
      </c>
      <c r="BS148" s="29" t="str">
        <f t="shared" si="16"/>
        <v>image/jpeg</v>
      </c>
      <c r="BT148" s="29" t="str">
        <f t="shared" si="17"/>
        <v>presentation/thumbnail</v>
      </c>
    </row>
    <row r="149" spans="1:72" ht="20.25" customHeight="1">
      <c r="A149" s="29">
        <v>1</v>
      </c>
      <c r="C149" s="29" t="s">
        <v>3559</v>
      </c>
      <c r="D149" s="29" t="s">
        <v>3560</v>
      </c>
      <c r="E149" s="25" t="s">
        <v>2938</v>
      </c>
      <c r="F149" s="35" t="s">
        <v>3561</v>
      </c>
      <c r="H149" s="35" t="s">
        <v>3562</v>
      </c>
      <c r="I149" s="29" t="s">
        <v>3553</v>
      </c>
      <c r="N149" s="25" t="s">
        <v>3563</v>
      </c>
      <c r="Q149" s="25" t="s">
        <v>3564</v>
      </c>
      <c r="R149" s="25" t="s">
        <v>3565</v>
      </c>
      <c r="S149" s="25" t="s">
        <v>28387</v>
      </c>
      <c r="T149" s="29" t="s">
        <v>2006</v>
      </c>
      <c r="V149" s="29" t="s">
        <v>2947</v>
      </c>
      <c r="X149" s="29" t="s">
        <v>3566</v>
      </c>
      <c r="AA149" s="29" t="s">
        <v>2964</v>
      </c>
      <c r="AB149" s="29" t="s">
        <v>3567</v>
      </c>
      <c r="AC149" s="29" t="s">
        <v>3568</v>
      </c>
      <c r="AE149" s="29" t="s">
        <v>3027</v>
      </c>
      <c r="AF149" s="29" t="s">
        <v>1226</v>
      </c>
      <c r="AN149" s="29" t="s">
        <v>219</v>
      </c>
      <c r="AS149" s="29" t="s">
        <v>2949</v>
      </c>
      <c r="AT149" s="29" t="s">
        <v>2950</v>
      </c>
      <c r="AU149" s="29">
        <v>4</v>
      </c>
      <c r="AV149" s="29" t="s">
        <v>2951</v>
      </c>
      <c r="AW149" s="29" t="s">
        <v>3569</v>
      </c>
      <c r="AX149" s="29" t="s">
        <v>3474</v>
      </c>
      <c r="AY149" s="29" t="s">
        <v>72</v>
      </c>
      <c r="AZ149" s="249">
        <v>43550</v>
      </c>
      <c r="BO149" s="29" t="str">
        <f t="shared" si="12"/>
        <v>https://iiif.iti-germany.de/iiif/2/nvt_txt-081-002.pdf</v>
      </c>
      <c r="BP149" s="29" t="str">
        <f t="shared" si="13"/>
        <v>application/pdf</v>
      </c>
      <c r="BQ149" s="29" t="str">
        <f t="shared" si="14"/>
        <v>presentation/full</v>
      </c>
      <c r="BR149" s="29" t="str">
        <f t="shared" si="15"/>
        <v>https://iiif.iti-germany.de/iiif/2/nvt_txt-081-002_thumb.JP2/full/100,/0/default.jpg</v>
      </c>
      <c r="BS149" s="29" t="str">
        <f t="shared" si="16"/>
        <v>image/jpeg</v>
      </c>
      <c r="BT149" s="29" t="str">
        <f t="shared" si="17"/>
        <v>presentation/thumbnail</v>
      </c>
    </row>
    <row r="150" spans="1:72" ht="140.25">
      <c r="A150" s="29">
        <v>1</v>
      </c>
      <c r="C150" s="29" t="s">
        <v>3570</v>
      </c>
      <c r="E150" s="25" t="s">
        <v>2938</v>
      </c>
      <c r="G150" s="35" t="s">
        <v>3571</v>
      </c>
      <c r="H150" s="35" t="s">
        <v>2960</v>
      </c>
      <c r="I150" s="29" t="s">
        <v>3553</v>
      </c>
      <c r="M150" s="25" t="s">
        <v>3572</v>
      </c>
      <c r="O150" s="25" t="s">
        <v>2021</v>
      </c>
      <c r="Q150" s="25" t="s">
        <v>3573</v>
      </c>
      <c r="R150" s="25" t="s">
        <v>3021</v>
      </c>
      <c r="S150" s="25" t="s">
        <v>28388</v>
      </c>
      <c r="T150" s="29" t="s">
        <v>2006</v>
      </c>
      <c r="V150" s="29" t="s">
        <v>2947</v>
      </c>
      <c r="X150" s="29" t="s">
        <v>3574</v>
      </c>
      <c r="AA150" s="29" t="s">
        <v>2964</v>
      </c>
      <c r="AB150" s="29" t="s">
        <v>3471</v>
      </c>
      <c r="AC150" s="29" t="s">
        <v>3575</v>
      </c>
      <c r="AE150" s="29" t="s">
        <v>3027</v>
      </c>
      <c r="AF150" s="29" t="s">
        <v>3576</v>
      </c>
      <c r="AN150" s="29" t="s">
        <v>219</v>
      </c>
      <c r="AS150" s="29" t="s">
        <v>2949</v>
      </c>
      <c r="AT150" s="29" t="s">
        <v>2950</v>
      </c>
      <c r="AU150" s="29" t="s">
        <v>3577</v>
      </c>
      <c r="AV150" s="29" t="s">
        <v>2951</v>
      </c>
      <c r="AW150" s="29" t="s">
        <v>3578</v>
      </c>
      <c r="AX150" s="29" t="s">
        <v>3474</v>
      </c>
      <c r="AY150" s="29" t="s">
        <v>72</v>
      </c>
      <c r="AZ150" s="249">
        <v>43550</v>
      </c>
      <c r="BO150" s="29" t="str">
        <f t="shared" si="12"/>
        <v>https://iiif.iti-germany.de/iiif/2/nvt_txt-081-003.pdf</v>
      </c>
      <c r="BP150" s="29" t="str">
        <f t="shared" si="13"/>
        <v>application/pdf</v>
      </c>
      <c r="BQ150" s="29" t="str">
        <f t="shared" si="14"/>
        <v>presentation/full</v>
      </c>
      <c r="BR150" s="29" t="str">
        <f t="shared" si="15"/>
        <v>https://iiif.iti-germany.de/iiif/2/nvt_txt-081-003_thumb.JP2/full/100,/0/default.jpg</v>
      </c>
      <c r="BS150" s="29" t="str">
        <f t="shared" si="16"/>
        <v>image/jpeg</v>
      </c>
      <c r="BT150" s="29" t="str">
        <f t="shared" si="17"/>
        <v>presentation/thumbnail</v>
      </c>
    </row>
    <row r="151" spans="1:72" ht="25.5">
      <c r="A151" s="29">
        <v>0</v>
      </c>
      <c r="C151" s="29" t="s">
        <v>3579</v>
      </c>
      <c r="D151" s="29" t="s">
        <v>3580</v>
      </c>
      <c r="E151" s="25" t="s">
        <v>2938</v>
      </c>
      <c r="H151" s="35" t="s">
        <v>2939</v>
      </c>
      <c r="N151" s="25" t="s">
        <v>1351</v>
      </c>
      <c r="P151" s="29" t="s">
        <v>2020</v>
      </c>
      <c r="Q151" s="25" t="s">
        <v>3581</v>
      </c>
      <c r="AN151" s="29" t="s">
        <v>219</v>
      </c>
      <c r="AS151" s="29" t="s">
        <v>2941</v>
      </c>
      <c r="AT151" s="29" t="s">
        <v>2950</v>
      </c>
      <c r="AU151" s="29">
        <v>1</v>
      </c>
      <c r="AV151" s="29" t="s">
        <v>2951</v>
      </c>
      <c r="AX151" s="29" t="s">
        <v>2971</v>
      </c>
      <c r="AY151" s="29" t="s">
        <v>72</v>
      </c>
      <c r="AZ151" s="249">
        <v>43550</v>
      </c>
      <c r="BO151" s="29" t="str">
        <f t="shared" si="12"/>
        <v>https://iiif.iti-germany.de/iiif/2/nvt_txt-082.pdf</v>
      </c>
      <c r="BP151" s="29" t="str">
        <f t="shared" si="13"/>
        <v>application/pdf</v>
      </c>
      <c r="BQ151" s="29" t="str">
        <f t="shared" si="14"/>
        <v>presentation/full</v>
      </c>
      <c r="BR151" s="29" t="str">
        <f t="shared" si="15"/>
        <v>https://iiif.iti-germany.de/iiif/2/nvt_txt-082_thumb.JP2/full/100,/0/default.jpg</v>
      </c>
      <c r="BS151" s="29" t="str">
        <f t="shared" si="16"/>
        <v>image/jpeg</v>
      </c>
      <c r="BT151" s="29" t="str">
        <f t="shared" si="17"/>
        <v>presentation/thumbnail</v>
      </c>
    </row>
    <row r="152" spans="1:72" ht="140.25">
      <c r="A152" s="308">
        <v>1</v>
      </c>
      <c r="C152" s="29" t="s">
        <v>3582</v>
      </c>
      <c r="E152" s="25" t="s">
        <v>2938</v>
      </c>
      <c r="G152" s="35" t="s">
        <v>3583</v>
      </c>
      <c r="H152" s="35" t="s">
        <v>2944</v>
      </c>
      <c r="I152" s="29" t="s">
        <v>3579</v>
      </c>
      <c r="M152" s="25" t="s">
        <v>1351</v>
      </c>
      <c r="Q152" s="25" t="s">
        <v>3584</v>
      </c>
      <c r="R152" s="25" t="s">
        <v>3585</v>
      </c>
      <c r="S152" s="25" t="s">
        <v>3586</v>
      </c>
      <c r="T152" s="29" t="s">
        <v>2006</v>
      </c>
      <c r="V152" s="29" t="s">
        <v>2947</v>
      </c>
      <c r="W152" s="29" t="s">
        <v>3527</v>
      </c>
      <c r="AA152" s="29" t="s">
        <v>2964</v>
      </c>
      <c r="AB152" s="29" t="s">
        <v>1273</v>
      </c>
      <c r="AC152" s="29" t="s">
        <v>3587</v>
      </c>
      <c r="AF152" s="29" t="s">
        <v>1226</v>
      </c>
      <c r="AN152" s="29" t="s">
        <v>219</v>
      </c>
      <c r="AS152" s="29" t="s">
        <v>2949</v>
      </c>
      <c r="AT152" s="29" t="s">
        <v>2950</v>
      </c>
      <c r="AU152" s="29">
        <v>15</v>
      </c>
      <c r="AV152" s="29" t="s">
        <v>2951</v>
      </c>
      <c r="AW152" s="29" t="s">
        <v>2975</v>
      </c>
      <c r="AX152" s="29" t="s">
        <v>3588</v>
      </c>
      <c r="AY152" s="29" t="s">
        <v>72</v>
      </c>
      <c r="AZ152" s="249">
        <v>43550</v>
      </c>
      <c r="BO152" s="29" t="str">
        <f t="shared" si="12"/>
        <v>https://iiif.iti-germany.de/iiif/2/nvt_txt-082-001.pdf</v>
      </c>
      <c r="BP152" s="29" t="str">
        <f t="shared" si="13"/>
        <v>application/pdf</v>
      </c>
      <c r="BQ152" s="29" t="str">
        <f t="shared" si="14"/>
        <v>presentation/full</v>
      </c>
      <c r="BR152" s="29" t="str">
        <f t="shared" si="15"/>
        <v>https://iiif.iti-germany.de/iiif/2/nvt_txt-082-001_thumb.JP2/full/100,/0/default.jpg</v>
      </c>
      <c r="BS152" s="29" t="str">
        <f t="shared" si="16"/>
        <v>image/jpeg</v>
      </c>
      <c r="BT152" s="29" t="str">
        <f t="shared" si="17"/>
        <v>presentation/thumbnail</v>
      </c>
    </row>
    <row r="153" spans="1:72" ht="25.5">
      <c r="A153" s="308">
        <v>1</v>
      </c>
      <c r="C153" s="29" t="s">
        <v>3589</v>
      </c>
      <c r="E153" s="25" t="s">
        <v>2938</v>
      </c>
      <c r="H153" s="35" t="s">
        <v>2989</v>
      </c>
      <c r="I153" s="29" t="s">
        <v>3579</v>
      </c>
      <c r="M153" s="25" t="s">
        <v>1351</v>
      </c>
      <c r="Q153" s="25" t="s">
        <v>1352</v>
      </c>
      <c r="V153" s="29" t="s">
        <v>2947</v>
      </c>
      <c r="AF153" s="29" t="s">
        <v>1226</v>
      </c>
      <c r="AN153" s="29" t="s">
        <v>219</v>
      </c>
      <c r="AS153" s="29" t="s">
        <v>2949</v>
      </c>
      <c r="AT153" s="29" t="s">
        <v>2950</v>
      </c>
      <c r="AU153" s="29">
        <v>4</v>
      </c>
      <c r="AV153" s="29" t="s">
        <v>2951</v>
      </c>
      <c r="AW153" s="29" t="s">
        <v>2975</v>
      </c>
      <c r="AX153" s="29" t="s">
        <v>3590</v>
      </c>
      <c r="AY153" s="29" t="s">
        <v>72</v>
      </c>
      <c r="AZ153" s="249">
        <v>43550</v>
      </c>
      <c r="BO153" s="29" t="str">
        <f t="shared" si="12"/>
        <v>https://iiif.iti-germany.de/iiif/2/nvt_txt-082-002.pdf</v>
      </c>
      <c r="BP153" s="29" t="str">
        <f t="shared" si="13"/>
        <v>application/pdf</v>
      </c>
      <c r="BQ153" s="29" t="str">
        <f t="shared" si="14"/>
        <v>presentation/full</v>
      </c>
      <c r="BR153" s="29" t="str">
        <f t="shared" si="15"/>
        <v>https://iiif.iti-germany.de/iiif/2/nvt_txt-082-002_thumb.JP2/full/100,/0/default.jpg</v>
      </c>
      <c r="BS153" s="29" t="str">
        <f t="shared" si="16"/>
        <v>image/jpeg</v>
      </c>
      <c r="BT153" s="29" t="str">
        <f t="shared" si="17"/>
        <v>presentation/thumbnail</v>
      </c>
    </row>
    <row r="154" spans="1:72" ht="25.5">
      <c r="A154" s="29">
        <v>0</v>
      </c>
      <c r="C154" s="29" t="s">
        <v>3591</v>
      </c>
      <c r="D154" s="29" t="s">
        <v>3592</v>
      </c>
      <c r="E154" s="25" t="s">
        <v>2938</v>
      </c>
      <c r="H154" s="35" t="s">
        <v>2939</v>
      </c>
      <c r="N154" s="25" t="s">
        <v>1704</v>
      </c>
      <c r="P154" s="29" t="s">
        <v>2458</v>
      </c>
      <c r="Q154" s="25" t="s">
        <v>3593</v>
      </c>
      <c r="AN154" s="29" t="s">
        <v>219</v>
      </c>
      <c r="AS154" s="29" t="s">
        <v>2941</v>
      </c>
      <c r="AT154" s="29" t="s">
        <v>2950</v>
      </c>
      <c r="AU154" s="29">
        <v>1</v>
      </c>
      <c r="AV154" s="29" t="s">
        <v>2951</v>
      </c>
      <c r="AX154" s="29" t="s">
        <v>2971</v>
      </c>
      <c r="AY154" s="29" t="s">
        <v>72</v>
      </c>
      <c r="AZ154" s="249">
        <v>43550</v>
      </c>
      <c r="BO154" s="29" t="str">
        <f t="shared" si="12"/>
        <v>https://iiif.iti-germany.de/iiif/2/nvt_txt-083.pdf</v>
      </c>
      <c r="BP154" s="29" t="str">
        <f t="shared" si="13"/>
        <v>application/pdf</v>
      </c>
      <c r="BQ154" s="29" t="str">
        <f t="shared" si="14"/>
        <v>presentation/full</v>
      </c>
      <c r="BR154" s="29" t="str">
        <f t="shared" si="15"/>
        <v>https://iiif.iti-germany.de/iiif/2/nvt_txt-083_thumb.JP2/full/100,/0/default.jpg</v>
      </c>
      <c r="BS154" s="29" t="str">
        <f t="shared" si="16"/>
        <v>image/jpeg</v>
      </c>
      <c r="BT154" s="29" t="str">
        <f t="shared" si="17"/>
        <v>presentation/thumbnail</v>
      </c>
    </row>
    <row r="155" spans="1:72" ht="89.25">
      <c r="A155" s="29">
        <v>1</v>
      </c>
      <c r="C155" s="29" t="s">
        <v>3594</v>
      </c>
      <c r="D155" s="29" t="s">
        <v>3592</v>
      </c>
      <c r="E155" s="25" t="s">
        <v>2938</v>
      </c>
      <c r="G155" s="35" t="s">
        <v>3595</v>
      </c>
      <c r="H155" s="35" t="s">
        <v>2944</v>
      </c>
      <c r="I155" s="29" t="s">
        <v>3591</v>
      </c>
      <c r="M155" s="25" t="s">
        <v>1704</v>
      </c>
      <c r="Q155" s="25" t="s">
        <v>3596</v>
      </c>
      <c r="S155" s="25" t="s">
        <v>3597</v>
      </c>
      <c r="T155" s="29" t="s">
        <v>2006</v>
      </c>
      <c r="V155" s="29" t="s">
        <v>2947</v>
      </c>
      <c r="W155" s="29" t="s">
        <v>3527</v>
      </c>
      <c r="X155" s="29" t="s">
        <v>3598</v>
      </c>
      <c r="AA155" s="29" t="s">
        <v>2964</v>
      </c>
      <c r="AB155" s="29" t="s">
        <v>1273</v>
      </c>
      <c r="AC155" s="29" t="s">
        <v>3599</v>
      </c>
      <c r="AF155" s="29" t="s">
        <v>1226</v>
      </c>
      <c r="AN155" s="29" t="s">
        <v>219</v>
      </c>
      <c r="AS155" s="29" t="s">
        <v>2949</v>
      </c>
      <c r="AT155" s="29" t="s">
        <v>2950</v>
      </c>
      <c r="AU155" s="29">
        <v>15</v>
      </c>
      <c r="AV155" s="29" t="s">
        <v>2951</v>
      </c>
      <c r="AW155" s="29" t="s">
        <v>2975</v>
      </c>
      <c r="AX155" s="29" t="s">
        <v>3600</v>
      </c>
      <c r="AY155" s="29" t="s">
        <v>72</v>
      </c>
      <c r="AZ155" s="249">
        <v>43550</v>
      </c>
      <c r="BO155" s="29" t="str">
        <f t="shared" si="12"/>
        <v>https://iiif.iti-germany.de/iiif/2/nvt_txt-083-001.pdf</v>
      </c>
      <c r="BP155" s="29" t="str">
        <f t="shared" si="13"/>
        <v>application/pdf</v>
      </c>
      <c r="BQ155" s="29" t="str">
        <f t="shared" si="14"/>
        <v>presentation/full</v>
      </c>
      <c r="BR155" s="29" t="str">
        <f t="shared" si="15"/>
        <v>https://iiif.iti-germany.de/iiif/2/nvt_txt-083-001_thumb.JP2/full/100,/0/default.jpg</v>
      </c>
      <c r="BS155" s="29" t="str">
        <f t="shared" si="16"/>
        <v>image/jpeg</v>
      </c>
      <c r="BT155" s="29" t="str">
        <f t="shared" si="17"/>
        <v>presentation/thumbnail</v>
      </c>
    </row>
    <row r="156" spans="1:72" ht="25.5">
      <c r="A156" s="29">
        <v>1</v>
      </c>
      <c r="C156" s="29" t="s">
        <v>3601</v>
      </c>
      <c r="E156" s="25" t="s">
        <v>2938</v>
      </c>
      <c r="H156" s="35" t="s">
        <v>2944</v>
      </c>
      <c r="I156" s="29" t="s">
        <v>3591</v>
      </c>
      <c r="M156" s="25" t="s">
        <v>1704</v>
      </c>
      <c r="Q156" s="25" t="s">
        <v>1705</v>
      </c>
      <c r="R156" s="25" t="s">
        <v>3602</v>
      </c>
      <c r="S156" s="25" t="s">
        <v>3603</v>
      </c>
      <c r="T156" s="29" t="s">
        <v>2006</v>
      </c>
      <c r="AF156" s="29" t="s">
        <v>1226</v>
      </c>
      <c r="AN156" s="29" t="s">
        <v>219</v>
      </c>
      <c r="AS156" s="29" t="s">
        <v>2949</v>
      </c>
      <c r="AT156" s="29" t="s">
        <v>2950</v>
      </c>
      <c r="AU156" s="29">
        <v>5</v>
      </c>
      <c r="AV156" s="29" t="s">
        <v>2951</v>
      </c>
      <c r="AW156" s="29" t="s">
        <v>3186</v>
      </c>
      <c r="AX156" s="29" t="s">
        <v>2993</v>
      </c>
      <c r="AY156" s="29" t="s">
        <v>3604</v>
      </c>
      <c r="AZ156" s="249">
        <v>43550</v>
      </c>
      <c r="BO156" s="29" t="str">
        <f t="shared" si="12"/>
        <v>https://iiif.iti-germany.de/iiif/2/nvt_txt-083-002.pdf</v>
      </c>
      <c r="BP156" s="29" t="str">
        <f t="shared" si="13"/>
        <v>application/pdf</v>
      </c>
      <c r="BQ156" s="29" t="str">
        <f t="shared" si="14"/>
        <v>presentation/full</v>
      </c>
      <c r="BR156" s="29" t="str">
        <f t="shared" si="15"/>
        <v>https://iiif.iti-germany.de/iiif/2/nvt_txt-083-002_thumb.JP2/full/100,/0/default.jpg</v>
      </c>
      <c r="BS156" s="29" t="str">
        <f t="shared" si="16"/>
        <v>image/jpeg</v>
      </c>
      <c r="BT156" s="29" t="str">
        <f t="shared" si="17"/>
        <v>presentation/thumbnail</v>
      </c>
    </row>
    <row r="157" spans="1:72">
      <c r="A157" s="29">
        <v>0</v>
      </c>
      <c r="C157" s="29" t="s">
        <v>3605</v>
      </c>
      <c r="D157" s="29" t="s">
        <v>3606</v>
      </c>
      <c r="E157" s="25" t="s">
        <v>2938</v>
      </c>
      <c r="H157" s="35" t="s">
        <v>2939</v>
      </c>
      <c r="N157" s="25" t="s">
        <v>1504</v>
      </c>
      <c r="P157" s="29" t="s">
        <v>2254</v>
      </c>
      <c r="Q157" s="25" t="s">
        <v>3607</v>
      </c>
      <c r="AN157" s="29" t="s">
        <v>219</v>
      </c>
      <c r="AS157" s="29" t="s">
        <v>2941</v>
      </c>
      <c r="AT157" s="29" t="s">
        <v>2950</v>
      </c>
      <c r="AU157" s="29">
        <v>1</v>
      </c>
      <c r="AV157" s="29" t="s">
        <v>2951</v>
      </c>
      <c r="AX157" s="29" t="s">
        <v>2971</v>
      </c>
      <c r="AY157" s="29" t="s">
        <v>72</v>
      </c>
      <c r="AZ157" s="249">
        <v>43550</v>
      </c>
      <c r="BO157" s="29" t="str">
        <f t="shared" si="12"/>
        <v>https://iiif.iti-germany.de/iiif/2/nvt_txt-084.pdf</v>
      </c>
      <c r="BP157" s="29" t="str">
        <f t="shared" si="13"/>
        <v>application/pdf</v>
      </c>
      <c r="BQ157" s="29" t="str">
        <f t="shared" si="14"/>
        <v>presentation/full</v>
      </c>
      <c r="BR157" s="29" t="str">
        <f t="shared" si="15"/>
        <v>https://iiif.iti-germany.de/iiif/2/nvt_txt-084_thumb.JP2/full/100,/0/default.jpg</v>
      </c>
      <c r="BS157" s="29" t="str">
        <f t="shared" si="16"/>
        <v>image/jpeg</v>
      </c>
      <c r="BT157" s="29" t="str">
        <f t="shared" si="17"/>
        <v>presentation/thumbnail</v>
      </c>
    </row>
    <row r="158" spans="1:72" ht="25.5">
      <c r="A158" s="29">
        <v>1</v>
      </c>
      <c r="C158" s="29" t="s">
        <v>3608</v>
      </c>
      <c r="E158" s="25" t="s">
        <v>2938</v>
      </c>
      <c r="F158" s="35" t="s">
        <v>3468</v>
      </c>
      <c r="H158" s="35" t="s">
        <v>2960</v>
      </c>
      <c r="I158" s="29" t="s">
        <v>3605</v>
      </c>
      <c r="M158" s="25" t="s">
        <v>1504</v>
      </c>
      <c r="P158" s="29" t="s">
        <v>2254</v>
      </c>
      <c r="Q158" s="25" t="s">
        <v>1505</v>
      </c>
      <c r="S158" s="25" t="s">
        <v>3469</v>
      </c>
      <c r="T158" s="29" t="s">
        <v>2006</v>
      </c>
      <c r="V158" s="29" t="s">
        <v>2947</v>
      </c>
      <c r="X158" s="29" t="s">
        <v>1208</v>
      </c>
      <c r="AA158" s="29" t="s">
        <v>3470</v>
      </c>
      <c r="AB158" s="29" t="s">
        <v>3471</v>
      </c>
      <c r="AE158" s="29" t="s">
        <v>3472</v>
      </c>
      <c r="AF158" s="29" t="s">
        <v>1226</v>
      </c>
      <c r="AN158" s="29" t="s">
        <v>219</v>
      </c>
      <c r="AS158" s="29" t="s">
        <v>2949</v>
      </c>
      <c r="AT158" s="29" t="s">
        <v>2950</v>
      </c>
      <c r="AU158" s="29">
        <v>10</v>
      </c>
      <c r="AV158" s="29" t="s">
        <v>2951</v>
      </c>
      <c r="AW158" s="29" t="s">
        <v>3473</v>
      </c>
      <c r="AX158" s="29" t="s">
        <v>3474</v>
      </c>
      <c r="AY158" s="29" t="s">
        <v>72</v>
      </c>
      <c r="AZ158" s="249">
        <v>43550</v>
      </c>
      <c r="BO158" s="29" t="str">
        <f t="shared" si="12"/>
        <v>https://iiif.iti-germany.de/iiif/2/nvt_txt-084-001.pdf</v>
      </c>
      <c r="BP158" s="29" t="str">
        <f t="shared" si="13"/>
        <v>application/pdf</v>
      </c>
      <c r="BQ158" s="29" t="str">
        <f t="shared" si="14"/>
        <v>presentation/full</v>
      </c>
      <c r="BR158" s="29" t="str">
        <f t="shared" si="15"/>
        <v>https://iiif.iti-germany.de/iiif/2/nvt_txt-084-001_thumb.JP2/full/100,/0/default.jpg</v>
      </c>
      <c r="BS158" s="29" t="str">
        <f t="shared" si="16"/>
        <v>image/jpeg</v>
      </c>
      <c r="BT158" s="29" t="str">
        <f t="shared" si="17"/>
        <v>presentation/thumbnail</v>
      </c>
    </row>
    <row r="159" spans="1:72" ht="38.25">
      <c r="A159" s="29">
        <v>1</v>
      </c>
      <c r="C159" s="29" t="s">
        <v>3609</v>
      </c>
      <c r="E159" s="25" t="s">
        <v>2938</v>
      </c>
      <c r="H159" s="35" t="s">
        <v>2944</v>
      </c>
      <c r="I159" s="29" t="s">
        <v>3605</v>
      </c>
      <c r="M159" s="25" t="s">
        <v>1504</v>
      </c>
      <c r="Q159" s="25" t="s">
        <v>1505</v>
      </c>
      <c r="S159" s="25" t="s">
        <v>3610</v>
      </c>
      <c r="T159" s="29" t="s">
        <v>2006</v>
      </c>
      <c r="V159" s="29" t="s">
        <v>2947</v>
      </c>
      <c r="AF159" s="29" t="s">
        <v>1226</v>
      </c>
      <c r="AN159" s="29" t="s">
        <v>219</v>
      </c>
      <c r="AS159" s="29" t="s">
        <v>2949</v>
      </c>
      <c r="AT159" s="29" t="s">
        <v>2950</v>
      </c>
      <c r="AU159" s="29">
        <v>8</v>
      </c>
      <c r="AV159" s="29" t="s">
        <v>2951</v>
      </c>
      <c r="AW159" s="29" t="s">
        <v>2975</v>
      </c>
      <c r="AX159" s="29" t="s">
        <v>3611</v>
      </c>
      <c r="AY159" s="29" t="s">
        <v>72</v>
      </c>
      <c r="AZ159" s="249">
        <v>43550</v>
      </c>
      <c r="BO159" s="29" t="str">
        <f t="shared" si="12"/>
        <v>https://iiif.iti-germany.de/iiif/2/nvt_txt-084-002.pdf</v>
      </c>
      <c r="BP159" s="29" t="str">
        <f t="shared" si="13"/>
        <v>application/pdf</v>
      </c>
      <c r="BQ159" s="29" t="str">
        <f t="shared" si="14"/>
        <v>presentation/full</v>
      </c>
      <c r="BR159" s="29" t="str">
        <f t="shared" si="15"/>
        <v>https://iiif.iti-germany.de/iiif/2/nvt_txt-084-002_thumb.JP2/full/100,/0/default.jpg</v>
      </c>
      <c r="BS159" s="29" t="str">
        <f t="shared" si="16"/>
        <v>image/jpeg</v>
      </c>
      <c r="BT159" s="29" t="str">
        <f t="shared" si="17"/>
        <v>presentation/thumbnail</v>
      </c>
    </row>
    <row r="160" spans="1:72" ht="25.5">
      <c r="A160" s="29">
        <v>0</v>
      </c>
      <c r="C160" s="29" t="s">
        <v>3612</v>
      </c>
      <c r="D160" s="29" t="s">
        <v>3613</v>
      </c>
      <c r="E160" s="25" t="s">
        <v>2938</v>
      </c>
      <c r="H160" s="35" t="s">
        <v>2939</v>
      </c>
      <c r="N160" s="25" t="s">
        <v>1316</v>
      </c>
      <c r="P160" s="29" t="s">
        <v>2003</v>
      </c>
      <c r="Q160" s="25" t="s">
        <v>3614</v>
      </c>
      <c r="AN160" s="29" t="s">
        <v>219</v>
      </c>
      <c r="AS160" s="29" t="s">
        <v>2941</v>
      </c>
      <c r="AT160" s="29" t="s">
        <v>2950</v>
      </c>
      <c r="AU160" s="29">
        <v>1</v>
      </c>
      <c r="AV160" s="29" t="s">
        <v>2951</v>
      </c>
      <c r="AX160" s="29" t="s">
        <v>2971</v>
      </c>
      <c r="AY160" s="29" t="s">
        <v>72</v>
      </c>
      <c r="AZ160" s="249">
        <v>43550</v>
      </c>
      <c r="BO160" s="29" t="str">
        <f t="shared" si="12"/>
        <v>https://iiif.iti-germany.de/iiif/2/nvt_txt-085.pdf</v>
      </c>
      <c r="BP160" s="29" t="str">
        <f t="shared" si="13"/>
        <v>application/pdf</v>
      </c>
      <c r="BQ160" s="29" t="str">
        <f t="shared" si="14"/>
        <v>presentation/full</v>
      </c>
      <c r="BR160" s="29" t="str">
        <f t="shared" si="15"/>
        <v>https://iiif.iti-germany.de/iiif/2/nvt_txt-085_thumb.JP2/full/100,/0/default.jpg</v>
      </c>
      <c r="BS160" s="29" t="str">
        <f t="shared" si="16"/>
        <v>image/jpeg</v>
      </c>
      <c r="BT160" s="29" t="str">
        <f t="shared" si="17"/>
        <v>presentation/thumbnail</v>
      </c>
    </row>
    <row r="161" spans="1:72" ht="102">
      <c r="A161" s="29">
        <v>1</v>
      </c>
      <c r="C161" s="29" t="s">
        <v>3615</v>
      </c>
      <c r="D161" s="29" t="s">
        <v>3613</v>
      </c>
      <c r="E161" s="25" t="s">
        <v>2938</v>
      </c>
      <c r="G161" s="35" t="s">
        <v>3616</v>
      </c>
      <c r="H161" s="35" t="s">
        <v>2960</v>
      </c>
      <c r="I161" s="29" t="s">
        <v>3612</v>
      </c>
      <c r="M161" s="25" t="s">
        <v>1316</v>
      </c>
      <c r="P161" s="29" t="s">
        <v>2003</v>
      </c>
      <c r="Q161" s="25" t="s">
        <v>1317</v>
      </c>
      <c r="R161" s="25" t="s">
        <v>28389</v>
      </c>
      <c r="S161" s="25" t="s">
        <v>3617</v>
      </c>
      <c r="T161" s="29" t="s">
        <v>2006</v>
      </c>
      <c r="V161" s="29" t="s">
        <v>2947</v>
      </c>
      <c r="X161" s="29" t="s">
        <v>3618</v>
      </c>
      <c r="AA161" s="29" t="s">
        <v>2964</v>
      </c>
      <c r="AB161" s="29" t="s">
        <v>1318</v>
      </c>
      <c r="AC161" s="29" t="s">
        <v>3080</v>
      </c>
      <c r="AE161" s="29" t="s">
        <v>3619</v>
      </c>
      <c r="AF161" s="29" t="s">
        <v>1226</v>
      </c>
      <c r="AN161" s="29" t="s">
        <v>219</v>
      </c>
      <c r="AS161" s="29" t="s">
        <v>2949</v>
      </c>
      <c r="AT161" s="29" t="s">
        <v>2950</v>
      </c>
      <c r="AU161" s="29">
        <v>9</v>
      </c>
      <c r="AV161" s="29" t="s">
        <v>2951</v>
      </c>
      <c r="AW161" s="29" t="s">
        <v>3620</v>
      </c>
      <c r="AX161" s="29" t="s">
        <v>3588</v>
      </c>
      <c r="AY161" s="29" t="s">
        <v>72</v>
      </c>
      <c r="AZ161" s="249">
        <v>43551</v>
      </c>
      <c r="BO161" s="29" t="str">
        <f t="shared" si="12"/>
        <v>https://iiif.iti-germany.de/iiif/2/nvt_txt-085-001.pdf</v>
      </c>
      <c r="BP161" s="29" t="str">
        <f t="shared" si="13"/>
        <v>application/pdf</v>
      </c>
      <c r="BQ161" s="29" t="str">
        <f t="shared" si="14"/>
        <v>presentation/full</v>
      </c>
      <c r="BR161" s="29" t="str">
        <f t="shared" si="15"/>
        <v>https://iiif.iti-germany.de/iiif/2/nvt_txt-085-001_thumb.JP2/full/100,/0/default.jpg</v>
      </c>
      <c r="BS161" s="29" t="str">
        <f t="shared" si="16"/>
        <v>image/jpeg</v>
      </c>
      <c r="BT161" s="29" t="str">
        <f t="shared" si="17"/>
        <v>presentation/thumbnail</v>
      </c>
    </row>
    <row r="162" spans="1:72" ht="63.75">
      <c r="A162" s="29">
        <v>1</v>
      </c>
      <c r="C162" s="29" t="s">
        <v>3621</v>
      </c>
      <c r="E162" s="25" t="s">
        <v>2938</v>
      </c>
      <c r="H162" s="35" t="s">
        <v>2960</v>
      </c>
      <c r="I162" s="29" t="s">
        <v>3612</v>
      </c>
      <c r="M162" s="25" t="s">
        <v>1316</v>
      </c>
      <c r="Q162" s="25" t="s">
        <v>1317</v>
      </c>
      <c r="R162" s="25" t="s">
        <v>3498</v>
      </c>
      <c r="S162" s="25" t="s">
        <v>28380</v>
      </c>
      <c r="T162" s="29" t="s">
        <v>2006</v>
      </c>
      <c r="V162" s="29" t="s">
        <v>2947</v>
      </c>
      <c r="X162" s="29" t="s">
        <v>3499</v>
      </c>
      <c r="AA162" s="29" t="s">
        <v>2964</v>
      </c>
      <c r="AB162" s="29" t="s">
        <v>1318</v>
      </c>
      <c r="AC162" s="29" t="s">
        <v>2467</v>
      </c>
      <c r="AN162" s="29" t="s">
        <v>219</v>
      </c>
      <c r="AS162" s="29" t="s">
        <v>2949</v>
      </c>
      <c r="AT162" s="29" t="s">
        <v>2950</v>
      </c>
      <c r="AU162" s="29">
        <v>9</v>
      </c>
      <c r="AV162" s="29" t="s">
        <v>2951</v>
      </c>
      <c r="AW162" s="29" t="s">
        <v>3419</v>
      </c>
      <c r="AX162" s="29" t="s">
        <v>3622</v>
      </c>
      <c r="AY162" s="29" t="s">
        <v>72</v>
      </c>
      <c r="AZ162" s="249">
        <v>43551</v>
      </c>
      <c r="BO162" s="29" t="str">
        <f t="shared" si="12"/>
        <v>https://iiif.iti-germany.de/iiif/2/nvt_txt-085-002.pdf</v>
      </c>
      <c r="BP162" s="29" t="str">
        <f t="shared" si="13"/>
        <v>application/pdf</v>
      </c>
      <c r="BQ162" s="29" t="str">
        <f t="shared" si="14"/>
        <v>presentation/full</v>
      </c>
      <c r="BR162" s="29" t="str">
        <f t="shared" si="15"/>
        <v>https://iiif.iti-germany.de/iiif/2/nvt_txt-085-002_thumb.JP2/full/100,/0/default.jpg</v>
      </c>
      <c r="BS162" s="29" t="str">
        <f t="shared" si="16"/>
        <v>image/jpeg</v>
      </c>
      <c r="BT162" s="29" t="str">
        <f t="shared" si="17"/>
        <v>presentation/thumbnail</v>
      </c>
    </row>
    <row r="163" spans="1:72" ht="89.25">
      <c r="A163" s="29">
        <v>1</v>
      </c>
      <c r="C163" s="29" t="s">
        <v>3623</v>
      </c>
      <c r="E163" s="25" t="s">
        <v>2938</v>
      </c>
      <c r="G163" s="35" t="s">
        <v>3624</v>
      </c>
      <c r="H163" s="35" t="s">
        <v>2960</v>
      </c>
      <c r="I163" s="29" t="s">
        <v>3612</v>
      </c>
      <c r="M163" s="25" t="s">
        <v>1316</v>
      </c>
      <c r="N163" s="25" t="s">
        <v>24417</v>
      </c>
      <c r="P163" s="29" t="s">
        <v>3493</v>
      </c>
      <c r="Q163" s="25" t="s">
        <v>1317</v>
      </c>
      <c r="S163" s="25" t="s">
        <v>28379</v>
      </c>
      <c r="T163" s="29" t="s">
        <v>2006</v>
      </c>
      <c r="V163" s="29" t="s">
        <v>2947</v>
      </c>
      <c r="X163" s="29" t="s">
        <v>3494</v>
      </c>
      <c r="AE163" s="29" t="s">
        <v>3495</v>
      </c>
      <c r="AF163" s="29" t="s">
        <v>3496</v>
      </c>
      <c r="AN163" s="29" t="s">
        <v>219</v>
      </c>
      <c r="AS163" s="29" t="s">
        <v>2949</v>
      </c>
      <c r="AT163" s="29" t="s">
        <v>2950</v>
      </c>
      <c r="AU163" s="29">
        <v>1</v>
      </c>
      <c r="AV163" s="29" t="s">
        <v>2951</v>
      </c>
      <c r="AW163" s="29" t="s">
        <v>3133</v>
      </c>
      <c r="AX163" s="29" t="s">
        <v>3622</v>
      </c>
      <c r="AY163" s="29" t="s">
        <v>72</v>
      </c>
      <c r="AZ163" s="249">
        <v>43551</v>
      </c>
      <c r="BO163" s="29" t="str">
        <f t="shared" si="12"/>
        <v>https://iiif.iti-germany.de/iiif/2/nvt_txt-085-003.pdf</v>
      </c>
      <c r="BP163" s="29" t="str">
        <f t="shared" si="13"/>
        <v>application/pdf</v>
      </c>
      <c r="BQ163" s="29" t="str">
        <f t="shared" si="14"/>
        <v>presentation/full</v>
      </c>
      <c r="BR163" s="29" t="str">
        <f t="shared" si="15"/>
        <v>https://iiif.iti-germany.de/iiif/2/nvt_txt-085-003_thumb.JP2/full/100,/0/default.jpg</v>
      </c>
      <c r="BS163" s="29" t="str">
        <f t="shared" si="16"/>
        <v>image/jpeg</v>
      </c>
      <c r="BT163" s="29" t="str">
        <f t="shared" si="17"/>
        <v>presentation/thumbnail</v>
      </c>
    </row>
    <row r="164" spans="1:72" ht="25.5">
      <c r="A164" s="29">
        <v>0</v>
      </c>
      <c r="C164" s="29" t="s">
        <v>3625</v>
      </c>
      <c r="D164" s="29" t="s">
        <v>3626</v>
      </c>
      <c r="E164" s="25" t="s">
        <v>2938</v>
      </c>
      <c r="H164" s="35" t="s">
        <v>2939</v>
      </c>
      <c r="N164" s="25" t="s">
        <v>1384</v>
      </c>
      <c r="P164" s="29" t="s">
        <v>2109</v>
      </c>
      <c r="Q164" s="25" t="s">
        <v>3627</v>
      </c>
      <c r="AN164" s="29" t="s">
        <v>219</v>
      </c>
      <c r="AS164" s="29" t="s">
        <v>2941</v>
      </c>
      <c r="AT164" s="29" t="s">
        <v>2950</v>
      </c>
      <c r="AU164" s="29">
        <v>1</v>
      </c>
      <c r="AV164" s="29" t="s">
        <v>2951</v>
      </c>
      <c r="AX164" s="29" t="s">
        <v>2971</v>
      </c>
      <c r="AY164" s="29" t="s">
        <v>72</v>
      </c>
      <c r="AZ164" s="249">
        <v>43552</v>
      </c>
      <c r="BO164" s="29" t="str">
        <f t="shared" si="12"/>
        <v>https://iiif.iti-germany.de/iiif/2/nvt_txt-086.pdf</v>
      </c>
      <c r="BP164" s="29" t="str">
        <f t="shared" si="13"/>
        <v>application/pdf</v>
      </c>
      <c r="BQ164" s="29" t="str">
        <f t="shared" si="14"/>
        <v>presentation/full</v>
      </c>
      <c r="BR164" s="29" t="str">
        <f t="shared" si="15"/>
        <v>https://iiif.iti-germany.de/iiif/2/nvt_txt-086_thumb.JP2/full/100,/0/default.jpg</v>
      </c>
      <c r="BS164" s="29" t="str">
        <f t="shared" si="16"/>
        <v>image/jpeg</v>
      </c>
      <c r="BT164" s="29" t="str">
        <f t="shared" si="17"/>
        <v>presentation/thumbnail</v>
      </c>
    </row>
    <row r="165" spans="1:72" ht="51">
      <c r="A165" s="29">
        <v>1</v>
      </c>
      <c r="C165" s="29" t="s">
        <v>3628</v>
      </c>
      <c r="D165" s="29" t="s">
        <v>3626</v>
      </c>
      <c r="E165" s="25" t="s">
        <v>2938</v>
      </c>
      <c r="G165" s="35" t="s">
        <v>3629</v>
      </c>
      <c r="H165" s="35" t="s">
        <v>2960</v>
      </c>
      <c r="I165" s="29" t="s">
        <v>3625</v>
      </c>
      <c r="M165" s="25" t="s">
        <v>1384</v>
      </c>
      <c r="P165" s="29" t="s">
        <v>2109</v>
      </c>
      <c r="Q165" s="25" t="s">
        <v>2099</v>
      </c>
      <c r="S165" s="25" t="s">
        <v>3630</v>
      </c>
      <c r="T165" s="29" t="s">
        <v>2006</v>
      </c>
      <c r="V165" s="29" t="s">
        <v>2947</v>
      </c>
      <c r="AA165" s="29" t="s">
        <v>3417</v>
      </c>
      <c r="AB165" s="29" t="s">
        <v>3631</v>
      </c>
      <c r="AC165" s="29" t="s">
        <v>3632</v>
      </c>
      <c r="AE165" s="29" t="s">
        <v>3027</v>
      </c>
      <c r="AN165" s="29" t="s">
        <v>219</v>
      </c>
      <c r="AO165" s="29" t="s">
        <v>1170</v>
      </c>
      <c r="AS165" s="29" t="s">
        <v>2949</v>
      </c>
      <c r="AT165" s="29" t="s">
        <v>2950</v>
      </c>
      <c r="AU165" s="29">
        <v>5</v>
      </c>
      <c r="AV165" s="29" t="s">
        <v>2951</v>
      </c>
      <c r="AW165" s="29" t="s">
        <v>3633</v>
      </c>
      <c r="AX165" s="29" t="s">
        <v>3634</v>
      </c>
      <c r="AY165" s="29" t="s">
        <v>72</v>
      </c>
      <c r="AZ165" s="249">
        <v>43552</v>
      </c>
      <c r="BO165" s="29" t="str">
        <f t="shared" si="12"/>
        <v>https://iiif.iti-germany.de/iiif/2/nvt_txt-086-001.pdf</v>
      </c>
      <c r="BP165" s="29" t="str">
        <f t="shared" si="13"/>
        <v>application/pdf</v>
      </c>
      <c r="BQ165" s="29" t="str">
        <f t="shared" si="14"/>
        <v>presentation/full</v>
      </c>
      <c r="BR165" s="29" t="str">
        <f t="shared" si="15"/>
        <v>https://iiif.iti-germany.de/iiif/2/nvt_txt-086-001_thumb.JP2/full/100,/0/default.jpg</v>
      </c>
      <c r="BS165" s="29" t="str">
        <f t="shared" si="16"/>
        <v>image/jpeg</v>
      </c>
      <c r="BT165" s="29" t="str">
        <f t="shared" si="17"/>
        <v>presentation/thumbnail</v>
      </c>
    </row>
    <row r="166" spans="1:72" ht="51">
      <c r="A166" s="29">
        <v>1</v>
      </c>
      <c r="C166" s="29" t="s">
        <v>3635</v>
      </c>
      <c r="D166" s="29" t="s">
        <v>3626</v>
      </c>
      <c r="E166" s="25" t="s">
        <v>2938</v>
      </c>
      <c r="G166" s="35" t="s">
        <v>3636</v>
      </c>
      <c r="H166" s="35" t="s">
        <v>2944</v>
      </c>
      <c r="I166" s="29" t="s">
        <v>3625</v>
      </c>
      <c r="M166" s="25" t="s">
        <v>1384</v>
      </c>
      <c r="Q166" s="25" t="s">
        <v>2099</v>
      </c>
      <c r="R166" s="25" t="s">
        <v>3637</v>
      </c>
      <c r="S166" s="25" t="s">
        <v>3638</v>
      </c>
      <c r="T166" s="29" t="s">
        <v>2006</v>
      </c>
      <c r="V166" s="29" t="s">
        <v>2947</v>
      </c>
      <c r="AN166" s="29" t="s">
        <v>219</v>
      </c>
      <c r="AS166" s="29" t="s">
        <v>2949</v>
      </c>
      <c r="AT166" s="29" t="s">
        <v>2950</v>
      </c>
      <c r="AU166" s="29">
        <v>9</v>
      </c>
      <c r="AV166" s="29" t="s">
        <v>2951</v>
      </c>
      <c r="AW166" s="29" t="s">
        <v>3639</v>
      </c>
      <c r="AX166" s="29" t="s">
        <v>3640</v>
      </c>
      <c r="AY166" s="29" t="s">
        <v>72</v>
      </c>
      <c r="AZ166" s="249">
        <v>43552</v>
      </c>
      <c r="BO166" s="29" t="str">
        <f t="shared" si="12"/>
        <v>https://iiif.iti-germany.de/iiif/2/nvt_txt-086-002.pdf</v>
      </c>
      <c r="BP166" s="29" t="str">
        <f t="shared" si="13"/>
        <v>application/pdf</v>
      </c>
      <c r="BQ166" s="29" t="str">
        <f t="shared" si="14"/>
        <v>presentation/full</v>
      </c>
      <c r="BR166" s="29" t="str">
        <f t="shared" si="15"/>
        <v>https://iiif.iti-germany.de/iiif/2/nvt_txt-086-002_thumb.JP2/full/100,/0/default.jpg</v>
      </c>
      <c r="BS166" s="29" t="str">
        <f t="shared" si="16"/>
        <v>image/jpeg</v>
      </c>
      <c r="BT166" s="29" t="str">
        <f t="shared" si="17"/>
        <v>presentation/thumbnail</v>
      </c>
    </row>
    <row r="167" spans="1:72" ht="25.5">
      <c r="A167" s="29">
        <v>0</v>
      </c>
      <c r="C167" s="29" t="s">
        <v>3641</v>
      </c>
      <c r="D167" s="29" t="s">
        <v>3642</v>
      </c>
      <c r="E167" s="25" t="s">
        <v>2938</v>
      </c>
      <c r="H167" s="35" t="s">
        <v>2939</v>
      </c>
      <c r="N167" s="25" t="s">
        <v>1403</v>
      </c>
      <c r="P167" s="29" t="s">
        <v>2130</v>
      </c>
      <c r="Q167" s="25" t="s">
        <v>3643</v>
      </c>
      <c r="AN167" s="29" t="s">
        <v>219</v>
      </c>
      <c r="AS167" s="29" t="s">
        <v>2941</v>
      </c>
      <c r="AT167" s="29" t="s">
        <v>2950</v>
      </c>
      <c r="AU167" s="29">
        <v>1</v>
      </c>
      <c r="AV167" s="29" t="s">
        <v>2951</v>
      </c>
      <c r="AX167" s="29" t="s">
        <v>2971</v>
      </c>
      <c r="AY167" s="29" t="s">
        <v>72</v>
      </c>
      <c r="AZ167" s="249">
        <v>43552</v>
      </c>
      <c r="BO167" s="29" t="str">
        <f t="shared" si="12"/>
        <v>https://iiif.iti-germany.de/iiif/2/nvt_txt-087.pdf</v>
      </c>
      <c r="BP167" s="29" t="str">
        <f t="shared" si="13"/>
        <v>application/pdf</v>
      </c>
      <c r="BQ167" s="29" t="str">
        <f t="shared" si="14"/>
        <v>presentation/full</v>
      </c>
      <c r="BR167" s="29" t="str">
        <f t="shared" si="15"/>
        <v>https://iiif.iti-germany.de/iiif/2/nvt_txt-087_thumb.JP2/full/100,/0/default.jpg</v>
      </c>
      <c r="BS167" s="29" t="str">
        <f t="shared" si="16"/>
        <v>image/jpeg</v>
      </c>
      <c r="BT167" s="29" t="str">
        <f t="shared" si="17"/>
        <v>presentation/thumbnail</v>
      </c>
    </row>
    <row r="168" spans="1:72" ht="38.25">
      <c r="A168" s="29">
        <v>1</v>
      </c>
      <c r="C168" s="29" t="s">
        <v>3644</v>
      </c>
      <c r="D168" s="29" t="s">
        <v>3642</v>
      </c>
      <c r="E168" s="25" t="s">
        <v>2938</v>
      </c>
      <c r="G168" s="35" t="s">
        <v>3645</v>
      </c>
      <c r="H168" s="35" t="s">
        <v>2944</v>
      </c>
      <c r="I168" s="29" t="s">
        <v>3641</v>
      </c>
      <c r="M168" s="25" t="s">
        <v>1403</v>
      </c>
      <c r="Q168" s="25" t="s">
        <v>2123</v>
      </c>
      <c r="R168" s="25" t="s">
        <v>28390</v>
      </c>
      <c r="S168" s="25" t="s">
        <v>3646</v>
      </c>
      <c r="T168" s="29" t="s">
        <v>2006</v>
      </c>
      <c r="V168" s="29" t="s">
        <v>2947</v>
      </c>
      <c r="AN168" s="29" t="s">
        <v>219</v>
      </c>
      <c r="AO168" s="29" t="s">
        <v>1170</v>
      </c>
      <c r="AS168" s="29" t="s">
        <v>2949</v>
      </c>
      <c r="AT168" s="29" t="s">
        <v>2950</v>
      </c>
      <c r="AU168" s="29">
        <v>10</v>
      </c>
      <c r="AV168" s="29" t="s">
        <v>2951</v>
      </c>
      <c r="AW168" s="29" t="s">
        <v>3639</v>
      </c>
      <c r="AX168" s="29" t="s">
        <v>2952</v>
      </c>
      <c r="AY168" s="29" t="s">
        <v>72</v>
      </c>
      <c r="AZ168" s="249">
        <v>43552</v>
      </c>
      <c r="BO168" s="29" t="str">
        <f t="shared" si="12"/>
        <v>https://iiif.iti-germany.de/iiif/2/nvt_txt-087-001.pdf</v>
      </c>
      <c r="BP168" s="29" t="str">
        <f t="shared" si="13"/>
        <v>application/pdf</v>
      </c>
      <c r="BQ168" s="29" t="str">
        <f t="shared" si="14"/>
        <v>presentation/full</v>
      </c>
      <c r="BR168" s="29" t="str">
        <f t="shared" si="15"/>
        <v>https://iiif.iti-germany.de/iiif/2/nvt_txt-087-001_thumb.JP2/full/100,/0/default.jpg</v>
      </c>
      <c r="BS168" s="29" t="str">
        <f t="shared" si="16"/>
        <v>image/jpeg</v>
      </c>
      <c r="BT168" s="29" t="str">
        <f t="shared" si="17"/>
        <v>presentation/thumbnail</v>
      </c>
    </row>
    <row r="169" spans="1:72" ht="25.5">
      <c r="A169" s="29">
        <v>1</v>
      </c>
      <c r="C169" s="29" t="s">
        <v>3647</v>
      </c>
      <c r="D169" s="29" t="s">
        <v>3642</v>
      </c>
      <c r="E169" s="25" t="s">
        <v>2938</v>
      </c>
      <c r="G169" s="35" t="s">
        <v>3595</v>
      </c>
      <c r="H169" s="35" t="s">
        <v>2960</v>
      </c>
      <c r="I169" s="29" t="s">
        <v>3641</v>
      </c>
      <c r="M169" s="25" t="s">
        <v>1403</v>
      </c>
      <c r="Q169" s="25" t="s">
        <v>2123</v>
      </c>
      <c r="S169" s="25" t="s">
        <v>3648</v>
      </c>
      <c r="T169" s="29" t="s">
        <v>2006</v>
      </c>
      <c r="V169" s="29" t="s">
        <v>2947</v>
      </c>
      <c r="X169" s="29" t="s">
        <v>3649</v>
      </c>
      <c r="AA169" s="29" t="s">
        <v>2964</v>
      </c>
      <c r="AB169" s="29" t="s">
        <v>1209</v>
      </c>
      <c r="AC169" s="29" t="s">
        <v>24381</v>
      </c>
      <c r="AE169" s="29" t="s">
        <v>3027</v>
      </c>
      <c r="AN169" s="29" t="s">
        <v>219</v>
      </c>
      <c r="AO169" s="29" t="s">
        <v>1170</v>
      </c>
      <c r="AS169" s="29" t="s">
        <v>2949</v>
      </c>
      <c r="AT169" s="29" t="s">
        <v>2950</v>
      </c>
      <c r="AU169" s="29">
        <v>9</v>
      </c>
      <c r="AV169" s="29" t="s">
        <v>2951</v>
      </c>
      <c r="AW169" s="29" t="s">
        <v>3650</v>
      </c>
      <c r="AX169" s="29" t="s">
        <v>3634</v>
      </c>
      <c r="AY169" s="29" t="s">
        <v>72</v>
      </c>
      <c r="AZ169" s="249">
        <v>43552</v>
      </c>
      <c r="BO169" s="29" t="str">
        <f t="shared" si="12"/>
        <v>https://iiif.iti-germany.de/iiif/2/nvt_txt-087-002.pdf</v>
      </c>
      <c r="BP169" s="29" t="str">
        <f t="shared" si="13"/>
        <v>application/pdf</v>
      </c>
      <c r="BQ169" s="29" t="str">
        <f t="shared" si="14"/>
        <v>presentation/full</v>
      </c>
      <c r="BR169" s="29" t="str">
        <f t="shared" si="15"/>
        <v>https://iiif.iti-germany.de/iiif/2/nvt_txt-087-002_thumb.JP2/full/100,/0/default.jpg</v>
      </c>
      <c r="BS169" s="29" t="str">
        <f t="shared" si="16"/>
        <v>image/jpeg</v>
      </c>
      <c r="BT169" s="29" t="str">
        <f t="shared" si="17"/>
        <v>presentation/thumbnail</v>
      </c>
    </row>
    <row r="170" spans="1:72" ht="25.5">
      <c r="A170" s="29">
        <v>0</v>
      </c>
      <c r="C170" s="29" t="s">
        <v>3651</v>
      </c>
      <c r="D170" s="29" t="s">
        <v>3652</v>
      </c>
      <c r="E170" s="25" t="s">
        <v>2938</v>
      </c>
      <c r="H170" s="35" t="s">
        <v>2939</v>
      </c>
      <c r="N170" s="25" t="s">
        <v>1673</v>
      </c>
      <c r="P170" s="29" t="s">
        <v>2430</v>
      </c>
      <c r="Q170" s="25" t="s">
        <v>3653</v>
      </c>
      <c r="AN170" s="29" t="s">
        <v>219</v>
      </c>
      <c r="AS170" s="29" t="s">
        <v>2941</v>
      </c>
      <c r="AT170" s="29" t="s">
        <v>2950</v>
      </c>
      <c r="AU170" s="29">
        <v>1</v>
      </c>
      <c r="AV170" s="29" t="s">
        <v>2951</v>
      </c>
      <c r="AX170" s="29" t="s">
        <v>2971</v>
      </c>
      <c r="AY170" s="29" t="s">
        <v>72</v>
      </c>
      <c r="AZ170" s="249">
        <v>43552</v>
      </c>
      <c r="BO170" s="29" t="str">
        <f t="shared" si="12"/>
        <v>https://iiif.iti-germany.de/iiif/2/nvt_txt-088.pdf</v>
      </c>
      <c r="BP170" s="29" t="str">
        <f t="shared" si="13"/>
        <v>application/pdf</v>
      </c>
      <c r="BQ170" s="29" t="str">
        <f t="shared" si="14"/>
        <v>presentation/full</v>
      </c>
      <c r="BR170" s="29" t="str">
        <f t="shared" si="15"/>
        <v>https://iiif.iti-germany.de/iiif/2/nvt_txt-088_thumb.JP2/full/100,/0/default.jpg</v>
      </c>
      <c r="BS170" s="29" t="str">
        <f t="shared" si="16"/>
        <v>image/jpeg</v>
      </c>
      <c r="BT170" s="29" t="str">
        <f t="shared" si="17"/>
        <v>presentation/thumbnail</v>
      </c>
    </row>
    <row r="171" spans="1:72" ht="17.25" customHeight="1">
      <c r="A171" s="29">
        <v>1</v>
      </c>
      <c r="C171" s="29" t="s">
        <v>3654</v>
      </c>
      <c r="E171" s="25" t="s">
        <v>2938</v>
      </c>
      <c r="H171" s="35" t="s">
        <v>2944</v>
      </c>
      <c r="I171" s="29" t="s">
        <v>3651</v>
      </c>
      <c r="M171" s="25" t="s">
        <v>1673</v>
      </c>
      <c r="P171" s="29" t="s">
        <v>2430</v>
      </c>
      <c r="Q171" s="25" t="s">
        <v>1674</v>
      </c>
      <c r="S171" s="25" t="s">
        <v>3655</v>
      </c>
      <c r="T171" s="29" t="s">
        <v>2006</v>
      </c>
      <c r="V171" s="29" t="s">
        <v>2947</v>
      </c>
      <c r="AN171" s="29" t="s">
        <v>219</v>
      </c>
      <c r="AO171" s="29" t="s">
        <v>1170</v>
      </c>
      <c r="AS171" s="29" t="s">
        <v>2949</v>
      </c>
      <c r="AT171" s="29" t="s">
        <v>2950</v>
      </c>
      <c r="AU171" s="29">
        <v>5</v>
      </c>
      <c r="AV171" s="29" t="s">
        <v>2951</v>
      </c>
      <c r="AW171" s="29" t="s">
        <v>3186</v>
      </c>
      <c r="AX171" s="29" t="s">
        <v>3656</v>
      </c>
      <c r="AY171" s="29" t="s">
        <v>72</v>
      </c>
      <c r="AZ171" s="249">
        <v>43552</v>
      </c>
      <c r="BO171" s="29" t="str">
        <f t="shared" si="12"/>
        <v>https://iiif.iti-germany.de/iiif/2/nvt_txt-088-001.pdf</v>
      </c>
      <c r="BP171" s="29" t="str">
        <f t="shared" si="13"/>
        <v>application/pdf</v>
      </c>
      <c r="BQ171" s="29" t="str">
        <f t="shared" si="14"/>
        <v>presentation/full</v>
      </c>
      <c r="BR171" s="29" t="str">
        <f t="shared" si="15"/>
        <v>https://iiif.iti-germany.de/iiif/2/nvt_txt-088-001_thumb.JP2/full/100,/0/default.jpg</v>
      </c>
      <c r="BS171" s="29" t="str">
        <f t="shared" si="16"/>
        <v>image/jpeg</v>
      </c>
      <c r="BT171" s="29" t="str">
        <f t="shared" si="17"/>
        <v>presentation/thumbnail</v>
      </c>
    </row>
    <row r="172" spans="1:72" ht="15" customHeight="1">
      <c r="A172" s="29">
        <v>1</v>
      </c>
      <c r="C172" s="29" t="s">
        <v>3657</v>
      </c>
      <c r="D172" s="29" t="s">
        <v>3652</v>
      </c>
      <c r="E172" s="25" t="s">
        <v>2938</v>
      </c>
      <c r="G172" s="35" t="s">
        <v>3595</v>
      </c>
      <c r="H172" s="35" t="s">
        <v>2960</v>
      </c>
      <c r="I172" s="29" t="s">
        <v>3651</v>
      </c>
      <c r="M172" s="25" t="s">
        <v>1673</v>
      </c>
      <c r="Q172" s="25" t="s">
        <v>3415</v>
      </c>
      <c r="R172" s="25" t="s">
        <v>3416</v>
      </c>
      <c r="S172" s="25" t="s">
        <v>28391</v>
      </c>
      <c r="T172" s="29" t="s">
        <v>2006</v>
      </c>
      <c r="V172" s="29" t="s">
        <v>2947</v>
      </c>
      <c r="AA172" s="29" t="s">
        <v>3417</v>
      </c>
      <c r="AB172" s="29" t="s">
        <v>1318</v>
      </c>
      <c r="AE172" s="29" t="s">
        <v>3418</v>
      </c>
      <c r="AN172" s="29" t="s">
        <v>219</v>
      </c>
      <c r="AO172" s="29" t="s">
        <v>1170</v>
      </c>
      <c r="AS172" s="29" t="s">
        <v>2949</v>
      </c>
      <c r="AT172" s="29" t="s">
        <v>2950</v>
      </c>
      <c r="AU172" s="29">
        <v>13</v>
      </c>
      <c r="AV172" s="29" t="s">
        <v>2951</v>
      </c>
      <c r="AW172" s="29" t="s">
        <v>3419</v>
      </c>
      <c r="AX172" s="29" t="s">
        <v>3658</v>
      </c>
      <c r="AY172" s="29" t="s">
        <v>72</v>
      </c>
      <c r="AZ172" s="249">
        <v>43552</v>
      </c>
      <c r="BO172" s="29" t="str">
        <f t="shared" si="12"/>
        <v>https://iiif.iti-germany.de/iiif/2/nvt_txt-088-002.pdf</v>
      </c>
      <c r="BP172" s="29" t="str">
        <f t="shared" si="13"/>
        <v>application/pdf</v>
      </c>
      <c r="BQ172" s="29" t="str">
        <f t="shared" si="14"/>
        <v>presentation/full</v>
      </c>
      <c r="BR172" s="29" t="str">
        <f t="shared" si="15"/>
        <v>https://iiif.iti-germany.de/iiif/2/nvt_txt-088-002_thumb.JP2/full/100,/0/default.jpg</v>
      </c>
      <c r="BS172" s="29" t="str">
        <f t="shared" si="16"/>
        <v>image/jpeg</v>
      </c>
      <c r="BT172" s="29" t="str">
        <f t="shared" si="17"/>
        <v>presentation/thumbnail</v>
      </c>
    </row>
    <row r="173" spans="1:72" ht="13.7" customHeight="1">
      <c r="A173" s="29">
        <v>1</v>
      </c>
      <c r="C173" s="29" t="s">
        <v>3659</v>
      </c>
      <c r="E173" s="25" t="s">
        <v>2938</v>
      </c>
      <c r="H173" s="35" t="s">
        <v>2989</v>
      </c>
      <c r="I173" s="29" t="s">
        <v>3651</v>
      </c>
      <c r="M173" s="25" t="s">
        <v>1673</v>
      </c>
      <c r="Q173" s="25" t="s">
        <v>1674</v>
      </c>
      <c r="T173" s="29" t="s">
        <v>2006</v>
      </c>
      <c r="V173" s="29" t="s">
        <v>2947</v>
      </c>
      <c r="AE173" s="29" t="s">
        <v>3422</v>
      </c>
      <c r="AF173" s="29" t="s">
        <v>1226</v>
      </c>
      <c r="AN173" s="29" t="s">
        <v>219</v>
      </c>
      <c r="AO173" s="29" t="s">
        <v>1170</v>
      </c>
      <c r="AS173" s="29" t="s">
        <v>2949</v>
      </c>
      <c r="AT173" s="29" t="s">
        <v>2950</v>
      </c>
      <c r="AU173" s="29" t="s">
        <v>3660</v>
      </c>
      <c r="AV173" s="29" t="s">
        <v>2951</v>
      </c>
      <c r="AW173" s="29" t="s">
        <v>3639</v>
      </c>
      <c r="AX173" s="29" t="s">
        <v>2993</v>
      </c>
      <c r="AY173" s="29" t="s">
        <v>72</v>
      </c>
      <c r="AZ173" s="249">
        <v>43552</v>
      </c>
      <c r="BO173" s="29" t="str">
        <f t="shared" si="12"/>
        <v>https://iiif.iti-germany.de/iiif/2/nvt_txt-088-003.pdf</v>
      </c>
      <c r="BP173" s="29" t="str">
        <f t="shared" si="13"/>
        <v>application/pdf</v>
      </c>
      <c r="BQ173" s="29" t="str">
        <f t="shared" si="14"/>
        <v>presentation/full</v>
      </c>
      <c r="BR173" s="29" t="str">
        <f t="shared" si="15"/>
        <v>https://iiif.iti-germany.de/iiif/2/nvt_txt-088-003_thumb.JP2/full/100,/0/default.jpg</v>
      </c>
      <c r="BS173" s="29" t="str">
        <f t="shared" si="16"/>
        <v>image/jpeg</v>
      </c>
      <c r="BT173" s="29" t="str">
        <f t="shared" si="17"/>
        <v>presentation/thumbnail</v>
      </c>
    </row>
    <row r="174" spans="1:72" ht="16.350000000000001" customHeight="1">
      <c r="A174" s="29">
        <v>0</v>
      </c>
      <c r="C174" s="29" t="s">
        <v>3661</v>
      </c>
      <c r="D174" s="29" t="s">
        <v>3662</v>
      </c>
      <c r="E174" s="29" t="s">
        <v>3225</v>
      </c>
      <c r="H174" s="35" t="s">
        <v>2939</v>
      </c>
      <c r="N174" s="25" t="s">
        <v>1223</v>
      </c>
      <c r="Q174" s="25" t="s">
        <v>3663</v>
      </c>
      <c r="R174" t="s">
        <v>3664</v>
      </c>
      <c r="AN174" s="29" t="s">
        <v>219</v>
      </c>
      <c r="AS174" s="29" t="s">
        <v>2941</v>
      </c>
      <c r="AT174" s="29" t="s">
        <v>2950</v>
      </c>
      <c r="AU174" s="29">
        <v>1</v>
      </c>
      <c r="AV174" s="29" t="s">
        <v>2951</v>
      </c>
      <c r="AX174" s="29" t="s">
        <v>3665</v>
      </c>
      <c r="AY174" s="29" t="s">
        <v>72</v>
      </c>
      <c r="AZ174" s="249">
        <v>43552</v>
      </c>
      <c r="BO174" s="29" t="str">
        <f t="shared" si="12"/>
        <v>https://iiif.iti-germany.de/iiif/2/nvt_txt-089.pdf</v>
      </c>
      <c r="BP174" s="29" t="str">
        <f t="shared" si="13"/>
        <v>application/pdf</v>
      </c>
      <c r="BQ174" s="29" t="str">
        <f t="shared" si="14"/>
        <v>presentation/full</v>
      </c>
      <c r="BR174" s="29" t="str">
        <f t="shared" si="15"/>
        <v>https://iiif.iti-germany.de/iiif/2/nvt_txt-089_thumb.JP2/full/100,/0/default.jpg</v>
      </c>
      <c r="BS174" s="29" t="str">
        <f t="shared" si="16"/>
        <v>image/jpeg</v>
      </c>
      <c r="BT174" s="29" t="str">
        <f t="shared" si="17"/>
        <v>presentation/thumbnail</v>
      </c>
    </row>
    <row r="175" spans="1:72" ht="16.350000000000001" customHeight="1">
      <c r="A175" s="29">
        <v>1</v>
      </c>
      <c r="C175" s="29" t="s">
        <v>3666</v>
      </c>
      <c r="E175" s="29" t="s">
        <v>3225</v>
      </c>
      <c r="G175" s="35" t="s">
        <v>3667</v>
      </c>
      <c r="H175" s="35" t="s">
        <v>3668</v>
      </c>
      <c r="I175" s="29" t="s">
        <v>3661</v>
      </c>
      <c r="M175" s="25" t="s">
        <v>1223</v>
      </c>
      <c r="Q175" s="25" t="s">
        <v>1853</v>
      </c>
      <c r="R175" t="s">
        <v>2945</v>
      </c>
      <c r="S175" s="25" t="s">
        <v>3669</v>
      </c>
      <c r="T175" s="29" t="s">
        <v>2006</v>
      </c>
      <c r="V175" s="29" t="s">
        <v>2947</v>
      </c>
      <c r="AC175" s="29" t="s">
        <v>2467</v>
      </c>
      <c r="AE175" s="29" t="s">
        <v>3670</v>
      </c>
      <c r="AF175" s="29" t="s">
        <v>1226</v>
      </c>
      <c r="AN175" s="29" t="s">
        <v>219</v>
      </c>
      <c r="AO175" s="29" t="s">
        <v>1170</v>
      </c>
      <c r="AS175" s="29" t="s">
        <v>2949</v>
      </c>
      <c r="AT175" s="29" t="s">
        <v>2950</v>
      </c>
      <c r="AU175" s="29">
        <v>4</v>
      </c>
      <c r="AV175" s="29" t="s">
        <v>2951</v>
      </c>
      <c r="AW175" s="29" t="s">
        <v>3639</v>
      </c>
      <c r="AX175" s="29" t="s">
        <v>3671</v>
      </c>
      <c r="AY175" s="29" t="s">
        <v>3672</v>
      </c>
      <c r="AZ175" s="249">
        <v>43552</v>
      </c>
      <c r="BO175" s="29" t="str">
        <f t="shared" si="12"/>
        <v>https://iiif.iti-germany.de/iiif/2/nvt_txt-089-001.pdf</v>
      </c>
      <c r="BP175" s="29" t="str">
        <f t="shared" si="13"/>
        <v>application/pdf</v>
      </c>
      <c r="BQ175" s="29" t="str">
        <f t="shared" si="14"/>
        <v>presentation/full</v>
      </c>
      <c r="BR175" s="29" t="str">
        <f t="shared" si="15"/>
        <v>https://iiif.iti-germany.de/iiif/2/nvt_txt-089-001_thumb.JP2/full/100,/0/default.jpg</v>
      </c>
      <c r="BS175" s="29" t="str">
        <f t="shared" si="16"/>
        <v>image/jpeg</v>
      </c>
      <c r="BT175" s="29" t="str">
        <f t="shared" si="17"/>
        <v>presentation/thumbnail</v>
      </c>
    </row>
    <row r="176" spans="1:72" ht="12.75" customHeight="1">
      <c r="A176" s="29">
        <v>0</v>
      </c>
      <c r="C176" s="29" t="s">
        <v>3673</v>
      </c>
      <c r="D176" s="29" t="s">
        <v>3674</v>
      </c>
      <c r="E176" s="29" t="s">
        <v>3225</v>
      </c>
      <c r="H176" s="35" t="s">
        <v>2939</v>
      </c>
      <c r="N176" s="25" t="s">
        <v>1223</v>
      </c>
      <c r="Q176" s="25" t="s">
        <v>3675</v>
      </c>
      <c r="R176" t="s">
        <v>3676</v>
      </c>
      <c r="AN176" s="29" t="s">
        <v>219</v>
      </c>
      <c r="AS176" s="29" t="s">
        <v>2941</v>
      </c>
      <c r="AT176" s="29" t="s">
        <v>2950</v>
      </c>
      <c r="AU176" s="29">
        <v>1</v>
      </c>
      <c r="AV176" s="29" t="s">
        <v>2951</v>
      </c>
      <c r="AX176" s="29" t="s">
        <v>3665</v>
      </c>
      <c r="AY176" s="29" t="s">
        <v>72</v>
      </c>
      <c r="AZ176" s="249">
        <v>43552</v>
      </c>
      <c r="BO176" s="29" t="str">
        <f t="shared" si="12"/>
        <v>https://iiif.iti-germany.de/iiif/2/nvt_txt-090.pdf</v>
      </c>
      <c r="BP176" s="29" t="str">
        <f t="shared" si="13"/>
        <v>application/pdf</v>
      </c>
      <c r="BQ176" s="29" t="str">
        <f t="shared" si="14"/>
        <v>presentation/full</v>
      </c>
      <c r="BR176" s="29" t="str">
        <f t="shared" si="15"/>
        <v>https://iiif.iti-germany.de/iiif/2/nvt_txt-090_thumb.JP2/full/100,/0/default.jpg</v>
      </c>
      <c r="BS176" s="29" t="str">
        <f t="shared" si="16"/>
        <v>image/jpeg</v>
      </c>
      <c r="BT176" s="29" t="str">
        <f t="shared" si="17"/>
        <v>presentation/thumbnail</v>
      </c>
    </row>
    <row r="177" spans="1:72" ht="13.5" customHeight="1">
      <c r="A177" s="29">
        <v>1</v>
      </c>
      <c r="C177" s="29" t="s">
        <v>3677</v>
      </c>
      <c r="E177" s="29" t="s">
        <v>3225</v>
      </c>
      <c r="G177" s="35" t="s">
        <v>3678</v>
      </c>
      <c r="H177" s="35" t="s">
        <v>3668</v>
      </c>
      <c r="I177" s="29" t="s">
        <v>3673</v>
      </c>
      <c r="M177" s="25" t="s">
        <v>1223</v>
      </c>
      <c r="Q177" s="25" t="s">
        <v>1853</v>
      </c>
      <c r="R177" t="s">
        <v>2945</v>
      </c>
      <c r="S177" s="25" t="s">
        <v>3679</v>
      </c>
      <c r="T177" s="29" t="s">
        <v>2006</v>
      </c>
      <c r="V177" s="29" t="s">
        <v>2947</v>
      </c>
      <c r="AC177" s="29" t="s">
        <v>2467</v>
      </c>
      <c r="AE177" s="29" t="s">
        <v>1208</v>
      </c>
      <c r="AF177" s="29" t="s">
        <v>1226</v>
      </c>
      <c r="AN177" s="29" t="s">
        <v>219</v>
      </c>
      <c r="AO177" s="29" t="s">
        <v>1170</v>
      </c>
      <c r="AS177" s="29" t="s">
        <v>2949</v>
      </c>
      <c r="AT177" s="29" t="s">
        <v>2950</v>
      </c>
      <c r="AU177" s="29">
        <v>1</v>
      </c>
      <c r="AV177" s="29" t="s">
        <v>2951</v>
      </c>
      <c r="AW177" s="29" t="s">
        <v>3482</v>
      </c>
      <c r="AX177" s="29" t="s">
        <v>3680</v>
      </c>
      <c r="AY177" s="29" t="s">
        <v>72</v>
      </c>
      <c r="AZ177" s="249">
        <v>43552</v>
      </c>
      <c r="BO177" s="29" t="str">
        <f t="shared" si="12"/>
        <v>https://iiif.iti-germany.de/iiif/2/nvt_txt-090-001.pdf</v>
      </c>
      <c r="BP177" s="29" t="str">
        <f t="shared" si="13"/>
        <v>application/pdf</v>
      </c>
      <c r="BQ177" s="29" t="str">
        <f t="shared" si="14"/>
        <v>presentation/full</v>
      </c>
      <c r="BR177" s="29" t="str">
        <f t="shared" si="15"/>
        <v>https://iiif.iti-germany.de/iiif/2/nvt_txt-090-001_thumb.JP2/full/100,/0/default.jpg</v>
      </c>
      <c r="BS177" s="29" t="str">
        <f t="shared" si="16"/>
        <v>image/jpeg</v>
      </c>
      <c r="BT177" s="29" t="str">
        <f t="shared" si="17"/>
        <v>presentation/thumbnail</v>
      </c>
    </row>
    <row r="178" spans="1:72">
      <c r="A178" s="29">
        <v>0</v>
      </c>
      <c r="C178" s="29" t="s">
        <v>3681</v>
      </c>
      <c r="D178" s="29" t="s">
        <v>3682</v>
      </c>
      <c r="E178" s="29" t="s">
        <v>3225</v>
      </c>
      <c r="H178" s="35" t="s">
        <v>2939</v>
      </c>
      <c r="N178" s="25" t="s">
        <v>1326</v>
      </c>
      <c r="Q178" s="25" t="s">
        <v>3683</v>
      </c>
      <c r="R178" t="s">
        <v>3684</v>
      </c>
      <c r="AN178" s="29" t="s">
        <v>219</v>
      </c>
      <c r="AS178" s="29" t="s">
        <v>2941</v>
      </c>
      <c r="AT178" s="29" t="s">
        <v>2950</v>
      </c>
      <c r="AU178" s="29">
        <v>1</v>
      </c>
      <c r="AV178" s="29" t="s">
        <v>2951</v>
      </c>
      <c r="AX178" s="29" t="s">
        <v>3665</v>
      </c>
      <c r="AY178" s="29" t="s">
        <v>72</v>
      </c>
      <c r="AZ178" s="249">
        <v>43552</v>
      </c>
      <c r="BO178" s="29" t="str">
        <f t="shared" si="12"/>
        <v>https://iiif.iti-germany.de/iiif/2/nvt_txt-091.pdf</v>
      </c>
      <c r="BP178" s="29" t="str">
        <f t="shared" si="13"/>
        <v>application/pdf</v>
      </c>
      <c r="BQ178" s="29" t="str">
        <f t="shared" si="14"/>
        <v>presentation/full</v>
      </c>
      <c r="BR178" s="29" t="str">
        <f t="shared" si="15"/>
        <v>https://iiif.iti-germany.de/iiif/2/nvt_txt-091_thumb.JP2/full/100,/0/default.jpg</v>
      </c>
      <c r="BS178" s="29" t="str">
        <f t="shared" si="16"/>
        <v>image/jpeg</v>
      </c>
      <c r="BT178" s="29" t="str">
        <f t="shared" si="17"/>
        <v>presentation/thumbnail</v>
      </c>
    </row>
    <row r="179" spans="1:72" ht="25.5">
      <c r="A179" s="29">
        <v>1</v>
      </c>
      <c r="C179" s="29" t="s">
        <v>3685</v>
      </c>
      <c r="E179" s="29" t="s">
        <v>3225</v>
      </c>
      <c r="G179" s="35" t="s">
        <v>3686</v>
      </c>
      <c r="H179" s="35" t="s">
        <v>3668</v>
      </c>
      <c r="I179" s="29" t="s">
        <v>3681</v>
      </c>
      <c r="M179" s="25" t="s">
        <v>1326</v>
      </c>
      <c r="Q179" s="25" t="s">
        <v>3687</v>
      </c>
      <c r="R179" t="s">
        <v>2990</v>
      </c>
      <c r="S179" s="25" t="s">
        <v>3688</v>
      </c>
      <c r="T179" s="29" t="s">
        <v>2006</v>
      </c>
      <c r="V179" s="29" t="s">
        <v>2947</v>
      </c>
      <c r="AC179" s="29" t="s">
        <v>3689</v>
      </c>
      <c r="AD179" s="29" t="s">
        <v>2964</v>
      </c>
      <c r="AE179" s="29" t="s">
        <v>1330</v>
      </c>
      <c r="AF179" s="29" t="s">
        <v>1226</v>
      </c>
      <c r="AN179" s="29" t="s">
        <v>219</v>
      </c>
      <c r="AO179" s="29" t="s">
        <v>1170</v>
      </c>
      <c r="AS179" s="29" t="s">
        <v>2949</v>
      </c>
      <c r="AT179" s="29" t="s">
        <v>2950</v>
      </c>
      <c r="AU179" s="29">
        <v>15</v>
      </c>
      <c r="AV179" s="29" t="s">
        <v>2951</v>
      </c>
      <c r="AW179" s="29" t="s">
        <v>3482</v>
      </c>
      <c r="AX179" s="29" t="s">
        <v>3690</v>
      </c>
      <c r="AY179" s="29" t="s">
        <v>3691</v>
      </c>
      <c r="AZ179" s="249">
        <v>43552</v>
      </c>
      <c r="BO179" s="29" t="str">
        <f t="shared" si="12"/>
        <v>https://iiif.iti-germany.de/iiif/2/nvt_txt-091-001.pdf</v>
      </c>
      <c r="BP179" s="29" t="str">
        <f t="shared" si="13"/>
        <v>application/pdf</v>
      </c>
      <c r="BQ179" s="29" t="str">
        <f t="shared" si="14"/>
        <v>presentation/full</v>
      </c>
      <c r="BR179" s="29" t="str">
        <f t="shared" si="15"/>
        <v>https://iiif.iti-germany.de/iiif/2/nvt_txt-091-001_thumb.JP2/full/100,/0/default.jpg</v>
      </c>
      <c r="BS179" s="29" t="str">
        <f t="shared" si="16"/>
        <v>image/jpeg</v>
      </c>
      <c r="BT179" s="29" t="str">
        <f t="shared" si="17"/>
        <v>presentation/thumbnail</v>
      </c>
    </row>
    <row r="180" spans="1:72">
      <c r="A180" s="29">
        <v>0</v>
      </c>
      <c r="C180" s="29" t="s">
        <v>3692</v>
      </c>
      <c r="D180" s="29" t="s">
        <v>3693</v>
      </c>
      <c r="E180" s="29" t="s">
        <v>3225</v>
      </c>
      <c r="H180" s="35" t="s">
        <v>2939</v>
      </c>
      <c r="N180" s="25" t="s">
        <v>1504</v>
      </c>
      <c r="Q180" s="25" t="s">
        <v>3694</v>
      </c>
      <c r="R180" t="s">
        <v>3695</v>
      </c>
      <c r="AN180" s="29" t="s">
        <v>219</v>
      </c>
      <c r="AS180" s="29" t="s">
        <v>2941</v>
      </c>
      <c r="AT180" s="29" t="s">
        <v>2950</v>
      </c>
      <c r="AU180" s="29">
        <v>1</v>
      </c>
      <c r="AV180" s="29" t="s">
        <v>2951</v>
      </c>
      <c r="AX180" s="29" t="s">
        <v>3665</v>
      </c>
      <c r="AY180" s="29" t="s">
        <v>72</v>
      </c>
      <c r="AZ180" s="249">
        <v>43552</v>
      </c>
      <c r="BO180" s="29" t="str">
        <f t="shared" si="12"/>
        <v>https://iiif.iti-germany.de/iiif/2/nvt_txt-092.pdf</v>
      </c>
      <c r="BP180" s="29" t="str">
        <f t="shared" si="13"/>
        <v>application/pdf</v>
      </c>
      <c r="BQ180" s="29" t="str">
        <f t="shared" si="14"/>
        <v>presentation/full</v>
      </c>
      <c r="BR180" s="29" t="str">
        <f t="shared" si="15"/>
        <v>https://iiif.iti-germany.de/iiif/2/nvt_txt-092_thumb.JP2/full/100,/0/default.jpg</v>
      </c>
      <c r="BS180" s="29" t="str">
        <f t="shared" si="16"/>
        <v>image/jpeg</v>
      </c>
      <c r="BT180" s="29" t="str">
        <f t="shared" si="17"/>
        <v>presentation/thumbnail</v>
      </c>
    </row>
    <row r="181" spans="1:72" ht="38.25">
      <c r="A181" s="29">
        <v>1</v>
      </c>
      <c r="C181" s="29" t="s">
        <v>3696</v>
      </c>
      <c r="E181" s="29" t="s">
        <v>3225</v>
      </c>
      <c r="H181" s="35" t="s">
        <v>3668</v>
      </c>
      <c r="I181" s="29" t="s">
        <v>3692</v>
      </c>
      <c r="M181" s="25" t="s">
        <v>1504</v>
      </c>
      <c r="Q181" s="25" t="s">
        <v>1505</v>
      </c>
      <c r="R181"/>
      <c r="S181" s="25" t="s">
        <v>3697</v>
      </c>
      <c r="T181" s="29" t="s">
        <v>2006</v>
      </c>
      <c r="V181" s="29" t="s">
        <v>2947</v>
      </c>
      <c r="AE181" s="29" t="s">
        <v>3698</v>
      </c>
      <c r="AF181" s="29" t="s">
        <v>1226</v>
      </c>
      <c r="AN181" s="29" t="s">
        <v>219</v>
      </c>
      <c r="AO181" s="29" t="s">
        <v>1170</v>
      </c>
      <c r="AS181" s="29" t="s">
        <v>2949</v>
      </c>
      <c r="AT181" s="29" t="s">
        <v>2950</v>
      </c>
      <c r="AU181" s="29">
        <v>5</v>
      </c>
      <c r="AV181" s="29" t="s">
        <v>2951</v>
      </c>
      <c r="AW181" s="29" t="s">
        <v>3186</v>
      </c>
      <c r="AX181" s="29" t="s">
        <v>3699</v>
      </c>
      <c r="AY181" s="29" t="s">
        <v>72</v>
      </c>
      <c r="AZ181" s="249">
        <v>43552</v>
      </c>
      <c r="BO181" s="29" t="str">
        <f t="shared" si="12"/>
        <v>https://iiif.iti-germany.de/iiif/2/nvt_txt-092-001.pdf</v>
      </c>
      <c r="BP181" s="29" t="str">
        <f t="shared" si="13"/>
        <v>application/pdf</v>
      </c>
      <c r="BQ181" s="29" t="str">
        <f t="shared" si="14"/>
        <v>presentation/full</v>
      </c>
      <c r="BR181" s="29" t="str">
        <f t="shared" si="15"/>
        <v>https://iiif.iti-germany.de/iiif/2/nvt_txt-092-001_thumb.JP2/full/100,/0/default.jpg</v>
      </c>
      <c r="BS181" s="29" t="str">
        <f t="shared" si="16"/>
        <v>image/jpeg</v>
      </c>
      <c r="BT181" s="29" t="str">
        <f t="shared" si="17"/>
        <v>presentation/thumbnail</v>
      </c>
    </row>
    <row r="182" spans="1:72">
      <c r="A182" s="29">
        <v>0</v>
      </c>
      <c r="C182" s="29" t="s">
        <v>3700</v>
      </c>
      <c r="D182" s="29" t="s">
        <v>3701</v>
      </c>
      <c r="E182" s="29" t="s">
        <v>3225</v>
      </c>
      <c r="H182" s="35" t="s">
        <v>2939</v>
      </c>
      <c r="N182" s="25" t="s">
        <v>1403</v>
      </c>
      <c r="Q182" s="25" t="s">
        <v>3702</v>
      </c>
      <c r="R182" t="s">
        <v>3676</v>
      </c>
      <c r="AN182" s="29" t="s">
        <v>219</v>
      </c>
      <c r="AS182" s="29" t="s">
        <v>2941</v>
      </c>
      <c r="AT182" s="29" t="s">
        <v>2950</v>
      </c>
      <c r="AU182" s="29">
        <v>1</v>
      </c>
      <c r="AV182" s="29" t="s">
        <v>2951</v>
      </c>
      <c r="AX182" s="29" t="s">
        <v>3665</v>
      </c>
      <c r="AY182" s="29" t="s">
        <v>72</v>
      </c>
      <c r="AZ182" s="249">
        <v>43552</v>
      </c>
      <c r="BO182" s="29" t="str">
        <f t="shared" si="12"/>
        <v>https://iiif.iti-germany.de/iiif/2/nvt_txt-093.pdf</v>
      </c>
      <c r="BP182" s="29" t="str">
        <f t="shared" si="13"/>
        <v>application/pdf</v>
      </c>
      <c r="BQ182" s="29" t="str">
        <f t="shared" si="14"/>
        <v>presentation/full</v>
      </c>
      <c r="BR182" s="29" t="str">
        <f t="shared" si="15"/>
        <v>https://iiif.iti-germany.de/iiif/2/nvt_txt-093_thumb.JP2/full/100,/0/default.jpg</v>
      </c>
      <c r="BS182" s="29" t="str">
        <f t="shared" si="16"/>
        <v>image/jpeg</v>
      </c>
      <c r="BT182" s="29" t="str">
        <f t="shared" si="17"/>
        <v>presentation/thumbnail</v>
      </c>
    </row>
    <row r="183" spans="1:72">
      <c r="A183" s="29">
        <v>1</v>
      </c>
      <c r="C183" s="29" t="s">
        <v>3703</v>
      </c>
      <c r="E183" s="29" t="s">
        <v>3225</v>
      </c>
      <c r="H183" s="35" t="s">
        <v>3668</v>
      </c>
      <c r="I183" s="29" t="s">
        <v>3700</v>
      </c>
      <c r="M183" s="25" t="s">
        <v>1403</v>
      </c>
      <c r="Q183" s="25" t="s">
        <v>2123</v>
      </c>
      <c r="R183"/>
      <c r="S183" s="25" t="s">
        <v>3704</v>
      </c>
      <c r="V183" s="29" t="s">
        <v>2947</v>
      </c>
      <c r="AC183" s="29" t="s">
        <v>3705</v>
      </c>
      <c r="AD183" s="29" t="s">
        <v>1354</v>
      </c>
      <c r="AF183" s="29" t="s">
        <v>1226</v>
      </c>
      <c r="AN183" s="29" t="s">
        <v>219</v>
      </c>
      <c r="AO183" s="29" t="s">
        <v>1170</v>
      </c>
      <c r="AS183" s="29" t="s">
        <v>2949</v>
      </c>
      <c r="AT183" s="29" t="s">
        <v>2950</v>
      </c>
      <c r="AU183" s="29">
        <v>1</v>
      </c>
      <c r="AV183" s="29" t="s">
        <v>2951</v>
      </c>
      <c r="AW183" s="29" t="s">
        <v>3482</v>
      </c>
      <c r="AX183" s="29" t="s">
        <v>3706</v>
      </c>
      <c r="AY183" s="29" t="s">
        <v>3707</v>
      </c>
      <c r="AZ183" s="249">
        <v>43552</v>
      </c>
      <c r="BO183" s="29" t="str">
        <f t="shared" si="12"/>
        <v>https://iiif.iti-germany.de/iiif/2/nvt_txt-093-001.pdf</v>
      </c>
      <c r="BP183" s="29" t="str">
        <f t="shared" si="13"/>
        <v>application/pdf</v>
      </c>
      <c r="BQ183" s="29" t="str">
        <f t="shared" si="14"/>
        <v>presentation/full</v>
      </c>
      <c r="BR183" s="29" t="str">
        <f t="shared" si="15"/>
        <v>https://iiif.iti-germany.de/iiif/2/nvt_txt-093-001_thumb.JP2/full/100,/0/default.jpg</v>
      </c>
      <c r="BS183" s="29" t="str">
        <f t="shared" si="16"/>
        <v>image/jpeg</v>
      </c>
      <c r="BT183" s="29" t="str">
        <f t="shared" si="17"/>
        <v>presentation/thumbnail</v>
      </c>
    </row>
    <row r="184" spans="1:72">
      <c r="A184" s="29">
        <v>0</v>
      </c>
      <c r="C184" s="29" t="s">
        <v>3708</v>
      </c>
      <c r="D184" s="29" t="s">
        <v>3709</v>
      </c>
      <c r="E184" s="29" t="s">
        <v>3225</v>
      </c>
      <c r="H184" s="35" t="s">
        <v>2939</v>
      </c>
      <c r="N184" s="25" t="s">
        <v>1239</v>
      </c>
      <c r="Q184" s="25" t="s">
        <v>28393</v>
      </c>
      <c r="R184" t="s">
        <v>3710</v>
      </c>
      <c r="AN184" s="29" t="s">
        <v>219</v>
      </c>
      <c r="AS184" s="29" t="s">
        <v>2941</v>
      </c>
      <c r="AT184" s="29" t="s">
        <v>2950</v>
      </c>
      <c r="AU184" s="29">
        <v>1</v>
      </c>
      <c r="AV184" s="29" t="s">
        <v>2951</v>
      </c>
      <c r="AX184" s="29" t="s">
        <v>3665</v>
      </c>
      <c r="AY184" s="29" t="s">
        <v>72</v>
      </c>
      <c r="AZ184" s="249">
        <v>43552</v>
      </c>
      <c r="BO184" s="29" t="str">
        <f t="shared" si="12"/>
        <v>https://iiif.iti-germany.de/iiif/2/nvt_txt-094.pdf</v>
      </c>
      <c r="BP184" s="29" t="str">
        <f t="shared" si="13"/>
        <v>application/pdf</v>
      </c>
      <c r="BQ184" s="29" t="str">
        <f t="shared" si="14"/>
        <v>presentation/full</v>
      </c>
      <c r="BR184" s="29" t="str">
        <f t="shared" si="15"/>
        <v>https://iiif.iti-germany.de/iiif/2/nvt_txt-094_thumb.JP2/full/100,/0/default.jpg</v>
      </c>
      <c r="BS184" s="29" t="str">
        <f t="shared" si="16"/>
        <v>image/jpeg</v>
      </c>
      <c r="BT184" s="29" t="str">
        <f t="shared" si="17"/>
        <v>presentation/thumbnail</v>
      </c>
    </row>
    <row r="185" spans="1:72" ht="25.5">
      <c r="A185" s="29">
        <v>1</v>
      </c>
      <c r="C185" s="29" t="s">
        <v>3711</v>
      </c>
      <c r="E185" s="29" t="s">
        <v>3225</v>
      </c>
      <c r="H185" s="35" t="s">
        <v>3668</v>
      </c>
      <c r="I185" s="29" t="s">
        <v>3708</v>
      </c>
      <c r="M185" s="25" t="s">
        <v>2834</v>
      </c>
      <c r="Q185" s="25" t="s">
        <v>3712</v>
      </c>
      <c r="R185"/>
      <c r="V185" s="29" t="s">
        <v>2947</v>
      </c>
      <c r="AC185" s="29" t="s">
        <v>3398</v>
      </c>
      <c r="AE185" s="29" t="s">
        <v>3713</v>
      </c>
      <c r="AF185" s="29" t="s">
        <v>1226</v>
      </c>
      <c r="AN185" s="29" t="s">
        <v>219</v>
      </c>
      <c r="AO185" s="29" t="s">
        <v>1170</v>
      </c>
      <c r="AS185" s="29" t="s">
        <v>2949</v>
      </c>
      <c r="AT185" s="29" t="s">
        <v>2950</v>
      </c>
      <c r="AU185" s="29">
        <v>25</v>
      </c>
      <c r="AV185" s="29" t="s">
        <v>2951</v>
      </c>
      <c r="AW185" s="29" t="s">
        <v>3186</v>
      </c>
      <c r="AX185" s="29" t="s">
        <v>3714</v>
      </c>
      <c r="AY185" s="29" t="s">
        <v>72</v>
      </c>
      <c r="AZ185" s="249">
        <v>43552</v>
      </c>
      <c r="BO185" s="29" t="str">
        <f t="shared" si="12"/>
        <v>https://iiif.iti-germany.de/iiif/2/nvt_txt-094-001.pdf</v>
      </c>
      <c r="BP185" s="29" t="str">
        <f t="shared" si="13"/>
        <v>application/pdf</v>
      </c>
      <c r="BQ185" s="29" t="str">
        <f t="shared" si="14"/>
        <v>presentation/full</v>
      </c>
      <c r="BR185" s="29" t="str">
        <f t="shared" si="15"/>
        <v>https://iiif.iti-germany.de/iiif/2/nvt_txt-094-001_thumb.JP2/full/100,/0/default.jpg</v>
      </c>
      <c r="BS185" s="29" t="str">
        <f t="shared" si="16"/>
        <v>image/jpeg</v>
      </c>
      <c r="BT185" s="29" t="str">
        <f t="shared" si="17"/>
        <v>presentation/thumbnail</v>
      </c>
    </row>
    <row r="186" spans="1:72">
      <c r="A186" s="29">
        <v>0</v>
      </c>
      <c r="C186" s="29" t="s">
        <v>3715</v>
      </c>
      <c r="D186" s="29" t="s">
        <v>3716</v>
      </c>
      <c r="E186" s="29" t="s">
        <v>3225</v>
      </c>
      <c r="H186" s="35" t="s">
        <v>2939</v>
      </c>
      <c r="N186" s="25" t="s">
        <v>1384</v>
      </c>
      <c r="Q186" s="25" t="s">
        <v>2838</v>
      </c>
      <c r="R186" t="s">
        <v>3717</v>
      </c>
      <c r="AN186" s="29" t="s">
        <v>219</v>
      </c>
      <c r="AS186" s="29" t="s">
        <v>2941</v>
      </c>
      <c r="AT186" s="29" t="s">
        <v>2950</v>
      </c>
      <c r="AU186" s="29">
        <v>1</v>
      </c>
      <c r="AV186" s="29" t="s">
        <v>2951</v>
      </c>
      <c r="AX186" s="29" t="s">
        <v>3665</v>
      </c>
      <c r="AY186" s="29" t="s">
        <v>72</v>
      </c>
      <c r="AZ186" s="249">
        <v>43553</v>
      </c>
      <c r="BO186" s="29" t="str">
        <f t="shared" si="12"/>
        <v>https://iiif.iti-germany.de/iiif/2/nvt_txt-095.pdf</v>
      </c>
      <c r="BP186" s="29" t="str">
        <f t="shared" si="13"/>
        <v>application/pdf</v>
      </c>
      <c r="BQ186" s="29" t="str">
        <f t="shared" si="14"/>
        <v>presentation/full</v>
      </c>
      <c r="BR186" s="29" t="str">
        <f t="shared" si="15"/>
        <v>https://iiif.iti-germany.de/iiif/2/nvt_txt-095_thumb.JP2/full/100,/0/default.jpg</v>
      </c>
      <c r="BS186" s="29" t="str">
        <f t="shared" si="16"/>
        <v>image/jpeg</v>
      </c>
      <c r="BT186" s="29" t="str">
        <f t="shared" si="17"/>
        <v>presentation/thumbnail</v>
      </c>
    </row>
    <row r="187" spans="1:72">
      <c r="A187" s="29">
        <v>1</v>
      </c>
      <c r="C187" s="29" t="s">
        <v>3718</v>
      </c>
      <c r="E187" s="29" t="s">
        <v>3225</v>
      </c>
      <c r="H187" s="35" t="s">
        <v>3668</v>
      </c>
      <c r="I187" s="29" t="s">
        <v>3715</v>
      </c>
      <c r="M187" s="25" t="s">
        <v>1384</v>
      </c>
      <c r="Q187" s="25" t="s">
        <v>2099</v>
      </c>
      <c r="R187"/>
      <c r="V187" s="29" t="s">
        <v>2947</v>
      </c>
      <c r="AC187" s="29" t="s">
        <v>3632</v>
      </c>
      <c r="AE187" s="29" t="s">
        <v>3465</v>
      </c>
      <c r="AF187" s="29" t="s">
        <v>1226</v>
      </c>
      <c r="AN187" s="29" t="s">
        <v>219</v>
      </c>
      <c r="AO187" s="29" t="s">
        <v>1170</v>
      </c>
      <c r="AS187" s="29" t="s">
        <v>2949</v>
      </c>
      <c r="AT187" s="29" t="s">
        <v>2950</v>
      </c>
      <c r="AU187" s="29">
        <v>8</v>
      </c>
      <c r="AV187" s="29" t="s">
        <v>2951</v>
      </c>
      <c r="AW187" s="29" t="s">
        <v>3186</v>
      </c>
      <c r="AX187" s="29" t="s">
        <v>3719</v>
      </c>
      <c r="AY187" s="29" t="s">
        <v>3720</v>
      </c>
      <c r="AZ187" s="249">
        <v>43553</v>
      </c>
      <c r="BO187" s="29" t="str">
        <f t="shared" si="12"/>
        <v>https://iiif.iti-germany.de/iiif/2/nvt_txt-095-001.pdf</v>
      </c>
      <c r="BP187" s="29" t="str">
        <f t="shared" si="13"/>
        <v>application/pdf</v>
      </c>
      <c r="BQ187" s="29" t="str">
        <f t="shared" si="14"/>
        <v>presentation/full</v>
      </c>
      <c r="BR187" s="29" t="str">
        <f t="shared" si="15"/>
        <v>https://iiif.iti-germany.de/iiif/2/nvt_txt-095-001_thumb.JP2/full/100,/0/default.jpg</v>
      </c>
      <c r="BS187" s="29" t="str">
        <f t="shared" si="16"/>
        <v>image/jpeg</v>
      </c>
      <c r="BT187" s="29" t="str">
        <f t="shared" si="17"/>
        <v>presentation/thumbnail</v>
      </c>
    </row>
    <row r="188" spans="1:72" ht="25.5">
      <c r="A188" s="29">
        <v>0</v>
      </c>
      <c r="C188" s="29" t="s">
        <v>3721</v>
      </c>
      <c r="D188" s="29" t="s">
        <v>3722</v>
      </c>
      <c r="E188" s="29" t="s">
        <v>3225</v>
      </c>
      <c r="H188" s="35" t="s">
        <v>2939</v>
      </c>
      <c r="N188" s="25" t="s">
        <v>1673</v>
      </c>
      <c r="Q188" s="25" t="s">
        <v>3723</v>
      </c>
      <c r="R188" t="s">
        <v>3724</v>
      </c>
      <c r="AN188" s="29" t="s">
        <v>219</v>
      </c>
      <c r="AS188" s="29" t="s">
        <v>2941</v>
      </c>
      <c r="AT188" s="29" t="s">
        <v>2950</v>
      </c>
      <c r="AU188" s="29">
        <v>1</v>
      </c>
      <c r="AV188" s="29" t="s">
        <v>2951</v>
      </c>
      <c r="AX188" s="29" t="s">
        <v>3665</v>
      </c>
      <c r="AY188" s="29" t="s">
        <v>72</v>
      </c>
      <c r="AZ188" s="249">
        <v>43553</v>
      </c>
      <c r="BO188" s="29" t="str">
        <f t="shared" si="12"/>
        <v>https://iiif.iti-germany.de/iiif/2/nvt_txt-096.pdf</v>
      </c>
      <c r="BP188" s="29" t="str">
        <f t="shared" si="13"/>
        <v>application/pdf</v>
      </c>
      <c r="BQ188" s="29" t="str">
        <f t="shared" si="14"/>
        <v>presentation/full</v>
      </c>
      <c r="BR188" s="29" t="str">
        <f t="shared" si="15"/>
        <v>https://iiif.iti-germany.de/iiif/2/nvt_txt-096_thumb.JP2/full/100,/0/default.jpg</v>
      </c>
      <c r="BS188" s="29" t="str">
        <f t="shared" si="16"/>
        <v>image/jpeg</v>
      </c>
      <c r="BT188" s="29" t="str">
        <f t="shared" si="17"/>
        <v>presentation/thumbnail</v>
      </c>
    </row>
    <row r="189" spans="1:72" ht="25.5">
      <c r="A189" s="29">
        <v>1</v>
      </c>
      <c r="C189" s="29" t="s">
        <v>3725</v>
      </c>
      <c r="E189" s="29" t="s">
        <v>3225</v>
      </c>
      <c r="G189" s="35" t="s">
        <v>3726</v>
      </c>
      <c r="H189" s="35" t="s">
        <v>3668</v>
      </c>
      <c r="I189" s="29" t="s">
        <v>3721</v>
      </c>
      <c r="M189" s="25" t="s">
        <v>1673</v>
      </c>
      <c r="Q189" s="25" t="s">
        <v>1674</v>
      </c>
      <c r="R189"/>
      <c r="V189" s="29" t="s">
        <v>2947</v>
      </c>
      <c r="AE189" s="29" t="s">
        <v>3727</v>
      </c>
      <c r="AF189" s="29" t="s">
        <v>1226</v>
      </c>
      <c r="AN189" s="29" t="s">
        <v>219</v>
      </c>
      <c r="AO189" s="29" t="s">
        <v>1170</v>
      </c>
      <c r="AS189" s="29" t="s">
        <v>2949</v>
      </c>
      <c r="AT189" s="29" t="s">
        <v>2950</v>
      </c>
      <c r="AU189" s="29">
        <v>2</v>
      </c>
      <c r="AV189" s="29" t="s">
        <v>2951</v>
      </c>
      <c r="AW189" s="29" t="s">
        <v>3186</v>
      </c>
      <c r="AX189" s="29" t="s">
        <v>3728</v>
      </c>
      <c r="AY189" s="29" t="s">
        <v>72</v>
      </c>
      <c r="AZ189" s="249">
        <v>43553</v>
      </c>
      <c r="BO189" s="29" t="str">
        <f t="shared" si="12"/>
        <v>https://iiif.iti-germany.de/iiif/2/nvt_txt-096-001.pdf</v>
      </c>
      <c r="BP189" s="29" t="str">
        <f t="shared" si="13"/>
        <v>application/pdf</v>
      </c>
      <c r="BQ189" s="29" t="str">
        <f t="shared" si="14"/>
        <v>presentation/full</v>
      </c>
      <c r="BR189" s="29" t="str">
        <f t="shared" si="15"/>
        <v>https://iiif.iti-germany.de/iiif/2/nvt_txt-096-001_thumb.JP2/full/100,/0/default.jpg</v>
      </c>
      <c r="BS189" s="29" t="str">
        <f t="shared" si="16"/>
        <v>image/jpeg</v>
      </c>
      <c r="BT189" s="29" t="str">
        <f t="shared" si="17"/>
        <v>presentation/thumbnail</v>
      </c>
    </row>
    <row r="190" spans="1:72" ht="25.5">
      <c r="A190" s="29">
        <v>0</v>
      </c>
      <c r="C190" s="29" t="s">
        <v>3729</v>
      </c>
      <c r="D190" s="29" t="s">
        <v>3730</v>
      </c>
      <c r="E190" s="29" t="s">
        <v>3225</v>
      </c>
      <c r="H190" s="35" t="s">
        <v>2939</v>
      </c>
      <c r="N190" s="25" t="s">
        <v>1204</v>
      </c>
      <c r="Q190" s="25" t="s">
        <v>3731</v>
      </c>
      <c r="R190" t="s">
        <v>3732</v>
      </c>
      <c r="AN190" s="29" t="s">
        <v>219</v>
      </c>
      <c r="AS190" s="29" t="s">
        <v>2941</v>
      </c>
      <c r="AT190" s="29" t="s">
        <v>2950</v>
      </c>
      <c r="AU190" s="29">
        <v>1</v>
      </c>
      <c r="AV190" s="29" t="s">
        <v>2951</v>
      </c>
      <c r="AX190" s="29" t="s">
        <v>3665</v>
      </c>
      <c r="AY190" s="29" t="s">
        <v>72</v>
      </c>
      <c r="AZ190" s="249">
        <v>43553</v>
      </c>
      <c r="BO190" s="29" t="str">
        <f t="shared" si="12"/>
        <v>https://iiif.iti-germany.de/iiif/2/nvt_txt-097.pdf</v>
      </c>
      <c r="BP190" s="29" t="str">
        <f t="shared" si="13"/>
        <v>application/pdf</v>
      </c>
      <c r="BQ190" s="29" t="str">
        <f t="shared" si="14"/>
        <v>presentation/full</v>
      </c>
      <c r="BR190" s="29" t="str">
        <f t="shared" si="15"/>
        <v>https://iiif.iti-germany.de/iiif/2/nvt_txt-097_thumb.JP2/full/100,/0/default.jpg</v>
      </c>
      <c r="BS190" s="29" t="str">
        <f t="shared" si="16"/>
        <v>image/jpeg</v>
      </c>
      <c r="BT190" s="29" t="str">
        <f t="shared" si="17"/>
        <v>presentation/thumbnail</v>
      </c>
    </row>
    <row r="191" spans="1:72" ht="25.5">
      <c r="A191" s="29">
        <v>1</v>
      </c>
      <c r="C191" s="29" t="s">
        <v>3733</v>
      </c>
      <c r="E191" s="29" t="s">
        <v>3225</v>
      </c>
      <c r="H191" s="35" t="s">
        <v>3668</v>
      </c>
      <c r="I191" s="29" t="s">
        <v>3729</v>
      </c>
      <c r="M191" s="25" t="s">
        <v>1204</v>
      </c>
      <c r="Q191" s="25" t="s">
        <v>3734</v>
      </c>
      <c r="R191"/>
      <c r="V191" s="29" t="s">
        <v>2947</v>
      </c>
      <c r="AE191" s="29" t="s">
        <v>3519</v>
      </c>
      <c r="AF191" s="29" t="s">
        <v>1226</v>
      </c>
      <c r="AN191" s="29" t="s">
        <v>219</v>
      </c>
      <c r="AO191" s="29" t="s">
        <v>1170</v>
      </c>
      <c r="AS191" s="29" t="s">
        <v>2949</v>
      </c>
      <c r="AT191" s="29" t="s">
        <v>2950</v>
      </c>
      <c r="AU191" s="29">
        <v>1</v>
      </c>
      <c r="AV191" s="29" t="s">
        <v>2951</v>
      </c>
      <c r="AW191" s="29" t="s">
        <v>3186</v>
      </c>
      <c r="AX191" s="29" t="s">
        <v>3285</v>
      </c>
      <c r="AY191" s="29" t="s">
        <v>72</v>
      </c>
      <c r="AZ191" s="249">
        <v>43553</v>
      </c>
      <c r="BO191" s="29" t="str">
        <f t="shared" si="12"/>
        <v>https://iiif.iti-germany.de/iiif/2/nvt_txt-097-001.pdf</v>
      </c>
      <c r="BP191" s="29" t="str">
        <f t="shared" si="13"/>
        <v>application/pdf</v>
      </c>
      <c r="BQ191" s="29" t="str">
        <f t="shared" si="14"/>
        <v>presentation/full</v>
      </c>
      <c r="BR191" s="29" t="str">
        <f t="shared" si="15"/>
        <v>https://iiif.iti-germany.de/iiif/2/nvt_txt-097-001_thumb.JP2/full/100,/0/default.jpg</v>
      </c>
      <c r="BS191" s="29" t="str">
        <f t="shared" si="16"/>
        <v>image/jpeg</v>
      </c>
      <c r="BT191" s="29" t="str">
        <f t="shared" si="17"/>
        <v>presentation/thumbnail</v>
      </c>
    </row>
    <row r="192" spans="1:72">
      <c r="A192" s="29">
        <v>0</v>
      </c>
      <c r="C192" s="29" t="s">
        <v>3735</v>
      </c>
      <c r="D192" s="29" t="s">
        <v>3736</v>
      </c>
      <c r="E192" s="29" t="s">
        <v>3225</v>
      </c>
      <c r="H192" s="35" t="s">
        <v>2939</v>
      </c>
      <c r="N192" s="25" t="s">
        <v>1390</v>
      </c>
      <c r="Q192" s="25" t="s">
        <v>3737</v>
      </c>
      <c r="R192" t="s">
        <v>3738</v>
      </c>
      <c r="AN192" s="29" t="s">
        <v>219</v>
      </c>
      <c r="AS192" s="29" t="s">
        <v>2941</v>
      </c>
      <c r="AT192" s="29" t="s">
        <v>2950</v>
      </c>
      <c r="AU192" s="29">
        <v>1</v>
      </c>
      <c r="AV192" s="29" t="s">
        <v>2951</v>
      </c>
      <c r="AX192" s="29" t="s">
        <v>3665</v>
      </c>
      <c r="AY192" s="29" t="s">
        <v>72</v>
      </c>
      <c r="AZ192" s="249">
        <v>43553</v>
      </c>
      <c r="BO192" s="29" t="str">
        <f t="shared" si="12"/>
        <v>https://iiif.iti-germany.de/iiif/2/nvt_txt-098.pdf</v>
      </c>
      <c r="BP192" s="29" t="str">
        <f t="shared" si="13"/>
        <v>application/pdf</v>
      </c>
      <c r="BQ192" s="29" t="str">
        <f t="shared" si="14"/>
        <v>presentation/full</v>
      </c>
      <c r="BR192" s="29" t="str">
        <f t="shared" si="15"/>
        <v>https://iiif.iti-germany.de/iiif/2/nvt_txt-098_thumb.JP2/full/100,/0/default.jpg</v>
      </c>
      <c r="BS192" s="29" t="str">
        <f t="shared" si="16"/>
        <v>image/jpeg</v>
      </c>
      <c r="BT192" s="29" t="str">
        <f t="shared" si="17"/>
        <v>presentation/thumbnail</v>
      </c>
    </row>
    <row r="193" spans="1:1037">
      <c r="A193" s="29">
        <v>1</v>
      </c>
      <c r="C193" s="29" t="s">
        <v>3739</v>
      </c>
      <c r="E193" s="29" t="s">
        <v>3225</v>
      </c>
      <c r="H193" s="35" t="s">
        <v>3668</v>
      </c>
      <c r="I193" s="29" t="s">
        <v>3735</v>
      </c>
      <c r="M193" s="25" t="s">
        <v>1390</v>
      </c>
      <c r="Q193" s="25" t="s">
        <v>3740</v>
      </c>
      <c r="R193"/>
      <c r="V193" s="29" t="s">
        <v>2947</v>
      </c>
      <c r="AA193" s="29" t="s">
        <v>3417</v>
      </c>
      <c r="AC193" s="29" t="s">
        <v>3741</v>
      </c>
      <c r="AF193" s="29" t="s">
        <v>1226</v>
      </c>
      <c r="AN193" s="29" t="s">
        <v>219</v>
      </c>
      <c r="AS193" s="29" t="s">
        <v>2949</v>
      </c>
      <c r="AT193" s="29" t="s">
        <v>2950</v>
      </c>
      <c r="AU193" s="29">
        <v>9</v>
      </c>
      <c r="AV193" s="29" t="s">
        <v>2951</v>
      </c>
      <c r="AW193" s="29" t="s">
        <v>3186</v>
      </c>
      <c r="AX193" s="29" t="s">
        <v>3742</v>
      </c>
      <c r="AY193" s="29" t="s">
        <v>72</v>
      </c>
      <c r="AZ193" s="249">
        <v>43553</v>
      </c>
      <c r="BO193" s="29" t="str">
        <f t="shared" si="12"/>
        <v>https://iiif.iti-germany.de/iiif/2/nvt_txt-098-001.pdf</v>
      </c>
      <c r="BP193" s="29" t="str">
        <f t="shared" si="13"/>
        <v>application/pdf</v>
      </c>
      <c r="BQ193" s="29" t="str">
        <f t="shared" si="14"/>
        <v>presentation/full</v>
      </c>
      <c r="BR193" s="29" t="str">
        <f t="shared" si="15"/>
        <v>https://iiif.iti-germany.de/iiif/2/nvt_txt-098-001_thumb.JP2/full/100,/0/default.jpg</v>
      </c>
      <c r="BS193" s="29" t="str">
        <f t="shared" si="16"/>
        <v>image/jpeg</v>
      </c>
      <c r="BT193" s="29" t="str">
        <f t="shared" si="17"/>
        <v>presentation/thumbnail</v>
      </c>
    </row>
    <row r="194" spans="1:1037">
      <c r="A194" s="29">
        <v>0</v>
      </c>
      <c r="C194" s="29" t="s">
        <v>3743</v>
      </c>
      <c r="D194" s="29" t="s">
        <v>3744</v>
      </c>
      <c r="E194" s="29" t="s">
        <v>3225</v>
      </c>
      <c r="H194" s="35" t="s">
        <v>2939</v>
      </c>
      <c r="P194" s="29" t="s">
        <v>1790</v>
      </c>
      <c r="Q194" s="25" t="s">
        <v>3745</v>
      </c>
      <c r="R194" t="s">
        <v>3746</v>
      </c>
      <c r="AN194" s="29" t="s">
        <v>219</v>
      </c>
      <c r="AS194" s="29" t="s">
        <v>2941</v>
      </c>
      <c r="AT194" s="29" t="s">
        <v>2950</v>
      </c>
      <c r="AU194" s="29">
        <v>1</v>
      </c>
      <c r="AV194" s="29" t="s">
        <v>2951</v>
      </c>
      <c r="AX194" s="29" t="s">
        <v>3665</v>
      </c>
      <c r="AY194" s="29" t="s">
        <v>72</v>
      </c>
      <c r="AZ194" s="249">
        <v>43553</v>
      </c>
      <c r="BO194" s="29" t="str">
        <f t="shared" si="12"/>
        <v>https://iiif.iti-germany.de/iiif/2/nvt_txt-099.pdf</v>
      </c>
      <c r="BP194" s="29" t="str">
        <f t="shared" si="13"/>
        <v>application/pdf</v>
      </c>
      <c r="BQ194" s="29" t="str">
        <f t="shared" si="14"/>
        <v>presentation/full</v>
      </c>
      <c r="BR194" s="29" t="str">
        <f t="shared" si="15"/>
        <v>https://iiif.iti-germany.de/iiif/2/nvt_txt-099_thumb.JP2/full/100,/0/default.jpg</v>
      </c>
      <c r="BS194" s="29" t="str">
        <f t="shared" si="16"/>
        <v>image/jpeg</v>
      </c>
      <c r="BT194" s="29" t="str">
        <f t="shared" si="17"/>
        <v>presentation/thumbnail</v>
      </c>
    </row>
    <row r="195" spans="1:1037" ht="25.5">
      <c r="A195" s="29">
        <v>1</v>
      </c>
      <c r="C195" s="29" t="s">
        <v>3747</v>
      </c>
      <c r="E195" s="29" t="s">
        <v>3225</v>
      </c>
      <c r="H195" s="35" t="s">
        <v>3668</v>
      </c>
      <c r="I195" s="29" t="s">
        <v>3743</v>
      </c>
      <c r="O195" s="25" t="s">
        <v>1790</v>
      </c>
      <c r="P195" s="29" t="s">
        <v>3748</v>
      </c>
      <c r="Q195" s="25" t="s">
        <v>3749</v>
      </c>
      <c r="R195" t="s">
        <v>3750</v>
      </c>
      <c r="S195" s="25" t="s">
        <v>3751</v>
      </c>
      <c r="T195" s="29" t="s">
        <v>2006</v>
      </c>
      <c r="V195" s="29" t="s">
        <v>2947</v>
      </c>
      <c r="AF195" s="29" t="s">
        <v>3752</v>
      </c>
      <c r="AN195" s="29" t="s">
        <v>219</v>
      </c>
      <c r="AO195" s="29" t="s">
        <v>1170</v>
      </c>
      <c r="AS195" s="29" t="s">
        <v>2949</v>
      </c>
      <c r="AT195" s="29" t="s">
        <v>2950</v>
      </c>
      <c r="AU195" s="29">
        <v>17</v>
      </c>
      <c r="AV195" s="29" t="s">
        <v>2951</v>
      </c>
      <c r="AW195" s="29" t="s">
        <v>3186</v>
      </c>
      <c r="AX195" s="29" t="s">
        <v>3728</v>
      </c>
      <c r="AY195" s="29" t="s">
        <v>72</v>
      </c>
      <c r="AZ195" s="249">
        <v>43553</v>
      </c>
      <c r="BO195" s="29" t="str">
        <f t="shared" si="12"/>
        <v>https://iiif.iti-germany.de/iiif/2/nvt_txt-099-001.pdf</v>
      </c>
      <c r="BP195" s="29" t="str">
        <f t="shared" si="13"/>
        <v>application/pdf</v>
      </c>
      <c r="BQ195" s="29" t="str">
        <f t="shared" si="14"/>
        <v>presentation/full</v>
      </c>
      <c r="BR195" s="29" t="str">
        <f t="shared" si="15"/>
        <v>https://iiif.iti-germany.de/iiif/2/nvt_txt-099-001_thumb.JP2/full/100,/0/default.jpg</v>
      </c>
      <c r="BS195" s="29" t="str">
        <f t="shared" si="16"/>
        <v>image/jpeg</v>
      </c>
      <c r="BT195" s="29" t="str">
        <f t="shared" si="17"/>
        <v>presentation/thumbnail</v>
      </c>
    </row>
    <row r="196" spans="1:1037">
      <c r="A196" s="29">
        <v>0</v>
      </c>
      <c r="C196" s="29" t="s">
        <v>3753</v>
      </c>
      <c r="D196" s="29" t="s">
        <v>3754</v>
      </c>
      <c r="E196" s="29" t="s">
        <v>3225</v>
      </c>
      <c r="H196" s="35" t="s">
        <v>2939</v>
      </c>
      <c r="Q196" s="25" t="s">
        <v>3755</v>
      </c>
      <c r="R196" t="s">
        <v>3756</v>
      </c>
      <c r="AF196" s="29" t="s">
        <v>1226</v>
      </c>
      <c r="AN196" s="29" t="s">
        <v>219</v>
      </c>
      <c r="AS196" s="29" t="s">
        <v>2941</v>
      </c>
      <c r="AT196" s="29" t="s">
        <v>2950</v>
      </c>
      <c r="AU196" s="29">
        <v>1</v>
      </c>
      <c r="AV196" s="29" t="s">
        <v>2951</v>
      </c>
      <c r="AX196" s="29" t="s">
        <v>3665</v>
      </c>
      <c r="AY196" s="29" t="s">
        <v>72</v>
      </c>
      <c r="AZ196" s="249">
        <v>43553</v>
      </c>
      <c r="BO196" s="29" t="str">
        <f t="shared" si="12"/>
        <v>https://iiif.iti-germany.de/iiif/2/nvt_txt-100.pdf</v>
      </c>
      <c r="BP196" s="29" t="str">
        <f t="shared" si="13"/>
        <v>application/pdf</v>
      </c>
      <c r="BQ196" s="29" t="str">
        <f t="shared" si="14"/>
        <v>presentation/full</v>
      </c>
      <c r="BR196" s="29" t="str">
        <f t="shared" si="15"/>
        <v>https://iiif.iti-germany.de/iiif/2/nvt_txt-100_thumb.JP2/full/100,/0/default.jpg</v>
      </c>
      <c r="BS196" s="29" t="str">
        <f t="shared" si="16"/>
        <v>image/jpeg</v>
      </c>
      <c r="BT196" s="29" t="str">
        <f t="shared" si="17"/>
        <v>presentation/thumbnail</v>
      </c>
    </row>
    <row r="197" spans="1:1037">
      <c r="A197" s="29">
        <v>1</v>
      </c>
      <c r="C197" s="29" t="s">
        <v>3757</v>
      </c>
      <c r="E197" s="29" t="s">
        <v>3225</v>
      </c>
      <c r="H197" s="35" t="s">
        <v>3668</v>
      </c>
      <c r="I197" s="29" t="s">
        <v>3753</v>
      </c>
      <c r="Q197" s="25" t="s">
        <v>3758</v>
      </c>
      <c r="R197" t="s">
        <v>3759</v>
      </c>
      <c r="V197" s="29" t="s">
        <v>2947</v>
      </c>
      <c r="AF197" s="29" t="s">
        <v>1226</v>
      </c>
      <c r="AN197" s="29" t="s">
        <v>219</v>
      </c>
      <c r="AO197" s="29" t="s">
        <v>1170</v>
      </c>
      <c r="AS197" s="29" t="s">
        <v>2949</v>
      </c>
      <c r="AT197" s="29" t="s">
        <v>2950</v>
      </c>
      <c r="AU197" s="29">
        <v>6</v>
      </c>
      <c r="AV197" s="29" t="s">
        <v>2951</v>
      </c>
      <c r="AW197" s="29" t="s">
        <v>3186</v>
      </c>
      <c r="AX197" s="29" t="s">
        <v>3760</v>
      </c>
      <c r="AY197" s="29" t="s">
        <v>72</v>
      </c>
      <c r="AZ197" s="249">
        <v>43553</v>
      </c>
      <c r="BO197" s="29" t="str">
        <f t="shared" si="12"/>
        <v>https://iiif.iti-germany.de/iiif/2/nvt_txt-100-001.pdf</v>
      </c>
      <c r="BP197" s="29" t="str">
        <f t="shared" si="13"/>
        <v>application/pdf</v>
      </c>
      <c r="BQ197" s="29" t="str">
        <f t="shared" si="14"/>
        <v>presentation/full</v>
      </c>
      <c r="BR197" s="29" t="str">
        <f t="shared" si="15"/>
        <v>https://iiif.iti-germany.de/iiif/2/nvt_txt-100-001_thumb.JP2/full/100,/0/default.jpg</v>
      </c>
      <c r="BS197" s="29" t="str">
        <f t="shared" si="16"/>
        <v>image/jpeg</v>
      </c>
      <c r="BT197" s="29" t="str">
        <f t="shared" si="17"/>
        <v>presentation/thumbnail</v>
      </c>
    </row>
    <row r="198" spans="1:1037">
      <c r="A198" s="29">
        <v>0</v>
      </c>
      <c r="C198" s="29" t="s">
        <v>3761</v>
      </c>
      <c r="D198" s="29" t="s">
        <v>3762</v>
      </c>
      <c r="E198" s="29" t="s">
        <v>3225</v>
      </c>
      <c r="H198" s="35" t="s">
        <v>2939</v>
      </c>
      <c r="R198"/>
      <c r="AF198" s="29" t="s">
        <v>1226</v>
      </c>
      <c r="AN198" s="29" t="s">
        <v>219</v>
      </c>
      <c r="AS198" s="29" t="s">
        <v>2941</v>
      </c>
      <c r="AT198" s="29" t="s">
        <v>2950</v>
      </c>
      <c r="AU198" s="29">
        <v>1</v>
      </c>
      <c r="AV198" s="29" t="s">
        <v>2951</v>
      </c>
      <c r="AX198" s="29" t="s">
        <v>3665</v>
      </c>
      <c r="AY198" s="29" t="s">
        <v>72</v>
      </c>
      <c r="AZ198" s="249">
        <v>43553</v>
      </c>
      <c r="BO198" s="29" t="str">
        <f t="shared" ref="BO198:BO261" si="18">"https://iiif.iti-germany.de/iiif/2/nvt_"&amp;C198&amp;".pdf"</f>
        <v>https://iiif.iti-germany.de/iiif/2/nvt_txt-101.pdf</v>
      </c>
      <c r="BP198" s="29" t="str">
        <f t="shared" ref="BP198:BP261" si="19">IF(NOT(BO198=""),"application/pdf","")</f>
        <v>application/pdf</v>
      </c>
      <c r="BQ198" s="29" t="str">
        <f t="shared" ref="BQ198:BQ261" si="20">IF(NOT(BO198=""),"presentation/full","")</f>
        <v>presentation/full</v>
      </c>
      <c r="BR198" s="29" t="str">
        <f t="shared" ref="BR198:BR261" si="21">"https://iiif.iti-germany.de/iiif/2/nvt_"&amp;C198&amp;"_thumb.JP2/full/100,/0/default.jpg"</f>
        <v>https://iiif.iti-germany.de/iiif/2/nvt_txt-101_thumb.JP2/full/100,/0/default.jpg</v>
      </c>
      <c r="BS198" s="29" t="str">
        <f t="shared" ref="BS198:BS261" si="22">IF(NOT(BR198=""),"image/jpeg","")</f>
        <v>image/jpeg</v>
      </c>
      <c r="BT198" s="29" t="str">
        <f t="shared" ref="BT198:BT261" si="23">IF(NOT(BR198=""),"presentation/thumbnail","")</f>
        <v>presentation/thumbnail</v>
      </c>
    </row>
    <row r="199" spans="1:1037" s="311" customFormat="1" ht="76.5">
      <c r="A199" s="308">
        <v>1</v>
      </c>
      <c r="B199" s="308"/>
      <c r="C199" s="308" t="s">
        <v>3763</v>
      </c>
      <c r="D199" s="308"/>
      <c r="E199" s="308" t="s">
        <v>3225</v>
      </c>
      <c r="F199" s="448"/>
      <c r="G199" s="448"/>
      <c r="H199" s="448" t="s">
        <v>3668</v>
      </c>
      <c r="I199" s="308" t="s">
        <v>3761</v>
      </c>
      <c r="J199" s="448"/>
      <c r="K199" s="448"/>
      <c r="L199" s="310"/>
      <c r="M199" s="310"/>
      <c r="N199" s="310" t="s">
        <v>3764</v>
      </c>
      <c r="O199" s="310"/>
      <c r="P199" s="308"/>
      <c r="Q199" s="310" t="s">
        <v>3758</v>
      </c>
      <c r="S199" s="310" t="s">
        <v>3765</v>
      </c>
      <c r="T199" s="308" t="s">
        <v>2006</v>
      </c>
      <c r="U199" s="308"/>
      <c r="V199" s="308" t="s">
        <v>2947</v>
      </c>
      <c r="W199" s="308"/>
      <c r="X199" s="308"/>
      <c r="Y199" s="308"/>
      <c r="Z199" s="308"/>
      <c r="AA199" s="308" t="s">
        <v>3417</v>
      </c>
      <c r="AB199" s="308"/>
      <c r="AC199" s="308" t="s">
        <v>3766</v>
      </c>
      <c r="AD199" s="308"/>
      <c r="AE199" s="308"/>
      <c r="AF199" s="308" t="s">
        <v>1226</v>
      </c>
      <c r="AI199" s="451"/>
      <c r="AJ199" s="308"/>
      <c r="AK199" s="451"/>
      <c r="AL199" s="451"/>
      <c r="AM199" s="308"/>
      <c r="AN199" s="308" t="s">
        <v>219</v>
      </c>
      <c r="AO199" s="308" t="s">
        <v>1170</v>
      </c>
      <c r="AP199" s="308"/>
      <c r="AQ199" s="308"/>
      <c r="AR199" s="308"/>
      <c r="AS199" s="308" t="s">
        <v>2949</v>
      </c>
      <c r="AT199" s="308" t="s">
        <v>2950</v>
      </c>
      <c r="AU199" s="308">
        <v>9</v>
      </c>
      <c r="AV199" s="308" t="s">
        <v>2951</v>
      </c>
      <c r="AW199" s="308" t="s">
        <v>2975</v>
      </c>
      <c r="AX199" s="308" t="s">
        <v>3767</v>
      </c>
      <c r="AY199" s="308" t="s">
        <v>72</v>
      </c>
      <c r="AZ199" s="452">
        <v>43553</v>
      </c>
      <c r="BA199" s="308"/>
      <c r="BB199" s="308"/>
      <c r="BC199" s="308"/>
      <c r="BD199" s="308"/>
      <c r="BF199" s="308"/>
      <c r="BG199" s="308"/>
      <c r="BH199" s="308"/>
      <c r="BI199" s="308"/>
      <c r="BJ199" s="308"/>
      <c r="BK199" s="308"/>
      <c r="BL199" s="308"/>
      <c r="BM199" s="308"/>
      <c r="BN199" s="308"/>
      <c r="BO199" s="308" t="str">
        <f t="shared" si="18"/>
        <v>https://iiif.iti-germany.de/iiif/2/nvt_txt-101-001.pdf</v>
      </c>
      <c r="BP199" s="308" t="str">
        <f t="shared" si="19"/>
        <v>application/pdf</v>
      </c>
      <c r="BQ199" s="308" t="str">
        <f t="shared" si="20"/>
        <v>presentation/full</v>
      </c>
      <c r="BR199" s="308" t="str">
        <f t="shared" si="21"/>
        <v>https://iiif.iti-germany.de/iiif/2/nvt_txt-101-001_thumb.JP2/full/100,/0/default.jpg</v>
      </c>
      <c r="BS199" s="308" t="str">
        <f t="shared" si="22"/>
        <v>image/jpeg</v>
      </c>
      <c r="BT199" s="308" t="str">
        <f t="shared" si="23"/>
        <v>presentation/thumbnail</v>
      </c>
      <c r="BU199" s="308"/>
      <c r="BV199" s="308"/>
      <c r="BW199" s="308"/>
      <c r="BX199" s="308"/>
      <c r="BY199" s="308"/>
      <c r="BZ199" s="308"/>
      <c r="CA199" s="308"/>
      <c r="CB199" s="308"/>
      <c r="CC199" s="308"/>
      <c r="CD199" s="308"/>
      <c r="CE199" s="308"/>
      <c r="CF199" s="308"/>
      <c r="CG199" s="308"/>
      <c r="CH199" s="308"/>
      <c r="CI199" s="308"/>
      <c r="CJ199" s="308"/>
      <c r="CK199" s="308"/>
      <c r="CL199" s="308"/>
      <c r="CM199" s="308"/>
      <c r="CN199" s="308"/>
      <c r="CO199" s="308"/>
      <c r="CP199" s="308"/>
      <c r="CQ199" s="308"/>
      <c r="CR199" s="308"/>
      <c r="CS199" s="308"/>
      <c r="CT199" s="308"/>
      <c r="CU199" s="308"/>
      <c r="CV199" s="308"/>
      <c r="CW199" s="308"/>
      <c r="CX199" s="308"/>
      <c r="CY199" s="308"/>
      <c r="CZ199" s="308"/>
      <c r="DA199" s="308"/>
      <c r="DB199" s="308"/>
      <c r="DC199" s="308"/>
      <c r="DD199" s="308"/>
      <c r="DE199" s="308"/>
      <c r="DF199" s="308"/>
      <c r="DG199" s="308"/>
      <c r="DH199" s="308"/>
      <c r="DI199" s="308"/>
      <c r="DJ199" s="308"/>
      <c r="DK199" s="308"/>
      <c r="DL199" s="308"/>
      <c r="DM199" s="308"/>
      <c r="DN199" s="308"/>
      <c r="DO199" s="308"/>
      <c r="DP199" s="308"/>
      <c r="DQ199" s="308"/>
      <c r="DR199" s="308"/>
      <c r="DS199" s="308"/>
      <c r="DT199" s="308"/>
      <c r="DU199" s="308"/>
      <c r="DV199" s="308"/>
      <c r="DW199" s="308"/>
      <c r="DX199" s="308"/>
      <c r="DY199" s="308"/>
      <c r="DZ199" s="308"/>
      <c r="EA199" s="308"/>
      <c r="EB199" s="308"/>
      <c r="EC199" s="308"/>
      <c r="ED199" s="308"/>
      <c r="EE199" s="308"/>
      <c r="EF199" s="308"/>
      <c r="EG199" s="308"/>
      <c r="EH199" s="308"/>
      <c r="EI199" s="308"/>
      <c r="EJ199" s="308"/>
      <c r="EK199" s="308"/>
      <c r="EL199" s="308"/>
      <c r="EM199" s="308"/>
      <c r="EN199" s="308"/>
      <c r="EO199" s="308"/>
      <c r="EP199" s="308"/>
      <c r="EQ199" s="308"/>
      <c r="ER199" s="308"/>
      <c r="ES199" s="308"/>
      <c r="ET199" s="308"/>
      <c r="EU199" s="308"/>
      <c r="EV199" s="308"/>
      <c r="EW199" s="308"/>
      <c r="EX199" s="308"/>
      <c r="EY199" s="308"/>
      <c r="EZ199" s="308"/>
      <c r="FA199" s="308"/>
      <c r="FB199" s="308"/>
      <c r="FC199" s="308"/>
      <c r="FD199" s="308"/>
      <c r="FE199" s="308"/>
      <c r="FF199" s="308"/>
      <c r="FG199" s="308"/>
      <c r="FH199" s="308"/>
      <c r="FI199" s="308"/>
      <c r="FJ199" s="308"/>
      <c r="FK199" s="308"/>
      <c r="FL199" s="308"/>
      <c r="FM199" s="308"/>
      <c r="FN199" s="308"/>
      <c r="FO199" s="308"/>
      <c r="FP199" s="308"/>
      <c r="FQ199" s="308"/>
      <c r="FR199" s="308"/>
      <c r="FS199" s="308"/>
      <c r="FT199" s="308"/>
      <c r="FU199" s="308"/>
      <c r="FV199" s="308"/>
      <c r="FW199" s="308"/>
      <c r="FX199" s="308"/>
      <c r="FY199" s="308"/>
      <c r="FZ199" s="308"/>
      <c r="GA199" s="308"/>
      <c r="GB199" s="308"/>
      <c r="GC199" s="308"/>
      <c r="GD199" s="308"/>
      <c r="GE199" s="308"/>
      <c r="GF199" s="308"/>
      <c r="GG199" s="308"/>
      <c r="GH199" s="308"/>
      <c r="GI199" s="308"/>
      <c r="GJ199" s="308"/>
      <c r="GK199" s="308"/>
      <c r="GL199" s="308"/>
      <c r="GM199" s="308"/>
      <c r="GN199" s="308"/>
      <c r="GO199" s="308"/>
      <c r="GP199" s="308"/>
      <c r="GQ199" s="308"/>
      <c r="GR199" s="308"/>
      <c r="GS199" s="308"/>
      <c r="GT199" s="308"/>
      <c r="GU199" s="308"/>
      <c r="GV199" s="308"/>
      <c r="GW199" s="308"/>
      <c r="GX199" s="308"/>
      <c r="GY199" s="308"/>
      <c r="GZ199" s="308"/>
      <c r="HA199" s="308"/>
      <c r="HB199" s="308"/>
      <c r="HC199" s="308"/>
      <c r="HD199" s="308"/>
      <c r="HE199" s="308"/>
      <c r="HF199" s="308"/>
      <c r="HG199" s="308"/>
      <c r="HH199" s="308"/>
      <c r="HI199" s="308"/>
      <c r="HJ199" s="308"/>
      <c r="HK199" s="308"/>
      <c r="HL199" s="308"/>
      <c r="HM199" s="308"/>
      <c r="HN199" s="308"/>
      <c r="HO199" s="308"/>
      <c r="HP199" s="308"/>
      <c r="HQ199" s="308"/>
      <c r="HR199" s="308"/>
      <c r="HS199" s="308"/>
      <c r="HT199" s="308"/>
      <c r="HU199" s="308"/>
      <c r="HV199" s="308"/>
      <c r="HW199" s="308"/>
      <c r="HX199" s="308"/>
      <c r="HY199" s="308"/>
      <c r="HZ199" s="308"/>
      <c r="IA199" s="308"/>
      <c r="IB199" s="308"/>
      <c r="IC199" s="308"/>
      <c r="ID199" s="308"/>
      <c r="IE199" s="308"/>
      <c r="IF199" s="308"/>
      <c r="IG199" s="308"/>
      <c r="IH199" s="308"/>
      <c r="II199" s="308"/>
      <c r="IJ199" s="308"/>
      <c r="IK199" s="308"/>
      <c r="IL199" s="308"/>
      <c r="IM199" s="308"/>
      <c r="IN199" s="308"/>
      <c r="IO199" s="308"/>
      <c r="IP199" s="308"/>
      <c r="IQ199" s="308"/>
      <c r="IR199" s="308"/>
      <c r="IS199" s="308"/>
      <c r="IT199" s="308"/>
      <c r="IU199" s="308"/>
      <c r="IV199" s="308"/>
      <c r="IW199" s="308"/>
      <c r="IX199" s="308"/>
      <c r="IY199" s="308"/>
      <c r="IZ199" s="308"/>
      <c r="JA199" s="308"/>
      <c r="JB199" s="308"/>
      <c r="JC199" s="308"/>
      <c r="JD199" s="308"/>
      <c r="JE199" s="308"/>
      <c r="JF199" s="308"/>
      <c r="JG199" s="308"/>
      <c r="JH199" s="308"/>
      <c r="JI199" s="308"/>
      <c r="JJ199" s="308"/>
      <c r="JK199" s="308"/>
      <c r="JL199" s="308"/>
      <c r="JM199" s="308"/>
      <c r="JN199" s="308"/>
      <c r="JO199" s="308"/>
      <c r="JP199" s="308"/>
      <c r="JQ199" s="308"/>
      <c r="JR199" s="308"/>
      <c r="JS199" s="308"/>
      <c r="JT199" s="308"/>
      <c r="JU199" s="308"/>
      <c r="JV199" s="308"/>
      <c r="JW199" s="308"/>
      <c r="JX199" s="308"/>
      <c r="JY199" s="308"/>
      <c r="JZ199" s="308"/>
      <c r="KA199" s="308"/>
      <c r="KB199" s="308"/>
      <c r="KC199" s="308"/>
      <c r="KD199" s="308"/>
      <c r="KE199" s="308"/>
      <c r="KF199" s="308"/>
      <c r="KG199" s="308"/>
      <c r="KH199" s="308"/>
      <c r="KI199" s="308"/>
      <c r="KJ199" s="308"/>
      <c r="KK199" s="308"/>
      <c r="KL199" s="308"/>
      <c r="KM199" s="308"/>
      <c r="KN199" s="308"/>
      <c r="KO199" s="308"/>
      <c r="KP199" s="308"/>
      <c r="KQ199" s="308"/>
      <c r="KR199" s="308"/>
      <c r="KS199" s="308"/>
      <c r="KT199" s="308"/>
      <c r="KU199" s="308"/>
      <c r="KV199" s="308"/>
      <c r="KW199" s="308"/>
      <c r="KX199" s="308"/>
      <c r="KY199" s="308"/>
      <c r="KZ199" s="308"/>
      <c r="LA199" s="308"/>
      <c r="LB199" s="308"/>
      <c r="LC199" s="308"/>
      <c r="LD199" s="308"/>
      <c r="LE199" s="308"/>
      <c r="LF199" s="308"/>
      <c r="LG199" s="308"/>
      <c r="LH199" s="308"/>
      <c r="LI199" s="308"/>
      <c r="LJ199" s="308"/>
      <c r="LK199" s="308"/>
      <c r="LL199" s="308"/>
      <c r="LM199" s="308"/>
      <c r="LN199" s="308"/>
      <c r="LO199" s="308"/>
      <c r="LP199" s="308"/>
      <c r="LQ199" s="308"/>
      <c r="LR199" s="308"/>
      <c r="LS199" s="308"/>
      <c r="LT199" s="308"/>
      <c r="LU199" s="308"/>
      <c r="LV199" s="308"/>
      <c r="LW199" s="308"/>
      <c r="LX199" s="308"/>
      <c r="LY199" s="308"/>
      <c r="LZ199" s="308"/>
      <c r="MA199" s="308"/>
      <c r="MB199" s="308"/>
      <c r="MC199" s="308"/>
      <c r="MD199" s="308"/>
      <c r="ME199" s="308"/>
      <c r="MF199" s="308"/>
      <c r="MG199" s="308"/>
      <c r="MH199" s="308"/>
      <c r="MI199" s="308"/>
      <c r="MJ199" s="308"/>
      <c r="MK199" s="308"/>
      <c r="ML199" s="308"/>
      <c r="MM199" s="308"/>
      <c r="MN199" s="308"/>
      <c r="MO199" s="308"/>
      <c r="MP199" s="308"/>
      <c r="MQ199" s="308"/>
      <c r="MR199" s="308"/>
      <c r="MS199" s="308"/>
      <c r="MT199" s="308"/>
      <c r="MU199" s="308"/>
      <c r="MV199" s="308"/>
      <c r="MW199" s="308"/>
      <c r="MX199" s="308"/>
      <c r="MY199" s="308"/>
      <c r="MZ199" s="308"/>
      <c r="NA199" s="308"/>
      <c r="NB199" s="308"/>
      <c r="NC199" s="308"/>
      <c r="ND199" s="308"/>
      <c r="NE199" s="308"/>
      <c r="NF199" s="308"/>
      <c r="NG199" s="308"/>
      <c r="NH199" s="308"/>
      <c r="NI199" s="308"/>
      <c r="NJ199" s="308"/>
      <c r="NK199" s="308"/>
      <c r="NL199" s="308"/>
      <c r="NM199" s="308"/>
      <c r="NN199" s="308"/>
      <c r="NO199" s="308"/>
      <c r="NP199" s="308"/>
      <c r="NQ199" s="308"/>
      <c r="NR199" s="308"/>
      <c r="NS199" s="308"/>
      <c r="NT199" s="308"/>
      <c r="NU199" s="308"/>
      <c r="NV199" s="308"/>
      <c r="NW199" s="308"/>
      <c r="NX199" s="308"/>
      <c r="NY199" s="308"/>
      <c r="NZ199" s="308"/>
      <c r="OA199" s="308"/>
      <c r="OB199" s="308"/>
      <c r="OC199" s="308"/>
      <c r="OD199" s="308"/>
      <c r="OE199" s="308"/>
      <c r="OF199" s="308"/>
      <c r="OG199" s="308"/>
      <c r="OH199" s="308"/>
      <c r="OI199" s="308"/>
      <c r="OJ199" s="308"/>
      <c r="OK199" s="308"/>
      <c r="OL199" s="308"/>
      <c r="OM199" s="308"/>
      <c r="ON199" s="308"/>
      <c r="OO199" s="308"/>
      <c r="OP199" s="308"/>
      <c r="OQ199" s="308"/>
      <c r="OR199" s="308"/>
      <c r="OS199" s="308"/>
      <c r="OT199" s="308"/>
      <c r="OU199" s="308"/>
      <c r="OV199" s="308"/>
      <c r="OW199" s="308"/>
      <c r="OX199" s="308"/>
      <c r="OY199" s="308"/>
      <c r="OZ199" s="308"/>
      <c r="PA199" s="308"/>
      <c r="PB199" s="308"/>
      <c r="PC199" s="308"/>
      <c r="PD199" s="308"/>
      <c r="PE199" s="308"/>
      <c r="PF199" s="308"/>
      <c r="PG199" s="308"/>
      <c r="PH199" s="308"/>
      <c r="PI199" s="308"/>
      <c r="PJ199" s="308"/>
      <c r="PK199" s="308"/>
      <c r="PL199" s="308"/>
      <c r="PM199" s="308"/>
      <c r="PN199" s="308"/>
      <c r="PO199" s="308"/>
      <c r="PP199" s="308"/>
      <c r="PQ199" s="308"/>
      <c r="PR199" s="308"/>
      <c r="PS199" s="308"/>
      <c r="PT199" s="308"/>
      <c r="PU199" s="308"/>
      <c r="PV199" s="308"/>
      <c r="PW199" s="308"/>
      <c r="PX199" s="308"/>
      <c r="PY199" s="308"/>
      <c r="PZ199" s="308"/>
      <c r="QA199" s="308"/>
      <c r="QB199" s="308"/>
      <c r="QC199" s="308"/>
      <c r="QD199" s="308"/>
      <c r="QE199" s="308"/>
      <c r="QF199" s="308"/>
      <c r="QG199" s="308"/>
      <c r="QH199" s="308"/>
      <c r="QI199" s="308"/>
      <c r="QJ199" s="308"/>
      <c r="QK199" s="308"/>
      <c r="QL199" s="308"/>
      <c r="QM199" s="308"/>
      <c r="QN199" s="308"/>
      <c r="QO199" s="308"/>
      <c r="QP199" s="308"/>
      <c r="QQ199" s="308"/>
      <c r="QR199" s="308"/>
      <c r="QS199" s="308"/>
      <c r="QT199" s="308"/>
      <c r="QU199" s="308"/>
      <c r="QV199" s="308"/>
      <c r="QW199" s="308"/>
      <c r="QX199" s="308"/>
      <c r="QY199" s="308"/>
      <c r="QZ199" s="308"/>
      <c r="RA199" s="308"/>
      <c r="RB199" s="308"/>
      <c r="RC199" s="308"/>
      <c r="RD199" s="308"/>
      <c r="RE199" s="308"/>
      <c r="RF199" s="308"/>
      <c r="RG199" s="308"/>
      <c r="RH199" s="308"/>
      <c r="RI199" s="308"/>
      <c r="RJ199" s="308"/>
      <c r="RK199" s="308"/>
      <c r="RL199" s="308"/>
      <c r="RM199" s="308"/>
      <c r="RN199" s="308"/>
      <c r="RO199" s="308"/>
      <c r="RP199" s="308"/>
      <c r="RQ199" s="308"/>
      <c r="RR199" s="308"/>
      <c r="RS199" s="308"/>
      <c r="RT199" s="308"/>
      <c r="RU199" s="308"/>
      <c r="RV199" s="308"/>
      <c r="RW199" s="308"/>
      <c r="RX199" s="308"/>
      <c r="RY199" s="308"/>
      <c r="RZ199" s="308"/>
      <c r="SA199" s="308"/>
      <c r="SB199" s="308"/>
      <c r="SC199" s="308"/>
      <c r="SD199" s="308"/>
      <c r="SE199" s="308"/>
      <c r="SF199" s="308"/>
      <c r="SG199" s="308"/>
      <c r="SH199" s="308"/>
      <c r="SI199" s="308"/>
      <c r="SJ199" s="308"/>
      <c r="SK199" s="308"/>
      <c r="SL199" s="308"/>
      <c r="SM199" s="308"/>
      <c r="SN199" s="308"/>
      <c r="SO199" s="308"/>
      <c r="SP199" s="308"/>
      <c r="SQ199" s="308"/>
      <c r="SR199" s="308"/>
      <c r="SS199" s="308"/>
      <c r="ST199" s="308"/>
      <c r="SU199" s="308"/>
      <c r="SV199" s="308"/>
      <c r="SW199" s="308"/>
      <c r="SX199" s="308"/>
      <c r="SY199" s="308"/>
      <c r="SZ199" s="308"/>
      <c r="TA199" s="308"/>
      <c r="TB199" s="308"/>
      <c r="TC199" s="308"/>
      <c r="TD199" s="308"/>
      <c r="TE199" s="308"/>
      <c r="TF199" s="308"/>
      <c r="TG199" s="308"/>
      <c r="TH199" s="308"/>
      <c r="TI199" s="308"/>
      <c r="TJ199" s="308"/>
      <c r="TK199" s="308"/>
      <c r="TL199" s="308"/>
      <c r="TM199" s="308"/>
      <c r="TN199" s="308"/>
      <c r="TO199" s="308"/>
      <c r="TP199" s="308"/>
      <c r="TQ199" s="308"/>
      <c r="TR199" s="308"/>
      <c r="TS199" s="308"/>
      <c r="TT199" s="308"/>
      <c r="TU199" s="308"/>
      <c r="TV199" s="308"/>
      <c r="TW199" s="308"/>
      <c r="TX199" s="308"/>
      <c r="TY199" s="308"/>
      <c r="TZ199" s="308"/>
      <c r="UA199" s="308"/>
      <c r="UB199" s="308"/>
      <c r="UC199" s="308"/>
      <c r="UD199" s="308"/>
      <c r="UE199" s="308"/>
      <c r="UF199" s="308"/>
      <c r="UG199" s="308"/>
      <c r="UH199" s="308"/>
      <c r="UI199" s="308"/>
      <c r="UJ199" s="308"/>
      <c r="UK199" s="308"/>
      <c r="UL199" s="308"/>
      <c r="UM199" s="308"/>
      <c r="UN199" s="308"/>
      <c r="UO199" s="308"/>
      <c r="UP199" s="308"/>
      <c r="UQ199" s="308"/>
      <c r="UR199" s="308"/>
      <c r="US199" s="308"/>
      <c r="UT199" s="308"/>
      <c r="UU199" s="308"/>
      <c r="UV199" s="308"/>
      <c r="UW199" s="308"/>
      <c r="UX199" s="308"/>
      <c r="UY199" s="308"/>
      <c r="UZ199" s="308"/>
      <c r="VA199" s="308"/>
      <c r="VB199" s="308"/>
      <c r="VC199" s="308"/>
      <c r="VD199" s="308"/>
      <c r="VE199" s="308"/>
      <c r="VF199" s="308"/>
      <c r="VG199" s="308"/>
      <c r="VH199" s="308"/>
      <c r="VI199" s="308"/>
      <c r="VJ199" s="308"/>
      <c r="VK199" s="308"/>
      <c r="VL199" s="308"/>
      <c r="VM199" s="308"/>
      <c r="VN199" s="308"/>
      <c r="VO199" s="308"/>
      <c r="VP199" s="308"/>
      <c r="VQ199" s="308"/>
      <c r="VR199" s="308"/>
      <c r="VS199" s="308"/>
      <c r="VT199" s="308"/>
      <c r="VU199" s="308"/>
      <c r="VV199" s="308"/>
      <c r="VW199" s="308"/>
      <c r="VX199" s="308"/>
      <c r="VY199" s="308"/>
      <c r="VZ199" s="308"/>
      <c r="WA199" s="308"/>
      <c r="WB199" s="308"/>
      <c r="WC199" s="308"/>
      <c r="WD199" s="308"/>
      <c r="WE199" s="308"/>
      <c r="WF199" s="308"/>
      <c r="WG199" s="308"/>
      <c r="WH199" s="308"/>
      <c r="WI199" s="308"/>
      <c r="WJ199" s="308"/>
      <c r="WK199" s="308"/>
      <c r="WL199" s="308"/>
      <c r="WM199" s="308"/>
      <c r="WN199" s="308"/>
      <c r="WO199" s="308"/>
      <c r="WP199" s="308"/>
      <c r="WQ199" s="308"/>
      <c r="WR199" s="308"/>
      <c r="WS199" s="308"/>
      <c r="WT199" s="308"/>
      <c r="WU199" s="308"/>
      <c r="WV199" s="308"/>
      <c r="WW199" s="308"/>
      <c r="WX199" s="308"/>
      <c r="WY199" s="308"/>
      <c r="WZ199" s="308"/>
      <c r="XA199" s="308"/>
      <c r="XB199" s="308"/>
      <c r="XC199" s="308"/>
      <c r="XD199" s="308"/>
      <c r="XE199" s="308"/>
      <c r="XF199" s="308"/>
      <c r="XG199" s="308"/>
      <c r="XH199" s="308"/>
      <c r="XI199" s="308"/>
      <c r="XJ199" s="308"/>
      <c r="XK199" s="308"/>
      <c r="XL199" s="308"/>
      <c r="XM199" s="308"/>
      <c r="XN199" s="308"/>
      <c r="XO199" s="308"/>
      <c r="XP199" s="308"/>
      <c r="XQ199" s="308"/>
      <c r="XR199" s="308"/>
      <c r="XS199" s="308"/>
      <c r="XT199" s="308"/>
      <c r="XU199" s="308"/>
      <c r="XV199" s="308"/>
      <c r="XW199" s="308"/>
      <c r="XX199" s="308"/>
      <c r="XY199" s="308"/>
      <c r="XZ199" s="308"/>
      <c r="YA199" s="308"/>
      <c r="YB199" s="308"/>
      <c r="YC199" s="308"/>
      <c r="YD199" s="308"/>
      <c r="YE199" s="308"/>
      <c r="YF199" s="308"/>
      <c r="YG199" s="308"/>
      <c r="YH199" s="308"/>
      <c r="YI199" s="308"/>
      <c r="YJ199" s="308"/>
      <c r="YK199" s="308"/>
      <c r="YL199" s="308"/>
      <c r="YM199" s="308"/>
      <c r="YN199" s="308"/>
      <c r="YO199" s="308"/>
      <c r="YP199" s="308"/>
      <c r="YQ199" s="308"/>
      <c r="YR199" s="308"/>
      <c r="YS199" s="308"/>
      <c r="YT199" s="308"/>
      <c r="YU199" s="308"/>
      <c r="YV199" s="308"/>
      <c r="YW199" s="308"/>
      <c r="YX199" s="308"/>
      <c r="YY199" s="308"/>
      <c r="YZ199" s="308"/>
      <c r="ZA199" s="308"/>
      <c r="ZB199" s="308"/>
      <c r="ZC199" s="308"/>
      <c r="ZD199" s="308"/>
      <c r="ZE199" s="308"/>
      <c r="ZF199" s="308"/>
      <c r="ZG199" s="308"/>
      <c r="ZH199" s="308"/>
      <c r="ZI199" s="308"/>
      <c r="ZJ199" s="308"/>
      <c r="ZK199" s="308"/>
      <c r="ZL199" s="308"/>
      <c r="ZM199" s="308"/>
      <c r="ZN199" s="308"/>
      <c r="ZO199" s="308"/>
      <c r="ZP199" s="308"/>
      <c r="ZQ199" s="308"/>
      <c r="ZR199" s="308"/>
      <c r="ZS199" s="308"/>
      <c r="ZT199" s="308"/>
      <c r="ZU199" s="308"/>
      <c r="ZV199" s="308"/>
      <c r="ZW199" s="308"/>
      <c r="ZX199" s="308"/>
      <c r="ZY199" s="308"/>
      <c r="ZZ199" s="308"/>
      <c r="AAA199" s="308"/>
      <c r="AAB199" s="308"/>
      <c r="AAC199" s="308"/>
      <c r="AAD199" s="308"/>
      <c r="AAE199" s="308"/>
      <c r="AAF199" s="308"/>
      <c r="AAG199" s="308"/>
      <c r="AAH199" s="308"/>
      <c r="AAI199" s="308"/>
      <c r="AAJ199" s="308"/>
      <c r="AAK199" s="308"/>
      <c r="AAL199" s="308"/>
      <c r="AAM199" s="308"/>
      <c r="AAN199" s="308"/>
      <c r="AAO199" s="308"/>
      <c r="AAP199" s="308"/>
      <c r="AAQ199" s="308"/>
      <c r="AAR199" s="308"/>
      <c r="AAS199" s="308"/>
      <c r="AAT199" s="308"/>
      <c r="AAU199" s="308"/>
      <c r="AAV199" s="308"/>
      <c r="AAW199" s="308"/>
      <c r="AAX199" s="308"/>
      <c r="AAY199" s="308"/>
      <c r="AAZ199" s="308"/>
      <c r="ABA199" s="308"/>
      <c r="ABB199" s="308"/>
      <c r="ABC199" s="308"/>
      <c r="ABD199" s="308"/>
      <c r="ABE199" s="308"/>
      <c r="ABF199" s="308"/>
      <c r="ABG199" s="308"/>
      <c r="ABH199" s="308"/>
      <c r="ABI199" s="308"/>
      <c r="ABJ199" s="308"/>
      <c r="ABK199" s="308"/>
      <c r="ABL199" s="308"/>
      <c r="ABM199" s="308"/>
      <c r="ABN199" s="308"/>
      <c r="ABO199" s="308"/>
      <c r="ABP199" s="308"/>
      <c r="ABQ199" s="308"/>
      <c r="ABR199" s="308"/>
      <c r="ABS199" s="308"/>
      <c r="ABT199" s="308"/>
      <c r="ABU199" s="308"/>
      <c r="ABV199" s="308"/>
      <c r="ABW199" s="308"/>
      <c r="ABX199" s="308"/>
      <c r="ABY199" s="308"/>
      <c r="ABZ199" s="308"/>
      <c r="ACA199" s="308"/>
      <c r="ACB199" s="308"/>
      <c r="ACC199" s="308"/>
      <c r="ACD199" s="308"/>
      <c r="ACE199" s="308"/>
      <c r="ACF199" s="308"/>
      <c r="ACG199" s="308"/>
      <c r="ACH199" s="308"/>
      <c r="ACI199" s="308"/>
      <c r="ACJ199" s="308"/>
      <c r="ACK199" s="308"/>
      <c r="ACL199" s="308"/>
      <c r="ACM199" s="308"/>
      <c r="ACN199" s="308"/>
      <c r="ACO199" s="308"/>
      <c r="ACP199" s="308"/>
      <c r="ACQ199" s="308"/>
      <c r="ACR199" s="308"/>
      <c r="ACS199" s="308"/>
      <c r="ACT199" s="308"/>
      <c r="ACU199" s="308"/>
      <c r="ACV199" s="308"/>
      <c r="ACW199" s="308"/>
      <c r="ACX199" s="308"/>
      <c r="ACY199" s="308"/>
      <c r="ACZ199" s="308"/>
      <c r="ADA199" s="308"/>
      <c r="ADB199" s="308"/>
      <c r="ADC199" s="308"/>
      <c r="ADD199" s="308"/>
      <c r="ADE199" s="308"/>
      <c r="ADF199" s="308"/>
      <c r="ADG199" s="308"/>
      <c r="ADH199" s="308"/>
      <c r="ADI199" s="308"/>
      <c r="ADJ199" s="308"/>
      <c r="ADK199" s="308"/>
      <c r="ADL199" s="308"/>
      <c r="ADM199" s="308"/>
      <c r="ADN199" s="308"/>
      <c r="ADO199" s="308"/>
      <c r="ADP199" s="308"/>
      <c r="ADQ199" s="308"/>
      <c r="ADR199" s="308"/>
      <c r="ADS199" s="308"/>
      <c r="ADT199" s="308"/>
      <c r="ADU199" s="308"/>
      <c r="ADV199" s="308"/>
      <c r="ADW199" s="308"/>
      <c r="ADX199" s="308"/>
      <c r="ADY199" s="308"/>
      <c r="ADZ199" s="308"/>
      <c r="AEA199" s="308"/>
      <c r="AEB199" s="308"/>
      <c r="AEC199" s="308"/>
      <c r="AED199" s="308"/>
      <c r="AEE199" s="308"/>
      <c r="AEF199" s="308"/>
      <c r="AEG199" s="308"/>
      <c r="AEH199" s="308"/>
      <c r="AEI199" s="308"/>
      <c r="AEJ199" s="308"/>
      <c r="AEK199" s="308"/>
      <c r="AEL199" s="308"/>
      <c r="AEM199" s="308"/>
      <c r="AEN199" s="308"/>
      <c r="AEO199" s="308"/>
      <c r="AEP199" s="308"/>
      <c r="AEQ199" s="308"/>
      <c r="AER199" s="308"/>
      <c r="AES199" s="308"/>
      <c r="AET199" s="308"/>
      <c r="AEU199" s="308"/>
      <c r="AEV199" s="308"/>
      <c r="AEW199" s="308"/>
      <c r="AEX199" s="308"/>
      <c r="AEY199" s="308"/>
      <c r="AEZ199" s="308"/>
      <c r="AFA199" s="308"/>
      <c r="AFB199" s="308"/>
      <c r="AFC199" s="308"/>
      <c r="AFD199" s="308"/>
      <c r="AFE199" s="308"/>
      <c r="AFF199" s="308"/>
      <c r="AFG199" s="308"/>
      <c r="AFH199" s="308"/>
      <c r="AFI199" s="308"/>
      <c r="AFJ199" s="308"/>
      <c r="AFK199" s="308"/>
      <c r="AFL199" s="308"/>
      <c r="AFM199" s="308"/>
      <c r="AFN199" s="308"/>
      <c r="AFO199" s="308"/>
      <c r="AFP199" s="308"/>
      <c r="AFQ199" s="308"/>
      <c r="AFR199" s="308"/>
      <c r="AFS199" s="308"/>
      <c r="AFT199" s="308"/>
      <c r="AFU199" s="308"/>
      <c r="AFV199" s="308"/>
      <c r="AFW199" s="308"/>
      <c r="AFX199" s="308"/>
      <c r="AFY199" s="308"/>
      <c r="AFZ199" s="308"/>
      <c r="AGA199" s="308"/>
      <c r="AGB199" s="308"/>
      <c r="AGC199" s="308"/>
      <c r="AGD199" s="308"/>
      <c r="AGE199" s="308"/>
      <c r="AGF199" s="308"/>
      <c r="AGG199" s="308"/>
      <c r="AGH199" s="308"/>
      <c r="AGI199" s="308"/>
      <c r="AGJ199" s="308"/>
      <c r="AGK199" s="308"/>
      <c r="AGL199" s="308"/>
      <c r="AGM199" s="308"/>
      <c r="AGN199" s="308"/>
      <c r="AGO199" s="308"/>
      <c r="AGP199" s="308"/>
      <c r="AGQ199" s="308"/>
      <c r="AGR199" s="308"/>
      <c r="AGS199" s="308"/>
      <c r="AGT199" s="308"/>
      <c r="AGU199" s="308"/>
      <c r="AGV199" s="308"/>
      <c r="AGW199" s="308"/>
      <c r="AGX199" s="308"/>
      <c r="AGY199" s="308"/>
      <c r="AGZ199" s="308"/>
      <c r="AHA199" s="308"/>
      <c r="AHB199" s="308"/>
      <c r="AHC199" s="308"/>
      <c r="AHD199" s="308"/>
      <c r="AHE199" s="308"/>
      <c r="AHF199" s="308"/>
      <c r="AHG199" s="308"/>
      <c r="AHH199" s="308"/>
      <c r="AHI199" s="308"/>
      <c r="AHJ199" s="308"/>
      <c r="AHK199" s="308"/>
      <c r="AHL199" s="308"/>
      <c r="AHM199" s="308"/>
      <c r="AHN199" s="308"/>
      <c r="AHO199" s="308"/>
      <c r="AHP199" s="308"/>
      <c r="AHQ199" s="308"/>
      <c r="AHR199" s="308"/>
      <c r="AHS199" s="308"/>
      <c r="AHT199" s="308"/>
      <c r="AHU199" s="308"/>
      <c r="AHV199" s="308"/>
      <c r="AHW199" s="308"/>
      <c r="AHX199" s="308"/>
      <c r="AHY199" s="308"/>
      <c r="AHZ199" s="308"/>
      <c r="AIA199" s="308"/>
      <c r="AIB199" s="308"/>
      <c r="AIC199" s="308"/>
      <c r="AID199" s="308"/>
      <c r="AIE199" s="308"/>
      <c r="AIF199" s="308"/>
      <c r="AIG199" s="308"/>
      <c r="AIH199" s="308"/>
      <c r="AII199" s="308"/>
      <c r="AIJ199" s="308"/>
      <c r="AIK199" s="308"/>
      <c r="AIL199" s="308"/>
      <c r="AIM199" s="308"/>
      <c r="AIN199" s="308"/>
      <c r="AIO199" s="308"/>
      <c r="AIP199" s="308"/>
      <c r="AIQ199" s="308"/>
      <c r="AIR199" s="308"/>
      <c r="AIS199" s="308"/>
      <c r="AIT199" s="308"/>
      <c r="AIU199" s="308"/>
      <c r="AIV199" s="308"/>
      <c r="AIW199" s="308"/>
      <c r="AIX199" s="308"/>
      <c r="AIY199" s="308"/>
      <c r="AIZ199" s="308"/>
      <c r="AJA199" s="308"/>
      <c r="AJB199" s="308"/>
      <c r="AJC199" s="308"/>
      <c r="AJD199" s="308"/>
      <c r="AJE199" s="308"/>
      <c r="AJF199" s="308"/>
      <c r="AJG199" s="308"/>
      <c r="AJH199" s="308"/>
      <c r="AJI199" s="308"/>
      <c r="AJJ199" s="308"/>
      <c r="AJK199" s="308"/>
      <c r="AJL199" s="308"/>
      <c r="AJM199" s="308"/>
      <c r="AJN199" s="308"/>
      <c r="AJO199" s="308"/>
      <c r="AJP199" s="308"/>
      <c r="AJQ199" s="308"/>
      <c r="AJR199" s="308"/>
      <c r="AJS199" s="308"/>
      <c r="AJT199" s="308"/>
      <c r="AJU199" s="308"/>
      <c r="AJV199" s="308"/>
      <c r="AJW199" s="308"/>
      <c r="AJX199" s="308"/>
      <c r="AJY199" s="308"/>
      <c r="AJZ199" s="308"/>
      <c r="AKA199" s="308"/>
      <c r="AKB199" s="308"/>
      <c r="AKC199" s="308"/>
      <c r="AKD199" s="308"/>
      <c r="AKE199" s="308"/>
      <c r="AKF199" s="308"/>
      <c r="AKG199" s="308"/>
      <c r="AKH199" s="308"/>
      <c r="AKI199" s="308"/>
      <c r="AKJ199" s="308"/>
      <c r="AKK199" s="308"/>
      <c r="AKL199" s="308"/>
      <c r="AKM199" s="308"/>
      <c r="AKN199" s="308"/>
      <c r="AKO199" s="308"/>
      <c r="AKP199" s="308"/>
      <c r="AKQ199" s="308"/>
      <c r="AKR199" s="308"/>
      <c r="AKS199" s="308"/>
      <c r="AKT199" s="308"/>
      <c r="AKU199" s="308"/>
      <c r="AKV199" s="308"/>
      <c r="AKW199" s="308"/>
      <c r="AKX199" s="308"/>
      <c r="AKY199" s="308"/>
      <c r="AKZ199" s="308"/>
      <c r="ALA199" s="308"/>
      <c r="ALB199" s="308"/>
      <c r="ALC199" s="308"/>
      <c r="ALD199" s="308"/>
      <c r="ALE199" s="308"/>
      <c r="ALF199" s="308"/>
      <c r="ALG199" s="308"/>
      <c r="ALH199" s="308"/>
      <c r="ALI199" s="308"/>
      <c r="ALJ199" s="308"/>
      <c r="ALK199" s="308"/>
      <c r="ALL199" s="308"/>
      <c r="ALM199" s="308"/>
      <c r="ALN199" s="308"/>
      <c r="ALO199" s="308"/>
      <c r="ALP199" s="308"/>
      <c r="ALQ199" s="308"/>
      <c r="ALR199" s="308"/>
      <c r="ALS199" s="308"/>
      <c r="ALT199" s="308"/>
      <c r="ALU199" s="308"/>
      <c r="ALV199" s="308"/>
      <c r="ALW199" s="308"/>
      <c r="ALX199" s="308"/>
      <c r="ALY199" s="308"/>
      <c r="ALZ199" s="308"/>
      <c r="AMA199" s="308"/>
      <c r="AMB199" s="308"/>
      <c r="AMC199" s="308"/>
      <c r="AMD199" s="308"/>
      <c r="AME199" s="308"/>
      <c r="AMF199" s="308"/>
      <c r="AMG199" s="308"/>
      <c r="AMH199" s="308"/>
      <c r="AMI199" s="308"/>
      <c r="AMJ199" s="308"/>
      <c r="AMK199" s="308"/>
      <c r="AML199" s="308"/>
      <c r="AMM199" s="308"/>
      <c r="AMN199" s="308"/>
      <c r="AMO199" s="308"/>
      <c r="AMP199" s="308"/>
      <c r="AMQ199" s="308"/>
      <c r="AMR199" s="308"/>
      <c r="AMS199" s="308"/>
      <c r="AMT199" s="308"/>
      <c r="AMU199" s="308"/>
      <c r="AMV199" s="308"/>
      <c r="AMW199" s="308"/>
    </row>
    <row r="200" spans="1:1037">
      <c r="A200" s="29">
        <v>0</v>
      </c>
      <c r="C200" s="29" t="s">
        <v>3768</v>
      </c>
      <c r="E200" s="29" t="s">
        <v>3225</v>
      </c>
      <c r="H200" s="35" t="s">
        <v>2939</v>
      </c>
      <c r="N200" s="25" t="s">
        <v>1661</v>
      </c>
      <c r="Q200" s="25" t="s">
        <v>3769</v>
      </c>
      <c r="R200" t="s">
        <v>3770</v>
      </c>
      <c r="AN200" s="29" t="s">
        <v>219</v>
      </c>
      <c r="AS200" s="29" t="s">
        <v>2941</v>
      </c>
      <c r="AT200" s="29" t="s">
        <v>2950</v>
      </c>
      <c r="AU200" s="29">
        <v>1</v>
      </c>
      <c r="AV200" s="29" t="s">
        <v>2951</v>
      </c>
      <c r="AX200" s="29" t="s">
        <v>3665</v>
      </c>
      <c r="AY200" s="29" t="s">
        <v>72</v>
      </c>
      <c r="AZ200" s="249">
        <v>43553</v>
      </c>
      <c r="BO200" s="29" t="str">
        <f t="shared" si="18"/>
        <v>https://iiif.iti-germany.de/iiif/2/nvt_txt-102.pdf</v>
      </c>
      <c r="BP200" s="29" t="str">
        <f t="shared" si="19"/>
        <v>application/pdf</v>
      </c>
      <c r="BQ200" s="29" t="str">
        <f t="shared" si="20"/>
        <v>presentation/full</v>
      </c>
      <c r="BR200" s="29" t="str">
        <f t="shared" si="21"/>
        <v>https://iiif.iti-germany.de/iiif/2/nvt_txt-102_thumb.JP2/full/100,/0/default.jpg</v>
      </c>
      <c r="BS200" s="29" t="str">
        <f t="shared" si="22"/>
        <v>image/jpeg</v>
      </c>
      <c r="BT200" s="29" t="str">
        <f t="shared" si="23"/>
        <v>presentation/thumbnail</v>
      </c>
    </row>
    <row r="201" spans="1:1037">
      <c r="A201" s="29">
        <v>1</v>
      </c>
      <c r="C201" s="29" t="s">
        <v>3771</v>
      </c>
      <c r="E201" s="29" t="s">
        <v>3225</v>
      </c>
      <c r="H201" s="35" t="s">
        <v>3668</v>
      </c>
      <c r="I201" s="29" t="s">
        <v>3768</v>
      </c>
      <c r="M201" s="25" t="s">
        <v>1661</v>
      </c>
      <c r="Q201" s="25" t="s">
        <v>3772</v>
      </c>
      <c r="R201" t="s">
        <v>3773</v>
      </c>
      <c r="S201" s="25" t="s">
        <v>3774</v>
      </c>
      <c r="T201" s="29" t="s">
        <v>2006</v>
      </c>
      <c r="V201" s="29" t="s">
        <v>2947</v>
      </c>
      <c r="AA201" s="29" t="s">
        <v>1208</v>
      </c>
      <c r="AC201" s="29" t="s">
        <v>2467</v>
      </c>
      <c r="AF201" s="29" t="s">
        <v>1226</v>
      </c>
      <c r="AN201" s="29" t="s">
        <v>219</v>
      </c>
      <c r="AO201" s="29" t="s">
        <v>1170</v>
      </c>
      <c r="AS201" s="29" t="s">
        <v>2949</v>
      </c>
      <c r="AT201" s="29" t="s">
        <v>2950</v>
      </c>
      <c r="AU201" s="29">
        <v>20</v>
      </c>
      <c r="AV201" s="29" t="s">
        <v>2951</v>
      </c>
      <c r="AW201" s="29" t="s">
        <v>3186</v>
      </c>
      <c r="AX201" s="29" t="s">
        <v>3775</v>
      </c>
      <c r="AY201" s="29" t="s">
        <v>72</v>
      </c>
      <c r="AZ201" s="249">
        <v>43553</v>
      </c>
      <c r="BO201" s="29" t="str">
        <f t="shared" si="18"/>
        <v>https://iiif.iti-germany.de/iiif/2/nvt_txt-102-001.pdf</v>
      </c>
      <c r="BP201" s="29" t="str">
        <f t="shared" si="19"/>
        <v>application/pdf</v>
      </c>
      <c r="BQ201" s="29" t="str">
        <f t="shared" si="20"/>
        <v>presentation/full</v>
      </c>
      <c r="BR201" s="29" t="str">
        <f t="shared" si="21"/>
        <v>https://iiif.iti-germany.de/iiif/2/nvt_txt-102-001_thumb.JP2/full/100,/0/default.jpg</v>
      </c>
      <c r="BS201" s="29" t="str">
        <f t="shared" si="22"/>
        <v>image/jpeg</v>
      </c>
      <c r="BT201" s="29" t="str">
        <f t="shared" si="23"/>
        <v>presentation/thumbnail</v>
      </c>
    </row>
    <row r="202" spans="1:1037">
      <c r="A202" s="29">
        <v>0</v>
      </c>
      <c r="C202" s="29" t="s">
        <v>3776</v>
      </c>
      <c r="E202" s="29" t="s">
        <v>3225</v>
      </c>
      <c r="H202" s="35" t="s">
        <v>2939</v>
      </c>
      <c r="P202" s="29" t="s">
        <v>1808</v>
      </c>
      <c r="Q202" s="25" t="s">
        <v>3777</v>
      </c>
      <c r="R202" t="s">
        <v>3778</v>
      </c>
      <c r="AN202" s="29" t="s">
        <v>219</v>
      </c>
      <c r="AS202" s="29" t="s">
        <v>2941</v>
      </c>
      <c r="AT202" s="29" t="s">
        <v>2950</v>
      </c>
      <c r="AU202" s="29">
        <v>1</v>
      </c>
      <c r="AV202" s="29" t="s">
        <v>2951</v>
      </c>
      <c r="AX202" s="29" t="s">
        <v>3665</v>
      </c>
      <c r="AY202" s="29" t="s">
        <v>72</v>
      </c>
      <c r="AZ202" s="249">
        <v>43553</v>
      </c>
      <c r="BO202" s="29" t="str">
        <f t="shared" si="18"/>
        <v>https://iiif.iti-germany.de/iiif/2/nvt_txt-103.pdf</v>
      </c>
      <c r="BP202" s="29" t="str">
        <f t="shared" si="19"/>
        <v>application/pdf</v>
      </c>
      <c r="BQ202" s="29" t="str">
        <f t="shared" si="20"/>
        <v>presentation/full</v>
      </c>
      <c r="BR202" s="29" t="str">
        <f t="shared" si="21"/>
        <v>https://iiif.iti-germany.de/iiif/2/nvt_txt-103_thumb.JP2/full/100,/0/default.jpg</v>
      </c>
      <c r="BS202" s="29" t="str">
        <f t="shared" si="22"/>
        <v>image/jpeg</v>
      </c>
      <c r="BT202" s="29" t="str">
        <f t="shared" si="23"/>
        <v>presentation/thumbnail</v>
      </c>
    </row>
    <row r="203" spans="1:1037" ht="25.5">
      <c r="A203" s="29">
        <v>1</v>
      </c>
      <c r="C203" s="29" t="s">
        <v>3779</v>
      </c>
      <c r="E203" s="29" t="s">
        <v>3225</v>
      </c>
      <c r="H203" s="35" t="s">
        <v>3668</v>
      </c>
      <c r="I203" s="29" t="s">
        <v>3776</v>
      </c>
      <c r="O203" s="25" t="s">
        <v>1808</v>
      </c>
      <c r="Q203" s="25" t="s">
        <v>3026</v>
      </c>
      <c r="R203"/>
      <c r="S203" s="25" t="s">
        <v>3780</v>
      </c>
      <c r="T203" s="29" t="s">
        <v>2006</v>
      </c>
      <c r="V203" s="29" t="s">
        <v>2947</v>
      </c>
      <c r="AN203" s="29" t="s">
        <v>219</v>
      </c>
      <c r="AO203" s="29" t="s">
        <v>1170</v>
      </c>
      <c r="AS203" s="29" t="s">
        <v>2949</v>
      </c>
      <c r="AT203" s="29" t="s">
        <v>2950</v>
      </c>
      <c r="AU203" s="29">
        <v>2</v>
      </c>
      <c r="AV203" s="29" t="s">
        <v>2951</v>
      </c>
      <c r="AW203" s="29" t="s">
        <v>3186</v>
      </c>
      <c r="AX203" s="29" t="s">
        <v>3728</v>
      </c>
      <c r="AY203" s="29" t="s">
        <v>72</v>
      </c>
      <c r="AZ203" s="249">
        <v>43553</v>
      </c>
      <c r="BO203" s="29" t="str">
        <f t="shared" si="18"/>
        <v>https://iiif.iti-germany.de/iiif/2/nvt_txt-103-001.pdf</v>
      </c>
      <c r="BP203" s="29" t="str">
        <f t="shared" si="19"/>
        <v>application/pdf</v>
      </c>
      <c r="BQ203" s="29" t="str">
        <f t="shared" si="20"/>
        <v>presentation/full</v>
      </c>
      <c r="BR203" s="29" t="str">
        <f t="shared" si="21"/>
        <v>https://iiif.iti-germany.de/iiif/2/nvt_txt-103-001_thumb.JP2/full/100,/0/default.jpg</v>
      </c>
      <c r="BS203" s="29" t="str">
        <f t="shared" si="22"/>
        <v>image/jpeg</v>
      </c>
      <c r="BT203" s="29" t="str">
        <f t="shared" si="23"/>
        <v>presentation/thumbnail</v>
      </c>
    </row>
    <row r="204" spans="1:1037">
      <c r="A204" s="29">
        <v>0</v>
      </c>
      <c r="C204" s="29" t="s">
        <v>3781</v>
      </c>
      <c r="E204" s="29" t="s">
        <v>3225</v>
      </c>
      <c r="H204" s="35" t="s">
        <v>2939</v>
      </c>
      <c r="N204" s="25" t="s">
        <v>1316</v>
      </c>
      <c r="Q204" s="25" t="s">
        <v>3782</v>
      </c>
      <c r="R204" t="s">
        <v>3783</v>
      </c>
      <c r="AN204" s="29" t="s">
        <v>219</v>
      </c>
      <c r="AS204" s="29" t="s">
        <v>2941</v>
      </c>
      <c r="AT204" s="29" t="s">
        <v>2950</v>
      </c>
      <c r="AU204" s="29">
        <v>1</v>
      </c>
      <c r="AV204" s="29" t="s">
        <v>2951</v>
      </c>
      <c r="AX204" s="29" t="s">
        <v>3665</v>
      </c>
      <c r="AY204" s="29" t="s">
        <v>72</v>
      </c>
      <c r="AZ204" s="249">
        <v>43553</v>
      </c>
      <c r="BO204" s="29" t="str">
        <f t="shared" si="18"/>
        <v>https://iiif.iti-germany.de/iiif/2/nvt_txt-104.pdf</v>
      </c>
      <c r="BP204" s="29" t="str">
        <f t="shared" si="19"/>
        <v>application/pdf</v>
      </c>
      <c r="BQ204" s="29" t="str">
        <f t="shared" si="20"/>
        <v>presentation/full</v>
      </c>
      <c r="BR204" s="29" t="str">
        <f t="shared" si="21"/>
        <v>https://iiif.iti-germany.de/iiif/2/nvt_txt-104_thumb.JP2/full/100,/0/default.jpg</v>
      </c>
      <c r="BS204" s="29" t="str">
        <f t="shared" si="22"/>
        <v>image/jpeg</v>
      </c>
      <c r="BT204" s="29" t="str">
        <f t="shared" si="23"/>
        <v>presentation/thumbnail</v>
      </c>
    </row>
    <row r="205" spans="1:1037" ht="25.5">
      <c r="A205" s="29">
        <v>1</v>
      </c>
      <c r="C205" s="29" t="s">
        <v>3784</v>
      </c>
      <c r="E205" s="29" t="s">
        <v>3225</v>
      </c>
      <c r="H205" s="35" t="s">
        <v>3668</v>
      </c>
      <c r="I205" s="29" t="s">
        <v>3781</v>
      </c>
      <c r="M205" s="25" t="s">
        <v>1316</v>
      </c>
      <c r="Q205" s="25" t="s">
        <v>3785</v>
      </c>
      <c r="R205"/>
      <c r="S205" s="25" t="s">
        <v>3786</v>
      </c>
      <c r="T205" s="29" t="s">
        <v>2006</v>
      </c>
      <c r="V205" s="29" t="s">
        <v>2947</v>
      </c>
      <c r="AA205" s="29" t="s">
        <v>2964</v>
      </c>
      <c r="AC205" s="29" t="s">
        <v>2467</v>
      </c>
      <c r="AF205" s="29" t="s">
        <v>1226</v>
      </c>
      <c r="AN205" s="29" t="s">
        <v>219</v>
      </c>
      <c r="AO205" s="29" t="s">
        <v>1170</v>
      </c>
      <c r="AS205" s="29" t="s">
        <v>2949</v>
      </c>
      <c r="AT205" s="29" t="s">
        <v>2950</v>
      </c>
      <c r="AU205" s="29">
        <v>12</v>
      </c>
      <c r="AV205" s="29" t="s">
        <v>2951</v>
      </c>
      <c r="AW205" s="29" t="s">
        <v>3787</v>
      </c>
      <c r="AX205" s="29" t="s">
        <v>3788</v>
      </c>
      <c r="AY205" s="29" t="s">
        <v>72</v>
      </c>
      <c r="AZ205" s="249">
        <v>43553</v>
      </c>
      <c r="BO205" s="29" t="str">
        <f t="shared" si="18"/>
        <v>https://iiif.iti-germany.de/iiif/2/nvt_txt-104-001.pdf</v>
      </c>
      <c r="BP205" s="29" t="str">
        <f t="shared" si="19"/>
        <v>application/pdf</v>
      </c>
      <c r="BQ205" s="29" t="str">
        <f t="shared" si="20"/>
        <v>presentation/full</v>
      </c>
      <c r="BR205" s="29" t="str">
        <f t="shared" si="21"/>
        <v>https://iiif.iti-germany.de/iiif/2/nvt_txt-104-001_thumb.JP2/full/100,/0/default.jpg</v>
      </c>
      <c r="BS205" s="29" t="str">
        <f t="shared" si="22"/>
        <v>image/jpeg</v>
      </c>
      <c r="BT205" s="29" t="str">
        <f t="shared" si="23"/>
        <v>presentation/thumbnail</v>
      </c>
    </row>
    <row r="206" spans="1:1037" ht="25.5">
      <c r="A206" s="29">
        <v>1</v>
      </c>
      <c r="C206" s="29" t="s">
        <v>3789</v>
      </c>
      <c r="D206" s="29" t="s">
        <v>3790</v>
      </c>
      <c r="E206" s="29" t="s">
        <v>3225</v>
      </c>
      <c r="H206" s="35" t="s">
        <v>3668</v>
      </c>
      <c r="M206" s="25" t="s">
        <v>1410</v>
      </c>
      <c r="Q206" s="25" t="s">
        <v>1411</v>
      </c>
      <c r="R206"/>
      <c r="S206" s="25" t="s">
        <v>3791</v>
      </c>
      <c r="T206" s="29" t="s">
        <v>2006</v>
      </c>
      <c r="V206" s="29" t="s">
        <v>2947</v>
      </c>
      <c r="AC206" s="29" t="s">
        <v>3689</v>
      </c>
      <c r="AF206" s="29" t="s">
        <v>1226</v>
      </c>
      <c r="AN206" s="29" t="s">
        <v>219</v>
      </c>
      <c r="AO206" s="29" t="s">
        <v>1170</v>
      </c>
      <c r="AS206" s="29" t="s">
        <v>2949</v>
      </c>
      <c r="AT206" s="29" t="s">
        <v>2950</v>
      </c>
      <c r="AU206" s="29">
        <v>1</v>
      </c>
      <c r="AV206" s="29" t="s">
        <v>2951</v>
      </c>
      <c r="AW206" s="29" t="s">
        <v>2975</v>
      </c>
      <c r="AX206" s="29" t="s">
        <v>3792</v>
      </c>
      <c r="AY206" s="29" t="s">
        <v>72</v>
      </c>
      <c r="AZ206" s="249">
        <v>43553</v>
      </c>
      <c r="BO206" s="29" t="str">
        <f t="shared" si="18"/>
        <v>https://iiif.iti-germany.de/iiif/2/nvt_txt-105.pdf</v>
      </c>
      <c r="BP206" s="29" t="str">
        <f t="shared" si="19"/>
        <v>application/pdf</v>
      </c>
      <c r="BQ206" s="29" t="str">
        <f t="shared" si="20"/>
        <v>presentation/full</v>
      </c>
      <c r="BR206" s="29" t="str">
        <f t="shared" si="21"/>
        <v>https://iiif.iti-germany.de/iiif/2/nvt_txt-105_thumb.JP2/full/100,/0/default.jpg</v>
      </c>
      <c r="BS206" s="29" t="str">
        <f t="shared" si="22"/>
        <v>image/jpeg</v>
      </c>
      <c r="BT206" s="29" t="str">
        <f t="shared" si="23"/>
        <v>presentation/thumbnail</v>
      </c>
    </row>
    <row r="207" spans="1:1037" ht="25.5">
      <c r="A207" s="29">
        <v>1</v>
      </c>
      <c r="C207" s="308" t="s">
        <v>3793</v>
      </c>
      <c r="D207" s="29" t="s">
        <v>3790</v>
      </c>
      <c r="E207" s="29" t="s">
        <v>3225</v>
      </c>
      <c r="H207" s="35" t="s">
        <v>3668</v>
      </c>
      <c r="M207" s="25" t="s">
        <v>1410</v>
      </c>
      <c r="Q207" s="25" t="s">
        <v>1411</v>
      </c>
      <c r="R207"/>
      <c r="S207" s="25" t="s">
        <v>3679</v>
      </c>
      <c r="T207" s="29" t="s">
        <v>2006</v>
      </c>
      <c r="V207" s="29" t="s">
        <v>2947</v>
      </c>
      <c r="AC207" s="29" t="s">
        <v>3080</v>
      </c>
      <c r="AD207" s="29" t="s">
        <v>2964</v>
      </c>
      <c r="AF207" s="29" t="s">
        <v>1226</v>
      </c>
      <c r="AN207" s="29" t="s">
        <v>219</v>
      </c>
      <c r="AO207" s="29" t="s">
        <v>1170</v>
      </c>
      <c r="AS207" s="29" t="s">
        <v>2949</v>
      </c>
      <c r="AT207" s="29" t="s">
        <v>2950</v>
      </c>
      <c r="AU207" s="29">
        <v>12</v>
      </c>
      <c r="AV207" s="29" t="s">
        <v>2951</v>
      </c>
      <c r="AW207" s="29" t="s">
        <v>3186</v>
      </c>
      <c r="AX207" s="29" t="s">
        <v>3794</v>
      </c>
      <c r="AY207" s="29" t="s">
        <v>72</v>
      </c>
      <c r="AZ207" s="249">
        <v>43553</v>
      </c>
      <c r="BO207" s="29" t="str">
        <f t="shared" si="18"/>
        <v>https://iiif.iti-germany.de/iiif/2/nvt_txt-106.pdf</v>
      </c>
      <c r="BP207" s="29" t="str">
        <f t="shared" si="19"/>
        <v>application/pdf</v>
      </c>
      <c r="BQ207" s="29" t="str">
        <f t="shared" si="20"/>
        <v>presentation/full</v>
      </c>
      <c r="BR207" s="29" t="str">
        <f t="shared" si="21"/>
        <v>https://iiif.iti-germany.de/iiif/2/nvt_txt-106_thumb.JP2/full/100,/0/default.jpg</v>
      </c>
      <c r="BS207" s="29" t="str">
        <f t="shared" si="22"/>
        <v>image/jpeg</v>
      </c>
      <c r="BT207" s="29" t="str">
        <f t="shared" si="23"/>
        <v>presentation/thumbnail</v>
      </c>
    </row>
    <row r="208" spans="1:1037" ht="25.5">
      <c r="A208" s="29">
        <v>1</v>
      </c>
      <c r="C208" s="308" t="s">
        <v>3795</v>
      </c>
      <c r="D208" s="29" t="s">
        <v>3796</v>
      </c>
      <c r="E208" s="29" t="s">
        <v>3225</v>
      </c>
      <c r="G208" s="35" t="s">
        <v>3797</v>
      </c>
      <c r="H208" s="35" t="s">
        <v>3668</v>
      </c>
      <c r="M208" s="25" t="s">
        <v>1316</v>
      </c>
      <c r="Q208" s="25" t="s">
        <v>1317</v>
      </c>
      <c r="R208"/>
      <c r="S208" s="25" t="s">
        <v>3679</v>
      </c>
      <c r="T208" s="29" t="s">
        <v>2006</v>
      </c>
      <c r="V208" s="29" t="s">
        <v>2947</v>
      </c>
      <c r="AC208" s="29" t="s">
        <v>3689</v>
      </c>
      <c r="AD208" s="29" t="s">
        <v>1354</v>
      </c>
      <c r="AF208" s="29" t="s">
        <v>1226</v>
      </c>
      <c r="AN208" s="29" t="s">
        <v>219</v>
      </c>
      <c r="AO208" s="29" t="s">
        <v>1170</v>
      </c>
      <c r="AS208" s="29" t="s">
        <v>2949</v>
      </c>
      <c r="AT208" s="29" t="s">
        <v>2950</v>
      </c>
      <c r="AU208" s="29">
        <v>10</v>
      </c>
      <c r="AV208" s="29" t="s">
        <v>2951</v>
      </c>
      <c r="AW208" s="29" t="s">
        <v>3186</v>
      </c>
      <c r="AX208" s="29" t="s">
        <v>3798</v>
      </c>
      <c r="AY208" s="29" t="s">
        <v>72</v>
      </c>
      <c r="AZ208" s="249">
        <v>43553</v>
      </c>
      <c r="BO208" s="29" t="str">
        <f t="shared" si="18"/>
        <v>https://iiif.iti-germany.de/iiif/2/nvt_txt-107.pdf</v>
      </c>
      <c r="BP208" s="29" t="str">
        <f t="shared" si="19"/>
        <v>application/pdf</v>
      </c>
      <c r="BQ208" s="29" t="str">
        <f t="shared" si="20"/>
        <v>presentation/full</v>
      </c>
      <c r="BR208" s="29" t="str">
        <f t="shared" si="21"/>
        <v>https://iiif.iti-germany.de/iiif/2/nvt_txt-107_thumb.JP2/full/100,/0/default.jpg</v>
      </c>
      <c r="BS208" s="29" t="str">
        <f t="shared" si="22"/>
        <v>image/jpeg</v>
      </c>
      <c r="BT208" s="29" t="str">
        <f t="shared" si="23"/>
        <v>presentation/thumbnail</v>
      </c>
    </row>
    <row r="209" spans="1:72" ht="89.25">
      <c r="A209" s="29">
        <v>1</v>
      </c>
      <c r="C209" s="29" t="s">
        <v>3799</v>
      </c>
      <c r="E209" s="29" t="s">
        <v>3800</v>
      </c>
      <c r="F209" s="35" t="s">
        <v>3801</v>
      </c>
      <c r="H209" s="35" t="s">
        <v>3668</v>
      </c>
      <c r="N209" s="25" t="s">
        <v>1691</v>
      </c>
      <c r="Q209" s="25" t="s">
        <v>3269</v>
      </c>
      <c r="S209" s="25" t="s">
        <v>3802</v>
      </c>
      <c r="T209" s="29" t="s">
        <v>1483</v>
      </c>
      <c r="V209" s="29" t="s">
        <v>3064</v>
      </c>
      <c r="AF209" s="29" t="s">
        <v>1312</v>
      </c>
      <c r="AM209" s="29" t="s">
        <v>68</v>
      </c>
      <c r="AN209" s="29" t="s">
        <v>219</v>
      </c>
      <c r="AO209" s="29" t="s">
        <v>1170</v>
      </c>
      <c r="AS209" s="29" t="s">
        <v>2949</v>
      </c>
      <c r="AT209" s="29" t="s">
        <v>3803</v>
      </c>
      <c r="AU209" s="29">
        <v>1</v>
      </c>
      <c r="AV209" s="29" t="s">
        <v>2951</v>
      </c>
      <c r="AW209" s="29" t="s">
        <v>3133</v>
      </c>
      <c r="AX209" s="29" t="s">
        <v>3271</v>
      </c>
      <c r="AY209" s="29" t="s">
        <v>3804</v>
      </c>
      <c r="AZ209" s="249">
        <v>43563</v>
      </c>
      <c r="BO209" s="29" t="str">
        <f t="shared" si="18"/>
        <v>https://iiif.iti-germany.de/iiif/2/nvt_txt-108.pdf</v>
      </c>
      <c r="BP209" s="29" t="str">
        <f t="shared" si="19"/>
        <v>application/pdf</v>
      </c>
      <c r="BQ209" s="29" t="str">
        <f t="shared" si="20"/>
        <v>presentation/full</v>
      </c>
      <c r="BR209" s="29" t="str">
        <f t="shared" si="21"/>
        <v>https://iiif.iti-germany.de/iiif/2/nvt_txt-108_thumb.JP2/full/100,/0/default.jpg</v>
      </c>
      <c r="BS209" s="29" t="str">
        <f t="shared" si="22"/>
        <v>image/jpeg</v>
      </c>
      <c r="BT209" s="29" t="str">
        <f t="shared" si="23"/>
        <v>presentation/thumbnail</v>
      </c>
    </row>
    <row r="210" spans="1:72" ht="102">
      <c r="A210" s="29">
        <v>1</v>
      </c>
      <c r="B210" s="29">
        <v>1</v>
      </c>
      <c r="C210" s="29" t="s">
        <v>3805</v>
      </c>
      <c r="E210" s="29" t="s">
        <v>3800</v>
      </c>
      <c r="H210" s="35" t="s">
        <v>3668</v>
      </c>
      <c r="N210" s="25" t="s">
        <v>1691</v>
      </c>
      <c r="Q210" s="25" t="s">
        <v>3806</v>
      </c>
      <c r="S210" s="25" t="s">
        <v>3807</v>
      </c>
      <c r="T210" s="29" t="s">
        <v>1483</v>
      </c>
      <c r="V210" s="29" t="s">
        <v>3064</v>
      </c>
      <c r="AA210" s="29" t="s">
        <v>3243</v>
      </c>
      <c r="AC210" s="29" t="s">
        <v>3808</v>
      </c>
      <c r="AE210" s="29" t="s">
        <v>1426</v>
      </c>
      <c r="AF210" s="29" t="s">
        <v>1312</v>
      </c>
      <c r="AM210" s="29" t="s">
        <v>68</v>
      </c>
      <c r="AN210" s="29" t="s">
        <v>219</v>
      </c>
      <c r="AO210" s="29" t="s">
        <v>1170</v>
      </c>
      <c r="AS210" s="29" t="s">
        <v>2949</v>
      </c>
      <c r="AT210" s="29" t="s">
        <v>3803</v>
      </c>
      <c r="AU210" s="29">
        <v>1</v>
      </c>
      <c r="AV210" s="29" t="s">
        <v>2951</v>
      </c>
      <c r="AW210" s="29" t="s">
        <v>3133</v>
      </c>
      <c r="AX210" s="29" t="s">
        <v>3271</v>
      </c>
      <c r="AY210" s="29" t="s">
        <v>3804</v>
      </c>
      <c r="AZ210" s="249">
        <v>43563</v>
      </c>
      <c r="BO210" s="29" t="str">
        <f t="shared" si="18"/>
        <v>https://iiif.iti-germany.de/iiif/2/nvt_txt-109.pdf</v>
      </c>
      <c r="BP210" s="29" t="str">
        <f t="shared" si="19"/>
        <v>application/pdf</v>
      </c>
      <c r="BQ210" s="29" t="str">
        <f t="shared" si="20"/>
        <v>presentation/full</v>
      </c>
      <c r="BR210" s="29" t="str">
        <f t="shared" si="21"/>
        <v>https://iiif.iti-germany.de/iiif/2/nvt_txt-109_thumb.JP2/full/100,/0/default.jpg</v>
      </c>
      <c r="BS210" s="29" t="str">
        <f t="shared" si="22"/>
        <v>image/jpeg</v>
      </c>
      <c r="BT210" s="29" t="str">
        <f t="shared" si="23"/>
        <v>presentation/thumbnail</v>
      </c>
    </row>
    <row r="211" spans="1:72" ht="51">
      <c r="A211" s="29">
        <v>1</v>
      </c>
      <c r="C211" s="29" t="s">
        <v>3809</v>
      </c>
      <c r="E211" s="29" t="s">
        <v>3800</v>
      </c>
      <c r="H211" s="35" t="s">
        <v>3668</v>
      </c>
      <c r="Q211" s="25" t="s">
        <v>3810</v>
      </c>
      <c r="S211" s="25" t="s">
        <v>3811</v>
      </c>
      <c r="T211" s="29" t="s">
        <v>1483</v>
      </c>
      <c r="V211" s="29" t="s">
        <v>3812</v>
      </c>
      <c r="AE211" s="29" t="s">
        <v>1426</v>
      </c>
      <c r="AL211" s="36" t="s">
        <v>3813</v>
      </c>
      <c r="AM211" s="29" t="s">
        <v>68</v>
      </c>
      <c r="AN211" s="29" t="s">
        <v>219</v>
      </c>
      <c r="AO211" s="29" t="s">
        <v>1170</v>
      </c>
      <c r="AS211" s="29" t="s">
        <v>2949</v>
      </c>
      <c r="AT211" s="29" t="s">
        <v>3803</v>
      </c>
      <c r="AU211" s="29">
        <v>1</v>
      </c>
      <c r="AV211" s="29" t="s">
        <v>2951</v>
      </c>
      <c r="AW211" s="29" t="s">
        <v>3186</v>
      </c>
      <c r="AX211" s="29" t="s">
        <v>3814</v>
      </c>
      <c r="AY211" s="29" t="s">
        <v>3815</v>
      </c>
      <c r="AZ211" s="249">
        <v>43563</v>
      </c>
      <c r="BO211" s="29" t="str">
        <f t="shared" si="18"/>
        <v>https://iiif.iti-germany.de/iiif/2/nvt_txt-110.pdf</v>
      </c>
      <c r="BP211" s="29" t="str">
        <f t="shared" si="19"/>
        <v>application/pdf</v>
      </c>
      <c r="BQ211" s="29" t="str">
        <f t="shared" si="20"/>
        <v>presentation/full</v>
      </c>
      <c r="BR211" s="29" t="str">
        <f t="shared" si="21"/>
        <v>https://iiif.iti-germany.de/iiif/2/nvt_txt-110_thumb.JP2/full/100,/0/default.jpg</v>
      </c>
      <c r="BS211" s="29" t="str">
        <f t="shared" si="22"/>
        <v>image/jpeg</v>
      </c>
      <c r="BT211" s="29" t="str">
        <f t="shared" si="23"/>
        <v>presentation/thumbnail</v>
      </c>
    </row>
    <row r="212" spans="1:72" ht="25.5">
      <c r="A212" s="29">
        <v>1</v>
      </c>
      <c r="C212" s="29" t="s">
        <v>3816</v>
      </c>
      <c r="E212" s="29" t="s">
        <v>3800</v>
      </c>
      <c r="H212" s="35" t="s">
        <v>3226</v>
      </c>
      <c r="P212" s="29" t="s">
        <v>2435</v>
      </c>
      <c r="Q212" s="25" t="s">
        <v>28394</v>
      </c>
      <c r="S212" s="25" t="s">
        <v>3817</v>
      </c>
      <c r="T212" s="29" t="s">
        <v>1483</v>
      </c>
      <c r="AE212" s="29" t="s">
        <v>1426</v>
      </c>
      <c r="AN212" s="29" t="s">
        <v>489</v>
      </c>
      <c r="AO212" s="29" t="s">
        <v>2441</v>
      </c>
      <c r="AS212" s="29" t="s">
        <v>2949</v>
      </c>
      <c r="AT212" s="29" t="s">
        <v>3803</v>
      </c>
      <c r="AU212" s="29">
        <v>1</v>
      </c>
      <c r="AV212" s="29" t="s">
        <v>2951</v>
      </c>
      <c r="AW212" s="29" t="s">
        <v>3186</v>
      </c>
      <c r="AX212" s="29" t="s">
        <v>3818</v>
      </c>
      <c r="AY212" s="29" t="s">
        <v>3819</v>
      </c>
      <c r="AZ212" s="249">
        <v>43563</v>
      </c>
      <c r="BO212" s="29" t="str">
        <f t="shared" si="18"/>
        <v>https://iiif.iti-germany.de/iiif/2/nvt_txt-111.pdf</v>
      </c>
      <c r="BP212" s="29" t="str">
        <f t="shared" si="19"/>
        <v>application/pdf</v>
      </c>
      <c r="BQ212" s="29" t="str">
        <f t="shared" si="20"/>
        <v>presentation/full</v>
      </c>
      <c r="BR212" s="29" t="str">
        <f t="shared" si="21"/>
        <v>https://iiif.iti-germany.de/iiif/2/nvt_txt-111_thumb.JP2/full/100,/0/default.jpg</v>
      </c>
      <c r="BS212" s="29" t="str">
        <f t="shared" si="22"/>
        <v>image/jpeg</v>
      </c>
      <c r="BT212" s="29" t="str">
        <f t="shared" si="23"/>
        <v>presentation/thumbnail</v>
      </c>
    </row>
    <row r="213" spans="1:72">
      <c r="A213" s="29">
        <v>1</v>
      </c>
      <c r="C213" s="29" t="s">
        <v>3820</v>
      </c>
      <c r="E213" s="29" t="s">
        <v>3800</v>
      </c>
      <c r="H213" s="35" t="s">
        <v>3226</v>
      </c>
      <c r="Q213" s="25" t="s">
        <v>3821</v>
      </c>
      <c r="V213" s="29" t="s">
        <v>198</v>
      </c>
      <c r="AA213" s="29" t="s">
        <v>3822</v>
      </c>
      <c r="AE213" s="29" t="s">
        <v>1426</v>
      </c>
      <c r="AN213" s="29" t="s">
        <v>219</v>
      </c>
      <c r="AS213" s="29" t="s">
        <v>2949</v>
      </c>
      <c r="AT213" s="29" t="s">
        <v>3803</v>
      </c>
      <c r="AU213" s="29">
        <v>1</v>
      </c>
      <c r="AV213" s="29" t="s">
        <v>2951</v>
      </c>
      <c r="AW213" s="29" t="s">
        <v>3186</v>
      </c>
      <c r="AX213" s="29" t="s">
        <v>3823</v>
      </c>
      <c r="AY213" s="29" t="s">
        <v>3824</v>
      </c>
      <c r="AZ213" s="29" t="s">
        <v>3825</v>
      </c>
      <c r="BO213" s="29" t="str">
        <f t="shared" si="18"/>
        <v>https://iiif.iti-germany.de/iiif/2/nvt_txt-112.pdf</v>
      </c>
      <c r="BP213" s="29" t="str">
        <f t="shared" si="19"/>
        <v>application/pdf</v>
      </c>
      <c r="BQ213" s="29" t="str">
        <f t="shared" si="20"/>
        <v>presentation/full</v>
      </c>
      <c r="BR213" s="29" t="str">
        <f t="shared" si="21"/>
        <v>https://iiif.iti-germany.de/iiif/2/nvt_txt-112_thumb.JP2/full/100,/0/default.jpg</v>
      </c>
      <c r="BS213" s="29" t="str">
        <f t="shared" si="22"/>
        <v>image/jpeg</v>
      </c>
      <c r="BT213" s="29" t="str">
        <f t="shared" si="23"/>
        <v>presentation/thumbnail</v>
      </c>
    </row>
    <row r="214" spans="1:72" ht="102">
      <c r="A214" s="29">
        <v>1</v>
      </c>
      <c r="C214" s="29" t="s">
        <v>3826</v>
      </c>
      <c r="E214" s="29" t="s">
        <v>3225</v>
      </c>
      <c r="H214" s="35" t="s">
        <v>3668</v>
      </c>
      <c r="Q214" s="25" t="s">
        <v>3827</v>
      </c>
      <c r="S214" s="25" t="s">
        <v>3828</v>
      </c>
      <c r="T214" s="29" t="s">
        <v>1483</v>
      </c>
      <c r="AF214" s="29" t="s">
        <v>3829</v>
      </c>
      <c r="AN214" s="29" t="s">
        <v>147</v>
      </c>
      <c r="AO214" s="29" t="s">
        <v>3830</v>
      </c>
      <c r="AS214" s="29" t="s">
        <v>2949</v>
      </c>
      <c r="AT214" s="29" t="s">
        <v>3066</v>
      </c>
      <c r="AU214" s="29">
        <v>2</v>
      </c>
      <c r="AV214" s="29" t="s">
        <v>2951</v>
      </c>
      <c r="AW214" s="29" t="s">
        <v>3186</v>
      </c>
      <c r="AY214" s="29" t="s">
        <v>3831</v>
      </c>
      <c r="AZ214" s="29" t="s">
        <v>3825</v>
      </c>
      <c r="BO214" s="29" t="str">
        <f t="shared" si="18"/>
        <v>https://iiif.iti-germany.de/iiif/2/nvt_txt-113.pdf</v>
      </c>
      <c r="BP214" s="29" t="str">
        <f t="shared" si="19"/>
        <v>application/pdf</v>
      </c>
      <c r="BQ214" s="29" t="str">
        <f t="shared" si="20"/>
        <v>presentation/full</v>
      </c>
      <c r="BR214" s="29" t="str">
        <f t="shared" si="21"/>
        <v>https://iiif.iti-germany.de/iiif/2/nvt_txt-113_thumb.JP2/full/100,/0/default.jpg</v>
      </c>
      <c r="BS214" s="29" t="str">
        <f t="shared" si="22"/>
        <v>image/jpeg</v>
      </c>
      <c r="BT214" s="29" t="str">
        <f t="shared" si="23"/>
        <v>presentation/thumbnail</v>
      </c>
    </row>
    <row r="215" spans="1:72" ht="140.25">
      <c r="A215" s="29">
        <v>1</v>
      </c>
      <c r="C215" s="29" t="s">
        <v>3832</v>
      </c>
      <c r="E215" s="29" t="s">
        <v>3225</v>
      </c>
      <c r="H215" s="35" t="s">
        <v>3668</v>
      </c>
      <c r="Q215" s="25" t="s">
        <v>3833</v>
      </c>
      <c r="S215" s="25" t="s">
        <v>3834</v>
      </c>
      <c r="T215" s="29" t="s">
        <v>1483</v>
      </c>
      <c r="AF215" s="29" t="s">
        <v>3829</v>
      </c>
      <c r="AN215" s="29" t="s">
        <v>147</v>
      </c>
      <c r="AO215" s="29" t="s">
        <v>3830</v>
      </c>
      <c r="AS215" s="29" t="s">
        <v>2949</v>
      </c>
      <c r="AT215" s="29" t="s">
        <v>3066</v>
      </c>
      <c r="AU215" s="29">
        <v>1</v>
      </c>
      <c r="AV215" s="29" t="s">
        <v>2951</v>
      </c>
      <c r="AW215" s="29" t="s">
        <v>3186</v>
      </c>
      <c r="AX215" s="29" t="s">
        <v>3835</v>
      </c>
      <c r="AY215" s="29" t="s">
        <v>3836</v>
      </c>
      <c r="AZ215" s="29" t="s">
        <v>3825</v>
      </c>
      <c r="BO215" s="29" t="str">
        <f t="shared" si="18"/>
        <v>https://iiif.iti-germany.de/iiif/2/nvt_txt-114.pdf</v>
      </c>
      <c r="BP215" s="29" t="str">
        <f t="shared" si="19"/>
        <v>application/pdf</v>
      </c>
      <c r="BQ215" s="29" t="str">
        <f t="shared" si="20"/>
        <v>presentation/full</v>
      </c>
      <c r="BR215" s="29" t="str">
        <f t="shared" si="21"/>
        <v>https://iiif.iti-germany.de/iiif/2/nvt_txt-114_thumb.JP2/full/100,/0/default.jpg</v>
      </c>
      <c r="BS215" s="29" t="str">
        <f t="shared" si="22"/>
        <v>image/jpeg</v>
      </c>
      <c r="BT215" s="29" t="str">
        <f t="shared" si="23"/>
        <v>presentation/thumbnail</v>
      </c>
    </row>
    <row r="216" spans="1:72" ht="153">
      <c r="A216" s="29">
        <v>1</v>
      </c>
      <c r="C216" s="29" t="s">
        <v>3837</v>
      </c>
      <c r="E216" s="29" t="s">
        <v>3225</v>
      </c>
      <c r="F216" s="35" t="s">
        <v>3838</v>
      </c>
      <c r="H216" s="35" t="s">
        <v>3668</v>
      </c>
      <c r="Q216" s="25" t="s">
        <v>3839</v>
      </c>
      <c r="S216" s="25" t="s">
        <v>3840</v>
      </c>
      <c r="T216" s="29" t="s">
        <v>1483</v>
      </c>
      <c r="AF216" s="29" t="s">
        <v>3829</v>
      </c>
      <c r="AN216" s="29" t="s">
        <v>147</v>
      </c>
      <c r="AO216" s="29" t="s">
        <v>3830</v>
      </c>
      <c r="AS216" s="29" t="s">
        <v>2949</v>
      </c>
      <c r="AT216" s="29" t="s">
        <v>3066</v>
      </c>
      <c r="AU216" s="29">
        <v>1</v>
      </c>
      <c r="AV216" s="29" t="s">
        <v>2951</v>
      </c>
      <c r="AW216" s="29" t="s">
        <v>3841</v>
      </c>
      <c r="AX216" s="29" t="s">
        <v>3835</v>
      </c>
      <c r="AY216" s="29" t="s">
        <v>3836</v>
      </c>
      <c r="AZ216" s="29" t="s">
        <v>3825</v>
      </c>
      <c r="BO216" s="29" t="str">
        <f t="shared" si="18"/>
        <v>https://iiif.iti-germany.de/iiif/2/nvt_txt-115.pdf</v>
      </c>
      <c r="BP216" s="29" t="str">
        <f t="shared" si="19"/>
        <v>application/pdf</v>
      </c>
      <c r="BQ216" s="29" t="str">
        <f t="shared" si="20"/>
        <v>presentation/full</v>
      </c>
      <c r="BR216" s="29" t="str">
        <f t="shared" si="21"/>
        <v>https://iiif.iti-germany.de/iiif/2/nvt_txt-115_thumb.JP2/full/100,/0/default.jpg</v>
      </c>
      <c r="BS216" s="29" t="str">
        <f t="shared" si="22"/>
        <v>image/jpeg</v>
      </c>
      <c r="BT216" s="29" t="str">
        <f t="shared" si="23"/>
        <v>presentation/thumbnail</v>
      </c>
    </row>
    <row r="217" spans="1:72" ht="153">
      <c r="A217" s="29">
        <v>1</v>
      </c>
      <c r="C217" s="29" t="s">
        <v>3842</v>
      </c>
      <c r="E217" s="29" t="s">
        <v>3225</v>
      </c>
      <c r="F217" s="35" t="s">
        <v>3838</v>
      </c>
      <c r="H217" s="35" t="s">
        <v>3668</v>
      </c>
      <c r="Q217" s="25" t="s">
        <v>3843</v>
      </c>
      <c r="S217" s="25" t="s">
        <v>3844</v>
      </c>
      <c r="T217" s="29" t="s">
        <v>1483</v>
      </c>
      <c r="AF217" s="29" t="s">
        <v>3829</v>
      </c>
      <c r="AN217" s="29" t="s">
        <v>147</v>
      </c>
      <c r="AO217" s="29" t="s">
        <v>3830</v>
      </c>
      <c r="AS217" s="29" t="s">
        <v>2949</v>
      </c>
      <c r="AT217" s="29" t="s">
        <v>3066</v>
      </c>
      <c r="AU217" s="29">
        <v>1</v>
      </c>
      <c r="AV217" s="29" t="s">
        <v>2951</v>
      </c>
      <c r="AW217" s="29" t="s">
        <v>3186</v>
      </c>
      <c r="AX217" s="29" t="s">
        <v>3835</v>
      </c>
      <c r="AY217" s="29" t="s">
        <v>3836</v>
      </c>
      <c r="AZ217" s="29" t="s">
        <v>3825</v>
      </c>
      <c r="BO217" s="29" t="str">
        <f t="shared" si="18"/>
        <v>https://iiif.iti-germany.de/iiif/2/nvt_txt-116.pdf</v>
      </c>
      <c r="BP217" s="29" t="str">
        <f t="shared" si="19"/>
        <v>application/pdf</v>
      </c>
      <c r="BQ217" s="29" t="str">
        <f t="shared" si="20"/>
        <v>presentation/full</v>
      </c>
      <c r="BR217" s="29" t="str">
        <f t="shared" si="21"/>
        <v>https://iiif.iti-germany.de/iiif/2/nvt_txt-116_thumb.JP2/full/100,/0/default.jpg</v>
      </c>
      <c r="BS217" s="29" t="str">
        <f t="shared" si="22"/>
        <v>image/jpeg</v>
      </c>
      <c r="BT217" s="29" t="str">
        <f t="shared" si="23"/>
        <v>presentation/thumbnail</v>
      </c>
    </row>
    <row r="218" spans="1:72" ht="140.25">
      <c r="A218" s="29">
        <v>1</v>
      </c>
      <c r="C218" s="29" t="s">
        <v>3845</v>
      </c>
      <c r="E218" s="29" t="s">
        <v>3225</v>
      </c>
      <c r="F218" s="35" t="s">
        <v>3838</v>
      </c>
      <c r="H218" s="35" t="s">
        <v>3668</v>
      </c>
      <c r="Q218" s="25" t="s">
        <v>3846</v>
      </c>
      <c r="S218" s="25" t="s">
        <v>3847</v>
      </c>
      <c r="T218" s="29" t="s">
        <v>1483</v>
      </c>
      <c r="AF218" s="29" t="s">
        <v>3829</v>
      </c>
      <c r="AN218" s="29" t="s">
        <v>147</v>
      </c>
      <c r="AO218" s="29" t="s">
        <v>3830</v>
      </c>
      <c r="AS218" s="29" t="s">
        <v>2949</v>
      </c>
      <c r="AT218" s="29" t="s">
        <v>3066</v>
      </c>
      <c r="AU218" s="29">
        <v>1</v>
      </c>
      <c r="AV218" s="29" t="s">
        <v>2951</v>
      </c>
      <c r="AW218" s="29" t="s">
        <v>3186</v>
      </c>
      <c r="AX218" s="29" t="s">
        <v>3835</v>
      </c>
      <c r="AY218" s="29" t="s">
        <v>3836</v>
      </c>
      <c r="AZ218" s="29" t="s">
        <v>3825</v>
      </c>
      <c r="BO218" s="29" t="str">
        <f t="shared" si="18"/>
        <v>https://iiif.iti-germany.de/iiif/2/nvt_txt-117.pdf</v>
      </c>
      <c r="BP218" s="29" t="str">
        <f t="shared" si="19"/>
        <v>application/pdf</v>
      </c>
      <c r="BQ218" s="29" t="str">
        <f t="shared" si="20"/>
        <v>presentation/full</v>
      </c>
      <c r="BR218" s="29" t="str">
        <f t="shared" si="21"/>
        <v>https://iiif.iti-germany.de/iiif/2/nvt_txt-117_thumb.JP2/full/100,/0/default.jpg</v>
      </c>
      <c r="BS218" s="29" t="str">
        <f t="shared" si="22"/>
        <v>image/jpeg</v>
      </c>
      <c r="BT218" s="29" t="str">
        <f t="shared" si="23"/>
        <v>presentation/thumbnail</v>
      </c>
    </row>
    <row r="219" spans="1:72" ht="102">
      <c r="A219" s="29">
        <v>1</v>
      </c>
      <c r="C219" s="29" t="s">
        <v>3848</v>
      </c>
      <c r="E219" s="29" t="s">
        <v>3225</v>
      </c>
      <c r="F219" s="35" t="s">
        <v>3838</v>
      </c>
      <c r="H219" s="35" t="s">
        <v>3668</v>
      </c>
      <c r="Q219" s="25" t="s">
        <v>3849</v>
      </c>
      <c r="S219" s="25" t="s">
        <v>3850</v>
      </c>
      <c r="T219" s="29" t="s">
        <v>1483</v>
      </c>
      <c r="AE219" s="29" t="s">
        <v>3851</v>
      </c>
      <c r="AN219" s="29" t="s">
        <v>147</v>
      </c>
      <c r="AO219" s="29" t="s">
        <v>3852</v>
      </c>
      <c r="AS219" s="29" t="s">
        <v>2949</v>
      </c>
      <c r="AT219" s="29" t="s">
        <v>3066</v>
      </c>
      <c r="AU219" s="29">
        <v>1</v>
      </c>
      <c r="AV219" s="29" t="s">
        <v>2951</v>
      </c>
      <c r="AW219" s="29" t="s">
        <v>3186</v>
      </c>
      <c r="AY219" s="29" t="s">
        <v>3853</v>
      </c>
      <c r="AZ219" s="29" t="s">
        <v>3825</v>
      </c>
      <c r="BO219" s="29" t="str">
        <f t="shared" si="18"/>
        <v>https://iiif.iti-germany.de/iiif/2/nvt_txt-118.pdf</v>
      </c>
      <c r="BP219" s="29" t="str">
        <f t="shared" si="19"/>
        <v>application/pdf</v>
      </c>
      <c r="BQ219" s="29" t="str">
        <f t="shared" si="20"/>
        <v>presentation/full</v>
      </c>
      <c r="BR219" s="29" t="str">
        <f t="shared" si="21"/>
        <v>https://iiif.iti-germany.de/iiif/2/nvt_txt-118_thumb.JP2/full/100,/0/default.jpg</v>
      </c>
      <c r="BS219" s="29" t="str">
        <f t="shared" si="22"/>
        <v>image/jpeg</v>
      </c>
      <c r="BT219" s="29" t="str">
        <f t="shared" si="23"/>
        <v>presentation/thumbnail</v>
      </c>
    </row>
    <row r="220" spans="1:72">
      <c r="A220" s="29">
        <v>1</v>
      </c>
      <c r="C220" s="29" t="s">
        <v>3854</v>
      </c>
      <c r="E220" s="29" t="s">
        <v>3225</v>
      </c>
      <c r="F220" s="35" t="s">
        <v>3300</v>
      </c>
      <c r="H220" s="35" t="s">
        <v>3668</v>
      </c>
      <c r="Q220" s="25" t="s">
        <v>3855</v>
      </c>
      <c r="S220" s="25" t="s">
        <v>3856</v>
      </c>
      <c r="T220" s="29" t="s">
        <v>1483</v>
      </c>
      <c r="AE220" s="29" t="s">
        <v>3857</v>
      </c>
      <c r="AF220" s="29" t="s">
        <v>1163</v>
      </c>
      <c r="AN220" s="29" t="s">
        <v>219</v>
      </c>
      <c r="AO220" s="29" t="s">
        <v>1170</v>
      </c>
      <c r="AS220" s="29" t="s">
        <v>2949</v>
      </c>
      <c r="AT220" s="29" t="s">
        <v>3066</v>
      </c>
      <c r="AU220" s="29">
        <v>1</v>
      </c>
      <c r="AV220" s="29" t="s">
        <v>2951</v>
      </c>
      <c r="AW220" s="29" t="s">
        <v>3186</v>
      </c>
      <c r="AX220" s="29" t="s">
        <v>3858</v>
      </c>
      <c r="AY220" s="29" t="s">
        <v>72</v>
      </c>
      <c r="AZ220" s="29" t="s">
        <v>3825</v>
      </c>
      <c r="BO220" s="29" t="str">
        <f t="shared" si="18"/>
        <v>https://iiif.iti-germany.de/iiif/2/nvt_txt-119.pdf</v>
      </c>
      <c r="BP220" s="29" t="str">
        <f t="shared" si="19"/>
        <v>application/pdf</v>
      </c>
      <c r="BQ220" s="29" t="str">
        <f t="shared" si="20"/>
        <v>presentation/full</v>
      </c>
      <c r="BR220" s="29" t="str">
        <f t="shared" si="21"/>
        <v>https://iiif.iti-germany.de/iiif/2/nvt_txt-119_thumb.JP2/full/100,/0/default.jpg</v>
      </c>
      <c r="BS220" s="29" t="str">
        <f t="shared" si="22"/>
        <v>image/jpeg</v>
      </c>
      <c r="BT220" s="29" t="str">
        <f t="shared" si="23"/>
        <v>presentation/thumbnail</v>
      </c>
    </row>
    <row r="221" spans="1:72" ht="25.5">
      <c r="A221" s="29">
        <v>1</v>
      </c>
      <c r="C221" s="29" t="s">
        <v>3859</v>
      </c>
      <c r="E221" s="29" t="s">
        <v>3225</v>
      </c>
      <c r="F221" s="35" t="s">
        <v>3300</v>
      </c>
      <c r="H221" s="35" t="s">
        <v>3668</v>
      </c>
      <c r="Q221" s="25" t="s">
        <v>3860</v>
      </c>
      <c r="S221" s="25" t="s">
        <v>3861</v>
      </c>
      <c r="T221" s="29" t="s">
        <v>1483</v>
      </c>
      <c r="AC221" s="29" t="s">
        <v>3862</v>
      </c>
      <c r="AE221" s="29" t="s">
        <v>3863</v>
      </c>
      <c r="AN221" s="29" t="s">
        <v>489</v>
      </c>
      <c r="AO221" s="29" t="s">
        <v>1383</v>
      </c>
      <c r="AS221" s="29" t="s">
        <v>2949</v>
      </c>
      <c r="AT221" s="29" t="s">
        <v>3066</v>
      </c>
      <c r="AU221" s="29">
        <v>1</v>
      </c>
      <c r="AV221" s="29" t="s">
        <v>2951</v>
      </c>
      <c r="AW221" s="29" t="s">
        <v>3186</v>
      </c>
      <c r="AX221" s="29" t="s">
        <v>3864</v>
      </c>
      <c r="AY221" s="29" t="s">
        <v>3865</v>
      </c>
      <c r="AZ221" s="29" t="s">
        <v>3825</v>
      </c>
      <c r="BO221" s="29" t="str">
        <f t="shared" si="18"/>
        <v>https://iiif.iti-germany.de/iiif/2/nvt_txt-120.pdf</v>
      </c>
      <c r="BP221" s="29" t="str">
        <f t="shared" si="19"/>
        <v>application/pdf</v>
      </c>
      <c r="BQ221" s="29" t="str">
        <f t="shared" si="20"/>
        <v>presentation/full</v>
      </c>
      <c r="BR221" s="29" t="str">
        <f t="shared" si="21"/>
        <v>https://iiif.iti-germany.de/iiif/2/nvt_txt-120_thumb.JP2/full/100,/0/default.jpg</v>
      </c>
      <c r="BS221" s="29" t="str">
        <f t="shared" si="22"/>
        <v>image/jpeg</v>
      </c>
      <c r="BT221" s="29" t="str">
        <f t="shared" si="23"/>
        <v>presentation/thumbnail</v>
      </c>
    </row>
    <row r="222" spans="1:72">
      <c r="A222" s="29">
        <v>1</v>
      </c>
      <c r="C222" s="29" t="s">
        <v>3866</v>
      </c>
      <c r="E222" s="29" t="s">
        <v>3225</v>
      </c>
      <c r="F222" s="35" t="s">
        <v>3238</v>
      </c>
      <c r="H222" s="35" t="s">
        <v>3668</v>
      </c>
      <c r="P222" s="29" t="s">
        <v>2277</v>
      </c>
      <c r="Q222" s="25" t="s">
        <v>2278</v>
      </c>
      <c r="S222" s="25" t="s">
        <v>3856</v>
      </c>
      <c r="T222" s="29" t="s">
        <v>1483</v>
      </c>
      <c r="AN222" s="29" t="s">
        <v>219</v>
      </c>
      <c r="AO222" s="29" t="s">
        <v>1170</v>
      </c>
      <c r="AS222" s="29" t="s">
        <v>2949</v>
      </c>
      <c r="AT222" s="29" t="s">
        <v>3066</v>
      </c>
      <c r="AU222" s="29">
        <v>1</v>
      </c>
      <c r="AV222" s="29" t="s">
        <v>2951</v>
      </c>
      <c r="AW222" s="29" t="s">
        <v>3186</v>
      </c>
      <c r="AX222" s="29" t="s">
        <v>3867</v>
      </c>
      <c r="AY222" s="29" t="s">
        <v>3868</v>
      </c>
      <c r="AZ222" s="29" t="s">
        <v>3825</v>
      </c>
      <c r="BO222" s="29" t="str">
        <f t="shared" si="18"/>
        <v>https://iiif.iti-germany.de/iiif/2/nvt_txt-121.pdf</v>
      </c>
      <c r="BP222" s="29" t="str">
        <f t="shared" si="19"/>
        <v>application/pdf</v>
      </c>
      <c r="BQ222" s="29" t="str">
        <f t="shared" si="20"/>
        <v>presentation/full</v>
      </c>
      <c r="BR222" s="29" t="str">
        <f t="shared" si="21"/>
        <v>https://iiif.iti-germany.de/iiif/2/nvt_txt-121_thumb.JP2/full/100,/0/default.jpg</v>
      </c>
      <c r="BS222" s="29" t="str">
        <f t="shared" si="22"/>
        <v>image/jpeg</v>
      </c>
      <c r="BT222" s="29" t="str">
        <f t="shared" si="23"/>
        <v>presentation/thumbnail</v>
      </c>
    </row>
    <row r="223" spans="1:72" ht="102">
      <c r="A223" s="29">
        <v>1</v>
      </c>
      <c r="C223" s="29" t="s">
        <v>3869</v>
      </c>
      <c r="E223" s="29" t="s">
        <v>3225</v>
      </c>
      <c r="F223" s="35" t="s">
        <v>3238</v>
      </c>
      <c r="H223" s="35" t="s">
        <v>3668</v>
      </c>
      <c r="P223" s="29" t="s">
        <v>2051</v>
      </c>
      <c r="Q223" s="25" t="s">
        <v>28178</v>
      </c>
      <c r="S223" s="25" t="s">
        <v>3870</v>
      </c>
      <c r="T223" s="29" t="s">
        <v>1483</v>
      </c>
      <c r="AA223" s="29" t="s">
        <v>3240</v>
      </c>
      <c r="AE223" s="29" t="s">
        <v>3065</v>
      </c>
      <c r="AN223" s="29" t="s">
        <v>2605</v>
      </c>
      <c r="AS223" s="29" t="s">
        <v>2949</v>
      </c>
      <c r="AT223" s="29" t="s">
        <v>3066</v>
      </c>
      <c r="AU223" s="29">
        <v>8</v>
      </c>
      <c r="AV223" s="29" t="s">
        <v>2951</v>
      </c>
      <c r="AW223" s="29" t="s">
        <v>3186</v>
      </c>
      <c r="AY223" s="29" t="s">
        <v>72</v>
      </c>
      <c r="AZ223" s="249">
        <v>43566</v>
      </c>
      <c r="BO223" s="29" t="str">
        <f t="shared" si="18"/>
        <v>https://iiif.iti-germany.de/iiif/2/nvt_txt-122.pdf</v>
      </c>
      <c r="BP223" s="29" t="str">
        <f t="shared" si="19"/>
        <v>application/pdf</v>
      </c>
      <c r="BQ223" s="29" t="str">
        <f t="shared" si="20"/>
        <v>presentation/full</v>
      </c>
      <c r="BR223" s="29" t="str">
        <f t="shared" si="21"/>
        <v>https://iiif.iti-germany.de/iiif/2/nvt_txt-122_thumb.JP2/full/100,/0/default.jpg</v>
      </c>
      <c r="BS223" s="29" t="str">
        <f t="shared" si="22"/>
        <v>image/jpeg</v>
      </c>
      <c r="BT223" s="29" t="str">
        <f t="shared" si="23"/>
        <v>presentation/thumbnail</v>
      </c>
    </row>
    <row r="224" spans="1:72" ht="102">
      <c r="A224" s="29">
        <v>1</v>
      </c>
      <c r="C224" s="29" t="s">
        <v>3871</v>
      </c>
      <c r="E224" s="29" t="s">
        <v>3225</v>
      </c>
      <c r="F224" s="35" t="s">
        <v>3238</v>
      </c>
      <c r="H224" s="35" t="s">
        <v>3668</v>
      </c>
      <c r="P224" s="29" t="s">
        <v>2051</v>
      </c>
      <c r="Q224" s="25" t="s">
        <v>28178</v>
      </c>
      <c r="S224" s="25" t="s">
        <v>3872</v>
      </c>
      <c r="T224" s="29" t="s">
        <v>1483</v>
      </c>
      <c r="AA224" s="29" t="s">
        <v>3240</v>
      </c>
      <c r="AE224" s="29" t="s">
        <v>3065</v>
      </c>
      <c r="AN224" s="29" t="s">
        <v>2605</v>
      </c>
      <c r="AS224" s="29" t="s">
        <v>2949</v>
      </c>
      <c r="AT224" s="29" t="s">
        <v>3066</v>
      </c>
      <c r="AU224" s="29">
        <v>23</v>
      </c>
      <c r="AV224" s="29" t="s">
        <v>2951</v>
      </c>
      <c r="AW224" s="29" t="s">
        <v>3186</v>
      </c>
      <c r="AY224" s="29" t="s">
        <v>72</v>
      </c>
      <c r="AZ224" s="249">
        <v>43566</v>
      </c>
      <c r="BO224" s="29" t="str">
        <f t="shared" si="18"/>
        <v>https://iiif.iti-germany.de/iiif/2/nvt_txt-123.pdf</v>
      </c>
      <c r="BP224" s="29" t="str">
        <f t="shared" si="19"/>
        <v>application/pdf</v>
      </c>
      <c r="BQ224" s="29" t="str">
        <f t="shared" si="20"/>
        <v>presentation/full</v>
      </c>
      <c r="BR224" s="29" t="str">
        <f t="shared" si="21"/>
        <v>https://iiif.iti-germany.de/iiif/2/nvt_txt-123_thumb.JP2/full/100,/0/default.jpg</v>
      </c>
      <c r="BS224" s="29" t="str">
        <f t="shared" si="22"/>
        <v>image/jpeg</v>
      </c>
      <c r="BT224" s="29" t="str">
        <f t="shared" si="23"/>
        <v>presentation/thumbnail</v>
      </c>
    </row>
    <row r="225" spans="1:72" ht="102">
      <c r="A225" s="29">
        <v>1</v>
      </c>
      <c r="C225" s="29" t="s">
        <v>3873</v>
      </c>
      <c r="E225" s="29" t="s">
        <v>3225</v>
      </c>
      <c r="F225" s="35" t="s">
        <v>3238</v>
      </c>
      <c r="H225" s="35" t="s">
        <v>3668</v>
      </c>
      <c r="P225" s="29" t="s">
        <v>2051</v>
      </c>
      <c r="Q225" s="25" t="s">
        <v>28178</v>
      </c>
      <c r="S225" s="25" t="s">
        <v>3874</v>
      </c>
      <c r="T225" s="29" t="s">
        <v>1483</v>
      </c>
      <c r="AA225" s="29" t="s">
        <v>3240</v>
      </c>
      <c r="AE225" s="29" t="s">
        <v>3065</v>
      </c>
      <c r="AN225" s="29" t="s">
        <v>2605</v>
      </c>
      <c r="AS225" s="29" t="s">
        <v>2949</v>
      </c>
      <c r="AT225" s="29" t="s">
        <v>3066</v>
      </c>
      <c r="AU225" s="29">
        <v>12</v>
      </c>
      <c r="AV225" s="29" t="s">
        <v>2951</v>
      </c>
      <c r="AW225" s="29" t="s">
        <v>3186</v>
      </c>
      <c r="AY225" s="29" t="s">
        <v>72</v>
      </c>
      <c r="AZ225" s="249">
        <v>43566</v>
      </c>
      <c r="BO225" s="29" t="str">
        <f t="shared" si="18"/>
        <v>https://iiif.iti-germany.de/iiif/2/nvt_txt-124.pdf</v>
      </c>
      <c r="BP225" s="29" t="str">
        <f t="shared" si="19"/>
        <v>application/pdf</v>
      </c>
      <c r="BQ225" s="29" t="str">
        <f t="shared" si="20"/>
        <v>presentation/full</v>
      </c>
      <c r="BR225" s="29" t="str">
        <f t="shared" si="21"/>
        <v>https://iiif.iti-germany.de/iiif/2/nvt_txt-124_thumb.JP2/full/100,/0/default.jpg</v>
      </c>
      <c r="BS225" s="29" t="str">
        <f t="shared" si="22"/>
        <v>image/jpeg</v>
      </c>
      <c r="BT225" s="29" t="str">
        <f t="shared" si="23"/>
        <v>presentation/thumbnail</v>
      </c>
    </row>
    <row r="226" spans="1:72" ht="51">
      <c r="A226" s="376">
        <v>1</v>
      </c>
      <c r="C226" s="29" t="s">
        <v>3875</v>
      </c>
      <c r="E226" s="29" t="s">
        <v>3225</v>
      </c>
      <c r="F226" s="35" t="s">
        <v>3246</v>
      </c>
      <c r="H226" s="35" t="s">
        <v>3668</v>
      </c>
      <c r="Q226" s="25" t="s">
        <v>3876</v>
      </c>
      <c r="S226" s="25" t="s">
        <v>28396</v>
      </c>
      <c r="T226" s="29" t="s">
        <v>1483</v>
      </c>
      <c r="AE226" s="29" t="s">
        <v>3877</v>
      </c>
      <c r="AF226" s="29" t="s">
        <v>3878</v>
      </c>
      <c r="AN226" s="29" t="s">
        <v>3956</v>
      </c>
      <c r="AS226" s="29" t="s">
        <v>2949</v>
      </c>
      <c r="AT226" s="29" t="s">
        <v>3066</v>
      </c>
      <c r="AU226" s="29">
        <v>1</v>
      </c>
      <c r="AV226" s="29" t="s">
        <v>2951</v>
      </c>
      <c r="AW226" s="29" t="s">
        <v>3186</v>
      </c>
      <c r="AY226" s="29" t="s">
        <v>3879</v>
      </c>
      <c r="AZ226" s="249">
        <v>43566</v>
      </c>
      <c r="BO226" s="29" t="str">
        <f t="shared" si="18"/>
        <v>https://iiif.iti-germany.de/iiif/2/nvt_txt-125.pdf</v>
      </c>
      <c r="BP226" s="29" t="str">
        <f t="shared" si="19"/>
        <v>application/pdf</v>
      </c>
      <c r="BQ226" s="29" t="str">
        <f t="shared" si="20"/>
        <v>presentation/full</v>
      </c>
      <c r="BR226" s="29" t="str">
        <f t="shared" si="21"/>
        <v>https://iiif.iti-germany.de/iiif/2/nvt_txt-125_thumb.JP2/full/100,/0/default.jpg</v>
      </c>
      <c r="BS226" s="29" t="str">
        <f t="shared" si="22"/>
        <v>image/jpeg</v>
      </c>
      <c r="BT226" s="29" t="str">
        <f t="shared" si="23"/>
        <v>presentation/thumbnail</v>
      </c>
    </row>
    <row r="227" spans="1:72" ht="63.75">
      <c r="A227" s="29">
        <v>0</v>
      </c>
      <c r="C227" s="29" t="s">
        <v>3880</v>
      </c>
      <c r="E227" s="29" t="s">
        <v>3225</v>
      </c>
      <c r="F227" s="35" t="s">
        <v>3246</v>
      </c>
      <c r="H227" s="35" t="s">
        <v>3668</v>
      </c>
      <c r="Q227" s="25" t="s">
        <v>3881</v>
      </c>
      <c r="S227" s="25" t="s">
        <v>3882</v>
      </c>
      <c r="T227" s="29" t="s">
        <v>1483</v>
      </c>
      <c r="AE227" s="29" t="s">
        <v>2367</v>
      </c>
      <c r="AF227" s="29" t="s">
        <v>1553</v>
      </c>
      <c r="AN227" s="29" t="s">
        <v>23760</v>
      </c>
      <c r="AS227" s="29" t="s">
        <v>2949</v>
      </c>
      <c r="AT227" s="29" t="s">
        <v>3066</v>
      </c>
      <c r="AU227" s="29">
        <v>1</v>
      </c>
      <c r="AV227" s="29" t="s">
        <v>2951</v>
      </c>
      <c r="AW227" s="29" t="s">
        <v>3186</v>
      </c>
      <c r="AY227" s="29" t="s">
        <v>72</v>
      </c>
      <c r="AZ227" s="249">
        <v>43566</v>
      </c>
      <c r="BO227" s="29" t="str">
        <f t="shared" si="18"/>
        <v>https://iiif.iti-germany.de/iiif/2/nvt_txt-126.pdf</v>
      </c>
      <c r="BP227" s="29" t="str">
        <f t="shared" si="19"/>
        <v>application/pdf</v>
      </c>
      <c r="BQ227" s="29" t="str">
        <f t="shared" si="20"/>
        <v>presentation/full</v>
      </c>
      <c r="BR227" s="29" t="str">
        <f t="shared" si="21"/>
        <v>https://iiif.iti-germany.de/iiif/2/nvt_txt-126_thumb.JP2/full/100,/0/default.jpg</v>
      </c>
      <c r="BS227" s="29" t="str">
        <f t="shared" si="22"/>
        <v>image/jpeg</v>
      </c>
      <c r="BT227" s="29" t="str">
        <f t="shared" si="23"/>
        <v>presentation/thumbnail</v>
      </c>
    </row>
    <row r="228" spans="1:72" ht="51">
      <c r="A228" s="29">
        <v>1</v>
      </c>
      <c r="C228" s="29" t="s">
        <v>3883</v>
      </c>
      <c r="E228" s="29" t="s">
        <v>3225</v>
      </c>
      <c r="F228" s="35" t="s">
        <v>3246</v>
      </c>
      <c r="G228" s="35" t="s">
        <v>3884</v>
      </c>
      <c r="H228" s="35" t="s">
        <v>3668</v>
      </c>
      <c r="P228" s="29" t="s">
        <v>2260</v>
      </c>
      <c r="Q228" s="25" t="s">
        <v>3885</v>
      </c>
      <c r="S228" s="25" t="s">
        <v>3886</v>
      </c>
      <c r="T228" s="29" t="s">
        <v>1483</v>
      </c>
      <c r="AE228" s="29" t="s">
        <v>2262</v>
      </c>
      <c r="AF228" s="29" t="s">
        <v>3887</v>
      </c>
      <c r="AN228" s="29" t="s">
        <v>219</v>
      </c>
      <c r="AS228" s="29" t="s">
        <v>2949</v>
      </c>
      <c r="AT228" s="29" t="s">
        <v>3066</v>
      </c>
      <c r="AU228" s="29">
        <v>1</v>
      </c>
      <c r="AV228" s="29" t="s">
        <v>2951</v>
      </c>
      <c r="AW228" s="29" t="s">
        <v>3186</v>
      </c>
      <c r="AY228" s="29" t="s">
        <v>3888</v>
      </c>
      <c r="AZ228" s="249">
        <v>43566</v>
      </c>
      <c r="BO228" s="29" t="str">
        <f t="shared" si="18"/>
        <v>https://iiif.iti-germany.de/iiif/2/nvt_txt-127.pdf</v>
      </c>
      <c r="BP228" s="29" t="str">
        <f t="shared" si="19"/>
        <v>application/pdf</v>
      </c>
      <c r="BQ228" s="29" t="str">
        <f t="shared" si="20"/>
        <v>presentation/full</v>
      </c>
      <c r="BR228" s="29" t="str">
        <f t="shared" si="21"/>
        <v>https://iiif.iti-germany.de/iiif/2/nvt_txt-127_thumb.JP2/full/100,/0/default.jpg</v>
      </c>
      <c r="BS228" s="29" t="str">
        <f t="shared" si="22"/>
        <v>image/jpeg</v>
      </c>
      <c r="BT228" s="29" t="str">
        <f t="shared" si="23"/>
        <v>presentation/thumbnail</v>
      </c>
    </row>
    <row r="229" spans="1:72" ht="76.5">
      <c r="A229" s="29">
        <v>0</v>
      </c>
      <c r="C229" s="29" t="s">
        <v>3889</v>
      </c>
      <c r="E229" s="29" t="s">
        <v>3225</v>
      </c>
      <c r="F229" s="35" t="s">
        <v>3246</v>
      </c>
      <c r="H229" s="35" t="s">
        <v>3668</v>
      </c>
      <c r="Q229" s="25" t="s">
        <v>3890</v>
      </c>
      <c r="S229" s="25" t="s">
        <v>3891</v>
      </c>
      <c r="T229" s="29" t="s">
        <v>1483</v>
      </c>
      <c r="AE229" s="29" t="s">
        <v>2367</v>
      </c>
      <c r="AF229" s="29" t="s">
        <v>1553</v>
      </c>
      <c r="AN229" s="29" t="s">
        <v>23760</v>
      </c>
      <c r="AS229" s="29" t="s">
        <v>2949</v>
      </c>
      <c r="AT229" s="29" t="s">
        <v>3066</v>
      </c>
      <c r="AU229" s="29">
        <v>1</v>
      </c>
      <c r="AV229" s="29" t="s">
        <v>2951</v>
      </c>
      <c r="AW229" s="29" t="s">
        <v>3186</v>
      </c>
      <c r="AY229" s="29" t="s">
        <v>3892</v>
      </c>
      <c r="AZ229" s="249">
        <v>43567</v>
      </c>
      <c r="BO229" s="29" t="str">
        <f t="shared" si="18"/>
        <v>https://iiif.iti-germany.de/iiif/2/nvt_txt-128.pdf</v>
      </c>
      <c r="BP229" s="29" t="str">
        <f t="shared" si="19"/>
        <v>application/pdf</v>
      </c>
      <c r="BQ229" s="29" t="str">
        <f t="shared" si="20"/>
        <v>presentation/full</v>
      </c>
      <c r="BR229" s="29" t="str">
        <f t="shared" si="21"/>
        <v>https://iiif.iti-germany.de/iiif/2/nvt_txt-128_thumb.JP2/full/100,/0/default.jpg</v>
      </c>
      <c r="BS229" s="29" t="str">
        <f t="shared" si="22"/>
        <v>image/jpeg</v>
      </c>
      <c r="BT229" s="29" t="str">
        <f t="shared" si="23"/>
        <v>presentation/thumbnail</v>
      </c>
    </row>
    <row r="230" spans="1:72" ht="63.75">
      <c r="A230" s="29">
        <v>0</v>
      </c>
      <c r="C230" s="29" t="s">
        <v>3893</v>
      </c>
      <c r="E230" s="29" t="s">
        <v>3225</v>
      </c>
      <c r="F230" s="35" t="s">
        <v>3246</v>
      </c>
      <c r="H230" s="35" t="s">
        <v>3668</v>
      </c>
      <c r="Q230" s="25" t="s">
        <v>3894</v>
      </c>
      <c r="S230" s="25" t="s">
        <v>3895</v>
      </c>
      <c r="T230" s="29" t="s">
        <v>1483</v>
      </c>
      <c r="AE230" s="29" t="s">
        <v>2367</v>
      </c>
      <c r="AF230" s="29" t="s">
        <v>1553</v>
      </c>
      <c r="AN230" s="29" t="s">
        <v>23760</v>
      </c>
      <c r="AS230" s="29" t="s">
        <v>2949</v>
      </c>
      <c r="AT230" s="29" t="s">
        <v>3066</v>
      </c>
      <c r="AU230" s="29">
        <v>1</v>
      </c>
      <c r="AV230" s="29" t="s">
        <v>2951</v>
      </c>
      <c r="AW230" s="29" t="s">
        <v>3186</v>
      </c>
      <c r="AY230" s="29" t="s">
        <v>3892</v>
      </c>
      <c r="AZ230" s="249">
        <v>43567</v>
      </c>
      <c r="BO230" s="29" t="str">
        <f t="shared" si="18"/>
        <v>https://iiif.iti-germany.de/iiif/2/nvt_txt-129.pdf</v>
      </c>
      <c r="BP230" s="29" t="str">
        <f t="shared" si="19"/>
        <v>application/pdf</v>
      </c>
      <c r="BQ230" s="29" t="str">
        <f t="shared" si="20"/>
        <v>presentation/full</v>
      </c>
      <c r="BR230" s="29" t="str">
        <f t="shared" si="21"/>
        <v>https://iiif.iti-germany.de/iiif/2/nvt_txt-129_thumb.JP2/full/100,/0/default.jpg</v>
      </c>
      <c r="BS230" s="29" t="str">
        <f t="shared" si="22"/>
        <v>image/jpeg</v>
      </c>
      <c r="BT230" s="29" t="str">
        <f t="shared" si="23"/>
        <v>presentation/thumbnail</v>
      </c>
    </row>
    <row r="231" spans="1:72" ht="63.75">
      <c r="A231" s="29">
        <v>0</v>
      </c>
      <c r="C231" s="29" t="s">
        <v>3896</v>
      </c>
      <c r="E231" s="29" t="s">
        <v>3225</v>
      </c>
      <c r="F231" s="35" t="s">
        <v>3246</v>
      </c>
      <c r="H231" s="35" t="s">
        <v>3668</v>
      </c>
      <c r="Q231" s="25" t="s">
        <v>3897</v>
      </c>
      <c r="S231" s="25" t="s">
        <v>3898</v>
      </c>
      <c r="T231" s="29" t="s">
        <v>1483</v>
      </c>
      <c r="AE231" s="29" t="s">
        <v>3877</v>
      </c>
      <c r="AF231" s="29" t="s">
        <v>3878</v>
      </c>
      <c r="AN231" s="29" t="s">
        <v>3956</v>
      </c>
      <c r="AS231" s="29" t="s">
        <v>2949</v>
      </c>
      <c r="AT231" s="29" t="s">
        <v>3066</v>
      </c>
      <c r="AU231" s="29">
        <v>1</v>
      </c>
      <c r="AV231" s="29" t="s">
        <v>2951</v>
      </c>
      <c r="AW231" s="29" t="s">
        <v>3186</v>
      </c>
      <c r="AY231" s="29" t="s">
        <v>3899</v>
      </c>
      <c r="AZ231" s="249">
        <v>43567</v>
      </c>
      <c r="BO231" s="29" t="str">
        <f t="shared" si="18"/>
        <v>https://iiif.iti-germany.de/iiif/2/nvt_txt-130.pdf</v>
      </c>
      <c r="BP231" s="29" t="str">
        <f t="shared" si="19"/>
        <v>application/pdf</v>
      </c>
      <c r="BQ231" s="29" t="str">
        <f t="shared" si="20"/>
        <v>presentation/full</v>
      </c>
      <c r="BR231" s="29" t="str">
        <f t="shared" si="21"/>
        <v>https://iiif.iti-germany.de/iiif/2/nvt_txt-130_thumb.JP2/full/100,/0/default.jpg</v>
      </c>
      <c r="BS231" s="29" t="str">
        <f t="shared" si="22"/>
        <v>image/jpeg</v>
      </c>
      <c r="BT231" s="29" t="str">
        <f t="shared" si="23"/>
        <v>presentation/thumbnail</v>
      </c>
    </row>
    <row r="232" spans="1:72" ht="89.25">
      <c r="A232" s="29">
        <v>0</v>
      </c>
      <c r="C232" s="29" t="s">
        <v>3900</v>
      </c>
      <c r="E232" s="29" t="s">
        <v>3225</v>
      </c>
      <c r="F232" s="35" t="s">
        <v>3246</v>
      </c>
      <c r="H232" s="35" t="s">
        <v>3668</v>
      </c>
      <c r="Q232" s="25" t="s">
        <v>3901</v>
      </c>
      <c r="S232" s="25" t="s">
        <v>28397</v>
      </c>
      <c r="T232" s="29" t="s">
        <v>1483</v>
      </c>
      <c r="AE232" s="29" t="s">
        <v>1363</v>
      </c>
      <c r="AF232" s="29" t="s">
        <v>1362</v>
      </c>
      <c r="AN232" s="29" t="s">
        <v>147</v>
      </c>
      <c r="AS232" s="29" t="s">
        <v>2949</v>
      </c>
      <c r="AT232" s="29" t="s">
        <v>3066</v>
      </c>
      <c r="AU232" s="29">
        <v>1</v>
      </c>
      <c r="AV232" s="29" t="s">
        <v>2951</v>
      </c>
      <c r="AW232" s="29" t="s">
        <v>3186</v>
      </c>
      <c r="AY232" s="29" t="s">
        <v>3902</v>
      </c>
      <c r="AZ232" s="249">
        <v>43567</v>
      </c>
      <c r="BO232" s="29" t="str">
        <f t="shared" si="18"/>
        <v>https://iiif.iti-germany.de/iiif/2/nvt_txt-131.pdf</v>
      </c>
      <c r="BP232" s="29" t="str">
        <f t="shared" si="19"/>
        <v>application/pdf</v>
      </c>
      <c r="BQ232" s="29" t="str">
        <f t="shared" si="20"/>
        <v>presentation/full</v>
      </c>
      <c r="BR232" s="29" t="str">
        <f t="shared" si="21"/>
        <v>https://iiif.iti-germany.de/iiif/2/nvt_txt-131_thumb.JP2/full/100,/0/default.jpg</v>
      </c>
      <c r="BS232" s="29" t="str">
        <f t="shared" si="22"/>
        <v>image/jpeg</v>
      </c>
      <c r="BT232" s="29" t="str">
        <f t="shared" si="23"/>
        <v>presentation/thumbnail</v>
      </c>
    </row>
    <row r="233" spans="1:72" ht="25.5">
      <c r="A233" s="29">
        <v>0</v>
      </c>
      <c r="C233" s="29" t="s">
        <v>3903</v>
      </c>
      <c r="E233" s="29" t="s">
        <v>3225</v>
      </c>
      <c r="F233" s="35" t="s">
        <v>3246</v>
      </c>
      <c r="H233" s="35" t="s">
        <v>3668</v>
      </c>
      <c r="Q233" s="25" t="s">
        <v>3904</v>
      </c>
      <c r="S233" s="25" t="s">
        <v>3905</v>
      </c>
      <c r="T233" s="29" t="s">
        <v>1483</v>
      </c>
      <c r="AE233" s="29" t="s">
        <v>3906</v>
      </c>
      <c r="AN233" s="29" t="s">
        <v>147</v>
      </c>
      <c r="AS233" s="29" t="s">
        <v>2949</v>
      </c>
      <c r="AT233" s="29" t="s">
        <v>3066</v>
      </c>
      <c r="AU233" s="29">
        <v>1</v>
      </c>
      <c r="AV233" s="29" t="s">
        <v>2951</v>
      </c>
      <c r="AW233" s="29" t="s">
        <v>3186</v>
      </c>
      <c r="AY233" s="29" t="s">
        <v>72</v>
      </c>
      <c r="AZ233" s="249">
        <v>43567</v>
      </c>
      <c r="BO233" s="29" t="str">
        <f t="shared" si="18"/>
        <v>https://iiif.iti-germany.de/iiif/2/nvt_txt-132.pdf</v>
      </c>
      <c r="BP233" s="29" t="str">
        <f t="shared" si="19"/>
        <v>application/pdf</v>
      </c>
      <c r="BQ233" s="29" t="str">
        <f t="shared" si="20"/>
        <v>presentation/full</v>
      </c>
      <c r="BR233" s="29" t="str">
        <f t="shared" si="21"/>
        <v>https://iiif.iti-germany.de/iiif/2/nvt_txt-132_thumb.JP2/full/100,/0/default.jpg</v>
      </c>
      <c r="BS233" s="29" t="str">
        <f t="shared" si="22"/>
        <v>image/jpeg</v>
      </c>
      <c r="BT233" s="29" t="str">
        <f t="shared" si="23"/>
        <v>presentation/thumbnail</v>
      </c>
    </row>
    <row r="234" spans="1:72" ht="89.25">
      <c r="A234" s="29">
        <v>0</v>
      </c>
      <c r="C234" s="29" t="s">
        <v>3907</v>
      </c>
      <c r="E234" s="29" t="s">
        <v>3225</v>
      </c>
      <c r="F234" s="35" t="s">
        <v>3246</v>
      </c>
      <c r="H234" s="35" t="s">
        <v>3668</v>
      </c>
      <c r="Q234" s="25" t="s">
        <v>3908</v>
      </c>
      <c r="S234" s="25" t="s">
        <v>3909</v>
      </c>
      <c r="T234" s="29" t="s">
        <v>1483</v>
      </c>
      <c r="AE234" s="29" t="s">
        <v>3910</v>
      </c>
      <c r="AF234" s="29" t="s">
        <v>3911</v>
      </c>
      <c r="AN234" s="29" t="s">
        <v>2605</v>
      </c>
      <c r="AS234" s="29" t="s">
        <v>2949</v>
      </c>
      <c r="AT234" s="29" t="s">
        <v>3066</v>
      </c>
      <c r="AU234" s="29">
        <v>1</v>
      </c>
      <c r="AV234" s="29" t="s">
        <v>2951</v>
      </c>
      <c r="AW234" s="29" t="s">
        <v>3186</v>
      </c>
      <c r="AY234" s="29" t="s">
        <v>3912</v>
      </c>
      <c r="AZ234" s="249">
        <v>43567</v>
      </c>
      <c r="BO234" s="29" t="str">
        <f t="shared" si="18"/>
        <v>https://iiif.iti-germany.de/iiif/2/nvt_txt-133.pdf</v>
      </c>
      <c r="BP234" s="29" t="str">
        <f t="shared" si="19"/>
        <v>application/pdf</v>
      </c>
      <c r="BQ234" s="29" t="str">
        <f t="shared" si="20"/>
        <v>presentation/full</v>
      </c>
      <c r="BR234" s="29" t="str">
        <f t="shared" si="21"/>
        <v>https://iiif.iti-germany.de/iiif/2/nvt_txt-133_thumb.JP2/full/100,/0/default.jpg</v>
      </c>
      <c r="BS234" s="29" t="str">
        <f t="shared" si="22"/>
        <v>image/jpeg</v>
      </c>
      <c r="BT234" s="29" t="str">
        <f t="shared" si="23"/>
        <v>presentation/thumbnail</v>
      </c>
    </row>
    <row r="235" spans="1:72" ht="25.5">
      <c r="A235" s="29">
        <v>0</v>
      </c>
      <c r="C235" s="29" t="s">
        <v>3913</v>
      </c>
      <c r="E235" s="29" t="s">
        <v>3225</v>
      </c>
      <c r="F235" s="35" t="s">
        <v>3246</v>
      </c>
      <c r="H235" s="35" t="s">
        <v>3668</v>
      </c>
      <c r="P235" s="29" t="s">
        <v>2212</v>
      </c>
      <c r="Q235" s="25" t="s">
        <v>3914</v>
      </c>
      <c r="S235" s="25" t="s">
        <v>3915</v>
      </c>
      <c r="T235" s="29" t="s">
        <v>1483</v>
      </c>
      <c r="AN235" s="29" t="s">
        <v>147</v>
      </c>
      <c r="AS235" s="29" t="s">
        <v>2949</v>
      </c>
      <c r="AT235" s="29" t="s">
        <v>3066</v>
      </c>
      <c r="AU235" s="29">
        <v>1</v>
      </c>
      <c r="AV235" s="29" t="s">
        <v>2951</v>
      </c>
      <c r="AW235" s="29" t="s">
        <v>3186</v>
      </c>
      <c r="AY235" s="29" t="s">
        <v>3916</v>
      </c>
      <c r="AZ235" s="249">
        <v>43567</v>
      </c>
      <c r="BO235" s="29" t="str">
        <f t="shared" si="18"/>
        <v>https://iiif.iti-germany.de/iiif/2/nvt_txt-134.pdf</v>
      </c>
      <c r="BP235" s="29" t="str">
        <f t="shared" si="19"/>
        <v>application/pdf</v>
      </c>
      <c r="BQ235" s="29" t="str">
        <f t="shared" si="20"/>
        <v>presentation/full</v>
      </c>
      <c r="BR235" s="29" t="str">
        <f t="shared" si="21"/>
        <v>https://iiif.iti-germany.de/iiif/2/nvt_txt-134_thumb.JP2/full/100,/0/default.jpg</v>
      </c>
      <c r="BS235" s="29" t="str">
        <f t="shared" si="22"/>
        <v>image/jpeg</v>
      </c>
      <c r="BT235" s="29" t="str">
        <f t="shared" si="23"/>
        <v>presentation/thumbnail</v>
      </c>
    </row>
    <row r="236" spans="1:72" ht="76.5">
      <c r="A236" s="29">
        <v>0</v>
      </c>
      <c r="C236" s="29" t="s">
        <v>3917</v>
      </c>
      <c r="E236" s="29" t="s">
        <v>3225</v>
      </c>
      <c r="F236" s="35" t="s">
        <v>3246</v>
      </c>
      <c r="H236" s="35" t="s">
        <v>3668</v>
      </c>
      <c r="Q236" s="25" t="s">
        <v>3918</v>
      </c>
      <c r="S236" s="25" t="s">
        <v>3919</v>
      </c>
      <c r="T236" s="29" t="s">
        <v>1483</v>
      </c>
      <c r="AE236" s="29" t="s">
        <v>3920</v>
      </c>
      <c r="AN236" s="29" t="s">
        <v>147</v>
      </c>
      <c r="AS236" s="29" t="s">
        <v>2949</v>
      </c>
      <c r="AT236" s="29" t="s">
        <v>3066</v>
      </c>
      <c r="AU236" s="29">
        <v>1</v>
      </c>
      <c r="AV236" s="29" t="s">
        <v>2951</v>
      </c>
      <c r="AW236" s="29" t="s">
        <v>3186</v>
      </c>
      <c r="AY236" s="29" t="s">
        <v>3921</v>
      </c>
      <c r="AZ236" s="249">
        <v>43567</v>
      </c>
      <c r="BO236" s="29" t="str">
        <f t="shared" si="18"/>
        <v>https://iiif.iti-germany.de/iiif/2/nvt_txt-135.pdf</v>
      </c>
      <c r="BP236" s="29" t="str">
        <f t="shared" si="19"/>
        <v>application/pdf</v>
      </c>
      <c r="BQ236" s="29" t="str">
        <f t="shared" si="20"/>
        <v>presentation/full</v>
      </c>
      <c r="BR236" s="29" t="str">
        <f t="shared" si="21"/>
        <v>https://iiif.iti-germany.de/iiif/2/nvt_txt-135_thumb.JP2/full/100,/0/default.jpg</v>
      </c>
      <c r="BS236" s="29" t="str">
        <f t="shared" si="22"/>
        <v>image/jpeg</v>
      </c>
      <c r="BT236" s="29" t="str">
        <f t="shared" si="23"/>
        <v>presentation/thumbnail</v>
      </c>
    </row>
    <row r="237" spans="1:72" ht="114.75">
      <c r="A237" s="29">
        <v>0</v>
      </c>
      <c r="C237" s="29" t="s">
        <v>3922</v>
      </c>
      <c r="E237" s="29" t="s">
        <v>3225</v>
      </c>
      <c r="F237" s="35" t="s">
        <v>3246</v>
      </c>
      <c r="H237" s="35" t="s">
        <v>3668</v>
      </c>
      <c r="Q237" s="25" t="s">
        <v>3923</v>
      </c>
      <c r="S237" s="25" t="s">
        <v>28398</v>
      </c>
      <c r="T237" s="29" t="s">
        <v>3924</v>
      </c>
      <c r="AE237" s="29" t="s">
        <v>3925</v>
      </c>
      <c r="AF237" s="29" t="s">
        <v>3926</v>
      </c>
      <c r="AN237" s="29" t="s">
        <v>3956</v>
      </c>
      <c r="AS237" s="29" t="s">
        <v>2949</v>
      </c>
      <c r="AT237" s="29" t="s">
        <v>3066</v>
      </c>
      <c r="AU237" s="29">
        <v>1</v>
      </c>
      <c r="AV237" s="29" t="s">
        <v>2951</v>
      </c>
      <c r="AW237" s="29" t="s">
        <v>3186</v>
      </c>
      <c r="AY237" s="29" t="s">
        <v>72</v>
      </c>
      <c r="AZ237" s="249">
        <v>43570</v>
      </c>
      <c r="BO237" s="29" t="str">
        <f t="shared" si="18"/>
        <v>https://iiif.iti-germany.de/iiif/2/nvt_txt-136.pdf</v>
      </c>
      <c r="BP237" s="29" t="str">
        <f t="shared" si="19"/>
        <v>application/pdf</v>
      </c>
      <c r="BQ237" s="29" t="str">
        <f t="shared" si="20"/>
        <v>presentation/full</v>
      </c>
      <c r="BR237" s="29" t="str">
        <f t="shared" si="21"/>
        <v>https://iiif.iti-germany.de/iiif/2/nvt_txt-136_thumb.JP2/full/100,/0/default.jpg</v>
      </c>
      <c r="BS237" s="29" t="str">
        <f t="shared" si="22"/>
        <v>image/jpeg</v>
      </c>
      <c r="BT237" s="29" t="str">
        <f t="shared" si="23"/>
        <v>presentation/thumbnail</v>
      </c>
    </row>
    <row r="238" spans="1:72" ht="51">
      <c r="A238" s="29">
        <v>0</v>
      </c>
      <c r="C238" s="29" t="s">
        <v>3927</v>
      </c>
      <c r="E238" s="29" t="s">
        <v>3225</v>
      </c>
      <c r="F238" s="35" t="s">
        <v>3246</v>
      </c>
      <c r="H238" s="35" t="s">
        <v>3668</v>
      </c>
      <c r="Q238" s="25" t="s">
        <v>3928</v>
      </c>
      <c r="S238" s="25" t="s">
        <v>28399</v>
      </c>
      <c r="T238" s="29" t="s">
        <v>1483</v>
      </c>
      <c r="AF238" s="29" t="s">
        <v>3929</v>
      </c>
      <c r="AN238" s="29" t="s">
        <v>219</v>
      </c>
      <c r="AS238" s="29" t="s">
        <v>2949</v>
      </c>
      <c r="AT238" s="29" t="s">
        <v>3066</v>
      </c>
      <c r="AU238" s="29">
        <v>1</v>
      </c>
      <c r="AV238" s="29" t="s">
        <v>2951</v>
      </c>
      <c r="AW238" s="29" t="s">
        <v>3186</v>
      </c>
      <c r="AY238" s="29" t="s">
        <v>3930</v>
      </c>
      <c r="AZ238" s="249">
        <v>43570</v>
      </c>
      <c r="BO238" s="29" t="str">
        <f t="shared" si="18"/>
        <v>https://iiif.iti-germany.de/iiif/2/nvt_txt-137.pdf</v>
      </c>
      <c r="BP238" s="29" t="str">
        <f t="shared" si="19"/>
        <v>application/pdf</v>
      </c>
      <c r="BQ238" s="29" t="str">
        <f t="shared" si="20"/>
        <v>presentation/full</v>
      </c>
      <c r="BR238" s="29" t="str">
        <f t="shared" si="21"/>
        <v>https://iiif.iti-germany.de/iiif/2/nvt_txt-137_thumb.JP2/full/100,/0/default.jpg</v>
      </c>
      <c r="BS238" s="29" t="str">
        <f t="shared" si="22"/>
        <v>image/jpeg</v>
      </c>
      <c r="BT238" s="29" t="str">
        <f t="shared" si="23"/>
        <v>presentation/thumbnail</v>
      </c>
    </row>
    <row r="239" spans="1:72" ht="63.75">
      <c r="A239" s="29">
        <v>0</v>
      </c>
      <c r="C239" s="29" t="s">
        <v>3931</v>
      </c>
      <c r="E239" s="29" t="s">
        <v>3225</v>
      </c>
      <c r="F239" s="35" t="s">
        <v>3246</v>
      </c>
      <c r="H239" s="35" t="s">
        <v>3668</v>
      </c>
      <c r="Q239" s="25" t="s">
        <v>3932</v>
      </c>
      <c r="S239" s="25" t="s">
        <v>28400</v>
      </c>
      <c r="T239" s="29" t="s">
        <v>1483</v>
      </c>
      <c r="AN239" s="29" t="s">
        <v>147</v>
      </c>
      <c r="AS239" s="29" t="s">
        <v>2949</v>
      </c>
      <c r="AT239" s="29" t="s">
        <v>3066</v>
      </c>
      <c r="AU239" s="29">
        <v>1</v>
      </c>
      <c r="AV239" s="29" t="s">
        <v>2951</v>
      </c>
      <c r="AW239" s="29" t="s">
        <v>3186</v>
      </c>
      <c r="AY239" s="29" t="s">
        <v>72</v>
      </c>
      <c r="AZ239" s="249">
        <v>43570</v>
      </c>
      <c r="BO239" s="29" t="str">
        <f t="shared" si="18"/>
        <v>https://iiif.iti-germany.de/iiif/2/nvt_txt-138.pdf</v>
      </c>
      <c r="BP239" s="29" t="str">
        <f t="shared" si="19"/>
        <v>application/pdf</v>
      </c>
      <c r="BQ239" s="29" t="str">
        <f t="shared" si="20"/>
        <v>presentation/full</v>
      </c>
      <c r="BR239" s="29" t="str">
        <f t="shared" si="21"/>
        <v>https://iiif.iti-germany.de/iiif/2/nvt_txt-138_thumb.JP2/full/100,/0/default.jpg</v>
      </c>
      <c r="BS239" s="29" t="str">
        <f t="shared" si="22"/>
        <v>image/jpeg</v>
      </c>
      <c r="BT239" s="29" t="str">
        <f t="shared" si="23"/>
        <v>presentation/thumbnail</v>
      </c>
    </row>
    <row r="240" spans="1:72" ht="102">
      <c r="A240" s="29">
        <v>0</v>
      </c>
      <c r="C240" s="29" t="s">
        <v>3933</v>
      </c>
      <c r="E240" s="29" t="s">
        <v>3225</v>
      </c>
      <c r="F240" s="35" t="s">
        <v>3246</v>
      </c>
      <c r="H240" s="35" t="s">
        <v>3668</v>
      </c>
      <c r="Q240" s="25" t="s">
        <v>3934</v>
      </c>
      <c r="S240" s="25" t="s">
        <v>28402</v>
      </c>
      <c r="T240" s="29" t="s">
        <v>1483</v>
      </c>
      <c r="AE240" s="29" t="s">
        <v>3935</v>
      </c>
      <c r="AF240" s="29" t="s">
        <v>3829</v>
      </c>
      <c r="AN240" s="29" t="s">
        <v>147</v>
      </c>
      <c r="AS240" s="29" t="s">
        <v>2949</v>
      </c>
      <c r="AT240" s="29" t="s">
        <v>3066</v>
      </c>
      <c r="AU240" s="29">
        <v>1</v>
      </c>
      <c r="AV240" s="29" t="s">
        <v>2951</v>
      </c>
      <c r="AW240" s="29" t="s">
        <v>3186</v>
      </c>
      <c r="AY240" s="29" t="s">
        <v>3936</v>
      </c>
      <c r="AZ240" s="249">
        <v>43570</v>
      </c>
      <c r="BO240" s="29" t="str">
        <f t="shared" si="18"/>
        <v>https://iiif.iti-germany.de/iiif/2/nvt_txt-139.pdf</v>
      </c>
      <c r="BP240" s="29" t="str">
        <f t="shared" si="19"/>
        <v>application/pdf</v>
      </c>
      <c r="BQ240" s="29" t="str">
        <f t="shared" si="20"/>
        <v>presentation/full</v>
      </c>
      <c r="BR240" s="29" t="str">
        <f t="shared" si="21"/>
        <v>https://iiif.iti-germany.de/iiif/2/nvt_txt-139_thumb.JP2/full/100,/0/default.jpg</v>
      </c>
      <c r="BS240" s="29" t="str">
        <f t="shared" si="22"/>
        <v>image/jpeg</v>
      </c>
      <c r="BT240" s="29" t="str">
        <f t="shared" si="23"/>
        <v>presentation/thumbnail</v>
      </c>
    </row>
    <row r="241" spans="1:72" ht="51">
      <c r="A241" s="29">
        <v>0</v>
      </c>
      <c r="C241" s="29" t="s">
        <v>3937</v>
      </c>
      <c r="E241" s="29" t="s">
        <v>3225</v>
      </c>
      <c r="F241" s="35" t="s">
        <v>3246</v>
      </c>
      <c r="H241" s="35" t="s">
        <v>3668</v>
      </c>
      <c r="N241" s="25" t="s">
        <v>1637</v>
      </c>
      <c r="Q241" s="25" t="s">
        <v>3938</v>
      </c>
      <c r="S241" s="25" t="s">
        <v>3939</v>
      </c>
      <c r="T241" s="29" t="s">
        <v>1483</v>
      </c>
      <c r="AN241" s="29" t="s">
        <v>3956</v>
      </c>
      <c r="AS241" s="29" t="s">
        <v>2949</v>
      </c>
      <c r="AT241" s="29" t="s">
        <v>3066</v>
      </c>
      <c r="AU241" s="29">
        <v>1</v>
      </c>
      <c r="AV241" s="29" t="s">
        <v>2951</v>
      </c>
      <c r="AW241" s="29" t="s">
        <v>3186</v>
      </c>
      <c r="AY241" s="29" t="s">
        <v>72</v>
      </c>
      <c r="AZ241" s="249">
        <v>43570</v>
      </c>
      <c r="BO241" s="29" t="str">
        <f t="shared" si="18"/>
        <v>https://iiif.iti-germany.de/iiif/2/nvt_txt-140.pdf</v>
      </c>
      <c r="BP241" s="29" t="str">
        <f t="shared" si="19"/>
        <v>application/pdf</v>
      </c>
      <c r="BQ241" s="29" t="str">
        <f t="shared" si="20"/>
        <v>presentation/full</v>
      </c>
      <c r="BR241" s="29" t="str">
        <f t="shared" si="21"/>
        <v>https://iiif.iti-germany.de/iiif/2/nvt_txt-140_thumb.JP2/full/100,/0/default.jpg</v>
      </c>
      <c r="BS241" s="29" t="str">
        <f t="shared" si="22"/>
        <v>image/jpeg</v>
      </c>
      <c r="BT241" s="29" t="str">
        <f t="shared" si="23"/>
        <v>presentation/thumbnail</v>
      </c>
    </row>
    <row r="242" spans="1:72" ht="38.25">
      <c r="A242" s="29">
        <v>0</v>
      </c>
      <c r="C242" s="29" t="s">
        <v>3940</v>
      </c>
      <c r="E242" s="29" t="s">
        <v>3225</v>
      </c>
      <c r="F242" s="35" t="s">
        <v>3246</v>
      </c>
      <c r="H242" s="35" t="s">
        <v>3668</v>
      </c>
      <c r="N242" s="25" t="s">
        <v>1571</v>
      </c>
      <c r="Q242" s="25" t="s">
        <v>3941</v>
      </c>
      <c r="S242" s="25" t="s">
        <v>3942</v>
      </c>
      <c r="T242" s="29" t="s">
        <v>1483</v>
      </c>
      <c r="AN242" s="29" t="s">
        <v>3956</v>
      </c>
      <c r="AS242" s="29" t="s">
        <v>2949</v>
      </c>
      <c r="AT242" s="29" t="s">
        <v>3066</v>
      </c>
      <c r="AU242" s="29">
        <v>1</v>
      </c>
      <c r="AV242" s="29" t="s">
        <v>2951</v>
      </c>
      <c r="AW242" s="29" t="s">
        <v>3186</v>
      </c>
      <c r="AY242" s="29" t="s">
        <v>72</v>
      </c>
      <c r="AZ242" s="249">
        <v>43570</v>
      </c>
      <c r="BO242" s="29" t="str">
        <f t="shared" si="18"/>
        <v>https://iiif.iti-germany.de/iiif/2/nvt_txt-141.pdf</v>
      </c>
      <c r="BP242" s="29" t="str">
        <f t="shared" si="19"/>
        <v>application/pdf</v>
      </c>
      <c r="BQ242" s="29" t="str">
        <f t="shared" si="20"/>
        <v>presentation/full</v>
      </c>
      <c r="BR242" s="29" t="str">
        <f t="shared" si="21"/>
        <v>https://iiif.iti-germany.de/iiif/2/nvt_txt-141_thumb.JP2/full/100,/0/default.jpg</v>
      </c>
      <c r="BS242" s="29" t="str">
        <f t="shared" si="22"/>
        <v>image/jpeg</v>
      </c>
      <c r="BT242" s="29" t="str">
        <f t="shared" si="23"/>
        <v>presentation/thumbnail</v>
      </c>
    </row>
    <row r="243" spans="1:72" ht="63.75">
      <c r="A243" s="29">
        <v>0</v>
      </c>
      <c r="C243" s="29" t="s">
        <v>3943</v>
      </c>
      <c r="E243" s="29" t="s">
        <v>3225</v>
      </c>
      <c r="F243" s="35" t="s">
        <v>3246</v>
      </c>
      <c r="H243" s="35" t="s">
        <v>3668</v>
      </c>
      <c r="Q243" s="25" t="s">
        <v>3944</v>
      </c>
      <c r="S243" s="25" t="s">
        <v>3945</v>
      </c>
      <c r="T243" s="29" t="s">
        <v>1483</v>
      </c>
      <c r="AN243" s="29" t="s">
        <v>147</v>
      </c>
      <c r="AS243" s="29" t="s">
        <v>2949</v>
      </c>
      <c r="AT243" s="29" t="s">
        <v>3066</v>
      </c>
      <c r="AU243" s="29">
        <v>1</v>
      </c>
      <c r="AV243" s="29" t="s">
        <v>2951</v>
      </c>
      <c r="AW243" s="29" t="s">
        <v>3186</v>
      </c>
      <c r="AY243" s="29" t="s">
        <v>72</v>
      </c>
      <c r="AZ243" s="249">
        <v>43570</v>
      </c>
      <c r="BO243" s="29" t="str">
        <f t="shared" si="18"/>
        <v>https://iiif.iti-germany.de/iiif/2/nvt_txt-142.pdf</v>
      </c>
      <c r="BP243" s="29" t="str">
        <f t="shared" si="19"/>
        <v>application/pdf</v>
      </c>
      <c r="BQ243" s="29" t="str">
        <f t="shared" si="20"/>
        <v>presentation/full</v>
      </c>
      <c r="BR243" s="29" t="str">
        <f t="shared" si="21"/>
        <v>https://iiif.iti-germany.de/iiif/2/nvt_txt-142_thumb.JP2/full/100,/0/default.jpg</v>
      </c>
      <c r="BS243" s="29" t="str">
        <f t="shared" si="22"/>
        <v>image/jpeg</v>
      </c>
      <c r="BT243" s="29" t="str">
        <f t="shared" si="23"/>
        <v>presentation/thumbnail</v>
      </c>
    </row>
    <row r="244" spans="1:72" ht="63.75">
      <c r="A244" s="29">
        <v>0</v>
      </c>
      <c r="C244" s="29" t="s">
        <v>3946</v>
      </c>
      <c r="E244" s="29" t="s">
        <v>3225</v>
      </c>
      <c r="F244" s="35" t="s">
        <v>3246</v>
      </c>
      <c r="H244" s="35" t="s">
        <v>3668</v>
      </c>
      <c r="Q244" s="25" t="s">
        <v>3944</v>
      </c>
      <c r="S244" s="25" t="s">
        <v>3947</v>
      </c>
      <c r="T244" s="29" t="s">
        <v>1483</v>
      </c>
      <c r="AN244" s="29" t="s">
        <v>3948</v>
      </c>
      <c r="AS244" s="29" t="s">
        <v>2949</v>
      </c>
      <c r="AT244" s="29" t="s">
        <v>3066</v>
      </c>
      <c r="AU244" s="29">
        <v>1</v>
      </c>
      <c r="AV244" s="29" t="s">
        <v>2951</v>
      </c>
      <c r="AW244" s="29" t="s">
        <v>3186</v>
      </c>
      <c r="AY244" s="29" t="s">
        <v>3949</v>
      </c>
      <c r="AZ244" s="249">
        <v>43570</v>
      </c>
      <c r="BO244" s="29" t="str">
        <f t="shared" si="18"/>
        <v>https://iiif.iti-germany.de/iiif/2/nvt_txt-143.pdf</v>
      </c>
      <c r="BP244" s="29" t="str">
        <f t="shared" si="19"/>
        <v>application/pdf</v>
      </c>
      <c r="BQ244" s="29" t="str">
        <f t="shared" si="20"/>
        <v>presentation/full</v>
      </c>
      <c r="BR244" s="29" t="str">
        <f t="shared" si="21"/>
        <v>https://iiif.iti-germany.de/iiif/2/nvt_txt-143_thumb.JP2/full/100,/0/default.jpg</v>
      </c>
      <c r="BS244" s="29" t="str">
        <f t="shared" si="22"/>
        <v>image/jpeg</v>
      </c>
      <c r="BT244" s="29" t="str">
        <f t="shared" si="23"/>
        <v>presentation/thumbnail</v>
      </c>
    </row>
    <row r="245" spans="1:72" ht="38.25">
      <c r="A245" s="29">
        <v>0</v>
      </c>
      <c r="C245" s="29" t="s">
        <v>3950</v>
      </c>
      <c r="E245" s="29" t="s">
        <v>3225</v>
      </c>
      <c r="F245" s="35" t="s">
        <v>3246</v>
      </c>
      <c r="H245" s="35" t="s">
        <v>3668</v>
      </c>
      <c r="P245" s="29" t="s">
        <v>2167</v>
      </c>
      <c r="Q245" s="25" t="s">
        <v>2168</v>
      </c>
      <c r="S245" s="25" t="s">
        <v>3951</v>
      </c>
      <c r="T245" s="29" t="s">
        <v>1483</v>
      </c>
      <c r="AN245" s="29" t="s">
        <v>219</v>
      </c>
      <c r="AS245" s="29" t="s">
        <v>2949</v>
      </c>
      <c r="AT245" s="29" t="s">
        <v>3066</v>
      </c>
      <c r="AU245" s="29">
        <v>1</v>
      </c>
      <c r="AV245" s="29" t="s">
        <v>2951</v>
      </c>
      <c r="AW245" s="29" t="s">
        <v>3186</v>
      </c>
      <c r="AY245" s="29" t="s">
        <v>3952</v>
      </c>
      <c r="AZ245" s="249">
        <v>43570</v>
      </c>
      <c r="BO245" s="29" t="str">
        <f t="shared" si="18"/>
        <v>https://iiif.iti-germany.de/iiif/2/nvt_txt-144.pdf</v>
      </c>
      <c r="BP245" s="29" t="str">
        <f t="shared" si="19"/>
        <v>application/pdf</v>
      </c>
      <c r="BQ245" s="29" t="str">
        <f t="shared" si="20"/>
        <v>presentation/full</v>
      </c>
      <c r="BR245" s="29" t="str">
        <f t="shared" si="21"/>
        <v>https://iiif.iti-germany.de/iiif/2/nvt_txt-144_thumb.JP2/full/100,/0/default.jpg</v>
      </c>
      <c r="BS245" s="29" t="str">
        <f t="shared" si="22"/>
        <v>image/jpeg</v>
      </c>
      <c r="BT245" s="29" t="str">
        <f t="shared" si="23"/>
        <v>presentation/thumbnail</v>
      </c>
    </row>
    <row r="246" spans="1:72" ht="89.25">
      <c r="A246" s="29">
        <v>0</v>
      </c>
      <c r="C246" s="29" t="s">
        <v>3953</v>
      </c>
      <c r="E246" s="29" t="s">
        <v>3225</v>
      </c>
      <c r="F246" s="35" t="s">
        <v>3246</v>
      </c>
      <c r="H246" s="35" t="s">
        <v>3668</v>
      </c>
      <c r="N246" s="25" t="s">
        <v>1614</v>
      </c>
      <c r="Q246" s="25" t="s">
        <v>3954</v>
      </c>
      <c r="S246" s="25" t="s">
        <v>3955</v>
      </c>
      <c r="T246" s="29" t="s">
        <v>1483</v>
      </c>
      <c r="AN246" s="29" t="s">
        <v>3956</v>
      </c>
      <c r="AS246" s="29" t="s">
        <v>2949</v>
      </c>
      <c r="AT246" s="29" t="s">
        <v>3066</v>
      </c>
      <c r="AU246" s="29">
        <v>1</v>
      </c>
      <c r="AV246" s="29" t="s">
        <v>2951</v>
      </c>
      <c r="AW246" s="29" t="s">
        <v>3186</v>
      </c>
      <c r="AY246" s="29" t="s">
        <v>3921</v>
      </c>
      <c r="AZ246" s="249">
        <v>43570</v>
      </c>
      <c r="BO246" s="29" t="str">
        <f t="shared" si="18"/>
        <v>https://iiif.iti-germany.de/iiif/2/nvt_txt-145.pdf</v>
      </c>
      <c r="BP246" s="29" t="str">
        <f t="shared" si="19"/>
        <v>application/pdf</v>
      </c>
      <c r="BQ246" s="29" t="str">
        <f t="shared" si="20"/>
        <v>presentation/full</v>
      </c>
      <c r="BR246" s="29" t="str">
        <f t="shared" si="21"/>
        <v>https://iiif.iti-germany.de/iiif/2/nvt_txt-145_thumb.JP2/full/100,/0/default.jpg</v>
      </c>
      <c r="BS246" s="29" t="str">
        <f t="shared" si="22"/>
        <v>image/jpeg</v>
      </c>
      <c r="BT246" s="29" t="str">
        <f t="shared" si="23"/>
        <v>presentation/thumbnail</v>
      </c>
    </row>
    <row r="247" spans="1:72" ht="25.5">
      <c r="A247" s="29">
        <v>0</v>
      </c>
      <c r="C247" s="29" t="s">
        <v>3957</v>
      </c>
      <c r="E247" s="29" t="s">
        <v>3225</v>
      </c>
      <c r="F247" s="35" t="s">
        <v>3246</v>
      </c>
      <c r="H247" s="35" t="s">
        <v>3668</v>
      </c>
      <c r="Q247" s="25" t="s">
        <v>3958</v>
      </c>
      <c r="S247" s="25" t="s">
        <v>3959</v>
      </c>
      <c r="T247" s="29" t="s">
        <v>1483</v>
      </c>
      <c r="AE247" s="29" t="s">
        <v>3960</v>
      </c>
      <c r="AN247" s="29" t="s">
        <v>147</v>
      </c>
      <c r="AS247" s="29" t="s">
        <v>2949</v>
      </c>
      <c r="AT247" s="29" t="s">
        <v>3066</v>
      </c>
      <c r="AU247" s="29">
        <v>1</v>
      </c>
      <c r="AV247" s="29" t="s">
        <v>2951</v>
      </c>
      <c r="AW247" s="29" t="s">
        <v>3186</v>
      </c>
      <c r="AY247" s="29" t="s">
        <v>3921</v>
      </c>
      <c r="AZ247" s="249">
        <v>43570</v>
      </c>
      <c r="BO247" s="29" t="str">
        <f t="shared" si="18"/>
        <v>https://iiif.iti-germany.de/iiif/2/nvt_txt-146.pdf</v>
      </c>
      <c r="BP247" s="29" t="str">
        <f t="shared" si="19"/>
        <v>application/pdf</v>
      </c>
      <c r="BQ247" s="29" t="str">
        <f t="shared" si="20"/>
        <v>presentation/full</v>
      </c>
      <c r="BR247" s="29" t="str">
        <f t="shared" si="21"/>
        <v>https://iiif.iti-germany.de/iiif/2/nvt_txt-146_thumb.JP2/full/100,/0/default.jpg</v>
      </c>
      <c r="BS247" s="29" t="str">
        <f t="shared" si="22"/>
        <v>image/jpeg</v>
      </c>
      <c r="BT247" s="29" t="str">
        <f t="shared" si="23"/>
        <v>presentation/thumbnail</v>
      </c>
    </row>
    <row r="248" spans="1:72" ht="63.75">
      <c r="A248" s="29">
        <v>0</v>
      </c>
      <c r="C248" s="29" t="s">
        <v>3961</v>
      </c>
      <c r="E248" s="29" t="s">
        <v>3225</v>
      </c>
      <c r="F248" s="35" t="s">
        <v>3246</v>
      </c>
      <c r="H248" s="35" t="s">
        <v>3668</v>
      </c>
      <c r="Q248" s="25" t="s">
        <v>3962</v>
      </c>
      <c r="S248" s="25" t="s">
        <v>3963</v>
      </c>
      <c r="T248" s="29" t="s">
        <v>1483</v>
      </c>
      <c r="AN248" s="29" t="s">
        <v>219</v>
      </c>
      <c r="AS248" s="29" t="s">
        <v>2949</v>
      </c>
      <c r="AT248" s="29" t="s">
        <v>3066</v>
      </c>
      <c r="AU248" s="29">
        <v>1</v>
      </c>
      <c r="AV248" s="29" t="s">
        <v>2951</v>
      </c>
      <c r="AW248" s="29" t="s">
        <v>3186</v>
      </c>
      <c r="AY248" s="29" t="s">
        <v>3964</v>
      </c>
      <c r="AZ248" s="249">
        <v>43570</v>
      </c>
      <c r="BO248" s="29" t="str">
        <f t="shared" si="18"/>
        <v>https://iiif.iti-germany.de/iiif/2/nvt_txt-147.pdf</v>
      </c>
      <c r="BP248" s="29" t="str">
        <f t="shared" si="19"/>
        <v>application/pdf</v>
      </c>
      <c r="BQ248" s="29" t="str">
        <f t="shared" si="20"/>
        <v>presentation/full</v>
      </c>
      <c r="BR248" s="29" t="str">
        <f t="shared" si="21"/>
        <v>https://iiif.iti-germany.de/iiif/2/nvt_txt-147_thumb.JP2/full/100,/0/default.jpg</v>
      </c>
      <c r="BS248" s="29" t="str">
        <f t="shared" si="22"/>
        <v>image/jpeg</v>
      </c>
      <c r="BT248" s="29" t="str">
        <f t="shared" si="23"/>
        <v>presentation/thumbnail</v>
      </c>
    </row>
    <row r="249" spans="1:72" ht="140.25">
      <c r="A249" s="29">
        <v>1</v>
      </c>
      <c r="C249" s="29" t="s">
        <v>3965</v>
      </c>
      <c r="E249" s="29" t="s">
        <v>3800</v>
      </c>
      <c r="H249" s="35" t="s">
        <v>3091</v>
      </c>
      <c r="P249" s="29" t="s">
        <v>2453</v>
      </c>
      <c r="Q249" s="25" t="s">
        <v>3966</v>
      </c>
      <c r="S249" s="25" t="s">
        <v>28184</v>
      </c>
      <c r="T249" s="29" t="s">
        <v>1483</v>
      </c>
      <c r="X249" s="29" t="s">
        <v>3967</v>
      </c>
      <c r="AC249" s="29" t="s">
        <v>3968</v>
      </c>
      <c r="AL249" s="36" t="s">
        <v>3969</v>
      </c>
      <c r="AN249" s="29" t="s">
        <v>219</v>
      </c>
      <c r="AS249" s="29" t="s">
        <v>2949</v>
      </c>
      <c r="AT249" s="29" t="s">
        <v>3970</v>
      </c>
      <c r="AU249" s="29">
        <v>1</v>
      </c>
      <c r="AV249" s="29" t="s">
        <v>2951</v>
      </c>
      <c r="AW249" s="29" t="s">
        <v>3191</v>
      </c>
      <c r="AY249" s="29" t="s">
        <v>3971</v>
      </c>
      <c r="AZ249" s="249">
        <v>43570</v>
      </c>
      <c r="BO249" s="29" t="str">
        <f t="shared" si="18"/>
        <v>https://iiif.iti-germany.de/iiif/2/nvt_txt-148.pdf</v>
      </c>
      <c r="BP249" s="29" t="str">
        <f t="shared" si="19"/>
        <v>application/pdf</v>
      </c>
      <c r="BQ249" s="29" t="str">
        <f t="shared" si="20"/>
        <v>presentation/full</v>
      </c>
      <c r="BR249" s="29" t="str">
        <f t="shared" si="21"/>
        <v>https://iiif.iti-germany.de/iiif/2/nvt_txt-148_thumb.JP2/full/100,/0/default.jpg</v>
      </c>
      <c r="BS249" s="29" t="str">
        <f t="shared" si="22"/>
        <v>image/jpeg</v>
      </c>
      <c r="BT249" s="29" t="str">
        <f t="shared" si="23"/>
        <v>presentation/thumbnail</v>
      </c>
    </row>
    <row r="250" spans="1:72" ht="51">
      <c r="A250" s="29">
        <v>0</v>
      </c>
      <c r="C250" s="29" t="s">
        <v>3972</v>
      </c>
      <c r="E250" s="29" t="s">
        <v>3800</v>
      </c>
      <c r="H250" s="35" t="s">
        <v>3973</v>
      </c>
      <c r="P250" s="29" t="s">
        <v>2081</v>
      </c>
      <c r="Q250" s="25" t="s">
        <v>3974</v>
      </c>
      <c r="S250" s="25" t="s">
        <v>3975</v>
      </c>
      <c r="T250" s="29" t="s">
        <v>1483</v>
      </c>
      <c r="AL250" s="36" t="s">
        <v>924</v>
      </c>
      <c r="AN250" s="29" t="s">
        <v>219</v>
      </c>
      <c r="AQ250" s="29" t="s">
        <v>3976</v>
      </c>
      <c r="AS250" s="29" t="s">
        <v>2949</v>
      </c>
      <c r="AT250" s="29" t="s">
        <v>3970</v>
      </c>
      <c r="AU250" s="29">
        <v>1</v>
      </c>
      <c r="AV250" s="29" t="s">
        <v>2951</v>
      </c>
      <c r="AW250" s="29" t="s">
        <v>3419</v>
      </c>
      <c r="AY250" s="29" t="s">
        <v>3971</v>
      </c>
      <c r="AZ250" s="249">
        <v>43570</v>
      </c>
      <c r="BO250" s="29" t="str">
        <f t="shared" si="18"/>
        <v>https://iiif.iti-germany.de/iiif/2/nvt_txt-149.pdf</v>
      </c>
      <c r="BP250" s="29" t="str">
        <f t="shared" si="19"/>
        <v>application/pdf</v>
      </c>
      <c r="BQ250" s="29" t="str">
        <f t="shared" si="20"/>
        <v>presentation/full</v>
      </c>
      <c r="BR250" s="29" t="str">
        <f t="shared" si="21"/>
        <v>https://iiif.iti-germany.de/iiif/2/nvt_txt-149_thumb.JP2/full/100,/0/default.jpg</v>
      </c>
      <c r="BS250" s="29" t="str">
        <f t="shared" si="22"/>
        <v>image/jpeg</v>
      </c>
      <c r="BT250" s="29" t="str">
        <f t="shared" si="23"/>
        <v>presentation/thumbnail</v>
      </c>
    </row>
    <row r="251" spans="1:72" ht="51">
      <c r="A251" s="29">
        <v>0</v>
      </c>
      <c r="C251" s="29" t="s">
        <v>3977</v>
      </c>
      <c r="E251" s="29" t="s">
        <v>3800</v>
      </c>
      <c r="H251" s="35" t="s">
        <v>3091</v>
      </c>
      <c r="P251" s="29" t="s">
        <v>2453</v>
      </c>
      <c r="S251" s="25" t="s">
        <v>3978</v>
      </c>
      <c r="T251" s="29" t="s">
        <v>1483</v>
      </c>
      <c r="X251" s="308" t="s">
        <v>3979</v>
      </c>
      <c r="AC251" s="29" t="s">
        <v>3968</v>
      </c>
      <c r="AL251" s="36" t="s">
        <v>3980</v>
      </c>
      <c r="AN251" s="29" t="s">
        <v>219</v>
      </c>
      <c r="AQ251" s="29" t="s">
        <v>3981</v>
      </c>
      <c r="AS251" s="29" t="s">
        <v>2949</v>
      </c>
      <c r="AT251" s="29" t="s">
        <v>3970</v>
      </c>
      <c r="AU251" s="29">
        <v>1</v>
      </c>
      <c r="AV251" s="29" t="s">
        <v>2951</v>
      </c>
      <c r="AW251" s="29" t="s">
        <v>3191</v>
      </c>
      <c r="AY251" s="29" t="s">
        <v>3971</v>
      </c>
      <c r="AZ251" s="249">
        <v>43570</v>
      </c>
      <c r="BO251" s="29" t="str">
        <f t="shared" si="18"/>
        <v>https://iiif.iti-germany.de/iiif/2/nvt_txt-150.pdf</v>
      </c>
      <c r="BP251" s="29" t="str">
        <f t="shared" si="19"/>
        <v>application/pdf</v>
      </c>
      <c r="BQ251" s="29" t="str">
        <f t="shared" si="20"/>
        <v>presentation/full</v>
      </c>
      <c r="BR251" s="29" t="str">
        <f t="shared" si="21"/>
        <v>https://iiif.iti-germany.de/iiif/2/nvt_txt-150_thumb.JP2/full/100,/0/default.jpg</v>
      </c>
      <c r="BS251" s="29" t="str">
        <f t="shared" si="22"/>
        <v>image/jpeg</v>
      </c>
      <c r="BT251" s="29" t="str">
        <f t="shared" si="23"/>
        <v>presentation/thumbnail</v>
      </c>
    </row>
    <row r="252" spans="1:72" ht="25.5">
      <c r="A252" s="29">
        <v>0</v>
      </c>
      <c r="C252" s="29" t="s">
        <v>3982</v>
      </c>
      <c r="E252" s="29" t="s">
        <v>3800</v>
      </c>
      <c r="H252" s="35" t="s">
        <v>3091</v>
      </c>
      <c r="P252" s="29" t="s">
        <v>2029</v>
      </c>
      <c r="Q252" s="25" t="s">
        <v>3983</v>
      </c>
      <c r="R252" s="25" t="s">
        <v>3984</v>
      </c>
      <c r="S252" s="25" t="s">
        <v>3985</v>
      </c>
      <c r="T252" s="29" t="s">
        <v>1483</v>
      </c>
      <c r="X252" s="29" t="s">
        <v>3986</v>
      </c>
      <c r="AL252" s="36" t="s">
        <v>3987</v>
      </c>
      <c r="AN252" s="29" t="s">
        <v>219</v>
      </c>
      <c r="AQ252" s="29" t="s">
        <v>3981</v>
      </c>
      <c r="AS252" s="29" t="s">
        <v>2949</v>
      </c>
      <c r="AT252" s="29" t="s">
        <v>3970</v>
      </c>
      <c r="AU252" s="29">
        <v>1</v>
      </c>
      <c r="AV252" s="29" t="s">
        <v>2951</v>
      </c>
      <c r="AW252" s="29" t="s">
        <v>3191</v>
      </c>
      <c r="AY252" s="29" t="s">
        <v>3988</v>
      </c>
      <c r="AZ252" s="249">
        <v>43570</v>
      </c>
      <c r="BO252" s="29" t="str">
        <f t="shared" si="18"/>
        <v>https://iiif.iti-germany.de/iiif/2/nvt_txt-151.pdf</v>
      </c>
      <c r="BP252" s="29" t="str">
        <f t="shared" si="19"/>
        <v>application/pdf</v>
      </c>
      <c r="BQ252" s="29" t="str">
        <f t="shared" si="20"/>
        <v>presentation/full</v>
      </c>
      <c r="BR252" s="29" t="str">
        <f t="shared" si="21"/>
        <v>https://iiif.iti-germany.de/iiif/2/nvt_txt-151_thumb.JP2/full/100,/0/default.jpg</v>
      </c>
      <c r="BS252" s="29" t="str">
        <f t="shared" si="22"/>
        <v>image/jpeg</v>
      </c>
      <c r="BT252" s="29" t="str">
        <f t="shared" si="23"/>
        <v>presentation/thumbnail</v>
      </c>
    </row>
    <row r="253" spans="1:72" ht="63.75">
      <c r="A253" s="29">
        <v>0</v>
      </c>
      <c r="C253" s="29" t="s">
        <v>3989</v>
      </c>
      <c r="E253" s="29" t="s">
        <v>3800</v>
      </c>
      <c r="H253" s="35" t="s">
        <v>3973</v>
      </c>
      <c r="P253" s="29" t="s">
        <v>2029</v>
      </c>
      <c r="Q253" s="25" t="s">
        <v>3990</v>
      </c>
      <c r="S253" s="25" t="s">
        <v>3991</v>
      </c>
      <c r="T253" s="29" t="s">
        <v>1483</v>
      </c>
      <c r="AL253" s="36" t="s">
        <v>1263</v>
      </c>
      <c r="AN253" s="29" t="s">
        <v>219</v>
      </c>
      <c r="AS253" s="29" t="s">
        <v>2949</v>
      </c>
      <c r="AT253" s="29" t="s">
        <v>3970</v>
      </c>
      <c r="AU253" s="29">
        <v>1</v>
      </c>
      <c r="AV253" s="29" t="s">
        <v>2951</v>
      </c>
      <c r="AW253" s="29" t="s">
        <v>3992</v>
      </c>
      <c r="AY253" s="29" t="s">
        <v>3988</v>
      </c>
      <c r="AZ253" s="249">
        <v>43570</v>
      </c>
      <c r="BO253" s="29" t="str">
        <f t="shared" si="18"/>
        <v>https://iiif.iti-germany.de/iiif/2/nvt_txt-152.pdf</v>
      </c>
      <c r="BP253" s="29" t="str">
        <f t="shared" si="19"/>
        <v>application/pdf</v>
      </c>
      <c r="BQ253" s="29" t="str">
        <f t="shared" si="20"/>
        <v>presentation/full</v>
      </c>
      <c r="BR253" s="29" t="str">
        <f t="shared" si="21"/>
        <v>https://iiif.iti-germany.de/iiif/2/nvt_txt-152_thumb.JP2/full/100,/0/default.jpg</v>
      </c>
      <c r="BS253" s="29" t="str">
        <f t="shared" si="22"/>
        <v>image/jpeg</v>
      </c>
      <c r="BT253" s="29" t="str">
        <f t="shared" si="23"/>
        <v>presentation/thumbnail</v>
      </c>
    </row>
    <row r="254" spans="1:72" ht="25.5">
      <c r="A254" s="29">
        <v>0</v>
      </c>
      <c r="C254" s="29" t="s">
        <v>3993</v>
      </c>
      <c r="E254" s="29" t="s">
        <v>3800</v>
      </c>
      <c r="H254" s="35" t="s">
        <v>2960</v>
      </c>
      <c r="N254" s="25" t="s">
        <v>3994</v>
      </c>
      <c r="P254" s="29" t="s">
        <v>2002</v>
      </c>
      <c r="Q254" s="25" t="s">
        <v>3995</v>
      </c>
      <c r="T254" s="29" t="s">
        <v>1483</v>
      </c>
      <c r="AE254" s="29" t="s">
        <v>24421</v>
      </c>
      <c r="AF254" s="29" t="s">
        <v>1307</v>
      </c>
      <c r="AN254" s="29" t="s">
        <v>219</v>
      </c>
      <c r="AS254" s="29" t="s">
        <v>2949</v>
      </c>
      <c r="AT254" s="29" t="s">
        <v>3970</v>
      </c>
      <c r="AU254" s="29">
        <v>1</v>
      </c>
      <c r="AV254" s="29" t="s">
        <v>2951</v>
      </c>
      <c r="AW254" s="29" t="s">
        <v>3191</v>
      </c>
      <c r="AY254" s="29" t="s">
        <v>3996</v>
      </c>
      <c r="AZ254" s="249">
        <v>43579</v>
      </c>
      <c r="BO254" s="29" t="str">
        <f t="shared" si="18"/>
        <v>https://iiif.iti-germany.de/iiif/2/nvt_txt-153.pdf</v>
      </c>
      <c r="BP254" s="29" t="str">
        <f t="shared" si="19"/>
        <v>application/pdf</v>
      </c>
      <c r="BQ254" s="29" t="str">
        <f t="shared" si="20"/>
        <v>presentation/full</v>
      </c>
      <c r="BR254" s="29" t="str">
        <f t="shared" si="21"/>
        <v>https://iiif.iti-germany.de/iiif/2/nvt_txt-153_thumb.JP2/full/100,/0/default.jpg</v>
      </c>
      <c r="BS254" s="29" t="str">
        <f t="shared" si="22"/>
        <v>image/jpeg</v>
      </c>
      <c r="BT254" s="29" t="str">
        <f t="shared" si="23"/>
        <v>presentation/thumbnail</v>
      </c>
    </row>
    <row r="255" spans="1:72" ht="127.5">
      <c r="A255" s="29">
        <v>0</v>
      </c>
      <c r="C255" s="29" t="s">
        <v>3997</v>
      </c>
      <c r="E255" s="29" t="s">
        <v>3800</v>
      </c>
      <c r="H255" s="35" t="s">
        <v>3091</v>
      </c>
      <c r="Q255" s="25" t="s">
        <v>3998</v>
      </c>
      <c r="S255" s="25" t="s">
        <v>3999</v>
      </c>
      <c r="T255" s="29" t="s">
        <v>1483</v>
      </c>
      <c r="X255" s="29" t="s">
        <v>4000</v>
      </c>
      <c r="AE255" s="29" t="s">
        <v>4001</v>
      </c>
      <c r="AG255" s="29" t="s">
        <v>4001</v>
      </c>
      <c r="AN255" s="29" t="s">
        <v>219</v>
      </c>
      <c r="AO255" s="29" t="s">
        <v>1170</v>
      </c>
      <c r="AS255" s="29" t="s">
        <v>2949</v>
      </c>
      <c r="AT255" s="29" t="s">
        <v>3970</v>
      </c>
      <c r="AU255" s="29">
        <v>1</v>
      </c>
      <c r="AV255" s="29" t="s">
        <v>2951</v>
      </c>
      <c r="AW255" s="29" t="s">
        <v>3191</v>
      </c>
      <c r="AX255" s="29" t="s">
        <v>3171</v>
      </c>
      <c r="AY255" s="29" t="s">
        <v>4002</v>
      </c>
      <c r="AZ255" s="249">
        <v>43580</v>
      </c>
      <c r="BO255" s="29" t="str">
        <f t="shared" si="18"/>
        <v>https://iiif.iti-germany.de/iiif/2/nvt_txt-154.pdf</v>
      </c>
      <c r="BP255" s="29" t="str">
        <f t="shared" si="19"/>
        <v>application/pdf</v>
      </c>
      <c r="BQ255" s="29" t="str">
        <f t="shared" si="20"/>
        <v>presentation/full</v>
      </c>
      <c r="BR255" s="29" t="str">
        <f t="shared" si="21"/>
        <v>https://iiif.iti-germany.de/iiif/2/nvt_txt-154_thumb.JP2/full/100,/0/default.jpg</v>
      </c>
      <c r="BS255" s="29" t="str">
        <f t="shared" si="22"/>
        <v>image/jpeg</v>
      </c>
      <c r="BT255" s="29" t="str">
        <f t="shared" si="23"/>
        <v>presentation/thumbnail</v>
      </c>
    </row>
    <row r="256" spans="1:72" ht="51">
      <c r="A256" s="29">
        <v>0</v>
      </c>
      <c r="C256" s="29" t="s">
        <v>4003</v>
      </c>
      <c r="E256" s="29" t="s">
        <v>3800</v>
      </c>
      <c r="H256" s="35" t="s">
        <v>3091</v>
      </c>
      <c r="S256" s="25" t="s">
        <v>4004</v>
      </c>
      <c r="T256" s="29" t="s">
        <v>1483</v>
      </c>
      <c r="X256" s="29" t="s">
        <v>3174</v>
      </c>
      <c r="AC256" s="29" t="s">
        <v>4005</v>
      </c>
      <c r="AE256" s="29" t="s">
        <v>4006</v>
      </c>
      <c r="AG256" s="29" t="s">
        <v>4006</v>
      </c>
      <c r="AM256" s="29" t="s">
        <v>1218</v>
      </c>
      <c r="AN256" s="29" t="s">
        <v>219</v>
      </c>
      <c r="AO256" s="29" t="s">
        <v>1170</v>
      </c>
      <c r="AS256" s="29" t="s">
        <v>2949</v>
      </c>
      <c r="AT256" s="29" t="s">
        <v>3970</v>
      </c>
      <c r="AU256" s="29">
        <v>1</v>
      </c>
      <c r="AV256" s="29" t="s">
        <v>2951</v>
      </c>
      <c r="AW256" s="29" t="s">
        <v>3186</v>
      </c>
      <c r="AX256" s="29" t="s">
        <v>4007</v>
      </c>
      <c r="AY256" s="29" t="s">
        <v>4008</v>
      </c>
      <c r="AZ256" s="249">
        <v>43580</v>
      </c>
      <c r="BO256" s="29" t="str">
        <f t="shared" si="18"/>
        <v>https://iiif.iti-germany.de/iiif/2/nvt_txt-155.pdf</v>
      </c>
      <c r="BP256" s="29" t="str">
        <f t="shared" si="19"/>
        <v>application/pdf</v>
      </c>
      <c r="BQ256" s="29" t="str">
        <f t="shared" si="20"/>
        <v>presentation/full</v>
      </c>
      <c r="BR256" s="29" t="str">
        <f t="shared" si="21"/>
        <v>https://iiif.iti-germany.de/iiif/2/nvt_txt-155_thumb.JP2/full/100,/0/default.jpg</v>
      </c>
      <c r="BS256" s="29" t="str">
        <f t="shared" si="22"/>
        <v>image/jpeg</v>
      </c>
      <c r="BT256" s="29" t="str">
        <f t="shared" si="23"/>
        <v>presentation/thumbnail</v>
      </c>
    </row>
    <row r="257" spans="1:1037" ht="25.5">
      <c r="A257" s="29">
        <v>0</v>
      </c>
      <c r="C257" s="29" t="s">
        <v>4009</v>
      </c>
      <c r="E257" s="29" t="s">
        <v>3800</v>
      </c>
      <c r="H257" s="35" t="s">
        <v>3091</v>
      </c>
      <c r="P257" s="29" t="s">
        <v>1995</v>
      </c>
      <c r="Q257" s="25" t="s">
        <v>4010</v>
      </c>
      <c r="R257" s="25" t="s">
        <v>4011</v>
      </c>
      <c r="S257" s="25" t="s">
        <v>4012</v>
      </c>
      <c r="T257" s="29" t="s">
        <v>1483</v>
      </c>
      <c r="X257" s="29" t="s">
        <v>4013</v>
      </c>
      <c r="AC257" s="29" t="s">
        <v>4014</v>
      </c>
      <c r="AE257" s="29" t="s">
        <v>1426</v>
      </c>
      <c r="AG257" s="29" t="s">
        <v>1426</v>
      </c>
      <c r="AL257" s="36" t="s">
        <v>4015</v>
      </c>
      <c r="AM257" s="29" t="s">
        <v>1218</v>
      </c>
      <c r="AN257" s="29" t="s">
        <v>219</v>
      </c>
      <c r="AO257" s="29" t="s">
        <v>1170</v>
      </c>
      <c r="AQ257" s="29" t="s">
        <v>4016</v>
      </c>
      <c r="AS257" s="29" t="s">
        <v>2949</v>
      </c>
      <c r="AT257" s="29" t="s">
        <v>3970</v>
      </c>
      <c r="AU257" s="29">
        <v>1</v>
      </c>
      <c r="AV257" s="29" t="s">
        <v>2951</v>
      </c>
      <c r="AW257" s="29" t="s">
        <v>3186</v>
      </c>
      <c r="AX257" s="29" t="s">
        <v>4017</v>
      </c>
      <c r="AY257" s="29" t="s">
        <v>4018</v>
      </c>
      <c r="AZ257" s="249">
        <v>43580</v>
      </c>
      <c r="BO257" s="29" t="str">
        <f t="shared" si="18"/>
        <v>https://iiif.iti-germany.de/iiif/2/nvt_txt-156.pdf</v>
      </c>
      <c r="BP257" s="29" t="str">
        <f t="shared" si="19"/>
        <v>application/pdf</v>
      </c>
      <c r="BQ257" s="29" t="str">
        <f t="shared" si="20"/>
        <v>presentation/full</v>
      </c>
      <c r="BR257" s="29" t="str">
        <f t="shared" si="21"/>
        <v>https://iiif.iti-germany.de/iiif/2/nvt_txt-156_thumb.JP2/full/100,/0/default.jpg</v>
      </c>
      <c r="BS257" s="29" t="str">
        <f t="shared" si="22"/>
        <v>image/jpeg</v>
      </c>
      <c r="BT257" s="29" t="str">
        <f t="shared" si="23"/>
        <v>presentation/thumbnail</v>
      </c>
    </row>
    <row r="258" spans="1:1037" ht="63.75">
      <c r="A258" s="29">
        <v>0</v>
      </c>
      <c r="C258" s="29" t="s">
        <v>4019</v>
      </c>
      <c r="E258" s="29" t="s">
        <v>3800</v>
      </c>
      <c r="H258" s="35" t="s">
        <v>3091</v>
      </c>
      <c r="Q258" s="25" t="s">
        <v>4020</v>
      </c>
      <c r="S258" s="25" t="s">
        <v>4021</v>
      </c>
      <c r="T258" s="29" t="s">
        <v>1483</v>
      </c>
      <c r="X258" s="29" t="s">
        <v>4022</v>
      </c>
      <c r="AC258" s="29" t="s">
        <v>4022</v>
      </c>
      <c r="AE258" s="29" t="s">
        <v>4023</v>
      </c>
      <c r="AG258" s="29" t="s">
        <v>4023</v>
      </c>
      <c r="AM258" s="29" t="s">
        <v>1218</v>
      </c>
      <c r="AN258" s="29" t="s">
        <v>219</v>
      </c>
      <c r="AO258" s="29" t="s">
        <v>1170</v>
      </c>
      <c r="AS258" s="29" t="s">
        <v>2949</v>
      </c>
      <c r="AT258" s="29" t="s">
        <v>3970</v>
      </c>
      <c r="AU258" s="29">
        <v>1</v>
      </c>
      <c r="AV258" s="29" t="s">
        <v>2951</v>
      </c>
      <c r="AW258" s="29" t="s">
        <v>3186</v>
      </c>
      <c r="AX258" s="29" t="s">
        <v>4024</v>
      </c>
      <c r="AY258" s="29" t="s">
        <v>4018</v>
      </c>
      <c r="AZ258" s="249">
        <v>43580</v>
      </c>
      <c r="BO258" s="29" t="str">
        <f t="shared" si="18"/>
        <v>https://iiif.iti-germany.de/iiif/2/nvt_txt-157.pdf</v>
      </c>
      <c r="BP258" s="29" t="str">
        <f t="shared" si="19"/>
        <v>application/pdf</v>
      </c>
      <c r="BQ258" s="29" t="str">
        <f t="shared" si="20"/>
        <v>presentation/full</v>
      </c>
      <c r="BR258" s="29" t="str">
        <f t="shared" si="21"/>
        <v>https://iiif.iti-germany.de/iiif/2/nvt_txt-157_thumb.JP2/full/100,/0/default.jpg</v>
      </c>
      <c r="BS258" s="29" t="str">
        <f t="shared" si="22"/>
        <v>image/jpeg</v>
      </c>
      <c r="BT258" s="29" t="str">
        <f t="shared" si="23"/>
        <v>presentation/thumbnail</v>
      </c>
    </row>
    <row r="259" spans="1:1037" ht="89.25">
      <c r="A259" s="29">
        <v>0</v>
      </c>
      <c r="C259" s="29" t="s">
        <v>4025</v>
      </c>
      <c r="E259" s="29" t="s">
        <v>3800</v>
      </c>
      <c r="H259" s="35" t="s">
        <v>3091</v>
      </c>
      <c r="Q259" s="25" t="s">
        <v>4026</v>
      </c>
      <c r="S259" s="25" t="s">
        <v>4027</v>
      </c>
      <c r="T259" s="29" t="s">
        <v>1483</v>
      </c>
      <c r="AA259" s="29" t="s">
        <v>4028</v>
      </c>
      <c r="AE259" s="29" t="s">
        <v>4029</v>
      </c>
      <c r="AL259" s="36" t="s">
        <v>4030</v>
      </c>
      <c r="AM259" s="29" t="s">
        <v>1218</v>
      </c>
      <c r="AN259" s="29" t="s">
        <v>219</v>
      </c>
      <c r="AO259" s="29" t="s">
        <v>1170</v>
      </c>
      <c r="AQ259" s="29" t="s">
        <v>4031</v>
      </c>
      <c r="AS259" s="29" t="s">
        <v>2949</v>
      </c>
      <c r="AT259" s="29" t="s">
        <v>3970</v>
      </c>
      <c r="AU259" s="29">
        <v>1</v>
      </c>
      <c r="AV259" s="29" t="s">
        <v>2951</v>
      </c>
      <c r="AW259" s="29" t="s">
        <v>4032</v>
      </c>
      <c r="AX259" s="29" t="s">
        <v>4033</v>
      </c>
      <c r="AY259" s="29" t="s">
        <v>4034</v>
      </c>
      <c r="AZ259" s="249">
        <v>43580</v>
      </c>
      <c r="BO259" s="29" t="str">
        <f t="shared" si="18"/>
        <v>https://iiif.iti-germany.de/iiif/2/nvt_txt-158.pdf</v>
      </c>
      <c r="BP259" s="29" t="str">
        <f t="shared" si="19"/>
        <v>application/pdf</v>
      </c>
      <c r="BQ259" s="29" t="str">
        <f t="shared" si="20"/>
        <v>presentation/full</v>
      </c>
      <c r="BR259" s="29" t="str">
        <f t="shared" si="21"/>
        <v>https://iiif.iti-germany.de/iiif/2/nvt_txt-158_thumb.JP2/full/100,/0/default.jpg</v>
      </c>
      <c r="BS259" s="29" t="str">
        <f t="shared" si="22"/>
        <v>image/jpeg</v>
      </c>
      <c r="BT259" s="29" t="str">
        <f t="shared" si="23"/>
        <v>presentation/thumbnail</v>
      </c>
    </row>
    <row r="260" spans="1:1037" ht="76.5">
      <c r="A260" s="29">
        <v>0</v>
      </c>
      <c r="C260" s="29" t="s">
        <v>4035</v>
      </c>
      <c r="E260" s="29" t="s">
        <v>3800</v>
      </c>
      <c r="H260" s="35" t="s">
        <v>3091</v>
      </c>
      <c r="Q260" s="25" t="s">
        <v>4036</v>
      </c>
      <c r="R260" s="25" t="s">
        <v>4037</v>
      </c>
      <c r="S260" s="25" t="s">
        <v>4038</v>
      </c>
      <c r="T260" s="29" t="s">
        <v>1483</v>
      </c>
      <c r="X260" s="29" t="s">
        <v>4039</v>
      </c>
      <c r="AC260" s="29" t="s">
        <v>4040</v>
      </c>
      <c r="AL260" s="36" t="s">
        <v>4041</v>
      </c>
      <c r="AM260" s="29" t="s">
        <v>1218</v>
      </c>
      <c r="AN260" s="29" t="s">
        <v>219</v>
      </c>
      <c r="AO260" s="29" t="s">
        <v>1170</v>
      </c>
      <c r="AS260" s="29" t="s">
        <v>2949</v>
      </c>
      <c r="AT260" s="29" t="s">
        <v>3970</v>
      </c>
      <c r="AU260" s="29">
        <v>1</v>
      </c>
      <c r="AV260" s="29" t="s">
        <v>2951</v>
      </c>
      <c r="AW260" s="29" t="s">
        <v>3186</v>
      </c>
      <c r="AX260" s="29" t="s">
        <v>4042</v>
      </c>
      <c r="AY260" s="29" t="s">
        <v>4043</v>
      </c>
      <c r="AZ260" s="249">
        <v>43580</v>
      </c>
      <c r="BO260" s="29" t="str">
        <f t="shared" si="18"/>
        <v>https://iiif.iti-germany.de/iiif/2/nvt_txt-159.pdf</v>
      </c>
      <c r="BP260" s="29" t="str">
        <f t="shared" si="19"/>
        <v>application/pdf</v>
      </c>
      <c r="BQ260" s="29" t="str">
        <f t="shared" si="20"/>
        <v>presentation/full</v>
      </c>
      <c r="BR260" s="29" t="str">
        <f t="shared" si="21"/>
        <v>https://iiif.iti-germany.de/iiif/2/nvt_txt-159_thumb.JP2/full/100,/0/default.jpg</v>
      </c>
      <c r="BS260" s="29" t="str">
        <f t="shared" si="22"/>
        <v>image/jpeg</v>
      </c>
      <c r="BT260" s="29" t="str">
        <f t="shared" si="23"/>
        <v>presentation/thumbnail</v>
      </c>
    </row>
    <row r="261" spans="1:1037" ht="127.5">
      <c r="A261" s="29">
        <v>0</v>
      </c>
      <c r="C261" s="29" t="s">
        <v>4044</v>
      </c>
      <c r="E261" s="29" t="s">
        <v>3800</v>
      </c>
      <c r="H261" s="35" t="s">
        <v>3668</v>
      </c>
      <c r="Q261" s="25" t="s">
        <v>4045</v>
      </c>
      <c r="S261" s="25" t="s">
        <v>4046</v>
      </c>
      <c r="T261" s="29" t="s">
        <v>1483</v>
      </c>
      <c r="AF261" s="29" t="s">
        <v>1312</v>
      </c>
      <c r="AN261" s="303"/>
      <c r="AO261" s="29" t="s">
        <v>4047</v>
      </c>
      <c r="AS261" s="29" t="s">
        <v>2949</v>
      </c>
      <c r="AT261" s="29" t="s">
        <v>3970</v>
      </c>
      <c r="AU261" s="29">
        <v>1</v>
      </c>
      <c r="AV261" s="29" t="s">
        <v>2951</v>
      </c>
      <c r="AW261" s="29" t="s">
        <v>3186</v>
      </c>
      <c r="AX261" s="29" t="s">
        <v>4048</v>
      </c>
      <c r="AY261" s="29" t="s">
        <v>4049</v>
      </c>
      <c r="AZ261" s="249">
        <v>43580</v>
      </c>
      <c r="BO261" s="29" t="str">
        <f t="shared" si="18"/>
        <v>https://iiif.iti-germany.de/iiif/2/nvt_txt-160.pdf</v>
      </c>
      <c r="BP261" s="29" t="str">
        <f t="shared" si="19"/>
        <v>application/pdf</v>
      </c>
      <c r="BQ261" s="29" t="str">
        <f t="shared" si="20"/>
        <v>presentation/full</v>
      </c>
      <c r="BR261" s="29" t="str">
        <f t="shared" si="21"/>
        <v>https://iiif.iti-germany.de/iiif/2/nvt_txt-160_thumb.JP2/full/100,/0/default.jpg</v>
      </c>
      <c r="BS261" s="29" t="str">
        <f t="shared" si="22"/>
        <v>image/jpeg</v>
      </c>
      <c r="BT261" s="29" t="str">
        <f t="shared" si="23"/>
        <v>presentation/thumbnail</v>
      </c>
    </row>
    <row r="262" spans="1:1037" ht="63.75">
      <c r="A262" s="29">
        <v>0</v>
      </c>
      <c r="C262" s="29" t="s">
        <v>4050</v>
      </c>
      <c r="E262" s="29" t="s">
        <v>3800</v>
      </c>
      <c r="H262" s="35" t="s">
        <v>4051</v>
      </c>
      <c r="Q262" s="25" t="s">
        <v>4052</v>
      </c>
      <c r="R262" s="25" t="s">
        <v>4053</v>
      </c>
      <c r="S262" s="25" t="s">
        <v>4054</v>
      </c>
      <c r="T262" s="29" t="s">
        <v>1483</v>
      </c>
      <c r="X262" s="29" t="s">
        <v>4055</v>
      </c>
      <c r="AL262" s="36" t="s">
        <v>4056</v>
      </c>
      <c r="AM262" s="29" t="s">
        <v>1218</v>
      </c>
      <c r="AN262" s="29" t="s">
        <v>219</v>
      </c>
      <c r="AO262" s="29" t="s">
        <v>1170</v>
      </c>
      <c r="AS262" s="29" t="s">
        <v>2949</v>
      </c>
      <c r="AT262" s="29" t="s">
        <v>3970</v>
      </c>
      <c r="AU262" s="29">
        <v>1</v>
      </c>
      <c r="AV262" s="29" t="s">
        <v>2951</v>
      </c>
      <c r="AW262" s="29" t="s">
        <v>4057</v>
      </c>
      <c r="AX262" s="29" t="s">
        <v>2966</v>
      </c>
      <c r="AY262" s="29" t="s">
        <v>4058</v>
      </c>
      <c r="AZ262" s="249">
        <v>43580</v>
      </c>
      <c r="BO262" s="29" t="str">
        <f t="shared" ref="BO262:BO333" si="24">"https://iiif.iti-germany.de/iiif/2/nvt_"&amp;C262&amp;".pdf"</f>
        <v>https://iiif.iti-germany.de/iiif/2/nvt_txt-161.pdf</v>
      </c>
      <c r="BP262" s="29" t="str">
        <f t="shared" ref="BP262:BP325" si="25">IF(NOT(BO262=""),"application/pdf","")</f>
        <v>application/pdf</v>
      </c>
      <c r="BQ262" s="29" t="str">
        <f t="shared" ref="BQ262:BQ333" si="26">IF(NOT(BO262=""),"presentation/full","")</f>
        <v>presentation/full</v>
      </c>
      <c r="BR262" s="29" t="str">
        <f t="shared" ref="BR262:BR333" si="27">"https://iiif.iti-germany.de/iiif/2/nvt_"&amp;C262&amp;"_thumb.JP2/full/100,/0/default.jpg"</f>
        <v>https://iiif.iti-germany.de/iiif/2/nvt_txt-161_thumb.JP2/full/100,/0/default.jpg</v>
      </c>
      <c r="BS262" s="29" t="str">
        <f t="shared" ref="BS262:BS325" si="28">IF(NOT(BR262=""),"image/jpeg","")</f>
        <v>image/jpeg</v>
      </c>
      <c r="BT262" s="29" t="str">
        <f t="shared" ref="BT262:BT333" si="29">IF(NOT(BR262=""),"presentation/thumbnail","")</f>
        <v>presentation/thumbnail</v>
      </c>
    </row>
    <row r="263" spans="1:1037" ht="51">
      <c r="A263" s="29">
        <v>0</v>
      </c>
      <c r="C263" s="29" t="s">
        <v>4059</v>
      </c>
      <c r="E263" s="29" t="s">
        <v>3800</v>
      </c>
      <c r="H263" s="35" t="s">
        <v>4051</v>
      </c>
      <c r="P263" s="29" t="s">
        <v>2384</v>
      </c>
      <c r="Q263" s="25" t="s">
        <v>4052</v>
      </c>
      <c r="R263" s="25" t="s">
        <v>4053</v>
      </c>
      <c r="S263" s="25" t="s">
        <v>4060</v>
      </c>
      <c r="T263" s="29" t="s">
        <v>1483</v>
      </c>
      <c r="X263" s="29" t="s">
        <v>4061</v>
      </c>
      <c r="AE263" s="29" t="s">
        <v>4062</v>
      </c>
      <c r="AF263" s="29" t="s">
        <v>1312</v>
      </c>
      <c r="AL263" s="36" t="s">
        <v>2388</v>
      </c>
      <c r="AM263" s="29" t="s">
        <v>1218</v>
      </c>
      <c r="AN263" s="29" t="s">
        <v>219</v>
      </c>
      <c r="AO263" s="29" t="s">
        <v>1170</v>
      </c>
      <c r="AS263" s="29" t="s">
        <v>2949</v>
      </c>
      <c r="AT263" s="29" t="s">
        <v>3970</v>
      </c>
      <c r="AU263" s="29">
        <v>1</v>
      </c>
      <c r="AV263" s="29" t="s">
        <v>2951</v>
      </c>
      <c r="AW263" s="29" t="s">
        <v>4057</v>
      </c>
      <c r="AX263" s="29" t="s">
        <v>2966</v>
      </c>
      <c r="AY263" s="29" t="s">
        <v>4058</v>
      </c>
      <c r="AZ263" s="249">
        <v>43580</v>
      </c>
      <c r="BO263" s="29" t="str">
        <f t="shared" si="24"/>
        <v>https://iiif.iti-germany.de/iiif/2/nvt_txt-162.pdf</v>
      </c>
      <c r="BP263" s="29" t="str">
        <f t="shared" si="25"/>
        <v>application/pdf</v>
      </c>
      <c r="BQ263" s="29" t="str">
        <f t="shared" si="26"/>
        <v>presentation/full</v>
      </c>
      <c r="BR263" s="29" t="str">
        <f t="shared" si="27"/>
        <v>https://iiif.iti-germany.de/iiif/2/nvt_txt-162_thumb.JP2/full/100,/0/default.jpg</v>
      </c>
      <c r="BS263" s="29" t="str">
        <f t="shared" si="28"/>
        <v>image/jpeg</v>
      </c>
      <c r="BT263" s="29" t="str">
        <f t="shared" si="29"/>
        <v>presentation/thumbnail</v>
      </c>
    </row>
    <row r="264" spans="1:1037" ht="25.5">
      <c r="A264" s="29">
        <v>0</v>
      </c>
      <c r="C264" s="29" t="s">
        <v>4063</v>
      </c>
      <c r="E264" s="29" t="s">
        <v>3800</v>
      </c>
      <c r="H264" s="35" t="s">
        <v>4051</v>
      </c>
      <c r="Q264" s="25" t="s">
        <v>4064</v>
      </c>
      <c r="S264" s="25" t="s">
        <v>4065</v>
      </c>
      <c r="T264" s="29" t="s">
        <v>1483</v>
      </c>
      <c r="X264" s="29" t="s">
        <v>1426</v>
      </c>
      <c r="AL264" s="36" t="s">
        <v>4066</v>
      </c>
      <c r="AM264" s="29" t="s">
        <v>1218</v>
      </c>
      <c r="AN264" s="29" t="s">
        <v>219</v>
      </c>
      <c r="AO264" s="29" t="s">
        <v>1170</v>
      </c>
      <c r="AS264" s="29" t="s">
        <v>2949</v>
      </c>
      <c r="AT264" s="29" t="s">
        <v>3970</v>
      </c>
      <c r="AU264" s="29">
        <v>1</v>
      </c>
      <c r="AV264" s="29" t="s">
        <v>2951</v>
      </c>
      <c r="AW264" s="29" t="s">
        <v>4067</v>
      </c>
      <c r="AX264" s="29" t="s">
        <v>4068</v>
      </c>
      <c r="AY264" s="29" t="s">
        <v>4058</v>
      </c>
      <c r="AZ264" s="249">
        <v>43580</v>
      </c>
      <c r="BO264" s="29" t="str">
        <f t="shared" si="24"/>
        <v>https://iiif.iti-germany.de/iiif/2/nvt_txt-163.pdf</v>
      </c>
      <c r="BP264" s="29" t="str">
        <f t="shared" si="25"/>
        <v>application/pdf</v>
      </c>
      <c r="BQ264" s="29" t="str">
        <f t="shared" si="26"/>
        <v>presentation/full</v>
      </c>
      <c r="BR264" s="29" t="str">
        <f t="shared" si="27"/>
        <v>https://iiif.iti-germany.de/iiif/2/nvt_txt-163_thumb.JP2/full/100,/0/default.jpg</v>
      </c>
      <c r="BS264" s="29" t="str">
        <f t="shared" si="28"/>
        <v>image/jpeg</v>
      </c>
      <c r="BT264" s="29" t="str">
        <f t="shared" si="29"/>
        <v>presentation/thumbnail</v>
      </c>
    </row>
    <row r="265" spans="1:1037" ht="51">
      <c r="A265" s="29">
        <v>0</v>
      </c>
      <c r="C265" s="29" t="s">
        <v>4069</v>
      </c>
      <c r="E265" s="29" t="s">
        <v>3800</v>
      </c>
      <c r="H265" s="35" t="s">
        <v>4051</v>
      </c>
      <c r="Q265" s="25" t="s">
        <v>4070</v>
      </c>
      <c r="R265" s="29" t="s">
        <v>4071</v>
      </c>
      <c r="S265" s="25" t="s">
        <v>4072</v>
      </c>
      <c r="T265" s="29" t="s">
        <v>1483</v>
      </c>
      <c r="X265" s="29" t="s">
        <v>4073</v>
      </c>
      <c r="AL265" s="36" t="s">
        <v>2472</v>
      </c>
      <c r="AM265" s="29" t="s">
        <v>1218</v>
      </c>
      <c r="AN265" s="29" t="s">
        <v>219</v>
      </c>
      <c r="AO265" s="29" t="s">
        <v>1170</v>
      </c>
      <c r="AQ265" s="29" t="s">
        <v>4074</v>
      </c>
      <c r="AS265" s="29" t="s">
        <v>2949</v>
      </c>
      <c r="AT265" s="29" t="s">
        <v>3970</v>
      </c>
      <c r="AU265" s="29">
        <v>1</v>
      </c>
      <c r="AV265" s="29" t="s">
        <v>2951</v>
      </c>
      <c r="AW265" s="29" t="s">
        <v>4057</v>
      </c>
      <c r="AX265" s="29" t="s">
        <v>4075</v>
      </c>
      <c r="AY265" s="29" t="s">
        <v>4076</v>
      </c>
      <c r="AZ265" s="249">
        <v>43580</v>
      </c>
      <c r="BO265" s="29" t="str">
        <f t="shared" si="24"/>
        <v>https://iiif.iti-germany.de/iiif/2/nvt_txt-164.pdf</v>
      </c>
      <c r="BP265" s="29" t="str">
        <f t="shared" si="25"/>
        <v>application/pdf</v>
      </c>
      <c r="BQ265" s="29" t="str">
        <f t="shared" si="26"/>
        <v>presentation/full</v>
      </c>
      <c r="BR265" s="29" t="str">
        <f t="shared" si="27"/>
        <v>https://iiif.iti-germany.de/iiif/2/nvt_txt-164_thumb.JP2/full/100,/0/default.jpg</v>
      </c>
      <c r="BS265" s="29" t="str">
        <f t="shared" si="28"/>
        <v>image/jpeg</v>
      </c>
      <c r="BT265" s="29" t="str">
        <f t="shared" si="29"/>
        <v>presentation/thumbnail</v>
      </c>
    </row>
    <row r="266" spans="1:1037" ht="216.75">
      <c r="A266" s="29">
        <v>0</v>
      </c>
      <c r="C266" s="29" t="s">
        <v>4077</v>
      </c>
      <c r="E266" s="29" t="s">
        <v>3800</v>
      </c>
      <c r="H266" s="35" t="s">
        <v>4051</v>
      </c>
      <c r="Q266" s="25" t="s">
        <v>4078</v>
      </c>
      <c r="S266" s="25" t="s">
        <v>4079</v>
      </c>
      <c r="T266" s="29" t="s">
        <v>1483</v>
      </c>
      <c r="X266" s="29" t="s">
        <v>4080</v>
      </c>
      <c r="AE266" s="29" t="s">
        <v>1426</v>
      </c>
      <c r="AN266" s="29" t="s">
        <v>219</v>
      </c>
      <c r="AS266" s="29" t="s">
        <v>2949</v>
      </c>
      <c r="AT266" s="29" t="s">
        <v>3970</v>
      </c>
      <c r="AU266" s="29">
        <v>1</v>
      </c>
      <c r="AV266" s="29" t="s">
        <v>3143</v>
      </c>
      <c r="AW266" s="29" t="s">
        <v>3196</v>
      </c>
      <c r="AX266" s="29" t="s">
        <v>2971</v>
      </c>
      <c r="AY266" s="29" t="s">
        <v>72</v>
      </c>
      <c r="AZ266" s="249">
        <v>43580</v>
      </c>
      <c r="BO266" s="29" t="str">
        <f t="shared" si="24"/>
        <v>https://iiif.iti-germany.de/iiif/2/nvt_txt-165.pdf</v>
      </c>
      <c r="BP266" s="29" t="str">
        <f t="shared" si="25"/>
        <v>application/pdf</v>
      </c>
      <c r="BQ266" s="29" t="str">
        <f t="shared" si="26"/>
        <v>presentation/full</v>
      </c>
      <c r="BR266" s="29" t="str">
        <f t="shared" si="27"/>
        <v>https://iiif.iti-germany.de/iiif/2/nvt_txt-165_thumb.JP2/full/100,/0/default.jpg</v>
      </c>
      <c r="BS266" s="29" t="str">
        <f t="shared" si="28"/>
        <v>image/jpeg</v>
      </c>
      <c r="BT266" s="29" t="str">
        <f t="shared" si="29"/>
        <v>presentation/thumbnail</v>
      </c>
    </row>
    <row r="267" spans="1:1037" ht="102">
      <c r="A267" s="29">
        <v>0</v>
      </c>
      <c r="C267" s="29" t="s">
        <v>4081</v>
      </c>
      <c r="E267" s="29" t="s">
        <v>3800</v>
      </c>
      <c r="H267" s="35" t="s">
        <v>3154</v>
      </c>
      <c r="Q267" s="25" t="s">
        <v>4082</v>
      </c>
      <c r="S267" s="25" t="s">
        <v>4083</v>
      </c>
      <c r="T267" s="29" t="s">
        <v>1483</v>
      </c>
      <c r="AE267" s="29" t="s">
        <v>1426</v>
      </c>
      <c r="AN267" s="303"/>
      <c r="AS267" s="29" t="s">
        <v>2949</v>
      </c>
      <c r="AT267" s="29" t="s">
        <v>3970</v>
      </c>
      <c r="AU267" s="29">
        <v>2</v>
      </c>
      <c r="AV267" s="29" t="s">
        <v>2951</v>
      </c>
      <c r="AW267" s="29" t="s">
        <v>3191</v>
      </c>
      <c r="AY267" s="29" t="s">
        <v>72</v>
      </c>
      <c r="AZ267" s="249">
        <v>43580</v>
      </c>
      <c r="BO267" s="29" t="str">
        <f t="shared" si="24"/>
        <v>https://iiif.iti-germany.de/iiif/2/nvt_txt-166.pdf</v>
      </c>
      <c r="BP267" s="29" t="str">
        <f t="shared" si="25"/>
        <v>application/pdf</v>
      </c>
      <c r="BQ267" s="29" t="str">
        <f t="shared" si="26"/>
        <v>presentation/full</v>
      </c>
      <c r="BR267" s="29" t="str">
        <f t="shared" si="27"/>
        <v>https://iiif.iti-germany.de/iiif/2/nvt_txt-166_thumb.JP2/full/100,/0/default.jpg</v>
      </c>
      <c r="BS267" s="29" t="str">
        <f t="shared" si="28"/>
        <v>image/jpeg</v>
      </c>
      <c r="BT267" s="29" t="str">
        <f t="shared" si="29"/>
        <v>presentation/thumbnail</v>
      </c>
    </row>
    <row r="268" spans="1:1037" ht="229.5">
      <c r="A268" s="29">
        <v>1</v>
      </c>
      <c r="B268" s="29" t="s">
        <v>214</v>
      </c>
      <c r="C268" s="29" t="s">
        <v>4084</v>
      </c>
      <c r="E268" s="29" t="s">
        <v>3059</v>
      </c>
      <c r="H268" s="35" t="s">
        <v>4085</v>
      </c>
      <c r="M268" s="25" t="s">
        <v>4086</v>
      </c>
      <c r="N268" s="25" t="s">
        <v>4087</v>
      </c>
      <c r="P268" s="29" t="s">
        <v>2469</v>
      </c>
      <c r="Q268" s="25" t="s">
        <v>4088</v>
      </c>
      <c r="S268" s="25" t="s">
        <v>24926</v>
      </c>
      <c r="T268" s="29" t="s">
        <v>1483</v>
      </c>
      <c r="V268" s="29" t="s">
        <v>4089</v>
      </c>
      <c r="X268" s="29" t="s">
        <v>6090</v>
      </c>
      <c r="AA268" s="29" t="s">
        <v>3265</v>
      </c>
      <c r="AC268" s="29" t="s">
        <v>4090</v>
      </c>
      <c r="AE268" s="29" t="s">
        <v>1426</v>
      </c>
      <c r="AF268" s="29" t="s">
        <v>1312</v>
      </c>
      <c r="AG268" s="29" t="s">
        <v>4091</v>
      </c>
      <c r="AH268" s="29" t="s">
        <v>1312</v>
      </c>
      <c r="AL268" s="36" t="s">
        <v>2472</v>
      </c>
      <c r="AM268" s="29" t="s">
        <v>1218</v>
      </c>
      <c r="AN268" s="29" t="s">
        <v>219</v>
      </c>
      <c r="AO268" s="29" t="s">
        <v>1170</v>
      </c>
      <c r="AS268" s="29" t="s">
        <v>2949</v>
      </c>
      <c r="AU268" s="29">
        <v>1</v>
      </c>
      <c r="AV268" s="29" t="s">
        <v>2951</v>
      </c>
      <c r="AW268" s="29" t="s">
        <v>4092</v>
      </c>
      <c r="AX268" s="29" t="s">
        <v>4093</v>
      </c>
      <c r="AY268" s="29" t="s">
        <v>72</v>
      </c>
      <c r="AZ268" s="249">
        <v>43643</v>
      </c>
      <c r="BE268" t="s">
        <v>4094</v>
      </c>
      <c r="BO268" s="29" t="str">
        <f t="shared" si="24"/>
        <v>https://iiif.iti-germany.de/iiif/2/nvt_txt-167.pdf</v>
      </c>
      <c r="BP268" s="29" t="str">
        <f t="shared" si="25"/>
        <v>application/pdf</v>
      </c>
      <c r="BQ268" s="29" t="str">
        <f t="shared" si="26"/>
        <v>presentation/full</v>
      </c>
      <c r="BR268" s="29" t="str">
        <f t="shared" si="27"/>
        <v>https://iiif.iti-germany.de/iiif/2/nvt_txt-167_thumb.JP2/full/100,/0/default.jpg</v>
      </c>
      <c r="BS268" s="29" t="str">
        <f t="shared" si="28"/>
        <v>image/jpeg</v>
      </c>
      <c r="BT268" s="29" t="str">
        <f t="shared" si="29"/>
        <v>presentation/thumbnail</v>
      </c>
    </row>
    <row r="269" spans="1:1037" ht="70.5" customHeight="1">
      <c r="A269" s="29">
        <v>0</v>
      </c>
      <c r="C269" s="29" t="s">
        <v>4095</v>
      </c>
      <c r="E269" s="29" t="s">
        <v>3059</v>
      </c>
      <c r="H269" s="35" t="s">
        <v>2939</v>
      </c>
      <c r="Q269" s="25" t="s">
        <v>4096</v>
      </c>
      <c r="S269" s="25" t="s">
        <v>4097</v>
      </c>
      <c r="T269" s="29" t="s">
        <v>1483</v>
      </c>
      <c r="AN269" s="29" t="s">
        <v>219</v>
      </c>
      <c r="AS269" s="29" t="s">
        <v>2949</v>
      </c>
      <c r="AT269" s="29" t="s">
        <v>2575</v>
      </c>
      <c r="AU269" s="29">
        <v>1</v>
      </c>
      <c r="AV269" s="29" t="s">
        <v>2951</v>
      </c>
      <c r="AY269" s="29" t="s">
        <v>72</v>
      </c>
      <c r="AZ269" s="249">
        <v>43662</v>
      </c>
      <c r="BO269" s="29" t="str">
        <f t="shared" si="24"/>
        <v>https://iiif.iti-germany.de/iiif/2/nvt_txt-168.pdf</v>
      </c>
      <c r="BP269" s="29" t="str">
        <f t="shared" si="25"/>
        <v>application/pdf</v>
      </c>
      <c r="BQ269" s="29" t="str">
        <f t="shared" si="26"/>
        <v>presentation/full</v>
      </c>
      <c r="BR269" s="29" t="str">
        <f t="shared" si="27"/>
        <v>https://iiif.iti-germany.de/iiif/2/nvt_txt-168_thumb.JP2/full/100,/0/default.jpg</v>
      </c>
      <c r="BS269" s="29" t="str">
        <f t="shared" si="28"/>
        <v>image/jpeg</v>
      </c>
      <c r="BT269" s="29" t="str">
        <f t="shared" si="29"/>
        <v>presentation/thumbnail</v>
      </c>
    </row>
    <row r="270" spans="1:1037" s="266" customFormat="1" ht="66" customHeight="1">
      <c r="A270" s="303">
        <v>1</v>
      </c>
      <c r="B270" s="303"/>
      <c r="C270" s="303" t="s">
        <v>4098</v>
      </c>
      <c r="D270" s="303"/>
      <c r="E270" s="303" t="s">
        <v>3059</v>
      </c>
      <c r="F270" s="428"/>
      <c r="G270" s="428"/>
      <c r="H270" s="428" t="s">
        <v>2939</v>
      </c>
      <c r="I270" s="303"/>
      <c r="J270" s="428"/>
      <c r="K270" s="428"/>
      <c r="L270" s="302"/>
      <c r="M270" s="302"/>
      <c r="N270" s="302" t="s">
        <v>4099</v>
      </c>
      <c r="O270" s="302" t="s">
        <v>2473</v>
      </c>
      <c r="P270" s="303" t="s">
        <v>24397</v>
      </c>
      <c r="Q270" s="302" t="s">
        <v>4100</v>
      </c>
      <c r="R270" s="302"/>
      <c r="S270" s="302" t="s">
        <v>4101</v>
      </c>
      <c r="T270" s="303" t="s">
        <v>1483</v>
      </c>
      <c r="U270" s="303"/>
      <c r="V270" s="303"/>
      <c r="W270" s="303"/>
      <c r="X270" s="303"/>
      <c r="Y270" s="303"/>
      <c r="Z270" s="303"/>
      <c r="AA270" s="303"/>
      <c r="AB270" s="303"/>
      <c r="AC270" s="303"/>
      <c r="AD270" s="303"/>
      <c r="AE270" s="303" t="s">
        <v>4102</v>
      </c>
      <c r="AF270" s="303" t="s">
        <v>4103</v>
      </c>
      <c r="AH270" s="303" t="s">
        <v>4103</v>
      </c>
      <c r="AI270" s="429"/>
      <c r="AJ270" s="303"/>
      <c r="AK270" s="429"/>
      <c r="AL270" s="429"/>
      <c r="AM270" s="303"/>
      <c r="AN270" s="303" t="s">
        <v>219</v>
      </c>
      <c r="AO270" s="303"/>
      <c r="AP270" s="303"/>
      <c r="AQ270" s="303"/>
      <c r="AR270" s="303"/>
      <c r="AS270" s="303" t="s">
        <v>2949</v>
      </c>
      <c r="AT270" s="303" t="s">
        <v>4104</v>
      </c>
      <c r="AU270" s="303">
        <v>1</v>
      </c>
      <c r="AV270" s="303" t="s">
        <v>2951</v>
      </c>
      <c r="AW270" s="303"/>
      <c r="AX270" s="303" t="s">
        <v>4105</v>
      </c>
      <c r="AY270" s="303" t="s">
        <v>4106</v>
      </c>
      <c r="AZ270" s="430">
        <v>43662</v>
      </c>
      <c r="BA270" s="303"/>
      <c r="BB270" s="303"/>
      <c r="BC270" s="303"/>
      <c r="BD270" s="303"/>
      <c r="BF270" s="303"/>
      <c r="BG270" s="303"/>
      <c r="BH270" s="303"/>
      <c r="BI270" s="303"/>
      <c r="BJ270" s="303"/>
      <c r="BK270" s="303"/>
      <c r="BL270" s="303"/>
      <c r="BM270" s="303"/>
      <c r="BN270" s="303"/>
      <c r="BO270" s="29" t="str">
        <f t="shared" si="24"/>
        <v>https://iiif.iti-germany.de/iiif/2/nvt_txt-169.pdf</v>
      </c>
      <c r="BP270" s="29" t="str">
        <f t="shared" si="25"/>
        <v>application/pdf</v>
      </c>
      <c r="BQ270" s="29" t="str">
        <f t="shared" si="26"/>
        <v>presentation/full</v>
      </c>
      <c r="BR270" s="29" t="str">
        <f t="shared" si="27"/>
        <v>https://iiif.iti-germany.de/iiif/2/nvt_txt-169_thumb.JP2/full/100,/0/default.jpg</v>
      </c>
      <c r="BS270" s="29" t="str">
        <f t="shared" si="28"/>
        <v>image/jpeg</v>
      </c>
      <c r="BT270" s="29" t="str">
        <f t="shared" si="29"/>
        <v>presentation/thumbnail</v>
      </c>
      <c r="BU270" s="303"/>
      <c r="BV270" s="303"/>
      <c r="BW270" s="303"/>
      <c r="BX270" s="303"/>
      <c r="BY270" s="303"/>
      <c r="BZ270" s="303"/>
      <c r="CA270" s="303"/>
      <c r="CB270" s="303"/>
      <c r="CC270" s="303"/>
      <c r="CD270" s="303"/>
      <c r="CE270" s="303"/>
      <c r="CF270" s="303"/>
      <c r="CG270" s="303"/>
      <c r="CH270" s="303"/>
      <c r="CI270" s="303"/>
      <c r="CJ270" s="303"/>
      <c r="CK270" s="303"/>
      <c r="CL270" s="303"/>
      <c r="CM270" s="303"/>
      <c r="CN270" s="303"/>
      <c r="CO270" s="303"/>
      <c r="CP270" s="303"/>
      <c r="CQ270" s="303"/>
      <c r="CR270" s="303"/>
      <c r="CS270" s="303"/>
      <c r="CT270" s="303"/>
      <c r="CU270" s="303"/>
      <c r="CV270" s="303"/>
      <c r="CW270" s="303"/>
      <c r="CX270" s="303"/>
      <c r="CY270" s="303"/>
      <c r="CZ270" s="303"/>
      <c r="DA270" s="303"/>
      <c r="DB270" s="303"/>
      <c r="DC270" s="303"/>
      <c r="DD270" s="303"/>
      <c r="DE270" s="303"/>
      <c r="DF270" s="303"/>
      <c r="DG270" s="303"/>
      <c r="DH270" s="303"/>
      <c r="DI270" s="303"/>
      <c r="DJ270" s="303"/>
      <c r="DK270" s="303"/>
      <c r="DL270" s="303"/>
      <c r="DM270" s="303"/>
      <c r="DN270" s="303"/>
      <c r="DO270" s="303"/>
      <c r="DP270" s="303"/>
      <c r="DQ270" s="303"/>
      <c r="DR270" s="303"/>
      <c r="DS270" s="303"/>
      <c r="DT270" s="303"/>
      <c r="DU270" s="303"/>
      <c r="DV270" s="303"/>
      <c r="DW270" s="303"/>
      <c r="DX270" s="303"/>
      <c r="DY270" s="303"/>
      <c r="DZ270" s="303"/>
      <c r="EA270" s="303"/>
      <c r="EB270" s="303"/>
      <c r="EC270" s="303"/>
      <c r="ED270" s="303"/>
      <c r="EE270" s="303"/>
      <c r="EF270" s="303"/>
      <c r="EG270" s="303"/>
      <c r="EH270" s="303"/>
      <c r="EI270" s="303"/>
      <c r="EJ270" s="303"/>
      <c r="EK270" s="303"/>
      <c r="EL270" s="303"/>
      <c r="EM270" s="303"/>
      <c r="EN270" s="303"/>
      <c r="EO270" s="303"/>
      <c r="EP270" s="303"/>
      <c r="EQ270" s="303"/>
      <c r="ER270" s="303"/>
      <c r="ES270" s="303"/>
      <c r="ET270" s="303"/>
      <c r="EU270" s="303"/>
      <c r="EV270" s="303"/>
      <c r="EW270" s="303"/>
      <c r="EX270" s="303"/>
      <c r="EY270" s="303"/>
      <c r="EZ270" s="303"/>
      <c r="FA270" s="303"/>
      <c r="FB270" s="303"/>
      <c r="FC270" s="303"/>
      <c r="FD270" s="303"/>
      <c r="FE270" s="303"/>
      <c r="FF270" s="303"/>
      <c r="FG270" s="303"/>
      <c r="FH270" s="303"/>
      <c r="FI270" s="303"/>
      <c r="FJ270" s="303"/>
      <c r="FK270" s="303"/>
      <c r="FL270" s="303"/>
      <c r="FM270" s="303"/>
      <c r="FN270" s="303"/>
      <c r="FO270" s="303"/>
      <c r="FP270" s="303"/>
      <c r="FQ270" s="303"/>
      <c r="FR270" s="303"/>
      <c r="FS270" s="303"/>
      <c r="FT270" s="303"/>
      <c r="FU270" s="303"/>
      <c r="FV270" s="303"/>
      <c r="FW270" s="303"/>
      <c r="FX270" s="303"/>
      <c r="FY270" s="303"/>
      <c r="FZ270" s="303"/>
      <c r="GA270" s="303"/>
      <c r="GB270" s="303"/>
      <c r="GC270" s="303"/>
      <c r="GD270" s="303"/>
      <c r="GE270" s="303"/>
      <c r="GF270" s="303"/>
      <c r="GG270" s="303"/>
      <c r="GH270" s="303"/>
      <c r="GI270" s="303"/>
      <c r="GJ270" s="303"/>
      <c r="GK270" s="303"/>
      <c r="GL270" s="303"/>
      <c r="GM270" s="303"/>
      <c r="GN270" s="303"/>
      <c r="GO270" s="303"/>
      <c r="GP270" s="303"/>
      <c r="GQ270" s="303"/>
      <c r="GR270" s="303"/>
      <c r="GS270" s="303"/>
      <c r="GT270" s="303"/>
      <c r="GU270" s="303"/>
      <c r="GV270" s="303"/>
      <c r="GW270" s="303"/>
      <c r="GX270" s="303"/>
      <c r="GY270" s="303"/>
      <c r="GZ270" s="303"/>
      <c r="HA270" s="303"/>
      <c r="HB270" s="303"/>
      <c r="HC270" s="303"/>
      <c r="HD270" s="303"/>
      <c r="HE270" s="303"/>
      <c r="HF270" s="303"/>
      <c r="HG270" s="303"/>
      <c r="HH270" s="303"/>
      <c r="HI270" s="303"/>
      <c r="HJ270" s="303"/>
      <c r="HK270" s="303"/>
      <c r="HL270" s="303"/>
      <c r="HM270" s="303"/>
      <c r="HN270" s="303"/>
      <c r="HO270" s="303"/>
      <c r="HP270" s="303"/>
      <c r="HQ270" s="303"/>
      <c r="HR270" s="303"/>
      <c r="HS270" s="303"/>
      <c r="HT270" s="303"/>
      <c r="HU270" s="303"/>
      <c r="HV270" s="303"/>
      <c r="HW270" s="303"/>
      <c r="HX270" s="303"/>
      <c r="HY270" s="303"/>
      <c r="HZ270" s="303"/>
      <c r="IA270" s="303"/>
      <c r="IB270" s="303"/>
      <c r="IC270" s="303"/>
      <c r="ID270" s="303"/>
      <c r="IE270" s="303"/>
      <c r="IF270" s="303"/>
      <c r="IG270" s="303"/>
      <c r="IH270" s="303"/>
      <c r="II270" s="303"/>
      <c r="IJ270" s="303"/>
      <c r="IK270" s="303"/>
      <c r="IL270" s="303"/>
      <c r="IM270" s="303"/>
      <c r="IN270" s="303"/>
      <c r="IO270" s="303"/>
      <c r="IP270" s="303"/>
      <c r="IQ270" s="303"/>
      <c r="IR270" s="303"/>
      <c r="IS270" s="303"/>
      <c r="IT270" s="303"/>
      <c r="IU270" s="303"/>
      <c r="IV270" s="303"/>
      <c r="IW270" s="303"/>
      <c r="IX270" s="303"/>
      <c r="IY270" s="303"/>
      <c r="IZ270" s="303"/>
      <c r="JA270" s="303"/>
      <c r="JB270" s="303"/>
      <c r="JC270" s="303"/>
      <c r="JD270" s="303"/>
      <c r="JE270" s="303"/>
      <c r="JF270" s="303"/>
      <c r="JG270" s="303"/>
      <c r="JH270" s="303"/>
      <c r="JI270" s="303"/>
      <c r="JJ270" s="303"/>
      <c r="JK270" s="303"/>
      <c r="JL270" s="303"/>
      <c r="JM270" s="303"/>
      <c r="JN270" s="303"/>
      <c r="JO270" s="303"/>
      <c r="JP270" s="303"/>
      <c r="JQ270" s="303"/>
      <c r="JR270" s="303"/>
      <c r="JS270" s="303"/>
      <c r="JT270" s="303"/>
      <c r="JU270" s="303"/>
      <c r="JV270" s="303"/>
      <c r="JW270" s="303"/>
      <c r="JX270" s="303"/>
      <c r="JY270" s="303"/>
      <c r="JZ270" s="303"/>
      <c r="KA270" s="303"/>
      <c r="KB270" s="303"/>
      <c r="KC270" s="303"/>
      <c r="KD270" s="303"/>
      <c r="KE270" s="303"/>
      <c r="KF270" s="303"/>
      <c r="KG270" s="303"/>
      <c r="KH270" s="303"/>
      <c r="KI270" s="303"/>
      <c r="KJ270" s="303"/>
      <c r="KK270" s="303"/>
      <c r="KL270" s="303"/>
      <c r="KM270" s="303"/>
      <c r="KN270" s="303"/>
      <c r="KO270" s="303"/>
      <c r="KP270" s="303"/>
      <c r="KQ270" s="303"/>
      <c r="KR270" s="303"/>
      <c r="KS270" s="303"/>
      <c r="KT270" s="303"/>
      <c r="KU270" s="303"/>
      <c r="KV270" s="303"/>
      <c r="KW270" s="303"/>
      <c r="KX270" s="303"/>
      <c r="KY270" s="303"/>
      <c r="KZ270" s="303"/>
      <c r="LA270" s="303"/>
      <c r="LB270" s="303"/>
      <c r="LC270" s="303"/>
      <c r="LD270" s="303"/>
      <c r="LE270" s="303"/>
      <c r="LF270" s="303"/>
      <c r="LG270" s="303"/>
      <c r="LH270" s="303"/>
      <c r="LI270" s="303"/>
      <c r="LJ270" s="303"/>
      <c r="LK270" s="303"/>
      <c r="LL270" s="303"/>
      <c r="LM270" s="303"/>
      <c r="LN270" s="303"/>
      <c r="LO270" s="303"/>
      <c r="LP270" s="303"/>
      <c r="LQ270" s="303"/>
      <c r="LR270" s="303"/>
      <c r="LS270" s="303"/>
      <c r="LT270" s="303"/>
      <c r="LU270" s="303"/>
      <c r="LV270" s="303"/>
      <c r="LW270" s="303"/>
      <c r="LX270" s="303"/>
      <c r="LY270" s="303"/>
      <c r="LZ270" s="303"/>
      <c r="MA270" s="303"/>
      <c r="MB270" s="303"/>
      <c r="MC270" s="303"/>
      <c r="MD270" s="303"/>
      <c r="ME270" s="303"/>
      <c r="MF270" s="303"/>
      <c r="MG270" s="303"/>
      <c r="MH270" s="303"/>
      <c r="MI270" s="303"/>
      <c r="MJ270" s="303"/>
      <c r="MK270" s="303"/>
      <c r="ML270" s="303"/>
      <c r="MM270" s="303"/>
      <c r="MN270" s="303"/>
      <c r="MO270" s="303"/>
      <c r="MP270" s="303"/>
      <c r="MQ270" s="303"/>
      <c r="MR270" s="303"/>
      <c r="MS270" s="303"/>
      <c r="MT270" s="303"/>
      <c r="MU270" s="303"/>
      <c r="MV270" s="303"/>
      <c r="MW270" s="303"/>
      <c r="MX270" s="303"/>
      <c r="MY270" s="303"/>
      <c r="MZ270" s="303"/>
      <c r="NA270" s="303"/>
      <c r="NB270" s="303"/>
      <c r="NC270" s="303"/>
      <c r="ND270" s="303"/>
      <c r="NE270" s="303"/>
      <c r="NF270" s="303"/>
      <c r="NG270" s="303"/>
      <c r="NH270" s="303"/>
      <c r="NI270" s="303"/>
      <c r="NJ270" s="303"/>
      <c r="NK270" s="303"/>
      <c r="NL270" s="303"/>
      <c r="NM270" s="303"/>
      <c r="NN270" s="303"/>
      <c r="NO270" s="303"/>
      <c r="NP270" s="303"/>
      <c r="NQ270" s="303"/>
      <c r="NR270" s="303"/>
      <c r="NS270" s="303"/>
      <c r="NT270" s="303"/>
      <c r="NU270" s="303"/>
      <c r="NV270" s="303"/>
      <c r="NW270" s="303"/>
      <c r="NX270" s="303"/>
      <c r="NY270" s="303"/>
      <c r="NZ270" s="303"/>
      <c r="OA270" s="303"/>
      <c r="OB270" s="303"/>
      <c r="OC270" s="303"/>
      <c r="OD270" s="303"/>
      <c r="OE270" s="303"/>
      <c r="OF270" s="303"/>
      <c r="OG270" s="303"/>
      <c r="OH270" s="303"/>
      <c r="OI270" s="303"/>
      <c r="OJ270" s="303"/>
      <c r="OK270" s="303"/>
      <c r="OL270" s="303"/>
      <c r="OM270" s="303"/>
      <c r="ON270" s="303"/>
      <c r="OO270" s="303"/>
      <c r="OP270" s="303"/>
      <c r="OQ270" s="303"/>
      <c r="OR270" s="303"/>
      <c r="OS270" s="303"/>
      <c r="OT270" s="303"/>
      <c r="OU270" s="303"/>
      <c r="OV270" s="303"/>
      <c r="OW270" s="303"/>
      <c r="OX270" s="303"/>
      <c r="OY270" s="303"/>
      <c r="OZ270" s="303"/>
      <c r="PA270" s="303"/>
      <c r="PB270" s="303"/>
      <c r="PC270" s="303"/>
      <c r="PD270" s="303"/>
      <c r="PE270" s="303"/>
      <c r="PF270" s="303"/>
      <c r="PG270" s="303"/>
      <c r="PH270" s="303"/>
      <c r="PI270" s="303"/>
      <c r="PJ270" s="303"/>
      <c r="PK270" s="303"/>
      <c r="PL270" s="303"/>
      <c r="PM270" s="303"/>
      <c r="PN270" s="303"/>
      <c r="PO270" s="303"/>
      <c r="PP270" s="303"/>
      <c r="PQ270" s="303"/>
      <c r="PR270" s="303"/>
      <c r="PS270" s="303"/>
      <c r="PT270" s="303"/>
      <c r="PU270" s="303"/>
      <c r="PV270" s="303"/>
      <c r="PW270" s="303"/>
      <c r="PX270" s="303"/>
      <c r="PY270" s="303"/>
      <c r="PZ270" s="303"/>
      <c r="QA270" s="303"/>
      <c r="QB270" s="303"/>
      <c r="QC270" s="303"/>
      <c r="QD270" s="303"/>
      <c r="QE270" s="303"/>
      <c r="QF270" s="303"/>
      <c r="QG270" s="303"/>
      <c r="QH270" s="303"/>
      <c r="QI270" s="303"/>
      <c r="QJ270" s="303"/>
      <c r="QK270" s="303"/>
      <c r="QL270" s="303"/>
      <c r="QM270" s="303"/>
      <c r="QN270" s="303"/>
      <c r="QO270" s="303"/>
      <c r="QP270" s="303"/>
      <c r="QQ270" s="303"/>
      <c r="QR270" s="303"/>
      <c r="QS270" s="303"/>
      <c r="QT270" s="303"/>
      <c r="QU270" s="303"/>
      <c r="QV270" s="303"/>
      <c r="QW270" s="303"/>
      <c r="QX270" s="303"/>
      <c r="QY270" s="303"/>
      <c r="QZ270" s="303"/>
      <c r="RA270" s="303"/>
      <c r="RB270" s="303"/>
      <c r="RC270" s="303"/>
      <c r="RD270" s="303"/>
      <c r="RE270" s="303"/>
      <c r="RF270" s="303"/>
      <c r="RG270" s="303"/>
      <c r="RH270" s="303"/>
      <c r="RI270" s="303"/>
      <c r="RJ270" s="303"/>
      <c r="RK270" s="303"/>
      <c r="RL270" s="303"/>
      <c r="RM270" s="303"/>
      <c r="RN270" s="303"/>
      <c r="RO270" s="303"/>
      <c r="RP270" s="303"/>
      <c r="RQ270" s="303"/>
      <c r="RR270" s="303"/>
      <c r="RS270" s="303"/>
      <c r="RT270" s="303"/>
      <c r="RU270" s="303"/>
      <c r="RV270" s="303"/>
      <c r="RW270" s="303"/>
      <c r="RX270" s="303"/>
      <c r="RY270" s="303"/>
      <c r="RZ270" s="303"/>
      <c r="SA270" s="303"/>
      <c r="SB270" s="303"/>
      <c r="SC270" s="303"/>
      <c r="SD270" s="303"/>
      <c r="SE270" s="303"/>
      <c r="SF270" s="303"/>
      <c r="SG270" s="303"/>
      <c r="SH270" s="303"/>
      <c r="SI270" s="303"/>
      <c r="SJ270" s="303"/>
      <c r="SK270" s="303"/>
      <c r="SL270" s="303"/>
      <c r="SM270" s="303"/>
      <c r="SN270" s="303"/>
      <c r="SO270" s="303"/>
      <c r="SP270" s="303"/>
      <c r="SQ270" s="303"/>
      <c r="SR270" s="303"/>
      <c r="SS270" s="303"/>
      <c r="ST270" s="303"/>
      <c r="SU270" s="303"/>
      <c r="SV270" s="303"/>
      <c r="SW270" s="303"/>
      <c r="SX270" s="303"/>
      <c r="SY270" s="303"/>
      <c r="SZ270" s="303"/>
      <c r="TA270" s="303"/>
      <c r="TB270" s="303"/>
      <c r="TC270" s="303"/>
      <c r="TD270" s="303"/>
      <c r="TE270" s="303"/>
      <c r="TF270" s="303"/>
      <c r="TG270" s="303"/>
      <c r="TH270" s="303"/>
      <c r="TI270" s="303"/>
      <c r="TJ270" s="303"/>
      <c r="TK270" s="303"/>
      <c r="TL270" s="303"/>
      <c r="TM270" s="303"/>
      <c r="TN270" s="303"/>
      <c r="TO270" s="303"/>
      <c r="TP270" s="303"/>
      <c r="TQ270" s="303"/>
      <c r="TR270" s="303"/>
      <c r="TS270" s="303"/>
      <c r="TT270" s="303"/>
      <c r="TU270" s="303"/>
      <c r="TV270" s="303"/>
      <c r="TW270" s="303"/>
      <c r="TX270" s="303"/>
      <c r="TY270" s="303"/>
      <c r="TZ270" s="303"/>
      <c r="UA270" s="303"/>
      <c r="UB270" s="303"/>
      <c r="UC270" s="303"/>
      <c r="UD270" s="303"/>
      <c r="UE270" s="303"/>
      <c r="UF270" s="303"/>
      <c r="UG270" s="303"/>
      <c r="UH270" s="303"/>
      <c r="UI270" s="303"/>
      <c r="UJ270" s="303"/>
      <c r="UK270" s="303"/>
      <c r="UL270" s="303"/>
      <c r="UM270" s="303"/>
      <c r="UN270" s="303"/>
      <c r="UO270" s="303"/>
      <c r="UP270" s="303"/>
      <c r="UQ270" s="303"/>
      <c r="UR270" s="303"/>
      <c r="US270" s="303"/>
      <c r="UT270" s="303"/>
      <c r="UU270" s="303"/>
      <c r="UV270" s="303"/>
      <c r="UW270" s="303"/>
      <c r="UX270" s="303"/>
      <c r="UY270" s="303"/>
      <c r="UZ270" s="303"/>
      <c r="VA270" s="303"/>
      <c r="VB270" s="303"/>
      <c r="VC270" s="303"/>
      <c r="VD270" s="303"/>
      <c r="VE270" s="303"/>
      <c r="VF270" s="303"/>
      <c r="VG270" s="303"/>
      <c r="VH270" s="303"/>
      <c r="VI270" s="303"/>
      <c r="VJ270" s="303"/>
      <c r="VK270" s="303"/>
      <c r="VL270" s="303"/>
      <c r="VM270" s="303"/>
      <c r="VN270" s="303"/>
      <c r="VO270" s="303"/>
      <c r="VP270" s="303"/>
      <c r="VQ270" s="303"/>
      <c r="VR270" s="303"/>
      <c r="VS270" s="303"/>
      <c r="VT270" s="303"/>
      <c r="VU270" s="303"/>
      <c r="VV270" s="303"/>
      <c r="VW270" s="303"/>
      <c r="VX270" s="303"/>
      <c r="VY270" s="303"/>
      <c r="VZ270" s="303"/>
      <c r="WA270" s="303"/>
      <c r="WB270" s="303"/>
      <c r="WC270" s="303"/>
      <c r="WD270" s="303"/>
      <c r="WE270" s="303"/>
      <c r="WF270" s="303"/>
      <c r="WG270" s="303"/>
      <c r="WH270" s="303"/>
      <c r="WI270" s="303"/>
      <c r="WJ270" s="303"/>
      <c r="WK270" s="303"/>
      <c r="WL270" s="303"/>
      <c r="WM270" s="303"/>
      <c r="WN270" s="303"/>
      <c r="WO270" s="303"/>
      <c r="WP270" s="303"/>
      <c r="WQ270" s="303"/>
      <c r="WR270" s="303"/>
      <c r="WS270" s="303"/>
      <c r="WT270" s="303"/>
      <c r="WU270" s="303"/>
      <c r="WV270" s="303"/>
      <c r="WW270" s="303"/>
      <c r="WX270" s="303"/>
      <c r="WY270" s="303"/>
      <c r="WZ270" s="303"/>
      <c r="XA270" s="303"/>
      <c r="XB270" s="303"/>
      <c r="XC270" s="303"/>
      <c r="XD270" s="303"/>
      <c r="XE270" s="303"/>
      <c r="XF270" s="303"/>
      <c r="XG270" s="303"/>
      <c r="XH270" s="303"/>
      <c r="XI270" s="303"/>
      <c r="XJ270" s="303"/>
      <c r="XK270" s="303"/>
      <c r="XL270" s="303"/>
      <c r="XM270" s="303"/>
      <c r="XN270" s="303"/>
      <c r="XO270" s="303"/>
      <c r="XP270" s="303"/>
      <c r="XQ270" s="303"/>
      <c r="XR270" s="303"/>
      <c r="XS270" s="303"/>
      <c r="XT270" s="303"/>
      <c r="XU270" s="303"/>
      <c r="XV270" s="303"/>
      <c r="XW270" s="303"/>
      <c r="XX270" s="303"/>
      <c r="XY270" s="303"/>
      <c r="XZ270" s="303"/>
      <c r="YA270" s="303"/>
      <c r="YB270" s="303"/>
      <c r="YC270" s="303"/>
      <c r="YD270" s="303"/>
      <c r="YE270" s="303"/>
      <c r="YF270" s="303"/>
      <c r="YG270" s="303"/>
      <c r="YH270" s="303"/>
      <c r="YI270" s="303"/>
      <c r="YJ270" s="303"/>
      <c r="YK270" s="303"/>
      <c r="YL270" s="303"/>
      <c r="YM270" s="303"/>
      <c r="YN270" s="303"/>
      <c r="YO270" s="303"/>
      <c r="YP270" s="303"/>
      <c r="YQ270" s="303"/>
      <c r="YR270" s="303"/>
      <c r="YS270" s="303"/>
      <c r="YT270" s="303"/>
      <c r="YU270" s="303"/>
      <c r="YV270" s="303"/>
      <c r="YW270" s="303"/>
      <c r="YX270" s="303"/>
      <c r="YY270" s="303"/>
      <c r="YZ270" s="303"/>
      <c r="ZA270" s="303"/>
      <c r="ZB270" s="303"/>
      <c r="ZC270" s="303"/>
      <c r="ZD270" s="303"/>
      <c r="ZE270" s="303"/>
      <c r="ZF270" s="303"/>
      <c r="ZG270" s="303"/>
      <c r="ZH270" s="303"/>
      <c r="ZI270" s="303"/>
      <c r="ZJ270" s="303"/>
      <c r="ZK270" s="303"/>
      <c r="ZL270" s="303"/>
      <c r="ZM270" s="303"/>
      <c r="ZN270" s="303"/>
      <c r="ZO270" s="303"/>
      <c r="ZP270" s="303"/>
      <c r="ZQ270" s="303"/>
      <c r="ZR270" s="303"/>
      <c r="ZS270" s="303"/>
      <c r="ZT270" s="303"/>
      <c r="ZU270" s="303"/>
      <c r="ZV270" s="303"/>
      <c r="ZW270" s="303"/>
      <c r="ZX270" s="303"/>
      <c r="ZY270" s="303"/>
      <c r="ZZ270" s="303"/>
      <c r="AAA270" s="303"/>
      <c r="AAB270" s="303"/>
      <c r="AAC270" s="303"/>
      <c r="AAD270" s="303"/>
      <c r="AAE270" s="303"/>
      <c r="AAF270" s="303"/>
      <c r="AAG270" s="303"/>
      <c r="AAH270" s="303"/>
      <c r="AAI270" s="303"/>
      <c r="AAJ270" s="303"/>
      <c r="AAK270" s="303"/>
      <c r="AAL270" s="303"/>
      <c r="AAM270" s="303"/>
      <c r="AAN270" s="303"/>
      <c r="AAO270" s="303"/>
      <c r="AAP270" s="303"/>
      <c r="AAQ270" s="303"/>
      <c r="AAR270" s="303"/>
      <c r="AAS270" s="303"/>
      <c r="AAT270" s="303"/>
      <c r="AAU270" s="303"/>
      <c r="AAV270" s="303"/>
      <c r="AAW270" s="303"/>
      <c r="AAX270" s="303"/>
      <c r="AAY270" s="303"/>
      <c r="AAZ270" s="303"/>
      <c r="ABA270" s="303"/>
      <c r="ABB270" s="303"/>
      <c r="ABC270" s="303"/>
      <c r="ABD270" s="303"/>
      <c r="ABE270" s="303"/>
      <c r="ABF270" s="303"/>
      <c r="ABG270" s="303"/>
      <c r="ABH270" s="303"/>
      <c r="ABI270" s="303"/>
      <c r="ABJ270" s="303"/>
      <c r="ABK270" s="303"/>
      <c r="ABL270" s="303"/>
      <c r="ABM270" s="303"/>
      <c r="ABN270" s="303"/>
      <c r="ABO270" s="303"/>
      <c r="ABP270" s="303"/>
      <c r="ABQ270" s="303"/>
      <c r="ABR270" s="303"/>
      <c r="ABS270" s="303"/>
      <c r="ABT270" s="303"/>
      <c r="ABU270" s="303"/>
      <c r="ABV270" s="303"/>
      <c r="ABW270" s="303"/>
      <c r="ABX270" s="303"/>
      <c r="ABY270" s="303"/>
      <c r="ABZ270" s="303"/>
      <c r="ACA270" s="303"/>
      <c r="ACB270" s="303"/>
      <c r="ACC270" s="303"/>
      <c r="ACD270" s="303"/>
      <c r="ACE270" s="303"/>
      <c r="ACF270" s="303"/>
      <c r="ACG270" s="303"/>
      <c r="ACH270" s="303"/>
      <c r="ACI270" s="303"/>
      <c r="ACJ270" s="303"/>
      <c r="ACK270" s="303"/>
      <c r="ACL270" s="303"/>
      <c r="ACM270" s="303"/>
      <c r="ACN270" s="303"/>
      <c r="ACO270" s="303"/>
      <c r="ACP270" s="303"/>
      <c r="ACQ270" s="303"/>
      <c r="ACR270" s="303"/>
      <c r="ACS270" s="303"/>
      <c r="ACT270" s="303"/>
      <c r="ACU270" s="303"/>
      <c r="ACV270" s="303"/>
      <c r="ACW270" s="303"/>
      <c r="ACX270" s="303"/>
      <c r="ACY270" s="303"/>
      <c r="ACZ270" s="303"/>
      <c r="ADA270" s="303"/>
      <c r="ADB270" s="303"/>
      <c r="ADC270" s="303"/>
      <c r="ADD270" s="303"/>
      <c r="ADE270" s="303"/>
      <c r="ADF270" s="303"/>
      <c r="ADG270" s="303"/>
      <c r="ADH270" s="303"/>
      <c r="ADI270" s="303"/>
      <c r="ADJ270" s="303"/>
      <c r="ADK270" s="303"/>
      <c r="ADL270" s="303"/>
      <c r="ADM270" s="303"/>
      <c r="ADN270" s="303"/>
      <c r="ADO270" s="303"/>
      <c r="ADP270" s="303"/>
      <c r="ADQ270" s="303"/>
      <c r="ADR270" s="303"/>
      <c r="ADS270" s="303"/>
      <c r="ADT270" s="303"/>
      <c r="ADU270" s="303"/>
      <c r="ADV270" s="303"/>
      <c r="ADW270" s="303"/>
      <c r="ADX270" s="303"/>
      <c r="ADY270" s="303"/>
      <c r="ADZ270" s="303"/>
      <c r="AEA270" s="303"/>
      <c r="AEB270" s="303"/>
      <c r="AEC270" s="303"/>
      <c r="AED270" s="303"/>
      <c r="AEE270" s="303"/>
      <c r="AEF270" s="303"/>
      <c r="AEG270" s="303"/>
      <c r="AEH270" s="303"/>
      <c r="AEI270" s="303"/>
      <c r="AEJ270" s="303"/>
      <c r="AEK270" s="303"/>
      <c r="AEL270" s="303"/>
      <c r="AEM270" s="303"/>
      <c r="AEN270" s="303"/>
      <c r="AEO270" s="303"/>
      <c r="AEP270" s="303"/>
      <c r="AEQ270" s="303"/>
      <c r="AER270" s="303"/>
      <c r="AES270" s="303"/>
      <c r="AET270" s="303"/>
      <c r="AEU270" s="303"/>
      <c r="AEV270" s="303"/>
      <c r="AEW270" s="303"/>
      <c r="AEX270" s="303"/>
      <c r="AEY270" s="303"/>
      <c r="AEZ270" s="303"/>
      <c r="AFA270" s="303"/>
      <c r="AFB270" s="303"/>
      <c r="AFC270" s="303"/>
      <c r="AFD270" s="303"/>
      <c r="AFE270" s="303"/>
      <c r="AFF270" s="303"/>
      <c r="AFG270" s="303"/>
      <c r="AFH270" s="303"/>
      <c r="AFI270" s="303"/>
      <c r="AFJ270" s="303"/>
      <c r="AFK270" s="303"/>
      <c r="AFL270" s="303"/>
      <c r="AFM270" s="303"/>
      <c r="AFN270" s="303"/>
      <c r="AFO270" s="303"/>
      <c r="AFP270" s="303"/>
      <c r="AFQ270" s="303"/>
      <c r="AFR270" s="303"/>
      <c r="AFS270" s="303"/>
      <c r="AFT270" s="303"/>
      <c r="AFU270" s="303"/>
      <c r="AFV270" s="303"/>
      <c r="AFW270" s="303"/>
      <c r="AFX270" s="303"/>
      <c r="AFY270" s="303"/>
      <c r="AFZ270" s="303"/>
      <c r="AGA270" s="303"/>
      <c r="AGB270" s="303"/>
      <c r="AGC270" s="303"/>
      <c r="AGD270" s="303"/>
      <c r="AGE270" s="303"/>
      <c r="AGF270" s="303"/>
      <c r="AGG270" s="303"/>
      <c r="AGH270" s="303"/>
      <c r="AGI270" s="303"/>
      <c r="AGJ270" s="303"/>
      <c r="AGK270" s="303"/>
      <c r="AGL270" s="303"/>
      <c r="AGM270" s="303"/>
      <c r="AGN270" s="303"/>
      <c r="AGO270" s="303"/>
      <c r="AGP270" s="303"/>
      <c r="AGQ270" s="303"/>
      <c r="AGR270" s="303"/>
      <c r="AGS270" s="303"/>
      <c r="AGT270" s="303"/>
      <c r="AGU270" s="303"/>
      <c r="AGV270" s="303"/>
      <c r="AGW270" s="303"/>
      <c r="AGX270" s="303"/>
      <c r="AGY270" s="303"/>
      <c r="AGZ270" s="303"/>
      <c r="AHA270" s="303"/>
      <c r="AHB270" s="303"/>
      <c r="AHC270" s="303"/>
      <c r="AHD270" s="303"/>
      <c r="AHE270" s="303"/>
      <c r="AHF270" s="303"/>
      <c r="AHG270" s="303"/>
      <c r="AHH270" s="303"/>
      <c r="AHI270" s="303"/>
      <c r="AHJ270" s="303"/>
      <c r="AHK270" s="303"/>
      <c r="AHL270" s="303"/>
      <c r="AHM270" s="303"/>
      <c r="AHN270" s="303"/>
      <c r="AHO270" s="303"/>
      <c r="AHP270" s="303"/>
      <c r="AHQ270" s="303"/>
      <c r="AHR270" s="303"/>
      <c r="AHS270" s="303"/>
      <c r="AHT270" s="303"/>
      <c r="AHU270" s="303"/>
      <c r="AHV270" s="303"/>
      <c r="AHW270" s="303"/>
      <c r="AHX270" s="303"/>
      <c r="AHY270" s="303"/>
      <c r="AHZ270" s="303"/>
      <c r="AIA270" s="303"/>
      <c r="AIB270" s="303"/>
      <c r="AIC270" s="303"/>
      <c r="AID270" s="303"/>
      <c r="AIE270" s="303"/>
      <c r="AIF270" s="303"/>
      <c r="AIG270" s="303"/>
      <c r="AIH270" s="303"/>
      <c r="AII270" s="303"/>
      <c r="AIJ270" s="303"/>
      <c r="AIK270" s="303"/>
      <c r="AIL270" s="303"/>
      <c r="AIM270" s="303"/>
      <c r="AIN270" s="303"/>
      <c r="AIO270" s="303"/>
      <c r="AIP270" s="303"/>
      <c r="AIQ270" s="303"/>
      <c r="AIR270" s="303"/>
      <c r="AIS270" s="303"/>
      <c r="AIT270" s="303"/>
      <c r="AIU270" s="303"/>
      <c r="AIV270" s="303"/>
      <c r="AIW270" s="303"/>
      <c r="AIX270" s="303"/>
      <c r="AIY270" s="303"/>
      <c r="AIZ270" s="303"/>
      <c r="AJA270" s="303"/>
      <c r="AJB270" s="303"/>
      <c r="AJC270" s="303"/>
      <c r="AJD270" s="303"/>
      <c r="AJE270" s="303"/>
      <c r="AJF270" s="303"/>
      <c r="AJG270" s="303"/>
      <c r="AJH270" s="303"/>
      <c r="AJI270" s="303"/>
      <c r="AJJ270" s="303"/>
      <c r="AJK270" s="303"/>
      <c r="AJL270" s="303"/>
      <c r="AJM270" s="303"/>
      <c r="AJN270" s="303"/>
      <c r="AJO270" s="303"/>
      <c r="AJP270" s="303"/>
      <c r="AJQ270" s="303"/>
      <c r="AJR270" s="303"/>
      <c r="AJS270" s="303"/>
      <c r="AJT270" s="303"/>
      <c r="AJU270" s="303"/>
      <c r="AJV270" s="303"/>
      <c r="AJW270" s="303"/>
      <c r="AJX270" s="303"/>
      <c r="AJY270" s="303"/>
      <c r="AJZ270" s="303"/>
      <c r="AKA270" s="303"/>
      <c r="AKB270" s="303"/>
      <c r="AKC270" s="303"/>
      <c r="AKD270" s="303"/>
      <c r="AKE270" s="303"/>
      <c r="AKF270" s="303"/>
      <c r="AKG270" s="303"/>
      <c r="AKH270" s="303"/>
      <c r="AKI270" s="303"/>
      <c r="AKJ270" s="303"/>
      <c r="AKK270" s="303"/>
      <c r="AKL270" s="303"/>
      <c r="AKM270" s="303"/>
      <c r="AKN270" s="303"/>
      <c r="AKO270" s="303"/>
      <c r="AKP270" s="303"/>
      <c r="AKQ270" s="303"/>
      <c r="AKR270" s="303"/>
      <c r="AKS270" s="303"/>
      <c r="AKT270" s="303"/>
      <c r="AKU270" s="303"/>
      <c r="AKV270" s="303"/>
      <c r="AKW270" s="303"/>
      <c r="AKX270" s="303"/>
      <c r="AKY270" s="303"/>
      <c r="AKZ270" s="303"/>
      <c r="ALA270" s="303"/>
      <c r="ALB270" s="303"/>
      <c r="ALC270" s="303"/>
      <c r="ALD270" s="303"/>
      <c r="ALE270" s="303"/>
      <c r="ALF270" s="303"/>
      <c r="ALG270" s="303"/>
      <c r="ALH270" s="303"/>
      <c r="ALI270" s="303"/>
      <c r="ALJ270" s="303"/>
      <c r="ALK270" s="303"/>
      <c r="ALL270" s="303"/>
      <c r="ALM270" s="303"/>
      <c r="ALN270" s="303"/>
      <c r="ALO270" s="303"/>
      <c r="ALP270" s="303"/>
      <c r="ALQ270" s="303"/>
      <c r="ALR270" s="303"/>
      <c r="ALS270" s="303"/>
      <c r="ALT270" s="303"/>
      <c r="ALU270" s="303"/>
      <c r="ALV270" s="303"/>
      <c r="ALW270" s="303"/>
      <c r="ALX270" s="303"/>
      <c r="ALY270" s="303"/>
      <c r="ALZ270" s="303"/>
      <c r="AMA270" s="303"/>
      <c r="AMB270" s="303"/>
      <c r="AMC270" s="303"/>
      <c r="AMD270" s="303"/>
      <c r="AME270" s="303"/>
      <c r="AMF270" s="303"/>
      <c r="AMG270" s="303"/>
      <c r="AMH270" s="303"/>
      <c r="AMI270" s="303"/>
      <c r="AMJ270" s="303"/>
      <c r="AMK270" s="303"/>
      <c r="AML270" s="303"/>
      <c r="AMM270" s="303"/>
      <c r="AMN270" s="303"/>
      <c r="AMO270" s="303"/>
      <c r="AMP270" s="303"/>
      <c r="AMQ270" s="303"/>
      <c r="AMR270" s="303"/>
      <c r="AMS270" s="303"/>
      <c r="AMT270" s="303"/>
      <c r="AMU270" s="303"/>
      <c r="AMV270" s="303"/>
      <c r="AMW270" s="303"/>
    </row>
    <row r="271" spans="1:1037" ht="38.25">
      <c r="A271" s="29">
        <v>0</v>
      </c>
      <c r="C271" s="29" t="s">
        <v>4107</v>
      </c>
      <c r="E271" s="29" t="s">
        <v>3059</v>
      </c>
      <c r="H271" s="35" t="s">
        <v>2944</v>
      </c>
      <c r="N271" s="25" t="s">
        <v>1691</v>
      </c>
      <c r="Q271" s="25" t="s">
        <v>4108</v>
      </c>
      <c r="S271" s="25" t="s">
        <v>4109</v>
      </c>
      <c r="T271" s="29" t="s">
        <v>1483</v>
      </c>
      <c r="AA271" s="29" t="s">
        <v>3243</v>
      </c>
      <c r="AF271" s="29" t="s">
        <v>1312</v>
      </c>
      <c r="AN271" s="29" t="s">
        <v>219</v>
      </c>
      <c r="AS271" s="29" t="s">
        <v>2949</v>
      </c>
      <c r="AT271" s="29" t="s">
        <v>2575</v>
      </c>
      <c r="AU271" s="29">
        <v>53</v>
      </c>
      <c r="AV271" s="29" t="s">
        <v>2951</v>
      </c>
      <c r="AX271" s="29" t="s">
        <v>4110</v>
      </c>
      <c r="AY271" s="29" t="s">
        <v>72</v>
      </c>
      <c r="AZ271" s="249">
        <v>43662</v>
      </c>
      <c r="BO271" s="29" t="str">
        <f t="shared" si="24"/>
        <v>https://iiif.iti-germany.de/iiif/2/nvt_txt-170.pdf</v>
      </c>
      <c r="BP271" s="29" t="str">
        <f t="shared" si="25"/>
        <v>application/pdf</v>
      </c>
      <c r="BQ271" s="29" t="str">
        <f t="shared" si="26"/>
        <v>presentation/full</v>
      </c>
      <c r="BR271" s="29" t="str">
        <f t="shared" si="27"/>
        <v>https://iiif.iti-germany.de/iiif/2/nvt_txt-170_thumb.JP2/full/100,/0/default.jpg</v>
      </c>
      <c r="BS271" s="29" t="str">
        <f t="shared" si="28"/>
        <v>image/jpeg</v>
      </c>
      <c r="BT271" s="29" t="str">
        <f t="shared" si="29"/>
        <v>presentation/thumbnail</v>
      </c>
    </row>
    <row r="272" spans="1:1037" ht="102">
      <c r="A272" s="29">
        <v>0</v>
      </c>
      <c r="C272" s="29" t="s">
        <v>4111</v>
      </c>
      <c r="E272" s="29" t="s">
        <v>3059</v>
      </c>
      <c r="H272" s="35" t="s">
        <v>3162</v>
      </c>
      <c r="Q272" s="25" t="s">
        <v>4112</v>
      </c>
      <c r="S272" s="25" t="s">
        <v>4113</v>
      </c>
      <c r="T272" s="29" t="s">
        <v>1483</v>
      </c>
      <c r="X272" s="29" t="s">
        <v>4114</v>
      </c>
      <c r="AE272" s="29" t="s">
        <v>1426</v>
      </c>
      <c r="AN272" s="29" t="s">
        <v>219</v>
      </c>
      <c r="AS272" s="29" t="s">
        <v>2949</v>
      </c>
      <c r="AT272" s="29" t="s">
        <v>2575</v>
      </c>
      <c r="AV272" s="29" t="s">
        <v>2951</v>
      </c>
      <c r="AW272" s="29">
        <v>56</v>
      </c>
      <c r="AX272" s="29" t="s">
        <v>2971</v>
      </c>
      <c r="AY272" s="29" t="s">
        <v>4115</v>
      </c>
      <c r="AZ272" s="249">
        <v>43662</v>
      </c>
      <c r="BO272" s="29" t="str">
        <f t="shared" si="24"/>
        <v>https://iiif.iti-germany.de/iiif/2/nvt_txt-171.pdf</v>
      </c>
      <c r="BP272" s="29" t="str">
        <f t="shared" si="25"/>
        <v>application/pdf</v>
      </c>
      <c r="BQ272" s="29" t="str">
        <f t="shared" si="26"/>
        <v>presentation/full</v>
      </c>
      <c r="BR272" s="29" t="str">
        <f t="shared" si="27"/>
        <v>https://iiif.iti-germany.de/iiif/2/nvt_txt-171_thumb.JP2/full/100,/0/default.jpg</v>
      </c>
      <c r="BS272" s="29" t="str">
        <f t="shared" si="28"/>
        <v>image/jpeg</v>
      </c>
      <c r="BT272" s="29" t="str">
        <f t="shared" si="29"/>
        <v>presentation/thumbnail</v>
      </c>
    </row>
    <row r="273" spans="1:72" ht="45.75" customHeight="1">
      <c r="A273" s="29">
        <v>0</v>
      </c>
      <c r="B273" s="29">
        <v>0</v>
      </c>
      <c r="C273" s="29" t="s">
        <v>4116</v>
      </c>
      <c r="E273" s="29" t="s">
        <v>3059</v>
      </c>
      <c r="H273" s="35" t="s">
        <v>3162</v>
      </c>
      <c r="N273" s="25" t="s">
        <v>1701</v>
      </c>
      <c r="Q273" s="25" t="s">
        <v>4117</v>
      </c>
      <c r="S273" s="25" t="s">
        <v>4118</v>
      </c>
      <c r="T273" s="29" t="s">
        <v>1483</v>
      </c>
      <c r="Y273" s="29" t="s">
        <v>2816</v>
      </c>
      <c r="AF273" s="29" t="s">
        <v>4103</v>
      </c>
      <c r="AN273" s="29" t="s">
        <v>219</v>
      </c>
      <c r="AS273" s="29" t="s">
        <v>2949</v>
      </c>
      <c r="AT273" s="29" t="s">
        <v>4119</v>
      </c>
      <c r="AU273" s="29">
        <v>1</v>
      </c>
      <c r="AV273" s="29" t="s">
        <v>2934</v>
      </c>
      <c r="AX273" s="29" t="s">
        <v>2971</v>
      </c>
      <c r="AY273" s="29" t="s">
        <v>4120</v>
      </c>
      <c r="AZ273" s="249">
        <v>43663</v>
      </c>
      <c r="BF273" s="29" t="s">
        <v>4121</v>
      </c>
      <c r="BO273" s="29" t="str">
        <f t="shared" si="24"/>
        <v>https://iiif.iti-germany.de/iiif/2/nvt_txt-172.pdf</v>
      </c>
      <c r="BP273" s="29" t="str">
        <f t="shared" si="25"/>
        <v>application/pdf</v>
      </c>
      <c r="BQ273" s="29" t="str">
        <f t="shared" si="26"/>
        <v>presentation/full</v>
      </c>
      <c r="BR273" s="29" t="str">
        <f t="shared" si="27"/>
        <v>https://iiif.iti-germany.de/iiif/2/nvt_txt-172_thumb.JP2/full/100,/0/default.jpg</v>
      </c>
      <c r="BS273" s="29" t="str">
        <f t="shared" si="28"/>
        <v>image/jpeg</v>
      </c>
      <c r="BT273" s="29" t="str">
        <f t="shared" si="29"/>
        <v>presentation/thumbnail</v>
      </c>
    </row>
    <row r="274" spans="1:72" ht="39.75" customHeight="1">
      <c r="A274" s="29">
        <v>1</v>
      </c>
      <c r="B274" s="29">
        <v>0</v>
      </c>
      <c r="C274" s="29" t="s">
        <v>4122</v>
      </c>
      <c r="E274" s="29" t="s">
        <v>3059</v>
      </c>
      <c r="H274" s="35" t="s">
        <v>3146</v>
      </c>
      <c r="I274" s="29" t="s">
        <v>4116</v>
      </c>
      <c r="N274" s="25" t="s">
        <v>1691</v>
      </c>
      <c r="Q274" s="25" t="s">
        <v>2450</v>
      </c>
      <c r="R274" s="25" t="s">
        <v>4123</v>
      </c>
      <c r="S274" s="25" t="s">
        <v>4124</v>
      </c>
      <c r="T274" s="29" t="s">
        <v>1483</v>
      </c>
      <c r="X274" s="29" t="s">
        <v>1426</v>
      </c>
      <c r="AF274" s="29" t="s">
        <v>1312</v>
      </c>
      <c r="AN274" s="29" t="s">
        <v>219</v>
      </c>
      <c r="AS274" s="29" t="s">
        <v>2949</v>
      </c>
      <c r="AT274" s="29" t="s">
        <v>4119</v>
      </c>
      <c r="AU274" s="29">
        <v>1</v>
      </c>
      <c r="AV274" s="29" t="s">
        <v>2951</v>
      </c>
      <c r="AW274" s="29">
        <v>7</v>
      </c>
      <c r="AX274" s="29" t="s">
        <v>2971</v>
      </c>
      <c r="AY274" s="29" t="s">
        <v>4125</v>
      </c>
      <c r="AZ274" s="249">
        <v>43663</v>
      </c>
      <c r="BO274" s="29" t="str">
        <f t="shared" si="24"/>
        <v>https://iiif.iti-germany.de/iiif/2/nvt_txt-172-001.pdf</v>
      </c>
      <c r="BP274" s="29" t="str">
        <f t="shared" si="25"/>
        <v>application/pdf</v>
      </c>
      <c r="BQ274" s="29" t="str">
        <f t="shared" si="26"/>
        <v>presentation/full</v>
      </c>
      <c r="BR274" s="29" t="str">
        <f t="shared" si="27"/>
        <v>https://iiif.iti-germany.de/iiif/2/nvt_txt-172-001_thumb.JP2/full/100,/0/default.jpg</v>
      </c>
      <c r="BS274" s="29" t="str">
        <f t="shared" si="28"/>
        <v>image/jpeg</v>
      </c>
      <c r="BT274" s="29" t="str">
        <f t="shared" si="29"/>
        <v>presentation/thumbnail</v>
      </c>
    </row>
    <row r="275" spans="1:72" ht="48" customHeight="1">
      <c r="A275" s="29">
        <v>1</v>
      </c>
      <c r="B275" s="29">
        <v>0</v>
      </c>
      <c r="C275" s="29" t="s">
        <v>4126</v>
      </c>
      <c r="E275" s="29" t="s">
        <v>3059</v>
      </c>
      <c r="H275" s="35" t="s">
        <v>3146</v>
      </c>
      <c r="I275" s="29" t="s">
        <v>4116</v>
      </c>
      <c r="Q275" s="25" t="s">
        <v>4127</v>
      </c>
      <c r="S275" s="25" t="s">
        <v>4128</v>
      </c>
      <c r="T275" s="29" t="s">
        <v>1483</v>
      </c>
      <c r="AF275" s="29" t="s">
        <v>1312</v>
      </c>
      <c r="AN275" s="29" t="s">
        <v>219</v>
      </c>
      <c r="AS275" s="29" t="s">
        <v>2949</v>
      </c>
      <c r="AT275" s="29" t="s">
        <v>4119</v>
      </c>
      <c r="AU275" s="29">
        <v>1</v>
      </c>
      <c r="AV275" s="29" t="s">
        <v>2934</v>
      </c>
      <c r="AW275" s="29">
        <v>7</v>
      </c>
      <c r="AX275" s="29" t="s">
        <v>2971</v>
      </c>
      <c r="AY275" s="29" t="s">
        <v>4129</v>
      </c>
      <c r="AZ275" s="249">
        <v>43663</v>
      </c>
      <c r="BO275" s="29" t="str">
        <f t="shared" si="24"/>
        <v>https://iiif.iti-germany.de/iiif/2/nvt_txt-172-002.pdf</v>
      </c>
      <c r="BP275" s="29" t="str">
        <f t="shared" si="25"/>
        <v>application/pdf</v>
      </c>
      <c r="BQ275" s="29" t="str">
        <f t="shared" si="26"/>
        <v>presentation/full</v>
      </c>
      <c r="BR275" s="29" t="str">
        <f t="shared" si="27"/>
        <v>https://iiif.iti-germany.de/iiif/2/nvt_txt-172-002_thumb.JP2/full/100,/0/default.jpg</v>
      </c>
      <c r="BS275" s="29" t="str">
        <f t="shared" si="28"/>
        <v>image/jpeg</v>
      </c>
      <c r="BT275" s="29" t="str">
        <f t="shared" si="29"/>
        <v>presentation/thumbnail</v>
      </c>
    </row>
    <row r="276" spans="1:72" ht="50.25" customHeight="1">
      <c r="A276" s="29">
        <v>1</v>
      </c>
      <c r="B276" s="29">
        <v>0</v>
      </c>
      <c r="C276" s="29" t="s">
        <v>4130</v>
      </c>
      <c r="E276" s="29" t="s">
        <v>3059</v>
      </c>
      <c r="H276" s="35" t="s">
        <v>3146</v>
      </c>
      <c r="I276" s="29" t="s">
        <v>4116</v>
      </c>
      <c r="Q276" s="25" t="s">
        <v>4131</v>
      </c>
      <c r="S276" s="25" t="s">
        <v>4132</v>
      </c>
      <c r="T276" s="29" t="s">
        <v>1483</v>
      </c>
      <c r="AF276" s="29" t="s">
        <v>1312</v>
      </c>
      <c r="AN276" s="29" t="s">
        <v>219</v>
      </c>
      <c r="AS276" s="29" t="s">
        <v>2949</v>
      </c>
      <c r="AT276" s="29" t="s">
        <v>4119</v>
      </c>
      <c r="AU276" s="29">
        <v>1</v>
      </c>
      <c r="AV276" s="29" t="s">
        <v>2951</v>
      </c>
      <c r="AW276" s="29">
        <v>4</v>
      </c>
      <c r="AX276" s="29" t="s">
        <v>2971</v>
      </c>
      <c r="AY276" s="29" t="s">
        <v>4125</v>
      </c>
      <c r="AZ276" s="249">
        <v>43663</v>
      </c>
      <c r="BO276" s="29" t="str">
        <f t="shared" si="24"/>
        <v>https://iiif.iti-germany.de/iiif/2/nvt_txt-172-003.pdf</v>
      </c>
      <c r="BP276" s="29" t="str">
        <f t="shared" si="25"/>
        <v>application/pdf</v>
      </c>
      <c r="BQ276" s="29" t="str">
        <f t="shared" si="26"/>
        <v>presentation/full</v>
      </c>
      <c r="BR276" s="29" t="str">
        <f t="shared" si="27"/>
        <v>https://iiif.iti-germany.de/iiif/2/nvt_txt-172-003_thumb.JP2/full/100,/0/default.jpg</v>
      </c>
      <c r="BS276" s="29" t="str">
        <f t="shared" si="28"/>
        <v>image/jpeg</v>
      </c>
      <c r="BT276" s="29" t="str">
        <f t="shared" si="29"/>
        <v>presentation/thumbnail</v>
      </c>
    </row>
    <row r="277" spans="1:72" ht="33.75" customHeight="1">
      <c r="A277" s="29">
        <v>1</v>
      </c>
      <c r="B277" s="29">
        <v>0</v>
      </c>
      <c r="C277" s="29" t="s">
        <v>4133</v>
      </c>
      <c r="E277" s="29" t="s">
        <v>3059</v>
      </c>
      <c r="H277" s="35" t="s">
        <v>3146</v>
      </c>
      <c r="I277" s="29" t="s">
        <v>4116</v>
      </c>
      <c r="Q277" s="25" t="s">
        <v>4134</v>
      </c>
      <c r="S277" s="25" t="s">
        <v>4135</v>
      </c>
      <c r="T277" s="29" t="s">
        <v>1483</v>
      </c>
      <c r="X277" s="29" t="s">
        <v>4136</v>
      </c>
      <c r="AF277" s="29" t="s">
        <v>1312</v>
      </c>
      <c r="AN277" s="29" t="s">
        <v>219</v>
      </c>
      <c r="AS277" s="29" t="s">
        <v>2949</v>
      </c>
      <c r="AT277" s="29" t="s">
        <v>4119</v>
      </c>
      <c r="AU277" s="29">
        <v>1</v>
      </c>
      <c r="AV277" s="29" t="s">
        <v>2951</v>
      </c>
      <c r="AW277" s="29">
        <v>4</v>
      </c>
      <c r="AX277" s="29" t="s">
        <v>2971</v>
      </c>
      <c r="AY277" s="29" t="s">
        <v>4137</v>
      </c>
      <c r="AZ277" s="249">
        <v>43663</v>
      </c>
      <c r="BO277" s="29" t="str">
        <f t="shared" si="24"/>
        <v>https://iiif.iti-germany.de/iiif/2/nvt_txt-172-004.pdf</v>
      </c>
      <c r="BP277" s="29" t="str">
        <f t="shared" si="25"/>
        <v>application/pdf</v>
      </c>
      <c r="BQ277" s="29" t="str">
        <f t="shared" si="26"/>
        <v>presentation/full</v>
      </c>
      <c r="BR277" s="29" t="str">
        <f t="shared" si="27"/>
        <v>https://iiif.iti-germany.de/iiif/2/nvt_txt-172-004_thumb.JP2/full/100,/0/default.jpg</v>
      </c>
      <c r="BS277" s="29" t="str">
        <f t="shared" si="28"/>
        <v>image/jpeg</v>
      </c>
      <c r="BT277" s="29" t="str">
        <f t="shared" si="29"/>
        <v>presentation/thumbnail</v>
      </c>
    </row>
    <row r="278" spans="1:72" ht="38.25" customHeight="1">
      <c r="A278" s="29">
        <v>1</v>
      </c>
      <c r="B278" s="29">
        <v>0</v>
      </c>
      <c r="C278" s="29" t="s">
        <v>4138</v>
      </c>
      <c r="E278" s="29" t="s">
        <v>3059</v>
      </c>
      <c r="H278" s="35" t="s">
        <v>3162</v>
      </c>
      <c r="I278" s="29" t="s">
        <v>4116</v>
      </c>
      <c r="N278" s="25" t="s">
        <v>1696</v>
      </c>
      <c r="Q278" s="25" t="s">
        <v>4139</v>
      </c>
      <c r="S278" s="25" t="s">
        <v>4140</v>
      </c>
      <c r="T278" s="29" t="s">
        <v>1483</v>
      </c>
      <c r="AN278" s="29" t="s">
        <v>219</v>
      </c>
      <c r="AU278" s="29">
        <v>1</v>
      </c>
      <c r="AV278" s="29" t="s">
        <v>2951</v>
      </c>
      <c r="AX278" s="29" t="s">
        <v>2971</v>
      </c>
      <c r="AY278" s="29" t="s">
        <v>72</v>
      </c>
      <c r="AZ278" s="249">
        <v>43663</v>
      </c>
      <c r="BO278" s="29" t="str">
        <f t="shared" si="24"/>
        <v>https://iiif.iti-germany.de/iiif/2/nvt_txt-172-005.pdf</v>
      </c>
      <c r="BP278" s="29" t="str">
        <f t="shared" si="25"/>
        <v>application/pdf</v>
      </c>
      <c r="BQ278" s="29" t="str">
        <f t="shared" si="26"/>
        <v>presentation/full</v>
      </c>
      <c r="BR278" s="29" t="str">
        <f t="shared" si="27"/>
        <v>https://iiif.iti-germany.de/iiif/2/nvt_txt-172-005_thumb.JP2/full/100,/0/default.jpg</v>
      </c>
      <c r="BS278" s="29" t="str">
        <f t="shared" si="28"/>
        <v>image/jpeg</v>
      </c>
      <c r="BT278" s="29" t="str">
        <f t="shared" si="29"/>
        <v>presentation/thumbnail</v>
      </c>
    </row>
    <row r="279" spans="1:72" ht="38.25" customHeight="1">
      <c r="A279" s="29">
        <v>1</v>
      </c>
      <c r="B279" s="29">
        <v>0</v>
      </c>
      <c r="C279" s="29" t="s">
        <v>4141</v>
      </c>
      <c r="E279" s="29" t="s">
        <v>3059</v>
      </c>
      <c r="H279" s="35" t="s">
        <v>4051</v>
      </c>
      <c r="I279" s="29" t="s">
        <v>4116</v>
      </c>
      <c r="Q279" s="25" t="s">
        <v>4142</v>
      </c>
      <c r="R279" s="25" t="s">
        <v>4143</v>
      </c>
      <c r="S279" s="25" t="s">
        <v>4144</v>
      </c>
      <c r="T279" s="29" t="s">
        <v>1483</v>
      </c>
      <c r="V279" s="29" t="s">
        <v>4145</v>
      </c>
      <c r="AF279" s="29" t="s">
        <v>1312</v>
      </c>
      <c r="AI279" s="36" t="s">
        <v>4146</v>
      </c>
      <c r="AL279" s="36" t="s">
        <v>4147</v>
      </c>
      <c r="AN279" s="29" t="s">
        <v>219</v>
      </c>
      <c r="AO279" s="29" t="s">
        <v>1170</v>
      </c>
      <c r="AS279" s="29" t="s">
        <v>2949</v>
      </c>
      <c r="AT279" s="29" t="s">
        <v>4119</v>
      </c>
      <c r="AU279" s="29">
        <v>1</v>
      </c>
      <c r="AV279" s="29" t="s">
        <v>2951</v>
      </c>
      <c r="AW279" s="29">
        <v>63</v>
      </c>
      <c r="AX279" s="29" t="s">
        <v>2971</v>
      </c>
      <c r="AY279" s="29" t="s">
        <v>4148</v>
      </c>
      <c r="AZ279" s="249">
        <v>43663</v>
      </c>
      <c r="BO279" s="29" t="str">
        <f t="shared" si="24"/>
        <v>https://iiif.iti-germany.de/iiif/2/nvt_txt-172-006.pdf</v>
      </c>
      <c r="BP279" s="29" t="str">
        <f t="shared" si="25"/>
        <v>application/pdf</v>
      </c>
      <c r="BQ279" s="29" t="str">
        <f t="shared" si="26"/>
        <v>presentation/full</v>
      </c>
      <c r="BR279" s="29" t="str">
        <f t="shared" si="27"/>
        <v>https://iiif.iti-germany.de/iiif/2/nvt_txt-172-006_thumb.JP2/full/100,/0/default.jpg</v>
      </c>
      <c r="BS279" s="29" t="str">
        <f t="shared" si="28"/>
        <v>image/jpeg</v>
      </c>
      <c r="BT279" s="29" t="str">
        <f t="shared" si="29"/>
        <v>presentation/thumbnail</v>
      </c>
    </row>
    <row r="280" spans="1:72" ht="127.5">
      <c r="A280" s="29">
        <v>0</v>
      </c>
      <c r="B280" s="29">
        <v>0</v>
      </c>
      <c r="C280" s="29" t="s">
        <v>4149</v>
      </c>
      <c r="E280" s="29" t="s">
        <v>3059</v>
      </c>
      <c r="H280" s="35" t="s">
        <v>3162</v>
      </c>
      <c r="Q280" s="25" t="s">
        <v>4150</v>
      </c>
      <c r="S280" s="25" t="s">
        <v>4151</v>
      </c>
      <c r="T280" s="29" t="s">
        <v>1483</v>
      </c>
      <c r="AE280" s="29" t="s">
        <v>4152</v>
      </c>
      <c r="AF280" s="29" t="s">
        <v>4103</v>
      </c>
      <c r="AN280" s="29" t="s">
        <v>219</v>
      </c>
      <c r="AS280" s="29" t="s">
        <v>2949</v>
      </c>
      <c r="AT280" s="29" t="s">
        <v>4119</v>
      </c>
      <c r="AU280" s="29">
        <v>1</v>
      </c>
      <c r="AV280" s="29" t="s">
        <v>2951</v>
      </c>
      <c r="AX280" s="29" t="s">
        <v>3112</v>
      </c>
      <c r="AY280" s="29" t="s">
        <v>4153</v>
      </c>
      <c r="AZ280" s="249">
        <v>43663</v>
      </c>
      <c r="BF280" s="25" t="s">
        <v>4154</v>
      </c>
      <c r="BO280" s="29" t="str">
        <f t="shared" si="24"/>
        <v>https://iiif.iti-germany.de/iiif/2/nvt_txt-173.pdf</v>
      </c>
      <c r="BP280" s="29" t="str">
        <f t="shared" si="25"/>
        <v>application/pdf</v>
      </c>
      <c r="BQ280" s="29" t="str">
        <f t="shared" si="26"/>
        <v>presentation/full</v>
      </c>
      <c r="BR280" s="29" t="str">
        <f t="shared" si="27"/>
        <v>https://iiif.iti-germany.de/iiif/2/nvt_txt-173_thumb.JP2/full/100,/0/default.jpg</v>
      </c>
      <c r="BS280" s="29" t="str">
        <f t="shared" si="28"/>
        <v>image/jpeg</v>
      </c>
      <c r="BT280" s="29" t="str">
        <f t="shared" si="29"/>
        <v>presentation/thumbnail</v>
      </c>
    </row>
    <row r="281" spans="1:72" ht="63.75">
      <c r="A281" s="29">
        <v>1</v>
      </c>
      <c r="B281" s="29">
        <v>0</v>
      </c>
      <c r="C281" s="29" t="s">
        <v>4155</v>
      </c>
      <c r="E281" s="29" t="s">
        <v>3059</v>
      </c>
      <c r="H281" s="35" t="s">
        <v>3394</v>
      </c>
      <c r="I281" s="29" t="s">
        <v>4149</v>
      </c>
      <c r="Q281" s="25" t="s">
        <v>4156</v>
      </c>
      <c r="S281" s="25" t="s">
        <v>4157</v>
      </c>
      <c r="T281" s="29" t="s">
        <v>1483</v>
      </c>
      <c r="AF281" s="29" t="s">
        <v>1312</v>
      </c>
      <c r="AI281" s="36" t="s">
        <v>4158</v>
      </c>
      <c r="AL281" s="36" t="s">
        <v>4159</v>
      </c>
      <c r="AM281" s="29" t="s">
        <v>1218</v>
      </c>
      <c r="AN281" s="29" t="s">
        <v>219</v>
      </c>
      <c r="AO281" s="29" t="s">
        <v>1170</v>
      </c>
      <c r="AQ281" s="29" t="s">
        <v>4160</v>
      </c>
      <c r="AS281" s="29" t="s">
        <v>2949</v>
      </c>
      <c r="AT281" s="29" t="s">
        <v>4119</v>
      </c>
      <c r="AU281" s="29">
        <v>3</v>
      </c>
      <c r="AV281" s="29" t="s">
        <v>2951</v>
      </c>
      <c r="AW281" s="29">
        <v>1</v>
      </c>
      <c r="AY281" s="29" t="s">
        <v>72</v>
      </c>
      <c r="AZ281" s="249">
        <v>43663</v>
      </c>
      <c r="BO281" s="29" t="str">
        <f t="shared" si="24"/>
        <v>https://iiif.iti-germany.de/iiif/2/nvt_txt-173-001.pdf</v>
      </c>
      <c r="BP281" s="29" t="str">
        <f t="shared" si="25"/>
        <v>application/pdf</v>
      </c>
      <c r="BQ281" s="29" t="str">
        <f t="shared" si="26"/>
        <v>presentation/full</v>
      </c>
      <c r="BR281" s="29" t="str">
        <f t="shared" si="27"/>
        <v>https://iiif.iti-germany.de/iiif/2/nvt_txt-173-001_thumb.JP2/full/100,/0/default.jpg</v>
      </c>
      <c r="BS281" s="29" t="str">
        <f t="shared" si="28"/>
        <v>image/jpeg</v>
      </c>
      <c r="BT281" s="29" t="str">
        <f t="shared" si="29"/>
        <v>presentation/thumbnail</v>
      </c>
    </row>
    <row r="282" spans="1:72" ht="25.5">
      <c r="A282" s="29">
        <v>1</v>
      </c>
      <c r="B282" s="29">
        <v>0</v>
      </c>
      <c r="C282" s="29" t="s">
        <v>4161</v>
      </c>
      <c r="E282" s="29" t="s">
        <v>3059</v>
      </c>
      <c r="H282" s="35" t="s">
        <v>3091</v>
      </c>
      <c r="I282" s="29" t="s">
        <v>4149</v>
      </c>
      <c r="Q282" s="25" t="s">
        <v>4162</v>
      </c>
      <c r="R282" s="25" t="s">
        <v>4163</v>
      </c>
      <c r="S282" s="25" t="s">
        <v>4164</v>
      </c>
      <c r="T282" s="29" t="s">
        <v>1483</v>
      </c>
      <c r="V282" s="29" t="s">
        <v>4165</v>
      </c>
      <c r="X282" s="29" t="s">
        <v>4166</v>
      </c>
      <c r="AE282" s="29" t="s">
        <v>1426</v>
      </c>
      <c r="AF282" s="29" t="s">
        <v>1312</v>
      </c>
      <c r="AL282" s="36" t="s">
        <v>4167</v>
      </c>
      <c r="AN282" s="29" t="s">
        <v>219</v>
      </c>
      <c r="AO282" s="29" t="s">
        <v>1170</v>
      </c>
      <c r="AQ282" s="29" t="s">
        <v>4168</v>
      </c>
      <c r="AS282" s="29" t="s">
        <v>2949</v>
      </c>
      <c r="AT282" s="29" t="s">
        <v>4119</v>
      </c>
      <c r="AU282" s="29">
        <v>1</v>
      </c>
      <c r="AV282" s="29" t="s">
        <v>2951</v>
      </c>
      <c r="AW282" s="29">
        <v>1</v>
      </c>
      <c r="AY282" s="29" t="s">
        <v>72</v>
      </c>
      <c r="AZ282" s="249">
        <v>43663</v>
      </c>
      <c r="BO282" s="29" t="str">
        <f t="shared" si="24"/>
        <v>https://iiif.iti-germany.de/iiif/2/nvt_txt-173-002.pdf</v>
      </c>
      <c r="BP282" s="29" t="str">
        <f t="shared" si="25"/>
        <v>application/pdf</v>
      </c>
      <c r="BQ282" s="29" t="str">
        <f t="shared" si="26"/>
        <v>presentation/full</v>
      </c>
      <c r="BR282" s="29" t="str">
        <f t="shared" si="27"/>
        <v>https://iiif.iti-germany.de/iiif/2/nvt_txt-173-002_thumb.JP2/full/100,/0/default.jpg</v>
      </c>
      <c r="BS282" s="29" t="str">
        <f t="shared" si="28"/>
        <v>image/jpeg</v>
      </c>
      <c r="BT282" s="29" t="str">
        <f t="shared" si="29"/>
        <v>presentation/thumbnail</v>
      </c>
    </row>
    <row r="283" spans="1:72" ht="63.75">
      <c r="A283" s="29">
        <v>1</v>
      </c>
      <c r="B283" s="29">
        <v>0</v>
      </c>
      <c r="C283" s="29" t="s">
        <v>4169</v>
      </c>
      <c r="E283" s="29" t="s">
        <v>3059</v>
      </c>
      <c r="H283" s="35" t="s">
        <v>3394</v>
      </c>
      <c r="I283" s="29" t="s">
        <v>4149</v>
      </c>
      <c r="Q283" s="25" t="s">
        <v>4170</v>
      </c>
      <c r="S283" s="25" t="s">
        <v>4171</v>
      </c>
      <c r="T283" s="29" t="s">
        <v>1483</v>
      </c>
      <c r="AG283" s="29" t="s">
        <v>4136</v>
      </c>
      <c r="AI283" s="36" t="s">
        <v>4158</v>
      </c>
      <c r="AL283" s="36" t="s">
        <v>4159</v>
      </c>
      <c r="AM283" s="29" t="s">
        <v>1218</v>
      </c>
      <c r="AN283" s="29" t="s">
        <v>219</v>
      </c>
      <c r="AO283" s="29" t="s">
        <v>1170</v>
      </c>
      <c r="AQ283" s="29" t="s">
        <v>4160</v>
      </c>
      <c r="AS283" s="29" t="s">
        <v>2949</v>
      </c>
      <c r="AT283" s="29" t="s">
        <v>4119</v>
      </c>
      <c r="AU283" s="29">
        <v>3</v>
      </c>
      <c r="AV283" s="29" t="s">
        <v>2951</v>
      </c>
      <c r="AW283" s="29">
        <v>1</v>
      </c>
      <c r="AY283" s="29" t="s">
        <v>72</v>
      </c>
      <c r="AZ283" s="249">
        <v>43663</v>
      </c>
      <c r="BO283" s="29" t="str">
        <f t="shared" si="24"/>
        <v>https://iiif.iti-germany.de/iiif/2/nvt_txt-173-003.pdf</v>
      </c>
      <c r="BP283" s="29" t="str">
        <f t="shared" si="25"/>
        <v>application/pdf</v>
      </c>
      <c r="BQ283" s="29" t="str">
        <f t="shared" si="26"/>
        <v>presentation/full</v>
      </c>
      <c r="BR283" s="29" t="str">
        <f t="shared" si="27"/>
        <v>https://iiif.iti-germany.de/iiif/2/nvt_txt-173-003_thumb.JP2/full/100,/0/default.jpg</v>
      </c>
      <c r="BS283" s="29" t="str">
        <f t="shared" si="28"/>
        <v>image/jpeg</v>
      </c>
      <c r="BT283" s="29" t="str">
        <f t="shared" si="29"/>
        <v>presentation/thumbnail</v>
      </c>
    </row>
    <row r="284" spans="1:72" ht="76.5">
      <c r="A284" s="29">
        <v>1</v>
      </c>
      <c r="B284" s="29">
        <v>0</v>
      </c>
      <c r="C284" s="29" t="s">
        <v>4172</v>
      </c>
      <c r="E284" s="29" t="s">
        <v>3059</v>
      </c>
      <c r="H284" s="35" t="s">
        <v>4051</v>
      </c>
      <c r="I284" s="29" t="s">
        <v>4149</v>
      </c>
      <c r="Q284" s="25" t="s">
        <v>4173</v>
      </c>
      <c r="S284" s="25" t="s">
        <v>4174</v>
      </c>
      <c r="T284" s="29" t="s">
        <v>1483</v>
      </c>
      <c r="AE284" s="29" t="s">
        <v>4136</v>
      </c>
      <c r="AG284" t="s">
        <v>4136</v>
      </c>
      <c r="AL284" s="36" t="s">
        <v>4175</v>
      </c>
      <c r="AM284" s="29" t="s">
        <v>1218</v>
      </c>
      <c r="AN284" s="29" t="s">
        <v>219</v>
      </c>
      <c r="AO284" s="29" t="s">
        <v>1170</v>
      </c>
      <c r="AS284" s="29" t="s">
        <v>2949</v>
      </c>
      <c r="AT284" s="29" t="s">
        <v>4119</v>
      </c>
      <c r="AU284" s="29">
        <v>1</v>
      </c>
      <c r="AV284" s="29" t="s">
        <v>2951</v>
      </c>
      <c r="AX284" s="29" t="s">
        <v>4176</v>
      </c>
      <c r="AY284" s="29" t="s">
        <v>72</v>
      </c>
      <c r="AZ284" s="249">
        <v>43663</v>
      </c>
      <c r="BO284" s="29" t="str">
        <f t="shared" si="24"/>
        <v>https://iiif.iti-germany.de/iiif/2/nvt_txt-173-004.pdf</v>
      </c>
      <c r="BP284" s="29" t="str">
        <f t="shared" si="25"/>
        <v>application/pdf</v>
      </c>
      <c r="BQ284" s="29" t="str">
        <f t="shared" si="26"/>
        <v>presentation/full</v>
      </c>
      <c r="BR284" s="29" t="str">
        <f t="shared" si="27"/>
        <v>https://iiif.iti-germany.de/iiif/2/nvt_txt-173-004_thumb.JP2/full/100,/0/default.jpg</v>
      </c>
      <c r="BS284" s="29" t="str">
        <f t="shared" si="28"/>
        <v>image/jpeg</v>
      </c>
      <c r="BT284" s="29" t="str">
        <f t="shared" si="29"/>
        <v>presentation/thumbnail</v>
      </c>
    </row>
    <row r="285" spans="1:72" ht="38.25">
      <c r="A285" s="29">
        <v>1</v>
      </c>
      <c r="B285" s="29">
        <v>0</v>
      </c>
      <c r="C285" s="29" t="s">
        <v>4177</v>
      </c>
      <c r="E285" s="29" t="s">
        <v>3059</v>
      </c>
      <c r="H285" s="35" t="s">
        <v>4051</v>
      </c>
      <c r="I285" s="29" t="s">
        <v>4149</v>
      </c>
      <c r="Q285" s="25" t="s">
        <v>4178</v>
      </c>
      <c r="S285" s="25" t="s">
        <v>4179</v>
      </c>
      <c r="T285" s="29" t="s">
        <v>1483</v>
      </c>
      <c r="V285" s="29" t="s">
        <v>4064</v>
      </c>
      <c r="AF285" s="29" t="s">
        <v>1312</v>
      </c>
      <c r="AI285" s="36" t="s">
        <v>4180</v>
      </c>
      <c r="AL285" s="36" t="s">
        <v>4181</v>
      </c>
      <c r="AM285" s="29" t="s">
        <v>1218</v>
      </c>
      <c r="AN285" s="29" t="s">
        <v>219</v>
      </c>
      <c r="AO285" s="29" t="s">
        <v>1170</v>
      </c>
      <c r="AS285" s="29" t="s">
        <v>2949</v>
      </c>
      <c r="AT285" s="29" t="s">
        <v>4119</v>
      </c>
      <c r="AU285" s="29">
        <v>1</v>
      </c>
      <c r="AV285" s="29" t="s">
        <v>2951</v>
      </c>
      <c r="AW285" s="29">
        <v>79</v>
      </c>
      <c r="AX285" s="29" t="s">
        <v>2971</v>
      </c>
      <c r="AY285" s="29" t="s">
        <v>72</v>
      </c>
      <c r="AZ285" s="249">
        <v>43663</v>
      </c>
      <c r="BO285" s="29" t="str">
        <f t="shared" si="24"/>
        <v>https://iiif.iti-germany.de/iiif/2/nvt_txt-173-005.pdf</v>
      </c>
      <c r="BP285" s="29" t="str">
        <f t="shared" si="25"/>
        <v>application/pdf</v>
      </c>
      <c r="BQ285" s="29" t="str">
        <f t="shared" si="26"/>
        <v>presentation/full</v>
      </c>
      <c r="BR285" s="29" t="str">
        <f t="shared" si="27"/>
        <v>https://iiif.iti-germany.de/iiif/2/nvt_txt-173-005_thumb.JP2/full/100,/0/default.jpg</v>
      </c>
      <c r="BS285" s="29" t="str">
        <f t="shared" si="28"/>
        <v>image/jpeg</v>
      </c>
      <c r="BT285" s="29" t="str">
        <f t="shared" si="29"/>
        <v>presentation/thumbnail</v>
      </c>
    </row>
    <row r="286" spans="1:72" ht="76.5">
      <c r="A286" s="29">
        <v>1</v>
      </c>
      <c r="B286" s="29">
        <v>0</v>
      </c>
      <c r="C286" s="29" t="s">
        <v>4182</v>
      </c>
      <c r="E286" s="29" t="s">
        <v>3059</v>
      </c>
      <c r="H286" s="35" t="s">
        <v>4051</v>
      </c>
      <c r="I286" s="29" t="s">
        <v>4149</v>
      </c>
      <c r="Q286" s="25" t="s">
        <v>4183</v>
      </c>
      <c r="R286" s="25" t="s">
        <v>4184</v>
      </c>
      <c r="S286" s="25" t="s">
        <v>4185</v>
      </c>
      <c r="T286" s="29" t="s">
        <v>1483</v>
      </c>
      <c r="V286" s="29" t="s">
        <v>4186</v>
      </c>
      <c r="AF286" s="29" t="s">
        <v>1312</v>
      </c>
      <c r="AL286" s="36" t="s">
        <v>4159</v>
      </c>
      <c r="AM286" s="29" t="s">
        <v>1218</v>
      </c>
      <c r="AN286" s="29" t="s">
        <v>219</v>
      </c>
      <c r="AO286" s="29" t="s">
        <v>1170</v>
      </c>
      <c r="AS286" s="29" t="s">
        <v>2949</v>
      </c>
      <c r="AT286" s="29" t="s">
        <v>4119</v>
      </c>
      <c r="AU286" s="29">
        <v>1</v>
      </c>
      <c r="AV286" s="29" t="s">
        <v>2951</v>
      </c>
      <c r="AW286" s="29">
        <v>36</v>
      </c>
      <c r="AX286" s="29" t="s">
        <v>4187</v>
      </c>
      <c r="AY286" s="29" t="s">
        <v>72</v>
      </c>
      <c r="AZ286" s="249">
        <v>43663</v>
      </c>
      <c r="BO286" s="29" t="str">
        <f t="shared" si="24"/>
        <v>https://iiif.iti-germany.de/iiif/2/nvt_txt-173-006.pdf</v>
      </c>
      <c r="BP286" s="29" t="str">
        <f t="shared" si="25"/>
        <v>application/pdf</v>
      </c>
      <c r="BQ286" s="29" t="str">
        <f t="shared" si="26"/>
        <v>presentation/full</v>
      </c>
      <c r="BR286" s="29" t="str">
        <f t="shared" si="27"/>
        <v>https://iiif.iti-germany.de/iiif/2/nvt_txt-173-006_thumb.JP2/full/100,/0/default.jpg</v>
      </c>
      <c r="BS286" s="29" t="str">
        <f t="shared" si="28"/>
        <v>image/jpeg</v>
      </c>
      <c r="BT286" s="29" t="str">
        <f t="shared" si="29"/>
        <v>presentation/thumbnail</v>
      </c>
    </row>
    <row r="287" spans="1:72" ht="76.5">
      <c r="A287" s="29">
        <v>1</v>
      </c>
      <c r="B287" s="29">
        <v>0</v>
      </c>
      <c r="C287" s="29" t="s">
        <v>4188</v>
      </c>
      <c r="E287" s="29" t="s">
        <v>3059</v>
      </c>
      <c r="H287" s="35" t="s">
        <v>3091</v>
      </c>
      <c r="I287" s="29" t="s">
        <v>4149</v>
      </c>
      <c r="Q287" s="25" t="s">
        <v>4189</v>
      </c>
      <c r="S287" s="25" t="s">
        <v>4190</v>
      </c>
      <c r="T287" s="29" t="s">
        <v>1483</v>
      </c>
      <c r="X287" s="29" t="s">
        <v>4191</v>
      </c>
      <c r="AC287" s="29" t="s">
        <v>4192</v>
      </c>
      <c r="AE287" s="29" t="s">
        <v>4193</v>
      </c>
      <c r="AF287" s="29" t="s">
        <v>1312</v>
      </c>
      <c r="AH287" t="s">
        <v>1312</v>
      </c>
      <c r="AI287" s="36" t="s">
        <v>4194</v>
      </c>
      <c r="AL287" s="36" t="s">
        <v>4195</v>
      </c>
      <c r="AM287" s="29" t="s">
        <v>1218</v>
      </c>
      <c r="AN287" s="29" t="s">
        <v>219</v>
      </c>
      <c r="AO287" s="29" t="s">
        <v>1170</v>
      </c>
      <c r="AQ287" s="29" t="s">
        <v>4196</v>
      </c>
      <c r="AS287" s="29" t="s">
        <v>2949</v>
      </c>
      <c r="AT287" s="29" t="s">
        <v>4119</v>
      </c>
      <c r="AU287" s="29">
        <v>1</v>
      </c>
      <c r="AV287" s="29" t="s">
        <v>2951</v>
      </c>
      <c r="AW287" s="29">
        <v>1</v>
      </c>
      <c r="AX287" s="29" t="s">
        <v>4197</v>
      </c>
      <c r="AY287" s="29" t="s">
        <v>72</v>
      </c>
      <c r="AZ287" s="249">
        <v>43663</v>
      </c>
      <c r="BF287" s="29" t="s">
        <v>4198</v>
      </c>
      <c r="BO287" s="29" t="str">
        <f t="shared" si="24"/>
        <v>https://iiif.iti-germany.de/iiif/2/nvt_txt-173-007.pdf</v>
      </c>
      <c r="BP287" s="29" t="str">
        <f t="shared" si="25"/>
        <v>application/pdf</v>
      </c>
      <c r="BQ287" s="29" t="str">
        <f t="shared" si="26"/>
        <v>presentation/full</v>
      </c>
      <c r="BR287" s="29" t="str">
        <f t="shared" si="27"/>
        <v>https://iiif.iti-germany.de/iiif/2/nvt_txt-173-007_thumb.JP2/full/100,/0/default.jpg</v>
      </c>
      <c r="BS287" s="29" t="str">
        <f t="shared" si="28"/>
        <v>image/jpeg</v>
      </c>
      <c r="BT287" s="29" t="str">
        <f t="shared" si="29"/>
        <v>presentation/thumbnail</v>
      </c>
    </row>
    <row r="288" spans="1:72" ht="63.75">
      <c r="A288" s="29">
        <v>1</v>
      </c>
      <c r="B288" s="29">
        <v>0</v>
      </c>
      <c r="C288" s="29" t="s">
        <v>4199</v>
      </c>
      <c r="E288" s="29" t="s">
        <v>3059</v>
      </c>
      <c r="H288" s="35" t="s">
        <v>3091</v>
      </c>
      <c r="I288" s="29" t="s">
        <v>4149</v>
      </c>
      <c r="Q288" s="25" t="s">
        <v>4200</v>
      </c>
      <c r="S288" s="25" t="s">
        <v>4201</v>
      </c>
      <c r="T288" s="29" t="s">
        <v>1483</v>
      </c>
      <c r="AI288" s="36" t="s">
        <v>4202</v>
      </c>
      <c r="AL288" s="36" t="s">
        <v>4203</v>
      </c>
      <c r="AM288" s="29" t="s">
        <v>1218</v>
      </c>
      <c r="AN288" s="29" t="s">
        <v>219</v>
      </c>
      <c r="AO288" s="29" t="s">
        <v>1170</v>
      </c>
      <c r="AQ288" s="29" t="s">
        <v>4204</v>
      </c>
      <c r="AS288" s="29" t="s">
        <v>2949</v>
      </c>
      <c r="AT288" s="29" t="s">
        <v>4119</v>
      </c>
      <c r="AU288" s="29">
        <v>1</v>
      </c>
      <c r="AV288" s="29" t="s">
        <v>2951</v>
      </c>
      <c r="AW288" s="29">
        <v>2</v>
      </c>
      <c r="AX288" s="29" t="s">
        <v>2971</v>
      </c>
      <c r="AY288" s="29" t="s">
        <v>72</v>
      </c>
      <c r="AZ288" s="249">
        <v>43663</v>
      </c>
      <c r="BO288" s="29" t="str">
        <f t="shared" si="24"/>
        <v>https://iiif.iti-germany.de/iiif/2/nvt_txt-173-008.pdf</v>
      </c>
      <c r="BP288" s="29" t="str">
        <f t="shared" si="25"/>
        <v>application/pdf</v>
      </c>
      <c r="BQ288" s="29" t="str">
        <f t="shared" si="26"/>
        <v>presentation/full</v>
      </c>
      <c r="BR288" s="29" t="str">
        <f t="shared" si="27"/>
        <v>https://iiif.iti-germany.de/iiif/2/nvt_txt-173-008_thumb.JP2/full/100,/0/default.jpg</v>
      </c>
      <c r="BS288" s="29" t="str">
        <f t="shared" si="28"/>
        <v>image/jpeg</v>
      </c>
      <c r="BT288" s="29" t="str">
        <f t="shared" si="29"/>
        <v>presentation/thumbnail</v>
      </c>
    </row>
    <row r="289" spans="1:72" ht="76.5">
      <c r="A289" s="29">
        <v>0</v>
      </c>
      <c r="B289" s="29">
        <v>0</v>
      </c>
      <c r="C289" s="29" t="s">
        <v>4205</v>
      </c>
      <c r="E289" s="29" t="s">
        <v>3059</v>
      </c>
      <c r="H289" s="35" t="s">
        <v>3146</v>
      </c>
      <c r="Q289" s="25" t="s">
        <v>4206</v>
      </c>
      <c r="S289" s="25" t="s">
        <v>4207</v>
      </c>
      <c r="T289" s="29" t="s">
        <v>1483</v>
      </c>
      <c r="AM289" s="29" t="s">
        <v>1218</v>
      </c>
      <c r="AN289" s="29" t="s">
        <v>219</v>
      </c>
      <c r="AO289" s="29" t="s">
        <v>1170</v>
      </c>
      <c r="AS289" s="29" t="s">
        <v>2949</v>
      </c>
      <c r="AT289" s="29" t="s">
        <v>4119</v>
      </c>
      <c r="AU289" s="29">
        <v>1</v>
      </c>
      <c r="AV289" s="29" t="s">
        <v>2951</v>
      </c>
      <c r="AW289" s="29">
        <v>1</v>
      </c>
      <c r="AX289" s="29" t="s">
        <v>2971</v>
      </c>
      <c r="AY289" s="29" t="s">
        <v>4208</v>
      </c>
      <c r="AZ289" s="249">
        <v>43663</v>
      </c>
      <c r="BO289" s="29" t="str">
        <f t="shared" si="24"/>
        <v>https://iiif.iti-germany.de/iiif/2/nvt_txt-174.pdf</v>
      </c>
      <c r="BP289" s="29" t="str">
        <f t="shared" si="25"/>
        <v>application/pdf</v>
      </c>
      <c r="BQ289" s="29" t="str">
        <f t="shared" si="26"/>
        <v>presentation/full</v>
      </c>
      <c r="BR289" s="29" t="str">
        <f t="shared" si="27"/>
        <v>https://iiif.iti-germany.de/iiif/2/nvt_txt-174_thumb.JP2/full/100,/0/default.jpg</v>
      </c>
      <c r="BS289" s="29" t="str">
        <f t="shared" si="28"/>
        <v>image/jpeg</v>
      </c>
      <c r="BT289" s="29" t="str">
        <f t="shared" si="29"/>
        <v>presentation/thumbnail</v>
      </c>
    </row>
    <row r="290" spans="1:72">
      <c r="A290" s="29">
        <v>0</v>
      </c>
      <c r="B290" s="29">
        <v>0</v>
      </c>
      <c r="C290" s="29" t="s">
        <v>4209</v>
      </c>
      <c r="E290" s="29" t="s">
        <v>3059</v>
      </c>
      <c r="H290" s="35" t="s">
        <v>3162</v>
      </c>
      <c r="Q290" s="25" t="s">
        <v>4210</v>
      </c>
      <c r="S290" s="25" t="s">
        <v>214</v>
      </c>
      <c r="T290" s="29" t="s">
        <v>1483</v>
      </c>
      <c r="AE290" s="29" t="s">
        <v>4211</v>
      </c>
      <c r="AF290" s="29" t="s">
        <v>4103</v>
      </c>
      <c r="AN290" s="29" t="s">
        <v>219</v>
      </c>
      <c r="AO290" s="29" t="s">
        <v>1170</v>
      </c>
      <c r="AS290" s="29" t="s">
        <v>2949</v>
      </c>
      <c r="AT290" s="29" t="s">
        <v>4119</v>
      </c>
      <c r="AU290" s="29">
        <v>1</v>
      </c>
      <c r="AV290" s="29" t="s">
        <v>2951</v>
      </c>
      <c r="AX290" s="29" t="s">
        <v>2971</v>
      </c>
      <c r="AY290" s="29" t="s">
        <v>4212</v>
      </c>
      <c r="AZ290" s="249">
        <v>43663</v>
      </c>
      <c r="BF290" s="29" t="s">
        <v>4213</v>
      </c>
      <c r="BO290" s="29" t="str">
        <f t="shared" si="24"/>
        <v>https://iiif.iti-germany.de/iiif/2/nvt_txt-175.pdf</v>
      </c>
      <c r="BP290" s="29" t="str">
        <f t="shared" si="25"/>
        <v>application/pdf</v>
      </c>
      <c r="BQ290" s="29" t="str">
        <f t="shared" si="26"/>
        <v>presentation/full</v>
      </c>
      <c r="BR290" s="29" t="str">
        <f t="shared" si="27"/>
        <v>https://iiif.iti-germany.de/iiif/2/nvt_txt-175_thumb.JP2/full/100,/0/default.jpg</v>
      </c>
      <c r="BS290" s="29" t="str">
        <f t="shared" si="28"/>
        <v>image/jpeg</v>
      </c>
      <c r="BT290" s="29" t="str">
        <f t="shared" si="29"/>
        <v>presentation/thumbnail</v>
      </c>
    </row>
    <row r="291" spans="1:72" ht="25.5">
      <c r="A291" s="29">
        <v>1</v>
      </c>
      <c r="B291" s="29">
        <v>0</v>
      </c>
      <c r="C291" s="29" t="s">
        <v>4214</v>
      </c>
      <c r="E291" s="29" t="s">
        <v>3059</v>
      </c>
      <c r="H291" s="35" t="s">
        <v>3091</v>
      </c>
      <c r="I291" s="29" t="s">
        <v>4209</v>
      </c>
      <c r="N291" s="25" t="s">
        <v>1351</v>
      </c>
      <c r="Q291" s="25" t="s">
        <v>4215</v>
      </c>
      <c r="R291" s="25" t="s">
        <v>4216</v>
      </c>
      <c r="T291" s="29" t="s">
        <v>1483</v>
      </c>
      <c r="X291" s="29" t="s">
        <v>4217</v>
      </c>
      <c r="AF291" s="29" t="s">
        <v>1226</v>
      </c>
      <c r="AL291" s="36" t="s">
        <v>4218</v>
      </c>
      <c r="AM291" s="29" t="s">
        <v>1218</v>
      </c>
      <c r="AN291" s="29" t="s">
        <v>219</v>
      </c>
      <c r="AO291" s="29" t="s">
        <v>1170</v>
      </c>
      <c r="AQ291" s="29" t="s">
        <v>4196</v>
      </c>
      <c r="AS291" s="29" t="s">
        <v>2949</v>
      </c>
      <c r="AT291" s="29" t="s">
        <v>4119</v>
      </c>
      <c r="AU291" s="29">
        <v>1</v>
      </c>
      <c r="AV291" s="29" t="s">
        <v>2951</v>
      </c>
      <c r="AW291" s="29">
        <v>1</v>
      </c>
      <c r="AY291" s="29" t="s">
        <v>72</v>
      </c>
      <c r="AZ291" s="249">
        <v>43668</v>
      </c>
      <c r="BO291" s="29" t="str">
        <f t="shared" si="24"/>
        <v>https://iiif.iti-germany.de/iiif/2/nvt_txt-175-001.pdf</v>
      </c>
      <c r="BP291" s="29" t="str">
        <f t="shared" si="25"/>
        <v>application/pdf</v>
      </c>
      <c r="BQ291" s="29" t="str">
        <f t="shared" si="26"/>
        <v>presentation/full</v>
      </c>
      <c r="BR291" s="29" t="str">
        <f t="shared" si="27"/>
        <v>https://iiif.iti-germany.de/iiif/2/nvt_txt-175-001_thumb.JP2/full/100,/0/default.jpg</v>
      </c>
      <c r="BS291" s="29" t="str">
        <f t="shared" si="28"/>
        <v>image/jpeg</v>
      </c>
      <c r="BT291" s="29" t="str">
        <f t="shared" si="29"/>
        <v>presentation/thumbnail</v>
      </c>
    </row>
    <row r="292" spans="1:72" ht="25.5">
      <c r="A292" s="29">
        <v>1</v>
      </c>
      <c r="B292" s="29">
        <v>0</v>
      </c>
      <c r="C292" s="29" t="s">
        <v>4219</v>
      </c>
      <c r="E292" s="29" t="s">
        <v>3059</v>
      </c>
      <c r="H292" s="35" t="s">
        <v>3091</v>
      </c>
      <c r="I292" s="29" t="s">
        <v>4209</v>
      </c>
      <c r="N292" s="25" t="s">
        <v>1704</v>
      </c>
      <c r="Q292" s="25" t="s">
        <v>4220</v>
      </c>
      <c r="R292" s="25" t="s">
        <v>4221</v>
      </c>
      <c r="T292" s="29" t="s">
        <v>1483</v>
      </c>
      <c r="X292" s="29" t="s">
        <v>4217</v>
      </c>
      <c r="AC292" s="29" t="s">
        <v>4222</v>
      </c>
      <c r="AF292" s="29" t="s">
        <v>1226</v>
      </c>
      <c r="AL292" s="36" t="s">
        <v>4223</v>
      </c>
      <c r="AM292" s="29" t="s">
        <v>1218</v>
      </c>
      <c r="AN292" s="29" t="s">
        <v>219</v>
      </c>
      <c r="AO292" s="29" t="s">
        <v>1170</v>
      </c>
      <c r="AQ292" s="29" t="s">
        <v>4196</v>
      </c>
      <c r="AS292" s="29" t="s">
        <v>2949</v>
      </c>
      <c r="AT292" s="29" t="s">
        <v>4119</v>
      </c>
      <c r="AU292" s="29">
        <v>1</v>
      </c>
      <c r="AV292" s="29" t="s">
        <v>2951</v>
      </c>
      <c r="AW292" s="29">
        <v>1</v>
      </c>
      <c r="AY292" s="29" t="s">
        <v>72</v>
      </c>
      <c r="AZ292" s="249">
        <v>43668</v>
      </c>
      <c r="BO292" s="29" t="str">
        <f t="shared" si="24"/>
        <v>https://iiif.iti-germany.de/iiif/2/nvt_txt-175-002.pdf</v>
      </c>
      <c r="BP292" s="29" t="str">
        <f t="shared" si="25"/>
        <v>application/pdf</v>
      </c>
      <c r="BQ292" s="29" t="str">
        <f t="shared" si="26"/>
        <v>presentation/full</v>
      </c>
      <c r="BR292" s="29" t="str">
        <f t="shared" si="27"/>
        <v>https://iiif.iti-germany.de/iiif/2/nvt_txt-175-002_thumb.JP2/full/100,/0/default.jpg</v>
      </c>
      <c r="BS292" s="29" t="str">
        <f t="shared" si="28"/>
        <v>image/jpeg</v>
      </c>
      <c r="BT292" s="29" t="str">
        <f t="shared" si="29"/>
        <v>presentation/thumbnail</v>
      </c>
    </row>
    <row r="293" spans="1:72" ht="25.5">
      <c r="A293" s="29">
        <v>1</v>
      </c>
      <c r="B293" s="29">
        <v>0</v>
      </c>
      <c r="C293" s="29" t="s">
        <v>4224</v>
      </c>
      <c r="E293" s="29" t="s">
        <v>3059</v>
      </c>
      <c r="H293" s="35" t="s">
        <v>3091</v>
      </c>
      <c r="I293" s="29" t="s">
        <v>4209</v>
      </c>
      <c r="N293" s="25" t="s">
        <v>1704</v>
      </c>
      <c r="Q293" s="25" t="s">
        <v>4225</v>
      </c>
      <c r="R293" s="25" t="s">
        <v>4226</v>
      </c>
      <c r="T293" s="29" t="s">
        <v>1483</v>
      </c>
      <c r="X293" s="29" t="s">
        <v>4227</v>
      </c>
      <c r="AF293" s="29" t="s">
        <v>1226</v>
      </c>
      <c r="AL293" s="36" t="s">
        <v>4228</v>
      </c>
      <c r="AM293" s="29" t="s">
        <v>1218</v>
      </c>
      <c r="AN293" s="29" t="s">
        <v>219</v>
      </c>
      <c r="AO293" s="29" t="s">
        <v>1170</v>
      </c>
      <c r="AQ293" s="29" t="s">
        <v>4146</v>
      </c>
      <c r="AS293" s="29" t="s">
        <v>2949</v>
      </c>
      <c r="AT293" s="29" t="s">
        <v>4119</v>
      </c>
      <c r="AU293" s="29">
        <v>1</v>
      </c>
      <c r="AV293" s="29" t="s">
        <v>2951</v>
      </c>
      <c r="AW293" s="29">
        <v>1</v>
      </c>
      <c r="AY293" s="29" t="s">
        <v>72</v>
      </c>
      <c r="AZ293" s="249">
        <v>43668</v>
      </c>
      <c r="BO293" s="29" t="str">
        <f t="shared" si="24"/>
        <v>https://iiif.iti-germany.de/iiif/2/nvt_txt-175-003.pdf</v>
      </c>
      <c r="BP293" s="29" t="str">
        <f t="shared" si="25"/>
        <v>application/pdf</v>
      </c>
      <c r="BQ293" s="29" t="str">
        <f t="shared" si="26"/>
        <v>presentation/full</v>
      </c>
      <c r="BR293" s="29" t="str">
        <f t="shared" si="27"/>
        <v>https://iiif.iti-germany.de/iiif/2/nvt_txt-175-003_thumb.JP2/full/100,/0/default.jpg</v>
      </c>
      <c r="BS293" s="29" t="str">
        <f t="shared" si="28"/>
        <v>image/jpeg</v>
      </c>
      <c r="BT293" s="29" t="str">
        <f t="shared" si="29"/>
        <v>presentation/thumbnail</v>
      </c>
    </row>
    <row r="294" spans="1:72" ht="25.5">
      <c r="A294" s="29">
        <v>1</v>
      </c>
      <c r="B294" s="29">
        <v>0</v>
      </c>
      <c r="C294" s="29" t="s">
        <v>4229</v>
      </c>
      <c r="E294" s="29" t="s">
        <v>3059</v>
      </c>
      <c r="H294" s="35" t="s">
        <v>3091</v>
      </c>
      <c r="I294" s="29" t="s">
        <v>4209</v>
      </c>
      <c r="N294" s="25" t="s">
        <v>1704</v>
      </c>
      <c r="Q294" s="25" t="s">
        <v>4230</v>
      </c>
      <c r="R294" s="25" t="s">
        <v>4231</v>
      </c>
      <c r="T294" s="29" t="s">
        <v>1483</v>
      </c>
      <c r="X294" s="29" t="s">
        <v>4232</v>
      </c>
      <c r="AF294" s="29" t="s">
        <v>1226</v>
      </c>
      <c r="AL294" s="36" t="s">
        <v>4233</v>
      </c>
      <c r="AM294" s="29" t="s">
        <v>1218</v>
      </c>
      <c r="AN294" s="29" t="s">
        <v>219</v>
      </c>
      <c r="AO294" s="29" t="s">
        <v>1170</v>
      </c>
      <c r="AQ294" s="29" t="s">
        <v>3981</v>
      </c>
      <c r="AS294" s="29" t="s">
        <v>2949</v>
      </c>
      <c r="AT294" s="29" t="s">
        <v>4119</v>
      </c>
      <c r="AU294" s="29">
        <v>1</v>
      </c>
      <c r="AV294" s="29" t="s">
        <v>2951</v>
      </c>
      <c r="AW294" s="29">
        <v>1</v>
      </c>
      <c r="AY294" s="29" t="s">
        <v>72</v>
      </c>
      <c r="AZ294" s="249">
        <v>43668</v>
      </c>
      <c r="BO294" s="29" t="str">
        <f t="shared" si="24"/>
        <v>https://iiif.iti-germany.de/iiif/2/nvt_txt-175-004.pdf</v>
      </c>
      <c r="BP294" s="29" t="str">
        <f t="shared" si="25"/>
        <v>application/pdf</v>
      </c>
      <c r="BQ294" s="29" t="str">
        <f t="shared" si="26"/>
        <v>presentation/full</v>
      </c>
      <c r="BR294" s="29" t="str">
        <f t="shared" si="27"/>
        <v>https://iiif.iti-germany.de/iiif/2/nvt_txt-175-004_thumb.JP2/full/100,/0/default.jpg</v>
      </c>
      <c r="BS294" s="29" t="str">
        <f t="shared" si="28"/>
        <v>image/jpeg</v>
      </c>
      <c r="BT294" s="29" t="str">
        <f t="shared" si="29"/>
        <v>presentation/thumbnail</v>
      </c>
    </row>
    <row r="295" spans="1:72" ht="25.5">
      <c r="A295" s="29">
        <v>1</v>
      </c>
      <c r="B295" s="29">
        <v>0</v>
      </c>
      <c r="C295" s="29" t="s">
        <v>4234</v>
      </c>
      <c r="E295" s="29" t="s">
        <v>3059</v>
      </c>
      <c r="H295" s="35" t="s">
        <v>3091</v>
      </c>
      <c r="I295" s="29" t="s">
        <v>4209</v>
      </c>
      <c r="N295" s="25" t="s">
        <v>1673</v>
      </c>
      <c r="Q295" s="25" t="s">
        <v>4235</v>
      </c>
      <c r="R295" s="25" t="s">
        <v>4236</v>
      </c>
      <c r="T295" s="29" t="s">
        <v>1483</v>
      </c>
      <c r="X295" s="29" t="s">
        <v>4217</v>
      </c>
      <c r="AF295" s="29" t="s">
        <v>1226</v>
      </c>
      <c r="AL295" s="36" t="s">
        <v>4237</v>
      </c>
      <c r="AM295" s="29" t="s">
        <v>1218</v>
      </c>
      <c r="AN295" s="29" t="s">
        <v>219</v>
      </c>
      <c r="AO295" s="29" t="s">
        <v>1170</v>
      </c>
      <c r="AQ295" s="29" t="s">
        <v>4196</v>
      </c>
      <c r="AS295" s="29" t="s">
        <v>2949</v>
      </c>
      <c r="AT295" s="29" t="s">
        <v>4119</v>
      </c>
      <c r="AU295" s="29">
        <v>1</v>
      </c>
      <c r="AV295" s="29" t="s">
        <v>2951</v>
      </c>
      <c r="AW295" s="29">
        <v>1</v>
      </c>
      <c r="AY295" s="29" t="s">
        <v>72</v>
      </c>
      <c r="AZ295" s="249">
        <v>43668</v>
      </c>
      <c r="BO295" s="29" t="str">
        <f t="shared" si="24"/>
        <v>https://iiif.iti-germany.de/iiif/2/nvt_txt-175-005.pdf</v>
      </c>
      <c r="BP295" s="29" t="str">
        <f t="shared" si="25"/>
        <v>application/pdf</v>
      </c>
      <c r="BQ295" s="29" t="str">
        <f t="shared" si="26"/>
        <v>presentation/full</v>
      </c>
      <c r="BR295" s="29" t="str">
        <f t="shared" si="27"/>
        <v>https://iiif.iti-germany.de/iiif/2/nvt_txt-175-005_thumb.JP2/full/100,/0/default.jpg</v>
      </c>
      <c r="BS295" s="29" t="str">
        <f t="shared" si="28"/>
        <v>image/jpeg</v>
      </c>
      <c r="BT295" s="29" t="str">
        <f t="shared" si="29"/>
        <v>presentation/thumbnail</v>
      </c>
    </row>
    <row r="296" spans="1:72">
      <c r="A296" s="29">
        <v>1</v>
      </c>
      <c r="B296" s="29">
        <v>0</v>
      </c>
      <c r="C296" s="29" t="s">
        <v>4238</v>
      </c>
      <c r="E296" s="29" t="s">
        <v>3059</v>
      </c>
      <c r="H296" s="35" t="s">
        <v>3091</v>
      </c>
      <c r="I296" s="29" t="s">
        <v>4209</v>
      </c>
      <c r="N296" s="25" t="s">
        <v>1316</v>
      </c>
      <c r="Q296" s="25" t="s">
        <v>4239</v>
      </c>
      <c r="R296" s="25" t="s">
        <v>4240</v>
      </c>
      <c r="T296" s="29" t="s">
        <v>1483</v>
      </c>
      <c r="X296" s="29" t="s">
        <v>4217</v>
      </c>
      <c r="AF296" s="29" t="s">
        <v>1226</v>
      </c>
      <c r="AL296" s="36" t="s">
        <v>4241</v>
      </c>
      <c r="AM296" s="29" t="s">
        <v>1218</v>
      </c>
      <c r="AN296" s="29" t="s">
        <v>219</v>
      </c>
      <c r="AO296" s="29" t="s">
        <v>1170</v>
      </c>
      <c r="AQ296" s="29" t="s">
        <v>4196</v>
      </c>
      <c r="AS296" s="29" t="s">
        <v>2949</v>
      </c>
      <c r="AT296" s="29" t="s">
        <v>4119</v>
      </c>
      <c r="AU296" s="29">
        <v>1</v>
      </c>
      <c r="AV296" s="29" t="s">
        <v>2951</v>
      </c>
      <c r="AW296" s="29">
        <v>1</v>
      </c>
      <c r="AY296" s="29" t="s">
        <v>72</v>
      </c>
      <c r="AZ296" s="249">
        <v>43668</v>
      </c>
      <c r="BO296" s="29" t="str">
        <f t="shared" si="24"/>
        <v>https://iiif.iti-germany.de/iiif/2/nvt_txt-175-006.pdf</v>
      </c>
      <c r="BP296" s="29" t="str">
        <f t="shared" si="25"/>
        <v>application/pdf</v>
      </c>
      <c r="BQ296" s="29" t="str">
        <f t="shared" si="26"/>
        <v>presentation/full</v>
      </c>
      <c r="BR296" s="29" t="str">
        <f t="shared" si="27"/>
        <v>https://iiif.iti-germany.de/iiif/2/nvt_txt-175-006_thumb.JP2/full/100,/0/default.jpg</v>
      </c>
      <c r="BS296" s="29" t="str">
        <f t="shared" si="28"/>
        <v>image/jpeg</v>
      </c>
      <c r="BT296" s="29" t="str">
        <f t="shared" si="29"/>
        <v>presentation/thumbnail</v>
      </c>
    </row>
    <row r="297" spans="1:72" ht="89.25">
      <c r="A297" s="29">
        <v>1</v>
      </c>
      <c r="B297" s="29">
        <v>0</v>
      </c>
      <c r="C297" s="29" t="s">
        <v>4242</v>
      </c>
      <c r="E297" s="29" t="s">
        <v>3059</v>
      </c>
      <c r="H297" s="35" t="s">
        <v>3091</v>
      </c>
      <c r="I297" s="29" t="s">
        <v>4209</v>
      </c>
      <c r="N297" s="25" t="s">
        <v>1269</v>
      </c>
      <c r="Q297" s="25" t="s">
        <v>1270</v>
      </c>
      <c r="R297" s="25" t="s">
        <v>4243</v>
      </c>
      <c r="T297" s="29" t="s">
        <v>1483</v>
      </c>
      <c r="X297" s="29" t="s">
        <v>4244</v>
      </c>
      <c r="AC297" s="29" t="s">
        <v>2467</v>
      </c>
      <c r="AE297" s="29" t="s">
        <v>1273</v>
      </c>
      <c r="AF297" s="29" t="s">
        <v>1226</v>
      </c>
      <c r="AL297" s="36" t="s">
        <v>4245</v>
      </c>
      <c r="AM297" s="29" t="s">
        <v>1218</v>
      </c>
      <c r="AN297" s="29" t="s">
        <v>219</v>
      </c>
      <c r="AO297" s="29" t="s">
        <v>1170</v>
      </c>
      <c r="AQ297" s="29" t="s">
        <v>4064</v>
      </c>
      <c r="AS297" s="29" t="s">
        <v>2949</v>
      </c>
      <c r="AT297" s="29" t="s">
        <v>4119</v>
      </c>
      <c r="AU297" s="29">
        <v>1</v>
      </c>
      <c r="AV297" s="29" t="s">
        <v>2951</v>
      </c>
      <c r="AW297" s="29">
        <v>1</v>
      </c>
      <c r="AY297" s="29" t="s">
        <v>72</v>
      </c>
      <c r="AZ297" s="249">
        <v>43668</v>
      </c>
      <c r="BF297" s="25" t="s">
        <v>4246</v>
      </c>
      <c r="BO297" s="29" t="str">
        <f t="shared" si="24"/>
        <v>https://iiif.iti-germany.de/iiif/2/nvt_txt-175-007.pdf</v>
      </c>
      <c r="BP297" s="29" t="str">
        <f t="shared" si="25"/>
        <v>application/pdf</v>
      </c>
      <c r="BQ297" s="29" t="str">
        <f t="shared" si="26"/>
        <v>presentation/full</v>
      </c>
      <c r="BR297" s="29" t="str">
        <f t="shared" si="27"/>
        <v>https://iiif.iti-germany.de/iiif/2/nvt_txt-175-007_thumb.JP2/full/100,/0/default.jpg</v>
      </c>
      <c r="BS297" s="29" t="str">
        <f t="shared" si="28"/>
        <v>image/jpeg</v>
      </c>
      <c r="BT297" s="29" t="str">
        <f t="shared" si="29"/>
        <v>presentation/thumbnail</v>
      </c>
    </row>
    <row r="298" spans="1:72" ht="89.25">
      <c r="A298" s="29">
        <v>1</v>
      </c>
      <c r="B298" s="29">
        <v>0</v>
      </c>
      <c r="C298" s="29" t="s">
        <v>4247</v>
      </c>
      <c r="E298" s="29" t="s">
        <v>3059</v>
      </c>
      <c r="H298" s="35" t="s">
        <v>3146</v>
      </c>
      <c r="I298" s="29" t="s">
        <v>4209</v>
      </c>
      <c r="N298" s="25" t="s">
        <v>1733</v>
      </c>
      <c r="Q298" s="25" t="s">
        <v>4248</v>
      </c>
      <c r="S298" s="25" t="s">
        <v>4249</v>
      </c>
      <c r="T298" s="29" t="s">
        <v>1483</v>
      </c>
      <c r="AF298" s="29" t="s">
        <v>1735</v>
      </c>
      <c r="AM298" s="29" t="s">
        <v>1218</v>
      </c>
      <c r="AN298" s="29" t="s">
        <v>219</v>
      </c>
      <c r="AO298" s="29" t="s">
        <v>1170</v>
      </c>
      <c r="AS298" s="29" t="s">
        <v>2949</v>
      </c>
      <c r="AT298" s="29" t="s">
        <v>4119</v>
      </c>
      <c r="AU298" s="29">
        <v>1</v>
      </c>
      <c r="AV298" s="29" t="s">
        <v>2951</v>
      </c>
      <c r="AW298" s="29">
        <v>2</v>
      </c>
      <c r="AY298" s="29" t="s">
        <v>72</v>
      </c>
      <c r="AZ298" s="249">
        <v>43668</v>
      </c>
      <c r="BO298" s="29" t="str">
        <f t="shared" si="24"/>
        <v>https://iiif.iti-germany.de/iiif/2/nvt_txt-175-008.pdf</v>
      </c>
      <c r="BP298" s="29" t="str">
        <f t="shared" si="25"/>
        <v>application/pdf</v>
      </c>
      <c r="BQ298" s="29" t="str">
        <f t="shared" si="26"/>
        <v>presentation/full</v>
      </c>
      <c r="BR298" s="29" t="str">
        <f t="shared" si="27"/>
        <v>https://iiif.iti-germany.de/iiif/2/nvt_txt-175-008_thumb.JP2/full/100,/0/default.jpg</v>
      </c>
      <c r="BS298" s="29" t="str">
        <f t="shared" si="28"/>
        <v>image/jpeg</v>
      </c>
      <c r="BT298" s="29" t="str">
        <f t="shared" si="29"/>
        <v>presentation/thumbnail</v>
      </c>
    </row>
    <row r="299" spans="1:72">
      <c r="A299" s="29">
        <v>1</v>
      </c>
      <c r="B299" s="29">
        <v>0</v>
      </c>
      <c r="C299" s="29" t="s">
        <v>4250</v>
      </c>
      <c r="E299" s="29" t="s">
        <v>3059</v>
      </c>
      <c r="H299" s="35" t="s">
        <v>3091</v>
      </c>
      <c r="I299" s="29" t="s">
        <v>4209</v>
      </c>
      <c r="N299" s="25" t="s">
        <v>1316</v>
      </c>
      <c r="Q299" s="25" t="s">
        <v>4251</v>
      </c>
      <c r="R299" s="25" t="s">
        <v>4252</v>
      </c>
      <c r="T299" s="29" t="s">
        <v>1483</v>
      </c>
      <c r="X299" s="29" t="s">
        <v>4253</v>
      </c>
      <c r="AE299" s="29" t="s">
        <v>4254</v>
      </c>
      <c r="AF299" s="29" t="s">
        <v>4255</v>
      </c>
      <c r="AM299" s="29" t="s">
        <v>1218</v>
      </c>
      <c r="AN299" s="29" t="s">
        <v>219</v>
      </c>
      <c r="AO299" s="29" t="s">
        <v>1170</v>
      </c>
      <c r="AS299" s="29" t="s">
        <v>2949</v>
      </c>
      <c r="AT299" s="29" t="s">
        <v>4119</v>
      </c>
      <c r="AU299" s="29">
        <v>1</v>
      </c>
      <c r="AV299" s="29" t="s">
        <v>2951</v>
      </c>
      <c r="AW299" s="29">
        <v>1</v>
      </c>
      <c r="AY299" s="29" t="s">
        <v>72</v>
      </c>
      <c r="AZ299" s="249">
        <v>43668</v>
      </c>
      <c r="BO299" s="29" t="str">
        <f t="shared" si="24"/>
        <v>https://iiif.iti-germany.de/iiif/2/nvt_txt-175-009.pdf</v>
      </c>
      <c r="BP299" s="29" t="str">
        <f t="shared" si="25"/>
        <v>application/pdf</v>
      </c>
      <c r="BQ299" s="29" t="str">
        <f t="shared" si="26"/>
        <v>presentation/full</v>
      </c>
      <c r="BR299" s="29" t="str">
        <f t="shared" si="27"/>
        <v>https://iiif.iti-germany.de/iiif/2/nvt_txt-175-009_thumb.JP2/full/100,/0/default.jpg</v>
      </c>
      <c r="BS299" s="29" t="str">
        <f t="shared" si="28"/>
        <v>image/jpeg</v>
      </c>
      <c r="BT299" s="29" t="str">
        <f t="shared" si="29"/>
        <v>presentation/thumbnail</v>
      </c>
    </row>
    <row r="300" spans="1:72">
      <c r="A300" s="29">
        <v>1</v>
      </c>
      <c r="B300" s="29">
        <v>0</v>
      </c>
      <c r="C300" s="29" t="s">
        <v>4256</v>
      </c>
      <c r="E300" s="29" t="s">
        <v>3059</v>
      </c>
      <c r="H300" s="35" t="s">
        <v>3091</v>
      </c>
      <c r="I300" s="29" t="s">
        <v>4209</v>
      </c>
      <c r="Q300" s="25" t="s">
        <v>4257</v>
      </c>
      <c r="R300" s="25" t="s">
        <v>4258</v>
      </c>
      <c r="T300" s="29" t="s">
        <v>1483</v>
      </c>
      <c r="X300" s="29" t="s">
        <v>3397</v>
      </c>
      <c r="AE300" s="29" t="s">
        <v>1273</v>
      </c>
      <c r="AF300" s="29" t="s">
        <v>1226</v>
      </c>
      <c r="AL300" s="36" t="s">
        <v>4259</v>
      </c>
      <c r="AM300" s="29" t="s">
        <v>1218</v>
      </c>
      <c r="AN300" s="29" t="s">
        <v>219</v>
      </c>
      <c r="AO300" s="29" t="s">
        <v>1170</v>
      </c>
      <c r="AQ300" s="29" t="s">
        <v>4260</v>
      </c>
      <c r="AS300" s="29" t="s">
        <v>2949</v>
      </c>
      <c r="AT300" s="29" t="s">
        <v>4119</v>
      </c>
      <c r="AU300" s="29">
        <v>1</v>
      </c>
      <c r="AV300" s="29" t="s">
        <v>2951</v>
      </c>
      <c r="AW300" s="29">
        <v>1</v>
      </c>
      <c r="AY300" s="29" t="s">
        <v>72</v>
      </c>
      <c r="AZ300" s="249">
        <v>43668</v>
      </c>
      <c r="BO300" s="29" t="str">
        <f t="shared" si="24"/>
        <v>https://iiif.iti-germany.de/iiif/2/nvt_txt-175-010.pdf</v>
      </c>
      <c r="BP300" s="29" t="str">
        <f t="shared" si="25"/>
        <v>application/pdf</v>
      </c>
      <c r="BQ300" s="29" t="str">
        <f t="shared" si="26"/>
        <v>presentation/full</v>
      </c>
      <c r="BR300" s="29" t="str">
        <f t="shared" si="27"/>
        <v>https://iiif.iti-germany.de/iiif/2/nvt_txt-175-010_thumb.JP2/full/100,/0/default.jpg</v>
      </c>
      <c r="BS300" s="29" t="str">
        <f t="shared" si="28"/>
        <v>image/jpeg</v>
      </c>
      <c r="BT300" s="29" t="str">
        <f t="shared" si="29"/>
        <v>presentation/thumbnail</v>
      </c>
    </row>
    <row r="301" spans="1:72" ht="63.75">
      <c r="A301" s="29">
        <v>1</v>
      </c>
      <c r="B301" s="29">
        <v>0</v>
      </c>
      <c r="C301" s="29" t="s">
        <v>4261</v>
      </c>
      <c r="E301" s="29" t="s">
        <v>3059</v>
      </c>
      <c r="H301" s="35" t="s">
        <v>3091</v>
      </c>
      <c r="I301" s="29" t="s">
        <v>4209</v>
      </c>
      <c r="Q301" s="25" t="s">
        <v>4262</v>
      </c>
      <c r="S301" s="25" t="s">
        <v>4263</v>
      </c>
      <c r="T301" s="29" t="s">
        <v>1483</v>
      </c>
      <c r="X301" s="29" t="s">
        <v>4264</v>
      </c>
      <c r="AE301" s="29" t="s">
        <v>4265</v>
      </c>
      <c r="AF301" s="29" t="s">
        <v>1735</v>
      </c>
      <c r="AL301" s="36" t="s">
        <v>4266</v>
      </c>
      <c r="AM301" s="29" t="s">
        <v>1218</v>
      </c>
      <c r="AN301" s="29" t="s">
        <v>219</v>
      </c>
      <c r="AO301" s="29" t="s">
        <v>1170</v>
      </c>
      <c r="AQ301" s="36" t="s">
        <v>4267</v>
      </c>
      <c r="AS301" s="29" t="s">
        <v>2949</v>
      </c>
      <c r="AT301" s="29" t="s">
        <v>4119</v>
      </c>
      <c r="AU301" s="29">
        <v>1</v>
      </c>
      <c r="AV301" s="29" t="s">
        <v>2951</v>
      </c>
      <c r="AW301" s="29">
        <v>2</v>
      </c>
      <c r="AY301" s="29" t="s">
        <v>72</v>
      </c>
      <c r="AZ301" s="249">
        <v>43668</v>
      </c>
      <c r="BO301" s="29" t="str">
        <f t="shared" si="24"/>
        <v>https://iiif.iti-germany.de/iiif/2/nvt_txt-175-011.pdf</v>
      </c>
      <c r="BP301" s="29" t="str">
        <f t="shared" si="25"/>
        <v>application/pdf</v>
      </c>
      <c r="BQ301" s="29" t="str">
        <f t="shared" si="26"/>
        <v>presentation/full</v>
      </c>
      <c r="BR301" s="29" t="str">
        <f t="shared" si="27"/>
        <v>https://iiif.iti-germany.de/iiif/2/nvt_txt-175-011_thumb.JP2/full/100,/0/default.jpg</v>
      </c>
      <c r="BS301" s="29" t="str">
        <f t="shared" si="28"/>
        <v>image/jpeg</v>
      </c>
      <c r="BT301" s="29" t="str">
        <f t="shared" si="29"/>
        <v>presentation/thumbnail</v>
      </c>
    </row>
    <row r="302" spans="1:72">
      <c r="A302" s="29">
        <v>1</v>
      </c>
      <c r="B302" s="29">
        <v>0</v>
      </c>
      <c r="C302" s="29" t="s">
        <v>4268</v>
      </c>
      <c r="E302" s="29" t="s">
        <v>3059</v>
      </c>
      <c r="H302" s="35" t="s">
        <v>3091</v>
      </c>
      <c r="I302" s="29" t="s">
        <v>4209</v>
      </c>
      <c r="Q302" s="25" t="s">
        <v>4269</v>
      </c>
      <c r="T302" s="29" t="s">
        <v>1483</v>
      </c>
      <c r="AE302" s="29" t="s">
        <v>1426</v>
      </c>
      <c r="AF302" s="29" t="s">
        <v>1312</v>
      </c>
      <c r="AL302" s="36" t="s">
        <v>4270</v>
      </c>
      <c r="AM302" s="29" t="s">
        <v>1218</v>
      </c>
      <c r="AN302" s="29" t="s">
        <v>219</v>
      </c>
      <c r="AO302" s="29" t="s">
        <v>1170</v>
      </c>
      <c r="AQ302" s="29" t="s">
        <v>4271</v>
      </c>
      <c r="AS302" s="29" t="s">
        <v>2949</v>
      </c>
      <c r="AT302" s="29" t="s">
        <v>4119</v>
      </c>
      <c r="AU302" s="29">
        <v>1</v>
      </c>
      <c r="AV302" s="29" t="s">
        <v>2951</v>
      </c>
      <c r="AW302" s="29">
        <v>1</v>
      </c>
      <c r="AY302" s="29" t="s">
        <v>72</v>
      </c>
      <c r="AZ302" s="249">
        <v>43668</v>
      </c>
      <c r="BO302" s="29" t="str">
        <f t="shared" si="24"/>
        <v>https://iiif.iti-germany.de/iiif/2/nvt_txt-175-012.pdf</v>
      </c>
      <c r="BP302" s="29" t="str">
        <f t="shared" si="25"/>
        <v>application/pdf</v>
      </c>
      <c r="BQ302" s="29" t="str">
        <f t="shared" si="26"/>
        <v>presentation/full</v>
      </c>
      <c r="BR302" s="29" t="str">
        <f t="shared" si="27"/>
        <v>https://iiif.iti-germany.de/iiif/2/nvt_txt-175-012_thumb.JP2/full/100,/0/default.jpg</v>
      </c>
      <c r="BS302" s="29" t="str">
        <f t="shared" si="28"/>
        <v>image/jpeg</v>
      </c>
      <c r="BT302" s="29" t="str">
        <f t="shared" si="29"/>
        <v>presentation/thumbnail</v>
      </c>
    </row>
    <row r="303" spans="1:72" ht="25.5">
      <c r="A303" s="29">
        <v>1</v>
      </c>
      <c r="B303" s="29">
        <v>0</v>
      </c>
      <c r="C303" s="29" t="s">
        <v>4272</v>
      </c>
      <c r="E303" s="29" t="s">
        <v>3059</v>
      </c>
      <c r="H303" s="35" t="s">
        <v>3091</v>
      </c>
      <c r="I303" s="29" t="s">
        <v>4209</v>
      </c>
      <c r="N303" s="25" t="s">
        <v>1425</v>
      </c>
      <c r="Q303" s="25" t="s">
        <v>1666</v>
      </c>
      <c r="R303" s="25" t="s">
        <v>4273</v>
      </c>
      <c r="T303" s="29" t="s">
        <v>1483</v>
      </c>
      <c r="X303" s="29" t="s">
        <v>4274</v>
      </c>
      <c r="AE303" s="29" t="s">
        <v>4275</v>
      </c>
      <c r="AF303" s="29" t="s">
        <v>1312</v>
      </c>
      <c r="AL303" s="36" t="s">
        <v>4276</v>
      </c>
      <c r="AM303" s="29" t="s">
        <v>1218</v>
      </c>
      <c r="AN303" s="29" t="s">
        <v>219</v>
      </c>
      <c r="AO303" s="29" t="s">
        <v>1170</v>
      </c>
      <c r="AQ303" s="29" t="s">
        <v>3981</v>
      </c>
      <c r="AS303" s="29" t="s">
        <v>2949</v>
      </c>
      <c r="AT303" s="29" t="s">
        <v>4119</v>
      </c>
      <c r="AU303" s="29">
        <v>1</v>
      </c>
      <c r="AV303" s="29" t="s">
        <v>2951</v>
      </c>
      <c r="AW303" s="29">
        <v>1</v>
      </c>
      <c r="AY303" s="29" t="s">
        <v>72</v>
      </c>
      <c r="AZ303" s="249">
        <v>43668</v>
      </c>
      <c r="BO303" s="29" t="str">
        <f t="shared" si="24"/>
        <v>https://iiif.iti-germany.de/iiif/2/nvt_txt-175-013.pdf</v>
      </c>
      <c r="BP303" s="29" t="str">
        <f t="shared" si="25"/>
        <v>application/pdf</v>
      </c>
      <c r="BQ303" s="29" t="str">
        <f t="shared" si="26"/>
        <v>presentation/full</v>
      </c>
      <c r="BR303" s="29" t="str">
        <f t="shared" si="27"/>
        <v>https://iiif.iti-germany.de/iiif/2/nvt_txt-175-013_thumb.JP2/full/100,/0/default.jpg</v>
      </c>
      <c r="BS303" s="29" t="str">
        <f t="shared" si="28"/>
        <v>image/jpeg</v>
      </c>
      <c r="BT303" s="29" t="str">
        <f t="shared" si="29"/>
        <v>presentation/thumbnail</v>
      </c>
    </row>
    <row r="304" spans="1:72" ht="25.5">
      <c r="A304" s="29">
        <v>1</v>
      </c>
      <c r="B304" s="29">
        <v>0</v>
      </c>
      <c r="C304" s="29" t="s">
        <v>4277</v>
      </c>
      <c r="E304" s="29" t="s">
        <v>3059</v>
      </c>
      <c r="H304" s="35" t="s">
        <v>3091</v>
      </c>
      <c r="I304" s="29" t="s">
        <v>4209</v>
      </c>
      <c r="N304" s="25" t="s">
        <v>1425</v>
      </c>
      <c r="Q304" s="25" t="s">
        <v>4278</v>
      </c>
      <c r="T304" s="29" t="s">
        <v>1483</v>
      </c>
      <c r="X304" s="29" t="s">
        <v>4191</v>
      </c>
      <c r="AA304" s="29" t="s">
        <v>4279</v>
      </c>
      <c r="AF304" s="29" t="s">
        <v>1312</v>
      </c>
      <c r="AL304" s="36" t="s">
        <v>4280</v>
      </c>
      <c r="AM304" s="29" t="s">
        <v>1218</v>
      </c>
      <c r="AN304" s="29" t="s">
        <v>219</v>
      </c>
      <c r="AO304" s="29" t="s">
        <v>1170</v>
      </c>
      <c r="AQ304" s="29" t="s">
        <v>4196</v>
      </c>
      <c r="AS304" s="29" t="s">
        <v>2949</v>
      </c>
      <c r="AT304" s="29" t="s">
        <v>4119</v>
      </c>
      <c r="AU304" s="29">
        <v>1</v>
      </c>
      <c r="AV304" s="29" t="s">
        <v>2951</v>
      </c>
      <c r="AW304" s="29">
        <v>1</v>
      </c>
      <c r="AY304" s="29" t="s">
        <v>72</v>
      </c>
      <c r="AZ304" s="249">
        <v>43668</v>
      </c>
      <c r="BO304" s="29" t="str">
        <f t="shared" si="24"/>
        <v>https://iiif.iti-germany.de/iiif/2/nvt_txt-175-014.pdf</v>
      </c>
      <c r="BP304" s="29" t="str">
        <f t="shared" si="25"/>
        <v>application/pdf</v>
      </c>
      <c r="BQ304" s="29" t="str">
        <f t="shared" si="26"/>
        <v>presentation/full</v>
      </c>
      <c r="BR304" s="29" t="str">
        <f t="shared" si="27"/>
        <v>https://iiif.iti-germany.de/iiif/2/nvt_txt-175-014_thumb.JP2/full/100,/0/default.jpg</v>
      </c>
      <c r="BS304" s="29" t="str">
        <f t="shared" si="28"/>
        <v>image/jpeg</v>
      </c>
      <c r="BT304" s="29" t="str">
        <f t="shared" si="29"/>
        <v>presentation/thumbnail</v>
      </c>
    </row>
    <row r="305" spans="1:1037">
      <c r="A305" s="29">
        <v>1</v>
      </c>
      <c r="B305" s="29">
        <v>0</v>
      </c>
      <c r="C305" s="29" t="s">
        <v>4281</v>
      </c>
      <c r="E305" s="29" t="s">
        <v>3059</v>
      </c>
      <c r="H305" s="35" t="s">
        <v>3091</v>
      </c>
      <c r="I305" s="29" t="s">
        <v>4209</v>
      </c>
      <c r="Q305" s="25" t="s">
        <v>4282</v>
      </c>
      <c r="R305" s="25" t="s">
        <v>4283</v>
      </c>
      <c r="T305" s="29" t="s">
        <v>1483</v>
      </c>
      <c r="AF305" s="29" t="s">
        <v>1312</v>
      </c>
      <c r="AL305" s="36" t="s">
        <v>4284</v>
      </c>
      <c r="AM305" s="29" t="s">
        <v>1218</v>
      </c>
      <c r="AN305" s="29" t="s">
        <v>219</v>
      </c>
      <c r="AO305" s="29" t="s">
        <v>1170</v>
      </c>
      <c r="AQ305" s="29" t="s">
        <v>3981</v>
      </c>
      <c r="AS305" s="29" t="s">
        <v>2949</v>
      </c>
      <c r="AT305" s="29" t="s">
        <v>4119</v>
      </c>
      <c r="AU305" s="29">
        <v>1</v>
      </c>
      <c r="AV305" s="29" t="s">
        <v>2951</v>
      </c>
      <c r="AW305" s="29">
        <v>1</v>
      </c>
      <c r="AY305" s="29" t="s">
        <v>72</v>
      </c>
      <c r="AZ305" s="249">
        <v>43668</v>
      </c>
      <c r="BO305" s="29" t="str">
        <f t="shared" si="24"/>
        <v>https://iiif.iti-germany.de/iiif/2/nvt_txt-175-015.pdf</v>
      </c>
      <c r="BP305" s="29" t="str">
        <f t="shared" si="25"/>
        <v>application/pdf</v>
      </c>
      <c r="BQ305" s="29" t="str">
        <f t="shared" si="26"/>
        <v>presentation/full</v>
      </c>
      <c r="BR305" s="29" t="str">
        <f t="shared" si="27"/>
        <v>https://iiif.iti-germany.de/iiif/2/nvt_txt-175-015_thumb.JP2/full/100,/0/default.jpg</v>
      </c>
      <c r="BS305" s="29" t="str">
        <f t="shared" si="28"/>
        <v>image/jpeg</v>
      </c>
      <c r="BT305" s="29" t="str">
        <f t="shared" si="29"/>
        <v>presentation/thumbnail</v>
      </c>
    </row>
    <row r="306" spans="1:1037" ht="25.5">
      <c r="A306" s="29">
        <v>1</v>
      </c>
      <c r="B306" s="29">
        <v>0</v>
      </c>
      <c r="C306" s="29" t="s">
        <v>4285</v>
      </c>
      <c r="E306" s="29" t="s">
        <v>3059</v>
      </c>
      <c r="H306" s="35" t="s">
        <v>3091</v>
      </c>
      <c r="I306" s="29" t="s">
        <v>4209</v>
      </c>
      <c r="Q306" s="25" t="s">
        <v>4286</v>
      </c>
      <c r="R306" s="25" t="s">
        <v>4287</v>
      </c>
      <c r="T306" s="29" t="s">
        <v>1483</v>
      </c>
      <c r="X306" s="29" t="s">
        <v>4288</v>
      </c>
      <c r="AE306" s="29" t="s">
        <v>4136</v>
      </c>
      <c r="AL306" s="36" t="s">
        <v>4289</v>
      </c>
      <c r="AM306" s="29" t="s">
        <v>1218</v>
      </c>
      <c r="AN306" s="29" t="s">
        <v>219</v>
      </c>
      <c r="AO306" s="29" t="s">
        <v>1170</v>
      </c>
      <c r="AQ306" s="29" t="s">
        <v>3981</v>
      </c>
      <c r="AS306" s="29" t="s">
        <v>2949</v>
      </c>
      <c r="AT306" s="29" t="s">
        <v>4119</v>
      </c>
      <c r="AU306" s="29">
        <v>1</v>
      </c>
      <c r="AV306" s="29" t="s">
        <v>2951</v>
      </c>
      <c r="AW306" s="29">
        <v>1</v>
      </c>
      <c r="AY306" s="29" t="s">
        <v>72</v>
      </c>
      <c r="AZ306" s="249">
        <v>43668</v>
      </c>
      <c r="BO306" s="29" t="str">
        <f t="shared" si="24"/>
        <v>https://iiif.iti-germany.de/iiif/2/nvt_txt-175-016.pdf</v>
      </c>
      <c r="BP306" s="29" t="str">
        <f t="shared" si="25"/>
        <v>application/pdf</v>
      </c>
      <c r="BQ306" s="29" t="str">
        <f t="shared" si="26"/>
        <v>presentation/full</v>
      </c>
      <c r="BR306" s="29" t="str">
        <f t="shared" si="27"/>
        <v>https://iiif.iti-germany.de/iiif/2/nvt_txt-175-016_thumb.JP2/full/100,/0/default.jpg</v>
      </c>
      <c r="BS306" s="29" t="str">
        <f t="shared" si="28"/>
        <v>image/jpeg</v>
      </c>
      <c r="BT306" s="29" t="str">
        <f t="shared" si="29"/>
        <v>presentation/thumbnail</v>
      </c>
    </row>
    <row r="307" spans="1:1037">
      <c r="A307" s="29">
        <v>1</v>
      </c>
      <c r="B307" s="29">
        <v>0</v>
      </c>
      <c r="C307" s="29" t="s">
        <v>4290</v>
      </c>
      <c r="E307" s="29" t="s">
        <v>3059</v>
      </c>
      <c r="H307" s="35" t="s">
        <v>3091</v>
      </c>
      <c r="I307" s="29" t="s">
        <v>4209</v>
      </c>
      <c r="Q307" s="25" t="s">
        <v>4291</v>
      </c>
      <c r="R307" s="25" t="s">
        <v>4292</v>
      </c>
      <c r="T307" s="29" t="s">
        <v>1483</v>
      </c>
      <c r="X307" s="29" t="s">
        <v>4264</v>
      </c>
      <c r="AE307" s="29" t="s">
        <v>4136</v>
      </c>
      <c r="AL307" s="36" t="s">
        <v>4293</v>
      </c>
      <c r="AM307" s="29" t="s">
        <v>1218</v>
      </c>
      <c r="AN307" s="29" t="s">
        <v>219</v>
      </c>
      <c r="AO307" s="29" t="s">
        <v>1170</v>
      </c>
      <c r="AQ307" s="29" t="s">
        <v>4160</v>
      </c>
      <c r="AS307" s="29" t="s">
        <v>2949</v>
      </c>
      <c r="AT307" s="29" t="s">
        <v>4119</v>
      </c>
      <c r="AU307" s="29">
        <v>1</v>
      </c>
      <c r="AV307" s="29" t="s">
        <v>2951</v>
      </c>
      <c r="AW307" s="29">
        <v>2</v>
      </c>
      <c r="AY307" s="29" t="s">
        <v>72</v>
      </c>
      <c r="AZ307" s="249">
        <v>43668</v>
      </c>
      <c r="BO307" s="29" t="str">
        <f t="shared" si="24"/>
        <v>https://iiif.iti-germany.de/iiif/2/nvt_txt-175-017.pdf</v>
      </c>
      <c r="BP307" s="29" t="str">
        <f t="shared" si="25"/>
        <v>application/pdf</v>
      </c>
      <c r="BQ307" s="29" t="str">
        <f t="shared" si="26"/>
        <v>presentation/full</v>
      </c>
      <c r="BR307" s="29" t="str">
        <f t="shared" si="27"/>
        <v>https://iiif.iti-germany.de/iiif/2/nvt_txt-175-017_thumb.JP2/full/100,/0/default.jpg</v>
      </c>
      <c r="BS307" s="29" t="str">
        <f t="shared" si="28"/>
        <v>image/jpeg</v>
      </c>
      <c r="BT307" s="29" t="str">
        <f t="shared" si="29"/>
        <v>presentation/thumbnail</v>
      </c>
    </row>
    <row r="308" spans="1:1037">
      <c r="A308" s="29">
        <v>1</v>
      </c>
      <c r="B308" s="29">
        <v>0</v>
      </c>
      <c r="C308" s="29" t="s">
        <v>4294</v>
      </c>
      <c r="E308" s="29" t="s">
        <v>3059</v>
      </c>
      <c r="H308" s="35" t="s">
        <v>3091</v>
      </c>
      <c r="I308" s="29" t="s">
        <v>4209</v>
      </c>
      <c r="Q308" s="25" t="s">
        <v>4295</v>
      </c>
      <c r="T308" s="29" t="s">
        <v>1483</v>
      </c>
      <c r="X308" s="29" t="s">
        <v>4296</v>
      </c>
      <c r="AL308" s="36" t="s">
        <v>1703</v>
      </c>
      <c r="AM308" s="29" t="s">
        <v>1218</v>
      </c>
      <c r="AN308" s="29" t="s">
        <v>219</v>
      </c>
      <c r="AO308" s="29" t="s">
        <v>1170</v>
      </c>
      <c r="AQ308" s="29" t="s">
        <v>4031</v>
      </c>
      <c r="AS308" s="29" t="s">
        <v>2949</v>
      </c>
      <c r="AT308" s="29" t="s">
        <v>4119</v>
      </c>
      <c r="AU308" s="29">
        <v>1</v>
      </c>
      <c r="AV308" s="29" t="s">
        <v>2951</v>
      </c>
      <c r="AW308" s="29">
        <v>1</v>
      </c>
      <c r="AY308" s="29" t="s">
        <v>72</v>
      </c>
      <c r="AZ308" s="249">
        <v>43668</v>
      </c>
      <c r="BO308" s="29" t="str">
        <f t="shared" si="24"/>
        <v>https://iiif.iti-germany.de/iiif/2/nvt_txt-175-018.pdf</v>
      </c>
      <c r="BP308" s="29" t="str">
        <f t="shared" si="25"/>
        <v>application/pdf</v>
      </c>
      <c r="BQ308" s="29" t="str">
        <f t="shared" si="26"/>
        <v>presentation/full</v>
      </c>
      <c r="BR308" s="29" t="str">
        <f t="shared" si="27"/>
        <v>https://iiif.iti-germany.de/iiif/2/nvt_txt-175-018_thumb.JP2/full/100,/0/default.jpg</v>
      </c>
      <c r="BS308" s="29" t="str">
        <f t="shared" si="28"/>
        <v>image/jpeg</v>
      </c>
      <c r="BT308" s="29" t="str">
        <f t="shared" si="29"/>
        <v>presentation/thumbnail</v>
      </c>
    </row>
    <row r="309" spans="1:1037">
      <c r="A309" s="29">
        <v>1</v>
      </c>
      <c r="B309" s="29">
        <v>0</v>
      </c>
      <c r="C309" s="29" t="s">
        <v>4297</v>
      </c>
      <c r="E309" s="29" t="s">
        <v>3059</v>
      </c>
      <c r="H309" s="35" t="s">
        <v>3091</v>
      </c>
      <c r="I309" s="29" t="s">
        <v>4209</v>
      </c>
      <c r="Q309" s="25" t="s">
        <v>4298</v>
      </c>
      <c r="R309" s="25" t="s">
        <v>4299</v>
      </c>
      <c r="T309" s="29" t="s">
        <v>1483</v>
      </c>
      <c r="X309" s="29" t="s">
        <v>4300</v>
      </c>
      <c r="AE309" s="29" t="s">
        <v>4301</v>
      </c>
      <c r="AM309" s="29" t="s">
        <v>1218</v>
      </c>
      <c r="AN309" s="29" t="s">
        <v>219</v>
      </c>
      <c r="AO309" s="29" t="s">
        <v>1170</v>
      </c>
      <c r="AQ309" s="29" t="s">
        <v>4271</v>
      </c>
      <c r="AS309" s="29" t="s">
        <v>2949</v>
      </c>
      <c r="AT309" s="29" t="s">
        <v>4119</v>
      </c>
      <c r="AU309" s="29">
        <v>1</v>
      </c>
      <c r="AV309" s="29" t="s">
        <v>2951</v>
      </c>
      <c r="AW309" s="29">
        <v>1</v>
      </c>
      <c r="AY309" s="29" t="s">
        <v>72</v>
      </c>
      <c r="AZ309" s="249">
        <v>43668</v>
      </c>
      <c r="BO309" s="29" t="str">
        <f t="shared" si="24"/>
        <v>https://iiif.iti-germany.de/iiif/2/nvt_txt-175-019.pdf</v>
      </c>
      <c r="BP309" s="29" t="str">
        <f t="shared" si="25"/>
        <v>application/pdf</v>
      </c>
      <c r="BQ309" s="29" t="str">
        <f t="shared" si="26"/>
        <v>presentation/full</v>
      </c>
      <c r="BR309" s="29" t="str">
        <f t="shared" si="27"/>
        <v>https://iiif.iti-germany.de/iiif/2/nvt_txt-175-019_thumb.JP2/full/100,/0/default.jpg</v>
      </c>
      <c r="BS309" s="29" t="str">
        <f t="shared" si="28"/>
        <v>image/jpeg</v>
      </c>
      <c r="BT309" s="29" t="str">
        <f t="shared" si="29"/>
        <v>presentation/thumbnail</v>
      </c>
    </row>
    <row r="310" spans="1:1037">
      <c r="A310" s="29">
        <v>1</v>
      </c>
      <c r="B310" s="29">
        <v>0</v>
      </c>
      <c r="C310" s="29" t="s">
        <v>4302</v>
      </c>
      <c r="E310" s="29" t="s">
        <v>3059</v>
      </c>
      <c r="H310" s="35" t="s">
        <v>3091</v>
      </c>
      <c r="I310" s="29" t="s">
        <v>4209</v>
      </c>
      <c r="Q310" s="25" t="s">
        <v>4303</v>
      </c>
      <c r="R310" s="25" t="s">
        <v>4304</v>
      </c>
      <c r="T310" s="29" t="s">
        <v>1483</v>
      </c>
      <c r="AM310" s="29" t="s">
        <v>1218</v>
      </c>
      <c r="AN310" s="29" t="s">
        <v>219</v>
      </c>
      <c r="AO310" s="29" t="s">
        <v>1170</v>
      </c>
      <c r="AQ310" s="29" t="s">
        <v>4271</v>
      </c>
      <c r="AS310" s="29" t="s">
        <v>2949</v>
      </c>
      <c r="AT310" s="29" t="s">
        <v>4119</v>
      </c>
      <c r="AU310" s="29">
        <v>1</v>
      </c>
      <c r="AV310" s="29" t="s">
        <v>2951</v>
      </c>
      <c r="AW310" s="29">
        <v>1</v>
      </c>
      <c r="AY310" s="29" t="s">
        <v>72</v>
      </c>
      <c r="AZ310" s="249">
        <v>43668</v>
      </c>
      <c r="BO310" s="29" t="str">
        <f t="shared" si="24"/>
        <v>https://iiif.iti-germany.de/iiif/2/nvt_txt-175-020.pdf</v>
      </c>
      <c r="BP310" s="29" t="str">
        <f t="shared" si="25"/>
        <v>application/pdf</v>
      </c>
      <c r="BQ310" s="29" t="str">
        <f t="shared" si="26"/>
        <v>presentation/full</v>
      </c>
      <c r="BR310" s="29" t="str">
        <f t="shared" si="27"/>
        <v>https://iiif.iti-germany.de/iiif/2/nvt_txt-175-020_thumb.JP2/full/100,/0/default.jpg</v>
      </c>
      <c r="BS310" s="29" t="str">
        <f t="shared" si="28"/>
        <v>image/jpeg</v>
      </c>
      <c r="BT310" s="29" t="str">
        <f t="shared" si="29"/>
        <v>presentation/thumbnail</v>
      </c>
    </row>
    <row r="311" spans="1:1037">
      <c r="A311" s="29">
        <v>1</v>
      </c>
      <c r="B311" s="29">
        <v>0</v>
      </c>
      <c r="C311" s="29" t="s">
        <v>4305</v>
      </c>
      <c r="E311" s="29" t="s">
        <v>3059</v>
      </c>
      <c r="H311" s="35" t="s">
        <v>3091</v>
      </c>
      <c r="I311" s="29" t="s">
        <v>4209</v>
      </c>
      <c r="Q311" s="25" t="s">
        <v>4306</v>
      </c>
      <c r="R311" s="25" t="s">
        <v>4307</v>
      </c>
      <c r="T311" s="29" t="s">
        <v>1483</v>
      </c>
      <c r="X311" s="29" t="s">
        <v>4308</v>
      </c>
      <c r="AA311" s="29" t="s">
        <v>4309</v>
      </c>
      <c r="AL311" s="36" t="s">
        <v>4310</v>
      </c>
      <c r="AM311" s="29" t="s">
        <v>1218</v>
      </c>
      <c r="AN311" s="29" t="s">
        <v>219</v>
      </c>
      <c r="AO311" s="29" t="s">
        <v>1170</v>
      </c>
      <c r="AQ311" s="29" t="s">
        <v>3981</v>
      </c>
      <c r="AS311" s="29" t="s">
        <v>2949</v>
      </c>
      <c r="AT311" s="29" t="s">
        <v>4119</v>
      </c>
      <c r="AU311" s="29">
        <v>1</v>
      </c>
      <c r="AV311" s="29" t="s">
        <v>2951</v>
      </c>
      <c r="AW311" s="29">
        <v>1</v>
      </c>
      <c r="AY311" s="29" t="s">
        <v>72</v>
      </c>
      <c r="AZ311" s="249">
        <v>43668</v>
      </c>
      <c r="BO311" s="29" t="str">
        <f t="shared" si="24"/>
        <v>https://iiif.iti-germany.de/iiif/2/nvt_txt-175-021.pdf</v>
      </c>
      <c r="BP311" s="29" t="str">
        <f t="shared" si="25"/>
        <v>application/pdf</v>
      </c>
      <c r="BQ311" s="29" t="str">
        <f t="shared" si="26"/>
        <v>presentation/full</v>
      </c>
      <c r="BR311" s="29" t="str">
        <f t="shared" si="27"/>
        <v>https://iiif.iti-germany.de/iiif/2/nvt_txt-175-021_thumb.JP2/full/100,/0/default.jpg</v>
      </c>
      <c r="BS311" s="29" t="str">
        <f t="shared" si="28"/>
        <v>image/jpeg</v>
      </c>
      <c r="BT311" s="29" t="str">
        <f t="shared" si="29"/>
        <v>presentation/thumbnail</v>
      </c>
    </row>
    <row r="312" spans="1:1037">
      <c r="A312" s="29">
        <v>1</v>
      </c>
      <c r="B312" s="29">
        <v>0</v>
      </c>
      <c r="C312" s="29" t="s">
        <v>4311</v>
      </c>
      <c r="E312" s="29" t="s">
        <v>3059</v>
      </c>
      <c r="H312" s="35" t="s">
        <v>3091</v>
      </c>
      <c r="I312" s="29" t="s">
        <v>4209</v>
      </c>
      <c r="Q312" s="25" t="s">
        <v>4312</v>
      </c>
      <c r="T312" s="29" t="s">
        <v>1483</v>
      </c>
      <c r="AE312" s="29" t="s">
        <v>4313</v>
      </c>
      <c r="AF312" s="29" t="s">
        <v>4314</v>
      </c>
      <c r="AM312" s="29" t="s">
        <v>1265</v>
      </c>
      <c r="AN312" s="29" t="s">
        <v>219</v>
      </c>
      <c r="AO312" s="29" t="s">
        <v>1170</v>
      </c>
      <c r="AS312" s="29" t="s">
        <v>2949</v>
      </c>
      <c r="AT312" s="29" t="s">
        <v>4119</v>
      </c>
      <c r="AU312" s="29">
        <v>1</v>
      </c>
      <c r="AV312" s="29" t="s">
        <v>2951</v>
      </c>
      <c r="AW312" s="29">
        <v>1</v>
      </c>
      <c r="AY312" s="29" t="s">
        <v>72</v>
      </c>
      <c r="AZ312" s="249">
        <v>43668</v>
      </c>
      <c r="BO312" s="29" t="str">
        <f t="shared" si="24"/>
        <v>https://iiif.iti-germany.de/iiif/2/nvt_txt-175-022.pdf</v>
      </c>
      <c r="BP312" s="29" t="str">
        <f t="shared" si="25"/>
        <v>application/pdf</v>
      </c>
      <c r="BQ312" s="29" t="str">
        <f t="shared" si="26"/>
        <v>presentation/full</v>
      </c>
      <c r="BR312" s="29" t="str">
        <f t="shared" si="27"/>
        <v>https://iiif.iti-germany.de/iiif/2/nvt_txt-175-022_thumb.JP2/full/100,/0/default.jpg</v>
      </c>
      <c r="BS312" s="29" t="str">
        <f t="shared" si="28"/>
        <v>image/jpeg</v>
      </c>
      <c r="BT312" s="29" t="str">
        <f t="shared" si="29"/>
        <v>presentation/thumbnail</v>
      </c>
    </row>
    <row r="313" spans="1:1037" ht="63.75">
      <c r="A313" s="29">
        <v>0</v>
      </c>
      <c r="B313" s="29">
        <v>0</v>
      </c>
      <c r="C313" s="29" t="s">
        <v>4315</v>
      </c>
      <c r="E313" s="29" t="s">
        <v>3059</v>
      </c>
      <c r="H313" s="35" t="s">
        <v>2939</v>
      </c>
      <c r="Q313" s="25" t="s">
        <v>4316</v>
      </c>
      <c r="S313" s="25" t="s">
        <v>4317</v>
      </c>
      <c r="T313" s="29" t="s">
        <v>1483</v>
      </c>
      <c r="AN313" s="29" t="s">
        <v>219</v>
      </c>
      <c r="BO313" s="29" t="str">
        <f t="shared" si="24"/>
        <v>https://iiif.iti-germany.de/iiif/2/nvt_txt-176.pdf</v>
      </c>
      <c r="BP313" s="29" t="str">
        <f t="shared" si="25"/>
        <v>application/pdf</v>
      </c>
      <c r="BQ313" s="29" t="str">
        <f t="shared" si="26"/>
        <v>presentation/full</v>
      </c>
      <c r="BR313" s="29" t="str">
        <f t="shared" si="27"/>
        <v>https://iiif.iti-germany.de/iiif/2/nvt_txt-176_thumb.JP2/full/100,/0/default.jpg</v>
      </c>
      <c r="BS313" s="29" t="str">
        <f t="shared" si="28"/>
        <v>image/jpeg</v>
      </c>
      <c r="BT313" s="29" t="str">
        <f t="shared" si="29"/>
        <v>presentation/thumbnail</v>
      </c>
    </row>
    <row r="314" spans="1:1037">
      <c r="A314" s="29">
        <v>1</v>
      </c>
      <c r="B314" s="29">
        <v>0</v>
      </c>
      <c r="C314" s="29" t="s">
        <v>4318</v>
      </c>
      <c r="E314" s="29" t="s">
        <v>3059</v>
      </c>
      <c r="H314" s="35" t="s">
        <v>3091</v>
      </c>
      <c r="I314" s="29" t="s">
        <v>4315</v>
      </c>
      <c r="Q314" s="25" t="s">
        <v>4319</v>
      </c>
      <c r="T314" s="29" t="s">
        <v>1483</v>
      </c>
      <c r="AL314" s="36" t="s">
        <v>1731</v>
      </c>
      <c r="AM314" s="29" t="s">
        <v>1218</v>
      </c>
      <c r="AN314" s="29" t="s">
        <v>219</v>
      </c>
      <c r="AO314" s="29" t="s">
        <v>1170</v>
      </c>
      <c r="AQ314" s="29" t="s">
        <v>4260</v>
      </c>
      <c r="AS314" s="29" t="s">
        <v>2949</v>
      </c>
      <c r="AT314" s="29" t="s">
        <v>4119</v>
      </c>
      <c r="AU314" s="29">
        <v>1</v>
      </c>
      <c r="AV314" s="29" t="s">
        <v>2951</v>
      </c>
      <c r="AW314" s="29">
        <v>1</v>
      </c>
      <c r="AY314" s="29" t="s">
        <v>72</v>
      </c>
      <c r="AZ314" s="249">
        <v>43668</v>
      </c>
      <c r="BO314" s="29" t="str">
        <f t="shared" si="24"/>
        <v>https://iiif.iti-germany.de/iiif/2/nvt_txt-176-001.pdf</v>
      </c>
      <c r="BP314" s="29" t="str">
        <f t="shared" si="25"/>
        <v>application/pdf</v>
      </c>
      <c r="BQ314" s="29" t="str">
        <f t="shared" si="26"/>
        <v>presentation/full</v>
      </c>
      <c r="BR314" s="29" t="str">
        <f t="shared" si="27"/>
        <v>https://iiif.iti-germany.de/iiif/2/nvt_txt-176-001_thumb.JP2/full/100,/0/default.jpg</v>
      </c>
      <c r="BS314" s="29" t="str">
        <f t="shared" si="28"/>
        <v>image/jpeg</v>
      </c>
      <c r="BT314" s="29" t="str">
        <f t="shared" si="29"/>
        <v>presentation/thumbnail</v>
      </c>
    </row>
    <row r="315" spans="1:1037" s="266" customFormat="1">
      <c r="A315" s="303">
        <v>0</v>
      </c>
      <c r="B315" s="303">
        <v>0</v>
      </c>
      <c r="C315" s="303" t="s">
        <v>4320</v>
      </c>
      <c r="D315" s="303"/>
      <c r="E315" s="303" t="s">
        <v>3059</v>
      </c>
      <c r="F315" s="428"/>
      <c r="G315" s="428"/>
      <c r="H315" s="428" t="s">
        <v>3091</v>
      </c>
      <c r="I315" s="303" t="s">
        <v>4318</v>
      </c>
      <c r="J315" s="428"/>
      <c r="K315" s="428"/>
      <c r="L315" s="302"/>
      <c r="M315" s="302"/>
      <c r="N315" s="302"/>
      <c r="O315" s="302"/>
      <c r="P315" s="303"/>
      <c r="Q315" s="302" t="s">
        <v>4321</v>
      </c>
      <c r="R315" s="302" t="s">
        <v>4322</v>
      </c>
      <c r="S315" s="302"/>
      <c r="T315" s="303" t="s">
        <v>1483</v>
      </c>
      <c r="U315" s="303"/>
      <c r="V315" s="303"/>
      <c r="W315" s="303"/>
      <c r="X315" s="303" t="s">
        <v>4323</v>
      </c>
      <c r="Y315" s="303"/>
      <c r="Z315" s="303"/>
      <c r="AA315" s="303"/>
      <c r="AB315" s="303"/>
      <c r="AC315" s="303"/>
      <c r="AD315" s="303"/>
      <c r="AE315" s="303"/>
      <c r="AF315" s="303"/>
      <c r="AI315" s="429"/>
      <c r="AJ315" s="303"/>
      <c r="AK315" s="429"/>
      <c r="AL315" s="429" t="s">
        <v>1731</v>
      </c>
      <c r="AM315" s="303" t="s">
        <v>1218</v>
      </c>
      <c r="AN315" s="303" t="s">
        <v>219</v>
      </c>
      <c r="AO315" s="303" t="s">
        <v>1170</v>
      </c>
      <c r="AP315" s="303"/>
      <c r="AQ315" s="303" t="s">
        <v>4260</v>
      </c>
      <c r="AR315" s="303"/>
      <c r="AS315" s="303"/>
      <c r="AT315" s="303"/>
      <c r="AU315" s="303"/>
      <c r="AV315" s="303"/>
      <c r="AW315" s="303"/>
      <c r="AX315" s="303"/>
      <c r="AY315" s="303"/>
      <c r="AZ315" s="303"/>
      <c r="BA315" s="303"/>
      <c r="BB315" s="303"/>
      <c r="BC315" s="303"/>
      <c r="BD315" s="303"/>
      <c r="BF315" s="303"/>
      <c r="BG315" s="303"/>
      <c r="BH315" s="303"/>
      <c r="BI315" s="303"/>
      <c r="BJ315" s="303"/>
      <c r="BK315" s="303"/>
      <c r="BL315" s="303"/>
      <c r="BM315" s="303"/>
      <c r="BN315" s="303"/>
      <c r="BO315" s="29" t="str">
        <f t="shared" si="24"/>
        <v>https://iiif.iti-germany.de/iiif/2/nvt_txt-176-001-001.pdf</v>
      </c>
      <c r="BP315" s="29" t="str">
        <f t="shared" si="25"/>
        <v>application/pdf</v>
      </c>
      <c r="BQ315" s="29" t="str">
        <f t="shared" si="26"/>
        <v>presentation/full</v>
      </c>
      <c r="BR315" s="29" t="str">
        <f t="shared" si="27"/>
        <v>https://iiif.iti-germany.de/iiif/2/nvt_txt-176-001-001_thumb.JP2/full/100,/0/default.jpg</v>
      </c>
      <c r="BS315" s="29" t="str">
        <f t="shared" si="28"/>
        <v>image/jpeg</v>
      </c>
      <c r="BT315" s="29" t="str">
        <f t="shared" si="29"/>
        <v>presentation/thumbnail</v>
      </c>
      <c r="BU315" s="303"/>
      <c r="BV315" s="303"/>
      <c r="BW315" s="303"/>
      <c r="BX315" s="303"/>
      <c r="BY315" s="303"/>
      <c r="BZ315" s="303"/>
      <c r="CA315" s="303"/>
      <c r="CB315" s="303"/>
      <c r="CC315" s="303"/>
      <c r="CD315" s="303"/>
      <c r="CE315" s="303"/>
      <c r="CF315" s="303"/>
      <c r="CG315" s="303"/>
      <c r="CH315" s="303"/>
      <c r="CI315" s="303"/>
      <c r="CJ315" s="303"/>
      <c r="CK315" s="303"/>
      <c r="CL315" s="303"/>
      <c r="CM315" s="303"/>
      <c r="CN315" s="303"/>
      <c r="CO315" s="303"/>
      <c r="CP315" s="303"/>
      <c r="CQ315" s="303"/>
      <c r="CR315" s="303"/>
      <c r="CS315" s="303"/>
      <c r="CT315" s="303"/>
      <c r="CU315" s="303"/>
      <c r="CV315" s="303"/>
      <c r="CW315" s="303"/>
      <c r="CX315" s="303"/>
      <c r="CY315" s="303"/>
      <c r="CZ315" s="303"/>
      <c r="DA315" s="303"/>
      <c r="DB315" s="303"/>
      <c r="DC315" s="303"/>
      <c r="DD315" s="303"/>
      <c r="DE315" s="303"/>
      <c r="DF315" s="303"/>
      <c r="DG315" s="303"/>
      <c r="DH315" s="303"/>
      <c r="DI315" s="303"/>
      <c r="DJ315" s="303"/>
      <c r="DK315" s="303"/>
      <c r="DL315" s="303"/>
      <c r="DM315" s="303"/>
      <c r="DN315" s="303"/>
      <c r="DO315" s="303"/>
      <c r="DP315" s="303"/>
      <c r="DQ315" s="303"/>
      <c r="DR315" s="303"/>
      <c r="DS315" s="303"/>
      <c r="DT315" s="303"/>
      <c r="DU315" s="303"/>
      <c r="DV315" s="303"/>
      <c r="DW315" s="303"/>
      <c r="DX315" s="303"/>
      <c r="DY315" s="303"/>
      <c r="DZ315" s="303"/>
      <c r="EA315" s="303"/>
      <c r="EB315" s="303"/>
      <c r="EC315" s="303"/>
      <c r="ED315" s="303"/>
      <c r="EE315" s="303"/>
      <c r="EF315" s="303"/>
      <c r="EG315" s="303"/>
      <c r="EH315" s="303"/>
      <c r="EI315" s="303"/>
      <c r="EJ315" s="303"/>
      <c r="EK315" s="303"/>
      <c r="EL315" s="303"/>
      <c r="EM315" s="303"/>
      <c r="EN315" s="303"/>
      <c r="EO315" s="303"/>
      <c r="EP315" s="303"/>
      <c r="EQ315" s="303"/>
      <c r="ER315" s="303"/>
      <c r="ES315" s="303"/>
      <c r="ET315" s="303"/>
      <c r="EU315" s="303"/>
      <c r="EV315" s="303"/>
      <c r="EW315" s="303"/>
      <c r="EX315" s="303"/>
      <c r="EY315" s="303"/>
      <c r="EZ315" s="303"/>
      <c r="FA315" s="303"/>
      <c r="FB315" s="303"/>
      <c r="FC315" s="303"/>
      <c r="FD315" s="303"/>
      <c r="FE315" s="303"/>
      <c r="FF315" s="303"/>
      <c r="FG315" s="303"/>
      <c r="FH315" s="303"/>
      <c r="FI315" s="303"/>
      <c r="FJ315" s="303"/>
      <c r="FK315" s="303"/>
      <c r="FL315" s="303"/>
      <c r="FM315" s="303"/>
      <c r="FN315" s="303"/>
      <c r="FO315" s="303"/>
      <c r="FP315" s="303"/>
      <c r="FQ315" s="303"/>
      <c r="FR315" s="303"/>
      <c r="FS315" s="303"/>
      <c r="FT315" s="303"/>
      <c r="FU315" s="303"/>
      <c r="FV315" s="303"/>
      <c r="FW315" s="303"/>
      <c r="FX315" s="303"/>
      <c r="FY315" s="303"/>
      <c r="FZ315" s="303"/>
      <c r="GA315" s="303"/>
      <c r="GB315" s="303"/>
      <c r="GC315" s="303"/>
      <c r="GD315" s="303"/>
      <c r="GE315" s="303"/>
      <c r="GF315" s="303"/>
      <c r="GG315" s="303"/>
      <c r="GH315" s="303"/>
      <c r="GI315" s="303"/>
      <c r="GJ315" s="303"/>
      <c r="GK315" s="303"/>
      <c r="GL315" s="303"/>
      <c r="GM315" s="303"/>
      <c r="GN315" s="303"/>
      <c r="GO315" s="303"/>
      <c r="GP315" s="303"/>
      <c r="GQ315" s="303"/>
      <c r="GR315" s="303"/>
      <c r="GS315" s="303"/>
      <c r="GT315" s="303"/>
      <c r="GU315" s="303"/>
      <c r="GV315" s="303"/>
      <c r="GW315" s="303"/>
      <c r="GX315" s="303"/>
      <c r="GY315" s="303"/>
      <c r="GZ315" s="303"/>
      <c r="HA315" s="303"/>
      <c r="HB315" s="303"/>
      <c r="HC315" s="303"/>
      <c r="HD315" s="303"/>
      <c r="HE315" s="303"/>
      <c r="HF315" s="303"/>
      <c r="HG315" s="303"/>
      <c r="HH315" s="303"/>
      <c r="HI315" s="303"/>
      <c r="HJ315" s="303"/>
      <c r="HK315" s="303"/>
      <c r="HL315" s="303"/>
      <c r="HM315" s="303"/>
      <c r="HN315" s="303"/>
      <c r="HO315" s="303"/>
      <c r="HP315" s="303"/>
      <c r="HQ315" s="303"/>
      <c r="HR315" s="303"/>
      <c r="HS315" s="303"/>
      <c r="HT315" s="303"/>
      <c r="HU315" s="303"/>
      <c r="HV315" s="303"/>
      <c r="HW315" s="303"/>
      <c r="HX315" s="303"/>
      <c r="HY315" s="303"/>
      <c r="HZ315" s="303"/>
      <c r="IA315" s="303"/>
      <c r="IB315" s="303"/>
      <c r="IC315" s="303"/>
      <c r="ID315" s="303"/>
      <c r="IE315" s="303"/>
      <c r="IF315" s="303"/>
      <c r="IG315" s="303"/>
      <c r="IH315" s="303"/>
      <c r="II315" s="303"/>
      <c r="IJ315" s="303"/>
      <c r="IK315" s="303"/>
      <c r="IL315" s="303"/>
      <c r="IM315" s="303"/>
      <c r="IN315" s="303"/>
      <c r="IO315" s="303"/>
      <c r="IP315" s="303"/>
      <c r="IQ315" s="303"/>
      <c r="IR315" s="303"/>
      <c r="IS315" s="303"/>
      <c r="IT315" s="303"/>
      <c r="IU315" s="303"/>
      <c r="IV315" s="303"/>
      <c r="IW315" s="303"/>
      <c r="IX315" s="303"/>
      <c r="IY315" s="303"/>
      <c r="IZ315" s="303"/>
      <c r="JA315" s="303"/>
      <c r="JB315" s="303"/>
      <c r="JC315" s="303"/>
      <c r="JD315" s="303"/>
      <c r="JE315" s="303"/>
      <c r="JF315" s="303"/>
      <c r="JG315" s="303"/>
      <c r="JH315" s="303"/>
      <c r="JI315" s="303"/>
      <c r="JJ315" s="303"/>
      <c r="JK315" s="303"/>
      <c r="JL315" s="303"/>
      <c r="JM315" s="303"/>
      <c r="JN315" s="303"/>
      <c r="JO315" s="303"/>
      <c r="JP315" s="303"/>
      <c r="JQ315" s="303"/>
      <c r="JR315" s="303"/>
      <c r="JS315" s="303"/>
      <c r="JT315" s="303"/>
      <c r="JU315" s="303"/>
      <c r="JV315" s="303"/>
      <c r="JW315" s="303"/>
      <c r="JX315" s="303"/>
      <c r="JY315" s="303"/>
      <c r="JZ315" s="303"/>
      <c r="KA315" s="303"/>
      <c r="KB315" s="303"/>
      <c r="KC315" s="303"/>
      <c r="KD315" s="303"/>
      <c r="KE315" s="303"/>
      <c r="KF315" s="303"/>
      <c r="KG315" s="303"/>
      <c r="KH315" s="303"/>
      <c r="KI315" s="303"/>
      <c r="KJ315" s="303"/>
      <c r="KK315" s="303"/>
      <c r="KL315" s="303"/>
      <c r="KM315" s="303"/>
      <c r="KN315" s="303"/>
      <c r="KO315" s="303"/>
      <c r="KP315" s="303"/>
      <c r="KQ315" s="303"/>
      <c r="KR315" s="303"/>
      <c r="KS315" s="303"/>
      <c r="KT315" s="303"/>
      <c r="KU315" s="303"/>
      <c r="KV315" s="303"/>
      <c r="KW315" s="303"/>
      <c r="KX315" s="303"/>
      <c r="KY315" s="303"/>
      <c r="KZ315" s="303"/>
      <c r="LA315" s="303"/>
      <c r="LB315" s="303"/>
      <c r="LC315" s="303"/>
      <c r="LD315" s="303"/>
      <c r="LE315" s="303"/>
      <c r="LF315" s="303"/>
      <c r="LG315" s="303"/>
      <c r="LH315" s="303"/>
      <c r="LI315" s="303"/>
      <c r="LJ315" s="303"/>
      <c r="LK315" s="303"/>
      <c r="LL315" s="303"/>
      <c r="LM315" s="303"/>
      <c r="LN315" s="303"/>
      <c r="LO315" s="303"/>
      <c r="LP315" s="303"/>
      <c r="LQ315" s="303"/>
      <c r="LR315" s="303"/>
      <c r="LS315" s="303"/>
      <c r="LT315" s="303"/>
      <c r="LU315" s="303"/>
      <c r="LV315" s="303"/>
      <c r="LW315" s="303"/>
      <c r="LX315" s="303"/>
      <c r="LY315" s="303"/>
      <c r="LZ315" s="303"/>
      <c r="MA315" s="303"/>
      <c r="MB315" s="303"/>
      <c r="MC315" s="303"/>
      <c r="MD315" s="303"/>
      <c r="ME315" s="303"/>
      <c r="MF315" s="303"/>
      <c r="MG315" s="303"/>
      <c r="MH315" s="303"/>
      <c r="MI315" s="303"/>
      <c r="MJ315" s="303"/>
      <c r="MK315" s="303"/>
      <c r="ML315" s="303"/>
      <c r="MM315" s="303"/>
      <c r="MN315" s="303"/>
      <c r="MO315" s="303"/>
      <c r="MP315" s="303"/>
      <c r="MQ315" s="303"/>
      <c r="MR315" s="303"/>
      <c r="MS315" s="303"/>
      <c r="MT315" s="303"/>
      <c r="MU315" s="303"/>
      <c r="MV315" s="303"/>
      <c r="MW315" s="303"/>
      <c r="MX315" s="303"/>
      <c r="MY315" s="303"/>
      <c r="MZ315" s="303"/>
      <c r="NA315" s="303"/>
      <c r="NB315" s="303"/>
      <c r="NC315" s="303"/>
      <c r="ND315" s="303"/>
      <c r="NE315" s="303"/>
      <c r="NF315" s="303"/>
      <c r="NG315" s="303"/>
      <c r="NH315" s="303"/>
      <c r="NI315" s="303"/>
      <c r="NJ315" s="303"/>
      <c r="NK315" s="303"/>
      <c r="NL315" s="303"/>
      <c r="NM315" s="303"/>
      <c r="NN315" s="303"/>
      <c r="NO315" s="303"/>
      <c r="NP315" s="303"/>
      <c r="NQ315" s="303"/>
      <c r="NR315" s="303"/>
      <c r="NS315" s="303"/>
      <c r="NT315" s="303"/>
      <c r="NU315" s="303"/>
      <c r="NV315" s="303"/>
      <c r="NW315" s="303"/>
      <c r="NX315" s="303"/>
      <c r="NY315" s="303"/>
      <c r="NZ315" s="303"/>
      <c r="OA315" s="303"/>
      <c r="OB315" s="303"/>
      <c r="OC315" s="303"/>
      <c r="OD315" s="303"/>
      <c r="OE315" s="303"/>
      <c r="OF315" s="303"/>
      <c r="OG315" s="303"/>
      <c r="OH315" s="303"/>
      <c r="OI315" s="303"/>
      <c r="OJ315" s="303"/>
      <c r="OK315" s="303"/>
      <c r="OL315" s="303"/>
      <c r="OM315" s="303"/>
      <c r="ON315" s="303"/>
      <c r="OO315" s="303"/>
      <c r="OP315" s="303"/>
      <c r="OQ315" s="303"/>
      <c r="OR315" s="303"/>
      <c r="OS315" s="303"/>
      <c r="OT315" s="303"/>
      <c r="OU315" s="303"/>
      <c r="OV315" s="303"/>
      <c r="OW315" s="303"/>
      <c r="OX315" s="303"/>
      <c r="OY315" s="303"/>
      <c r="OZ315" s="303"/>
      <c r="PA315" s="303"/>
      <c r="PB315" s="303"/>
      <c r="PC315" s="303"/>
      <c r="PD315" s="303"/>
      <c r="PE315" s="303"/>
      <c r="PF315" s="303"/>
      <c r="PG315" s="303"/>
      <c r="PH315" s="303"/>
      <c r="PI315" s="303"/>
      <c r="PJ315" s="303"/>
      <c r="PK315" s="303"/>
      <c r="PL315" s="303"/>
      <c r="PM315" s="303"/>
      <c r="PN315" s="303"/>
      <c r="PO315" s="303"/>
      <c r="PP315" s="303"/>
      <c r="PQ315" s="303"/>
      <c r="PR315" s="303"/>
      <c r="PS315" s="303"/>
      <c r="PT315" s="303"/>
      <c r="PU315" s="303"/>
      <c r="PV315" s="303"/>
      <c r="PW315" s="303"/>
      <c r="PX315" s="303"/>
      <c r="PY315" s="303"/>
      <c r="PZ315" s="303"/>
      <c r="QA315" s="303"/>
      <c r="QB315" s="303"/>
      <c r="QC315" s="303"/>
      <c r="QD315" s="303"/>
      <c r="QE315" s="303"/>
      <c r="QF315" s="303"/>
      <c r="QG315" s="303"/>
      <c r="QH315" s="303"/>
      <c r="QI315" s="303"/>
      <c r="QJ315" s="303"/>
      <c r="QK315" s="303"/>
      <c r="QL315" s="303"/>
      <c r="QM315" s="303"/>
      <c r="QN315" s="303"/>
      <c r="QO315" s="303"/>
      <c r="QP315" s="303"/>
      <c r="QQ315" s="303"/>
      <c r="QR315" s="303"/>
      <c r="QS315" s="303"/>
      <c r="QT315" s="303"/>
      <c r="QU315" s="303"/>
      <c r="QV315" s="303"/>
      <c r="QW315" s="303"/>
      <c r="QX315" s="303"/>
      <c r="QY315" s="303"/>
      <c r="QZ315" s="303"/>
      <c r="RA315" s="303"/>
      <c r="RB315" s="303"/>
      <c r="RC315" s="303"/>
      <c r="RD315" s="303"/>
      <c r="RE315" s="303"/>
      <c r="RF315" s="303"/>
      <c r="RG315" s="303"/>
      <c r="RH315" s="303"/>
      <c r="RI315" s="303"/>
      <c r="RJ315" s="303"/>
      <c r="RK315" s="303"/>
      <c r="RL315" s="303"/>
      <c r="RM315" s="303"/>
      <c r="RN315" s="303"/>
      <c r="RO315" s="303"/>
      <c r="RP315" s="303"/>
      <c r="RQ315" s="303"/>
      <c r="RR315" s="303"/>
      <c r="RS315" s="303"/>
      <c r="RT315" s="303"/>
      <c r="RU315" s="303"/>
      <c r="RV315" s="303"/>
      <c r="RW315" s="303"/>
      <c r="RX315" s="303"/>
      <c r="RY315" s="303"/>
      <c r="RZ315" s="303"/>
      <c r="SA315" s="303"/>
      <c r="SB315" s="303"/>
      <c r="SC315" s="303"/>
      <c r="SD315" s="303"/>
      <c r="SE315" s="303"/>
      <c r="SF315" s="303"/>
      <c r="SG315" s="303"/>
      <c r="SH315" s="303"/>
      <c r="SI315" s="303"/>
      <c r="SJ315" s="303"/>
      <c r="SK315" s="303"/>
      <c r="SL315" s="303"/>
      <c r="SM315" s="303"/>
      <c r="SN315" s="303"/>
      <c r="SO315" s="303"/>
      <c r="SP315" s="303"/>
      <c r="SQ315" s="303"/>
      <c r="SR315" s="303"/>
      <c r="SS315" s="303"/>
      <c r="ST315" s="303"/>
      <c r="SU315" s="303"/>
      <c r="SV315" s="303"/>
      <c r="SW315" s="303"/>
      <c r="SX315" s="303"/>
      <c r="SY315" s="303"/>
      <c r="SZ315" s="303"/>
      <c r="TA315" s="303"/>
      <c r="TB315" s="303"/>
      <c r="TC315" s="303"/>
      <c r="TD315" s="303"/>
      <c r="TE315" s="303"/>
      <c r="TF315" s="303"/>
      <c r="TG315" s="303"/>
      <c r="TH315" s="303"/>
      <c r="TI315" s="303"/>
      <c r="TJ315" s="303"/>
      <c r="TK315" s="303"/>
      <c r="TL315" s="303"/>
      <c r="TM315" s="303"/>
      <c r="TN315" s="303"/>
      <c r="TO315" s="303"/>
      <c r="TP315" s="303"/>
      <c r="TQ315" s="303"/>
      <c r="TR315" s="303"/>
      <c r="TS315" s="303"/>
      <c r="TT315" s="303"/>
      <c r="TU315" s="303"/>
      <c r="TV315" s="303"/>
      <c r="TW315" s="303"/>
      <c r="TX315" s="303"/>
      <c r="TY315" s="303"/>
      <c r="TZ315" s="303"/>
      <c r="UA315" s="303"/>
      <c r="UB315" s="303"/>
      <c r="UC315" s="303"/>
      <c r="UD315" s="303"/>
      <c r="UE315" s="303"/>
      <c r="UF315" s="303"/>
      <c r="UG315" s="303"/>
      <c r="UH315" s="303"/>
      <c r="UI315" s="303"/>
      <c r="UJ315" s="303"/>
      <c r="UK315" s="303"/>
      <c r="UL315" s="303"/>
      <c r="UM315" s="303"/>
      <c r="UN315" s="303"/>
      <c r="UO315" s="303"/>
      <c r="UP315" s="303"/>
      <c r="UQ315" s="303"/>
      <c r="UR315" s="303"/>
      <c r="US315" s="303"/>
      <c r="UT315" s="303"/>
      <c r="UU315" s="303"/>
      <c r="UV315" s="303"/>
      <c r="UW315" s="303"/>
      <c r="UX315" s="303"/>
      <c r="UY315" s="303"/>
      <c r="UZ315" s="303"/>
      <c r="VA315" s="303"/>
      <c r="VB315" s="303"/>
      <c r="VC315" s="303"/>
      <c r="VD315" s="303"/>
      <c r="VE315" s="303"/>
      <c r="VF315" s="303"/>
      <c r="VG315" s="303"/>
      <c r="VH315" s="303"/>
      <c r="VI315" s="303"/>
      <c r="VJ315" s="303"/>
      <c r="VK315" s="303"/>
      <c r="VL315" s="303"/>
      <c r="VM315" s="303"/>
      <c r="VN315" s="303"/>
      <c r="VO315" s="303"/>
      <c r="VP315" s="303"/>
      <c r="VQ315" s="303"/>
      <c r="VR315" s="303"/>
      <c r="VS315" s="303"/>
      <c r="VT315" s="303"/>
      <c r="VU315" s="303"/>
      <c r="VV315" s="303"/>
      <c r="VW315" s="303"/>
      <c r="VX315" s="303"/>
      <c r="VY315" s="303"/>
      <c r="VZ315" s="303"/>
      <c r="WA315" s="303"/>
      <c r="WB315" s="303"/>
      <c r="WC315" s="303"/>
      <c r="WD315" s="303"/>
      <c r="WE315" s="303"/>
      <c r="WF315" s="303"/>
      <c r="WG315" s="303"/>
      <c r="WH315" s="303"/>
      <c r="WI315" s="303"/>
      <c r="WJ315" s="303"/>
      <c r="WK315" s="303"/>
      <c r="WL315" s="303"/>
      <c r="WM315" s="303"/>
      <c r="WN315" s="303"/>
      <c r="WO315" s="303"/>
      <c r="WP315" s="303"/>
      <c r="WQ315" s="303"/>
      <c r="WR315" s="303"/>
      <c r="WS315" s="303"/>
      <c r="WT315" s="303"/>
      <c r="WU315" s="303"/>
      <c r="WV315" s="303"/>
      <c r="WW315" s="303"/>
      <c r="WX315" s="303"/>
      <c r="WY315" s="303"/>
      <c r="WZ315" s="303"/>
      <c r="XA315" s="303"/>
      <c r="XB315" s="303"/>
      <c r="XC315" s="303"/>
      <c r="XD315" s="303"/>
      <c r="XE315" s="303"/>
      <c r="XF315" s="303"/>
      <c r="XG315" s="303"/>
      <c r="XH315" s="303"/>
      <c r="XI315" s="303"/>
      <c r="XJ315" s="303"/>
      <c r="XK315" s="303"/>
      <c r="XL315" s="303"/>
      <c r="XM315" s="303"/>
      <c r="XN315" s="303"/>
      <c r="XO315" s="303"/>
      <c r="XP315" s="303"/>
      <c r="XQ315" s="303"/>
      <c r="XR315" s="303"/>
      <c r="XS315" s="303"/>
      <c r="XT315" s="303"/>
      <c r="XU315" s="303"/>
      <c r="XV315" s="303"/>
      <c r="XW315" s="303"/>
      <c r="XX315" s="303"/>
      <c r="XY315" s="303"/>
      <c r="XZ315" s="303"/>
      <c r="YA315" s="303"/>
      <c r="YB315" s="303"/>
      <c r="YC315" s="303"/>
      <c r="YD315" s="303"/>
      <c r="YE315" s="303"/>
      <c r="YF315" s="303"/>
      <c r="YG315" s="303"/>
      <c r="YH315" s="303"/>
      <c r="YI315" s="303"/>
      <c r="YJ315" s="303"/>
      <c r="YK315" s="303"/>
      <c r="YL315" s="303"/>
      <c r="YM315" s="303"/>
      <c r="YN315" s="303"/>
      <c r="YO315" s="303"/>
      <c r="YP315" s="303"/>
      <c r="YQ315" s="303"/>
      <c r="YR315" s="303"/>
      <c r="YS315" s="303"/>
      <c r="YT315" s="303"/>
      <c r="YU315" s="303"/>
      <c r="YV315" s="303"/>
      <c r="YW315" s="303"/>
      <c r="YX315" s="303"/>
      <c r="YY315" s="303"/>
      <c r="YZ315" s="303"/>
      <c r="ZA315" s="303"/>
      <c r="ZB315" s="303"/>
      <c r="ZC315" s="303"/>
      <c r="ZD315" s="303"/>
      <c r="ZE315" s="303"/>
      <c r="ZF315" s="303"/>
      <c r="ZG315" s="303"/>
      <c r="ZH315" s="303"/>
      <c r="ZI315" s="303"/>
      <c r="ZJ315" s="303"/>
      <c r="ZK315" s="303"/>
      <c r="ZL315" s="303"/>
      <c r="ZM315" s="303"/>
      <c r="ZN315" s="303"/>
      <c r="ZO315" s="303"/>
      <c r="ZP315" s="303"/>
      <c r="ZQ315" s="303"/>
      <c r="ZR315" s="303"/>
      <c r="ZS315" s="303"/>
      <c r="ZT315" s="303"/>
      <c r="ZU315" s="303"/>
      <c r="ZV315" s="303"/>
      <c r="ZW315" s="303"/>
      <c r="ZX315" s="303"/>
      <c r="ZY315" s="303"/>
      <c r="ZZ315" s="303"/>
      <c r="AAA315" s="303"/>
      <c r="AAB315" s="303"/>
      <c r="AAC315" s="303"/>
      <c r="AAD315" s="303"/>
      <c r="AAE315" s="303"/>
      <c r="AAF315" s="303"/>
      <c r="AAG315" s="303"/>
      <c r="AAH315" s="303"/>
      <c r="AAI315" s="303"/>
      <c r="AAJ315" s="303"/>
      <c r="AAK315" s="303"/>
      <c r="AAL315" s="303"/>
      <c r="AAM315" s="303"/>
      <c r="AAN315" s="303"/>
      <c r="AAO315" s="303"/>
      <c r="AAP315" s="303"/>
      <c r="AAQ315" s="303"/>
      <c r="AAR315" s="303"/>
      <c r="AAS315" s="303"/>
      <c r="AAT315" s="303"/>
      <c r="AAU315" s="303"/>
      <c r="AAV315" s="303"/>
      <c r="AAW315" s="303"/>
      <c r="AAX315" s="303"/>
      <c r="AAY315" s="303"/>
      <c r="AAZ315" s="303"/>
      <c r="ABA315" s="303"/>
      <c r="ABB315" s="303"/>
      <c r="ABC315" s="303"/>
      <c r="ABD315" s="303"/>
      <c r="ABE315" s="303"/>
      <c r="ABF315" s="303"/>
      <c r="ABG315" s="303"/>
      <c r="ABH315" s="303"/>
      <c r="ABI315" s="303"/>
      <c r="ABJ315" s="303"/>
      <c r="ABK315" s="303"/>
      <c r="ABL315" s="303"/>
      <c r="ABM315" s="303"/>
      <c r="ABN315" s="303"/>
      <c r="ABO315" s="303"/>
      <c r="ABP315" s="303"/>
      <c r="ABQ315" s="303"/>
      <c r="ABR315" s="303"/>
      <c r="ABS315" s="303"/>
      <c r="ABT315" s="303"/>
      <c r="ABU315" s="303"/>
      <c r="ABV315" s="303"/>
      <c r="ABW315" s="303"/>
      <c r="ABX315" s="303"/>
      <c r="ABY315" s="303"/>
      <c r="ABZ315" s="303"/>
      <c r="ACA315" s="303"/>
      <c r="ACB315" s="303"/>
      <c r="ACC315" s="303"/>
      <c r="ACD315" s="303"/>
      <c r="ACE315" s="303"/>
      <c r="ACF315" s="303"/>
      <c r="ACG315" s="303"/>
      <c r="ACH315" s="303"/>
      <c r="ACI315" s="303"/>
      <c r="ACJ315" s="303"/>
      <c r="ACK315" s="303"/>
      <c r="ACL315" s="303"/>
      <c r="ACM315" s="303"/>
      <c r="ACN315" s="303"/>
      <c r="ACO315" s="303"/>
      <c r="ACP315" s="303"/>
      <c r="ACQ315" s="303"/>
      <c r="ACR315" s="303"/>
      <c r="ACS315" s="303"/>
      <c r="ACT315" s="303"/>
      <c r="ACU315" s="303"/>
      <c r="ACV315" s="303"/>
      <c r="ACW315" s="303"/>
      <c r="ACX315" s="303"/>
      <c r="ACY315" s="303"/>
      <c r="ACZ315" s="303"/>
      <c r="ADA315" s="303"/>
      <c r="ADB315" s="303"/>
      <c r="ADC315" s="303"/>
      <c r="ADD315" s="303"/>
      <c r="ADE315" s="303"/>
      <c r="ADF315" s="303"/>
      <c r="ADG315" s="303"/>
      <c r="ADH315" s="303"/>
      <c r="ADI315" s="303"/>
      <c r="ADJ315" s="303"/>
      <c r="ADK315" s="303"/>
      <c r="ADL315" s="303"/>
      <c r="ADM315" s="303"/>
      <c r="ADN315" s="303"/>
      <c r="ADO315" s="303"/>
      <c r="ADP315" s="303"/>
      <c r="ADQ315" s="303"/>
      <c r="ADR315" s="303"/>
      <c r="ADS315" s="303"/>
      <c r="ADT315" s="303"/>
      <c r="ADU315" s="303"/>
      <c r="ADV315" s="303"/>
      <c r="ADW315" s="303"/>
      <c r="ADX315" s="303"/>
      <c r="ADY315" s="303"/>
      <c r="ADZ315" s="303"/>
      <c r="AEA315" s="303"/>
      <c r="AEB315" s="303"/>
      <c r="AEC315" s="303"/>
      <c r="AED315" s="303"/>
      <c r="AEE315" s="303"/>
      <c r="AEF315" s="303"/>
      <c r="AEG315" s="303"/>
      <c r="AEH315" s="303"/>
      <c r="AEI315" s="303"/>
      <c r="AEJ315" s="303"/>
      <c r="AEK315" s="303"/>
      <c r="AEL315" s="303"/>
      <c r="AEM315" s="303"/>
      <c r="AEN315" s="303"/>
      <c r="AEO315" s="303"/>
      <c r="AEP315" s="303"/>
      <c r="AEQ315" s="303"/>
      <c r="AER315" s="303"/>
      <c r="AES315" s="303"/>
      <c r="AET315" s="303"/>
      <c r="AEU315" s="303"/>
      <c r="AEV315" s="303"/>
      <c r="AEW315" s="303"/>
      <c r="AEX315" s="303"/>
      <c r="AEY315" s="303"/>
      <c r="AEZ315" s="303"/>
      <c r="AFA315" s="303"/>
      <c r="AFB315" s="303"/>
      <c r="AFC315" s="303"/>
      <c r="AFD315" s="303"/>
      <c r="AFE315" s="303"/>
      <c r="AFF315" s="303"/>
      <c r="AFG315" s="303"/>
      <c r="AFH315" s="303"/>
      <c r="AFI315" s="303"/>
      <c r="AFJ315" s="303"/>
      <c r="AFK315" s="303"/>
      <c r="AFL315" s="303"/>
      <c r="AFM315" s="303"/>
      <c r="AFN315" s="303"/>
      <c r="AFO315" s="303"/>
      <c r="AFP315" s="303"/>
      <c r="AFQ315" s="303"/>
      <c r="AFR315" s="303"/>
      <c r="AFS315" s="303"/>
      <c r="AFT315" s="303"/>
      <c r="AFU315" s="303"/>
      <c r="AFV315" s="303"/>
      <c r="AFW315" s="303"/>
      <c r="AFX315" s="303"/>
      <c r="AFY315" s="303"/>
      <c r="AFZ315" s="303"/>
      <c r="AGA315" s="303"/>
      <c r="AGB315" s="303"/>
      <c r="AGC315" s="303"/>
      <c r="AGD315" s="303"/>
      <c r="AGE315" s="303"/>
      <c r="AGF315" s="303"/>
      <c r="AGG315" s="303"/>
      <c r="AGH315" s="303"/>
      <c r="AGI315" s="303"/>
      <c r="AGJ315" s="303"/>
      <c r="AGK315" s="303"/>
      <c r="AGL315" s="303"/>
      <c r="AGM315" s="303"/>
      <c r="AGN315" s="303"/>
      <c r="AGO315" s="303"/>
      <c r="AGP315" s="303"/>
      <c r="AGQ315" s="303"/>
      <c r="AGR315" s="303"/>
      <c r="AGS315" s="303"/>
      <c r="AGT315" s="303"/>
      <c r="AGU315" s="303"/>
      <c r="AGV315" s="303"/>
      <c r="AGW315" s="303"/>
      <c r="AGX315" s="303"/>
      <c r="AGY315" s="303"/>
      <c r="AGZ315" s="303"/>
      <c r="AHA315" s="303"/>
      <c r="AHB315" s="303"/>
      <c r="AHC315" s="303"/>
      <c r="AHD315" s="303"/>
      <c r="AHE315" s="303"/>
      <c r="AHF315" s="303"/>
      <c r="AHG315" s="303"/>
      <c r="AHH315" s="303"/>
      <c r="AHI315" s="303"/>
      <c r="AHJ315" s="303"/>
      <c r="AHK315" s="303"/>
      <c r="AHL315" s="303"/>
      <c r="AHM315" s="303"/>
      <c r="AHN315" s="303"/>
      <c r="AHO315" s="303"/>
      <c r="AHP315" s="303"/>
      <c r="AHQ315" s="303"/>
      <c r="AHR315" s="303"/>
      <c r="AHS315" s="303"/>
      <c r="AHT315" s="303"/>
      <c r="AHU315" s="303"/>
      <c r="AHV315" s="303"/>
      <c r="AHW315" s="303"/>
      <c r="AHX315" s="303"/>
      <c r="AHY315" s="303"/>
      <c r="AHZ315" s="303"/>
      <c r="AIA315" s="303"/>
      <c r="AIB315" s="303"/>
      <c r="AIC315" s="303"/>
      <c r="AID315" s="303"/>
      <c r="AIE315" s="303"/>
      <c r="AIF315" s="303"/>
      <c r="AIG315" s="303"/>
      <c r="AIH315" s="303"/>
      <c r="AII315" s="303"/>
      <c r="AIJ315" s="303"/>
      <c r="AIK315" s="303"/>
      <c r="AIL315" s="303"/>
      <c r="AIM315" s="303"/>
      <c r="AIN315" s="303"/>
      <c r="AIO315" s="303"/>
      <c r="AIP315" s="303"/>
      <c r="AIQ315" s="303"/>
      <c r="AIR315" s="303"/>
      <c r="AIS315" s="303"/>
      <c r="AIT315" s="303"/>
      <c r="AIU315" s="303"/>
      <c r="AIV315" s="303"/>
      <c r="AIW315" s="303"/>
      <c r="AIX315" s="303"/>
      <c r="AIY315" s="303"/>
      <c r="AIZ315" s="303"/>
      <c r="AJA315" s="303"/>
      <c r="AJB315" s="303"/>
      <c r="AJC315" s="303"/>
      <c r="AJD315" s="303"/>
      <c r="AJE315" s="303"/>
      <c r="AJF315" s="303"/>
      <c r="AJG315" s="303"/>
      <c r="AJH315" s="303"/>
      <c r="AJI315" s="303"/>
      <c r="AJJ315" s="303"/>
      <c r="AJK315" s="303"/>
      <c r="AJL315" s="303"/>
      <c r="AJM315" s="303"/>
      <c r="AJN315" s="303"/>
      <c r="AJO315" s="303"/>
      <c r="AJP315" s="303"/>
      <c r="AJQ315" s="303"/>
      <c r="AJR315" s="303"/>
      <c r="AJS315" s="303"/>
      <c r="AJT315" s="303"/>
      <c r="AJU315" s="303"/>
      <c r="AJV315" s="303"/>
      <c r="AJW315" s="303"/>
      <c r="AJX315" s="303"/>
      <c r="AJY315" s="303"/>
      <c r="AJZ315" s="303"/>
      <c r="AKA315" s="303"/>
      <c r="AKB315" s="303"/>
      <c r="AKC315" s="303"/>
      <c r="AKD315" s="303"/>
      <c r="AKE315" s="303"/>
      <c r="AKF315" s="303"/>
      <c r="AKG315" s="303"/>
      <c r="AKH315" s="303"/>
      <c r="AKI315" s="303"/>
      <c r="AKJ315" s="303"/>
      <c r="AKK315" s="303"/>
      <c r="AKL315" s="303"/>
      <c r="AKM315" s="303"/>
      <c r="AKN315" s="303"/>
      <c r="AKO315" s="303"/>
      <c r="AKP315" s="303"/>
      <c r="AKQ315" s="303"/>
      <c r="AKR315" s="303"/>
      <c r="AKS315" s="303"/>
      <c r="AKT315" s="303"/>
      <c r="AKU315" s="303"/>
      <c r="AKV315" s="303"/>
      <c r="AKW315" s="303"/>
      <c r="AKX315" s="303"/>
      <c r="AKY315" s="303"/>
      <c r="AKZ315" s="303"/>
      <c r="ALA315" s="303"/>
      <c r="ALB315" s="303"/>
      <c r="ALC315" s="303"/>
      <c r="ALD315" s="303"/>
      <c r="ALE315" s="303"/>
      <c r="ALF315" s="303"/>
      <c r="ALG315" s="303"/>
      <c r="ALH315" s="303"/>
      <c r="ALI315" s="303"/>
      <c r="ALJ315" s="303"/>
      <c r="ALK315" s="303"/>
      <c r="ALL315" s="303"/>
      <c r="ALM315" s="303"/>
      <c r="ALN315" s="303"/>
      <c r="ALO315" s="303"/>
      <c r="ALP315" s="303"/>
      <c r="ALQ315" s="303"/>
      <c r="ALR315" s="303"/>
      <c r="ALS315" s="303"/>
      <c r="ALT315" s="303"/>
      <c r="ALU315" s="303"/>
      <c r="ALV315" s="303"/>
      <c r="ALW315" s="303"/>
      <c r="ALX315" s="303"/>
      <c r="ALY315" s="303"/>
      <c r="ALZ315" s="303"/>
      <c r="AMA315" s="303"/>
      <c r="AMB315" s="303"/>
      <c r="AMC315" s="303"/>
      <c r="AMD315" s="303"/>
      <c r="AME315" s="303"/>
      <c r="AMF315" s="303"/>
      <c r="AMG315" s="303"/>
      <c r="AMH315" s="303"/>
      <c r="AMI315" s="303"/>
      <c r="AMJ315" s="303"/>
      <c r="AMK315" s="303"/>
      <c r="AML315" s="303"/>
      <c r="AMM315" s="303"/>
      <c r="AMN315" s="303"/>
      <c r="AMO315" s="303"/>
      <c r="AMP315" s="303"/>
      <c r="AMQ315" s="303"/>
      <c r="AMR315" s="303"/>
      <c r="AMS315" s="303"/>
      <c r="AMT315" s="303"/>
      <c r="AMU315" s="303"/>
      <c r="AMV315" s="303"/>
      <c r="AMW315" s="303"/>
    </row>
    <row r="316" spans="1:1037" s="266" customFormat="1" ht="25.5">
      <c r="A316" s="303">
        <v>0</v>
      </c>
      <c r="B316" s="303">
        <v>0</v>
      </c>
      <c r="C316" s="303" t="s">
        <v>4324</v>
      </c>
      <c r="D316" s="303"/>
      <c r="E316" s="303" t="s">
        <v>3059</v>
      </c>
      <c r="F316" s="428"/>
      <c r="G316" s="428"/>
      <c r="H316" s="428" t="s">
        <v>3091</v>
      </c>
      <c r="I316" s="303" t="s">
        <v>4318</v>
      </c>
      <c r="J316" s="428"/>
      <c r="K316" s="428"/>
      <c r="L316" s="302"/>
      <c r="M316" s="302"/>
      <c r="N316" s="302"/>
      <c r="O316" s="302"/>
      <c r="P316" s="303"/>
      <c r="Q316" s="302" t="s">
        <v>4325</v>
      </c>
      <c r="R316" s="302"/>
      <c r="S316" s="302"/>
      <c r="T316" s="303" t="s">
        <v>1483</v>
      </c>
      <c r="U316" s="303"/>
      <c r="V316" s="303"/>
      <c r="W316" s="303"/>
      <c r="X316" s="303" t="s">
        <v>4326</v>
      </c>
      <c r="Y316" s="303"/>
      <c r="Z316" s="303"/>
      <c r="AA316" s="303"/>
      <c r="AB316" s="303"/>
      <c r="AC316" s="303"/>
      <c r="AD316" s="303"/>
      <c r="AE316" s="303" t="s">
        <v>1426</v>
      </c>
      <c r="AF316" s="303"/>
      <c r="AI316" s="429"/>
      <c r="AJ316" s="303"/>
      <c r="AK316" s="429"/>
      <c r="AL316" s="429" t="s">
        <v>1731</v>
      </c>
      <c r="AM316" s="303" t="s">
        <v>1218</v>
      </c>
      <c r="AN316" s="303" t="s">
        <v>219</v>
      </c>
      <c r="AO316" s="303" t="s">
        <v>1170</v>
      </c>
      <c r="AP316" s="303"/>
      <c r="AQ316" s="303" t="s">
        <v>4260</v>
      </c>
      <c r="AR316" s="303"/>
      <c r="AS316" s="303"/>
      <c r="AT316" s="303"/>
      <c r="AU316" s="303"/>
      <c r="AV316" s="303"/>
      <c r="AW316" s="303"/>
      <c r="AX316" s="303"/>
      <c r="AY316" s="303"/>
      <c r="AZ316" s="303"/>
      <c r="BA316" s="303"/>
      <c r="BB316" s="303"/>
      <c r="BC316" s="303"/>
      <c r="BD316" s="303"/>
      <c r="BF316" s="303"/>
      <c r="BG316" s="303"/>
      <c r="BH316" s="303"/>
      <c r="BI316" s="303"/>
      <c r="BJ316" s="303"/>
      <c r="BK316" s="303"/>
      <c r="BL316" s="303"/>
      <c r="BM316" s="303"/>
      <c r="BN316" s="303"/>
      <c r="BO316" s="29" t="str">
        <f t="shared" si="24"/>
        <v>https://iiif.iti-germany.de/iiif/2/nvt_txt-176-001-002.pdf</v>
      </c>
      <c r="BP316" s="29" t="str">
        <f t="shared" si="25"/>
        <v>application/pdf</v>
      </c>
      <c r="BQ316" s="29" t="str">
        <f t="shared" si="26"/>
        <v>presentation/full</v>
      </c>
      <c r="BR316" s="29" t="str">
        <f t="shared" si="27"/>
        <v>https://iiif.iti-germany.de/iiif/2/nvt_txt-176-001-002_thumb.JP2/full/100,/0/default.jpg</v>
      </c>
      <c r="BS316" s="29" t="str">
        <f t="shared" si="28"/>
        <v>image/jpeg</v>
      </c>
      <c r="BT316" s="29" t="str">
        <f t="shared" si="29"/>
        <v>presentation/thumbnail</v>
      </c>
      <c r="BU316" s="303"/>
      <c r="BV316" s="303"/>
      <c r="BW316" s="303"/>
      <c r="BX316" s="303"/>
      <c r="BY316" s="303"/>
      <c r="BZ316" s="303"/>
      <c r="CA316" s="303"/>
      <c r="CB316" s="303"/>
      <c r="CC316" s="303"/>
      <c r="CD316" s="303"/>
      <c r="CE316" s="303"/>
      <c r="CF316" s="303"/>
      <c r="CG316" s="303"/>
      <c r="CH316" s="303"/>
      <c r="CI316" s="303"/>
      <c r="CJ316" s="303"/>
      <c r="CK316" s="303"/>
      <c r="CL316" s="303"/>
      <c r="CM316" s="303"/>
      <c r="CN316" s="303"/>
      <c r="CO316" s="303"/>
      <c r="CP316" s="303"/>
      <c r="CQ316" s="303"/>
      <c r="CR316" s="303"/>
      <c r="CS316" s="303"/>
      <c r="CT316" s="303"/>
      <c r="CU316" s="303"/>
      <c r="CV316" s="303"/>
      <c r="CW316" s="303"/>
      <c r="CX316" s="303"/>
      <c r="CY316" s="303"/>
      <c r="CZ316" s="303"/>
      <c r="DA316" s="303"/>
      <c r="DB316" s="303"/>
      <c r="DC316" s="303"/>
      <c r="DD316" s="303"/>
      <c r="DE316" s="303"/>
      <c r="DF316" s="303"/>
      <c r="DG316" s="303"/>
      <c r="DH316" s="303"/>
      <c r="DI316" s="303"/>
      <c r="DJ316" s="303"/>
      <c r="DK316" s="303"/>
      <c r="DL316" s="303"/>
      <c r="DM316" s="303"/>
      <c r="DN316" s="303"/>
      <c r="DO316" s="303"/>
      <c r="DP316" s="303"/>
      <c r="DQ316" s="303"/>
      <c r="DR316" s="303"/>
      <c r="DS316" s="303"/>
      <c r="DT316" s="303"/>
      <c r="DU316" s="303"/>
      <c r="DV316" s="303"/>
      <c r="DW316" s="303"/>
      <c r="DX316" s="303"/>
      <c r="DY316" s="303"/>
      <c r="DZ316" s="303"/>
      <c r="EA316" s="303"/>
      <c r="EB316" s="303"/>
      <c r="EC316" s="303"/>
      <c r="ED316" s="303"/>
      <c r="EE316" s="303"/>
      <c r="EF316" s="303"/>
      <c r="EG316" s="303"/>
      <c r="EH316" s="303"/>
      <c r="EI316" s="303"/>
      <c r="EJ316" s="303"/>
      <c r="EK316" s="303"/>
      <c r="EL316" s="303"/>
      <c r="EM316" s="303"/>
      <c r="EN316" s="303"/>
      <c r="EO316" s="303"/>
      <c r="EP316" s="303"/>
      <c r="EQ316" s="303"/>
      <c r="ER316" s="303"/>
      <c r="ES316" s="303"/>
      <c r="ET316" s="303"/>
      <c r="EU316" s="303"/>
      <c r="EV316" s="303"/>
      <c r="EW316" s="303"/>
      <c r="EX316" s="303"/>
      <c r="EY316" s="303"/>
      <c r="EZ316" s="303"/>
      <c r="FA316" s="303"/>
      <c r="FB316" s="303"/>
      <c r="FC316" s="303"/>
      <c r="FD316" s="303"/>
      <c r="FE316" s="303"/>
      <c r="FF316" s="303"/>
      <c r="FG316" s="303"/>
      <c r="FH316" s="303"/>
      <c r="FI316" s="303"/>
      <c r="FJ316" s="303"/>
      <c r="FK316" s="303"/>
      <c r="FL316" s="303"/>
      <c r="FM316" s="303"/>
      <c r="FN316" s="303"/>
      <c r="FO316" s="303"/>
      <c r="FP316" s="303"/>
      <c r="FQ316" s="303"/>
      <c r="FR316" s="303"/>
      <c r="FS316" s="303"/>
      <c r="FT316" s="303"/>
      <c r="FU316" s="303"/>
      <c r="FV316" s="303"/>
      <c r="FW316" s="303"/>
      <c r="FX316" s="303"/>
      <c r="FY316" s="303"/>
      <c r="FZ316" s="303"/>
      <c r="GA316" s="303"/>
      <c r="GB316" s="303"/>
      <c r="GC316" s="303"/>
      <c r="GD316" s="303"/>
      <c r="GE316" s="303"/>
      <c r="GF316" s="303"/>
      <c r="GG316" s="303"/>
      <c r="GH316" s="303"/>
      <c r="GI316" s="303"/>
      <c r="GJ316" s="303"/>
      <c r="GK316" s="303"/>
      <c r="GL316" s="303"/>
      <c r="GM316" s="303"/>
      <c r="GN316" s="303"/>
      <c r="GO316" s="303"/>
      <c r="GP316" s="303"/>
      <c r="GQ316" s="303"/>
      <c r="GR316" s="303"/>
      <c r="GS316" s="303"/>
      <c r="GT316" s="303"/>
      <c r="GU316" s="303"/>
      <c r="GV316" s="303"/>
      <c r="GW316" s="303"/>
      <c r="GX316" s="303"/>
      <c r="GY316" s="303"/>
      <c r="GZ316" s="303"/>
      <c r="HA316" s="303"/>
      <c r="HB316" s="303"/>
      <c r="HC316" s="303"/>
      <c r="HD316" s="303"/>
      <c r="HE316" s="303"/>
      <c r="HF316" s="303"/>
      <c r="HG316" s="303"/>
      <c r="HH316" s="303"/>
      <c r="HI316" s="303"/>
      <c r="HJ316" s="303"/>
      <c r="HK316" s="303"/>
      <c r="HL316" s="303"/>
      <c r="HM316" s="303"/>
      <c r="HN316" s="303"/>
      <c r="HO316" s="303"/>
      <c r="HP316" s="303"/>
      <c r="HQ316" s="303"/>
      <c r="HR316" s="303"/>
      <c r="HS316" s="303"/>
      <c r="HT316" s="303"/>
      <c r="HU316" s="303"/>
      <c r="HV316" s="303"/>
      <c r="HW316" s="303"/>
      <c r="HX316" s="303"/>
      <c r="HY316" s="303"/>
      <c r="HZ316" s="303"/>
      <c r="IA316" s="303"/>
      <c r="IB316" s="303"/>
      <c r="IC316" s="303"/>
      <c r="ID316" s="303"/>
      <c r="IE316" s="303"/>
      <c r="IF316" s="303"/>
      <c r="IG316" s="303"/>
      <c r="IH316" s="303"/>
      <c r="II316" s="303"/>
      <c r="IJ316" s="303"/>
      <c r="IK316" s="303"/>
      <c r="IL316" s="303"/>
      <c r="IM316" s="303"/>
      <c r="IN316" s="303"/>
      <c r="IO316" s="303"/>
      <c r="IP316" s="303"/>
      <c r="IQ316" s="303"/>
      <c r="IR316" s="303"/>
      <c r="IS316" s="303"/>
      <c r="IT316" s="303"/>
      <c r="IU316" s="303"/>
      <c r="IV316" s="303"/>
      <c r="IW316" s="303"/>
      <c r="IX316" s="303"/>
      <c r="IY316" s="303"/>
      <c r="IZ316" s="303"/>
      <c r="JA316" s="303"/>
      <c r="JB316" s="303"/>
      <c r="JC316" s="303"/>
      <c r="JD316" s="303"/>
      <c r="JE316" s="303"/>
      <c r="JF316" s="303"/>
      <c r="JG316" s="303"/>
      <c r="JH316" s="303"/>
      <c r="JI316" s="303"/>
      <c r="JJ316" s="303"/>
      <c r="JK316" s="303"/>
      <c r="JL316" s="303"/>
      <c r="JM316" s="303"/>
      <c r="JN316" s="303"/>
      <c r="JO316" s="303"/>
      <c r="JP316" s="303"/>
      <c r="JQ316" s="303"/>
      <c r="JR316" s="303"/>
      <c r="JS316" s="303"/>
      <c r="JT316" s="303"/>
      <c r="JU316" s="303"/>
      <c r="JV316" s="303"/>
      <c r="JW316" s="303"/>
      <c r="JX316" s="303"/>
      <c r="JY316" s="303"/>
      <c r="JZ316" s="303"/>
      <c r="KA316" s="303"/>
      <c r="KB316" s="303"/>
      <c r="KC316" s="303"/>
      <c r="KD316" s="303"/>
      <c r="KE316" s="303"/>
      <c r="KF316" s="303"/>
      <c r="KG316" s="303"/>
      <c r="KH316" s="303"/>
      <c r="KI316" s="303"/>
      <c r="KJ316" s="303"/>
      <c r="KK316" s="303"/>
      <c r="KL316" s="303"/>
      <c r="KM316" s="303"/>
      <c r="KN316" s="303"/>
      <c r="KO316" s="303"/>
      <c r="KP316" s="303"/>
      <c r="KQ316" s="303"/>
      <c r="KR316" s="303"/>
      <c r="KS316" s="303"/>
      <c r="KT316" s="303"/>
      <c r="KU316" s="303"/>
      <c r="KV316" s="303"/>
      <c r="KW316" s="303"/>
      <c r="KX316" s="303"/>
      <c r="KY316" s="303"/>
      <c r="KZ316" s="303"/>
      <c r="LA316" s="303"/>
      <c r="LB316" s="303"/>
      <c r="LC316" s="303"/>
      <c r="LD316" s="303"/>
      <c r="LE316" s="303"/>
      <c r="LF316" s="303"/>
      <c r="LG316" s="303"/>
      <c r="LH316" s="303"/>
      <c r="LI316" s="303"/>
      <c r="LJ316" s="303"/>
      <c r="LK316" s="303"/>
      <c r="LL316" s="303"/>
      <c r="LM316" s="303"/>
      <c r="LN316" s="303"/>
      <c r="LO316" s="303"/>
      <c r="LP316" s="303"/>
      <c r="LQ316" s="303"/>
      <c r="LR316" s="303"/>
      <c r="LS316" s="303"/>
      <c r="LT316" s="303"/>
      <c r="LU316" s="303"/>
      <c r="LV316" s="303"/>
      <c r="LW316" s="303"/>
      <c r="LX316" s="303"/>
      <c r="LY316" s="303"/>
      <c r="LZ316" s="303"/>
      <c r="MA316" s="303"/>
      <c r="MB316" s="303"/>
      <c r="MC316" s="303"/>
      <c r="MD316" s="303"/>
      <c r="ME316" s="303"/>
      <c r="MF316" s="303"/>
      <c r="MG316" s="303"/>
      <c r="MH316" s="303"/>
      <c r="MI316" s="303"/>
      <c r="MJ316" s="303"/>
      <c r="MK316" s="303"/>
      <c r="ML316" s="303"/>
      <c r="MM316" s="303"/>
      <c r="MN316" s="303"/>
      <c r="MO316" s="303"/>
      <c r="MP316" s="303"/>
      <c r="MQ316" s="303"/>
      <c r="MR316" s="303"/>
      <c r="MS316" s="303"/>
      <c r="MT316" s="303"/>
      <c r="MU316" s="303"/>
      <c r="MV316" s="303"/>
      <c r="MW316" s="303"/>
      <c r="MX316" s="303"/>
      <c r="MY316" s="303"/>
      <c r="MZ316" s="303"/>
      <c r="NA316" s="303"/>
      <c r="NB316" s="303"/>
      <c r="NC316" s="303"/>
      <c r="ND316" s="303"/>
      <c r="NE316" s="303"/>
      <c r="NF316" s="303"/>
      <c r="NG316" s="303"/>
      <c r="NH316" s="303"/>
      <c r="NI316" s="303"/>
      <c r="NJ316" s="303"/>
      <c r="NK316" s="303"/>
      <c r="NL316" s="303"/>
      <c r="NM316" s="303"/>
      <c r="NN316" s="303"/>
      <c r="NO316" s="303"/>
      <c r="NP316" s="303"/>
      <c r="NQ316" s="303"/>
      <c r="NR316" s="303"/>
      <c r="NS316" s="303"/>
      <c r="NT316" s="303"/>
      <c r="NU316" s="303"/>
      <c r="NV316" s="303"/>
      <c r="NW316" s="303"/>
      <c r="NX316" s="303"/>
      <c r="NY316" s="303"/>
      <c r="NZ316" s="303"/>
      <c r="OA316" s="303"/>
      <c r="OB316" s="303"/>
      <c r="OC316" s="303"/>
      <c r="OD316" s="303"/>
      <c r="OE316" s="303"/>
      <c r="OF316" s="303"/>
      <c r="OG316" s="303"/>
      <c r="OH316" s="303"/>
      <c r="OI316" s="303"/>
      <c r="OJ316" s="303"/>
      <c r="OK316" s="303"/>
      <c r="OL316" s="303"/>
      <c r="OM316" s="303"/>
      <c r="ON316" s="303"/>
      <c r="OO316" s="303"/>
      <c r="OP316" s="303"/>
      <c r="OQ316" s="303"/>
      <c r="OR316" s="303"/>
      <c r="OS316" s="303"/>
      <c r="OT316" s="303"/>
      <c r="OU316" s="303"/>
      <c r="OV316" s="303"/>
      <c r="OW316" s="303"/>
      <c r="OX316" s="303"/>
      <c r="OY316" s="303"/>
      <c r="OZ316" s="303"/>
      <c r="PA316" s="303"/>
      <c r="PB316" s="303"/>
      <c r="PC316" s="303"/>
      <c r="PD316" s="303"/>
      <c r="PE316" s="303"/>
      <c r="PF316" s="303"/>
      <c r="PG316" s="303"/>
      <c r="PH316" s="303"/>
      <c r="PI316" s="303"/>
      <c r="PJ316" s="303"/>
      <c r="PK316" s="303"/>
      <c r="PL316" s="303"/>
      <c r="PM316" s="303"/>
      <c r="PN316" s="303"/>
      <c r="PO316" s="303"/>
      <c r="PP316" s="303"/>
      <c r="PQ316" s="303"/>
      <c r="PR316" s="303"/>
      <c r="PS316" s="303"/>
      <c r="PT316" s="303"/>
      <c r="PU316" s="303"/>
      <c r="PV316" s="303"/>
      <c r="PW316" s="303"/>
      <c r="PX316" s="303"/>
      <c r="PY316" s="303"/>
      <c r="PZ316" s="303"/>
      <c r="QA316" s="303"/>
      <c r="QB316" s="303"/>
      <c r="QC316" s="303"/>
      <c r="QD316" s="303"/>
      <c r="QE316" s="303"/>
      <c r="QF316" s="303"/>
      <c r="QG316" s="303"/>
      <c r="QH316" s="303"/>
      <c r="QI316" s="303"/>
      <c r="QJ316" s="303"/>
      <c r="QK316" s="303"/>
      <c r="QL316" s="303"/>
      <c r="QM316" s="303"/>
      <c r="QN316" s="303"/>
      <c r="QO316" s="303"/>
      <c r="QP316" s="303"/>
      <c r="QQ316" s="303"/>
      <c r="QR316" s="303"/>
      <c r="QS316" s="303"/>
      <c r="QT316" s="303"/>
      <c r="QU316" s="303"/>
      <c r="QV316" s="303"/>
      <c r="QW316" s="303"/>
      <c r="QX316" s="303"/>
      <c r="QY316" s="303"/>
      <c r="QZ316" s="303"/>
      <c r="RA316" s="303"/>
      <c r="RB316" s="303"/>
      <c r="RC316" s="303"/>
      <c r="RD316" s="303"/>
      <c r="RE316" s="303"/>
      <c r="RF316" s="303"/>
      <c r="RG316" s="303"/>
      <c r="RH316" s="303"/>
      <c r="RI316" s="303"/>
      <c r="RJ316" s="303"/>
      <c r="RK316" s="303"/>
      <c r="RL316" s="303"/>
      <c r="RM316" s="303"/>
      <c r="RN316" s="303"/>
      <c r="RO316" s="303"/>
      <c r="RP316" s="303"/>
      <c r="RQ316" s="303"/>
      <c r="RR316" s="303"/>
      <c r="RS316" s="303"/>
      <c r="RT316" s="303"/>
      <c r="RU316" s="303"/>
      <c r="RV316" s="303"/>
      <c r="RW316" s="303"/>
      <c r="RX316" s="303"/>
      <c r="RY316" s="303"/>
      <c r="RZ316" s="303"/>
      <c r="SA316" s="303"/>
      <c r="SB316" s="303"/>
      <c r="SC316" s="303"/>
      <c r="SD316" s="303"/>
      <c r="SE316" s="303"/>
      <c r="SF316" s="303"/>
      <c r="SG316" s="303"/>
      <c r="SH316" s="303"/>
      <c r="SI316" s="303"/>
      <c r="SJ316" s="303"/>
      <c r="SK316" s="303"/>
      <c r="SL316" s="303"/>
      <c r="SM316" s="303"/>
      <c r="SN316" s="303"/>
      <c r="SO316" s="303"/>
      <c r="SP316" s="303"/>
      <c r="SQ316" s="303"/>
      <c r="SR316" s="303"/>
      <c r="SS316" s="303"/>
      <c r="ST316" s="303"/>
      <c r="SU316" s="303"/>
      <c r="SV316" s="303"/>
      <c r="SW316" s="303"/>
      <c r="SX316" s="303"/>
      <c r="SY316" s="303"/>
      <c r="SZ316" s="303"/>
      <c r="TA316" s="303"/>
      <c r="TB316" s="303"/>
      <c r="TC316" s="303"/>
      <c r="TD316" s="303"/>
      <c r="TE316" s="303"/>
      <c r="TF316" s="303"/>
      <c r="TG316" s="303"/>
      <c r="TH316" s="303"/>
      <c r="TI316" s="303"/>
      <c r="TJ316" s="303"/>
      <c r="TK316" s="303"/>
      <c r="TL316" s="303"/>
      <c r="TM316" s="303"/>
      <c r="TN316" s="303"/>
      <c r="TO316" s="303"/>
      <c r="TP316" s="303"/>
      <c r="TQ316" s="303"/>
      <c r="TR316" s="303"/>
      <c r="TS316" s="303"/>
      <c r="TT316" s="303"/>
      <c r="TU316" s="303"/>
      <c r="TV316" s="303"/>
      <c r="TW316" s="303"/>
      <c r="TX316" s="303"/>
      <c r="TY316" s="303"/>
      <c r="TZ316" s="303"/>
      <c r="UA316" s="303"/>
      <c r="UB316" s="303"/>
      <c r="UC316" s="303"/>
      <c r="UD316" s="303"/>
      <c r="UE316" s="303"/>
      <c r="UF316" s="303"/>
      <c r="UG316" s="303"/>
      <c r="UH316" s="303"/>
      <c r="UI316" s="303"/>
      <c r="UJ316" s="303"/>
      <c r="UK316" s="303"/>
      <c r="UL316" s="303"/>
      <c r="UM316" s="303"/>
      <c r="UN316" s="303"/>
      <c r="UO316" s="303"/>
      <c r="UP316" s="303"/>
      <c r="UQ316" s="303"/>
      <c r="UR316" s="303"/>
      <c r="US316" s="303"/>
      <c r="UT316" s="303"/>
      <c r="UU316" s="303"/>
      <c r="UV316" s="303"/>
      <c r="UW316" s="303"/>
      <c r="UX316" s="303"/>
      <c r="UY316" s="303"/>
      <c r="UZ316" s="303"/>
      <c r="VA316" s="303"/>
      <c r="VB316" s="303"/>
      <c r="VC316" s="303"/>
      <c r="VD316" s="303"/>
      <c r="VE316" s="303"/>
      <c r="VF316" s="303"/>
      <c r="VG316" s="303"/>
      <c r="VH316" s="303"/>
      <c r="VI316" s="303"/>
      <c r="VJ316" s="303"/>
      <c r="VK316" s="303"/>
      <c r="VL316" s="303"/>
      <c r="VM316" s="303"/>
      <c r="VN316" s="303"/>
      <c r="VO316" s="303"/>
      <c r="VP316" s="303"/>
      <c r="VQ316" s="303"/>
      <c r="VR316" s="303"/>
      <c r="VS316" s="303"/>
      <c r="VT316" s="303"/>
      <c r="VU316" s="303"/>
      <c r="VV316" s="303"/>
      <c r="VW316" s="303"/>
      <c r="VX316" s="303"/>
      <c r="VY316" s="303"/>
      <c r="VZ316" s="303"/>
      <c r="WA316" s="303"/>
      <c r="WB316" s="303"/>
      <c r="WC316" s="303"/>
      <c r="WD316" s="303"/>
      <c r="WE316" s="303"/>
      <c r="WF316" s="303"/>
      <c r="WG316" s="303"/>
      <c r="WH316" s="303"/>
      <c r="WI316" s="303"/>
      <c r="WJ316" s="303"/>
      <c r="WK316" s="303"/>
      <c r="WL316" s="303"/>
      <c r="WM316" s="303"/>
      <c r="WN316" s="303"/>
      <c r="WO316" s="303"/>
      <c r="WP316" s="303"/>
      <c r="WQ316" s="303"/>
      <c r="WR316" s="303"/>
      <c r="WS316" s="303"/>
      <c r="WT316" s="303"/>
      <c r="WU316" s="303"/>
      <c r="WV316" s="303"/>
      <c r="WW316" s="303"/>
      <c r="WX316" s="303"/>
      <c r="WY316" s="303"/>
      <c r="WZ316" s="303"/>
      <c r="XA316" s="303"/>
      <c r="XB316" s="303"/>
      <c r="XC316" s="303"/>
      <c r="XD316" s="303"/>
      <c r="XE316" s="303"/>
      <c r="XF316" s="303"/>
      <c r="XG316" s="303"/>
      <c r="XH316" s="303"/>
      <c r="XI316" s="303"/>
      <c r="XJ316" s="303"/>
      <c r="XK316" s="303"/>
      <c r="XL316" s="303"/>
      <c r="XM316" s="303"/>
      <c r="XN316" s="303"/>
      <c r="XO316" s="303"/>
      <c r="XP316" s="303"/>
      <c r="XQ316" s="303"/>
      <c r="XR316" s="303"/>
      <c r="XS316" s="303"/>
      <c r="XT316" s="303"/>
      <c r="XU316" s="303"/>
      <c r="XV316" s="303"/>
      <c r="XW316" s="303"/>
      <c r="XX316" s="303"/>
      <c r="XY316" s="303"/>
      <c r="XZ316" s="303"/>
      <c r="YA316" s="303"/>
      <c r="YB316" s="303"/>
      <c r="YC316" s="303"/>
      <c r="YD316" s="303"/>
      <c r="YE316" s="303"/>
      <c r="YF316" s="303"/>
      <c r="YG316" s="303"/>
      <c r="YH316" s="303"/>
      <c r="YI316" s="303"/>
      <c r="YJ316" s="303"/>
      <c r="YK316" s="303"/>
      <c r="YL316" s="303"/>
      <c r="YM316" s="303"/>
      <c r="YN316" s="303"/>
      <c r="YO316" s="303"/>
      <c r="YP316" s="303"/>
      <c r="YQ316" s="303"/>
      <c r="YR316" s="303"/>
      <c r="YS316" s="303"/>
      <c r="YT316" s="303"/>
      <c r="YU316" s="303"/>
      <c r="YV316" s="303"/>
      <c r="YW316" s="303"/>
      <c r="YX316" s="303"/>
      <c r="YY316" s="303"/>
      <c r="YZ316" s="303"/>
      <c r="ZA316" s="303"/>
      <c r="ZB316" s="303"/>
      <c r="ZC316" s="303"/>
      <c r="ZD316" s="303"/>
      <c r="ZE316" s="303"/>
      <c r="ZF316" s="303"/>
      <c r="ZG316" s="303"/>
      <c r="ZH316" s="303"/>
      <c r="ZI316" s="303"/>
      <c r="ZJ316" s="303"/>
      <c r="ZK316" s="303"/>
      <c r="ZL316" s="303"/>
      <c r="ZM316" s="303"/>
      <c r="ZN316" s="303"/>
      <c r="ZO316" s="303"/>
      <c r="ZP316" s="303"/>
      <c r="ZQ316" s="303"/>
      <c r="ZR316" s="303"/>
      <c r="ZS316" s="303"/>
      <c r="ZT316" s="303"/>
      <c r="ZU316" s="303"/>
      <c r="ZV316" s="303"/>
      <c r="ZW316" s="303"/>
      <c r="ZX316" s="303"/>
      <c r="ZY316" s="303"/>
      <c r="ZZ316" s="303"/>
      <c r="AAA316" s="303"/>
      <c r="AAB316" s="303"/>
      <c r="AAC316" s="303"/>
      <c r="AAD316" s="303"/>
      <c r="AAE316" s="303"/>
      <c r="AAF316" s="303"/>
      <c r="AAG316" s="303"/>
      <c r="AAH316" s="303"/>
      <c r="AAI316" s="303"/>
      <c r="AAJ316" s="303"/>
      <c r="AAK316" s="303"/>
      <c r="AAL316" s="303"/>
      <c r="AAM316" s="303"/>
      <c r="AAN316" s="303"/>
      <c r="AAO316" s="303"/>
      <c r="AAP316" s="303"/>
      <c r="AAQ316" s="303"/>
      <c r="AAR316" s="303"/>
      <c r="AAS316" s="303"/>
      <c r="AAT316" s="303"/>
      <c r="AAU316" s="303"/>
      <c r="AAV316" s="303"/>
      <c r="AAW316" s="303"/>
      <c r="AAX316" s="303"/>
      <c r="AAY316" s="303"/>
      <c r="AAZ316" s="303"/>
      <c r="ABA316" s="303"/>
      <c r="ABB316" s="303"/>
      <c r="ABC316" s="303"/>
      <c r="ABD316" s="303"/>
      <c r="ABE316" s="303"/>
      <c r="ABF316" s="303"/>
      <c r="ABG316" s="303"/>
      <c r="ABH316" s="303"/>
      <c r="ABI316" s="303"/>
      <c r="ABJ316" s="303"/>
      <c r="ABK316" s="303"/>
      <c r="ABL316" s="303"/>
      <c r="ABM316" s="303"/>
      <c r="ABN316" s="303"/>
      <c r="ABO316" s="303"/>
      <c r="ABP316" s="303"/>
      <c r="ABQ316" s="303"/>
      <c r="ABR316" s="303"/>
      <c r="ABS316" s="303"/>
      <c r="ABT316" s="303"/>
      <c r="ABU316" s="303"/>
      <c r="ABV316" s="303"/>
      <c r="ABW316" s="303"/>
      <c r="ABX316" s="303"/>
      <c r="ABY316" s="303"/>
      <c r="ABZ316" s="303"/>
      <c r="ACA316" s="303"/>
      <c r="ACB316" s="303"/>
      <c r="ACC316" s="303"/>
      <c r="ACD316" s="303"/>
      <c r="ACE316" s="303"/>
      <c r="ACF316" s="303"/>
      <c r="ACG316" s="303"/>
      <c r="ACH316" s="303"/>
      <c r="ACI316" s="303"/>
      <c r="ACJ316" s="303"/>
      <c r="ACK316" s="303"/>
      <c r="ACL316" s="303"/>
      <c r="ACM316" s="303"/>
      <c r="ACN316" s="303"/>
      <c r="ACO316" s="303"/>
      <c r="ACP316" s="303"/>
      <c r="ACQ316" s="303"/>
      <c r="ACR316" s="303"/>
      <c r="ACS316" s="303"/>
      <c r="ACT316" s="303"/>
      <c r="ACU316" s="303"/>
      <c r="ACV316" s="303"/>
      <c r="ACW316" s="303"/>
      <c r="ACX316" s="303"/>
      <c r="ACY316" s="303"/>
      <c r="ACZ316" s="303"/>
      <c r="ADA316" s="303"/>
      <c r="ADB316" s="303"/>
      <c r="ADC316" s="303"/>
      <c r="ADD316" s="303"/>
      <c r="ADE316" s="303"/>
      <c r="ADF316" s="303"/>
      <c r="ADG316" s="303"/>
      <c r="ADH316" s="303"/>
      <c r="ADI316" s="303"/>
      <c r="ADJ316" s="303"/>
      <c r="ADK316" s="303"/>
      <c r="ADL316" s="303"/>
      <c r="ADM316" s="303"/>
      <c r="ADN316" s="303"/>
      <c r="ADO316" s="303"/>
      <c r="ADP316" s="303"/>
      <c r="ADQ316" s="303"/>
      <c r="ADR316" s="303"/>
      <c r="ADS316" s="303"/>
      <c r="ADT316" s="303"/>
      <c r="ADU316" s="303"/>
      <c r="ADV316" s="303"/>
      <c r="ADW316" s="303"/>
      <c r="ADX316" s="303"/>
      <c r="ADY316" s="303"/>
      <c r="ADZ316" s="303"/>
      <c r="AEA316" s="303"/>
      <c r="AEB316" s="303"/>
      <c r="AEC316" s="303"/>
      <c r="AED316" s="303"/>
      <c r="AEE316" s="303"/>
      <c r="AEF316" s="303"/>
      <c r="AEG316" s="303"/>
      <c r="AEH316" s="303"/>
      <c r="AEI316" s="303"/>
      <c r="AEJ316" s="303"/>
      <c r="AEK316" s="303"/>
      <c r="AEL316" s="303"/>
      <c r="AEM316" s="303"/>
      <c r="AEN316" s="303"/>
      <c r="AEO316" s="303"/>
      <c r="AEP316" s="303"/>
      <c r="AEQ316" s="303"/>
      <c r="AER316" s="303"/>
      <c r="AES316" s="303"/>
      <c r="AET316" s="303"/>
      <c r="AEU316" s="303"/>
      <c r="AEV316" s="303"/>
      <c r="AEW316" s="303"/>
      <c r="AEX316" s="303"/>
      <c r="AEY316" s="303"/>
      <c r="AEZ316" s="303"/>
      <c r="AFA316" s="303"/>
      <c r="AFB316" s="303"/>
      <c r="AFC316" s="303"/>
      <c r="AFD316" s="303"/>
      <c r="AFE316" s="303"/>
      <c r="AFF316" s="303"/>
      <c r="AFG316" s="303"/>
      <c r="AFH316" s="303"/>
      <c r="AFI316" s="303"/>
      <c r="AFJ316" s="303"/>
      <c r="AFK316" s="303"/>
      <c r="AFL316" s="303"/>
      <c r="AFM316" s="303"/>
      <c r="AFN316" s="303"/>
      <c r="AFO316" s="303"/>
      <c r="AFP316" s="303"/>
      <c r="AFQ316" s="303"/>
      <c r="AFR316" s="303"/>
      <c r="AFS316" s="303"/>
      <c r="AFT316" s="303"/>
      <c r="AFU316" s="303"/>
      <c r="AFV316" s="303"/>
      <c r="AFW316" s="303"/>
      <c r="AFX316" s="303"/>
      <c r="AFY316" s="303"/>
      <c r="AFZ316" s="303"/>
      <c r="AGA316" s="303"/>
      <c r="AGB316" s="303"/>
      <c r="AGC316" s="303"/>
      <c r="AGD316" s="303"/>
      <c r="AGE316" s="303"/>
      <c r="AGF316" s="303"/>
      <c r="AGG316" s="303"/>
      <c r="AGH316" s="303"/>
      <c r="AGI316" s="303"/>
      <c r="AGJ316" s="303"/>
      <c r="AGK316" s="303"/>
      <c r="AGL316" s="303"/>
      <c r="AGM316" s="303"/>
      <c r="AGN316" s="303"/>
      <c r="AGO316" s="303"/>
      <c r="AGP316" s="303"/>
      <c r="AGQ316" s="303"/>
      <c r="AGR316" s="303"/>
      <c r="AGS316" s="303"/>
      <c r="AGT316" s="303"/>
      <c r="AGU316" s="303"/>
      <c r="AGV316" s="303"/>
      <c r="AGW316" s="303"/>
      <c r="AGX316" s="303"/>
      <c r="AGY316" s="303"/>
      <c r="AGZ316" s="303"/>
      <c r="AHA316" s="303"/>
      <c r="AHB316" s="303"/>
      <c r="AHC316" s="303"/>
      <c r="AHD316" s="303"/>
      <c r="AHE316" s="303"/>
      <c r="AHF316" s="303"/>
      <c r="AHG316" s="303"/>
      <c r="AHH316" s="303"/>
      <c r="AHI316" s="303"/>
      <c r="AHJ316" s="303"/>
      <c r="AHK316" s="303"/>
      <c r="AHL316" s="303"/>
      <c r="AHM316" s="303"/>
      <c r="AHN316" s="303"/>
      <c r="AHO316" s="303"/>
      <c r="AHP316" s="303"/>
      <c r="AHQ316" s="303"/>
      <c r="AHR316" s="303"/>
      <c r="AHS316" s="303"/>
      <c r="AHT316" s="303"/>
      <c r="AHU316" s="303"/>
      <c r="AHV316" s="303"/>
      <c r="AHW316" s="303"/>
      <c r="AHX316" s="303"/>
      <c r="AHY316" s="303"/>
      <c r="AHZ316" s="303"/>
      <c r="AIA316" s="303"/>
      <c r="AIB316" s="303"/>
      <c r="AIC316" s="303"/>
      <c r="AID316" s="303"/>
      <c r="AIE316" s="303"/>
      <c r="AIF316" s="303"/>
      <c r="AIG316" s="303"/>
      <c r="AIH316" s="303"/>
      <c r="AII316" s="303"/>
      <c r="AIJ316" s="303"/>
      <c r="AIK316" s="303"/>
      <c r="AIL316" s="303"/>
      <c r="AIM316" s="303"/>
      <c r="AIN316" s="303"/>
      <c r="AIO316" s="303"/>
      <c r="AIP316" s="303"/>
      <c r="AIQ316" s="303"/>
      <c r="AIR316" s="303"/>
      <c r="AIS316" s="303"/>
      <c r="AIT316" s="303"/>
      <c r="AIU316" s="303"/>
      <c r="AIV316" s="303"/>
      <c r="AIW316" s="303"/>
      <c r="AIX316" s="303"/>
      <c r="AIY316" s="303"/>
      <c r="AIZ316" s="303"/>
      <c r="AJA316" s="303"/>
      <c r="AJB316" s="303"/>
      <c r="AJC316" s="303"/>
      <c r="AJD316" s="303"/>
      <c r="AJE316" s="303"/>
      <c r="AJF316" s="303"/>
      <c r="AJG316" s="303"/>
      <c r="AJH316" s="303"/>
      <c r="AJI316" s="303"/>
      <c r="AJJ316" s="303"/>
      <c r="AJK316" s="303"/>
      <c r="AJL316" s="303"/>
      <c r="AJM316" s="303"/>
      <c r="AJN316" s="303"/>
      <c r="AJO316" s="303"/>
      <c r="AJP316" s="303"/>
      <c r="AJQ316" s="303"/>
      <c r="AJR316" s="303"/>
      <c r="AJS316" s="303"/>
      <c r="AJT316" s="303"/>
      <c r="AJU316" s="303"/>
      <c r="AJV316" s="303"/>
      <c r="AJW316" s="303"/>
      <c r="AJX316" s="303"/>
      <c r="AJY316" s="303"/>
      <c r="AJZ316" s="303"/>
      <c r="AKA316" s="303"/>
      <c r="AKB316" s="303"/>
      <c r="AKC316" s="303"/>
      <c r="AKD316" s="303"/>
      <c r="AKE316" s="303"/>
      <c r="AKF316" s="303"/>
      <c r="AKG316" s="303"/>
      <c r="AKH316" s="303"/>
      <c r="AKI316" s="303"/>
      <c r="AKJ316" s="303"/>
      <c r="AKK316" s="303"/>
      <c r="AKL316" s="303"/>
      <c r="AKM316" s="303"/>
      <c r="AKN316" s="303"/>
      <c r="AKO316" s="303"/>
      <c r="AKP316" s="303"/>
      <c r="AKQ316" s="303"/>
      <c r="AKR316" s="303"/>
      <c r="AKS316" s="303"/>
      <c r="AKT316" s="303"/>
      <c r="AKU316" s="303"/>
      <c r="AKV316" s="303"/>
      <c r="AKW316" s="303"/>
      <c r="AKX316" s="303"/>
      <c r="AKY316" s="303"/>
      <c r="AKZ316" s="303"/>
      <c r="ALA316" s="303"/>
      <c r="ALB316" s="303"/>
      <c r="ALC316" s="303"/>
      <c r="ALD316" s="303"/>
      <c r="ALE316" s="303"/>
      <c r="ALF316" s="303"/>
      <c r="ALG316" s="303"/>
      <c r="ALH316" s="303"/>
      <c r="ALI316" s="303"/>
      <c r="ALJ316" s="303"/>
      <c r="ALK316" s="303"/>
      <c r="ALL316" s="303"/>
      <c r="ALM316" s="303"/>
      <c r="ALN316" s="303"/>
      <c r="ALO316" s="303"/>
      <c r="ALP316" s="303"/>
      <c r="ALQ316" s="303"/>
      <c r="ALR316" s="303"/>
      <c r="ALS316" s="303"/>
      <c r="ALT316" s="303"/>
      <c r="ALU316" s="303"/>
      <c r="ALV316" s="303"/>
      <c r="ALW316" s="303"/>
      <c r="ALX316" s="303"/>
      <c r="ALY316" s="303"/>
      <c r="ALZ316" s="303"/>
      <c r="AMA316" s="303"/>
      <c r="AMB316" s="303"/>
      <c r="AMC316" s="303"/>
      <c r="AMD316" s="303"/>
      <c r="AME316" s="303"/>
      <c r="AMF316" s="303"/>
      <c r="AMG316" s="303"/>
      <c r="AMH316" s="303"/>
      <c r="AMI316" s="303"/>
      <c r="AMJ316" s="303"/>
      <c r="AMK316" s="303"/>
      <c r="AML316" s="303"/>
      <c r="AMM316" s="303"/>
      <c r="AMN316" s="303"/>
      <c r="AMO316" s="303"/>
      <c r="AMP316" s="303"/>
      <c r="AMQ316" s="303"/>
      <c r="AMR316" s="303"/>
      <c r="AMS316" s="303"/>
      <c r="AMT316" s="303"/>
      <c r="AMU316" s="303"/>
      <c r="AMV316" s="303"/>
      <c r="AMW316" s="303"/>
    </row>
    <row r="317" spans="1:1037">
      <c r="A317" s="29">
        <v>1</v>
      </c>
      <c r="B317" s="29">
        <v>0</v>
      </c>
      <c r="C317" s="29" t="s">
        <v>4327</v>
      </c>
      <c r="E317" s="29" t="s">
        <v>3059</v>
      </c>
      <c r="H317" s="35" t="s">
        <v>3091</v>
      </c>
      <c r="I317" s="29" t="s">
        <v>4315</v>
      </c>
      <c r="Q317" s="25" t="s">
        <v>4328</v>
      </c>
      <c r="R317" s="25" t="s">
        <v>4329</v>
      </c>
      <c r="T317" s="29" t="s">
        <v>1483</v>
      </c>
      <c r="X317" s="29" t="s">
        <v>1426</v>
      </c>
      <c r="AE317" s="29" t="s">
        <v>2198</v>
      </c>
      <c r="AF317" s="29" t="s">
        <v>1312</v>
      </c>
      <c r="AL317" s="36" t="s">
        <v>4330</v>
      </c>
      <c r="AM317" s="29" t="s">
        <v>1218</v>
      </c>
      <c r="AN317" s="29" t="s">
        <v>219</v>
      </c>
      <c r="AO317" s="29" t="s">
        <v>1170</v>
      </c>
      <c r="AQ317" s="29" t="s">
        <v>4146</v>
      </c>
      <c r="AS317" s="29" t="s">
        <v>2949</v>
      </c>
      <c r="AT317" s="29" t="s">
        <v>4119</v>
      </c>
      <c r="AU317" s="29">
        <v>1</v>
      </c>
      <c r="AV317" s="29" t="s">
        <v>2951</v>
      </c>
      <c r="AW317" s="29">
        <v>1</v>
      </c>
      <c r="AY317" s="29" t="s">
        <v>72</v>
      </c>
      <c r="AZ317" s="249">
        <v>43668</v>
      </c>
      <c r="BO317" s="29" t="str">
        <f t="shared" si="24"/>
        <v>https://iiif.iti-germany.de/iiif/2/nvt_txt-176-002.pdf</v>
      </c>
      <c r="BP317" s="29" t="str">
        <f t="shared" si="25"/>
        <v>application/pdf</v>
      </c>
      <c r="BQ317" s="29" t="str">
        <f t="shared" si="26"/>
        <v>presentation/full</v>
      </c>
      <c r="BR317" s="29" t="str">
        <f t="shared" si="27"/>
        <v>https://iiif.iti-germany.de/iiif/2/nvt_txt-176-002_thumb.JP2/full/100,/0/default.jpg</v>
      </c>
      <c r="BS317" s="29" t="str">
        <f t="shared" si="28"/>
        <v>image/jpeg</v>
      </c>
      <c r="BT317" s="29" t="str">
        <f t="shared" si="29"/>
        <v>presentation/thumbnail</v>
      </c>
    </row>
    <row r="318" spans="1:1037" ht="51">
      <c r="A318" s="29">
        <v>1</v>
      </c>
      <c r="B318" s="29">
        <v>0</v>
      </c>
      <c r="C318" s="29" t="s">
        <v>4331</v>
      </c>
      <c r="E318" s="29" t="s">
        <v>3059</v>
      </c>
      <c r="H318" s="35" t="s">
        <v>4051</v>
      </c>
      <c r="I318" s="29" t="s">
        <v>4315</v>
      </c>
      <c r="Q318" s="25" t="s">
        <v>4332</v>
      </c>
      <c r="R318" s="25" t="s">
        <v>4333</v>
      </c>
      <c r="S318" s="25" t="s">
        <v>4334</v>
      </c>
      <c r="T318" s="29" t="s">
        <v>1483</v>
      </c>
      <c r="V318" s="29" t="s">
        <v>4335</v>
      </c>
      <c r="AE318" s="29" t="s">
        <v>2198</v>
      </c>
      <c r="AG318" t="s">
        <v>1273</v>
      </c>
      <c r="AH318" t="s">
        <v>1312</v>
      </c>
      <c r="AL318" s="36" t="s">
        <v>2819</v>
      </c>
      <c r="AN318" s="29" t="s">
        <v>219</v>
      </c>
      <c r="AO318" s="29" t="s">
        <v>1170</v>
      </c>
      <c r="AQ318" s="29" t="s">
        <v>4336</v>
      </c>
      <c r="AS318" s="29" t="s">
        <v>2949</v>
      </c>
      <c r="AT318" s="29" t="s">
        <v>4119</v>
      </c>
      <c r="AU318" s="29">
        <v>1</v>
      </c>
      <c r="AV318" s="29" t="s">
        <v>2951</v>
      </c>
      <c r="AW318" s="29">
        <v>1</v>
      </c>
      <c r="AX318" s="29" t="s">
        <v>3171</v>
      </c>
      <c r="AY318" s="29" t="s">
        <v>4337</v>
      </c>
      <c r="AZ318" s="249">
        <v>43668</v>
      </c>
      <c r="BO318" s="29" t="str">
        <f t="shared" si="24"/>
        <v>https://iiif.iti-germany.de/iiif/2/nvt_txt-176-003.pdf</v>
      </c>
      <c r="BP318" s="29" t="str">
        <f t="shared" si="25"/>
        <v>application/pdf</v>
      </c>
      <c r="BQ318" s="29" t="str">
        <f t="shared" si="26"/>
        <v>presentation/full</v>
      </c>
      <c r="BR318" s="29" t="str">
        <f t="shared" si="27"/>
        <v>https://iiif.iti-germany.de/iiif/2/nvt_txt-176-003_thumb.JP2/full/100,/0/default.jpg</v>
      </c>
      <c r="BS318" s="29" t="str">
        <f t="shared" si="28"/>
        <v>image/jpeg</v>
      </c>
      <c r="BT318" s="29" t="str">
        <f t="shared" si="29"/>
        <v>presentation/thumbnail</v>
      </c>
    </row>
    <row r="319" spans="1:1037" ht="38.25">
      <c r="A319" s="29">
        <v>1</v>
      </c>
      <c r="B319" s="29">
        <v>0</v>
      </c>
      <c r="C319" s="29" t="s">
        <v>4338</v>
      </c>
      <c r="E319" s="29" t="s">
        <v>3059</v>
      </c>
      <c r="H319" s="35" t="s">
        <v>4051</v>
      </c>
      <c r="I319" s="29" t="s">
        <v>4315</v>
      </c>
      <c r="Q319" s="25" t="s">
        <v>4339</v>
      </c>
      <c r="R319" s="25" t="s">
        <v>4071</v>
      </c>
      <c r="S319" s="25" t="s">
        <v>4340</v>
      </c>
      <c r="T319" s="29" t="s">
        <v>1483</v>
      </c>
      <c r="X319" s="29" t="s">
        <v>4341</v>
      </c>
      <c r="AE319" s="29" t="s">
        <v>4342</v>
      </c>
      <c r="AG319" t="s">
        <v>4342</v>
      </c>
      <c r="AL319" s="36" t="s">
        <v>4343</v>
      </c>
      <c r="AM319" s="29" t="s">
        <v>1218</v>
      </c>
      <c r="AN319" s="29" t="s">
        <v>219</v>
      </c>
      <c r="AO319" s="29" t="s">
        <v>1170</v>
      </c>
      <c r="AQ319" s="29" t="s">
        <v>4070</v>
      </c>
      <c r="AS319" s="29" t="s">
        <v>2949</v>
      </c>
      <c r="AT319" s="29" t="s">
        <v>4119</v>
      </c>
      <c r="AU319" s="29">
        <v>1</v>
      </c>
      <c r="AV319" s="29" t="s">
        <v>2951</v>
      </c>
      <c r="AW319" s="29">
        <v>1</v>
      </c>
      <c r="AX319" s="29" t="s">
        <v>2971</v>
      </c>
      <c r="AY319" s="29" t="s">
        <v>72</v>
      </c>
      <c r="AZ319" s="249">
        <v>43668</v>
      </c>
      <c r="BO319" s="29" t="str">
        <f t="shared" si="24"/>
        <v>https://iiif.iti-germany.de/iiif/2/nvt_txt-176-004.pdf</v>
      </c>
      <c r="BP319" s="29" t="str">
        <f t="shared" si="25"/>
        <v>application/pdf</v>
      </c>
      <c r="BQ319" s="29" t="str">
        <f t="shared" si="26"/>
        <v>presentation/full</v>
      </c>
      <c r="BR319" s="29" t="str">
        <f t="shared" si="27"/>
        <v>https://iiif.iti-germany.de/iiif/2/nvt_txt-176-004_thumb.JP2/full/100,/0/default.jpg</v>
      </c>
      <c r="BS319" s="29" t="str">
        <f t="shared" si="28"/>
        <v>image/jpeg</v>
      </c>
      <c r="BT319" s="29" t="str">
        <f t="shared" si="29"/>
        <v>presentation/thumbnail</v>
      </c>
    </row>
    <row r="320" spans="1:1037" ht="25.5">
      <c r="A320" s="29">
        <v>1</v>
      </c>
      <c r="B320" s="29">
        <v>0</v>
      </c>
      <c r="C320" s="29" t="s">
        <v>4344</v>
      </c>
      <c r="E320" s="29" t="s">
        <v>3059</v>
      </c>
      <c r="H320" s="35" t="s">
        <v>3394</v>
      </c>
      <c r="I320" s="29" t="s">
        <v>4315</v>
      </c>
      <c r="Q320" s="25" t="s">
        <v>4345</v>
      </c>
      <c r="R320" s="25" t="s">
        <v>4346</v>
      </c>
      <c r="T320" s="29" t="s">
        <v>1483</v>
      </c>
      <c r="X320" s="29" t="s">
        <v>4347</v>
      </c>
      <c r="AE320" s="29" t="s">
        <v>2198</v>
      </c>
      <c r="AL320" s="36" t="s">
        <v>4330</v>
      </c>
      <c r="AM320" s="29" t="s">
        <v>1218</v>
      </c>
      <c r="AN320" s="29" t="s">
        <v>219</v>
      </c>
      <c r="AO320" s="29" t="s">
        <v>1170</v>
      </c>
      <c r="AQ320" s="29" t="s">
        <v>4196</v>
      </c>
      <c r="AS320" s="29" t="s">
        <v>2949</v>
      </c>
      <c r="AT320" s="29" t="s">
        <v>4119</v>
      </c>
      <c r="AU320" s="29">
        <v>1</v>
      </c>
      <c r="AV320" s="29" t="s">
        <v>2951</v>
      </c>
      <c r="AW320" s="29">
        <v>1</v>
      </c>
      <c r="AY320" s="29" t="s">
        <v>72</v>
      </c>
      <c r="AZ320" s="249">
        <v>43668</v>
      </c>
      <c r="BO320" s="29" t="str">
        <f t="shared" si="24"/>
        <v>https://iiif.iti-germany.de/iiif/2/nvt_txt-176-005.pdf</v>
      </c>
      <c r="BP320" s="29" t="str">
        <f t="shared" si="25"/>
        <v>application/pdf</v>
      </c>
      <c r="BQ320" s="29" t="str">
        <f t="shared" si="26"/>
        <v>presentation/full</v>
      </c>
      <c r="BR320" s="29" t="str">
        <f t="shared" si="27"/>
        <v>https://iiif.iti-germany.de/iiif/2/nvt_txt-176-005_thumb.JP2/full/100,/0/default.jpg</v>
      </c>
      <c r="BS320" s="29" t="str">
        <f t="shared" si="28"/>
        <v>image/jpeg</v>
      </c>
      <c r="BT320" s="29" t="str">
        <f t="shared" si="29"/>
        <v>presentation/thumbnail</v>
      </c>
    </row>
    <row r="321" spans="1:1037">
      <c r="A321" s="29">
        <v>1</v>
      </c>
      <c r="B321" s="29">
        <v>0</v>
      </c>
      <c r="C321" s="29" t="s">
        <v>4348</v>
      </c>
      <c r="E321" s="29" t="s">
        <v>3059</v>
      </c>
      <c r="H321" s="35" t="s">
        <v>3394</v>
      </c>
      <c r="I321" s="29" t="s">
        <v>4315</v>
      </c>
      <c r="Q321" s="25" t="s">
        <v>4349</v>
      </c>
      <c r="T321" s="29" t="s">
        <v>1483</v>
      </c>
      <c r="AA321" s="29" t="s">
        <v>4350</v>
      </c>
      <c r="AE321" s="29" t="s">
        <v>4350</v>
      </c>
      <c r="AN321" s="29" t="s">
        <v>219</v>
      </c>
      <c r="AO321" s="29" t="s">
        <v>1170</v>
      </c>
      <c r="AS321" s="29" t="s">
        <v>2949</v>
      </c>
      <c r="AT321" s="29" t="s">
        <v>4119</v>
      </c>
      <c r="AU321" s="29">
        <v>1</v>
      </c>
      <c r="AV321" s="29" t="s">
        <v>2951</v>
      </c>
      <c r="AW321" s="29">
        <v>1</v>
      </c>
      <c r="AY321" s="29" t="s">
        <v>72</v>
      </c>
      <c r="AZ321" s="249">
        <v>43668</v>
      </c>
      <c r="BF321" s="29" t="s">
        <v>4351</v>
      </c>
      <c r="BO321" s="29" t="str">
        <f t="shared" si="24"/>
        <v>https://iiif.iti-germany.de/iiif/2/nvt_txt-176-006.pdf</v>
      </c>
      <c r="BP321" s="29" t="str">
        <f t="shared" si="25"/>
        <v>application/pdf</v>
      </c>
      <c r="BQ321" s="29" t="str">
        <f t="shared" si="26"/>
        <v>presentation/full</v>
      </c>
      <c r="BR321" s="29" t="str">
        <f t="shared" si="27"/>
        <v>https://iiif.iti-germany.de/iiif/2/nvt_txt-176-006_thumb.JP2/full/100,/0/default.jpg</v>
      </c>
      <c r="BS321" s="29" t="str">
        <f t="shared" si="28"/>
        <v>image/jpeg</v>
      </c>
      <c r="BT321" s="29" t="str">
        <f t="shared" si="29"/>
        <v>presentation/thumbnail</v>
      </c>
    </row>
    <row r="322" spans="1:1037">
      <c r="A322" s="29">
        <v>1</v>
      </c>
      <c r="B322" s="29">
        <v>0</v>
      </c>
      <c r="C322" s="29" t="s">
        <v>4352</v>
      </c>
      <c r="E322" s="29" t="s">
        <v>3059</v>
      </c>
      <c r="H322" s="35" t="s">
        <v>3394</v>
      </c>
      <c r="I322" s="29" t="s">
        <v>4315</v>
      </c>
      <c r="Q322" s="25" t="s">
        <v>4353</v>
      </c>
      <c r="T322" s="29" t="s">
        <v>1483</v>
      </c>
      <c r="X322" s="29" t="s">
        <v>4354</v>
      </c>
      <c r="AE322" s="29" t="s">
        <v>4355</v>
      </c>
      <c r="AI322" s="36" t="s">
        <v>4356</v>
      </c>
      <c r="AL322" s="36" t="s">
        <v>4357</v>
      </c>
      <c r="AN322" s="29" t="s">
        <v>219</v>
      </c>
      <c r="AO322" s="29" t="s">
        <v>1170</v>
      </c>
      <c r="AQ322" s="29" t="s">
        <v>4358</v>
      </c>
      <c r="AS322" s="29" t="s">
        <v>2949</v>
      </c>
      <c r="AT322" s="29" t="s">
        <v>4119</v>
      </c>
      <c r="AU322" s="29">
        <v>1</v>
      </c>
      <c r="AV322" s="29" t="s">
        <v>2951</v>
      </c>
      <c r="AW322" s="29">
        <v>1</v>
      </c>
      <c r="AX322" s="29" t="s">
        <v>2971</v>
      </c>
      <c r="AY322" s="29" t="s">
        <v>72</v>
      </c>
      <c r="AZ322" s="249">
        <v>43668</v>
      </c>
      <c r="BO322" s="29" t="str">
        <f t="shared" si="24"/>
        <v>https://iiif.iti-germany.de/iiif/2/nvt_txt-176-007.pdf</v>
      </c>
      <c r="BP322" s="29" t="str">
        <f t="shared" si="25"/>
        <v>application/pdf</v>
      </c>
      <c r="BQ322" s="29" t="str">
        <f t="shared" si="26"/>
        <v>presentation/full</v>
      </c>
      <c r="BR322" s="29" t="str">
        <f t="shared" si="27"/>
        <v>https://iiif.iti-germany.de/iiif/2/nvt_txt-176-007_thumb.JP2/full/100,/0/default.jpg</v>
      </c>
      <c r="BS322" s="29" t="str">
        <f t="shared" si="28"/>
        <v>image/jpeg</v>
      </c>
      <c r="BT322" s="29" t="str">
        <f t="shared" si="29"/>
        <v>presentation/thumbnail</v>
      </c>
    </row>
    <row r="323" spans="1:1037" ht="38.25">
      <c r="A323" s="29">
        <v>1</v>
      </c>
      <c r="B323" s="29">
        <v>0</v>
      </c>
      <c r="C323" s="29" t="s">
        <v>4359</v>
      </c>
      <c r="E323" s="29" t="s">
        <v>3059</v>
      </c>
      <c r="H323" s="35" t="s">
        <v>3394</v>
      </c>
      <c r="I323" s="29" t="s">
        <v>4315</v>
      </c>
      <c r="Q323" s="25" t="s">
        <v>4360</v>
      </c>
      <c r="R323" s="25" t="s">
        <v>4361</v>
      </c>
      <c r="S323" s="25" t="s">
        <v>4362</v>
      </c>
      <c r="T323" s="29" t="s">
        <v>1483</v>
      </c>
      <c r="X323" s="29" t="s">
        <v>4363</v>
      </c>
      <c r="AE323" s="29" t="s">
        <v>3857</v>
      </c>
      <c r="AI323" s="36" t="s">
        <v>4364</v>
      </c>
      <c r="AL323" s="36" t="s">
        <v>4365</v>
      </c>
      <c r="AN323" s="29" t="s">
        <v>219</v>
      </c>
      <c r="AO323" s="29" t="s">
        <v>1170</v>
      </c>
      <c r="AS323" s="29" t="s">
        <v>2949</v>
      </c>
      <c r="AT323" s="29" t="s">
        <v>4119</v>
      </c>
      <c r="AU323" s="29">
        <v>1</v>
      </c>
      <c r="AV323" s="29" t="s">
        <v>2951</v>
      </c>
      <c r="AW323" s="29">
        <v>32</v>
      </c>
      <c r="AX323" s="29" t="s">
        <v>3171</v>
      </c>
      <c r="AY323" s="29" t="s">
        <v>72</v>
      </c>
      <c r="AZ323" s="249">
        <v>43668</v>
      </c>
      <c r="BO323" s="29" t="str">
        <f t="shared" si="24"/>
        <v>https://iiif.iti-germany.de/iiif/2/nvt_txt-176-008.pdf</v>
      </c>
      <c r="BP323" s="29" t="str">
        <f t="shared" si="25"/>
        <v>application/pdf</v>
      </c>
      <c r="BQ323" s="29" t="str">
        <f t="shared" si="26"/>
        <v>presentation/full</v>
      </c>
      <c r="BR323" s="29" t="str">
        <f t="shared" si="27"/>
        <v>https://iiif.iti-germany.de/iiif/2/nvt_txt-176-008_thumb.JP2/full/100,/0/default.jpg</v>
      </c>
      <c r="BS323" s="29" t="str">
        <f t="shared" si="28"/>
        <v>image/jpeg</v>
      </c>
      <c r="BT323" s="29" t="str">
        <f t="shared" si="29"/>
        <v>presentation/thumbnail</v>
      </c>
    </row>
    <row r="324" spans="1:1037">
      <c r="A324" s="29">
        <v>1</v>
      </c>
      <c r="B324" s="29">
        <v>0</v>
      </c>
      <c r="C324" s="29" t="s">
        <v>4366</v>
      </c>
      <c r="E324" s="29" t="s">
        <v>3059</v>
      </c>
      <c r="H324" s="35" t="s">
        <v>3394</v>
      </c>
      <c r="I324" s="29" t="s">
        <v>4315</v>
      </c>
      <c r="Q324" s="25" t="s">
        <v>4367</v>
      </c>
      <c r="R324" s="25" t="s">
        <v>4368</v>
      </c>
      <c r="T324" s="29" t="s">
        <v>1483</v>
      </c>
      <c r="X324" s="29" t="s">
        <v>4369</v>
      </c>
      <c r="AC324" s="29" t="s">
        <v>4370</v>
      </c>
      <c r="AE324" s="29" t="s">
        <v>2198</v>
      </c>
      <c r="AL324" s="36" t="s">
        <v>4371</v>
      </c>
      <c r="AN324" s="29" t="s">
        <v>2605</v>
      </c>
      <c r="AO324" s="29" t="s">
        <v>879</v>
      </c>
      <c r="AQ324" s="29" t="s">
        <v>4271</v>
      </c>
      <c r="AS324" s="29" t="s">
        <v>2949</v>
      </c>
      <c r="AT324" s="29" t="s">
        <v>4119</v>
      </c>
      <c r="AU324" s="29">
        <v>1</v>
      </c>
      <c r="AV324" s="29" t="s">
        <v>2951</v>
      </c>
      <c r="AW324" s="29">
        <v>1</v>
      </c>
      <c r="AY324" s="29" t="s">
        <v>72</v>
      </c>
      <c r="AZ324" s="249">
        <v>43668</v>
      </c>
      <c r="BO324" s="29" t="str">
        <f t="shared" si="24"/>
        <v>https://iiif.iti-germany.de/iiif/2/nvt_txt-176-009.pdf</v>
      </c>
      <c r="BP324" s="29" t="str">
        <f t="shared" si="25"/>
        <v>application/pdf</v>
      </c>
      <c r="BQ324" s="29" t="str">
        <f t="shared" si="26"/>
        <v>presentation/full</v>
      </c>
      <c r="BR324" s="29" t="str">
        <f t="shared" si="27"/>
        <v>https://iiif.iti-germany.de/iiif/2/nvt_txt-176-009_thumb.JP2/full/100,/0/default.jpg</v>
      </c>
      <c r="BS324" s="29" t="str">
        <f t="shared" si="28"/>
        <v>image/jpeg</v>
      </c>
      <c r="BT324" s="29" t="str">
        <f t="shared" si="29"/>
        <v>presentation/thumbnail</v>
      </c>
    </row>
    <row r="325" spans="1:1037">
      <c r="A325" s="29">
        <v>1</v>
      </c>
      <c r="B325" s="29">
        <v>0</v>
      </c>
      <c r="C325" s="29" t="s">
        <v>4372</v>
      </c>
      <c r="E325" s="29" t="s">
        <v>3059</v>
      </c>
      <c r="H325" s="35" t="s">
        <v>3394</v>
      </c>
      <c r="I325" s="29" t="s">
        <v>4315</v>
      </c>
      <c r="Q325" s="25" t="s">
        <v>4373</v>
      </c>
      <c r="R325" s="25" t="s">
        <v>4374</v>
      </c>
      <c r="T325" s="29" t="s">
        <v>1483</v>
      </c>
      <c r="X325" s="29" t="s">
        <v>4375</v>
      </c>
      <c r="AE325" s="29" t="s">
        <v>2198</v>
      </c>
      <c r="AL325" s="36" t="s">
        <v>4376</v>
      </c>
      <c r="AN325" s="29" t="s">
        <v>2605</v>
      </c>
      <c r="AO325" s="29" t="s">
        <v>879</v>
      </c>
      <c r="AQ325" s="29" t="s">
        <v>4271</v>
      </c>
      <c r="AS325" s="29" t="s">
        <v>2949</v>
      </c>
      <c r="AT325" s="29" t="s">
        <v>4119</v>
      </c>
      <c r="AU325" s="29">
        <v>1</v>
      </c>
      <c r="AV325" s="29" t="s">
        <v>2951</v>
      </c>
      <c r="AW325" s="29">
        <v>1</v>
      </c>
      <c r="AY325" s="29" t="s">
        <v>72</v>
      </c>
      <c r="AZ325" s="249">
        <v>43668</v>
      </c>
      <c r="BO325" s="29" t="str">
        <f t="shared" si="24"/>
        <v>https://iiif.iti-germany.de/iiif/2/nvt_txt-176-010.pdf</v>
      </c>
      <c r="BP325" s="29" t="str">
        <f t="shared" si="25"/>
        <v>application/pdf</v>
      </c>
      <c r="BQ325" s="29" t="str">
        <f t="shared" si="26"/>
        <v>presentation/full</v>
      </c>
      <c r="BR325" s="29" t="str">
        <f t="shared" si="27"/>
        <v>https://iiif.iti-germany.de/iiif/2/nvt_txt-176-010_thumb.JP2/full/100,/0/default.jpg</v>
      </c>
      <c r="BS325" s="29" t="str">
        <f t="shared" si="28"/>
        <v>image/jpeg</v>
      </c>
      <c r="BT325" s="29" t="str">
        <f t="shared" si="29"/>
        <v>presentation/thumbnail</v>
      </c>
    </row>
    <row r="326" spans="1:1037" s="266" customFormat="1" ht="51">
      <c r="A326" s="303">
        <v>0</v>
      </c>
      <c r="B326" s="303">
        <v>0</v>
      </c>
      <c r="C326" s="303" t="s">
        <v>4377</v>
      </c>
      <c r="D326" s="303"/>
      <c r="E326" s="303" t="s">
        <v>3059</v>
      </c>
      <c r="F326" s="428"/>
      <c r="G326" s="428"/>
      <c r="H326" s="35" t="s">
        <v>3394</v>
      </c>
      <c r="I326" s="303" t="s">
        <v>4315</v>
      </c>
      <c r="J326" s="428"/>
      <c r="K326" s="428"/>
      <c r="L326" s="302"/>
      <c r="M326" s="302"/>
      <c r="N326" s="302"/>
      <c r="O326" s="302"/>
      <c r="P326" s="303"/>
      <c r="Q326" s="302" t="s">
        <v>4378</v>
      </c>
      <c r="R326" s="302" t="s">
        <v>4379</v>
      </c>
      <c r="S326" s="302" t="s">
        <v>4380</v>
      </c>
      <c r="T326" s="303" t="s">
        <v>1483</v>
      </c>
      <c r="U326" s="303"/>
      <c r="V326" s="303"/>
      <c r="W326" s="303"/>
      <c r="X326" s="303" t="s">
        <v>4381</v>
      </c>
      <c r="Y326" s="303"/>
      <c r="Z326" s="303"/>
      <c r="AA326" s="303"/>
      <c r="AB326" s="303"/>
      <c r="AC326" s="303"/>
      <c r="AD326" s="303"/>
      <c r="AE326" s="303"/>
      <c r="AF326" s="303"/>
      <c r="AI326" s="429"/>
      <c r="AJ326" s="303"/>
      <c r="AK326" s="429"/>
      <c r="AL326" s="429"/>
      <c r="AM326" s="303"/>
      <c r="AN326" s="303" t="s">
        <v>2605</v>
      </c>
      <c r="AO326" s="303" t="s">
        <v>879</v>
      </c>
      <c r="AP326" s="303"/>
      <c r="AQ326" s="303" t="s">
        <v>4271</v>
      </c>
      <c r="AR326" s="303"/>
      <c r="AS326" s="303" t="s">
        <v>2949</v>
      </c>
      <c r="AT326" s="303" t="s">
        <v>4119</v>
      </c>
      <c r="AU326" s="303">
        <v>1</v>
      </c>
      <c r="AV326" s="303" t="s">
        <v>2951</v>
      </c>
      <c r="AW326" s="303">
        <v>1</v>
      </c>
      <c r="AX326" s="303"/>
      <c r="AY326" s="303" t="s">
        <v>72</v>
      </c>
      <c r="AZ326" s="430">
        <v>43668</v>
      </c>
      <c r="BA326" s="303"/>
      <c r="BB326" s="303"/>
      <c r="BC326" s="303"/>
      <c r="BD326" s="303"/>
      <c r="BF326" s="303"/>
      <c r="BG326" s="303"/>
      <c r="BH326" s="303"/>
      <c r="BI326" s="303"/>
      <c r="BJ326" s="303"/>
      <c r="BK326" s="303"/>
      <c r="BL326" s="303"/>
      <c r="BM326" s="303"/>
      <c r="BN326" s="303"/>
      <c r="BO326" s="29" t="str">
        <f t="shared" si="24"/>
        <v>https://iiif.iti-germany.de/iiif/2/nvt_txt-176-011.pdf</v>
      </c>
      <c r="BP326" s="29" t="str">
        <f t="shared" ref="BP326:BP333" si="30">IF(NOT(BO326=""),"application/pdf","")</f>
        <v>application/pdf</v>
      </c>
      <c r="BQ326" s="29" t="str">
        <f t="shared" si="26"/>
        <v>presentation/full</v>
      </c>
      <c r="BR326" s="29" t="str">
        <f t="shared" si="27"/>
        <v>https://iiif.iti-germany.de/iiif/2/nvt_txt-176-011_thumb.JP2/full/100,/0/default.jpg</v>
      </c>
      <c r="BS326" s="29" t="str">
        <f t="shared" ref="BS326:BS333" si="31">IF(NOT(BR326=""),"image/jpeg","")</f>
        <v>image/jpeg</v>
      </c>
      <c r="BT326" s="29" t="str">
        <f t="shared" si="29"/>
        <v>presentation/thumbnail</v>
      </c>
      <c r="BU326" s="303"/>
      <c r="BV326" s="303"/>
      <c r="BW326" s="303"/>
      <c r="BX326" s="303"/>
      <c r="BY326" s="303"/>
      <c r="BZ326" s="303"/>
      <c r="CA326" s="303"/>
      <c r="CB326" s="303"/>
      <c r="CC326" s="303"/>
      <c r="CD326" s="303"/>
      <c r="CE326" s="303"/>
      <c r="CF326" s="303"/>
      <c r="CG326" s="303"/>
      <c r="CH326" s="303"/>
      <c r="CI326" s="303"/>
      <c r="CJ326" s="303"/>
      <c r="CK326" s="303"/>
      <c r="CL326" s="303"/>
      <c r="CM326" s="303"/>
      <c r="CN326" s="303"/>
      <c r="CO326" s="303"/>
      <c r="CP326" s="303"/>
      <c r="CQ326" s="303"/>
      <c r="CR326" s="303"/>
      <c r="CS326" s="303"/>
      <c r="CT326" s="303"/>
      <c r="CU326" s="303"/>
      <c r="CV326" s="303"/>
      <c r="CW326" s="303"/>
      <c r="CX326" s="303"/>
      <c r="CY326" s="303"/>
      <c r="CZ326" s="303"/>
      <c r="DA326" s="303"/>
      <c r="DB326" s="303"/>
      <c r="DC326" s="303"/>
      <c r="DD326" s="303"/>
      <c r="DE326" s="303"/>
      <c r="DF326" s="303"/>
      <c r="DG326" s="303"/>
      <c r="DH326" s="303"/>
      <c r="DI326" s="303"/>
      <c r="DJ326" s="303"/>
      <c r="DK326" s="303"/>
      <c r="DL326" s="303"/>
      <c r="DM326" s="303"/>
      <c r="DN326" s="303"/>
      <c r="DO326" s="303"/>
      <c r="DP326" s="303"/>
      <c r="DQ326" s="303"/>
      <c r="DR326" s="303"/>
      <c r="DS326" s="303"/>
      <c r="DT326" s="303"/>
      <c r="DU326" s="303"/>
      <c r="DV326" s="303"/>
      <c r="DW326" s="303"/>
      <c r="DX326" s="303"/>
      <c r="DY326" s="303"/>
      <c r="DZ326" s="303"/>
      <c r="EA326" s="303"/>
      <c r="EB326" s="303"/>
      <c r="EC326" s="303"/>
      <c r="ED326" s="303"/>
      <c r="EE326" s="303"/>
      <c r="EF326" s="303"/>
      <c r="EG326" s="303"/>
      <c r="EH326" s="303"/>
      <c r="EI326" s="303"/>
      <c r="EJ326" s="303"/>
      <c r="EK326" s="303"/>
      <c r="EL326" s="303"/>
      <c r="EM326" s="303"/>
      <c r="EN326" s="303"/>
      <c r="EO326" s="303"/>
      <c r="EP326" s="303"/>
      <c r="EQ326" s="303"/>
      <c r="ER326" s="303"/>
      <c r="ES326" s="303"/>
      <c r="ET326" s="303"/>
      <c r="EU326" s="303"/>
      <c r="EV326" s="303"/>
      <c r="EW326" s="303"/>
      <c r="EX326" s="303"/>
      <c r="EY326" s="303"/>
      <c r="EZ326" s="303"/>
      <c r="FA326" s="303"/>
      <c r="FB326" s="303"/>
      <c r="FC326" s="303"/>
      <c r="FD326" s="303"/>
      <c r="FE326" s="303"/>
      <c r="FF326" s="303"/>
      <c r="FG326" s="303"/>
      <c r="FH326" s="303"/>
      <c r="FI326" s="303"/>
      <c r="FJ326" s="303"/>
      <c r="FK326" s="303"/>
      <c r="FL326" s="303"/>
      <c r="FM326" s="303"/>
      <c r="FN326" s="303"/>
      <c r="FO326" s="303"/>
      <c r="FP326" s="303"/>
      <c r="FQ326" s="303"/>
      <c r="FR326" s="303"/>
      <c r="FS326" s="303"/>
      <c r="FT326" s="303"/>
      <c r="FU326" s="303"/>
      <c r="FV326" s="303"/>
      <c r="FW326" s="303"/>
      <c r="FX326" s="303"/>
      <c r="FY326" s="303"/>
      <c r="FZ326" s="303"/>
      <c r="GA326" s="303"/>
      <c r="GB326" s="303"/>
      <c r="GC326" s="303"/>
      <c r="GD326" s="303"/>
      <c r="GE326" s="303"/>
      <c r="GF326" s="303"/>
      <c r="GG326" s="303"/>
      <c r="GH326" s="303"/>
      <c r="GI326" s="303"/>
      <c r="GJ326" s="303"/>
      <c r="GK326" s="303"/>
      <c r="GL326" s="303"/>
      <c r="GM326" s="303"/>
      <c r="GN326" s="303"/>
      <c r="GO326" s="303"/>
      <c r="GP326" s="303"/>
      <c r="GQ326" s="303"/>
      <c r="GR326" s="303"/>
      <c r="GS326" s="303"/>
      <c r="GT326" s="303"/>
      <c r="GU326" s="303"/>
      <c r="GV326" s="303"/>
      <c r="GW326" s="303"/>
      <c r="GX326" s="303"/>
      <c r="GY326" s="303"/>
      <c r="GZ326" s="303"/>
      <c r="HA326" s="303"/>
      <c r="HB326" s="303"/>
      <c r="HC326" s="303"/>
      <c r="HD326" s="303"/>
      <c r="HE326" s="303"/>
      <c r="HF326" s="303"/>
      <c r="HG326" s="303"/>
      <c r="HH326" s="303"/>
      <c r="HI326" s="303"/>
      <c r="HJ326" s="303"/>
      <c r="HK326" s="303"/>
      <c r="HL326" s="303"/>
      <c r="HM326" s="303"/>
      <c r="HN326" s="303"/>
      <c r="HO326" s="303"/>
      <c r="HP326" s="303"/>
      <c r="HQ326" s="303"/>
      <c r="HR326" s="303"/>
      <c r="HS326" s="303"/>
      <c r="HT326" s="303"/>
      <c r="HU326" s="303"/>
      <c r="HV326" s="303"/>
      <c r="HW326" s="303"/>
      <c r="HX326" s="303"/>
      <c r="HY326" s="303"/>
      <c r="HZ326" s="303"/>
      <c r="IA326" s="303"/>
      <c r="IB326" s="303"/>
      <c r="IC326" s="303"/>
      <c r="ID326" s="303"/>
      <c r="IE326" s="303"/>
      <c r="IF326" s="303"/>
      <c r="IG326" s="303"/>
      <c r="IH326" s="303"/>
      <c r="II326" s="303"/>
      <c r="IJ326" s="303"/>
      <c r="IK326" s="303"/>
      <c r="IL326" s="303"/>
      <c r="IM326" s="303"/>
      <c r="IN326" s="303"/>
      <c r="IO326" s="303"/>
      <c r="IP326" s="303"/>
      <c r="IQ326" s="303"/>
      <c r="IR326" s="303"/>
      <c r="IS326" s="303"/>
      <c r="IT326" s="303"/>
      <c r="IU326" s="303"/>
      <c r="IV326" s="303"/>
      <c r="IW326" s="303"/>
      <c r="IX326" s="303"/>
      <c r="IY326" s="303"/>
      <c r="IZ326" s="303"/>
      <c r="JA326" s="303"/>
      <c r="JB326" s="303"/>
      <c r="JC326" s="303"/>
      <c r="JD326" s="303"/>
      <c r="JE326" s="303"/>
      <c r="JF326" s="303"/>
      <c r="JG326" s="303"/>
      <c r="JH326" s="303"/>
      <c r="JI326" s="303"/>
      <c r="JJ326" s="303"/>
      <c r="JK326" s="303"/>
      <c r="JL326" s="303"/>
      <c r="JM326" s="303"/>
      <c r="JN326" s="303"/>
      <c r="JO326" s="303"/>
      <c r="JP326" s="303"/>
      <c r="JQ326" s="303"/>
      <c r="JR326" s="303"/>
      <c r="JS326" s="303"/>
      <c r="JT326" s="303"/>
      <c r="JU326" s="303"/>
      <c r="JV326" s="303"/>
      <c r="JW326" s="303"/>
      <c r="JX326" s="303"/>
      <c r="JY326" s="303"/>
      <c r="JZ326" s="303"/>
      <c r="KA326" s="303"/>
      <c r="KB326" s="303"/>
      <c r="KC326" s="303"/>
      <c r="KD326" s="303"/>
      <c r="KE326" s="303"/>
      <c r="KF326" s="303"/>
      <c r="KG326" s="303"/>
      <c r="KH326" s="303"/>
      <c r="KI326" s="303"/>
      <c r="KJ326" s="303"/>
      <c r="KK326" s="303"/>
      <c r="KL326" s="303"/>
      <c r="KM326" s="303"/>
      <c r="KN326" s="303"/>
      <c r="KO326" s="303"/>
      <c r="KP326" s="303"/>
      <c r="KQ326" s="303"/>
      <c r="KR326" s="303"/>
      <c r="KS326" s="303"/>
      <c r="KT326" s="303"/>
      <c r="KU326" s="303"/>
      <c r="KV326" s="303"/>
      <c r="KW326" s="303"/>
      <c r="KX326" s="303"/>
      <c r="KY326" s="303"/>
      <c r="KZ326" s="303"/>
      <c r="LA326" s="303"/>
      <c r="LB326" s="303"/>
      <c r="LC326" s="303"/>
      <c r="LD326" s="303"/>
      <c r="LE326" s="303"/>
      <c r="LF326" s="303"/>
      <c r="LG326" s="303"/>
      <c r="LH326" s="303"/>
      <c r="LI326" s="303"/>
      <c r="LJ326" s="303"/>
      <c r="LK326" s="303"/>
      <c r="LL326" s="303"/>
      <c r="LM326" s="303"/>
      <c r="LN326" s="303"/>
      <c r="LO326" s="303"/>
      <c r="LP326" s="303"/>
      <c r="LQ326" s="303"/>
      <c r="LR326" s="303"/>
      <c r="LS326" s="303"/>
      <c r="LT326" s="303"/>
      <c r="LU326" s="303"/>
      <c r="LV326" s="303"/>
      <c r="LW326" s="303"/>
      <c r="LX326" s="303"/>
      <c r="LY326" s="303"/>
      <c r="LZ326" s="303"/>
      <c r="MA326" s="303"/>
      <c r="MB326" s="303"/>
      <c r="MC326" s="303"/>
      <c r="MD326" s="303"/>
      <c r="ME326" s="303"/>
      <c r="MF326" s="303"/>
      <c r="MG326" s="303"/>
      <c r="MH326" s="303"/>
      <c r="MI326" s="303"/>
      <c r="MJ326" s="303"/>
      <c r="MK326" s="303"/>
      <c r="ML326" s="303"/>
      <c r="MM326" s="303"/>
      <c r="MN326" s="303"/>
      <c r="MO326" s="303"/>
      <c r="MP326" s="303"/>
      <c r="MQ326" s="303"/>
      <c r="MR326" s="303"/>
      <c r="MS326" s="303"/>
      <c r="MT326" s="303"/>
      <c r="MU326" s="303"/>
      <c r="MV326" s="303"/>
      <c r="MW326" s="303"/>
      <c r="MX326" s="303"/>
      <c r="MY326" s="303"/>
      <c r="MZ326" s="303"/>
      <c r="NA326" s="303"/>
      <c r="NB326" s="303"/>
      <c r="NC326" s="303"/>
      <c r="ND326" s="303"/>
      <c r="NE326" s="303"/>
      <c r="NF326" s="303"/>
      <c r="NG326" s="303"/>
      <c r="NH326" s="303"/>
      <c r="NI326" s="303"/>
      <c r="NJ326" s="303"/>
      <c r="NK326" s="303"/>
      <c r="NL326" s="303"/>
      <c r="NM326" s="303"/>
      <c r="NN326" s="303"/>
      <c r="NO326" s="303"/>
      <c r="NP326" s="303"/>
      <c r="NQ326" s="303"/>
      <c r="NR326" s="303"/>
      <c r="NS326" s="303"/>
      <c r="NT326" s="303"/>
      <c r="NU326" s="303"/>
      <c r="NV326" s="303"/>
      <c r="NW326" s="303"/>
      <c r="NX326" s="303"/>
      <c r="NY326" s="303"/>
      <c r="NZ326" s="303"/>
      <c r="OA326" s="303"/>
      <c r="OB326" s="303"/>
      <c r="OC326" s="303"/>
      <c r="OD326" s="303"/>
      <c r="OE326" s="303"/>
      <c r="OF326" s="303"/>
      <c r="OG326" s="303"/>
      <c r="OH326" s="303"/>
      <c r="OI326" s="303"/>
      <c r="OJ326" s="303"/>
      <c r="OK326" s="303"/>
      <c r="OL326" s="303"/>
      <c r="OM326" s="303"/>
      <c r="ON326" s="303"/>
      <c r="OO326" s="303"/>
      <c r="OP326" s="303"/>
      <c r="OQ326" s="303"/>
      <c r="OR326" s="303"/>
      <c r="OS326" s="303"/>
      <c r="OT326" s="303"/>
      <c r="OU326" s="303"/>
      <c r="OV326" s="303"/>
      <c r="OW326" s="303"/>
      <c r="OX326" s="303"/>
      <c r="OY326" s="303"/>
      <c r="OZ326" s="303"/>
      <c r="PA326" s="303"/>
      <c r="PB326" s="303"/>
      <c r="PC326" s="303"/>
      <c r="PD326" s="303"/>
      <c r="PE326" s="303"/>
      <c r="PF326" s="303"/>
      <c r="PG326" s="303"/>
      <c r="PH326" s="303"/>
      <c r="PI326" s="303"/>
      <c r="PJ326" s="303"/>
      <c r="PK326" s="303"/>
      <c r="PL326" s="303"/>
      <c r="PM326" s="303"/>
      <c r="PN326" s="303"/>
      <c r="PO326" s="303"/>
      <c r="PP326" s="303"/>
      <c r="PQ326" s="303"/>
      <c r="PR326" s="303"/>
      <c r="PS326" s="303"/>
      <c r="PT326" s="303"/>
      <c r="PU326" s="303"/>
      <c r="PV326" s="303"/>
      <c r="PW326" s="303"/>
      <c r="PX326" s="303"/>
      <c r="PY326" s="303"/>
      <c r="PZ326" s="303"/>
      <c r="QA326" s="303"/>
      <c r="QB326" s="303"/>
      <c r="QC326" s="303"/>
      <c r="QD326" s="303"/>
      <c r="QE326" s="303"/>
      <c r="QF326" s="303"/>
      <c r="QG326" s="303"/>
      <c r="QH326" s="303"/>
      <c r="QI326" s="303"/>
      <c r="QJ326" s="303"/>
      <c r="QK326" s="303"/>
      <c r="QL326" s="303"/>
      <c r="QM326" s="303"/>
      <c r="QN326" s="303"/>
      <c r="QO326" s="303"/>
      <c r="QP326" s="303"/>
      <c r="QQ326" s="303"/>
      <c r="QR326" s="303"/>
      <c r="QS326" s="303"/>
      <c r="QT326" s="303"/>
      <c r="QU326" s="303"/>
      <c r="QV326" s="303"/>
      <c r="QW326" s="303"/>
      <c r="QX326" s="303"/>
      <c r="QY326" s="303"/>
      <c r="QZ326" s="303"/>
      <c r="RA326" s="303"/>
      <c r="RB326" s="303"/>
      <c r="RC326" s="303"/>
      <c r="RD326" s="303"/>
      <c r="RE326" s="303"/>
      <c r="RF326" s="303"/>
      <c r="RG326" s="303"/>
      <c r="RH326" s="303"/>
      <c r="RI326" s="303"/>
      <c r="RJ326" s="303"/>
      <c r="RK326" s="303"/>
      <c r="RL326" s="303"/>
      <c r="RM326" s="303"/>
      <c r="RN326" s="303"/>
      <c r="RO326" s="303"/>
      <c r="RP326" s="303"/>
      <c r="RQ326" s="303"/>
      <c r="RR326" s="303"/>
      <c r="RS326" s="303"/>
      <c r="RT326" s="303"/>
      <c r="RU326" s="303"/>
      <c r="RV326" s="303"/>
      <c r="RW326" s="303"/>
      <c r="RX326" s="303"/>
      <c r="RY326" s="303"/>
      <c r="RZ326" s="303"/>
      <c r="SA326" s="303"/>
      <c r="SB326" s="303"/>
      <c r="SC326" s="303"/>
      <c r="SD326" s="303"/>
      <c r="SE326" s="303"/>
      <c r="SF326" s="303"/>
      <c r="SG326" s="303"/>
      <c r="SH326" s="303"/>
      <c r="SI326" s="303"/>
      <c r="SJ326" s="303"/>
      <c r="SK326" s="303"/>
      <c r="SL326" s="303"/>
      <c r="SM326" s="303"/>
      <c r="SN326" s="303"/>
      <c r="SO326" s="303"/>
      <c r="SP326" s="303"/>
      <c r="SQ326" s="303"/>
      <c r="SR326" s="303"/>
      <c r="SS326" s="303"/>
      <c r="ST326" s="303"/>
      <c r="SU326" s="303"/>
      <c r="SV326" s="303"/>
      <c r="SW326" s="303"/>
      <c r="SX326" s="303"/>
      <c r="SY326" s="303"/>
      <c r="SZ326" s="303"/>
      <c r="TA326" s="303"/>
      <c r="TB326" s="303"/>
      <c r="TC326" s="303"/>
      <c r="TD326" s="303"/>
      <c r="TE326" s="303"/>
      <c r="TF326" s="303"/>
      <c r="TG326" s="303"/>
      <c r="TH326" s="303"/>
      <c r="TI326" s="303"/>
      <c r="TJ326" s="303"/>
      <c r="TK326" s="303"/>
      <c r="TL326" s="303"/>
      <c r="TM326" s="303"/>
      <c r="TN326" s="303"/>
      <c r="TO326" s="303"/>
      <c r="TP326" s="303"/>
      <c r="TQ326" s="303"/>
      <c r="TR326" s="303"/>
      <c r="TS326" s="303"/>
      <c r="TT326" s="303"/>
      <c r="TU326" s="303"/>
      <c r="TV326" s="303"/>
      <c r="TW326" s="303"/>
      <c r="TX326" s="303"/>
      <c r="TY326" s="303"/>
      <c r="TZ326" s="303"/>
      <c r="UA326" s="303"/>
      <c r="UB326" s="303"/>
      <c r="UC326" s="303"/>
      <c r="UD326" s="303"/>
      <c r="UE326" s="303"/>
      <c r="UF326" s="303"/>
      <c r="UG326" s="303"/>
      <c r="UH326" s="303"/>
      <c r="UI326" s="303"/>
      <c r="UJ326" s="303"/>
      <c r="UK326" s="303"/>
      <c r="UL326" s="303"/>
      <c r="UM326" s="303"/>
      <c r="UN326" s="303"/>
      <c r="UO326" s="303"/>
      <c r="UP326" s="303"/>
      <c r="UQ326" s="303"/>
      <c r="UR326" s="303"/>
      <c r="US326" s="303"/>
      <c r="UT326" s="303"/>
      <c r="UU326" s="303"/>
      <c r="UV326" s="303"/>
      <c r="UW326" s="303"/>
      <c r="UX326" s="303"/>
      <c r="UY326" s="303"/>
      <c r="UZ326" s="303"/>
      <c r="VA326" s="303"/>
      <c r="VB326" s="303"/>
      <c r="VC326" s="303"/>
      <c r="VD326" s="303"/>
      <c r="VE326" s="303"/>
      <c r="VF326" s="303"/>
      <c r="VG326" s="303"/>
      <c r="VH326" s="303"/>
      <c r="VI326" s="303"/>
      <c r="VJ326" s="303"/>
      <c r="VK326" s="303"/>
      <c r="VL326" s="303"/>
      <c r="VM326" s="303"/>
      <c r="VN326" s="303"/>
      <c r="VO326" s="303"/>
      <c r="VP326" s="303"/>
      <c r="VQ326" s="303"/>
      <c r="VR326" s="303"/>
      <c r="VS326" s="303"/>
      <c r="VT326" s="303"/>
      <c r="VU326" s="303"/>
      <c r="VV326" s="303"/>
      <c r="VW326" s="303"/>
      <c r="VX326" s="303"/>
      <c r="VY326" s="303"/>
      <c r="VZ326" s="303"/>
      <c r="WA326" s="303"/>
      <c r="WB326" s="303"/>
      <c r="WC326" s="303"/>
      <c r="WD326" s="303"/>
      <c r="WE326" s="303"/>
      <c r="WF326" s="303"/>
      <c r="WG326" s="303"/>
      <c r="WH326" s="303"/>
      <c r="WI326" s="303"/>
      <c r="WJ326" s="303"/>
      <c r="WK326" s="303"/>
      <c r="WL326" s="303"/>
      <c r="WM326" s="303"/>
      <c r="WN326" s="303"/>
      <c r="WO326" s="303"/>
      <c r="WP326" s="303"/>
      <c r="WQ326" s="303"/>
      <c r="WR326" s="303"/>
      <c r="WS326" s="303"/>
      <c r="WT326" s="303"/>
      <c r="WU326" s="303"/>
      <c r="WV326" s="303"/>
      <c r="WW326" s="303"/>
      <c r="WX326" s="303"/>
      <c r="WY326" s="303"/>
      <c r="WZ326" s="303"/>
      <c r="XA326" s="303"/>
      <c r="XB326" s="303"/>
      <c r="XC326" s="303"/>
      <c r="XD326" s="303"/>
      <c r="XE326" s="303"/>
      <c r="XF326" s="303"/>
      <c r="XG326" s="303"/>
      <c r="XH326" s="303"/>
      <c r="XI326" s="303"/>
      <c r="XJ326" s="303"/>
      <c r="XK326" s="303"/>
      <c r="XL326" s="303"/>
      <c r="XM326" s="303"/>
      <c r="XN326" s="303"/>
      <c r="XO326" s="303"/>
      <c r="XP326" s="303"/>
      <c r="XQ326" s="303"/>
      <c r="XR326" s="303"/>
      <c r="XS326" s="303"/>
      <c r="XT326" s="303"/>
      <c r="XU326" s="303"/>
      <c r="XV326" s="303"/>
      <c r="XW326" s="303"/>
      <c r="XX326" s="303"/>
      <c r="XY326" s="303"/>
      <c r="XZ326" s="303"/>
      <c r="YA326" s="303"/>
      <c r="YB326" s="303"/>
      <c r="YC326" s="303"/>
      <c r="YD326" s="303"/>
      <c r="YE326" s="303"/>
      <c r="YF326" s="303"/>
      <c r="YG326" s="303"/>
      <c r="YH326" s="303"/>
      <c r="YI326" s="303"/>
      <c r="YJ326" s="303"/>
      <c r="YK326" s="303"/>
      <c r="YL326" s="303"/>
      <c r="YM326" s="303"/>
      <c r="YN326" s="303"/>
      <c r="YO326" s="303"/>
      <c r="YP326" s="303"/>
      <c r="YQ326" s="303"/>
      <c r="YR326" s="303"/>
      <c r="YS326" s="303"/>
      <c r="YT326" s="303"/>
      <c r="YU326" s="303"/>
      <c r="YV326" s="303"/>
      <c r="YW326" s="303"/>
      <c r="YX326" s="303"/>
      <c r="YY326" s="303"/>
      <c r="YZ326" s="303"/>
      <c r="ZA326" s="303"/>
      <c r="ZB326" s="303"/>
      <c r="ZC326" s="303"/>
      <c r="ZD326" s="303"/>
      <c r="ZE326" s="303"/>
      <c r="ZF326" s="303"/>
      <c r="ZG326" s="303"/>
      <c r="ZH326" s="303"/>
      <c r="ZI326" s="303"/>
      <c r="ZJ326" s="303"/>
      <c r="ZK326" s="303"/>
      <c r="ZL326" s="303"/>
      <c r="ZM326" s="303"/>
      <c r="ZN326" s="303"/>
      <c r="ZO326" s="303"/>
      <c r="ZP326" s="303"/>
      <c r="ZQ326" s="303"/>
      <c r="ZR326" s="303"/>
      <c r="ZS326" s="303"/>
      <c r="ZT326" s="303"/>
      <c r="ZU326" s="303"/>
      <c r="ZV326" s="303"/>
      <c r="ZW326" s="303"/>
      <c r="ZX326" s="303"/>
      <c r="ZY326" s="303"/>
      <c r="ZZ326" s="303"/>
      <c r="AAA326" s="303"/>
      <c r="AAB326" s="303"/>
      <c r="AAC326" s="303"/>
      <c r="AAD326" s="303"/>
      <c r="AAE326" s="303"/>
      <c r="AAF326" s="303"/>
      <c r="AAG326" s="303"/>
      <c r="AAH326" s="303"/>
      <c r="AAI326" s="303"/>
      <c r="AAJ326" s="303"/>
      <c r="AAK326" s="303"/>
      <c r="AAL326" s="303"/>
      <c r="AAM326" s="303"/>
      <c r="AAN326" s="303"/>
      <c r="AAO326" s="303"/>
      <c r="AAP326" s="303"/>
      <c r="AAQ326" s="303"/>
      <c r="AAR326" s="303"/>
      <c r="AAS326" s="303"/>
      <c r="AAT326" s="303"/>
      <c r="AAU326" s="303"/>
      <c r="AAV326" s="303"/>
      <c r="AAW326" s="303"/>
      <c r="AAX326" s="303"/>
      <c r="AAY326" s="303"/>
      <c r="AAZ326" s="303"/>
      <c r="ABA326" s="303"/>
      <c r="ABB326" s="303"/>
      <c r="ABC326" s="303"/>
      <c r="ABD326" s="303"/>
      <c r="ABE326" s="303"/>
      <c r="ABF326" s="303"/>
      <c r="ABG326" s="303"/>
      <c r="ABH326" s="303"/>
      <c r="ABI326" s="303"/>
      <c r="ABJ326" s="303"/>
      <c r="ABK326" s="303"/>
      <c r="ABL326" s="303"/>
      <c r="ABM326" s="303"/>
      <c r="ABN326" s="303"/>
      <c r="ABO326" s="303"/>
      <c r="ABP326" s="303"/>
      <c r="ABQ326" s="303"/>
      <c r="ABR326" s="303"/>
      <c r="ABS326" s="303"/>
      <c r="ABT326" s="303"/>
      <c r="ABU326" s="303"/>
      <c r="ABV326" s="303"/>
      <c r="ABW326" s="303"/>
      <c r="ABX326" s="303"/>
      <c r="ABY326" s="303"/>
      <c r="ABZ326" s="303"/>
      <c r="ACA326" s="303"/>
      <c r="ACB326" s="303"/>
      <c r="ACC326" s="303"/>
      <c r="ACD326" s="303"/>
      <c r="ACE326" s="303"/>
      <c r="ACF326" s="303"/>
      <c r="ACG326" s="303"/>
      <c r="ACH326" s="303"/>
      <c r="ACI326" s="303"/>
      <c r="ACJ326" s="303"/>
      <c r="ACK326" s="303"/>
      <c r="ACL326" s="303"/>
      <c r="ACM326" s="303"/>
      <c r="ACN326" s="303"/>
      <c r="ACO326" s="303"/>
      <c r="ACP326" s="303"/>
      <c r="ACQ326" s="303"/>
      <c r="ACR326" s="303"/>
      <c r="ACS326" s="303"/>
      <c r="ACT326" s="303"/>
      <c r="ACU326" s="303"/>
      <c r="ACV326" s="303"/>
      <c r="ACW326" s="303"/>
      <c r="ACX326" s="303"/>
      <c r="ACY326" s="303"/>
      <c r="ACZ326" s="303"/>
      <c r="ADA326" s="303"/>
      <c r="ADB326" s="303"/>
      <c r="ADC326" s="303"/>
      <c r="ADD326" s="303"/>
      <c r="ADE326" s="303"/>
      <c r="ADF326" s="303"/>
      <c r="ADG326" s="303"/>
      <c r="ADH326" s="303"/>
      <c r="ADI326" s="303"/>
      <c r="ADJ326" s="303"/>
      <c r="ADK326" s="303"/>
      <c r="ADL326" s="303"/>
      <c r="ADM326" s="303"/>
      <c r="ADN326" s="303"/>
      <c r="ADO326" s="303"/>
      <c r="ADP326" s="303"/>
      <c r="ADQ326" s="303"/>
      <c r="ADR326" s="303"/>
      <c r="ADS326" s="303"/>
      <c r="ADT326" s="303"/>
      <c r="ADU326" s="303"/>
      <c r="ADV326" s="303"/>
      <c r="ADW326" s="303"/>
      <c r="ADX326" s="303"/>
      <c r="ADY326" s="303"/>
      <c r="ADZ326" s="303"/>
      <c r="AEA326" s="303"/>
      <c r="AEB326" s="303"/>
      <c r="AEC326" s="303"/>
      <c r="AED326" s="303"/>
      <c r="AEE326" s="303"/>
      <c r="AEF326" s="303"/>
      <c r="AEG326" s="303"/>
      <c r="AEH326" s="303"/>
      <c r="AEI326" s="303"/>
      <c r="AEJ326" s="303"/>
      <c r="AEK326" s="303"/>
      <c r="AEL326" s="303"/>
      <c r="AEM326" s="303"/>
      <c r="AEN326" s="303"/>
      <c r="AEO326" s="303"/>
      <c r="AEP326" s="303"/>
      <c r="AEQ326" s="303"/>
      <c r="AER326" s="303"/>
      <c r="AES326" s="303"/>
      <c r="AET326" s="303"/>
      <c r="AEU326" s="303"/>
      <c r="AEV326" s="303"/>
      <c r="AEW326" s="303"/>
      <c r="AEX326" s="303"/>
      <c r="AEY326" s="303"/>
      <c r="AEZ326" s="303"/>
      <c r="AFA326" s="303"/>
      <c r="AFB326" s="303"/>
      <c r="AFC326" s="303"/>
      <c r="AFD326" s="303"/>
      <c r="AFE326" s="303"/>
      <c r="AFF326" s="303"/>
      <c r="AFG326" s="303"/>
      <c r="AFH326" s="303"/>
      <c r="AFI326" s="303"/>
      <c r="AFJ326" s="303"/>
      <c r="AFK326" s="303"/>
      <c r="AFL326" s="303"/>
      <c r="AFM326" s="303"/>
      <c r="AFN326" s="303"/>
      <c r="AFO326" s="303"/>
      <c r="AFP326" s="303"/>
      <c r="AFQ326" s="303"/>
      <c r="AFR326" s="303"/>
      <c r="AFS326" s="303"/>
      <c r="AFT326" s="303"/>
      <c r="AFU326" s="303"/>
      <c r="AFV326" s="303"/>
      <c r="AFW326" s="303"/>
      <c r="AFX326" s="303"/>
      <c r="AFY326" s="303"/>
      <c r="AFZ326" s="303"/>
      <c r="AGA326" s="303"/>
      <c r="AGB326" s="303"/>
      <c r="AGC326" s="303"/>
      <c r="AGD326" s="303"/>
      <c r="AGE326" s="303"/>
      <c r="AGF326" s="303"/>
      <c r="AGG326" s="303"/>
      <c r="AGH326" s="303"/>
      <c r="AGI326" s="303"/>
      <c r="AGJ326" s="303"/>
      <c r="AGK326" s="303"/>
      <c r="AGL326" s="303"/>
      <c r="AGM326" s="303"/>
      <c r="AGN326" s="303"/>
      <c r="AGO326" s="303"/>
      <c r="AGP326" s="303"/>
      <c r="AGQ326" s="303"/>
      <c r="AGR326" s="303"/>
      <c r="AGS326" s="303"/>
      <c r="AGT326" s="303"/>
      <c r="AGU326" s="303"/>
      <c r="AGV326" s="303"/>
      <c r="AGW326" s="303"/>
      <c r="AGX326" s="303"/>
      <c r="AGY326" s="303"/>
      <c r="AGZ326" s="303"/>
      <c r="AHA326" s="303"/>
      <c r="AHB326" s="303"/>
      <c r="AHC326" s="303"/>
      <c r="AHD326" s="303"/>
      <c r="AHE326" s="303"/>
      <c r="AHF326" s="303"/>
      <c r="AHG326" s="303"/>
      <c r="AHH326" s="303"/>
      <c r="AHI326" s="303"/>
      <c r="AHJ326" s="303"/>
      <c r="AHK326" s="303"/>
      <c r="AHL326" s="303"/>
      <c r="AHM326" s="303"/>
      <c r="AHN326" s="303"/>
      <c r="AHO326" s="303"/>
      <c r="AHP326" s="303"/>
      <c r="AHQ326" s="303"/>
      <c r="AHR326" s="303"/>
      <c r="AHS326" s="303"/>
      <c r="AHT326" s="303"/>
      <c r="AHU326" s="303"/>
      <c r="AHV326" s="303"/>
      <c r="AHW326" s="303"/>
      <c r="AHX326" s="303"/>
      <c r="AHY326" s="303"/>
      <c r="AHZ326" s="303"/>
      <c r="AIA326" s="303"/>
      <c r="AIB326" s="303"/>
      <c r="AIC326" s="303"/>
      <c r="AID326" s="303"/>
      <c r="AIE326" s="303"/>
      <c r="AIF326" s="303"/>
      <c r="AIG326" s="303"/>
      <c r="AIH326" s="303"/>
      <c r="AII326" s="303"/>
      <c r="AIJ326" s="303"/>
      <c r="AIK326" s="303"/>
      <c r="AIL326" s="303"/>
      <c r="AIM326" s="303"/>
      <c r="AIN326" s="303"/>
      <c r="AIO326" s="303"/>
      <c r="AIP326" s="303"/>
      <c r="AIQ326" s="303"/>
      <c r="AIR326" s="303"/>
      <c r="AIS326" s="303"/>
      <c r="AIT326" s="303"/>
      <c r="AIU326" s="303"/>
      <c r="AIV326" s="303"/>
      <c r="AIW326" s="303"/>
      <c r="AIX326" s="303"/>
      <c r="AIY326" s="303"/>
      <c r="AIZ326" s="303"/>
      <c r="AJA326" s="303"/>
      <c r="AJB326" s="303"/>
      <c r="AJC326" s="303"/>
      <c r="AJD326" s="303"/>
      <c r="AJE326" s="303"/>
      <c r="AJF326" s="303"/>
      <c r="AJG326" s="303"/>
      <c r="AJH326" s="303"/>
      <c r="AJI326" s="303"/>
      <c r="AJJ326" s="303"/>
      <c r="AJK326" s="303"/>
      <c r="AJL326" s="303"/>
      <c r="AJM326" s="303"/>
      <c r="AJN326" s="303"/>
      <c r="AJO326" s="303"/>
      <c r="AJP326" s="303"/>
      <c r="AJQ326" s="303"/>
      <c r="AJR326" s="303"/>
      <c r="AJS326" s="303"/>
      <c r="AJT326" s="303"/>
      <c r="AJU326" s="303"/>
      <c r="AJV326" s="303"/>
      <c r="AJW326" s="303"/>
      <c r="AJX326" s="303"/>
      <c r="AJY326" s="303"/>
      <c r="AJZ326" s="303"/>
      <c r="AKA326" s="303"/>
      <c r="AKB326" s="303"/>
      <c r="AKC326" s="303"/>
      <c r="AKD326" s="303"/>
      <c r="AKE326" s="303"/>
      <c r="AKF326" s="303"/>
      <c r="AKG326" s="303"/>
      <c r="AKH326" s="303"/>
      <c r="AKI326" s="303"/>
      <c r="AKJ326" s="303"/>
      <c r="AKK326" s="303"/>
      <c r="AKL326" s="303"/>
      <c r="AKM326" s="303"/>
      <c r="AKN326" s="303"/>
      <c r="AKO326" s="303"/>
      <c r="AKP326" s="303"/>
      <c r="AKQ326" s="303"/>
      <c r="AKR326" s="303"/>
      <c r="AKS326" s="303"/>
      <c r="AKT326" s="303"/>
      <c r="AKU326" s="303"/>
      <c r="AKV326" s="303"/>
      <c r="AKW326" s="303"/>
      <c r="AKX326" s="303"/>
      <c r="AKY326" s="303"/>
      <c r="AKZ326" s="303"/>
      <c r="ALA326" s="303"/>
      <c r="ALB326" s="303"/>
      <c r="ALC326" s="303"/>
      <c r="ALD326" s="303"/>
      <c r="ALE326" s="303"/>
      <c r="ALF326" s="303"/>
      <c r="ALG326" s="303"/>
      <c r="ALH326" s="303"/>
      <c r="ALI326" s="303"/>
      <c r="ALJ326" s="303"/>
      <c r="ALK326" s="303"/>
      <c r="ALL326" s="303"/>
      <c r="ALM326" s="303"/>
      <c r="ALN326" s="303"/>
      <c r="ALO326" s="303"/>
      <c r="ALP326" s="303"/>
      <c r="ALQ326" s="303"/>
      <c r="ALR326" s="303"/>
      <c r="ALS326" s="303"/>
      <c r="ALT326" s="303"/>
      <c r="ALU326" s="303"/>
      <c r="ALV326" s="303"/>
      <c r="ALW326" s="303"/>
      <c r="ALX326" s="303"/>
      <c r="ALY326" s="303"/>
      <c r="ALZ326" s="303"/>
      <c r="AMA326" s="303"/>
      <c r="AMB326" s="303"/>
      <c r="AMC326" s="303"/>
      <c r="AMD326" s="303"/>
      <c r="AME326" s="303"/>
      <c r="AMF326" s="303"/>
      <c r="AMG326" s="303"/>
      <c r="AMH326" s="303"/>
      <c r="AMI326" s="303"/>
      <c r="AMJ326" s="303"/>
      <c r="AMK326" s="303"/>
      <c r="AML326" s="303"/>
      <c r="AMM326" s="303"/>
      <c r="AMN326" s="303"/>
      <c r="AMO326" s="303"/>
      <c r="AMP326" s="303"/>
      <c r="AMQ326" s="303"/>
      <c r="AMR326" s="303"/>
      <c r="AMS326" s="303"/>
      <c r="AMT326" s="303"/>
      <c r="AMU326" s="303"/>
      <c r="AMV326" s="303"/>
      <c r="AMW326" s="303"/>
    </row>
    <row r="327" spans="1:1037" s="311" customFormat="1" ht="76.5">
      <c r="A327" s="308">
        <v>1</v>
      </c>
      <c r="B327" s="308">
        <v>0</v>
      </c>
      <c r="C327" s="308" t="s">
        <v>4382</v>
      </c>
      <c r="D327" s="308"/>
      <c r="E327" s="308" t="s">
        <v>3059</v>
      </c>
      <c r="F327" s="448"/>
      <c r="G327" s="448"/>
      <c r="H327" s="448" t="s">
        <v>3162</v>
      </c>
      <c r="I327" s="308"/>
      <c r="J327" s="448"/>
      <c r="K327" s="448"/>
      <c r="L327" s="310"/>
      <c r="M327" s="310"/>
      <c r="N327" s="310"/>
      <c r="O327" s="310"/>
      <c r="P327" s="308"/>
      <c r="Q327" s="310" t="s">
        <v>4383</v>
      </c>
      <c r="R327" s="310"/>
      <c r="S327" s="310" t="s">
        <v>4384</v>
      </c>
      <c r="T327" s="308" t="s">
        <v>1483</v>
      </c>
      <c r="U327" s="308"/>
      <c r="V327" s="308"/>
      <c r="W327" s="308"/>
      <c r="X327" s="308"/>
      <c r="Y327" s="308"/>
      <c r="Z327" s="308"/>
      <c r="AA327" s="308"/>
      <c r="AB327" s="308"/>
      <c r="AC327" s="308"/>
      <c r="AD327" s="308"/>
      <c r="AE327" s="308" t="s">
        <v>1426</v>
      </c>
      <c r="AF327" s="308" t="s">
        <v>1312</v>
      </c>
      <c r="AG327" s="308" t="s">
        <v>1426</v>
      </c>
      <c r="AH327" s="308" t="s">
        <v>1312</v>
      </c>
      <c r="AI327" s="451"/>
      <c r="AJ327" s="308"/>
      <c r="AK327" s="451"/>
      <c r="AL327" s="451"/>
      <c r="AM327" s="308" t="s">
        <v>1218</v>
      </c>
      <c r="AN327" s="308" t="s">
        <v>219</v>
      </c>
      <c r="AO327" s="308" t="s">
        <v>1170</v>
      </c>
      <c r="AP327" s="308"/>
      <c r="AQ327" s="308"/>
      <c r="AR327" s="308"/>
      <c r="AS327" s="308" t="s">
        <v>2949</v>
      </c>
      <c r="AT327" s="308" t="s">
        <v>2575</v>
      </c>
      <c r="AU327" s="308">
        <v>1</v>
      </c>
      <c r="AV327" s="308" t="s">
        <v>2951</v>
      </c>
      <c r="AW327" s="308"/>
      <c r="AX327" s="308" t="s">
        <v>3112</v>
      </c>
      <c r="AY327" s="308" t="s">
        <v>4385</v>
      </c>
      <c r="AZ327" s="452">
        <v>43710</v>
      </c>
      <c r="BA327" s="308"/>
      <c r="BB327" s="308"/>
      <c r="BC327" s="308"/>
      <c r="BD327" s="308"/>
      <c r="BF327" s="308"/>
      <c r="BG327" s="308"/>
      <c r="BH327" s="308"/>
      <c r="BI327" s="308"/>
      <c r="BJ327" s="308"/>
      <c r="BK327" s="308"/>
      <c r="BL327" s="308"/>
      <c r="BM327" s="308"/>
      <c r="BN327" s="308"/>
      <c r="BO327" s="29" t="str">
        <f t="shared" si="24"/>
        <v>https://iiif.iti-germany.de/iiif/2/nvt_txt-177.pdf</v>
      </c>
      <c r="BP327" s="29" t="str">
        <f t="shared" si="30"/>
        <v>application/pdf</v>
      </c>
      <c r="BQ327" s="29" t="str">
        <f t="shared" si="26"/>
        <v>presentation/full</v>
      </c>
      <c r="BR327" s="29" t="str">
        <f t="shared" si="27"/>
        <v>https://iiif.iti-germany.de/iiif/2/nvt_txt-177_thumb.JP2/full/100,/0/default.jpg</v>
      </c>
      <c r="BS327" s="29" t="str">
        <f t="shared" si="31"/>
        <v>image/jpeg</v>
      </c>
      <c r="BT327" s="29" t="str">
        <f t="shared" si="29"/>
        <v>presentation/thumbnail</v>
      </c>
      <c r="BU327" s="308"/>
      <c r="BV327" s="308"/>
      <c r="BW327" s="308"/>
      <c r="BX327" s="308"/>
      <c r="BY327" s="308"/>
      <c r="BZ327" s="308"/>
      <c r="CA327" s="308"/>
      <c r="CB327" s="308"/>
      <c r="CC327" s="308"/>
      <c r="CD327" s="308"/>
      <c r="CE327" s="308"/>
      <c r="CF327" s="308"/>
      <c r="CG327" s="308"/>
      <c r="CH327" s="308"/>
      <c r="CI327" s="308"/>
      <c r="CJ327" s="308"/>
      <c r="CK327" s="308"/>
      <c r="CL327" s="308"/>
      <c r="CM327" s="308"/>
      <c r="CN327" s="308"/>
      <c r="CO327" s="308"/>
      <c r="CP327" s="308"/>
      <c r="CQ327" s="308"/>
      <c r="CR327" s="308"/>
      <c r="CS327" s="308"/>
      <c r="CT327" s="308"/>
      <c r="CU327" s="308"/>
      <c r="CV327" s="308"/>
      <c r="CW327" s="308"/>
      <c r="CX327" s="308"/>
      <c r="CY327" s="308"/>
      <c r="CZ327" s="308"/>
      <c r="DA327" s="308"/>
      <c r="DB327" s="308"/>
      <c r="DC327" s="308"/>
      <c r="DD327" s="308"/>
      <c r="DE327" s="308"/>
      <c r="DF327" s="308"/>
      <c r="DG327" s="308"/>
      <c r="DH327" s="308"/>
      <c r="DI327" s="308"/>
      <c r="DJ327" s="308"/>
      <c r="DK327" s="308"/>
      <c r="DL327" s="308"/>
      <c r="DM327" s="308"/>
      <c r="DN327" s="308"/>
      <c r="DO327" s="308"/>
      <c r="DP327" s="308"/>
      <c r="DQ327" s="308"/>
      <c r="DR327" s="308"/>
      <c r="DS327" s="308"/>
      <c r="DT327" s="308"/>
      <c r="DU327" s="308"/>
      <c r="DV327" s="308"/>
      <c r="DW327" s="308"/>
      <c r="DX327" s="308"/>
      <c r="DY327" s="308"/>
      <c r="DZ327" s="308"/>
      <c r="EA327" s="308"/>
      <c r="EB327" s="308"/>
      <c r="EC327" s="308"/>
      <c r="ED327" s="308"/>
      <c r="EE327" s="308"/>
      <c r="EF327" s="308"/>
      <c r="EG327" s="308"/>
      <c r="EH327" s="308"/>
      <c r="EI327" s="308"/>
      <c r="EJ327" s="308"/>
      <c r="EK327" s="308"/>
      <c r="EL327" s="308"/>
      <c r="EM327" s="308"/>
      <c r="EN327" s="308"/>
      <c r="EO327" s="308"/>
      <c r="EP327" s="308"/>
      <c r="EQ327" s="308"/>
      <c r="ER327" s="308"/>
      <c r="ES327" s="308"/>
      <c r="ET327" s="308"/>
      <c r="EU327" s="308"/>
      <c r="EV327" s="308"/>
      <c r="EW327" s="308"/>
      <c r="EX327" s="308"/>
      <c r="EY327" s="308"/>
      <c r="EZ327" s="308"/>
      <c r="FA327" s="308"/>
      <c r="FB327" s="308"/>
      <c r="FC327" s="308"/>
      <c r="FD327" s="308"/>
      <c r="FE327" s="308"/>
      <c r="FF327" s="308"/>
      <c r="FG327" s="308"/>
      <c r="FH327" s="308"/>
      <c r="FI327" s="308"/>
      <c r="FJ327" s="308"/>
      <c r="FK327" s="308"/>
      <c r="FL327" s="308"/>
      <c r="FM327" s="308"/>
      <c r="FN327" s="308"/>
      <c r="FO327" s="308"/>
      <c r="FP327" s="308"/>
      <c r="FQ327" s="308"/>
      <c r="FR327" s="308"/>
      <c r="FS327" s="308"/>
      <c r="FT327" s="308"/>
      <c r="FU327" s="308"/>
      <c r="FV327" s="308"/>
      <c r="FW327" s="308"/>
      <c r="FX327" s="308"/>
      <c r="FY327" s="308"/>
      <c r="FZ327" s="308"/>
      <c r="GA327" s="308"/>
      <c r="GB327" s="308"/>
      <c r="GC327" s="308"/>
      <c r="GD327" s="308"/>
      <c r="GE327" s="308"/>
      <c r="GF327" s="308"/>
      <c r="GG327" s="308"/>
      <c r="GH327" s="308"/>
      <c r="GI327" s="308"/>
      <c r="GJ327" s="308"/>
      <c r="GK327" s="308"/>
      <c r="GL327" s="308"/>
      <c r="GM327" s="308"/>
      <c r="GN327" s="308"/>
      <c r="GO327" s="308"/>
      <c r="GP327" s="308"/>
      <c r="GQ327" s="308"/>
      <c r="GR327" s="308"/>
      <c r="GS327" s="308"/>
      <c r="GT327" s="308"/>
      <c r="GU327" s="308"/>
      <c r="GV327" s="308"/>
      <c r="GW327" s="308"/>
      <c r="GX327" s="308"/>
      <c r="GY327" s="308"/>
      <c r="GZ327" s="308"/>
      <c r="HA327" s="308"/>
      <c r="HB327" s="308"/>
      <c r="HC327" s="308"/>
      <c r="HD327" s="308"/>
      <c r="HE327" s="308"/>
      <c r="HF327" s="308"/>
      <c r="HG327" s="308"/>
      <c r="HH327" s="308"/>
      <c r="HI327" s="308"/>
      <c r="HJ327" s="308"/>
      <c r="HK327" s="308"/>
      <c r="HL327" s="308"/>
      <c r="HM327" s="308"/>
      <c r="HN327" s="308"/>
      <c r="HO327" s="308"/>
      <c r="HP327" s="308"/>
      <c r="HQ327" s="308"/>
      <c r="HR327" s="308"/>
      <c r="HS327" s="308"/>
      <c r="HT327" s="308"/>
      <c r="HU327" s="308"/>
      <c r="HV327" s="308"/>
      <c r="HW327" s="308"/>
      <c r="HX327" s="308"/>
      <c r="HY327" s="308"/>
      <c r="HZ327" s="308"/>
      <c r="IA327" s="308"/>
      <c r="IB327" s="308"/>
      <c r="IC327" s="308"/>
      <c r="ID327" s="308"/>
      <c r="IE327" s="308"/>
      <c r="IF327" s="308"/>
      <c r="IG327" s="308"/>
      <c r="IH327" s="308"/>
      <c r="II327" s="308"/>
      <c r="IJ327" s="308"/>
      <c r="IK327" s="308"/>
      <c r="IL327" s="308"/>
      <c r="IM327" s="308"/>
      <c r="IN327" s="308"/>
      <c r="IO327" s="308"/>
      <c r="IP327" s="308"/>
      <c r="IQ327" s="308"/>
      <c r="IR327" s="308"/>
      <c r="IS327" s="308"/>
      <c r="IT327" s="308"/>
      <c r="IU327" s="308"/>
      <c r="IV327" s="308"/>
      <c r="IW327" s="308"/>
      <c r="IX327" s="308"/>
      <c r="IY327" s="308"/>
      <c r="IZ327" s="308"/>
      <c r="JA327" s="308"/>
      <c r="JB327" s="308"/>
      <c r="JC327" s="308"/>
      <c r="JD327" s="308"/>
      <c r="JE327" s="308"/>
      <c r="JF327" s="308"/>
      <c r="JG327" s="308"/>
      <c r="JH327" s="308"/>
      <c r="JI327" s="308"/>
      <c r="JJ327" s="308"/>
      <c r="JK327" s="308"/>
      <c r="JL327" s="308"/>
      <c r="JM327" s="308"/>
      <c r="JN327" s="308"/>
      <c r="JO327" s="308"/>
      <c r="JP327" s="308"/>
      <c r="JQ327" s="308"/>
      <c r="JR327" s="308"/>
      <c r="JS327" s="308"/>
      <c r="JT327" s="308"/>
      <c r="JU327" s="308"/>
      <c r="JV327" s="308"/>
      <c r="JW327" s="308"/>
      <c r="JX327" s="308"/>
      <c r="JY327" s="308"/>
      <c r="JZ327" s="308"/>
      <c r="KA327" s="308"/>
      <c r="KB327" s="308"/>
      <c r="KC327" s="308"/>
      <c r="KD327" s="308"/>
      <c r="KE327" s="308"/>
      <c r="KF327" s="308"/>
      <c r="KG327" s="308"/>
      <c r="KH327" s="308"/>
      <c r="KI327" s="308"/>
      <c r="KJ327" s="308"/>
      <c r="KK327" s="308"/>
      <c r="KL327" s="308"/>
      <c r="KM327" s="308"/>
      <c r="KN327" s="308"/>
      <c r="KO327" s="308"/>
      <c r="KP327" s="308"/>
      <c r="KQ327" s="308"/>
      <c r="KR327" s="308"/>
      <c r="KS327" s="308"/>
      <c r="KT327" s="308"/>
      <c r="KU327" s="308"/>
      <c r="KV327" s="308"/>
      <c r="KW327" s="308"/>
      <c r="KX327" s="308"/>
      <c r="KY327" s="308"/>
      <c r="KZ327" s="308"/>
      <c r="LA327" s="308"/>
      <c r="LB327" s="308"/>
      <c r="LC327" s="308"/>
      <c r="LD327" s="308"/>
      <c r="LE327" s="308"/>
      <c r="LF327" s="308"/>
      <c r="LG327" s="308"/>
      <c r="LH327" s="308"/>
      <c r="LI327" s="308"/>
      <c r="LJ327" s="308"/>
      <c r="LK327" s="308"/>
      <c r="LL327" s="308"/>
      <c r="LM327" s="308"/>
      <c r="LN327" s="308"/>
      <c r="LO327" s="308"/>
      <c r="LP327" s="308"/>
      <c r="LQ327" s="308"/>
      <c r="LR327" s="308"/>
      <c r="LS327" s="308"/>
      <c r="LT327" s="308"/>
      <c r="LU327" s="308"/>
      <c r="LV327" s="308"/>
      <c r="LW327" s="308"/>
      <c r="LX327" s="308"/>
      <c r="LY327" s="308"/>
      <c r="LZ327" s="308"/>
      <c r="MA327" s="308"/>
      <c r="MB327" s="308"/>
      <c r="MC327" s="308"/>
      <c r="MD327" s="308"/>
      <c r="ME327" s="308"/>
      <c r="MF327" s="308"/>
      <c r="MG327" s="308"/>
      <c r="MH327" s="308"/>
      <c r="MI327" s="308"/>
      <c r="MJ327" s="308"/>
      <c r="MK327" s="308"/>
      <c r="ML327" s="308"/>
      <c r="MM327" s="308"/>
      <c r="MN327" s="308"/>
      <c r="MO327" s="308"/>
      <c r="MP327" s="308"/>
      <c r="MQ327" s="308"/>
      <c r="MR327" s="308"/>
      <c r="MS327" s="308"/>
      <c r="MT327" s="308"/>
      <c r="MU327" s="308"/>
      <c r="MV327" s="308"/>
      <c r="MW327" s="308"/>
      <c r="MX327" s="308"/>
      <c r="MY327" s="308"/>
      <c r="MZ327" s="308"/>
      <c r="NA327" s="308"/>
      <c r="NB327" s="308"/>
      <c r="NC327" s="308"/>
      <c r="ND327" s="308"/>
      <c r="NE327" s="308"/>
      <c r="NF327" s="308"/>
      <c r="NG327" s="308"/>
      <c r="NH327" s="308"/>
      <c r="NI327" s="308"/>
      <c r="NJ327" s="308"/>
      <c r="NK327" s="308"/>
      <c r="NL327" s="308"/>
      <c r="NM327" s="308"/>
      <c r="NN327" s="308"/>
      <c r="NO327" s="308"/>
      <c r="NP327" s="308"/>
      <c r="NQ327" s="308"/>
      <c r="NR327" s="308"/>
      <c r="NS327" s="308"/>
      <c r="NT327" s="308"/>
      <c r="NU327" s="308"/>
      <c r="NV327" s="308"/>
      <c r="NW327" s="308"/>
      <c r="NX327" s="308"/>
      <c r="NY327" s="308"/>
      <c r="NZ327" s="308"/>
      <c r="OA327" s="308"/>
      <c r="OB327" s="308"/>
      <c r="OC327" s="308"/>
      <c r="OD327" s="308"/>
      <c r="OE327" s="308"/>
      <c r="OF327" s="308"/>
      <c r="OG327" s="308"/>
      <c r="OH327" s="308"/>
      <c r="OI327" s="308"/>
      <c r="OJ327" s="308"/>
      <c r="OK327" s="308"/>
      <c r="OL327" s="308"/>
      <c r="OM327" s="308"/>
      <c r="ON327" s="308"/>
      <c r="OO327" s="308"/>
      <c r="OP327" s="308"/>
      <c r="OQ327" s="308"/>
      <c r="OR327" s="308"/>
      <c r="OS327" s="308"/>
      <c r="OT327" s="308"/>
      <c r="OU327" s="308"/>
      <c r="OV327" s="308"/>
      <c r="OW327" s="308"/>
      <c r="OX327" s="308"/>
      <c r="OY327" s="308"/>
      <c r="OZ327" s="308"/>
      <c r="PA327" s="308"/>
      <c r="PB327" s="308"/>
      <c r="PC327" s="308"/>
      <c r="PD327" s="308"/>
      <c r="PE327" s="308"/>
      <c r="PF327" s="308"/>
      <c r="PG327" s="308"/>
      <c r="PH327" s="308"/>
      <c r="PI327" s="308"/>
      <c r="PJ327" s="308"/>
      <c r="PK327" s="308"/>
      <c r="PL327" s="308"/>
      <c r="PM327" s="308"/>
      <c r="PN327" s="308"/>
      <c r="PO327" s="308"/>
      <c r="PP327" s="308"/>
      <c r="PQ327" s="308"/>
      <c r="PR327" s="308"/>
      <c r="PS327" s="308"/>
      <c r="PT327" s="308"/>
      <c r="PU327" s="308"/>
      <c r="PV327" s="308"/>
      <c r="PW327" s="308"/>
      <c r="PX327" s="308"/>
      <c r="PY327" s="308"/>
      <c r="PZ327" s="308"/>
      <c r="QA327" s="308"/>
      <c r="QB327" s="308"/>
      <c r="QC327" s="308"/>
      <c r="QD327" s="308"/>
      <c r="QE327" s="308"/>
      <c r="QF327" s="308"/>
      <c r="QG327" s="308"/>
      <c r="QH327" s="308"/>
      <c r="QI327" s="308"/>
      <c r="QJ327" s="308"/>
      <c r="QK327" s="308"/>
      <c r="QL327" s="308"/>
      <c r="QM327" s="308"/>
      <c r="QN327" s="308"/>
      <c r="QO327" s="308"/>
      <c r="QP327" s="308"/>
      <c r="QQ327" s="308"/>
      <c r="QR327" s="308"/>
      <c r="QS327" s="308"/>
      <c r="QT327" s="308"/>
      <c r="QU327" s="308"/>
      <c r="QV327" s="308"/>
      <c r="QW327" s="308"/>
      <c r="QX327" s="308"/>
      <c r="QY327" s="308"/>
      <c r="QZ327" s="308"/>
      <c r="RA327" s="308"/>
      <c r="RB327" s="308"/>
      <c r="RC327" s="308"/>
      <c r="RD327" s="308"/>
      <c r="RE327" s="308"/>
      <c r="RF327" s="308"/>
      <c r="RG327" s="308"/>
      <c r="RH327" s="308"/>
      <c r="RI327" s="308"/>
      <c r="RJ327" s="308"/>
      <c r="RK327" s="308"/>
      <c r="RL327" s="308"/>
      <c r="RM327" s="308"/>
      <c r="RN327" s="308"/>
      <c r="RO327" s="308"/>
      <c r="RP327" s="308"/>
      <c r="RQ327" s="308"/>
      <c r="RR327" s="308"/>
      <c r="RS327" s="308"/>
      <c r="RT327" s="308"/>
      <c r="RU327" s="308"/>
      <c r="RV327" s="308"/>
      <c r="RW327" s="308"/>
      <c r="RX327" s="308"/>
      <c r="RY327" s="308"/>
      <c r="RZ327" s="308"/>
      <c r="SA327" s="308"/>
      <c r="SB327" s="308"/>
      <c r="SC327" s="308"/>
      <c r="SD327" s="308"/>
      <c r="SE327" s="308"/>
      <c r="SF327" s="308"/>
      <c r="SG327" s="308"/>
      <c r="SH327" s="308"/>
      <c r="SI327" s="308"/>
      <c r="SJ327" s="308"/>
      <c r="SK327" s="308"/>
      <c r="SL327" s="308"/>
      <c r="SM327" s="308"/>
      <c r="SN327" s="308"/>
      <c r="SO327" s="308"/>
      <c r="SP327" s="308"/>
      <c r="SQ327" s="308"/>
      <c r="SR327" s="308"/>
      <c r="SS327" s="308"/>
      <c r="ST327" s="308"/>
      <c r="SU327" s="308"/>
      <c r="SV327" s="308"/>
      <c r="SW327" s="308"/>
      <c r="SX327" s="308"/>
      <c r="SY327" s="308"/>
      <c r="SZ327" s="308"/>
      <c r="TA327" s="308"/>
      <c r="TB327" s="308"/>
      <c r="TC327" s="308"/>
      <c r="TD327" s="308"/>
      <c r="TE327" s="308"/>
      <c r="TF327" s="308"/>
      <c r="TG327" s="308"/>
      <c r="TH327" s="308"/>
      <c r="TI327" s="308"/>
      <c r="TJ327" s="308"/>
      <c r="TK327" s="308"/>
      <c r="TL327" s="308"/>
      <c r="TM327" s="308"/>
      <c r="TN327" s="308"/>
      <c r="TO327" s="308"/>
      <c r="TP327" s="308"/>
      <c r="TQ327" s="308"/>
      <c r="TR327" s="308"/>
      <c r="TS327" s="308"/>
      <c r="TT327" s="308"/>
      <c r="TU327" s="308"/>
      <c r="TV327" s="308"/>
      <c r="TW327" s="308"/>
      <c r="TX327" s="308"/>
      <c r="TY327" s="308"/>
      <c r="TZ327" s="308"/>
      <c r="UA327" s="308"/>
      <c r="UB327" s="308"/>
      <c r="UC327" s="308"/>
      <c r="UD327" s="308"/>
      <c r="UE327" s="308"/>
      <c r="UF327" s="308"/>
      <c r="UG327" s="308"/>
      <c r="UH327" s="308"/>
      <c r="UI327" s="308"/>
      <c r="UJ327" s="308"/>
      <c r="UK327" s="308"/>
      <c r="UL327" s="308"/>
      <c r="UM327" s="308"/>
      <c r="UN327" s="308"/>
      <c r="UO327" s="308"/>
      <c r="UP327" s="308"/>
      <c r="UQ327" s="308"/>
      <c r="UR327" s="308"/>
      <c r="US327" s="308"/>
      <c r="UT327" s="308"/>
      <c r="UU327" s="308"/>
      <c r="UV327" s="308"/>
      <c r="UW327" s="308"/>
      <c r="UX327" s="308"/>
      <c r="UY327" s="308"/>
      <c r="UZ327" s="308"/>
      <c r="VA327" s="308"/>
      <c r="VB327" s="308"/>
      <c r="VC327" s="308"/>
      <c r="VD327" s="308"/>
      <c r="VE327" s="308"/>
      <c r="VF327" s="308"/>
      <c r="VG327" s="308"/>
      <c r="VH327" s="308"/>
      <c r="VI327" s="308"/>
      <c r="VJ327" s="308"/>
      <c r="VK327" s="308"/>
      <c r="VL327" s="308"/>
      <c r="VM327" s="308"/>
      <c r="VN327" s="308"/>
      <c r="VO327" s="308"/>
      <c r="VP327" s="308"/>
      <c r="VQ327" s="308"/>
      <c r="VR327" s="308"/>
      <c r="VS327" s="308"/>
      <c r="VT327" s="308"/>
      <c r="VU327" s="308"/>
      <c r="VV327" s="308"/>
      <c r="VW327" s="308"/>
      <c r="VX327" s="308"/>
      <c r="VY327" s="308"/>
      <c r="VZ327" s="308"/>
      <c r="WA327" s="308"/>
      <c r="WB327" s="308"/>
      <c r="WC327" s="308"/>
      <c r="WD327" s="308"/>
      <c r="WE327" s="308"/>
      <c r="WF327" s="308"/>
      <c r="WG327" s="308"/>
      <c r="WH327" s="308"/>
      <c r="WI327" s="308"/>
      <c r="WJ327" s="308"/>
      <c r="WK327" s="308"/>
      <c r="WL327" s="308"/>
      <c r="WM327" s="308"/>
      <c r="WN327" s="308"/>
      <c r="WO327" s="308"/>
      <c r="WP327" s="308"/>
      <c r="WQ327" s="308"/>
      <c r="WR327" s="308"/>
      <c r="WS327" s="308"/>
      <c r="WT327" s="308"/>
      <c r="WU327" s="308"/>
      <c r="WV327" s="308"/>
      <c r="WW327" s="308"/>
      <c r="WX327" s="308"/>
      <c r="WY327" s="308"/>
      <c r="WZ327" s="308"/>
      <c r="XA327" s="308"/>
      <c r="XB327" s="308"/>
      <c r="XC327" s="308"/>
      <c r="XD327" s="308"/>
      <c r="XE327" s="308"/>
      <c r="XF327" s="308"/>
      <c r="XG327" s="308"/>
      <c r="XH327" s="308"/>
      <c r="XI327" s="308"/>
      <c r="XJ327" s="308"/>
      <c r="XK327" s="308"/>
      <c r="XL327" s="308"/>
      <c r="XM327" s="308"/>
      <c r="XN327" s="308"/>
      <c r="XO327" s="308"/>
      <c r="XP327" s="308"/>
      <c r="XQ327" s="308"/>
      <c r="XR327" s="308"/>
      <c r="XS327" s="308"/>
      <c r="XT327" s="308"/>
      <c r="XU327" s="308"/>
      <c r="XV327" s="308"/>
      <c r="XW327" s="308"/>
      <c r="XX327" s="308"/>
      <c r="XY327" s="308"/>
      <c r="XZ327" s="308"/>
      <c r="YA327" s="308"/>
      <c r="YB327" s="308"/>
      <c r="YC327" s="308"/>
      <c r="YD327" s="308"/>
      <c r="YE327" s="308"/>
      <c r="YF327" s="308"/>
      <c r="YG327" s="308"/>
      <c r="YH327" s="308"/>
      <c r="YI327" s="308"/>
      <c r="YJ327" s="308"/>
      <c r="YK327" s="308"/>
      <c r="YL327" s="308"/>
      <c r="YM327" s="308"/>
      <c r="YN327" s="308"/>
      <c r="YO327" s="308"/>
      <c r="YP327" s="308"/>
      <c r="YQ327" s="308"/>
      <c r="YR327" s="308"/>
      <c r="YS327" s="308"/>
      <c r="YT327" s="308"/>
      <c r="YU327" s="308"/>
      <c r="YV327" s="308"/>
      <c r="YW327" s="308"/>
      <c r="YX327" s="308"/>
      <c r="YY327" s="308"/>
      <c r="YZ327" s="308"/>
      <c r="ZA327" s="308"/>
      <c r="ZB327" s="308"/>
      <c r="ZC327" s="308"/>
      <c r="ZD327" s="308"/>
      <c r="ZE327" s="308"/>
      <c r="ZF327" s="308"/>
      <c r="ZG327" s="308"/>
      <c r="ZH327" s="308"/>
      <c r="ZI327" s="308"/>
      <c r="ZJ327" s="308"/>
      <c r="ZK327" s="308"/>
      <c r="ZL327" s="308"/>
      <c r="ZM327" s="308"/>
      <c r="ZN327" s="308"/>
      <c r="ZO327" s="308"/>
      <c r="ZP327" s="308"/>
      <c r="ZQ327" s="308"/>
      <c r="ZR327" s="308"/>
      <c r="ZS327" s="308"/>
      <c r="ZT327" s="308"/>
      <c r="ZU327" s="308"/>
      <c r="ZV327" s="308"/>
      <c r="ZW327" s="308"/>
      <c r="ZX327" s="308"/>
      <c r="ZY327" s="308"/>
      <c r="ZZ327" s="308"/>
      <c r="AAA327" s="308"/>
      <c r="AAB327" s="308"/>
      <c r="AAC327" s="308"/>
      <c r="AAD327" s="308"/>
      <c r="AAE327" s="308"/>
      <c r="AAF327" s="308"/>
      <c r="AAG327" s="308"/>
      <c r="AAH327" s="308"/>
      <c r="AAI327" s="308"/>
      <c r="AAJ327" s="308"/>
      <c r="AAK327" s="308"/>
      <c r="AAL327" s="308"/>
      <c r="AAM327" s="308"/>
      <c r="AAN327" s="308"/>
      <c r="AAO327" s="308"/>
      <c r="AAP327" s="308"/>
      <c r="AAQ327" s="308"/>
      <c r="AAR327" s="308"/>
      <c r="AAS327" s="308"/>
      <c r="AAT327" s="308"/>
      <c r="AAU327" s="308"/>
      <c r="AAV327" s="308"/>
      <c r="AAW327" s="308"/>
      <c r="AAX327" s="308"/>
      <c r="AAY327" s="308"/>
      <c r="AAZ327" s="308"/>
      <c r="ABA327" s="308"/>
      <c r="ABB327" s="308"/>
      <c r="ABC327" s="308"/>
      <c r="ABD327" s="308"/>
      <c r="ABE327" s="308"/>
      <c r="ABF327" s="308"/>
      <c r="ABG327" s="308"/>
      <c r="ABH327" s="308"/>
      <c r="ABI327" s="308"/>
      <c r="ABJ327" s="308"/>
      <c r="ABK327" s="308"/>
      <c r="ABL327" s="308"/>
      <c r="ABM327" s="308"/>
      <c r="ABN327" s="308"/>
      <c r="ABO327" s="308"/>
      <c r="ABP327" s="308"/>
      <c r="ABQ327" s="308"/>
      <c r="ABR327" s="308"/>
      <c r="ABS327" s="308"/>
      <c r="ABT327" s="308"/>
      <c r="ABU327" s="308"/>
      <c r="ABV327" s="308"/>
      <c r="ABW327" s="308"/>
      <c r="ABX327" s="308"/>
      <c r="ABY327" s="308"/>
      <c r="ABZ327" s="308"/>
      <c r="ACA327" s="308"/>
      <c r="ACB327" s="308"/>
      <c r="ACC327" s="308"/>
      <c r="ACD327" s="308"/>
      <c r="ACE327" s="308"/>
      <c r="ACF327" s="308"/>
      <c r="ACG327" s="308"/>
      <c r="ACH327" s="308"/>
      <c r="ACI327" s="308"/>
      <c r="ACJ327" s="308"/>
      <c r="ACK327" s="308"/>
      <c r="ACL327" s="308"/>
      <c r="ACM327" s="308"/>
      <c r="ACN327" s="308"/>
      <c r="ACO327" s="308"/>
      <c r="ACP327" s="308"/>
      <c r="ACQ327" s="308"/>
      <c r="ACR327" s="308"/>
      <c r="ACS327" s="308"/>
      <c r="ACT327" s="308"/>
      <c r="ACU327" s="308"/>
      <c r="ACV327" s="308"/>
      <c r="ACW327" s="308"/>
      <c r="ACX327" s="308"/>
      <c r="ACY327" s="308"/>
      <c r="ACZ327" s="308"/>
      <c r="ADA327" s="308"/>
      <c r="ADB327" s="308"/>
      <c r="ADC327" s="308"/>
      <c r="ADD327" s="308"/>
      <c r="ADE327" s="308"/>
      <c r="ADF327" s="308"/>
      <c r="ADG327" s="308"/>
      <c r="ADH327" s="308"/>
      <c r="ADI327" s="308"/>
      <c r="ADJ327" s="308"/>
      <c r="ADK327" s="308"/>
      <c r="ADL327" s="308"/>
      <c r="ADM327" s="308"/>
      <c r="ADN327" s="308"/>
      <c r="ADO327" s="308"/>
      <c r="ADP327" s="308"/>
      <c r="ADQ327" s="308"/>
      <c r="ADR327" s="308"/>
      <c r="ADS327" s="308"/>
      <c r="ADT327" s="308"/>
      <c r="ADU327" s="308"/>
      <c r="ADV327" s="308"/>
      <c r="ADW327" s="308"/>
      <c r="ADX327" s="308"/>
      <c r="ADY327" s="308"/>
      <c r="ADZ327" s="308"/>
      <c r="AEA327" s="308"/>
      <c r="AEB327" s="308"/>
      <c r="AEC327" s="308"/>
      <c r="AED327" s="308"/>
      <c r="AEE327" s="308"/>
      <c r="AEF327" s="308"/>
      <c r="AEG327" s="308"/>
      <c r="AEH327" s="308"/>
      <c r="AEI327" s="308"/>
      <c r="AEJ327" s="308"/>
      <c r="AEK327" s="308"/>
      <c r="AEL327" s="308"/>
      <c r="AEM327" s="308"/>
      <c r="AEN327" s="308"/>
      <c r="AEO327" s="308"/>
      <c r="AEP327" s="308"/>
      <c r="AEQ327" s="308"/>
      <c r="AER327" s="308"/>
      <c r="AES327" s="308"/>
      <c r="AET327" s="308"/>
      <c r="AEU327" s="308"/>
      <c r="AEV327" s="308"/>
      <c r="AEW327" s="308"/>
      <c r="AEX327" s="308"/>
      <c r="AEY327" s="308"/>
      <c r="AEZ327" s="308"/>
      <c r="AFA327" s="308"/>
      <c r="AFB327" s="308"/>
      <c r="AFC327" s="308"/>
      <c r="AFD327" s="308"/>
      <c r="AFE327" s="308"/>
      <c r="AFF327" s="308"/>
      <c r="AFG327" s="308"/>
      <c r="AFH327" s="308"/>
      <c r="AFI327" s="308"/>
      <c r="AFJ327" s="308"/>
      <c r="AFK327" s="308"/>
      <c r="AFL327" s="308"/>
      <c r="AFM327" s="308"/>
      <c r="AFN327" s="308"/>
      <c r="AFO327" s="308"/>
      <c r="AFP327" s="308"/>
      <c r="AFQ327" s="308"/>
      <c r="AFR327" s="308"/>
      <c r="AFS327" s="308"/>
      <c r="AFT327" s="308"/>
      <c r="AFU327" s="308"/>
      <c r="AFV327" s="308"/>
      <c r="AFW327" s="308"/>
      <c r="AFX327" s="308"/>
      <c r="AFY327" s="308"/>
      <c r="AFZ327" s="308"/>
      <c r="AGA327" s="308"/>
      <c r="AGB327" s="308"/>
      <c r="AGC327" s="308"/>
      <c r="AGD327" s="308"/>
      <c r="AGE327" s="308"/>
      <c r="AGF327" s="308"/>
      <c r="AGG327" s="308"/>
      <c r="AGH327" s="308"/>
      <c r="AGI327" s="308"/>
      <c r="AGJ327" s="308"/>
      <c r="AGK327" s="308"/>
      <c r="AGL327" s="308"/>
      <c r="AGM327" s="308"/>
      <c r="AGN327" s="308"/>
      <c r="AGO327" s="308"/>
      <c r="AGP327" s="308"/>
      <c r="AGQ327" s="308"/>
      <c r="AGR327" s="308"/>
      <c r="AGS327" s="308"/>
      <c r="AGT327" s="308"/>
      <c r="AGU327" s="308"/>
      <c r="AGV327" s="308"/>
      <c r="AGW327" s="308"/>
      <c r="AGX327" s="308"/>
      <c r="AGY327" s="308"/>
      <c r="AGZ327" s="308"/>
      <c r="AHA327" s="308"/>
      <c r="AHB327" s="308"/>
      <c r="AHC327" s="308"/>
      <c r="AHD327" s="308"/>
      <c r="AHE327" s="308"/>
      <c r="AHF327" s="308"/>
      <c r="AHG327" s="308"/>
      <c r="AHH327" s="308"/>
      <c r="AHI327" s="308"/>
      <c r="AHJ327" s="308"/>
      <c r="AHK327" s="308"/>
      <c r="AHL327" s="308"/>
      <c r="AHM327" s="308"/>
      <c r="AHN327" s="308"/>
      <c r="AHO327" s="308"/>
      <c r="AHP327" s="308"/>
      <c r="AHQ327" s="308"/>
      <c r="AHR327" s="308"/>
      <c r="AHS327" s="308"/>
      <c r="AHT327" s="308"/>
      <c r="AHU327" s="308"/>
      <c r="AHV327" s="308"/>
      <c r="AHW327" s="308"/>
      <c r="AHX327" s="308"/>
      <c r="AHY327" s="308"/>
      <c r="AHZ327" s="308"/>
      <c r="AIA327" s="308"/>
      <c r="AIB327" s="308"/>
      <c r="AIC327" s="308"/>
      <c r="AID327" s="308"/>
      <c r="AIE327" s="308"/>
      <c r="AIF327" s="308"/>
      <c r="AIG327" s="308"/>
      <c r="AIH327" s="308"/>
      <c r="AII327" s="308"/>
      <c r="AIJ327" s="308"/>
      <c r="AIK327" s="308"/>
      <c r="AIL327" s="308"/>
      <c r="AIM327" s="308"/>
      <c r="AIN327" s="308"/>
      <c r="AIO327" s="308"/>
      <c r="AIP327" s="308"/>
      <c r="AIQ327" s="308"/>
      <c r="AIR327" s="308"/>
      <c r="AIS327" s="308"/>
      <c r="AIT327" s="308"/>
      <c r="AIU327" s="308"/>
      <c r="AIV327" s="308"/>
      <c r="AIW327" s="308"/>
      <c r="AIX327" s="308"/>
      <c r="AIY327" s="308"/>
      <c r="AIZ327" s="308"/>
      <c r="AJA327" s="308"/>
      <c r="AJB327" s="308"/>
      <c r="AJC327" s="308"/>
      <c r="AJD327" s="308"/>
      <c r="AJE327" s="308"/>
      <c r="AJF327" s="308"/>
      <c r="AJG327" s="308"/>
      <c r="AJH327" s="308"/>
      <c r="AJI327" s="308"/>
      <c r="AJJ327" s="308"/>
      <c r="AJK327" s="308"/>
      <c r="AJL327" s="308"/>
      <c r="AJM327" s="308"/>
      <c r="AJN327" s="308"/>
      <c r="AJO327" s="308"/>
      <c r="AJP327" s="308"/>
      <c r="AJQ327" s="308"/>
      <c r="AJR327" s="308"/>
      <c r="AJS327" s="308"/>
      <c r="AJT327" s="308"/>
      <c r="AJU327" s="308"/>
      <c r="AJV327" s="308"/>
      <c r="AJW327" s="308"/>
      <c r="AJX327" s="308"/>
      <c r="AJY327" s="308"/>
      <c r="AJZ327" s="308"/>
      <c r="AKA327" s="308"/>
      <c r="AKB327" s="308"/>
      <c r="AKC327" s="308"/>
      <c r="AKD327" s="308"/>
      <c r="AKE327" s="308"/>
      <c r="AKF327" s="308"/>
      <c r="AKG327" s="308"/>
      <c r="AKH327" s="308"/>
      <c r="AKI327" s="308"/>
      <c r="AKJ327" s="308"/>
      <c r="AKK327" s="308"/>
      <c r="AKL327" s="308"/>
      <c r="AKM327" s="308"/>
      <c r="AKN327" s="308"/>
      <c r="AKO327" s="308"/>
      <c r="AKP327" s="308"/>
      <c r="AKQ327" s="308"/>
      <c r="AKR327" s="308"/>
      <c r="AKS327" s="308"/>
      <c r="AKT327" s="308"/>
      <c r="AKU327" s="308"/>
      <c r="AKV327" s="308"/>
      <c r="AKW327" s="308"/>
      <c r="AKX327" s="308"/>
      <c r="AKY327" s="308"/>
      <c r="AKZ327" s="308"/>
      <c r="ALA327" s="308"/>
      <c r="ALB327" s="308"/>
      <c r="ALC327" s="308"/>
      <c r="ALD327" s="308"/>
      <c r="ALE327" s="308"/>
      <c r="ALF327" s="308"/>
      <c r="ALG327" s="308"/>
      <c r="ALH327" s="308"/>
      <c r="ALI327" s="308"/>
      <c r="ALJ327" s="308"/>
      <c r="ALK327" s="308"/>
      <c r="ALL327" s="308"/>
      <c r="ALM327" s="308"/>
      <c r="ALN327" s="308"/>
      <c r="ALO327" s="308"/>
      <c r="ALP327" s="308"/>
      <c r="ALQ327" s="308"/>
      <c r="ALR327" s="308"/>
      <c r="ALS327" s="308"/>
      <c r="ALT327" s="308"/>
      <c r="ALU327" s="308"/>
      <c r="ALV327" s="308"/>
      <c r="ALW327" s="308"/>
      <c r="ALX327" s="308"/>
      <c r="ALY327" s="308"/>
      <c r="ALZ327" s="308"/>
      <c r="AMA327" s="308"/>
      <c r="AMB327" s="308"/>
      <c r="AMC327" s="308"/>
      <c r="AMD327" s="308"/>
      <c r="AME327" s="308"/>
      <c r="AMF327" s="308"/>
      <c r="AMG327" s="308"/>
      <c r="AMH327" s="308"/>
      <c r="AMI327" s="308"/>
      <c r="AMJ327" s="308"/>
      <c r="AMK327" s="308"/>
      <c r="AML327" s="308"/>
      <c r="AMM327" s="308"/>
      <c r="AMN327" s="308"/>
      <c r="AMO327" s="308"/>
      <c r="AMP327" s="308"/>
      <c r="AMQ327" s="308"/>
      <c r="AMR327" s="308"/>
      <c r="AMS327" s="308"/>
      <c r="AMT327" s="308"/>
      <c r="AMU327" s="308"/>
      <c r="AMV327" s="308"/>
      <c r="AMW327" s="308"/>
    </row>
    <row r="328" spans="1:1037" ht="89.25">
      <c r="A328" s="29">
        <v>0</v>
      </c>
      <c r="B328" s="29">
        <v>0</v>
      </c>
      <c r="C328" s="29" t="s">
        <v>4386</v>
      </c>
      <c r="E328" s="29" t="s">
        <v>2938</v>
      </c>
      <c r="H328" s="35" t="s">
        <v>3162</v>
      </c>
      <c r="M328" s="25" t="s">
        <v>1680</v>
      </c>
      <c r="N328" s="25" t="s">
        <v>1680</v>
      </c>
      <c r="Q328" s="25" t="s">
        <v>4387</v>
      </c>
      <c r="S328" s="25" t="s">
        <v>4388</v>
      </c>
      <c r="T328" s="29" t="s">
        <v>1483</v>
      </c>
      <c r="AE328" s="29" t="s">
        <v>1273</v>
      </c>
      <c r="AF328" s="29" t="s">
        <v>1226</v>
      </c>
      <c r="AM328" s="29" t="s">
        <v>1218</v>
      </c>
      <c r="AN328" s="29" t="s">
        <v>219</v>
      </c>
      <c r="AO328" s="29" t="s">
        <v>1170</v>
      </c>
      <c r="AS328" s="29" t="s">
        <v>2949</v>
      </c>
      <c r="AT328" s="29" t="s">
        <v>4389</v>
      </c>
      <c r="AU328" s="29">
        <v>1</v>
      </c>
      <c r="AV328" s="29" t="s">
        <v>2951</v>
      </c>
      <c r="AW328" s="29" t="s">
        <v>4390</v>
      </c>
      <c r="AX328" s="29" t="s">
        <v>4391</v>
      </c>
      <c r="AZ328" s="249">
        <v>43710</v>
      </c>
      <c r="BO328" s="29" t="str">
        <f t="shared" si="24"/>
        <v>https://iiif.iti-germany.de/iiif/2/nvt_txt-178.pdf</v>
      </c>
      <c r="BP328" s="29" t="str">
        <f t="shared" si="30"/>
        <v>application/pdf</v>
      </c>
      <c r="BQ328" s="29" t="str">
        <f t="shared" si="26"/>
        <v>presentation/full</v>
      </c>
      <c r="BR328" s="29" t="str">
        <f t="shared" si="27"/>
        <v>https://iiif.iti-germany.de/iiif/2/nvt_txt-178_thumb.JP2/full/100,/0/default.jpg</v>
      </c>
      <c r="BS328" s="29" t="str">
        <f t="shared" si="31"/>
        <v>image/jpeg</v>
      </c>
      <c r="BT328" s="29" t="str">
        <f t="shared" si="29"/>
        <v>presentation/thumbnail</v>
      </c>
    </row>
    <row r="329" spans="1:1037" ht="77.25" thickBot="1">
      <c r="A329" s="29">
        <v>1</v>
      </c>
      <c r="B329" s="29">
        <v>0</v>
      </c>
      <c r="C329" s="29" t="s">
        <v>4392</v>
      </c>
      <c r="E329" s="29" t="s">
        <v>2938</v>
      </c>
      <c r="H329" s="428"/>
      <c r="K329" s="35" t="s">
        <v>3121</v>
      </c>
      <c r="P329" s="29" t="s">
        <v>1782</v>
      </c>
      <c r="Q329" s="302" t="s">
        <v>4393</v>
      </c>
      <c r="S329" s="25" t="s">
        <v>4394</v>
      </c>
      <c r="T329" s="29" t="s">
        <v>1483</v>
      </c>
      <c r="AA329" s="29" t="s">
        <v>3227</v>
      </c>
      <c r="AM329" s="29" t="s">
        <v>1218</v>
      </c>
      <c r="AN329" s="29" t="s">
        <v>219</v>
      </c>
      <c r="AO329" s="29" t="s">
        <v>1170</v>
      </c>
      <c r="AS329" s="29" t="s">
        <v>2949</v>
      </c>
      <c r="AT329" s="29" t="s">
        <v>2575</v>
      </c>
      <c r="AU329" s="29">
        <v>1</v>
      </c>
      <c r="AV329" s="29" t="s">
        <v>2951</v>
      </c>
      <c r="AW329" s="29">
        <v>1</v>
      </c>
      <c r="AX329" s="29" t="s">
        <v>2971</v>
      </c>
      <c r="AY329" s="29" t="s">
        <v>4395</v>
      </c>
      <c r="AZ329" s="249">
        <v>43724</v>
      </c>
      <c r="BO329" s="29" t="str">
        <f t="shared" si="24"/>
        <v>https://iiif.iti-germany.de/iiif/2/nvt_txt-179.pdf</v>
      </c>
      <c r="BP329" s="29" t="str">
        <f t="shared" si="30"/>
        <v>application/pdf</v>
      </c>
      <c r="BQ329" s="29" t="str">
        <f t="shared" si="26"/>
        <v>presentation/full</v>
      </c>
      <c r="BR329" s="29" t="str">
        <f t="shared" si="27"/>
        <v>https://iiif.iti-germany.de/iiif/2/nvt_txt-179_thumb.JP2/full/100,/0/default.jpg</v>
      </c>
      <c r="BS329" s="29" t="str">
        <f t="shared" si="31"/>
        <v>image/jpeg</v>
      </c>
      <c r="BT329" s="29" t="str">
        <f t="shared" si="29"/>
        <v>presentation/thumbnail</v>
      </c>
    </row>
    <row r="330" spans="1:1037" ht="90" thickBot="1">
      <c r="A330" s="29">
        <v>0</v>
      </c>
      <c r="B330" s="29">
        <v>0</v>
      </c>
      <c r="C330" s="29" t="s">
        <v>24927</v>
      </c>
      <c r="E330" s="308" t="s">
        <v>3059</v>
      </c>
      <c r="H330" s="35" t="s">
        <v>3091</v>
      </c>
      <c r="N330" s="25" t="s">
        <v>1425</v>
      </c>
      <c r="Q330" s="25" t="s">
        <v>24930</v>
      </c>
      <c r="R330" s="25" t="s">
        <v>24931</v>
      </c>
      <c r="S330" s="25" t="s">
        <v>24933</v>
      </c>
      <c r="T330" s="29" t="s">
        <v>1483</v>
      </c>
      <c r="V330" s="474"/>
      <c r="W330" s="475"/>
      <c r="X330" s="29" t="s">
        <v>4013</v>
      </c>
      <c r="AD330" s="29" t="s">
        <v>6949</v>
      </c>
      <c r="AE330" s="29" t="s">
        <v>24932</v>
      </c>
      <c r="AF330" s="29" t="s">
        <v>1312</v>
      </c>
      <c r="AI330" s="36" t="s">
        <v>24936</v>
      </c>
      <c r="AL330" s="36" t="s">
        <v>24934</v>
      </c>
      <c r="AM330" s="29" t="s">
        <v>1218</v>
      </c>
      <c r="AN330" s="29" t="s">
        <v>219</v>
      </c>
      <c r="AO330" s="29" t="s">
        <v>1170</v>
      </c>
      <c r="AQ330" s="29" t="s">
        <v>24935</v>
      </c>
      <c r="AS330" s="29" t="s">
        <v>2949</v>
      </c>
      <c r="AT330" s="29" t="s">
        <v>20894</v>
      </c>
      <c r="AU330" s="29">
        <v>1</v>
      </c>
      <c r="AV330" s="29" t="s">
        <v>24937</v>
      </c>
      <c r="AW330" s="29">
        <v>1</v>
      </c>
      <c r="AX330" s="29" t="s">
        <v>2971</v>
      </c>
      <c r="AY330" s="29" t="s">
        <v>72</v>
      </c>
      <c r="AZ330" s="249">
        <v>43781</v>
      </c>
      <c r="BO330" s="29" t="str">
        <f t="shared" si="24"/>
        <v>https://iiif.iti-germany.de/iiif/2/nvt_txt-180.pdf</v>
      </c>
      <c r="BP330" s="29" t="str">
        <f t="shared" si="30"/>
        <v>application/pdf</v>
      </c>
      <c r="BQ330" s="29" t="str">
        <f t="shared" si="26"/>
        <v>presentation/full</v>
      </c>
      <c r="BR330" s="29" t="str">
        <f t="shared" si="27"/>
        <v>https://iiif.iti-germany.de/iiif/2/nvt_txt-180_thumb.JP2/full/100,/0/default.jpg</v>
      </c>
      <c r="BS330" s="29" t="str">
        <f t="shared" si="31"/>
        <v>image/jpeg</v>
      </c>
      <c r="BT330" s="29" t="str">
        <f t="shared" si="29"/>
        <v>presentation/thumbnail</v>
      </c>
    </row>
    <row r="331" spans="1:1037" ht="51">
      <c r="A331" s="29">
        <v>0</v>
      </c>
      <c r="B331" s="29">
        <v>0</v>
      </c>
      <c r="C331" s="29" t="s">
        <v>24928</v>
      </c>
      <c r="E331" s="308" t="s">
        <v>3059</v>
      </c>
      <c r="H331" s="35" t="s">
        <v>3091</v>
      </c>
      <c r="Q331" s="25" t="s">
        <v>24945</v>
      </c>
      <c r="R331" s="25" t="s">
        <v>24946</v>
      </c>
      <c r="S331" s="25" t="s">
        <v>24944</v>
      </c>
      <c r="T331" s="29" t="s">
        <v>1483</v>
      </c>
      <c r="X331" s="29" t="s">
        <v>24943</v>
      </c>
      <c r="AC331" s="29" t="s">
        <v>24943</v>
      </c>
      <c r="AE331" s="29" t="s">
        <v>24942</v>
      </c>
      <c r="AF331" s="29" t="s">
        <v>1312</v>
      </c>
      <c r="AI331" s="36" t="s">
        <v>24936</v>
      </c>
      <c r="AL331" s="36" t="s">
        <v>24938</v>
      </c>
      <c r="AM331" s="29" t="s">
        <v>1218</v>
      </c>
      <c r="AN331" s="29" t="s">
        <v>219</v>
      </c>
      <c r="AO331" s="29" t="s">
        <v>1170</v>
      </c>
      <c r="AQ331" s="29" t="s">
        <v>24935</v>
      </c>
      <c r="AS331" s="29" t="s">
        <v>2949</v>
      </c>
      <c r="AT331" s="29" t="s">
        <v>20894</v>
      </c>
      <c r="AU331" s="29">
        <v>1</v>
      </c>
      <c r="AV331" s="29" t="s">
        <v>24937</v>
      </c>
      <c r="AW331" s="29">
        <v>1</v>
      </c>
      <c r="AX331" s="29" t="s">
        <v>2971</v>
      </c>
      <c r="AY331" s="29" t="s">
        <v>72</v>
      </c>
      <c r="AZ331" s="249">
        <v>43781</v>
      </c>
      <c r="BO331" s="29" t="str">
        <f t="shared" si="24"/>
        <v>https://iiif.iti-germany.de/iiif/2/nvt_txt-181.pdf</v>
      </c>
      <c r="BP331" s="29" t="str">
        <f t="shared" si="30"/>
        <v>application/pdf</v>
      </c>
      <c r="BQ331" s="29" t="str">
        <f t="shared" si="26"/>
        <v>presentation/full</v>
      </c>
      <c r="BR331" s="29" t="str">
        <f t="shared" si="27"/>
        <v>https://iiif.iti-germany.de/iiif/2/nvt_txt-181_thumb.JP2/full/100,/0/default.jpg</v>
      </c>
      <c r="BS331" s="29" t="str">
        <f t="shared" si="31"/>
        <v>image/jpeg</v>
      </c>
      <c r="BT331" s="29" t="str">
        <f t="shared" si="29"/>
        <v>presentation/thumbnail</v>
      </c>
    </row>
    <row r="332" spans="1:1037" ht="25.5">
      <c r="A332" s="29">
        <v>0</v>
      </c>
      <c r="B332" s="29">
        <v>0</v>
      </c>
      <c r="C332" s="29" t="s">
        <v>24929</v>
      </c>
      <c r="E332" s="308" t="s">
        <v>3059</v>
      </c>
      <c r="H332" s="35" t="s">
        <v>3154</v>
      </c>
      <c r="Q332" s="25" t="s">
        <v>24947</v>
      </c>
      <c r="S332" s="25" t="s">
        <v>24948</v>
      </c>
      <c r="T332" s="29" t="s">
        <v>1483</v>
      </c>
      <c r="AN332" s="29" t="s">
        <v>489</v>
      </c>
      <c r="AS332" s="29" t="s">
        <v>2949</v>
      </c>
      <c r="AT332" s="29" t="s">
        <v>20894</v>
      </c>
      <c r="AU332" s="29">
        <v>1</v>
      </c>
      <c r="AV332" s="29" t="s">
        <v>2951</v>
      </c>
      <c r="AW332" s="29">
        <v>8</v>
      </c>
      <c r="AX332" s="29" t="s">
        <v>2971</v>
      </c>
      <c r="AY332" s="29" t="s">
        <v>24949</v>
      </c>
      <c r="AZ332" s="249">
        <v>43781</v>
      </c>
      <c r="BO332" s="29" t="str">
        <f t="shared" si="24"/>
        <v>https://iiif.iti-germany.de/iiif/2/nvt_txt-182.pdf</v>
      </c>
      <c r="BP332" s="29" t="str">
        <f t="shared" si="30"/>
        <v>application/pdf</v>
      </c>
      <c r="BQ332" s="29" t="str">
        <f t="shared" si="26"/>
        <v>presentation/full</v>
      </c>
      <c r="BR332" s="29" t="str">
        <f t="shared" si="27"/>
        <v>https://iiif.iti-germany.de/iiif/2/nvt_txt-182_thumb.JP2/full/100,/0/default.jpg</v>
      </c>
      <c r="BS332" s="29" t="str">
        <f t="shared" si="31"/>
        <v>image/jpeg</v>
      </c>
      <c r="BT332" s="29" t="str">
        <f t="shared" si="29"/>
        <v>presentation/thumbnail</v>
      </c>
    </row>
    <row r="333" spans="1:1037" ht="51">
      <c r="A333" s="29">
        <v>0</v>
      </c>
      <c r="B333" s="29">
        <v>0</v>
      </c>
      <c r="C333" s="29" t="s">
        <v>24952</v>
      </c>
      <c r="E333" s="308" t="s">
        <v>3059</v>
      </c>
      <c r="H333" s="35" t="s">
        <v>3091</v>
      </c>
      <c r="Q333" s="25" t="s">
        <v>24950</v>
      </c>
      <c r="S333" s="25" t="s">
        <v>24951</v>
      </c>
      <c r="T333" s="29" t="s">
        <v>1483</v>
      </c>
      <c r="AC333" s="29" t="s">
        <v>2060</v>
      </c>
      <c r="AE333" s="29" t="s">
        <v>1426</v>
      </c>
      <c r="AL333" s="36" t="s">
        <v>808</v>
      </c>
      <c r="AM333" s="29" t="s">
        <v>68</v>
      </c>
      <c r="AN333" s="29" t="s">
        <v>219</v>
      </c>
      <c r="AO333" s="29" t="s">
        <v>1749</v>
      </c>
      <c r="AQ333" s="29" t="s">
        <v>4168</v>
      </c>
      <c r="BO333" s="29" t="str">
        <f t="shared" si="24"/>
        <v>https://iiif.iti-germany.de/iiif/2/nvt_txt-183.pdf</v>
      </c>
      <c r="BP333" s="29" t="str">
        <f t="shared" si="30"/>
        <v>application/pdf</v>
      </c>
      <c r="BQ333" s="29" t="str">
        <f t="shared" si="26"/>
        <v>presentation/full</v>
      </c>
      <c r="BR333" s="29" t="str">
        <f t="shared" si="27"/>
        <v>https://iiif.iti-germany.de/iiif/2/nvt_txt-183_thumb.JP2/full/100,/0/default.jpg</v>
      </c>
      <c r="BS333" s="29" t="str">
        <f t="shared" si="31"/>
        <v>image/jpeg</v>
      </c>
      <c r="BT333" s="29" t="str">
        <f t="shared" si="29"/>
        <v>presentation/thumbnail</v>
      </c>
    </row>
    <row r="334" spans="1:1037">
      <c r="A334" s="29">
        <v>0</v>
      </c>
      <c r="B334" s="29">
        <v>0</v>
      </c>
      <c r="C334" s="29" t="s">
        <v>28088</v>
      </c>
      <c r="E334" s="29" t="s">
        <v>3059</v>
      </c>
      <c r="H334" s="35" t="s">
        <v>2939</v>
      </c>
      <c r="Q334" s="25" t="s">
        <v>28095</v>
      </c>
      <c r="BO334" s="29" t="str">
        <f>"https://iiif.iti-germany.de/iiif/2/nvt_"&amp;C334&amp;".pdf"</f>
        <v>https://iiif.iti-germany.de/iiif/2/nvt_txt-184.pdf</v>
      </c>
      <c r="BP334" s="29" t="str">
        <f>IF(NOT(BO334=""),"application/pdf","")</f>
        <v>application/pdf</v>
      </c>
      <c r="BQ334" s="29" t="str">
        <f>IF(NOT(BO334=""),"presentation/full","")</f>
        <v>presentation/full</v>
      </c>
      <c r="BR334" s="29" t="str">
        <f>"https://iiif.iti-germany.de/iiif/2/nvt_"&amp;C334&amp;"_thumb.JP2/full/100,/0/default.jpg"</f>
        <v>https://iiif.iti-germany.de/iiif/2/nvt_txt-184_thumb.JP2/full/100,/0/default.jpg</v>
      </c>
      <c r="BS334" s="29" t="str">
        <f>IF(NOT(BR334=""),"image/jpeg","")</f>
        <v>image/jpeg</v>
      </c>
      <c r="BT334" s="29" t="str">
        <f>IF(NOT(BR334=""),"presentation/thumbnail","")</f>
        <v>presentation/thumbnail</v>
      </c>
    </row>
    <row r="335" spans="1:1037" ht="25.5">
      <c r="A335" s="29">
        <v>0</v>
      </c>
      <c r="B335" s="29">
        <v>0</v>
      </c>
      <c r="C335" s="29" t="s">
        <v>28089</v>
      </c>
      <c r="E335" s="29" t="s">
        <v>3059</v>
      </c>
      <c r="H335" s="35" t="s">
        <v>3021</v>
      </c>
      <c r="Q335" s="25" t="s">
        <v>28470</v>
      </c>
      <c r="S335" s="25" t="s">
        <v>28096</v>
      </c>
      <c r="T335" s="29" t="s">
        <v>1483</v>
      </c>
      <c r="AE335" s="29" t="s">
        <v>28097</v>
      </c>
      <c r="AF335" s="29" t="s">
        <v>1163</v>
      </c>
      <c r="AM335" s="29" t="s">
        <v>1169</v>
      </c>
      <c r="AN335" s="29" t="s">
        <v>219</v>
      </c>
      <c r="AO335" s="29" t="s">
        <v>1170</v>
      </c>
      <c r="AS335" s="29" t="s">
        <v>2949</v>
      </c>
      <c r="AT335" s="29" t="s">
        <v>21457</v>
      </c>
      <c r="AU335" s="29">
        <v>1</v>
      </c>
      <c r="AV335" s="29" t="s">
        <v>2951</v>
      </c>
      <c r="AX335" s="29" t="s">
        <v>28100</v>
      </c>
      <c r="AY335" s="29" t="s">
        <v>72</v>
      </c>
      <c r="AZ335" s="249">
        <v>43816</v>
      </c>
      <c r="BO335" s="29" t="str">
        <f>"https://iiif.iti-germany.de/iiif/2/nvt_"&amp;C335&amp;".pdf"</f>
        <v>https://iiif.iti-germany.de/iiif/2/nvt_txt-184-001.pdf</v>
      </c>
      <c r="BP335" s="29" t="str">
        <f>IF(NOT(BO335=""),"application/pdf","")</f>
        <v>application/pdf</v>
      </c>
      <c r="BQ335" s="29" t="str">
        <f>IF(NOT(BO335=""),"presentation/full","")</f>
        <v>presentation/full</v>
      </c>
      <c r="BR335" s="29" t="str">
        <f>"https://iiif.iti-germany.de/iiif/2/nvt_"&amp;C335&amp;"_thumb.JP2/full/100,/0/default.jpg"</f>
        <v>https://iiif.iti-germany.de/iiif/2/nvt_txt-184-001_thumb.JP2/full/100,/0/default.jpg</v>
      </c>
      <c r="BS335" s="29" t="str">
        <f>IF(NOT(BR335=""),"image/jpeg","")</f>
        <v>image/jpeg</v>
      </c>
      <c r="BT335" s="29" t="str">
        <f>IF(NOT(BR335=""),"presentation/thumbnail","")</f>
        <v>presentation/thumbnail</v>
      </c>
    </row>
    <row r="336" spans="1:1037" ht="63.75">
      <c r="A336" s="29">
        <v>0</v>
      </c>
      <c r="B336" s="29">
        <v>0</v>
      </c>
      <c r="C336" s="29" t="s">
        <v>28090</v>
      </c>
      <c r="E336" s="29" t="s">
        <v>3059</v>
      </c>
      <c r="H336" s="35" t="s">
        <v>3021</v>
      </c>
      <c r="P336" s="29" t="s">
        <v>28103</v>
      </c>
      <c r="Q336" s="25" t="s">
        <v>28474</v>
      </c>
      <c r="S336" s="25" t="s">
        <v>28102</v>
      </c>
      <c r="T336" s="29" t="s">
        <v>1483</v>
      </c>
      <c r="AL336" s="36" t="s">
        <v>1731</v>
      </c>
      <c r="AM336" s="29" t="s">
        <v>1169</v>
      </c>
      <c r="AN336" s="29" t="s">
        <v>219</v>
      </c>
      <c r="AO336" s="29" t="s">
        <v>1170</v>
      </c>
      <c r="AS336" s="29" t="s">
        <v>2949</v>
      </c>
      <c r="AT336" s="29" t="s">
        <v>21457</v>
      </c>
      <c r="AU336" s="29">
        <v>1</v>
      </c>
      <c r="AV336" s="29" t="s">
        <v>2951</v>
      </c>
      <c r="AX336" s="29" t="s">
        <v>28101</v>
      </c>
      <c r="AY336" s="29" t="s">
        <v>72</v>
      </c>
      <c r="AZ336" s="249">
        <v>43816</v>
      </c>
    </row>
    <row r="337" spans="1:52" ht="25.5">
      <c r="A337" s="29">
        <v>0</v>
      </c>
      <c r="B337" s="29">
        <v>0</v>
      </c>
      <c r="C337" s="29" t="s">
        <v>28091</v>
      </c>
      <c r="E337" s="29" t="s">
        <v>3059</v>
      </c>
      <c r="H337" s="35" t="s">
        <v>3021</v>
      </c>
      <c r="P337" s="29" t="s">
        <v>28104</v>
      </c>
      <c r="Q337" s="25" t="s">
        <v>28105</v>
      </c>
      <c r="S337" s="25" t="s">
        <v>28110</v>
      </c>
      <c r="T337" s="29" t="s">
        <v>1483</v>
      </c>
      <c r="AA337" s="29" t="s">
        <v>28111</v>
      </c>
      <c r="AL337" s="36" t="s">
        <v>1703</v>
      </c>
      <c r="AM337" s="29" t="s">
        <v>1169</v>
      </c>
      <c r="AN337" s="29" t="s">
        <v>219</v>
      </c>
      <c r="AO337" s="29" t="s">
        <v>1170</v>
      </c>
      <c r="AS337" s="29" t="s">
        <v>2949</v>
      </c>
      <c r="AT337" s="29" t="s">
        <v>21457</v>
      </c>
      <c r="AU337" s="29">
        <v>1</v>
      </c>
      <c r="AV337" s="29" t="s">
        <v>2951</v>
      </c>
      <c r="AX337" s="29" t="s">
        <v>28113</v>
      </c>
      <c r="AY337" s="29" t="s">
        <v>72</v>
      </c>
      <c r="AZ337" s="249">
        <v>43816</v>
      </c>
    </row>
    <row r="338" spans="1:52" ht="38.25">
      <c r="A338" s="29">
        <v>0</v>
      </c>
      <c r="B338" s="29">
        <v>0</v>
      </c>
      <c r="C338" s="29" t="s">
        <v>28092</v>
      </c>
      <c r="E338" s="29" t="s">
        <v>3059</v>
      </c>
      <c r="H338" s="35" t="s">
        <v>2960</v>
      </c>
      <c r="Q338" s="25" t="s">
        <v>28471</v>
      </c>
      <c r="S338" s="25" t="s">
        <v>28115</v>
      </c>
      <c r="T338" s="29" t="s">
        <v>1483</v>
      </c>
      <c r="AE338" s="29" t="s">
        <v>3857</v>
      </c>
      <c r="AM338" s="29" t="s">
        <v>1169</v>
      </c>
      <c r="AN338" s="29" t="s">
        <v>219</v>
      </c>
      <c r="AO338" s="29" t="s">
        <v>1170</v>
      </c>
      <c r="AS338" s="29" t="s">
        <v>2949</v>
      </c>
      <c r="AT338" s="29" t="s">
        <v>21457</v>
      </c>
      <c r="AU338" s="29">
        <v>1</v>
      </c>
      <c r="AV338" s="29" t="s">
        <v>2951</v>
      </c>
      <c r="AX338" s="29" t="s">
        <v>28114</v>
      </c>
      <c r="AY338" s="29" t="s">
        <v>72</v>
      </c>
      <c r="AZ338" s="249">
        <v>43816</v>
      </c>
    </row>
    <row r="339" spans="1:52" ht="25.5">
      <c r="A339" s="29">
        <v>0</v>
      </c>
      <c r="B339" s="29">
        <v>0</v>
      </c>
      <c r="C339" s="29" t="s">
        <v>28093</v>
      </c>
      <c r="E339" s="29" t="s">
        <v>3059</v>
      </c>
      <c r="H339" s="35" t="s">
        <v>2944</v>
      </c>
      <c r="Q339" s="25" t="s">
        <v>28472</v>
      </c>
      <c r="S339" s="25" t="s">
        <v>28116</v>
      </c>
      <c r="T339" s="29" t="s">
        <v>1483</v>
      </c>
      <c r="AE339" s="29" t="s">
        <v>3857</v>
      </c>
      <c r="AM339" s="29" t="s">
        <v>1169</v>
      </c>
      <c r="AN339" s="29" t="s">
        <v>219</v>
      </c>
      <c r="AO339" s="29" t="s">
        <v>1170</v>
      </c>
      <c r="AS339" s="29" t="s">
        <v>2949</v>
      </c>
      <c r="AT339" s="29" t="s">
        <v>21457</v>
      </c>
      <c r="AU339" s="29">
        <v>1</v>
      </c>
      <c r="AV339" s="29" t="s">
        <v>2951</v>
      </c>
      <c r="AX339" s="29" t="s">
        <v>28117</v>
      </c>
      <c r="AY339" s="29" t="s">
        <v>72</v>
      </c>
      <c r="AZ339" s="249">
        <v>43816</v>
      </c>
    </row>
    <row r="340" spans="1:52" ht="25.5">
      <c r="A340" s="29">
        <v>0</v>
      </c>
      <c r="B340" s="29">
        <v>0</v>
      </c>
      <c r="C340" s="29" t="s">
        <v>28094</v>
      </c>
      <c r="E340" s="29" t="s">
        <v>3059</v>
      </c>
      <c r="H340" s="35" t="s">
        <v>2960</v>
      </c>
      <c r="Q340" s="25" t="s">
        <v>28118</v>
      </c>
      <c r="S340" s="25" t="s">
        <v>28119</v>
      </c>
      <c r="T340" s="29" t="s">
        <v>1483</v>
      </c>
      <c r="AE340" s="29" t="s">
        <v>3857</v>
      </c>
      <c r="AL340" s="36" t="s">
        <v>912</v>
      </c>
      <c r="AM340" s="29" t="s">
        <v>1169</v>
      </c>
      <c r="AN340" s="29" t="s">
        <v>219</v>
      </c>
      <c r="AO340" s="29" t="s">
        <v>1749</v>
      </c>
      <c r="AS340" s="29" t="s">
        <v>2949</v>
      </c>
      <c r="AT340" s="29" t="s">
        <v>21457</v>
      </c>
      <c r="AU340" s="29">
        <v>1</v>
      </c>
      <c r="AV340" s="29" t="s">
        <v>2951</v>
      </c>
      <c r="AX340" s="29" t="s">
        <v>4093</v>
      </c>
      <c r="AY340" s="29" t="s">
        <v>72</v>
      </c>
      <c r="AZ340" s="249">
        <v>43816</v>
      </c>
    </row>
    <row r="341" spans="1:52" ht="165.75">
      <c r="A341" s="29">
        <v>0</v>
      </c>
      <c r="B341" s="29">
        <v>1</v>
      </c>
      <c r="C341" s="29" t="s">
        <v>28126</v>
      </c>
      <c r="E341" s="29" t="s">
        <v>3059</v>
      </c>
      <c r="H341" s="35" t="s">
        <v>3668</v>
      </c>
      <c r="Q341" s="25" t="s">
        <v>28473</v>
      </c>
      <c r="S341" s="25" t="s">
        <v>28144</v>
      </c>
      <c r="T341" s="29" t="s">
        <v>1483</v>
      </c>
      <c r="AC341" s="29" t="s">
        <v>5943</v>
      </c>
      <c r="AE341" s="29" t="s">
        <v>28127</v>
      </c>
      <c r="AG341" t="s">
        <v>28127</v>
      </c>
      <c r="AM341" s="29" t="s">
        <v>1218</v>
      </c>
      <c r="AN341" s="29" t="s">
        <v>219</v>
      </c>
      <c r="AO341" s="29" t="s">
        <v>1170</v>
      </c>
      <c r="AS341" s="29" t="s">
        <v>2949</v>
      </c>
      <c r="AT341" s="29" t="s">
        <v>4104</v>
      </c>
      <c r="AU341" s="29">
        <v>1</v>
      </c>
      <c r="AV341" s="29" t="s">
        <v>2951</v>
      </c>
      <c r="AY341" s="29" t="s">
        <v>72</v>
      </c>
      <c r="AZ341" s="249">
        <v>43822</v>
      </c>
    </row>
    <row r="1666" spans="14:14">
      <c r="N1666" s="29"/>
    </row>
    <row r="65536" ht="12.75" customHeight="1"/>
    <row r="1048507" ht="12.75" customHeight="1"/>
    <row r="1048508" ht="12.75" customHeight="1"/>
    <row r="1048509" ht="12.75" customHeight="1"/>
    <row r="1048510" ht="12.75" customHeight="1"/>
    <row r="1048511" ht="12.75" customHeight="1"/>
    <row r="1048512" ht="12.75" customHeight="1"/>
    <row r="1048513" ht="12.75" customHeight="1"/>
    <row r="1048514" ht="12.75" customHeight="1"/>
    <row r="1048515" ht="12.75" customHeight="1"/>
    <row r="1048516" ht="12.75" customHeight="1"/>
    <row r="1048517" ht="12.75" customHeight="1"/>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76" spans="52:52">
      <c r="AZ1048576" s="249">
        <v>43816</v>
      </c>
    </row>
  </sheetData>
  <sortState xmlns:xlrd2="http://schemas.microsoft.com/office/spreadsheetml/2017/richdata2" ref="A6:AMW427">
    <sortCondition ref="C6:C427"/>
  </sortState>
  <mergeCells count="6">
    <mergeCell ref="V1:AH1"/>
    <mergeCell ref="A1:G1"/>
    <mergeCell ref="J1:L1"/>
    <mergeCell ref="M1:P1"/>
    <mergeCell ref="Q1:U1"/>
    <mergeCell ref="H1:I1"/>
  </mergeCells>
  <phoneticPr fontId="40" type="noConversion"/>
  <conditionalFormatting sqref="BJ1:BK6">
    <cfRule type="cellIs" dxfId="158" priority="1" operator="equal">
      <formula>1</formula>
    </cfRule>
  </conditionalFormatting>
  <dataValidations count="1">
    <dataValidation type="list" allowBlank="1" showInputMessage="1" showErrorMessage="1" sqref="I1:I49 I62:I1048576" xr:uid="{441621AB-C64B-1142-9F07-2D1744D1FCE6}">
      <formula1>$C$6:$C$1012</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extLst>
    <ext xmlns:x14="http://schemas.microsoft.com/office/spreadsheetml/2009/9/main" uri="{CCE6A557-97BC-4b89-ADB6-D9C93CAAB3DF}">
      <x14:dataValidations xmlns:xm="http://schemas.microsoft.com/office/excel/2006/main" count="12">
        <x14:dataValidation type="list" allowBlank="1" showInputMessage="1" showErrorMessage="1" xr:uid="{40304944-6B50-8347-B30B-6E3D9491FBFE}">
          <x14:formula1>
            <xm:f>'TYPEN und GLOSSARE'!$O$2:$O$27</xm:f>
          </x14:formula1>
          <xm:sqref>AS1:AS1048576</xm:sqref>
        </x14:dataValidation>
        <x14:dataValidation type="list" allowBlank="1" showInputMessage="1" showErrorMessage="1" xr:uid="{3873D20A-85E7-5A41-AE74-F96F380194DB}">
          <x14:formula1>
            <xm:f>Serie!$A$5:$A$500</xm:f>
          </x14:formula1>
          <xm:sqref>J1:J1048576</xm:sqref>
        </x14:dataValidation>
        <x14:dataValidation type="list" allowBlank="1" showInputMessage="1" showErrorMessage="1" xr:uid="{4CDFF3B9-5E98-4179-A7DD-9DA34B72132B}">
          <x14:formula1>
            <xm:f>'TYPEN und GLOSSARE'!$AF$2:$AF$321</xm:f>
          </x14:formula1>
          <xm:sqref>AN1:AN1048576</xm:sqref>
        </x14:dataValidation>
        <x14:dataValidation type="list" allowBlank="1" showInputMessage="1" showErrorMessage="1" xr:uid="{0687EED4-6706-4A35-8AC0-84EEAABE09E4}">
          <x14:formula1>
            <xm:f>'||_Länder'!$A$2:$A$267</xm:f>
          </x14:formula1>
          <xm:sqref>AO1:AO1048576</xm:sqref>
        </x14:dataValidation>
        <x14:dataValidation type="list" allowBlank="1" showInputMessage="1" showErrorMessage="1" xr:uid="{81137231-F8C5-B843-BFEA-DA33FCEA49E2}">
          <x14:formula1>
            <xm:f>Sammlungen!$A$5:$A$500</xm:f>
          </x14:formula1>
          <xm:sqref>K1:K1048576</xm:sqref>
        </x14:dataValidation>
        <x14:dataValidation type="list" allowBlank="1" showInputMessage="1" showErrorMessage="1" xr:uid="{96FB2CB6-EA29-3A4B-BBBC-B6118C9EEC0B}">
          <x14:formula1>
            <xm:f>'TYPEN und GLOSSARE'!$G$3:$G$50</xm:f>
          </x14:formula1>
          <xm:sqref>BC1:BC1048576</xm:sqref>
        </x14:dataValidation>
        <x14:dataValidation type="list" allowBlank="1" showInputMessage="1" showErrorMessage="1" xr:uid="{AD004286-B32B-497D-ADFA-9E65DD98DA39}">
          <x14:formula1>
            <xm:f>'||_Gruppen_Ensembles'!$A$4:$A$998</xm:f>
          </x14:formula1>
          <xm:sqref>AF1:AF1048576 AH1:AH1048576</xm:sqref>
        </x14:dataValidation>
        <x14:dataValidation type="list" allowBlank="1" showInputMessage="1" showErrorMessage="1" xr:uid="{44C397AC-69B3-3D47-B220-B06C1FC51375}">
          <x14:formula1>
            <xm:f>'TYPEN und GLOSSARE'!$A$3:$A$100</xm:f>
          </x14:formula1>
          <xm:sqref>H1:H35 H38:H109 H111:H112 H114:H118 H120 H122 H124 H126:H128 H130:H132 H134 H136:H1048576</xm:sqref>
        </x14:dataValidation>
        <x14:dataValidation type="list" allowBlank="1" showInputMessage="1" showErrorMessage="1" xr:uid="{0759C26C-87F7-E542-9085-E14850BE26ED}">
          <x14:formula1>
            <xm:f>'||_Personen'!$A$5:$A$881</xm:f>
          </x14:formula1>
          <xm:sqref>AI8 AI35 AE27:AE1048576 AE21:AE25 AE9:AE19 AE1:AE7 AG1:AG1048576 X1:AD1048576 W1:W329 W331:W1048576</xm:sqref>
        </x14:dataValidation>
        <x14:dataValidation type="list" allowBlank="1" showInputMessage="1" showErrorMessage="1" xr:uid="{14F3DD24-9E09-C143-BCE3-9350AB41A890}">
          <x14:formula1>
            <xm:f>Ereignisse!$A$5:$A$415</xm:f>
          </x14:formula1>
          <xm:sqref>O1:O1048576 P45:P1048576 P1:P43</xm:sqref>
        </x14:dataValidation>
        <x14:dataValidation type="list" allowBlank="1" showInputMessage="1" showErrorMessage="1" xr:uid="{23F0EB6E-2043-40E0-AC36-2D3EEA08534D}">
          <x14:formula1>
            <xm:f>Ereignisse!$A$5:$A$1010</xm:f>
          </x14:formula1>
          <xm:sqref>P44</xm:sqref>
        </x14:dataValidation>
        <x14:dataValidation type="list" allowBlank="1" showInputMessage="1" showErrorMessage="1" xr:uid="{58E056C1-D490-9149-96A8-A4532C673642}">
          <x14:formula1>
            <xm:f>Produktionen!$A$4:$A$496</xm:f>
          </x14:formula1>
          <xm:sqref>M1:N1048576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7">
    <tabColor rgb="FF0070C0"/>
  </sheetPr>
  <dimension ref="A1:AMN7262"/>
  <sheetViews>
    <sheetView zoomScale="80" zoomScaleNormal="80" workbookViewId="0">
      <pane ySplit="2" topLeftCell="A1011" activePane="bottomLeft" state="frozen"/>
      <selection activeCell="S1" sqref="S1"/>
      <selection pane="bottomLeft" activeCell="D1097" sqref="D1097"/>
    </sheetView>
  </sheetViews>
  <sheetFormatPr baseColWidth="10" defaultColWidth="8.875" defaultRowHeight="14.25"/>
  <cols>
    <col min="1" max="1" width="10.5" style="29" customWidth="1"/>
    <col min="2" max="2" width="7.875" style="29" customWidth="1"/>
    <col min="3" max="3" width="17.625" style="38" customWidth="1"/>
    <col min="4" max="4" width="47.125" style="38" customWidth="1"/>
    <col min="5" max="5" width="8.125" style="38" customWidth="1"/>
    <col min="6" max="6" width="17.625" style="38" customWidth="1"/>
    <col min="7" max="7" width="13.875" style="38" customWidth="1"/>
    <col min="8" max="8" width="21.625" style="38" customWidth="1"/>
    <col min="9" max="9" width="17.375" style="38" customWidth="1"/>
    <col min="10" max="10" width="14.625" style="402" customWidth="1"/>
    <col min="11" max="11" width="9" style="38" customWidth="1"/>
    <col min="12" max="12" width="10.625" style="38" customWidth="1"/>
    <col min="13" max="13" width="15.875" style="38" customWidth="1"/>
    <col min="14" max="14" width="16.5" style="38" customWidth="1"/>
    <col min="15" max="15" width="17.875" style="38" customWidth="1"/>
    <col min="16" max="16" width="17.125" style="38" customWidth="1"/>
    <col min="17" max="17" width="20.125" style="38" customWidth="1"/>
    <col min="18" max="18" width="65.375" style="38" customWidth="1"/>
    <col min="19" max="19" width="20.375" style="38" customWidth="1"/>
    <col min="20" max="22" width="29" style="38" customWidth="1"/>
    <col min="23" max="23" width="31.125" style="38" customWidth="1"/>
    <col min="24" max="24" width="33" style="367" customWidth="1"/>
    <col min="25" max="25" width="27" style="38" customWidth="1"/>
    <col min="26" max="26" width="20.375" style="38" customWidth="1"/>
    <col min="27" max="27" width="15.5" style="38" customWidth="1"/>
    <col min="28" max="28" width="15.875" style="38" customWidth="1"/>
    <col min="29" max="29" width="21.875" style="38" customWidth="1"/>
    <col min="30" max="30" width="20" style="38" customWidth="1"/>
    <col min="31" max="31" width="19.5" style="38" customWidth="1"/>
    <col min="32" max="32" width="18.625" style="38" customWidth="1"/>
    <col min="33" max="37" width="23" style="38" customWidth="1"/>
    <col min="38" max="38" width="10.5" style="301" customWidth="1"/>
    <col min="39" max="39" width="24" style="29" customWidth="1"/>
    <col min="40" max="41" width="10.5" style="29" customWidth="1"/>
    <col min="42" max="42" width="23.375" style="29" customWidth="1"/>
    <col min="44" max="44" width="16" style="29" customWidth="1"/>
    <col min="45" max="45" width="15.5" style="29" customWidth="1"/>
    <col min="46" max="46" width="16.375" style="29" customWidth="1"/>
    <col min="47" max="47" width="20.5" style="29" customWidth="1"/>
    <col min="48" max="48" width="107" style="29" customWidth="1"/>
    <col min="49" max="49" width="23.375" style="29" customWidth="1"/>
    <col min="50" max="50" width="24.5" style="29" customWidth="1"/>
    <col min="51" max="51" width="74.5" style="29" customWidth="1"/>
    <col min="52" max="53" width="21.5" style="29" customWidth="1"/>
    <col min="54" max="54" width="74.5" style="29" customWidth="1"/>
    <col min="55" max="55" width="21.875" style="29" customWidth="1"/>
    <col min="56" max="56" width="24.375" style="29" customWidth="1"/>
    <col min="57" max="1028" width="10.5" style="29" customWidth="1"/>
    <col min="1029" max="1034" width="10.5" customWidth="1"/>
  </cols>
  <sheetData>
    <row r="1" spans="1:1028" ht="14.85" customHeight="1">
      <c r="A1" s="528" t="s">
        <v>0</v>
      </c>
      <c r="B1" s="529"/>
      <c r="C1" s="529"/>
      <c r="D1" s="529"/>
      <c r="E1" s="529"/>
      <c r="F1" s="529"/>
      <c r="G1" s="529"/>
      <c r="H1" s="530"/>
      <c r="I1" s="538"/>
      <c r="J1" s="539"/>
      <c r="K1" s="545" t="s">
        <v>2494</v>
      </c>
      <c r="L1" s="546"/>
      <c r="M1" s="547"/>
      <c r="N1" s="521" t="s">
        <v>2495</v>
      </c>
      <c r="O1" s="521"/>
      <c r="P1" s="521"/>
      <c r="Q1" s="521"/>
      <c r="R1" s="522" t="s">
        <v>2496</v>
      </c>
      <c r="S1" s="522"/>
      <c r="T1" s="522"/>
      <c r="U1" s="515" t="s">
        <v>2893</v>
      </c>
      <c r="V1" s="515"/>
      <c r="W1" s="515"/>
      <c r="X1" s="543" t="s">
        <v>4396</v>
      </c>
      <c r="Y1" s="543"/>
      <c r="Z1" s="543"/>
      <c r="AA1" s="543"/>
      <c r="AB1" s="548" t="s">
        <v>6</v>
      </c>
      <c r="AC1" s="549"/>
      <c r="AD1" s="549"/>
      <c r="AE1" s="549"/>
      <c r="AF1" s="549"/>
      <c r="AG1" s="549"/>
      <c r="AH1" s="549"/>
      <c r="AI1" s="549"/>
      <c r="AJ1" s="549"/>
      <c r="AK1" s="549"/>
      <c r="AL1" s="549"/>
      <c r="AM1" s="550"/>
      <c r="AN1" s="540" t="s">
        <v>7</v>
      </c>
      <c r="AO1" s="541"/>
      <c r="AP1" s="542"/>
      <c r="AQ1" s="190" t="s">
        <v>2502</v>
      </c>
      <c r="AR1" s="303"/>
      <c r="AS1" s="468"/>
      <c r="AT1" s="468"/>
      <c r="AU1" s="468"/>
      <c r="AV1" s="469" t="s">
        <v>4397</v>
      </c>
      <c r="AW1" s="469"/>
      <c r="AX1" s="469"/>
      <c r="AY1" s="422" t="s">
        <v>4397</v>
      </c>
      <c r="AZ1" s="422"/>
      <c r="BA1" s="422"/>
      <c r="BB1" s="422" t="s">
        <v>4397</v>
      </c>
      <c r="BC1" s="422"/>
      <c r="BD1" s="422"/>
    </row>
    <row r="2" spans="1:1028" ht="24.75" customHeight="1">
      <c r="A2" s="61" t="s">
        <v>2503</v>
      </c>
      <c r="B2" s="62" t="s">
        <v>2504</v>
      </c>
      <c r="C2" s="63" t="s">
        <v>12</v>
      </c>
      <c r="D2" s="63" t="s">
        <v>14</v>
      </c>
      <c r="E2" s="63" t="s">
        <v>4398</v>
      </c>
      <c r="F2" s="61" t="s">
        <v>2505</v>
      </c>
      <c r="G2" s="63" t="s">
        <v>2506</v>
      </c>
      <c r="H2" s="63" t="s">
        <v>2507</v>
      </c>
      <c r="I2" s="396" t="s">
        <v>2508</v>
      </c>
      <c r="J2" s="396" t="s">
        <v>2509</v>
      </c>
      <c r="K2" s="124" t="s">
        <v>2897</v>
      </c>
      <c r="L2" s="124" t="s">
        <v>2511</v>
      </c>
      <c r="M2" s="57" t="s">
        <v>4399</v>
      </c>
      <c r="N2" s="64" t="s">
        <v>2513</v>
      </c>
      <c r="O2" s="64" t="s">
        <v>2514</v>
      </c>
      <c r="P2" s="64" t="s">
        <v>2515</v>
      </c>
      <c r="Q2" s="64" t="s">
        <v>2516</v>
      </c>
      <c r="R2" s="125" t="s">
        <v>4400</v>
      </c>
      <c r="S2" s="125" t="s">
        <v>4401</v>
      </c>
      <c r="T2" s="125" t="s">
        <v>1081</v>
      </c>
      <c r="U2" s="126" t="s">
        <v>4402</v>
      </c>
      <c r="V2" s="126" t="s">
        <v>4403</v>
      </c>
      <c r="W2" s="126" t="s">
        <v>4404</v>
      </c>
      <c r="X2" s="368" t="s">
        <v>4405</v>
      </c>
      <c r="Y2" s="132" t="s">
        <v>4406</v>
      </c>
      <c r="Z2" s="132" t="s">
        <v>4407</v>
      </c>
      <c r="AA2" s="132" t="s">
        <v>4408</v>
      </c>
      <c r="AB2" s="127" t="s">
        <v>4409</v>
      </c>
      <c r="AC2" s="127" t="s">
        <v>4410</v>
      </c>
      <c r="AD2" s="128" t="s">
        <v>4411</v>
      </c>
      <c r="AE2" s="73" t="s">
        <v>2537</v>
      </c>
      <c r="AF2" s="73" t="s">
        <v>2538</v>
      </c>
      <c r="AG2" s="129" t="s">
        <v>2921</v>
      </c>
      <c r="AH2" s="129" t="s">
        <v>4412</v>
      </c>
      <c r="AI2" s="129" t="s">
        <v>4413</v>
      </c>
      <c r="AJ2" s="129" t="s">
        <v>4414</v>
      </c>
      <c r="AK2" s="130" t="s">
        <v>2539</v>
      </c>
      <c r="AL2" s="297" t="s">
        <v>2540</v>
      </c>
      <c r="AM2" s="209" t="s">
        <v>2541</v>
      </c>
      <c r="AN2" s="76" t="s">
        <v>2542</v>
      </c>
      <c r="AO2" s="76" t="s">
        <v>46</v>
      </c>
      <c r="AP2" s="77" t="s">
        <v>2544</v>
      </c>
      <c r="AQ2" s="191" t="s">
        <v>2546</v>
      </c>
      <c r="AR2" s="420" t="s">
        <v>4415</v>
      </c>
      <c r="AS2" s="420" t="s">
        <v>4416</v>
      </c>
      <c r="AT2" s="420" t="s">
        <v>4417</v>
      </c>
      <c r="AU2" s="420" t="s">
        <v>24440</v>
      </c>
      <c r="AV2" s="420" t="s">
        <v>24494</v>
      </c>
      <c r="AW2" s="420" t="s">
        <v>24495</v>
      </c>
      <c r="AX2" s="420" t="s">
        <v>24496</v>
      </c>
      <c r="AY2" s="303" t="s">
        <v>24497</v>
      </c>
      <c r="AZ2" s="420" t="s">
        <v>24498</v>
      </c>
      <c r="BA2" s="420" t="s">
        <v>24499</v>
      </c>
      <c r="BB2" s="303" t="s">
        <v>24441</v>
      </c>
      <c r="BC2" s="420" t="s">
        <v>24500</v>
      </c>
      <c r="BD2" s="420" t="s">
        <v>24501</v>
      </c>
    </row>
    <row r="3" spans="1:1028" ht="14.85" customHeight="1">
      <c r="A3" s="78" t="s">
        <v>2547</v>
      </c>
      <c r="B3" s="78" t="s">
        <v>2547</v>
      </c>
      <c r="C3" s="79" t="s">
        <v>1120</v>
      </c>
      <c r="D3" s="79" t="s">
        <v>1120</v>
      </c>
      <c r="E3" s="80" t="s">
        <v>1119</v>
      </c>
      <c r="F3" s="79" t="s">
        <v>1120</v>
      </c>
      <c r="G3" s="80" t="s">
        <v>1119</v>
      </c>
      <c r="H3" s="80" t="s">
        <v>1119</v>
      </c>
      <c r="I3" s="397" t="s">
        <v>1120</v>
      </c>
      <c r="J3" s="398" t="s">
        <v>1120</v>
      </c>
      <c r="K3" s="79" t="s">
        <v>1120</v>
      </c>
      <c r="L3" s="79" t="s">
        <v>1120</v>
      </c>
      <c r="M3" s="79" t="s">
        <v>1120</v>
      </c>
      <c r="N3" s="86" t="s">
        <v>1120</v>
      </c>
      <c r="O3" s="86" t="s">
        <v>1120</v>
      </c>
      <c r="P3" s="86" t="s">
        <v>1120</v>
      </c>
      <c r="Q3" s="86" t="s">
        <v>1120</v>
      </c>
      <c r="R3" s="80" t="s">
        <v>1119</v>
      </c>
      <c r="S3" s="80" t="s">
        <v>1119</v>
      </c>
      <c r="T3" s="80" t="s">
        <v>1119</v>
      </c>
      <c r="U3" s="79" t="s">
        <v>1120</v>
      </c>
      <c r="V3" s="79" t="s">
        <v>1120</v>
      </c>
      <c r="W3" s="119" t="s">
        <v>1119</v>
      </c>
      <c r="X3" s="369" t="s">
        <v>1123</v>
      </c>
      <c r="Y3" s="79" t="s">
        <v>1120</v>
      </c>
      <c r="Z3" s="79" t="s">
        <v>1120</v>
      </c>
      <c r="AA3" s="79" t="s">
        <v>1120</v>
      </c>
      <c r="AB3" s="80" t="s">
        <v>1119</v>
      </c>
      <c r="AC3" s="80" t="s">
        <v>1119</v>
      </c>
      <c r="AD3" s="80" t="s">
        <v>1119</v>
      </c>
      <c r="AE3" s="80" t="s">
        <v>1119</v>
      </c>
      <c r="AF3" s="80" t="s">
        <v>1119</v>
      </c>
      <c r="AG3" s="82" t="s">
        <v>2547</v>
      </c>
      <c r="AH3" s="544" t="s">
        <v>1120</v>
      </c>
      <c r="AI3" s="544"/>
      <c r="AJ3" s="80" t="s">
        <v>1119</v>
      </c>
      <c r="AK3" s="80" t="s">
        <v>1119</v>
      </c>
      <c r="AL3" s="298" t="s">
        <v>1123</v>
      </c>
      <c r="AM3" s="89" t="s">
        <v>1120</v>
      </c>
      <c r="AN3" s="80" t="s">
        <v>1119</v>
      </c>
      <c r="AO3" s="79" t="s">
        <v>1120</v>
      </c>
      <c r="AP3" s="80" t="s">
        <v>1119</v>
      </c>
      <c r="AQ3" s="176" t="s">
        <v>1120</v>
      </c>
    </row>
    <row r="4" spans="1:1028" ht="25.5" customHeight="1">
      <c r="A4" s="205" t="s">
        <v>2550</v>
      </c>
      <c r="B4" s="206" t="s">
        <v>2551</v>
      </c>
      <c r="C4" s="205" t="s">
        <v>2552</v>
      </c>
      <c r="D4" s="205" t="s">
        <v>48</v>
      </c>
      <c r="E4" s="205" t="s">
        <v>4418</v>
      </c>
      <c r="F4" s="205" t="s">
        <v>2553</v>
      </c>
      <c r="G4" s="205"/>
      <c r="H4" s="205"/>
      <c r="I4" s="399"/>
      <c r="J4" s="107"/>
      <c r="K4" s="111" t="s">
        <v>2554</v>
      </c>
      <c r="L4" s="112"/>
      <c r="M4" s="111"/>
      <c r="N4" s="91"/>
      <c r="O4" s="91"/>
      <c r="P4" s="91"/>
      <c r="Q4" s="91"/>
      <c r="R4" s="111"/>
      <c r="S4" s="111" t="s">
        <v>4419</v>
      </c>
      <c r="T4" s="111" t="s">
        <v>1483</v>
      </c>
      <c r="U4" s="111"/>
      <c r="V4" s="111"/>
      <c r="W4" s="111"/>
      <c r="X4" s="370" t="s">
        <v>2930</v>
      </c>
      <c r="Y4" s="111"/>
      <c r="Z4" s="111"/>
      <c r="AA4" s="111"/>
      <c r="AB4" s="111"/>
      <c r="AC4" s="111"/>
      <c r="AD4" s="111"/>
      <c r="AE4" s="111"/>
      <c r="AF4" s="111"/>
      <c r="AG4" s="111"/>
      <c r="AH4" s="111" t="s">
        <v>4420</v>
      </c>
      <c r="AI4" s="111"/>
      <c r="AJ4" s="111"/>
      <c r="AK4" s="111"/>
      <c r="AL4" s="299"/>
      <c r="AM4" s="1" t="s">
        <v>2560</v>
      </c>
      <c r="AN4" s="161" t="s">
        <v>2561</v>
      </c>
      <c r="AO4" s="161"/>
      <c r="AP4" s="161"/>
      <c r="AQ4" s="177"/>
      <c r="AMG4"/>
      <c r="AMH4"/>
      <c r="AMI4"/>
      <c r="AMJ4"/>
      <c r="AMK4"/>
      <c r="AML4"/>
      <c r="AMM4"/>
      <c r="AMN4"/>
    </row>
    <row r="5" spans="1:1028" ht="14.85" customHeight="1">
      <c r="A5" s="207" t="s">
        <v>1121</v>
      </c>
      <c r="B5" s="207" t="s">
        <v>1121</v>
      </c>
      <c r="C5" s="54"/>
      <c r="D5" s="54"/>
      <c r="E5" s="54"/>
      <c r="F5" s="54"/>
      <c r="G5" s="54"/>
      <c r="H5" s="54"/>
      <c r="I5" s="400" t="s">
        <v>1121</v>
      </c>
      <c r="J5" s="401" t="s">
        <v>1121</v>
      </c>
      <c r="K5" s="204"/>
      <c r="L5" s="91"/>
      <c r="M5" s="107" t="s">
        <v>4421</v>
      </c>
      <c r="N5" s="93"/>
      <c r="O5" s="91"/>
      <c r="P5" s="93"/>
      <c r="Q5" s="93"/>
      <c r="R5" s="107" t="s">
        <v>4422</v>
      </c>
      <c r="S5" s="107" t="s">
        <v>4423</v>
      </c>
      <c r="T5" s="107"/>
      <c r="U5" s="107" t="s">
        <v>109</v>
      </c>
      <c r="V5" s="107" t="s">
        <v>4424</v>
      </c>
      <c r="W5" s="107"/>
      <c r="X5" s="364">
        <v>33515</v>
      </c>
      <c r="Y5" s="107" t="s">
        <v>355</v>
      </c>
      <c r="Z5" s="107" t="s">
        <v>68</v>
      </c>
      <c r="AA5" s="107" t="s">
        <v>4425</v>
      </c>
      <c r="AB5" s="109" t="s">
        <v>4426</v>
      </c>
      <c r="AC5" s="109" t="s">
        <v>4427</v>
      </c>
      <c r="AD5" s="107"/>
      <c r="AE5" s="91"/>
      <c r="AF5" s="91"/>
      <c r="AG5" s="107">
        <v>2</v>
      </c>
      <c r="AH5" s="208" t="s">
        <v>1121</v>
      </c>
      <c r="AI5" s="107"/>
      <c r="AJ5" s="107" t="s">
        <v>4428</v>
      </c>
      <c r="AK5" s="107" t="s">
        <v>72</v>
      </c>
      <c r="AL5" s="300">
        <v>43132</v>
      </c>
      <c r="AM5" s="160" t="s">
        <v>2563</v>
      </c>
      <c r="AN5" s="159" t="s">
        <v>72</v>
      </c>
      <c r="AO5" s="159"/>
      <c r="AP5" s="159"/>
      <c r="AQ5" s="208" t="s">
        <v>1121</v>
      </c>
      <c r="BC5" s="29" t="str">
        <f t="shared" ref="BC5:BC68" si="0">IF(NOT(BB5=""),"image/jpeg","")</f>
        <v/>
      </c>
      <c r="BD5" s="29" t="str">
        <f>IF(NOT(BB5=""),"presentation/image","")</f>
        <v/>
      </c>
      <c r="AMG5"/>
      <c r="AMH5"/>
      <c r="AMI5"/>
      <c r="AMJ5"/>
      <c r="AMK5"/>
      <c r="AML5"/>
      <c r="AMM5"/>
      <c r="AMN5"/>
    </row>
    <row r="6" spans="1:1028" ht="14.85" customHeight="1">
      <c r="A6" s="29">
        <v>0</v>
      </c>
      <c r="B6" s="29">
        <v>0</v>
      </c>
      <c r="C6" s="38" t="s">
        <v>4429</v>
      </c>
      <c r="F6" s="38" t="s">
        <v>4430</v>
      </c>
      <c r="I6" s="38" t="s">
        <v>4431</v>
      </c>
      <c r="K6" s="25"/>
      <c r="L6" s="25"/>
      <c r="M6" s="29"/>
      <c r="N6" s="29"/>
      <c r="P6" s="25" t="s">
        <v>2266</v>
      </c>
      <c r="Q6" s="25"/>
      <c r="R6" s="308"/>
      <c r="S6" s="29"/>
      <c r="T6" s="29"/>
      <c r="U6"/>
      <c r="V6"/>
      <c r="W6" s="29"/>
      <c r="X6" s="349"/>
      <c r="Y6" s="29"/>
      <c r="Z6" s="29"/>
      <c r="AA6" s="29"/>
      <c r="AB6" s="29" t="s">
        <v>4432</v>
      </c>
      <c r="AC6" s="29" t="s">
        <v>4433</v>
      </c>
      <c r="AD6" s="29"/>
      <c r="AE6" s="29" t="s">
        <v>2950</v>
      </c>
      <c r="AG6" s="284" t="s">
        <v>4434</v>
      </c>
      <c r="AH6" s="40"/>
      <c r="AI6" s="40"/>
      <c r="AJ6" s="40" t="s">
        <v>4435</v>
      </c>
      <c r="AK6" s="40"/>
      <c r="AM6"/>
      <c r="AQ6" s="29"/>
      <c r="AR6" s="29" t="str">
        <f>IF(OR(I6="Negativmappe",I6="Negativstreifen",I6="Diapositivfilm",I6="Fotomappe (POSITIVE)",AND(I6="Kostümfotografie",NOT(AE6="DT")),AND(I6="Fotografie",NOT(AE6="DT")),AND(I6="Porträtfotografie",NOT(AE6="DT")),AND(I6="Fotodokumentation",NOT(AE6="DT")),AND(I6="Bühnenbildfotografie",NOT(AE6="DT"))),"1","0")</f>
        <v>1</v>
      </c>
      <c r="AS6" s="29">
        <f t="shared" ref="AS6:AS69" si="1">AT6</f>
        <v>0</v>
      </c>
      <c r="AT6" s="29">
        <v>0</v>
      </c>
      <c r="AW6" s="29" t="str">
        <f>IF(NOT(AV6=""),"image/tiff","")</f>
        <v/>
      </c>
      <c r="AX6" s="29" t="str">
        <f t="shared" ref="AX6:AX69" si="2">IF(NOT(AV6=""),"archival/master","")</f>
        <v/>
      </c>
      <c r="AY6" s="29" t="str">
        <f>"https://media.mediathek-tanz-theater.de/iiif/2/nvt_"&amp;C6&amp;".JP2"</f>
        <v>https://media.mediathek-tanz-theater.de/iiif/2/nvt_img-001.JP2</v>
      </c>
      <c r="AZ6" s="29" t="str">
        <f t="shared" ref="AZ6:AZ69" si="3">IF(NOT(AY6=""),"image/jp2","")</f>
        <v>image/jp2</v>
      </c>
      <c r="BA6" s="29" t="str">
        <f t="shared" ref="BA6:BA69" si="4">IF(NOT(AY6=""),"presentation/iiif","")</f>
        <v>presentation/iiif</v>
      </c>
      <c r="BB6" s="29" t="str">
        <f t="shared" ref="BB6:BB69" si="5">"https://media.mediathek-tanz-theater.de/iiif/2/nvt_"&amp;C6&amp;".JP2/full/100,/0/default.jpg"</f>
        <v>https://media.mediathek-tanz-theater.de/iiif/2/nvt_img-001.JP2/full/100,/0/default.jpg</v>
      </c>
      <c r="BC6" s="29" t="str">
        <f t="shared" si="0"/>
        <v>image/jpeg</v>
      </c>
      <c r="BD6" s="29" t="str">
        <f t="shared" ref="BD6:BD69" si="6">IF(NOT(BB6=""),"presentation/thumbnail","")</f>
        <v>presentation/thumbnail</v>
      </c>
      <c r="AMG6"/>
      <c r="AMH6"/>
      <c r="AMI6"/>
      <c r="AMJ6"/>
      <c r="AMK6"/>
      <c r="AML6"/>
      <c r="AMM6"/>
      <c r="AMN6"/>
    </row>
    <row r="7" spans="1:1028" ht="14.85" customHeight="1">
      <c r="A7">
        <v>1</v>
      </c>
      <c r="B7" s="32">
        <v>0</v>
      </c>
      <c r="C7" s="25" t="s">
        <v>4436</v>
      </c>
      <c r="D7" s="25" t="s">
        <v>4437</v>
      </c>
      <c r="E7" s="25"/>
      <c r="F7" s="38" t="s">
        <v>4430</v>
      </c>
      <c r="G7" s="25"/>
      <c r="H7" s="25"/>
      <c r="I7" s="402" t="s">
        <v>4438</v>
      </c>
      <c r="J7" s="402" t="s">
        <v>4429</v>
      </c>
      <c r="K7" s="25"/>
      <c r="L7" s="29"/>
      <c r="M7" s="29"/>
      <c r="N7" s="25"/>
      <c r="O7" s="29"/>
      <c r="P7" s="25" t="s">
        <v>2266</v>
      </c>
      <c r="Q7" s="25"/>
      <c r="R7" s="308"/>
      <c r="S7" s="29"/>
      <c r="T7" s="29"/>
      <c r="U7"/>
      <c r="V7"/>
      <c r="W7" s="29"/>
      <c r="X7" s="349">
        <v>29391</v>
      </c>
      <c r="Y7" s="29" t="s">
        <v>2269</v>
      </c>
      <c r="Z7" s="29" t="s">
        <v>1218</v>
      </c>
      <c r="AA7" s="29" t="s">
        <v>1170</v>
      </c>
      <c r="AB7" s="29"/>
      <c r="AC7" s="29"/>
      <c r="AD7" s="29"/>
      <c r="AE7" s="29" t="s">
        <v>2950</v>
      </c>
      <c r="AG7" s="284">
        <v>1</v>
      </c>
      <c r="AH7" s="40" t="s">
        <v>4439</v>
      </c>
      <c r="AI7" s="40" t="s">
        <v>4440</v>
      </c>
      <c r="AJ7" s="40" t="s">
        <v>4441</v>
      </c>
      <c r="AK7" s="40"/>
      <c r="AN7" s="29" t="s">
        <v>72</v>
      </c>
      <c r="AO7" s="29" t="s">
        <v>4442</v>
      </c>
      <c r="AQ7" s="29"/>
      <c r="AR7" s="29" t="str">
        <f t="shared" ref="AR7:AR70" si="7">IF(OR(I7="Negativmappe",I7="Negativstreifen",I7="Diapositivfilm",I7="Fotomappe;(POSITIVE)",AND(I7="Kostümfotografie",NOT(AE7="DT")),AND(I7="Fotografie",NOT(AE7="DT")),AND(I7="Porträtfotografie",NOT(AE7="DT")),AND(I7="Fotodokumentation",NOT(AE7="DT")),AND(I7="Bühnenbildfotografie",NOT(AE7="DT"))),"1","0")</f>
        <v>1</v>
      </c>
      <c r="AS7" s="29">
        <f t="shared" si="1"/>
        <v>1</v>
      </c>
      <c r="AT7" s="29">
        <v>1</v>
      </c>
      <c r="AV7" s="29" t="s">
        <v>4443</v>
      </c>
      <c r="AW7" s="29" t="str">
        <f t="shared" ref="AW7" si="8">IF(NOT(AV7=""),"image/tiff","")</f>
        <v>image/tiff</v>
      </c>
      <c r="AX7" s="29" t="str">
        <f t="shared" si="2"/>
        <v>archival/master</v>
      </c>
      <c r="AY7" s="29" t="str">
        <f t="shared" ref="AY7:AY70" si="9">"https://media.mediathek-tanz-theater.de/iiif/2/nvt_"&amp;C7&amp;".JP2"</f>
        <v>https://media.mediathek-tanz-theater.de/iiif/2/nvt_img-001-001.JP2</v>
      </c>
      <c r="AZ7" s="29" t="str">
        <f t="shared" si="3"/>
        <v>image/jp2</v>
      </c>
      <c r="BA7" s="29" t="str">
        <f t="shared" si="4"/>
        <v>presentation/iiif</v>
      </c>
      <c r="BB7" s="29" t="str">
        <f t="shared" si="5"/>
        <v>https://media.mediathek-tanz-theater.de/iiif/2/nvt_img-001-001.JP2/full/100,/0/default.jpg</v>
      </c>
      <c r="BC7" s="29" t="str">
        <f t="shared" si="0"/>
        <v>image/jpeg</v>
      </c>
      <c r="BD7" s="29" t="str">
        <f t="shared" si="6"/>
        <v>presentation/thumbnail</v>
      </c>
      <c r="AMG7"/>
      <c r="AMH7"/>
      <c r="AMI7"/>
      <c r="AMJ7"/>
      <c r="AMK7"/>
      <c r="AML7"/>
      <c r="AMM7"/>
      <c r="AMN7"/>
    </row>
    <row r="8" spans="1:1028" ht="14.85" customHeight="1">
      <c r="A8">
        <v>1</v>
      </c>
      <c r="B8" s="32">
        <v>0</v>
      </c>
      <c r="C8" s="25" t="s">
        <v>4444</v>
      </c>
      <c r="D8" s="25" t="s">
        <v>4445</v>
      </c>
      <c r="E8" s="25"/>
      <c r="F8" s="38" t="s">
        <v>4430</v>
      </c>
      <c r="G8" s="25"/>
      <c r="H8" s="25"/>
      <c r="I8" s="35" t="s">
        <v>4446</v>
      </c>
      <c r="J8" s="402" t="s">
        <v>4436</v>
      </c>
      <c r="K8" s="25"/>
      <c r="L8" s="29"/>
      <c r="M8" s="29"/>
      <c r="N8" s="25"/>
      <c r="O8" s="29"/>
      <c r="P8" s="25" t="s">
        <v>2266</v>
      </c>
      <c r="Q8" s="25"/>
      <c r="R8" s="29" t="s">
        <v>4447</v>
      </c>
      <c r="S8" s="29" t="s">
        <v>4448</v>
      </c>
      <c r="T8" s="29" t="s">
        <v>2006</v>
      </c>
      <c r="U8" t="s">
        <v>1273</v>
      </c>
      <c r="V8"/>
      <c r="W8" s="29"/>
      <c r="X8" s="349">
        <v>29391</v>
      </c>
      <c r="Y8" s="29" t="s">
        <v>2269</v>
      </c>
      <c r="Z8" s="29" t="s">
        <v>1218</v>
      </c>
      <c r="AA8" s="29" t="s">
        <v>1170</v>
      </c>
      <c r="AB8" s="29"/>
      <c r="AC8" s="29"/>
      <c r="AD8" s="29"/>
      <c r="AE8" s="29" t="s">
        <v>2950</v>
      </c>
      <c r="AG8" s="284">
        <v>1</v>
      </c>
      <c r="AH8" s="40" t="s">
        <v>4439</v>
      </c>
      <c r="AI8" s="40" t="s">
        <v>4440</v>
      </c>
      <c r="AJ8" s="40" t="s">
        <v>4449</v>
      </c>
      <c r="AK8" s="40" t="s">
        <v>72</v>
      </c>
      <c r="AL8" s="301" t="s">
        <v>4450</v>
      </c>
      <c r="AN8" s="29" t="s">
        <v>72</v>
      </c>
      <c r="AO8" s="29" t="s">
        <v>4442</v>
      </c>
      <c r="AQ8" s="29"/>
      <c r="AR8" s="29" t="str">
        <f t="shared" si="7"/>
        <v>0</v>
      </c>
      <c r="AS8" s="29">
        <f t="shared" si="1"/>
        <v>0</v>
      </c>
      <c r="AT8" s="29">
        <v>0</v>
      </c>
      <c r="AW8" s="29" t="str">
        <f t="shared" ref="AW8:AW71" si="10">IF(NOT(AV8=""),"image/tiff","")</f>
        <v/>
      </c>
      <c r="AX8" s="29" t="str">
        <f t="shared" si="2"/>
        <v/>
      </c>
      <c r="AY8" s="29" t="str">
        <f t="shared" si="9"/>
        <v>https://media.mediathek-tanz-theater.de/iiif/2/nvt_img-001-001-001.JP2</v>
      </c>
      <c r="AZ8" s="29" t="str">
        <f t="shared" si="3"/>
        <v>image/jp2</v>
      </c>
      <c r="BA8" s="29" t="str">
        <f t="shared" si="4"/>
        <v>presentation/iiif</v>
      </c>
      <c r="BB8" s="29" t="str">
        <f t="shared" si="5"/>
        <v>https://media.mediathek-tanz-theater.de/iiif/2/nvt_img-001-001-001.JP2/full/100,/0/default.jpg</v>
      </c>
      <c r="BC8" s="29" t="str">
        <f t="shared" si="0"/>
        <v>image/jpeg</v>
      </c>
      <c r="BD8" s="29" t="str">
        <f t="shared" si="6"/>
        <v>presentation/thumbnail</v>
      </c>
      <c r="AMG8"/>
      <c r="AMH8"/>
      <c r="AMI8"/>
      <c r="AMJ8"/>
      <c r="AMK8"/>
      <c r="AML8"/>
      <c r="AMM8"/>
      <c r="AMN8"/>
    </row>
    <row r="9" spans="1:1028" ht="14.85" customHeight="1">
      <c r="A9">
        <v>1</v>
      </c>
      <c r="B9" s="32">
        <v>0</v>
      </c>
      <c r="C9" s="25" t="s">
        <v>4451</v>
      </c>
      <c r="D9" s="25" t="s">
        <v>4452</v>
      </c>
      <c r="E9" s="25"/>
      <c r="F9" s="38" t="s">
        <v>4430</v>
      </c>
      <c r="G9" s="25"/>
      <c r="H9" s="25"/>
      <c r="I9" s="35" t="s">
        <v>4446</v>
      </c>
      <c r="J9" s="402" t="s">
        <v>4436</v>
      </c>
      <c r="K9" s="25"/>
      <c r="L9" s="29"/>
      <c r="M9" s="29"/>
      <c r="N9" s="25"/>
      <c r="O9" s="29"/>
      <c r="P9" s="25" t="s">
        <v>2266</v>
      </c>
      <c r="Q9" s="25"/>
      <c r="R9" s="29" t="s">
        <v>4447</v>
      </c>
      <c r="S9" s="29" t="s">
        <v>4448</v>
      </c>
      <c r="T9" s="29" t="s">
        <v>2006</v>
      </c>
      <c r="U9" t="s">
        <v>1273</v>
      </c>
      <c r="V9"/>
      <c r="W9" s="29"/>
      <c r="X9" s="349">
        <v>29391</v>
      </c>
      <c r="Y9" s="29" t="s">
        <v>2269</v>
      </c>
      <c r="Z9" s="29" t="s">
        <v>1218</v>
      </c>
      <c r="AA9" s="29" t="s">
        <v>1170</v>
      </c>
      <c r="AB9" s="29"/>
      <c r="AC9" s="29"/>
      <c r="AD9" s="29"/>
      <c r="AE9" s="29" t="s">
        <v>2950</v>
      </c>
      <c r="AG9" s="284">
        <v>1</v>
      </c>
      <c r="AH9" s="40" t="s">
        <v>4439</v>
      </c>
      <c r="AI9" s="40" t="s">
        <v>4440</v>
      </c>
      <c r="AJ9" s="40" t="s">
        <v>4449</v>
      </c>
      <c r="AK9" s="40" t="s">
        <v>72</v>
      </c>
      <c r="AL9" s="301" t="s">
        <v>4450</v>
      </c>
      <c r="AN9" s="29" t="s">
        <v>72</v>
      </c>
      <c r="AO9" s="29" t="s">
        <v>4442</v>
      </c>
      <c r="AQ9" s="29"/>
      <c r="AR9" s="29" t="str">
        <f t="shared" si="7"/>
        <v>0</v>
      </c>
      <c r="AS9" s="29">
        <f t="shared" si="1"/>
        <v>0</v>
      </c>
      <c r="AT9" s="29">
        <v>0</v>
      </c>
      <c r="AW9" s="29" t="str">
        <f t="shared" si="10"/>
        <v/>
      </c>
      <c r="AX9" s="29" t="str">
        <f t="shared" si="2"/>
        <v/>
      </c>
      <c r="AY9" s="29" t="str">
        <f t="shared" si="9"/>
        <v>https://media.mediathek-tanz-theater.de/iiif/2/nvt_img-001-001-002.JP2</v>
      </c>
      <c r="AZ9" s="29" t="str">
        <f t="shared" si="3"/>
        <v>image/jp2</v>
      </c>
      <c r="BA9" s="29" t="str">
        <f t="shared" si="4"/>
        <v>presentation/iiif</v>
      </c>
      <c r="BB9" s="29" t="str">
        <f t="shared" si="5"/>
        <v>https://media.mediathek-tanz-theater.de/iiif/2/nvt_img-001-001-002.JP2/full/100,/0/default.jpg</v>
      </c>
      <c r="BC9" s="29" t="str">
        <f t="shared" si="0"/>
        <v>image/jpeg</v>
      </c>
      <c r="BD9" s="29" t="str">
        <f t="shared" si="6"/>
        <v>presentation/thumbnail</v>
      </c>
      <c r="AMG9"/>
      <c r="AMH9"/>
      <c r="AMI9"/>
      <c r="AMJ9"/>
      <c r="AMK9"/>
      <c r="AML9"/>
      <c r="AMM9"/>
      <c r="AMN9"/>
    </row>
    <row r="10" spans="1:1028" ht="14.85" customHeight="1">
      <c r="A10">
        <v>1</v>
      </c>
      <c r="B10" s="32">
        <v>0</v>
      </c>
      <c r="C10" s="25" t="s">
        <v>4453</v>
      </c>
      <c r="D10" s="25" t="s">
        <v>4454</v>
      </c>
      <c r="E10" s="25"/>
      <c r="F10" s="38" t="s">
        <v>4430</v>
      </c>
      <c r="G10" s="25"/>
      <c r="H10" s="25"/>
      <c r="I10" s="35" t="s">
        <v>4446</v>
      </c>
      <c r="J10" s="402" t="s">
        <v>4436</v>
      </c>
      <c r="K10" s="25"/>
      <c r="L10" s="29"/>
      <c r="M10" s="29"/>
      <c r="N10" s="25"/>
      <c r="O10" s="29"/>
      <c r="P10" s="25" t="s">
        <v>2266</v>
      </c>
      <c r="Q10" s="25"/>
      <c r="R10" s="29" t="s">
        <v>4447</v>
      </c>
      <c r="S10" s="29" t="s">
        <v>4448</v>
      </c>
      <c r="T10" s="29" t="s">
        <v>2006</v>
      </c>
      <c r="U10" t="s">
        <v>1273</v>
      </c>
      <c r="V10"/>
      <c r="W10" s="29"/>
      <c r="X10" s="349">
        <v>29391</v>
      </c>
      <c r="Y10" s="29" t="s">
        <v>2269</v>
      </c>
      <c r="Z10" s="29" t="s">
        <v>1218</v>
      </c>
      <c r="AA10" s="29" t="s">
        <v>1170</v>
      </c>
      <c r="AB10" s="29"/>
      <c r="AC10" s="29"/>
      <c r="AD10" s="29"/>
      <c r="AE10" s="29" t="s">
        <v>2950</v>
      </c>
      <c r="AG10" s="284">
        <v>1</v>
      </c>
      <c r="AH10" s="40" t="s">
        <v>4439</v>
      </c>
      <c r="AI10" s="40" t="s">
        <v>4440</v>
      </c>
      <c r="AJ10" s="40" t="s">
        <v>4449</v>
      </c>
      <c r="AK10" s="40" t="s">
        <v>72</v>
      </c>
      <c r="AL10" s="301" t="s">
        <v>4450</v>
      </c>
      <c r="AN10" s="29" t="s">
        <v>72</v>
      </c>
      <c r="AO10" s="29" t="s">
        <v>4442</v>
      </c>
      <c r="AQ10" s="29"/>
      <c r="AR10" s="29" t="str">
        <f t="shared" si="7"/>
        <v>0</v>
      </c>
      <c r="AS10" s="29">
        <f t="shared" si="1"/>
        <v>0</v>
      </c>
      <c r="AT10" s="29">
        <v>0</v>
      </c>
      <c r="AW10" s="29" t="str">
        <f t="shared" si="10"/>
        <v/>
      </c>
      <c r="AX10" s="29" t="str">
        <f t="shared" si="2"/>
        <v/>
      </c>
      <c r="AY10" s="29" t="str">
        <f t="shared" si="9"/>
        <v>https://media.mediathek-tanz-theater.de/iiif/2/nvt_img-001-001-003.JP2</v>
      </c>
      <c r="AZ10" s="29" t="str">
        <f t="shared" si="3"/>
        <v>image/jp2</v>
      </c>
      <c r="BA10" s="29" t="str">
        <f t="shared" si="4"/>
        <v>presentation/iiif</v>
      </c>
      <c r="BB10" s="29" t="str">
        <f t="shared" si="5"/>
        <v>https://media.mediathek-tanz-theater.de/iiif/2/nvt_img-001-001-003.JP2/full/100,/0/default.jpg</v>
      </c>
      <c r="BC10" s="29" t="str">
        <f t="shared" si="0"/>
        <v>image/jpeg</v>
      </c>
      <c r="BD10" s="29" t="str">
        <f t="shared" si="6"/>
        <v>presentation/thumbnail</v>
      </c>
      <c r="AMG10"/>
      <c r="AMH10"/>
      <c r="AMI10"/>
      <c r="AMJ10"/>
      <c r="AMK10"/>
      <c r="AML10"/>
      <c r="AMM10"/>
      <c r="AMN10"/>
    </row>
    <row r="11" spans="1:1028" ht="14.85" customHeight="1">
      <c r="A11" s="29">
        <v>1</v>
      </c>
      <c r="B11" s="29">
        <v>0</v>
      </c>
      <c r="C11" s="29" t="s">
        <v>4455</v>
      </c>
      <c r="D11" s="29" t="s">
        <v>4456</v>
      </c>
      <c r="E11" s="29"/>
      <c r="F11" s="38" t="s">
        <v>4430</v>
      </c>
      <c r="G11" s="29"/>
      <c r="H11" s="29"/>
      <c r="I11" s="402" t="s">
        <v>4438</v>
      </c>
      <c r="J11" s="402" t="s">
        <v>4429</v>
      </c>
      <c r="K11" s="29"/>
      <c r="L11" s="29"/>
      <c r="M11" s="29"/>
      <c r="N11" s="29"/>
      <c r="O11" s="29"/>
      <c r="P11" s="25" t="s">
        <v>2266</v>
      </c>
      <c r="Q11" s="25"/>
      <c r="R11" s="29"/>
      <c r="S11" s="29"/>
      <c r="T11" s="29"/>
      <c r="U11"/>
      <c r="V11"/>
      <c r="W11" s="29"/>
      <c r="X11" s="349">
        <v>29391</v>
      </c>
      <c r="Y11" s="29" t="s">
        <v>2269</v>
      </c>
      <c r="Z11" s="29" t="s">
        <v>1218</v>
      </c>
      <c r="AA11" s="29" t="s">
        <v>1170</v>
      </c>
      <c r="AB11" s="29"/>
      <c r="AC11" s="29"/>
      <c r="AD11" s="29"/>
      <c r="AE11" s="29" t="s">
        <v>2950</v>
      </c>
      <c r="AG11" s="284">
        <v>1</v>
      </c>
      <c r="AH11" s="40" t="s">
        <v>4439</v>
      </c>
      <c r="AI11" s="40" t="s">
        <v>4440</v>
      </c>
      <c r="AJ11" s="40" t="s">
        <v>4457</v>
      </c>
      <c r="AK11" s="40"/>
      <c r="AN11" s="29" t="s">
        <v>72</v>
      </c>
      <c r="AO11" s="29" t="s">
        <v>4442</v>
      </c>
      <c r="AQ11" s="29"/>
      <c r="AR11" s="29" t="str">
        <f t="shared" si="7"/>
        <v>1</v>
      </c>
      <c r="AS11" s="29">
        <f t="shared" si="1"/>
        <v>1</v>
      </c>
      <c r="AT11" s="29">
        <v>1</v>
      </c>
      <c r="AV11" s="29" t="s">
        <v>4458</v>
      </c>
      <c r="AW11" s="29" t="str">
        <f t="shared" si="10"/>
        <v>image/tiff</v>
      </c>
      <c r="AX11" s="29" t="str">
        <f t="shared" si="2"/>
        <v>archival/master</v>
      </c>
      <c r="AY11" s="29" t="str">
        <f t="shared" si="9"/>
        <v>https://media.mediathek-tanz-theater.de/iiif/2/nvt_img-001-002.JP2</v>
      </c>
      <c r="AZ11" s="29" t="str">
        <f t="shared" si="3"/>
        <v>image/jp2</v>
      </c>
      <c r="BA11" s="29" t="str">
        <f t="shared" si="4"/>
        <v>presentation/iiif</v>
      </c>
      <c r="BB11" s="29" t="str">
        <f t="shared" si="5"/>
        <v>https://media.mediathek-tanz-theater.de/iiif/2/nvt_img-001-002.JP2/full/100,/0/default.jpg</v>
      </c>
      <c r="BC11" s="29" t="str">
        <f t="shared" si="0"/>
        <v>image/jpeg</v>
      </c>
      <c r="BD11" s="29" t="str">
        <f t="shared" si="6"/>
        <v>presentation/thumbnail</v>
      </c>
      <c r="AMG11"/>
      <c r="AMH11"/>
      <c r="AMI11"/>
      <c r="AMJ11"/>
      <c r="AMK11"/>
      <c r="AML11"/>
      <c r="AMM11"/>
      <c r="AMN11"/>
    </row>
    <row r="12" spans="1:1028" ht="14.85" customHeight="1">
      <c r="A12" s="29">
        <v>1</v>
      </c>
      <c r="B12" s="29">
        <v>0</v>
      </c>
      <c r="C12" s="29" t="s">
        <v>4459</v>
      </c>
      <c r="D12" s="29" t="s">
        <v>4460</v>
      </c>
      <c r="E12" s="29"/>
      <c r="F12" s="38" t="s">
        <v>4430</v>
      </c>
      <c r="G12" s="29"/>
      <c r="H12" s="29"/>
      <c r="I12" s="35" t="s">
        <v>4446</v>
      </c>
      <c r="J12" s="402" t="s">
        <v>4455</v>
      </c>
      <c r="K12" s="29"/>
      <c r="L12" s="29"/>
      <c r="M12" s="29"/>
      <c r="N12" s="29"/>
      <c r="O12" s="29"/>
      <c r="P12" s="25" t="s">
        <v>2266</v>
      </c>
      <c r="Q12" s="25"/>
      <c r="R12" s="29" t="s">
        <v>4447</v>
      </c>
      <c r="S12" s="29" t="s">
        <v>4461</v>
      </c>
      <c r="T12" s="29" t="s">
        <v>2006</v>
      </c>
      <c r="U12" t="s">
        <v>1273</v>
      </c>
      <c r="V12"/>
      <c r="W12" s="29"/>
      <c r="X12" s="349">
        <v>29391</v>
      </c>
      <c r="Y12" s="29" t="s">
        <v>2269</v>
      </c>
      <c r="Z12" s="29" t="s">
        <v>1218</v>
      </c>
      <c r="AA12" s="29" t="s">
        <v>1170</v>
      </c>
      <c r="AB12" s="29"/>
      <c r="AC12" s="29"/>
      <c r="AD12" s="29"/>
      <c r="AE12" s="29" t="s">
        <v>2950</v>
      </c>
      <c r="AG12" s="284">
        <v>1</v>
      </c>
      <c r="AH12" s="40" t="s">
        <v>4439</v>
      </c>
      <c r="AI12" s="40" t="s">
        <v>4440</v>
      </c>
      <c r="AJ12" s="40" t="s">
        <v>4449</v>
      </c>
      <c r="AK12" s="40" t="s">
        <v>72</v>
      </c>
      <c r="AL12" s="301" t="s">
        <v>4450</v>
      </c>
      <c r="AN12" s="29" t="s">
        <v>72</v>
      </c>
      <c r="AO12" s="29" t="s">
        <v>4442</v>
      </c>
      <c r="AQ12" s="29"/>
      <c r="AR12" s="29" t="str">
        <f t="shared" si="7"/>
        <v>0</v>
      </c>
      <c r="AS12" s="29">
        <f t="shared" si="1"/>
        <v>0</v>
      </c>
      <c r="AT12" s="29">
        <v>0</v>
      </c>
      <c r="AW12" s="29" t="str">
        <f t="shared" si="10"/>
        <v/>
      </c>
      <c r="AX12" s="29" t="str">
        <f t="shared" si="2"/>
        <v/>
      </c>
      <c r="AY12" s="29" t="str">
        <f t="shared" si="9"/>
        <v>https://media.mediathek-tanz-theater.de/iiif/2/nvt_img-001-002-001.JP2</v>
      </c>
      <c r="AZ12" s="29" t="str">
        <f t="shared" si="3"/>
        <v>image/jp2</v>
      </c>
      <c r="BA12" s="29" t="str">
        <f t="shared" si="4"/>
        <v>presentation/iiif</v>
      </c>
      <c r="BB12" s="29" t="str">
        <f t="shared" si="5"/>
        <v>https://media.mediathek-tanz-theater.de/iiif/2/nvt_img-001-002-001.JP2/full/100,/0/default.jpg</v>
      </c>
      <c r="BC12" s="29" t="str">
        <f t="shared" si="0"/>
        <v>image/jpeg</v>
      </c>
      <c r="BD12" s="29" t="str">
        <f t="shared" si="6"/>
        <v>presentation/thumbnail</v>
      </c>
      <c r="AMG12"/>
      <c r="AMH12"/>
      <c r="AMI12"/>
      <c r="AMJ12"/>
      <c r="AMK12"/>
      <c r="AML12"/>
      <c r="AMM12"/>
      <c r="AMN12"/>
    </row>
    <row r="13" spans="1:1028" ht="14.85" customHeight="1">
      <c r="A13" s="29">
        <v>1</v>
      </c>
      <c r="B13" s="29">
        <v>0</v>
      </c>
      <c r="C13" s="29" t="s">
        <v>4462</v>
      </c>
      <c r="D13" s="29" t="s">
        <v>4463</v>
      </c>
      <c r="E13" s="29"/>
      <c r="F13" s="38" t="s">
        <v>4430</v>
      </c>
      <c r="G13" s="29"/>
      <c r="H13" s="29"/>
      <c r="I13" s="35" t="s">
        <v>4446</v>
      </c>
      <c r="J13" s="402" t="s">
        <v>4455</v>
      </c>
      <c r="K13" s="29"/>
      <c r="L13" s="29"/>
      <c r="M13" s="29"/>
      <c r="N13" s="29"/>
      <c r="O13" s="29"/>
      <c r="P13" s="25" t="s">
        <v>2266</v>
      </c>
      <c r="Q13" s="25"/>
      <c r="R13" s="29" t="s">
        <v>4447</v>
      </c>
      <c r="S13" s="29" t="s">
        <v>4461</v>
      </c>
      <c r="T13" s="29" t="s">
        <v>2006</v>
      </c>
      <c r="U13" t="s">
        <v>1273</v>
      </c>
      <c r="V13"/>
      <c r="W13" s="29"/>
      <c r="X13" s="349">
        <v>29391</v>
      </c>
      <c r="Y13" s="29" t="s">
        <v>2269</v>
      </c>
      <c r="Z13" s="29" t="s">
        <v>1218</v>
      </c>
      <c r="AA13" s="29" t="s">
        <v>1170</v>
      </c>
      <c r="AB13" s="29"/>
      <c r="AC13" s="29"/>
      <c r="AD13" s="29"/>
      <c r="AE13" s="29" t="s">
        <v>2950</v>
      </c>
      <c r="AG13" s="284">
        <v>1</v>
      </c>
      <c r="AH13" s="40" t="s">
        <v>4439</v>
      </c>
      <c r="AI13" s="40" t="s">
        <v>4440</v>
      </c>
      <c r="AJ13" s="40" t="s">
        <v>4449</v>
      </c>
      <c r="AK13" s="40" t="s">
        <v>72</v>
      </c>
      <c r="AL13" s="301" t="s">
        <v>4450</v>
      </c>
      <c r="AN13" s="29" t="s">
        <v>72</v>
      </c>
      <c r="AO13" s="29" t="s">
        <v>4442</v>
      </c>
      <c r="AQ13" s="29"/>
      <c r="AR13" s="29" t="str">
        <f t="shared" si="7"/>
        <v>0</v>
      </c>
      <c r="AS13" s="29">
        <f t="shared" si="1"/>
        <v>0</v>
      </c>
      <c r="AT13" s="29">
        <v>0</v>
      </c>
      <c r="AW13" s="29" t="str">
        <f t="shared" si="10"/>
        <v/>
      </c>
      <c r="AX13" s="29" t="str">
        <f t="shared" si="2"/>
        <v/>
      </c>
      <c r="AY13" s="29" t="str">
        <f t="shared" si="9"/>
        <v>https://media.mediathek-tanz-theater.de/iiif/2/nvt_img-001-002-002.JP2</v>
      </c>
      <c r="AZ13" s="29" t="str">
        <f t="shared" si="3"/>
        <v>image/jp2</v>
      </c>
      <c r="BA13" s="29" t="str">
        <f t="shared" si="4"/>
        <v>presentation/iiif</v>
      </c>
      <c r="BB13" s="29" t="str">
        <f t="shared" si="5"/>
        <v>https://media.mediathek-tanz-theater.de/iiif/2/nvt_img-001-002-002.JP2/full/100,/0/default.jpg</v>
      </c>
      <c r="BC13" s="29" t="str">
        <f t="shared" si="0"/>
        <v>image/jpeg</v>
      </c>
      <c r="BD13" s="29" t="str">
        <f t="shared" si="6"/>
        <v>presentation/thumbnail</v>
      </c>
      <c r="AMG13"/>
      <c r="AMH13"/>
      <c r="AMI13"/>
      <c r="AMJ13"/>
      <c r="AMK13"/>
      <c r="AML13"/>
      <c r="AMM13"/>
      <c r="AMN13"/>
    </row>
    <row r="14" spans="1:1028" ht="14.85" customHeight="1">
      <c r="A14" s="29">
        <v>1</v>
      </c>
      <c r="B14" s="29">
        <v>0</v>
      </c>
      <c r="C14" s="29" t="s">
        <v>4464</v>
      </c>
      <c r="D14" s="29" t="s">
        <v>4463</v>
      </c>
      <c r="E14" s="29"/>
      <c r="F14" s="38" t="s">
        <v>4430</v>
      </c>
      <c r="G14" s="29"/>
      <c r="H14" s="29"/>
      <c r="I14" s="35" t="s">
        <v>4446</v>
      </c>
      <c r="J14" s="402" t="s">
        <v>4455</v>
      </c>
      <c r="K14" s="29"/>
      <c r="L14" s="29"/>
      <c r="M14" s="29"/>
      <c r="N14" s="29"/>
      <c r="O14" s="29"/>
      <c r="P14" s="25" t="s">
        <v>2266</v>
      </c>
      <c r="Q14" s="25"/>
      <c r="R14" s="29" t="s">
        <v>4465</v>
      </c>
      <c r="S14" s="29" t="s">
        <v>4466</v>
      </c>
      <c r="T14" s="29" t="s">
        <v>2006</v>
      </c>
      <c r="U14" t="s">
        <v>1330</v>
      </c>
      <c r="V14"/>
      <c r="W14" s="29"/>
      <c r="X14" s="349">
        <v>29391</v>
      </c>
      <c r="Y14" s="29" t="s">
        <v>2269</v>
      </c>
      <c r="Z14" s="29" t="s">
        <v>1218</v>
      </c>
      <c r="AA14" s="29" t="s">
        <v>1170</v>
      </c>
      <c r="AB14" s="29"/>
      <c r="AC14" s="29"/>
      <c r="AD14" s="29"/>
      <c r="AE14" s="29" t="s">
        <v>2950</v>
      </c>
      <c r="AG14" s="284">
        <v>1</v>
      </c>
      <c r="AH14" s="40" t="s">
        <v>4439</v>
      </c>
      <c r="AI14" s="40" t="s">
        <v>4440</v>
      </c>
      <c r="AJ14" s="40" t="s">
        <v>4449</v>
      </c>
      <c r="AK14" s="40" t="s">
        <v>72</v>
      </c>
      <c r="AL14" s="301" t="s">
        <v>4450</v>
      </c>
      <c r="AN14" s="29" t="s">
        <v>72</v>
      </c>
      <c r="AO14" s="29" t="s">
        <v>4442</v>
      </c>
      <c r="AQ14" s="29"/>
      <c r="AR14" s="29" t="str">
        <f t="shared" si="7"/>
        <v>0</v>
      </c>
      <c r="AS14" s="29">
        <f t="shared" si="1"/>
        <v>0</v>
      </c>
      <c r="AT14" s="29">
        <v>0</v>
      </c>
      <c r="AW14" s="29" t="str">
        <f t="shared" si="10"/>
        <v/>
      </c>
      <c r="AX14" s="29" t="str">
        <f t="shared" si="2"/>
        <v/>
      </c>
      <c r="AY14" s="29" t="str">
        <f t="shared" si="9"/>
        <v>https://media.mediathek-tanz-theater.de/iiif/2/nvt_img-001-002-003.JP2</v>
      </c>
      <c r="AZ14" s="29" t="str">
        <f t="shared" si="3"/>
        <v>image/jp2</v>
      </c>
      <c r="BA14" s="29" t="str">
        <f t="shared" si="4"/>
        <v>presentation/iiif</v>
      </c>
      <c r="BB14" s="29" t="str">
        <f t="shared" si="5"/>
        <v>https://media.mediathek-tanz-theater.de/iiif/2/nvt_img-001-002-003.JP2/full/100,/0/default.jpg</v>
      </c>
      <c r="BC14" s="29" t="str">
        <f t="shared" si="0"/>
        <v>image/jpeg</v>
      </c>
      <c r="BD14" s="29" t="str">
        <f t="shared" si="6"/>
        <v>presentation/thumbnail</v>
      </c>
      <c r="AMG14"/>
      <c r="AMH14"/>
      <c r="AMI14"/>
      <c r="AMJ14"/>
      <c r="AMK14"/>
      <c r="AML14"/>
      <c r="AMM14"/>
      <c r="AMN14"/>
    </row>
    <row r="15" spans="1:1028" ht="14.85" customHeight="1">
      <c r="A15" s="29">
        <v>1</v>
      </c>
      <c r="B15" s="29">
        <v>0</v>
      </c>
      <c r="C15" s="29" t="s">
        <v>4467</v>
      </c>
      <c r="D15" s="29" t="s">
        <v>4468</v>
      </c>
      <c r="E15" s="29"/>
      <c r="F15" s="38" t="s">
        <v>4430</v>
      </c>
      <c r="G15" s="29"/>
      <c r="H15" s="29"/>
      <c r="I15" s="402" t="s">
        <v>4438</v>
      </c>
      <c r="J15" s="402" t="s">
        <v>4429</v>
      </c>
      <c r="K15" s="29"/>
      <c r="L15" s="29"/>
      <c r="M15" s="29"/>
      <c r="N15" s="29"/>
      <c r="O15" s="29"/>
      <c r="P15" s="25" t="s">
        <v>2266</v>
      </c>
      <c r="Q15" s="25"/>
      <c r="R15" s="29"/>
      <c r="S15" s="29"/>
      <c r="T15" s="29"/>
      <c r="U15"/>
      <c r="V15"/>
      <c r="W15" s="29"/>
      <c r="X15" s="349">
        <v>29391</v>
      </c>
      <c r="Y15" s="29" t="s">
        <v>2269</v>
      </c>
      <c r="Z15" s="29" t="s">
        <v>1218</v>
      </c>
      <c r="AA15" s="29" t="s">
        <v>1170</v>
      </c>
      <c r="AB15" s="29"/>
      <c r="AC15" s="29"/>
      <c r="AD15" s="29"/>
      <c r="AE15" s="29" t="s">
        <v>2950</v>
      </c>
      <c r="AG15" s="284">
        <v>1</v>
      </c>
      <c r="AH15" s="40" t="s">
        <v>4439</v>
      </c>
      <c r="AI15" s="40" t="s">
        <v>4440</v>
      </c>
      <c r="AJ15" s="40" t="s">
        <v>4469</v>
      </c>
      <c r="AK15" s="40"/>
      <c r="AN15" s="29" t="s">
        <v>72</v>
      </c>
      <c r="AO15" s="29" t="s">
        <v>4442</v>
      </c>
      <c r="AQ15" s="29"/>
      <c r="AR15" s="29" t="str">
        <f t="shared" si="7"/>
        <v>1</v>
      </c>
      <c r="AS15" s="29">
        <f t="shared" si="1"/>
        <v>1</v>
      </c>
      <c r="AT15" s="29">
        <v>1</v>
      </c>
      <c r="AV15" s="29" t="s">
        <v>4470</v>
      </c>
      <c r="AW15" s="29" t="str">
        <f t="shared" si="10"/>
        <v>image/tiff</v>
      </c>
      <c r="AX15" s="29" t="str">
        <f t="shared" si="2"/>
        <v>archival/master</v>
      </c>
      <c r="AY15" s="29" t="str">
        <f t="shared" si="9"/>
        <v>https://media.mediathek-tanz-theater.de/iiif/2/nvt_img-001-003.JP2</v>
      </c>
      <c r="AZ15" s="29" t="str">
        <f t="shared" si="3"/>
        <v>image/jp2</v>
      </c>
      <c r="BA15" s="29" t="str">
        <f t="shared" si="4"/>
        <v>presentation/iiif</v>
      </c>
      <c r="BB15" s="29" t="str">
        <f t="shared" si="5"/>
        <v>https://media.mediathek-tanz-theater.de/iiif/2/nvt_img-001-003.JP2/full/100,/0/default.jpg</v>
      </c>
      <c r="BC15" s="29" t="str">
        <f t="shared" si="0"/>
        <v>image/jpeg</v>
      </c>
      <c r="BD15" s="29" t="str">
        <f t="shared" si="6"/>
        <v>presentation/thumbnail</v>
      </c>
      <c r="AMG15"/>
      <c r="AMH15"/>
      <c r="AMI15"/>
      <c r="AMJ15"/>
      <c r="AMK15"/>
      <c r="AML15"/>
      <c r="AMM15"/>
      <c r="AMN15"/>
    </row>
    <row r="16" spans="1:1028" ht="14.85" customHeight="1">
      <c r="A16" s="29">
        <v>1</v>
      </c>
      <c r="B16" s="29">
        <v>0</v>
      </c>
      <c r="C16" s="29" t="s">
        <v>4471</v>
      </c>
      <c r="D16" s="29" t="s">
        <v>4472</v>
      </c>
      <c r="E16" s="29"/>
      <c r="F16" s="38" t="s">
        <v>4430</v>
      </c>
      <c r="G16" s="29"/>
      <c r="H16" s="29"/>
      <c r="I16" s="35" t="s">
        <v>4446</v>
      </c>
      <c r="J16" s="402" t="s">
        <v>4467</v>
      </c>
      <c r="K16" s="29"/>
      <c r="L16" s="29"/>
      <c r="M16" s="29"/>
      <c r="N16" s="29"/>
      <c r="O16" s="29"/>
      <c r="P16" s="25" t="s">
        <v>2266</v>
      </c>
      <c r="Q16" s="25"/>
      <c r="R16" s="29" t="s">
        <v>4465</v>
      </c>
      <c r="S16" s="29" t="s">
        <v>4473</v>
      </c>
      <c r="T16" s="29" t="s">
        <v>2006</v>
      </c>
      <c r="U16"/>
      <c r="V16"/>
      <c r="W16" s="29"/>
      <c r="X16" s="349">
        <v>29391</v>
      </c>
      <c r="Y16" s="29" t="s">
        <v>2269</v>
      </c>
      <c r="Z16" s="29" t="s">
        <v>1218</v>
      </c>
      <c r="AA16" s="29" t="s">
        <v>1170</v>
      </c>
      <c r="AB16" s="29"/>
      <c r="AC16" s="29"/>
      <c r="AD16" s="29"/>
      <c r="AE16" s="29" t="s">
        <v>2950</v>
      </c>
      <c r="AG16" s="284">
        <v>1</v>
      </c>
      <c r="AH16" s="40" t="s">
        <v>4439</v>
      </c>
      <c r="AI16" s="40" t="s">
        <v>4440</v>
      </c>
      <c r="AJ16" s="40" t="s">
        <v>4449</v>
      </c>
      <c r="AK16" s="40" t="s">
        <v>72</v>
      </c>
      <c r="AL16" s="301" t="s">
        <v>4450</v>
      </c>
      <c r="AN16" s="29" t="s">
        <v>72</v>
      </c>
      <c r="AO16" s="29" t="s">
        <v>4442</v>
      </c>
      <c r="AQ16" s="29"/>
      <c r="AR16" s="29" t="str">
        <f t="shared" si="7"/>
        <v>0</v>
      </c>
      <c r="AS16" s="29">
        <f t="shared" si="1"/>
        <v>0</v>
      </c>
      <c r="AT16" s="29">
        <v>0</v>
      </c>
      <c r="AW16" s="29" t="str">
        <f t="shared" si="10"/>
        <v/>
      </c>
      <c r="AX16" s="29" t="str">
        <f t="shared" si="2"/>
        <v/>
      </c>
      <c r="AY16" s="29" t="str">
        <f t="shared" si="9"/>
        <v>https://media.mediathek-tanz-theater.de/iiif/2/nvt_img-001-003-001.JP2</v>
      </c>
      <c r="AZ16" s="29" t="str">
        <f t="shared" si="3"/>
        <v>image/jp2</v>
      </c>
      <c r="BA16" s="29" t="str">
        <f t="shared" si="4"/>
        <v>presentation/iiif</v>
      </c>
      <c r="BB16" s="29" t="str">
        <f t="shared" si="5"/>
        <v>https://media.mediathek-tanz-theater.de/iiif/2/nvt_img-001-003-001.JP2/full/100,/0/default.jpg</v>
      </c>
      <c r="BC16" s="29" t="str">
        <f t="shared" si="0"/>
        <v>image/jpeg</v>
      </c>
      <c r="BD16" s="29" t="str">
        <f t="shared" si="6"/>
        <v>presentation/thumbnail</v>
      </c>
      <c r="AMG16"/>
      <c r="AMH16"/>
      <c r="AMI16"/>
      <c r="AMJ16"/>
      <c r="AMK16"/>
      <c r="AML16"/>
      <c r="AMM16"/>
      <c r="AMN16"/>
    </row>
    <row r="17" spans="1:1028" ht="14.85" customHeight="1">
      <c r="A17" s="29">
        <v>1</v>
      </c>
      <c r="B17" s="29">
        <v>0</v>
      </c>
      <c r="C17" s="29" t="s">
        <v>4474</v>
      </c>
      <c r="D17" s="29" t="s">
        <v>4475</v>
      </c>
      <c r="E17" s="29"/>
      <c r="F17" s="38" t="s">
        <v>4430</v>
      </c>
      <c r="G17" s="29"/>
      <c r="H17" s="29"/>
      <c r="I17" s="35" t="s">
        <v>4446</v>
      </c>
      <c r="J17" s="402" t="s">
        <v>4467</v>
      </c>
      <c r="K17" s="29"/>
      <c r="L17" s="29"/>
      <c r="M17" s="29"/>
      <c r="N17" s="29"/>
      <c r="O17" s="29"/>
      <c r="P17" s="25" t="s">
        <v>2266</v>
      </c>
      <c r="Q17" s="25"/>
      <c r="R17" s="29" t="s">
        <v>4476</v>
      </c>
      <c r="S17" s="29" t="s">
        <v>4477</v>
      </c>
      <c r="T17" s="29" t="s">
        <v>2006</v>
      </c>
      <c r="U17" t="s">
        <v>1273</v>
      </c>
      <c r="V17"/>
      <c r="W17" s="29"/>
      <c r="X17" s="349">
        <v>29391</v>
      </c>
      <c r="Y17" s="29" t="s">
        <v>2269</v>
      </c>
      <c r="Z17" s="29" t="s">
        <v>1218</v>
      </c>
      <c r="AA17" s="29" t="s">
        <v>1170</v>
      </c>
      <c r="AB17" s="29"/>
      <c r="AC17" s="29"/>
      <c r="AD17" s="29"/>
      <c r="AE17" s="29" t="s">
        <v>2950</v>
      </c>
      <c r="AG17" s="284">
        <v>1</v>
      </c>
      <c r="AH17" s="40" t="s">
        <v>4439</v>
      </c>
      <c r="AI17" s="40" t="s">
        <v>4440</v>
      </c>
      <c r="AJ17" s="40" t="s">
        <v>4449</v>
      </c>
      <c r="AK17" s="40" t="s">
        <v>72</v>
      </c>
      <c r="AL17" s="301" t="s">
        <v>4450</v>
      </c>
      <c r="AN17" s="29" t="s">
        <v>72</v>
      </c>
      <c r="AO17" s="29" t="s">
        <v>4442</v>
      </c>
      <c r="AQ17" s="29"/>
      <c r="AR17" s="29" t="str">
        <f t="shared" si="7"/>
        <v>0</v>
      </c>
      <c r="AS17" s="29">
        <f t="shared" si="1"/>
        <v>0</v>
      </c>
      <c r="AT17" s="29">
        <v>0</v>
      </c>
      <c r="AW17" s="29" t="str">
        <f t="shared" si="10"/>
        <v/>
      </c>
      <c r="AX17" s="29" t="str">
        <f t="shared" si="2"/>
        <v/>
      </c>
      <c r="AY17" s="29" t="str">
        <f t="shared" si="9"/>
        <v>https://media.mediathek-tanz-theater.de/iiif/2/nvt_img-001-003-002.JP2</v>
      </c>
      <c r="AZ17" s="29" t="str">
        <f t="shared" si="3"/>
        <v>image/jp2</v>
      </c>
      <c r="BA17" s="29" t="str">
        <f t="shared" si="4"/>
        <v>presentation/iiif</v>
      </c>
      <c r="BB17" s="29" t="str">
        <f t="shared" si="5"/>
        <v>https://media.mediathek-tanz-theater.de/iiif/2/nvt_img-001-003-002.JP2/full/100,/0/default.jpg</v>
      </c>
      <c r="BC17" s="29" t="str">
        <f t="shared" si="0"/>
        <v>image/jpeg</v>
      </c>
      <c r="BD17" s="29" t="str">
        <f t="shared" si="6"/>
        <v>presentation/thumbnail</v>
      </c>
      <c r="AMG17"/>
      <c r="AMH17"/>
      <c r="AMI17"/>
      <c r="AMJ17"/>
      <c r="AMK17"/>
      <c r="AML17"/>
      <c r="AMM17"/>
      <c r="AMN17"/>
    </row>
    <row r="18" spans="1:1028" ht="14.85" customHeight="1">
      <c r="A18" s="29">
        <v>1</v>
      </c>
      <c r="B18" s="29">
        <v>0</v>
      </c>
      <c r="C18" s="29" t="s">
        <v>4478</v>
      </c>
      <c r="D18" s="29" t="s">
        <v>4479</v>
      </c>
      <c r="E18" s="29"/>
      <c r="F18" s="38" t="s">
        <v>4430</v>
      </c>
      <c r="G18" s="29"/>
      <c r="H18" s="29"/>
      <c r="I18" s="35" t="s">
        <v>4446</v>
      </c>
      <c r="J18" s="402" t="s">
        <v>4467</v>
      </c>
      <c r="K18" s="29"/>
      <c r="L18" s="29"/>
      <c r="M18" s="29"/>
      <c r="N18" s="29"/>
      <c r="O18" s="29"/>
      <c r="P18" s="25" t="s">
        <v>2266</v>
      </c>
      <c r="Q18" s="25"/>
      <c r="R18" s="29" t="s">
        <v>4476</v>
      </c>
      <c r="S18" s="29" t="s">
        <v>4480</v>
      </c>
      <c r="T18" s="29" t="s">
        <v>2006</v>
      </c>
      <c r="U18" t="s">
        <v>1273</v>
      </c>
      <c r="V18"/>
      <c r="W18" s="29"/>
      <c r="X18" s="349">
        <v>29391</v>
      </c>
      <c r="Y18" s="29" t="s">
        <v>2269</v>
      </c>
      <c r="Z18" s="29" t="s">
        <v>1218</v>
      </c>
      <c r="AA18" s="29" t="s">
        <v>1170</v>
      </c>
      <c r="AB18" s="29"/>
      <c r="AC18" s="29"/>
      <c r="AD18" s="29"/>
      <c r="AE18" s="29" t="s">
        <v>2950</v>
      </c>
      <c r="AG18" s="284">
        <v>1</v>
      </c>
      <c r="AH18" s="40" t="s">
        <v>4439</v>
      </c>
      <c r="AI18" s="40" t="s">
        <v>4440</v>
      </c>
      <c r="AJ18" s="40" t="s">
        <v>4449</v>
      </c>
      <c r="AK18" s="40" t="s">
        <v>72</v>
      </c>
      <c r="AL18" s="301" t="s">
        <v>4450</v>
      </c>
      <c r="AN18" s="29" t="s">
        <v>72</v>
      </c>
      <c r="AO18" s="29" t="s">
        <v>4442</v>
      </c>
      <c r="AQ18" s="29"/>
      <c r="AR18" s="29" t="str">
        <f t="shared" si="7"/>
        <v>0</v>
      </c>
      <c r="AS18" s="29">
        <f t="shared" si="1"/>
        <v>0</v>
      </c>
      <c r="AT18" s="29">
        <v>0</v>
      </c>
      <c r="AW18" s="29" t="str">
        <f t="shared" si="10"/>
        <v/>
      </c>
      <c r="AX18" s="29" t="str">
        <f t="shared" si="2"/>
        <v/>
      </c>
      <c r="AY18" s="29" t="str">
        <f t="shared" si="9"/>
        <v>https://media.mediathek-tanz-theater.de/iiif/2/nvt_img-001-003-003.JP2</v>
      </c>
      <c r="AZ18" s="29" t="str">
        <f t="shared" si="3"/>
        <v>image/jp2</v>
      </c>
      <c r="BA18" s="29" t="str">
        <f t="shared" si="4"/>
        <v>presentation/iiif</v>
      </c>
      <c r="BB18" s="29" t="str">
        <f t="shared" si="5"/>
        <v>https://media.mediathek-tanz-theater.de/iiif/2/nvt_img-001-003-003.JP2/full/100,/0/default.jpg</v>
      </c>
      <c r="BC18" s="29" t="str">
        <f t="shared" si="0"/>
        <v>image/jpeg</v>
      </c>
      <c r="BD18" s="29" t="str">
        <f t="shared" si="6"/>
        <v>presentation/thumbnail</v>
      </c>
      <c r="AMG18"/>
      <c r="AMH18"/>
      <c r="AMI18"/>
      <c r="AMJ18"/>
      <c r="AMK18"/>
      <c r="AML18"/>
      <c r="AMM18"/>
      <c r="AMN18"/>
    </row>
    <row r="19" spans="1:1028" ht="14.85" customHeight="1">
      <c r="A19" s="29">
        <v>1</v>
      </c>
      <c r="B19" s="29">
        <v>0</v>
      </c>
      <c r="C19" s="29" t="s">
        <v>4481</v>
      </c>
      <c r="D19" s="29" t="s">
        <v>4482</v>
      </c>
      <c r="E19" s="29"/>
      <c r="F19" s="38" t="s">
        <v>4430</v>
      </c>
      <c r="G19" s="29"/>
      <c r="H19" s="29"/>
      <c r="I19" s="402" t="s">
        <v>4438</v>
      </c>
      <c r="J19" s="402" t="s">
        <v>4429</v>
      </c>
      <c r="K19" s="29"/>
      <c r="L19" s="29"/>
      <c r="M19" s="29"/>
      <c r="N19" s="29"/>
      <c r="O19" s="29"/>
      <c r="P19" s="25" t="s">
        <v>2266</v>
      </c>
      <c r="Q19" s="25"/>
      <c r="R19" s="29"/>
      <c r="S19" s="29"/>
      <c r="T19" s="29"/>
      <c r="U19"/>
      <c r="V19"/>
      <c r="W19" s="29"/>
      <c r="X19" s="349">
        <v>29391</v>
      </c>
      <c r="Y19" s="29" t="s">
        <v>2269</v>
      </c>
      <c r="Z19" s="29" t="s">
        <v>1218</v>
      </c>
      <c r="AA19" s="29" t="s">
        <v>1170</v>
      </c>
      <c r="AB19" s="29"/>
      <c r="AC19" s="29"/>
      <c r="AD19" s="29"/>
      <c r="AE19" s="29" t="s">
        <v>2950</v>
      </c>
      <c r="AG19" s="284">
        <v>1</v>
      </c>
      <c r="AH19" s="40" t="s">
        <v>4439</v>
      </c>
      <c r="AI19" s="40" t="s">
        <v>4440</v>
      </c>
      <c r="AJ19" s="40" t="s">
        <v>4483</v>
      </c>
      <c r="AK19" s="40"/>
      <c r="AN19" s="29" t="s">
        <v>72</v>
      </c>
      <c r="AO19" s="29" t="s">
        <v>4442</v>
      </c>
      <c r="AQ19" s="29"/>
      <c r="AR19" s="29" t="str">
        <f t="shared" si="7"/>
        <v>1</v>
      </c>
      <c r="AS19" s="29">
        <f t="shared" si="1"/>
        <v>1</v>
      </c>
      <c r="AT19" s="29">
        <v>1</v>
      </c>
      <c r="AV19" s="29" t="s">
        <v>4484</v>
      </c>
      <c r="AW19" s="29" t="str">
        <f t="shared" si="10"/>
        <v>image/tiff</v>
      </c>
      <c r="AX19" s="29" t="str">
        <f t="shared" si="2"/>
        <v>archival/master</v>
      </c>
      <c r="AY19" s="29" t="str">
        <f t="shared" si="9"/>
        <v>https://media.mediathek-tanz-theater.de/iiif/2/nvt_img-001-004.JP2</v>
      </c>
      <c r="AZ19" s="29" t="str">
        <f t="shared" si="3"/>
        <v>image/jp2</v>
      </c>
      <c r="BA19" s="29" t="str">
        <f t="shared" si="4"/>
        <v>presentation/iiif</v>
      </c>
      <c r="BB19" s="29" t="str">
        <f t="shared" si="5"/>
        <v>https://media.mediathek-tanz-theater.de/iiif/2/nvt_img-001-004.JP2/full/100,/0/default.jpg</v>
      </c>
      <c r="BC19" s="29" t="str">
        <f t="shared" si="0"/>
        <v>image/jpeg</v>
      </c>
      <c r="BD19" s="29" t="str">
        <f t="shared" si="6"/>
        <v>presentation/thumbnail</v>
      </c>
      <c r="AMG19"/>
      <c r="AMH19"/>
      <c r="AMI19"/>
      <c r="AMJ19"/>
      <c r="AMK19"/>
      <c r="AML19"/>
      <c r="AMM19"/>
      <c r="AMN19"/>
    </row>
    <row r="20" spans="1:1028" ht="14.85" customHeight="1">
      <c r="A20" s="29">
        <v>1</v>
      </c>
      <c r="B20" s="29">
        <v>0</v>
      </c>
      <c r="C20" s="29" t="s">
        <v>4485</v>
      </c>
      <c r="D20" s="29" t="s">
        <v>4486</v>
      </c>
      <c r="E20" s="29"/>
      <c r="F20" s="38" t="s">
        <v>4430</v>
      </c>
      <c r="G20" s="29"/>
      <c r="H20" s="29"/>
      <c r="I20" s="35" t="s">
        <v>4446</v>
      </c>
      <c r="J20" s="402" t="s">
        <v>4481</v>
      </c>
      <c r="K20" s="29"/>
      <c r="L20" s="29"/>
      <c r="M20" s="29"/>
      <c r="N20" s="29"/>
      <c r="O20" s="29"/>
      <c r="P20" s="25" t="s">
        <v>2266</v>
      </c>
      <c r="Q20" s="25"/>
      <c r="R20" s="29" t="s">
        <v>4447</v>
      </c>
      <c r="S20" s="29" t="s">
        <v>4480</v>
      </c>
      <c r="T20" s="29" t="s">
        <v>2006</v>
      </c>
      <c r="U20" t="s">
        <v>1273</v>
      </c>
      <c r="V20"/>
      <c r="W20" s="29"/>
      <c r="X20" s="349">
        <v>29391</v>
      </c>
      <c r="Y20" s="29" t="s">
        <v>2269</v>
      </c>
      <c r="Z20" s="29" t="s">
        <v>1218</v>
      </c>
      <c r="AA20" s="29" t="s">
        <v>1170</v>
      </c>
      <c r="AB20" s="29"/>
      <c r="AC20" s="29"/>
      <c r="AD20" s="29"/>
      <c r="AE20" s="29" t="s">
        <v>2950</v>
      </c>
      <c r="AG20" s="284">
        <v>1</v>
      </c>
      <c r="AH20" s="40" t="s">
        <v>4439</v>
      </c>
      <c r="AI20" s="40" t="s">
        <v>4440</v>
      </c>
      <c r="AJ20" s="40" t="s">
        <v>4449</v>
      </c>
      <c r="AK20" s="40" t="s">
        <v>72</v>
      </c>
      <c r="AL20" s="301" t="s">
        <v>4450</v>
      </c>
      <c r="AN20" s="29" t="s">
        <v>72</v>
      </c>
      <c r="AO20" s="29" t="s">
        <v>4442</v>
      </c>
      <c r="AQ20" s="29"/>
      <c r="AR20" s="29" t="str">
        <f t="shared" si="7"/>
        <v>0</v>
      </c>
      <c r="AS20" s="29">
        <f t="shared" si="1"/>
        <v>0</v>
      </c>
      <c r="AT20" s="29">
        <v>0</v>
      </c>
      <c r="AW20" s="29" t="str">
        <f t="shared" si="10"/>
        <v/>
      </c>
      <c r="AX20" s="29" t="str">
        <f t="shared" si="2"/>
        <v/>
      </c>
      <c r="AY20" s="29" t="str">
        <f t="shared" si="9"/>
        <v>https://media.mediathek-tanz-theater.de/iiif/2/nvt_img-001-004-001.JP2</v>
      </c>
      <c r="AZ20" s="29" t="str">
        <f t="shared" si="3"/>
        <v>image/jp2</v>
      </c>
      <c r="BA20" s="29" t="str">
        <f t="shared" si="4"/>
        <v>presentation/iiif</v>
      </c>
      <c r="BB20" s="29" t="str">
        <f t="shared" si="5"/>
        <v>https://media.mediathek-tanz-theater.de/iiif/2/nvt_img-001-004-001.JP2/full/100,/0/default.jpg</v>
      </c>
      <c r="BC20" s="29" t="str">
        <f t="shared" si="0"/>
        <v>image/jpeg</v>
      </c>
      <c r="BD20" s="29" t="str">
        <f t="shared" si="6"/>
        <v>presentation/thumbnail</v>
      </c>
      <c r="AMG20"/>
      <c r="AMH20"/>
      <c r="AMI20"/>
      <c r="AMJ20"/>
      <c r="AMK20"/>
      <c r="AML20"/>
      <c r="AMM20"/>
      <c r="AMN20"/>
    </row>
    <row r="21" spans="1:1028" ht="14.85" customHeight="1">
      <c r="A21" s="29">
        <v>1</v>
      </c>
      <c r="B21" s="29">
        <v>0</v>
      </c>
      <c r="C21" s="29" t="s">
        <v>4487</v>
      </c>
      <c r="D21" s="29" t="s">
        <v>4488</v>
      </c>
      <c r="E21" s="29"/>
      <c r="F21" s="38" t="s">
        <v>4430</v>
      </c>
      <c r="G21" s="29"/>
      <c r="H21" s="29"/>
      <c r="I21" s="35" t="s">
        <v>4446</v>
      </c>
      <c r="J21" s="402" t="s">
        <v>4481</v>
      </c>
      <c r="K21" s="29"/>
      <c r="L21" s="29"/>
      <c r="M21" s="29"/>
      <c r="N21" s="29"/>
      <c r="O21" s="29"/>
      <c r="P21" s="25" t="s">
        <v>2266</v>
      </c>
      <c r="Q21" s="25"/>
      <c r="R21" s="29" t="s">
        <v>4447</v>
      </c>
      <c r="S21" s="29" t="s">
        <v>4489</v>
      </c>
      <c r="T21" s="29" t="s">
        <v>2006</v>
      </c>
      <c r="U21" t="s">
        <v>1273</v>
      </c>
      <c r="V21"/>
      <c r="W21" s="29"/>
      <c r="X21" s="349">
        <v>29391</v>
      </c>
      <c r="Y21" s="29" t="s">
        <v>2269</v>
      </c>
      <c r="Z21" s="29" t="s">
        <v>1218</v>
      </c>
      <c r="AA21" s="29" t="s">
        <v>1170</v>
      </c>
      <c r="AB21" s="29"/>
      <c r="AC21" s="29"/>
      <c r="AD21" s="29"/>
      <c r="AE21" s="29" t="s">
        <v>2950</v>
      </c>
      <c r="AG21" s="284">
        <v>1</v>
      </c>
      <c r="AH21" s="40" t="s">
        <v>4439</v>
      </c>
      <c r="AI21" s="40" t="s">
        <v>4440</v>
      </c>
      <c r="AJ21" s="40" t="s">
        <v>4449</v>
      </c>
      <c r="AK21" s="40" t="s">
        <v>72</v>
      </c>
      <c r="AL21" s="301" t="s">
        <v>4450</v>
      </c>
      <c r="AN21" s="29" t="s">
        <v>72</v>
      </c>
      <c r="AO21" s="29" t="s">
        <v>4442</v>
      </c>
      <c r="AQ21" s="29"/>
      <c r="AR21" s="29" t="str">
        <f t="shared" si="7"/>
        <v>0</v>
      </c>
      <c r="AS21" s="29">
        <f t="shared" si="1"/>
        <v>0</v>
      </c>
      <c r="AT21" s="29">
        <v>0</v>
      </c>
      <c r="AW21" s="29" t="str">
        <f t="shared" si="10"/>
        <v/>
      </c>
      <c r="AX21" s="29" t="str">
        <f t="shared" si="2"/>
        <v/>
      </c>
      <c r="AY21" s="29" t="str">
        <f t="shared" si="9"/>
        <v>https://media.mediathek-tanz-theater.de/iiif/2/nvt_img-001-004-002.JP2</v>
      </c>
      <c r="AZ21" s="29" t="str">
        <f t="shared" si="3"/>
        <v>image/jp2</v>
      </c>
      <c r="BA21" s="29" t="str">
        <f t="shared" si="4"/>
        <v>presentation/iiif</v>
      </c>
      <c r="BB21" s="29" t="str">
        <f t="shared" si="5"/>
        <v>https://media.mediathek-tanz-theater.de/iiif/2/nvt_img-001-004-002.JP2/full/100,/0/default.jpg</v>
      </c>
      <c r="BC21" s="29" t="str">
        <f t="shared" si="0"/>
        <v>image/jpeg</v>
      </c>
      <c r="BD21" s="29" t="str">
        <f t="shared" si="6"/>
        <v>presentation/thumbnail</v>
      </c>
      <c r="AMG21"/>
      <c r="AMH21"/>
      <c r="AMI21"/>
      <c r="AMJ21"/>
      <c r="AMK21"/>
      <c r="AML21"/>
      <c r="AMM21"/>
      <c r="AMN21"/>
    </row>
    <row r="22" spans="1:1028" ht="14.85" customHeight="1">
      <c r="A22" s="29">
        <v>1</v>
      </c>
      <c r="B22" s="29">
        <v>0</v>
      </c>
      <c r="C22" s="29" t="s">
        <v>4490</v>
      </c>
      <c r="D22" s="29" t="s">
        <v>4491</v>
      </c>
      <c r="E22" s="29"/>
      <c r="F22" s="38" t="s">
        <v>4430</v>
      </c>
      <c r="G22" s="29"/>
      <c r="H22" s="29"/>
      <c r="I22" s="35" t="s">
        <v>4446</v>
      </c>
      <c r="J22" s="402" t="s">
        <v>4481</v>
      </c>
      <c r="K22" s="29"/>
      <c r="L22" s="29"/>
      <c r="M22" s="29"/>
      <c r="N22" s="29"/>
      <c r="O22" s="29"/>
      <c r="P22" s="25" t="s">
        <v>2266</v>
      </c>
      <c r="Q22" s="25"/>
      <c r="R22" s="29" t="s">
        <v>4447</v>
      </c>
      <c r="S22" s="29" t="s">
        <v>4489</v>
      </c>
      <c r="T22" s="29" t="s">
        <v>2006</v>
      </c>
      <c r="U22" t="s">
        <v>1273</v>
      </c>
      <c r="V22"/>
      <c r="W22" s="29"/>
      <c r="X22" s="349">
        <v>29391</v>
      </c>
      <c r="Y22" s="29" t="s">
        <v>2269</v>
      </c>
      <c r="Z22" s="29" t="s">
        <v>1218</v>
      </c>
      <c r="AA22" s="29" t="s">
        <v>1170</v>
      </c>
      <c r="AB22" s="29"/>
      <c r="AC22" s="29"/>
      <c r="AD22" s="29"/>
      <c r="AE22" s="29" t="s">
        <v>2950</v>
      </c>
      <c r="AG22" s="284">
        <v>1</v>
      </c>
      <c r="AH22" s="40" t="s">
        <v>4439</v>
      </c>
      <c r="AI22" s="40" t="s">
        <v>4440</v>
      </c>
      <c r="AJ22" s="40" t="s">
        <v>4449</v>
      </c>
      <c r="AK22" s="40" t="s">
        <v>4492</v>
      </c>
      <c r="AL22" s="301" t="s">
        <v>4450</v>
      </c>
      <c r="AN22" s="29" t="s">
        <v>72</v>
      </c>
      <c r="AO22" s="29" t="s">
        <v>4442</v>
      </c>
      <c r="AQ22" s="29"/>
      <c r="AR22" s="29" t="str">
        <f t="shared" si="7"/>
        <v>0</v>
      </c>
      <c r="AS22" s="29">
        <f t="shared" si="1"/>
        <v>0</v>
      </c>
      <c r="AT22" s="29">
        <v>0</v>
      </c>
      <c r="AW22" s="29" t="str">
        <f t="shared" si="10"/>
        <v/>
      </c>
      <c r="AX22" s="29" t="str">
        <f t="shared" si="2"/>
        <v/>
      </c>
      <c r="AY22" s="29" t="str">
        <f t="shared" si="9"/>
        <v>https://media.mediathek-tanz-theater.de/iiif/2/nvt_img-001-004-003.JP2</v>
      </c>
      <c r="AZ22" s="29" t="str">
        <f t="shared" si="3"/>
        <v>image/jp2</v>
      </c>
      <c r="BA22" s="29" t="str">
        <f t="shared" si="4"/>
        <v>presentation/iiif</v>
      </c>
      <c r="BB22" s="29" t="str">
        <f t="shared" si="5"/>
        <v>https://media.mediathek-tanz-theater.de/iiif/2/nvt_img-001-004-003.JP2/full/100,/0/default.jpg</v>
      </c>
      <c r="BC22" s="29" t="str">
        <f t="shared" si="0"/>
        <v>image/jpeg</v>
      </c>
      <c r="BD22" s="29" t="str">
        <f t="shared" si="6"/>
        <v>presentation/thumbnail</v>
      </c>
      <c r="AMG22"/>
      <c r="AMH22"/>
      <c r="AMI22"/>
      <c r="AMJ22"/>
      <c r="AMK22"/>
      <c r="AML22"/>
      <c r="AMM22"/>
      <c r="AMN22"/>
    </row>
    <row r="23" spans="1:1028" ht="14.85" customHeight="1">
      <c r="A23" s="29">
        <v>1</v>
      </c>
      <c r="B23" s="29">
        <v>0</v>
      </c>
      <c r="C23" s="29" t="s">
        <v>4493</v>
      </c>
      <c r="D23" s="29" t="s">
        <v>4494</v>
      </c>
      <c r="E23" s="29"/>
      <c r="F23" s="38" t="s">
        <v>4430</v>
      </c>
      <c r="G23" s="29"/>
      <c r="H23" s="29"/>
      <c r="I23" s="35" t="s">
        <v>4446</v>
      </c>
      <c r="J23" s="402" t="s">
        <v>4481</v>
      </c>
      <c r="K23" s="29"/>
      <c r="L23" s="29"/>
      <c r="M23" s="29"/>
      <c r="N23" s="29"/>
      <c r="O23" s="29"/>
      <c r="P23" s="25" t="s">
        <v>2266</v>
      </c>
      <c r="Q23" s="25"/>
      <c r="R23" s="29" t="s">
        <v>4447</v>
      </c>
      <c r="S23" s="29" t="s">
        <v>4489</v>
      </c>
      <c r="T23" s="29" t="s">
        <v>2006</v>
      </c>
      <c r="U23" t="s">
        <v>1273</v>
      </c>
      <c r="V23"/>
      <c r="W23" s="29"/>
      <c r="X23" s="349">
        <v>29391</v>
      </c>
      <c r="Y23" s="29" t="s">
        <v>2269</v>
      </c>
      <c r="Z23" s="29" t="s">
        <v>1218</v>
      </c>
      <c r="AA23" s="29" t="s">
        <v>1170</v>
      </c>
      <c r="AB23" s="29"/>
      <c r="AC23" s="29"/>
      <c r="AD23" s="29"/>
      <c r="AE23" s="29" t="s">
        <v>2950</v>
      </c>
      <c r="AG23" s="284">
        <v>1</v>
      </c>
      <c r="AH23" s="40" t="s">
        <v>4439</v>
      </c>
      <c r="AI23" s="40" t="s">
        <v>4440</v>
      </c>
      <c r="AJ23" s="40" t="s">
        <v>4449</v>
      </c>
      <c r="AK23" s="40" t="s">
        <v>4495</v>
      </c>
      <c r="AL23" s="301" t="s">
        <v>4450</v>
      </c>
      <c r="AN23" s="29" t="s">
        <v>72</v>
      </c>
      <c r="AO23" s="29" t="s">
        <v>4442</v>
      </c>
      <c r="AQ23" s="29"/>
      <c r="AR23" s="29" t="str">
        <f t="shared" si="7"/>
        <v>0</v>
      </c>
      <c r="AS23" s="29">
        <f t="shared" si="1"/>
        <v>0</v>
      </c>
      <c r="AT23" s="29">
        <v>0</v>
      </c>
      <c r="AW23" s="29" t="str">
        <f t="shared" si="10"/>
        <v/>
      </c>
      <c r="AX23" s="29" t="str">
        <f t="shared" si="2"/>
        <v/>
      </c>
      <c r="AY23" s="29" t="str">
        <f t="shared" si="9"/>
        <v>https://media.mediathek-tanz-theater.de/iiif/2/nvt_img-001-004-004.JP2</v>
      </c>
      <c r="AZ23" s="29" t="str">
        <f t="shared" si="3"/>
        <v>image/jp2</v>
      </c>
      <c r="BA23" s="29" t="str">
        <f t="shared" si="4"/>
        <v>presentation/iiif</v>
      </c>
      <c r="BB23" s="29" t="str">
        <f t="shared" si="5"/>
        <v>https://media.mediathek-tanz-theater.de/iiif/2/nvt_img-001-004-004.JP2/full/100,/0/default.jpg</v>
      </c>
      <c r="BC23" s="29" t="str">
        <f t="shared" si="0"/>
        <v>image/jpeg</v>
      </c>
      <c r="BD23" s="29" t="str">
        <f t="shared" si="6"/>
        <v>presentation/thumbnail</v>
      </c>
      <c r="AMG23"/>
      <c r="AMH23"/>
      <c r="AMI23"/>
      <c r="AMJ23"/>
      <c r="AMK23"/>
      <c r="AML23"/>
      <c r="AMM23"/>
      <c r="AMN23"/>
    </row>
    <row r="24" spans="1:1028" ht="14.85" customHeight="1">
      <c r="A24" s="29">
        <v>1</v>
      </c>
      <c r="B24" s="29">
        <v>0</v>
      </c>
      <c r="C24" s="29" t="s">
        <v>4496</v>
      </c>
      <c r="D24" s="29" t="s">
        <v>4497</v>
      </c>
      <c r="E24" s="29"/>
      <c r="F24" s="38" t="s">
        <v>4430</v>
      </c>
      <c r="G24" s="29"/>
      <c r="H24" s="29"/>
      <c r="I24" s="402" t="s">
        <v>4438</v>
      </c>
      <c r="J24" s="402" t="s">
        <v>4429</v>
      </c>
      <c r="K24" s="29"/>
      <c r="L24" s="29"/>
      <c r="M24" s="29"/>
      <c r="N24" s="29"/>
      <c r="O24" s="29"/>
      <c r="P24" s="25" t="s">
        <v>2266</v>
      </c>
      <c r="Q24" s="25"/>
      <c r="R24" s="29"/>
      <c r="S24" s="29"/>
      <c r="T24" s="29"/>
      <c r="U24"/>
      <c r="V24"/>
      <c r="W24" s="29"/>
      <c r="X24" s="349">
        <v>29391</v>
      </c>
      <c r="Y24" s="29" t="s">
        <v>2269</v>
      </c>
      <c r="Z24" s="29" t="s">
        <v>1218</v>
      </c>
      <c r="AA24" s="29" t="s">
        <v>1170</v>
      </c>
      <c r="AB24" s="29"/>
      <c r="AC24" s="29"/>
      <c r="AD24" s="29"/>
      <c r="AE24" s="29" t="s">
        <v>2950</v>
      </c>
      <c r="AG24" s="284">
        <v>1</v>
      </c>
      <c r="AH24" s="40" t="s">
        <v>4439</v>
      </c>
      <c r="AI24" s="40" t="s">
        <v>4440</v>
      </c>
      <c r="AJ24" s="40" t="s">
        <v>4498</v>
      </c>
      <c r="AK24" s="40"/>
      <c r="AN24" s="29" t="s">
        <v>72</v>
      </c>
      <c r="AO24" s="29" t="s">
        <v>4442</v>
      </c>
      <c r="AQ24" s="29"/>
      <c r="AR24" s="29" t="str">
        <f t="shared" si="7"/>
        <v>1</v>
      </c>
      <c r="AS24" s="29">
        <f t="shared" si="1"/>
        <v>1</v>
      </c>
      <c r="AT24" s="29">
        <v>1</v>
      </c>
      <c r="AV24" s="29" t="s">
        <v>4499</v>
      </c>
      <c r="AW24" s="29" t="str">
        <f t="shared" si="10"/>
        <v>image/tiff</v>
      </c>
      <c r="AX24" s="29" t="str">
        <f t="shared" si="2"/>
        <v>archival/master</v>
      </c>
      <c r="AY24" s="29" t="str">
        <f t="shared" si="9"/>
        <v>https://media.mediathek-tanz-theater.de/iiif/2/nvt_img-001-005.JP2</v>
      </c>
      <c r="AZ24" s="29" t="str">
        <f t="shared" si="3"/>
        <v>image/jp2</v>
      </c>
      <c r="BA24" s="29" t="str">
        <f t="shared" si="4"/>
        <v>presentation/iiif</v>
      </c>
      <c r="BB24" s="29" t="str">
        <f t="shared" si="5"/>
        <v>https://media.mediathek-tanz-theater.de/iiif/2/nvt_img-001-005.JP2/full/100,/0/default.jpg</v>
      </c>
      <c r="BC24" s="29" t="str">
        <f t="shared" si="0"/>
        <v>image/jpeg</v>
      </c>
      <c r="BD24" s="29" t="str">
        <f t="shared" si="6"/>
        <v>presentation/thumbnail</v>
      </c>
      <c r="AMG24"/>
      <c r="AMH24"/>
      <c r="AMI24"/>
      <c r="AMJ24"/>
      <c r="AMK24"/>
      <c r="AML24"/>
      <c r="AMM24"/>
      <c r="AMN24"/>
    </row>
    <row r="25" spans="1:1028" ht="14.85" customHeight="1">
      <c r="A25" s="29">
        <v>1</v>
      </c>
      <c r="B25" s="29">
        <v>0</v>
      </c>
      <c r="C25" s="29" t="s">
        <v>4500</v>
      </c>
      <c r="D25" s="29" t="s">
        <v>4501</v>
      </c>
      <c r="E25" s="29"/>
      <c r="F25" s="38" t="s">
        <v>4430</v>
      </c>
      <c r="G25" s="29"/>
      <c r="H25" s="29"/>
      <c r="I25" s="35" t="s">
        <v>4446</v>
      </c>
      <c r="J25" s="402" t="s">
        <v>4496</v>
      </c>
      <c r="K25" s="29"/>
      <c r="L25" s="29"/>
      <c r="M25" s="29"/>
      <c r="N25" s="29"/>
      <c r="O25" s="29"/>
      <c r="P25" s="25" t="s">
        <v>2266</v>
      </c>
      <c r="Q25" s="25"/>
      <c r="R25" s="29" t="s">
        <v>4447</v>
      </c>
      <c r="S25" s="29" t="s">
        <v>4502</v>
      </c>
      <c r="T25" s="29" t="s">
        <v>2006</v>
      </c>
      <c r="U25" t="s">
        <v>4503</v>
      </c>
      <c r="V25"/>
      <c r="W25" s="29"/>
      <c r="X25" s="349">
        <v>29391</v>
      </c>
      <c r="Y25" s="29" t="s">
        <v>2269</v>
      </c>
      <c r="Z25" s="29" t="s">
        <v>1218</v>
      </c>
      <c r="AA25" s="29" t="s">
        <v>1170</v>
      </c>
      <c r="AB25" s="29"/>
      <c r="AC25" s="29"/>
      <c r="AD25" s="29"/>
      <c r="AE25" s="29" t="s">
        <v>2950</v>
      </c>
      <c r="AG25" s="284">
        <v>1</v>
      </c>
      <c r="AH25" s="40" t="s">
        <v>4439</v>
      </c>
      <c r="AI25" s="40" t="s">
        <v>4440</v>
      </c>
      <c r="AJ25" s="40" t="s">
        <v>4449</v>
      </c>
      <c r="AK25" s="40" t="s">
        <v>4504</v>
      </c>
      <c r="AL25" s="301" t="s">
        <v>4450</v>
      </c>
      <c r="AN25" s="29" t="s">
        <v>72</v>
      </c>
      <c r="AO25" s="29" t="s">
        <v>4442</v>
      </c>
      <c r="AQ25" s="29"/>
      <c r="AR25" s="29" t="str">
        <f t="shared" si="7"/>
        <v>0</v>
      </c>
      <c r="AS25" s="29">
        <f t="shared" si="1"/>
        <v>0</v>
      </c>
      <c r="AT25" s="29">
        <v>0</v>
      </c>
      <c r="AW25" s="29" t="str">
        <f t="shared" si="10"/>
        <v/>
      </c>
      <c r="AX25" s="29" t="str">
        <f t="shared" si="2"/>
        <v/>
      </c>
      <c r="AY25" s="29" t="str">
        <f t="shared" si="9"/>
        <v>https://media.mediathek-tanz-theater.de/iiif/2/nvt_img-001-005-001.JP2</v>
      </c>
      <c r="AZ25" s="29" t="str">
        <f t="shared" si="3"/>
        <v>image/jp2</v>
      </c>
      <c r="BA25" s="29" t="str">
        <f t="shared" si="4"/>
        <v>presentation/iiif</v>
      </c>
      <c r="BB25" s="29" t="str">
        <f t="shared" si="5"/>
        <v>https://media.mediathek-tanz-theater.de/iiif/2/nvt_img-001-005-001.JP2/full/100,/0/default.jpg</v>
      </c>
      <c r="BC25" s="29" t="str">
        <f t="shared" si="0"/>
        <v>image/jpeg</v>
      </c>
      <c r="BD25" s="29" t="str">
        <f t="shared" si="6"/>
        <v>presentation/thumbnail</v>
      </c>
      <c r="AMG25"/>
      <c r="AMH25"/>
      <c r="AMI25"/>
      <c r="AMJ25"/>
      <c r="AMK25"/>
      <c r="AML25"/>
      <c r="AMM25"/>
      <c r="AMN25"/>
    </row>
    <row r="26" spans="1:1028" ht="14.85" customHeight="1">
      <c r="A26" s="29">
        <v>1</v>
      </c>
      <c r="B26" s="29">
        <v>0</v>
      </c>
      <c r="C26" s="29" t="s">
        <v>4505</v>
      </c>
      <c r="D26" s="29" t="s">
        <v>4506</v>
      </c>
      <c r="E26" s="29"/>
      <c r="F26" s="38" t="s">
        <v>4430</v>
      </c>
      <c r="G26" s="29"/>
      <c r="H26" s="29"/>
      <c r="I26" s="35" t="s">
        <v>4446</v>
      </c>
      <c r="J26" s="402" t="s">
        <v>4496</v>
      </c>
      <c r="K26" s="29"/>
      <c r="L26" s="29"/>
      <c r="M26" s="29"/>
      <c r="N26" s="29"/>
      <c r="O26" s="29"/>
      <c r="P26" s="25" t="s">
        <v>2266</v>
      </c>
      <c r="Q26" s="25"/>
      <c r="R26" s="29" t="s">
        <v>4447</v>
      </c>
      <c r="S26" s="29" t="s">
        <v>4507</v>
      </c>
      <c r="T26" s="29" t="s">
        <v>2006</v>
      </c>
      <c r="U26" t="s">
        <v>4508</v>
      </c>
      <c r="V26"/>
      <c r="W26" s="29"/>
      <c r="X26" s="349">
        <v>29391</v>
      </c>
      <c r="Y26" s="29" t="s">
        <v>2269</v>
      </c>
      <c r="Z26" s="29" t="s">
        <v>1218</v>
      </c>
      <c r="AA26" s="29" t="s">
        <v>1170</v>
      </c>
      <c r="AB26" s="29"/>
      <c r="AC26" s="29"/>
      <c r="AD26" s="29"/>
      <c r="AE26" s="29" t="s">
        <v>2950</v>
      </c>
      <c r="AG26" s="284">
        <v>1</v>
      </c>
      <c r="AH26" s="40" t="s">
        <v>4439</v>
      </c>
      <c r="AI26" s="40" t="s">
        <v>4440</v>
      </c>
      <c r="AJ26" s="40" t="s">
        <v>4449</v>
      </c>
      <c r="AK26" s="40" t="s">
        <v>4504</v>
      </c>
      <c r="AL26" s="301" t="s">
        <v>4450</v>
      </c>
      <c r="AN26" s="29" t="s">
        <v>72</v>
      </c>
      <c r="AO26" s="29" t="s">
        <v>4442</v>
      </c>
      <c r="AQ26" s="29"/>
      <c r="AR26" s="29" t="str">
        <f t="shared" si="7"/>
        <v>0</v>
      </c>
      <c r="AS26" s="29">
        <f t="shared" si="1"/>
        <v>0</v>
      </c>
      <c r="AT26" s="29">
        <v>0</v>
      </c>
      <c r="AW26" s="29" t="str">
        <f t="shared" si="10"/>
        <v/>
      </c>
      <c r="AX26" s="29" t="str">
        <f t="shared" si="2"/>
        <v/>
      </c>
      <c r="AY26" s="29" t="str">
        <f t="shared" si="9"/>
        <v>https://media.mediathek-tanz-theater.de/iiif/2/nvt_img-001-005-002.JP2</v>
      </c>
      <c r="AZ26" s="29" t="str">
        <f t="shared" si="3"/>
        <v>image/jp2</v>
      </c>
      <c r="BA26" s="29" t="str">
        <f t="shared" si="4"/>
        <v>presentation/iiif</v>
      </c>
      <c r="BB26" s="29" t="str">
        <f t="shared" si="5"/>
        <v>https://media.mediathek-tanz-theater.de/iiif/2/nvt_img-001-005-002.JP2/full/100,/0/default.jpg</v>
      </c>
      <c r="BC26" s="29" t="str">
        <f t="shared" si="0"/>
        <v>image/jpeg</v>
      </c>
      <c r="BD26" s="29" t="str">
        <f t="shared" si="6"/>
        <v>presentation/thumbnail</v>
      </c>
      <c r="AMG26"/>
      <c r="AMH26"/>
      <c r="AMI26"/>
      <c r="AMJ26"/>
      <c r="AMK26"/>
      <c r="AML26"/>
      <c r="AMM26"/>
      <c r="AMN26"/>
    </row>
    <row r="27" spans="1:1028" ht="14.85" customHeight="1">
      <c r="A27" s="29">
        <v>1</v>
      </c>
      <c r="B27" s="29">
        <v>0</v>
      </c>
      <c r="C27" s="29" t="s">
        <v>4509</v>
      </c>
      <c r="D27" s="29" t="s">
        <v>4510</v>
      </c>
      <c r="E27" s="29"/>
      <c r="F27" s="38" t="s">
        <v>4430</v>
      </c>
      <c r="G27" s="29"/>
      <c r="H27" s="29"/>
      <c r="I27" s="35" t="s">
        <v>4446</v>
      </c>
      <c r="J27" s="402" t="s">
        <v>4496</v>
      </c>
      <c r="K27" s="29"/>
      <c r="L27" s="29"/>
      <c r="M27" s="29"/>
      <c r="N27" s="29"/>
      <c r="O27" s="29"/>
      <c r="P27" s="25" t="s">
        <v>2266</v>
      </c>
      <c r="Q27" s="25"/>
      <c r="R27" s="29" t="s">
        <v>4447</v>
      </c>
      <c r="S27" s="29" t="s">
        <v>4511</v>
      </c>
      <c r="T27" s="29" t="s">
        <v>2006</v>
      </c>
      <c r="U27" t="s">
        <v>4512</v>
      </c>
      <c r="V27"/>
      <c r="W27" s="29"/>
      <c r="X27" s="349">
        <v>29391</v>
      </c>
      <c r="Y27" s="29" t="s">
        <v>2269</v>
      </c>
      <c r="Z27" s="29" t="s">
        <v>1218</v>
      </c>
      <c r="AA27" s="29" t="s">
        <v>1170</v>
      </c>
      <c r="AB27" s="29"/>
      <c r="AC27" s="29"/>
      <c r="AD27" s="29"/>
      <c r="AE27" s="29" t="s">
        <v>2950</v>
      </c>
      <c r="AG27" s="284">
        <v>1</v>
      </c>
      <c r="AH27" s="40" t="s">
        <v>4439</v>
      </c>
      <c r="AI27" s="40" t="s">
        <v>4440</v>
      </c>
      <c r="AJ27" s="40" t="s">
        <v>4449</v>
      </c>
      <c r="AK27" s="40" t="s">
        <v>4513</v>
      </c>
      <c r="AL27" s="301" t="s">
        <v>4450</v>
      </c>
      <c r="AN27" s="29" t="s">
        <v>72</v>
      </c>
      <c r="AO27" s="29" t="s">
        <v>4442</v>
      </c>
      <c r="AQ27" s="29"/>
      <c r="AR27" s="29" t="str">
        <f t="shared" si="7"/>
        <v>0</v>
      </c>
      <c r="AS27" s="29">
        <f t="shared" si="1"/>
        <v>0</v>
      </c>
      <c r="AT27" s="29">
        <v>0</v>
      </c>
      <c r="AW27" s="29" t="str">
        <f t="shared" si="10"/>
        <v/>
      </c>
      <c r="AX27" s="29" t="str">
        <f t="shared" si="2"/>
        <v/>
      </c>
      <c r="AY27" s="29" t="str">
        <f t="shared" si="9"/>
        <v>https://media.mediathek-tanz-theater.de/iiif/2/nvt_img-001-005-003.JP2</v>
      </c>
      <c r="AZ27" s="29" t="str">
        <f t="shared" si="3"/>
        <v>image/jp2</v>
      </c>
      <c r="BA27" s="29" t="str">
        <f t="shared" si="4"/>
        <v>presentation/iiif</v>
      </c>
      <c r="BB27" s="29" t="str">
        <f t="shared" si="5"/>
        <v>https://media.mediathek-tanz-theater.de/iiif/2/nvt_img-001-005-003.JP2/full/100,/0/default.jpg</v>
      </c>
      <c r="BC27" s="29" t="str">
        <f t="shared" si="0"/>
        <v>image/jpeg</v>
      </c>
      <c r="BD27" s="29" t="str">
        <f t="shared" si="6"/>
        <v>presentation/thumbnail</v>
      </c>
      <c r="AMG27"/>
      <c r="AMH27"/>
      <c r="AMI27"/>
      <c r="AMJ27"/>
      <c r="AMK27"/>
      <c r="AML27"/>
      <c r="AMM27"/>
      <c r="AMN27"/>
    </row>
    <row r="28" spans="1:1028" ht="14.85" customHeight="1">
      <c r="A28" s="29">
        <v>1</v>
      </c>
      <c r="B28" s="29">
        <v>0</v>
      </c>
      <c r="C28" s="29" t="s">
        <v>4514</v>
      </c>
      <c r="D28" s="29" t="s">
        <v>4515</v>
      </c>
      <c r="E28" s="29"/>
      <c r="F28" s="38" t="s">
        <v>4430</v>
      </c>
      <c r="G28" s="29"/>
      <c r="H28" s="29"/>
      <c r="I28" s="35" t="s">
        <v>4446</v>
      </c>
      <c r="J28" s="402" t="s">
        <v>4496</v>
      </c>
      <c r="K28" s="29"/>
      <c r="L28" s="29"/>
      <c r="M28" s="29"/>
      <c r="N28" s="29"/>
      <c r="O28" s="29"/>
      <c r="P28" s="25" t="s">
        <v>2266</v>
      </c>
      <c r="Q28" s="25"/>
      <c r="R28" s="29" t="s">
        <v>4447</v>
      </c>
      <c r="S28" s="29" t="s">
        <v>4516</v>
      </c>
      <c r="T28" s="29" t="s">
        <v>2006</v>
      </c>
      <c r="U28" t="s">
        <v>4512</v>
      </c>
      <c r="V28"/>
      <c r="W28" s="29"/>
      <c r="X28" s="349">
        <v>29391</v>
      </c>
      <c r="Y28" s="29" t="s">
        <v>2269</v>
      </c>
      <c r="Z28" s="29" t="s">
        <v>1218</v>
      </c>
      <c r="AA28" s="29" t="s">
        <v>1170</v>
      </c>
      <c r="AB28" s="29"/>
      <c r="AC28" s="29"/>
      <c r="AD28" s="29"/>
      <c r="AE28" s="29" t="s">
        <v>2950</v>
      </c>
      <c r="AG28" s="284">
        <v>1</v>
      </c>
      <c r="AH28" s="40" t="s">
        <v>4439</v>
      </c>
      <c r="AI28" s="40" t="s">
        <v>4440</v>
      </c>
      <c r="AJ28" s="40" t="s">
        <v>4449</v>
      </c>
      <c r="AK28" s="40" t="s">
        <v>4517</v>
      </c>
      <c r="AL28" s="301" t="s">
        <v>4450</v>
      </c>
      <c r="AN28" s="29" t="s">
        <v>72</v>
      </c>
      <c r="AO28" s="29" t="s">
        <v>4442</v>
      </c>
      <c r="AQ28" s="29"/>
      <c r="AR28" s="29" t="str">
        <f t="shared" si="7"/>
        <v>0</v>
      </c>
      <c r="AS28" s="29">
        <f t="shared" si="1"/>
        <v>0</v>
      </c>
      <c r="AT28" s="29">
        <v>0</v>
      </c>
      <c r="AW28" s="29" t="str">
        <f t="shared" si="10"/>
        <v/>
      </c>
      <c r="AX28" s="29" t="str">
        <f t="shared" si="2"/>
        <v/>
      </c>
      <c r="AY28" s="29" t="str">
        <f t="shared" si="9"/>
        <v>https://media.mediathek-tanz-theater.de/iiif/2/nvt_img-001-005-004.JP2</v>
      </c>
      <c r="AZ28" s="29" t="str">
        <f t="shared" si="3"/>
        <v>image/jp2</v>
      </c>
      <c r="BA28" s="29" t="str">
        <f t="shared" si="4"/>
        <v>presentation/iiif</v>
      </c>
      <c r="BB28" s="29" t="str">
        <f t="shared" si="5"/>
        <v>https://media.mediathek-tanz-theater.de/iiif/2/nvt_img-001-005-004.JP2/full/100,/0/default.jpg</v>
      </c>
      <c r="BC28" s="29" t="str">
        <f t="shared" si="0"/>
        <v>image/jpeg</v>
      </c>
      <c r="BD28" s="29" t="str">
        <f t="shared" si="6"/>
        <v>presentation/thumbnail</v>
      </c>
      <c r="AMG28"/>
      <c r="AMH28"/>
      <c r="AMI28"/>
      <c r="AMJ28"/>
      <c r="AMK28"/>
      <c r="AML28"/>
      <c r="AMM28"/>
      <c r="AMN28"/>
    </row>
    <row r="29" spans="1:1028" ht="14.85" customHeight="1">
      <c r="A29" s="29">
        <v>1</v>
      </c>
      <c r="B29" s="29">
        <v>0</v>
      </c>
      <c r="C29" s="29" t="s">
        <v>4518</v>
      </c>
      <c r="D29" s="29" t="s">
        <v>4519</v>
      </c>
      <c r="E29" s="29"/>
      <c r="F29" s="38" t="s">
        <v>4430</v>
      </c>
      <c r="G29" s="29"/>
      <c r="H29" s="29"/>
      <c r="I29" s="402" t="s">
        <v>4438</v>
      </c>
      <c r="J29" s="402" t="s">
        <v>4429</v>
      </c>
      <c r="K29" s="29"/>
      <c r="L29" s="29"/>
      <c r="M29" s="29"/>
      <c r="N29" s="29"/>
      <c r="O29" s="29"/>
      <c r="P29" s="25" t="s">
        <v>2266</v>
      </c>
      <c r="Q29" s="25"/>
      <c r="R29" s="29"/>
      <c r="S29" s="29"/>
      <c r="T29" s="29"/>
      <c r="U29"/>
      <c r="V29"/>
      <c r="W29" s="29"/>
      <c r="X29" s="349">
        <v>29391</v>
      </c>
      <c r="Y29" s="29" t="s">
        <v>2269</v>
      </c>
      <c r="Z29" s="29" t="s">
        <v>1218</v>
      </c>
      <c r="AA29" s="29" t="s">
        <v>1170</v>
      </c>
      <c r="AB29" s="29"/>
      <c r="AC29" s="29"/>
      <c r="AD29" s="29"/>
      <c r="AE29" s="29" t="s">
        <v>2950</v>
      </c>
      <c r="AG29" s="284">
        <v>1</v>
      </c>
      <c r="AH29" s="40" t="s">
        <v>4439</v>
      </c>
      <c r="AI29" s="40" t="s">
        <v>4440</v>
      </c>
      <c r="AJ29" s="40" t="s">
        <v>4520</v>
      </c>
      <c r="AK29" s="40"/>
      <c r="AL29" s="301" t="s">
        <v>4450</v>
      </c>
      <c r="AN29" s="29" t="s">
        <v>72</v>
      </c>
      <c r="AO29" s="29" t="s">
        <v>4442</v>
      </c>
      <c r="AQ29" s="29"/>
      <c r="AR29" s="29" t="str">
        <f t="shared" si="7"/>
        <v>1</v>
      </c>
      <c r="AS29" s="29">
        <f t="shared" si="1"/>
        <v>1</v>
      </c>
      <c r="AT29" s="29">
        <v>1</v>
      </c>
      <c r="AV29" s="29" t="s">
        <v>4521</v>
      </c>
      <c r="AW29" s="29" t="str">
        <f t="shared" si="10"/>
        <v>image/tiff</v>
      </c>
      <c r="AX29" s="29" t="str">
        <f t="shared" si="2"/>
        <v>archival/master</v>
      </c>
      <c r="AY29" s="29" t="str">
        <f t="shared" si="9"/>
        <v>https://media.mediathek-tanz-theater.de/iiif/2/nvt_img-001-006.JP2</v>
      </c>
      <c r="AZ29" s="29" t="str">
        <f t="shared" si="3"/>
        <v>image/jp2</v>
      </c>
      <c r="BA29" s="29" t="str">
        <f t="shared" si="4"/>
        <v>presentation/iiif</v>
      </c>
      <c r="BB29" s="29" t="str">
        <f t="shared" si="5"/>
        <v>https://media.mediathek-tanz-theater.de/iiif/2/nvt_img-001-006.JP2/full/100,/0/default.jpg</v>
      </c>
      <c r="BC29" s="29" t="str">
        <f t="shared" si="0"/>
        <v>image/jpeg</v>
      </c>
      <c r="BD29" s="29" t="str">
        <f t="shared" si="6"/>
        <v>presentation/thumbnail</v>
      </c>
      <c r="AMG29"/>
      <c r="AMH29"/>
      <c r="AMI29"/>
      <c r="AMJ29"/>
      <c r="AMK29"/>
      <c r="AML29"/>
      <c r="AMM29"/>
      <c r="AMN29"/>
    </row>
    <row r="30" spans="1:1028" ht="14.85" customHeight="1">
      <c r="A30" s="29">
        <v>1</v>
      </c>
      <c r="B30" s="29">
        <v>0</v>
      </c>
      <c r="C30" s="29" t="s">
        <v>4522</v>
      </c>
      <c r="D30" s="29" t="s">
        <v>4523</v>
      </c>
      <c r="E30" s="29"/>
      <c r="F30" s="38" t="s">
        <v>4430</v>
      </c>
      <c r="G30" s="29"/>
      <c r="H30" s="29" t="s">
        <v>4524</v>
      </c>
      <c r="I30" s="35" t="s">
        <v>4446</v>
      </c>
      <c r="J30" s="402" t="s">
        <v>4518</v>
      </c>
      <c r="K30" s="29"/>
      <c r="L30" s="29"/>
      <c r="M30" s="29"/>
      <c r="N30" s="29"/>
      <c r="O30" s="29"/>
      <c r="P30" s="25" t="s">
        <v>2266</v>
      </c>
      <c r="Q30" s="25"/>
      <c r="R30" s="29" t="s">
        <v>4447</v>
      </c>
      <c r="S30" s="29" t="s">
        <v>4525</v>
      </c>
      <c r="T30" s="29" t="s">
        <v>2006</v>
      </c>
      <c r="U30" t="s">
        <v>1273</v>
      </c>
      <c r="V30"/>
      <c r="W30" s="29"/>
      <c r="X30" s="349">
        <v>29391</v>
      </c>
      <c r="Y30" s="29" t="s">
        <v>2269</v>
      </c>
      <c r="Z30" s="29" t="s">
        <v>1218</v>
      </c>
      <c r="AA30" s="29" t="s">
        <v>1170</v>
      </c>
      <c r="AB30" s="29"/>
      <c r="AC30" s="29"/>
      <c r="AD30" s="29"/>
      <c r="AE30" s="29" t="s">
        <v>2950</v>
      </c>
      <c r="AG30" s="284">
        <v>1</v>
      </c>
      <c r="AH30" s="40" t="s">
        <v>4439</v>
      </c>
      <c r="AI30" s="40" t="s">
        <v>4440</v>
      </c>
      <c r="AJ30" s="40" t="s">
        <v>4449</v>
      </c>
      <c r="AK30" s="40" t="s">
        <v>4526</v>
      </c>
      <c r="AL30" s="301" t="s">
        <v>4450</v>
      </c>
      <c r="AN30" s="29" t="s">
        <v>72</v>
      </c>
      <c r="AO30" s="29" t="s">
        <v>4442</v>
      </c>
      <c r="AQ30" s="29"/>
      <c r="AR30" s="29" t="str">
        <f t="shared" si="7"/>
        <v>0</v>
      </c>
      <c r="AS30" s="29">
        <f t="shared" si="1"/>
        <v>0</v>
      </c>
      <c r="AT30" s="29">
        <v>0</v>
      </c>
      <c r="AW30" s="29" t="str">
        <f t="shared" si="10"/>
        <v/>
      </c>
      <c r="AX30" s="29" t="str">
        <f t="shared" si="2"/>
        <v/>
      </c>
      <c r="AY30" s="29" t="str">
        <f t="shared" si="9"/>
        <v>https://media.mediathek-tanz-theater.de/iiif/2/nvt_img-001-006-001.JP2</v>
      </c>
      <c r="AZ30" s="29" t="str">
        <f t="shared" si="3"/>
        <v>image/jp2</v>
      </c>
      <c r="BA30" s="29" t="str">
        <f t="shared" si="4"/>
        <v>presentation/iiif</v>
      </c>
      <c r="BB30" s="29" t="str">
        <f t="shared" si="5"/>
        <v>https://media.mediathek-tanz-theater.de/iiif/2/nvt_img-001-006-001.JP2/full/100,/0/default.jpg</v>
      </c>
      <c r="BC30" s="29" t="str">
        <f t="shared" si="0"/>
        <v>image/jpeg</v>
      </c>
      <c r="BD30" s="29" t="str">
        <f t="shared" si="6"/>
        <v>presentation/thumbnail</v>
      </c>
      <c r="AMG30"/>
      <c r="AMH30"/>
      <c r="AMI30"/>
      <c r="AMJ30"/>
      <c r="AMK30"/>
      <c r="AML30"/>
      <c r="AMM30"/>
      <c r="AMN30"/>
    </row>
    <row r="31" spans="1:1028" ht="14.85" customHeight="1">
      <c r="A31" s="29">
        <v>1</v>
      </c>
      <c r="B31" s="29">
        <v>0</v>
      </c>
      <c r="C31" s="29" t="s">
        <v>4527</v>
      </c>
      <c r="D31" s="29" t="s">
        <v>4528</v>
      </c>
      <c r="E31" s="29"/>
      <c r="F31" s="38" t="s">
        <v>4430</v>
      </c>
      <c r="G31" s="29"/>
      <c r="H31" s="29"/>
      <c r="I31" s="35" t="s">
        <v>4446</v>
      </c>
      <c r="J31" s="402" t="s">
        <v>4518</v>
      </c>
      <c r="K31" s="29"/>
      <c r="L31" s="29"/>
      <c r="M31" s="29"/>
      <c r="N31" s="29"/>
      <c r="O31" s="29"/>
      <c r="P31" s="25" t="s">
        <v>2266</v>
      </c>
      <c r="Q31" s="25"/>
      <c r="R31" s="29" t="s">
        <v>4447</v>
      </c>
      <c r="S31" s="29" t="s">
        <v>4525</v>
      </c>
      <c r="T31" s="29" t="s">
        <v>2006</v>
      </c>
      <c r="U31" t="s">
        <v>1273</v>
      </c>
      <c r="V31"/>
      <c r="W31" s="29"/>
      <c r="X31" s="349">
        <v>29391</v>
      </c>
      <c r="Y31" s="29" t="s">
        <v>2269</v>
      </c>
      <c r="Z31" s="29" t="s">
        <v>1218</v>
      </c>
      <c r="AA31" s="29" t="s">
        <v>1170</v>
      </c>
      <c r="AB31" s="29"/>
      <c r="AC31" s="29"/>
      <c r="AD31" s="29"/>
      <c r="AE31" s="29" t="s">
        <v>2950</v>
      </c>
      <c r="AG31" s="284">
        <v>1</v>
      </c>
      <c r="AH31" s="40" t="s">
        <v>4439</v>
      </c>
      <c r="AI31" s="40" t="s">
        <v>4440</v>
      </c>
      <c r="AJ31" s="40" t="s">
        <v>4449</v>
      </c>
      <c r="AK31" s="40" t="s">
        <v>4526</v>
      </c>
      <c r="AL31" s="301" t="s">
        <v>4450</v>
      </c>
      <c r="AN31" s="29" t="s">
        <v>72</v>
      </c>
      <c r="AO31" s="29" t="s">
        <v>4442</v>
      </c>
      <c r="AQ31" s="29"/>
      <c r="AR31" s="29" t="str">
        <f t="shared" si="7"/>
        <v>0</v>
      </c>
      <c r="AS31" s="29">
        <f t="shared" si="1"/>
        <v>0</v>
      </c>
      <c r="AT31" s="29">
        <v>0</v>
      </c>
      <c r="AW31" s="29" t="str">
        <f t="shared" si="10"/>
        <v/>
      </c>
      <c r="AX31" s="29" t="str">
        <f t="shared" si="2"/>
        <v/>
      </c>
      <c r="AY31" s="29" t="str">
        <f t="shared" si="9"/>
        <v>https://media.mediathek-tanz-theater.de/iiif/2/nvt_img-001-006-002.JP2</v>
      </c>
      <c r="AZ31" s="29" t="str">
        <f t="shared" si="3"/>
        <v>image/jp2</v>
      </c>
      <c r="BA31" s="29" t="str">
        <f t="shared" si="4"/>
        <v>presentation/iiif</v>
      </c>
      <c r="BB31" s="29" t="str">
        <f t="shared" si="5"/>
        <v>https://media.mediathek-tanz-theater.de/iiif/2/nvt_img-001-006-002.JP2/full/100,/0/default.jpg</v>
      </c>
      <c r="BC31" s="29" t="str">
        <f t="shared" si="0"/>
        <v>image/jpeg</v>
      </c>
      <c r="BD31" s="29" t="str">
        <f t="shared" si="6"/>
        <v>presentation/thumbnail</v>
      </c>
      <c r="AMG31"/>
      <c r="AMH31"/>
      <c r="AMI31"/>
      <c r="AMJ31"/>
      <c r="AMK31"/>
      <c r="AML31"/>
      <c r="AMM31"/>
      <c r="AMN31"/>
    </row>
    <row r="32" spans="1:1028" ht="14.85" customHeight="1">
      <c r="A32" s="29">
        <v>1</v>
      </c>
      <c r="B32" s="29">
        <v>0</v>
      </c>
      <c r="C32" s="29" t="s">
        <v>4529</v>
      </c>
      <c r="D32" s="29" t="s">
        <v>4530</v>
      </c>
      <c r="E32" s="29"/>
      <c r="F32" s="38" t="s">
        <v>4430</v>
      </c>
      <c r="G32" s="29"/>
      <c r="H32" s="29"/>
      <c r="I32" s="35" t="s">
        <v>4446</v>
      </c>
      <c r="J32" s="402" t="s">
        <v>4518</v>
      </c>
      <c r="K32" s="29"/>
      <c r="L32" s="29"/>
      <c r="M32" s="29"/>
      <c r="N32" s="29"/>
      <c r="O32" s="29"/>
      <c r="P32" s="25" t="s">
        <v>2266</v>
      </c>
      <c r="Q32" s="25"/>
      <c r="R32" s="29" t="s">
        <v>4447</v>
      </c>
      <c r="S32" s="29" t="s">
        <v>4531</v>
      </c>
      <c r="T32" s="29" t="s">
        <v>2006</v>
      </c>
      <c r="U32" t="s">
        <v>1273</v>
      </c>
      <c r="V32"/>
      <c r="W32" s="29"/>
      <c r="X32" s="349">
        <v>29391</v>
      </c>
      <c r="Y32" s="29" t="s">
        <v>2269</v>
      </c>
      <c r="Z32" s="29" t="s">
        <v>1218</v>
      </c>
      <c r="AA32" s="29" t="s">
        <v>1170</v>
      </c>
      <c r="AB32" s="29"/>
      <c r="AC32" s="29"/>
      <c r="AD32" s="29"/>
      <c r="AE32" s="29" t="s">
        <v>2950</v>
      </c>
      <c r="AG32" s="284">
        <v>1</v>
      </c>
      <c r="AH32" s="40" t="s">
        <v>4439</v>
      </c>
      <c r="AI32" s="40" t="s">
        <v>4440</v>
      </c>
      <c r="AJ32" s="40" t="s">
        <v>4449</v>
      </c>
      <c r="AK32" s="40" t="s">
        <v>4526</v>
      </c>
      <c r="AL32" s="301" t="s">
        <v>4450</v>
      </c>
      <c r="AN32" s="29" t="s">
        <v>72</v>
      </c>
      <c r="AO32" s="29" t="s">
        <v>4442</v>
      </c>
      <c r="AQ32" s="29"/>
      <c r="AR32" s="29" t="str">
        <f t="shared" si="7"/>
        <v>0</v>
      </c>
      <c r="AS32" s="29">
        <f t="shared" si="1"/>
        <v>0</v>
      </c>
      <c r="AT32" s="29">
        <v>0</v>
      </c>
      <c r="AW32" s="29" t="str">
        <f t="shared" si="10"/>
        <v/>
      </c>
      <c r="AX32" s="29" t="str">
        <f t="shared" si="2"/>
        <v/>
      </c>
      <c r="AY32" s="29" t="str">
        <f t="shared" si="9"/>
        <v>https://media.mediathek-tanz-theater.de/iiif/2/nvt_img-001-006-003.JP2</v>
      </c>
      <c r="AZ32" s="29" t="str">
        <f t="shared" si="3"/>
        <v>image/jp2</v>
      </c>
      <c r="BA32" s="29" t="str">
        <f t="shared" si="4"/>
        <v>presentation/iiif</v>
      </c>
      <c r="BB32" s="29" t="str">
        <f t="shared" si="5"/>
        <v>https://media.mediathek-tanz-theater.de/iiif/2/nvt_img-001-006-003.JP2/full/100,/0/default.jpg</v>
      </c>
      <c r="BC32" s="29" t="str">
        <f t="shared" si="0"/>
        <v>image/jpeg</v>
      </c>
      <c r="BD32" s="29" t="str">
        <f t="shared" si="6"/>
        <v>presentation/thumbnail</v>
      </c>
      <c r="AMG32"/>
      <c r="AMH32"/>
      <c r="AMI32"/>
      <c r="AMJ32"/>
      <c r="AMK32"/>
      <c r="AML32"/>
      <c r="AMM32"/>
      <c r="AMN32"/>
    </row>
    <row r="33" spans="1:1028" ht="14.85" customHeight="1">
      <c r="A33" s="29">
        <v>1</v>
      </c>
      <c r="B33" s="29">
        <v>0</v>
      </c>
      <c r="C33" s="29" t="s">
        <v>4532</v>
      </c>
      <c r="D33" s="29" t="s">
        <v>4533</v>
      </c>
      <c r="E33" s="29"/>
      <c r="F33" s="38" t="s">
        <v>4430</v>
      </c>
      <c r="G33" s="29"/>
      <c r="H33" s="29"/>
      <c r="I33" s="35" t="s">
        <v>4438</v>
      </c>
      <c r="J33" s="402" t="s">
        <v>4429</v>
      </c>
      <c r="K33" s="29"/>
      <c r="L33" s="29"/>
      <c r="M33" s="29"/>
      <c r="N33" s="29"/>
      <c r="O33" s="29"/>
      <c r="P33" s="25" t="s">
        <v>2266</v>
      </c>
      <c r="Q33" s="25"/>
      <c r="R33" s="29"/>
      <c r="S33" s="29"/>
      <c r="T33" s="29"/>
      <c r="U33"/>
      <c r="V33"/>
      <c r="W33" s="29"/>
      <c r="X33" s="349">
        <v>29391</v>
      </c>
      <c r="Y33" s="29" t="s">
        <v>2269</v>
      </c>
      <c r="Z33" s="29" t="s">
        <v>1218</v>
      </c>
      <c r="AA33" s="29" t="s">
        <v>1170</v>
      </c>
      <c r="AB33" s="29"/>
      <c r="AC33" s="29"/>
      <c r="AD33" s="29"/>
      <c r="AE33" s="29" t="s">
        <v>2950</v>
      </c>
      <c r="AG33" s="284">
        <v>1</v>
      </c>
      <c r="AH33" s="40" t="s">
        <v>4439</v>
      </c>
      <c r="AI33" s="40" t="s">
        <v>4440</v>
      </c>
      <c r="AJ33" s="40" t="s">
        <v>4534</v>
      </c>
      <c r="AK33" s="40"/>
      <c r="AL33" s="301" t="s">
        <v>4450</v>
      </c>
      <c r="AN33" s="29" t="s">
        <v>72</v>
      </c>
      <c r="AO33" s="29" t="s">
        <v>4442</v>
      </c>
      <c r="AQ33" s="29"/>
      <c r="AR33" s="29" t="str">
        <f t="shared" si="7"/>
        <v>1</v>
      </c>
      <c r="AS33" s="29">
        <f t="shared" si="1"/>
        <v>1</v>
      </c>
      <c r="AT33" s="29">
        <v>1</v>
      </c>
      <c r="AV33" s="29" t="s">
        <v>4535</v>
      </c>
      <c r="AW33" s="29" t="str">
        <f t="shared" si="10"/>
        <v>image/tiff</v>
      </c>
      <c r="AX33" s="29" t="str">
        <f t="shared" si="2"/>
        <v>archival/master</v>
      </c>
      <c r="AY33" s="29" t="str">
        <f t="shared" si="9"/>
        <v>https://media.mediathek-tanz-theater.de/iiif/2/nvt_img-001-007.JP2</v>
      </c>
      <c r="AZ33" s="29" t="str">
        <f t="shared" si="3"/>
        <v>image/jp2</v>
      </c>
      <c r="BA33" s="29" t="str">
        <f t="shared" si="4"/>
        <v>presentation/iiif</v>
      </c>
      <c r="BB33" s="29" t="str">
        <f t="shared" si="5"/>
        <v>https://media.mediathek-tanz-theater.de/iiif/2/nvt_img-001-007.JP2/full/100,/0/default.jpg</v>
      </c>
      <c r="BC33" s="29" t="str">
        <f t="shared" si="0"/>
        <v>image/jpeg</v>
      </c>
      <c r="BD33" s="29" t="str">
        <f t="shared" si="6"/>
        <v>presentation/thumbnail</v>
      </c>
      <c r="AMG33"/>
      <c r="AMH33"/>
      <c r="AMI33"/>
      <c r="AMJ33"/>
      <c r="AMK33"/>
      <c r="AML33"/>
      <c r="AMM33"/>
      <c r="AMN33"/>
    </row>
    <row r="34" spans="1:1028" ht="14.85" customHeight="1">
      <c r="A34" s="29">
        <v>1</v>
      </c>
      <c r="B34" s="29">
        <v>0</v>
      </c>
      <c r="C34" s="29" t="s">
        <v>4536</v>
      </c>
      <c r="D34" s="29" t="s">
        <v>4537</v>
      </c>
      <c r="E34" s="29"/>
      <c r="F34" s="38" t="s">
        <v>4430</v>
      </c>
      <c r="G34" s="29"/>
      <c r="H34" s="29"/>
      <c r="I34" s="35" t="s">
        <v>4446</v>
      </c>
      <c r="J34" s="402" t="s">
        <v>4532</v>
      </c>
      <c r="K34" s="29"/>
      <c r="L34" s="29"/>
      <c r="M34" s="29"/>
      <c r="N34" s="29"/>
      <c r="O34" s="29"/>
      <c r="P34" s="25" t="s">
        <v>2266</v>
      </c>
      <c r="Q34" s="25"/>
      <c r="R34" s="29" t="s">
        <v>4447</v>
      </c>
      <c r="S34" s="29" t="s">
        <v>4538</v>
      </c>
      <c r="T34" s="29" t="s">
        <v>2006</v>
      </c>
      <c r="U34" t="s">
        <v>4508</v>
      </c>
      <c r="V34"/>
      <c r="W34" s="29"/>
      <c r="X34" s="349">
        <v>29391</v>
      </c>
      <c r="Y34" s="29" t="s">
        <v>2269</v>
      </c>
      <c r="Z34" s="29" t="s">
        <v>1218</v>
      </c>
      <c r="AA34" s="29" t="s">
        <v>1170</v>
      </c>
      <c r="AB34" s="29"/>
      <c r="AC34" s="29"/>
      <c r="AD34" s="29"/>
      <c r="AE34" s="29" t="s">
        <v>2950</v>
      </c>
      <c r="AG34" s="284">
        <v>1</v>
      </c>
      <c r="AH34" s="40" t="s">
        <v>4439</v>
      </c>
      <c r="AI34" s="40" t="s">
        <v>4440</v>
      </c>
      <c r="AJ34" s="40" t="s">
        <v>4449</v>
      </c>
      <c r="AK34" s="40" t="s">
        <v>4526</v>
      </c>
      <c r="AL34" s="301" t="s">
        <v>4450</v>
      </c>
      <c r="AN34" s="29" t="s">
        <v>72</v>
      </c>
      <c r="AO34" s="29" t="s">
        <v>4442</v>
      </c>
      <c r="AQ34" s="29"/>
      <c r="AR34" s="29" t="str">
        <f t="shared" si="7"/>
        <v>0</v>
      </c>
      <c r="AS34" s="29">
        <f t="shared" si="1"/>
        <v>0</v>
      </c>
      <c r="AT34" s="29">
        <v>0</v>
      </c>
      <c r="AW34" s="29" t="str">
        <f t="shared" si="10"/>
        <v/>
      </c>
      <c r="AX34" s="29" t="str">
        <f t="shared" si="2"/>
        <v/>
      </c>
      <c r="AY34" s="29" t="str">
        <f t="shared" si="9"/>
        <v>https://media.mediathek-tanz-theater.de/iiif/2/nvt_img-001-007-001.JP2</v>
      </c>
      <c r="AZ34" s="29" t="str">
        <f t="shared" si="3"/>
        <v>image/jp2</v>
      </c>
      <c r="BA34" s="29" t="str">
        <f t="shared" si="4"/>
        <v>presentation/iiif</v>
      </c>
      <c r="BB34" s="29" t="str">
        <f t="shared" si="5"/>
        <v>https://media.mediathek-tanz-theater.de/iiif/2/nvt_img-001-007-001.JP2/full/100,/0/default.jpg</v>
      </c>
      <c r="BC34" s="29" t="str">
        <f t="shared" si="0"/>
        <v>image/jpeg</v>
      </c>
      <c r="BD34" s="29" t="str">
        <f t="shared" si="6"/>
        <v>presentation/thumbnail</v>
      </c>
      <c r="AMG34"/>
      <c r="AMH34"/>
      <c r="AMI34"/>
      <c r="AMJ34"/>
      <c r="AMK34"/>
      <c r="AML34"/>
      <c r="AMM34"/>
      <c r="AMN34"/>
    </row>
    <row r="35" spans="1:1028" ht="14.85" customHeight="1">
      <c r="A35" s="29">
        <v>1</v>
      </c>
      <c r="B35" s="29">
        <v>0</v>
      </c>
      <c r="C35" s="29" t="s">
        <v>4539</v>
      </c>
      <c r="D35" s="29" t="s">
        <v>4540</v>
      </c>
      <c r="E35" s="29"/>
      <c r="F35" s="38" t="s">
        <v>4430</v>
      </c>
      <c r="G35" s="29"/>
      <c r="H35" s="29"/>
      <c r="I35" s="35" t="s">
        <v>4446</v>
      </c>
      <c r="J35" s="402" t="s">
        <v>4532</v>
      </c>
      <c r="K35" s="29"/>
      <c r="L35" s="29"/>
      <c r="M35" s="29"/>
      <c r="N35" s="29"/>
      <c r="O35" s="29"/>
      <c r="P35" s="25" t="s">
        <v>2266</v>
      </c>
      <c r="Q35" s="25"/>
      <c r="R35" s="29" t="s">
        <v>4447</v>
      </c>
      <c r="S35" s="29" t="s">
        <v>4541</v>
      </c>
      <c r="T35" s="29" t="s">
        <v>2006</v>
      </c>
      <c r="U35" t="s">
        <v>1273</v>
      </c>
      <c r="V35"/>
      <c r="W35" s="29"/>
      <c r="X35" s="349">
        <v>29391</v>
      </c>
      <c r="Y35" s="29" t="s">
        <v>2269</v>
      </c>
      <c r="Z35" s="29" t="s">
        <v>1218</v>
      </c>
      <c r="AA35" s="29" t="s">
        <v>1170</v>
      </c>
      <c r="AB35" s="29"/>
      <c r="AC35" s="29"/>
      <c r="AD35" s="29"/>
      <c r="AE35" s="29" t="s">
        <v>2950</v>
      </c>
      <c r="AG35" s="284">
        <v>1</v>
      </c>
      <c r="AH35" s="40" t="s">
        <v>4439</v>
      </c>
      <c r="AI35" s="40" t="s">
        <v>4440</v>
      </c>
      <c r="AJ35" s="40" t="s">
        <v>4449</v>
      </c>
      <c r="AK35" s="40" t="s">
        <v>4526</v>
      </c>
      <c r="AL35" s="301" t="s">
        <v>4450</v>
      </c>
      <c r="AN35" s="29" t="s">
        <v>72</v>
      </c>
      <c r="AO35" s="29" t="s">
        <v>4442</v>
      </c>
      <c r="AQ35" s="29"/>
      <c r="AR35" s="29" t="str">
        <f t="shared" si="7"/>
        <v>0</v>
      </c>
      <c r="AS35" s="29">
        <f t="shared" si="1"/>
        <v>0</v>
      </c>
      <c r="AT35" s="29">
        <v>0</v>
      </c>
      <c r="AW35" s="29" t="str">
        <f t="shared" si="10"/>
        <v/>
      </c>
      <c r="AX35" s="29" t="str">
        <f t="shared" si="2"/>
        <v/>
      </c>
      <c r="AY35" s="29" t="str">
        <f t="shared" si="9"/>
        <v>https://media.mediathek-tanz-theater.de/iiif/2/nvt_img-001-007-002.JP2</v>
      </c>
      <c r="AZ35" s="29" t="str">
        <f t="shared" si="3"/>
        <v>image/jp2</v>
      </c>
      <c r="BA35" s="29" t="str">
        <f t="shared" si="4"/>
        <v>presentation/iiif</v>
      </c>
      <c r="BB35" s="29" t="str">
        <f t="shared" si="5"/>
        <v>https://media.mediathek-tanz-theater.de/iiif/2/nvt_img-001-007-002.JP2/full/100,/0/default.jpg</v>
      </c>
      <c r="BC35" s="29" t="str">
        <f t="shared" si="0"/>
        <v>image/jpeg</v>
      </c>
      <c r="BD35" s="29" t="str">
        <f t="shared" si="6"/>
        <v>presentation/thumbnail</v>
      </c>
      <c r="AMG35"/>
      <c r="AMH35"/>
      <c r="AMI35"/>
      <c r="AMJ35"/>
      <c r="AMK35"/>
      <c r="AML35"/>
      <c r="AMM35"/>
      <c r="AMN35"/>
    </row>
    <row r="36" spans="1:1028" ht="14.85" customHeight="1">
      <c r="A36" s="29">
        <v>1</v>
      </c>
      <c r="B36" s="29">
        <v>0</v>
      </c>
      <c r="C36" s="29" t="s">
        <v>4542</v>
      </c>
      <c r="D36" s="29" t="s">
        <v>4543</v>
      </c>
      <c r="E36" s="29"/>
      <c r="F36" s="38" t="s">
        <v>4430</v>
      </c>
      <c r="G36" s="29"/>
      <c r="H36" s="29"/>
      <c r="I36" s="35" t="s">
        <v>4446</v>
      </c>
      <c r="J36" s="402" t="s">
        <v>4532</v>
      </c>
      <c r="K36" s="29"/>
      <c r="L36" s="29"/>
      <c r="M36" s="29"/>
      <c r="N36" s="29"/>
      <c r="O36" s="29"/>
      <c r="P36" s="25" t="s">
        <v>2266</v>
      </c>
      <c r="Q36" s="25"/>
      <c r="R36" s="29" t="s">
        <v>4447</v>
      </c>
      <c r="S36" s="29" t="s">
        <v>4544</v>
      </c>
      <c r="T36" s="29" t="s">
        <v>2006</v>
      </c>
      <c r="U36" t="s">
        <v>1273</v>
      </c>
      <c r="V36"/>
      <c r="W36" s="29"/>
      <c r="X36" s="349">
        <v>29391</v>
      </c>
      <c r="Y36" s="29" t="s">
        <v>2269</v>
      </c>
      <c r="Z36" s="29" t="s">
        <v>1218</v>
      </c>
      <c r="AA36" s="29" t="s">
        <v>1170</v>
      </c>
      <c r="AB36" s="29"/>
      <c r="AC36" s="29"/>
      <c r="AD36" s="29"/>
      <c r="AE36" s="29" t="s">
        <v>2950</v>
      </c>
      <c r="AG36" s="284">
        <v>1</v>
      </c>
      <c r="AH36" s="40" t="s">
        <v>4439</v>
      </c>
      <c r="AI36" s="40" t="s">
        <v>4440</v>
      </c>
      <c r="AJ36" s="40" t="s">
        <v>4449</v>
      </c>
      <c r="AK36" s="40" t="s">
        <v>4526</v>
      </c>
      <c r="AL36" s="301" t="s">
        <v>4450</v>
      </c>
      <c r="AN36" s="29" t="s">
        <v>72</v>
      </c>
      <c r="AO36" s="29" t="s">
        <v>4442</v>
      </c>
      <c r="AQ36" s="29"/>
      <c r="AR36" s="29" t="str">
        <f t="shared" si="7"/>
        <v>0</v>
      </c>
      <c r="AS36" s="29">
        <f t="shared" si="1"/>
        <v>0</v>
      </c>
      <c r="AT36" s="29">
        <v>0</v>
      </c>
      <c r="AW36" s="29" t="str">
        <f t="shared" si="10"/>
        <v/>
      </c>
      <c r="AX36" s="29" t="str">
        <f t="shared" si="2"/>
        <v/>
      </c>
      <c r="AY36" s="29" t="str">
        <f t="shared" si="9"/>
        <v>https://media.mediathek-tanz-theater.de/iiif/2/nvt_img-001-007-003.JP2</v>
      </c>
      <c r="AZ36" s="29" t="str">
        <f t="shared" si="3"/>
        <v>image/jp2</v>
      </c>
      <c r="BA36" s="29" t="str">
        <f t="shared" si="4"/>
        <v>presentation/iiif</v>
      </c>
      <c r="BB36" s="29" t="str">
        <f t="shared" si="5"/>
        <v>https://media.mediathek-tanz-theater.de/iiif/2/nvt_img-001-007-003.JP2/full/100,/0/default.jpg</v>
      </c>
      <c r="BC36" s="29" t="str">
        <f t="shared" si="0"/>
        <v>image/jpeg</v>
      </c>
      <c r="BD36" s="29" t="str">
        <f t="shared" si="6"/>
        <v>presentation/thumbnail</v>
      </c>
      <c r="AMG36"/>
      <c r="AMH36"/>
      <c r="AMI36"/>
      <c r="AMJ36"/>
      <c r="AMK36"/>
      <c r="AML36"/>
      <c r="AMM36"/>
      <c r="AMN36"/>
    </row>
    <row r="37" spans="1:1028" ht="14.85" customHeight="1">
      <c r="A37" s="29">
        <v>1</v>
      </c>
      <c r="B37" s="29">
        <v>0</v>
      </c>
      <c r="C37" s="29" t="s">
        <v>4545</v>
      </c>
      <c r="D37" s="29" t="s">
        <v>4546</v>
      </c>
      <c r="E37" s="29"/>
      <c r="F37" s="38" t="s">
        <v>4430</v>
      </c>
      <c r="G37" s="29"/>
      <c r="H37" s="29"/>
      <c r="I37" s="402" t="s">
        <v>4438</v>
      </c>
      <c r="J37" s="402" t="s">
        <v>4429</v>
      </c>
      <c r="K37" s="29"/>
      <c r="L37" s="29"/>
      <c r="M37" s="29"/>
      <c r="N37" s="29"/>
      <c r="O37" s="29"/>
      <c r="P37" s="25" t="s">
        <v>2266</v>
      </c>
      <c r="Q37" s="25"/>
      <c r="R37" s="29"/>
      <c r="S37" s="29"/>
      <c r="T37" s="29"/>
      <c r="U37"/>
      <c r="V37"/>
      <c r="W37" s="29"/>
      <c r="X37" s="349">
        <v>29391</v>
      </c>
      <c r="Y37" s="29" t="s">
        <v>2269</v>
      </c>
      <c r="Z37" s="29" t="s">
        <v>1218</v>
      </c>
      <c r="AA37" s="29" t="s">
        <v>1170</v>
      </c>
      <c r="AB37" s="29"/>
      <c r="AC37" s="29"/>
      <c r="AD37" s="29"/>
      <c r="AE37" s="29" t="s">
        <v>2950</v>
      </c>
      <c r="AG37" s="284">
        <v>1</v>
      </c>
      <c r="AH37" s="40" t="s">
        <v>4439</v>
      </c>
      <c r="AI37" s="40" t="s">
        <v>4440</v>
      </c>
      <c r="AJ37" s="40" t="s">
        <v>4547</v>
      </c>
      <c r="AK37" s="40"/>
      <c r="AL37" s="301" t="s">
        <v>4450</v>
      </c>
      <c r="AN37" s="29" t="s">
        <v>72</v>
      </c>
      <c r="AO37" s="29" t="s">
        <v>4442</v>
      </c>
      <c r="AQ37" s="29"/>
      <c r="AR37" s="29" t="str">
        <f t="shared" si="7"/>
        <v>1</v>
      </c>
      <c r="AS37" s="29">
        <f t="shared" si="1"/>
        <v>1</v>
      </c>
      <c r="AT37" s="29">
        <v>1</v>
      </c>
      <c r="AV37" s="29" t="s">
        <v>4548</v>
      </c>
      <c r="AW37" s="29" t="str">
        <f t="shared" si="10"/>
        <v>image/tiff</v>
      </c>
      <c r="AX37" s="29" t="str">
        <f t="shared" si="2"/>
        <v>archival/master</v>
      </c>
      <c r="AY37" s="29" t="str">
        <f t="shared" si="9"/>
        <v>https://media.mediathek-tanz-theater.de/iiif/2/nvt_img-001-008.JP2</v>
      </c>
      <c r="AZ37" s="29" t="str">
        <f t="shared" si="3"/>
        <v>image/jp2</v>
      </c>
      <c r="BA37" s="29" t="str">
        <f t="shared" si="4"/>
        <v>presentation/iiif</v>
      </c>
      <c r="BB37" s="29" t="str">
        <f t="shared" si="5"/>
        <v>https://media.mediathek-tanz-theater.de/iiif/2/nvt_img-001-008.JP2/full/100,/0/default.jpg</v>
      </c>
      <c r="BC37" s="29" t="str">
        <f t="shared" si="0"/>
        <v>image/jpeg</v>
      </c>
      <c r="BD37" s="29" t="str">
        <f t="shared" si="6"/>
        <v>presentation/thumbnail</v>
      </c>
      <c r="AMG37"/>
      <c r="AMH37"/>
      <c r="AMI37"/>
      <c r="AMJ37"/>
      <c r="AMK37"/>
      <c r="AML37"/>
      <c r="AMM37"/>
      <c r="AMN37"/>
    </row>
    <row r="38" spans="1:1028" ht="14.85" customHeight="1">
      <c r="A38" s="29">
        <v>1</v>
      </c>
      <c r="B38" s="29">
        <v>0</v>
      </c>
      <c r="C38" s="29" t="s">
        <v>4549</v>
      </c>
      <c r="D38" s="29" t="s">
        <v>4550</v>
      </c>
      <c r="E38" s="29"/>
      <c r="F38" s="38" t="s">
        <v>4430</v>
      </c>
      <c r="G38" s="29"/>
      <c r="H38" s="29"/>
      <c r="I38" s="35" t="s">
        <v>4446</v>
      </c>
      <c r="J38" s="402" t="s">
        <v>4545</v>
      </c>
      <c r="K38" s="29"/>
      <c r="L38" s="29"/>
      <c r="M38" s="29"/>
      <c r="N38" s="29"/>
      <c r="O38" s="29"/>
      <c r="P38" s="25" t="s">
        <v>2266</v>
      </c>
      <c r="Q38" s="25"/>
      <c r="R38" s="29" t="s">
        <v>4447</v>
      </c>
      <c r="S38" s="29" t="s">
        <v>4551</v>
      </c>
      <c r="T38" s="29" t="s">
        <v>2006</v>
      </c>
      <c r="U38" t="s">
        <v>1273</v>
      </c>
      <c r="V38"/>
      <c r="W38" s="29"/>
      <c r="X38" s="349">
        <v>29391</v>
      </c>
      <c r="Y38" s="29" t="s">
        <v>2269</v>
      </c>
      <c r="Z38" s="29" t="s">
        <v>1218</v>
      </c>
      <c r="AA38" s="29" t="s">
        <v>1170</v>
      </c>
      <c r="AB38" s="29"/>
      <c r="AC38" s="29"/>
      <c r="AD38" s="29"/>
      <c r="AE38" s="29" t="s">
        <v>2950</v>
      </c>
      <c r="AG38" s="284">
        <v>1</v>
      </c>
      <c r="AH38" s="40" t="s">
        <v>4439</v>
      </c>
      <c r="AI38" s="40" t="s">
        <v>4440</v>
      </c>
      <c r="AJ38" s="40" t="s">
        <v>4552</v>
      </c>
      <c r="AK38" s="40" t="s">
        <v>4553</v>
      </c>
      <c r="AL38" s="301" t="s">
        <v>4450</v>
      </c>
      <c r="AN38" s="40" t="s">
        <v>4554</v>
      </c>
      <c r="AO38" s="29" t="s">
        <v>4442</v>
      </c>
      <c r="AQ38" s="29"/>
      <c r="AR38" s="29" t="str">
        <f t="shared" si="7"/>
        <v>0</v>
      </c>
      <c r="AS38" s="29">
        <f t="shared" si="1"/>
        <v>0</v>
      </c>
      <c r="AT38" s="29">
        <v>0</v>
      </c>
      <c r="AW38" s="29" t="str">
        <f t="shared" si="10"/>
        <v/>
      </c>
      <c r="AX38" s="29" t="str">
        <f t="shared" si="2"/>
        <v/>
      </c>
      <c r="AY38" s="29" t="str">
        <f t="shared" si="9"/>
        <v>https://media.mediathek-tanz-theater.de/iiif/2/nvt_img-001-008-001.JP2</v>
      </c>
      <c r="AZ38" s="29" t="str">
        <f t="shared" si="3"/>
        <v>image/jp2</v>
      </c>
      <c r="BA38" s="29" t="str">
        <f t="shared" si="4"/>
        <v>presentation/iiif</v>
      </c>
      <c r="BB38" s="29" t="str">
        <f t="shared" si="5"/>
        <v>https://media.mediathek-tanz-theater.de/iiif/2/nvt_img-001-008-001.JP2/full/100,/0/default.jpg</v>
      </c>
      <c r="BC38" s="29" t="str">
        <f t="shared" si="0"/>
        <v>image/jpeg</v>
      </c>
      <c r="BD38" s="29" t="str">
        <f t="shared" si="6"/>
        <v>presentation/thumbnail</v>
      </c>
      <c r="AMG38"/>
      <c r="AMH38"/>
      <c r="AMI38"/>
      <c r="AMJ38"/>
      <c r="AMK38"/>
      <c r="AML38"/>
      <c r="AMM38"/>
      <c r="AMN38"/>
    </row>
    <row r="39" spans="1:1028" ht="14.85" customHeight="1">
      <c r="A39" s="29">
        <v>1</v>
      </c>
      <c r="B39" s="29">
        <v>0</v>
      </c>
      <c r="C39" s="29" t="s">
        <v>4555</v>
      </c>
      <c r="D39" s="29" t="s">
        <v>4556</v>
      </c>
      <c r="E39" s="29"/>
      <c r="F39" s="38" t="s">
        <v>4430</v>
      </c>
      <c r="G39" s="29"/>
      <c r="H39" s="29" t="s">
        <v>4557</v>
      </c>
      <c r="I39" s="35" t="s">
        <v>4446</v>
      </c>
      <c r="J39" s="402" t="s">
        <v>4545</v>
      </c>
      <c r="K39" s="29"/>
      <c r="L39" s="29"/>
      <c r="M39" s="29"/>
      <c r="N39" s="29"/>
      <c r="O39" s="29"/>
      <c r="P39" s="25" t="s">
        <v>2266</v>
      </c>
      <c r="Q39" s="25"/>
      <c r="R39" s="29" t="s">
        <v>4447</v>
      </c>
      <c r="S39" s="29" t="s">
        <v>4551</v>
      </c>
      <c r="T39" s="29" t="s">
        <v>2006</v>
      </c>
      <c r="U39" t="s">
        <v>1273</v>
      </c>
      <c r="V39"/>
      <c r="W39" s="29"/>
      <c r="X39" s="349">
        <v>29391</v>
      </c>
      <c r="Y39" s="29" t="s">
        <v>2269</v>
      </c>
      <c r="Z39" s="29" t="s">
        <v>1218</v>
      </c>
      <c r="AA39" s="29" t="s">
        <v>1170</v>
      </c>
      <c r="AB39" s="29"/>
      <c r="AC39" s="29"/>
      <c r="AD39" s="29"/>
      <c r="AE39" s="29" t="s">
        <v>2950</v>
      </c>
      <c r="AG39" s="284">
        <v>1</v>
      </c>
      <c r="AH39" s="40" t="s">
        <v>4439</v>
      </c>
      <c r="AI39" s="40" t="s">
        <v>4440</v>
      </c>
      <c r="AJ39" s="40" t="s">
        <v>4449</v>
      </c>
      <c r="AK39" s="40" t="s">
        <v>4558</v>
      </c>
      <c r="AL39" s="301" t="s">
        <v>4450</v>
      </c>
      <c r="AN39" s="40" t="s">
        <v>4554</v>
      </c>
      <c r="AO39" s="29" t="s">
        <v>4442</v>
      </c>
      <c r="AQ39" s="29"/>
      <c r="AR39" s="29" t="str">
        <f t="shared" si="7"/>
        <v>0</v>
      </c>
      <c r="AS39" s="29">
        <f t="shared" si="1"/>
        <v>0</v>
      </c>
      <c r="AT39" s="29">
        <v>0</v>
      </c>
      <c r="AW39" s="29" t="str">
        <f t="shared" si="10"/>
        <v/>
      </c>
      <c r="AX39" s="29" t="str">
        <f t="shared" si="2"/>
        <v/>
      </c>
      <c r="AY39" s="29" t="str">
        <f t="shared" si="9"/>
        <v>https://media.mediathek-tanz-theater.de/iiif/2/nvt_img-001-008-002.JP2</v>
      </c>
      <c r="AZ39" s="29" t="str">
        <f t="shared" si="3"/>
        <v>image/jp2</v>
      </c>
      <c r="BA39" s="29" t="str">
        <f t="shared" si="4"/>
        <v>presentation/iiif</v>
      </c>
      <c r="BB39" s="29" t="str">
        <f t="shared" si="5"/>
        <v>https://media.mediathek-tanz-theater.de/iiif/2/nvt_img-001-008-002.JP2/full/100,/0/default.jpg</v>
      </c>
      <c r="BC39" s="29" t="str">
        <f t="shared" si="0"/>
        <v>image/jpeg</v>
      </c>
      <c r="BD39" s="29" t="str">
        <f t="shared" si="6"/>
        <v>presentation/thumbnail</v>
      </c>
      <c r="AMG39"/>
      <c r="AMH39"/>
      <c r="AMI39"/>
      <c r="AMJ39"/>
      <c r="AMK39"/>
      <c r="AML39"/>
      <c r="AMM39"/>
      <c r="AMN39"/>
    </row>
    <row r="40" spans="1:1028" ht="14.85" customHeight="1">
      <c r="A40" s="29">
        <v>1</v>
      </c>
      <c r="B40" s="29">
        <v>0</v>
      </c>
      <c r="C40" s="29" t="s">
        <v>4559</v>
      </c>
      <c r="D40" s="29" t="s">
        <v>4560</v>
      </c>
      <c r="E40" s="29"/>
      <c r="F40" s="38" t="s">
        <v>4430</v>
      </c>
      <c r="G40" s="29"/>
      <c r="H40" s="29" t="s">
        <v>4561</v>
      </c>
      <c r="I40" s="35" t="s">
        <v>4446</v>
      </c>
      <c r="J40" s="402" t="s">
        <v>4545</v>
      </c>
      <c r="K40" s="29"/>
      <c r="L40" s="29"/>
      <c r="M40" s="29"/>
      <c r="N40" s="29"/>
      <c r="O40" s="29"/>
      <c r="P40" s="25" t="s">
        <v>2266</v>
      </c>
      <c r="Q40" s="25"/>
      <c r="R40" s="29" t="s">
        <v>4447</v>
      </c>
      <c r="S40" s="29" t="s">
        <v>4551</v>
      </c>
      <c r="T40" s="29" t="s">
        <v>2006</v>
      </c>
      <c r="U40" t="s">
        <v>1273</v>
      </c>
      <c r="V40"/>
      <c r="W40" s="29"/>
      <c r="X40" s="349">
        <v>29391</v>
      </c>
      <c r="Y40" s="29" t="s">
        <v>2269</v>
      </c>
      <c r="Z40" s="29" t="s">
        <v>1218</v>
      </c>
      <c r="AA40" s="29" t="s">
        <v>1170</v>
      </c>
      <c r="AB40" s="29"/>
      <c r="AC40" s="29"/>
      <c r="AD40" s="29"/>
      <c r="AE40" s="29" t="s">
        <v>2950</v>
      </c>
      <c r="AG40" s="284">
        <v>1</v>
      </c>
      <c r="AH40" s="40" t="s">
        <v>4439</v>
      </c>
      <c r="AI40" s="40" t="s">
        <v>4440</v>
      </c>
      <c r="AJ40" s="40" t="s">
        <v>4449</v>
      </c>
      <c r="AK40" s="40" t="s">
        <v>4558</v>
      </c>
      <c r="AL40" s="301" t="s">
        <v>4450</v>
      </c>
      <c r="AN40" s="40" t="s">
        <v>4554</v>
      </c>
      <c r="AO40" s="29" t="s">
        <v>4442</v>
      </c>
      <c r="AQ40" s="29"/>
      <c r="AR40" s="29" t="str">
        <f t="shared" si="7"/>
        <v>0</v>
      </c>
      <c r="AS40" s="29">
        <f t="shared" si="1"/>
        <v>0</v>
      </c>
      <c r="AT40" s="29">
        <v>0</v>
      </c>
      <c r="AW40" s="29" t="str">
        <f t="shared" si="10"/>
        <v/>
      </c>
      <c r="AX40" s="29" t="str">
        <f t="shared" si="2"/>
        <v/>
      </c>
      <c r="AY40" s="29" t="str">
        <f t="shared" si="9"/>
        <v>https://media.mediathek-tanz-theater.de/iiif/2/nvt_img-001-008-003.JP2</v>
      </c>
      <c r="AZ40" s="29" t="str">
        <f t="shared" si="3"/>
        <v>image/jp2</v>
      </c>
      <c r="BA40" s="29" t="str">
        <f t="shared" si="4"/>
        <v>presentation/iiif</v>
      </c>
      <c r="BB40" s="29" t="str">
        <f t="shared" si="5"/>
        <v>https://media.mediathek-tanz-theater.de/iiif/2/nvt_img-001-008-003.JP2/full/100,/0/default.jpg</v>
      </c>
      <c r="BC40" s="29" t="str">
        <f t="shared" si="0"/>
        <v>image/jpeg</v>
      </c>
      <c r="BD40" s="29" t="str">
        <f t="shared" si="6"/>
        <v>presentation/thumbnail</v>
      </c>
      <c r="AMG40"/>
      <c r="AMH40"/>
      <c r="AMI40"/>
      <c r="AMJ40"/>
      <c r="AMK40"/>
      <c r="AML40"/>
      <c r="AMM40"/>
      <c r="AMN40"/>
    </row>
    <row r="41" spans="1:1028" ht="14.85" customHeight="1">
      <c r="A41" s="29">
        <v>0</v>
      </c>
      <c r="B41" s="29">
        <v>0</v>
      </c>
      <c r="C41" s="29" t="s">
        <v>4562</v>
      </c>
      <c r="D41" s="29"/>
      <c r="F41" s="38" t="s">
        <v>4430</v>
      </c>
      <c r="G41" s="29"/>
      <c r="H41" s="29"/>
      <c r="I41" s="38" t="s">
        <v>4431</v>
      </c>
      <c r="K41" s="29"/>
      <c r="L41" s="29"/>
      <c r="M41" s="29"/>
      <c r="N41" s="29"/>
      <c r="O41" s="29"/>
      <c r="P41" s="25"/>
      <c r="Q41" s="25"/>
      <c r="S41" s="29"/>
      <c r="T41" s="29"/>
      <c r="U41"/>
      <c r="V41"/>
      <c r="W41" s="29"/>
      <c r="X41" s="349"/>
      <c r="Y41" s="29"/>
      <c r="Z41" s="29"/>
      <c r="AA41" s="29"/>
      <c r="AB41" s="29" t="s">
        <v>4563</v>
      </c>
      <c r="AC41" s="29"/>
      <c r="AD41" s="29"/>
      <c r="AE41" s="29" t="s">
        <v>2950</v>
      </c>
      <c r="AG41" s="284" t="s">
        <v>4434</v>
      </c>
      <c r="AH41" s="40"/>
      <c r="AI41" s="40"/>
      <c r="AJ41" s="40" t="s">
        <v>4564</v>
      </c>
      <c r="AK41" s="40"/>
      <c r="AQ41" s="29"/>
      <c r="AR41" s="29" t="str">
        <f t="shared" si="7"/>
        <v>1</v>
      </c>
      <c r="AS41" s="29">
        <f t="shared" si="1"/>
        <v>0</v>
      </c>
      <c r="AT41" s="29">
        <v>0</v>
      </c>
      <c r="AW41" s="29" t="str">
        <f t="shared" si="10"/>
        <v/>
      </c>
      <c r="AX41" s="29" t="str">
        <f t="shared" si="2"/>
        <v/>
      </c>
      <c r="AY41" s="29" t="str">
        <f t="shared" si="9"/>
        <v>https://media.mediathek-tanz-theater.de/iiif/2/nvt_img-002.JP2</v>
      </c>
      <c r="AZ41" s="29" t="str">
        <f t="shared" si="3"/>
        <v>image/jp2</v>
      </c>
      <c r="BA41" s="29" t="str">
        <f t="shared" si="4"/>
        <v>presentation/iiif</v>
      </c>
      <c r="BB41" s="29" t="str">
        <f t="shared" si="5"/>
        <v>https://media.mediathek-tanz-theater.de/iiif/2/nvt_img-002.JP2/full/100,/0/default.jpg</v>
      </c>
      <c r="BC41" s="29" t="str">
        <f t="shared" si="0"/>
        <v>image/jpeg</v>
      </c>
      <c r="BD41" s="29" t="str">
        <f t="shared" si="6"/>
        <v>presentation/thumbnail</v>
      </c>
      <c r="AMG41"/>
      <c r="AMH41"/>
      <c r="AMI41"/>
      <c r="AMJ41"/>
      <c r="AMK41"/>
      <c r="AML41"/>
      <c r="AMM41"/>
      <c r="AMN41"/>
    </row>
    <row r="42" spans="1:1028" ht="14.85" customHeight="1">
      <c r="A42" s="29">
        <v>1</v>
      </c>
      <c r="B42" s="29">
        <v>0</v>
      </c>
      <c r="C42" s="29" t="s">
        <v>4565</v>
      </c>
      <c r="D42" s="29" t="s">
        <v>4566</v>
      </c>
      <c r="E42" s="29"/>
      <c r="F42" s="38" t="s">
        <v>4430</v>
      </c>
      <c r="G42" s="29"/>
      <c r="H42" s="29"/>
      <c r="I42" s="402" t="s">
        <v>4438</v>
      </c>
      <c r="J42" s="402" t="s">
        <v>4562</v>
      </c>
      <c r="K42" s="29"/>
      <c r="L42" s="29"/>
      <c r="M42" s="29"/>
      <c r="N42" s="29"/>
      <c r="O42" s="29"/>
      <c r="P42" s="25"/>
      <c r="Q42" s="25"/>
      <c r="R42" s="29"/>
      <c r="S42" s="29"/>
      <c r="T42" s="29"/>
      <c r="U42"/>
      <c r="V42" t="s">
        <v>3080</v>
      </c>
      <c r="W42" s="29"/>
      <c r="X42" s="349"/>
      <c r="Y42" s="29"/>
      <c r="Z42" s="29" t="s">
        <v>1218</v>
      </c>
      <c r="AA42" s="29" t="s">
        <v>1170</v>
      </c>
      <c r="AB42" s="29"/>
      <c r="AC42" s="29"/>
      <c r="AD42" s="29"/>
      <c r="AE42" s="29" t="s">
        <v>2950</v>
      </c>
      <c r="AG42" s="284" t="s">
        <v>4434</v>
      </c>
      <c r="AH42" s="40" t="s">
        <v>4439</v>
      </c>
      <c r="AI42" s="40" t="s">
        <v>4440</v>
      </c>
      <c r="AJ42" s="40" t="s">
        <v>4567</v>
      </c>
      <c r="AK42" s="40"/>
      <c r="AN42" s="29" t="s">
        <v>72</v>
      </c>
      <c r="AO42" s="29" t="s">
        <v>4442</v>
      </c>
      <c r="AQ42" s="29"/>
      <c r="AR42" s="29" t="str">
        <f t="shared" si="7"/>
        <v>1</v>
      </c>
      <c r="AS42" s="29">
        <f t="shared" si="1"/>
        <v>1</v>
      </c>
      <c r="AT42" s="29">
        <v>1</v>
      </c>
      <c r="AV42" s="29" t="s">
        <v>4568</v>
      </c>
      <c r="AW42" s="29" t="str">
        <f t="shared" si="10"/>
        <v>image/tiff</v>
      </c>
      <c r="AX42" s="29" t="str">
        <f t="shared" si="2"/>
        <v>archival/master</v>
      </c>
      <c r="AY42" s="29" t="str">
        <f t="shared" si="9"/>
        <v>https://media.mediathek-tanz-theater.de/iiif/2/nvt_img-002-001.JP2</v>
      </c>
      <c r="AZ42" s="29" t="str">
        <f t="shared" si="3"/>
        <v>image/jp2</v>
      </c>
      <c r="BA42" s="29" t="str">
        <f t="shared" si="4"/>
        <v>presentation/iiif</v>
      </c>
      <c r="BB42" s="29" t="str">
        <f t="shared" si="5"/>
        <v>https://media.mediathek-tanz-theater.de/iiif/2/nvt_img-002-001.JP2/full/100,/0/default.jpg</v>
      </c>
      <c r="BC42" s="29" t="str">
        <f t="shared" si="0"/>
        <v>image/jpeg</v>
      </c>
      <c r="BD42" s="29" t="str">
        <f t="shared" si="6"/>
        <v>presentation/thumbnail</v>
      </c>
      <c r="AMG42"/>
      <c r="AMH42"/>
      <c r="AMI42"/>
      <c r="AMJ42"/>
      <c r="AMK42"/>
      <c r="AML42"/>
      <c r="AMM42"/>
      <c r="AMN42"/>
    </row>
    <row r="43" spans="1:1028" ht="14.85" customHeight="1">
      <c r="A43" s="29">
        <v>1</v>
      </c>
      <c r="B43" s="29">
        <v>0</v>
      </c>
      <c r="C43" s="29" t="s">
        <v>4569</v>
      </c>
      <c r="D43" s="29" t="s">
        <v>4570</v>
      </c>
      <c r="E43" s="29"/>
      <c r="F43" s="38" t="s">
        <v>4430</v>
      </c>
      <c r="G43" s="29"/>
      <c r="H43" s="29"/>
      <c r="I43" s="403" t="s">
        <v>2907</v>
      </c>
      <c r="J43" s="402" t="s">
        <v>4565</v>
      </c>
      <c r="K43" s="29"/>
      <c r="L43" s="29"/>
      <c r="M43" s="29"/>
      <c r="N43" s="29"/>
      <c r="O43" s="29"/>
      <c r="P43" s="25"/>
      <c r="Q43" s="25"/>
      <c r="R43" s="29" t="s">
        <v>4572</v>
      </c>
      <c r="S43" s="29" t="s">
        <v>4573</v>
      </c>
      <c r="T43" s="29" t="s">
        <v>2006</v>
      </c>
      <c r="U43"/>
      <c r="V43" t="s">
        <v>3080</v>
      </c>
      <c r="W43" s="29"/>
      <c r="X43" s="349"/>
      <c r="Y43" s="29"/>
      <c r="Z43" s="29" t="s">
        <v>1218</v>
      </c>
      <c r="AA43" s="29" t="s">
        <v>1170</v>
      </c>
      <c r="AB43" s="29"/>
      <c r="AC43" s="29"/>
      <c r="AD43" s="29"/>
      <c r="AE43" s="29" t="s">
        <v>2950</v>
      </c>
      <c r="AG43" s="284" t="s">
        <v>4434</v>
      </c>
      <c r="AH43" s="40" t="s">
        <v>4439</v>
      </c>
      <c r="AI43" s="40" t="s">
        <v>4440</v>
      </c>
      <c r="AJ43" s="40" t="s">
        <v>4449</v>
      </c>
      <c r="AK43" s="40" t="s">
        <v>4574</v>
      </c>
      <c r="AL43" s="301" t="s">
        <v>4575</v>
      </c>
      <c r="AN43" s="29" t="s">
        <v>4576</v>
      </c>
      <c r="AO43" s="29" t="s">
        <v>4442</v>
      </c>
      <c r="AQ43" s="29"/>
      <c r="AR43" s="29" t="str">
        <f t="shared" si="7"/>
        <v>0</v>
      </c>
      <c r="AS43" s="29">
        <f t="shared" si="1"/>
        <v>0</v>
      </c>
      <c r="AT43" s="29">
        <v>0</v>
      </c>
      <c r="AW43" s="29" t="str">
        <f t="shared" si="10"/>
        <v/>
      </c>
      <c r="AX43" s="29" t="str">
        <f t="shared" si="2"/>
        <v/>
      </c>
      <c r="AY43" s="29" t="str">
        <f t="shared" si="9"/>
        <v>https://media.mediathek-tanz-theater.de/iiif/2/nvt_img-002-001-001.JP2</v>
      </c>
      <c r="AZ43" s="29" t="str">
        <f t="shared" si="3"/>
        <v>image/jp2</v>
      </c>
      <c r="BA43" s="29" t="str">
        <f t="shared" si="4"/>
        <v>presentation/iiif</v>
      </c>
      <c r="BB43" s="29" t="str">
        <f t="shared" si="5"/>
        <v>https://media.mediathek-tanz-theater.de/iiif/2/nvt_img-002-001-001.JP2/full/100,/0/default.jpg</v>
      </c>
      <c r="BC43" s="29" t="str">
        <f t="shared" si="0"/>
        <v>image/jpeg</v>
      </c>
      <c r="BD43" s="29" t="str">
        <f t="shared" si="6"/>
        <v>presentation/thumbnail</v>
      </c>
      <c r="AMG43"/>
      <c r="AMH43"/>
      <c r="AMI43"/>
      <c r="AMJ43"/>
      <c r="AMK43"/>
      <c r="AML43"/>
      <c r="AMM43"/>
      <c r="AMN43"/>
    </row>
    <row r="44" spans="1:1028" ht="14.85" customHeight="1">
      <c r="A44" s="29">
        <v>1</v>
      </c>
      <c r="B44" s="29">
        <v>0</v>
      </c>
      <c r="C44" s="29" t="s">
        <v>4577</v>
      </c>
      <c r="D44" s="29" t="s">
        <v>4578</v>
      </c>
      <c r="E44" s="29"/>
      <c r="F44" s="38" t="s">
        <v>4430</v>
      </c>
      <c r="G44" s="29"/>
      <c r="H44" s="29"/>
      <c r="I44" s="403" t="s">
        <v>2907</v>
      </c>
      <c r="J44" s="402" t="s">
        <v>4565</v>
      </c>
      <c r="K44" s="29"/>
      <c r="L44" s="29"/>
      <c r="M44" s="29"/>
      <c r="N44" s="29"/>
      <c r="O44" s="29"/>
      <c r="P44" s="25"/>
      <c r="Q44" s="25"/>
      <c r="R44" s="29" t="s">
        <v>4572</v>
      </c>
      <c r="S44" s="29" t="s">
        <v>4573</v>
      </c>
      <c r="T44" s="29" t="s">
        <v>2006</v>
      </c>
      <c r="U44"/>
      <c r="V44" t="s">
        <v>3080</v>
      </c>
      <c r="W44" s="29"/>
      <c r="X44" s="349"/>
      <c r="Y44" s="29"/>
      <c r="Z44" s="29" t="s">
        <v>1218</v>
      </c>
      <c r="AA44" s="29" t="s">
        <v>1170</v>
      </c>
      <c r="AB44" s="29"/>
      <c r="AC44" s="29"/>
      <c r="AD44" s="29"/>
      <c r="AE44" s="29" t="s">
        <v>2950</v>
      </c>
      <c r="AG44" s="284" t="s">
        <v>4434</v>
      </c>
      <c r="AH44" s="40" t="s">
        <v>4439</v>
      </c>
      <c r="AI44" s="40" t="s">
        <v>4440</v>
      </c>
      <c r="AJ44" s="40" t="s">
        <v>4449</v>
      </c>
      <c r="AK44" s="40" t="s">
        <v>72</v>
      </c>
      <c r="AL44" s="301" t="s">
        <v>4575</v>
      </c>
      <c r="AN44" s="29" t="s">
        <v>4576</v>
      </c>
      <c r="AO44" s="29" t="s">
        <v>4442</v>
      </c>
      <c r="AQ44" s="29"/>
      <c r="AR44" s="29" t="str">
        <f t="shared" si="7"/>
        <v>0</v>
      </c>
      <c r="AS44" s="29">
        <f t="shared" si="1"/>
        <v>0</v>
      </c>
      <c r="AT44" s="29">
        <v>0</v>
      </c>
      <c r="AW44" s="29" t="str">
        <f t="shared" si="10"/>
        <v/>
      </c>
      <c r="AX44" s="29" t="str">
        <f t="shared" si="2"/>
        <v/>
      </c>
      <c r="AY44" s="29" t="str">
        <f t="shared" si="9"/>
        <v>https://media.mediathek-tanz-theater.de/iiif/2/nvt_img-002-001-002.JP2</v>
      </c>
      <c r="AZ44" s="29" t="str">
        <f t="shared" si="3"/>
        <v>image/jp2</v>
      </c>
      <c r="BA44" s="29" t="str">
        <f t="shared" si="4"/>
        <v>presentation/iiif</v>
      </c>
      <c r="BB44" s="29" t="str">
        <f t="shared" si="5"/>
        <v>https://media.mediathek-tanz-theater.de/iiif/2/nvt_img-002-001-002.JP2/full/100,/0/default.jpg</v>
      </c>
      <c r="BC44" s="29" t="str">
        <f t="shared" si="0"/>
        <v>image/jpeg</v>
      </c>
      <c r="BD44" s="29" t="str">
        <f t="shared" si="6"/>
        <v>presentation/thumbnail</v>
      </c>
      <c r="AMG44"/>
      <c r="AMH44"/>
      <c r="AMI44"/>
      <c r="AMJ44"/>
      <c r="AMK44"/>
      <c r="AML44"/>
      <c r="AMM44"/>
      <c r="AMN44"/>
    </row>
    <row r="45" spans="1:1028" ht="14.85" customHeight="1">
      <c r="A45" s="29">
        <v>1</v>
      </c>
      <c r="B45" s="29">
        <v>0</v>
      </c>
      <c r="C45" s="29" t="s">
        <v>4579</v>
      </c>
      <c r="D45" s="29" t="s">
        <v>4580</v>
      </c>
      <c r="E45" s="29"/>
      <c r="F45" s="38" t="s">
        <v>4430</v>
      </c>
      <c r="G45" s="29"/>
      <c r="H45" s="29"/>
      <c r="I45" s="403" t="s">
        <v>2907</v>
      </c>
      <c r="J45" s="402" t="s">
        <v>4565</v>
      </c>
      <c r="K45" s="29"/>
      <c r="L45" s="29"/>
      <c r="M45" s="29"/>
      <c r="N45" s="29"/>
      <c r="O45" s="29"/>
      <c r="P45" s="25"/>
      <c r="Q45" s="25"/>
      <c r="R45" s="29" t="s">
        <v>4572</v>
      </c>
      <c r="S45" s="29" t="s">
        <v>4573</v>
      </c>
      <c r="T45" s="29" t="s">
        <v>2006</v>
      </c>
      <c r="U45"/>
      <c r="V45" t="s">
        <v>3080</v>
      </c>
      <c r="W45" s="29"/>
      <c r="X45" s="349"/>
      <c r="Y45" s="29"/>
      <c r="Z45" s="29" t="s">
        <v>1218</v>
      </c>
      <c r="AA45" s="29" t="s">
        <v>1170</v>
      </c>
      <c r="AB45" s="29"/>
      <c r="AC45" s="29"/>
      <c r="AD45" s="29"/>
      <c r="AE45" s="29" t="s">
        <v>2950</v>
      </c>
      <c r="AG45" s="284" t="s">
        <v>4434</v>
      </c>
      <c r="AH45" s="40" t="s">
        <v>4439</v>
      </c>
      <c r="AI45" s="40" t="s">
        <v>4440</v>
      </c>
      <c r="AJ45" s="40" t="s">
        <v>4449</v>
      </c>
      <c r="AK45" s="40" t="s">
        <v>4581</v>
      </c>
      <c r="AL45" s="301" t="s">
        <v>4575</v>
      </c>
      <c r="AN45" s="29" t="s">
        <v>72</v>
      </c>
      <c r="AO45" s="29" t="s">
        <v>4442</v>
      </c>
      <c r="AQ45" s="29"/>
      <c r="AR45" s="29" t="str">
        <f t="shared" si="7"/>
        <v>0</v>
      </c>
      <c r="AS45" s="29">
        <f t="shared" si="1"/>
        <v>0</v>
      </c>
      <c r="AT45" s="29">
        <v>0</v>
      </c>
      <c r="AW45" s="29" t="str">
        <f t="shared" si="10"/>
        <v/>
      </c>
      <c r="AX45" s="29" t="str">
        <f t="shared" si="2"/>
        <v/>
      </c>
      <c r="AY45" s="29" t="str">
        <f t="shared" si="9"/>
        <v>https://media.mediathek-tanz-theater.de/iiif/2/nvt_img-002-001-003.JP2</v>
      </c>
      <c r="AZ45" s="29" t="str">
        <f t="shared" si="3"/>
        <v>image/jp2</v>
      </c>
      <c r="BA45" s="29" t="str">
        <f t="shared" si="4"/>
        <v>presentation/iiif</v>
      </c>
      <c r="BB45" s="29" t="str">
        <f t="shared" si="5"/>
        <v>https://media.mediathek-tanz-theater.de/iiif/2/nvt_img-002-001-003.JP2/full/100,/0/default.jpg</v>
      </c>
      <c r="BC45" s="29" t="str">
        <f t="shared" si="0"/>
        <v>image/jpeg</v>
      </c>
      <c r="BD45" s="29" t="str">
        <f t="shared" si="6"/>
        <v>presentation/thumbnail</v>
      </c>
      <c r="AMG45"/>
      <c r="AMH45"/>
      <c r="AMI45"/>
      <c r="AMJ45"/>
      <c r="AMK45"/>
      <c r="AML45"/>
      <c r="AMM45"/>
      <c r="AMN45"/>
    </row>
    <row r="46" spans="1:1028" ht="14.85" customHeight="1">
      <c r="A46" s="29">
        <v>1</v>
      </c>
      <c r="B46" s="29">
        <v>0</v>
      </c>
      <c r="C46" s="29" t="s">
        <v>4582</v>
      </c>
      <c r="D46" s="29" t="s">
        <v>4583</v>
      </c>
      <c r="E46" s="29"/>
      <c r="F46" s="38" t="s">
        <v>4430</v>
      </c>
      <c r="G46" s="29"/>
      <c r="H46" s="29"/>
      <c r="I46" s="402" t="s">
        <v>4438</v>
      </c>
      <c r="J46" s="402" t="s">
        <v>4562</v>
      </c>
      <c r="K46" s="29"/>
      <c r="L46" s="29"/>
      <c r="M46" s="29" t="s">
        <v>4565</v>
      </c>
      <c r="N46" s="29"/>
      <c r="O46" s="29"/>
      <c r="P46" s="25"/>
      <c r="Q46" s="25"/>
      <c r="R46" s="29"/>
      <c r="S46" s="29"/>
      <c r="T46" s="29"/>
      <c r="U46"/>
      <c r="V46" t="s">
        <v>3080</v>
      </c>
      <c r="W46" s="29"/>
      <c r="X46" s="349"/>
      <c r="Y46" s="29"/>
      <c r="Z46" s="29" t="s">
        <v>1218</v>
      </c>
      <c r="AA46" s="29" t="s">
        <v>1170</v>
      </c>
      <c r="AB46" s="29"/>
      <c r="AC46" s="29"/>
      <c r="AD46" s="29"/>
      <c r="AE46" s="29" t="s">
        <v>2950</v>
      </c>
      <c r="AG46" s="284" t="s">
        <v>4434</v>
      </c>
      <c r="AH46" s="40" t="s">
        <v>4439</v>
      </c>
      <c r="AI46" s="40" t="s">
        <v>4440</v>
      </c>
      <c r="AJ46" s="40" t="s">
        <v>4584</v>
      </c>
      <c r="AK46" s="40"/>
      <c r="AN46" s="29" t="s">
        <v>72</v>
      </c>
      <c r="AO46" s="29" t="s">
        <v>4442</v>
      </c>
      <c r="AQ46" s="29"/>
      <c r="AR46" s="29" t="str">
        <f t="shared" si="7"/>
        <v>1</v>
      </c>
      <c r="AS46" s="29">
        <f t="shared" si="1"/>
        <v>1</v>
      </c>
      <c r="AT46" s="29">
        <v>1</v>
      </c>
      <c r="AV46" s="29" t="s">
        <v>4585</v>
      </c>
      <c r="AW46" s="29" t="str">
        <f t="shared" si="10"/>
        <v>image/tiff</v>
      </c>
      <c r="AX46" s="29" t="str">
        <f t="shared" si="2"/>
        <v>archival/master</v>
      </c>
      <c r="AY46" s="29" t="str">
        <f t="shared" si="9"/>
        <v>https://media.mediathek-tanz-theater.de/iiif/2/nvt_img-002-002.JP2</v>
      </c>
      <c r="AZ46" s="29" t="str">
        <f t="shared" si="3"/>
        <v>image/jp2</v>
      </c>
      <c r="BA46" s="29" t="str">
        <f t="shared" si="4"/>
        <v>presentation/iiif</v>
      </c>
      <c r="BB46" s="29" t="str">
        <f t="shared" si="5"/>
        <v>https://media.mediathek-tanz-theater.de/iiif/2/nvt_img-002-002.JP2/full/100,/0/default.jpg</v>
      </c>
      <c r="BC46" s="29" t="str">
        <f t="shared" si="0"/>
        <v>image/jpeg</v>
      </c>
      <c r="BD46" s="29" t="str">
        <f t="shared" si="6"/>
        <v>presentation/thumbnail</v>
      </c>
      <c r="AMG46"/>
      <c r="AMH46"/>
      <c r="AMI46"/>
      <c r="AMJ46"/>
      <c r="AMK46"/>
      <c r="AML46"/>
      <c r="AMM46"/>
      <c r="AMN46"/>
    </row>
    <row r="47" spans="1:1028" ht="14.85" customHeight="1">
      <c r="A47" s="29">
        <v>1</v>
      </c>
      <c r="B47" s="29">
        <v>0</v>
      </c>
      <c r="C47" s="29" t="s">
        <v>4586</v>
      </c>
      <c r="D47" s="29" t="s">
        <v>4587</v>
      </c>
      <c r="E47" s="29"/>
      <c r="F47" s="38" t="s">
        <v>4430</v>
      </c>
      <c r="G47" s="29"/>
      <c r="H47" s="29"/>
      <c r="I47" s="403" t="s">
        <v>2907</v>
      </c>
      <c r="J47" s="402" t="s">
        <v>4582</v>
      </c>
      <c r="K47" s="29"/>
      <c r="L47" s="29"/>
      <c r="M47" s="29"/>
      <c r="N47" s="29"/>
      <c r="O47" s="29"/>
      <c r="P47" s="25"/>
      <c r="Q47" s="25"/>
      <c r="R47" s="29" t="s">
        <v>4572</v>
      </c>
      <c r="S47" s="29" t="s">
        <v>4573</v>
      </c>
      <c r="T47" s="29" t="s">
        <v>2006</v>
      </c>
      <c r="U47"/>
      <c r="V47" t="s">
        <v>3080</v>
      </c>
      <c r="W47" s="29"/>
      <c r="X47" s="349"/>
      <c r="Y47" s="29"/>
      <c r="Z47" s="29" t="s">
        <v>1218</v>
      </c>
      <c r="AA47" s="29" t="s">
        <v>1170</v>
      </c>
      <c r="AB47" s="29"/>
      <c r="AC47" s="29"/>
      <c r="AD47" s="29"/>
      <c r="AE47" s="29" t="s">
        <v>2950</v>
      </c>
      <c r="AG47" s="284" t="s">
        <v>4434</v>
      </c>
      <c r="AH47" s="40" t="s">
        <v>4439</v>
      </c>
      <c r="AI47" s="40" t="s">
        <v>4440</v>
      </c>
      <c r="AJ47" s="40" t="s">
        <v>4449</v>
      </c>
      <c r="AK47" s="40" t="s">
        <v>4588</v>
      </c>
      <c r="AL47" s="301" t="s">
        <v>4575</v>
      </c>
      <c r="AN47" s="29" t="s">
        <v>72</v>
      </c>
      <c r="AO47" s="29" t="s">
        <v>4442</v>
      </c>
      <c r="AQ47" s="29"/>
      <c r="AR47" s="29" t="str">
        <f t="shared" si="7"/>
        <v>0</v>
      </c>
      <c r="AS47" s="29">
        <f t="shared" si="1"/>
        <v>0</v>
      </c>
      <c r="AT47" s="29">
        <v>0</v>
      </c>
      <c r="AW47" s="29" t="str">
        <f t="shared" si="10"/>
        <v/>
      </c>
      <c r="AX47" s="29" t="str">
        <f t="shared" si="2"/>
        <v/>
      </c>
      <c r="AY47" s="29" t="str">
        <f t="shared" si="9"/>
        <v>https://media.mediathek-tanz-theater.de/iiif/2/nvt_img-002-002-001.JP2</v>
      </c>
      <c r="AZ47" s="29" t="str">
        <f t="shared" si="3"/>
        <v>image/jp2</v>
      </c>
      <c r="BA47" s="29" t="str">
        <f t="shared" si="4"/>
        <v>presentation/iiif</v>
      </c>
      <c r="BB47" s="29" t="str">
        <f t="shared" si="5"/>
        <v>https://media.mediathek-tanz-theater.de/iiif/2/nvt_img-002-002-001.JP2/full/100,/0/default.jpg</v>
      </c>
      <c r="BC47" s="29" t="str">
        <f t="shared" si="0"/>
        <v>image/jpeg</v>
      </c>
      <c r="BD47" s="29" t="str">
        <f t="shared" si="6"/>
        <v>presentation/thumbnail</v>
      </c>
      <c r="AMG47"/>
      <c r="AMH47"/>
      <c r="AMI47"/>
      <c r="AMJ47"/>
      <c r="AMK47"/>
      <c r="AML47"/>
      <c r="AMM47"/>
      <c r="AMN47"/>
    </row>
    <row r="48" spans="1:1028" ht="14.85" customHeight="1">
      <c r="A48" s="29">
        <v>1</v>
      </c>
      <c r="B48" s="29">
        <v>0</v>
      </c>
      <c r="C48" s="29" t="s">
        <v>4589</v>
      </c>
      <c r="D48" s="29" t="s">
        <v>4590</v>
      </c>
      <c r="E48" s="29"/>
      <c r="F48" s="38" t="s">
        <v>4430</v>
      </c>
      <c r="G48" s="29"/>
      <c r="H48" s="29"/>
      <c r="I48" s="403" t="s">
        <v>2907</v>
      </c>
      <c r="J48" s="402" t="s">
        <v>4582</v>
      </c>
      <c r="K48" s="29"/>
      <c r="L48" s="29"/>
      <c r="M48" s="29"/>
      <c r="N48" s="29"/>
      <c r="O48" s="29"/>
      <c r="P48" s="25"/>
      <c r="Q48" s="25"/>
      <c r="R48" s="29" t="s">
        <v>4572</v>
      </c>
      <c r="S48" s="29" t="s">
        <v>4591</v>
      </c>
      <c r="T48" s="29" t="s">
        <v>2006</v>
      </c>
      <c r="U48"/>
      <c r="V48" t="s">
        <v>3080</v>
      </c>
      <c r="W48" s="29"/>
      <c r="X48" s="349"/>
      <c r="Y48" s="29"/>
      <c r="Z48" s="29" t="s">
        <v>1218</v>
      </c>
      <c r="AA48" s="29" t="s">
        <v>1170</v>
      </c>
      <c r="AB48" s="29"/>
      <c r="AC48" s="29"/>
      <c r="AD48" s="29"/>
      <c r="AE48" s="29" t="s">
        <v>2950</v>
      </c>
      <c r="AG48" s="284" t="s">
        <v>4434</v>
      </c>
      <c r="AH48" s="40" t="s">
        <v>4439</v>
      </c>
      <c r="AI48" s="40" t="s">
        <v>4440</v>
      </c>
      <c r="AJ48" s="40" t="s">
        <v>4449</v>
      </c>
      <c r="AK48" s="40" t="s">
        <v>4592</v>
      </c>
      <c r="AL48" s="301" t="s">
        <v>4575</v>
      </c>
      <c r="AN48" s="29" t="s">
        <v>72</v>
      </c>
      <c r="AO48" s="29" t="s">
        <v>4442</v>
      </c>
      <c r="AQ48" s="29"/>
      <c r="AR48" s="29" t="str">
        <f t="shared" si="7"/>
        <v>0</v>
      </c>
      <c r="AS48" s="29">
        <f t="shared" si="1"/>
        <v>0</v>
      </c>
      <c r="AT48" s="29">
        <v>0</v>
      </c>
      <c r="AW48" s="29" t="str">
        <f t="shared" si="10"/>
        <v/>
      </c>
      <c r="AX48" s="29" t="str">
        <f t="shared" si="2"/>
        <v/>
      </c>
      <c r="AY48" s="29" t="str">
        <f t="shared" si="9"/>
        <v>https://media.mediathek-tanz-theater.de/iiif/2/nvt_img-002-002-002.JP2</v>
      </c>
      <c r="AZ48" s="29" t="str">
        <f t="shared" si="3"/>
        <v>image/jp2</v>
      </c>
      <c r="BA48" s="29" t="str">
        <f t="shared" si="4"/>
        <v>presentation/iiif</v>
      </c>
      <c r="BB48" s="29" t="str">
        <f t="shared" si="5"/>
        <v>https://media.mediathek-tanz-theater.de/iiif/2/nvt_img-002-002-002.JP2/full/100,/0/default.jpg</v>
      </c>
      <c r="BC48" s="29" t="str">
        <f t="shared" si="0"/>
        <v>image/jpeg</v>
      </c>
      <c r="BD48" s="29" t="str">
        <f t="shared" si="6"/>
        <v>presentation/thumbnail</v>
      </c>
      <c r="AMG48"/>
      <c r="AMH48"/>
      <c r="AMI48"/>
      <c r="AMJ48"/>
      <c r="AMK48"/>
      <c r="AML48"/>
      <c r="AMM48"/>
      <c r="AMN48"/>
    </row>
    <row r="49" spans="1:1028" ht="14.85" customHeight="1">
      <c r="A49" s="29">
        <v>1</v>
      </c>
      <c r="B49" s="29">
        <v>0</v>
      </c>
      <c r="C49" s="29" t="s">
        <v>4593</v>
      </c>
      <c r="D49" s="29" t="s">
        <v>4594</v>
      </c>
      <c r="E49" s="29"/>
      <c r="F49" s="38" t="s">
        <v>4430</v>
      </c>
      <c r="G49" s="29"/>
      <c r="H49" s="29"/>
      <c r="I49" s="403" t="s">
        <v>2907</v>
      </c>
      <c r="J49" s="402" t="s">
        <v>4582</v>
      </c>
      <c r="K49" s="29"/>
      <c r="L49" s="29"/>
      <c r="M49" s="29"/>
      <c r="N49" s="29"/>
      <c r="O49" s="29"/>
      <c r="P49" s="25"/>
      <c r="Q49" s="25"/>
      <c r="R49" s="29" t="s">
        <v>4572</v>
      </c>
      <c r="S49" s="29" t="s">
        <v>4591</v>
      </c>
      <c r="T49" s="29" t="s">
        <v>2006</v>
      </c>
      <c r="U49"/>
      <c r="V49" t="s">
        <v>3080</v>
      </c>
      <c r="W49" s="29"/>
      <c r="X49" s="349"/>
      <c r="Y49" s="29"/>
      <c r="Z49" s="29" t="s">
        <v>1218</v>
      </c>
      <c r="AA49" s="29" t="s">
        <v>1170</v>
      </c>
      <c r="AB49" s="29"/>
      <c r="AC49" s="29"/>
      <c r="AD49" s="29"/>
      <c r="AE49" s="29" t="s">
        <v>2950</v>
      </c>
      <c r="AG49" s="284" t="s">
        <v>4434</v>
      </c>
      <c r="AH49" s="40" t="s">
        <v>4439</v>
      </c>
      <c r="AI49" s="40" t="s">
        <v>4440</v>
      </c>
      <c r="AJ49" s="40" t="s">
        <v>4449</v>
      </c>
      <c r="AK49" s="40" t="s">
        <v>72</v>
      </c>
      <c r="AL49" s="301" t="s">
        <v>4575</v>
      </c>
      <c r="AN49" s="29" t="s">
        <v>72</v>
      </c>
      <c r="AO49" s="29" t="s">
        <v>4442</v>
      </c>
      <c r="AQ49" s="29"/>
      <c r="AR49" s="29" t="str">
        <f t="shared" si="7"/>
        <v>0</v>
      </c>
      <c r="AS49" s="29">
        <f t="shared" si="1"/>
        <v>0</v>
      </c>
      <c r="AT49" s="29">
        <v>0</v>
      </c>
      <c r="AW49" s="29" t="str">
        <f t="shared" si="10"/>
        <v/>
      </c>
      <c r="AX49" s="29" t="str">
        <f t="shared" si="2"/>
        <v/>
      </c>
      <c r="AY49" s="29" t="str">
        <f t="shared" si="9"/>
        <v>https://media.mediathek-tanz-theater.de/iiif/2/nvt_img-002-002-003.JP2</v>
      </c>
      <c r="AZ49" s="29" t="str">
        <f t="shared" si="3"/>
        <v>image/jp2</v>
      </c>
      <c r="BA49" s="29" t="str">
        <f t="shared" si="4"/>
        <v>presentation/iiif</v>
      </c>
      <c r="BB49" s="29" t="str">
        <f t="shared" si="5"/>
        <v>https://media.mediathek-tanz-theater.de/iiif/2/nvt_img-002-002-003.JP2/full/100,/0/default.jpg</v>
      </c>
      <c r="BC49" s="29" t="str">
        <f t="shared" si="0"/>
        <v>image/jpeg</v>
      </c>
      <c r="BD49" s="29" t="str">
        <f t="shared" si="6"/>
        <v>presentation/thumbnail</v>
      </c>
      <c r="AMG49"/>
      <c r="AMH49"/>
      <c r="AMI49"/>
      <c r="AMJ49"/>
      <c r="AMK49"/>
      <c r="AML49"/>
      <c r="AMM49"/>
      <c r="AMN49"/>
    </row>
    <row r="50" spans="1:1028" ht="14.85" customHeight="1">
      <c r="A50" s="29">
        <v>1</v>
      </c>
      <c r="B50" s="29">
        <v>0</v>
      </c>
      <c r="C50" s="29" t="s">
        <v>4595</v>
      </c>
      <c r="D50" s="29" t="s">
        <v>4596</v>
      </c>
      <c r="E50" s="29"/>
      <c r="F50" s="38" t="s">
        <v>4430</v>
      </c>
      <c r="G50" s="29"/>
      <c r="H50" s="29"/>
      <c r="I50" s="402" t="s">
        <v>4438</v>
      </c>
      <c r="J50" s="402" t="s">
        <v>4562</v>
      </c>
      <c r="K50" s="29"/>
      <c r="L50" s="29"/>
      <c r="M50" s="29" t="s">
        <v>4565</v>
      </c>
      <c r="N50" s="29"/>
      <c r="O50" s="29"/>
      <c r="P50" s="25"/>
      <c r="Q50" s="25"/>
      <c r="R50" s="29"/>
      <c r="S50" s="29"/>
      <c r="T50" s="29"/>
      <c r="U50"/>
      <c r="V50" t="s">
        <v>3080</v>
      </c>
      <c r="W50" s="29"/>
      <c r="X50" s="349"/>
      <c r="Y50" s="29"/>
      <c r="Z50" s="29" t="s">
        <v>1218</v>
      </c>
      <c r="AA50" s="29" t="s">
        <v>1170</v>
      </c>
      <c r="AB50" s="29"/>
      <c r="AC50" s="29"/>
      <c r="AD50" s="29"/>
      <c r="AE50" s="29" t="s">
        <v>2950</v>
      </c>
      <c r="AG50" s="284" t="s">
        <v>4434</v>
      </c>
      <c r="AH50" s="40" t="s">
        <v>4439</v>
      </c>
      <c r="AI50" s="40" t="s">
        <v>4440</v>
      </c>
      <c r="AJ50" s="40" t="s">
        <v>4584</v>
      </c>
      <c r="AK50" s="40"/>
      <c r="AN50" s="29" t="s">
        <v>72</v>
      </c>
      <c r="AO50" s="29" t="s">
        <v>4442</v>
      </c>
      <c r="AQ50" s="29"/>
      <c r="AR50" s="29" t="str">
        <f t="shared" si="7"/>
        <v>1</v>
      </c>
      <c r="AS50" s="29">
        <f t="shared" si="1"/>
        <v>1</v>
      </c>
      <c r="AT50" s="29">
        <v>1</v>
      </c>
      <c r="AV50" s="29" t="s">
        <v>4597</v>
      </c>
      <c r="AW50" s="29" t="str">
        <f t="shared" si="10"/>
        <v>image/tiff</v>
      </c>
      <c r="AX50" s="29" t="str">
        <f t="shared" si="2"/>
        <v>archival/master</v>
      </c>
      <c r="AY50" s="29" t="str">
        <f t="shared" si="9"/>
        <v>https://media.mediathek-tanz-theater.de/iiif/2/nvt_img-002-003.JP2</v>
      </c>
      <c r="AZ50" s="29" t="str">
        <f t="shared" si="3"/>
        <v>image/jp2</v>
      </c>
      <c r="BA50" s="29" t="str">
        <f t="shared" si="4"/>
        <v>presentation/iiif</v>
      </c>
      <c r="BB50" s="29" t="str">
        <f t="shared" si="5"/>
        <v>https://media.mediathek-tanz-theater.de/iiif/2/nvt_img-002-003.JP2/full/100,/0/default.jpg</v>
      </c>
      <c r="BC50" s="29" t="str">
        <f t="shared" si="0"/>
        <v>image/jpeg</v>
      </c>
      <c r="BD50" s="29" t="str">
        <f t="shared" si="6"/>
        <v>presentation/thumbnail</v>
      </c>
      <c r="AMG50"/>
      <c r="AMH50"/>
      <c r="AMI50"/>
      <c r="AMJ50"/>
      <c r="AMK50"/>
      <c r="AML50"/>
      <c r="AMM50"/>
      <c r="AMN50"/>
    </row>
    <row r="51" spans="1:1028" ht="14.85" customHeight="1">
      <c r="A51" s="29">
        <v>1</v>
      </c>
      <c r="B51" s="29">
        <v>0</v>
      </c>
      <c r="C51" s="29" t="s">
        <v>4598</v>
      </c>
      <c r="D51" s="29" t="s">
        <v>4599</v>
      </c>
      <c r="E51" s="29"/>
      <c r="F51" s="38" t="s">
        <v>4430</v>
      </c>
      <c r="G51" s="29"/>
      <c r="H51" s="29"/>
      <c r="I51" s="403" t="s">
        <v>2907</v>
      </c>
      <c r="J51" s="402" t="s">
        <v>4595</v>
      </c>
      <c r="K51" s="29"/>
      <c r="L51" s="29"/>
      <c r="M51" s="29"/>
      <c r="N51" s="29"/>
      <c r="O51" s="29"/>
      <c r="P51" s="25"/>
      <c r="Q51" s="25"/>
      <c r="R51" s="29" t="s">
        <v>4572</v>
      </c>
      <c r="S51" s="29" t="s">
        <v>4600</v>
      </c>
      <c r="T51" s="29" t="s">
        <v>2006</v>
      </c>
      <c r="U51"/>
      <c r="V51" t="s">
        <v>3080</v>
      </c>
      <c r="W51" s="29"/>
      <c r="X51" s="349"/>
      <c r="Y51" s="29"/>
      <c r="Z51" s="29" t="s">
        <v>1218</v>
      </c>
      <c r="AA51" s="29" t="s">
        <v>1170</v>
      </c>
      <c r="AB51" s="29"/>
      <c r="AC51" s="29"/>
      <c r="AD51" s="29"/>
      <c r="AE51" s="29" t="s">
        <v>2950</v>
      </c>
      <c r="AG51" s="284" t="s">
        <v>4434</v>
      </c>
      <c r="AH51" s="40" t="s">
        <v>4439</v>
      </c>
      <c r="AI51" s="40" t="s">
        <v>4440</v>
      </c>
      <c r="AJ51" s="40" t="s">
        <v>4449</v>
      </c>
      <c r="AK51" s="40" t="s">
        <v>4601</v>
      </c>
      <c r="AL51" s="301" t="s">
        <v>4575</v>
      </c>
      <c r="AN51" s="29" t="s">
        <v>4554</v>
      </c>
      <c r="AO51" s="29" t="s">
        <v>4442</v>
      </c>
      <c r="AQ51" s="29"/>
      <c r="AR51" s="29" t="str">
        <f t="shared" si="7"/>
        <v>0</v>
      </c>
      <c r="AS51" s="29">
        <f t="shared" si="1"/>
        <v>0</v>
      </c>
      <c r="AT51" s="29">
        <v>0</v>
      </c>
      <c r="AW51" s="29" t="str">
        <f t="shared" si="10"/>
        <v/>
      </c>
      <c r="AX51" s="29" t="str">
        <f t="shared" si="2"/>
        <v/>
      </c>
      <c r="AY51" s="29" t="str">
        <f t="shared" si="9"/>
        <v>https://media.mediathek-tanz-theater.de/iiif/2/nvt_img-002-003-001.JP2</v>
      </c>
      <c r="AZ51" s="29" t="str">
        <f t="shared" si="3"/>
        <v>image/jp2</v>
      </c>
      <c r="BA51" s="29" t="str">
        <f t="shared" si="4"/>
        <v>presentation/iiif</v>
      </c>
      <c r="BB51" s="29" t="str">
        <f t="shared" si="5"/>
        <v>https://media.mediathek-tanz-theater.de/iiif/2/nvt_img-002-003-001.JP2/full/100,/0/default.jpg</v>
      </c>
      <c r="BC51" s="29" t="str">
        <f t="shared" si="0"/>
        <v>image/jpeg</v>
      </c>
      <c r="BD51" s="29" t="str">
        <f t="shared" si="6"/>
        <v>presentation/thumbnail</v>
      </c>
      <c r="AMG51"/>
      <c r="AMH51"/>
      <c r="AMI51"/>
      <c r="AMJ51"/>
      <c r="AMK51"/>
      <c r="AML51"/>
      <c r="AMM51"/>
      <c r="AMN51"/>
    </row>
    <row r="52" spans="1:1028" ht="14.85" customHeight="1">
      <c r="A52" s="29">
        <v>1</v>
      </c>
      <c r="B52" s="29">
        <v>0</v>
      </c>
      <c r="C52" s="29" t="s">
        <v>4602</v>
      </c>
      <c r="D52" s="29" t="s">
        <v>4603</v>
      </c>
      <c r="E52" s="29"/>
      <c r="F52" s="38" t="s">
        <v>4430</v>
      </c>
      <c r="G52" s="29"/>
      <c r="H52" s="29"/>
      <c r="I52" s="403" t="s">
        <v>2907</v>
      </c>
      <c r="J52" s="402" t="s">
        <v>4595</v>
      </c>
      <c r="K52" s="29"/>
      <c r="L52" s="29"/>
      <c r="M52" s="29"/>
      <c r="N52" s="29"/>
      <c r="O52" s="29"/>
      <c r="P52" s="25"/>
      <c r="Q52" s="25"/>
      <c r="R52" s="29" t="s">
        <v>4572</v>
      </c>
      <c r="S52" s="29" t="s">
        <v>4600</v>
      </c>
      <c r="T52" s="29" t="s">
        <v>2006</v>
      </c>
      <c r="U52"/>
      <c r="V52" t="s">
        <v>3080</v>
      </c>
      <c r="W52" s="29"/>
      <c r="X52" s="349"/>
      <c r="Y52" s="29"/>
      <c r="Z52" s="29" t="s">
        <v>1218</v>
      </c>
      <c r="AA52" s="29" t="s">
        <v>1170</v>
      </c>
      <c r="AB52" s="29"/>
      <c r="AC52" s="29"/>
      <c r="AD52" s="29"/>
      <c r="AE52" s="29" t="s">
        <v>2950</v>
      </c>
      <c r="AG52" s="284" t="s">
        <v>4434</v>
      </c>
      <c r="AH52" s="40" t="s">
        <v>4439</v>
      </c>
      <c r="AI52" s="40" t="s">
        <v>4440</v>
      </c>
      <c r="AJ52" s="40" t="s">
        <v>4449</v>
      </c>
      <c r="AK52" s="40" t="s">
        <v>4604</v>
      </c>
      <c r="AL52" s="301" t="s">
        <v>4575</v>
      </c>
      <c r="AN52" s="29" t="s">
        <v>4554</v>
      </c>
      <c r="AO52" s="29" t="s">
        <v>4442</v>
      </c>
      <c r="AQ52" s="29"/>
      <c r="AR52" s="29" t="str">
        <f t="shared" si="7"/>
        <v>0</v>
      </c>
      <c r="AS52" s="29">
        <f t="shared" si="1"/>
        <v>0</v>
      </c>
      <c r="AT52" s="29">
        <v>0</v>
      </c>
      <c r="AW52" s="29" t="str">
        <f t="shared" si="10"/>
        <v/>
      </c>
      <c r="AX52" s="29" t="str">
        <f t="shared" si="2"/>
        <v/>
      </c>
      <c r="AY52" s="29" t="str">
        <f t="shared" si="9"/>
        <v>https://media.mediathek-tanz-theater.de/iiif/2/nvt_img-002-003-002.JP2</v>
      </c>
      <c r="AZ52" s="29" t="str">
        <f t="shared" si="3"/>
        <v>image/jp2</v>
      </c>
      <c r="BA52" s="29" t="str">
        <f t="shared" si="4"/>
        <v>presentation/iiif</v>
      </c>
      <c r="BB52" s="29" t="str">
        <f t="shared" si="5"/>
        <v>https://media.mediathek-tanz-theater.de/iiif/2/nvt_img-002-003-002.JP2/full/100,/0/default.jpg</v>
      </c>
      <c r="BC52" s="29" t="str">
        <f t="shared" si="0"/>
        <v>image/jpeg</v>
      </c>
      <c r="BD52" s="29" t="str">
        <f t="shared" si="6"/>
        <v>presentation/thumbnail</v>
      </c>
      <c r="AMG52"/>
      <c r="AMH52"/>
      <c r="AMI52"/>
      <c r="AMJ52"/>
      <c r="AMK52"/>
      <c r="AML52"/>
      <c r="AMM52"/>
      <c r="AMN52"/>
    </row>
    <row r="53" spans="1:1028" ht="14.85" customHeight="1">
      <c r="A53" s="29">
        <v>1</v>
      </c>
      <c r="B53" s="29">
        <v>0</v>
      </c>
      <c r="C53" s="29" t="s">
        <v>4605</v>
      </c>
      <c r="D53" s="29" t="s">
        <v>4606</v>
      </c>
      <c r="E53" s="29"/>
      <c r="F53" s="38" t="s">
        <v>4430</v>
      </c>
      <c r="G53" s="29"/>
      <c r="H53" s="29"/>
      <c r="I53" s="403" t="s">
        <v>2907</v>
      </c>
      <c r="J53" s="402" t="s">
        <v>4595</v>
      </c>
      <c r="K53" s="29"/>
      <c r="L53" s="29"/>
      <c r="M53" s="29"/>
      <c r="N53" s="29"/>
      <c r="O53" s="29"/>
      <c r="P53" s="25"/>
      <c r="Q53" s="25"/>
      <c r="R53" s="29" t="s">
        <v>4572</v>
      </c>
      <c r="S53" s="29" t="s">
        <v>4600</v>
      </c>
      <c r="T53" s="29" t="s">
        <v>2006</v>
      </c>
      <c r="U53"/>
      <c r="V53" t="s">
        <v>3080</v>
      </c>
      <c r="W53" s="29"/>
      <c r="X53" s="349"/>
      <c r="Y53" s="29"/>
      <c r="Z53" s="29" t="s">
        <v>1218</v>
      </c>
      <c r="AA53" s="29" t="s">
        <v>1170</v>
      </c>
      <c r="AB53" s="29"/>
      <c r="AC53" s="29"/>
      <c r="AD53" s="29"/>
      <c r="AE53" s="29" t="s">
        <v>2950</v>
      </c>
      <c r="AG53" s="284" t="s">
        <v>4434</v>
      </c>
      <c r="AH53" s="40" t="s">
        <v>4439</v>
      </c>
      <c r="AI53" s="40" t="s">
        <v>4440</v>
      </c>
      <c r="AJ53" s="40" t="s">
        <v>4449</v>
      </c>
      <c r="AK53" s="40" t="s">
        <v>4607</v>
      </c>
      <c r="AL53" s="301" t="s">
        <v>4575</v>
      </c>
      <c r="AN53" s="29" t="s">
        <v>4554</v>
      </c>
      <c r="AO53" s="29" t="s">
        <v>4442</v>
      </c>
      <c r="AQ53" s="29"/>
      <c r="AR53" s="29" t="str">
        <f t="shared" si="7"/>
        <v>0</v>
      </c>
      <c r="AS53" s="29">
        <f t="shared" si="1"/>
        <v>0</v>
      </c>
      <c r="AT53" s="29">
        <v>0</v>
      </c>
      <c r="AW53" s="29" t="str">
        <f t="shared" si="10"/>
        <v/>
      </c>
      <c r="AX53" s="29" t="str">
        <f t="shared" si="2"/>
        <v/>
      </c>
      <c r="AY53" s="29" t="str">
        <f t="shared" si="9"/>
        <v>https://media.mediathek-tanz-theater.de/iiif/2/nvt_img-002-003-003.JP2</v>
      </c>
      <c r="AZ53" s="29" t="str">
        <f t="shared" si="3"/>
        <v>image/jp2</v>
      </c>
      <c r="BA53" s="29" t="str">
        <f t="shared" si="4"/>
        <v>presentation/iiif</v>
      </c>
      <c r="BB53" s="29" t="str">
        <f t="shared" si="5"/>
        <v>https://media.mediathek-tanz-theater.de/iiif/2/nvt_img-002-003-003.JP2/full/100,/0/default.jpg</v>
      </c>
      <c r="BC53" s="29" t="str">
        <f t="shared" si="0"/>
        <v>image/jpeg</v>
      </c>
      <c r="BD53" s="29" t="str">
        <f t="shared" si="6"/>
        <v>presentation/thumbnail</v>
      </c>
      <c r="AMG53"/>
      <c r="AMH53"/>
      <c r="AMI53"/>
      <c r="AMJ53"/>
      <c r="AMK53"/>
      <c r="AML53"/>
      <c r="AMM53"/>
      <c r="AMN53"/>
    </row>
    <row r="54" spans="1:1028" ht="14.85" customHeight="1">
      <c r="A54" s="29">
        <v>1</v>
      </c>
      <c r="B54" s="29">
        <v>0</v>
      </c>
      <c r="C54" s="29" t="s">
        <v>4608</v>
      </c>
      <c r="D54" s="29" t="s">
        <v>4609</v>
      </c>
      <c r="E54" s="29"/>
      <c r="F54" s="38" t="s">
        <v>4430</v>
      </c>
      <c r="G54" s="29"/>
      <c r="H54" s="29"/>
      <c r="I54" s="402" t="s">
        <v>4438</v>
      </c>
      <c r="J54" s="402" t="s">
        <v>4562</v>
      </c>
      <c r="K54" s="29"/>
      <c r="L54" s="29"/>
      <c r="M54" s="29" t="s">
        <v>4565</v>
      </c>
      <c r="N54" s="29"/>
      <c r="O54" s="29"/>
      <c r="P54" s="25"/>
      <c r="Q54" s="25"/>
      <c r="R54" s="29"/>
      <c r="S54" s="29"/>
      <c r="T54" s="29"/>
      <c r="U54"/>
      <c r="V54" t="s">
        <v>3080</v>
      </c>
      <c r="W54" s="29"/>
      <c r="X54" s="349"/>
      <c r="Y54" s="29"/>
      <c r="Z54" s="29" t="s">
        <v>1218</v>
      </c>
      <c r="AA54" s="29" t="s">
        <v>1170</v>
      </c>
      <c r="AB54" s="29"/>
      <c r="AC54" s="29"/>
      <c r="AD54" s="29"/>
      <c r="AE54" s="29" t="s">
        <v>2950</v>
      </c>
      <c r="AG54" s="284" t="s">
        <v>4434</v>
      </c>
      <c r="AH54" s="40" t="s">
        <v>4439</v>
      </c>
      <c r="AI54" s="40" t="s">
        <v>4440</v>
      </c>
      <c r="AJ54" s="40" t="s">
        <v>4610</v>
      </c>
      <c r="AK54" s="40"/>
      <c r="AN54" s="29" t="s">
        <v>72</v>
      </c>
      <c r="AO54" s="29" t="s">
        <v>4442</v>
      </c>
      <c r="AQ54" s="29"/>
      <c r="AR54" s="29" t="str">
        <f t="shared" si="7"/>
        <v>1</v>
      </c>
      <c r="AS54" s="29">
        <f t="shared" si="1"/>
        <v>1</v>
      </c>
      <c r="AT54" s="29">
        <v>1</v>
      </c>
      <c r="AV54" s="29" t="s">
        <v>4611</v>
      </c>
      <c r="AW54" s="29" t="str">
        <f t="shared" si="10"/>
        <v>image/tiff</v>
      </c>
      <c r="AX54" s="29" t="str">
        <f t="shared" si="2"/>
        <v>archival/master</v>
      </c>
      <c r="AY54" s="29" t="str">
        <f t="shared" si="9"/>
        <v>https://media.mediathek-tanz-theater.de/iiif/2/nvt_img-002-004.JP2</v>
      </c>
      <c r="AZ54" s="29" t="str">
        <f t="shared" si="3"/>
        <v>image/jp2</v>
      </c>
      <c r="BA54" s="29" t="str">
        <f t="shared" si="4"/>
        <v>presentation/iiif</v>
      </c>
      <c r="BB54" s="29" t="str">
        <f t="shared" si="5"/>
        <v>https://media.mediathek-tanz-theater.de/iiif/2/nvt_img-002-004.JP2/full/100,/0/default.jpg</v>
      </c>
      <c r="BC54" s="29" t="str">
        <f t="shared" si="0"/>
        <v>image/jpeg</v>
      </c>
      <c r="BD54" s="29" t="str">
        <f t="shared" si="6"/>
        <v>presentation/thumbnail</v>
      </c>
      <c r="AMG54"/>
      <c r="AMH54"/>
      <c r="AMI54"/>
      <c r="AMJ54"/>
      <c r="AMK54"/>
      <c r="AML54"/>
      <c r="AMM54"/>
      <c r="AMN54"/>
    </row>
    <row r="55" spans="1:1028" ht="14.85" customHeight="1">
      <c r="A55" s="29">
        <v>1</v>
      </c>
      <c r="B55" s="29">
        <v>0</v>
      </c>
      <c r="C55" s="29" t="s">
        <v>4612</v>
      </c>
      <c r="D55" s="29" t="s">
        <v>4613</v>
      </c>
      <c r="E55" s="29"/>
      <c r="F55" s="38" t="s">
        <v>4430</v>
      </c>
      <c r="G55" s="29"/>
      <c r="H55" s="29"/>
      <c r="I55" s="403" t="s">
        <v>2907</v>
      </c>
      <c r="J55" s="402" t="s">
        <v>4608</v>
      </c>
      <c r="K55" s="29"/>
      <c r="L55" s="29"/>
      <c r="M55" s="29"/>
      <c r="N55" s="29"/>
      <c r="O55" s="29"/>
      <c r="P55" s="25"/>
      <c r="Q55" s="25"/>
      <c r="R55" s="29" t="s">
        <v>4572</v>
      </c>
      <c r="S55" s="29" t="s">
        <v>4600</v>
      </c>
      <c r="T55" s="29" t="s">
        <v>2006</v>
      </c>
      <c r="U55"/>
      <c r="V55" t="s">
        <v>3080</v>
      </c>
      <c r="W55" s="29"/>
      <c r="X55" s="349"/>
      <c r="Y55" s="29"/>
      <c r="Z55" s="29" t="s">
        <v>1218</v>
      </c>
      <c r="AA55" s="29" t="s">
        <v>1170</v>
      </c>
      <c r="AB55" s="29"/>
      <c r="AC55" s="29"/>
      <c r="AD55" s="29"/>
      <c r="AE55" s="29" t="s">
        <v>2950</v>
      </c>
      <c r="AG55" s="284" t="s">
        <v>4434</v>
      </c>
      <c r="AH55" s="40" t="s">
        <v>4439</v>
      </c>
      <c r="AI55" s="40" t="s">
        <v>4440</v>
      </c>
      <c r="AJ55" s="40" t="s">
        <v>4449</v>
      </c>
      <c r="AK55" s="40" t="s">
        <v>4614</v>
      </c>
      <c r="AL55" s="301" t="s">
        <v>4575</v>
      </c>
      <c r="AN55" s="29" t="s">
        <v>72</v>
      </c>
      <c r="AO55" s="29" t="s">
        <v>4442</v>
      </c>
      <c r="AQ55" s="29"/>
      <c r="AR55" s="29" t="str">
        <f t="shared" si="7"/>
        <v>0</v>
      </c>
      <c r="AS55" s="29">
        <f t="shared" si="1"/>
        <v>0</v>
      </c>
      <c r="AT55" s="29">
        <v>0</v>
      </c>
      <c r="AW55" s="29" t="str">
        <f t="shared" si="10"/>
        <v/>
      </c>
      <c r="AX55" s="29" t="str">
        <f t="shared" si="2"/>
        <v/>
      </c>
      <c r="AY55" s="29" t="str">
        <f t="shared" si="9"/>
        <v>https://media.mediathek-tanz-theater.de/iiif/2/nvt_img-002-004-001.JP2</v>
      </c>
      <c r="AZ55" s="29" t="str">
        <f t="shared" si="3"/>
        <v>image/jp2</v>
      </c>
      <c r="BA55" s="29" t="str">
        <f t="shared" si="4"/>
        <v>presentation/iiif</v>
      </c>
      <c r="BB55" s="29" t="str">
        <f t="shared" si="5"/>
        <v>https://media.mediathek-tanz-theater.de/iiif/2/nvt_img-002-004-001.JP2/full/100,/0/default.jpg</v>
      </c>
      <c r="BC55" s="29" t="str">
        <f t="shared" si="0"/>
        <v>image/jpeg</v>
      </c>
      <c r="BD55" s="29" t="str">
        <f t="shared" si="6"/>
        <v>presentation/thumbnail</v>
      </c>
      <c r="AMG55"/>
      <c r="AMH55"/>
      <c r="AMI55"/>
      <c r="AMJ55"/>
      <c r="AMK55"/>
      <c r="AML55"/>
      <c r="AMM55"/>
      <c r="AMN55"/>
    </row>
    <row r="56" spans="1:1028" ht="14.85" customHeight="1">
      <c r="A56" s="29">
        <v>1</v>
      </c>
      <c r="B56" s="29">
        <v>0</v>
      </c>
      <c r="C56" s="29" t="s">
        <v>4615</v>
      </c>
      <c r="D56" s="29" t="s">
        <v>4616</v>
      </c>
      <c r="E56" s="29"/>
      <c r="F56" s="38" t="s">
        <v>4430</v>
      </c>
      <c r="G56" s="29"/>
      <c r="H56" s="29"/>
      <c r="I56" s="403" t="s">
        <v>2907</v>
      </c>
      <c r="J56" s="402" t="s">
        <v>4608</v>
      </c>
      <c r="K56" s="29"/>
      <c r="L56" s="29"/>
      <c r="M56" s="29"/>
      <c r="N56" s="29"/>
      <c r="O56" s="29"/>
      <c r="P56" s="25"/>
      <c r="Q56" s="25"/>
      <c r="R56" s="29" t="s">
        <v>4572</v>
      </c>
      <c r="S56" s="29" t="s">
        <v>4617</v>
      </c>
      <c r="T56" s="29" t="s">
        <v>2006</v>
      </c>
      <c r="U56"/>
      <c r="V56" t="s">
        <v>3080</v>
      </c>
      <c r="W56" s="29"/>
      <c r="X56" s="349"/>
      <c r="Y56" s="29"/>
      <c r="Z56" s="29" t="s">
        <v>1218</v>
      </c>
      <c r="AA56" s="29" t="s">
        <v>1170</v>
      </c>
      <c r="AB56" s="29"/>
      <c r="AC56" s="29"/>
      <c r="AD56" s="29"/>
      <c r="AE56" s="29" t="s">
        <v>2950</v>
      </c>
      <c r="AG56" s="284" t="s">
        <v>4434</v>
      </c>
      <c r="AH56" s="40" t="s">
        <v>4439</v>
      </c>
      <c r="AI56" s="40" t="s">
        <v>4440</v>
      </c>
      <c r="AJ56" s="40" t="s">
        <v>4449</v>
      </c>
      <c r="AK56" s="40" t="s">
        <v>4618</v>
      </c>
      <c r="AL56" s="301" t="s">
        <v>4575</v>
      </c>
      <c r="AN56" s="29" t="s">
        <v>72</v>
      </c>
      <c r="AO56" s="29" t="s">
        <v>4442</v>
      </c>
      <c r="AQ56" s="29"/>
      <c r="AR56" s="29" t="str">
        <f t="shared" si="7"/>
        <v>0</v>
      </c>
      <c r="AS56" s="29">
        <f t="shared" si="1"/>
        <v>0</v>
      </c>
      <c r="AT56" s="29">
        <v>0</v>
      </c>
      <c r="AW56" s="29" t="str">
        <f t="shared" si="10"/>
        <v/>
      </c>
      <c r="AX56" s="29" t="str">
        <f t="shared" si="2"/>
        <v/>
      </c>
      <c r="AY56" s="29" t="str">
        <f t="shared" si="9"/>
        <v>https://media.mediathek-tanz-theater.de/iiif/2/nvt_img-002-004-002.JP2</v>
      </c>
      <c r="AZ56" s="29" t="str">
        <f t="shared" si="3"/>
        <v>image/jp2</v>
      </c>
      <c r="BA56" s="29" t="str">
        <f t="shared" si="4"/>
        <v>presentation/iiif</v>
      </c>
      <c r="BB56" s="29" t="str">
        <f t="shared" si="5"/>
        <v>https://media.mediathek-tanz-theater.de/iiif/2/nvt_img-002-004-002.JP2/full/100,/0/default.jpg</v>
      </c>
      <c r="BC56" s="29" t="str">
        <f t="shared" si="0"/>
        <v>image/jpeg</v>
      </c>
      <c r="BD56" s="29" t="str">
        <f t="shared" si="6"/>
        <v>presentation/thumbnail</v>
      </c>
      <c r="AMG56"/>
      <c r="AMH56"/>
      <c r="AMI56"/>
      <c r="AMJ56"/>
      <c r="AMK56"/>
      <c r="AML56"/>
      <c r="AMM56"/>
      <c r="AMN56"/>
    </row>
    <row r="57" spans="1:1028" ht="14.85" customHeight="1">
      <c r="A57" s="29">
        <v>0</v>
      </c>
      <c r="B57" s="29">
        <v>0</v>
      </c>
      <c r="C57" s="29" t="s">
        <v>4619</v>
      </c>
      <c r="D57" s="29"/>
      <c r="F57" s="38" t="s">
        <v>4430</v>
      </c>
      <c r="G57" s="29"/>
      <c r="H57" s="29"/>
      <c r="I57" s="402" t="s">
        <v>4431</v>
      </c>
      <c r="K57" s="29"/>
      <c r="L57" s="29"/>
      <c r="M57" s="29"/>
      <c r="N57" s="29"/>
      <c r="O57" s="29"/>
      <c r="P57" s="25"/>
      <c r="Q57" s="25"/>
      <c r="R57" s="29"/>
      <c r="S57" s="29"/>
      <c r="T57" s="29"/>
      <c r="U57"/>
      <c r="V57"/>
      <c r="W57" s="29"/>
      <c r="X57" s="349"/>
      <c r="Y57" s="29"/>
      <c r="Z57" s="29"/>
      <c r="AA57" s="29"/>
      <c r="AB57" s="29"/>
      <c r="AC57" s="29"/>
      <c r="AD57" s="29"/>
      <c r="AE57" s="29" t="s">
        <v>2950</v>
      </c>
      <c r="AG57" s="284">
        <v>1</v>
      </c>
      <c r="AH57" s="40"/>
      <c r="AI57" s="40"/>
      <c r="AJ57" s="40" t="s">
        <v>4620</v>
      </c>
      <c r="AK57" s="40"/>
      <c r="AQ57" s="29"/>
      <c r="AR57" s="29" t="str">
        <f t="shared" si="7"/>
        <v>1</v>
      </c>
      <c r="AS57" s="29">
        <f t="shared" si="1"/>
        <v>0</v>
      </c>
      <c r="AT57" s="29">
        <v>0</v>
      </c>
      <c r="AW57" s="29" t="str">
        <f t="shared" si="10"/>
        <v/>
      </c>
      <c r="AX57" s="29" t="str">
        <f t="shared" si="2"/>
        <v/>
      </c>
      <c r="AY57" s="29" t="str">
        <f t="shared" si="9"/>
        <v>https://media.mediathek-tanz-theater.de/iiif/2/nvt_img-003.JP2</v>
      </c>
      <c r="AZ57" s="29" t="str">
        <f t="shared" si="3"/>
        <v>image/jp2</v>
      </c>
      <c r="BA57" s="29" t="str">
        <f t="shared" si="4"/>
        <v>presentation/iiif</v>
      </c>
      <c r="BB57" s="29" t="str">
        <f t="shared" si="5"/>
        <v>https://media.mediathek-tanz-theater.de/iiif/2/nvt_img-003.JP2/full/100,/0/default.jpg</v>
      </c>
      <c r="BC57" s="29" t="str">
        <f t="shared" si="0"/>
        <v>image/jpeg</v>
      </c>
      <c r="BD57" s="29" t="str">
        <f t="shared" si="6"/>
        <v>presentation/thumbnail</v>
      </c>
      <c r="AMG57"/>
      <c r="AMH57"/>
      <c r="AMI57"/>
      <c r="AMJ57"/>
      <c r="AMK57"/>
      <c r="AML57"/>
      <c r="AMM57"/>
      <c r="AMN57"/>
    </row>
    <row r="58" spans="1:1028" ht="14.85" customHeight="1">
      <c r="A58" s="29">
        <v>1</v>
      </c>
      <c r="B58" s="29">
        <v>0</v>
      </c>
      <c r="C58" s="29" t="s">
        <v>4621</v>
      </c>
      <c r="D58" s="29" t="s">
        <v>4622</v>
      </c>
      <c r="E58" s="29"/>
      <c r="F58" s="38" t="s">
        <v>4430</v>
      </c>
      <c r="G58" s="29"/>
      <c r="H58" s="29"/>
      <c r="I58" s="402" t="s">
        <v>4438</v>
      </c>
      <c r="J58" s="402" t="s">
        <v>4619</v>
      </c>
      <c r="K58" s="29"/>
      <c r="L58" s="29"/>
      <c r="M58" s="29"/>
      <c r="N58" s="29" t="s">
        <v>1316</v>
      </c>
      <c r="O58" s="29"/>
      <c r="P58" s="25"/>
      <c r="Q58" s="25"/>
      <c r="R58" s="29"/>
      <c r="S58" s="29"/>
      <c r="T58" s="29"/>
      <c r="U58"/>
      <c r="V58"/>
      <c r="W58" s="29"/>
      <c r="X58" s="349"/>
      <c r="Y58" s="29"/>
      <c r="Z58" s="29" t="s">
        <v>1218</v>
      </c>
      <c r="AA58" s="29" t="s">
        <v>1170</v>
      </c>
      <c r="AB58" s="29"/>
      <c r="AC58" s="29"/>
      <c r="AD58" s="29"/>
      <c r="AE58" s="29" t="s">
        <v>2950</v>
      </c>
      <c r="AG58" s="284" t="s">
        <v>4434</v>
      </c>
      <c r="AH58" s="40" t="s">
        <v>4439</v>
      </c>
      <c r="AI58" s="40" t="s">
        <v>4440</v>
      </c>
      <c r="AJ58" s="40" t="s">
        <v>4623</v>
      </c>
      <c r="AK58" s="40"/>
      <c r="AN58" s="29" t="s">
        <v>72</v>
      </c>
      <c r="AO58" s="29" t="s">
        <v>4442</v>
      </c>
      <c r="AQ58" s="29"/>
      <c r="AR58" s="29" t="str">
        <f t="shared" si="7"/>
        <v>1</v>
      </c>
      <c r="AS58" s="29">
        <f t="shared" si="1"/>
        <v>1</v>
      </c>
      <c r="AT58" s="29">
        <v>1</v>
      </c>
      <c r="AV58" s="29" t="s">
        <v>4624</v>
      </c>
      <c r="AW58" s="29" t="str">
        <f t="shared" si="10"/>
        <v>image/tiff</v>
      </c>
      <c r="AX58" s="29" t="str">
        <f t="shared" si="2"/>
        <v>archival/master</v>
      </c>
      <c r="AY58" s="29" t="str">
        <f t="shared" si="9"/>
        <v>https://media.mediathek-tanz-theater.de/iiif/2/nvt_img-003-001.JP2</v>
      </c>
      <c r="AZ58" s="29" t="str">
        <f t="shared" si="3"/>
        <v>image/jp2</v>
      </c>
      <c r="BA58" s="29" t="str">
        <f t="shared" si="4"/>
        <v>presentation/iiif</v>
      </c>
      <c r="BB58" s="29" t="str">
        <f t="shared" si="5"/>
        <v>https://media.mediathek-tanz-theater.de/iiif/2/nvt_img-003-001.JP2/full/100,/0/default.jpg</v>
      </c>
      <c r="BC58" s="29" t="str">
        <f t="shared" si="0"/>
        <v>image/jpeg</v>
      </c>
      <c r="BD58" s="29" t="str">
        <f t="shared" si="6"/>
        <v>presentation/thumbnail</v>
      </c>
      <c r="AMG58"/>
      <c r="AMH58"/>
      <c r="AMI58"/>
      <c r="AMJ58"/>
      <c r="AMK58"/>
      <c r="AML58"/>
      <c r="AMM58"/>
      <c r="AMN58"/>
    </row>
    <row r="59" spans="1:1028" ht="14.85" customHeight="1">
      <c r="A59" s="29">
        <v>1</v>
      </c>
      <c r="B59" s="29">
        <v>0</v>
      </c>
      <c r="C59" s="29" t="s">
        <v>4625</v>
      </c>
      <c r="D59" s="29" t="s">
        <v>4626</v>
      </c>
      <c r="E59" s="29"/>
      <c r="F59" s="38" t="s">
        <v>4430</v>
      </c>
      <c r="G59" s="29"/>
      <c r="H59" s="29"/>
      <c r="I59" s="402" t="s">
        <v>4446</v>
      </c>
      <c r="J59" s="402" t="s">
        <v>4621</v>
      </c>
      <c r="K59" s="29"/>
      <c r="L59" s="29"/>
      <c r="M59" s="29"/>
      <c r="N59" s="29" t="s">
        <v>1316</v>
      </c>
      <c r="O59" s="29"/>
      <c r="P59" s="25"/>
      <c r="Q59" s="25"/>
      <c r="R59" s="29" t="s">
        <v>4627</v>
      </c>
      <c r="S59" s="29" t="s">
        <v>4628</v>
      </c>
      <c r="T59" s="29" t="s">
        <v>2006</v>
      </c>
      <c r="U59" t="s">
        <v>4629</v>
      </c>
      <c r="V59"/>
      <c r="W59" s="29"/>
      <c r="X59" s="349"/>
      <c r="Y59" s="29" t="s">
        <v>2269</v>
      </c>
      <c r="Z59" s="29" t="s">
        <v>1218</v>
      </c>
      <c r="AA59" s="29" t="s">
        <v>1170</v>
      </c>
      <c r="AB59" s="29"/>
      <c r="AC59" s="29"/>
      <c r="AD59" s="29"/>
      <c r="AE59" s="29" t="s">
        <v>2950</v>
      </c>
      <c r="AG59" s="284" t="s">
        <v>4434</v>
      </c>
      <c r="AH59" s="40" t="s">
        <v>4439</v>
      </c>
      <c r="AI59" s="40" t="s">
        <v>4440</v>
      </c>
      <c r="AJ59" s="40" t="s">
        <v>4449</v>
      </c>
      <c r="AK59" s="40" t="s">
        <v>4630</v>
      </c>
      <c r="AL59" s="301" t="s">
        <v>4575</v>
      </c>
      <c r="AN59" s="29" t="s">
        <v>72</v>
      </c>
      <c r="AO59" s="29" t="s">
        <v>4442</v>
      </c>
      <c r="AQ59" s="29"/>
      <c r="AR59" s="29" t="str">
        <f t="shared" si="7"/>
        <v>0</v>
      </c>
      <c r="AS59" s="29">
        <f t="shared" si="1"/>
        <v>0</v>
      </c>
      <c r="AT59" s="29">
        <v>0</v>
      </c>
      <c r="AW59" s="29" t="str">
        <f t="shared" si="10"/>
        <v/>
      </c>
      <c r="AX59" s="29" t="str">
        <f t="shared" si="2"/>
        <v/>
      </c>
      <c r="AY59" s="29" t="str">
        <f t="shared" si="9"/>
        <v>https://media.mediathek-tanz-theater.de/iiif/2/nvt_img-003-001-001.JP2</v>
      </c>
      <c r="AZ59" s="29" t="str">
        <f t="shared" si="3"/>
        <v>image/jp2</v>
      </c>
      <c r="BA59" s="29" t="str">
        <f t="shared" si="4"/>
        <v>presentation/iiif</v>
      </c>
      <c r="BB59" s="29" t="str">
        <f t="shared" si="5"/>
        <v>https://media.mediathek-tanz-theater.de/iiif/2/nvt_img-003-001-001.JP2/full/100,/0/default.jpg</v>
      </c>
      <c r="BC59" s="29" t="str">
        <f t="shared" si="0"/>
        <v>image/jpeg</v>
      </c>
      <c r="BD59" s="29" t="str">
        <f t="shared" si="6"/>
        <v>presentation/thumbnail</v>
      </c>
      <c r="AMG59"/>
      <c r="AMH59"/>
      <c r="AMI59"/>
      <c r="AMJ59"/>
      <c r="AMK59"/>
      <c r="AML59"/>
      <c r="AMM59"/>
      <c r="AMN59"/>
    </row>
    <row r="60" spans="1:1028" ht="14.85" customHeight="1">
      <c r="A60" s="29">
        <v>1</v>
      </c>
      <c r="B60" s="29">
        <v>0</v>
      </c>
      <c r="C60" s="29" t="s">
        <v>4631</v>
      </c>
      <c r="D60" s="29" t="s">
        <v>4632</v>
      </c>
      <c r="E60" s="29"/>
      <c r="F60" s="38" t="s">
        <v>4430</v>
      </c>
      <c r="G60" s="29"/>
      <c r="H60" s="29"/>
      <c r="I60" s="402" t="s">
        <v>4446</v>
      </c>
      <c r="J60" s="402" t="s">
        <v>4621</v>
      </c>
      <c r="K60" s="29"/>
      <c r="L60" s="29"/>
      <c r="M60" s="29"/>
      <c r="N60" s="29" t="s">
        <v>1316</v>
      </c>
      <c r="O60" s="29"/>
      <c r="P60" s="25"/>
      <c r="Q60" s="25"/>
      <c r="R60" s="29" t="s">
        <v>4627</v>
      </c>
      <c r="S60" s="29" t="s">
        <v>4633</v>
      </c>
      <c r="T60" s="29" t="s">
        <v>2006</v>
      </c>
      <c r="U60"/>
      <c r="V60"/>
      <c r="W60" s="29"/>
      <c r="X60" s="349"/>
      <c r="Y60" s="29" t="s">
        <v>2269</v>
      </c>
      <c r="Z60" s="29" t="s">
        <v>1218</v>
      </c>
      <c r="AA60" s="29" t="s">
        <v>1170</v>
      </c>
      <c r="AB60" s="29"/>
      <c r="AC60" s="29"/>
      <c r="AD60" s="29"/>
      <c r="AE60" s="29" t="s">
        <v>2950</v>
      </c>
      <c r="AG60" s="284" t="s">
        <v>4434</v>
      </c>
      <c r="AH60" s="40" t="s">
        <v>4439</v>
      </c>
      <c r="AI60" s="40" t="s">
        <v>4440</v>
      </c>
      <c r="AJ60" s="40" t="s">
        <v>4449</v>
      </c>
      <c r="AK60" s="40" t="s">
        <v>4634</v>
      </c>
      <c r="AL60" s="301" t="s">
        <v>4575</v>
      </c>
      <c r="AN60" s="29" t="s">
        <v>4635</v>
      </c>
      <c r="AO60" s="29" t="s">
        <v>4442</v>
      </c>
      <c r="AQ60" s="29"/>
      <c r="AR60" s="29" t="str">
        <f t="shared" si="7"/>
        <v>0</v>
      </c>
      <c r="AS60" s="29">
        <f t="shared" si="1"/>
        <v>0</v>
      </c>
      <c r="AT60" s="29">
        <v>0</v>
      </c>
      <c r="AW60" s="29" t="str">
        <f t="shared" si="10"/>
        <v/>
      </c>
      <c r="AX60" s="29" t="str">
        <f t="shared" si="2"/>
        <v/>
      </c>
      <c r="AY60" s="29" t="str">
        <f t="shared" si="9"/>
        <v>https://media.mediathek-tanz-theater.de/iiif/2/nvt_img-003-001-002.JP2</v>
      </c>
      <c r="AZ60" s="29" t="str">
        <f t="shared" si="3"/>
        <v>image/jp2</v>
      </c>
      <c r="BA60" s="29" t="str">
        <f t="shared" si="4"/>
        <v>presentation/iiif</v>
      </c>
      <c r="BB60" s="29" t="str">
        <f t="shared" si="5"/>
        <v>https://media.mediathek-tanz-theater.de/iiif/2/nvt_img-003-001-002.JP2/full/100,/0/default.jpg</v>
      </c>
      <c r="BC60" s="29" t="str">
        <f t="shared" si="0"/>
        <v>image/jpeg</v>
      </c>
      <c r="BD60" s="29" t="str">
        <f t="shared" si="6"/>
        <v>presentation/thumbnail</v>
      </c>
      <c r="AMG60"/>
      <c r="AMH60"/>
      <c r="AMI60"/>
      <c r="AMJ60"/>
      <c r="AMK60"/>
      <c r="AML60"/>
      <c r="AMM60"/>
      <c r="AMN60"/>
    </row>
    <row r="61" spans="1:1028" ht="14.85" customHeight="1">
      <c r="A61" s="29">
        <v>1</v>
      </c>
      <c r="B61" s="29">
        <v>0</v>
      </c>
      <c r="C61" s="29" t="s">
        <v>4636</v>
      </c>
      <c r="D61" s="29" t="s">
        <v>4637</v>
      </c>
      <c r="E61" s="29"/>
      <c r="F61" s="38" t="s">
        <v>4430</v>
      </c>
      <c r="G61" s="29"/>
      <c r="H61" s="29"/>
      <c r="I61" s="402" t="s">
        <v>4446</v>
      </c>
      <c r="J61" s="402" t="s">
        <v>4621</v>
      </c>
      <c r="K61" s="29"/>
      <c r="L61" s="29"/>
      <c r="M61" s="29"/>
      <c r="N61" s="29" t="s">
        <v>1316</v>
      </c>
      <c r="O61" s="29"/>
      <c r="P61" s="25"/>
      <c r="Q61" s="25"/>
      <c r="R61" s="29" t="s">
        <v>4627</v>
      </c>
      <c r="S61" s="29" t="s">
        <v>4638</v>
      </c>
      <c r="T61" s="29" t="s">
        <v>2006</v>
      </c>
      <c r="U61" t="s">
        <v>4629</v>
      </c>
      <c r="V61"/>
      <c r="W61" s="29"/>
      <c r="X61" s="349"/>
      <c r="Y61" s="29" t="s">
        <v>2269</v>
      </c>
      <c r="Z61" s="29" t="s">
        <v>1218</v>
      </c>
      <c r="AA61" s="29" t="s">
        <v>1170</v>
      </c>
      <c r="AB61" s="29"/>
      <c r="AC61" s="29"/>
      <c r="AD61" s="29"/>
      <c r="AE61" s="29" t="s">
        <v>2950</v>
      </c>
      <c r="AG61" s="284" t="s">
        <v>4434</v>
      </c>
      <c r="AH61" s="40" t="s">
        <v>4439</v>
      </c>
      <c r="AI61" s="40" t="s">
        <v>4440</v>
      </c>
      <c r="AJ61" s="40" t="s">
        <v>4449</v>
      </c>
      <c r="AK61" s="40" t="s">
        <v>72</v>
      </c>
      <c r="AL61" s="301" t="s">
        <v>4575</v>
      </c>
      <c r="AN61" s="29" t="s">
        <v>4635</v>
      </c>
      <c r="AO61" s="29" t="s">
        <v>4442</v>
      </c>
      <c r="AQ61" s="29"/>
      <c r="AR61" s="29" t="str">
        <f t="shared" si="7"/>
        <v>0</v>
      </c>
      <c r="AS61" s="29">
        <f t="shared" si="1"/>
        <v>0</v>
      </c>
      <c r="AT61" s="29">
        <v>0</v>
      </c>
      <c r="AW61" s="29" t="str">
        <f t="shared" si="10"/>
        <v/>
      </c>
      <c r="AX61" s="29" t="str">
        <f t="shared" si="2"/>
        <v/>
      </c>
      <c r="AY61" s="29" t="str">
        <f t="shared" si="9"/>
        <v>https://media.mediathek-tanz-theater.de/iiif/2/nvt_img-003-001-003.JP2</v>
      </c>
      <c r="AZ61" s="29" t="str">
        <f t="shared" si="3"/>
        <v>image/jp2</v>
      </c>
      <c r="BA61" s="29" t="str">
        <f t="shared" si="4"/>
        <v>presentation/iiif</v>
      </c>
      <c r="BB61" s="29" t="str">
        <f t="shared" si="5"/>
        <v>https://media.mediathek-tanz-theater.de/iiif/2/nvt_img-003-001-003.JP2/full/100,/0/default.jpg</v>
      </c>
      <c r="BC61" s="29" t="str">
        <f t="shared" si="0"/>
        <v>image/jpeg</v>
      </c>
      <c r="BD61" s="29" t="str">
        <f t="shared" si="6"/>
        <v>presentation/thumbnail</v>
      </c>
      <c r="AMG61"/>
      <c r="AMH61"/>
      <c r="AMI61"/>
      <c r="AMJ61"/>
      <c r="AMK61"/>
      <c r="AML61"/>
      <c r="AMM61"/>
      <c r="AMN61"/>
    </row>
    <row r="62" spans="1:1028" ht="14.85" customHeight="1">
      <c r="A62" s="29">
        <v>1</v>
      </c>
      <c r="B62" s="29">
        <v>0</v>
      </c>
      <c r="C62" s="29" t="s">
        <v>4639</v>
      </c>
      <c r="D62" s="29" t="s">
        <v>4640</v>
      </c>
      <c r="E62" s="29"/>
      <c r="F62" s="38" t="s">
        <v>4430</v>
      </c>
      <c r="G62" s="29"/>
      <c r="H62" s="29"/>
      <c r="I62" s="402" t="s">
        <v>4446</v>
      </c>
      <c r="J62" s="402" t="s">
        <v>4621</v>
      </c>
      <c r="K62" s="29"/>
      <c r="L62" s="29"/>
      <c r="M62" s="29"/>
      <c r="N62" s="29" t="s">
        <v>1316</v>
      </c>
      <c r="O62" s="29"/>
      <c r="P62" s="25"/>
      <c r="Q62" s="25"/>
      <c r="R62" s="29" t="s">
        <v>4627</v>
      </c>
      <c r="S62" s="29" t="s">
        <v>4641</v>
      </c>
      <c r="T62" s="29" t="s">
        <v>2006</v>
      </c>
      <c r="U62" t="s">
        <v>24780</v>
      </c>
      <c r="V62"/>
      <c r="W62" s="29"/>
      <c r="X62" s="349"/>
      <c r="Y62" s="29" t="s">
        <v>2269</v>
      </c>
      <c r="Z62" s="29" t="s">
        <v>1218</v>
      </c>
      <c r="AA62" s="29" t="s">
        <v>1170</v>
      </c>
      <c r="AB62" s="29"/>
      <c r="AC62" s="29"/>
      <c r="AD62" s="29"/>
      <c r="AE62" s="29" t="s">
        <v>2950</v>
      </c>
      <c r="AG62" s="284" t="s">
        <v>4434</v>
      </c>
      <c r="AH62" s="40" t="s">
        <v>4439</v>
      </c>
      <c r="AI62" s="40" t="s">
        <v>4440</v>
      </c>
      <c r="AJ62" s="40" t="s">
        <v>4449</v>
      </c>
      <c r="AK62" s="40" t="s">
        <v>72</v>
      </c>
      <c r="AL62" s="301" t="s">
        <v>4575</v>
      </c>
      <c r="AN62" s="29" t="s">
        <v>72</v>
      </c>
      <c r="AO62" s="29" t="s">
        <v>4442</v>
      </c>
      <c r="AQ62" s="29"/>
      <c r="AR62" s="29" t="str">
        <f t="shared" si="7"/>
        <v>0</v>
      </c>
      <c r="AS62" s="29">
        <f t="shared" si="1"/>
        <v>0</v>
      </c>
      <c r="AT62" s="29">
        <v>0</v>
      </c>
      <c r="AW62" s="29" t="str">
        <f t="shared" si="10"/>
        <v/>
      </c>
      <c r="AX62" s="29" t="str">
        <f t="shared" si="2"/>
        <v/>
      </c>
      <c r="AY62" s="29" t="str">
        <f t="shared" si="9"/>
        <v>https://media.mediathek-tanz-theater.de/iiif/2/nvt_img-003-001-004.JP2</v>
      </c>
      <c r="AZ62" s="29" t="str">
        <f t="shared" si="3"/>
        <v>image/jp2</v>
      </c>
      <c r="BA62" s="29" t="str">
        <f t="shared" si="4"/>
        <v>presentation/iiif</v>
      </c>
      <c r="BB62" s="29" t="str">
        <f t="shared" si="5"/>
        <v>https://media.mediathek-tanz-theater.de/iiif/2/nvt_img-003-001-004.JP2/full/100,/0/default.jpg</v>
      </c>
      <c r="BC62" s="29" t="str">
        <f t="shared" si="0"/>
        <v>image/jpeg</v>
      </c>
      <c r="BD62" s="29" t="str">
        <f t="shared" si="6"/>
        <v>presentation/thumbnail</v>
      </c>
      <c r="AMG62"/>
      <c r="AMH62"/>
      <c r="AMI62"/>
      <c r="AMJ62"/>
      <c r="AMK62"/>
      <c r="AML62"/>
      <c r="AMM62"/>
      <c r="AMN62"/>
    </row>
    <row r="63" spans="1:1028" ht="14.85" customHeight="1">
      <c r="A63" s="29">
        <v>1</v>
      </c>
      <c r="B63" s="29">
        <v>0</v>
      </c>
      <c r="C63" s="29" t="s">
        <v>4642</v>
      </c>
      <c r="D63" s="29" t="s">
        <v>4643</v>
      </c>
      <c r="E63" s="29"/>
      <c r="F63" s="38" t="s">
        <v>4430</v>
      </c>
      <c r="G63" s="29"/>
      <c r="H63" s="29"/>
      <c r="I63" s="402" t="s">
        <v>4438</v>
      </c>
      <c r="J63" s="402" t="s">
        <v>4619</v>
      </c>
      <c r="K63" s="29"/>
      <c r="L63" s="29"/>
      <c r="M63" s="29"/>
      <c r="N63" s="29" t="s">
        <v>1316</v>
      </c>
      <c r="O63" s="29"/>
      <c r="P63" s="25"/>
      <c r="Q63" s="25"/>
      <c r="R63" s="29"/>
      <c r="S63" s="29"/>
      <c r="T63" s="29"/>
      <c r="U63"/>
      <c r="V63"/>
      <c r="W63" s="29"/>
      <c r="X63" s="349"/>
      <c r="Y63" s="29" t="s">
        <v>2269</v>
      </c>
      <c r="Z63" s="29" t="s">
        <v>1218</v>
      </c>
      <c r="AA63" s="29" t="s">
        <v>1170</v>
      </c>
      <c r="AB63" s="29"/>
      <c r="AC63" s="29"/>
      <c r="AD63" s="29"/>
      <c r="AE63" s="29" t="s">
        <v>2950</v>
      </c>
      <c r="AG63" s="284" t="s">
        <v>4434</v>
      </c>
      <c r="AH63" s="40" t="s">
        <v>4439</v>
      </c>
      <c r="AI63" s="40" t="s">
        <v>4440</v>
      </c>
      <c r="AJ63" s="40" t="s">
        <v>4644</v>
      </c>
      <c r="AK63" s="40"/>
      <c r="AN63" s="29" t="s">
        <v>72</v>
      </c>
      <c r="AO63" s="29" t="s">
        <v>4442</v>
      </c>
      <c r="AQ63" s="29"/>
      <c r="AR63" s="29" t="str">
        <f t="shared" si="7"/>
        <v>1</v>
      </c>
      <c r="AS63" s="29">
        <f t="shared" si="1"/>
        <v>1</v>
      </c>
      <c r="AT63" s="29">
        <v>1</v>
      </c>
      <c r="AV63" s="29" t="s">
        <v>4645</v>
      </c>
      <c r="AW63" s="29" t="str">
        <f t="shared" si="10"/>
        <v>image/tiff</v>
      </c>
      <c r="AX63" s="29" t="str">
        <f t="shared" si="2"/>
        <v>archival/master</v>
      </c>
      <c r="AY63" s="29" t="str">
        <f t="shared" si="9"/>
        <v>https://media.mediathek-tanz-theater.de/iiif/2/nvt_img-003-002.JP2</v>
      </c>
      <c r="AZ63" s="29" t="str">
        <f t="shared" si="3"/>
        <v>image/jp2</v>
      </c>
      <c r="BA63" s="29" t="str">
        <f t="shared" si="4"/>
        <v>presentation/iiif</v>
      </c>
      <c r="BB63" s="29" t="str">
        <f t="shared" si="5"/>
        <v>https://media.mediathek-tanz-theater.de/iiif/2/nvt_img-003-002.JP2/full/100,/0/default.jpg</v>
      </c>
      <c r="BC63" s="29" t="str">
        <f t="shared" si="0"/>
        <v>image/jpeg</v>
      </c>
      <c r="BD63" s="29" t="str">
        <f t="shared" si="6"/>
        <v>presentation/thumbnail</v>
      </c>
    </row>
    <row r="64" spans="1:1028" ht="14.85" customHeight="1">
      <c r="A64" s="29">
        <v>1</v>
      </c>
      <c r="B64" s="29">
        <v>0</v>
      </c>
      <c r="C64" s="29" t="s">
        <v>4646</v>
      </c>
      <c r="D64" s="29" t="s">
        <v>4647</v>
      </c>
      <c r="E64" s="29"/>
      <c r="F64" s="38" t="s">
        <v>4430</v>
      </c>
      <c r="G64" s="29"/>
      <c r="H64" s="29"/>
      <c r="I64" s="402" t="s">
        <v>4446</v>
      </c>
      <c r="J64" s="402" t="s">
        <v>4642</v>
      </c>
      <c r="K64" s="29"/>
      <c r="L64" s="29"/>
      <c r="M64" s="29"/>
      <c r="N64" s="29" t="s">
        <v>1316</v>
      </c>
      <c r="O64" s="29"/>
      <c r="P64" s="25"/>
      <c r="Q64" s="25"/>
      <c r="R64" s="29" t="s">
        <v>4627</v>
      </c>
      <c r="S64" s="29" t="s">
        <v>4648</v>
      </c>
      <c r="T64" s="29" t="s">
        <v>2006</v>
      </c>
      <c r="U64" t="s">
        <v>24780</v>
      </c>
      <c r="V64"/>
      <c r="W64" s="29"/>
      <c r="X64" s="349"/>
      <c r="Y64" s="29" t="s">
        <v>2269</v>
      </c>
      <c r="Z64" s="29" t="s">
        <v>1218</v>
      </c>
      <c r="AA64" s="29" t="s">
        <v>1170</v>
      </c>
      <c r="AB64" s="29"/>
      <c r="AC64" s="29"/>
      <c r="AD64" s="29"/>
      <c r="AE64" s="29" t="s">
        <v>2950</v>
      </c>
      <c r="AG64" s="284" t="s">
        <v>4434</v>
      </c>
      <c r="AH64" s="40" t="s">
        <v>4439</v>
      </c>
      <c r="AI64" s="40" t="s">
        <v>4440</v>
      </c>
      <c r="AJ64" s="40" t="s">
        <v>4449</v>
      </c>
      <c r="AK64" s="40" t="s">
        <v>72</v>
      </c>
      <c r="AL64" s="301" t="s">
        <v>4575</v>
      </c>
      <c r="AN64" s="29" t="s">
        <v>4649</v>
      </c>
      <c r="AO64" s="29" t="s">
        <v>4442</v>
      </c>
      <c r="AQ64" s="29"/>
      <c r="AR64" s="29" t="str">
        <f t="shared" si="7"/>
        <v>0</v>
      </c>
      <c r="AS64" s="29">
        <f t="shared" si="1"/>
        <v>0</v>
      </c>
      <c r="AT64" s="29">
        <v>0</v>
      </c>
      <c r="AW64" s="29" t="str">
        <f t="shared" si="10"/>
        <v/>
      </c>
      <c r="AX64" s="29" t="str">
        <f t="shared" si="2"/>
        <v/>
      </c>
      <c r="AY64" s="29" t="str">
        <f t="shared" si="9"/>
        <v>https://media.mediathek-tanz-theater.de/iiif/2/nvt_img-003-002-001.JP2</v>
      </c>
      <c r="AZ64" s="29" t="str">
        <f t="shared" si="3"/>
        <v>image/jp2</v>
      </c>
      <c r="BA64" s="29" t="str">
        <f t="shared" si="4"/>
        <v>presentation/iiif</v>
      </c>
      <c r="BB64" s="29" t="str">
        <f t="shared" si="5"/>
        <v>https://media.mediathek-tanz-theater.de/iiif/2/nvt_img-003-002-001.JP2/full/100,/0/default.jpg</v>
      </c>
      <c r="BC64" s="29" t="str">
        <f t="shared" si="0"/>
        <v>image/jpeg</v>
      </c>
      <c r="BD64" s="29" t="str">
        <f t="shared" si="6"/>
        <v>presentation/thumbnail</v>
      </c>
    </row>
    <row r="65" spans="1:56" ht="14.85" customHeight="1">
      <c r="A65" s="29">
        <v>1</v>
      </c>
      <c r="B65" s="29">
        <v>0</v>
      </c>
      <c r="C65" s="29" t="s">
        <v>4650</v>
      </c>
      <c r="D65" s="29" t="s">
        <v>4651</v>
      </c>
      <c r="E65" s="29"/>
      <c r="F65" s="38" t="s">
        <v>4430</v>
      </c>
      <c r="G65" s="29"/>
      <c r="H65" s="29"/>
      <c r="I65" s="402" t="s">
        <v>4446</v>
      </c>
      <c r="J65" s="402" t="s">
        <v>4642</v>
      </c>
      <c r="K65" s="29"/>
      <c r="L65" s="29"/>
      <c r="M65" s="29"/>
      <c r="N65" s="29" t="s">
        <v>1316</v>
      </c>
      <c r="O65" s="29"/>
      <c r="P65" s="25"/>
      <c r="Q65" s="25"/>
      <c r="R65" s="29" t="s">
        <v>4627</v>
      </c>
      <c r="S65" s="29" t="s">
        <v>4652</v>
      </c>
      <c r="T65" s="29" t="s">
        <v>2006</v>
      </c>
      <c r="U65" t="s">
        <v>25320</v>
      </c>
      <c r="V65"/>
      <c r="W65" s="29"/>
      <c r="X65" s="349"/>
      <c r="Y65" s="29" t="s">
        <v>2269</v>
      </c>
      <c r="Z65" s="29" t="s">
        <v>1218</v>
      </c>
      <c r="AA65" s="29" t="s">
        <v>1170</v>
      </c>
      <c r="AB65" s="29"/>
      <c r="AC65" s="29"/>
      <c r="AD65" s="29"/>
      <c r="AE65" s="29" t="s">
        <v>2950</v>
      </c>
      <c r="AG65" s="284" t="s">
        <v>4434</v>
      </c>
      <c r="AH65" s="40" t="s">
        <v>4439</v>
      </c>
      <c r="AI65" s="40" t="s">
        <v>4440</v>
      </c>
      <c r="AJ65" s="40" t="s">
        <v>4449</v>
      </c>
      <c r="AK65" s="40" t="s">
        <v>72</v>
      </c>
      <c r="AL65" s="301" t="s">
        <v>4575</v>
      </c>
      <c r="AN65" s="29" t="s">
        <v>4649</v>
      </c>
      <c r="AO65" s="29" t="s">
        <v>4442</v>
      </c>
      <c r="AQ65" s="29"/>
      <c r="AR65" s="29" t="str">
        <f t="shared" si="7"/>
        <v>0</v>
      </c>
      <c r="AS65" s="29">
        <f t="shared" si="1"/>
        <v>0</v>
      </c>
      <c r="AT65" s="29">
        <v>0</v>
      </c>
      <c r="AW65" s="29" t="str">
        <f t="shared" si="10"/>
        <v/>
      </c>
      <c r="AX65" s="29" t="str">
        <f t="shared" si="2"/>
        <v/>
      </c>
      <c r="AY65" s="29" t="str">
        <f t="shared" si="9"/>
        <v>https://media.mediathek-tanz-theater.de/iiif/2/nvt_img-003-002-002.JP2</v>
      </c>
      <c r="AZ65" s="29" t="str">
        <f t="shared" si="3"/>
        <v>image/jp2</v>
      </c>
      <c r="BA65" s="29" t="str">
        <f t="shared" si="4"/>
        <v>presentation/iiif</v>
      </c>
      <c r="BB65" s="29" t="str">
        <f t="shared" si="5"/>
        <v>https://media.mediathek-tanz-theater.de/iiif/2/nvt_img-003-002-002.JP2/full/100,/0/default.jpg</v>
      </c>
      <c r="BC65" s="29" t="str">
        <f t="shared" si="0"/>
        <v>image/jpeg</v>
      </c>
      <c r="BD65" s="29" t="str">
        <f t="shared" si="6"/>
        <v>presentation/thumbnail</v>
      </c>
    </row>
    <row r="66" spans="1:56" ht="14.85" customHeight="1">
      <c r="A66" s="29">
        <v>1</v>
      </c>
      <c r="B66" s="29">
        <v>0</v>
      </c>
      <c r="C66" s="29" t="s">
        <v>4653</v>
      </c>
      <c r="D66" s="29" t="s">
        <v>4654</v>
      </c>
      <c r="E66" s="29"/>
      <c r="F66" s="38" t="s">
        <v>4430</v>
      </c>
      <c r="G66" s="29"/>
      <c r="H66" s="29"/>
      <c r="I66" s="402" t="s">
        <v>4446</v>
      </c>
      <c r="J66" s="402" t="s">
        <v>4642</v>
      </c>
      <c r="K66" s="29"/>
      <c r="L66" s="29"/>
      <c r="M66" s="29"/>
      <c r="N66" s="29" t="s">
        <v>1316</v>
      </c>
      <c r="O66" s="29"/>
      <c r="P66" s="25"/>
      <c r="Q66" s="25"/>
      <c r="R66" s="29" t="s">
        <v>4627</v>
      </c>
      <c r="S66" s="29" t="s">
        <v>4655</v>
      </c>
      <c r="T66" s="29" t="s">
        <v>2006</v>
      </c>
      <c r="U66" t="s">
        <v>25321</v>
      </c>
      <c r="V66"/>
      <c r="W66" s="29"/>
      <c r="X66" s="349"/>
      <c r="Y66" s="29" t="s">
        <v>2269</v>
      </c>
      <c r="Z66" s="29" t="s">
        <v>1218</v>
      </c>
      <c r="AA66" s="29" t="s">
        <v>1170</v>
      </c>
      <c r="AB66" s="29"/>
      <c r="AC66" s="29"/>
      <c r="AD66" s="29"/>
      <c r="AE66" s="29" t="s">
        <v>2950</v>
      </c>
      <c r="AG66" s="284" t="s">
        <v>4434</v>
      </c>
      <c r="AH66" s="40" t="s">
        <v>4439</v>
      </c>
      <c r="AI66" s="40" t="s">
        <v>4440</v>
      </c>
      <c r="AJ66" s="40" t="s">
        <v>4449</v>
      </c>
      <c r="AK66" s="40" t="s">
        <v>72</v>
      </c>
      <c r="AL66" s="301" t="s">
        <v>4575</v>
      </c>
      <c r="AN66" s="29" t="s">
        <v>4649</v>
      </c>
      <c r="AO66" s="29" t="s">
        <v>4442</v>
      </c>
      <c r="AQ66" s="29"/>
      <c r="AR66" s="29" t="str">
        <f t="shared" si="7"/>
        <v>0</v>
      </c>
      <c r="AS66" s="29">
        <f t="shared" si="1"/>
        <v>0</v>
      </c>
      <c r="AT66" s="29">
        <v>0</v>
      </c>
      <c r="AW66" s="29" t="str">
        <f t="shared" si="10"/>
        <v/>
      </c>
      <c r="AX66" s="29" t="str">
        <f t="shared" si="2"/>
        <v/>
      </c>
      <c r="AY66" s="29" t="str">
        <f t="shared" si="9"/>
        <v>https://media.mediathek-tanz-theater.de/iiif/2/nvt_img-003-002-003.JP2</v>
      </c>
      <c r="AZ66" s="29" t="str">
        <f t="shared" si="3"/>
        <v>image/jp2</v>
      </c>
      <c r="BA66" s="29" t="str">
        <f t="shared" si="4"/>
        <v>presentation/iiif</v>
      </c>
      <c r="BB66" s="29" t="str">
        <f t="shared" si="5"/>
        <v>https://media.mediathek-tanz-theater.de/iiif/2/nvt_img-003-002-003.JP2/full/100,/0/default.jpg</v>
      </c>
      <c r="BC66" s="29" t="str">
        <f t="shared" si="0"/>
        <v>image/jpeg</v>
      </c>
      <c r="BD66" s="29" t="str">
        <f t="shared" si="6"/>
        <v>presentation/thumbnail</v>
      </c>
    </row>
    <row r="67" spans="1:56" ht="14.85" customHeight="1">
      <c r="A67" s="29">
        <v>1</v>
      </c>
      <c r="B67" s="29">
        <v>0</v>
      </c>
      <c r="C67" s="29" t="s">
        <v>4656</v>
      </c>
      <c r="D67" s="29" t="s">
        <v>4657</v>
      </c>
      <c r="E67" s="29"/>
      <c r="F67" s="38" t="s">
        <v>4430</v>
      </c>
      <c r="G67" s="29"/>
      <c r="H67" s="29"/>
      <c r="I67" s="402" t="s">
        <v>4438</v>
      </c>
      <c r="J67" s="402" t="s">
        <v>4619</v>
      </c>
      <c r="K67" s="29"/>
      <c r="L67" s="29"/>
      <c r="M67" s="29"/>
      <c r="N67" s="29" t="s">
        <v>1316</v>
      </c>
      <c r="O67" s="29"/>
      <c r="P67" s="25"/>
      <c r="Q67" s="25"/>
      <c r="R67" s="29"/>
      <c r="S67" s="29"/>
      <c r="T67" s="29"/>
      <c r="U67"/>
      <c r="V67"/>
      <c r="W67" s="29"/>
      <c r="X67" s="349"/>
      <c r="Y67" s="29" t="s">
        <v>2269</v>
      </c>
      <c r="Z67" s="29" t="s">
        <v>1218</v>
      </c>
      <c r="AA67" s="29" t="s">
        <v>1170</v>
      </c>
      <c r="AB67" s="29"/>
      <c r="AC67" s="29"/>
      <c r="AD67" s="29"/>
      <c r="AE67" s="29" t="s">
        <v>2950</v>
      </c>
      <c r="AG67" s="284" t="s">
        <v>4434</v>
      </c>
      <c r="AH67" s="40" t="s">
        <v>4439</v>
      </c>
      <c r="AI67" s="40" t="s">
        <v>4440</v>
      </c>
      <c r="AJ67" s="40" t="s">
        <v>4644</v>
      </c>
      <c r="AK67" s="40"/>
      <c r="AN67" s="29" t="s">
        <v>72</v>
      </c>
      <c r="AO67" s="29" t="s">
        <v>4442</v>
      </c>
      <c r="AQ67" s="29"/>
      <c r="AR67" s="29" t="str">
        <f t="shared" si="7"/>
        <v>1</v>
      </c>
      <c r="AS67" s="29">
        <f t="shared" si="1"/>
        <v>1</v>
      </c>
      <c r="AT67" s="29">
        <v>1</v>
      </c>
      <c r="AV67" s="29" t="s">
        <v>4658</v>
      </c>
      <c r="AW67" s="29" t="str">
        <f t="shared" si="10"/>
        <v>image/tiff</v>
      </c>
      <c r="AX67" s="29" t="str">
        <f t="shared" si="2"/>
        <v>archival/master</v>
      </c>
      <c r="AY67" s="29" t="str">
        <f t="shared" si="9"/>
        <v>https://media.mediathek-tanz-theater.de/iiif/2/nvt_img-003-003.JP2</v>
      </c>
      <c r="AZ67" s="29" t="str">
        <f t="shared" si="3"/>
        <v>image/jp2</v>
      </c>
      <c r="BA67" s="29" t="str">
        <f t="shared" si="4"/>
        <v>presentation/iiif</v>
      </c>
      <c r="BB67" s="29" t="str">
        <f t="shared" si="5"/>
        <v>https://media.mediathek-tanz-theater.de/iiif/2/nvt_img-003-003.JP2/full/100,/0/default.jpg</v>
      </c>
      <c r="BC67" s="29" t="str">
        <f t="shared" si="0"/>
        <v>image/jpeg</v>
      </c>
      <c r="BD67" s="29" t="str">
        <f t="shared" si="6"/>
        <v>presentation/thumbnail</v>
      </c>
    </row>
    <row r="68" spans="1:56" ht="14.85" customHeight="1">
      <c r="A68" s="29">
        <v>1</v>
      </c>
      <c r="B68" s="29">
        <v>0</v>
      </c>
      <c r="C68" s="29" t="s">
        <v>4659</v>
      </c>
      <c r="D68" s="29" t="s">
        <v>4660</v>
      </c>
      <c r="E68" s="29"/>
      <c r="F68" s="38" t="s">
        <v>4430</v>
      </c>
      <c r="G68" s="29"/>
      <c r="H68" s="29"/>
      <c r="I68" s="402" t="s">
        <v>4446</v>
      </c>
      <c r="J68" s="402" t="s">
        <v>4656</v>
      </c>
      <c r="K68" s="29"/>
      <c r="L68" s="29"/>
      <c r="M68" s="29"/>
      <c r="N68" s="29" t="s">
        <v>1316</v>
      </c>
      <c r="O68" s="29"/>
      <c r="P68" s="25"/>
      <c r="Q68" s="25"/>
      <c r="R68" s="29" t="s">
        <v>4627</v>
      </c>
      <c r="S68" s="29" t="s">
        <v>4661</v>
      </c>
      <c r="T68" s="29" t="s">
        <v>2006</v>
      </c>
      <c r="U68" t="s">
        <v>24780</v>
      </c>
      <c r="V68"/>
      <c r="W68" s="29"/>
      <c r="X68" s="349"/>
      <c r="Y68" s="29" t="s">
        <v>2269</v>
      </c>
      <c r="Z68" s="29" t="s">
        <v>1218</v>
      </c>
      <c r="AA68" s="29" t="s">
        <v>1170</v>
      </c>
      <c r="AB68" s="29"/>
      <c r="AC68" s="29"/>
      <c r="AD68" s="29"/>
      <c r="AE68" s="29" t="s">
        <v>2950</v>
      </c>
      <c r="AG68" s="284" t="s">
        <v>4434</v>
      </c>
      <c r="AH68" s="40" t="s">
        <v>4439</v>
      </c>
      <c r="AI68" s="40" t="s">
        <v>4440</v>
      </c>
      <c r="AJ68" s="40" t="s">
        <v>4449</v>
      </c>
      <c r="AK68" s="40" t="s">
        <v>4662</v>
      </c>
      <c r="AL68" s="301" t="s">
        <v>4575</v>
      </c>
      <c r="AN68" s="29" t="s">
        <v>4635</v>
      </c>
      <c r="AO68" s="29" t="s">
        <v>4442</v>
      </c>
      <c r="AQ68" s="29"/>
      <c r="AR68" s="29" t="str">
        <f t="shared" si="7"/>
        <v>0</v>
      </c>
      <c r="AS68" s="29">
        <f t="shared" si="1"/>
        <v>0</v>
      </c>
      <c r="AT68" s="29">
        <v>0</v>
      </c>
      <c r="AW68" s="29" t="str">
        <f t="shared" si="10"/>
        <v/>
      </c>
      <c r="AX68" s="29" t="str">
        <f t="shared" si="2"/>
        <v/>
      </c>
      <c r="AY68" s="29" t="str">
        <f t="shared" si="9"/>
        <v>https://media.mediathek-tanz-theater.de/iiif/2/nvt_img-003-003-001.JP2</v>
      </c>
      <c r="AZ68" s="29" t="str">
        <f t="shared" si="3"/>
        <v>image/jp2</v>
      </c>
      <c r="BA68" s="29" t="str">
        <f t="shared" si="4"/>
        <v>presentation/iiif</v>
      </c>
      <c r="BB68" s="29" t="str">
        <f t="shared" si="5"/>
        <v>https://media.mediathek-tanz-theater.de/iiif/2/nvt_img-003-003-001.JP2/full/100,/0/default.jpg</v>
      </c>
      <c r="BC68" s="29" t="str">
        <f t="shared" si="0"/>
        <v>image/jpeg</v>
      </c>
      <c r="BD68" s="29" t="str">
        <f t="shared" si="6"/>
        <v>presentation/thumbnail</v>
      </c>
    </row>
    <row r="69" spans="1:56" ht="14.85" customHeight="1">
      <c r="A69" s="29">
        <v>1</v>
      </c>
      <c r="B69" s="29">
        <v>0</v>
      </c>
      <c r="C69" s="29" t="s">
        <v>4663</v>
      </c>
      <c r="D69" s="29" t="s">
        <v>4664</v>
      </c>
      <c r="E69" s="29"/>
      <c r="F69" s="38" t="s">
        <v>4430</v>
      </c>
      <c r="G69" s="29"/>
      <c r="H69" s="29"/>
      <c r="I69" s="402" t="s">
        <v>4446</v>
      </c>
      <c r="J69" s="402" t="s">
        <v>4656</v>
      </c>
      <c r="K69" s="29"/>
      <c r="L69" s="29"/>
      <c r="M69" s="29"/>
      <c r="N69" s="29" t="s">
        <v>1316</v>
      </c>
      <c r="O69" s="29"/>
      <c r="P69" s="25"/>
      <c r="Q69" s="25"/>
      <c r="R69" s="29" t="s">
        <v>4627</v>
      </c>
      <c r="S69" s="29" t="s">
        <v>4665</v>
      </c>
      <c r="T69" s="29" t="s">
        <v>2006</v>
      </c>
      <c r="U69" t="s">
        <v>24780</v>
      </c>
      <c r="V69"/>
      <c r="W69" s="29"/>
      <c r="X69" s="349"/>
      <c r="Y69" s="29" t="s">
        <v>2269</v>
      </c>
      <c r="Z69" s="29" t="s">
        <v>1218</v>
      </c>
      <c r="AA69" s="29" t="s">
        <v>1170</v>
      </c>
      <c r="AB69" s="29"/>
      <c r="AC69" s="29"/>
      <c r="AD69" s="29"/>
      <c r="AE69" s="29" t="s">
        <v>2950</v>
      </c>
      <c r="AG69" s="284" t="s">
        <v>4434</v>
      </c>
      <c r="AH69" s="40" t="s">
        <v>4439</v>
      </c>
      <c r="AI69" s="40" t="s">
        <v>4440</v>
      </c>
      <c r="AJ69" s="40" t="s">
        <v>4449</v>
      </c>
      <c r="AK69" s="40" t="s">
        <v>72</v>
      </c>
      <c r="AL69" s="301" t="s">
        <v>4575</v>
      </c>
      <c r="AN69" s="29" t="s">
        <v>4635</v>
      </c>
      <c r="AO69" s="29" t="s">
        <v>4442</v>
      </c>
      <c r="AQ69" s="29"/>
      <c r="AR69" s="29" t="str">
        <f t="shared" si="7"/>
        <v>0</v>
      </c>
      <c r="AS69" s="29">
        <f t="shared" si="1"/>
        <v>0</v>
      </c>
      <c r="AT69" s="29">
        <v>0</v>
      </c>
      <c r="AW69" s="29" t="str">
        <f t="shared" si="10"/>
        <v/>
      </c>
      <c r="AX69" s="29" t="str">
        <f t="shared" si="2"/>
        <v/>
      </c>
      <c r="AY69" s="29" t="str">
        <f t="shared" si="9"/>
        <v>https://media.mediathek-tanz-theater.de/iiif/2/nvt_img-003-003-002.JP2</v>
      </c>
      <c r="AZ69" s="29" t="str">
        <f t="shared" si="3"/>
        <v>image/jp2</v>
      </c>
      <c r="BA69" s="29" t="str">
        <f t="shared" si="4"/>
        <v>presentation/iiif</v>
      </c>
      <c r="BB69" s="29" t="str">
        <f t="shared" si="5"/>
        <v>https://media.mediathek-tanz-theater.de/iiif/2/nvt_img-003-003-002.JP2/full/100,/0/default.jpg</v>
      </c>
      <c r="BC69" s="29" t="str">
        <f t="shared" ref="BC69:BC132" si="11">IF(NOT(BB69=""),"image/jpeg","")</f>
        <v>image/jpeg</v>
      </c>
      <c r="BD69" s="29" t="str">
        <f t="shared" si="6"/>
        <v>presentation/thumbnail</v>
      </c>
    </row>
    <row r="70" spans="1:56" ht="14.85" customHeight="1">
      <c r="A70" s="29">
        <v>1</v>
      </c>
      <c r="B70" s="29">
        <v>0</v>
      </c>
      <c r="C70" s="29" t="s">
        <v>4666</v>
      </c>
      <c r="D70" s="29" t="s">
        <v>4667</v>
      </c>
      <c r="E70" s="29"/>
      <c r="F70" s="38" t="s">
        <v>4430</v>
      </c>
      <c r="G70" s="29"/>
      <c r="H70" s="29"/>
      <c r="I70" s="402" t="s">
        <v>4446</v>
      </c>
      <c r="J70" s="402" t="s">
        <v>4656</v>
      </c>
      <c r="K70" s="29"/>
      <c r="L70" s="29"/>
      <c r="M70" s="29"/>
      <c r="N70" s="29" t="s">
        <v>1316</v>
      </c>
      <c r="O70" s="29"/>
      <c r="P70" s="25"/>
      <c r="Q70" s="25"/>
      <c r="R70" s="29" t="s">
        <v>4627</v>
      </c>
      <c r="S70" s="29" t="s">
        <v>4668</v>
      </c>
      <c r="T70" s="29" t="s">
        <v>2006</v>
      </c>
      <c r="U70" t="s">
        <v>24780</v>
      </c>
      <c r="V70"/>
      <c r="W70" s="29"/>
      <c r="X70" s="349"/>
      <c r="Y70" s="29" t="s">
        <v>2269</v>
      </c>
      <c r="Z70" s="29" t="s">
        <v>1218</v>
      </c>
      <c r="AA70" s="29" t="s">
        <v>1170</v>
      </c>
      <c r="AB70" s="29"/>
      <c r="AC70" s="29"/>
      <c r="AD70" s="29"/>
      <c r="AE70" s="29" t="s">
        <v>2950</v>
      </c>
      <c r="AG70" s="284" t="s">
        <v>4434</v>
      </c>
      <c r="AH70" s="40" t="s">
        <v>4439</v>
      </c>
      <c r="AI70" s="40" t="s">
        <v>4440</v>
      </c>
      <c r="AJ70" s="40" t="s">
        <v>4449</v>
      </c>
      <c r="AK70" s="40" t="s">
        <v>72</v>
      </c>
      <c r="AL70" s="301" t="s">
        <v>4575</v>
      </c>
      <c r="AN70" s="29" t="s">
        <v>72</v>
      </c>
      <c r="AO70" s="29" t="s">
        <v>4442</v>
      </c>
      <c r="AQ70" s="29"/>
      <c r="AR70" s="29" t="str">
        <f t="shared" si="7"/>
        <v>0</v>
      </c>
      <c r="AS70" s="29">
        <f t="shared" ref="AS70:AS133" si="12">AT70</f>
        <v>0</v>
      </c>
      <c r="AT70" s="29">
        <v>0</v>
      </c>
      <c r="AW70" s="29" t="str">
        <f t="shared" si="10"/>
        <v/>
      </c>
      <c r="AX70" s="29" t="str">
        <f t="shared" ref="AX70:AX133" si="13">IF(NOT(AV70=""),"archival/master","")</f>
        <v/>
      </c>
      <c r="AY70" s="29" t="str">
        <f t="shared" si="9"/>
        <v>https://media.mediathek-tanz-theater.de/iiif/2/nvt_img-003-003-003.JP2</v>
      </c>
      <c r="AZ70" s="29" t="str">
        <f t="shared" ref="AZ70:AZ133" si="14">IF(NOT(AY70=""),"image/jp2","")</f>
        <v>image/jp2</v>
      </c>
      <c r="BA70" s="29" t="str">
        <f t="shared" ref="BA70:BA133" si="15">IF(NOT(AY70=""),"presentation/iiif","")</f>
        <v>presentation/iiif</v>
      </c>
      <c r="BB70" s="29" t="str">
        <f t="shared" ref="BB70:BB133" si="16">"https://media.mediathek-tanz-theater.de/iiif/2/nvt_"&amp;C70&amp;".JP2/full/100,/0/default.jpg"</f>
        <v>https://media.mediathek-tanz-theater.de/iiif/2/nvt_img-003-003-003.JP2/full/100,/0/default.jpg</v>
      </c>
      <c r="BC70" s="29" t="str">
        <f t="shared" si="11"/>
        <v>image/jpeg</v>
      </c>
      <c r="BD70" s="29" t="str">
        <f t="shared" ref="BD70:BD133" si="17">IF(NOT(BB70=""),"presentation/thumbnail","")</f>
        <v>presentation/thumbnail</v>
      </c>
    </row>
    <row r="71" spans="1:56" ht="14.85" customHeight="1">
      <c r="A71" s="29">
        <v>1</v>
      </c>
      <c r="B71" s="29">
        <v>0</v>
      </c>
      <c r="C71" s="29" t="s">
        <v>4669</v>
      </c>
      <c r="D71" s="29" t="s">
        <v>4670</v>
      </c>
      <c r="E71" s="29"/>
      <c r="F71" s="38" t="s">
        <v>4430</v>
      </c>
      <c r="G71" s="29"/>
      <c r="H71" s="29"/>
      <c r="I71" s="402" t="s">
        <v>4438</v>
      </c>
      <c r="J71" s="402" t="s">
        <v>4619</v>
      </c>
      <c r="K71" s="29"/>
      <c r="L71" s="29"/>
      <c r="M71" s="29"/>
      <c r="N71" s="29" t="s">
        <v>1316</v>
      </c>
      <c r="O71" s="29"/>
      <c r="P71" s="25"/>
      <c r="Q71" s="25"/>
      <c r="R71" s="29"/>
      <c r="S71" s="29"/>
      <c r="T71" s="29"/>
      <c r="U71"/>
      <c r="V71"/>
      <c r="W71" s="29"/>
      <c r="X71" s="349"/>
      <c r="Y71" s="29" t="s">
        <v>2269</v>
      </c>
      <c r="Z71" s="29" t="s">
        <v>1218</v>
      </c>
      <c r="AA71" s="29" t="s">
        <v>1170</v>
      </c>
      <c r="AB71" s="29"/>
      <c r="AC71" s="29"/>
      <c r="AD71" s="29"/>
      <c r="AE71" s="29" t="s">
        <v>2950</v>
      </c>
      <c r="AG71" s="284" t="s">
        <v>4434</v>
      </c>
      <c r="AH71" s="40" t="s">
        <v>4439</v>
      </c>
      <c r="AI71" s="40" t="s">
        <v>4440</v>
      </c>
      <c r="AJ71" s="40" t="s">
        <v>4671</v>
      </c>
      <c r="AK71" s="40"/>
      <c r="AN71" s="29" t="s">
        <v>72</v>
      </c>
      <c r="AO71" s="29" t="s">
        <v>4442</v>
      </c>
      <c r="AQ71" s="29"/>
      <c r="AR71" s="29" t="str">
        <f t="shared" ref="AR71:AR134" si="18">IF(OR(I71="Negativmappe",I71="Negativstreifen",I71="Diapositivfilm",I71="Fotomappe;(POSITIVE)",AND(I71="Kostümfotografie",NOT(AE71="DT")),AND(I71="Fotografie",NOT(AE71="DT")),AND(I71="Porträtfotografie",NOT(AE71="DT")),AND(I71="Fotodokumentation",NOT(AE71="DT")),AND(I71="Bühnenbildfotografie",NOT(AE71="DT"))),"1","0")</f>
        <v>1</v>
      </c>
      <c r="AS71" s="29">
        <f t="shared" si="12"/>
        <v>1</v>
      </c>
      <c r="AT71" s="29">
        <v>1</v>
      </c>
      <c r="AV71" s="29" t="s">
        <v>4672</v>
      </c>
      <c r="AW71" s="29" t="str">
        <f t="shared" si="10"/>
        <v>image/tiff</v>
      </c>
      <c r="AX71" s="29" t="str">
        <f t="shared" si="13"/>
        <v>archival/master</v>
      </c>
      <c r="AY71" s="29" t="str">
        <f t="shared" ref="AY71:AY134" si="19">"https://media.mediathek-tanz-theater.de/iiif/2/nvt_"&amp;C71&amp;".JP2"</f>
        <v>https://media.mediathek-tanz-theater.de/iiif/2/nvt_img-003-004.JP2</v>
      </c>
      <c r="AZ71" s="29" t="str">
        <f t="shared" si="14"/>
        <v>image/jp2</v>
      </c>
      <c r="BA71" s="29" t="str">
        <f t="shared" si="15"/>
        <v>presentation/iiif</v>
      </c>
      <c r="BB71" s="29" t="str">
        <f t="shared" si="16"/>
        <v>https://media.mediathek-tanz-theater.de/iiif/2/nvt_img-003-004.JP2/full/100,/0/default.jpg</v>
      </c>
      <c r="BC71" s="29" t="str">
        <f t="shared" si="11"/>
        <v>image/jpeg</v>
      </c>
      <c r="BD71" s="29" t="str">
        <f t="shared" si="17"/>
        <v>presentation/thumbnail</v>
      </c>
    </row>
    <row r="72" spans="1:56" ht="14.85" customHeight="1">
      <c r="A72" s="29">
        <v>1</v>
      </c>
      <c r="B72" s="29">
        <v>0</v>
      </c>
      <c r="C72" s="29" t="s">
        <v>4673</v>
      </c>
      <c r="D72" s="29" t="s">
        <v>4674</v>
      </c>
      <c r="E72" s="29"/>
      <c r="F72" s="38" t="s">
        <v>4430</v>
      </c>
      <c r="G72" s="29"/>
      <c r="H72" s="29"/>
      <c r="I72" s="402" t="s">
        <v>4446</v>
      </c>
      <c r="J72" s="402" t="s">
        <v>4669</v>
      </c>
      <c r="K72" s="29"/>
      <c r="L72" s="29"/>
      <c r="M72" s="29"/>
      <c r="N72" s="29" t="s">
        <v>1316</v>
      </c>
      <c r="O72" s="29"/>
      <c r="P72" s="25"/>
      <c r="Q72" s="25"/>
      <c r="R72" s="29" t="s">
        <v>4627</v>
      </c>
      <c r="S72" s="29" t="s">
        <v>4675</v>
      </c>
      <c r="T72" s="29" t="s">
        <v>2006</v>
      </c>
      <c r="U72" t="s">
        <v>25322</v>
      </c>
      <c r="V72"/>
      <c r="W72" s="29"/>
      <c r="X72" s="349"/>
      <c r="Y72" s="29" t="s">
        <v>2269</v>
      </c>
      <c r="Z72" s="29" t="s">
        <v>1218</v>
      </c>
      <c r="AA72" s="29" t="s">
        <v>1170</v>
      </c>
      <c r="AB72" s="29"/>
      <c r="AC72" s="29"/>
      <c r="AD72" s="29"/>
      <c r="AE72" s="29" t="s">
        <v>2950</v>
      </c>
      <c r="AG72" s="284" t="s">
        <v>4434</v>
      </c>
      <c r="AH72" s="40" t="s">
        <v>4439</v>
      </c>
      <c r="AI72" s="40" t="s">
        <v>4440</v>
      </c>
      <c r="AJ72" s="40" t="s">
        <v>4449</v>
      </c>
      <c r="AK72" s="40" t="s">
        <v>72</v>
      </c>
      <c r="AL72" s="301" t="s">
        <v>4575</v>
      </c>
      <c r="AN72" s="29" t="s">
        <v>4635</v>
      </c>
      <c r="AO72" s="29" t="s">
        <v>4442</v>
      </c>
      <c r="AQ72" s="29"/>
      <c r="AR72" s="29" t="str">
        <f t="shared" si="18"/>
        <v>0</v>
      </c>
      <c r="AS72" s="29">
        <f t="shared" si="12"/>
        <v>0</v>
      </c>
      <c r="AT72" s="29">
        <v>0</v>
      </c>
      <c r="AW72" s="29" t="str">
        <f t="shared" ref="AW72:AW135" si="20">IF(NOT(AV72=""),"image/tiff","")</f>
        <v/>
      </c>
      <c r="AX72" s="29" t="str">
        <f t="shared" si="13"/>
        <v/>
      </c>
      <c r="AY72" s="29" t="str">
        <f t="shared" si="19"/>
        <v>https://media.mediathek-tanz-theater.de/iiif/2/nvt_img-003-004-001.JP2</v>
      </c>
      <c r="AZ72" s="29" t="str">
        <f t="shared" si="14"/>
        <v>image/jp2</v>
      </c>
      <c r="BA72" s="29" t="str">
        <f t="shared" si="15"/>
        <v>presentation/iiif</v>
      </c>
      <c r="BB72" s="29" t="str">
        <f t="shared" si="16"/>
        <v>https://media.mediathek-tanz-theater.de/iiif/2/nvt_img-003-004-001.JP2/full/100,/0/default.jpg</v>
      </c>
      <c r="BC72" s="29" t="str">
        <f t="shared" si="11"/>
        <v>image/jpeg</v>
      </c>
      <c r="BD72" s="29" t="str">
        <f t="shared" si="17"/>
        <v>presentation/thumbnail</v>
      </c>
    </row>
    <row r="73" spans="1:56" ht="14.85" customHeight="1">
      <c r="A73" s="29">
        <v>1</v>
      </c>
      <c r="B73" s="29">
        <v>0</v>
      </c>
      <c r="C73" s="29" t="s">
        <v>4676</v>
      </c>
      <c r="D73" s="29" t="s">
        <v>4677</v>
      </c>
      <c r="E73" s="29"/>
      <c r="F73" s="38" t="s">
        <v>4430</v>
      </c>
      <c r="G73" s="29"/>
      <c r="H73" s="29"/>
      <c r="I73" s="402" t="s">
        <v>4446</v>
      </c>
      <c r="J73" s="402" t="s">
        <v>4669</v>
      </c>
      <c r="K73" s="29"/>
      <c r="L73" s="29"/>
      <c r="M73" s="29"/>
      <c r="N73" s="29" t="s">
        <v>1316</v>
      </c>
      <c r="O73" s="29"/>
      <c r="P73" s="25"/>
      <c r="Q73" s="25"/>
      <c r="R73" s="29" t="s">
        <v>4627</v>
      </c>
      <c r="S73" s="29" t="s">
        <v>4678</v>
      </c>
      <c r="T73" s="29" t="s">
        <v>2006</v>
      </c>
      <c r="U73" t="s">
        <v>25322</v>
      </c>
      <c r="V73"/>
      <c r="W73" s="29"/>
      <c r="X73" s="349"/>
      <c r="Y73" s="29" t="s">
        <v>2269</v>
      </c>
      <c r="Z73" s="29" t="s">
        <v>1218</v>
      </c>
      <c r="AA73" s="29" t="s">
        <v>1170</v>
      </c>
      <c r="AB73" s="29"/>
      <c r="AC73" s="29"/>
      <c r="AD73" s="29"/>
      <c r="AE73" s="29" t="s">
        <v>2950</v>
      </c>
      <c r="AG73" s="284" t="s">
        <v>4434</v>
      </c>
      <c r="AH73" s="40" t="s">
        <v>4439</v>
      </c>
      <c r="AI73" s="40" t="s">
        <v>4440</v>
      </c>
      <c r="AJ73" s="40" t="s">
        <v>4449</v>
      </c>
      <c r="AK73" s="40" t="s">
        <v>72</v>
      </c>
      <c r="AL73" s="301" t="s">
        <v>4575</v>
      </c>
      <c r="AN73" s="29" t="s">
        <v>4635</v>
      </c>
      <c r="AO73" s="29" t="s">
        <v>4442</v>
      </c>
      <c r="AQ73" s="29"/>
      <c r="AR73" s="29" t="str">
        <f t="shared" si="18"/>
        <v>0</v>
      </c>
      <c r="AS73" s="29">
        <f t="shared" si="12"/>
        <v>0</v>
      </c>
      <c r="AT73" s="29">
        <v>0</v>
      </c>
      <c r="AW73" s="29" t="str">
        <f t="shared" si="20"/>
        <v/>
      </c>
      <c r="AX73" s="29" t="str">
        <f t="shared" si="13"/>
        <v/>
      </c>
      <c r="AY73" s="29" t="str">
        <f t="shared" si="19"/>
        <v>https://media.mediathek-tanz-theater.de/iiif/2/nvt_img-003-004-002.JP2</v>
      </c>
      <c r="AZ73" s="29" t="str">
        <f t="shared" si="14"/>
        <v>image/jp2</v>
      </c>
      <c r="BA73" s="29" t="str">
        <f t="shared" si="15"/>
        <v>presentation/iiif</v>
      </c>
      <c r="BB73" s="29" t="str">
        <f t="shared" si="16"/>
        <v>https://media.mediathek-tanz-theater.de/iiif/2/nvt_img-003-004-002.JP2/full/100,/0/default.jpg</v>
      </c>
      <c r="BC73" s="29" t="str">
        <f t="shared" si="11"/>
        <v>image/jpeg</v>
      </c>
      <c r="BD73" s="29" t="str">
        <f t="shared" si="17"/>
        <v>presentation/thumbnail</v>
      </c>
    </row>
    <row r="74" spans="1:56" ht="14.85" customHeight="1">
      <c r="A74" s="29">
        <v>1</v>
      </c>
      <c r="B74" s="29">
        <v>0</v>
      </c>
      <c r="C74" s="29" t="s">
        <v>4679</v>
      </c>
      <c r="D74" s="29" t="s">
        <v>4680</v>
      </c>
      <c r="E74" s="29"/>
      <c r="F74" s="38" t="s">
        <v>4430</v>
      </c>
      <c r="G74" s="29"/>
      <c r="H74" s="29"/>
      <c r="I74" s="402" t="s">
        <v>4446</v>
      </c>
      <c r="J74" s="402" t="s">
        <v>4669</v>
      </c>
      <c r="K74" s="29"/>
      <c r="L74" s="29"/>
      <c r="M74" s="29"/>
      <c r="N74" s="29" t="s">
        <v>1316</v>
      </c>
      <c r="O74" s="29"/>
      <c r="P74" s="25"/>
      <c r="Q74" s="25"/>
      <c r="R74" s="29" t="s">
        <v>4627</v>
      </c>
      <c r="S74" s="29" t="s">
        <v>4681</v>
      </c>
      <c r="T74" s="29" t="s">
        <v>2006</v>
      </c>
      <c r="U74" t="s">
        <v>25322</v>
      </c>
      <c r="V74"/>
      <c r="W74" s="29"/>
      <c r="X74" s="349"/>
      <c r="Y74" s="29" t="s">
        <v>2269</v>
      </c>
      <c r="Z74" s="29" t="s">
        <v>1218</v>
      </c>
      <c r="AA74" s="29" t="s">
        <v>1170</v>
      </c>
      <c r="AB74" s="29"/>
      <c r="AC74" s="29"/>
      <c r="AD74" s="29"/>
      <c r="AE74" s="29" t="s">
        <v>2950</v>
      </c>
      <c r="AG74" s="284" t="s">
        <v>4434</v>
      </c>
      <c r="AH74" s="40" t="s">
        <v>4439</v>
      </c>
      <c r="AI74" s="40" t="s">
        <v>4440</v>
      </c>
      <c r="AJ74" s="40" t="s">
        <v>4449</v>
      </c>
      <c r="AK74" s="40" t="s">
        <v>72</v>
      </c>
      <c r="AL74" s="301" t="s">
        <v>4575</v>
      </c>
      <c r="AN74" s="29" t="s">
        <v>72</v>
      </c>
      <c r="AO74" s="29" t="s">
        <v>4442</v>
      </c>
      <c r="AQ74" s="29"/>
      <c r="AR74" s="29" t="str">
        <f t="shared" si="18"/>
        <v>0</v>
      </c>
      <c r="AS74" s="29">
        <f t="shared" si="12"/>
        <v>0</v>
      </c>
      <c r="AT74" s="29">
        <v>0</v>
      </c>
      <c r="AW74" s="29" t="str">
        <f t="shared" si="20"/>
        <v/>
      </c>
      <c r="AX74" s="29" t="str">
        <f t="shared" si="13"/>
        <v/>
      </c>
      <c r="AY74" s="29" t="str">
        <f t="shared" si="19"/>
        <v>https://media.mediathek-tanz-theater.de/iiif/2/nvt_img-003-004-003.JP2</v>
      </c>
      <c r="AZ74" s="29" t="str">
        <f t="shared" si="14"/>
        <v>image/jp2</v>
      </c>
      <c r="BA74" s="29" t="str">
        <f t="shared" si="15"/>
        <v>presentation/iiif</v>
      </c>
      <c r="BB74" s="29" t="str">
        <f t="shared" si="16"/>
        <v>https://media.mediathek-tanz-theater.de/iiif/2/nvt_img-003-004-003.JP2/full/100,/0/default.jpg</v>
      </c>
      <c r="BC74" s="29" t="str">
        <f t="shared" si="11"/>
        <v>image/jpeg</v>
      </c>
      <c r="BD74" s="29" t="str">
        <f t="shared" si="17"/>
        <v>presentation/thumbnail</v>
      </c>
    </row>
    <row r="75" spans="1:56" ht="14.85" customHeight="1">
      <c r="A75" s="29">
        <v>1</v>
      </c>
      <c r="B75" s="29">
        <v>0</v>
      </c>
      <c r="C75" s="29" t="s">
        <v>4682</v>
      </c>
      <c r="D75" s="29" t="s">
        <v>4683</v>
      </c>
      <c r="E75" s="29"/>
      <c r="F75" s="38" t="s">
        <v>4430</v>
      </c>
      <c r="G75" s="29"/>
      <c r="H75" s="29"/>
      <c r="I75" s="402" t="s">
        <v>4446</v>
      </c>
      <c r="J75" s="402" t="s">
        <v>4619</v>
      </c>
      <c r="K75" s="29"/>
      <c r="L75" s="29"/>
      <c r="M75" s="29"/>
      <c r="N75" s="29" t="s">
        <v>1316</v>
      </c>
      <c r="O75" s="29"/>
      <c r="P75" s="25"/>
      <c r="Q75" s="25"/>
      <c r="R75" s="29"/>
      <c r="S75" s="29"/>
      <c r="T75" s="29"/>
      <c r="U75"/>
      <c r="V75"/>
      <c r="W75" s="29"/>
      <c r="X75" s="349"/>
      <c r="Y75" s="29" t="s">
        <v>2269</v>
      </c>
      <c r="Z75" s="29" t="s">
        <v>1218</v>
      </c>
      <c r="AA75" s="29" t="s">
        <v>1170</v>
      </c>
      <c r="AB75" s="29"/>
      <c r="AC75" s="29"/>
      <c r="AD75" s="29"/>
      <c r="AE75" s="29" t="s">
        <v>2950</v>
      </c>
      <c r="AG75" s="284" t="s">
        <v>4434</v>
      </c>
      <c r="AH75" s="40" t="s">
        <v>4439</v>
      </c>
      <c r="AI75" s="40" t="s">
        <v>4440</v>
      </c>
      <c r="AJ75" s="40" t="s">
        <v>4684</v>
      </c>
      <c r="AK75" s="40"/>
      <c r="AL75" s="301" t="s">
        <v>4575</v>
      </c>
      <c r="AN75" s="29" t="s">
        <v>72</v>
      </c>
      <c r="AO75" s="29" t="s">
        <v>4442</v>
      </c>
      <c r="AQ75" s="29"/>
      <c r="AR75" s="29" t="str">
        <f t="shared" si="18"/>
        <v>0</v>
      </c>
      <c r="AS75" s="29">
        <f t="shared" si="12"/>
        <v>1</v>
      </c>
      <c r="AT75" s="29">
        <v>1</v>
      </c>
      <c r="AV75" s="29" t="s">
        <v>4685</v>
      </c>
      <c r="AW75" s="29" t="str">
        <f t="shared" si="20"/>
        <v>image/tiff</v>
      </c>
      <c r="AX75" s="29" t="str">
        <f t="shared" si="13"/>
        <v>archival/master</v>
      </c>
      <c r="AY75" s="29" t="str">
        <f t="shared" si="19"/>
        <v>https://media.mediathek-tanz-theater.de/iiif/2/nvt_img-003-005.JP2</v>
      </c>
      <c r="AZ75" s="29" t="str">
        <f t="shared" si="14"/>
        <v>image/jp2</v>
      </c>
      <c r="BA75" s="29" t="str">
        <f t="shared" si="15"/>
        <v>presentation/iiif</v>
      </c>
      <c r="BB75" s="29" t="str">
        <f t="shared" si="16"/>
        <v>https://media.mediathek-tanz-theater.de/iiif/2/nvt_img-003-005.JP2/full/100,/0/default.jpg</v>
      </c>
      <c r="BC75" s="29" t="str">
        <f t="shared" si="11"/>
        <v>image/jpeg</v>
      </c>
      <c r="BD75" s="29" t="str">
        <f t="shared" si="17"/>
        <v>presentation/thumbnail</v>
      </c>
    </row>
    <row r="76" spans="1:56" ht="14.85" customHeight="1">
      <c r="A76" s="29">
        <v>1</v>
      </c>
      <c r="B76" s="29">
        <v>0</v>
      </c>
      <c r="C76" s="29" t="s">
        <v>4686</v>
      </c>
      <c r="D76" s="29" t="s">
        <v>4687</v>
      </c>
      <c r="E76" s="29"/>
      <c r="F76" s="38" t="s">
        <v>4430</v>
      </c>
      <c r="G76" s="29"/>
      <c r="H76" s="29"/>
      <c r="I76" s="402" t="s">
        <v>4446</v>
      </c>
      <c r="J76" s="402" t="s">
        <v>4682</v>
      </c>
      <c r="K76" s="29"/>
      <c r="L76" s="29"/>
      <c r="M76" s="29"/>
      <c r="N76" s="29" t="s">
        <v>1316</v>
      </c>
      <c r="O76" s="29"/>
      <c r="P76" s="25"/>
      <c r="Q76" s="25"/>
      <c r="R76" s="29" t="s">
        <v>4688</v>
      </c>
      <c r="S76" s="29" t="s">
        <v>4689</v>
      </c>
      <c r="T76" s="29" t="s">
        <v>2006</v>
      </c>
      <c r="U76" t="s">
        <v>4690</v>
      </c>
      <c r="V76"/>
      <c r="W76" s="29"/>
      <c r="X76" s="349"/>
      <c r="Y76" s="29" t="s">
        <v>2269</v>
      </c>
      <c r="Z76" s="29" t="s">
        <v>1218</v>
      </c>
      <c r="AA76" s="29" t="s">
        <v>1170</v>
      </c>
      <c r="AB76" s="29"/>
      <c r="AC76" s="29"/>
      <c r="AD76" s="29"/>
      <c r="AE76" s="29" t="s">
        <v>2950</v>
      </c>
      <c r="AG76" s="284" t="s">
        <v>4434</v>
      </c>
      <c r="AH76" s="40" t="s">
        <v>4439</v>
      </c>
      <c r="AI76" s="40" t="s">
        <v>4440</v>
      </c>
      <c r="AJ76" s="40" t="s">
        <v>4449</v>
      </c>
      <c r="AK76" s="40" t="s">
        <v>4691</v>
      </c>
      <c r="AL76" s="301" t="s">
        <v>4575</v>
      </c>
      <c r="AN76" s="29" t="s">
        <v>72</v>
      </c>
      <c r="AO76" s="29" t="s">
        <v>4442</v>
      </c>
      <c r="AQ76" s="29"/>
      <c r="AR76" s="29" t="str">
        <f t="shared" si="18"/>
        <v>0</v>
      </c>
      <c r="AS76" s="29">
        <f t="shared" si="12"/>
        <v>0</v>
      </c>
      <c r="AT76" s="29">
        <v>0</v>
      </c>
      <c r="AW76" s="29" t="str">
        <f t="shared" si="20"/>
        <v/>
      </c>
      <c r="AX76" s="29" t="str">
        <f t="shared" si="13"/>
        <v/>
      </c>
      <c r="AY76" s="29" t="str">
        <f t="shared" si="19"/>
        <v>https://media.mediathek-tanz-theater.de/iiif/2/nvt_img-003-005-001.JP2</v>
      </c>
      <c r="AZ76" s="29" t="str">
        <f t="shared" si="14"/>
        <v>image/jp2</v>
      </c>
      <c r="BA76" s="29" t="str">
        <f t="shared" si="15"/>
        <v>presentation/iiif</v>
      </c>
      <c r="BB76" s="29" t="str">
        <f t="shared" si="16"/>
        <v>https://media.mediathek-tanz-theater.de/iiif/2/nvt_img-003-005-001.JP2/full/100,/0/default.jpg</v>
      </c>
      <c r="BC76" s="29" t="str">
        <f t="shared" si="11"/>
        <v>image/jpeg</v>
      </c>
      <c r="BD76" s="29" t="str">
        <f t="shared" si="17"/>
        <v>presentation/thumbnail</v>
      </c>
    </row>
    <row r="77" spans="1:56" ht="14.85" customHeight="1">
      <c r="A77" s="29">
        <v>1</v>
      </c>
      <c r="B77" s="29">
        <v>0</v>
      </c>
      <c r="C77" s="29" t="s">
        <v>4692</v>
      </c>
      <c r="D77" s="29" t="s">
        <v>4693</v>
      </c>
      <c r="E77" s="29"/>
      <c r="F77" s="38" t="s">
        <v>4430</v>
      </c>
      <c r="G77" s="29"/>
      <c r="H77" s="29"/>
      <c r="I77" s="402" t="s">
        <v>4446</v>
      </c>
      <c r="J77" s="402" t="s">
        <v>4682</v>
      </c>
      <c r="K77" s="29"/>
      <c r="L77" s="29"/>
      <c r="M77" s="29"/>
      <c r="N77" s="29" t="s">
        <v>1316</v>
      </c>
      <c r="O77" s="29"/>
      <c r="P77" s="25"/>
      <c r="Q77" s="25"/>
      <c r="R77" s="29" t="s">
        <v>4688</v>
      </c>
      <c r="S77" s="29" t="s">
        <v>4694</v>
      </c>
      <c r="T77" s="29" t="s">
        <v>2006</v>
      </c>
      <c r="U77" t="s">
        <v>4690</v>
      </c>
      <c r="V77"/>
      <c r="W77" s="29"/>
      <c r="X77" s="349"/>
      <c r="Y77" s="29" t="s">
        <v>2269</v>
      </c>
      <c r="Z77" s="29" t="s">
        <v>1218</v>
      </c>
      <c r="AA77" s="29" t="s">
        <v>1170</v>
      </c>
      <c r="AB77" s="29"/>
      <c r="AC77" s="29"/>
      <c r="AD77" s="29"/>
      <c r="AE77" s="29" t="s">
        <v>2950</v>
      </c>
      <c r="AG77" s="284" t="s">
        <v>4434</v>
      </c>
      <c r="AH77" s="40" t="s">
        <v>4439</v>
      </c>
      <c r="AI77" s="40" t="s">
        <v>4440</v>
      </c>
      <c r="AJ77" s="40" t="s">
        <v>4449</v>
      </c>
      <c r="AK77" s="40" t="s">
        <v>4691</v>
      </c>
      <c r="AL77" s="301" t="s">
        <v>4575</v>
      </c>
      <c r="AN77" s="29" t="s">
        <v>4635</v>
      </c>
      <c r="AO77" s="29" t="s">
        <v>4442</v>
      </c>
      <c r="AQ77" s="29"/>
      <c r="AR77" s="29" t="str">
        <f t="shared" si="18"/>
        <v>0</v>
      </c>
      <c r="AS77" s="29">
        <f t="shared" si="12"/>
        <v>0</v>
      </c>
      <c r="AT77" s="29">
        <v>0</v>
      </c>
      <c r="AW77" s="29" t="str">
        <f t="shared" si="20"/>
        <v/>
      </c>
      <c r="AX77" s="29" t="str">
        <f t="shared" si="13"/>
        <v/>
      </c>
      <c r="AY77" s="29" t="str">
        <f t="shared" si="19"/>
        <v>https://media.mediathek-tanz-theater.de/iiif/2/nvt_img-003-005-002.JP2</v>
      </c>
      <c r="AZ77" s="29" t="str">
        <f t="shared" si="14"/>
        <v>image/jp2</v>
      </c>
      <c r="BA77" s="29" t="str">
        <f t="shared" si="15"/>
        <v>presentation/iiif</v>
      </c>
      <c r="BB77" s="29" t="str">
        <f t="shared" si="16"/>
        <v>https://media.mediathek-tanz-theater.de/iiif/2/nvt_img-003-005-002.JP2/full/100,/0/default.jpg</v>
      </c>
      <c r="BC77" s="29" t="str">
        <f t="shared" si="11"/>
        <v>image/jpeg</v>
      </c>
      <c r="BD77" s="29" t="str">
        <f t="shared" si="17"/>
        <v>presentation/thumbnail</v>
      </c>
    </row>
    <row r="78" spans="1:56" ht="14.85" customHeight="1">
      <c r="A78" s="29">
        <v>1</v>
      </c>
      <c r="B78" s="29">
        <v>0</v>
      </c>
      <c r="C78" s="29" t="s">
        <v>4695</v>
      </c>
      <c r="D78" s="29" t="s">
        <v>4696</v>
      </c>
      <c r="E78" s="29"/>
      <c r="F78" s="38" t="s">
        <v>4430</v>
      </c>
      <c r="G78" s="29"/>
      <c r="H78" s="29"/>
      <c r="I78" s="402" t="s">
        <v>4446</v>
      </c>
      <c r="J78" s="402" t="s">
        <v>4682</v>
      </c>
      <c r="K78" s="29"/>
      <c r="L78" s="29"/>
      <c r="M78" s="29"/>
      <c r="N78" s="29" t="s">
        <v>1316</v>
      </c>
      <c r="O78" s="29"/>
      <c r="P78" s="25"/>
      <c r="Q78" s="25"/>
      <c r="R78" s="29" t="s">
        <v>4688</v>
      </c>
      <c r="S78" s="29" t="s">
        <v>4694</v>
      </c>
      <c r="T78" s="29" t="s">
        <v>2006</v>
      </c>
      <c r="U78" t="s">
        <v>4690</v>
      </c>
      <c r="V78"/>
      <c r="W78" s="29"/>
      <c r="X78" s="349"/>
      <c r="Y78" s="29" t="s">
        <v>2269</v>
      </c>
      <c r="Z78" s="29" t="s">
        <v>1218</v>
      </c>
      <c r="AA78" s="29" t="s">
        <v>1170</v>
      </c>
      <c r="AB78" s="29"/>
      <c r="AC78" s="29"/>
      <c r="AD78" s="29"/>
      <c r="AE78" s="29" t="s">
        <v>2950</v>
      </c>
      <c r="AG78" s="284" t="s">
        <v>4434</v>
      </c>
      <c r="AH78" s="40" t="s">
        <v>4439</v>
      </c>
      <c r="AI78" s="40" t="s">
        <v>4440</v>
      </c>
      <c r="AJ78" s="40" t="s">
        <v>4449</v>
      </c>
      <c r="AK78" s="40" t="s">
        <v>4691</v>
      </c>
      <c r="AL78" s="301" t="s">
        <v>4575</v>
      </c>
      <c r="AN78" s="29" t="s">
        <v>4635</v>
      </c>
      <c r="AO78" s="29" t="s">
        <v>4442</v>
      </c>
      <c r="AQ78" s="29"/>
      <c r="AR78" s="29" t="str">
        <f t="shared" si="18"/>
        <v>0</v>
      </c>
      <c r="AS78" s="29">
        <f t="shared" si="12"/>
        <v>0</v>
      </c>
      <c r="AT78" s="29">
        <v>0</v>
      </c>
      <c r="AW78" s="29" t="str">
        <f t="shared" si="20"/>
        <v/>
      </c>
      <c r="AX78" s="29" t="str">
        <f t="shared" si="13"/>
        <v/>
      </c>
      <c r="AY78" s="29" t="str">
        <f t="shared" si="19"/>
        <v>https://media.mediathek-tanz-theater.de/iiif/2/nvt_img-003-005-003.JP2</v>
      </c>
      <c r="AZ78" s="29" t="str">
        <f t="shared" si="14"/>
        <v>image/jp2</v>
      </c>
      <c r="BA78" s="29" t="str">
        <f t="shared" si="15"/>
        <v>presentation/iiif</v>
      </c>
      <c r="BB78" s="29" t="str">
        <f t="shared" si="16"/>
        <v>https://media.mediathek-tanz-theater.de/iiif/2/nvt_img-003-005-003.JP2/full/100,/0/default.jpg</v>
      </c>
      <c r="BC78" s="29" t="str">
        <f t="shared" si="11"/>
        <v>image/jpeg</v>
      </c>
      <c r="BD78" s="29" t="str">
        <f t="shared" si="17"/>
        <v>presentation/thumbnail</v>
      </c>
    </row>
    <row r="79" spans="1:56" ht="14.85" customHeight="1">
      <c r="A79" s="29">
        <v>1</v>
      </c>
      <c r="B79" s="29">
        <v>0</v>
      </c>
      <c r="C79" s="29" t="s">
        <v>4697</v>
      </c>
      <c r="D79" s="29" t="s">
        <v>4698</v>
      </c>
      <c r="E79" s="29"/>
      <c r="F79" s="38" t="s">
        <v>4430</v>
      </c>
      <c r="G79" s="29"/>
      <c r="H79" s="29"/>
      <c r="I79" s="402" t="s">
        <v>4438</v>
      </c>
      <c r="J79" s="402" t="s">
        <v>4619</v>
      </c>
      <c r="K79" s="29"/>
      <c r="L79" s="29"/>
      <c r="M79" s="29"/>
      <c r="N79" s="29" t="s">
        <v>1316</v>
      </c>
      <c r="O79" s="29"/>
      <c r="P79" s="25"/>
      <c r="Q79" s="25"/>
      <c r="R79" s="29"/>
      <c r="S79" s="29"/>
      <c r="T79" s="29"/>
      <c r="U79"/>
      <c r="V79"/>
      <c r="W79" s="29"/>
      <c r="X79" s="349"/>
      <c r="Y79" s="29" t="s">
        <v>2269</v>
      </c>
      <c r="Z79" s="29" t="s">
        <v>1218</v>
      </c>
      <c r="AA79" s="29" t="s">
        <v>1170</v>
      </c>
      <c r="AB79" s="29"/>
      <c r="AC79" s="29"/>
      <c r="AD79" s="29"/>
      <c r="AE79" s="29" t="s">
        <v>2950</v>
      </c>
      <c r="AG79" s="284" t="s">
        <v>4434</v>
      </c>
      <c r="AH79" s="40" t="s">
        <v>4439</v>
      </c>
      <c r="AI79" s="40" t="s">
        <v>4440</v>
      </c>
      <c r="AJ79" s="40" t="s">
        <v>4699</v>
      </c>
      <c r="AK79" s="40"/>
      <c r="AN79" s="29" t="s">
        <v>72</v>
      </c>
      <c r="AO79" s="29" t="s">
        <v>4442</v>
      </c>
      <c r="AQ79" s="29"/>
      <c r="AR79" s="29" t="str">
        <f t="shared" si="18"/>
        <v>1</v>
      </c>
      <c r="AS79" s="29">
        <f t="shared" si="12"/>
        <v>1</v>
      </c>
      <c r="AT79" s="29">
        <v>1</v>
      </c>
      <c r="AV79" s="29" t="s">
        <v>4700</v>
      </c>
      <c r="AW79" s="29" t="str">
        <f t="shared" si="20"/>
        <v>image/tiff</v>
      </c>
      <c r="AX79" s="29" t="str">
        <f t="shared" si="13"/>
        <v>archival/master</v>
      </c>
      <c r="AY79" s="29" t="str">
        <f t="shared" si="19"/>
        <v>https://media.mediathek-tanz-theater.de/iiif/2/nvt_img-003-006.JP2</v>
      </c>
      <c r="AZ79" s="29" t="str">
        <f t="shared" si="14"/>
        <v>image/jp2</v>
      </c>
      <c r="BA79" s="29" t="str">
        <f t="shared" si="15"/>
        <v>presentation/iiif</v>
      </c>
      <c r="BB79" s="29" t="str">
        <f t="shared" si="16"/>
        <v>https://media.mediathek-tanz-theater.de/iiif/2/nvt_img-003-006.JP2/full/100,/0/default.jpg</v>
      </c>
      <c r="BC79" s="29" t="str">
        <f t="shared" si="11"/>
        <v>image/jpeg</v>
      </c>
      <c r="BD79" s="29" t="str">
        <f t="shared" si="17"/>
        <v>presentation/thumbnail</v>
      </c>
    </row>
    <row r="80" spans="1:56" ht="14.85" customHeight="1">
      <c r="A80" s="29">
        <v>1</v>
      </c>
      <c r="B80" s="29">
        <v>0</v>
      </c>
      <c r="C80" s="29" t="s">
        <v>4701</v>
      </c>
      <c r="D80" s="29" t="s">
        <v>4702</v>
      </c>
      <c r="E80" s="29"/>
      <c r="F80" s="38" t="s">
        <v>4430</v>
      </c>
      <c r="G80" s="29"/>
      <c r="H80" s="29" t="s">
        <v>4703</v>
      </c>
      <c r="I80" s="402" t="s">
        <v>4446</v>
      </c>
      <c r="J80" s="402" t="s">
        <v>4697</v>
      </c>
      <c r="K80" s="29"/>
      <c r="L80" s="29"/>
      <c r="M80" s="29"/>
      <c r="N80" s="29" t="s">
        <v>1316</v>
      </c>
      <c r="O80" s="29"/>
      <c r="P80" s="25"/>
      <c r="Q80" s="25"/>
      <c r="R80" s="29" t="s">
        <v>4704</v>
      </c>
      <c r="S80" s="29" t="s">
        <v>4705</v>
      </c>
      <c r="T80" s="29" t="s">
        <v>2006</v>
      </c>
      <c r="U80" t="s">
        <v>1330</v>
      </c>
      <c r="V80"/>
      <c r="W80" s="29"/>
      <c r="X80" s="349"/>
      <c r="Y80" s="29" t="s">
        <v>2269</v>
      </c>
      <c r="Z80" s="29" t="s">
        <v>1218</v>
      </c>
      <c r="AA80" s="29" t="s">
        <v>1170</v>
      </c>
      <c r="AB80" s="29"/>
      <c r="AC80" s="29"/>
      <c r="AD80" s="29"/>
      <c r="AE80" s="29" t="s">
        <v>2950</v>
      </c>
      <c r="AG80" s="284" t="s">
        <v>4434</v>
      </c>
      <c r="AH80" s="40" t="s">
        <v>4439</v>
      </c>
      <c r="AI80" s="40" t="s">
        <v>4440</v>
      </c>
      <c r="AJ80" s="40" t="s">
        <v>4449</v>
      </c>
      <c r="AK80" s="40" t="s">
        <v>4706</v>
      </c>
      <c r="AL80" s="301" t="s">
        <v>4707</v>
      </c>
      <c r="AQ80" s="29"/>
      <c r="AR80" s="29" t="str">
        <f t="shared" si="18"/>
        <v>0</v>
      </c>
      <c r="AS80" s="29">
        <f t="shared" si="12"/>
        <v>0</v>
      </c>
      <c r="AT80" s="29">
        <v>0</v>
      </c>
      <c r="AW80" s="29" t="str">
        <f t="shared" si="20"/>
        <v/>
      </c>
      <c r="AX80" s="29" t="str">
        <f t="shared" si="13"/>
        <v/>
      </c>
      <c r="AY80" s="29" t="str">
        <f t="shared" si="19"/>
        <v>https://media.mediathek-tanz-theater.de/iiif/2/nvt_img-003-006-001.JP2</v>
      </c>
      <c r="AZ80" s="29" t="str">
        <f t="shared" si="14"/>
        <v>image/jp2</v>
      </c>
      <c r="BA80" s="29" t="str">
        <f t="shared" si="15"/>
        <v>presentation/iiif</v>
      </c>
      <c r="BB80" s="29" t="str">
        <f t="shared" si="16"/>
        <v>https://media.mediathek-tanz-theater.de/iiif/2/nvt_img-003-006-001.JP2/full/100,/0/default.jpg</v>
      </c>
      <c r="BC80" s="29" t="str">
        <f t="shared" si="11"/>
        <v>image/jpeg</v>
      </c>
      <c r="BD80" s="29" t="str">
        <f t="shared" si="17"/>
        <v>presentation/thumbnail</v>
      </c>
    </row>
    <row r="81" spans="1:56" ht="14.85" customHeight="1">
      <c r="A81" s="29">
        <v>1</v>
      </c>
      <c r="B81" s="29">
        <v>0</v>
      </c>
      <c r="C81" s="29" t="s">
        <v>4708</v>
      </c>
      <c r="D81" s="29" t="s">
        <v>4709</v>
      </c>
      <c r="E81" s="29"/>
      <c r="F81" s="38" t="s">
        <v>4430</v>
      </c>
      <c r="G81" s="29"/>
      <c r="H81" s="29"/>
      <c r="I81" s="402" t="s">
        <v>4446</v>
      </c>
      <c r="J81" s="402" t="s">
        <v>4697</v>
      </c>
      <c r="K81" s="29"/>
      <c r="L81" s="29"/>
      <c r="M81" s="29"/>
      <c r="N81" s="29" t="s">
        <v>1316</v>
      </c>
      <c r="O81" s="29"/>
      <c r="P81" s="25"/>
      <c r="Q81" s="25"/>
      <c r="R81" s="29" t="s">
        <v>4704</v>
      </c>
      <c r="S81" s="29" t="s">
        <v>4710</v>
      </c>
      <c r="T81" s="29" t="s">
        <v>2006</v>
      </c>
      <c r="U81" t="s">
        <v>25323</v>
      </c>
      <c r="V81"/>
      <c r="W81" s="29"/>
      <c r="X81" s="349"/>
      <c r="Y81" s="29" t="s">
        <v>2269</v>
      </c>
      <c r="Z81" s="29" t="s">
        <v>1218</v>
      </c>
      <c r="AA81" s="29" t="s">
        <v>1170</v>
      </c>
      <c r="AB81" s="29"/>
      <c r="AC81" s="29"/>
      <c r="AD81" s="29"/>
      <c r="AE81" s="29" t="s">
        <v>2950</v>
      </c>
      <c r="AG81" s="284" t="s">
        <v>4434</v>
      </c>
      <c r="AH81" s="40" t="s">
        <v>4439</v>
      </c>
      <c r="AI81" s="40" t="s">
        <v>4440</v>
      </c>
      <c r="AJ81" s="40" t="s">
        <v>4449</v>
      </c>
      <c r="AK81" s="40" t="s">
        <v>4711</v>
      </c>
      <c r="AL81" s="301" t="s">
        <v>4707</v>
      </c>
      <c r="AN81" s="29" t="s">
        <v>4712</v>
      </c>
      <c r="AO81" s="29" t="s">
        <v>4442</v>
      </c>
      <c r="AQ81" s="29"/>
      <c r="AR81" s="29" t="str">
        <f t="shared" si="18"/>
        <v>0</v>
      </c>
      <c r="AS81" s="29">
        <f t="shared" si="12"/>
        <v>0</v>
      </c>
      <c r="AT81" s="29">
        <v>0</v>
      </c>
      <c r="AW81" s="29" t="str">
        <f t="shared" si="20"/>
        <v/>
      </c>
      <c r="AX81" s="29" t="str">
        <f t="shared" si="13"/>
        <v/>
      </c>
      <c r="AY81" s="29" t="str">
        <f t="shared" si="19"/>
        <v>https://media.mediathek-tanz-theater.de/iiif/2/nvt_img-003-006-002.JP2</v>
      </c>
      <c r="AZ81" s="29" t="str">
        <f t="shared" si="14"/>
        <v>image/jp2</v>
      </c>
      <c r="BA81" s="29" t="str">
        <f t="shared" si="15"/>
        <v>presentation/iiif</v>
      </c>
      <c r="BB81" s="29" t="str">
        <f t="shared" si="16"/>
        <v>https://media.mediathek-tanz-theater.de/iiif/2/nvt_img-003-006-002.JP2/full/100,/0/default.jpg</v>
      </c>
      <c r="BC81" s="29" t="str">
        <f t="shared" si="11"/>
        <v>image/jpeg</v>
      </c>
      <c r="BD81" s="29" t="str">
        <f t="shared" si="17"/>
        <v>presentation/thumbnail</v>
      </c>
    </row>
    <row r="82" spans="1:56" ht="14.85" customHeight="1">
      <c r="A82" s="29">
        <v>1</v>
      </c>
      <c r="B82" s="29">
        <v>0</v>
      </c>
      <c r="C82" s="29" t="s">
        <v>4713</v>
      </c>
      <c r="D82" s="29" t="s">
        <v>4714</v>
      </c>
      <c r="E82" s="29"/>
      <c r="F82" s="38" t="s">
        <v>4430</v>
      </c>
      <c r="G82" s="29"/>
      <c r="H82" s="29"/>
      <c r="I82" s="402" t="s">
        <v>4446</v>
      </c>
      <c r="J82" s="402" t="s">
        <v>4697</v>
      </c>
      <c r="K82" s="29"/>
      <c r="L82" s="29"/>
      <c r="M82" s="29"/>
      <c r="N82" s="29" t="s">
        <v>1316</v>
      </c>
      <c r="O82" s="29"/>
      <c r="P82" s="25"/>
      <c r="Q82" s="25"/>
      <c r="R82" s="29" t="s">
        <v>4704</v>
      </c>
      <c r="S82" s="29" t="s">
        <v>4715</v>
      </c>
      <c r="T82" s="29" t="s">
        <v>2006</v>
      </c>
      <c r="U82" t="s">
        <v>25324</v>
      </c>
      <c r="V82"/>
      <c r="W82" s="29"/>
      <c r="X82" s="349"/>
      <c r="Y82" s="29" t="s">
        <v>2269</v>
      </c>
      <c r="Z82" s="29" t="s">
        <v>1218</v>
      </c>
      <c r="AA82" s="29" t="s">
        <v>1170</v>
      </c>
      <c r="AB82" s="29"/>
      <c r="AC82" s="29"/>
      <c r="AD82" s="29"/>
      <c r="AE82" s="29" t="s">
        <v>2950</v>
      </c>
      <c r="AG82" s="284" t="s">
        <v>4434</v>
      </c>
      <c r="AH82" s="40" t="s">
        <v>4439</v>
      </c>
      <c r="AI82" s="40" t="s">
        <v>4440</v>
      </c>
      <c r="AJ82" s="40" t="s">
        <v>4449</v>
      </c>
      <c r="AK82" s="40" t="s">
        <v>4717</v>
      </c>
      <c r="AL82" s="301" t="s">
        <v>4707</v>
      </c>
      <c r="AN82" s="29" t="s">
        <v>4718</v>
      </c>
      <c r="AO82" s="29" t="s">
        <v>4442</v>
      </c>
      <c r="AQ82" s="29"/>
      <c r="AR82" s="29" t="str">
        <f t="shared" si="18"/>
        <v>0</v>
      </c>
      <c r="AS82" s="29">
        <f t="shared" si="12"/>
        <v>0</v>
      </c>
      <c r="AT82" s="29">
        <v>0</v>
      </c>
      <c r="AW82" s="29" t="str">
        <f t="shared" si="20"/>
        <v/>
      </c>
      <c r="AX82" s="29" t="str">
        <f t="shared" si="13"/>
        <v/>
      </c>
      <c r="AY82" s="29" t="str">
        <f t="shared" si="19"/>
        <v>https://media.mediathek-tanz-theater.de/iiif/2/nvt_img-003-006-003.JP2</v>
      </c>
      <c r="AZ82" s="29" t="str">
        <f t="shared" si="14"/>
        <v>image/jp2</v>
      </c>
      <c r="BA82" s="29" t="str">
        <f t="shared" si="15"/>
        <v>presentation/iiif</v>
      </c>
      <c r="BB82" s="29" t="str">
        <f t="shared" si="16"/>
        <v>https://media.mediathek-tanz-theater.de/iiif/2/nvt_img-003-006-003.JP2/full/100,/0/default.jpg</v>
      </c>
      <c r="BC82" s="29" t="str">
        <f t="shared" si="11"/>
        <v>image/jpeg</v>
      </c>
      <c r="BD82" s="29" t="str">
        <f t="shared" si="17"/>
        <v>presentation/thumbnail</v>
      </c>
    </row>
    <row r="83" spans="1:56" ht="14.85" customHeight="1">
      <c r="A83" s="29">
        <v>1</v>
      </c>
      <c r="B83" s="29">
        <v>0</v>
      </c>
      <c r="C83" s="29" t="s">
        <v>4719</v>
      </c>
      <c r="D83" s="29" t="s">
        <v>4720</v>
      </c>
      <c r="E83" s="29"/>
      <c r="F83" s="38" t="s">
        <v>4430</v>
      </c>
      <c r="G83" s="29"/>
      <c r="H83" s="29"/>
      <c r="I83" s="402" t="s">
        <v>4446</v>
      </c>
      <c r="J83" s="402" t="s">
        <v>4697</v>
      </c>
      <c r="K83" s="29"/>
      <c r="L83" s="29"/>
      <c r="M83" s="29"/>
      <c r="N83" s="29" t="s">
        <v>1316</v>
      </c>
      <c r="O83" s="29"/>
      <c r="P83" s="25"/>
      <c r="Q83" s="25"/>
      <c r="R83" s="29" t="s">
        <v>4704</v>
      </c>
      <c r="S83" s="29" t="s">
        <v>4721</v>
      </c>
      <c r="T83" s="29" t="s">
        <v>2006</v>
      </c>
      <c r="U83" t="s">
        <v>25324</v>
      </c>
      <c r="V83"/>
      <c r="W83" s="29"/>
      <c r="X83" s="349"/>
      <c r="Y83" s="29" t="s">
        <v>2269</v>
      </c>
      <c r="Z83" s="29" t="s">
        <v>1218</v>
      </c>
      <c r="AA83" s="29" t="s">
        <v>1170</v>
      </c>
      <c r="AB83" s="29"/>
      <c r="AC83" s="29"/>
      <c r="AD83" s="29"/>
      <c r="AE83" s="29" t="s">
        <v>2950</v>
      </c>
      <c r="AG83" s="284" t="s">
        <v>4434</v>
      </c>
      <c r="AH83" s="40" t="s">
        <v>4439</v>
      </c>
      <c r="AI83" s="40" t="s">
        <v>4440</v>
      </c>
      <c r="AJ83" s="40" t="s">
        <v>4449</v>
      </c>
      <c r="AK83" s="40" t="s">
        <v>4722</v>
      </c>
      <c r="AL83" s="301" t="s">
        <v>4707</v>
      </c>
      <c r="AN83" s="29" t="s">
        <v>72</v>
      </c>
      <c r="AO83" s="29" t="s">
        <v>4442</v>
      </c>
      <c r="AQ83" s="29"/>
      <c r="AR83" s="29" t="str">
        <f t="shared" si="18"/>
        <v>0</v>
      </c>
      <c r="AS83" s="29">
        <f t="shared" si="12"/>
        <v>0</v>
      </c>
      <c r="AT83" s="29">
        <v>0</v>
      </c>
      <c r="AW83" s="29" t="str">
        <f t="shared" si="20"/>
        <v/>
      </c>
      <c r="AX83" s="29" t="str">
        <f t="shared" si="13"/>
        <v/>
      </c>
      <c r="AY83" s="29" t="str">
        <f t="shared" si="19"/>
        <v>https://media.mediathek-tanz-theater.de/iiif/2/nvt_img-003-006-004.JP2</v>
      </c>
      <c r="AZ83" s="29" t="str">
        <f t="shared" si="14"/>
        <v>image/jp2</v>
      </c>
      <c r="BA83" s="29" t="str">
        <f t="shared" si="15"/>
        <v>presentation/iiif</v>
      </c>
      <c r="BB83" s="29" t="str">
        <f t="shared" si="16"/>
        <v>https://media.mediathek-tanz-theater.de/iiif/2/nvt_img-003-006-004.JP2/full/100,/0/default.jpg</v>
      </c>
      <c r="BC83" s="29" t="str">
        <f t="shared" si="11"/>
        <v>image/jpeg</v>
      </c>
      <c r="BD83" s="29" t="str">
        <f t="shared" si="17"/>
        <v>presentation/thumbnail</v>
      </c>
    </row>
    <row r="84" spans="1:56" ht="14.85" customHeight="1">
      <c r="A84" s="29">
        <v>1</v>
      </c>
      <c r="B84" s="29">
        <v>0</v>
      </c>
      <c r="C84" s="29" t="s">
        <v>4723</v>
      </c>
      <c r="D84" s="29" t="s">
        <v>4724</v>
      </c>
      <c r="E84" s="29"/>
      <c r="F84" s="38" t="s">
        <v>4430</v>
      </c>
      <c r="G84" s="29"/>
      <c r="H84" s="29"/>
      <c r="I84" s="402" t="s">
        <v>4438</v>
      </c>
      <c r="J84" s="402" t="s">
        <v>4619</v>
      </c>
      <c r="K84" s="29"/>
      <c r="L84" s="29"/>
      <c r="M84" s="29"/>
      <c r="N84" s="29" t="s">
        <v>1316</v>
      </c>
      <c r="O84" s="29"/>
      <c r="P84" s="25"/>
      <c r="Q84" s="25"/>
      <c r="R84" s="29"/>
      <c r="S84" s="29"/>
      <c r="T84" s="29"/>
      <c r="U84"/>
      <c r="V84"/>
      <c r="W84" s="29"/>
      <c r="X84" s="349"/>
      <c r="Y84" s="29" t="s">
        <v>2269</v>
      </c>
      <c r="Z84" s="29" t="s">
        <v>1218</v>
      </c>
      <c r="AA84" s="29" t="s">
        <v>1170</v>
      </c>
      <c r="AB84" s="29"/>
      <c r="AC84" s="29"/>
      <c r="AD84" s="29"/>
      <c r="AE84" s="29" t="s">
        <v>2950</v>
      </c>
      <c r="AG84" s="284" t="s">
        <v>4434</v>
      </c>
      <c r="AH84" s="40" t="s">
        <v>4439</v>
      </c>
      <c r="AI84" s="40" t="s">
        <v>4440</v>
      </c>
      <c r="AJ84" s="40" t="s">
        <v>4725</v>
      </c>
      <c r="AK84" s="40"/>
      <c r="AN84" s="29" t="s">
        <v>72</v>
      </c>
      <c r="AO84" s="29" t="s">
        <v>4442</v>
      </c>
      <c r="AQ84" s="29"/>
      <c r="AR84" s="29" t="str">
        <f t="shared" si="18"/>
        <v>1</v>
      </c>
      <c r="AS84" s="29">
        <f t="shared" si="12"/>
        <v>1</v>
      </c>
      <c r="AT84" s="29">
        <v>1</v>
      </c>
      <c r="AV84" s="29" t="s">
        <v>4726</v>
      </c>
      <c r="AW84" s="29" t="str">
        <f t="shared" si="20"/>
        <v>image/tiff</v>
      </c>
      <c r="AX84" s="29" t="str">
        <f t="shared" si="13"/>
        <v>archival/master</v>
      </c>
      <c r="AY84" s="29" t="str">
        <f t="shared" si="19"/>
        <v>https://media.mediathek-tanz-theater.de/iiif/2/nvt_img-003-007.JP2</v>
      </c>
      <c r="AZ84" s="29" t="str">
        <f t="shared" si="14"/>
        <v>image/jp2</v>
      </c>
      <c r="BA84" s="29" t="str">
        <f t="shared" si="15"/>
        <v>presentation/iiif</v>
      </c>
      <c r="BB84" s="29" t="str">
        <f t="shared" si="16"/>
        <v>https://media.mediathek-tanz-theater.de/iiif/2/nvt_img-003-007.JP2/full/100,/0/default.jpg</v>
      </c>
      <c r="BC84" s="29" t="str">
        <f t="shared" si="11"/>
        <v>image/jpeg</v>
      </c>
      <c r="BD84" s="29" t="str">
        <f t="shared" si="17"/>
        <v>presentation/thumbnail</v>
      </c>
    </row>
    <row r="85" spans="1:56" ht="14.85" customHeight="1">
      <c r="A85" s="29">
        <v>1</v>
      </c>
      <c r="B85" s="29">
        <v>0</v>
      </c>
      <c r="C85" s="29" t="s">
        <v>4727</v>
      </c>
      <c r="D85" s="29" t="s">
        <v>4728</v>
      </c>
      <c r="E85" s="29"/>
      <c r="F85" s="38" t="s">
        <v>4430</v>
      </c>
      <c r="G85" s="29"/>
      <c r="H85" s="29"/>
      <c r="I85" s="402" t="s">
        <v>4446</v>
      </c>
      <c r="J85" s="402" t="s">
        <v>4723</v>
      </c>
      <c r="K85" s="29"/>
      <c r="L85" s="29"/>
      <c r="M85" s="29"/>
      <c r="N85" s="29" t="s">
        <v>1316</v>
      </c>
      <c r="O85" s="29"/>
      <c r="P85" s="25"/>
      <c r="Q85" s="25"/>
      <c r="R85" s="29" t="s">
        <v>4704</v>
      </c>
      <c r="S85" s="29" t="s">
        <v>4729</v>
      </c>
      <c r="T85" s="29" t="s">
        <v>2006</v>
      </c>
      <c r="U85" t="s">
        <v>25323</v>
      </c>
      <c r="V85"/>
      <c r="W85" s="29"/>
      <c r="X85" s="349"/>
      <c r="Y85" s="29" t="s">
        <v>2269</v>
      </c>
      <c r="Z85" s="29" t="s">
        <v>1218</v>
      </c>
      <c r="AA85" s="29" t="s">
        <v>1170</v>
      </c>
      <c r="AB85" s="29"/>
      <c r="AC85" s="29"/>
      <c r="AD85" s="29"/>
      <c r="AE85" s="29" t="s">
        <v>2950</v>
      </c>
      <c r="AG85" s="284" t="s">
        <v>4434</v>
      </c>
      <c r="AH85" s="40" t="s">
        <v>4439</v>
      </c>
      <c r="AI85" s="40" t="s">
        <v>4440</v>
      </c>
      <c r="AJ85" s="40" t="s">
        <v>4449</v>
      </c>
      <c r="AK85" s="40" t="s">
        <v>4730</v>
      </c>
      <c r="AL85" s="301" t="s">
        <v>4707</v>
      </c>
      <c r="AN85" s="29" t="s">
        <v>72</v>
      </c>
      <c r="AO85" s="29" t="s">
        <v>4442</v>
      </c>
      <c r="AQ85" s="29"/>
      <c r="AR85" s="29" t="str">
        <f t="shared" si="18"/>
        <v>0</v>
      </c>
      <c r="AS85" s="29">
        <f t="shared" si="12"/>
        <v>0</v>
      </c>
      <c r="AT85" s="29">
        <v>0</v>
      </c>
      <c r="AW85" s="29" t="str">
        <f t="shared" si="20"/>
        <v/>
      </c>
      <c r="AX85" s="29" t="str">
        <f t="shared" si="13"/>
        <v/>
      </c>
      <c r="AY85" s="29" t="str">
        <f t="shared" si="19"/>
        <v>https://media.mediathek-tanz-theater.de/iiif/2/nvt_img-003-007-001.JP2</v>
      </c>
      <c r="AZ85" s="29" t="str">
        <f t="shared" si="14"/>
        <v>image/jp2</v>
      </c>
      <c r="BA85" s="29" t="str">
        <f t="shared" si="15"/>
        <v>presentation/iiif</v>
      </c>
      <c r="BB85" s="29" t="str">
        <f t="shared" si="16"/>
        <v>https://media.mediathek-tanz-theater.de/iiif/2/nvt_img-003-007-001.JP2/full/100,/0/default.jpg</v>
      </c>
      <c r="BC85" s="29" t="str">
        <f t="shared" si="11"/>
        <v>image/jpeg</v>
      </c>
      <c r="BD85" s="29" t="str">
        <f t="shared" si="17"/>
        <v>presentation/thumbnail</v>
      </c>
    </row>
    <row r="86" spans="1:56" ht="14.85" customHeight="1">
      <c r="A86" s="29">
        <v>1</v>
      </c>
      <c r="B86" s="29">
        <v>0</v>
      </c>
      <c r="C86" s="29" t="s">
        <v>4731</v>
      </c>
      <c r="D86" s="29" t="s">
        <v>4732</v>
      </c>
      <c r="E86" s="29"/>
      <c r="F86" s="38" t="s">
        <v>4430</v>
      </c>
      <c r="G86" s="29"/>
      <c r="H86" s="29"/>
      <c r="I86" s="402" t="s">
        <v>4446</v>
      </c>
      <c r="J86" s="402" t="s">
        <v>4723</v>
      </c>
      <c r="K86" s="29"/>
      <c r="L86" s="29"/>
      <c r="M86" s="29"/>
      <c r="N86" s="29" t="s">
        <v>1316</v>
      </c>
      <c r="O86" s="29"/>
      <c r="P86" s="25"/>
      <c r="Q86" s="25"/>
      <c r="R86" s="29" t="s">
        <v>4704</v>
      </c>
      <c r="S86" s="29" t="s">
        <v>4733</v>
      </c>
      <c r="T86" s="29" t="s">
        <v>2006</v>
      </c>
      <c r="U86" t="s">
        <v>25323</v>
      </c>
      <c r="V86"/>
      <c r="W86" s="29"/>
      <c r="X86" s="349"/>
      <c r="Y86" s="29" t="s">
        <v>2269</v>
      </c>
      <c r="Z86" s="29" t="s">
        <v>1218</v>
      </c>
      <c r="AA86" s="29" t="s">
        <v>1170</v>
      </c>
      <c r="AB86" s="29"/>
      <c r="AC86" s="29"/>
      <c r="AD86" s="29"/>
      <c r="AE86" s="29" t="s">
        <v>2950</v>
      </c>
      <c r="AG86" s="284" t="s">
        <v>4434</v>
      </c>
      <c r="AH86" s="40" t="s">
        <v>4439</v>
      </c>
      <c r="AI86" s="40" t="s">
        <v>4440</v>
      </c>
      <c r="AJ86" s="40" t="s">
        <v>4449</v>
      </c>
      <c r="AK86" s="40" t="s">
        <v>4734</v>
      </c>
      <c r="AL86" s="301" t="s">
        <v>4707</v>
      </c>
      <c r="AN86" s="29" t="s">
        <v>72</v>
      </c>
      <c r="AO86" s="29" t="s">
        <v>4442</v>
      </c>
      <c r="AQ86" s="29"/>
      <c r="AR86" s="29" t="str">
        <f t="shared" si="18"/>
        <v>0</v>
      </c>
      <c r="AS86" s="29">
        <f t="shared" si="12"/>
        <v>0</v>
      </c>
      <c r="AT86" s="29">
        <v>0</v>
      </c>
      <c r="AW86" s="29" t="str">
        <f t="shared" si="20"/>
        <v/>
      </c>
      <c r="AX86" s="29" t="str">
        <f t="shared" si="13"/>
        <v/>
      </c>
      <c r="AY86" s="29" t="str">
        <f t="shared" si="19"/>
        <v>https://media.mediathek-tanz-theater.de/iiif/2/nvt_img-003-007-002.JP2</v>
      </c>
      <c r="AZ86" s="29" t="str">
        <f t="shared" si="14"/>
        <v>image/jp2</v>
      </c>
      <c r="BA86" s="29" t="str">
        <f t="shared" si="15"/>
        <v>presentation/iiif</v>
      </c>
      <c r="BB86" s="29" t="str">
        <f t="shared" si="16"/>
        <v>https://media.mediathek-tanz-theater.de/iiif/2/nvt_img-003-007-002.JP2/full/100,/0/default.jpg</v>
      </c>
      <c r="BC86" s="29" t="str">
        <f t="shared" si="11"/>
        <v>image/jpeg</v>
      </c>
      <c r="BD86" s="29" t="str">
        <f t="shared" si="17"/>
        <v>presentation/thumbnail</v>
      </c>
    </row>
    <row r="87" spans="1:56" ht="14.85" customHeight="1">
      <c r="A87" s="29">
        <v>1</v>
      </c>
      <c r="B87" s="29">
        <v>0</v>
      </c>
      <c r="C87" s="29" t="s">
        <v>4735</v>
      </c>
      <c r="D87" s="29" t="s">
        <v>4736</v>
      </c>
      <c r="E87" s="29"/>
      <c r="F87" s="38" t="s">
        <v>4430</v>
      </c>
      <c r="G87" s="29"/>
      <c r="H87" s="29"/>
      <c r="I87" s="402" t="s">
        <v>4446</v>
      </c>
      <c r="J87" s="402" t="s">
        <v>4723</v>
      </c>
      <c r="K87" s="29"/>
      <c r="L87" s="29"/>
      <c r="M87" s="29"/>
      <c r="N87" s="29" t="s">
        <v>1316</v>
      </c>
      <c r="O87" s="29"/>
      <c r="P87" s="25"/>
      <c r="Q87" s="25"/>
      <c r="R87" s="29" t="s">
        <v>4704</v>
      </c>
      <c r="S87" s="29" t="s">
        <v>4737</v>
      </c>
      <c r="T87" s="29" t="s">
        <v>2006</v>
      </c>
      <c r="U87" t="s">
        <v>25323</v>
      </c>
      <c r="V87"/>
      <c r="W87" s="29"/>
      <c r="X87" s="349"/>
      <c r="Y87" s="29" t="s">
        <v>2269</v>
      </c>
      <c r="Z87" s="29" t="s">
        <v>1218</v>
      </c>
      <c r="AA87" s="29" t="s">
        <v>1170</v>
      </c>
      <c r="AB87" s="29"/>
      <c r="AC87" s="29"/>
      <c r="AD87" s="29"/>
      <c r="AE87" s="29" t="s">
        <v>2950</v>
      </c>
      <c r="AG87" s="284" t="s">
        <v>4434</v>
      </c>
      <c r="AH87" s="40" t="s">
        <v>4439</v>
      </c>
      <c r="AI87" s="40" t="s">
        <v>4440</v>
      </c>
      <c r="AJ87" s="40" t="s">
        <v>4449</v>
      </c>
      <c r="AK87" s="40" t="s">
        <v>4738</v>
      </c>
      <c r="AL87" s="301" t="s">
        <v>4707</v>
      </c>
      <c r="AN87" s="29" t="s">
        <v>72</v>
      </c>
      <c r="AO87" s="29" t="s">
        <v>4442</v>
      </c>
      <c r="AQ87" s="29"/>
      <c r="AR87" s="29" t="str">
        <f t="shared" si="18"/>
        <v>0</v>
      </c>
      <c r="AS87" s="29">
        <f t="shared" si="12"/>
        <v>0</v>
      </c>
      <c r="AT87" s="29">
        <v>0</v>
      </c>
      <c r="AW87" s="29" t="str">
        <f t="shared" si="20"/>
        <v/>
      </c>
      <c r="AX87" s="29" t="str">
        <f t="shared" si="13"/>
        <v/>
      </c>
      <c r="AY87" s="29" t="str">
        <f t="shared" si="19"/>
        <v>https://media.mediathek-tanz-theater.de/iiif/2/nvt_img-003-007-003.JP2</v>
      </c>
      <c r="AZ87" s="29" t="str">
        <f t="shared" si="14"/>
        <v>image/jp2</v>
      </c>
      <c r="BA87" s="29" t="str">
        <f t="shared" si="15"/>
        <v>presentation/iiif</v>
      </c>
      <c r="BB87" s="29" t="str">
        <f t="shared" si="16"/>
        <v>https://media.mediathek-tanz-theater.de/iiif/2/nvt_img-003-007-003.JP2/full/100,/0/default.jpg</v>
      </c>
      <c r="BC87" s="29" t="str">
        <f t="shared" si="11"/>
        <v>image/jpeg</v>
      </c>
      <c r="BD87" s="29" t="str">
        <f t="shared" si="17"/>
        <v>presentation/thumbnail</v>
      </c>
    </row>
    <row r="88" spans="1:56" ht="14.85" customHeight="1">
      <c r="A88" s="29">
        <v>1</v>
      </c>
      <c r="B88" s="29">
        <v>0</v>
      </c>
      <c r="C88" s="29" t="s">
        <v>4739</v>
      </c>
      <c r="D88" s="29" t="s">
        <v>4740</v>
      </c>
      <c r="E88" s="29"/>
      <c r="F88" s="38" t="s">
        <v>4430</v>
      </c>
      <c r="G88" s="29"/>
      <c r="H88" s="29"/>
      <c r="I88" s="402" t="s">
        <v>4446</v>
      </c>
      <c r="J88" s="402" t="s">
        <v>4723</v>
      </c>
      <c r="K88" s="29"/>
      <c r="L88" s="29"/>
      <c r="M88" s="29"/>
      <c r="N88" s="29" t="s">
        <v>1316</v>
      </c>
      <c r="O88" s="29"/>
      <c r="P88" s="25"/>
      <c r="Q88" s="25"/>
      <c r="R88" s="29" t="s">
        <v>4704</v>
      </c>
      <c r="S88" s="29" t="s">
        <v>4741</v>
      </c>
      <c r="T88" s="29" t="s">
        <v>2006</v>
      </c>
      <c r="U88" t="s">
        <v>25325</v>
      </c>
      <c r="V88"/>
      <c r="W88" s="29"/>
      <c r="X88" s="349"/>
      <c r="Y88" s="29" t="s">
        <v>2269</v>
      </c>
      <c r="Z88" s="29" t="s">
        <v>1218</v>
      </c>
      <c r="AA88" s="29" t="s">
        <v>1170</v>
      </c>
      <c r="AB88" s="29"/>
      <c r="AC88" s="29"/>
      <c r="AD88" s="29"/>
      <c r="AE88" s="29" t="s">
        <v>2950</v>
      </c>
      <c r="AG88" s="284" t="s">
        <v>4434</v>
      </c>
      <c r="AH88" s="40" t="s">
        <v>4439</v>
      </c>
      <c r="AI88" s="40" t="s">
        <v>4440</v>
      </c>
      <c r="AJ88" s="40" t="s">
        <v>4449</v>
      </c>
      <c r="AK88" s="40" t="s">
        <v>4742</v>
      </c>
      <c r="AL88" s="301" t="s">
        <v>4707</v>
      </c>
      <c r="AN88" s="29" t="s">
        <v>4743</v>
      </c>
      <c r="AO88" s="29" t="s">
        <v>4442</v>
      </c>
      <c r="AQ88" s="29"/>
      <c r="AR88" s="29" t="str">
        <f t="shared" si="18"/>
        <v>0</v>
      </c>
      <c r="AS88" s="29">
        <f t="shared" si="12"/>
        <v>0</v>
      </c>
      <c r="AT88" s="29">
        <v>0</v>
      </c>
      <c r="AW88" s="29" t="str">
        <f t="shared" si="20"/>
        <v/>
      </c>
      <c r="AX88" s="29" t="str">
        <f t="shared" si="13"/>
        <v/>
      </c>
      <c r="AY88" s="29" t="str">
        <f t="shared" si="19"/>
        <v>https://media.mediathek-tanz-theater.de/iiif/2/nvt_img-003-007-004.JP2</v>
      </c>
      <c r="AZ88" s="29" t="str">
        <f t="shared" si="14"/>
        <v>image/jp2</v>
      </c>
      <c r="BA88" s="29" t="str">
        <f t="shared" si="15"/>
        <v>presentation/iiif</v>
      </c>
      <c r="BB88" s="29" t="str">
        <f t="shared" si="16"/>
        <v>https://media.mediathek-tanz-theater.de/iiif/2/nvt_img-003-007-004.JP2/full/100,/0/default.jpg</v>
      </c>
      <c r="BC88" s="29" t="str">
        <f t="shared" si="11"/>
        <v>image/jpeg</v>
      </c>
      <c r="BD88" s="29" t="str">
        <f t="shared" si="17"/>
        <v>presentation/thumbnail</v>
      </c>
    </row>
    <row r="89" spans="1:56" ht="14.85" customHeight="1">
      <c r="A89" s="29">
        <v>1</v>
      </c>
      <c r="B89" s="29">
        <v>0</v>
      </c>
      <c r="C89" s="29" t="s">
        <v>4744</v>
      </c>
      <c r="D89" s="476" t="s">
        <v>4745</v>
      </c>
      <c r="E89" s="29"/>
      <c r="F89" s="38" t="s">
        <v>4430</v>
      </c>
      <c r="G89" s="29"/>
      <c r="H89" s="29"/>
      <c r="I89" s="402" t="s">
        <v>4438</v>
      </c>
      <c r="J89" s="402" t="s">
        <v>4619</v>
      </c>
      <c r="K89" s="29"/>
      <c r="L89" s="29"/>
      <c r="M89" s="29"/>
      <c r="N89" s="29" t="s">
        <v>1316</v>
      </c>
      <c r="O89" s="29"/>
      <c r="P89" s="25"/>
      <c r="Q89" s="25"/>
      <c r="R89" s="29"/>
      <c r="S89" s="29"/>
      <c r="T89" s="29"/>
      <c r="U89"/>
      <c r="V89"/>
      <c r="W89" s="29"/>
      <c r="X89" s="349"/>
      <c r="Y89" s="29" t="s">
        <v>2269</v>
      </c>
      <c r="Z89" s="29" t="s">
        <v>1218</v>
      </c>
      <c r="AA89" s="29" t="s">
        <v>1170</v>
      </c>
      <c r="AB89" s="29"/>
      <c r="AC89" s="29"/>
      <c r="AD89" s="29"/>
      <c r="AE89" s="29" t="s">
        <v>2950</v>
      </c>
      <c r="AG89" s="284" t="s">
        <v>4434</v>
      </c>
      <c r="AH89" s="40" t="s">
        <v>4439</v>
      </c>
      <c r="AI89" s="40" t="s">
        <v>4440</v>
      </c>
      <c r="AJ89" s="40" t="s">
        <v>4746</v>
      </c>
      <c r="AK89" s="40"/>
      <c r="AO89" s="29" t="s">
        <v>4442</v>
      </c>
      <c r="AQ89" s="29"/>
      <c r="AR89" s="29" t="str">
        <f t="shared" si="18"/>
        <v>1</v>
      </c>
      <c r="AS89" s="29">
        <f t="shared" si="12"/>
        <v>1</v>
      </c>
      <c r="AT89" s="29">
        <v>1</v>
      </c>
      <c r="AV89" s="29" t="s">
        <v>4747</v>
      </c>
      <c r="AW89" s="29" t="str">
        <f t="shared" si="20"/>
        <v>image/tiff</v>
      </c>
      <c r="AX89" s="29" t="str">
        <f t="shared" si="13"/>
        <v>archival/master</v>
      </c>
      <c r="AY89" s="29" t="str">
        <f t="shared" si="19"/>
        <v>https://media.mediathek-tanz-theater.de/iiif/2/nvt_img-003-008.JP2</v>
      </c>
      <c r="AZ89" s="29" t="str">
        <f t="shared" si="14"/>
        <v>image/jp2</v>
      </c>
      <c r="BA89" s="29" t="str">
        <f t="shared" si="15"/>
        <v>presentation/iiif</v>
      </c>
      <c r="BB89" s="29" t="str">
        <f t="shared" si="16"/>
        <v>https://media.mediathek-tanz-theater.de/iiif/2/nvt_img-003-008.JP2/full/100,/0/default.jpg</v>
      </c>
      <c r="BC89" s="29" t="str">
        <f t="shared" si="11"/>
        <v>image/jpeg</v>
      </c>
      <c r="BD89" s="29" t="str">
        <f t="shared" si="17"/>
        <v>presentation/thumbnail</v>
      </c>
    </row>
    <row r="90" spans="1:56" ht="14.85" customHeight="1">
      <c r="A90" s="29">
        <v>1</v>
      </c>
      <c r="B90" s="29">
        <v>0</v>
      </c>
      <c r="C90" s="29" t="s">
        <v>4748</v>
      </c>
      <c r="D90" s="29" t="s">
        <v>4749</v>
      </c>
      <c r="E90" s="29"/>
      <c r="F90" s="38" t="s">
        <v>4430</v>
      </c>
      <c r="G90" s="29"/>
      <c r="H90" s="29"/>
      <c r="I90" s="402" t="s">
        <v>4446</v>
      </c>
      <c r="J90" s="402" t="s">
        <v>4744</v>
      </c>
      <c r="K90" s="29"/>
      <c r="L90" s="29"/>
      <c r="M90" s="29"/>
      <c r="N90" s="29" t="s">
        <v>1316</v>
      </c>
      <c r="O90" s="29"/>
      <c r="P90" s="25"/>
      <c r="Q90" s="25"/>
      <c r="R90" s="29" t="s">
        <v>4704</v>
      </c>
      <c r="S90" s="29" t="s">
        <v>4750</v>
      </c>
      <c r="T90" s="29" t="s">
        <v>2006</v>
      </c>
      <c r="U90" t="s">
        <v>25325</v>
      </c>
      <c r="V90"/>
      <c r="W90" s="29"/>
      <c r="X90" s="349"/>
      <c r="Y90" s="29" t="s">
        <v>2269</v>
      </c>
      <c r="Z90" s="29" t="s">
        <v>1218</v>
      </c>
      <c r="AA90" s="29" t="s">
        <v>1170</v>
      </c>
      <c r="AB90" s="29"/>
      <c r="AC90" s="29"/>
      <c r="AD90" s="29"/>
      <c r="AE90" s="29" t="s">
        <v>2950</v>
      </c>
      <c r="AG90" s="284" t="s">
        <v>4434</v>
      </c>
      <c r="AH90" s="40" t="s">
        <v>4439</v>
      </c>
      <c r="AI90" s="40" t="s">
        <v>4440</v>
      </c>
      <c r="AJ90" s="40" t="s">
        <v>4449</v>
      </c>
      <c r="AK90" s="40" t="s">
        <v>4751</v>
      </c>
      <c r="AL90" s="301" t="s">
        <v>4752</v>
      </c>
      <c r="AN90" s="29" t="s">
        <v>4753</v>
      </c>
      <c r="AO90" s="29" t="s">
        <v>4442</v>
      </c>
      <c r="AQ90" s="29"/>
      <c r="AR90" s="29" t="str">
        <f t="shared" si="18"/>
        <v>0</v>
      </c>
      <c r="AS90" s="29">
        <f t="shared" si="12"/>
        <v>0</v>
      </c>
      <c r="AT90" s="29">
        <v>0</v>
      </c>
      <c r="AW90" s="29" t="str">
        <f t="shared" si="20"/>
        <v/>
      </c>
      <c r="AX90" s="29" t="str">
        <f t="shared" si="13"/>
        <v/>
      </c>
      <c r="AY90" s="29" t="str">
        <f t="shared" si="19"/>
        <v>https://media.mediathek-tanz-theater.de/iiif/2/nvt_img-003-008-001.JP2</v>
      </c>
      <c r="AZ90" s="29" t="str">
        <f t="shared" si="14"/>
        <v>image/jp2</v>
      </c>
      <c r="BA90" s="29" t="str">
        <f t="shared" si="15"/>
        <v>presentation/iiif</v>
      </c>
      <c r="BB90" s="29" t="str">
        <f t="shared" si="16"/>
        <v>https://media.mediathek-tanz-theater.de/iiif/2/nvt_img-003-008-001.JP2/full/100,/0/default.jpg</v>
      </c>
      <c r="BC90" s="29" t="str">
        <f t="shared" si="11"/>
        <v>image/jpeg</v>
      </c>
      <c r="BD90" s="29" t="str">
        <f t="shared" si="17"/>
        <v>presentation/thumbnail</v>
      </c>
    </row>
    <row r="91" spans="1:56" ht="14.85" customHeight="1">
      <c r="A91" s="29">
        <v>1</v>
      </c>
      <c r="B91" s="29">
        <v>0</v>
      </c>
      <c r="C91" s="29" t="s">
        <v>4754</v>
      </c>
      <c r="D91" s="476" t="s">
        <v>4755</v>
      </c>
      <c r="E91" s="29"/>
      <c r="F91" s="38" t="s">
        <v>4430</v>
      </c>
      <c r="G91" s="29"/>
      <c r="H91" s="29"/>
      <c r="I91" s="402" t="s">
        <v>4446</v>
      </c>
      <c r="J91" s="402" t="s">
        <v>4744</v>
      </c>
      <c r="K91" s="29"/>
      <c r="L91" s="29"/>
      <c r="M91" s="29"/>
      <c r="N91" s="29" t="s">
        <v>1316</v>
      </c>
      <c r="O91" s="29"/>
      <c r="P91" s="25"/>
      <c r="Q91" s="25"/>
      <c r="R91" s="29" t="s">
        <v>4704</v>
      </c>
      <c r="S91" s="29" t="s">
        <v>4756</v>
      </c>
      <c r="T91" s="29" t="s">
        <v>2006</v>
      </c>
      <c r="U91" t="s">
        <v>24780</v>
      </c>
      <c r="V91"/>
      <c r="W91" s="29"/>
      <c r="X91" s="349"/>
      <c r="Y91" s="29" t="s">
        <v>2269</v>
      </c>
      <c r="Z91" s="29" t="s">
        <v>1218</v>
      </c>
      <c r="AA91" s="29" t="s">
        <v>1170</v>
      </c>
      <c r="AB91" s="29"/>
      <c r="AC91" s="29"/>
      <c r="AD91" s="29"/>
      <c r="AE91" s="29" t="s">
        <v>2950</v>
      </c>
      <c r="AG91" s="284" t="s">
        <v>4434</v>
      </c>
      <c r="AH91" s="40" t="s">
        <v>4439</v>
      </c>
      <c r="AI91" s="40" t="s">
        <v>4440</v>
      </c>
      <c r="AJ91" s="40" t="s">
        <v>4449</v>
      </c>
      <c r="AK91" s="40" t="s">
        <v>4751</v>
      </c>
      <c r="AL91" s="301" t="s">
        <v>4752</v>
      </c>
      <c r="AN91" s="29" t="s">
        <v>4753</v>
      </c>
      <c r="AO91" s="29" t="s">
        <v>4442</v>
      </c>
      <c r="AQ91" s="29"/>
      <c r="AR91" s="29" t="str">
        <f t="shared" si="18"/>
        <v>0</v>
      </c>
      <c r="AS91" s="29">
        <f t="shared" si="12"/>
        <v>0</v>
      </c>
      <c r="AT91" s="29">
        <v>0</v>
      </c>
      <c r="AW91" s="29" t="str">
        <f t="shared" si="20"/>
        <v/>
      </c>
      <c r="AX91" s="29" t="str">
        <f t="shared" si="13"/>
        <v/>
      </c>
      <c r="AY91" s="29" t="str">
        <f t="shared" si="19"/>
        <v>https://media.mediathek-tanz-theater.de/iiif/2/nvt_img-003-008-002.JP2</v>
      </c>
      <c r="AZ91" s="29" t="str">
        <f t="shared" si="14"/>
        <v>image/jp2</v>
      </c>
      <c r="BA91" s="29" t="str">
        <f t="shared" si="15"/>
        <v>presentation/iiif</v>
      </c>
      <c r="BB91" s="29" t="str">
        <f t="shared" si="16"/>
        <v>https://media.mediathek-tanz-theater.de/iiif/2/nvt_img-003-008-002.JP2/full/100,/0/default.jpg</v>
      </c>
      <c r="BC91" s="29" t="str">
        <f t="shared" si="11"/>
        <v>image/jpeg</v>
      </c>
      <c r="BD91" s="29" t="str">
        <f t="shared" si="17"/>
        <v>presentation/thumbnail</v>
      </c>
    </row>
    <row r="92" spans="1:56" ht="14.85" customHeight="1">
      <c r="A92" s="29">
        <v>1</v>
      </c>
      <c r="B92" s="29">
        <v>0</v>
      </c>
      <c r="C92" s="29" t="s">
        <v>4757</v>
      </c>
      <c r="D92" s="476" t="s">
        <v>4758</v>
      </c>
      <c r="E92" s="29"/>
      <c r="F92" s="38" t="s">
        <v>4430</v>
      </c>
      <c r="G92" s="29"/>
      <c r="H92" s="29"/>
      <c r="I92" s="402" t="s">
        <v>4446</v>
      </c>
      <c r="J92" s="402" t="s">
        <v>4744</v>
      </c>
      <c r="K92" s="29"/>
      <c r="L92" s="29"/>
      <c r="M92" s="29"/>
      <c r="N92" s="29" t="s">
        <v>1316</v>
      </c>
      <c r="O92" s="29"/>
      <c r="P92" s="25"/>
      <c r="Q92" s="25"/>
      <c r="R92" s="29" t="s">
        <v>4704</v>
      </c>
      <c r="S92" s="29" t="s">
        <v>4759</v>
      </c>
      <c r="T92" s="29" t="s">
        <v>2006</v>
      </c>
      <c r="U92" t="s">
        <v>24780</v>
      </c>
      <c r="V92"/>
      <c r="W92" s="29"/>
      <c r="X92" s="349"/>
      <c r="Y92" s="29" t="s">
        <v>2269</v>
      </c>
      <c r="Z92" s="29" t="s">
        <v>1218</v>
      </c>
      <c r="AA92" s="29" t="s">
        <v>1170</v>
      </c>
      <c r="AB92" s="29"/>
      <c r="AC92" s="29"/>
      <c r="AD92" s="29"/>
      <c r="AE92" s="29" t="s">
        <v>2950</v>
      </c>
      <c r="AG92" s="284" t="s">
        <v>4434</v>
      </c>
      <c r="AH92" s="40" t="s">
        <v>4439</v>
      </c>
      <c r="AI92" s="40" t="s">
        <v>4440</v>
      </c>
      <c r="AJ92" s="40" t="s">
        <v>4449</v>
      </c>
      <c r="AK92" s="40" t="s">
        <v>4760</v>
      </c>
      <c r="AL92" s="301" t="s">
        <v>4752</v>
      </c>
      <c r="AN92" s="29" t="s">
        <v>4753</v>
      </c>
      <c r="AO92" s="29" t="s">
        <v>4442</v>
      </c>
      <c r="AQ92" s="29"/>
      <c r="AR92" s="29" t="str">
        <f t="shared" si="18"/>
        <v>0</v>
      </c>
      <c r="AS92" s="29">
        <f t="shared" si="12"/>
        <v>0</v>
      </c>
      <c r="AT92" s="29">
        <v>0</v>
      </c>
      <c r="AW92" s="29" t="str">
        <f t="shared" si="20"/>
        <v/>
      </c>
      <c r="AX92" s="29" t="str">
        <f t="shared" si="13"/>
        <v/>
      </c>
      <c r="AY92" s="29" t="str">
        <f t="shared" si="19"/>
        <v>https://media.mediathek-tanz-theater.de/iiif/2/nvt_img-003-008-003.JP2</v>
      </c>
      <c r="AZ92" s="29" t="str">
        <f t="shared" si="14"/>
        <v>image/jp2</v>
      </c>
      <c r="BA92" s="29" t="str">
        <f t="shared" si="15"/>
        <v>presentation/iiif</v>
      </c>
      <c r="BB92" s="29" t="str">
        <f t="shared" si="16"/>
        <v>https://media.mediathek-tanz-theater.de/iiif/2/nvt_img-003-008-003.JP2/full/100,/0/default.jpg</v>
      </c>
      <c r="BC92" s="29" t="str">
        <f t="shared" si="11"/>
        <v>image/jpeg</v>
      </c>
      <c r="BD92" s="29" t="str">
        <f t="shared" si="17"/>
        <v>presentation/thumbnail</v>
      </c>
    </row>
    <row r="93" spans="1:56" ht="14.85" customHeight="1">
      <c r="A93" s="29">
        <v>1</v>
      </c>
      <c r="B93" s="29">
        <v>0</v>
      </c>
      <c r="C93" s="29" t="s">
        <v>4761</v>
      </c>
      <c r="D93" s="476" t="s">
        <v>4762</v>
      </c>
      <c r="E93" s="29"/>
      <c r="F93" s="38" t="s">
        <v>4430</v>
      </c>
      <c r="G93" s="29"/>
      <c r="H93" s="29"/>
      <c r="I93" s="402" t="s">
        <v>4438</v>
      </c>
      <c r="J93" s="402" t="s">
        <v>4619</v>
      </c>
      <c r="K93" s="29"/>
      <c r="L93" s="29"/>
      <c r="M93" s="29"/>
      <c r="N93" s="29" t="s">
        <v>1316</v>
      </c>
      <c r="O93" s="29"/>
      <c r="P93" s="25"/>
      <c r="Q93" s="25"/>
      <c r="R93" s="29"/>
      <c r="S93" s="29"/>
      <c r="T93" s="29"/>
      <c r="U93"/>
      <c r="V93"/>
      <c r="W93" s="29"/>
      <c r="X93" s="349"/>
      <c r="Y93" s="29" t="s">
        <v>2269</v>
      </c>
      <c r="Z93" s="29" t="s">
        <v>1218</v>
      </c>
      <c r="AA93" s="29" t="s">
        <v>1170</v>
      </c>
      <c r="AB93" s="29"/>
      <c r="AC93" s="29"/>
      <c r="AD93" s="29"/>
      <c r="AE93" s="29" t="s">
        <v>2950</v>
      </c>
      <c r="AG93" s="284" t="s">
        <v>4434</v>
      </c>
      <c r="AH93" s="40" t="s">
        <v>4439</v>
      </c>
      <c r="AI93" s="40" t="s">
        <v>4440</v>
      </c>
      <c r="AJ93" s="40" t="s">
        <v>4763</v>
      </c>
      <c r="AK93" s="40"/>
      <c r="AN93" s="29" t="s">
        <v>72</v>
      </c>
      <c r="AO93" s="29" t="s">
        <v>4442</v>
      </c>
      <c r="AQ93" s="29"/>
      <c r="AR93" s="29" t="str">
        <f t="shared" si="18"/>
        <v>1</v>
      </c>
      <c r="AS93" s="29">
        <f t="shared" si="12"/>
        <v>1</v>
      </c>
      <c r="AT93" s="29">
        <v>1</v>
      </c>
      <c r="AV93" s="29" t="s">
        <v>4764</v>
      </c>
      <c r="AW93" s="29" t="str">
        <f t="shared" si="20"/>
        <v>image/tiff</v>
      </c>
      <c r="AX93" s="29" t="str">
        <f t="shared" si="13"/>
        <v>archival/master</v>
      </c>
      <c r="AY93" s="29" t="str">
        <f t="shared" si="19"/>
        <v>https://media.mediathek-tanz-theater.de/iiif/2/nvt_img-003-009.JP2</v>
      </c>
      <c r="AZ93" s="29" t="str">
        <f t="shared" si="14"/>
        <v>image/jp2</v>
      </c>
      <c r="BA93" s="29" t="str">
        <f t="shared" si="15"/>
        <v>presentation/iiif</v>
      </c>
      <c r="BB93" s="29" t="str">
        <f t="shared" si="16"/>
        <v>https://media.mediathek-tanz-theater.de/iiif/2/nvt_img-003-009.JP2/full/100,/0/default.jpg</v>
      </c>
      <c r="BC93" s="29" t="str">
        <f t="shared" si="11"/>
        <v>image/jpeg</v>
      </c>
      <c r="BD93" s="29" t="str">
        <f t="shared" si="17"/>
        <v>presentation/thumbnail</v>
      </c>
    </row>
    <row r="94" spans="1:56" ht="14.85" customHeight="1">
      <c r="A94" s="29">
        <v>1</v>
      </c>
      <c r="B94" s="29">
        <v>0</v>
      </c>
      <c r="C94" s="29" t="s">
        <v>4765</v>
      </c>
      <c r="D94" s="476" t="s">
        <v>4755</v>
      </c>
      <c r="E94" s="29"/>
      <c r="F94" s="38" t="s">
        <v>4430</v>
      </c>
      <c r="G94" s="29"/>
      <c r="H94" s="29"/>
      <c r="I94" s="402" t="s">
        <v>4446</v>
      </c>
      <c r="J94" s="402" t="s">
        <v>4761</v>
      </c>
      <c r="K94" s="29"/>
      <c r="L94" s="29"/>
      <c r="M94" s="29"/>
      <c r="N94" s="29" t="s">
        <v>1316</v>
      </c>
      <c r="O94" s="29"/>
      <c r="P94" s="25"/>
      <c r="Q94" s="25"/>
      <c r="R94" s="29" t="s">
        <v>4704</v>
      </c>
      <c r="S94" s="29" t="s">
        <v>4766</v>
      </c>
      <c r="T94" s="29" t="s">
        <v>2006</v>
      </c>
      <c r="U94" t="s">
        <v>25327</v>
      </c>
      <c r="V94"/>
      <c r="W94" s="29"/>
      <c r="X94" s="349"/>
      <c r="Y94" s="29" t="s">
        <v>2269</v>
      </c>
      <c r="Z94" s="29" t="s">
        <v>1218</v>
      </c>
      <c r="AA94" s="29" t="s">
        <v>1170</v>
      </c>
      <c r="AB94" s="29"/>
      <c r="AC94" s="29"/>
      <c r="AD94" s="29"/>
      <c r="AE94" s="29" t="s">
        <v>2950</v>
      </c>
      <c r="AG94" s="284" t="s">
        <v>4434</v>
      </c>
      <c r="AH94" s="40" t="s">
        <v>4439</v>
      </c>
      <c r="AI94" s="40" t="s">
        <v>4440</v>
      </c>
      <c r="AJ94" s="40" t="s">
        <v>4449</v>
      </c>
      <c r="AK94" s="40" t="s">
        <v>4751</v>
      </c>
      <c r="AL94" s="301" t="s">
        <v>4752</v>
      </c>
      <c r="AN94" s="29" t="s">
        <v>4753</v>
      </c>
      <c r="AO94" s="29" t="s">
        <v>4442</v>
      </c>
      <c r="AQ94" s="29"/>
      <c r="AR94" s="29" t="str">
        <f t="shared" si="18"/>
        <v>0</v>
      </c>
      <c r="AS94" s="29">
        <f t="shared" si="12"/>
        <v>0</v>
      </c>
      <c r="AT94" s="29">
        <v>0</v>
      </c>
      <c r="AW94" s="29" t="str">
        <f t="shared" si="20"/>
        <v/>
      </c>
      <c r="AX94" s="29" t="str">
        <f t="shared" si="13"/>
        <v/>
      </c>
      <c r="AY94" s="29" t="str">
        <f t="shared" si="19"/>
        <v>https://media.mediathek-tanz-theater.de/iiif/2/nvt_img-003-009-001.JP2</v>
      </c>
      <c r="AZ94" s="29" t="str">
        <f t="shared" si="14"/>
        <v>image/jp2</v>
      </c>
      <c r="BA94" s="29" t="str">
        <f t="shared" si="15"/>
        <v>presentation/iiif</v>
      </c>
      <c r="BB94" s="29" t="str">
        <f t="shared" si="16"/>
        <v>https://media.mediathek-tanz-theater.de/iiif/2/nvt_img-003-009-001.JP2/full/100,/0/default.jpg</v>
      </c>
      <c r="BC94" s="29" t="str">
        <f t="shared" si="11"/>
        <v>image/jpeg</v>
      </c>
      <c r="BD94" s="29" t="str">
        <f t="shared" si="17"/>
        <v>presentation/thumbnail</v>
      </c>
    </row>
    <row r="95" spans="1:56" ht="14.85" customHeight="1">
      <c r="A95" s="29">
        <v>1</v>
      </c>
      <c r="B95" s="29">
        <v>0</v>
      </c>
      <c r="C95" s="29" t="s">
        <v>4767</v>
      </c>
      <c r="D95" s="476" t="s">
        <v>4758</v>
      </c>
      <c r="E95" s="29"/>
      <c r="F95" s="38" t="s">
        <v>4430</v>
      </c>
      <c r="G95" s="29"/>
      <c r="H95" s="29"/>
      <c r="I95" s="402" t="s">
        <v>4446</v>
      </c>
      <c r="J95" s="402" t="s">
        <v>4761</v>
      </c>
      <c r="K95" s="29"/>
      <c r="L95" s="29"/>
      <c r="M95" s="29"/>
      <c r="N95" s="29" t="s">
        <v>1316</v>
      </c>
      <c r="O95" s="29"/>
      <c r="P95" s="25"/>
      <c r="Q95" s="25"/>
      <c r="R95" s="29" t="s">
        <v>4704</v>
      </c>
      <c r="S95" s="29" t="s">
        <v>4768</v>
      </c>
      <c r="T95" s="29" t="s">
        <v>2006</v>
      </c>
      <c r="U95" t="s">
        <v>25327</v>
      </c>
      <c r="V95"/>
      <c r="W95" s="29"/>
      <c r="X95" s="349"/>
      <c r="Y95" s="29" t="s">
        <v>2269</v>
      </c>
      <c r="Z95" s="29" t="s">
        <v>1218</v>
      </c>
      <c r="AA95" s="29" t="s">
        <v>1170</v>
      </c>
      <c r="AB95" s="29"/>
      <c r="AC95" s="29"/>
      <c r="AD95" s="29"/>
      <c r="AE95" s="29" t="s">
        <v>2950</v>
      </c>
      <c r="AG95" s="284" t="s">
        <v>4434</v>
      </c>
      <c r="AH95" s="40" t="s">
        <v>4439</v>
      </c>
      <c r="AI95" s="40" t="s">
        <v>4440</v>
      </c>
      <c r="AJ95" s="40" t="s">
        <v>4449</v>
      </c>
      <c r="AK95" s="40" t="s">
        <v>4751</v>
      </c>
      <c r="AL95" s="301" t="s">
        <v>4752</v>
      </c>
      <c r="AN95" s="29" t="s">
        <v>4753</v>
      </c>
      <c r="AO95" s="29" t="s">
        <v>4442</v>
      </c>
      <c r="AQ95" s="29"/>
      <c r="AR95" s="29" t="str">
        <f t="shared" si="18"/>
        <v>0</v>
      </c>
      <c r="AS95" s="29">
        <f t="shared" si="12"/>
        <v>0</v>
      </c>
      <c r="AT95" s="29">
        <v>0</v>
      </c>
      <c r="AW95" s="29" t="str">
        <f t="shared" si="20"/>
        <v/>
      </c>
      <c r="AX95" s="29" t="str">
        <f t="shared" si="13"/>
        <v/>
      </c>
      <c r="AY95" s="29" t="str">
        <f t="shared" si="19"/>
        <v>https://media.mediathek-tanz-theater.de/iiif/2/nvt_img-003-009-002.JP2</v>
      </c>
      <c r="AZ95" s="29" t="str">
        <f t="shared" si="14"/>
        <v>image/jp2</v>
      </c>
      <c r="BA95" s="29" t="str">
        <f t="shared" si="15"/>
        <v>presentation/iiif</v>
      </c>
      <c r="BB95" s="29" t="str">
        <f t="shared" si="16"/>
        <v>https://media.mediathek-tanz-theater.de/iiif/2/nvt_img-003-009-002.JP2/full/100,/0/default.jpg</v>
      </c>
      <c r="BC95" s="29" t="str">
        <f t="shared" si="11"/>
        <v>image/jpeg</v>
      </c>
      <c r="BD95" s="29" t="str">
        <f t="shared" si="17"/>
        <v>presentation/thumbnail</v>
      </c>
    </row>
    <row r="96" spans="1:56" ht="14.85" customHeight="1">
      <c r="A96" s="29">
        <v>1</v>
      </c>
      <c r="B96" s="29">
        <v>0</v>
      </c>
      <c r="C96" s="29" t="s">
        <v>4769</v>
      </c>
      <c r="D96" s="29" t="s">
        <v>4770</v>
      </c>
      <c r="E96" s="29"/>
      <c r="F96" s="38" t="s">
        <v>4430</v>
      </c>
      <c r="G96" s="29"/>
      <c r="H96" s="29"/>
      <c r="I96" s="402" t="s">
        <v>4446</v>
      </c>
      <c r="J96" s="402" t="s">
        <v>4761</v>
      </c>
      <c r="K96" s="29"/>
      <c r="L96" s="29"/>
      <c r="M96" s="29"/>
      <c r="N96" s="29" t="s">
        <v>1316</v>
      </c>
      <c r="O96" s="29"/>
      <c r="P96" s="25"/>
      <c r="Q96" s="25"/>
      <c r="R96" s="29" t="s">
        <v>4704</v>
      </c>
      <c r="S96" s="29" t="s">
        <v>4771</v>
      </c>
      <c r="T96" s="29" t="s">
        <v>2006</v>
      </c>
      <c r="U96" t="s">
        <v>25327</v>
      </c>
      <c r="V96"/>
      <c r="W96" s="29"/>
      <c r="X96" s="349"/>
      <c r="Y96" s="29" t="s">
        <v>2269</v>
      </c>
      <c r="Z96" s="29" t="s">
        <v>1218</v>
      </c>
      <c r="AA96" s="29" t="s">
        <v>1170</v>
      </c>
      <c r="AB96" s="29"/>
      <c r="AC96" s="29"/>
      <c r="AD96" s="29"/>
      <c r="AE96" s="29" t="s">
        <v>2950</v>
      </c>
      <c r="AG96" s="284" t="s">
        <v>4434</v>
      </c>
      <c r="AH96" s="40" t="s">
        <v>4439</v>
      </c>
      <c r="AI96" s="40" t="s">
        <v>4440</v>
      </c>
      <c r="AJ96" s="40" t="s">
        <v>4449</v>
      </c>
      <c r="AK96" s="40" t="s">
        <v>4751</v>
      </c>
      <c r="AL96" s="301" t="s">
        <v>4752</v>
      </c>
      <c r="AN96" s="29" t="s">
        <v>4753</v>
      </c>
      <c r="AO96" s="29" t="s">
        <v>4442</v>
      </c>
      <c r="AQ96" s="29"/>
      <c r="AR96" s="29" t="str">
        <f t="shared" si="18"/>
        <v>0</v>
      </c>
      <c r="AS96" s="29">
        <f t="shared" si="12"/>
        <v>0</v>
      </c>
      <c r="AT96" s="29">
        <v>0</v>
      </c>
      <c r="AW96" s="29" t="str">
        <f t="shared" si="20"/>
        <v/>
      </c>
      <c r="AX96" s="29" t="str">
        <f t="shared" si="13"/>
        <v/>
      </c>
      <c r="AY96" s="29" t="str">
        <f t="shared" si="19"/>
        <v>https://media.mediathek-tanz-theater.de/iiif/2/nvt_img-003-009-003.JP2</v>
      </c>
      <c r="AZ96" s="29" t="str">
        <f t="shared" si="14"/>
        <v>image/jp2</v>
      </c>
      <c r="BA96" s="29" t="str">
        <f t="shared" si="15"/>
        <v>presentation/iiif</v>
      </c>
      <c r="BB96" s="29" t="str">
        <f t="shared" si="16"/>
        <v>https://media.mediathek-tanz-theater.de/iiif/2/nvt_img-003-009-003.JP2/full/100,/0/default.jpg</v>
      </c>
      <c r="BC96" s="29" t="str">
        <f t="shared" si="11"/>
        <v>image/jpeg</v>
      </c>
      <c r="BD96" s="29" t="str">
        <f t="shared" si="17"/>
        <v>presentation/thumbnail</v>
      </c>
    </row>
    <row r="97" spans="1:56" ht="14.85" customHeight="1">
      <c r="A97" s="29">
        <v>1</v>
      </c>
      <c r="B97" s="29">
        <v>0</v>
      </c>
      <c r="C97" s="29" t="s">
        <v>4772</v>
      </c>
      <c r="D97" s="29" t="s">
        <v>4773</v>
      </c>
      <c r="E97" s="29"/>
      <c r="F97" s="38" t="s">
        <v>4430</v>
      </c>
      <c r="G97" s="29"/>
      <c r="H97" s="29"/>
      <c r="I97" s="402" t="s">
        <v>4438</v>
      </c>
      <c r="J97" s="402" t="s">
        <v>4619</v>
      </c>
      <c r="K97" s="29"/>
      <c r="L97" s="29"/>
      <c r="M97" s="29"/>
      <c r="N97" s="29" t="s">
        <v>1316</v>
      </c>
      <c r="O97" s="29"/>
      <c r="P97" s="25"/>
      <c r="Q97" s="25"/>
      <c r="R97" s="29"/>
      <c r="S97" s="29"/>
      <c r="T97" s="29"/>
      <c r="U97"/>
      <c r="V97"/>
      <c r="W97" s="29"/>
      <c r="X97" s="349"/>
      <c r="Y97" s="29" t="s">
        <v>2269</v>
      </c>
      <c r="Z97" s="29" t="s">
        <v>1218</v>
      </c>
      <c r="AA97" s="29" t="s">
        <v>1170</v>
      </c>
      <c r="AB97" s="29"/>
      <c r="AC97" s="29"/>
      <c r="AD97" s="29"/>
      <c r="AE97" s="29" t="s">
        <v>2950</v>
      </c>
      <c r="AG97" s="284" t="s">
        <v>4434</v>
      </c>
      <c r="AH97" s="40" t="s">
        <v>4439</v>
      </c>
      <c r="AI97" s="40" t="s">
        <v>4440</v>
      </c>
      <c r="AJ97" s="40" t="s">
        <v>4774</v>
      </c>
      <c r="AK97" s="40"/>
      <c r="AO97" s="29" t="s">
        <v>4442</v>
      </c>
      <c r="AQ97" s="29"/>
      <c r="AR97" s="29" t="str">
        <f t="shared" si="18"/>
        <v>1</v>
      </c>
      <c r="AS97" s="29">
        <f t="shared" si="12"/>
        <v>1</v>
      </c>
      <c r="AT97" s="29">
        <v>1</v>
      </c>
      <c r="AV97" s="29" t="s">
        <v>4775</v>
      </c>
      <c r="AW97" s="29" t="str">
        <f t="shared" si="20"/>
        <v>image/tiff</v>
      </c>
      <c r="AX97" s="29" t="str">
        <f t="shared" si="13"/>
        <v>archival/master</v>
      </c>
      <c r="AY97" s="29" t="str">
        <f t="shared" si="19"/>
        <v>https://media.mediathek-tanz-theater.de/iiif/2/nvt_img-003-010.JP2</v>
      </c>
      <c r="AZ97" s="29" t="str">
        <f t="shared" si="14"/>
        <v>image/jp2</v>
      </c>
      <c r="BA97" s="29" t="str">
        <f t="shared" si="15"/>
        <v>presentation/iiif</v>
      </c>
      <c r="BB97" s="29" t="str">
        <f t="shared" si="16"/>
        <v>https://media.mediathek-tanz-theater.de/iiif/2/nvt_img-003-010.JP2/full/100,/0/default.jpg</v>
      </c>
      <c r="BC97" s="29" t="str">
        <f t="shared" si="11"/>
        <v>image/jpeg</v>
      </c>
      <c r="BD97" s="29" t="str">
        <f t="shared" si="17"/>
        <v>presentation/thumbnail</v>
      </c>
    </row>
    <row r="98" spans="1:56" ht="14.85" customHeight="1">
      <c r="A98" s="29">
        <v>1</v>
      </c>
      <c r="B98" s="29">
        <v>0</v>
      </c>
      <c r="C98" s="29" t="s">
        <v>4776</v>
      </c>
      <c r="D98" s="29" t="s">
        <v>4777</v>
      </c>
      <c r="E98" s="29"/>
      <c r="F98" s="38" t="s">
        <v>4430</v>
      </c>
      <c r="G98" s="29"/>
      <c r="H98" s="29"/>
      <c r="I98" s="402" t="s">
        <v>4446</v>
      </c>
      <c r="J98" s="402" t="s">
        <v>4772</v>
      </c>
      <c r="K98" s="29"/>
      <c r="L98" s="29"/>
      <c r="M98" s="29"/>
      <c r="N98" s="29" t="s">
        <v>1316</v>
      </c>
      <c r="O98" s="29"/>
      <c r="P98" s="25"/>
      <c r="Q98" s="25"/>
      <c r="R98" s="29" t="s">
        <v>4704</v>
      </c>
      <c r="S98" s="29" t="s">
        <v>4778</v>
      </c>
      <c r="T98" s="29" t="s">
        <v>2006</v>
      </c>
      <c r="U98" t="s">
        <v>25327</v>
      </c>
      <c r="V98"/>
      <c r="W98" s="29"/>
      <c r="X98" s="349"/>
      <c r="Y98" s="29" t="s">
        <v>2269</v>
      </c>
      <c r="Z98" s="29" t="s">
        <v>1218</v>
      </c>
      <c r="AA98" s="29" t="s">
        <v>1170</v>
      </c>
      <c r="AB98" s="29"/>
      <c r="AC98" s="29"/>
      <c r="AD98" s="29"/>
      <c r="AE98" s="29" t="s">
        <v>2950</v>
      </c>
      <c r="AG98" s="284" t="s">
        <v>4434</v>
      </c>
      <c r="AH98" s="40" t="s">
        <v>4439</v>
      </c>
      <c r="AI98" s="40" t="s">
        <v>4440</v>
      </c>
      <c r="AJ98" s="40" t="s">
        <v>4449</v>
      </c>
      <c r="AK98" s="40" t="s">
        <v>4779</v>
      </c>
      <c r="AL98" s="301" t="s">
        <v>4752</v>
      </c>
      <c r="AN98" s="29" t="s">
        <v>72</v>
      </c>
      <c r="AO98" s="29" t="s">
        <v>4442</v>
      </c>
      <c r="AQ98" s="29"/>
      <c r="AR98" s="29" t="str">
        <f t="shared" si="18"/>
        <v>0</v>
      </c>
      <c r="AS98" s="29">
        <f t="shared" si="12"/>
        <v>0</v>
      </c>
      <c r="AT98" s="29">
        <v>0</v>
      </c>
      <c r="AW98" s="29" t="str">
        <f t="shared" si="20"/>
        <v/>
      </c>
      <c r="AX98" s="29" t="str">
        <f t="shared" si="13"/>
        <v/>
      </c>
      <c r="AY98" s="29" t="str">
        <f t="shared" si="19"/>
        <v>https://media.mediathek-tanz-theater.de/iiif/2/nvt_img-003-010-001.JP2</v>
      </c>
      <c r="AZ98" s="29" t="str">
        <f t="shared" si="14"/>
        <v>image/jp2</v>
      </c>
      <c r="BA98" s="29" t="str">
        <f t="shared" si="15"/>
        <v>presentation/iiif</v>
      </c>
      <c r="BB98" s="29" t="str">
        <f t="shared" si="16"/>
        <v>https://media.mediathek-tanz-theater.de/iiif/2/nvt_img-003-010-001.JP2/full/100,/0/default.jpg</v>
      </c>
      <c r="BC98" s="29" t="str">
        <f t="shared" si="11"/>
        <v>image/jpeg</v>
      </c>
      <c r="BD98" s="29" t="str">
        <f t="shared" si="17"/>
        <v>presentation/thumbnail</v>
      </c>
    </row>
    <row r="99" spans="1:56" ht="14.85" customHeight="1">
      <c r="A99" s="29">
        <v>1</v>
      </c>
      <c r="B99" s="29">
        <v>0</v>
      </c>
      <c r="C99" s="29" t="s">
        <v>4780</v>
      </c>
      <c r="D99" s="29" t="s">
        <v>4781</v>
      </c>
      <c r="E99" s="29"/>
      <c r="F99" s="38" t="s">
        <v>4430</v>
      </c>
      <c r="G99" s="29"/>
      <c r="H99" s="29"/>
      <c r="I99" s="402" t="s">
        <v>4446</v>
      </c>
      <c r="J99" s="402" t="s">
        <v>4772</v>
      </c>
      <c r="K99" s="29"/>
      <c r="L99" s="29"/>
      <c r="M99" s="29"/>
      <c r="N99" s="29" t="s">
        <v>1316</v>
      </c>
      <c r="O99" s="29"/>
      <c r="P99" s="25"/>
      <c r="Q99" s="25"/>
      <c r="R99" s="29" t="s">
        <v>4704</v>
      </c>
      <c r="S99" s="29" t="s">
        <v>4782</v>
      </c>
      <c r="T99" s="29" t="s">
        <v>2006</v>
      </c>
      <c r="U99" t="s">
        <v>24780</v>
      </c>
      <c r="V99"/>
      <c r="W99" s="29"/>
      <c r="X99" s="349"/>
      <c r="Y99" s="29" t="s">
        <v>2269</v>
      </c>
      <c r="Z99" s="29" t="s">
        <v>1218</v>
      </c>
      <c r="AA99" s="29" t="s">
        <v>1170</v>
      </c>
      <c r="AB99" s="29"/>
      <c r="AC99" s="29"/>
      <c r="AD99" s="29"/>
      <c r="AE99" s="29" t="s">
        <v>2950</v>
      </c>
      <c r="AG99" s="284" t="s">
        <v>4434</v>
      </c>
      <c r="AH99" s="40" t="s">
        <v>4439</v>
      </c>
      <c r="AI99" s="40" t="s">
        <v>4440</v>
      </c>
      <c r="AJ99" s="40" t="s">
        <v>4449</v>
      </c>
      <c r="AK99" s="40" t="s">
        <v>4751</v>
      </c>
      <c r="AL99" s="301" t="s">
        <v>4752</v>
      </c>
      <c r="AN99" s="29" t="s">
        <v>4753</v>
      </c>
      <c r="AO99" s="29" t="s">
        <v>4442</v>
      </c>
      <c r="AQ99" s="29"/>
      <c r="AR99" s="29" t="str">
        <f t="shared" si="18"/>
        <v>0</v>
      </c>
      <c r="AS99" s="29">
        <f t="shared" si="12"/>
        <v>0</v>
      </c>
      <c r="AT99" s="29">
        <v>0</v>
      </c>
      <c r="AW99" s="29" t="str">
        <f t="shared" si="20"/>
        <v/>
      </c>
      <c r="AX99" s="29" t="str">
        <f t="shared" si="13"/>
        <v/>
      </c>
      <c r="AY99" s="29" t="str">
        <f t="shared" si="19"/>
        <v>https://media.mediathek-tanz-theater.de/iiif/2/nvt_img-003-010-002.JP2</v>
      </c>
      <c r="AZ99" s="29" t="str">
        <f t="shared" si="14"/>
        <v>image/jp2</v>
      </c>
      <c r="BA99" s="29" t="str">
        <f t="shared" si="15"/>
        <v>presentation/iiif</v>
      </c>
      <c r="BB99" s="29" t="str">
        <f t="shared" si="16"/>
        <v>https://media.mediathek-tanz-theater.de/iiif/2/nvt_img-003-010-002.JP2/full/100,/0/default.jpg</v>
      </c>
      <c r="BC99" s="29" t="str">
        <f t="shared" si="11"/>
        <v>image/jpeg</v>
      </c>
      <c r="BD99" s="29" t="str">
        <f t="shared" si="17"/>
        <v>presentation/thumbnail</v>
      </c>
    </row>
    <row r="100" spans="1:56" ht="14.85" customHeight="1">
      <c r="A100" s="29">
        <v>1</v>
      </c>
      <c r="B100" s="29">
        <v>0</v>
      </c>
      <c r="C100" s="29" t="s">
        <v>4783</v>
      </c>
      <c r="D100" s="29" t="s">
        <v>4784</v>
      </c>
      <c r="E100" s="29"/>
      <c r="F100" s="38" t="s">
        <v>4430</v>
      </c>
      <c r="G100" s="29"/>
      <c r="H100" s="29"/>
      <c r="I100" s="402" t="s">
        <v>4446</v>
      </c>
      <c r="J100" s="402" t="s">
        <v>4772</v>
      </c>
      <c r="K100" s="29"/>
      <c r="L100" s="29"/>
      <c r="M100" s="29"/>
      <c r="N100" s="29" t="s">
        <v>1316</v>
      </c>
      <c r="O100" s="29"/>
      <c r="P100" s="25"/>
      <c r="Q100" s="25"/>
      <c r="R100" s="29" t="s">
        <v>4704</v>
      </c>
      <c r="S100" s="29" t="s">
        <v>4785</v>
      </c>
      <c r="T100" s="29" t="s">
        <v>2006</v>
      </c>
      <c r="U100" t="s">
        <v>25327</v>
      </c>
      <c r="V100"/>
      <c r="W100" s="29"/>
      <c r="X100" s="349"/>
      <c r="Y100" s="29" t="s">
        <v>2269</v>
      </c>
      <c r="Z100" s="29" t="s">
        <v>1218</v>
      </c>
      <c r="AA100" s="29" t="s">
        <v>1170</v>
      </c>
      <c r="AB100" s="29"/>
      <c r="AC100" s="29"/>
      <c r="AD100" s="29"/>
      <c r="AE100" s="29" t="s">
        <v>2950</v>
      </c>
      <c r="AG100" s="284" t="s">
        <v>4434</v>
      </c>
      <c r="AH100" s="40" t="s">
        <v>4439</v>
      </c>
      <c r="AI100" s="40" t="s">
        <v>4440</v>
      </c>
      <c r="AJ100" s="40" t="s">
        <v>4449</v>
      </c>
      <c r="AK100" s="40" t="s">
        <v>4751</v>
      </c>
      <c r="AL100" s="301" t="s">
        <v>4752</v>
      </c>
      <c r="AN100" s="29" t="s">
        <v>4753</v>
      </c>
      <c r="AO100" s="29" t="s">
        <v>4442</v>
      </c>
      <c r="AQ100" s="29"/>
      <c r="AR100" s="29" t="str">
        <f t="shared" si="18"/>
        <v>0</v>
      </c>
      <c r="AS100" s="29">
        <f t="shared" si="12"/>
        <v>0</v>
      </c>
      <c r="AT100" s="29">
        <v>0</v>
      </c>
      <c r="AW100" s="29" t="str">
        <f t="shared" si="20"/>
        <v/>
      </c>
      <c r="AX100" s="29" t="str">
        <f t="shared" si="13"/>
        <v/>
      </c>
      <c r="AY100" s="29" t="str">
        <f t="shared" si="19"/>
        <v>https://media.mediathek-tanz-theater.de/iiif/2/nvt_img-003-010-003.JP2</v>
      </c>
      <c r="AZ100" s="29" t="str">
        <f t="shared" si="14"/>
        <v>image/jp2</v>
      </c>
      <c r="BA100" s="29" t="str">
        <f t="shared" si="15"/>
        <v>presentation/iiif</v>
      </c>
      <c r="BB100" s="29" t="str">
        <f t="shared" si="16"/>
        <v>https://media.mediathek-tanz-theater.de/iiif/2/nvt_img-003-010-003.JP2/full/100,/0/default.jpg</v>
      </c>
      <c r="BC100" s="29" t="str">
        <f t="shared" si="11"/>
        <v>image/jpeg</v>
      </c>
      <c r="BD100" s="29" t="str">
        <f t="shared" si="17"/>
        <v>presentation/thumbnail</v>
      </c>
    </row>
    <row r="101" spans="1:56" ht="14.85" customHeight="1">
      <c r="A101" s="29">
        <v>0</v>
      </c>
      <c r="B101" s="29">
        <v>0</v>
      </c>
      <c r="C101" s="29" t="s">
        <v>2101</v>
      </c>
      <c r="D101" s="29"/>
      <c r="F101" s="38" t="s">
        <v>4430</v>
      </c>
      <c r="G101" s="29"/>
      <c r="H101" s="29"/>
      <c r="I101" s="402" t="s">
        <v>4431</v>
      </c>
      <c r="K101" s="29"/>
      <c r="L101" s="29"/>
      <c r="M101" s="29"/>
      <c r="N101" s="29"/>
      <c r="O101" s="29" t="s">
        <v>1384</v>
      </c>
      <c r="P101" s="25"/>
      <c r="Q101" s="25" t="s">
        <v>4786</v>
      </c>
      <c r="R101" s="29"/>
      <c r="S101" s="29"/>
      <c r="T101" s="29"/>
      <c r="U101"/>
      <c r="V101"/>
      <c r="W101" s="29"/>
      <c r="X101" s="349"/>
      <c r="Y101" s="29"/>
      <c r="Z101" s="29"/>
      <c r="AA101" s="29"/>
      <c r="AB101" s="29" t="s">
        <v>4787</v>
      </c>
      <c r="AC101" s="29" t="s">
        <v>4788</v>
      </c>
      <c r="AD101" s="29"/>
      <c r="AE101" s="29" t="s">
        <v>2950</v>
      </c>
      <c r="AG101" s="284" t="s">
        <v>4434</v>
      </c>
      <c r="AH101" s="40"/>
      <c r="AI101" s="40"/>
      <c r="AJ101" s="40" t="s">
        <v>4789</v>
      </c>
      <c r="AK101" s="40"/>
      <c r="AQ101" s="29"/>
      <c r="AR101" s="29" t="str">
        <f t="shared" si="18"/>
        <v>1</v>
      </c>
      <c r="AS101" s="29">
        <f t="shared" si="12"/>
        <v>0</v>
      </c>
      <c r="AT101" s="29">
        <v>0</v>
      </c>
      <c r="AW101" s="29" t="str">
        <f t="shared" si="20"/>
        <v/>
      </c>
      <c r="AX101" s="29" t="str">
        <f t="shared" si="13"/>
        <v/>
      </c>
      <c r="AY101" s="29" t="str">
        <f t="shared" si="19"/>
        <v>https://media.mediathek-tanz-theater.de/iiif/2/nvt_img-004.JP2</v>
      </c>
      <c r="AZ101" s="29" t="str">
        <f t="shared" si="14"/>
        <v>image/jp2</v>
      </c>
      <c r="BA101" s="29" t="str">
        <f t="shared" si="15"/>
        <v>presentation/iiif</v>
      </c>
      <c r="BB101" s="29" t="str">
        <f t="shared" si="16"/>
        <v>https://media.mediathek-tanz-theater.de/iiif/2/nvt_img-004.JP2/full/100,/0/default.jpg</v>
      </c>
      <c r="BC101" s="29" t="str">
        <f t="shared" si="11"/>
        <v>image/jpeg</v>
      </c>
      <c r="BD101" s="29" t="str">
        <f t="shared" si="17"/>
        <v>presentation/thumbnail</v>
      </c>
    </row>
    <row r="102" spans="1:56" ht="14.85" customHeight="1">
      <c r="A102" s="29">
        <v>1</v>
      </c>
      <c r="B102" s="29">
        <v>0</v>
      </c>
      <c r="C102" s="29" t="s">
        <v>4790</v>
      </c>
      <c r="D102" s="29" t="s">
        <v>4791</v>
      </c>
      <c r="E102" s="29"/>
      <c r="F102" s="38" t="s">
        <v>4430</v>
      </c>
      <c r="G102" s="29"/>
      <c r="H102" s="29"/>
      <c r="I102" s="402" t="s">
        <v>4438</v>
      </c>
      <c r="J102" s="402" t="s">
        <v>2101</v>
      </c>
      <c r="K102" s="29"/>
      <c r="L102" s="29"/>
      <c r="M102" s="29"/>
      <c r="N102" s="29" t="s">
        <v>1384</v>
      </c>
      <c r="O102" s="29"/>
      <c r="P102" s="25" t="s">
        <v>25743</v>
      </c>
      <c r="Q102" s="25"/>
      <c r="R102" s="29"/>
      <c r="S102" s="29"/>
      <c r="T102" s="29"/>
      <c r="U102"/>
      <c r="V102"/>
      <c r="W102" s="29"/>
      <c r="X102" s="349">
        <v>33000</v>
      </c>
      <c r="Y102" s="29"/>
      <c r="Z102" s="29"/>
      <c r="AA102" s="29"/>
      <c r="AB102" s="29"/>
      <c r="AC102" s="29"/>
      <c r="AD102" s="29"/>
      <c r="AE102" s="29" t="s">
        <v>2950</v>
      </c>
      <c r="AG102" s="284" t="s">
        <v>4434</v>
      </c>
      <c r="AH102" s="40" t="s">
        <v>4439</v>
      </c>
      <c r="AI102" s="40" t="s">
        <v>4440</v>
      </c>
      <c r="AJ102" s="40" t="s">
        <v>4792</v>
      </c>
      <c r="AK102" s="40"/>
      <c r="AO102" s="29" t="s">
        <v>4442</v>
      </c>
      <c r="AQ102" s="29"/>
      <c r="AR102" s="29" t="str">
        <f t="shared" si="18"/>
        <v>1</v>
      </c>
      <c r="AS102" s="29">
        <f t="shared" si="12"/>
        <v>1</v>
      </c>
      <c r="AT102" s="29">
        <v>1</v>
      </c>
      <c r="AV102" s="29" t="s">
        <v>4793</v>
      </c>
      <c r="AW102" s="29" t="str">
        <f t="shared" si="20"/>
        <v>image/tiff</v>
      </c>
      <c r="AX102" s="29" t="str">
        <f t="shared" si="13"/>
        <v>archival/master</v>
      </c>
      <c r="AY102" s="29" t="str">
        <f t="shared" si="19"/>
        <v>https://media.mediathek-tanz-theater.de/iiif/2/nvt_img-004-001.JP2</v>
      </c>
      <c r="AZ102" s="29" t="str">
        <f t="shared" si="14"/>
        <v>image/jp2</v>
      </c>
      <c r="BA102" s="29" t="str">
        <f t="shared" si="15"/>
        <v>presentation/iiif</v>
      </c>
      <c r="BB102" s="29" t="str">
        <f t="shared" si="16"/>
        <v>https://media.mediathek-tanz-theater.de/iiif/2/nvt_img-004-001.JP2/full/100,/0/default.jpg</v>
      </c>
      <c r="BC102" s="29" t="str">
        <f t="shared" si="11"/>
        <v>image/jpeg</v>
      </c>
      <c r="BD102" s="29" t="str">
        <f t="shared" si="17"/>
        <v>presentation/thumbnail</v>
      </c>
    </row>
    <row r="103" spans="1:56" ht="14.85" customHeight="1">
      <c r="A103" s="29">
        <v>1</v>
      </c>
      <c r="B103" s="29">
        <v>0</v>
      </c>
      <c r="C103" s="29" t="s">
        <v>4794</v>
      </c>
      <c r="D103" s="29" t="s">
        <v>4795</v>
      </c>
      <c r="E103" s="29"/>
      <c r="F103" s="38" t="s">
        <v>4430</v>
      </c>
      <c r="G103" s="29"/>
      <c r="H103" s="29"/>
      <c r="I103" s="402" t="s">
        <v>4796</v>
      </c>
      <c r="J103" s="402" t="s">
        <v>4790</v>
      </c>
      <c r="K103" s="29"/>
      <c r="L103" s="29"/>
      <c r="M103" s="29"/>
      <c r="N103" s="29" t="s">
        <v>1384</v>
      </c>
      <c r="O103" s="29"/>
      <c r="P103" s="25" t="s">
        <v>25743</v>
      </c>
      <c r="Q103" s="25"/>
      <c r="R103" s="29" t="s">
        <v>4797</v>
      </c>
      <c r="S103" s="29" t="s">
        <v>4798</v>
      </c>
      <c r="T103" s="29" t="s">
        <v>2006</v>
      </c>
      <c r="U103" t="s">
        <v>1173</v>
      </c>
      <c r="V103"/>
      <c r="W103" s="29"/>
      <c r="X103" s="349">
        <v>33000</v>
      </c>
      <c r="Y103" s="29"/>
      <c r="Z103" s="29"/>
      <c r="AA103" s="29"/>
      <c r="AB103" s="29"/>
      <c r="AC103" s="29"/>
      <c r="AD103" s="29"/>
      <c r="AE103" s="29" t="s">
        <v>2950</v>
      </c>
      <c r="AG103" s="284" t="s">
        <v>4434</v>
      </c>
      <c r="AH103" s="40" t="s">
        <v>4439</v>
      </c>
      <c r="AI103" s="40" t="s">
        <v>4440</v>
      </c>
      <c r="AJ103" s="40" t="s">
        <v>4799</v>
      </c>
      <c r="AK103" s="40" t="s">
        <v>4800</v>
      </c>
      <c r="AL103" s="301" t="s">
        <v>4801</v>
      </c>
      <c r="AN103" s="29" t="s">
        <v>4802</v>
      </c>
      <c r="AO103" s="29" t="s">
        <v>4442</v>
      </c>
      <c r="AQ103" s="29"/>
      <c r="AR103" s="29" t="str">
        <f t="shared" si="18"/>
        <v>0</v>
      </c>
      <c r="AS103" s="29">
        <f t="shared" si="12"/>
        <v>0</v>
      </c>
      <c r="AT103" s="29">
        <v>0</v>
      </c>
      <c r="AW103" s="29" t="str">
        <f t="shared" si="20"/>
        <v/>
      </c>
      <c r="AX103" s="29" t="str">
        <f t="shared" si="13"/>
        <v/>
      </c>
      <c r="AY103" s="29" t="str">
        <f t="shared" si="19"/>
        <v>https://media.mediathek-tanz-theater.de/iiif/2/nvt_img-004-001-001.JP2</v>
      </c>
      <c r="AZ103" s="29" t="str">
        <f t="shared" si="14"/>
        <v>image/jp2</v>
      </c>
      <c r="BA103" s="29" t="str">
        <f t="shared" si="15"/>
        <v>presentation/iiif</v>
      </c>
      <c r="BB103" s="29" t="str">
        <f t="shared" si="16"/>
        <v>https://media.mediathek-tanz-theater.de/iiif/2/nvt_img-004-001-001.JP2/full/100,/0/default.jpg</v>
      </c>
      <c r="BC103" s="29" t="str">
        <f t="shared" si="11"/>
        <v>image/jpeg</v>
      </c>
      <c r="BD103" s="29" t="str">
        <f t="shared" si="17"/>
        <v>presentation/thumbnail</v>
      </c>
    </row>
    <row r="104" spans="1:56" ht="14.85" customHeight="1">
      <c r="A104" s="29">
        <v>1</v>
      </c>
      <c r="B104" s="29">
        <v>0</v>
      </c>
      <c r="C104" s="29" t="s">
        <v>4803</v>
      </c>
      <c r="D104" s="29" t="s">
        <v>4804</v>
      </c>
      <c r="E104" s="29"/>
      <c r="F104" s="38" t="s">
        <v>4430</v>
      </c>
      <c r="G104" s="29"/>
      <c r="H104" s="29"/>
      <c r="I104" s="402" t="s">
        <v>4446</v>
      </c>
      <c r="J104" s="402" t="s">
        <v>4790</v>
      </c>
      <c r="K104" s="29"/>
      <c r="L104" s="29"/>
      <c r="M104" s="29"/>
      <c r="N104" s="29" t="s">
        <v>1384</v>
      </c>
      <c r="O104" s="29"/>
      <c r="P104" s="25" t="s">
        <v>25743</v>
      </c>
      <c r="Q104" s="25"/>
      <c r="R104" s="29" t="s">
        <v>4805</v>
      </c>
      <c r="S104" s="29" t="s">
        <v>4806</v>
      </c>
      <c r="T104" s="29" t="s">
        <v>2006</v>
      </c>
      <c r="U104" t="s">
        <v>4807</v>
      </c>
      <c r="V104"/>
      <c r="W104" s="29"/>
      <c r="X104" s="349">
        <v>33000</v>
      </c>
      <c r="Y104" s="29"/>
      <c r="Z104" s="29"/>
      <c r="AA104" s="29"/>
      <c r="AB104" s="29"/>
      <c r="AC104" s="29"/>
      <c r="AD104" s="29"/>
      <c r="AE104" s="29" t="s">
        <v>2950</v>
      </c>
      <c r="AG104" s="284" t="s">
        <v>4434</v>
      </c>
      <c r="AH104" s="40" t="s">
        <v>4439</v>
      </c>
      <c r="AI104" s="40" t="s">
        <v>4440</v>
      </c>
      <c r="AJ104" s="40" t="s">
        <v>4799</v>
      </c>
      <c r="AK104" s="40" t="s">
        <v>72</v>
      </c>
      <c r="AL104" s="301" t="s">
        <v>4801</v>
      </c>
      <c r="AN104" s="29" t="s">
        <v>4802</v>
      </c>
      <c r="AO104" s="29" t="s">
        <v>4442</v>
      </c>
      <c r="AQ104" s="29"/>
      <c r="AR104" s="29" t="str">
        <f t="shared" si="18"/>
        <v>0</v>
      </c>
      <c r="AS104" s="29">
        <f t="shared" si="12"/>
        <v>0</v>
      </c>
      <c r="AT104" s="29">
        <v>0</v>
      </c>
      <c r="AW104" s="29" t="str">
        <f t="shared" si="20"/>
        <v/>
      </c>
      <c r="AX104" s="29" t="str">
        <f t="shared" si="13"/>
        <v/>
      </c>
      <c r="AY104" s="29" t="str">
        <f t="shared" si="19"/>
        <v>https://media.mediathek-tanz-theater.de/iiif/2/nvt_img-004-001-002.JP2</v>
      </c>
      <c r="AZ104" s="29" t="str">
        <f t="shared" si="14"/>
        <v>image/jp2</v>
      </c>
      <c r="BA104" s="29" t="str">
        <f t="shared" si="15"/>
        <v>presentation/iiif</v>
      </c>
      <c r="BB104" s="29" t="str">
        <f t="shared" si="16"/>
        <v>https://media.mediathek-tanz-theater.de/iiif/2/nvt_img-004-001-002.JP2/full/100,/0/default.jpg</v>
      </c>
      <c r="BC104" s="29" t="str">
        <f t="shared" si="11"/>
        <v>image/jpeg</v>
      </c>
      <c r="BD104" s="29" t="str">
        <f t="shared" si="17"/>
        <v>presentation/thumbnail</v>
      </c>
    </row>
    <row r="105" spans="1:56" ht="14.85" customHeight="1">
      <c r="A105" s="29">
        <v>1</v>
      </c>
      <c r="B105" s="29">
        <v>0</v>
      </c>
      <c r="C105" s="29" t="s">
        <v>4808</v>
      </c>
      <c r="D105" s="29" t="s">
        <v>4809</v>
      </c>
      <c r="E105" s="29"/>
      <c r="F105" s="38" t="s">
        <v>4430</v>
      </c>
      <c r="G105" s="29"/>
      <c r="H105" s="29"/>
      <c r="I105" s="402" t="s">
        <v>4446</v>
      </c>
      <c r="J105" s="402" t="s">
        <v>4790</v>
      </c>
      <c r="K105" s="29"/>
      <c r="L105" s="29"/>
      <c r="M105" s="29"/>
      <c r="N105" s="29" t="s">
        <v>1384</v>
      </c>
      <c r="O105" s="29"/>
      <c r="P105" s="25" t="s">
        <v>25743</v>
      </c>
      <c r="Q105" s="25"/>
      <c r="R105" s="29" t="s">
        <v>4805</v>
      </c>
      <c r="S105" s="29" t="s">
        <v>4806</v>
      </c>
      <c r="T105" s="29" t="s">
        <v>2006</v>
      </c>
      <c r="U105" t="s">
        <v>4807</v>
      </c>
      <c r="V105"/>
      <c r="W105" s="29"/>
      <c r="X105" s="349">
        <v>33000</v>
      </c>
      <c r="Y105" s="29"/>
      <c r="Z105" s="29"/>
      <c r="AA105" s="29"/>
      <c r="AB105" s="29"/>
      <c r="AC105" s="29"/>
      <c r="AD105" s="29"/>
      <c r="AE105" s="29" t="s">
        <v>2950</v>
      </c>
      <c r="AG105" s="284" t="s">
        <v>4434</v>
      </c>
      <c r="AH105" s="40" t="s">
        <v>4439</v>
      </c>
      <c r="AI105" s="40" t="s">
        <v>4440</v>
      </c>
      <c r="AJ105" s="40" t="s">
        <v>4799</v>
      </c>
      <c r="AK105" s="40" t="s">
        <v>72</v>
      </c>
      <c r="AL105" s="301" t="s">
        <v>4801</v>
      </c>
      <c r="AN105" s="29" t="s">
        <v>4802</v>
      </c>
      <c r="AO105" s="29" t="s">
        <v>4442</v>
      </c>
      <c r="AQ105" s="29"/>
      <c r="AR105" s="29" t="str">
        <f t="shared" si="18"/>
        <v>0</v>
      </c>
      <c r="AS105" s="29">
        <f t="shared" si="12"/>
        <v>0</v>
      </c>
      <c r="AT105" s="29">
        <v>0</v>
      </c>
      <c r="AW105" s="29" t="str">
        <f t="shared" si="20"/>
        <v/>
      </c>
      <c r="AX105" s="29" t="str">
        <f t="shared" si="13"/>
        <v/>
      </c>
      <c r="AY105" s="29" t="str">
        <f t="shared" si="19"/>
        <v>https://media.mediathek-tanz-theater.de/iiif/2/nvt_img-004-001-003.JP2</v>
      </c>
      <c r="AZ105" s="29" t="str">
        <f t="shared" si="14"/>
        <v>image/jp2</v>
      </c>
      <c r="BA105" s="29" t="str">
        <f t="shared" si="15"/>
        <v>presentation/iiif</v>
      </c>
      <c r="BB105" s="29" t="str">
        <f t="shared" si="16"/>
        <v>https://media.mediathek-tanz-theater.de/iiif/2/nvt_img-004-001-003.JP2/full/100,/0/default.jpg</v>
      </c>
      <c r="BC105" s="29" t="str">
        <f t="shared" si="11"/>
        <v>image/jpeg</v>
      </c>
      <c r="BD105" s="29" t="str">
        <f t="shared" si="17"/>
        <v>presentation/thumbnail</v>
      </c>
    </row>
    <row r="106" spans="1:56" ht="14.85" customHeight="1">
      <c r="A106" s="29">
        <v>1</v>
      </c>
      <c r="B106" s="29">
        <v>0</v>
      </c>
      <c r="C106" s="29" t="s">
        <v>4810</v>
      </c>
      <c r="D106" s="29" t="s">
        <v>4811</v>
      </c>
      <c r="E106" s="29"/>
      <c r="F106" s="38" t="s">
        <v>4430</v>
      </c>
      <c r="G106" s="29"/>
      <c r="H106" s="29"/>
      <c r="I106" s="402" t="s">
        <v>4446</v>
      </c>
      <c r="J106" s="402" t="s">
        <v>4790</v>
      </c>
      <c r="K106" s="29"/>
      <c r="L106" s="29"/>
      <c r="M106" s="29"/>
      <c r="N106" s="29" t="s">
        <v>1384</v>
      </c>
      <c r="O106" s="29"/>
      <c r="P106" s="25" t="s">
        <v>25743</v>
      </c>
      <c r="Q106" s="25"/>
      <c r="R106" s="29" t="s">
        <v>4805</v>
      </c>
      <c r="S106" s="29" t="s">
        <v>4812</v>
      </c>
      <c r="T106" s="29" t="s">
        <v>2006</v>
      </c>
      <c r="U106" t="s">
        <v>1330</v>
      </c>
      <c r="V106"/>
      <c r="W106" s="29"/>
      <c r="X106" s="349">
        <v>33000</v>
      </c>
      <c r="Y106" s="29"/>
      <c r="Z106" s="29"/>
      <c r="AA106" s="29"/>
      <c r="AB106" s="29"/>
      <c r="AC106" s="29"/>
      <c r="AD106" s="29"/>
      <c r="AE106" s="29" t="s">
        <v>2950</v>
      </c>
      <c r="AG106" s="284" t="s">
        <v>4434</v>
      </c>
      <c r="AH106" s="40" t="s">
        <v>4439</v>
      </c>
      <c r="AI106" s="40" t="s">
        <v>4440</v>
      </c>
      <c r="AJ106" s="40" t="s">
        <v>4799</v>
      </c>
      <c r="AK106" s="40" t="s">
        <v>72</v>
      </c>
      <c r="AL106" s="301" t="s">
        <v>4801</v>
      </c>
      <c r="AN106" s="29" t="s">
        <v>4802</v>
      </c>
      <c r="AO106" s="29" t="s">
        <v>4442</v>
      </c>
      <c r="AQ106" s="29"/>
      <c r="AR106" s="29" t="str">
        <f t="shared" si="18"/>
        <v>0</v>
      </c>
      <c r="AS106" s="29">
        <f t="shared" si="12"/>
        <v>0</v>
      </c>
      <c r="AT106" s="29">
        <v>0</v>
      </c>
      <c r="AW106" s="29" t="str">
        <f t="shared" si="20"/>
        <v/>
      </c>
      <c r="AX106" s="29" t="str">
        <f t="shared" si="13"/>
        <v/>
      </c>
      <c r="AY106" s="29" t="str">
        <f t="shared" si="19"/>
        <v>https://media.mediathek-tanz-theater.de/iiif/2/nvt_img-004-001-004.JP2</v>
      </c>
      <c r="AZ106" s="29" t="str">
        <f t="shared" si="14"/>
        <v>image/jp2</v>
      </c>
      <c r="BA106" s="29" t="str">
        <f t="shared" si="15"/>
        <v>presentation/iiif</v>
      </c>
      <c r="BB106" s="29" t="str">
        <f t="shared" si="16"/>
        <v>https://media.mediathek-tanz-theater.de/iiif/2/nvt_img-004-001-004.JP2/full/100,/0/default.jpg</v>
      </c>
      <c r="BC106" s="29" t="str">
        <f t="shared" si="11"/>
        <v>image/jpeg</v>
      </c>
      <c r="BD106" s="29" t="str">
        <f t="shared" si="17"/>
        <v>presentation/thumbnail</v>
      </c>
    </row>
    <row r="107" spans="1:56" ht="14.85" customHeight="1">
      <c r="A107" s="29">
        <v>1</v>
      </c>
      <c r="B107" s="29">
        <v>0</v>
      </c>
      <c r="C107" s="29" t="s">
        <v>4813</v>
      </c>
      <c r="D107" s="29" t="s">
        <v>4814</v>
      </c>
      <c r="E107" s="29"/>
      <c r="F107" s="38" t="s">
        <v>4430</v>
      </c>
      <c r="G107" s="29"/>
      <c r="H107" s="29" t="s">
        <v>4815</v>
      </c>
      <c r="I107" s="402" t="s">
        <v>4446</v>
      </c>
      <c r="J107" s="402" t="s">
        <v>4790</v>
      </c>
      <c r="K107" s="29"/>
      <c r="L107" s="29"/>
      <c r="M107" s="29"/>
      <c r="N107" s="29" t="s">
        <v>1384</v>
      </c>
      <c r="O107" s="29"/>
      <c r="P107" s="25" t="s">
        <v>25743</v>
      </c>
      <c r="Q107" s="25"/>
      <c r="R107" s="29" t="s">
        <v>4805</v>
      </c>
      <c r="S107" s="29" t="s">
        <v>4816</v>
      </c>
      <c r="T107" s="29" t="s">
        <v>2006</v>
      </c>
      <c r="U107" t="s">
        <v>1330</v>
      </c>
      <c r="V107"/>
      <c r="W107" s="29"/>
      <c r="X107" s="349">
        <v>33000</v>
      </c>
      <c r="Y107" s="29"/>
      <c r="Z107" s="29"/>
      <c r="AA107" s="29"/>
      <c r="AB107" s="29"/>
      <c r="AC107" s="29"/>
      <c r="AD107" s="29"/>
      <c r="AE107" s="29" t="s">
        <v>2950</v>
      </c>
      <c r="AG107" s="284" t="s">
        <v>4434</v>
      </c>
      <c r="AH107" s="40" t="s">
        <v>4439</v>
      </c>
      <c r="AI107" s="40" t="s">
        <v>4440</v>
      </c>
      <c r="AJ107" s="40" t="s">
        <v>4799</v>
      </c>
      <c r="AK107" s="40" t="s">
        <v>72</v>
      </c>
      <c r="AL107" s="301" t="s">
        <v>4801</v>
      </c>
      <c r="AN107" s="29" t="s">
        <v>4802</v>
      </c>
      <c r="AO107" s="29" t="s">
        <v>4442</v>
      </c>
      <c r="AQ107" s="29"/>
      <c r="AR107" s="29" t="str">
        <f t="shared" si="18"/>
        <v>0</v>
      </c>
      <c r="AS107" s="29">
        <f t="shared" si="12"/>
        <v>0</v>
      </c>
      <c r="AT107" s="29">
        <v>0</v>
      </c>
      <c r="AW107" s="29" t="str">
        <f t="shared" si="20"/>
        <v/>
      </c>
      <c r="AX107" s="29" t="str">
        <f t="shared" si="13"/>
        <v/>
      </c>
      <c r="AY107" s="29" t="str">
        <f t="shared" si="19"/>
        <v>https://media.mediathek-tanz-theater.de/iiif/2/nvt_img-004-001-005.JP2</v>
      </c>
      <c r="AZ107" s="29" t="str">
        <f t="shared" si="14"/>
        <v>image/jp2</v>
      </c>
      <c r="BA107" s="29" t="str">
        <f t="shared" si="15"/>
        <v>presentation/iiif</v>
      </c>
      <c r="BB107" s="29" t="str">
        <f t="shared" si="16"/>
        <v>https://media.mediathek-tanz-theater.de/iiif/2/nvt_img-004-001-005.JP2/full/100,/0/default.jpg</v>
      </c>
      <c r="BC107" s="29" t="str">
        <f t="shared" si="11"/>
        <v>image/jpeg</v>
      </c>
      <c r="BD107" s="29" t="str">
        <f t="shared" si="17"/>
        <v>presentation/thumbnail</v>
      </c>
    </row>
    <row r="108" spans="1:56" ht="14.85" customHeight="1">
      <c r="A108" s="29">
        <v>1</v>
      </c>
      <c r="B108" s="29">
        <v>0</v>
      </c>
      <c r="C108" s="29" t="s">
        <v>4817</v>
      </c>
      <c r="D108" s="29" t="s">
        <v>4818</v>
      </c>
      <c r="E108" s="29"/>
      <c r="F108" s="38" t="s">
        <v>4430</v>
      </c>
      <c r="G108" s="29"/>
      <c r="H108" s="29"/>
      <c r="I108" s="402" t="s">
        <v>4446</v>
      </c>
      <c r="J108" s="402" t="s">
        <v>4790</v>
      </c>
      <c r="K108" s="29"/>
      <c r="L108" s="29"/>
      <c r="M108" s="29"/>
      <c r="N108" s="29" t="s">
        <v>1384</v>
      </c>
      <c r="O108" s="29"/>
      <c r="P108" s="25" t="s">
        <v>25743</v>
      </c>
      <c r="Q108" s="25"/>
      <c r="R108" s="29" t="s">
        <v>4805</v>
      </c>
      <c r="S108" s="29" t="s">
        <v>4819</v>
      </c>
      <c r="T108" s="29" t="s">
        <v>2006</v>
      </c>
      <c r="U108" t="s">
        <v>1330</v>
      </c>
      <c r="V108"/>
      <c r="W108" s="29"/>
      <c r="X108" s="349">
        <v>33000</v>
      </c>
      <c r="Y108" s="29"/>
      <c r="Z108" s="29"/>
      <c r="AA108" s="29"/>
      <c r="AB108" s="29"/>
      <c r="AC108" s="29"/>
      <c r="AD108" s="29"/>
      <c r="AE108" s="29" t="s">
        <v>2950</v>
      </c>
      <c r="AG108" s="284" t="s">
        <v>4434</v>
      </c>
      <c r="AH108" s="40" t="s">
        <v>4439</v>
      </c>
      <c r="AI108" s="40" t="s">
        <v>4440</v>
      </c>
      <c r="AJ108" s="40" t="s">
        <v>4799</v>
      </c>
      <c r="AK108" s="40" t="s">
        <v>4820</v>
      </c>
      <c r="AL108" s="301" t="s">
        <v>4801</v>
      </c>
      <c r="AN108" s="29" t="s">
        <v>4802</v>
      </c>
      <c r="AO108" s="29" t="s">
        <v>4442</v>
      </c>
      <c r="AQ108" s="29"/>
      <c r="AR108" s="29" t="str">
        <f t="shared" si="18"/>
        <v>0</v>
      </c>
      <c r="AS108" s="29">
        <f t="shared" si="12"/>
        <v>0</v>
      </c>
      <c r="AT108" s="29">
        <v>0</v>
      </c>
      <c r="AW108" s="29" t="str">
        <f t="shared" si="20"/>
        <v/>
      </c>
      <c r="AX108" s="29" t="str">
        <f t="shared" si="13"/>
        <v/>
      </c>
      <c r="AY108" s="29" t="str">
        <f t="shared" si="19"/>
        <v>https://media.mediathek-tanz-theater.de/iiif/2/nvt_img-004-001-006.JP2</v>
      </c>
      <c r="AZ108" s="29" t="str">
        <f t="shared" si="14"/>
        <v>image/jp2</v>
      </c>
      <c r="BA108" s="29" t="str">
        <f t="shared" si="15"/>
        <v>presentation/iiif</v>
      </c>
      <c r="BB108" s="29" t="str">
        <f t="shared" si="16"/>
        <v>https://media.mediathek-tanz-theater.de/iiif/2/nvt_img-004-001-006.JP2/full/100,/0/default.jpg</v>
      </c>
      <c r="BC108" s="29" t="str">
        <f t="shared" si="11"/>
        <v>image/jpeg</v>
      </c>
      <c r="BD108" s="29" t="str">
        <f t="shared" si="17"/>
        <v>presentation/thumbnail</v>
      </c>
    </row>
    <row r="109" spans="1:56" ht="14.85" customHeight="1">
      <c r="A109" s="29">
        <v>1</v>
      </c>
      <c r="B109" s="29">
        <v>0</v>
      </c>
      <c r="C109" s="29" t="s">
        <v>4821</v>
      </c>
      <c r="D109" s="29" t="s">
        <v>4822</v>
      </c>
      <c r="E109" s="29"/>
      <c r="F109" s="38" t="s">
        <v>4430</v>
      </c>
      <c r="G109" s="29"/>
      <c r="H109" s="29"/>
      <c r="I109" s="402" t="s">
        <v>4438</v>
      </c>
      <c r="J109" s="402" t="s">
        <v>2101</v>
      </c>
      <c r="K109" s="29"/>
      <c r="L109" s="29"/>
      <c r="M109" s="29"/>
      <c r="N109" s="29" t="s">
        <v>1384</v>
      </c>
      <c r="O109" s="29"/>
      <c r="P109" s="25" t="s">
        <v>25743</v>
      </c>
      <c r="Q109" s="25"/>
      <c r="R109" s="29"/>
      <c r="S109" s="29"/>
      <c r="T109" s="29"/>
      <c r="U109"/>
      <c r="V109"/>
      <c r="W109" s="29"/>
      <c r="X109" s="349">
        <v>33000</v>
      </c>
      <c r="Y109" s="29"/>
      <c r="Z109" s="29"/>
      <c r="AA109" s="29"/>
      <c r="AB109" s="29"/>
      <c r="AC109" s="29"/>
      <c r="AD109" s="29"/>
      <c r="AE109" s="29" t="s">
        <v>2950</v>
      </c>
      <c r="AG109" s="284" t="s">
        <v>4434</v>
      </c>
      <c r="AH109" s="40" t="s">
        <v>4439</v>
      </c>
      <c r="AI109" s="40" t="s">
        <v>4440</v>
      </c>
      <c r="AJ109" s="40" t="s">
        <v>4823</v>
      </c>
      <c r="AK109" s="40"/>
      <c r="AN109" s="29" t="s">
        <v>4824</v>
      </c>
      <c r="AO109" s="29" t="s">
        <v>4442</v>
      </c>
      <c r="AR109" s="29" t="str">
        <f t="shared" si="18"/>
        <v>1</v>
      </c>
      <c r="AS109" s="29">
        <f t="shared" si="12"/>
        <v>1</v>
      </c>
      <c r="AT109" s="29">
        <v>1</v>
      </c>
      <c r="AV109" s="29" t="s">
        <v>4825</v>
      </c>
      <c r="AW109" s="29" t="str">
        <f t="shared" si="20"/>
        <v>image/tiff</v>
      </c>
      <c r="AX109" s="29" t="str">
        <f t="shared" si="13"/>
        <v>archival/master</v>
      </c>
      <c r="AY109" s="29" t="str">
        <f t="shared" si="19"/>
        <v>https://media.mediathek-tanz-theater.de/iiif/2/nvt_img-004-002.JP2</v>
      </c>
      <c r="AZ109" s="29" t="str">
        <f t="shared" si="14"/>
        <v>image/jp2</v>
      </c>
      <c r="BA109" s="29" t="str">
        <f t="shared" si="15"/>
        <v>presentation/iiif</v>
      </c>
      <c r="BB109" s="29" t="str">
        <f t="shared" si="16"/>
        <v>https://media.mediathek-tanz-theater.de/iiif/2/nvt_img-004-002.JP2/full/100,/0/default.jpg</v>
      </c>
      <c r="BC109" s="29" t="str">
        <f t="shared" si="11"/>
        <v>image/jpeg</v>
      </c>
      <c r="BD109" s="29" t="str">
        <f t="shared" si="17"/>
        <v>presentation/thumbnail</v>
      </c>
    </row>
    <row r="110" spans="1:56" ht="14.85" customHeight="1">
      <c r="A110" s="29">
        <v>1</v>
      </c>
      <c r="B110" s="29">
        <v>0</v>
      </c>
      <c r="C110" s="29" t="s">
        <v>4826</v>
      </c>
      <c r="D110" s="29" t="s">
        <v>4827</v>
      </c>
      <c r="E110" s="29"/>
      <c r="F110" s="38" t="s">
        <v>4430</v>
      </c>
      <c r="G110" s="29"/>
      <c r="H110" s="29"/>
      <c r="I110" s="402" t="s">
        <v>4446</v>
      </c>
      <c r="J110" s="402" t="s">
        <v>4821</v>
      </c>
      <c r="K110" s="29"/>
      <c r="L110" s="29"/>
      <c r="M110" s="29"/>
      <c r="N110" s="29" t="s">
        <v>1384</v>
      </c>
      <c r="O110" s="29"/>
      <c r="P110" s="25" t="s">
        <v>25743</v>
      </c>
      <c r="Q110" s="25"/>
      <c r="R110" s="29" t="s">
        <v>4828</v>
      </c>
      <c r="S110" s="29" t="s">
        <v>4829</v>
      </c>
      <c r="T110" s="29" t="s">
        <v>2006</v>
      </c>
      <c r="U110" t="s">
        <v>1330</v>
      </c>
      <c r="V110" t="s">
        <v>24382</v>
      </c>
      <c r="W110" s="29"/>
      <c r="X110" s="349">
        <v>33000</v>
      </c>
      <c r="Y110" s="29"/>
      <c r="Z110" s="29"/>
      <c r="AA110" s="29"/>
      <c r="AB110" s="29"/>
      <c r="AC110" s="29"/>
      <c r="AD110" s="29"/>
      <c r="AE110" s="29" t="s">
        <v>2950</v>
      </c>
      <c r="AG110" s="284" t="s">
        <v>4434</v>
      </c>
      <c r="AH110" s="40" t="s">
        <v>4439</v>
      </c>
      <c r="AI110" s="40" t="s">
        <v>4440</v>
      </c>
      <c r="AJ110" s="40" t="s">
        <v>4799</v>
      </c>
      <c r="AK110" s="40" t="s">
        <v>4830</v>
      </c>
      <c r="AL110" s="301" t="s">
        <v>4801</v>
      </c>
      <c r="AN110" s="29" t="s">
        <v>4802</v>
      </c>
      <c r="AO110" s="29" t="s">
        <v>4442</v>
      </c>
      <c r="AR110" s="29" t="str">
        <f t="shared" si="18"/>
        <v>0</v>
      </c>
      <c r="AS110" s="29">
        <f t="shared" si="12"/>
        <v>0</v>
      </c>
      <c r="AT110" s="29">
        <v>0</v>
      </c>
      <c r="AW110" s="29" t="str">
        <f t="shared" si="20"/>
        <v/>
      </c>
      <c r="AX110" s="29" t="str">
        <f t="shared" si="13"/>
        <v/>
      </c>
      <c r="AY110" s="29" t="str">
        <f t="shared" si="19"/>
        <v>https://media.mediathek-tanz-theater.de/iiif/2/nvt_img-004-002-001.JP2</v>
      </c>
      <c r="AZ110" s="29" t="str">
        <f t="shared" si="14"/>
        <v>image/jp2</v>
      </c>
      <c r="BA110" s="29" t="str">
        <f t="shared" si="15"/>
        <v>presentation/iiif</v>
      </c>
      <c r="BB110" s="29" t="str">
        <f t="shared" si="16"/>
        <v>https://media.mediathek-tanz-theater.de/iiif/2/nvt_img-004-002-001.JP2/full/100,/0/default.jpg</v>
      </c>
      <c r="BC110" s="29" t="str">
        <f t="shared" si="11"/>
        <v>image/jpeg</v>
      </c>
      <c r="BD110" s="29" t="str">
        <f t="shared" si="17"/>
        <v>presentation/thumbnail</v>
      </c>
    </row>
    <row r="111" spans="1:56" ht="14.85" customHeight="1">
      <c r="A111" s="29">
        <v>1</v>
      </c>
      <c r="B111" s="29">
        <v>0</v>
      </c>
      <c r="C111" s="29" t="s">
        <v>4831</v>
      </c>
      <c r="D111" s="29" t="s">
        <v>4832</v>
      </c>
      <c r="E111" s="29"/>
      <c r="F111" s="38" t="s">
        <v>4430</v>
      </c>
      <c r="G111" s="29"/>
      <c r="H111" s="29" t="s">
        <v>4524</v>
      </c>
      <c r="I111" s="402" t="s">
        <v>4446</v>
      </c>
      <c r="J111" s="402" t="s">
        <v>4821</v>
      </c>
      <c r="K111" s="29"/>
      <c r="L111" s="29"/>
      <c r="M111" s="29"/>
      <c r="N111" s="29" t="s">
        <v>1384</v>
      </c>
      <c r="O111" s="29"/>
      <c r="P111" s="25" t="s">
        <v>25743</v>
      </c>
      <c r="Q111" s="25"/>
      <c r="R111" s="29" t="s">
        <v>4828</v>
      </c>
      <c r="S111" s="29" t="s">
        <v>4833</v>
      </c>
      <c r="T111" s="29" t="s">
        <v>2006</v>
      </c>
      <c r="U111" t="s">
        <v>1173</v>
      </c>
      <c r="V111" t="s">
        <v>24382</v>
      </c>
      <c r="W111" s="29"/>
      <c r="X111" s="349">
        <v>33000</v>
      </c>
      <c r="Y111" s="29"/>
      <c r="Z111" s="29"/>
      <c r="AA111" s="29"/>
      <c r="AB111" s="29"/>
      <c r="AC111" s="29"/>
      <c r="AD111" s="29"/>
      <c r="AE111" s="29" t="s">
        <v>2950</v>
      </c>
      <c r="AG111" s="284" t="s">
        <v>4434</v>
      </c>
      <c r="AH111" s="40" t="s">
        <v>4439</v>
      </c>
      <c r="AI111" s="40" t="s">
        <v>4440</v>
      </c>
      <c r="AJ111" s="40" t="s">
        <v>4799</v>
      </c>
      <c r="AK111" s="40" t="s">
        <v>4751</v>
      </c>
      <c r="AL111" s="301" t="s">
        <v>4801</v>
      </c>
      <c r="AN111" s="29" t="s">
        <v>4834</v>
      </c>
      <c r="AO111" s="29" t="s">
        <v>4442</v>
      </c>
      <c r="AR111" s="29" t="str">
        <f t="shared" si="18"/>
        <v>0</v>
      </c>
      <c r="AS111" s="29">
        <f t="shared" si="12"/>
        <v>0</v>
      </c>
      <c r="AT111" s="29">
        <v>0</v>
      </c>
      <c r="AW111" s="29" t="str">
        <f t="shared" si="20"/>
        <v/>
      </c>
      <c r="AX111" s="29" t="str">
        <f t="shared" si="13"/>
        <v/>
      </c>
      <c r="AY111" s="29" t="str">
        <f t="shared" si="19"/>
        <v>https://media.mediathek-tanz-theater.de/iiif/2/nvt_img-004-002-002.JP2</v>
      </c>
      <c r="AZ111" s="29" t="str">
        <f t="shared" si="14"/>
        <v>image/jp2</v>
      </c>
      <c r="BA111" s="29" t="str">
        <f t="shared" si="15"/>
        <v>presentation/iiif</v>
      </c>
      <c r="BB111" s="29" t="str">
        <f t="shared" si="16"/>
        <v>https://media.mediathek-tanz-theater.de/iiif/2/nvt_img-004-002-002.JP2/full/100,/0/default.jpg</v>
      </c>
      <c r="BC111" s="29" t="str">
        <f t="shared" si="11"/>
        <v>image/jpeg</v>
      </c>
      <c r="BD111" s="29" t="str">
        <f t="shared" si="17"/>
        <v>presentation/thumbnail</v>
      </c>
    </row>
    <row r="112" spans="1:56" ht="14.85" customHeight="1">
      <c r="A112" s="29">
        <v>1</v>
      </c>
      <c r="B112" s="29">
        <v>0</v>
      </c>
      <c r="C112" s="29" t="s">
        <v>4835</v>
      </c>
      <c r="D112" s="29" t="s">
        <v>4836</v>
      </c>
      <c r="E112" s="29"/>
      <c r="F112" s="38" t="s">
        <v>4430</v>
      </c>
      <c r="G112" s="29"/>
      <c r="H112" s="29" t="s">
        <v>4524</v>
      </c>
      <c r="I112" s="402" t="s">
        <v>4446</v>
      </c>
      <c r="J112" s="402" t="s">
        <v>4821</v>
      </c>
      <c r="K112" s="29"/>
      <c r="L112" s="29"/>
      <c r="M112" s="29"/>
      <c r="N112" s="29" t="s">
        <v>1384</v>
      </c>
      <c r="O112" s="29"/>
      <c r="P112" s="25" t="s">
        <v>25743</v>
      </c>
      <c r="Q112" s="25"/>
      <c r="R112" s="29" t="s">
        <v>4828</v>
      </c>
      <c r="S112" s="29" t="s">
        <v>4837</v>
      </c>
      <c r="T112" s="29" t="s">
        <v>2006</v>
      </c>
      <c r="U112" t="s">
        <v>4838</v>
      </c>
      <c r="V112" t="s">
        <v>24382</v>
      </c>
      <c r="W112" s="29"/>
      <c r="X112" s="349">
        <v>33000</v>
      </c>
      <c r="Y112" s="29"/>
      <c r="Z112" s="29"/>
      <c r="AA112" s="29"/>
      <c r="AB112" s="29"/>
      <c r="AC112" s="29"/>
      <c r="AD112" s="29"/>
      <c r="AE112" s="29" t="s">
        <v>2950</v>
      </c>
      <c r="AG112" s="284" t="s">
        <v>4434</v>
      </c>
      <c r="AH112" s="40" t="s">
        <v>4439</v>
      </c>
      <c r="AI112" s="40" t="s">
        <v>4440</v>
      </c>
      <c r="AJ112" s="40" t="s">
        <v>4799</v>
      </c>
      <c r="AK112" s="40" t="s">
        <v>4751</v>
      </c>
      <c r="AL112" s="301" t="s">
        <v>4801</v>
      </c>
      <c r="AN112" s="29" t="s">
        <v>4834</v>
      </c>
      <c r="AO112" s="29" t="s">
        <v>4442</v>
      </c>
      <c r="AR112" s="29" t="str">
        <f t="shared" si="18"/>
        <v>0</v>
      </c>
      <c r="AS112" s="29">
        <f t="shared" si="12"/>
        <v>0</v>
      </c>
      <c r="AT112" s="29">
        <v>0</v>
      </c>
      <c r="AW112" s="29" t="str">
        <f t="shared" si="20"/>
        <v/>
      </c>
      <c r="AX112" s="29" t="str">
        <f t="shared" si="13"/>
        <v/>
      </c>
      <c r="AY112" s="29" t="str">
        <f t="shared" si="19"/>
        <v>https://media.mediathek-tanz-theater.de/iiif/2/nvt_img-004-002-003.JP2</v>
      </c>
      <c r="AZ112" s="29" t="str">
        <f t="shared" si="14"/>
        <v>image/jp2</v>
      </c>
      <c r="BA112" s="29" t="str">
        <f t="shared" si="15"/>
        <v>presentation/iiif</v>
      </c>
      <c r="BB112" s="29" t="str">
        <f t="shared" si="16"/>
        <v>https://media.mediathek-tanz-theater.de/iiif/2/nvt_img-004-002-003.JP2/full/100,/0/default.jpg</v>
      </c>
      <c r="BC112" s="29" t="str">
        <f t="shared" si="11"/>
        <v>image/jpeg</v>
      </c>
      <c r="BD112" s="29" t="str">
        <f t="shared" si="17"/>
        <v>presentation/thumbnail</v>
      </c>
    </row>
    <row r="113" spans="1:56" ht="14.85" customHeight="1">
      <c r="A113" s="29">
        <v>1</v>
      </c>
      <c r="B113" s="29">
        <v>0</v>
      </c>
      <c r="C113" s="29" t="s">
        <v>4839</v>
      </c>
      <c r="D113" s="29" t="s">
        <v>4840</v>
      </c>
      <c r="E113" s="29"/>
      <c r="F113" s="38" t="s">
        <v>4430</v>
      </c>
      <c r="G113" s="29"/>
      <c r="H113" s="29" t="s">
        <v>4841</v>
      </c>
      <c r="I113" s="402" t="s">
        <v>4446</v>
      </c>
      <c r="J113" s="402" t="s">
        <v>4821</v>
      </c>
      <c r="K113" s="29"/>
      <c r="L113" s="29"/>
      <c r="M113" s="29"/>
      <c r="N113" s="29" t="s">
        <v>1384</v>
      </c>
      <c r="O113" s="29"/>
      <c r="P113" s="25" t="s">
        <v>25743</v>
      </c>
      <c r="Q113" s="25"/>
      <c r="R113" s="29" t="s">
        <v>4828</v>
      </c>
      <c r="S113" s="29" t="s">
        <v>4842</v>
      </c>
      <c r="T113" s="29" t="s">
        <v>2006</v>
      </c>
      <c r="U113" t="s">
        <v>4838</v>
      </c>
      <c r="V113" t="s">
        <v>24382</v>
      </c>
      <c r="W113" s="29"/>
      <c r="X113" s="349">
        <v>33000</v>
      </c>
      <c r="Y113" s="29"/>
      <c r="Z113" s="29"/>
      <c r="AA113" s="29"/>
      <c r="AB113" s="29"/>
      <c r="AC113" s="29"/>
      <c r="AD113" s="29"/>
      <c r="AE113" s="29" t="s">
        <v>2950</v>
      </c>
      <c r="AG113" s="284" t="s">
        <v>4434</v>
      </c>
      <c r="AH113" s="40" t="s">
        <v>4439</v>
      </c>
      <c r="AI113" s="40" t="s">
        <v>4440</v>
      </c>
      <c r="AJ113" s="40" t="s">
        <v>4799</v>
      </c>
      <c r="AK113" s="40" t="s">
        <v>72</v>
      </c>
      <c r="AL113" s="301" t="s">
        <v>4801</v>
      </c>
      <c r="AN113" s="29" t="s">
        <v>4834</v>
      </c>
      <c r="AO113" s="29" t="s">
        <v>4442</v>
      </c>
      <c r="AR113" s="29" t="str">
        <f t="shared" si="18"/>
        <v>0</v>
      </c>
      <c r="AS113" s="29">
        <f t="shared" si="12"/>
        <v>0</v>
      </c>
      <c r="AT113" s="29">
        <v>0</v>
      </c>
      <c r="AW113" s="29" t="str">
        <f t="shared" si="20"/>
        <v/>
      </c>
      <c r="AX113" s="29" t="str">
        <f t="shared" si="13"/>
        <v/>
      </c>
      <c r="AY113" s="29" t="str">
        <f t="shared" si="19"/>
        <v>https://media.mediathek-tanz-theater.de/iiif/2/nvt_img-004-002-004.JP2</v>
      </c>
      <c r="AZ113" s="29" t="str">
        <f t="shared" si="14"/>
        <v>image/jp2</v>
      </c>
      <c r="BA113" s="29" t="str">
        <f t="shared" si="15"/>
        <v>presentation/iiif</v>
      </c>
      <c r="BB113" s="29" t="str">
        <f t="shared" si="16"/>
        <v>https://media.mediathek-tanz-theater.de/iiif/2/nvt_img-004-002-004.JP2/full/100,/0/default.jpg</v>
      </c>
      <c r="BC113" s="29" t="str">
        <f t="shared" si="11"/>
        <v>image/jpeg</v>
      </c>
      <c r="BD113" s="29" t="str">
        <f t="shared" si="17"/>
        <v>presentation/thumbnail</v>
      </c>
    </row>
    <row r="114" spans="1:56" ht="14.85" customHeight="1">
      <c r="A114" s="29">
        <v>1</v>
      </c>
      <c r="B114" s="29">
        <v>0</v>
      </c>
      <c r="C114" s="29" t="s">
        <v>4843</v>
      </c>
      <c r="D114" s="29" t="s">
        <v>4844</v>
      </c>
      <c r="E114" s="29"/>
      <c r="F114" s="38" t="s">
        <v>4430</v>
      </c>
      <c r="G114" s="29"/>
      <c r="H114" s="29"/>
      <c r="I114" s="402" t="s">
        <v>4438</v>
      </c>
      <c r="J114" s="402" t="s">
        <v>2101</v>
      </c>
      <c r="K114" s="29"/>
      <c r="L114" s="29"/>
      <c r="M114" s="29"/>
      <c r="N114" s="29" t="s">
        <v>1384</v>
      </c>
      <c r="O114" s="29"/>
      <c r="P114" s="25" t="s">
        <v>25743</v>
      </c>
      <c r="Q114" s="25"/>
      <c r="R114" s="29"/>
      <c r="S114" s="29"/>
      <c r="T114" s="29"/>
      <c r="U114"/>
      <c r="V114" t="s">
        <v>24382</v>
      </c>
      <c r="W114" s="29"/>
      <c r="X114" s="349">
        <v>33000</v>
      </c>
      <c r="Y114" s="29"/>
      <c r="Z114" s="29"/>
      <c r="AA114" s="29"/>
      <c r="AB114" s="29"/>
      <c r="AC114" s="29"/>
      <c r="AD114" s="29"/>
      <c r="AE114" s="29" t="s">
        <v>2950</v>
      </c>
      <c r="AG114" s="284" t="s">
        <v>4434</v>
      </c>
      <c r="AH114" s="40" t="s">
        <v>4439</v>
      </c>
      <c r="AI114" s="40" t="s">
        <v>4440</v>
      </c>
      <c r="AJ114" s="40" t="s">
        <v>4823</v>
      </c>
      <c r="AK114" s="40"/>
      <c r="AL114" s="301" t="s">
        <v>4845</v>
      </c>
      <c r="AO114" s="29" t="s">
        <v>4442</v>
      </c>
      <c r="AR114" s="29" t="str">
        <f t="shared" si="18"/>
        <v>1</v>
      </c>
      <c r="AS114" s="29">
        <f t="shared" si="12"/>
        <v>1</v>
      </c>
      <c r="AT114" s="29">
        <v>1</v>
      </c>
      <c r="AV114" s="29" t="s">
        <v>4846</v>
      </c>
      <c r="AW114" s="29" t="str">
        <f t="shared" si="20"/>
        <v>image/tiff</v>
      </c>
      <c r="AX114" s="29" t="str">
        <f t="shared" si="13"/>
        <v>archival/master</v>
      </c>
      <c r="AY114" s="29" t="str">
        <f t="shared" si="19"/>
        <v>https://media.mediathek-tanz-theater.de/iiif/2/nvt_img-004-003.JP2</v>
      </c>
      <c r="AZ114" s="29" t="str">
        <f t="shared" si="14"/>
        <v>image/jp2</v>
      </c>
      <c r="BA114" s="29" t="str">
        <f t="shared" si="15"/>
        <v>presentation/iiif</v>
      </c>
      <c r="BB114" s="29" t="str">
        <f t="shared" si="16"/>
        <v>https://media.mediathek-tanz-theater.de/iiif/2/nvt_img-004-003.JP2/full/100,/0/default.jpg</v>
      </c>
      <c r="BC114" s="29" t="str">
        <f t="shared" si="11"/>
        <v>image/jpeg</v>
      </c>
      <c r="BD114" s="29" t="str">
        <f t="shared" si="17"/>
        <v>presentation/thumbnail</v>
      </c>
    </row>
    <row r="115" spans="1:56" ht="14.85" customHeight="1">
      <c r="A115" s="29">
        <v>1</v>
      </c>
      <c r="B115" s="29">
        <v>0</v>
      </c>
      <c r="C115" s="29" t="s">
        <v>4847</v>
      </c>
      <c r="D115" s="29" t="s">
        <v>4848</v>
      </c>
      <c r="E115" s="29"/>
      <c r="F115" s="38" t="s">
        <v>4430</v>
      </c>
      <c r="G115" s="29"/>
      <c r="H115" s="29"/>
      <c r="I115" s="402" t="s">
        <v>4446</v>
      </c>
      <c r="J115" s="402" t="s">
        <v>4843</v>
      </c>
      <c r="K115" s="29"/>
      <c r="L115" s="29"/>
      <c r="M115" s="29"/>
      <c r="N115" s="29" t="s">
        <v>1384</v>
      </c>
      <c r="O115" s="29"/>
      <c r="P115" s="25" t="s">
        <v>25743</v>
      </c>
      <c r="Q115" s="25"/>
      <c r="R115" s="29" t="s">
        <v>4828</v>
      </c>
      <c r="S115" s="29" t="s">
        <v>4849</v>
      </c>
      <c r="T115" s="29" t="s">
        <v>2006</v>
      </c>
      <c r="U115" t="s">
        <v>4850</v>
      </c>
      <c r="V115" t="s">
        <v>24382</v>
      </c>
      <c r="W115" s="29"/>
      <c r="X115" s="349">
        <v>33000</v>
      </c>
      <c r="Y115" s="29"/>
      <c r="Z115" s="29"/>
      <c r="AA115" s="29"/>
      <c r="AB115" s="29"/>
      <c r="AC115" s="29"/>
      <c r="AD115" s="29"/>
      <c r="AE115" s="29" t="s">
        <v>2950</v>
      </c>
      <c r="AG115" s="284" t="s">
        <v>4434</v>
      </c>
      <c r="AH115" s="40" t="s">
        <v>4439</v>
      </c>
      <c r="AI115" s="40" t="s">
        <v>4440</v>
      </c>
      <c r="AJ115" s="40" t="s">
        <v>4799</v>
      </c>
      <c r="AK115" s="40" t="s">
        <v>4851</v>
      </c>
      <c r="AL115" s="301" t="s">
        <v>4801</v>
      </c>
      <c r="AN115" s="29" t="s">
        <v>4834</v>
      </c>
      <c r="AO115" s="29" t="s">
        <v>4442</v>
      </c>
      <c r="AR115" s="29" t="str">
        <f t="shared" si="18"/>
        <v>0</v>
      </c>
      <c r="AS115" s="29">
        <f t="shared" si="12"/>
        <v>0</v>
      </c>
      <c r="AT115" s="29">
        <v>0</v>
      </c>
      <c r="AW115" s="29" t="str">
        <f t="shared" si="20"/>
        <v/>
      </c>
      <c r="AX115" s="29" t="str">
        <f t="shared" si="13"/>
        <v/>
      </c>
      <c r="AY115" s="29" t="str">
        <f t="shared" si="19"/>
        <v>https://media.mediathek-tanz-theater.de/iiif/2/nvt_img-004-003-001.JP2</v>
      </c>
      <c r="AZ115" s="29" t="str">
        <f t="shared" si="14"/>
        <v>image/jp2</v>
      </c>
      <c r="BA115" s="29" t="str">
        <f t="shared" si="15"/>
        <v>presentation/iiif</v>
      </c>
      <c r="BB115" s="29" t="str">
        <f t="shared" si="16"/>
        <v>https://media.mediathek-tanz-theater.de/iiif/2/nvt_img-004-003-001.JP2/full/100,/0/default.jpg</v>
      </c>
      <c r="BC115" s="29" t="str">
        <f t="shared" si="11"/>
        <v>image/jpeg</v>
      </c>
      <c r="BD115" s="29" t="str">
        <f t="shared" si="17"/>
        <v>presentation/thumbnail</v>
      </c>
    </row>
    <row r="116" spans="1:56" ht="14.85" customHeight="1">
      <c r="A116" s="29">
        <v>1</v>
      </c>
      <c r="B116" s="29">
        <v>0</v>
      </c>
      <c r="C116" s="29" t="s">
        <v>4852</v>
      </c>
      <c r="D116" s="29" t="s">
        <v>4853</v>
      </c>
      <c r="E116" s="29"/>
      <c r="F116" s="38" t="s">
        <v>4430</v>
      </c>
      <c r="G116" s="29"/>
      <c r="H116" s="29" t="s">
        <v>4854</v>
      </c>
      <c r="I116" s="402" t="s">
        <v>4446</v>
      </c>
      <c r="J116" s="402" t="s">
        <v>4843</v>
      </c>
      <c r="K116" s="29"/>
      <c r="L116" s="29"/>
      <c r="M116" s="29"/>
      <c r="N116" s="29" t="s">
        <v>1384</v>
      </c>
      <c r="O116" s="29"/>
      <c r="P116" s="25" t="s">
        <v>25743</v>
      </c>
      <c r="Q116" s="25"/>
      <c r="R116" s="29" t="s">
        <v>4828</v>
      </c>
      <c r="S116" s="29" t="s">
        <v>25609</v>
      </c>
      <c r="T116" s="29" t="s">
        <v>2006</v>
      </c>
      <c r="U116" t="s">
        <v>25608</v>
      </c>
      <c r="V116" t="s">
        <v>24382</v>
      </c>
      <c r="W116" s="29"/>
      <c r="X116" s="349">
        <v>33000</v>
      </c>
      <c r="Y116" s="29"/>
      <c r="Z116" s="29"/>
      <c r="AA116" s="29"/>
      <c r="AB116" s="29"/>
      <c r="AC116" s="29"/>
      <c r="AD116" s="29"/>
      <c r="AE116" s="29" t="s">
        <v>2950</v>
      </c>
      <c r="AG116" s="284" t="s">
        <v>4434</v>
      </c>
      <c r="AH116" s="40" t="s">
        <v>4439</v>
      </c>
      <c r="AI116" s="40" t="s">
        <v>4440</v>
      </c>
      <c r="AJ116" s="40" t="s">
        <v>4799</v>
      </c>
      <c r="AK116" s="40" t="s">
        <v>4856</v>
      </c>
      <c r="AL116" s="301" t="s">
        <v>4801</v>
      </c>
      <c r="AN116" s="29" t="s">
        <v>4857</v>
      </c>
      <c r="AO116" s="29" t="s">
        <v>4442</v>
      </c>
      <c r="AR116" s="29" t="str">
        <f t="shared" si="18"/>
        <v>0</v>
      </c>
      <c r="AS116" s="29">
        <f t="shared" si="12"/>
        <v>0</v>
      </c>
      <c r="AT116" s="29">
        <v>0</v>
      </c>
      <c r="AW116" s="29" t="str">
        <f t="shared" si="20"/>
        <v/>
      </c>
      <c r="AX116" s="29" t="str">
        <f t="shared" si="13"/>
        <v/>
      </c>
      <c r="AY116" s="29" t="str">
        <f t="shared" si="19"/>
        <v>https://media.mediathek-tanz-theater.de/iiif/2/nvt_img-004-003-002.JP2</v>
      </c>
      <c r="AZ116" s="29" t="str">
        <f t="shared" si="14"/>
        <v>image/jp2</v>
      </c>
      <c r="BA116" s="29" t="str">
        <f t="shared" si="15"/>
        <v>presentation/iiif</v>
      </c>
      <c r="BB116" s="29" t="str">
        <f t="shared" si="16"/>
        <v>https://media.mediathek-tanz-theater.de/iiif/2/nvt_img-004-003-002.JP2/full/100,/0/default.jpg</v>
      </c>
      <c r="BC116" s="29" t="str">
        <f t="shared" si="11"/>
        <v>image/jpeg</v>
      </c>
      <c r="BD116" s="29" t="str">
        <f t="shared" si="17"/>
        <v>presentation/thumbnail</v>
      </c>
    </row>
    <row r="117" spans="1:56" ht="14.85" customHeight="1">
      <c r="A117" s="29">
        <v>1</v>
      </c>
      <c r="B117" s="29">
        <v>0</v>
      </c>
      <c r="C117" s="29" t="s">
        <v>4858</v>
      </c>
      <c r="D117" s="29" t="s">
        <v>4859</v>
      </c>
      <c r="E117" s="29"/>
      <c r="F117" s="38" t="s">
        <v>4430</v>
      </c>
      <c r="G117" s="29"/>
      <c r="H117" s="29" t="s">
        <v>4860</v>
      </c>
      <c r="I117" s="402" t="s">
        <v>4446</v>
      </c>
      <c r="J117" s="402" t="s">
        <v>4843</v>
      </c>
      <c r="K117" s="29"/>
      <c r="L117" s="29"/>
      <c r="M117" s="29"/>
      <c r="N117" s="29" t="s">
        <v>1384</v>
      </c>
      <c r="O117" s="29"/>
      <c r="P117" s="25" t="s">
        <v>25743</v>
      </c>
      <c r="Q117" s="25"/>
      <c r="R117" s="29" t="s">
        <v>4828</v>
      </c>
      <c r="S117" s="29" t="s">
        <v>4861</v>
      </c>
      <c r="T117" s="29" t="s">
        <v>2006</v>
      </c>
      <c r="U117" t="s">
        <v>1173</v>
      </c>
      <c r="V117" t="s">
        <v>24382</v>
      </c>
      <c r="W117" s="29"/>
      <c r="X117" s="349">
        <v>33000</v>
      </c>
      <c r="Y117" s="29"/>
      <c r="Z117" s="29"/>
      <c r="AA117" s="29"/>
      <c r="AB117" s="29"/>
      <c r="AC117" s="29"/>
      <c r="AD117" s="29"/>
      <c r="AE117" s="29" t="s">
        <v>2950</v>
      </c>
      <c r="AG117" s="284" t="s">
        <v>4434</v>
      </c>
      <c r="AH117" s="40" t="s">
        <v>4439</v>
      </c>
      <c r="AI117" s="40" t="s">
        <v>4440</v>
      </c>
      <c r="AJ117" s="40" t="s">
        <v>4799</v>
      </c>
      <c r="AK117" s="40" t="s">
        <v>72</v>
      </c>
      <c r="AL117" s="301" t="s">
        <v>4801</v>
      </c>
      <c r="AN117" s="29" t="s">
        <v>4635</v>
      </c>
      <c r="AO117" s="29" t="s">
        <v>4442</v>
      </c>
      <c r="AR117" s="29" t="str">
        <f t="shared" si="18"/>
        <v>0</v>
      </c>
      <c r="AS117" s="29">
        <f t="shared" si="12"/>
        <v>0</v>
      </c>
      <c r="AT117" s="29">
        <v>0</v>
      </c>
      <c r="AW117" s="29" t="str">
        <f t="shared" si="20"/>
        <v/>
      </c>
      <c r="AX117" s="29" t="str">
        <f t="shared" si="13"/>
        <v/>
      </c>
      <c r="AY117" s="29" t="str">
        <f t="shared" si="19"/>
        <v>https://media.mediathek-tanz-theater.de/iiif/2/nvt_img-004-003-003.JP2</v>
      </c>
      <c r="AZ117" s="29" t="str">
        <f t="shared" si="14"/>
        <v>image/jp2</v>
      </c>
      <c r="BA117" s="29" t="str">
        <f t="shared" si="15"/>
        <v>presentation/iiif</v>
      </c>
      <c r="BB117" s="29" t="str">
        <f t="shared" si="16"/>
        <v>https://media.mediathek-tanz-theater.de/iiif/2/nvt_img-004-003-003.JP2/full/100,/0/default.jpg</v>
      </c>
      <c r="BC117" s="29" t="str">
        <f t="shared" si="11"/>
        <v>image/jpeg</v>
      </c>
      <c r="BD117" s="29" t="str">
        <f t="shared" si="17"/>
        <v>presentation/thumbnail</v>
      </c>
    </row>
    <row r="118" spans="1:56" ht="14.85" customHeight="1">
      <c r="A118" s="29">
        <v>1</v>
      </c>
      <c r="B118" s="29">
        <v>0</v>
      </c>
      <c r="C118" s="29" t="s">
        <v>4862</v>
      </c>
      <c r="D118" s="29" t="s">
        <v>4863</v>
      </c>
      <c r="E118" s="29"/>
      <c r="F118" s="38" t="s">
        <v>4430</v>
      </c>
      <c r="G118" s="29"/>
      <c r="H118" s="29" t="s">
        <v>4841</v>
      </c>
      <c r="I118" s="402" t="s">
        <v>4446</v>
      </c>
      <c r="J118" s="402" t="s">
        <v>4843</v>
      </c>
      <c r="K118" s="29"/>
      <c r="L118" s="29"/>
      <c r="M118" s="29"/>
      <c r="N118" s="29" t="s">
        <v>1384</v>
      </c>
      <c r="O118" s="29"/>
      <c r="P118" s="25" t="s">
        <v>25743</v>
      </c>
      <c r="Q118" s="25"/>
      <c r="R118" s="29" t="s">
        <v>4828</v>
      </c>
      <c r="S118" s="29" t="s">
        <v>4861</v>
      </c>
      <c r="T118" s="29" t="s">
        <v>2006</v>
      </c>
      <c r="U118" t="s">
        <v>1173</v>
      </c>
      <c r="V118" t="s">
        <v>24382</v>
      </c>
      <c r="W118" s="29"/>
      <c r="X118" s="349">
        <v>33000</v>
      </c>
      <c r="Y118" s="29"/>
      <c r="Z118" s="29"/>
      <c r="AA118" s="29"/>
      <c r="AB118" s="29"/>
      <c r="AC118" s="29"/>
      <c r="AD118" s="29"/>
      <c r="AE118" s="29" t="s">
        <v>2950</v>
      </c>
      <c r="AG118" s="284" t="s">
        <v>4434</v>
      </c>
      <c r="AH118" s="40" t="s">
        <v>4439</v>
      </c>
      <c r="AI118" s="40" t="s">
        <v>4440</v>
      </c>
      <c r="AJ118" s="40" t="s">
        <v>4799</v>
      </c>
      <c r="AK118" s="40" t="s">
        <v>4864</v>
      </c>
      <c r="AL118" s="301" t="s">
        <v>4801</v>
      </c>
      <c r="AN118" s="29" t="s">
        <v>4834</v>
      </c>
      <c r="AO118" s="29" t="s">
        <v>4442</v>
      </c>
      <c r="AR118" s="29" t="str">
        <f t="shared" si="18"/>
        <v>0</v>
      </c>
      <c r="AS118" s="29">
        <f t="shared" si="12"/>
        <v>0</v>
      </c>
      <c r="AT118" s="29">
        <v>0</v>
      </c>
      <c r="AW118" s="29" t="str">
        <f t="shared" si="20"/>
        <v/>
      </c>
      <c r="AX118" s="29" t="str">
        <f t="shared" si="13"/>
        <v/>
      </c>
      <c r="AY118" s="29" t="str">
        <f t="shared" si="19"/>
        <v>https://media.mediathek-tanz-theater.de/iiif/2/nvt_img-004-003-004.JP2</v>
      </c>
      <c r="AZ118" s="29" t="str">
        <f t="shared" si="14"/>
        <v>image/jp2</v>
      </c>
      <c r="BA118" s="29" t="str">
        <f t="shared" si="15"/>
        <v>presentation/iiif</v>
      </c>
      <c r="BB118" s="29" t="str">
        <f t="shared" si="16"/>
        <v>https://media.mediathek-tanz-theater.de/iiif/2/nvt_img-004-003-004.JP2/full/100,/0/default.jpg</v>
      </c>
      <c r="BC118" s="29" t="str">
        <f t="shared" si="11"/>
        <v>image/jpeg</v>
      </c>
      <c r="BD118" s="29" t="str">
        <f t="shared" si="17"/>
        <v>presentation/thumbnail</v>
      </c>
    </row>
    <row r="119" spans="1:56" ht="14.85" customHeight="1">
      <c r="A119" s="29">
        <v>1</v>
      </c>
      <c r="B119" s="29">
        <v>0</v>
      </c>
      <c r="C119" s="29" t="s">
        <v>4865</v>
      </c>
      <c r="D119" s="29" t="s">
        <v>4866</v>
      </c>
      <c r="E119" s="29"/>
      <c r="F119" s="38" t="s">
        <v>4430</v>
      </c>
      <c r="G119" s="29"/>
      <c r="H119" s="29"/>
      <c r="I119" s="402" t="s">
        <v>4438</v>
      </c>
      <c r="J119" s="402" t="s">
        <v>2101</v>
      </c>
      <c r="K119" s="29"/>
      <c r="L119" s="29"/>
      <c r="M119" s="29"/>
      <c r="N119" s="29" t="s">
        <v>1384</v>
      </c>
      <c r="O119" s="29"/>
      <c r="P119" s="25" t="s">
        <v>25743</v>
      </c>
      <c r="Q119" s="25"/>
      <c r="R119" s="29"/>
      <c r="S119" s="29"/>
      <c r="T119" s="29"/>
      <c r="U119"/>
      <c r="V119" t="s">
        <v>24382</v>
      </c>
      <c r="W119" s="29"/>
      <c r="X119" s="349">
        <v>33000</v>
      </c>
      <c r="Y119" s="29"/>
      <c r="Z119" s="29"/>
      <c r="AA119" s="29"/>
      <c r="AB119" s="29"/>
      <c r="AC119" s="29"/>
      <c r="AD119" s="29"/>
      <c r="AE119" s="29" t="s">
        <v>2950</v>
      </c>
      <c r="AG119" s="284" t="s">
        <v>4434</v>
      </c>
      <c r="AH119" s="40" t="s">
        <v>4439</v>
      </c>
      <c r="AI119" s="40" t="s">
        <v>4440</v>
      </c>
      <c r="AJ119" s="38" t="s">
        <v>4867</v>
      </c>
      <c r="AO119" s="29" t="s">
        <v>4442</v>
      </c>
      <c r="AR119" s="29" t="str">
        <f t="shared" si="18"/>
        <v>1</v>
      </c>
      <c r="AS119" s="29">
        <f t="shared" si="12"/>
        <v>1</v>
      </c>
      <c r="AT119" s="29">
        <v>1</v>
      </c>
      <c r="AV119" s="29" t="s">
        <v>4868</v>
      </c>
      <c r="AW119" s="29" t="str">
        <f t="shared" si="20"/>
        <v>image/tiff</v>
      </c>
      <c r="AX119" s="29" t="str">
        <f t="shared" si="13"/>
        <v>archival/master</v>
      </c>
      <c r="AY119" s="29" t="str">
        <f t="shared" si="19"/>
        <v>https://media.mediathek-tanz-theater.de/iiif/2/nvt_img-004-004.JP2</v>
      </c>
      <c r="AZ119" s="29" t="str">
        <f t="shared" si="14"/>
        <v>image/jp2</v>
      </c>
      <c r="BA119" s="29" t="str">
        <f t="shared" si="15"/>
        <v>presentation/iiif</v>
      </c>
      <c r="BB119" s="29" t="str">
        <f t="shared" si="16"/>
        <v>https://media.mediathek-tanz-theater.de/iiif/2/nvt_img-004-004.JP2/full/100,/0/default.jpg</v>
      </c>
      <c r="BC119" s="29" t="str">
        <f t="shared" si="11"/>
        <v>image/jpeg</v>
      </c>
      <c r="BD119" s="29" t="str">
        <f t="shared" si="17"/>
        <v>presentation/thumbnail</v>
      </c>
    </row>
    <row r="120" spans="1:56" ht="14.85" customHeight="1">
      <c r="A120" s="29">
        <v>1</v>
      </c>
      <c r="B120" s="29">
        <v>0</v>
      </c>
      <c r="C120" s="29" t="s">
        <v>4869</v>
      </c>
      <c r="D120" s="29" t="s">
        <v>4870</v>
      </c>
      <c r="E120" s="29"/>
      <c r="F120" s="38" t="s">
        <v>4430</v>
      </c>
      <c r="G120" s="29"/>
      <c r="H120" s="29"/>
      <c r="I120" s="402" t="s">
        <v>4796</v>
      </c>
      <c r="J120" s="402" t="s">
        <v>4865</v>
      </c>
      <c r="K120" s="29"/>
      <c r="L120" s="29"/>
      <c r="M120" s="29"/>
      <c r="N120" s="29" t="s">
        <v>1384</v>
      </c>
      <c r="O120" s="29"/>
      <c r="P120" s="25" t="s">
        <v>25743</v>
      </c>
      <c r="Q120" s="25"/>
      <c r="R120" s="29" t="s">
        <v>4871</v>
      </c>
      <c r="S120" s="29" t="s">
        <v>4872</v>
      </c>
      <c r="T120" s="29" t="s">
        <v>2006</v>
      </c>
      <c r="U120" t="s">
        <v>1173</v>
      </c>
      <c r="V120" t="s">
        <v>24382</v>
      </c>
      <c r="W120" s="29"/>
      <c r="X120" s="349">
        <v>33000</v>
      </c>
      <c r="Y120" s="29"/>
      <c r="Z120" s="29"/>
      <c r="AA120" s="29"/>
      <c r="AB120" s="29"/>
      <c r="AC120" s="29"/>
      <c r="AD120" s="29"/>
      <c r="AE120" s="29" t="s">
        <v>2950</v>
      </c>
      <c r="AG120" s="284" t="s">
        <v>4434</v>
      </c>
      <c r="AH120" s="40" t="s">
        <v>4439</v>
      </c>
      <c r="AI120" s="40" t="s">
        <v>4440</v>
      </c>
      <c r="AJ120" s="40" t="s">
        <v>4799</v>
      </c>
      <c r="AK120" s="38" t="s">
        <v>4873</v>
      </c>
      <c r="AL120" s="301" t="s">
        <v>4874</v>
      </c>
      <c r="AN120" s="29" t="s">
        <v>72</v>
      </c>
      <c r="AO120" s="29" t="s">
        <v>4442</v>
      </c>
      <c r="AR120" s="29" t="str">
        <f t="shared" si="18"/>
        <v>0</v>
      </c>
      <c r="AS120" s="29">
        <f t="shared" si="12"/>
        <v>0</v>
      </c>
      <c r="AT120" s="29">
        <v>0</v>
      </c>
      <c r="AW120" s="29" t="str">
        <f t="shared" si="20"/>
        <v/>
      </c>
      <c r="AX120" s="29" t="str">
        <f t="shared" si="13"/>
        <v/>
      </c>
      <c r="AY120" s="29" t="str">
        <f t="shared" si="19"/>
        <v>https://media.mediathek-tanz-theater.de/iiif/2/nvt_img-004-004-001.JP2</v>
      </c>
      <c r="AZ120" s="29" t="str">
        <f t="shared" si="14"/>
        <v>image/jp2</v>
      </c>
      <c r="BA120" s="29" t="str">
        <f t="shared" si="15"/>
        <v>presentation/iiif</v>
      </c>
      <c r="BB120" s="29" t="str">
        <f t="shared" si="16"/>
        <v>https://media.mediathek-tanz-theater.de/iiif/2/nvt_img-004-004-001.JP2/full/100,/0/default.jpg</v>
      </c>
      <c r="BC120" s="29" t="str">
        <f t="shared" si="11"/>
        <v>image/jpeg</v>
      </c>
      <c r="BD120" s="29" t="str">
        <f t="shared" si="17"/>
        <v>presentation/thumbnail</v>
      </c>
    </row>
    <row r="121" spans="1:56" ht="14.85" customHeight="1">
      <c r="A121" s="29">
        <v>1</v>
      </c>
      <c r="B121" s="29">
        <v>0</v>
      </c>
      <c r="C121" s="29" t="s">
        <v>4875</v>
      </c>
      <c r="D121" s="29" t="s">
        <v>4876</v>
      </c>
      <c r="E121" s="29"/>
      <c r="F121" s="38" t="s">
        <v>4430</v>
      </c>
      <c r="G121" s="29"/>
      <c r="H121" s="29"/>
      <c r="I121" s="402" t="s">
        <v>4796</v>
      </c>
      <c r="J121" s="402" t="s">
        <v>4865</v>
      </c>
      <c r="K121" s="29"/>
      <c r="L121" s="29"/>
      <c r="M121" s="29"/>
      <c r="N121" s="29" t="s">
        <v>1384</v>
      </c>
      <c r="O121" s="29"/>
      <c r="P121" s="25" t="s">
        <v>25743</v>
      </c>
      <c r="Q121" s="25"/>
      <c r="R121" s="29" t="s">
        <v>4871</v>
      </c>
      <c r="S121" s="29" t="s">
        <v>4872</v>
      </c>
      <c r="T121" s="29" t="s">
        <v>2006</v>
      </c>
      <c r="U121" t="s">
        <v>1173</v>
      </c>
      <c r="V121" t="s">
        <v>24382</v>
      </c>
      <c r="W121" s="29"/>
      <c r="X121" s="349">
        <v>33000</v>
      </c>
      <c r="Y121" s="29"/>
      <c r="Z121" s="29"/>
      <c r="AA121" s="29"/>
      <c r="AB121" s="29"/>
      <c r="AC121" s="29"/>
      <c r="AD121" s="29"/>
      <c r="AE121" s="29" t="s">
        <v>2950</v>
      </c>
      <c r="AG121" s="284" t="s">
        <v>4434</v>
      </c>
      <c r="AH121" s="40" t="s">
        <v>4439</v>
      </c>
      <c r="AI121" s="40" t="s">
        <v>4440</v>
      </c>
      <c r="AJ121" s="40" t="s">
        <v>4799</v>
      </c>
      <c r="AK121" s="38" t="s">
        <v>4877</v>
      </c>
      <c r="AL121" s="301" t="s">
        <v>4874</v>
      </c>
      <c r="AN121" s="29" t="s">
        <v>72</v>
      </c>
      <c r="AO121" s="29" t="s">
        <v>4442</v>
      </c>
      <c r="AR121" s="29" t="str">
        <f t="shared" si="18"/>
        <v>0</v>
      </c>
      <c r="AS121" s="29">
        <f t="shared" si="12"/>
        <v>0</v>
      </c>
      <c r="AT121" s="29">
        <v>0</v>
      </c>
      <c r="AW121" s="29" t="str">
        <f t="shared" si="20"/>
        <v/>
      </c>
      <c r="AX121" s="29" t="str">
        <f t="shared" si="13"/>
        <v/>
      </c>
      <c r="AY121" s="29" t="str">
        <f t="shared" si="19"/>
        <v>https://media.mediathek-tanz-theater.de/iiif/2/nvt_img-004-004-002.JP2</v>
      </c>
      <c r="AZ121" s="29" t="str">
        <f t="shared" si="14"/>
        <v>image/jp2</v>
      </c>
      <c r="BA121" s="29" t="str">
        <f t="shared" si="15"/>
        <v>presentation/iiif</v>
      </c>
      <c r="BB121" s="29" t="str">
        <f t="shared" si="16"/>
        <v>https://media.mediathek-tanz-theater.de/iiif/2/nvt_img-004-004-002.JP2/full/100,/0/default.jpg</v>
      </c>
      <c r="BC121" s="29" t="str">
        <f t="shared" si="11"/>
        <v>image/jpeg</v>
      </c>
      <c r="BD121" s="29" t="str">
        <f t="shared" si="17"/>
        <v>presentation/thumbnail</v>
      </c>
    </row>
    <row r="122" spans="1:56" ht="14.85" customHeight="1">
      <c r="A122" s="29">
        <v>1</v>
      </c>
      <c r="B122" s="29">
        <v>0</v>
      </c>
      <c r="C122" s="29" t="s">
        <v>4878</v>
      </c>
      <c r="D122" s="29" t="s">
        <v>4879</v>
      </c>
      <c r="E122" s="29"/>
      <c r="F122" s="38" t="s">
        <v>4430</v>
      </c>
      <c r="G122" s="29"/>
      <c r="H122" s="29"/>
      <c r="I122" s="402" t="s">
        <v>4796</v>
      </c>
      <c r="J122" s="402" t="s">
        <v>4865</v>
      </c>
      <c r="K122" s="29"/>
      <c r="L122" s="29"/>
      <c r="M122" s="29"/>
      <c r="N122" s="29" t="s">
        <v>1384</v>
      </c>
      <c r="O122" s="29"/>
      <c r="P122" s="25" t="s">
        <v>25743</v>
      </c>
      <c r="Q122" s="25"/>
      <c r="R122" s="29" t="s">
        <v>4871</v>
      </c>
      <c r="S122" s="29" t="s">
        <v>25610</v>
      </c>
      <c r="T122" s="29" t="s">
        <v>2006</v>
      </c>
      <c r="U122" t="s">
        <v>9904</v>
      </c>
      <c r="V122" t="s">
        <v>24382</v>
      </c>
      <c r="W122" s="29"/>
      <c r="X122" s="349">
        <v>33000</v>
      </c>
      <c r="Y122" s="29"/>
      <c r="Z122" s="29"/>
      <c r="AA122" s="29"/>
      <c r="AB122" s="29"/>
      <c r="AC122" s="29"/>
      <c r="AD122" s="29"/>
      <c r="AE122" s="29" t="s">
        <v>2950</v>
      </c>
      <c r="AG122" s="284" t="s">
        <v>4434</v>
      </c>
      <c r="AH122" s="40" t="s">
        <v>4439</v>
      </c>
      <c r="AI122" s="40" t="s">
        <v>4440</v>
      </c>
      <c r="AJ122" s="40" t="s">
        <v>4799</v>
      </c>
      <c r="AK122" s="38" t="s">
        <v>72</v>
      </c>
      <c r="AL122" s="301" t="s">
        <v>4874</v>
      </c>
      <c r="AN122" s="29" t="s">
        <v>4649</v>
      </c>
      <c r="AO122" s="29" t="s">
        <v>4442</v>
      </c>
      <c r="AR122" s="29" t="str">
        <f t="shared" si="18"/>
        <v>0</v>
      </c>
      <c r="AS122" s="29">
        <f t="shared" si="12"/>
        <v>0</v>
      </c>
      <c r="AT122" s="29">
        <v>0</v>
      </c>
      <c r="AW122" s="29" t="str">
        <f t="shared" si="20"/>
        <v/>
      </c>
      <c r="AX122" s="29" t="str">
        <f t="shared" si="13"/>
        <v/>
      </c>
      <c r="AY122" s="29" t="str">
        <f t="shared" si="19"/>
        <v>https://media.mediathek-tanz-theater.de/iiif/2/nvt_img-004-004-003.JP2</v>
      </c>
      <c r="AZ122" s="29" t="str">
        <f t="shared" si="14"/>
        <v>image/jp2</v>
      </c>
      <c r="BA122" s="29" t="str">
        <f t="shared" si="15"/>
        <v>presentation/iiif</v>
      </c>
      <c r="BB122" s="29" t="str">
        <f t="shared" si="16"/>
        <v>https://media.mediathek-tanz-theater.de/iiif/2/nvt_img-004-004-003.JP2/full/100,/0/default.jpg</v>
      </c>
      <c r="BC122" s="29" t="str">
        <f t="shared" si="11"/>
        <v>image/jpeg</v>
      </c>
      <c r="BD122" s="29" t="str">
        <f t="shared" si="17"/>
        <v>presentation/thumbnail</v>
      </c>
    </row>
    <row r="123" spans="1:56" ht="14.85" customHeight="1">
      <c r="A123" s="29">
        <v>1</v>
      </c>
      <c r="B123" s="29">
        <v>0</v>
      </c>
      <c r="C123" s="29" t="s">
        <v>4881</v>
      </c>
      <c r="D123" s="29" t="s">
        <v>4882</v>
      </c>
      <c r="E123" s="29"/>
      <c r="F123" s="38" t="s">
        <v>4430</v>
      </c>
      <c r="G123" s="29"/>
      <c r="H123" s="29"/>
      <c r="I123" s="402" t="s">
        <v>4796</v>
      </c>
      <c r="J123" s="402" t="s">
        <v>4865</v>
      </c>
      <c r="K123" s="29"/>
      <c r="L123" s="29"/>
      <c r="M123" s="29"/>
      <c r="N123" s="29" t="s">
        <v>1384</v>
      </c>
      <c r="O123" s="29"/>
      <c r="P123" s="25" t="s">
        <v>25743</v>
      </c>
      <c r="Q123" s="25"/>
      <c r="R123" s="29" t="s">
        <v>4871</v>
      </c>
      <c r="S123" s="29" t="s">
        <v>25610</v>
      </c>
      <c r="T123" s="29" t="s">
        <v>2006</v>
      </c>
      <c r="U123" t="s">
        <v>9904</v>
      </c>
      <c r="V123" t="s">
        <v>24382</v>
      </c>
      <c r="W123" s="29"/>
      <c r="X123" s="349">
        <v>33000</v>
      </c>
      <c r="Y123" s="29"/>
      <c r="Z123" s="29"/>
      <c r="AA123" s="29"/>
      <c r="AB123" s="29"/>
      <c r="AC123" s="29"/>
      <c r="AD123" s="29"/>
      <c r="AE123" s="29" t="s">
        <v>2950</v>
      </c>
      <c r="AG123" s="284" t="s">
        <v>4434</v>
      </c>
      <c r="AH123" s="40" t="s">
        <v>4439</v>
      </c>
      <c r="AI123" s="40" t="s">
        <v>4440</v>
      </c>
      <c r="AJ123" s="40" t="s">
        <v>4799</v>
      </c>
      <c r="AK123" s="38" t="s">
        <v>4883</v>
      </c>
      <c r="AL123" s="301" t="s">
        <v>4874</v>
      </c>
      <c r="AN123" s="29" t="s">
        <v>4649</v>
      </c>
      <c r="AO123" s="29" t="s">
        <v>4442</v>
      </c>
      <c r="AR123" s="29" t="str">
        <f t="shared" si="18"/>
        <v>0</v>
      </c>
      <c r="AS123" s="29">
        <f t="shared" si="12"/>
        <v>0</v>
      </c>
      <c r="AT123" s="29">
        <v>0</v>
      </c>
      <c r="AW123" s="29" t="str">
        <f t="shared" si="20"/>
        <v/>
      </c>
      <c r="AX123" s="29" t="str">
        <f t="shared" si="13"/>
        <v/>
      </c>
      <c r="AY123" s="29" t="str">
        <f t="shared" si="19"/>
        <v>https://media.mediathek-tanz-theater.de/iiif/2/nvt_img-004-004-004.JP2</v>
      </c>
      <c r="AZ123" s="29" t="str">
        <f t="shared" si="14"/>
        <v>image/jp2</v>
      </c>
      <c r="BA123" s="29" t="str">
        <f t="shared" si="15"/>
        <v>presentation/iiif</v>
      </c>
      <c r="BB123" s="29" t="str">
        <f t="shared" si="16"/>
        <v>https://media.mediathek-tanz-theater.de/iiif/2/nvt_img-004-004-004.JP2/full/100,/0/default.jpg</v>
      </c>
      <c r="BC123" s="29" t="str">
        <f t="shared" si="11"/>
        <v>image/jpeg</v>
      </c>
      <c r="BD123" s="29" t="str">
        <f t="shared" si="17"/>
        <v>presentation/thumbnail</v>
      </c>
    </row>
    <row r="124" spans="1:56" ht="14.85" customHeight="1">
      <c r="A124" s="29">
        <v>1</v>
      </c>
      <c r="B124" s="29">
        <v>0</v>
      </c>
      <c r="C124" s="29" t="s">
        <v>4884</v>
      </c>
      <c r="D124" s="29" t="s">
        <v>4885</v>
      </c>
      <c r="E124" s="29"/>
      <c r="F124" s="38" t="s">
        <v>4430</v>
      </c>
      <c r="G124" s="29"/>
      <c r="H124" s="29"/>
      <c r="I124" s="402" t="s">
        <v>4438</v>
      </c>
      <c r="J124" s="402" t="s">
        <v>2101</v>
      </c>
      <c r="K124" s="29"/>
      <c r="L124" s="29"/>
      <c r="M124" s="29"/>
      <c r="N124" s="29" t="s">
        <v>1384</v>
      </c>
      <c r="O124" s="29"/>
      <c r="P124" s="25" t="s">
        <v>25743</v>
      </c>
      <c r="Q124" s="25"/>
      <c r="R124" s="29"/>
      <c r="S124" s="29"/>
      <c r="T124" s="29"/>
      <c r="U124"/>
      <c r="V124" t="s">
        <v>24382</v>
      </c>
      <c r="W124" s="29"/>
      <c r="X124" s="349">
        <v>33000</v>
      </c>
      <c r="Y124" s="29"/>
      <c r="Z124" s="29"/>
      <c r="AA124" s="29"/>
      <c r="AB124" s="29"/>
      <c r="AC124" s="29"/>
      <c r="AD124" s="29"/>
      <c r="AE124" s="29" t="s">
        <v>2950</v>
      </c>
      <c r="AG124" s="284" t="s">
        <v>4434</v>
      </c>
      <c r="AH124" s="40" t="s">
        <v>4439</v>
      </c>
      <c r="AI124" s="40" t="s">
        <v>4440</v>
      </c>
      <c r="AJ124" s="40" t="s">
        <v>4867</v>
      </c>
      <c r="AK124" s="40"/>
      <c r="AO124" s="29" t="s">
        <v>4442</v>
      </c>
      <c r="AR124" s="29" t="str">
        <f t="shared" si="18"/>
        <v>1</v>
      </c>
      <c r="AS124" s="29">
        <f t="shared" si="12"/>
        <v>1</v>
      </c>
      <c r="AT124" s="29">
        <v>1</v>
      </c>
      <c r="AV124" s="29" t="s">
        <v>4886</v>
      </c>
      <c r="AW124" s="29" t="str">
        <f t="shared" si="20"/>
        <v>image/tiff</v>
      </c>
      <c r="AX124" s="29" t="str">
        <f t="shared" si="13"/>
        <v>archival/master</v>
      </c>
      <c r="AY124" s="29" t="str">
        <f t="shared" si="19"/>
        <v>https://media.mediathek-tanz-theater.de/iiif/2/nvt_img-004-005.JP2</v>
      </c>
      <c r="AZ124" s="29" t="str">
        <f t="shared" si="14"/>
        <v>image/jp2</v>
      </c>
      <c r="BA124" s="29" t="str">
        <f t="shared" si="15"/>
        <v>presentation/iiif</v>
      </c>
      <c r="BB124" s="29" t="str">
        <f t="shared" si="16"/>
        <v>https://media.mediathek-tanz-theater.de/iiif/2/nvt_img-004-005.JP2/full/100,/0/default.jpg</v>
      </c>
      <c r="BC124" s="29" t="str">
        <f t="shared" si="11"/>
        <v>image/jpeg</v>
      </c>
      <c r="BD124" s="29" t="str">
        <f t="shared" si="17"/>
        <v>presentation/thumbnail</v>
      </c>
    </row>
    <row r="125" spans="1:56" ht="14.85" customHeight="1">
      <c r="A125" s="29">
        <v>1</v>
      </c>
      <c r="B125" s="29">
        <v>0</v>
      </c>
      <c r="C125" s="29" t="s">
        <v>4887</v>
      </c>
      <c r="D125" s="29" t="s">
        <v>4888</v>
      </c>
      <c r="E125" s="29"/>
      <c r="F125" s="38" t="s">
        <v>4430</v>
      </c>
      <c r="G125" s="29"/>
      <c r="H125" s="29"/>
      <c r="I125" s="402" t="s">
        <v>4796</v>
      </c>
      <c r="J125" s="402" t="s">
        <v>4884</v>
      </c>
      <c r="K125" s="29"/>
      <c r="L125" s="29"/>
      <c r="M125" s="29"/>
      <c r="N125" s="29" t="s">
        <v>1384</v>
      </c>
      <c r="O125" s="29"/>
      <c r="P125" s="25" t="s">
        <v>25743</v>
      </c>
      <c r="Q125" s="25"/>
      <c r="R125" s="29" t="s">
        <v>4871</v>
      </c>
      <c r="S125" s="29" t="s">
        <v>4889</v>
      </c>
      <c r="T125" s="29" t="s">
        <v>2006</v>
      </c>
      <c r="U125" t="s">
        <v>1330</v>
      </c>
      <c r="V125" t="s">
        <v>24382</v>
      </c>
      <c r="W125" s="29"/>
      <c r="X125" s="349">
        <v>33000</v>
      </c>
      <c r="Y125" s="29"/>
      <c r="Z125" s="29"/>
      <c r="AA125" s="29"/>
      <c r="AB125" s="29"/>
      <c r="AC125" s="29"/>
      <c r="AD125" s="29"/>
      <c r="AE125" s="29" t="s">
        <v>2950</v>
      </c>
      <c r="AG125" s="284" t="s">
        <v>4434</v>
      </c>
      <c r="AH125" s="40" t="s">
        <v>4439</v>
      </c>
      <c r="AI125" s="40" t="s">
        <v>4440</v>
      </c>
      <c r="AJ125" s="40" t="s">
        <v>4799</v>
      </c>
      <c r="AK125" s="40" t="s">
        <v>4751</v>
      </c>
      <c r="AL125" s="301" t="s">
        <v>4874</v>
      </c>
      <c r="AN125" s="29" t="s">
        <v>4649</v>
      </c>
      <c r="AO125" s="29" t="s">
        <v>4442</v>
      </c>
      <c r="AR125" s="29" t="str">
        <f t="shared" si="18"/>
        <v>0</v>
      </c>
      <c r="AS125" s="29">
        <f t="shared" si="12"/>
        <v>0</v>
      </c>
      <c r="AT125" s="29">
        <v>0</v>
      </c>
      <c r="AW125" s="29" t="str">
        <f t="shared" si="20"/>
        <v/>
      </c>
      <c r="AX125" s="29" t="str">
        <f t="shared" si="13"/>
        <v/>
      </c>
      <c r="AY125" s="29" t="str">
        <f t="shared" si="19"/>
        <v>https://media.mediathek-tanz-theater.de/iiif/2/nvt_img-004-005-001.JP2</v>
      </c>
      <c r="AZ125" s="29" t="str">
        <f t="shared" si="14"/>
        <v>image/jp2</v>
      </c>
      <c r="BA125" s="29" t="str">
        <f t="shared" si="15"/>
        <v>presentation/iiif</v>
      </c>
      <c r="BB125" s="29" t="str">
        <f t="shared" si="16"/>
        <v>https://media.mediathek-tanz-theater.de/iiif/2/nvt_img-004-005-001.JP2/full/100,/0/default.jpg</v>
      </c>
      <c r="BC125" s="29" t="str">
        <f t="shared" si="11"/>
        <v>image/jpeg</v>
      </c>
      <c r="BD125" s="29" t="str">
        <f t="shared" si="17"/>
        <v>presentation/thumbnail</v>
      </c>
    </row>
    <row r="126" spans="1:56" ht="14.85" customHeight="1">
      <c r="A126" s="29">
        <v>1</v>
      </c>
      <c r="B126" s="29">
        <v>0</v>
      </c>
      <c r="C126" s="29" t="s">
        <v>4890</v>
      </c>
      <c r="D126" s="29" t="s">
        <v>4891</v>
      </c>
      <c r="E126" s="29"/>
      <c r="F126" s="38" t="s">
        <v>4430</v>
      </c>
      <c r="G126" s="29"/>
      <c r="H126" s="29"/>
      <c r="I126" s="402" t="s">
        <v>4796</v>
      </c>
      <c r="J126" s="402" t="s">
        <v>4884</v>
      </c>
      <c r="K126" s="29"/>
      <c r="L126" s="29"/>
      <c r="M126" s="29"/>
      <c r="N126" s="29" t="s">
        <v>1384</v>
      </c>
      <c r="O126" s="29"/>
      <c r="P126" s="25" t="s">
        <v>25743</v>
      </c>
      <c r="Q126" s="25"/>
      <c r="R126" s="29" t="s">
        <v>4871</v>
      </c>
      <c r="S126" s="29" t="s">
        <v>4889</v>
      </c>
      <c r="T126" s="29" t="s">
        <v>2006</v>
      </c>
      <c r="U126" t="s">
        <v>1330</v>
      </c>
      <c r="V126" t="s">
        <v>24382</v>
      </c>
      <c r="W126" s="29"/>
      <c r="X126" s="349">
        <v>33000</v>
      </c>
      <c r="Y126" s="29"/>
      <c r="Z126" s="29"/>
      <c r="AA126" s="29"/>
      <c r="AB126" s="29"/>
      <c r="AC126" s="29"/>
      <c r="AD126" s="29"/>
      <c r="AE126" s="29" t="s">
        <v>2950</v>
      </c>
      <c r="AG126" s="284" t="s">
        <v>4434</v>
      </c>
      <c r="AH126" s="40" t="s">
        <v>4439</v>
      </c>
      <c r="AI126" s="40" t="s">
        <v>4440</v>
      </c>
      <c r="AJ126" s="40" t="s">
        <v>4799</v>
      </c>
      <c r="AK126" s="40" t="s">
        <v>4751</v>
      </c>
      <c r="AL126" s="301" t="s">
        <v>4874</v>
      </c>
      <c r="AN126" s="29" t="s">
        <v>4649</v>
      </c>
      <c r="AO126" s="29" t="s">
        <v>4442</v>
      </c>
      <c r="AR126" s="29" t="str">
        <f t="shared" si="18"/>
        <v>0</v>
      </c>
      <c r="AS126" s="29">
        <f t="shared" si="12"/>
        <v>0</v>
      </c>
      <c r="AT126" s="29">
        <v>0</v>
      </c>
      <c r="AW126" s="29" t="str">
        <f t="shared" si="20"/>
        <v/>
      </c>
      <c r="AX126" s="29" t="str">
        <f t="shared" si="13"/>
        <v/>
      </c>
      <c r="AY126" s="29" t="str">
        <f t="shared" si="19"/>
        <v>https://media.mediathek-tanz-theater.de/iiif/2/nvt_img-004-005-002.JP2</v>
      </c>
      <c r="AZ126" s="29" t="str">
        <f t="shared" si="14"/>
        <v>image/jp2</v>
      </c>
      <c r="BA126" s="29" t="str">
        <f t="shared" si="15"/>
        <v>presentation/iiif</v>
      </c>
      <c r="BB126" s="29" t="str">
        <f t="shared" si="16"/>
        <v>https://media.mediathek-tanz-theater.de/iiif/2/nvt_img-004-005-002.JP2/full/100,/0/default.jpg</v>
      </c>
      <c r="BC126" s="29" t="str">
        <f t="shared" si="11"/>
        <v>image/jpeg</v>
      </c>
      <c r="BD126" s="29" t="str">
        <f t="shared" si="17"/>
        <v>presentation/thumbnail</v>
      </c>
    </row>
    <row r="127" spans="1:56" ht="14.85" customHeight="1">
      <c r="A127" s="29">
        <v>1</v>
      </c>
      <c r="B127" s="29">
        <v>0</v>
      </c>
      <c r="C127" s="29" t="s">
        <v>4892</v>
      </c>
      <c r="D127" s="29" t="s">
        <v>4893</v>
      </c>
      <c r="E127" s="29"/>
      <c r="F127" s="38" t="s">
        <v>4430</v>
      </c>
      <c r="G127" s="29"/>
      <c r="H127" s="29"/>
      <c r="I127" s="402" t="s">
        <v>4796</v>
      </c>
      <c r="J127" s="402" t="s">
        <v>4884</v>
      </c>
      <c r="K127" s="29"/>
      <c r="L127" s="29"/>
      <c r="M127" s="29"/>
      <c r="N127" s="29" t="s">
        <v>1384</v>
      </c>
      <c r="O127" s="29"/>
      <c r="P127" s="25" t="s">
        <v>25743</v>
      </c>
      <c r="Q127" s="25"/>
      <c r="R127" s="29" t="s">
        <v>4871</v>
      </c>
      <c r="S127" s="29" t="s">
        <v>4889</v>
      </c>
      <c r="T127" s="29" t="s">
        <v>2006</v>
      </c>
      <c r="U127" t="s">
        <v>1330</v>
      </c>
      <c r="V127" t="s">
        <v>24382</v>
      </c>
      <c r="W127" s="29"/>
      <c r="X127" s="349">
        <v>33000</v>
      </c>
      <c r="Y127" s="29"/>
      <c r="Z127" s="29"/>
      <c r="AA127" s="29"/>
      <c r="AB127" s="29"/>
      <c r="AC127" s="29"/>
      <c r="AD127" s="29"/>
      <c r="AE127" s="29" t="s">
        <v>2950</v>
      </c>
      <c r="AG127" s="284" t="s">
        <v>4434</v>
      </c>
      <c r="AH127" s="40" t="s">
        <v>4439</v>
      </c>
      <c r="AI127" s="40" t="s">
        <v>4440</v>
      </c>
      <c r="AJ127" s="40" t="s">
        <v>4799</v>
      </c>
      <c r="AK127" s="40" t="s">
        <v>4751</v>
      </c>
      <c r="AL127" s="301" t="s">
        <v>4874</v>
      </c>
      <c r="AN127" s="29" t="s">
        <v>4649</v>
      </c>
      <c r="AO127" s="29" t="s">
        <v>4442</v>
      </c>
      <c r="AR127" s="29" t="str">
        <f t="shared" si="18"/>
        <v>0</v>
      </c>
      <c r="AS127" s="29">
        <f t="shared" si="12"/>
        <v>0</v>
      </c>
      <c r="AT127" s="29">
        <v>0</v>
      </c>
      <c r="AW127" s="29" t="str">
        <f t="shared" si="20"/>
        <v/>
      </c>
      <c r="AX127" s="29" t="str">
        <f t="shared" si="13"/>
        <v/>
      </c>
      <c r="AY127" s="29" t="str">
        <f t="shared" si="19"/>
        <v>https://media.mediathek-tanz-theater.de/iiif/2/nvt_img-004-005-003.JP2</v>
      </c>
      <c r="AZ127" s="29" t="str">
        <f t="shared" si="14"/>
        <v>image/jp2</v>
      </c>
      <c r="BA127" s="29" t="str">
        <f t="shared" si="15"/>
        <v>presentation/iiif</v>
      </c>
      <c r="BB127" s="29" t="str">
        <f t="shared" si="16"/>
        <v>https://media.mediathek-tanz-theater.de/iiif/2/nvt_img-004-005-003.JP2/full/100,/0/default.jpg</v>
      </c>
      <c r="BC127" s="29" t="str">
        <f t="shared" si="11"/>
        <v>image/jpeg</v>
      </c>
      <c r="BD127" s="29" t="str">
        <f t="shared" si="17"/>
        <v>presentation/thumbnail</v>
      </c>
    </row>
    <row r="128" spans="1:56" ht="14.85" customHeight="1">
      <c r="A128" s="29">
        <v>1</v>
      </c>
      <c r="B128" s="29">
        <v>0</v>
      </c>
      <c r="C128" s="29" t="s">
        <v>4894</v>
      </c>
      <c r="D128" s="29" t="s">
        <v>4895</v>
      </c>
      <c r="E128" s="29"/>
      <c r="F128" s="38" t="s">
        <v>4430</v>
      </c>
      <c r="G128" s="29"/>
      <c r="H128" s="29"/>
      <c r="I128" s="402" t="s">
        <v>4796</v>
      </c>
      <c r="J128" s="402" t="s">
        <v>4884</v>
      </c>
      <c r="K128" s="29"/>
      <c r="L128" s="29"/>
      <c r="M128" s="29"/>
      <c r="N128" s="29" t="s">
        <v>1384</v>
      </c>
      <c r="O128" s="29"/>
      <c r="P128" s="25" t="s">
        <v>25743</v>
      </c>
      <c r="Q128" s="25"/>
      <c r="R128" s="29" t="s">
        <v>4871</v>
      </c>
      <c r="S128" s="29" t="s">
        <v>25611</v>
      </c>
      <c r="T128" s="29" t="s">
        <v>2006</v>
      </c>
      <c r="U128" t="s">
        <v>10673</v>
      </c>
      <c r="V128" t="s">
        <v>24382</v>
      </c>
      <c r="W128" s="29"/>
      <c r="X128" s="349">
        <v>33000</v>
      </c>
      <c r="Y128" s="29"/>
      <c r="Z128" s="29"/>
      <c r="AA128" s="29"/>
      <c r="AB128" s="29"/>
      <c r="AC128" s="29"/>
      <c r="AD128" s="29"/>
      <c r="AE128" s="29" t="s">
        <v>2950</v>
      </c>
      <c r="AG128" s="284" t="s">
        <v>4434</v>
      </c>
      <c r="AH128" s="40" t="s">
        <v>4439</v>
      </c>
      <c r="AI128" s="40" t="s">
        <v>4440</v>
      </c>
      <c r="AJ128" s="40" t="s">
        <v>4799</v>
      </c>
      <c r="AK128" s="40" t="s">
        <v>4751</v>
      </c>
      <c r="AL128" s="301" t="s">
        <v>4874</v>
      </c>
      <c r="AN128" s="29" t="s">
        <v>4649</v>
      </c>
      <c r="AO128" s="29" t="s">
        <v>4442</v>
      </c>
      <c r="AR128" s="29" t="str">
        <f t="shared" si="18"/>
        <v>0</v>
      </c>
      <c r="AS128" s="29">
        <f t="shared" si="12"/>
        <v>0</v>
      </c>
      <c r="AT128" s="29">
        <v>0</v>
      </c>
      <c r="AW128" s="29" t="str">
        <f t="shared" si="20"/>
        <v/>
      </c>
      <c r="AX128" s="29" t="str">
        <f t="shared" si="13"/>
        <v/>
      </c>
      <c r="AY128" s="29" t="str">
        <f t="shared" si="19"/>
        <v>https://media.mediathek-tanz-theater.de/iiif/2/nvt_img-004-005-004.JP2</v>
      </c>
      <c r="AZ128" s="29" t="str">
        <f t="shared" si="14"/>
        <v>image/jp2</v>
      </c>
      <c r="BA128" s="29" t="str">
        <f t="shared" si="15"/>
        <v>presentation/iiif</v>
      </c>
      <c r="BB128" s="29" t="str">
        <f t="shared" si="16"/>
        <v>https://media.mediathek-tanz-theater.de/iiif/2/nvt_img-004-005-004.JP2/full/100,/0/default.jpg</v>
      </c>
      <c r="BC128" s="29" t="str">
        <f t="shared" si="11"/>
        <v>image/jpeg</v>
      </c>
      <c r="BD128" s="29" t="str">
        <f t="shared" si="17"/>
        <v>presentation/thumbnail</v>
      </c>
    </row>
    <row r="129" spans="1:56" ht="14.85" customHeight="1">
      <c r="A129" s="29">
        <v>1</v>
      </c>
      <c r="B129" s="29">
        <v>0</v>
      </c>
      <c r="C129" s="29" t="s">
        <v>4897</v>
      </c>
      <c r="D129" s="29" t="s">
        <v>4898</v>
      </c>
      <c r="E129" s="29"/>
      <c r="F129" s="38" t="s">
        <v>4430</v>
      </c>
      <c r="G129" s="29"/>
      <c r="H129" s="29"/>
      <c r="I129" s="402" t="s">
        <v>4438</v>
      </c>
      <c r="J129" s="402" t="s">
        <v>2101</v>
      </c>
      <c r="K129" s="29"/>
      <c r="L129" s="29"/>
      <c r="M129" s="29"/>
      <c r="N129" s="29" t="s">
        <v>1384</v>
      </c>
      <c r="O129" s="29"/>
      <c r="P129" s="25" t="s">
        <v>25743</v>
      </c>
      <c r="Q129" s="25"/>
      <c r="R129" s="29"/>
      <c r="S129" s="29"/>
      <c r="T129" s="29"/>
      <c r="U129"/>
      <c r="V129" t="s">
        <v>24382</v>
      </c>
      <c r="W129" s="29"/>
      <c r="X129" s="349">
        <v>33000</v>
      </c>
      <c r="Y129" s="29"/>
      <c r="Z129" s="29"/>
      <c r="AA129" s="29"/>
      <c r="AB129" s="29"/>
      <c r="AC129" s="29"/>
      <c r="AD129" s="29"/>
      <c r="AE129" s="29" t="s">
        <v>2950</v>
      </c>
      <c r="AG129" s="284" t="s">
        <v>4434</v>
      </c>
      <c r="AH129" s="40" t="s">
        <v>4439</v>
      </c>
      <c r="AI129" s="40" t="s">
        <v>4440</v>
      </c>
      <c r="AJ129" s="40" t="s">
        <v>4792</v>
      </c>
      <c r="AK129" s="40"/>
      <c r="AO129" s="29" t="s">
        <v>4442</v>
      </c>
      <c r="AR129" s="29" t="str">
        <f t="shared" si="18"/>
        <v>1</v>
      </c>
      <c r="AS129" s="29">
        <f t="shared" si="12"/>
        <v>1</v>
      </c>
      <c r="AT129" s="29">
        <v>1</v>
      </c>
      <c r="AV129" s="29" t="s">
        <v>4899</v>
      </c>
      <c r="AW129" s="29" t="str">
        <f t="shared" si="20"/>
        <v>image/tiff</v>
      </c>
      <c r="AX129" s="29" t="str">
        <f t="shared" si="13"/>
        <v>archival/master</v>
      </c>
      <c r="AY129" s="29" t="str">
        <f t="shared" si="19"/>
        <v>https://media.mediathek-tanz-theater.de/iiif/2/nvt_img-004-006.JP2</v>
      </c>
      <c r="AZ129" s="29" t="str">
        <f t="shared" si="14"/>
        <v>image/jp2</v>
      </c>
      <c r="BA129" s="29" t="str">
        <f t="shared" si="15"/>
        <v>presentation/iiif</v>
      </c>
      <c r="BB129" s="29" t="str">
        <f t="shared" si="16"/>
        <v>https://media.mediathek-tanz-theater.de/iiif/2/nvt_img-004-006.JP2/full/100,/0/default.jpg</v>
      </c>
      <c r="BC129" s="29" t="str">
        <f t="shared" si="11"/>
        <v>image/jpeg</v>
      </c>
      <c r="BD129" s="29" t="str">
        <f t="shared" si="17"/>
        <v>presentation/thumbnail</v>
      </c>
    </row>
    <row r="130" spans="1:56" ht="14.85" customHeight="1">
      <c r="A130" s="29">
        <v>1</v>
      </c>
      <c r="B130" s="29">
        <v>0</v>
      </c>
      <c r="C130" s="29" t="s">
        <v>4900</v>
      </c>
      <c r="D130" s="29" t="s">
        <v>4901</v>
      </c>
      <c r="E130" s="29"/>
      <c r="F130" s="38" t="s">
        <v>4430</v>
      </c>
      <c r="G130" s="29"/>
      <c r="H130" s="29"/>
      <c r="I130" s="402" t="s">
        <v>4796</v>
      </c>
      <c r="J130" s="402" t="s">
        <v>4897</v>
      </c>
      <c r="K130" s="29"/>
      <c r="L130" s="29"/>
      <c r="M130" s="29"/>
      <c r="N130" s="29" t="s">
        <v>1384</v>
      </c>
      <c r="O130" s="29"/>
      <c r="P130" s="25" t="s">
        <v>25743</v>
      </c>
      <c r="Q130" s="25"/>
      <c r="R130" s="29" t="s">
        <v>4871</v>
      </c>
      <c r="S130" s="29" t="s">
        <v>25611</v>
      </c>
      <c r="T130" s="29" t="s">
        <v>2006</v>
      </c>
      <c r="U130" t="s">
        <v>10673</v>
      </c>
      <c r="V130" t="s">
        <v>24382</v>
      </c>
      <c r="W130" s="29"/>
      <c r="X130" s="349">
        <v>33000</v>
      </c>
      <c r="Y130" s="29"/>
      <c r="Z130" s="29"/>
      <c r="AA130" s="29"/>
      <c r="AB130" s="29"/>
      <c r="AC130" s="29"/>
      <c r="AD130" s="29"/>
      <c r="AE130" s="29" t="s">
        <v>2950</v>
      </c>
      <c r="AG130" s="284" t="s">
        <v>4434</v>
      </c>
      <c r="AH130" s="40" t="s">
        <v>4439</v>
      </c>
      <c r="AI130" s="40" t="s">
        <v>4440</v>
      </c>
      <c r="AJ130" s="40" t="s">
        <v>4799</v>
      </c>
      <c r="AK130" s="40" t="s">
        <v>4751</v>
      </c>
      <c r="AL130" s="301" t="s">
        <v>4874</v>
      </c>
      <c r="AN130" s="29" t="s">
        <v>4635</v>
      </c>
      <c r="AO130" s="29" t="s">
        <v>4442</v>
      </c>
      <c r="AR130" s="29" t="str">
        <f t="shared" si="18"/>
        <v>0</v>
      </c>
      <c r="AS130" s="29">
        <f t="shared" si="12"/>
        <v>0</v>
      </c>
      <c r="AT130" s="29">
        <v>0</v>
      </c>
      <c r="AW130" s="29" t="str">
        <f t="shared" si="20"/>
        <v/>
      </c>
      <c r="AX130" s="29" t="str">
        <f t="shared" si="13"/>
        <v/>
      </c>
      <c r="AY130" s="29" t="str">
        <f t="shared" si="19"/>
        <v>https://media.mediathek-tanz-theater.de/iiif/2/nvt_img-004-006-001.JP2</v>
      </c>
      <c r="AZ130" s="29" t="str">
        <f t="shared" si="14"/>
        <v>image/jp2</v>
      </c>
      <c r="BA130" s="29" t="str">
        <f t="shared" si="15"/>
        <v>presentation/iiif</v>
      </c>
      <c r="BB130" s="29" t="str">
        <f t="shared" si="16"/>
        <v>https://media.mediathek-tanz-theater.de/iiif/2/nvt_img-004-006-001.JP2/full/100,/0/default.jpg</v>
      </c>
      <c r="BC130" s="29" t="str">
        <f t="shared" si="11"/>
        <v>image/jpeg</v>
      </c>
      <c r="BD130" s="29" t="str">
        <f t="shared" si="17"/>
        <v>presentation/thumbnail</v>
      </c>
    </row>
    <row r="131" spans="1:56" ht="14.85" customHeight="1">
      <c r="A131" s="29">
        <v>1</v>
      </c>
      <c r="B131" s="29">
        <v>0</v>
      </c>
      <c r="C131" s="29" t="s">
        <v>4902</v>
      </c>
      <c r="D131" s="29" t="s">
        <v>4903</v>
      </c>
      <c r="E131" s="29"/>
      <c r="F131" s="38" t="s">
        <v>4430</v>
      </c>
      <c r="G131" s="29"/>
      <c r="H131" s="29"/>
      <c r="I131" s="402" t="s">
        <v>4796</v>
      </c>
      <c r="J131" s="402" t="s">
        <v>4897</v>
      </c>
      <c r="K131" s="29"/>
      <c r="L131" s="29"/>
      <c r="M131" s="29"/>
      <c r="N131" s="29" t="s">
        <v>1384</v>
      </c>
      <c r="O131" s="29"/>
      <c r="P131" s="25" t="s">
        <v>25743</v>
      </c>
      <c r="Q131" s="25"/>
      <c r="R131" s="29" t="s">
        <v>4871</v>
      </c>
      <c r="S131" s="29" t="s">
        <v>4904</v>
      </c>
      <c r="T131" s="29" t="s">
        <v>2006</v>
      </c>
      <c r="U131" t="s">
        <v>1405</v>
      </c>
      <c r="V131" t="s">
        <v>24382</v>
      </c>
      <c r="W131" s="29"/>
      <c r="X131" s="349">
        <v>33000</v>
      </c>
      <c r="Y131" s="29"/>
      <c r="Z131" s="29"/>
      <c r="AA131" s="29"/>
      <c r="AB131" s="29"/>
      <c r="AC131" s="29"/>
      <c r="AD131" s="29"/>
      <c r="AE131" s="29" t="s">
        <v>2950</v>
      </c>
      <c r="AG131" s="284" t="s">
        <v>4434</v>
      </c>
      <c r="AH131" s="40" t="s">
        <v>4439</v>
      </c>
      <c r="AI131" s="40" t="s">
        <v>4440</v>
      </c>
      <c r="AJ131" s="40" t="s">
        <v>4799</v>
      </c>
      <c r="AK131" s="40" t="s">
        <v>4751</v>
      </c>
      <c r="AL131" s="301" t="s">
        <v>4874</v>
      </c>
      <c r="AN131" s="29" t="s">
        <v>4649</v>
      </c>
      <c r="AO131" s="29" t="s">
        <v>4442</v>
      </c>
      <c r="AR131" s="29" t="str">
        <f t="shared" si="18"/>
        <v>0</v>
      </c>
      <c r="AS131" s="29">
        <f t="shared" si="12"/>
        <v>0</v>
      </c>
      <c r="AT131" s="29">
        <v>0</v>
      </c>
      <c r="AW131" s="29" t="str">
        <f t="shared" si="20"/>
        <v/>
      </c>
      <c r="AX131" s="29" t="str">
        <f t="shared" si="13"/>
        <v/>
      </c>
      <c r="AY131" s="29" t="str">
        <f t="shared" si="19"/>
        <v>https://media.mediathek-tanz-theater.de/iiif/2/nvt_img-004-006-002.JP2</v>
      </c>
      <c r="AZ131" s="29" t="str">
        <f t="shared" si="14"/>
        <v>image/jp2</v>
      </c>
      <c r="BA131" s="29" t="str">
        <f t="shared" si="15"/>
        <v>presentation/iiif</v>
      </c>
      <c r="BB131" s="29" t="str">
        <f t="shared" si="16"/>
        <v>https://media.mediathek-tanz-theater.de/iiif/2/nvt_img-004-006-002.JP2/full/100,/0/default.jpg</v>
      </c>
      <c r="BC131" s="29" t="str">
        <f t="shared" si="11"/>
        <v>image/jpeg</v>
      </c>
      <c r="BD131" s="29" t="str">
        <f t="shared" si="17"/>
        <v>presentation/thumbnail</v>
      </c>
    </row>
    <row r="132" spans="1:56" ht="14.85" customHeight="1">
      <c r="A132" s="29">
        <v>1</v>
      </c>
      <c r="B132" s="29">
        <v>0</v>
      </c>
      <c r="C132" s="29" t="s">
        <v>4905</v>
      </c>
      <c r="D132" s="29" t="s">
        <v>4906</v>
      </c>
      <c r="E132" s="29"/>
      <c r="F132" s="38" t="s">
        <v>4430</v>
      </c>
      <c r="G132" s="29"/>
      <c r="H132" s="29"/>
      <c r="I132" s="402" t="s">
        <v>4796</v>
      </c>
      <c r="J132" s="402" t="s">
        <v>4897</v>
      </c>
      <c r="K132" s="29"/>
      <c r="L132" s="29"/>
      <c r="M132" s="29"/>
      <c r="N132" s="29" t="s">
        <v>1384</v>
      </c>
      <c r="O132" s="29"/>
      <c r="P132" s="25" t="s">
        <v>25743</v>
      </c>
      <c r="Q132" s="25"/>
      <c r="R132" s="29" t="s">
        <v>4871</v>
      </c>
      <c r="S132" s="29" t="s">
        <v>4904</v>
      </c>
      <c r="T132" s="29" t="s">
        <v>2006</v>
      </c>
      <c r="U132" t="s">
        <v>1405</v>
      </c>
      <c r="V132" t="s">
        <v>24382</v>
      </c>
      <c r="W132" s="29"/>
      <c r="X132" s="349">
        <v>33000</v>
      </c>
      <c r="Y132" s="29"/>
      <c r="Z132" s="29"/>
      <c r="AA132" s="29"/>
      <c r="AB132" s="29"/>
      <c r="AC132" s="29"/>
      <c r="AD132" s="29"/>
      <c r="AE132" s="29" t="s">
        <v>2950</v>
      </c>
      <c r="AG132" s="284" t="s">
        <v>4434</v>
      </c>
      <c r="AH132" s="40" t="s">
        <v>4439</v>
      </c>
      <c r="AI132" s="40" t="s">
        <v>4440</v>
      </c>
      <c r="AJ132" s="40" t="s">
        <v>4799</v>
      </c>
      <c r="AK132" s="40" t="s">
        <v>4907</v>
      </c>
      <c r="AL132" s="301" t="s">
        <v>4874</v>
      </c>
      <c r="AN132" s="29" t="s">
        <v>4649</v>
      </c>
      <c r="AO132" s="29" t="s">
        <v>4442</v>
      </c>
      <c r="AR132" s="29" t="str">
        <f t="shared" si="18"/>
        <v>0</v>
      </c>
      <c r="AS132" s="29">
        <f t="shared" si="12"/>
        <v>0</v>
      </c>
      <c r="AT132" s="29">
        <v>0</v>
      </c>
      <c r="AW132" s="29" t="str">
        <f t="shared" si="20"/>
        <v/>
      </c>
      <c r="AX132" s="29" t="str">
        <f t="shared" si="13"/>
        <v/>
      </c>
      <c r="AY132" s="29" t="str">
        <f t="shared" si="19"/>
        <v>https://media.mediathek-tanz-theater.de/iiif/2/nvt_img-004-006-003.JP2</v>
      </c>
      <c r="AZ132" s="29" t="str">
        <f t="shared" si="14"/>
        <v>image/jp2</v>
      </c>
      <c r="BA132" s="29" t="str">
        <f t="shared" si="15"/>
        <v>presentation/iiif</v>
      </c>
      <c r="BB132" s="29" t="str">
        <f t="shared" si="16"/>
        <v>https://media.mediathek-tanz-theater.de/iiif/2/nvt_img-004-006-003.JP2/full/100,/0/default.jpg</v>
      </c>
      <c r="BC132" s="29" t="str">
        <f t="shared" si="11"/>
        <v>image/jpeg</v>
      </c>
      <c r="BD132" s="29" t="str">
        <f t="shared" si="17"/>
        <v>presentation/thumbnail</v>
      </c>
    </row>
    <row r="133" spans="1:56" ht="14.85" customHeight="1">
      <c r="A133" s="29">
        <v>1</v>
      </c>
      <c r="B133" s="29">
        <v>0</v>
      </c>
      <c r="C133" s="29" t="s">
        <v>4908</v>
      </c>
      <c r="D133" s="29" t="s">
        <v>4909</v>
      </c>
      <c r="E133" s="29"/>
      <c r="F133" s="38" t="s">
        <v>4430</v>
      </c>
      <c r="G133" s="29"/>
      <c r="H133" s="29"/>
      <c r="I133" s="402" t="s">
        <v>4796</v>
      </c>
      <c r="J133" s="402" t="s">
        <v>4897</v>
      </c>
      <c r="K133" s="29"/>
      <c r="L133" s="29"/>
      <c r="M133" s="29"/>
      <c r="N133" s="29" t="s">
        <v>1384</v>
      </c>
      <c r="O133" s="29"/>
      <c r="P133" s="25" t="s">
        <v>25743</v>
      </c>
      <c r="Q133" s="25"/>
      <c r="R133" s="29" t="s">
        <v>4871</v>
      </c>
      <c r="S133" s="29" t="s">
        <v>4910</v>
      </c>
      <c r="T133" s="29" t="s">
        <v>2006</v>
      </c>
      <c r="U133" t="s">
        <v>1241</v>
      </c>
      <c r="V133" t="s">
        <v>24382</v>
      </c>
      <c r="W133" s="29"/>
      <c r="X133" s="349">
        <v>33000</v>
      </c>
      <c r="Y133" s="29"/>
      <c r="Z133" s="29"/>
      <c r="AA133" s="29"/>
      <c r="AB133" s="29"/>
      <c r="AC133" s="29"/>
      <c r="AD133" s="29"/>
      <c r="AE133" s="29" t="s">
        <v>2950</v>
      </c>
      <c r="AG133" s="284" t="s">
        <v>4434</v>
      </c>
      <c r="AH133" s="40" t="s">
        <v>4439</v>
      </c>
      <c r="AI133" s="40" t="s">
        <v>4440</v>
      </c>
      <c r="AJ133" s="40" t="s">
        <v>4799</v>
      </c>
      <c r="AK133" s="40" t="s">
        <v>4907</v>
      </c>
      <c r="AL133" s="301" t="s">
        <v>4874</v>
      </c>
      <c r="AN133" s="29" t="s">
        <v>4649</v>
      </c>
      <c r="AO133" s="29" t="s">
        <v>4442</v>
      </c>
      <c r="AR133" s="29" t="str">
        <f t="shared" si="18"/>
        <v>0</v>
      </c>
      <c r="AS133" s="29">
        <f t="shared" si="12"/>
        <v>0</v>
      </c>
      <c r="AT133" s="29">
        <v>0</v>
      </c>
      <c r="AW133" s="29" t="str">
        <f t="shared" si="20"/>
        <v/>
      </c>
      <c r="AX133" s="29" t="str">
        <f t="shared" si="13"/>
        <v/>
      </c>
      <c r="AY133" s="29" t="str">
        <f t="shared" si="19"/>
        <v>https://media.mediathek-tanz-theater.de/iiif/2/nvt_img-004-006-004.JP2</v>
      </c>
      <c r="AZ133" s="29" t="str">
        <f t="shared" si="14"/>
        <v>image/jp2</v>
      </c>
      <c r="BA133" s="29" t="str">
        <f t="shared" si="15"/>
        <v>presentation/iiif</v>
      </c>
      <c r="BB133" s="29" t="str">
        <f t="shared" si="16"/>
        <v>https://media.mediathek-tanz-theater.de/iiif/2/nvt_img-004-006-004.JP2/full/100,/0/default.jpg</v>
      </c>
      <c r="BC133" s="29" t="str">
        <f t="shared" ref="BC133:BC196" si="21">IF(NOT(BB133=""),"image/jpeg","")</f>
        <v>image/jpeg</v>
      </c>
      <c r="BD133" s="29" t="str">
        <f t="shared" si="17"/>
        <v>presentation/thumbnail</v>
      </c>
    </row>
    <row r="134" spans="1:56" ht="14.85" customHeight="1">
      <c r="A134" s="29">
        <v>1</v>
      </c>
      <c r="B134" s="29">
        <v>0</v>
      </c>
      <c r="C134" s="29" t="s">
        <v>4911</v>
      </c>
      <c r="D134" s="29" t="s">
        <v>4912</v>
      </c>
      <c r="E134" s="29"/>
      <c r="F134" s="38" t="s">
        <v>4430</v>
      </c>
      <c r="G134" s="29"/>
      <c r="H134" s="29"/>
      <c r="I134" s="402" t="s">
        <v>4796</v>
      </c>
      <c r="J134" s="402" t="s">
        <v>4897</v>
      </c>
      <c r="K134" s="29"/>
      <c r="L134" s="29"/>
      <c r="M134" s="29"/>
      <c r="N134" s="29" t="s">
        <v>1384</v>
      </c>
      <c r="O134" s="29"/>
      <c r="P134" s="25" t="s">
        <v>25743</v>
      </c>
      <c r="Q134" s="25"/>
      <c r="R134" s="29" t="s">
        <v>4871</v>
      </c>
      <c r="S134" s="29" t="s">
        <v>4910</v>
      </c>
      <c r="T134" s="29" t="s">
        <v>2006</v>
      </c>
      <c r="U134" t="s">
        <v>1241</v>
      </c>
      <c r="V134" t="s">
        <v>24382</v>
      </c>
      <c r="W134" s="29"/>
      <c r="X134" s="349">
        <v>33000</v>
      </c>
      <c r="Y134" s="29"/>
      <c r="Z134" s="29"/>
      <c r="AA134" s="29"/>
      <c r="AB134" s="29"/>
      <c r="AC134" s="29"/>
      <c r="AD134" s="29"/>
      <c r="AE134" s="29" t="s">
        <v>2950</v>
      </c>
      <c r="AG134" s="284" t="s">
        <v>4434</v>
      </c>
      <c r="AH134" s="40" t="s">
        <v>4439</v>
      </c>
      <c r="AI134" s="40" t="s">
        <v>4440</v>
      </c>
      <c r="AJ134" s="40" t="s">
        <v>4799</v>
      </c>
      <c r="AK134" s="40" t="s">
        <v>72</v>
      </c>
      <c r="AL134" s="301" t="s">
        <v>4874</v>
      </c>
      <c r="AN134" s="29" t="s">
        <v>4913</v>
      </c>
      <c r="AO134" s="29" t="s">
        <v>4442</v>
      </c>
      <c r="AR134" s="29" t="str">
        <f t="shared" si="18"/>
        <v>0</v>
      </c>
      <c r="AS134" s="29">
        <f t="shared" ref="AS134:AS197" si="22">AT134</f>
        <v>0</v>
      </c>
      <c r="AT134" s="29">
        <v>0</v>
      </c>
      <c r="AW134" s="29" t="str">
        <f t="shared" si="20"/>
        <v/>
      </c>
      <c r="AX134" s="29" t="str">
        <f t="shared" ref="AX134:AX197" si="23">IF(NOT(AV134=""),"archival/master","")</f>
        <v/>
      </c>
      <c r="AY134" s="29" t="str">
        <f t="shared" si="19"/>
        <v>https://media.mediathek-tanz-theater.de/iiif/2/nvt_img-004-006-005.JP2</v>
      </c>
      <c r="AZ134" s="29" t="str">
        <f t="shared" ref="AZ134:AZ197" si="24">IF(NOT(AY134=""),"image/jp2","")</f>
        <v>image/jp2</v>
      </c>
      <c r="BA134" s="29" t="str">
        <f t="shared" ref="BA134:BA197" si="25">IF(NOT(AY134=""),"presentation/iiif","")</f>
        <v>presentation/iiif</v>
      </c>
      <c r="BB134" s="29" t="str">
        <f t="shared" ref="BB134:BB197" si="26">"https://media.mediathek-tanz-theater.de/iiif/2/nvt_"&amp;C134&amp;".JP2/full/100,/0/default.jpg"</f>
        <v>https://media.mediathek-tanz-theater.de/iiif/2/nvt_img-004-006-005.JP2/full/100,/0/default.jpg</v>
      </c>
      <c r="BC134" s="29" t="str">
        <f t="shared" si="21"/>
        <v>image/jpeg</v>
      </c>
      <c r="BD134" s="29" t="str">
        <f t="shared" ref="BD134:BD197" si="27">IF(NOT(BB134=""),"presentation/thumbnail","")</f>
        <v>presentation/thumbnail</v>
      </c>
    </row>
    <row r="135" spans="1:56" ht="14.85" customHeight="1">
      <c r="A135" s="29">
        <v>1</v>
      </c>
      <c r="B135" s="29">
        <v>0</v>
      </c>
      <c r="C135" s="29" t="s">
        <v>4914</v>
      </c>
      <c r="D135" s="29" t="s">
        <v>4915</v>
      </c>
      <c r="E135" s="29"/>
      <c r="F135" s="38" t="s">
        <v>4430</v>
      </c>
      <c r="G135" s="29"/>
      <c r="H135" s="29"/>
      <c r="I135" s="402" t="s">
        <v>4796</v>
      </c>
      <c r="J135" s="402" t="s">
        <v>4897</v>
      </c>
      <c r="K135" s="29"/>
      <c r="L135" s="29"/>
      <c r="M135" s="29"/>
      <c r="N135" s="29" t="s">
        <v>1384</v>
      </c>
      <c r="O135" s="29"/>
      <c r="P135" s="25" t="s">
        <v>25743</v>
      </c>
      <c r="Q135" s="25"/>
      <c r="R135" s="29" t="s">
        <v>4871</v>
      </c>
      <c r="S135" s="29" t="s">
        <v>4910</v>
      </c>
      <c r="T135" s="29" t="s">
        <v>2006</v>
      </c>
      <c r="U135" t="s">
        <v>1241</v>
      </c>
      <c r="V135" t="s">
        <v>24382</v>
      </c>
      <c r="W135" s="29"/>
      <c r="X135" s="349">
        <v>33000</v>
      </c>
      <c r="Y135" s="29"/>
      <c r="Z135" s="29"/>
      <c r="AA135" s="29"/>
      <c r="AB135" s="29"/>
      <c r="AC135" s="29"/>
      <c r="AD135" s="29"/>
      <c r="AE135" s="29" t="s">
        <v>2950</v>
      </c>
      <c r="AG135" s="284" t="s">
        <v>4434</v>
      </c>
      <c r="AH135" s="40" t="s">
        <v>4439</v>
      </c>
      <c r="AI135" s="40" t="s">
        <v>4440</v>
      </c>
      <c r="AJ135" s="40" t="s">
        <v>4799</v>
      </c>
      <c r="AK135" s="40" t="s">
        <v>4916</v>
      </c>
      <c r="AL135" s="301" t="s">
        <v>4874</v>
      </c>
      <c r="AN135" s="29" t="s">
        <v>4649</v>
      </c>
      <c r="AO135" s="29" t="s">
        <v>4442</v>
      </c>
      <c r="AR135" s="29" t="str">
        <f t="shared" ref="AR135:AR198" si="28">IF(OR(I135="Negativmappe",I135="Negativstreifen",I135="Diapositivfilm",I135="Fotomappe;(POSITIVE)",AND(I135="Kostümfotografie",NOT(AE135="DT")),AND(I135="Fotografie",NOT(AE135="DT")),AND(I135="Porträtfotografie",NOT(AE135="DT")),AND(I135="Fotodokumentation",NOT(AE135="DT")),AND(I135="Bühnenbildfotografie",NOT(AE135="DT"))),"1","0")</f>
        <v>0</v>
      </c>
      <c r="AS135" s="29">
        <f t="shared" si="22"/>
        <v>0</v>
      </c>
      <c r="AT135" s="29">
        <v>0</v>
      </c>
      <c r="AW135" s="29" t="str">
        <f t="shared" si="20"/>
        <v/>
      </c>
      <c r="AX135" s="29" t="str">
        <f t="shared" si="23"/>
        <v/>
      </c>
      <c r="AY135" s="29" t="str">
        <f t="shared" ref="AY135:AY198" si="29">"https://media.mediathek-tanz-theater.de/iiif/2/nvt_"&amp;C135&amp;".JP2"</f>
        <v>https://media.mediathek-tanz-theater.de/iiif/2/nvt_img-004-006-006.JP2</v>
      </c>
      <c r="AZ135" s="29" t="str">
        <f t="shared" si="24"/>
        <v>image/jp2</v>
      </c>
      <c r="BA135" s="29" t="str">
        <f t="shared" si="25"/>
        <v>presentation/iiif</v>
      </c>
      <c r="BB135" s="29" t="str">
        <f t="shared" si="26"/>
        <v>https://media.mediathek-tanz-theater.de/iiif/2/nvt_img-004-006-006.JP2/full/100,/0/default.jpg</v>
      </c>
      <c r="BC135" s="29" t="str">
        <f t="shared" si="21"/>
        <v>image/jpeg</v>
      </c>
      <c r="BD135" s="29" t="str">
        <f t="shared" si="27"/>
        <v>presentation/thumbnail</v>
      </c>
    </row>
    <row r="136" spans="1:56" ht="14.85" customHeight="1">
      <c r="A136" s="29">
        <v>1</v>
      </c>
      <c r="B136" s="29">
        <v>0</v>
      </c>
      <c r="C136" s="29" t="s">
        <v>4917</v>
      </c>
      <c r="D136" s="29" t="s">
        <v>4918</v>
      </c>
      <c r="E136" s="29"/>
      <c r="F136" s="38" t="s">
        <v>4430</v>
      </c>
      <c r="G136" s="29"/>
      <c r="H136" s="29"/>
      <c r="I136" s="402" t="s">
        <v>4438</v>
      </c>
      <c r="J136" s="402" t="s">
        <v>2101</v>
      </c>
      <c r="K136" s="29"/>
      <c r="L136" s="29"/>
      <c r="M136" s="29"/>
      <c r="N136" s="29" t="s">
        <v>1384</v>
      </c>
      <c r="O136" s="29"/>
      <c r="P136" s="25" t="s">
        <v>25743</v>
      </c>
      <c r="Q136" s="25"/>
      <c r="R136" s="29"/>
      <c r="S136" s="29"/>
      <c r="T136" s="29"/>
      <c r="U136"/>
      <c r="V136" t="s">
        <v>24382</v>
      </c>
      <c r="W136" s="29"/>
      <c r="X136" s="349">
        <v>33000</v>
      </c>
      <c r="Y136" s="29"/>
      <c r="Z136" s="29"/>
      <c r="AA136" s="29"/>
      <c r="AB136" s="29"/>
      <c r="AC136" s="29"/>
      <c r="AD136" s="29"/>
      <c r="AE136" s="29" t="s">
        <v>2950</v>
      </c>
      <c r="AG136" s="284" t="s">
        <v>4434</v>
      </c>
      <c r="AH136" s="40" t="s">
        <v>4439</v>
      </c>
      <c r="AI136" s="40" t="s">
        <v>4440</v>
      </c>
      <c r="AJ136" s="40" t="s">
        <v>4919</v>
      </c>
      <c r="AK136" s="40"/>
      <c r="AN136" s="29" t="s">
        <v>4920</v>
      </c>
      <c r="AO136" s="29" t="s">
        <v>4442</v>
      </c>
      <c r="AR136" s="29" t="str">
        <f t="shared" si="28"/>
        <v>1</v>
      </c>
      <c r="AS136" s="29">
        <f t="shared" si="22"/>
        <v>1</v>
      </c>
      <c r="AT136" s="29">
        <v>1</v>
      </c>
      <c r="AV136" s="29" t="s">
        <v>4921</v>
      </c>
      <c r="AW136" s="29" t="str">
        <f t="shared" ref="AW136:AW199" si="30">IF(NOT(AV136=""),"image/tiff","")</f>
        <v>image/tiff</v>
      </c>
      <c r="AX136" s="29" t="str">
        <f t="shared" si="23"/>
        <v>archival/master</v>
      </c>
      <c r="AY136" s="29" t="str">
        <f t="shared" si="29"/>
        <v>https://media.mediathek-tanz-theater.de/iiif/2/nvt_img-004-007.JP2</v>
      </c>
      <c r="AZ136" s="29" t="str">
        <f t="shared" si="24"/>
        <v>image/jp2</v>
      </c>
      <c r="BA136" s="29" t="str">
        <f t="shared" si="25"/>
        <v>presentation/iiif</v>
      </c>
      <c r="BB136" s="29" t="str">
        <f t="shared" si="26"/>
        <v>https://media.mediathek-tanz-theater.de/iiif/2/nvt_img-004-007.JP2/full/100,/0/default.jpg</v>
      </c>
      <c r="BC136" s="29" t="str">
        <f t="shared" si="21"/>
        <v>image/jpeg</v>
      </c>
      <c r="BD136" s="29" t="str">
        <f t="shared" si="27"/>
        <v>presentation/thumbnail</v>
      </c>
    </row>
    <row r="137" spans="1:56" ht="14.85" customHeight="1">
      <c r="A137" s="29">
        <v>1</v>
      </c>
      <c r="B137" s="29">
        <v>0</v>
      </c>
      <c r="C137" s="29" t="s">
        <v>4922</v>
      </c>
      <c r="D137" s="29" t="s">
        <v>4923</v>
      </c>
      <c r="E137" s="29"/>
      <c r="F137" s="38" t="s">
        <v>4430</v>
      </c>
      <c r="G137" s="29"/>
      <c r="H137" s="29" t="s">
        <v>4524</v>
      </c>
      <c r="I137" s="402" t="s">
        <v>4796</v>
      </c>
      <c r="J137" s="402" t="s">
        <v>4917</v>
      </c>
      <c r="K137" s="29"/>
      <c r="L137" s="29"/>
      <c r="M137" s="29"/>
      <c r="N137" s="29" t="s">
        <v>1384</v>
      </c>
      <c r="O137" s="29"/>
      <c r="P137" s="25" t="s">
        <v>25743</v>
      </c>
      <c r="Q137" s="25"/>
      <c r="R137" s="29" t="s">
        <v>4871</v>
      </c>
      <c r="S137" s="29" t="s">
        <v>25612</v>
      </c>
      <c r="T137" s="29" t="s">
        <v>2006</v>
      </c>
      <c r="U137" t="s">
        <v>21041</v>
      </c>
      <c r="V137" t="s">
        <v>24382</v>
      </c>
      <c r="W137" s="29"/>
      <c r="X137" s="349">
        <v>33000</v>
      </c>
      <c r="Y137" s="29"/>
      <c r="Z137" s="29"/>
      <c r="AA137" s="29"/>
      <c r="AB137" s="29"/>
      <c r="AC137" s="29"/>
      <c r="AD137" s="29"/>
      <c r="AE137" s="29" t="s">
        <v>2950</v>
      </c>
      <c r="AG137" s="284" t="s">
        <v>4434</v>
      </c>
      <c r="AH137" s="40" t="s">
        <v>4439</v>
      </c>
      <c r="AI137" s="40" t="s">
        <v>4440</v>
      </c>
      <c r="AJ137" s="40" t="s">
        <v>4799</v>
      </c>
      <c r="AK137" s="40" t="s">
        <v>4751</v>
      </c>
      <c r="AL137" s="301" t="s">
        <v>4874</v>
      </c>
      <c r="AN137" s="29" t="s">
        <v>4925</v>
      </c>
      <c r="AO137" s="29" t="s">
        <v>4442</v>
      </c>
      <c r="AR137" s="29" t="str">
        <f t="shared" si="28"/>
        <v>0</v>
      </c>
      <c r="AS137" s="29">
        <f t="shared" si="22"/>
        <v>0</v>
      </c>
      <c r="AT137" s="29">
        <v>0</v>
      </c>
      <c r="AW137" s="29" t="str">
        <f t="shared" si="30"/>
        <v/>
      </c>
      <c r="AX137" s="29" t="str">
        <f t="shared" si="23"/>
        <v/>
      </c>
      <c r="AY137" s="29" t="str">
        <f t="shared" si="29"/>
        <v>https://media.mediathek-tanz-theater.de/iiif/2/nvt_img-004-007-001.JP2</v>
      </c>
      <c r="AZ137" s="29" t="str">
        <f t="shared" si="24"/>
        <v>image/jp2</v>
      </c>
      <c r="BA137" s="29" t="str">
        <f t="shared" si="25"/>
        <v>presentation/iiif</v>
      </c>
      <c r="BB137" s="29" t="str">
        <f t="shared" si="26"/>
        <v>https://media.mediathek-tanz-theater.de/iiif/2/nvt_img-004-007-001.JP2/full/100,/0/default.jpg</v>
      </c>
      <c r="BC137" s="29" t="str">
        <f t="shared" si="21"/>
        <v>image/jpeg</v>
      </c>
      <c r="BD137" s="29" t="str">
        <f t="shared" si="27"/>
        <v>presentation/thumbnail</v>
      </c>
    </row>
    <row r="138" spans="1:56" ht="14.85" customHeight="1">
      <c r="A138" s="29">
        <v>1</v>
      </c>
      <c r="B138" s="29">
        <v>0</v>
      </c>
      <c r="C138" s="29" t="s">
        <v>4926</v>
      </c>
      <c r="D138" s="29" t="s">
        <v>4927</v>
      </c>
      <c r="E138" s="29"/>
      <c r="F138" s="38" t="s">
        <v>4430</v>
      </c>
      <c r="G138" s="29"/>
      <c r="H138" s="29"/>
      <c r="I138" s="402" t="s">
        <v>4796</v>
      </c>
      <c r="J138" s="402" t="s">
        <v>4917</v>
      </c>
      <c r="K138" s="29"/>
      <c r="L138" s="29"/>
      <c r="M138" s="29"/>
      <c r="N138" s="29" t="s">
        <v>1384</v>
      </c>
      <c r="O138" s="29"/>
      <c r="P138" s="25" t="s">
        <v>25743</v>
      </c>
      <c r="Q138" s="25"/>
      <c r="R138" s="29" t="s">
        <v>4871</v>
      </c>
      <c r="S138" s="29" t="s">
        <v>25612</v>
      </c>
      <c r="T138" s="29" t="s">
        <v>2006</v>
      </c>
      <c r="U138" t="s">
        <v>21041</v>
      </c>
      <c r="V138" t="s">
        <v>24382</v>
      </c>
      <c r="W138" s="29"/>
      <c r="X138" s="349">
        <v>33000</v>
      </c>
      <c r="Y138" s="29"/>
      <c r="Z138" s="29"/>
      <c r="AA138" s="29"/>
      <c r="AB138" s="29"/>
      <c r="AC138" s="29"/>
      <c r="AD138" s="29"/>
      <c r="AE138" s="29" t="s">
        <v>2950</v>
      </c>
      <c r="AG138" s="284" t="s">
        <v>4434</v>
      </c>
      <c r="AH138" s="40" t="s">
        <v>4439</v>
      </c>
      <c r="AI138" s="40" t="s">
        <v>4440</v>
      </c>
      <c r="AJ138" s="40" t="s">
        <v>4799</v>
      </c>
      <c r="AK138" s="40" t="s">
        <v>4751</v>
      </c>
      <c r="AL138" s="301" t="s">
        <v>4874</v>
      </c>
      <c r="AN138" s="29" t="s">
        <v>4635</v>
      </c>
      <c r="AO138" s="29" t="s">
        <v>4442</v>
      </c>
      <c r="AR138" s="29" t="str">
        <f t="shared" si="28"/>
        <v>0</v>
      </c>
      <c r="AS138" s="29">
        <f t="shared" si="22"/>
        <v>0</v>
      </c>
      <c r="AT138" s="29">
        <v>0</v>
      </c>
      <c r="AW138" s="29" t="str">
        <f t="shared" si="30"/>
        <v/>
      </c>
      <c r="AX138" s="29" t="str">
        <f t="shared" si="23"/>
        <v/>
      </c>
      <c r="AY138" s="29" t="str">
        <f t="shared" si="29"/>
        <v>https://media.mediathek-tanz-theater.de/iiif/2/nvt_img-004-007-002.JP2</v>
      </c>
      <c r="AZ138" s="29" t="str">
        <f t="shared" si="24"/>
        <v>image/jp2</v>
      </c>
      <c r="BA138" s="29" t="str">
        <f t="shared" si="25"/>
        <v>presentation/iiif</v>
      </c>
      <c r="BB138" s="29" t="str">
        <f t="shared" si="26"/>
        <v>https://media.mediathek-tanz-theater.de/iiif/2/nvt_img-004-007-002.JP2/full/100,/0/default.jpg</v>
      </c>
      <c r="BC138" s="29" t="str">
        <f t="shared" si="21"/>
        <v>image/jpeg</v>
      </c>
      <c r="BD138" s="29" t="str">
        <f t="shared" si="27"/>
        <v>presentation/thumbnail</v>
      </c>
    </row>
    <row r="139" spans="1:56" ht="14.85" customHeight="1">
      <c r="A139" s="29">
        <v>1</v>
      </c>
      <c r="B139" s="29">
        <v>0</v>
      </c>
      <c r="C139" s="29" t="s">
        <v>4928</v>
      </c>
      <c r="D139" s="29" t="s">
        <v>4929</v>
      </c>
      <c r="E139" s="29"/>
      <c r="F139" s="38" t="s">
        <v>4430</v>
      </c>
      <c r="G139" s="29"/>
      <c r="H139" s="29"/>
      <c r="I139" s="402" t="s">
        <v>4796</v>
      </c>
      <c r="J139" s="402" t="s">
        <v>4917</v>
      </c>
      <c r="K139" s="29"/>
      <c r="L139" s="29"/>
      <c r="M139" s="29"/>
      <c r="N139" s="29" t="s">
        <v>1384</v>
      </c>
      <c r="O139" s="29"/>
      <c r="P139" s="25" t="s">
        <v>25743</v>
      </c>
      <c r="Q139" s="25"/>
      <c r="R139" s="29" t="s">
        <v>4871</v>
      </c>
      <c r="S139" s="29" t="s">
        <v>25613</v>
      </c>
      <c r="T139" s="29" t="s">
        <v>2006</v>
      </c>
      <c r="U139" t="s">
        <v>21041</v>
      </c>
      <c r="V139" t="s">
        <v>24382</v>
      </c>
      <c r="W139" s="29"/>
      <c r="X139" s="349">
        <v>33000</v>
      </c>
      <c r="Y139" s="29"/>
      <c r="Z139" s="29"/>
      <c r="AA139" s="29"/>
      <c r="AB139" s="29"/>
      <c r="AC139" s="29"/>
      <c r="AD139" s="29"/>
      <c r="AE139" s="29" t="s">
        <v>2950</v>
      </c>
      <c r="AG139" s="284" t="s">
        <v>4434</v>
      </c>
      <c r="AH139" s="40" t="s">
        <v>4439</v>
      </c>
      <c r="AI139" s="40" t="s">
        <v>4440</v>
      </c>
      <c r="AJ139" s="40" t="s">
        <v>4799</v>
      </c>
      <c r="AK139" s="40" t="s">
        <v>4751</v>
      </c>
      <c r="AL139" s="301" t="s">
        <v>4874</v>
      </c>
      <c r="AN139" s="29" t="s">
        <v>4635</v>
      </c>
      <c r="AO139" s="29" t="s">
        <v>4442</v>
      </c>
      <c r="AR139" s="29" t="str">
        <f t="shared" si="28"/>
        <v>0</v>
      </c>
      <c r="AS139" s="29">
        <f t="shared" si="22"/>
        <v>0</v>
      </c>
      <c r="AT139" s="29">
        <v>0</v>
      </c>
      <c r="AW139" s="29" t="str">
        <f t="shared" si="30"/>
        <v/>
      </c>
      <c r="AX139" s="29" t="str">
        <f t="shared" si="23"/>
        <v/>
      </c>
      <c r="AY139" s="29" t="str">
        <f t="shared" si="29"/>
        <v>https://media.mediathek-tanz-theater.de/iiif/2/nvt_img-004-007-003.JP2</v>
      </c>
      <c r="AZ139" s="29" t="str">
        <f t="shared" si="24"/>
        <v>image/jp2</v>
      </c>
      <c r="BA139" s="29" t="str">
        <f t="shared" si="25"/>
        <v>presentation/iiif</v>
      </c>
      <c r="BB139" s="29" t="str">
        <f t="shared" si="26"/>
        <v>https://media.mediathek-tanz-theater.de/iiif/2/nvt_img-004-007-003.JP2/full/100,/0/default.jpg</v>
      </c>
      <c r="BC139" s="29" t="str">
        <f t="shared" si="21"/>
        <v>image/jpeg</v>
      </c>
      <c r="BD139" s="29" t="str">
        <f t="shared" si="27"/>
        <v>presentation/thumbnail</v>
      </c>
    </row>
    <row r="140" spans="1:56" ht="14.85" customHeight="1">
      <c r="A140" s="29">
        <v>1</v>
      </c>
      <c r="B140" s="29">
        <v>0</v>
      </c>
      <c r="C140" s="29" t="s">
        <v>4930</v>
      </c>
      <c r="D140" s="29" t="s">
        <v>4931</v>
      </c>
      <c r="E140" s="29"/>
      <c r="F140" s="38" t="s">
        <v>4430</v>
      </c>
      <c r="G140" s="29"/>
      <c r="H140" s="29"/>
      <c r="I140" s="402" t="s">
        <v>4796</v>
      </c>
      <c r="J140" s="402" t="s">
        <v>4917</v>
      </c>
      <c r="K140" s="29"/>
      <c r="L140" s="29"/>
      <c r="M140" s="29"/>
      <c r="N140" s="29" t="s">
        <v>1384</v>
      </c>
      <c r="O140" s="29"/>
      <c r="P140" s="25" t="s">
        <v>25743</v>
      </c>
      <c r="Q140" s="25"/>
      <c r="R140" s="29" t="s">
        <v>4871</v>
      </c>
      <c r="S140" s="29" t="s">
        <v>4932</v>
      </c>
      <c r="T140" s="29" t="s">
        <v>2006</v>
      </c>
      <c r="U140" t="s">
        <v>4933</v>
      </c>
      <c r="V140" t="s">
        <v>24382</v>
      </c>
      <c r="W140" s="29"/>
      <c r="X140" s="349">
        <v>33000</v>
      </c>
      <c r="Y140" s="29"/>
      <c r="Z140" s="29"/>
      <c r="AA140" s="29"/>
      <c r="AB140" s="29"/>
      <c r="AC140" s="29"/>
      <c r="AD140" s="29"/>
      <c r="AE140" s="29" t="s">
        <v>2950</v>
      </c>
      <c r="AG140" s="284" t="s">
        <v>4434</v>
      </c>
      <c r="AH140" s="40" t="s">
        <v>4439</v>
      </c>
      <c r="AI140" s="40" t="s">
        <v>4440</v>
      </c>
      <c r="AJ140" s="40" t="s">
        <v>4799</v>
      </c>
      <c r="AK140" s="40" t="s">
        <v>4751</v>
      </c>
      <c r="AL140" s="301" t="s">
        <v>4874</v>
      </c>
      <c r="AN140" s="29" t="s">
        <v>4635</v>
      </c>
      <c r="AO140" s="29" t="s">
        <v>4442</v>
      </c>
      <c r="AR140" s="29" t="str">
        <f t="shared" si="28"/>
        <v>0</v>
      </c>
      <c r="AS140" s="29">
        <f t="shared" si="22"/>
        <v>0</v>
      </c>
      <c r="AT140" s="29">
        <v>0</v>
      </c>
      <c r="AW140" s="29" t="str">
        <f t="shared" si="30"/>
        <v/>
      </c>
      <c r="AX140" s="29" t="str">
        <f t="shared" si="23"/>
        <v/>
      </c>
      <c r="AY140" s="29" t="str">
        <f t="shared" si="29"/>
        <v>https://media.mediathek-tanz-theater.de/iiif/2/nvt_img-004-007-004.JP2</v>
      </c>
      <c r="AZ140" s="29" t="str">
        <f t="shared" si="24"/>
        <v>image/jp2</v>
      </c>
      <c r="BA140" s="29" t="str">
        <f t="shared" si="25"/>
        <v>presentation/iiif</v>
      </c>
      <c r="BB140" s="29" t="str">
        <f t="shared" si="26"/>
        <v>https://media.mediathek-tanz-theater.de/iiif/2/nvt_img-004-007-004.JP2/full/100,/0/default.jpg</v>
      </c>
      <c r="BC140" s="29" t="str">
        <f t="shared" si="21"/>
        <v>image/jpeg</v>
      </c>
      <c r="BD140" s="29" t="str">
        <f t="shared" si="27"/>
        <v>presentation/thumbnail</v>
      </c>
    </row>
    <row r="141" spans="1:56" ht="14.85" customHeight="1">
      <c r="A141" s="29">
        <v>1</v>
      </c>
      <c r="B141" s="29">
        <v>0</v>
      </c>
      <c r="C141" s="29" t="s">
        <v>4934</v>
      </c>
      <c r="D141" s="29" t="s">
        <v>4935</v>
      </c>
      <c r="E141" s="29"/>
      <c r="F141" s="38" t="s">
        <v>4430</v>
      </c>
      <c r="G141" s="29"/>
      <c r="H141" s="29"/>
      <c r="I141" s="402" t="s">
        <v>4796</v>
      </c>
      <c r="J141" s="402" t="s">
        <v>4917</v>
      </c>
      <c r="K141" s="29"/>
      <c r="L141" s="29"/>
      <c r="M141" s="29"/>
      <c r="N141" s="29" t="s">
        <v>1384</v>
      </c>
      <c r="O141" s="29"/>
      <c r="P141" s="25" t="s">
        <v>25743</v>
      </c>
      <c r="Q141" s="25"/>
      <c r="R141" s="29" t="s">
        <v>4871</v>
      </c>
      <c r="S141" s="29" t="s">
        <v>4932</v>
      </c>
      <c r="T141" s="29" t="s">
        <v>2006</v>
      </c>
      <c r="U141" t="s">
        <v>4933</v>
      </c>
      <c r="V141" t="s">
        <v>24382</v>
      </c>
      <c r="W141" s="29"/>
      <c r="X141" s="349">
        <v>33000</v>
      </c>
      <c r="Y141" s="29"/>
      <c r="Z141" s="29"/>
      <c r="AA141" s="29"/>
      <c r="AB141" s="29"/>
      <c r="AC141" s="29"/>
      <c r="AD141" s="29"/>
      <c r="AE141" s="29" t="s">
        <v>2950</v>
      </c>
      <c r="AG141" s="284" t="s">
        <v>4434</v>
      </c>
      <c r="AH141" s="40" t="s">
        <v>4439</v>
      </c>
      <c r="AI141" s="40" t="s">
        <v>4440</v>
      </c>
      <c r="AJ141" s="40" t="s">
        <v>4799</v>
      </c>
      <c r="AK141" s="40" t="s">
        <v>4751</v>
      </c>
      <c r="AL141" s="301" t="s">
        <v>4874</v>
      </c>
      <c r="AN141" s="29" t="s">
        <v>4635</v>
      </c>
      <c r="AO141" s="29" t="s">
        <v>4442</v>
      </c>
      <c r="AR141" s="29" t="str">
        <f t="shared" si="28"/>
        <v>0</v>
      </c>
      <c r="AS141" s="29">
        <f t="shared" si="22"/>
        <v>0</v>
      </c>
      <c r="AT141" s="29">
        <v>0</v>
      </c>
      <c r="AW141" s="29" t="str">
        <f t="shared" si="30"/>
        <v/>
      </c>
      <c r="AX141" s="29" t="str">
        <f t="shared" si="23"/>
        <v/>
      </c>
      <c r="AY141" s="29" t="str">
        <f t="shared" si="29"/>
        <v>https://media.mediathek-tanz-theater.de/iiif/2/nvt_img-004-007-005.JP2</v>
      </c>
      <c r="AZ141" s="29" t="str">
        <f t="shared" si="24"/>
        <v>image/jp2</v>
      </c>
      <c r="BA141" s="29" t="str">
        <f t="shared" si="25"/>
        <v>presentation/iiif</v>
      </c>
      <c r="BB141" s="29" t="str">
        <f t="shared" si="26"/>
        <v>https://media.mediathek-tanz-theater.de/iiif/2/nvt_img-004-007-005.JP2/full/100,/0/default.jpg</v>
      </c>
      <c r="BC141" s="29" t="str">
        <f t="shared" si="21"/>
        <v>image/jpeg</v>
      </c>
      <c r="BD141" s="29" t="str">
        <f t="shared" si="27"/>
        <v>presentation/thumbnail</v>
      </c>
    </row>
    <row r="142" spans="1:56" ht="14.85" customHeight="1">
      <c r="A142" s="29">
        <v>1</v>
      </c>
      <c r="B142" s="29">
        <v>0</v>
      </c>
      <c r="C142" s="29" t="s">
        <v>4936</v>
      </c>
      <c r="D142" s="29" t="s">
        <v>4937</v>
      </c>
      <c r="E142" s="29"/>
      <c r="F142" s="38" t="s">
        <v>4430</v>
      </c>
      <c r="G142" s="29"/>
      <c r="H142" s="29"/>
      <c r="I142" s="402" t="s">
        <v>4796</v>
      </c>
      <c r="J142" s="402" t="s">
        <v>4917</v>
      </c>
      <c r="K142" s="29"/>
      <c r="L142" s="29"/>
      <c r="M142" s="29"/>
      <c r="N142" s="29" t="s">
        <v>1384</v>
      </c>
      <c r="O142" s="29"/>
      <c r="P142" s="25" t="s">
        <v>25743</v>
      </c>
      <c r="Q142" s="25"/>
      <c r="R142" s="29" t="s">
        <v>4871</v>
      </c>
      <c r="S142" s="29" t="s">
        <v>4938</v>
      </c>
      <c r="T142" s="29" t="s">
        <v>2006</v>
      </c>
      <c r="U142" t="s">
        <v>1396</v>
      </c>
      <c r="V142" t="s">
        <v>24382</v>
      </c>
      <c r="W142" s="29"/>
      <c r="X142" s="349">
        <v>33000</v>
      </c>
      <c r="Y142" s="29"/>
      <c r="Z142" s="29"/>
      <c r="AA142" s="29"/>
      <c r="AB142" s="29"/>
      <c r="AC142" s="29"/>
      <c r="AD142" s="29"/>
      <c r="AE142" s="29" t="s">
        <v>2950</v>
      </c>
      <c r="AG142" s="284" t="s">
        <v>4434</v>
      </c>
      <c r="AH142" s="40" t="s">
        <v>4439</v>
      </c>
      <c r="AI142" s="40" t="s">
        <v>4440</v>
      </c>
      <c r="AJ142" s="40" t="s">
        <v>4799</v>
      </c>
      <c r="AK142" s="40" t="s">
        <v>4751</v>
      </c>
      <c r="AL142" s="301" t="s">
        <v>4874</v>
      </c>
      <c r="AN142" s="29" t="s">
        <v>4635</v>
      </c>
      <c r="AO142" s="29" t="s">
        <v>4442</v>
      </c>
      <c r="AR142" s="29" t="str">
        <f t="shared" si="28"/>
        <v>0</v>
      </c>
      <c r="AS142" s="29">
        <f t="shared" si="22"/>
        <v>0</v>
      </c>
      <c r="AT142" s="29">
        <v>0</v>
      </c>
      <c r="AW142" s="29" t="str">
        <f t="shared" si="30"/>
        <v/>
      </c>
      <c r="AX142" s="29" t="str">
        <f t="shared" si="23"/>
        <v/>
      </c>
      <c r="AY142" s="29" t="str">
        <f t="shared" si="29"/>
        <v>https://media.mediathek-tanz-theater.de/iiif/2/nvt_img-004-007-006.JP2</v>
      </c>
      <c r="AZ142" s="29" t="str">
        <f t="shared" si="24"/>
        <v>image/jp2</v>
      </c>
      <c r="BA142" s="29" t="str">
        <f t="shared" si="25"/>
        <v>presentation/iiif</v>
      </c>
      <c r="BB142" s="29" t="str">
        <f t="shared" si="26"/>
        <v>https://media.mediathek-tanz-theater.de/iiif/2/nvt_img-004-007-006.JP2/full/100,/0/default.jpg</v>
      </c>
      <c r="BC142" s="29" t="str">
        <f t="shared" si="21"/>
        <v>image/jpeg</v>
      </c>
      <c r="BD142" s="29" t="str">
        <f t="shared" si="27"/>
        <v>presentation/thumbnail</v>
      </c>
    </row>
    <row r="143" spans="1:56" ht="14.85" customHeight="1">
      <c r="A143" s="29">
        <v>0</v>
      </c>
      <c r="B143" s="29">
        <v>0</v>
      </c>
      <c r="C143" s="29" t="s">
        <v>4939</v>
      </c>
      <c r="D143" s="29"/>
      <c r="F143" s="38" t="s">
        <v>4430</v>
      </c>
      <c r="G143" s="29"/>
      <c r="H143" s="29"/>
      <c r="I143" s="402" t="s">
        <v>4431</v>
      </c>
      <c r="K143" s="29"/>
      <c r="L143" s="29"/>
      <c r="M143" s="29"/>
      <c r="N143" s="29"/>
      <c r="O143" s="29" t="s">
        <v>1384</v>
      </c>
      <c r="P143" s="25"/>
      <c r="Q143" s="25"/>
      <c r="R143" s="29"/>
      <c r="S143" s="29"/>
      <c r="T143" s="29"/>
      <c r="U143"/>
      <c r="V143" t="s">
        <v>24382</v>
      </c>
      <c r="W143" s="29"/>
      <c r="X143" s="349">
        <v>33000</v>
      </c>
      <c r="Y143" s="29"/>
      <c r="Z143" s="29"/>
      <c r="AA143" s="29"/>
      <c r="AB143" s="29" t="s">
        <v>4940</v>
      </c>
      <c r="AC143" s="29" t="s">
        <v>4788</v>
      </c>
      <c r="AD143" s="29"/>
      <c r="AE143" s="29" t="s">
        <v>2950</v>
      </c>
      <c r="AG143" s="284" t="s">
        <v>4434</v>
      </c>
      <c r="AH143" s="40"/>
      <c r="AI143" s="40"/>
      <c r="AJ143" s="40" t="s">
        <v>4789</v>
      </c>
      <c r="AK143" s="40"/>
      <c r="AR143" s="29" t="str">
        <f t="shared" si="28"/>
        <v>1</v>
      </c>
      <c r="AS143" s="29">
        <f t="shared" si="22"/>
        <v>0</v>
      </c>
      <c r="AT143" s="29">
        <v>0</v>
      </c>
      <c r="AW143" s="29" t="str">
        <f t="shared" si="30"/>
        <v/>
      </c>
      <c r="AX143" s="29" t="str">
        <f t="shared" si="23"/>
        <v/>
      </c>
      <c r="AY143" s="29" t="str">
        <f t="shared" si="29"/>
        <v>https://media.mediathek-tanz-theater.de/iiif/2/nvt_img-005.JP2</v>
      </c>
      <c r="AZ143" s="29" t="str">
        <f t="shared" si="24"/>
        <v>image/jp2</v>
      </c>
      <c r="BA143" s="29" t="str">
        <f t="shared" si="25"/>
        <v>presentation/iiif</v>
      </c>
      <c r="BB143" s="29" t="str">
        <f t="shared" si="26"/>
        <v>https://media.mediathek-tanz-theater.de/iiif/2/nvt_img-005.JP2/full/100,/0/default.jpg</v>
      </c>
      <c r="BC143" s="29" t="str">
        <f t="shared" si="21"/>
        <v>image/jpeg</v>
      </c>
      <c r="BD143" s="29" t="str">
        <f t="shared" si="27"/>
        <v>presentation/thumbnail</v>
      </c>
    </row>
    <row r="144" spans="1:56" ht="14.85" customHeight="1">
      <c r="A144" s="29">
        <v>1</v>
      </c>
      <c r="B144" s="29">
        <v>0</v>
      </c>
      <c r="C144" s="29" t="s">
        <v>4941</v>
      </c>
      <c r="D144" s="29" t="s">
        <v>4942</v>
      </c>
      <c r="E144" s="29"/>
      <c r="F144" s="38" t="s">
        <v>4430</v>
      </c>
      <c r="G144" s="29"/>
      <c r="H144" s="29"/>
      <c r="I144" s="402" t="s">
        <v>4438</v>
      </c>
      <c r="J144" s="402" t="s">
        <v>4939</v>
      </c>
      <c r="K144" s="29"/>
      <c r="L144" s="29"/>
      <c r="M144" s="29"/>
      <c r="N144" s="29" t="s">
        <v>1384</v>
      </c>
      <c r="O144" s="29"/>
      <c r="P144" s="25" t="s">
        <v>25743</v>
      </c>
      <c r="Q144" s="25"/>
      <c r="R144" s="29"/>
      <c r="S144" s="29"/>
      <c r="T144" s="29"/>
      <c r="U144"/>
      <c r="V144" t="s">
        <v>24382</v>
      </c>
      <c r="W144" s="29"/>
      <c r="X144" s="349">
        <v>33000</v>
      </c>
      <c r="Y144" s="29"/>
      <c r="Z144" s="29"/>
      <c r="AA144" s="29"/>
      <c r="AB144" s="29"/>
      <c r="AC144" s="29"/>
      <c r="AD144" s="29"/>
      <c r="AE144" s="29" t="s">
        <v>2950</v>
      </c>
      <c r="AG144" s="284" t="s">
        <v>4434</v>
      </c>
      <c r="AH144" s="40" t="s">
        <v>4439</v>
      </c>
      <c r="AI144" s="40" t="s">
        <v>4440</v>
      </c>
      <c r="AJ144" s="40" t="s">
        <v>4943</v>
      </c>
      <c r="AK144" s="40"/>
      <c r="AN144" s="29" t="s">
        <v>72</v>
      </c>
      <c r="AO144" s="29" t="s">
        <v>4442</v>
      </c>
      <c r="AR144" s="29" t="str">
        <f t="shared" si="28"/>
        <v>1</v>
      </c>
      <c r="AS144" s="29">
        <f t="shared" si="22"/>
        <v>1</v>
      </c>
      <c r="AT144" s="29">
        <v>1</v>
      </c>
      <c r="AV144" s="29" t="s">
        <v>4944</v>
      </c>
      <c r="AW144" s="29" t="str">
        <f t="shared" si="30"/>
        <v>image/tiff</v>
      </c>
      <c r="AX144" s="29" t="str">
        <f t="shared" si="23"/>
        <v>archival/master</v>
      </c>
      <c r="AY144" s="29" t="str">
        <f t="shared" si="29"/>
        <v>https://media.mediathek-tanz-theater.de/iiif/2/nvt_img-005-001.JP2</v>
      </c>
      <c r="AZ144" s="29" t="str">
        <f t="shared" si="24"/>
        <v>image/jp2</v>
      </c>
      <c r="BA144" s="29" t="str">
        <f t="shared" si="25"/>
        <v>presentation/iiif</v>
      </c>
      <c r="BB144" s="29" t="str">
        <f t="shared" si="26"/>
        <v>https://media.mediathek-tanz-theater.de/iiif/2/nvt_img-005-001.JP2/full/100,/0/default.jpg</v>
      </c>
      <c r="BC144" s="29" t="str">
        <f t="shared" si="21"/>
        <v>image/jpeg</v>
      </c>
      <c r="BD144" s="29" t="str">
        <f t="shared" si="27"/>
        <v>presentation/thumbnail</v>
      </c>
    </row>
    <row r="145" spans="1:56" ht="14.85" customHeight="1">
      <c r="A145" s="29">
        <v>1</v>
      </c>
      <c r="B145" s="29">
        <v>0</v>
      </c>
      <c r="C145" s="29" t="s">
        <v>4945</v>
      </c>
      <c r="D145" s="29" t="s">
        <v>4946</v>
      </c>
      <c r="E145" s="29"/>
      <c r="F145" s="38" t="s">
        <v>4430</v>
      </c>
      <c r="G145" s="29"/>
      <c r="H145" s="29" t="s">
        <v>4947</v>
      </c>
      <c r="I145" s="402" t="s">
        <v>4446</v>
      </c>
      <c r="J145" s="402" t="s">
        <v>4941</v>
      </c>
      <c r="K145" s="29"/>
      <c r="L145" s="29"/>
      <c r="M145" s="29"/>
      <c r="N145" s="29" t="s">
        <v>1384</v>
      </c>
      <c r="O145" s="29"/>
      <c r="P145" s="25" t="s">
        <v>25743</v>
      </c>
      <c r="Q145" s="25"/>
      <c r="R145" s="29" t="s">
        <v>4948</v>
      </c>
      <c r="S145" s="29" t="s">
        <v>25615</v>
      </c>
      <c r="T145" s="29" t="s">
        <v>2006</v>
      </c>
      <c r="U145" t="s">
        <v>25614</v>
      </c>
      <c r="V145" t="s">
        <v>24382</v>
      </c>
      <c r="W145" s="29"/>
      <c r="X145" s="349">
        <v>33000</v>
      </c>
      <c r="Y145" s="29"/>
      <c r="Z145" s="29"/>
      <c r="AA145" s="29"/>
      <c r="AB145" s="29"/>
      <c r="AC145" s="29"/>
      <c r="AD145" s="29"/>
      <c r="AE145" s="29" t="s">
        <v>2950</v>
      </c>
      <c r="AG145" s="284" t="s">
        <v>4434</v>
      </c>
      <c r="AH145" s="40" t="s">
        <v>4439</v>
      </c>
      <c r="AI145" s="40" t="s">
        <v>4440</v>
      </c>
      <c r="AJ145" s="40" t="s">
        <v>4799</v>
      </c>
      <c r="AK145" s="40" t="s">
        <v>72</v>
      </c>
      <c r="AL145" s="301" t="s">
        <v>4874</v>
      </c>
      <c r="AN145" s="29" t="s">
        <v>4635</v>
      </c>
      <c r="AO145" s="29" t="s">
        <v>4442</v>
      </c>
      <c r="AR145" s="29" t="str">
        <f t="shared" si="28"/>
        <v>0</v>
      </c>
      <c r="AS145" s="29">
        <f t="shared" si="22"/>
        <v>0</v>
      </c>
      <c r="AT145" s="29">
        <v>0</v>
      </c>
      <c r="AW145" s="29" t="str">
        <f t="shared" si="30"/>
        <v/>
      </c>
      <c r="AX145" s="29" t="str">
        <f t="shared" si="23"/>
        <v/>
      </c>
      <c r="AY145" s="29" t="str">
        <f t="shared" si="29"/>
        <v>https://media.mediathek-tanz-theater.de/iiif/2/nvt_img-005-001-001.JP2</v>
      </c>
      <c r="AZ145" s="29" t="str">
        <f t="shared" si="24"/>
        <v>image/jp2</v>
      </c>
      <c r="BA145" s="29" t="str">
        <f t="shared" si="25"/>
        <v>presentation/iiif</v>
      </c>
      <c r="BB145" s="29" t="str">
        <f t="shared" si="26"/>
        <v>https://media.mediathek-tanz-theater.de/iiif/2/nvt_img-005-001-001.JP2/full/100,/0/default.jpg</v>
      </c>
      <c r="BC145" s="29" t="str">
        <f t="shared" si="21"/>
        <v>image/jpeg</v>
      </c>
      <c r="BD145" s="29" t="str">
        <f t="shared" si="27"/>
        <v>presentation/thumbnail</v>
      </c>
    </row>
    <row r="146" spans="1:56" ht="14.85" customHeight="1">
      <c r="A146" s="29">
        <v>1</v>
      </c>
      <c r="B146" s="29">
        <v>0</v>
      </c>
      <c r="C146" s="29" t="s">
        <v>4949</v>
      </c>
      <c r="D146" s="29" t="s">
        <v>4950</v>
      </c>
      <c r="E146" s="29"/>
      <c r="F146" s="38" t="s">
        <v>4430</v>
      </c>
      <c r="G146" s="29"/>
      <c r="H146" s="29"/>
      <c r="I146" s="402" t="s">
        <v>4446</v>
      </c>
      <c r="J146" s="402" t="s">
        <v>4941</v>
      </c>
      <c r="K146" s="29"/>
      <c r="L146" s="29"/>
      <c r="M146" s="29"/>
      <c r="N146" s="29" t="s">
        <v>1384</v>
      </c>
      <c r="O146" s="29"/>
      <c r="P146" s="25" t="s">
        <v>25743</v>
      </c>
      <c r="Q146" s="25"/>
      <c r="R146" s="29" t="s">
        <v>4948</v>
      </c>
      <c r="S146" s="29" t="s">
        <v>4951</v>
      </c>
      <c r="T146" s="29" t="s">
        <v>2006</v>
      </c>
      <c r="U146"/>
      <c r="V146" t="s">
        <v>24382</v>
      </c>
      <c r="W146" s="29"/>
      <c r="X146" s="349">
        <v>33000</v>
      </c>
      <c r="Y146" s="29"/>
      <c r="Z146" s="29"/>
      <c r="AA146" s="29"/>
      <c r="AB146" s="29"/>
      <c r="AC146" s="29"/>
      <c r="AD146" s="29"/>
      <c r="AE146" s="29" t="s">
        <v>2950</v>
      </c>
      <c r="AG146" s="284" t="s">
        <v>4434</v>
      </c>
      <c r="AH146" s="40" t="s">
        <v>4439</v>
      </c>
      <c r="AI146" s="40" t="s">
        <v>4440</v>
      </c>
      <c r="AJ146" s="40" t="s">
        <v>4799</v>
      </c>
      <c r="AK146" s="40" t="s">
        <v>4952</v>
      </c>
      <c r="AL146" s="301" t="s">
        <v>4874</v>
      </c>
      <c r="AN146" s="29" t="s">
        <v>4635</v>
      </c>
      <c r="AO146" s="29" t="s">
        <v>4442</v>
      </c>
      <c r="AR146" s="29" t="str">
        <f t="shared" si="28"/>
        <v>0</v>
      </c>
      <c r="AS146" s="29">
        <f t="shared" si="22"/>
        <v>0</v>
      </c>
      <c r="AT146" s="29">
        <v>0</v>
      </c>
      <c r="AW146" s="29" t="str">
        <f t="shared" si="30"/>
        <v/>
      </c>
      <c r="AX146" s="29" t="str">
        <f t="shared" si="23"/>
        <v/>
      </c>
      <c r="AY146" s="29" t="str">
        <f t="shared" si="29"/>
        <v>https://media.mediathek-tanz-theater.de/iiif/2/nvt_img-005-001-002.JP2</v>
      </c>
      <c r="AZ146" s="29" t="str">
        <f t="shared" si="24"/>
        <v>image/jp2</v>
      </c>
      <c r="BA146" s="29" t="str">
        <f t="shared" si="25"/>
        <v>presentation/iiif</v>
      </c>
      <c r="BB146" s="29" t="str">
        <f t="shared" si="26"/>
        <v>https://media.mediathek-tanz-theater.de/iiif/2/nvt_img-005-001-002.JP2/full/100,/0/default.jpg</v>
      </c>
      <c r="BC146" s="29" t="str">
        <f t="shared" si="21"/>
        <v>image/jpeg</v>
      </c>
      <c r="BD146" s="29" t="str">
        <f t="shared" si="27"/>
        <v>presentation/thumbnail</v>
      </c>
    </row>
    <row r="147" spans="1:56" ht="14.85" customHeight="1">
      <c r="A147" s="29">
        <v>1</v>
      </c>
      <c r="B147" s="29">
        <v>0</v>
      </c>
      <c r="C147" s="29" t="s">
        <v>4953</v>
      </c>
      <c r="D147" s="29" t="s">
        <v>4954</v>
      </c>
      <c r="E147" s="29"/>
      <c r="F147" s="38" t="s">
        <v>4430</v>
      </c>
      <c r="G147" s="29"/>
      <c r="H147" s="29"/>
      <c r="I147" s="402" t="s">
        <v>4438</v>
      </c>
      <c r="J147" s="402" t="s">
        <v>4939</v>
      </c>
      <c r="K147" s="29"/>
      <c r="L147" s="29"/>
      <c r="M147" s="29"/>
      <c r="N147" s="29" t="s">
        <v>1384</v>
      </c>
      <c r="O147" s="29"/>
      <c r="P147" s="25" t="s">
        <v>25743</v>
      </c>
      <c r="Q147" s="25"/>
      <c r="R147" s="29"/>
      <c r="S147" s="29"/>
      <c r="T147" s="29"/>
      <c r="U147"/>
      <c r="V147" t="s">
        <v>24382</v>
      </c>
      <c r="W147" s="29"/>
      <c r="X147" s="349">
        <v>33000</v>
      </c>
      <c r="Y147" s="29"/>
      <c r="Z147" s="29"/>
      <c r="AA147" s="29"/>
      <c r="AB147" s="29"/>
      <c r="AC147" s="29"/>
      <c r="AD147" s="29"/>
      <c r="AE147" s="29" t="s">
        <v>2950</v>
      </c>
      <c r="AG147" s="284" t="s">
        <v>4434</v>
      </c>
      <c r="AH147" s="40" t="s">
        <v>4439</v>
      </c>
      <c r="AI147" s="40" t="s">
        <v>4440</v>
      </c>
      <c r="AJ147" s="40" t="s">
        <v>4955</v>
      </c>
      <c r="AK147" s="40"/>
      <c r="AN147" s="29" t="s">
        <v>72</v>
      </c>
      <c r="AO147" s="29" t="s">
        <v>4442</v>
      </c>
      <c r="AR147" s="29" t="str">
        <f t="shared" si="28"/>
        <v>1</v>
      </c>
      <c r="AS147" s="29">
        <f t="shared" si="22"/>
        <v>0</v>
      </c>
      <c r="AT147" s="29">
        <v>0</v>
      </c>
      <c r="AW147" s="29" t="str">
        <f t="shared" si="30"/>
        <v/>
      </c>
      <c r="AX147" s="29" t="str">
        <f t="shared" si="23"/>
        <v/>
      </c>
      <c r="AY147" s="29" t="str">
        <f t="shared" si="29"/>
        <v>https://media.mediathek-tanz-theater.de/iiif/2/nvt_img-005-002.JP2</v>
      </c>
      <c r="AZ147" s="29" t="str">
        <f t="shared" si="24"/>
        <v>image/jp2</v>
      </c>
      <c r="BA147" s="29" t="str">
        <f t="shared" si="25"/>
        <v>presentation/iiif</v>
      </c>
      <c r="BB147" s="29" t="str">
        <f t="shared" si="26"/>
        <v>https://media.mediathek-tanz-theater.de/iiif/2/nvt_img-005-002.JP2/full/100,/0/default.jpg</v>
      </c>
      <c r="BC147" s="29" t="str">
        <f t="shared" si="21"/>
        <v>image/jpeg</v>
      </c>
      <c r="BD147" s="29" t="str">
        <f t="shared" si="27"/>
        <v>presentation/thumbnail</v>
      </c>
    </row>
    <row r="148" spans="1:56" ht="14.85" customHeight="1">
      <c r="A148" s="29">
        <v>1</v>
      </c>
      <c r="B148" s="29">
        <v>0</v>
      </c>
      <c r="C148" s="29" t="s">
        <v>4956</v>
      </c>
      <c r="D148" s="29" t="s">
        <v>4957</v>
      </c>
      <c r="E148" s="29"/>
      <c r="F148" s="38" t="s">
        <v>4430</v>
      </c>
      <c r="G148" s="29"/>
      <c r="H148" s="29"/>
      <c r="I148" s="402" t="s">
        <v>4446</v>
      </c>
      <c r="J148" s="402" t="s">
        <v>4953</v>
      </c>
      <c r="K148" s="29"/>
      <c r="L148" s="29"/>
      <c r="M148" s="29"/>
      <c r="N148" s="29" t="s">
        <v>1384</v>
      </c>
      <c r="O148" s="29"/>
      <c r="P148" s="25" t="s">
        <v>25743</v>
      </c>
      <c r="Q148" s="25"/>
      <c r="R148" s="29" t="s">
        <v>4828</v>
      </c>
      <c r="S148" s="29" t="s">
        <v>4958</v>
      </c>
      <c r="T148" s="29" t="s">
        <v>2006</v>
      </c>
      <c r="U148" t="s">
        <v>4959</v>
      </c>
      <c r="V148" t="s">
        <v>24382</v>
      </c>
      <c r="W148" s="29"/>
      <c r="X148" s="349">
        <v>33000</v>
      </c>
      <c r="Y148" s="29"/>
      <c r="Z148" s="29"/>
      <c r="AA148" s="29"/>
      <c r="AB148" s="29"/>
      <c r="AC148" s="29"/>
      <c r="AD148" s="29"/>
      <c r="AE148" s="29" t="s">
        <v>2950</v>
      </c>
      <c r="AG148" s="284" t="s">
        <v>4434</v>
      </c>
      <c r="AH148" s="40" t="s">
        <v>4439</v>
      </c>
      <c r="AI148" s="40" t="s">
        <v>4440</v>
      </c>
      <c r="AJ148" s="40" t="s">
        <v>4799</v>
      </c>
      <c r="AK148" s="40" t="s">
        <v>4751</v>
      </c>
      <c r="AL148" s="301" t="s">
        <v>4874</v>
      </c>
      <c r="AN148" s="29" t="s">
        <v>4635</v>
      </c>
      <c r="AO148" s="29" t="s">
        <v>4442</v>
      </c>
      <c r="AR148" s="29" t="str">
        <f t="shared" si="28"/>
        <v>0</v>
      </c>
      <c r="AS148" s="29">
        <f t="shared" si="22"/>
        <v>0</v>
      </c>
      <c r="AT148" s="29">
        <v>0</v>
      </c>
      <c r="AW148" s="29" t="str">
        <f t="shared" si="30"/>
        <v/>
      </c>
      <c r="AX148" s="29" t="str">
        <f t="shared" si="23"/>
        <v/>
      </c>
      <c r="AY148" s="29" t="str">
        <f t="shared" si="29"/>
        <v>https://media.mediathek-tanz-theater.de/iiif/2/nvt_img-005-002-001.JP2</v>
      </c>
      <c r="AZ148" s="29" t="str">
        <f t="shared" si="24"/>
        <v>image/jp2</v>
      </c>
      <c r="BA148" s="29" t="str">
        <f t="shared" si="25"/>
        <v>presentation/iiif</v>
      </c>
      <c r="BB148" s="29" t="str">
        <f t="shared" si="26"/>
        <v>https://media.mediathek-tanz-theater.de/iiif/2/nvt_img-005-002-001.JP2/full/100,/0/default.jpg</v>
      </c>
      <c r="BC148" s="29" t="str">
        <f t="shared" si="21"/>
        <v>image/jpeg</v>
      </c>
      <c r="BD148" s="29" t="str">
        <f t="shared" si="27"/>
        <v>presentation/thumbnail</v>
      </c>
    </row>
    <row r="149" spans="1:56" ht="14.85" customHeight="1">
      <c r="A149" s="29">
        <v>1</v>
      </c>
      <c r="B149" s="29">
        <v>0</v>
      </c>
      <c r="C149" s="29" t="s">
        <v>4960</v>
      </c>
      <c r="D149" s="29" t="s">
        <v>4961</v>
      </c>
      <c r="E149" s="29"/>
      <c r="F149" s="38" t="s">
        <v>4430</v>
      </c>
      <c r="G149" s="29"/>
      <c r="H149" s="29"/>
      <c r="I149" s="402" t="s">
        <v>4446</v>
      </c>
      <c r="J149" s="402" t="s">
        <v>4953</v>
      </c>
      <c r="K149" s="29"/>
      <c r="L149" s="29"/>
      <c r="M149" s="29"/>
      <c r="N149" s="29" t="s">
        <v>1384</v>
      </c>
      <c r="O149" s="29"/>
      <c r="P149" s="25" t="s">
        <v>25743</v>
      </c>
      <c r="Q149" s="25"/>
      <c r="R149" s="29" t="s">
        <v>4828</v>
      </c>
      <c r="S149" s="29" t="s">
        <v>4962</v>
      </c>
      <c r="T149" s="29" t="s">
        <v>2006</v>
      </c>
      <c r="U149" t="s">
        <v>4963</v>
      </c>
      <c r="V149" t="s">
        <v>24382</v>
      </c>
      <c r="W149" s="29"/>
      <c r="X149" s="349">
        <v>33000</v>
      </c>
      <c r="Y149" s="29"/>
      <c r="Z149" s="29"/>
      <c r="AA149" s="29"/>
      <c r="AB149" s="29"/>
      <c r="AC149" s="29"/>
      <c r="AD149" s="29"/>
      <c r="AE149" s="29" t="s">
        <v>2950</v>
      </c>
      <c r="AG149" s="284" t="s">
        <v>4434</v>
      </c>
      <c r="AH149" s="40" t="s">
        <v>4439</v>
      </c>
      <c r="AI149" s="40" t="s">
        <v>4440</v>
      </c>
      <c r="AJ149" s="40" t="s">
        <v>4799</v>
      </c>
      <c r="AK149" s="40" t="s">
        <v>4751</v>
      </c>
      <c r="AL149" s="301" t="s">
        <v>4874</v>
      </c>
      <c r="AN149" s="29" t="s">
        <v>72</v>
      </c>
      <c r="AO149" s="29" t="s">
        <v>4442</v>
      </c>
      <c r="AR149" s="29" t="str">
        <f t="shared" si="28"/>
        <v>0</v>
      </c>
      <c r="AS149" s="29">
        <f t="shared" si="22"/>
        <v>0</v>
      </c>
      <c r="AT149" s="29">
        <v>0</v>
      </c>
      <c r="AW149" s="29" t="str">
        <f t="shared" si="30"/>
        <v/>
      </c>
      <c r="AX149" s="29" t="str">
        <f t="shared" si="23"/>
        <v/>
      </c>
      <c r="AY149" s="29" t="str">
        <f t="shared" si="29"/>
        <v>https://media.mediathek-tanz-theater.de/iiif/2/nvt_img-005-002-002.JP2</v>
      </c>
      <c r="AZ149" s="29" t="str">
        <f t="shared" si="24"/>
        <v>image/jp2</v>
      </c>
      <c r="BA149" s="29" t="str">
        <f t="shared" si="25"/>
        <v>presentation/iiif</v>
      </c>
      <c r="BB149" s="29" t="str">
        <f t="shared" si="26"/>
        <v>https://media.mediathek-tanz-theater.de/iiif/2/nvt_img-005-002-002.JP2/full/100,/0/default.jpg</v>
      </c>
      <c r="BC149" s="29" t="str">
        <f t="shared" si="21"/>
        <v>image/jpeg</v>
      </c>
      <c r="BD149" s="29" t="str">
        <f t="shared" si="27"/>
        <v>presentation/thumbnail</v>
      </c>
    </row>
    <row r="150" spans="1:56" ht="14.85" customHeight="1">
      <c r="A150" s="29">
        <v>1</v>
      </c>
      <c r="B150" s="29">
        <v>0</v>
      </c>
      <c r="C150" s="29" t="s">
        <v>4964</v>
      </c>
      <c r="D150" s="29" t="s">
        <v>4965</v>
      </c>
      <c r="E150" s="29"/>
      <c r="F150" s="38" t="s">
        <v>4430</v>
      </c>
      <c r="G150" s="29"/>
      <c r="H150" s="29"/>
      <c r="I150" s="402" t="s">
        <v>4446</v>
      </c>
      <c r="J150" s="402" t="s">
        <v>4953</v>
      </c>
      <c r="K150" s="29"/>
      <c r="L150" s="29"/>
      <c r="M150" s="29"/>
      <c r="N150" s="29" t="s">
        <v>1384</v>
      </c>
      <c r="O150" s="29"/>
      <c r="P150" s="25" t="s">
        <v>25743</v>
      </c>
      <c r="Q150" s="25"/>
      <c r="R150" s="29" t="s">
        <v>4828</v>
      </c>
      <c r="S150" s="29" t="s">
        <v>4966</v>
      </c>
      <c r="T150" s="29" t="s">
        <v>2006</v>
      </c>
      <c r="U150" t="s">
        <v>4963</v>
      </c>
      <c r="V150" t="s">
        <v>24382</v>
      </c>
      <c r="W150" s="29"/>
      <c r="X150" s="349">
        <v>33000</v>
      </c>
      <c r="Y150" s="29"/>
      <c r="Z150" s="29"/>
      <c r="AA150" s="29"/>
      <c r="AB150" s="29"/>
      <c r="AC150" s="29"/>
      <c r="AD150" s="29"/>
      <c r="AE150" s="29" t="s">
        <v>2950</v>
      </c>
      <c r="AG150" s="284" t="s">
        <v>4434</v>
      </c>
      <c r="AH150" s="40" t="s">
        <v>4439</v>
      </c>
      <c r="AI150" s="40" t="s">
        <v>4440</v>
      </c>
      <c r="AJ150" s="40" t="s">
        <v>4799</v>
      </c>
      <c r="AK150" s="40" t="s">
        <v>72</v>
      </c>
      <c r="AL150" s="301" t="s">
        <v>4874</v>
      </c>
      <c r="AN150" s="29" t="s">
        <v>4576</v>
      </c>
      <c r="AO150" s="29" t="s">
        <v>4442</v>
      </c>
      <c r="AR150" s="29" t="str">
        <f t="shared" si="28"/>
        <v>0</v>
      </c>
      <c r="AS150" s="29">
        <f t="shared" si="22"/>
        <v>0</v>
      </c>
      <c r="AT150" s="29">
        <v>0</v>
      </c>
      <c r="AW150" s="29" t="str">
        <f t="shared" si="30"/>
        <v/>
      </c>
      <c r="AX150" s="29" t="str">
        <f t="shared" si="23"/>
        <v/>
      </c>
      <c r="AY150" s="29" t="str">
        <f t="shared" si="29"/>
        <v>https://media.mediathek-tanz-theater.de/iiif/2/nvt_img-005-002-003.JP2</v>
      </c>
      <c r="AZ150" s="29" t="str">
        <f t="shared" si="24"/>
        <v>image/jp2</v>
      </c>
      <c r="BA150" s="29" t="str">
        <f t="shared" si="25"/>
        <v>presentation/iiif</v>
      </c>
      <c r="BB150" s="29" t="str">
        <f t="shared" si="26"/>
        <v>https://media.mediathek-tanz-theater.de/iiif/2/nvt_img-005-002-003.JP2/full/100,/0/default.jpg</v>
      </c>
      <c r="BC150" s="29" t="str">
        <f t="shared" si="21"/>
        <v>image/jpeg</v>
      </c>
      <c r="BD150" s="29" t="str">
        <f t="shared" si="27"/>
        <v>presentation/thumbnail</v>
      </c>
    </row>
    <row r="151" spans="1:56" ht="14.85" customHeight="1">
      <c r="A151" s="29">
        <v>1</v>
      </c>
      <c r="B151" s="29">
        <v>0</v>
      </c>
      <c r="C151" s="29" t="s">
        <v>4967</v>
      </c>
      <c r="D151" s="29" t="s">
        <v>4968</v>
      </c>
      <c r="E151" s="29"/>
      <c r="F151" s="38" t="s">
        <v>4430</v>
      </c>
      <c r="G151" s="29"/>
      <c r="H151" s="29"/>
      <c r="I151" s="402" t="s">
        <v>4446</v>
      </c>
      <c r="J151" s="402" t="s">
        <v>4953</v>
      </c>
      <c r="K151" s="29"/>
      <c r="L151" s="29"/>
      <c r="M151" s="29"/>
      <c r="N151" s="29" t="s">
        <v>1384</v>
      </c>
      <c r="O151" s="29"/>
      <c r="P151" s="25" t="s">
        <v>25743</v>
      </c>
      <c r="Q151" s="25"/>
      <c r="R151" s="29" t="s">
        <v>4828</v>
      </c>
      <c r="S151" s="29" t="s">
        <v>4969</v>
      </c>
      <c r="T151" s="29" t="s">
        <v>2006</v>
      </c>
      <c r="U151" t="s">
        <v>4933</v>
      </c>
      <c r="V151" t="s">
        <v>24382</v>
      </c>
      <c r="W151" s="29"/>
      <c r="X151" s="349">
        <v>33000</v>
      </c>
      <c r="Y151" s="29"/>
      <c r="Z151" s="29"/>
      <c r="AA151" s="29"/>
      <c r="AB151" s="29"/>
      <c r="AC151" s="29"/>
      <c r="AD151" s="29"/>
      <c r="AE151" s="29" t="s">
        <v>2950</v>
      </c>
      <c r="AG151" s="284" t="s">
        <v>4434</v>
      </c>
      <c r="AH151" s="40" t="s">
        <v>4439</v>
      </c>
      <c r="AI151" s="40" t="s">
        <v>4440</v>
      </c>
      <c r="AJ151" s="40" t="s">
        <v>4799</v>
      </c>
      <c r="AK151" s="40" t="s">
        <v>4751</v>
      </c>
      <c r="AL151" s="301" t="s">
        <v>4874</v>
      </c>
      <c r="AN151" s="29" t="s">
        <v>4576</v>
      </c>
      <c r="AO151" s="29" t="s">
        <v>4442</v>
      </c>
      <c r="AR151" s="29" t="str">
        <f t="shared" si="28"/>
        <v>0</v>
      </c>
      <c r="AS151" s="29">
        <f t="shared" si="22"/>
        <v>0</v>
      </c>
      <c r="AT151" s="29">
        <v>0</v>
      </c>
      <c r="AW151" s="29" t="str">
        <f t="shared" si="30"/>
        <v/>
      </c>
      <c r="AX151" s="29" t="str">
        <f t="shared" si="23"/>
        <v/>
      </c>
      <c r="AY151" s="29" t="str">
        <f t="shared" si="29"/>
        <v>https://media.mediathek-tanz-theater.de/iiif/2/nvt_img-005-002-004.JP2</v>
      </c>
      <c r="AZ151" s="29" t="str">
        <f t="shared" si="24"/>
        <v>image/jp2</v>
      </c>
      <c r="BA151" s="29" t="str">
        <f t="shared" si="25"/>
        <v>presentation/iiif</v>
      </c>
      <c r="BB151" s="29" t="str">
        <f t="shared" si="26"/>
        <v>https://media.mediathek-tanz-theater.de/iiif/2/nvt_img-005-002-004.JP2/full/100,/0/default.jpg</v>
      </c>
      <c r="BC151" s="29" t="str">
        <f t="shared" si="21"/>
        <v>image/jpeg</v>
      </c>
      <c r="BD151" s="29" t="str">
        <f t="shared" si="27"/>
        <v>presentation/thumbnail</v>
      </c>
    </row>
    <row r="152" spans="1:56" ht="14.85" customHeight="1">
      <c r="A152" s="29">
        <v>1</v>
      </c>
      <c r="B152" s="29">
        <v>0</v>
      </c>
      <c r="C152" s="29" t="s">
        <v>4970</v>
      </c>
      <c r="D152" s="29" t="s">
        <v>4971</v>
      </c>
      <c r="E152" s="29"/>
      <c r="F152" s="38" t="s">
        <v>4430</v>
      </c>
      <c r="G152" s="29"/>
      <c r="H152" s="29"/>
      <c r="I152" s="402" t="s">
        <v>4446</v>
      </c>
      <c r="J152" s="402" t="s">
        <v>4953</v>
      </c>
      <c r="K152" s="29"/>
      <c r="L152" s="29"/>
      <c r="M152" s="29"/>
      <c r="N152" s="29" t="s">
        <v>1384</v>
      </c>
      <c r="O152" s="29"/>
      <c r="P152" s="25" t="s">
        <v>25743</v>
      </c>
      <c r="Q152" s="25"/>
      <c r="R152" s="29" t="s">
        <v>4828</v>
      </c>
      <c r="S152" s="29" t="s">
        <v>4972</v>
      </c>
      <c r="T152" s="29" t="s">
        <v>2006</v>
      </c>
      <c r="U152" t="s">
        <v>4933</v>
      </c>
      <c r="V152" t="s">
        <v>24382</v>
      </c>
      <c r="W152" s="29"/>
      <c r="X152" s="349">
        <v>33000</v>
      </c>
      <c r="Y152" s="29"/>
      <c r="Z152" s="29"/>
      <c r="AA152" s="29"/>
      <c r="AB152" s="29"/>
      <c r="AC152" s="29"/>
      <c r="AD152" s="29"/>
      <c r="AE152" s="29" t="s">
        <v>2950</v>
      </c>
      <c r="AG152" s="284" t="s">
        <v>4434</v>
      </c>
      <c r="AH152" s="40" t="s">
        <v>4439</v>
      </c>
      <c r="AI152" s="40" t="s">
        <v>4440</v>
      </c>
      <c r="AJ152" s="40" t="s">
        <v>4799</v>
      </c>
      <c r="AK152" s="40" t="s">
        <v>4751</v>
      </c>
      <c r="AL152" s="301" t="s">
        <v>4874</v>
      </c>
      <c r="AN152" s="29" t="s">
        <v>4576</v>
      </c>
      <c r="AO152" s="29" t="s">
        <v>4442</v>
      </c>
      <c r="AR152" s="29" t="str">
        <f t="shared" si="28"/>
        <v>0</v>
      </c>
      <c r="AS152" s="29">
        <f t="shared" si="22"/>
        <v>0</v>
      </c>
      <c r="AT152" s="29">
        <v>0</v>
      </c>
      <c r="AW152" s="29" t="str">
        <f t="shared" si="30"/>
        <v/>
      </c>
      <c r="AX152" s="29" t="str">
        <f t="shared" si="23"/>
        <v/>
      </c>
      <c r="AY152" s="29" t="str">
        <f t="shared" si="29"/>
        <v>https://media.mediathek-tanz-theater.de/iiif/2/nvt_img-005-002-005.JP2</v>
      </c>
      <c r="AZ152" s="29" t="str">
        <f t="shared" si="24"/>
        <v>image/jp2</v>
      </c>
      <c r="BA152" s="29" t="str">
        <f t="shared" si="25"/>
        <v>presentation/iiif</v>
      </c>
      <c r="BB152" s="29" t="str">
        <f t="shared" si="26"/>
        <v>https://media.mediathek-tanz-theater.de/iiif/2/nvt_img-005-002-005.JP2/full/100,/0/default.jpg</v>
      </c>
      <c r="BC152" s="29" t="str">
        <f t="shared" si="21"/>
        <v>image/jpeg</v>
      </c>
      <c r="BD152" s="29" t="str">
        <f t="shared" si="27"/>
        <v>presentation/thumbnail</v>
      </c>
    </row>
    <row r="153" spans="1:56" ht="14.85" customHeight="1">
      <c r="A153" s="29">
        <v>1</v>
      </c>
      <c r="B153" s="29">
        <v>0</v>
      </c>
      <c r="C153" s="29" t="s">
        <v>4973</v>
      </c>
      <c r="D153" s="29" t="s">
        <v>4974</v>
      </c>
      <c r="E153" s="29"/>
      <c r="F153" s="38" t="s">
        <v>4430</v>
      </c>
      <c r="G153" s="29"/>
      <c r="H153" s="29"/>
      <c r="I153" s="402" t="s">
        <v>4446</v>
      </c>
      <c r="J153" s="402" t="s">
        <v>4953</v>
      </c>
      <c r="K153" s="29"/>
      <c r="L153" s="29"/>
      <c r="M153" s="29"/>
      <c r="N153" s="29" t="s">
        <v>1384</v>
      </c>
      <c r="O153" s="29"/>
      <c r="P153" s="25" t="s">
        <v>25743</v>
      </c>
      <c r="Q153" s="25"/>
      <c r="R153" s="29" t="s">
        <v>4828</v>
      </c>
      <c r="S153" s="29" t="s">
        <v>4975</v>
      </c>
      <c r="T153" s="29" t="s">
        <v>2006</v>
      </c>
      <c r="U153" t="s">
        <v>4933</v>
      </c>
      <c r="V153" t="s">
        <v>24382</v>
      </c>
      <c r="W153" s="29"/>
      <c r="X153" s="349">
        <v>33000</v>
      </c>
      <c r="Y153" s="29"/>
      <c r="Z153" s="29"/>
      <c r="AA153" s="29"/>
      <c r="AB153" s="29"/>
      <c r="AC153" s="29"/>
      <c r="AD153" s="29"/>
      <c r="AE153" s="29" t="s">
        <v>2950</v>
      </c>
      <c r="AG153" s="284" t="s">
        <v>4434</v>
      </c>
      <c r="AH153" s="40" t="s">
        <v>4439</v>
      </c>
      <c r="AI153" s="40" t="s">
        <v>4440</v>
      </c>
      <c r="AJ153" s="40" t="s">
        <v>4799</v>
      </c>
      <c r="AK153" s="40" t="s">
        <v>4751</v>
      </c>
      <c r="AL153" s="301" t="s">
        <v>4874</v>
      </c>
      <c r="AN153" s="29" t="s">
        <v>4834</v>
      </c>
      <c r="AO153" s="29" t="s">
        <v>4442</v>
      </c>
      <c r="AR153" s="29" t="str">
        <f t="shared" si="28"/>
        <v>0</v>
      </c>
      <c r="AS153" s="29">
        <f t="shared" si="22"/>
        <v>0</v>
      </c>
      <c r="AT153" s="29">
        <v>0</v>
      </c>
      <c r="AW153" s="29" t="str">
        <f t="shared" si="30"/>
        <v/>
      </c>
      <c r="AX153" s="29" t="str">
        <f t="shared" si="23"/>
        <v/>
      </c>
      <c r="AY153" s="29" t="str">
        <f t="shared" si="29"/>
        <v>https://media.mediathek-tanz-theater.de/iiif/2/nvt_img-005-002-006.JP2</v>
      </c>
      <c r="AZ153" s="29" t="str">
        <f t="shared" si="24"/>
        <v>image/jp2</v>
      </c>
      <c r="BA153" s="29" t="str">
        <f t="shared" si="25"/>
        <v>presentation/iiif</v>
      </c>
      <c r="BB153" s="29" t="str">
        <f t="shared" si="26"/>
        <v>https://media.mediathek-tanz-theater.de/iiif/2/nvt_img-005-002-006.JP2/full/100,/0/default.jpg</v>
      </c>
      <c r="BC153" s="29" t="str">
        <f t="shared" si="21"/>
        <v>image/jpeg</v>
      </c>
      <c r="BD153" s="29" t="str">
        <f t="shared" si="27"/>
        <v>presentation/thumbnail</v>
      </c>
    </row>
    <row r="154" spans="1:56" ht="14.85" customHeight="1">
      <c r="A154" s="29">
        <v>1</v>
      </c>
      <c r="B154" s="29">
        <v>0</v>
      </c>
      <c r="C154" s="29" t="s">
        <v>4976</v>
      </c>
      <c r="D154" s="29" t="s">
        <v>4977</v>
      </c>
      <c r="E154" s="29"/>
      <c r="F154" s="38" t="s">
        <v>4430</v>
      </c>
      <c r="G154" s="29"/>
      <c r="H154" s="29"/>
      <c r="I154" s="402" t="s">
        <v>4438</v>
      </c>
      <c r="J154" s="402" t="s">
        <v>4939</v>
      </c>
      <c r="K154" s="29"/>
      <c r="L154" s="29"/>
      <c r="M154" s="29"/>
      <c r="N154" s="29" t="s">
        <v>1384</v>
      </c>
      <c r="O154" s="29"/>
      <c r="P154" s="25" t="s">
        <v>25743</v>
      </c>
      <c r="Q154" s="25"/>
      <c r="R154" s="29"/>
      <c r="S154" s="29"/>
      <c r="T154" s="29"/>
      <c r="U154"/>
      <c r="V154"/>
      <c r="W154" s="29"/>
      <c r="X154" s="349">
        <v>33000</v>
      </c>
      <c r="Y154" s="29"/>
      <c r="Z154" s="29"/>
      <c r="AA154" s="29"/>
      <c r="AB154" s="29"/>
      <c r="AC154" s="29"/>
      <c r="AD154" s="29"/>
      <c r="AE154" s="29" t="s">
        <v>2950</v>
      </c>
      <c r="AG154" s="284" t="s">
        <v>4434</v>
      </c>
      <c r="AH154" s="40" t="s">
        <v>4439</v>
      </c>
      <c r="AI154" s="40" t="s">
        <v>4440</v>
      </c>
      <c r="AJ154" s="40" t="s">
        <v>4978</v>
      </c>
      <c r="AK154" s="40"/>
      <c r="AN154" s="29" t="s">
        <v>72</v>
      </c>
      <c r="AO154" s="29" t="s">
        <v>4442</v>
      </c>
      <c r="AR154" s="29" t="str">
        <f t="shared" si="28"/>
        <v>1</v>
      </c>
      <c r="AS154" s="29">
        <f t="shared" si="22"/>
        <v>1</v>
      </c>
      <c r="AT154" s="29">
        <v>1</v>
      </c>
      <c r="AV154" s="29" t="s">
        <v>4979</v>
      </c>
      <c r="AW154" s="29" t="str">
        <f t="shared" si="30"/>
        <v>image/tiff</v>
      </c>
      <c r="AX154" s="29" t="str">
        <f t="shared" si="23"/>
        <v>archival/master</v>
      </c>
      <c r="AY154" s="29" t="str">
        <f t="shared" si="29"/>
        <v>https://media.mediathek-tanz-theater.de/iiif/2/nvt_img-005-003.JP2</v>
      </c>
      <c r="AZ154" s="29" t="str">
        <f t="shared" si="24"/>
        <v>image/jp2</v>
      </c>
      <c r="BA154" s="29" t="str">
        <f t="shared" si="25"/>
        <v>presentation/iiif</v>
      </c>
      <c r="BB154" s="29" t="str">
        <f t="shared" si="26"/>
        <v>https://media.mediathek-tanz-theater.de/iiif/2/nvt_img-005-003.JP2/full/100,/0/default.jpg</v>
      </c>
      <c r="BC154" s="29" t="str">
        <f t="shared" si="21"/>
        <v>image/jpeg</v>
      </c>
      <c r="BD154" s="29" t="str">
        <f t="shared" si="27"/>
        <v>presentation/thumbnail</v>
      </c>
    </row>
    <row r="155" spans="1:56" ht="14.85" customHeight="1">
      <c r="A155" s="29">
        <v>1</v>
      </c>
      <c r="B155" s="29">
        <v>0</v>
      </c>
      <c r="C155" s="29" t="s">
        <v>4980</v>
      </c>
      <c r="D155" s="29" t="s">
        <v>4981</v>
      </c>
      <c r="E155" s="29"/>
      <c r="F155" s="38" t="s">
        <v>4430</v>
      </c>
      <c r="G155" s="29"/>
      <c r="H155" s="29"/>
      <c r="I155" s="402" t="s">
        <v>4446</v>
      </c>
      <c r="J155" s="402" t="s">
        <v>4976</v>
      </c>
      <c r="K155" s="29"/>
      <c r="L155" s="29"/>
      <c r="M155" s="29"/>
      <c r="N155" s="29" t="s">
        <v>1384</v>
      </c>
      <c r="O155" s="29"/>
      <c r="P155" s="25" t="s">
        <v>25743</v>
      </c>
      <c r="Q155" s="25"/>
      <c r="R155" s="29" t="s">
        <v>4982</v>
      </c>
      <c r="S155" s="29" t="s">
        <v>4983</v>
      </c>
      <c r="T155" s="29" t="s">
        <v>2006</v>
      </c>
      <c r="U155" t="s">
        <v>4984</v>
      </c>
      <c r="V155" t="s">
        <v>24382</v>
      </c>
      <c r="W155" s="29"/>
      <c r="X155" s="349">
        <v>33000</v>
      </c>
      <c r="Y155" s="29"/>
      <c r="Z155" s="29"/>
      <c r="AA155" s="29"/>
      <c r="AB155" s="29"/>
      <c r="AC155" s="29"/>
      <c r="AD155" s="29"/>
      <c r="AE155" s="29" t="s">
        <v>2950</v>
      </c>
      <c r="AG155" s="284" t="s">
        <v>4434</v>
      </c>
      <c r="AH155" s="40" t="s">
        <v>4439</v>
      </c>
      <c r="AI155" s="40" t="s">
        <v>4440</v>
      </c>
      <c r="AJ155" s="40" t="s">
        <v>4799</v>
      </c>
      <c r="AK155" s="40" t="s">
        <v>4985</v>
      </c>
      <c r="AL155" s="301" t="s">
        <v>4874</v>
      </c>
      <c r="AN155" s="29" t="s">
        <v>4635</v>
      </c>
      <c r="AO155" s="29" t="s">
        <v>4442</v>
      </c>
      <c r="AR155" s="29" t="str">
        <f t="shared" si="28"/>
        <v>0</v>
      </c>
      <c r="AS155" s="29">
        <f t="shared" si="22"/>
        <v>0</v>
      </c>
      <c r="AT155" s="29">
        <v>0</v>
      </c>
      <c r="AW155" s="29" t="str">
        <f t="shared" si="30"/>
        <v/>
      </c>
      <c r="AX155" s="29" t="str">
        <f t="shared" si="23"/>
        <v/>
      </c>
      <c r="AY155" s="29" t="str">
        <f t="shared" si="29"/>
        <v>https://media.mediathek-tanz-theater.de/iiif/2/nvt_img-005-003-001.JP2</v>
      </c>
      <c r="AZ155" s="29" t="str">
        <f t="shared" si="24"/>
        <v>image/jp2</v>
      </c>
      <c r="BA155" s="29" t="str">
        <f t="shared" si="25"/>
        <v>presentation/iiif</v>
      </c>
      <c r="BB155" s="29" t="str">
        <f t="shared" si="26"/>
        <v>https://media.mediathek-tanz-theater.de/iiif/2/nvt_img-005-003-001.JP2/full/100,/0/default.jpg</v>
      </c>
      <c r="BC155" s="29" t="str">
        <f t="shared" si="21"/>
        <v>image/jpeg</v>
      </c>
      <c r="BD155" s="29" t="str">
        <f t="shared" si="27"/>
        <v>presentation/thumbnail</v>
      </c>
    </row>
    <row r="156" spans="1:56" ht="14.85" customHeight="1">
      <c r="A156" s="29">
        <v>1</v>
      </c>
      <c r="B156" s="29">
        <v>0</v>
      </c>
      <c r="C156" s="29" t="s">
        <v>4986</v>
      </c>
      <c r="D156" s="29" t="s">
        <v>4987</v>
      </c>
      <c r="E156" s="29"/>
      <c r="F156" s="38" t="s">
        <v>4430</v>
      </c>
      <c r="G156" s="29"/>
      <c r="H156" s="29"/>
      <c r="I156" s="402" t="s">
        <v>4446</v>
      </c>
      <c r="J156" s="402" t="s">
        <v>4976</v>
      </c>
      <c r="K156" s="29"/>
      <c r="L156" s="29"/>
      <c r="M156" s="29"/>
      <c r="N156" s="29" t="s">
        <v>1384</v>
      </c>
      <c r="O156" s="29"/>
      <c r="P156" s="25" t="s">
        <v>25743</v>
      </c>
      <c r="Q156" s="25"/>
      <c r="R156" s="29" t="s">
        <v>4982</v>
      </c>
      <c r="S156" s="29" t="s">
        <v>4988</v>
      </c>
      <c r="T156" s="29" t="s">
        <v>2006</v>
      </c>
      <c r="U156" t="s">
        <v>4989</v>
      </c>
      <c r="V156" t="s">
        <v>24382</v>
      </c>
      <c r="W156" s="29"/>
      <c r="X156" s="349">
        <v>33000</v>
      </c>
      <c r="Y156" s="29"/>
      <c r="Z156" s="29"/>
      <c r="AA156" s="29"/>
      <c r="AB156" s="29"/>
      <c r="AC156" s="29"/>
      <c r="AD156" s="29"/>
      <c r="AE156" s="29" t="s">
        <v>2950</v>
      </c>
      <c r="AG156" s="284" t="s">
        <v>4434</v>
      </c>
      <c r="AH156" s="40" t="s">
        <v>4439</v>
      </c>
      <c r="AI156" s="40" t="s">
        <v>4440</v>
      </c>
      <c r="AJ156" s="40" t="s">
        <v>4799</v>
      </c>
      <c r="AK156" s="40" t="s">
        <v>4990</v>
      </c>
      <c r="AL156" s="301" t="s">
        <v>4874</v>
      </c>
      <c r="AN156" s="29" t="s">
        <v>4635</v>
      </c>
      <c r="AO156" s="29" t="s">
        <v>4442</v>
      </c>
      <c r="AR156" s="29" t="str">
        <f t="shared" si="28"/>
        <v>0</v>
      </c>
      <c r="AS156" s="29">
        <f t="shared" si="22"/>
        <v>0</v>
      </c>
      <c r="AT156" s="29">
        <v>0</v>
      </c>
      <c r="AW156" s="29" t="str">
        <f t="shared" si="30"/>
        <v/>
      </c>
      <c r="AX156" s="29" t="str">
        <f t="shared" si="23"/>
        <v/>
      </c>
      <c r="AY156" s="29" t="str">
        <f t="shared" si="29"/>
        <v>https://media.mediathek-tanz-theater.de/iiif/2/nvt_img-005-003-002.JP2</v>
      </c>
      <c r="AZ156" s="29" t="str">
        <f t="shared" si="24"/>
        <v>image/jp2</v>
      </c>
      <c r="BA156" s="29" t="str">
        <f t="shared" si="25"/>
        <v>presentation/iiif</v>
      </c>
      <c r="BB156" s="29" t="str">
        <f t="shared" si="26"/>
        <v>https://media.mediathek-tanz-theater.de/iiif/2/nvt_img-005-003-002.JP2/full/100,/0/default.jpg</v>
      </c>
      <c r="BC156" s="29" t="str">
        <f t="shared" si="21"/>
        <v>image/jpeg</v>
      </c>
      <c r="BD156" s="29" t="str">
        <f t="shared" si="27"/>
        <v>presentation/thumbnail</v>
      </c>
    </row>
    <row r="157" spans="1:56" ht="14.85" customHeight="1">
      <c r="A157" s="29">
        <v>1</v>
      </c>
      <c r="B157" s="29">
        <v>0</v>
      </c>
      <c r="C157" s="29" t="s">
        <v>4991</v>
      </c>
      <c r="D157" s="29" t="s">
        <v>4992</v>
      </c>
      <c r="E157" s="29"/>
      <c r="F157" s="38" t="s">
        <v>4430</v>
      </c>
      <c r="G157" s="29"/>
      <c r="H157" s="29"/>
      <c r="I157" s="402" t="s">
        <v>4446</v>
      </c>
      <c r="J157" s="402" t="s">
        <v>4976</v>
      </c>
      <c r="K157" s="29"/>
      <c r="L157" s="29"/>
      <c r="M157" s="29"/>
      <c r="N157" s="29" t="s">
        <v>1384</v>
      </c>
      <c r="O157" s="29"/>
      <c r="P157" s="25" t="s">
        <v>25743</v>
      </c>
      <c r="Q157" s="25"/>
      <c r="R157" s="29" t="s">
        <v>4982</v>
      </c>
      <c r="S157" s="29" t="s">
        <v>4993</v>
      </c>
      <c r="T157" s="29" t="s">
        <v>2006</v>
      </c>
      <c r="U157" t="s">
        <v>4989</v>
      </c>
      <c r="V157" t="s">
        <v>24382</v>
      </c>
      <c r="W157" s="29"/>
      <c r="X157" s="349">
        <v>33000</v>
      </c>
      <c r="Y157" s="29"/>
      <c r="Z157" s="29"/>
      <c r="AA157" s="29"/>
      <c r="AB157" s="29"/>
      <c r="AC157" s="29"/>
      <c r="AD157" s="29"/>
      <c r="AE157" s="29" t="s">
        <v>2950</v>
      </c>
      <c r="AG157" s="284" t="s">
        <v>4434</v>
      </c>
      <c r="AH157" s="40" t="s">
        <v>4439</v>
      </c>
      <c r="AI157" s="40" t="s">
        <v>4440</v>
      </c>
      <c r="AJ157" s="40" t="s">
        <v>4799</v>
      </c>
      <c r="AK157" s="40" t="s">
        <v>4994</v>
      </c>
      <c r="AL157" s="301" t="s">
        <v>4874</v>
      </c>
      <c r="AN157" s="29" t="s">
        <v>4635</v>
      </c>
      <c r="AO157" s="29" t="s">
        <v>4442</v>
      </c>
      <c r="AR157" s="29" t="str">
        <f t="shared" si="28"/>
        <v>0</v>
      </c>
      <c r="AS157" s="29">
        <f t="shared" si="22"/>
        <v>0</v>
      </c>
      <c r="AT157" s="29">
        <v>0</v>
      </c>
      <c r="AW157" s="29" t="str">
        <f t="shared" si="30"/>
        <v/>
      </c>
      <c r="AX157" s="29" t="str">
        <f t="shared" si="23"/>
        <v/>
      </c>
      <c r="AY157" s="29" t="str">
        <f t="shared" si="29"/>
        <v>https://media.mediathek-tanz-theater.de/iiif/2/nvt_img-005-003-003.JP2</v>
      </c>
      <c r="AZ157" s="29" t="str">
        <f t="shared" si="24"/>
        <v>image/jp2</v>
      </c>
      <c r="BA157" s="29" t="str">
        <f t="shared" si="25"/>
        <v>presentation/iiif</v>
      </c>
      <c r="BB157" s="29" t="str">
        <f t="shared" si="26"/>
        <v>https://media.mediathek-tanz-theater.de/iiif/2/nvt_img-005-003-003.JP2/full/100,/0/default.jpg</v>
      </c>
      <c r="BC157" s="29" t="str">
        <f t="shared" si="21"/>
        <v>image/jpeg</v>
      </c>
      <c r="BD157" s="29" t="str">
        <f t="shared" si="27"/>
        <v>presentation/thumbnail</v>
      </c>
    </row>
    <row r="158" spans="1:56" ht="14.85" customHeight="1">
      <c r="A158" s="29">
        <v>1</v>
      </c>
      <c r="B158" s="29">
        <v>0</v>
      </c>
      <c r="C158" s="29" t="s">
        <v>4995</v>
      </c>
      <c r="D158" s="29" t="s">
        <v>4996</v>
      </c>
      <c r="E158" s="29"/>
      <c r="F158" s="38" t="s">
        <v>4430</v>
      </c>
      <c r="G158" s="29"/>
      <c r="H158" s="29" t="s">
        <v>4997</v>
      </c>
      <c r="I158" s="402" t="s">
        <v>4446</v>
      </c>
      <c r="J158" s="402" t="s">
        <v>4976</v>
      </c>
      <c r="K158" s="29"/>
      <c r="L158" s="29"/>
      <c r="M158" s="29"/>
      <c r="N158" s="29" t="s">
        <v>1384</v>
      </c>
      <c r="O158" s="29"/>
      <c r="P158" s="25" t="s">
        <v>25743</v>
      </c>
      <c r="Q158" s="25"/>
      <c r="R158" s="29" t="s">
        <v>4982</v>
      </c>
      <c r="S158" s="29" t="s">
        <v>4998</v>
      </c>
      <c r="T158" s="29" t="s">
        <v>2006</v>
      </c>
      <c r="U158" t="s">
        <v>4989</v>
      </c>
      <c r="V158" t="s">
        <v>24382</v>
      </c>
      <c r="W158" s="29"/>
      <c r="X158" s="349">
        <v>33000</v>
      </c>
      <c r="Y158" s="29"/>
      <c r="Z158" s="29"/>
      <c r="AA158" s="29"/>
      <c r="AB158" s="29"/>
      <c r="AC158" s="29"/>
      <c r="AD158" s="29"/>
      <c r="AE158" s="29" t="s">
        <v>2950</v>
      </c>
      <c r="AG158" s="284" t="s">
        <v>4434</v>
      </c>
      <c r="AH158" s="40" t="s">
        <v>4439</v>
      </c>
      <c r="AI158" s="40" t="s">
        <v>4440</v>
      </c>
      <c r="AJ158" s="40" t="s">
        <v>4799</v>
      </c>
      <c r="AK158" s="40" t="s">
        <v>4999</v>
      </c>
      <c r="AL158" s="301" t="s">
        <v>4874</v>
      </c>
      <c r="AN158" s="29" t="s">
        <v>4635</v>
      </c>
      <c r="AO158" s="29" t="s">
        <v>4442</v>
      </c>
      <c r="AR158" s="29" t="str">
        <f t="shared" si="28"/>
        <v>0</v>
      </c>
      <c r="AS158" s="29">
        <f t="shared" si="22"/>
        <v>0</v>
      </c>
      <c r="AT158" s="29">
        <v>0</v>
      </c>
      <c r="AW158" s="29" t="str">
        <f t="shared" si="30"/>
        <v/>
      </c>
      <c r="AX158" s="29" t="str">
        <f t="shared" si="23"/>
        <v/>
      </c>
      <c r="AY158" s="29" t="str">
        <f t="shared" si="29"/>
        <v>https://media.mediathek-tanz-theater.de/iiif/2/nvt_img-005-003-004.JP2</v>
      </c>
      <c r="AZ158" s="29" t="str">
        <f t="shared" si="24"/>
        <v>image/jp2</v>
      </c>
      <c r="BA158" s="29" t="str">
        <f t="shared" si="25"/>
        <v>presentation/iiif</v>
      </c>
      <c r="BB158" s="29" t="str">
        <f t="shared" si="26"/>
        <v>https://media.mediathek-tanz-theater.de/iiif/2/nvt_img-005-003-004.JP2/full/100,/0/default.jpg</v>
      </c>
      <c r="BC158" s="29" t="str">
        <f t="shared" si="21"/>
        <v>image/jpeg</v>
      </c>
      <c r="BD158" s="29" t="str">
        <f t="shared" si="27"/>
        <v>presentation/thumbnail</v>
      </c>
    </row>
    <row r="159" spans="1:56" ht="14.85" customHeight="1">
      <c r="A159" s="29">
        <v>1</v>
      </c>
      <c r="B159" s="29">
        <v>0</v>
      </c>
      <c r="C159" s="29" t="s">
        <v>5000</v>
      </c>
      <c r="D159" s="29" t="s">
        <v>5001</v>
      </c>
      <c r="E159" s="29"/>
      <c r="F159" s="38" t="s">
        <v>4430</v>
      </c>
      <c r="G159" s="29"/>
      <c r="H159" s="29" t="s">
        <v>4997</v>
      </c>
      <c r="I159" s="402" t="s">
        <v>4446</v>
      </c>
      <c r="J159" s="402" t="s">
        <v>4976</v>
      </c>
      <c r="K159" s="29"/>
      <c r="L159" s="29"/>
      <c r="M159" s="29"/>
      <c r="N159" s="29" t="s">
        <v>1384</v>
      </c>
      <c r="O159" s="29"/>
      <c r="P159" s="25" t="s">
        <v>25743</v>
      </c>
      <c r="Q159" s="25"/>
      <c r="R159" s="29" t="s">
        <v>4982</v>
      </c>
      <c r="S159" s="29" t="s">
        <v>5002</v>
      </c>
      <c r="T159" s="29" t="s">
        <v>2006</v>
      </c>
      <c r="U159" t="s">
        <v>4984</v>
      </c>
      <c r="V159" t="s">
        <v>24382</v>
      </c>
      <c r="W159" s="29"/>
      <c r="X159" s="349">
        <v>33000</v>
      </c>
      <c r="Y159" s="29"/>
      <c r="Z159" s="29"/>
      <c r="AA159" s="29"/>
      <c r="AB159" s="29"/>
      <c r="AC159" s="29"/>
      <c r="AD159" s="29"/>
      <c r="AE159" s="29" t="s">
        <v>2950</v>
      </c>
      <c r="AG159" s="284" t="s">
        <v>4434</v>
      </c>
      <c r="AH159" s="40" t="s">
        <v>4439</v>
      </c>
      <c r="AI159" s="40" t="s">
        <v>4440</v>
      </c>
      <c r="AJ159" s="40" t="s">
        <v>4799</v>
      </c>
      <c r="AK159" s="40" t="s">
        <v>4999</v>
      </c>
      <c r="AL159" s="301" t="s">
        <v>4874</v>
      </c>
      <c r="AN159" s="29" t="s">
        <v>4635</v>
      </c>
      <c r="AO159" s="29" t="s">
        <v>4442</v>
      </c>
      <c r="AR159" s="29" t="str">
        <f t="shared" si="28"/>
        <v>0</v>
      </c>
      <c r="AS159" s="29">
        <f t="shared" si="22"/>
        <v>0</v>
      </c>
      <c r="AT159" s="29">
        <v>0</v>
      </c>
      <c r="AW159" s="29" t="str">
        <f t="shared" si="30"/>
        <v/>
      </c>
      <c r="AX159" s="29" t="str">
        <f t="shared" si="23"/>
        <v/>
      </c>
      <c r="AY159" s="29" t="str">
        <f t="shared" si="29"/>
        <v>https://media.mediathek-tanz-theater.de/iiif/2/nvt_img-005-003-005.JP2</v>
      </c>
      <c r="AZ159" s="29" t="str">
        <f t="shared" si="24"/>
        <v>image/jp2</v>
      </c>
      <c r="BA159" s="29" t="str">
        <f t="shared" si="25"/>
        <v>presentation/iiif</v>
      </c>
      <c r="BB159" s="29" t="str">
        <f t="shared" si="26"/>
        <v>https://media.mediathek-tanz-theater.de/iiif/2/nvt_img-005-003-005.JP2/full/100,/0/default.jpg</v>
      </c>
      <c r="BC159" s="29" t="str">
        <f t="shared" si="21"/>
        <v>image/jpeg</v>
      </c>
      <c r="BD159" s="29" t="str">
        <f t="shared" si="27"/>
        <v>presentation/thumbnail</v>
      </c>
    </row>
    <row r="160" spans="1:56" ht="14.85" customHeight="1">
      <c r="A160" s="29">
        <v>1</v>
      </c>
      <c r="B160" s="29">
        <v>0</v>
      </c>
      <c r="C160" s="29" t="s">
        <v>5003</v>
      </c>
      <c r="D160" s="29" t="s">
        <v>5004</v>
      </c>
      <c r="E160" s="29"/>
      <c r="F160" s="38" t="s">
        <v>4430</v>
      </c>
      <c r="G160" s="29"/>
      <c r="H160" s="29" t="s">
        <v>4997</v>
      </c>
      <c r="I160" s="402" t="s">
        <v>4446</v>
      </c>
      <c r="J160" s="402" t="s">
        <v>4976</v>
      </c>
      <c r="K160" s="29"/>
      <c r="L160" s="29"/>
      <c r="M160" s="29"/>
      <c r="N160" s="29" t="s">
        <v>1384</v>
      </c>
      <c r="O160" s="29"/>
      <c r="P160" s="25" t="s">
        <v>25743</v>
      </c>
      <c r="Q160" s="25"/>
      <c r="R160" s="29" t="s">
        <v>4982</v>
      </c>
      <c r="S160" s="29" t="s">
        <v>5005</v>
      </c>
      <c r="T160" s="29" t="s">
        <v>2006</v>
      </c>
      <c r="U160" t="s">
        <v>2466</v>
      </c>
      <c r="V160" t="s">
        <v>24382</v>
      </c>
      <c r="W160" s="29"/>
      <c r="X160" s="349">
        <v>33000</v>
      </c>
      <c r="Y160" s="29"/>
      <c r="Z160" s="29"/>
      <c r="AA160" s="29"/>
      <c r="AB160" s="29"/>
      <c r="AC160" s="29"/>
      <c r="AD160" s="29"/>
      <c r="AE160" s="29" t="s">
        <v>2950</v>
      </c>
      <c r="AG160" s="284" t="s">
        <v>4434</v>
      </c>
      <c r="AH160" s="40" t="s">
        <v>4439</v>
      </c>
      <c r="AI160" s="40" t="s">
        <v>4440</v>
      </c>
      <c r="AJ160" s="40" t="s">
        <v>4799</v>
      </c>
      <c r="AK160" s="40" t="s">
        <v>4999</v>
      </c>
      <c r="AL160" s="301" t="s">
        <v>4874</v>
      </c>
      <c r="AN160" s="29" t="s">
        <v>4635</v>
      </c>
      <c r="AO160" s="29" t="s">
        <v>4442</v>
      </c>
      <c r="AR160" s="29" t="str">
        <f t="shared" si="28"/>
        <v>0</v>
      </c>
      <c r="AS160" s="29">
        <f t="shared" si="22"/>
        <v>0</v>
      </c>
      <c r="AT160" s="29">
        <v>0</v>
      </c>
      <c r="AW160" s="29" t="str">
        <f t="shared" si="30"/>
        <v/>
      </c>
      <c r="AX160" s="29" t="str">
        <f t="shared" si="23"/>
        <v/>
      </c>
      <c r="AY160" s="29" t="str">
        <f t="shared" si="29"/>
        <v>https://media.mediathek-tanz-theater.de/iiif/2/nvt_img-005-003-006.JP2</v>
      </c>
      <c r="AZ160" s="29" t="str">
        <f t="shared" si="24"/>
        <v>image/jp2</v>
      </c>
      <c r="BA160" s="29" t="str">
        <f t="shared" si="25"/>
        <v>presentation/iiif</v>
      </c>
      <c r="BB160" s="29" t="str">
        <f t="shared" si="26"/>
        <v>https://media.mediathek-tanz-theater.de/iiif/2/nvt_img-005-003-006.JP2/full/100,/0/default.jpg</v>
      </c>
      <c r="BC160" s="29" t="str">
        <f t="shared" si="21"/>
        <v>image/jpeg</v>
      </c>
      <c r="BD160" s="29" t="str">
        <f t="shared" si="27"/>
        <v>presentation/thumbnail</v>
      </c>
    </row>
    <row r="161" spans="1:56" ht="14.85" customHeight="1">
      <c r="A161" s="29">
        <v>1</v>
      </c>
      <c r="B161" s="29">
        <v>0</v>
      </c>
      <c r="C161" s="29" t="s">
        <v>5006</v>
      </c>
      <c r="D161" s="29" t="s">
        <v>5007</v>
      </c>
      <c r="E161" s="29"/>
      <c r="F161" s="38" t="s">
        <v>4430</v>
      </c>
      <c r="G161" s="29"/>
      <c r="H161" s="29"/>
      <c r="I161" s="402" t="s">
        <v>4438</v>
      </c>
      <c r="J161" s="402" t="s">
        <v>4939</v>
      </c>
      <c r="K161" s="29"/>
      <c r="L161" s="29"/>
      <c r="M161" s="29"/>
      <c r="N161" s="29" t="s">
        <v>1384</v>
      </c>
      <c r="O161" s="29"/>
      <c r="P161" s="25" t="s">
        <v>25743</v>
      </c>
      <c r="Q161" s="25"/>
      <c r="R161" s="29"/>
      <c r="S161" s="29"/>
      <c r="T161" s="29"/>
      <c r="U161"/>
      <c r="V161" t="s">
        <v>24382</v>
      </c>
      <c r="W161" s="29"/>
      <c r="X161" s="349">
        <v>33000</v>
      </c>
      <c r="Y161" s="29"/>
      <c r="Z161" s="29"/>
      <c r="AA161" s="29"/>
      <c r="AB161" s="29"/>
      <c r="AC161" s="29"/>
      <c r="AD161" s="29"/>
      <c r="AE161" s="29" t="s">
        <v>2950</v>
      </c>
      <c r="AG161" s="284" t="s">
        <v>4434</v>
      </c>
      <c r="AH161" s="40" t="s">
        <v>4439</v>
      </c>
      <c r="AI161" s="40" t="s">
        <v>4440</v>
      </c>
      <c r="AJ161" s="40" t="s">
        <v>4955</v>
      </c>
      <c r="AK161" s="40"/>
      <c r="AN161" s="29" t="s">
        <v>72</v>
      </c>
      <c r="AO161" s="29" t="s">
        <v>4442</v>
      </c>
      <c r="AR161" s="29" t="str">
        <f t="shared" si="28"/>
        <v>1</v>
      </c>
      <c r="AS161" s="29">
        <f t="shared" si="22"/>
        <v>1</v>
      </c>
      <c r="AT161" s="29">
        <v>1</v>
      </c>
      <c r="AV161" s="29" t="s">
        <v>5008</v>
      </c>
      <c r="AW161" s="29" t="str">
        <f t="shared" si="30"/>
        <v>image/tiff</v>
      </c>
      <c r="AX161" s="29" t="str">
        <f t="shared" si="23"/>
        <v>archival/master</v>
      </c>
      <c r="AY161" s="29" t="str">
        <f t="shared" si="29"/>
        <v>https://media.mediathek-tanz-theater.de/iiif/2/nvt_img-005-004.JP2</v>
      </c>
      <c r="AZ161" s="29" t="str">
        <f t="shared" si="24"/>
        <v>image/jp2</v>
      </c>
      <c r="BA161" s="29" t="str">
        <f t="shared" si="25"/>
        <v>presentation/iiif</v>
      </c>
      <c r="BB161" s="29" t="str">
        <f t="shared" si="26"/>
        <v>https://media.mediathek-tanz-theater.de/iiif/2/nvt_img-005-004.JP2/full/100,/0/default.jpg</v>
      </c>
      <c r="BC161" s="29" t="str">
        <f t="shared" si="21"/>
        <v>image/jpeg</v>
      </c>
      <c r="BD161" s="29" t="str">
        <f t="shared" si="27"/>
        <v>presentation/thumbnail</v>
      </c>
    </row>
    <row r="162" spans="1:56" ht="14.85" customHeight="1">
      <c r="A162" s="29">
        <v>1</v>
      </c>
      <c r="B162" s="29">
        <v>0</v>
      </c>
      <c r="C162" s="29" t="s">
        <v>5009</v>
      </c>
      <c r="D162" s="29" t="s">
        <v>5010</v>
      </c>
      <c r="E162" s="29"/>
      <c r="F162" s="38" t="s">
        <v>4430</v>
      </c>
      <c r="G162" s="29"/>
      <c r="H162" s="29"/>
      <c r="I162" s="402" t="s">
        <v>4446</v>
      </c>
      <c r="J162" s="402" t="s">
        <v>5006</v>
      </c>
      <c r="K162" s="29"/>
      <c r="L162" s="29"/>
      <c r="M162" s="29"/>
      <c r="N162" s="29" t="s">
        <v>1384</v>
      </c>
      <c r="O162" s="29"/>
      <c r="P162" s="25" t="s">
        <v>25743</v>
      </c>
      <c r="Q162" s="25"/>
      <c r="R162" s="29" t="s">
        <v>4982</v>
      </c>
      <c r="S162" s="29" t="s">
        <v>5011</v>
      </c>
      <c r="T162" s="29" t="s">
        <v>2006</v>
      </c>
      <c r="U162" t="s">
        <v>2466</v>
      </c>
      <c r="V162" t="s">
        <v>24382</v>
      </c>
      <c r="W162" s="29"/>
      <c r="X162" s="349">
        <v>33000</v>
      </c>
      <c r="Y162" s="29"/>
      <c r="Z162" s="29"/>
      <c r="AA162" s="29"/>
      <c r="AB162" s="29"/>
      <c r="AC162" s="29"/>
      <c r="AD162" s="29"/>
      <c r="AE162" s="29" t="s">
        <v>2950</v>
      </c>
      <c r="AG162" s="284" t="s">
        <v>4434</v>
      </c>
      <c r="AH162" s="40" t="s">
        <v>4439</v>
      </c>
      <c r="AI162" s="40" t="s">
        <v>4440</v>
      </c>
      <c r="AJ162" s="40" t="s">
        <v>4799</v>
      </c>
      <c r="AK162" s="40" t="s">
        <v>4751</v>
      </c>
      <c r="AL162" s="301" t="s">
        <v>4874</v>
      </c>
      <c r="AN162" s="29" t="s">
        <v>5012</v>
      </c>
      <c r="AO162" s="29" t="s">
        <v>4442</v>
      </c>
      <c r="AR162" s="29" t="str">
        <f t="shared" si="28"/>
        <v>0</v>
      </c>
      <c r="AS162" s="29">
        <f t="shared" si="22"/>
        <v>0</v>
      </c>
      <c r="AT162" s="29">
        <v>0</v>
      </c>
      <c r="AW162" s="29" t="str">
        <f t="shared" si="30"/>
        <v/>
      </c>
      <c r="AX162" s="29" t="str">
        <f t="shared" si="23"/>
        <v/>
      </c>
      <c r="AY162" s="29" t="str">
        <f t="shared" si="29"/>
        <v>https://media.mediathek-tanz-theater.de/iiif/2/nvt_img-005-004-001.JP2</v>
      </c>
      <c r="AZ162" s="29" t="str">
        <f t="shared" si="24"/>
        <v>image/jp2</v>
      </c>
      <c r="BA162" s="29" t="str">
        <f t="shared" si="25"/>
        <v>presentation/iiif</v>
      </c>
      <c r="BB162" s="29" t="str">
        <f t="shared" si="26"/>
        <v>https://media.mediathek-tanz-theater.de/iiif/2/nvt_img-005-004-001.JP2/full/100,/0/default.jpg</v>
      </c>
      <c r="BC162" s="29" t="str">
        <f t="shared" si="21"/>
        <v>image/jpeg</v>
      </c>
      <c r="BD162" s="29" t="str">
        <f t="shared" si="27"/>
        <v>presentation/thumbnail</v>
      </c>
    </row>
    <row r="163" spans="1:56" ht="14.85" customHeight="1">
      <c r="A163" s="29">
        <v>1</v>
      </c>
      <c r="B163" s="29">
        <v>0</v>
      </c>
      <c r="C163" s="29" t="s">
        <v>5013</v>
      </c>
      <c r="D163" s="29" t="s">
        <v>5014</v>
      </c>
      <c r="E163" s="29"/>
      <c r="F163" s="38" t="s">
        <v>4430</v>
      </c>
      <c r="G163" s="29"/>
      <c r="H163" s="29"/>
      <c r="I163" s="402" t="s">
        <v>4446</v>
      </c>
      <c r="J163" s="402" t="s">
        <v>5006</v>
      </c>
      <c r="K163" s="29"/>
      <c r="L163" s="29"/>
      <c r="M163" s="29"/>
      <c r="N163" s="29" t="s">
        <v>1384</v>
      </c>
      <c r="O163" s="29"/>
      <c r="P163" s="25" t="s">
        <v>25743</v>
      </c>
      <c r="Q163" s="25"/>
      <c r="R163" s="29" t="s">
        <v>4982</v>
      </c>
      <c r="S163" s="29" t="s">
        <v>25617</v>
      </c>
      <c r="T163" s="29" t="s">
        <v>2006</v>
      </c>
      <c r="U163" t="s">
        <v>2466</v>
      </c>
      <c r="V163" t="s">
        <v>24382</v>
      </c>
      <c r="W163" s="29"/>
      <c r="X163" s="349">
        <v>33000</v>
      </c>
      <c r="Y163" s="29"/>
      <c r="Z163" s="29"/>
      <c r="AA163" s="29"/>
      <c r="AB163" s="29"/>
      <c r="AC163" s="29"/>
      <c r="AD163" s="29"/>
      <c r="AE163" s="29" t="s">
        <v>2950</v>
      </c>
      <c r="AG163" s="284" t="s">
        <v>4434</v>
      </c>
      <c r="AH163" s="40" t="s">
        <v>4439</v>
      </c>
      <c r="AI163" s="40" t="s">
        <v>4440</v>
      </c>
      <c r="AJ163" s="40" t="s">
        <v>4799</v>
      </c>
      <c r="AK163" s="40" t="s">
        <v>4751</v>
      </c>
      <c r="AL163" s="301" t="s">
        <v>4874</v>
      </c>
      <c r="AN163" s="29" t="s">
        <v>5012</v>
      </c>
      <c r="AO163" s="29" t="s">
        <v>4442</v>
      </c>
      <c r="AR163" s="29" t="str">
        <f t="shared" si="28"/>
        <v>0</v>
      </c>
      <c r="AS163" s="29">
        <f t="shared" si="22"/>
        <v>0</v>
      </c>
      <c r="AT163" s="29">
        <v>0</v>
      </c>
      <c r="AW163" s="29" t="str">
        <f t="shared" si="30"/>
        <v/>
      </c>
      <c r="AX163" s="29" t="str">
        <f t="shared" si="23"/>
        <v/>
      </c>
      <c r="AY163" s="29" t="str">
        <f t="shared" si="29"/>
        <v>https://media.mediathek-tanz-theater.de/iiif/2/nvt_img-005-004-002.JP2</v>
      </c>
      <c r="AZ163" s="29" t="str">
        <f t="shared" si="24"/>
        <v>image/jp2</v>
      </c>
      <c r="BA163" s="29" t="str">
        <f t="shared" si="25"/>
        <v>presentation/iiif</v>
      </c>
      <c r="BB163" s="29" t="str">
        <f t="shared" si="26"/>
        <v>https://media.mediathek-tanz-theater.de/iiif/2/nvt_img-005-004-002.JP2/full/100,/0/default.jpg</v>
      </c>
      <c r="BC163" s="29" t="str">
        <f t="shared" si="21"/>
        <v>image/jpeg</v>
      </c>
      <c r="BD163" s="29" t="str">
        <f t="shared" si="27"/>
        <v>presentation/thumbnail</v>
      </c>
    </row>
    <row r="164" spans="1:56" ht="14.85" customHeight="1">
      <c r="A164" s="29">
        <v>1</v>
      </c>
      <c r="B164" s="29">
        <v>0</v>
      </c>
      <c r="C164" s="29" t="s">
        <v>5016</v>
      </c>
      <c r="D164" s="29" t="s">
        <v>5017</v>
      </c>
      <c r="E164" s="29"/>
      <c r="F164" s="38" t="s">
        <v>4430</v>
      </c>
      <c r="G164" s="29"/>
      <c r="H164" s="29"/>
      <c r="I164" s="402" t="s">
        <v>4446</v>
      </c>
      <c r="J164" s="402" t="s">
        <v>5006</v>
      </c>
      <c r="K164" s="29"/>
      <c r="L164" s="29"/>
      <c r="M164" s="29"/>
      <c r="N164" s="29" t="s">
        <v>1384</v>
      </c>
      <c r="O164" s="29"/>
      <c r="P164" s="25" t="s">
        <v>25743</v>
      </c>
      <c r="Q164" s="25"/>
      <c r="R164" s="29" t="s">
        <v>4982</v>
      </c>
      <c r="S164" s="29" t="s">
        <v>5018</v>
      </c>
      <c r="T164" s="29" t="s">
        <v>2006</v>
      </c>
      <c r="U164" t="s">
        <v>25616</v>
      </c>
      <c r="V164" t="s">
        <v>24382</v>
      </c>
      <c r="W164" s="29"/>
      <c r="X164" s="349">
        <v>33000</v>
      </c>
      <c r="Y164" s="29"/>
      <c r="Z164" s="29"/>
      <c r="AA164" s="29"/>
      <c r="AB164" s="29"/>
      <c r="AC164" s="29"/>
      <c r="AD164" s="29"/>
      <c r="AE164" s="29" t="s">
        <v>2950</v>
      </c>
      <c r="AG164" s="284" t="s">
        <v>4434</v>
      </c>
      <c r="AH164" s="40" t="s">
        <v>4439</v>
      </c>
      <c r="AI164" s="40" t="s">
        <v>4440</v>
      </c>
      <c r="AJ164" s="40" t="s">
        <v>4799</v>
      </c>
      <c r="AK164" s="40" t="s">
        <v>4751</v>
      </c>
      <c r="AL164" s="301" t="s">
        <v>4874</v>
      </c>
      <c r="AN164" s="29" t="s">
        <v>5012</v>
      </c>
      <c r="AO164" s="29" t="s">
        <v>4442</v>
      </c>
      <c r="AR164" s="29" t="str">
        <f t="shared" si="28"/>
        <v>0</v>
      </c>
      <c r="AS164" s="29">
        <f t="shared" si="22"/>
        <v>0</v>
      </c>
      <c r="AT164" s="29">
        <v>0</v>
      </c>
      <c r="AW164" s="29" t="str">
        <f t="shared" si="30"/>
        <v/>
      </c>
      <c r="AX164" s="29" t="str">
        <f t="shared" si="23"/>
        <v/>
      </c>
      <c r="AY164" s="29" t="str">
        <f t="shared" si="29"/>
        <v>https://media.mediathek-tanz-theater.de/iiif/2/nvt_img-005-004-003.JP2</v>
      </c>
      <c r="AZ164" s="29" t="str">
        <f t="shared" si="24"/>
        <v>image/jp2</v>
      </c>
      <c r="BA164" s="29" t="str">
        <f t="shared" si="25"/>
        <v>presentation/iiif</v>
      </c>
      <c r="BB164" s="29" t="str">
        <f t="shared" si="26"/>
        <v>https://media.mediathek-tanz-theater.de/iiif/2/nvt_img-005-004-003.JP2/full/100,/0/default.jpg</v>
      </c>
      <c r="BC164" s="29" t="str">
        <f t="shared" si="21"/>
        <v>image/jpeg</v>
      </c>
      <c r="BD164" s="29" t="str">
        <f t="shared" si="27"/>
        <v>presentation/thumbnail</v>
      </c>
    </row>
    <row r="165" spans="1:56" ht="14.85" customHeight="1">
      <c r="A165" s="29">
        <v>1</v>
      </c>
      <c r="B165" s="29">
        <v>0</v>
      </c>
      <c r="C165" s="29" t="s">
        <v>5019</v>
      </c>
      <c r="D165" s="29" t="s">
        <v>5020</v>
      </c>
      <c r="E165" s="29"/>
      <c r="F165" s="38" t="s">
        <v>4430</v>
      </c>
      <c r="G165" s="29"/>
      <c r="H165" s="29"/>
      <c r="I165" s="402" t="s">
        <v>4446</v>
      </c>
      <c r="J165" s="402" t="s">
        <v>5006</v>
      </c>
      <c r="K165" s="29"/>
      <c r="L165" s="29"/>
      <c r="M165" s="29"/>
      <c r="N165" s="29" t="s">
        <v>1384</v>
      </c>
      <c r="O165" s="29"/>
      <c r="P165" s="25" t="s">
        <v>25743</v>
      </c>
      <c r="Q165" s="25"/>
      <c r="R165" s="29" t="s">
        <v>4982</v>
      </c>
      <c r="S165" s="29" t="s">
        <v>5021</v>
      </c>
      <c r="T165" s="29" t="s">
        <v>2006</v>
      </c>
      <c r="U165" t="s">
        <v>5022</v>
      </c>
      <c r="V165" t="s">
        <v>24382</v>
      </c>
      <c r="W165" s="29"/>
      <c r="X165" s="349">
        <v>33000</v>
      </c>
      <c r="Y165" s="29"/>
      <c r="Z165" s="29"/>
      <c r="AA165" s="29"/>
      <c r="AB165" s="29"/>
      <c r="AC165" s="29"/>
      <c r="AD165" s="29"/>
      <c r="AE165" s="29" t="s">
        <v>2950</v>
      </c>
      <c r="AG165" s="284" t="s">
        <v>4434</v>
      </c>
      <c r="AH165" s="40" t="s">
        <v>4439</v>
      </c>
      <c r="AI165" s="40" t="s">
        <v>4440</v>
      </c>
      <c r="AJ165" s="40" t="s">
        <v>4799</v>
      </c>
      <c r="AK165" s="40" t="s">
        <v>4751</v>
      </c>
      <c r="AL165" s="301" t="s">
        <v>4874</v>
      </c>
      <c r="AN165" s="29" t="s">
        <v>5012</v>
      </c>
      <c r="AO165" s="29" t="s">
        <v>4442</v>
      </c>
      <c r="AR165" s="29" t="str">
        <f t="shared" si="28"/>
        <v>0</v>
      </c>
      <c r="AS165" s="29">
        <f t="shared" si="22"/>
        <v>0</v>
      </c>
      <c r="AT165" s="29">
        <v>0</v>
      </c>
      <c r="AW165" s="29" t="str">
        <f t="shared" si="30"/>
        <v/>
      </c>
      <c r="AX165" s="29" t="str">
        <f t="shared" si="23"/>
        <v/>
      </c>
      <c r="AY165" s="29" t="str">
        <f t="shared" si="29"/>
        <v>https://media.mediathek-tanz-theater.de/iiif/2/nvt_img-005-004-004.JP2</v>
      </c>
      <c r="AZ165" s="29" t="str">
        <f t="shared" si="24"/>
        <v>image/jp2</v>
      </c>
      <c r="BA165" s="29" t="str">
        <f t="shared" si="25"/>
        <v>presentation/iiif</v>
      </c>
      <c r="BB165" s="29" t="str">
        <f t="shared" si="26"/>
        <v>https://media.mediathek-tanz-theater.de/iiif/2/nvt_img-005-004-004.JP2/full/100,/0/default.jpg</v>
      </c>
      <c r="BC165" s="29" t="str">
        <f t="shared" si="21"/>
        <v>image/jpeg</v>
      </c>
      <c r="BD165" s="29" t="str">
        <f t="shared" si="27"/>
        <v>presentation/thumbnail</v>
      </c>
    </row>
    <row r="166" spans="1:56" ht="14.85" customHeight="1">
      <c r="A166" s="29">
        <v>1</v>
      </c>
      <c r="B166" s="29">
        <v>0</v>
      </c>
      <c r="C166" s="29" t="s">
        <v>5023</v>
      </c>
      <c r="D166" s="29" t="s">
        <v>5024</v>
      </c>
      <c r="E166" s="29"/>
      <c r="F166" s="38" t="s">
        <v>4430</v>
      </c>
      <c r="G166" s="29"/>
      <c r="H166" s="29"/>
      <c r="I166" s="402" t="s">
        <v>4446</v>
      </c>
      <c r="J166" s="402" t="s">
        <v>5006</v>
      </c>
      <c r="K166" s="29"/>
      <c r="L166" s="29"/>
      <c r="M166" s="29"/>
      <c r="N166" s="29" t="s">
        <v>1384</v>
      </c>
      <c r="O166" s="29"/>
      <c r="P166" s="25" t="s">
        <v>25743</v>
      </c>
      <c r="Q166" s="25"/>
      <c r="R166" s="29" t="s">
        <v>4982</v>
      </c>
      <c r="S166" s="29" t="s">
        <v>5025</v>
      </c>
      <c r="T166" s="29" t="s">
        <v>2006</v>
      </c>
      <c r="U166" t="s">
        <v>4984</v>
      </c>
      <c r="V166" t="s">
        <v>24382</v>
      </c>
      <c r="W166" s="29"/>
      <c r="X166" s="349">
        <v>33000</v>
      </c>
      <c r="Y166" s="29"/>
      <c r="Z166" s="29"/>
      <c r="AA166" s="29"/>
      <c r="AB166" s="29"/>
      <c r="AC166" s="29"/>
      <c r="AD166" s="29"/>
      <c r="AE166" s="29" t="s">
        <v>2950</v>
      </c>
      <c r="AG166" s="284" t="s">
        <v>4434</v>
      </c>
      <c r="AH166" s="40" t="s">
        <v>4439</v>
      </c>
      <c r="AI166" s="40" t="s">
        <v>4440</v>
      </c>
      <c r="AJ166" s="40" t="s">
        <v>4799</v>
      </c>
      <c r="AK166" s="40" t="s">
        <v>5026</v>
      </c>
      <c r="AL166" s="301" t="s">
        <v>4874</v>
      </c>
      <c r="AN166" s="29" t="s">
        <v>5012</v>
      </c>
      <c r="AO166" s="29" t="s">
        <v>4442</v>
      </c>
      <c r="AR166" s="29" t="str">
        <f t="shared" si="28"/>
        <v>0</v>
      </c>
      <c r="AS166" s="29">
        <f t="shared" si="22"/>
        <v>0</v>
      </c>
      <c r="AT166" s="29">
        <v>0</v>
      </c>
      <c r="AW166" s="29" t="str">
        <f t="shared" si="30"/>
        <v/>
      </c>
      <c r="AX166" s="29" t="str">
        <f t="shared" si="23"/>
        <v/>
      </c>
      <c r="AY166" s="29" t="str">
        <f t="shared" si="29"/>
        <v>https://media.mediathek-tanz-theater.de/iiif/2/nvt_img-005-004-005.JP2</v>
      </c>
      <c r="AZ166" s="29" t="str">
        <f t="shared" si="24"/>
        <v>image/jp2</v>
      </c>
      <c r="BA166" s="29" t="str">
        <f t="shared" si="25"/>
        <v>presentation/iiif</v>
      </c>
      <c r="BB166" s="29" t="str">
        <f t="shared" si="26"/>
        <v>https://media.mediathek-tanz-theater.de/iiif/2/nvt_img-005-004-005.JP2/full/100,/0/default.jpg</v>
      </c>
      <c r="BC166" s="29" t="str">
        <f t="shared" si="21"/>
        <v>image/jpeg</v>
      </c>
      <c r="BD166" s="29" t="str">
        <f t="shared" si="27"/>
        <v>presentation/thumbnail</v>
      </c>
    </row>
    <row r="167" spans="1:56" ht="14.85" customHeight="1">
      <c r="A167" s="29">
        <v>1</v>
      </c>
      <c r="B167" s="29">
        <v>0</v>
      </c>
      <c r="C167" s="29" t="s">
        <v>5027</v>
      </c>
      <c r="D167" s="29" t="s">
        <v>5028</v>
      </c>
      <c r="E167" s="29"/>
      <c r="F167" s="38" t="s">
        <v>4430</v>
      </c>
      <c r="G167" s="29"/>
      <c r="H167" s="29"/>
      <c r="I167" s="402" t="s">
        <v>4446</v>
      </c>
      <c r="J167" s="402" t="s">
        <v>5006</v>
      </c>
      <c r="K167" s="29"/>
      <c r="L167" s="29"/>
      <c r="M167" s="29"/>
      <c r="N167" s="29" t="s">
        <v>1384</v>
      </c>
      <c r="O167" s="29"/>
      <c r="P167" s="25" t="s">
        <v>25743</v>
      </c>
      <c r="Q167" s="25"/>
      <c r="R167" s="29" t="s">
        <v>4982</v>
      </c>
      <c r="S167" s="29" t="s">
        <v>5029</v>
      </c>
      <c r="T167" s="29" t="s">
        <v>2006</v>
      </c>
      <c r="U167" t="s">
        <v>4984</v>
      </c>
      <c r="V167" t="s">
        <v>24382</v>
      </c>
      <c r="W167" s="29"/>
      <c r="X167" s="349">
        <v>33000</v>
      </c>
      <c r="Y167" s="29"/>
      <c r="Z167" s="29"/>
      <c r="AA167" s="29"/>
      <c r="AB167" s="29"/>
      <c r="AC167" s="29"/>
      <c r="AD167" s="29"/>
      <c r="AE167" s="29" t="s">
        <v>2950</v>
      </c>
      <c r="AG167" s="284" t="s">
        <v>4434</v>
      </c>
      <c r="AH167" s="40" t="s">
        <v>4439</v>
      </c>
      <c r="AI167" s="40" t="s">
        <v>4440</v>
      </c>
      <c r="AJ167" s="40" t="s">
        <v>4799</v>
      </c>
      <c r="AK167" s="40" t="s">
        <v>5030</v>
      </c>
      <c r="AL167" s="301" t="s">
        <v>4874</v>
      </c>
      <c r="AN167" s="29" t="s">
        <v>5012</v>
      </c>
      <c r="AO167" s="29" t="s">
        <v>4442</v>
      </c>
      <c r="AR167" s="29" t="str">
        <f t="shared" si="28"/>
        <v>0</v>
      </c>
      <c r="AS167" s="29">
        <f t="shared" si="22"/>
        <v>0</v>
      </c>
      <c r="AT167" s="29">
        <v>0</v>
      </c>
      <c r="AW167" s="29" t="str">
        <f t="shared" si="30"/>
        <v/>
      </c>
      <c r="AX167" s="29" t="str">
        <f t="shared" si="23"/>
        <v/>
      </c>
      <c r="AY167" s="29" t="str">
        <f t="shared" si="29"/>
        <v>https://media.mediathek-tanz-theater.de/iiif/2/nvt_img-005-004-006.JP2</v>
      </c>
      <c r="AZ167" s="29" t="str">
        <f t="shared" si="24"/>
        <v>image/jp2</v>
      </c>
      <c r="BA167" s="29" t="str">
        <f t="shared" si="25"/>
        <v>presentation/iiif</v>
      </c>
      <c r="BB167" s="29" t="str">
        <f t="shared" si="26"/>
        <v>https://media.mediathek-tanz-theater.de/iiif/2/nvt_img-005-004-006.JP2/full/100,/0/default.jpg</v>
      </c>
      <c r="BC167" s="29" t="str">
        <f t="shared" si="21"/>
        <v>image/jpeg</v>
      </c>
      <c r="BD167" s="29" t="str">
        <f t="shared" si="27"/>
        <v>presentation/thumbnail</v>
      </c>
    </row>
    <row r="168" spans="1:56" ht="14.85" customHeight="1">
      <c r="A168" s="29">
        <v>0</v>
      </c>
      <c r="B168" s="29">
        <v>0</v>
      </c>
      <c r="C168" s="29" t="s">
        <v>5031</v>
      </c>
      <c r="D168" s="29"/>
      <c r="E168" s="29"/>
      <c r="G168" s="29"/>
      <c r="H168" s="29"/>
      <c r="I168" s="402" t="s">
        <v>4431</v>
      </c>
      <c r="K168" s="29"/>
      <c r="L168" s="29"/>
      <c r="M168" s="29"/>
      <c r="N168" s="29"/>
      <c r="O168" s="29"/>
      <c r="P168" s="25"/>
      <c r="Q168" s="25"/>
      <c r="R168" s="29"/>
      <c r="S168" s="29"/>
      <c r="T168" s="29"/>
      <c r="U168"/>
      <c r="V168"/>
      <c r="W168" s="29"/>
      <c r="X168" s="349"/>
      <c r="Y168" s="29"/>
      <c r="Z168" s="29"/>
      <c r="AA168" s="29"/>
      <c r="AB168" s="29"/>
      <c r="AC168" s="29"/>
      <c r="AD168" s="29"/>
      <c r="AE168" s="29" t="s">
        <v>2950</v>
      </c>
      <c r="AG168" s="284" t="s">
        <v>4434</v>
      </c>
      <c r="AH168" s="40"/>
      <c r="AI168" s="40"/>
      <c r="AJ168" s="40" t="s">
        <v>5032</v>
      </c>
      <c r="AK168" s="40"/>
      <c r="AL168" s="301" t="s">
        <v>5033</v>
      </c>
      <c r="AR168" s="29" t="str">
        <f t="shared" si="28"/>
        <v>1</v>
      </c>
      <c r="AS168" s="29">
        <f t="shared" si="22"/>
        <v>0</v>
      </c>
      <c r="AT168" s="29">
        <v>0</v>
      </c>
      <c r="AW168" s="29" t="str">
        <f t="shared" si="30"/>
        <v/>
      </c>
      <c r="AX168" s="29" t="str">
        <f t="shared" si="23"/>
        <v/>
      </c>
      <c r="AY168" s="29" t="str">
        <f t="shared" si="29"/>
        <v>https://media.mediathek-tanz-theater.de/iiif/2/nvt_img-006.JP2</v>
      </c>
      <c r="AZ168" s="29" t="str">
        <f t="shared" si="24"/>
        <v>image/jp2</v>
      </c>
      <c r="BA168" s="29" t="str">
        <f t="shared" si="25"/>
        <v>presentation/iiif</v>
      </c>
      <c r="BB168" s="29" t="str">
        <f t="shared" si="26"/>
        <v>https://media.mediathek-tanz-theater.de/iiif/2/nvt_img-006.JP2/full/100,/0/default.jpg</v>
      </c>
      <c r="BC168" s="29" t="str">
        <f t="shared" si="21"/>
        <v>image/jpeg</v>
      </c>
      <c r="BD168" s="29" t="str">
        <f t="shared" si="27"/>
        <v>presentation/thumbnail</v>
      </c>
    </row>
    <row r="169" spans="1:56" ht="14.85" customHeight="1">
      <c r="A169" s="29">
        <v>1</v>
      </c>
      <c r="B169" s="29">
        <v>0</v>
      </c>
      <c r="C169" s="29" t="s">
        <v>5034</v>
      </c>
      <c r="D169" s="29" t="s">
        <v>5035</v>
      </c>
      <c r="E169" s="29"/>
      <c r="F169" s="38" t="s">
        <v>4430</v>
      </c>
      <c r="G169" s="29"/>
      <c r="H169" s="29"/>
      <c r="I169" s="402" t="s">
        <v>4438</v>
      </c>
      <c r="J169" s="402" t="s">
        <v>5031</v>
      </c>
      <c r="K169" s="29"/>
      <c r="L169" s="29"/>
      <c r="M169" s="29"/>
      <c r="N169" s="29" t="s">
        <v>1384</v>
      </c>
      <c r="O169" s="29"/>
      <c r="P169" s="25" t="s">
        <v>25743</v>
      </c>
      <c r="Q169" s="25"/>
      <c r="R169" s="29"/>
      <c r="S169" s="29"/>
      <c r="T169" s="29"/>
      <c r="U169"/>
      <c r="V169" t="s">
        <v>24382</v>
      </c>
      <c r="W169" s="29"/>
      <c r="X169" s="349">
        <v>33000</v>
      </c>
      <c r="Y169" s="29"/>
      <c r="Z169" s="29"/>
      <c r="AA169" s="29"/>
      <c r="AB169" s="29"/>
      <c r="AC169" s="29"/>
      <c r="AD169" s="29"/>
      <c r="AE169" s="29" t="s">
        <v>2950</v>
      </c>
      <c r="AG169" s="284" t="s">
        <v>4434</v>
      </c>
      <c r="AH169" s="40" t="s">
        <v>4439</v>
      </c>
      <c r="AI169" s="40" t="s">
        <v>4440</v>
      </c>
      <c r="AJ169" s="40" t="s">
        <v>4792</v>
      </c>
      <c r="AK169" s="40"/>
      <c r="AL169" s="301" t="s">
        <v>4874</v>
      </c>
      <c r="AO169" s="29" t="s">
        <v>4442</v>
      </c>
      <c r="AR169" s="29" t="str">
        <f t="shared" si="28"/>
        <v>1</v>
      </c>
      <c r="AS169" s="29">
        <f t="shared" si="22"/>
        <v>1</v>
      </c>
      <c r="AT169" s="29">
        <v>1</v>
      </c>
      <c r="AV169" s="29" t="s">
        <v>5036</v>
      </c>
      <c r="AW169" s="29" t="str">
        <f t="shared" si="30"/>
        <v>image/tiff</v>
      </c>
      <c r="AX169" s="29" t="str">
        <f t="shared" si="23"/>
        <v>archival/master</v>
      </c>
      <c r="AY169" s="29" t="str">
        <f t="shared" si="29"/>
        <v>https://media.mediathek-tanz-theater.de/iiif/2/nvt_img-006-001.JP2</v>
      </c>
      <c r="AZ169" s="29" t="str">
        <f t="shared" si="24"/>
        <v>image/jp2</v>
      </c>
      <c r="BA169" s="29" t="str">
        <f t="shared" si="25"/>
        <v>presentation/iiif</v>
      </c>
      <c r="BB169" s="29" t="str">
        <f t="shared" si="26"/>
        <v>https://media.mediathek-tanz-theater.de/iiif/2/nvt_img-006-001.JP2/full/100,/0/default.jpg</v>
      </c>
      <c r="BC169" s="29" t="str">
        <f t="shared" si="21"/>
        <v>image/jpeg</v>
      </c>
      <c r="BD169" s="29" t="str">
        <f t="shared" si="27"/>
        <v>presentation/thumbnail</v>
      </c>
    </row>
    <row r="170" spans="1:56" ht="14.85" customHeight="1">
      <c r="A170" s="29">
        <v>1</v>
      </c>
      <c r="B170" s="29">
        <v>0</v>
      </c>
      <c r="C170" s="29" t="s">
        <v>5037</v>
      </c>
      <c r="D170" s="29" t="s">
        <v>5038</v>
      </c>
      <c r="E170" s="29"/>
      <c r="F170" s="38" t="s">
        <v>4430</v>
      </c>
      <c r="G170" s="29"/>
      <c r="H170" s="29"/>
      <c r="I170" s="402" t="s">
        <v>4446</v>
      </c>
      <c r="J170" s="402" t="s">
        <v>5034</v>
      </c>
      <c r="K170" s="29"/>
      <c r="L170" s="29"/>
      <c r="M170" s="29"/>
      <c r="N170" s="29" t="s">
        <v>1384</v>
      </c>
      <c r="O170" s="29"/>
      <c r="P170" s="25" t="s">
        <v>25743</v>
      </c>
      <c r="Q170" s="25"/>
      <c r="R170" s="29" t="s">
        <v>4982</v>
      </c>
      <c r="S170" s="29" t="s">
        <v>25620</v>
      </c>
      <c r="T170" s="29" t="s">
        <v>2006</v>
      </c>
      <c r="U170" t="s">
        <v>25618</v>
      </c>
      <c r="V170" t="s">
        <v>24382</v>
      </c>
      <c r="W170" s="29"/>
      <c r="X170" s="349">
        <v>33000</v>
      </c>
      <c r="Y170" s="29"/>
      <c r="Z170" s="29"/>
      <c r="AA170" s="29"/>
      <c r="AB170" s="29"/>
      <c r="AC170" s="29"/>
      <c r="AD170" s="29"/>
      <c r="AE170" s="29" t="s">
        <v>2950</v>
      </c>
      <c r="AG170" s="284" t="s">
        <v>4434</v>
      </c>
      <c r="AH170" s="40" t="s">
        <v>4439</v>
      </c>
      <c r="AI170" s="40" t="s">
        <v>4440</v>
      </c>
      <c r="AJ170" s="40" t="s">
        <v>4799</v>
      </c>
      <c r="AK170" s="40" t="s">
        <v>4994</v>
      </c>
      <c r="AL170" s="301" t="s">
        <v>4874</v>
      </c>
      <c r="AN170" s="29" t="s">
        <v>72</v>
      </c>
      <c r="AO170" s="29" t="s">
        <v>4442</v>
      </c>
      <c r="AR170" s="29" t="str">
        <f t="shared" si="28"/>
        <v>0</v>
      </c>
      <c r="AS170" s="29">
        <f t="shared" si="22"/>
        <v>0</v>
      </c>
      <c r="AT170" s="29">
        <v>0</v>
      </c>
      <c r="AW170" s="29" t="str">
        <f t="shared" si="30"/>
        <v/>
      </c>
      <c r="AX170" s="29" t="str">
        <f t="shared" si="23"/>
        <v/>
      </c>
      <c r="AY170" s="29" t="str">
        <f t="shared" si="29"/>
        <v>https://media.mediathek-tanz-theater.de/iiif/2/nvt_img-006-001-001.JP2</v>
      </c>
      <c r="AZ170" s="29" t="str">
        <f t="shared" si="24"/>
        <v>image/jp2</v>
      </c>
      <c r="BA170" s="29" t="str">
        <f t="shared" si="25"/>
        <v>presentation/iiif</v>
      </c>
      <c r="BB170" s="29" t="str">
        <f t="shared" si="26"/>
        <v>https://media.mediathek-tanz-theater.de/iiif/2/nvt_img-006-001-001.JP2/full/100,/0/default.jpg</v>
      </c>
      <c r="BC170" s="29" t="str">
        <f t="shared" si="21"/>
        <v>image/jpeg</v>
      </c>
      <c r="BD170" s="29" t="str">
        <f t="shared" si="27"/>
        <v>presentation/thumbnail</v>
      </c>
    </row>
    <row r="171" spans="1:56" ht="14.85" customHeight="1">
      <c r="A171" s="29">
        <v>1</v>
      </c>
      <c r="B171" s="29">
        <v>0</v>
      </c>
      <c r="C171" s="29" t="s">
        <v>5039</v>
      </c>
      <c r="D171" s="29" t="s">
        <v>5040</v>
      </c>
      <c r="E171" s="29"/>
      <c r="F171" s="38" t="s">
        <v>4430</v>
      </c>
      <c r="G171" s="29"/>
      <c r="H171" s="29" t="s">
        <v>4841</v>
      </c>
      <c r="I171" s="402" t="s">
        <v>4446</v>
      </c>
      <c r="J171" s="402" t="s">
        <v>5034</v>
      </c>
      <c r="K171" s="29"/>
      <c r="L171" s="29"/>
      <c r="M171" s="29"/>
      <c r="N171" s="29" t="s">
        <v>1384</v>
      </c>
      <c r="O171" s="29"/>
      <c r="P171" s="25" t="s">
        <v>25743</v>
      </c>
      <c r="Q171" s="25"/>
      <c r="R171" s="29" t="s">
        <v>4982</v>
      </c>
      <c r="S171" s="29" t="s">
        <v>25621</v>
      </c>
      <c r="T171" s="29" t="s">
        <v>2006</v>
      </c>
      <c r="U171" t="s">
        <v>25619</v>
      </c>
      <c r="V171" t="s">
        <v>24382</v>
      </c>
      <c r="W171" s="29"/>
      <c r="X171" s="349">
        <v>33000</v>
      </c>
      <c r="Y171" s="29"/>
      <c r="Z171" s="29"/>
      <c r="AA171" s="29"/>
      <c r="AB171" s="29"/>
      <c r="AC171" s="29"/>
      <c r="AD171" s="29"/>
      <c r="AE171" s="29" t="s">
        <v>2950</v>
      </c>
      <c r="AG171" s="284" t="s">
        <v>4434</v>
      </c>
      <c r="AH171" s="40" t="s">
        <v>4439</v>
      </c>
      <c r="AI171" s="40" t="s">
        <v>4440</v>
      </c>
      <c r="AJ171" s="40" t="s">
        <v>4799</v>
      </c>
      <c r="AK171" s="40" t="s">
        <v>5041</v>
      </c>
      <c r="AL171" s="301" t="s">
        <v>4874</v>
      </c>
      <c r="AN171" s="29" t="s">
        <v>72</v>
      </c>
      <c r="AO171" s="29" t="s">
        <v>4442</v>
      </c>
      <c r="AR171" s="29" t="str">
        <f t="shared" si="28"/>
        <v>0</v>
      </c>
      <c r="AS171" s="29">
        <f t="shared" si="22"/>
        <v>0</v>
      </c>
      <c r="AT171" s="29">
        <v>0</v>
      </c>
      <c r="AW171" s="29" t="str">
        <f t="shared" si="30"/>
        <v/>
      </c>
      <c r="AX171" s="29" t="str">
        <f t="shared" si="23"/>
        <v/>
      </c>
      <c r="AY171" s="29" t="str">
        <f t="shared" si="29"/>
        <v>https://media.mediathek-tanz-theater.de/iiif/2/nvt_img-006-001-002.JP2</v>
      </c>
      <c r="AZ171" s="29" t="str">
        <f t="shared" si="24"/>
        <v>image/jp2</v>
      </c>
      <c r="BA171" s="29" t="str">
        <f t="shared" si="25"/>
        <v>presentation/iiif</v>
      </c>
      <c r="BB171" s="29" t="str">
        <f t="shared" si="26"/>
        <v>https://media.mediathek-tanz-theater.de/iiif/2/nvt_img-006-001-002.JP2/full/100,/0/default.jpg</v>
      </c>
      <c r="BC171" s="29" t="str">
        <f t="shared" si="21"/>
        <v>image/jpeg</v>
      </c>
      <c r="BD171" s="29" t="str">
        <f t="shared" si="27"/>
        <v>presentation/thumbnail</v>
      </c>
    </row>
    <row r="172" spans="1:56" ht="14.85" customHeight="1">
      <c r="A172" s="29">
        <v>1</v>
      </c>
      <c r="B172" s="29">
        <v>0</v>
      </c>
      <c r="C172" s="29" t="s">
        <v>5042</v>
      </c>
      <c r="D172" s="29" t="s">
        <v>5043</v>
      </c>
      <c r="E172" s="29"/>
      <c r="F172" s="38" t="s">
        <v>4430</v>
      </c>
      <c r="G172" s="29"/>
      <c r="H172" s="29"/>
      <c r="I172" s="402" t="s">
        <v>4446</v>
      </c>
      <c r="J172" s="402" t="s">
        <v>5034</v>
      </c>
      <c r="K172" s="29"/>
      <c r="L172" s="29"/>
      <c r="M172" s="29"/>
      <c r="N172" s="29" t="s">
        <v>1384</v>
      </c>
      <c r="O172" s="29"/>
      <c r="P172" s="25" t="s">
        <v>25743</v>
      </c>
      <c r="Q172" s="25"/>
      <c r="R172" s="29" t="s">
        <v>4982</v>
      </c>
      <c r="S172" s="29" t="s">
        <v>5044</v>
      </c>
      <c r="T172" s="29" t="s">
        <v>2006</v>
      </c>
      <c r="U172" t="s">
        <v>1396</v>
      </c>
      <c r="V172" t="s">
        <v>24382</v>
      </c>
      <c r="W172" s="29"/>
      <c r="X172" s="349">
        <v>33000</v>
      </c>
      <c r="Y172" s="29"/>
      <c r="Z172" s="29"/>
      <c r="AA172" s="29"/>
      <c r="AB172" s="29"/>
      <c r="AC172" s="29"/>
      <c r="AD172" s="29"/>
      <c r="AE172" s="29" t="s">
        <v>2950</v>
      </c>
      <c r="AG172" s="284" t="s">
        <v>4434</v>
      </c>
      <c r="AH172" s="40" t="s">
        <v>4439</v>
      </c>
      <c r="AI172" s="40" t="s">
        <v>4440</v>
      </c>
      <c r="AJ172" s="40" t="s">
        <v>4799</v>
      </c>
      <c r="AK172" s="40" t="s">
        <v>4994</v>
      </c>
      <c r="AL172" s="301" t="s">
        <v>4874</v>
      </c>
      <c r="AN172" s="29" t="s">
        <v>4635</v>
      </c>
      <c r="AO172" s="29" t="s">
        <v>4442</v>
      </c>
      <c r="AR172" s="29" t="str">
        <f t="shared" si="28"/>
        <v>0</v>
      </c>
      <c r="AS172" s="29">
        <f t="shared" si="22"/>
        <v>0</v>
      </c>
      <c r="AT172" s="29">
        <v>0</v>
      </c>
      <c r="AW172" s="29" t="str">
        <f t="shared" si="30"/>
        <v/>
      </c>
      <c r="AX172" s="29" t="str">
        <f t="shared" si="23"/>
        <v/>
      </c>
      <c r="AY172" s="29" t="str">
        <f t="shared" si="29"/>
        <v>https://media.mediathek-tanz-theater.de/iiif/2/nvt_img-006-001-003.JP2</v>
      </c>
      <c r="AZ172" s="29" t="str">
        <f t="shared" si="24"/>
        <v>image/jp2</v>
      </c>
      <c r="BA172" s="29" t="str">
        <f t="shared" si="25"/>
        <v>presentation/iiif</v>
      </c>
      <c r="BB172" s="29" t="str">
        <f t="shared" si="26"/>
        <v>https://media.mediathek-tanz-theater.de/iiif/2/nvt_img-006-001-003.JP2/full/100,/0/default.jpg</v>
      </c>
      <c r="BC172" s="29" t="str">
        <f t="shared" si="21"/>
        <v>image/jpeg</v>
      </c>
      <c r="BD172" s="29" t="str">
        <f t="shared" si="27"/>
        <v>presentation/thumbnail</v>
      </c>
    </row>
    <row r="173" spans="1:56" ht="14.85" customHeight="1">
      <c r="A173" s="29">
        <v>1</v>
      </c>
      <c r="B173" s="29">
        <v>0</v>
      </c>
      <c r="C173" s="29" t="s">
        <v>5045</v>
      </c>
      <c r="D173" s="29" t="s">
        <v>5046</v>
      </c>
      <c r="E173" s="29"/>
      <c r="F173" s="38" t="s">
        <v>4430</v>
      </c>
      <c r="G173" s="29"/>
      <c r="H173" s="29" t="s">
        <v>4703</v>
      </c>
      <c r="I173" s="402" t="s">
        <v>4446</v>
      </c>
      <c r="J173" s="402" t="s">
        <v>5034</v>
      </c>
      <c r="K173" s="29"/>
      <c r="L173" s="29"/>
      <c r="M173" s="29"/>
      <c r="N173" s="29" t="s">
        <v>1384</v>
      </c>
      <c r="O173" s="29"/>
      <c r="P173" s="25" t="s">
        <v>25743</v>
      </c>
      <c r="Q173" s="25"/>
      <c r="R173" s="29" t="s">
        <v>4982</v>
      </c>
      <c r="S173" s="29" t="s">
        <v>25780</v>
      </c>
      <c r="T173" s="29" t="s">
        <v>2006</v>
      </c>
      <c r="U173" t="s">
        <v>25622</v>
      </c>
      <c r="V173" t="s">
        <v>24382</v>
      </c>
      <c r="W173" s="29"/>
      <c r="X173" s="349">
        <v>33000</v>
      </c>
      <c r="Y173" s="29"/>
      <c r="Z173" s="29"/>
      <c r="AA173" s="29"/>
      <c r="AB173" s="29"/>
      <c r="AC173" s="29"/>
      <c r="AD173" s="29"/>
      <c r="AE173" s="29" t="s">
        <v>2950</v>
      </c>
      <c r="AG173" s="284" t="s">
        <v>4434</v>
      </c>
      <c r="AH173" s="40" t="s">
        <v>4439</v>
      </c>
      <c r="AI173" s="40" t="s">
        <v>4440</v>
      </c>
      <c r="AJ173" s="40" t="s">
        <v>4799</v>
      </c>
      <c r="AK173" s="40" t="s">
        <v>5047</v>
      </c>
      <c r="AL173" s="301" t="s">
        <v>4874</v>
      </c>
      <c r="AN173" s="29" t="s">
        <v>72</v>
      </c>
      <c r="AO173" s="29" t="s">
        <v>4442</v>
      </c>
      <c r="AR173" s="29" t="str">
        <f t="shared" si="28"/>
        <v>0</v>
      </c>
      <c r="AS173" s="29">
        <f t="shared" si="22"/>
        <v>0</v>
      </c>
      <c r="AT173" s="29">
        <v>0</v>
      </c>
      <c r="AW173" s="29" t="str">
        <f t="shared" si="30"/>
        <v/>
      </c>
      <c r="AX173" s="29" t="str">
        <f t="shared" si="23"/>
        <v/>
      </c>
      <c r="AY173" s="29" t="str">
        <f t="shared" si="29"/>
        <v>https://media.mediathek-tanz-theater.de/iiif/2/nvt_img-006-001-004.JP2</v>
      </c>
      <c r="AZ173" s="29" t="str">
        <f t="shared" si="24"/>
        <v>image/jp2</v>
      </c>
      <c r="BA173" s="29" t="str">
        <f t="shared" si="25"/>
        <v>presentation/iiif</v>
      </c>
      <c r="BB173" s="29" t="str">
        <f t="shared" si="26"/>
        <v>https://media.mediathek-tanz-theater.de/iiif/2/nvt_img-006-001-004.JP2/full/100,/0/default.jpg</v>
      </c>
      <c r="BC173" s="29" t="str">
        <f t="shared" si="21"/>
        <v>image/jpeg</v>
      </c>
      <c r="BD173" s="29" t="str">
        <f t="shared" si="27"/>
        <v>presentation/thumbnail</v>
      </c>
    </row>
    <row r="174" spans="1:56" ht="14.85" customHeight="1">
      <c r="A174" s="29">
        <v>1</v>
      </c>
      <c r="B174" s="29">
        <v>0</v>
      </c>
      <c r="C174" s="29" t="s">
        <v>5048</v>
      </c>
      <c r="D174" s="29" t="s">
        <v>5049</v>
      </c>
      <c r="E174" s="29"/>
      <c r="F174" s="38" t="s">
        <v>4430</v>
      </c>
      <c r="G174" s="29"/>
      <c r="H174" s="29" t="s">
        <v>4841</v>
      </c>
      <c r="I174" s="402" t="s">
        <v>4446</v>
      </c>
      <c r="J174" s="402" t="s">
        <v>5034</v>
      </c>
      <c r="K174" s="29"/>
      <c r="L174" s="29"/>
      <c r="M174" s="29"/>
      <c r="N174" s="29" t="s">
        <v>1384</v>
      </c>
      <c r="O174" s="29"/>
      <c r="P174" s="25" t="s">
        <v>25743</v>
      </c>
      <c r="Q174" s="25"/>
      <c r="R174" s="29" t="s">
        <v>4982</v>
      </c>
      <c r="S174" s="29" t="s">
        <v>5050</v>
      </c>
      <c r="T174" s="29" t="s">
        <v>2006</v>
      </c>
      <c r="U174" t="s">
        <v>25763</v>
      </c>
      <c r="V174" t="s">
        <v>24382</v>
      </c>
      <c r="W174" s="29"/>
      <c r="X174" s="349">
        <v>33000</v>
      </c>
      <c r="Y174" s="29"/>
      <c r="Z174" s="29"/>
      <c r="AA174" s="29"/>
      <c r="AB174" s="29"/>
      <c r="AC174" s="29"/>
      <c r="AD174" s="29"/>
      <c r="AE174" s="29" t="s">
        <v>2950</v>
      </c>
      <c r="AG174" s="284" t="s">
        <v>4434</v>
      </c>
      <c r="AH174" s="40" t="s">
        <v>4439</v>
      </c>
      <c r="AI174" s="40" t="s">
        <v>4440</v>
      </c>
      <c r="AJ174" s="40" t="s">
        <v>4799</v>
      </c>
      <c r="AK174" s="40" t="s">
        <v>5041</v>
      </c>
      <c r="AL174" s="301" t="s">
        <v>4874</v>
      </c>
      <c r="AN174" s="29" t="s">
        <v>72</v>
      </c>
      <c r="AO174" s="29" t="s">
        <v>4442</v>
      </c>
      <c r="AR174" s="29" t="str">
        <f t="shared" si="28"/>
        <v>0</v>
      </c>
      <c r="AS174" s="29">
        <f t="shared" si="22"/>
        <v>0</v>
      </c>
      <c r="AT174" s="29">
        <v>0</v>
      </c>
      <c r="AW174" s="29" t="str">
        <f t="shared" si="30"/>
        <v/>
      </c>
      <c r="AX174" s="29" t="str">
        <f t="shared" si="23"/>
        <v/>
      </c>
      <c r="AY174" s="29" t="str">
        <f t="shared" si="29"/>
        <v>https://media.mediathek-tanz-theater.de/iiif/2/nvt_img-006-001-005.JP2</v>
      </c>
      <c r="AZ174" s="29" t="str">
        <f t="shared" si="24"/>
        <v>image/jp2</v>
      </c>
      <c r="BA174" s="29" t="str">
        <f t="shared" si="25"/>
        <v>presentation/iiif</v>
      </c>
      <c r="BB174" s="29" t="str">
        <f t="shared" si="26"/>
        <v>https://media.mediathek-tanz-theater.de/iiif/2/nvt_img-006-001-005.JP2/full/100,/0/default.jpg</v>
      </c>
      <c r="BC174" s="29" t="str">
        <f t="shared" si="21"/>
        <v>image/jpeg</v>
      </c>
      <c r="BD174" s="29" t="str">
        <f t="shared" si="27"/>
        <v>presentation/thumbnail</v>
      </c>
    </row>
    <row r="175" spans="1:56" ht="14.85" customHeight="1">
      <c r="A175" s="29">
        <v>1</v>
      </c>
      <c r="B175" s="29">
        <v>0</v>
      </c>
      <c r="C175" s="29" t="s">
        <v>5051</v>
      </c>
      <c r="D175" s="29" t="s">
        <v>5052</v>
      </c>
      <c r="E175" s="29"/>
      <c r="F175" s="38" t="s">
        <v>4430</v>
      </c>
      <c r="G175" s="29"/>
      <c r="H175" s="29"/>
      <c r="I175" s="402" t="s">
        <v>4446</v>
      </c>
      <c r="J175" s="402" t="s">
        <v>5034</v>
      </c>
      <c r="K175" s="29"/>
      <c r="L175" s="29"/>
      <c r="M175" s="29"/>
      <c r="N175" s="29" t="s">
        <v>1384</v>
      </c>
      <c r="O175" s="29"/>
      <c r="P175" s="25" t="s">
        <v>25743</v>
      </c>
      <c r="Q175" s="25"/>
      <c r="R175" s="29" t="s">
        <v>4982</v>
      </c>
      <c r="S175" s="29" t="s">
        <v>25779</v>
      </c>
      <c r="T175" s="29" t="s">
        <v>2006</v>
      </c>
      <c r="U175" t="s">
        <v>25764</v>
      </c>
      <c r="V175" t="s">
        <v>24382</v>
      </c>
      <c r="W175" s="29"/>
      <c r="X175" s="349">
        <v>33000</v>
      </c>
      <c r="Y175" s="29"/>
      <c r="Z175" s="29"/>
      <c r="AA175" s="29"/>
      <c r="AB175" s="29"/>
      <c r="AC175" s="29"/>
      <c r="AD175" s="29"/>
      <c r="AE175" s="29" t="s">
        <v>2950</v>
      </c>
      <c r="AG175" s="284" t="s">
        <v>4434</v>
      </c>
      <c r="AH175" s="40" t="s">
        <v>4439</v>
      </c>
      <c r="AI175" s="40" t="s">
        <v>4440</v>
      </c>
      <c r="AJ175" s="40" t="s">
        <v>4799</v>
      </c>
      <c r="AK175" s="40" t="s">
        <v>4751</v>
      </c>
      <c r="AL175" s="301" t="s">
        <v>4874</v>
      </c>
      <c r="AN175" s="29" t="s">
        <v>4635</v>
      </c>
      <c r="AO175" s="29" t="s">
        <v>4442</v>
      </c>
      <c r="AR175" s="29" t="str">
        <f t="shared" si="28"/>
        <v>0</v>
      </c>
      <c r="AS175" s="29">
        <f t="shared" si="22"/>
        <v>0</v>
      </c>
      <c r="AT175" s="29">
        <v>0</v>
      </c>
      <c r="AW175" s="29" t="str">
        <f t="shared" si="30"/>
        <v/>
      </c>
      <c r="AX175" s="29" t="str">
        <f t="shared" si="23"/>
        <v/>
      </c>
      <c r="AY175" s="29" t="str">
        <f t="shared" si="29"/>
        <v>https://media.mediathek-tanz-theater.de/iiif/2/nvt_img-006-001-006.JP2</v>
      </c>
      <c r="AZ175" s="29" t="str">
        <f t="shared" si="24"/>
        <v>image/jp2</v>
      </c>
      <c r="BA175" s="29" t="str">
        <f t="shared" si="25"/>
        <v>presentation/iiif</v>
      </c>
      <c r="BB175" s="29" t="str">
        <f t="shared" si="26"/>
        <v>https://media.mediathek-tanz-theater.de/iiif/2/nvt_img-006-001-006.JP2/full/100,/0/default.jpg</v>
      </c>
      <c r="BC175" s="29" t="str">
        <f t="shared" si="21"/>
        <v>image/jpeg</v>
      </c>
      <c r="BD175" s="29" t="str">
        <f t="shared" si="27"/>
        <v>presentation/thumbnail</v>
      </c>
    </row>
    <row r="176" spans="1:56" ht="14.85" customHeight="1">
      <c r="A176" s="29">
        <v>1</v>
      </c>
      <c r="B176" s="29">
        <v>0</v>
      </c>
      <c r="C176" s="29" t="s">
        <v>5053</v>
      </c>
      <c r="D176" s="29" t="s">
        <v>5054</v>
      </c>
      <c r="E176" s="29"/>
      <c r="F176" s="38" t="s">
        <v>4430</v>
      </c>
      <c r="G176" s="29"/>
      <c r="H176" s="29"/>
      <c r="I176" s="402" t="s">
        <v>4438</v>
      </c>
      <c r="J176" s="402" t="s">
        <v>5031</v>
      </c>
      <c r="K176" s="29"/>
      <c r="L176" s="29"/>
      <c r="M176" s="29"/>
      <c r="N176" s="29" t="s">
        <v>1384</v>
      </c>
      <c r="O176" s="29"/>
      <c r="P176" s="25" t="s">
        <v>25743</v>
      </c>
      <c r="Q176" s="25"/>
      <c r="R176" s="29"/>
      <c r="S176" s="29"/>
      <c r="T176" s="29"/>
      <c r="U176"/>
      <c r="V176" t="s">
        <v>24382</v>
      </c>
      <c r="W176" s="29"/>
      <c r="X176" s="349">
        <v>33000</v>
      </c>
      <c r="Y176" s="29"/>
      <c r="Z176" s="29"/>
      <c r="AA176" s="29"/>
      <c r="AB176" s="29"/>
      <c r="AC176" s="29"/>
      <c r="AD176" s="29"/>
      <c r="AE176" s="29" t="s">
        <v>2950</v>
      </c>
      <c r="AG176" s="284" t="s">
        <v>4434</v>
      </c>
      <c r="AH176" s="40" t="s">
        <v>4439</v>
      </c>
      <c r="AI176" s="40" t="s">
        <v>4440</v>
      </c>
      <c r="AJ176" s="40" t="s">
        <v>4792</v>
      </c>
      <c r="AK176" s="40"/>
      <c r="AL176" s="301" t="s">
        <v>5055</v>
      </c>
      <c r="AN176" s="29" t="s">
        <v>5056</v>
      </c>
      <c r="AO176" s="29" t="s">
        <v>4442</v>
      </c>
      <c r="AR176" s="29" t="str">
        <f t="shared" si="28"/>
        <v>1</v>
      </c>
      <c r="AS176" s="29">
        <f t="shared" si="22"/>
        <v>1</v>
      </c>
      <c r="AT176" s="29">
        <v>1</v>
      </c>
      <c r="AV176" s="29" t="s">
        <v>5057</v>
      </c>
      <c r="AW176" s="29" t="str">
        <f t="shared" si="30"/>
        <v>image/tiff</v>
      </c>
      <c r="AX176" s="29" t="str">
        <f t="shared" si="23"/>
        <v>archival/master</v>
      </c>
      <c r="AY176" s="29" t="str">
        <f t="shared" si="29"/>
        <v>https://media.mediathek-tanz-theater.de/iiif/2/nvt_img-006-002.JP2</v>
      </c>
      <c r="AZ176" s="29" t="str">
        <f t="shared" si="24"/>
        <v>image/jp2</v>
      </c>
      <c r="BA176" s="29" t="str">
        <f t="shared" si="25"/>
        <v>presentation/iiif</v>
      </c>
      <c r="BB176" s="29" t="str">
        <f t="shared" si="26"/>
        <v>https://media.mediathek-tanz-theater.de/iiif/2/nvt_img-006-002.JP2/full/100,/0/default.jpg</v>
      </c>
      <c r="BC176" s="29" t="str">
        <f t="shared" si="21"/>
        <v>image/jpeg</v>
      </c>
      <c r="BD176" s="29" t="str">
        <f t="shared" si="27"/>
        <v>presentation/thumbnail</v>
      </c>
    </row>
    <row r="177" spans="1:56" ht="14.85" customHeight="1">
      <c r="A177" s="29">
        <v>1</v>
      </c>
      <c r="B177" s="29">
        <v>0</v>
      </c>
      <c r="C177" s="29" t="s">
        <v>5058</v>
      </c>
      <c r="D177" s="29" t="s">
        <v>5059</v>
      </c>
      <c r="E177" s="29"/>
      <c r="F177" s="38" t="s">
        <v>4430</v>
      </c>
      <c r="G177" s="29"/>
      <c r="H177" s="29"/>
      <c r="I177" s="402" t="s">
        <v>4446</v>
      </c>
      <c r="J177" s="402" t="s">
        <v>5053</v>
      </c>
      <c r="K177" s="29"/>
      <c r="L177" s="29"/>
      <c r="M177" s="29"/>
      <c r="N177" s="29" t="s">
        <v>1384</v>
      </c>
      <c r="O177" s="29"/>
      <c r="P177" s="25" t="s">
        <v>25743</v>
      </c>
      <c r="Q177" s="25"/>
      <c r="R177" s="29" t="s">
        <v>4982</v>
      </c>
      <c r="S177" s="29" t="s">
        <v>25781</v>
      </c>
      <c r="T177" s="29" t="s">
        <v>2006</v>
      </c>
      <c r="U177" t="s">
        <v>25748</v>
      </c>
      <c r="V177" t="s">
        <v>24382</v>
      </c>
      <c r="W177" s="29"/>
      <c r="X177" s="349">
        <v>33000</v>
      </c>
      <c r="Y177" s="29"/>
      <c r="Z177" s="29"/>
      <c r="AA177" s="29"/>
      <c r="AB177" s="29"/>
      <c r="AC177" s="29"/>
      <c r="AD177" s="29"/>
      <c r="AE177" s="29" t="s">
        <v>2950</v>
      </c>
      <c r="AG177" s="284" t="s">
        <v>4434</v>
      </c>
      <c r="AH177" s="40" t="s">
        <v>4439</v>
      </c>
      <c r="AI177" s="40" t="s">
        <v>4440</v>
      </c>
      <c r="AJ177" s="40" t="s">
        <v>4799</v>
      </c>
      <c r="AK177" s="40" t="s">
        <v>72</v>
      </c>
      <c r="AL177" s="301" t="s">
        <v>4874</v>
      </c>
      <c r="AN177" s="29" t="s">
        <v>4635</v>
      </c>
      <c r="AO177" s="29" t="s">
        <v>4442</v>
      </c>
      <c r="AR177" s="29" t="str">
        <f t="shared" si="28"/>
        <v>0</v>
      </c>
      <c r="AS177" s="29">
        <f t="shared" si="22"/>
        <v>0</v>
      </c>
      <c r="AT177" s="29">
        <v>0</v>
      </c>
      <c r="AW177" s="29" t="str">
        <f t="shared" si="30"/>
        <v/>
      </c>
      <c r="AX177" s="29" t="str">
        <f t="shared" si="23"/>
        <v/>
      </c>
      <c r="AY177" s="29" t="str">
        <f t="shared" si="29"/>
        <v>https://media.mediathek-tanz-theater.de/iiif/2/nvt_img-006-002-001.JP2</v>
      </c>
      <c r="AZ177" s="29" t="str">
        <f t="shared" si="24"/>
        <v>image/jp2</v>
      </c>
      <c r="BA177" s="29" t="str">
        <f t="shared" si="25"/>
        <v>presentation/iiif</v>
      </c>
      <c r="BB177" s="29" t="str">
        <f t="shared" si="26"/>
        <v>https://media.mediathek-tanz-theater.de/iiif/2/nvt_img-006-002-001.JP2/full/100,/0/default.jpg</v>
      </c>
      <c r="BC177" s="29" t="str">
        <f t="shared" si="21"/>
        <v>image/jpeg</v>
      </c>
      <c r="BD177" s="29" t="str">
        <f t="shared" si="27"/>
        <v>presentation/thumbnail</v>
      </c>
    </row>
    <row r="178" spans="1:56" ht="14.85" customHeight="1">
      <c r="A178" s="29">
        <v>1</v>
      </c>
      <c r="B178" s="29">
        <v>0</v>
      </c>
      <c r="C178" s="29" t="s">
        <v>5060</v>
      </c>
      <c r="D178" s="29" t="s">
        <v>5061</v>
      </c>
      <c r="E178" s="29"/>
      <c r="F178" s="38" t="s">
        <v>4430</v>
      </c>
      <c r="G178" s="29"/>
      <c r="H178" s="29"/>
      <c r="I178" s="402" t="s">
        <v>4446</v>
      </c>
      <c r="J178" s="402" t="s">
        <v>5053</v>
      </c>
      <c r="K178" s="29"/>
      <c r="L178" s="29"/>
      <c r="M178" s="29"/>
      <c r="N178" s="29" t="s">
        <v>1384</v>
      </c>
      <c r="O178" s="29"/>
      <c r="P178" s="25" t="s">
        <v>25743</v>
      </c>
      <c r="Q178" s="25"/>
      <c r="R178" s="29" t="s">
        <v>4982</v>
      </c>
      <c r="S178" s="29" t="s">
        <v>25782</v>
      </c>
      <c r="T178" s="29" t="s">
        <v>2006</v>
      </c>
      <c r="U178" t="s">
        <v>25765</v>
      </c>
      <c r="V178" t="s">
        <v>24382</v>
      </c>
      <c r="W178" s="29"/>
      <c r="X178" s="349">
        <v>33000</v>
      </c>
      <c r="Y178" s="29"/>
      <c r="Z178" s="29"/>
      <c r="AA178" s="29"/>
      <c r="AB178" s="29"/>
      <c r="AC178" s="29"/>
      <c r="AD178" s="29"/>
      <c r="AE178" s="29" t="s">
        <v>2950</v>
      </c>
      <c r="AG178" s="284" t="s">
        <v>4434</v>
      </c>
      <c r="AH178" s="40" t="s">
        <v>4439</v>
      </c>
      <c r="AI178" s="40" t="s">
        <v>4440</v>
      </c>
      <c r="AJ178" s="40" t="s">
        <v>4799</v>
      </c>
      <c r="AK178" s="40" t="s">
        <v>4999</v>
      </c>
      <c r="AL178" s="301" t="s">
        <v>4874</v>
      </c>
      <c r="AN178" s="29" t="s">
        <v>4635</v>
      </c>
      <c r="AO178" s="29" t="s">
        <v>4442</v>
      </c>
      <c r="AR178" s="29" t="str">
        <f t="shared" si="28"/>
        <v>0</v>
      </c>
      <c r="AS178" s="29">
        <f t="shared" si="22"/>
        <v>0</v>
      </c>
      <c r="AT178" s="29">
        <v>0</v>
      </c>
      <c r="AW178" s="29" t="str">
        <f t="shared" si="30"/>
        <v/>
      </c>
      <c r="AX178" s="29" t="str">
        <f t="shared" si="23"/>
        <v/>
      </c>
      <c r="AY178" s="29" t="str">
        <f t="shared" si="29"/>
        <v>https://media.mediathek-tanz-theater.de/iiif/2/nvt_img-006-002-002.JP2</v>
      </c>
      <c r="AZ178" s="29" t="str">
        <f t="shared" si="24"/>
        <v>image/jp2</v>
      </c>
      <c r="BA178" s="29" t="str">
        <f t="shared" si="25"/>
        <v>presentation/iiif</v>
      </c>
      <c r="BB178" s="29" t="str">
        <f t="shared" si="26"/>
        <v>https://media.mediathek-tanz-theater.de/iiif/2/nvt_img-006-002-002.JP2/full/100,/0/default.jpg</v>
      </c>
      <c r="BC178" s="29" t="str">
        <f t="shared" si="21"/>
        <v>image/jpeg</v>
      </c>
      <c r="BD178" s="29" t="str">
        <f t="shared" si="27"/>
        <v>presentation/thumbnail</v>
      </c>
    </row>
    <row r="179" spans="1:56" ht="14.85" customHeight="1">
      <c r="A179" s="29">
        <v>1</v>
      </c>
      <c r="B179" s="29">
        <v>0</v>
      </c>
      <c r="C179" s="29" t="s">
        <v>5062</v>
      </c>
      <c r="D179" s="29" t="s">
        <v>5063</v>
      </c>
      <c r="E179" s="29"/>
      <c r="F179" s="38" t="s">
        <v>4430</v>
      </c>
      <c r="G179" s="29"/>
      <c r="H179" s="29"/>
      <c r="I179" s="402" t="s">
        <v>4446</v>
      </c>
      <c r="J179" s="402" t="s">
        <v>5053</v>
      </c>
      <c r="K179" s="29"/>
      <c r="L179" s="29"/>
      <c r="M179" s="29"/>
      <c r="N179" s="29" t="s">
        <v>1384</v>
      </c>
      <c r="O179" s="29"/>
      <c r="P179" s="25" t="s">
        <v>25743</v>
      </c>
      <c r="Q179" s="25"/>
      <c r="R179" s="29" t="s">
        <v>4982</v>
      </c>
      <c r="S179" s="29" t="s">
        <v>25783</v>
      </c>
      <c r="T179" s="29" t="s">
        <v>2006</v>
      </c>
      <c r="U179" t="s">
        <v>25765</v>
      </c>
      <c r="V179" t="s">
        <v>24382</v>
      </c>
      <c r="W179" s="29"/>
      <c r="X179" s="349">
        <v>33000</v>
      </c>
      <c r="Y179" s="29"/>
      <c r="Z179" s="29"/>
      <c r="AA179" s="29"/>
      <c r="AB179" s="29"/>
      <c r="AC179" s="29"/>
      <c r="AD179" s="29"/>
      <c r="AE179" s="29" t="s">
        <v>2950</v>
      </c>
      <c r="AG179" s="284" t="s">
        <v>4434</v>
      </c>
      <c r="AH179" s="40" t="s">
        <v>4439</v>
      </c>
      <c r="AI179" s="40" t="s">
        <v>4440</v>
      </c>
      <c r="AJ179" s="40" t="s">
        <v>4799</v>
      </c>
      <c r="AK179" s="40" t="s">
        <v>72</v>
      </c>
      <c r="AL179" s="301" t="s">
        <v>4874</v>
      </c>
      <c r="AN179" s="29" t="s">
        <v>4635</v>
      </c>
      <c r="AO179" s="29" t="s">
        <v>4442</v>
      </c>
      <c r="AR179" s="29" t="str">
        <f t="shared" si="28"/>
        <v>0</v>
      </c>
      <c r="AS179" s="29">
        <f t="shared" si="22"/>
        <v>0</v>
      </c>
      <c r="AT179" s="29">
        <v>0</v>
      </c>
      <c r="AW179" s="29" t="str">
        <f t="shared" si="30"/>
        <v/>
      </c>
      <c r="AX179" s="29" t="str">
        <f t="shared" si="23"/>
        <v/>
      </c>
      <c r="AY179" s="29" t="str">
        <f t="shared" si="29"/>
        <v>https://media.mediathek-tanz-theater.de/iiif/2/nvt_img-006-002-003.JP2</v>
      </c>
      <c r="AZ179" s="29" t="str">
        <f t="shared" si="24"/>
        <v>image/jp2</v>
      </c>
      <c r="BA179" s="29" t="str">
        <f t="shared" si="25"/>
        <v>presentation/iiif</v>
      </c>
      <c r="BB179" s="29" t="str">
        <f t="shared" si="26"/>
        <v>https://media.mediathek-tanz-theater.de/iiif/2/nvt_img-006-002-003.JP2/full/100,/0/default.jpg</v>
      </c>
      <c r="BC179" s="29" t="str">
        <f t="shared" si="21"/>
        <v>image/jpeg</v>
      </c>
      <c r="BD179" s="29" t="str">
        <f t="shared" si="27"/>
        <v>presentation/thumbnail</v>
      </c>
    </row>
    <row r="180" spans="1:56" ht="14.85" customHeight="1">
      <c r="A180" s="29">
        <v>1</v>
      </c>
      <c r="B180" s="29">
        <v>0</v>
      </c>
      <c r="C180" s="29" t="s">
        <v>5064</v>
      </c>
      <c r="D180" s="29" t="s">
        <v>5065</v>
      </c>
      <c r="E180" s="29"/>
      <c r="F180" s="38" t="s">
        <v>4430</v>
      </c>
      <c r="G180" s="29"/>
      <c r="H180" s="29"/>
      <c r="I180" s="402" t="s">
        <v>4446</v>
      </c>
      <c r="J180" s="402" t="s">
        <v>5053</v>
      </c>
      <c r="K180" s="29"/>
      <c r="L180" s="29"/>
      <c r="M180" s="29"/>
      <c r="N180" s="29" t="s">
        <v>1384</v>
      </c>
      <c r="O180" s="29"/>
      <c r="P180" s="25" t="s">
        <v>25743</v>
      </c>
      <c r="Q180" s="25"/>
      <c r="R180" s="29" t="s">
        <v>4982</v>
      </c>
      <c r="S180" s="29" t="s">
        <v>5066</v>
      </c>
      <c r="T180" s="29" t="s">
        <v>2006</v>
      </c>
      <c r="U180"/>
      <c r="V180" t="s">
        <v>24382</v>
      </c>
      <c r="W180" s="29"/>
      <c r="X180" s="349">
        <v>33000</v>
      </c>
      <c r="Y180" s="29"/>
      <c r="Z180" s="29"/>
      <c r="AA180" s="29"/>
      <c r="AB180" s="29"/>
      <c r="AC180" s="29"/>
      <c r="AD180" s="29"/>
      <c r="AE180" s="29" t="s">
        <v>2950</v>
      </c>
      <c r="AG180" s="284" t="s">
        <v>4434</v>
      </c>
      <c r="AH180" s="40" t="s">
        <v>4439</v>
      </c>
      <c r="AI180" s="40" t="s">
        <v>4440</v>
      </c>
      <c r="AJ180" s="40" t="s">
        <v>4799</v>
      </c>
      <c r="AK180" s="40" t="s">
        <v>4999</v>
      </c>
      <c r="AL180" s="301" t="s">
        <v>4874</v>
      </c>
      <c r="AN180" s="29" t="s">
        <v>5067</v>
      </c>
      <c r="AO180" s="29" t="s">
        <v>4442</v>
      </c>
      <c r="AR180" s="29" t="str">
        <f t="shared" si="28"/>
        <v>0</v>
      </c>
      <c r="AS180" s="29">
        <f t="shared" si="22"/>
        <v>0</v>
      </c>
      <c r="AT180" s="29">
        <v>0</v>
      </c>
      <c r="AW180" s="29" t="str">
        <f t="shared" si="30"/>
        <v/>
      </c>
      <c r="AX180" s="29" t="str">
        <f t="shared" si="23"/>
        <v/>
      </c>
      <c r="AY180" s="29" t="str">
        <f t="shared" si="29"/>
        <v>https://media.mediathek-tanz-theater.de/iiif/2/nvt_img-006-002-004.JP2</v>
      </c>
      <c r="AZ180" s="29" t="str">
        <f t="shared" si="24"/>
        <v>image/jp2</v>
      </c>
      <c r="BA180" s="29" t="str">
        <f t="shared" si="25"/>
        <v>presentation/iiif</v>
      </c>
      <c r="BB180" s="29" t="str">
        <f t="shared" si="26"/>
        <v>https://media.mediathek-tanz-theater.de/iiif/2/nvt_img-006-002-004.JP2/full/100,/0/default.jpg</v>
      </c>
      <c r="BC180" s="29" t="str">
        <f t="shared" si="21"/>
        <v>image/jpeg</v>
      </c>
      <c r="BD180" s="29" t="str">
        <f t="shared" si="27"/>
        <v>presentation/thumbnail</v>
      </c>
    </row>
    <row r="181" spans="1:56" ht="14.85" customHeight="1">
      <c r="A181" s="29">
        <v>1</v>
      </c>
      <c r="B181" s="29">
        <v>0</v>
      </c>
      <c r="C181" s="29" t="s">
        <v>5068</v>
      </c>
      <c r="D181" s="29" t="s">
        <v>5069</v>
      </c>
      <c r="E181" s="29"/>
      <c r="F181" s="38" t="s">
        <v>4430</v>
      </c>
      <c r="G181" s="29"/>
      <c r="H181" s="29"/>
      <c r="I181" s="402" t="s">
        <v>4446</v>
      </c>
      <c r="J181" s="402" t="s">
        <v>5053</v>
      </c>
      <c r="K181" s="29"/>
      <c r="L181" s="29"/>
      <c r="M181" s="29"/>
      <c r="N181" s="29" t="s">
        <v>1384</v>
      </c>
      <c r="O181" s="29"/>
      <c r="P181" s="25" t="s">
        <v>25743</v>
      </c>
      <c r="Q181" s="25"/>
      <c r="R181" s="29" t="s">
        <v>4982</v>
      </c>
      <c r="S181" s="29" t="s">
        <v>25794</v>
      </c>
      <c r="T181" s="29" t="s">
        <v>2006</v>
      </c>
      <c r="U181" t="s">
        <v>25746</v>
      </c>
      <c r="V181" t="s">
        <v>24382</v>
      </c>
      <c r="W181" s="29"/>
      <c r="X181" s="349">
        <v>33000</v>
      </c>
      <c r="Y181" s="29"/>
      <c r="Z181" s="29"/>
      <c r="AA181" s="29"/>
      <c r="AB181" s="29"/>
      <c r="AC181" s="29"/>
      <c r="AD181" s="29"/>
      <c r="AE181" s="29" t="s">
        <v>2950</v>
      </c>
      <c r="AG181" s="284" t="s">
        <v>4434</v>
      </c>
      <c r="AH181" s="40" t="s">
        <v>4439</v>
      </c>
      <c r="AI181" s="40" t="s">
        <v>4440</v>
      </c>
      <c r="AJ181" s="40" t="s">
        <v>4799</v>
      </c>
      <c r="AK181" s="40" t="s">
        <v>4999</v>
      </c>
      <c r="AL181" s="301" t="s">
        <v>4874</v>
      </c>
      <c r="AN181" s="29" t="s">
        <v>4649</v>
      </c>
      <c r="AO181" s="29" t="s">
        <v>4442</v>
      </c>
      <c r="AR181" s="29" t="str">
        <f t="shared" si="28"/>
        <v>0</v>
      </c>
      <c r="AS181" s="29">
        <f t="shared" si="22"/>
        <v>0</v>
      </c>
      <c r="AT181" s="29">
        <v>0</v>
      </c>
      <c r="AW181" s="29" t="str">
        <f t="shared" si="30"/>
        <v/>
      </c>
      <c r="AX181" s="29" t="str">
        <f t="shared" si="23"/>
        <v/>
      </c>
      <c r="AY181" s="29" t="str">
        <f t="shared" si="29"/>
        <v>https://media.mediathek-tanz-theater.de/iiif/2/nvt_img-006-002-005.JP2</v>
      </c>
      <c r="AZ181" s="29" t="str">
        <f t="shared" si="24"/>
        <v>image/jp2</v>
      </c>
      <c r="BA181" s="29" t="str">
        <f t="shared" si="25"/>
        <v>presentation/iiif</v>
      </c>
      <c r="BB181" s="29" t="str">
        <f t="shared" si="26"/>
        <v>https://media.mediathek-tanz-theater.de/iiif/2/nvt_img-006-002-005.JP2/full/100,/0/default.jpg</v>
      </c>
      <c r="BC181" s="29" t="str">
        <f t="shared" si="21"/>
        <v>image/jpeg</v>
      </c>
      <c r="BD181" s="29" t="str">
        <f t="shared" si="27"/>
        <v>presentation/thumbnail</v>
      </c>
    </row>
    <row r="182" spans="1:56" ht="14.85" customHeight="1">
      <c r="A182" s="29">
        <v>1</v>
      </c>
      <c r="B182" s="29">
        <v>0</v>
      </c>
      <c r="C182" s="29" t="s">
        <v>5070</v>
      </c>
      <c r="D182" s="29" t="s">
        <v>5071</v>
      </c>
      <c r="E182" s="29"/>
      <c r="F182" s="38" t="s">
        <v>4430</v>
      </c>
      <c r="G182" s="29"/>
      <c r="H182" s="29" t="s">
        <v>4703</v>
      </c>
      <c r="I182" s="402" t="s">
        <v>4446</v>
      </c>
      <c r="J182" s="402" t="s">
        <v>5053</v>
      </c>
      <c r="K182" s="29"/>
      <c r="L182" s="29"/>
      <c r="M182" s="29"/>
      <c r="N182" s="29" t="s">
        <v>1384</v>
      </c>
      <c r="O182" s="29"/>
      <c r="P182" s="25" t="s">
        <v>25743</v>
      </c>
      <c r="Q182" s="25"/>
      <c r="R182" s="29" t="s">
        <v>4982</v>
      </c>
      <c r="S182" s="29" t="s">
        <v>25784</v>
      </c>
      <c r="T182" s="29" t="s">
        <v>2006</v>
      </c>
      <c r="U182" s="266"/>
      <c r="V182" t="s">
        <v>24382</v>
      </c>
      <c r="W182" s="29"/>
      <c r="X182" s="349">
        <v>33000</v>
      </c>
      <c r="Y182" s="29"/>
      <c r="Z182" s="29"/>
      <c r="AA182" s="29"/>
      <c r="AB182" s="29"/>
      <c r="AC182" s="29"/>
      <c r="AD182" s="29"/>
      <c r="AE182" s="29" t="s">
        <v>2950</v>
      </c>
      <c r="AG182" s="284" t="s">
        <v>4434</v>
      </c>
      <c r="AH182" s="40" t="s">
        <v>4439</v>
      </c>
      <c r="AI182" s="40" t="s">
        <v>4440</v>
      </c>
      <c r="AJ182" s="40" t="s">
        <v>4799</v>
      </c>
      <c r="AK182" s="40" t="s">
        <v>5072</v>
      </c>
      <c r="AL182" s="301" t="s">
        <v>4874</v>
      </c>
      <c r="AN182" s="29" t="s">
        <v>4635</v>
      </c>
      <c r="AO182" s="29" t="s">
        <v>4442</v>
      </c>
      <c r="AR182" s="29" t="str">
        <f t="shared" si="28"/>
        <v>0</v>
      </c>
      <c r="AS182" s="29">
        <f t="shared" si="22"/>
        <v>0</v>
      </c>
      <c r="AT182" s="29">
        <v>0</v>
      </c>
      <c r="AW182" s="29" t="str">
        <f t="shared" si="30"/>
        <v/>
      </c>
      <c r="AX182" s="29" t="str">
        <f t="shared" si="23"/>
        <v/>
      </c>
      <c r="AY182" s="29" t="str">
        <f t="shared" si="29"/>
        <v>https://media.mediathek-tanz-theater.de/iiif/2/nvt_img-006-002-006.JP2</v>
      </c>
      <c r="AZ182" s="29" t="str">
        <f t="shared" si="24"/>
        <v>image/jp2</v>
      </c>
      <c r="BA182" s="29" t="str">
        <f t="shared" si="25"/>
        <v>presentation/iiif</v>
      </c>
      <c r="BB182" s="29" t="str">
        <f t="shared" si="26"/>
        <v>https://media.mediathek-tanz-theater.de/iiif/2/nvt_img-006-002-006.JP2/full/100,/0/default.jpg</v>
      </c>
      <c r="BC182" s="29" t="str">
        <f t="shared" si="21"/>
        <v>image/jpeg</v>
      </c>
      <c r="BD182" s="29" t="str">
        <f t="shared" si="27"/>
        <v>presentation/thumbnail</v>
      </c>
    </row>
    <row r="183" spans="1:56" ht="14.85" customHeight="1">
      <c r="A183" s="29">
        <v>1</v>
      </c>
      <c r="B183" s="29">
        <v>0</v>
      </c>
      <c r="C183" s="29" t="s">
        <v>5073</v>
      </c>
      <c r="D183" s="29" t="s">
        <v>5074</v>
      </c>
      <c r="E183" s="29"/>
      <c r="F183" s="38" t="s">
        <v>4430</v>
      </c>
      <c r="G183" s="29"/>
      <c r="H183" s="29"/>
      <c r="I183" s="402" t="s">
        <v>4438</v>
      </c>
      <c r="J183" s="402" t="s">
        <v>5031</v>
      </c>
      <c r="K183" s="29"/>
      <c r="L183" s="29"/>
      <c r="M183" s="29"/>
      <c r="N183" s="29" t="s">
        <v>1384</v>
      </c>
      <c r="O183" s="29"/>
      <c r="P183" s="25" t="s">
        <v>25743</v>
      </c>
      <c r="Q183" s="25"/>
      <c r="R183" s="29"/>
      <c r="S183" s="29"/>
      <c r="T183" s="29"/>
      <c r="U183" t="s">
        <v>25766</v>
      </c>
      <c r="V183" t="s">
        <v>24382</v>
      </c>
      <c r="W183" s="29"/>
      <c r="X183" s="349">
        <v>33000</v>
      </c>
      <c r="Y183" s="29"/>
      <c r="Z183" s="29"/>
      <c r="AA183" s="29"/>
      <c r="AB183" s="29"/>
      <c r="AC183" s="29"/>
      <c r="AD183" s="29"/>
      <c r="AE183" s="29" t="s">
        <v>2950</v>
      </c>
      <c r="AG183" s="284" t="s">
        <v>4434</v>
      </c>
      <c r="AH183" s="40" t="s">
        <v>4439</v>
      </c>
      <c r="AI183" s="40" t="s">
        <v>4440</v>
      </c>
      <c r="AJ183" s="40" t="s">
        <v>4792</v>
      </c>
      <c r="AK183" s="40"/>
      <c r="AN183" s="29" t="s">
        <v>72</v>
      </c>
      <c r="AO183" s="29" t="s">
        <v>4442</v>
      </c>
      <c r="AR183" s="29" t="str">
        <f t="shared" si="28"/>
        <v>1</v>
      </c>
      <c r="AS183" s="29">
        <f t="shared" si="22"/>
        <v>1</v>
      </c>
      <c r="AT183" s="29">
        <v>1</v>
      </c>
      <c r="AV183" s="29" t="s">
        <v>5075</v>
      </c>
      <c r="AW183" s="29" t="str">
        <f t="shared" si="30"/>
        <v>image/tiff</v>
      </c>
      <c r="AX183" s="29" t="str">
        <f t="shared" si="23"/>
        <v>archival/master</v>
      </c>
      <c r="AY183" s="29" t="str">
        <f t="shared" si="29"/>
        <v>https://media.mediathek-tanz-theater.de/iiif/2/nvt_img-006-003.JP2</v>
      </c>
      <c r="AZ183" s="29" t="str">
        <f t="shared" si="24"/>
        <v>image/jp2</v>
      </c>
      <c r="BA183" s="29" t="str">
        <f t="shared" si="25"/>
        <v>presentation/iiif</v>
      </c>
      <c r="BB183" s="29" t="str">
        <f t="shared" si="26"/>
        <v>https://media.mediathek-tanz-theater.de/iiif/2/nvt_img-006-003.JP2/full/100,/0/default.jpg</v>
      </c>
      <c r="BC183" s="29" t="str">
        <f t="shared" si="21"/>
        <v>image/jpeg</v>
      </c>
      <c r="BD183" s="29" t="str">
        <f t="shared" si="27"/>
        <v>presentation/thumbnail</v>
      </c>
    </row>
    <row r="184" spans="1:56" ht="14.85" customHeight="1">
      <c r="A184" s="29">
        <v>1</v>
      </c>
      <c r="B184" s="29">
        <v>0</v>
      </c>
      <c r="C184" s="29" t="s">
        <v>5076</v>
      </c>
      <c r="D184" s="29" t="s">
        <v>5077</v>
      </c>
      <c r="E184" s="29"/>
      <c r="F184" s="38" t="s">
        <v>4430</v>
      </c>
      <c r="G184" s="29"/>
      <c r="H184" s="29" t="s">
        <v>5078</v>
      </c>
      <c r="I184" s="402" t="s">
        <v>4446</v>
      </c>
      <c r="J184" s="402" t="s">
        <v>5073</v>
      </c>
      <c r="K184" s="29"/>
      <c r="L184" s="29"/>
      <c r="M184" s="29"/>
      <c r="N184" s="29" t="s">
        <v>1384</v>
      </c>
      <c r="O184" s="29"/>
      <c r="P184" s="25" t="s">
        <v>25743</v>
      </c>
      <c r="Q184" s="25"/>
      <c r="R184" s="29" t="s">
        <v>4982</v>
      </c>
      <c r="S184" s="29" t="s">
        <v>5079</v>
      </c>
      <c r="T184" s="29" t="s">
        <v>2006</v>
      </c>
      <c r="U184" t="s">
        <v>4933</v>
      </c>
      <c r="V184" t="s">
        <v>24382</v>
      </c>
      <c r="W184" s="29"/>
      <c r="X184" s="349">
        <v>33000</v>
      </c>
      <c r="Y184" s="29"/>
      <c r="Z184" s="29"/>
      <c r="AA184" s="29"/>
      <c r="AB184" s="29"/>
      <c r="AC184" s="29"/>
      <c r="AD184" s="29"/>
      <c r="AE184" s="29" t="s">
        <v>2950</v>
      </c>
      <c r="AG184" s="284" t="s">
        <v>4434</v>
      </c>
      <c r="AH184" s="40" t="s">
        <v>4439</v>
      </c>
      <c r="AI184" s="40" t="s">
        <v>4440</v>
      </c>
      <c r="AJ184" s="40" t="s">
        <v>4799</v>
      </c>
      <c r="AK184" s="40" t="s">
        <v>4994</v>
      </c>
      <c r="AL184" s="301" t="s">
        <v>5080</v>
      </c>
      <c r="AN184" s="29" t="s">
        <v>72</v>
      </c>
      <c r="AO184" s="29" t="s">
        <v>4442</v>
      </c>
      <c r="AR184" s="29" t="str">
        <f t="shared" si="28"/>
        <v>0</v>
      </c>
      <c r="AS184" s="29">
        <f t="shared" si="22"/>
        <v>0</v>
      </c>
      <c r="AT184" s="29">
        <v>0</v>
      </c>
      <c r="AW184" s="29" t="str">
        <f t="shared" si="30"/>
        <v/>
      </c>
      <c r="AX184" s="29" t="str">
        <f t="shared" si="23"/>
        <v/>
      </c>
      <c r="AY184" s="29" t="str">
        <f t="shared" si="29"/>
        <v>https://media.mediathek-tanz-theater.de/iiif/2/nvt_img-006-003-001.JP2</v>
      </c>
      <c r="AZ184" s="29" t="str">
        <f t="shared" si="24"/>
        <v>image/jp2</v>
      </c>
      <c r="BA184" s="29" t="str">
        <f t="shared" si="25"/>
        <v>presentation/iiif</v>
      </c>
      <c r="BB184" s="29" t="str">
        <f t="shared" si="26"/>
        <v>https://media.mediathek-tanz-theater.de/iiif/2/nvt_img-006-003-001.JP2/full/100,/0/default.jpg</v>
      </c>
      <c r="BC184" s="29" t="str">
        <f t="shared" si="21"/>
        <v>image/jpeg</v>
      </c>
      <c r="BD184" s="29" t="str">
        <f t="shared" si="27"/>
        <v>presentation/thumbnail</v>
      </c>
    </row>
    <row r="185" spans="1:56" ht="14.85" customHeight="1">
      <c r="A185" s="29">
        <v>1</v>
      </c>
      <c r="B185" s="29">
        <v>0</v>
      </c>
      <c r="C185" s="29" t="s">
        <v>5081</v>
      </c>
      <c r="D185" s="29" t="s">
        <v>5082</v>
      </c>
      <c r="E185" s="29"/>
      <c r="F185" s="38" t="s">
        <v>4430</v>
      </c>
      <c r="G185" s="29"/>
      <c r="H185" s="29" t="s">
        <v>4841</v>
      </c>
      <c r="I185" s="402" t="s">
        <v>4446</v>
      </c>
      <c r="J185" s="402" t="s">
        <v>5073</v>
      </c>
      <c r="K185" s="29"/>
      <c r="L185" s="29"/>
      <c r="M185" s="29"/>
      <c r="N185" s="29" t="s">
        <v>1384</v>
      </c>
      <c r="O185" s="29"/>
      <c r="P185" s="25" t="s">
        <v>25743</v>
      </c>
      <c r="Q185" s="25"/>
      <c r="R185" s="29" t="s">
        <v>4982</v>
      </c>
      <c r="S185" s="29" t="s">
        <v>5083</v>
      </c>
      <c r="T185" s="29" t="s">
        <v>2006</v>
      </c>
      <c r="U185" t="s">
        <v>5084</v>
      </c>
      <c r="V185" t="s">
        <v>24382</v>
      </c>
      <c r="W185" s="29"/>
      <c r="X185" s="349">
        <v>33000</v>
      </c>
      <c r="Y185" s="29"/>
      <c r="Z185" s="29"/>
      <c r="AA185" s="29"/>
      <c r="AB185" s="29"/>
      <c r="AC185" s="29"/>
      <c r="AD185" s="29"/>
      <c r="AE185" s="29" t="s">
        <v>2950</v>
      </c>
      <c r="AG185" s="284" t="s">
        <v>4434</v>
      </c>
      <c r="AH185" s="40" t="s">
        <v>4439</v>
      </c>
      <c r="AI185" s="40" t="s">
        <v>4440</v>
      </c>
      <c r="AJ185" s="40" t="s">
        <v>4799</v>
      </c>
      <c r="AK185" s="40" t="s">
        <v>4751</v>
      </c>
      <c r="AL185" s="301" t="s">
        <v>5080</v>
      </c>
      <c r="AN185" s="29" t="s">
        <v>5085</v>
      </c>
      <c r="AO185" s="29" t="s">
        <v>4442</v>
      </c>
      <c r="AR185" s="29" t="str">
        <f t="shared" si="28"/>
        <v>0</v>
      </c>
      <c r="AS185" s="29">
        <f t="shared" si="22"/>
        <v>0</v>
      </c>
      <c r="AT185" s="29">
        <v>0</v>
      </c>
      <c r="AW185" s="29" t="str">
        <f t="shared" si="30"/>
        <v/>
      </c>
      <c r="AX185" s="29" t="str">
        <f t="shared" si="23"/>
        <v/>
      </c>
      <c r="AY185" s="29" t="str">
        <f t="shared" si="29"/>
        <v>https://media.mediathek-tanz-theater.de/iiif/2/nvt_img-006-003-002.JP2</v>
      </c>
      <c r="AZ185" s="29" t="str">
        <f t="shared" si="24"/>
        <v>image/jp2</v>
      </c>
      <c r="BA185" s="29" t="str">
        <f t="shared" si="25"/>
        <v>presentation/iiif</v>
      </c>
      <c r="BB185" s="29" t="str">
        <f t="shared" si="26"/>
        <v>https://media.mediathek-tanz-theater.de/iiif/2/nvt_img-006-003-002.JP2/full/100,/0/default.jpg</v>
      </c>
      <c r="BC185" s="29" t="str">
        <f t="shared" si="21"/>
        <v>image/jpeg</v>
      </c>
      <c r="BD185" s="29" t="str">
        <f t="shared" si="27"/>
        <v>presentation/thumbnail</v>
      </c>
    </row>
    <row r="186" spans="1:56" ht="14.85" customHeight="1">
      <c r="A186" s="29">
        <v>1</v>
      </c>
      <c r="B186" s="29">
        <v>0</v>
      </c>
      <c r="C186" s="29" t="s">
        <v>5086</v>
      </c>
      <c r="D186" s="29" t="s">
        <v>5087</v>
      </c>
      <c r="E186" s="29"/>
      <c r="F186" s="38" t="s">
        <v>4430</v>
      </c>
      <c r="G186" s="29"/>
      <c r="H186" s="29"/>
      <c r="I186" s="402" t="s">
        <v>4446</v>
      </c>
      <c r="J186" s="402" t="s">
        <v>5073</v>
      </c>
      <c r="K186" s="29"/>
      <c r="L186" s="29"/>
      <c r="M186" s="29"/>
      <c r="N186" s="29" t="s">
        <v>1384</v>
      </c>
      <c r="O186" s="29"/>
      <c r="P186" s="25" t="s">
        <v>25743</v>
      </c>
      <c r="Q186" s="25"/>
      <c r="R186" s="29" t="s">
        <v>4982</v>
      </c>
      <c r="S186" s="29" t="s">
        <v>5088</v>
      </c>
      <c r="T186" s="29" t="s">
        <v>2006</v>
      </c>
      <c r="U186" t="s">
        <v>25767</v>
      </c>
      <c r="V186" t="s">
        <v>24382</v>
      </c>
      <c r="W186" s="29"/>
      <c r="X186" s="349">
        <v>33000</v>
      </c>
      <c r="Y186" s="29"/>
      <c r="Z186" s="29"/>
      <c r="AA186" s="29"/>
      <c r="AB186" s="29"/>
      <c r="AC186" s="29"/>
      <c r="AD186" s="29"/>
      <c r="AE186" s="29" t="s">
        <v>2950</v>
      </c>
      <c r="AG186" s="284" t="s">
        <v>4434</v>
      </c>
      <c r="AH186" s="40" t="s">
        <v>4439</v>
      </c>
      <c r="AI186" s="40" t="s">
        <v>4440</v>
      </c>
      <c r="AJ186" s="40" t="s">
        <v>4799</v>
      </c>
      <c r="AK186" s="40" t="s">
        <v>4994</v>
      </c>
      <c r="AL186" s="301" t="s">
        <v>5080</v>
      </c>
      <c r="AN186" s="29" t="s">
        <v>5085</v>
      </c>
      <c r="AO186" s="29" t="s">
        <v>4442</v>
      </c>
      <c r="AR186" s="29" t="str">
        <f t="shared" si="28"/>
        <v>0</v>
      </c>
      <c r="AS186" s="29">
        <f t="shared" si="22"/>
        <v>0</v>
      </c>
      <c r="AT186" s="29">
        <v>0</v>
      </c>
      <c r="AW186" s="29" t="str">
        <f t="shared" si="30"/>
        <v/>
      </c>
      <c r="AX186" s="29" t="str">
        <f t="shared" si="23"/>
        <v/>
      </c>
      <c r="AY186" s="29" t="str">
        <f t="shared" si="29"/>
        <v>https://media.mediathek-tanz-theater.de/iiif/2/nvt_img-006-003-003.JP2</v>
      </c>
      <c r="AZ186" s="29" t="str">
        <f t="shared" si="24"/>
        <v>image/jp2</v>
      </c>
      <c r="BA186" s="29" t="str">
        <f t="shared" si="25"/>
        <v>presentation/iiif</v>
      </c>
      <c r="BB186" s="29" t="str">
        <f t="shared" si="26"/>
        <v>https://media.mediathek-tanz-theater.de/iiif/2/nvt_img-006-003-003.JP2/full/100,/0/default.jpg</v>
      </c>
      <c r="BC186" s="29" t="str">
        <f t="shared" si="21"/>
        <v>image/jpeg</v>
      </c>
      <c r="BD186" s="29" t="str">
        <f t="shared" si="27"/>
        <v>presentation/thumbnail</v>
      </c>
    </row>
    <row r="187" spans="1:56" ht="14.85" customHeight="1">
      <c r="A187" s="29">
        <v>1</v>
      </c>
      <c r="B187" s="29">
        <v>0</v>
      </c>
      <c r="C187" s="29" t="s">
        <v>5089</v>
      </c>
      <c r="D187" s="29" t="s">
        <v>5090</v>
      </c>
      <c r="E187" s="29"/>
      <c r="F187" s="38" t="s">
        <v>4430</v>
      </c>
      <c r="G187" s="29"/>
      <c r="H187" s="29" t="s">
        <v>4524</v>
      </c>
      <c r="I187" s="402" t="s">
        <v>4446</v>
      </c>
      <c r="J187" s="402" t="s">
        <v>5073</v>
      </c>
      <c r="K187" s="29"/>
      <c r="L187" s="29"/>
      <c r="M187" s="29"/>
      <c r="N187" s="29" t="s">
        <v>1384</v>
      </c>
      <c r="O187" s="29"/>
      <c r="P187" s="25" t="s">
        <v>25743</v>
      </c>
      <c r="Q187" s="25"/>
      <c r="R187" s="29" t="s">
        <v>4982</v>
      </c>
      <c r="S187" s="29" t="s">
        <v>5091</v>
      </c>
      <c r="T187" s="29" t="s">
        <v>2006</v>
      </c>
      <c r="U187" t="s">
        <v>1330</v>
      </c>
      <c r="V187" t="s">
        <v>24382</v>
      </c>
      <c r="W187" s="29"/>
      <c r="X187" s="349">
        <v>33000</v>
      </c>
      <c r="Y187" s="29"/>
      <c r="Z187" s="29"/>
      <c r="AA187" s="29"/>
      <c r="AB187" s="29"/>
      <c r="AC187" s="29"/>
      <c r="AD187" s="29"/>
      <c r="AE187" s="29" t="s">
        <v>2950</v>
      </c>
      <c r="AG187" s="284" t="s">
        <v>4434</v>
      </c>
      <c r="AH187" s="40" t="s">
        <v>4439</v>
      </c>
      <c r="AI187" s="40" t="s">
        <v>4440</v>
      </c>
      <c r="AJ187" s="40" t="s">
        <v>4799</v>
      </c>
      <c r="AK187" s="40" t="s">
        <v>72</v>
      </c>
      <c r="AL187" s="301" t="s">
        <v>5080</v>
      </c>
      <c r="AN187" s="29" t="s">
        <v>5092</v>
      </c>
      <c r="AO187" s="29" t="s">
        <v>4442</v>
      </c>
      <c r="AR187" s="29" t="str">
        <f t="shared" si="28"/>
        <v>0</v>
      </c>
      <c r="AS187" s="29">
        <f t="shared" si="22"/>
        <v>0</v>
      </c>
      <c r="AT187" s="29">
        <v>0</v>
      </c>
      <c r="AW187" s="29" t="str">
        <f t="shared" si="30"/>
        <v/>
      </c>
      <c r="AX187" s="29" t="str">
        <f t="shared" si="23"/>
        <v/>
      </c>
      <c r="AY187" s="29" t="str">
        <f t="shared" si="29"/>
        <v>https://media.mediathek-tanz-theater.de/iiif/2/nvt_img-006-003-004.JP2</v>
      </c>
      <c r="AZ187" s="29" t="str">
        <f t="shared" si="24"/>
        <v>image/jp2</v>
      </c>
      <c r="BA187" s="29" t="str">
        <f t="shared" si="25"/>
        <v>presentation/iiif</v>
      </c>
      <c r="BB187" s="29" t="str">
        <f t="shared" si="26"/>
        <v>https://media.mediathek-tanz-theater.de/iiif/2/nvt_img-006-003-004.JP2/full/100,/0/default.jpg</v>
      </c>
      <c r="BC187" s="29" t="str">
        <f t="shared" si="21"/>
        <v>image/jpeg</v>
      </c>
      <c r="BD187" s="29" t="str">
        <f t="shared" si="27"/>
        <v>presentation/thumbnail</v>
      </c>
    </row>
    <row r="188" spans="1:56" ht="14.85" customHeight="1">
      <c r="A188" s="29">
        <v>1</v>
      </c>
      <c r="B188" s="29">
        <v>0</v>
      </c>
      <c r="C188" s="29" t="s">
        <v>5093</v>
      </c>
      <c r="D188" s="29" t="s">
        <v>5094</v>
      </c>
      <c r="E188" s="29"/>
      <c r="F188" s="38" t="s">
        <v>4430</v>
      </c>
      <c r="G188" s="29"/>
      <c r="H188" s="29"/>
      <c r="I188" s="402" t="s">
        <v>4446</v>
      </c>
      <c r="J188" s="402" t="s">
        <v>5073</v>
      </c>
      <c r="K188" s="29"/>
      <c r="L188" s="29"/>
      <c r="M188" s="29"/>
      <c r="N188" s="29" t="s">
        <v>1384</v>
      </c>
      <c r="O188" s="29"/>
      <c r="P188" s="25" t="s">
        <v>25743</v>
      </c>
      <c r="Q188" s="25"/>
      <c r="R188" s="29" t="s">
        <v>4982</v>
      </c>
      <c r="S188" s="29" t="s">
        <v>5095</v>
      </c>
      <c r="T188" s="29" t="s">
        <v>2006</v>
      </c>
      <c r="U188" t="s">
        <v>25768</v>
      </c>
      <c r="V188" t="s">
        <v>24382</v>
      </c>
      <c r="W188" s="29"/>
      <c r="X188" s="349">
        <v>33000</v>
      </c>
      <c r="Y188" s="29"/>
      <c r="Z188" s="29"/>
      <c r="AA188" s="29"/>
      <c r="AB188" s="29"/>
      <c r="AC188" s="29"/>
      <c r="AD188" s="29"/>
      <c r="AE188" s="29" t="s">
        <v>2950</v>
      </c>
      <c r="AG188" s="284" t="s">
        <v>4434</v>
      </c>
      <c r="AH188" s="40" t="s">
        <v>4439</v>
      </c>
      <c r="AI188" s="40" t="s">
        <v>4440</v>
      </c>
      <c r="AJ188" s="40" t="s">
        <v>4799</v>
      </c>
      <c r="AK188" s="40" t="s">
        <v>72</v>
      </c>
      <c r="AL188" s="301" t="s">
        <v>5080</v>
      </c>
      <c r="AN188" s="29" t="s">
        <v>4635</v>
      </c>
      <c r="AO188" s="29" t="s">
        <v>4442</v>
      </c>
      <c r="AR188" s="29" t="str">
        <f t="shared" si="28"/>
        <v>0</v>
      </c>
      <c r="AS188" s="29">
        <f t="shared" si="22"/>
        <v>0</v>
      </c>
      <c r="AT188" s="29">
        <v>0</v>
      </c>
      <c r="AW188" s="29" t="str">
        <f t="shared" si="30"/>
        <v/>
      </c>
      <c r="AX188" s="29" t="str">
        <f t="shared" si="23"/>
        <v/>
      </c>
      <c r="AY188" s="29" t="str">
        <f t="shared" si="29"/>
        <v>https://media.mediathek-tanz-theater.de/iiif/2/nvt_img-006-003-005.JP2</v>
      </c>
      <c r="AZ188" s="29" t="str">
        <f t="shared" si="24"/>
        <v>image/jp2</v>
      </c>
      <c r="BA188" s="29" t="str">
        <f t="shared" si="25"/>
        <v>presentation/iiif</v>
      </c>
      <c r="BB188" s="29" t="str">
        <f t="shared" si="26"/>
        <v>https://media.mediathek-tanz-theater.de/iiif/2/nvt_img-006-003-005.JP2/full/100,/0/default.jpg</v>
      </c>
      <c r="BC188" s="29" t="str">
        <f t="shared" si="21"/>
        <v>image/jpeg</v>
      </c>
      <c r="BD188" s="29" t="str">
        <f t="shared" si="27"/>
        <v>presentation/thumbnail</v>
      </c>
    </row>
    <row r="189" spans="1:56" ht="14.85" customHeight="1">
      <c r="A189" s="29">
        <v>1</v>
      </c>
      <c r="B189" s="29">
        <v>0</v>
      </c>
      <c r="C189" s="29" t="s">
        <v>5096</v>
      </c>
      <c r="D189" s="29" t="s">
        <v>5097</v>
      </c>
      <c r="E189" s="29"/>
      <c r="F189" s="38" t="s">
        <v>4430</v>
      </c>
      <c r="G189" s="29"/>
      <c r="H189" s="29" t="s">
        <v>4524</v>
      </c>
      <c r="I189" s="402" t="s">
        <v>4446</v>
      </c>
      <c r="J189" s="402" t="s">
        <v>5073</v>
      </c>
      <c r="K189" s="29"/>
      <c r="L189" s="29"/>
      <c r="M189" s="29"/>
      <c r="N189" s="29" t="s">
        <v>1384</v>
      </c>
      <c r="O189" s="29"/>
      <c r="P189" s="25" t="s">
        <v>25743</v>
      </c>
      <c r="Q189" s="25"/>
      <c r="R189" s="29" t="s">
        <v>4982</v>
      </c>
      <c r="S189" s="29" t="s">
        <v>5098</v>
      </c>
      <c r="T189" s="29" t="s">
        <v>2006</v>
      </c>
      <c r="U189" t="s">
        <v>25767</v>
      </c>
      <c r="V189" t="s">
        <v>24382</v>
      </c>
      <c r="W189" s="29"/>
      <c r="X189" s="349">
        <v>33000</v>
      </c>
      <c r="Y189" s="29"/>
      <c r="Z189" s="29"/>
      <c r="AA189" s="29"/>
      <c r="AB189" s="29"/>
      <c r="AC189" s="29"/>
      <c r="AD189" s="29"/>
      <c r="AE189" s="29" t="s">
        <v>2950</v>
      </c>
      <c r="AG189" s="284" t="s">
        <v>4434</v>
      </c>
      <c r="AH189" s="40" t="s">
        <v>4439</v>
      </c>
      <c r="AI189" s="40" t="s">
        <v>4440</v>
      </c>
      <c r="AJ189" s="40" t="s">
        <v>4799</v>
      </c>
      <c r="AK189" s="40" t="s">
        <v>72</v>
      </c>
      <c r="AL189" s="301" t="s">
        <v>5080</v>
      </c>
      <c r="AN189" s="29" t="s">
        <v>4635</v>
      </c>
      <c r="AO189" s="29" t="s">
        <v>4442</v>
      </c>
      <c r="AR189" s="29" t="str">
        <f t="shared" si="28"/>
        <v>0</v>
      </c>
      <c r="AS189" s="29">
        <f t="shared" si="22"/>
        <v>0</v>
      </c>
      <c r="AT189" s="29">
        <v>0</v>
      </c>
      <c r="AW189" s="29" t="str">
        <f t="shared" si="30"/>
        <v/>
      </c>
      <c r="AX189" s="29" t="str">
        <f t="shared" si="23"/>
        <v/>
      </c>
      <c r="AY189" s="29" t="str">
        <f t="shared" si="29"/>
        <v>https://media.mediathek-tanz-theater.de/iiif/2/nvt_img-006-003-006.JP2</v>
      </c>
      <c r="AZ189" s="29" t="str">
        <f t="shared" si="24"/>
        <v>image/jp2</v>
      </c>
      <c r="BA189" s="29" t="str">
        <f t="shared" si="25"/>
        <v>presentation/iiif</v>
      </c>
      <c r="BB189" s="29" t="str">
        <f t="shared" si="26"/>
        <v>https://media.mediathek-tanz-theater.de/iiif/2/nvt_img-006-003-006.JP2/full/100,/0/default.jpg</v>
      </c>
      <c r="BC189" s="29" t="str">
        <f t="shared" si="21"/>
        <v>image/jpeg</v>
      </c>
      <c r="BD189" s="29" t="str">
        <f t="shared" si="27"/>
        <v>presentation/thumbnail</v>
      </c>
    </row>
    <row r="190" spans="1:56" ht="14.85" customHeight="1">
      <c r="A190" s="29">
        <v>1</v>
      </c>
      <c r="B190" s="29">
        <v>0</v>
      </c>
      <c r="C190" s="29" t="s">
        <v>5099</v>
      </c>
      <c r="D190" s="29" t="s">
        <v>5100</v>
      </c>
      <c r="E190" s="29"/>
      <c r="F190" s="38" t="s">
        <v>4430</v>
      </c>
      <c r="G190" s="29"/>
      <c r="H190" s="29"/>
      <c r="I190" s="402" t="s">
        <v>4438</v>
      </c>
      <c r="J190" s="402" t="s">
        <v>5031</v>
      </c>
      <c r="K190" s="29"/>
      <c r="L190" s="29"/>
      <c r="M190" s="29"/>
      <c r="N190" s="29" t="s">
        <v>1384</v>
      </c>
      <c r="O190" s="29"/>
      <c r="P190" s="25" t="s">
        <v>25743</v>
      </c>
      <c r="Q190" s="25"/>
      <c r="R190" s="29"/>
      <c r="S190" s="29"/>
      <c r="T190" s="29"/>
      <c r="U190"/>
      <c r="V190" t="s">
        <v>24382</v>
      </c>
      <c r="W190" s="29"/>
      <c r="X190" s="349">
        <v>33000</v>
      </c>
      <c r="Y190" s="29"/>
      <c r="Z190" s="29"/>
      <c r="AA190" s="29"/>
      <c r="AB190" s="29"/>
      <c r="AC190" s="29"/>
      <c r="AD190" s="29"/>
      <c r="AE190" s="29" t="s">
        <v>2950</v>
      </c>
      <c r="AG190" s="284" t="s">
        <v>4434</v>
      </c>
      <c r="AH190" s="40" t="s">
        <v>4439</v>
      </c>
      <c r="AI190" s="40" t="s">
        <v>4440</v>
      </c>
      <c r="AJ190" s="40" t="s">
        <v>4792</v>
      </c>
      <c r="AK190" s="40" t="s">
        <v>5101</v>
      </c>
      <c r="AL190" s="301" t="s">
        <v>5055</v>
      </c>
      <c r="AN190" s="29" t="s">
        <v>5102</v>
      </c>
      <c r="AO190" s="29" t="s">
        <v>4442</v>
      </c>
      <c r="AR190" s="29" t="str">
        <f t="shared" si="28"/>
        <v>1</v>
      </c>
      <c r="AS190" s="29">
        <f t="shared" si="22"/>
        <v>1</v>
      </c>
      <c r="AT190" s="29">
        <v>1</v>
      </c>
      <c r="AV190" s="29" t="s">
        <v>5103</v>
      </c>
      <c r="AW190" s="29" t="str">
        <f t="shared" si="30"/>
        <v>image/tiff</v>
      </c>
      <c r="AX190" s="29" t="str">
        <f t="shared" si="23"/>
        <v>archival/master</v>
      </c>
      <c r="AY190" s="29" t="str">
        <f t="shared" si="29"/>
        <v>https://media.mediathek-tanz-theater.de/iiif/2/nvt_img-006-004.JP2</v>
      </c>
      <c r="AZ190" s="29" t="str">
        <f t="shared" si="24"/>
        <v>image/jp2</v>
      </c>
      <c r="BA190" s="29" t="str">
        <f t="shared" si="25"/>
        <v>presentation/iiif</v>
      </c>
      <c r="BB190" s="29" t="str">
        <f t="shared" si="26"/>
        <v>https://media.mediathek-tanz-theater.de/iiif/2/nvt_img-006-004.JP2/full/100,/0/default.jpg</v>
      </c>
      <c r="BC190" s="29" t="str">
        <f t="shared" si="21"/>
        <v>image/jpeg</v>
      </c>
      <c r="BD190" s="29" t="str">
        <f t="shared" si="27"/>
        <v>presentation/thumbnail</v>
      </c>
    </row>
    <row r="191" spans="1:56" ht="14.85" customHeight="1">
      <c r="A191" s="29">
        <v>1</v>
      </c>
      <c r="B191" s="29">
        <v>0</v>
      </c>
      <c r="C191" s="29" t="s">
        <v>24427</v>
      </c>
      <c r="D191" s="29" t="s">
        <v>5104</v>
      </c>
      <c r="E191" s="29"/>
      <c r="F191" s="38" t="s">
        <v>4430</v>
      </c>
      <c r="G191" s="29"/>
      <c r="H191" s="29" t="s">
        <v>4815</v>
      </c>
      <c r="I191" s="402" t="s">
        <v>4446</v>
      </c>
      <c r="J191" s="402" t="s">
        <v>5099</v>
      </c>
      <c r="K191" s="29"/>
      <c r="L191" s="29"/>
      <c r="M191" s="29"/>
      <c r="N191" s="29" t="s">
        <v>1384</v>
      </c>
      <c r="O191" s="29"/>
      <c r="P191" s="25" t="s">
        <v>25743</v>
      </c>
      <c r="Q191" s="25"/>
      <c r="R191" s="29" t="s">
        <v>4982</v>
      </c>
      <c r="S191" s="29" t="s">
        <v>5105</v>
      </c>
      <c r="T191" s="29" t="s">
        <v>2006</v>
      </c>
      <c r="U191" t="s">
        <v>1330</v>
      </c>
      <c r="V191" t="s">
        <v>24382</v>
      </c>
      <c r="W191" s="29"/>
      <c r="X191" s="349">
        <v>33000</v>
      </c>
      <c r="Y191" s="29"/>
      <c r="Z191" s="29"/>
      <c r="AA191" s="29"/>
      <c r="AB191" s="29"/>
      <c r="AC191" s="29"/>
      <c r="AD191" s="29"/>
      <c r="AE191" s="29" t="s">
        <v>2950</v>
      </c>
      <c r="AG191" s="284" t="s">
        <v>4434</v>
      </c>
      <c r="AH191" s="40" t="s">
        <v>4439</v>
      </c>
      <c r="AI191" s="40" t="s">
        <v>4440</v>
      </c>
      <c r="AJ191" s="40" t="s">
        <v>4799</v>
      </c>
      <c r="AK191" s="40" t="s">
        <v>4751</v>
      </c>
      <c r="AL191" s="301" t="s">
        <v>5080</v>
      </c>
      <c r="AN191" s="29" t="s">
        <v>4635</v>
      </c>
      <c r="AO191" s="29" t="s">
        <v>4442</v>
      </c>
      <c r="AR191" s="29" t="str">
        <f t="shared" si="28"/>
        <v>0</v>
      </c>
      <c r="AS191" s="29">
        <f t="shared" si="22"/>
        <v>0</v>
      </c>
      <c r="AT191" s="29">
        <v>0</v>
      </c>
      <c r="AW191" s="29" t="str">
        <f t="shared" si="30"/>
        <v/>
      </c>
      <c r="AX191" s="29" t="str">
        <f t="shared" si="23"/>
        <v/>
      </c>
      <c r="AY191" s="29" t="str">
        <f t="shared" si="29"/>
        <v>https://media.mediathek-tanz-theater.de/iiif/2/nvt_img-006-004-001.JP2</v>
      </c>
      <c r="AZ191" s="29" t="str">
        <f t="shared" si="24"/>
        <v>image/jp2</v>
      </c>
      <c r="BA191" s="29" t="str">
        <f t="shared" si="25"/>
        <v>presentation/iiif</v>
      </c>
      <c r="BB191" s="29" t="str">
        <f t="shared" si="26"/>
        <v>https://media.mediathek-tanz-theater.de/iiif/2/nvt_img-006-004-001.JP2/full/100,/0/default.jpg</v>
      </c>
      <c r="BC191" s="29" t="str">
        <f t="shared" si="21"/>
        <v>image/jpeg</v>
      </c>
      <c r="BD191" s="29" t="str">
        <f t="shared" si="27"/>
        <v>presentation/thumbnail</v>
      </c>
    </row>
    <row r="192" spans="1:56" ht="14.85" customHeight="1">
      <c r="A192" s="29">
        <v>1</v>
      </c>
      <c r="B192" s="29">
        <v>0</v>
      </c>
      <c r="C192" s="29" t="s">
        <v>24428</v>
      </c>
      <c r="D192" s="29" t="s">
        <v>5106</v>
      </c>
      <c r="E192" s="29"/>
      <c r="F192" s="38" t="s">
        <v>4430</v>
      </c>
      <c r="G192" s="29"/>
      <c r="H192" s="29" t="s">
        <v>4815</v>
      </c>
      <c r="I192" s="402" t="s">
        <v>4446</v>
      </c>
      <c r="J192" s="402" t="s">
        <v>5099</v>
      </c>
      <c r="K192" s="29"/>
      <c r="L192" s="29"/>
      <c r="M192" s="29"/>
      <c r="N192" s="29" t="s">
        <v>1384</v>
      </c>
      <c r="O192" s="29"/>
      <c r="P192" s="25" t="s">
        <v>25743</v>
      </c>
      <c r="Q192" s="25"/>
      <c r="R192" s="29" t="s">
        <v>4982</v>
      </c>
      <c r="S192" s="29" t="s">
        <v>5107</v>
      </c>
      <c r="T192" s="29" t="s">
        <v>2006</v>
      </c>
      <c r="U192" t="s">
        <v>2466</v>
      </c>
      <c r="V192" t="s">
        <v>24382</v>
      </c>
      <c r="W192" s="29"/>
      <c r="X192" s="349">
        <v>33000</v>
      </c>
      <c r="Y192" s="29"/>
      <c r="Z192" s="29"/>
      <c r="AA192" s="29"/>
      <c r="AB192" s="29"/>
      <c r="AC192" s="29"/>
      <c r="AD192" s="29"/>
      <c r="AE192" s="29" t="s">
        <v>2950</v>
      </c>
      <c r="AG192" s="284" t="s">
        <v>4434</v>
      </c>
      <c r="AH192" s="40" t="s">
        <v>4439</v>
      </c>
      <c r="AI192" s="40" t="s">
        <v>4440</v>
      </c>
      <c r="AJ192" s="40" t="s">
        <v>4799</v>
      </c>
      <c r="AK192" s="40" t="s">
        <v>4751</v>
      </c>
      <c r="AL192" s="301" t="s">
        <v>5080</v>
      </c>
      <c r="AN192" s="29" t="s">
        <v>4635</v>
      </c>
      <c r="AO192" s="29" t="s">
        <v>4442</v>
      </c>
      <c r="AR192" s="29" t="str">
        <f t="shared" si="28"/>
        <v>0</v>
      </c>
      <c r="AS192" s="29">
        <f t="shared" si="22"/>
        <v>0</v>
      </c>
      <c r="AT192" s="29">
        <v>0</v>
      </c>
      <c r="AW192" s="29" t="str">
        <f t="shared" si="30"/>
        <v/>
      </c>
      <c r="AX192" s="29" t="str">
        <f t="shared" si="23"/>
        <v/>
      </c>
      <c r="AY192" s="29" t="str">
        <f t="shared" si="29"/>
        <v>https://media.mediathek-tanz-theater.de/iiif/2/nvt_img-006-004-002.JP2</v>
      </c>
      <c r="AZ192" s="29" t="str">
        <f t="shared" si="24"/>
        <v>image/jp2</v>
      </c>
      <c r="BA192" s="29" t="str">
        <f t="shared" si="25"/>
        <v>presentation/iiif</v>
      </c>
      <c r="BB192" s="29" t="str">
        <f t="shared" si="26"/>
        <v>https://media.mediathek-tanz-theater.de/iiif/2/nvt_img-006-004-002.JP2/full/100,/0/default.jpg</v>
      </c>
      <c r="BC192" s="29" t="str">
        <f t="shared" si="21"/>
        <v>image/jpeg</v>
      </c>
      <c r="BD192" s="29" t="str">
        <f t="shared" si="27"/>
        <v>presentation/thumbnail</v>
      </c>
    </row>
    <row r="193" spans="1:1028" ht="14.85" customHeight="1">
      <c r="A193" s="29">
        <v>1</v>
      </c>
      <c r="B193" s="29">
        <v>0</v>
      </c>
      <c r="C193" s="29" t="s">
        <v>24429</v>
      </c>
      <c r="D193" s="29" t="s">
        <v>5108</v>
      </c>
      <c r="E193" s="29"/>
      <c r="F193" s="38" t="s">
        <v>4430</v>
      </c>
      <c r="G193" s="29"/>
      <c r="H193" s="29" t="s">
        <v>4815</v>
      </c>
      <c r="I193" s="402" t="s">
        <v>4446</v>
      </c>
      <c r="J193" s="402" t="s">
        <v>5099</v>
      </c>
      <c r="K193" s="29"/>
      <c r="L193" s="29"/>
      <c r="M193" s="29"/>
      <c r="N193" s="29" t="s">
        <v>1384</v>
      </c>
      <c r="O193" s="29"/>
      <c r="P193" s="25" t="s">
        <v>25743</v>
      </c>
      <c r="Q193" s="25"/>
      <c r="R193" s="29" t="s">
        <v>4982</v>
      </c>
      <c r="S193" s="29" t="s">
        <v>5109</v>
      </c>
      <c r="T193" s="29" t="s">
        <v>2006</v>
      </c>
      <c r="U193" t="s">
        <v>2466</v>
      </c>
      <c r="V193" t="s">
        <v>24382</v>
      </c>
      <c r="W193" s="29"/>
      <c r="X193" s="349">
        <v>33000</v>
      </c>
      <c r="Y193" s="29"/>
      <c r="Z193" s="29"/>
      <c r="AA193" s="29"/>
      <c r="AB193" s="29"/>
      <c r="AC193" s="29"/>
      <c r="AD193" s="29"/>
      <c r="AE193" s="29" t="s">
        <v>2950</v>
      </c>
      <c r="AG193" s="284" t="s">
        <v>4434</v>
      </c>
      <c r="AH193" s="40" t="s">
        <v>4439</v>
      </c>
      <c r="AI193" s="40" t="s">
        <v>4440</v>
      </c>
      <c r="AJ193" s="40" t="s">
        <v>4799</v>
      </c>
      <c r="AK193" s="40" t="s">
        <v>4751</v>
      </c>
      <c r="AL193" s="301" t="s">
        <v>5080</v>
      </c>
      <c r="AN193" s="29" t="s">
        <v>4635</v>
      </c>
      <c r="AO193" s="29" t="s">
        <v>4442</v>
      </c>
      <c r="AR193" s="29" t="str">
        <f t="shared" si="28"/>
        <v>0</v>
      </c>
      <c r="AS193" s="29">
        <f t="shared" si="22"/>
        <v>0</v>
      </c>
      <c r="AT193" s="29">
        <v>0</v>
      </c>
      <c r="AW193" s="29" t="str">
        <f t="shared" si="30"/>
        <v/>
      </c>
      <c r="AX193" s="29" t="str">
        <f t="shared" si="23"/>
        <v/>
      </c>
      <c r="AY193" s="29" t="str">
        <f t="shared" si="29"/>
        <v>https://media.mediathek-tanz-theater.de/iiif/2/nvt_img-006-004-003.JP2</v>
      </c>
      <c r="AZ193" s="29" t="str">
        <f t="shared" si="24"/>
        <v>image/jp2</v>
      </c>
      <c r="BA193" s="29" t="str">
        <f t="shared" si="25"/>
        <v>presentation/iiif</v>
      </c>
      <c r="BB193" s="29" t="str">
        <f t="shared" si="26"/>
        <v>https://media.mediathek-tanz-theater.de/iiif/2/nvt_img-006-004-003.JP2/full/100,/0/default.jpg</v>
      </c>
      <c r="BC193" s="29" t="str">
        <f t="shared" si="21"/>
        <v>image/jpeg</v>
      </c>
      <c r="BD193" s="29" t="str">
        <f t="shared" si="27"/>
        <v>presentation/thumbnail</v>
      </c>
    </row>
    <row r="194" spans="1:1028" ht="14.85" customHeight="1">
      <c r="A194" s="29">
        <v>1</v>
      </c>
      <c r="B194" s="29">
        <v>0</v>
      </c>
      <c r="C194" s="29" t="s">
        <v>24430</v>
      </c>
      <c r="D194" s="29" t="s">
        <v>5110</v>
      </c>
      <c r="E194" s="29"/>
      <c r="F194" s="38" t="s">
        <v>4430</v>
      </c>
      <c r="G194" s="29"/>
      <c r="H194" s="29"/>
      <c r="I194" s="402" t="s">
        <v>4446</v>
      </c>
      <c r="J194" s="402" t="s">
        <v>5099</v>
      </c>
      <c r="K194" s="29"/>
      <c r="L194" s="29"/>
      <c r="M194" s="29"/>
      <c r="N194" s="29" t="s">
        <v>1384</v>
      </c>
      <c r="O194" s="29"/>
      <c r="P194" s="25" t="s">
        <v>25743</v>
      </c>
      <c r="Q194" s="25"/>
      <c r="R194" s="29" t="s">
        <v>4982</v>
      </c>
      <c r="S194" s="29" t="s">
        <v>25785</v>
      </c>
      <c r="T194" s="29" t="s">
        <v>2006</v>
      </c>
      <c r="U194" t="s">
        <v>21041</v>
      </c>
      <c r="V194" t="s">
        <v>24382</v>
      </c>
      <c r="W194" s="29"/>
      <c r="X194" s="349">
        <v>33000</v>
      </c>
      <c r="Y194" s="29"/>
      <c r="Z194" s="29"/>
      <c r="AA194" s="29"/>
      <c r="AB194" s="29"/>
      <c r="AC194" s="29"/>
      <c r="AD194" s="29"/>
      <c r="AE194" s="29" t="s">
        <v>2950</v>
      </c>
      <c r="AG194" s="284" t="s">
        <v>4434</v>
      </c>
      <c r="AH194" s="40" t="s">
        <v>4439</v>
      </c>
      <c r="AI194" s="40" t="s">
        <v>4440</v>
      </c>
      <c r="AJ194" s="40" t="s">
        <v>4799</v>
      </c>
      <c r="AK194" s="40" t="s">
        <v>4994</v>
      </c>
      <c r="AL194" s="301" t="s">
        <v>5080</v>
      </c>
      <c r="AN194" s="29" t="s">
        <v>4649</v>
      </c>
      <c r="AO194" s="29" t="s">
        <v>4442</v>
      </c>
      <c r="AR194" s="29" t="str">
        <f t="shared" si="28"/>
        <v>0</v>
      </c>
      <c r="AS194" s="29">
        <f t="shared" si="22"/>
        <v>0</v>
      </c>
      <c r="AT194" s="29">
        <v>0</v>
      </c>
      <c r="AW194" s="29" t="str">
        <f t="shared" si="30"/>
        <v/>
      </c>
      <c r="AX194" s="29" t="str">
        <f t="shared" si="23"/>
        <v/>
      </c>
      <c r="AY194" s="29" t="str">
        <f t="shared" si="29"/>
        <v>https://media.mediathek-tanz-theater.de/iiif/2/nvt_img-006-004-004.JP2</v>
      </c>
      <c r="AZ194" s="29" t="str">
        <f t="shared" si="24"/>
        <v>image/jp2</v>
      </c>
      <c r="BA194" s="29" t="str">
        <f t="shared" si="25"/>
        <v>presentation/iiif</v>
      </c>
      <c r="BB194" s="29" t="str">
        <f t="shared" si="26"/>
        <v>https://media.mediathek-tanz-theater.de/iiif/2/nvt_img-006-004-004.JP2/full/100,/0/default.jpg</v>
      </c>
      <c r="BC194" s="29" t="str">
        <f t="shared" si="21"/>
        <v>image/jpeg</v>
      </c>
      <c r="BD194" s="29" t="str">
        <f t="shared" si="27"/>
        <v>presentation/thumbnail</v>
      </c>
    </row>
    <row r="195" spans="1:1028" ht="14.85" customHeight="1">
      <c r="A195" s="29">
        <v>1</v>
      </c>
      <c r="B195" s="29">
        <v>0</v>
      </c>
      <c r="C195" s="29" t="s">
        <v>24431</v>
      </c>
      <c r="D195" s="29" t="s">
        <v>5111</v>
      </c>
      <c r="E195" s="29"/>
      <c r="F195" s="38" t="s">
        <v>4430</v>
      </c>
      <c r="G195" s="29"/>
      <c r="H195" s="29" t="s">
        <v>4524</v>
      </c>
      <c r="I195" s="402" t="s">
        <v>4446</v>
      </c>
      <c r="J195" s="402" t="s">
        <v>5099</v>
      </c>
      <c r="K195" s="29"/>
      <c r="L195" s="29"/>
      <c r="M195" s="29"/>
      <c r="N195" s="29" t="s">
        <v>1384</v>
      </c>
      <c r="O195" s="29"/>
      <c r="P195" s="25" t="s">
        <v>25743</v>
      </c>
      <c r="Q195" s="25"/>
      <c r="R195" s="29" t="s">
        <v>4982</v>
      </c>
      <c r="S195" s="29" t="s">
        <v>25786</v>
      </c>
      <c r="T195" s="29" t="s">
        <v>2006</v>
      </c>
      <c r="U195" t="s">
        <v>25749</v>
      </c>
      <c r="V195" t="s">
        <v>24382</v>
      </c>
      <c r="W195" s="29"/>
      <c r="X195" s="349">
        <v>33000</v>
      </c>
      <c r="Y195" s="29"/>
      <c r="Z195" s="29"/>
      <c r="AA195" s="29"/>
      <c r="AB195" s="29"/>
      <c r="AC195" s="29"/>
      <c r="AD195" s="29"/>
      <c r="AE195" s="29" t="s">
        <v>2950</v>
      </c>
      <c r="AG195" s="284" t="s">
        <v>4434</v>
      </c>
      <c r="AH195" s="40" t="s">
        <v>4439</v>
      </c>
      <c r="AI195" s="40" t="s">
        <v>4440</v>
      </c>
      <c r="AJ195" s="40" t="s">
        <v>4799</v>
      </c>
      <c r="AK195" s="40" t="s">
        <v>4994</v>
      </c>
      <c r="AL195" s="301" t="s">
        <v>5080</v>
      </c>
      <c r="AN195" s="29" t="s">
        <v>4649</v>
      </c>
      <c r="AO195" s="29" t="s">
        <v>4442</v>
      </c>
      <c r="AR195" s="29" t="str">
        <f t="shared" si="28"/>
        <v>0</v>
      </c>
      <c r="AS195" s="29">
        <f t="shared" si="22"/>
        <v>0</v>
      </c>
      <c r="AT195" s="29">
        <v>0</v>
      </c>
      <c r="AW195" s="29" t="str">
        <f t="shared" si="30"/>
        <v/>
      </c>
      <c r="AX195" s="29" t="str">
        <f t="shared" si="23"/>
        <v/>
      </c>
      <c r="AY195" s="29" t="str">
        <f t="shared" si="29"/>
        <v>https://media.mediathek-tanz-theater.de/iiif/2/nvt_img-006-004-005.JP2</v>
      </c>
      <c r="AZ195" s="29" t="str">
        <f t="shared" si="24"/>
        <v>image/jp2</v>
      </c>
      <c r="BA195" s="29" t="str">
        <f t="shared" si="25"/>
        <v>presentation/iiif</v>
      </c>
      <c r="BB195" s="29" t="str">
        <f t="shared" si="26"/>
        <v>https://media.mediathek-tanz-theater.de/iiif/2/nvt_img-006-004-005.JP2/full/100,/0/default.jpg</v>
      </c>
      <c r="BC195" s="29" t="str">
        <f t="shared" si="21"/>
        <v>image/jpeg</v>
      </c>
      <c r="BD195" s="29" t="str">
        <f t="shared" si="27"/>
        <v>presentation/thumbnail</v>
      </c>
    </row>
    <row r="196" spans="1:1028" ht="14.85" customHeight="1">
      <c r="A196" s="29">
        <v>1</v>
      </c>
      <c r="B196" s="29">
        <v>0</v>
      </c>
      <c r="C196" s="29" t="s">
        <v>24432</v>
      </c>
      <c r="D196" s="29" t="s">
        <v>5112</v>
      </c>
      <c r="E196" s="29"/>
      <c r="F196" s="38" t="s">
        <v>4430</v>
      </c>
      <c r="G196" s="29"/>
      <c r="H196" s="29"/>
      <c r="I196" s="402" t="s">
        <v>4446</v>
      </c>
      <c r="J196" s="402" t="s">
        <v>5099</v>
      </c>
      <c r="K196" s="29"/>
      <c r="L196" s="29"/>
      <c r="M196" s="29"/>
      <c r="N196" s="29" t="s">
        <v>1384</v>
      </c>
      <c r="O196" s="29"/>
      <c r="P196" s="25" t="s">
        <v>25743</v>
      </c>
      <c r="Q196" s="25"/>
      <c r="R196" s="29" t="s">
        <v>4982</v>
      </c>
      <c r="S196" s="29" t="s">
        <v>25787</v>
      </c>
      <c r="T196" s="29" t="s">
        <v>2006</v>
      </c>
      <c r="U196" t="s">
        <v>25769</v>
      </c>
      <c r="V196" t="s">
        <v>24382</v>
      </c>
      <c r="W196" s="29"/>
      <c r="X196" s="349">
        <v>33000</v>
      </c>
      <c r="Y196" s="29"/>
      <c r="Z196" s="29"/>
      <c r="AA196" s="29"/>
      <c r="AB196" s="29"/>
      <c r="AC196" s="29"/>
      <c r="AD196" s="29"/>
      <c r="AE196" s="29" t="s">
        <v>2950</v>
      </c>
      <c r="AG196" s="284" t="s">
        <v>4434</v>
      </c>
      <c r="AH196" s="40" t="s">
        <v>4439</v>
      </c>
      <c r="AI196" s="40" t="s">
        <v>4440</v>
      </c>
      <c r="AJ196" s="40" t="s">
        <v>4799</v>
      </c>
      <c r="AK196" s="40" t="s">
        <v>4751</v>
      </c>
      <c r="AL196" s="301" t="s">
        <v>5080</v>
      </c>
      <c r="AN196" s="29" t="s">
        <v>4649</v>
      </c>
      <c r="AO196" s="29" t="s">
        <v>4442</v>
      </c>
      <c r="AR196" s="29" t="str">
        <f t="shared" si="28"/>
        <v>0</v>
      </c>
      <c r="AS196" s="29">
        <f t="shared" si="22"/>
        <v>0</v>
      </c>
      <c r="AT196" s="29">
        <v>0</v>
      </c>
      <c r="AW196" s="29" t="str">
        <f t="shared" si="30"/>
        <v/>
      </c>
      <c r="AX196" s="29" t="str">
        <f t="shared" si="23"/>
        <v/>
      </c>
      <c r="AY196" s="29" t="str">
        <f t="shared" si="29"/>
        <v>https://media.mediathek-tanz-theater.de/iiif/2/nvt_img-006-004-006.JP2</v>
      </c>
      <c r="AZ196" s="29" t="str">
        <f t="shared" si="24"/>
        <v>image/jp2</v>
      </c>
      <c r="BA196" s="29" t="str">
        <f t="shared" si="25"/>
        <v>presentation/iiif</v>
      </c>
      <c r="BB196" s="29" t="str">
        <f t="shared" si="26"/>
        <v>https://media.mediathek-tanz-theater.de/iiif/2/nvt_img-006-004-006.JP2/full/100,/0/default.jpg</v>
      </c>
      <c r="BC196" s="29" t="str">
        <f t="shared" si="21"/>
        <v>image/jpeg</v>
      </c>
      <c r="BD196" s="29" t="str">
        <f t="shared" si="27"/>
        <v>presentation/thumbnail</v>
      </c>
    </row>
    <row r="197" spans="1:1028" ht="14.85" customHeight="1">
      <c r="A197" s="29">
        <v>0</v>
      </c>
      <c r="B197" s="29">
        <v>0</v>
      </c>
      <c r="C197" s="29" t="s">
        <v>5113</v>
      </c>
      <c r="D197" s="29"/>
      <c r="F197" s="38" t="s">
        <v>4430</v>
      </c>
      <c r="G197" s="29"/>
      <c r="H197" s="29"/>
      <c r="I197" s="402" t="s">
        <v>4431</v>
      </c>
      <c r="K197" s="29"/>
      <c r="L197" s="29"/>
      <c r="M197" s="29"/>
      <c r="N197" s="29"/>
      <c r="O197" s="29" t="s">
        <v>1384</v>
      </c>
      <c r="P197" s="25"/>
      <c r="Q197" s="25" t="s">
        <v>4786</v>
      </c>
      <c r="R197" s="29"/>
      <c r="S197" s="29"/>
      <c r="T197" s="29"/>
      <c r="U197"/>
      <c r="V197"/>
      <c r="W197" s="29"/>
      <c r="X197" s="349"/>
      <c r="Y197" s="29"/>
      <c r="Z197" s="29"/>
      <c r="AA197" s="29"/>
      <c r="AB197" s="29" t="s">
        <v>5114</v>
      </c>
      <c r="AC197" s="29" t="s">
        <v>4788</v>
      </c>
      <c r="AD197" s="29"/>
      <c r="AE197" s="29" t="s">
        <v>2950</v>
      </c>
      <c r="AG197" s="284" t="s">
        <v>4434</v>
      </c>
      <c r="AH197" s="40"/>
      <c r="AI197" s="40"/>
      <c r="AJ197" s="40" t="s">
        <v>5115</v>
      </c>
      <c r="AK197" s="40"/>
      <c r="AR197" s="29" t="str">
        <f t="shared" si="28"/>
        <v>1</v>
      </c>
      <c r="AS197" s="29">
        <f t="shared" si="22"/>
        <v>0</v>
      </c>
      <c r="AT197" s="29">
        <v>0</v>
      </c>
      <c r="AW197" s="29" t="str">
        <f t="shared" si="30"/>
        <v/>
      </c>
      <c r="AX197" s="29" t="str">
        <f t="shared" si="23"/>
        <v/>
      </c>
      <c r="AY197" s="29" t="str">
        <f t="shared" si="29"/>
        <v>https://media.mediathek-tanz-theater.de/iiif/2/nvt_img-007.JP2</v>
      </c>
      <c r="AZ197" s="29" t="str">
        <f t="shared" si="24"/>
        <v>image/jp2</v>
      </c>
      <c r="BA197" s="29" t="str">
        <f t="shared" si="25"/>
        <v>presentation/iiif</v>
      </c>
      <c r="BB197" s="29" t="str">
        <f t="shared" si="26"/>
        <v>https://media.mediathek-tanz-theater.de/iiif/2/nvt_img-007.JP2/full/100,/0/default.jpg</v>
      </c>
      <c r="BC197" s="29" t="str">
        <f t="shared" ref="BC197:BC260" si="31">IF(NOT(BB197=""),"image/jpeg","")</f>
        <v>image/jpeg</v>
      </c>
      <c r="BD197" s="29" t="str">
        <f t="shared" si="27"/>
        <v>presentation/thumbnail</v>
      </c>
    </row>
    <row r="198" spans="1:1028" s="311" customFormat="1" ht="14.85" customHeight="1">
      <c r="A198" s="308">
        <v>1</v>
      </c>
      <c r="B198" s="308">
        <v>0</v>
      </c>
      <c r="C198" s="308" t="s">
        <v>5116</v>
      </c>
      <c r="D198" s="308" t="s">
        <v>5117</v>
      </c>
      <c r="E198" s="308"/>
      <c r="F198" s="38" t="s">
        <v>4430</v>
      </c>
      <c r="G198" s="308"/>
      <c r="H198" s="308"/>
      <c r="I198" s="404" t="s">
        <v>4438</v>
      </c>
      <c r="J198" s="404" t="s">
        <v>5113</v>
      </c>
      <c r="K198" s="308"/>
      <c r="L198" s="308"/>
      <c r="M198" s="308"/>
      <c r="N198" s="308" t="s">
        <v>1384</v>
      </c>
      <c r="O198" s="308"/>
      <c r="P198" s="310" t="s">
        <v>25743</v>
      </c>
      <c r="Q198" s="310"/>
      <c r="R198" s="308"/>
      <c r="S198" s="308"/>
      <c r="T198" s="308"/>
      <c r="W198" s="308"/>
      <c r="X198" s="365">
        <v>33000</v>
      </c>
      <c r="Y198" s="308"/>
      <c r="Z198" s="308"/>
      <c r="AA198" s="308"/>
      <c r="AB198" s="308"/>
      <c r="AC198" s="308"/>
      <c r="AD198" s="308"/>
      <c r="AE198" s="308" t="s">
        <v>2950</v>
      </c>
      <c r="AF198" s="309"/>
      <c r="AG198" s="312" t="s">
        <v>4434</v>
      </c>
      <c r="AH198" s="313" t="s">
        <v>4439</v>
      </c>
      <c r="AI198" s="313" t="s">
        <v>4440</v>
      </c>
      <c r="AJ198" s="313" t="s">
        <v>5118</v>
      </c>
      <c r="AK198" s="313"/>
      <c r="AL198" s="314"/>
      <c r="AM198" s="308"/>
      <c r="AN198" s="308"/>
      <c r="AO198" s="308" t="s">
        <v>4442</v>
      </c>
      <c r="AP198" s="308"/>
      <c r="AR198" s="29" t="str">
        <f t="shared" si="28"/>
        <v>1</v>
      </c>
      <c r="AS198" s="29">
        <f t="shared" ref="AS198:AS261" si="32">AT198</f>
        <v>1</v>
      </c>
      <c r="AT198" s="29">
        <v>1</v>
      </c>
      <c r="AU198" s="29"/>
      <c r="AV198" s="29" t="s">
        <v>5119</v>
      </c>
      <c r="AW198" s="29" t="str">
        <f t="shared" si="30"/>
        <v>image/tiff</v>
      </c>
      <c r="AX198" s="29" t="str">
        <f t="shared" ref="AX198:AX261" si="33">IF(NOT(AV198=""),"archival/master","")</f>
        <v>archival/master</v>
      </c>
      <c r="AY198" s="29" t="str">
        <f t="shared" si="29"/>
        <v>https://media.mediathek-tanz-theater.de/iiif/2/nvt_img-007-001.JP2</v>
      </c>
      <c r="AZ198" s="29" t="str">
        <f t="shared" ref="AZ198:AZ261" si="34">IF(NOT(AY198=""),"image/jp2","")</f>
        <v>image/jp2</v>
      </c>
      <c r="BA198" s="29" t="str">
        <f t="shared" ref="BA198:BA261" si="35">IF(NOT(AY198=""),"presentation/iiif","")</f>
        <v>presentation/iiif</v>
      </c>
      <c r="BB198" s="29" t="str">
        <f t="shared" ref="BB198:BB261" si="36">"https://media.mediathek-tanz-theater.de/iiif/2/nvt_"&amp;C198&amp;".JP2/full/100,/0/default.jpg"</f>
        <v>https://media.mediathek-tanz-theater.de/iiif/2/nvt_img-007-001.JP2/full/100,/0/default.jpg</v>
      </c>
      <c r="BC198" s="29" t="str">
        <f t="shared" si="31"/>
        <v>image/jpeg</v>
      </c>
      <c r="BD198" s="29" t="str">
        <f t="shared" ref="BD198:BD261" si="37">IF(NOT(BB198=""),"presentation/thumbnail","")</f>
        <v>presentation/thumbnail</v>
      </c>
      <c r="BE198" s="308"/>
      <c r="BF198" s="308"/>
      <c r="BG198" s="308"/>
      <c r="BH198" s="308"/>
      <c r="BI198" s="308"/>
      <c r="BJ198" s="308"/>
      <c r="BK198" s="308"/>
      <c r="BL198" s="308"/>
      <c r="BM198" s="308"/>
      <c r="BN198" s="308"/>
      <c r="BO198" s="308"/>
      <c r="BP198" s="308"/>
      <c r="BQ198" s="308"/>
      <c r="BR198" s="308"/>
      <c r="BS198" s="308"/>
      <c r="BT198" s="308"/>
      <c r="BU198" s="308"/>
      <c r="BV198" s="308"/>
      <c r="BW198" s="308"/>
      <c r="BX198" s="308"/>
      <c r="BY198" s="308"/>
      <c r="BZ198" s="308"/>
      <c r="CA198" s="308"/>
      <c r="CB198" s="308"/>
      <c r="CC198" s="308"/>
      <c r="CD198" s="308"/>
      <c r="CE198" s="308"/>
      <c r="CF198" s="308"/>
      <c r="CG198" s="308"/>
      <c r="CH198" s="308"/>
      <c r="CI198" s="308"/>
      <c r="CJ198" s="308"/>
      <c r="CK198" s="308"/>
      <c r="CL198" s="308"/>
      <c r="CM198" s="308"/>
      <c r="CN198" s="308"/>
      <c r="CO198" s="308"/>
      <c r="CP198" s="308"/>
      <c r="CQ198" s="308"/>
      <c r="CR198" s="308"/>
      <c r="CS198" s="308"/>
      <c r="CT198" s="308"/>
      <c r="CU198" s="308"/>
      <c r="CV198" s="308"/>
      <c r="CW198" s="308"/>
      <c r="CX198" s="308"/>
      <c r="CY198" s="308"/>
      <c r="CZ198" s="308"/>
      <c r="DA198" s="308"/>
      <c r="DB198" s="308"/>
      <c r="DC198" s="308"/>
      <c r="DD198" s="308"/>
      <c r="DE198" s="308"/>
      <c r="DF198" s="308"/>
      <c r="DG198" s="308"/>
      <c r="DH198" s="308"/>
      <c r="DI198" s="308"/>
      <c r="DJ198" s="308"/>
      <c r="DK198" s="308"/>
      <c r="DL198" s="308"/>
      <c r="DM198" s="308"/>
      <c r="DN198" s="308"/>
      <c r="DO198" s="308"/>
      <c r="DP198" s="308"/>
      <c r="DQ198" s="308"/>
      <c r="DR198" s="308"/>
      <c r="DS198" s="308"/>
      <c r="DT198" s="308"/>
      <c r="DU198" s="308"/>
      <c r="DV198" s="308"/>
      <c r="DW198" s="308"/>
      <c r="DX198" s="308"/>
      <c r="DY198" s="308"/>
      <c r="DZ198" s="308"/>
      <c r="EA198" s="308"/>
      <c r="EB198" s="308"/>
      <c r="EC198" s="308"/>
      <c r="ED198" s="308"/>
      <c r="EE198" s="308"/>
      <c r="EF198" s="308"/>
      <c r="EG198" s="308"/>
      <c r="EH198" s="308"/>
      <c r="EI198" s="308"/>
      <c r="EJ198" s="308"/>
      <c r="EK198" s="308"/>
      <c r="EL198" s="308"/>
      <c r="EM198" s="308"/>
      <c r="EN198" s="308"/>
      <c r="EO198" s="308"/>
      <c r="EP198" s="308"/>
      <c r="EQ198" s="308"/>
      <c r="ER198" s="308"/>
      <c r="ES198" s="308"/>
      <c r="ET198" s="308"/>
      <c r="EU198" s="308"/>
      <c r="EV198" s="308"/>
      <c r="EW198" s="308"/>
      <c r="EX198" s="308"/>
      <c r="EY198" s="308"/>
      <c r="EZ198" s="308"/>
      <c r="FA198" s="308"/>
      <c r="FB198" s="308"/>
      <c r="FC198" s="308"/>
      <c r="FD198" s="308"/>
      <c r="FE198" s="308"/>
      <c r="FF198" s="308"/>
      <c r="FG198" s="308"/>
      <c r="FH198" s="308"/>
      <c r="FI198" s="308"/>
      <c r="FJ198" s="308"/>
      <c r="FK198" s="308"/>
      <c r="FL198" s="308"/>
      <c r="FM198" s="308"/>
      <c r="FN198" s="308"/>
      <c r="FO198" s="308"/>
      <c r="FP198" s="308"/>
      <c r="FQ198" s="308"/>
      <c r="FR198" s="308"/>
      <c r="FS198" s="308"/>
      <c r="FT198" s="308"/>
      <c r="FU198" s="308"/>
      <c r="FV198" s="308"/>
      <c r="FW198" s="308"/>
      <c r="FX198" s="308"/>
      <c r="FY198" s="308"/>
      <c r="FZ198" s="308"/>
      <c r="GA198" s="308"/>
      <c r="GB198" s="308"/>
      <c r="GC198" s="308"/>
      <c r="GD198" s="308"/>
      <c r="GE198" s="308"/>
      <c r="GF198" s="308"/>
      <c r="GG198" s="308"/>
      <c r="GH198" s="308"/>
      <c r="GI198" s="308"/>
      <c r="GJ198" s="308"/>
      <c r="GK198" s="308"/>
      <c r="GL198" s="308"/>
      <c r="GM198" s="308"/>
      <c r="GN198" s="308"/>
      <c r="GO198" s="308"/>
      <c r="GP198" s="308"/>
      <c r="GQ198" s="308"/>
      <c r="GR198" s="308"/>
      <c r="GS198" s="308"/>
      <c r="GT198" s="308"/>
      <c r="GU198" s="308"/>
      <c r="GV198" s="308"/>
      <c r="GW198" s="308"/>
      <c r="GX198" s="308"/>
      <c r="GY198" s="308"/>
      <c r="GZ198" s="308"/>
      <c r="HA198" s="308"/>
      <c r="HB198" s="308"/>
      <c r="HC198" s="308"/>
      <c r="HD198" s="308"/>
      <c r="HE198" s="308"/>
      <c r="HF198" s="308"/>
      <c r="HG198" s="308"/>
      <c r="HH198" s="308"/>
      <c r="HI198" s="308"/>
      <c r="HJ198" s="308"/>
      <c r="HK198" s="308"/>
      <c r="HL198" s="308"/>
      <c r="HM198" s="308"/>
      <c r="HN198" s="308"/>
      <c r="HO198" s="308"/>
      <c r="HP198" s="308"/>
      <c r="HQ198" s="308"/>
      <c r="HR198" s="308"/>
      <c r="HS198" s="308"/>
      <c r="HT198" s="308"/>
      <c r="HU198" s="308"/>
      <c r="HV198" s="308"/>
      <c r="HW198" s="308"/>
      <c r="HX198" s="308"/>
      <c r="HY198" s="308"/>
      <c r="HZ198" s="308"/>
      <c r="IA198" s="308"/>
      <c r="IB198" s="308"/>
      <c r="IC198" s="308"/>
      <c r="ID198" s="308"/>
      <c r="IE198" s="308"/>
      <c r="IF198" s="308"/>
      <c r="IG198" s="308"/>
      <c r="IH198" s="308"/>
      <c r="II198" s="308"/>
      <c r="IJ198" s="308"/>
      <c r="IK198" s="308"/>
      <c r="IL198" s="308"/>
      <c r="IM198" s="308"/>
      <c r="IN198" s="308"/>
      <c r="IO198" s="308"/>
      <c r="IP198" s="308"/>
      <c r="IQ198" s="308"/>
      <c r="IR198" s="308"/>
      <c r="IS198" s="308"/>
      <c r="IT198" s="308"/>
      <c r="IU198" s="308"/>
      <c r="IV198" s="308"/>
      <c r="IW198" s="308"/>
      <c r="IX198" s="308"/>
      <c r="IY198" s="308"/>
      <c r="IZ198" s="308"/>
      <c r="JA198" s="308"/>
      <c r="JB198" s="308"/>
      <c r="JC198" s="308"/>
      <c r="JD198" s="308"/>
      <c r="JE198" s="308"/>
      <c r="JF198" s="308"/>
      <c r="JG198" s="308"/>
      <c r="JH198" s="308"/>
      <c r="JI198" s="308"/>
      <c r="JJ198" s="308"/>
      <c r="JK198" s="308"/>
      <c r="JL198" s="308"/>
      <c r="JM198" s="308"/>
      <c r="JN198" s="308"/>
      <c r="JO198" s="308"/>
      <c r="JP198" s="308"/>
      <c r="JQ198" s="308"/>
      <c r="JR198" s="308"/>
      <c r="JS198" s="308"/>
      <c r="JT198" s="308"/>
      <c r="JU198" s="308"/>
      <c r="JV198" s="308"/>
      <c r="JW198" s="308"/>
      <c r="JX198" s="308"/>
      <c r="JY198" s="308"/>
      <c r="JZ198" s="308"/>
      <c r="KA198" s="308"/>
      <c r="KB198" s="308"/>
      <c r="KC198" s="308"/>
      <c r="KD198" s="308"/>
      <c r="KE198" s="308"/>
      <c r="KF198" s="308"/>
      <c r="KG198" s="308"/>
      <c r="KH198" s="308"/>
      <c r="KI198" s="308"/>
      <c r="KJ198" s="308"/>
      <c r="KK198" s="308"/>
      <c r="KL198" s="308"/>
      <c r="KM198" s="308"/>
      <c r="KN198" s="308"/>
      <c r="KO198" s="308"/>
      <c r="KP198" s="308"/>
      <c r="KQ198" s="308"/>
      <c r="KR198" s="308"/>
      <c r="KS198" s="308"/>
      <c r="KT198" s="308"/>
      <c r="KU198" s="308"/>
      <c r="KV198" s="308"/>
      <c r="KW198" s="308"/>
      <c r="KX198" s="308"/>
      <c r="KY198" s="308"/>
      <c r="KZ198" s="308"/>
      <c r="LA198" s="308"/>
      <c r="LB198" s="308"/>
      <c r="LC198" s="308"/>
      <c r="LD198" s="308"/>
      <c r="LE198" s="308"/>
      <c r="LF198" s="308"/>
      <c r="LG198" s="308"/>
      <c r="LH198" s="308"/>
      <c r="LI198" s="308"/>
      <c r="LJ198" s="308"/>
      <c r="LK198" s="308"/>
      <c r="LL198" s="308"/>
      <c r="LM198" s="308"/>
      <c r="LN198" s="308"/>
      <c r="LO198" s="308"/>
      <c r="LP198" s="308"/>
      <c r="LQ198" s="308"/>
      <c r="LR198" s="308"/>
      <c r="LS198" s="308"/>
      <c r="LT198" s="308"/>
      <c r="LU198" s="308"/>
      <c r="LV198" s="308"/>
      <c r="LW198" s="308"/>
      <c r="LX198" s="308"/>
      <c r="LY198" s="308"/>
      <c r="LZ198" s="308"/>
      <c r="MA198" s="308"/>
      <c r="MB198" s="308"/>
      <c r="MC198" s="308"/>
      <c r="MD198" s="308"/>
      <c r="ME198" s="308"/>
      <c r="MF198" s="308"/>
      <c r="MG198" s="308"/>
      <c r="MH198" s="308"/>
      <c r="MI198" s="308"/>
      <c r="MJ198" s="308"/>
      <c r="MK198" s="308"/>
      <c r="ML198" s="308"/>
      <c r="MM198" s="308"/>
      <c r="MN198" s="308"/>
      <c r="MO198" s="308"/>
      <c r="MP198" s="308"/>
      <c r="MQ198" s="308"/>
      <c r="MR198" s="308"/>
      <c r="MS198" s="308"/>
      <c r="MT198" s="308"/>
      <c r="MU198" s="308"/>
      <c r="MV198" s="308"/>
      <c r="MW198" s="308"/>
      <c r="MX198" s="308"/>
      <c r="MY198" s="308"/>
      <c r="MZ198" s="308"/>
      <c r="NA198" s="308"/>
      <c r="NB198" s="308"/>
      <c r="NC198" s="308"/>
      <c r="ND198" s="308"/>
      <c r="NE198" s="308"/>
      <c r="NF198" s="308"/>
      <c r="NG198" s="308"/>
      <c r="NH198" s="308"/>
      <c r="NI198" s="308"/>
      <c r="NJ198" s="308"/>
      <c r="NK198" s="308"/>
      <c r="NL198" s="308"/>
      <c r="NM198" s="308"/>
      <c r="NN198" s="308"/>
      <c r="NO198" s="308"/>
      <c r="NP198" s="308"/>
      <c r="NQ198" s="308"/>
      <c r="NR198" s="308"/>
      <c r="NS198" s="308"/>
      <c r="NT198" s="308"/>
      <c r="NU198" s="308"/>
      <c r="NV198" s="308"/>
      <c r="NW198" s="308"/>
      <c r="NX198" s="308"/>
      <c r="NY198" s="308"/>
      <c r="NZ198" s="308"/>
      <c r="OA198" s="308"/>
      <c r="OB198" s="308"/>
      <c r="OC198" s="308"/>
      <c r="OD198" s="308"/>
      <c r="OE198" s="308"/>
      <c r="OF198" s="308"/>
      <c r="OG198" s="308"/>
      <c r="OH198" s="308"/>
      <c r="OI198" s="308"/>
      <c r="OJ198" s="308"/>
      <c r="OK198" s="308"/>
      <c r="OL198" s="308"/>
      <c r="OM198" s="308"/>
      <c r="ON198" s="308"/>
      <c r="OO198" s="308"/>
      <c r="OP198" s="308"/>
      <c r="OQ198" s="308"/>
      <c r="OR198" s="308"/>
      <c r="OS198" s="308"/>
      <c r="OT198" s="308"/>
      <c r="OU198" s="308"/>
      <c r="OV198" s="308"/>
      <c r="OW198" s="308"/>
      <c r="OX198" s="308"/>
      <c r="OY198" s="308"/>
      <c r="OZ198" s="308"/>
      <c r="PA198" s="308"/>
      <c r="PB198" s="308"/>
      <c r="PC198" s="308"/>
      <c r="PD198" s="308"/>
      <c r="PE198" s="308"/>
      <c r="PF198" s="308"/>
      <c r="PG198" s="308"/>
      <c r="PH198" s="308"/>
      <c r="PI198" s="308"/>
      <c r="PJ198" s="308"/>
      <c r="PK198" s="308"/>
      <c r="PL198" s="308"/>
      <c r="PM198" s="308"/>
      <c r="PN198" s="308"/>
      <c r="PO198" s="308"/>
      <c r="PP198" s="308"/>
      <c r="PQ198" s="308"/>
      <c r="PR198" s="308"/>
      <c r="PS198" s="308"/>
      <c r="PT198" s="308"/>
      <c r="PU198" s="308"/>
      <c r="PV198" s="308"/>
      <c r="PW198" s="308"/>
      <c r="PX198" s="308"/>
      <c r="PY198" s="308"/>
      <c r="PZ198" s="308"/>
      <c r="QA198" s="308"/>
      <c r="QB198" s="308"/>
      <c r="QC198" s="308"/>
      <c r="QD198" s="308"/>
      <c r="QE198" s="308"/>
      <c r="QF198" s="308"/>
      <c r="QG198" s="308"/>
      <c r="QH198" s="308"/>
      <c r="QI198" s="308"/>
      <c r="QJ198" s="308"/>
      <c r="QK198" s="308"/>
      <c r="QL198" s="308"/>
      <c r="QM198" s="308"/>
      <c r="QN198" s="308"/>
      <c r="QO198" s="308"/>
      <c r="QP198" s="308"/>
      <c r="QQ198" s="308"/>
      <c r="QR198" s="308"/>
      <c r="QS198" s="308"/>
      <c r="QT198" s="308"/>
      <c r="QU198" s="308"/>
      <c r="QV198" s="308"/>
      <c r="QW198" s="308"/>
      <c r="QX198" s="308"/>
      <c r="QY198" s="308"/>
      <c r="QZ198" s="308"/>
      <c r="RA198" s="308"/>
      <c r="RB198" s="308"/>
      <c r="RC198" s="308"/>
      <c r="RD198" s="308"/>
      <c r="RE198" s="308"/>
      <c r="RF198" s="308"/>
      <c r="RG198" s="308"/>
      <c r="RH198" s="308"/>
      <c r="RI198" s="308"/>
      <c r="RJ198" s="308"/>
      <c r="RK198" s="308"/>
      <c r="RL198" s="308"/>
      <c r="RM198" s="308"/>
      <c r="RN198" s="308"/>
      <c r="RO198" s="308"/>
      <c r="RP198" s="308"/>
      <c r="RQ198" s="308"/>
      <c r="RR198" s="308"/>
      <c r="RS198" s="308"/>
      <c r="RT198" s="308"/>
      <c r="RU198" s="308"/>
      <c r="RV198" s="308"/>
      <c r="RW198" s="308"/>
      <c r="RX198" s="308"/>
      <c r="RY198" s="308"/>
      <c r="RZ198" s="308"/>
      <c r="SA198" s="308"/>
      <c r="SB198" s="308"/>
      <c r="SC198" s="308"/>
      <c r="SD198" s="308"/>
      <c r="SE198" s="308"/>
      <c r="SF198" s="308"/>
      <c r="SG198" s="308"/>
      <c r="SH198" s="308"/>
      <c r="SI198" s="308"/>
      <c r="SJ198" s="308"/>
      <c r="SK198" s="308"/>
      <c r="SL198" s="308"/>
      <c r="SM198" s="308"/>
      <c r="SN198" s="308"/>
      <c r="SO198" s="308"/>
      <c r="SP198" s="308"/>
      <c r="SQ198" s="308"/>
      <c r="SR198" s="308"/>
      <c r="SS198" s="308"/>
      <c r="ST198" s="308"/>
      <c r="SU198" s="308"/>
      <c r="SV198" s="308"/>
      <c r="SW198" s="308"/>
      <c r="SX198" s="308"/>
      <c r="SY198" s="308"/>
      <c r="SZ198" s="308"/>
      <c r="TA198" s="308"/>
      <c r="TB198" s="308"/>
      <c r="TC198" s="308"/>
      <c r="TD198" s="308"/>
      <c r="TE198" s="308"/>
      <c r="TF198" s="308"/>
      <c r="TG198" s="308"/>
      <c r="TH198" s="308"/>
      <c r="TI198" s="308"/>
      <c r="TJ198" s="308"/>
      <c r="TK198" s="308"/>
      <c r="TL198" s="308"/>
      <c r="TM198" s="308"/>
      <c r="TN198" s="308"/>
      <c r="TO198" s="308"/>
      <c r="TP198" s="308"/>
      <c r="TQ198" s="308"/>
      <c r="TR198" s="308"/>
      <c r="TS198" s="308"/>
      <c r="TT198" s="308"/>
      <c r="TU198" s="308"/>
      <c r="TV198" s="308"/>
      <c r="TW198" s="308"/>
      <c r="TX198" s="308"/>
      <c r="TY198" s="308"/>
      <c r="TZ198" s="308"/>
      <c r="UA198" s="308"/>
      <c r="UB198" s="308"/>
      <c r="UC198" s="308"/>
      <c r="UD198" s="308"/>
      <c r="UE198" s="308"/>
      <c r="UF198" s="308"/>
      <c r="UG198" s="308"/>
      <c r="UH198" s="308"/>
      <c r="UI198" s="308"/>
      <c r="UJ198" s="308"/>
      <c r="UK198" s="308"/>
      <c r="UL198" s="308"/>
      <c r="UM198" s="308"/>
      <c r="UN198" s="308"/>
      <c r="UO198" s="308"/>
      <c r="UP198" s="308"/>
      <c r="UQ198" s="308"/>
      <c r="UR198" s="308"/>
      <c r="US198" s="308"/>
      <c r="UT198" s="308"/>
      <c r="UU198" s="308"/>
      <c r="UV198" s="308"/>
      <c r="UW198" s="308"/>
      <c r="UX198" s="308"/>
      <c r="UY198" s="308"/>
      <c r="UZ198" s="308"/>
      <c r="VA198" s="308"/>
      <c r="VB198" s="308"/>
      <c r="VC198" s="308"/>
      <c r="VD198" s="308"/>
      <c r="VE198" s="308"/>
      <c r="VF198" s="308"/>
      <c r="VG198" s="308"/>
      <c r="VH198" s="308"/>
      <c r="VI198" s="308"/>
      <c r="VJ198" s="308"/>
      <c r="VK198" s="308"/>
      <c r="VL198" s="308"/>
      <c r="VM198" s="308"/>
      <c r="VN198" s="308"/>
      <c r="VO198" s="308"/>
      <c r="VP198" s="308"/>
      <c r="VQ198" s="308"/>
      <c r="VR198" s="308"/>
      <c r="VS198" s="308"/>
      <c r="VT198" s="308"/>
      <c r="VU198" s="308"/>
      <c r="VV198" s="308"/>
      <c r="VW198" s="308"/>
      <c r="VX198" s="308"/>
      <c r="VY198" s="308"/>
      <c r="VZ198" s="308"/>
      <c r="WA198" s="308"/>
      <c r="WB198" s="308"/>
      <c r="WC198" s="308"/>
      <c r="WD198" s="308"/>
      <c r="WE198" s="308"/>
      <c r="WF198" s="308"/>
      <c r="WG198" s="308"/>
      <c r="WH198" s="308"/>
      <c r="WI198" s="308"/>
      <c r="WJ198" s="308"/>
      <c r="WK198" s="308"/>
      <c r="WL198" s="308"/>
      <c r="WM198" s="308"/>
      <c r="WN198" s="308"/>
      <c r="WO198" s="308"/>
      <c r="WP198" s="308"/>
      <c r="WQ198" s="308"/>
      <c r="WR198" s="308"/>
      <c r="WS198" s="308"/>
      <c r="WT198" s="308"/>
      <c r="WU198" s="308"/>
      <c r="WV198" s="308"/>
      <c r="WW198" s="308"/>
      <c r="WX198" s="308"/>
      <c r="WY198" s="308"/>
      <c r="WZ198" s="308"/>
      <c r="XA198" s="308"/>
      <c r="XB198" s="308"/>
      <c r="XC198" s="308"/>
      <c r="XD198" s="308"/>
      <c r="XE198" s="308"/>
      <c r="XF198" s="308"/>
      <c r="XG198" s="308"/>
      <c r="XH198" s="308"/>
      <c r="XI198" s="308"/>
      <c r="XJ198" s="308"/>
      <c r="XK198" s="308"/>
      <c r="XL198" s="308"/>
      <c r="XM198" s="308"/>
      <c r="XN198" s="308"/>
      <c r="XO198" s="308"/>
      <c r="XP198" s="308"/>
      <c r="XQ198" s="308"/>
      <c r="XR198" s="308"/>
      <c r="XS198" s="308"/>
      <c r="XT198" s="308"/>
      <c r="XU198" s="308"/>
      <c r="XV198" s="308"/>
      <c r="XW198" s="308"/>
      <c r="XX198" s="308"/>
      <c r="XY198" s="308"/>
      <c r="XZ198" s="308"/>
      <c r="YA198" s="308"/>
      <c r="YB198" s="308"/>
      <c r="YC198" s="308"/>
      <c r="YD198" s="308"/>
      <c r="YE198" s="308"/>
      <c r="YF198" s="308"/>
      <c r="YG198" s="308"/>
      <c r="YH198" s="308"/>
      <c r="YI198" s="308"/>
      <c r="YJ198" s="308"/>
      <c r="YK198" s="308"/>
      <c r="YL198" s="308"/>
      <c r="YM198" s="308"/>
      <c r="YN198" s="308"/>
      <c r="YO198" s="308"/>
      <c r="YP198" s="308"/>
      <c r="YQ198" s="308"/>
      <c r="YR198" s="308"/>
      <c r="YS198" s="308"/>
      <c r="YT198" s="308"/>
      <c r="YU198" s="308"/>
      <c r="YV198" s="308"/>
      <c r="YW198" s="308"/>
      <c r="YX198" s="308"/>
      <c r="YY198" s="308"/>
      <c r="YZ198" s="308"/>
      <c r="ZA198" s="308"/>
      <c r="ZB198" s="308"/>
      <c r="ZC198" s="308"/>
      <c r="ZD198" s="308"/>
      <c r="ZE198" s="308"/>
      <c r="ZF198" s="308"/>
      <c r="ZG198" s="308"/>
      <c r="ZH198" s="308"/>
      <c r="ZI198" s="308"/>
      <c r="ZJ198" s="308"/>
      <c r="ZK198" s="308"/>
      <c r="ZL198" s="308"/>
      <c r="ZM198" s="308"/>
      <c r="ZN198" s="308"/>
      <c r="ZO198" s="308"/>
      <c r="ZP198" s="308"/>
      <c r="ZQ198" s="308"/>
      <c r="ZR198" s="308"/>
      <c r="ZS198" s="308"/>
      <c r="ZT198" s="308"/>
      <c r="ZU198" s="308"/>
      <c r="ZV198" s="308"/>
      <c r="ZW198" s="308"/>
      <c r="ZX198" s="308"/>
      <c r="ZY198" s="308"/>
      <c r="ZZ198" s="308"/>
      <c r="AAA198" s="308"/>
      <c r="AAB198" s="308"/>
      <c r="AAC198" s="308"/>
      <c r="AAD198" s="308"/>
      <c r="AAE198" s="308"/>
      <c r="AAF198" s="308"/>
      <c r="AAG198" s="308"/>
      <c r="AAH198" s="308"/>
      <c r="AAI198" s="308"/>
      <c r="AAJ198" s="308"/>
      <c r="AAK198" s="308"/>
      <c r="AAL198" s="308"/>
      <c r="AAM198" s="308"/>
      <c r="AAN198" s="308"/>
      <c r="AAO198" s="308"/>
      <c r="AAP198" s="308"/>
      <c r="AAQ198" s="308"/>
      <c r="AAR198" s="308"/>
      <c r="AAS198" s="308"/>
      <c r="AAT198" s="308"/>
      <c r="AAU198" s="308"/>
      <c r="AAV198" s="308"/>
      <c r="AAW198" s="308"/>
      <c r="AAX198" s="308"/>
      <c r="AAY198" s="308"/>
      <c r="AAZ198" s="308"/>
      <c r="ABA198" s="308"/>
      <c r="ABB198" s="308"/>
      <c r="ABC198" s="308"/>
      <c r="ABD198" s="308"/>
      <c r="ABE198" s="308"/>
      <c r="ABF198" s="308"/>
      <c r="ABG198" s="308"/>
      <c r="ABH198" s="308"/>
      <c r="ABI198" s="308"/>
      <c r="ABJ198" s="308"/>
      <c r="ABK198" s="308"/>
      <c r="ABL198" s="308"/>
      <c r="ABM198" s="308"/>
      <c r="ABN198" s="308"/>
      <c r="ABO198" s="308"/>
      <c r="ABP198" s="308"/>
      <c r="ABQ198" s="308"/>
      <c r="ABR198" s="308"/>
      <c r="ABS198" s="308"/>
      <c r="ABT198" s="308"/>
      <c r="ABU198" s="308"/>
      <c r="ABV198" s="308"/>
      <c r="ABW198" s="308"/>
      <c r="ABX198" s="308"/>
      <c r="ABY198" s="308"/>
      <c r="ABZ198" s="308"/>
      <c r="ACA198" s="308"/>
      <c r="ACB198" s="308"/>
      <c r="ACC198" s="308"/>
      <c r="ACD198" s="308"/>
      <c r="ACE198" s="308"/>
      <c r="ACF198" s="308"/>
      <c r="ACG198" s="308"/>
      <c r="ACH198" s="308"/>
      <c r="ACI198" s="308"/>
      <c r="ACJ198" s="308"/>
      <c r="ACK198" s="308"/>
      <c r="ACL198" s="308"/>
      <c r="ACM198" s="308"/>
      <c r="ACN198" s="308"/>
      <c r="ACO198" s="308"/>
      <c r="ACP198" s="308"/>
      <c r="ACQ198" s="308"/>
      <c r="ACR198" s="308"/>
      <c r="ACS198" s="308"/>
      <c r="ACT198" s="308"/>
      <c r="ACU198" s="308"/>
      <c r="ACV198" s="308"/>
      <c r="ACW198" s="308"/>
      <c r="ACX198" s="308"/>
      <c r="ACY198" s="308"/>
      <c r="ACZ198" s="308"/>
      <c r="ADA198" s="308"/>
      <c r="ADB198" s="308"/>
      <c r="ADC198" s="308"/>
      <c r="ADD198" s="308"/>
      <c r="ADE198" s="308"/>
      <c r="ADF198" s="308"/>
      <c r="ADG198" s="308"/>
      <c r="ADH198" s="308"/>
      <c r="ADI198" s="308"/>
      <c r="ADJ198" s="308"/>
      <c r="ADK198" s="308"/>
      <c r="ADL198" s="308"/>
      <c r="ADM198" s="308"/>
      <c r="ADN198" s="308"/>
      <c r="ADO198" s="308"/>
      <c r="ADP198" s="308"/>
      <c r="ADQ198" s="308"/>
      <c r="ADR198" s="308"/>
      <c r="ADS198" s="308"/>
      <c r="ADT198" s="308"/>
      <c r="ADU198" s="308"/>
      <c r="ADV198" s="308"/>
      <c r="ADW198" s="308"/>
      <c r="ADX198" s="308"/>
      <c r="ADY198" s="308"/>
      <c r="ADZ198" s="308"/>
      <c r="AEA198" s="308"/>
      <c r="AEB198" s="308"/>
      <c r="AEC198" s="308"/>
      <c r="AED198" s="308"/>
      <c r="AEE198" s="308"/>
      <c r="AEF198" s="308"/>
      <c r="AEG198" s="308"/>
      <c r="AEH198" s="308"/>
      <c r="AEI198" s="308"/>
      <c r="AEJ198" s="308"/>
      <c r="AEK198" s="308"/>
      <c r="AEL198" s="308"/>
      <c r="AEM198" s="308"/>
      <c r="AEN198" s="308"/>
      <c r="AEO198" s="308"/>
      <c r="AEP198" s="308"/>
      <c r="AEQ198" s="308"/>
      <c r="AER198" s="308"/>
      <c r="AES198" s="308"/>
      <c r="AET198" s="308"/>
      <c r="AEU198" s="308"/>
      <c r="AEV198" s="308"/>
      <c r="AEW198" s="308"/>
      <c r="AEX198" s="308"/>
      <c r="AEY198" s="308"/>
      <c r="AEZ198" s="308"/>
      <c r="AFA198" s="308"/>
      <c r="AFB198" s="308"/>
      <c r="AFC198" s="308"/>
      <c r="AFD198" s="308"/>
      <c r="AFE198" s="308"/>
      <c r="AFF198" s="308"/>
      <c r="AFG198" s="308"/>
      <c r="AFH198" s="308"/>
      <c r="AFI198" s="308"/>
      <c r="AFJ198" s="308"/>
      <c r="AFK198" s="308"/>
      <c r="AFL198" s="308"/>
      <c r="AFM198" s="308"/>
      <c r="AFN198" s="308"/>
      <c r="AFO198" s="308"/>
      <c r="AFP198" s="308"/>
      <c r="AFQ198" s="308"/>
      <c r="AFR198" s="308"/>
      <c r="AFS198" s="308"/>
      <c r="AFT198" s="308"/>
      <c r="AFU198" s="308"/>
      <c r="AFV198" s="308"/>
      <c r="AFW198" s="308"/>
      <c r="AFX198" s="308"/>
      <c r="AFY198" s="308"/>
      <c r="AFZ198" s="308"/>
      <c r="AGA198" s="308"/>
      <c r="AGB198" s="308"/>
      <c r="AGC198" s="308"/>
      <c r="AGD198" s="308"/>
      <c r="AGE198" s="308"/>
      <c r="AGF198" s="308"/>
      <c r="AGG198" s="308"/>
      <c r="AGH198" s="308"/>
      <c r="AGI198" s="308"/>
      <c r="AGJ198" s="308"/>
      <c r="AGK198" s="308"/>
      <c r="AGL198" s="308"/>
      <c r="AGM198" s="308"/>
      <c r="AGN198" s="308"/>
      <c r="AGO198" s="308"/>
      <c r="AGP198" s="308"/>
      <c r="AGQ198" s="308"/>
      <c r="AGR198" s="308"/>
      <c r="AGS198" s="308"/>
      <c r="AGT198" s="308"/>
      <c r="AGU198" s="308"/>
      <c r="AGV198" s="308"/>
      <c r="AGW198" s="308"/>
      <c r="AGX198" s="308"/>
      <c r="AGY198" s="308"/>
      <c r="AGZ198" s="308"/>
      <c r="AHA198" s="308"/>
      <c r="AHB198" s="308"/>
      <c r="AHC198" s="308"/>
      <c r="AHD198" s="308"/>
      <c r="AHE198" s="308"/>
      <c r="AHF198" s="308"/>
      <c r="AHG198" s="308"/>
      <c r="AHH198" s="308"/>
      <c r="AHI198" s="308"/>
      <c r="AHJ198" s="308"/>
      <c r="AHK198" s="308"/>
      <c r="AHL198" s="308"/>
      <c r="AHM198" s="308"/>
      <c r="AHN198" s="308"/>
      <c r="AHO198" s="308"/>
      <c r="AHP198" s="308"/>
      <c r="AHQ198" s="308"/>
      <c r="AHR198" s="308"/>
      <c r="AHS198" s="308"/>
      <c r="AHT198" s="308"/>
      <c r="AHU198" s="308"/>
      <c r="AHV198" s="308"/>
      <c r="AHW198" s="308"/>
      <c r="AHX198" s="308"/>
      <c r="AHY198" s="308"/>
      <c r="AHZ198" s="308"/>
      <c r="AIA198" s="308"/>
      <c r="AIB198" s="308"/>
      <c r="AIC198" s="308"/>
      <c r="AID198" s="308"/>
      <c r="AIE198" s="308"/>
      <c r="AIF198" s="308"/>
      <c r="AIG198" s="308"/>
      <c r="AIH198" s="308"/>
      <c r="AII198" s="308"/>
      <c r="AIJ198" s="308"/>
      <c r="AIK198" s="308"/>
      <c r="AIL198" s="308"/>
      <c r="AIM198" s="308"/>
      <c r="AIN198" s="308"/>
      <c r="AIO198" s="308"/>
      <c r="AIP198" s="308"/>
      <c r="AIQ198" s="308"/>
      <c r="AIR198" s="308"/>
      <c r="AIS198" s="308"/>
      <c r="AIT198" s="308"/>
      <c r="AIU198" s="308"/>
      <c r="AIV198" s="308"/>
      <c r="AIW198" s="308"/>
      <c r="AIX198" s="308"/>
      <c r="AIY198" s="308"/>
      <c r="AIZ198" s="308"/>
      <c r="AJA198" s="308"/>
      <c r="AJB198" s="308"/>
      <c r="AJC198" s="308"/>
      <c r="AJD198" s="308"/>
      <c r="AJE198" s="308"/>
      <c r="AJF198" s="308"/>
      <c r="AJG198" s="308"/>
      <c r="AJH198" s="308"/>
      <c r="AJI198" s="308"/>
      <c r="AJJ198" s="308"/>
      <c r="AJK198" s="308"/>
      <c r="AJL198" s="308"/>
      <c r="AJM198" s="308"/>
      <c r="AJN198" s="308"/>
      <c r="AJO198" s="308"/>
      <c r="AJP198" s="308"/>
      <c r="AJQ198" s="308"/>
      <c r="AJR198" s="308"/>
      <c r="AJS198" s="308"/>
      <c r="AJT198" s="308"/>
      <c r="AJU198" s="308"/>
      <c r="AJV198" s="308"/>
      <c r="AJW198" s="308"/>
      <c r="AJX198" s="308"/>
      <c r="AJY198" s="308"/>
      <c r="AJZ198" s="308"/>
      <c r="AKA198" s="308"/>
      <c r="AKB198" s="308"/>
      <c r="AKC198" s="308"/>
      <c r="AKD198" s="308"/>
      <c r="AKE198" s="308"/>
      <c r="AKF198" s="308"/>
      <c r="AKG198" s="308"/>
      <c r="AKH198" s="308"/>
      <c r="AKI198" s="308"/>
      <c r="AKJ198" s="308"/>
      <c r="AKK198" s="308"/>
      <c r="AKL198" s="308"/>
      <c r="AKM198" s="308"/>
      <c r="AKN198" s="308"/>
      <c r="AKO198" s="308"/>
      <c r="AKP198" s="308"/>
      <c r="AKQ198" s="308"/>
      <c r="AKR198" s="308"/>
      <c r="AKS198" s="308"/>
      <c r="AKT198" s="308"/>
      <c r="AKU198" s="308"/>
      <c r="AKV198" s="308"/>
      <c r="AKW198" s="308"/>
      <c r="AKX198" s="308"/>
      <c r="AKY198" s="308"/>
      <c r="AKZ198" s="308"/>
      <c r="ALA198" s="308"/>
      <c r="ALB198" s="308"/>
      <c r="ALC198" s="308"/>
      <c r="ALD198" s="308"/>
      <c r="ALE198" s="308"/>
      <c r="ALF198" s="308"/>
      <c r="ALG198" s="308"/>
      <c r="ALH198" s="308"/>
      <c r="ALI198" s="308"/>
      <c r="ALJ198" s="308"/>
      <c r="ALK198" s="308"/>
      <c r="ALL198" s="308"/>
      <c r="ALM198" s="308"/>
      <c r="ALN198" s="308"/>
      <c r="ALO198" s="308"/>
      <c r="ALP198" s="308"/>
      <c r="ALQ198" s="308"/>
      <c r="ALR198" s="308"/>
      <c r="ALS198" s="308"/>
      <c r="ALT198" s="308"/>
      <c r="ALU198" s="308"/>
      <c r="ALV198" s="308"/>
      <c r="ALW198" s="308"/>
      <c r="ALX198" s="308"/>
      <c r="ALY198" s="308"/>
      <c r="ALZ198" s="308"/>
      <c r="AMA198" s="308"/>
      <c r="AMB198" s="308"/>
      <c r="AMC198" s="308"/>
      <c r="AMD198" s="308"/>
      <c r="AME198" s="308"/>
      <c r="AMF198" s="308"/>
      <c r="AMG198" s="308"/>
      <c r="AMH198" s="308"/>
      <c r="AMI198" s="308"/>
      <c r="AMJ198" s="308"/>
      <c r="AMK198" s="308"/>
      <c r="AML198" s="308"/>
      <c r="AMM198" s="308"/>
      <c r="AMN198" s="308"/>
    </row>
    <row r="199" spans="1:1028" s="311" customFormat="1" ht="14.85" customHeight="1">
      <c r="A199" s="308">
        <v>1</v>
      </c>
      <c r="B199" s="308">
        <v>0</v>
      </c>
      <c r="C199" s="308" t="s">
        <v>5120</v>
      </c>
      <c r="D199" s="308" t="s">
        <v>5121</v>
      </c>
      <c r="E199" s="308"/>
      <c r="F199" s="38" t="s">
        <v>4430</v>
      </c>
      <c r="G199" s="308"/>
      <c r="H199" s="308" t="s">
        <v>4524</v>
      </c>
      <c r="I199" s="404" t="s">
        <v>4446</v>
      </c>
      <c r="J199" s="404" t="s">
        <v>5116</v>
      </c>
      <c r="K199" s="308"/>
      <c r="L199" s="308"/>
      <c r="M199" s="308"/>
      <c r="N199" s="308" t="s">
        <v>1384</v>
      </c>
      <c r="O199" s="308"/>
      <c r="P199" s="310" t="s">
        <v>25743</v>
      </c>
      <c r="Q199" s="310"/>
      <c r="R199" s="29" t="s">
        <v>4982</v>
      </c>
      <c r="S199" s="308" t="s">
        <v>25788</v>
      </c>
      <c r="T199" s="308" t="s">
        <v>2006</v>
      </c>
      <c r="U199" s="311" t="s">
        <v>25770</v>
      </c>
      <c r="V199" s="311" t="s">
        <v>24382</v>
      </c>
      <c r="W199" s="308"/>
      <c r="X199" s="365">
        <v>33000</v>
      </c>
      <c r="Y199" s="308"/>
      <c r="Z199" s="308"/>
      <c r="AA199" s="308"/>
      <c r="AB199" s="308"/>
      <c r="AC199" s="308"/>
      <c r="AD199" s="308"/>
      <c r="AE199" s="308" t="s">
        <v>2950</v>
      </c>
      <c r="AF199" s="309"/>
      <c r="AG199" s="312" t="s">
        <v>4434</v>
      </c>
      <c r="AH199" s="313" t="s">
        <v>4439</v>
      </c>
      <c r="AI199" s="313" t="s">
        <v>4440</v>
      </c>
      <c r="AJ199" s="40" t="s">
        <v>4799</v>
      </c>
      <c r="AK199" s="313" t="s">
        <v>72</v>
      </c>
      <c r="AL199" s="314" t="s">
        <v>5122</v>
      </c>
      <c r="AM199" s="308"/>
      <c r="AN199" s="308" t="s">
        <v>5085</v>
      </c>
      <c r="AO199" s="308" t="s">
        <v>4442</v>
      </c>
      <c r="AP199" s="308"/>
      <c r="AR199" s="29" t="str">
        <f t="shared" ref="AR199:AR262" si="38">IF(OR(I199="Negativmappe",I199="Negativstreifen",I199="Diapositivfilm",I199="Fotomappe;(POSITIVE)",AND(I199="Kostümfotografie",NOT(AE199="DT")),AND(I199="Fotografie",NOT(AE199="DT")),AND(I199="Porträtfotografie",NOT(AE199="DT")),AND(I199="Fotodokumentation",NOT(AE199="DT")),AND(I199="Bühnenbildfotografie",NOT(AE199="DT"))),"1","0")</f>
        <v>0</v>
      </c>
      <c r="AS199" s="29">
        <f t="shared" si="32"/>
        <v>0</v>
      </c>
      <c r="AT199" s="29">
        <v>0</v>
      </c>
      <c r="AU199" s="29"/>
      <c r="AV199" s="29"/>
      <c r="AW199" s="29" t="str">
        <f t="shared" si="30"/>
        <v/>
      </c>
      <c r="AX199" s="29" t="str">
        <f t="shared" si="33"/>
        <v/>
      </c>
      <c r="AY199" s="29" t="str">
        <f t="shared" ref="AY199:AY262" si="39">"https://media.mediathek-tanz-theater.de/iiif/2/nvt_"&amp;C199&amp;".JP2"</f>
        <v>https://media.mediathek-tanz-theater.de/iiif/2/nvt_img-007-001-001.JP2</v>
      </c>
      <c r="AZ199" s="29" t="str">
        <f t="shared" si="34"/>
        <v>image/jp2</v>
      </c>
      <c r="BA199" s="29" t="str">
        <f t="shared" si="35"/>
        <v>presentation/iiif</v>
      </c>
      <c r="BB199" s="29" t="str">
        <f t="shared" si="36"/>
        <v>https://media.mediathek-tanz-theater.de/iiif/2/nvt_img-007-001-001.JP2/full/100,/0/default.jpg</v>
      </c>
      <c r="BC199" s="29" t="str">
        <f t="shared" si="31"/>
        <v>image/jpeg</v>
      </c>
      <c r="BD199" s="29" t="str">
        <f t="shared" si="37"/>
        <v>presentation/thumbnail</v>
      </c>
      <c r="BE199" s="308"/>
      <c r="BF199" s="308"/>
      <c r="BG199" s="308"/>
      <c r="BH199" s="308"/>
      <c r="BI199" s="308"/>
      <c r="BJ199" s="308"/>
      <c r="BK199" s="308"/>
      <c r="BL199" s="308"/>
      <c r="BM199" s="308"/>
      <c r="BN199" s="308"/>
      <c r="BO199" s="308"/>
      <c r="BP199" s="308"/>
      <c r="BQ199" s="308"/>
      <c r="BR199" s="308"/>
      <c r="BS199" s="308"/>
      <c r="BT199" s="308"/>
      <c r="BU199" s="308"/>
      <c r="BV199" s="308"/>
      <c r="BW199" s="308"/>
      <c r="BX199" s="308"/>
      <c r="BY199" s="308"/>
      <c r="BZ199" s="308"/>
      <c r="CA199" s="308"/>
      <c r="CB199" s="308"/>
      <c r="CC199" s="308"/>
      <c r="CD199" s="308"/>
      <c r="CE199" s="308"/>
      <c r="CF199" s="308"/>
      <c r="CG199" s="308"/>
      <c r="CH199" s="308"/>
      <c r="CI199" s="308"/>
      <c r="CJ199" s="308"/>
      <c r="CK199" s="308"/>
      <c r="CL199" s="308"/>
      <c r="CM199" s="308"/>
      <c r="CN199" s="308"/>
      <c r="CO199" s="308"/>
      <c r="CP199" s="308"/>
      <c r="CQ199" s="308"/>
      <c r="CR199" s="308"/>
      <c r="CS199" s="308"/>
      <c r="CT199" s="308"/>
      <c r="CU199" s="308"/>
      <c r="CV199" s="308"/>
      <c r="CW199" s="308"/>
      <c r="CX199" s="308"/>
      <c r="CY199" s="308"/>
      <c r="CZ199" s="308"/>
      <c r="DA199" s="308"/>
      <c r="DB199" s="308"/>
      <c r="DC199" s="308"/>
      <c r="DD199" s="308"/>
      <c r="DE199" s="308"/>
      <c r="DF199" s="308"/>
      <c r="DG199" s="308"/>
      <c r="DH199" s="308"/>
      <c r="DI199" s="308"/>
      <c r="DJ199" s="308"/>
      <c r="DK199" s="308"/>
      <c r="DL199" s="308"/>
      <c r="DM199" s="308"/>
      <c r="DN199" s="308"/>
      <c r="DO199" s="308"/>
      <c r="DP199" s="308"/>
      <c r="DQ199" s="308"/>
      <c r="DR199" s="308"/>
      <c r="DS199" s="308"/>
      <c r="DT199" s="308"/>
      <c r="DU199" s="308"/>
      <c r="DV199" s="308"/>
      <c r="DW199" s="308"/>
      <c r="DX199" s="308"/>
      <c r="DY199" s="308"/>
      <c r="DZ199" s="308"/>
      <c r="EA199" s="308"/>
      <c r="EB199" s="308"/>
      <c r="EC199" s="308"/>
      <c r="ED199" s="308"/>
      <c r="EE199" s="308"/>
      <c r="EF199" s="308"/>
      <c r="EG199" s="308"/>
      <c r="EH199" s="308"/>
      <c r="EI199" s="308"/>
      <c r="EJ199" s="308"/>
      <c r="EK199" s="308"/>
      <c r="EL199" s="308"/>
      <c r="EM199" s="308"/>
      <c r="EN199" s="308"/>
      <c r="EO199" s="308"/>
      <c r="EP199" s="308"/>
      <c r="EQ199" s="308"/>
      <c r="ER199" s="308"/>
      <c r="ES199" s="308"/>
      <c r="ET199" s="308"/>
      <c r="EU199" s="308"/>
      <c r="EV199" s="308"/>
      <c r="EW199" s="308"/>
      <c r="EX199" s="308"/>
      <c r="EY199" s="308"/>
      <c r="EZ199" s="308"/>
      <c r="FA199" s="308"/>
      <c r="FB199" s="308"/>
      <c r="FC199" s="308"/>
      <c r="FD199" s="308"/>
      <c r="FE199" s="308"/>
      <c r="FF199" s="308"/>
      <c r="FG199" s="308"/>
      <c r="FH199" s="308"/>
      <c r="FI199" s="308"/>
      <c r="FJ199" s="308"/>
      <c r="FK199" s="308"/>
      <c r="FL199" s="308"/>
      <c r="FM199" s="308"/>
      <c r="FN199" s="308"/>
      <c r="FO199" s="308"/>
      <c r="FP199" s="308"/>
      <c r="FQ199" s="308"/>
      <c r="FR199" s="308"/>
      <c r="FS199" s="308"/>
      <c r="FT199" s="308"/>
      <c r="FU199" s="308"/>
      <c r="FV199" s="308"/>
      <c r="FW199" s="308"/>
      <c r="FX199" s="308"/>
      <c r="FY199" s="308"/>
      <c r="FZ199" s="308"/>
      <c r="GA199" s="308"/>
      <c r="GB199" s="308"/>
      <c r="GC199" s="308"/>
      <c r="GD199" s="308"/>
      <c r="GE199" s="308"/>
      <c r="GF199" s="308"/>
      <c r="GG199" s="308"/>
      <c r="GH199" s="308"/>
      <c r="GI199" s="308"/>
      <c r="GJ199" s="308"/>
      <c r="GK199" s="308"/>
      <c r="GL199" s="308"/>
      <c r="GM199" s="308"/>
      <c r="GN199" s="308"/>
      <c r="GO199" s="308"/>
      <c r="GP199" s="308"/>
      <c r="GQ199" s="308"/>
      <c r="GR199" s="308"/>
      <c r="GS199" s="308"/>
      <c r="GT199" s="308"/>
      <c r="GU199" s="308"/>
      <c r="GV199" s="308"/>
      <c r="GW199" s="308"/>
      <c r="GX199" s="308"/>
      <c r="GY199" s="308"/>
      <c r="GZ199" s="308"/>
      <c r="HA199" s="308"/>
      <c r="HB199" s="308"/>
      <c r="HC199" s="308"/>
      <c r="HD199" s="308"/>
      <c r="HE199" s="308"/>
      <c r="HF199" s="308"/>
      <c r="HG199" s="308"/>
      <c r="HH199" s="308"/>
      <c r="HI199" s="308"/>
      <c r="HJ199" s="308"/>
      <c r="HK199" s="308"/>
      <c r="HL199" s="308"/>
      <c r="HM199" s="308"/>
      <c r="HN199" s="308"/>
      <c r="HO199" s="308"/>
      <c r="HP199" s="308"/>
      <c r="HQ199" s="308"/>
      <c r="HR199" s="308"/>
      <c r="HS199" s="308"/>
      <c r="HT199" s="308"/>
      <c r="HU199" s="308"/>
      <c r="HV199" s="308"/>
      <c r="HW199" s="308"/>
      <c r="HX199" s="308"/>
      <c r="HY199" s="308"/>
      <c r="HZ199" s="308"/>
      <c r="IA199" s="308"/>
      <c r="IB199" s="308"/>
      <c r="IC199" s="308"/>
      <c r="ID199" s="308"/>
      <c r="IE199" s="308"/>
      <c r="IF199" s="308"/>
      <c r="IG199" s="308"/>
      <c r="IH199" s="308"/>
      <c r="II199" s="308"/>
      <c r="IJ199" s="308"/>
      <c r="IK199" s="308"/>
      <c r="IL199" s="308"/>
      <c r="IM199" s="308"/>
      <c r="IN199" s="308"/>
      <c r="IO199" s="308"/>
      <c r="IP199" s="308"/>
      <c r="IQ199" s="308"/>
      <c r="IR199" s="308"/>
      <c r="IS199" s="308"/>
      <c r="IT199" s="308"/>
      <c r="IU199" s="308"/>
      <c r="IV199" s="308"/>
      <c r="IW199" s="308"/>
      <c r="IX199" s="308"/>
      <c r="IY199" s="308"/>
      <c r="IZ199" s="308"/>
      <c r="JA199" s="308"/>
      <c r="JB199" s="308"/>
      <c r="JC199" s="308"/>
      <c r="JD199" s="308"/>
      <c r="JE199" s="308"/>
      <c r="JF199" s="308"/>
      <c r="JG199" s="308"/>
      <c r="JH199" s="308"/>
      <c r="JI199" s="308"/>
      <c r="JJ199" s="308"/>
      <c r="JK199" s="308"/>
      <c r="JL199" s="308"/>
      <c r="JM199" s="308"/>
      <c r="JN199" s="308"/>
      <c r="JO199" s="308"/>
      <c r="JP199" s="308"/>
      <c r="JQ199" s="308"/>
      <c r="JR199" s="308"/>
      <c r="JS199" s="308"/>
      <c r="JT199" s="308"/>
      <c r="JU199" s="308"/>
      <c r="JV199" s="308"/>
      <c r="JW199" s="308"/>
      <c r="JX199" s="308"/>
      <c r="JY199" s="308"/>
      <c r="JZ199" s="308"/>
      <c r="KA199" s="308"/>
      <c r="KB199" s="308"/>
      <c r="KC199" s="308"/>
      <c r="KD199" s="308"/>
      <c r="KE199" s="308"/>
      <c r="KF199" s="308"/>
      <c r="KG199" s="308"/>
      <c r="KH199" s="308"/>
      <c r="KI199" s="308"/>
      <c r="KJ199" s="308"/>
      <c r="KK199" s="308"/>
      <c r="KL199" s="308"/>
      <c r="KM199" s="308"/>
      <c r="KN199" s="308"/>
      <c r="KO199" s="308"/>
      <c r="KP199" s="308"/>
      <c r="KQ199" s="308"/>
      <c r="KR199" s="308"/>
      <c r="KS199" s="308"/>
      <c r="KT199" s="308"/>
      <c r="KU199" s="308"/>
      <c r="KV199" s="308"/>
      <c r="KW199" s="308"/>
      <c r="KX199" s="308"/>
      <c r="KY199" s="308"/>
      <c r="KZ199" s="308"/>
      <c r="LA199" s="308"/>
      <c r="LB199" s="308"/>
      <c r="LC199" s="308"/>
      <c r="LD199" s="308"/>
      <c r="LE199" s="308"/>
      <c r="LF199" s="308"/>
      <c r="LG199" s="308"/>
      <c r="LH199" s="308"/>
      <c r="LI199" s="308"/>
      <c r="LJ199" s="308"/>
      <c r="LK199" s="308"/>
      <c r="LL199" s="308"/>
      <c r="LM199" s="308"/>
      <c r="LN199" s="308"/>
      <c r="LO199" s="308"/>
      <c r="LP199" s="308"/>
      <c r="LQ199" s="308"/>
      <c r="LR199" s="308"/>
      <c r="LS199" s="308"/>
      <c r="LT199" s="308"/>
      <c r="LU199" s="308"/>
      <c r="LV199" s="308"/>
      <c r="LW199" s="308"/>
      <c r="LX199" s="308"/>
      <c r="LY199" s="308"/>
      <c r="LZ199" s="308"/>
      <c r="MA199" s="308"/>
      <c r="MB199" s="308"/>
      <c r="MC199" s="308"/>
      <c r="MD199" s="308"/>
      <c r="ME199" s="308"/>
      <c r="MF199" s="308"/>
      <c r="MG199" s="308"/>
      <c r="MH199" s="308"/>
      <c r="MI199" s="308"/>
      <c r="MJ199" s="308"/>
      <c r="MK199" s="308"/>
      <c r="ML199" s="308"/>
      <c r="MM199" s="308"/>
      <c r="MN199" s="308"/>
      <c r="MO199" s="308"/>
      <c r="MP199" s="308"/>
      <c r="MQ199" s="308"/>
      <c r="MR199" s="308"/>
      <c r="MS199" s="308"/>
      <c r="MT199" s="308"/>
      <c r="MU199" s="308"/>
      <c r="MV199" s="308"/>
      <c r="MW199" s="308"/>
      <c r="MX199" s="308"/>
      <c r="MY199" s="308"/>
      <c r="MZ199" s="308"/>
      <c r="NA199" s="308"/>
      <c r="NB199" s="308"/>
      <c r="NC199" s="308"/>
      <c r="ND199" s="308"/>
      <c r="NE199" s="308"/>
      <c r="NF199" s="308"/>
      <c r="NG199" s="308"/>
      <c r="NH199" s="308"/>
      <c r="NI199" s="308"/>
      <c r="NJ199" s="308"/>
      <c r="NK199" s="308"/>
      <c r="NL199" s="308"/>
      <c r="NM199" s="308"/>
      <c r="NN199" s="308"/>
      <c r="NO199" s="308"/>
      <c r="NP199" s="308"/>
      <c r="NQ199" s="308"/>
      <c r="NR199" s="308"/>
      <c r="NS199" s="308"/>
      <c r="NT199" s="308"/>
      <c r="NU199" s="308"/>
      <c r="NV199" s="308"/>
      <c r="NW199" s="308"/>
      <c r="NX199" s="308"/>
      <c r="NY199" s="308"/>
      <c r="NZ199" s="308"/>
      <c r="OA199" s="308"/>
      <c r="OB199" s="308"/>
      <c r="OC199" s="308"/>
      <c r="OD199" s="308"/>
      <c r="OE199" s="308"/>
      <c r="OF199" s="308"/>
      <c r="OG199" s="308"/>
      <c r="OH199" s="308"/>
      <c r="OI199" s="308"/>
      <c r="OJ199" s="308"/>
      <c r="OK199" s="308"/>
      <c r="OL199" s="308"/>
      <c r="OM199" s="308"/>
      <c r="ON199" s="308"/>
      <c r="OO199" s="308"/>
      <c r="OP199" s="308"/>
      <c r="OQ199" s="308"/>
      <c r="OR199" s="308"/>
      <c r="OS199" s="308"/>
      <c r="OT199" s="308"/>
      <c r="OU199" s="308"/>
      <c r="OV199" s="308"/>
      <c r="OW199" s="308"/>
      <c r="OX199" s="308"/>
      <c r="OY199" s="308"/>
      <c r="OZ199" s="308"/>
      <c r="PA199" s="308"/>
      <c r="PB199" s="308"/>
      <c r="PC199" s="308"/>
      <c r="PD199" s="308"/>
      <c r="PE199" s="308"/>
      <c r="PF199" s="308"/>
      <c r="PG199" s="308"/>
      <c r="PH199" s="308"/>
      <c r="PI199" s="308"/>
      <c r="PJ199" s="308"/>
      <c r="PK199" s="308"/>
      <c r="PL199" s="308"/>
      <c r="PM199" s="308"/>
      <c r="PN199" s="308"/>
      <c r="PO199" s="308"/>
      <c r="PP199" s="308"/>
      <c r="PQ199" s="308"/>
      <c r="PR199" s="308"/>
      <c r="PS199" s="308"/>
      <c r="PT199" s="308"/>
      <c r="PU199" s="308"/>
      <c r="PV199" s="308"/>
      <c r="PW199" s="308"/>
      <c r="PX199" s="308"/>
      <c r="PY199" s="308"/>
      <c r="PZ199" s="308"/>
      <c r="QA199" s="308"/>
      <c r="QB199" s="308"/>
      <c r="QC199" s="308"/>
      <c r="QD199" s="308"/>
      <c r="QE199" s="308"/>
      <c r="QF199" s="308"/>
      <c r="QG199" s="308"/>
      <c r="QH199" s="308"/>
      <c r="QI199" s="308"/>
      <c r="QJ199" s="308"/>
      <c r="QK199" s="308"/>
      <c r="QL199" s="308"/>
      <c r="QM199" s="308"/>
      <c r="QN199" s="308"/>
      <c r="QO199" s="308"/>
      <c r="QP199" s="308"/>
      <c r="QQ199" s="308"/>
      <c r="QR199" s="308"/>
      <c r="QS199" s="308"/>
      <c r="QT199" s="308"/>
      <c r="QU199" s="308"/>
      <c r="QV199" s="308"/>
      <c r="QW199" s="308"/>
      <c r="QX199" s="308"/>
      <c r="QY199" s="308"/>
      <c r="QZ199" s="308"/>
      <c r="RA199" s="308"/>
      <c r="RB199" s="308"/>
      <c r="RC199" s="308"/>
      <c r="RD199" s="308"/>
      <c r="RE199" s="308"/>
      <c r="RF199" s="308"/>
      <c r="RG199" s="308"/>
      <c r="RH199" s="308"/>
      <c r="RI199" s="308"/>
      <c r="RJ199" s="308"/>
      <c r="RK199" s="308"/>
      <c r="RL199" s="308"/>
      <c r="RM199" s="308"/>
      <c r="RN199" s="308"/>
      <c r="RO199" s="308"/>
      <c r="RP199" s="308"/>
      <c r="RQ199" s="308"/>
      <c r="RR199" s="308"/>
      <c r="RS199" s="308"/>
      <c r="RT199" s="308"/>
      <c r="RU199" s="308"/>
      <c r="RV199" s="308"/>
      <c r="RW199" s="308"/>
      <c r="RX199" s="308"/>
      <c r="RY199" s="308"/>
      <c r="RZ199" s="308"/>
      <c r="SA199" s="308"/>
      <c r="SB199" s="308"/>
      <c r="SC199" s="308"/>
      <c r="SD199" s="308"/>
      <c r="SE199" s="308"/>
      <c r="SF199" s="308"/>
      <c r="SG199" s="308"/>
      <c r="SH199" s="308"/>
      <c r="SI199" s="308"/>
      <c r="SJ199" s="308"/>
      <c r="SK199" s="308"/>
      <c r="SL199" s="308"/>
      <c r="SM199" s="308"/>
      <c r="SN199" s="308"/>
      <c r="SO199" s="308"/>
      <c r="SP199" s="308"/>
      <c r="SQ199" s="308"/>
      <c r="SR199" s="308"/>
      <c r="SS199" s="308"/>
      <c r="ST199" s="308"/>
      <c r="SU199" s="308"/>
      <c r="SV199" s="308"/>
      <c r="SW199" s="308"/>
      <c r="SX199" s="308"/>
      <c r="SY199" s="308"/>
      <c r="SZ199" s="308"/>
      <c r="TA199" s="308"/>
      <c r="TB199" s="308"/>
      <c r="TC199" s="308"/>
      <c r="TD199" s="308"/>
      <c r="TE199" s="308"/>
      <c r="TF199" s="308"/>
      <c r="TG199" s="308"/>
      <c r="TH199" s="308"/>
      <c r="TI199" s="308"/>
      <c r="TJ199" s="308"/>
      <c r="TK199" s="308"/>
      <c r="TL199" s="308"/>
      <c r="TM199" s="308"/>
      <c r="TN199" s="308"/>
      <c r="TO199" s="308"/>
      <c r="TP199" s="308"/>
      <c r="TQ199" s="308"/>
      <c r="TR199" s="308"/>
      <c r="TS199" s="308"/>
      <c r="TT199" s="308"/>
      <c r="TU199" s="308"/>
      <c r="TV199" s="308"/>
      <c r="TW199" s="308"/>
      <c r="TX199" s="308"/>
      <c r="TY199" s="308"/>
      <c r="TZ199" s="308"/>
      <c r="UA199" s="308"/>
      <c r="UB199" s="308"/>
      <c r="UC199" s="308"/>
      <c r="UD199" s="308"/>
      <c r="UE199" s="308"/>
      <c r="UF199" s="308"/>
      <c r="UG199" s="308"/>
      <c r="UH199" s="308"/>
      <c r="UI199" s="308"/>
      <c r="UJ199" s="308"/>
      <c r="UK199" s="308"/>
      <c r="UL199" s="308"/>
      <c r="UM199" s="308"/>
      <c r="UN199" s="308"/>
      <c r="UO199" s="308"/>
      <c r="UP199" s="308"/>
      <c r="UQ199" s="308"/>
      <c r="UR199" s="308"/>
      <c r="US199" s="308"/>
      <c r="UT199" s="308"/>
      <c r="UU199" s="308"/>
      <c r="UV199" s="308"/>
      <c r="UW199" s="308"/>
      <c r="UX199" s="308"/>
      <c r="UY199" s="308"/>
      <c r="UZ199" s="308"/>
      <c r="VA199" s="308"/>
      <c r="VB199" s="308"/>
      <c r="VC199" s="308"/>
      <c r="VD199" s="308"/>
      <c r="VE199" s="308"/>
      <c r="VF199" s="308"/>
      <c r="VG199" s="308"/>
      <c r="VH199" s="308"/>
      <c r="VI199" s="308"/>
      <c r="VJ199" s="308"/>
      <c r="VK199" s="308"/>
      <c r="VL199" s="308"/>
      <c r="VM199" s="308"/>
      <c r="VN199" s="308"/>
      <c r="VO199" s="308"/>
      <c r="VP199" s="308"/>
      <c r="VQ199" s="308"/>
      <c r="VR199" s="308"/>
      <c r="VS199" s="308"/>
      <c r="VT199" s="308"/>
      <c r="VU199" s="308"/>
      <c r="VV199" s="308"/>
      <c r="VW199" s="308"/>
      <c r="VX199" s="308"/>
      <c r="VY199" s="308"/>
      <c r="VZ199" s="308"/>
      <c r="WA199" s="308"/>
      <c r="WB199" s="308"/>
      <c r="WC199" s="308"/>
      <c r="WD199" s="308"/>
      <c r="WE199" s="308"/>
      <c r="WF199" s="308"/>
      <c r="WG199" s="308"/>
      <c r="WH199" s="308"/>
      <c r="WI199" s="308"/>
      <c r="WJ199" s="308"/>
      <c r="WK199" s="308"/>
      <c r="WL199" s="308"/>
      <c r="WM199" s="308"/>
      <c r="WN199" s="308"/>
      <c r="WO199" s="308"/>
      <c r="WP199" s="308"/>
      <c r="WQ199" s="308"/>
      <c r="WR199" s="308"/>
      <c r="WS199" s="308"/>
      <c r="WT199" s="308"/>
      <c r="WU199" s="308"/>
      <c r="WV199" s="308"/>
      <c r="WW199" s="308"/>
      <c r="WX199" s="308"/>
      <c r="WY199" s="308"/>
      <c r="WZ199" s="308"/>
      <c r="XA199" s="308"/>
      <c r="XB199" s="308"/>
      <c r="XC199" s="308"/>
      <c r="XD199" s="308"/>
      <c r="XE199" s="308"/>
      <c r="XF199" s="308"/>
      <c r="XG199" s="308"/>
      <c r="XH199" s="308"/>
      <c r="XI199" s="308"/>
      <c r="XJ199" s="308"/>
      <c r="XK199" s="308"/>
      <c r="XL199" s="308"/>
      <c r="XM199" s="308"/>
      <c r="XN199" s="308"/>
      <c r="XO199" s="308"/>
      <c r="XP199" s="308"/>
      <c r="XQ199" s="308"/>
      <c r="XR199" s="308"/>
      <c r="XS199" s="308"/>
      <c r="XT199" s="308"/>
      <c r="XU199" s="308"/>
      <c r="XV199" s="308"/>
      <c r="XW199" s="308"/>
      <c r="XX199" s="308"/>
      <c r="XY199" s="308"/>
      <c r="XZ199" s="308"/>
      <c r="YA199" s="308"/>
      <c r="YB199" s="308"/>
      <c r="YC199" s="308"/>
      <c r="YD199" s="308"/>
      <c r="YE199" s="308"/>
      <c r="YF199" s="308"/>
      <c r="YG199" s="308"/>
      <c r="YH199" s="308"/>
      <c r="YI199" s="308"/>
      <c r="YJ199" s="308"/>
      <c r="YK199" s="308"/>
      <c r="YL199" s="308"/>
      <c r="YM199" s="308"/>
      <c r="YN199" s="308"/>
      <c r="YO199" s="308"/>
      <c r="YP199" s="308"/>
      <c r="YQ199" s="308"/>
      <c r="YR199" s="308"/>
      <c r="YS199" s="308"/>
      <c r="YT199" s="308"/>
      <c r="YU199" s="308"/>
      <c r="YV199" s="308"/>
      <c r="YW199" s="308"/>
      <c r="YX199" s="308"/>
      <c r="YY199" s="308"/>
      <c r="YZ199" s="308"/>
      <c r="ZA199" s="308"/>
      <c r="ZB199" s="308"/>
      <c r="ZC199" s="308"/>
      <c r="ZD199" s="308"/>
      <c r="ZE199" s="308"/>
      <c r="ZF199" s="308"/>
      <c r="ZG199" s="308"/>
      <c r="ZH199" s="308"/>
      <c r="ZI199" s="308"/>
      <c r="ZJ199" s="308"/>
      <c r="ZK199" s="308"/>
      <c r="ZL199" s="308"/>
      <c r="ZM199" s="308"/>
      <c r="ZN199" s="308"/>
      <c r="ZO199" s="308"/>
      <c r="ZP199" s="308"/>
      <c r="ZQ199" s="308"/>
      <c r="ZR199" s="308"/>
      <c r="ZS199" s="308"/>
      <c r="ZT199" s="308"/>
      <c r="ZU199" s="308"/>
      <c r="ZV199" s="308"/>
      <c r="ZW199" s="308"/>
      <c r="ZX199" s="308"/>
      <c r="ZY199" s="308"/>
      <c r="ZZ199" s="308"/>
      <c r="AAA199" s="308"/>
      <c r="AAB199" s="308"/>
      <c r="AAC199" s="308"/>
      <c r="AAD199" s="308"/>
      <c r="AAE199" s="308"/>
      <c r="AAF199" s="308"/>
      <c r="AAG199" s="308"/>
      <c r="AAH199" s="308"/>
      <c r="AAI199" s="308"/>
      <c r="AAJ199" s="308"/>
      <c r="AAK199" s="308"/>
      <c r="AAL199" s="308"/>
      <c r="AAM199" s="308"/>
      <c r="AAN199" s="308"/>
      <c r="AAO199" s="308"/>
      <c r="AAP199" s="308"/>
      <c r="AAQ199" s="308"/>
      <c r="AAR199" s="308"/>
      <c r="AAS199" s="308"/>
      <c r="AAT199" s="308"/>
      <c r="AAU199" s="308"/>
      <c r="AAV199" s="308"/>
      <c r="AAW199" s="308"/>
      <c r="AAX199" s="308"/>
      <c r="AAY199" s="308"/>
      <c r="AAZ199" s="308"/>
      <c r="ABA199" s="308"/>
      <c r="ABB199" s="308"/>
      <c r="ABC199" s="308"/>
      <c r="ABD199" s="308"/>
      <c r="ABE199" s="308"/>
      <c r="ABF199" s="308"/>
      <c r="ABG199" s="308"/>
      <c r="ABH199" s="308"/>
      <c r="ABI199" s="308"/>
      <c r="ABJ199" s="308"/>
      <c r="ABK199" s="308"/>
      <c r="ABL199" s="308"/>
      <c r="ABM199" s="308"/>
      <c r="ABN199" s="308"/>
      <c r="ABO199" s="308"/>
      <c r="ABP199" s="308"/>
      <c r="ABQ199" s="308"/>
      <c r="ABR199" s="308"/>
      <c r="ABS199" s="308"/>
      <c r="ABT199" s="308"/>
      <c r="ABU199" s="308"/>
      <c r="ABV199" s="308"/>
      <c r="ABW199" s="308"/>
      <c r="ABX199" s="308"/>
      <c r="ABY199" s="308"/>
      <c r="ABZ199" s="308"/>
      <c r="ACA199" s="308"/>
      <c r="ACB199" s="308"/>
      <c r="ACC199" s="308"/>
      <c r="ACD199" s="308"/>
      <c r="ACE199" s="308"/>
      <c r="ACF199" s="308"/>
      <c r="ACG199" s="308"/>
      <c r="ACH199" s="308"/>
      <c r="ACI199" s="308"/>
      <c r="ACJ199" s="308"/>
      <c r="ACK199" s="308"/>
      <c r="ACL199" s="308"/>
      <c r="ACM199" s="308"/>
      <c r="ACN199" s="308"/>
      <c r="ACO199" s="308"/>
      <c r="ACP199" s="308"/>
      <c r="ACQ199" s="308"/>
      <c r="ACR199" s="308"/>
      <c r="ACS199" s="308"/>
      <c r="ACT199" s="308"/>
      <c r="ACU199" s="308"/>
      <c r="ACV199" s="308"/>
      <c r="ACW199" s="308"/>
      <c r="ACX199" s="308"/>
      <c r="ACY199" s="308"/>
      <c r="ACZ199" s="308"/>
      <c r="ADA199" s="308"/>
      <c r="ADB199" s="308"/>
      <c r="ADC199" s="308"/>
      <c r="ADD199" s="308"/>
      <c r="ADE199" s="308"/>
      <c r="ADF199" s="308"/>
      <c r="ADG199" s="308"/>
      <c r="ADH199" s="308"/>
      <c r="ADI199" s="308"/>
      <c r="ADJ199" s="308"/>
      <c r="ADK199" s="308"/>
      <c r="ADL199" s="308"/>
      <c r="ADM199" s="308"/>
      <c r="ADN199" s="308"/>
      <c r="ADO199" s="308"/>
      <c r="ADP199" s="308"/>
      <c r="ADQ199" s="308"/>
      <c r="ADR199" s="308"/>
      <c r="ADS199" s="308"/>
      <c r="ADT199" s="308"/>
      <c r="ADU199" s="308"/>
      <c r="ADV199" s="308"/>
      <c r="ADW199" s="308"/>
      <c r="ADX199" s="308"/>
      <c r="ADY199" s="308"/>
      <c r="ADZ199" s="308"/>
      <c r="AEA199" s="308"/>
      <c r="AEB199" s="308"/>
      <c r="AEC199" s="308"/>
      <c r="AED199" s="308"/>
      <c r="AEE199" s="308"/>
      <c r="AEF199" s="308"/>
      <c r="AEG199" s="308"/>
      <c r="AEH199" s="308"/>
      <c r="AEI199" s="308"/>
      <c r="AEJ199" s="308"/>
      <c r="AEK199" s="308"/>
      <c r="AEL199" s="308"/>
      <c r="AEM199" s="308"/>
      <c r="AEN199" s="308"/>
      <c r="AEO199" s="308"/>
      <c r="AEP199" s="308"/>
      <c r="AEQ199" s="308"/>
      <c r="AER199" s="308"/>
      <c r="AES199" s="308"/>
      <c r="AET199" s="308"/>
      <c r="AEU199" s="308"/>
      <c r="AEV199" s="308"/>
      <c r="AEW199" s="308"/>
      <c r="AEX199" s="308"/>
      <c r="AEY199" s="308"/>
      <c r="AEZ199" s="308"/>
      <c r="AFA199" s="308"/>
      <c r="AFB199" s="308"/>
      <c r="AFC199" s="308"/>
      <c r="AFD199" s="308"/>
      <c r="AFE199" s="308"/>
      <c r="AFF199" s="308"/>
      <c r="AFG199" s="308"/>
      <c r="AFH199" s="308"/>
      <c r="AFI199" s="308"/>
      <c r="AFJ199" s="308"/>
      <c r="AFK199" s="308"/>
      <c r="AFL199" s="308"/>
      <c r="AFM199" s="308"/>
      <c r="AFN199" s="308"/>
      <c r="AFO199" s="308"/>
      <c r="AFP199" s="308"/>
      <c r="AFQ199" s="308"/>
      <c r="AFR199" s="308"/>
      <c r="AFS199" s="308"/>
      <c r="AFT199" s="308"/>
      <c r="AFU199" s="308"/>
      <c r="AFV199" s="308"/>
      <c r="AFW199" s="308"/>
      <c r="AFX199" s="308"/>
      <c r="AFY199" s="308"/>
      <c r="AFZ199" s="308"/>
      <c r="AGA199" s="308"/>
      <c r="AGB199" s="308"/>
      <c r="AGC199" s="308"/>
      <c r="AGD199" s="308"/>
      <c r="AGE199" s="308"/>
      <c r="AGF199" s="308"/>
      <c r="AGG199" s="308"/>
      <c r="AGH199" s="308"/>
      <c r="AGI199" s="308"/>
      <c r="AGJ199" s="308"/>
      <c r="AGK199" s="308"/>
      <c r="AGL199" s="308"/>
      <c r="AGM199" s="308"/>
      <c r="AGN199" s="308"/>
      <c r="AGO199" s="308"/>
      <c r="AGP199" s="308"/>
      <c r="AGQ199" s="308"/>
      <c r="AGR199" s="308"/>
      <c r="AGS199" s="308"/>
      <c r="AGT199" s="308"/>
      <c r="AGU199" s="308"/>
      <c r="AGV199" s="308"/>
      <c r="AGW199" s="308"/>
      <c r="AGX199" s="308"/>
      <c r="AGY199" s="308"/>
      <c r="AGZ199" s="308"/>
      <c r="AHA199" s="308"/>
      <c r="AHB199" s="308"/>
      <c r="AHC199" s="308"/>
      <c r="AHD199" s="308"/>
      <c r="AHE199" s="308"/>
      <c r="AHF199" s="308"/>
      <c r="AHG199" s="308"/>
      <c r="AHH199" s="308"/>
      <c r="AHI199" s="308"/>
      <c r="AHJ199" s="308"/>
      <c r="AHK199" s="308"/>
      <c r="AHL199" s="308"/>
      <c r="AHM199" s="308"/>
      <c r="AHN199" s="308"/>
      <c r="AHO199" s="308"/>
      <c r="AHP199" s="308"/>
      <c r="AHQ199" s="308"/>
      <c r="AHR199" s="308"/>
      <c r="AHS199" s="308"/>
      <c r="AHT199" s="308"/>
      <c r="AHU199" s="308"/>
      <c r="AHV199" s="308"/>
      <c r="AHW199" s="308"/>
      <c r="AHX199" s="308"/>
      <c r="AHY199" s="308"/>
      <c r="AHZ199" s="308"/>
      <c r="AIA199" s="308"/>
      <c r="AIB199" s="308"/>
      <c r="AIC199" s="308"/>
      <c r="AID199" s="308"/>
      <c r="AIE199" s="308"/>
      <c r="AIF199" s="308"/>
      <c r="AIG199" s="308"/>
      <c r="AIH199" s="308"/>
      <c r="AII199" s="308"/>
      <c r="AIJ199" s="308"/>
      <c r="AIK199" s="308"/>
      <c r="AIL199" s="308"/>
      <c r="AIM199" s="308"/>
      <c r="AIN199" s="308"/>
      <c r="AIO199" s="308"/>
      <c r="AIP199" s="308"/>
      <c r="AIQ199" s="308"/>
      <c r="AIR199" s="308"/>
      <c r="AIS199" s="308"/>
      <c r="AIT199" s="308"/>
      <c r="AIU199" s="308"/>
      <c r="AIV199" s="308"/>
      <c r="AIW199" s="308"/>
      <c r="AIX199" s="308"/>
      <c r="AIY199" s="308"/>
      <c r="AIZ199" s="308"/>
      <c r="AJA199" s="308"/>
      <c r="AJB199" s="308"/>
      <c r="AJC199" s="308"/>
      <c r="AJD199" s="308"/>
      <c r="AJE199" s="308"/>
      <c r="AJF199" s="308"/>
      <c r="AJG199" s="308"/>
      <c r="AJH199" s="308"/>
      <c r="AJI199" s="308"/>
      <c r="AJJ199" s="308"/>
      <c r="AJK199" s="308"/>
      <c r="AJL199" s="308"/>
      <c r="AJM199" s="308"/>
      <c r="AJN199" s="308"/>
      <c r="AJO199" s="308"/>
      <c r="AJP199" s="308"/>
      <c r="AJQ199" s="308"/>
      <c r="AJR199" s="308"/>
      <c r="AJS199" s="308"/>
      <c r="AJT199" s="308"/>
      <c r="AJU199" s="308"/>
      <c r="AJV199" s="308"/>
      <c r="AJW199" s="308"/>
      <c r="AJX199" s="308"/>
      <c r="AJY199" s="308"/>
      <c r="AJZ199" s="308"/>
      <c r="AKA199" s="308"/>
      <c r="AKB199" s="308"/>
      <c r="AKC199" s="308"/>
      <c r="AKD199" s="308"/>
      <c r="AKE199" s="308"/>
      <c r="AKF199" s="308"/>
      <c r="AKG199" s="308"/>
      <c r="AKH199" s="308"/>
      <c r="AKI199" s="308"/>
      <c r="AKJ199" s="308"/>
      <c r="AKK199" s="308"/>
      <c r="AKL199" s="308"/>
      <c r="AKM199" s="308"/>
      <c r="AKN199" s="308"/>
      <c r="AKO199" s="308"/>
      <c r="AKP199" s="308"/>
      <c r="AKQ199" s="308"/>
      <c r="AKR199" s="308"/>
      <c r="AKS199" s="308"/>
      <c r="AKT199" s="308"/>
      <c r="AKU199" s="308"/>
      <c r="AKV199" s="308"/>
      <c r="AKW199" s="308"/>
      <c r="AKX199" s="308"/>
      <c r="AKY199" s="308"/>
      <c r="AKZ199" s="308"/>
      <c r="ALA199" s="308"/>
      <c r="ALB199" s="308"/>
      <c r="ALC199" s="308"/>
      <c r="ALD199" s="308"/>
      <c r="ALE199" s="308"/>
      <c r="ALF199" s="308"/>
      <c r="ALG199" s="308"/>
      <c r="ALH199" s="308"/>
      <c r="ALI199" s="308"/>
      <c r="ALJ199" s="308"/>
      <c r="ALK199" s="308"/>
      <c r="ALL199" s="308"/>
      <c r="ALM199" s="308"/>
      <c r="ALN199" s="308"/>
      <c r="ALO199" s="308"/>
      <c r="ALP199" s="308"/>
      <c r="ALQ199" s="308"/>
      <c r="ALR199" s="308"/>
      <c r="ALS199" s="308"/>
      <c r="ALT199" s="308"/>
      <c r="ALU199" s="308"/>
      <c r="ALV199" s="308"/>
      <c r="ALW199" s="308"/>
      <c r="ALX199" s="308"/>
      <c r="ALY199" s="308"/>
      <c r="ALZ199" s="308"/>
      <c r="AMA199" s="308"/>
      <c r="AMB199" s="308"/>
      <c r="AMC199" s="308"/>
      <c r="AMD199" s="308"/>
      <c r="AME199" s="308"/>
      <c r="AMF199" s="308"/>
      <c r="AMG199" s="308"/>
      <c r="AMH199" s="308"/>
      <c r="AMI199" s="308"/>
      <c r="AMJ199" s="308"/>
      <c r="AMK199" s="308"/>
      <c r="AML199" s="308"/>
      <c r="AMM199" s="308"/>
      <c r="AMN199" s="308"/>
    </row>
    <row r="200" spans="1:1028" s="311" customFormat="1" ht="14.85" customHeight="1">
      <c r="A200" s="308">
        <v>1</v>
      </c>
      <c r="B200" s="308">
        <v>0</v>
      </c>
      <c r="C200" s="308" t="s">
        <v>5123</v>
      </c>
      <c r="D200" s="308" t="s">
        <v>5124</v>
      </c>
      <c r="E200" s="308"/>
      <c r="F200" s="38" t="s">
        <v>4430</v>
      </c>
      <c r="G200" s="308"/>
      <c r="H200" s="308" t="s">
        <v>4524</v>
      </c>
      <c r="I200" s="404" t="s">
        <v>4446</v>
      </c>
      <c r="J200" s="404" t="s">
        <v>5116</v>
      </c>
      <c r="K200" s="308"/>
      <c r="L200" s="308"/>
      <c r="M200" s="308"/>
      <c r="N200" s="308" t="s">
        <v>1384</v>
      </c>
      <c r="O200" s="308"/>
      <c r="P200" s="310" t="s">
        <v>25743</v>
      </c>
      <c r="Q200" s="310"/>
      <c r="R200" s="29" t="s">
        <v>4982</v>
      </c>
      <c r="S200" s="308" t="s">
        <v>5125</v>
      </c>
      <c r="T200" s="308" t="s">
        <v>2006</v>
      </c>
      <c r="U200" s="311" t="s">
        <v>25771</v>
      </c>
      <c r="V200" s="311" t="s">
        <v>24382</v>
      </c>
      <c r="W200" s="308"/>
      <c r="X200" s="365">
        <v>33000</v>
      </c>
      <c r="Y200" s="308"/>
      <c r="Z200" s="308"/>
      <c r="AA200" s="308"/>
      <c r="AB200" s="308"/>
      <c r="AC200" s="308"/>
      <c r="AD200" s="308"/>
      <c r="AE200" s="308" t="s">
        <v>2950</v>
      </c>
      <c r="AF200" s="309"/>
      <c r="AG200" s="312" t="s">
        <v>4434</v>
      </c>
      <c r="AH200" s="313" t="s">
        <v>4439</v>
      </c>
      <c r="AI200" s="313" t="s">
        <v>4440</v>
      </c>
      <c r="AJ200" s="40" t="s">
        <v>4799</v>
      </c>
      <c r="AK200" s="313" t="s">
        <v>72</v>
      </c>
      <c r="AL200" s="314" t="s">
        <v>5122</v>
      </c>
      <c r="AM200" s="308"/>
      <c r="AN200" s="308" t="s">
        <v>4635</v>
      </c>
      <c r="AO200" s="308" t="s">
        <v>4442</v>
      </c>
      <c r="AP200" s="308"/>
      <c r="AR200" s="29" t="str">
        <f t="shared" si="38"/>
        <v>0</v>
      </c>
      <c r="AS200" s="29">
        <f t="shared" si="32"/>
        <v>0</v>
      </c>
      <c r="AT200" s="29">
        <v>0</v>
      </c>
      <c r="AU200" s="29"/>
      <c r="AV200" s="29"/>
      <c r="AW200" s="29" t="str">
        <f t="shared" ref="AW200:AW263" si="40">IF(NOT(AV200=""),"image/tiff","")</f>
        <v/>
      </c>
      <c r="AX200" s="29" t="str">
        <f t="shared" si="33"/>
        <v/>
      </c>
      <c r="AY200" s="29" t="str">
        <f t="shared" si="39"/>
        <v>https://media.mediathek-tanz-theater.de/iiif/2/nvt_img-007-001-002.JP2</v>
      </c>
      <c r="AZ200" s="29" t="str">
        <f t="shared" si="34"/>
        <v>image/jp2</v>
      </c>
      <c r="BA200" s="29" t="str">
        <f t="shared" si="35"/>
        <v>presentation/iiif</v>
      </c>
      <c r="BB200" s="29" t="str">
        <f t="shared" si="36"/>
        <v>https://media.mediathek-tanz-theater.de/iiif/2/nvt_img-007-001-002.JP2/full/100,/0/default.jpg</v>
      </c>
      <c r="BC200" s="29" t="str">
        <f t="shared" si="31"/>
        <v>image/jpeg</v>
      </c>
      <c r="BD200" s="29" t="str">
        <f t="shared" si="37"/>
        <v>presentation/thumbnail</v>
      </c>
      <c r="BE200" s="308"/>
      <c r="BF200" s="308"/>
      <c r="BG200" s="308"/>
      <c r="BH200" s="308"/>
      <c r="BI200" s="308"/>
      <c r="BJ200" s="308"/>
      <c r="BK200" s="308"/>
      <c r="BL200" s="308"/>
      <c r="BM200" s="308"/>
      <c r="BN200" s="308"/>
      <c r="BO200" s="308"/>
      <c r="BP200" s="308"/>
      <c r="BQ200" s="308"/>
      <c r="BR200" s="308"/>
      <c r="BS200" s="308"/>
      <c r="BT200" s="308"/>
      <c r="BU200" s="308"/>
      <c r="BV200" s="308"/>
      <c r="BW200" s="308"/>
      <c r="BX200" s="308"/>
      <c r="BY200" s="308"/>
      <c r="BZ200" s="308"/>
      <c r="CA200" s="308"/>
      <c r="CB200" s="308"/>
      <c r="CC200" s="308"/>
      <c r="CD200" s="308"/>
      <c r="CE200" s="308"/>
      <c r="CF200" s="308"/>
      <c r="CG200" s="308"/>
      <c r="CH200" s="308"/>
      <c r="CI200" s="308"/>
      <c r="CJ200" s="308"/>
      <c r="CK200" s="308"/>
      <c r="CL200" s="308"/>
      <c r="CM200" s="308"/>
      <c r="CN200" s="308"/>
      <c r="CO200" s="308"/>
      <c r="CP200" s="308"/>
      <c r="CQ200" s="308"/>
      <c r="CR200" s="308"/>
      <c r="CS200" s="308"/>
      <c r="CT200" s="308"/>
      <c r="CU200" s="308"/>
      <c r="CV200" s="308"/>
      <c r="CW200" s="308"/>
      <c r="CX200" s="308"/>
      <c r="CY200" s="308"/>
      <c r="CZ200" s="308"/>
      <c r="DA200" s="308"/>
      <c r="DB200" s="308"/>
      <c r="DC200" s="308"/>
      <c r="DD200" s="308"/>
      <c r="DE200" s="308"/>
      <c r="DF200" s="308"/>
      <c r="DG200" s="308"/>
      <c r="DH200" s="308"/>
      <c r="DI200" s="308"/>
      <c r="DJ200" s="308"/>
      <c r="DK200" s="308"/>
      <c r="DL200" s="308"/>
      <c r="DM200" s="308"/>
      <c r="DN200" s="308"/>
      <c r="DO200" s="308"/>
      <c r="DP200" s="308"/>
      <c r="DQ200" s="308"/>
      <c r="DR200" s="308"/>
      <c r="DS200" s="308"/>
      <c r="DT200" s="308"/>
      <c r="DU200" s="308"/>
      <c r="DV200" s="308"/>
      <c r="DW200" s="308"/>
      <c r="DX200" s="308"/>
      <c r="DY200" s="308"/>
      <c r="DZ200" s="308"/>
      <c r="EA200" s="308"/>
      <c r="EB200" s="308"/>
      <c r="EC200" s="308"/>
      <c r="ED200" s="308"/>
      <c r="EE200" s="308"/>
      <c r="EF200" s="308"/>
      <c r="EG200" s="308"/>
      <c r="EH200" s="308"/>
      <c r="EI200" s="308"/>
      <c r="EJ200" s="308"/>
      <c r="EK200" s="308"/>
      <c r="EL200" s="308"/>
      <c r="EM200" s="308"/>
      <c r="EN200" s="308"/>
      <c r="EO200" s="308"/>
      <c r="EP200" s="308"/>
      <c r="EQ200" s="308"/>
      <c r="ER200" s="308"/>
      <c r="ES200" s="308"/>
      <c r="ET200" s="308"/>
      <c r="EU200" s="308"/>
      <c r="EV200" s="308"/>
      <c r="EW200" s="308"/>
      <c r="EX200" s="308"/>
      <c r="EY200" s="308"/>
      <c r="EZ200" s="308"/>
      <c r="FA200" s="308"/>
      <c r="FB200" s="308"/>
      <c r="FC200" s="308"/>
      <c r="FD200" s="308"/>
      <c r="FE200" s="308"/>
      <c r="FF200" s="308"/>
      <c r="FG200" s="308"/>
      <c r="FH200" s="308"/>
      <c r="FI200" s="308"/>
      <c r="FJ200" s="308"/>
      <c r="FK200" s="308"/>
      <c r="FL200" s="308"/>
      <c r="FM200" s="308"/>
      <c r="FN200" s="308"/>
      <c r="FO200" s="308"/>
      <c r="FP200" s="308"/>
      <c r="FQ200" s="308"/>
      <c r="FR200" s="308"/>
      <c r="FS200" s="308"/>
      <c r="FT200" s="308"/>
      <c r="FU200" s="308"/>
      <c r="FV200" s="308"/>
      <c r="FW200" s="308"/>
      <c r="FX200" s="308"/>
      <c r="FY200" s="308"/>
      <c r="FZ200" s="308"/>
      <c r="GA200" s="308"/>
      <c r="GB200" s="308"/>
      <c r="GC200" s="308"/>
      <c r="GD200" s="308"/>
      <c r="GE200" s="308"/>
      <c r="GF200" s="308"/>
      <c r="GG200" s="308"/>
      <c r="GH200" s="308"/>
      <c r="GI200" s="308"/>
      <c r="GJ200" s="308"/>
      <c r="GK200" s="308"/>
      <c r="GL200" s="308"/>
      <c r="GM200" s="308"/>
      <c r="GN200" s="308"/>
      <c r="GO200" s="308"/>
      <c r="GP200" s="308"/>
      <c r="GQ200" s="308"/>
      <c r="GR200" s="308"/>
      <c r="GS200" s="308"/>
      <c r="GT200" s="308"/>
      <c r="GU200" s="308"/>
      <c r="GV200" s="308"/>
      <c r="GW200" s="308"/>
      <c r="GX200" s="308"/>
      <c r="GY200" s="308"/>
      <c r="GZ200" s="308"/>
      <c r="HA200" s="308"/>
      <c r="HB200" s="308"/>
      <c r="HC200" s="308"/>
      <c r="HD200" s="308"/>
      <c r="HE200" s="308"/>
      <c r="HF200" s="308"/>
      <c r="HG200" s="308"/>
      <c r="HH200" s="308"/>
      <c r="HI200" s="308"/>
      <c r="HJ200" s="308"/>
      <c r="HK200" s="308"/>
      <c r="HL200" s="308"/>
      <c r="HM200" s="308"/>
      <c r="HN200" s="308"/>
      <c r="HO200" s="308"/>
      <c r="HP200" s="308"/>
      <c r="HQ200" s="308"/>
      <c r="HR200" s="308"/>
      <c r="HS200" s="308"/>
      <c r="HT200" s="308"/>
      <c r="HU200" s="308"/>
      <c r="HV200" s="308"/>
      <c r="HW200" s="308"/>
      <c r="HX200" s="308"/>
      <c r="HY200" s="308"/>
      <c r="HZ200" s="308"/>
      <c r="IA200" s="308"/>
      <c r="IB200" s="308"/>
      <c r="IC200" s="308"/>
      <c r="ID200" s="308"/>
      <c r="IE200" s="308"/>
      <c r="IF200" s="308"/>
      <c r="IG200" s="308"/>
      <c r="IH200" s="308"/>
      <c r="II200" s="308"/>
      <c r="IJ200" s="308"/>
      <c r="IK200" s="308"/>
      <c r="IL200" s="308"/>
      <c r="IM200" s="308"/>
      <c r="IN200" s="308"/>
      <c r="IO200" s="308"/>
      <c r="IP200" s="308"/>
      <c r="IQ200" s="308"/>
      <c r="IR200" s="308"/>
      <c r="IS200" s="308"/>
      <c r="IT200" s="308"/>
      <c r="IU200" s="308"/>
      <c r="IV200" s="308"/>
      <c r="IW200" s="308"/>
      <c r="IX200" s="308"/>
      <c r="IY200" s="308"/>
      <c r="IZ200" s="308"/>
      <c r="JA200" s="308"/>
      <c r="JB200" s="308"/>
      <c r="JC200" s="308"/>
      <c r="JD200" s="308"/>
      <c r="JE200" s="308"/>
      <c r="JF200" s="308"/>
      <c r="JG200" s="308"/>
      <c r="JH200" s="308"/>
      <c r="JI200" s="308"/>
      <c r="JJ200" s="308"/>
      <c r="JK200" s="308"/>
      <c r="JL200" s="308"/>
      <c r="JM200" s="308"/>
      <c r="JN200" s="308"/>
      <c r="JO200" s="308"/>
      <c r="JP200" s="308"/>
      <c r="JQ200" s="308"/>
      <c r="JR200" s="308"/>
      <c r="JS200" s="308"/>
      <c r="JT200" s="308"/>
      <c r="JU200" s="308"/>
      <c r="JV200" s="308"/>
      <c r="JW200" s="308"/>
      <c r="JX200" s="308"/>
      <c r="JY200" s="308"/>
      <c r="JZ200" s="308"/>
      <c r="KA200" s="308"/>
      <c r="KB200" s="308"/>
      <c r="KC200" s="308"/>
      <c r="KD200" s="308"/>
      <c r="KE200" s="308"/>
      <c r="KF200" s="308"/>
      <c r="KG200" s="308"/>
      <c r="KH200" s="308"/>
      <c r="KI200" s="308"/>
      <c r="KJ200" s="308"/>
      <c r="KK200" s="308"/>
      <c r="KL200" s="308"/>
      <c r="KM200" s="308"/>
      <c r="KN200" s="308"/>
      <c r="KO200" s="308"/>
      <c r="KP200" s="308"/>
      <c r="KQ200" s="308"/>
      <c r="KR200" s="308"/>
      <c r="KS200" s="308"/>
      <c r="KT200" s="308"/>
      <c r="KU200" s="308"/>
      <c r="KV200" s="308"/>
      <c r="KW200" s="308"/>
      <c r="KX200" s="308"/>
      <c r="KY200" s="308"/>
      <c r="KZ200" s="308"/>
      <c r="LA200" s="308"/>
      <c r="LB200" s="308"/>
      <c r="LC200" s="308"/>
      <c r="LD200" s="308"/>
      <c r="LE200" s="308"/>
      <c r="LF200" s="308"/>
      <c r="LG200" s="308"/>
      <c r="LH200" s="308"/>
      <c r="LI200" s="308"/>
      <c r="LJ200" s="308"/>
      <c r="LK200" s="308"/>
      <c r="LL200" s="308"/>
      <c r="LM200" s="308"/>
      <c r="LN200" s="308"/>
      <c r="LO200" s="308"/>
      <c r="LP200" s="308"/>
      <c r="LQ200" s="308"/>
      <c r="LR200" s="308"/>
      <c r="LS200" s="308"/>
      <c r="LT200" s="308"/>
      <c r="LU200" s="308"/>
      <c r="LV200" s="308"/>
      <c r="LW200" s="308"/>
      <c r="LX200" s="308"/>
      <c r="LY200" s="308"/>
      <c r="LZ200" s="308"/>
      <c r="MA200" s="308"/>
      <c r="MB200" s="308"/>
      <c r="MC200" s="308"/>
      <c r="MD200" s="308"/>
      <c r="ME200" s="308"/>
      <c r="MF200" s="308"/>
      <c r="MG200" s="308"/>
      <c r="MH200" s="308"/>
      <c r="MI200" s="308"/>
      <c r="MJ200" s="308"/>
      <c r="MK200" s="308"/>
      <c r="ML200" s="308"/>
      <c r="MM200" s="308"/>
      <c r="MN200" s="308"/>
      <c r="MO200" s="308"/>
      <c r="MP200" s="308"/>
      <c r="MQ200" s="308"/>
      <c r="MR200" s="308"/>
      <c r="MS200" s="308"/>
      <c r="MT200" s="308"/>
      <c r="MU200" s="308"/>
      <c r="MV200" s="308"/>
      <c r="MW200" s="308"/>
      <c r="MX200" s="308"/>
      <c r="MY200" s="308"/>
      <c r="MZ200" s="308"/>
      <c r="NA200" s="308"/>
      <c r="NB200" s="308"/>
      <c r="NC200" s="308"/>
      <c r="ND200" s="308"/>
      <c r="NE200" s="308"/>
      <c r="NF200" s="308"/>
      <c r="NG200" s="308"/>
      <c r="NH200" s="308"/>
      <c r="NI200" s="308"/>
      <c r="NJ200" s="308"/>
      <c r="NK200" s="308"/>
      <c r="NL200" s="308"/>
      <c r="NM200" s="308"/>
      <c r="NN200" s="308"/>
      <c r="NO200" s="308"/>
      <c r="NP200" s="308"/>
      <c r="NQ200" s="308"/>
      <c r="NR200" s="308"/>
      <c r="NS200" s="308"/>
      <c r="NT200" s="308"/>
      <c r="NU200" s="308"/>
      <c r="NV200" s="308"/>
      <c r="NW200" s="308"/>
      <c r="NX200" s="308"/>
      <c r="NY200" s="308"/>
      <c r="NZ200" s="308"/>
      <c r="OA200" s="308"/>
      <c r="OB200" s="308"/>
      <c r="OC200" s="308"/>
      <c r="OD200" s="308"/>
      <c r="OE200" s="308"/>
      <c r="OF200" s="308"/>
      <c r="OG200" s="308"/>
      <c r="OH200" s="308"/>
      <c r="OI200" s="308"/>
      <c r="OJ200" s="308"/>
      <c r="OK200" s="308"/>
      <c r="OL200" s="308"/>
      <c r="OM200" s="308"/>
      <c r="ON200" s="308"/>
      <c r="OO200" s="308"/>
      <c r="OP200" s="308"/>
      <c r="OQ200" s="308"/>
      <c r="OR200" s="308"/>
      <c r="OS200" s="308"/>
      <c r="OT200" s="308"/>
      <c r="OU200" s="308"/>
      <c r="OV200" s="308"/>
      <c r="OW200" s="308"/>
      <c r="OX200" s="308"/>
      <c r="OY200" s="308"/>
      <c r="OZ200" s="308"/>
      <c r="PA200" s="308"/>
      <c r="PB200" s="308"/>
      <c r="PC200" s="308"/>
      <c r="PD200" s="308"/>
      <c r="PE200" s="308"/>
      <c r="PF200" s="308"/>
      <c r="PG200" s="308"/>
      <c r="PH200" s="308"/>
      <c r="PI200" s="308"/>
      <c r="PJ200" s="308"/>
      <c r="PK200" s="308"/>
      <c r="PL200" s="308"/>
      <c r="PM200" s="308"/>
      <c r="PN200" s="308"/>
      <c r="PO200" s="308"/>
      <c r="PP200" s="308"/>
      <c r="PQ200" s="308"/>
      <c r="PR200" s="308"/>
      <c r="PS200" s="308"/>
      <c r="PT200" s="308"/>
      <c r="PU200" s="308"/>
      <c r="PV200" s="308"/>
      <c r="PW200" s="308"/>
      <c r="PX200" s="308"/>
      <c r="PY200" s="308"/>
      <c r="PZ200" s="308"/>
      <c r="QA200" s="308"/>
      <c r="QB200" s="308"/>
      <c r="QC200" s="308"/>
      <c r="QD200" s="308"/>
      <c r="QE200" s="308"/>
      <c r="QF200" s="308"/>
      <c r="QG200" s="308"/>
      <c r="QH200" s="308"/>
      <c r="QI200" s="308"/>
      <c r="QJ200" s="308"/>
      <c r="QK200" s="308"/>
      <c r="QL200" s="308"/>
      <c r="QM200" s="308"/>
      <c r="QN200" s="308"/>
      <c r="QO200" s="308"/>
      <c r="QP200" s="308"/>
      <c r="QQ200" s="308"/>
      <c r="QR200" s="308"/>
      <c r="QS200" s="308"/>
      <c r="QT200" s="308"/>
      <c r="QU200" s="308"/>
      <c r="QV200" s="308"/>
      <c r="QW200" s="308"/>
      <c r="QX200" s="308"/>
      <c r="QY200" s="308"/>
      <c r="QZ200" s="308"/>
      <c r="RA200" s="308"/>
      <c r="RB200" s="308"/>
      <c r="RC200" s="308"/>
      <c r="RD200" s="308"/>
      <c r="RE200" s="308"/>
      <c r="RF200" s="308"/>
      <c r="RG200" s="308"/>
      <c r="RH200" s="308"/>
      <c r="RI200" s="308"/>
      <c r="RJ200" s="308"/>
      <c r="RK200" s="308"/>
      <c r="RL200" s="308"/>
      <c r="RM200" s="308"/>
      <c r="RN200" s="308"/>
      <c r="RO200" s="308"/>
      <c r="RP200" s="308"/>
      <c r="RQ200" s="308"/>
      <c r="RR200" s="308"/>
      <c r="RS200" s="308"/>
      <c r="RT200" s="308"/>
      <c r="RU200" s="308"/>
      <c r="RV200" s="308"/>
      <c r="RW200" s="308"/>
      <c r="RX200" s="308"/>
      <c r="RY200" s="308"/>
      <c r="RZ200" s="308"/>
      <c r="SA200" s="308"/>
      <c r="SB200" s="308"/>
      <c r="SC200" s="308"/>
      <c r="SD200" s="308"/>
      <c r="SE200" s="308"/>
      <c r="SF200" s="308"/>
      <c r="SG200" s="308"/>
      <c r="SH200" s="308"/>
      <c r="SI200" s="308"/>
      <c r="SJ200" s="308"/>
      <c r="SK200" s="308"/>
      <c r="SL200" s="308"/>
      <c r="SM200" s="308"/>
      <c r="SN200" s="308"/>
      <c r="SO200" s="308"/>
      <c r="SP200" s="308"/>
      <c r="SQ200" s="308"/>
      <c r="SR200" s="308"/>
      <c r="SS200" s="308"/>
      <c r="ST200" s="308"/>
      <c r="SU200" s="308"/>
      <c r="SV200" s="308"/>
      <c r="SW200" s="308"/>
      <c r="SX200" s="308"/>
      <c r="SY200" s="308"/>
      <c r="SZ200" s="308"/>
      <c r="TA200" s="308"/>
      <c r="TB200" s="308"/>
      <c r="TC200" s="308"/>
      <c r="TD200" s="308"/>
      <c r="TE200" s="308"/>
      <c r="TF200" s="308"/>
      <c r="TG200" s="308"/>
      <c r="TH200" s="308"/>
      <c r="TI200" s="308"/>
      <c r="TJ200" s="308"/>
      <c r="TK200" s="308"/>
      <c r="TL200" s="308"/>
      <c r="TM200" s="308"/>
      <c r="TN200" s="308"/>
      <c r="TO200" s="308"/>
      <c r="TP200" s="308"/>
      <c r="TQ200" s="308"/>
      <c r="TR200" s="308"/>
      <c r="TS200" s="308"/>
      <c r="TT200" s="308"/>
      <c r="TU200" s="308"/>
      <c r="TV200" s="308"/>
      <c r="TW200" s="308"/>
      <c r="TX200" s="308"/>
      <c r="TY200" s="308"/>
      <c r="TZ200" s="308"/>
      <c r="UA200" s="308"/>
      <c r="UB200" s="308"/>
      <c r="UC200" s="308"/>
      <c r="UD200" s="308"/>
      <c r="UE200" s="308"/>
      <c r="UF200" s="308"/>
      <c r="UG200" s="308"/>
      <c r="UH200" s="308"/>
      <c r="UI200" s="308"/>
      <c r="UJ200" s="308"/>
      <c r="UK200" s="308"/>
      <c r="UL200" s="308"/>
      <c r="UM200" s="308"/>
      <c r="UN200" s="308"/>
      <c r="UO200" s="308"/>
      <c r="UP200" s="308"/>
      <c r="UQ200" s="308"/>
      <c r="UR200" s="308"/>
      <c r="US200" s="308"/>
      <c r="UT200" s="308"/>
      <c r="UU200" s="308"/>
      <c r="UV200" s="308"/>
      <c r="UW200" s="308"/>
      <c r="UX200" s="308"/>
      <c r="UY200" s="308"/>
      <c r="UZ200" s="308"/>
      <c r="VA200" s="308"/>
      <c r="VB200" s="308"/>
      <c r="VC200" s="308"/>
      <c r="VD200" s="308"/>
      <c r="VE200" s="308"/>
      <c r="VF200" s="308"/>
      <c r="VG200" s="308"/>
      <c r="VH200" s="308"/>
      <c r="VI200" s="308"/>
      <c r="VJ200" s="308"/>
      <c r="VK200" s="308"/>
      <c r="VL200" s="308"/>
      <c r="VM200" s="308"/>
      <c r="VN200" s="308"/>
      <c r="VO200" s="308"/>
      <c r="VP200" s="308"/>
      <c r="VQ200" s="308"/>
      <c r="VR200" s="308"/>
      <c r="VS200" s="308"/>
      <c r="VT200" s="308"/>
      <c r="VU200" s="308"/>
      <c r="VV200" s="308"/>
      <c r="VW200" s="308"/>
      <c r="VX200" s="308"/>
      <c r="VY200" s="308"/>
      <c r="VZ200" s="308"/>
      <c r="WA200" s="308"/>
      <c r="WB200" s="308"/>
      <c r="WC200" s="308"/>
      <c r="WD200" s="308"/>
      <c r="WE200" s="308"/>
      <c r="WF200" s="308"/>
      <c r="WG200" s="308"/>
      <c r="WH200" s="308"/>
      <c r="WI200" s="308"/>
      <c r="WJ200" s="308"/>
      <c r="WK200" s="308"/>
      <c r="WL200" s="308"/>
      <c r="WM200" s="308"/>
      <c r="WN200" s="308"/>
      <c r="WO200" s="308"/>
      <c r="WP200" s="308"/>
      <c r="WQ200" s="308"/>
      <c r="WR200" s="308"/>
      <c r="WS200" s="308"/>
      <c r="WT200" s="308"/>
      <c r="WU200" s="308"/>
      <c r="WV200" s="308"/>
      <c r="WW200" s="308"/>
      <c r="WX200" s="308"/>
      <c r="WY200" s="308"/>
      <c r="WZ200" s="308"/>
      <c r="XA200" s="308"/>
      <c r="XB200" s="308"/>
      <c r="XC200" s="308"/>
      <c r="XD200" s="308"/>
      <c r="XE200" s="308"/>
      <c r="XF200" s="308"/>
      <c r="XG200" s="308"/>
      <c r="XH200" s="308"/>
      <c r="XI200" s="308"/>
      <c r="XJ200" s="308"/>
      <c r="XK200" s="308"/>
      <c r="XL200" s="308"/>
      <c r="XM200" s="308"/>
      <c r="XN200" s="308"/>
      <c r="XO200" s="308"/>
      <c r="XP200" s="308"/>
      <c r="XQ200" s="308"/>
      <c r="XR200" s="308"/>
      <c r="XS200" s="308"/>
      <c r="XT200" s="308"/>
      <c r="XU200" s="308"/>
      <c r="XV200" s="308"/>
      <c r="XW200" s="308"/>
      <c r="XX200" s="308"/>
      <c r="XY200" s="308"/>
      <c r="XZ200" s="308"/>
      <c r="YA200" s="308"/>
      <c r="YB200" s="308"/>
      <c r="YC200" s="308"/>
      <c r="YD200" s="308"/>
      <c r="YE200" s="308"/>
      <c r="YF200" s="308"/>
      <c r="YG200" s="308"/>
      <c r="YH200" s="308"/>
      <c r="YI200" s="308"/>
      <c r="YJ200" s="308"/>
      <c r="YK200" s="308"/>
      <c r="YL200" s="308"/>
      <c r="YM200" s="308"/>
      <c r="YN200" s="308"/>
      <c r="YO200" s="308"/>
      <c r="YP200" s="308"/>
      <c r="YQ200" s="308"/>
      <c r="YR200" s="308"/>
      <c r="YS200" s="308"/>
      <c r="YT200" s="308"/>
      <c r="YU200" s="308"/>
      <c r="YV200" s="308"/>
      <c r="YW200" s="308"/>
      <c r="YX200" s="308"/>
      <c r="YY200" s="308"/>
      <c r="YZ200" s="308"/>
      <c r="ZA200" s="308"/>
      <c r="ZB200" s="308"/>
      <c r="ZC200" s="308"/>
      <c r="ZD200" s="308"/>
      <c r="ZE200" s="308"/>
      <c r="ZF200" s="308"/>
      <c r="ZG200" s="308"/>
      <c r="ZH200" s="308"/>
      <c r="ZI200" s="308"/>
      <c r="ZJ200" s="308"/>
      <c r="ZK200" s="308"/>
      <c r="ZL200" s="308"/>
      <c r="ZM200" s="308"/>
      <c r="ZN200" s="308"/>
      <c r="ZO200" s="308"/>
      <c r="ZP200" s="308"/>
      <c r="ZQ200" s="308"/>
      <c r="ZR200" s="308"/>
      <c r="ZS200" s="308"/>
      <c r="ZT200" s="308"/>
      <c r="ZU200" s="308"/>
      <c r="ZV200" s="308"/>
      <c r="ZW200" s="308"/>
      <c r="ZX200" s="308"/>
      <c r="ZY200" s="308"/>
      <c r="ZZ200" s="308"/>
      <c r="AAA200" s="308"/>
      <c r="AAB200" s="308"/>
      <c r="AAC200" s="308"/>
      <c r="AAD200" s="308"/>
      <c r="AAE200" s="308"/>
      <c r="AAF200" s="308"/>
      <c r="AAG200" s="308"/>
      <c r="AAH200" s="308"/>
      <c r="AAI200" s="308"/>
      <c r="AAJ200" s="308"/>
      <c r="AAK200" s="308"/>
      <c r="AAL200" s="308"/>
      <c r="AAM200" s="308"/>
      <c r="AAN200" s="308"/>
      <c r="AAO200" s="308"/>
      <c r="AAP200" s="308"/>
      <c r="AAQ200" s="308"/>
      <c r="AAR200" s="308"/>
      <c r="AAS200" s="308"/>
      <c r="AAT200" s="308"/>
      <c r="AAU200" s="308"/>
      <c r="AAV200" s="308"/>
      <c r="AAW200" s="308"/>
      <c r="AAX200" s="308"/>
      <c r="AAY200" s="308"/>
      <c r="AAZ200" s="308"/>
      <c r="ABA200" s="308"/>
      <c r="ABB200" s="308"/>
      <c r="ABC200" s="308"/>
      <c r="ABD200" s="308"/>
      <c r="ABE200" s="308"/>
      <c r="ABF200" s="308"/>
      <c r="ABG200" s="308"/>
      <c r="ABH200" s="308"/>
      <c r="ABI200" s="308"/>
      <c r="ABJ200" s="308"/>
      <c r="ABK200" s="308"/>
      <c r="ABL200" s="308"/>
      <c r="ABM200" s="308"/>
      <c r="ABN200" s="308"/>
      <c r="ABO200" s="308"/>
      <c r="ABP200" s="308"/>
      <c r="ABQ200" s="308"/>
      <c r="ABR200" s="308"/>
      <c r="ABS200" s="308"/>
      <c r="ABT200" s="308"/>
      <c r="ABU200" s="308"/>
      <c r="ABV200" s="308"/>
      <c r="ABW200" s="308"/>
      <c r="ABX200" s="308"/>
      <c r="ABY200" s="308"/>
      <c r="ABZ200" s="308"/>
      <c r="ACA200" s="308"/>
      <c r="ACB200" s="308"/>
      <c r="ACC200" s="308"/>
      <c r="ACD200" s="308"/>
      <c r="ACE200" s="308"/>
      <c r="ACF200" s="308"/>
      <c r="ACG200" s="308"/>
      <c r="ACH200" s="308"/>
      <c r="ACI200" s="308"/>
      <c r="ACJ200" s="308"/>
      <c r="ACK200" s="308"/>
      <c r="ACL200" s="308"/>
      <c r="ACM200" s="308"/>
      <c r="ACN200" s="308"/>
      <c r="ACO200" s="308"/>
      <c r="ACP200" s="308"/>
      <c r="ACQ200" s="308"/>
      <c r="ACR200" s="308"/>
      <c r="ACS200" s="308"/>
      <c r="ACT200" s="308"/>
      <c r="ACU200" s="308"/>
      <c r="ACV200" s="308"/>
      <c r="ACW200" s="308"/>
      <c r="ACX200" s="308"/>
      <c r="ACY200" s="308"/>
      <c r="ACZ200" s="308"/>
      <c r="ADA200" s="308"/>
      <c r="ADB200" s="308"/>
      <c r="ADC200" s="308"/>
      <c r="ADD200" s="308"/>
      <c r="ADE200" s="308"/>
      <c r="ADF200" s="308"/>
      <c r="ADG200" s="308"/>
      <c r="ADH200" s="308"/>
      <c r="ADI200" s="308"/>
      <c r="ADJ200" s="308"/>
      <c r="ADK200" s="308"/>
      <c r="ADL200" s="308"/>
      <c r="ADM200" s="308"/>
      <c r="ADN200" s="308"/>
      <c r="ADO200" s="308"/>
      <c r="ADP200" s="308"/>
      <c r="ADQ200" s="308"/>
      <c r="ADR200" s="308"/>
      <c r="ADS200" s="308"/>
      <c r="ADT200" s="308"/>
      <c r="ADU200" s="308"/>
      <c r="ADV200" s="308"/>
      <c r="ADW200" s="308"/>
      <c r="ADX200" s="308"/>
      <c r="ADY200" s="308"/>
      <c r="ADZ200" s="308"/>
      <c r="AEA200" s="308"/>
      <c r="AEB200" s="308"/>
      <c r="AEC200" s="308"/>
      <c r="AED200" s="308"/>
      <c r="AEE200" s="308"/>
      <c r="AEF200" s="308"/>
      <c r="AEG200" s="308"/>
      <c r="AEH200" s="308"/>
      <c r="AEI200" s="308"/>
      <c r="AEJ200" s="308"/>
      <c r="AEK200" s="308"/>
      <c r="AEL200" s="308"/>
      <c r="AEM200" s="308"/>
      <c r="AEN200" s="308"/>
      <c r="AEO200" s="308"/>
      <c r="AEP200" s="308"/>
      <c r="AEQ200" s="308"/>
      <c r="AER200" s="308"/>
      <c r="AES200" s="308"/>
      <c r="AET200" s="308"/>
      <c r="AEU200" s="308"/>
      <c r="AEV200" s="308"/>
      <c r="AEW200" s="308"/>
      <c r="AEX200" s="308"/>
      <c r="AEY200" s="308"/>
      <c r="AEZ200" s="308"/>
      <c r="AFA200" s="308"/>
      <c r="AFB200" s="308"/>
      <c r="AFC200" s="308"/>
      <c r="AFD200" s="308"/>
      <c r="AFE200" s="308"/>
      <c r="AFF200" s="308"/>
      <c r="AFG200" s="308"/>
      <c r="AFH200" s="308"/>
      <c r="AFI200" s="308"/>
      <c r="AFJ200" s="308"/>
      <c r="AFK200" s="308"/>
      <c r="AFL200" s="308"/>
      <c r="AFM200" s="308"/>
      <c r="AFN200" s="308"/>
      <c r="AFO200" s="308"/>
      <c r="AFP200" s="308"/>
      <c r="AFQ200" s="308"/>
      <c r="AFR200" s="308"/>
      <c r="AFS200" s="308"/>
      <c r="AFT200" s="308"/>
      <c r="AFU200" s="308"/>
      <c r="AFV200" s="308"/>
      <c r="AFW200" s="308"/>
      <c r="AFX200" s="308"/>
      <c r="AFY200" s="308"/>
      <c r="AFZ200" s="308"/>
      <c r="AGA200" s="308"/>
      <c r="AGB200" s="308"/>
      <c r="AGC200" s="308"/>
      <c r="AGD200" s="308"/>
      <c r="AGE200" s="308"/>
      <c r="AGF200" s="308"/>
      <c r="AGG200" s="308"/>
      <c r="AGH200" s="308"/>
      <c r="AGI200" s="308"/>
      <c r="AGJ200" s="308"/>
      <c r="AGK200" s="308"/>
      <c r="AGL200" s="308"/>
      <c r="AGM200" s="308"/>
      <c r="AGN200" s="308"/>
      <c r="AGO200" s="308"/>
      <c r="AGP200" s="308"/>
      <c r="AGQ200" s="308"/>
      <c r="AGR200" s="308"/>
      <c r="AGS200" s="308"/>
      <c r="AGT200" s="308"/>
      <c r="AGU200" s="308"/>
      <c r="AGV200" s="308"/>
      <c r="AGW200" s="308"/>
      <c r="AGX200" s="308"/>
      <c r="AGY200" s="308"/>
      <c r="AGZ200" s="308"/>
      <c r="AHA200" s="308"/>
      <c r="AHB200" s="308"/>
      <c r="AHC200" s="308"/>
      <c r="AHD200" s="308"/>
      <c r="AHE200" s="308"/>
      <c r="AHF200" s="308"/>
      <c r="AHG200" s="308"/>
      <c r="AHH200" s="308"/>
      <c r="AHI200" s="308"/>
      <c r="AHJ200" s="308"/>
      <c r="AHK200" s="308"/>
      <c r="AHL200" s="308"/>
      <c r="AHM200" s="308"/>
      <c r="AHN200" s="308"/>
      <c r="AHO200" s="308"/>
      <c r="AHP200" s="308"/>
      <c r="AHQ200" s="308"/>
      <c r="AHR200" s="308"/>
      <c r="AHS200" s="308"/>
      <c r="AHT200" s="308"/>
      <c r="AHU200" s="308"/>
      <c r="AHV200" s="308"/>
      <c r="AHW200" s="308"/>
      <c r="AHX200" s="308"/>
      <c r="AHY200" s="308"/>
      <c r="AHZ200" s="308"/>
      <c r="AIA200" s="308"/>
      <c r="AIB200" s="308"/>
      <c r="AIC200" s="308"/>
      <c r="AID200" s="308"/>
      <c r="AIE200" s="308"/>
      <c r="AIF200" s="308"/>
      <c r="AIG200" s="308"/>
      <c r="AIH200" s="308"/>
      <c r="AII200" s="308"/>
      <c r="AIJ200" s="308"/>
      <c r="AIK200" s="308"/>
      <c r="AIL200" s="308"/>
      <c r="AIM200" s="308"/>
      <c r="AIN200" s="308"/>
      <c r="AIO200" s="308"/>
      <c r="AIP200" s="308"/>
      <c r="AIQ200" s="308"/>
      <c r="AIR200" s="308"/>
      <c r="AIS200" s="308"/>
      <c r="AIT200" s="308"/>
      <c r="AIU200" s="308"/>
      <c r="AIV200" s="308"/>
      <c r="AIW200" s="308"/>
      <c r="AIX200" s="308"/>
      <c r="AIY200" s="308"/>
      <c r="AIZ200" s="308"/>
      <c r="AJA200" s="308"/>
      <c r="AJB200" s="308"/>
      <c r="AJC200" s="308"/>
      <c r="AJD200" s="308"/>
      <c r="AJE200" s="308"/>
      <c r="AJF200" s="308"/>
      <c r="AJG200" s="308"/>
      <c r="AJH200" s="308"/>
      <c r="AJI200" s="308"/>
      <c r="AJJ200" s="308"/>
      <c r="AJK200" s="308"/>
      <c r="AJL200" s="308"/>
      <c r="AJM200" s="308"/>
      <c r="AJN200" s="308"/>
      <c r="AJO200" s="308"/>
      <c r="AJP200" s="308"/>
      <c r="AJQ200" s="308"/>
      <c r="AJR200" s="308"/>
      <c r="AJS200" s="308"/>
      <c r="AJT200" s="308"/>
      <c r="AJU200" s="308"/>
      <c r="AJV200" s="308"/>
      <c r="AJW200" s="308"/>
      <c r="AJX200" s="308"/>
      <c r="AJY200" s="308"/>
      <c r="AJZ200" s="308"/>
      <c r="AKA200" s="308"/>
      <c r="AKB200" s="308"/>
      <c r="AKC200" s="308"/>
      <c r="AKD200" s="308"/>
      <c r="AKE200" s="308"/>
      <c r="AKF200" s="308"/>
      <c r="AKG200" s="308"/>
      <c r="AKH200" s="308"/>
      <c r="AKI200" s="308"/>
      <c r="AKJ200" s="308"/>
      <c r="AKK200" s="308"/>
      <c r="AKL200" s="308"/>
      <c r="AKM200" s="308"/>
      <c r="AKN200" s="308"/>
      <c r="AKO200" s="308"/>
      <c r="AKP200" s="308"/>
      <c r="AKQ200" s="308"/>
      <c r="AKR200" s="308"/>
      <c r="AKS200" s="308"/>
      <c r="AKT200" s="308"/>
      <c r="AKU200" s="308"/>
      <c r="AKV200" s="308"/>
      <c r="AKW200" s="308"/>
      <c r="AKX200" s="308"/>
      <c r="AKY200" s="308"/>
      <c r="AKZ200" s="308"/>
      <c r="ALA200" s="308"/>
      <c r="ALB200" s="308"/>
      <c r="ALC200" s="308"/>
      <c r="ALD200" s="308"/>
      <c r="ALE200" s="308"/>
      <c r="ALF200" s="308"/>
      <c r="ALG200" s="308"/>
      <c r="ALH200" s="308"/>
      <c r="ALI200" s="308"/>
      <c r="ALJ200" s="308"/>
      <c r="ALK200" s="308"/>
      <c r="ALL200" s="308"/>
      <c r="ALM200" s="308"/>
      <c r="ALN200" s="308"/>
      <c r="ALO200" s="308"/>
      <c r="ALP200" s="308"/>
      <c r="ALQ200" s="308"/>
      <c r="ALR200" s="308"/>
      <c r="ALS200" s="308"/>
      <c r="ALT200" s="308"/>
      <c r="ALU200" s="308"/>
      <c r="ALV200" s="308"/>
      <c r="ALW200" s="308"/>
      <c r="ALX200" s="308"/>
      <c r="ALY200" s="308"/>
      <c r="ALZ200" s="308"/>
      <c r="AMA200" s="308"/>
      <c r="AMB200" s="308"/>
      <c r="AMC200" s="308"/>
      <c r="AMD200" s="308"/>
      <c r="AME200" s="308"/>
      <c r="AMF200" s="308"/>
      <c r="AMG200" s="308"/>
      <c r="AMH200" s="308"/>
      <c r="AMI200" s="308"/>
      <c r="AMJ200" s="308"/>
      <c r="AMK200" s="308"/>
      <c r="AML200" s="308"/>
      <c r="AMM200" s="308"/>
      <c r="AMN200" s="308"/>
    </row>
    <row r="201" spans="1:1028" s="311" customFormat="1" ht="14.85" customHeight="1">
      <c r="A201" s="308">
        <v>1</v>
      </c>
      <c r="B201" s="308">
        <v>0</v>
      </c>
      <c r="C201" s="308" t="s">
        <v>5126</v>
      </c>
      <c r="D201" s="308" t="s">
        <v>5127</v>
      </c>
      <c r="E201" s="308"/>
      <c r="F201" s="38" t="s">
        <v>4430</v>
      </c>
      <c r="G201" s="308"/>
      <c r="H201" s="308" t="s">
        <v>4524</v>
      </c>
      <c r="I201" s="404" t="s">
        <v>4446</v>
      </c>
      <c r="J201" s="404" t="s">
        <v>5116</v>
      </c>
      <c r="K201" s="308"/>
      <c r="L201" s="308"/>
      <c r="M201" s="308"/>
      <c r="N201" s="308" t="s">
        <v>1384</v>
      </c>
      <c r="O201" s="308"/>
      <c r="P201" s="310" t="s">
        <v>25743</v>
      </c>
      <c r="Q201" s="310"/>
      <c r="R201" s="29" t="s">
        <v>4982</v>
      </c>
      <c r="S201" s="308" t="s">
        <v>5128</v>
      </c>
      <c r="T201" s="308" t="s">
        <v>2006</v>
      </c>
      <c r="U201" s="311" t="s">
        <v>25770</v>
      </c>
      <c r="V201" s="311" t="s">
        <v>24382</v>
      </c>
      <c r="W201" s="308"/>
      <c r="X201" s="365">
        <v>33000</v>
      </c>
      <c r="Y201" s="308"/>
      <c r="Z201" s="308"/>
      <c r="AA201" s="308"/>
      <c r="AB201" s="308"/>
      <c r="AC201" s="308"/>
      <c r="AD201" s="308"/>
      <c r="AE201" s="308" t="s">
        <v>2950</v>
      </c>
      <c r="AF201" s="309"/>
      <c r="AG201" s="312" t="s">
        <v>4434</v>
      </c>
      <c r="AH201" s="313" t="s">
        <v>4439</v>
      </c>
      <c r="AI201" s="313" t="s">
        <v>4440</v>
      </c>
      <c r="AJ201" s="40" t="s">
        <v>4799</v>
      </c>
      <c r="AK201" s="313" t="s">
        <v>72</v>
      </c>
      <c r="AL201" s="314" t="s">
        <v>5122</v>
      </c>
      <c r="AM201" s="308"/>
      <c r="AN201" s="308" t="s">
        <v>4635</v>
      </c>
      <c r="AO201" s="308" t="s">
        <v>4442</v>
      </c>
      <c r="AP201" s="308"/>
      <c r="AR201" s="29" t="str">
        <f t="shared" si="38"/>
        <v>0</v>
      </c>
      <c r="AS201" s="29">
        <f t="shared" si="32"/>
        <v>0</v>
      </c>
      <c r="AT201" s="29">
        <v>0</v>
      </c>
      <c r="AU201" s="29"/>
      <c r="AV201" s="29"/>
      <c r="AW201" s="29" t="str">
        <f t="shared" si="40"/>
        <v/>
      </c>
      <c r="AX201" s="29" t="str">
        <f t="shared" si="33"/>
        <v/>
      </c>
      <c r="AY201" s="29" t="str">
        <f t="shared" si="39"/>
        <v>https://media.mediathek-tanz-theater.de/iiif/2/nvt_img-007-001-003.JP2</v>
      </c>
      <c r="AZ201" s="29" t="str">
        <f t="shared" si="34"/>
        <v>image/jp2</v>
      </c>
      <c r="BA201" s="29" t="str">
        <f t="shared" si="35"/>
        <v>presentation/iiif</v>
      </c>
      <c r="BB201" s="29" t="str">
        <f t="shared" si="36"/>
        <v>https://media.mediathek-tanz-theater.de/iiif/2/nvt_img-007-001-003.JP2/full/100,/0/default.jpg</v>
      </c>
      <c r="BC201" s="29" t="str">
        <f t="shared" si="31"/>
        <v>image/jpeg</v>
      </c>
      <c r="BD201" s="29" t="str">
        <f t="shared" si="37"/>
        <v>presentation/thumbnail</v>
      </c>
      <c r="BE201" s="308"/>
      <c r="BF201" s="308"/>
      <c r="BG201" s="308"/>
      <c r="BH201" s="308"/>
      <c r="BI201" s="308"/>
      <c r="BJ201" s="308"/>
      <c r="BK201" s="308"/>
      <c r="BL201" s="308"/>
      <c r="BM201" s="308"/>
      <c r="BN201" s="308"/>
      <c r="BO201" s="308"/>
      <c r="BP201" s="308"/>
      <c r="BQ201" s="308"/>
      <c r="BR201" s="308"/>
      <c r="BS201" s="308"/>
      <c r="BT201" s="308"/>
      <c r="BU201" s="308"/>
      <c r="BV201" s="308"/>
      <c r="BW201" s="308"/>
      <c r="BX201" s="308"/>
      <c r="BY201" s="308"/>
      <c r="BZ201" s="308"/>
      <c r="CA201" s="308"/>
      <c r="CB201" s="308"/>
      <c r="CC201" s="308"/>
      <c r="CD201" s="308"/>
      <c r="CE201" s="308"/>
      <c r="CF201" s="308"/>
      <c r="CG201" s="308"/>
      <c r="CH201" s="308"/>
      <c r="CI201" s="308"/>
      <c r="CJ201" s="308"/>
      <c r="CK201" s="308"/>
      <c r="CL201" s="308"/>
      <c r="CM201" s="308"/>
      <c r="CN201" s="308"/>
      <c r="CO201" s="308"/>
      <c r="CP201" s="308"/>
      <c r="CQ201" s="308"/>
      <c r="CR201" s="308"/>
      <c r="CS201" s="308"/>
      <c r="CT201" s="308"/>
      <c r="CU201" s="308"/>
      <c r="CV201" s="308"/>
      <c r="CW201" s="308"/>
      <c r="CX201" s="308"/>
      <c r="CY201" s="308"/>
      <c r="CZ201" s="308"/>
      <c r="DA201" s="308"/>
      <c r="DB201" s="308"/>
      <c r="DC201" s="308"/>
      <c r="DD201" s="308"/>
      <c r="DE201" s="308"/>
      <c r="DF201" s="308"/>
      <c r="DG201" s="308"/>
      <c r="DH201" s="308"/>
      <c r="DI201" s="308"/>
      <c r="DJ201" s="308"/>
      <c r="DK201" s="308"/>
      <c r="DL201" s="308"/>
      <c r="DM201" s="308"/>
      <c r="DN201" s="308"/>
      <c r="DO201" s="308"/>
      <c r="DP201" s="308"/>
      <c r="DQ201" s="308"/>
      <c r="DR201" s="308"/>
      <c r="DS201" s="308"/>
      <c r="DT201" s="308"/>
      <c r="DU201" s="308"/>
      <c r="DV201" s="308"/>
      <c r="DW201" s="308"/>
      <c r="DX201" s="308"/>
      <c r="DY201" s="308"/>
      <c r="DZ201" s="308"/>
      <c r="EA201" s="308"/>
      <c r="EB201" s="308"/>
      <c r="EC201" s="308"/>
      <c r="ED201" s="308"/>
      <c r="EE201" s="308"/>
      <c r="EF201" s="308"/>
      <c r="EG201" s="308"/>
      <c r="EH201" s="308"/>
      <c r="EI201" s="308"/>
      <c r="EJ201" s="308"/>
      <c r="EK201" s="308"/>
      <c r="EL201" s="308"/>
      <c r="EM201" s="308"/>
      <c r="EN201" s="308"/>
      <c r="EO201" s="308"/>
      <c r="EP201" s="308"/>
      <c r="EQ201" s="308"/>
      <c r="ER201" s="308"/>
      <c r="ES201" s="308"/>
      <c r="ET201" s="308"/>
      <c r="EU201" s="308"/>
      <c r="EV201" s="308"/>
      <c r="EW201" s="308"/>
      <c r="EX201" s="308"/>
      <c r="EY201" s="308"/>
      <c r="EZ201" s="308"/>
      <c r="FA201" s="308"/>
      <c r="FB201" s="308"/>
      <c r="FC201" s="308"/>
      <c r="FD201" s="308"/>
      <c r="FE201" s="308"/>
      <c r="FF201" s="308"/>
      <c r="FG201" s="308"/>
      <c r="FH201" s="308"/>
      <c r="FI201" s="308"/>
      <c r="FJ201" s="308"/>
      <c r="FK201" s="308"/>
      <c r="FL201" s="308"/>
      <c r="FM201" s="308"/>
      <c r="FN201" s="308"/>
      <c r="FO201" s="308"/>
      <c r="FP201" s="308"/>
      <c r="FQ201" s="308"/>
      <c r="FR201" s="308"/>
      <c r="FS201" s="308"/>
      <c r="FT201" s="308"/>
      <c r="FU201" s="308"/>
      <c r="FV201" s="308"/>
      <c r="FW201" s="308"/>
      <c r="FX201" s="308"/>
      <c r="FY201" s="308"/>
      <c r="FZ201" s="308"/>
      <c r="GA201" s="308"/>
      <c r="GB201" s="308"/>
      <c r="GC201" s="308"/>
      <c r="GD201" s="308"/>
      <c r="GE201" s="308"/>
      <c r="GF201" s="308"/>
      <c r="GG201" s="308"/>
      <c r="GH201" s="308"/>
      <c r="GI201" s="308"/>
      <c r="GJ201" s="308"/>
      <c r="GK201" s="308"/>
      <c r="GL201" s="308"/>
      <c r="GM201" s="308"/>
      <c r="GN201" s="308"/>
      <c r="GO201" s="308"/>
      <c r="GP201" s="308"/>
      <c r="GQ201" s="308"/>
      <c r="GR201" s="308"/>
      <c r="GS201" s="308"/>
      <c r="GT201" s="308"/>
      <c r="GU201" s="308"/>
      <c r="GV201" s="308"/>
      <c r="GW201" s="308"/>
      <c r="GX201" s="308"/>
      <c r="GY201" s="308"/>
      <c r="GZ201" s="308"/>
      <c r="HA201" s="308"/>
      <c r="HB201" s="308"/>
      <c r="HC201" s="308"/>
      <c r="HD201" s="308"/>
      <c r="HE201" s="308"/>
      <c r="HF201" s="308"/>
      <c r="HG201" s="308"/>
      <c r="HH201" s="308"/>
      <c r="HI201" s="308"/>
      <c r="HJ201" s="308"/>
      <c r="HK201" s="308"/>
      <c r="HL201" s="308"/>
      <c r="HM201" s="308"/>
      <c r="HN201" s="308"/>
      <c r="HO201" s="308"/>
      <c r="HP201" s="308"/>
      <c r="HQ201" s="308"/>
      <c r="HR201" s="308"/>
      <c r="HS201" s="308"/>
      <c r="HT201" s="308"/>
      <c r="HU201" s="308"/>
      <c r="HV201" s="308"/>
      <c r="HW201" s="308"/>
      <c r="HX201" s="308"/>
      <c r="HY201" s="308"/>
      <c r="HZ201" s="308"/>
      <c r="IA201" s="308"/>
      <c r="IB201" s="308"/>
      <c r="IC201" s="308"/>
      <c r="ID201" s="308"/>
      <c r="IE201" s="308"/>
      <c r="IF201" s="308"/>
      <c r="IG201" s="308"/>
      <c r="IH201" s="308"/>
      <c r="II201" s="308"/>
      <c r="IJ201" s="308"/>
      <c r="IK201" s="308"/>
      <c r="IL201" s="308"/>
      <c r="IM201" s="308"/>
      <c r="IN201" s="308"/>
      <c r="IO201" s="308"/>
      <c r="IP201" s="308"/>
      <c r="IQ201" s="308"/>
      <c r="IR201" s="308"/>
      <c r="IS201" s="308"/>
      <c r="IT201" s="308"/>
      <c r="IU201" s="308"/>
      <c r="IV201" s="308"/>
      <c r="IW201" s="308"/>
      <c r="IX201" s="308"/>
      <c r="IY201" s="308"/>
      <c r="IZ201" s="308"/>
      <c r="JA201" s="308"/>
      <c r="JB201" s="308"/>
      <c r="JC201" s="308"/>
      <c r="JD201" s="308"/>
      <c r="JE201" s="308"/>
      <c r="JF201" s="308"/>
      <c r="JG201" s="308"/>
      <c r="JH201" s="308"/>
      <c r="JI201" s="308"/>
      <c r="JJ201" s="308"/>
      <c r="JK201" s="308"/>
      <c r="JL201" s="308"/>
      <c r="JM201" s="308"/>
      <c r="JN201" s="308"/>
      <c r="JO201" s="308"/>
      <c r="JP201" s="308"/>
      <c r="JQ201" s="308"/>
      <c r="JR201" s="308"/>
      <c r="JS201" s="308"/>
      <c r="JT201" s="308"/>
      <c r="JU201" s="308"/>
      <c r="JV201" s="308"/>
      <c r="JW201" s="308"/>
      <c r="JX201" s="308"/>
      <c r="JY201" s="308"/>
      <c r="JZ201" s="308"/>
      <c r="KA201" s="308"/>
      <c r="KB201" s="308"/>
      <c r="KC201" s="308"/>
      <c r="KD201" s="308"/>
      <c r="KE201" s="308"/>
      <c r="KF201" s="308"/>
      <c r="KG201" s="308"/>
      <c r="KH201" s="308"/>
      <c r="KI201" s="308"/>
      <c r="KJ201" s="308"/>
      <c r="KK201" s="308"/>
      <c r="KL201" s="308"/>
      <c r="KM201" s="308"/>
      <c r="KN201" s="308"/>
      <c r="KO201" s="308"/>
      <c r="KP201" s="308"/>
      <c r="KQ201" s="308"/>
      <c r="KR201" s="308"/>
      <c r="KS201" s="308"/>
      <c r="KT201" s="308"/>
      <c r="KU201" s="308"/>
      <c r="KV201" s="308"/>
      <c r="KW201" s="308"/>
      <c r="KX201" s="308"/>
      <c r="KY201" s="308"/>
      <c r="KZ201" s="308"/>
      <c r="LA201" s="308"/>
      <c r="LB201" s="308"/>
      <c r="LC201" s="308"/>
      <c r="LD201" s="308"/>
      <c r="LE201" s="308"/>
      <c r="LF201" s="308"/>
      <c r="LG201" s="308"/>
      <c r="LH201" s="308"/>
      <c r="LI201" s="308"/>
      <c r="LJ201" s="308"/>
      <c r="LK201" s="308"/>
      <c r="LL201" s="308"/>
      <c r="LM201" s="308"/>
      <c r="LN201" s="308"/>
      <c r="LO201" s="308"/>
      <c r="LP201" s="308"/>
      <c r="LQ201" s="308"/>
      <c r="LR201" s="308"/>
      <c r="LS201" s="308"/>
      <c r="LT201" s="308"/>
      <c r="LU201" s="308"/>
      <c r="LV201" s="308"/>
      <c r="LW201" s="308"/>
      <c r="LX201" s="308"/>
      <c r="LY201" s="308"/>
      <c r="LZ201" s="308"/>
      <c r="MA201" s="308"/>
      <c r="MB201" s="308"/>
      <c r="MC201" s="308"/>
      <c r="MD201" s="308"/>
      <c r="ME201" s="308"/>
      <c r="MF201" s="308"/>
      <c r="MG201" s="308"/>
      <c r="MH201" s="308"/>
      <c r="MI201" s="308"/>
      <c r="MJ201" s="308"/>
      <c r="MK201" s="308"/>
      <c r="ML201" s="308"/>
      <c r="MM201" s="308"/>
      <c r="MN201" s="308"/>
      <c r="MO201" s="308"/>
      <c r="MP201" s="308"/>
      <c r="MQ201" s="308"/>
      <c r="MR201" s="308"/>
      <c r="MS201" s="308"/>
      <c r="MT201" s="308"/>
      <c r="MU201" s="308"/>
      <c r="MV201" s="308"/>
      <c r="MW201" s="308"/>
      <c r="MX201" s="308"/>
      <c r="MY201" s="308"/>
      <c r="MZ201" s="308"/>
      <c r="NA201" s="308"/>
      <c r="NB201" s="308"/>
      <c r="NC201" s="308"/>
      <c r="ND201" s="308"/>
      <c r="NE201" s="308"/>
      <c r="NF201" s="308"/>
      <c r="NG201" s="308"/>
      <c r="NH201" s="308"/>
      <c r="NI201" s="308"/>
      <c r="NJ201" s="308"/>
      <c r="NK201" s="308"/>
      <c r="NL201" s="308"/>
      <c r="NM201" s="308"/>
      <c r="NN201" s="308"/>
      <c r="NO201" s="308"/>
      <c r="NP201" s="308"/>
      <c r="NQ201" s="308"/>
      <c r="NR201" s="308"/>
      <c r="NS201" s="308"/>
      <c r="NT201" s="308"/>
      <c r="NU201" s="308"/>
      <c r="NV201" s="308"/>
      <c r="NW201" s="308"/>
      <c r="NX201" s="308"/>
      <c r="NY201" s="308"/>
      <c r="NZ201" s="308"/>
      <c r="OA201" s="308"/>
      <c r="OB201" s="308"/>
      <c r="OC201" s="308"/>
      <c r="OD201" s="308"/>
      <c r="OE201" s="308"/>
      <c r="OF201" s="308"/>
      <c r="OG201" s="308"/>
      <c r="OH201" s="308"/>
      <c r="OI201" s="308"/>
      <c r="OJ201" s="308"/>
      <c r="OK201" s="308"/>
      <c r="OL201" s="308"/>
      <c r="OM201" s="308"/>
      <c r="ON201" s="308"/>
      <c r="OO201" s="308"/>
      <c r="OP201" s="308"/>
      <c r="OQ201" s="308"/>
      <c r="OR201" s="308"/>
      <c r="OS201" s="308"/>
      <c r="OT201" s="308"/>
      <c r="OU201" s="308"/>
      <c r="OV201" s="308"/>
      <c r="OW201" s="308"/>
      <c r="OX201" s="308"/>
      <c r="OY201" s="308"/>
      <c r="OZ201" s="308"/>
      <c r="PA201" s="308"/>
      <c r="PB201" s="308"/>
      <c r="PC201" s="308"/>
      <c r="PD201" s="308"/>
      <c r="PE201" s="308"/>
      <c r="PF201" s="308"/>
      <c r="PG201" s="308"/>
      <c r="PH201" s="308"/>
      <c r="PI201" s="308"/>
      <c r="PJ201" s="308"/>
      <c r="PK201" s="308"/>
      <c r="PL201" s="308"/>
      <c r="PM201" s="308"/>
      <c r="PN201" s="308"/>
      <c r="PO201" s="308"/>
      <c r="PP201" s="308"/>
      <c r="PQ201" s="308"/>
      <c r="PR201" s="308"/>
      <c r="PS201" s="308"/>
      <c r="PT201" s="308"/>
      <c r="PU201" s="308"/>
      <c r="PV201" s="308"/>
      <c r="PW201" s="308"/>
      <c r="PX201" s="308"/>
      <c r="PY201" s="308"/>
      <c r="PZ201" s="308"/>
      <c r="QA201" s="308"/>
      <c r="QB201" s="308"/>
      <c r="QC201" s="308"/>
      <c r="QD201" s="308"/>
      <c r="QE201" s="308"/>
      <c r="QF201" s="308"/>
      <c r="QG201" s="308"/>
      <c r="QH201" s="308"/>
      <c r="QI201" s="308"/>
      <c r="QJ201" s="308"/>
      <c r="QK201" s="308"/>
      <c r="QL201" s="308"/>
      <c r="QM201" s="308"/>
      <c r="QN201" s="308"/>
      <c r="QO201" s="308"/>
      <c r="QP201" s="308"/>
      <c r="QQ201" s="308"/>
      <c r="QR201" s="308"/>
      <c r="QS201" s="308"/>
      <c r="QT201" s="308"/>
      <c r="QU201" s="308"/>
      <c r="QV201" s="308"/>
      <c r="QW201" s="308"/>
      <c r="QX201" s="308"/>
      <c r="QY201" s="308"/>
      <c r="QZ201" s="308"/>
      <c r="RA201" s="308"/>
      <c r="RB201" s="308"/>
      <c r="RC201" s="308"/>
      <c r="RD201" s="308"/>
      <c r="RE201" s="308"/>
      <c r="RF201" s="308"/>
      <c r="RG201" s="308"/>
      <c r="RH201" s="308"/>
      <c r="RI201" s="308"/>
      <c r="RJ201" s="308"/>
      <c r="RK201" s="308"/>
      <c r="RL201" s="308"/>
      <c r="RM201" s="308"/>
      <c r="RN201" s="308"/>
      <c r="RO201" s="308"/>
      <c r="RP201" s="308"/>
      <c r="RQ201" s="308"/>
      <c r="RR201" s="308"/>
      <c r="RS201" s="308"/>
      <c r="RT201" s="308"/>
      <c r="RU201" s="308"/>
      <c r="RV201" s="308"/>
      <c r="RW201" s="308"/>
      <c r="RX201" s="308"/>
      <c r="RY201" s="308"/>
      <c r="RZ201" s="308"/>
      <c r="SA201" s="308"/>
      <c r="SB201" s="308"/>
      <c r="SC201" s="308"/>
      <c r="SD201" s="308"/>
      <c r="SE201" s="308"/>
      <c r="SF201" s="308"/>
      <c r="SG201" s="308"/>
      <c r="SH201" s="308"/>
      <c r="SI201" s="308"/>
      <c r="SJ201" s="308"/>
      <c r="SK201" s="308"/>
      <c r="SL201" s="308"/>
      <c r="SM201" s="308"/>
      <c r="SN201" s="308"/>
      <c r="SO201" s="308"/>
      <c r="SP201" s="308"/>
      <c r="SQ201" s="308"/>
      <c r="SR201" s="308"/>
      <c r="SS201" s="308"/>
      <c r="ST201" s="308"/>
      <c r="SU201" s="308"/>
      <c r="SV201" s="308"/>
      <c r="SW201" s="308"/>
      <c r="SX201" s="308"/>
      <c r="SY201" s="308"/>
      <c r="SZ201" s="308"/>
      <c r="TA201" s="308"/>
      <c r="TB201" s="308"/>
      <c r="TC201" s="308"/>
      <c r="TD201" s="308"/>
      <c r="TE201" s="308"/>
      <c r="TF201" s="308"/>
      <c r="TG201" s="308"/>
      <c r="TH201" s="308"/>
      <c r="TI201" s="308"/>
      <c r="TJ201" s="308"/>
      <c r="TK201" s="308"/>
      <c r="TL201" s="308"/>
      <c r="TM201" s="308"/>
      <c r="TN201" s="308"/>
      <c r="TO201" s="308"/>
      <c r="TP201" s="308"/>
      <c r="TQ201" s="308"/>
      <c r="TR201" s="308"/>
      <c r="TS201" s="308"/>
      <c r="TT201" s="308"/>
      <c r="TU201" s="308"/>
      <c r="TV201" s="308"/>
      <c r="TW201" s="308"/>
      <c r="TX201" s="308"/>
      <c r="TY201" s="308"/>
      <c r="TZ201" s="308"/>
      <c r="UA201" s="308"/>
      <c r="UB201" s="308"/>
      <c r="UC201" s="308"/>
      <c r="UD201" s="308"/>
      <c r="UE201" s="308"/>
      <c r="UF201" s="308"/>
      <c r="UG201" s="308"/>
      <c r="UH201" s="308"/>
      <c r="UI201" s="308"/>
      <c r="UJ201" s="308"/>
      <c r="UK201" s="308"/>
      <c r="UL201" s="308"/>
      <c r="UM201" s="308"/>
      <c r="UN201" s="308"/>
      <c r="UO201" s="308"/>
      <c r="UP201" s="308"/>
      <c r="UQ201" s="308"/>
      <c r="UR201" s="308"/>
      <c r="US201" s="308"/>
      <c r="UT201" s="308"/>
      <c r="UU201" s="308"/>
      <c r="UV201" s="308"/>
      <c r="UW201" s="308"/>
      <c r="UX201" s="308"/>
      <c r="UY201" s="308"/>
      <c r="UZ201" s="308"/>
      <c r="VA201" s="308"/>
      <c r="VB201" s="308"/>
      <c r="VC201" s="308"/>
      <c r="VD201" s="308"/>
      <c r="VE201" s="308"/>
      <c r="VF201" s="308"/>
      <c r="VG201" s="308"/>
      <c r="VH201" s="308"/>
      <c r="VI201" s="308"/>
      <c r="VJ201" s="308"/>
      <c r="VK201" s="308"/>
      <c r="VL201" s="308"/>
      <c r="VM201" s="308"/>
      <c r="VN201" s="308"/>
      <c r="VO201" s="308"/>
      <c r="VP201" s="308"/>
      <c r="VQ201" s="308"/>
      <c r="VR201" s="308"/>
      <c r="VS201" s="308"/>
      <c r="VT201" s="308"/>
      <c r="VU201" s="308"/>
      <c r="VV201" s="308"/>
      <c r="VW201" s="308"/>
      <c r="VX201" s="308"/>
      <c r="VY201" s="308"/>
      <c r="VZ201" s="308"/>
      <c r="WA201" s="308"/>
      <c r="WB201" s="308"/>
      <c r="WC201" s="308"/>
      <c r="WD201" s="308"/>
      <c r="WE201" s="308"/>
      <c r="WF201" s="308"/>
      <c r="WG201" s="308"/>
      <c r="WH201" s="308"/>
      <c r="WI201" s="308"/>
      <c r="WJ201" s="308"/>
      <c r="WK201" s="308"/>
      <c r="WL201" s="308"/>
      <c r="WM201" s="308"/>
      <c r="WN201" s="308"/>
      <c r="WO201" s="308"/>
      <c r="WP201" s="308"/>
      <c r="WQ201" s="308"/>
      <c r="WR201" s="308"/>
      <c r="WS201" s="308"/>
      <c r="WT201" s="308"/>
      <c r="WU201" s="308"/>
      <c r="WV201" s="308"/>
      <c r="WW201" s="308"/>
      <c r="WX201" s="308"/>
      <c r="WY201" s="308"/>
      <c r="WZ201" s="308"/>
      <c r="XA201" s="308"/>
      <c r="XB201" s="308"/>
      <c r="XC201" s="308"/>
      <c r="XD201" s="308"/>
      <c r="XE201" s="308"/>
      <c r="XF201" s="308"/>
      <c r="XG201" s="308"/>
      <c r="XH201" s="308"/>
      <c r="XI201" s="308"/>
      <c r="XJ201" s="308"/>
      <c r="XK201" s="308"/>
      <c r="XL201" s="308"/>
      <c r="XM201" s="308"/>
      <c r="XN201" s="308"/>
      <c r="XO201" s="308"/>
      <c r="XP201" s="308"/>
      <c r="XQ201" s="308"/>
      <c r="XR201" s="308"/>
      <c r="XS201" s="308"/>
      <c r="XT201" s="308"/>
      <c r="XU201" s="308"/>
      <c r="XV201" s="308"/>
      <c r="XW201" s="308"/>
      <c r="XX201" s="308"/>
      <c r="XY201" s="308"/>
      <c r="XZ201" s="308"/>
      <c r="YA201" s="308"/>
      <c r="YB201" s="308"/>
      <c r="YC201" s="308"/>
      <c r="YD201" s="308"/>
      <c r="YE201" s="308"/>
      <c r="YF201" s="308"/>
      <c r="YG201" s="308"/>
      <c r="YH201" s="308"/>
      <c r="YI201" s="308"/>
      <c r="YJ201" s="308"/>
      <c r="YK201" s="308"/>
      <c r="YL201" s="308"/>
      <c r="YM201" s="308"/>
      <c r="YN201" s="308"/>
      <c r="YO201" s="308"/>
      <c r="YP201" s="308"/>
      <c r="YQ201" s="308"/>
      <c r="YR201" s="308"/>
      <c r="YS201" s="308"/>
      <c r="YT201" s="308"/>
      <c r="YU201" s="308"/>
      <c r="YV201" s="308"/>
      <c r="YW201" s="308"/>
      <c r="YX201" s="308"/>
      <c r="YY201" s="308"/>
      <c r="YZ201" s="308"/>
      <c r="ZA201" s="308"/>
      <c r="ZB201" s="308"/>
      <c r="ZC201" s="308"/>
      <c r="ZD201" s="308"/>
      <c r="ZE201" s="308"/>
      <c r="ZF201" s="308"/>
      <c r="ZG201" s="308"/>
      <c r="ZH201" s="308"/>
      <c r="ZI201" s="308"/>
      <c r="ZJ201" s="308"/>
      <c r="ZK201" s="308"/>
      <c r="ZL201" s="308"/>
      <c r="ZM201" s="308"/>
      <c r="ZN201" s="308"/>
      <c r="ZO201" s="308"/>
      <c r="ZP201" s="308"/>
      <c r="ZQ201" s="308"/>
      <c r="ZR201" s="308"/>
      <c r="ZS201" s="308"/>
      <c r="ZT201" s="308"/>
      <c r="ZU201" s="308"/>
      <c r="ZV201" s="308"/>
      <c r="ZW201" s="308"/>
      <c r="ZX201" s="308"/>
      <c r="ZY201" s="308"/>
      <c r="ZZ201" s="308"/>
      <c r="AAA201" s="308"/>
      <c r="AAB201" s="308"/>
      <c r="AAC201" s="308"/>
      <c r="AAD201" s="308"/>
      <c r="AAE201" s="308"/>
      <c r="AAF201" s="308"/>
      <c r="AAG201" s="308"/>
      <c r="AAH201" s="308"/>
      <c r="AAI201" s="308"/>
      <c r="AAJ201" s="308"/>
      <c r="AAK201" s="308"/>
      <c r="AAL201" s="308"/>
      <c r="AAM201" s="308"/>
      <c r="AAN201" s="308"/>
      <c r="AAO201" s="308"/>
      <c r="AAP201" s="308"/>
      <c r="AAQ201" s="308"/>
      <c r="AAR201" s="308"/>
      <c r="AAS201" s="308"/>
      <c r="AAT201" s="308"/>
      <c r="AAU201" s="308"/>
      <c r="AAV201" s="308"/>
      <c r="AAW201" s="308"/>
      <c r="AAX201" s="308"/>
      <c r="AAY201" s="308"/>
      <c r="AAZ201" s="308"/>
      <c r="ABA201" s="308"/>
      <c r="ABB201" s="308"/>
      <c r="ABC201" s="308"/>
      <c r="ABD201" s="308"/>
      <c r="ABE201" s="308"/>
      <c r="ABF201" s="308"/>
      <c r="ABG201" s="308"/>
      <c r="ABH201" s="308"/>
      <c r="ABI201" s="308"/>
      <c r="ABJ201" s="308"/>
      <c r="ABK201" s="308"/>
      <c r="ABL201" s="308"/>
      <c r="ABM201" s="308"/>
      <c r="ABN201" s="308"/>
      <c r="ABO201" s="308"/>
      <c r="ABP201" s="308"/>
      <c r="ABQ201" s="308"/>
      <c r="ABR201" s="308"/>
      <c r="ABS201" s="308"/>
      <c r="ABT201" s="308"/>
      <c r="ABU201" s="308"/>
      <c r="ABV201" s="308"/>
      <c r="ABW201" s="308"/>
      <c r="ABX201" s="308"/>
      <c r="ABY201" s="308"/>
      <c r="ABZ201" s="308"/>
      <c r="ACA201" s="308"/>
      <c r="ACB201" s="308"/>
      <c r="ACC201" s="308"/>
      <c r="ACD201" s="308"/>
      <c r="ACE201" s="308"/>
      <c r="ACF201" s="308"/>
      <c r="ACG201" s="308"/>
      <c r="ACH201" s="308"/>
      <c r="ACI201" s="308"/>
      <c r="ACJ201" s="308"/>
      <c r="ACK201" s="308"/>
      <c r="ACL201" s="308"/>
      <c r="ACM201" s="308"/>
      <c r="ACN201" s="308"/>
      <c r="ACO201" s="308"/>
      <c r="ACP201" s="308"/>
      <c r="ACQ201" s="308"/>
      <c r="ACR201" s="308"/>
      <c r="ACS201" s="308"/>
      <c r="ACT201" s="308"/>
      <c r="ACU201" s="308"/>
      <c r="ACV201" s="308"/>
      <c r="ACW201" s="308"/>
      <c r="ACX201" s="308"/>
      <c r="ACY201" s="308"/>
      <c r="ACZ201" s="308"/>
      <c r="ADA201" s="308"/>
      <c r="ADB201" s="308"/>
      <c r="ADC201" s="308"/>
      <c r="ADD201" s="308"/>
      <c r="ADE201" s="308"/>
      <c r="ADF201" s="308"/>
      <c r="ADG201" s="308"/>
      <c r="ADH201" s="308"/>
      <c r="ADI201" s="308"/>
      <c r="ADJ201" s="308"/>
      <c r="ADK201" s="308"/>
      <c r="ADL201" s="308"/>
      <c r="ADM201" s="308"/>
      <c r="ADN201" s="308"/>
      <c r="ADO201" s="308"/>
      <c r="ADP201" s="308"/>
      <c r="ADQ201" s="308"/>
      <c r="ADR201" s="308"/>
      <c r="ADS201" s="308"/>
      <c r="ADT201" s="308"/>
      <c r="ADU201" s="308"/>
      <c r="ADV201" s="308"/>
      <c r="ADW201" s="308"/>
      <c r="ADX201" s="308"/>
      <c r="ADY201" s="308"/>
      <c r="ADZ201" s="308"/>
      <c r="AEA201" s="308"/>
      <c r="AEB201" s="308"/>
      <c r="AEC201" s="308"/>
      <c r="AED201" s="308"/>
      <c r="AEE201" s="308"/>
      <c r="AEF201" s="308"/>
      <c r="AEG201" s="308"/>
      <c r="AEH201" s="308"/>
      <c r="AEI201" s="308"/>
      <c r="AEJ201" s="308"/>
      <c r="AEK201" s="308"/>
      <c r="AEL201" s="308"/>
      <c r="AEM201" s="308"/>
      <c r="AEN201" s="308"/>
      <c r="AEO201" s="308"/>
      <c r="AEP201" s="308"/>
      <c r="AEQ201" s="308"/>
      <c r="AER201" s="308"/>
      <c r="AES201" s="308"/>
      <c r="AET201" s="308"/>
      <c r="AEU201" s="308"/>
      <c r="AEV201" s="308"/>
      <c r="AEW201" s="308"/>
      <c r="AEX201" s="308"/>
      <c r="AEY201" s="308"/>
      <c r="AEZ201" s="308"/>
      <c r="AFA201" s="308"/>
      <c r="AFB201" s="308"/>
      <c r="AFC201" s="308"/>
      <c r="AFD201" s="308"/>
      <c r="AFE201" s="308"/>
      <c r="AFF201" s="308"/>
      <c r="AFG201" s="308"/>
      <c r="AFH201" s="308"/>
      <c r="AFI201" s="308"/>
      <c r="AFJ201" s="308"/>
      <c r="AFK201" s="308"/>
      <c r="AFL201" s="308"/>
      <c r="AFM201" s="308"/>
      <c r="AFN201" s="308"/>
      <c r="AFO201" s="308"/>
      <c r="AFP201" s="308"/>
      <c r="AFQ201" s="308"/>
      <c r="AFR201" s="308"/>
      <c r="AFS201" s="308"/>
      <c r="AFT201" s="308"/>
      <c r="AFU201" s="308"/>
      <c r="AFV201" s="308"/>
      <c r="AFW201" s="308"/>
      <c r="AFX201" s="308"/>
      <c r="AFY201" s="308"/>
      <c r="AFZ201" s="308"/>
      <c r="AGA201" s="308"/>
      <c r="AGB201" s="308"/>
      <c r="AGC201" s="308"/>
      <c r="AGD201" s="308"/>
      <c r="AGE201" s="308"/>
      <c r="AGF201" s="308"/>
      <c r="AGG201" s="308"/>
      <c r="AGH201" s="308"/>
      <c r="AGI201" s="308"/>
      <c r="AGJ201" s="308"/>
      <c r="AGK201" s="308"/>
      <c r="AGL201" s="308"/>
      <c r="AGM201" s="308"/>
      <c r="AGN201" s="308"/>
      <c r="AGO201" s="308"/>
      <c r="AGP201" s="308"/>
      <c r="AGQ201" s="308"/>
      <c r="AGR201" s="308"/>
      <c r="AGS201" s="308"/>
      <c r="AGT201" s="308"/>
      <c r="AGU201" s="308"/>
      <c r="AGV201" s="308"/>
      <c r="AGW201" s="308"/>
      <c r="AGX201" s="308"/>
      <c r="AGY201" s="308"/>
      <c r="AGZ201" s="308"/>
      <c r="AHA201" s="308"/>
      <c r="AHB201" s="308"/>
      <c r="AHC201" s="308"/>
      <c r="AHD201" s="308"/>
      <c r="AHE201" s="308"/>
      <c r="AHF201" s="308"/>
      <c r="AHG201" s="308"/>
      <c r="AHH201" s="308"/>
      <c r="AHI201" s="308"/>
      <c r="AHJ201" s="308"/>
      <c r="AHK201" s="308"/>
      <c r="AHL201" s="308"/>
      <c r="AHM201" s="308"/>
      <c r="AHN201" s="308"/>
      <c r="AHO201" s="308"/>
      <c r="AHP201" s="308"/>
      <c r="AHQ201" s="308"/>
      <c r="AHR201" s="308"/>
      <c r="AHS201" s="308"/>
      <c r="AHT201" s="308"/>
      <c r="AHU201" s="308"/>
      <c r="AHV201" s="308"/>
      <c r="AHW201" s="308"/>
      <c r="AHX201" s="308"/>
      <c r="AHY201" s="308"/>
      <c r="AHZ201" s="308"/>
      <c r="AIA201" s="308"/>
      <c r="AIB201" s="308"/>
      <c r="AIC201" s="308"/>
      <c r="AID201" s="308"/>
      <c r="AIE201" s="308"/>
      <c r="AIF201" s="308"/>
      <c r="AIG201" s="308"/>
      <c r="AIH201" s="308"/>
      <c r="AII201" s="308"/>
      <c r="AIJ201" s="308"/>
      <c r="AIK201" s="308"/>
      <c r="AIL201" s="308"/>
      <c r="AIM201" s="308"/>
      <c r="AIN201" s="308"/>
      <c r="AIO201" s="308"/>
      <c r="AIP201" s="308"/>
      <c r="AIQ201" s="308"/>
      <c r="AIR201" s="308"/>
      <c r="AIS201" s="308"/>
      <c r="AIT201" s="308"/>
      <c r="AIU201" s="308"/>
      <c r="AIV201" s="308"/>
      <c r="AIW201" s="308"/>
      <c r="AIX201" s="308"/>
      <c r="AIY201" s="308"/>
      <c r="AIZ201" s="308"/>
      <c r="AJA201" s="308"/>
      <c r="AJB201" s="308"/>
      <c r="AJC201" s="308"/>
      <c r="AJD201" s="308"/>
      <c r="AJE201" s="308"/>
      <c r="AJF201" s="308"/>
      <c r="AJG201" s="308"/>
      <c r="AJH201" s="308"/>
      <c r="AJI201" s="308"/>
      <c r="AJJ201" s="308"/>
      <c r="AJK201" s="308"/>
      <c r="AJL201" s="308"/>
      <c r="AJM201" s="308"/>
      <c r="AJN201" s="308"/>
      <c r="AJO201" s="308"/>
      <c r="AJP201" s="308"/>
      <c r="AJQ201" s="308"/>
      <c r="AJR201" s="308"/>
      <c r="AJS201" s="308"/>
      <c r="AJT201" s="308"/>
      <c r="AJU201" s="308"/>
      <c r="AJV201" s="308"/>
      <c r="AJW201" s="308"/>
      <c r="AJX201" s="308"/>
      <c r="AJY201" s="308"/>
      <c r="AJZ201" s="308"/>
      <c r="AKA201" s="308"/>
      <c r="AKB201" s="308"/>
      <c r="AKC201" s="308"/>
      <c r="AKD201" s="308"/>
      <c r="AKE201" s="308"/>
      <c r="AKF201" s="308"/>
      <c r="AKG201" s="308"/>
      <c r="AKH201" s="308"/>
      <c r="AKI201" s="308"/>
      <c r="AKJ201" s="308"/>
      <c r="AKK201" s="308"/>
      <c r="AKL201" s="308"/>
      <c r="AKM201" s="308"/>
      <c r="AKN201" s="308"/>
      <c r="AKO201" s="308"/>
      <c r="AKP201" s="308"/>
      <c r="AKQ201" s="308"/>
      <c r="AKR201" s="308"/>
      <c r="AKS201" s="308"/>
      <c r="AKT201" s="308"/>
      <c r="AKU201" s="308"/>
      <c r="AKV201" s="308"/>
      <c r="AKW201" s="308"/>
      <c r="AKX201" s="308"/>
      <c r="AKY201" s="308"/>
      <c r="AKZ201" s="308"/>
      <c r="ALA201" s="308"/>
      <c r="ALB201" s="308"/>
      <c r="ALC201" s="308"/>
      <c r="ALD201" s="308"/>
      <c r="ALE201" s="308"/>
      <c r="ALF201" s="308"/>
      <c r="ALG201" s="308"/>
      <c r="ALH201" s="308"/>
      <c r="ALI201" s="308"/>
      <c r="ALJ201" s="308"/>
      <c r="ALK201" s="308"/>
      <c r="ALL201" s="308"/>
      <c r="ALM201" s="308"/>
      <c r="ALN201" s="308"/>
      <c r="ALO201" s="308"/>
      <c r="ALP201" s="308"/>
      <c r="ALQ201" s="308"/>
      <c r="ALR201" s="308"/>
      <c r="ALS201" s="308"/>
      <c r="ALT201" s="308"/>
      <c r="ALU201" s="308"/>
      <c r="ALV201" s="308"/>
      <c r="ALW201" s="308"/>
      <c r="ALX201" s="308"/>
      <c r="ALY201" s="308"/>
      <c r="ALZ201" s="308"/>
      <c r="AMA201" s="308"/>
      <c r="AMB201" s="308"/>
      <c r="AMC201" s="308"/>
      <c r="AMD201" s="308"/>
      <c r="AME201" s="308"/>
      <c r="AMF201" s="308"/>
      <c r="AMG201" s="308"/>
      <c r="AMH201" s="308"/>
      <c r="AMI201" s="308"/>
      <c r="AMJ201" s="308"/>
      <c r="AMK201" s="308"/>
      <c r="AML201" s="308"/>
      <c r="AMM201" s="308"/>
      <c r="AMN201" s="308"/>
    </row>
    <row r="202" spans="1:1028" s="311" customFormat="1" ht="14.85" customHeight="1">
      <c r="A202" s="308">
        <v>1</v>
      </c>
      <c r="B202" s="308">
        <v>0</v>
      </c>
      <c r="C202" s="308" t="s">
        <v>5129</v>
      </c>
      <c r="D202" s="308" t="s">
        <v>5130</v>
      </c>
      <c r="E202" s="308"/>
      <c r="F202" s="38" t="s">
        <v>4430</v>
      </c>
      <c r="G202" s="308"/>
      <c r="H202" s="308" t="s">
        <v>4524</v>
      </c>
      <c r="I202" s="404" t="s">
        <v>4446</v>
      </c>
      <c r="J202" s="404" t="s">
        <v>5116</v>
      </c>
      <c r="K202" s="308"/>
      <c r="L202" s="308"/>
      <c r="M202" s="308"/>
      <c r="N202" s="308" t="s">
        <v>1384</v>
      </c>
      <c r="O202" s="308"/>
      <c r="P202" s="310" t="s">
        <v>25743</v>
      </c>
      <c r="Q202" s="310"/>
      <c r="R202" s="29" t="s">
        <v>4982</v>
      </c>
      <c r="S202" s="308" t="s">
        <v>5131</v>
      </c>
      <c r="T202" s="308" t="s">
        <v>2006</v>
      </c>
      <c r="U202" s="311" t="s">
        <v>25770</v>
      </c>
      <c r="V202" s="311" t="s">
        <v>24382</v>
      </c>
      <c r="W202" s="308"/>
      <c r="X202" s="365">
        <v>33000</v>
      </c>
      <c r="Y202" s="308"/>
      <c r="Z202" s="308"/>
      <c r="AA202" s="308"/>
      <c r="AB202" s="308"/>
      <c r="AC202" s="308"/>
      <c r="AD202" s="308"/>
      <c r="AE202" s="308" t="s">
        <v>2950</v>
      </c>
      <c r="AF202" s="309"/>
      <c r="AG202" s="312" t="s">
        <v>4434</v>
      </c>
      <c r="AH202" s="313" t="s">
        <v>4439</v>
      </c>
      <c r="AI202" s="313" t="s">
        <v>4440</v>
      </c>
      <c r="AJ202" s="40" t="s">
        <v>4799</v>
      </c>
      <c r="AK202" s="313" t="s">
        <v>72</v>
      </c>
      <c r="AL202" s="314" t="s">
        <v>5122</v>
      </c>
      <c r="AM202" s="308"/>
      <c r="AN202" s="308" t="s">
        <v>4635</v>
      </c>
      <c r="AO202" s="308" t="s">
        <v>4442</v>
      </c>
      <c r="AP202" s="308"/>
      <c r="AR202" s="29" t="str">
        <f t="shared" si="38"/>
        <v>0</v>
      </c>
      <c r="AS202" s="29">
        <f t="shared" si="32"/>
        <v>0</v>
      </c>
      <c r="AT202" s="29">
        <v>0</v>
      </c>
      <c r="AU202" s="29"/>
      <c r="AV202" s="29"/>
      <c r="AW202" s="29" t="str">
        <f t="shared" si="40"/>
        <v/>
      </c>
      <c r="AX202" s="29" t="str">
        <f t="shared" si="33"/>
        <v/>
      </c>
      <c r="AY202" s="29" t="str">
        <f t="shared" si="39"/>
        <v>https://media.mediathek-tanz-theater.de/iiif/2/nvt_img-007-001-004.JP2</v>
      </c>
      <c r="AZ202" s="29" t="str">
        <f t="shared" si="34"/>
        <v>image/jp2</v>
      </c>
      <c r="BA202" s="29" t="str">
        <f t="shared" si="35"/>
        <v>presentation/iiif</v>
      </c>
      <c r="BB202" s="29" t="str">
        <f t="shared" si="36"/>
        <v>https://media.mediathek-tanz-theater.de/iiif/2/nvt_img-007-001-004.JP2/full/100,/0/default.jpg</v>
      </c>
      <c r="BC202" s="29" t="str">
        <f t="shared" si="31"/>
        <v>image/jpeg</v>
      </c>
      <c r="BD202" s="29" t="str">
        <f t="shared" si="37"/>
        <v>presentation/thumbnail</v>
      </c>
      <c r="BE202" s="308"/>
      <c r="BF202" s="308"/>
      <c r="BG202" s="308"/>
      <c r="BH202" s="308"/>
      <c r="BI202" s="308"/>
      <c r="BJ202" s="308"/>
      <c r="BK202" s="308"/>
      <c r="BL202" s="308"/>
      <c r="BM202" s="308"/>
      <c r="BN202" s="308"/>
      <c r="BO202" s="308"/>
      <c r="BP202" s="308"/>
      <c r="BQ202" s="308"/>
      <c r="BR202" s="308"/>
      <c r="BS202" s="308"/>
      <c r="BT202" s="308"/>
      <c r="BU202" s="308"/>
      <c r="BV202" s="308"/>
      <c r="BW202" s="308"/>
      <c r="BX202" s="308"/>
      <c r="BY202" s="308"/>
      <c r="BZ202" s="308"/>
      <c r="CA202" s="308"/>
      <c r="CB202" s="308"/>
      <c r="CC202" s="308"/>
      <c r="CD202" s="308"/>
      <c r="CE202" s="308"/>
      <c r="CF202" s="308"/>
      <c r="CG202" s="308"/>
      <c r="CH202" s="308"/>
      <c r="CI202" s="308"/>
      <c r="CJ202" s="308"/>
      <c r="CK202" s="308"/>
      <c r="CL202" s="308"/>
      <c r="CM202" s="308"/>
      <c r="CN202" s="308"/>
      <c r="CO202" s="308"/>
      <c r="CP202" s="308"/>
      <c r="CQ202" s="308"/>
      <c r="CR202" s="308"/>
      <c r="CS202" s="308"/>
      <c r="CT202" s="308"/>
      <c r="CU202" s="308"/>
      <c r="CV202" s="308"/>
      <c r="CW202" s="308"/>
      <c r="CX202" s="308"/>
      <c r="CY202" s="308"/>
      <c r="CZ202" s="308"/>
      <c r="DA202" s="308"/>
      <c r="DB202" s="308"/>
      <c r="DC202" s="308"/>
      <c r="DD202" s="308"/>
      <c r="DE202" s="308"/>
      <c r="DF202" s="308"/>
      <c r="DG202" s="308"/>
      <c r="DH202" s="308"/>
      <c r="DI202" s="308"/>
      <c r="DJ202" s="308"/>
      <c r="DK202" s="308"/>
      <c r="DL202" s="308"/>
      <c r="DM202" s="308"/>
      <c r="DN202" s="308"/>
      <c r="DO202" s="308"/>
      <c r="DP202" s="308"/>
      <c r="DQ202" s="308"/>
      <c r="DR202" s="308"/>
      <c r="DS202" s="308"/>
      <c r="DT202" s="308"/>
      <c r="DU202" s="308"/>
      <c r="DV202" s="308"/>
      <c r="DW202" s="308"/>
      <c r="DX202" s="308"/>
      <c r="DY202" s="308"/>
      <c r="DZ202" s="308"/>
      <c r="EA202" s="308"/>
      <c r="EB202" s="308"/>
      <c r="EC202" s="308"/>
      <c r="ED202" s="308"/>
      <c r="EE202" s="308"/>
      <c r="EF202" s="308"/>
      <c r="EG202" s="308"/>
      <c r="EH202" s="308"/>
      <c r="EI202" s="308"/>
      <c r="EJ202" s="308"/>
      <c r="EK202" s="308"/>
      <c r="EL202" s="308"/>
      <c r="EM202" s="308"/>
      <c r="EN202" s="308"/>
      <c r="EO202" s="308"/>
      <c r="EP202" s="308"/>
      <c r="EQ202" s="308"/>
      <c r="ER202" s="308"/>
      <c r="ES202" s="308"/>
      <c r="ET202" s="308"/>
      <c r="EU202" s="308"/>
      <c r="EV202" s="308"/>
      <c r="EW202" s="308"/>
      <c r="EX202" s="308"/>
      <c r="EY202" s="308"/>
      <c r="EZ202" s="308"/>
      <c r="FA202" s="308"/>
      <c r="FB202" s="308"/>
      <c r="FC202" s="308"/>
      <c r="FD202" s="308"/>
      <c r="FE202" s="308"/>
      <c r="FF202" s="308"/>
      <c r="FG202" s="308"/>
      <c r="FH202" s="308"/>
      <c r="FI202" s="308"/>
      <c r="FJ202" s="308"/>
      <c r="FK202" s="308"/>
      <c r="FL202" s="308"/>
      <c r="FM202" s="308"/>
      <c r="FN202" s="308"/>
      <c r="FO202" s="308"/>
      <c r="FP202" s="308"/>
      <c r="FQ202" s="308"/>
      <c r="FR202" s="308"/>
      <c r="FS202" s="308"/>
      <c r="FT202" s="308"/>
      <c r="FU202" s="308"/>
      <c r="FV202" s="308"/>
      <c r="FW202" s="308"/>
      <c r="FX202" s="308"/>
      <c r="FY202" s="308"/>
      <c r="FZ202" s="308"/>
      <c r="GA202" s="308"/>
      <c r="GB202" s="308"/>
      <c r="GC202" s="308"/>
      <c r="GD202" s="308"/>
      <c r="GE202" s="308"/>
      <c r="GF202" s="308"/>
      <c r="GG202" s="308"/>
      <c r="GH202" s="308"/>
      <c r="GI202" s="308"/>
      <c r="GJ202" s="308"/>
      <c r="GK202" s="308"/>
      <c r="GL202" s="308"/>
      <c r="GM202" s="308"/>
      <c r="GN202" s="308"/>
      <c r="GO202" s="308"/>
      <c r="GP202" s="308"/>
      <c r="GQ202" s="308"/>
      <c r="GR202" s="308"/>
      <c r="GS202" s="308"/>
      <c r="GT202" s="308"/>
      <c r="GU202" s="308"/>
      <c r="GV202" s="308"/>
      <c r="GW202" s="308"/>
      <c r="GX202" s="308"/>
      <c r="GY202" s="308"/>
      <c r="GZ202" s="308"/>
      <c r="HA202" s="308"/>
      <c r="HB202" s="308"/>
      <c r="HC202" s="308"/>
      <c r="HD202" s="308"/>
      <c r="HE202" s="308"/>
      <c r="HF202" s="308"/>
      <c r="HG202" s="308"/>
      <c r="HH202" s="308"/>
      <c r="HI202" s="308"/>
      <c r="HJ202" s="308"/>
      <c r="HK202" s="308"/>
      <c r="HL202" s="308"/>
      <c r="HM202" s="308"/>
      <c r="HN202" s="308"/>
      <c r="HO202" s="308"/>
      <c r="HP202" s="308"/>
      <c r="HQ202" s="308"/>
      <c r="HR202" s="308"/>
      <c r="HS202" s="308"/>
      <c r="HT202" s="308"/>
      <c r="HU202" s="308"/>
      <c r="HV202" s="308"/>
      <c r="HW202" s="308"/>
      <c r="HX202" s="308"/>
      <c r="HY202" s="308"/>
      <c r="HZ202" s="308"/>
      <c r="IA202" s="308"/>
      <c r="IB202" s="308"/>
      <c r="IC202" s="308"/>
      <c r="ID202" s="308"/>
      <c r="IE202" s="308"/>
      <c r="IF202" s="308"/>
      <c r="IG202" s="308"/>
      <c r="IH202" s="308"/>
      <c r="II202" s="308"/>
      <c r="IJ202" s="308"/>
      <c r="IK202" s="308"/>
      <c r="IL202" s="308"/>
      <c r="IM202" s="308"/>
      <c r="IN202" s="308"/>
      <c r="IO202" s="308"/>
      <c r="IP202" s="308"/>
      <c r="IQ202" s="308"/>
      <c r="IR202" s="308"/>
      <c r="IS202" s="308"/>
      <c r="IT202" s="308"/>
      <c r="IU202" s="308"/>
      <c r="IV202" s="308"/>
      <c r="IW202" s="308"/>
      <c r="IX202" s="308"/>
      <c r="IY202" s="308"/>
      <c r="IZ202" s="308"/>
      <c r="JA202" s="308"/>
      <c r="JB202" s="308"/>
      <c r="JC202" s="308"/>
      <c r="JD202" s="308"/>
      <c r="JE202" s="308"/>
      <c r="JF202" s="308"/>
      <c r="JG202" s="308"/>
      <c r="JH202" s="308"/>
      <c r="JI202" s="308"/>
      <c r="JJ202" s="308"/>
      <c r="JK202" s="308"/>
      <c r="JL202" s="308"/>
      <c r="JM202" s="308"/>
      <c r="JN202" s="308"/>
      <c r="JO202" s="308"/>
      <c r="JP202" s="308"/>
      <c r="JQ202" s="308"/>
      <c r="JR202" s="308"/>
      <c r="JS202" s="308"/>
      <c r="JT202" s="308"/>
      <c r="JU202" s="308"/>
      <c r="JV202" s="308"/>
      <c r="JW202" s="308"/>
      <c r="JX202" s="308"/>
      <c r="JY202" s="308"/>
      <c r="JZ202" s="308"/>
      <c r="KA202" s="308"/>
      <c r="KB202" s="308"/>
      <c r="KC202" s="308"/>
      <c r="KD202" s="308"/>
      <c r="KE202" s="308"/>
      <c r="KF202" s="308"/>
      <c r="KG202" s="308"/>
      <c r="KH202" s="308"/>
      <c r="KI202" s="308"/>
      <c r="KJ202" s="308"/>
      <c r="KK202" s="308"/>
      <c r="KL202" s="308"/>
      <c r="KM202" s="308"/>
      <c r="KN202" s="308"/>
      <c r="KO202" s="308"/>
      <c r="KP202" s="308"/>
      <c r="KQ202" s="308"/>
      <c r="KR202" s="308"/>
      <c r="KS202" s="308"/>
      <c r="KT202" s="308"/>
      <c r="KU202" s="308"/>
      <c r="KV202" s="308"/>
      <c r="KW202" s="308"/>
      <c r="KX202" s="308"/>
      <c r="KY202" s="308"/>
      <c r="KZ202" s="308"/>
      <c r="LA202" s="308"/>
      <c r="LB202" s="308"/>
      <c r="LC202" s="308"/>
      <c r="LD202" s="308"/>
      <c r="LE202" s="308"/>
      <c r="LF202" s="308"/>
      <c r="LG202" s="308"/>
      <c r="LH202" s="308"/>
      <c r="LI202" s="308"/>
      <c r="LJ202" s="308"/>
      <c r="LK202" s="308"/>
      <c r="LL202" s="308"/>
      <c r="LM202" s="308"/>
      <c r="LN202" s="308"/>
      <c r="LO202" s="308"/>
      <c r="LP202" s="308"/>
      <c r="LQ202" s="308"/>
      <c r="LR202" s="308"/>
      <c r="LS202" s="308"/>
      <c r="LT202" s="308"/>
      <c r="LU202" s="308"/>
      <c r="LV202" s="308"/>
      <c r="LW202" s="308"/>
      <c r="LX202" s="308"/>
      <c r="LY202" s="308"/>
      <c r="LZ202" s="308"/>
      <c r="MA202" s="308"/>
      <c r="MB202" s="308"/>
      <c r="MC202" s="308"/>
      <c r="MD202" s="308"/>
      <c r="ME202" s="308"/>
      <c r="MF202" s="308"/>
      <c r="MG202" s="308"/>
      <c r="MH202" s="308"/>
      <c r="MI202" s="308"/>
      <c r="MJ202" s="308"/>
      <c r="MK202" s="308"/>
      <c r="ML202" s="308"/>
      <c r="MM202" s="308"/>
      <c r="MN202" s="308"/>
      <c r="MO202" s="308"/>
      <c r="MP202" s="308"/>
      <c r="MQ202" s="308"/>
      <c r="MR202" s="308"/>
      <c r="MS202" s="308"/>
      <c r="MT202" s="308"/>
      <c r="MU202" s="308"/>
      <c r="MV202" s="308"/>
      <c r="MW202" s="308"/>
      <c r="MX202" s="308"/>
      <c r="MY202" s="308"/>
      <c r="MZ202" s="308"/>
      <c r="NA202" s="308"/>
      <c r="NB202" s="308"/>
      <c r="NC202" s="308"/>
      <c r="ND202" s="308"/>
      <c r="NE202" s="308"/>
      <c r="NF202" s="308"/>
      <c r="NG202" s="308"/>
      <c r="NH202" s="308"/>
      <c r="NI202" s="308"/>
      <c r="NJ202" s="308"/>
      <c r="NK202" s="308"/>
      <c r="NL202" s="308"/>
      <c r="NM202" s="308"/>
      <c r="NN202" s="308"/>
      <c r="NO202" s="308"/>
      <c r="NP202" s="308"/>
      <c r="NQ202" s="308"/>
      <c r="NR202" s="308"/>
      <c r="NS202" s="308"/>
      <c r="NT202" s="308"/>
      <c r="NU202" s="308"/>
      <c r="NV202" s="308"/>
      <c r="NW202" s="308"/>
      <c r="NX202" s="308"/>
      <c r="NY202" s="308"/>
      <c r="NZ202" s="308"/>
      <c r="OA202" s="308"/>
      <c r="OB202" s="308"/>
      <c r="OC202" s="308"/>
      <c r="OD202" s="308"/>
      <c r="OE202" s="308"/>
      <c r="OF202" s="308"/>
      <c r="OG202" s="308"/>
      <c r="OH202" s="308"/>
      <c r="OI202" s="308"/>
      <c r="OJ202" s="308"/>
      <c r="OK202" s="308"/>
      <c r="OL202" s="308"/>
      <c r="OM202" s="308"/>
      <c r="ON202" s="308"/>
      <c r="OO202" s="308"/>
      <c r="OP202" s="308"/>
      <c r="OQ202" s="308"/>
      <c r="OR202" s="308"/>
      <c r="OS202" s="308"/>
      <c r="OT202" s="308"/>
      <c r="OU202" s="308"/>
      <c r="OV202" s="308"/>
      <c r="OW202" s="308"/>
      <c r="OX202" s="308"/>
      <c r="OY202" s="308"/>
      <c r="OZ202" s="308"/>
      <c r="PA202" s="308"/>
      <c r="PB202" s="308"/>
      <c r="PC202" s="308"/>
      <c r="PD202" s="308"/>
      <c r="PE202" s="308"/>
      <c r="PF202" s="308"/>
      <c r="PG202" s="308"/>
      <c r="PH202" s="308"/>
      <c r="PI202" s="308"/>
      <c r="PJ202" s="308"/>
      <c r="PK202" s="308"/>
      <c r="PL202" s="308"/>
      <c r="PM202" s="308"/>
      <c r="PN202" s="308"/>
      <c r="PO202" s="308"/>
      <c r="PP202" s="308"/>
      <c r="PQ202" s="308"/>
      <c r="PR202" s="308"/>
      <c r="PS202" s="308"/>
      <c r="PT202" s="308"/>
      <c r="PU202" s="308"/>
      <c r="PV202" s="308"/>
      <c r="PW202" s="308"/>
      <c r="PX202" s="308"/>
      <c r="PY202" s="308"/>
      <c r="PZ202" s="308"/>
      <c r="QA202" s="308"/>
      <c r="QB202" s="308"/>
      <c r="QC202" s="308"/>
      <c r="QD202" s="308"/>
      <c r="QE202" s="308"/>
      <c r="QF202" s="308"/>
      <c r="QG202" s="308"/>
      <c r="QH202" s="308"/>
      <c r="QI202" s="308"/>
      <c r="QJ202" s="308"/>
      <c r="QK202" s="308"/>
      <c r="QL202" s="308"/>
      <c r="QM202" s="308"/>
      <c r="QN202" s="308"/>
      <c r="QO202" s="308"/>
      <c r="QP202" s="308"/>
      <c r="QQ202" s="308"/>
      <c r="QR202" s="308"/>
      <c r="QS202" s="308"/>
      <c r="QT202" s="308"/>
      <c r="QU202" s="308"/>
      <c r="QV202" s="308"/>
      <c r="QW202" s="308"/>
      <c r="QX202" s="308"/>
      <c r="QY202" s="308"/>
      <c r="QZ202" s="308"/>
      <c r="RA202" s="308"/>
      <c r="RB202" s="308"/>
      <c r="RC202" s="308"/>
      <c r="RD202" s="308"/>
      <c r="RE202" s="308"/>
      <c r="RF202" s="308"/>
      <c r="RG202" s="308"/>
      <c r="RH202" s="308"/>
      <c r="RI202" s="308"/>
      <c r="RJ202" s="308"/>
      <c r="RK202" s="308"/>
      <c r="RL202" s="308"/>
      <c r="RM202" s="308"/>
      <c r="RN202" s="308"/>
      <c r="RO202" s="308"/>
      <c r="RP202" s="308"/>
      <c r="RQ202" s="308"/>
      <c r="RR202" s="308"/>
      <c r="RS202" s="308"/>
      <c r="RT202" s="308"/>
      <c r="RU202" s="308"/>
      <c r="RV202" s="308"/>
      <c r="RW202" s="308"/>
      <c r="RX202" s="308"/>
      <c r="RY202" s="308"/>
      <c r="RZ202" s="308"/>
      <c r="SA202" s="308"/>
      <c r="SB202" s="308"/>
      <c r="SC202" s="308"/>
      <c r="SD202" s="308"/>
      <c r="SE202" s="308"/>
      <c r="SF202" s="308"/>
      <c r="SG202" s="308"/>
      <c r="SH202" s="308"/>
      <c r="SI202" s="308"/>
      <c r="SJ202" s="308"/>
      <c r="SK202" s="308"/>
      <c r="SL202" s="308"/>
      <c r="SM202" s="308"/>
      <c r="SN202" s="308"/>
      <c r="SO202" s="308"/>
      <c r="SP202" s="308"/>
      <c r="SQ202" s="308"/>
      <c r="SR202" s="308"/>
      <c r="SS202" s="308"/>
      <c r="ST202" s="308"/>
      <c r="SU202" s="308"/>
      <c r="SV202" s="308"/>
      <c r="SW202" s="308"/>
      <c r="SX202" s="308"/>
      <c r="SY202" s="308"/>
      <c r="SZ202" s="308"/>
      <c r="TA202" s="308"/>
      <c r="TB202" s="308"/>
      <c r="TC202" s="308"/>
      <c r="TD202" s="308"/>
      <c r="TE202" s="308"/>
      <c r="TF202" s="308"/>
      <c r="TG202" s="308"/>
      <c r="TH202" s="308"/>
      <c r="TI202" s="308"/>
      <c r="TJ202" s="308"/>
      <c r="TK202" s="308"/>
      <c r="TL202" s="308"/>
      <c r="TM202" s="308"/>
      <c r="TN202" s="308"/>
      <c r="TO202" s="308"/>
      <c r="TP202" s="308"/>
      <c r="TQ202" s="308"/>
      <c r="TR202" s="308"/>
      <c r="TS202" s="308"/>
      <c r="TT202" s="308"/>
      <c r="TU202" s="308"/>
      <c r="TV202" s="308"/>
      <c r="TW202" s="308"/>
      <c r="TX202" s="308"/>
      <c r="TY202" s="308"/>
      <c r="TZ202" s="308"/>
      <c r="UA202" s="308"/>
      <c r="UB202" s="308"/>
      <c r="UC202" s="308"/>
      <c r="UD202" s="308"/>
      <c r="UE202" s="308"/>
      <c r="UF202" s="308"/>
      <c r="UG202" s="308"/>
      <c r="UH202" s="308"/>
      <c r="UI202" s="308"/>
      <c r="UJ202" s="308"/>
      <c r="UK202" s="308"/>
      <c r="UL202" s="308"/>
      <c r="UM202" s="308"/>
      <c r="UN202" s="308"/>
      <c r="UO202" s="308"/>
      <c r="UP202" s="308"/>
      <c r="UQ202" s="308"/>
      <c r="UR202" s="308"/>
      <c r="US202" s="308"/>
      <c r="UT202" s="308"/>
      <c r="UU202" s="308"/>
      <c r="UV202" s="308"/>
      <c r="UW202" s="308"/>
      <c r="UX202" s="308"/>
      <c r="UY202" s="308"/>
      <c r="UZ202" s="308"/>
      <c r="VA202" s="308"/>
      <c r="VB202" s="308"/>
      <c r="VC202" s="308"/>
      <c r="VD202" s="308"/>
      <c r="VE202" s="308"/>
      <c r="VF202" s="308"/>
      <c r="VG202" s="308"/>
      <c r="VH202" s="308"/>
      <c r="VI202" s="308"/>
      <c r="VJ202" s="308"/>
      <c r="VK202" s="308"/>
      <c r="VL202" s="308"/>
      <c r="VM202" s="308"/>
      <c r="VN202" s="308"/>
      <c r="VO202" s="308"/>
      <c r="VP202" s="308"/>
      <c r="VQ202" s="308"/>
      <c r="VR202" s="308"/>
      <c r="VS202" s="308"/>
      <c r="VT202" s="308"/>
      <c r="VU202" s="308"/>
      <c r="VV202" s="308"/>
      <c r="VW202" s="308"/>
      <c r="VX202" s="308"/>
      <c r="VY202" s="308"/>
      <c r="VZ202" s="308"/>
      <c r="WA202" s="308"/>
      <c r="WB202" s="308"/>
      <c r="WC202" s="308"/>
      <c r="WD202" s="308"/>
      <c r="WE202" s="308"/>
      <c r="WF202" s="308"/>
      <c r="WG202" s="308"/>
      <c r="WH202" s="308"/>
      <c r="WI202" s="308"/>
      <c r="WJ202" s="308"/>
      <c r="WK202" s="308"/>
      <c r="WL202" s="308"/>
      <c r="WM202" s="308"/>
      <c r="WN202" s="308"/>
      <c r="WO202" s="308"/>
      <c r="WP202" s="308"/>
      <c r="WQ202" s="308"/>
      <c r="WR202" s="308"/>
      <c r="WS202" s="308"/>
      <c r="WT202" s="308"/>
      <c r="WU202" s="308"/>
      <c r="WV202" s="308"/>
      <c r="WW202" s="308"/>
      <c r="WX202" s="308"/>
      <c r="WY202" s="308"/>
      <c r="WZ202" s="308"/>
      <c r="XA202" s="308"/>
      <c r="XB202" s="308"/>
      <c r="XC202" s="308"/>
      <c r="XD202" s="308"/>
      <c r="XE202" s="308"/>
      <c r="XF202" s="308"/>
      <c r="XG202" s="308"/>
      <c r="XH202" s="308"/>
      <c r="XI202" s="308"/>
      <c r="XJ202" s="308"/>
      <c r="XK202" s="308"/>
      <c r="XL202" s="308"/>
      <c r="XM202" s="308"/>
      <c r="XN202" s="308"/>
      <c r="XO202" s="308"/>
      <c r="XP202" s="308"/>
      <c r="XQ202" s="308"/>
      <c r="XR202" s="308"/>
      <c r="XS202" s="308"/>
      <c r="XT202" s="308"/>
      <c r="XU202" s="308"/>
      <c r="XV202" s="308"/>
      <c r="XW202" s="308"/>
      <c r="XX202" s="308"/>
      <c r="XY202" s="308"/>
      <c r="XZ202" s="308"/>
      <c r="YA202" s="308"/>
      <c r="YB202" s="308"/>
      <c r="YC202" s="308"/>
      <c r="YD202" s="308"/>
      <c r="YE202" s="308"/>
      <c r="YF202" s="308"/>
      <c r="YG202" s="308"/>
      <c r="YH202" s="308"/>
      <c r="YI202" s="308"/>
      <c r="YJ202" s="308"/>
      <c r="YK202" s="308"/>
      <c r="YL202" s="308"/>
      <c r="YM202" s="308"/>
      <c r="YN202" s="308"/>
      <c r="YO202" s="308"/>
      <c r="YP202" s="308"/>
      <c r="YQ202" s="308"/>
      <c r="YR202" s="308"/>
      <c r="YS202" s="308"/>
      <c r="YT202" s="308"/>
      <c r="YU202" s="308"/>
      <c r="YV202" s="308"/>
      <c r="YW202" s="308"/>
      <c r="YX202" s="308"/>
      <c r="YY202" s="308"/>
      <c r="YZ202" s="308"/>
      <c r="ZA202" s="308"/>
      <c r="ZB202" s="308"/>
      <c r="ZC202" s="308"/>
      <c r="ZD202" s="308"/>
      <c r="ZE202" s="308"/>
      <c r="ZF202" s="308"/>
      <c r="ZG202" s="308"/>
      <c r="ZH202" s="308"/>
      <c r="ZI202" s="308"/>
      <c r="ZJ202" s="308"/>
      <c r="ZK202" s="308"/>
      <c r="ZL202" s="308"/>
      <c r="ZM202" s="308"/>
      <c r="ZN202" s="308"/>
      <c r="ZO202" s="308"/>
      <c r="ZP202" s="308"/>
      <c r="ZQ202" s="308"/>
      <c r="ZR202" s="308"/>
      <c r="ZS202" s="308"/>
      <c r="ZT202" s="308"/>
      <c r="ZU202" s="308"/>
      <c r="ZV202" s="308"/>
      <c r="ZW202" s="308"/>
      <c r="ZX202" s="308"/>
      <c r="ZY202" s="308"/>
      <c r="ZZ202" s="308"/>
      <c r="AAA202" s="308"/>
      <c r="AAB202" s="308"/>
      <c r="AAC202" s="308"/>
      <c r="AAD202" s="308"/>
      <c r="AAE202" s="308"/>
      <c r="AAF202" s="308"/>
      <c r="AAG202" s="308"/>
      <c r="AAH202" s="308"/>
      <c r="AAI202" s="308"/>
      <c r="AAJ202" s="308"/>
      <c r="AAK202" s="308"/>
      <c r="AAL202" s="308"/>
      <c r="AAM202" s="308"/>
      <c r="AAN202" s="308"/>
      <c r="AAO202" s="308"/>
      <c r="AAP202" s="308"/>
      <c r="AAQ202" s="308"/>
      <c r="AAR202" s="308"/>
      <c r="AAS202" s="308"/>
      <c r="AAT202" s="308"/>
      <c r="AAU202" s="308"/>
      <c r="AAV202" s="308"/>
      <c r="AAW202" s="308"/>
      <c r="AAX202" s="308"/>
      <c r="AAY202" s="308"/>
      <c r="AAZ202" s="308"/>
      <c r="ABA202" s="308"/>
      <c r="ABB202" s="308"/>
      <c r="ABC202" s="308"/>
      <c r="ABD202" s="308"/>
      <c r="ABE202" s="308"/>
      <c r="ABF202" s="308"/>
      <c r="ABG202" s="308"/>
      <c r="ABH202" s="308"/>
      <c r="ABI202" s="308"/>
      <c r="ABJ202" s="308"/>
      <c r="ABK202" s="308"/>
      <c r="ABL202" s="308"/>
      <c r="ABM202" s="308"/>
      <c r="ABN202" s="308"/>
      <c r="ABO202" s="308"/>
      <c r="ABP202" s="308"/>
      <c r="ABQ202" s="308"/>
      <c r="ABR202" s="308"/>
      <c r="ABS202" s="308"/>
      <c r="ABT202" s="308"/>
      <c r="ABU202" s="308"/>
      <c r="ABV202" s="308"/>
      <c r="ABW202" s="308"/>
      <c r="ABX202" s="308"/>
      <c r="ABY202" s="308"/>
      <c r="ABZ202" s="308"/>
      <c r="ACA202" s="308"/>
      <c r="ACB202" s="308"/>
      <c r="ACC202" s="308"/>
      <c r="ACD202" s="308"/>
      <c r="ACE202" s="308"/>
      <c r="ACF202" s="308"/>
      <c r="ACG202" s="308"/>
      <c r="ACH202" s="308"/>
      <c r="ACI202" s="308"/>
      <c r="ACJ202" s="308"/>
      <c r="ACK202" s="308"/>
      <c r="ACL202" s="308"/>
      <c r="ACM202" s="308"/>
      <c r="ACN202" s="308"/>
      <c r="ACO202" s="308"/>
      <c r="ACP202" s="308"/>
      <c r="ACQ202" s="308"/>
      <c r="ACR202" s="308"/>
      <c r="ACS202" s="308"/>
      <c r="ACT202" s="308"/>
      <c r="ACU202" s="308"/>
      <c r="ACV202" s="308"/>
      <c r="ACW202" s="308"/>
      <c r="ACX202" s="308"/>
      <c r="ACY202" s="308"/>
      <c r="ACZ202" s="308"/>
      <c r="ADA202" s="308"/>
      <c r="ADB202" s="308"/>
      <c r="ADC202" s="308"/>
      <c r="ADD202" s="308"/>
      <c r="ADE202" s="308"/>
      <c r="ADF202" s="308"/>
      <c r="ADG202" s="308"/>
      <c r="ADH202" s="308"/>
      <c r="ADI202" s="308"/>
      <c r="ADJ202" s="308"/>
      <c r="ADK202" s="308"/>
      <c r="ADL202" s="308"/>
      <c r="ADM202" s="308"/>
      <c r="ADN202" s="308"/>
      <c r="ADO202" s="308"/>
      <c r="ADP202" s="308"/>
      <c r="ADQ202" s="308"/>
      <c r="ADR202" s="308"/>
      <c r="ADS202" s="308"/>
      <c r="ADT202" s="308"/>
      <c r="ADU202" s="308"/>
      <c r="ADV202" s="308"/>
      <c r="ADW202" s="308"/>
      <c r="ADX202" s="308"/>
      <c r="ADY202" s="308"/>
      <c r="ADZ202" s="308"/>
      <c r="AEA202" s="308"/>
      <c r="AEB202" s="308"/>
      <c r="AEC202" s="308"/>
      <c r="AED202" s="308"/>
      <c r="AEE202" s="308"/>
      <c r="AEF202" s="308"/>
      <c r="AEG202" s="308"/>
      <c r="AEH202" s="308"/>
      <c r="AEI202" s="308"/>
      <c r="AEJ202" s="308"/>
      <c r="AEK202" s="308"/>
      <c r="AEL202" s="308"/>
      <c r="AEM202" s="308"/>
      <c r="AEN202" s="308"/>
      <c r="AEO202" s="308"/>
      <c r="AEP202" s="308"/>
      <c r="AEQ202" s="308"/>
      <c r="AER202" s="308"/>
      <c r="AES202" s="308"/>
      <c r="AET202" s="308"/>
      <c r="AEU202" s="308"/>
      <c r="AEV202" s="308"/>
      <c r="AEW202" s="308"/>
      <c r="AEX202" s="308"/>
      <c r="AEY202" s="308"/>
      <c r="AEZ202" s="308"/>
      <c r="AFA202" s="308"/>
      <c r="AFB202" s="308"/>
      <c r="AFC202" s="308"/>
      <c r="AFD202" s="308"/>
      <c r="AFE202" s="308"/>
      <c r="AFF202" s="308"/>
      <c r="AFG202" s="308"/>
      <c r="AFH202" s="308"/>
      <c r="AFI202" s="308"/>
      <c r="AFJ202" s="308"/>
      <c r="AFK202" s="308"/>
      <c r="AFL202" s="308"/>
      <c r="AFM202" s="308"/>
      <c r="AFN202" s="308"/>
      <c r="AFO202" s="308"/>
      <c r="AFP202" s="308"/>
      <c r="AFQ202" s="308"/>
      <c r="AFR202" s="308"/>
      <c r="AFS202" s="308"/>
      <c r="AFT202" s="308"/>
      <c r="AFU202" s="308"/>
      <c r="AFV202" s="308"/>
      <c r="AFW202" s="308"/>
      <c r="AFX202" s="308"/>
      <c r="AFY202" s="308"/>
      <c r="AFZ202" s="308"/>
      <c r="AGA202" s="308"/>
      <c r="AGB202" s="308"/>
      <c r="AGC202" s="308"/>
      <c r="AGD202" s="308"/>
      <c r="AGE202" s="308"/>
      <c r="AGF202" s="308"/>
      <c r="AGG202" s="308"/>
      <c r="AGH202" s="308"/>
      <c r="AGI202" s="308"/>
      <c r="AGJ202" s="308"/>
      <c r="AGK202" s="308"/>
      <c r="AGL202" s="308"/>
      <c r="AGM202" s="308"/>
      <c r="AGN202" s="308"/>
      <c r="AGO202" s="308"/>
      <c r="AGP202" s="308"/>
      <c r="AGQ202" s="308"/>
      <c r="AGR202" s="308"/>
      <c r="AGS202" s="308"/>
      <c r="AGT202" s="308"/>
      <c r="AGU202" s="308"/>
      <c r="AGV202" s="308"/>
      <c r="AGW202" s="308"/>
      <c r="AGX202" s="308"/>
      <c r="AGY202" s="308"/>
      <c r="AGZ202" s="308"/>
      <c r="AHA202" s="308"/>
      <c r="AHB202" s="308"/>
      <c r="AHC202" s="308"/>
      <c r="AHD202" s="308"/>
      <c r="AHE202" s="308"/>
      <c r="AHF202" s="308"/>
      <c r="AHG202" s="308"/>
      <c r="AHH202" s="308"/>
      <c r="AHI202" s="308"/>
      <c r="AHJ202" s="308"/>
      <c r="AHK202" s="308"/>
      <c r="AHL202" s="308"/>
      <c r="AHM202" s="308"/>
      <c r="AHN202" s="308"/>
      <c r="AHO202" s="308"/>
      <c r="AHP202" s="308"/>
      <c r="AHQ202" s="308"/>
      <c r="AHR202" s="308"/>
      <c r="AHS202" s="308"/>
      <c r="AHT202" s="308"/>
      <c r="AHU202" s="308"/>
      <c r="AHV202" s="308"/>
      <c r="AHW202" s="308"/>
      <c r="AHX202" s="308"/>
      <c r="AHY202" s="308"/>
      <c r="AHZ202" s="308"/>
      <c r="AIA202" s="308"/>
      <c r="AIB202" s="308"/>
      <c r="AIC202" s="308"/>
      <c r="AID202" s="308"/>
      <c r="AIE202" s="308"/>
      <c r="AIF202" s="308"/>
      <c r="AIG202" s="308"/>
      <c r="AIH202" s="308"/>
      <c r="AII202" s="308"/>
      <c r="AIJ202" s="308"/>
      <c r="AIK202" s="308"/>
      <c r="AIL202" s="308"/>
      <c r="AIM202" s="308"/>
      <c r="AIN202" s="308"/>
      <c r="AIO202" s="308"/>
      <c r="AIP202" s="308"/>
      <c r="AIQ202" s="308"/>
      <c r="AIR202" s="308"/>
      <c r="AIS202" s="308"/>
      <c r="AIT202" s="308"/>
      <c r="AIU202" s="308"/>
      <c r="AIV202" s="308"/>
      <c r="AIW202" s="308"/>
      <c r="AIX202" s="308"/>
      <c r="AIY202" s="308"/>
      <c r="AIZ202" s="308"/>
      <c r="AJA202" s="308"/>
      <c r="AJB202" s="308"/>
      <c r="AJC202" s="308"/>
      <c r="AJD202" s="308"/>
      <c r="AJE202" s="308"/>
      <c r="AJF202" s="308"/>
      <c r="AJG202" s="308"/>
      <c r="AJH202" s="308"/>
      <c r="AJI202" s="308"/>
      <c r="AJJ202" s="308"/>
      <c r="AJK202" s="308"/>
      <c r="AJL202" s="308"/>
      <c r="AJM202" s="308"/>
      <c r="AJN202" s="308"/>
      <c r="AJO202" s="308"/>
      <c r="AJP202" s="308"/>
      <c r="AJQ202" s="308"/>
      <c r="AJR202" s="308"/>
      <c r="AJS202" s="308"/>
      <c r="AJT202" s="308"/>
      <c r="AJU202" s="308"/>
      <c r="AJV202" s="308"/>
      <c r="AJW202" s="308"/>
      <c r="AJX202" s="308"/>
      <c r="AJY202" s="308"/>
      <c r="AJZ202" s="308"/>
      <c r="AKA202" s="308"/>
      <c r="AKB202" s="308"/>
      <c r="AKC202" s="308"/>
      <c r="AKD202" s="308"/>
      <c r="AKE202" s="308"/>
      <c r="AKF202" s="308"/>
      <c r="AKG202" s="308"/>
      <c r="AKH202" s="308"/>
      <c r="AKI202" s="308"/>
      <c r="AKJ202" s="308"/>
      <c r="AKK202" s="308"/>
      <c r="AKL202" s="308"/>
      <c r="AKM202" s="308"/>
      <c r="AKN202" s="308"/>
      <c r="AKO202" s="308"/>
      <c r="AKP202" s="308"/>
      <c r="AKQ202" s="308"/>
      <c r="AKR202" s="308"/>
      <c r="AKS202" s="308"/>
      <c r="AKT202" s="308"/>
      <c r="AKU202" s="308"/>
      <c r="AKV202" s="308"/>
      <c r="AKW202" s="308"/>
      <c r="AKX202" s="308"/>
      <c r="AKY202" s="308"/>
      <c r="AKZ202" s="308"/>
      <c r="ALA202" s="308"/>
      <c r="ALB202" s="308"/>
      <c r="ALC202" s="308"/>
      <c r="ALD202" s="308"/>
      <c r="ALE202" s="308"/>
      <c r="ALF202" s="308"/>
      <c r="ALG202" s="308"/>
      <c r="ALH202" s="308"/>
      <c r="ALI202" s="308"/>
      <c r="ALJ202" s="308"/>
      <c r="ALK202" s="308"/>
      <c r="ALL202" s="308"/>
      <c r="ALM202" s="308"/>
      <c r="ALN202" s="308"/>
      <c r="ALO202" s="308"/>
      <c r="ALP202" s="308"/>
      <c r="ALQ202" s="308"/>
      <c r="ALR202" s="308"/>
      <c r="ALS202" s="308"/>
      <c r="ALT202" s="308"/>
      <c r="ALU202" s="308"/>
      <c r="ALV202" s="308"/>
      <c r="ALW202" s="308"/>
      <c r="ALX202" s="308"/>
      <c r="ALY202" s="308"/>
      <c r="ALZ202" s="308"/>
      <c r="AMA202" s="308"/>
      <c r="AMB202" s="308"/>
      <c r="AMC202" s="308"/>
      <c r="AMD202" s="308"/>
      <c r="AME202" s="308"/>
      <c r="AMF202" s="308"/>
      <c r="AMG202" s="308"/>
      <c r="AMH202" s="308"/>
      <c r="AMI202" s="308"/>
      <c r="AMJ202" s="308"/>
      <c r="AMK202" s="308"/>
      <c r="AML202" s="308"/>
      <c r="AMM202" s="308"/>
      <c r="AMN202" s="308"/>
    </row>
    <row r="203" spans="1:1028" s="311" customFormat="1" ht="14.85" customHeight="1">
      <c r="A203" s="308">
        <v>1</v>
      </c>
      <c r="B203" s="308">
        <v>0</v>
      </c>
      <c r="C203" s="308" t="s">
        <v>5132</v>
      </c>
      <c r="D203" s="308" t="s">
        <v>5133</v>
      </c>
      <c r="E203" s="308"/>
      <c r="F203" s="38" t="s">
        <v>4430</v>
      </c>
      <c r="G203" s="308"/>
      <c r="H203" s="308"/>
      <c r="I203" s="404" t="s">
        <v>4438</v>
      </c>
      <c r="J203" s="404" t="s">
        <v>5113</v>
      </c>
      <c r="K203" s="308"/>
      <c r="L203" s="308"/>
      <c r="M203" s="308"/>
      <c r="N203" s="308" t="s">
        <v>1384</v>
      </c>
      <c r="O203" s="308"/>
      <c r="P203" s="310" t="s">
        <v>25743</v>
      </c>
      <c r="Q203" s="310"/>
      <c r="R203" s="308"/>
      <c r="S203" s="308"/>
      <c r="T203" s="308"/>
      <c r="V203" s="311" t="s">
        <v>24382</v>
      </c>
      <c r="W203" s="308"/>
      <c r="X203" s="365">
        <v>33000</v>
      </c>
      <c r="Y203" s="308"/>
      <c r="Z203" s="308"/>
      <c r="AA203" s="308"/>
      <c r="AB203" s="308"/>
      <c r="AC203" s="308"/>
      <c r="AD203" s="308"/>
      <c r="AE203" s="308" t="s">
        <v>2950</v>
      </c>
      <c r="AF203" s="309"/>
      <c r="AG203" s="312" t="s">
        <v>4434</v>
      </c>
      <c r="AH203" s="313" t="s">
        <v>4439</v>
      </c>
      <c r="AI203" s="313" t="s">
        <v>4440</v>
      </c>
      <c r="AJ203" s="313" t="s">
        <v>4792</v>
      </c>
      <c r="AK203" s="313"/>
      <c r="AL203" s="314"/>
      <c r="AM203" s="308"/>
      <c r="AN203" s="308"/>
      <c r="AO203" s="308" t="s">
        <v>4442</v>
      </c>
      <c r="AP203" s="308"/>
      <c r="AR203" s="29" t="str">
        <f t="shared" si="38"/>
        <v>1</v>
      </c>
      <c r="AS203" s="29">
        <f t="shared" si="32"/>
        <v>1</v>
      </c>
      <c r="AT203" s="29">
        <v>1</v>
      </c>
      <c r="AU203" s="29"/>
      <c r="AV203" s="29" t="s">
        <v>5134</v>
      </c>
      <c r="AW203" s="29" t="str">
        <f t="shared" si="40"/>
        <v>image/tiff</v>
      </c>
      <c r="AX203" s="29" t="str">
        <f t="shared" si="33"/>
        <v>archival/master</v>
      </c>
      <c r="AY203" s="29" t="str">
        <f t="shared" si="39"/>
        <v>https://media.mediathek-tanz-theater.de/iiif/2/nvt_img-007-002.JP2</v>
      </c>
      <c r="AZ203" s="29" t="str">
        <f t="shared" si="34"/>
        <v>image/jp2</v>
      </c>
      <c r="BA203" s="29" t="str">
        <f t="shared" si="35"/>
        <v>presentation/iiif</v>
      </c>
      <c r="BB203" s="29" t="str">
        <f t="shared" si="36"/>
        <v>https://media.mediathek-tanz-theater.de/iiif/2/nvt_img-007-002.JP2/full/100,/0/default.jpg</v>
      </c>
      <c r="BC203" s="29" t="str">
        <f t="shared" si="31"/>
        <v>image/jpeg</v>
      </c>
      <c r="BD203" s="29" t="str">
        <f t="shared" si="37"/>
        <v>presentation/thumbnail</v>
      </c>
      <c r="BE203" s="308"/>
      <c r="BF203" s="308"/>
      <c r="BG203" s="308"/>
      <c r="BH203" s="308"/>
      <c r="BI203" s="308"/>
      <c r="BJ203" s="308"/>
      <c r="BK203" s="308"/>
      <c r="BL203" s="308"/>
      <c r="BM203" s="308"/>
      <c r="BN203" s="308"/>
      <c r="BO203" s="308"/>
      <c r="BP203" s="308"/>
      <c r="BQ203" s="308"/>
      <c r="BR203" s="308"/>
      <c r="BS203" s="308"/>
      <c r="BT203" s="308"/>
      <c r="BU203" s="308"/>
      <c r="BV203" s="308"/>
      <c r="BW203" s="308"/>
      <c r="BX203" s="308"/>
      <c r="BY203" s="308"/>
      <c r="BZ203" s="308"/>
      <c r="CA203" s="308"/>
      <c r="CB203" s="308"/>
      <c r="CC203" s="308"/>
      <c r="CD203" s="308"/>
      <c r="CE203" s="308"/>
      <c r="CF203" s="308"/>
      <c r="CG203" s="308"/>
      <c r="CH203" s="308"/>
      <c r="CI203" s="308"/>
      <c r="CJ203" s="308"/>
      <c r="CK203" s="308"/>
      <c r="CL203" s="308"/>
      <c r="CM203" s="308"/>
      <c r="CN203" s="308"/>
      <c r="CO203" s="308"/>
      <c r="CP203" s="308"/>
      <c r="CQ203" s="308"/>
      <c r="CR203" s="308"/>
      <c r="CS203" s="308"/>
      <c r="CT203" s="308"/>
      <c r="CU203" s="308"/>
      <c r="CV203" s="308"/>
      <c r="CW203" s="308"/>
      <c r="CX203" s="308"/>
      <c r="CY203" s="308"/>
      <c r="CZ203" s="308"/>
      <c r="DA203" s="308"/>
      <c r="DB203" s="308"/>
      <c r="DC203" s="308"/>
      <c r="DD203" s="308"/>
      <c r="DE203" s="308"/>
      <c r="DF203" s="308"/>
      <c r="DG203" s="308"/>
      <c r="DH203" s="308"/>
      <c r="DI203" s="308"/>
      <c r="DJ203" s="308"/>
      <c r="DK203" s="308"/>
      <c r="DL203" s="308"/>
      <c r="DM203" s="308"/>
      <c r="DN203" s="308"/>
      <c r="DO203" s="308"/>
      <c r="DP203" s="308"/>
      <c r="DQ203" s="308"/>
      <c r="DR203" s="308"/>
      <c r="DS203" s="308"/>
      <c r="DT203" s="308"/>
      <c r="DU203" s="308"/>
      <c r="DV203" s="308"/>
      <c r="DW203" s="308"/>
      <c r="DX203" s="308"/>
      <c r="DY203" s="308"/>
      <c r="DZ203" s="308"/>
      <c r="EA203" s="308"/>
      <c r="EB203" s="308"/>
      <c r="EC203" s="308"/>
      <c r="ED203" s="308"/>
      <c r="EE203" s="308"/>
      <c r="EF203" s="308"/>
      <c r="EG203" s="308"/>
      <c r="EH203" s="308"/>
      <c r="EI203" s="308"/>
      <c r="EJ203" s="308"/>
      <c r="EK203" s="308"/>
      <c r="EL203" s="308"/>
      <c r="EM203" s="308"/>
      <c r="EN203" s="308"/>
      <c r="EO203" s="308"/>
      <c r="EP203" s="308"/>
      <c r="EQ203" s="308"/>
      <c r="ER203" s="308"/>
      <c r="ES203" s="308"/>
      <c r="ET203" s="308"/>
      <c r="EU203" s="308"/>
      <c r="EV203" s="308"/>
      <c r="EW203" s="308"/>
      <c r="EX203" s="308"/>
      <c r="EY203" s="308"/>
      <c r="EZ203" s="308"/>
      <c r="FA203" s="308"/>
      <c r="FB203" s="308"/>
      <c r="FC203" s="308"/>
      <c r="FD203" s="308"/>
      <c r="FE203" s="308"/>
      <c r="FF203" s="308"/>
      <c r="FG203" s="308"/>
      <c r="FH203" s="308"/>
      <c r="FI203" s="308"/>
      <c r="FJ203" s="308"/>
      <c r="FK203" s="308"/>
      <c r="FL203" s="308"/>
      <c r="FM203" s="308"/>
      <c r="FN203" s="308"/>
      <c r="FO203" s="308"/>
      <c r="FP203" s="308"/>
      <c r="FQ203" s="308"/>
      <c r="FR203" s="308"/>
      <c r="FS203" s="308"/>
      <c r="FT203" s="308"/>
      <c r="FU203" s="308"/>
      <c r="FV203" s="308"/>
      <c r="FW203" s="308"/>
      <c r="FX203" s="308"/>
      <c r="FY203" s="308"/>
      <c r="FZ203" s="308"/>
      <c r="GA203" s="308"/>
      <c r="GB203" s="308"/>
      <c r="GC203" s="308"/>
      <c r="GD203" s="308"/>
      <c r="GE203" s="308"/>
      <c r="GF203" s="308"/>
      <c r="GG203" s="308"/>
      <c r="GH203" s="308"/>
      <c r="GI203" s="308"/>
      <c r="GJ203" s="308"/>
      <c r="GK203" s="308"/>
      <c r="GL203" s="308"/>
      <c r="GM203" s="308"/>
      <c r="GN203" s="308"/>
      <c r="GO203" s="308"/>
      <c r="GP203" s="308"/>
      <c r="GQ203" s="308"/>
      <c r="GR203" s="308"/>
      <c r="GS203" s="308"/>
      <c r="GT203" s="308"/>
      <c r="GU203" s="308"/>
      <c r="GV203" s="308"/>
      <c r="GW203" s="308"/>
      <c r="GX203" s="308"/>
      <c r="GY203" s="308"/>
      <c r="GZ203" s="308"/>
      <c r="HA203" s="308"/>
      <c r="HB203" s="308"/>
      <c r="HC203" s="308"/>
      <c r="HD203" s="308"/>
      <c r="HE203" s="308"/>
      <c r="HF203" s="308"/>
      <c r="HG203" s="308"/>
      <c r="HH203" s="308"/>
      <c r="HI203" s="308"/>
      <c r="HJ203" s="308"/>
      <c r="HK203" s="308"/>
      <c r="HL203" s="308"/>
      <c r="HM203" s="308"/>
      <c r="HN203" s="308"/>
      <c r="HO203" s="308"/>
      <c r="HP203" s="308"/>
      <c r="HQ203" s="308"/>
      <c r="HR203" s="308"/>
      <c r="HS203" s="308"/>
      <c r="HT203" s="308"/>
      <c r="HU203" s="308"/>
      <c r="HV203" s="308"/>
      <c r="HW203" s="308"/>
      <c r="HX203" s="308"/>
      <c r="HY203" s="308"/>
      <c r="HZ203" s="308"/>
      <c r="IA203" s="308"/>
      <c r="IB203" s="308"/>
      <c r="IC203" s="308"/>
      <c r="ID203" s="308"/>
      <c r="IE203" s="308"/>
      <c r="IF203" s="308"/>
      <c r="IG203" s="308"/>
      <c r="IH203" s="308"/>
      <c r="II203" s="308"/>
      <c r="IJ203" s="308"/>
      <c r="IK203" s="308"/>
      <c r="IL203" s="308"/>
      <c r="IM203" s="308"/>
      <c r="IN203" s="308"/>
      <c r="IO203" s="308"/>
      <c r="IP203" s="308"/>
      <c r="IQ203" s="308"/>
      <c r="IR203" s="308"/>
      <c r="IS203" s="308"/>
      <c r="IT203" s="308"/>
      <c r="IU203" s="308"/>
      <c r="IV203" s="308"/>
      <c r="IW203" s="308"/>
      <c r="IX203" s="308"/>
      <c r="IY203" s="308"/>
      <c r="IZ203" s="308"/>
      <c r="JA203" s="308"/>
      <c r="JB203" s="308"/>
      <c r="JC203" s="308"/>
      <c r="JD203" s="308"/>
      <c r="JE203" s="308"/>
      <c r="JF203" s="308"/>
      <c r="JG203" s="308"/>
      <c r="JH203" s="308"/>
      <c r="JI203" s="308"/>
      <c r="JJ203" s="308"/>
      <c r="JK203" s="308"/>
      <c r="JL203" s="308"/>
      <c r="JM203" s="308"/>
      <c r="JN203" s="308"/>
      <c r="JO203" s="308"/>
      <c r="JP203" s="308"/>
      <c r="JQ203" s="308"/>
      <c r="JR203" s="308"/>
      <c r="JS203" s="308"/>
      <c r="JT203" s="308"/>
      <c r="JU203" s="308"/>
      <c r="JV203" s="308"/>
      <c r="JW203" s="308"/>
      <c r="JX203" s="308"/>
      <c r="JY203" s="308"/>
      <c r="JZ203" s="308"/>
      <c r="KA203" s="308"/>
      <c r="KB203" s="308"/>
      <c r="KC203" s="308"/>
      <c r="KD203" s="308"/>
      <c r="KE203" s="308"/>
      <c r="KF203" s="308"/>
      <c r="KG203" s="308"/>
      <c r="KH203" s="308"/>
      <c r="KI203" s="308"/>
      <c r="KJ203" s="308"/>
      <c r="KK203" s="308"/>
      <c r="KL203" s="308"/>
      <c r="KM203" s="308"/>
      <c r="KN203" s="308"/>
      <c r="KO203" s="308"/>
      <c r="KP203" s="308"/>
      <c r="KQ203" s="308"/>
      <c r="KR203" s="308"/>
      <c r="KS203" s="308"/>
      <c r="KT203" s="308"/>
      <c r="KU203" s="308"/>
      <c r="KV203" s="308"/>
      <c r="KW203" s="308"/>
      <c r="KX203" s="308"/>
      <c r="KY203" s="308"/>
      <c r="KZ203" s="308"/>
      <c r="LA203" s="308"/>
      <c r="LB203" s="308"/>
      <c r="LC203" s="308"/>
      <c r="LD203" s="308"/>
      <c r="LE203" s="308"/>
      <c r="LF203" s="308"/>
      <c r="LG203" s="308"/>
      <c r="LH203" s="308"/>
      <c r="LI203" s="308"/>
      <c r="LJ203" s="308"/>
      <c r="LK203" s="308"/>
      <c r="LL203" s="308"/>
      <c r="LM203" s="308"/>
      <c r="LN203" s="308"/>
      <c r="LO203" s="308"/>
      <c r="LP203" s="308"/>
      <c r="LQ203" s="308"/>
      <c r="LR203" s="308"/>
      <c r="LS203" s="308"/>
      <c r="LT203" s="308"/>
      <c r="LU203" s="308"/>
      <c r="LV203" s="308"/>
      <c r="LW203" s="308"/>
      <c r="LX203" s="308"/>
      <c r="LY203" s="308"/>
      <c r="LZ203" s="308"/>
      <c r="MA203" s="308"/>
      <c r="MB203" s="308"/>
      <c r="MC203" s="308"/>
      <c r="MD203" s="308"/>
      <c r="ME203" s="308"/>
      <c r="MF203" s="308"/>
      <c r="MG203" s="308"/>
      <c r="MH203" s="308"/>
      <c r="MI203" s="308"/>
      <c r="MJ203" s="308"/>
      <c r="MK203" s="308"/>
      <c r="ML203" s="308"/>
      <c r="MM203" s="308"/>
      <c r="MN203" s="308"/>
      <c r="MO203" s="308"/>
      <c r="MP203" s="308"/>
      <c r="MQ203" s="308"/>
      <c r="MR203" s="308"/>
      <c r="MS203" s="308"/>
      <c r="MT203" s="308"/>
      <c r="MU203" s="308"/>
      <c r="MV203" s="308"/>
      <c r="MW203" s="308"/>
      <c r="MX203" s="308"/>
      <c r="MY203" s="308"/>
      <c r="MZ203" s="308"/>
      <c r="NA203" s="308"/>
      <c r="NB203" s="308"/>
      <c r="NC203" s="308"/>
      <c r="ND203" s="308"/>
      <c r="NE203" s="308"/>
      <c r="NF203" s="308"/>
      <c r="NG203" s="308"/>
      <c r="NH203" s="308"/>
      <c r="NI203" s="308"/>
      <c r="NJ203" s="308"/>
      <c r="NK203" s="308"/>
      <c r="NL203" s="308"/>
      <c r="NM203" s="308"/>
      <c r="NN203" s="308"/>
      <c r="NO203" s="308"/>
      <c r="NP203" s="308"/>
      <c r="NQ203" s="308"/>
      <c r="NR203" s="308"/>
      <c r="NS203" s="308"/>
      <c r="NT203" s="308"/>
      <c r="NU203" s="308"/>
      <c r="NV203" s="308"/>
      <c r="NW203" s="308"/>
      <c r="NX203" s="308"/>
      <c r="NY203" s="308"/>
      <c r="NZ203" s="308"/>
      <c r="OA203" s="308"/>
      <c r="OB203" s="308"/>
      <c r="OC203" s="308"/>
      <c r="OD203" s="308"/>
      <c r="OE203" s="308"/>
      <c r="OF203" s="308"/>
      <c r="OG203" s="308"/>
      <c r="OH203" s="308"/>
      <c r="OI203" s="308"/>
      <c r="OJ203" s="308"/>
      <c r="OK203" s="308"/>
      <c r="OL203" s="308"/>
      <c r="OM203" s="308"/>
      <c r="ON203" s="308"/>
      <c r="OO203" s="308"/>
      <c r="OP203" s="308"/>
      <c r="OQ203" s="308"/>
      <c r="OR203" s="308"/>
      <c r="OS203" s="308"/>
      <c r="OT203" s="308"/>
      <c r="OU203" s="308"/>
      <c r="OV203" s="308"/>
      <c r="OW203" s="308"/>
      <c r="OX203" s="308"/>
      <c r="OY203" s="308"/>
      <c r="OZ203" s="308"/>
      <c r="PA203" s="308"/>
      <c r="PB203" s="308"/>
      <c r="PC203" s="308"/>
      <c r="PD203" s="308"/>
      <c r="PE203" s="308"/>
      <c r="PF203" s="308"/>
      <c r="PG203" s="308"/>
      <c r="PH203" s="308"/>
      <c r="PI203" s="308"/>
      <c r="PJ203" s="308"/>
      <c r="PK203" s="308"/>
      <c r="PL203" s="308"/>
      <c r="PM203" s="308"/>
      <c r="PN203" s="308"/>
      <c r="PO203" s="308"/>
      <c r="PP203" s="308"/>
      <c r="PQ203" s="308"/>
      <c r="PR203" s="308"/>
      <c r="PS203" s="308"/>
      <c r="PT203" s="308"/>
      <c r="PU203" s="308"/>
      <c r="PV203" s="308"/>
      <c r="PW203" s="308"/>
      <c r="PX203" s="308"/>
      <c r="PY203" s="308"/>
      <c r="PZ203" s="308"/>
      <c r="QA203" s="308"/>
      <c r="QB203" s="308"/>
      <c r="QC203" s="308"/>
      <c r="QD203" s="308"/>
      <c r="QE203" s="308"/>
      <c r="QF203" s="308"/>
      <c r="QG203" s="308"/>
      <c r="QH203" s="308"/>
      <c r="QI203" s="308"/>
      <c r="QJ203" s="308"/>
      <c r="QK203" s="308"/>
      <c r="QL203" s="308"/>
      <c r="QM203" s="308"/>
      <c r="QN203" s="308"/>
      <c r="QO203" s="308"/>
      <c r="QP203" s="308"/>
      <c r="QQ203" s="308"/>
      <c r="QR203" s="308"/>
      <c r="QS203" s="308"/>
      <c r="QT203" s="308"/>
      <c r="QU203" s="308"/>
      <c r="QV203" s="308"/>
      <c r="QW203" s="308"/>
      <c r="QX203" s="308"/>
      <c r="QY203" s="308"/>
      <c r="QZ203" s="308"/>
      <c r="RA203" s="308"/>
      <c r="RB203" s="308"/>
      <c r="RC203" s="308"/>
      <c r="RD203" s="308"/>
      <c r="RE203" s="308"/>
      <c r="RF203" s="308"/>
      <c r="RG203" s="308"/>
      <c r="RH203" s="308"/>
      <c r="RI203" s="308"/>
      <c r="RJ203" s="308"/>
      <c r="RK203" s="308"/>
      <c r="RL203" s="308"/>
      <c r="RM203" s="308"/>
      <c r="RN203" s="308"/>
      <c r="RO203" s="308"/>
      <c r="RP203" s="308"/>
      <c r="RQ203" s="308"/>
      <c r="RR203" s="308"/>
      <c r="RS203" s="308"/>
      <c r="RT203" s="308"/>
      <c r="RU203" s="308"/>
      <c r="RV203" s="308"/>
      <c r="RW203" s="308"/>
      <c r="RX203" s="308"/>
      <c r="RY203" s="308"/>
      <c r="RZ203" s="308"/>
      <c r="SA203" s="308"/>
      <c r="SB203" s="308"/>
      <c r="SC203" s="308"/>
      <c r="SD203" s="308"/>
      <c r="SE203" s="308"/>
      <c r="SF203" s="308"/>
      <c r="SG203" s="308"/>
      <c r="SH203" s="308"/>
      <c r="SI203" s="308"/>
      <c r="SJ203" s="308"/>
      <c r="SK203" s="308"/>
      <c r="SL203" s="308"/>
      <c r="SM203" s="308"/>
      <c r="SN203" s="308"/>
      <c r="SO203" s="308"/>
      <c r="SP203" s="308"/>
      <c r="SQ203" s="308"/>
      <c r="SR203" s="308"/>
      <c r="SS203" s="308"/>
      <c r="ST203" s="308"/>
      <c r="SU203" s="308"/>
      <c r="SV203" s="308"/>
      <c r="SW203" s="308"/>
      <c r="SX203" s="308"/>
      <c r="SY203" s="308"/>
      <c r="SZ203" s="308"/>
      <c r="TA203" s="308"/>
      <c r="TB203" s="308"/>
      <c r="TC203" s="308"/>
      <c r="TD203" s="308"/>
      <c r="TE203" s="308"/>
      <c r="TF203" s="308"/>
      <c r="TG203" s="308"/>
      <c r="TH203" s="308"/>
      <c r="TI203" s="308"/>
      <c r="TJ203" s="308"/>
      <c r="TK203" s="308"/>
      <c r="TL203" s="308"/>
      <c r="TM203" s="308"/>
      <c r="TN203" s="308"/>
      <c r="TO203" s="308"/>
      <c r="TP203" s="308"/>
      <c r="TQ203" s="308"/>
      <c r="TR203" s="308"/>
      <c r="TS203" s="308"/>
      <c r="TT203" s="308"/>
      <c r="TU203" s="308"/>
      <c r="TV203" s="308"/>
      <c r="TW203" s="308"/>
      <c r="TX203" s="308"/>
      <c r="TY203" s="308"/>
      <c r="TZ203" s="308"/>
      <c r="UA203" s="308"/>
      <c r="UB203" s="308"/>
      <c r="UC203" s="308"/>
      <c r="UD203" s="308"/>
      <c r="UE203" s="308"/>
      <c r="UF203" s="308"/>
      <c r="UG203" s="308"/>
      <c r="UH203" s="308"/>
      <c r="UI203" s="308"/>
      <c r="UJ203" s="308"/>
      <c r="UK203" s="308"/>
      <c r="UL203" s="308"/>
      <c r="UM203" s="308"/>
      <c r="UN203" s="308"/>
      <c r="UO203" s="308"/>
      <c r="UP203" s="308"/>
      <c r="UQ203" s="308"/>
      <c r="UR203" s="308"/>
      <c r="US203" s="308"/>
      <c r="UT203" s="308"/>
      <c r="UU203" s="308"/>
      <c r="UV203" s="308"/>
      <c r="UW203" s="308"/>
      <c r="UX203" s="308"/>
      <c r="UY203" s="308"/>
      <c r="UZ203" s="308"/>
      <c r="VA203" s="308"/>
      <c r="VB203" s="308"/>
      <c r="VC203" s="308"/>
      <c r="VD203" s="308"/>
      <c r="VE203" s="308"/>
      <c r="VF203" s="308"/>
      <c r="VG203" s="308"/>
      <c r="VH203" s="308"/>
      <c r="VI203" s="308"/>
      <c r="VJ203" s="308"/>
      <c r="VK203" s="308"/>
      <c r="VL203" s="308"/>
      <c r="VM203" s="308"/>
      <c r="VN203" s="308"/>
      <c r="VO203" s="308"/>
      <c r="VP203" s="308"/>
      <c r="VQ203" s="308"/>
      <c r="VR203" s="308"/>
      <c r="VS203" s="308"/>
      <c r="VT203" s="308"/>
      <c r="VU203" s="308"/>
      <c r="VV203" s="308"/>
      <c r="VW203" s="308"/>
      <c r="VX203" s="308"/>
      <c r="VY203" s="308"/>
      <c r="VZ203" s="308"/>
      <c r="WA203" s="308"/>
      <c r="WB203" s="308"/>
      <c r="WC203" s="308"/>
      <c r="WD203" s="308"/>
      <c r="WE203" s="308"/>
      <c r="WF203" s="308"/>
      <c r="WG203" s="308"/>
      <c r="WH203" s="308"/>
      <c r="WI203" s="308"/>
      <c r="WJ203" s="308"/>
      <c r="WK203" s="308"/>
      <c r="WL203" s="308"/>
      <c r="WM203" s="308"/>
      <c r="WN203" s="308"/>
      <c r="WO203" s="308"/>
      <c r="WP203" s="308"/>
      <c r="WQ203" s="308"/>
      <c r="WR203" s="308"/>
      <c r="WS203" s="308"/>
      <c r="WT203" s="308"/>
      <c r="WU203" s="308"/>
      <c r="WV203" s="308"/>
      <c r="WW203" s="308"/>
      <c r="WX203" s="308"/>
      <c r="WY203" s="308"/>
      <c r="WZ203" s="308"/>
      <c r="XA203" s="308"/>
      <c r="XB203" s="308"/>
      <c r="XC203" s="308"/>
      <c r="XD203" s="308"/>
      <c r="XE203" s="308"/>
      <c r="XF203" s="308"/>
      <c r="XG203" s="308"/>
      <c r="XH203" s="308"/>
      <c r="XI203" s="308"/>
      <c r="XJ203" s="308"/>
      <c r="XK203" s="308"/>
      <c r="XL203" s="308"/>
      <c r="XM203" s="308"/>
      <c r="XN203" s="308"/>
      <c r="XO203" s="308"/>
      <c r="XP203" s="308"/>
      <c r="XQ203" s="308"/>
      <c r="XR203" s="308"/>
      <c r="XS203" s="308"/>
      <c r="XT203" s="308"/>
      <c r="XU203" s="308"/>
      <c r="XV203" s="308"/>
      <c r="XW203" s="308"/>
      <c r="XX203" s="308"/>
      <c r="XY203" s="308"/>
      <c r="XZ203" s="308"/>
      <c r="YA203" s="308"/>
      <c r="YB203" s="308"/>
      <c r="YC203" s="308"/>
      <c r="YD203" s="308"/>
      <c r="YE203" s="308"/>
      <c r="YF203" s="308"/>
      <c r="YG203" s="308"/>
      <c r="YH203" s="308"/>
      <c r="YI203" s="308"/>
      <c r="YJ203" s="308"/>
      <c r="YK203" s="308"/>
      <c r="YL203" s="308"/>
      <c r="YM203" s="308"/>
      <c r="YN203" s="308"/>
      <c r="YO203" s="308"/>
      <c r="YP203" s="308"/>
      <c r="YQ203" s="308"/>
      <c r="YR203" s="308"/>
      <c r="YS203" s="308"/>
      <c r="YT203" s="308"/>
      <c r="YU203" s="308"/>
      <c r="YV203" s="308"/>
      <c r="YW203" s="308"/>
      <c r="YX203" s="308"/>
      <c r="YY203" s="308"/>
      <c r="YZ203" s="308"/>
      <c r="ZA203" s="308"/>
      <c r="ZB203" s="308"/>
      <c r="ZC203" s="308"/>
      <c r="ZD203" s="308"/>
      <c r="ZE203" s="308"/>
      <c r="ZF203" s="308"/>
      <c r="ZG203" s="308"/>
      <c r="ZH203" s="308"/>
      <c r="ZI203" s="308"/>
      <c r="ZJ203" s="308"/>
      <c r="ZK203" s="308"/>
      <c r="ZL203" s="308"/>
      <c r="ZM203" s="308"/>
      <c r="ZN203" s="308"/>
      <c r="ZO203" s="308"/>
      <c r="ZP203" s="308"/>
      <c r="ZQ203" s="308"/>
      <c r="ZR203" s="308"/>
      <c r="ZS203" s="308"/>
      <c r="ZT203" s="308"/>
      <c r="ZU203" s="308"/>
      <c r="ZV203" s="308"/>
      <c r="ZW203" s="308"/>
      <c r="ZX203" s="308"/>
      <c r="ZY203" s="308"/>
      <c r="ZZ203" s="308"/>
      <c r="AAA203" s="308"/>
      <c r="AAB203" s="308"/>
      <c r="AAC203" s="308"/>
      <c r="AAD203" s="308"/>
      <c r="AAE203" s="308"/>
      <c r="AAF203" s="308"/>
      <c r="AAG203" s="308"/>
      <c r="AAH203" s="308"/>
      <c r="AAI203" s="308"/>
      <c r="AAJ203" s="308"/>
      <c r="AAK203" s="308"/>
      <c r="AAL203" s="308"/>
      <c r="AAM203" s="308"/>
      <c r="AAN203" s="308"/>
      <c r="AAO203" s="308"/>
      <c r="AAP203" s="308"/>
      <c r="AAQ203" s="308"/>
      <c r="AAR203" s="308"/>
      <c r="AAS203" s="308"/>
      <c r="AAT203" s="308"/>
      <c r="AAU203" s="308"/>
      <c r="AAV203" s="308"/>
      <c r="AAW203" s="308"/>
      <c r="AAX203" s="308"/>
      <c r="AAY203" s="308"/>
      <c r="AAZ203" s="308"/>
      <c r="ABA203" s="308"/>
      <c r="ABB203" s="308"/>
      <c r="ABC203" s="308"/>
      <c r="ABD203" s="308"/>
      <c r="ABE203" s="308"/>
      <c r="ABF203" s="308"/>
      <c r="ABG203" s="308"/>
      <c r="ABH203" s="308"/>
      <c r="ABI203" s="308"/>
      <c r="ABJ203" s="308"/>
      <c r="ABK203" s="308"/>
      <c r="ABL203" s="308"/>
      <c r="ABM203" s="308"/>
      <c r="ABN203" s="308"/>
      <c r="ABO203" s="308"/>
      <c r="ABP203" s="308"/>
      <c r="ABQ203" s="308"/>
      <c r="ABR203" s="308"/>
      <c r="ABS203" s="308"/>
      <c r="ABT203" s="308"/>
      <c r="ABU203" s="308"/>
      <c r="ABV203" s="308"/>
      <c r="ABW203" s="308"/>
      <c r="ABX203" s="308"/>
      <c r="ABY203" s="308"/>
      <c r="ABZ203" s="308"/>
      <c r="ACA203" s="308"/>
      <c r="ACB203" s="308"/>
      <c r="ACC203" s="308"/>
      <c r="ACD203" s="308"/>
      <c r="ACE203" s="308"/>
      <c r="ACF203" s="308"/>
      <c r="ACG203" s="308"/>
      <c r="ACH203" s="308"/>
      <c r="ACI203" s="308"/>
      <c r="ACJ203" s="308"/>
      <c r="ACK203" s="308"/>
      <c r="ACL203" s="308"/>
      <c r="ACM203" s="308"/>
      <c r="ACN203" s="308"/>
      <c r="ACO203" s="308"/>
      <c r="ACP203" s="308"/>
      <c r="ACQ203" s="308"/>
      <c r="ACR203" s="308"/>
      <c r="ACS203" s="308"/>
      <c r="ACT203" s="308"/>
      <c r="ACU203" s="308"/>
      <c r="ACV203" s="308"/>
      <c r="ACW203" s="308"/>
      <c r="ACX203" s="308"/>
      <c r="ACY203" s="308"/>
      <c r="ACZ203" s="308"/>
      <c r="ADA203" s="308"/>
      <c r="ADB203" s="308"/>
      <c r="ADC203" s="308"/>
      <c r="ADD203" s="308"/>
      <c r="ADE203" s="308"/>
      <c r="ADF203" s="308"/>
      <c r="ADG203" s="308"/>
      <c r="ADH203" s="308"/>
      <c r="ADI203" s="308"/>
      <c r="ADJ203" s="308"/>
      <c r="ADK203" s="308"/>
      <c r="ADL203" s="308"/>
      <c r="ADM203" s="308"/>
      <c r="ADN203" s="308"/>
      <c r="ADO203" s="308"/>
      <c r="ADP203" s="308"/>
      <c r="ADQ203" s="308"/>
      <c r="ADR203" s="308"/>
      <c r="ADS203" s="308"/>
      <c r="ADT203" s="308"/>
      <c r="ADU203" s="308"/>
      <c r="ADV203" s="308"/>
      <c r="ADW203" s="308"/>
      <c r="ADX203" s="308"/>
      <c r="ADY203" s="308"/>
      <c r="ADZ203" s="308"/>
      <c r="AEA203" s="308"/>
      <c r="AEB203" s="308"/>
      <c r="AEC203" s="308"/>
      <c r="AED203" s="308"/>
      <c r="AEE203" s="308"/>
      <c r="AEF203" s="308"/>
      <c r="AEG203" s="308"/>
      <c r="AEH203" s="308"/>
      <c r="AEI203" s="308"/>
      <c r="AEJ203" s="308"/>
      <c r="AEK203" s="308"/>
      <c r="AEL203" s="308"/>
      <c r="AEM203" s="308"/>
      <c r="AEN203" s="308"/>
      <c r="AEO203" s="308"/>
      <c r="AEP203" s="308"/>
      <c r="AEQ203" s="308"/>
      <c r="AER203" s="308"/>
      <c r="AES203" s="308"/>
      <c r="AET203" s="308"/>
      <c r="AEU203" s="308"/>
      <c r="AEV203" s="308"/>
      <c r="AEW203" s="308"/>
      <c r="AEX203" s="308"/>
      <c r="AEY203" s="308"/>
      <c r="AEZ203" s="308"/>
      <c r="AFA203" s="308"/>
      <c r="AFB203" s="308"/>
      <c r="AFC203" s="308"/>
      <c r="AFD203" s="308"/>
      <c r="AFE203" s="308"/>
      <c r="AFF203" s="308"/>
      <c r="AFG203" s="308"/>
      <c r="AFH203" s="308"/>
      <c r="AFI203" s="308"/>
      <c r="AFJ203" s="308"/>
      <c r="AFK203" s="308"/>
      <c r="AFL203" s="308"/>
      <c r="AFM203" s="308"/>
      <c r="AFN203" s="308"/>
      <c r="AFO203" s="308"/>
      <c r="AFP203" s="308"/>
      <c r="AFQ203" s="308"/>
      <c r="AFR203" s="308"/>
      <c r="AFS203" s="308"/>
      <c r="AFT203" s="308"/>
      <c r="AFU203" s="308"/>
      <c r="AFV203" s="308"/>
      <c r="AFW203" s="308"/>
      <c r="AFX203" s="308"/>
      <c r="AFY203" s="308"/>
      <c r="AFZ203" s="308"/>
      <c r="AGA203" s="308"/>
      <c r="AGB203" s="308"/>
      <c r="AGC203" s="308"/>
      <c r="AGD203" s="308"/>
      <c r="AGE203" s="308"/>
      <c r="AGF203" s="308"/>
      <c r="AGG203" s="308"/>
      <c r="AGH203" s="308"/>
      <c r="AGI203" s="308"/>
      <c r="AGJ203" s="308"/>
      <c r="AGK203" s="308"/>
      <c r="AGL203" s="308"/>
      <c r="AGM203" s="308"/>
      <c r="AGN203" s="308"/>
      <c r="AGO203" s="308"/>
      <c r="AGP203" s="308"/>
      <c r="AGQ203" s="308"/>
      <c r="AGR203" s="308"/>
      <c r="AGS203" s="308"/>
      <c r="AGT203" s="308"/>
      <c r="AGU203" s="308"/>
      <c r="AGV203" s="308"/>
      <c r="AGW203" s="308"/>
      <c r="AGX203" s="308"/>
      <c r="AGY203" s="308"/>
      <c r="AGZ203" s="308"/>
      <c r="AHA203" s="308"/>
      <c r="AHB203" s="308"/>
      <c r="AHC203" s="308"/>
      <c r="AHD203" s="308"/>
      <c r="AHE203" s="308"/>
      <c r="AHF203" s="308"/>
      <c r="AHG203" s="308"/>
      <c r="AHH203" s="308"/>
      <c r="AHI203" s="308"/>
      <c r="AHJ203" s="308"/>
      <c r="AHK203" s="308"/>
      <c r="AHL203" s="308"/>
      <c r="AHM203" s="308"/>
      <c r="AHN203" s="308"/>
      <c r="AHO203" s="308"/>
      <c r="AHP203" s="308"/>
      <c r="AHQ203" s="308"/>
      <c r="AHR203" s="308"/>
      <c r="AHS203" s="308"/>
      <c r="AHT203" s="308"/>
      <c r="AHU203" s="308"/>
      <c r="AHV203" s="308"/>
      <c r="AHW203" s="308"/>
      <c r="AHX203" s="308"/>
      <c r="AHY203" s="308"/>
      <c r="AHZ203" s="308"/>
      <c r="AIA203" s="308"/>
      <c r="AIB203" s="308"/>
      <c r="AIC203" s="308"/>
      <c r="AID203" s="308"/>
      <c r="AIE203" s="308"/>
      <c r="AIF203" s="308"/>
      <c r="AIG203" s="308"/>
      <c r="AIH203" s="308"/>
      <c r="AII203" s="308"/>
      <c r="AIJ203" s="308"/>
      <c r="AIK203" s="308"/>
      <c r="AIL203" s="308"/>
      <c r="AIM203" s="308"/>
      <c r="AIN203" s="308"/>
      <c r="AIO203" s="308"/>
      <c r="AIP203" s="308"/>
      <c r="AIQ203" s="308"/>
      <c r="AIR203" s="308"/>
      <c r="AIS203" s="308"/>
      <c r="AIT203" s="308"/>
      <c r="AIU203" s="308"/>
      <c r="AIV203" s="308"/>
      <c r="AIW203" s="308"/>
      <c r="AIX203" s="308"/>
      <c r="AIY203" s="308"/>
      <c r="AIZ203" s="308"/>
      <c r="AJA203" s="308"/>
      <c r="AJB203" s="308"/>
      <c r="AJC203" s="308"/>
      <c r="AJD203" s="308"/>
      <c r="AJE203" s="308"/>
      <c r="AJF203" s="308"/>
      <c r="AJG203" s="308"/>
      <c r="AJH203" s="308"/>
      <c r="AJI203" s="308"/>
      <c r="AJJ203" s="308"/>
      <c r="AJK203" s="308"/>
      <c r="AJL203" s="308"/>
      <c r="AJM203" s="308"/>
      <c r="AJN203" s="308"/>
      <c r="AJO203" s="308"/>
      <c r="AJP203" s="308"/>
      <c r="AJQ203" s="308"/>
      <c r="AJR203" s="308"/>
      <c r="AJS203" s="308"/>
      <c r="AJT203" s="308"/>
      <c r="AJU203" s="308"/>
      <c r="AJV203" s="308"/>
      <c r="AJW203" s="308"/>
      <c r="AJX203" s="308"/>
      <c r="AJY203" s="308"/>
      <c r="AJZ203" s="308"/>
      <c r="AKA203" s="308"/>
      <c r="AKB203" s="308"/>
      <c r="AKC203" s="308"/>
      <c r="AKD203" s="308"/>
      <c r="AKE203" s="308"/>
      <c r="AKF203" s="308"/>
      <c r="AKG203" s="308"/>
      <c r="AKH203" s="308"/>
      <c r="AKI203" s="308"/>
      <c r="AKJ203" s="308"/>
      <c r="AKK203" s="308"/>
      <c r="AKL203" s="308"/>
      <c r="AKM203" s="308"/>
      <c r="AKN203" s="308"/>
      <c r="AKO203" s="308"/>
      <c r="AKP203" s="308"/>
      <c r="AKQ203" s="308"/>
      <c r="AKR203" s="308"/>
      <c r="AKS203" s="308"/>
      <c r="AKT203" s="308"/>
      <c r="AKU203" s="308"/>
      <c r="AKV203" s="308"/>
      <c r="AKW203" s="308"/>
      <c r="AKX203" s="308"/>
      <c r="AKY203" s="308"/>
      <c r="AKZ203" s="308"/>
      <c r="ALA203" s="308"/>
      <c r="ALB203" s="308"/>
      <c r="ALC203" s="308"/>
      <c r="ALD203" s="308"/>
      <c r="ALE203" s="308"/>
      <c r="ALF203" s="308"/>
      <c r="ALG203" s="308"/>
      <c r="ALH203" s="308"/>
      <c r="ALI203" s="308"/>
      <c r="ALJ203" s="308"/>
      <c r="ALK203" s="308"/>
      <c r="ALL203" s="308"/>
      <c r="ALM203" s="308"/>
      <c r="ALN203" s="308"/>
      <c r="ALO203" s="308"/>
      <c r="ALP203" s="308"/>
      <c r="ALQ203" s="308"/>
      <c r="ALR203" s="308"/>
      <c r="ALS203" s="308"/>
      <c r="ALT203" s="308"/>
      <c r="ALU203" s="308"/>
      <c r="ALV203" s="308"/>
      <c r="ALW203" s="308"/>
      <c r="ALX203" s="308"/>
      <c r="ALY203" s="308"/>
      <c r="ALZ203" s="308"/>
      <c r="AMA203" s="308"/>
      <c r="AMB203" s="308"/>
      <c r="AMC203" s="308"/>
      <c r="AMD203" s="308"/>
      <c r="AME203" s="308"/>
      <c r="AMF203" s="308"/>
      <c r="AMG203" s="308"/>
      <c r="AMH203" s="308"/>
      <c r="AMI203" s="308"/>
      <c r="AMJ203" s="308"/>
      <c r="AMK203" s="308"/>
      <c r="AML203" s="308"/>
      <c r="AMM203" s="308"/>
      <c r="AMN203" s="308"/>
    </row>
    <row r="204" spans="1:1028" s="311" customFormat="1" ht="14.85" customHeight="1">
      <c r="A204" s="308">
        <v>1</v>
      </c>
      <c r="B204" s="308">
        <v>0</v>
      </c>
      <c r="C204" s="308" t="s">
        <v>5135</v>
      </c>
      <c r="D204" s="308" t="s">
        <v>5136</v>
      </c>
      <c r="E204" s="308"/>
      <c r="F204" s="38" t="s">
        <v>4430</v>
      </c>
      <c r="G204" s="308"/>
      <c r="H204" s="308" t="s">
        <v>4524</v>
      </c>
      <c r="I204" s="404" t="s">
        <v>4446</v>
      </c>
      <c r="J204" s="404" t="s">
        <v>5132</v>
      </c>
      <c r="K204" s="308"/>
      <c r="L204" s="308"/>
      <c r="M204" s="308"/>
      <c r="N204" s="308" t="s">
        <v>1384</v>
      </c>
      <c r="O204" s="308"/>
      <c r="P204" s="310" t="s">
        <v>25743</v>
      </c>
      <c r="Q204" s="310"/>
      <c r="R204" s="29" t="s">
        <v>4982</v>
      </c>
      <c r="S204" s="308" t="s">
        <v>25789</v>
      </c>
      <c r="T204" s="308" t="s">
        <v>2006</v>
      </c>
      <c r="U204" s="311" t="s">
        <v>25747</v>
      </c>
      <c r="V204" s="311" t="s">
        <v>24382</v>
      </c>
      <c r="W204" s="308"/>
      <c r="X204" s="365">
        <v>33000</v>
      </c>
      <c r="Y204" s="308"/>
      <c r="Z204" s="308"/>
      <c r="AA204" s="308"/>
      <c r="AB204" s="308"/>
      <c r="AC204" s="308"/>
      <c r="AD204" s="308"/>
      <c r="AE204" s="308" t="s">
        <v>2950</v>
      </c>
      <c r="AF204" s="309"/>
      <c r="AG204" s="312" t="s">
        <v>4434</v>
      </c>
      <c r="AH204" s="313" t="s">
        <v>4439</v>
      </c>
      <c r="AI204" s="313" t="s">
        <v>4440</v>
      </c>
      <c r="AJ204" s="40" t="s">
        <v>4799</v>
      </c>
      <c r="AK204" s="313" t="s">
        <v>72</v>
      </c>
      <c r="AL204" s="314" t="s">
        <v>5122</v>
      </c>
      <c r="AM204" s="308"/>
      <c r="AN204" s="308" t="s">
        <v>4834</v>
      </c>
      <c r="AO204" s="308" t="s">
        <v>4442</v>
      </c>
      <c r="AP204" s="308"/>
      <c r="AR204" s="29" t="str">
        <f t="shared" si="38"/>
        <v>0</v>
      </c>
      <c r="AS204" s="29">
        <f t="shared" si="32"/>
        <v>0</v>
      </c>
      <c r="AT204" s="29">
        <v>0</v>
      </c>
      <c r="AU204" s="29"/>
      <c r="AV204" s="29"/>
      <c r="AW204" s="29" t="str">
        <f t="shared" si="40"/>
        <v/>
      </c>
      <c r="AX204" s="29" t="str">
        <f t="shared" si="33"/>
        <v/>
      </c>
      <c r="AY204" s="29" t="str">
        <f t="shared" si="39"/>
        <v>https://media.mediathek-tanz-theater.de/iiif/2/nvt_img-007-002-001.JP2</v>
      </c>
      <c r="AZ204" s="29" t="str">
        <f t="shared" si="34"/>
        <v>image/jp2</v>
      </c>
      <c r="BA204" s="29" t="str">
        <f t="shared" si="35"/>
        <v>presentation/iiif</v>
      </c>
      <c r="BB204" s="29" t="str">
        <f t="shared" si="36"/>
        <v>https://media.mediathek-tanz-theater.de/iiif/2/nvt_img-007-002-001.JP2/full/100,/0/default.jpg</v>
      </c>
      <c r="BC204" s="29" t="str">
        <f t="shared" si="31"/>
        <v>image/jpeg</v>
      </c>
      <c r="BD204" s="29" t="str">
        <f t="shared" si="37"/>
        <v>presentation/thumbnail</v>
      </c>
      <c r="BE204" s="308"/>
      <c r="BF204" s="308"/>
      <c r="BG204" s="308"/>
      <c r="BH204" s="308"/>
      <c r="BI204" s="308"/>
      <c r="BJ204" s="308"/>
      <c r="BK204" s="308"/>
      <c r="BL204" s="308"/>
      <c r="BM204" s="308"/>
      <c r="BN204" s="308"/>
      <c r="BO204" s="308"/>
      <c r="BP204" s="308"/>
      <c r="BQ204" s="308"/>
      <c r="BR204" s="308"/>
      <c r="BS204" s="308"/>
      <c r="BT204" s="308"/>
      <c r="BU204" s="308"/>
      <c r="BV204" s="308"/>
      <c r="BW204" s="308"/>
      <c r="BX204" s="308"/>
      <c r="BY204" s="308"/>
      <c r="BZ204" s="308"/>
      <c r="CA204" s="308"/>
      <c r="CB204" s="308"/>
      <c r="CC204" s="308"/>
      <c r="CD204" s="308"/>
      <c r="CE204" s="308"/>
      <c r="CF204" s="308"/>
      <c r="CG204" s="308"/>
      <c r="CH204" s="308"/>
      <c r="CI204" s="308"/>
      <c r="CJ204" s="308"/>
      <c r="CK204" s="308"/>
      <c r="CL204" s="308"/>
      <c r="CM204" s="308"/>
      <c r="CN204" s="308"/>
      <c r="CO204" s="308"/>
      <c r="CP204" s="308"/>
      <c r="CQ204" s="308"/>
      <c r="CR204" s="308"/>
      <c r="CS204" s="308"/>
      <c r="CT204" s="308"/>
      <c r="CU204" s="308"/>
      <c r="CV204" s="308"/>
      <c r="CW204" s="308"/>
      <c r="CX204" s="308"/>
      <c r="CY204" s="308"/>
      <c r="CZ204" s="308"/>
      <c r="DA204" s="308"/>
      <c r="DB204" s="308"/>
      <c r="DC204" s="308"/>
      <c r="DD204" s="308"/>
      <c r="DE204" s="308"/>
      <c r="DF204" s="308"/>
      <c r="DG204" s="308"/>
      <c r="DH204" s="308"/>
      <c r="DI204" s="308"/>
      <c r="DJ204" s="308"/>
      <c r="DK204" s="308"/>
      <c r="DL204" s="308"/>
      <c r="DM204" s="308"/>
      <c r="DN204" s="308"/>
      <c r="DO204" s="308"/>
      <c r="DP204" s="308"/>
      <c r="DQ204" s="308"/>
      <c r="DR204" s="308"/>
      <c r="DS204" s="308"/>
      <c r="DT204" s="308"/>
      <c r="DU204" s="308"/>
      <c r="DV204" s="308"/>
      <c r="DW204" s="308"/>
      <c r="DX204" s="308"/>
      <c r="DY204" s="308"/>
      <c r="DZ204" s="308"/>
      <c r="EA204" s="308"/>
      <c r="EB204" s="308"/>
      <c r="EC204" s="308"/>
      <c r="ED204" s="308"/>
      <c r="EE204" s="308"/>
      <c r="EF204" s="308"/>
      <c r="EG204" s="308"/>
      <c r="EH204" s="308"/>
      <c r="EI204" s="308"/>
      <c r="EJ204" s="308"/>
      <c r="EK204" s="308"/>
      <c r="EL204" s="308"/>
      <c r="EM204" s="308"/>
      <c r="EN204" s="308"/>
      <c r="EO204" s="308"/>
      <c r="EP204" s="308"/>
      <c r="EQ204" s="308"/>
      <c r="ER204" s="308"/>
      <c r="ES204" s="308"/>
      <c r="ET204" s="308"/>
      <c r="EU204" s="308"/>
      <c r="EV204" s="308"/>
      <c r="EW204" s="308"/>
      <c r="EX204" s="308"/>
      <c r="EY204" s="308"/>
      <c r="EZ204" s="308"/>
      <c r="FA204" s="308"/>
      <c r="FB204" s="308"/>
      <c r="FC204" s="308"/>
      <c r="FD204" s="308"/>
      <c r="FE204" s="308"/>
      <c r="FF204" s="308"/>
      <c r="FG204" s="308"/>
      <c r="FH204" s="308"/>
      <c r="FI204" s="308"/>
      <c r="FJ204" s="308"/>
      <c r="FK204" s="308"/>
      <c r="FL204" s="308"/>
      <c r="FM204" s="308"/>
      <c r="FN204" s="308"/>
      <c r="FO204" s="308"/>
      <c r="FP204" s="308"/>
      <c r="FQ204" s="308"/>
      <c r="FR204" s="308"/>
      <c r="FS204" s="308"/>
      <c r="FT204" s="308"/>
      <c r="FU204" s="308"/>
      <c r="FV204" s="308"/>
      <c r="FW204" s="308"/>
      <c r="FX204" s="308"/>
      <c r="FY204" s="308"/>
      <c r="FZ204" s="308"/>
      <c r="GA204" s="308"/>
      <c r="GB204" s="308"/>
      <c r="GC204" s="308"/>
      <c r="GD204" s="308"/>
      <c r="GE204" s="308"/>
      <c r="GF204" s="308"/>
      <c r="GG204" s="308"/>
      <c r="GH204" s="308"/>
      <c r="GI204" s="308"/>
      <c r="GJ204" s="308"/>
      <c r="GK204" s="308"/>
      <c r="GL204" s="308"/>
      <c r="GM204" s="308"/>
      <c r="GN204" s="308"/>
      <c r="GO204" s="308"/>
      <c r="GP204" s="308"/>
      <c r="GQ204" s="308"/>
      <c r="GR204" s="308"/>
      <c r="GS204" s="308"/>
      <c r="GT204" s="308"/>
      <c r="GU204" s="308"/>
      <c r="GV204" s="308"/>
      <c r="GW204" s="308"/>
      <c r="GX204" s="308"/>
      <c r="GY204" s="308"/>
      <c r="GZ204" s="308"/>
      <c r="HA204" s="308"/>
      <c r="HB204" s="308"/>
      <c r="HC204" s="308"/>
      <c r="HD204" s="308"/>
      <c r="HE204" s="308"/>
      <c r="HF204" s="308"/>
      <c r="HG204" s="308"/>
      <c r="HH204" s="308"/>
      <c r="HI204" s="308"/>
      <c r="HJ204" s="308"/>
      <c r="HK204" s="308"/>
      <c r="HL204" s="308"/>
      <c r="HM204" s="308"/>
      <c r="HN204" s="308"/>
      <c r="HO204" s="308"/>
      <c r="HP204" s="308"/>
      <c r="HQ204" s="308"/>
      <c r="HR204" s="308"/>
      <c r="HS204" s="308"/>
      <c r="HT204" s="308"/>
      <c r="HU204" s="308"/>
      <c r="HV204" s="308"/>
      <c r="HW204" s="308"/>
      <c r="HX204" s="308"/>
      <c r="HY204" s="308"/>
      <c r="HZ204" s="308"/>
      <c r="IA204" s="308"/>
      <c r="IB204" s="308"/>
      <c r="IC204" s="308"/>
      <c r="ID204" s="308"/>
      <c r="IE204" s="308"/>
      <c r="IF204" s="308"/>
      <c r="IG204" s="308"/>
      <c r="IH204" s="308"/>
      <c r="II204" s="308"/>
      <c r="IJ204" s="308"/>
      <c r="IK204" s="308"/>
      <c r="IL204" s="308"/>
      <c r="IM204" s="308"/>
      <c r="IN204" s="308"/>
      <c r="IO204" s="308"/>
      <c r="IP204" s="308"/>
      <c r="IQ204" s="308"/>
      <c r="IR204" s="308"/>
      <c r="IS204" s="308"/>
      <c r="IT204" s="308"/>
      <c r="IU204" s="308"/>
      <c r="IV204" s="308"/>
      <c r="IW204" s="308"/>
      <c r="IX204" s="308"/>
      <c r="IY204" s="308"/>
      <c r="IZ204" s="308"/>
      <c r="JA204" s="308"/>
      <c r="JB204" s="308"/>
      <c r="JC204" s="308"/>
      <c r="JD204" s="308"/>
      <c r="JE204" s="308"/>
      <c r="JF204" s="308"/>
      <c r="JG204" s="308"/>
      <c r="JH204" s="308"/>
      <c r="JI204" s="308"/>
      <c r="JJ204" s="308"/>
      <c r="JK204" s="308"/>
      <c r="JL204" s="308"/>
      <c r="JM204" s="308"/>
      <c r="JN204" s="308"/>
      <c r="JO204" s="308"/>
      <c r="JP204" s="308"/>
      <c r="JQ204" s="308"/>
      <c r="JR204" s="308"/>
      <c r="JS204" s="308"/>
      <c r="JT204" s="308"/>
      <c r="JU204" s="308"/>
      <c r="JV204" s="308"/>
      <c r="JW204" s="308"/>
      <c r="JX204" s="308"/>
      <c r="JY204" s="308"/>
      <c r="JZ204" s="308"/>
      <c r="KA204" s="308"/>
      <c r="KB204" s="308"/>
      <c r="KC204" s="308"/>
      <c r="KD204" s="308"/>
      <c r="KE204" s="308"/>
      <c r="KF204" s="308"/>
      <c r="KG204" s="308"/>
      <c r="KH204" s="308"/>
      <c r="KI204" s="308"/>
      <c r="KJ204" s="308"/>
      <c r="KK204" s="308"/>
      <c r="KL204" s="308"/>
      <c r="KM204" s="308"/>
      <c r="KN204" s="308"/>
      <c r="KO204" s="308"/>
      <c r="KP204" s="308"/>
      <c r="KQ204" s="308"/>
      <c r="KR204" s="308"/>
      <c r="KS204" s="308"/>
      <c r="KT204" s="308"/>
      <c r="KU204" s="308"/>
      <c r="KV204" s="308"/>
      <c r="KW204" s="308"/>
      <c r="KX204" s="308"/>
      <c r="KY204" s="308"/>
      <c r="KZ204" s="308"/>
      <c r="LA204" s="308"/>
      <c r="LB204" s="308"/>
      <c r="LC204" s="308"/>
      <c r="LD204" s="308"/>
      <c r="LE204" s="308"/>
      <c r="LF204" s="308"/>
      <c r="LG204" s="308"/>
      <c r="LH204" s="308"/>
      <c r="LI204" s="308"/>
      <c r="LJ204" s="308"/>
      <c r="LK204" s="308"/>
      <c r="LL204" s="308"/>
      <c r="LM204" s="308"/>
      <c r="LN204" s="308"/>
      <c r="LO204" s="308"/>
      <c r="LP204" s="308"/>
      <c r="LQ204" s="308"/>
      <c r="LR204" s="308"/>
      <c r="LS204" s="308"/>
      <c r="LT204" s="308"/>
      <c r="LU204" s="308"/>
      <c r="LV204" s="308"/>
      <c r="LW204" s="308"/>
      <c r="LX204" s="308"/>
      <c r="LY204" s="308"/>
      <c r="LZ204" s="308"/>
      <c r="MA204" s="308"/>
      <c r="MB204" s="308"/>
      <c r="MC204" s="308"/>
      <c r="MD204" s="308"/>
      <c r="ME204" s="308"/>
      <c r="MF204" s="308"/>
      <c r="MG204" s="308"/>
      <c r="MH204" s="308"/>
      <c r="MI204" s="308"/>
      <c r="MJ204" s="308"/>
      <c r="MK204" s="308"/>
      <c r="ML204" s="308"/>
      <c r="MM204" s="308"/>
      <c r="MN204" s="308"/>
      <c r="MO204" s="308"/>
      <c r="MP204" s="308"/>
      <c r="MQ204" s="308"/>
      <c r="MR204" s="308"/>
      <c r="MS204" s="308"/>
      <c r="MT204" s="308"/>
      <c r="MU204" s="308"/>
      <c r="MV204" s="308"/>
      <c r="MW204" s="308"/>
      <c r="MX204" s="308"/>
      <c r="MY204" s="308"/>
      <c r="MZ204" s="308"/>
      <c r="NA204" s="308"/>
      <c r="NB204" s="308"/>
      <c r="NC204" s="308"/>
      <c r="ND204" s="308"/>
      <c r="NE204" s="308"/>
      <c r="NF204" s="308"/>
      <c r="NG204" s="308"/>
      <c r="NH204" s="308"/>
      <c r="NI204" s="308"/>
      <c r="NJ204" s="308"/>
      <c r="NK204" s="308"/>
      <c r="NL204" s="308"/>
      <c r="NM204" s="308"/>
      <c r="NN204" s="308"/>
      <c r="NO204" s="308"/>
      <c r="NP204" s="308"/>
      <c r="NQ204" s="308"/>
      <c r="NR204" s="308"/>
      <c r="NS204" s="308"/>
      <c r="NT204" s="308"/>
      <c r="NU204" s="308"/>
      <c r="NV204" s="308"/>
      <c r="NW204" s="308"/>
      <c r="NX204" s="308"/>
      <c r="NY204" s="308"/>
      <c r="NZ204" s="308"/>
      <c r="OA204" s="308"/>
      <c r="OB204" s="308"/>
      <c r="OC204" s="308"/>
      <c r="OD204" s="308"/>
      <c r="OE204" s="308"/>
      <c r="OF204" s="308"/>
      <c r="OG204" s="308"/>
      <c r="OH204" s="308"/>
      <c r="OI204" s="308"/>
      <c r="OJ204" s="308"/>
      <c r="OK204" s="308"/>
      <c r="OL204" s="308"/>
      <c r="OM204" s="308"/>
      <c r="ON204" s="308"/>
      <c r="OO204" s="308"/>
      <c r="OP204" s="308"/>
      <c r="OQ204" s="308"/>
      <c r="OR204" s="308"/>
      <c r="OS204" s="308"/>
      <c r="OT204" s="308"/>
      <c r="OU204" s="308"/>
      <c r="OV204" s="308"/>
      <c r="OW204" s="308"/>
      <c r="OX204" s="308"/>
      <c r="OY204" s="308"/>
      <c r="OZ204" s="308"/>
      <c r="PA204" s="308"/>
      <c r="PB204" s="308"/>
      <c r="PC204" s="308"/>
      <c r="PD204" s="308"/>
      <c r="PE204" s="308"/>
      <c r="PF204" s="308"/>
      <c r="PG204" s="308"/>
      <c r="PH204" s="308"/>
      <c r="PI204" s="308"/>
      <c r="PJ204" s="308"/>
      <c r="PK204" s="308"/>
      <c r="PL204" s="308"/>
      <c r="PM204" s="308"/>
      <c r="PN204" s="308"/>
      <c r="PO204" s="308"/>
      <c r="PP204" s="308"/>
      <c r="PQ204" s="308"/>
      <c r="PR204" s="308"/>
      <c r="PS204" s="308"/>
      <c r="PT204" s="308"/>
      <c r="PU204" s="308"/>
      <c r="PV204" s="308"/>
      <c r="PW204" s="308"/>
      <c r="PX204" s="308"/>
      <c r="PY204" s="308"/>
      <c r="PZ204" s="308"/>
      <c r="QA204" s="308"/>
      <c r="QB204" s="308"/>
      <c r="QC204" s="308"/>
      <c r="QD204" s="308"/>
      <c r="QE204" s="308"/>
      <c r="QF204" s="308"/>
      <c r="QG204" s="308"/>
      <c r="QH204" s="308"/>
      <c r="QI204" s="308"/>
      <c r="QJ204" s="308"/>
      <c r="QK204" s="308"/>
      <c r="QL204" s="308"/>
      <c r="QM204" s="308"/>
      <c r="QN204" s="308"/>
      <c r="QO204" s="308"/>
      <c r="QP204" s="308"/>
      <c r="QQ204" s="308"/>
      <c r="QR204" s="308"/>
      <c r="QS204" s="308"/>
      <c r="QT204" s="308"/>
      <c r="QU204" s="308"/>
      <c r="QV204" s="308"/>
      <c r="QW204" s="308"/>
      <c r="QX204" s="308"/>
      <c r="QY204" s="308"/>
      <c r="QZ204" s="308"/>
      <c r="RA204" s="308"/>
      <c r="RB204" s="308"/>
      <c r="RC204" s="308"/>
      <c r="RD204" s="308"/>
      <c r="RE204" s="308"/>
      <c r="RF204" s="308"/>
      <c r="RG204" s="308"/>
      <c r="RH204" s="308"/>
      <c r="RI204" s="308"/>
      <c r="RJ204" s="308"/>
      <c r="RK204" s="308"/>
      <c r="RL204" s="308"/>
      <c r="RM204" s="308"/>
      <c r="RN204" s="308"/>
      <c r="RO204" s="308"/>
      <c r="RP204" s="308"/>
      <c r="RQ204" s="308"/>
      <c r="RR204" s="308"/>
      <c r="RS204" s="308"/>
      <c r="RT204" s="308"/>
      <c r="RU204" s="308"/>
      <c r="RV204" s="308"/>
      <c r="RW204" s="308"/>
      <c r="RX204" s="308"/>
      <c r="RY204" s="308"/>
      <c r="RZ204" s="308"/>
      <c r="SA204" s="308"/>
      <c r="SB204" s="308"/>
      <c r="SC204" s="308"/>
      <c r="SD204" s="308"/>
      <c r="SE204" s="308"/>
      <c r="SF204" s="308"/>
      <c r="SG204" s="308"/>
      <c r="SH204" s="308"/>
      <c r="SI204" s="308"/>
      <c r="SJ204" s="308"/>
      <c r="SK204" s="308"/>
      <c r="SL204" s="308"/>
      <c r="SM204" s="308"/>
      <c r="SN204" s="308"/>
      <c r="SO204" s="308"/>
      <c r="SP204" s="308"/>
      <c r="SQ204" s="308"/>
      <c r="SR204" s="308"/>
      <c r="SS204" s="308"/>
      <c r="ST204" s="308"/>
      <c r="SU204" s="308"/>
      <c r="SV204" s="308"/>
      <c r="SW204" s="308"/>
      <c r="SX204" s="308"/>
      <c r="SY204" s="308"/>
      <c r="SZ204" s="308"/>
      <c r="TA204" s="308"/>
      <c r="TB204" s="308"/>
      <c r="TC204" s="308"/>
      <c r="TD204" s="308"/>
      <c r="TE204" s="308"/>
      <c r="TF204" s="308"/>
      <c r="TG204" s="308"/>
      <c r="TH204" s="308"/>
      <c r="TI204" s="308"/>
      <c r="TJ204" s="308"/>
      <c r="TK204" s="308"/>
      <c r="TL204" s="308"/>
      <c r="TM204" s="308"/>
      <c r="TN204" s="308"/>
      <c r="TO204" s="308"/>
      <c r="TP204" s="308"/>
      <c r="TQ204" s="308"/>
      <c r="TR204" s="308"/>
      <c r="TS204" s="308"/>
      <c r="TT204" s="308"/>
      <c r="TU204" s="308"/>
      <c r="TV204" s="308"/>
      <c r="TW204" s="308"/>
      <c r="TX204" s="308"/>
      <c r="TY204" s="308"/>
      <c r="TZ204" s="308"/>
      <c r="UA204" s="308"/>
      <c r="UB204" s="308"/>
      <c r="UC204" s="308"/>
      <c r="UD204" s="308"/>
      <c r="UE204" s="308"/>
      <c r="UF204" s="308"/>
      <c r="UG204" s="308"/>
      <c r="UH204" s="308"/>
      <c r="UI204" s="308"/>
      <c r="UJ204" s="308"/>
      <c r="UK204" s="308"/>
      <c r="UL204" s="308"/>
      <c r="UM204" s="308"/>
      <c r="UN204" s="308"/>
      <c r="UO204" s="308"/>
      <c r="UP204" s="308"/>
      <c r="UQ204" s="308"/>
      <c r="UR204" s="308"/>
      <c r="US204" s="308"/>
      <c r="UT204" s="308"/>
      <c r="UU204" s="308"/>
      <c r="UV204" s="308"/>
      <c r="UW204" s="308"/>
      <c r="UX204" s="308"/>
      <c r="UY204" s="308"/>
      <c r="UZ204" s="308"/>
      <c r="VA204" s="308"/>
      <c r="VB204" s="308"/>
      <c r="VC204" s="308"/>
      <c r="VD204" s="308"/>
      <c r="VE204" s="308"/>
      <c r="VF204" s="308"/>
      <c r="VG204" s="308"/>
      <c r="VH204" s="308"/>
      <c r="VI204" s="308"/>
      <c r="VJ204" s="308"/>
      <c r="VK204" s="308"/>
      <c r="VL204" s="308"/>
      <c r="VM204" s="308"/>
      <c r="VN204" s="308"/>
      <c r="VO204" s="308"/>
      <c r="VP204" s="308"/>
      <c r="VQ204" s="308"/>
      <c r="VR204" s="308"/>
      <c r="VS204" s="308"/>
      <c r="VT204" s="308"/>
      <c r="VU204" s="308"/>
      <c r="VV204" s="308"/>
      <c r="VW204" s="308"/>
      <c r="VX204" s="308"/>
      <c r="VY204" s="308"/>
      <c r="VZ204" s="308"/>
      <c r="WA204" s="308"/>
      <c r="WB204" s="308"/>
      <c r="WC204" s="308"/>
      <c r="WD204" s="308"/>
      <c r="WE204" s="308"/>
      <c r="WF204" s="308"/>
      <c r="WG204" s="308"/>
      <c r="WH204" s="308"/>
      <c r="WI204" s="308"/>
      <c r="WJ204" s="308"/>
      <c r="WK204" s="308"/>
      <c r="WL204" s="308"/>
      <c r="WM204" s="308"/>
      <c r="WN204" s="308"/>
      <c r="WO204" s="308"/>
      <c r="WP204" s="308"/>
      <c r="WQ204" s="308"/>
      <c r="WR204" s="308"/>
      <c r="WS204" s="308"/>
      <c r="WT204" s="308"/>
      <c r="WU204" s="308"/>
      <c r="WV204" s="308"/>
      <c r="WW204" s="308"/>
      <c r="WX204" s="308"/>
      <c r="WY204" s="308"/>
      <c r="WZ204" s="308"/>
      <c r="XA204" s="308"/>
      <c r="XB204" s="308"/>
      <c r="XC204" s="308"/>
      <c r="XD204" s="308"/>
      <c r="XE204" s="308"/>
      <c r="XF204" s="308"/>
      <c r="XG204" s="308"/>
      <c r="XH204" s="308"/>
      <c r="XI204" s="308"/>
      <c r="XJ204" s="308"/>
      <c r="XK204" s="308"/>
      <c r="XL204" s="308"/>
      <c r="XM204" s="308"/>
      <c r="XN204" s="308"/>
      <c r="XO204" s="308"/>
      <c r="XP204" s="308"/>
      <c r="XQ204" s="308"/>
      <c r="XR204" s="308"/>
      <c r="XS204" s="308"/>
      <c r="XT204" s="308"/>
      <c r="XU204" s="308"/>
      <c r="XV204" s="308"/>
      <c r="XW204" s="308"/>
      <c r="XX204" s="308"/>
      <c r="XY204" s="308"/>
      <c r="XZ204" s="308"/>
      <c r="YA204" s="308"/>
      <c r="YB204" s="308"/>
      <c r="YC204" s="308"/>
      <c r="YD204" s="308"/>
      <c r="YE204" s="308"/>
      <c r="YF204" s="308"/>
      <c r="YG204" s="308"/>
      <c r="YH204" s="308"/>
      <c r="YI204" s="308"/>
      <c r="YJ204" s="308"/>
      <c r="YK204" s="308"/>
      <c r="YL204" s="308"/>
      <c r="YM204" s="308"/>
      <c r="YN204" s="308"/>
      <c r="YO204" s="308"/>
      <c r="YP204" s="308"/>
      <c r="YQ204" s="308"/>
      <c r="YR204" s="308"/>
      <c r="YS204" s="308"/>
      <c r="YT204" s="308"/>
      <c r="YU204" s="308"/>
      <c r="YV204" s="308"/>
      <c r="YW204" s="308"/>
      <c r="YX204" s="308"/>
      <c r="YY204" s="308"/>
      <c r="YZ204" s="308"/>
      <c r="ZA204" s="308"/>
      <c r="ZB204" s="308"/>
      <c r="ZC204" s="308"/>
      <c r="ZD204" s="308"/>
      <c r="ZE204" s="308"/>
      <c r="ZF204" s="308"/>
      <c r="ZG204" s="308"/>
      <c r="ZH204" s="308"/>
      <c r="ZI204" s="308"/>
      <c r="ZJ204" s="308"/>
      <c r="ZK204" s="308"/>
      <c r="ZL204" s="308"/>
      <c r="ZM204" s="308"/>
      <c r="ZN204" s="308"/>
      <c r="ZO204" s="308"/>
      <c r="ZP204" s="308"/>
      <c r="ZQ204" s="308"/>
      <c r="ZR204" s="308"/>
      <c r="ZS204" s="308"/>
      <c r="ZT204" s="308"/>
      <c r="ZU204" s="308"/>
      <c r="ZV204" s="308"/>
      <c r="ZW204" s="308"/>
      <c r="ZX204" s="308"/>
      <c r="ZY204" s="308"/>
      <c r="ZZ204" s="308"/>
      <c r="AAA204" s="308"/>
      <c r="AAB204" s="308"/>
      <c r="AAC204" s="308"/>
      <c r="AAD204" s="308"/>
      <c r="AAE204" s="308"/>
      <c r="AAF204" s="308"/>
      <c r="AAG204" s="308"/>
      <c r="AAH204" s="308"/>
      <c r="AAI204" s="308"/>
      <c r="AAJ204" s="308"/>
      <c r="AAK204" s="308"/>
      <c r="AAL204" s="308"/>
      <c r="AAM204" s="308"/>
      <c r="AAN204" s="308"/>
      <c r="AAO204" s="308"/>
      <c r="AAP204" s="308"/>
      <c r="AAQ204" s="308"/>
      <c r="AAR204" s="308"/>
      <c r="AAS204" s="308"/>
      <c r="AAT204" s="308"/>
      <c r="AAU204" s="308"/>
      <c r="AAV204" s="308"/>
      <c r="AAW204" s="308"/>
      <c r="AAX204" s="308"/>
      <c r="AAY204" s="308"/>
      <c r="AAZ204" s="308"/>
      <c r="ABA204" s="308"/>
      <c r="ABB204" s="308"/>
      <c r="ABC204" s="308"/>
      <c r="ABD204" s="308"/>
      <c r="ABE204" s="308"/>
      <c r="ABF204" s="308"/>
      <c r="ABG204" s="308"/>
      <c r="ABH204" s="308"/>
      <c r="ABI204" s="308"/>
      <c r="ABJ204" s="308"/>
      <c r="ABK204" s="308"/>
      <c r="ABL204" s="308"/>
      <c r="ABM204" s="308"/>
      <c r="ABN204" s="308"/>
      <c r="ABO204" s="308"/>
      <c r="ABP204" s="308"/>
      <c r="ABQ204" s="308"/>
      <c r="ABR204" s="308"/>
      <c r="ABS204" s="308"/>
      <c r="ABT204" s="308"/>
      <c r="ABU204" s="308"/>
      <c r="ABV204" s="308"/>
      <c r="ABW204" s="308"/>
      <c r="ABX204" s="308"/>
      <c r="ABY204" s="308"/>
      <c r="ABZ204" s="308"/>
      <c r="ACA204" s="308"/>
      <c r="ACB204" s="308"/>
      <c r="ACC204" s="308"/>
      <c r="ACD204" s="308"/>
      <c r="ACE204" s="308"/>
      <c r="ACF204" s="308"/>
      <c r="ACG204" s="308"/>
      <c r="ACH204" s="308"/>
      <c r="ACI204" s="308"/>
      <c r="ACJ204" s="308"/>
      <c r="ACK204" s="308"/>
      <c r="ACL204" s="308"/>
      <c r="ACM204" s="308"/>
      <c r="ACN204" s="308"/>
      <c r="ACO204" s="308"/>
      <c r="ACP204" s="308"/>
      <c r="ACQ204" s="308"/>
      <c r="ACR204" s="308"/>
      <c r="ACS204" s="308"/>
      <c r="ACT204" s="308"/>
      <c r="ACU204" s="308"/>
      <c r="ACV204" s="308"/>
      <c r="ACW204" s="308"/>
      <c r="ACX204" s="308"/>
      <c r="ACY204" s="308"/>
      <c r="ACZ204" s="308"/>
      <c r="ADA204" s="308"/>
      <c r="ADB204" s="308"/>
      <c r="ADC204" s="308"/>
      <c r="ADD204" s="308"/>
      <c r="ADE204" s="308"/>
      <c r="ADF204" s="308"/>
      <c r="ADG204" s="308"/>
      <c r="ADH204" s="308"/>
      <c r="ADI204" s="308"/>
      <c r="ADJ204" s="308"/>
      <c r="ADK204" s="308"/>
      <c r="ADL204" s="308"/>
      <c r="ADM204" s="308"/>
      <c r="ADN204" s="308"/>
      <c r="ADO204" s="308"/>
      <c r="ADP204" s="308"/>
      <c r="ADQ204" s="308"/>
      <c r="ADR204" s="308"/>
      <c r="ADS204" s="308"/>
      <c r="ADT204" s="308"/>
      <c r="ADU204" s="308"/>
      <c r="ADV204" s="308"/>
      <c r="ADW204" s="308"/>
      <c r="ADX204" s="308"/>
      <c r="ADY204" s="308"/>
      <c r="ADZ204" s="308"/>
      <c r="AEA204" s="308"/>
      <c r="AEB204" s="308"/>
      <c r="AEC204" s="308"/>
      <c r="AED204" s="308"/>
      <c r="AEE204" s="308"/>
      <c r="AEF204" s="308"/>
      <c r="AEG204" s="308"/>
      <c r="AEH204" s="308"/>
      <c r="AEI204" s="308"/>
      <c r="AEJ204" s="308"/>
      <c r="AEK204" s="308"/>
      <c r="AEL204" s="308"/>
      <c r="AEM204" s="308"/>
      <c r="AEN204" s="308"/>
      <c r="AEO204" s="308"/>
      <c r="AEP204" s="308"/>
      <c r="AEQ204" s="308"/>
      <c r="AER204" s="308"/>
      <c r="AES204" s="308"/>
      <c r="AET204" s="308"/>
      <c r="AEU204" s="308"/>
      <c r="AEV204" s="308"/>
      <c r="AEW204" s="308"/>
      <c r="AEX204" s="308"/>
      <c r="AEY204" s="308"/>
      <c r="AEZ204" s="308"/>
      <c r="AFA204" s="308"/>
      <c r="AFB204" s="308"/>
      <c r="AFC204" s="308"/>
      <c r="AFD204" s="308"/>
      <c r="AFE204" s="308"/>
      <c r="AFF204" s="308"/>
      <c r="AFG204" s="308"/>
      <c r="AFH204" s="308"/>
      <c r="AFI204" s="308"/>
      <c r="AFJ204" s="308"/>
      <c r="AFK204" s="308"/>
      <c r="AFL204" s="308"/>
      <c r="AFM204" s="308"/>
      <c r="AFN204" s="308"/>
      <c r="AFO204" s="308"/>
      <c r="AFP204" s="308"/>
      <c r="AFQ204" s="308"/>
      <c r="AFR204" s="308"/>
      <c r="AFS204" s="308"/>
      <c r="AFT204" s="308"/>
      <c r="AFU204" s="308"/>
      <c r="AFV204" s="308"/>
      <c r="AFW204" s="308"/>
      <c r="AFX204" s="308"/>
      <c r="AFY204" s="308"/>
      <c r="AFZ204" s="308"/>
      <c r="AGA204" s="308"/>
      <c r="AGB204" s="308"/>
      <c r="AGC204" s="308"/>
      <c r="AGD204" s="308"/>
      <c r="AGE204" s="308"/>
      <c r="AGF204" s="308"/>
      <c r="AGG204" s="308"/>
      <c r="AGH204" s="308"/>
      <c r="AGI204" s="308"/>
      <c r="AGJ204" s="308"/>
      <c r="AGK204" s="308"/>
      <c r="AGL204" s="308"/>
      <c r="AGM204" s="308"/>
      <c r="AGN204" s="308"/>
      <c r="AGO204" s="308"/>
      <c r="AGP204" s="308"/>
      <c r="AGQ204" s="308"/>
      <c r="AGR204" s="308"/>
      <c r="AGS204" s="308"/>
      <c r="AGT204" s="308"/>
      <c r="AGU204" s="308"/>
      <c r="AGV204" s="308"/>
      <c r="AGW204" s="308"/>
      <c r="AGX204" s="308"/>
      <c r="AGY204" s="308"/>
      <c r="AGZ204" s="308"/>
      <c r="AHA204" s="308"/>
      <c r="AHB204" s="308"/>
      <c r="AHC204" s="308"/>
      <c r="AHD204" s="308"/>
      <c r="AHE204" s="308"/>
      <c r="AHF204" s="308"/>
      <c r="AHG204" s="308"/>
      <c r="AHH204" s="308"/>
      <c r="AHI204" s="308"/>
      <c r="AHJ204" s="308"/>
      <c r="AHK204" s="308"/>
      <c r="AHL204" s="308"/>
      <c r="AHM204" s="308"/>
      <c r="AHN204" s="308"/>
      <c r="AHO204" s="308"/>
      <c r="AHP204" s="308"/>
      <c r="AHQ204" s="308"/>
      <c r="AHR204" s="308"/>
      <c r="AHS204" s="308"/>
      <c r="AHT204" s="308"/>
      <c r="AHU204" s="308"/>
      <c r="AHV204" s="308"/>
      <c r="AHW204" s="308"/>
      <c r="AHX204" s="308"/>
      <c r="AHY204" s="308"/>
      <c r="AHZ204" s="308"/>
      <c r="AIA204" s="308"/>
      <c r="AIB204" s="308"/>
      <c r="AIC204" s="308"/>
      <c r="AID204" s="308"/>
      <c r="AIE204" s="308"/>
      <c r="AIF204" s="308"/>
      <c r="AIG204" s="308"/>
      <c r="AIH204" s="308"/>
      <c r="AII204" s="308"/>
      <c r="AIJ204" s="308"/>
      <c r="AIK204" s="308"/>
      <c r="AIL204" s="308"/>
      <c r="AIM204" s="308"/>
      <c r="AIN204" s="308"/>
      <c r="AIO204" s="308"/>
      <c r="AIP204" s="308"/>
      <c r="AIQ204" s="308"/>
      <c r="AIR204" s="308"/>
      <c r="AIS204" s="308"/>
      <c r="AIT204" s="308"/>
      <c r="AIU204" s="308"/>
      <c r="AIV204" s="308"/>
      <c r="AIW204" s="308"/>
      <c r="AIX204" s="308"/>
      <c r="AIY204" s="308"/>
      <c r="AIZ204" s="308"/>
      <c r="AJA204" s="308"/>
      <c r="AJB204" s="308"/>
      <c r="AJC204" s="308"/>
      <c r="AJD204" s="308"/>
      <c r="AJE204" s="308"/>
      <c r="AJF204" s="308"/>
      <c r="AJG204" s="308"/>
      <c r="AJH204" s="308"/>
      <c r="AJI204" s="308"/>
      <c r="AJJ204" s="308"/>
      <c r="AJK204" s="308"/>
      <c r="AJL204" s="308"/>
      <c r="AJM204" s="308"/>
      <c r="AJN204" s="308"/>
      <c r="AJO204" s="308"/>
      <c r="AJP204" s="308"/>
      <c r="AJQ204" s="308"/>
      <c r="AJR204" s="308"/>
      <c r="AJS204" s="308"/>
      <c r="AJT204" s="308"/>
      <c r="AJU204" s="308"/>
      <c r="AJV204" s="308"/>
      <c r="AJW204" s="308"/>
      <c r="AJX204" s="308"/>
      <c r="AJY204" s="308"/>
      <c r="AJZ204" s="308"/>
      <c r="AKA204" s="308"/>
      <c r="AKB204" s="308"/>
      <c r="AKC204" s="308"/>
      <c r="AKD204" s="308"/>
      <c r="AKE204" s="308"/>
      <c r="AKF204" s="308"/>
      <c r="AKG204" s="308"/>
      <c r="AKH204" s="308"/>
      <c r="AKI204" s="308"/>
      <c r="AKJ204" s="308"/>
      <c r="AKK204" s="308"/>
      <c r="AKL204" s="308"/>
      <c r="AKM204" s="308"/>
      <c r="AKN204" s="308"/>
      <c r="AKO204" s="308"/>
      <c r="AKP204" s="308"/>
      <c r="AKQ204" s="308"/>
      <c r="AKR204" s="308"/>
      <c r="AKS204" s="308"/>
      <c r="AKT204" s="308"/>
      <c r="AKU204" s="308"/>
      <c r="AKV204" s="308"/>
      <c r="AKW204" s="308"/>
      <c r="AKX204" s="308"/>
      <c r="AKY204" s="308"/>
      <c r="AKZ204" s="308"/>
      <c r="ALA204" s="308"/>
      <c r="ALB204" s="308"/>
      <c r="ALC204" s="308"/>
      <c r="ALD204" s="308"/>
      <c r="ALE204" s="308"/>
      <c r="ALF204" s="308"/>
      <c r="ALG204" s="308"/>
      <c r="ALH204" s="308"/>
      <c r="ALI204" s="308"/>
      <c r="ALJ204" s="308"/>
      <c r="ALK204" s="308"/>
      <c r="ALL204" s="308"/>
      <c r="ALM204" s="308"/>
      <c r="ALN204" s="308"/>
      <c r="ALO204" s="308"/>
      <c r="ALP204" s="308"/>
      <c r="ALQ204" s="308"/>
      <c r="ALR204" s="308"/>
      <c r="ALS204" s="308"/>
      <c r="ALT204" s="308"/>
      <c r="ALU204" s="308"/>
      <c r="ALV204" s="308"/>
      <c r="ALW204" s="308"/>
      <c r="ALX204" s="308"/>
      <c r="ALY204" s="308"/>
      <c r="ALZ204" s="308"/>
      <c r="AMA204" s="308"/>
      <c r="AMB204" s="308"/>
      <c r="AMC204" s="308"/>
      <c r="AMD204" s="308"/>
      <c r="AME204" s="308"/>
      <c r="AMF204" s="308"/>
      <c r="AMG204" s="308"/>
      <c r="AMH204" s="308"/>
      <c r="AMI204" s="308"/>
      <c r="AMJ204" s="308"/>
      <c r="AMK204" s="308"/>
      <c r="AML204" s="308"/>
      <c r="AMM204" s="308"/>
      <c r="AMN204" s="308"/>
    </row>
    <row r="205" spans="1:1028" s="311" customFormat="1" ht="14.85" customHeight="1">
      <c r="A205" s="308">
        <v>1</v>
      </c>
      <c r="B205" s="308">
        <v>0</v>
      </c>
      <c r="C205" s="308" t="s">
        <v>5137</v>
      </c>
      <c r="D205" s="308" t="s">
        <v>5138</v>
      </c>
      <c r="E205" s="308"/>
      <c r="F205" s="38" t="s">
        <v>4430</v>
      </c>
      <c r="G205" s="308"/>
      <c r="H205" s="308" t="s">
        <v>4524</v>
      </c>
      <c r="I205" s="404" t="s">
        <v>4446</v>
      </c>
      <c r="J205" s="404" t="s">
        <v>5132</v>
      </c>
      <c r="K205" s="308"/>
      <c r="L205" s="308"/>
      <c r="M205" s="308"/>
      <c r="N205" s="308" t="s">
        <v>1384</v>
      </c>
      <c r="O205" s="308"/>
      <c r="P205" s="310" t="s">
        <v>25743</v>
      </c>
      <c r="Q205" s="310"/>
      <c r="R205" s="29" t="s">
        <v>4982</v>
      </c>
      <c r="S205" s="308" t="s">
        <v>25795</v>
      </c>
      <c r="T205" s="308" t="s">
        <v>2006</v>
      </c>
      <c r="U205" s="311" t="s">
        <v>25747</v>
      </c>
      <c r="V205" s="311" t="s">
        <v>24382</v>
      </c>
      <c r="W205" s="308"/>
      <c r="X205" s="365">
        <v>33000</v>
      </c>
      <c r="Y205" s="308"/>
      <c r="Z205" s="308"/>
      <c r="AA205" s="308"/>
      <c r="AB205" s="308"/>
      <c r="AC205" s="308"/>
      <c r="AD205" s="308"/>
      <c r="AE205" s="308" t="s">
        <v>2950</v>
      </c>
      <c r="AF205" s="309"/>
      <c r="AG205" s="312" t="s">
        <v>4434</v>
      </c>
      <c r="AH205" s="313" t="s">
        <v>4439</v>
      </c>
      <c r="AI205" s="313" t="s">
        <v>4440</v>
      </c>
      <c r="AJ205" s="40" t="s">
        <v>4799</v>
      </c>
      <c r="AK205" s="313" t="s">
        <v>4994</v>
      </c>
      <c r="AL205" s="314" t="s">
        <v>5122</v>
      </c>
      <c r="AM205" s="308"/>
      <c r="AN205" s="308" t="s">
        <v>4834</v>
      </c>
      <c r="AO205" s="308" t="s">
        <v>4442</v>
      </c>
      <c r="AP205" s="308"/>
      <c r="AR205" s="29" t="str">
        <f t="shared" si="38"/>
        <v>0</v>
      </c>
      <c r="AS205" s="29">
        <f t="shared" si="32"/>
        <v>0</v>
      </c>
      <c r="AT205" s="29">
        <v>0</v>
      </c>
      <c r="AU205" s="29"/>
      <c r="AV205" s="29"/>
      <c r="AW205" s="29" t="str">
        <f t="shared" si="40"/>
        <v/>
      </c>
      <c r="AX205" s="29" t="str">
        <f t="shared" si="33"/>
        <v/>
      </c>
      <c r="AY205" s="29" t="str">
        <f t="shared" si="39"/>
        <v>https://media.mediathek-tanz-theater.de/iiif/2/nvt_img-007-002-002.JP2</v>
      </c>
      <c r="AZ205" s="29" t="str">
        <f t="shared" si="34"/>
        <v>image/jp2</v>
      </c>
      <c r="BA205" s="29" t="str">
        <f t="shared" si="35"/>
        <v>presentation/iiif</v>
      </c>
      <c r="BB205" s="29" t="str">
        <f t="shared" si="36"/>
        <v>https://media.mediathek-tanz-theater.de/iiif/2/nvt_img-007-002-002.JP2/full/100,/0/default.jpg</v>
      </c>
      <c r="BC205" s="29" t="str">
        <f t="shared" si="31"/>
        <v>image/jpeg</v>
      </c>
      <c r="BD205" s="29" t="str">
        <f t="shared" si="37"/>
        <v>presentation/thumbnail</v>
      </c>
      <c r="BE205" s="308"/>
      <c r="BF205" s="308"/>
      <c r="BG205" s="308"/>
      <c r="BH205" s="308"/>
      <c r="BI205" s="308"/>
      <c r="BJ205" s="308"/>
      <c r="BK205" s="308"/>
      <c r="BL205" s="308"/>
      <c r="BM205" s="308"/>
      <c r="BN205" s="308"/>
      <c r="BO205" s="308"/>
      <c r="BP205" s="308"/>
      <c r="BQ205" s="308"/>
      <c r="BR205" s="308"/>
      <c r="BS205" s="308"/>
      <c r="BT205" s="308"/>
      <c r="BU205" s="308"/>
      <c r="BV205" s="308"/>
      <c r="BW205" s="308"/>
      <c r="BX205" s="308"/>
      <c r="BY205" s="308"/>
      <c r="BZ205" s="308"/>
      <c r="CA205" s="308"/>
      <c r="CB205" s="308"/>
      <c r="CC205" s="308"/>
      <c r="CD205" s="308"/>
      <c r="CE205" s="308"/>
      <c r="CF205" s="308"/>
      <c r="CG205" s="308"/>
      <c r="CH205" s="308"/>
      <c r="CI205" s="308"/>
      <c r="CJ205" s="308"/>
      <c r="CK205" s="308"/>
      <c r="CL205" s="308"/>
      <c r="CM205" s="308"/>
      <c r="CN205" s="308"/>
      <c r="CO205" s="308"/>
      <c r="CP205" s="308"/>
      <c r="CQ205" s="308"/>
      <c r="CR205" s="308"/>
      <c r="CS205" s="308"/>
      <c r="CT205" s="308"/>
      <c r="CU205" s="308"/>
      <c r="CV205" s="308"/>
      <c r="CW205" s="308"/>
      <c r="CX205" s="308"/>
      <c r="CY205" s="308"/>
      <c r="CZ205" s="308"/>
      <c r="DA205" s="308"/>
      <c r="DB205" s="308"/>
      <c r="DC205" s="308"/>
      <c r="DD205" s="308"/>
      <c r="DE205" s="308"/>
      <c r="DF205" s="308"/>
      <c r="DG205" s="308"/>
      <c r="DH205" s="308"/>
      <c r="DI205" s="308"/>
      <c r="DJ205" s="308"/>
      <c r="DK205" s="308"/>
      <c r="DL205" s="308"/>
      <c r="DM205" s="308"/>
      <c r="DN205" s="308"/>
      <c r="DO205" s="308"/>
      <c r="DP205" s="308"/>
      <c r="DQ205" s="308"/>
      <c r="DR205" s="308"/>
      <c r="DS205" s="308"/>
      <c r="DT205" s="308"/>
      <c r="DU205" s="308"/>
      <c r="DV205" s="308"/>
      <c r="DW205" s="308"/>
      <c r="DX205" s="308"/>
      <c r="DY205" s="308"/>
      <c r="DZ205" s="308"/>
      <c r="EA205" s="308"/>
      <c r="EB205" s="308"/>
      <c r="EC205" s="308"/>
      <c r="ED205" s="308"/>
      <c r="EE205" s="308"/>
      <c r="EF205" s="308"/>
      <c r="EG205" s="308"/>
      <c r="EH205" s="308"/>
      <c r="EI205" s="308"/>
      <c r="EJ205" s="308"/>
      <c r="EK205" s="308"/>
      <c r="EL205" s="308"/>
      <c r="EM205" s="308"/>
      <c r="EN205" s="308"/>
      <c r="EO205" s="308"/>
      <c r="EP205" s="308"/>
      <c r="EQ205" s="308"/>
      <c r="ER205" s="308"/>
      <c r="ES205" s="308"/>
      <c r="ET205" s="308"/>
      <c r="EU205" s="308"/>
      <c r="EV205" s="308"/>
      <c r="EW205" s="308"/>
      <c r="EX205" s="308"/>
      <c r="EY205" s="308"/>
      <c r="EZ205" s="308"/>
      <c r="FA205" s="308"/>
      <c r="FB205" s="308"/>
      <c r="FC205" s="308"/>
      <c r="FD205" s="308"/>
      <c r="FE205" s="308"/>
      <c r="FF205" s="308"/>
      <c r="FG205" s="308"/>
      <c r="FH205" s="308"/>
      <c r="FI205" s="308"/>
      <c r="FJ205" s="308"/>
      <c r="FK205" s="308"/>
      <c r="FL205" s="308"/>
      <c r="FM205" s="308"/>
      <c r="FN205" s="308"/>
      <c r="FO205" s="308"/>
      <c r="FP205" s="308"/>
      <c r="FQ205" s="308"/>
      <c r="FR205" s="308"/>
      <c r="FS205" s="308"/>
      <c r="FT205" s="308"/>
      <c r="FU205" s="308"/>
      <c r="FV205" s="308"/>
      <c r="FW205" s="308"/>
      <c r="FX205" s="308"/>
      <c r="FY205" s="308"/>
      <c r="FZ205" s="308"/>
      <c r="GA205" s="308"/>
      <c r="GB205" s="308"/>
      <c r="GC205" s="308"/>
      <c r="GD205" s="308"/>
      <c r="GE205" s="308"/>
      <c r="GF205" s="308"/>
      <c r="GG205" s="308"/>
      <c r="GH205" s="308"/>
      <c r="GI205" s="308"/>
      <c r="GJ205" s="308"/>
      <c r="GK205" s="308"/>
      <c r="GL205" s="308"/>
      <c r="GM205" s="308"/>
      <c r="GN205" s="308"/>
      <c r="GO205" s="308"/>
      <c r="GP205" s="308"/>
      <c r="GQ205" s="308"/>
      <c r="GR205" s="308"/>
      <c r="GS205" s="308"/>
      <c r="GT205" s="308"/>
      <c r="GU205" s="308"/>
      <c r="GV205" s="308"/>
      <c r="GW205" s="308"/>
      <c r="GX205" s="308"/>
      <c r="GY205" s="308"/>
      <c r="GZ205" s="308"/>
      <c r="HA205" s="308"/>
      <c r="HB205" s="308"/>
      <c r="HC205" s="308"/>
      <c r="HD205" s="308"/>
      <c r="HE205" s="308"/>
      <c r="HF205" s="308"/>
      <c r="HG205" s="308"/>
      <c r="HH205" s="308"/>
      <c r="HI205" s="308"/>
      <c r="HJ205" s="308"/>
      <c r="HK205" s="308"/>
      <c r="HL205" s="308"/>
      <c r="HM205" s="308"/>
      <c r="HN205" s="308"/>
      <c r="HO205" s="308"/>
      <c r="HP205" s="308"/>
      <c r="HQ205" s="308"/>
      <c r="HR205" s="308"/>
      <c r="HS205" s="308"/>
      <c r="HT205" s="308"/>
      <c r="HU205" s="308"/>
      <c r="HV205" s="308"/>
      <c r="HW205" s="308"/>
      <c r="HX205" s="308"/>
      <c r="HY205" s="308"/>
      <c r="HZ205" s="308"/>
      <c r="IA205" s="308"/>
      <c r="IB205" s="308"/>
      <c r="IC205" s="308"/>
      <c r="ID205" s="308"/>
      <c r="IE205" s="308"/>
      <c r="IF205" s="308"/>
      <c r="IG205" s="308"/>
      <c r="IH205" s="308"/>
      <c r="II205" s="308"/>
      <c r="IJ205" s="308"/>
      <c r="IK205" s="308"/>
      <c r="IL205" s="308"/>
      <c r="IM205" s="308"/>
      <c r="IN205" s="308"/>
      <c r="IO205" s="308"/>
      <c r="IP205" s="308"/>
      <c r="IQ205" s="308"/>
      <c r="IR205" s="308"/>
      <c r="IS205" s="308"/>
      <c r="IT205" s="308"/>
      <c r="IU205" s="308"/>
      <c r="IV205" s="308"/>
      <c r="IW205" s="308"/>
      <c r="IX205" s="308"/>
      <c r="IY205" s="308"/>
      <c r="IZ205" s="308"/>
      <c r="JA205" s="308"/>
      <c r="JB205" s="308"/>
      <c r="JC205" s="308"/>
      <c r="JD205" s="308"/>
      <c r="JE205" s="308"/>
      <c r="JF205" s="308"/>
      <c r="JG205" s="308"/>
      <c r="JH205" s="308"/>
      <c r="JI205" s="308"/>
      <c r="JJ205" s="308"/>
      <c r="JK205" s="308"/>
      <c r="JL205" s="308"/>
      <c r="JM205" s="308"/>
      <c r="JN205" s="308"/>
      <c r="JO205" s="308"/>
      <c r="JP205" s="308"/>
      <c r="JQ205" s="308"/>
      <c r="JR205" s="308"/>
      <c r="JS205" s="308"/>
      <c r="JT205" s="308"/>
      <c r="JU205" s="308"/>
      <c r="JV205" s="308"/>
      <c r="JW205" s="308"/>
      <c r="JX205" s="308"/>
      <c r="JY205" s="308"/>
      <c r="JZ205" s="308"/>
      <c r="KA205" s="308"/>
      <c r="KB205" s="308"/>
      <c r="KC205" s="308"/>
      <c r="KD205" s="308"/>
      <c r="KE205" s="308"/>
      <c r="KF205" s="308"/>
      <c r="KG205" s="308"/>
      <c r="KH205" s="308"/>
      <c r="KI205" s="308"/>
      <c r="KJ205" s="308"/>
      <c r="KK205" s="308"/>
      <c r="KL205" s="308"/>
      <c r="KM205" s="308"/>
      <c r="KN205" s="308"/>
      <c r="KO205" s="308"/>
      <c r="KP205" s="308"/>
      <c r="KQ205" s="308"/>
      <c r="KR205" s="308"/>
      <c r="KS205" s="308"/>
      <c r="KT205" s="308"/>
      <c r="KU205" s="308"/>
      <c r="KV205" s="308"/>
      <c r="KW205" s="308"/>
      <c r="KX205" s="308"/>
      <c r="KY205" s="308"/>
      <c r="KZ205" s="308"/>
      <c r="LA205" s="308"/>
      <c r="LB205" s="308"/>
      <c r="LC205" s="308"/>
      <c r="LD205" s="308"/>
      <c r="LE205" s="308"/>
      <c r="LF205" s="308"/>
      <c r="LG205" s="308"/>
      <c r="LH205" s="308"/>
      <c r="LI205" s="308"/>
      <c r="LJ205" s="308"/>
      <c r="LK205" s="308"/>
      <c r="LL205" s="308"/>
      <c r="LM205" s="308"/>
      <c r="LN205" s="308"/>
      <c r="LO205" s="308"/>
      <c r="LP205" s="308"/>
      <c r="LQ205" s="308"/>
      <c r="LR205" s="308"/>
      <c r="LS205" s="308"/>
      <c r="LT205" s="308"/>
      <c r="LU205" s="308"/>
      <c r="LV205" s="308"/>
      <c r="LW205" s="308"/>
      <c r="LX205" s="308"/>
      <c r="LY205" s="308"/>
      <c r="LZ205" s="308"/>
      <c r="MA205" s="308"/>
      <c r="MB205" s="308"/>
      <c r="MC205" s="308"/>
      <c r="MD205" s="308"/>
      <c r="ME205" s="308"/>
      <c r="MF205" s="308"/>
      <c r="MG205" s="308"/>
      <c r="MH205" s="308"/>
      <c r="MI205" s="308"/>
      <c r="MJ205" s="308"/>
      <c r="MK205" s="308"/>
      <c r="ML205" s="308"/>
      <c r="MM205" s="308"/>
      <c r="MN205" s="308"/>
      <c r="MO205" s="308"/>
      <c r="MP205" s="308"/>
      <c r="MQ205" s="308"/>
      <c r="MR205" s="308"/>
      <c r="MS205" s="308"/>
      <c r="MT205" s="308"/>
      <c r="MU205" s="308"/>
      <c r="MV205" s="308"/>
      <c r="MW205" s="308"/>
      <c r="MX205" s="308"/>
      <c r="MY205" s="308"/>
      <c r="MZ205" s="308"/>
      <c r="NA205" s="308"/>
      <c r="NB205" s="308"/>
      <c r="NC205" s="308"/>
      <c r="ND205" s="308"/>
      <c r="NE205" s="308"/>
      <c r="NF205" s="308"/>
      <c r="NG205" s="308"/>
      <c r="NH205" s="308"/>
      <c r="NI205" s="308"/>
      <c r="NJ205" s="308"/>
      <c r="NK205" s="308"/>
      <c r="NL205" s="308"/>
      <c r="NM205" s="308"/>
      <c r="NN205" s="308"/>
      <c r="NO205" s="308"/>
      <c r="NP205" s="308"/>
      <c r="NQ205" s="308"/>
      <c r="NR205" s="308"/>
      <c r="NS205" s="308"/>
      <c r="NT205" s="308"/>
      <c r="NU205" s="308"/>
      <c r="NV205" s="308"/>
      <c r="NW205" s="308"/>
      <c r="NX205" s="308"/>
      <c r="NY205" s="308"/>
      <c r="NZ205" s="308"/>
      <c r="OA205" s="308"/>
      <c r="OB205" s="308"/>
      <c r="OC205" s="308"/>
      <c r="OD205" s="308"/>
      <c r="OE205" s="308"/>
      <c r="OF205" s="308"/>
      <c r="OG205" s="308"/>
      <c r="OH205" s="308"/>
      <c r="OI205" s="308"/>
      <c r="OJ205" s="308"/>
      <c r="OK205" s="308"/>
      <c r="OL205" s="308"/>
      <c r="OM205" s="308"/>
      <c r="ON205" s="308"/>
      <c r="OO205" s="308"/>
      <c r="OP205" s="308"/>
      <c r="OQ205" s="308"/>
      <c r="OR205" s="308"/>
      <c r="OS205" s="308"/>
      <c r="OT205" s="308"/>
      <c r="OU205" s="308"/>
      <c r="OV205" s="308"/>
      <c r="OW205" s="308"/>
      <c r="OX205" s="308"/>
      <c r="OY205" s="308"/>
      <c r="OZ205" s="308"/>
      <c r="PA205" s="308"/>
      <c r="PB205" s="308"/>
      <c r="PC205" s="308"/>
      <c r="PD205" s="308"/>
      <c r="PE205" s="308"/>
      <c r="PF205" s="308"/>
      <c r="PG205" s="308"/>
      <c r="PH205" s="308"/>
      <c r="PI205" s="308"/>
      <c r="PJ205" s="308"/>
      <c r="PK205" s="308"/>
      <c r="PL205" s="308"/>
      <c r="PM205" s="308"/>
      <c r="PN205" s="308"/>
      <c r="PO205" s="308"/>
      <c r="PP205" s="308"/>
      <c r="PQ205" s="308"/>
      <c r="PR205" s="308"/>
      <c r="PS205" s="308"/>
      <c r="PT205" s="308"/>
      <c r="PU205" s="308"/>
      <c r="PV205" s="308"/>
      <c r="PW205" s="308"/>
      <c r="PX205" s="308"/>
      <c r="PY205" s="308"/>
      <c r="PZ205" s="308"/>
      <c r="QA205" s="308"/>
      <c r="QB205" s="308"/>
      <c r="QC205" s="308"/>
      <c r="QD205" s="308"/>
      <c r="QE205" s="308"/>
      <c r="QF205" s="308"/>
      <c r="QG205" s="308"/>
      <c r="QH205" s="308"/>
      <c r="QI205" s="308"/>
      <c r="QJ205" s="308"/>
      <c r="QK205" s="308"/>
      <c r="QL205" s="308"/>
      <c r="QM205" s="308"/>
      <c r="QN205" s="308"/>
      <c r="QO205" s="308"/>
      <c r="QP205" s="308"/>
      <c r="QQ205" s="308"/>
      <c r="QR205" s="308"/>
      <c r="QS205" s="308"/>
      <c r="QT205" s="308"/>
      <c r="QU205" s="308"/>
      <c r="QV205" s="308"/>
      <c r="QW205" s="308"/>
      <c r="QX205" s="308"/>
      <c r="QY205" s="308"/>
      <c r="QZ205" s="308"/>
      <c r="RA205" s="308"/>
      <c r="RB205" s="308"/>
      <c r="RC205" s="308"/>
      <c r="RD205" s="308"/>
      <c r="RE205" s="308"/>
      <c r="RF205" s="308"/>
      <c r="RG205" s="308"/>
      <c r="RH205" s="308"/>
      <c r="RI205" s="308"/>
      <c r="RJ205" s="308"/>
      <c r="RK205" s="308"/>
      <c r="RL205" s="308"/>
      <c r="RM205" s="308"/>
      <c r="RN205" s="308"/>
      <c r="RO205" s="308"/>
      <c r="RP205" s="308"/>
      <c r="RQ205" s="308"/>
      <c r="RR205" s="308"/>
      <c r="RS205" s="308"/>
      <c r="RT205" s="308"/>
      <c r="RU205" s="308"/>
      <c r="RV205" s="308"/>
      <c r="RW205" s="308"/>
      <c r="RX205" s="308"/>
      <c r="RY205" s="308"/>
      <c r="RZ205" s="308"/>
      <c r="SA205" s="308"/>
      <c r="SB205" s="308"/>
      <c r="SC205" s="308"/>
      <c r="SD205" s="308"/>
      <c r="SE205" s="308"/>
      <c r="SF205" s="308"/>
      <c r="SG205" s="308"/>
      <c r="SH205" s="308"/>
      <c r="SI205" s="308"/>
      <c r="SJ205" s="308"/>
      <c r="SK205" s="308"/>
      <c r="SL205" s="308"/>
      <c r="SM205" s="308"/>
      <c r="SN205" s="308"/>
      <c r="SO205" s="308"/>
      <c r="SP205" s="308"/>
      <c r="SQ205" s="308"/>
      <c r="SR205" s="308"/>
      <c r="SS205" s="308"/>
      <c r="ST205" s="308"/>
      <c r="SU205" s="308"/>
      <c r="SV205" s="308"/>
      <c r="SW205" s="308"/>
      <c r="SX205" s="308"/>
      <c r="SY205" s="308"/>
      <c r="SZ205" s="308"/>
      <c r="TA205" s="308"/>
      <c r="TB205" s="308"/>
      <c r="TC205" s="308"/>
      <c r="TD205" s="308"/>
      <c r="TE205" s="308"/>
      <c r="TF205" s="308"/>
      <c r="TG205" s="308"/>
      <c r="TH205" s="308"/>
      <c r="TI205" s="308"/>
      <c r="TJ205" s="308"/>
      <c r="TK205" s="308"/>
      <c r="TL205" s="308"/>
      <c r="TM205" s="308"/>
      <c r="TN205" s="308"/>
      <c r="TO205" s="308"/>
      <c r="TP205" s="308"/>
      <c r="TQ205" s="308"/>
      <c r="TR205" s="308"/>
      <c r="TS205" s="308"/>
      <c r="TT205" s="308"/>
      <c r="TU205" s="308"/>
      <c r="TV205" s="308"/>
      <c r="TW205" s="308"/>
      <c r="TX205" s="308"/>
      <c r="TY205" s="308"/>
      <c r="TZ205" s="308"/>
      <c r="UA205" s="308"/>
      <c r="UB205" s="308"/>
      <c r="UC205" s="308"/>
      <c r="UD205" s="308"/>
      <c r="UE205" s="308"/>
      <c r="UF205" s="308"/>
      <c r="UG205" s="308"/>
      <c r="UH205" s="308"/>
      <c r="UI205" s="308"/>
      <c r="UJ205" s="308"/>
      <c r="UK205" s="308"/>
      <c r="UL205" s="308"/>
      <c r="UM205" s="308"/>
      <c r="UN205" s="308"/>
      <c r="UO205" s="308"/>
      <c r="UP205" s="308"/>
      <c r="UQ205" s="308"/>
      <c r="UR205" s="308"/>
      <c r="US205" s="308"/>
      <c r="UT205" s="308"/>
      <c r="UU205" s="308"/>
      <c r="UV205" s="308"/>
      <c r="UW205" s="308"/>
      <c r="UX205" s="308"/>
      <c r="UY205" s="308"/>
      <c r="UZ205" s="308"/>
      <c r="VA205" s="308"/>
      <c r="VB205" s="308"/>
      <c r="VC205" s="308"/>
      <c r="VD205" s="308"/>
      <c r="VE205" s="308"/>
      <c r="VF205" s="308"/>
      <c r="VG205" s="308"/>
      <c r="VH205" s="308"/>
      <c r="VI205" s="308"/>
      <c r="VJ205" s="308"/>
      <c r="VK205" s="308"/>
      <c r="VL205" s="308"/>
      <c r="VM205" s="308"/>
      <c r="VN205" s="308"/>
      <c r="VO205" s="308"/>
      <c r="VP205" s="308"/>
      <c r="VQ205" s="308"/>
      <c r="VR205" s="308"/>
      <c r="VS205" s="308"/>
      <c r="VT205" s="308"/>
      <c r="VU205" s="308"/>
      <c r="VV205" s="308"/>
      <c r="VW205" s="308"/>
      <c r="VX205" s="308"/>
      <c r="VY205" s="308"/>
      <c r="VZ205" s="308"/>
      <c r="WA205" s="308"/>
      <c r="WB205" s="308"/>
      <c r="WC205" s="308"/>
      <c r="WD205" s="308"/>
      <c r="WE205" s="308"/>
      <c r="WF205" s="308"/>
      <c r="WG205" s="308"/>
      <c r="WH205" s="308"/>
      <c r="WI205" s="308"/>
      <c r="WJ205" s="308"/>
      <c r="WK205" s="308"/>
      <c r="WL205" s="308"/>
      <c r="WM205" s="308"/>
      <c r="WN205" s="308"/>
      <c r="WO205" s="308"/>
      <c r="WP205" s="308"/>
      <c r="WQ205" s="308"/>
      <c r="WR205" s="308"/>
      <c r="WS205" s="308"/>
      <c r="WT205" s="308"/>
      <c r="WU205" s="308"/>
      <c r="WV205" s="308"/>
      <c r="WW205" s="308"/>
      <c r="WX205" s="308"/>
      <c r="WY205" s="308"/>
      <c r="WZ205" s="308"/>
      <c r="XA205" s="308"/>
      <c r="XB205" s="308"/>
      <c r="XC205" s="308"/>
      <c r="XD205" s="308"/>
      <c r="XE205" s="308"/>
      <c r="XF205" s="308"/>
      <c r="XG205" s="308"/>
      <c r="XH205" s="308"/>
      <c r="XI205" s="308"/>
      <c r="XJ205" s="308"/>
      <c r="XK205" s="308"/>
      <c r="XL205" s="308"/>
      <c r="XM205" s="308"/>
      <c r="XN205" s="308"/>
      <c r="XO205" s="308"/>
      <c r="XP205" s="308"/>
      <c r="XQ205" s="308"/>
      <c r="XR205" s="308"/>
      <c r="XS205" s="308"/>
      <c r="XT205" s="308"/>
      <c r="XU205" s="308"/>
      <c r="XV205" s="308"/>
      <c r="XW205" s="308"/>
      <c r="XX205" s="308"/>
      <c r="XY205" s="308"/>
      <c r="XZ205" s="308"/>
      <c r="YA205" s="308"/>
      <c r="YB205" s="308"/>
      <c r="YC205" s="308"/>
      <c r="YD205" s="308"/>
      <c r="YE205" s="308"/>
      <c r="YF205" s="308"/>
      <c r="YG205" s="308"/>
      <c r="YH205" s="308"/>
      <c r="YI205" s="308"/>
      <c r="YJ205" s="308"/>
      <c r="YK205" s="308"/>
      <c r="YL205" s="308"/>
      <c r="YM205" s="308"/>
      <c r="YN205" s="308"/>
      <c r="YO205" s="308"/>
      <c r="YP205" s="308"/>
      <c r="YQ205" s="308"/>
      <c r="YR205" s="308"/>
      <c r="YS205" s="308"/>
      <c r="YT205" s="308"/>
      <c r="YU205" s="308"/>
      <c r="YV205" s="308"/>
      <c r="YW205" s="308"/>
      <c r="YX205" s="308"/>
      <c r="YY205" s="308"/>
      <c r="YZ205" s="308"/>
      <c r="ZA205" s="308"/>
      <c r="ZB205" s="308"/>
      <c r="ZC205" s="308"/>
      <c r="ZD205" s="308"/>
      <c r="ZE205" s="308"/>
      <c r="ZF205" s="308"/>
      <c r="ZG205" s="308"/>
      <c r="ZH205" s="308"/>
      <c r="ZI205" s="308"/>
      <c r="ZJ205" s="308"/>
      <c r="ZK205" s="308"/>
      <c r="ZL205" s="308"/>
      <c r="ZM205" s="308"/>
      <c r="ZN205" s="308"/>
      <c r="ZO205" s="308"/>
      <c r="ZP205" s="308"/>
      <c r="ZQ205" s="308"/>
      <c r="ZR205" s="308"/>
      <c r="ZS205" s="308"/>
      <c r="ZT205" s="308"/>
      <c r="ZU205" s="308"/>
      <c r="ZV205" s="308"/>
      <c r="ZW205" s="308"/>
      <c r="ZX205" s="308"/>
      <c r="ZY205" s="308"/>
      <c r="ZZ205" s="308"/>
      <c r="AAA205" s="308"/>
      <c r="AAB205" s="308"/>
      <c r="AAC205" s="308"/>
      <c r="AAD205" s="308"/>
      <c r="AAE205" s="308"/>
      <c r="AAF205" s="308"/>
      <c r="AAG205" s="308"/>
      <c r="AAH205" s="308"/>
      <c r="AAI205" s="308"/>
      <c r="AAJ205" s="308"/>
      <c r="AAK205" s="308"/>
      <c r="AAL205" s="308"/>
      <c r="AAM205" s="308"/>
      <c r="AAN205" s="308"/>
      <c r="AAO205" s="308"/>
      <c r="AAP205" s="308"/>
      <c r="AAQ205" s="308"/>
      <c r="AAR205" s="308"/>
      <c r="AAS205" s="308"/>
      <c r="AAT205" s="308"/>
      <c r="AAU205" s="308"/>
      <c r="AAV205" s="308"/>
      <c r="AAW205" s="308"/>
      <c r="AAX205" s="308"/>
      <c r="AAY205" s="308"/>
      <c r="AAZ205" s="308"/>
      <c r="ABA205" s="308"/>
      <c r="ABB205" s="308"/>
      <c r="ABC205" s="308"/>
      <c r="ABD205" s="308"/>
      <c r="ABE205" s="308"/>
      <c r="ABF205" s="308"/>
      <c r="ABG205" s="308"/>
      <c r="ABH205" s="308"/>
      <c r="ABI205" s="308"/>
      <c r="ABJ205" s="308"/>
      <c r="ABK205" s="308"/>
      <c r="ABL205" s="308"/>
      <c r="ABM205" s="308"/>
      <c r="ABN205" s="308"/>
      <c r="ABO205" s="308"/>
      <c r="ABP205" s="308"/>
      <c r="ABQ205" s="308"/>
      <c r="ABR205" s="308"/>
      <c r="ABS205" s="308"/>
      <c r="ABT205" s="308"/>
      <c r="ABU205" s="308"/>
      <c r="ABV205" s="308"/>
      <c r="ABW205" s="308"/>
      <c r="ABX205" s="308"/>
      <c r="ABY205" s="308"/>
      <c r="ABZ205" s="308"/>
      <c r="ACA205" s="308"/>
      <c r="ACB205" s="308"/>
      <c r="ACC205" s="308"/>
      <c r="ACD205" s="308"/>
      <c r="ACE205" s="308"/>
      <c r="ACF205" s="308"/>
      <c r="ACG205" s="308"/>
      <c r="ACH205" s="308"/>
      <c r="ACI205" s="308"/>
      <c r="ACJ205" s="308"/>
      <c r="ACK205" s="308"/>
      <c r="ACL205" s="308"/>
      <c r="ACM205" s="308"/>
      <c r="ACN205" s="308"/>
      <c r="ACO205" s="308"/>
      <c r="ACP205" s="308"/>
      <c r="ACQ205" s="308"/>
      <c r="ACR205" s="308"/>
      <c r="ACS205" s="308"/>
      <c r="ACT205" s="308"/>
      <c r="ACU205" s="308"/>
      <c r="ACV205" s="308"/>
      <c r="ACW205" s="308"/>
      <c r="ACX205" s="308"/>
      <c r="ACY205" s="308"/>
      <c r="ACZ205" s="308"/>
      <c r="ADA205" s="308"/>
      <c r="ADB205" s="308"/>
      <c r="ADC205" s="308"/>
      <c r="ADD205" s="308"/>
      <c r="ADE205" s="308"/>
      <c r="ADF205" s="308"/>
      <c r="ADG205" s="308"/>
      <c r="ADH205" s="308"/>
      <c r="ADI205" s="308"/>
      <c r="ADJ205" s="308"/>
      <c r="ADK205" s="308"/>
      <c r="ADL205" s="308"/>
      <c r="ADM205" s="308"/>
      <c r="ADN205" s="308"/>
      <c r="ADO205" s="308"/>
      <c r="ADP205" s="308"/>
      <c r="ADQ205" s="308"/>
      <c r="ADR205" s="308"/>
      <c r="ADS205" s="308"/>
      <c r="ADT205" s="308"/>
      <c r="ADU205" s="308"/>
      <c r="ADV205" s="308"/>
      <c r="ADW205" s="308"/>
      <c r="ADX205" s="308"/>
      <c r="ADY205" s="308"/>
      <c r="ADZ205" s="308"/>
      <c r="AEA205" s="308"/>
      <c r="AEB205" s="308"/>
      <c r="AEC205" s="308"/>
      <c r="AED205" s="308"/>
      <c r="AEE205" s="308"/>
      <c r="AEF205" s="308"/>
      <c r="AEG205" s="308"/>
      <c r="AEH205" s="308"/>
      <c r="AEI205" s="308"/>
      <c r="AEJ205" s="308"/>
      <c r="AEK205" s="308"/>
      <c r="AEL205" s="308"/>
      <c r="AEM205" s="308"/>
      <c r="AEN205" s="308"/>
      <c r="AEO205" s="308"/>
      <c r="AEP205" s="308"/>
      <c r="AEQ205" s="308"/>
      <c r="AER205" s="308"/>
      <c r="AES205" s="308"/>
      <c r="AET205" s="308"/>
      <c r="AEU205" s="308"/>
      <c r="AEV205" s="308"/>
      <c r="AEW205" s="308"/>
      <c r="AEX205" s="308"/>
      <c r="AEY205" s="308"/>
      <c r="AEZ205" s="308"/>
      <c r="AFA205" s="308"/>
      <c r="AFB205" s="308"/>
      <c r="AFC205" s="308"/>
      <c r="AFD205" s="308"/>
      <c r="AFE205" s="308"/>
      <c r="AFF205" s="308"/>
      <c r="AFG205" s="308"/>
      <c r="AFH205" s="308"/>
      <c r="AFI205" s="308"/>
      <c r="AFJ205" s="308"/>
      <c r="AFK205" s="308"/>
      <c r="AFL205" s="308"/>
      <c r="AFM205" s="308"/>
      <c r="AFN205" s="308"/>
      <c r="AFO205" s="308"/>
      <c r="AFP205" s="308"/>
      <c r="AFQ205" s="308"/>
      <c r="AFR205" s="308"/>
      <c r="AFS205" s="308"/>
      <c r="AFT205" s="308"/>
      <c r="AFU205" s="308"/>
      <c r="AFV205" s="308"/>
      <c r="AFW205" s="308"/>
      <c r="AFX205" s="308"/>
      <c r="AFY205" s="308"/>
      <c r="AFZ205" s="308"/>
      <c r="AGA205" s="308"/>
      <c r="AGB205" s="308"/>
      <c r="AGC205" s="308"/>
      <c r="AGD205" s="308"/>
      <c r="AGE205" s="308"/>
      <c r="AGF205" s="308"/>
      <c r="AGG205" s="308"/>
      <c r="AGH205" s="308"/>
      <c r="AGI205" s="308"/>
      <c r="AGJ205" s="308"/>
      <c r="AGK205" s="308"/>
      <c r="AGL205" s="308"/>
      <c r="AGM205" s="308"/>
      <c r="AGN205" s="308"/>
      <c r="AGO205" s="308"/>
      <c r="AGP205" s="308"/>
      <c r="AGQ205" s="308"/>
      <c r="AGR205" s="308"/>
      <c r="AGS205" s="308"/>
      <c r="AGT205" s="308"/>
      <c r="AGU205" s="308"/>
      <c r="AGV205" s="308"/>
      <c r="AGW205" s="308"/>
      <c r="AGX205" s="308"/>
      <c r="AGY205" s="308"/>
      <c r="AGZ205" s="308"/>
      <c r="AHA205" s="308"/>
      <c r="AHB205" s="308"/>
      <c r="AHC205" s="308"/>
      <c r="AHD205" s="308"/>
      <c r="AHE205" s="308"/>
      <c r="AHF205" s="308"/>
      <c r="AHG205" s="308"/>
      <c r="AHH205" s="308"/>
      <c r="AHI205" s="308"/>
      <c r="AHJ205" s="308"/>
      <c r="AHK205" s="308"/>
      <c r="AHL205" s="308"/>
      <c r="AHM205" s="308"/>
      <c r="AHN205" s="308"/>
      <c r="AHO205" s="308"/>
      <c r="AHP205" s="308"/>
      <c r="AHQ205" s="308"/>
      <c r="AHR205" s="308"/>
      <c r="AHS205" s="308"/>
      <c r="AHT205" s="308"/>
      <c r="AHU205" s="308"/>
      <c r="AHV205" s="308"/>
      <c r="AHW205" s="308"/>
      <c r="AHX205" s="308"/>
      <c r="AHY205" s="308"/>
      <c r="AHZ205" s="308"/>
      <c r="AIA205" s="308"/>
      <c r="AIB205" s="308"/>
      <c r="AIC205" s="308"/>
      <c r="AID205" s="308"/>
      <c r="AIE205" s="308"/>
      <c r="AIF205" s="308"/>
      <c r="AIG205" s="308"/>
      <c r="AIH205" s="308"/>
      <c r="AII205" s="308"/>
      <c r="AIJ205" s="308"/>
      <c r="AIK205" s="308"/>
      <c r="AIL205" s="308"/>
      <c r="AIM205" s="308"/>
      <c r="AIN205" s="308"/>
      <c r="AIO205" s="308"/>
      <c r="AIP205" s="308"/>
      <c r="AIQ205" s="308"/>
      <c r="AIR205" s="308"/>
      <c r="AIS205" s="308"/>
      <c r="AIT205" s="308"/>
      <c r="AIU205" s="308"/>
      <c r="AIV205" s="308"/>
      <c r="AIW205" s="308"/>
      <c r="AIX205" s="308"/>
      <c r="AIY205" s="308"/>
      <c r="AIZ205" s="308"/>
      <c r="AJA205" s="308"/>
      <c r="AJB205" s="308"/>
      <c r="AJC205" s="308"/>
      <c r="AJD205" s="308"/>
      <c r="AJE205" s="308"/>
      <c r="AJF205" s="308"/>
      <c r="AJG205" s="308"/>
      <c r="AJH205" s="308"/>
      <c r="AJI205" s="308"/>
      <c r="AJJ205" s="308"/>
      <c r="AJK205" s="308"/>
      <c r="AJL205" s="308"/>
      <c r="AJM205" s="308"/>
      <c r="AJN205" s="308"/>
      <c r="AJO205" s="308"/>
      <c r="AJP205" s="308"/>
      <c r="AJQ205" s="308"/>
      <c r="AJR205" s="308"/>
      <c r="AJS205" s="308"/>
      <c r="AJT205" s="308"/>
      <c r="AJU205" s="308"/>
      <c r="AJV205" s="308"/>
      <c r="AJW205" s="308"/>
      <c r="AJX205" s="308"/>
      <c r="AJY205" s="308"/>
      <c r="AJZ205" s="308"/>
      <c r="AKA205" s="308"/>
      <c r="AKB205" s="308"/>
      <c r="AKC205" s="308"/>
      <c r="AKD205" s="308"/>
      <c r="AKE205" s="308"/>
      <c r="AKF205" s="308"/>
      <c r="AKG205" s="308"/>
      <c r="AKH205" s="308"/>
      <c r="AKI205" s="308"/>
      <c r="AKJ205" s="308"/>
      <c r="AKK205" s="308"/>
      <c r="AKL205" s="308"/>
      <c r="AKM205" s="308"/>
      <c r="AKN205" s="308"/>
      <c r="AKO205" s="308"/>
      <c r="AKP205" s="308"/>
      <c r="AKQ205" s="308"/>
      <c r="AKR205" s="308"/>
      <c r="AKS205" s="308"/>
      <c r="AKT205" s="308"/>
      <c r="AKU205" s="308"/>
      <c r="AKV205" s="308"/>
      <c r="AKW205" s="308"/>
      <c r="AKX205" s="308"/>
      <c r="AKY205" s="308"/>
      <c r="AKZ205" s="308"/>
      <c r="ALA205" s="308"/>
      <c r="ALB205" s="308"/>
      <c r="ALC205" s="308"/>
      <c r="ALD205" s="308"/>
      <c r="ALE205" s="308"/>
      <c r="ALF205" s="308"/>
      <c r="ALG205" s="308"/>
      <c r="ALH205" s="308"/>
      <c r="ALI205" s="308"/>
      <c r="ALJ205" s="308"/>
      <c r="ALK205" s="308"/>
      <c r="ALL205" s="308"/>
      <c r="ALM205" s="308"/>
      <c r="ALN205" s="308"/>
      <c r="ALO205" s="308"/>
      <c r="ALP205" s="308"/>
      <c r="ALQ205" s="308"/>
      <c r="ALR205" s="308"/>
      <c r="ALS205" s="308"/>
      <c r="ALT205" s="308"/>
      <c r="ALU205" s="308"/>
      <c r="ALV205" s="308"/>
      <c r="ALW205" s="308"/>
      <c r="ALX205" s="308"/>
      <c r="ALY205" s="308"/>
      <c r="ALZ205" s="308"/>
      <c r="AMA205" s="308"/>
      <c r="AMB205" s="308"/>
      <c r="AMC205" s="308"/>
      <c r="AMD205" s="308"/>
      <c r="AME205" s="308"/>
      <c r="AMF205" s="308"/>
      <c r="AMG205" s="308"/>
      <c r="AMH205" s="308"/>
      <c r="AMI205" s="308"/>
      <c r="AMJ205" s="308"/>
      <c r="AMK205" s="308"/>
      <c r="AML205" s="308"/>
      <c r="AMM205" s="308"/>
      <c r="AMN205" s="308"/>
    </row>
    <row r="206" spans="1:1028" s="311" customFormat="1" ht="14.85" customHeight="1">
      <c r="A206" s="308">
        <v>1</v>
      </c>
      <c r="B206" s="308">
        <v>0</v>
      </c>
      <c r="C206" s="308" t="s">
        <v>5139</v>
      </c>
      <c r="D206" s="308" t="s">
        <v>5140</v>
      </c>
      <c r="E206" s="308"/>
      <c r="F206" s="38" t="s">
        <v>4430</v>
      </c>
      <c r="G206" s="308"/>
      <c r="H206" s="308" t="s">
        <v>4524</v>
      </c>
      <c r="I206" s="404" t="s">
        <v>4446</v>
      </c>
      <c r="J206" s="404" t="s">
        <v>5132</v>
      </c>
      <c r="K206" s="308"/>
      <c r="L206" s="308"/>
      <c r="M206" s="308"/>
      <c r="N206" s="308" t="s">
        <v>1384</v>
      </c>
      <c r="O206" s="308"/>
      <c r="P206" s="310" t="s">
        <v>25743</v>
      </c>
      <c r="Q206" s="310"/>
      <c r="R206" s="29" t="s">
        <v>4982</v>
      </c>
      <c r="S206" s="308" t="s">
        <v>25796</v>
      </c>
      <c r="T206" s="308" t="s">
        <v>2006</v>
      </c>
      <c r="U206" s="311" t="s">
        <v>25772</v>
      </c>
      <c r="V206" s="311" t="s">
        <v>24382</v>
      </c>
      <c r="W206" s="308"/>
      <c r="X206" s="365">
        <v>33000</v>
      </c>
      <c r="Y206" s="308"/>
      <c r="Z206" s="308"/>
      <c r="AA206" s="308"/>
      <c r="AB206" s="308"/>
      <c r="AC206" s="308"/>
      <c r="AD206" s="308"/>
      <c r="AE206" s="308" t="s">
        <v>2950</v>
      </c>
      <c r="AF206" s="309"/>
      <c r="AG206" s="312" t="s">
        <v>4434</v>
      </c>
      <c r="AH206" s="313" t="s">
        <v>4439</v>
      </c>
      <c r="AI206" s="313" t="s">
        <v>4440</v>
      </c>
      <c r="AJ206" s="40" t="s">
        <v>4799</v>
      </c>
      <c r="AK206" s="313" t="s">
        <v>4994</v>
      </c>
      <c r="AL206" s="314" t="s">
        <v>5122</v>
      </c>
      <c r="AM206" s="308"/>
      <c r="AN206" s="308" t="s">
        <v>4834</v>
      </c>
      <c r="AO206" s="308" t="s">
        <v>4442</v>
      </c>
      <c r="AP206" s="308"/>
      <c r="AR206" s="29" t="str">
        <f t="shared" si="38"/>
        <v>0</v>
      </c>
      <c r="AS206" s="29">
        <f t="shared" si="32"/>
        <v>0</v>
      </c>
      <c r="AT206" s="29">
        <v>0</v>
      </c>
      <c r="AU206" s="29"/>
      <c r="AV206" s="29"/>
      <c r="AW206" s="29" t="str">
        <f t="shared" si="40"/>
        <v/>
      </c>
      <c r="AX206" s="29" t="str">
        <f t="shared" si="33"/>
        <v/>
      </c>
      <c r="AY206" s="29" t="str">
        <f t="shared" si="39"/>
        <v>https://media.mediathek-tanz-theater.de/iiif/2/nvt_img-007-002-003.JP2</v>
      </c>
      <c r="AZ206" s="29" t="str">
        <f t="shared" si="34"/>
        <v>image/jp2</v>
      </c>
      <c r="BA206" s="29" t="str">
        <f t="shared" si="35"/>
        <v>presentation/iiif</v>
      </c>
      <c r="BB206" s="29" t="str">
        <f t="shared" si="36"/>
        <v>https://media.mediathek-tanz-theater.de/iiif/2/nvt_img-007-002-003.JP2/full/100,/0/default.jpg</v>
      </c>
      <c r="BC206" s="29" t="str">
        <f t="shared" si="31"/>
        <v>image/jpeg</v>
      </c>
      <c r="BD206" s="29" t="str">
        <f t="shared" si="37"/>
        <v>presentation/thumbnail</v>
      </c>
      <c r="BE206" s="308"/>
      <c r="BF206" s="308"/>
      <c r="BG206" s="308"/>
      <c r="BH206" s="308"/>
      <c r="BI206" s="308"/>
      <c r="BJ206" s="308"/>
      <c r="BK206" s="308"/>
      <c r="BL206" s="308"/>
      <c r="BM206" s="308"/>
      <c r="BN206" s="308"/>
      <c r="BO206" s="308"/>
      <c r="BP206" s="308"/>
      <c r="BQ206" s="308"/>
      <c r="BR206" s="308"/>
      <c r="BS206" s="308"/>
      <c r="BT206" s="308"/>
      <c r="BU206" s="308"/>
      <c r="BV206" s="308"/>
      <c r="BW206" s="308"/>
      <c r="BX206" s="308"/>
      <c r="BY206" s="308"/>
      <c r="BZ206" s="308"/>
      <c r="CA206" s="308"/>
      <c r="CB206" s="308"/>
      <c r="CC206" s="308"/>
      <c r="CD206" s="308"/>
      <c r="CE206" s="308"/>
      <c r="CF206" s="308"/>
      <c r="CG206" s="308"/>
      <c r="CH206" s="308"/>
      <c r="CI206" s="308"/>
      <c r="CJ206" s="308"/>
      <c r="CK206" s="308"/>
      <c r="CL206" s="308"/>
      <c r="CM206" s="308"/>
      <c r="CN206" s="308"/>
      <c r="CO206" s="308"/>
      <c r="CP206" s="308"/>
      <c r="CQ206" s="308"/>
      <c r="CR206" s="308"/>
      <c r="CS206" s="308"/>
      <c r="CT206" s="308"/>
      <c r="CU206" s="308"/>
      <c r="CV206" s="308"/>
      <c r="CW206" s="308"/>
      <c r="CX206" s="308"/>
      <c r="CY206" s="308"/>
      <c r="CZ206" s="308"/>
      <c r="DA206" s="308"/>
      <c r="DB206" s="308"/>
      <c r="DC206" s="308"/>
      <c r="DD206" s="308"/>
      <c r="DE206" s="308"/>
      <c r="DF206" s="308"/>
      <c r="DG206" s="308"/>
      <c r="DH206" s="308"/>
      <c r="DI206" s="308"/>
      <c r="DJ206" s="308"/>
      <c r="DK206" s="308"/>
      <c r="DL206" s="308"/>
      <c r="DM206" s="308"/>
      <c r="DN206" s="308"/>
      <c r="DO206" s="308"/>
      <c r="DP206" s="308"/>
      <c r="DQ206" s="308"/>
      <c r="DR206" s="308"/>
      <c r="DS206" s="308"/>
      <c r="DT206" s="308"/>
      <c r="DU206" s="308"/>
      <c r="DV206" s="308"/>
      <c r="DW206" s="308"/>
      <c r="DX206" s="308"/>
      <c r="DY206" s="308"/>
      <c r="DZ206" s="308"/>
      <c r="EA206" s="308"/>
      <c r="EB206" s="308"/>
      <c r="EC206" s="308"/>
      <c r="ED206" s="308"/>
      <c r="EE206" s="308"/>
      <c r="EF206" s="308"/>
      <c r="EG206" s="308"/>
      <c r="EH206" s="308"/>
      <c r="EI206" s="308"/>
      <c r="EJ206" s="308"/>
      <c r="EK206" s="308"/>
      <c r="EL206" s="308"/>
      <c r="EM206" s="308"/>
      <c r="EN206" s="308"/>
      <c r="EO206" s="308"/>
      <c r="EP206" s="308"/>
      <c r="EQ206" s="308"/>
      <c r="ER206" s="308"/>
      <c r="ES206" s="308"/>
      <c r="ET206" s="308"/>
      <c r="EU206" s="308"/>
      <c r="EV206" s="308"/>
      <c r="EW206" s="308"/>
      <c r="EX206" s="308"/>
      <c r="EY206" s="308"/>
      <c r="EZ206" s="308"/>
      <c r="FA206" s="308"/>
      <c r="FB206" s="308"/>
      <c r="FC206" s="308"/>
      <c r="FD206" s="308"/>
      <c r="FE206" s="308"/>
      <c r="FF206" s="308"/>
      <c r="FG206" s="308"/>
      <c r="FH206" s="308"/>
      <c r="FI206" s="308"/>
      <c r="FJ206" s="308"/>
      <c r="FK206" s="308"/>
      <c r="FL206" s="308"/>
      <c r="FM206" s="308"/>
      <c r="FN206" s="308"/>
      <c r="FO206" s="308"/>
      <c r="FP206" s="308"/>
      <c r="FQ206" s="308"/>
      <c r="FR206" s="308"/>
      <c r="FS206" s="308"/>
      <c r="FT206" s="308"/>
      <c r="FU206" s="308"/>
      <c r="FV206" s="308"/>
      <c r="FW206" s="308"/>
      <c r="FX206" s="308"/>
      <c r="FY206" s="308"/>
      <c r="FZ206" s="308"/>
      <c r="GA206" s="308"/>
      <c r="GB206" s="308"/>
      <c r="GC206" s="308"/>
      <c r="GD206" s="308"/>
      <c r="GE206" s="308"/>
      <c r="GF206" s="308"/>
      <c r="GG206" s="308"/>
      <c r="GH206" s="308"/>
      <c r="GI206" s="308"/>
      <c r="GJ206" s="308"/>
      <c r="GK206" s="308"/>
      <c r="GL206" s="308"/>
      <c r="GM206" s="308"/>
      <c r="GN206" s="308"/>
      <c r="GO206" s="308"/>
      <c r="GP206" s="308"/>
      <c r="GQ206" s="308"/>
      <c r="GR206" s="308"/>
      <c r="GS206" s="308"/>
      <c r="GT206" s="308"/>
      <c r="GU206" s="308"/>
      <c r="GV206" s="308"/>
      <c r="GW206" s="308"/>
      <c r="GX206" s="308"/>
      <c r="GY206" s="308"/>
      <c r="GZ206" s="308"/>
      <c r="HA206" s="308"/>
      <c r="HB206" s="308"/>
      <c r="HC206" s="308"/>
      <c r="HD206" s="308"/>
      <c r="HE206" s="308"/>
      <c r="HF206" s="308"/>
      <c r="HG206" s="308"/>
      <c r="HH206" s="308"/>
      <c r="HI206" s="308"/>
      <c r="HJ206" s="308"/>
      <c r="HK206" s="308"/>
      <c r="HL206" s="308"/>
      <c r="HM206" s="308"/>
      <c r="HN206" s="308"/>
      <c r="HO206" s="308"/>
      <c r="HP206" s="308"/>
      <c r="HQ206" s="308"/>
      <c r="HR206" s="308"/>
      <c r="HS206" s="308"/>
      <c r="HT206" s="308"/>
      <c r="HU206" s="308"/>
      <c r="HV206" s="308"/>
      <c r="HW206" s="308"/>
      <c r="HX206" s="308"/>
      <c r="HY206" s="308"/>
      <c r="HZ206" s="308"/>
      <c r="IA206" s="308"/>
      <c r="IB206" s="308"/>
      <c r="IC206" s="308"/>
      <c r="ID206" s="308"/>
      <c r="IE206" s="308"/>
      <c r="IF206" s="308"/>
      <c r="IG206" s="308"/>
      <c r="IH206" s="308"/>
      <c r="II206" s="308"/>
      <c r="IJ206" s="308"/>
      <c r="IK206" s="308"/>
      <c r="IL206" s="308"/>
      <c r="IM206" s="308"/>
      <c r="IN206" s="308"/>
      <c r="IO206" s="308"/>
      <c r="IP206" s="308"/>
      <c r="IQ206" s="308"/>
      <c r="IR206" s="308"/>
      <c r="IS206" s="308"/>
      <c r="IT206" s="308"/>
      <c r="IU206" s="308"/>
      <c r="IV206" s="308"/>
      <c r="IW206" s="308"/>
      <c r="IX206" s="308"/>
      <c r="IY206" s="308"/>
      <c r="IZ206" s="308"/>
      <c r="JA206" s="308"/>
      <c r="JB206" s="308"/>
      <c r="JC206" s="308"/>
      <c r="JD206" s="308"/>
      <c r="JE206" s="308"/>
      <c r="JF206" s="308"/>
      <c r="JG206" s="308"/>
      <c r="JH206" s="308"/>
      <c r="JI206" s="308"/>
      <c r="JJ206" s="308"/>
      <c r="JK206" s="308"/>
      <c r="JL206" s="308"/>
      <c r="JM206" s="308"/>
      <c r="JN206" s="308"/>
      <c r="JO206" s="308"/>
      <c r="JP206" s="308"/>
      <c r="JQ206" s="308"/>
      <c r="JR206" s="308"/>
      <c r="JS206" s="308"/>
      <c r="JT206" s="308"/>
      <c r="JU206" s="308"/>
      <c r="JV206" s="308"/>
      <c r="JW206" s="308"/>
      <c r="JX206" s="308"/>
      <c r="JY206" s="308"/>
      <c r="JZ206" s="308"/>
      <c r="KA206" s="308"/>
      <c r="KB206" s="308"/>
      <c r="KC206" s="308"/>
      <c r="KD206" s="308"/>
      <c r="KE206" s="308"/>
      <c r="KF206" s="308"/>
      <c r="KG206" s="308"/>
      <c r="KH206" s="308"/>
      <c r="KI206" s="308"/>
      <c r="KJ206" s="308"/>
      <c r="KK206" s="308"/>
      <c r="KL206" s="308"/>
      <c r="KM206" s="308"/>
      <c r="KN206" s="308"/>
      <c r="KO206" s="308"/>
      <c r="KP206" s="308"/>
      <c r="KQ206" s="308"/>
      <c r="KR206" s="308"/>
      <c r="KS206" s="308"/>
      <c r="KT206" s="308"/>
      <c r="KU206" s="308"/>
      <c r="KV206" s="308"/>
      <c r="KW206" s="308"/>
      <c r="KX206" s="308"/>
      <c r="KY206" s="308"/>
      <c r="KZ206" s="308"/>
      <c r="LA206" s="308"/>
      <c r="LB206" s="308"/>
      <c r="LC206" s="308"/>
      <c r="LD206" s="308"/>
      <c r="LE206" s="308"/>
      <c r="LF206" s="308"/>
      <c r="LG206" s="308"/>
      <c r="LH206" s="308"/>
      <c r="LI206" s="308"/>
      <c r="LJ206" s="308"/>
      <c r="LK206" s="308"/>
      <c r="LL206" s="308"/>
      <c r="LM206" s="308"/>
      <c r="LN206" s="308"/>
      <c r="LO206" s="308"/>
      <c r="LP206" s="308"/>
      <c r="LQ206" s="308"/>
      <c r="LR206" s="308"/>
      <c r="LS206" s="308"/>
      <c r="LT206" s="308"/>
      <c r="LU206" s="308"/>
      <c r="LV206" s="308"/>
      <c r="LW206" s="308"/>
      <c r="LX206" s="308"/>
      <c r="LY206" s="308"/>
      <c r="LZ206" s="308"/>
      <c r="MA206" s="308"/>
      <c r="MB206" s="308"/>
      <c r="MC206" s="308"/>
      <c r="MD206" s="308"/>
      <c r="ME206" s="308"/>
      <c r="MF206" s="308"/>
      <c r="MG206" s="308"/>
      <c r="MH206" s="308"/>
      <c r="MI206" s="308"/>
      <c r="MJ206" s="308"/>
      <c r="MK206" s="308"/>
      <c r="ML206" s="308"/>
      <c r="MM206" s="308"/>
      <c r="MN206" s="308"/>
      <c r="MO206" s="308"/>
      <c r="MP206" s="308"/>
      <c r="MQ206" s="308"/>
      <c r="MR206" s="308"/>
      <c r="MS206" s="308"/>
      <c r="MT206" s="308"/>
      <c r="MU206" s="308"/>
      <c r="MV206" s="308"/>
      <c r="MW206" s="308"/>
      <c r="MX206" s="308"/>
      <c r="MY206" s="308"/>
      <c r="MZ206" s="308"/>
      <c r="NA206" s="308"/>
      <c r="NB206" s="308"/>
      <c r="NC206" s="308"/>
      <c r="ND206" s="308"/>
      <c r="NE206" s="308"/>
      <c r="NF206" s="308"/>
      <c r="NG206" s="308"/>
      <c r="NH206" s="308"/>
      <c r="NI206" s="308"/>
      <c r="NJ206" s="308"/>
      <c r="NK206" s="308"/>
      <c r="NL206" s="308"/>
      <c r="NM206" s="308"/>
      <c r="NN206" s="308"/>
      <c r="NO206" s="308"/>
      <c r="NP206" s="308"/>
      <c r="NQ206" s="308"/>
      <c r="NR206" s="308"/>
      <c r="NS206" s="308"/>
      <c r="NT206" s="308"/>
      <c r="NU206" s="308"/>
      <c r="NV206" s="308"/>
      <c r="NW206" s="308"/>
      <c r="NX206" s="308"/>
      <c r="NY206" s="308"/>
      <c r="NZ206" s="308"/>
      <c r="OA206" s="308"/>
      <c r="OB206" s="308"/>
      <c r="OC206" s="308"/>
      <c r="OD206" s="308"/>
      <c r="OE206" s="308"/>
      <c r="OF206" s="308"/>
      <c r="OG206" s="308"/>
      <c r="OH206" s="308"/>
      <c r="OI206" s="308"/>
      <c r="OJ206" s="308"/>
      <c r="OK206" s="308"/>
      <c r="OL206" s="308"/>
      <c r="OM206" s="308"/>
      <c r="ON206" s="308"/>
      <c r="OO206" s="308"/>
      <c r="OP206" s="308"/>
      <c r="OQ206" s="308"/>
      <c r="OR206" s="308"/>
      <c r="OS206" s="308"/>
      <c r="OT206" s="308"/>
      <c r="OU206" s="308"/>
      <c r="OV206" s="308"/>
      <c r="OW206" s="308"/>
      <c r="OX206" s="308"/>
      <c r="OY206" s="308"/>
      <c r="OZ206" s="308"/>
      <c r="PA206" s="308"/>
      <c r="PB206" s="308"/>
      <c r="PC206" s="308"/>
      <c r="PD206" s="308"/>
      <c r="PE206" s="308"/>
      <c r="PF206" s="308"/>
      <c r="PG206" s="308"/>
      <c r="PH206" s="308"/>
      <c r="PI206" s="308"/>
      <c r="PJ206" s="308"/>
      <c r="PK206" s="308"/>
      <c r="PL206" s="308"/>
      <c r="PM206" s="308"/>
      <c r="PN206" s="308"/>
      <c r="PO206" s="308"/>
      <c r="PP206" s="308"/>
      <c r="PQ206" s="308"/>
      <c r="PR206" s="308"/>
      <c r="PS206" s="308"/>
      <c r="PT206" s="308"/>
      <c r="PU206" s="308"/>
      <c r="PV206" s="308"/>
      <c r="PW206" s="308"/>
      <c r="PX206" s="308"/>
      <c r="PY206" s="308"/>
      <c r="PZ206" s="308"/>
      <c r="QA206" s="308"/>
      <c r="QB206" s="308"/>
      <c r="QC206" s="308"/>
      <c r="QD206" s="308"/>
      <c r="QE206" s="308"/>
      <c r="QF206" s="308"/>
      <c r="QG206" s="308"/>
      <c r="QH206" s="308"/>
      <c r="QI206" s="308"/>
      <c r="QJ206" s="308"/>
      <c r="QK206" s="308"/>
      <c r="QL206" s="308"/>
      <c r="QM206" s="308"/>
      <c r="QN206" s="308"/>
      <c r="QO206" s="308"/>
      <c r="QP206" s="308"/>
      <c r="QQ206" s="308"/>
      <c r="QR206" s="308"/>
      <c r="QS206" s="308"/>
      <c r="QT206" s="308"/>
      <c r="QU206" s="308"/>
      <c r="QV206" s="308"/>
      <c r="QW206" s="308"/>
      <c r="QX206" s="308"/>
      <c r="QY206" s="308"/>
      <c r="QZ206" s="308"/>
      <c r="RA206" s="308"/>
      <c r="RB206" s="308"/>
      <c r="RC206" s="308"/>
      <c r="RD206" s="308"/>
      <c r="RE206" s="308"/>
      <c r="RF206" s="308"/>
      <c r="RG206" s="308"/>
      <c r="RH206" s="308"/>
      <c r="RI206" s="308"/>
      <c r="RJ206" s="308"/>
      <c r="RK206" s="308"/>
      <c r="RL206" s="308"/>
      <c r="RM206" s="308"/>
      <c r="RN206" s="308"/>
      <c r="RO206" s="308"/>
      <c r="RP206" s="308"/>
      <c r="RQ206" s="308"/>
      <c r="RR206" s="308"/>
      <c r="RS206" s="308"/>
      <c r="RT206" s="308"/>
      <c r="RU206" s="308"/>
      <c r="RV206" s="308"/>
      <c r="RW206" s="308"/>
      <c r="RX206" s="308"/>
      <c r="RY206" s="308"/>
      <c r="RZ206" s="308"/>
      <c r="SA206" s="308"/>
      <c r="SB206" s="308"/>
      <c r="SC206" s="308"/>
      <c r="SD206" s="308"/>
      <c r="SE206" s="308"/>
      <c r="SF206" s="308"/>
      <c r="SG206" s="308"/>
      <c r="SH206" s="308"/>
      <c r="SI206" s="308"/>
      <c r="SJ206" s="308"/>
      <c r="SK206" s="308"/>
      <c r="SL206" s="308"/>
      <c r="SM206" s="308"/>
      <c r="SN206" s="308"/>
      <c r="SO206" s="308"/>
      <c r="SP206" s="308"/>
      <c r="SQ206" s="308"/>
      <c r="SR206" s="308"/>
      <c r="SS206" s="308"/>
      <c r="ST206" s="308"/>
      <c r="SU206" s="308"/>
      <c r="SV206" s="308"/>
      <c r="SW206" s="308"/>
      <c r="SX206" s="308"/>
      <c r="SY206" s="308"/>
      <c r="SZ206" s="308"/>
      <c r="TA206" s="308"/>
      <c r="TB206" s="308"/>
      <c r="TC206" s="308"/>
      <c r="TD206" s="308"/>
      <c r="TE206" s="308"/>
      <c r="TF206" s="308"/>
      <c r="TG206" s="308"/>
      <c r="TH206" s="308"/>
      <c r="TI206" s="308"/>
      <c r="TJ206" s="308"/>
      <c r="TK206" s="308"/>
      <c r="TL206" s="308"/>
      <c r="TM206" s="308"/>
      <c r="TN206" s="308"/>
      <c r="TO206" s="308"/>
      <c r="TP206" s="308"/>
      <c r="TQ206" s="308"/>
      <c r="TR206" s="308"/>
      <c r="TS206" s="308"/>
      <c r="TT206" s="308"/>
      <c r="TU206" s="308"/>
      <c r="TV206" s="308"/>
      <c r="TW206" s="308"/>
      <c r="TX206" s="308"/>
      <c r="TY206" s="308"/>
      <c r="TZ206" s="308"/>
      <c r="UA206" s="308"/>
      <c r="UB206" s="308"/>
      <c r="UC206" s="308"/>
      <c r="UD206" s="308"/>
      <c r="UE206" s="308"/>
      <c r="UF206" s="308"/>
      <c r="UG206" s="308"/>
      <c r="UH206" s="308"/>
      <c r="UI206" s="308"/>
      <c r="UJ206" s="308"/>
      <c r="UK206" s="308"/>
      <c r="UL206" s="308"/>
      <c r="UM206" s="308"/>
      <c r="UN206" s="308"/>
      <c r="UO206" s="308"/>
      <c r="UP206" s="308"/>
      <c r="UQ206" s="308"/>
      <c r="UR206" s="308"/>
      <c r="US206" s="308"/>
      <c r="UT206" s="308"/>
      <c r="UU206" s="308"/>
      <c r="UV206" s="308"/>
      <c r="UW206" s="308"/>
      <c r="UX206" s="308"/>
      <c r="UY206" s="308"/>
      <c r="UZ206" s="308"/>
      <c r="VA206" s="308"/>
      <c r="VB206" s="308"/>
      <c r="VC206" s="308"/>
      <c r="VD206" s="308"/>
      <c r="VE206" s="308"/>
      <c r="VF206" s="308"/>
      <c r="VG206" s="308"/>
      <c r="VH206" s="308"/>
      <c r="VI206" s="308"/>
      <c r="VJ206" s="308"/>
      <c r="VK206" s="308"/>
      <c r="VL206" s="308"/>
      <c r="VM206" s="308"/>
      <c r="VN206" s="308"/>
      <c r="VO206" s="308"/>
      <c r="VP206" s="308"/>
      <c r="VQ206" s="308"/>
      <c r="VR206" s="308"/>
      <c r="VS206" s="308"/>
      <c r="VT206" s="308"/>
      <c r="VU206" s="308"/>
      <c r="VV206" s="308"/>
      <c r="VW206" s="308"/>
      <c r="VX206" s="308"/>
      <c r="VY206" s="308"/>
      <c r="VZ206" s="308"/>
      <c r="WA206" s="308"/>
      <c r="WB206" s="308"/>
      <c r="WC206" s="308"/>
      <c r="WD206" s="308"/>
      <c r="WE206" s="308"/>
      <c r="WF206" s="308"/>
      <c r="WG206" s="308"/>
      <c r="WH206" s="308"/>
      <c r="WI206" s="308"/>
      <c r="WJ206" s="308"/>
      <c r="WK206" s="308"/>
      <c r="WL206" s="308"/>
      <c r="WM206" s="308"/>
      <c r="WN206" s="308"/>
      <c r="WO206" s="308"/>
      <c r="WP206" s="308"/>
      <c r="WQ206" s="308"/>
      <c r="WR206" s="308"/>
      <c r="WS206" s="308"/>
      <c r="WT206" s="308"/>
      <c r="WU206" s="308"/>
      <c r="WV206" s="308"/>
      <c r="WW206" s="308"/>
      <c r="WX206" s="308"/>
      <c r="WY206" s="308"/>
      <c r="WZ206" s="308"/>
      <c r="XA206" s="308"/>
      <c r="XB206" s="308"/>
      <c r="XC206" s="308"/>
      <c r="XD206" s="308"/>
      <c r="XE206" s="308"/>
      <c r="XF206" s="308"/>
      <c r="XG206" s="308"/>
      <c r="XH206" s="308"/>
      <c r="XI206" s="308"/>
      <c r="XJ206" s="308"/>
      <c r="XK206" s="308"/>
      <c r="XL206" s="308"/>
      <c r="XM206" s="308"/>
      <c r="XN206" s="308"/>
      <c r="XO206" s="308"/>
      <c r="XP206" s="308"/>
      <c r="XQ206" s="308"/>
      <c r="XR206" s="308"/>
      <c r="XS206" s="308"/>
      <c r="XT206" s="308"/>
      <c r="XU206" s="308"/>
      <c r="XV206" s="308"/>
      <c r="XW206" s="308"/>
      <c r="XX206" s="308"/>
      <c r="XY206" s="308"/>
      <c r="XZ206" s="308"/>
      <c r="YA206" s="308"/>
      <c r="YB206" s="308"/>
      <c r="YC206" s="308"/>
      <c r="YD206" s="308"/>
      <c r="YE206" s="308"/>
      <c r="YF206" s="308"/>
      <c r="YG206" s="308"/>
      <c r="YH206" s="308"/>
      <c r="YI206" s="308"/>
      <c r="YJ206" s="308"/>
      <c r="YK206" s="308"/>
      <c r="YL206" s="308"/>
      <c r="YM206" s="308"/>
      <c r="YN206" s="308"/>
      <c r="YO206" s="308"/>
      <c r="YP206" s="308"/>
      <c r="YQ206" s="308"/>
      <c r="YR206" s="308"/>
      <c r="YS206" s="308"/>
      <c r="YT206" s="308"/>
      <c r="YU206" s="308"/>
      <c r="YV206" s="308"/>
      <c r="YW206" s="308"/>
      <c r="YX206" s="308"/>
      <c r="YY206" s="308"/>
      <c r="YZ206" s="308"/>
      <c r="ZA206" s="308"/>
      <c r="ZB206" s="308"/>
      <c r="ZC206" s="308"/>
      <c r="ZD206" s="308"/>
      <c r="ZE206" s="308"/>
      <c r="ZF206" s="308"/>
      <c r="ZG206" s="308"/>
      <c r="ZH206" s="308"/>
      <c r="ZI206" s="308"/>
      <c r="ZJ206" s="308"/>
      <c r="ZK206" s="308"/>
      <c r="ZL206" s="308"/>
      <c r="ZM206" s="308"/>
      <c r="ZN206" s="308"/>
      <c r="ZO206" s="308"/>
      <c r="ZP206" s="308"/>
      <c r="ZQ206" s="308"/>
      <c r="ZR206" s="308"/>
      <c r="ZS206" s="308"/>
      <c r="ZT206" s="308"/>
      <c r="ZU206" s="308"/>
      <c r="ZV206" s="308"/>
      <c r="ZW206" s="308"/>
      <c r="ZX206" s="308"/>
      <c r="ZY206" s="308"/>
      <c r="ZZ206" s="308"/>
      <c r="AAA206" s="308"/>
      <c r="AAB206" s="308"/>
      <c r="AAC206" s="308"/>
      <c r="AAD206" s="308"/>
      <c r="AAE206" s="308"/>
      <c r="AAF206" s="308"/>
      <c r="AAG206" s="308"/>
      <c r="AAH206" s="308"/>
      <c r="AAI206" s="308"/>
      <c r="AAJ206" s="308"/>
      <c r="AAK206" s="308"/>
      <c r="AAL206" s="308"/>
      <c r="AAM206" s="308"/>
      <c r="AAN206" s="308"/>
      <c r="AAO206" s="308"/>
      <c r="AAP206" s="308"/>
      <c r="AAQ206" s="308"/>
      <c r="AAR206" s="308"/>
      <c r="AAS206" s="308"/>
      <c r="AAT206" s="308"/>
      <c r="AAU206" s="308"/>
      <c r="AAV206" s="308"/>
      <c r="AAW206" s="308"/>
      <c r="AAX206" s="308"/>
      <c r="AAY206" s="308"/>
      <c r="AAZ206" s="308"/>
      <c r="ABA206" s="308"/>
      <c r="ABB206" s="308"/>
      <c r="ABC206" s="308"/>
      <c r="ABD206" s="308"/>
      <c r="ABE206" s="308"/>
      <c r="ABF206" s="308"/>
      <c r="ABG206" s="308"/>
      <c r="ABH206" s="308"/>
      <c r="ABI206" s="308"/>
      <c r="ABJ206" s="308"/>
      <c r="ABK206" s="308"/>
      <c r="ABL206" s="308"/>
      <c r="ABM206" s="308"/>
      <c r="ABN206" s="308"/>
      <c r="ABO206" s="308"/>
      <c r="ABP206" s="308"/>
      <c r="ABQ206" s="308"/>
      <c r="ABR206" s="308"/>
      <c r="ABS206" s="308"/>
      <c r="ABT206" s="308"/>
      <c r="ABU206" s="308"/>
      <c r="ABV206" s="308"/>
      <c r="ABW206" s="308"/>
      <c r="ABX206" s="308"/>
      <c r="ABY206" s="308"/>
      <c r="ABZ206" s="308"/>
      <c r="ACA206" s="308"/>
      <c r="ACB206" s="308"/>
      <c r="ACC206" s="308"/>
      <c r="ACD206" s="308"/>
      <c r="ACE206" s="308"/>
      <c r="ACF206" s="308"/>
      <c r="ACG206" s="308"/>
      <c r="ACH206" s="308"/>
      <c r="ACI206" s="308"/>
      <c r="ACJ206" s="308"/>
      <c r="ACK206" s="308"/>
      <c r="ACL206" s="308"/>
      <c r="ACM206" s="308"/>
      <c r="ACN206" s="308"/>
      <c r="ACO206" s="308"/>
      <c r="ACP206" s="308"/>
      <c r="ACQ206" s="308"/>
      <c r="ACR206" s="308"/>
      <c r="ACS206" s="308"/>
      <c r="ACT206" s="308"/>
      <c r="ACU206" s="308"/>
      <c r="ACV206" s="308"/>
      <c r="ACW206" s="308"/>
      <c r="ACX206" s="308"/>
      <c r="ACY206" s="308"/>
      <c r="ACZ206" s="308"/>
      <c r="ADA206" s="308"/>
      <c r="ADB206" s="308"/>
      <c r="ADC206" s="308"/>
      <c r="ADD206" s="308"/>
      <c r="ADE206" s="308"/>
      <c r="ADF206" s="308"/>
      <c r="ADG206" s="308"/>
      <c r="ADH206" s="308"/>
      <c r="ADI206" s="308"/>
      <c r="ADJ206" s="308"/>
      <c r="ADK206" s="308"/>
      <c r="ADL206" s="308"/>
      <c r="ADM206" s="308"/>
      <c r="ADN206" s="308"/>
      <c r="ADO206" s="308"/>
      <c r="ADP206" s="308"/>
      <c r="ADQ206" s="308"/>
      <c r="ADR206" s="308"/>
      <c r="ADS206" s="308"/>
      <c r="ADT206" s="308"/>
      <c r="ADU206" s="308"/>
      <c r="ADV206" s="308"/>
      <c r="ADW206" s="308"/>
      <c r="ADX206" s="308"/>
      <c r="ADY206" s="308"/>
      <c r="ADZ206" s="308"/>
      <c r="AEA206" s="308"/>
      <c r="AEB206" s="308"/>
      <c r="AEC206" s="308"/>
      <c r="AED206" s="308"/>
      <c r="AEE206" s="308"/>
      <c r="AEF206" s="308"/>
      <c r="AEG206" s="308"/>
      <c r="AEH206" s="308"/>
      <c r="AEI206" s="308"/>
      <c r="AEJ206" s="308"/>
      <c r="AEK206" s="308"/>
      <c r="AEL206" s="308"/>
      <c r="AEM206" s="308"/>
      <c r="AEN206" s="308"/>
      <c r="AEO206" s="308"/>
      <c r="AEP206" s="308"/>
      <c r="AEQ206" s="308"/>
      <c r="AER206" s="308"/>
      <c r="AES206" s="308"/>
      <c r="AET206" s="308"/>
      <c r="AEU206" s="308"/>
      <c r="AEV206" s="308"/>
      <c r="AEW206" s="308"/>
      <c r="AEX206" s="308"/>
      <c r="AEY206" s="308"/>
      <c r="AEZ206" s="308"/>
      <c r="AFA206" s="308"/>
      <c r="AFB206" s="308"/>
      <c r="AFC206" s="308"/>
      <c r="AFD206" s="308"/>
      <c r="AFE206" s="308"/>
      <c r="AFF206" s="308"/>
      <c r="AFG206" s="308"/>
      <c r="AFH206" s="308"/>
      <c r="AFI206" s="308"/>
      <c r="AFJ206" s="308"/>
      <c r="AFK206" s="308"/>
      <c r="AFL206" s="308"/>
      <c r="AFM206" s="308"/>
      <c r="AFN206" s="308"/>
      <c r="AFO206" s="308"/>
      <c r="AFP206" s="308"/>
      <c r="AFQ206" s="308"/>
      <c r="AFR206" s="308"/>
      <c r="AFS206" s="308"/>
      <c r="AFT206" s="308"/>
      <c r="AFU206" s="308"/>
      <c r="AFV206" s="308"/>
      <c r="AFW206" s="308"/>
      <c r="AFX206" s="308"/>
      <c r="AFY206" s="308"/>
      <c r="AFZ206" s="308"/>
      <c r="AGA206" s="308"/>
      <c r="AGB206" s="308"/>
      <c r="AGC206" s="308"/>
      <c r="AGD206" s="308"/>
      <c r="AGE206" s="308"/>
      <c r="AGF206" s="308"/>
      <c r="AGG206" s="308"/>
      <c r="AGH206" s="308"/>
      <c r="AGI206" s="308"/>
      <c r="AGJ206" s="308"/>
      <c r="AGK206" s="308"/>
      <c r="AGL206" s="308"/>
      <c r="AGM206" s="308"/>
      <c r="AGN206" s="308"/>
      <c r="AGO206" s="308"/>
      <c r="AGP206" s="308"/>
      <c r="AGQ206" s="308"/>
      <c r="AGR206" s="308"/>
      <c r="AGS206" s="308"/>
      <c r="AGT206" s="308"/>
      <c r="AGU206" s="308"/>
      <c r="AGV206" s="308"/>
      <c r="AGW206" s="308"/>
      <c r="AGX206" s="308"/>
      <c r="AGY206" s="308"/>
      <c r="AGZ206" s="308"/>
      <c r="AHA206" s="308"/>
      <c r="AHB206" s="308"/>
      <c r="AHC206" s="308"/>
      <c r="AHD206" s="308"/>
      <c r="AHE206" s="308"/>
      <c r="AHF206" s="308"/>
      <c r="AHG206" s="308"/>
      <c r="AHH206" s="308"/>
      <c r="AHI206" s="308"/>
      <c r="AHJ206" s="308"/>
      <c r="AHK206" s="308"/>
      <c r="AHL206" s="308"/>
      <c r="AHM206" s="308"/>
      <c r="AHN206" s="308"/>
      <c r="AHO206" s="308"/>
      <c r="AHP206" s="308"/>
      <c r="AHQ206" s="308"/>
      <c r="AHR206" s="308"/>
      <c r="AHS206" s="308"/>
      <c r="AHT206" s="308"/>
      <c r="AHU206" s="308"/>
      <c r="AHV206" s="308"/>
      <c r="AHW206" s="308"/>
      <c r="AHX206" s="308"/>
      <c r="AHY206" s="308"/>
      <c r="AHZ206" s="308"/>
      <c r="AIA206" s="308"/>
      <c r="AIB206" s="308"/>
      <c r="AIC206" s="308"/>
      <c r="AID206" s="308"/>
      <c r="AIE206" s="308"/>
      <c r="AIF206" s="308"/>
      <c r="AIG206" s="308"/>
      <c r="AIH206" s="308"/>
      <c r="AII206" s="308"/>
      <c r="AIJ206" s="308"/>
      <c r="AIK206" s="308"/>
      <c r="AIL206" s="308"/>
      <c r="AIM206" s="308"/>
      <c r="AIN206" s="308"/>
      <c r="AIO206" s="308"/>
      <c r="AIP206" s="308"/>
      <c r="AIQ206" s="308"/>
      <c r="AIR206" s="308"/>
      <c r="AIS206" s="308"/>
      <c r="AIT206" s="308"/>
      <c r="AIU206" s="308"/>
      <c r="AIV206" s="308"/>
      <c r="AIW206" s="308"/>
      <c r="AIX206" s="308"/>
      <c r="AIY206" s="308"/>
      <c r="AIZ206" s="308"/>
      <c r="AJA206" s="308"/>
      <c r="AJB206" s="308"/>
      <c r="AJC206" s="308"/>
      <c r="AJD206" s="308"/>
      <c r="AJE206" s="308"/>
      <c r="AJF206" s="308"/>
      <c r="AJG206" s="308"/>
      <c r="AJH206" s="308"/>
      <c r="AJI206" s="308"/>
      <c r="AJJ206" s="308"/>
      <c r="AJK206" s="308"/>
      <c r="AJL206" s="308"/>
      <c r="AJM206" s="308"/>
      <c r="AJN206" s="308"/>
      <c r="AJO206" s="308"/>
      <c r="AJP206" s="308"/>
      <c r="AJQ206" s="308"/>
      <c r="AJR206" s="308"/>
      <c r="AJS206" s="308"/>
      <c r="AJT206" s="308"/>
      <c r="AJU206" s="308"/>
      <c r="AJV206" s="308"/>
      <c r="AJW206" s="308"/>
      <c r="AJX206" s="308"/>
      <c r="AJY206" s="308"/>
      <c r="AJZ206" s="308"/>
      <c r="AKA206" s="308"/>
      <c r="AKB206" s="308"/>
      <c r="AKC206" s="308"/>
      <c r="AKD206" s="308"/>
      <c r="AKE206" s="308"/>
      <c r="AKF206" s="308"/>
      <c r="AKG206" s="308"/>
      <c r="AKH206" s="308"/>
      <c r="AKI206" s="308"/>
      <c r="AKJ206" s="308"/>
      <c r="AKK206" s="308"/>
      <c r="AKL206" s="308"/>
      <c r="AKM206" s="308"/>
      <c r="AKN206" s="308"/>
      <c r="AKO206" s="308"/>
      <c r="AKP206" s="308"/>
      <c r="AKQ206" s="308"/>
      <c r="AKR206" s="308"/>
      <c r="AKS206" s="308"/>
      <c r="AKT206" s="308"/>
      <c r="AKU206" s="308"/>
      <c r="AKV206" s="308"/>
      <c r="AKW206" s="308"/>
      <c r="AKX206" s="308"/>
      <c r="AKY206" s="308"/>
      <c r="AKZ206" s="308"/>
      <c r="ALA206" s="308"/>
      <c r="ALB206" s="308"/>
      <c r="ALC206" s="308"/>
      <c r="ALD206" s="308"/>
      <c r="ALE206" s="308"/>
      <c r="ALF206" s="308"/>
      <c r="ALG206" s="308"/>
      <c r="ALH206" s="308"/>
      <c r="ALI206" s="308"/>
      <c r="ALJ206" s="308"/>
      <c r="ALK206" s="308"/>
      <c r="ALL206" s="308"/>
      <c r="ALM206" s="308"/>
      <c r="ALN206" s="308"/>
      <c r="ALO206" s="308"/>
      <c r="ALP206" s="308"/>
      <c r="ALQ206" s="308"/>
      <c r="ALR206" s="308"/>
      <c r="ALS206" s="308"/>
      <c r="ALT206" s="308"/>
      <c r="ALU206" s="308"/>
      <c r="ALV206" s="308"/>
      <c r="ALW206" s="308"/>
      <c r="ALX206" s="308"/>
      <c r="ALY206" s="308"/>
      <c r="ALZ206" s="308"/>
      <c r="AMA206" s="308"/>
      <c r="AMB206" s="308"/>
      <c r="AMC206" s="308"/>
      <c r="AMD206" s="308"/>
      <c r="AME206" s="308"/>
      <c r="AMF206" s="308"/>
      <c r="AMG206" s="308"/>
      <c r="AMH206" s="308"/>
      <c r="AMI206" s="308"/>
      <c r="AMJ206" s="308"/>
      <c r="AMK206" s="308"/>
      <c r="AML206" s="308"/>
      <c r="AMM206" s="308"/>
      <c r="AMN206" s="308"/>
    </row>
    <row r="207" spans="1:1028" s="311" customFormat="1" ht="14.85" customHeight="1">
      <c r="A207" s="308">
        <v>1</v>
      </c>
      <c r="B207" s="308">
        <v>0</v>
      </c>
      <c r="C207" s="308" t="s">
        <v>5141</v>
      </c>
      <c r="D207" s="308" t="s">
        <v>5142</v>
      </c>
      <c r="E207" s="308"/>
      <c r="F207" s="38" t="s">
        <v>4430</v>
      </c>
      <c r="G207" s="308"/>
      <c r="H207" s="308" t="s">
        <v>4524</v>
      </c>
      <c r="I207" s="404" t="s">
        <v>4446</v>
      </c>
      <c r="J207" s="404" t="s">
        <v>5132</v>
      </c>
      <c r="K207" s="308"/>
      <c r="L207" s="308"/>
      <c r="M207" s="308"/>
      <c r="N207" s="308" t="s">
        <v>1384</v>
      </c>
      <c r="O207" s="308"/>
      <c r="P207" s="310" t="s">
        <v>25743</v>
      </c>
      <c r="Q207" s="310"/>
      <c r="R207" s="29" t="s">
        <v>4982</v>
      </c>
      <c r="S207" s="308" t="s">
        <v>5143</v>
      </c>
      <c r="T207" s="308" t="s">
        <v>2006</v>
      </c>
      <c r="U207" s="311" t="s">
        <v>25773</v>
      </c>
      <c r="V207" s="311" t="s">
        <v>24382</v>
      </c>
      <c r="W207" s="308"/>
      <c r="X207" s="365">
        <v>33000</v>
      </c>
      <c r="Y207" s="308"/>
      <c r="Z207" s="308"/>
      <c r="AA207" s="308"/>
      <c r="AB207" s="308"/>
      <c r="AC207" s="308"/>
      <c r="AD207" s="308"/>
      <c r="AE207" s="308" t="s">
        <v>2950</v>
      </c>
      <c r="AF207" s="309"/>
      <c r="AG207" s="312" t="s">
        <v>4434</v>
      </c>
      <c r="AH207" s="313" t="s">
        <v>4439</v>
      </c>
      <c r="AI207" s="313" t="s">
        <v>4440</v>
      </c>
      <c r="AJ207" s="40" t="s">
        <v>4799</v>
      </c>
      <c r="AK207" s="313" t="s">
        <v>5144</v>
      </c>
      <c r="AL207" s="314" t="s">
        <v>5122</v>
      </c>
      <c r="AM207" s="308"/>
      <c r="AN207" s="308" t="s">
        <v>4834</v>
      </c>
      <c r="AO207" s="308" t="s">
        <v>4442</v>
      </c>
      <c r="AP207" s="308"/>
      <c r="AR207" s="29" t="str">
        <f t="shared" si="38"/>
        <v>0</v>
      </c>
      <c r="AS207" s="29">
        <f t="shared" si="32"/>
        <v>0</v>
      </c>
      <c r="AT207" s="29">
        <v>0</v>
      </c>
      <c r="AU207" s="29"/>
      <c r="AV207" s="29"/>
      <c r="AW207" s="29" t="str">
        <f t="shared" si="40"/>
        <v/>
      </c>
      <c r="AX207" s="29" t="str">
        <f t="shared" si="33"/>
        <v/>
      </c>
      <c r="AY207" s="29" t="str">
        <f t="shared" si="39"/>
        <v>https://media.mediathek-tanz-theater.de/iiif/2/nvt_img-007-002-004.JP2</v>
      </c>
      <c r="AZ207" s="29" t="str">
        <f t="shared" si="34"/>
        <v>image/jp2</v>
      </c>
      <c r="BA207" s="29" t="str">
        <f t="shared" si="35"/>
        <v>presentation/iiif</v>
      </c>
      <c r="BB207" s="29" t="str">
        <f t="shared" si="36"/>
        <v>https://media.mediathek-tanz-theater.de/iiif/2/nvt_img-007-002-004.JP2/full/100,/0/default.jpg</v>
      </c>
      <c r="BC207" s="29" t="str">
        <f t="shared" si="31"/>
        <v>image/jpeg</v>
      </c>
      <c r="BD207" s="29" t="str">
        <f t="shared" si="37"/>
        <v>presentation/thumbnail</v>
      </c>
      <c r="BE207" s="308"/>
      <c r="BF207" s="308"/>
      <c r="BG207" s="308"/>
      <c r="BH207" s="308"/>
      <c r="BI207" s="308"/>
      <c r="BJ207" s="308"/>
      <c r="BK207" s="308"/>
      <c r="BL207" s="308"/>
      <c r="BM207" s="308"/>
      <c r="BN207" s="308"/>
      <c r="BO207" s="308"/>
      <c r="BP207" s="308"/>
      <c r="BQ207" s="308"/>
      <c r="BR207" s="308"/>
      <c r="BS207" s="308"/>
      <c r="BT207" s="308"/>
      <c r="BU207" s="308"/>
      <c r="BV207" s="308"/>
      <c r="BW207" s="308"/>
      <c r="BX207" s="308"/>
      <c r="BY207" s="308"/>
      <c r="BZ207" s="308"/>
      <c r="CA207" s="308"/>
      <c r="CB207" s="308"/>
      <c r="CC207" s="308"/>
      <c r="CD207" s="308"/>
      <c r="CE207" s="308"/>
      <c r="CF207" s="308"/>
      <c r="CG207" s="308"/>
      <c r="CH207" s="308"/>
      <c r="CI207" s="308"/>
      <c r="CJ207" s="308"/>
      <c r="CK207" s="308"/>
      <c r="CL207" s="308"/>
      <c r="CM207" s="308"/>
      <c r="CN207" s="308"/>
      <c r="CO207" s="308"/>
      <c r="CP207" s="308"/>
      <c r="CQ207" s="308"/>
      <c r="CR207" s="308"/>
      <c r="CS207" s="308"/>
      <c r="CT207" s="308"/>
      <c r="CU207" s="308"/>
      <c r="CV207" s="308"/>
      <c r="CW207" s="308"/>
      <c r="CX207" s="308"/>
      <c r="CY207" s="308"/>
      <c r="CZ207" s="308"/>
      <c r="DA207" s="308"/>
      <c r="DB207" s="308"/>
      <c r="DC207" s="308"/>
      <c r="DD207" s="308"/>
      <c r="DE207" s="308"/>
      <c r="DF207" s="308"/>
      <c r="DG207" s="308"/>
      <c r="DH207" s="308"/>
      <c r="DI207" s="308"/>
      <c r="DJ207" s="308"/>
      <c r="DK207" s="308"/>
      <c r="DL207" s="308"/>
      <c r="DM207" s="308"/>
      <c r="DN207" s="308"/>
      <c r="DO207" s="308"/>
      <c r="DP207" s="308"/>
      <c r="DQ207" s="308"/>
      <c r="DR207" s="308"/>
      <c r="DS207" s="308"/>
      <c r="DT207" s="308"/>
      <c r="DU207" s="308"/>
      <c r="DV207" s="308"/>
      <c r="DW207" s="308"/>
      <c r="DX207" s="308"/>
      <c r="DY207" s="308"/>
      <c r="DZ207" s="308"/>
      <c r="EA207" s="308"/>
      <c r="EB207" s="308"/>
      <c r="EC207" s="308"/>
      <c r="ED207" s="308"/>
      <c r="EE207" s="308"/>
      <c r="EF207" s="308"/>
      <c r="EG207" s="308"/>
      <c r="EH207" s="308"/>
      <c r="EI207" s="308"/>
      <c r="EJ207" s="308"/>
      <c r="EK207" s="308"/>
      <c r="EL207" s="308"/>
      <c r="EM207" s="308"/>
      <c r="EN207" s="308"/>
      <c r="EO207" s="308"/>
      <c r="EP207" s="308"/>
      <c r="EQ207" s="308"/>
      <c r="ER207" s="308"/>
      <c r="ES207" s="308"/>
      <c r="ET207" s="308"/>
      <c r="EU207" s="308"/>
      <c r="EV207" s="308"/>
      <c r="EW207" s="308"/>
      <c r="EX207" s="308"/>
      <c r="EY207" s="308"/>
      <c r="EZ207" s="308"/>
      <c r="FA207" s="308"/>
      <c r="FB207" s="308"/>
      <c r="FC207" s="308"/>
      <c r="FD207" s="308"/>
      <c r="FE207" s="308"/>
      <c r="FF207" s="308"/>
      <c r="FG207" s="308"/>
      <c r="FH207" s="308"/>
      <c r="FI207" s="308"/>
      <c r="FJ207" s="308"/>
      <c r="FK207" s="308"/>
      <c r="FL207" s="308"/>
      <c r="FM207" s="308"/>
      <c r="FN207" s="308"/>
      <c r="FO207" s="308"/>
      <c r="FP207" s="308"/>
      <c r="FQ207" s="308"/>
      <c r="FR207" s="308"/>
      <c r="FS207" s="308"/>
      <c r="FT207" s="308"/>
      <c r="FU207" s="308"/>
      <c r="FV207" s="308"/>
      <c r="FW207" s="308"/>
      <c r="FX207" s="308"/>
      <c r="FY207" s="308"/>
      <c r="FZ207" s="308"/>
      <c r="GA207" s="308"/>
      <c r="GB207" s="308"/>
      <c r="GC207" s="308"/>
      <c r="GD207" s="308"/>
      <c r="GE207" s="308"/>
      <c r="GF207" s="308"/>
      <c r="GG207" s="308"/>
      <c r="GH207" s="308"/>
      <c r="GI207" s="308"/>
      <c r="GJ207" s="308"/>
      <c r="GK207" s="308"/>
      <c r="GL207" s="308"/>
      <c r="GM207" s="308"/>
      <c r="GN207" s="308"/>
      <c r="GO207" s="308"/>
      <c r="GP207" s="308"/>
      <c r="GQ207" s="308"/>
      <c r="GR207" s="308"/>
      <c r="GS207" s="308"/>
      <c r="GT207" s="308"/>
      <c r="GU207" s="308"/>
      <c r="GV207" s="308"/>
      <c r="GW207" s="308"/>
      <c r="GX207" s="308"/>
      <c r="GY207" s="308"/>
      <c r="GZ207" s="308"/>
      <c r="HA207" s="308"/>
      <c r="HB207" s="308"/>
      <c r="HC207" s="308"/>
      <c r="HD207" s="308"/>
      <c r="HE207" s="308"/>
      <c r="HF207" s="308"/>
      <c r="HG207" s="308"/>
      <c r="HH207" s="308"/>
      <c r="HI207" s="308"/>
      <c r="HJ207" s="308"/>
      <c r="HK207" s="308"/>
      <c r="HL207" s="308"/>
      <c r="HM207" s="308"/>
      <c r="HN207" s="308"/>
      <c r="HO207" s="308"/>
      <c r="HP207" s="308"/>
      <c r="HQ207" s="308"/>
      <c r="HR207" s="308"/>
      <c r="HS207" s="308"/>
      <c r="HT207" s="308"/>
      <c r="HU207" s="308"/>
      <c r="HV207" s="308"/>
      <c r="HW207" s="308"/>
      <c r="HX207" s="308"/>
      <c r="HY207" s="308"/>
      <c r="HZ207" s="308"/>
      <c r="IA207" s="308"/>
      <c r="IB207" s="308"/>
      <c r="IC207" s="308"/>
      <c r="ID207" s="308"/>
      <c r="IE207" s="308"/>
      <c r="IF207" s="308"/>
      <c r="IG207" s="308"/>
      <c r="IH207" s="308"/>
      <c r="II207" s="308"/>
      <c r="IJ207" s="308"/>
      <c r="IK207" s="308"/>
      <c r="IL207" s="308"/>
      <c r="IM207" s="308"/>
      <c r="IN207" s="308"/>
      <c r="IO207" s="308"/>
      <c r="IP207" s="308"/>
      <c r="IQ207" s="308"/>
      <c r="IR207" s="308"/>
      <c r="IS207" s="308"/>
      <c r="IT207" s="308"/>
      <c r="IU207" s="308"/>
      <c r="IV207" s="308"/>
      <c r="IW207" s="308"/>
      <c r="IX207" s="308"/>
      <c r="IY207" s="308"/>
      <c r="IZ207" s="308"/>
      <c r="JA207" s="308"/>
      <c r="JB207" s="308"/>
      <c r="JC207" s="308"/>
      <c r="JD207" s="308"/>
      <c r="JE207" s="308"/>
      <c r="JF207" s="308"/>
      <c r="JG207" s="308"/>
      <c r="JH207" s="308"/>
      <c r="JI207" s="308"/>
      <c r="JJ207" s="308"/>
      <c r="JK207" s="308"/>
      <c r="JL207" s="308"/>
      <c r="JM207" s="308"/>
      <c r="JN207" s="308"/>
      <c r="JO207" s="308"/>
      <c r="JP207" s="308"/>
      <c r="JQ207" s="308"/>
      <c r="JR207" s="308"/>
      <c r="JS207" s="308"/>
      <c r="JT207" s="308"/>
      <c r="JU207" s="308"/>
      <c r="JV207" s="308"/>
      <c r="JW207" s="308"/>
      <c r="JX207" s="308"/>
      <c r="JY207" s="308"/>
      <c r="JZ207" s="308"/>
      <c r="KA207" s="308"/>
      <c r="KB207" s="308"/>
      <c r="KC207" s="308"/>
      <c r="KD207" s="308"/>
      <c r="KE207" s="308"/>
      <c r="KF207" s="308"/>
      <c r="KG207" s="308"/>
      <c r="KH207" s="308"/>
      <c r="KI207" s="308"/>
      <c r="KJ207" s="308"/>
      <c r="KK207" s="308"/>
      <c r="KL207" s="308"/>
      <c r="KM207" s="308"/>
      <c r="KN207" s="308"/>
      <c r="KO207" s="308"/>
      <c r="KP207" s="308"/>
      <c r="KQ207" s="308"/>
      <c r="KR207" s="308"/>
      <c r="KS207" s="308"/>
      <c r="KT207" s="308"/>
      <c r="KU207" s="308"/>
      <c r="KV207" s="308"/>
      <c r="KW207" s="308"/>
      <c r="KX207" s="308"/>
      <c r="KY207" s="308"/>
      <c r="KZ207" s="308"/>
      <c r="LA207" s="308"/>
      <c r="LB207" s="308"/>
      <c r="LC207" s="308"/>
      <c r="LD207" s="308"/>
      <c r="LE207" s="308"/>
      <c r="LF207" s="308"/>
      <c r="LG207" s="308"/>
      <c r="LH207" s="308"/>
      <c r="LI207" s="308"/>
      <c r="LJ207" s="308"/>
      <c r="LK207" s="308"/>
      <c r="LL207" s="308"/>
      <c r="LM207" s="308"/>
      <c r="LN207" s="308"/>
      <c r="LO207" s="308"/>
      <c r="LP207" s="308"/>
      <c r="LQ207" s="308"/>
      <c r="LR207" s="308"/>
      <c r="LS207" s="308"/>
      <c r="LT207" s="308"/>
      <c r="LU207" s="308"/>
      <c r="LV207" s="308"/>
      <c r="LW207" s="308"/>
      <c r="LX207" s="308"/>
      <c r="LY207" s="308"/>
      <c r="LZ207" s="308"/>
      <c r="MA207" s="308"/>
      <c r="MB207" s="308"/>
      <c r="MC207" s="308"/>
      <c r="MD207" s="308"/>
      <c r="ME207" s="308"/>
      <c r="MF207" s="308"/>
      <c r="MG207" s="308"/>
      <c r="MH207" s="308"/>
      <c r="MI207" s="308"/>
      <c r="MJ207" s="308"/>
      <c r="MK207" s="308"/>
      <c r="ML207" s="308"/>
      <c r="MM207" s="308"/>
      <c r="MN207" s="308"/>
      <c r="MO207" s="308"/>
      <c r="MP207" s="308"/>
      <c r="MQ207" s="308"/>
      <c r="MR207" s="308"/>
      <c r="MS207" s="308"/>
      <c r="MT207" s="308"/>
      <c r="MU207" s="308"/>
      <c r="MV207" s="308"/>
      <c r="MW207" s="308"/>
      <c r="MX207" s="308"/>
      <c r="MY207" s="308"/>
      <c r="MZ207" s="308"/>
      <c r="NA207" s="308"/>
      <c r="NB207" s="308"/>
      <c r="NC207" s="308"/>
      <c r="ND207" s="308"/>
      <c r="NE207" s="308"/>
      <c r="NF207" s="308"/>
      <c r="NG207" s="308"/>
      <c r="NH207" s="308"/>
      <c r="NI207" s="308"/>
      <c r="NJ207" s="308"/>
      <c r="NK207" s="308"/>
      <c r="NL207" s="308"/>
      <c r="NM207" s="308"/>
      <c r="NN207" s="308"/>
      <c r="NO207" s="308"/>
      <c r="NP207" s="308"/>
      <c r="NQ207" s="308"/>
      <c r="NR207" s="308"/>
      <c r="NS207" s="308"/>
      <c r="NT207" s="308"/>
      <c r="NU207" s="308"/>
      <c r="NV207" s="308"/>
      <c r="NW207" s="308"/>
      <c r="NX207" s="308"/>
      <c r="NY207" s="308"/>
      <c r="NZ207" s="308"/>
      <c r="OA207" s="308"/>
      <c r="OB207" s="308"/>
      <c r="OC207" s="308"/>
      <c r="OD207" s="308"/>
      <c r="OE207" s="308"/>
      <c r="OF207" s="308"/>
      <c r="OG207" s="308"/>
      <c r="OH207" s="308"/>
      <c r="OI207" s="308"/>
      <c r="OJ207" s="308"/>
      <c r="OK207" s="308"/>
      <c r="OL207" s="308"/>
      <c r="OM207" s="308"/>
      <c r="ON207" s="308"/>
      <c r="OO207" s="308"/>
      <c r="OP207" s="308"/>
      <c r="OQ207" s="308"/>
      <c r="OR207" s="308"/>
      <c r="OS207" s="308"/>
      <c r="OT207" s="308"/>
      <c r="OU207" s="308"/>
      <c r="OV207" s="308"/>
      <c r="OW207" s="308"/>
      <c r="OX207" s="308"/>
      <c r="OY207" s="308"/>
      <c r="OZ207" s="308"/>
      <c r="PA207" s="308"/>
      <c r="PB207" s="308"/>
      <c r="PC207" s="308"/>
      <c r="PD207" s="308"/>
      <c r="PE207" s="308"/>
      <c r="PF207" s="308"/>
      <c r="PG207" s="308"/>
      <c r="PH207" s="308"/>
      <c r="PI207" s="308"/>
      <c r="PJ207" s="308"/>
      <c r="PK207" s="308"/>
      <c r="PL207" s="308"/>
      <c r="PM207" s="308"/>
      <c r="PN207" s="308"/>
      <c r="PO207" s="308"/>
      <c r="PP207" s="308"/>
      <c r="PQ207" s="308"/>
      <c r="PR207" s="308"/>
      <c r="PS207" s="308"/>
      <c r="PT207" s="308"/>
      <c r="PU207" s="308"/>
      <c r="PV207" s="308"/>
      <c r="PW207" s="308"/>
      <c r="PX207" s="308"/>
      <c r="PY207" s="308"/>
      <c r="PZ207" s="308"/>
      <c r="QA207" s="308"/>
      <c r="QB207" s="308"/>
      <c r="QC207" s="308"/>
      <c r="QD207" s="308"/>
      <c r="QE207" s="308"/>
      <c r="QF207" s="308"/>
      <c r="QG207" s="308"/>
      <c r="QH207" s="308"/>
      <c r="QI207" s="308"/>
      <c r="QJ207" s="308"/>
      <c r="QK207" s="308"/>
      <c r="QL207" s="308"/>
      <c r="QM207" s="308"/>
      <c r="QN207" s="308"/>
      <c r="QO207" s="308"/>
      <c r="QP207" s="308"/>
      <c r="QQ207" s="308"/>
      <c r="QR207" s="308"/>
      <c r="QS207" s="308"/>
      <c r="QT207" s="308"/>
      <c r="QU207" s="308"/>
      <c r="QV207" s="308"/>
      <c r="QW207" s="308"/>
      <c r="QX207" s="308"/>
      <c r="QY207" s="308"/>
      <c r="QZ207" s="308"/>
      <c r="RA207" s="308"/>
      <c r="RB207" s="308"/>
      <c r="RC207" s="308"/>
      <c r="RD207" s="308"/>
      <c r="RE207" s="308"/>
      <c r="RF207" s="308"/>
      <c r="RG207" s="308"/>
      <c r="RH207" s="308"/>
      <c r="RI207" s="308"/>
      <c r="RJ207" s="308"/>
      <c r="RK207" s="308"/>
      <c r="RL207" s="308"/>
      <c r="RM207" s="308"/>
      <c r="RN207" s="308"/>
      <c r="RO207" s="308"/>
      <c r="RP207" s="308"/>
      <c r="RQ207" s="308"/>
      <c r="RR207" s="308"/>
      <c r="RS207" s="308"/>
      <c r="RT207" s="308"/>
      <c r="RU207" s="308"/>
      <c r="RV207" s="308"/>
      <c r="RW207" s="308"/>
      <c r="RX207" s="308"/>
      <c r="RY207" s="308"/>
      <c r="RZ207" s="308"/>
      <c r="SA207" s="308"/>
      <c r="SB207" s="308"/>
      <c r="SC207" s="308"/>
      <c r="SD207" s="308"/>
      <c r="SE207" s="308"/>
      <c r="SF207" s="308"/>
      <c r="SG207" s="308"/>
      <c r="SH207" s="308"/>
      <c r="SI207" s="308"/>
      <c r="SJ207" s="308"/>
      <c r="SK207" s="308"/>
      <c r="SL207" s="308"/>
      <c r="SM207" s="308"/>
      <c r="SN207" s="308"/>
      <c r="SO207" s="308"/>
      <c r="SP207" s="308"/>
      <c r="SQ207" s="308"/>
      <c r="SR207" s="308"/>
      <c r="SS207" s="308"/>
      <c r="ST207" s="308"/>
      <c r="SU207" s="308"/>
      <c r="SV207" s="308"/>
      <c r="SW207" s="308"/>
      <c r="SX207" s="308"/>
      <c r="SY207" s="308"/>
      <c r="SZ207" s="308"/>
      <c r="TA207" s="308"/>
      <c r="TB207" s="308"/>
      <c r="TC207" s="308"/>
      <c r="TD207" s="308"/>
      <c r="TE207" s="308"/>
      <c r="TF207" s="308"/>
      <c r="TG207" s="308"/>
      <c r="TH207" s="308"/>
      <c r="TI207" s="308"/>
      <c r="TJ207" s="308"/>
      <c r="TK207" s="308"/>
      <c r="TL207" s="308"/>
      <c r="TM207" s="308"/>
      <c r="TN207" s="308"/>
      <c r="TO207" s="308"/>
      <c r="TP207" s="308"/>
      <c r="TQ207" s="308"/>
      <c r="TR207" s="308"/>
      <c r="TS207" s="308"/>
      <c r="TT207" s="308"/>
      <c r="TU207" s="308"/>
      <c r="TV207" s="308"/>
      <c r="TW207" s="308"/>
      <c r="TX207" s="308"/>
      <c r="TY207" s="308"/>
      <c r="TZ207" s="308"/>
      <c r="UA207" s="308"/>
      <c r="UB207" s="308"/>
      <c r="UC207" s="308"/>
      <c r="UD207" s="308"/>
      <c r="UE207" s="308"/>
      <c r="UF207" s="308"/>
      <c r="UG207" s="308"/>
      <c r="UH207" s="308"/>
      <c r="UI207" s="308"/>
      <c r="UJ207" s="308"/>
      <c r="UK207" s="308"/>
      <c r="UL207" s="308"/>
      <c r="UM207" s="308"/>
      <c r="UN207" s="308"/>
      <c r="UO207" s="308"/>
      <c r="UP207" s="308"/>
      <c r="UQ207" s="308"/>
      <c r="UR207" s="308"/>
      <c r="US207" s="308"/>
      <c r="UT207" s="308"/>
      <c r="UU207" s="308"/>
      <c r="UV207" s="308"/>
      <c r="UW207" s="308"/>
      <c r="UX207" s="308"/>
      <c r="UY207" s="308"/>
      <c r="UZ207" s="308"/>
      <c r="VA207" s="308"/>
      <c r="VB207" s="308"/>
      <c r="VC207" s="308"/>
      <c r="VD207" s="308"/>
      <c r="VE207" s="308"/>
      <c r="VF207" s="308"/>
      <c r="VG207" s="308"/>
      <c r="VH207" s="308"/>
      <c r="VI207" s="308"/>
      <c r="VJ207" s="308"/>
      <c r="VK207" s="308"/>
      <c r="VL207" s="308"/>
      <c r="VM207" s="308"/>
      <c r="VN207" s="308"/>
      <c r="VO207" s="308"/>
      <c r="VP207" s="308"/>
      <c r="VQ207" s="308"/>
      <c r="VR207" s="308"/>
      <c r="VS207" s="308"/>
      <c r="VT207" s="308"/>
      <c r="VU207" s="308"/>
      <c r="VV207" s="308"/>
      <c r="VW207" s="308"/>
      <c r="VX207" s="308"/>
      <c r="VY207" s="308"/>
      <c r="VZ207" s="308"/>
      <c r="WA207" s="308"/>
      <c r="WB207" s="308"/>
      <c r="WC207" s="308"/>
      <c r="WD207" s="308"/>
      <c r="WE207" s="308"/>
      <c r="WF207" s="308"/>
      <c r="WG207" s="308"/>
      <c r="WH207" s="308"/>
      <c r="WI207" s="308"/>
      <c r="WJ207" s="308"/>
      <c r="WK207" s="308"/>
      <c r="WL207" s="308"/>
      <c r="WM207" s="308"/>
      <c r="WN207" s="308"/>
      <c r="WO207" s="308"/>
      <c r="WP207" s="308"/>
      <c r="WQ207" s="308"/>
      <c r="WR207" s="308"/>
      <c r="WS207" s="308"/>
      <c r="WT207" s="308"/>
      <c r="WU207" s="308"/>
      <c r="WV207" s="308"/>
      <c r="WW207" s="308"/>
      <c r="WX207" s="308"/>
      <c r="WY207" s="308"/>
      <c r="WZ207" s="308"/>
      <c r="XA207" s="308"/>
      <c r="XB207" s="308"/>
      <c r="XC207" s="308"/>
      <c r="XD207" s="308"/>
      <c r="XE207" s="308"/>
      <c r="XF207" s="308"/>
      <c r="XG207" s="308"/>
      <c r="XH207" s="308"/>
      <c r="XI207" s="308"/>
      <c r="XJ207" s="308"/>
      <c r="XK207" s="308"/>
      <c r="XL207" s="308"/>
      <c r="XM207" s="308"/>
      <c r="XN207" s="308"/>
      <c r="XO207" s="308"/>
      <c r="XP207" s="308"/>
      <c r="XQ207" s="308"/>
      <c r="XR207" s="308"/>
      <c r="XS207" s="308"/>
      <c r="XT207" s="308"/>
      <c r="XU207" s="308"/>
      <c r="XV207" s="308"/>
      <c r="XW207" s="308"/>
      <c r="XX207" s="308"/>
      <c r="XY207" s="308"/>
      <c r="XZ207" s="308"/>
      <c r="YA207" s="308"/>
      <c r="YB207" s="308"/>
      <c r="YC207" s="308"/>
      <c r="YD207" s="308"/>
      <c r="YE207" s="308"/>
      <c r="YF207" s="308"/>
      <c r="YG207" s="308"/>
      <c r="YH207" s="308"/>
      <c r="YI207" s="308"/>
      <c r="YJ207" s="308"/>
      <c r="YK207" s="308"/>
      <c r="YL207" s="308"/>
      <c r="YM207" s="308"/>
      <c r="YN207" s="308"/>
      <c r="YO207" s="308"/>
      <c r="YP207" s="308"/>
      <c r="YQ207" s="308"/>
      <c r="YR207" s="308"/>
      <c r="YS207" s="308"/>
      <c r="YT207" s="308"/>
      <c r="YU207" s="308"/>
      <c r="YV207" s="308"/>
      <c r="YW207" s="308"/>
      <c r="YX207" s="308"/>
      <c r="YY207" s="308"/>
      <c r="YZ207" s="308"/>
      <c r="ZA207" s="308"/>
      <c r="ZB207" s="308"/>
      <c r="ZC207" s="308"/>
      <c r="ZD207" s="308"/>
      <c r="ZE207" s="308"/>
      <c r="ZF207" s="308"/>
      <c r="ZG207" s="308"/>
      <c r="ZH207" s="308"/>
      <c r="ZI207" s="308"/>
      <c r="ZJ207" s="308"/>
      <c r="ZK207" s="308"/>
      <c r="ZL207" s="308"/>
      <c r="ZM207" s="308"/>
      <c r="ZN207" s="308"/>
      <c r="ZO207" s="308"/>
      <c r="ZP207" s="308"/>
      <c r="ZQ207" s="308"/>
      <c r="ZR207" s="308"/>
      <c r="ZS207" s="308"/>
      <c r="ZT207" s="308"/>
      <c r="ZU207" s="308"/>
      <c r="ZV207" s="308"/>
      <c r="ZW207" s="308"/>
      <c r="ZX207" s="308"/>
      <c r="ZY207" s="308"/>
      <c r="ZZ207" s="308"/>
      <c r="AAA207" s="308"/>
      <c r="AAB207" s="308"/>
      <c r="AAC207" s="308"/>
      <c r="AAD207" s="308"/>
      <c r="AAE207" s="308"/>
      <c r="AAF207" s="308"/>
      <c r="AAG207" s="308"/>
      <c r="AAH207" s="308"/>
      <c r="AAI207" s="308"/>
      <c r="AAJ207" s="308"/>
      <c r="AAK207" s="308"/>
      <c r="AAL207" s="308"/>
      <c r="AAM207" s="308"/>
      <c r="AAN207" s="308"/>
      <c r="AAO207" s="308"/>
      <c r="AAP207" s="308"/>
      <c r="AAQ207" s="308"/>
      <c r="AAR207" s="308"/>
      <c r="AAS207" s="308"/>
      <c r="AAT207" s="308"/>
      <c r="AAU207" s="308"/>
      <c r="AAV207" s="308"/>
      <c r="AAW207" s="308"/>
      <c r="AAX207" s="308"/>
      <c r="AAY207" s="308"/>
      <c r="AAZ207" s="308"/>
      <c r="ABA207" s="308"/>
      <c r="ABB207" s="308"/>
      <c r="ABC207" s="308"/>
      <c r="ABD207" s="308"/>
      <c r="ABE207" s="308"/>
      <c r="ABF207" s="308"/>
      <c r="ABG207" s="308"/>
      <c r="ABH207" s="308"/>
      <c r="ABI207" s="308"/>
      <c r="ABJ207" s="308"/>
      <c r="ABK207" s="308"/>
      <c r="ABL207" s="308"/>
      <c r="ABM207" s="308"/>
      <c r="ABN207" s="308"/>
      <c r="ABO207" s="308"/>
      <c r="ABP207" s="308"/>
      <c r="ABQ207" s="308"/>
      <c r="ABR207" s="308"/>
      <c r="ABS207" s="308"/>
      <c r="ABT207" s="308"/>
      <c r="ABU207" s="308"/>
      <c r="ABV207" s="308"/>
      <c r="ABW207" s="308"/>
      <c r="ABX207" s="308"/>
      <c r="ABY207" s="308"/>
      <c r="ABZ207" s="308"/>
      <c r="ACA207" s="308"/>
      <c r="ACB207" s="308"/>
      <c r="ACC207" s="308"/>
      <c r="ACD207" s="308"/>
      <c r="ACE207" s="308"/>
      <c r="ACF207" s="308"/>
      <c r="ACG207" s="308"/>
      <c r="ACH207" s="308"/>
      <c r="ACI207" s="308"/>
      <c r="ACJ207" s="308"/>
      <c r="ACK207" s="308"/>
      <c r="ACL207" s="308"/>
      <c r="ACM207" s="308"/>
      <c r="ACN207" s="308"/>
      <c r="ACO207" s="308"/>
      <c r="ACP207" s="308"/>
      <c r="ACQ207" s="308"/>
      <c r="ACR207" s="308"/>
      <c r="ACS207" s="308"/>
      <c r="ACT207" s="308"/>
      <c r="ACU207" s="308"/>
      <c r="ACV207" s="308"/>
      <c r="ACW207" s="308"/>
      <c r="ACX207" s="308"/>
      <c r="ACY207" s="308"/>
      <c r="ACZ207" s="308"/>
      <c r="ADA207" s="308"/>
      <c r="ADB207" s="308"/>
      <c r="ADC207" s="308"/>
      <c r="ADD207" s="308"/>
      <c r="ADE207" s="308"/>
      <c r="ADF207" s="308"/>
      <c r="ADG207" s="308"/>
      <c r="ADH207" s="308"/>
      <c r="ADI207" s="308"/>
      <c r="ADJ207" s="308"/>
      <c r="ADK207" s="308"/>
      <c r="ADL207" s="308"/>
      <c r="ADM207" s="308"/>
      <c r="ADN207" s="308"/>
      <c r="ADO207" s="308"/>
      <c r="ADP207" s="308"/>
      <c r="ADQ207" s="308"/>
      <c r="ADR207" s="308"/>
      <c r="ADS207" s="308"/>
      <c r="ADT207" s="308"/>
      <c r="ADU207" s="308"/>
      <c r="ADV207" s="308"/>
      <c r="ADW207" s="308"/>
      <c r="ADX207" s="308"/>
      <c r="ADY207" s="308"/>
      <c r="ADZ207" s="308"/>
      <c r="AEA207" s="308"/>
      <c r="AEB207" s="308"/>
      <c r="AEC207" s="308"/>
      <c r="AED207" s="308"/>
      <c r="AEE207" s="308"/>
      <c r="AEF207" s="308"/>
      <c r="AEG207" s="308"/>
      <c r="AEH207" s="308"/>
      <c r="AEI207" s="308"/>
      <c r="AEJ207" s="308"/>
      <c r="AEK207" s="308"/>
      <c r="AEL207" s="308"/>
      <c r="AEM207" s="308"/>
      <c r="AEN207" s="308"/>
      <c r="AEO207" s="308"/>
      <c r="AEP207" s="308"/>
      <c r="AEQ207" s="308"/>
      <c r="AER207" s="308"/>
      <c r="AES207" s="308"/>
      <c r="AET207" s="308"/>
      <c r="AEU207" s="308"/>
      <c r="AEV207" s="308"/>
      <c r="AEW207" s="308"/>
      <c r="AEX207" s="308"/>
      <c r="AEY207" s="308"/>
      <c r="AEZ207" s="308"/>
      <c r="AFA207" s="308"/>
      <c r="AFB207" s="308"/>
      <c r="AFC207" s="308"/>
      <c r="AFD207" s="308"/>
      <c r="AFE207" s="308"/>
      <c r="AFF207" s="308"/>
      <c r="AFG207" s="308"/>
      <c r="AFH207" s="308"/>
      <c r="AFI207" s="308"/>
      <c r="AFJ207" s="308"/>
      <c r="AFK207" s="308"/>
      <c r="AFL207" s="308"/>
      <c r="AFM207" s="308"/>
      <c r="AFN207" s="308"/>
      <c r="AFO207" s="308"/>
      <c r="AFP207" s="308"/>
      <c r="AFQ207" s="308"/>
      <c r="AFR207" s="308"/>
      <c r="AFS207" s="308"/>
      <c r="AFT207" s="308"/>
      <c r="AFU207" s="308"/>
      <c r="AFV207" s="308"/>
      <c r="AFW207" s="308"/>
      <c r="AFX207" s="308"/>
      <c r="AFY207" s="308"/>
      <c r="AFZ207" s="308"/>
      <c r="AGA207" s="308"/>
      <c r="AGB207" s="308"/>
      <c r="AGC207" s="308"/>
      <c r="AGD207" s="308"/>
      <c r="AGE207" s="308"/>
      <c r="AGF207" s="308"/>
      <c r="AGG207" s="308"/>
      <c r="AGH207" s="308"/>
      <c r="AGI207" s="308"/>
      <c r="AGJ207" s="308"/>
      <c r="AGK207" s="308"/>
      <c r="AGL207" s="308"/>
      <c r="AGM207" s="308"/>
      <c r="AGN207" s="308"/>
      <c r="AGO207" s="308"/>
      <c r="AGP207" s="308"/>
      <c r="AGQ207" s="308"/>
      <c r="AGR207" s="308"/>
      <c r="AGS207" s="308"/>
      <c r="AGT207" s="308"/>
      <c r="AGU207" s="308"/>
      <c r="AGV207" s="308"/>
      <c r="AGW207" s="308"/>
      <c r="AGX207" s="308"/>
      <c r="AGY207" s="308"/>
      <c r="AGZ207" s="308"/>
      <c r="AHA207" s="308"/>
      <c r="AHB207" s="308"/>
      <c r="AHC207" s="308"/>
      <c r="AHD207" s="308"/>
      <c r="AHE207" s="308"/>
      <c r="AHF207" s="308"/>
      <c r="AHG207" s="308"/>
      <c r="AHH207" s="308"/>
      <c r="AHI207" s="308"/>
      <c r="AHJ207" s="308"/>
      <c r="AHK207" s="308"/>
      <c r="AHL207" s="308"/>
      <c r="AHM207" s="308"/>
      <c r="AHN207" s="308"/>
      <c r="AHO207" s="308"/>
      <c r="AHP207" s="308"/>
      <c r="AHQ207" s="308"/>
      <c r="AHR207" s="308"/>
      <c r="AHS207" s="308"/>
      <c r="AHT207" s="308"/>
      <c r="AHU207" s="308"/>
      <c r="AHV207" s="308"/>
      <c r="AHW207" s="308"/>
      <c r="AHX207" s="308"/>
      <c r="AHY207" s="308"/>
      <c r="AHZ207" s="308"/>
      <c r="AIA207" s="308"/>
      <c r="AIB207" s="308"/>
      <c r="AIC207" s="308"/>
      <c r="AID207" s="308"/>
      <c r="AIE207" s="308"/>
      <c r="AIF207" s="308"/>
      <c r="AIG207" s="308"/>
      <c r="AIH207" s="308"/>
      <c r="AII207" s="308"/>
      <c r="AIJ207" s="308"/>
      <c r="AIK207" s="308"/>
      <c r="AIL207" s="308"/>
      <c r="AIM207" s="308"/>
      <c r="AIN207" s="308"/>
      <c r="AIO207" s="308"/>
      <c r="AIP207" s="308"/>
      <c r="AIQ207" s="308"/>
      <c r="AIR207" s="308"/>
      <c r="AIS207" s="308"/>
      <c r="AIT207" s="308"/>
      <c r="AIU207" s="308"/>
      <c r="AIV207" s="308"/>
      <c r="AIW207" s="308"/>
      <c r="AIX207" s="308"/>
      <c r="AIY207" s="308"/>
      <c r="AIZ207" s="308"/>
      <c r="AJA207" s="308"/>
      <c r="AJB207" s="308"/>
      <c r="AJC207" s="308"/>
      <c r="AJD207" s="308"/>
      <c r="AJE207" s="308"/>
      <c r="AJF207" s="308"/>
      <c r="AJG207" s="308"/>
      <c r="AJH207" s="308"/>
      <c r="AJI207" s="308"/>
      <c r="AJJ207" s="308"/>
      <c r="AJK207" s="308"/>
      <c r="AJL207" s="308"/>
      <c r="AJM207" s="308"/>
      <c r="AJN207" s="308"/>
      <c r="AJO207" s="308"/>
      <c r="AJP207" s="308"/>
      <c r="AJQ207" s="308"/>
      <c r="AJR207" s="308"/>
      <c r="AJS207" s="308"/>
      <c r="AJT207" s="308"/>
      <c r="AJU207" s="308"/>
      <c r="AJV207" s="308"/>
      <c r="AJW207" s="308"/>
      <c r="AJX207" s="308"/>
      <c r="AJY207" s="308"/>
      <c r="AJZ207" s="308"/>
      <c r="AKA207" s="308"/>
      <c r="AKB207" s="308"/>
      <c r="AKC207" s="308"/>
      <c r="AKD207" s="308"/>
      <c r="AKE207" s="308"/>
      <c r="AKF207" s="308"/>
      <c r="AKG207" s="308"/>
      <c r="AKH207" s="308"/>
      <c r="AKI207" s="308"/>
      <c r="AKJ207" s="308"/>
      <c r="AKK207" s="308"/>
      <c r="AKL207" s="308"/>
      <c r="AKM207" s="308"/>
      <c r="AKN207" s="308"/>
      <c r="AKO207" s="308"/>
      <c r="AKP207" s="308"/>
      <c r="AKQ207" s="308"/>
      <c r="AKR207" s="308"/>
      <c r="AKS207" s="308"/>
      <c r="AKT207" s="308"/>
      <c r="AKU207" s="308"/>
      <c r="AKV207" s="308"/>
      <c r="AKW207" s="308"/>
      <c r="AKX207" s="308"/>
      <c r="AKY207" s="308"/>
      <c r="AKZ207" s="308"/>
      <c r="ALA207" s="308"/>
      <c r="ALB207" s="308"/>
      <c r="ALC207" s="308"/>
      <c r="ALD207" s="308"/>
      <c r="ALE207" s="308"/>
      <c r="ALF207" s="308"/>
      <c r="ALG207" s="308"/>
      <c r="ALH207" s="308"/>
      <c r="ALI207" s="308"/>
      <c r="ALJ207" s="308"/>
      <c r="ALK207" s="308"/>
      <c r="ALL207" s="308"/>
      <c r="ALM207" s="308"/>
      <c r="ALN207" s="308"/>
      <c r="ALO207" s="308"/>
      <c r="ALP207" s="308"/>
      <c r="ALQ207" s="308"/>
      <c r="ALR207" s="308"/>
      <c r="ALS207" s="308"/>
      <c r="ALT207" s="308"/>
      <c r="ALU207" s="308"/>
      <c r="ALV207" s="308"/>
      <c r="ALW207" s="308"/>
      <c r="ALX207" s="308"/>
      <c r="ALY207" s="308"/>
      <c r="ALZ207" s="308"/>
      <c r="AMA207" s="308"/>
      <c r="AMB207" s="308"/>
      <c r="AMC207" s="308"/>
      <c r="AMD207" s="308"/>
      <c r="AME207" s="308"/>
      <c r="AMF207" s="308"/>
      <c r="AMG207" s="308"/>
      <c r="AMH207" s="308"/>
      <c r="AMI207" s="308"/>
      <c r="AMJ207" s="308"/>
      <c r="AMK207" s="308"/>
      <c r="AML207" s="308"/>
      <c r="AMM207" s="308"/>
      <c r="AMN207" s="308"/>
    </row>
    <row r="208" spans="1:1028" s="311" customFormat="1" ht="14.85" customHeight="1">
      <c r="A208" s="308">
        <v>1</v>
      </c>
      <c r="B208" s="308">
        <v>0</v>
      </c>
      <c r="C208" s="308" t="s">
        <v>5145</v>
      </c>
      <c r="D208" s="308" t="s">
        <v>5146</v>
      </c>
      <c r="E208" s="308"/>
      <c r="F208" s="38" t="s">
        <v>4430</v>
      </c>
      <c r="G208" s="308"/>
      <c r="H208" s="308" t="s">
        <v>4524</v>
      </c>
      <c r="I208" s="404" t="s">
        <v>4446</v>
      </c>
      <c r="J208" s="404" t="s">
        <v>5132</v>
      </c>
      <c r="K208" s="308"/>
      <c r="L208" s="308"/>
      <c r="M208" s="308"/>
      <c r="N208" s="308" t="s">
        <v>1384</v>
      </c>
      <c r="O208" s="308"/>
      <c r="P208" s="310" t="s">
        <v>25743</v>
      </c>
      <c r="Q208" s="310"/>
      <c r="R208" s="29" t="s">
        <v>4982</v>
      </c>
      <c r="S208" s="308" t="s">
        <v>25797</v>
      </c>
      <c r="T208" s="308" t="s">
        <v>2006</v>
      </c>
      <c r="U208" s="311" t="s">
        <v>17648</v>
      </c>
      <c r="V208" s="311" t="s">
        <v>24382</v>
      </c>
      <c r="W208" s="308"/>
      <c r="X208" s="365">
        <v>33000</v>
      </c>
      <c r="Y208" s="308"/>
      <c r="Z208" s="308"/>
      <c r="AA208" s="308"/>
      <c r="AB208" s="308"/>
      <c r="AC208" s="308"/>
      <c r="AD208" s="308"/>
      <c r="AE208" s="308" t="s">
        <v>2950</v>
      </c>
      <c r="AF208" s="309"/>
      <c r="AG208" s="312" t="s">
        <v>4434</v>
      </c>
      <c r="AH208" s="313" t="s">
        <v>4439</v>
      </c>
      <c r="AI208" s="313" t="s">
        <v>4440</v>
      </c>
      <c r="AJ208" s="40" t="s">
        <v>4799</v>
      </c>
      <c r="AK208" s="313" t="s">
        <v>4994</v>
      </c>
      <c r="AL208" s="314" t="s">
        <v>5122</v>
      </c>
      <c r="AM208" s="308"/>
      <c r="AN208" s="308" t="s">
        <v>4834</v>
      </c>
      <c r="AO208" s="308" t="s">
        <v>4442</v>
      </c>
      <c r="AP208" s="308"/>
      <c r="AR208" s="29" t="str">
        <f t="shared" si="38"/>
        <v>0</v>
      </c>
      <c r="AS208" s="29">
        <f t="shared" si="32"/>
        <v>0</v>
      </c>
      <c r="AT208" s="29">
        <v>0</v>
      </c>
      <c r="AU208" s="29"/>
      <c r="AV208" s="29"/>
      <c r="AW208" s="29" t="str">
        <f t="shared" si="40"/>
        <v/>
      </c>
      <c r="AX208" s="29" t="str">
        <f t="shared" si="33"/>
        <v/>
      </c>
      <c r="AY208" s="29" t="str">
        <f t="shared" si="39"/>
        <v>https://media.mediathek-tanz-theater.de/iiif/2/nvt_img-007-002-005.JP2</v>
      </c>
      <c r="AZ208" s="29" t="str">
        <f t="shared" si="34"/>
        <v>image/jp2</v>
      </c>
      <c r="BA208" s="29" t="str">
        <f t="shared" si="35"/>
        <v>presentation/iiif</v>
      </c>
      <c r="BB208" s="29" t="str">
        <f t="shared" si="36"/>
        <v>https://media.mediathek-tanz-theater.de/iiif/2/nvt_img-007-002-005.JP2/full/100,/0/default.jpg</v>
      </c>
      <c r="BC208" s="29" t="str">
        <f t="shared" si="31"/>
        <v>image/jpeg</v>
      </c>
      <c r="BD208" s="29" t="str">
        <f t="shared" si="37"/>
        <v>presentation/thumbnail</v>
      </c>
      <c r="BE208" s="308"/>
      <c r="BF208" s="308"/>
      <c r="BG208" s="308"/>
      <c r="BH208" s="308"/>
      <c r="BI208" s="308"/>
      <c r="BJ208" s="308"/>
      <c r="BK208" s="308"/>
      <c r="BL208" s="308"/>
      <c r="BM208" s="308"/>
      <c r="BN208" s="308"/>
      <c r="BO208" s="308"/>
      <c r="BP208" s="308"/>
      <c r="BQ208" s="308"/>
      <c r="BR208" s="308"/>
      <c r="BS208" s="308"/>
      <c r="BT208" s="308"/>
      <c r="BU208" s="308"/>
      <c r="BV208" s="308"/>
      <c r="BW208" s="308"/>
      <c r="BX208" s="308"/>
      <c r="BY208" s="308"/>
      <c r="BZ208" s="308"/>
      <c r="CA208" s="308"/>
      <c r="CB208" s="308"/>
      <c r="CC208" s="308"/>
      <c r="CD208" s="308"/>
      <c r="CE208" s="308"/>
      <c r="CF208" s="308"/>
      <c r="CG208" s="308"/>
      <c r="CH208" s="308"/>
      <c r="CI208" s="308"/>
      <c r="CJ208" s="308"/>
      <c r="CK208" s="308"/>
      <c r="CL208" s="308"/>
      <c r="CM208" s="308"/>
      <c r="CN208" s="308"/>
      <c r="CO208" s="308"/>
      <c r="CP208" s="308"/>
      <c r="CQ208" s="308"/>
      <c r="CR208" s="308"/>
      <c r="CS208" s="308"/>
      <c r="CT208" s="308"/>
      <c r="CU208" s="308"/>
      <c r="CV208" s="308"/>
      <c r="CW208" s="308"/>
      <c r="CX208" s="308"/>
      <c r="CY208" s="308"/>
      <c r="CZ208" s="308"/>
      <c r="DA208" s="308"/>
      <c r="DB208" s="308"/>
      <c r="DC208" s="308"/>
      <c r="DD208" s="308"/>
      <c r="DE208" s="308"/>
      <c r="DF208" s="308"/>
      <c r="DG208" s="308"/>
      <c r="DH208" s="308"/>
      <c r="DI208" s="308"/>
      <c r="DJ208" s="308"/>
      <c r="DK208" s="308"/>
      <c r="DL208" s="308"/>
      <c r="DM208" s="308"/>
      <c r="DN208" s="308"/>
      <c r="DO208" s="308"/>
      <c r="DP208" s="308"/>
      <c r="DQ208" s="308"/>
      <c r="DR208" s="308"/>
      <c r="DS208" s="308"/>
      <c r="DT208" s="308"/>
      <c r="DU208" s="308"/>
      <c r="DV208" s="308"/>
      <c r="DW208" s="308"/>
      <c r="DX208" s="308"/>
      <c r="DY208" s="308"/>
      <c r="DZ208" s="308"/>
      <c r="EA208" s="308"/>
      <c r="EB208" s="308"/>
      <c r="EC208" s="308"/>
      <c r="ED208" s="308"/>
      <c r="EE208" s="308"/>
      <c r="EF208" s="308"/>
      <c r="EG208" s="308"/>
      <c r="EH208" s="308"/>
      <c r="EI208" s="308"/>
      <c r="EJ208" s="308"/>
      <c r="EK208" s="308"/>
      <c r="EL208" s="308"/>
      <c r="EM208" s="308"/>
      <c r="EN208" s="308"/>
      <c r="EO208" s="308"/>
      <c r="EP208" s="308"/>
      <c r="EQ208" s="308"/>
      <c r="ER208" s="308"/>
      <c r="ES208" s="308"/>
      <c r="ET208" s="308"/>
      <c r="EU208" s="308"/>
      <c r="EV208" s="308"/>
      <c r="EW208" s="308"/>
      <c r="EX208" s="308"/>
      <c r="EY208" s="308"/>
      <c r="EZ208" s="308"/>
      <c r="FA208" s="308"/>
      <c r="FB208" s="308"/>
      <c r="FC208" s="308"/>
      <c r="FD208" s="308"/>
      <c r="FE208" s="308"/>
      <c r="FF208" s="308"/>
      <c r="FG208" s="308"/>
      <c r="FH208" s="308"/>
      <c r="FI208" s="308"/>
      <c r="FJ208" s="308"/>
      <c r="FK208" s="308"/>
      <c r="FL208" s="308"/>
      <c r="FM208" s="308"/>
      <c r="FN208" s="308"/>
      <c r="FO208" s="308"/>
      <c r="FP208" s="308"/>
      <c r="FQ208" s="308"/>
      <c r="FR208" s="308"/>
      <c r="FS208" s="308"/>
      <c r="FT208" s="308"/>
      <c r="FU208" s="308"/>
      <c r="FV208" s="308"/>
      <c r="FW208" s="308"/>
      <c r="FX208" s="308"/>
      <c r="FY208" s="308"/>
      <c r="FZ208" s="308"/>
      <c r="GA208" s="308"/>
      <c r="GB208" s="308"/>
      <c r="GC208" s="308"/>
      <c r="GD208" s="308"/>
      <c r="GE208" s="308"/>
      <c r="GF208" s="308"/>
      <c r="GG208" s="308"/>
      <c r="GH208" s="308"/>
      <c r="GI208" s="308"/>
      <c r="GJ208" s="308"/>
      <c r="GK208" s="308"/>
      <c r="GL208" s="308"/>
      <c r="GM208" s="308"/>
      <c r="GN208" s="308"/>
      <c r="GO208" s="308"/>
      <c r="GP208" s="308"/>
      <c r="GQ208" s="308"/>
      <c r="GR208" s="308"/>
      <c r="GS208" s="308"/>
      <c r="GT208" s="308"/>
      <c r="GU208" s="308"/>
      <c r="GV208" s="308"/>
      <c r="GW208" s="308"/>
      <c r="GX208" s="308"/>
      <c r="GY208" s="308"/>
      <c r="GZ208" s="308"/>
      <c r="HA208" s="308"/>
      <c r="HB208" s="308"/>
      <c r="HC208" s="308"/>
      <c r="HD208" s="308"/>
      <c r="HE208" s="308"/>
      <c r="HF208" s="308"/>
      <c r="HG208" s="308"/>
      <c r="HH208" s="308"/>
      <c r="HI208" s="308"/>
      <c r="HJ208" s="308"/>
      <c r="HK208" s="308"/>
      <c r="HL208" s="308"/>
      <c r="HM208" s="308"/>
      <c r="HN208" s="308"/>
      <c r="HO208" s="308"/>
      <c r="HP208" s="308"/>
      <c r="HQ208" s="308"/>
      <c r="HR208" s="308"/>
      <c r="HS208" s="308"/>
      <c r="HT208" s="308"/>
      <c r="HU208" s="308"/>
      <c r="HV208" s="308"/>
      <c r="HW208" s="308"/>
      <c r="HX208" s="308"/>
      <c r="HY208" s="308"/>
      <c r="HZ208" s="308"/>
      <c r="IA208" s="308"/>
      <c r="IB208" s="308"/>
      <c r="IC208" s="308"/>
      <c r="ID208" s="308"/>
      <c r="IE208" s="308"/>
      <c r="IF208" s="308"/>
      <c r="IG208" s="308"/>
      <c r="IH208" s="308"/>
      <c r="II208" s="308"/>
      <c r="IJ208" s="308"/>
      <c r="IK208" s="308"/>
      <c r="IL208" s="308"/>
      <c r="IM208" s="308"/>
      <c r="IN208" s="308"/>
      <c r="IO208" s="308"/>
      <c r="IP208" s="308"/>
      <c r="IQ208" s="308"/>
      <c r="IR208" s="308"/>
      <c r="IS208" s="308"/>
      <c r="IT208" s="308"/>
      <c r="IU208" s="308"/>
      <c r="IV208" s="308"/>
      <c r="IW208" s="308"/>
      <c r="IX208" s="308"/>
      <c r="IY208" s="308"/>
      <c r="IZ208" s="308"/>
      <c r="JA208" s="308"/>
      <c r="JB208" s="308"/>
      <c r="JC208" s="308"/>
      <c r="JD208" s="308"/>
      <c r="JE208" s="308"/>
      <c r="JF208" s="308"/>
      <c r="JG208" s="308"/>
      <c r="JH208" s="308"/>
      <c r="JI208" s="308"/>
      <c r="JJ208" s="308"/>
      <c r="JK208" s="308"/>
      <c r="JL208" s="308"/>
      <c r="JM208" s="308"/>
      <c r="JN208" s="308"/>
      <c r="JO208" s="308"/>
      <c r="JP208" s="308"/>
      <c r="JQ208" s="308"/>
      <c r="JR208" s="308"/>
      <c r="JS208" s="308"/>
      <c r="JT208" s="308"/>
      <c r="JU208" s="308"/>
      <c r="JV208" s="308"/>
      <c r="JW208" s="308"/>
      <c r="JX208" s="308"/>
      <c r="JY208" s="308"/>
      <c r="JZ208" s="308"/>
      <c r="KA208" s="308"/>
      <c r="KB208" s="308"/>
      <c r="KC208" s="308"/>
      <c r="KD208" s="308"/>
      <c r="KE208" s="308"/>
      <c r="KF208" s="308"/>
      <c r="KG208" s="308"/>
      <c r="KH208" s="308"/>
      <c r="KI208" s="308"/>
      <c r="KJ208" s="308"/>
      <c r="KK208" s="308"/>
      <c r="KL208" s="308"/>
      <c r="KM208" s="308"/>
      <c r="KN208" s="308"/>
      <c r="KO208" s="308"/>
      <c r="KP208" s="308"/>
      <c r="KQ208" s="308"/>
      <c r="KR208" s="308"/>
      <c r="KS208" s="308"/>
      <c r="KT208" s="308"/>
      <c r="KU208" s="308"/>
      <c r="KV208" s="308"/>
      <c r="KW208" s="308"/>
      <c r="KX208" s="308"/>
      <c r="KY208" s="308"/>
      <c r="KZ208" s="308"/>
      <c r="LA208" s="308"/>
      <c r="LB208" s="308"/>
      <c r="LC208" s="308"/>
      <c r="LD208" s="308"/>
      <c r="LE208" s="308"/>
      <c r="LF208" s="308"/>
      <c r="LG208" s="308"/>
      <c r="LH208" s="308"/>
      <c r="LI208" s="308"/>
      <c r="LJ208" s="308"/>
      <c r="LK208" s="308"/>
      <c r="LL208" s="308"/>
      <c r="LM208" s="308"/>
      <c r="LN208" s="308"/>
      <c r="LO208" s="308"/>
      <c r="LP208" s="308"/>
      <c r="LQ208" s="308"/>
      <c r="LR208" s="308"/>
      <c r="LS208" s="308"/>
      <c r="LT208" s="308"/>
      <c r="LU208" s="308"/>
      <c r="LV208" s="308"/>
      <c r="LW208" s="308"/>
      <c r="LX208" s="308"/>
      <c r="LY208" s="308"/>
      <c r="LZ208" s="308"/>
      <c r="MA208" s="308"/>
      <c r="MB208" s="308"/>
      <c r="MC208" s="308"/>
      <c r="MD208" s="308"/>
      <c r="ME208" s="308"/>
      <c r="MF208" s="308"/>
      <c r="MG208" s="308"/>
      <c r="MH208" s="308"/>
      <c r="MI208" s="308"/>
      <c r="MJ208" s="308"/>
      <c r="MK208" s="308"/>
      <c r="ML208" s="308"/>
      <c r="MM208" s="308"/>
      <c r="MN208" s="308"/>
      <c r="MO208" s="308"/>
      <c r="MP208" s="308"/>
      <c r="MQ208" s="308"/>
      <c r="MR208" s="308"/>
      <c r="MS208" s="308"/>
      <c r="MT208" s="308"/>
      <c r="MU208" s="308"/>
      <c r="MV208" s="308"/>
      <c r="MW208" s="308"/>
      <c r="MX208" s="308"/>
      <c r="MY208" s="308"/>
      <c r="MZ208" s="308"/>
      <c r="NA208" s="308"/>
      <c r="NB208" s="308"/>
      <c r="NC208" s="308"/>
      <c r="ND208" s="308"/>
      <c r="NE208" s="308"/>
      <c r="NF208" s="308"/>
      <c r="NG208" s="308"/>
      <c r="NH208" s="308"/>
      <c r="NI208" s="308"/>
      <c r="NJ208" s="308"/>
      <c r="NK208" s="308"/>
      <c r="NL208" s="308"/>
      <c r="NM208" s="308"/>
      <c r="NN208" s="308"/>
      <c r="NO208" s="308"/>
      <c r="NP208" s="308"/>
      <c r="NQ208" s="308"/>
      <c r="NR208" s="308"/>
      <c r="NS208" s="308"/>
      <c r="NT208" s="308"/>
      <c r="NU208" s="308"/>
      <c r="NV208" s="308"/>
      <c r="NW208" s="308"/>
      <c r="NX208" s="308"/>
      <c r="NY208" s="308"/>
      <c r="NZ208" s="308"/>
      <c r="OA208" s="308"/>
      <c r="OB208" s="308"/>
      <c r="OC208" s="308"/>
      <c r="OD208" s="308"/>
      <c r="OE208" s="308"/>
      <c r="OF208" s="308"/>
      <c r="OG208" s="308"/>
      <c r="OH208" s="308"/>
      <c r="OI208" s="308"/>
      <c r="OJ208" s="308"/>
      <c r="OK208" s="308"/>
      <c r="OL208" s="308"/>
      <c r="OM208" s="308"/>
      <c r="ON208" s="308"/>
      <c r="OO208" s="308"/>
      <c r="OP208" s="308"/>
      <c r="OQ208" s="308"/>
      <c r="OR208" s="308"/>
      <c r="OS208" s="308"/>
      <c r="OT208" s="308"/>
      <c r="OU208" s="308"/>
      <c r="OV208" s="308"/>
      <c r="OW208" s="308"/>
      <c r="OX208" s="308"/>
      <c r="OY208" s="308"/>
      <c r="OZ208" s="308"/>
      <c r="PA208" s="308"/>
      <c r="PB208" s="308"/>
      <c r="PC208" s="308"/>
      <c r="PD208" s="308"/>
      <c r="PE208" s="308"/>
      <c r="PF208" s="308"/>
      <c r="PG208" s="308"/>
      <c r="PH208" s="308"/>
      <c r="PI208" s="308"/>
      <c r="PJ208" s="308"/>
      <c r="PK208" s="308"/>
      <c r="PL208" s="308"/>
      <c r="PM208" s="308"/>
      <c r="PN208" s="308"/>
      <c r="PO208" s="308"/>
      <c r="PP208" s="308"/>
      <c r="PQ208" s="308"/>
      <c r="PR208" s="308"/>
      <c r="PS208" s="308"/>
      <c r="PT208" s="308"/>
      <c r="PU208" s="308"/>
      <c r="PV208" s="308"/>
      <c r="PW208" s="308"/>
      <c r="PX208" s="308"/>
      <c r="PY208" s="308"/>
      <c r="PZ208" s="308"/>
      <c r="QA208" s="308"/>
      <c r="QB208" s="308"/>
      <c r="QC208" s="308"/>
      <c r="QD208" s="308"/>
      <c r="QE208" s="308"/>
      <c r="QF208" s="308"/>
      <c r="QG208" s="308"/>
      <c r="QH208" s="308"/>
      <c r="QI208" s="308"/>
      <c r="QJ208" s="308"/>
      <c r="QK208" s="308"/>
      <c r="QL208" s="308"/>
      <c r="QM208" s="308"/>
      <c r="QN208" s="308"/>
      <c r="QO208" s="308"/>
      <c r="QP208" s="308"/>
      <c r="QQ208" s="308"/>
      <c r="QR208" s="308"/>
      <c r="QS208" s="308"/>
      <c r="QT208" s="308"/>
      <c r="QU208" s="308"/>
      <c r="QV208" s="308"/>
      <c r="QW208" s="308"/>
      <c r="QX208" s="308"/>
      <c r="QY208" s="308"/>
      <c r="QZ208" s="308"/>
      <c r="RA208" s="308"/>
      <c r="RB208" s="308"/>
      <c r="RC208" s="308"/>
      <c r="RD208" s="308"/>
      <c r="RE208" s="308"/>
      <c r="RF208" s="308"/>
      <c r="RG208" s="308"/>
      <c r="RH208" s="308"/>
      <c r="RI208" s="308"/>
      <c r="RJ208" s="308"/>
      <c r="RK208" s="308"/>
      <c r="RL208" s="308"/>
      <c r="RM208" s="308"/>
      <c r="RN208" s="308"/>
      <c r="RO208" s="308"/>
      <c r="RP208" s="308"/>
      <c r="RQ208" s="308"/>
      <c r="RR208" s="308"/>
      <c r="RS208" s="308"/>
      <c r="RT208" s="308"/>
      <c r="RU208" s="308"/>
      <c r="RV208" s="308"/>
      <c r="RW208" s="308"/>
      <c r="RX208" s="308"/>
      <c r="RY208" s="308"/>
      <c r="RZ208" s="308"/>
      <c r="SA208" s="308"/>
      <c r="SB208" s="308"/>
      <c r="SC208" s="308"/>
      <c r="SD208" s="308"/>
      <c r="SE208" s="308"/>
      <c r="SF208" s="308"/>
      <c r="SG208" s="308"/>
      <c r="SH208" s="308"/>
      <c r="SI208" s="308"/>
      <c r="SJ208" s="308"/>
      <c r="SK208" s="308"/>
      <c r="SL208" s="308"/>
      <c r="SM208" s="308"/>
      <c r="SN208" s="308"/>
      <c r="SO208" s="308"/>
      <c r="SP208" s="308"/>
      <c r="SQ208" s="308"/>
      <c r="SR208" s="308"/>
      <c r="SS208" s="308"/>
      <c r="ST208" s="308"/>
      <c r="SU208" s="308"/>
      <c r="SV208" s="308"/>
      <c r="SW208" s="308"/>
      <c r="SX208" s="308"/>
      <c r="SY208" s="308"/>
      <c r="SZ208" s="308"/>
      <c r="TA208" s="308"/>
      <c r="TB208" s="308"/>
      <c r="TC208" s="308"/>
      <c r="TD208" s="308"/>
      <c r="TE208" s="308"/>
      <c r="TF208" s="308"/>
      <c r="TG208" s="308"/>
      <c r="TH208" s="308"/>
      <c r="TI208" s="308"/>
      <c r="TJ208" s="308"/>
      <c r="TK208" s="308"/>
      <c r="TL208" s="308"/>
      <c r="TM208" s="308"/>
      <c r="TN208" s="308"/>
      <c r="TO208" s="308"/>
      <c r="TP208" s="308"/>
      <c r="TQ208" s="308"/>
      <c r="TR208" s="308"/>
      <c r="TS208" s="308"/>
      <c r="TT208" s="308"/>
      <c r="TU208" s="308"/>
      <c r="TV208" s="308"/>
      <c r="TW208" s="308"/>
      <c r="TX208" s="308"/>
      <c r="TY208" s="308"/>
      <c r="TZ208" s="308"/>
      <c r="UA208" s="308"/>
      <c r="UB208" s="308"/>
      <c r="UC208" s="308"/>
      <c r="UD208" s="308"/>
      <c r="UE208" s="308"/>
      <c r="UF208" s="308"/>
      <c r="UG208" s="308"/>
      <c r="UH208" s="308"/>
      <c r="UI208" s="308"/>
      <c r="UJ208" s="308"/>
      <c r="UK208" s="308"/>
      <c r="UL208" s="308"/>
      <c r="UM208" s="308"/>
      <c r="UN208" s="308"/>
      <c r="UO208" s="308"/>
      <c r="UP208" s="308"/>
      <c r="UQ208" s="308"/>
      <c r="UR208" s="308"/>
      <c r="US208" s="308"/>
      <c r="UT208" s="308"/>
      <c r="UU208" s="308"/>
      <c r="UV208" s="308"/>
      <c r="UW208" s="308"/>
      <c r="UX208" s="308"/>
      <c r="UY208" s="308"/>
      <c r="UZ208" s="308"/>
      <c r="VA208" s="308"/>
      <c r="VB208" s="308"/>
      <c r="VC208" s="308"/>
      <c r="VD208" s="308"/>
      <c r="VE208" s="308"/>
      <c r="VF208" s="308"/>
      <c r="VG208" s="308"/>
      <c r="VH208" s="308"/>
      <c r="VI208" s="308"/>
      <c r="VJ208" s="308"/>
      <c r="VK208" s="308"/>
      <c r="VL208" s="308"/>
      <c r="VM208" s="308"/>
      <c r="VN208" s="308"/>
      <c r="VO208" s="308"/>
      <c r="VP208" s="308"/>
      <c r="VQ208" s="308"/>
      <c r="VR208" s="308"/>
      <c r="VS208" s="308"/>
      <c r="VT208" s="308"/>
      <c r="VU208" s="308"/>
      <c r="VV208" s="308"/>
      <c r="VW208" s="308"/>
      <c r="VX208" s="308"/>
      <c r="VY208" s="308"/>
      <c r="VZ208" s="308"/>
      <c r="WA208" s="308"/>
      <c r="WB208" s="308"/>
      <c r="WC208" s="308"/>
      <c r="WD208" s="308"/>
      <c r="WE208" s="308"/>
      <c r="WF208" s="308"/>
      <c r="WG208" s="308"/>
      <c r="WH208" s="308"/>
      <c r="WI208" s="308"/>
      <c r="WJ208" s="308"/>
      <c r="WK208" s="308"/>
      <c r="WL208" s="308"/>
      <c r="WM208" s="308"/>
      <c r="WN208" s="308"/>
      <c r="WO208" s="308"/>
      <c r="WP208" s="308"/>
      <c r="WQ208" s="308"/>
      <c r="WR208" s="308"/>
      <c r="WS208" s="308"/>
      <c r="WT208" s="308"/>
      <c r="WU208" s="308"/>
      <c r="WV208" s="308"/>
      <c r="WW208" s="308"/>
      <c r="WX208" s="308"/>
      <c r="WY208" s="308"/>
      <c r="WZ208" s="308"/>
      <c r="XA208" s="308"/>
      <c r="XB208" s="308"/>
      <c r="XC208" s="308"/>
      <c r="XD208" s="308"/>
      <c r="XE208" s="308"/>
      <c r="XF208" s="308"/>
      <c r="XG208" s="308"/>
      <c r="XH208" s="308"/>
      <c r="XI208" s="308"/>
      <c r="XJ208" s="308"/>
      <c r="XK208" s="308"/>
      <c r="XL208" s="308"/>
      <c r="XM208" s="308"/>
      <c r="XN208" s="308"/>
      <c r="XO208" s="308"/>
      <c r="XP208" s="308"/>
      <c r="XQ208" s="308"/>
      <c r="XR208" s="308"/>
      <c r="XS208" s="308"/>
      <c r="XT208" s="308"/>
      <c r="XU208" s="308"/>
      <c r="XV208" s="308"/>
      <c r="XW208" s="308"/>
      <c r="XX208" s="308"/>
      <c r="XY208" s="308"/>
      <c r="XZ208" s="308"/>
      <c r="YA208" s="308"/>
      <c r="YB208" s="308"/>
      <c r="YC208" s="308"/>
      <c r="YD208" s="308"/>
      <c r="YE208" s="308"/>
      <c r="YF208" s="308"/>
      <c r="YG208" s="308"/>
      <c r="YH208" s="308"/>
      <c r="YI208" s="308"/>
      <c r="YJ208" s="308"/>
      <c r="YK208" s="308"/>
      <c r="YL208" s="308"/>
      <c r="YM208" s="308"/>
      <c r="YN208" s="308"/>
      <c r="YO208" s="308"/>
      <c r="YP208" s="308"/>
      <c r="YQ208" s="308"/>
      <c r="YR208" s="308"/>
      <c r="YS208" s="308"/>
      <c r="YT208" s="308"/>
      <c r="YU208" s="308"/>
      <c r="YV208" s="308"/>
      <c r="YW208" s="308"/>
      <c r="YX208" s="308"/>
      <c r="YY208" s="308"/>
      <c r="YZ208" s="308"/>
      <c r="ZA208" s="308"/>
      <c r="ZB208" s="308"/>
      <c r="ZC208" s="308"/>
      <c r="ZD208" s="308"/>
      <c r="ZE208" s="308"/>
      <c r="ZF208" s="308"/>
      <c r="ZG208" s="308"/>
      <c r="ZH208" s="308"/>
      <c r="ZI208" s="308"/>
      <c r="ZJ208" s="308"/>
      <c r="ZK208" s="308"/>
      <c r="ZL208" s="308"/>
      <c r="ZM208" s="308"/>
      <c r="ZN208" s="308"/>
      <c r="ZO208" s="308"/>
      <c r="ZP208" s="308"/>
      <c r="ZQ208" s="308"/>
      <c r="ZR208" s="308"/>
      <c r="ZS208" s="308"/>
      <c r="ZT208" s="308"/>
      <c r="ZU208" s="308"/>
      <c r="ZV208" s="308"/>
      <c r="ZW208" s="308"/>
      <c r="ZX208" s="308"/>
      <c r="ZY208" s="308"/>
      <c r="ZZ208" s="308"/>
      <c r="AAA208" s="308"/>
      <c r="AAB208" s="308"/>
      <c r="AAC208" s="308"/>
      <c r="AAD208" s="308"/>
      <c r="AAE208" s="308"/>
      <c r="AAF208" s="308"/>
      <c r="AAG208" s="308"/>
      <c r="AAH208" s="308"/>
      <c r="AAI208" s="308"/>
      <c r="AAJ208" s="308"/>
      <c r="AAK208" s="308"/>
      <c r="AAL208" s="308"/>
      <c r="AAM208" s="308"/>
      <c r="AAN208" s="308"/>
      <c r="AAO208" s="308"/>
      <c r="AAP208" s="308"/>
      <c r="AAQ208" s="308"/>
      <c r="AAR208" s="308"/>
      <c r="AAS208" s="308"/>
      <c r="AAT208" s="308"/>
      <c r="AAU208" s="308"/>
      <c r="AAV208" s="308"/>
      <c r="AAW208" s="308"/>
      <c r="AAX208" s="308"/>
      <c r="AAY208" s="308"/>
      <c r="AAZ208" s="308"/>
      <c r="ABA208" s="308"/>
      <c r="ABB208" s="308"/>
      <c r="ABC208" s="308"/>
      <c r="ABD208" s="308"/>
      <c r="ABE208" s="308"/>
      <c r="ABF208" s="308"/>
      <c r="ABG208" s="308"/>
      <c r="ABH208" s="308"/>
      <c r="ABI208" s="308"/>
      <c r="ABJ208" s="308"/>
      <c r="ABK208" s="308"/>
      <c r="ABL208" s="308"/>
      <c r="ABM208" s="308"/>
      <c r="ABN208" s="308"/>
      <c r="ABO208" s="308"/>
      <c r="ABP208" s="308"/>
      <c r="ABQ208" s="308"/>
      <c r="ABR208" s="308"/>
      <c r="ABS208" s="308"/>
      <c r="ABT208" s="308"/>
      <c r="ABU208" s="308"/>
      <c r="ABV208" s="308"/>
      <c r="ABW208" s="308"/>
      <c r="ABX208" s="308"/>
      <c r="ABY208" s="308"/>
      <c r="ABZ208" s="308"/>
      <c r="ACA208" s="308"/>
      <c r="ACB208" s="308"/>
      <c r="ACC208" s="308"/>
      <c r="ACD208" s="308"/>
      <c r="ACE208" s="308"/>
      <c r="ACF208" s="308"/>
      <c r="ACG208" s="308"/>
      <c r="ACH208" s="308"/>
      <c r="ACI208" s="308"/>
      <c r="ACJ208" s="308"/>
      <c r="ACK208" s="308"/>
      <c r="ACL208" s="308"/>
      <c r="ACM208" s="308"/>
      <c r="ACN208" s="308"/>
      <c r="ACO208" s="308"/>
      <c r="ACP208" s="308"/>
      <c r="ACQ208" s="308"/>
      <c r="ACR208" s="308"/>
      <c r="ACS208" s="308"/>
      <c r="ACT208" s="308"/>
      <c r="ACU208" s="308"/>
      <c r="ACV208" s="308"/>
      <c r="ACW208" s="308"/>
      <c r="ACX208" s="308"/>
      <c r="ACY208" s="308"/>
      <c r="ACZ208" s="308"/>
      <c r="ADA208" s="308"/>
      <c r="ADB208" s="308"/>
      <c r="ADC208" s="308"/>
      <c r="ADD208" s="308"/>
      <c r="ADE208" s="308"/>
      <c r="ADF208" s="308"/>
      <c r="ADG208" s="308"/>
      <c r="ADH208" s="308"/>
      <c r="ADI208" s="308"/>
      <c r="ADJ208" s="308"/>
      <c r="ADK208" s="308"/>
      <c r="ADL208" s="308"/>
      <c r="ADM208" s="308"/>
      <c r="ADN208" s="308"/>
      <c r="ADO208" s="308"/>
      <c r="ADP208" s="308"/>
      <c r="ADQ208" s="308"/>
      <c r="ADR208" s="308"/>
      <c r="ADS208" s="308"/>
      <c r="ADT208" s="308"/>
      <c r="ADU208" s="308"/>
      <c r="ADV208" s="308"/>
      <c r="ADW208" s="308"/>
      <c r="ADX208" s="308"/>
      <c r="ADY208" s="308"/>
      <c r="ADZ208" s="308"/>
      <c r="AEA208" s="308"/>
      <c r="AEB208" s="308"/>
      <c r="AEC208" s="308"/>
      <c r="AED208" s="308"/>
      <c r="AEE208" s="308"/>
      <c r="AEF208" s="308"/>
      <c r="AEG208" s="308"/>
      <c r="AEH208" s="308"/>
      <c r="AEI208" s="308"/>
      <c r="AEJ208" s="308"/>
      <c r="AEK208" s="308"/>
      <c r="AEL208" s="308"/>
      <c r="AEM208" s="308"/>
      <c r="AEN208" s="308"/>
      <c r="AEO208" s="308"/>
      <c r="AEP208" s="308"/>
      <c r="AEQ208" s="308"/>
      <c r="AER208" s="308"/>
      <c r="AES208" s="308"/>
      <c r="AET208" s="308"/>
      <c r="AEU208" s="308"/>
      <c r="AEV208" s="308"/>
      <c r="AEW208" s="308"/>
      <c r="AEX208" s="308"/>
      <c r="AEY208" s="308"/>
      <c r="AEZ208" s="308"/>
      <c r="AFA208" s="308"/>
      <c r="AFB208" s="308"/>
      <c r="AFC208" s="308"/>
      <c r="AFD208" s="308"/>
      <c r="AFE208" s="308"/>
      <c r="AFF208" s="308"/>
      <c r="AFG208" s="308"/>
      <c r="AFH208" s="308"/>
      <c r="AFI208" s="308"/>
      <c r="AFJ208" s="308"/>
      <c r="AFK208" s="308"/>
      <c r="AFL208" s="308"/>
      <c r="AFM208" s="308"/>
      <c r="AFN208" s="308"/>
      <c r="AFO208" s="308"/>
      <c r="AFP208" s="308"/>
      <c r="AFQ208" s="308"/>
      <c r="AFR208" s="308"/>
      <c r="AFS208" s="308"/>
      <c r="AFT208" s="308"/>
      <c r="AFU208" s="308"/>
      <c r="AFV208" s="308"/>
      <c r="AFW208" s="308"/>
      <c r="AFX208" s="308"/>
      <c r="AFY208" s="308"/>
      <c r="AFZ208" s="308"/>
      <c r="AGA208" s="308"/>
      <c r="AGB208" s="308"/>
      <c r="AGC208" s="308"/>
      <c r="AGD208" s="308"/>
      <c r="AGE208" s="308"/>
      <c r="AGF208" s="308"/>
      <c r="AGG208" s="308"/>
      <c r="AGH208" s="308"/>
      <c r="AGI208" s="308"/>
      <c r="AGJ208" s="308"/>
      <c r="AGK208" s="308"/>
      <c r="AGL208" s="308"/>
      <c r="AGM208" s="308"/>
      <c r="AGN208" s="308"/>
      <c r="AGO208" s="308"/>
      <c r="AGP208" s="308"/>
      <c r="AGQ208" s="308"/>
      <c r="AGR208" s="308"/>
      <c r="AGS208" s="308"/>
      <c r="AGT208" s="308"/>
      <c r="AGU208" s="308"/>
      <c r="AGV208" s="308"/>
      <c r="AGW208" s="308"/>
      <c r="AGX208" s="308"/>
      <c r="AGY208" s="308"/>
      <c r="AGZ208" s="308"/>
      <c r="AHA208" s="308"/>
      <c r="AHB208" s="308"/>
      <c r="AHC208" s="308"/>
      <c r="AHD208" s="308"/>
      <c r="AHE208" s="308"/>
      <c r="AHF208" s="308"/>
      <c r="AHG208" s="308"/>
      <c r="AHH208" s="308"/>
      <c r="AHI208" s="308"/>
      <c r="AHJ208" s="308"/>
      <c r="AHK208" s="308"/>
      <c r="AHL208" s="308"/>
      <c r="AHM208" s="308"/>
      <c r="AHN208" s="308"/>
      <c r="AHO208" s="308"/>
      <c r="AHP208" s="308"/>
      <c r="AHQ208" s="308"/>
      <c r="AHR208" s="308"/>
      <c r="AHS208" s="308"/>
      <c r="AHT208" s="308"/>
      <c r="AHU208" s="308"/>
      <c r="AHV208" s="308"/>
      <c r="AHW208" s="308"/>
      <c r="AHX208" s="308"/>
      <c r="AHY208" s="308"/>
      <c r="AHZ208" s="308"/>
      <c r="AIA208" s="308"/>
      <c r="AIB208" s="308"/>
      <c r="AIC208" s="308"/>
      <c r="AID208" s="308"/>
      <c r="AIE208" s="308"/>
      <c r="AIF208" s="308"/>
      <c r="AIG208" s="308"/>
      <c r="AIH208" s="308"/>
      <c r="AII208" s="308"/>
      <c r="AIJ208" s="308"/>
      <c r="AIK208" s="308"/>
      <c r="AIL208" s="308"/>
      <c r="AIM208" s="308"/>
      <c r="AIN208" s="308"/>
      <c r="AIO208" s="308"/>
      <c r="AIP208" s="308"/>
      <c r="AIQ208" s="308"/>
      <c r="AIR208" s="308"/>
      <c r="AIS208" s="308"/>
      <c r="AIT208" s="308"/>
      <c r="AIU208" s="308"/>
      <c r="AIV208" s="308"/>
      <c r="AIW208" s="308"/>
      <c r="AIX208" s="308"/>
      <c r="AIY208" s="308"/>
      <c r="AIZ208" s="308"/>
      <c r="AJA208" s="308"/>
      <c r="AJB208" s="308"/>
      <c r="AJC208" s="308"/>
      <c r="AJD208" s="308"/>
      <c r="AJE208" s="308"/>
      <c r="AJF208" s="308"/>
      <c r="AJG208" s="308"/>
      <c r="AJH208" s="308"/>
      <c r="AJI208" s="308"/>
      <c r="AJJ208" s="308"/>
      <c r="AJK208" s="308"/>
      <c r="AJL208" s="308"/>
      <c r="AJM208" s="308"/>
      <c r="AJN208" s="308"/>
      <c r="AJO208" s="308"/>
      <c r="AJP208" s="308"/>
      <c r="AJQ208" s="308"/>
      <c r="AJR208" s="308"/>
      <c r="AJS208" s="308"/>
      <c r="AJT208" s="308"/>
      <c r="AJU208" s="308"/>
      <c r="AJV208" s="308"/>
      <c r="AJW208" s="308"/>
      <c r="AJX208" s="308"/>
      <c r="AJY208" s="308"/>
      <c r="AJZ208" s="308"/>
      <c r="AKA208" s="308"/>
      <c r="AKB208" s="308"/>
      <c r="AKC208" s="308"/>
      <c r="AKD208" s="308"/>
      <c r="AKE208" s="308"/>
      <c r="AKF208" s="308"/>
      <c r="AKG208" s="308"/>
      <c r="AKH208" s="308"/>
      <c r="AKI208" s="308"/>
      <c r="AKJ208" s="308"/>
      <c r="AKK208" s="308"/>
      <c r="AKL208" s="308"/>
      <c r="AKM208" s="308"/>
      <c r="AKN208" s="308"/>
      <c r="AKO208" s="308"/>
      <c r="AKP208" s="308"/>
      <c r="AKQ208" s="308"/>
      <c r="AKR208" s="308"/>
      <c r="AKS208" s="308"/>
      <c r="AKT208" s="308"/>
      <c r="AKU208" s="308"/>
      <c r="AKV208" s="308"/>
      <c r="AKW208" s="308"/>
      <c r="AKX208" s="308"/>
      <c r="AKY208" s="308"/>
      <c r="AKZ208" s="308"/>
      <c r="ALA208" s="308"/>
      <c r="ALB208" s="308"/>
      <c r="ALC208" s="308"/>
      <c r="ALD208" s="308"/>
      <c r="ALE208" s="308"/>
      <c r="ALF208" s="308"/>
      <c r="ALG208" s="308"/>
      <c r="ALH208" s="308"/>
      <c r="ALI208" s="308"/>
      <c r="ALJ208" s="308"/>
      <c r="ALK208" s="308"/>
      <c r="ALL208" s="308"/>
      <c r="ALM208" s="308"/>
      <c r="ALN208" s="308"/>
      <c r="ALO208" s="308"/>
      <c r="ALP208" s="308"/>
      <c r="ALQ208" s="308"/>
      <c r="ALR208" s="308"/>
      <c r="ALS208" s="308"/>
      <c r="ALT208" s="308"/>
      <c r="ALU208" s="308"/>
      <c r="ALV208" s="308"/>
      <c r="ALW208" s="308"/>
      <c r="ALX208" s="308"/>
      <c r="ALY208" s="308"/>
      <c r="ALZ208" s="308"/>
      <c r="AMA208" s="308"/>
      <c r="AMB208" s="308"/>
      <c r="AMC208" s="308"/>
      <c r="AMD208" s="308"/>
      <c r="AME208" s="308"/>
      <c r="AMF208" s="308"/>
      <c r="AMG208" s="308"/>
      <c r="AMH208" s="308"/>
      <c r="AMI208" s="308"/>
      <c r="AMJ208" s="308"/>
      <c r="AMK208" s="308"/>
      <c r="AML208" s="308"/>
      <c r="AMM208" s="308"/>
      <c r="AMN208" s="308"/>
    </row>
    <row r="209" spans="1:1028" s="311" customFormat="1" ht="14.85" customHeight="1">
      <c r="A209" s="308">
        <v>1</v>
      </c>
      <c r="B209" s="308">
        <v>0</v>
      </c>
      <c r="C209" s="308" t="s">
        <v>5148</v>
      </c>
      <c r="D209" s="308" t="s">
        <v>5149</v>
      </c>
      <c r="E209" s="308"/>
      <c r="F209" s="38" t="s">
        <v>4430</v>
      </c>
      <c r="G209" s="308"/>
      <c r="H209" s="308" t="s">
        <v>4524</v>
      </c>
      <c r="I209" s="404" t="s">
        <v>4446</v>
      </c>
      <c r="J209" s="404" t="s">
        <v>5132</v>
      </c>
      <c r="K209" s="308"/>
      <c r="L209" s="308"/>
      <c r="M209" s="308"/>
      <c r="N209" s="308" t="s">
        <v>1384</v>
      </c>
      <c r="O209" s="308"/>
      <c r="P209" s="310" t="s">
        <v>25743</v>
      </c>
      <c r="Q209" s="310"/>
      <c r="R209" s="29" t="s">
        <v>4982</v>
      </c>
      <c r="S209" s="308" t="s">
        <v>25798</v>
      </c>
      <c r="T209" s="308" t="s">
        <v>2006</v>
      </c>
      <c r="U209" s="311" t="s">
        <v>17648</v>
      </c>
      <c r="V209" s="311" t="s">
        <v>24382</v>
      </c>
      <c r="W209" s="308"/>
      <c r="X209" s="365">
        <v>33000</v>
      </c>
      <c r="Y209" s="308"/>
      <c r="Z209" s="308"/>
      <c r="AA209" s="308"/>
      <c r="AB209" s="308"/>
      <c r="AC209" s="308"/>
      <c r="AD209" s="308"/>
      <c r="AE209" s="308" t="s">
        <v>2950</v>
      </c>
      <c r="AF209" s="309"/>
      <c r="AG209" s="312" t="s">
        <v>4434</v>
      </c>
      <c r="AH209" s="313" t="s">
        <v>4439</v>
      </c>
      <c r="AI209" s="313" t="s">
        <v>4440</v>
      </c>
      <c r="AJ209" s="40" t="s">
        <v>4799</v>
      </c>
      <c r="AK209" s="313" t="s">
        <v>4751</v>
      </c>
      <c r="AL209" s="314" t="s">
        <v>5122</v>
      </c>
      <c r="AM209" s="308"/>
      <c r="AN209" s="308" t="s">
        <v>4834</v>
      </c>
      <c r="AO209" s="308" t="s">
        <v>4442</v>
      </c>
      <c r="AP209" s="308"/>
      <c r="AR209" s="29" t="str">
        <f t="shared" si="38"/>
        <v>0</v>
      </c>
      <c r="AS209" s="29">
        <f t="shared" si="32"/>
        <v>0</v>
      </c>
      <c r="AT209" s="29">
        <v>0</v>
      </c>
      <c r="AU209" s="29"/>
      <c r="AV209" s="29"/>
      <c r="AW209" s="29" t="str">
        <f t="shared" si="40"/>
        <v/>
      </c>
      <c r="AX209" s="29" t="str">
        <f t="shared" si="33"/>
        <v/>
      </c>
      <c r="AY209" s="29" t="str">
        <f t="shared" si="39"/>
        <v>https://media.mediathek-tanz-theater.de/iiif/2/nvt_img-007-002-006.JP2</v>
      </c>
      <c r="AZ209" s="29" t="str">
        <f t="shared" si="34"/>
        <v>image/jp2</v>
      </c>
      <c r="BA209" s="29" t="str">
        <f t="shared" si="35"/>
        <v>presentation/iiif</v>
      </c>
      <c r="BB209" s="29" t="str">
        <f t="shared" si="36"/>
        <v>https://media.mediathek-tanz-theater.de/iiif/2/nvt_img-007-002-006.JP2/full/100,/0/default.jpg</v>
      </c>
      <c r="BC209" s="29" t="str">
        <f t="shared" si="31"/>
        <v>image/jpeg</v>
      </c>
      <c r="BD209" s="29" t="str">
        <f t="shared" si="37"/>
        <v>presentation/thumbnail</v>
      </c>
      <c r="BE209" s="308"/>
      <c r="BF209" s="308"/>
      <c r="BG209" s="308"/>
      <c r="BH209" s="308"/>
      <c r="BI209" s="308"/>
      <c r="BJ209" s="308"/>
      <c r="BK209" s="308"/>
      <c r="BL209" s="308"/>
      <c r="BM209" s="308"/>
      <c r="BN209" s="308"/>
      <c r="BO209" s="308"/>
      <c r="BP209" s="308"/>
      <c r="BQ209" s="308"/>
      <c r="BR209" s="308"/>
      <c r="BS209" s="308"/>
      <c r="BT209" s="308"/>
      <c r="BU209" s="308"/>
      <c r="BV209" s="308"/>
      <c r="BW209" s="308"/>
      <c r="BX209" s="308"/>
      <c r="BY209" s="308"/>
      <c r="BZ209" s="308"/>
      <c r="CA209" s="308"/>
      <c r="CB209" s="308"/>
      <c r="CC209" s="308"/>
      <c r="CD209" s="308"/>
      <c r="CE209" s="308"/>
      <c r="CF209" s="308"/>
      <c r="CG209" s="308"/>
      <c r="CH209" s="308"/>
      <c r="CI209" s="308"/>
      <c r="CJ209" s="308"/>
      <c r="CK209" s="308"/>
      <c r="CL209" s="308"/>
      <c r="CM209" s="308"/>
      <c r="CN209" s="308"/>
      <c r="CO209" s="308"/>
      <c r="CP209" s="308"/>
      <c r="CQ209" s="308"/>
      <c r="CR209" s="308"/>
      <c r="CS209" s="308"/>
      <c r="CT209" s="308"/>
      <c r="CU209" s="308"/>
      <c r="CV209" s="308"/>
      <c r="CW209" s="308"/>
      <c r="CX209" s="308"/>
      <c r="CY209" s="308"/>
      <c r="CZ209" s="308"/>
      <c r="DA209" s="308"/>
      <c r="DB209" s="308"/>
      <c r="DC209" s="308"/>
      <c r="DD209" s="308"/>
      <c r="DE209" s="308"/>
      <c r="DF209" s="308"/>
      <c r="DG209" s="308"/>
      <c r="DH209" s="308"/>
      <c r="DI209" s="308"/>
      <c r="DJ209" s="308"/>
      <c r="DK209" s="308"/>
      <c r="DL209" s="308"/>
      <c r="DM209" s="308"/>
      <c r="DN209" s="308"/>
      <c r="DO209" s="308"/>
      <c r="DP209" s="308"/>
      <c r="DQ209" s="308"/>
      <c r="DR209" s="308"/>
      <c r="DS209" s="308"/>
      <c r="DT209" s="308"/>
      <c r="DU209" s="308"/>
      <c r="DV209" s="308"/>
      <c r="DW209" s="308"/>
      <c r="DX209" s="308"/>
      <c r="DY209" s="308"/>
      <c r="DZ209" s="308"/>
      <c r="EA209" s="308"/>
      <c r="EB209" s="308"/>
      <c r="EC209" s="308"/>
      <c r="ED209" s="308"/>
      <c r="EE209" s="308"/>
      <c r="EF209" s="308"/>
      <c r="EG209" s="308"/>
      <c r="EH209" s="308"/>
      <c r="EI209" s="308"/>
      <c r="EJ209" s="308"/>
      <c r="EK209" s="308"/>
      <c r="EL209" s="308"/>
      <c r="EM209" s="308"/>
      <c r="EN209" s="308"/>
      <c r="EO209" s="308"/>
      <c r="EP209" s="308"/>
      <c r="EQ209" s="308"/>
      <c r="ER209" s="308"/>
      <c r="ES209" s="308"/>
      <c r="ET209" s="308"/>
      <c r="EU209" s="308"/>
      <c r="EV209" s="308"/>
      <c r="EW209" s="308"/>
      <c r="EX209" s="308"/>
      <c r="EY209" s="308"/>
      <c r="EZ209" s="308"/>
      <c r="FA209" s="308"/>
      <c r="FB209" s="308"/>
      <c r="FC209" s="308"/>
      <c r="FD209" s="308"/>
      <c r="FE209" s="308"/>
      <c r="FF209" s="308"/>
      <c r="FG209" s="308"/>
      <c r="FH209" s="308"/>
      <c r="FI209" s="308"/>
      <c r="FJ209" s="308"/>
      <c r="FK209" s="308"/>
      <c r="FL209" s="308"/>
      <c r="FM209" s="308"/>
      <c r="FN209" s="308"/>
      <c r="FO209" s="308"/>
      <c r="FP209" s="308"/>
      <c r="FQ209" s="308"/>
      <c r="FR209" s="308"/>
      <c r="FS209" s="308"/>
      <c r="FT209" s="308"/>
      <c r="FU209" s="308"/>
      <c r="FV209" s="308"/>
      <c r="FW209" s="308"/>
      <c r="FX209" s="308"/>
      <c r="FY209" s="308"/>
      <c r="FZ209" s="308"/>
      <c r="GA209" s="308"/>
      <c r="GB209" s="308"/>
      <c r="GC209" s="308"/>
      <c r="GD209" s="308"/>
      <c r="GE209" s="308"/>
      <c r="GF209" s="308"/>
      <c r="GG209" s="308"/>
      <c r="GH209" s="308"/>
      <c r="GI209" s="308"/>
      <c r="GJ209" s="308"/>
      <c r="GK209" s="308"/>
      <c r="GL209" s="308"/>
      <c r="GM209" s="308"/>
      <c r="GN209" s="308"/>
      <c r="GO209" s="308"/>
      <c r="GP209" s="308"/>
      <c r="GQ209" s="308"/>
      <c r="GR209" s="308"/>
      <c r="GS209" s="308"/>
      <c r="GT209" s="308"/>
      <c r="GU209" s="308"/>
      <c r="GV209" s="308"/>
      <c r="GW209" s="308"/>
      <c r="GX209" s="308"/>
      <c r="GY209" s="308"/>
      <c r="GZ209" s="308"/>
      <c r="HA209" s="308"/>
      <c r="HB209" s="308"/>
      <c r="HC209" s="308"/>
      <c r="HD209" s="308"/>
      <c r="HE209" s="308"/>
      <c r="HF209" s="308"/>
      <c r="HG209" s="308"/>
      <c r="HH209" s="308"/>
      <c r="HI209" s="308"/>
      <c r="HJ209" s="308"/>
      <c r="HK209" s="308"/>
      <c r="HL209" s="308"/>
      <c r="HM209" s="308"/>
      <c r="HN209" s="308"/>
      <c r="HO209" s="308"/>
      <c r="HP209" s="308"/>
      <c r="HQ209" s="308"/>
      <c r="HR209" s="308"/>
      <c r="HS209" s="308"/>
      <c r="HT209" s="308"/>
      <c r="HU209" s="308"/>
      <c r="HV209" s="308"/>
      <c r="HW209" s="308"/>
      <c r="HX209" s="308"/>
      <c r="HY209" s="308"/>
      <c r="HZ209" s="308"/>
      <c r="IA209" s="308"/>
      <c r="IB209" s="308"/>
      <c r="IC209" s="308"/>
      <c r="ID209" s="308"/>
      <c r="IE209" s="308"/>
      <c r="IF209" s="308"/>
      <c r="IG209" s="308"/>
      <c r="IH209" s="308"/>
      <c r="II209" s="308"/>
      <c r="IJ209" s="308"/>
      <c r="IK209" s="308"/>
      <c r="IL209" s="308"/>
      <c r="IM209" s="308"/>
      <c r="IN209" s="308"/>
      <c r="IO209" s="308"/>
      <c r="IP209" s="308"/>
      <c r="IQ209" s="308"/>
      <c r="IR209" s="308"/>
      <c r="IS209" s="308"/>
      <c r="IT209" s="308"/>
      <c r="IU209" s="308"/>
      <c r="IV209" s="308"/>
      <c r="IW209" s="308"/>
      <c r="IX209" s="308"/>
      <c r="IY209" s="308"/>
      <c r="IZ209" s="308"/>
      <c r="JA209" s="308"/>
      <c r="JB209" s="308"/>
      <c r="JC209" s="308"/>
      <c r="JD209" s="308"/>
      <c r="JE209" s="308"/>
      <c r="JF209" s="308"/>
      <c r="JG209" s="308"/>
      <c r="JH209" s="308"/>
      <c r="JI209" s="308"/>
      <c r="JJ209" s="308"/>
      <c r="JK209" s="308"/>
      <c r="JL209" s="308"/>
      <c r="JM209" s="308"/>
      <c r="JN209" s="308"/>
      <c r="JO209" s="308"/>
      <c r="JP209" s="308"/>
      <c r="JQ209" s="308"/>
      <c r="JR209" s="308"/>
      <c r="JS209" s="308"/>
      <c r="JT209" s="308"/>
      <c r="JU209" s="308"/>
      <c r="JV209" s="308"/>
      <c r="JW209" s="308"/>
      <c r="JX209" s="308"/>
      <c r="JY209" s="308"/>
      <c r="JZ209" s="308"/>
      <c r="KA209" s="308"/>
      <c r="KB209" s="308"/>
      <c r="KC209" s="308"/>
      <c r="KD209" s="308"/>
      <c r="KE209" s="308"/>
      <c r="KF209" s="308"/>
      <c r="KG209" s="308"/>
      <c r="KH209" s="308"/>
      <c r="KI209" s="308"/>
      <c r="KJ209" s="308"/>
      <c r="KK209" s="308"/>
      <c r="KL209" s="308"/>
      <c r="KM209" s="308"/>
      <c r="KN209" s="308"/>
      <c r="KO209" s="308"/>
      <c r="KP209" s="308"/>
      <c r="KQ209" s="308"/>
      <c r="KR209" s="308"/>
      <c r="KS209" s="308"/>
      <c r="KT209" s="308"/>
      <c r="KU209" s="308"/>
      <c r="KV209" s="308"/>
      <c r="KW209" s="308"/>
      <c r="KX209" s="308"/>
      <c r="KY209" s="308"/>
      <c r="KZ209" s="308"/>
      <c r="LA209" s="308"/>
      <c r="LB209" s="308"/>
      <c r="LC209" s="308"/>
      <c r="LD209" s="308"/>
      <c r="LE209" s="308"/>
      <c r="LF209" s="308"/>
      <c r="LG209" s="308"/>
      <c r="LH209" s="308"/>
      <c r="LI209" s="308"/>
      <c r="LJ209" s="308"/>
      <c r="LK209" s="308"/>
      <c r="LL209" s="308"/>
      <c r="LM209" s="308"/>
      <c r="LN209" s="308"/>
      <c r="LO209" s="308"/>
      <c r="LP209" s="308"/>
      <c r="LQ209" s="308"/>
      <c r="LR209" s="308"/>
      <c r="LS209" s="308"/>
      <c r="LT209" s="308"/>
      <c r="LU209" s="308"/>
      <c r="LV209" s="308"/>
      <c r="LW209" s="308"/>
      <c r="LX209" s="308"/>
      <c r="LY209" s="308"/>
      <c r="LZ209" s="308"/>
      <c r="MA209" s="308"/>
      <c r="MB209" s="308"/>
      <c r="MC209" s="308"/>
      <c r="MD209" s="308"/>
      <c r="ME209" s="308"/>
      <c r="MF209" s="308"/>
      <c r="MG209" s="308"/>
      <c r="MH209" s="308"/>
      <c r="MI209" s="308"/>
      <c r="MJ209" s="308"/>
      <c r="MK209" s="308"/>
      <c r="ML209" s="308"/>
      <c r="MM209" s="308"/>
      <c r="MN209" s="308"/>
      <c r="MO209" s="308"/>
      <c r="MP209" s="308"/>
      <c r="MQ209" s="308"/>
      <c r="MR209" s="308"/>
      <c r="MS209" s="308"/>
      <c r="MT209" s="308"/>
      <c r="MU209" s="308"/>
      <c r="MV209" s="308"/>
      <c r="MW209" s="308"/>
      <c r="MX209" s="308"/>
      <c r="MY209" s="308"/>
      <c r="MZ209" s="308"/>
      <c r="NA209" s="308"/>
      <c r="NB209" s="308"/>
      <c r="NC209" s="308"/>
      <c r="ND209" s="308"/>
      <c r="NE209" s="308"/>
      <c r="NF209" s="308"/>
      <c r="NG209" s="308"/>
      <c r="NH209" s="308"/>
      <c r="NI209" s="308"/>
      <c r="NJ209" s="308"/>
      <c r="NK209" s="308"/>
      <c r="NL209" s="308"/>
      <c r="NM209" s="308"/>
      <c r="NN209" s="308"/>
      <c r="NO209" s="308"/>
      <c r="NP209" s="308"/>
      <c r="NQ209" s="308"/>
      <c r="NR209" s="308"/>
      <c r="NS209" s="308"/>
      <c r="NT209" s="308"/>
      <c r="NU209" s="308"/>
      <c r="NV209" s="308"/>
      <c r="NW209" s="308"/>
      <c r="NX209" s="308"/>
      <c r="NY209" s="308"/>
      <c r="NZ209" s="308"/>
      <c r="OA209" s="308"/>
      <c r="OB209" s="308"/>
      <c r="OC209" s="308"/>
      <c r="OD209" s="308"/>
      <c r="OE209" s="308"/>
      <c r="OF209" s="308"/>
      <c r="OG209" s="308"/>
      <c r="OH209" s="308"/>
      <c r="OI209" s="308"/>
      <c r="OJ209" s="308"/>
      <c r="OK209" s="308"/>
      <c r="OL209" s="308"/>
      <c r="OM209" s="308"/>
      <c r="ON209" s="308"/>
      <c r="OO209" s="308"/>
      <c r="OP209" s="308"/>
      <c r="OQ209" s="308"/>
      <c r="OR209" s="308"/>
      <c r="OS209" s="308"/>
      <c r="OT209" s="308"/>
      <c r="OU209" s="308"/>
      <c r="OV209" s="308"/>
      <c r="OW209" s="308"/>
      <c r="OX209" s="308"/>
      <c r="OY209" s="308"/>
      <c r="OZ209" s="308"/>
      <c r="PA209" s="308"/>
      <c r="PB209" s="308"/>
      <c r="PC209" s="308"/>
      <c r="PD209" s="308"/>
      <c r="PE209" s="308"/>
      <c r="PF209" s="308"/>
      <c r="PG209" s="308"/>
      <c r="PH209" s="308"/>
      <c r="PI209" s="308"/>
      <c r="PJ209" s="308"/>
      <c r="PK209" s="308"/>
      <c r="PL209" s="308"/>
      <c r="PM209" s="308"/>
      <c r="PN209" s="308"/>
      <c r="PO209" s="308"/>
      <c r="PP209" s="308"/>
      <c r="PQ209" s="308"/>
      <c r="PR209" s="308"/>
      <c r="PS209" s="308"/>
      <c r="PT209" s="308"/>
      <c r="PU209" s="308"/>
      <c r="PV209" s="308"/>
      <c r="PW209" s="308"/>
      <c r="PX209" s="308"/>
      <c r="PY209" s="308"/>
      <c r="PZ209" s="308"/>
      <c r="QA209" s="308"/>
      <c r="QB209" s="308"/>
      <c r="QC209" s="308"/>
      <c r="QD209" s="308"/>
      <c r="QE209" s="308"/>
      <c r="QF209" s="308"/>
      <c r="QG209" s="308"/>
      <c r="QH209" s="308"/>
      <c r="QI209" s="308"/>
      <c r="QJ209" s="308"/>
      <c r="QK209" s="308"/>
      <c r="QL209" s="308"/>
      <c r="QM209" s="308"/>
      <c r="QN209" s="308"/>
      <c r="QO209" s="308"/>
      <c r="QP209" s="308"/>
      <c r="QQ209" s="308"/>
      <c r="QR209" s="308"/>
      <c r="QS209" s="308"/>
      <c r="QT209" s="308"/>
      <c r="QU209" s="308"/>
      <c r="QV209" s="308"/>
      <c r="QW209" s="308"/>
      <c r="QX209" s="308"/>
      <c r="QY209" s="308"/>
      <c r="QZ209" s="308"/>
      <c r="RA209" s="308"/>
      <c r="RB209" s="308"/>
      <c r="RC209" s="308"/>
      <c r="RD209" s="308"/>
      <c r="RE209" s="308"/>
      <c r="RF209" s="308"/>
      <c r="RG209" s="308"/>
      <c r="RH209" s="308"/>
      <c r="RI209" s="308"/>
      <c r="RJ209" s="308"/>
      <c r="RK209" s="308"/>
      <c r="RL209" s="308"/>
      <c r="RM209" s="308"/>
      <c r="RN209" s="308"/>
      <c r="RO209" s="308"/>
      <c r="RP209" s="308"/>
      <c r="RQ209" s="308"/>
      <c r="RR209" s="308"/>
      <c r="RS209" s="308"/>
      <c r="RT209" s="308"/>
      <c r="RU209" s="308"/>
      <c r="RV209" s="308"/>
      <c r="RW209" s="308"/>
      <c r="RX209" s="308"/>
      <c r="RY209" s="308"/>
      <c r="RZ209" s="308"/>
      <c r="SA209" s="308"/>
      <c r="SB209" s="308"/>
      <c r="SC209" s="308"/>
      <c r="SD209" s="308"/>
      <c r="SE209" s="308"/>
      <c r="SF209" s="308"/>
      <c r="SG209" s="308"/>
      <c r="SH209" s="308"/>
      <c r="SI209" s="308"/>
      <c r="SJ209" s="308"/>
      <c r="SK209" s="308"/>
      <c r="SL209" s="308"/>
      <c r="SM209" s="308"/>
      <c r="SN209" s="308"/>
      <c r="SO209" s="308"/>
      <c r="SP209" s="308"/>
      <c r="SQ209" s="308"/>
      <c r="SR209" s="308"/>
      <c r="SS209" s="308"/>
      <c r="ST209" s="308"/>
      <c r="SU209" s="308"/>
      <c r="SV209" s="308"/>
      <c r="SW209" s="308"/>
      <c r="SX209" s="308"/>
      <c r="SY209" s="308"/>
      <c r="SZ209" s="308"/>
      <c r="TA209" s="308"/>
      <c r="TB209" s="308"/>
      <c r="TC209" s="308"/>
      <c r="TD209" s="308"/>
      <c r="TE209" s="308"/>
      <c r="TF209" s="308"/>
      <c r="TG209" s="308"/>
      <c r="TH209" s="308"/>
      <c r="TI209" s="308"/>
      <c r="TJ209" s="308"/>
      <c r="TK209" s="308"/>
      <c r="TL209" s="308"/>
      <c r="TM209" s="308"/>
      <c r="TN209" s="308"/>
      <c r="TO209" s="308"/>
      <c r="TP209" s="308"/>
      <c r="TQ209" s="308"/>
      <c r="TR209" s="308"/>
      <c r="TS209" s="308"/>
      <c r="TT209" s="308"/>
      <c r="TU209" s="308"/>
      <c r="TV209" s="308"/>
      <c r="TW209" s="308"/>
      <c r="TX209" s="308"/>
      <c r="TY209" s="308"/>
      <c r="TZ209" s="308"/>
      <c r="UA209" s="308"/>
      <c r="UB209" s="308"/>
      <c r="UC209" s="308"/>
      <c r="UD209" s="308"/>
      <c r="UE209" s="308"/>
      <c r="UF209" s="308"/>
      <c r="UG209" s="308"/>
      <c r="UH209" s="308"/>
      <c r="UI209" s="308"/>
      <c r="UJ209" s="308"/>
      <c r="UK209" s="308"/>
      <c r="UL209" s="308"/>
      <c r="UM209" s="308"/>
      <c r="UN209" s="308"/>
      <c r="UO209" s="308"/>
      <c r="UP209" s="308"/>
      <c r="UQ209" s="308"/>
      <c r="UR209" s="308"/>
      <c r="US209" s="308"/>
      <c r="UT209" s="308"/>
      <c r="UU209" s="308"/>
      <c r="UV209" s="308"/>
      <c r="UW209" s="308"/>
      <c r="UX209" s="308"/>
      <c r="UY209" s="308"/>
      <c r="UZ209" s="308"/>
      <c r="VA209" s="308"/>
      <c r="VB209" s="308"/>
      <c r="VC209" s="308"/>
      <c r="VD209" s="308"/>
      <c r="VE209" s="308"/>
      <c r="VF209" s="308"/>
      <c r="VG209" s="308"/>
      <c r="VH209" s="308"/>
      <c r="VI209" s="308"/>
      <c r="VJ209" s="308"/>
      <c r="VK209" s="308"/>
      <c r="VL209" s="308"/>
      <c r="VM209" s="308"/>
      <c r="VN209" s="308"/>
      <c r="VO209" s="308"/>
      <c r="VP209" s="308"/>
      <c r="VQ209" s="308"/>
      <c r="VR209" s="308"/>
      <c r="VS209" s="308"/>
      <c r="VT209" s="308"/>
      <c r="VU209" s="308"/>
      <c r="VV209" s="308"/>
      <c r="VW209" s="308"/>
      <c r="VX209" s="308"/>
      <c r="VY209" s="308"/>
      <c r="VZ209" s="308"/>
      <c r="WA209" s="308"/>
      <c r="WB209" s="308"/>
      <c r="WC209" s="308"/>
      <c r="WD209" s="308"/>
      <c r="WE209" s="308"/>
      <c r="WF209" s="308"/>
      <c r="WG209" s="308"/>
      <c r="WH209" s="308"/>
      <c r="WI209" s="308"/>
      <c r="WJ209" s="308"/>
      <c r="WK209" s="308"/>
      <c r="WL209" s="308"/>
      <c r="WM209" s="308"/>
      <c r="WN209" s="308"/>
      <c r="WO209" s="308"/>
      <c r="WP209" s="308"/>
      <c r="WQ209" s="308"/>
      <c r="WR209" s="308"/>
      <c r="WS209" s="308"/>
      <c r="WT209" s="308"/>
      <c r="WU209" s="308"/>
      <c r="WV209" s="308"/>
      <c r="WW209" s="308"/>
      <c r="WX209" s="308"/>
      <c r="WY209" s="308"/>
      <c r="WZ209" s="308"/>
      <c r="XA209" s="308"/>
      <c r="XB209" s="308"/>
      <c r="XC209" s="308"/>
      <c r="XD209" s="308"/>
      <c r="XE209" s="308"/>
      <c r="XF209" s="308"/>
      <c r="XG209" s="308"/>
      <c r="XH209" s="308"/>
      <c r="XI209" s="308"/>
      <c r="XJ209" s="308"/>
      <c r="XK209" s="308"/>
      <c r="XL209" s="308"/>
      <c r="XM209" s="308"/>
      <c r="XN209" s="308"/>
      <c r="XO209" s="308"/>
      <c r="XP209" s="308"/>
      <c r="XQ209" s="308"/>
      <c r="XR209" s="308"/>
      <c r="XS209" s="308"/>
      <c r="XT209" s="308"/>
      <c r="XU209" s="308"/>
      <c r="XV209" s="308"/>
      <c r="XW209" s="308"/>
      <c r="XX209" s="308"/>
      <c r="XY209" s="308"/>
      <c r="XZ209" s="308"/>
      <c r="YA209" s="308"/>
      <c r="YB209" s="308"/>
      <c r="YC209" s="308"/>
      <c r="YD209" s="308"/>
      <c r="YE209" s="308"/>
      <c r="YF209" s="308"/>
      <c r="YG209" s="308"/>
      <c r="YH209" s="308"/>
      <c r="YI209" s="308"/>
      <c r="YJ209" s="308"/>
      <c r="YK209" s="308"/>
      <c r="YL209" s="308"/>
      <c r="YM209" s="308"/>
      <c r="YN209" s="308"/>
      <c r="YO209" s="308"/>
      <c r="YP209" s="308"/>
      <c r="YQ209" s="308"/>
      <c r="YR209" s="308"/>
      <c r="YS209" s="308"/>
      <c r="YT209" s="308"/>
      <c r="YU209" s="308"/>
      <c r="YV209" s="308"/>
      <c r="YW209" s="308"/>
      <c r="YX209" s="308"/>
      <c r="YY209" s="308"/>
      <c r="YZ209" s="308"/>
      <c r="ZA209" s="308"/>
      <c r="ZB209" s="308"/>
      <c r="ZC209" s="308"/>
      <c r="ZD209" s="308"/>
      <c r="ZE209" s="308"/>
      <c r="ZF209" s="308"/>
      <c r="ZG209" s="308"/>
      <c r="ZH209" s="308"/>
      <c r="ZI209" s="308"/>
      <c r="ZJ209" s="308"/>
      <c r="ZK209" s="308"/>
      <c r="ZL209" s="308"/>
      <c r="ZM209" s="308"/>
      <c r="ZN209" s="308"/>
      <c r="ZO209" s="308"/>
      <c r="ZP209" s="308"/>
      <c r="ZQ209" s="308"/>
      <c r="ZR209" s="308"/>
      <c r="ZS209" s="308"/>
      <c r="ZT209" s="308"/>
      <c r="ZU209" s="308"/>
      <c r="ZV209" s="308"/>
      <c r="ZW209" s="308"/>
      <c r="ZX209" s="308"/>
      <c r="ZY209" s="308"/>
      <c r="ZZ209" s="308"/>
      <c r="AAA209" s="308"/>
      <c r="AAB209" s="308"/>
      <c r="AAC209" s="308"/>
      <c r="AAD209" s="308"/>
      <c r="AAE209" s="308"/>
      <c r="AAF209" s="308"/>
      <c r="AAG209" s="308"/>
      <c r="AAH209" s="308"/>
      <c r="AAI209" s="308"/>
      <c r="AAJ209" s="308"/>
      <c r="AAK209" s="308"/>
      <c r="AAL209" s="308"/>
      <c r="AAM209" s="308"/>
      <c r="AAN209" s="308"/>
      <c r="AAO209" s="308"/>
      <c r="AAP209" s="308"/>
      <c r="AAQ209" s="308"/>
      <c r="AAR209" s="308"/>
      <c r="AAS209" s="308"/>
      <c r="AAT209" s="308"/>
      <c r="AAU209" s="308"/>
      <c r="AAV209" s="308"/>
      <c r="AAW209" s="308"/>
      <c r="AAX209" s="308"/>
      <c r="AAY209" s="308"/>
      <c r="AAZ209" s="308"/>
      <c r="ABA209" s="308"/>
      <c r="ABB209" s="308"/>
      <c r="ABC209" s="308"/>
      <c r="ABD209" s="308"/>
      <c r="ABE209" s="308"/>
      <c r="ABF209" s="308"/>
      <c r="ABG209" s="308"/>
      <c r="ABH209" s="308"/>
      <c r="ABI209" s="308"/>
      <c r="ABJ209" s="308"/>
      <c r="ABK209" s="308"/>
      <c r="ABL209" s="308"/>
      <c r="ABM209" s="308"/>
      <c r="ABN209" s="308"/>
      <c r="ABO209" s="308"/>
      <c r="ABP209" s="308"/>
      <c r="ABQ209" s="308"/>
      <c r="ABR209" s="308"/>
      <c r="ABS209" s="308"/>
      <c r="ABT209" s="308"/>
      <c r="ABU209" s="308"/>
      <c r="ABV209" s="308"/>
      <c r="ABW209" s="308"/>
      <c r="ABX209" s="308"/>
      <c r="ABY209" s="308"/>
      <c r="ABZ209" s="308"/>
      <c r="ACA209" s="308"/>
      <c r="ACB209" s="308"/>
      <c r="ACC209" s="308"/>
      <c r="ACD209" s="308"/>
      <c r="ACE209" s="308"/>
      <c r="ACF209" s="308"/>
      <c r="ACG209" s="308"/>
      <c r="ACH209" s="308"/>
      <c r="ACI209" s="308"/>
      <c r="ACJ209" s="308"/>
      <c r="ACK209" s="308"/>
      <c r="ACL209" s="308"/>
      <c r="ACM209" s="308"/>
      <c r="ACN209" s="308"/>
      <c r="ACO209" s="308"/>
      <c r="ACP209" s="308"/>
      <c r="ACQ209" s="308"/>
      <c r="ACR209" s="308"/>
      <c r="ACS209" s="308"/>
      <c r="ACT209" s="308"/>
      <c r="ACU209" s="308"/>
      <c r="ACV209" s="308"/>
      <c r="ACW209" s="308"/>
      <c r="ACX209" s="308"/>
      <c r="ACY209" s="308"/>
      <c r="ACZ209" s="308"/>
      <c r="ADA209" s="308"/>
      <c r="ADB209" s="308"/>
      <c r="ADC209" s="308"/>
      <c r="ADD209" s="308"/>
      <c r="ADE209" s="308"/>
      <c r="ADF209" s="308"/>
      <c r="ADG209" s="308"/>
      <c r="ADH209" s="308"/>
      <c r="ADI209" s="308"/>
      <c r="ADJ209" s="308"/>
      <c r="ADK209" s="308"/>
      <c r="ADL209" s="308"/>
      <c r="ADM209" s="308"/>
      <c r="ADN209" s="308"/>
      <c r="ADO209" s="308"/>
      <c r="ADP209" s="308"/>
      <c r="ADQ209" s="308"/>
      <c r="ADR209" s="308"/>
      <c r="ADS209" s="308"/>
      <c r="ADT209" s="308"/>
      <c r="ADU209" s="308"/>
      <c r="ADV209" s="308"/>
      <c r="ADW209" s="308"/>
      <c r="ADX209" s="308"/>
      <c r="ADY209" s="308"/>
      <c r="ADZ209" s="308"/>
      <c r="AEA209" s="308"/>
      <c r="AEB209" s="308"/>
      <c r="AEC209" s="308"/>
      <c r="AED209" s="308"/>
      <c r="AEE209" s="308"/>
      <c r="AEF209" s="308"/>
      <c r="AEG209" s="308"/>
      <c r="AEH209" s="308"/>
      <c r="AEI209" s="308"/>
      <c r="AEJ209" s="308"/>
      <c r="AEK209" s="308"/>
      <c r="AEL209" s="308"/>
      <c r="AEM209" s="308"/>
      <c r="AEN209" s="308"/>
      <c r="AEO209" s="308"/>
      <c r="AEP209" s="308"/>
      <c r="AEQ209" s="308"/>
      <c r="AER209" s="308"/>
      <c r="AES209" s="308"/>
      <c r="AET209" s="308"/>
      <c r="AEU209" s="308"/>
      <c r="AEV209" s="308"/>
      <c r="AEW209" s="308"/>
      <c r="AEX209" s="308"/>
      <c r="AEY209" s="308"/>
      <c r="AEZ209" s="308"/>
      <c r="AFA209" s="308"/>
      <c r="AFB209" s="308"/>
      <c r="AFC209" s="308"/>
      <c r="AFD209" s="308"/>
      <c r="AFE209" s="308"/>
      <c r="AFF209" s="308"/>
      <c r="AFG209" s="308"/>
      <c r="AFH209" s="308"/>
      <c r="AFI209" s="308"/>
      <c r="AFJ209" s="308"/>
      <c r="AFK209" s="308"/>
      <c r="AFL209" s="308"/>
      <c r="AFM209" s="308"/>
      <c r="AFN209" s="308"/>
      <c r="AFO209" s="308"/>
      <c r="AFP209" s="308"/>
      <c r="AFQ209" s="308"/>
      <c r="AFR209" s="308"/>
      <c r="AFS209" s="308"/>
      <c r="AFT209" s="308"/>
      <c r="AFU209" s="308"/>
      <c r="AFV209" s="308"/>
      <c r="AFW209" s="308"/>
      <c r="AFX209" s="308"/>
      <c r="AFY209" s="308"/>
      <c r="AFZ209" s="308"/>
      <c r="AGA209" s="308"/>
      <c r="AGB209" s="308"/>
      <c r="AGC209" s="308"/>
      <c r="AGD209" s="308"/>
      <c r="AGE209" s="308"/>
      <c r="AGF209" s="308"/>
      <c r="AGG209" s="308"/>
      <c r="AGH209" s="308"/>
      <c r="AGI209" s="308"/>
      <c r="AGJ209" s="308"/>
      <c r="AGK209" s="308"/>
      <c r="AGL209" s="308"/>
      <c r="AGM209" s="308"/>
      <c r="AGN209" s="308"/>
      <c r="AGO209" s="308"/>
      <c r="AGP209" s="308"/>
      <c r="AGQ209" s="308"/>
      <c r="AGR209" s="308"/>
      <c r="AGS209" s="308"/>
      <c r="AGT209" s="308"/>
      <c r="AGU209" s="308"/>
      <c r="AGV209" s="308"/>
      <c r="AGW209" s="308"/>
      <c r="AGX209" s="308"/>
      <c r="AGY209" s="308"/>
      <c r="AGZ209" s="308"/>
      <c r="AHA209" s="308"/>
      <c r="AHB209" s="308"/>
      <c r="AHC209" s="308"/>
      <c r="AHD209" s="308"/>
      <c r="AHE209" s="308"/>
      <c r="AHF209" s="308"/>
      <c r="AHG209" s="308"/>
      <c r="AHH209" s="308"/>
      <c r="AHI209" s="308"/>
      <c r="AHJ209" s="308"/>
      <c r="AHK209" s="308"/>
      <c r="AHL209" s="308"/>
      <c r="AHM209" s="308"/>
      <c r="AHN209" s="308"/>
      <c r="AHO209" s="308"/>
      <c r="AHP209" s="308"/>
      <c r="AHQ209" s="308"/>
      <c r="AHR209" s="308"/>
      <c r="AHS209" s="308"/>
      <c r="AHT209" s="308"/>
      <c r="AHU209" s="308"/>
      <c r="AHV209" s="308"/>
      <c r="AHW209" s="308"/>
      <c r="AHX209" s="308"/>
      <c r="AHY209" s="308"/>
      <c r="AHZ209" s="308"/>
      <c r="AIA209" s="308"/>
      <c r="AIB209" s="308"/>
      <c r="AIC209" s="308"/>
      <c r="AID209" s="308"/>
      <c r="AIE209" s="308"/>
      <c r="AIF209" s="308"/>
      <c r="AIG209" s="308"/>
      <c r="AIH209" s="308"/>
      <c r="AII209" s="308"/>
      <c r="AIJ209" s="308"/>
      <c r="AIK209" s="308"/>
      <c r="AIL209" s="308"/>
      <c r="AIM209" s="308"/>
      <c r="AIN209" s="308"/>
      <c r="AIO209" s="308"/>
      <c r="AIP209" s="308"/>
      <c r="AIQ209" s="308"/>
      <c r="AIR209" s="308"/>
      <c r="AIS209" s="308"/>
      <c r="AIT209" s="308"/>
      <c r="AIU209" s="308"/>
      <c r="AIV209" s="308"/>
      <c r="AIW209" s="308"/>
      <c r="AIX209" s="308"/>
      <c r="AIY209" s="308"/>
      <c r="AIZ209" s="308"/>
      <c r="AJA209" s="308"/>
      <c r="AJB209" s="308"/>
      <c r="AJC209" s="308"/>
      <c r="AJD209" s="308"/>
      <c r="AJE209" s="308"/>
      <c r="AJF209" s="308"/>
      <c r="AJG209" s="308"/>
      <c r="AJH209" s="308"/>
      <c r="AJI209" s="308"/>
      <c r="AJJ209" s="308"/>
      <c r="AJK209" s="308"/>
      <c r="AJL209" s="308"/>
      <c r="AJM209" s="308"/>
      <c r="AJN209" s="308"/>
      <c r="AJO209" s="308"/>
      <c r="AJP209" s="308"/>
      <c r="AJQ209" s="308"/>
      <c r="AJR209" s="308"/>
      <c r="AJS209" s="308"/>
      <c r="AJT209" s="308"/>
      <c r="AJU209" s="308"/>
      <c r="AJV209" s="308"/>
      <c r="AJW209" s="308"/>
      <c r="AJX209" s="308"/>
      <c r="AJY209" s="308"/>
      <c r="AJZ209" s="308"/>
      <c r="AKA209" s="308"/>
      <c r="AKB209" s="308"/>
      <c r="AKC209" s="308"/>
      <c r="AKD209" s="308"/>
      <c r="AKE209" s="308"/>
      <c r="AKF209" s="308"/>
      <c r="AKG209" s="308"/>
      <c r="AKH209" s="308"/>
      <c r="AKI209" s="308"/>
      <c r="AKJ209" s="308"/>
      <c r="AKK209" s="308"/>
      <c r="AKL209" s="308"/>
      <c r="AKM209" s="308"/>
      <c r="AKN209" s="308"/>
      <c r="AKO209" s="308"/>
      <c r="AKP209" s="308"/>
      <c r="AKQ209" s="308"/>
      <c r="AKR209" s="308"/>
      <c r="AKS209" s="308"/>
      <c r="AKT209" s="308"/>
      <c r="AKU209" s="308"/>
      <c r="AKV209" s="308"/>
      <c r="AKW209" s="308"/>
      <c r="AKX209" s="308"/>
      <c r="AKY209" s="308"/>
      <c r="AKZ209" s="308"/>
      <c r="ALA209" s="308"/>
      <c r="ALB209" s="308"/>
      <c r="ALC209" s="308"/>
      <c r="ALD209" s="308"/>
      <c r="ALE209" s="308"/>
      <c r="ALF209" s="308"/>
      <c r="ALG209" s="308"/>
      <c r="ALH209" s="308"/>
      <c r="ALI209" s="308"/>
      <c r="ALJ209" s="308"/>
      <c r="ALK209" s="308"/>
      <c r="ALL209" s="308"/>
      <c r="ALM209" s="308"/>
      <c r="ALN209" s="308"/>
      <c r="ALO209" s="308"/>
      <c r="ALP209" s="308"/>
      <c r="ALQ209" s="308"/>
      <c r="ALR209" s="308"/>
      <c r="ALS209" s="308"/>
      <c r="ALT209" s="308"/>
      <c r="ALU209" s="308"/>
      <c r="ALV209" s="308"/>
      <c r="ALW209" s="308"/>
      <c r="ALX209" s="308"/>
      <c r="ALY209" s="308"/>
      <c r="ALZ209" s="308"/>
      <c r="AMA209" s="308"/>
      <c r="AMB209" s="308"/>
      <c r="AMC209" s="308"/>
      <c r="AMD209" s="308"/>
      <c r="AME209" s="308"/>
      <c r="AMF209" s="308"/>
      <c r="AMG209" s="308"/>
      <c r="AMH209" s="308"/>
      <c r="AMI209" s="308"/>
      <c r="AMJ209" s="308"/>
      <c r="AMK209" s="308"/>
      <c r="AML209" s="308"/>
      <c r="AMM209" s="308"/>
      <c r="AMN209" s="308"/>
    </row>
    <row r="210" spans="1:1028" ht="14.85" customHeight="1">
      <c r="A210" s="29">
        <v>1</v>
      </c>
      <c r="B210" s="29">
        <v>0</v>
      </c>
      <c r="C210" s="29" t="s">
        <v>5150</v>
      </c>
      <c r="D210" s="29" t="s">
        <v>5151</v>
      </c>
      <c r="E210" s="29"/>
      <c r="F210" s="38" t="s">
        <v>4430</v>
      </c>
      <c r="G210" s="29"/>
      <c r="H210" s="29"/>
      <c r="I210" s="402" t="s">
        <v>4438</v>
      </c>
      <c r="J210" s="402" t="s">
        <v>5113</v>
      </c>
      <c r="K210" s="29"/>
      <c r="L210" s="29"/>
      <c r="M210" s="29"/>
      <c r="N210" s="29" t="s">
        <v>1384</v>
      </c>
      <c r="O210" s="29"/>
      <c r="P210" s="25" t="s">
        <v>25743</v>
      </c>
      <c r="Q210" s="25"/>
      <c r="R210" s="29"/>
      <c r="S210" s="29"/>
      <c r="T210" s="29"/>
      <c r="U210"/>
      <c r="V210" t="s">
        <v>24382</v>
      </c>
      <c r="W210" s="29"/>
      <c r="X210" s="349">
        <v>33000</v>
      </c>
      <c r="Y210" s="29"/>
      <c r="Z210" s="29"/>
      <c r="AA210" s="29"/>
      <c r="AB210" s="29"/>
      <c r="AC210" s="29"/>
      <c r="AD210" s="29"/>
      <c r="AE210" s="29" t="s">
        <v>2950</v>
      </c>
      <c r="AG210" s="284" t="s">
        <v>4434</v>
      </c>
      <c r="AH210" s="40" t="s">
        <v>4439</v>
      </c>
      <c r="AI210" s="40" t="s">
        <v>4440</v>
      </c>
      <c r="AJ210" s="40" t="s">
        <v>4792</v>
      </c>
      <c r="AK210" s="40" t="s">
        <v>5152</v>
      </c>
      <c r="AL210" s="301" t="s">
        <v>5055</v>
      </c>
      <c r="AN210" s="29" t="s">
        <v>5153</v>
      </c>
      <c r="AO210" s="29" t="s">
        <v>4442</v>
      </c>
      <c r="AR210" s="29" t="str">
        <f t="shared" si="38"/>
        <v>1</v>
      </c>
      <c r="AS210" s="29">
        <f t="shared" si="32"/>
        <v>1</v>
      </c>
      <c r="AT210" s="29">
        <v>1</v>
      </c>
      <c r="AV210" s="29" t="s">
        <v>5154</v>
      </c>
      <c r="AW210" s="29" t="str">
        <f t="shared" si="40"/>
        <v>image/tiff</v>
      </c>
      <c r="AX210" s="29" t="str">
        <f t="shared" si="33"/>
        <v>archival/master</v>
      </c>
      <c r="AY210" s="29" t="str">
        <f t="shared" si="39"/>
        <v>https://media.mediathek-tanz-theater.de/iiif/2/nvt_img-007-003.JP2</v>
      </c>
      <c r="AZ210" s="29" t="str">
        <f t="shared" si="34"/>
        <v>image/jp2</v>
      </c>
      <c r="BA210" s="29" t="str">
        <f t="shared" si="35"/>
        <v>presentation/iiif</v>
      </c>
      <c r="BB210" s="29" t="str">
        <f t="shared" si="36"/>
        <v>https://media.mediathek-tanz-theater.de/iiif/2/nvt_img-007-003.JP2/full/100,/0/default.jpg</v>
      </c>
      <c r="BC210" s="29" t="str">
        <f t="shared" si="31"/>
        <v>image/jpeg</v>
      </c>
      <c r="BD210" s="29" t="str">
        <f t="shared" si="37"/>
        <v>presentation/thumbnail</v>
      </c>
    </row>
    <row r="211" spans="1:1028" ht="14.85" customHeight="1">
      <c r="A211" s="29">
        <v>1</v>
      </c>
      <c r="B211" s="29">
        <v>0</v>
      </c>
      <c r="C211" s="29" t="s">
        <v>5155</v>
      </c>
      <c r="D211" s="29" t="s">
        <v>5156</v>
      </c>
      <c r="E211" s="29"/>
      <c r="F211" s="38" t="s">
        <v>4430</v>
      </c>
      <c r="G211" s="29"/>
      <c r="H211" s="29" t="s">
        <v>4524</v>
      </c>
      <c r="I211" s="402" t="s">
        <v>4446</v>
      </c>
      <c r="J211" s="402" t="s">
        <v>5150</v>
      </c>
      <c r="K211" s="29"/>
      <c r="L211" s="29"/>
      <c r="M211" s="29"/>
      <c r="N211" s="29" t="s">
        <v>1384</v>
      </c>
      <c r="O211" s="29"/>
      <c r="P211" s="25" t="s">
        <v>25743</v>
      </c>
      <c r="Q211" s="25"/>
      <c r="R211" s="29" t="s">
        <v>4982</v>
      </c>
      <c r="S211" s="29" t="s">
        <v>25790</v>
      </c>
      <c r="T211" s="29" t="s">
        <v>2006</v>
      </c>
      <c r="U211" t="s">
        <v>25750</v>
      </c>
      <c r="V211" t="s">
        <v>24382</v>
      </c>
      <c r="W211" s="29"/>
      <c r="X211" s="349">
        <v>33000</v>
      </c>
      <c r="Y211" s="29"/>
      <c r="Z211" s="29"/>
      <c r="AA211" s="29"/>
      <c r="AB211" s="29"/>
      <c r="AC211" s="29"/>
      <c r="AD211" s="29"/>
      <c r="AE211" s="29" t="s">
        <v>2950</v>
      </c>
      <c r="AG211" s="284" t="s">
        <v>4434</v>
      </c>
      <c r="AH211" s="40" t="s">
        <v>4439</v>
      </c>
      <c r="AI211" s="40" t="s">
        <v>4440</v>
      </c>
      <c r="AJ211" s="40" t="s">
        <v>4799</v>
      </c>
      <c r="AK211" s="40" t="s">
        <v>5157</v>
      </c>
      <c r="AL211" s="301" t="s">
        <v>4874</v>
      </c>
      <c r="AN211" s="29" t="s">
        <v>5158</v>
      </c>
      <c r="AO211" s="29" t="s">
        <v>4442</v>
      </c>
      <c r="AR211" s="29" t="str">
        <f t="shared" si="38"/>
        <v>0</v>
      </c>
      <c r="AS211" s="29">
        <f t="shared" si="32"/>
        <v>0</v>
      </c>
      <c r="AT211" s="29">
        <v>0</v>
      </c>
      <c r="AW211" s="29" t="str">
        <f t="shared" si="40"/>
        <v/>
      </c>
      <c r="AX211" s="29" t="str">
        <f t="shared" si="33"/>
        <v/>
      </c>
      <c r="AY211" s="29" t="str">
        <f t="shared" si="39"/>
        <v>https://media.mediathek-tanz-theater.de/iiif/2/nvt_img-007-003-001.JP2</v>
      </c>
      <c r="AZ211" s="29" t="str">
        <f t="shared" si="34"/>
        <v>image/jp2</v>
      </c>
      <c r="BA211" s="29" t="str">
        <f t="shared" si="35"/>
        <v>presentation/iiif</v>
      </c>
      <c r="BB211" s="29" t="str">
        <f t="shared" si="36"/>
        <v>https://media.mediathek-tanz-theater.de/iiif/2/nvt_img-007-003-001.JP2/full/100,/0/default.jpg</v>
      </c>
      <c r="BC211" s="29" t="str">
        <f t="shared" si="31"/>
        <v>image/jpeg</v>
      </c>
      <c r="BD211" s="29" t="str">
        <f t="shared" si="37"/>
        <v>presentation/thumbnail</v>
      </c>
    </row>
    <row r="212" spans="1:1028" ht="14.85" customHeight="1">
      <c r="A212" s="29">
        <v>1</v>
      </c>
      <c r="B212" s="29">
        <v>0</v>
      </c>
      <c r="C212" s="29" t="s">
        <v>5159</v>
      </c>
      <c r="D212" s="29" t="s">
        <v>5160</v>
      </c>
      <c r="E212" s="29"/>
      <c r="F212" s="38" t="s">
        <v>4430</v>
      </c>
      <c r="G212" s="29"/>
      <c r="H212" s="29" t="s">
        <v>4524</v>
      </c>
      <c r="I212" s="402" t="s">
        <v>4446</v>
      </c>
      <c r="J212" s="402" t="s">
        <v>5150</v>
      </c>
      <c r="K212" s="29"/>
      <c r="L212" s="29"/>
      <c r="M212" s="29"/>
      <c r="N212" s="29" t="s">
        <v>1384</v>
      </c>
      <c r="O212" s="29"/>
      <c r="P212" s="25" t="s">
        <v>25743</v>
      </c>
      <c r="Q212" s="25"/>
      <c r="R212" s="29" t="s">
        <v>4982</v>
      </c>
      <c r="S212" s="29" t="s">
        <v>25791</v>
      </c>
      <c r="T212" s="29" t="s">
        <v>2006</v>
      </c>
      <c r="U212" t="s">
        <v>25750</v>
      </c>
      <c r="V212" t="s">
        <v>24382</v>
      </c>
      <c r="W212" s="29"/>
      <c r="X212" s="349">
        <v>33000</v>
      </c>
      <c r="Y212" s="29"/>
      <c r="Z212" s="29"/>
      <c r="AA212" s="29"/>
      <c r="AB212" s="29"/>
      <c r="AC212" s="29"/>
      <c r="AD212" s="29"/>
      <c r="AE212" s="29" t="s">
        <v>2950</v>
      </c>
      <c r="AG212" s="284" t="s">
        <v>4434</v>
      </c>
      <c r="AH212" s="40" t="s">
        <v>4439</v>
      </c>
      <c r="AI212" s="40" t="s">
        <v>4440</v>
      </c>
      <c r="AJ212" s="40" t="s">
        <v>4799</v>
      </c>
      <c r="AK212" s="40" t="s">
        <v>5157</v>
      </c>
      <c r="AL212" s="301" t="s">
        <v>4874</v>
      </c>
      <c r="AN212" s="29" t="s">
        <v>5158</v>
      </c>
      <c r="AO212" s="29" t="s">
        <v>4442</v>
      </c>
      <c r="AR212" s="29" t="str">
        <f t="shared" si="38"/>
        <v>0</v>
      </c>
      <c r="AS212" s="29">
        <f t="shared" si="32"/>
        <v>0</v>
      </c>
      <c r="AT212" s="29">
        <v>0</v>
      </c>
      <c r="AW212" s="29" t="str">
        <f t="shared" si="40"/>
        <v/>
      </c>
      <c r="AX212" s="29" t="str">
        <f t="shared" si="33"/>
        <v/>
      </c>
      <c r="AY212" s="29" t="str">
        <f t="shared" si="39"/>
        <v>https://media.mediathek-tanz-theater.de/iiif/2/nvt_img-007-003-002.JP2</v>
      </c>
      <c r="AZ212" s="29" t="str">
        <f t="shared" si="34"/>
        <v>image/jp2</v>
      </c>
      <c r="BA212" s="29" t="str">
        <f t="shared" si="35"/>
        <v>presentation/iiif</v>
      </c>
      <c r="BB212" s="29" t="str">
        <f t="shared" si="36"/>
        <v>https://media.mediathek-tanz-theater.de/iiif/2/nvt_img-007-003-002.JP2/full/100,/0/default.jpg</v>
      </c>
      <c r="BC212" s="29" t="str">
        <f t="shared" si="31"/>
        <v>image/jpeg</v>
      </c>
      <c r="BD212" s="29" t="str">
        <f t="shared" si="37"/>
        <v>presentation/thumbnail</v>
      </c>
    </row>
    <row r="213" spans="1:1028" ht="14.85" customHeight="1">
      <c r="A213" s="29">
        <v>1</v>
      </c>
      <c r="B213" s="29">
        <v>0</v>
      </c>
      <c r="C213" s="29" t="s">
        <v>5161</v>
      </c>
      <c r="D213" s="29" t="s">
        <v>5162</v>
      </c>
      <c r="E213" s="29"/>
      <c r="F213" s="38" t="s">
        <v>4430</v>
      </c>
      <c r="G213" s="29"/>
      <c r="H213" s="29" t="s">
        <v>4524</v>
      </c>
      <c r="I213" s="402" t="s">
        <v>4446</v>
      </c>
      <c r="J213" s="402" t="s">
        <v>5150</v>
      </c>
      <c r="K213" s="29"/>
      <c r="L213" s="29"/>
      <c r="M213" s="29"/>
      <c r="N213" s="29" t="s">
        <v>1384</v>
      </c>
      <c r="O213" s="29"/>
      <c r="P213" s="25" t="s">
        <v>25743</v>
      </c>
      <c r="Q213" s="25"/>
      <c r="R213" s="29" t="s">
        <v>4982</v>
      </c>
      <c r="S213" s="29" t="s">
        <v>5163</v>
      </c>
      <c r="T213" s="29" t="s">
        <v>2006</v>
      </c>
      <c r="U213" t="s">
        <v>1330</v>
      </c>
      <c r="V213" t="s">
        <v>24382</v>
      </c>
      <c r="W213" s="29"/>
      <c r="X213" s="349">
        <v>33000</v>
      </c>
      <c r="Y213" s="29"/>
      <c r="Z213" s="29"/>
      <c r="AA213" s="29"/>
      <c r="AB213" s="29"/>
      <c r="AC213" s="29"/>
      <c r="AD213" s="29"/>
      <c r="AE213" s="29" t="s">
        <v>2950</v>
      </c>
      <c r="AG213" s="284" t="s">
        <v>4434</v>
      </c>
      <c r="AH213" s="40" t="s">
        <v>4439</v>
      </c>
      <c r="AI213" s="40" t="s">
        <v>4440</v>
      </c>
      <c r="AJ213" s="40" t="s">
        <v>4799</v>
      </c>
      <c r="AK213" s="40" t="s">
        <v>5157</v>
      </c>
      <c r="AL213" s="301" t="s">
        <v>4874</v>
      </c>
      <c r="AN213" s="29" t="s">
        <v>5158</v>
      </c>
      <c r="AO213" s="29" t="s">
        <v>4442</v>
      </c>
      <c r="AR213" s="29" t="str">
        <f t="shared" si="38"/>
        <v>0</v>
      </c>
      <c r="AS213" s="29">
        <f t="shared" si="32"/>
        <v>0</v>
      </c>
      <c r="AT213" s="29">
        <v>0</v>
      </c>
      <c r="AW213" s="29" t="str">
        <f t="shared" si="40"/>
        <v/>
      </c>
      <c r="AX213" s="29" t="str">
        <f t="shared" si="33"/>
        <v/>
      </c>
      <c r="AY213" s="29" t="str">
        <f t="shared" si="39"/>
        <v>https://media.mediathek-tanz-theater.de/iiif/2/nvt_img-007-003-003.JP2</v>
      </c>
      <c r="AZ213" s="29" t="str">
        <f t="shared" si="34"/>
        <v>image/jp2</v>
      </c>
      <c r="BA213" s="29" t="str">
        <f t="shared" si="35"/>
        <v>presentation/iiif</v>
      </c>
      <c r="BB213" s="29" t="str">
        <f t="shared" si="36"/>
        <v>https://media.mediathek-tanz-theater.de/iiif/2/nvt_img-007-003-003.JP2/full/100,/0/default.jpg</v>
      </c>
      <c r="BC213" s="29" t="str">
        <f t="shared" si="31"/>
        <v>image/jpeg</v>
      </c>
      <c r="BD213" s="29" t="str">
        <f t="shared" si="37"/>
        <v>presentation/thumbnail</v>
      </c>
    </row>
    <row r="214" spans="1:1028" ht="14.85" customHeight="1">
      <c r="A214" s="29">
        <v>1</v>
      </c>
      <c r="B214" s="29">
        <v>0</v>
      </c>
      <c r="C214" s="29" t="s">
        <v>5164</v>
      </c>
      <c r="D214" s="29" t="s">
        <v>5165</v>
      </c>
      <c r="E214" s="29"/>
      <c r="F214" s="38" t="s">
        <v>4430</v>
      </c>
      <c r="G214" s="29"/>
      <c r="H214" s="29" t="s">
        <v>4524</v>
      </c>
      <c r="I214" s="402" t="s">
        <v>4446</v>
      </c>
      <c r="J214" s="402" t="s">
        <v>5150</v>
      </c>
      <c r="K214" s="29"/>
      <c r="L214" s="29"/>
      <c r="M214" s="29"/>
      <c r="N214" s="29" t="s">
        <v>1384</v>
      </c>
      <c r="O214" s="29"/>
      <c r="P214" s="25" t="s">
        <v>25743</v>
      </c>
      <c r="Q214" s="25"/>
      <c r="R214" s="29" t="s">
        <v>4982</v>
      </c>
      <c r="S214" s="29" t="s">
        <v>25799</v>
      </c>
      <c r="T214" s="29" t="s">
        <v>2006</v>
      </c>
      <c r="U214" t="s">
        <v>12066</v>
      </c>
      <c r="V214" t="s">
        <v>24382</v>
      </c>
      <c r="W214" s="29"/>
      <c r="X214" s="349">
        <v>33000</v>
      </c>
      <c r="Y214" s="29"/>
      <c r="Z214" s="29"/>
      <c r="AA214" s="29"/>
      <c r="AB214" s="29"/>
      <c r="AC214" s="29"/>
      <c r="AD214" s="29"/>
      <c r="AE214" s="29" t="s">
        <v>2950</v>
      </c>
      <c r="AG214" s="284" t="s">
        <v>4434</v>
      </c>
      <c r="AH214" s="40" t="s">
        <v>4439</v>
      </c>
      <c r="AI214" s="40" t="s">
        <v>4440</v>
      </c>
      <c r="AJ214" s="40" t="s">
        <v>4799</v>
      </c>
      <c r="AK214" s="40" t="s">
        <v>5167</v>
      </c>
      <c r="AL214" s="301" t="s">
        <v>4874</v>
      </c>
      <c r="AN214" s="29" t="s">
        <v>4857</v>
      </c>
      <c r="AO214" s="29" t="s">
        <v>4442</v>
      </c>
      <c r="AR214" s="29" t="str">
        <f t="shared" si="38"/>
        <v>0</v>
      </c>
      <c r="AS214" s="29">
        <f t="shared" si="32"/>
        <v>0</v>
      </c>
      <c r="AT214" s="29">
        <v>0</v>
      </c>
      <c r="AW214" s="29" t="str">
        <f t="shared" si="40"/>
        <v/>
      </c>
      <c r="AX214" s="29" t="str">
        <f t="shared" si="33"/>
        <v/>
      </c>
      <c r="AY214" s="29" t="str">
        <f t="shared" si="39"/>
        <v>https://media.mediathek-tanz-theater.de/iiif/2/nvt_img-007-003-004.JP2</v>
      </c>
      <c r="AZ214" s="29" t="str">
        <f t="shared" si="34"/>
        <v>image/jp2</v>
      </c>
      <c r="BA214" s="29" t="str">
        <f t="shared" si="35"/>
        <v>presentation/iiif</v>
      </c>
      <c r="BB214" s="29" t="str">
        <f t="shared" si="36"/>
        <v>https://media.mediathek-tanz-theater.de/iiif/2/nvt_img-007-003-004.JP2/full/100,/0/default.jpg</v>
      </c>
      <c r="BC214" s="29" t="str">
        <f t="shared" si="31"/>
        <v>image/jpeg</v>
      </c>
      <c r="BD214" s="29" t="str">
        <f t="shared" si="37"/>
        <v>presentation/thumbnail</v>
      </c>
    </row>
    <row r="215" spans="1:1028" ht="14.85" customHeight="1">
      <c r="A215" s="29">
        <v>1</v>
      </c>
      <c r="B215" s="29">
        <v>0</v>
      </c>
      <c r="C215" s="29" t="s">
        <v>5168</v>
      </c>
      <c r="D215" s="29" t="s">
        <v>5169</v>
      </c>
      <c r="E215" s="29"/>
      <c r="F215" s="38" t="s">
        <v>4430</v>
      </c>
      <c r="G215" s="29"/>
      <c r="H215" s="29" t="s">
        <v>4524</v>
      </c>
      <c r="I215" s="402" t="s">
        <v>4446</v>
      </c>
      <c r="J215" s="402" t="s">
        <v>5150</v>
      </c>
      <c r="K215" s="29"/>
      <c r="L215" s="29"/>
      <c r="M215" s="29"/>
      <c r="N215" s="29" t="s">
        <v>1384</v>
      </c>
      <c r="O215" s="29"/>
      <c r="P215" s="25" t="s">
        <v>25743</v>
      </c>
      <c r="Q215" s="25"/>
      <c r="R215" s="29" t="s">
        <v>4982</v>
      </c>
      <c r="S215" s="29" t="s">
        <v>25800</v>
      </c>
      <c r="T215" s="29" t="s">
        <v>2006</v>
      </c>
      <c r="U215" t="s">
        <v>12066</v>
      </c>
      <c r="V215" t="s">
        <v>24382</v>
      </c>
      <c r="W215" s="29"/>
      <c r="X215" s="349">
        <v>33000</v>
      </c>
      <c r="Y215" s="29"/>
      <c r="Z215" s="29"/>
      <c r="AA215" s="29"/>
      <c r="AB215" s="29"/>
      <c r="AC215" s="29"/>
      <c r="AD215" s="29"/>
      <c r="AE215" s="29" t="s">
        <v>2950</v>
      </c>
      <c r="AG215" s="284" t="s">
        <v>4434</v>
      </c>
      <c r="AH215" s="40" t="s">
        <v>4439</v>
      </c>
      <c r="AI215" s="40" t="s">
        <v>4440</v>
      </c>
      <c r="AJ215" s="40" t="s">
        <v>4799</v>
      </c>
      <c r="AK215" s="40" t="s">
        <v>5157</v>
      </c>
      <c r="AL215" s="301" t="s">
        <v>4874</v>
      </c>
      <c r="AN215" s="29" t="s">
        <v>4857</v>
      </c>
      <c r="AO215" s="29" t="s">
        <v>4442</v>
      </c>
      <c r="AR215" s="29" t="str">
        <f t="shared" si="38"/>
        <v>0</v>
      </c>
      <c r="AS215" s="29">
        <f t="shared" si="32"/>
        <v>0</v>
      </c>
      <c r="AT215" s="29">
        <v>0</v>
      </c>
      <c r="AW215" s="29" t="str">
        <f t="shared" si="40"/>
        <v/>
      </c>
      <c r="AX215" s="29" t="str">
        <f t="shared" si="33"/>
        <v/>
      </c>
      <c r="AY215" s="29" t="str">
        <f t="shared" si="39"/>
        <v>https://media.mediathek-tanz-theater.de/iiif/2/nvt_img-007-003-005.JP2</v>
      </c>
      <c r="AZ215" s="29" t="str">
        <f t="shared" si="34"/>
        <v>image/jp2</v>
      </c>
      <c r="BA215" s="29" t="str">
        <f t="shared" si="35"/>
        <v>presentation/iiif</v>
      </c>
      <c r="BB215" s="29" t="str">
        <f t="shared" si="36"/>
        <v>https://media.mediathek-tanz-theater.de/iiif/2/nvt_img-007-003-005.JP2/full/100,/0/default.jpg</v>
      </c>
      <c r="BC215" s="29" t="str">
        <f t="shared" si="31"/>
        <v>image/jpeg</v>
      </c>
      <c r="BD215" s="29" t="str">
        <f t="shared" si="37"/>
        <v>presentation/thumbnail</v>
      </c>
    </row>
    <row r="216" spans="1:1028" ht="14.85" customHeight="1">
      <c r="A216" s="29">
        <v>1</v>
      </c>
      <c r="B216" s="29">
        <v>0</v>
      </c>
      <c r="C216" s="29" t="s">
        <v>5170</v>
      </c>
      <c r="D216" s="29" t="s">
        <v>5171</v>
      </c>
      <c r="E216" s="29"/>
      <c r="F216" s="38" t="s">
        <v>4430</v>
      </c>
      <c r="G216" s="29"/>
      <c r="H216" s="29"/>
      <c r="I216" s="402" t="s">
        <v>4446</v>
      </c>
      <c r="J216" s="402" t="s">
        <v>5150</v>
      </c>
      <c r="K216" s="29"/>
      <c r="L216" s="29"/>
      <c r="M216" s="29"/>
      <c r="N216" s="29" t="s">
        <v>1384</v>
      </c>
      <c r="O216" s="29"/>
      <c r="P216" s="25" t="s">
        <v>25743</v>
      </c>
      <c r="Q216" s="25"/>
      <c r="R216" s="29" t="s">
        <v>4982</v>
      </c>
      <c r="S216" s="29" t="s">
        <v>5172</v>
      </c>
      <c r="T216" s="29" t="s">
        <v>2006</v>
      </c>
      <c r="U216"/>
      <c r="V216" t="s">
        <v>24382</v>
      </c>
      <c r="W216" s="29"/>
      <c r="X216" s="349">
        <v>33000</v>
      </c>
      <c r="Y216" s="29"/>
      <c r="Z216" s="29"/>
      <c r="AA216" s="29"/>
      <c r="AB216" s="29"/>
      <c r="AC216" s="29"/>
      <c r="AD216" s="29"/>
      <c r="AE216" s="29" t="s">
        <v>2950</v>
      </c>
      <c r="AG216" s="284" t="s">
        <v>4434</v>
      </c>
      <c r="AH216" s="40" t="s">
        <v>4439</v>
      </c>
      <c r="AI216" s="40" t="s">
        <v>4440</v>
      </c>
      <c r="AJ216" s="40" t="s">
        <v>4799</v>
      </c>
      <c r="AK216" s="40" t="s">
        <v>5157</v>
      </c>
      <c r="AL216" s="301" t="s">
        <v>4874</v>
      </c>
      <c r="AN216" s="29" t="s">
        <v>5173</v>
      </c>
      <c r="AO216" s="29" t="s">
        <v>4442</v>
      </c>
      <c r="AR216" s="29" t="str">
        <f t="shared" si="38"/>
        <v>0</v>
      </c>
      <c r="AS216" s="29">
        <f t="shared" si="32"/>
        <v>0</v>
      </c>
      <c r="AT216" s="29">
        <v>0</v>
      </c>
      <c r="AW216" s="29" t="str">
        <f t="shared" si="40"/>
        <v/>
      </c>
      <c r="AX216" s="29" t="str">
        <f t="shared" si="33"/>
        <v/>
      </c>
      <c r="AY216" s="29" t="str">
        <f t="shared" si="39"/>
        <v>https://media.mediathek-tanz-theater.de/iiif/2/nvt_img-007-003-006.JP2</v>
      </c>
      <c r="AZ216" s="29" t="str">
        <f t="shared" si="34"/>
        <v>image/jp2</v>
      </c>
      <c r="BA216" s="29" t="str">
        <f t="shared" si="35"/>
        <v>presentation/iiif</v>
      </c>
      <c r="BB216" s="29" t="str">
        <f t="shared" si="36"/>
        <v>https://media.mediathek-tanz-theater.de/iiif/2/nvt_img-007-003-006.JP2/full/100,/0/default.jpg</v>
      </c>
      <c r="BC216" s="29" t="str">
        <f t="shared" si="31"/>
        <v>image/jpeg</v>
      </c>
      <c r="BD216" s="29" t="str">
        <f t="shared" si="37"/>
        <v>presentation/thumbnail</v>
      </c>
    </row>
    <row r="217" spans="1:1028" ht="14.85" customHeight="1">
      <c r="A217" s="29">
        <v>1</v>
      </c>
      <c r="B217" s="29">
        <v>0</v>
      </c>
      <c r="C217" s="29" t="s">
        <v>5174</v>
      </c>
      <c r="D217" s="29" t="s">
        <v>5175</v>
      </c>
      <c r="E217" s="29"/>
      <c r="F217" s="38" t="s">
        <v>4430</v>
      </c>
      <c r="G217" s="29"/>
      <c r="H217" s="29"/>
      <c r="I217" s="402" t="s">
        <v>4438</v>
      </c>
      <c r="J217" s="402" t="s">
        <v>5113</v>
      </c>
      <c r="K217" s="29"/>
      <c r="L217" s="29"/>
      <c r="M217" s="29"/>
      <c r="N217" s="29" t="s">
        <v>1384</v>
      </c>
      <c r="O217" s="29"/>
      <c r="P217" s="25" t="s">
        <v>25743</v>
      </c>
      <c r="Q217" s="25"/>
      <c r="R217" s="29"/>
      <c r="S217" s="29"/>
      <c r="T217" s="29"/>
      <c r="U217"/>
      <c r="V217"/>
      <c r="W217" s="29"/>
      <c r="X217" s="349">
        <v>33000</v>
      </c>
      <c r="Y217" s="29"/>
      <c r="Z217" s="29"/>
      <c r="AA217" s="29"/>
      <c r="AB217" s="29"/>
      <c r="AC217" s="29"/>
      <c r="AD217" s="29"/>
      <c r="AE217" s="29" t="s">
        <v>2950</v>
      </c>
      <c r="AG217" s="284" t="s">
        <v>4434</v>
      </c>
      <c r="AH217" s="40" t="s">
        <v>4439</v>
      </c>
      <c r="AI217" s="40" t="s">
        <v>4440</v>
      </c>
      <c r="AJ217" s="40" t="s">
        <v>4792</v>
      </c>
      <c r="AK217" s="40" t="s">
        <v>5152</v>
      </c>
      <c r="AL217" s="301" t="s">
        <v>5055</v>
      </c>
      <c r="AN217" s="29" t="s">
        <v>5153</v>
      </c>
      <c r="AO217" s="29" t="s">
        <v>4442</v>
      </c>
      <c r="AR217" s="29" t="str">
        <f t="shared" si="38"/>
        <v>1</v>
      </c>
      <c r="AS217" s="29">
        <f t="shared" si="32"/>
        <v>1</v>
      </c>
      <c r="AT217" s="29">
        <v>1</v>
      </c>
      <c r="AV217" s="29" t="s">
        <v>5176</v>
      </c>
      <c r="AW217" s="29" t="str">
        <f t="shared" si="40"/>
        <v>image/tiff</v>
      </c>
      <c r="AX217" s="29" t="str">
        <f t="shared" si="33"/>
        <v>archival/master</v>
      </c>
      <c r="AY217" s="29" t="str">
        <f t="shared" si="39"/>
        <v>https://media.mediathek-tanz-theater.de/iiif/2/nvt_img-007-004.JP2</v>
      </c>
      <c r="AZ217" s="29" t="str">
        <f t="shared" si="34"/>
        <v>image/jp2</v>
      </c>
      <c r="BA217" s="29" t="str">
        <f t="shared" si="35"/>
        <v>presentation/iiif</v>
      </c>
      <c r="BB217" s="29" t="str">
        <f t="shared" si="36"/>
        <v>https://media.mediathek-tanz-theater.de/iiif/2/nvt_img-007-004.JP2/full/100,/0/default.jpg</v>
      </c>
      <c r="BC217" s="29" t="str">
        <f t="shared" si="31"/>
        <v>image/jpeg</v>
      </c>
      <c r="BD217" s="29" t="str">
        <f t="shared" si="37"/>
        <v>presentation/thumbnail</v>
      </c>
    </row>
    <row r="218" spans="1:1028" ht="14.85" customHeight="1">
      <c r="A218" s="29">
        <v>1</v>
      </c>
      <c r="B218" s="29">
        <v>0</v>
      </c>
      <c r="C218" s="29" t="s">
        <v>5177</v>
      </c>
      <c r="D218" s="29" t="s">
        <v>5178</v>
      </c>
      <c r="E218" s="29"/>
      <c r="F218" s="38" t="s">
        <v>4430</v>
      </c>
      <c r="G218" s="29"/>
      <c r="H218" s="29"/>
      <c r="I218" s="402" t="s">
        <v>4446</v>
      </c>
      <c r="J218" s="402" t="s">
        <v>5174</v>
      </c>
      <c r="K218" s="29"/>
      <c r="L218" s="29"/>
      <c r="M218" s="29"/>
      <c r="N218" s="29" t="s">
        <v>1384</v>
      </c>
      <c r="O218" s="29"/>
      <c r="P218" s="25" t="s">
        <v>25743</v>
      </c>
      <c r="Q218" s="25"/>
      <c r="R218" s="29" t="s">
        <v>4982</v>
      </c>
      <c r="S218" s="29" t="s">
        <v>25801</v>
      </c>
      <c r="T218" s="29" t="s">
        <v>2006</v>
      </c>
      <c r="U218"/>
      <c r="V218" t="s">
        <v>24382</v>
      </c>
      <c r="W218" s="29"/>
      <c r="X218" s="349">
        <v>33000</v>
      </c>
      <c r="Y218" s="29"/>
      <c r="Z218" s="29"/>
      <c r="AA218" s="29"/>
      <c r="AB218" s="29"/>
      <c r="AC218" s="29"/>
      <c r="AD218" s="29"/>
      <c r="AE218" s="29" t="s">
        <v>2950</v>
      </c>
      <c r="AG218" s="284" t="s">
        <v>4434</v>
      </c>
      <c r="AH218" s="40" t="s">
        <v>4439</v>
      </c>
      <c r="AI218" s="40" t="s">
        <v>4440</v>
      </c>
      <c r="AJ218" s="40" t="s">
        <v>4799</v>
      </c>
      <c r="AK218" s="40" t="s">
        <v>4994</v>
      </c>
      <c r="AL218" s="301" t="s">
        <v>4874</v>
      </c>
      <c r="AN218" s="29" t="s">
        <v>5179</v>
      </c>
      <c r="AO218" s="29" t="s">
        <v>4442</v>
      </c>
      <c r="AR218" s="29" t="str">
        <f t="shared" si="38"/>
        <v>0</v>
      </c>
      <c r="AS218" s="29">
        <f t="shared" si="32"/>
        <v>0</v>
      </c>
      <c r="AT218" s="29">
        <v>0</v>
      </c>
      <c r="AW218" s="29" t="str">
        <f t="shared" si="40"/>
        <v/>
      </c>
      <c r="AX218" s="29" t="str">
        <f t="shared" si="33"/>
        <v/>
      </c>
      <c r="AY218" s="29" t="str">
        <f t="shared" si="39"/>
        <v>https://media.mediathek-tanz-theater.de/iiif/2/nvt_img-007-004-001.JP2</v>
      </c>
      <c r="AZ218" s="29" t="str">
        <f t="shared" si="34"/>
        <v>image/jp2</v>
      </c>
      <c r="BA218" s="29" t="str">
        <f t="shared" si="35"/>
        <v>presentation/iiif</v>
      </c>
      <c r="BB218" s="29" t="str">
        <f t="shared" si="36"/>
        <v>https://media.mediathek-tanz-theater.de/iiif/2/nvt_img-007-004-001.JP2/full/100,/0/default.jpg</v>
      </c>
      <c r="BC218" s="29" t="str">
        <f t="shared" si="31"/>
        <v>image/jpeg</v>
      </c>
      <c r="BD218" s="29" t="str">
        <f t="shared" si="37"/>
        <v>presentation/thumbnail</v>
      </c>
    </row>
    <row r="219" spans="1:1028" ht="14.85" customHeight="1">
      <c r="A219" s="29">
        <v>1</v>
      </c>
      <c r="B219" s="29">
        <v>0</v>
      </c>
      <c r="C219" s="29" t="s">
        <v>5180</v>
      </c>
      <c r="D219" s="29" t="s">
        <v>5181</v>
      </c>
      <c r="E219" s="29"/>
      <c r="F219" s="38" t="s">
        <v>4430</v>
      </c>
      <c r="G219" s="29"/>
      <c r="H219" s="29"/>
      <c r="I219" s="402" t="s">
        <v>4446</v>
      </c>
      <c r="J219" s="402" t="s">
        <v>5174</v>
      </c>
      <c r="K219" s="29"/>
      <c r="L219" s="29"/>
      <c r="M219" s="29"/>
      <c r="N219" s="29" t="s">
        <v>1384</v>
      </c>
      <c r="O219" s="29"/>
      <c r="P219" s="25" t="s">
        <v>25743</v>
      </c>
      <c r="Q219" s="25"/>
      <c r="R219" s="29" t="s">
        <v>4982</v>
      </c>
      <c r="S219" s="29" t="s">
        <v>25802</v>
      </c>
      <c r="T219" s="29" t="s">
        <v>2006</v>
      </c>
      <c r="U219" t="s">
        <v>25751</v>
      </c>
      <c r="V219" t="s">
        <v>24382</v>
      </c>
      <c r="W219" s="29"/>
      <c r="X219" s="349">
        <v>33000</v>
      </c>
      <c r="Y219" s="29"/>
      <c r="Z219" s="29"/>
      <c r="AA219" s="29"/>
      <c r="AB219" s="29"/>
      <c r="AC219" s="29"/>
      <c r="AD219" s="29"/>
      <c r="AE219" s="29" t="s">
        <v>2950</v>
      </c>
      <c r="AG219" s="284" t="s">
        <v>4434</v>
      </c>
      <c r="AH219" s="40" t="s">
        <v>4439</v>
      </c>
      <c r="AI219" s="40" t="s">
        <v>4440</v>
      </c>
      <c r="AJ219" s="40" t="s">
        <v>4799</v>
      </c>
      <c r="AK219" s="40" t="s">
        <v>4751</v>
      </c>
      <c r="AL219" s="301" t="s">
        <v>4874</v>
      </c>
      <c r="AN219" s="29" t="s">
        <v>5179</v>
      </c>
      <c r="AO219" s="29" t="s">
        <v>4442</v>
      </c>
      <c r="AR219" s="29" t="str">
        <f t="shared" si="38"/>
        <v>0</v>
      </c>
      <c r="AS219" s="29">
        <f t="shared" si="32"/>
        <v>0</v>
      </c>
      <c r="AT219" s="29">
        <v>0</v>
      </c>
      <c r="AW219" s="29" t="str">
        <f t="shared" si="40"/>
        <v/>
      </c>
      <c r="AX219" s="29" t="str">
        <f t="shared" si="33"/>
        <v/>
      </c>
      <c r="AY219" s="29" t="str">
        <f t="shared" si="39"/>
        <v>https://media.mediathek-tanz-theater.de/iiif/2/nvt_img-007-004-002.JP2</v>
      </c>
      <c r="AZ219" s="29" t="str">
        <f t="shared" si="34"/>
        <v>image/jp2</v>
      </c>
      <c r="BA219" s="29" t="str">
        <f t="shared" si="35"/>
        <v>presentation/iiif</v>
      </c>
      <c r="BB219" s="29" t="str">
        <f t="shared" si="36"/>
        <v>https://media.mediathek-tanz-theater.de/iiif/2/nvt_img-007-004-002.JP2/full/100,/0/default.jpg</v>
      </c>
      <c r="BC219" s="29" t="str">
        <f t="shared" si="31"/>
        <v>image/jpeg</v>
      </c>
      <c r="BD219" s="29" t="str">
        <f t="shared" si="37"/>
        <v>presentation/thumbnail</v>
      </c>
    </row>
    <row r="220" spans="1:1028" ht="14.85" customHeight="1">
      <c r="A220" s="29">
        <v>1</v>
      </c>
      <c r="B220" s="29">
        <v>0</v>
      </c>
      <c r="C220" s="29" t="s">
        <v>5182</v>
      </c>
      <c r="D220" s="29" t="s">
        <v>5183</v>
      </c>
      <c r="E220" s="29"/>
      <c r="F220" s="38" t="s">
        <v>4430</v>
      </c>
      <c r="G220" s="29"/>
      <c r="H220" s="29"/>
      <c r="I220" s="402" t="s">
        <v>4446</v>
      </c>
      <c r="J220" s="402" t="s">
        <v>5174</v>
      </c>
      <c r="K220" s="29"/>
      <c r="L220" s="29"/>
      <c r="M220" s="29"/>
      <c r="N220" s="29" t="s">
        <v>1384</v>
      </c>
      <c r="O220" s="29"/>
      <c r="P220" s="25" t="s">
        <v>25743</v>
      </c>
      <c r="Q220" s="25"/>
      <c r="R220" s="29" t="s">
        <v>4982</v>
      </c>
      <c r="S220" s="29" t="s">
        <v>5184</v>
      </c>
      <c r="T220" s="29" t="s">
        <v>2006</v>
      </c>
      <c r="U220" t="s">
        <v>4963</v>
      </c>
      <c r="V220" t="s">
        <v>24382</v>
      </c>
      <c r="W220" s="29"/>
      <c r="X220" s="349">
        <v>33000</v>
      </c>
      <c r="Y220" s="29"/>
      <c r="Z220" s="29"/>
      <c r="AA220" s="29"/>
      <c r="AB220" s="29"/>
      <c r="AC220" s="29"/>
      <c r="AD220" s="29"/>
      <c r="AE220" s="29" t="s">
        <v>2950</v>
      </c>
      <c r="AG220" s="284" t="s">
        <v>4434</v>
      </c>
      <c r="AH220" s="40" t="s">
        <v>4439</v>
      </c>
      <c r="AI220" s="40" t="s">
        <v>4440</v>
      </c>
      <c r="AJ220" s="40" t="s">
        <v>4799</v>
      </c>
      <c r="AK220" s="40" t="s">
        <v>4524</v>
      </c>
      <c r="AL220" s="301" t="s">
        <v>4874</v>
      </c>
      <c r="AN220" s="29" t="s">
        <v>5179</v>
      </c>
      <c r="AO220" s="29" t="s">
        <v>4442</v>
      </c>
      <c r="AR220" s="29" t="str">
        <f t="shared" si="38"/>
        <v>0</v>
      </c>
      <c r="AS220" s="29">
        <f t="shared" si="32"/>
        <v>0</v>
      </c>
      <c r="AT220" s="29">
        <v>0</v>
      </c>
      <c r="AW220" s="29" t="str">
        <f t="shared" si="40"/>
        <v/>
      </c>
      <c r="AX220" s="29" t="str">
        <f t="shared" si="33"/>
        <v/>
      </c>
      <c r="AY220" s="29" t="str">
        <f t="shared" si="39"/>
        <v>https://media.mediathek-tanz-theater.de/iiif/2/nvt_img-007-004-003.JP2</v>
      </c>
      <c r="AZ220" s="29" t="str">
        <f t="shared" si="34"/>
        <v>image/jp2</v>
      </c>
      <c r="BA220" s="29" t="str">
        <f t="shared" si="35"/>
        <v>presentation/iiif</v>
      </c>
      <c r="BB220" s="29" t="str">
        <f t="shared" si="36"/>
        <v>https://media.mediathek-tanz-theater.de/iiif/2/nvt_img-007-004-003.JP2/full/100,/0/default.jpg</v>
      </c>
      <c r="BC220" s="29" t="str">
        <f t="shared" si="31"/>
        <v>image/jpeg</v>
      </c>
      <c r="BD220" s="29" t="str">
        <f t="shared" si="37"/>
        <v>presentation/thumbnail</v>
      </c>
    </row>
    <row r="221" spans="1:1028" ht="14.85" customHeight="1">
      <c r="A221" s="29">
        <v>1</v>
      </c>
      <c r="B221" s="29">
        <v>0</v>
      </c>
      <c r="C221" s="29" t="s">
        <v>5185</v>
      </c>
      <c r="D221" s="29" t="s">
        <v>5186</v>
      </c>
      <c r="E221" s="29"/>
      <c r="F221" s="38" t="s">
        <v>4430</v>
      </c>
      <c r="G221" s="29"/>
      <c r="H221" s="29"/>
      <c r="I221" s="402" t="s">
        <v>4446</v>
      </c>
      <c r="J221" s="402" t="s">
        <v>5174</v>
      </c>
      <c r="K221" s="29"/>
      <c r="L221" s="29"/>
      <c r="M221" s="29"/>
      <c r="N221" s="29" t="s">
        <v>1384</v>
      </c>
      <c r="O221" s="29"/>
      <c r="P221" s="25" t="s">
        <v>25743</v>
      </c>
      <c r="Q221" s="25"/>
      <c r="R221" s="29" t="s">
        <v>4982</v>
      </c>
      <c r="S221" s="29" t="s">
        <v>5187</v>
      </c>
      <c r="T221" s="29" t="s">
        <v>2006</v>
      </c>
      <c r="U221" t="s">
        <v>25752</v>
      </c>
      <c r="V221" t="s">
        <v>24382</v>
      </c>
      <c r="W221" s="29"/>
      <c r="X221" s="349">
        <v>33000</v>
      </c>
      <c r="Y221" s="29"/>
      <c r="Z221" s="29"/>
      <c r="AA221" s="29"/>
      <c r="AB221" s="29"/>
      <c r="AC221" s="29"/>
      <c r="AD221" s="29"/>
      <c r="AE221" s="29" t="s">
        <v>2950</v>
      </c>
      <c r="AG221" s="284" t="s">
        <v>4434</v>
      </c>
      <c r="AH221" s="40" t="s">
        <v>4439</v>
      </c>
      <c r="AI221" s="40" t="s">
        <v>4440</v>
      </c>
      <c r="AJ221" s="40" t="s">
        <v>4799</v>
      </c>
      <c r="AK221" s="40" t="s">
        <v>5188</v>
      </c>
      <c r="AL221" s="301" t="s">
        <v>4874</v>
      </c>
      <c r="AN221" s="29" t="s">
        <v>5179</v>
      </c>
      <c r="AO221" s="29" t="s">
        <v>4442</v>
      </c>
      <c r="AR221" s="29" t="str">
        <f t="shared" si="38"/>
        <v>0</v>
      </c>
      <c r="AS221" s="29">
        <f t="shared" si="32"/>
        <v>0</v>
      </c>
      <c r="AT221" s="29">
        <v>0</v>
      </c>
      <c r="AW221" s="29" t="str">
        <f t="shared" si="40"/>
        <v/>
      </c>
      <c r="AX221" s="29" t="str">
        <f t="shared" si="33"/>
        <v/>
      </c>
      <c r="AY221" s="29" t="str">
        <f t="shared" si="39"/>
        <v>https://media.mediathek-tanz-theater.de/iiif/2/nvt_img-007-004-004.JP2</v>
      </c>
      <c r="AZ221" s="29" t="str">
        <f t="shared" si="34"/>
        <v>image/jp2</v>
      </c>
      <c r="BA221" s="29" t="str">
        <f t="shared" si="35"/>
        <v>presentation/iiif</v>
      </c>
      <c r="BB221" s="29" t="str">
        <f t="shared" si="36"/>
        <v>https://media.mediathek-tanz-theater.de/iiif/2/nvt_img-007-004-004.JP2/full/100,/0/default.jpg</v>
      </c>
      <c r="BC221" s="29" t="str">
        <f t="shared" si="31"/>
        <v>image/jpeg</v>
      </c>
      <c r="BD221" s="29" t="str">
        <f t="shared" si="37"/>
        <v>presentation/thumbnail</v>
      </c>
    </row>
    <row r="222" spans="1:1028" ht="14.85" customHeight="1">
      <c r="A222" s="29">
        <v>1</v>
      </c>
      <c r="B222" s="29">
        <v>0</v>
      </c>
      <c r="C222" s="29" t="s">
        <v>5189</v>
      </c>
      <c r="D222" s="29" t="s">
        <v>5190</v>
      </c>
      <c r="E222" s="29"/>
      <c r="F222" s="38" t="s">
        <v>4430</v>
      </c>
      <c r="G222" s="29"/>
      <c r="H222" s="29"/>
      <c r="I222" s="402" t="s">
        <v>4446</v>
      </c>
      <c r="J222" s="402" t="s">
        <v>5174</v>
      </c>
      <c r="K222" s="29"/>
      <c r="L222" s="29"/>
      <c r="M222" s="29"/>
      <c r="N222" s="29" t="s">
        <v>1384</v>
      </c>
      <c r="O222" s="29"/>
      <c r="P222" s="25" t="s">
        <v>25743</v>
      </c>
      <c r="Q222" s="25"/>
      <c r="R222" s="29" t="s">
        <v>4982</v>
      </c>
      <c r="S222" s="29" t="s">
        <v>5191</v>
      </c>
      <c r="T222" s="29" t="s">
        <v>2006</v>
      </c>
      <c r="U222" t="s">
        <v>25774</v>
      </c>
      <c r="V222" t="s">
        <v>24382</v>
      </c>
      <c r="W222" s="29"/>
      <c r="X222" s="349">
        <v>33000</v>
      </c>
      <c r="Y222" s="29"/>
      <c r="Z222" s="29"/>
      <c r="AA222" s="29"/>
      <c r="AB222" s="29"/>
      <c r="AC222" s="29"/>
      <c r="AD222" s="29"/>
      <c r="AE222" s="29" t="s">
        <v>2950</v>
      </c>
      <c r="AG222" s="284" t="s">
        <v>4434</v>
      </c>
      <c r="AH222" s="40" t="s">
        <v>4439</v>
      </c>
      <c r="AI222" s="40" t="s">
        <v>4440</v>
      </c>
      <c r="AJ222" s="40" t="s">
        <v>4799</v>
      </c>
      <c r="AK222" s="40" t="s">
        <v>4994</v>
      </c>
      <c r="AL222" s="301" t="s">
        <v>4874</v>
      </c>
      <c r="AN222" s="29" t="s">
        <v>4635</v>
      </c>
      <c r="AO222" s="29" t="s">
        <v>4442</v>
      </c>
      <c r="AR222" s="29" t="str">
        <f t="shared" si="38"/>
        <v>0</v>
      </c>
      <c r="AS222" s="29">
        <f t="shared" si="32"/>
        <v>0</v>
      </c>
      <c r="AT222" s="29">
        <v>0</v>
      </c>
      <c r="AW222" s="29" t="str">
        <f t="shared" si="40"/>
        <v/>
      </c>
      <c r="AX222" s="29" t="str">
        <f t="shared" si="33"/>
        <v/>
      </c>
      <c r="AY222" s="29" t="str">
        <f t="shared" si="39"/>
        <v>https://media.mediathek-tanz-theater.de/iiif/2/nvt_img-007-004-005.JP2</v>
      </c>
      <c r="AZ222" s="29" t="str">
        <f t="shared" si="34"/>
        <v>image/jp2</v>
      </c>
      <c r="BA222" s="29" t="str">
        <f t="shared" si="35"/>
        <v>presentation/iiif</v>
      </c>
      <c r="BB222" s="29" t="str">
        <f t="shared" si="36"/>
        <v>https://media.mediathek-tanz-theater.de/iiif/2/nvt_img-007-004-005.JP2/full/100,/0/default.jpg</v>
      </c>
      <c r="BC222" s="29" t="str">
        <f t="shared" si="31"/>
        <v>image/jpeg</v>
      </c>
      <c r="BD222" s="29" t="str">
        <f t="shared" si="37"/>
        <v>presentation/thumbnail</v>
      </c>
    </row>
    <row r="223" spans="1:1028" ht="14.85" customHeight="1">
      <c r="A223" s="29">
        <v>1</v>
      </c>
      <c r="B223" s="29">
        <v>0</v>
      </c>
      <c r="C223" s="29" t="s">
        <v>5192</v>
      </c>
      <c r="D223" s="29" t="s">
        <v>5193</v>
      </c>
      <c r="E223" s="29"/>
      <c r="F223" s="38" t="s">
        <v>4430</v>
      </c>
      <c r="G223" s="29"/>
      <c r="H223" s="29"/>
      <c r="I223" s="402" t="s">
        <v>4446</v>
      </c>
      <c r="J223" s="402" t="s">
        <v>5174</v>
      </c>
      <c r="K223" s="29"/>
      <c r="L223" s="29"/>
      <c r="M223" s="29"/>
      <c r="N223" s="29" t="s">
        <v>1384</v>
      </c>
      <c r="O223" s="29"/>
      <c r="P223" s="25" t="s">
        <v>25743</v>
      </c>
      <c r="Q223" s="25"/>
      <c r="R223" s="29" t="s">
        <v>4982</v>
      </c>
      <c r="S223" s="29" t="s">
        <v>25792</v>
      </c>
      <c r="T223" s="29" t="s">
        <v>2006</v>
      </c>
      <c r="U223" t="s">
        <v>25774</v>
      </c>
      <c r="V223" t="s">
        <v>24382</v>
      </c>
      <c r="W223" s="29"/>
      <c r="X223" s="349">
        <v>33000</v>
      </c>
      <c r="Y223" s="29"/>
      <c r="Z223" s="29"/>
      <c r="AA223" s="29"/>
      <c r="AB223" s="29"/>
      <c r="AC223" s="29"/>
      <c r="AD223" s="29"/>
      <c r="AE223" s="29" t="s">
        <v>2950</v>
      </c>
      <c r="AG223" s="284" t="s">
        <v>4434</v>
      </c>
      <c r="AH223" s="40" t="s">
        <v>4439</v>
      </c>
      <c r="AI223" s="40" t="s">
        <v>4440</v>
      </c>
      <c r="AJ223" s="40" t="s">
        <v>4799</v>
      </c>
      <c r="AK223" s="40" t="s">
        <v>4994</v>
      </c>
      <c r="AL223" s="301" t="s">
        <v>4874</v>
      </c>
      <c r="AN223" s="29" t="s">
        <v>4635</v>
      </c>
      <c r="AO223" s="29" t="s">
        <v>4442</v>
      </c>
      <c r="AR223" s="29" t="str">
        <f t="shared" si="38"/>
        <v>0</v>
      </c>
      <c r="AS223" s="29">
        <f t="shared" si="32"/>
        <v>0</v>
      </c>
      <c r="AT223" s="29">
        <v>0</v>
      </c>
      <c r="AW223" s="29" t="str">
        <f t="shared" si="40"/>
        <v/>
      </c>
      <c r="AX223" s="29" t="str">
        <f t="shared" si="33"/>
        <v/>
      </c>
      <c r="AY223" s="29" t="str">
        <f t="shared" si="39"/>
        <v>https://media.mediathek-tanz-theater.de/iiif/2/nvt_img-007-004-006.JP2</v>
      </c>
      <c r="AZ223" s="29" t="str">
        <f t="shared" si="34"/>
        <v>image/jp2</v>
      </c>
      <c r="BA223" s="29" t="str">
        <f t="shared" si="35"/>
        <v>presentation/iiif</v>
      </c>
      <c r="BB223" s="29" t="str">
        <f t="shared" si="36"/>
        <v>https://media.mediathek-tanz-theater.de/iiif/2/nvt_img-007-004-006.JP2/full/100,/0/default.jpg</v>
      </c>
      <c r="BC223" s="29" t="str">
        <f t="shared" si="31"/>
        <v>image/jpeg</v>
      </c>
      <c r="BD223" s="29" t="str">
        <f t="shared" si="37"/>
        <v>presentation/thumbnail</v>
      </c>
    </row>
    <row r="224" spans="1:1028" ht="14.85" customHeight="1">
      <c r="A224" s="29">
        <v>1</v>
      </c>
      <c r="B224" s="29">
        <v>0</v>
      </c>
      <c r="C224" s="29" t="s">
        <v>5194</v>
      </c>
      <c r="D224" s="29" t="s">
        <v>5195</v>
      </c>
      <c r="E224" s="29"/>
      <c r="F224" s="38" t="s">
        <v>4430</v>
      </c>
      <c r="G224" s="29"/>
      <c r="H224" s="29"/>
      <c r="I224" s="402" t="s">
        <v>4438</v>
      </c>
      <c r="J224" s="402" t="s">
        <v>5113</v>
      </c>
      <c r="K224" s="29"/>
      <c r="L224" s="29"/>
      <c r="M224" s="29"/>
      <c r="N224" s="29" t="s">
        <v>1384</v>
      </c>
      <c r="O224" s="29"/>
      <c r="P224" s="25" t="s">
        <v>25743</v>
      </c>
      <c r="Q224" s="25"/>
      <c r="R224" s="29"/>
      <c r="S224" s="29"/>
      <c r="T224" s="29"/>
      <c r="U224"/>
      <c r="V224" t="s">
        <v>24382</v>
      </c>
      <c r="W224" s="29"/>
      <c r="X224" s="349">
        <v>33000</v>
      </c>
      <c r="Y224" s="29"/>
      <c r="Z224" s="29"/>
      <c r="AA224" s="29"/>
      <c r="AB224" s="29"/>
      <c r="AC224" s="29"/>
      <c r="AD224" s="29"/>
      <c r="AE224" s="29" t="s">
        <v>2950</v>
      </c>
      <c r="AG224" s="284" t="s">
        <v>4434</v>
      </c>
      <c r="AH224" s="40" t="s">
        <v>4439</v>
      </c>
      <c r="AI224" s="40" t="s">
        <v>4440</v>
      </c>
      <c r="AJ224" s="40" t="s">
        <v>4792</v>
      </c>
      <c r="AK224" s="40"/>
      <c r="AO224" s="29" t="s">
        <v>4442</v>
      </c>
      <c r="AR224" s="29" t="str">
        <f t="shared" si="38"/>
        <v>1</v>
      </c>
      <c r="AS224" s="29">
        <f t="shared" si="32"/>
        <v>1</v>
      </c>
      <c r="AT224" s="29">
        <v>1</v>
      </c>
      <c r="AV224" s="29" t="s">
        <v>5196</v>
      </c>
      <c r="AW224" s="29" t="str">
        <f t="shared" si="40"/>
        <v>image/tiff</v>
      </c>
      <c r="AX224" s="29" t="str">
        <f t="shared" si="33"/>
        <v>archival/master</v>
      </c>
      <c r="AY224" s="29" t="str">
        <f t="shared" si="39"/>
        <v>https://media.mediathek-tanz-theater.de/iiif/2/nvt_img-007-005.JP2</v>
      </c>
      <c r="AZ224" s="29" t="str">
        <f t="shared" si="34"/>
        <v>image/jp2</v>
      </c>
      <c r="BA224" s="29" t="str">
        <f t="shared" si="35"/>
        <v>presentation/iiif</v>
      </c>
      <c r="BB224" s="29" t="str">
        <f t="shared" si="36"/>
        <v>https://media.mediathek-tanz-theater.de/iiif/2/nvt_img-007-005.JP2/full/100,/0/default.jpg</v>
      </c>
      <c r="BC224" s="29" t="str">
        <f t="shared" si="31"/>
        <v>image/jpeg</v>
      </c>
      <c r="BD224" s="29" t="str">
        <f t="shared" si="37"/>
        <v>presentation/thumbnail</v>
      </c>
    </row>
    <row r="225" spans="1:56" ht="14.85" customHeight="1">
      <c r="A225" s="29">
        <v>1</v>
      </c>
      <c r="B225" s="29">
        <v>0</v>
      </c>
      <c r="C225" s="29" t="s">
        <v>5197</v>
      </c>
      <c r="D225" s="29" t="s">
        <v>5198</v>
      </c>
      <c r="E225" s="29"/>
      <c r="F225" s="38" t="s">
        <v>4430</v>
      </c>
      <c r="G225" s="29"/>
      <c r="H225" s="29" t="s">
        <v>5199</v>
      </c>
      <c r="I225" s="402" t="s">
        <v>4446</v>
      </c>
      <c r="J225" s="402" t="s">
        <v>5194</v>
      </c>
      <c r="K225" s="29"/>
      <c r="L225" s="29"/>
      <c r="M225" s="29"/>
      <c r="N225" s="29" t="s">
        <v>1384</v>
      </c>
      <c r="O225" s="29"/>
      <c r="P225" s="25" t="s">
        <v>25743</v>
      </c>
      <c r="Q225" s="25"/>
      <c r="R225" s="29" t="s">
        <v>4982</v>
      </c>
      <c r="S225" s="29" t="s">
        <v>25803</v>
      </c>
      <c r="T225" s="29" t="s">
        <v>2006</v>
      </c>
      <c r="U225" t="s">
        <v>17648</v>
      </c>
      <c r="V225" t="s">
        <v>24382</v>
      </c>
      <c r="W225" s="29"/>
      <c r="X225" s="349">
        <v>33000</v>
      </c>
      <c r="Y225" s="29"/>
      <c r="Z225" s="29"/>
      <c r="AA225" s="29"/>
      <c r="AB225" s="29"/>
      <c r="AC225" s="29"/>
      <c r="AD225" s="29"/>
      <c r="AE225" s="29" t="s">
        <v>2950</v>
      </c>
      <c r="AG225" s="284" t="s">
        <v>4434</v>
      </c>
      <c r="AH225" s="40" t="s">
        <v>4439</v>
      </c>
      <c r="AI225" s="40" t="s">
        <v>4440</v>
      </c>
      <c r="AJ225" s="40" t="s">
        <v>4799</v>
      </c>
      <c r="AK225" s="40" t="s">
        <v>5200</v>
      </c>
      <c r="AL225" s="301" t="s">
        <v>5080</v>
      </c>
      <c r="AN225" s="29" t="s">
        <v>72</v>
      </c>
      <c r="AO225" s="29" t="s">
        <v>4442</v>
      </c>
      <c r="AR225" s="29" t="str">
        <f t="shared" si="38"/>
        <v>0</v>
      </c>
      <c r="AS225" s="29">
        <f t="shared" si="32"/>
        <v>0</v>
      </c>
      <c r="AT225" s="29">
        <v>0</v>
      </c>
      <c r="AW225" s="29" t="str">
        <f t="shared" si="40"/>
        <v/>
      </c>
      <c r="AX225" s="29" t="str">
        <f t="shared" si="33"/>
        <v/>
      </c>
      <c r="AY225" s="29" t="str">
        <f t="shared" si="39"/>
        <v>https://media.mediathek-tanz-theater.de/iiif/2/nvt_img-007-005-001.JP2</v>
      </c>
      <c r="AZ225" s="29" t="str">
        <f t="shared" si="34"/>
        <v>image/jp2</v>
      </c>
      <c r="BA225" s="29" t="str">
        <f t="shared" si="35"/>
        <v>presentation/iiif</v>
      </c>
      <c r="BB225" s="29" t="str">
        <f t="shared" si="36"/>
        <v>https://media.mediathek-tanz-theater.de/iiif/2/nvt_img-007-005-001.JP2/full/100,/0/default.jpg</v>
      </c>
      <c r="BC225" s="29" t="str">
        <f t="shared" si="31"/>
        <v>image/jpeg</v>
      </c>
      <c r="BD225" s="29" t="str">
        <f t="shared" si="37"/>
        <v>presentation/thumbnail</v>
      </c>
    </row>
    <row r="226" spans="1:56" ht="14.85" customHeight="1">
      <c r="A226" s="29">
        <v>1</v>
      </c>
      <c r="B226" s="29">
        <v>0</v>
      </c>
      <c r="C226" s="29" t="s">
        <v>5201</v>
      </c>
      <c r="D226" s="29" t="s">
        <v>5202</v>
      </c>
      <c r="E226" s="29"/>
      <c r="F226" s="38" t="s">
        <v>4430</v>
      </c>
      <c r="G226" s="29"/>
      <c r="H226" s="29"/>
      <c r="I226" s="402" t="s">
        <v>4446</v>
      </c>
      <c r="J226" s="402" t="s">
        <v>5194</v>
      </c>
      <c r="K226" s="29"/>
      <c r="L226" s="29"/>
      <c r="M226" s="29"/>
      <c r="N226" s="29" t="s">
        <v>1384</v>
      </c>
      <c r="O226" s="29"/>
      <c r="P226" s="25" t="s">
        <v>25743</v>
      </c>
      <c r="Q226" s="25"/>
      <c r="R226" s="29" t="s">
        <v>4982</v>
      </c>
      <c r="S226" s="29" t="s">
        <v>25804</v>
      </c>
      <c r="T226" s="29" t="s">
        <v>2006</v>
      </c>
      <c r="U226" t="s">
        <v>17648</v>
      </c>
      <c r="V226" t="s">
        <v>24382</v>
      </c>
      <c r="W226" s="29"/>
      <c r="X226" s="349">
        <v>33000</v>
      </c>
      <c r="Y226" s="29"/>
      <c r="Z226" s="29"/>
      <c r="AA226" s="29"/>
      <c r="AB226" s="29"/>
      <c r="AC226" s="29"/>
      <c r="AD226" s="29"/>
      <c r="AE226" s="29" t="s">
        <v>2950</v>
      </c>
      <c r="AG226" s="284" t="s">
        <v>4434</v>
      </c>
      <c r="AH226" s="40" t="s">
        <v>4439</v>
      </c>
      <c r="AI226" s="40" t="s">
        <v>4440</v>
      </c>
      <c r="AJ226" s="40" t="s">
        <v>4799</v>
      </c>
      <c r="AK226" s="40" t="s">
        <v>5203</v>
      </c>
      <c r="AL226" s="301" t="s">
        <v>5080</v>
      </c>
      <c r="AN226" s="29" t="s">
        <v>4635</v>
      </c>
      <c r="AO226" s="29" t="s">
        <v>4442</v>
      </c>
      <c r="AR226" s="29" t="str">
        <f t="shared" si="38"/>
        <v>0</v>
      </c>
      <c r="AS226" s="29">
        <f t="shared" si="32"/>
        <v>0</v>
      </c>
      <c r="AT226" s="29">
        <v>0</v>
      </c>
      <c r="AW226" s="29" t="str">
        <f t="shared" si="40"/>
        <v/>
      </c>
      <c r="AX226" s="29" t="str">
        <f t="shared" si="33"/>
        <v/>
      </c>
      <c r="AY226" s="29" t="str">
        <f t="shared" si="39"/>
        <v>https://media.mediathek-tanz-theater.de/iiif/2/nvt_img-007-005-002.JP2</v>
      </c>
      <c r="AZ226" s="29" t="str">
        <f t="shared" si="34"/>
        <v>image/jp2</v>
      </c>
      <c r="BA226" s="29" t="str">
        <f t="shared" si="35"/>
        <v>presentation/iiif</v>
      </c>
      <c r="BB226" s="29" t="str">
        <f t="shared" si="36"/>
        <v>https://media.mediathek-tanz-theater.de/iiif/2/nvt_img-007-005-002.JP2/full/100,/0/default.jpg</v>
      </c>
      <c r="BC226" s="29" t="str">
        <f t="shared" si="31"/>
        <v>image/jpeg</v>
      </c>
      <c r="BD226" s="29" t="str">
        <f t="shared" si="37"/>
        <v>presentation/thumbnail</v>
      </c>
    </row>
    <row r="227" spans="1:56" ht="14.85" customHeight="1">
      <c r="A227" s="29">
        <v>1</v>
      </c>
      <c r="B227" s="29">
        <v>0</v>
      </c>
      <c r="C227" s="29" t="s">
        <v>5204</v>
      </c>
      <c r="D227" s="29" t="s">
        <v>5205</v>
      </c>
      <c r="E227" s="29"/>
      <c r="F227" s="38" t="s">
        <v>4430</v>
      </c>
      <c r="G227" s="29"/>
      <c r="H227" s="29"/>
      <c r="I227" s="402" t="s">
        <v>4446</v>
      </c>
      <c r="J227" s="402" t="s">
        <v>5194</v>
      </c>
      <c r="K227" s="29"/>
      <c r="L227" s="29"/>
      <c r="M227" s="29"/>
      <c r="N227" s="29" t="s">
        <v>1384</v>
      </c>
      <c r="O227" s="29"/>
      <c r="P227" s="25" t="s">
        <v>25743</v>
      </c>
      <c r="Q227" s="25"/>
      <c r="R227" s="29" t="s">
        <v>4982</v>
      </c>
      <c r="S227" s="29" t="s">
        <v>25805</v>
      </c>
      <c r="T227" s="29" t="s">
        <v>2006</v>
      </c>
      <c r="U227" t="s">
        <v>17648</v>
      </c>
      <c r="V227" t="s">
        <v>24382</v>
      </c>
      <c r="W227" s="29"/>
      <c r="X227" s="349">
        <v>33000</v>
      </c>
      <c r="Y227" s="29"/>
      <c r="Z227" s="29"/>
      <c r="AA227" s="29"/>
      <c r="AB227" s="29"/>
      <c r="AC227" s="29"/>
      <c r="AD227" s="29"/>
      <c r="AE227" s="29" t="s">
        <v>2950</v>
      </c>
      <c r="AG227" s="284" t="s">
        <v>4434</v>
      </c>
      <c r="AH227" s="40" t="s">
        <v>4439</v>
      </c>
      <c r="AI227" s="40" t="s">
        <v>4440</v>
      </c>
      <c r="AJ227" s="40" t="s">
        <v>4799</v>
      </c>
      <c r="AK227" s="40" t="s">
        <v>5206</v>
      </c>
      <c r="AL227" s="301" t="s">
        <v>5080</v>
      </c>
      <c r="AN227" s="29" t="s">
        <v>4635</v>
      </c>
      <c r="AO227" s="29" t="s">
        <v>4442</v>
      </c>
      <c r="AR227" s="29" t="str">
        <f t="shared" si="38"/>
        <v>0</v>
      </c>
      <c r="AS227" s="29">
        <f t="shared" si="32"/>
        <v>0</v>
      </c>
      <c r="AT227" s="29">
        <v>0</v>
      </c>
      <c r="AW227" s="29" t="str">
        <f t="shared" si="40"/>
        <v/>
      </c>
      <c r="AX227" s="29" t="str">
        <f t="shared" si="33"/>
        <v/>
      </c>
      <c r="AY227" s="29" t="str">
        <f t="shared" si="39"/>
        <v>https://media.mediathek-tanz-theater.de/iiif/2/nvt_img-007-005-003.JP2</v>
      </c>
      <c r="AZ227" s="29" t="str">
        <f t="shared" si="34"/>
        <v>image/jp2</v>
      </c>
      <c r="BA227" s="29" t="str">
        <f t="shared" si="35"/>
        <v>presentation/iiif</v>
      </c>
      <c r="BB227" s="29" t="str">
        <f t="shared" si="36"/>
        <v>https://media.mediathek-tanz-theater.de/iiif/2/nvt_img-007-005-003.JP2/full/100,/0/default.jpg</v>
      </c>
      <c r="BC227" s="29" t="str">
        <f t="shared" si="31"/>
        <v>image/jpeg</v>
      </c>
      <c r="BD227" s="29" t="str">
        <f t="shared" si="37"/>
        <v>presentation/thumbnail</v>
      </c>
    </row>
    <row r="228" spans="1:56" ht="14.85" customHeight="1">
      <c r="A228" s="29">
        <v>1</v>
      </c>
      <c r="B228" s="29">
        <v>0</v>
      </c>
      <c r="C228" s="29" t="s">
        <v>5207</v>
      </c>
      <c r="D228" s="29" t="s">
        <v>5208</v>
      </c>
      <c r="E228" s="29"/>
      <c r="F228" s="38" t="s">
        <v>4430</v>
      </c>
      <c r="G228" s="29"/>
      <c r="H228" s="29"/>
      <c r="I228" s="402" t="s">
        <v>4446</v>
      </c>
      <c r="J228" s="402" t="s">
        <v>5194</v>
      </c>
      <c r="K228" s="29"/>
      <c r="L228" s="29"/>
      <c r="M228" s="29"/>
      <c r="N228" s="29" t="s">
        <v>1384</v>
      </c>
      <c r="O228" s="29"/>
      <c r="P228" s="25" t="s">
        <v>25743</v>
      </c>
      <c r="Q228" s="25"/>
      <c r="R228" s="29" t="s">
        <v>4982</v>
      </c>
      <c r="S228" s="29" t="s">
        <v>25806</v>
      </c>
      <c r="T228" s="29" t="s">
        <v>2006</v>
      </c>
      <c r="U228" t="s">
        <v>25775</v>
      </c>
      <c r="V228" t="s">
        <v>24382</v>
      </c>
      <c r="W228" s="29"/>
      <c r="X228" s="349">
        <v>33000</v>
      </c>
      <c r="Y228" s="29"/>
      <c r="Z228" s="29"/>
      <c r="AA228" s="29"/>
      <c r="AB228" s="29"/>
      <c r="AC228" s="29"/>
      <c r="AD228" s="29"/>
      <c r="AE228" s="29" t="s">
        <v>2950</v>
      </c>
      <c r="AG228" s="284" t="s">
        <v>4434</v>
      </c>
      <c r="AH228" s="40" t="s">
        <v>4439</v>
      </c>
      <c r="AI228" s="40" t="s">
        <v>4440</v>
      </c>
      <c r="AJ228" s="40" t="s">
        <v>4799</v>
      </c>
      <c r="AK228" s="40" t="s">
        <v>5206</v>
      </c>
      <c r="AL228" s="301" t="s">
        <v>5080</v>
      </c>
      <c r="AN228" s="29" t="s">
        <v>72</v>
      </c>
      <c r="AO228" s="29" t="s">
        <v>4442</v>
      </c>
      <c r="AR228" s="29" t="str">
        <f t="shared" si="38"/>
        <v>0</v>
      </c>
      <c r="AS228" s="29">
        <f t="shared" si="32"/>
        <v>0</v>
      </c>
      <c r="AT228" s="29">
        <v>0</v>
      </c>
      <c r="AW228" s="29" t="str">
        <f t="shared" si="40"/>
        <v/>
      </c>
      <c r="AX228" s="29" t="str">
        <f t="shared" si="33"/>
        <v/>
      </c>
      <c r="AY228" s="29" t="str">
        <f t="shared" si="39"/>
        <v>https://media.mediathek-tanz-theater.de/iiif/2/nvt_img-007-005-004.JP2</v>
      </c>
      <c r="AZ228" s="29" t="str">
        <f t="shared" si="34"/>
        <v>image/jp2</v>
      </c>
      <c r="BA228" s="29" t="str">
        <f t="shared" si="35"/>
        <v>presentation/iiif</v>
      </c>
      <c r="BB228" s="29" t="str">
        <f t="shared" si="36"/>
        <v>https://media.mediathek-tanz-theater.de/iiif/2/nvt_img-007-005-004.JP2/full/100,/0/default.jpg</v>
      </c>
      <c r="BC228" s="29" t="str">
        <f t="shared" si="31"/>
        <v>image/jpeg</v>
      </c>
      <c r="BD228" s="29" t="str">
        <f t="shared" si="37"/>
        <v>presentation/thumbnail</v>
      </c>
    </row>
    <row r="229" spans="1:56" ht="14.85" customHeight="1">
      <c r="A229" s="29">
        <v>1</v>
      </c>
      <c r="B229" s="29">
        <v>0</v>
      </c>
      <c r="C229" s="29" t="s">
        <v>5209</v>
      </c>
      <c r="D229" s="29" t="s">
        <v>5210</v>
      </c>
      <c r="E229" s="29"/>
      <c r="F229" s="38" t="s">
        <v>4430</v>
      </c>
      <c r="G229" s="29"/>
      <c r="H229" s="29" t="s">
        <v>4841</v>
      </c>
      <c r="I229" s="402" t="s">
        <v>4446</v>
      </c>
      <c r="J229" s="402" t="s">
        <v>5194</v>
      </c>
      <c r="K229" s="29"/>
      <c r="L229" s="29"/>
      <c r="M229" s="29"/>
      <c r="N229" s="29" t="s">
        <v>1384</v>
      </c>
      <c r="O229" s="29"/>
      <c r="P229" s="25" t="s">
        <v>25743</v>
      </c>
      <c r="Q229" s="25"/>
      <c r="R229" s="29" t="s">
        <v>4982</v>
      </c>
      <c r="S229" s="29" t="s">
        <v>25807</v>
      </c>
      <c r="T229" s="29" t="s">
        <v>2006</v>
      </c>
      <c r="U229" t="s">
        <v>25753</v>
      </c>
      <c r="V229" t="s">
        <v>24382</v>
      </c>
      <c r="W229" s="29"/>
      <c r="X229" s="349">
        <v>33000</v>
      </c>
      <c r="Y229" s="29"/>
      <c r="Z229" s="29"/>
      <c r="AA229" s="29"/>
      <c r="AB229" s="29"/>
      <c r="AC229" s="29"/>
      <c r="AD229" s="29"/>
      <c r="AE229" s="29" t="s">
        <v>2950</v>
      </c>
      <c r="AG229" s="284" t="s">
        <v>4434</v>
      </c>
      <c r="AH229" s="40" t="s">
        <v>4439</v>
      </c>
      <c r="AI229" s="40" t="s">
        <v>4440</v>
      </c>
      <c r="AJ229" s="40" t="s">
        <v>4799</v>
      </c>
      <c r="AK229" s="40" t="s">
        <v>4751</v>
      </c>
      <c r="AL229" s="301" t="s">
        <v>5080</v>
      </c>
      <c r="AN229" s="29" t="s">
        <v>72</v>
      </c>
      <c r="AO229" s="29" t="s">
        <v>4442</v>
      </c>
      <c r="AR229" s="29" t="str">
        <f t="shared" si="38"/>
        <v>0</v>
      </c>
      <c r="AS229" s="29">
        <f t="shared" si="32"/>
        <v>0</v>
      </c>
      <c r="AT229" s="29">
        <v>0</v>
      </c>
      <c r="AW229" s="29" t="str">
        <f t="shared" si="40"/>
        <v/>
      </c>
      <c r="AX229" s="29" t="str">
        <f t="shared" si="33"/>
        <v/>
      </c>
      <c r="AY229" s="29" t="str">
        <f t="shared" si="39"/>
        <v>https://media.mediathek-tanz-theater.de/iiif/2/nvt_img-007-005-005.JP2</v>
      </c>
      <c r="AZ229" s="29" t="str">
        <f t="shared" si="34"/>
        <v>image/jp2</v>
      </c>
      <c r="BA229" s="29" t="str">
        <f t="shared" si="35"/>
        <v>presentation/iiif</v>
      </c>
      <c r="BB229" s="29" t="str">
        <f t="shared" si="36"/>
        <v>https://media.mediathek-tanz-theater.de/iiif/2/nvt_img-007-005-005.JP2/full/100,/0/default.jpg</v>
      </c>
      <c r="BC229" s="29" t="str">
        <f t="shared" si="31"/>
        <v>image/jpeg</v>
      </c>
      <c r="BD229" s="29" t="str">
        <f t="shared" si="37"/>
        <v>presentation/thumbnail</v>
      </c>
    </row>
    <row r="230" spans="1:56" ht="14.85" customHeight="1">
      <c r="A230" s="29">
        <v>1</v>
      </c>
      <c r="B230" s="29">
        <v>0</v>
      </c>
      <c r="C230" s="29" t="s">
        <v>5211</v>
      </c>
      <c r="D230" s="29" t="s">
        <v>5212</v>
      </c>
      <c r="E230" s="29"/>
      <c r="F230" s="38" t="s">
        <v>4430</v>
      </c>
      <c r="G230" s="29"/>
      <c r="H230" s="29"/>
      <c r="I230" s="402" t="s">
        <v>4446</v>
      </c>
      <c r="J230" s="402" t="s">
        <v>5194</v>
      </c>
      <c r="K230" s="29"/>
      <c r="L230" s="29"/>
      <c r="M230" s="29"/>
      <c r="N230" s="29" t="s">
        <v>1384</v>
      </c>
      <c r="O230" s="29"/>
      <c r="P230" s="25" t="s">
        <v>25743</v>
      </c>
      <c r="Q230" s="25"/>
      <c r="R230" s="29" t="s">
        <v>4982</v>
      </c>
      <c r="S230" s="29" t="s">
        <v>25793</v>
      </c>
      <c r="T230" s="29" t="s">
        <v>2006</v>
      </c>
      <c r="U230" t="s">
        <v>25754</v>
      </c>
      <c r="V230" t="s">
        <v>24382</v>
      </c>
      <c r="W230" s="29"/>
      <c r="X230" s="349">
        <v>33000</v>
      </c>
      <c r="Y230" s="29"/>
      <c r="Z230" s="29"/>
      <c r="AA230" s="29"/>
      <c r="AB230" s="29"/>
      <c r="AC230" s="29"/>
      <c r="AD230" s="29"/>
      <c r="AE230" s="29" t="s">
        <v>2950</v>
      </c>
      <c r="AG230" s="284" t="s">
        <v>4434</v>
      </c>
      <c r="AH230" s="40" t="s">
        <v>4439</v>
      </c>
      <c r="AI230" s="40" t="s">
        <v>4440</v>
      </c>
      <c r="AJ230" s="40" t="s">
        <v>4799</v>
      </c>
      <c r="AK230" s="40" t="s">
        <v>4751</v>
      </c>
      <c r="AL230" s="301" t="s">
        <v>5080</v>
      </c>
      <c r="AN230" s="29" t="s">
        <v>72</v>
      </c>
      <c r="AO230" s="29" t="s">
        <v>4442</v>
      </c>
      <c r="AR230" s="29" t="str">
        <f t="shared" si="38"/>
        <v>0</v>
      </c>
      <c r="AS230" s="29">
        <f t="shared" si="32"/>
        <v>0</v>
      </c>
      <c r="AT230" s="29">
        <v>0</v>
      </c>
      <c r="AW230" s="29" t="str">
        <f t="shared" si="40"/>
        <v/>
      </c>
      <c r="AX230" s="29" t="str">
        <f t="shared" si="33"/>
        <v/>
      </c>
      <c r="AY230" s="29" t="str">
        <f t="shared" si="39"/>
        <v>https://media.mediathek-tanz-theater.de/iiif/2/nvt_img-007-005-006.JP2</v>
      </c>
      <c r="AZ230" s="29" t="str">
        <f t="shared" si="34"/>
        <v>image/jp2</v>
      </c>
      <c r="BA230" s="29" t="str">
        <f t="shared" si="35"/>
        <v>presentation/iiif</v>
      </c>
      <c r="BB230" s="29" t="str">
        <f t="shared" si="36"/>
        <v>https://media.mediathek-tanz-theater.de/iiif/2/nvt_img-007-005-006.JP2/full/100,/0/default.jpg</v>
      </c>
      <c r="BC230" s="29" t="str">
        <f t="shared" si="31"/>
        <v>image/jpeg</v>
      </c>
      <c r="BD230" s="29" t="str">
        <f t="shared" si="37"/>
        <v>presentation/thumbnail</v>
      </c>
    </row>
    <row r="231" spans="1:56" ht="14.85" customHeight="1">
      <c r="A231" s="29">
        <v>1</v>
      </c>
      <c r="B231" s="29">
        <v>0</v>
      </c>
      <c r="C231" s="29" t="s">
        <v>5214</v>
      </c>
      <c r="D231" s="29" t="s">
        <v>5215</v>
      </c>
      <c r="E231" s="29"/>
      <c r="F231" s="38" t="s">
        <v>4430</v>
      </c>
      <c r="G231" s="29"/>
      <c r="H231" s="29"/>
      <c r="I231" s="402" t="s">
        <v>4438</v>
      </c>
      <c r="J231" s="402" t="s">
        <v>5113</v>
      </c>
      <c r="K231" s="29"/>
      <c r="L231" s="29"/>
      <c r="M231" s="29"/>
      <c r="N231" s="29" t="s">
        <v>1384</v>
      </c>
      <c r="O231" s="29"/>
      <c r="P231" s="25" t="s">
        <v>25743</v>
      </c>
      <c r="Q231" s="25"/>
      <c r="R231" s="29"/>
      <c r="S231" s="29"/>
      <c r="T231" s="29"/>
      <c r="U231"/>
      <c r="V231" t="s">
        <v>24382</v>
      </c>
      <c r="W231" s="29"/>
      <c r="X231" s="349">
        <v>33000</v>
      </c>
      <c r="Y231" s="29"/>
      <c r="Z231" s="29"/>
      <c r="AA231" s="29"/>
      <c r="AB231" s="29"/>
      <c r="AC231" s="29"/>
      <c r="AD231" s="29"/>
      <c r="AE231" s="29" t="s">
        <v>2950</v>
      </c>
      <c r="AG231" s="284" t="s">
        <v>4434</v>
      </c>
      <c r="AH231" s="40" t="s">
        <v>4439</v>
      </c>
      <c r="AI231" s="40" t="s">
        <v>4440</v>
      </c>
      <c r="AJ231" s="40" t="s">
        <v>4792</v>
      </c>
      <c r="AK231" s="40" t="s">
        <v>5216</v>
      </c>
      <c r="AL231" s="301" t="s">
        <v>5055</v>
      </c>
      <c r="AN231" s="29" t="s">
        <v>5217</v>
      </c>
      <c r="AO231" s="29" t="s">
        <v>4442</v>
      </c>
      <c r="AR231" s="29" t="str">
        <f t="shared" si="38"/>
        <v>1</v>
      </c>
      <c r="AS231" s="29">
        <f t="shared" si="32"/>
        <v>1</v>
      </c>
      <c r="AT231" s="29">
        <v>1</v>
      </c>
      <c r="AV231" s="29" t="s">
        <v>5218</v>
      </c>
      <c r="AW231" s="29" t="str">
        <f t="shared" si="40"/>
        <v>image/tiff</v>
      </c>
      <c r="AX231" s="29" t="str">
        <f t="shared" si="33"/>
        <v>archival/master</v>
      </c>
      <c r="AY231" s="29" t="str">
        <f t="shared" si="39"/>
        <v>https://media.mediathek-tanz-theater.de/iiif/2/nvt_img-007-006.JP2</v>
      </c>
      <c r="AZ231" s="29" t="str">
        <f t="shared" si="34"/>
        <v>image/jp2</v>
      </c>
      <c r="BA231" s="29" t="str">
        <f t="shared" si="35"/>
        <v>presentation/iiif</v>
      </c>
      <c r="BB231" s="29" t="str">
        <f t="shared" si="36"/>
        <v>https://media.mediathek-tanz-theater.de/iiif/2/nvt_img-007-006.JP2/full/100,/0/default.jpg</v>
      </c>
      <c r="BC231" s="29" t="str">
        <f t="shared" si="31"/>
        <v>image/jpeg</v>
      </c>
      <c r="BD231" s="29" t="str">
        <f t="shared" si="37"/>
        <v>presentation/thumbnail</v>
      </c>
    </row>
    <row r="232" spans="1:56" ht="14.85" customHeight="1">
      <c r="A232" s="29">
        <v>1</v>
      </c>
      <c r="B232" s="29">
        <v>0</v>
      </c>
      <c r="C232" s="29" t="s">
        <v>5219</v>
      </c>
      <c r="D232" s="29" t="s">
        <v>5220</v>
      </c>
      <c r="E232" s="29"/>
      <c r="F232" s="38" t="s">
        <v>4430</v>
      </c>
      <c r="G232" s="29"/>
      <c r="H232" s="29" t="s">
        <v>5199</v>
      </c>
      <c r="I232" s="402" t="s">
        <v>4446</v>
      </c>
      <c r="J232" s="402" t="s">
        <v>5214</v>
      </c>
      <c r="K232" s="29"/>
      <c r="L232" s="29"/>
      <c r="M232" s="29"/>
      <c r="N232" s="29" t="s">
        <v>1384</v>
      </c>
      <c r="O232" s="29"/>
      <c r="P232" s="25" t="s">
        <v>25743</v>
      </c>
      <c r="Q232" s="25"/>
      <c r="R232" s="29" t="s">
        <v>4982</v>
      </c>
      <c r="S232" s="29" t="s">
        <v>5221</v>
      </c>
      <c r="T232" s="29" t="s">
        <v>2006</v>
      </c>
      <c r="U232" t="s">
        <v>25776</v>
      </c>
      <c r="V232" t="s">
        <v>24382</v>
      </c>
      <c r="W232" s="29"/>
      <c r="X232" s="349">
        <v>33000</v>
      </c>
      <c r="Y232" s="29"/>
      <c r="Z232" s="29"/>
      <c r="AA232" s="29"/>
      <c r="AB232" s="29"/>
      <c r="AC232" s="29"/>
      <c r="AD232" s="29"/>
      <c r="AE232" s="29" t="s">
        <v>2950</v>
      </c>
      <c r="AG232" s="284" t="s">
        <v>4434</v>
      </c>
      <c r="AH232" s="40" t="s">
        <v>4439</v>
      </c>
      <c r="AI232" s="40" t="s">
        <v>4440</v>
      </c>
      <c r="AJ232" s="40" t="s">
        <v>4799</v>
      </c>
      <c r="AK232" s="40" t="s">
        <v>5200</v>
      </c>
      <c r="AL232" s="301" t="s">
        <v>5080</v>
      </c>
      <c r="AN232" s="29" t="s">
        <v>72</v>
      </c>
      <c r="AO232" s="29" t="s">
        <v>4442</v>
      </c>
      <c r="AR232" s="29" t="str">
        <f t="shared" si="38"/>
        <v>0</v>
      </c>
      <c r="AS232" s="29">
        <f t="shared" si="32"/>
        <v>0</v>
      </c>
      <c r="AT232" s="29">
        <v>0</v>
      </c>
      <c r="AW232" s="29" t="str">
        <f t="shared" si="40"/>
        <v/>
      </c>
      <c r="AX232" s="29" t="str">
        <f t="shared" si="33"/>
        <v/>
      </c>
      <c r="AY232" s="29" t="str">
        <f t="shared" si="39"/>
        <v>https://media.mediathek-tanz-theater.de/iiif/2/nvt_img-007-006-001.JP2</v>
      </c>
      <c r="AZ232" s="29" t="str">
        <f t="shared" si="34"/>
        <v>image/jp2</v>
      </c>
      <c r="BA232" s="29" t="str">
        <f t="shared" si="35"/>
        <v>presentation/iiif</v>
      </c>
      <c r="BB232" s="29" t="str">
        <f t="shared" si="36"/>
        <v>https://media.mediathek-tanz-theater.de/iiif/2/nvt_img-007-006-001.JP2/full/100,/0/default.jpg</v>
      </c>
      <c r="BC232" s="29" t="str">
        <f t="shared" si="31"/>
        <v>image/jpeg</v>
      </c>
      <c r="BD232" s="29" t="str">
        <f t="shared" si="37"/>
        <v>presentation/thumbnail</v>
      </c>
    </row>
    <row r="233" spans="1:56" ht="14.85" customHeight="1">
      <c r="A233" s="29">
        <v>1</v>
      </c>
      <c r="B233" s="29">
        <v>0</v>
      </c>
      <c r="C233" s="29" t="s">
        <v>5222</v>
      </c>
      <c r="D233" s="29" t="s">
        <v>5223</v>
      </c>
      <c r="E233" s="29"/>
      <c r="F233" s="38" t="s">
        <v>4430</v>
      </c>
      <c r="G233" s="29"/>
      <c r="H233" s="29" t="s">
        <v>5199</v>
      </c>
      <c r="I233" s="402" t="s">
        <v>4446</v>
      </c>
      <c r="J233" s="402" t="s">
        <v>5214</v>
      </c>
      <c r="K233" s="29"/>
      <c r="L233" s="29"/>
      <c r="M233" s="29"/>
      <c r="N233" s="29" t="s">
        <v>1384</v>
      </c>
      <c r="O233" s="29"/>
      <c r="P233" s="25" t="s">
        <v>25743</v>
      </c>
      <c r="Q233" s="25"/>
      <c r="R233" s="29" t="s">
        <v>4982</v>
      </c>
      <c r="S233" s="29" t="s">
        <v>5224</v>
      </c>
      <c r="T233" s="29" t="s">
        <v>2006</v>
      </c>
      <c r="U233" t="s">
        <v>25777</v>
      </c>
      <c r="V233" t="s">
        <v>24382</v>
      </c>
      <c r="W233" s="29"/>
      <c r="X233" s="349">
        <v>33000</v>
      </c>
      <c r="Y233" s="29"/>
      <c r="Z233" s="29"/>
      <c r="AA233" s="29"/>
      <c r="AB233" s="29"/>
      <c r="AC233" s="29"/>
      <c r="AD233" s="29"/>
      <c r="AE233" s="29" t="s">
        <v>2950</v>
      </c>
      <c r="AG233" s="284" t="s">
        <v>4434</v>
      </c>
      <c r="AH233" s="40" t="s">
        <v>4439</v>
      </c>
      <c r="AI233" s="40" t="s">
        <v>4440</v>
      </c>
      <c r="AJ233" s="40" t="s">
        <v>4799</v>
      </c>
      <c r="AK233" s="40" t="s">
        <v>5200</v>
      </c>
      <c r="AL233" s="301" t="s">
        <v>5080</v>
      </c>
      <c r="AN233" s="29" t="s">
        <v>72</v>
      </c>
      <c r="AO233" s="29" t="s">
        <v>4442</v>
      </c>
      <c r="AR233" s="29" t="str">
        <f t="shared" si="38"/>
        <v>0</v>
      </c>
      <c r="AS233" s="29">
        <f t="shared" si="32"/>
        <v>0</v>
      </c>
      <c r="AT233" s="29">
        <v>0</v>
      </c>
      <c r="AW233" s="29" t="str">
        <f t="shared" si="40"/>
        <v/>
      </c>
      <c r="AX233" s="29" t="str">
        <f t="shared" si="33"/>
        <v/>
      </c>
      <c r="AY233" s="29" t="str">
        <f t="shared" si="39"/>
        <v>https://media.mediathek-tanz-theater.de/iiif/2/nvt_img-007-006-002.JP2</v>
      </c>
      <c r="AZ233" s="29" t="str">
        <f t="shared" si="34"/>
        <v>image/jp2</v>
      </c>
      <c r="BA233" s="29" t="str">
        <f t="shared" si="35"/>
        <v>presentation/iiif</v>
      </c>
      <c r="BB233" s="29" t="str">
        <f t="shared" si="36"/>
        <v>https://media.mediathek-tanz-theater.de/iiif/2/nvt_img-007-006-002.JP2/full/100,/0/default.jpg</v>
      </c>
      <c r="BC233" s="29" t="str">
        <f t="shared" si="31"/>
        <v>image/jpeg</v>
      </c>
      <c r="BD233" s="29" t="str">
        <f t="shared" si="37"/>
        <v>presentation/thumbnail</v>
      </c>
    </row>
    <row r="234" spans="1:56" ht="14.85" customHeight="1">
      <c r="A234" s="29">
        <v>1</v>
      </c>
      <c r="B234" s="29">
        <v>0</v>
      </c>
      <c r="C234" s="29" t="s">
        <v>5225</v>
      </c>
      <c r="D234" s="29" t="s">
        <v>5226</v>
      </c>
      <c r="E234" s="29"/>
      <c r="F234" s="38" t="s">
        <v>4430</v>
      </c>
      <c r="G234" s="29"/>
      <c r="H234" s="29"/>
      <c r="I234" s="402" t="s">
        <v>4446</v>
      </c>
      <c r="J234" s="402" t="s">
        <v>5214</v>
      </c>
      <c r="K234" s="29"/>
      <c r="L234" s="29"/>
      <c r="M234" s="29"/>
      <c r="N234" s="29" t="s">
        <v>1384</v>
      </c>
      <c r="O234" s="29"/>
      <c r="P234" s="25" t="s">
        <v>25743</v>
      </c>
      <c r="Q234" s="25"/>
      <c r="R234" s="29" t="s">
        <v>4982</v>
      </c>
      <c r="S234" s="29" t="s">
        <v>5227</v>
      </c>
      <c r="T234" s="29" t="s">
        <v>2006</v>
      </c>
      <c r="U234" t="s">
        <v>25778</v>
      </c>
      <c r="V234" t="s">
        <v>24382</v>
      </c>
      <c r="W234" s="29"/>
      <c r="X234" s="349">
        <v>33000</v>
      </c>
      <c r="Y234" s="29"/>
      <c r="Z234" s="29"/>
      <c r="AA234" s="29"/>
      <c r="AB234" s="29"/>
      <c r="AC234" s="29"/>
      <c r="AD234" s="29"/>
      <c r="AE234" s="29" t="s">
        <v>2950</v>
      </c>
      <c r="AG234" s="284" t="s">
        <v>4434</v>
      </c>
      <c r="AH234" s="40" t="s">
        <v>4439</v>
      </c>
      <c r="AI234" s="40" t="s">
        <v>4440</v>
      </c>
      <c r="AJ234" s="40" t="s">
        <v>4799</v>
      </c>
      <c r="AK234" s="40" t="s">
        <v>4751</v>
      </c>
      <c r="AL234" s="301" t="s">
        <v>5080</v>
      </c>
      <c r="AN234" s="29" t="s">
        <v>72</v>
      </c>
      <c r="AO234" s="29" t="s">
        <v>4442</v>
      </c>
      <c r="AR234" s="29" t="str">
        <f t="shared" si="38"/>
        <v>0</v>
      </c>
      <c r="AS234" s="29">
        <f t="shared" si="32"/>
        <v>0</v>
      </c>
      <c r="AT234" s="29">
        <v>0</v>
      </c>
      <c r="AW234" s="29" t="str">
        <f t="shared" si="40"/>
        <v/>
      </c>
      <c r="AX234" s="29" t="str">
        <f t="shared" si="33"/>
        <v/>
      </c>
      <c r="AY234" s="29" t="str">
        <f t="shared" si="39"/>
        <v>https://media.mediathek-tanz-theater.de/iiif/2/nvt_img-007-006-003.JP2</v>
      </c>
      <c r="AZ234" s="29" t="str">
        <f t="shared" si="34"/>
        <v>image/jp2</v>
      </c>
      <c r="BA234" s="29" t="str">
        <f t="shared" si="35"/>
        <v>presentation/iiif</v>
      </c>
      <c r="BB234" s="29" t="str">
        <f t="shared" si="36"/>
        <v>https://media.mediathek-tanz-theater.de/iiif/2/nvt_img-007-006-003.JP2/full/100,/0/default.jpg</v>
      </c>
      <c r="BC234" s="29" t="str">
        <f t="shared" si="31"/>
        <v>image/jpeg</v>
      </c>
      <c r="BD234" s="29" t="str">
        <f t="shared" si="37"/>
        <v>presentation/thumbnail</v>
      </c>
    </row>
    <row r="235" spans="1:56" ht="14.85" customHeight="1">
      <c r="A235" s="29">
        <v>1</v>
      </c>
      <c r="B235" s="29">
        <v>0</v>
      </c>
      <c r="C235" s="29" t="s">
        <v>5228</v>
      </c>
      <c r="D235" s="29" t="s">
        <v>5229</v>
      </c>
      <c r="E235" s="29"/>
      <c r="F235" s="38" t="s">
        <v>4430</v>
      </c>
      <c r="G235" s="29"/>
      <c r="H235" s="29"/>
      <c r="I235" s="402" t="s">
        <v>4446</v>
      </c>
      <c r="J235" s="402" t="s">
        <v>5214</v>
      </c>
      <c r="K235" s="29"/>
      <c r="L235" s="29"/>
      <c r="M235" s="29"/>
      <c r="N235" s="29" t="s">
        <v>1384</v>
      </c>
      <c r="O235" s="29"/>
      <c r="P235" s="25" t="s">
        <v>25743</v>
      </c>
      <c r="Q235" s="25"/>
      <c r="R235" s="29" t="s">
        <v>4982</v>
      </c>
      <c r="S235" s="29" t="s">
        <v>5230</v>
      </c>
      <c r="T235" s="29" t="s">
        <v>2006</v>
      </c>
      <c r="U235" t="s">
        <v>25777</v>
      </c>
      <c r="V235" t="s">
        <v>24382</v>
      </c>
      <c r="W235" s="29"/>
      <c r="X235" s="349">
        <v>33000</v>
      </c>
      <c r="Y235" s="29"/>
      <c r="Z235" s="29"/>
      <c r="AA235" s="29"/>
      <c r="AB235" s="29"/>
      <c r="AC235" s="29"/>
      <c r="AD235" s="29"/>
      <c r="AE235" s="29" t="s">
        <v>2950</v>
      </c>
      <c r="AG235" s="284" t="s">
        <v>4434</v>
      </c>
      <c r="AH235" s="40" t="s">
        <v>4439</v>
      </c>
      <c r="AI235" s="40" t="s">
        <v>4440</v>
      </c>
      <c r="AJ235" s="40" t="s">
        <v>4799</v>
      </c>
      <c r="AK235" s="40" t="s">
        <v>72</v>
      </c>
      <c r="AL235" s="301" t="s">
        <v>5080</v>
      </c>
      <c r="AN235" s="29" t="s">
        <v>72</v>
      </c>
      <c r="AO235" s="29" t="s">
        <v>4442</v>
      </c>
      <c r="AR235" s="29" t="str">
        <f t="shared" si="38"/>
        <v>0</v>
      </c>
      <c r="AS235" s="29">
        <f t="shared" si="32"/>
        <v>0</v>
      </c>
      <c r="AT235" s="29">
        <v>0</v>
      </c>
      <c r="AW235" s="29" t="str">
        <f t="shared" si="40"/>
        <v/>
      </c>
      <c r="AX235" s="29" t="str">
        <f t="shared" si="33"/>
        <v/>
      </c>
      <c r="AY235" s="29" t="str">
        <f t="shared" si="39"/>
        <v>https://media.mediathek-tanz-theater.de/iiif/2/nvt_img-007-006-004.JP2</v>
      </c>
      <c r="AZ235" s="29" t="str">
        <f t="shared" si="34"/>
        <v>image/jp2</v>
      </c>
      <c r="BA235" s="29" t="str">
        <f t="shared" si="35"/>
        <v>presentation/iiif</v>
      </c>
      <c r="BB235" s="29" t="str">
        <f t="shared" si="36"/>
        <v>https://media.mediathek-tanz-theater.de/iiif/2/nvt_img-007-006-004.JP2/full/100,/0/default.jpg</v>
      </c>
      <c r="BC235" s="29" t="str">
        <f t="shared" si="31"/>
        <v>image/jpeg</v>
      </c>
      <c r="BD235" s="29" t="str">
        <f t="shared" si="37"/>
        <v>presentation/thumbnail</v>
      </c>
    </row>
    <row r="236" spans="1:56" ht="14.85" customHeight="1">
      <c r="A236" s="29">
        <v>1</v>
      </c>
      <c r="B236" s="29">
        <v>0</v>
      </c>
      <c r="C236" s="29" t="s">
        <v>5231</v>
      </c>
      <c r="D236" s="29" t="s">
        <v>5232</v>
      </c>
      <c r="E236" s="29"/>
      <c r="F236" s="38" t="s">
        <v>4430</v>
      </c>
      <c r="G236" s="29"/>
      <c r="H236" s="29" t="s">
        <v>5199</v>
      </c>
      <c r="I236" s="402" t="s">
        <v>4446</v>
      </c>
      <c r="J236" s="402" t="s">
        <v>5214</v>
      </c>
      <c r="K236" s="29"/>
      <c r="L236" s="29"/>
      <c r="M236" s="29"/>
      <c r="N236" s="29" t="s">
        <v>1384</v>
      </c>
      <c r="O236" s="29"/>
      <c r="P236" s="25" t="s">
        <v>25743</v>
      </c>
      <c r="Q236" s="25"/>
      <c r="R236" s="29" t="s">
        <v>4982</v>
      </c>
      <c r="S236" s="29" t="s">
        <v>25808</v>
      </c>
      <c r="T236" s="29" t="s">
        <v>2006</v>
      </c>
      <c r="U236" t="s">
        <v>25777</v>
      </c>
      <c r="V236" t="s">
        <v>24382</v>
      </c>
      <c r="W236" s="29"/>
      <c r="X236" s="349">
        <v>33000</v>
      </c>
      <c r="Y236" s="29"/>
      <c r="Z236" s="29"/>
      <c r="AA236" s="29"/>
      <c r="AB236" s="29"/>
      <c r="AC236" s="29"/>
      <c r="AD236" s="29"/>
      <c r="AE236" s="29" t="s">
        <v>2950</v>
      </c>
      <c r="AG236" s="284" t="s">
        <v>4434</v>
      </c>
      <c r="AH236" s="40" t="s">
        <v>4439</v>
      </c>
      <c r="AI236" s="40" t="s">
        <v>4440</v>
      </c>
      <c r="AJ236" s="40" t="s">
        <v>4799</v>
      </c>
      <c r="AK236" s="40" t="s">
        <v>5200</v>
      </c>
      <c r="AL236" s="301" t="s">
        <v>5080</v>
      </c>
      <c r="AN236" s="29" t="s">
        <v>5233</v>
      </c>
      <c r="AO236" s="29" t="s">
        <v>4442</v>
      </c>
      <c r="AR236" s="29" t="str">
        <f t="shared" si="38"/>
        <v>0</v>
      </c>
      <c r="AS236" s="29">
        <f t="shared" si="32"/>
        <v>0</v>
      </c>
      <c r="AT236" s="29">
        <v>0</v>
      </c>
      <c r="AW236" s="29" t="str">
        <f t="shared" si="40"/>
        <v/>
      </c>
      <c r="AX236" s="29" t="str">
        <f t="shared" si="33"/>
        <v/>
      </c>
      <c r="AY236" s="29" t="str">
        <f t="shared" si="39"/>
        <v>https://media.mediathek-tanz-theater.de/iiif/2/nvt_img-007-006-005.JP2</v>
      </c>
      <c r="AZ236" s="29" t="str">
        <f t="shared" si="34"/>
        <v>image/jp2</v>
      </c>
      <c r="BA236" s="29" t="str">
        <f t="shared" si="35"/>
        <v>presentation/iiif</v>
      </c>
      <c r="BB236" s="29" t="str">
        <f t="shared" si="36"/>
        <v>https://media.mediathek-tanz-theater.de/iiif/2/nvt_img-007-006-005.JP2/full/100,/0/default.jpg</v>
      </c>
      <c r="BC236" s="29" t="str">
        <f t="shared" si="31"/>
        <v>image/jpeg</v>
      </c>
      <c r="BD236" s="29" t="str">
        <f t="shared" si="37"/>
        <v>presentation/thumbnail</v>
      </c>
    </row>
    <row r="237" spans="1:56" ht="14.85" customHeight="1">
      <c r="A237" s="29">
        <v>1</v>
      </c>
      <c r="B237" s="29">
        <v>0</v>
      </c>
      <c r="C237" s="29" t="s">
        <v>5234</v>
      </c>
      <c r="D237" s="29" t="s">
        <v>5235</v>
      </c>
      <c r="E237" s="29"/>
      <c r="F237" s="38" t="s">
        <v>4430</v>
      </c>
      <c r="G237" s="29"/>
      <c r="H237" s="29"/>
      <c r="I237" s="402" t="s">
        <v>4446</v>
      </c>
      <c r="J237" s="402" t="s">
        <v>5214</v>
      </c>
      <c r="K237" s="29"/>
      <c r="L237" s="29"/>
      <c r="M237" s="29"/>
      <c r="N237" s="29" t="s">
        <v>1384</v>
      </c>
      <c r="O237" s="29"/>
      <c r="P237" s="25" t="s">
        <v>25743</v>
      </c>
      <c r="Q237" s="25"/>
      <c r="R237" s="29" t="s">
        <v>4982</v>
      </c>
      <c r="S237" s="29" t="s">
        <v>25809</v>
      </c>
      <c r="T237" s="29" t="s">
        <v>2006</v>
      </c>
      <c r="U237" t="s">
        <v>12066</v>
      </c>
      <c r="V237" t="s">
        <v>24382</v>
      </c>
      <c r="W237" s="29"/>
      <c r="X237" s="349">
        <v>33000</v>
      </c>
      <c r="Y237" s="29"/>
      <c r="Z237" s="29"/>
      <c r="AA237" s="29"/>
      <c r="AB237" s="29"/>
      <c r="AC237" s="29"/>
      <c r="AD237" s="29"/>
      <c r="AE237" s="29" t="s">
        <v>2950</v>
      </c>
      <c r="AG237" s="284" t="s">
        <v>4434</v>
      </c>
      <c r="AH237" s="40" t="s">
        <v>4439</v>
      </c>
      <c r="AI237" s="40" t="s">
        <v>4440</v>
      </c>
      <c r="AJ237" s="40" t="s">
        <v>4799</v>
      </c>
      <c r="AK237" s="40" t="s">
        <v>5236</v>
      </c>
      <c r="AL237" s="301" t="s">
        <v>5080</v>
      </c>
      <c r="AN237" s="29" t="s">
        <v>72</v>
      </c>
      <c r="AO237" s="29" t="s">
        <v>4442</v>
      </c>
      <c r="AR237" s="29" t="str">
        <f t="shared" si="38"/>
        <v>0</v>
      </c>
      <c r="AS237" s="29">
        <f t="shared" si="32"/>
        <v>0</v>
      </c>
      <c r="AT237" s="29">
        <v>0</v>
      </c>
      <c r="AW237" s="29" t="str">
        <f t="shared" si="40"/>
        <v/>
      </c>
      <c r="AX237" s="29" t="str">
        <f t="shared" si="33"/>
        <v/>
      </c>
      <c r="AY237" s="29" t="str">
        <f t="shared" si="39"/>
        <v>https://media.mediathek-tanz-theater.de/iiif/2/nvt_img-007-006-006.JP2</v>
      </c>
      <c r="AZ237" s="29" t="str">
        <f t="shared" si="34"/>
        <v>image/jp2</v>
      </c>
      <c r="BA237" s="29" t="str">
        <f t="shared" si="35"/>
        <v>presentation/iiif</v>
      </c>
      <c r="BB237" s="29" t="str">
        <f t="shared" si="36"/>
        <v>https://media.mediathek-tanz-theater.de/iiif/2/nvt_img-007-006-006.JP2/full/100,/0/default.jpg</v>
      </c>
      <c r="BC237" s="29" t="str">
        <f t="shared" si="31"/>
        <v>image/jpeg</v>
      </c>
      <c r="BD237" s="29" t="str">
        <f t="shared" si="37"/>
        <v>presentation/thumbnail</v>
      </c>
    </row>
    <row r="238" spans="1:56" ht="14.85" customHeight="1">
      <c r="A238" s="29">
        <v>0</v>
      </c>
      <c r="B238" s="29">
        <v>0</v>
      </c>
      <c r="C238" s="29" t="s">
        <v>5237</v>
      </c>
      <c r="D238" s="29"/>
      <c r="F238" s="38" t="s">
        <v>4430</v>
      </c>
      <c r="G238" s="29"/>
      <c r="H238" s="29"/>
      <c r="I238" s="402" t="s">
        <v>4431</v>
      </c>
      <c r="K238" s="29"/>
      <c r="L238" s="29"/>
      <c r="M238" s="29"/>
      <c r="N238" s="29"/>
      <c r="O238" s="29" t="s">
        <v>1384</v>
      </c>
      <c r="P238" s="25"/>
      <c r="Q238" s="25"/>
      <c r="S238" s="29"/>
      <c r="T238" s="29"/>
      <c r="U238"/>
      <c r="V238"/>
      <c r="W238" s="29"/>
      <c r="X238" s="349"/>
      <c r="Y238" s="29"/>
      <c r="Z238" s="29"/>
      <c r="AA238" s="29"/>
      <c r="AB238" s="29" t="s">
        <v>5238</v>
      </c>
      <c r="AC238" s="29" t="s">
        <v>4788</v>
      </c>
      <c r="AD238" s="29"/>
      <c r="AE238" s="29" t="s">
        <v>2950</v>
      </c>
      <c r="AG238" s="284" t="s">
        <v>4434</v>
      </c>
      <c r="AH238" s="40"/>
      <c r="AI238" s="40"/>
      <c r="AJ238" s="40" t="s">
        <v>5115</v>
      </c>
      <c r="AK238" s="40"/>
      <c r="AR238" s="29" t="str">
        <f t="shared" si="38"/>
        <v>1</v>
      </c>
      <c r="AS238" s="29">
        <f t="shared" si="32"/>
        <v>0</v>
      </c>
      <c r="AT238" s="29">
        <v>0</v>
      </c>
      <c r="AW238" s="29" t="str">
        <f t="shared" si="40"/>
        <v/>
      </c>
      <c r="AX238" s="29" t="str">
        <f t="shared" si="33"/>
        <v/>
      </c>
      <c r="AY238" s="29" t="str">
        <f t="shared" si="39"/>
        <v>https://media.mediathek-tanz-theater.de/iiif/2/nvt_img-008.JP2</v>
      </c>
      <c r="AZ238" s="29" t="str">
        <f t="shared" si="34"/>
        <v>image/jp2</v>
      </c>
      <c r="BA238" s="29" t="str">
        <f t="shared" si="35"/>
        <v>presentation/iiif</v>
      </c>
      <c r="BB238" s="29" t="str">
        <f t="shared" si="36"/>
        <v>https://media.mediathek-tanz-theater.de/iiif/2/nvt_img-008.JP2/full/100,/0/default.jpg</v>
      </c>
      <c r="BC238" s="29" t="str">
        <f t="shared" si="31"/>
        <v>image/jpeg</v>
      </c>
      <c r="BD238" s="29" t="str">
        <f t="shared" si="37"/>
        <v>presentation/thumbnail</v>
      </c>
    </row>
    <row r="239" spans="1:56" ht="14.85" customHeight="1">
      <c r="A239" s="29">
        <v>1</v>
      </c>
      <c r="B239" s="29">
        <v>0</v>
      </c>
      <c r="C239" s="29" t="s">
        <v>5239</v>
      </c>
      <c r="D239" s="29" t="s">
        <v>5240</v>
      </c>
      <c r="E239" s="29"/>
      <c r="F239" s="38" t="s">
        <v>4430</v>
      </c>
      <c r="G239" s="29"/>
      <c r="H239" s="29"/>
      <c r="I239" s="402" t="s">
        <v>4438</v>
      </c>
      <c r="J239" s="402" t="s">
        <v>5237</v>
      </c>
      <c r="K239" s="29"/>
      <c r="L239" s="29"/>
      <c r="M239" s="29"/>
      <c r="N239" s="29" t="s">
        <v>1384</v>
      </c>
      <c r="O239" s="29"/>
      <c r="P239" s="25"/>
      <c r="Q239" s="25"/>
      <c r="R239" s="29"/>
      <c r="S239" s="29"/>
      <c r="T239" s="29"/>
      <c r="U239"/>
      <c r="V239"/>
      <c r="W239" s="29"/>
      <c r="X239" s="349"/>
      <c r="Y239" s="29"/>
      <c r="Z239" s="29"/>
      <c r="AA239" s="29"/>
      <c r="AB239" s="29"/>
      <c r="AC239" s="29"/>
      <c r="AD239" s="29"/>
      <c r="AE239" s="29" t="s">
        <v>2950</v>
      </c>
      <c r="AG239" s="284" t="s">
        <v>4434</v>
      </c>
      <c r="AH239" s="40" t="s">
        <v>4439</v>
      </c>
      <c r="AI239" s="40" t="s">
        <v>4440</v>
      </c>
      <c r="AJ239" s="40" t="s">
        <v>5241</v>
      </c>
      <c r="AK239" s="40"/>
      <c r="AO239" s="29" t="s">
        <v>4442</v>
      </c>
      <c r="AR239" s="29" t="str">
        <f t="shared" si="38"/>
        <v>1</v>
      </c>
      <c r="AS239" s="29">
        <f t="shared" si="32"/>
        <v>1</v>
      </c>
      <c r="AT239" s="29">
        <v>1</v>
      </c>
      <c r="AV239" s="29" t="s">
        <v>5242</v>
      </c>
      <c r="AW239" s="29" t="str">
        <f t="shared" si="40"/>
        <v>image/tiff</v>
      </c>
      <c r="AX239" s="29" t="str">
        <f t="shared" si="33"/>
        <v>archival/master</v>
      </c>
      <c r="AY239" s="29" t="str">
        <f t="shared" si="39"/>
        <v>https://media.mediathek-tanz-theater.de/iiif/2/nvt_img-008-001.JP2</v>
      </c>
      <c r="AZ239" s="29" t="str">
        <f t="shared" si="34"/>
        <v>image/jp2</v>
      </c>
      <c r="BA239" s="29" t="str">
        <f t="shared" si="35"/>
        <v>presentation/iiif</v>
      </c>
      <c r="BB239" s="29" t="str">
        <f t="shared" si="36"/>
        <v>https://media.mediathek-tanz-theater.de/iiif/2/nvt_img-008-001.JP2/full/100,/0/default.jpg</v>
      </c>
      <c r="BC239" s="29" t="str">
        <f t="shared" si="31"/>
        <v>image/jpeg</v>
      </c>
      <c r="BD239" s="29" t="str">
        <f t="shared" si="37"/>
        <v>presentation/thumbnail</v>
      </c>
    </row>
    <row r="240" spans="1:56" ht="14.85" customHeight="1">
      <c r="A240" s="29">
        <v>1</v>
      </c>
      <c r="B240" s="29">
        <v>0</v>
      </c>
      <c r="C240" s="29" t="s">
        <v>5243</v>
      </c>
      <c r="D240" s="29" t="s">
        <v>5244</v>
      </c>
      <c r="E240" s="29"/>
      <c r="F240" s="38" t="s">
        <v>4430</v>
      </c>
      <c r="G240" s="29"/>
      <c r="H240" s="29"/>
      <c r="I240" s="402" t="s">
        <v>4446</v>
      </c>
      <c r="J240" s="402" t="s">
        <v>5239</v>
      </c>
      <c r="K240" s="29"/>
      <c r="L240" s="29"/>
      <c r="M240" s="29"/>
      <c r="N240" s="29" t="s">
        <v>1384</v>
      </c>
      <c r="O240" s="29"/>
      <c r="P240" s="25"/>
      <c r="Q240" s="25"/>
      <c r="R240" s="29" t="s">
        <v>5245</v>
      </c>
      <c r="T240" s="29"/>
      <c r="U240"/>
      <c r="V240"/>
      <c r="W240" s="29"/>
      <c r="X240" s="349"/>
      <c r="Y240" s="29"/>
      <c r="Z240" s="29"/>
      <c r="AA240" s="29"/>
      <c r="AB240" s="29"/>
      <c r="AC240" s="29"/>
      <c r="AD240" s="29"/>
      <c r="AE240" s="29" t="s">
        <v>2950</v>
      </c>
      <c r="AG240" s="284" t="s">
        <v>4434</v>
      </c>
      <c r="AH240" s="40" t="s">
        <v>4439</v>
      </c>
      <c r="AI240" s="40" t="s">
        <v>4440</v>
      </c>
      <c r="AJ240" s="40" t="s">
        <v>4799</v>
      </c>
      <c r="AK240" s="40" t="s">
        <v>5246</v>
      </c>
      <c r="AL240" s="301" t="s">
        <v>5080</v>
      </c>
      <c r="AN240" s="29" t="s">
        <v>72</v>
      </c>
      <c r="AO240" s="29" t="s">
        <v>4442</v>
      </c>
      <c r="AR240" s="29" t="str">
        <f t="shared" si="38"/>
        <v>0</v>
      </c>
      <c r="AS240" s="29">
        <f t="shared" si="32"/>
        <v>0</v>
      </c>
      <c r="AT240" s="29">
        <v>0</v>
      </c>
      <c r="AW240" s="29" t="str">
        <f t="shared" si="40"/>
        <v/>
      </c>
      <c r="AX240" s="29" t="str">
        <f t="shared" si="33"/>
        <v/>
      </c>
      <c r="AY240" s="29" t="str">
        <f t="shared" si="39"/>
        <v>https://media.mediathek-tanz-theater.de/iiif/2/nvt_img-008-001-001.JP2</v>
      </c>
      <c r="AZ240" s="29" t="str">
        <f t="shared" si="34"/>
        <v>image/jp2</v>
      </c>
      <c r="BA240" s="29" t="str">
        <f t="shared" si="35"/>
        <v>presentation/iiif</v>
      </c>
      <c r="BB240" s="29" t="str">
        <f t="shared" si="36"/>
        <v>https://media.mediathek-tanz-theater.de/iiif/2/nvt_img-008-001-001.JP2/full/100,/0/default.jpg</v>
      </c>
      <c r="BC240" s="29" t="str">
        <f t="shared" si="31"/>
        <v>image/jpeg</v>
      </c>
      <c r="BD240" s="29" t="str">
        <f t="shared" si="37"/>
        <v>presentation/thumbnail</v>
      </c>
    </row>
    <row r="241" spans="1:56" ht="14.85" customHeight="1">
      <c r="A241" s="29">
        <v>1</v>
      </c>
      <c r="B241" s="29">
        <v>0</v>
      </c>
      <c r="C241" s="29" t="s">
        <v>5247</v>
      </c>
      <c r="D241" s="29" t="s">
        <v>5248</v>
      </c>
      <c r="E241" s="29"/>
      <c r="F241" s="38" t="s">
        <v>4430</v>
      </c>
      <c r="G241" s="29"/>
      <c r="H241" s="29"/>
      <c r="I241" s="402" t="s">
        <v>4446</v>
      </c>
      <c r="J241" s="402" t="s">
        <v>5239</v>
      </c>
      <c r="K241" s="29"/>
      <c r="L241" s="29"/>
      <c r="M241" s="29"/>
      <c r="N241" s="29" t="s">
        <v>1384</v>
      </c>
      <c r="O241" s="29"/>
      <c r="P241" s="25"/>
      <c r="Q241" s="25"/>
      <c r="R241" s="29" t="s">
        <v>5249</v>
      </c>
      <c r="S241" s="29" t="s">
        <v>5250</v>
      </c>
      <c r="T241" s="29" t="s">
        <v>2006</v>
      </c>
      <c r="U241" t="s">
        <v>25755</v>
      </c>
      <c r="V241"/>
      <c r="W241" s="29"/>
      <c r="X241" s="349"/>
      <c r="Y241" s="29"/>
      <c r="Z241" s="29"/>
      <c r="AA241" s="29"/>
      <c r="AB241" s="29"/>
      <c r="AC241" s="29"/>
      <c r="AD241" s="29"/>
      <c r="AE241" s="29" t="s">
        <v>2950</v>
      </c>
      <c r="AG241" s="284" t="s">
        <v>4434</v>
      </c>
      <c r="AH241" s="40" t="s">
        <v>4439</v>
      </c>
      <c r="AI241" s="40" t="s">
        <v>4440</v>
      </c>
      <c r="AJ241" s="40" t="s">
        <v>4799</v>
      </c>
      <c r="AK241" s="40" t="s">
        <v>4751</v>
      </c>
      <c r="AL241" s="301" t="s">
        <v>5080</v>
      </c>
      <c r="AN241" s="29" t="s">
        <v>72</v>
      </c>
      <c r="AO241" s="29" t="s">
        <v>4442</v>
      </c>
      <c r="AR241" s="29" t="str">
        <f t="shared" si="38"/>
        <v>0</v>
      </c>
      <c r="AS241" s="29">
        <f t="shared" si="32"/>
        <v>0</v>
      </c>
      <c r="AT241" s="29">
        <v>0</v>
      </c>
      <c r="AW241" s="29" t="str">
        <f t="shared" si="40"/>
        <v/>
      </c>
      <c r="AX241" s="29" t="str">
        <f t="shared" si="33"/>
        <v/>
      </c>
      <c r="AY241" s="29" t="str">
        <f t="shared" si="39"/>
        <v>https://media.mediathek-tanz-theater.de/iiif/2/nvt_img-008-001-002.JP2</v>
      </c>
      <c r="AZ241" s="29" t="str">
        <f t="shared" si="34"/>
        <v>image/jp2</v>
      </c>
      <c r="BA241" s="29" t="str">
        <f t="shared" si="35"/>
        <v>presentation/iiif</v>
      </c>
      <c r="BB241" s="29" t="str">
        <f t="shared" si="36"/>
        <v>https://media.mediathek-tanz-theater.de/iiif/2/nvt_img-008-001-002.JP2/full/100,/0/default.jpg</v>
      </c>
      <c r="BC241" s="29" t="str">
        <f t="shared" si="31"/>
        <v>image/jpeg</v>
      </c>
      <c r="BD241" s="29" t="str">
        <f t="shared" si="37"/>
        <v>presentation/thumbnail</v>
      </c>
    </row>
    <row r="242" spans="1:56" ht="14.85" customHeight="1">
      <c r="A242" s="29">
        <v>1</v>
      </c>
      <c r="B242" s="29">
        <v>0</v>
      </c>
      <c r="C242" s="29" t="s">
        <v>5251</v>
      </c>
      <c r="D242" s="29" t="s">
        <v>5252</v>
      </c>
      <c r="E242" s="29"/>
      <c r="F242" s="38" t="s">
        <v>4430</v>
      </c>
      <c r="G242" s="29"/>
      <c r="H242" s="29"/>
      <c r="I242" s="402" t="s">
        <v>4438</v>
      </c>
      <c r="J242" s="402" t="s">
        <v>5237</v>
      </c>
      <c r="K242" s="29"/>
      <c r="L242" s="29"/>
      <c r="M242" s="29"/>
      <c r="N242" s="29" t="s">
        <v>1384</v>
      </c>
      <c r="O242" s="29"/>
      <c r="P242" s="25"/>
      <c r="Q242" s="25"/>
      <c r="R242" s="29"/>
      <c r="S242" s="29"/>
      <c r="T242" s="29"/>
      <c r="U242"/>
      <c r="V242"/>
      <c r="W242" s="29"/>
      <c r="X242" s="349"/>
      <c r="Y242" s="29"/>
      <c r="Z242" s="29"/>
      <c r="AA242" s="29"/>
      <c r="AB242" s="29"/>
      <c r="AC242" s="29"/>
      <c r="AD242" s="29"/>
      <c r="AE242" s="29" t="s">
        <v>2950</v>
      </c>
      <c r="AG242" s="284" t="s">
        <v>4434</v>
      </c>
      <c r="AH242" s="40" t="s">
        <v>4439</v>
      </c>
      <c r="AI242" s="40" t="s">
        <v>4440</v>
      </c>
      <c r="AJ242" s="40" t="s">
        <v>5253</v>
      </c>
      <c r="AK242" s="40"/>
      <c r="AO242" s="29" t="s">
        <v>4442</v>
      </c>
      <c r="AR242" s="29" t="str">
        <f t="shared" si="38"/>
        <v>1</v>
      </c>
      <c r="AS242" s="29">
        <f t="shared" si="32"/>
        <v>1</v>
      </c>
      <c r="AT242" s="29">
        <v>1</v>
      </c>
      <c r="AV242" s="29" t="s">
        <v>5254</v>
      </c>
      <c r="AW242" s="29" t="str">
        <f t="shared" si="40"/>
        <v>image/tiff</v>
      </c>
      <c r="AX242" s="29" t="str">
        <f t="shared" si="33"/>
        <v>archival/master</v>
      </c>
      <c r="AY242" s="29" t="str">
        <f t="shared" si="39"/>
        <v>https://media.mediathek-tanz-theater.de/iiif/2/nvt_img-008-002.JP2</v>
      </c>
      <c r="AZ242" s="29" t="str">
        <f t="shared" si="34"/>
        <v>image/jp2</v>
      </c>
      <c r="BA242" s="29" t="str">
        <f t="shared" si="35"/>
        <v>presentation/iiif</v>
      </c>
      <c r="BB242" s="29" t="str">
        <f t="shared" si="36"/>
        <v>https://media.mediathek-tanz-theater.de/iiif/2/nvt_img-008-002.JP2/full/100,/0/default.jpg</v>
      </c>
      <c r="BC242" s="29" t="str">
        <f t="shared" si="31"/>
        <v>image/jpeg</v>
      </c>
      <c r="BD242" s="29" t="str">
        <f t="shared" si="37"/>
        <v>presentation/thumbnail</v>
      </c>
    </row>
    <row r="243" spans="1:56" ht="14.85" customHeight="1">
      <c r="A243" s="29">
        <v>1</v>
      </c>
      <c r="B243" s="29">
        <v>0</v>
      </c>
      <c r="C243" s="29" t="s">
        <v>5255</v>
      </c>
      <c r="D243" s="29" t="s">
        <v>5256</v>
      </c>
      <c r="E243" s="29"/>
      <c r="F243" s="38" t="s">
        <v>4430</v>
      </c>
      <c r="G243" s="29"/>
      <c r="H243" s="29" t="s">
        <v>4524</v>
      </c>
      <c r="I243" s="402" t="s">
        <v>4446</v>
      </c>
      <c r="J243" s="402" t="s">
        <v>5251</v>
      </c>
      <c r="K243" s="29"/>
      <c r="L243" s="29"/>
      <c r="M243" s="29"/>
      <c r="N243" s="29" t="s">
        <v>1384</v>
      </c>
      <c r="O243" s="29"/>
      <c r="P243" s="25"/>
      <c r="Q243" s="25"/>
      <c r="R243" s="29" t="s">
        <v>5249</v>
      </c>
      <c r="S243" s="29" t="s">
        <v>5257</v>
      </c>
      <c r="T243" s="29" t="s">
        <v>2006</v>
      </c>
      <c r="U243" t="s">
        <v>25756</v>
      </c>
      <c r="V243"/>
      <c r="W243" s="29"/>
      <c r="X243" s="349"/>
      <c r="Y243" s="29"/>
      <c r="Z243" s="29"/>
      <c r="AA243" s="29"/>
      <c r="AB243" s="29"/>
      <c r="AC243" s="29"/>
      <c r="AD243" s="29"/>
      <c r="AE243" s="29" t="s">
        <v>2950</v>
      </c>
      <c r="AG243" s="284" t="s">
        <v>4434</v>
      </c>
      <c r="AH243" s="40" t="s">
        <v>4439</v>
      </c>
      <c r="AI243" s="40" t="s">
        <v>4440</v>
      </c>
      <c r="AJ243" s="40" t="s">
        <v>4799</v>
      </c>
      <c r="AK243" s="40" t="s">
        <v>4994</v>
      </c>
      <c r="AL243" s="301" t="s">
        <v>5080</v>
      </c>
      <c r="AN243" s="29" t="s">
        <v>72</v>
      </c>
      <c r="AO243" s="29" t="s">
        <v>4442</v>
      </c>
      <c r="AR243" s="29" t="str">
        <f t="shared" si="38"/>
        <v>0</v>
      </c>
      <c r="AS243" s="29">
        <f t="shared" si="32"/>
        <v>0</v>
      </c>
      <c r="AT243" s="29">
        <v>0</v>
      </c>
      <c r="AW243" s="29" t="str">
        <f t="shared" si="40"/>
        <v/>
      </c>
      <c r="AX243" s="29" t="str">
        <f t="shared" si="33"/>
        <v/>
      </c>
      <c r="AY243" s="29" t="str">
        <f t="shared" si="39"/>
        <v>https://media.mediathek-tanz-theater.de/iiif/2/nvt_img-008-002-001.JP2</v>
      </c>
      <c r="AZ243" s="29" t="str">
        <f t="shared" si="34"/>
        <v>image/jp2</v>
      </c>
      <c r="BA243" s="29" t="str">
        <f t="shared" si="35"/>
        <v>presentation/iiif</v>
      </c>
      <c r="BB243" s="29" t="str">
        <f t="shared" si="36"/>
        <v>https://media.mediathek-tanz-theater.de/iiif/2/nvt_img-008-002-001.JP2/full/100,/0/default.jpg</v>
      </c>
      <c r="BC243" s="29" t="str">
        <f t="shared" si="31"/>
        <v>image/jpeg</v>
      </c>
      <c r="BD243" s="29" t="str">
        <f t="shared" si="37"/>
        <v>presentation/thumbnail</v>
      </c>
    </row>
    <row r="244" spans="1:56" ht="14.85" customHeight="1">
      <c r="A244" s="29">
        <v>1</v>
      </c>
      <c r="B244" s="29">
        <v>0</v>
      </c>
      <c r="C244" s="29" t="s">
        <v>5258</v>
      </c>
      <c r="D244" s="29" t="s">
        <v>5259</v>
      </c>
      <c r="E244" s="29"/>
      <c r="F244" s="38" t="s">
        <v>4430</v>
      </c>
      <c r="G244" s="29"/>
      <c r="H244" s="29" t="s">
        <v>4524</v>
      </c>
      <c r="I244" s="402" t="s">
        <v>4446</v>
      </c>
      <c r="J244" s="402" t="s">
        <v>5251</v>
      </c>
      <c r="K244" s="29"/>
      <c r="L244" s="29"/>
      <c r="M244" s="29"/>
      <c r="N244" s="29" t="s">
        <v>1384</v>
      </c>
      <c r="O244" s="29"/>
      <c r="P244" s="25"/>
      <c r="Q244" s="25"/>
      <c r="R244" s="29" t="s">
        <v>5249</v>
      </c>
      <c r="S244" s="29" t="s">
        <v>5257</v>
      </c>
      <c r="T244" s="29" t="s">
        <v>2006</v>
      </c>
      <c r="U244" t="s">
        <v>25756</v>
      </c>
      <c r="V244"/>
      <c r="W244" s="29"/>
      <c r="X244" s="349"/>
      <c r="Y244" s="29"/>
      <c r="Z244" s="29"/>
      <c r="AA244" s="29"/>
      <c r="AB244" s="29"/>
      <c r="AC244" s="29"/>
      <c r="AD244" s="29"/>
      <c r="AE244" s="29" t="s">
        <v>2950</v>
      </c>
      <c r="AG244" s="284" t="s">
        <v>4434</v>
      </c>
      <c r="AH244" s="40" t="s">
        <v>4439</v>
      </c>
      <c r="AI244" s="40" t="s">
        <v>4440</v>
      </c>
      <c r="AJ244" s="40" t="s">
        <v>4799</v>
      </c>
      <c r="AK244" s="40" t="s">
        <v>4994</v>
      </c>
      <c r="AL244" s="301" t="s">
        <v>5080</v>
      </c>
      <c r="AN244" s="29" t="s">
        <v>72</v>
      </c>
      <c r="AO244" s="29" t="s">
        <v>4442</v>
      </c>
      <c r="AR244" s="29" t="str">
        <f t="shared" si="38"/>
        <v>0</v>
      </c>
      <c r="AS244" s="29">
        <f t="shared" si="32"/>
        <v>0</v>
      </c>
      <c r="AT244" s="29">
        <v>0</v>
      </c>
      <c r="AW244" s="29" t="str">
        <f t="shared" si="40"/>
        <v/>
      </c>
      <c r="AX244" s="29" t="str">
        <f t="shared" si="33"/>
        <v/>
      </c>
      <c r="AY244" s="29" t="str">
        <f t="shared" si="39"/>
        <v>https://media.mediathek-tanz-theater.de/iiif/2/nvt_img-008-002-002.JP2</v>
      </c>
      <c r="AZ244" s="29" t="str">
        <f t="shared" si="34"/>
        <v>image/jp2</v>
      </c>
      <c r="BA244" s="29" t="str">
        <f t="shared" si="35"/>
        <v>presentation/iiif</v>
      </c>
      <c r="BB244" s="29" t="str">
        <f t="shared" si="36"/>
        <v>https://media.mediathek-tanz-theater.de/iiif/2/nvt_img-008-002-002.JP2/full/100,/0/default.jpg</v>
      </c>
      <c r="BC244" s="29" t="str">
        <f t="shared" si="31"/>
        <v>image/jpeg</v>
      </c>
      <c r="BD244" s="29" t="str">
        <f t="shared" si="37"/>
        <v>presentation/thumbnail</v>
      </c>
    </row>
    <row r="245" spans="1:56" ht="14.85" customHeight="1">
      <c r="A245" s="29">
        <v>1</v>
      </c>
      <c r="B245" s="29">
        <v>0</v>
      </c>
      <c r="C245" s="29" t="s">
        <v>5260</v>
      </c>
      <c r="D245" s="29" t="s">
        <v>5261</v>
      </c>
      <c r="E245" s="29"/>
      <c r="F245" s="38" t="s">
        <v>4430</v>
      </c>
      <c r="G245" s="29"/>
      <c r="H245" s="29" t="s">
        <v>4524</v>
      </c>
      <c r="I245" s="402" t="s">
        <v>4446</v>
      </c>
      <c r="J245" s="402" t="s">
        <v>5251</v>
      </c>
      <c r="K245" s="29"/>
      <c r="L245" s="29"/>
      <c r="M245" s="29"/>
      <c r="N245" s="29" t="s">
        <v>1384</v>
      </c>
      <c r="O245" s="29"/>
      <c r="P245" s="25"/>
      <c r="Q245" s="25"/>
      <c r="R245" s="29" t="s">
        <v>5249</v>
      </c>
      <c r="S245" s="29" t="s">
        <v>5257</v>
      </c>
      <c r="T245" s="29" t="s">
        <v>2006</v>
      </c>
      <c r="U245" t="s">
        <v>25756</v>
      </c>
      <c r="V245"/>
      <c r="W245" s="29"/>
      <c r="X245" s="349"/>
      <c r="Y245" s="29"/>
      <c r="Z245" s="29"/>
      <c r="AA245" s="29"/>
      <c r="AB245" s="29"/>
      <c r="AC245" s="29"/>
      <c r="AD245" s="29"/>
      <c r="AE245" s="29" t="s">
        <v>2950</v>
      </c>
      <c r="AG245" s="284" t="s">
        <v>4434</v>
      </c>
      <c r="AH245" s="40" t="s">
        <v>4439</v>
      </c>
      <c r="AI245" s="40" t="s">
        <v>4440</v>
      </c>
      <c r="AJ245" s="40" t="s">
        <v>4799</v>
      </c>
      <c r="AK245" s="40" t="s">
        <v>4994</v>
      </c>
      <c r="AL245" s="301" t="s">
        <v>5080</v>
      </c>
      <c r="AN245" s="29" t="s">
        <v>72</v>
      </c>
      <c r="AO245" s="29" t="s">
        <v>4442</v>
      </c>
      <c r="AR245" s="29" t="str">
        <f t="shared" si="38"/>
        <v>0</v>
      </c>
      <c r="AS245" s="29">
        <f t="shared" si="32"/>
        <v>0</v>
      </c>
      <c r="AT245" s="29">
        <v>0</v>
      </c>
      <c r="AW245" s="29" t="str">
        <f t="shared" si="40"/>
        <v/>
      </c>
      <c r="AX245" s="29" t="str">
        <f t="shared" si="33"/>
        <v/>
      </c>
      <c r="AY245" s="29" t="str">
        <f t="shared" si="39"/>
        <v>https://media.mediathek-tanz-theater.de/iiif/2/nvt_img-008-002-003.JP2</v>
      </c>
      <c r="AZ245" s="29" t="str">
        <f t="shared" si="34"/>
        <v>image/jp2</v>
      </c>
      <c r="BA245" s="29" t="str">
        <f t="shared" si="35"/>
        <v>presentation/iiif</v>
      </c>
      <c r="BB245" s="29" t="str">
        <f t="shared" si="36"/>
        <v>https://media.mediathek-tanz-theater.de/iiif/2/nvt_img-008-002-003.JP2/full/100,/0/default.jpg</v>
      </c>
      <c r="BC245" s="29" t="str">
        <f t="shared" si="31"/>
        <v>image/jpeg</v>
      </c>
      <c r="BD245" s="29" t="str">
        <f t="shared" si="37"/>
        <v>presentation/thumbnail</v>
      </c>
    </row>
    <row r="246" spans="1:56" ht="14.85" customHeight="1">
      <c r="A246" s="29">
        <v>1</v>
      </c>
      <c r="B246" s="29">
        <v>0</v>
      </c>
      <c r="C246" s="29" t="s">
        <v>5262</v>
      </c>
      <c r="D246" s="29" t="s">
        <v>5263</v>
      </c>
      <c r="E246" s="29"/>
      <c r="F246" s="38" t="s">
        <v>4430</v>
      </c>
      <c r="G246" s="29"/>
      <c r="H246" s="29" t="s">
        <v>4524</v>
      </c>
      <c r="I246" s="402" t="s">
        <v>4446</v>
      </c>
      <c r="J246" s="402" t="s">
        <v>5251</v>
      </c>
      <c r="K246" s="29"/>
      <c r="L246" s="29"/>
      <c r="M246" s="29"/>
      <c r="N246" s="29" t="s">
        <v>1384</v>
      </c>
      <c r="O246" s="29"/>
      <c r="P246" s="25"/>
      <c r="Q246" s="25"/>
      <c r="R246" s="29" t="s">
        <v>5249</v>
      </c>
      <c r="S246" s="29" t="s">
        <v>5257</v>
      </c>
      <c r="T246" s="29" t="s">
        <v>2006</v>
      </c>
      <c r="U246" t="s">
        <v>25756</v>
      </c>
      <c r="V246"/>
      <c r="W246" s="29"/>
      <c r="X246" s="349"/>
      <c r="Y246" s="29"/>
      <c r="Z246" s="29"/>
      <c r="AA246" s="29"/>
      <c r="AB246" s="29"/>
      <c r="AC246" s="29"/>
      <c r="AD246" s="29"/>
      <c r="AE246" s="29" t="s">
        <v>2950</v>
      </c>
      <c r="AG246" s="284" t="s">
        <v>4434</v>
      </c>
      <c r="AH246" s="40" t="s">
        <v>4439</v>
      </c>
      <c r="AI246" s="40" t="s">
        <v>4440</v>
      </c>
      <c r="AJ246" s="40" t="s">
        <v>4799</v>
      </c>
      <c r="AK246" s="40" t="s">
        <v>4994</v>
      </c>
      <c r="AL246" s="301" t="s">
        <v>5080</v>
      </c>
      <c r="AN246" s="29" t="s">
        <v>72</v>
      </c>
      <c r="AO246" s="29" t="s">
        <v>4442</v>
      </c>
      <c r="AR246" s="29" t="str">
        <f t="shared" si="38"/>
        <v>0</v>
      </c>
      <c r="AS246" s="29">
        <f t="shared" si="32"/>
        <v>0</v>
      </c>
      <c r="AT246" s="29">
        <v>0</v>
      </c>
      <c r="AW246" s="29" t="str">
        <f t="shared" si="40"/>
        <v/>
      </c>
      <c r="AX246" s="29" t="str">
        <f t="shared" si="33"/>
        <v/>
      </c>
      <c r="AY246" s="29" t="str">
        <f t="shared" si="39"/>
        <v>https://media.mediathek-tanz-theater.de/iiif/2/nvt_img-008-002-004.JP2</v>
      </c>
      <c r="AZ246" s="29" t="str">
        <f t="shared" si="34"/>
        <v>image/jp2</v>
      </c>
      <c r="BA246" s="29" t="str">
        <f t="shared" si="35"/>
        <v>presentation/iiif</v>
      </c>
      <c r="BB246" s="29" t="str">
        <f t="shared" si="36"/>
        <v>https://media.mediathek-tanz-theater.de/iiif/2/nvt_img-008-002-004.JP2/full/100,/0/default.jpg</v>
      </c>
      <c r="BC246" s="29" t="str">
        <f t="shared" si="31"/>
        <v>image/jpeg</v>
      </c>
      <c r="BD246" s="29" t="str">
        <f t="shared" si="37"/>
        <v>presentation/thumbnail</v>
      </c>
    </row>
    <row r="247" spans="1:56" ht="14.85" customHeight="1">
      <c r="A247" s="29">
        <v>1</v>
      </c>
      <c r="B247" s="29">
        <v>0</v>
      </c>
      <c r="C247" s="29" t="s">
        <v>5264</v>
      </c>
      <c r="D247" s="29" t="s">
        <v>5265</v>
      </c>
      <c r="E247" s="29"/>
      <c r="F247" s="38" t="s">
        <v>4430</v>
      </c>
      <c r="G247" s="29"/>
      <c r="H247" s="29" t="s">
        <v>4524</v>
      </c>
      <c r="I247" s="402" t="s">
        <v>4446</v>
      </c>
      <c r="J247" s="402" t="s">
        <v>5251</v>
      </c>
      <c r="K247" s="29"/>
      <c r="L247" s="29"/>
      <c r="M247" s="29"/>
      <c r="N247" s="29" t="s">
        <v>1384</v>
      </c>
      <c r="O247" s="29"/>
      <c r="P247" s="25"/>
      <c r="Q247" s="25"/>
      <c r="R247" s="29" t="s">
        <v>5249</v>
      </c>
      <c r="S247" s="29" t="s">
        <v>5257</v>
      </c>
      <c r="T247" s="29" t="s">
        <v>2006</v>
      </c>
      <c r="U247" t="s">
        <v>25756</v>
      </c>
      <c r="V247"/>
      <c r="W247" s="29"/>
      <c r="X247" s="349"/>
      <c r="Y247" s="29"/>
      <c r="Z247" s="29"/>
      <c r="AA247" s="29"/>
      <c r="AB247" s="29"/>
      <c r="AC247" s="29"/>
      <c r="AD247" s="29"/>
      <c r="AE247" s="29" t="s">
        <v>2950</v>
      </c>
      <c r="AG247" s="284" t="s">
        <v>4434</v>
      </c>
      <c r="AH247" s="40" t="s">
        <v>4439</v>
      </c>
      <c r="AI247" s="40" t="s">
        <v>4440</v>
      </c>
      <c r="AJ247" s="40" t="s">
        <v>4799</v>
      </c>
      <c r="AK247" s="40" t="s">
        <v>4994</v>
      </c>
      <c r="AL247" s="301" t="s">
        <v>5080</v>
      </c>
      <c r="AN247" s="29" t="s">
        <v>72</v>
      </c>
      <c r="AO247" s="29" t="s">
        <v>4442</v>
      </c>
      <c r="AR247" s="29" t="str">
        <f t="shared" si="38"/>
        <v>0</v>
      </c>
      <c r="AS247" s="29">
        <f t="shared" si="32"/>
        <v>0</v>
      </c>
      <c r="AT247" s="29">
        <v>0</v>
      </c>
      <c r="AW247" s="29" t="str">
        <f t="shared" si="40"/>
        <v/>
      </c>
      <c r="AX247" s="29" t="str">
        <f t="shared" si="33"/>
        <v/>
      </c>
      <c r="AY247" s="29" t="str">
        <f t="shared" si="39"/>
        <v>https://media.mediathek-tanz-theater.de/iiif/2/nvt_img-008-002-005.JP2</v>
      </c>
      <c r="AZ247" s="29" t="str">
        <f t="shared" si="34"/>
        <v>image/jp2</v>
      </c>
      <c r="BA247" s="29" t="str">
        <f t="shared" si="35"/>
        <v>presentation/iiif</v>
      </c>
      <c r="BB247" s="29" t="str">
        <f t="shared" si="36"/>
        <v>https://media.mediathek-tanz-theater.de/iiif/2/nvt_img-008-002-005.JP2/full/100,/0/default.jpg</v>
      </c>
      <c r="BC247" s="29" t="str">
        <f t="shared" si="31"/>
        <v>image/jpeg</v>
      </c>
      <c r="BD247" s="29" t="str">
        <f t="shared" si="37"/>
        <v>presentation/thumbnail</v>
      </c>
    </row>
    <row r="248" spans="1:56" ht="14.85" customHeight="1">
      <c r="A248" s="29">
        <v>1</v>
      </c>
      <c r="B248" s="29">
        <v>0</v>
      </c>
      <c r="C248" s="29" t="s">
        <v>5266</v>
      </c>
      <c r="D248" s="29" t="s">
        <v>5267</v>
      </c>
      <c r="E248" s="29"/>
      <c r="F248" s="38" t="s">
        <v>4430</v>
      </c>
      <c r="G248" s="29"/>
      <c r="H248" s="29" t="s">
        <v>4524</v>
      </c>
      <c r="I248" s="402" t="s">
        <v>4446</v>
      </c>
      <c r="J248" s="402" t="s">
        <v>5251</v>
      </c>
      <c r="K248" s="29"/>
      <c r="L248" s="29"/>
      <c r="M248" s="29"/>
      <c r="N248" s="29" t="s">
        <v>1384</v>
      </c>
      <c r="O248" s="29"/>
      <c r="P248" s="25"/>
      <c r="Q248" s="25"/>
      <c r="R248" s="29" t="s">
        <v>5249</v>
      </c>
      <c r="S248" s="29" t="s">
        <v>5257</v>
      </c>
      <c r="T248" s="29" t="s">
        <v>2006</v>
      </c>
      <c r="U248" t="s">
        <v>25756</v>
      </c>
      <c r="V248"/>
      <c r="W248" s="29"/>
      <c r="X248" s="349"/>
      <c r="Y248" s="29"/>
      <c r="Z248" s="29"/>
      <c r="AA248" s="29"/>
      <c r="AB248" s="29"/>
      <c r="AC248" s="29"/>
      <c r="AD248" s="29"/>
      <c r="AE248" s="29" t="s">
        <v>2950</v>
      </c>
      <c r="AG248" s="284" t="s">
        <v>4434</v>
      </c>
      <c r="AH248" s="40" t="s">
        <v>4439</v>
      </c>
      <c r="AI248" s="40" t="s">
        <v>4440</v>
      </c>
      <c r="AJ248" s="40" t="s">
        <v>4799</v>
      </c>
      <c r="AK248" s="40" t="s">
        <v>4994</v>
      </c>
      <c r="AL248" s="301" t="s">
        <v>5080</v>
      </c>
      <c r="AN248" s="29" t="s">
        <v>4635</v>
      </c>
      <c r="AO248" s="29" t="s">
        <v>4442</v>
      </c>
      <c r="AR248" s="29" t="str">
        <f t="shared" si="38"/>
        <v>0</v>
      </c>
      <c r="AS248" s="29">
        <f t="shared" si="32"/>
        <v>0</v>
      </c>
      <c r="AT248" s="29">
        <v>0</v>
      </c>
      <c r="AW248" s="29" t="str">
        <f t="shared" si="40"/>
        <v/>
      </c>
      <c r="AX248" s="29" t="str">
        <f t="shared" si="33"/>
        <v/>
      </c>
      <c r="AY248" s="29" t="str">
        <f t="shared" si="39"/>
        <v>https://media.mediathek-tanz-theater.de/iiif/2/nvt_img-008-002-006.JP2</v>
      </c>
      <c r="AZ248" s="29" t="str">
        <f t="shared" si="34"/>
        <v>image/jp2</v>
      </c>
      <c r="BA248" s="29" t="str">
        <f t="shared" si="35"/>
        <v>presentation/iiif</v>
      </c>
      <c r="BB248" s="29" t="str">
        <f t="shared" si="36"/>
        <v>https://media.mediathek-tanz-theater.de/iiif/2/nvt_img-008-002-006.JP2/full/100,/0/default.jpg</v>
      </c>
      <c r="BC248" s="29" t="str">
        <f t="shared" si="31"/>
        <v>image/jpeg</v>
      </c>
      <c r="BD248" s="29" t="str">
        <f t="shared" si="37"/>
        <v>presentation/thumbnail</v>
      </c>
    </row>
    <row r="249" spans="1:56" ht="14.85" customHeight="1">
      <c r="A249" s="29">
        <v>1</v>
      </c>
      <c r="B249" s="29">
        <v>0</v>
      </c>
      <c r="C249" s="29" t="s">
        <v>5268</v>
      </c>
      <c r="D249" s="29" t="s">
        <v>5269</v>
      </c>
      <c r="E249" s="29"/>
      <c r="F249" s="38" t="s">
        <v>4430</v>
      </c>
      <c r="G249" s="29"/>
      <c r="H249" s="29"/>
      <c r="I249" s="402" t="s">
        <v>4438</v>
      </c>
      <c r="J249" s="402" t="s">
        <v>5237</v>
      </c>
      <c r="K249" s="29"/>
      <c r="L249" s="29"/>
      <c r="M249" s="29"/>
      <c r="N249" s="29" t="s">
        <v>1384</v>
      </c>
      <c r="O249" s="29"/>
      <c r="P249" s="25"/>
      <c r="Q249" s="25"/>
      <c r="R249" s="29"/>
      <c r="S249" s="29"/>
      <c r="T249" s="29"/>
      <c r="U249"/>
      <c r="V249"/>
      <c r="W249" s="29"/>
      <c r="X249" s="349"/>
      <c r="Y249" s="29"/>
      <c r="Z249" s="29"/>
      <c r="AA249" s="29"/>
      <c r="AB249" s="29"/>
      <c r="AC249" s="29"/>
      <c r="AD249" s="29"/>
      <c r="AE249" s="29" t="s">
        <v>2950</v>
      </c>
      <c r="AG249" s="284" t="s">
        <v>4434</v>
      </c>
      <c r="AH249" s="40" t="s">
        <v>4439</v>
      </c>
      <c r="AI249" s="40" t="s">
        <v>4440</v>
      </c>
      <c r="AJ249" s="40" t="s">
        <v>5253</v>
      </c>
      <c r="AK249" s="40"/>
      <c r="AN249" s="29" t="s">
        <v>5270</v>
      </c>
      <c r="AO249" s="29" t="s">
        <v>4442</v>
      </c>
      <c r="AR249" s="29" t="str">
        <f t="shared" si="38"/>
        <v>1</v>
      </c>
      <c r="AS249" s="29">
        <f t="shared" si="32"/>
        <v>1</v>
      </c>
      <c r="AT249" s="29">
        <v>1</v>
      </c>
      <c r="AV249" s="29" t="s">
        <v>5271</v>
      </c>
      <c r="AW249" s="29" t="str">
        <f t="shared" si="40"/>
        <v>image/tiff</v>
      </c>
      <c r="AX249" s="29" t="str">
        <f t="shared" si="33"/>
        <v>archival/master</v>
      </c>
      <c r="AY249" s="29" t="str">
        <f t="shared" si="39"/>
        <v>https://media.mediathek-tanz-theater.de/iiif/2/nvt_img-008-003.JP2</v>
      </c>
      <c r="AZ249" s="29" t="str">
        <f t="shared" si="34"/>
        <v>image/jp2</v>
      </c>
      <c r="BA249" s="29" t="str">
        <f t="shared" si="35"/>
        <v>presentation/iiif</v>
      </c>
      <c r="BB249" s="29" t="str">
        <f t="shared" si="36"/>
        <v>https://media.mediathek-tanz-theater.de/iiif/2/nvt_img-008-003.JP2/full/100,/0/default.jpg</v>
      </c>
      <c r="BC249" s="29" t="str">
        <f t="shared" si="31"/>
        <v>image/jpeg</v>
      </c>
      <c r="BD249" s="29" t="str">
        <f t="shared" si="37"/>
        <v>presentation/thumbnail</v>
      </c>
    </row>
    <row r="250" spans="1:56" ht="14.85" customHeight="1">
      <c r="A250" s="29">
        <v>1</v>
      </c>
      <c r="B250" s="29">
        <v>0</v>
      </c>
      <c r="C250" s="29" t="s">
        <v>5272</v>
      </c>
      <c r="D250" s="29" t="s">
        <v>5273</v>
      </c>
      <c r="E250" s="29"/>
      <c r="F250" s="38" t="s">
        <v>4430</v>
      </c>
      <c r="G250" s="29"/>
      <c r="H250" s="29" t="s">
        <v>4524</v>
      </c>
      <c r="I250" s="402" t="s">
        <v>4446</v>
      </c>
      <c r="J250" s="402" t="s">
        <v>5268</v>
      </c>
      <c r="K250" s="29"/>
      <c r="L250" s="29"/>
      <c r="M250" s="29"/>
      <c r="N250" s="29" t="s">
        <v>1384</v>
      </c>
      <c r="O250" s="29"/>
      <c r="P250" s="25"/>
      <c r="Q250" s="25"/>
      <c r="R250" s="29" t="s">
        <v>5249</v>
      </c>
      <c r="S250" s="29" t="s">
        <v>5257</v>
      </c>
      <c r="T250" s="29" t="s">
        <v>2006</v>
      </c>
      <c r="U250" t="s">
        <v>25756</v>
      </c>
      <c r="V250"/>
      <c r="W250" s="29"/>
      <c r="X250" s="349"/>
      <c r="Y250" s="29"/>
      <c r="Z250" s="29"/>
      <c r="AA250" s="29"/>
      <c r="AB250" s="29"/>
      <c r="AC250" s="29"/>
      <c r="AD250" s="29"/>
      <c r="AE250" s="29" t="s">
        <v>2950</v>
      </c>
      <c r="AG250" s="284" t="s">
        <v>4434</v>
      </c>
      <c r="AH250" s="40" t="s">
        <v>4439</v>
      </c>
      <c r="AI250" s="40" t="s">
        <v>4440</v>
      </c>
      <c r="AJ250" s="40" t="s">
        <v>4799</v>
      </c>
      <c r="AK250" s="40" t="s">
        <v>4994</v>
      </c>
      <c r="AL250" s="301" t="s">
        <v>5080</v>
      </c>
      <c r="AN250" s="29" t="s">
        <v>5270</v>
      </c>
      <c r="AO250" s="29" t="s">
        <v>4442</v>
      </c>
      <c r="AR250" s="29" t="str">
        <f t="shared" si="38"/>
        <v>0</v>
      </c>
      <c r="AS250" s="29">
        <f t="shared" si="32"/>
        <v>0</v>
      </c>
      <c r="AT250" s="29">
        <v>0</v>
      </c>
      <c r="AW250" s="29" t="str">
        <f t="shared" si="40"/>
        <v/>
      </c>
      <c r="AX250" s="29" t="str">
        <f t="shared" si="33"/>
        <v/>
      </c>
      <c r="AY250" s="29" t="str">
        <f t="shared" si="39"/>
        <v>https://media.mediathek-tanz-theater.de/iiif/2/nvt_img-008-003-001.JP2</v>
      </c>
      <c r="AZ250" s="29" t="str">
        <f t="shared" si="34"/>
        <v>image/jp2</v>
      </c>
      <c r="BA250" s="29" t="str">
        <f t="shared" si="35"/>
        <v>presentation/iiif</v>
      </c>
      <c r="BB250" s="29" t="str">
        <f t="shared" si="36"/>
        <v>https://media.mediathek-tanz-theater.de/iiif/2/nvt_img-008-003-001.JP2/full/100,/0/default.jpg</v>
      </c>
      <c r="BC250" s="29" t="str">
        <f t="shared" si="31"/>
        <v>image/jpeg</v>
      </c>
      <c r="BD250" s="29" t="str">
        <f t="shared" si="37"/>
        <v>presentation/thumbnail</v>
      </c>
    </row>
    <row r="251" spans="1:56" ht="14.85" customHeight="1">
      <c r="A251" s="29">
        <v>1</v>
      </c>
      <c r="B251" s="29">
        <v>0</v>
      </c>
      <c r="C251" s="29" t="s">
        <v>5274</v>
      </c>
      <c r="D251" s="29" t="s">
        <v>5275</v>
      </c>
      <c r="E251" s="29"/>
      <c r="F251" s="38" t="s">
        <v>4430</v>
      </c>
      <c r="G251" s="29"/>
      <c r="H251" s="29" t="s">
        <v>4524</v>
      </c>
      <c r="I251" s="402" t="s">
        <v>4446</v>
      </c>
      <c r="J251" s="402" t="s">
        <v>5268</v>
      </c>
      <c r="K251" s="29"/>
      <c r="L251" s="29"/>
      <c r="M251" s="29"/>
      <c r="N251" s="29" t="s">
        <v>1384</v>
      </c>
      <c r="O251" s="29"/>
      <c r="P251" s="25"/>
      <c r="Q251" s="25"/>
      <c r="R251" s="29" t="s">
        <v>5249</v>
      </c>
      <c r="S251" s="29" t="s">
        <v>5257</v>
      </c>
      <c r="T251" s="29" t="s">
        <v>2006</v>
      </c>
      <c r="U251" t="s">
        <v>25756</v>
      </c>
      <c r="V251"/>
      <c r="W251" s="29"/>
      <c r="X251" s="349"/>
      <c r="Y251" s="29"/>
      <c r="Z251" s="29"/>
      <c r="AA251" s="29"/>
      <c r="AB251" s="29"/>
      <c r="AC251" s="29"/>
      <c r="AD251" s="29"/>
      <c r="AE251" s="29" t="s">
        <v>2950</v>
      </c>
      <c r="AG251" s="284" t="s">
        <v>4434</v>
      </c>
      <c r="AH251" s="40" t="s">
        <v>4439</v>
      </c>
      <c r="AI251" s="40" t="s">
        <v>4440</v>
      </c>
      <c r="AJ251" s="40" t="s">
        <v>4799</v>
      </c>
      <c r="AK251" s="40" t="s">
        <v>4994</v>
      </c>
      <c r="AL251" s="301" t="s">
        <v>5080</v>
      </c>
      <c r="AN251" s="29" t="s">
        <v>5270</v>
      </c>
      <c r="AO251" s="29" t="s">
        <v>4442</v>
      </c>
      <c r="AR251" s="29" t="str">
        <f t="shared" si="38"/>
        <v>0</v>
      </c>
      <c r="AS251" s="29">
        <f t="shared" si="32"/>
        <v>0</v>
      </c>
      <c r="AT251" s="29">
        <v>0</v>
      </c>
      <c r="AW251" s="29" t="str">
        <f t="shared" si="40"/>
        <v/>
      </c>
      <c r="AX251" s="29" t="str">
        <f t="shared" si="33"/>
        <v/>
      </c>
      <c r="AY251" s="29" t="str">
        <f t="shared" si="39"/>
        <v>https://media.mediathek-tanz-theater.de/iiif/2/nvt_img-008-003-002.JP2</v>
      </c>
      <c r="AZ251" s="29" t="str">
        <f t="shared" si="34"/>
        <v>image/jp2</v>
      </c>
      <c r="BA251" s="29" t="str">
        <f t="shared" si="35"/>
        <v>presentation/iiif</v>
      </c>
      <c r="BB251" s="29" t="str">
        <f t="shared" si="36"/>
        <v>https://media.mediathek-tanz-theater.de/iiif/2/nvt_img-008-003-002.JP2/full/100,/0/default.jpg</v>
      </c>
      <c r="BC251" s="29" t="str">
        <f t="shared" si="31"/>
        <v>image/jpeg</v>
      </c>
      <c r="BD251" s="29" t="str">
        <f t="shared" si="37"/>
        <v>presentation/thumbnail</v>
      </c>
    </row>
    <row r="252" spans="1:56" ht="14.85" customHeight="1">
      <c r="A252" s="29">
        <v>1</v>
      </c>
      <c r="B252" s="29">
        <v>0</v>
      </c>
      <c r="C252" s="29" t="s">
        <v>5276</v>
      </c>
      <c r="D252" s="29" t="s">
        <v>5277</v>
      </c>
      <c r="E252" s="29"/>
      <c r="F252" s="38" t="s">
        <v>4430</v>
      </c>
      <c r="G252" s="29"/>
      <c r="H252" s="29" t="s">
        <v>4524</v>
      </c>
      <c r="I252" s="402" t="s">
        <v>4446</v>
      </c>
      <c r="J252" s="402" t="s">
        <v>5268</v>
      </c>
      <c r="K252" s="29"/>
      <c r="L252" s="29"/>
      <c r="M252" s="29"/>
      <c r="N252" s="29" t="s">
        <v>1384</v>
      </c>
      <c r="O252" s="29"/>
      <c r="P252" s="25"/>
      <c r="Q252" s="25"/>
      <c r="R252" s="29" t="s">
        <v>5249</v>
      </c>
      <c r="S252" s="29" t="s">
        <v>5257</v>
      </c>
      <c r="T252" s="29" t="s">
        <v>2006</v>
      </c>
      <c r="U252" t="s">
        <v>25756</v>
      </c>
      <c r="V252"/>
      <c r="W252" s="29"/>
      <c r="X252" s="349"/>
      <c r="Y252" s="29"/>
      <c r="Z252" s="29"/>
      <c r="AA252" s="29"/>
      <c r="AB252" s="29"/>
      <c r="AC252" s="29"/>
      <c r="AD252" s="29"/>
      <c r="AE252" s="29" t="s">
        <v>2950</v>
      </c>
      <c r="AG252" s="284" t="s">
        <v>4434</v>
      </c>
      <c r="AH252" s="40" t="s">
        <v>4439</v>
      </c>
      <c r="AI252" s="40" t="s">
        <v>4440</v>
      </c>
      <c r="AJ252" s="40" t="s">
        <v>4799</v>
      </c>
      <c r="AK252" s="40" t="s">
        <v>4994</v>
      </c>
      <c r="AL252" s="301" t="s">
        <v>5080</v>
      </c>
      <c r="AN252" s="29" t="s">
        <v>5270</v>
      </c>
      <c r="AO252" s="29" t="s">
        <v>4442</v>
      </c>
      <c r="AR252" s="29" t="str">
        <f t="shared" si="38"/>
        <v>0</v>
      </c>
      <c r="AS252" s="29">
        <f t="shared" si="32"/>
        <v>0</v>
      </c>
      <c r="AT252" s="29">
        <v>0</v>
      </c>
      <c r="AW252" s="29" t="str">
        <f t="shared" si="40"/>
        <v/>
      </c>
      <c r="AX252" s="29" t="str">
        <f t="shared" si="33"/>
        <v/>
      </c>
      <c r="AY252" s="29" t="str">
        <f t="shared" si="39"/>
        <v>https://media.mediathek-tanz-theater.de/iiif/2/nvt_img-008-003-003.JP2</v>
      </c>
      <c r="AZ252" s="29" t="str">
        <f t="shared" si="34"/>
        <v>image/jp2</v>
      </c>
      <c r="BA252" s="29" t="str">
        <f t="shared" si="35"/>
        <v>presentation/iiif</v>
      </c>
      <c r="BB252" s="29" t="str">
        <f t="shared" si="36"/>
        <v>https://media.mediathek-tanz-theater.de/iiif/2/nvt_img-008-003-003.JP2/full/100,/0/default.jpg</v>
      </c>
      <c r="BC252" s="29" t="str">
        <f t="shared" si="31"/>
        <v>image/jpeg</v>
      </c>
      <c r="BD252" s="29" t="str">
        <f t="shared" si="37"/>
        <v>presentation/thumbnail</v>
      </c>
    </row>
    <row r="253" spans="1:56" ht="14.85" customHeight="1">
      <c r="A253" s="29">
        <v>1</v>
      </c>
      <c r="B253" s="29">
        <v>0</v>
      </c>
      <c r="C253" s="29" t="s">
        <v>5278</v>
      </c>
      <c r="D253" s="29" t="s">
        <v>5279</v>
      </c>
      <c r="E253" s="29"/>
      <c r="F253" s="38" t="s">
        <v>4430</v>
      </c>
      <c r="G253" s="29"/>
      <c r="H253" s="29" t="s">
        <v>4524</v>
      </c>
      <c r="I253" s="402" t="s">
        <v>4446</v>
      </c>
      <c r="J253" s="402" t="s">
        <v>5268</v>
      </c>
      <c r="K253" s="29"/>
      <c r="L253" s="29"/>
      <c r="M253" s="29"/>
      <c r="N253" s="29" t="s">
        <v>1384</v>
      </c>
      <c r="O253" s="29"/>
      <c r="P253" s="25"/>
      <c r="Q253" s="25"/>
      <c r="R253" s="29" t="s">
        <v>5249</v>
      </c>
      <c r="S253" s="29" t="s">
        <v>5257</v>
      </c>
      <c r="T253" s="29" t="s">
        <v>2006</v>
      </c>
      <c r="U253" t="s">
        <v>25756</v>
      </c>
      <c r="V253"/>
      <c r="W253" s="29"/>
      <c r="X253" s="349"/>
      <c r="Y253" s="29"/>
      <c r="Z253" s="29"/>
      <c r="AA253" s="29"/>
      <c r="AB253" s="29"/>
      <c r="AC253" s="29"/>
      <c r="AD253" s="29"/>
      <c r="AE253" s="29" t="s">
        <v>2950</v>
      </c>
      <c r="AG253" s="284" t="s">
        <v>4434</v>
      </c>
      <c r="AH253" s="40" t="s">
        <v>4439</v>
      </c>
      <c r="AI253" s="40" t="s">
        <v>4440</v>
      </c>
      <c r="AJ253" s="40" t="s">
        <v>4799</v>
      </c>
      <c r="AK253" s="40" t="s">
        <v>4994</v>
      </c>
      <c r="AL253" s="301" t="s">
        <v>5080</v>
      </c>
      <c r="AN253" s="29" t="s">
        <v>5270</v>
      </c>
      <c r="AO253" s="29" t="s">
        <v>4442</v>
      </c>
      <c r="AR253" s="29" t="str">
        <f t="shared" si="38"/>
        <v>0</v>
      </c>
      <c r="AS253" s="29">
        <f t="shared" si="32"/>
        <v>0</v>
      </c>
      <c r="AT253" s="29">
        <v>0</v>
      </c>
      <c r="AW253" s="29" t="str">
        <f t="shared" si="40"/>
        <v/>
      </c>
      <c r="AX253" s="29" t="str">
        <f t="shared" si="33"/>
        <v/>
      </c>
      <c r="AY253" s="29" t="str">
        <f t="shared" si="39"/>
        <v>https://media.mediathek-tanz-theater.de/iiif/2/nvt_img-008-003-004.JP2</v>
      </c>
      <c r="AZ253" s="29" t="str">
        <f t="shared" si="34"/>
        <v>image/jp2</v>
      </c>
      <c r="BA253" s="29" t="str">
        <f t="shared" si="35"/>
        <v>presentation/iiif</v>
      </c>
      <c r="BB253" s="29" t="str">
        <f t="shared" si="36"/>
        <v>https://media.mediathek-tanz-theater.de/iiif/2/nvt_img-008-003-004.JP2/full/100,/0/default.jpg</v>
      </c>
      <c r="BC253" s="29" t="str">
        <f t="shared" si="31"/>
        <v>image/jpeg</v>
      </c>
      <c r="BD253" s="29" t="str">
        <f t="shared" si="37"/>
        <v>presentation/thumbnail</v>
      </c>
    </row>
    <row r="254" spans="1:56" ht="14.85" customHeight="1">
      <c r="A254" s="29">
        <v>1</v>
      </c>
      <c r="B254" s="29">
        <v>0</v>
      </c>
      <c r="C254" s="29" t="s">
        <v>5280</v>
      </c>
      <c r="D254" s="29" t="s">
        <v>5281</v>
      </c>
      <c r="E254" s="29"/>
      <c r="F254" s="38" t="s">
        <v>4430</v>
      </c>
      <c r="G254" s="29"/>
      <c r="H254" s="29" t="s">
        <v>4524</v>
      </c>
      <c r="I254" s="402" t="s">
        <v>4446</v>
      </c>
      <c r="J254" s="402" t="s">
        <v>5268</v>
      </c>
      <c r="K254" s="29"/>
      <c r="L254" s="29"/>
      <c r="M254" s="29"/>
      <c r="N254" s="29" t="s">
        <v>1384</v>
      </c>
      <c r="O254" s="29"/>
      <c r="P254" s="25"/>
      <c r="Q254" s="25"/>
      <c r="R254" s="29" t="s">
        <v>5249</v>
      </c>
      <c r="S254" s="29" t="s">
        <v>5257</v>
      </c>
      <c r="T254" s="29" t="s">
        <v>2006</v>
      </c>
      <c r="U254" t="s">
        <v>25756</v>
      </c>
      <c r="V254"/>
      <c r="W254" s="29"/>
      <c r="X254" s="349"/>
      <c r="Y254" s="29"/>
      <c r="Z254" s="29"/>
      <c r="AA254" s="29"/>
      <c r="AB254" s="29"/>
      <c r="AC254" s="29"/>
      <c r="AD254" s="29"/>
      <c r="AE254" s="29" t="s">
        <v>2950</v>
      </c>
      <c r="AG254" s="284" t="s">
        <v>4434</v>
      </c>
      <c r="AH254" s="40" t="s">
        <v>4439</v>
      </c>
      <c r="AI254" s="40" t="s">
        <v>4440</v>
      </c>
      <c r="AJ254" s="40" t="s">
        <v>4799</v>
      </c>
      <c r="AK254" s="40" t="s">
        <v>4994</v>
      </c>
      <c r="AL254" s="301" t="s">
        <v>5080</v>
      </c>
      <c r="AN254" s="29" t="s">
        <v>5270</v>
      </c>
      <c r="AO254" s="29" t="s">
        <v>4442</v>
      </c>
      <c r="AR254" s="29" t="str">
        <f t="shared" si="38"/>
        <v>0</v>
      </c>
      <c r="AS254" s="29">
        <f t="shared" si="32"/>
        <v>0</v>
      </c>
      <c r="AT254" s="29">
        <v>0</v>
      </c>
      <c r="AW254" s="29" t="str">
        <f t="shared" si="40"/>
        <v/>
      </c>
      <c r="AX254" s="29" t="str">
        <f t="shared" si="33"/>
        <v/>
      </c>
      <c r="AY254" s="29" t="str">
        <f t="shared" si="39"/>
        <v>https://media.mediathek-tanz-theater.de/iiif/2/nvt_img-008-003-005.JP2</v>
      </c>
      <c r="AZ254" s="29" t="str">
        <f t="shared" si="34"/>
        <v>image/jp2</v>
      </c>
      <c r="BA254" s="29" t="str">
        <f t="shared" si="35"/>
        <v>presentation/iiif</v>
      </c>
      <c r="BB254" s="29" t="str">
        <f t="shared" si="36"/>
        <v>https://media.mediathek-tanz-theater.de/iiif/2/nvt_img-008-003-005.JP2/full/100,/0/default.jpg</v>
      </c>
      <c r="BC254" s="29" t="str">
        <f t="shared" si="31"/>
        <v>image/jpeg</v>
      </c>
      <c r="BD254" s="29" t="str">
        <f t="shared" si="37"/>
        <v>presentation/thumbnail</v>
      </c>
    </row>
    <row r="255" spans="1:56" ht="14.85" customHeight="1">
      <c r="A255" s="29">
        <v>1</v>
      </c>
      <c r="B255" s="29">
        <v>0</v>
      </c>
      <c r="C255" s="29" t="s">
        <v>5282</v>
      </c>
      <c r="D255" s="29" t="s">
        <v>5283</v>
      </c>
      <c r="E255" s="29"/>
      <c r="F255" s="38" t="s">
        <v>4430</v>
      </c>
      <c r="G255" s="29"/>
      <c r="H255" s="29" t="s">
        <v>4524</v>
      </c>
      <c r="I255" s="402" t="s">
        <v>4446</v>
      </c>
      <c r="J255" s="402" t="s">
        <v>5268</v>
      </c>
      <c r="K255" s="29"/>
      <c r="L255" s="29"/>
      <c r="M255" s="29"/>
      <c r="N255" s="29" t="s">
        <v>1384</v>
      </c>
      <c r="O255" s="29"/>
      <c r="P255" s="25"/>
      <c r="Q255" s="25"/>
      <c r="R255" s="29" t="s">
        <v>5249</v>
      </c>
      <c r="S255" s="29" t="s">
        <v>5257</v>
      </c>
      <c r="T255" s="29" t="s">
        <v>2006</v>
      </c>
      <c r="U255" t="s">
        <v>25756</v>
      </c>
      <c r="V255"/>
      <c r="W255" s="29"/>
      <c r="X255" s="349"/>
      <c r="Y255" s="29"/>
      <c r="Z255" s="29"/>
      <c r="AA255" s="29"/>
      <c r="AB255" s="29"/>
      <c r="AC255" s="29"/>
      <c r="AD255" s="29"/>
      <c r="AE255" s="29" t="s">
        <v>2950</v>
      </c>
      <c r="AG255" s="284" t="s">
        <v>4434</v>
      </c>
      <c r="AH255" s="40" t="s">
        <v>4439</v>
      </c>
      <c r="AI255" s="40" t="s">
        <v>4440</v>
      </c>
      <c r="AJ255" s="40" t="s">
        <v>4799</v>
      </c>
      <c r="AK255" s="40" t="s">
        <v>4994</v>
      </c>
      <c r="AL255" s="301" t="s">
        <v>5080</v>
      </c>
      <c r="AN255" s="29" t="s">
        <v>5270</v>
      </c>
      <c r="AO255" s="29" t="s">
        <v>4442</v>
      </c>
      <c r="AR255" s="29" t="str">
        <f t="shared" si="38"/>
        <v>0</v>
      </c>
      <c r="AS255" s="29">
        <f t="shared" si="32"/>
        <v>0</v>
      </c>
      <c r="AT255" s="29">
        <v>0</v>
      </c>
      <c r="AW255" s="29" t="str">
        <f t="shared" si="40"/>
        <v/>
      </c>
      <c r="AX255" s="29" t="str">
        <f t="shared" si="33"/>
        <v/>
      </c>
      <c r="AY255" s="29" t="str">
        <f t="shared" si="39"/>
        <v>https://media.mediathek-tanz-theater.de/iiif/2/nvt_img-008-003-006.JP2</v>
      </c>
      <c r="AZ255" s="29" t="str">
        <f t="shared" si="34"/>
        <v>image/jp2</v>
      </c>
      <c r="BA255" s="29" t="str">
        <f t="shared" si="35"/>
        <v>presentation/iiif</v>
      </c>
      <c r="BB255" s="29" t="str">
        <f t="shared" si="36"/>
        <v>https://media.mediathek-tanz-theater.de/iiif/2/nvt_img-008-003-006.JP2/full/100,/0/default.jpg</v>
      </c>
      <c r="BC255" s="29" t="str">
        <f t="shared" si="31"/>
        <v>image/jpeg</v>
      </c>
      <c r="BD255" s="29" t="str">
        <f t="shared" si="37"/>
        <v>presentation/thumbnail</v>
      </c>
    </row>
    <row r="256" spans="1:56" ht="14.85" customHeight="1">
      <c r="A256" s="29">
        <v>1</v>
      </c>
      <c r="B256" s="29">
        <v>0</v>
      </c>
      <c r="C256" s="29" t="s">
        <v>5284</v>
      </c>
      <c r="D256" s="29" t="s">
        <v>5285</v>
      </c>
      <c r="E256" s="29"/>
      <c r="F256" s="38" t="s">
        <v>4430</v>
      </c>
      <c r="G256" s="29"/>
      <c r="H256" s="29"/>
      <c r="I256" s="402" t="s">
        <v>4438</v>
      </c>
      <c r="J256" s="402" t="s">
        <v>5237</v>
      </c>
      <c r="K256" s="29"/>
      <c r="L256" s="29"/>
      <c r="M256" s="29"/>
      <c r="N256" s="29" t="s">
        <v>1384</v>
      </c>
      <c r="O256" s="29"/>
      <c r="P256" s="25"/>
      <c r="Q256" s="25"/>
      <c r="R256" s="29"/>
      <c r="S256" s="29"/>
      <c r="T256" s="29"/>
      <c r="U256"/>
      <c r="V256"/>
      <c r="W256" s="29"/>
      <c r="X256" s="349"/>
      <c r="Y256" s="29"/>
      <c r="Z256" s="29"/>
      <c r="AA256" s="29"/>
      <c r="AB256" s="29"/>
      <c r="AC256" s="29"/>
      <c r="AD256" s="29"/>
      <c r="AE256" s="29" t="s">
        <v>2950</v>
      </c>
      <c r="AG256" s="284" t="s">
        <v>4434</v>
      </c>
      <c r="AH256" s="40" t="s">
        <v>4439</v>
      </c>
      <c r="AI256" s="40" t="s">
        <v>4440</v>
      </c>
      <c r="AJ256" s="40" t="s">
        <v>5253</v>
      </c>
      <c r="AK256" s="40"/>
      <c r="AN256" s="29" t="s">
        <v>5270</v>
      </c>
      <c r="AO256" s="29" t="s">
        <v>4442</v>
      </c>
      <c r="AR256" s="29" t="str">
        <f t="shared" si="38"/>
        <v>1</v>
      </c>
      <c r="AS256" s="29">
        <f t="shared" si="32"/>
        <v>1</v>
      </c>
      <c r="AT256" s="29">
        <v>1</v>
      </c>
      <c r="AV256" s="29" t="s">
        <v>5286</v>
      </c>
      <c r="AW256" s="29" t="str">
        <f t="shared" si="40"/>
        <v>image/tiff</v>
      </c>
      <c r="AX256" s="29" t="str">
        <f t="shared" si="33"/>
        <v>archival/master</v>
      </c>
      <c r="AY256" s="29" t="str">
        <f t="shared" si="39"/>
        <v>https://media.mediathek-tanz-theater.de/iiif/2/nvt_img-008-004.JP2</v>
      </c>
      <c r="AZ256" s="29" t="str">
        <f t="shared" si="34"/>
        <v>image/jp2</v>
      </c>
      <c r="BA256" s="29" t="str">
        <f t="shared" si="35"/>
        <v>presentation/iiif</v>
      </c>
      <c r="BB256" s="29" t="str">
        <f t="shared" si="36"/>
        <v>https://media.mediathek-tanz-theater.de/iiif/2/nvt_img-008-004.JP2/full/100,/0/default.jpg</v>
      </c>
      <c r="BC256" s="29" t="str">
        <f t="shared" si="31"/>
        <v>image/jpeg</v>
      </c>
      <c r="BD256" s="29" t="str">
        <f t="shared" si="37"/>
        <v>presentation/thumbnail</v>
      </c>
    </row>
    <row r="257" spans="1:56" ht="14.85" customHeight="1">
      <c r="A257" s="29">
        <v>1</v>
      </c>
      <c r="B257" s="29">
        <v>0</v>
      </c>
      <c r="C257" s="29" t="s">
        <v>5287</v>
      </c>
      <c r="D257" s="29" t="s">
        <v>5288</v>
      </c>
      <c r="E257" s="29"/>
      <c r="F257" s="38" t="s">
        <v>4430</v>
      </c>
      <c r="G257" s="29"/>
      <c r="H257" s="29" t="s">
        <v>4524</v>
      </c>
      <c r="I257" s="402" t="s">
        <v>4446</v>
      </c>
      <c r="J257" s="402" t="s">
        <v>5284</v>
      </c>
      <c r="K257" s="29"/>
      <c r="L257" s="29"/>
      <c r="M257" s="29"/>
      <c r="N257" s="29" t="s">
        <v>1384</v>
      </c>
      <c r="O257" s="29"/>
      <c r="P257" s="25"/>
      <c r="Q257" s="25"/>
      <c r="R257" s="29" t="s">
        <v>5249</v>
      </c>
      <c r="S257" s="29" t="s">
        <v>5257</v>
      </c>
      <c r="T257" s="29" t="s">
        <v>2006</v>
      </c>
      <c r="U257" t="s">
        <v>25756</v>
      </c>
      <c r="V257"/>
      <c r="W257" s="29"/>
      <c r="X257" s="349"/>
      <c r="Y257" s="29"/>
      <c r="Z257" s="29"/>
      <c r="AA257" s="29"/>
      <c r="AB257" s="29"/>
      <c r="AC257" s="29"/>
      <c r="AD257" s="29"/>
      <c r="AE257" s="29" t="s">
        <v>2950</v>
      </c>
      <c r="AG257" s="284" t="s">
        <v>4434</v>
      </c>
      <c r="AH257" s="40" t="s">
        <v>4439</v>
      </c>
      <c r="AI257" s="40" t="s">
        <v>4440</v>
      </c>
      <c r="AJ257" s="40" t="s">
        <v>4799</v>
      </c>
      <c r="AK257" s="40" t="s">
        <v>4994</v>
      </c>
      <c r="AL257" s="301" t="s">
        <v>5080</v>
      </c>
      <c r="AN257" s="29" t="s">
        <v>5270</v>
      </c>
      <c r="AO257" s="29" t="s">
        <v>4442</v>
      </c>
      <c r="AR257" s="29" t="str">
        <f t="shared" si="38"/>
        <v>0</v>
      </c>
      <c r="AS257" s="29">
        <f t="shared" si="32"/>
        <v>0</v>
      </c>
      <c r="AT257" s="29">
        <v>0</v>
      </c>
      <c r="AW257" s="29" t="str">
        <f t="shared" si="40"/>
        <v/>
      </c>
      <c r="AX257" s="29" t="str">
        <f t="shared" si="33"/>
        <v/>
      </c>
      <c r="AY257" s="29" t="str">
        <f t="shared" si="39"/>
        <v>https://media.mediathek-tanz-theater.de/iiif/2/nvt_img-008-004-001.JP2</v>
      </c>
      <c r="AZ257" s="29" t="str">
        <f t="shared" si="34"/>
        <v>image/jp2</v>
      </c>
      <c r="BA257" s="29" t="str">
        <f t="shared" si="35"/>
        <v>presentation/iiif</v>
      </c>
      <c r="BB257" s="29" t="str">
        <f t="shared" si="36"/>
        <v>https://media.mediathek-tanz-theater.de/iiif/2/nvt_img-008-004-001.JP2/full/100,/0/default.jpg</v>
      </c>
      <c r="BC257" s="29" t="str">
        <f t="shared" si="31"/>
        <v>image/jpeg</v>
      </c>
      <c r="BD257" s="29" t="str">
        <f t="shared" si="37"/>
        <v>presentation/thumbnail</v>
      </c>
    </row>
    <row r="258" spans="1:56" ht="14.85" customHeight="1">
      <c r="A258" s="29">
        <v>1</v>
      </c>
      <c r="B258" s="29">
        <v>0</v>
      </c>
      <c r="C258" s="29" t="s">
        <v>5289</v>
      </c>
      <c r="D258" s="29" t="s">
        <v>5290</v>
      </c>
      <c r="E258" s="29"/>
      <c r="F258" s="38" t="s">
        <v>4430</v>
      </c>
      <c r="G258" s="29"/>
      <c r="H258" s="29" t="s">
        <v>4524</v>
      </c>
      <c r="I258" s="402" t="s">
        <v>4446</v>
      </c>
      <c r="J258" s="402" t="s">
        <v>5284</v>
      </c>
      <c r="K258" s="29"/>
      <c r="L258" s="29"/>
      <c r="M258" s="29"/>
      <c r="N258" s="29" t="s">
        <v>1384</v>
      </c>
      <c r="O258" s="29"/>
      <c r="P258" s="25"/>
      <c r="Q258" s="25"/>
      <c r="R258" s="29" t="s">
        <v>5249</v>
      </c>
      <c r="S258" s="29" t="s">
        <v>5257</v>
      </c>
      <c r="T258" s="29" t="s">
        <v>2006</v>
      </c>
      <c r="U258" t="s">
        <v>25756</v>
      </c>
      <c r="V258"/>
      <c r="W258" s="29"/>
      <c r="X258" s="349"/>
      <c r="Y258" s="29"/>
      <c r="Z258" s="29"/>
      <c r="AA258" s="29"/>
      <c r="AB258" s="29"/>
      <c r="AC258" s="29"/>
      <c r="AD258" s="29"/>
      <c r="AE258" s="29" t="s">
        <v>2950</v>
      </c>
      <c r="AG258" s="284" t="s">
        <v>4434</v>
      </c>
      <c r="AH258" s="40" t="s">
        <v>4439</v>
      </c>
      <c r="AI258" s="40" t="s">
        <v>4440</v>
      </c>
      <c r="AJ258" s="40" t="s">
        <v>4799</v>
      </c>
      <c r="AK258" s="40" t="s">
        <v>4994</v>
      </c>
      <c r="AL258" s="301" t="s">
        <v>5080</v>
      </c>
      <c r="AN258" s="29" t="s">
        <v>5270</v>
      </c>
      <c r="AO258" s="29" t="s">
        <v>4442</v>
      </c>
      <c r="AR258" s="29" t="str">
        <f t="shared" si="38"/>
        <v>0</v>
      </c>
      <c r="AS258" s="29">
        <f t="shared" si="32"/>
        <v>0</v>
      </c>
      <c r="AT258" s="29">
        <v>0</v>
      </c>
      <c r="AW258" s="29" t="str">
        <f t="shared" si="40"/>
        <v/>
      </c>
      <c r="AX258" s="29" t="str">
        <f t="shared" si="33"/>
        <v/>
      </c>
      <c r="AY258" s="29" t="str">
        <f t="shared" si="39"/>
        <v>https://media.mediathek-tanz-theater.de/iiif/2/nvt_img-008-004-002.JP2</v>
      </c>
      <c r="AZ258" s="29" t="str">
        <f t="shared" si="34"/>
        <v>image/jp2</v>
      </c>
      <c r="BA258" s="29" t="str">
        <f t="shared" si="35"/>
        <v>presentation/iiif</v>
      </c>
      <c r="BB258" s="29" t="str">
        <f t="shared" si="36"/>
        <v>https://media.mediathek-tanz-theater.de/iiif/2/nvt_img-008-004-002.JP2/full/100,/0/default.jpg</v>
      </c>
      <c r="BC258" s="29" t="str">
        <f t="shared" si="31"/>
        <v>image/jpeg</v>
      </c>
      <c r="BD258" s="29" t="str">
        <f t="shared" si="37"/>
        <v>presentation/thumbnail</v>
      </c>
    </row>
    <row r="259" spans="1:56" ht="14.85" customHeight="1">
      <c r="A259" s="29">
        <v>1</v>
      </c>
      <c r="B259" s="29">
        <v>0</v>
      </c>
      <c r="C259" s="29" t="s">
        <v>5291</v>
      </c>
      <c r="D259" s="29" t="s">
        <v>5292</v>
      </c>
      <c r="E259" s="29"/>
      <c r="F259" s="38" t="s">
        <v>4430</v>
      </c>
      <c r="G259" s="29"/>
      <c r="H259" s="29" t="s">
        <v>4524</v>
      </c>
      <c r="I259" s="402" t="s">
        <v>4446</v>
      </c>
      <c r="J259" s="402" t="s">
        <v>5284</v>
      </c>
      <c r="K259" s="29"/>
      <c r="L259" s="29"/>
      <c r="M259" s="29"/>
      <c r="N259" s="29" t="s">
        <v>1384</v>
      </c>
      <c r="O259" s="29"/>
      <c r="P259" s="25"/>
      <c r="Q259" s="25"/>
      <c r="R259" s="29" t="s">
        <v>5249</v>
      </c>
      <c r="S259" s="29" t="s">
        <v>5257</v>
      </c>
      <c r="T259" s="29" t="s">
        <v>2006</v>
      </c>
      <c r="U259" t="s">
        <v>25756</v>
      </c>
      <c r="V259"/>
      <c r="W259" s="29"/>
      <c r="X259" s="349"/>
      <c r="Y259" s="29"/>
      <c r="Z259" s="29"/>
      <c r="AA259" s="29"/>
      <c r="AB259" s="29"/>
      <c r="AC259" s="29"/>
      <c r="AD259" s="29"/>
      <c r="AE259" s="29" t="s">
        <v>2950</v>
      </c>
      <c r="AG259" s="284" t="s">
        <v>4434</v>
      </c>
      <c r="AH259" s="40" t="s">
        <v>4439</v>
      </c>
      <c r="AI259" s="40" t="s">
        <v>4440</v>
      </c>
      <c r="AJ259" s="40" t="s">
        <v>4799</v>
      </c>
      <c r="AK259" s="40" t="s">
        <v>4994</v>
      </c>
      <c r="AL259" s="301" t="s">
        <v>5080</v>
      </c>
      <c r="AN259" s="29" t="s">
        <v>72</v>
      </c>
      <c r="AO259" s="29" t="s">
        <v>4442</v>
      </c>
      <c r="AR259" s="29" t="str">
        <f t="shared" si="38"/>
        <v>0</v>
      </c>
      <c r="AS259" s="29">
        <f t="shared" si="32"/>
        <v>0</v>
      </c>
      <c r="AT259" s="29">
        <v>0</v>
      </c>
      <c r="AW259" s="29" t="str">
        <f t="shared" si="40"/>
        <v/>
      </c>
      <c r="AX259" s="29" t="str">
        <f t="shared" si="33"/>
        <v/>
      </c>
      <c r="AY259" s="29" t="str">
        <f t="shared" si="39"/>
        <v>https://media.mediathek-tanz-theater.de/iiif/2/nvt_img-008-004-003.JP2</v>
      </c>
      <c r="AZ259" s="29" t="str">
        <f t="shared" si="34"/>
        <v>image/jp2</v>
      </c>
      <c r="BA259" s="29" t="str">
        <f t="shared" si="35"/>
        <v>presentation/iiif</v>
      </c>
      <c r="BB259" s="29" t="str">
        <f t="shared" si="36"/>
        <v>https://media.mediathek-tanz-theater.de/iiif/2/nvt_img-008-004-003.JP2/full/100,/0/default.jpg</v>
      </c>
      <c r="BC259" s="29" t="str">
        <f t="shared" si="31"/>
        <v>image/jpeg</v>
      </c>
      <c r="BD259" s="29" t="str">
        <f t="shared" si="37"/>
        <v>presentation/thumbnail</v>
      </c>
    </row>
    <row r="260" spans="1:56" ht="14.85" customHeight="1">
      <c r="A260" s="29">
        <v>1</v>
      </c>
      <c r="B260" s="29">
        <v>0</v>
      </c>
      <c r="C260" s="29" t="s">
        <v>5293</v>
      </c>
      <c r="D260" s="29" t="s">
        <v>5294</v>
      </c>
      <c r="E260" s="29"/>
      <c r="F260" s="38" t="s">
        <v>4430</v>
      </c>
      <c r="G260" s="29"/>
      <c r="H260" s="29" t="s">
        <v>4524</v>
      </c>
      <c r="I260" s="402" t="s">
        <v>4446</v>
      </c>
      <c r="J260" s="402" t="s">
        <v>5284</v>
      </c>
      <c r="K260" s="29"/>
      <c r="L260" s="29"/>
      <c r="M260" s="29"/>
      <c r="N260" s="29" t="s">
        <v>1384</v>
      </c>
      <c r="O260" s="29"/>
      <c r="P260" s="25"/>
      <c r="Q260" s="25"/>
      <c r="R260" s="29" t="s">
        <v>5249</v>
      </c>
      <c r="S260" s="29" t="s">
        <v>5257</v>
      </c>
      <c r="T260" s="29" t="s">
        <v>2006</v>
      </c>
      <c r="U260" t="s">
        <v>25756</v>
      </c>
      <c r="V260"/>
      <c r="W260" s="29"/>
      <c r="X260" s="349"/>
      <c r="Y260" s="29"/>
      <c r="Z260" s="29"/>
      <c r="AA260" s="29"/>
      <c r="AB260" s="29"/>
      <c r="AC260" s="29"/>
      <c r="AD260" s="29"/>
      <c r="AE260" s="29" t="s">
        <v>2950</v>
      </c>
      <c r="AG260" s="284" t="s">
        <v>4434</v>
      </c>
      <c r="AH260" s="40" t="s">
        <v>4439</v>
      </c>
      <c r="AI260" s="40" t="s">
        <v>4440</v>
      </c>
      <c r="AJ260" s="40" t="s">
        <v>4799</v>
      </c>
      <c r="AK260" s="40" t="s">
        <v>4994</v>
      </c>
      <c r="AL260" s="301" t="s">
        <v>5080</v>
      </c>
      <c r="AN260" s="29" t="s">
        <v>5270</v>
      </c>
      <c r="AO260" s="29" t="s">
        <v>4442</v>
      </c>
      <c r="AR260" s="29" t="str">
        <f t="shared" si="38"/>
        <v>0</v>
      </c>
      <c r="AS260" s="29">
        <f t="shared" si="32"/>
        <v>0</v>
      </c>
      <c r="AT260" s="29">
        <v>0</v>
      </c>
      <c r="AW260" s="29" t="str">
        <f t="shared" si="40"/>
        <v/>
      </c>
      <c r="AX260" s="29" t="str">
        <f t="shared" si="33"/>
        <v/>
      </c>
      <c r="AY260" s="29" t="str">
        <f t="shared" si="39"/>
        <v>https://media.mediathek-tanz-theater.de/iiif/2/nvt_img-008-004-004.JP2</v>
      </c>
      <c r="AZ260" s="29" t="str">
        <f t="shared" si="34"/>
        <v>image/jp2</v>
      </c>
      <c r="BA260" s="29" t="str">
        <f t="shared" si="35"/>
        <v>presentation/iiif</v>
      </c>
      <c r="BB260" s="29" t="str">
        <f t="shared" si="36"/>
        <v>https://media.mediathek-tanz-theater.de/iiif/2/nvt_img-008-004-004.JP2/full/100,/0/default.jpg</v>
      </c>
      <c r="BC260" s="29" t="str">
        <f t="shared" si="31"/>
        <v>image/jpeg</v>
      </c>
      <c r="BD260" s="29" t="str">
        <f t="shared" si="37"/>
        <v>presentation/thumbnail</v>
      </c>
    </row>
    <row r="261" spans="1:56" ht="14.85" customHeight="1">
      <c r="A261" s="29">
        <v>1</v>
      </c>
      <c r="B261" s="29">
        <v>0</v>
      </c>
      <c r="C261" s="29" t="s">
        <v>5295</v>
      </c>
      <c r="D261" s="29" t="s">
        <v>5296</v>
      </c>
      <c r="E261" s="29"/>
      <c r="F261" s="38" t="s">
        <v>4430</v>
      </c>
      <c r="G261" s="29"/>
      <c r="H261" s="29" t="s">
        <v>4524</v>
      </c>
      <c r="I261" s="402" t="s">
        <v>4446</v>
      </c>
      <c r="J261" s="402" t="s">
        <v>5284</v>
      </c>
      <c r="K261" s="29"/>
      <c r="L261" s="29"/>
      <c r="M261" s="29"/>
      <c r="N261" s="29" t="s">
        <v>1384</v>
      </c>
      <c r="O261" s="29"/>
      <c r="P261" s="25"/>
      <c r="Q261" s="25"/>
      <c r="R261" s="29" t="s">
        <v>5249</v>
      </c>
      <c r="S261" s="29" t="s">
        <v>5257</v>
      </c>
      <c r="T261" s="29" t="s">
        <v>2006</v>
      </c>
      <c r="U261" t="s">
        <v>25756</v>
      </c>
      <c r="V261"/>
      <c r="W261" s="29"/>
      <c r="X261" s="349"/>
      <c r="Y261" s="29"/>
      <c r="Z261" s="29"/>
      <c r="AA261" s="29"/>
      <c r="AB261" s="29"/>
      <c r="AC261" s="29"/>
      <c r="AD261" s="29"/>
      <c r="AE261" s="29" t="s">
        <v>2950</v>
      </c>
      <c r="AG261" s="284" t="s">
        <v>4434</v>
      </c>
      <c r="AH261" s="40" t="s">
        <v>4439</v>
      </c>
      <c r="AI261" s="40" t="s">
        <v>4440</v>
      </c>
      <c r="AJ261" s="40" t="s">
        <v>4799</v>
      </c>
      <c r="AK261" s="40" t="s">
        <v>4994</v>
      </c>
      <c r="AL261" s="301" t="s">
        <v>5080</v>
      </c>
      <c r="AN261" s="29" t="s">
        <v>72</v>
      </c>
      <c r="AO261" s="29" t="s">
        <v>4442</v>
      </c>
      <c r="AR261" s="29" t="str">
        <f t="shared" si="38"/>
        <v>0</v>
      </c>
      <c r="AS261" s="29">
        <f t="shared" si="32"/>
        <v>0</v>
      </c>
      <c r="AT261" s="29">
        <v>0</v>
      </c>
      <c r="AW261" s="29" t="str">
        <f t="shared" si="40"/>
        <v/>
      </c>
      <c r="AX261" s="29" t="str">
        <f t="shared" si="33"/>
        <v/>
      </c>
      <c r="AY261" s="29" t="str">
        <f t="shared" si="39"/>
        <v>https://media.mediathek-tanz-theater.de/iiif/2/nvt_img-008-004-005.JP2</v>
      </c>
      <c r="AZ261" s="29" t="str">
        <f t="shared" si="34"/>
        <v>image/jp2</v>
      </c>
      <c r="BA261" s="29" t="str">
        <f t="shared" si="35"/>
        <v>presentation/iiif</v>
      </c>
      <c r="BB261" s="29" t="str">
        <f t="shared" si="36"/>
        <v>https://media.mediathek-tanz-theater.de/iiif/2/nvt_img-008-004-005.JP2/full/100,/0/default.jpg</v>
      </c>
      <c r="BC261" s="29" t="str">
        <f t="shared" ref="BC261:BC324" si="41">IF(NOT(BB261=""),"image/jpeg","")</f>
        <v>image/jpeg</v>
      </c>
      <c r="BD261" s="29" t="str">
        <f t="shared" si="37"/>
        <v>presentation/thumbnail</v>
      </c>
    </row>
    <row r="262" spans="1:56" ht="14.85" customHeight="1">
      <c r="A262" s="29">
        <v>1</v>
      </c>
      <c r="B262" s="29">
        <v>0</v>
      </c>
      <c r="C262" s="29" t="s">
        <v>5297</v>
      </c>
      <c r="D262" s="29" t="s">
        <v>5298</v>
      </c>
      <c r="E262" s="29"/>
      <c r="F262" s="38" t="s">
        <v>4430</v>
      </c>
      <c r="G262" s="29"/>
      <c r="H262" s="29" t="s">
        <v>4524</v>
      </c>
      <c r="I262" s="402" t="s">
        <v>4446</v>
      </c>
      <c r="J262" s="402" t="s">
        <v>5284</v>
      </c>
      <c r="K262" s="29"/>
      <c r="L262" s="29"/>
      <c r="M262" s="29"/>
      <c r="N262" s="29" t="s">
        <v>1384</v>
      </c>
      <c r="O262" s="29"/>
      <c r="P262" s="25"/>
      <c r="Q262" s="25"/>
      <c r="R262" s="29" t="s">
        <v>5249</v>
      </c>
      <c r="S262" s="29" t="s">
        <v>5257</v>
      </c>
      <c r="T262" s="29" t="s">
        <v>2006</v>
      </c>
      <c r="U262" t="s">
        <v>25756</v>
      </c>
      <c r="V262"/>
      <c r="W262" s="29"/>
      <c r="X262" s="349"/>
      <c r="Y262" s="29"/>
      <c r="Z262" s="29"/>
      <c r="AA262" s="29"/>
      <c r="AB262" s="29"/>
      <c r="AC262" s="29"/>
      <c r="AD262" s="29"/>
      <c r="AE262" s="29" t="s">
        <v>2950</v>
      </c>
      <c r="AG262" s="284" t="s">
        <v>4434</v>
      </c>
      <c r="AH262" s="40" t="s">
        <v>4439</v>
      </c>
      <c r="AI262" s="40" t="s">
        <v>4440</v>
      </c>
      <c r="AJ262" s="40" t="s">
        <v>4799</v>
      </c>
      <c r="AK262" s="40" t="s">
        <v>4994</v>
      </c>
      <c r="AL262" s="301" t="s">
        <v>5080</v>
      </c>
      <c r="AN262" s="29" t="s">
        <v>72</v>
      </c>
      <c r="AO262" s="29" t="s">
        <v>4442</v>
      </c>
      <c r="AR262" s="29" t="str">
        <f t="shared" si="38"/>
        <v>0</v>
      </c>
      <c r="AS262" s="29">
        <f t="shared" ref="AS262:AS325" si="42">AT262</f>
        <v>0</v>
      </c>
      <c r="AT262" s="29">
        <v>0</v>
      </c>
      <c r="AW262" s="29" t="str">
        <f t="shared" si="40"/>
        <v/>
      </c>
      <c r="AX262" s="29" t="str">
        <f t="shared" ref="AX262:AX325" si="43">IF(NOT(AV262=""),"archival/master","")</f>
        <v/>
      </c>
      <c r="AY262" s="29" t="str">
        <f t="shared" si="39"/>
        <v>https://media.mediathek-tanz-theater.de/iiif/2/nvt_img-008-004-006.JP2</v>
      </c>
      <c r="AZ262" s="29" t="str">
        <f t="shared" ref="AZ262:AZ325" si="44">IF(NOT(AY262=""),"image/jp2","")</f>
        <v>image/jp2</v>
      </c>
      <c r="BA262" s="29" t="str">
        <f t="shared" ref="BA262:BA325" si="45">IF(NOT(AY262=""),"presentation/iiif","")</f>
        <v>presentation/iiif</v>
      </c>
      <c r="BB262" s="29" t="str">
        <f t="shared" ref="BB262:BB325" si="46">"https://media.mediathek-tanz-theater.de/iiif/2/nvt_"&amp;C262&amp;".JP2/full/100,/0/default.jpg"</f>
        <v>https://media.mediathek-tanz-theater.de/iiif/2/nvt_img-008-004-006.JP2/full/100,/0/default.jpg</v>
      </c>
      <c r="BC262" s="29" t="str">
        <f t="shared" si="41"/>
        <v>image/jpeg</v>
      </c>
      <c r="BD262" s="29" t="str">
        <f t="shared" ref="BD262:BD325" si="47">IF(NOT(BB262=""),"presentation/thumbnail","")</f>
        <v>presentation/thumbnail</v>
      </c>
    </row>
    <row r="263" spans="1:56" ht="14.85" customHeight="1">
      <c r="A263" s="29">
        <v>1</v>
      </c>
      <c r="B263" s="29">
        <v>0</v>
      </c>
      <c r="C263" s="29" t="s">
        <v>5299</v>
      </c>
      <c r="D263" s="29" t="s">
        <v>5300</v>
      </c>
      <c r="E263" s="29"/>
      <c r="F263" s="38" t="s">
        <v>4430</v>
      </c>
      <c r="G263" s="29"/>
      <c r="H263" s="29"/>
      <c r="I263" s="402" t="s">
        <v>4438</v>
      </c>
      <c r="J263" s="402" t="s">
        <v>5237</v>
      </c>
      <c r="K263" s="29"/>
      <c r="L263" s="29"/>
      <c r="M263" s="29"/>
      <c r="N263" s="29" t="s">
        <v>1384</v>
      </c>
      <c r="O263" s="29"/>
      <c r="P263" s="25"/>
      <c r="Q263" s="25"/>
      <c r="R263" s="29"/>
      <c r="S263" s="29"/>
      <c r="T263" s="29"/>
      <c r="U263"/>
      <c r="V263"/>
      <c r="W263" s="29"/>
      <c r="X263" s="349"/>
      <c r="Y263" s="29"/>
      <c r="Z263" s="29"/>
      <c r="AA263" s="29"/>
      <c r="AB263" s="29"/>
      <c r="AC263" s="29"/>
      <c r="AD263" s="29"/>
      <c r="AE263" s="29" t="s">
        <v>2950</v>
      </c>
      <c r="AG263" s="284" t="s">
        <v>4434</v>
      </c>
      <c r="AH263" s="40" t="s">
        <v>4439</v>
      </c>
      <c r="AI263" s="40" t="s">
        <v>4440</v>
      </c>
      <c r="AJ263" s="40" t="s">
        <v>5253</v>
      </c>
      <c r="AK263" s="40"/>
      <c r="AN263" s="29" t="s">
        <v>5270</v>
      </c>
      <c r="AO263" s="29" t="s">
        <v>4442</v>
      </c>
      <c r="AR263" s="29" t="str">
        <f t="shared" ref="AR263:AR326" si="48">IF(OR(I263="Negativmappe",I263="Negativstreifen",I263="Diapositivfilm",I263="Fotomappe;(POSITIVE)",AND(I263="Kostümfotografie",NOT(AE263="DT")),AND(I263="Fotografie",NOT(AE263="DT")),AND(I263="Porträtfotografie",NOT(AE263="DT")),AND(I263="Fotodokumentation",NOT(AE263="DT")),AND(I263="Bühnenbildfotografie",NOT(AE263="DT"))),"1","0")</f>
        <v>1</v>
      </c>
      <c r="AS263" s="29">
        <f t="shared" si="42"/>
        <v>1</v>
      </c>
      <c r="AT263" s="29">
        <v>1</v>
      </c>
      <c r="AV263" s="29" t="s">
        <v>5301</v>
      </c>
      <c r="AW263" s="29" t="str">
        <f t="shared" si="40"/>
        <v>image/tiff</v>
      </c>
      <c r="AX263" s="29" t="str">
        <f t="shared" si="43"/>
        <v>archival/master</v>
      </c>
      <c r="AY263" s="29" t="str">
        <f t="shared" ref="AY263:AY326" si="49">"https://media.mediathek-tanz-theater.de/iiif/2/nvt_"&amp;C263&amp;".JP2"</f>
        <v>https://media.mediathek-tanz-theater.de/iiif/2/nvt_img-008-005.JP2</v>
      </c>
      <c r="AZ263" s="29" t="str">
        <f t="shared" si="44"/>
        <v>image/jp2</v>
      </c>
      <c r="BA263" s="29" t="str">
        <f t="shared" si="45"/>
        <v>presentation/iiif</v>
      </c>
      <c r="BB263" s="29" t="str">
        <f t="shared" si="46"/>
        <v>https://media.mediathek-tanz-theater.de/iiif/2/nvt_img-008-005.JP2/full/100,/0/default.jpg</v>
      </c>
      <c r="BC263" s="29" t="str">
        <f t="shared" si="41"/>
        <v>image/jpeg</v>
      </c>
      <c r="BD263" s="29" t="str">
        <f t="shared" si="47"/>
        <v>presentation/thumbnail</v>
      </c>
    </row>
    <row r="264" spans="1:56" ht="14.85" customHeight="1">
      <c r="A264" s="29">
        <v>1</v>
      </c>
      <c r="B264" s="29">
        <v>0</v>
      </c>
      <c r="C264" s="29" t="s">
        <v>5302</v>
      </c>
      <c r="D264" s="29" t="s">
        <v>5303</v>
      </c>
      <c r="E264" s="29"/>
      <c r="F264" s="38" t="s">
        <v>4430</v>
      </c>
      <c r="G264" s="29"/>
      <c r="H264" s="29" t="s">
        <v>5199</v>
      </c>
      <c r="I264" s="402" t="s">
        <v>4446</v>
      </c>
      <c r="J264" s="402" t="s">
        <v>5299</v>
      </c>
      <c r="K264" s="29"/>
      <c r="L264" s="29"/>
      <c r="M264" s="29"/>
      <c r="N264" s="29" t="s">
        <v>1384</v>
      </c>
      <c r="O264" s="29"/>
      <c r="P264" s="25"/>
      <c r="Q264" s="25"/>
      <c r="R264" s="29" t="s">
        <v>5249</v>
      </c>
      <c r="S264" s="29" t="s">
        <v>5304</v>
      </c>
      <c r="T264" s="29" t="s">
        <v>2006</v>
      </c>
      <c r="U264" t="s">
        <v>25757</v>
      </c>
      <c r="V264"/>
      <c r="W264" s="29"/>
      <c r="X264" s="349"/>
      <c r="Y264" s="29"/>
      <c r="Z264" s="29"/>
      <c r="AA264" s="29"/>
      <c r="AB264" s="29"/>
      <c r="AC264" s="29"/>
      <c r="AD264" s="29"/>
      <c r="AE264" s="29" t="s">
        <v>2950</v>
      </c>
      <c r="AG264" s="284" t="s">
        <v>4434</v>
      </c>
      <c r="AH264" s="40" t="s">
        <v>4439</v>
      </c>
      <c r="AI264" s="40" t="s">
        <v>4440</v>
      </c>
      <c r="AJ264" s="40" t="s">
        <v>4799</v>
      </c>
      <c r="AK264" s="40" t="s">
        <v>5200</v>
      </c>
      <c r="AL264" s="301" t="s">
        <v>5080</v>
      </c>
      <c r="AN264" s="29" t="s">
        <v>72</v>
      </c>
      <c r="AO264" s="29" t="s">
        <v>4442</v>
      </c>
      <c r="AR264" s="29" t="str">
        <f t="shared" si="48"/>
        <v>0</v>
      </c>
      <c r="AS264" s="29">
        <f t="shared" si="42"/>
        <v>0</v>
      </c>
      <c r="AT264" s="29">
        <v>0</v>
      </c>
      <c r="AW264" s="29" t="str">
        <f t="shared" ref="AW264:AW327" si="50">IF(NOT(AV264=""),"image/tiff","")</f>
        <v/>
      </c>
      <c r="AX264" s="29" t="str">
        <f t="shared" si="43"/>
        <v/>
      </c>
      <c r="AY264" s="29" t="str">
        <f t="shared" si="49"/>
        <v>https://media.mediathek-tanz-theater.de/iiif/2/nvt_img-008-005-001.JP2</v>
      </c>
      <c r="AZ264" s="29" t="str">
        <f t="shared" si="44"/>
        <v>image/jp2</v>
      </c>
      <c r="BA264" s="29" t="str">
        <f t="shared" si="45"/>
        <v>presentation/iiif</v>
      </c>
      <c r="BB264" s="29" t="str">
        <f t="shared" si="46"/>
        <v>https://media.mediathek-tanz-theater.de/iiif/2/nvt_img-008-005-001.JP2/full/100,/0/default.jpg</v>
      </c>
      <c r="BC264" s="29" t="str">
        <f t="shared" si="41"/>
        <v>image/jpeg</v>
      </c>
      <c r="BD264" s="29" t="str">
        <f t="shared" si="47"/>
        <v>presentation/thumbnail</v>
      </c>
    </row>
    <row r="265" spans="1:56" ht="14.85" customHeight="1">
      <c r="A265" s="29">
        <v>1</v>
      </c>
      <c r="B265" s="29">
        <v>0</v>
      </c>
      <c r="C265" s="29" t="s">
        <v>5305</v>
      </c>
      <c r="D265" s="29" t="s">
        <v>5306</v>
      </c>
      <c r="E265" s="29"/>
      <c r="F265" s="38" t="s">
        <v>4430</v>
      </c>
      <c r="G265" s="29"/>
      <c r="H265" s="29"/>
      <c r="I265" s="402" t="s">
        <v>4446</v>
      </c>
      <c r="J265" s="402" t="s">
        <v>5299</v>
      </c>
      <c r="K265" s="29"/>
      <c r="L265" s="29"/>
      <c r="M265" s="29"/>
      <c r="N265" s="29" t="s">
        <v>1384</v>
      </c>
      <c r="O265" s="29"/>
      <c r="P265" s="25"/>
      <c r="Q265" s="25"/>
      <c r="R265" s="29" t="s">
        <v>5249</v>
      </c>
      <c r="S265" s="29" t="s">
        <v>5304</v>
      </c>
      <c r="T265" s="29" t="s">
        <v>2006</v>
      </c>
      <c r="U265" t="s">
        <v>25757</v>
      </c>
      <c r="V265"/>
      <c r="W265" s="29"/>
      <c r="X265" s="349"/>
      <c r="Y265" s="29"/>
      <c r="Z265" s="29"/>
      <c r="AA265" s="29"/>
      <c r="AB265" s="29"/>
      <c r="AC265" s="29"/>
      <c r="AD265" s="29"/>
      <c r="AE265" s="29" t="s">
        <v>2950</v>
      </c>
      <c r="AG265" s="284" t="s">
        <v>4434</v>
      </c>
      <c r="AH265" s="40" t="s">
        <v>4439</v>
      </c>
      <c r="AI265" s="40" t="s">
        <v>4440</v>
      </c>
      <c r="AJ265" s="40" t="s">
        <v>4799</v>
      </c>
      <c r="AK265" s="40" t="s">
        <v>4994</v>
      </c>
      <c r="AL265" s="301" t="s">
        <v>5080</v>
      </c>
      <c r="AN265" s="29" t="s">
        <v>5307</v>
      </c>
      <c r="AO265" s="29" t="s">
        <v>4442</v>
      </c>
      <c r="AR265" s="29" t="str">
        <f t="shared" si="48"/>
        <v>0</v>
      </c>
      <c r="AS265" s="29">
        <f t="shared" si="42"/>
        <v>0</v>
      </c>
      <c r="AT265" s="29">
        <v>0</v>
      </c>
      <c r="AW265" s="29" t="str">
        <f t="shared" si="50"/>
        <v/>
      </c>
      <c r="AX265" s="29" t="str">
        <f t="shared" si="43"/>
        <v/>
      </c>
      <c r="AY265" s="29" t="str">
        <f t="shared" si="49"/>
        <v>https://media.mediathek-tanz-theater.de/iiif/2/nvt_img-008-005-002.JP2</v>
      </c>
      <c r="AZ265" s="29" t="str">
        <f t="shared" si="44"/>
        <v>image/jp2</v>
      </c>
      <c r="BA265" s="29" t="str">
        <f t="shared" si="45"/>
        <v>presentation/iiif</v>
      </c>
      <c r="BB265" s="29" t="str">
        <f t="shared" si="46"/>
        <v>https://media.mediathek-tanz-theater.de/iiif/2/nvt_img-008-005-002.JP2/full/100,/0/default.jpg</v>
      </c>
      <c r="BC265" s="29" t="str">
        <f t="shared" si="41"/>
        <v>image/jpeg</v>
      </c>
      <c r="BD265" s="29" t="str">
        <f t="shared" si="47"/>
        <v>presentation/thumbnail</v>
      </c>
    </row>
    <row r="266" spans="1:56" ht="14.85" customHeight="1">
      <c r="A266" s="29">
        <v>1</v>
      </c>
      <c r="B266" s="29">
        <v>0</v>
      </c>
      <c r="C266" s="29" t="s">
        <v>5308</v>
      </c>
      <c r="D266" s="29" t="s">
        <v>5309</v>
      </c>
      <c r="E266" s="29"/>
      <c r="F266" s="38" t="s">
        <v>4430</v>
      </c>
      <c r="G266" s="29"/>
      <c r="H266" s="29" t="s">
        <v>4841</v>
      </c>
      <c r="I266" s="402" t="s">
        <v>4446</v>
      </c>
      <c r="J266" s="402" t="s">
        <v>5299</v>
      </c>
      <c r="K266" s="29"/>
      <c r="L266" s="29"/>
      <c r="M266" s="29"/>
      <c r="N266" s="29" t="s">
        <v>1384</v>
      </c>
      <c r="O266" s="29"/>
      <c r="P266" s="25"/>
      <c r="Q266" s="25"/>
      <c r="R266" s="29" t="s">
        <v>5249</v>
      </c>
      <c r="S266" s="29" t="s">
        <v>5310</v>
      </c>
      <c r="T266" s="29" t="s">
        <v>2006</v>
      </c>
      <c r="U266" t="s">
        <v>25756</v>
      </c>
      <c r="V266"/>
      <c r="W266" s="29"/>
      <c r="X266" s="349"/>
      <c r="Y266" s="29"/>
      <c r="Z266" s="29"/>
      <c r="AA266" s="29"/>
      <c r="AB266" s="29"/>
      <c r="AC266" s="29"/>
      <c r="AD266" s="29"/>
      <c r="AE266" s="29" t="s">
        <v>2950</v>
      </c>
      <c r="AG266" s="284" t="s">
        <v>4434</v>
      </c>
      <c r="AH266" s="40" t="s">
        <v>4439</v>
      </c>
      <c r="AI266" s="40" t="s">
        <v>4440</v>
      </c>
      <c r="AJ266" s="40" t="s">
        <v>4799</v>
      </c>
      <c r="AK266" s="40" t="s">
        <v>72</v>
      </c>
      <c r="AL266" s="301" t="s">
        <v>5080</v>
      </c>
      <c r="AN266" s="29" t="s">
        <v>72</v>
      </c>
      <c r="AO266" s="29" t="s">
        <v>4442</v>
      </c>
      <c r="AR266" s="29" t="str">
        <f t="shared" si="48"/>
        <v>0</v>
      </c>
      <c r="AS266" s="29">
        <f t="shared" si="42"/>
        <v>0</v>
      </c>
      <c r="AT266" s="29">
        <v>0</v>
      </c>
      <c r="AW266" s="29" t="str">
        <f t="shared" si="50"/>
        <v/>
      </c>
      <c r="AX266" s="29" t="str">
        <f t="shared" si="43"/>
        <v/>
      </c>
      <c r="AY266" s="29" t="str">
        <f t="shared" si="49"/>
        <v>https://media.mediathek-tanz-theater.de/iiif/2/nvt_img-008-005-003.JP2</v>
      </c>
      <c r="AZ266" s="29" t="str">
        <f t="shared" si="44"/>
        <v>image/jp2</v>
      </c>
      <c r="BA266" s="29" t="str">
        <f t="shared" si="45"/>
        <v>presentation/iiif</v>
      </c>
      <c r="BB266" s="29" t="str">
        <f t="shared" si="46"/>
        <v>https://media.mediathek-tanz-theater.de/iiif/2/nvt_img-008-005-003.JP2/full/100,/0/default.jpg</v>
      </c>
      <c r="BC266" s="29" t="str">
        <f t="shared" si="41"/>
        <v>image/jpeg</v>
      </c>
      <c r="BD266" s="29" t="str">
        <f t="shared" si="47"/>
        <v>presentation/thumbnail</v>
      </c>
    </row>
    <row r="267" spans="1:56" ht="14.85" customHeight="1">
      <c r="A267" s="29">
        <v>1</v>
      </c>
      <c r="B267" s="29">
        <v>0</v>
      </c>
      <c r="C267" s="29" t="s">
        <v>5311</v>
      </c>
      <c r="D267" s="29" t="s">
        <v>5312</v>
      </c>
      <c r="E267" s="29"/>
      <c r="F267" s="38" t="s">
        <v>4430</v>
      </c>
      <c r="G267" s="29"/>
      <c r="H267" s="29"/>
      <c r="I267" s="402" t="s">
        <v>4446</v>
      </c>
      <c r="J267" s="402" t="s">
        <v>5299</v>
      </c>
      <c r="K267" s="29"/>
      <c r="L267" s="29"/>
      <c r="M267" s="29"/>
      <c r="N267" s="29" t="s">
        <v>1384</v>
      </c>
      <c r="O267" s="29"/>
      <c r="P267" s="25"/>
      <c r="Q267" s="25"/>
      <c r="R267" s="29" t="s">
        <v>5249</v>
      </c>
      <c r="S267" s="29" t="s">
        <v>5310</v>
      </c>
      <c r="T267" s="29" t="s">
        <v>2006</v>
      </c>
      <c r="U267" t="s">
        <v>25756</v>
      </c>
      <c r="V267"/>
      <c r="W267" s="29"/>
      <c r="X267" s="349"/>
      <c r="Y267" s="29"/>
      <c r="Z267" s="29"/>
      <c r="AA267" s="29"/>
      <c r="AB267" s="29"/>
      <c r="AC267" s="29"/>
      <c r="AD267" s="29"/>
      <c r="AE267" s="29" t="s">
        <v>2950</v>
      </c>
      <c r="AG267" s="284" t="s">
        <v>4434</v>
      </c>
      <c r="AH267" s="40" t="s">
        <v>4439</v>
      </c>
      <c r="AI267" s="40" t="s">
        <v>4440</v>
      </c>
      <c r="AJ267" s="40" t="s">
        <v>4799</v>
      </c>
      <c r="AK267" s="40" t="s">
        <v>4751</v>
      </c>
      <c r="AL267" s="301" t="s">
        <v>5080</v>
      </c>
      <c r="AN267" s="29" t="s">
        <v>72</v>
      </c>
      <c r="AO267" s="29" t="s">
        <v>4442</v>
      </c>
      <c r="AR267" s="29" t="str">
        <f t="shared" si="48"/>
        <v>0</v>
      </c>
      <c r="AS267" s="29">
        <f t="shared" si="42"/>
        <v>0</v>
      </c>
      <c r="AT267" s="29">
        <v>0</v>
      </c>
      <c r="AW267" s="29" t="str">
        <f t="shared" si="50"/>
        <v/>
      </c>
      <c r="AX267" s="29" t="str">
        <f t="shared" si="43"/>
        <v/>
      </c>
      <c r="AY267" s="29" t="str">
        <f t="shared" si="49"/>
        <v>https://media.mediathek-tanz-theater.de/iiif/2/nvt_img-008-005-004.JP2</v>
      </c>
      <c r="AZ267" s="29" t="str">
        <f t="shared" si="44"/>
        <v>image/jp2</v>
      </c>
      <c r="BA267" s="29" t="str">
        <f t="shared" si="45"/>
        <v>presentation/iiif</v>
      </c>
      <c r="BB267" s="29" t="str">
        <f t="shared" si="46"/>
        <v>https://media.mediathek-tanz-theater.de/iiif/2/nvt_img-008-005-004.JP2/full/100,/0/default.jpg</v>
      </c>
      <c r="BC267" s="29" t="str">
        <f t="shared" si="41"/>
        <v>image/jpeg</v>
      </c>
      <c r="BD267" s="29" t="str">
        <f t="shared" si="47"/>
        <v>presentation/thumbnail</v>
      </c>
    </row>
    <row r="268" spans="1:56" ht="14.85" customHeight="1">
      <c r="A268" s="29">
        <v>1</v>
      </c>
      <c r="B268" s="29">
        <v>0</v>
      </c>
      <c r="C268" s="29" t="s">
        <v>5313</v>
      </c>
      <c r="D268" s="29" t="s">
        <v>5314</v>
      </c>
      <c r="E268" s="29"/>
      <c r="F268" s="38" t="s">
        <v>4430</v>
      </c>
      <c r="G268" s="29"/>
      <c r="H268" s="29" t="s">
        <v>4841</v>
      </c>
      <c r="I268" s="402" t="s">
        <v>4446</v>
      </c>
      <c r="J268" s="402" t="s">
        <v>5299</v>
      </c>
      <c r="K268" s="29"/>
      <c r="L268" s="29"/>
      <c r="M268" s="29"/>
      <c r="N268" s="29" t="s">
        <v>1384</v>
      </c>
      <c r="O268" s="29"/>
      <c r="P268" s="25"/>
      <c r="Q268" s="25"/>
      <c r="R268" s="29" t="s">
        <v>5249</v>
      </c>
      <c r="S268" s="29" t="s">
        <v>5315</v>
      </c>
      <c r="T268" s="29" t="s">
        <v>2006</v>
      </c>
      <c r="U268" t="s">
        <v>25756</v>
      </c>
      <c r="V268"/>
      <c r="W268" s="29"/>
      <c r="X268" s="349"/>
      <c r="Y268" s="29"/>
      <c r="Z268" s="29"/>
      <c r="AA268" s="29"/>
      <c r="AB268" s="29"/>
      <c r="AC268" s="29"/>
      <c r="AD268" s="29"/>
      <c r="AE268" s="29" t="s">
        <v>2950</v>
      </c>
      <c r="AG268" s="284" t="s">
        <v>4434</v>
      </c>
      <c r="AH268" s="40" t="s">
        <v>4439</v>
      </c>
      <c r="AI268" s="40" t="s">
        <v>4440</v>
      </c>
      <c r="AJ268" s="40" t="s">
        <v>4799</v>
      </c>
      <c r="AK268" s="40" t="s">
        <v>4751</v>
      </c>
      <c r="AL268" s="301" t="s">
        <v>5080</v>
      </c>
      <c r="AN268" s="29" t="s">
        <v>72</v>
      </c>
      <c r="AO268" s="29" t="s">
        <v>4442</v>
      </c>
      <c r="AR268" s="29" t="str">
        <f t="shared" si="48"/>
        <v>0</v>
      </c>
      <c r="AS268" s="29">
        <f t="shared" si="42"/>
        <v>0</v>
      </c>
      <c r="AT268" s="29">
        <v>0</v>
      </c>
      <c r="AW268" s="29" t="str">
        <f t="shared" si="50"/>
        <v/>
      </c>
      <c r="AX268" s="29" t="str">
        <f t="shared" si="43"/>
        <v/>
      </c>
      <c r="AY268" s="29" t="str">
        <f t="shared" si="49"/>
        <v>https://media.mediathek-tanz-theater.de/iiif/2/nvt_img-008-005-005.JP2</v>
      </c>
      <c r="AZ268" s="29" t="str">
        <f t="shared" si="44"/>
        <v>image/jp2</v>
      </c>
      <c r="BA268" s="29" t="str">
        <f t="shared" si="45"/>
        <v>presentation/iiif</v>
      </c>
      <c r="BB268" s="29" t="str">
        <f t="shared" si="46"/>
        <v>https://media.mediathek-tanz-theater.de/iiif/2/nvt_img-008-005-005.JP2/full/100,/0/default.jpg</v>
      </c>
      <c r="BC268" s="29" t="str">
        <f t="shared" si="41"/>
        <v>image/jpeg</v>
      </c>
      <c r="BD268" s="29" t="str">
        <f t="shared" si="47"/>
        <v>presentation/thumbnail</v>
      </c>
    </row>
    <row r="269" spans="1:56" ht="14.85" customHeight="1">
      <c r="A269" s="29">
        <v>1</v>
      </c>
      <c r="B269" s="29">
        <v>0</v>
      </c>
      <c r="C269" s="29" t="s">
        <v>5316</v>
      </c>
      <c r="D269" s="29" t="s">
        <v>5317</v>
      </c>
      <c r="E269" s="29"/>
      <c r="F269" s="38" t="s">
        <v>4430</v>
      </c>
      <c r="G269" s="29"/>
      <c r="H269" s="29"/>
      <c r="I269" s="402" t="s">
        <v>4446</v>
      </c>
      <c r="J269" s="402" t="s">
        <v>5299</v>
      </c>
      <c r="K269" s="29"/>
      <c r="L269" s="29"/>
      <c r="M269" s="29"/>
      <c r="N269" s="29" t="s">
        <v>1384</v>
      </c>
      <c r="O269" s="29"/>
      <c r="P269" s="25"/>
      <c r="Q269" s="25"/>
      <c r="R269" s="29" t="s">
        <v>5249</v>
      </c>
      <c r="S269" s="29" t="s">
        <v>5315</v>
      </c>
      <c r="T269" s="29" t="s">
        <v>2006</v>
      </c>
      <c r="U269" t="s">
        <v>25758</v>
      </c>
      <c r="V269"/>
      <c r="W269" s="29"/>
      <c r="X269" s="349"/>
      <c r="Y269" s="29"/>
      <c r="Z269" s="29"/>
      <c r="AA269" s="29"/>
      <c r="AB269" s="29"/>
      <c r="AC269" s="29"/>
      <c r="AD269" s="29"/>
      <c r="AE269" s="29" t="s">
        <v>2950</v>
      </c>
      <c r="AG269" s="284" t="s">
        <v>4434</v>
      </c>
      <c r="AH269" s="40" t="s">
        <v>4439</v>
      </c>
      <c r="AI269" s="40" t="s">
        <v>4440</v>
      </c>
      <c r="AJ269" s="40" t="s">
        <v>4799</v>
      </c>
      <c r="AK269" s="40" t="s">
        <v>4994</v>
      </c>
      <c r="AL269" s="301" t="s">
        <v>5080</v>
      </c>
      <c r="AN269" s="29" t="s">
        <v>72</v>
      </c>
      <c r="AO269" s="29" t="s">
        <v>4442</v>
      </c>
      <c r="AR269" s="29" t="str">
        <f t="shared" si="48"/>
        <v>0</v>
      </c>
      <c r="AS269" s="29">
        <f t="shared" si="42"/>
        <v>0</v>
      </c>
      <c r="AT269" s="29">
        <v>0</v>
      </c>
      <c r="AW269" s="29" t="str">
        <f t="shared" si="50"/>
        <v/>
      </c>
      <c r="AX269" s="29" t="str">
        <f t="shared" si="43"/>
        <v/>
      </c>
      <c r="AY269" s="29" t="str">
        <f t="shared" si="49"/>
        <v>https://media.mediathek-tanz-theater.de/iiif/2/nvt_img-008-005-006.JP2</v>
      </c>
      <c r="AZ269" s="29" t="str">
        <f t="shared" si="44"/>
        <v>image/jp2</v>
      </c>
      <c r="BA269" s="29" t="str">
        <f t="shared" si="45"/>
        <v>presentation/iiif</v>
      </c>
      <c r="BB269" s="29" t="str">
        <f t="shared" si="46"/>
        <v>https://media.mediathek-tanz-theater.de/iiif/2/nvt_img-008-005-006.JP2/full/100,/0/default.jpg</v>
      </c>
      <c r="BC269" s="29" t="str">
        <f t="shared" si="41"/>
        <v>image/jpeg</v>
      </c>
      <c r="BD269" s="29" t="str">
        <f t="shared" si="47"/>
        <v>presentation/thumbnail</v>
      </c>
    </row>
    <row r="270" spans="1:56" ht="14.85" customHeight="1">
      <c r="A270" s="29">
        <v>1</v>
      </c>
      <c r="B270" s="29">
        <v>0</v>
      </c>
      <c r="C270" s="29" t="s">
        <v>5318</v>
      </c>
      <c r="D270" s="29" t="s">
        <v>5319</v>
      </c>
      <c r="E270" s="29"/>
      <c r="F270" s="38" t="s">
        <v>4430</v>
      </c>
      <c r="G270" s="29"/>
      <c r="H270" s="29"/>
      <c r="I270" s="402" t="s">
        <v>4438</v>
      </c>
      <c r="J270" s="402" t="s">
        <v>5237</v>
      </c>
      <c r="K270" s="29"/>
      <c r="L270" s="29"/>
      <c r="M270" s="29"/>
      <c r="N270" s="29" t="s">
        <v>1384</v>
      </c>
      <c r="O270" s="29"/>
      <c r="P270" s="25"/>
      <c r="Q270" s="25"/>
      <c r="R270" s="29"/>
      <c r="S270" s="29"/>
      <c r="T270" s="29"/>
      <c r="U270"/>
      <c r="V270"/>
      <c r="W270" s="29"/>
      <c r="X270" s="349"/>
      <c r="Y270" s="29"/>
      <c r="Z270" s="29"/>
      <c r="AA270" s="29"/>
      <c r="AB270" s="29"/>
      <c r="AC270" s="29"/>
      <c r="AD270" s="29"/>
      <c r="AE270" s="29" t="s">
        <v>2950</v>
      </c>
      <c r="AG270" s="284" t="s">
        <v>4434</v>
      </c>
      <c r="AH270" s="40" t="s">
        <v>4439</v>
      </c>
      <c r="AI270" s="40" t="s">
        <v>4440</v>
      </c>
      <c r="AJ270" s="40" t="s">
        <v>5253</v>
      </c>
      <c r="AK270" s="40"/>
      <c r="AO270" s="29" t="s">
        <v>4442</v>
      </c>
      <c r="AR270" s="29" t="str">
        <f t="shared" si="48"/>
        <v>1</v>
      </c>
      <c r="AS270" s="29">
        <f t="shared" si="42"/>
        <v>1</v>
      </c>
      <c r="AT270" s="29">
        <v>1</v>
      </c>
      <c r="AV270" s="29" t="s">
        <v>5320</v>
      </c>
      <c r="AW270" s="29" t="str">
        <f t="shared" si="50"/>
        <v>image/tiff</v>
      </c>
      <c r="AX270" s="29" t="str">
        <f t="shared" si="43"/>
        <v>archival/master</v>
      </c>
      <c r="AY270" s="29" t="str">
        <f t="shared" si="49"/>
        <v>https://media.mediathek-tanz-theater.de/iiif/2/nvt_img-008-006.JP2</v>
      </c>
      <c r="AZ270" s="29" t="str">
        <f t="shared" si="44"/>
        <v>image/jp2</v>
      </c>
      <c r="BA270" s="29" t="str">
        <f t="shared" si="45"/>
        <v>presentation/iiif</v>
      </c>
      <c r="BB270" s="29" t="str">
        <f t="shared" si="46"/>
        <v>https://media.mediathek-tanz-theater.de/iiif/2/nvt_img-008-006.JP2/full/100,/0/default.jpg</v>
      </c>
      <c r="BC270" s="29" t="str">
        <f t="shared" si="41"/>
        <v>image/jpeg</v>
      </c>
      <c r="BD270" s="29" t="str">
        <f t="shared" si="47"/>
        <v>presentation/thumbnail</v>
      </c>
    </row>
    <row r="271" spans="1:56" ht="14.85" customHeight="1">
      <c r="A271" s="29">
        <v>1</v>
      </c>
      <c r="B271" s="29">
        <v>0</v>
      </c>
      <c r="C271" s="29" t="s">
        <v>5321</v>
      </c>
      <c r="D271" s="29" t="s">
        <v>5322</v>
      </c>
      <c r="E271" s="29"/>
      <c r="F271" s="38" t="s">
        <v>4430</v>
      </c>
      <c r="G271" s="29"/>
      <c r="H271" s="29" t="s">
        <v>4524</v>
      </c>
      <c r="I271" s="402" t="s">
        <v>4446</v>
      </c>
      <c r="J271" s="402" t="s">
        <v>5318</v>
      </c>
      <c r="K271" s="29"/>
      <c r="L271" s="29"/>
      <c r="M271" s="29"/>
      <c r="N271" s="29" t="s">
        <v>1384</v>
      </c>
      <c r="O271" s="29"/>
      <c r="P271" s="25"/>
      <c r="Q271" s="25"/>
      <c r="R271" s="29" t="s">
        <v>5249</v>
      </c>
      <c r="S271" s="29" t="s">
        <v>5323</v>
      </c>
      <c r="T271" s="29" t="s">
        <v>2006</v>
      </c>
      <c r="U271" t="s">
        <v>25759</v>
      </c>
      <c r="V271"/>
      <c r="W271" s="29"/>
      <c r="X271" s="349"/>
      <c r="Y271" s="29"/>
      <c r="Z271" s="29"/>
      <c r="AA271" s="29"/>
      <c r="AB271" s="29"/>
      <c r="AC271" s="29"/>
      <c r="AD271" s="29"/>
      <c r="AE271" s="29" t="s">
        <v>2950</v>
      </c>
      <c r="AG271" s="284" t="s">
        <v>4434</v>
      </c>
      <c r="AH271" s="40" t="s">
        <v>4439</v>
      </c>
      <c r="AI271" s="40" t="s">
        <v>4440</v>
      </c>
      <c r="AJ271" s="40" t="s">
        <v>4799</v>
      </c>
      <c r="AK271" s="40" t="s">
        <v>4994</v>
      </c>
      <c r="AL271" s="301" t="s">
        <v>5080</v>
      </c>
      <c r="AN271" s="29" t="s">
        <v>72</v>
      </c>
      <c r="AO271" s="29" t="s">
        <v>4442</v>
      </c>
      <c r="AR271" s="29" t="str">
        <f t="shared" si="48"/>
        <v>0</v>
      </c>
      <c r="AS271" s="29">
        <f t="shared" si="42"/>
        <v>0</v>
      </c>
      <c r="AT271" s="29">
        <v>0</v>
      </c>
      <c r="AW271" s="29" t="str">
        <f t="shared" si="50"/>
        <v/>
      </c>
      <c r="AX271" s="29" t="str">
        <f t="shared" si="43"/>
        <v/>
      </c>
      <c r="AY271" s="29" t="str">
        <f t="shared" si="49"/>
        <v>https://media.mediathek-tanz-theater.de/iiif/2/nvt_img-008-006-001.JP2</v>
      </c>
      <c r="AZ271" s="29" t="str">
        <f t="shared" si="44"/>
        <v>image/jp2</v>
      </c>
      <c r="BA271" s="29" t="str">
        <f t="shared" si="45"/>
        <v>presentation/iiif</v>
      </c>
      <c r="BB271" s="29" t="str">
        <f t="shared" si="46"/>
        <v>https://media.mediathek-tanz-theater.de/iiif/2/nvt_img-008-006-001.JP2/full/100,/0/default.jpg</v>
      </c>
      <c r="BC271" s="29" t="str">
        <f t="shared" si="41"/>
        <v>image/jpeg</v>
      </c>
      <c r="BD271" s="29" t="str">
        <f t="shared" si="47"/>
        <v>presentation/thumbnail</v>
      </c>
    </row>
    <row r="272" spans="1:56" ht="14.85" customHeight="1">
      <c r="A272" s="29">
        <v>1</v>
      </c>
      <c r="B272" s="29">
        <v>0</v>
      </c>
      <c r="C272" s="29" t="s">
        <v>5324</v>
      </c>
      <c r="D272" s="29" t="s">
        <v>5325</v>
      </c>
      <c r="E272" s="29"/>
      <c r="F272" s="38" t="s">
        <v>4430</v>
      </c>
      <c r="G272" s="29"/>
      <c r="H272" s="29" t="s">
        <v>4524</v>
      </c>
      <c r="I272" s="402" t="s">
        <v>4446</v>
      </c>
      <c r="J272" s="402" t="s">
        <v>5318</v>
      </c>
      <c r="K272" s="29"/>
      <c r="L272" s="29"/>
      <c r="M272" s="29"/>
      <c r="N272" s="29" t="s">
        <v>1384</v>
      </c>
      <c r="O272" s="29"/>
      <c r="P272" s="25"/>
      <c r="Q272" s="25"/>
      <c r="R272" s="29" t="s">
        <v>5249</v>
      </c>
      <c r="S272" s="29" t="s">
        <v>5323</v>
      </c>
      <c r="T272" s="29" t="s">
        <v>2006</v>
      </c>
      <c r="U272" t="s">
        <v>25759</v>
      </c>
      <c r="V272"/>
      <c r="W272" s="29"/>
      <c r="X272" s="349"/>
      <c r="Y272" s="29"/>
      <c r="Z272" s="29"/>
      <c r="AA272" s="29"/>
      <c r="AB272" s="29"/>
      <c r="AC272" s="29"/>
      <c r="AD272" s="29"/>
      <c r="AE272" s="29" t="s">
        <v>2950</v>
      </c>
      <c r="AG272" s="284" t="s">
        <v>4434</v>
      </c>
      <c r="AH272" s="40" t="s">
        <v>4439</v>
      </c>
      <c r="AI272" s="40" t="s">
        <v>4440</v>
      </c>
      <c r="AJ272" s="40" t="s">
        <v>4799</v>
      </c>
      <c r="AK272" s="40" t="s">
        <v>4994</v>
      </c>
      <c r="AL272" s="301" t="s">
        <v>5080</v>
      </c>
      <c r="AN272" s="29" t="s">
        <v>4635</v>
      </c>
      <c r="AO272" s="29" t="s">
        <v>4442</v>
      </c>
      <c r="AR272" s="29" t="str">
        <f t="shared" si="48"/>
        <v>0</v>
      </c>
      <c r="AS272" s="29">
        <f t="shared" si="42"/>
        <v>0</v>
      </c>
      <c r="AT272" s="29">
        <v>0</v>
      </c>
      <c r="AW272" s="29" t="str">
        <f t="shared" si="50"/>
        <v/>
      </c>
      <c r="AX272" s="29" t="str">
        <f t="shared" si="43"/>
        <v/>
      </c>
      <c r="AY272" s="29" t="str">
        <f t="shared" si="49"/>
        <v>https://media.mediathek-tanz-theater.de/iiif/2/nvt_img-008-006-002.JP2</v>
      </c>
      <c r="AZ272" s="29" t="str">
        <f t="shared" si="44"/>
        <v>image/jp2</v>
      </c>
      <c r="BA272" s="29" t="str">
        <f t="shared" si="45"/>
        <v>presentation/iiif</v>
      </c>
      <c r="BB272" s="29" t="str">
        <f t="shared" si="46"/>
        <v>https://media.mediathek-tanz-theater.de/iiif/2/nvt_img-008-006-002.JP2/full/100,/0/default.jpg</v>
      </c>
      <c r="BC272" s="29" t="str">
        <f t="shared" si="41"/>
        <v>image/jpeg</v>
      </c>
      <c r="BD272" s="29" t="str">
        <f t="shared" si="47"/>
        <v>presentation/thumbnail</v>
      </c>
    </row>
    <row r="273" spans="1:56" ht="14.85" customHeight="1">
      <c r="A273" s="29">
        <v>1</v>
      </c>
      <c r="B273" s="29">
        <v>0</v>
      </c>
      <c r="C273" s="29" t="s">
        <v>5326</v>
      </c>
      <c r="D273" s="29" t="s">
        <v>5327</v>
      </c>
      <c r="E273" s="29"/>
      <c r="F273" s="38" t="s">
        <v>4430</v>
      </c>
      <c r="G273" s="29"/>
      <c r="H273" s="29" t="s">
        <v>4524</v>
      </c>
      <c r="I273" s="402" t="s">
        <v>4446</v>
      </c>
      <c r="J273" s="402" t="s">
        <v>5318</v>
      </c>
      <c r="K273" s="29"/>
      <c r="L273" s="29"/>
      <c r="M273" s="29"/>
      <c r="N273" s="29" t="s">
        <v>1384</v>
      </c>
      <c r="O273" s="29"/>
      <c r="P273" s="25"/>
      <c r="Q273" s="25"/>
      <c r="R273" s="29" t="s">
        <v>5249</v>
      </c>
      <c r="S273" s="29" t="s">
        <v>5323</v>
      </c>
      <c r="T273" s="29" t="s">
        <v>2006</v>
      </c>
      <c r="U273" t="s">
        <v>25760</v>
      </c>
      <c r="V273"/>
      <c r="W273" s="29"/>
      <c r="X273" s="349"/>
      <c r="Y273" s="29"/>
      <c r="Z273" s="29"/>
      <c r="AA273" s="29"/>
      <c r="AB273" s="29"/>
      <c r="AC273" s="29"/>
      <c r="AD273" s="29"/>
      <c r="AE273" s="29" t="s">
        <v>2950</v>
      </c>
      <c r="AG273" s="284" t="s">
        <v>4434</v>
      </c>
      <c r="AH273" s="40" t="s">
        <v>4439</v>
      </c>
      <c r="AI273" s="40" t="s">
        <v>4440</v>
      </c>
      <c r="AJ273" s="40" t="s">
        <v>4799</v>
      </c>
      <c r="AK273" s="40" t="s">
        <v>4994</v>
      </c>
      <c r="AL273" s="301" t="s">
        <v>5080</v>
      </c>
      <c r="AN273" s="29" t="s">
        <v>4635</v>
      </c>
      <c r="AO273" s="29" t="s">
        <v>4442</v>
      </c>
      <c r="AR273" s="29" t="str">
        <f t="shared" si="48"/>
        <v>0</v>
      </c>
      <c r="AS273" s="29">
        <f t="shared" si="42"/>
        <v>0</v>
      </c>
      <c r="AT273" s="29">
        <v>0</v>
      </c>
      <c r="AW273" s="29" t="str">
        <f t="shared" si="50"/>
        <v/>
      </c>
      <c r="AX273" s="29" t="str">
        <f t="shared" si="43"/>
        <v/>
      </c>
      <c r="AY273" s="29" t="str">
        <f t="shared" si="49"/>
        <v>https://media.mediathek-tanz-theater.de/iiif/2/nvt_img-008-006-003.JP2</v>
      </c>
      <c r="AZ273" s="29" t="str">
        <f t="shared" si="44"/>
        <v>image/jp2</v>
      </c>
      <c r="BA273" s="29" t="str">
        <f t="shared" si="45"/>
        <v>presentation/iiif</v>
      </c>
      <c r="BB273" s="29" t="str">
        <f t="shared" si="46"/>
        <v>https://media.mediathek-tanz-theater.de/iiif/2/nvt_img-008-006-003.JP2/full/100,/0/default.jpg</v>
      </c>
      <c r="BC273" s="29" t="str">
        <f t="shared" si="41"/>
        <v>image/jpeg</v>
      </c>
      <c r="BD273" s="29" t="str">
        <f t="shared" si="47"/>
        <v>presentation/thumbnail</v>
      </c>
    </row>
    <row r="274" spans="1:56" ht="14.85" customHeight="1">
      <c r="A274" s="29">
        <v>1</v>
      </c>
      <c r="B274" s="29">
        <v>0</v>
      </c>
      <c r="C274" s="29" t="s">
        <v>5328</v>
      </c>
      <c r="D274" s="29" t="s">
        <v>5329</v>
      </c>
      <c r="E274" s="29"/>
      <c r="F274" s="38" t="s">
        <v>4430</v>
      </c>
      <c r="G274" s="29"/>
      <c r="H274" s="29" t="s">
        <v>4524</v>
      </c>
      <c r="I274" s="402" t="s">
        <v>4446</v>
      </c>
      <c r="J274" s="402" t="s">
        <v>5318</v>
      </c>
      <c r="K274" s="29"/>
      <c r="L274" s="29"/>
      <c r="M274" s="29"/>
      <c r="N274" s="29" t="s">
        <v>1384</v>
      </c>
      <c r="O274" s="29"/>
      <c r="P274" s="25"/>
      <c r="Q274" s="25"/>
      <c r="R274" s="29" t="s">
        <v>5249</v>
      </c>
      <c r="S274" s="29" t="s">
        <v>5330</v>
      </c>
      <c r="T274" s="29" t="s">
        <v>2006</v>
      </c>
      <c r="U274" t="s">
        <v>25761</v>
      </c>
      <c r="V274"/>
      <c r="W274" s="29"/>
      <c r="X274" s="349"/>
      <c r="Y274" s="29"/>
      <c r="Z274" s="29"/>
      <c r="AA274" s="29"/>
      <c r="AB274" s="29"/>
      <c r="AC274" s="29"/>
      <c r="AD274" s="29"/>
      <c r="AE274" s="29" t="s">
        <v>2950</v>
      </c>
      <c r="AG274" s="284" t="s">
        <v>4434</v>
      </c>
      <c r="AH274" s="40" t="s">
        <v>4439</v>
      </c>
      <c r="AI274" s="40" t="s">
        <v>4440</v>
      </c>
      <c r="AJ274" s="40" t="s">
        <v>4799</v>
      </c>
      <c r="AK274" s="40" t="s">
        <v>4994</v>
      </c>
      <c r="AL274" s="301" t="s">
        <v>5080</v>
      </c>
      <c r="AN274" s="29" t="s">
        <v>72</v>
      </c>
      <c r="AO274" s="29" t="s">
        <v>4442</v>
      </c>
      <c r="AR274" s="29" t="str">
        <f t="shared" si="48"/>
        <v>0</v>
      </c>
      <c r="AS274" s="29">
        <f t="shared" si="42"/>
        <v>0</v>
      </c>
      <c r="AT274" s="29">
        <v>0</v>
      </c>
      <c r="AW274" s="29" t="str">
        <f t="shared" si="50"/>
        <v/>
      </c>
      <c r="AX274" s="29" t="str">
        <f t="shared" si="43"/>
        <v/>
      </c>
      <c r="AY274" s="29" t="str">
        <f t="shared" si="49"/>
        <v>https://media.mediathek-tanz-theater.de/iiif/2/nvt_img-008-006-004.JP2</v>
      </c>
      <c r="AZ274" s="29" t="str">
        <f t="shared" si="44"/>
        <v>image/jp2</v>
      </c>
      <c r="BA274" s="29" t="str">
        <f t="shared" si="45"/>
        <v>presentation/iiif</v>
      </c>
      <c r="BB274" s="29" t="str">
        <f t="shared" si="46"/>
        <v>https://media.mediathek-tanz-theater.de/iiif/2/nvt_img-008-006-004.JP2/full/100,/0/default.jpg</v>
      </c>
      <c r="BC274" s="29" t="str">
        <f t="shared" si="41"/>
        <v>image/jpeg</v>
      </c>
      <c r="BD274" s="29" t="str">
        <f t="shared" si="47"/>
        <v>presentation/thumbnail</v>
      </c>
    </row>
    <row r="275" spans="1:56" ht="14.85" customHeight="1">
      <c r="A275" s="29">
        <v>1</v>
      </c>
      <c r="B275" s="29">
        <v>0</v>
      </c>
      <c r="C275" s="29" t="s">
        <v>5331</v>
      </c>
      <c r="D275" s="29" t="s">
        <v>5332</v>
      </c>
      <c r="E275" s="29"/>
      <c r="F275" s="38" t="s">
        <v>4430</v>
      </c>
      <c r="G275" s="29"/>
      <c r="H275" s="29" t="s">
        <v>5333</v>
      </c>
      <c r="I275" s="402" t="s">
        <v>4446</v>
      </c>
      <c r="J275" s="402" t="s">
        <v>5318</v>
      </c>
      <c r="K275" s="29"/>
      <c r="L275" s="29"/>
      <c r="M275" s="29"/>
      <c r="N275" s="29" t="s">
        <v>1384</v>
      </c>
      <c r="O275" s="29"/>
      <c r="P275" s="25"/>
      <c r="Q275" s="25"/>
      <c r="R275" s="29"/>
      <c r="S275" s="29" t="s">
        <v>5334</v>
      </c>
      <c r="T275" s="29" t="s">
        <v>2006</v>
      </c>
      <c r="U275"/>
      <c r="V275"/>
      <c r="W275" s="29"/>
      <c r="X275" s="349"/>
      <c r="Y275" s="29"/>
      <c r="Z275" s="29"/>
      <c r="AA275" s="29"/>
      <c r="AB275" s="29"/>
      <c r="AC275" s="29"/>
      <c r="AD275" s="29"/>
      <c r="AE275" s="29" t="s">
        <v>2950</v>
      </c>
      <c r="AG275" s="284" t="s">
        <v>4434</v>
      </c>
      <c r="AH275" s="40" t="s">
        <v>4439</v>
      </c>
      <c r="AI275" s="40" t="s">
        <v>4440</v>
      </c>
      <c r="AJ275" s="40" t="s">
        <v>4799</v>
      </c>
      <c r="AK275" s="40" t="s">
        <v>5333</v>
      </c>
      <c r="AL275" s="301" t="s">
        <v>5080</v>
      </c>
      <c r="AN275" s="29" t="s">
        <v>72</v>
      </c>
      <c r="AO275" s="29" t="s">
        <v>4442</v>
      </c>
      <c r="AR275" s="29" t="str">
        <f t="shared" si="48"/>
        <v>0</v>
      </c>
      <c r="AS275" s="29">
        <f t="shared" si="42"/>
        <v>0</v>
      </c>
      <c r="AT275" s="29">
        <v>0</v>
      </c>
      <c r="AW275" s="29" t="str">
        <f t="shared" si="50"/>
        <v/>
      </c>
      <c r="AX275" s="29" t="str">
        <f t="shared" si="43"/>
        <v/>
      </c>
      <c r="AY275" s="29" t="str">
        <f t="shared" si="49"/>
        <v>https://media.mediathek-tanz-theater.de/iiif/2/nvt_img-008-006-005.JP2</v>
      </c>
      <c r="AZ275" s="29" t="str">
        <f t="shared" si="44"/>
        <v>image/jp2</v>
      </c>
      <c r="BA275" s="29" t="str">
        <f t="shared" si="45"/>
        <v>presentation/iiif</v>
      </c>
      <c r="BB275" s="29" t="str">
        <f t="shared" si="46"/>
        <v>https://media.mediathek-tanz-theater.de/iiif/2/nvt_img-008-006-005.JP2/full/100,/0/default.jpg</v>
      </c>
      <c r="BC275" s="29" t="str">
        <f t="shared" si="41"/>
        <v>image/jpeg</v>
      </c>
      <c r="BD275" s="29" t="str">
        <f t="shared" si="47"/>
        <v>presentation/thumbnail</v>
      </c>
    </row>
    <row r="276" spans="1:56" ht="14.85" customHeight="1">
      <c r="A276" s="29">
        <v>1</v>
      </c>
      <c r="B276" s="29">
        <v>0</v>
      </c>
      <c r="C276" s="29" t="s">
        <v>5335</v>
      </c>
      <c r="D276" s="29" t="s">
        <v>5336</v>
      </c>
      <c r="E276" s="29"/>
      <c r="F276" s="38" t="s">
        <v>4430</v>
      </c>
      <c r="G276" s="29"/>
      <c r="H276" s="29" t="s">
        <v>4524</v>
      </c>
      <c r="I276" s="402" t="s">
        <v>4446</v>
      </c>
      <c r="J276" s="402" t="s">
        <v>5318</v>
      </c>
      <c r="K276" s="29"/>
      <c r="L276" s="29"/>
      <c r="M276" s="29"/>
      <c r="N276" s="29" t="s">
        <v>1384</v>
      </c>
      <c r="O276" s="29"/>
      <c r="P276" s="25"/>
      <c r="Q276" s="25"/>
      <c r="R276" s="29" t="s">
        <v>5249</v>
      </c>
      <c r="S276" s="29" t="s">
        <v>5323</v>
      </c>
      <c r="T276" s="29" t="s">
        <v>2006</v>
      </c>
      <c r="U276" t="s">
        <v>25762</v>
      </c>
      <c r="V276"/>
      <c r="W276" s="29"/>
      <c r="X276" s="349"/>
      <c r="Y276" s="29"/>
      <c r="Z276" s="29"/>
      <c r="AA276" s="29"/>
      <c r="AB276" s="29"/>
      <c r="AC276" s="29"/>
      <c r="AD276" s="29"/>
      <c r="AE276" s="29" t="s">
        <v>2950</v>
      </c>
      <c r="AG276" s="284" t="s">
        <v>4434</v>
      </c>
      <c r="AH276" s="40" t="s">
        <v>4439</v>
      </c>
      <c r="AI276" s="40" t="s">
        <v>4440</v>
      </c>
      <c r="AJ276" s="40" t="s">
        <v>4799</v>
      </c>
      <c r="AK276" s="40" t="s">
        <v>72</v>
      </c>
      <c r="AL276" s="301" t="s">
        <v>5080</v>
      </c>
      <c r="AN276" s="29" t="s">
        <v>72</v>
      </c>
      <c r="AO276" s="29" t="s">
        <v>4442</v>
      </c>
      <c r="AR276" s="29" t="str">
        <f t="shared" si="48"/>
        <v>0</v>
      </c>
      <c r="AS276" s="29">
        <f t="shared" si="42"/>
        <v>0</v>
      </c>
      <c r="AT276" s="29">
        <v>0</v>
      </c>
      <c r="AW276" s="29" t="str">
        <f t="shared" si="50"/>
        <v/>
      </c>
      <c r="AX276" s="29" t="str">
        <f t="shared" si="43"/>
        <v/>
      </c>
      <c r="AY276" s="29" t="str">
        <f t="shared" si="49"/>
        <v>https://media.mediathek-tanz-theater.de/iiif/2/nvt_img-008-006-006.JP2</v>
      </c>
      <c r="AZ276" s="29" t="str">
        <f t="shared" si="44"/>
        <v>image/jp2</v>
      </c>
      <c r="BA276" s="29" t="str">
        <f t="shared" si="45"/>
        <v>presentation/iiif</v>
      </c>
      <c r="BB276" s="29" t="str">
        <f t="shared" si="46"/>
        <v>https://media.mediathek-tanz-theater.de/iiif/2/nvt_img-008-006-006.JP2/full/100,/0/default.jpg</v>
      </c>
      <c r="BC276" s="29" t="str">
        <f t="shared" si="41"/>
        <v>image/jpeg</v>
      </c>
      <c r="BD276" s="29" t="str">
        <f t="shared" si="47"/>
        <v>presentation/thumbnail</v>
      </c>
    </row>
    <row r="277" spans="1:56" ht="14.85" customHeight="1">
      <c r="A277" s="29">
        <v>1</v>
      </c>
      <c r="B277" s="29">
        <v>0</v>
      </c>
      <c r="C277" s="29" t="s">
        <v>5337</v>
      </c>
      <c r="D277" s="29" t="s">
        <v>5338</v>
      </c>
      <c r="E277" s="29"/>
      <c r="F277" s="38" t="s">
        <v>4430</v>
      </c>
      <c r="G277" s="29"/>
      <c r="H277" s="29"/>
      <c r="I277" s="402" t="s">
        <v>4438</v>
      </c>
      <c r="J277" s="402" t="s">
        <v>5237</v>
      </c>
      <c r="K277" s="29"/>
      <c r="L277" s="29"/>
      <c r="M277" s="29"/>
      <c r="N277" s="29" t="s">
        <v>1384</v>
      </c>
      <c r="O277" s="29"/>
      <c r="P277" s="25"/>
      <c r="Q277" s="25"/>
      <c r="R277" s="29"/>
      <c r="S277" s="29"/>
      <c r="T277" s="29"/>
      <c r="U277"/>
      <c r="V277"/>
      <c r="W277" s="29"/>
      <c r="X277" s="349"/>
      <c r="Y277" s="29"/>
      <c r="Z277" s="29"/>
      <c r="AA277" s="29"/>
      <c r="AB277" s="29"/>
      <c r="AC277" s="29"/>
      <c r="AD277" s="29"/>
      <c r="AE277" s="29" t="s">
        <v>2950</v>
      </c>
      <c r="AG277" s="284" t="s">
        <v>4434</v>
      </c>
      <c r="AH277" s="40" t="s">
        <v>4439</v>
      </c>
      <c r="AI277" s="40" t="s">
        <v>4440</v>
      </c>
      <c r="AJ277" s="40" t="s">
        <v>5253</v>
      </c>
      <c r="AK277" s="40"/>
      <c r="AO277" s="29" t="s">
        <v>4442</v>
      </c>
      <c r="AR277" s="29" t="str">
        <f t="shared" si="48"/>
        <v>1</v>
      </c>
      <c r="AS277" s="29">
        <f t="shared" si="42"/>
        <v>1</v>
      </c>
      <c r="AT277" s="29">
        <v>1</v>
      </c>
      <c r="AV277" s="29" t="s">
        <v>5339</v>
      </c>
      <c r="AW277" s="29" t="str">
        <f t="shared" si="50"/>
        <v>image/tiff</v>
      </c>
      <c r="AX277" s="29" t="str">
        <f t="shared" si="43"/>
        <v>archival/master</v>
      </c>
      <c r="AY277" s="29" t="str">
        <f t="shared" si="49"/>
        <v>https://media.mediathek-tanz-theater.de/iiif/2/nvt_img-008-007.JP2</v>
      </c>
      <c r="AZ277" s="29" t="str">
        <f t="shared" si="44"/>
        <v>image/jp2</v>
      </c>
      <c r="BA277" s="29" t="str">
        <f t="shared" si="45"/>
        <v>presentation/iiif</v>
      </c>
      <c r="BB277" s="29" t="str">
        <f t="shared" si="46"/>
        <v>https://media.mediathek-tanz-theater.de/iiif/2/nvt_img-008-007.JP2/full/100,/0/default.jpg</v>
      </c>
      <c r="BC277" s="29" t="str">
        <f t="shared" si="41"/>
        <v>image/jpeg</v>
      </c>
      <c r="BD277" s="29" t="str">
        <f t="shared" si="47"/>
        <v>presentation/thumbnail</v>
      </c>
    </row>
    <row r="278" spans="1:56" ht="14.85" customHeight="1">
      <c r="A278" s="29">
        <v>1</v>
      </c>
      <c r="B278" s="29">
        <v>0</v>
      </c>
      <c r="C278" s="29" t="s">
        <v>24433</v>
      </c>
      <c r="D278" s="29" t="s">
        <v>5336</v>
      </c>
      <c r="E278" s="29"/>
      <c r="F278" s="38" t="s">
        <v>4430</v>
      </c>
      <c r="G278" s="29"/>
      <c r="H278" s="29"/>
      <c r="I278" s="402" t="s">
        <v>4446</v>
      </c>
      <c r="J278" s="402" t="s">
        <v>5337</v>
      </c>
      <c r="K278" s="29"/>
      <c r="L278" s="29"/>
      <c r="M278" s="29"/>
      <c r="N278" s="29" t="s">
        <v>1384</v>
      </c>
      <c r="O278" s="29"/>
      <c r="P278" s="25"/>
      <c r="Q278" s="25"/>
      <c r="R278" s="29" t="s">
        <v>5249</v>
      </c>
      <c r="S278" s="29" t="s">
        <v>5340</v>
      </c>
      <c r="T278" s="29" t="s">
        <v>2006</v>
      </c>
      <c r="U278" t="s">
        <v>25762</v>
      </c>
      <c r="V278"/>
      <c r="W278" s="29"/>
      <c r="X278" s="349"/>
      <c r="Y278" s="29"/>
      <c r="Z278" s="29"/>
      <c r="AA278" s="29"/>
      <c r="AB278" s="29"/>
      <c r="AC278" s="29"/>
      <c r="AD278" s="29"/>
      <c r="AE278" s="29" t="s">
        <v>2950</v>
      </c>
      <c r="AG278" s="284" t="s">
        <v>4434</v>
      </c>
      <c r="AH278" s="40" t="s">
        <v>4439</v>
      </c>
      <c r="AI278" s="40" t="s">
        <v>4440</v>
      </c>
      <c r="AJ278" s="40" t="s">
        <v>4799</v>
      </c>
      <c r="AK278" s="40" t="s">
        <v>5341</v>
      </c>
      <c r="AL278" s="301" t="s">
        <v>4752</v>
      </c>
      <c r="AN278" s="29" t="s">
        <v>5307</v>
      </c>
      <c r="AO278" s="29" t="s">
        <v>4442</v>
      </c>
      <c r="AR278" s="29" t="str">
        <f t="shared" si="48"/>
        <v>0</v>
      </c>
      <c r="AS278" s="29">
        <f t="shared" si="42"/>
        <v>0</v>
      </c>
      <c r="AT278" s="29">
        <v>0</v>
      </c>
      <c r="AW278" s="29" t="str">
        <f t="shared" si="50"/>
        <v/>
      </c>
      <c r="AX278" s="29" t="str">
        <f t="shared" si="43"/>
        <v/>
      </c>
      <c r="AY278" s="29" t="str">
        <f t="shared" si="49"/>
        <v>https://media.mediathek-tanz-theater.de/iiif/2/nvt_img-008-007-001.JP2</v>
      </c>
      <c r="AZ278" s="29" t="str">
        <f t="shared" si="44"/>
        <v>image/jp2</v>
      </c>
      <c r="BA278" s="29" t="str">
        <f t="shared" si="45"/>
        <v>presentation/iiif</v>
      </c>
      <c r="BB278" s="29" t="str">
        <f t="shared" si="46"/>
        <v>https://media.mediathek-tanz-theater.de/iiif/2/nvt_img-008-007-001.JP2/full/100,/0/default.jpg</v>
      </c>
      <c r="BC278" s="29" t="str">
        <f t="shared" si="41"/>
        <v>image/jpeg</v>
      </c>
      <c r="BD278" s="29" t="str">
        <f t="shared" si="47"/>
        <v>presentation/thumbnail</v>
      </c>
    </row>
    <row r="279" spans="1:56" ht="14.85" customHeight="1">
      <c r="A279" s="29">
        <v>1</v>
      </c>
      <c r="B279" s="29">
        <v>0</v>
      </c>
      <c r="C279" s="29" t="s">
        <v>24434</v>
      </c>
      <c r="D279" s="29" t="s">
        <v>5342</v>
      </c>
      <c r="E279" s="29"/>
      <c r="F279" s="38" t="s">
        <v>4430</v>
      </c>
      <c r="G279" s="29"/>
      <c r="H279" s="29"/>
      <c r="I279" s="402" t="s">
        <v>4446</v>
      </c>
      <c r="J279" s="402" t="s">
        <v>5337</v>
      </c>
      <c r="K279" s="29"/>
      <c r="L279" s="29"/>
      <c r="M279" s="29"/>
      <c r="N279" s="29" t="s">
        <v>1384</v>
      </c>
      <c r="O279" s="29"/>
      <c r="P279" s="25"/>
      <c r="Q279" s="25"/>
      <c r="R279" s="29" t="s">
        <v>5249</v>
      </c>
      <c r="S279" s="29" t="s">
        <v>5340</v>
      </c>
      <c r="T279" s="29" t="s">
        <v>2006</v>
      </c>
      <c r="U279" t="s">
        <v>25762</v>
      </c>
      <c r="V279"/>
      <c r="W279" s="29"/>
      <c r="X279" s="349"/>
      <c r="Y279" s="29"/>
      <c r="Z279" s="29"/>
      <c r="AA279" s="29"/>
      <c r="AB279" s="29"/>
      <c r="AC279" s="29"/>
      <c r="AD279" s="29"/>
      <c r="AE279" s="29" t="s">
        <v>2950</v>
      </c>
      <c r="AG279" s="284" t="s">
        <v>4434</v>
      </c>
      <c r="AH279" s="40" t="s">
        <v>4439</v>
      </c>
      <c r="AI279" s="40" t="s">
        <v>4440</v>
      </c>
      <c r="AJ279" s="40" t="s">
        <v>4799</v>
      </c>
      <c r="AK279" s="40" t="s">
        <v>72</v>
      </c>
      <c r="AL279" s="301" t="s">
        <v>4752</v>
      </c>
      <c r="AN279" s="29" t="s">
        <v>5307</v>
      </c>
      <c r="AO279" s="29" t="s">
        <v>4442</v>
      </c>
      <c r="AR279" s="29" t="str">
        <f t="shared" si="48"/>
        <v>0</v>
      </c>
      <c r="AS279" s="29">
        <f t="shared" si="42"/>
        <v>0</v>
      </c>
      <c r="AT279" s="29">
        <v>0</v>
      </c>
      <c r="AW279" s="29" t="str">
        <f t="shared" si="50"/>
        <v/>
      </c>
      <c r="AX279" s="29" t="str">
        <f t="shared" si="43"/>
        <v/>
      </c>
      <c r="AY279" s="29" t="str">
        <f t="shared" si="49"/>
        <v>https://media.mediathek-tanz-theater.de/iiif/2/nvt_img-008-007-002.JP2</v>
      </c>
      <c r="AZ279" s="29" t="str">
        <f t="shared" si="44"/>
        <v>image/jp2</v>
      </c>
      <c r="BA279" s="29" t="str">
        <f t="shared" si="45"/>
        <v>presentation/iiif</v>
      </c>
      <c r="BB279" s="29" t="str">
        <f t="shared" si="46"/>
        <v>https://media.mediathek-tanz-theater.de/iiif/2/nvt_img-008-007-002.JP2/full/100,/0/default.jpg</v>
      </c>
      <c r="BC279" s="29" t="str">
        <f t="shared" si="41"/>
        <v>image/jpeg</v>
      </c>
      <c r="BD279" s="29" t="str">
        <f t="shared" si="47"/>
        <v>presentation/thumbnail</v>
      </c>
    </row>
    <row r="280" spans="1:56" ht="14.85" customHeight="1">
      <c r="A280" s="29">
        <v>1</v>
      </c>
      <c r="B280" s="29">
        <v>0</v>
      </c>
      <c r="C280" s="29" t="s">
        <v>24435</v>
      </c>
      <c r="D280" s="29" t="s">
        <v>5343</v>
      </c>
      <c r="E280" s="29"/>
      <c r="F280" s="38" t="s">
        <v>4430</v>
      </c>
      <c r="G280" s="29"/>
      <c r="H280" s="29"/>
      <c r="I280" s="402" t="s">
        <v>4446</v>
      </c>
      <c r="J280" s="402" t="s">
        <v>5337</v>
      </c>
      <c r="K280" s="29"/>
      <c r="L280" s="29"/>
      <c r="M280" s="29"/>
      <c r="N280" s="29" t="s">
        <v>1384</v>
      </c>
      <c r="O280" s="29"/>
      <c r="P280" s="25"/>
      <c r="Q280" s="25"/>
      <c r="R280" s="29" t="s">
        <v>5249</v>
      </c>
      <c r="S280" s="29" t="s">
        <v>5340</v>
      </c>
      <c r="T280" s="29" t="s">
        <v>2006</v>
      </c>
      <c r="U280" t="s">
        <v>25762</v>
      </c>
      <c r="V280"/>
      <c r="W280" s="29"/>
      <c r="X280" s="349"/>
      <c r="Y280" s="29"/>
      <c r="Z280" s="29"/>
      <c r="AA280" s="29"/>
      <c r="AB280" s="29"/>
      <c r="AC280" s="29"/>
      <c r="AD280" s="29"/>
      <c r="AE280" s="29" t="s">
        <v>2950</v>
      </c>
      <c r="AG280" s="284" t="s">
        <v>4434</v>
      </c>
      <c r="AH280" s="40" t="s">
        <v>4439</v>
      </c>
      <c r="AI280" s="40" t="s">
        <v>4440</v>
      </c>
      <c r="AJ280" s="40" t="s">
        <v>4799</v>
      </c>
      <c r="AK280" s="40" t="s">
        <v>72</v>
      </c>
      <c r="AL280" s="301" t="s">
        <v>4752</v>
      </c>
      <c r="AN280" s="29" t="s">
        <v>5307</v>
      </c>
      <c r="AO280" s="29" t="s">
        <v>4442</v>
      </c>
      <c r="AR280" s="29" t="str">
        <f t="shared" si="48"/>
        <v>0</v>
      </c>
      <c r="AS280" s="29">
        <f t="shared" si="42"/>
        <v>0</v>
      </c>
      <c r="AT280" s="29">
        <v>0</v>
      </c>
      <c r="AW280" s="29" t="str">
        <f t="shared" si="50"/>
        <v/>
      </c>
      <c r="AX280" s="29" t="str">
        <f t="shared" si="43"/>
        <v/>
      </c>
      <c r="AY280" s="29" t="str">
        <f t="shared" si="49"/>
        <v>https://media.mediathek-tanz-theater.de/iiif/2/nvt_img-008-007-003.JP2</v>
      </c>
      <c r="AZ280" s="29" t="str">
        <f t="shared" si="44"/>
        <v>image/jp2</v>
      </c>
      <c r="BA280" s="29" t="str">
        <f t="shared" si="45"/>
        <v>presentation/iiif</v>
      </c>
      <c r="BB280" s="29" t="str">
        <f t="shared" si="46"/>
        <v>https://media.mediathek-tanz-theater.de/iiif/2/nvt_img-008-007-003.JP2/full/100,/0/default.jpg</v>
      </c>
      <c r="BC280" s="29" t="str">
        <f t="shared" si="41"/>
        <v>image/jpeg</v>
      </c>
      <c r="BD280" s="29" t="str">
        <f t="shared" si="47"/>
        <v>presentation/thumbnail</v>
      </c>
    </row>
    <row r="281" spans="1:56" ht="14.85" customHeight="1">
      <c r="A281" s="29">
        <v>1</v>
      </c>
      <c r="B281" s="29">
        <v>0</v>
      </c>
      <c r="C281" s="29" t="s">
        <v>24436</v>
      </c>
      <c r="D281" s="29" t="s">
        <v>5344</v>
      </c>
      <c r="E281" s="29"/>
      <c r="F281" s="38" t="s">
        <v>4430</v>
      </c>
      <c r="G281" s="29"/>
      <c r="H281" s="29"/>
      <c r="I281" s="402" t="s">
        <v>4446</v>
      </c>
      <c r="J281" s="402" t="s">
        <v>5337</v>
      </c>
      <c r="K281" s="29"/>
      <c r="L281" s="29"/>
      <c r="M281" s="29"/>
      <c r="N281" s="29" t="s">
        <v>1384</v>
      </c>
      <c r="O281" s="29"/>
      <c r="P281" s="25"/>
      <c r="Q281" s="25"/>
      <c r="R281" s="29" t="s">
        <v>5249</v>
      </c>
      <c r="S281" s="29" t="s">
        <v>5340</v>
      </c>
      <c r="T281" s="29" t="s">
        <v>2006</v>
      </c>
      <c r="U281" t="s">
        <v>25762</v>
      </c>
      <c r="V281"/>
      <c r="W281" s="29"/>
      <c r="X281" s="349"/>
      <c r="Y281" s="29"/>
      <c r="Z281" s="29"/>
      <c r="AA281" s="29"/>
      <c r="AB281" s="29"/>
      <c r="AC281" s="29"/>
      <c r="AD281" s="29"/>
      <c r="AE281" s="29" t="s">
        <v>2950</v>
      </c>
      <c r="AG281" s="284" t="s">
        <v>4434</v>
      </c>
      <c r="AH281" s="40" t="s">
        <v>4439</v>
      </c>
      <c r="AI281" s="40" t="s">
        <v>4440</v>
      </c>
      <c r="AJ281" s="40" t="s">
        <v>4799</v>
      </c>
      <c r="AK281" s="40" t="s">
        <v>72</v>
      </c>
      <c r="AL281" s="301" t="s">
        <v>4752</v>
      </c>
      <c r="AN281" s="29" t="s">
        <v>5307</v>
      </c>
      <c r="AO281" s="29" t="s">
        <v>4442</v>
      </c>
      <c r="AR281" s="29" t="str">
        <f t="shared" si="48"/>
        <v>0</v>
      </c>
      <c r="AS281" s="29">
        <f t="shared" si="42"/>
        <v>0</v>
      </c>
      <c r="AT281" s="29">
        <v>0</v>
      </c>
      <c r="AW281" s="29" t="str">
        <f t="shared" si="50"/>
        <v/>
      </c>
      <c r="AX281" s="29" t="str">
        <f t="shared" si="43"/>
        <v/>
      </c>
      <c r="AY281" s="29" t="str">
        <f t="shared" si="49"/>
        <v>https://media.mediathek-tanz-theater.de/iiif/2/nvt_img-008-007-004.JP2</v>
      </c>
      <c r="AZ281" s="29" t="str">
        <f t="shared" si="44"/>
        <v>image/jp2</v>
      </c>
      <c r="BA281" s="29" t="str">
        <f t="shared" si="45"/>
        <v>presentation/iiif</v>
      </c>
      <c r="BB281" s="29" t="str">
        <f t="shared" si="46"/>
        <v>https://media.mediathek-tanz-theater.de/iiif/2/nvt_img-008-007-004.JP2/full/100,/0/default.jpg</v>
      </c>
      <c r="BC281" s="29" t="str">
        <f t="shared" si="41"/>
        <v>image/jpeg</v>
      </c>
      <c r="BD281" s="29" t="str">
        <f t="shared" si="47"/>
        <v>presentation/thumbnail</v>
      </c>
    </row>
    <row r="282" spans="1:56" ht="14.85" customHeight="1">
      <c r="A282" s="29">
        <v>1</v>
      </c>
      <c r="B282" s="29">
        <v>0</v>
      </c>
      <c r="C282" s="29" t="s">
        <v>24437</v>
      </c>
      <c r="D282" s="29" t="s">
        <v>5345</v>
      </c>
      <c r="E282" s="29"/>
      <c r="F282" s="38" t="s">
        <v>4430</v>
      </c>
      <c r="G282" s="29"/>
      <c r="H282" s="29"/>
      <c r="I282" s="402" t="s">
        <v>4446</v>
      </c>
      <c r="J282" s="402" t="s">
        <v>5337</v>
      </c>
      <c r="K282" s="29"/>
      <c r="L282" s="29"/>
      <c r="M282" s="29"/>
      <c r="N282" s="29" t="s">
        <v>1384</v>
      </c>
      <c r="O282" s="29"/>
      <c r="P282" s="25"/>
      <c r="Q282" s="25"/>
      <c r="R282" s="29" t="s">
        <v>5249</v>
      </c>
      <c r="S282" s="29" t="s">
        <v>5340</v>
      </c>
      <c r="T282" s="29" t="s">
        <v>2006</v>
      </c>
      <c r="U282" t="s">
        <v>25762</v>
      </c>
      <c r="V282"/>
      <c r="W282" s="29"/>
      <c r="X282" s="349"/>
      <c r="Y282" s="29"/>
      <c r="Z282" s="29"/>
      <c r="AA282" s="29"/>
      <c r="AB282" s="29"/>
      <c r="AC282" s="29"/>
      <c r="AD282" s="29"/>
      <c r="AE282" s="29" t="s">
        <v>2950</v>
      </c>
      <c r="AG282" s="284" t="s">
        <v>4434</v>
      </c>
      <c r="AH282" s="40" t="s">
        <v>4439</v>
      </c>
      <c r="AI282" s="40" t="s">
        <v>4440</v>
      </c>
      <c r="AJ282" s="40" t="s">
        <v>4799</v>
      </c>
      <c r="AK282" s="40" t="s">
        <v>4994</v>
      </c>
      <c r="AL282" s="301" t="s">
        <v>4752</v>
      </c>
      <c r="AN282" s="29" t="s">
        <v>72</v>
      </c>
      <c r="AO282" s="29" t="s">
        <v>4442</v>
      </c>
      <c r="AR282" s="29" t="str">
        <f t="shared" si="48"/>
        <v>0</v>
      </c>
      <c r="AS282" s="29">
        <f t="shared" si="42"/>
        <v>0</v>
      </c>
      <c r="AT282" s="29">
        <v>0</v>
      </c>
      <c r="AW282" s="29" t="str">
        <f t="shared" si="50"/>
        <v/>
      </c>
      <c r="AX282" s="29" t="str">
        <f t="shared" si="43"/>
        <v/>
      </c>
      <c r="AY282" s="29" t="str">
        <f t="shared" si="49"/>
        <v>https://media.mediathek-tanz-theater.de/iiif/2/nvt_img-008-007-005.JP2</v>
      </c>
      <c r="AZ282" s="29" t="str">
        <f t="shared" si="44"/>
        <v>image/jp2</v>
      </c>
      <c r="BA282" s="29" t="str">
        <f t="shared" si="45"/>
        <v>presentation/iiif</v>
      </c>
      <c r="BB282" s="29" t="str">
        <f t="shared" si="46"/>
        <v>https://media.mediathek-tanz-theater.de/iiif/2/nvt_img-008-007-005.JP2/full/100,/0/default.jpg</v>
      </c>
      <c r="BC282" s="29" t="str">
        <f t="shared" si="41"/>
        <v>image/jpeg</v>
      </c>
      <c r="BD282" s="29" t="str">
        <f t="shared" si="47"/>
        <v>presentation/thumbnail</v>
      </c>
    </row>
    <row r="283" spans="1:56" ht="14.85" customHeight="1">
      <c r="A283" s="29">
        <v>1</v>
      </c>
      <c r="B283" s="29">
        <v>0</v>
      </c>
      <c r="C283" s="29" t="s">
        <v>24438</v>
      </c>
      <c r="D283" s="29" t="s">
        <v>5346</v>
      </c>
      <c r="E283" s="29"/>
      <c r="F283" s="38" t="s">
        <v>4430</v>
      </c>
      <c r="G283" s="29"/>
      <c r="H283" s="29"/>
      <c r="I283" s="402" t="s">
        <v>4446</v>
      </c>
      <c r="J283" s="402" t="s">
        <v>5337</v>
      </c>
      <c r="K283" s="29"/>
      <c r="L283" s="29"/>
      <c r="M283" s="29"/>
      <c r="N283" s="29" t="s">
        <v>1384</v>
      </c>
      <c r="O283" s="29"/>
      <c r="P283" s="25"/>
      <c r="Q283" s="25"/>
      <c r="R283" s="29" t="s">
        <v>5249</v>
      </c>
      <c r="S283" s="29" t="s">
        <v>5340</v>
      </c>
      <c r="T283" s="29" t="s">
        <v>2006</v>
      </c>
      <c r="U283" t="s">
        <v>25762</v>
      </c>
      <c r="V283"/>
      <c r="W283" s="29"/>
      <c r="X283" s="349"/>
      <c r="Y283" s="29"/>
      <c r="Z283" s="29"/>
      <c r="AA283" s="29"/>
      <c r="AB283" s="29"/>
      <c r="AC283" s="29"/>
      <c r="AD283" s="29"/>
      <c r="AE283" s="29" t="s">
        <v>2950</v>
      </c>
      <c r="AG283" s="284" t="s">
        <v>4434</v>
      </c>
      <c r="AH283" s="40" t="s">
        <v>4439</v>
      </c>
      <c r="AI283" s="40" t="s">
        <v>4440</v>
      </c>
      <c r="AJ283" s="40" t="s">
        <v>4799</v>
      </c>
      <c r="AK283" s="40" t="s">
        <v>72</v>
      </c>
      <c r="AL283" s="301" t="s">
        <v>4752</v>
      </c>
      <c r="AN283" s="29" t="s">
        <v>5307</v>
      </c>
      <c r="AO283" s="29" t="s">
        <v>4442</v>
      </c>
      <c r="AR283" s="29" t="str">
        <f t="shared" si="48"/>
        <v>0</v>
      </c>
      <c r="AS283" s="29">
        <f t="shared" si="42"/>
        <v>0</v>
      </c>
      <c r="AT283" s="29">
        <v>0</v>
      </c>
      <c r="AW283" s="29" t="str">
        <f t="shared" si="50"/>
        <v/>
      </c>
      <c r="AX283" s="29" t="str">
        <f t="shared" si="43"/>
        <v/>
      </c>
      <c r="AY283" s="29" t="str">
        <f t="shared" si="49"/>
        <v>https://media.mediathek-tanz-theater.de/iiif/2/nvt_img-008-007-006.JP2</v>
      </c>
      <c r="AZ283" s="29" t="str">
        <f t="shared" si="44"/>
        <v>image/jp2</v>
      </c>
      <c r="BA283" s="29" t="str">
        <f t="shared" si="45"/>
        <v>presentation/iiif</v>
      </c>
      <c r="BB283" s="29" t="str">
        <f t="shared" si="46"/>
        <v>https://media.mediathek-tanz-theater.de/iiif/2/nvt_img-008-007-006.JP2/full/100,/0/default.jpg</v>
      </c>
      <c r="BC283" s="29" t="str">
        <f t="shared" si="41"/>
        <v>image/jpeg</v>
      </c>
      <c r="BD283" s="29" t="str">
        <f t="shared" si="47"/>
        <v>presentation/thumbnail</v>
      </c>
    </row>
    <row r="284" spans="1:56" ht="14.85" customHeight="1">
      <c r="A284" s="29">
        <v>0</v>
      </c>
      <c r="B284" s="29">
        <v>0</v>
      </c>
      <c r="C284" s="29" t="s">
        <v>2104</v>
      </c>
      <c r="D284" s="29"/>
      <c r="F284" s="38" t="s">
        <v>4430</v>
      </c>
      <c r="G284" s="29"/>
      <c r="H284" s="29"/>
      <c r="I284" s="402" t="s">
        <v>4431</v>
      </c>
      <c r="K284" s="29"/>
      <c r="L284" s="29"/>
      <c r="M284" s="29"/>
      <c r="N284" s="29"/>
      <c r="O284" s="29" t="s">
        <v>1384</v>
      </c>
      <c r="P284" s="25"/>
      <c r="Q284" s="25"/>
      <c r="R284" s="29"/>
      <c r="S284" s="29"/>
      <c r="T284" s="29"/>
      <c r="U284"/>
      <c r="V284"/>
      <c r="W284" s="29"/>
      <c r="X284" s="349"/>
      <c r="Y284" s="29"/>
      <c r="Z284" s="29"/>
      <c r="AA284" s="29"/>
      <c r="AB284" s="29" t="s">
        <v>5347</v>
      </c>
      <c r="AC284" s="29" t="s">
        <v>4788</v>
      </c>
      <c r="AD284" s="29"/>
      <c r="AE284" s="29" t="s">
        <v>2950</v>
      </c>
      <c r="AG284" s="284" t="s">
        <v>4434</v>
      </c>
      <c r="AH284" s="40"/>
      <c r="AI284" s="40"/>
      <c r="AJ284" s="40" t="s">
        <v>5115</v>
      </c>
      <c r="AK284" s="40"/>
      <c r="AR284" s="29" t="str">
        <f t="shared" si="48"/>
        <v>1</v>
      </c>
      <c r="AS284" s="29">
        <f t="shared" si="42"/>
        <v>0</v>
      </c>
      <c r="AT284" s="29">
        <v>0</v>
      </c>
      <c r="AW284" s="29" t="str">
        <f t="shared" si="50"/>
        <v/>
      </c>
      <c r="AX284" s="29" t="str">
        <f t="shared" si="43"/>
        <v/>
      </c>
      <c r="AY284" s="29" t="str">
        <f t="shared" si="49"/>
        <v>https://media.mediathek-tanz-theater.de/iiif/2/nvt_img-009.JP2</v>
      </c>
      <c r="AZ284" s="29" t="str">
        <f t="shared" si="44"/>
        <v>image/jp2</v>
      </c>
      <c r="BA284" s="29" t="str">
        <f t="shared" si="45"/>
        <v>presentation/iiif</v>
      </c>
      <c r="BB284" s="29" t="str">
        <f t="shared" si="46"/>
        <v>https://media.mediathek-tanz-theater.de/iiif/2/nvt_img-009.JP2/full/100,/0/default.jpg</v>
      </c>
      <c r="BC284" s="29" t="str">
        <f t="shared" si="41"/>
        <v>image/jpeg</v>
      </c>
      <c r="BD284" s="29" t="str">
        <f t="shared" si="47"/>
        <v>presentation/thumbnail</v>
      </c>
    </row>
    <row r="285" spans="1:56" ht="14.85" customHeight="1">
      <c r="A285" s="29">
        <v>1</v>
      </c>
      <c r="B285" s="29">
        <v>0</v>
      </c>
      <c r="C285" s="29" t="s">
        <v>5348</v>
      </c>
      <c r="D285" s="29" t="s">
        <v>5349</v>
      </c>
      <c r="E285" s="29"/>
      <c r="F285" s="38" t="s">
        <v>4430</v>
      </c>
      <c r="G285" s="29"/>
      <c r="H285" s="29"/>
      <c r="I285" s="402" t="s">
        <v>4438</v>
      </c>
      <c r="J285" s="402" t="s">
        <v>2104</v>
      </c>
      <c r="K285" s="29"/>
      <c r="L285" s="29"/>
      <c r="M285" s="29"/>
      <c r="N285" s="29" t="s">
        <v>1384</v>
      </c>
      <c r="O285" s="29"/>
      <c r="P285" s="25" t="s">
        <v>25744</v>
      </c>
      <c r="Q285" s="25"/>
      <c r="R285" s="29"/>
      <c r="S285" s="29"/>
      <c r="T285" s="29"/>
      <c r="U285"/>
      <c r="V285"/>
      <c r="W285" s="29"/>
      <c r="X285" s="349">
        <v>1987</v>
      </c>
      <c r="Y285" s="29"/>
      <c r="Z285" s="29"/>
      <c r="AA285" s="29"/>
      <c r="AB285" s="29"/>
      <c r="AC285" s="29"/>
      <c r="AD285" s="29"/>
      <c r="AE285" s="29" t="s">
        <v>2950</v>
      </c>
      <c r="AG285" s="284" t="s">
        <v>4434</v>
      </c>
      <c r="AH285" s="40" t="s">
        <v>4439</v>
      </c>
      <c r="AI285" s="40" t="s">
        <v>4440</v>
      </c>
      <c r="AJ285" s="40" t="s">
        <v>5350</v>
      </c>
      <c r="AK285" s="40"/>
      <c r="AO285" s="29" t="s">
        <v>4442</v>
      </c>
      <c r="AR285" s="29" t="str">
        <f t="shared" si="48"/>
        <v>1</v>
      </c>
      <c r="AS285" s="29">
        <f t="shared" si="42"/>
        <v>1</v>
      </c>
      <c r="AT285" s="29">
        <v>1</v>
      </c>
      <c r="AV285" s="29" t="s">
        <v>5351</v>
      </c>
      <c r="AW285" s="29" t="str">
        <f t="shared" si="50"/>
        <v>image/tiff</v>
      </c>
      <c r="AX285" s="29" t="str">
        <f t="shared" si="43"/>
        <v>archival/master</v>
      </c>
      <c r="AY285" s="29" t="str">
        <f t="shared" si="49"/>
        <v>https://media.mediathek-tanz-theater.de/iiif/2/nvt_img-009-001.JP2</v>
      </c>
      <c r="AZ285" s="29" t="str">
        <f t="shared" si="44"/>
        <v>image/jp2</v>
      </c>
      <c r="BA285" s="29" t="str">
        <f t="shared" si="45"/>
        <v>presentation/iiif</v>
      </c>
      <c r="BB285" s="29" t="str">
        <f t="shared" si="46"/>
        <v>https://media.mediathek-tanz-theater.de/iiif/2/nvt_img-009-001.JP2/full/100,/0/default.jpg</v>
      </c>
      <c r="BC285" s="29" t="str">
        <f t="shared" si="41"/>
        <v>image/jpeg</v>
      </c>
      <c r="BD285" s="29" t="str">
        <f t="shared" si="47"/>
        <v>presentation/thumbnail</v>
      </c>
    </row>
    <row r="286" spans="1:56" ht="14.85" customHeight="1">
      <c r="A286" s="29">
        <v>1</v>
      </c>
      <c r="B286" s="29">
        <v>0</v>
      </c>
      <c r="C286" s="29" t="s">
        <v>5352</v>
      </c>
      <c r="D286" s="29" t="s">
        <v>5353</v>
      </c>
      <c r="E286" s="29"/>
      <c r="F286" s="38" t="s">
        <v>4430</v>
      </c>
      <c r="G286" s="29"/>
      <c r="H286" s="29" t="s">
        <v>4524</v>
      </c>
      <c r="I286" s="402" t="s">
        <v>4446</v>
      </c>
      <c r="J286" s="402" t="s">
        <v>5348</v>
      </c>
      <c r="K286" s="29"/>
      <c r="L286" s="29"/>
      <c r="M286" s="29"/>
      <c r="N286" s="29" t="s">
        <v>1384</v>
      </c>
      <c r="O286" s="29"/>
      <c r="P286" s="25" t="s">
        <v>25744</v>
      </c>
      <c r="Q286" s="25"/>
      <c r="R286" s="29" t="s">
        <v>5249</v>
      </c>
      <c r="S286" s="29" t="s">
        <v>5354</v>
      </c>
      <c r="T286" s="29" t="s">
        <v>2006</v>
      </c>
      <c r="U286" t="s">
        <v>25757</v>
      </c>
      <c r="V286"/>
      <c r="W286" s="29"/>
      <c r="X286" s="349">
        <v>1987</v>
      </c>
      <c r="Y286" s="29"/>
      <c r="Z286" s="29"/>
      <c r="AA286" s="29"/>
      <c r="AB286" s="29"/>
      <c r="AC286" s="29"/>
      <c r="AD286" s="29"/>
      <c r="AE286" s="29" t="s">
        <v>2950</v>
      </c>
      <c r="AG286" s="284" t="s">
        <v>4434</v>
      </c>
      <c r="AH286" s="40" t="s">
        <v>4439</v>
      </c>
      <c r="AI286" s="40" t="s">
        <v>4440</v>
      </c>
      <c r="AJ286" s="40" t="s">
        <v>4799</v>
      </c>
      <c r="AK286" s="40" t="s">
        <v>5355</v>
      </c>
      <c r="AL286" s="301" t="s">
        <v>5080</v>
      </c>
      <c r="AN286" s="29" t="s">
        <v>72</v>
      </c>
      <c r="AO286" s="29" t="s">
        <v>4442</v>
      </c>
      <c r="AR286" s="29" t="str">
        <f t="shared" si="48"/>
        <v>0</v>
      </c>
      <c r="AS286" s="29">
        <f t="shared" si="42"/>
        <v>0</v>
      </c>
      <c r="AT286" s="29">
        <v>0</v>
      </c>
      <c r="AW286" s="29" t="str">
        <f t="shared" si="50"/>
        <v/>
      </c>
      <c r="AX286" s="29" t="str">
        <f t="shared" si="43"/>
        <v/>
      </c>
      <c r="AY286" s="29" t="str">
        <f t="shared" si="49"/>
        <v>https://media.mediathek-tanz-theater.de/iiif/2/nvt_img-009-001-001.JP2</v>
      </c>
      <c r="AZ286" s="29" t="str">
        <f t="shared" si="44"/>
        <v>image/jp2</v>
      </c>
      <c r="BA286" s="29" t="str">
        <f t="shared" si="45"/>
        <v>presentation/iiif</v>
      </c>
      <c r="BB286" s="29" t="str">
        <f t="shared" si="46"/>
        <v>https://media.mediathek-tanz-theater.de/iiif/2/nvt_img-009-001-001.JP2/full/100,/0/default.jpg</v>
      </c>
      <c r="BC286" s="29" t="str">
        <f t="shared" si="41"/>
        <v>image/jpeg</v>
      </c>
      <c r="BD286" s="29" t="str">
        <f t="shared" si="47"/>
        <v>presentation/thumbnail</v>
      </c>
    </row>
    <row r="287" spans="1:56" ht="14.85" customHeight="1">
      <c r="A287" s="29">
        <v>1</v>
      </c>
      <c r="B287" s="29">
        <v>0</v>
      </c>
      <c r="C287" s="29" t="s">
        <v>5356</v>
      </c>
      <c r="D287" s="29" t="s">
        <v>5357</v>
      </c>
      <c r="E287" s="29"/>
      <c r="F287" s="38" t="s">
        <v>4430</v>
      </c>
      <c r="G287" s="29"/>
      <c r="H287" s="29" t="s">
        <v>4524</v>
      </c>
      <c r="I287" s="402" t="s">
        <v>4446</v>
      </c>
      <c r="J287" s="402" t="s">
        <v>5348</v>
      </c>
      <c r="K287" s="29"/>
      <c r="L287" s="29"/>
      <c r="M287" s="29"/>
      <c r="N287" s="29" t="s">
        <v>1384</v>
      </c>
      <c r="O287" s="29"/>
      <c r="P287" s="25" t="s">
        <v>25744</v>
      </c>
      <c r="Q287" s="25"/>
      <c r="R287" s="29" t="s">
        <v>5249</v>
      </c>
      <c r="S287" s="29" t="s">
        <v>5358</v>
      </c>
      <c r="T287" s="29" t="s">
        <v>2006</v>
      </c>
      <c r="U287" t="s">
        <v>25756</v>
      </c>
      <c r="V287"/>
      <c r="W287" s="29"/>
      <c r="X287" s="349">
        <v>1987</v>
      </c>
      <c r="Y287" s="29"/>
      <c r="Z287" s="29"/>
      <c r="AA287" s="29"/>
      <c r="AB287" s="29"/>
      <c r="AC287" s="29"/>
      <c r="AD287" s="29"/>
      <c r="AE287" s="29" t="s">
        <v>2950</v>
      </c>
      <c r="AG287" s="284" t="s">
        <v>4434</v>
      </c>
      <c r="AH287" s="40" t="s">
        <v>4439</v>
      </c>
      <c r="AI287" s="40" t="s">
        <v>4440</v>
      </c>
      <c r="AJ287" s="40" t="s">
        <v>4799</v>
      </c>
      <c r="AK287" s="40" t="s">
        <v>72</v>
      </c>
      <c r="AL287" s="301" t="s">
        <v>5080</v>
      </c>
      <c r="AN287" s="29" t="s">
        <v>72</v>
      </c>
      <c r="AO287" s="29" t="s">
        <v>4442</v>
      </c>
      <c r="AR287" s="29" t="str">
        <f t="shared" si="48"/>
        <v>0</v>
      </c>
      <c r="AS287" s="29">
        <f t="shared" si="42"/>
        <v>0</v>
      </c>
      <c r="AT287" s="29">
        <v>0</v>
      </c>
      <c r="AW287" s="29" t="str">
        <f t="shared" si="50"/>
        <v/>
      </c>
      <c r="AX287" s="29" t="str">
        <f t="shared" si="43"/>
        <v/>
      </c>
      <c r="AY287" s="29" t="str">
        <f t="shared" si="49"/>
        <v>https://media.mediathek-tanz-theater.de/iiif/2/nvt_img-009-001-002.JP2</v>
      </c>
      <c r="AZ287" s="29" t="str">
        <f t="shared" si="44"/>
        <v>image/jp2</v>
      </c>
      <c r="BA287" s="29" t="str">
        <f t="shared" si="45"/>
        <v>presentation/iiif</v>
      </c>
      <c r="BB287" s="29" t="str">
        <f t="shared" si="46"/>
        <v>https://media.mediathek-tanz-theater.de/iiif/2/nvt_img-009-001-002.JP2/full/100,/0/default.jpg</v>
      </c>
      <c r="BC287" s="29" t="str">
        <f t="shared" si="41"/>
        <v>image/jpeg</v>
      </c>
      <c r="BD287" s="29" t="str">
        <f t="shared" si="47"/>
        <v>presentation/thumbnail</v>
      </c>
    </row>
    <row r="288" spans="1:56" ht="14.85" customHeight="1">
      <c r="A288" s="29">
        <v>1</v>
      </c>
      <c r="B288" s="29">
        <v>0</v>
      </c>
      <c r="C288" s="29" t="s">
        <v>5359</v>
      </c>
      <c r="D288" s="29" t="s">
        <v>5360</v>
      </c>
      <c r="E288" s="29"/>
      <c r="F288" s="38" t="s">
        <v>4430</v>
      </c>
      <c r="G288" s="29"/>
      <c r="H288" s="29"/>
      <c r="I288" s="402" t="s">
        <v>4446</v>
      </c>
      <c r="J288" s="402" t="s">
        <v>5348</v>
      </c>
      <c r="K288" s="29"/>
      <c r="L288" s="29"/>
      <c r="M288" s="29"/>
      <c r="N288" s="29" t="s">
        <v>1384</v>
      </c>
      <c r="O288" s="29"/>
      <c r="P288" s="25" t="s">
        <v>25744</v>
      </c>
      <c r="Q288" s="25"/>
      <c r="R288" s="29" t="s">
        <v>5249</v>
      </c>
      <c r="S288" s="29" t="s">
        <v>5358</v>
      </c>
      <c r="T288" s="29" t="s">
        <v>2006</v>
      </c>
      <c r="U288" t="s">
        <v>25756</v>
      </c>
      <c r="V288"/>
      <c r="W288" s="29"/>
      <c r="X288" s="349">
        <v>1987</v>
      </c>
      <c r="Y288" s="29"/>
      <c r="Z288" s="29"/>
      <c r="AA288" s="29"/>
      <c r="AB288" s="29"/>
      <c r="AC288" s="29"/>
      <c r="AD288" s="29"/>
      <c r="AE288" s="29" t="s">
        <v>2950</v>
      </c>
      <c r="AG288" s="284" t="s">
        <v>4434</v>
      </c>
      <c r="AH288" s="40" t="s">
        <v>4439</v>
      </c>
      <c r="AI288" s="40" t="s">
        <v>4440</v>
      </c>
      <c r="AJ288" s="40" t="s">
        <v>4799</v>
      </c>
      <c r="AK288" s="40" t="s">
        <v>4751</v>
      </c>
      <c r="AL288" s="301" t="s">
        <v>5080</v>
      </c>
      <c r="AN288" s="29" t="s">
        <v>72</v>
      </c>
      <c r="AO288" s="29" t="s">
        <v>4442</v>
      </c>
      <c r="AR288" s="29" t="str">
        <f t="shared" si="48"/>
        <v>0</v>
      </c>
      <c r="AS288" s="29">
        <f t="shared" si="42"/>
        <v>0</v>
      </c>
      <c r="AT288" s="29">
        <v>0</v>
      </c>
      <c r="AW288" s="29" t="str">
        <f t="shared" si="50"/>
        <v/>
      </c>
      <c r="AX288" s="29" t="str">
        <f t="shared" si="43"/>
        <v/>
      </c>
      <c r="AY288" s="29" t="str">
        <f t="shared" si="49"/>
        <v>https://media.mediathek-tanz-theater.de/iiif/2/nvt_img-009-001-003.JP2</v>
      </c>
      <c r="AZ288" s="29" t="str">
        <f t="shared" si="44"/>
        <v>image/jp2</v>
      </c>
      <c r="BA288" s="29" t="str">
        <f t="shared" si="45"/>
        <v>presentation/iiif</v>
      </c>
      <c r="BB288" s="29" t="str">
        <f t="shared" si="46"/>
        <v>https://media.mediathek-tanz-theater.de/iiif/2/nvt_img-009-001-003.JP2/full/100,/0/default.jpg</v>
      </c>
      <c r="BC288" s="29" t="str">
        <f t="shared" si="41"/>
        <v>image/jpeg</v>
      </c>
      <c r="BD288" s="29" t="str">
        <f t="shared" si="47"/>
        <v>presentation/thumbnail</v>
      </c>
    </row>
    <row r="289" spans="1:56" ht="14.85" customHeight="1">
      <c r="A289" s="29">
        <v>1</v>
      </c>
      <c r="B289" s="29">
        <v>0</v>
      </c>
      <c r="C289" s="29" t="s">
        <v>5361</v>
      </c>
      <c r="D289" s="29" t="s">
        <v>5362</v>
      </c>
      <c r="E289" s="29"/>
      <c r="F289" s="38" t="s">
        <v>4430</v>
      </c>
      <c r="G289" s="29"/>
      <c r="H289" s="29"/>
      <c r="I289" s="402" t="s">
        <v>4446</v>
      </c>
      <c r="J289" s="402" t="s">
        <v>5348</v>
      </c>
      <c r="K289" s="29"/>
      <c r="L289" s="29"/>
      <c r="M289" s="29"/>
      <c r="N289" s="29" t="s">
        <v>1384</v>
      </c>
      <c r="O289" s="29"/>
      <c r="P289" s="25" t="s">
        <v>25744</v>
      </c>
      <c r="Q289" s="25"/>
      <c r="R289" s="29" t="s">
        <v>5249</v>
      </c>
      <c r="S289" s="29" t="s">
        <v>5358</v>
      </c>
      <c r="T289" s="29" t="s">
        <v>2006</v>
      </c>
      <c r="U289" t="s">
        <v>25756</v>
      </c>
      <c r="V289"/>
      <c r="W289" s="29"/>
      <c r="X289" s="349">
        <v>1987</v>
      </c>
      <c r="Y289" s="29"/>
      <c r="Z289" s="29"/>
      <c r="AA289" s="29"/>
      <c r="AB289" s="29"/>
      <c r="AC289" s="29"/>
      <c r="AD289" s="29"/>
      <c r="AE289" s="29" t="s">
        <v>2950</v>
      </c>
      <c r="AG289" s="284" t="s">
        <v>4434</v>
      </c>
      <c r="AH289" s="40" t="s">
        <v>4439</v>
      </c>
      <c r="AI289" s="40" t="s">
        <v>4440</v>
      </c>
      <c r="AJ289" s="40" t="s">
        <v>4799</v>
      </c>
      <c r="AK289" s="40" t="s">
        <v>72</v>
      </c>
      <c r="AL289" s="301" t="s">
        <v>5080</v>
      </c>
      <c r="AN289" s="29" t="s">
        <v>5363</v>
      </c>
      <c r="AO289" s="29" t="s">
        <v>4442</v>
      </c>
      <c r="AR289" s="29" t="str">
        <f t="shared" si="48"/>
        <v>0</v>
      </c>
      <c r="AS289" s="29">
        <f t="shared" si="42"/>
        <v>0</v>
      </c>
      <c r="AT289" s="29">
        <v>0</v>
      </c>
      <c r="AW289" s="29" t="str">
        <f t="shared" si="50"/>
        <v/>
      </c>
      <c r="AX289" s="29" t="str">
        <f t="shared" si="43"/>
        <v/>
      </c>
      <c r="AY289" s="29" t="str">
        <f t="shared" si="49"/>
        <v>https://media.mediathek-tanz-theater.de/iiif/2/nvt_img-009-001-004.JP2</v>
      </c>
      <c r="AZ289" s="29" t="str">
        <f t="shared" si="44"/>
        <v>image/jp2</v>
      </c>
      <c r="BA289" s="29" t="str">
        <f t="shared" si="45"/>
        <v>presentation/iiif</v>
      </c>
      <c r="BB289" s="29" t="str">
        <f t="shared" si="46"/>
        <v>https://media.mediathek-tanz-theater.de/iiif/2/nvt_img-009-001-004.JP2/full/100,/0/default.jpg</v>
      </c>
      <c r="BC289" s="29" t="str">
        <f t="shared" si="41"/>
        <v>image/jpeg</v>
      </c>
      <c r="BD289" s="29" t="str">
        <f t="shared" si="47"/>
        <v>presentation/thumbnail</v>
      </c>
    </row>
    <row r="290" spans="1:56" ht="14.85" customHeight="1">
      <c r="A290" s="29">
        <v>1</v>
      </c>
      <c r="B290" s="29">
        <v>0</v>
      </c>
      <c r="C290" s="29" t="s">
        <v>5364</v>
      </c>
      <c r="D290" s="29" t="s">
        <v>5365</v>
      </c>
      <c r="E290" s="29"/>
      <c r="F290" s="38" t="s">
        <v>4430</v>
      </c>
      <c r="G290" s="29"/>
      <c r="H290" s="29"/>
      <c r="I290" s="402" t="s">
        <v>4438</v>
      </c>
      <c r="J290" s="402" t="s">
        <v>2104</v>
      </c>
      <c r="K290" s="29"/>
      <c r="L290" s="29"/>
      <c r="M290" s="29"/>
      <c r="N290" s="29" t="s">
        <v>1384</v>
      </c>
      <c r="O290" s="29"/>
      <c r="P290" s="25" t="s">
        <v>25744</v>
      </c>
      <c r="Q290" s="25"/>
      <c r="R290" s="29"/>
      <c r="S290" s="29"/>
      <c r="T290" s="29"/>
      <c r="U290"/>
      <c r="V290"/>
      <c r="W290" s="29"/>
      <c r="X290" s="349">
        <v>1987</v>
      </c>
      <c r="Y290" s="29"/>
      <c r="Z290" s="29"/>
      <c r="AA290" s="29"/>
      <c r="AB290" s="29"/>
      <c r="AC290" s="29"/>
      <c r="AD290" s="29"/>
      <c r="AE290" s="29" t="s">
        <v>2950</v>
      </c>
      <c r="AG290" s="284" t="s">
        <v>4434</v>
      </c>
      <c r="AH290" s="40" t="s">
        <v>4439</v>
      </c>
      <c r="AI290" s="40" t="s">
        <v>4440</v>
      </c>
      <c r="AJ290" s="40" t="s">
        <v>5253</v>
      </c>
      <c r="AK290" s="40" t="s">
        <v>72</v>
      </c>
      <c r="AL290" s="301" t="s">
        <v>5366</v>
      </c>
      <c r="AN290" s="29" t="s">
        <v>5270</v>
      </c>
      <c r="AO290" s="29" t="s">
        <v>4442</v>
      </c>
      <c r="AR290" s="29" t="str">
        <f t="shared" si="48"/>
        <v>1</v>
      </c>
      <c r="AS290" s="29">
        <f t="shared" si="42"/>
        <v>1</v>
      </c>
      <c r="AT290" s="29">
        <v>1</v>
      </c>
      <c r="AV290" s="29" t="s">
        <v>5367</v>
      </c>
      <c r="AW290" s="29" t="str">
        <f t="shared" si="50"/>
        <v>image/tiff</v>
      </c>
      <c r="AX290" s="29" t="str">
        <f t="shared" si="43"/>
        <v>archival/master</v>
      </c>
      <c r="AY290" s="29" t="str">
        <f t="shared" si="49"/>
        <v>https://media.mediathek-tanz-theater.de/iiif/2/nvt_img-009-002.JP2</v>
      </c>
      <c r="AZ290" s="29" t="str">
        <f t="shared" si="44"/>
        <v>image/jp2</v>
      </c>
      <c r="BA290" s="29" t="str">
        <f t="shared" si="45"/>
        <v>presentation/iiif</v>
      </c>
      <c r="BB290" s="29" t="str">
        <f t="shared" si="46"/>
        <v>https://media.mediathek-tanz-theater.de/iiif/2/nvt_img-009-002.JP2/full/100,/0/default.jpg</v>
      </c>
      <c r="BC290" s="29" t="str">
        <f t="shared" si="41"/>
        <v>image/jpeg</v>
      </c>
      <c r="BD290" s="29" t="str">
        <f t="shared" si="47"/>
        <v>presentation/thumbnail</v>
      </c>
    </row>
    <row r="291" spans="1:56" ht="14.85" customHeight="1">
      <c r="A291" s="29">
        <v>1</v>
      </c>
      <c r="B291" s="29">
        <v>0</v>
      </c>
      <c r="C291" s="29" t="s">
        <v>5368</v>
      </c>
      <c r="D291" s="29" t="s">
        <v>5369</v>
      </c>
      <c r="E291" s="29"/>
      <c r="F291" s="38" t="s">
        <v>4430</v>
      </c>
      <c r="G291" s="29"/>
      <c r="H291" s="29" t="s">
        <v>4524</v>
      </c>
      <c r="I291" s="402" t="s">
        <v>4446</v>
      </c>
      <c r="J291" s="402" t="s">
        <v>5364</v>
      </c>
      <c r="K291" s="29"/>
      <c r="L291" s="29"/>
      <c r="M291" s="29"/>
      <c r="N291" s="29" t="s">
        <v>1384</v>
      </c>
      <c r="O291" s="29"/>
      <c r="P291" s="25" t="s">
        <v>25744</v>
      </c>
      <c r="Q291" s="25"/>
      <c r="R291" s="29" t="s">
        <v>5249</v>
      </c>
      <c r="S291" s="29" t="s">
        <v>5358</v>
      </c>
      <c r="T291" s="29" t="s">
        <v>2006</v>
      </c>
      <c r="U291" t="s">
        <v>25758</v>
      </c>
      <c r="V291"/>
      <c r="W291" s="29"/>
      <c r="X291" s="349">
        <v>1987</v>
      </c>
      <c r="Y291" s="29"/>
      <c r="Z291" s="29"/>
      <c r="AA291" s="29"/>
      <c r="AB291" s="29"/>
      <c r="AC291" s="29"/>
      <c r="AD291" s="29"/>
      <c r="AE291" s="29" t="s">
        <v>2950</v>
      </c>
      <c r="AG291" s="284" t="s">
        <v>4434</v>
      </c>
      <c r="AH291" s="40" t="s">
        <v>4439</v>
      </c>
      <c r="AI291" s="40" t="s">
        <v>4440</v>
      </c>
      <c r="AJ291" s="40" t="s">
        <v>4799</v>
      </c>
      <c r="AK291" s="40" t="s">
        <v>5370</v>
      </c>
      <c r="AL291" s="301" t="s">
        <v>5080</v>
      </c>
      <c r="AN291" s="29" t="s">
        <v>5363</v>
      </c>
      <c r="AO291" s="29" t="s">
        <v>4442</v>
      </c>
      <c r="AR291" s="29" t="str">
        <f t="shared" si="48"/>
        <v>0</v>
      </c>
      <c r="AS291" s="29">
        <f t="shared" si="42"/>
        <v>0</v>
      </c>
      <c r="AT291" s="29">
        <v>0</v>
      </c>
      <c r="AW291" s="29" t="str">
        <f t="shared" si="50"/>
        <v/>
      </c>
      <c r="AX291" s="29" t="str">
        <f t="shared" si="43"/>
        <v/>
      </c>
      <c r="AY291" s="29" t="str">
        <f t="shared" si="49"/>
        <v>https://media.mediathek-tanz-theater.de/iiif/2/nvt_img-009-002-001.JP2</v>
      </c>
      <c r="AZ291" s="29" t="str">
        <f t="shared" si="44"/>
        <v>image/jp2</v>
      </c>
      <c r="BA291" s="29" t="str">
        <f t="shared" si="45"/>
        <v>presentation/iiif</v>
      </c>
      <c r="BB291" s="29" t="str">
        <f t="shared" si="46"/>
        <v>https://media.mediathek-tanz-theater.de/iiif/2/nvt_img-009-002-001.JP2/full/100,/0/default.jpg</v>
      </c>
      <c r="BC291" s="29" t="str">
        <f t="shared" si="41"/>
        <v>image/jpeg</v>
      </c>
      <c r="BD291" s="29" t="str">
        <f t="shared" si="47"/>
        <v>presentation/thumbnail</v>
      </c>
    </row>
    <row r="292" spans="1:56" ht="14.85" customHeight="1">
      <c r="A292" s="29">
        <v>1</v>
      </c>
      <c r="B292" s="29">
        <v>0</v>
      </c>
      <c r="C292" s="29" t="s">
        <v>5371</v>
      </c>
      <c r="D292" s="29" t="s">
        <v>5372</v>
      </c>
      <c r="E292" s="29"/>
      <c r="F292" s="38" t="s">
        <v>4430</v>
      </c>
      <c r="G292" s="29"/>
      <c r="H292" s="29" t="s">
        <v>4841</v>
      </c>
      <c r="I292" s="402" t="s">
        <v>4446</v>
      </c>
      <c r="J292" s="402" t="s">
        <v>5364</v>
      </c>
      <c r="K292" s="29"/>
      <c r="L292" s="29"/>
      <c r="M292" s="29"/>
      <c r="N292" s="29" t="s">
        <v>1384</v>
      </c>
      <c r="O292" s="29"/>
      <c r="P292" s="25" t="s">
        <v>25744</v>
      </c>
      <c r="Q292" s="25"/>
      <c r="R292" s="29" t="s">
        <v>5249</v>
      </c>
      <c r="S292" s="29" t="s">
        <v>5358</v>
      </c>
      <c r="T292" s="29" t="s">
        <v>2006</v>
      </c>
      <c r="U292" t="s">
        <v>25756</v>
      </c>
      <c r="V292"/>
      <c r="W292" s="29"/>
      <c r="X292" s="349">
        <v>1987</v>
      </c>
      <c r="Y292" s="29"/>
      <c r="Z292" s="29"/>
      <c r="AA292" s="29"/>
      <c r="AB292" s="29"/>
      <c r="AC292" s="29"/>
      <c r="AD292" s="29"/>
      <c r="AE292" s="29" t="s">
        <v>2950</v>
      </c>
      <c r="AG292" s="284" t="s">
        <v>4434</v>
      </c>
      <c r="AH292" s="40" t="s">
        <v>4439</v>
      </c>
      <c r="AI292" s="40" t="s">
        <v>4440</v>
      </c>
      <c r="AJ292" s="40" t="s">
        <v>4799</v>
      </c>
      <c r="AK292" s="40" t="s">
        <v>72</v>
      </c>
      <c r="AL292" s="301" t="s">
        <v>5080</v>
      </c>
      <c r="AN292" s="29" t="s">
        <v>72</v>
      </c>
      <c r="AO292" s="29" t="s">
        <v>4442</v>
      </c>
      <c r="AR292" s="29" t="str">
        <f t="shared" si="48"/>
        <v>0</v>
      </c>
      <c r="AS292" s="29">
        <f t="shared" si="42"/>
        <v>0</v>
      </c>
      <c r="AT292" s="29">
        <v>0</v>
      </c>
      <c r="AW292" s="29" t="str">
        <f t="shared" si="50"/>
        <v/>
      </c>
      <c r="AX292" s="29" t="str">
        <f t="shared" si="43"/>
        <v/>
      </c>
      <c r="AY292" s="29" t="str">
        <f t="shared" si="49"/>
        <v>https://media.mediathek-tanz-theater.de/iiif/2/nvt_img-009-002-002.JP2</v>
      </c>
      <c r="AZ292" s="29" t="str">
        <f t="shared" si="44"/>
        <v>image/jp2</v>
      </c>
      <c r="BA292" s="29" t="str">
        <f t="shared" si="45"/>
        <v>presentation/iiif</v>
      </c>
      <c r="BB292" s="29" t="str">
        <f t="shared" si="46"/>
        <v>https://media.mediathek-tanz-theater.de/iiif/2/nvt_img-009-002-002.JP2/full/100,/0/default.jpg</v>
      </c>
      <c r="BC292" s="29" t="str">
        <f t="shared" si="41"/>
        <v>image/jpeg</v>
      </c>
      <c r="BD292" s="29" t="str">
        <f t="shared" si="47"/>
        <v>presentation/thumbnail</v>
      </c>
    </row>
    <row r="293" spans="1:56" ht="14.85" customHeight="1">
      <c r="A293" s="29">
        <v>1</v>
      </c>
      <c r="B293" s="29">
        <v>0</v>
      </c>
      <c r="C293" s="29" t="s">
        <v>5373</v>
      </c>
      <c r="D293" s="29" t="s">
        <v>5374</v>
      </c>
      <c r="E293" s="29"/>
      <c r="F293" s="38" t="s">
        <v>4430</v>
      </c>
      <c r="G293" s="29"/>
      <c r="H293" s="29" t="s">
        <v>4524</v>
      </c>
      <c r="I293" s="402" t="s">
        <v>4446</v>
      </c>
      <c r="J293" s="402" t="s">
        <v>5364</v>
      </c>
      <c r="K293" s="29"/>
      <c r="L293" s="29"/>
      <c r="M293" s="29"/>
      <c r="N293" s="29" t="s">
        <v>1384</v>
      </c>
      <c r="O293" s="29"/>
      <c r="P293" s="25" t="s">
        <v>25744</v>
      </c>
      <c r="Q293" s="25"/>
      <c r="R293" s="29" t="s">
        <v>5249</v>
      </c>
      <c r="S293" s="29" t="s">
        <v>5358</v>
      </c>
      <c r="T293" s="29" t="s">
        <v>2006</v>
      </c>
      <c r="U293" t="s">
        <v>25756</v>
      </c>
      <c r="V293"/>
      <c r="W293" s="29"/>
      <c r="X293" s="349">
        <v>1987</v>
      </c>
      <c r="Y293" s="29"/>
      <c r="Z293" s="29"/>
      <c r="AA293" s="29"/>
      <c r="AB293" s="29"/>
      <c r="AC293" s="29"/>
      <c r="AD293" s="29"/>
      <c r="AE293" s="29" t="s">
        <v>2950</v>
      </c>
      <c r="AG293" s="284" t="s">
        <v>4434</v>
      </c>
      <c r="AH293" s="40" t="s">
        <v>4439</v>
      </c>
      <c r="AI293" s="40" t="s">
        <v>4440</v>
      </c>
      <c r="AJ293" s="40" t="s">
        <v>4799</v>
      </c>
      <c r="AK293" s="40" t="s">
        <v>4751</v>
      </c>
      <c r="AL293" s="301" t="s">
        <v>5080</v>
      </c>
      <c r="AN293" s="29" t="s">
        <v>72</v>
      </c>
      <c r="AO293" s="29" t="s">
        <v>4442</v>
      </c>
      <c r="AR293" s="29" t="str">
        <f t="shared" si="48"/>
        <v>0</v>
      </c>
      <c r="AS293" s="29">
        <f t="shared" si="42"/>
        <v>0</v>
      </c>
      <c r="AT293" s="29">
        <v>0</v>
      </c>
      <c r="AW293" s="29" t="str">
        <f t="shared" si="50"/>
        <v/>
      </c>
      <c r="AX293" s="29" t="str">
        <f t="shared" si="43"/>
        <v/>
      </c>
      <c r="AY293" s="29" t="str">
        <f t="shared" si="49"/>
        <v>https://media.mediathek-tanz-theater.de/iiif/2/nvt_img-009-002-003.JP2</v>
      </c>
      <c r="AZ293" s="29" t="str">
        <f t="shared" si="44"/>
        <v>image/jp2</v>
      </c>
      <c r="BA293" s="29" t="str">
        <f t="shared" si="45"/>
        <v>presentation/iiif</v>
      </c>
      <c r="BB293" s="29" t="str">
        <f t="shared" si="46"/>
        <v>https://media.mediathek-tanz-theater.de/iiif/2/nvt_img-009-002-003.JP2/full/100,/0/default.jpg</v>
      </c>
      <c r="BC293" s="29" t="str">
        <f t="shared" si="41"/>
        <v>image/jpeg</v>
      </c>
      <c r="BD293" s="29" t="str">
        <f t="shared" si="47"/>
        <v>presentation/thumbnail</v>
      </c>
    </row>
    <row r="294" spans="1:56" ht="14.85" customHeight="1">
      <c r="A294" s="29">
        <v>1</v>
      </c>
      <c r="B294" s="29">
        <v>0</v>
      </c>
      <c r="C294" s="29" t="s">
        <v>5375</v>
      </c>
      <c r="D294" s="29" t="s">
        <v>5376</v>
      </c>
      <c r="E294" s="29"/>
      <c r="F294" s="38" t="s">
        <v>4430</v>
      </c>
      <c r="G294" s="29"/>
      <c r="H294" s="29" t="s">
        <v>4524</v>
      </c>
      <c r="I294" s="402" t="s">
        <v>4446</v>
      </c>
      <c r="J294" s="402" t="s">
        <v>5364</v>
      </c>
      <c r="K294" s="29"/>
      <c r="L294" s="29"/>
      <c r="M294" s="29"/>
      <c r="N294" s="29" t="s">
        <v>1384</v>
      </c>
      <c r="O294" s="29"/>
      <c r="P294" s="25" t="s">
        <v>25744</v>
      </c>
      <c r="Q294" s="25"/>
      <c r="R294" s="29" t="s">
        <v>5249</v>
      </c>
      <c r="S294" s="29" t="s">
        <v>5358</v>
      </c>
      <c r="T294" s="29" t="s">
        <v>2006</v>
      </c>
      <c r="U294" t="s">
        <v>25756</v>
      </c>
      <c r="V294"/>
      <c r="W294" s="29"/>
      <c r="X294" s="349">
        <v>1987</v>
      </c>
      <c r="Y294" s="29"/>
      <c r="Z294" s="29"/>
      <c r="AA294" s="29"/>
      <c r="AB294" s="29"/>
      <c r="AC294" s="29"/>
      <c r="AD294" s="29"/>
      <c r="AE294" s="29" t="s">
        <v>2950</v>
      </c>
      <c r="AG294" s="284" t="s">
        <v>4434</v>
      </c>
      <c r="AH294" s="40" t="s">
        <v>4439</v>
      </c>
      <c r="AI294" s="40" t="s">
        <v>4440</v>
      </c>
      <c r="AJ294" s="40" t="s">
        <v>4799</v>
      </c>
      <c r="AK294" s="40" t="s">
        <v>4751</v>
      </c>
      <c r="AL294" s="301" t="s">
        <v>5080</v>
      </c>
      <c r="AN294" s="29" t="s">
        <v>4635</v>
      </c>
      <c r="AO294" s="29" t="s">
        <v>4442</v>
      </c>
      <c r="AR294" s="29" t="str">
        <f t="shared" si="48"/>
        <v>0</v>
      </c>
      <c r="AS294" s="29">
        <f t="shared" si="42"/>
        <v>0</v>
      </c>
      <c r="AT294" s="29">
        <v>0</v>
      </c>
      <c r="AW294" s="29" t="str">
        <f t="shared" si="50"/>
        <v/>
      </c>
      <c r="AX294" s="29" t="str">
        <f t="shared" si="43"/>
        <v/>
      </c>
      <c r="AY294" s="29" t="str">
        <f t="shared" si="49"/>
        <v>https://media.mediathek-tanz-theater.de/iiif/2/nvt_img-009-002-004.JP2</v>
      </c>
      <c r="AZ294" s="29" t="str">
        <f t="shared" si="44"/>
        <v>image/jp2</v>
      </c>
      <c r="BA294" s="29" t="str">
        <f t="shared" si="45"/>
        <v>presentation/iiif</v>
      </c>
      <c r="BB294" s="29" t="str">
        <f t="shared" si="46"/>
        <v>https://media.mediathek-tanz-theater.de/iiif/2/nvt_img-009-002-004.JP2/full/100,/0/default.jpg</v>
      </c>
      <c r="BC294" s="29" t="str">
        <f t="shared" si="41"/>
        <v>image/jpeg</v>
      </c>
      <c r="BD294" s="29" t="str">
        <f t="shared" si="47"/>
        <v>presentation/thumbnail</v>
      </c>
    </row>
    <row r="295" spans="1:56" ht="14.85" customHeight="1">
      <c r="A295" s="29">
        <v>1</v>
      </c>
      <c r="B295" s="29">
        <v>0</v>
      </c>
      <c r="C295" s="29" t="s">
        <v>5377</v>
      </c>
      <c r="D295" s="29" t="s">
        <v>5378</v>
      </c>
      <c r="E295" s="29"/>
      <c r="F295" s="38" t="s">
        <v>4430</v>
      </c>
      <c r="G295" s="29"/>
      <c r="H295" s="29" t="s">
        <v>4524</v>
      </c>
      <c r="I295" s="402" t="s">
        <v>4446</v>
      </c>
      <c r="J295" s="402" t="s">
        <v>5364</v>
      </c>
      <c r="K295" s="29"/>
      <c r="L295" s="29"/>
      <c r="M295" s="29"/>
      <c r="N295" s="29" t="s">
        <v>1384</v>
      </c>
      <c r="O295" s="29"/>
      <c r="P295" s="25" t="s">
        <v>25744</v>
      </c>
      <c r="Q295" s="25"/>
      <c r="R295" s="29" t="s">
        <v>5249</v>
      </c>
      <c r="S295" s="29" t="s">
        <v>5358</v>
      </c>
      <c r="T295" s="29" t="s">
        <v>2006</v>
      </c>
      <c r="U295" t="s">
        <v>25756</v>
      </c>
      <c r="V295"/>
      <c r="W295" s="29"/>
      <c r="X295" s="349">
        <v>1987</v>
      </c>
      <c r="Y295" s="29"/>
      <c r="Z295" s="29"/>
      <c r="AA295" s="29"/>
      <c r="AB295" s="29"/>
      <c r="AC295" s="29"/>
      <c r="AD295" s="29"/>
      <c r="AE295" s="29" t="s">
        <v>2950</v>
      </c>
      <c r="AG295" s="284" t="s">
        <v>4434</v>
      </c>
      <c r="AH295" s="40" t="s">
        <v>4439</v>
      </c>
      <c r="AI295" s="40" t="s">
        <v>4440</v>
      </c>
      <c r="AJ295" s="40" t="s">
        <v>4799</v>
      </c>
      <c r="AK295" s="40" t="s">
        <v>4751</v>
      </c>
      <c r="AL295" s="301" t="s">
        <v>5080</v>
      </c>
      <c r="AN295" s="29" t="s">
        <v>72</v>
      </c>
      <c r="AO295" s="29" t="s">
        <v>4442</v>
      </c>
      <c r="AR295" s="29" t="str">
        <f t="shared" si="48"/>
        <v>0</v>
      </c>
      <c r="AS295" s="29">
        <f t="shared" si="42"/>
        <v>0</v>
      </c>
      <c r="AT295" s="29">
        <v>0</v>
      </c>
      <c r="AW295" s="29" t="str">
        <f t="shared" si="50"/>
        <v/>
      </c>
      <c r="AX295" s="29" t="str">
        <f t="shared" si="43"/>
        <v/>
      </c>
      <c r="AY295" s="29" t="str">
        <f t="shared" si="49"/>
        <v>https://media.mediathek-tanz-theater.de/iiif/2/nvt_img-009-002-005.JP2</v>
      </c>
      <c r="AZ295" s="29" t="str">
        <f t="shared" si="44"/>
        <v>image/jp2</v>
      </c>
      <c r="BA295" s="29" t="str">
        <f t="shared" si="45"/>
        <v>presentation/iiif</v>
      </c>
      <c r="BB295" s="29" t="str">
        <f t="shared" si="46"/>
        <v>https://media.mediathek-tanz-theater.de/iiif/2/nvt_img-009-002-005.JP2/full/100,/0/default.jpg</v>
      </c>
      <c r="BC295" s="29" t="str">
        <f t="shared" si="41"/>
        <v>image/jpeg</v>
      </c>
      <c r="BD295" s="29" t="str">
        <f t="shared" si="47"/>
        <v>presentation/thumbnail</v>
      </c>
    </row>
    <row r="296" spans="1:56" ht="14.85" customHeight="1">
      <c r="A296" s="29">
        <v>1</v>
      </c>
      <c r="B296" s="29">
        <v>0</v>
      </c>
      <c r="C296" s="29" t="s">
        <v>5379</v>
      </c>
      <c r="D296" s="29" t="s">
        <v>5380</v>
      </c>
      <c r="E296" s="29"/>
      <c r="F296" s="38" t="s">
        <v>4430</v>
      </c>
      <c r="G296" s="29"/>
      <c r="H296" s="29" t="s">
        <v>4524</v>
      </c>
      <c r="I296" s="402" t="s">
        <v>4446</v>
      </c>
      <c r="J296" s="402" t="s">
        <v>5364</v>
      </c>
      <c r="K296" s="29"/>
      <c r="L296" s="29"/>
      <c r="M296" s="29"/>
      <c r="N296" s="29" t="s">
        <v>1384</v>
      </c>
      <c r="O296" s="29"/>
      <c r="P296" s="25" t="s">
        <v>25744</v>
      </c>
      <c r="Q296" s="25"/>
      <c r="R296" s="29" t="s">
        <v>5249</v>
      </c>
      <c r="S296" s="29" t="s">
        <v>5358</v>
      </c>
      <c r="T296" s="29" t="s">
        <v>2006</v>
      </c>
      <c r="U296" t="s">
        <v>25756</v>
      </c>
      <c r="V296"/>
      <c r="W296" s="29"/>
      <c r="X296" s="349">
        <v>1987</v>
      </c>
      <c r="Y296" s="29"/>
      <c r="Z296" s="29"/>
      <c r="AA296" s="29"/>
      <c r="AB296" s="29"/>
      <c r="AC296" s="29"/>
      <c r="AD296" s="29"/>
      <c r="AE296" s="29" t="s">
        <v>2950</v>
      </c>
      <c r="AG296" s="284" t="s">
        <v>4434</v>
      </c>
      <c r="AH296" s="40" t="s">
        <v>4439</v>
      </c>
      <c r="AI296" s="40" t="s">
        <v>4440</v>
      </c>
      <c r="AJ296" s="40" t="s">
        <v>4799</v>
      </c>
      <c r="AK296" s="40" t="s">
        <v>4751</v>
      </c>
      <c r="AL296" s="301" t="s">
        <v>5080</v>
      </c>
      <c r="AN296" s="29" t="s">
        <v>4576</v>
      </c>
      <c r="AO296" s="29" t="s">
        <v>4442</v>
      </c>
      <c r="AR296" s="29" t="str">
        <f t="shared" si="48"/>
        <v>0</v>
      </c>
      <c r="AS296" s="29">
        <f t="shared" si="42"/>
        <v>0</v>
      </c>
      <c r="AT296" s="29">
        <v>0</v>
      </c>
      <c r="AW296" s="29" t="str">
        <f t="shared" si="50"/>
        <v/>
      </c>
      <c r="AX296" s="29" t="str">
        <f t="shared" si="43"/>
        <v/>
      </c>
      <c r="AY296" s="29" t="str">
        <f t="shared" si="49"/>
        <v>https://media.mediathek-tanz-theater.de/iiif/2/nvt_img-009-002-006.JP2</v>
      </c>
      <c r="AZ296" s="29" t="str">
        <f t="shared" si="44"/>
        <v>image/jp2</v>
      </c>
      <c r="BA296" s="29" t="str">
        <f t="shared" si="45"/>
        <v>presentation/iiif</v>
      </c>
      <c r="BB296" s="29" t="str">
        <f t="shared" si="46"/>
        <v>https://media.mediathek-tanz-theater.de/iiif/2/nvt_img-009-002-006.JP2/full/100,/0/default.jpg</v>
      </c>
      <c r="BC296" s="29" t="str">
        <f t="shared" si="41"/>
        <v>image/jpeg</v>
      </c>
      <c r="BD296" s="29" t="str">
        <f t="shared" si="47"/>
        <v>presentation/thumbnail</v>
      </c>
    </row>
    <row r="297" spans="1:56" ht="14.85" customHeight="1">
      <c r="A297" s="29">
        <v>1</v>
      </c>
      <c r="B297" s="29">
        <v>0</v>
      </c>
      <c r="C297" s="29" t="s">
        <v>5381</v>
      </c>
      <c r="D297" s="29" t="s">
        <v>5382</v>
      </c>
      <c r="E297" s="29"/>
      <c r="F297" s="38" t="s">
        <v>4430</v>
      </c>
      <c r="G297" s="29"/>
      <c r="H297" s="29"/>
      <c r="I297" s="402" t="s">
        <v>4438</v>
      </c>
      <c r="J297" s="402" t="s">
        <v>2104</v>
      </c>
      <c r="K297" s="29"/>
      <c r="L297" s="29"/>
      <c r="M297" s="29"/>
      <c r="N297" s="29" t="s">
        <v>1384</v>
      </c>
      <c r="O297" s="29"/>
      <c r="P297" s="25" t="s">
        <v>25744</v>
      </c>
      <c r="Q297" s="25"/>
      <c r="R297" s="29"/>
      <c r="S297" s="29"/>
      <c r="T297" s="29"/>
      <c r="U297"/>
      <c r="V297"/>
      <c r="W297" s="29"/>
      <c r="X297" s="349">
        <v>1987</v>
      </c>
      <c r="Y297" s="29"/>
      <c r="Z297" s="29"/>
      <c r="AA297" s="29"/>
      <c r="AB297" s="29"/>
      <c r="AC297" s="29"/>
      <c r="AD297" s="29"/>
      <c r="AE297" s="29" t="s">
        <v>2950</v>
      </c>
      <c r="AG297" s="284" t="s">
        <v>4434</v>
      </c>
      <c r="AH297" s="40" t="s">
        <v>4439</v>
      </c>
      <c r="AI297" s="40" t="s">
        <v>4440</v>
      </c>
      <c r="AJ297" s="40" t="s">
        <v>5253</v>
      </c>
      <c r="AK297" s="40"/>
      <c r="AO297" s="29" t="s">
        <v>4442</v>
      </c>
      <c r="AR297" s="29" t="str">
        <f t="shared" si="48"/>
        <v>1</v>
      </c>
      <c r="AS297" s="29">
        <f t="shared" si="42"/>
        <v>1</v>
      </c>
      <c r="AT297" s="29">
        <v>1</v>
      </c>
      <c r="AV297" s="29" t="s">
        <v>5383</v>
      </c>
      <c r="AW297" s="29" t="str">
        <f t="shared" si="50"/>
        <v>image/tiff</v>
      </c>
      <c r="AX297" s="29" t="str">
        <f t="shared" si="43"/>
        <v>archival/master</v>
      </c>
      <c r="AY297" s="29" t="str">
        <f t="shared" si="49"/>
        <v>https://media.mediathek-tanz-theater.de/iiif/2/nvt_img-009-003.JP2</v>
      </c>
      <c r="AZ297" s="29" t="str">
        <f t="shared" si="44"/>
        <v>image/jp2</v>
      </c>
      <c r="BA297" s="29" t="str">
        <f t="shared" si="45"/>
        <v>presentation/iiif</v>
      </c>
      <c r="BB297" s="29" t="str">
        <f t="shared" si="46"/>
        <v>https://media.mediathek-tanz-theater.de/iiif/2/nvt_img-009-003.JP2/full/100,/0/default.jpg</v>
      </c>
      <c r="BC297" s="29" t="str">
        <f t="shared" si="41"/>
        <v>image/jpeg</v>
      </c>
      <c r="BD297" s="29" t="str">
        <f t="shared" si="47"/>
        <v>presentation/thumbnail</v>
      </c>
    </row>
    <row r="298" spans="1:56" ht="14.85" customHeight="1">
      <c r="A298" s="29">
        <v>1</v>
      </c>
      <c r="B298" s="29">
        <v>0</v>
      </c>
      <c r="C298" s="29" t="s">
        <v>5384</v>
      </c>
      <c r="D298" s="29" t="s">
        <v>5385</v>
      </c>
      <c r="E298" s="29"/>
      <c r="F298" s="38" t="s">
        <v>4430</v>
      </c>
      <c r="G298" s="29"/>
      <c r="H298" s="29" t="s">
        <v>4524</v>
      </c>
      <c r="I298" s="402" t="s">
        <v>4446</v>
      </c>
      <c r="J298" s="402" t="s">
        <v>5381</v>
      </c>
      <c r="K298" s="29"/>
      <c r="L298" s="29"/>
      <c r="M298" s="29"/>
      <c r="N298" s="29" t="s">
        <v>1384</v>
      </c>
      <c r="O298" s="29"/>
      <c r="P298" s="25" t="s">
        <v>25744</v>
      </c>
      <c r="Q298" s="25"/>
      <c r="R298" s="29" t="s">
        <v>5249</v>
      </c>
      <c r="S298" s="29" t="s">
        <v>5358</v>
      </c>
      <c r="T298" s="29" t="s">
        <v>2006</v>
      </c>
      <c r="U298" t="s">
        <v>25756</v>
      </c>
      <c r="V298"/>
      <c r="W298" s="29"/>
      <c r="X298" s="349">
        <v>1987</v>
      </c>
      <c r="Y298" s="29"/>
      <c r="Z298" s="29"/>
      <c r="AA298" s="29"/>
      <c r="AB298" s="29"/>
      <c r="AC298" s="29"/>
      <c r="AD298" s="29"/>
      <c r="AE298" s="29" t="s">
        <v>2950</v>
      </c>
      <c r="AG298" s="284" t="s">
        <v>4434</v>
      </c>
      <c r="AH298" s="40" t="s">
        <v>4439</v>
      </c>
      <c r="AI298" s="40" t="s">
        <v>4440</v>
      </c>
      <c r="AJ298" s="40" t="s">
        <v>4799</v>
      </c>
      <c r="AK298" s="40" t="s">
        <v>72</v>
      </c>
      <c r="AL298" s="301" t="s">
        <v>5080</v>
      </c>
      <c r="AN298" s="29" t="s">
        <v>4635</v>
      </c>
      <c r="AO298" s="29" t="s">
        <v>4442</v>
      </c>
      <c r="AR298" s="29" t="str">
        <f t="shared" si="48"/>
        <v>0</v>
      </c>
      <c r="AS298" s="29">
        <f t="shared" si="42"/>
        <v>0</v>
      </c>
      <c r="AT298" s="29">
        <v>0</v>
      </c>
      <c r="AW298" s="29" t="str">
        <f t="shared" si="50"/>
        <v/>
      </c>
      <c r="AX298" s="29" t="str">
        <f t="shared" si="43"/>
        <v/>
      </c>
      <c r="AY298" s="29" t="str">
        <f t="shared" si="49"/>
        <v>https://media.mediathek-tanz-theater.de/iiif/2/nvt_img-009-003-001.JP2</v>
      </c>
      <c r="AZ298" s="29" t="str">
        <f t="shared" si="44"/>
        <v>image/jp2</v>
      </c>
      <c r="BA298" s="29" t="str">
        <f t="shared" si="45"/>
        <v>presentation/iiif</v>
      </c>
      <c r="BB298" s="29" t="str">
        <f t="shared" si="46"/>
        <v>https://media.mediathek-tanz-theater.de/iiif/2/nvt_img-009-003-001.JP2/full/100,/0/default.jpg</v>
      </c>
      <c r="BC298" s="29" t="str">
        <f t="shared" si="41"/>
        <v>image/jpeg</v>
      </c>
      <c r="BD298" s="29" t="str">
        <f t="shared" si="47"/>
        <v>presentation/thumbnail</v>
      </c>
    </row>
    <row r="299" spans="1:56" ht="14.85" customHeight="1">
      <c r="A299" s="29">
        <v>1</v>
      </c>
      <c r="B299" s="29">
        <v>0</v>
      </c>
      <c r="C299" s="29" t="s">
        <v>5386</v>
      </c>
      <c r="D299" s="29" t="s">
        <v>5387</v>
      </c>
      <c r="E299" s="29"/>
      <c r="F299" s="38" t="s">
        <v>4430</v>
      </c>
      <c r="G299" s="29"/>
      <c r="H299" s="29" t="s">
        <v>4524</v>
      </c>
      <c r="I299" s="402" t="s">
        <v>4446</v>
      </c>
      <c r="J299" s="402" t="s">
        <v>5381</v>
      </c>
      <c r="K299" s="29"/>
      <c r="L299" s="29"/>
      <c r="M299" s="29"/>
      <c r="N299" s="29" t="s">
        <v>1384</v>
      </c>
      <c r="O299" s="29"/>
      <c r="P299" s="25" t="s">
        <v>25744</v>
      </c>
      <c r="Q299" s="25"/>
      <c r="R299" s="29" t="s">
        <v>5249</v>
      </c>
      <c r="S299" s="29" t="s">
        <v>5358</v>
      </c>
      <c r="T299" s="29" t="s">
        <v>2006</v>
      </c>
      <c r="U299" t="s">
        <v>25756</v>
      </c>
      <c r="V299"/>
      <c r="W299" s="29"/>
      <c r="X299" s="349">
        <v>1987</v>
      </c>
      <c r="Y299" s="29"/>
      <c r="Z299" s="29"/>
      <c r="AA299" s="29"/>
      <c r="AB299" s="29"/>
      <c r="AC299" s="29"/>
      <c r="AD299" s="29"/>
      <c r="AE299" s="29" t="s">
        <v>2950</v>
      </c>
      <c r="AG299" s="284" t="s">
        <v>4434</v>
      </c>
      <c r="AH299" s="40" t="s">
        <v>4439</v>
      </c>
      <c r="AI299" s="40" t="s">
        <v>4440</v>
      </c>
      <c r="AJ299" s="40" t="s">
        <v>4799</v>
      </c>
      <c r="AK299" s="40" t="s">
        <v>72</v>
      </c>
      <c r="AL299" s="301" t="s">
        <v>5080</v>
      </c>
      <c r="AN299" s="29" t="s">
        <v>4635</v>
      </c>
      <c r="AO299" s="29" t="s">
        <v>4442</v>
      </c>
      <c r="AR299" s="29" t="str">
        <f t="shared" si="48"/>
        <v>0</v>
      </c>
      <c r="AS299" s="29">
        <f t="shared" si="42"/>
        <v>0</v>
      </c>
      <c r="AT299" s="29">
        <v>0</v>
      </c>
      <c r="AW299" s="29" t="str">
        <f t="shared" si="50"/>
        <v/>
      </c>
      <c r="AX299" s="29" t="str">
        <f t="shared" si="43"/>
        <v/>
      </c>
      <c r="AY299" s="29" t="str">
        <f t="shared" si="49"/>
        <v>https://media.mediathek-tanz-theater.de/iiif/2/nvt_img-009-003-002.JP2</v>
      </c>
      <c r="AZ299" s="29" t="str">
        <f t="shared" si="44"/>
        <v>image/jp2</v>
      </c>
      <c r="BA299" s="29" t="str">
        <f t="shared" si="45"/>
        <v>presentation/iiif</v>
      </c>
      <c r="BB299" s="29" t="str">
        <f t="shared" si="46"/>
        <v>https://media.mediathek-tanz-theater.de/iiif/2/nvt_img-009-003-002.JP2/full/100,/0/default.jpg</v>
      </c>
      <c r="BC299" s="29" t="str">
        <f t="shared" si="41"/>
        <v>image/jpeg</v>
      </c>
      <c r="BD299" s="29" t="str">
        <f t="shared" si="47"/>
        <v>presentation/thumbnail</v>
      </c>
    </row>
    <row r="300" spans="1:56" ht="14.85" customHeight="1">
      <c r="A300" s="29">
        <v>1</v>
      </c>
      <c r="B300" s="29">
        <v>0</v>
      </c>
      <c r="C300" s="29" t="s">
        <v>5388</v>
      </c>
      <c r="D300" s="29" t="s">
        <v>5389</v>
      </c>
      <c r="E300" s="29"/>
      <c r="F300" s="38" t="s">
        <v>4430</v>
      </c>
      <c r="G300" s="29"/>
      <c r="H300" s="29" t="s">
        <v>4524</v>
      </c>
      <c r="I300" s="402" t="s">
        <v>4446</v>
      </c>
      <c r="J300" s="402" t="s">
        <v>5381</v>
      </c>
      <c r="K300" s="29"/>
      <c r="L300" s="29"/>
      <c r="M300" s="29"/>
      <c r="N300" s="29" t="s">
        <v>1384</v>
      </c>
      <c r="O300" s="29"/>
      <c r="P300" s="25" t="s">
        <v>25744</v>
      </c>
      <c r="Q300" s="25"/>
      <c r="R300" s="29" t="s">
        <v>5249</v>
      </c>
      <c r="S300" s="29" t="s">
        <v>5358</v>
      </c>
      <c r="T300" s="29" t="s">
        <v>2006</v>
      </c>
      <c r="U300" t="s">
        <v>25756</v>
      </c>
      <c r="V300"/>
      <c r="W300" s="29"/>
      <c r="X300" s="349">
        <v>1987</v>
      </c>
      <c r="Y300" s="29"/>
      <c r="Z300" s="29"/>
      <c r="AA300" s="29"/>
      <c r="AB300" s="29"/>
      <c r="AC300" s="29"/>
      <c r="AD300" s="29"/>
      <c r="AE300" s="29" t="s">
        <v>2950</v>
      </c>
      <c r="AG300" s="284" t="s">
        <v>4434</v>
      </c>
      <c r="AH300" s="40" t="s">
        <v>4439</v>
      </c>
      <c r="AI300" s="40" t="s">
        <v>4440</v>
      </c>
      <c r="AJ300" s="40" t="s">
        <v>4799</v>
      </c>
      <c r="AK300" s="40" t="s">
        <v>72</v>
      </c>
      <c r="AL300" s="301" t="s">
        <v>5080</v>
      </c>
      <c r="AN300" s="29" t="s">
        <v>4635</v>
      </c>
      <c r="AO300" s="29" t="s">
        <v>4442</v>
      </c>
      <c r="AR300" s="29" t="str">
        <f t="shared" si="48"/>
        <v>0</v>
      </c>
      <c r="AS300" s="29">
        <f t="shared" si="42"/>
        <v>0</v>
      </c>
      <c r="AT300" s="29">
        <v>0</v>
      </c>
      <c r="AW300" s="29" t="str">
        <f t="shared" si="50"/>
        <v/>
      </c>
      <c r="AX300" s="29" t="str">
        <f t="shared" si="43"/>
        <v/>
      </c>
      <c r="AY300" s="29" t="str">
        <f t="shared" si="49"/>
        <v>https://media.mediathek-tanz-theater.de/iiif/2/nvt_img-009-003-003.JP2</v>
      </c>
      <c r="AZ300" s="29" t="str">
        <f t="shared" si="44"/>
        <v>image/jp2</v>
      </c>
      <c r="BA300" s="29" t="str">
        <f t="shared" si="45"/>
        <v>presentation/iiif</v>
      </c>
      <c r="BB300" s="29" t="str">
        <f t="shared" si="46"/>
        <v>https://media.mediathek-tanz-theater.de/iiif/2/nvt_img-009-003-003.JP2/full/100,/0/default.jpg</v>
      </c>
      <c r="BC300" s="29" t="str">
        <f t="shared" si="41"/>
        <v>image/jpeg</v>
      </c>
      <c r="BD300" s="29" t="str">
        <f t="shared" si="47"/>
        <v>presentation/thumbnail</v>
      </c>
    </row>
    <row r="301" spans="1:56" ht="14.85" customHeight="1">
      <c r="A301" s="29">
        <v>1</v>
      </c>
      <c r="B301" s="29">
        <v>0</v>
      </c>
      <c r="C301" s="29" t="s">
        <v>5390</v>
      </c>
      <c r="D301" s="29" t="s">
        <v>5391</v>
      </c>
      <c r="E301" s="29"/>
      <c r="F301" s="38" t="s">
        <v>4430</v>
      </c>
      <c r="G301" s="29"/>
      <c r="H301" s="29"/>
      <c r="I301" s="402" t="s">
        <v>5392</v>
      </c>
      <c r="J301" s="402" t="s">
        <v>5381</v>
      </c>
      <c r="K301" s="29"/>
      <c r="L301" s="29"/>
      <c r="M301" s="29"/>
      <c r="N301" s="29" t="s">
        <v>1384</v>
      </c>
      <c r="O301" s="29"/>
      <c r="P301" s="25"/>
      <c r="Q301" s="25"/>
      <c r="R301" s="29" t="s">
        <v>5393</v>
      </c>
      <c r="S301" s="29" t="s">
        <v>5394</v>
      </c>
      <c r="T301" s="29" t="s">
        <v>2006</v>
      </c>
      <c r="U301" t="s">
        <v>1396</v>
      </c>
      <c r="V301"/>
      <c r="W301" s="29"/>
      <c r="X301" s="349">
        <v>1987</v>
      </c>
      <c r="Y301" s="29"/>
      <c r="Z301" s="29"/>
      <c r="AA301" s="29"/>
      <c r="AB301" s="29"/>
      <c r="AC301" s="29"/>
      <c r="AD301" s="29"/>
      <c r="AE301" s="29" t="s">
        <v>2950</v>
      </c>
      <c r="AG301" s="284" t="s">
        <v>4434</v>
      </c>
      <c r="AH301" s="40" t="s">
        <v>4439</v>
      </c>
      <c r="AI301" s="40" t="s">
        <v>4440</v>
      </c>
      <c r="AJ301" s="40" t="s">
        <v>4799</v>
      </c>
      <c r="AK301" s="40" t="s">
        <v>4994</v>
      </c>
      <c r="AL301" s="301" t="s">
        <v>5080</v>
      </c>
      <c r="AN301" s="29" t="s">
        <v>4635</v>
      </c>
      <c r="AO301" s="29" t="s">
        <v>4442</v>
      </c>
      <c r="AR301" s="29" t="str">
        <f t="shared" si="48"/>
        <v>0</v>
      </c>
      <c r="AS301" s="29">
        <f t="shared" si="42"/>
        <v>0</v>
      </c>
      <c r="AT301" s="29">
        <v>0</v>
      </c>
      <c r="AW301" s="29" t="str">
        <f t="shared" si="50"/>
        <v/>
      </c>
      <c r="AX301" s="29" t="str">
        <f t="shared" si="43"/>
        <v/>
      </c>
      <c r="AY301" s="29" t="str">
        <f t="shared" si="49"/>
        <v>https://media.mediathek-tanz-theater.de/iiif/2/nvt_img-009-003-004.JP2</v>
      </c>
      <c r="AZ301" s="29" t="str">
        <f t="shared" si="44"/>
        <v>image/jp2</v>
      </c>
      <c r="BA301" s="29" t="str">
        <f t="shared" si="45"/>
        <v>presentation/iiif</v>
      </c>
      <c r="BB301" s="29" t="str">
        <f t="shared" si="46"/>
        <v>https://media.mediathek-tanz-theater.de/iiif/2/nvt_img-009-003-004.JP2/full/100,/0/default.jpg</v>
      </c>
      <c r="BC301" s="29" t="str">
        <f t="shared" si="41"/>
        <v>image/jpeg</v>
      </c>
      <c r="BD301" s="29" t="str">
        <f t="shared" si="47"/>
        <v>presentation/thumbnail</v>
      </c>
    </row>
    <row r="302" spans="1:56" ht="14.85" customHeight="1">
      <c r="A302" s="29">
        <v>1</v>
      </c>
      <c r="B302" s="29">
        <v>0</v>
      </c>
      <c r="C302" s="29" t="s">
        <v>5395</v>
      </c>
      <c r="D302" s="29" t="s">
        <v>5396</v>
      </c>
      <c r="E302" s="29"/>
      <c r="F302" s="38" t="s">
        <v>4430</v>
      </c>
      <c r="G302" s="29"/>
      <c r="H302" s="29" t="s">
        <v>4524</v>
      </c>
      <c r="I302" s="402" t="s">
        <v>5392</v>
      </c>
      <c r="J302" s="402" t="s">
        <v>5381</v>
      </c>
      <c r="K302" s="29"/>
      <c r="L302" s="29"/>
      <c r="M302" s="29"/>
      <c r="N302" s="29" t="s">
        <v>1384</v>
      </c>
      <c r="O302" s="29"/>
      <c r="P302" s="25"/>
      <c r="Q302" s="25"/>
      <c r="R302" s="29" t="s">
        <v>5393</v>
      </c>
      <c r="S302" s="29" t="s">
        <v>5394</v>
      </c>
      <c r="T302" s="29" t="s">
        <v>2006</v>
      </c>
      <c r="U302" t="s">
        <v>1396</v>
      </c>
      <c r="V302"/>
      <c r="W302" s="29"/>
      <c r="X302" s="349">
        <v>1987</v>
      </c>
      <c r="Y302" s="29"/>
      <c r="Z302" s="29"/>
      <c r="AA302" s="29"/>
      <c r="AB302" s="29"/>
      <c r="AC302" s="29"/>
      <c r="AD302" s="29"/>
      <c r="AE302" s="29" t="s">
        <v>2950</v>
      </c>
      <c r="AG302" s="284" t="s">
        <v>4434</v>
      </c>
      <c r="AH302" s="40" t="s">
        <v>4439</v>
      </c>
      <c r="AI302" s="40" t="s">
        <v>4440</v>
      </c>
      <c r="AJ302" s="40" t="s">
        <v>4799</v>
      </c>
      <c r="AK302" s="40" t="s">
        <v>4751</v>
      </c>
      <c r="AL302" s="301" t="s">
        <v>5080</v>
      </c>
      <c r="AN302" s="29" t="s">
        <v>4635</v>
      </c>
      <c r="AO302" s="29" t="s">
        <v>4442</v>
      </c>
      <c r="AR302" s="29" t="str">
        <f t="shared" si="48"/>
        <v>0</v>
      </c>
      <c r="AS302" s="29">
        <f t="shared" si="42"/>
        <v>0</v>
      </c>
      <c r="AT302" s="29">
        <v>0</v>
      </c>
      <c r="AW302" s="29" t="str">
        <f t="shared" si="50"/>
        <v/>
      </c>
      <c r="AX302" s="29" t="str">
        <f t="shared" si="43"/>
        <v/>
      </c>
      <c r="AY302" s="29" t="str">
        <f t="shared" si="49"/>
        <v>https://media.mediathek-tanz-theater.de/iiif/2/nvt_img-009-003-005.JP2</v>
      </c>
      <c r="AZ302" s="29" t="str">
        <f t="shared" si="44"/>
        <v>image/jp2</v>
      </c>
      <c r="BA302" s="29" t="str">
        <f t="shared" si="45"/>
        <v>presentation/iiif</v>
      </c>
      <c r="BB302" s="29" t="str">
        <f t="shared" si="46"/>
        <v>https://media.mediathek-tanz-theater.de/iiif/2/nvt_img-009-003-005.JP2/full/100,/0/default.jpg</v>
      </c>
      <c r="BC302" s="29" t="str">
        <f t="shared" si="41"/>
        <v>image/jpeg</v>
      </c>
      <c r="BD302" s="29" t="str">
        <f t="shared" si="47"/>
        <v>presentation/thumbnail</v>
      </c>
    </row>
    <row r="303" spans="1:56" ht="14.85" customHeight="1">
      <c r="A303" s="29">
        <v>1</v>
      </c>
      <c r="B303" s="29">
        <v>0</v>
      </c>
      <c r="C303" s="29" t="s">
        <v>5397</v>
      </c>
      <c r="D303" s="29" t="s">
        <v>5398</v>
      </c>
      <c r="E303" s="29"/>
      <c r="F303" s="38" t="s">
        <v>4430</v>
      </c>
      <c r="G303" s="29"/>
      <c r="H303" s="29"/>
      <c r="I303" s="402" t="s">
        <v>5392</v>
      </c>
      <c r="J303" s="402" t="s">
        <v>5381</v>
      </c>
      <c r="K303" s="29"/>
      <c r="L303" s="29"/>
      <c r="M303" s="29"/>
      <c r="N303" s="29" t="s">
        <v>1384</v>
      </c>
      <c r="O303" s="29"/>
      <c r="P303" s="25"/>
      <c r="Q303" s="25"/>
      <c r="R303" s="29" t="s">
        <v>5393</v>
      </c>
      <c r="S303" s="29" t="s">
        <v>5394</v>
      </c>
      <c r="T303" s="29" t="s">
        <v>2006</v>
      </c>
      <c r="U303" t="s">
        <v>1396</v>
      </c>
      <c r="V303"/>
      <c r="W303" s="29"/>
      <c r="X303" s="349">
        <v>1987</v>
      </c>
      <c r="Y303" s="29"/>
      <c r="Z303" s="29"/>
      <c r="AA303" s="29"/>
      <c r="AB303" s="29"/>
      <c r="AC303" s="29"/>
      <c r="AD303" s="29"/>
      <c r="AE303" s="29" t="s">
        <v>2950</v>
      </c>
      <c r="AG303" s="284" t="s">
        <v>4434</v>
      </c>
      <c r="AH303" s="40" t="s">
        <v>4439</v>
      </c>
      <c r="AI303" s="40" t="s">
        <v>4440</v>
      </c>
      <c r="AJ303" s="40" t="s">
        <v>4799</v>
      </c>
      <c r="AK303" s="40" t="s">
        <v>5399</v>
      </c>
      <c r="AL303" s="301" t="s">
        <v>5080</v>
      </c>
      <c r="AN303" s="29" t="s">
        <v>4635</v>
      </c>
      <c r="AO303" s="29" t="s">
        <v>4442</v>
      </c>
      <c r="AR303" s="29" t="str">
        <f t="shared" si="48"/>
        <v>0</v>
      </c>
      <c r="AS303" s="29">
        <f t="shared" si="42"/>
        <v>0</v>
      </c>
      <c r="AT303" s="29">
        <v>0</v>
      </c>
      <c r="AW303" s="29" t="str">
        <f t="shared" si="50"/>
        <v/>
      </c>
      <c r="AX303" s="29" t="str">
        <f t="shared" si="43"/>
        <v/>
      </c>
      <c r="AY303" s="29" t="str">
        <f t="shared" si="49"/>
        <v>https://media.mediathek-tanz-theater.de/iiif/2/nvt_img-009-003-006.JP2</v>
      </c>
      <c r="AZ303" s="29" t="str">
        <f t="shared" si="44"/>
        <v>image/jp2</v>
      </c>
      <c r="BA303" s="29" t="str">
        <f t="shared" si="45"/>
        <v>presentation/iiif</v>
      </c>
      <c r="BB303" s="29" t="str">
        <f t="shared" si="46"/>
        <v>https://media.mediathek-tanz-theater.de/iiif/2/nvt_img-009-003-006.JP2/full/100,/0/default.jpg</v>
      </c>
      <c r="BC303" s="29" t="str">
        <f t="shared" si="41"/>
        <v>image/jpeg</v>
      </c>
      <c r="BD303" s="29" t="str">
        <f t="shared" si="47"/>
        <v>presentation/thumbnail</v>
      </c>
    </row>
    <row r="304" spans="1:56" ht="14.85" customHeight="1">
      <c r="A304" s="29">
        <v>1</v>
      </c>
      <c r="B304" s="29">
        <v>0</v>
      </c>
      <c r="C304" s="29" t="s">
        <v>5400</v>
      </c>
      <c r="D304" s="29" t="s">
        <v>5401</v>
      </c>
      <c r="E304" s="29"/>
      <c r="F304" s="38" t="s">
        <v>4430</v>
      </c>
      <c r="G304" s="29"/>
      <c r="H304" s="29"/>
      <c r="I304" s="402" t="s">
        <v>4438</v>
      </c>
      <c r="J304" s="402" t="s">
        <v>2104</v>
      </c>
      <c r="K304" s="29"/>
      <c r="L304" s="29"/>
      <c r="M304" s="29"/>
      <c r="N304" s="29" t="s">
        <v>1384</v>
      </c>
      <c r="O304" s="29"/>
      <c r="P304" s="25"/>
      <c r="Q304" s="25"/>
      <c r="R304" s="29"/>
      <c r="S304" s="29"/>
      <c r="T304" s="29"/>
      <c r="U304"/>
      <c r="V304"/>
      <c r="W304" s="29"/>
      <c r="X304" s="349">
        <v>1987</v>
      </c>
      <c r="Y304" s="29"/>
      <c r="Z304" s="29"/>
      <c r="AA304" s="29"/>
      <c r="AB304" s="29"/>
      <c r="AC304" s="29"/>
      <c r="AD304" s="29"/>
      <c r="AE304" s="29" t="s">
        <v>2950</v>
      </c>
      <c r="AG304" s="284" t="s">
        <v>4434</v>
      </c>
      <c r="AH304" s="40" t="s">
        <v>4439</v>
      </c>
      <c r="AI304" s="40" t="s">
        <v>4440</v>
      </c>
      <c r="AJ304" s="40" t="s">
        <v>5253</v>
      </c>
      <c r="AK304" s="40" t="s">
        <v>72</v>
      </c>
      <c r="AL304" s="301" t="s">
        <v>5366</v>
      </c>
      <c r="AN304" s="29" t="s">
        <v>5270</v>
      </c>
      <c r="AO304" s="29" t="s">
        <v>4442</v>
      </c>
      <c r="AR304" s="29" t="str">
        <f t="shared" si="48"/>
        <v>1</v>
      </c>
      <c r="AS304" s="29">
        <f t="shared" si="42"/>
        <v>1</v>
      </c>
      <c r="AT304" s="29">
        <v>1</v>
      </c>
      <c r="AV304" s="29" t="s">
        <v>5402</v>
      </c>
      <c r="AW304" s="29" t="str">
        <f t="shared" si="50"/>
        <v>image/tiff</v>
      </c>
      <c r="AX304" s="29" t="str">
        <f t="shared" si="43"/>
        <v>archival/master</v>
      </c>
      <c r="AY304" s="29" t="str">
        <f t="shared" si="49"/>
        <v>https://media.mediathek-tanz-theater.de/iiif/2/nvt_img-009-004.JP2</v>
      </c>
      <c r="AZ304" s="29" t="str">
        <f t="shared" si="44"/>
        <v>image/jp2</v>
      </c>
      <c r="BA304" s="29" t="str">
        <f t="shared" si="45"/>
        <v>presentation/iiif</v>
      </c>
      <c r="BB304" s="29" t="str">
        <f t="shared" si="46"/>
        <v>https://media.mediathek-tanz-theater.de/iiif/2/nvt_img-009-004.JP2/full/100,/0/default.jpg</v>
      </c>
      <c r="BC304" s="29" t="str">
        <f t="shared" si="41"/>
        <v>image/jpeg</v>
      </c>
      <c r="BD304" s="29" t="str">
        <f t="shared" si="47"/>
        <v>presentation/thumbnail</v>
      </c>
    </row>
    <row r="305" spans="1:56" ht="14.85" customHeight="1">
      <c r="A305" s="29">
        <v>1</v>
      </c>
      <c r="B305" s="29">
        <v>0</v>
      </c>
      <c r="C305" s="29" t="s">
        <v>5403</v>
      </c>
      <c r="D305" s="29" t="s">
        <v>5404</v>
      </c>
      <c r="E305" s="29"/>
      <c r="F305" s="38" t="s">
        <v>4430</v>
      </c>
      <c r="G305" s="29"/>
      <c r="H305" s="29"/>
      <c r="I305" s="402" t="s">
        <v>5392</v>
      </c>
      <c r="J305" s="402" t="s">
        <v>5400</v>
      </c>
      <c r="K305" s="29"/>
      <c r="L305" s="29"/>
      <c r="M305" s="29"/>
      <c r="N305" s="29"/>
      <c r="O305" s="29"/>
      <c r="P305" s="25"/>
      <c r="Q305" s="25"/>
      <c r="R305" s="29" t="s">
        <v>5393</v>
      </c>
      <c r="S305" s="29" t="s">
        <v>5394</v>
      </c>
      <c r="T305" s="29" t="s">
        <v>2006</v>
      </c>
      <c r="U305" t="s">
        <v>1396</v>
      </c>
      <c r="V305"/>
      <c r="W305" s="29"/>
      <c r="X305" s="349">
        <v>1987</v>
      </c>
      <c r="Y305" s="29"/>
      <c r="Z305" s="29"/>
      <c r="AA305" s="29"/>
      <c r="AB305" s="29"/>
      <c r="AC305" s="29"/>
      <c r="AD305" s="29"/>
      <c r="AE305" s="29" t="s">
        <v>2950</v>
      </c>
      <c r="AG305" s="284" t="s">
        <v>4434</v>
      </c>
      <c r="AH305" s="40" t="s">
        <v>4439</v>
      </c>
      <c r="AI305" s="40" t="s">
        <v>4440</v>
      </c>
      <c r="AJ305" s="40" t="s">
        <v>4799</v>
      </c>
      <c r="AK305" s="40" t="s">
        <v>4751</v>
      </c>
      <c r="AL305" s="301" t="s">
        <v>5080</v>
      </c>
      <c r="AN305" s="29" t="s">
        <v>72</v>
      </c>
      <c r="AO305" s="29" t="s">
        <v>4442</v>
      </c>
      <c r="AR305" s="29" t="str">
        <f t="shared" si="48"/>
        <v>0</v>
      </c>
      <c r="AS305" s="29">
        <f t="shared" si="42"/>
        <v>0</v>
      </c>
      <c r="AT305" s="29">
        <v>0</v>
      </c>
      <c r="AW305" s="29" t="str">
        <f t="shared" si="50"/>
        <v/>
      </c>
      <c r="AX305" s="29" t="str">
        <f t="shared" si="43"/>
        <v/>
      </c>
      <c r="AY305" s="29" t="str">
        <f t="shared" si="49"/>
        <v>https://media.mediathek-tanz-theater.de/iiif/2/nvt_img-009-004-001.JP2</v>
      </c>
      <c r="AZ305" s="29" t="str">
        <f t="shared" si="44"/>
        <v>image/jp2</v>
      </c>
      <c r="BA305" s="29" t="str">
        <f t="shared" si="45"/>
        <v>presentation/iiif</v>
      </c>
      <c r="BB305" s="29" t="str">
        <f t="shared" si="46"/>
        <v>https://media.mediathek-tanz-theater.de/iiif/2/nvt_img-009-004-001.JP2/full/100,/0/default.jpg</v>
      </c>
      <c r="BC305" s="29" t="str">
        <f t="shared" si="41"/>
        <v>image/jpeg</v>
      </c>
      <c r="BD305" s="29" t="str">
        <f t="shared" si="47"/>
        <v>presentation/thumbnail</v>
      </c>
    </row>
    <row r="306" spans="1:56" ht="14.85" customHeight="1">
      <c r="A306" s="29">
        <v>1</v>
      </c>
      <c r="B306" s="29">
        <v>0</v>
      </c>
      <c r="C306" s="29" t="s">
        <v>5405</v>
      </c>
      <c r="D306" s="29" t="s">
        <v>5406</v>
      </c>
      <c r="E306" s="29"/>
      <c r="F306" s="38" t="s">
        <v>4430</v>
      </c>
      <c r="G306" s="29"/>
      <c r="H306" s="29"/>
      <c r="I306" s="402" t="s">
        <v>5392</v>
      </c>
      <c r="J306" s="402" t="s">
        <v>5400</v>
      </c>
      <c r="K306" s="29"/>
      <c r="L306" s="29"/>
      <c r="M306" s="29"/>
      <c r="N306" s="29"/>
      <c r="O306" s="29"/>
      <c r="P306" s="25"/>
      <c r="Q306" s="25"/>
      <c r="R306" s="29" t="s">
        <v>5407</v>
      </c>
      <c r="S306" s="29" t="s">
        <v>5408</v>
      </c>
      <c r="T306" s="29" t="s">
        <v>2006</v>
      </c>
      <c r="U306" t="s">
        <v>4933</v>
      </c>
      <c r="V306"/>
      <c r="W306" s="29"/>
      <c r="X306" s="349">
        <v>1987</v>
      </c>
      <c r="Y306" s="29"/>
      <c r="Z306" s="29"/>
      <c r="AA306" s="29"/>
      <c r="AB306" s="29"/>
      <c r="AC306" s="29"/>
      <c r="AD306" s="29"/>
      <c r="AE306" s="29" t="s">
        <v>2950</v>
      </c>
      <c r="AG306" s="284" t="s">
        <v>4434</v>
      </c>
      <c r="AH306" s="40" t="s">
        <v>4439</v>
      </c>
      <c r="AI306" s="40" t="s">
        <v>4440</v>
      </c>
      <c r="AJ306" s="40" t="s">
        <v>4799</v>
      </c>
      <c r="AK306" s="40" t="s">
        <v>4751</v>
      </c>
      <c r="AL306" s="301" t="s">
        <v>5080</v>
      </c>
      <c r="AN306" s="29" t="s">
        <v>4635</v>
      </c>
      <c r="AO306" s="29" t="s">
        <v>4442</v>
      </c>
      <c r="AR306" s="29" t="str">
        <f t="shared" si="48"/>
        <v>0</v>
      </c>
      <c r="AS306" s="29">
        <f t="shared" si="42"/>
        <v>0</v>
      </c>
      <c r="AT306" s="29">
        <v>0</v>
      </c>
      <c r="AW306" s="29" t="str">
        <f t="shared" si="50"/>
        <v/>
      </c>
      <c r="AX306" s="29" t="str">
        <f t="shared" si="43"/>
        <v/>
      </c>
      <c r="AY306" s="29" t="str">
        <f t="shared" si="49"/>
        <v>https://media.mediathek-tanz-theater.de/iiif/2/nvt_img-009-004-002.JP2</v>
      </c>
      <c r="AZ306" s="29" t="str">
        <f t="shared" si="44"/>
        <v>image/jp2</v>
      </c>
      <c r="BA306" s="29" t="str">
        <f t="shared" si="45"/>
        <v>presentation/iiif</v>
      </c>
      <c r="BB306" s="29" t="str">
        <f t="shared" si="46"/>
        <v>https://media.mediathek-tanz-theater.de/iiif/2/nvt_img-009-004-002.JP2/full/100,/0/default.jpg</v>
      </c>
      <c r="BC306" s="29" t="str">
        <f t="shared" si="41"/>
        <v>image/jpeg</v>
      </c>
      <c r="BD306" s="29" t="str">
        <f t="shared" si="47"/>
        <v>presentation/thumbnail</v>
      </c>
    </row>
    <row r="307" spans="1:56" ht="14.85" customHeight="1">
      <c r="A307" s="29">
        <v>1</v>
      </c>
      <c r="B307" s="29">
        <v>0</v>
      </c>
      <c r="C307" s="29" t="s">
        <v>5409</v>
      </c>
      <c r="D307" s="29" t="s">
        <v>5410</v>
      </c>
      <c r="E307" s="29"/>
      <c r="F307" s="38" t="s">
        <v>4430</v>
      </c>
      <c r="G307" s="29"/>
      <c r="H307" s="29"/>
      <c r="I307" s="402" t="s">
        <v>5392</v>
      </c>
      <c r="J307" s="402" t="s">
        <v>5400</v>
      </c>
      <c r="K307" s="29"/>
      <c r="L307" s="29"/>
      <c r="M307" s="29"/>
      <c r="N307" s="29"/>
      <c r="O307" s="29"/>
      <c r="P307" s="25"/>
      <c r="Q307" s="25"/>
      <c r="R307" s="29" t="s">
        <v>5407</v>
      </c>
      <c r="S307" s="29" t="s">
        <v>5408</v>
      </c>
      <c r="T307" s="29" t="s">
        <v>2006</v>
      </c>
      <c r="U307" t="s">
        <v>4933</v>
      </c>
      <c r="V307"/>
      <c r="W307" s="29"/>
      <c r="X307" s="349">
        <v>1987</v>
      </c>
      <c r="Y307" s="29"/>
      <c r="Z307" s="29"/>
      <c r="AA307" s="29"/>
      <c r="AB307" s="29"/>
      <c r="AC307" s="29"/>
      <c r="AD307" s="29"/>
      <c r="AE307" s="29" t="s">
        <v>2950</v>
      </c>
      <c r="AG307" s="284" t="s">
        <v>4434</v>
      </c>
      <c r="AH307" s="40" t="s">
        <v>4439</v>
      </c>
      <c r="AI307" s="40" t="s">
        <v>4440</v>
      </c>
      <c r="AJ307" s="40" t="s">
        <v>4799</v>
      </c>
      <c r="AK307" s="40" t="s">
        <v>4751</v>
      </c>
      <c r="AL307" s="301" t="s">
        <v>5080</v>
      </c>
      <c r="AN307" s="29" t="s">
        <v>4635</v>
      </c>
      <c r="AO307" s="29" t="s">
        <v>4442</v>
      </c>
      <c r="AR307" s="29" t="str">
        <f t="shared" si="48"/>
        <v>0</v>
      </c>
      <c r="AS307" s="29">
        <f t="shared" si="42"/>
        <v>0</v>
      </c>
      <c r="AT307" s="29">
        <v>0</v>
      </c>
      <c r="AW307" s="29" t="str">
        <f t="shared" si="50"/>
        <v/>
      </c>
      <c r="AX307" s="29" t="str">
        <f t="shared" si="43"/>
        <v/>
      </c>
      <c r="AY307" s="29" t="str">
        <f t="shared" si="49"/>
        <v>https://media.mediathek-tanz-theater.de/iiif/2/nvt_img-009-004-003.JP2</v>
      </c>
      <c r="AZ307" s="29" t="str">
        <f t="shared" si="44"/>
        <v>image/jp2</v>
      </c>
      <c r="BA307" s="29" t="str">
        <f t="shared" si="45"/>
        <v>presentation/iiif</v>
      </c>
      <c r="BB307" s="29" t="str">
        <f t="shared" si="46"/>
        <v>https://media.mediathek-tanz-theater.de/iiif/2/nvt_img-009-004-003.JP2/full/100,/0/default.jpg</v>
      </c>
      <c r="BC307" s="29" t="str">
        <f t="shared" si="41"/>
        <v>image/jpeg</v>
      </c>
      <c r="BD307" s="29" t="str">
        <f t="shared" si="47"/>
        <v>presentation/thumbnail</v>
      </c>
    </row>
    <row r="308" spans="1:56" ht="14.85" customHeight="1">
      <c r="A308" s="29">
        <v>1</v>
      </c>
      <c r="B308" s="29">
        <v>0</v>
      </c>
      <c r="C308" s="29" t="s">
        <v>5411</v>
      </c>
      <c r="D308" s="29" t="s">
        <v>5412</v>
      </c>
      <c r="E308" s="29"/>
      <c r="F308" s="38" t="s">
        <v>4430</v>
      </c>
      <c r="G308" s="29"/>
      <c r="H308" s="29"/>
      <c r="I308" s="402" t="s">
        <v>5392</v>
      </c>
      <c r="J308" s="402" t="s">
        <v>5400</v>
      </c>
      <c r="K308" s="29"/>
      <c r="L308" s="29"/>
      <c r="M308" s="29"/>
      <c r="N308" s="29"/>
      <c r="O308" s="29"/>
      <c r="P308" s="25"/>
      <c r="Q308" s="25"/>
      <c r="R308" s="29" t="s">
        <v>5407</v>
      </c>
      <c r="S308" s="29" t="s">
        <v>5413</v>
      </c>
      <c r="T308" s="29" t="s">
        <v>2006</v>
      </c>
      <c r="U308" t="s">
        <v>4933</v>
      </c>
      <c r="V308"/>
      <c r="W308" s="29"/>
      <c r="X308" s="349">
        <v>1987</v>
      </c>
      <c r="Y308" s="29"/>
      <c r="Z308" s="29"/>
      <c r="AA308" s="29"/>
      <c r="AB308" s="29"/>
      <c r="AC308" s="29"/>
      <c r="AD308" s="29"/>
      <c r="AE308" s="29" t="s">
        <v>2950</v>
      </c>
      <c r="AG308" s="284" t="s">
        <v>4434</v>
      </c>
      <c r="AH308" s="40" t="s">
        <v>4439</v>
      </c>
      <c r="AI308" s="40" t="s">
        <v>4440</v>
      </c>
      <c r="AJ308" s="40" t="s">
        <v>4799</v>
      </c>
      <c r="AK308" s="40" t="s">
        <v>72</v>
      </c>
      <c r="AL308" s="301" t="s">
        <v>5080</v>
      </c>
      <c r="AN308" s="29" t="s">
        <v>4635</v>
      </c>
      <c r="AO308" s="29" t="s">
        <v>4442</v>
      </c>
      <c r="AR308" s="29" t="str">
        <f t="shared" si="48"/>
        <v>0</v>
      </c>
      <c r="AS308" s="29">
        <f t="shared" si="42"/>
        <v>0</v>
      </c>
      <c r="AT308" s="29">
        <v>0</v>
      </c>
      <c r="AW308" s="29" t="str">
        <f t="shared" si="50"/>
        <v/>
      </c>
      <c r="AX308" s="29" t="str">
        <f t="shared" si="43"/>
        <v/>
      </c>
      <c r="AY308" s="29" t="str">
        <f t="shared" si="49"/>
        <v>https://media.mediathek-tanz-theater.de/iiif/2/nvt_img-009-004-004.JP2</v>
      </c>
      <c r="AZ308" s="29" t="str">
        <f t="shared" si="44"/>
        <v>image/jp2</v>
      </c>
      <c r="BA308" s="29" t="str">
        <f t="shared" si="45"/>
        <v>presentation/iiif</v>
      </c>
      <c r="BB308" s="29" t="str">
        <f t="shared" si="46"/>
        <v>https://media.mediathek-tanz-theater.de/iiif/2/nvt_img-009-004-004.JP2/full/100,/0/default.jpg</v>
      </c>
      <c r="BC308" s="29" t="str">
        <f t="shared" si="41"/>
        <v>image/jpeg</v>
      </c>
      <c r="BD308" s="29" t="str">
        <f t="shared" si="47"/>
        <v>presentation/thumbnail</v>
      </c>
    </row>
    <row r="309" spans="1:56" ht="14.85" customHeight="1">
      <c r="A309" s="29">
        <v>1</v>
      </c>
      <c r="B309" s="29">
        <v>0</v>
      </c>
      <c r="C309" s="29" t="s">
        <v>5414</v>
      </c>
      <c r="D309" s="29" t="s">
        <v>5415</v>
      </c>
      <c r="E309" s="29"/>
      <c r="F309" s="38" t="s">
        <v>4430</v>
      </c>
      <c r="G309" s="29"/>
      <c r="H309" s="29"/>
      <c r="I309" s="402" t="s">
        <v>5392</v>
      </c>
      <c r="J309" s="402" t="s">
        <v>5400</v>
      </c>
      <c r="K309" s="29"/>
      <c r="L309" s="29"/>
      <c r="M309" s="29"/>
      <c r="N309" s="29"/>
      <c r="O309" s="29"/>
      <c r="P309" s="25"/>
      <c r="Q309" s="25"/>
      <c r="R309" s="29" t="s">
        <v>5407</v>
      </c>
      <c r="S309" s="29" t="s">
        <v>5408</v>
      </c>
      <c r="T309" s="29" t="s">
        <v>2006</v>
      </c>
      <c r="U309" t="s">
        <v>4933</v>
      </c>
      <c r="V309"/>
      <c r="W309" s="29"/>
      <c r="X309" s="349">
        <v>1987</v>
      </c>
      <c r="Y309" s="29"/>
      <c r="Z309" s="29"/>
      <c r="AA309" s="29"/>
      <c r="AB309" s="29"/>
      <c r="AC309" s="29"/>
      <c r="AD309" s="29"/>
      <c r="AE309" s="29" t="s">
        <v>2950</v>
      </c>
      <c r="AG309" s="284" t="s">
        <v>4434</v>
      </c>
      <c r="AH309" s="40" t="s">
        <v>4439</v>
      </c>
      <c r="AI309" s="40" t="s">
        <v>4440</v>
      </c>
      <c r="AJ309" s="40" t="s">
        <v>4799</v>
      </c>
      <c r="AK309" s="40" t="s">
        <v>72</v>
      </c>
      <c r="AL309" s="301" t="s">
        <v>5080</v>
      </c>
      <c r="AN309" s="29" t="s">
        <v>4635</v>
      </c>
      <c r="AO309" s="29" t="s">
        <v>4442</v>
      </c>
      <c r="AR309" s="29" t="str">
        <f t="shared" si="48"/>
        <v>0</v>
      </c>
      <c r="AS309" s="29">
        <f t="shared" si="42"/>
        <v>0</v>
      </c>
      <c r="AT309" s="29">
        <v>0</v>
      </c>
      <c r="AW309" s="29" t="str">
        <f t="shared" si="50"/>
        <v/>
      </c>
      <c r="AX309" s="29" t="str">
        <f t="shared" si="43"/>
        <v/>
      </c>
      <c r="AY309" s="29" t="str">
        <f t="shared" si="49"/>
        <v>https://media.mediathek-tanz-theater.de/iiif/2/nvt_img-009-004-005.JP2</v>
      </c>
      <c r="AZ309" s="29" t="str">
        <f t="shared" si="44"/>
        <v>image/jp2</v>
      </c>
      <c r="BA309" s="29" t="str">
        <f t="shared" si="45"/>
        <v>presentation/iiif</v>
      </c>
      <c r="BB309" s="29" t="str">
        <f t="shared" si="46"/>
        <v>https://media.mediathek-tanz-theater.de/iiif/2/nvt_img-009-004-005.JP2/full/100,/0/default.jpg</v>
      </c>
      <c r="BC309" s="29" t="str">
        <f t="shared" si="41"/>
        <v>image/jpeg</v>
      </c>
      <c r="BD309" s="29" t="str">
        <f t="shared" si="47"/>
        <v>presentation/thumbnail</v>
      </c>
    </row>
    <row r="310" spans="1:56" ht="14.85" customHeight="1">
      <c r="A310" s="29">
        <v>1</v>
      </c>
      <c r="B310" s="29">
        <v>0</v>
      </c>
      <c r="C310" s="29" t="s">
        <v>5416</v>
      </c>
      <c r="D310" s="29" t="s">
        <v>5417</v>
      </c>
      <c r="E310" s="29"/>
      <c r="F310" s="38" t="s">
        <v>4430</v>
      </c>
      <c r="G310" s="29"/>
      <c r="H310" s="29"/>
      <c r="I310" s="402" t="s">
        <v>5392</v>
      </c>
      <c r="J310" s="402" t="s">
        <v>5400</v>
      </c>
      <c r="K310" s="29"/>
      <c r="L310" s="29"/>
      <c r="M310" s="29"/>
      <c r="N310" s="29"/>
      <c r="O310" s="29"/>
      <c r="P310" s="25"/>
      <c r="Q310" s="25"/>
      <c r="R310" s="29" t="s">
        <v>5407</v>
      </c>
      <c r="S310" s="29" t="s">
        <v>5408</v>
      </c>
      <c r="T310" s="29" t="s">
        <v>2006</v>
      </c>
      <c r="U310" t="s">
        <v>4933</v>
      </c>
      <c r="V310"/>
      <c r="W310" s="29"/>
      <c r="X310" s="349">
        <v>1987</v>
      </c>
      <c r="Y310" s="29"/>
      <c r="Z310" s="29"/>
      <c r="AA310" s="29"/>
      <c r="AB310" s="29"/>
      <c r="AC310" s="29"/>
      <c r="AD310" s="29"/>
      <c r="AE310" s="29" t="s">
        <v>2950</v>
      </c>
      <c r="AG310" s="284" t="s">
        <v>4434</v>
      </c>
      <c r="AH310" s="40" t="s">
        <v>4439</v>
      </c>
      <c r="AI310" s="40" t="s">
        <v>4440</v>
      </c>
      <c r="AJ310" s="40" t="s">
        <v>4799</v>
      </c>
      <c r="AK310" s="40" t="s">
        <v>5418</v>
      </c>
      <c r="AL310" s="301" t="s">
        <v>5080</v>
      </c>
      <c r="AN310" s="29" t="s">
        <v>4635</v>
      </c>
      <c r="AO310" s="29" t="s">
        <v>4442</v>
      </c>
      <c r="AR310" s="29" t="str">
        <f t="shared" si="48"/>
        <v>0</v>
      </c>
      <c r="AS310" s="29">
        <f t="shared" si="42"/>
        <v>0</v>
      </c>
      <c r="AT310" s="29">
        <v>0</v>
      </c>
      <c r="AW310" s="29" t="str">
        <f t="shared" si="50"/>
        <v/>
      </c>
      <c r="AX310" s="29" t="str">
        <f t="shared" si="43"/>
        <v/>
      </c>
      <c r="AY310" s="29" t="str">
        <f t="shared" si="49"/>
        <v>https://media.mediathek-tanz-theater.de/iiif/2/nvt_img-009-004-006.JP2</v>
      </c>
      <c r="AZ310" s="29" t="str">
        <f t="shared" si="44"/>
        <v>image/jp2</v>
      </c>
      <c r="BA310" s="29" t="str">
        <f t="shared" si="45"/>
        <v>presentation/iiif</v>
      </c>
      <c r="BB310" s="29" t="str">
        <f t="shared" si="46"/>
        <v>https://media.mediathek-tanz-theater.de/iiif/2/nvt_img-009-004-006.JP2/full/100,/0/default.jpg</v>
      </c>
      <c r="BC310" s="29" t="str">
        <f t="shared" si="41"/>
        <v>image/jpeg</v>
      </c>
      <c r="BD310" s="29" t="str">
        <f t="shared" si="47"/>
        <v>presentation/thumbnail</v>
      </c>
    </row>
    <row r="311" spans="1:56" ht="14.85" customHeight="1">
      <c r="A311" s="29">
        <v>0</v>
      </c>
      <c r="B311" s="29">
        <v>0</v>
      </c>
      <c r="C311" s="29" t="s">
        <v>2107</v>
      </c>
      <c r="D311" s="29"/>
      <c r="F311" s="38" t="s">
        <v>4430</v>
      </c>
      <c r="G311" s="29"/>
      <c r="H311" s="29"/>
      <c r="I311" s="402" t="s">
        <v>4431</v>
      </c>
      <c r="J311" s="403"/>
      <c r="K311" s="29"/>
      <c r="L311" s="29"/>
      <c r="M311" s="29"/>
      <c r="N311" s="29"/>
      <c r="O311" s="29" t="s">
        <v>1384</v>
      </c>
      <c r="P311" s="25"/>
      <c r="Q311" s="25"/>
      <c r="R311" s="29"/>
      <c r="S311" s="29"/>
      <c r="T311" s="29"/>
      <c r="U311"/>
      <c r="V311"/>
      <c r="W311" s="29"/>
      <c r="X311" s="349"/>
      <c r="Y311" s="29"/>
      <c r="Z311" s="29"/>
      <c r="AA311" s="29"/>
      <c r="AB311" s="29" t="s">
        <v>5419</v>
      </c>
      <c r="AC311" s="29" t="s">
        <v>4788</v>
      </c>
      <c r="AD311" s="29"/>
      <c r="AE311" s="29" t="s">
        <v>2950</v>
      </c>
      <c r="AG311" s="284" t="s">
        <v>4434</v>
      </c>
      <c r="AH311" s="40"/>
      <c r="AI311" s="40"/>
      <c r="AJ311" s="40" t="s">
        <v>5115</v>
      </c>
      <c r="AK311" s="40"/>
      <c r="AR311" s="29" t="str">
        <f t="shared" si="48"/>
        <v>1</v>
      </c>
      <c r="AS311" s="29">
        <f t="shared" si="42"/>
        <v>0</v>
      </c>
      <c r="AT311" s="29">
        <v>0</v>
      </c>
      <c r="AW311" s="29" t="str">
        <f t="shared" si="50"/>
        <v/>
      </c>
      <c r="AX311" s="29" t="str">
        <f t="shared" si="43"/>
        <v/>
      </c>
      <c r="AY311" s="29" t="str">
        <f t="shared" si="49"/>
        <v>https://media.mediathek-tanz-theater.de/iiif/2/nvt_img-010.JP2</v>
      </c>
      <c r="AZ311" s="29" t="str">
        <f t="shared" si="44"/>
        <v>image/jp2</v>
      </c>
      <c r="BA311" s="29" t="str">
        <f t="shared" si="45"/>
        <v>presentation/iiif</v>
      </c>
      <c r="BB311" s="29" t="str">
        <f t="shared" si="46"/>
        <v>https://media.mediathek-tanz-theater.de/iiif/2/nvt_img-010.JP2/full/100,/0/default.jpg</v>
      </c>
      <c r="BC311" s="29" t="str">
        <f t="shared" si="41"/>
        <v>image/jpeg</v>
      </c>
      <c r="BD311" s="29" t="str">
        <f t="shared" si="47"/>
        <v>presentation/thumbnail</v>
      </c>
    </row>
    <row r="312" spans="1:56" ht="14.85" customHeight="1">
      <c r="A312" s="29">
        <v>1</v>
      </c>
      <c r="B312" s="29">
        <v>0</v>
      </c>
      <c r="C312" s="29" t="s">
        <v>5420</v>
      </c>
      <c r="D312" s="29" t="s">
        <v>5421</v>
      </c>
      <c r="E312" s="29"/>
      <c r="F312" s="38" t="s">
        <v>4430</v>
      </c>
      <c r="G312" s="29"/>
      <c r="H312" s="29"/>
      <c r="I312" s="402" t="s">
        <v>4438</v>
      </c>
      <c r="J312" s="402" t="s">
        <v>2107</v>
      </c>
      <c r="K312" s="29"/>
      <c r="L312" s="29"/>
      <c r="M312" s="29"/>
      <c r="N312" s="29" t="s">
        <v>1384</v>
      </c>
      <c r="O312" s="29"/>
      <c r="P312" s="25" t="s">
        <v>25745</v>
      </c>
      <c r="Q312" s="25"/>
      <c r="R312" s="29"/>
      <c r="S312" s="29"/>
      <c r="T312" s="29"/>
      <c r="U312"/>
      <c r="V312"/>
      <c r="W312" s="29"/>
      <c r="X312" s="349">
        <v>1986</v>
      </c>
      <c r="Y312" s="29"/>
      <c r="Z312" s="29"/>
      <c r="AA312" s="29"/>
      <c r="AB312" s="29"/>
      <c r="AC312" s="29"/>
      <c r="AD312" s="29"/>
      <c r="AE312" s="29" t="s">
        <v>2950</v>
      </c>
      <c r="AG312" s="284" t="s">
        <v>4434</v>
      </c>
      <c r="AH312" s="40" t="s">
        <v>4439</v>
      </c>
      <c r="AI312" s="40" t="s">
        <v>4440</v>
      </c>
      <c r="AJ312" s="40" t="s">
        <v>5422</v>
      </c>
      <c r="AK312" s="40"/>
      <c r="AO312" s="29" t="s">
        <v>4442</v>
      </c>
      <c r="AR312" s="29" t="str">
        <f t="shared" si="48"/>
        <v>1</v>
      </c>
      <c r="AS312" s="29">
        <f t="shared" si="42"/>
        <v>1</v>
      </c>
      <c r="AT312" s="29">
        <v>1</v>
      </c>
      <c r="AV312" s="29" t="s">
        <v>5423</v>
      </c>
      <c r="AW312" s="29" t="str">
        <f t="shared" si="50"/>
        <v>image/tiff</v>
      </c>
      <c r="AX312" s="29" t="str">
        <f t="shared" si="43"/>
        <v>archival/master</v>
      </c>
      <c r="AY312" s="29" t="str">
        <f t="shared" si="49"/>
        <v>https://media.mediathek-tanz-theater.de/iiif/2/nvt_img-010-001.JP2</v>
      </c>
      <c r="AZ312" s="29" t="str">
        <f t="shared" si="44"/>
        <v>image/jp2</v>
      </c>
      <c r="BA312" s="29" t="str">
        <f t="shared" si="45"/>
        <v>presentation/iiif</v>
      </c>
      <c r="BB312" s="29" t="str">
        <f t="shared" si="46"/>
        <v>https://media.mediathek-tanz-theater.de/iiif/2/nvt_img-010-001.JP2/full/100,/0/default.jpg</v>
      </c>
      <c r="BC312" s="29" t="str">
        <f t="shared" si="41"/>
        <v>image/jpeg</v>
      </c>
      <c r="BD312" s="29" t="str">
        <f t="shared" si="47"/>
        <v>presentation/thumbnail</v>
      </c>
    </row>
    <row r="313" spans="1:56" ht="14.85" customHeight="1">
      <c r="A313" s="29">
        <v>1</v>
      </c>
      <c r="B313" s="29">
        <v>0</v>
      </c>
      <c r="C313" s="29" t="s">
        <v>5424</v>
      </c>
      <c r="D313" s="29" t="s">
        <v>5421</v>
      </c>
      <c r="E313" s="29"/>
      <c r="F313" s="38" t="s">
        <v>4430</v>
      </c>
      <c r="G313" s="29"/>
      <c r="H313" s="29"/>
      <c r="I313" s="402" t="s">
        <v>4446</v>
      </c>
      <c r="J313" s="402" t="s">
        <v>5420</v>
      </c>
      <c r="K313" s="29"/>
      <c r="L313" s="29"/>
      <c r="M313" s="29"/>
      <c r="N313" s="29" t="s">
        <v>1384</v>
      </c>
      <c r="O313" s="29"/>
      <c r="P313" s="25" t="s">
        <v>25745</v>
      </c>
      <c r="Q313" s="25"/>
      <c r="R313" s="29" t="s">
        <v>5249</v>
      </c>
      <c r="S313" s="29" t="s">
        <v>5425</v>
      </c>
      <c r="T313" s="29" t="s">
        <v>2006</v>
      </c>
      <c r="U313" t="s">
        <v>5426</v>
      </c>
      <c r="V313"/>
      <c r="W313" s="29"/>
      <c r="X313" s="349">
        <v>1986</v>
      </c>
      <c r="Y313" s="29"/>
      <c r="Z313" s="29"/>
      <c r="AA313" s="29"/>
      <c r="AB313" s="29"/>
      <c r="AC313" s="29"/>
      <c r="AD313" s="29"/>
      <c r="AE313" s="29" t="s">
        <v>2950</v>
      </c>
      <c r="AG313" s="284" t="s">
        <v>4434</v>
      </c>
      <c r="AH313" s="40" t="s">
        <v>4439</v>
      </c>
      <c r="AI313" s="40" t="s">
        <v>4440</v>
      </c>
      <c r="AJ313" s="40" t="s">
        <v>4799</v>
      </c>
      <c r="AK313" s="40" t="s">
        <v>4994</v>
      </c>
      <c r="AL313" s="301" t="s">
        <v>5122</v>
      </c>
      <c r="AN313" s="29" t="s">
        <v>5363</v>
      </c>
      <c r="AO313" s="29" t="s">
        <v>4442</v>
      </c>
      <c r="AR313" s="29" t="str">
        <f t="shared" si="48"/>
        <v>0</v>
      </c>
      <c r="AS313" s="29">
        <f t="shared" si="42"/>
        <v>1</v>
      </c>
      <c r="AT313" s="29">
        <v>1</v>
      </c>
      <c r="AV313" s="29" t="s">
        <v>5423</v>
      </c>
      <c r="AW313" s="29" t="str">
        <f t="shared" si="50"/>
        <v>image/tiff</v>
      </c>
      <c r="AX313" s="29" t="str">
        <f t="shared" si="43"/>
        <v>archival/master</v>
      </c>
      <c r="AY313" s="29" t="str">
        <f t="shared" si="49"/>
        <v>https://media.mediathek-tanz-theater.de/iiif/2/nvt_img-010-001-001.JP2</v>
      </c>
      <c r="AZ313" s="29" t="str">
        <f t="shared" si="44"/>
        <v>image/jp2</v>
      </c>
      <c r="BA313" s="29" t="str">
        <f t="shared" si="45"/>
        <v>presentation/iiif</v>
      </c>
      <c r="BB313" s="29" t="str">
        <f t="shared" si="46"/>
        <v>https://media.mediathek-tanz-theater.de/iiif/2/nvt_img-010-001-001.JP2/full/100,/0/default.jpg</v>
      </c>
      <c r="BC313" s="29" t="str">
        <f t="shared" si="41"/>
        <v>image/jpeg</v>
      </c>
      <c r="BD313" s="29" t="str">
        <f t="shared" si="47"/>
        <v>presentation/thumbnail</v>
      </c>
    </row>
    <row r="314" spans="1:56" ht="14.85" customHeight="1">
      <c r="A314" s="29">
        <v>1</v>
      </c>
      <c r="B314" s="29">
        <v>0</v>
      </c>
      <c r="C314" s="29" t="s">
        <v>5427</v>
      </c>
      <c r="D314" s="29" t="s">
        <v>5428</v>
      </c>
      <c r="E314" s="29"/>
      <c r="F314" s="38" t="s">
        <v>4430</v>
      </c>
      <c r="G314" s="29"/>
      <c r="H314" s="29" t="s">
        <v>4524</v>
      </c>
      <c r="I314" s="402" t="s">
        <v>4438</v>
      </c>
      <c r="J314" s="402" t="s">
        <v>2107</v>
      </c>
      <c r="K314" s="29"/>
      <c r="L314" s="29"/>
      <c r="M314" s="29"/>
      <c r="N314" s="29" t="s">
        <v>1384</v>
      </c>
      <c r="O314" s="29"/>
      <c r="P314" s="25" t="s">
        <v>25745</v>
      </c>
      <c r="Q314" s="25"/>
      <c r="R314" s="29"/>
      <c r="S314" s="29"/>
      <c r="T314" s="29"/>
      <c r="U314"/>
      <c r="V314"/>
      <c r="W314" s="29"/>
      <c r="X314" s="349">
        <v>1986</v>
      </c>
      <c r="Y314" s="29"/>
      <c r="Z314" s="29"/>
      <c r="AA314" s="29"/>
      <c r="AB314" s="29"/>
      <c r="AC314" s="29"/>
      <c r="AD314" s="29"/>
      <c r="AE314" s="29" t="s">
        <v>2950</v>
      </c>
      <c r="AG314" s="284" t="s">
        <v>4434</v>
      </c>
      <c r="AH314" s="40" t="s">
        <v>4439</v>
      </c>
      <c r="AI314" s="40" t="s">
        <v>4440</v>
      </c>
      <c r="AJ314" s="40" t="s">
        <v>5253</v>
      </c>
      <c r="AK314" s="40"/>
      <c r="AN314" s="29" t="s">
        <v>5429</v>
      </c>
      <c r="AO314" s="29" t="s">
        <v>4442</v>
      </c>
      <c r="AR314" s="29" t="str">
        <f t="shared" si="48"/>
        <v>1</v>
      </c>
      <c r="AS314" s="29">
        <f t="shared" si="42"/>
        <v>1</v>
      </c>
      <c r="AT314" s="29">
        <v>1</v>
      </c>
      <c r="AV314" s="29" t="s">
        <v>5430</v>
      </c>
      <c r="AW314" s="29" t="str">
        <f t="shared" si="50"/>
        <v>image/tiff</v>
      </c>
      <c r="AX314" s="29" t="str">
        <f t="shared" si="43"/>
        <v>archival/master</v>
      </c>
      <c r="AY314" s="29" t="str">
        <f t="shared" si="49"/>
        <v>https://media.mediathek-tanz-theater.de/iiif/2/nvt_img-010-002.JP2</v>
      </c>
      <c r="AZ314" s="29" t="str">
        <f t="shared" si="44"/>
        <v>image/jp2</v>
      </c>
      <c r="BA314" s="29" t="str">
        <f t="shared" si="45"/>
        <v>presentation/iiif</v>
      </c>
      <c r="BB314" s="29" t="str">
        <f t="shared" si="46"/>
        <v>https://media.mediathek-tanz-theater.de/iiif/2/nvt_img-010-002.JP2/full/100,/0/default.jpg</v>
      </c>
      <c r="BC314" s="29" t="str">
        <f t="shared" si="41"/>
        <v>image/jpeg</v>
      </c>
      <c r="BD314" s="29" t="str">
        <f t="shared" si="47"/>
        <v>presentation/thumbnail</v>
      </c>
    </row>
    <row r="315" spans="1:56" ht="14.85" customHeight="1">
      <c r="A315" s="29">
        <v>1</v>
      </c>
      <c r="B315" s="29">
        <v>0</v>
      </c>
      <c r="C315" s="29" t="s">
        <v>5431</v>
      </c>
      <c r="D315" s="29" t="s">
        <v>5432</v>
      </c>
      <c r="E315" s="29"/>
      <c r="F315" s="38" t="s">
        <v>4430</v>
      </c>
      <c r="G315" s="29"/>
      <c r="H315" s="29" t="s">
        <v>4524</v>
      </c>
      <c r="I315" s="402" t="s">
        <v>4446</v>
      </c>
      <c r="J315" s="402" t="s">
        <v>5427</v>
      </c>
      <c r="K315" s="29"/>
      <c r="L315" s="29"/>
      <c r="M315" s="29"/>
      <c r="N315" s="29" t="s">
        <v>1384</v>
      </c>
      <c r="O315" s="29"/>
      <c r="P315" s="25" t="s">
        <v>25745</v>
      </c>
      <c r="Q315" s="25"/>
      <c r="R315" s="29" t="s">
        <v>5249</v>
      </c>
      <c r="S315" s="29" t="s">
        <v>5433</v>
      </c>
      <c r="T315" s="29" t="s">
        <v>2006</v>
      </c>
      <c r="U315" t="s">
        <v>5434</v>
      </c>
      <c r="V315"/>
      <c r="W315" s="29"/>
      <c r="X315" s="349">
        <v>1986</v>
      </c>
      <c r="Y315" s="29"/>
      <c r="Z315" s="29"/>
      <c r="AA315" s="29"/>
      <c r="AB315" s="29"/>
      <c r="AC315" s="29"/>
      <c r="AD315" s="29"/>
      <c r="AE315" s="29" t="s">
        <v>2950</v>
      </c>
      <c r="AG315" s="284" t="s">
        <v>4434</v>
      </c>
      <c r="AH315" s="40" t="s">
        <v>4439</v>
      </c>
      <c r="AI315" s="40" t="s">
        <v>4440</v>
      </c>
      <c r="AJ315" s="40" t="s">
        <v>4799</v>
      </c>
      <c r="AK315" s="40" t="s">
        <v>4751</v>
      </c>
      <c r="AL315" s="301" t="s">
        <v>5435</v>
      </c>
      <c r="AN315" s="29" t="s">
        <v>5363</v>
      </c>
      <c r="AO315" s="29" t="s">
        <v>4442</v>
      </c>
      <c r="AR315" s="29" t="str">
        <f t="shared" si="48"/>
        <v>0</v>
      </c>
      <c r="AS315" s="29">
        <f t="shared" si="42"/>
        <v>0</v>
      </c>
      <c r="AT315" s="29">
        <v>0</v>
      </c>
      <c r="AW315" s="29" t="str">
        <f t="shared" si="50"/>
        <v/>
      </c>
      <c r="AX315" s="29" t="str">
        <f t="shared" si="43"/>
        <v/>
      </c>
      <c r="AY315" s="29" t="str">
        <f t="shared" si="49"/>
        <v>https://media.mediathek-tanz-theater.de/iiif/2/nvt_img-010-002-001.JP2</v>
      </c>
      <c r="AZ315" s="29" t="str">
        <f t="shared" si="44"/>
        <v>image/jp2</v>
      </c>
      <c r="BA315" s="29" t="str">
        <f t="shared" si="45"/>
        <v>presentation/iiif</v>
      </c>
      <c r="BB315" s="29" t="str">
        <f t="shared" si="46"/>
        <v>https://media.mediathek-tanz-theater.de/iiif/2/nvt_img-010-002-001.JP2/full/100,/0/default.jpg</v>
      </c>
      <c r="BC315" s="29" t="str">
        <f t="shared" si="41"/>
        <v>image/jpeg</v>
      </c>
      <c r="BD315" s="29" t="str">
        <f t="shared" si="47"/>
        <v>presentation/thumbnail</v>
      </c>
    </row>
    <row r="316" spans="1:56" ht="14.85" customHeight="1">
      <c r="A316" s="29">
        <v>1</v>
      </c>
      <c r="B316" s="29">
        <v>0</v>
      </c>
      <c r="C316" s="29" t="s">
        <v>5436</v>
      </c>
      <c r="D316" s="29" t="s">
        <v>5437</v>
      </c>
      <c r="E316" s="29"/>
      <c r="F316" s="38" t="s">
        <v>4430</v>
      </c>
      <c r="G316" s="29"/>
      <c r="H316" s="29" t="s">
        <v>4524</v>
      </c>
      <c r="I316" s="402" t="s">
        <v>4446</v>
      </c>
      <c r="J316" s="402" t="s">
        <v>5427</v>
      </c>
      <c r="K316" s="29"/>
      <c r="L316" s="29"/>
      <c r="M316" s="29"/>
      <c r="N316" s="29" t="s">
        <v>1384</v>
      </c>
      <c r="O316" s="29"/>
      <c r="P316" s="25" t="s">
        <v>25745</v>
      </c>
      <c r="Q316" s="25"/>
      <c r="R316" s="29" t="s">
        <v>5249</v>
      </c>
      <c r="S316" s="29" t="s">
        <v>5438</v>
      </c>
      <c r="T316" s="29" t="s">
        <v>2006</v>
      </c>
      <c r="U316" t="s">
        <v>5434</v>
      </c>
      <c r="V316"/>
      <c r="W316" s="29"/>
      <c r="X316" s="349">
        <v>1986</v>
      </c>
      <c r="Y316" s="29"/>
      <c r="Z316" s="29"/>
      <c r="AA316" s="29"/>
      <c r="AB316" s="29"/>
      <c r="AC316" s="29"/>
      <c r="AD316" s="29"/>
      <c r="AE316" s="29" t="s">
        <v>2950</v>
      </c>
      <c r="AG316" s="284" t="s">
        <v>4434</v>
      </c>
      <c r="AH316" s="40" t="s">
        <v>4439</v>
      </c>
      <c r="AI316" s="40" t="s">
        <v>4440</v>
      </c>
      <c r="AJ316" s="40" t="s">
        <v>4799</v>
      </c>
      <c r="AK316" s="40" t="s">
        <v>72</v>
      </c>
      <c r="AL316" s="301" t="s">
        <v>5435</v>
      </c>
      <c r="AN316" s="29" t="s">
        <v>5363</v>
      </c>
      <c r="AO316" s="29" t="s">
        <v>4442</v>
      </c>
      <c r="AR316" s="29" t="str">
        <f t="shared" si="48"/>
        <v>0</v>
      </c>
      <c r="AS316" s="29">
        <f t="shared" si="42"/>
        <v>0</v>
      </c>
      <c r="AT316" s="29">
        <v>0</v>
      </c>
      <c r="AW316" s="29" t="str">
        <f t="shared" si="50"/>
        <v/>
      </c>
      <c r="AX316" s="29" t="str">
        <f t="shared" si="43"/>
        <v/>
      </c>
      <c r="AY316" s="29" t="str">
        <f t="shared" si="49"/>
        <v>https://media.mediathek-tanz-theater.de/iiif/2/nvt_img-010-002-002.JP2</v>
      </c>
      <c r="AZ316" s="29" t="str">
        <f t="shared" si="44"/>
        <v>image/jp2</v>
      </c>
      <c r="BA316" s="29" t="str">
        <f t="shared" si="45"/>
        <v>presentation/iiif</v>
      </c>
      <c r="BB316" s="29" t="str">
        <f t="shared" si="46"/>
        <v>https://media.mediathek-tanz-theater.de/iiif/2/nvt_img-010-002-002.JP2/full/100,/0/default.jpg</v>
      </c>
      <c r="BC316" s="29" t="str">
        <f t="shared" si="41"/>
        <v>image/jpeg</v>
      </c>
      <c r="BD316" s="29" t="str">
        <f t="shared" si="47"/>
        <v>presentation/thumbnail</v>
      </c>
    </row>
    <row r="317" spans="1:56" ht="14.85" customHeight="1">
      <c r="A317" s="29">
        <v>1</v>
      </c>
      <c r="B317" s="29">
        <v>0</v>
      </c>
      <c r="C317" s="29" t="s">
        <v>5439</v>
      </c>
      <c r="D317" s="29" t="s">
        <v>5440</v>
      </c>
      <c r="E317" s="29"/>
      <c r="F317" s="38" t="s">
        <v>4430</v>
      </c>
      <c r="G317" s="29"/>
      <c r="H317" s="29" t="s">
        <v>4524</v>
      </c>
      <c r="I317" s="402" t="s">
        <v>4446</v>
      </c>
      <c r="J317" s="402" t="s">
        <v>5427</v>
      </c>
      <c r="K317" s="29"/>
      <c r="L317" s="29"/>
      <c r="M317" s="29"/>
      <c r="N317" s="29" t="s">
        <v>1384</v>
      </c>
      <c r="O317" s="29"/>
      <c r="P317" s="25" t="s">
        <v>25745</v>
      </c>
      <c r="Q317" s="25"/>
      <c r="R317" s="29" t="s">
        <v>5249</v>
      </c>
      <c r="S317" s="29" t="s">
        <v>5441</v>
      </c>
      <c r="T317" s="29" t="s">
        <v>2006</v>
      </c>
      <c r="U317" t="s">
        <v>5426</v>
      </c>
      <c r="V317"/>
      <c r="W317" s="29"/>
      <c r="X317" s="349">
        <v>1986</v>
      </c>
      <c r="Y317" s="29"/>
      <c r="Z317" s="29"/>
      <c r="AA317" s="29"/>
      <c r="AB317" s="29"/>
      <c r="AC317" s="29"/>
      <c r="AD317" s="29"/>
      <c r="AE317" s="29" t="s">
        <v>2950</v>
      </c>
      <c r="AG317" s="284" t="s">
        <v>4434</v>
      </c>
      <c r="AH317" s="40" t="s">
        <v>4439</v>
      </c>
      <c r="AI317" s="40" t="s">
        <v>4440</v>
      </c>
      <c r="AJ317" s="40" t="s">
        <v>4799</v>
      </c>
      <c r="AK317" s="40" t="s">
        <v>72</v>
      </c>
      <c r="AL317" s="301" t="s">
        <v>5435</v>
      </c>
      <c r="AN317" s="29" t="s">
        <v>5363</v>
      </c>
      <c r="AO317" s="29" t="s">
        <v>4442</v>
      </c>
      <c r="AR317" s="29" t="str">
        <f t="shared" si="48"/>
        <v>0</v>
      </c>
      <c r="AS317" s="29">
        <f t="shared" si="42"/>
        <v>0</v>
      </c>
      <c r="AT317" s="29">
        <v>0</v>
      </c>
      <c r="AW317" s="29" t="str">
        <f t="shared" si="50"/>
        <v/>
      </c>
      <c r="AX317" s="29" t="str">
        <f t="shared" si="43"/>
        <v/>
      </c>
      <c r="AY317" s="29" t="str">
        <f t="shared" si="49"/>
        <v>https://media.mediathek-tanz-theater.de/iiif/2/nvt_img-010-002-003.JP2</v>
      </c>
      <c r="AZ317" s="29" t="str">
        <f t="shared" si="44"/>
        <v>image/jp2</v>
      </c>
      <c r="BA317" s="29" t="str">
        <f t="shared" si="45"/>
        <v>presentation/iiif</v>
      </c>
      <c r="BB317" s="29" t="str">
        <f t="shared" si="46"/>
        <v>https://media.mediathek-tanz-theater.de/iiif/2/nvt_img-010-002-003.JP2/full/100,/0/default.jpg</v>
      </c>
      <c r="BC317" s="29" t="str">
        <f t="shared" si="41"/>
        <v>image/jpeg</v>
      </c>
      <c r="BD317" s="29" t="str">
        <f t="shared" si="47"/>
        <v>presentation/thumbnail</v>
      </c>
    </row>
    <row r="318" spans="1:56" ht="14.85" customHeight="1">
      <c r="A318" s="29">
        <v>1</v>
      </c>
      <c r="B318" s="29">
        <v>0</v>
      </c>
      <c r="C318" s="29" t="s">
        <v>5442</v>
      </c>
      <c r="D318" s="29" t="s">
        <v>5443</v>
      </c>
      <c r="E318" s="29"/>
      <c r="F318" s="38" t="s">
        <v>4430</v>
      </c>
      <c r="G318" s="29"/>
      <c r="H318" s="29" t="s">
        <v>4524</v>
      </c>
      <c r="I318" s="402" t="s">
        <v>4446</v>
      </c>
      <c r="J318" s="402" t="s">
        <v>5427</v>
      </c>
      <c r="K318" s="29"/>
      <c r="L318" s="29"/>
      <c r="M318" s="29"/>
      <c r="N318" s="29" t="s">
        <v>1384</v>
      </c>
      <c r="O318" s="29"/>
      <c r="P318" s="25" t="s">
        <v>25745</v>
      </c>
      <c r="Q318" s="25"/>
      <c r="R318" s="29" t="s">
        <v>5249</v>
      </c>
      <c r="S318" s="29" t="s">
        <v>5444</v>
      </c>
      <c r="T318" s="29" t="s">
        <v>2006</v>
      </c>
      <c r="U318" t="s">
        <v>5426</v>
      </c>
      <c r="V318"/>
      <c r="W318" s="29"/>
      <c r="X318" s="349">
        <v>1986</v>
      </c>
      <c r="Y318" s="29"/>
      <c r="Z318" s="29"/>
      <c r="AA318" s="29"/>
      <c r="AB318" s="29"/>
      <c r="AC318" s="29"/>
      <c r="AD318" s="29"/>
      <c r="AE318" s="29" t="s">
        <v>2950</v>
      </c>
      <c r="AG318" s="284" t="s">
        <v>4434</v>
      </c>
      <c r="AH318" s="40" t="s">
        <v>4439</v>
      </c>
      <c r="AI318" s="40" t="s">
        <v>4440</v>
      </c>
      <c r="AJ318" s="40" t="s">
        <v>4799</v>
      </c>
      <c r="AK318" s="40" t="s">
        <v>72</v>
      </c>
      <c r="AL318" s="301" t="s">
        <v>5435</v>
      </c>
      <c r="AN318" s="29" t="s">
        <v>5363</v>
      </c>
      <c r="AO318" s="29" t="s">
        <v>4442</v>
      </c>
      <c r="AR318" s="29" t="str">
        <f t="shared" si="48"/>
        <v>0</v>
      </c>
      <c r="AS318" s="29">
        <f t="shared" si="42"/>
        <v>0</v>
      </c>
      <c r="AT318" s="29">
        <v>0</v>
      </c>
      <c r="AW318" s="29" t="str">
        <f t="shared" si="50"/>
        <v/>
      </c>
      <c r="AX318" s="29" t="str">
        <f t="shared" si="43"/>
        <v/>
      </c>
      <c r="AY318" s="29" t="str">
        <f t="shared" si="49"/>
        <v>https://media.mediathek-tanz-theater.de/iiif/2/nvt_img-010-002-004.JP2</v>
      </c>
      <c r="AZ318" s="29" t="str">
        <f t="shared" si="44"/>
        <v>image/jp2</v>
      </c>
      <c r="BA318" s="29" t="str">
        <f t="shared" si="45"/>
        <v>presentation/iiif</v>
      </c>
      <c r="BB318" s="29" t="str">
        <f t="shared" si="46"/>
        <v>https://media.mediathek-tanz-theater.de/iiif/2/nvt_img-010-002-004.JP2/full/100,/0/default.jpg</v>
      </c>
      <c r="BC318" s="29" t="str">
        <f t="shared" si="41"/>
        <v>image/jpeg</v>
      </c>
      <c r="BD318" s="29" t="str">
        <f t="shared" si="47"/>
        <v>presentation/thumbnail</v>
      </c>
    </row>
    <row r="319" spans="1:56" ht="14.85" customHeight="1">
      <c r="A319" s="29">
        <v>1</v>
      </c>
      <c r="B319" s="29">
        <v>0</v>
      </c>
      <c r="C319" s="29" t="s">
        <v>5445</v>
      </c>
      <c r="D319" s="29" t="s">
        <v>5446</v>
      </c>
      <c r="E319" s="29"/>
      <c r="F319" s="38" t="s">
        <v>4430</v>
      </c>
      <c r="G319" s="29"/>
      <c r="H319" s="29" t="s">
        <v>4524</v>
      </c>
      <c r="I319" s="402" t="s">
        <v>4446</v>
      </c>
      <c r="J319" s="402" t="s">
        <v>5427</v>
      </c>
      <c r="K319" s="29"/>
      <c r="L319" s="29"/>
      <c r="M319" s="29"/>
      <c r="N319" s="29" t="s">
        <v>1384</v>
      </c>
      <c r="O319" s="29"/>
      <c r="P319" s="25" t="s">
        <v>25745</v>
      </c>
      <c r="Q319" s="25"/>
      <c r="R319" s="29" t="s">
        <v>5249</v>
      </c>
      <c r="S319" s="29" t="s">
        <v>5447</v>
      </c>
      <c r="T319" s="29" t="s">
        <v>2006</v>
      </c>
      <c r="U319" t="s">
        <v>5426</v>
      </c>
      <c r="V319"/>
      <c r="W319" s="29"/>
      <c r="X319" s="349">
        <v>1986</v>
      </c>
      <c r="Y319" s="29"/>
      <c r="Z319" s="29"/>
      <c r="AA319" s="29"/>
      <c r="AB319" s="29"/>
      <c r="AC319" s="29"/>
      <c r="AD319" s="29"/>
      <c r="AE319" s="29" t="s">
        <v>2950</v>
      </c>
      <c r="AG319" s="284" t="s">
        <v>4434</v>
      </c>
      <c r="AH319" s="40" t="s">
        <v>4439</v>
      </c>
      <c r="AI319" s="40" t="s">
        <v>4440</v>
      </c>
      <c r="AJ319" s="40" t="s">
        <v>4799</v>
      </c>
      <c r="AK319" s="40" t="s">
        <v>72</v>
      </c>
      <c r="AL319" s="301" t="s">
        <v>5435</v>
      </c>
      <c r="AN319" s="29" t="s">
        <v>5363</v>
      </c>
      <c r="AO319" s="29" t="s">
        <v>4442</v>
      </c>
      <c r="AR319" s="29" t="str">
        <f t="shared" si="48"/>
        <v>0</v>
      </c>
      <c r="AS319" s="29">
        <f t="shared" si="42"/>
        <v>0</v>
      </c>
      <c r="AT319" s="29">
        <v>0</v>
      </c>
      <c r="AW319" s="29" t="str">
        <f t="shared" si="50"/>
        <v/>
      </c>
      <c r="AX319" s="29" t="str">
        <f t="shared" si="43"/>
        <v/>
      </c>
      <c r="AY319" s="29" t="str">
        <f t="shared" si="49"/>
        <v>https://media.mediathek-tanz-theater.de/iiif/2/nvt_img-010-002-005.JP2</v>
      </c>
      <c r="AZ319" s="29" t="str">
        <f t="shared" si="44"/>
        <v>image/jp2</v>
      </c>
      <c r="BA319" s="29" t="str">
        <f t="shared" si="45"/>
        <v>presentation/iiif</v>
      </c>
      <c r="BB319" s="29" t="str">
        <f t="shared" si="46"/>
        <v>https://media.mediathek-tanz-theater.de/iiif/2/nvt_img-010-002-005.JP2/full/100,/0/default.jpg</v>
      </c>
      <c r="BC319" s="29" t="str">
        <f t="shared" si="41"/>
        <v>image/jpeg</v>
      </c>
      <c r="BD319" s="29" t="str">
        <f t="shared" si="47"/>
        <v>presentation/thumbnail</v>
      </c>
    </row>
    <row r="320" spans="1:56" ht="14.85" customHeight="1">
      <c r="A320" s="29">
        <v>1</v>
      </c>
      <c r="B320" s="29">
        <v>0</v>
      </c>
      <c r="C320" s="29" t="s">
        <v>5448</v>
      </c>
      <c r="D320" s="29" t="s">
        <v>5449</v>
      </c>
      <c r="E320" s="29"/>
      <c r="F320" s="38" t="s">
        <v>4430</v>
      </c>
      <c r="G320" s="29"/>
      <c r="H320" s="29" t="s">
        <v>4524</v>
      </c>
      <c r="I320" s="402" t="s">
        <v>4446</v>
      </c>
      <c r="J320" s="402" t="s">
        <v>5427</v>
      </c>
      <c r="K320" s="29"/>
      <c r="L320" s="29"/>
      <c r="M320" s="29"/>
      <c r="N320" s="29" t="s">
        <v>1384</v>
      </c>
      <c r="O320" s="29"/>
      <c r="P320" s="25" t="s">
        <v>25745</v>
      </c>
      <c r="Q320" s="25"/>
      <c r="R320" s="29" t="s">
        <v>5249</v>
      </c>
      <c r="S320" s="29" t="s">
        <v>5450</v>
      </c>
      <c r="T320" s="29" t="s">
        <v>2006</v>
      </c>
      <c r="U320" t="s">
        <v>5426</v>
      </c>
      <c r="V320"/>
      <c r="W320" s="29"/>
      <c r="X320" s="349">
        <v>1986</v>
      </c>
      <c r="Y320" s="29"/>
      <c r="Z320" s="29"/>
      <c r="AA320" s="29"/>
      <c r="AB320" s="29"/>
      <c r="AC320" s="29"/>
      <c r="AD320" s="29"/>
      <c r="AE320" s="29" t="s">
        <v>2950</v>
      </c>
      <c r="AG320" s="284" t="s">
        <v>4434</v>
      </c>
      <c r="AH320" s="40" t="s">
        <v>4439</v>
      </c>
      <c r="AI320" s="40" t="s">
        <v>4440</v>
      </c>
      <c r="AJ320" s="40" t="s">
        <v>4799</v>
      </c>
      <c r="AK320" s="40" t="s">
        <v>72</v>
      </c>
      <c r="AL320" s="301" t="s">
        <v>5435</v>
      </c>
      <c r="AN320" s="29" t="s">
        <v>5363</v>
      </c>
      <c r="AO320" s="29" t="s">
        <v>4442</v>
      </c>
      <c r="AR320" s="29" t="str">
        <f t="shared" si="48"/>
        <v>0</v>
      </c>
      <c r="AS320" s="29">
        <f t="shared" si="42"/>
        <v>0</v>
      </c>
      <c r="AT320" s="29">
        <v>0</v>
      </c>
      <c r="AW320" s="29" t="str">
        <f t="shared" si="50"/>
        <v/>
      </c>
      <c r="AX320" s="29" t="str">
        <f t="shared" si="43"/>
        <v/>
      </c>
      <c r="AY320" s="29" t="str">
        <f t="shared" si="49"/>
        <v>https://media.mediathek-tanz-theater.de/iiif/2/nvt_img-010-002-006.JP2</v>
      </c>
      <c r="AZ320" s="29" t="str">
        <f t="shared" si="44"/>
        <v>image/jp2</v>
      </c>
      <c r="BA320" s="29" t="str">
        <f t="shared" si="45"/>
        <v>presentation/iiif</v>
      </c>
      <c r="BB320" s="29" t="str">
        <f t="shared" si="46"/>
        <v>https://media.mediathek-tanz-theater.de/iiif/2/nvt_img-010-002-006.JP2/full/100,/0/default.jpg</v>
      </c>
      <c r="BC320" s="29" t="str">
        <f t="shared" si="41"/>
        <v>image/jpeg</v>
      </c>
      <c r="BD320" s="29" t="str">
        <f t="shared" si="47"/>
        <v>presentation/thumbnail</v>
      </c>
    </row>
    <row r="321" spans="1:56" ht="14.85" customHeight="1">
      <c r="A321" s="29">
        <v>1</v>
      </c>
      <c r="B321" s="29">
        <v>0</v>
      </c>
      <c r="C321" s="29" t="s">
        <v>5451</v>
      </c>
      <c r="D321" s="29" t="s">
        <v>5452</v>
      </c>
      <c r="E321" s="29"/>
      <c r="F321" s="38" t="s">
        <v>4430</v>
      </c>
      <c r="G321" s="29"/>
      <c r="H321" s="29"/>
      <c r="I321" s="402" t="s">
        <v>4438</v>
      </c>
      <c r="J321" s="402" t="s">
        <v>2107</v>
      </c>
      <c r="K321" s="29"/>
      <c r="L321" s="29"/>
      <c r="M321" s="29"/>
      <c r="N321" s="29" t="s">
        <v>1384</v>
      </c>
      <c r="O321" s="29"/>
      <c r="P321" s="25" t="s">
        <v>25745</v>
      </c>
      <c r="Q321" s="25"/>
      <c r="R321" s="29"/>
      <c r="S321" s="29"/>
      <c r="T321" s="29"/>
      <c r="U321"/>
      <c r="V321"/>
      <c r="W321" s="29"/>
      <c r="X321" s="349">
        <v>1986</v>
      </c>
      <c r="Y321" s="29"/>
      <c r="Z321" s="29"/>
      <c r="AA321" s="29"/>
      <c r="AB321" s="29"/>
      <c r="AC321" s="29"/>
      <c r="AD321" s="29"/>
      <c r="AE321" s="29" t="s">
        <v>2950</v>
      </c>
      <c r="AG321" s="284" t="s">
        <v>4434</v>
      </c>
      <c r="AH321" s="40" t="s">
        <v>4439</v>
      </c>
      <c r="AI321" s="40" t="s">
        <v>4440</v>
      </c>
      <c r="AJ321" s="40" t="s">
        <v>5253</v>
      </c>
      <c r="AK321" s="40" t="s">
        <v>72</v>
      </c>
      <c r="AL321" s="301" t="s">
        <v>5366</v>
      </c>
      <c r="AO321" s="29" t="s">
        <v>4442</v>
      </c>
      <c r="AR321" s="29" t="str">
        <f t="shared" si="48"/>
        <v>1</v>
      </c>
      <c r="AS321" s="29">
        <f t="shared" si="42"/>
        <v>1</v>
      </c>
      <c r="AT321" s="29">
        <v>1</v>
      </c>
      <c r="AV321" s="29" t="s">
        <v>5453</v>
      </c>
      <c r="AW321" s="29" t="str">
        <f t="shared" si="50"/>
        <v>image/tiff</v>
      </c>
      <c r="AX321" s="29" t="str">
        <f t="shared" si="43"/>
        <v>archival/master</v>
      </c>
      <c r="AY321" s="29" t="str">
        <f t="shared" si="49"/>
        <v>https://media.mediathek-tanz-theater.de/iiif/2/nvt_img-010-003.JP2</v>
      </c>
      <c r="AZ321" s="29" t="str">
        <f t="shared" si="44"/>
        <v>image/jp2</v>
      </c>
      <c r="BA321" s="29" t="str">
        <f t="shared" si="45"/>
        <v>presentation/iiif</v>
      </c>
      <c r="BB321" s="29" t="str">
        <f t="shared" si="46"/>
        <v>https://media.mediathek-tanz-theater.de/iiif/2/nvt_img-010-003.JP2/full/100,/0/default.jpg</v>
      </c>
      <c r="BC321" s="29" t="str">
        <f t="shared" si="41"/>
        <v>image/jpeg</v>
      </c>
      <c r="BD321" s="29" t="str">
        <f t="shared" si="47"/>
        <v>presentation/thumbnail</v>
      </c>
    </row>
    <row r="322" spans="1:56" ht="14.85" customHeight="1">
      <c r="A322" s="29">
        <v>1</v>
      </c>
      <c r="B322" s="29">
        <v>0</v>
      </c>
      <c r="C322" s="29" t="s">
        <v>5454</v>
      </c>
      <c r="D322" s="29" t="s">
        <v>5455</v>
      </c>
      <c r="E322" s="29"/>
      <c r="F322" s="38" t="s">
        <v>4430</v>
      </c>
      <c r="G322" s="29"/>
      <c r="H322" s="29" t="s">
        <v>4524</v>
      </c>
      <c r="I322" s="402" t="s">
        <v>4446</v>
      </c>
      <c r="J322" s="402" t="s">
        <v>5451</v>
      </c>
      <c r="K322" s="29"/>
      <c r="L322" s="29"/>
      <c r="M322" s="29"/>
      <c r="N322" s="29" t="s">
        <v>1384</v>
      </c>
      <c r="O322" s="29"/>
      <c r="P322" s="25" t="s">
        <v>25745</v>
      </c>
      <c r="Q322" s="25"/>
      <c r="R322" s="29" t="s">
        <v>5249</v>
      </c>
      <c r="S322" s="29" t="s">
        <v>5450</v>
      </c>
      <c r="T322" s="29" t="s">
        <v>2006</v>
      </c>
      <c r="U322" t="s">
        <v>5426</v>
      </c>
      <c r="V322"/>
      <c r="W322" s="29"/>
      <c r="X322" s="349">
        <v>1986</v>
      </c>
      <c r="Y322" s="29"/>
      <c r="Z322" s="29"/>
      <c r="AA322" s="29"/>
      <c r="AB322" s="29"/>
      <c r="AC322" s="29"/>
      <c r="AD322" s="29"/>
      <c r="AE322" s="29" t="s">
        <v>2950</v>
      </c>
      <c r="AG322" s="284" t="s">
        <v>4434</v>
      </c>
      <c r="AH322" s="40" t="s">
        <v>4439</v>
      </c>
      <c r="AI322" s="40" t="s">
        <v>4440</v>
      </c>
      <c r="AJ322" s="40" t="s">
        <v>4799</v>
      </c>
      <c r="AK322" s="40" t="s">
        <v>72</v>
      </c>
      <c r="AL322" s="301" t="s">
        <v>5435</v>
      </c>
      <c r="AN322" s="29" t="s">
        <v>4635</v>
      </c>
      <c r="AO322" s="29" t="s">
        <v>4442</v>
      </c>
      <c r="AR322" s="29" t="str">
        <f t="shared" si="48"/>
        <v>0</v>
      </c>
      <c r="AS322" s="29">
        <f t="shared" si="42"/>
        <v>0</v>
      </c>
      <c r="AT322" s="29">
        <v>0</v>
      </c>
      <c r="AW322" s="29" t="str">
        <f t="shared" si="50"/>
        <v/>
      </c>
      <c r="AX322" s="29" t="str">
        <f t="shared" si="43"/>
        <v/>
      </c>
      <c r="AY322" s="29" t="str">
        <f t="shared" si="49"/>
        <v>https://media.mediathek-tanz-theater.de/iiif/2/nvt_img-010-003-001.JP2</v>
      </c>
      <c r="AZ322" s="29" t="str">
        <f t="shared" si="44"/>
        <v>image/jp2</v>
      </c>
      <c r="BA322" s="29" t="str">
        <f t="shared" si="45"/>
        <v>presentation/iiif</v>
      </c>
      <c r="BB322" s="29" t="str">
        <f t="shared" si="46"/>
        <v>https://media.mediathek-tanz-theater.de/iiif/2/nvt_img-010-003-001.JP2/full/100,/0/default.jpg</v>
      </c>
      <c r="BC322" s="29" t="str">
        <f t="shared" si="41"/>
        <v>image/jpeg</v>
      </c>
      <c r="BD322" s="29" t="str">
        <f t="shared" si="47"/>
        <v>presentation/thumbnail</v>
      </c>
    </row>
    <row r="323" spans="1:56" ht="14.85" customHeight="1">
      <c r="A323" s="29">
        <v>1</v>
      </c>
      <c r="B323" s="29">
        <v>0</v>
      </c>
      <c r="C323" s="29" t="s">
        <v>5456</v>
      </c>
      <c r="D323" s="29" t="s">
        <v>5457</v>
      </c>
      <c r="E323" s="29"/>
      <c r="F323" s="38" t="s">
        <v>4430</v>
      </c>
      <c r="G323" s="29"/>
      <c r="H323" s="29" t="s">
        <v>4524</v>
      </c>
      <c r="I323" s="402" t="s">
        <v>4446</v>
      </c>
      <c r="J323" s="402" t="s">
        <v>5451</v>
      </c>
      <c r="K323" s="29"/>
      <c r="L323" s="29"/>
      <c r="M323" s="29"/>
      <c r="N323" s="29" t="s">
        <v>1384</v>
      </c>
      <c r="O323" s="29"/>
      <c r="P323" s="25" t="s">
        <v>25745</v>
      </c>
      <c r="Q323" s="25"/>
      <c r="R323" s="29" t="s">
        <v>5249</v>
      </c>
      <c r="S323" s="29" t="s">
        <v>5450</v>
      </c>
      <c r="T323" s="29" t="s">
        <v>2006</v>
      </c>
      <c r="U323" t="s">
        <v>5426</v>
      </c>
      <c r="V323"/>
      <c r="W323" s="29"/>
      <c r="X323" s="349">
        <v>1986</v>
      </c>
      <c r="Y323" s="29"/>
      <c r="Z323" s="29"/>
      <c r="AA323" s="29"/>
      <c r="AB323" s="29"/>
      <c r="AC323" s="29"/>
      <c r="AD323" s="29"/>
      <c r="AE323" s="29" t="s">
        <v>2950</v>
      </c>
      <c r="AG323" s="284" t="s">
        <v>4434</v>
      </c>
      <c r="AH323" s="40" t="s">
        <v>4439</v>
      </c>
      <c r="AI323" s="40" t="s">
        <v>4440</v>
      </c>
      <c r="AJ323" s="40" t="s">
        <v>4799</v>
      </c>
      <c r="AK323" s="40" t="s">
        <v>72</v>
      </c>
      <c r="AL323" s="301" t="s">
        <v>5435</v>
      </c>
      <c r="AN323" s="29" t="s">
        <v>4635</v>
      </c>
      <c r="AO323" s="29" t="s">
        <v>4442</v>
      </c>
      <c r="AR323" s="29" t="str">
        <f t="shared" si="48"/>
        <v>0</v>
      </c>
      <c r="AS323" s="29">
        <f t="shared" si="42"/>
        <v>0</v>
      </c>
      <c r="AT323" s="29">
        <v>0</v>
      </c>
      <c r="AW323" s="29" t="str">
        <f t="shared" si="50"/>
        <v/>
      </c>
      <c r="AX323" s="29" t="str">
        <f t="shared" si="43"/>
        <v/>
      </c>
      <c r="AY323" s="29" t="str">
        <f t="shared" si="49"/>
        <v>https://media.mediathek-tanz-theater.de/iiif/2/nvt_img-010-003-002.JP2</v>
      </c>
      <c r="AZ323" s="29" t="str">
        <f t="shared" si="44"/>
        <v>image/jp2</v>
      </c>
      <c r="BA323" s="29" t="str">
        <f t="shared" si="45"/>
        <v>presentation/iiif</v>
      </c>
      <c r="BB323" s="29" t="str">
        <f t="shared" si="46"/>
        <v>https://media.mediathek-tanz-theater.de/iiif/2/nvt_img-010-003-002.JP2/full/100,/0/default.jpg</v>
      </c>
      <c r="BC323" s="29" t="str">
        <f t="shared" si="41"/>
        <v>image/jpeg</v>
      </c>
      <c r="BD323" s="29" t="str">
        <f t="shared" si="47"/>
        <v>presentation/thumbnail</v>
      </c>
    </row>
    <row r="324" spans="1:56" ht="14.85" customHeight="1">
      <c r="A324" s="29">
        <v>1</v>
      </c>
      <c r="B324" s="29">
        <v>0</v>
      </c>
      <c r="C324" s="29" t="s">
        <v>5458</v>
      </c>
      <c r="D324" s="29" t="s">
        <v>5459</v>
      </c>
      <c r="E324" s="29"/>
      <c r="F324" s="38" t="s">
        <v>4430</v>
      </c>
      <c r="G324" s="29"/>
      <c r="H324" s="29" t="s">
        <v>4524</v>
      </c>
      <c r="I324" s="402" t="s">
        <v>4446</v>
      </c>
      <c r="J324" s="402" t="s">
        <v>5451</v>
      </c>
      <c r="K324" s="29"/>
      <c r="L324" s="29"/>
      <c r="M324" s="29"/>
      <c r="N324" s="29" t="s">
        <v>1384</v>
      </c>
      <c r="O324" s="29"/>
      <c r="P324" s="25" t="s">
        <v>25745</v>
      </c>
      <c r="Q324" s="25"/>
      <c r="R324" s="29" t="s">
        <v>5249</v>
      </c>
      <c r="S324" s="29" t="s">
        <v>5450</v>
      </c>
      <c r="T324" s="29" t="s">
        <v>2006</v>
      </c>
      <c r="U324" t="s">
        <v>5426</v>
      </c>
      <c r="V324"/>
      <c r="W324" s="29"/>
      <c r="X324" s="349">
        <v>1986</v>
      </c>
      <c r="Y324" s="29"/>
      <c r="Z324" s="29"/>
      <c r="AA324" s="29"/>
      <c r="AB324" s="29"/>
      <c r="AC324" s="29"/>
      <c r="AD324" s="29"/>
      <c r="AE324" s="29" t="s">
        <v>2950</v>
      </c>
      <c r="AG324" s="284" t="s">
        <v>4434</v>
      </c>
      <c r="AH324" s="40" t="s">
        <v>4439</v>
      </c>
      <c r="AI324" s="40" t="s">
        <v>4440</v>
      </c>
      <c r="AJ324" s="40" t="s">
        <v>4799</v>
      </c>
      <c r="AK324" s="40" t="s">
        <v>72</v>
      </c>
      <c r="AL324" s="301" t="s">
        <v>5435</v>
      </c>
      <c r="AN324" s="29" t="s">
        <v>4635</v>
      </c>
      <c r="AO324" s="29" t="s">
        <v>4442</v>
      </c>
      <c r="AR324" s="29" t="str">
        <f t="shared" si="48"/>
        <v>0</v>
      </c>
      <c r="AS324" s="29">
        <f t="shared" si="42"/>
        <v>0</v>
      </c>
      <c r="AT324" s="29">
        <v>0</v>
      </c>
      <c r="AW324" s="29" t="str">
        <f t="shared" si="50"/>
        <v/>
      </c>
      <c r="AX324" s="29" t="str">
        <f t="shared" si="43"/>
        <v/>
      </c>
      <c r="AY324" s="29" t="str">
        <f t="shared" si="49"/>
        <v>https://media.mediathek-tanz-theater.de/iiif/2/nvt_img-010-003-003.JP2</v>
      </c>
      <c r="AZ324" s="29" t="str">
        <f t="shared" si="44"/>
        <v>image/jp2</v>
      </c>
      <c r="BA324" s="29" t="str">
        <f t="shared" si="45"/>
        <v>presentation/iiif</v>
      </c>
      <c r="BB324" s="29" t="str">
        <f t="shared" si="46"/>
        <v>https://media.mediathek-tanz-theater.de/iiif/2/nvt_img-010-003-003.JP2/full/100,/0/default.jpg</v>
      </c>
      <c r="BC324" s="29" t="str">
        <f t="shared" si="41"/>
        <v>image/jpeg</v>
      </c>
      <c r="BD324" s="29" t="str">
        <f t="shared" si="47"/>
        <v>presentation/thumbnail</v>
      </c>
    </row>
    <row r="325" spans="1:56" ht="14.85" customHeight="1">
      <c r="A325" s="29">
        <v>1</v>
      </c>
      <c r="B325" s="29">
        <v>0</v>
      </c>
      <c r="C325" s="29" t="s">
        <v>5460</v>
      </c>
      <c r="D325" s="29" t="s">
        <v>5461</v>
      </c>
      <c r="E325" s="29"/>
      <c r="F325" s="38" t="s">
        <v>4430</v>
      </c>
      <c r="G325" s="29"/>
      <c r="H325" s="29" t="s">
        <v>4524</v>
      </c>
      <c r="I325" s="402" t="s">
        <v>4446</v>
      </c>
      <c r="J325" s="402" t="s">
        <v>5451</v>
      </c>
      <c r="K325" s="29"/>
      <c r="L325" s="29"/>
      <c r="M325" s="29"/>
      <c r="N325" s="29" t="s">
        <v>1384</v>
      </c>
      <c r="O325" s="29"/>
      <c r="P325" s="25" t="s">
        <v>25745</v>
      </c>
      <c r="Q325" s="25"/>
      <c r="R325" s="29" t="s">
        <v>5249</v>
      </c>
      <c r="S325" s="29" t="s">
        <v>5450</v>
      </c>
      <c r="T325" s="29" t="s">
        <v>2006</v>
      </c>
      <c r="U325" t="s">
        <v>5426</v>
      </c>
      <c r="V325"/>
      <c r="W325" s="29"/>
      <c r="X325" s="349">
        <v>1986</v>
      </c>
      <c r="Y325" s="29"/>
      <c r="Z325" s="29"/>
      <c r="AA325" s="29"/>
      <c r="AB325" s="29"/>
      <c r="AC325" s="29"/>
      <c r="AD325" s="29"/>
      <c r="AE325" s="29" t="s">
        <v>2950</v>
      </c>
      <c r="AG325" s="284" t="s">
        <v>4434</v>
      </c>
      <c r="AH325" s="40" t="s">
        <v>4439</v>
      </c>
      <c r="AI325" s="40" t="s">
        <v>4440</v>
      </c>
      <c r="AJ325" s="40" t="s">
        <v>4799</v>
      </c>
      <c r="AK325" s="40" t="s">
        <v>4994</v>
      </c>
      <c r="AL325" s="301" t="s">
        <v>5435</v>
      </c>
      <c r="AN325" s="29" t="s">
        <v>4635</v>
      </c>
      <c r="AO325" s="29" t="s">
        <v>4442</v>
      </c>
      <c r="AR325" s="29" t="str">
        <f t="shared" si="48"/>
        <v>0</v>
      </c>
      <c r="AS325" s="29">
        <f t="shared" si="42"/>
        <v>0</v>
      </c>
      <c r="AT325" s="29">
        <v>0</v>
      </c>
      <c r="AW325" s="29" t="str">
        <f t="shared" si="50"/>
        <v/>
      </c>
      <c r="AX325" s="29" t="str">
        <f t="shared" si="43"/>
        <v/>
      </c>
      <c r="AY325" s="29" t="str">
        <f t="shared" si="49"/>
        <v>https://media.mediathek-tanz-theater.de/iiif/2/nvt_img-010-003-004.JP2</v>
      </c>
      <c r="AZ325" s="29" t="str">
        <f t="shared" si="44"/>
        <v>image/jp2</v>
      </c>
      <c r="BA325" s="29" t="str">
        <f t="shared" si="45"/>
        <v>presentation/iiif</v>
      </c>
      <c r="BB325" s="29" t="str">
        <f t="shared" si="46"/>
        <v>https://media.mediathek-tanz-theater.de/iiif/2/nvt_img-010-003-004.JP2/full/100,/0/default.jpg</v>
      </c>
      <c r="BC325" s="29" t="str">
        <f t="shared" ref="BC325:BC388" si="51">IF(NOT(BB325=""),"image/jpeg","")</f>
        <v>image/jpeg</v>
      </c>
      <c r="BD325" s="29" t="str">
        <f t="shared" si="47"/>
        <v>presentation/thumbnail</v>
      </c>
    </row>
    <row r="326" spans="1:56" ht="14.85" customHeight="1">
      <c r="A326" s="29">
        <v>1</v>
      </c>
      <c r="B326" s="29">
        <v>0</v>
      </c>
      <c r="C326" s="29" t="s">
        <v>5462</v>
      </c>
      <c r="D326" s="29" t="s">
        <v>5463</v>
      </c>
      <c r="E326" s="29"/>
      <c r="F326" s="38" t="s">
        <v>4430</v>
      </c>
      <c r="G326" s="29"/>
      <c r="H326" s="29" t="s">
        <v>4524</v>
      </c>
      <c r="I326" s="402" t="s">
        <v>4446</v>
      </c>
      <c r="J326" s="402" t="s">
        <v>5451</v>
      </c>
      <c r="K326" s="29"/>
      <c r="L326" s="29"/>
      <c r="M326" s="29"/>
      <c r="N326" s="29" t="s">
        <v>1384</v>
      </c>
      <c r="O326" s="29"/>
      <c r="P326" s="25" t="s">
        <v>25745</v>
      </c>
      <c r="Q326" s="25"/>
      <c r="R326" s="29" t="s">
        <v>5249</v>
      </c>
      <c r="S326" s="29" t="s">
        <v>5464</v>
      </c>
      <c r="T326" s="29" t="s">
        <v>2006</v>
      </c>
      <c r="U326" t="s">
        <v>5426</v>
      </c>
      <c r="V326"/>
      <c r="W326" s="29"/>
      <c r="X326" s="349">
        <v>1986</v>
      </c>
      <c r="Y326" s="29"/>
      <c r="Z326" s="29"/>
      <c r="AA326" s="29"/>
      <c r="AB326" s="29"/>
      <c r="AC326" s="29"/>
      <c r="AD326" s="29"/>
      <c r="AE326" s="29" t="s">
        <v>2950</v>
      </c>
      <c r="AG326" s="284" t="s">
        <v>4434</v>
      </c>
      <c r="AH326" s="40" t="s">
        <v>4439</v>
      </c>
      <c r="AI326" s="40" t="s">
        <v>4440</v>
      </c>
      <c r="AJ326" s="40" t="s">
        <v>4799</v>
      </c>
      <c r="AK326" s="40" t="s">
        <v>4994</v>
      </c>
      <c r="AL326" s="301" t="s">
        <v>5435</v>
      </c>
      <c r="AN326" s="29" t="s">
        <v>4635</v>
      </c>
      <c r="AO326" s="29" t="s">
        <v>4442</v>
      </c>
      <c r="AR326" s="29" t="str">
        <f t="shared" si="48"/>
        <v>0</v>
      </c>
      <c r="AS326" s="29">
        <f t="shared" ref="AS326:AS389" si="52">AT326</f>
        <v>0</v>
      </c>
      <c r="AT326" s="29">
        <v>0</v>
      </c>
      <c r="AW326" s="29" t="str">
        <f t="shared" si="50"/>
        <v/>
      </c>
      <c r="AX326" s="29" t="str">
        <f t="shared" ref="AX326:AX389" si="53">IF(NOT(AV326=""),"archival/master","")</f>
        <v/>
      </c>
      <c r="AY326" s="29" t="str">
        <f t="shared" si="49"/>
        <v>https://media.mediathek-tanz-theater.de/iiif/2/nvt_img-010-003-005.JP2</v>
      </c>
      <c r="AZ326" s="29" t="str">
        <f t="shared" ref="AZ326:AZ389" si="54">IF(NOT(AY326=""),"image/jp2","")</f>
        <v>image/jp2</v>
      </c>
      <c r="BA326" s="29" t="str">
        <f t="shared" ref="BA326:BA389" si="55">IF(NOT(AY326=""),"presentation/iiif","")</f>
        <v>presentation/iiif</v>
      </c>
      <c r="BB326" s="29" t="str">
        <f t="shared" ref="BB326:BB389" si="56">"https://media.mediathek-tanz-theater.de/iiif/2/nvt_"&amp;C326&amp;".JP2/full/100,/0/default.jpg"</f>
        <v>https://media.mediathek-tanz-theater.de/iiif/2/nvt_img-010-003-005.JP2/full/100,/0/default.jpg</v>
      </c>
      <c r="BC326" s="29" t="str">
        <f t="shared" si="51"/>
        <v>image/jpeg</v>
      </c>
      <c r="BD326" s="29" t="str">
        <f t="shared" ref="BD326:BD389" si="57">IF(NOT(BB326=""),"presentation/thumbnail","")</f>
        <v>presentation/thumbnail</v>
      </c>
    </row>
    <row r="327" spans="1:56" ht="14.85" customHeight="1">
      <c r="A327" s="29">
        <v>1</v>
      </c>
      <c r="B327" s="29">
        <v>0</v>
      </c>
      <c r="C327" s="29" t="s">
        <v>5465</v>
      </c>
      <c r="D327" s="29" t="s">
        <v>5466</v>
      </c>
      <c r="E327" s="29"/>
      <c r="F327" s="38" t="s">
        <v>4430</v>
      </c>
      <c r="G327" s="29"/>
      <c r="H327" s="29" t="s">
        <v>4524</v>
      </c>
      <c r="I327" s="402" t="s">
        <v>4446</v>
      </c>
      <c r="J327" s="402" t="s">
        <v>5451</v>
      </c>
      <c r="K327" s="29"/>
      <c r="L327" s="29"/>
      <c r="M327" s="29"/>
      <c r="N327" s="29" t="s">
        <v>1384</v>
      </c>
      <c r="O327" s="29"/>
      <c r="P327" s="25" t="s">
        <v>25745</v>
      </c>
      <c r="Q327" s="25"/>
      <c r="R327" s="29" t="s">
        <v>5249</v>
      </c>
      <c r="S327" s="29" t="s">
        <v>5467</v>
      </c>
      <c r="T327" s="29" t="s">
        <v>2006</v>
      </c>
      <c r="U327" t="s">
        <v>5426</v>
      </c>
      <c r="V327"/>
      <c r="W327" s="29"/>
      <c r="X327" s="349">
        <v>1986</v>
      </c>
      <c r="Y327" s="29"/>
      <c r="Z327" s="29"/>
      <c r="AA327" s="29"/>
      <c r="AB327" s="29"/>
      <c r="AC327" s="29"/>
      <c r="AD327" s="29"/>
      <c r="AE327" s="29" t="s">
        <v>2950</v>
      </c>
      <c r="AG327" s="284" t="s">
        <v>4434</v>
      </c>
      <c r="AH327" s="40" t="s">
        <v>4439</v>
      </c>
      <c r="AI327" s="40" t="s">
        <v>4440</v>
      </c>
      <c r="AJ327" s="40" t="s">
        <v>4799</v>
      </c>
      <c r="AK327" s="40" t="s">
        <v>72</v>
      </c>
      <c r="AL327" s="301" t="s">
        <v>5435</v>
      </c>
      <c r="AN327" s="29" t="s">
        <v>4635</v>
      </c>
      <c r="AO327" s="29" t="s">
        <v>4442</v>
      </c>
      <c r="AR327" s="29" t="str">
        <f t="shared" ref="AR327:AR390" si="58">IF(OR(I327="Negativmappe",I327="Negativstreifen",I327="Diapositivfilm",I327="Fotomappe;(POSITIVE)",AND(I327="Kostümfotografie",NOT(AE327="DT")),AND(I327="Fotografie",NOT(AE327="DT")),AND(I327="Porträtfotografie",NOT(AE327="DT")),AND(I327="Fotodokumentation",NOT(AE327="DT")),AND(I327="Bühnenbildfotografie",NOT(AE327="DT"))),"1","0")</f>
        <v>0</v>
      </c>
      <c r="AS327" s="29">
        <f t="shared" si="52"/>
        <v>0</v>
      </c>
      <c r="AT327" s="29">
        <v>0</v>
      </c>
      <c r="AW327" s="29" t="str">
        <f t="shared" si="50"/>
        <v/>
      </c>
      <c r="AX327" s="29" t="str">
        <f t="shared" si="53"/>
        <v/>
      </c>
      <c r="AY327" s="29" t="str">
        <f t="shared" ref="AY327:AY390" si="59">"https://media.mediathek-tanz-theater.de/iiif/2/nvt_"&amp;C327&amp;".JP2"</f>
        <v>https://media.mediathek-tanz-theater.de/iiif/2/nvt_img-010-003-006.JP2</v>
      </c>
      <c r="AZ327" s="29" t="str">
        <f t="shared" si="54"/>
        <v>image/jp2</v>
      </c>
      <c r="BA327" s="29" t="str">
        <f t="shared" si="55"/>
        <v>presentation/iiif</v>
      </c>
      <c r="BB327" s="29" t="str">
        <f t="shared" si="56"/>
        <v>https://media.mediathek-tanz-theater.de/iiif/2/nvt_img-010-003-006.JP2/full/100,/0/default.jpg</v>
      </c>
      <c r="BC327" s="29" t="str">
        <f t="shared" si="51"/>
        <v>image/jpeg</v>
      </c>
      <c r="BD327" s="29" t="str">
        <f t="shared" si="57"/>
        <v>presentation/thumbnail</v>
      </c>
    </row>
    <row r="328" spans="1:56" ht="14.85" customHeight="1">
      <c r="A328" s="29">
        <v>1</v>
      </c>
      <c r="B328" s="29">
        <v>0</v>
      </c>
      <c r="C328" s="29" t="s">
        <v>5468</v>
      </c>
      <c r="D328" s="29" t="s">
        <v>5469</v>
      </c>
      <c r="E328" s="29"/>
      <c r="F328" s="38" t="s">
        <v>4430</v>
      </c>
      <c r="G328" s="29"/>
      <c r="H328" s="29"/>
      <c r="I328" s="402" t="s">
        <v>4438</v>
      </c>
      <c r="J328" s="402" t="s">
        <v>2107</v>
      </c>
      <c r="K328" s="29"/>
      <c r="L328" s="29"/>
      <c r="M328" s="29"/>
      <c r="N328" s="29" t="s">
        <v>1384</v>
      </c>
      <c r="O328" s="29"/>
      <c r="P328" s="25" t="s">
        <v>25745</v>
      </c>
      <c r="Q328" s="25"/>
      <c r="R328" s="29"/>
      <c r="S328" s="29"/>
      <c r="T328" s="29"/>
      <c r="U328"/>
      <c r="V328"/>
      <c r="W328" s="29"/>
      <c r="X328" s="349">
        <v>1986</v>
      </c>
      <c r="Y328" s="29"/>
      <c r="Z328" s="29"/>
      <c r="AA328" s="29"/>
      <c r="AB328" s="29"/>
      <c r="AC328" s="29"/>
      <c r="AD328" s="29"/>
      <c r="AE328" s="29" t="s">
        <v>2950</v>
      </c>
      <c r="AG328" s="284" t="s">
        <v>4434</v>
      </c>
      <c r="AH328" s="40" t="s">
        <v>4439</v>
      </c>
      <c r="AI328" s="40" t="s">
        <v>4440</v>
      </c>
      <c r="AJ328" s="40" t="s">
        <v>5253</v>
      </c>
      <c r="AK328" s="40"/>
      <c r="AO328" s="29" t="s">
        <v>4442</v>
      </c>
      <c r="AR328" s="29" t="str">
        <f t="shared" si="58"/>
        <v>1</v>
      </c>
      <c r="AS328" s="29">
        <f t="shared" si="52"/>
        <v>1</v>
      </c>
      <c r="AT328" s="29">
        <v>1</v>
      </c>
      <c r="AV328" s="29" t="s">
        <v>5470</v>
      </c>
      <c r="AW328" s="29" t="str">
        <f t="shared" ref="AW328:AW391" si="60">IF(NOT(AV328=""),"image/tiff","")</f>
        <v>image/tiff</v>
      </c>
      <c r="AX328" s="29" t="str">
        <f t="shared" si="53"/>
        <v>archival/master</v>
      </c>
      <c r="AY328" s="29" t="str">
        <f t="shared" si="59"/>
        <v>https://media.mediathek-tanz-theater.de/iiif/2/nvt_img-010-004.JP2</v>
      </c>
      <c r="AZ328" s="29" t="str">
        <f t="shared" si="54"/>
        <v>image/jp2</v>
      </c>
      <c r="BA328" s="29" t="str">
        <f t="shared" si="55"/>
        <v>presentation/iiif</v>
      </c>
      <c r="BB328" s="29" t="str">
        <f t="shared" si="56"/>
        <v>https://media.mediathek-tanz-theater.de/iiif/2/nvt_img-010-004.JP2/full/100,/0/default.jpg</v>
      </c>
      <c r="BC328" s="29" t="str">
        <f t="shared" si="51"/>
        <v>image/jpeg</v>
      </c>
      <c r="BD328" s="29" t="str">
        <f t="shared" si="57"/>
        <v>presentation/thumbnail</v>
      </c>
    </row>
    <row r="329" spans="1:56" ht="14.85" customHeight="1">
      <c r="A329" s="29">
        <v>1</v>
      </c>
      <c r="B329" s="29">
        <v>0</v>
      </c>
      <c r="C329" s="29" t="s">
        <v>5471</v>
      </c>
      <c r="D329" s="29" t="s">
        <v>5472</v>
      </c>
      <c r="E329" s="29"/>
      <c r="F329" s="38" t="s">
        <v>4430</v>
      </c>
      <c r="G329" s="29"/>
      <c r="H329" s="29" t="s">
        <v>4524</v>
      </c>
      <c r="I329" s="402" t="s">
        <v>4446</v>
      </c>
      <c r="J329" s="402" t="s">
        <v>5468</v>
      </c>
      <c r="K329" s="29"/>
      <c r="L329" s="29"/>
      <c r="M329" s="29"/>
      <c r="N329" s="29" t="s">
        <v>1384</v>
      </c>
      <c r="O329" s="29"/>
      <c r="P329" s="25" t="s">
        <v>25745</v>
      </c>
      <c r="Q329" s="25"/>
      <c r="R329" s="29" t="s">
        <v>5249</v>
      </c>
      <c r="S329" s="29" t="s">
        <v>5473</v>
      </c>
      <c r="T329" s="29" t="s">
        <v>2006</v>
      </c>
      <c r="U329" t="s">
        <v>5426</v>
      </c>
      <c r="V329"/>
      <c r="W329" s="29"/>
      <c r="X329" s="349">
        <v>1986</v>
      </c>
      <c r="Y329" s="29"/>
      <c r="Z329" s="29"/>
      <c r="AA329" s="29"/>
      <c r="AB329" s="29"/>
      <c r="AC329" s="29"/>
      <c r="AD329" s="29"/>
      <c r="AE329" s="29" t="s">
        <v>2950</v>
      </c>
      <c r="AG329" s="284" t="s">
        <v>4434</v>
      </c>
      <c r="AH329" s="40" t="s">
        <v>4439</v>
      </c>
      <c r="AI329" s="40" t="s">
        <v>4440</v>
      </c>
      <c r="AJ329" s="40" t="s">
        <v>4799</v>
      </c>
      <c r="AK329" s="40" t="s">
        <v>72</v>
      </c>
      <c r="AL329" s="301" t="s">
        <v>5435</v>
      </c>
      <c r="AN329" s="29" t="s">
        <v>4649</v>
      </c>
      <c r="AO329" s="29" t="s">
        <v>4442</v>
      </c>
      <c r="AR329" s="29" t="str">
        <f t="shared" si="58"/>
        <v>0</v>
      </c>
      <c r="AS329" s="29">
        <f t="shared" si="52"/>
        <v>0</v>
      </c>
      <c r="AT329" s="29">
        <v>0</v>
      </c>
      <c r="AW329" s="29" t="str">
        <f t="shared" si="60"/>
        <v/>
      </c>
      <c r="AX329" s="29" t="str">
        <f t="shared" si="53"/>
        <v/>
      </c>
      <c r="AY329" s="29" t="str">
        <f t="shared" si="59"/>
        <v>https://media.mediathek-tanz-theater.de/iiif/2/nvt_img-010-004-001.JP2</v>
      </c>
      <c r="AZ329" s="29" t="str">
        <f t="shared" si="54"/>
        <v>image/jp2</v>
      </c>
      <c r="BA329" s="29" t="str">
        <f t="shared" si="55"/>
        <v>presentation/iiif</v>
      </c>
      <c r="BB329" s="29" t="str">
        <f t="shared" si="56"/>
        <v>https://media.mediathek-tanz-theater.de/iiif/2/nvt_img-010-004-001.JP2/full/100,/0/default.jpg</v>
      </c>
      <c r="BC329" s="29" t="str">
        <f t="shared" si="51"/>
        <v>image/jpeg</v>
      </c>
      <c r="BD329" s="29" t="str">
        <f t="shared" si="57"/>
        <v>presentation/thumbnail</v>
      </c>
    </row>
    <row r="330" spans="1:56" ht="14.85" customHeight="1">
      <c r="A330" s="29">
        <v>1</v>
      </c>
      <c r="B330" s="29">
        <v>0</v>
      </c>
      <c r="C330" s="29" t="s">
        <v>5474</v>
      </c>
      <c r="D330" s="29" t="s">
        <v>5475</v>
      </c>
      <c r="E330" s="29"/>
      <c r="F330" s="38" t="s">
        <v>4430</v>
      </c>
      <c r="G330" s="29"/>
      <c r="H330" s="29" t="s">
        <v>4524</v>
      </c>
      <c r="I330" s="402" t="s">
        <v>4446</v>
      </c>
      <c r="J330" s="402" t="s">
        <v>5468</v>
      </c>
      <c r="K330" s="29"/>
      <c r="L330" s="29"/>
      <c r="M330" s="29"/>
      <c r="N330" s="29" t="s">
        <v>1384</v>
      </c>
      <c r="O330" s="29"/>
      <c r="P330" s="25" t="s">
        <v>25745</v>
      </c>
      <c r="Q330" s="25"/>
      <c r="R330" s="29" t="s">
        <v>5249</v>
      </c>
      <c r="S330" s="29" t="s">
        <v>5476</v>
      </c>
      <c r="T330" s="29" t="s">
        <v>2006</v>
      </c>
      <c r="U330" t="s">
        <v>5426</v>
      </c>
      <c r="V330"/>
      <c r="W330" s="29"/>
      <c r="X330" s="349">
        <v>1986</v>
      </c>
      <c r="Y330" s="29"/>
      <c r="Z330" s="29"/>
      <c r="AA330" s="29"/>
      <c r="AB330" s="29"/>
      <c r="AC330" s="29"/>
      <c r="AD330" s="29"/>
      <c r="AE330" s="29" t="s">
        <v>2950</v>
      </c>
      <c r="AG330" s="284" t="s">
        <v>4434</v>
      </c>
      <c r="AH330" s="40" t="s">
        <v>4439</v>
      </c>
      <c r="AI330" s="40" t="s">
        <v>4440</v>
      </c>
      <c r="AJ330" s="40" t="s">
        <v>4799</v>
      </c>
      <c r="AK330" s="40" t="s">
        <v>5477</v>
      </c>
      <c r="AL330" s="301" t="s">
        <v>5435</v>
      </c>
      <c r="AN330" s="29" t="s">
        <v>4649</v>
      </c>
      <c r="AO330" s="29" t="s">
        <v>4442</v>
      </c>
      <c r="AR330" s="29" t="str">
        <f t="shared" si="58"/>
        <v>0</v>
      </c>
      <c r="AS330" s="29">
        <f t="shared" si="52"/>
        <v>0</v>
      </c>
      <c r="AT330" s="29">
        <v>0</v>
      </c>
      <c r="AW330" s="29" t="str">
        <f t="shared" si="60"/>
        <v/>
      </c>
      <c r="AX330" s="29" t="str">
        <f t="shared" si="53"/>
        <v/>
      </c>
      <c r="AY330" s="29" t="str">
        <f t="shared" si="59"/>
        <v>https://media.mediathek-tanz-theater.de/iiif/2/nvt_img-010-004-002.JP2</v>
      </c>
      <c r="AZ330" s="29" t="str">
        <f t="shared" si="54"/>
        <v>image/jp2</v>
      </c>
      <c r="BA330" s="29" t="str">
        <f t="shared" si="55"/>
        <v>presentation/iiif</v>
      </c>
      <c r="BB330" s="29" t="str">
        <f t="shared" si="56"/>
        <v>https://media.mediathek-tanz-theater.de/iiif/2/nvt_img-010-004-002.JP2/full/100,/0/default.jpg</v>
      </c>
      <c r="BC330" s="29" t="str">
        <f t="shared" si="51"/>
        <v>image/jpeg</v>
      </c>
      <c r="BD330" s="29" t="str">
        <f t="shared" si="57"/>
        <v>presentation/thumbnail</v>
      </c>
    </row>
    <row r="331" spans="1:56" ht="14.85" customHeight="1">
      <c r="A331" s="29">
        <v>1</v>
      </c>
      <c r="B331" s="29">
        <v>0</v>
      </c>
      <c r="C331" s="29" t="s">
        <v>5478</v>
      </c>
      <c r="D331" s="29" t="s">
        <v>5479</v>
      </c>
      <c r="E331" s="29"/>
      <c r="F331" s="38" t="s">
        <v>4430</v>
      </c>
      <c r="G331" s="29"/>
      <c r="H331" s="29" t="s">
        <v>4524</v>
      </c>
      <c r="I331" s="402" t="s">
        <v>4446</v>
      </c>
      <c r="J331" s="402" t="s">
        <v>5468</v>
      </c>
      <c r="K331" s="29"/>
      <c r="L331" s="29"/>
      <c r="M331" s="29"/>
      <c r="N331" s="29" t="s">
        <v>1384</v>
      </c>
      <c r="O331" s="29"/>
      <c r="P331" s="25" t="s">
        <v>25745</v>
      </c>
      <c r="Q331" s="25"/>
      <c r="R331" s="29" t="s">
        <v>5249</v>
      </c>
      <c r="S331" s="29" t="s">
        <v>5480</v>
      </c>
      <c r="T331" s="29" t="s">
        <v>2006</v>
      </c>
      <c r="U331" t="s">
        <v>5426</v>
      </c>
      <c r="V331"/>
      <c r="W331" s="29"/>
      <c r="X331" s="349">
        <v>1986</v>
      </c>
      <c r="Y331" s="29"/>
      <c r="Z331" s="29"/>
      <c r="AA331" s="29"/>
      <c r="AB331" s="29"/>
      <c r="AC331" s="29"/>
      <c r="AD331" s="29"/>
      <c r="AE331" s="29" t="s">
        <v>2950</v>
      </c>
      <c r="AG331" s="284" t="s">
        <v>4434</v>
      </c>
      <c r="AH331" s="40" t="s">
        <v>4439</v>
      </c>
      <c r="AI331" s="40" t="s">
        <v>4440</v>
      </c>
      <c r="AJ331" s="40" t="s">
        <v>4799</v>
      </c>
      <c r="AK331" s="40" t="s">
        <v>72</v>
      </c>
      <c r="AL331" s="301" t="s">
        <v>5435</v>
      </c>
      <c r="AN331" s="29" t="s">
        <v>4635</v>
      </c>
      <c r="AO331" s="29" t="s">
        <v>4442</v>
      </c>
      <c r="AR331" s="29" t="str">
        <f t="shared" si="58"/>
        <v>0</v>
      </c>
      <c r="AS331" s="29">
        <f t="shared" si="52"/>
        <v>0</v>
      </c>
      <c r="AT331" s="29">
        <v>0</v>
      </c>
      <c r="AW331" s="29" t="str">
        <f t="shared" si="60"/>
        <v/>
      </c>
      <c r="AX331" s="29" t="str">
        <f t="shared" si="53"/>
        <v/>
      </c>
      <c r="AY331" s="29" t="str">
        <f t="shared" si="59"/>
        <v>https://media.mediathek-tanz-theater.de/iiif/2/nvt_img-010-004-003.JP2</v>
      </c>
      <c r="AZ331" s="29" t="str">
        <f t="shared" si="54"/>
        <v>image/jp2</v>
      </c>
      <c r="BA331" s="29" t="str">
        <f t="shared" si="55"/>
        <v>presentation/iiif</v>
      </c>
      <c r="BB331" s="29" t="str">
        <f t="shared" si="56"/>
        <v>https://media.mediathek-tanz-theater.de/iiif/2/nvt_img-010-004-003.JP2/full/100,/0/default.jpg</v>
      </c>
      <c r="BC331" s="29" t="str">
        <f t="shared" si="51"/>
        <v>image/jpeg</v>
      </c>
      <c r="BD331" s="29" t="str">
        <f t="shared" si="57"/>
        <v>presentation/thumbnail</v>
      </c>
    </row>
    <row r="332" spans="1:56" ht="14.85" customHeight="1">
      <c r="A332" s="29">
        <v>1</v>
      </c>
      <c r="B332" s="29">
        <v>0</v>
      </c>
      <c r="C332" s="29" t="s">
        <v>5481</v>
      </c>
      <c r="D332" s="29" t="s">
        <v>5482</v>
      </c>
      <c r="E332" s="29"/>
      <c r="F332" s="38" t="s">
        <v>4430</v>
      </c>
      <c r="G332" s="29"/>
      <c r="H332" s="29" t="s">
        <v>4524</v>
      </c>
      <c r="I332" s="402" t="s">
        <v>4446</v>
      </c>
      <c r="J332" s="402" t="s">
        <v>5468</v>
      </c>
      <c r="K332" s="29"/>
      <c r="L332" s="29"/>
      <c r="M332" s="29"/>
      <c r="N332" s="29" t="s">
        <v>1384</v>
      </c>
      <c r="O332" s="29"/>
      <c r="P332" s="25" t="s">
        <v>25745</v>
      </c>
      <c r="Q332" s="25"/>
      <c r="R332" s="29" t="s">
        <v>5249</v>
      </c>
      <c r="S332" s="29" t="s">
        <v>5483</v>
      </c>
      <c r="T332" s="29" t="s">
        <v>2006</v>
      </c>
      <c r="U332" t="s">
        <v>5426</v>
      </c>
      <c r="V332"/>
      <c r="W332" s="29"/>
      <c r="X332" s="349">
        <v>1986</v>
      </c>
      <c r="Y332" s="29"/>
      <c r="Z332" s="29"/>
      <c r="AA332" s="29"/>
      <c r="AB332" s="29"/>
      <c r="AC332" s="29"/>
      <c r="AD332" s="29"/>
      <c r="AE332" s="29" t="s">
        <v>2950</v>
      </c>
      <c r="AG332" s="284" t="s">
        <v>4434</v>
      </c>
      <c r="AH332" s="40" t="s">
        <v>4439</v>
      </c>
      <c r="AI332" s="40" t="s">
        <v>4440</v>
      </c>
      <c r="AJ332" s="40" t="s">
        <v>4799</v>
      </c>
      <c r="AK332" s="40" t="s">
        <v>5484</v>
      </c>
      <c r="AL332" s="301" t="s">
        <v>5435</v>
      </c>
      <c r="AN332" s="29" t="s">
        <v>4635</v>
      </c>
      <c r="AO332" s="29" t="s">
        <v>4442</v>
      </c>
      <c r="AR332" s="29" t="str">
        <f t="shared" si="58"/>
        <v>0</v>
      </c>
      <c r="AS332" s="29">
        <f t="shared" si="52"/>
        <v>0</v>
      </c>
      <c r="AT332" s="29">
        <v>0</v>
      </c>
      <c r="AW332" s="29" t="str">
        <f t="shared" si="60"/>
        <v/>
      </c>
      <c r="AX332" s="29" t="str">
        <f t="shared" si="53"/>
        <v/>
      </c>
      <c r="AY332" s="29" t="str">
        <f t="shared" si="59"/>
        <v>https://media.mediathek-tanz-theater.de/iiif/2/nvt_img-010-004-004.JP2</v>
      </c>
      <c r="AZ332" s="29" t="str">
        <f t="shared" si="54"/>
        <v>image/jp2</v>
      </c>
      <c r="BA332" s="29" t="str">
        <f t="shared" si="55"/>
        <v>presentation/iiif</v>
      </c>
      <c r="BB332" s="29" t="str">
        <f t="shared" si="56"/>
        <v>https://media.mediathek-tanz-theater.de/iiif/2/nvt_img-010-004-004.JP2/full/100,/0/default.jpg</v>
      </c>
      <c r="BC332" s="29" t="str">
        <f t="shared" si="51"/>
        <v>image/jpeg</v>
      </c>
      <c r="BD332" s="29" t="str">
        <f t="shared" si="57"/>
        <v>presentation/thumbnail</v>
      </c>
    </row>
    <row r="333" spans="1:56" ht="14.85" customHeight="1">
      <c r="A333" s="29">
        <v>1</v>
      </c>
      <c r="B333" s="29">
        <v>0</v>
      </c>
      <c r="C333" s="29" t="s">
        <v>5485</v>
      </c>
      <c r="D333" s="29" t="s">
        <v>5486</v>
      </c>
      <c r="E333" s="29"/>
      <c r="F333" s="38" t="s">
        <v>4430</v>
      </c>
      <c r="G333" s="29"/>
      <c r="H333" s="29" t="s">
        <v>4524</v>
      </c>
      <c r="I333" s="402" t="s">
        <v>4446</v>
      </c>
      <c r="J333" s="402" t="s">
        <v>5468</v>
      </c>
      <c r="K333" s="29"/>
      <c r="L333" s="29"/>
      <c r="M333" s="29"/>
      <c r="N333" s="29" t="s">
        <v>1384</v>
      </c>
      <c r="O333" s="29"/>
      <c r="P333" s="25" t="s">
        <v>25745</v>
      </c>
      <c r="Q333" s="25"/>
      <c r="R333" s="29" t="s">
        <v>5249</v>
      </c>
      <c r="S333" s="29" t="s">
        <v>5487</v>
      </c>
      <c r="T333" s="29" t="s">
        <v>2006</v>
      </c>
      <c r="U333" t="s">
        <v>5426</v>
      </c>
      <c r="V333"/>
      <c r="W333" s="29"/>
      <c r="X333" s="349">
        <v>1986</v>
      </c>
      <c r="Y333" s="29"/>
      <c r="Z333" s="29"/>
      <c r="AA333" s="29"/>
      <c r="AB333" s="29"/>
      <c r="AC333" s="29"/>
      <c r="AD333" s="29"/>
      <c r="AE333" s="29" t="s">
        <v>2950</v>
      </c>
      <c r="AG333" s="284" t="s">
        <v>4434</v>
      </c>
      <c r="AH333" s="40" t="s">
        <v>4439</v>
      </c>
      <c r="AI333" s="40" t="s">
        <v>4440</v>
      </c>
      <c r="AJ333" s="40" t="s">
        <v>4799</v>
      </c>
      <c r="AK333" s="40" t="s">
        <v>72</v>
      </c>
      <c r="AL333" s="301" t="s">
        <v>5435</v>
      </c>
      <c r="AN333" s="29" t="s">
        <v>4635</v>
      </c>
      <c r="AO333" s="29" t="s">
        <v>4442</v>
      </c>
      <c r="AR333" s="29" t="str">
        <f t="shared" si="58"/>
        <v>0</v>
      </c>
      <c r="AS333" s="29">
        <f t="shared" si="52"/>
        <v>0</v>
      </c>
      <c r="AT333" s="29">
        <v>0</v>
      </c>
      <c r="AW333" s="29" t="str">
        <f t="shared" si="60"/>
        <v/>
      </c>
      <c r="AX333" s="29" t="str">
        <f t="shared" si="53"/>
        <v/>
      </c>
      <c r="AY333" s="29" t="str">
        <f t="shared" si="59"/>
        <v>https://media.mediathek-tanz-theater.de/iiif/2/nvt_img-010-004-005.JP2</v>
      </c>
      <c r="AZ333" s="29" t="str">
        <f t="shared" si="54"/>
        <v>image/jp2</v>
      </c>
      <c r="BA333" s="29" t="str">
        <f t="shared" si="55"/>
        <v>presentation/iiif</v>
      </c>
      <c r="BB333" s="29" t="str">
        <f t="shared" si="56"/>
        <v>https://media.mediathek-tanz-theater.de/iiif/2/nvt_img-010-004-005.JP2/full/100,/0/default.jpg</v>
      </c>
      <c r="BC333" s="29" t="str">
        <f t="shared" si="51"/>
        <v>image/jpeg</v>
      </c>
      <c r="BD333" s="29" t="str">
        <f t="shared" si="57"/>
        <v>presentation/thumbnail</v>
      </c>
    </row>
    <row r="334" spans="1:56" ht="14.85" customHeight="1">
      <c r="A334" s="29">
        <v>1</v>
      </c>
      <c r="B334" s="29">
        <v>0</v>
      </c>
      <c r="C334" s="29" t="s">
        <v>5488</v>
      </c>
      <c r="D334" s="29" t="s">
        <v>5489</v>
      </c>
      <c r="E334" s="29"/>
      <c r="F334" s="38" t="s">
        <v>4430</v>
      </c>
      <c r="G334" s="29"/>
      <c r="H334" s="29" t="s">
        <v>4524</v>
      </c>
      <c r="I334" s="402" t="s">
        <v>4446</v>
      </c>
      <c r="J334" s="402" t="s">
        <v>5468</v>
      </c>
      <c r="K334" s="29"/>
      <c r="L334" s="29"/>
      <c r="M334" s="29"/>
      <c r="N334" s="29" t="s">
        <v>1384</v>
      </c>
      <c r="O334" s="29"/>
      <c r="P334" s="25" t="s">
        <v>25745</v>
      </c>
      <c r="Q334" s="25"/>
      <c r="R334" s="29" t="s">
        <v>5249</v>
      </c>
      <c r="S334" s="29" t="s">
        <v>5490</v>
      </c>
      <c r="T334" s="29" t="s">
        <v>2006</v>
      </c>
      <c r="U334" t="s">
        <v>5426</v>
      </c>
      <c r="V334"/>
      <c r="W334" s="29"/>
      <c r="X334" s="349">
        <v>1986</v>
      </c>
      <c r="Y334" s="29"/>
      <c r="Z334" s="29"/>
      <c r="AA334" s="29"/>
      <c r="AB334" s="29"/>
      <c r="AC334" s="29"/>
      <c r="AD334" s="29"/>
      <c r="AE334" s="29" t="s">
        <v>2950</v>
      </c>
      <c r="AG334" s="284" t="s">
        <v>4434</v>
      </c>
      <c r="AH334" s="40" t="s">
        <v>4439</v>
      </c>
      <c r="AI334" s="40" t="s">
        <v>4440</v>
      </c>
      <c r="AJ334" s="40" t="s">
        <v>4799</v>
      </c>
      <c r="AK334" s="40" t="s">
        <v>5491</v>
      </c>
      <c r="AL334" s="301" t="s">
        <v>5435</v>
      </c>
      <c r="AN334" s="29" t="s">
        <v>4635</v>
      </c>
      <c r="AO334" s="29" t="s">
        <v>4442</v>
      </c>
      <c r="AR334" s="29" t="str">
        <f t="shared" si="58"/>
        <v>0</v>
      </c>
      <c r="AS334" s="29">
        <f t="shared" si="52"/>
        <v>0</v>
      </c>
      <c r="AT334" s="29">
        <v>0</v>
      </c>
      <c r="AW334" s="29" t="str">
        <f t="shared" si="60"/>
        <v/>
      </c>
      <c r="AX334" s="29" t="str">
        <f t="shared" si="53"/>
        <v/>
      </c>
      <c r="AY334" s="29" t="str">
        <f t="shared" si="59"/>
        <v>https://media.mediathek-tanz-theater.de/iiif/2/nvt_img-010-004-006.JP2</v>
      </c>
      <c r="AZ334" s="29" t="str">
        <f t="shared" si="54"/>
        <v>image/jp2</v>
      </c>
      <c r="BA334" s="29" t="str">
        <f t="shared" si="55"/>
        <v>presentation/iiif</v>
      </c>
      <c r="BB334" s="29" t="str">
        <f t="shared" si="56"/>
        <v>https://media.mediathek-tanz-theater.de/iiif/2/nvt_img-010-004-006.JP2/full/100,/0/default.jpg</v>
      </c>
      <c r="BC334" s="29" t="str">
        <f t="shared" si="51"/>
        <v>image/jpeg</v>
      </c>
      <c r="BD334" s="29" t="str">
        <f t="shared" si="57"/>
        <v>presentation/thumbnail</v>
      </c>
    </row>
    <row r="335" spans="1:56" ht="14.85" customHeight="1">
      <c r="A335" s="29">
        <v>1</v>
      </c>
      <c r="B335" s="29">
        <v>0</v>
      </c>
      <c r="C335" s="29" t="s">
        <v>5492</v>
      </c>
      <c r="D335" s="29" t="s">
        <v>5493</v>
      </c>
      <c r="E335" s="29"/>
      <c r="F335" s="38" t="s">
        <v>4430</v>
      </c>
      <c r="G335" s="29"/>
      <c r="H335" s="29"/>
      <c r="I335" s="402" t="s">
        <v>4438</v>
      </c>
      <c r="J335" s="402" t="s">
        <v>2107</v>
      </c>
      <c r="K335" s="29"/>
      <c r="L335" s="29"/>
      <c r="M335" s="29"/>
      <c r="N335" s="29" t="s">
        <v>1384</v>
      </c>
      <c r="O335" s="29"/>
      <c r="P335" s="25" t="s">
        <v>25745</v>
      </c>
      <c r="Q335" s="25"/>
      <c r="R335" s="29"/>
      <c r="S335" s="29"/>
      <c r="T335" s="29"/>
      <c r="U335"/>
      <c r="V335"/>
      <c r="W335" s="29"/>
      <c r="X335" s="349">
        <v>1986</v>
      </c>
      <c r="Y335" s="29"/>
      <c r="Z335" s="29"/>
      <c r="AA335" s="29"/>
      <c r="AB335" s="29"/>
      <c r="AC335" s="29"/>
      <c r="AD335" s="29"/>
      <c r="AE335" s="29" t="s">
        <v>2950</v>
      </c>
      <c r="AG335" s="284" t="s">
        <v>4434</v>
      </c>
      <c r="AH335" s="40" t="s">
        <v>4439</v>
      </c>
      <c r="AI335" s="40" t="s">
        <v>4440</v>
      </c>
      <c r="AJ335" s="40" t="s">
        <v>5253</v>
      </c>
      <c r="AK335" s="40"/>
      <c r="AO335" s="29" t="s">
        <v>4442</v>
      </c>
      <c r="AR335" s="29" t="str">
        <f t="shared" si="58"/>
        <v>1</v>
      </c>
      <c r="AS335" s="29">
        <f t="shared" si="52"/>
        <v>1</v>
      </c>
      <c r="AT335" s="29">
        <v>1</v>
      </c>
      <c r="AV335" s="29" t="s">
        <v>5494</v>
      </c>
      <c r="AW335" s="29" t="str">
        <f t="shared" si="60"/>
        <v>image/tiff</v>
      </c>
      <c r="AX335" s="29" t="str">
        <f t="shared" si="53"/>
        <v>archival/master</v>
      </c>
      <c r="AY335" s="29" t="str">
        <f t="shared" si="59"/>
        <v>https://media.mediathek-tanz-theater.de/iiif/2/nvt_img-010-005.JP2</v>
      </c>
      <c r="AZ335" s="29" t="str">
        <f t="shared" si="54"/>
        <v>image/jp2</v>
      </c>
      <c r="BA335" s="29" t="str">
        <f t="shared" si="55"/>
        <v>presentation/iiif</v>
      </c>
      <c r="BB335" s="29" t="str">
        <f t="shared" si="56"/>
        <v>https://media.mediathek-tanz-theater.de/iiif/2/nvt_img-010-005.JP2/full/100,/0/default.jpg</v>
      </c>
      <c r="BC335" s="29" t="str">
        <f t="shared" si="51"/>
        <v>image/jpeg</v>
      </c>
      <c r="BD335" s="29" t="str">
        <f t="shared" si="57"/>
        <v>presentation/thumbnail</v>
      </c>
    </row>
    <row r="336" spans="1:56" ht="14.85" customHeight="1">
      <c r="A336" s="29">
        <v>1</v>
      </c>
      <c r="B336" s="29">
        <v>0</v>
      </c>
      <c r="C336" s="29" t="s">
        <v>5495</v>
      </c>
      <c r="D336" s="29" t="s">
        <v>5496</v>
      </c>
      <c r="E336" s="29"/>
      <c r="F336" s="38" t="s">
        <v>4430</v>
      </c>
      <c r="G336" s="29"/>
      <c r="H336" s="29" t="s">
        <v>4524</v>
      </c>
      <c r="I336" s="402" t="s">
        <v>4446</v>
      </c>
      <c r="J336" s="402" t="s">
        <v>5492</v>
      </c>
      <c r="K336" s="29"/>
      <c r="L336" s="29"/>
      <c r="M336" s="29"/>
      <c r="N336" s="29" t="s">
        <v>1384</v>
      </c>
      <c r="O336" s="29"/>
      <c r="P336" s="25" t="s">
        <v>25745</v>
      </c>
      <c r="Q336" s="25"/>
      <c r="R336" s="29" t="s">
        <v>5249</v>
      </c>
      <c r="S336" s="29" t="s">
        <v>5497</v>
      </c>
      <c r="T336" s="29" t="s">
        <v>2006</v>
      </c>
      <c r="U336" t="s">
        <v>5426</v>
      </c>
      <c r="V336"/>
      <c r="W336" s="29"/>
      <c r="X336" s="349">
        <v>1986</v>
      </c>
      <c r="Y336" s="29"/>
      <c r="Z336" s="29"/>
      <c r="AA336" s="29"/>
      <c r="AB336" s="29"/>
      <c r="AC336" s="29"/>
      <c r="AD336" s="29"/>
      <c r="AE336" s="29" t="s">
        <v>2950</v>
      </c>
      <c r="AG336" s="284" t="s">
        <v>4434</v>
      </c>
      <c r="AH336" s="40" t="s">
        <v>4439</v>
      </c>
      <c r="AI336" s="40" t="s">
        <v>4440</v>
      </c>
      <c r="AJ336" s="40" t="s">
        <v>4799</v>
      </c>
      <c r="AK336" s="40" t="s">
        <v>72</v>
      </c>
      <c r="AL336" s="301" t="s">
        <v>5435</v>
      </c>
      <c r="AN336" s="29" t="s">
        <v>4635</v>
      </c>
      <c r="AO336" s="29" t="s">
        <v>4442</v>
      </c>
      <c r="AR336" s="29" t="str">
        <f t="shared" si="58"/>
        <v>0</v>
      </c>
      <c r="AS336" s="29">
        <f t="shared" si="52"/>
        <v>0</v>
      </c>
      <c r="AT336" s="29">
        <v>0</v>
      </c>
      <c r="AW336" s="29" t="str">
        <f t="shared" si="60"/>
        <v/>
      </c>
      <c r="AX336" s="29" t="str">
        <f t="shared" si="53"/>
        <v/>
      </c>
      <c r="AY336" s="29" t="str">
        <f t="shared" si="59"/>
        <v>https://media.mediathek-tanz-theater.de/iiif/2/nvt_img-010-005-001.JP2</v>
      </c>
      <c r="AZ336" s="29" t="str">
        <f t="shared" si="54"/>
        <v>image/jp2</v>
      </c>
      <c r="BA336" s="29" t="str">
        <f t="shared" si="55"/>
        <v>presentation/iiif</v>
      </c>
      <c r="BB336" s="29" t="str">
        <f t="shared" si="56"/>
        <v>https://media.mediathek-tanz-theater.de/iiif/2/nvt_img-010-005-001.JP2/full/100,/0/default.jpg</v>
      </c>
      <c r="BC336" s="29" t="str">
        <f t="shared" si="51"/>
        <v>image/jpeg</v>
      </c>
      <c r="BD336" s="29" t="str">
        <f t="shared" si="57"/>
        <v>presentation/thumbnail</v>
      </c>
    </row>
    <row r="337" spans="1:56" ht="14.85" customHeight="1">
      <c r="A337" s="29">
        <v>1</v>
      </c>
      <c r="B337" s="29">
        <v>0</v>
      </c>
      <c r="C337" s="29" t="s">
        <v>5498</v>
      </c>
      <c r="D337" s="29" t="s">
        <v>5499</v>
      </c>
      <c r="E337" s="29"/>
      <c r="F337" s="38" t="s">
        <v>4430</v>
      </c>
      <c r="G337" s="29"/>
      <c r="H337" s="29" t="s">
        <v>4524</v>
      </c>
      <c r="I337" s="402" t="s">
        <v>4446</v>
      </c>
      <c r="J337" s="402" t="s">
        <v>5492</v>
      </c>
      <c r="K337" s="29"/>
      <c r="L337" s="29"/>
      <c r="M337" s="29"/>
      <c r="N337" s="29" t="s">
        <v>1384</v>
      </c>
      <c r="O337" s="29"/>
      <c r="P337" s="25" t="s">
        <v>25745</v>
      </c>
      <c r="Q337" s="25"/>
      <c r="R337" s="29" t="s">
        <v>5249</v>
      </c>
      <c r="S337" s="29" t="s">
        <v>5500</v>
      </c>
      <c r="T337" s="29" t="s">
        <v>2006</v>
      </c>
      <c r="U337" t="s">
        <v>5426</v>
      </c>
      <c r="V337"/>
      <c r="W337" s="29"/>
      <c r="X337" s="349">
        <v>1986</v>
      </c>
      <c r="Y337" s="29"/>
      <c r="Z337" s="29"/>
      <c r="AA337" s="29"/>
      <c r="AB337" s="29"/>
      <c r="AC337" s="29"/>
      <c r="AD337" s="29"/>
      <c r="AE337" s="29" t="s">
        <v>2950</v>
      </c>
      <c r="AG337" s="284" t="s">
        <v>4434</v>
      </c>
      <c r="AH337" s="40" t="s">
        <v>4439</v>
      </c>
      <c r="AI337" s="40" t="s">
        <v>4440</v>
      </c>
      <c r="AJ337" s="40" t="s">
        <v>4799</v>
      </c>
      <c r="AK337" s="40" t="s">
        <v>72</v>
      </c>
      <c r="AL337" s="301" t="s">
        <v>5435</v>
      </c>
      <c r="AN337" s="29" t="s">
        <v>4635</v>
      </c>
      <c r="AO337" s="29" t="s">
        <v>4442</v>
      </c>
      <c r="AR337" s="29" t="str">
        <f t="shared" si="58"/>
        <v>0</v>
      </c>
      <c r="AS337" s="29">
        <f t="shared" si="52"/>
        <v>0</v>
      </c>
      <c r="AT337" s="29">
        <v>0</v>
      </c>
      <c r="AW337" s="29" t="str">
        <f t="shared" si="60"/>
        <v/>
      </c>
      <c r="AX337" s="29" t="str">
        <f t="shared" si="53"/>
        <v/>
      </c>
      <c r="AY337" s="29" t="str">
        <f t="shared" si="59"/>
        <v>https://media.mediathek-tanz-theater.de/iiif/2/nvt_img-010-005-002.JP2</v>
      </c>
      <c r="AZ337" s="29" t="str">
        <f t="shared" si="54"/>
        <v>image/jp2</v>
      </c>
      <c r="BA337" s="29" t="str">
        <f t="shared" si="55"/>
        <v>presentation/iiif</v>
      </c>
      <c r="BB337" s="29" t="str">
        <f t="shared" si="56"/>
        <v>https://media.mediathek-tanz-theater.de/iiif/2/nvt_img-010-005-002.JP2/full/100,/0/default.jpg</v>
      </c>
      <c r="BC337" s="29" t="str">
        <f t="shared" si="51"/>
        <v>image/jpeg</v>
      </c>
      <c r="BD337" s="29" t="str">
        <f t="shared" si="57"/>
        <v>presentation/thumbnail</v>
      </c>
    </row>
    <row r="338" spans="1:56" ht="14.85" customHeight="1">
      <c r="A338" s="29">
        <v>1</v>
      </c>
      <c r="B338" s="29">
        <v>0</v>
      </c>
      <c r="C338" s="29" t="s">
        <v>5501</v>
      </c>
      <c r="D338" s="29" t="s">
        <v>5502</v>
      </c>
      <c r="E338" s="29"/>
      <c r="F338" s="38" t="s">
        <v>4430</v>
      </c>
      <c r="G338" s="29"/>
      <c r="H338" s="29" t="s">
        <v>4524</v>
      </c>
      <c r="I338" s="402" t="s">
        <v>4446</v>
      </c>
      <c r="J338" s="402" t="s">
        <v>5492</v>
      </c>
      <c r="K338" s="29"/>
      <c r="L338" s="29"/>
      <c r="M338" s="29"/>
      <c r="N338" s="29" t="s">
        <v>1384</v>
      </c>
      <c r="O338" s="29"/>
      <c r="P338" s="25" t="s">
        <v>25745</v>
      </c>
      <c r="Q338" s="25"/>
      <c r="R338" s="29" t="s">
        <v>5249</v>
      </c>
      <c r="S338" s="29" t="s">
        <v>5500</v>
      </c>
      <c r="T338" s="29" t="s">
        <v>2006</v>
      </c>
      <c r="U338" t="s">
        <v>5426</v>
      </c>
      <c r="V338"/>
      <c r="W338" s="29"/>
      <c r="X338" s="349">
        <v>1986</v>
      </c>
      <c r="Y338" s="29"/>
      <c r="Z338" s="29"/>
      <c r="AA338" s="29"/>
      <c r="AB338" s="29"/>
      <c r="AC338" s="29"/>
      <c r="AD338" s="29"/>
      <c r="AE338" s="29" t="s">
        <v>2950</v>
      </c>
      <c r="AG338" s="284" t="s">
        <v>4434</v>
      </c>
      <c r="AH338" s="40" t="s">
        <v>4439</v>
      </c>
      <c r="AI338" s="40" t="s">
        <v>4440</v>
      </c>
      <c r="AJ338" s="40" t="s">
        <v>4799</v>
      </c>
      <c r="AK338" s="40" t="s">
        <v>72</v>
      </c>
      <c r="AL338" s="301" t="s">
        <v>5435</v>
      </c>
      <c r="AN338" s="29" t="s">
        <v>4635</v>
      </c>
      <c r="AO338" s="29" t="s">
        <v>4442</v>
      </c>
      <c r="AR338" s="29" t="str">
        <f t="shared" si="58"/>
        <v>0</v>
      </c>
      <c r="AS338" s="29">
        <f t="shared" si="52"/>
        <v>0</v>
      </c>
      <c r="AT338" s="29">
        <v>0</v>
      </c>
      <c r="AW338" s="29" t="str">
        <f t="shared" si="60"/>
        <v/>
      </c>
      <c r="AX338" s="29" t="str">
        <f t="shared" si="53"/>
        <v/>
      </c>
      <c r="AY338" s="29" t="str">
        <f t="shared" si="59"/>
        <v>https://media.mediathek-tanz-theater.de/iiif/2/nvt_img-010-005-003.JP2</v>
      </c>
      <c r="AZ338" s="29" t="str">
        <f t="shared" si="54"/>
        <v>image/jp2</v>
      </c>
      <c r="BA338" s="29" t="str">
        <f t="shared" si="55"/>
        <v>presentation/iiif</v>
      </c>
      <c r="BB338" s="29" t="str">
        <f t="shared" si="56"/>
        <v>https://media.mediathek-tanz-theater.de/iiif/2/nvt_img-010-005-003.JP2/full/100,/0/default.jpg</v>
      </c>
      <c r="BC338" s="29" t="str">
        <f t="shared" si="51"/>
        <v>image/jpeg</v>
      </c>
      <c r="BD338" s="29" t="str">
        <f t="shared" si="57"/>
        <v>presentation/thumbnail</v>
      </c>
    </row>
    <row r="339" spans="1:56" ht="14.85" customHeight="1">
      <c r="A339" s="29">
        <v>1</v>
      </c>
      <c r="B339" s="29">
        <v>0</v>
      </c>
      <c r="C339" s="29" t="s">
        <v>5503</v>
      </c>
      <c r="D339" s="29" t="s">
        <v>5504</v>
      </c>
      <c r="E339" s="29"/>
      <c r="F339" s="38" t="s">
        <v>4430</v>
      </c>
      <c r="G339" s="29"/>
      <c r="H339" s="29" t="s">
        <v>4524</v>
      </c>
      <c r="I339" s="402" t="s">
        <v>4446</v>
      </c>
      <c r="J339" s="402" t="s">
        <v>5492</v>
      </c>
      <c r="K339" s="29"/>
      <c r="L339" s="29"/>
      <c r="M339" s="29"/>
      <c r="N339" s="29" t="s">
        <v>1384</v>
      </c>
      <c r="O339" s="29"/>
      <c r="P339" s="25" t="s">
        <v>25745</v>
      </c>
      <c r="Q339" s="25"/>
      <c r="R339" s="29" t="s">
        <v>5249</v>
      </c>
      <c r="S339" s="29" t="s">
        <v>5500</v>
      </c>
      <c r="T339" s="29" t="s">
        <v>2006</v>
      </c>
      <c r="U339" t="s">
        <v>5426</v>
      </c>
      <c r="V339"/>
      <c r="W339" s="29"/>
      <c r="X339" s="349">
        <v>1986</v>
      </c>
      <c r="Y339" s="29"/>
      <c r="Z339" s="29"/>
      <c r="AA339" s="29"/>
      <c r="AB339" s="29"/>
      <c r="AC339" s="29"/>
      <c r="AD339" s="29"/>
      <c r="AE339" s="29" t="s">
        <v>2950</v>
      </c>
      <c r="AG339" s="284" t="s">
        <v>4434</v>
      </c>
      <c r="AH339" s="40" t="s">
        <v>4439</v>
      </c>
      <c r="AI339" s="40" t="s">
        <v>4440</v>
      </c>
      <c r="AJ339" s="40" t="s">
        <v>4799</v>
      </c>
      <c r="AK339" s="40" t="s">
        <v>72</v>
      </c>
      <c r="AL339" s="301" t="s">
        <v>5435</v>
      </c>
      <c r="AN339" s="29" t="s">
        <v>72</v>
      </c>
      <c r="AO339" s="29" t="s">
        <v>4442</v>
      </c>
      <c r="AR339" s="29" t="str">
        <f t="shared" si="58"/>
        <v>0</v>
      </c>
      <c r="AS339" s="29">
        <f t="shared" si="52"/>
        <v>0</v>
      </c>
      <c r="AT339" s="29">
        <v>0</v>
      </c>
      <c r="AW339" s="29" t="str">
        <f t="shared" si="60"/>
        <v/>
      </c>
      <c r="AX339" s="29" t="str">
        <f t="shared" si="53"/>
        <v/>
      </c>
      <c r="AY339" s="29" t="str">
        <f t="shared" si="59"/>
        <v>https://media.mediathek-tanz-theater.de/iiif/2/nvt_img-010-005-004.JP2</v>
      </c>
      <c r="AZ339" s="29" t="str">
        <f t="shared" si="54"/>
        <v>image/jp2</v>
      </c>
      <c r="BA339" s="29" t="str">
        <f t="shared" si="55"/>
        <v>presentation/iiif</v>
      </c>
      <c r="BB339" s="29" t="str">
        <f t="shared" si="56"/>
        <v>https://media.mediathek-tanz-theater.de/iiif/2/nvt_img-010-005-004.JP2/full/100,/0/default.jpg</v>
      </c>
      <c r="BC339" s="29" t="str">
        <f t="shared" si="51"/>
        <v>image/jpeg</v>
      </c>
      <c r="BD339" s="29" t="str">
        <f t="shared" si="57"/>
        <v>presentation/thumbnail</v>
      </c>
    </row>
    <row r="340" spans="1:56" ht="14.85" customHeight="1">
      <c r="A340" s="29">
        <v>1</v>
      </c>
      <c r="B340" s="29">
        <v>0</v>
      </c>
      <c r="C340" s="29" t="s">
        <v>5505</v>
      </c>
      <c r="D340" s="29" t="s">
        <v>5506</v>
      </c>
      <c r="E340" s="29"/>
      <c r="F340" s="38" t="s">
        <v>4430</v>
      </c>
      <c r="G340" s="29"/>
      <c r="H340" s="29" t="s">
        <v>4524</v>
      </c>
      <c r="I340" s="402" t="s">
        <v>4446</v>
      </c>
      <c r="J340" s="402" t="s">
        <v>5492</v>
      </c>
      <c r="K340" s="29"/>
      <c r="L340" s="29"/>
      <c r="M340" s="29"/>
      <c r="N340" s="29" t="s">
        <v>1384</v>
      </c>
      <c r="O340" s="29"/>
      <c r="P340" s="25" t="s">
        <v>25745</v>
      </c>
      <c r="Q340" s="25"/>
      <c r="R340" s="29" t="s">
        <v>5249</v>
      </c>
      <c r="S340" s="29" t="s">
        <v>5507</v>
      </c>
      <c r="T340" s="29" t="s">
        <v>2006</v>
      </c>
      <c r="U340" t="s">
        <v>5426</v>
      </c>
      <c r="V340"/>
      <c r="W340" s="29"/>
      <c r="X340" s="349">
        <v>1986</v>
      </c>
      <c r="Y340" s="29"/>
      <c r="Z340" s="29"/>
      <c r="AA340" s="29"/>
      <c r="AB340" s="29"/>
      <c r="AC340" s="29"/>
      <c r="AD340" s="29"/>
      <c r="AE340" s="29" t="s">
        <v>2950</v>
      </c>
      <c r="AG340" s="284" t="s">
        <v>4434</v>
      </c>
      <c r="AH340" s="40" t="s">
        <v>4439</v>
      </c>
      <c r="AI340" s="40" t="s">
        <v>4440</v>
      </c>
      <c r="AJ340" s="40" t="s">
        <v>4799</v>
      </c>
      <c r="AK340" s="40" t="s">
        <v>72</v>
      </c>
      <c r="AL340" s="301" t="s">
        <v>5435</v>
      </c>
      <c r="AN340" s="29" t="s">
        <v>4635</v>
      </c>
      <c r="AO340" s="29" t="s">
        <v>4442</v>
      </c>
      <c r="AR340" s="29" t="str">
        <f t="shared" si="58"/>
        <v>0</v>
      </c>
      <c r="AS340" s="29">
        <f t="shared" si="52"/>
        <v>0</v>
      </c>
      <c r="AT340" s="29">
        <v>0</v>
      </c>
      <c r="AW340" s="29" t="str">
        <f t="shared" si="60"/>
        <v/>
      </c>
      <c r="AX340" s="29" t="str">
        <f t="shared" si="53"/>
        <v/>
      </c>
      <c r="AY340" s="29" t="str">
        <f t="shared" si="59"/>
        <v>https://media.mediathek-tanz-theater.de/iiif/2/nvt_img-010-005-005.JP2</v>
      </c>
      <c r="AZ340" s="29" t="str">
        <f t="shared" si="54"/>
        <v>image/jp2</v>
      </c>
      <c r="BA340" s="29" t="str">
        <f t="shared" si="55"/>
        <v>presentation/iiif</v>
      </c>
      <c r="BB340" s="29" t="str">
        <f t="shared" si="56"/>
        <v>https://media.mediathek-tanz-theater.de/iiif/2/nvt_img-010-005-005.JP2/full/100,/0/default.jpg</v>
      </c>
      <c r="BC340" s="29" t="str">
        <f t="shared" si="51"/>
        <v>image/jpeg</v>
      </c>
      <c r="BD340" s="29" t="str">
        <f t="shared" si="57"/>
        <v>presentation/thumbnail</v>
      </c>
    </row>
    <row r="341" spans="1:56" ht="14.85" customHeight="1">
      <c r="A341" s="29">
        <v>1</v>
      </c>
      <c r="B341" s="29">
        <v>0</v>
      </c>
      <c r="C341" s="29" t="s">
        <v>5508</v>
      </c>
      <c r="D341" s="29" t="s">
        <v>5509</v>
      </c>
      <c r="E341" s="29"/>
      <c r="F341" s="38" t="s">
        <v>4430</v>
      </c>
      <c r="G341" s="29"/>
      <c r="H341" s="29" t="s">
        <v>4524</v>
      </c>
      <c r="I341" s="402" t="s">
        <v>4446</v>
      </c>
      <c r="J341" s="402" t="s">
        <v>5492</v>
      </c>
      <c r="K341" s="29"/>
      <c r="L341" s="29"/>
      <c r="M341" s="29"/>
      <c r="N341" s="29" t="s">
        <v>1384</v>
      </c>
      <c r="O341" s="29"/>
      <c r="P341" s="25" t="s">
        <v>25745</v>
      </c>
      <c r="Q341" s="25"/>
      <c r="R341" s="29" t="s">
        <v>5249</v>
      </c>
      <c r="S341" s="29" t="s">
        <v>5507</v>
      </c>
      <c r="T341" s="29" t="s">
        <v>2006</v>
      </c>
      <c r="U341" t="s">
        <v>5426</v>
      </c>
      <c r="V341"/>
      <c r="W341" s="29"/>
      <c r="X341" s="349">
        <v>1986</v>
      </c>
      <c r="Y341" s="29"/>
      <c r="Z341" s="29"/>
      <c r="AA341" s="29"/>
      <c r="AB341" s="29"/>
      <c r="AC341" s="29"/>
      <c r="AD341" s="29"/>
      <c r="AE341" s="29" t="s">
        <v>2950</v>
      </c>
      <c r="AG341" s="284" t="s">
        <v>4434</v>
      </c>
      <c r="AH341" s="40" t="s">
        <v>4439</v>
      </c>
      <c r="AI341" s="40" t="s">
        <v>4440</v>
      </c>
      <c r="AJ341" s="40" t="s">
        <v>4799</v>
      </c>
      <c r="AK341" s="40" t="s">
        <v>5510</v>
      </c>
      <c r="AL341" s="301" t="s">
        <v>5435</v>
      </c>
      <c r="AN341" s="29" t="s">
        <v>4635</v>
      </c>
      <c r="AO341" s="29" t="s">
        <v>4442</v>
      </c>
      <c r="AR341" s="29" t="str">
        <f t="shared" si="58"/>
        <v>0</v>
      </c>
      <c r="AS341" s="29">
        <f t="shared" si="52"/>
        <v>0</v>
      </c>
      <c r="AT341" s="29">
        <v>0</v>
      </c>
      <c r="AW341" s="29" t="str">
        <f t="shared" si="60"/>
        <v/>
      </c>
      <c r="AX341" s="29" t="str">
        <f t="shared" si="53"/>
        <v/>
      </c>
      <c r="AY341" s="29" t="str">
        <f t="shared" si="59"/>
        <v>https://media.mediathek-tanz-theater.de/iiif/2/nvt_img-010-005-006.JP2</v>
      </c>
      <c r="AZ341" s="29" t="str">
        <f t="shared" si="54"/>
        <v>image/jp2</v>
      </c>
      <c r="BA341" s="29" t="str">
        <f t="shared" si="55"/>
        <v>presentation/iiif</v>
      </c>
      <c r="BB341" s="29" t="str">
        <f t="shared" si="56"/>
        <v>https://media.mediathek-tanz-theater.de/iiif/2/nvt_img-010-005-006.JP2/full/100,/0/default.jpg</v>
      </c>
      <c r="BC341" s="29" t="str">
        <f t="shared" si="51"/>
        <v>image/jpeg</v>
      </c>
      <c r="BD341" s="29" t="str">
        <f t="shared" si="57"/>
        <v>presentation/thumbnail</v>
      </c>
    </row>
    <row r="342" spans="1:56" ht="14.85" customHeight="1">
      <c r="A342" s="29">
        <v>1</v>
      </c>
      <c r="B342" s="29">
        <v>0</v>
      </c>
      <c r="C342" s="29" t="s">
        <v>5511</v>
      </c>
      <c r="D342" s="29" t="s">
        <v>5512</v>
      </c>
      <c r="E342" s="29"/>
      <c r="F342" s="38" t="s">
        <v>4430</v>
      </c>
      <c r="G342" s="29"/>
      <c r="H342" s="29"/>
      <c r="I342" s="402" t="s">
        <v>4438</v>
      </c>
      <c r="J342" s="402" t="s">
        <v>2107</v>
      </c>
      <c r="K342" s="29"/>
      <c r="L342" s="29"/>
      <c r="M342" s="29"/>
      <c r="N342" s="29" t="s">
        <v>1384</v>
      </c>
      <c r="O342" s="29"/>
      <c r="P342" s="25" t="s">
        <v>25745</v>
      </c>
      <c r="Q342" s="25"/>
      <c r="R342" s="29"/>
      <c r="S342" s="29"/>
      <c r="T342" s="29"/>
      <c r="U342"/>
      <c r="V342"/>
      <c r="W342" s="29"/>
      <c r="X342" s="349">
        <v>1986</v>
      </c>
      <c r="Y342" s="29"/>
      <c r="Z342" s="29"/>
      <c r="AA342" s="29"/>
      <c r="AB342" s="29"/>
      <c r="AC342" s="29"/>
      <c r="AD342" s="29"/>
      <c r="AE342" s="29" t="s">
        <v>2950</v>
      </c>
      <c r="AG342" s="284" t="s">
        <v>4434</v>
      </c>
      <c r="AH342" s="40" t="s">
        <v>4439</v>
      </c>
      <c r="AI342" s="40" t="s">
        <v>4440</v>
      </c>
      <c r="AJ342" s="40" t="s">
        <v>5253</v>
      </c>
      <c r="AK342" s="40"/>
      <c r="AO342" s="29" t="s">
        <v>4442</v>
      </c>
      <c r="AR342" s="29" t="str">
        <f t="shared" si="58"/>
        <v>1</v>
      </c>
      <c r="AS342" s="29">
        <f t="shared" si="52"/>
        <v>1</v>
      </c>
      <c r="AT342" s="29">
        <v>1</v>
      </c>
      <c r="AV342" s="29" t="s">
        <v>5513</v>
      </c>
      <c r="AW342" s="29" t="str">
        <f t="shared" si="60"/>
        <v>image/tiff</v>
      </c>
      <c r="AX342" s="29" t="str">
        <f t="shared" si="53"/>
        <v>archival/master</v>
      </c>
      <c r="AY342" s="29" t="str">
        <f t="shared" si="59"/>
        <v>https://media.mediathek-tanz-theater.de/iiif/2/nvt_img-010-006.JP2</v>
      </c>
      <c r="AZ342" s="29" t="str">
        <f t="shared" si="54"/>
        <v>image/jp2</v>
      </c>
      <c r="BA342" s="29" t="str">
        <f t="shared" si="55"/>
        <v>presentation/iiif</v>
      </c>
      <c r="BB342" s="29" t="str">
        <f t="shared" si="56"/>
        <v>https://media.mediathek-tanz-theater.de/iiif/2/nvt_img-010-006.JP2/full/100,/0/default.jpg</v>
      </c>
      <c r="BC342" s="29" t="str">
        <f t="shared" si="51"/>
        <v>image/jpeg</v>
      </c>
      <c r="BD342" s="29" t="str">
        <f t="shared" si="57"/>
        <v>presentation/thumbnail</v>
      </c>
    </row>
    <row r="343" spans="1:56" ht="14.85" customHeight="1">
      <c r="A343" s="29">
        <v>1</v>
      </c>
      <c r="B343" s="29">
        <v>0</v>
      </c>
      <c r="C343" s="29" t="s">
        <v>5514</v>
      </c>
      <c r="D343" s="29" t="s">
        <v>5515</v>
      </c>
      <c r="E343" s="29"/>
      <c r="F343" s="38" t="s">
        <v>4430</v>
      </c>
      <c r="G343" s="29"/>
      <c r="H343" s="29" t="s">
        <v>4524</v>
      </c>
      <c r="I343" s="402" t="s">
        <v>4446</v>
      </c>
      <c r="J343" s="402" t="s">
        <v>5511</v>
      </c>
      <c r="K343" s="29"/>
      <c r="L343" s="29"/>
      <c r="M343" s="29"/>
      <c r="N343" s="29" t="s">
        <v>1384</v>
      </c>
      <c r="O343" s="29"/>
      <c r="P343" s="25" t="s">
        <v>25745</v>
      </c>
      <c r="Q343" s="25"/>
      <c r="R343" s="29" t="s">
        <v>5249</v>
      </c>
      <c r="S343" s="29" t="s">
        <v>5516</v>
      </c>
      <c r="T343" s="29" t="s">
        <v>2006</v>
      </c>
      <c r="U343" t="s">
        <v>5426</v>
      </c>
      <c r="V343"/>
      <c r="W343" s="29"/>
      <c r="X343" s="349">
        <v>1986</v>
      </c>
      <c r="Y343" s="29"/>
      <c r="Z343" s="29"/>
      <c r="AA343" s="29"/>
      <c r="AB343" s="29"/>
      <c r="AC343" s="29"/>
      <c r="AD343" s="29"/>
      <c r="AE343" s="29" t="s">
        <v>2950</v>
      </c>
      <c r="AG343" s="284" t="s">
        <v>4434</v>
      </c>
      <c r="AH343" s="40" t="s">
        <v>4439</v>
      </c>
      <c r="AI343" s="40" t="s">
        <v>4440</v>
      </c>
      <c r="AJ343" s="40" t="s">
        <v>4799</v>
      </c>
      <c r="AK343" s="40" t="s">
        <v>72</v>
      </c>
      <c r="AL343" s="301" t="s">
        <v>5435</v>
      </c>
      <c r="AN343" s="29" t="s">
        <v>4635</v>
      </c>
      <c r="AO343" s="29" t="s">
        <v>4442</v>
      </c>
      <c r="AR343" s="29" t="str">
        <f t="shared" si="58"/>
        <v>0</v>
      </c>
      <c r="AS343" s="29">
        <f t="shared" si="52"/>
        <v>0</v>
      </c>
      <c r="AT343" s="29">
        <v>0</v>
      </c>
      <c r="AW343" s="29" t="str">
        <f t="shared" si="60"/>
        <v/>
      </c>
      <c r="AX343" s="29" t="str">
        <f t="shared" si="53"/>
        <v/>
      </c>
      <c r="AY343" s="29" t="str">
        <f t="shared" si="59"/>
        <v>https://media.mediathek-tanz-theater.de/iiif/2/nvt_img-010-006-001.JP2</v>
      </c>
      <c r="AZ343" s="29" t="str">
        <f t="shared" si="54"/>
        <v>image/jp2</v>
      </c>
      <c r="BA343" s="29" t="str">
        <f t="shared" si="55"/>
        <v>presentation/iiif</v>
      </c>
      <c r="BB343" s="29" t="str">
        <f t="shared" si="56"/>
        <v>https://media.mediathek-tanz-theater.de/iiif/2/nvt_img-010-006-001.JP2/full/100,/0/default.jpg</v>
      </c>
      <c r="BC343" s="29" t="str">
        <f t="shared" si="51"/>
        <v>image/jpeg</v>
      </c>
      <c r="BD343" s="29" t="str">
        <f t="shared" si="57"/>
        <v>presentation/thumbnail</v>
      </c>
    </row>
    <row r="344" spans="1:56" ht="14.85" customHeight="1">
      <c r="A344" s="29">
        <v>1</v>
      </c>
      <c r="B344" s="29">
        <v>0</v>
      </c>
      <c r="C344" s="29" t="s">
        <v>5517</v>
      </c>
      <c r="D344" s="29" t="s">
        <v>5518</v>
      </c>
      <c r="E344" s="29"/>
      <c r="F344" s="38" t="s">
        <v>4430</v>
      </c>
      <c r="G344" s="29"/>
      <c r="H344" s="29" t="s">
        <v>4524</v>
      </c>
      <c r="I344" s="402" t="s">
        <v>4446</v>
      </c>
      <c r="J344" s="402" t="s">
        <v>5511</v>
      </c>
      <c r="K344" s="29"/>
      <c r="L344" s="29"/>
      <c r="M344" s="29"/>
      <c r="N344" s="29" t="s">
        <v>1384</v>
      </c>
      <c r="O344" s="29"/>
      <c r="P344" s="25" t="s">
        <v>25745</v>
      </c>
      <c r="Q344" s="25"/>
      <c r="R344" s="29" t="s">
        <v>5249</v>
      </c>
      <c r="S344" s="29" t="s">
        <v>5519</v>
      </c>
      <c r="T344" s="29" t="s">
        <v>2006</v>
      </c>
      <c r="U344" t="s">
        <v>5426</v>
      </c>
      <c r="V344"/>
      <c r="W344" s="29"/>
      <c r="X344" s="349">
        <v>1986</v>
      </c>
      <c r="Y344" s="29"/>
      <c r="Z344" s="29"/>
      <c r="AA344" s="29"/>
      <c r="AB344" s="29"/>
      <c r="AC344" s="29"/>
      <c r="AD344" s="29"/>
      <c r="AE344" s="29" t="s">
        <v>2950</v>
      </c>
      <c r="AG344" s="284" t="s">
        <v>4434</v>
      </c>
      <c r="AH344" s="40" t="s">
        <v>4439</v>
      </c>
      <c r="AI344" s="40" t="s">
        <v>4440</v>
      </c>
      <c r="AJ344" s="40" t="s">
        <v>4799</v>
      </c>
      <c r="AK344" s="40" t="s">
        <v>72</v>
      </c>
      <c r="AL344" s="301" t="s">
        <v>5435</v>
      </c>
      <c r="AN344" s="29" t="s">
        <v>4576</v>
      </c>
      <c r="AO344" s="29" t="s">
        <v>4442</v>
      </c>
      <c r="AR344" s="29" t="str">
        <f t="shared" si="58"/>
        <v>0</v>
      </c>
      <c r="AS344" s="29">
        <f t="shared" si="52"/>
        <v>0</v>
      </c>
      <c r="AT344" s="29">
        <v>0</v>
      </c>
      <c r="AW344" s="29" t="str">
        <f t="shared" si="60"/>
        <v/>
      </c>
      <c r="AX344" s="29" t="str">
        <f t="shared" si="53"/>
        <v/>
      </c>
      <c r="AY344" s="29" t="str">
        <f t="shared" si="59"/>
        <v>https://media.mediathek-tanz-theater.de/iiif/2/nvt_img-010-006-002.JP2</v>
      </c>
      <c r="AZ344" s="29" t="str">
        <f t="shared" si="54"/>
        <v>image/jp2</v>
      </c>
      <c r="BA344" s="29" t="str">
        <f t="shared" si="55"/>
        <v>presentation/iiif</v>
      </c>
      <c r="BB344" s="29" t="str">
        <f t="shared" si="56"/>
        <v>https://media.mediathek-tanz-theater.de/iiif/2/nvt_img-010-006-002.JP2/full/100,/0/default.jpg</v>
      </c>
      <c r="BC344" s="29" t="str">
        <f t="shared" si="51"/>
        <v>image/jpeg</v>
      </c>
      <c r="BD344" s="29" t="str">
        <f t="shared" si="57"/>
        <v>presentation/thumbnail</v>
      </c>
    </row>
    <row r="345" spans="1:56" ht="14.85" customHeight="1">
      <c r="A345" s="29">
        <v>1</v>
      </c>
      <c r="B345" s="29">
        <v>0</v>
      </c>
      <c r="C345" s="29" t="s">
        <v>5520</v>
      </c>
      <c r="D345" s="29" t="s">
        <v>5521</v>
      </c>
      <c r="E345" s="29"/>
      <c r="F345" s="38" t="s">
        <v>4430</v>
      </c>
      <c r="G345" s="29"/>
      <c r="H345" s="29" t="s">
        <v>4524</v>
      </c>
      <c r="I345" s="402" t="s">
        <v>4446</v>
      </c>
      <c r="J345" s="402" t="s">
        <v>5511</v>
      </c>
      <c r="K345" s="29"/>
      <c r="L345" s="29"/>
      <c r="M345" s="29"/>
      <c r="N345" s="29" t="s">
        <v>1384</v>
      </c>
      <c r="O345" s="29"/>
      <c r="P345" s="25" t="s">
        <v>25745</v>
      </c>
      <c r="Q345" s="25"/>
      <c r="R345" s="29" t="s">
        <v>5249</v>
      </c>
      <c r="S345" s="29" t="s">
        <v>5522</v>
      </c>
      <c r="T345" s="29" t="s">
        <v>2006</v>
      </c>
      <c r="U345" t="s">
        <v>5426</v>
      </c>
      <c r="V345"/>
      <c r="W345" s="29"/>
      <c r="X345" s="349">
        <v>1986</v>
      </c>
      <c r="Y345" s="29"/>
      <c r="Z345" s="29"/>
      <c r="AA345" s="29"/>
      <c r="AB345" s="29"/>
      <c r="AC345" s="29"/>
      <c r="AD345" s="29"/>
      <c r="AE345" s="29" t="s">
        <v>2950</v>
      </c>
      <c r="AG345" s="284" t="s">
        <v>4434</v>
      </c>
      <c r="AH345" s="40" t="s">
        <v>4439</v>
      </c>
      <c r="AI345" s="40" t="s">
        <v>4440</v>
      </c>
      <c r="AJ345" s="40" t="s">
        <v>4799</v>
      </c>
      <c r="AK345" s="40" t="s">
        <v>72</v>
      </c>
      <c r="AL345" s="301" t="s">
        <v>5435</v>
      </c>
      <c r="AN345" s="29" t="s">
        <v>4635</v>
      </c>
      <c r="AO345" s="29" t="s">
        <v>4442</v>
      </c>
      <c r="AR345" s="29" t="str">
        <f t="shared" si="58"/>
        <v>0</v>
      </c>
      <c r="AS345" s="29">
        <f t="shared" si="52"/>
        <v>0</v>
      </c>
      <c r="AT345" s="29">
        <v>0</v>
      </c>
      <c r="AW345" s="29" t="str">
        <f t="shared" si="60"/>
        <v/>
      </c>
      <c r="AX345" s="29" t="str">
        <f t="shared" si="53"/>
        <v/>
      </c>
      <c r="AY345" s="29" t="str">
        <f t="shared" si="59"/>
        <v>https://media.mediathek-tanz-theater.de/iiif/2/nvt_img-010-006-003.JP2</v>
      </c>
      <c r="AZ345" s="29" t="str">
        <f t="shared" si="54"/>
        <v>image/jp2</v>
      </c>
      <c r="BA345" s="29" t="str">
        <f t="shared" si="55"/>
        <v>presentation/iiif</v>
      </c>
      <c r="BB345" s="29" t="str">
        <f t="shared" si="56"/>
        <v>https://media.mediathek-tanz-theater.de/iiif/2/nvt_img-010-006-003.JP2/full/100,/0/default.jpg</v>
      </c>
      <c r="BC345" s="29" t="str">
        <f t="shared" si="51"/>
        <v>image/jpeg</v>
      </c>
      <c r="BD345" s="29" t="str">
        <f t="shared" si="57"/>
        <v>presentation/thumbnail</v>
      </c>
    </row>
    <row r="346" spans="1:56" ht="14.85" customHeight="1">
      <c r="A346" s="29">
        <v>1</v>
      </c>
      <c r="B346" s="29">
        <v>0</v>
      </c>
      <c r="C346" s="29" t="s">
        <v>5523</v>
      </c>
      <c r="D346" s="29" t="s">
        <v>5524</v>
      </c>
      <c r="E346" s="29"/>
      <c r="F346" s="38" t="s">
        <v>4430</v>
      </c>
      <c r="G346" s="29"/>
      <c r="H346" s="29" t="s">
        <v>4524</v>
      </c>
      <c r="I346" s="402" t="s">
        <v>4446</v>
      </c>
      <c r="J346" s="402" t="s">
        <v>5511</v>
      </c>
      <c r="K346" s="29"/>
      <c r="L346" s="29"/>
      <c r="M346" s="29"/>
      <c r="N346" s="29" t="s">
        <v>1384</v>
      </c>
      <c r="O346" s="29"/>
      <c r="P346" s="25" t="s">
        <v>25745</v>
      </c>
      <c r="Q346" s="25"/>
      <c r="R346" s="29" t="s">
        <v>5249</v>
      </c>
      <c r="S346" s="29" t="s">
        <v>5525</v>
      </c>
      <c r="T346" s="29" t="s">
        <v>2006</v>
      </c>
      <c r="U346" t="s">
        <v>5426</v>
      </c>
      <c r="V346"/>
      <c r="W346" s="29"/>
      <c r="X346" s="349">
        <v>1986</v>
      </c>
      <c r="Y346" s="29"/>
      <c r="Z346" s="29"/>
      <c r="AA346" s="29"/>
      <c r="AB346" s="29"/>
      <c r="AC346" s="29"/>
      <c r="AD346" s="29"/>
      <c r="AE346" s="29" t="s">
        <v>2950</v>
      </c>
      <c r="AG346" s="284" t="s">
        <v>4434</v>
      </c>
      <c r="AH346" s="40" t="s">
        <v>4439</v>
      </c>
      <c r="AI346" s="40" t="s">
        <v>4440</v>
      </c>
      <c r="AJ346" s="40" t="s">
        <v>4799</v>
      </c>
      <c r="AK346" s="40" t="s">
        <v>72</v>
      </c>
      <c r="AL346" s="301" t="s">
        <v>5435</v>
      </c>
      <c r="AN346" s="29" t="s">
        <v>4635</v>
      </c>
      <c r="AO346" s="29" t="s">
        <v>4442</v>
      </c>
      <c r="AR346" s="29" t="str">
        <f t="shared" si="58"/>
        <v>0</v>
      </c>
      <c r="AS346" s="29">
        <f t="shared" si="52"/>
        <v>0</v>
      </c>
      <c r="AT346" s="29">
        <v>0</v>
      </c>
      <c r="AW346" s="29" t="str">
        <f t="shared" si="60"/>
        <v/>
      </c>
      <c r="AX346" s="29" t="str">
        <f t="shared" si="53"/>
        <v/>
      </c>
      <c r="AY346" s="29" t="str">
        <f t="shared" si="59"/>
        <v>https://media.mediathek-tanz-theater.de/iiif/2/nvt_img-010-006-004.JP2</v>
      </c>
      <c r="AZ346" s="29" t="str">
        <f t="shared" si="54"/>
        <v>image/jp2</v>
      </c>
      <c r="BA346" s="29" t="str">
        <f t="shared" si="55"/>
        <v>presentation/iiif</v>
      </c>
      <c r="BB346" s="29" t="str">
        <f t="shared" si="56"/>
        <v>https://media.mediathek-tanz-theater.de/iiif/2/nvt_img-010-006-004.JP2/full/100,/0/default.jpg</v>
      </c>
      <c r="BC346" s="29" t="str">
        <f t="shared" si="51"/>
        <v>image/jpeg</v>
      </c>
      <c r="BD346" s="29" t="str">
        <f t="shared" si="57"/>
        <v>presentation/thumbnail</v>
      </c>
    </row>
    <row r="347" spans="1:56" ht="14.85" customHeight="1">
      <c r="A347" s="29">
        <v>1</v>
      </c>
      <c r="B347" s="29">
        <v>0</v>
      </c>
      <c r="C347" s="29" t="s">
        <v>5526</v>
      </c>
      <c r="D347" s="29" t="s">
        <v>5527</v>
      </c>
      <c r="E347" s="29"/>
      <c r="F347" s="38" t="s">
        <v>4430</v>
      </c>
      <c r="G347" s="29"/>
      <c r="H347" s="29" t="s">
        <v>4524</v>
      </c>
      <c r="I347" s="402" t="s">
        <v>4446</v>
      </c>
      <c r="J347" s="402" t="s">
        <v>5511</v>
      </c>
      <c r="K347" s="29"/>
      <c r="L347" s="29"/>
      <c r="M347" s="29"/>
      <c r="N347" s="29" t="s">
        <v>1384</v>
      </c>
      <c r="O347" s="29"/>
      <c r="P347" s="25" t="s">
        <v>25745</v>
      </c>
      <c r="Q347" s="25"/>
      <c r="R347" s="29" t="s">
        <v>5249</v>
      </c>
      <c r="S347" s="29" t="s">
        <v>5528</v>
      </c>
      <c r="T347" s="29" t="s">
        <v>2006</v>
      </c>
      <c r="U347" t="s">
        <v>5426</v>
      </c>
      <c r="V347"/>
      <c r="W347" s="29"/>
      <c r="X347" s="349">
        <v>1986</v>
      </c>
      <c r="Y347" s="29"/>
      <c r="Z347" s="29"/>
      <c r="AA347" s="29"/>
      <c r="AB347" s="29"/>
      <c r="AC347" s="29"/>
      <c r="AD347" s="29"/>
      <c r="AE347" s="29" t="s">
        <v>2950</v>
      </c>
      <c r="AG347" s="284" t="s">
        <v>4434</v>
      </c>
      <c r="AH347" s="40" t="s">
        <v>4439</v>
      </c>
      <c r="AI347" s="40" t="s">
        <v>4440</v>
      </c>
      <c r="AJ347" s="40" t="s">
        <v>4799</v>
      </c>
      <c r="AK347" s="40" t="s">
        <v>72</v>
      </c>
      <c r="AL347" s="301" t="s">
        <v>5435</v>
      </c>
      <c r="AN347" s="29" t="s">
        <v>4635</v>
      </c>
      <c r="AO347" s="29" t="s">
        <v>4442</v>
      </c>
      <c r="AR347" s="29" t="str">
        <f t="shared" si="58"/>
        <v>0</v>
      </c>
      <c r="AS347" s="29">
        <f t="shared" si="52"/>
        <v>0</v>
      </c>
      <c r="AT347" s="29">
        <v>0</v>
      </c>
      <c r="AW347" s="29" t="str">
        <f t="shared" si="60"/>
        <v/>
      </c>
      <c r="AX347" s="29" t="str">
        <f t="shared" si="53"/>
        <v/>
      </c>
      <c r="AY347" s="29" t="str">
        <f t="shared" si="59"/>
        <v>https://media.mediathek-tanz-theater.de/iiif/2/nvt_img-010-006-005.JP2</v>
      </c>
      <c r="AZ347" s="29" t="str">
        <f t="shared" si="54"/>
        <v>image/jp2</v>
      </c>
      <c r="BA347" s="29" t="str">
        <f t="shared" si="55"/>
        <v>presentation/iiif</v>
      </c>
      <c r="BB347" s="29" t="str">
        <f t="shared" si="56"/>
        <v>https://media.mediathek-tanz-theater.de/iiif/2/nvt_img-010-006-005.JP2/full/100,/0/default.jpg</v>
      </c>
      <c r="BC347" s="29" t="str">
        <f t="shared" si="51"/>
        <v>image/jpeg</v>
      </c>
      <c r="BD347" s="29" t="str">
        <f t="shared" si="57"/>
        <v>presentation/thumbnail</v>
      </c>
    </row>
    <row r="348" spans="1:56" ht="14.85" customHeight="1">
      <c r="A348" s="29">
        <v>1</v>
      </c>
      <c r="B348" s="29">
        <v>0</v>
      </c>
      <c r="C348" s="29" t="s">
        <v>5529</v>
      </c>
      <c r="D348" s="29" t="s">
        <v>5530</v>
      </c>
      <c r="E348" s="29"/>
      <c r="F348" s="38" t="s">
        <v>4430</v>
      </c>
      <c r="G348" s="29"/>
      <c r="H348" s="29" t="s">
        <v>4524</v>
      </c>
      <c r="I348" s="402" t="s">
        <v>4446</v>
      </c>
      <c r="J348" s="402" t="s">
        <v>5511</v>
      </c>
      <c r="K348" s="29"/>
      <c r="L348" s="29"/>
      <c r="M348" s="29"/>
      <c r="N348" s="29" t="s">
        <v>1384</v>
      </c>
      <c r="O348" s="29"/>
      <c r="P348" s="25" t="s">
        <v>25745</v>
      </c>
      <c r="Q348" s="25"/>
      <c r="R348" s="29" t="s">
        <v>5249</v>
      </c>
      <c r="S348" s="29" t="s">
        <v>5531</v>
      </c>
      <c r="T348" s="29" t="s">
        <v>2006</v>
      </c>
      <c r="U348" t="s">
        <v>5426</v>
      </c>
      <c r="V348"/>
      <c r="W348" s="29"/>
      <c r="X348" s="349">
        <v>1986</v>
      </c>
      <c r="Y348" s="29"/>
      <c r="Z348" s="29"/>
      <c r="AA348" s="29"/>
      <c r="AB348" s="29"/>
      <c r="AC348" s="29"/>
      <c r="AD348" s="29"/>
      <c r="AE348" s="29" t="s">
        <v>2950</v>
      </c>
      <c r="AG348" s="284" t="s">
        <v>4434</v>
      </c>
      <c r="AH348" s="40" t="s">
        <v>4439</v>
      </c>
      <c r="AI348" s="40" t="s">
        <v>4440</v>
      </c>
      <c r="AJ348" s="40" t="s">
        <v>4799</v>
      </c>
      <c r="AK348" s="40" t="s">
        <v>72</v>
      </c>
      <c r="AL348" s="301" t="s">
        <v>5435</v>
      </c>
      <c r="AN348" s="29" t="s">
        <v>5532</v>
      </c>
      <c r="AO348" s="29" t="s">
        <v>4442</v>
      </c>
      <c r="AR348" s="29" t="str">
        <f t="shared" si="58"/>
        <v>0</v>
      </c>
      <c r="AS348" s="29">
        <f t="shared" si="52"/>
        <v>0</v>
      </c>
      <c r="AT348" s="29">
        <v>0</v>
      </c>
      <c r="AW348" s="29" t="str">
        <f t="shared" si="60"/>
        <v/>
      </c>
      <c r="AX348" s="29" t="str">
        <f t="shared" si="53"/>
        <v/>
      </c>
      <c r="AY348" s="29" t="str">
        <f t="shared" si="59"/>
        <v>https://media.mediathek-tanz-theater.de/iiif/2/nvt_img-010-006-006.JP2</v>
      </c>
      <c r="AZ348" s="29" t="str">
        <f t="shared" si="54"/>
        <v>image/jp2</v>
      </c>
      <c r="BA348" s="29" t="str">
        <f t="shared" si="55"/>
        <v>presentation/iiif</v>
      </c>
      <c r="BB348" s="29" t="str">
        <f t="shared" si="56"/>
        <v>https://media.mediathek-tanz-theater.de/iiif/2/nvt_img-010-006-006.JP2/full/100,/0/default.jpg</v>
      </c>
      <c r="BC348" s="29" t="str">
        <f t="shared" si="51"/>
        <v>image/jpeg</v>
      </c>
      <c r="BD348" s="29" t="str">
        <f t="shared" si="57"/>
        <v>presentation/thumbnail</v>
      </c>
    </row>
    <row r="349" spans="1:56" ht="14.85" customHeight="1">
      <c r="A349" s="29">
        <v>1</v>
      </c>
      <c r="B349" s="29">
        <v>0</v>
      </c>
      <c r="C349" s="29" t="s">
        <v>5533</v>
      </c>
      <c r="D349" s="29" t="s">
        <v>5534</v>
      </c>
      <c r="E349" s="29"/>
      <c r="F349" s="38" t="s">
        <v>4430</v>
      </c>
      <c r="G349" s="29"/>
      <c r="H349" s="29"/>
      <c r="I349" s="402" t="s">
        <v>4438</v>
      </c>
      <c r="J349" s="402" t="s">
        <v>2107</v>
      </c>
      <c r="K349" s="29"/>
      <c r="L349" s="29"/>
      <c r="M349" s="29"/>
      <c r="N349" s="29" t="s">
        <v>1384</v>
      </c>
      <c r="O349" s="29"/>
      <c r="P349" s="25" t="s">
        <v>25745</v>
      </c>
      <c r="Q349" s="25"/>
      <c r="R349" s="29"/>
      <c r="S349" s="29"/>
      <c r="T349" s="29"/>
      <c r="U349"/>
      <c r="V349"/>
      <c r="W349" s="29"/>
      <c r="X349" s="349">
        <v>1986</v>
      </c>
      <c r="Y349" s="29"/>
      <c r="Z349" s="29"/>
      <c r="AA349" s="29"/>
      <c r="AB349" s="29"/>
      <c r="AC349" s="29"/>
      <c r="AD349" s="29"/>
      <c r="AE349" s="29" t="s">
        <v>2950</v>
      </c>
      <c r="AG349" s="284" t="s">
        <v>4434</v>
      </c>
      <c r="AH349" s="40" t="s">
        <v>4439</v>
      </c>
      <c r="AI349" s="40" t="s">
        <v>4440</v>
      </c>
      <c r="AJ349" s="40" t="s">
        <v>5253</v>
      </c>
      <c r="AK349" s="40"/>
      <c r="AO349" s="29" t="s">
        <v>4442</v>
      </c>
      <c r="AR349" s="29" t="str">
        <f t="shared" si="58"/>
        <v>1</v>
      </c>
      <c r="AS349" s="29">
        <f t="shared" si="52"/>
        <v>1</v>
      </c>
      <c r="AT349" s="29">
        <v>1</v>
      </c>
      <c r="AV349" s="29" t="s">
        <v>5535</v>
      </c>
      <c r="AW349" s="29" t="str">
        <f t="shared" si="60"/>
        <v>image/tiff</v>
      </c>
      <c r="AX349" s="29" t="str">
        <f t="shared" si="53"/>
        <v>archival/master</v>
      </c>
      <c r="AY349" s="29" t="str">
        <f t="shared" si="59"/>
        <v>https://media.mediathek-tanz-theater.de/iiif/2/nvt_img-010-007.JP2</v>
      </c>
      <c r="AZ349" s="29" t="str">
        <f t="shared" si="54"/>
        <v>image/jp2</v>
      </c>
      <c r="BA349" s="29" t="str">
        <f t="shared" si="55"/>
        <v>presentation/iiif</v>
      </c>
      <c r="BB349" s="29" t="str">
        <f t="shared" si="56"/>
        <v>https://media.mediathek-tanz-theater.de/iiif/2/nvt_img-010-007.JP2/full/100,/0/default.jpg</v>
      </c>
      <c r="BC349" s="29" t="str">
        <f t="shared" si="51"/>
        <v>image/jpeg</v>
      </c>
      <c r="BD349" s="29" t="str">
        <f t="shared" si="57"/>
        <v>presentation/thumbnail</v>
      </c>
    </row>
    <row r="350" spans="1:56" ht="14.85" customHeight="1">
      <c r="A350" s="29">
        <v>1</v>
      </c>
      <c r="B350" s="29">
        <v>0</v>
      </c>
      <c r="C350" s="29" t="s">
        <v>5536</v>
      </c>
      <c r="D350" s="29" t="s">
        <v>5537</v>
      </c>
      <c r="E350" s="29"/>
      <c r="F350" s="38" t="s">
        <v>4430</v>
      </c>
      <c r="G350" s="29"/>
      <c r="H350" s="29" t="s">
        <v>4524</v>
      </c>
      <c r="I350" s="402" t="s">
        <v>4446</v>
      </c>
      <c r="J350" s="402" t="s">
        <v>5533</v>
      </c>
      <c r="K350" s="29"/>
      <c r="L350" s="29"/>
      <c r="M350" s="29"/>
      <c r="N350" s="29" t="s">
        <v>1384</v>
      </c>
      <c r="O350" s="29"/>
      <c r="P350" s="25" t="s">
        <v>25745</v>
      </c>
      <c r="Q350" s="25"/>
      <c r="R350" s="29" t="s">
        <v>5249</v>
      </c>
      <c r="S350" s="29" t="s">
        <v>5538</v>
      </c>
      <c r="T350" s="29" t="s">
        <v>2006</v>
      </c>
      <c r="U350" t="s">
        <v>5426</v>
      </c>
      <c r="V350"/>
      <c r="W350" s="29"/>
      <c r="X350" s="349">
        <v>1986</v>
      </c>
      <c r="Y350" s="29"/>
      <c r="Z350" s="29"/>
      <c r="AA350" s="29"/>
      <c r="AB350" s="29"/>
      <c r="AC350" s="29"/>
      <c r="AD350" s="29"/>
      <c r="AE350" s="29" t="s">
        <v>2950</v>
      </c>
      <c r="AG350" s="284" t="s">
        <v>4434</v>
      </c>
      <c r="AH350" s="40" t="s">
        <v>4439</v>
      </c>
      <c r="AI350" s="40" t="s">
        <v>4440</v>
      </c>
      <c r="AJ350" s="40" t="s">
        <v>4799</v>
      </c>
      <c r="AK350" s="40" t="s">
        <v>72</v>
      </c>
      <c r="AL350" s="301" t="s">
        <v>5435</v>
      </c>
      <c r="AN350" s="29" t="s">
        <v>4635</v>
      </c>
      <c r="AO350" s="29" t="s">
        <v>4442</v>
      </c>
      <c r="AR350" s="29" t="str">
        <f t="shared" si="58"/>
        <v>0</v>
      </c>
      <c r="AS350" s="29">
        <f t="shared" si="52"/>
        <v>0</v>
      </c>
      <c r="AT350" s="29">
        <v>0</v>
      </c>
      <c r="AW350" s="29" t="str">
        <f t="shared" si="60"/>
        <v/>
      </c>
      <c r="AX350" s="29" t="str">
        <f t="shared" si="53"/>
        <v/>
      </c>
      <c r="AY350" s="29" t="str">
        <f t="shared" si="59"/>
        <v>https://media.mediathek-tanz-theater.de/iiif/2/nvt_img-010-007-001.JP2</v>
      </c>
      <c r="AZ350" s="29" t="str">
        <f t="shared" si="54"/>
        <v>image/jp2</v>
      </c>
      <c r="BA350" s="29" t="str">
        <f t="shared" si="55"/>
        <v>presentation/iiif</v>
      </c>
      <c r="BB350" s="29" t="str">
        <f t="shared" si="56"/>
        <v>https://media.mediathek-tanz-theater.de/iiif/2/nvt_img-010-007-001.JP2/full/100,/0/default.jpg</v>
      </c>
      <c r="BC350" s="29" t="str">
        <f t="shared" si="51"/>
        <v>image/jpeg</v>
      </c>
      <c r="BD350" s="29" t="str">
        <f t="shared" si="57"/>
        <v>presentation/thumbnail</v>
      </c>
    </row>
    <row r="351" spans="1:56" ht="14.85" customHeight="1">
      <c r="A351" s="29">
        <v>1</v>
      </c>
      <c r="B351" s="29">
        <v>0</v>
      </c>
      <c r="C351" s="29" t="s">
        <v>5539</v>
      </c>
      <c r="D351" s="29" t="s">
        <v>5540</v>
      </c>
      <c r="E351" s="29"/>
      <c r="F351" s="38" t="s">
        <v>4430</v>
      </c>
      <c r="G351" s="29"/>
      <c r="H351" s="29" t="s">
        <v>4524</v>
      </c>
      <c r="I351" s="402" t="s">
        <v>4446</v>
      </c>
      <c r="J351" s="402" t="s">
        <v>5533</v>
      </c>
      <c r="K351" s="29"/>
      <c r="L351" s="29"/>
      <c r="M351" s="29"/>
      <c r="N351" s="29" t="s">
        <v>1384</v>
      </c>
      <c r="O351" s="29"/>
      <c r="P351" s="25" t="s">
        <v>25745</v>
      </c>
      <c r="Q351" s="25"/>
      <c r="R351" s="29" t="s">
        <v>5249</v>
      </c>
      <c r="S351" s="29" t="s">
        <v>5541</v>
      </c>
      <c r="T351" s="29" t="s">
        <v>2006</v>
      </c>
      <c r="U351" t="s">
        <v>5426</v>
      </c>
      <c r="V351"/>
      <c r="W351" s="29"/>
      <c r="X351" s="349">
        <v>1986</v>
      </c>
      <c r="Y351" s="29"/>
      <c r="Z351" s="29"/>
      <c r="AA351" s="29"/>
      <c r="AB351" s="29"/>
      <c r="AC351" s="29"/>
      <c r="AD351" s="29"/>
      <c r="AE351" s="29" t="s">
        <v>2950</v>
      </c>
      <c r="AG351" s="284" t="s">
        <v>4434</v>
      </c>
      <c r="AH351" s="40" t="s">
        <v>4439</v>
      </c>
      <c r="AI351" s="40" t="s">
        <v>4440</v>
      </c>
      <c r="AJ351" s="40" t="s">
        <v>4799</v>
      </c>
      <c r="AK351" s="40" t="s">
        <v>72</v>
      </c>
      <c r="AL351" s="301" t="s">
        <v>5435</v>
      </c>
      <c r="AN351" s="29" t="s">
        <v>4635</v>
      </c>
      <c r="AO351" s="29" t="s">
        <v>4442</v>
      </c>
      <c r="AR351" s="29" t="str">
        <f t="shared" si="58"/>
        <v>0</v>
      </c>
      <c r="AS351" s="29">
        <f t="shared" si="52"/>
        <v>0</v>
      </c>
      <c r="AT351" s="29">
        <v>0</v>
      </c>
      <c r="AW351" s="29" t="str">
        <f t="shared" si="60"/>
        <v/>
      </c>
      <c r="AX351" s="29" t="str">
        <f t="shared" si="53"/>
        <v/>
      </c>
      <c r="AY351" s="29" t="str">
        <f t="shared" si="59"/>
        <v>https://media.mediathek-tanz-theater.de/iiif/2/nvt_img-010-007-002.JP2</v>
      </c>
      <c r="AZ351" s="29" t="str">
        <f t="shared" si="54"/>
        <v>image/jp2</v>
      </c>
      <c r="BA351" s="29" t="str">
        <f t="shared" si="55"/>
        <v>presentation/iiif</v>
      </c>
      <c r="BB351" s="29" t="str">
        <f t="shared" si="56"/>
        <v>https://media.mediathek-tanz-theater.de/iiif/2/nvt_img-010-007-002.JP2/full/100,/0/default.jpg</v>
      </c>
      <c r="BC351" s="29" t="str">
        <f t="shared" si="51"/>
        <v>image/jpeg</v>
      </c>
      <c r="BD351" s="29" t="str">
        <f t="shared" si="57"/>
        <v>presentation/thumbnail</v>
      </c>
    </row>
    <row r="352" spans="1:56" ht="14.85" customHeight="1">
      <c r="A352" s="29">
        <v>1</v>
      </c>
      <c r="B352" s="29">
        <v>0</v>
      </c>
      <c r="C352" s="29" t="s">
        <v>5542</v>
      </c>
      <c r="D352" s="29" t="s">
        <v>5543</v>
      </c>
      <c r="E352" s="29"/>
      <c r="F352" s="38" t="s">
        <v>4430</v>
      </c>
      <c r="G352" s="29"/>
      <c r="H352" s="29" t="s">
        <v>4524</v>
      </c>
      <c r="I352" s="402" t="s">
        <v>4446</v>
      </c>
      <c r="J352" s="402" t="s">
        <v>5533</v>
      </c>
      <c r="K352" s="29"/>
      <c r="L352" s="29"/>
      <c r="M352" s="29"/>
      <c r="N352" s="29" t="s">
        <v>1384</v>
      </c>
      <c r="O352" s="29"/>
      <c r="P352" s="25" t="s">
        <v>25745</v>
      </c>
      <c r="Q352" s="25"/>
      <c r="R352" s="29" t="s">
        <v>5249</v>
      </c>
      <c r="S352" s="29" t="s">
        <v>5544</v>
      </c>
      <c r="T352" s="29" t="s">
        <v>2006</v>
      </c>
      <c r="U352" t="s">
        <v>5426</v>
      </c>
      <c r="V352"/>
      <c r="W352" s="29"/>
      <c r="X352" s="349">
        <v>1986</v>
      </c>
      <c r="Y352" s="29"/>
      <c r="Z352" s="29"/>
      <c r="AA352" s="29"/>
      <c r="AB352" s="29"/>
      <c r="AC352" s="29"/>
      <c r="AD352" s="29"/>
      <c r="AE352" s="29" t="s">
        <v>2950</v>
      </c>
      <c r="AG352" s="284" t="s">
        <v>4434</v>
      </c>
      <c r="AH352" s="40" t="s">
        <v>4439</v>
      </c>
      <c r="AI352" s="40" t="s">
        <v>4440</v>
      </c>
      <c r="AJ352" s="40" t="s">
        <v>4799</v>
      </c>
      <c r="AK352" s="40" t="s">
        <v>72</v>
      </c>
      <c r="AL352" s="301" t="s">
        <v>5435</v>
      </c>
      <c r="AN352" s="29" t="s">
        <v>4635</v>
      </c>
      <c r="AO352" s="29" t="s">
        <v>4442</v>
      </c>
      <c r="AR352" s="29" t="str">
        <f t="shared" si="58"/>
        <v>0</v>
      </c>
      <c r="AS352" s="29">
        <f t="shared" si="52"/>
        <v>0</v>
      </c>
      <c r="AT352" s="29">
        <v>0</v>
      </c>
      <c r="AW352" s="29" t="str">
        <f t="shared" si="60"/>
        <v/>
      </c>
      <c r="AX352" s="29" t="str">
        <f t="shared" si="53"/>
        <v/>
      </c>
      <c r="AY352" s="29" t="str">
        <f t="shared" si="59"/>
        <v>https://media.mediathek-tanz-theater.de/iiif/2/nvt_img-010-007-003.JP2</v>
      </c>
      <c r="AZ352" s="29" t="str">
        <f t="shared" si="54"/>
        <v>image/jp2</v>
      </c>
      <c r="BA352" s="29" t="str">
        <f t="shared" si="55"/>
        <v>presentation/iiif</v>
      </c>
      <c r="BB352" s="29" t="str">
        <f t="shared" si="56"/>
        <v>https://media.mediathek-tanz-theater.de/iiif/2/nvt_img-010-007-003.JP2/full/100,/0/default.jpg</v>
      </c>
      <c r="BC352" s="29" t="str">
        <f t="shared" si="51"/>
        <v>image/jpeg</v>
      </c>
      <c r="BD352" s="29" t="str">
        <f t="shared" si="57"/>
        <v>presentation/thumbnail</v>
      </c>
    </row>
    <row r="353" spans="1:56" ht="14.85" customHeight="1">
      <c r="A353" s="29">
        <v>1</v>
      </c>
      <c r="B353" s="29">
        <v>0</v>
      </c>
      <c r="C353" s="29" t="s">
        <v>5545</v>
      </c>
      <c r="D353" s="29" t="s">
        <v>5546</v>
      </c>
      <c r="E353" s="29"/>
      <c r="F353" s="38" t="s">
        <v>4430</v>
      </c>
      <c r="G353" s="29"/>
      <c r="H353" s="29" t="s">
        <v>4524</v>
      </c>
      <c r="I353" s="402" t="s">
        <v>4446</v>
      </c>
      <c r="J353" s="402" t="s">
        <v>5533</v>
      </c>
      <c r="K353" s="29"/>
      <c r="L353" s="29"/>
      <c r="M353" s="29"/>
      <c r="N353" s="29" t="s">
        <v>1384</v>
      </c>
      <c r="O353" s="29"/>
      <c r="P353" s="25" t="s">
        <v>25745</v>
      </c>
      <c r="Q353" s="25"/>
      <c r="R353" s="29" t="s">
        <v>5249</v>
      </c>
      <c r="S353" s="29" t="s">
        <v>5547</v>
      </c>
      <c r="T353" s="29" t="s">
        <v>2006</v>
      </c>
      <c r="U353" t="s">
        <v>5426</v>
      </c>
      <c r="V353"/>
      <c r="W353" s="29"/>
      <c r="X353" s="349">
        <v>1986</v>
      </c>
      <c r="Y353" s="29"/>
      <c r="Z353" s="29"/>
      <c r="AA353" s="29"/>
      <c r="AB353" s="29"/>
      <c r="AC353" s="29"/>
      <c r="AD353" s="29"/>
      <c r="AE353" s="29" t="s">
        <v>2950</v>
      </c>
      <c r="AG353" s="284" t="s">
        <v>4434</v>
      </c>
      <c r="AH353" s="40" t="s">
        <v>4439</v>
      </c>
      <c r="AI353" s="40" t="s">
        <v>4440</v>
      </c>
      <c r="AJ353" s="40" t="s">
        <v>4799</v>
      </c>
      <c r="AK353" s="40" t="s">
        <v>72</v>
      </c>
      <c r="AL353" s="301" t="s">
        <v>5435</v>
      </c>
      <c r="AN353" s="29" t="s">
        <v>4635</v>
      </c>
      <c r="AO353" s="29" t="s">
        <v>4442</v>
      </c>
      <c r="AR353" s="29" t="str">
        <f t="shared" si="58"/>
        <v>0</v>
      </c>
      <c r="AS353" s="29">
        <f t="shared" si="52"/>
        <v>0</v>
      </c>
      <c r="AT353" s="29">
        <v>0</v>
      </c>
      <c r="AW353" s="29" t="str">
        <f t="shared" si="60"/>
        <v/>
      </c>
      <c r="AX353" s="29" t="str">
        <f t="shared" si="53"/>
        <v/>
      </c>
      <c r="AY353" s="29" t="str">
        <f t="shared" si="59"/>
        <v>https://media.mediathek-tanz-theater.de/iiif/2/nvt_img-010-007-004.JP2</v>
      </c>
      <c r="AZ353" s="29" t="str">
        <f t="shared" si="54"/>
        <v>image/jp2</v>
      </c>
      <c r="BA353" s="29" t="str">
        <f t="shared" si="55"/>
        <v>presentation/iiif</v>
      </c>
      <c r="BB353" s="29" t="str">
        <f t="shared" si="56"/>
        <v>https://media.mediathek-tanz-theater.de/iiif/2/nvt_img-010-007-004.JP2/full/100,/0/default.jpg</v>
      </c>
      <c r="BC353" s="29" t="str">
        <f t="shared" si="51"/>
        <v>image/jpeg</v>
      </c>
      <c r="BD353" s="29" t="str">
        <f t="shared" si="57"/>
        <v>presentation/thumbnail</v>
      </c>
    </row>
    <row r="354" spans="1:56" ht="14.85" customHeight="1">
      <c r="A354" s="29">
        <v>1</v>
      </c>
      <c r="B354" s="29">
        <v>0</v>
      </c>
      <c r="C354" s="29" t="s">
        <v>5548</v>
      </c>
      <c r="D354" s="29" t="s">
        <v>5549</v>
      </c>
      <c r="E354" s="29"/>
      <c r="F354" s="38" t="s">
        <v>4430</v>
      </c>
      <c r="G354" s="29"/>
      <c r="H354" s="29" t="s">
        <v>4524</v>
      </c>
      <c r="I354" s="402" t="s">
        <v>4446</v>
      </c>
      <c r="J354" s="402" t="s">
        <v>5533</v>
      </c>
      <c r="K354" s="29"/>
      <c r="L354" s="29"/>
      <c r="M354" s="29"/>
      <c r="N354" s="29" t="s">
        <v>1384</v>
      </c>
      <c r="O354" s="29"/>
      <c r="P354" s="25" t="s">
        <v>25745</v>
      </c>
      <c r="Q354" s="25"/>
      <c r="R354" s="29" t="s">
        <v>5249</v>
      </c>
      <c r="S354" s="29" t="s">
        <v>5550</v>
      </c>
      <c r="T354" s="29" t="s">
        <v>2006</v>
      </c>
      <c r="U354" t="s">
        <v>5426</v>
      </c>
      <c r="V354"/>
      <c r="W354" s="29"/>
      <c r="X354" s="349">
        <v>1986</v>
      </c>
      <c r="Y354" s="29"/>
      <c r="Z354" s="29"/>
      <c r="AA354" s="29"/>
      <c r="AB354" s="29"/>
      <c r="AC354" s="29"/>
      <c r="AD354" s="29"/>
      <c r="AE354" s="29" t="s">
        <v>2950</v>
      </c>
      <c r="AG354" s="284" t="s">
        <v>4434</v>
      </c>
      <c r="AH354" s="40" t="s">
        <v>4439</v>
      </c>
      <c r="AI354" s="40" t="s">
        <v>4440</v>
      </c>
      <c r="AJ354" s="40" t="s">
        <v>4799</v>
      </c>
      <c r="AK354" s="40" t="s">
        <v>72</v>
      </c>
      <c r="AL354" s="301" t="s">
        <v>5435</v>
      </c>
      <c r="AN354" s="29" t="s">
        <v>4635</v>
      </c>
      <c r="AO354" s="29" t="s">
        <v>4442</v>
      </c>
      <c r="AR354" s="29" t="str">
        <f t="shared" si="58"/>
        <v>0</v>
      </c>
      <c r="AS354" s="29">
        <f t="shared" si="52"/>
        <v>0</v>
      </c>
      <c r="AT354" s="29">
        <v>0</v>
      </c>
      <c r="AW354" s="29" t="str">
        <f t="shared" si="60"/>
        <v/>
      </c>
      <c r="AX354" s="29" t="str">
        <f t="shared" si="53"/>
        <v/>
      </c>
      <c r="AY354" s="29" t="str">
        <f t="shared" si="59"/>
        <v>https://media.mediathek-tanz-theater.de/iiif/2/nvt_img-010-007-005.JP2</v>
      </c>
      <c r="AZ354" s="29" t="str">
        <f t="shared" si="54"/>
        <v>image/jp2</v>
      </c>
      <c r="BA354" s="29" t="str">
        <f t="shared" si="55"/>
        <v>presentation/iiif</v>
      </c>
      <c r="BB354" s="29" t="str">
        <f t="shared" si="56"/>
        <v>https://media.mediathek-tanz-theater.de/iiif/2/nvt_img-010-007-005.JP2/full/100,/0/default.jpg</v>
      </c>
      <c r="BC354" s="29" t="str">
        <f t="shared" si="51"/>
        <v>image/jpeg</v>
      </c>
      <c r="BD354" s="29" t="str">
        <f t="shared" si="57"/>
        <v>presentation/thumbnail</v>
      </c>
    </row>
    <row r="355" spans="1:56" ht="14.85" customHeight="1">
      <c r="A355" s="29">
        <v>1</v>
      </c>
      <c r="B355" s="29">
        <v>0</v>
      </c>
      <c r="C355" s="29" t="s">
        <v>5551</v>
      </c>
      <c r="D355" s="29" t="s">
        <v>5552</v>
      </c>
      <c r="E355" s="29"/>
      <c r="F355" s="38" t="s">
        <v>4430</v>
      </c>
      <c r="G355" s="29"/>
      <c r="H355" s="29" t="s">
        <v>4524</v>
      </c>
      <c r="I355" s="402" t="s">
        <v>5392</v>
      </c>
      <c r="J355" s="402" t="s">
        <v>5533</v>
      </c>
      <c r="K355" s="29"/>
      <c r="L355" s="29"/>
      <c r="M355" s="29"/>
      <c r="N355" s="29" t="s">
        <v>1384</v>
      </c>
      <c r="O355" s="29"/>
      <c r="P355" s="25" t="s">
        <v>25745</v>
      </c>
      <c r="Q355" s="25"/>
      <c r="R355" s="29" t="s">
        <v>5407</v>
      </c>
      <c r="S355" s="29"/>
      <c r="T355" s="29" t="s">
        <v>2006</v>
      </c>
      <c r="U355" t="s">
        <v>4933</v>
      </c>
      <c r="V355"/>
      <c r="W355" s="29"/>
      <c r="X355" s="349">
        <v>1986</v>
      </c>
      <c r="Y355" s="29"/>
      <c r="Z355" s="29"/>
      <c r="AA355" s="29"/>
      <c r="AB355" s="29"/>
      <c r="AC355" s="29"/>
      <c r="AD355" s="29"/>
      <c r="AE355" s="29" t="s">
        <v>2950</v>
      </c>
      <c r="AG355" s="284" t="s">
        <v>4434</v>
      </c>
      <c r="AH355" s="40" t="s">
        <v>4439</v>
      </c>
      <c r="AI355" s="40" t="s">
        <v>4440</v>
      </c>
      <c r="AJ355" s="40" t="s">
        <v>4799</v>
      </c>
      <c r="AK355" s="40" t="s">
        <v>5553</v>
      </c>
      <c r="AL355" s="301" t="s">
        <v>5435</v>
      </c>
      <c r="AN355" s="29" t="s">
        <v>4635</v>
      </c>
      <c r="AO355" s="29" t="s">
        <v>4442</v>
      </c>
      <c r="AR355" s="29" t="str">
        <f t="shared" si="58"/>
        <v>0</v>
      </c>
      <c r="AS355" s="29">
        <f t="shared" si="52"/>
        <v>0</v>
      </c>
      <c r="AT355" s="29">
        <v>0</v>
      </c>
      <c r="AW355" s="29" t="str">
        <f t="shared" si="60"/>
        <v/>
      </c>
      <c r="AX355" s="29" t="str">
        <f t="shared" si="53"/>
        <v/>
      </c>
      <c r="AY355" s="29" t="str">
        <f t="shared" si="59"/>
        <v>https://media.mediathek-tanz-theater.de/iiif/2/nvt_img-010-007-006.JP2</v>
      </c>
      <c r="AZ355" s="29" t="str">
        <f t="shared" si="54"/>
        <v>image/jp2</v>
      </c>
      <c r="BA355" s="29" t="str">
        <f t="shared" si="55"/>
        <v>presentation/iiif</v>
      </c>
      <c r="BB355" s="29" t="str">
        <f t="shared" si="56"/>
        <v>https://media.mediathek-tanz-theater.de/iiif/2/nvt_img-010-007-006.JP2/full/100,/0/default.jpg</v>
      </c>
      <c r="BC355" s="29" t="str">
        <f t="shared" si="51"/>
        <v>image/jpeg</v>
      </c>
      <c r="BD355" s="29" t="str">
        <f t="shared" si="57"/>
        <v>presentation/thumbnail</v>
      </c>
    </row>
    <row r="356" spans="1:56" ht="14.85" customHeight="1">
      <c r="A356" s="29">
        <v>0</v>
      </c>
      <c r="B356" s="29">
        <v>0</v>
      </c>
      <c r="C356" s="29" t="s">
        <v>5554</v>
      </c>
      <c r="D356" s="29"/>
      <c r="F356" s="38" t="s">
        <v>4430</v>
      </c>
      <c r="G356" s="29"/>
      <c r="H356" s="29"/>
      <c r="I356" s="402" t="s">
        <v>4431</v>
      </c>
      <c r="K356" s="29"/>
      <c r="L356" s="29"/>
      <c r="M356" s="29"/>
      <c r="N356" s="29"/>
      <c r="O356" s="29" t="s">
        <v>1384</v>
      </c>
      <c r="P356" s="25"/>
      <c r="Q356" s="25"/>
      <c r="R356" s="29"/>
      <c r="S356" s="29"/>
      <c r="T356" s="29"/>
      <c r="U356"/>
      <c r="V356"/>
      <c r="W356" s="29"/>
      <c r="X356" s="349"/>
      <c r="Y356" s="29"/>
      <c r="Z356" s="29"/>
      <c r="AA356" s="29"/>
      <c r="AB356" s="29" t="s">
        <v>5555</v>
      </c>
      <c r="AC356" s="29" t="s">
        <v>4788</v>
      </c>
      <c r="AD356" s="29"/>
      <c r="AE356" s="29" t="s">
        <v>2950</v>
      </c>
      <c r="AG356" s="284" t="s">
        <v>4434</v>
      </c>
      <c r="AH356" s="40"/>
      <c r="AI356" s="40"/>
      <c r="AJ356" s="40" t="s">
        <v>5115</v>
      </c>
      <c r="AK356" s="40"/>
      <c r="AR356" s="29" t="str">
        <f t="shared" si="58"/>
        <v>1</v>
      </c>
      <c r="AS356" s="29">
        <f t="shared" si="52"/>
        <v>0</v>
      </c>
      <c r="AT356" s="29">
        <v>0</v>
      </c>
      <c r="AW356" s="29" t="str">
        <f t="shared" si="60"/>
        <v/>
      </c>
      <c r="AX356" s="29" t="str">
        <f t="shared" si="53"/>
        <v/>
      </c>
      <c r="AY356" s="29" t="str">
        <f t="shared" si="59"/>
        <v>https://media.mediathek-tanz-theater.de/iiif/2/nvt_img-011.JP2</v>
      </c>
      <c r="AZ356" s="29" t="str">
        <f t="shared" si="54"/>
        <v>image/jp2</v>
      </c>
      <c r="BA356" s="29" t="str">
        <f t="shared" si="55"/>
        <v>presentation/iiif</v>
      </c>
      <c r="BB356" s="29" t="str">
        <f t="shared" si="56"/>
        <v>https://media.mediathek-tanz-theater.de/iiif/2/nvt_img-011.JP2/full/100,/0/default.jpg</v>
      </c>
      <c r="BC356" s="29" t="str">
        <f t="shared" si="51"/>
        <v>image/jpeg</v>
      </c>
      <c r="BD356" s="29" t="str">
        <f t="shared" si="57"/>
        <v>presentation/thumbnail</v>
      </c>
    </row>
    <row r="357" spans="1:56" ht="14.85" customHeight="1">
      <c r="A357" s="29">
        <v>1</v>
      </c>
      <c r="B357" s="29">
        <v>0</v>
      </c>
      <c r="C357" s="29" t="s">
        <v>5556</v>
      </c>
      <c r="D357" s="29" t="s">
        <v>5557</v>
      </c>
      <c r="E357" s="29"/>
      <c r="F357" s="38" t="s">
        <v>4430</v>
      </c>
      <c r="G357" s="29"/>
      <c r="H357" s="29"/>
      <c r="I357" s="402" t="s">
        <v>4438</v>
      </c>
      <c r="J357" s="402" t="s">
        <v>5554</v>
      </c>
      <c r="K357" s="29"/>
      <c r="L357" s="29"/>
      <c r="M357" s="29"/>
      <c r="N357" s="29" t="s">
        <v>1384</v>
      </c>
      <c r="O357" s="29"/>
      <c r="P357" s="25"/>
      <c r="Q357" s="25"/>
      <c r="R357" s="29" t="s">
        <v>5558</v>
      </c>
      <c r="S357" s="29" t="s">
        <v>5559</v>
      </c>
      <c r="T357" s="29" t="s">
        <v>2006</v>
      </c>
      <c r="U357"/>
      <c r="V357"/>
      <c r="W357" s="29"/>
      <c r="X357" s="349"/>
      <c r="Y357" s="29"/>
      <c r="Z357" s="29"/>
      <c r="AA357" s="29"/>
      <c r="AB357" s="29"/>
      <c r="AC357" s="29"/>
      <c r="AD357" s="29"/>
      <c r="AE357" s="29" t="s">
        <v>2950</v>
      </c>
      <c r="AG357" s="284" t="s">
        <v>4434</v>
      </c>
      <c r="AH357" s="40" t="s">
        <v>4439</v>
      </c>
      <c r="AI357" s="40" t="s">
        <v>4440</v>
      </c>
      <c r="AJ357" s="40" t="s">
        <v>5560</v>
      </c>
      <c r="AK357" s="40"/>
      <c r="AO357" s="29" t="s">
        <v>4442</v>
      </c>
      <c r="AR357" s="29" t="str">
        <f t="shared" si="58"/>
        <v>1</v>
      </c>
      <c r="AS357" s="29">
        <f t="shared" si="52"/>
        <v>1</v>
      </c>
      <c r="AT357" s="29">
        <v>1</v>
      </c>
      <c r="AV357" s="29" t="s">
        <v>5561</v>
      </c>
      <c r="AW357" s="29" t="str">
        <f t="shared" si="60"/>
        <v>image/tiff</v>
      </c>
      <c r="AX357" s="29" t="str">
        <f t="shared" si="53"/>
        <v>archival/master</v>
      </c>
      <c r="AY357" s="29" t="str">
        <f t="shared" si="59"/>
        <v>https://media.mediathek-tanz-theater.de/iiif/2/nvt_img-011-001.JP2</v>
      </c>
      <c r="AZ357" s="29" t="str">
        <f t="shared" si="54"/>
        <v>image/jp2</v>
      </c>
      <c r="BA357" s="29" t="str">
        <f t="shared" si="55"/>
        <v>presentation/iiif</v>
      </c>
      <c r="BB357" s="29" t="str">
        <f t="shared" si="56"/>
        <v>https://media.mediathek-tanz-theater.de/iiif/2/nvt_img-011-001.JP2/full/100,/0/default.jpg</v>
      </c>
      <c r="BC357" s="29" t="str">
        <f t="shared" si="51"/>
        <v>image/jpeg</v>
      </c>
      <c r="BD357" s="29" t="str">
        <f t="shared" si="57"/>
        <v>presentation/thumbnail</v>
      </c>
    </row>
    <row r="358" spans="1:56" ht="14.85" customHeight="1">
      <c r="A358" s="29">
        <v>1</v>
      </c>
      <c r="B358" s="29">
        <v>0</v>
      </c>
      <c r="C358" s="29" t="s">
        <v>5562</v>
      </c>
      <c r="D358" s="29" t="s">
        <v>5563</v>
      </c>
      <c r="E358" s="29"/>
      <c r="F358" s="38" t="s">
        <v>4430</v>
      </c>
      <c r="G358" s="29"/>
      <c r="H358" s="29" t="s">
        <v>4561</v>
      </c>
      <c r="I358" s="402" t="s">
        <v>4446</v>
      </c>
      <c r="J358" s="402" t="s">
        <v>5556</v>
      </c>
      <c r="K358" s="29"/>
      <c r="L358" s="29"/>
      <c r="M358" s="29"/>
      <c r="N358" s="29" t="s">
        <v>1384</v>
      </c>
      <c r="O358" s="29"/>
      <c r="P358" s="25"/>
      <c r="Q358" s="25"/>
      <c r="R358" s="29" t="s">
        <v>5558</v>
      </c>
      <c r="S358" s="29" t="s">
        <v>5559</v>
      </c>
      <c r="T358" s="29" t="s">
        <v>2006</v>
      </c>
      <c r="U358"/>
      <c r="V358"/>
      <c r="W358" s="29"/>
      <c r="X358" s="349"/>
      <c r="Y358" s="29"/>
      <c r="Z358" s="29"/>
      <c r="AA358" s="29"/>
      <c r="AB358" s="29"/>
      <c r="AC358" s="29"/>
      <c r="AD358" s="29"/>
      <c r="AE358" s="29" t="s">
        <v>2950</v>
      </c>
      <c r="AG358" s="284" t="s">
        <v>4434</v>
      </c>
      <c r="AH358" s="40" t="s">
        <v>4439</v>
      </c>
      <c r="AI358" s="40" t="s">
        <v>4440</v>
      </c>
      <c r="AJ358" s="40" t="s">
        <v>4799</v>
      </c>
      <c r="AK358" s="40" t="s">
        <v>72</v>
      </c>
      <c r="AL358" s="301" t="s">
        <v>5435</v>
      </c>
      <c r="AN358" s="29" t="s">
        <v>4635</v>
      </c>
      <c r="AO358" s="29" t="s">
        <v>4442</v>
      </c>
      <c r="AR358" s="29" t="str">
        <f t="shared" si="58"/>
        <v>0</v>
      </c>
      <c r="AS358" s="29">
        <f t="shared" si="52"/>
        <v>0</v>
      </c>
      <c r="AT358" s="29">
        <v>0</v>
      </c>
      <c r="AW358" s="29" t="str">
        <f t="shared" si="60"/>
        <v/>
      </c>
      <c r="AX358" s="29" t="str">
        <f t="shared" si="53"/>
        <v/>
      </c>
      <c r="AY358" s="29" t="str">
        <f t="shared" si="59"/>
        <v>https://media.mediathek-tanz-theater.de/iiif/2/nvt_img-011-001-001.JP2</v>
      </c>
      <c r="AZ358" s="29" t="str">
        <f t="shared" si="54"/>
        <v>image/jp2</v>
      </c>
      <c r="BA358" s="29" t="str">
        <f t="shared" si="55"/>
        <v>presentation/iiif</v>
      </c>
      <c r="BB358" s="29" t="str">
        <f t="shared" si="56"/>
        <v>https://media.mediathek-tanz-theater.de/iiif/2/nvt_img-011-001-001.JP2/full/100,/0/default.jpg</v>
      </c>
      <c r="BC358" s="29" t="str">
        <f t="shared" si="51"/>
        <v>image/jpeg</v>
      </c>
      <c r="BD358" s="29" t="str">
        <f t="shared" si="57"/>
        <v>presentation/thumbnail</v>
      </c>
    </row>
    <row r="359" spans="1:56" ht="14.85" customHeight="1">
      <c r="A359" s="29">
        <v>1</v>
      </c>
      <c r="B359" s="29">
        <v>0</v>
      </c>
      <c r="C359" s="29" t="s">
        <v>5564</v>
      </c>
      <c r="D359" s="29" t="s">
        <v>5565</v>
      </c>
      <c r="E359" s="29"/>
      <c r="F359" s="38" t="s">
        <v>4430</v>
      </c>
      <c r="G359" s="29"/>
      <c r="H359" s="29" t="s">
        <v>5566</v>
      </c>
      <c r="I359" s="402" t="s">
        <v>4446</v>
      </c>
      <c r="J359" s="402" t="s">
        <v>5556</v>
      </c>
      <c r="K359" s="29"/>
      <c r="L359" s="29"/>
      <c r="M359" s="29"/>
      <c r="N359" s="29" t="s">
        <v>1384</v>
      </c>
      <c r="O359" s="29"/>
      <c r="P359" s="25"/>
      <c r="Q359" s="25"/>
      <c r="R359" s="29" t="s">
        <v>5558</v>
      </c>
      <c r="S359" s="29" t="s">
        <v>5559</v>
      </c>
      <c r="T359" s="29" t="s">
        <v>2006</v>
      </c>
      <c r="U359"/>
      <c r="V359"/>
      <c r="W359" s="29"/>
      <c r="X359" s="349"/>
      <c r="Y359" s="29"/>
      <c r="Z359" s="29"/>
      <c r="AA359" s="29"/>
      <c r="AB359" s="29"/>
      <c r="AC359" s="29"/>
      <c r="AD359" s="29"/>
      <c r="AE359" s="29" t="s">
        <v>2950</v>
      </c>
      <c r="AG359" s="284" t="s">
        <v>4434</v>
      </c>
      <c r="AH359" s="40" t="s">
        <v>4439</v>
      </c>
      <c r="AI359" s="40" t="s">
        <v>4440</v>
      </c>
      <c r="AJ359" s="40" t="s">
        <v>4799</v>
      </c>
      <c r="AK359" s="40" t="s">
        <v>72</v>
      </c>
      <c r="AL359" s="301" t="s">
        <v>5435</v>
      </c>
      <c r="AN359" s="29" t="s">
        <v>72</v>
      </c>
      <c r="AO359" s="29" t="s">
        <v>4442</v>
      </c>
      <c r="AR359" s="29" t="str">
        <f t="shared" si="58"/>
        <v>0</v>
      </c>
      <c r="AS359" s="29">
        <f t="shared" si="52"/>
        <v>0</v>
      </c>
      <c r="AT359" s="29">
        <v>0</v>
      </c>
      <c r="AW359" s="29" t="str">
        <f t="shared" si="60"/>
        <v/>
      </c>
      <c r="AX359" s="29" t="str">
        <f t="shared" si="53"/>
        <v/>
      </c>
      <c r="AY359" s="29" t="str">
        <f t="shared" si="59"/>
        <v>https://media.mediathek-tanz-theater.de/iiif/2/nvt_img-011-001-002.JP2</v>
      </c>
      <c r="AZ359" s="29" t="str">
        <f t="shared" si="54"/>
        <v>image/jp2</v>
      </c>
      <c r="BA359" s="29" t="str">
        <f t="shared" si="55"/>
        <v>presentation/iiif</v>
      </c>
      <c r="BB359" s="29" t="str">
        <f t="shared" si="56"/>
        <v>https://media.mediathek-tanz-theater.de/iiif/2/nvt_img-011-001-002.JP2/full/100,/0/default.jpg</v>
      </c>
      <c r="BC359" s="29" t="str">
        <f t="shared" si="51"/>
        <v>image/jpeg</v>
      </c>
      <c r="BD359" s="29" t="str">
        <f t="shared" si="57"/>
        <v>presentation/thumbnail</v>
      </c>
    </row>
    <row r="360" spans="1:56" ht="14.85" customHeight="1">
      <c r="A360" s="29">
        <v>1</v>
      </c>
      <c r="B360" s="29">
        <v>0</v>
      </c>
      <c r="C360" s="29" t="s">
        <v>5567</v>
      </c>
      <c r="D360" s="29" t="s">
        <v>5568</v>
      </c>
      <c r="E360" s="29"/>
      <c r="F360" s="38" t="s">
        <v>4430</v>
      </c>
      <c r="G360" s="29"/>
      <c r="H360" s="29" t="s">
        <v>5566</v>
      </c>
      <c r="I360" s="402" t="s">
        <v>4446</v>
      </c>
      <c r="J360" s="402" t="s">
        <v>5556</v>
      </c>
      <c r="K360" s="29"/>
      <c r="L360" s="29"/>
      <c r="M360" s="29"/>
      <c r="N360" s="29" t="s">
        <v>1384</v>
      </c>
      <c r="O360" s="29"/>
      <c r="P360" s="25"/>
      <c r="Q360" s="25"/>
      <c r="R360" s="29" t="s">
        <v>5558</v>
      </c>
      <c r="S360" s="29" t="s">
        <v>5559</v>
      </c>
      <c r="T360" s="29" t="s">
        <v>2006</v>
      </c>
      <c r="U360"/>
      <c r="V360"/>
      <c r="W360" s="29"/>
      <c r="X360" s="349"/>
      <c r="Y360" s="29"/>
      <c r="Z360" s="29"/>
      <c r="AA360" s="29"/>
      <c r="AB360" s="29"/>
      <c r="AC360" s="29"/>
      <c r="AD360" s="29"/>
      <c r="AE360" s="29" t="s">
        <v>2950</v>
      </c>
      <c r="AG360" s="284" t="s">
        <v>4434</v>
      </c>
      <c r="AH360" s="40" t="s">
        <v>4439</v>
      </c>
      <c r="AI360" s="40" t="s">
        <v>4440</v>
      </c>
      <c r="AJ360" s="40" t="s">
        <v>4799</v>
      </c>
      <c r="AK360" s="40" t="s">
        <v>72</v>
      </c>
      <c r="AL360" s="301" t="s">
        <v>5435</v>
      </c>
      <c r="AN360" s="29" t="s">
        <v>72</v>
      </c>
      <c r="AO360" s="29" t="s">
        <v>4442</v>
      </c>
      <c r="AR360" s="29" t="str">
        <f t="shared" si="58"/>
        <v>0</v>
      </c>
      <c r="AS360" s="29">
        <f t="shared" si="52"/>
        <v>0</v>
      </c>
      <c r="AT360" s="29">
        <v>0</v>
      </c>
      <c r="AW360" s="29" t="str">
        <f t="shared" si="60"/>
        <v/>
      </c>
      <c r="AX360" s="29" t="str">
        <f t="shared" si="53"/>
        <v/>
      </c>
      <c r="AY360" s="29" t="str">
        <f t="shared" si="59"/>
        <v>https://media.mediathek-tanz-theater.de/iiif/2/nvt_img-011-001-003.JP2</v>
      </c>
      <c r="AZ360" s="29" t="str">
        <f t="shared" si="54"/>
        <v>image/jp2</v>
      </c>
      <c r="BA360" s="29" t="str">
        <f t="shared" si="55"/>
        <v>presentation/iiif</v>
      </c>
      <c r="BB360" s="29" t="str">
        <f t="shared" si="56"/>
        <v>https://media.mediathek-tanz-theater.de/iiif/2/nvt_img-011-001-003.JP2/full/100,/0/default.jpg</v>
      </c>
      <c r="BC360" s="29" t="str">
        <f t="shared" si="51"/>
        <v>image/jpeg</v>
      </c>
      <c r="BD360" s="29" t="str">
        <f t="shared" si="57"/>
        <v>presentation/thumbnail</v>
      </c>
    </row>
    <row r="361" spans="1:56" ht="14.85" customHeight="1">
      <c r="A361" s="29">
        <v>1</v>
      </c>
      <c r="B361" s="29">
        <v>0</v>
      </c>
      <c r="C361" s="29" t="s">
        <v>5569</v>
      </c>
      <c r="D361" s="29" t="s">
        <v>5570</v>
      </c>
      <c r="E361" s="29"/>
      <c r="F361" s="38" t="s">
        <v>4430</v>
      </c>
      <c r="G361" s="29"/>
      <c r="H361" s="29" t="s">
        <v>5566</v>
      </c>
      <c r="I361" s="402" t="s">
        <v>4446</v>
      </c>
      <c r="J361" s="402" t="s">
        <v>5556</v>
      </c>
      <c r="K361" s="29"/>
      <c r="L361" s="29"/>
      <c r="M361" s="29"/>
      <c r="N361" s="29" t="s">
        <v>1384</v>
      </c>
      <c r="O361" s="29"/>
      <c r="P361" s="25"/>
      <c r="Q361" s="25"/>
      <c r="R361" s="29" t="s">
        <v>5558</v>
      </c>
      <c r="S361" s="29" t="s">
        <v>5559</v>
      </c>
      <c r="T361" s="29" t="s">
        <v>2006</v>
      </c>
      <c r="U361"/>
      <c r="V361"/>
      <c r="W361" s="29"/>
      <c r="X361" s="349"/>
      <c r="Y361" s="29"/>
      <c r="Z361" s="29"/>
      <c r="AA361" s="29"/>
      <c r="AB361" s="29"/>
      <c r="AC361" s="29"/>
      <c r="AD361" s="29"/>
      <c r="AE361" s="29" t="s">
        <v>2950</v>
      </c>
      <c r="AG361" s="284" t="s">
        <v>4434</v>
      </c>
      <c r="AH361" s="40" t="s">
        <v>4439</v>
      </c>
      <c r="AI361" s="40" t="s">
        <v>4440</v>
      </c>
      <c r="AJ361" s="40" t="s">
        <v>4799</v>
      </c>
      <c r="AK361" s="40" t="s">
        <v>72</v>
      </c>
      <c r="AL361" s="301" t="s">
        <v>5435</v>
      </c>
      <c r="AN361" s="29" t="s">
        <v>72</v>
      </c>
      <c r="AO361" s="29" t="s">
        <v>4442</v>
      </c>
      <c r="AR361" s="29" t="str">
        <f t="shared" si="58"/>
        <v>0</v>
      </c>
      <c r="AS361" s="29">
        <f t="shared" si="52"/>
        <v>0</v>
      </c>
      <c r="AT361" s="29">
        <v>0</v>
      </c>
      <c r="AW361" s="29" t="str">
        <f t="shared" si="60"/>
        <v/>
      </c>
      <c r="AX361" s="29" t="str">
        <f t="shared" si="53"/>
        <v/>
      </c>
      <c r="AY361" s="29" t="str">
        <f t="shared" si="59"/>
        <v>https://media.mediathek-tanz-theater.de/iiif/2/nvt_img-011-001-004.JP2</v>
      </c>
      <c r="AZ361" s="29" t="str">
        <f t="shared" si="54"/>
        <v>image/jp2</v>
      </c>
      <c r="BA361" s="29" t="str">
        <f t="shared" si="55"/>
        <v>presentation/iiif</v>
      </c>
      <c r="BB361" s="29" t="str">
        <f t="shared" si="56"/>
        <v>https://media.mediathek-tanz-theater.de/iiif/2/nvt_img-011-001-004.JP2/full/100,/0/default.jpg</v>
      </c>
      <c r="BC361" s="29" t="str">
        <f t="shared" si="51"/>
        <v>image/jpeg</v>
      </c>
      <c r="BD361" s="29" t="str">
        <f t="shared" si="57"/>
        <v>presentation/thumbnail</v>
      </c>
    </row>
    <row r="362" spans="1:56" ht="14.85" customHeight="1">
      <c r="A362" s="29">
        <v>1</v>
      </c>
      <c r="B362" s="29">
        <v>0</v>
      </c>
      <c r="C362" s="29" t="s">
        <v>5571</v>
      </c>
      <c r="D362" s="29" t="s">
        <v>5572</v>
      </c>
      <c r="E362" s="29"/>
      <c r="F362" s="38" t="s">
        <v>4430</v>
      </c>
      <c r="G362" s="29"/>
      <c r="H362" s="29"/>
      <c r="I362" s="402" t="s">
        <v>4438</v>
      </c>
      <c r="J362" s="402" t="s">
        <v>5554</v>
      </c>
      <c r="K362" s="29"/>
      <c r="L362" s="29"/>
      <c r="M362" s="29"/>
      <c r="N362" s="29" t="s">
        <v>1384</v>
      </c>
      <c r="O362" s="29"/>
      <c r="P362" s="25"/>
      <c r="Q362" s="25"/>
      <c r="R362" s="29"/>
      <c r="S362" s="29"/>
      <c r="T362" s="29"/>
      <c r="U362"/>
      <c r="V362"/>
      <c r="W362" s="29"/>
      <c r="X362" s="349"/>
      <c r="Y362" s="29"/>
      <c r="Z362" s="29"/>
      <c r="AA362" s="29"/>
      <c r="AB362" s="29"/>
      <c r="AC362" s="29"/>
      <c r="AD362" s="29"/>
      <c r="AE362" s="29" t="s">
        <v>2950</v>
      </c>
      <c r="AG362" s="284" t="s">
        <v>4434</v>
      </c>
      <c r="AH362" s="40" t="s">
        <v>4439</v>
      </c>
      <c r="AI362" s="40" t="s">
        <v>4440</v>
      </c>
      <c r="AJ362" s="40" t="s">
        <v>5573</v>
      </c>
      <c r="AK362" s="40"/>
      <c r="AN362" s="29" t="s">
        <v>72</v>
      </c>
      <c r="AO362" s="29" t="s">
        <v>4442</v>
      </c>
      <c r="AR362" s="29" t="str">
        <f t="shared" si="58"/>
        <v>1</v>
      </c>
      <c r="AS362" s="29">
        <f t="shared" si="52"/>
        <v>1</v>
      </c>
      <c r="AT362" s="29">
        <v>1</v>
      </c>
      <c r="AV362" s="29" t="s">
        <v>5574</v>
      </c>
      <c r="AW362" s="29" t="str">
        <f t="shared" si="60"/>
        <v>image/tiff</v>
      </c>
      <c r="AX362" s="29" t="str">
        <f t="shared" si="53"/>
        <v>archival/master</v>
      </c>
      <c r="AY362" s="29" t="str">
        <f t="shared" si="59"/>
        <v>https://media.mediathek-tanz-theater.de/iiif/2/nvt_img-011-002.JP2</v>
      </c>
      <c r="AZ362" s="29" t="str">
        <f t="shared" si="54"/>
        <v>image/jp2</v>
      </c>
      <c r="BA362" s="29" t="str">
        <f t="shared" si="55"/>
        <v>presentation/iiif</v>
      </c>
      <c r="BB362" s="29" t="str">
        <f t="shared" si="56"/>
        <v>https://media.mediathek-tanz-theater.de/iiif/2/nvt_img-011-002.JP2/full/100,/0/default.jpg</v>
      </c>
      <c r="BC362" s="29" t="str">
        <f t="shared" si="51"/>
        <v>image/jpeg</v>
      </c>
      <c r="BD362" s="29" t="str">
        <f t="shared" si="57"/>
        <v>presentation/thumbnail</v>
      </c>
    </row>
    <row r="363" spans="1:56" ht="14.85" customHeight="1">
      <c r="A363" s="29">
        <v>1</v>
      </c>
      <c r="B363" s="29">
        <v>0</v>
      </c>
      <c r="C363" s="29" t="s">
        <v>5575</v>
      </c>
      <c r="D363" s="29" t="s">
        <v>5576</v>
      </c>
      <c r="E363" s="29"/>
      <c r="F363" s="38" t="s">
        <v>4430</v>
      </c>
      <c r="G363" s="29"/>
      <c r="H363" s="29" t="s">
        <v>5566</v>
      </c>
      <c r="I363" s="402" t="s">
        <v>4446</v>
      </c>
      <c r="J363" s="402" t="s">
        <v>5571</v>
      </c>
      <c r="K363" s="29"/>
      <c r="L363" s="29"/>
      <c r="M363" s="29"/>
      <c r="N363" s="29" t="s">
        <v>1384</v>
      </c>
      <c r="O363" s="29"/>
      <c r="P363" s="25"/>
      <c r="Q363" s="25"/>
      <c r="R363" s="29" t="s">
        <v>5558</v>
      </c>
      <c r="S363" s="29" t="s">
        <v>5577</v>
      </c>
      <c r="T363" s="29" t="s">
        <v>2006</v>
      </c>
      <c r="U363"/>
      <c r="V363"/>
      <c r="W363" s="29"/>
      <c r="X363" s="349"/>
      <c r="Y363" s="29"/>
      <c r="Z363" s="29"/>
      <c r="AA363" s="29"/>
      <c r="AB363" s="29"/>
      <c r="AC363" s="29"/>
      <c r="AD363" s="29"/>
      <c r="AE363" s="29" t="s">
        <v>2950</v>
      </c>
      <c r="AG363" s="284" t="s">
        <v>4434</v>
      </c>
      <c r="AH363" s="40" t="s">
        <v>4439</v>
      </c>
      <c r="AI363" s="40" t="s">
        <v>4440</v>
      </c>
      <c r="AJ363" s="40" t="s">
        <v>4799</v>
      </c>
      <c r="AK363" s="40" t="s">
        <v>72</v>
      </c>
      <c r="AL363" s="301" t="s">
        <v>5435</v>
      </c>
      <c r="AN363" s="29" t="s">
        <v>4635</v>
      </c>
      <c r="AO363" s="29" t="s">
        <v>4442</v>
      </c>
      <c r="AR363" s="29" t="str">
        <f t="shared" si="58"/>
        <v>0</v>
      </c>
      <c r="AS363" s="29">
        <f t="shared" si="52"/>
        <v>0</v>
      </c>
      <c r="AT363" s="29">
        <v>0</v>
      </c>
      <c r="AW363" s="29" t="str">
        <f t="shared" si="60"/>
        <v/>
      </c>
      <c r="AX363" s="29" t="str">
        <f t="shared" si="53"/>
        <v/>
      </c>
      <c r="AY363" s="29" t="str">
        <f t="shared" si="59"/>
        <v>https://media.mediathek-tanz-theater.de/iiif/2/nvt_img-011-002-001.JP2</v>
      </c>
      <c r="AZ363" s="29" t="str">
        <f t="shared" si="54"/>
        <v>image/jp2</v>
      </c>
      <c r="BA363" s="29" t="str">
        <f t="shared" si="55"/>
        <v>presentation/iiif</v>
      </c>
      <c r="BB363" s="29" t="str">
        <f t="shared" si="56"/>
        <v>https://media.mediathek-tanz-theater.de/iiif/2/nvt_img-011-002-001.JP2/full/100,/0/default.jpg</v>
      </c>
      <c r="BC363" s="29" t="str">
        <f t="shared" si="51"/>
        <v>image/jpeg</v>
      </c>
      <c r="BD363" s="29" t="str">
        <f t="shared" si="57"/>
        <v>presentation/thumbnail</v>
      </c>
    </row>
    <row r="364" spans="1:56" ht="14.85" customHeight="1">
      <c r="A364" s="29">
        <v>1</v>
      </c>
      <c r="B364" s="29">
        <v>0</v>
      </c>
      <c r="C364" s="29" t="s">
        <v>5578</v>
      </c>
      <c r="D364" s="29" t="s">
        <v>5579</v>
      </c>
      <c r="E364" s="29"/>
      <c r="F364" s="38" t="s">
        <v>4430</v>
      </c>
      <c r="G364" s="29"/>
      <c r="H364" s="29" t="s">
        <v>5566</v>
      </c>
      <c r="I364" s="402" t="s">
        <v>4446</v>
      </c>
      <c r="J364" s="402" t="s">
        <v>5571</v>
      </c>
      <c r="K364" s="29"/>
      <c r="L364" s="29"/>
      <c r="M364" s="29"/>
      <c r="N364" s="29" t="s">
        <v>1384</v>
      </c>
      <c r="O364" s="29"/>
      <c r="P364" s="25"/>
      <c r="Q364" s="25"/>
      <c r="R364" s="29" t="s">
        <v>5558</v>
      </c>
      <c r="S364" s="29" t="s">
        <v>5580</v>
      </c>
      <c r="T364" s="29" t="s">
        <v>2006</v>
      </c>
      <c r="U364"/>
      <c r="V364"/>
      <c r="W364" s="29"/>
      <c r="X364" s="349"/>
      <c r="Y364" s="29"/>
      <c r="Z364" s="29"/>
      <c r="AA364" s="29"/>
      <c r="AB364" s="29"/>
      <c r="AC364" s="29"/>
      <c r="AD364" s="29"/>
      <c r="AE364" s="29" t="s">
        <v>2950</v>
      </c>
      <c r="AG364" s="284" t="s">
        <v>4434</v>
      </c>
      <c r="AH364" s="40" t="s">
        <v>4439</v>
      </c>
      <c r="AI364" s="40" t="s">
        <v>4440</v>
      </c>
      <c r="AJ364" s="40" t="s">
        <v>4799</v>
      </c>
      <c r="AK364" s="40" t="s">
        <v>72</v>
      </c>
      <c r="AL364" s="301" t="s">
        <v>5435</v>
      </c>
      <c r="AN364" s="29" t="s">
        <v>4576</v>
      </c>
      <c r="AO364" s="29" t="s">
        <v>4442</v>
      </c>
      <c r="AR364" s="29" t="str">
        <f t="shared" si="58"/>
        <v>0</v>
      </c>
      <c r="AS364" s="29">
        <f t="shared" si="52"/>
        <v>0</v>
      </c>
      <c r="AT364" s="29">
        <v>0</v>
      </c>
      <c r="AW364" s="29" t="str">
        <f t="shared" si="60"/>
        <v/>
      </c>
      <c r="AX364" s="29" t="str">
        <f t="shared" si="53"/>
        <v/>
      </c>
      <c r="AY364" s="29" t="str">
        <f t="shared" si="59"/>
        <v>https://media.mediathek-tanz-theater.de/iiif/2/nvt_img-011-002-002.JP2</v>
      </c>
      <c r="AZ364" s="29" t="str">
        <f t="shared" si="54"/>
        <v>image/jp2</v>
      </c>
      <c r="BA364" s="29" t="str">
        <f t="shared" si="55"/>
        <v>presentation/iiif</v>
      </c>
      <c r="BB364" s="29" t="str">
        <f t="shared" si="56"/>
        <v>https://media.mediathek-tanz-theater.de/iiif/2/nvt_img-011-002-002.JP2/full/100,/0/default.jpg</v>
      </c>
      <c r="BC364" s="29" t="str">
        <f t="shared" si="51"/>
        <v>image/jpeg</v>
      </c>
      <c r="BD364" s="29" t="str">
        <f t="shared" si="57"/>
        <v>presentation/thumbnail</v>
      </c>
    </row>
    <row r="365" spans="1:56" ht="14.85" customHeight="1">
      <c r="A365" s="29">
        <v>1</v>
      </c>
      <c r="B365" s="29">
        <v>0</v>
      </c>
      <c r="C365" s="29" t="s">
        <v>5581</v>
      </c>
      <c r="D365" s="29" t="s">
        <v>5582</v>
      </c>
      <c r="E365" s="29"/>
      <c r="F365" s="38" t="s">
        <v>4430</v>
      </c>
      <c r="G365" s="29"/>
      <c r="H365" s="29" t="s">
        <v>5566</v>
      </c>
      <c r="I365" s="402" t="s">
        <v>4446</v>
      </c>
      <c r="J365" s="402" t="s">
        <v>5571</v>
      </c>
      <c r="K365" s="29"/>
      <c r="L365" s="29"/>
      <c r="M365" s="29"/>
      <c r="N365" s="29" t="s">
        <v>1384</v>
      </c>
      <c r="O365" s="29"/>
      <c r="P365" s="25"/>
      <c r="Q365" s="25"/>
      <c r="R365" s="29" t="s">
        <v>5558</v>
      </c>
      <c r="S365" s="29" t="s">
        <v>5583</v>
      </c>
      <c r="T365" s="29" t="s">
        <v>2006</v>
      </c>
      <c r="U365"/>
      <c r="V365"/>
      <c r="W365" s="29"/>
      <c r="X365" s="349"/>
      <c r="Y365" s="29"/>
      <c r="Z365" s="29"/>
      <c r="AA365" s="29"/>
      <c r="AB365" s="29"/>
      <c r="AC365" s="29"/>
      <c r="AD365" s="29"/>
      <c r="AE365" s="29" t="s">
        <v>2950</v>
      </c>
      <c r="AG365" s="284" t="s">
        <v>4434</v>
      </c>
      <c r="AH365" s="40" t="s">
        <v>4439</v>
      </c>
      <c r="AI365" s="40" t="s">
        <v>4440</v>
      </c>
      <c r="AJ365" s="40" t="s">
        <v>4799</v>
      </c>
      <c r="AK365" s="40" t="s">
        <v>72</v>
      </c>
      <c r="AL365" s="301" t="s">
        <v>5435</v>
      </c>
      <c r="AN365" s="29" t="s">
        <v>4635</v>
      </c>
      <c r="AO365" s="29" t="s">
        <v>4442</v>
      </c>
      <c r="AR365" s="29" t="str">
        <f t="shared" si="58"/>
        <v>0</v>
      </c>
      <c r="AS365" s="29">
        <f t="shared" si="52"/>
        <v>0</v>
      </c>
      <c r="AT365" s="29">
        <v>0</v>
      </c>
      <c r="AW365" s="29" t="str">
        <f t="shared" si="60"/>
        <v/>
      </c>
      <c r="AX365" s="29" t="str">
        <f t="shared" si="53"/>
        <v/>
      </c>
      <c r="AY365" s="29" t="str">
        <f t="shared" si="59"/>
        <v>https://media.mediathek-tanz-theater.de/iiif/2/nvt_img-011-002-003.JP2</v>
      </c>
      <c r="AZ365" s="29" t="str">
        <f t="shared" si="54"/>
        <v>image/jp2</v>
      </c>
      <c r="BA365" s="29" t="str">
        <f t="shared" si="55"/>
        <v>presentation/iiif</v>
      </c>
      <c r="BB365" s="29" t="str">
        <f t="shared" si="56"/>
        <v>https://media.mediathek-tanz-theater.de/iiif/2/nvt_img-011-002-003.JP2/full/100,/0/default.jpg</v>
      </c>
      <c r="BC365" s="29" t="str">
        <f t="shared" si="51"/>
        <v>image/jpeg</v>
      </c>
      <c r="BD365" s="29" t="str">
        <f t="shared" si="57"/>
        <v>presentation/thumbnail</v>
      </c>
    </row>
    <row r="366" spans="1:56" ht="14.85" customHeight="1">
      <c r="A366" s="29">
        <v>1</v>
      </c>
      <c r="B366" s="29">
        <v>0</v>
      </c>
      <c r="C366" s="29" t="s">
        <v>5584</v>
      </c>
      <c r="D366" s="29" t="s">
        <v>5585</v>
      </c>
      <c r="E366" s="29"/>
      <c r="F366" s="38" t="s">
        <v>4430</v>
      </c>
      <c r="G366" s="29"/>
      <c r="H366" s="29" t="s">
        <v>5566</v>
      </c>
      <c r="I366" s="402" t="s">
        <v>4446</v>
      </c>
      <c r="J366" s="402" t="s">
        <v>5571</v>
      </c>
      <c r="K366" s="29"/>
      <c r="L366" s="29"/>
      <c r="M366" s="29"/>
      <c r="N366" s="29" t="s">
        <v>1384</v>
      </c>
      <c r="O366" s="29"/>
      <c r="P366" s="25"/>
      <c r="Q366" s="25"/>
      <c r="R366" s="29" t="s">
        <v>5558</v>
      </c>
      <c r="S366" s="29" t="s">
        <v>5583</v>
      </c>
      <c r="T366" s="29" t="s">
        <v>2006</v>
      </c>
      <c r="U366"/>
      <c r="V366"/>
      <c r="W366" s="29"/>
      <c r="X366" s="349"/>
      <c r="Y366" s="29"/>
      <c r="Z366" s="29"/>
      <c r="AA366" s="29"/>
      <c r="AB366" s="29"/>
      <c r="AC366" s="29"/>
      <c r="AD366" s="29"/>
      <c r="AE366" s="29" t="s">
        <v>2950</v>
      </c>
      <c r="AG366" s="284" t="s">
        <v>4434</v>
      </c>
      <c r="AH366" s="40" t="s">
        <v>4439</v>
      </c>
      <c r="AI366" s="40" t="s">
        <v>4440</v>
      </c>
      <c r="AJ366" s="40" t="s">
        <v>4799</v>
      </c>
      <c r="AK366" s="40" t="s">
        <v>72</v>
      </c>
      <c r="AL366" s="301" t="s">
        <v>5435</v>
      </c>
      <c r="AN366" s="29" t="s">
        <v>4635</v>
      </c>
      <c r="AO366" s="29" t="s">
        <v>4442</v>
      </c>
      <c r="AR366" s="29" t="str">
        <f t="shared" si="58"/>
        <v>0</v>
      </c>
      <c r="AS366" s="29">
        <f t="shared" si="52"/>
        <v>0</v>
      </c>
      <c r="AT366" s="29">
        <v>0</v>
      </c>
      <c r="AW366" s="29" t="str">
        <f t="shared" si="60"/>
        <v/>
      </c>
      <c r="AX366" s="29" t="str">
        <f t="shared" si="53"/>
        <v/>
      </c>
      <c r="AY366" s="29" t="str">
        <f t="shared" si="59"/>
        <v>https://media.mediathek-tanz-theater.de/iiif/2/nvt_img-011-002-004.JP2</v>
      </c>
      <c r="AZ366" s="29" t="str">
        <f t="shared" si="54"/>
        <v>image/jp2</v>
      </c>
      <c r="BA366" s="29" t="str">
        <f t="shared" si="55"/>
        <v>presentation/iiif</v>
      </c>
      <c r="BB366" s="29" t="str">
        <f t="shared" si="56"/>
        <v>https://media.mediathek-tanz-theater.de/iiif/2/nvt_img-011-002-004.JP2/full/100,/0/default.jpg</v>
      </c>
      <c r="BC366" s="29" t="str">
        <f t="shared" si="51"/>
        <v>image/jpeg</v>
      </c>
      <c r="BD366" s="29" t="str">
        <f t="shared" si="57"/>
        <v>presentation/thumbnail</v>
      </c>
    </row>
    <row r="367" spans="1:56" ht="14.85" customHeight="1">
      <c r="A367" s="29">
        <v>1</v>
      </c>
      <c r="B367" s="29">
        <v>0</v>
      </c>
      <c r="C367" s="29" t="s">
        <v>5586</v>
      </c>
      <c r="D367" s="29" t="s">
        <v>5587</v>
      </c>
      <c r="E367" s="29"/>
      <c r="F367" s="38" t="s">
        <v>4430</v>
      </c>
      <c r="G367" s="29"/>
      <c r="H367" s="29" t="s">
        <v>5566</v>
      </c>
      <c r="I367" s="402" t="s">
        <v>4446</v>
      </c>
      <c r="J367" s="402" t="s">
        <v>5571</v>
      </c>
      <c r="K367" s="29"/>
      <c r="L367" s="29"/>
      <c r="M367" s="29"/>
      <c r="N367" s="29" t="s">
        <v>1384</v>
      </c>
      <c r="O367" s="29"/>
      <c r="P367" s="25"/>
      <c r="Q367" s="25"/>
      <c r="R367" s="29" t="s">
        <v>5558</v>
      </c>
      <c r="S367" s="29" t="s">
        <v>5588</v>
      </c>
      <c r="T367" s="29" t="s">
        <v>2006</v>
      </c>
      <c r="U367"/>
      <c r="V367"/>
      <c r="W367" s="29"/>
      <c r="X367" s="349"/>
      <c r="Y367" s="29"/>
      <c r="Z367" s="29"/>
      <c r="AA367" s="29"/>
      <c r="AB367" s="29"/>
      <c r="AC367" s="29"/>
      <c r="AD367" s="29"/>
      <c r="AE367" s="29" t="s">
        <v>2950</v>
      </c>
      <c r="AG367" s="284" t="s">
        <v>4434</v>
      </c>
      <c r="AH367" s="40" t="s">
        <v>4439</v>
      </c>
      <c r="AI367" s="40" t="s">
        <v>4440</v>
      </c>
      <c r="AJ367" s="40" t="s">
        <v>4799</v>
      </c>
      <c r="AK367" s="40" t="s">
        <v>72</v>
      </c>
      <c r="AL367" s="301" t="s">
        <v>5435</v>
      </c>
      <c r="AN367" s="29" t="s">
        <v>4635</v>
      </c>
      <c r="AO367" s="29" t="s">
        <v>4442</v>
      </c>
      <c r="AR367" s="29" t="str">
        <f t="shared" si="58"/>
        <v>0</v>
      </c>
      <c r="AS367" s="29">
        <f t="shared" si="52"/>
        <v>0</v>
      </c>
      <c r="AT367" s="29">
        <v>0</v>
      </c>
      <c r="AW367" s="29" t="str">
        <f t="shared" si="60"/>
        <v/>
      </c>
      <c r="AX367" s="29" t="str">
        <f t="shared" si="53"/>
        <v/>
      </c>
      <c r="AY367" s="29" t="str">
        <f t="shared" si="59"/>
        <v>https://media.mediathek-tanz-theater.de/iiif/2/nvt_img-011-002-005.JP2</v>
      </c>
      <c r="AZ367" s="29" t="str">
        <f t="shared" si="54"/>
        <v>image/jp2</v>
      </c>
      <c r="BA367" s="29" t="str">
        <f t="shared" si="55"/>
        <v>presentation/iiif</v>
      </c>
      <c r="BB367" s="29" t="str">
        <f t="shared" si="56"/>
        <v>https://media.mediathek-tanz-theater.de/iiif/2/nvt_img-011-002-005.JP2/full/100,/0/default.jpg</v>
      </c>
      <c r="BC367" s="29" t="str">
        <f t="shared" si="51"/>
        <v>image/jpeg</v>
      </c>
      <c r="BD367" s="29" t="str">
        <f t="shared" si="57"/>
        <v>presentation/thumbnail</v>
      </c>
    </row>
    <row r="368" spans="1:56" ht="14.85" customHeight="1">
      <c r="A368" s="29">
        <v>1</v>
      </c>
      <c r="B368" s="29">
        <v>0</v>
      </c>
      <c r="C368" s="29" t="s">
        <v>5589</v>
      </c>
      <c r="D368" s="29" t="s">
        <v>5590</v>
      </c>
      <c r="E368" s="29"/>
      <c r="F368" s="38" t="s">
        <v>4430</v>
      </c>
      <c r="G368" s="29"/>
      <c r="H368" s="29" t="s">
        <v>5566</v>
      </c>
      <c r="I368" s="402" t="s">
        <v>4446</v>
      </c>
      <c r="J368" s="402" t="s">
        <v>5571</v>
      </c>
      <c r="K368" s="29"/>
      <c r="L368" s="29"/>
      <c r="M368" s="29"/>
      <c r="N368" s="29" t="s">
        <v>1384</v>
      </c>
      <c r="O368" s="29"/>
      <c r="P368" s="25"/>
      <c r="Q368" s="25"/>
      <c r="R368" s="29" t="s">
        <v>5558</v>
      </c>
      <c r="S368" s="29" t="s">
        <v>5591</v>
      </c>
      <c r="T368" s="29" t="s">
        <v>2006</v>
      </c>
      <c r="U368"/>
      <c r="V368"/>
      <c r="W368" s="29"/>
      <c r="X368" s="349"/>
      <c r="Y368" s="29"/>
      <c r="Z368" s="29"/>
      <c r="AA368" s="29"/>
      <c r="AB368" s="29"/>
      <c r="AC368" s="29"/>
      <c r="AD368" s="29"/>
      <c r="AE368" s="29" t="s">
        <v>2950</v>
      </c>
      <c r="AG368" s="284" t="s">
        <v>4434</v>
      </c>
      <c r="AH368" s="40" t="s">
        <v>4439</v>
      </c>
      <c r="AI368" s="40" t="s">
        <v>4440</v>
      </c>
      <c r="AJ368" s="40" t="s">
        <v>4799</v>
      </c>
      <c r="AK368" s="40" t="s">
        <v>72</v>
      </c>
      <c r="AL368" s="301" t="s">
        <v>5435</v>
      </c>
      <c r="AN368" s="29" t="s">
        <v>4635</v>
      </c>
      <c r="AO368" s="29" t="s">
        <v>4442</v>
      </c>
      <c r="AR368" s="29" t="str">
        <f t="shared" si="58"/>
        <v>0</v>
      </c>
      <c r="AS368" s="29">
        <f t="shared" si="52"/>
        <v>0</v>
      </c>
      <c r="AT368" s="29">
        <v>0</v>
      </c>
      <c r="AW368" s="29" t="str">
        <f t="shared" si="60"/>
        <v/>
      </c>
      <c r="AX368" s="29" t="str">
        <f t="shared" si="53"/>
        <v/>
      </c>
      <c r="AY368" s="29" t="str">
        <f t="shared" si="59"/>
        <v>https://media.mediathek-tanz-theater.de/iiif/2/nvt_img-011-002-006.JP2</v>
      </c>
      <c r="AZ368" s="29" t="str">
        <f t="shared" si="54"/>
        <v>image/jp2</v>
      </c>
      <c r="BA368" s="29" t="str">
        <f t="shared" si="55"/>
        <v>presentation/iiif</v>
      </c>
      <c r="BB368" s="29" t="str">
        <f t="shared" si="56"/>
        <v>https://media.mediathek-tanz-theater.de/iiif/2/nvt_img-011-002-006.JP2/full/100,/0/default.jpg</v>
      </c>
      <c r="BC368" s="29" t="str">
        <f t="shared" si="51"/>
        <v>image/jpeg</v>
      </c>
      <c r="BD368" s="29" t="str">
        <f t="shared" si="57"/>
        <v>presentation/thumbnail</v>
      </c>
    </row>
    <row r="369" spans="1:56" ht="14.85" customHeight="1">
      <c r="A369" s="29">
        <v>1</v>
      </c>
      <c r="B369" s="29">
        <v>0</v>
      </c>
      <c r="C369" s="29" t="s">
        <v>5592</v>
      </c>
      <c r="D369" s="29" t="s">
        <v>5593</v>
      </c>
      <c r="E369" s="29"/>
      <c r="F369" s="38" t="s">
        <v>4430</v>
      </c>
      <c r="G369" s="29"/>
      <c r="H369" s="29"/>
      <c r="I369" s="402" t="s">
        <v>4438</v>
      </c>
      <c r="J369" s="402" t="s">
        <v>5554</v>
      </c>
      <c r="K369" s="29"/>
      <c r="L369" s="29"/>
      <c r="M369" s="29"/>
      <c r="N369" s="29" t="s">
        <v>1384</v>
      </c>
      <c r="O369" s="29"/>
      <c r="P369" s="25"/>
      <c r="Q369" s="25"/>
      <c r="R369" s="29"/>
      <c r="S369" s="29"/>
      <c r="T369" s="29"/>
      <c r="U369"/>
      <c r="V369"/>
      <c r="W369" s="29"/>
      <c r="X369" s="349"/>
      <c r="Y369" s="29"/>
      <c r="Z369" s="29"/>
      <c r="AA369" s="29"/>
      <c r="AB369" s="29"/>
      <c r="AC369" s="29"/>
      <c r="AD369" s="29"/>
      <c r="AE369" s="29" t="s">
        <v>2950</v>
      </c>
      <c r="AG369" s="284" t="s">
        <v>4434</v>
      </c>
      <c r="AH369" s="40" t="s">
        <v>4439</v>
      </c>
      <c r="AI369" s="40" t="s">
        <v>4440</v>
      </c>
      <c r="AJ369" s="40" t="s">
        <v>5573</v>
      </c>
      <c r="AK369" s="40"/>
      <c r="AO369" s="29" t="s">
        <v>4442</v>
      </c>
      <c r="AR369" s="29" t="str">
        <f t="shared" si="58"/>
        <v>1</v>
      </c>
      <c r="AS369" s="29">
        <f t="shared" si="52"/>
        <v>1</v>
      </c>
      <c r="AT369" s="29">
        <v>1</v>
      </c>
      <c r="AV369" s="29" t="s">
        <v>5594</v>
      </c>
      <c r="AW369" s="29" t="str">
        <f t="shared" si="60"/>
        <v>image/tiff</v>
      </c>
      <c r="AX369" s="29" t="str">
        <f t="shared" si="53"/>
        <v>archival/master</v>
      </c>
      <c r="AY369" s="29" t="str">
        <f t="shared" si="59"/>
        <v>https://media.mediathek-tanz-theater.de/iiif/2/nvt_img-011-003.JP2</v>
      </c>
      <c r="AZ369" s="29" t="str">
        <f t="shared" si="54"/>
        <v>image/jp2</v>
      </c>
      <c r="BA369" s="29" t="str">
        <f t="shared" si="55"/>
        <v>presentation/iiif</v>
      </c>
      <c r="BB369" s="29" t="str">
        <f t="shared" si="56"/>
        <v>https://media.mediathek-tanz-theater.de/iiif/2/nvt_img-011-003.JP2/full/100,/0/default.jpg</v>
      </c>
      <c r="BC369" s="29" t="str">
        <f t="shared" si="51"/>
        <v>image/jpeg</v>
      </c>
      <c r="BD369" s="29" t="str">
        <f t="shared" si="57"/>
        <v>presentation/thumbnail</v>
      </c>
    </row>
    <row r="370" spans="1:56" ht="14.85" customHeight="1">
      <c r="A370" s="29">
        <v>1</v>
      </c>
      <c r="B370" s="29">
        <v>0</v>
      </c>
      <c r="C370" s="29" t="s">
        <v>5595</v>
      </c>
      <c r="D370" s="29" t="s">
        <v>5596</v>
      </c>
      <c r="E370" s="29"/>
      <c r="F370" s="38" t="s">
        <v>4430</v>
      </c>
      <c r="G370" s="29"/>
      <c r="H370" s="29" t="s">
        <v>5566</v>
      </c>
      <c r="I370" s="402" t="s">
        <v>4446</v>
      </c>
      <c r="J370" s="402" t="s">
        <v>5592</v>
      </c>
      <c r="K370" s="29"/>
      <c r="L370" s="29"/>
      <c r="M370" s="29"/>
      <c r="N370" s="29" t="s">
        <v>1384</v>
      </c>
      <c r="O370" s="29"/>
      <c r="P370" s="25"/>
      <c r="Q370" s="25"/>
      <c r="R370" s="29" t="s">
        <v>5558</v>
      </c>
      <c r="S370" s="29" t="s">
        <v>5591</v>
      </c>
      <c r="T370" s="29" t="s">
        <v>2006</v>
      </c>
      <c r="U370"/>
      <c r="V370"/>
      <c r="W370" s="29"/>
      <c r="X370" s="349"/>
      <c r="Y370" s="29"/>
      <c r="Z370" s="29"/>
      <c r="AA370" s="29"/>
      <c r="AB370" s="29"/>
      <c r="AC370" s="29"/>
      <c r="AD370" s="29"/>
      <c r="AE370" s="29" t="s">
        <v>2950</v>
      </c>
      <c r="AG370" s="284" t="s">
        <v>4434</v>
      </c>
      <c r="AH370" s="40" t="s">
        <v>4439</v>
      </c>
      <c r="AI370" s="40" t="s">
        <v>4440</v>
      </c>
      <c r="AJ370" s="40" t="s">
        <v>4799</v>
      </c>
      <c r="AK370" s="40" t="s">
        <v>72</v>
      </c>
      <c r="AL370" s="301" t="s">
        <v>5435</v>
      </c>
      <c r="AN370" s="29" t="s">
        <v>4635</v>
      </c>
      <c r="AO370" s="29" t="s">
        <v>4442</v>
      </c>
      <c r="AR370" s="29" t="str">
        <f t="shared" si="58"/>
        <v>0</v>
      </c>
      <c r="AS370" s="29">
        <f t="shared" si="52"/>
        <v>0</v>
      </c>
      <c r="AT370" s="29">
        <v>0</v>
      </c>
      <c r="AW370" s="29" t="str">
        <f t="shared" si="60"/>
        <v/>
      </c>
      <c r="AX370" s="29" t="str">
        <f t="shared" si="53"/>
        <v/>
      </c>
      <c r="AY370" s="29" t="str">
        <f t="shared" si="59"/>
        <v>https://media.mediathek-tanz-theater.de/iiif/2/nvt_img-011-003-001.JP2</v>
      </c>
      <c r="AZ370" s="29" t="str">
        <f t="shared" si="54"/>
        <v>image/jp2</v>
      </c>
      <c r="BA370" s="29" t="str">
        <f t="shared" si="55"/>
        <v>presentation/iiif</v>
      </c>
      <c r="BB370" s="29" t="str">
        <f t="shared" si="56"/>
        <v>https://media.mediathek-tanz-theater.de/iiif/2/nvt_img-011-003-001.JP2/full/100,/0/default.jpg</v>
      </c>
      <c r="BC370" s="29" t="str">
        <f t="shared" si="51"/>
        <v>image/jpeg</v>
      </c>
      <c r="BD370" s="29" t="str">
        <f t="shared" si="57"/>
        <v>presentation/thumbnail</v>
      </c>
    </row>
    <row r="371" spans="1:56" ht="14.85" customHeight="1">
      <c r="A371" s="29">
        <v>1</v>
      </c>
      <c r="B371" s="29">
        <v>0</v>
      </c>
      <c r="C371" s="29" t="s">
        <v>5597</v>
      </c>
      <c r="D371" s="29" t="s">
        <v>5598</v>
      </c>
      <c r="E371" s="29"/>
      <c r="F371" s="38" t="s">
        <v>4430</v>
      </c>
      <c r="G371" s="29"/>
      <c r="H371" s="29" t="s">
        <v>5566</v>
      </c>
      <c r="I371" s="402" t="s">
        <v>4446</v>
      </c>
      <c r="J371" s="402" t="s">
        <v>5592</v>
      </c>
      <c r="K371" s="29"/>
      <c r="L371" s="29"/>
      <c r="M371" s="29"/>
      <c r="N371" s="29" t="s">
        <v>1384</v>
      </c>
      <c r="O371" s="29"/>
      <c r="P371" s="25"/>
      <c r="Q371" s="25"/>
      <c r="R371" s="29" t="s">
        <v>5558</v>
      </c>
      <c r="S371" s="29" t="s">
        <v>5599</v>
      </c>
      <c r="T371" s="29" t="s">
        <v>2006</v>
      </c>
      <c r="U371"/>
      <c r="V371"/>
      <c r="W371" s="29"/>
      <c r="X371" s="349"/>
      <c r="Y371" s="29"/>
      <c r="Z371" s="29"/>
      <c r="AA371" s="29"/>
      <c r="AB371" s="29"/>
      <c r="AC371" s="29"/>
      <c r="AD371" s="29"/>
      <c r="AE371" s="29" t="s">
        <v>2950</v>
      </c>
      <c r="AG371" s="284" t="s">
        <v>4434</v>
      </c>
      <c r="AH371" s="40" t="s">
        <v>4439</v>
      </c>
      <c r="AI371" s="40" t="s">
        <v>4440</v>
      </c>
      <c r="AJ371" s="40" t="s">
        <v>4799</v>
      </c>
      <c r="AK371" s="40" t="s">
        <v>72</v>
      </c>
      <c r="AL371" s="301" t="s">
        <v>5435</v>
      </c>
      <c r="AN371" s="29" t="s">
        <v>4635</v>
      </c>
      <c r="AO371" s="29" t="s">
        <v>4442</v>
      </c>
      <c r="AR371" s="29" t="str">
        <f t="shared" si="58"/>
        <v>0</v>
      </c>
      <c r="AS371" s="29">
        <f t="shared" si="52"/>
        <v>0</v>
      </c>
      <c r="AT371" s="29">
        <v>0</v>
      </c>
      <c r="AW371" s="29" t="str">
        <f t="shared" si="60"/>
        <v/>
      </c>
      <c r="AX371" s="29" t="str">
        <f t="shared" si="53"/>
        <v/>
      </c>
      <c r="AY371" s="29" t="str">
        <f t="shared" si="59"/>
        <v>https://media.mediathek-tanz-theater.de/iiif/2/nvt_img-011-003-002.JP2</v>
      </c>
      <c r="AZ371" s="29" t="str">
        <f t="shared" si="54"/>
        <v>image/jp2</v>
      </c>
      <c r="BA371" s="29" t="str">
        <f t="shared" si="55"/>
        <v>presentation/iiif</v>
      </c>
      <c r="BB371" s="29" t="str">
        <f t="shared" si="56"/>
        <v>https://media.mediathek-tanz-theater.de/iiif/2/nvt_img-011-003-002.JP2/full/100,/0/default.jpg</v>
      </c>
      <c r="BC371" s="29" t="str">
        <f t="shared" si="51"/>
        <v>image/jpeg</v>
      </c>
      <c r="BD371" s="29" t="str">
        <f t="shared" si="57"/>
        <v>presentation/thumbnail</v>
      </c>
    </row>
    <row r="372" spans="1:56" ht="14.85" customHeight="1">
      <c r="A372" s="29">
        <v>1</v>
      </c>
      <c r="B372" s="29">
        <v>0</v>
      </c>
      <c r="C372" s="29" t="s">
        <v>5600</v>
      </c>
      <c r="D372" s="29" t="s">
        <v>5601</v>
      </c>
      <c r="E372" s="29"/>
      <c r="F372" s="38" t="s">
        <v>4430</v>
      </c>
      <c r="G372" s="29"/>
      <c r="H372" s="29" t="s">
        <v>5566</v>
      </c>
      <c r="I372" s="402" t="s">
        <v>4446</v>
      </c>
      <c r="J372" s="402" t="s">
        <v>5592</v>
      </c>
      <c r="K372" s="29"/>
      <c r="L372" s="29"/>
      <c r="M372" s="29"/>
      <c r="N372" s="29" t="s">
        <v>1384</v>
      </c>
      <c r="O372" s="29"/>
      <c r="P372" s="25"/>
      <c r="Q372" s="25"/>
      <c r="R372" s="29" t="s">
        <v>5558</v>
      </c>
      <c r="S372" s="29" t="s">
        <v>5602</v>
      </c>
      <c r="T372" s="29" t="s">
        <v>2006</v>
      </c>
      <c r="U372"/>
      <c r="V372"/>
      <c r="W372" s="29"/>
      <c r="X372" s="349"/>
      <c r="Y372" s="29"/>
      <c r="Z372" s="29"/>
      <c r="AA372" s="29"/>
      <c r="AB372" s="29"/>
      <c r="AC372" s="29"/>
      <c r="AD372" s="29"/>
      <c r="AE372" s="29" t="s">
        <v>2950</v>
      </c>
      <c r="AG372" s="284" t="s">
        <v>4434</v>
      </c>
      <c r="AH372" s="40" t="s">
        <v>4439</v>
      </c>
      <c r="AI372" s="40" t="s">
        <v>4440</v>
      </c>
      <c r="AJ372" s="40" t="s">
        <v>4799</v>
      </c>
      <c r="AK372" s="40" t="s">
        <v>72</v>
      </c>
      <c r="AL372" s="301" t="s">
        <v>5435</v>
      </c>
      <c r="AN372" s="29" t="s">
        <v>4635</v>
      </c>
      <c r="AO372" s="29" t="s">
        <v>4442</v>
      </c>
      <c r="AR372" s="29" t="str">
        <f t="shared" si="58"/>
        <v>0</v>
      </c>
      <c r="AS372" s="29">
        <f t="shared" si="52"/>
        <v>0</v>
      </c>
      <c r="AT372" s="29">
        <v>0</v>
      </c>
      <c r="AW372" s="29" t="str">
        <f t="shared" si="60"/>
        <v/>
      </c>
      <c r="AX372" s="29" t="str">
        <f t="shared" si="53"/>
        <v/>
      </c>
      <c r="AY372" s="29" t="str">
        <f t="shared" si="59"/>
        <v>https://media.mediathek-tanz-theater.de/iiif/2/nvt_img-011-003-003.JP2</v>
      </c>
      <c r="AZ372" s="29" t="str">
        <f t="shared" si="54"/>
        <v>image/jp2</v>
      </c>
      <c r="BA372" s="29" t="str">
        <f t="shared" si="55"/>
        <v>presentation/iiif</v>
      </c>
      <c r="BB372" s="29" t="str">
        <f t="shared" si="56"/>
        <v>https://media.mediathek-tanz-theater.de/iiif/2/nvt_img-011-003-003.JP2/full/100,/0/default.jpg</v>
      </c>
      <c r="BC372" s="29" t="str">
        <f t="shared" si="51"/>
        <v>image/jpeg</v>
      </c>
      <c r="BD372" s="29" t="str">
        <f t="shared" si="57"/>
        <v>presentation/thumbnail</v>
      </c>
    </row>
    <row r="373" spans="1:56" ht="14.85" customHeight="1">
      <c r="A373" s="29">
        <v>1</v>
      </c>
      <c r="B373" s="29">
        <v>0</v>
      </c>
      <c r="C373" s="29" t="s">
        <v>5603</v>
      </c>
      <c r="D373" s="29" t="s">
        <v>5604</v>
      </c>
      <c r="E373" s="29"/>
      <c r="F373" s="38" t="s">
        <v>4430</v>
      </c>
      <c r="G373" s="29"/>
      <c r="H373" s="29" t="s">
        <v>5566</v>
      </c>
      <c r="I373" s="402" t="s">
        <v>4446</v>
      </c>
      <c r="J373" s="402" t="s">
        <v>5592</v>
      </c>
      <c r="K373" s="29"/>
      <c r="L373" s="29"/>
      <c r="M373" s="29"/>
      <c r="N373" s="29" t="s">
        <v>1384</v>
      </c>
      <c r="O373" s="29"/>
      <c r="P373" s="25"/>
      <c r="Q373" s="25"/>
      <c r="R373" s="29" t="s">
        <v>5558</v>
      </c>
      <c r="S373" s="29" t="s">
        <v>5605</v>
      </c>
      <c r="T373" s="29" t="s">
        <v>2006</v>
      </c>
      <c r="U373"/>
      <c r="V373"/>
      <c r="W373" s="29"/>
      <c r="X373" s="349"/>
      <c r="Y373" s="29"/>
      <c r="Z373" s="29"/>
      <c r="AA373" s="29"/>
      <c r="AB373" s="29"/>
      <c r="AC373" s="29"/>
      <c r="AD373" s="29"/>
      <c r="AE373" s="29" t="s">
        <v>2950</v>
      </c>
      <c r="AG373" s="284" t="s">
        <v>4434</v>
      </c>
      <c r="AH373" s="40" t="s">
        <v>4439</v>
      </c>
      <c r="AI373" s="40" t="s">
        <v>4440</v>
      </c>
      <c r="AJ373" s="40" t="s">
        <v>4799</v>
      </c>
      <c r="AK373" s="40" t="s">
        <v>72</v>
      </c>
      <c r="AL373" s="301" t="s">
        <v>5435</v>
      </c>
      <c r="AN373" s="29" t="s">
        <v>4635</v>
      </c>
      <c r="AO373" s="29" t="s">
        <v>4442</v>
      </c>
      <c r="AR373" s="29" t="str">
        <f t="shared" si="58"/>
        <v>0</v>
      </c>
      <c r="AS373" s="29">
        <f t="shared" si="52"/>
        <v>0</v>
      </c>
      <c r="AT373" s="29">
        <v>0</v>
      </c>
      <c r="AW373" s="29" t="str">
        <f t="shared" si="60"/>
        <v/>
      </c>
      <c r="AX373" s="29" t="str">
        <f t="shared" si="53"/>
        <v/>
      </c>
      <c r="AY373" s="29" t="str">
        <f t="shared" si="59"/>
        <v>https://media.mediathek-tanz-theater.de/iiif/2/nvt_img-011-003-004.JP2</v>
      </c>
      <c r="AZ373" s="29" t="str">
        <f t="shared" si="54"/>
        <v>image/jp2</v>
      </c>
      <c r="BA373" s="29" t="str">
        <f t="shared" si="55"/>
        <v>presentation/iiif</v>
      </c>
      <c r="BB373" s="29" t="str">
        <f t="shared" si="56"/>
        <v>https://media.mediathek-tanz-theater.de/iiif/2/nvt_img-011-003-004.JP2/full/100,/0/default.jpg</v>
      </c>
      <c r="BC373" s="29" t="str">
        <f t="shared" si="51"/>
        <v>image/jpeg</v>
      </c>
      <c r="BD373" s="29" t="str">
        <f t="shared" si="57"/>
        <v>presentation/thumbnail</v>
      </c>
    </row>
    <row r="374" spans="1:56" ht="14.85" customHeight="1">
      <c r="A374" s="29">
        <v>1</v>
      </c>
      <c r="B374" s="29">
        <v>0</v>
      </c>
      <c r="C374" s="29" t="s">
        <v>5606</v>
      </c>
      <c r="D374" s="29" t="s">
        <v>5607</v>
      </c>
      <c r="E374" s="29"/>
      <c r="F374" s="38" t="s">
        <v>4430</v>
      </c>
      <c r="G374" s="29"/>
      <c r="H374" s="29" t="s">
        <v>5566</v>
      </c>
      <c r="I374" s="402" t="s">
        <v>4446</v>
      </c>
      <c r="J374" s="402" t="s">
        <v>5592</v>
      </c>
      <c r="K374" s="29"/>
      <c r="L374" s="29"/>
      <c r="M374" s="29"/>
      <c r="N374" s="29" t="s">
        <v>1384</v>
      </c>
      <c r="O374" s="29"/>
      <c r="P374" s="25"/>
      <c r="Q374" s="25"/>
      <c r="R374" s="29" t="s">
        <v>5558</v>
      </c>
      <c r="S374" s="29" t="s">
        <v>5608</v>
      </c>
      <c r="T374" s="29" t="s">
        <v>2006</v>
      </c>
      <c r="U374"/>
      <c r="V374"/>
      <c r="W374" s="29"/>
      <c r="X374" s="349"/>
      <c r="Y374" s="29"/>
      <c r="Z374" s="29"/>
      <c r="AA374" s="29"/>
      <c r="AB374" s="29"/>
      <c r="AC374" s="29"/>
      <c r="AD374" s="29"/>
      <c r="AE374" s="29" t="s">
        <v>2950</v>
      </c>
      <c r="AG374" s="284" t="s">
        <v>4434</v>
      </c>
      <c r="AH374" s="40" t="s">
        <v>4439</v>
      </c>
      <c r="AI374" s="40" t="s">
        <v>4440</v>
      </c>
      <c r="AJ374" s="40" t="s">
        <v>4799</v>
      </c>
      <c r="AK374" s="40" t="s">
        <v>72</v>
      </c>
      <c r="AL374" s="301" t="s">
        <v>5435</v>
      </c>
      <c r="AN374" s="29" t="s">
        <v>4635</v>
      </c>
      <c r="AO374" s="29" t="s">
        <v>4442</v>
      </c>
      <c r="AR374" s="29" t="str">
        <f t="shared" si="58"/>
        <v>0</v>
      </c>
      <c r="AS374" s="29">
        <f t="shared" si="52"/>
        <v>0</v>
      </c>
      <c r="AT374" s="29">
        <v>0</v>
      </c>
      <c r="AW374" s="29" t="str">
        <f t="shared" si="60"/>
        <v/>
      </c>
      <c r="AX374" s="29" t="str">
        <f t="shared" si="53"/>
        <v/>
      </c>
      <c r="AY374" s="29" t="str">
        <f t="shared" si="59"/>
        <v>https://media.mediathek-tanz-theater.de/iiif/2/nvt_img-011-003-005.JP2</v>
      </c>
      <c r="AZ374" s="29" t="str">
        <f t="shared" si="54"/>
        <v>image/jp2</v>
      </c>
      <c r="BA374" s="29" t="str">
        <f t="shared" si="55"/>
        <v>presentation/iiif</v>
      </c>
      <c r="BB374" s="29" t="str">
        <f t="shared" si="56"/>
        <v>https://media.mediathek-tanz-theater.de/iiif/2/nvt_img-011-003-005.JP2/full/100,/0/default.jpg</v>
      </c>
      <c r="BC374" s="29" t="str">
        <f t="shared" si="51"/>
        <v>image/jpeg</v>
      </c>
      <c r="BD374" s="29" t="str">
        <f t="shared" si="57"/>
        <v>presentation/thumbnail</v>
      </c>
    </row>
    <row r="375" spans="1:56" ht="14.85" customHeight="1">
      <c r="A375" s="29">
        <v>1</v>
      </c>
      <c r="B375" s="29">
        <v>0</v>
      </c>
      <c r="C375" s="29" t="s">
        <v>5609</v>
      </c>
      <c r="D375" s="29" t="s">
        <v>5610</v>
      </c>
      <c r="E375" s="29"/>
      <c r="F375" s="38" t="s">
        <v>4430</v>
      </c>
      <c r="G375" s="29"/>
      <c r="H375" s="29" t="s">
        <v>5566</v>
      </c>
      <c r="I375" s="402" t="s">
        <v>4446</v>
      </c>
      <c r="J375" s="402" t="s">
        <v>5592</v>
      </c>
      <c r="K375" s="29"/>
      <c r="L375" s="29"/>
      <c r="M375" s="29"/>
      <c r="N375" s="29" t="s">
        <v>1384</v>
      </c>
      <c r="O375" s="29"/>
      <c r="P375" s="25"/>
      <c r="Q375" s="25"/>
      <c r="R375" s="29" t="s">
        <v>5558</v>
      </c>
      <c r="S375" s="29" t="s">
        <v>5611</v>
      </c>
      <c r="T375" s="29" t="s">
        <v>2006</v>
      </c>
      <c r="U375"/>
      <c r="V375"/>
      <c r="W375" s="29"/>
      <c r="X375" s="349"/>
      <c r="Y375" s="29"/>
      <c r="Z375" s="29"/>
      <c r="AA375" s="29"/>
      <c r="AB375" s="29"/>
      <c r="AC375" s="29"/>
      <c r="AD375" s="29"/>
      <c r="AE375" s="29" t="s">
        <v>2950</v>
      </c>
      <c r="AG375" s="284" t="s">
        <v>4434</v>
      </c>
      <c r="AH375" s="40" t="s">
        <v>4439</v>
      </c>
      <c r="AI375" s="40" t="s">
        <v>4440</v>
      </c>
      <c r="AJ375" s="40" t="s">
        <v>4799</v>
      </c>
      <c r="AK375" s="40" t="s">
        <v>72</v>
      </c>
      <c r="AL375" s="301" t="s">
        <v>5435</v>
      </c>
      <c r="AN375" s="29" t="s">
        <v>4635</v>
      </c>
      <c r="AO375" s="29" t="s">
        <v>4442</v>
      </c>
      <c r="AR375" s="29" t="str">
        <f t="shared" si="58"/>
        <v>0</v>
      </c>
      <c r="AS375" s="29">
        <f t="shared" si="52"/>
        <v>0</v>
      </c>
      <c r="AT375" s="29">
        <v>0</v>
      </c>
      <c r="AW375" s="29" t="str">
        <f t="shared" si="60"/>
        <v/>
      </c>
      <c r="AX375" s="29" t="str">
        <f t="shared" si="53"/>
        <v/>
      </c>
      <c r="AY375" s="29" t="str">
        <f t="shared" si="59"/>
        <v>https://media.mediathek-tanz-theater.de/iiif/2/nvt_img-011-003-006.JP2</v>
      </c>
      <c r="AZ375" s="29" t="str">
        <f t="shared" si="54"/>
        <v>image/jp2</v>
      </c>
      <c r="BA375" s="29" t="str">
        <f t="shared" si="55"/>
        <v>presentation/iiif</v>
      </c>
      <c r="BB375" s="29" t="str">
        <f t="shared" si="56"/>
        <v>https://media.mediathek-tanz-theater.de/iiif/2/nvt_img-011-003-006.JP2/full/100,/0/default.jpg</v>
      </c>
      <c r="BC375" s="29" t="str">
        <f t="shared" si="51"/>
        <v>image/jpeg</v>
      </c>
      <c r="BD375" s="29" t="str">
        <f t="shared" si="57"/>
        <v>presentation/thumbnail</v>
      </c>
    </row>
    <row r="376" spans="1:56" ht="14.85" customHeight="1">
      <c r="A376" s="29">
        <v>1</v>
      </c>
      <c r="B376" s="29">
        <v>0</v>
      </c>
      <c r="C376" s="29" t="s">
        <v>5612</v>
      </c>
      <c r="D376" s="29" t="s">
        <v>5613</v>
      </c>
      <c r="E376" s="29"/>
      <c r="F376" s="38" t="s">
        <v>4430</v>
      </c>
      <c r="G376" s="29"/>
      <c r="H376" s="29"/>
      <c r="I376" s="402" t="s">
        <v>4438</v>
      </c>
      <c r="J376" s="402" t="s">
        <v>5554</v>
      </c>
      <c r="K376" s="29"/>
      <c r="L376" s="29"/>
      <c r="M376" s="29"/>
      <c r="N376" s="29" t="s">
        <v>1384</v>
      </c>
      <c r="O376" s="29"/>
      <c r="P376" s="25"/>
      <c r="Q376" s="25"/>
      <c r="R376" s="29"/>
      <c r="S376" s="29"/>
      <c r="T376" s="29"/>
      <c r="U376"/>
      <c r="V376"/>
      <c r="W376" s="29"/>
      <c r="X376" s="349"/>
      <c r="Y376" s="29"/>
      <c r="Z376" s="29"/>
      <c r="AA376" s="29"/>
      <c r="AB376" s="29"/>
      <c r="AC376" s="29"/>
      <c r="AD376" s="29"/>
      <c r="AE376" s="29" t="s">
        <v>2950</v>
      </c>
      <c r="AG376" s="284" t="s">
        <v>4434</v>
      </c>
      <c r="AH376" s="40" t="s">
        <v>4439</v>
      </c>
      <c r="AI376" s="40" t="s">
        <v>4440</v>
      </c>
      <c r="AJ376" s="40" t="s">
        <v>5573</v>
      </c>
      <c r="AK376" s="40"/>
      <c r="AO376" s="29" t="s">
        <v>4442</v>
      </c>
      <c r="AR376" s="29" t="str">
        <f t="shared" si="58"/>
        <v>1</v>
      </c>
      <c r="AS376" s="29">
        <f t="shared" si="52"/>
        <v>1</v>
      </c>
      <c r="AT376" s="29">
        <v>1</v>
      </c>
      <c r="AV376" s="29" t="s">
        <v>5614</v>
      </c>
      <c r="AW376" s="29" t="str">
        <f t="shared" si="60"/>
        <v>image/tiff</v>
      </c>
      <c r="AX376" s="29" t="str">
        <f t="shared" si="53"/>
        <v>archival/master</v>
      </c>
      <c r="AY376" s="29" t="str">
        <f t="shared" si="59"/>
        <v>https://media.mediathek-tanz-theater.de/iiif/2/nvt_img-011-004.JP2</v>
      </c>
      <c r="AZ376" s="29" t="str">
        <f t="shared" si="54"/>
        <v>image/jp2</v>
      </c>
      <c r="BA376" s="29" t="str">
        <f t="shared" si="55"/>
        <v>presentation/iiif</v>
      </c>
      <c r="BB376" s="29" t="str">
        <f t="shared" si="56"/>
        <v>https://media.mediathek-tanz-theater.de/iiif/2/nvt_img-011-004.JP2/full/100,/0/default.jpg</v>
      </c>
      <c r="BC376" s="29" t="str">
        <f t="shared" si="51"/>
        <v>image/jpeg</v>
      </c>
      <c r="BD376" s="29" t="str">
        <f t="shared" si="57"/>
        <v>presentation/thumbnail</v>
      </c>
    </row>
    <row r="377" spans="1:56" ht="14.85" customHeight="1">
      <c r="A377" s="29">
        <v>1</v>
      </c>
      <c r="B377" s="29">
        <v>0</v>
      </c>
      <c r="C377" s="29" t="s">
        <v>5615</v>
      </c>
      <c r="D377" s="29" t="s">
        <v>5616</v>
      </c>
      <c r="E377" s="29"/>
      <c r="F377" s="38" t="s">
        <v>4430</v>
      </c>
      <c r="G377" s="29"/>
      <c r="H377" s="29" t="s">
        <v>5617</v>
      </c>
      <c r="I377" s="402" t="s">
        <v>4446</v>
      </c>
      <c r="J377" s="402" t="s">
        <v>5612</v>
      </c>
      <c r="K377" s="29"/>
      <c r="L377" s="29"/>
      <c r="M377" s="29"/>
      <c r="N377" s="29" t="s">
        <v>1384</v>
      </c>
      <c r="O377" s="29"/>
      <c r="P377" s="25"/>
      <c r="Q377" s="25"/>
      <c r="R377" s="29" t="s">
        <v>5558</v>
      </c>
      <c r="S377" s="29" t="s">
        <v>5618</v>
      </c>
      <c r="T377" s="29" t="s">
        <v>2006</v>
      </c>
      <c r="U377"/>
      <c r="V377"/>
      <c r="W377" s="29"/>
      <c r="X377" s="349"/>
      <c r="Y377" s="29"/>
      <c r="Z377" s="29"/>
      <c r="AA377" s="29"/>
      <c r="AB377" s="29"/>
      <c r="AC377" s="29"/>
      <c r="AD377" s="29"/>
      <c r="AE377" s="29" t="s">
        <v>2950</v>
      </c>
      <c r="AG377" s="284" t="s">
        <v>4434</v>
      </c>
      <c r="AH377" s="40" t="s">
        <v>4439</v>
      </c>
      <c r="AI377" s="40" t="s">
        <v>4440</v>
      </c>
      <c r="AJ377" s="40" t="s">
        <v>4799</v>
      </c>
      <c r="AK377" s="40" t="s">
        <v>72</v>
      </c>
      <c r="AL377" s="301" t="s">
        <v>5435</v>
      </c>
      <c r="AN377" s="29" t="s">
        <v>4635</v>
      </c>
      <c r="AO377" s="29" t="s">
        <v>4442</v>
      </c>
      <c r="AR377" s="29" t="str">
        <f t="shared" si="58"/>
        <v>0</v>
      </c>
      <c r="AS377" s="29">
        <f t="shared" si="52"/>
        <v>0</v>
      </c>
      <c r="AT377" s="29">
        <v>0</v>
      </c>
      <c r="AW377" s="29" t="str">
        <f t="shared" si="60"/>
        <v/>
      </c>
      <c r="AX377" s="29" t="str">
        <f t="shared" si="53"/>
        <v/>
      </c>
      <c r="AY377" s="29" t="str">
        <f t="shared" si="59"/>
        <v>https://media.mediathek-tanz-theater.de/iiif/2/nvt_img-011-004-001.JP2</v>
      </c>
      <c r="AZ377" s="29" t="str">
        <f t="shared" si="54"/>
        <v>image/jp2</v>
      </c>
      <c r="BA377" s="29" t="str">
        <f t="shared" si="55"/>
        <v>presentation/iiif</v>
      </c>
      <c r="BB377" s="29" t="str">
        <f t="shared" si="56"/>
        <v>https://media.mediathek-tanz-theater.de/iiif/2/nvt_img-011-004-001.JP2/full/100,/0/default.jpg</v>
      </c>
      <c r="BC377" s="29" t="str">
        <f t="shared" si="51"/>
        <v>image/jpeg</v>
      </c>
      <c r="BD377" s="29" t="str">
        <f t="shared" si="57"/>
        <v>presentation/thumbnail</v>
      </c>
    </row>
    <row r="378" spans="1:56" ht="14.85" customHeight="1">
      <c r="A378" s="29">
        <v>1</v>
      </c>
      <c r="B378" s="29">
        <v>0</v>
      </c>
      <c r="C378" s="29" t="s">
        <v>5619</v>
      </c>
      <c r="D378" s="29" t="s">
        <v>5620</v>
      </c>
      <c r="E378" s="29"/>
      <c r="F378" s="38" t="s">
        <v>4430</v>
      </c>
      <c r="G378" s="29"/>
      <c r="H378" s="29" t="s">
        <v>5617</v>
      </c>
      <c r="I378" s="402" t="s">
        <v>4446</v>
      </c>
      <c r="J378" s="402" t="s">
        <v>5612</v>
      </c>
      <c r="K378" s="29"/>
      <c r="L378" s="29"/>
      <c r="M378" s="29"/>
      <c r="N378" s="29" t="s">
        <v>1384</v>
      </c>
      <c r="O378" s="29"/>
      <c r="P378" s="25"/>
      <c r="Q378" s="25"/>
      <c r="R378" s="29" t="s">
        <v>5558</v>
      </c>
      <c r="S378" s="29" t="s">
        <v>5621</v>
      </c>
      <c r="T378" s="29" t="s">
        <v>2006</v>
      </c>
      <c r="U378"/>
      <c r="V378"/>
      <c r="W378" s="29"/>
      <c r="X378" s="349"/>
      <c r="Y378" s="29"/>
      <c r="Z378" s="29"/>
      <c r="AA378" s="29"/>
      <c r="AB378" s="29"/>
      <c r="AC378" s="29"/>
      <c r="AD378" s="29"/>
      <c r="AE378" s="29" t="s">
        <v>2950</v>
      </c>
      <c r="AG378" s="284" t="s">
        <v>4434</v>
      </c>
      <c r="AH378" s="40" t="s">
        <v>4439</v>
      </c>
      <c r="AI378" s="40" t="s">
        <v>4440</v>
      </c>
      <c r="AJ378" s="40" t="s">
        <v>4799</v>
      </c>
      <c r="AK378" s="40" t="s">
        <v>72</v>
      </c>
      <c r="AL378" s="301" t="s">
        <v>5435</v>
      </c>
      <c r="AN378" s="29" t="s">
        <v>4635</v>
      </c>
      <c r="AO378" s="29" t="s">
        <v>4442</v>
      </c>
      <c r="AR378" s="29" t="str">
        <f t="shared" si="58"/>
        <v>0</v>
      </c>
      <c r="AS378" s="29">
        <f t="shared" si="52"/>
        <v>0</v>
      </c>
      <c r="AT378" s="29">
        <v>0</v>
      </c>
      <c r="AW378" s="29" t="str">
        <f t="shared" si="60"/>
        <v/>
      </c>
      <c r="AX378" s="29" t="str">
        <f t="shared" si="53"/>
        <v/>
      </c>
      <c r="AY378" s="29" t="str">
        <f t="shared" si="59"/>
        <v>https://media.mediathek-tanz-theater.de/iiif/2/nvt_img-011-004-002.JP2</v>
      </c>
      <c r="AZ378" s="29" t="str">
        <f t="shared" si="54"/>
        <v>image/jp2</v>
      </c>
      <c r="BA378" s="29" t="str">
        <f t="shared" si="55"/>
        <v>presentation/iiif</v>
      </c>
      <c r="BB378" s="29" t="str">
        <f t="shared" si="56"/>
        <v>https://media.mediathek-tanz-theater.de/iiif/2/nvt_img-011-004-002.JP2/full/100,/0/default.jpg</v>
      </c>
      <c r="BC378" s="29" t="str">
        <f t="shared" si="51"/>
        <v>image/jpeg</v>
      </c>
      <c r="BD378" s="29" t="str">
        <f t="shared" si="57"/>
        <v>presentation/thumbnail</v>
      </c>
    </row>
    <row r="379" spans="1:56" ht="14.85" customHeight="1">
      <c r="A379" s="29">
        <v>1</v>
      </c>
      <c r="B379" s="29">
        <v>0</v>
      </c>
      <c r="C379" s="29" t="s">
        <v>5622</v>
      </c>
      <c r="D379" s="29" t="s">
        <v>5623</v>
      </c>
      <c r="E379" s="29"/>
      <c r="F379" s="38" t="s">
        <v>4430</v>
      </c>
      <c r="G379" s="29"/>
      <c r="H379" s="29" t="s">
        <v>5617</v>
      </c>
      <c r="I379" s="402" t="s">
        <v>4446</v>
      </c>
      <c r="J379" s="402" t="s">
        <v>5612</v>
      </c>
      <c r="K379" s="29"/>
      <c r="L379" s="29"/>
      <c r="M379" s="29"/>
      <c r="N379" s="29" t="s">
        <v>1384</v>
      </c>
      <c r="O379" s="29"/>
      <c r="P379" s="25"/>
      <c r="Q379" s="25"/>
      <c r="R379" s="29" t="s">
        <v>5558</v>
      </c>
      <c r="S379" s="29" t="s">
        <v>5624</v>
      </c>
      <c r="T379" s="29" t="s">
        <v>2006</v>
      </c>
      <c r="U379"/>
      <c r="V379"/>
      <c r="W379" s="29"/>
      <c r="X379" s="349"/>
      <c r="Y379" s="29"/>
      <c r="Z379" s="29"/>
      <c r="AA379" s="29"/>
      <c r="AB379" s="29"/>
      <c r="AC379" s="29"/>
      <c r="AD379" s="29"/>
      <c r="AE379" s="29" t="s">
        <v>2950</v>
      </c>
      <c r="AG379" s="284" t="s">
        <v>4434</v>
      </c>
      <c r="AH379" s="40" t="s">
        <v>4439</v>
      </c>
      <c r="AI379" s="40" t="s">
        <v>4440</v>
      </c>
      <c r="AJ379" s="40" t="s">
        <v>4799</v>
      </c>
      <c r="AK379" s="40" t="s">
        <v>72</v>
      </c>
      <c r="AL379" s="301" t="s">
        <v>5435</v>
      </c>
      <c r="AN379" s="29" t="s">
        <v>4635</v>
      </c>
      <c r="AO379" s="29" t="s">
        <v>4442</v>
      </c>
      <c r="AR379" s="29" t="str">
        <f t="shared" si="58"/>
        <v>0</v>
      </c>
      <c r="AS379" s="29">
        <f t="shared" si="52"/>
        <v>0</v>
      </c>
      <c r="AT379" s="29">
        <v>0</v>
      </c>
      <c r="AW379" s="29" t="str">
        <f t="shared" si="60"/>
        <v/>
      </c>
      <c r="AX379" s="29" t="str">
        <f t="shared" si="53"/>
        <v/>
      </c>
      <c r="AY379" s="29" t="str">
        <f t="shared" si="59"/>
        <v>https://media.mediathek-tanz-theater.de/iiif/2/nvt_img-011-004-003.JP2</v>
      </c>
      <c r="AZ379" s="29" t="str">
        <f t="shared" si="54"/>
        <v>image/jp2</v>
      </c>
      <c r="BA379" s="29" t="str">
        <f t="shared" si="55"/>
        <v>presentation/iiif</v>
      </c>
      <c r="BB379" s="29" t="str">
        <f t="shared" si="56"/>
        <v>https://media.mediathek-tanz-theater.de/iiif/2/nvt_img-011-004-003.JP2/full/100,/0/default.jpg</v>
      </c>
      <c r="BC379" s="29" t="str">
        <f t="shared" si="51"/>
        <v>image/jpeg</v>
      </c>
      <c r="BD379" s="29" t="str">
        <f t="shared" si="57"/>
        <v>presentation/thumbnail</v>
      </c>
    </row>
    <row r="380" spans="1:56" ht="14.85" customHeight="1">
      <c r="A380" s="29">
        <v>1</v>
      </c>
      <c r="B380" s="29">
        <v>0</v>
      </c>
      <c r="C380" s="29" t="s">
        <v>5625</v>
      </c>
      <c r="D380" s="29" t="s">
        <v>5626</v>
      </c>
      <c r="E380" s="29"/>
      <c r="F380" s="38" t="s">
        <v>4430</v>
      </c>
      <c r="G380" s="29"/>
      <c r="H380" s="29" t="s">
        <v>5617</v>
      </c>
      <c r="I380" s="402" t="s">
        <v>4446</v>
      </c>
      <c r="J380" s="402" t="s">
        <v>5612</v>
      </c>
      <c r="K380" s="29"/>
      <c r="L380" s="29"/>
      <c r="M380" s="29"/>
      <c r="N380" s="29" t="s">
        <v>1384</v>
      </c>
      <c r="O380" s="29"/>
      <c r="P380" s="25"/>
      <c r="Q380" s="25"/>
      <c r="R380" s="29" t="s">
        <v>5558</v>
      </c>
      <c r="S380" s="29" t="s">
        <v>5627</v>
      </c>
      <c r="T380" s="29" t="s">
        <v>2006</v>
      </c>
      <c r="U380"/>
      <c r="V380"/>
      <c r="W380" s="29"/>
      <c r="X380" s="349"/>
      <c r="Y380" s="29"/>
      <c r="Z380" s="29"/>
      <c r="AA380" s="29"/>
      <c r="AB380" s="29"/>
      <c r="AC380" s="29"/>
      <c r="AD380" s="29"/>
      <c r="AE380" s="29" t="s">
        <v>2950</v>
      </c>
      <c r="AG380" s="284" t="s">
        <v>4434</v>
      </c>
      <c r="AH380" s="40" t="s">
        <v>4439</v>
      </c>
      <c r="AI380" s="40" t="s">
        <v>4440</v>
      </c>
      <c r="AJ380" s="40" t="s">
        <v>4799</v>
      </c>
      <c r="AK380" s="40" t="s">
        <v>72</v>
      </c>
      <c r="AL380" s="301" t="s">
        <v>5435</v>
      </c>
      <c r="AN380" s="29" t="s">
        <v>4635</v>
      </c>
      <c r="AO380" s="29" t="s">
        <v>4442</v>
      </c>
      <c r="AR380" s="29" t="str">
        <f t="shared" si="58"/>
        <v>0</v>
      </c>
      <c r="AS380" s="29">
        <f t="shared" si="52"/>
        <v>0</v>
      </c>
      <c r="AT380" s="29">
        <v>0</v>
      </c>
      <c r="AW380" s="29" t="str">
        <f t="shared" si="60"/>
        <v/>
      </c>
      <c r="AX380" s="29" t="str">
        <f t="shared" si="53"/>
        <v/>
      </c>
      <c r="AY380" s="29" t="str">
        <f t="shared" si="59"/>
        <v>https://media.mediathek-tanz-theater.de/iiif/2/nvt_img-011-004-004.JP2</v>
      </c>
      <c r="AZ380" s="29" t="str">
        <f t="shared" si="54"/>
        <v>image/jp2</v>
      </c>
      <c r="BA380" s="29" t="str">
        <f t="shared" si="55"/>
        <v>presentation/iiif</v>
      </c>
      <c r="BB380" s="29" t="str">
        <f t="shared" si="56"/>
        <v>https://media.mediathek-tanz-theater.de/iiif/2/nvt_img-011-004-004.JP2/full/100,/0/default.jpg</v>
      </c>
      <c r="BC380" s="29" t="str">
        <f t="shared" si="51"/>
        <v>image/jpeg</v>
      </c>
      <c r="BD380" s="29" t="str">
        <f t="shared" si="57"/>
        <v>presentation/thumbnail</v>
      </c>
    </row>
    <row r="381" spans="1:56" ht="14.85" customHeight="1">
      <c r="A381" s="29">
        <v>1</v>
      </c>
      <c r="B381" s="29">
        <v>0</v>
      </c>
      <c r="C381" s="29" t="s">
        <v>5628</v>
      </c>
      <c r="D381" s="29" t="s">
        <v>5629</v>
      </c>
      <c r="E381" s="29"/>
      <c r="F381" s="38" t="s">
        <v>4430</v>
      </c>
      <c r="G381" s="29"/>
      <c r="H381" s="29" t="s">
        <v>5617</v>
      </c>
      <c r="I381" s="402" t="s">
        <v>4446</v>
      </c>
      <c r="J381" s="402" t="s">
        <v>5612</v>
      </c>
      <c r="K381" s="29"/>
      <c r="L381" s="29"/>
      <c r="M381" s="29"/>
      <c r="N381" s="29" t="s">
        <v>1384</v>
      </c>
      <c r="O381" s="29"/>
      <c r="P381" s="25"/>
      <c r="Q381" s="25"/>
      <c r="R381" s="29" t="s">
        <v>5558</v>
      </c>
      <c r="S381" s="29" t="s">
        <v>5630</v>
      </c>
      <c r="T381" s="29" t="s">
        <v>2006</v>
      </c>
      <c r="U381"/>
      <c r="V381"/>
      <c r="W381" s="29"/>
      <c r="X381" s="349"/>
      <c r="Y381" s="29"/>
      <c r="Z381" s="29"/>
      <c r="AA381" s="29"/>
      <c r="AB381" s="29"/>
      <c r="AC381" s="29"/>
      <c r="AD381" s="29"/>
      <c r="AE381" s="29" t="s">
        <v>2950</v>
      </c>
      <c r="AG381" s="284" t="s">
        <v>4434</v>
      </c>
      <c r="AH381" s="40" t="s">
        <v>4439</v>
      </c>
      <c r="AI381" s="40" t="s">
        <v>4440</v>
      </c>
      <c r="AJ381" s="40" t="s">
        <v>4799</v>
      </c>
      <c r="AK381" s="40" t="s">
        <v>72</v>
      </c>
      <c r="AL381" s="301" t="s">
        <v>5435</v>
      </c>
      <c r="AN381" s="29" t="s">
        <v>4635</v>
      </c>
      <c r="AO381" s="29" t="s">
        <v>4442</v>
      </c>
      <c r="AR381" s="29" t="str">
        <f t="shared" si="58"/>
        <v>0</v>
      </c>
      <c r="AS381" s="29">
        <f t="shared" si="52"/>
        <v>0</v>
      </c>
      <c r="AT381" s="29">
        <v>0</v>
      </c>
      <c r="AW381" s="29" t="str">
        <f t="shared" si="60"/>
        <v/>
      </c>
      <c r="AX381" s="29" t="str">
        <f t="shared" si="53"/>
        <v/>
      </c>
      <c r="AY381" s="29" t="str">
        <f t="shared" si="59"/>
        <v>https://media.mediathek-tanz-theater.de/iiif/2/nvt_img-011-004-005.JP2</v>
      </c>
      <c r="AZ381" s="29" t="str">
        <f t="shared" si="54"/>
        <v>image/jp2</v>
      </c>
      <c r="BA381" s="29" t="str">
        <f t="shared" si="55"/>
        <v>presentation/iiif</v>
      </c>
      <c r="BB381" s="29" t="str">
        <f t="shared" si="56"/>
        <v>https://media.mediathek-tanz-theater.de/iiif/2/nvt_img-011-004-005.JP2/full/100,/0/default.jpg</v>
      </c>
      <c r="BC381" s="29" t="str">
        <f t="shared" si="51"/>
        <v>image/jpeg</v>
      </c>
      <c r="BD381" s="29" t="str">
        <f t="shared" si="57"/>
        <v>presentation/thumbnail</v>
      </c>
    </row>
    <row r="382" spans="1:56" ht="14.85" customHeight="1">
      <c r="A382" s="29">
        <v>1</v>
      </c>
      <c r="B382" s="29">
        <v>0</v>
      </c>
      <c r="C382" s="29" t="s">
        <v>5631</v>
      </c>
      <c r="D382" s="29" t="s">
        <v>5632</v>
      </c>
      <c r="E382" s="29"/>
      <c r="F382" s="38" t="s">
        <v>4430</v>
      </c>
      <c r="G382" s="29"/>
      <c r="H382" s="29" t="s">
        <v>5617</v>
      </c>
      <c r="I382" s="402" t="s">
        <v>4446</v>
      </c>
      <c r="J382" s="402" t="s">
        <v>5612</v>
      </c>
      <c r="K382" s="29"/>
      <c r="L382" s="29"/>
      <c r="M382" s="29"/>
      <c r="N382" s="29" t="s">
        <v>1384</v>
      </c>
      <c r="O382" s="29"/>
      <c r="P382" s="25"/>
      <c r="Q382" s="25"/>
      <c r="R382" s="29" t="s">
        <v>5558</v>
      </c>
      <c r="S382" s="29" t="s">
        <v>5633</v>
      </c>
      <c r="T382" s="29" t="s">
        <v>2006</v>
      </c>
      <c r="U382"/>
      <c r="V382"/>
      <c r="W382" s="29"/>
      <c r="X382" s="349"/>
      <c r="Y382" s="29"/>
      <c r="Z382" s="29"/>
      <c r="AA382" s="29"/>
      <c r="AB382" s="29"/>
      <c r="AC382" s="29"/>
      <c r="AD382" s="29"/>
      <c r="AE382" s="29" t="s">
        <v>2950</v>
      </c>
      <c r="AG382" s="284" t="s">
        <v>4434</v>
      </c>
      <c r="AH382" s="40" t="s">
        <v>4439</v>
      </c>
      <c r="AI382" s="40" t="s">
        <v>4440</v>
      </c>
      <c r="AJ382" s="40" t="s">
        <v>4799</v>
      </c>
      <c r="AK382" s="40" t="s">
        <v>72</v>
      </c>
      <c r="AL382" s="301" t="s">
        <v>5435</v>
      </c>
      <c r="AN382" s="29" t="s">
        <v>4635</v>
      </c>
      <c r="AO382" s="29" t="s">
        <v>4442</v>
      </c>
      <c r="AR382" s="29" t="str">
        <f t="shared" si="58"/>
        <v>0</v>
      </c>
      <c r="AS382" s="29">
        <f t="shared" si="52"/>
        <v>0</v>
      </c>
      <c r="AT382" s="29">
        <v>0</v>
      </c>
      <c r="AW382" s="29" t="str">
        <f t="shared" si="60"/>
        <v/>
      </c>
      <c r="AX382" s="29" t="str">
        <f t="shared" si="53"/>
        <v/>
      </c>
      <c r="AY382" s="29" t="str">
        <f t="shared" si="59"/>
        <v>https://media.mediathek-tanz-theater.de/iiif/2/nvt_img-011-004-006.JP2</v>
      </c>
      <c r="AZ382" s="29" t="str">
        <f t="shared" si="54"/>
        <v>image/jp2</v>
      </c>
      <c r="BA382" s="29" t="str">
        <f t="shared" si="55"/>
        <v>presentation/iiif</v>
      </c>
      <c r="BB382" s="29" t="str">
        <f t="shared" si="56"/>
        <v>https://media.mediathek-tanz-theater.de/iiif/2/nvt_img-011-004-006.JP2/full/100,/0/default.jpg</v>
      </c>
      <c r="BC382" s="29" t="str">
        <f t="shared" si="51"/>
        <v>image/jpeg</v>
      </c>
      <c r="BD382" s="29" t="str">
        <f t="shared" si="57"/>
        <v>presentation/thumbnail</v>
      </c>
    </row>
    <row r="383" spans="1:56" ht="14.85" customHeight="1">
      <c r="A383" s="29">
        <v>1</v>
      </c>
      <c r="B383" s="29">
        <v>0</v>
      </c>
      <c r="C383" s="29" t="s">
        <v>5634</v>
      </c>
      <c r="D383" s="29" t="s">
        <v>5635</v>
      </c>
      <c r="E383" s="29"/>
      <c r="F383" s="38" t="s">
        <v>4430</v>
      </c>
      <c r="G383" s="29"/>
      <c r="H383" s="29"/>
      <c r="I383" s="402" t="s">
        <v>4438</v>
      </c>
      <c r="J383" s="402" t="s">
        <v>5554</v>
      </c>
      <c r="K383" s="29"/>
      <c r="L383" s="29"/>
      <c r="M383" s="29"/>
      <c r="N383" s="29" t="s">
        <v>1384</v>
      </c>
      <c r="O383" s="29"/>
      <c r="P383" s="25"/>
      <c r="Q383" s="25"/>
      <c r="R383" s="29"/>
      <c r="S383" s="29"/>
      <c r="T383" s="29"/>
      <c r="U383"/>
      <c r="V383"/>
      <c r="W383" s="29"/>
      <c r="X383" s="349"/>
      <c r="Y383" s="29"/>
      <c r="Z383" s="29"/>
      <c r="AA383" s="29"/>
      <c r="AB383" s="29"/>
      <c r="AC383" s="29"/>
      <c r="AD383" s="29"/>
      <c r="AE383" s="29" t="s">
        <v>2950</v>
      </c>
      <c r="AG383" s="284" t="s">
        <v>4434</v>
      </c>
      <c r="AH383" s="40" t="s">
        <v>4439</v>
      </c>
      <c r="AI383" s="40" t="s">
        <v>4440</v>
      </c>
      <c r="AJ383" s="40" t="s">
        <v>5573</v>
      </c>
      <c r="AK383" s="40" t="s">
        <v>72</v>
      </c>
      <c r="AL383" s="301" t="s">
        <v>5366</v>
      </c>
      <c r="AO383" s="29" t="s">
        <v>4442</v>
      </c>
      <c r="AR383" s="29" t="str">
        <f t="shared" si="58"/>
        <v>1</v>
      </c>
      <c r="AS383" s="29">
        <f t="shared" si="52"/>
        <v>1</v>
      </c>
      <c r="AT383" s="29">
        <v>1</v>
      </c>
      <c r="AV383" s="29" t="s">
        <v>5636</v>
      </c>
      <c r="AW383" s="29" t="str">
        <f t="shared" si="60"/>
        <v>image/tiff</v>
      </c>
      <c r="AX383" s="29" t="str">
        <f t="shared" si="53"/>
        <v>archival/master</v>
      </c>
      <c r="AY383" s="29" t="str">
        <f t="shared" si="59"/>
        <v>https://media.mediathek-tanz-theater.de/iiif/2/nvt_img-011-005.JP2</v>
      </c>
      <c r="AZ383" s="29" t="str">
        <f t="shared" si="54"/>
        <v>image/jp2</v>
      </c>
      <c r="BA383" s="29" t="str">
        <f t="shared" si="55"/>
        <v>presentation/iiif</v>
      </c>
      <c r="BB383" s="29" t="str">
        <f t="shared" si="56"/>
        <v>https://media.mediathek-tanz-theater.de/iiif/2/nvt_img-011-005.JP2/full/100,/0/default.jpg</v>
      </c>
      <c r="BC383" s="29" t="str">
        <f t="shared" si="51"/>
        <v>image/jpeg</v>
      </c>
      <c r="BD383" s="29" t="str">
        <f t="shared" si="57"/>
        <v>presentation/thumbnail</v>
      </c>
    </row>
    <row r="384" spans="1:56" ht="14.85" customHeight="1">
      <c r="A384" s="29">
        <v>1</v>
      </c>
      <c r="B384" s="29">
        <v>0</v>
      </c>
      <c r="C384" s="29" t="s">
        <v>5637</v>
      </c>
      <c r="D384" s="29" t="s">
        <v>5638</v>
      </c>
      <c r="E384" s="29"/>
      <c r="F384" s="38" t="s">
        <v>4430</v>
      </c>
      <c r="G384" s="29"/>
      <c r="H384" s="29" t="s">
        <v>5617</v>
      </c>
      <c r="I384" s="402" t="s">
        <v>4446</v>
      </c>
      <c r="J384" s="402" t="s">
        <v>5634</v>
      </c>
      <c r="K384" s="29"/>
      <c r="L384" s="29"/>
      <c r="M384" s="29"/>
      <c r="N384" s="29" t="s">
        <v>1384</v>
      </c>
      <c r="O384" s="29"/>
      <c r="P384" s="25"/>
      <c r="Q384" s="25"/>
      <c r="R384" s="29" t="s">
        <v>5558</v>
      </c>
      <c r="S384" s="29" t="s">
        <v>5639</v>
      </c>
      <c r="T384" s="29" t="s">
        <v>2006</v>
      </c>
      <c r="U384"/>
      <c r="V384"/>
      <c r="W384" s="29"/>
      <c r="X384" s="349"/>
      <c r="Y384" s="29"/>
      <c r="Z384" s="29"/>
      <c r="AA384" s="29"/>
      <c r="AB384" s="29"/>
      <c r="AC384" s="29"/>
      <c r="AD384" s="29"/>
      <c r="AE384" s="29" t="s">
        <v>2950</v>
      </c>
      <c r="AG384" s="284" t="s">
        <v>4434</v>
      </c>
      <c r="AH384" s="40" t="s">
        <v>4439</v>
      </c>
      <c r="AI384" s="40" t="s">
        <v>4440</v>
      </c>
      <c r="AJ384" s="40" t="s">
        <v>4799</v>
      </c>
      <c r="AK384" s="40" t="s">
        <v>72</v>
      </c>
      <c r="AL384" s="301" t="s">
        <v>5435</v>
      </c>
      <c r="AN384" s="29" t="s">
        <v>4635</v>
      </c>
      <c r="AO384" s="29" t="s">
        <v>4442</v>
      </c>
      <c r="AR384" s="29" t="str">
        <f t="shared" si="58"/>
        <v>0</v>
      </c>
      <c r="AS384" s="29">
        <f t="shared" si="52"/>
        <v>0</v>
      </c>
      <c r="AT384" s="29">
        <v>0</v>
      </c>
      <c r="AW384" s="29" t="str">
        <f t="shared" si="60"/>
        <v/>
      </c>
      <c r="AX384" s="29" t="str">
        <f t="shared" si="53"/>
        <v/>
      </c>
      <c r="AY384" s="29" t="str">
        <f t="shared" si="59"/>
        <v>https://media.mediathek-tanz-theater.de/iiif/2/nvt_img-011-005-001.JP2</v>
      </c>
      <c r="AZ384" s="29" t="str">
        <f t="shared" si="54"/>
        <v>image/jp2</v>
      </c>
      <c r="BA384" s="29" t="str">
        <f t="shared" si="55"/>
        <v>presentation/iiif</v>
      </c>
      <c r="BB384" s="29" t="str">
        <f t="shared" si="56"/>
        <v>https://media.mediathek-tanz-theater.de/iiif/2/nvt_img-011-005-001.JP2/full/100,/0/default.jpg</v>
      </c>
      <c r="BC384" s="29" t="str">
        <f t="shared" si="51"/>
        <v>image/jpeg</v>
      </c>
      <c r="BD384" s="29" t="str">
        <f t="shared" si="57"/>
        <v>presentation/thumbnail</v>
      </c>
    </row>
    <row r="385" spans="1:56" ht="14.85" customHeight="1">
      <c r="A385" s="29">
        <v>1</v>
      </c>
      <c r="B385" s="29">
        <v>0</v>
      </c>
      <c r="C385" s="29" t="s">
        <v>5640</v>
      </c>
      <c r="D385" s="29" t="s">
        <v>5641</v>
      </c>
      <c r="E385" s="29"/>
      <c r="F385" s="38" t="s">
        <v>4430</v>
      </c>
      <c r="G385" s="29"/>
      <c r="H385" s="29" t="s">
        <v>5617</v>
      </c>
      <c r="I385" s="402" t="s">
        <v>4446</v>
      </c>
      <c r="J385" s="402" t="s">
        <v>5634</v>
      </c>
      <c r="K385" s="29"/>
      <c r="L385" s="29"/>
      <c r="M385" s="29"/>
      <c r="N385" s="29" t="s">
        <v>1384</v>
      </c>
      <c r="O385" s="29"/>
      <c r="P385" s="25"/>
      <c r="Q385" s="25"/>
      <c r="R385" s="29" t="s">
        <v>5558</v>
      </c>
      <c r="S385" s="29" t="s">
        <v>5642</v>
      </c>
      <c r="T385" s="29" t="s">
        <v>2006</v>
      </c>
      <c r="U385"/>
      <c r="V385"/>
      <c r="W385" s="29"/>
      <c r="X385" s="349"/>
      <c r="Y385" s="29"/>
      <c r="Z385" s="29"/>
      <c r="AA385" s="29"/>
      <c r="AB385" s="29"/>
      <c r="AC385" s="29"/>
      <c r="AD385" s="29"/>
      <c r="AE385" s="29" t="s">
        <v>2950</v>
      </c>
      <c r="AG385" s="284" t="s">
        <v>4434</v>
      </c>
      <c r="AH385" s="40" t="s">
        <v>4439</v>
      </c>
      <c r="AI385" s="40" t="s">
        <v>4440</v>
      </c>
      <c r="AJ385" s="40" t="s">
        <v>4799</v>
      </c>
      <c r="AK385" s="40" t="s">
        <v>5643</v>
      </c>
      <c r="AL385" s="301" t="s">
        <v>5435</v>
      </c>
      <c r="AN385" s="29" t="s">
        <v>4635</v>
      </c>
      <c r="AO385" s="29" t="s">
        <v>4442</v>
      </c>
      <c r="AR385" s="29" t="str">
        <f t="shared" si="58"/>
        <v>0</v>
      </c>
      <c r="AS385" s="29">
        <f t="shared" si="52"/>
        <v>0</v>
      </c>
      <c r="AT385" s="29">
        <v>0</v>
      </c>
      <c r="AW385" s="29" t="str">
        <f t="shared" si="60"/>
        <v/>
      </c>
      <c r="AX385" s="29" t="str">
        <f t="shared" si="53"/>
        <v/>
      </c>
      <c r="AY385" s="29" t="str">
        <f t="shared" si="59"/>
        <v>https://media.mediathek-tanz-theater.de/iiif/2/nvt_img-011-005-002.JP2</v>
      </c>
      <c r="AZ385" s="29" t="str">
        <f t="shared" si="54"/>
        <v>image/jp2</v>
      </c>
      <c r="BA385" s="29" t="str">
        <f t="shared" si="55"/>
        <v>presentation/iiif</v>
      </c>
      <c r="BB385" s="29" t="str">
        <f t="shared" si="56"/>
        <v>https://media.mediathek-tanz-theater.de/iiif/2/nvt_img-011-005-002.JP2/full/100,/0/default.jpg</v>
      </c>
      <c r="BC385" s="29" t="str">
        <f t="shared" si="51"/>
        <v>image/jpeg</v>
      </c>
      <c r="BD385" s="29" t="str">
        <f t="shared" si="57"/>
        <v>presentation/thumbnail</v>
      </c>
    </row>
    <row r="386" spans="1:56" ht="14.85" customHeight="1">
      <c r="A386" s="29">
        <v>1</v>
      </c>
      <c r="B386" s="29">
        <v>0</v>
      </c>
      <c r="C386" s="29" t="s">
        <v>5644</v>
      </c>
      <c r="D386" s="29" t="s">
        <v>5645</v>
      </c>
      <c r="E386" s="29"/>
      <c r="F386" s="38" t="s">
        <v>4430</v>
      </c>
      <c r="G386" s="29"/>
      <c r="H386" s="29" t="s">
        <v>5617</v>
      </c>
      <c r="I386" s="402" t="s">
        <v>4446</v>
      </c>
      <c r="J386" s="402" t="s">
        <v>5634</v>
      </c>
      <c r="K386" s="29"/>
      <c r="L386" s="29"/>
      <c r="M386" s="29"/>
      <c r="N386" s="29" t="s">
        <v>1384</v>
      </c>
      <c r="O386" s="29"/>
      <c r="P386" s="25"/>
      <c r="Q386" s="25"/>
      <c r="R386" s="29" t="s">
        <v>5558</v>
      </c>
      <c r="S386" s="29" t="s">
        <v>5646</v>
      </c>
      <c r="T386" s="29" t="s">
        <v>2006</v>
      </c>
      <c r="U386"/>
      <c r="V386"/>
      <c r="W386" s="29"/>
      <c r="X386" s="349"/>
      <c r="Y386" s="29"/>
      <c r="Z386" s="29"/>
      <c r="AA386" s="29"/>
      <c r="AB386" s="29"/>
      <c r="AC386" s="29"/>
      <c r="AD386" s="29"/>
      <c r="AE386" s="29" t="s">
        <v>2950</v>
      </c>
      <c r="AG386" s="284" t="s">
        <v>4434</v>
      </c>
      <c r="AH386" s="40" t="s">
        <v>4439</v>
      </c>
      <c r="AI386" s="40" t="s">
        <v>4440</v>
      </c>
      <c r="AJ386" s="40" t="s">
        <v>4799</v>
      </c>
      <c r="AK386" s="40" t="s">
        <v>72</v>
      </c>
      <c r="AL386" s="301" t="s">
        <v>5435</v>
      </c>
      <c r="AN386" s="29" t="s">
        <v>4635</v>
      </c>
      <c r="AO386" s="29" t="s">
        <v>4442</v>
      </c>
      <c r="AR386" s="29" t="str">
        <f t="shared" si="58"/>
        <v>0</v>
      </c>
      <c r="AS386" s="29">
        <f t="shared" si="52"/>
        <v>0</v>
      </c>
      <c r="AT386" s="29">
        <v>0</v>
      </c>
      <c r="AW386" s="29" t="str">
        <f t="shared" si="60"/>
        <v/>
      </c>
      <c r="AX386" s="29" t="str">
        <f t="shared" si="53"/>
        <v/>
      </c>
      <c r="AY386" s="29" t="str">
        <f t="shared" si="59"/>
        <v>https://media.mediathek-tanz-theater.de/iiif/2/nvt_img-011-005-003.JP2</v>
      </c>
      <c r="AZ386" s="29" t="str">
        <f t="shared" si="54"/>
        <v>image/jp2</v>
      </c>
      <c r="BA386" s="29" t="str">
        <f t="shared" si="55"/>
        <v>presentation/iiif</v>
      </c>
      <c r="BB386" s="29" t="str">
        <f t="shared" si="56"/>
        <v>https://media.mediathek-tanz-theater.de/iiif/2/nvt_img-011-005-003.JP2/full/100,/0/default.jpg</v>
      </c>
      <c r="BC386" s="29" t="str">
        <f t="shared" si="51"/>
        <v>image/jpeg</v>
      </c>
      <c r="BD386" s="29" t="str">
        <f t="shared" si="57"/>
        <v>presentation/thumbnail</v>
      </c>
    </row>
    <row r="387" spans="1:56" ht="14.85" customHeight="1">
      <c r="A387" s="29">
        <v>1</v>
      </c>
      <c r="B387" s="29">
        <v>0</v>
      </c>
      <c r="C387" s="29" t="s">
        <v>5647</v>
      </c>
      <c r="D387" s="29" t="s">
        <v>5648</v>
      </c>
      <c r="E387" s="29"/>
      <c r="F387" s="38" t="s">
        <v>4430</v>
      </c>
      <c r="G387" s="29"/>
      <c r="H387" s="29" t="s">
        <v>5617</v>
      </c>
      <c r="I387" s="402" t="s">
        <v>4446</v>
      </c>
      <c r="J387" s="402" t="s">
        <v>5634</v>
      </c>
      <c r="K387" s="29"/>
      <c r="L387" s="29"/>
      <c r="M387" s="29"/>
      <c r="N387" s="29" t="s">
        <v>1384</v>
      </c>
      <c r="O387" s="29"/>
      <c r="P387" s="25"/>
      <c r="Q387" s="25"/>
      <c r="R387" s="29" t="s">
        <v>5558</v>
      </c>
      <c r="S387" s="29" t="s">
        <v>5649</v>
      </c>
      <c r="T387" s="29" t="s">
        <v>2006</v>
      </c>
      <c r="U387"/>
      <c r="V387"/>
      <c r="W387" s="29"/>
      <c r="X387" s="349"/>
      <c r="Y387" s="29"/>
      <c r="Z387" s="29"/>
      <c r="AA387" s="29"/>
      <c r="AB387" s="29"/>
      <c r="AC387" s="29"/>
      <c r="AD387" s="29"/>
      <c r="AE387" s="29" t="s">
        <v>2950</v>
      </c>
      <c r="AG387" s="284" t="s">
        <v>4434</v>
      </c>
      <c r="AH387" s="40" t="s">
        <v>4439</v>
      </c>
      <c r="AI387" s="40" t="s">
        <v>4440</v>
      </c>
      <c r="AJ387" s="40" t="s">
        <v>4799</v>
      </c>
      <c r="AK387" s="40" t="s">
        <v>5650</v>
      </c>
      <c r="AL387" s="301" t="s">
        <v>5435</v>
      </c>
      <c r="AN387" s="29" t="s">
        <v>4635</v>
      </c>
      <c r="AO387" s="29" t="s">
        <v>4442</v>
      </c>
      <c r="AR387" s="29" t="str">
        <f t="shared" si="58"/>
        <v>0</v>
      </c>
      <c r="AS387" s="29">
        <f t="shared" si="52"/>
        <v>0</v>
      </c>
      <c r="AT387" s="29">
        <v>0</v>
      </c>
      <c r="AW387" s="29" t="str">
        <f t="shared" si="60"/>
        <v/>
      </c>
      <c r="AX387" s="29" t="str">
        <f t="shared" si="53"/>
        <v/>
      </c>
      <c r="AY387" s="29" t="str">
        <f t="shared" si="59"/>
        <v>https://media.mediathek-tanz-theater.de/iiif/2/nvt_img-011-005-004.JP2</v>
      </c>
      <c r="AZ387" s="29" t="str">
        <f t="shared" si="54"/>
        <v>image/jp2</v>
      </c>
      <c r="BA387" s="29" t="str">
        <f t="shared" si="55"/>
        <v>presentation/iiif</v>
      </c>
      <c r="BB387" s="29" t="str">
        <f t="shared" si="56"/>
        <v>https://media.mediathek-tanz-theater.de/iiif/2/nvt_img-011-005-004.JP2/full/100,/0/default.jpg</v>
      </c>
      <c r="BC387" s="29" t="str">
        <f t="shared" si="51"/>
        <v>image/jpeg</v>
      </c>
      <c r="BD387" s="29" t="str">
        <f t="shared" si="57"/>
        <v>presentation/thumbnail</v>
      </c>
    </row>
    <row r="388" spans="1:56" ht="14.85" customHeight="1">
      <c r="A388" s="29">
        <v>1</v>
      </c>
      <c r="B388" s="29">
        <v>0</v>
      </c>
      <c r="C388" s="29" t="s">
        <v>5651</v>
      </c>
      <c r="D388" s="29" t="s">
        <v>5652</v>
      </c>
      <c r="E388" s="29"/>
      <c r="F388" s="38" t="s">
        <v>4430</v>
      </c>
      <c r="G388" s="29"/>
      <c r="H388" s="29" t="s">
        <v>5617</v>
      </c>
      <c r="I388" s="402" t="s">
        <v>4446</v>
      </c>
      <c r="J388" s="402" t="s">
        <v>5634</v>
      </c>
      <c r="K388" s="29"/>
      <c r="L388" s="29"/>
      <c r="M388" s="29"/>
      <c r="N388" s="29" t="s">
        <v>1384</v>
      </c>
      <c r="O388" s="29"/>
      <c r="P388" s="25"/>
      <c r="Q388" s="25"/>
      <c r="R388" s="29" t="s">
        <v>5558</v>
      </c>
      <c r="S388" s="29" t="s">
        <v>5653</v>
      </c>
      <c r="T388" s="29" t="s">
        <v>2006</v>
      </c>
      <c r="U388"/>
      <c r="V388"/>
      <c r="W388" s="29"/>
      <c r="X388" s="349"/>
      <c r="Y388" s="29"/>
      <c r="Z388" s="29"/>
      <c r="AA388" s="29"/>
      <c r="AB388" s="29"/>
      <c r="AC388" s="29"/>
      <c r="AD388" s="29"/>
      <c r="AE388" s="29" t="s">
        <v>2950</v>
      </c>
      <c r="AG388" s="284" t="s">
        <v>4434</v>
      </c>
      <c r="AH388" s="40" t="s">
        <v>4439</v>
      </c>
      <c r="AI388" s="40" t="s">
        <v>4440</v>
      </c>
      <c r="AJ388" s="40" t="s">
        <v>4799</v>
      </c>
      <c r="AK388" s="40" t="s">
        <v>72</v>
      </c>
      <c r="AL388" s="301" t="s">
        <v>5435</v>
      </c>
      <c r="AN388" s="29" t="s">
        <v>4635</v>
      </c>
      <c r="AO388" s="29" t="s">
        <v>4442</v>
      </c>
      <c r="AR388" s="29" t="str">
        <f t="shared" si="58"/>
        <v>0</v>
      </c>
      <c r="AS388" s="29">
        <f t="shared" si="52"/>
        <v>0</v>
      </c>
      <c r="AT388" s="29">
        <v>0</v>
      </c>
      <c r="AW388" s="29" t="str">
        <f t="shared" si="60"/>
        <v/>
      </c>
      <c r="AX388" s="29" t="str">
        <f t="shared" si="53"/>
        <v/>
      </c>
      <c r="AY388" s="29" t="str">
        <f t="shared" si="59"/>
        <v>https://media.mediathek-tanz-theater.de/iiif/2/nvt_img-011-005-005.JP2</v>
      </c>
      <c r="AZ388" s="29" t="str">
        <f t="shared" si="54"/>
        <v>image/jp2</v>
      </c>
      <c r="BA388" s="29" t="str">
        <f t="shared" si="55"/>
        <v>presentation/iiif</v>
      </c>
      <c r="BB388" s="29" t="str">
        <f t="shared" si="56"/>
        <v>https://media.mediathek-tanz-theater.de/iiif/2/nvt_img-011-005-005.JP2/full/100,/0/default.jpg</v>
      </c>
      <c r="BC388" s="29" t="str">
        <f t="shared" si="51"/>
        <v>image/jpeg</v>
      </c>
      <c r="BD388" s="29" t="str">
        <f t="shared" si="57"/>
        <v>presentation/thumbnail</v>
      </c>
    </row>
    <row r="389" spans="1:56" ht="14.85" customHeight="1">
      <c r="A389" s="29">
        <v>1</v>
      </c>
      <c r="B389" s="29">
        <v>0</v>
      </c>
      <c r="C389" s="29" t="s">
        <v>5654</v>
      </c>
      <c r="D389" s="29" t="s">
        <v>5655</v>
      </c>
      <c r="E389" s="29"/>
      <c r="F389" s="38" t="s">
        <v>4430</v>
      </c>
      <c r="G389" s="29"/>
      <c r="H389" s="29" t="s">
        <v>5617</v>
      </c>
      <c r="I389" s="402" t="s">
        <v>4446</v>
      </c>
      <c r="J389" s="402" t="s">
        <v>5634</v>
      </c>
      <c r="K389" s="29"/>
      <c r="L389" s="29"/>
      <c r="M389" s="29"/>
      <c r="N389" s="29" t="s">
        <v>1384</v>
      </c>
      <c r="O389" s="29"/>
      <c r="P389" s="25"/>
      <c r="Q389" s="25"/>
      <c r="R389" s="29" t="s">
        <v>5558</v>
      </c>
      <c r="S389" s="29" t="s">
        <v>5656</v>
      </c>
      <c r="T389" s="29" t="s">
        <v>2006</v>
      </c>
      <c r="U389"/>
      <c r="V389"/>
      <c r="W389" s="29"/>
      <c r="X389" s="349"/>
      <c r="Y389" s="29"/>
      <c r="Z389" s="29"/>
      <c r="AA389" s="29"/>
      <c r="AB389" s="29"/>
      <c r="AC389" s="29"/>
      <c r="AD389" s="29"/>
      <c r="AE389" s="29" t="s">
        <v>2950</v>
      </c>
      <c r="AG389" s="284" t="s">
        <v>4434</v>
      </c>
      <c r="AH389" s="40" t="s">
        <v>4439</v>
      </c>
      <c r="AI389" s="40" t="s">
        <v>4440</v>
      </c>
      <c r="AJ389" s="40" t="s">
        <v>4799</v>
      </c>
      <c r="AK389" s="40" t="s">
        <v>72</v>
      </c>
      <c r="AL389" s="301" t="s">
        <v>5435</v>
      </c>
      <c r="AN389" s="29" t="s">
        <v>4635</v>
      </c>
      <c r="AO389" s="29" t="s">
        <v>4442</v>
      </c>
      <c r="AR389" s="29" t="str">
        <f t="shared" si="58"/>
        <v>0</v>
      </c>
      <c r="AS389" s="29">
        <f t="shared" si="52"/>
        <v>0</v>
      </c>
      <c r="AT389" s="29">
        <v>0</v>
      </c>
      <c r="AW389" s="29" t="str">
        <f t="shared" si="60"/>
        <v/>
      </c>
      <c r="AX389" s="29" t="str">
        <f t="shared" si="53"/>
        <v/>
      </c>
      <c r="AY389" s="29" t="str">
        <f t="shared" si="59"/>
        <v>https://media.mediathek-tanz-theater.de/iiif/2/nvt_img-011-005-006.JP2</v>
      </c>
      <c r="AZ389" s="29" t="str">
        <f t="shared" si="54"/>
        <v>image/jp2</v>
      </c>
      <c r="BA389" s="29" t="str">
        <f t="shared" si="55"/>
        <v>presentation/iiif</v>
      </c>
      <c r="BB389" s="29" t="str">
        <f t="shared" si="56"/>
        <v>https://media.mediathek-tanz-theater.de/iiif/2/nvt_img-011-005-006.JP2/full/100,/0/default.jpg</v>
      </c>
      <c r="BC389" s="29" t="str">
        <f t="shared" ref="BC389:BC452" si="61">IF(NOT(BB389=""),"image/jpeg","")</f>
        <v>image/jpeg</v>
      </c>
      <c r="BD389" s="29" t="str">
        <f t="shared" si="57"/>
        <v>presentation/thumbnail</v>
      </c>
    </row>
    <row r="390" spans="1:56" ht="14.85" customHeight="1">
      <c r="A390" s="29">
        <v>1</v>
      </c>
      <c r="B390" s="29">
        <v>0</v>
      </c>
      <c r="C390" s="29" t="s">
        <v>5657</v>
      </c>
      <c r="D390" s="29" t="s">
        <v>5658</v>
      </c>
      <c r="E390" s="29"/>
      <c r="F390" s="38" t="s">
        <v>4430</v>
      </c>
      <c r="G390" s="29"/>
      <c r="H390" s="29"/>
      <c r="I390" s="402" t="s">
        <v>4438</v>
      </c>
      <c r="J390" s="402" t="s">
        <v>5554</v>
      </c>
      <c r="K390" s="29"/>
      <c r="L390" s="29"/>
      <c r="M390" s="29"/>
      <c r="N390" s="29" t="s">
        <v>1384</v>
      </c>
      <c r="O390" s="29"/>
      <c r="P390" s="25"/>
      <c r="Q390" s="25"/>
      <c r="R390" s="29"/>
      <c r="S390" s="29"/>
      <c r="T390" s="29"/>
      <c r="U390"/>
      <c r="V390"/>
      <c r="W390" s="29"/>
      <c r="X390" s="349"/>
      <c r="Y390" s="29"/>
      <c r="Z390" s="29"/>
      <c r="AA390" s="29"/>
      <c r="AB390" s="29"/>
      <c r="AC390" s="29"/>
      <c r="AD390" s="29"/>
      <c r="AE390" s="29" t="s">
        <v>2950</v>
      </c>
      <c r="AG390" s="284" t="s">
        <v>4434</v>
      </c>
      <c r="AH390" s="40" t="s">
        <v>4439</v>
      </c>
      <c r="AI390" s="40" t="s">
        <v>4440</v>
      </c>
      <c r="AJ390" s="40" t="s">
        <v>5573</v>
      </c>
      <c r="AK390" s="40"/>
      <c r="AO390" s="29" t="s">
        <v>4442</v>
      </c>
      <c r="AR390" s="29" t="str">
        <f t="shared" si="58"/>
        <v>1</v>
      </c>
      <c r="AS390" s="29">
        <f t="shared" ref="AS390:AS453" si="62">AT390</f>
        <v>1</v>
      </c>
      <c r="AT390" s="29">
        <v>1</v>
      </c>
      <c r="AV390" s="29" t="s">
        <v>5659</v>
      </c>
      <c r="AW390" s="29" t="str">
        <f t="shared" si="60"/>
        <v>image/tiff</v>
      </c>
      <c r="AX390" s="29" t="str">
        <f t="shared" ref="AX390:AX453" si="63">IF(NOT(AV390=""),"archival/master","")</f>
        <v>archival/master</v>
      </c>
      <c r="AY390" s="29" t="str">
        <f t="shared" si="59"/>
        <v>https://media.mediathek-tanz-theater.de/iiif/2/nvt_img-011-006.JP2</v>
      </c>
      <c r="AZ390" s="29" t="str">
        <f t="shared" ref="AZ390:AZ453" si="64">IF(NOT(AY390=""),"image/jp2","")</f>
        <v>image/jp2</v>
      </c>
      <c r="BA390" s="29" t="str">
        <f t="shared" ref="BA390:BA453" si="65">IF(NOT(AY390=""),"presentation/iiif","")</f>
        <v>presentation/iiif</v>
      </c>
      <c r="BB390" s="29" t="str">
        <f t="shared" ref="BB390:BB453" si="66">"https://media.mediathek-tanz-theater.de/iiif/2/nvt_"&amp;C390&amp;".JP2/full/100,/0/default.jpg"</f>
        <v>https://media.mediathek-tanz-theater.de/iiif/2/nvt_img-011-006.JP2/full/100,/0/default.jpg</v>
      </c>
      <c r="BC390" s="29" t="str">
        <f t="shared" si="61"/>
        <v>image/jpeg</v>
      </c>
      <c r="BD390" s="29" t="str">
        <f t="shared" ref="BD390:BD453" si="67">IF(NOT(BB390=""),"presentation/thumbnail","")</f>
        <v>presentation/thumbnail</v>
      </c>
    </row>
    <row r="391" spans="1:56" ht="14.85" customHeight="1">
      <c r="A391" s="29">
        <v>1</v>
      </c>
      <c r="B391" s="29">
        <v>0</v>
      </c>
      <c r="C391" s="29" t="s">
        <v>5660</v>
      </c>
      <c r="D391" s="29" t="s">
        <v>5661</v>
      </c>
      <c r="E391" s="29"/>
      <c r="F391" s="38" t="s">
        <v>4430</v>
      </c>
      <c r="G391" s="29"/>
      <c r="H391" s="29" t="s">
        <v>5617</v>
      </c>
      <c r="I391" s="402" t="s">
        <v>4446</v>
      </c>
      <c r="J391" s="402" t="s">
        <v>5657</v>
      </c>
      <c r="K391" s="29"/>
      <c r="L391" s="29"/>
      <c r="M391" s="29"/>
      <c r="N391" s="29" t="s">
        <v>1384</v>
      </c>
      <c r="O391" s="29"/>
      <c r="P391" s="25"/>
      <c r="Q391" s="25"/>
      <c r="R391" s="29" t="s">
        <v>5558</v>
      </c>
      <c r="S391" s="29" t="s">
        <v>5656</v>
      </c>
      <c r="T391" s="29" t="s">
        <v>2006</v>
      </c>
      <c r="U391"/>
      <c r="V391"/>
      <c r="W391" s="29"/>
      <c r="X391" s="349"/>
      <c r="Y391" s="29"/>
      <c r="Z391" s="29"/>
      <c r="AA391" s="29"/>
      <c r="AB391" s="29"/>
      <c r="AC391" s="29"/>
      <c r="AD391" s="29"/>
      <c r="AE391" s="29" t="s">
        <v>2950</v>
      </c>
      <c r="AG391" s="284" t="s">
        <v>4434</v>
      </c>
      <c r="AH391" s="40" t="s">
        <v>4439</v>
      </c>
      <c r="AI391" s="40" t="s">
        <v>4440</v>
      </c>
      <c r="AJ391" s="40" t="s">
        <v>4799</v>
      </c>
      <c r="AK391" s="40" t="s">
        <v>72</v>
      </c>
      <c r="AL391" s="301" t="s">
        <v>5435</v>
      </c>
      <c r="AN391" s="29" t="s">
        <v>72</v>
      </c>
      <c r="AO391" s="29" t="s">
        <v>4442</v>
      </c>
      <c r="AR391" s="29" t="str">
        <f t="shared" ref="AR391:AR454" si="68">IF(OR(I391="Negativmappe",I391="Negativstreifen",I391="Diapositivfilm",I391="Fotomappe;(POSITIVE)",AND(I391="Kostümfotografie",NOT(AE391="DT")),AND(I391="Fotografie",NOT(AE391="DT")),AND(I391="Porträtfotografie",NOT(AE391="DT")),AND(I391="Fotodokumentation",NOT(AE391="DT")),AND(I391="Bühnenbildfotografie",NOT(AE391="DT"))),"1","0")</f>
        <v>0</v>
      </c>
      <c r="AS391" s="29">
        <f t="shared" si="62"/>
        <v>0</v>
      </c>
      <c r="AT391" s="29">
        <v>0</v>
      </c>
      <c r="AW391" s="29" t="str">
        <f t="shared" si="60"/>
        <v/>
      </c>
      <c r="AX391" s="29" t="str">
        <f t="shared" si="63"/>
        <v/>
      </c>
      <c r="AY391" s="29" t="str">
        <f t="shared" ref="AY391:AY454" si="69">"https://media.mediathek-tanz-theater.de/iiif/2/nvt_"&amp;C391&amp;".JP2"</f>
        <v>https://media.mediathek-tanz-theater.de/iiif/2/nvt_img-011-006-001.JP2</v>
      </c>
      <c r="AZ391" s="29" t="str">
        <f t="shared" si="64"/>
        <v>image/jp2</v>
      </c>
      <c r="BA391" s="29" t="str">
        <f t="shared" si="65"/>
        <v>presentation/iiif</v>
      </c>
      <c r="BB391" s="29" t="str">
        <f t="shared" si="66"/>
        <v>https://media.mediathek-tanz-theater.de/iiif/2/nvt_img-011-006-001.JP2/full/100,/0/default.jpg</v>
      </c>
      <c r="BC391" s="29" t="str">
        <f t="shared" si="61"/>
        <v>image/jpeg</v>
      </c>
      <c r="BD391" s="29" t="str">
        <f t="shared" si="67"/>
        <v>presentation/thumbnail</v>
      </c>
    </row>
    <row r="392" spans="1:56" ht="14.85" customHeight="1">
      <c r="A392" s="29">
        <v>1</v>
      </c>
      <c r="B392" s="29">
        <v>0</v>
      </c>
      <c r="C392" s="29" t="s">
        <v>5662</v>
      </c>
      <c r="D392" s="29" t="s">
        <v>5663</v>
      </c>
      <c r="E392" s="29"/>
      <c r="F392" s="38" t="s">
        <v>4430</v>
      </c>
      <c r="G392" s="29"/>
      <c r="H392" s="29" t="s">
        <v>5617</v>
      </c>
      <c r="I392" s="402" t="s">
        <v>4446</v>
      </c>
      <c r="J392" s="402" t="s">
        <v>5657</v>
      </c>
      <c r="K392" s="29"/>
      <c r="L392" s="29"/>
      <c r="M392" s="29"/>
      <c r="N392" s="29" t="s">
        <v>1384</v>
      </c>
      <c r="O392" s="29"/>
      <c r="P392" s="25"/>
      <c r="Q392" s="25"/>
      <c r="R392" s="29" t="s">
        <v>5558</v>
      </c>
      <c r="S392" s="29" t="s">
        <v>5664</v>
      </c>
      <c r="T392" s="29" t="s">
        <v>2006</v>
      </c>
      <c r="U392"/>
      <c r="V392"/>
      <c r="W392" s="29"/>
      <c r="X392" s="349"/>
      <c r="Y392" s="29"/>
      <c r="Z392" s="29"/>
      <c r="AA392" s="29"/>
      <c r="AB392" s="29"/>
      <c r="AC392" s="29"/>
      <c r="AD392" s="29"/>
      <c r="AE392" s="29" t="s">
        <v>2950</v>
      </c>
      <c r="AG392" s="284" t="s">
        <v>4434</v>
      </c>
      <c r="AH392" s="40" t="s">
        <v>4439</v>
      </c>
      <c r="AI392" s="40" t="s">
        <v>4440</v>
      </c>
      <c r="AJ392" s="40" t="s">
        <v>4799</v>
      </c>
      <c r="AK392" s="40" t="s">
        <v>72</v>
      </c>
      <c r="AL392" s="301" t="s">
        <v>5435</v>
      </c>
      <c r="AN392" s="29" t="s">
        <v>5665</v>
      </c>
      <c r="AO392" s="29" t="s">
        <v>4442</v>
      </c>
      <c r="AR392" s="29" t="str">
        <f t="shared" si="68"/>
        <v>0</v>
      </c>
      <c r="AS392" s="29">
        <f t="shared" si="62"/>
        <v>0</v>
      </c>
      <c r="AT392" s="29">
        <v>0</v>
      </c>
      <c r="AW392" s="29" t="str">
        <f t="shared" ref="AW392:AW455" si="70">IF(NOT(AV392=""),"image/tiff","")</f>
        <v/>
      </c>
      <c r="AX392" s="29" t="str">
        <f t="shared" si="63"/>
        <v/>
      </c>
      <c r="AY392" s="29" t="str">
        <f t="shared" si="69"/>
        <v>https://media.mediathek-tanz-theater.de/iiif/2/nvt_img-011-006-002.JP2</v>
      </c>
      <c r="AZ392" s="29" t="str">
        <f t="shared" si="64"/>
        <v>image/jp2</v>
      </c>
      <c r="BA392" s="29" t="str">
        <f t="shared" si="65"/>
        <v>presentation/iiif</v>
      </c>
      <c r="BB392" s="29" t="str">
        <f t="shared" si="66"/>
        <v>https://media.mediathek-tanz-theater.de/iiif/2/nvt_img-011-006-002.JP2/full/100,/0/default.jpg</v>
      </c>
      <c r="BC392" s="29" t="str">
        <f t="shared" si="61"/>
        <v>image/jpeg</v>
      </c>
      <c r="BD392" s="29" t="str">
        <f t="shared" si="67"/>
        <v>presentation/thumbnail</v>
      </c>
    </row>
    <row r="393" spans="1:56" ht="14.85" customHeight="1">
      <c r="A393" s="29">
        <v>1</v>
      </c>
      <c r="B393" s="29">
        <v>0</v>
      </c>
      <c r="C393" s="29" t="s">
        <v>5666</v>
      </c>
      <c r="D393" s="29" t="s">
        <v>5661</v>
      </c>
      <c r="E393" s="29"/>
      <c r="F393" s="38" t="s">
        <v>4430</v>
      </c>
      <c r="G393" s="29"/>
      <c r="H393" s="29" t="s">
        <v>5617</v>
      </c>
      <c r="I393" s="402" t="s">
        <v>4446</v>
      </c>
      <c r="J393" s="402" t="s">
        <v>5657</v>
      </c>
      <c r="K393" s="29"/>
      <c r="L393" s="29"/>
      <c r="M393" s="29"/>
      <c r="N393" s="29" t="s">
        <v>1384</v>
      </c>
      <c r="O393" s="29"/>
      <c r="P393" s="25"/>
      <c r="Q393" s="25"/>
      <c r="R393" s="29" t="s">
        <v>5558</v>
      </c>
      <c r="S393" s="29" t="s">
        <v>5667</v>
      </c>
      <c r="T393" s="29" t="s">
        <v>2006</v>
      </c>
      <c r="U393"/>
      <c r="V393"/>
      <c r="W393" s="29"/>
      <c r="X393" s="349"/>
      <c r="Y393" s="29"/>
      <c r="Z393" s="29"/>
      <c r="AA393" s="29"/>
      <c r="AB393" s="29"/>
      <c r="AC393" s="29"/>
      <c r="AD393" s="29"/>
      <c r="AE393" s="29" t="s">
        <v>2950</v>
      </c>
      <c r="AG393" s="284" t="s">
        <v>4434</v>
      </c>
      <c r="AH393" s="40" t="s">
        <v>4439</v>
      </c>
      <c r="AI393" s="40" t="s">
        <v>4440</v>
      </c>
      <c r="AJ393" s="40" t="s">
        <v>4799</v>
      </c>
      <c r="AK393" s="40" t="s">
        <v>72</v>
      </c>
      <c r="AL393" s="301" t="s">
        <v>5435</v>
      </c>
      <c r="AN393" s="29" t="s">
        <v>4635</v>
      </c>
      <c r="AO393" s="29" t="s">
        <v>4442</v>
      </c>
      <c r="AR393" s="29" t="str">
        <f t="shared" si="68"/>
        <v>0</v>
      </c>
      <c r="AS393" s="29">
        <f t="shared" si="62"/>
        <v>0</v>
      </c>
      <c r="AT393" s="29">
        <v>0</v>
      </c>
      <c r="AW393" s="29" t="str">
        <f t="shared" si="70"/>
        <v/>
      </c>
      <c r="AX393" s="29" t="str">
        <f t="shared" si="63"/>
        <v/>
      </c>
      <c r="AY393" s="29" t="str">
        <f t="shared" si="69"/>
        <v>https://media.mediathek-tanz-theater.de/iiif/2/nvt_img-011-006-003.JP2</v>
      </c>
      <c r="AZ393" s="29" t="str">
        <f t="shared" si="64"/>
        <v>image/jp2</v>
      </c>
      <c r="BA393" s="29" t="str">
        <f t="shared" si="65"/>
        <v>presentation/iiif</v>
      </c>
      <c r="BB393" s="29" t="str">
        <f t="shared" si="66"/>
        <v>https://media.mediathek-tanz-theater.de/iiif/2/nvt_img-011-006-003.JP2/full/100,/0/default.jpg</v>
      </c>
      <c r="BC393" s="29" t="str">
        <f t="shared" si="61"/>
        <v>image/jpeg</v>
      </c>
      <c r="BD393" s="29" t="str">
        <f t="shared" si="67"/>
        <v>presentation/thumbnail</v>
      </c>
    </row>
    <row r="394" spans="1:56" ht="14.85" customHeight="1">
      <c r="A394" s="29">
        <v>1</v>
      </c>
      <c r="B394" s="29">
        <v>0</v>
      </c>
      <c r="C394" s="29" t="s">
        <v>5668</v>
      </c>
      <c r="D394" s="29" t="s">
        <v>5669</v>
      </c>
      <c r="E394" s="29"/>
      <c r="F394" s="38" t="s">
        <v>4430</v>
      </c>
      <c r="G394" s="29"/>
      <c r="H394" s="29" t="s">
        <v>5617</v>
      </c>
      <c r="I394" s="402" t="s">
        <v>4446</v>
      </c>
      <c r="J394" s="402" t="s">
        <v>5657</v>
      </c>
      <c r="K394" s="29"/>
      <c r="L394" s="29"/>
      <c r="M394" s="29"/>
      <c r="N394" s="29" t="s">
        <v>1384</v>
      </c>
      <c r="O394" s="29"/>
      <c r="P394" s="25"/>
      <c r="Q394" s="25"/>
      <c r="R394" s="29" t="s">
        <v>5558</v>
      </c>
      <c r="S394" s="29" t="s">
        <v>5670</v>
      </c>
      <c r="T394" s="29" t="s">
        <v>2006</v>
      </c>
      <c r="U394"/>
      <c r="V394"/>
      <c r="W394" s="29"/>
      <c r="X394" s="349"/>
      <c r="Y394" s="29"/>
      <c r="Z394" s="29"/>
      <c r="AA394" s="29"/>
      <c r="AB394" s="29"/>
      <c r="AC394" s="29"/>
      <c r="AD394" s="29"/>
      <c r="AE394" s="29" t="s">
        <v>2950</v>
      </c>
      <c r="AG394" s="284" t="s">
        <v>4434</v>
      </c>
      <c r="AH394" s="40" t="s">
        <v>4439</v>
      </c>
      <c r="AI394" s="40" t="s">
        <v>4440</v>
      </c>
      <c r="AJ394" s="40" t="s">
        <v>4799</v>
      </c>
      <c r="AK394" s="40" t="s">
        <v>72</v>
      </c>
      <c r="AL394" s="301" t="s">
        <v>5435</v>
      </c>
      <c r="AN394" s="29" t="s">
        <v>4635</v>
      </c>
      <c r="AO394" s="29" t="s">
        <v>4442</v>
      </c>
      <c r="AR394" s="29" t="str">
        <f t="shared" si="68"/>
        <v>0</v>
      </c>
      <c r="AS394" s="29">
        <f t="shared" si="62"/>
        <v>0</v>
      </c>
      <c r="AT394" s="29">
        <v>0</v>
      </c>
      <c r="AW394" s="29" t="str">
        <f t="shared" si="70"/>
        <v/>
      </c>
      <c r="AX394" s="29" t="str">
        <f t="shared" si="63"/>
        <v/>
      </c>
      <c r="AY394" s="29" t="str">
        <f t="shared" si="69"/>
        <v>https://media.mediathek-tanz-theater.de/iiif/2/nvt_img-011-006-004.JP2</v>
      </c>
      <c r="AZ394" s="29" t="str">
        <f t="shared" si="64"/>
        <v>image/jp2</v>
      </c>
      <c r="BA394" s="29" t="str">
        <f t="shared" si="65"/>
        <v>presentation/iiif</v>
      </c>
      <c r="BB394" s="29" t="str">
        <f t="shared" si="66"/>
        <v>https://media.mediathek-tanz-theater.de/iiif/2/nvt_img-011-006-004.JP2/full/100,/0/default.jpg</v>
      </c>
      <c r="BC394" s="29" t="str">
        <f t="shared" si="61"/>
        <v>image/jpeg</v>
      </c>
      <c r="BD394" s="29" t="str">
        <f t="shared" si="67"/>
        <v>presentation/thumbnail</v>
      </c>
    </row>
    <row r="395" spans="1:56" ht="14.85" customHeight="1">
      <c r="A395" s="29">
        <v>1</v>
      </c>
      <c r="B395" s="29">
        <v>0</v>
      </c>
      <c r="C395" s="29" t="s">
        <v>5671</v>
      </c>
      <c r="D395" s="29" t="s">
        <v>5672</v>
      </c>
      <c r="E395" s="29"/>
      <c r="F395" s="38" t="s">
        <v>4430</v>
      </c>
      <c r="G395" s="29"/>
      <c r="H395" s="29" t="s">
        <v>5617</v>
      </c>
      <c r="I395" s="402" t="s">
        <v>4446</v>
      </c>
      <c r="J395" s="402" t="s">
        <v>5657</v>
      </c>
      <c r="K395" s="29"/>
      <c r="L395" s="29"/>
      <c r="M395" s="29"/>
      <c r="N395" s="29" t="s">
        <v>1384</v>
      </c>
      <c r="O395" s="29"/>
      <c r="P395" s="25"/>
      <c r="Q395" s="25"/>
      <c r="R395" s="29" t="s">
        <v>5558</v>
      </c>
      <c r="S395" s="29" t="s">
        <v>5673</v>
      </c>
      <c r="T395" s="29" t="s">
        <v>2006</v>
      </c>
      <c r="U395"/>
      <c r="V395"/>
      <c r="W395" s="29"/>
      <c r="X395" s="349"/>
      <c r="Y395" s="29"/>
      <c r="Z395" s="29"/>
      <c r="AA395" s="29"/>
      <c r="AB395" s="29"/>
      <c r="AC395" s="29"/>
      <c r="AD395" s="29"/>
      <c r="AE395" s="29" t="s">
        <v>2950</v>
      </c>
      <c r="AG395" s="284" t="s">
        <v>4434</v>
      </c>
      <c r="AH395" s="40" t="s">
        <v>4439</v>
      </c>
      <c r="AI395" s="40" t="s">
        <v>4440</v>
      </c>
      <c r="AJ395" s="40" t="s">
        <v>4799</v>
      </c>
      <c r="AK395" s="40" t="s">
        <v>72</v>
      </c>
      <c r="AL395" s="301" t="s">
        <v>5435</v>
      </c>
      <c r="AN395" s="29" t="s">
        <v>4635</v>
      </c>
      <c r="AO395" s="29" t="s">
        <v>4442</v>
      </c>
      <c r="AR395" s="29" t="str">
        <f t="shared" si="68"/>
        <v>0</v>
      </c>
      <c r="AS395" s="29">
        <f t="shared" si="62"/>
        <v>0</v>
      </c>
      <c r="AT395" s="29">
        <v>0</v>
      </c>
      <c r="AW395" s="29" t="str">
        <f t="shared" si="70"/>
        <v/>
      </c>
      <c r="AX395" s="29" t="str">
        <f t="shared" si="63"/>
        <v/>
      </c>
      <c r="AY395" s="29" t="str">
        <f t="shared" si="69"/>
        <v>https://media.mediathek-tanz-theater.de/iiif/2/nvt_img-011-006-005.JP2</v>
      </c>
      <c r="AZ395" s="29" t="str">
        <f t="shared" si="64"/>
        <v>image/jp2</v>
      </c>
      <c r="BA395" s="29" t="str">
        <f t="shared" si="65"/>
        <v>presentation/iiif</v>
      </c>
      <c r="BB395" s="29" t="str">
        <f t="shared" si="66"/>
        <v>https://media.mediathek-tanz-theater.de/iiif/2/nvt_img-011-006-005.JP2/full/100,/0/default.jpg</v>
      </c>
      <c r="BC395" s="29" t="str">
        <f t="shared" si="61"/>
        <v>image/jpeg</v>
      </c>
      <c r="BD395" s="29" t="str">
        <f t="shared" si="67"/>
        <v>presentation/thumbnail</v>
      </c>
    </row>
    <row r="396" spans="1:56" ht="14.85" customHeight="1">
      <c r="A396" s="29">
        <v>1</v>
      </c>
      <c r="B396" s="29">
        <v>0</v>
      </c>
      <c r="C396" s="29" t="s">
        <v>5674</v>
      </c>
      <c r="D396" s="29" t="s">
        <v>5675</v>
      </c>
      <c r="E396" s="29"/>
      <c r="F396" s="38" t="s">
        <v>4430</v>
      </c>
      <c r="G396" s="29"/>
      <c r="H396" s="29" t="s">
        <v>5617</v>
      </c>
      <c r="I396" s="402" t="s">
        <v>4446</v>
      </c>
      <c r="J396" s="402" t="s">
        <v>5657</v>
      </c>
      <c r="K396" s="29"/>
      <c r="L396" s="29"/>
      <c r="M396" s="29"/>
      <c r="N396" s="29" t="s">
        <v>1384</v>
      </c>
      <c r="O396" s="29"/>
      <c r="P396" s="25"/>
      <c r="Q396" s="25"/>
      <c r="R396" s="29" t="s">
        <v>5558</v>
      </c>
      <c r="S396" s="29" t="s">
        <v>5676</v>
      </c>
      <c r="T396" s="29" t="s">
        <v>2006</v>
      </c>
      <c r="U396"/>
      <c r="V396"/>
      <c r="W396" s="29"/>
      <c r="X396" s="349"/>
      <c r="Y396" s="29"/>
      <c r="Z396" s="29"/>
      <c r="AA396" s="29"/>
      <c r="AB396" s="29"/>
      <c r="AC396" s="29"/>
      <c r="AD396" s="29"/>
      <c r="AE396" s="29" t="s">
        <v>2950</v>
      </c>
      <c r="AG396" s="284" t="s">
        <v>4434</v>
      </c>
      <c r="AH396" s="40" t="s">
        <v>4439</v>
      </c>
      <c r="AI396" s="40" t="s">
        <v>4440</v>
      </c>
      <c r="AJ396" s="40" t="s">
        <v>4799</v>
      </c>
      <c r="AK396" s="40" t="s">
        <v>5677</v>
      </c>
      <c r="AL396" s="301" t="s">
        <v>5435</v>
      </c>
      <c r="AN396" s="29" t="s">
        <v>4635</v>
      </c>
      <c r="AO396" s="29" t="s">
        <v>4442</v>
      </c>
      <c r="AR396" s="29" t="str">
        <f t="shared" si="68"/>
        <v>0</v>
      </c>
      <c r="AS396" s="29">
        <f t="shared" si="62"/>
        <v>0</v>
      </c>
      <c r="AT396" s="29">
        <v>0</v>
      </c>
      <c r="AW396" s="29" t="str">
        <f t="shared" si="70"/>
        <v/>
      </c>
      <c r="AX396" s="29" t="str">
        <f t="shared" si="63"/>
        <v/>
      </c>
      <c r="AY396" s="29" t="str">
        <f t="shared" si="69"/>
        <v>https://media.mediathek-tanz-theater.de/iiif/2/nvt_img-011-006-006.JP2</v>
      </c>
      <c r="AZ396" s="29" t="str">
        <f t="shared" si="64"/>
        <v>image/jp2</v>
      </c>
      <c r="BA396" s="29" t="str">
        <f t="shared" si="65"/>
        <v>presentation/iiif</v>
      </c>
      <c r="BB396" s="29" t="str">
        <f t="shared" si="66"/>
        <v>https://media.mediathek-tanz-theater.de/iiif/2/nvt_img-011-006-006.JP2/full/100,/0/default.jpg</v>
      </c>
      <c r="BC396" s="29" t="str">
        <f t="shared" si="61"/>
        <v>image/jpeg</v>
      </c>
      <c r="BD396" s="29" t="str">
        <f t="shared" si="67"/>
        <v>presentation/thumbnail</v>
      </c>
    </row>
    <row r="397" spans="1:56" ht="14.85" customHeight="1">
      <c r="A397" s="29">
        <v>1</v>
      </c>
      <c r="B397" s="29">
        <v>0</v>
      </c>
      <c r="C397" s="29" t="s">
        <v>5678</v>
      </c>
      <c r="D397" s="29" t="s">
        <v>5679</v>
      </c>
      <c r="E397" s="29"/>
      <c r="F397" s="38" t="s">
        <v>4430</v>
      </c>
      <c r="G397" s="29"/>
      <c r="H397" s="29"/>
      <c r="I397" s="402" t="s">
        <v>4438</v>
      </c>
      <c r="J397" s="402" t="s">
        <v>5554</v>
      </c>
      <c r="K397" s="29"/>
      <c r="L397" s="29"/>
      <c r="M397" s="29"/>
      <c r="N397" s="29" t="s">
        <v>1384</v>
      </c>
      <c r="O397" s="29"/>
      <c r="P397" s="25"/>
      <c r="Q397" s="25"/>
      <c r="R397" s="29"/>
      <c r="S397" s="29"/>
      <c r="T397" s="29"/>
      <c r="U397"/>
      <c r="V397"/>
      <c r="W397" s="29"/>
      <c r="X397" s="349"/>
      <c r="Y397" s="29"/>
      <c r="Z397" s="29"/>
      <c r="AA397" s="29"/>
      <c r="AB397" s="29"/>
      <c r="AC397" s="29"/>
      <c r="AD397" s="29"/>
      <c r="AE397" s="29" t="s">
        <v>2950</v>
      </c>
      <c r="AG397" s="284" t="s">
        <v>4434</v>
      </c>
      <c r="AH397" s="40" t="s">
        <v>4439</v>
      </c>
      <c r="AI397" s="40" t="s">
        <v>4440</v>
      </c>
      <c r="AJ397" s="38" t="s">
        <v>5680</v>
      </c>
      <c r="AO397" s="29" t="s">
        <v>4442</v>
      </c>
      <c r="AR397" s="29" t="str">
        <f t="shared" si="68"/>
        <v>1</v>
      </c>
      <c r="AS397" s="29">
        <f t="shared" si="62"/>
        <v>1</v>
      </c>
      <c r="AT397" s="29">
        <v>1</v>
      </c>
      <c r="AV397" s="29" t="s">
        <v>5681</v>
      </c>
      <c r="AW397" s="29" t="str">
        <f t="shared" si="70"/>
        <v>image/tiff</v>
      </c>
      <c r="AX397" s="29" t="str">
        <f t="shared" si="63"/>
        <v>archival/master</v>
      </c>
      <c r="AY397" s="29" t="str">
        <f t="shared" si="69"/>
        <v>https://media.mediathek-tanz-theater.de/iiif/2/nvt_img-011-007.JP2</v>
      </c>
      <c r="AZ397" s="29" t="str">
        <f t="shared" si="64"/>
        <v>image/jp2</v>
      </c>
      <c r="BA397" s="29" t="str">
        <f t="shared" si="65"/>
        <v>presentation/iiif</v>
      </c>
      <c r="BB397" s="29" t="str">
        <f t="shared" si="66"/>
        <v>https://media.mediathek-tanz-theater.de/iiif/2/nvt_img-011-007.JP2/full/100,/0/default.jpg</v>
      </c>
      <c r="BC397" s="29" t="str">
        <f t="shared" si="61"/>
        <v>image/jpeg</v>
      </c>
      <c r="BD397" s="29" t="str">
        <f t="shared" si="67"/>
        <v>presentation/thumbnail</v>
      </c>
    </row>
    <row r="398" spans="1:56" ht="14.85" customHeight="1">
      <c r="A398" s="29">
        <v>1</v>
      </c>
      <c r="B398" s="29">
        <v>0</v>
      </c>
      <c r="C398" s="29" t="s">
        <v>5682</v>
      </c>
      <c r="D398" s="29" t="s">
        <v>5683</v>
      </c>
      <c r="E398" s="29"/>
      <c r="F398" s="38" t="s">
        <v>4430</v>
      </c>
      <c r="G398" s="29"/>
      <c r="H398" s="29" t="s">
        <v>5617</v>
      </c>
      <c r="I398" s="402" t="s">
        <v>4446</v>
      </c>
      <c r="J398" s="402" t="s">
        <v>5678</v>
      </c>
      <c r="K398" s="29"/>
      <c r="L398" s="29"/>
      <c r="M398" s="29"/>
      <c r="N398" s="29" t="s">
        <v>1384</v>
      </c>
      <c r="O398" s="29"/>
      <c r="P398" s="25"/>
      <c r="Q398" s="25"/>
      <c r="R398" s="29" t="s">
        <v>5558</v>
      </c>
      <c r="S398" s="29" t="s">
        <v>5684</v>
      </c>
      <c r="T398" s="29" t="s">
        <v>2006</v>
      </c>
      <c r="U398"/>
      <c r="V398"/>
      <c r="W398" s="29"/>
      <c r="X398" s="349"/>
      <c r="Y398" s="29"/>
      <c r="Z398" s="29"/>
      <c r="AA398" s="29"/>
      <c r="AB398" s="29"/>
      <c r="AC398" s="29"/>
      <c r="AD398" s="29"/>
      <c r="AE398" s="29" t="s">
        <v>2950</v>
      </c>
      <c r="AG398" s="284" t="s">
        <v>4434</v>
      </c>
      <c r="AH398" s="40" t="s">
        <v>4439</v>
      </c>
      <c r="AI398" s="40" t="s">
        <v>4440</v>
      </c>
      <c r="AJ398" s="40" t="s">
        <v>4799</v>
      </c>
      <c r="AK398" s="38" t="s">
        <v>5685</v>
      </c>
      <c r="AL398" s="301" t="s">
        <v>5435</v>
      </c>
      <c r="AN398" s="29" t="s">
        <v>4635</v>
      </c>
      <c r="AO398" s="29" t="s">
        <v>4442</v>
      </c>
      <c r="AR398" s="29" t="str">
        <f t="shared" si="68"/>
        <v>0</v>
      </c>
      <c r="AS398" s="29">
        <f t="shared" si="62"/>
        <v>0</v>
      </c>
      <c r="AT398" s="29">
        <v>0</v>
      </c>
      <c r="AW398" s="29" t="str">
        <f t="shared" si="70"/>
        <v/>
      </c>
      <c r="AX398" s="29" t="str">
        <f t="shared" si="63"/>
        <v/>
      </c>
      <c r="AY398" s="29" t="str">
        <f t="shared" si="69"/>
        <v>https://media.mediathek-tanz-theater.de/iiif/2/nvt_img-011-007-001.JP2</v>
      </c>
      <c r="AZ398" s="29" t="str">
        <f t="shared" si="64"/>
        <v>image/jp2</v>
      </c>
      <c r="BA398" s="29" t="str">
        <f t="shared" si="65"/>
        <v>presentation/iiif</v>
      </c>
      <c r="BB398" s="29" t="str">
        <f t="shared" si="66"/>
        <v>https://media.mediathek-tanz-theater.de/iiif/2/nvt_img-011-007-001.JP2/full/100,/0/default.jpg</v>
      </c>
      <c r="BC398" s="29" t="str">
        <f t="shared" si="61"/>
        <v>image/jpeg</v>
      </c>
      <c r="BD398" s="29" t="str">
        <f t="shared" si="67"/>
        <v>presentation/thumbnail</v>
      </c>
    </row>
    <row r="399" spans="1:56" ht="14.85" customHeight="1">
      <c r="A399" s="29">
        <v>1</v>
      </c>
      <c r="B399" s="29">
        <v>0</v>
      </c>
      <c r="C399" s="29" t="s">
        <v>5686</v>
      </c>
      <c r="D399" s="29" t="s">
        <v>5687</v>
      </c>
      <c r="E399" s="29"/>
      <c r="F399" s="38" t="s">
        <v>4430</v>
      </c>
      <c r="G399" s="29"/>
      <c r="H399" s="29" t="s">
        <v>5617</v>
      </c>
      <c r="I399" s="402" t="s">
        <v>4446</v>
      </c>
      <c r="J399" s="402" t="s">
        <v>5678</v>
      </c>
      <c r="K399" s="29"/>
      <c r="L399" s="29"/>
      <c r="M399" s="29"/>
      <c r="N399" s="29" t="s">
        <v>1384</v>
      </c>
      <c r="O399" s="29"/>
      <c r="P399" s="25"/>
      <c r="Q399" s="25"/>
      <c r="R399" s="29" t="s">
        <v>5558</v>
      </c>
      <c r="S399" s="29" t="s">
        <v>5688</v>
      </c>
      <c r="T399" s="29" t="s">
        <v>2006</v>
      </c>
      <c r="U399"/>
      <c r="V399"/>
      <c r="W399" s="29"/>
      <c r="X399" s="349"/>
      <c r="Y399" s="29"/>
      <c r="Z399" s="29"/>
      <c r="AA399" s="29"/>
      <c r="AB399" s="29"/>
      <c r="AC399" s="29"/>
      <c r="AD399" s="29"/>
      <c r="AE399" s="29" t="s">
        <v>2950</v>
      </c>
      <c r="AG399" s="284" t="s">
        <v>4434</v>
      </c>
      <c r="AH399" s="40" t="s">
        <v>4439</v>
      </c>
      <c r="AI399" s="40" t="s">
        <v>4440</v>
      </c>
      <c r="AJ399" s="40" t="s">
        <v>4799</v>
      </c>
      <c r="AK399" s="38" t="s">
        <v>5689</v>
      </c>
      <c r="AL399" s="301" t="s">
        <v>5435</v>
      </c>
      <c r="AN399" s="29" t="s">
        <v>4635</v>
      </c>
      <c r="AO399" s="29" t="s">
        <v>4442</v>
      </c>
      <c r="AR399" s="29" t="str">
        <f t="shared" si="68"/>
        <v>0</v>
      </c>
      <c r="AS399" s="29">
        <f t="shared" si="62"/>
        <v>0</v>
      </c>
      <c r="AT399" s="29">
        <v>0</v>
      </c>
      <c r="AW399" s="29" t="str">
        <f t="shared" si="70"/>
        <v/>
      </c>
      <c r="AX399" s="29" t="str">
        <f t="shared" si="63"/>
        <v/>
      </c>
      <c r="AY399" s="29" t="str">
        <f t="shared" si="69"/>
        <v>https://media.mediathek-tanz-theater.de/iiif/2/nvt_img-011-007-002.JP2</v>
      </c>
      <c r="AZ399" s="29" t="str">
        <f t="shared" si="64"/>
        <v>image/jp2</v>
      </c>
      <c r="BA399" s="29" t="str">
        <f t="shared" si="65"/>
        <v>presentation/iiif</v>
      </c>
      <c r="BB399" s="29" t="str">
        <f t="shared" si="66"/>
        <v>https://media.mediathek-tanz-theater.de/iiif/2/nvt_img-011-007-002.JP2/full/100,/0/default.jpg</v>
      </c>
      <c r="BC399" s="29" t="str">
        <f t="shared" si="61"/>
        <v>image/jpeg</v>
      </c>
      <c r="BD399" s="29" t="str">
        <f t="shared" si="67"/>
        <v>presentation/thumbnail</v>
      </c>
    </row>
    <row r="400" spans="1:56" ht="14.85" customHeight="1">
      <c r="A400" s="29">
        <v>1</v>
      </c>
      <c r="B400" s="29">
        <v>0</v>
      </c>
      <c r="C400" s="29" t="s">
        <v>5690</v>
      </c>
      <c r="D400" s="29" t="s">
        <v>5691</v>
      </c>
      <c r="E400" s="29"/>
      <c r="F400" s="38" t="s">
        <v>4430</v>
      </c>
      <c r="G400" s="29"/>
      <c r="H400" s="29" t="s">
        <v>5617</v>
      </c>
      <c r="I400" s="402" t="s">
        <v>4446</v>
      </c>
      <c r="J400" s="402" t="s">
        <v>5678</v>
      </c>
      <c r="K400" s="29"/>
      <c r="L400" s="29"/>
      <c r="M400" s="29"/>
      <c r="N400" s="29" t="s">
        <v>1384</v>
      </c>
      <c r="O400" s="29"/>
      <c r="P400" s="25"/>
      <c r="Q400" s="25"/>
      <c r="R400" s="29" t="s">
        <v>5558</v>
      </c>
      <c r="S400" s="29" t="s">
        <v>5692</v>
      </c>
      <c r="T400" s="29" t="s">
        <v>2006</v>
      </c>
      <c r="U400"/>
      <c r="V400"/>
      <c r="W400" s="29"/>
      <c r="X400" s="349"/>
      <c r="Y400" s="29"/>
      <c r="Z400" s="29"/>
      <c r="AA400" s="29"/>
      <c r="AB400" s="29"/>
      <c r="AC400" s="29"/>
      <c r="AD400" s="29"/>
      <c r="AE400" s="29" t="s">
        <v>2950</v>
      </c>
      <c r="AG400" s="284" t="s">
        <v>4434</v>
      </c>
      <c r="AH400" s="40" t="s">
        <v>4439</v>
      </c>
      <c r="AI400" s="40" t="s">
        <v>4440</v>
      </c>
      <c r="AJ400" s="40" t="s">
        <v>4799</v>
      </c>
      <c r="AK400" s="38" t="s">
        <v>5693</v>
      </c>
      <c r="AL400" s="301" t="s">
        <v>5435</v>
      </c>
      <c r="AN400" s="29" t="s">
        <v>4635</v>
      </c>
      <c r="AO400" s="29" t="s">
        <v>4442</v>
      </c>
      <c r="AR400" s="29" t="str">
        <f t="shared" si="68"/>
        <v>0</v>
      </c>
      <c r="AS400" s="29">
        <f t="shared" si="62"/>
        <v>0</v>
      </c>
      <c r="AT400" s="29">
        <v>0</v>
      </c>
      <c r="AW400" s="29" t="str">
        <f t="shared" si="70"/>
        <v/>
      </c>
      <c r="AX400" s="29" t="str">
        <f t="shared" si="63"/>
        <v/>
      </c>
      <c r="AY400" s="29" t="str">
        <f t="shared" si="69"/>
        <v>https://media.mediathek-tanz-theater.de/iiif/2/nvt_img-011-007-003.JP2</v>
      </c>
      <c r="AZ400" s="29" t="str">
        <f t="shared" si="64"/>
        <v>image/jp2</v>
      </c>
      <c r="BA400" s="29" t="str">
        <f t="shared" si="65"/>
        <v>presentation/iiif</v>
      </c>
      <c r="BB400" s="29" t="str">
        <f t="shared" si="66"/>
        <v>https://media.mediathek-tanz-theater.de/iiif/2/nvt_img-011-007-003.JP2/full/100,/0/default.jpg</v>
      </c>
      <c r="BC400" s="29" t="str">
        <f t="shared" si="61"/>
        <v>image/jpeg</v>
      </c>
      <c r="BD400" s="29" t="str">
        <f t="shared" si="67"/>
        <v>presentation/thumbnail</v>
      </c>
    </row>
    <row r="401" spans="1:56" ht="14.85" customHeight="1">
      <c r="A401" s="29">
        <v>1</v>
      </c>
      <c r="B401" s="29">
        <v>0</v>
      </c>
      <c r="C401" s="29" t="s">
        <v>5694</v>
      </c>
      <c r="D401" s="29" t="s">
        <v>5695</v>
      </c>
      <c r="E401" s="29"/>
      <c r="F401" s="38" t="s">
        <v>4430</v>
      </c>
      <c r="G401" s="29"/>
      <c r="H401" s="29" t="s">
        <v>5617</v>
      </c>
      <c r="I401" s="402" t="s">
        <v>4446</v>
      </c>
      <c r="J401" s="402" t="s">
        <v>5678</v>
      </c>
      <c r="K401" s="29"/>
      <c r="L401" s="29"/>
      <c r="M401" s="29"/>
      <c r="N401" s="29" t="s">
        <v>1384</v>
      </c>
      <c r="O401" s="29"/>
      <c r="P401" s="25"/>
      <c r="Q401" s="25"/>
      <c r="R401" s="29" t="s">
        <v>5558</v>
      </c>
      <c r="S401" s="29" t="s">
        <v>5696</v>
      </c>
      <c r="T401" s="29" t="s">
        <v>2006</v>
      </c>
      <c r="U401"/>
      <c r="V401"/>
      <c r="W401" s="29"/>
      <c r="X401" s="349"/>
      <c r="Y401" s="29"/>
      <c r="Z401" s="29"/>
      <c r="AA401" s="29"/>
      <c r="AB401" s="29"/>
      <c r="AC401" s="29"/>
      <c r="AD401" s="29"/>
      <c r="AE401" s="29" t="s">
        <v>2950</v>
      </c>
      <c r="AG401" s="284" t="s">
        <v>4434</v>
      </c>
      <c r="AH401" s="40" t="s">
        <v>4439</v>
      </c>
      <c r="AI401" s="40" t="s">
        <v>4440</v>
      </c>
      <c r="AJ401" s="40" t="s">
        <v>4799</v>
      </c>
      <c r="AK401" s="38" t="s">
        <v>72</v>
      </c>
      <c r="AL401" s="301" t="s">
        <v>5435</v>
      </c>
      <c r="AN401" s="29" t="s">
        <v>4635</v>
      </c>
      <c r="AO401" s="29" t="s">
        <v>4442</v>
      </c>
      <c r="AR401" s="29" t="str">
        <f t="shared" si="68"/>
        <v>0</v>
      </c>
      <c r="AS401" s="29">
        <f t="shared" si="62"/>
        <v>0</v>
      </c>
      <c r="AT401" s="29">
        <v>0</v>
      </c>
      <c r="AW401" s="29" t="str">
        <f t="shared" si="70"/>
        <v/>
      </c>
      <c r="AX401" s="29" t="str">
        <f t="shared" si="63"/>
        <v/>
      </c>
      <c r="AY401" s="29" t="str">
        <f t="shared" si="69"/>
        <v>https://media.mediathek-tanz-theater.de/iiif/2/nvt_img-011-007-004.JP2</v>
      </c>
      <c r="AZ401" s="29" t="str">
        <f t="shared" si="64"/>
        <v>image/jp2</v>
      </c>
      <c r="BA401" s="29" t="str">
        <f t="shared" si="65"/>
        <v>presentation/iiif</v>
      </c>
      <c r="BB401" s="29" t="str">
        <f t="shared" si="66"/>
        <v>https://media.mediathek-tanz-theater.de/iiif/2/nvt_img-011-007-004.JP2/full/100,/0/default.jpg</v>
      </c>
      <c r="BC401" s="29" t="str">
        <f t="shared" si="61"/>
        <v>image/jpeg</v>
      </c>
      <c r="BD401" s="29" t="str">
        <f t="shared" si="67"/>
        <v>presentation/thumbnail</v>
      </c>
    </row>
    <row r="402" spans="1:56" ht="14.85" customHeight="1">
      <c r="A402" s="29">
        <v>1</v>
      </c>
      <c r="B402" s="29">
        <v>0</v>
      </c>
      <c r="C402" s="29" t="s">
        <v>5697</v>
      </c>
      <c r="D402" s="29" t="s">
        <v>5698</v>
      </c>
      <c r="E402" s="29"/>
      <c r="F402" s="38" t="s">
        <v>4430</v>
      </c>
      <c r="G402" s="29"/>
      <c r="H402" s="29"/>
      <c r="I402" s="402" t="s">
        <v>4438</v>
      </c>
      <c r="J402" s="402" t="s">
        <v>5554</v>
      </c>
      <c r="K402" s="29"/>
      <c r="L402" s="29"/>
      <c r="M402" s="29"/>
      <c r="N402" s="29" t="s">
        <v>1384</v>
      </c>
      <c r="O402" s="29"/>
      <c r="P402" s="25"/>
      <c r="Q402" s="25"/>
      <c r="R402" s="29"/>
      <c r="S402" s="29"/>
      <c r="T402" s="29"/>
      <c r="U402"/>
      <c r="V402"/>
      <c r="W402" s="29"/>
      <c r="X402" s="349"/>
      <c r="Y402" s="29"/>
      <c r="Z402" s="29"/>
      <c r="AA402" s="29"/>
      <c r="AB402" s="29"/>
      <c r="AC402" s="29"/>
      <c r="AD402" s="29"/>
      <c r="AE402" s="29" t="s">
        <v>2950</v>
      </c>
      <c r="AG402" s="284" t="s">
        <v>4434</v>
      </c>
      <c r="AH402" s="40" t="s">
        <v>4439</v>
      </c>
      <c r="AI402" s="40" t="s">
        <v>4440</v>
      </c>
      <c r="AJ402" s="38" t="s">
        <v>5699</v>
      </c>
      <c r="AN402" s="29" t="s">
        <v>72</v>
      </c>
      <c r="AO402" s="29" t="s">
        <v>4442</v>
      </c>
      <c r="AR402" s="29" t="str">
        <f t="shared" si="68"/>
        <v>1</v>
      </c>
      <c r="AS402" s="29">
        <f t="shared" si="62"/>
        <v>1</v>
      </c>
      <c r="AT402" s="29">
        <v>1</v>
      </c>
      <c r="AV402" s="29" t="s">
        <v>5700</v>
      </c>
      <c r="AW402" s="29" t="str">
        <f t="shared" si="70"/>
        <v>image/tiff</v>
      </c>
      <c r="AX402" s="29" t="str">
        <f t="shared" si="63"/>
        <v>archival/master</v>
      </c>
      <c r="AY402" s="29" t="str">
        <f t="shared" si="69"/>
        <v>https://media.mediathek-tanz-theater.de/iiif/2/nvt_img-011-008.JP2</v>
      </c>
      <c r="AZ402" s="29" t="str">
        <f t="shared" si="64"/>
        <v>image/jp2</v>
      </c>
      <c r="BA402" s="29" t="str">
        <f t="shared" si="65"/>
        <v>presentation/iiif</v>
      </c>
      <c r="BB402" s="29" t="str">
        <f t="shared" si="66"/>
        <v>https://media.mediathek-tanz-theater.de/iiif/2/nvt_img-011-008.JP2/full/100,/0/default.jpg</v>
      </c>
      <c r="BC402" s="29" t="str">
        <f t="shared" si="61"/>
        <v>image/jpeg</v>
      </c>
      <c r="BD402" s="29" t="str">
        <f t="shared" si="67"/>
        <v>presentation/thumbnail</v>
      </c>
    </row>
    <row r="403" spans="1:56" ht="14.85" customHeight="1">
      <c r="A403" s="29">
        <v>1</v>
      </c>
      <c r="B403" s="29">
        <v>0</v>
      </c>
      <c r="C403" s="29" t="s">
        <v>5701</v>
      </c>
      <c r="D403" s="29" t="s">
        <v>5702</v>
      </c>
      <c r="E403" s="29"/>
      <c r="F403" s="38" t="s">
        <v>4430</v>
      </c>
      <c r="G403" s="29"/>
      <c r="H403" s="29" t="s">
        <v>5617</v>
      </c>
      <c r="I403" s="402" t="s">
        <v>4446</v>
      </c>
      <c r="J403" s="402" t="s">
        <v>5697</v>
      </c>
      <c r="K403" s="29"/>
      <c r="L403" s="29"/>
      <c r="M403" s="29"/>
      <c r="N403" s="29" t="s">
        <v>1384</v>
      </c>
      <c r="O403" s="29"/>
      <c r="P403" s="25"/>
      <c r="Q403" s="25"/>
      <c r="R403" s="29" t="s">
        <v>5558</v>
      </c>
      <c r="S403" s="29" t="s">
        <v>5703</v>
      </c>
      <c r="T403" s="29" t="s">
        <v>2006</v>
      </c>
      <c r="U403"/>
      <c r="V403"/>
      <c r="W403" s="29"/>
      <c r="X403" s="349"/>
      <c r="Y403" s="29"/>
      <c r="Z403" s="29"/>
      <c r="AA403" s="29"/>
      <c r="AB403" s="29"/>
      <c r="AC403" s="29"/>
      <c r="AD403" s="29"/>
      <c r="AE403" s="29" t="s">
        <v>2950</v>
      </c>
      <c r="AG403" s="284" t="s">
        <v>4434</v>
      </c>
      <c r="AH403" s="40" t="s">
        <v>4439</v>
      </c>
      <c r="AI403" s="40" t="s">
        <v>4440</v>
      </c>
      <c r="AJ403" s="40" t="s">
        <v>4799</v>
      </c>
      <c r="AK403" s="38" t="s">
        <v>5704</v>
      </c>
      <c r="AL403" s="301" t="s">
        <v>5435</v>
      </c>
      <c r="AN403" s="29" t="s">
        <v>4635</v>
      </c>
      <c r="AO403" s="29" t="s">
        <v>4442</v>
      </c>
      <c r="AR403" s="29" t="str">
        <f t="shared" si="68"/>
        <v>0</v>
      </c>
      <c r="AS403" s="29">
        <f t="shared" si="62"/>
        <v>0</v>
      </c>
      <c r="AT403" s="29">
        <v>0</v>
      </c>
      <c r="AW403" s="29" t="str">
        <f t="shared" si="70"/>
        <v/>
      </c>
      <c r="AX403" s="29" t="str">
        <f t="shared" si="63"/>
        <v/>
      </c>
      <c r="AY403" s="29" t="str">
        <f t="shared" si="69"/>
        <v>https://media.mediathek-tanz-theater.de/iiif/2/nvt_img-011-008-001.JP2</v>
      </c>
      <c r="AZ403" s="29" t="str">
        <f t="shared" si="64"/>
        <v>image/jp2</v>
      </c>
      <c r="BA403" s="29" t="str">
        <f t="shared" si="65"/>
        <v>presentation/iiif</v>
      </c>
      <c r="BB403" s="29" t="str">
        <f t="shared" si="66"/>
        <v>https://media.mediathek-tanz-theater.de/iiif/2/nvt_img-011-008-001.JP2/full/100,/0/default.jpg</v>
      </c>
      <c r="BC403" s="29" t="str">
        <f t="shared" si="61"/>
        <v>image/jpeg</v>
      </c>
      <c r="BD403" s="29" t="str">
        <f t="shared" si="67"/>
        <v>presentation/thumbnail</v>
      </c>
    </row>
    <row r="404" spans="1:56" ht="14.85" customHeight="1">
      <c r="A404" s="29">
        <v>1</v>
      </c>
      <c r="B404" s="29">
        <v>0</v>
      </c>
      <c r="C404" s="29" t="s">
        <v>5705</v>
      </c>
      <c r="D404" s="29" t="s">
        <v>5706</v>
      </c>
      <c r="E404" s="29"/>
      <c r="F404" s="38" t="s">
        <v>4430</v>
      </c>
      <c r="G404" s="29"/>
      <c r="H404" s="29" t="s">
        <v>5617</v>
      </c>
      <c r="I404" s="402" t="s">
        <v>4446</v>
      </c>
      <c r="J404" s="402" t="s">
        <v>5697</v>
      </c>
      <c r="K404" s="29"/>
      <c r="L404" s="29"/>
      <c r="M404" s="29"/>
      <c r="N404" s="29" t="s">
        <v>1384</v>
      </c>
      <c r="O404" s="29"/>
      <c r="P404" s="25"/>
      <c r="Q404" s="25"/>
      <c r="R404" s="29" t="s">
        <v>5558</v>
      </c>
      <c r="S404" s="29" t="s">
        <v>5703</v>
      </c>
      <c r="T404" s="29" t="s">
        <v>2006</v>
      </c>
      <c r="U404"/>
      <c r="V404"/>
      <c r="W404" s="29"/>
      <c r="X404" s="349"/>
      <c r="Y404" s="29"/>
      <c r="Z404" s="29"/>
      <c r="AA404" s="29"/>
      <c r="AB404" s="29"/>
      <c r="AC404" s="29"/>
      <c r="AD404" s="29"/>
      <c r="AE404" s="29" t="s">
        <v>2950</v>
      </c>
      <c r="AG404" s="284" t="s">
        <v>4434</v>
      </c>
      <c r="AH404" s="40" t="s">
        <v>4439</v>
      </c>
      <c r="AI404" s="40" t="s">
        <v>4440</v>
      </c>
      <c r="AJ404" s="40" t="s">
        <v>4799</v>
      </c>
      <c r="AK404" s="38" t="s">
        <v>5704</v>
      </c>
      <c r="AL404" s="301" t="s">
        <v>5435</v>
      </c>
      <c r="AN404" s="29" t="s">
        <v>4635</v>
      </c>
      <c r="AO404" s="29" t="s">
        <v>4442</v>
      </c>
      <c r="AR404" s="29" t="str">
        <f t="shared" si="68"/>
        <v>0</v>
      </c>
      <c r="AS404" s="29">
        <f t="shared" si="62"/>
        <v>0</v>
      </c>
      <c r="AT404" s="29">
        <v>0</v>
      </c>
      <c r="AW404" s="29" t="str">
        <f t="shared" si="70"/>
        <v/>
      </c>
      <c r="AX404" s="29" t="str">
        <f t="shared" si="63"/>
        <v/>
      </c>
      <c r="AY404" s="29" t="str">
        <f t="shared" si="69"/>
        <v>https://media.mediathek-tanz-theater.de/iiif/2/nvt_img-011-008-002.JP2</v>
      </c>
      <c r="AZ404" s="29" t="str">
        <f t="shared" si="64"/>
        <v>image/jp2</v>
      </c>
      <c r="BA404" s="29" t="str">
        <f t="shared" si="65"/>
        <v>presentation/iiif</v>
      </c>
      <c r="BB404" s="29" t="str">
        <f t="shared" si="66"/>
        <v>https://media.mediathek-tanz-theater.de/iiif/2/nvt_img-011-008-002.JP2/full/100,/0/default.jpg</v>
      </c>
      <c r="BC404" s="29" t="str">
        <f t="shared" si="61"/>
        <v>image/jpeg</v>
      </c>
      <c r="BD404" s="29" t="str">
        <f t="shared" si="67"/>
        <v>presentation/thumbnail</v>
      </c>
    </row>
    <row r="405" spans="1:56" ht="14.85" customHeight="1">
      <c r="A405" s="29">
        <v>1</v>
      </c>
      <c r="B405" s="29">
        <v>0</v>
      </c>
      <c r="C405" s="29" t="s">
        <v>5707</v>
      </c>
      <c r="D405" s="29" t="s">
        <v>5708</v>
      </c>
      <c r="E405" s="29"/>
      <c r="F405" s="38" t="s">
        <v>4430</v>
      </c>
      <c r="G405" s="29"/>
      <c r="H405" s="29" t="s">
        <v>5617</v>
      </c>
      <c r="I405" s="402" t="s">
        <v>4446</v>
      </c>
      <c r="J405" s="402" t="s">
        <v>5697</v>
      </c>
      <c r="K405" s="29"/>
      <c r="L405" s="29"/>
      <c r="M405" s="29"/>
      <c r="N405" s="29" t="s">
        <v>1384</v>
      </c>
      <c r="O405" s="29"/>
      <c r="P405" s="25"/>
      <c r="Q405" s="25"/>
      <c r="R405" s="29" t="s">
        <v>5558</v>
      </c>
      <c r="S405" s="29" t="s">
        <v>5703</v>
      </c>
      <c r="T405" s="29" t="s">
        <v>2006</v>
      </c>
      <c r="U405"/>
      <c r="V405"/>
      <c r="W405" s="29"/>
      <c r="X405" s="349"/>
      <c r="Y405" s="29"/>
      <c r="Z405" s="29"/>
      <c r="AA405" s="29"/>
      <c r="AB405" s="29"/>
      <c r="AC405" s="29"/>
      <c r="AD405" s="29"/>
      <c r="AE405" s="29" t="s">
        <v>2950</v>
      </c>
      <c r="AG405" s="284" t="s">
        <v>4434</v>
      </c>
      <c r="AH405" s="40" t="s">
        <v>4439</v>
      </c>
      <c r="AI405" s="40" t="s">
        <v>4440</v>
      </c>
      <c r="AJ405" s="40" t="s">
        <v>4799</v>
      </c>
      <c r="AK405" s="38" t="s">
        <v>5704</v>
      </c>
      <c r="AL405" s="301" t="s">
        <v>5435</v>
      </c>
      <c r="AN405" s="29" t="s">
        <v>4635</v>
      </c>
      <c r="AO405" s="29" t="s">
        <v>4442</v>
      </c>
      <c r="AR405" s="29" t="str">
        <f t="shared" si="68"/>
        <v>0</v>
      </c>
      <c r="AS405" s="29">
        <f t="shared" si="62"/>
        <v>0</v>
      </c>
      <c r="AT405" s="29">
        <v>0</v>
      </c>
      <c r="AW405" s="29" t="str">
        <f t="shared" si="70"/>
        <v/>
      </c>
      <c r="AX405" s="29" t="str">
        <f t="shared" si="63"/>
        <v/>
      </c>
      <c r="AY405" s="29" t="str">
        <f t="shared" si="69"/>
        <v>https://media.mediathek-tanz-theater.de/iiif/2/nvt_img-011-008-003.JP2</v>
      </c>
      <c r="AZ405" s="29" t="str">
        <f t="shared" si="64"/>
        <v>image/jp2</v>
      </c>
      <c r="BA405" s="29" t="str">
        <f t="shared" si="65"/>
        <v>presentation/iiif</v>
      </c>
      <c r="BB405" s="29" t="str">
        <f t="shared" si="66"/>
        <v>https://media.mediathek-tanz-theater.de/iiif/2/nvt_img-011-008-003.JP2/full/100,/0/default.jpg</v>
      </c>
      <c r="BC405" s="29" t="str">
        <f t="shared" si="61"/>
        <v>image/jpeg</v>
      </c>
      <c r="BD405" s="29" t="str">
        <f t="shared" si="67"/>
        <v>presentation/thumbnail</v>
      </c>
    </row>
    <row r="406" spans="1:56" ht="14.85" customHeight="1">
      <c r="A406" s="29">
        <v>1</v>
      </c>
      <c r="B406" s="29">
        <v>0</v>
      </c>
      <c r="C406" s="29" t="s">
        <v>5709</v>
      </c>
      <c r="D406" s="29" t="s">
        <v>5710</v>
      </c>
      <c r="E406" s="29"/>
      <c r="F406" s="38" t="s">
        <v>4430</v>
      </c>
      <c r="G406" s="29"/>
      <c r="H406" s="29"/>
      <c r="I406" s="402" t="s">
        <v>4438</v>
      </c>
      <c r="J406" s="402" t="s">
        <v>5554</v>
      </c>
      <c r="K406" s="29"/>
      <c r="L406" s="29"/>
      <c r="M406" s="29"/>
      <c r="N406" s="29" t="s">
        <v>1384</v>
      </c>
      <c r="O406" s="29"/>
      <c r="P406" s="25"/>
      <c r="Q406" s="25"/>
      <c r="R406" s="29"/>
      <c r="S406" s="29"/>
      <c r="T406" s="29"/>
      <c r="U406"/>
      <c r="V406"/>
      <c r="W406" s="29"/>
      <c r="X406" s="349"/>
      <c r="Y406" s="29"/>
      <c r="Z406" s="29"/>
      <c r="AA406" s="29"/>
      <c r="AB406" s="29"/>
      <c r="AC406" s="29"/>
      <c r="AD406" s="29"/>
      <c r="AE406" s="29" t="s">
        <v>2950</v>
      </c>
      <c r="AG406" s="284" t="s">
        <v>4434</v>
      </c>
      <c r="AH406" s="40" t="s">
        <v>4439</v>
      </c>
      <c r="AI406" s="40" t="s">
        <v>4440</v>
      </c>
      <c r="AJ406" s="40" t="s">
        <v>5573</v>
      </c>
      <c r="AO406" s="29" t="s">
        <v>4442</v>
      </c>
      <c r="AR406" s="29" t="str">
        <f t="shared" si="68"/>
        <v>1</v>
      </c>
      <c r="AS406" s="29">
        <f t="shared" si="62"/>
        <v>1</v>
      </c>
      <c r="AT406" s="29">
        <v>1</v>
      </c>
      <c r="AV406" s="29" t="s">
        <v>5711</v>
      </c>
      <c r="AW406" s="29" t="str">
        <f t="shared" si="70"/>
        <v>image/tiff</v>
      </c>
      <c r="AX406" s="29" t="str">
        <f t="shared" si="63"/>
        <v>archival/master</v>
      </c>
      <c r="AY406" s="29" t="str">
        <f t="shared" si="69"/>
        <v>https://media.mediathek-tanz-theater.de/iiif/2/nvt_img-011-009.JP2</v>
      </c>
      <c r="AZ406" s="29" t="str">
        <f t="shared" si="64"/>
        <v>image/jp2</v>
      </c>
      <c r="BA406" s="29" t="str">
        <f t="shared" si="65"/>
        <v>presentation/iiif</v>
      </c>
      <c r="BB406" s="29" t="str">
        <f t="shared" si="66"/>
        <v>https://media.mediathek-tanz-theater.de/iiif/2/nvt_img-011-009.JP2/full/100,/0/default.jpg</v>
      </c>
      <c r="BC406" s="29" t="str">
        <f t="shared" si="61"/>
        <v>image/jpeg</v>
      </c>
      <c r="BD406" s="29" t="str">
        <f t="shared" si="67"/>
        <v>presentation/thumbnail</v>
      </c>
    </row>
    <row r="407" spans="1:56" ht="14.85" customHeight="1">
      <c r="A407" s="29">
        <v>1</v>
      </c>
      <c r="B407" s="29">
        <v>0</v>
      </c>
      <c r="C407" s="29" t="s">
        <v>5712</v>
      </c>
      <c r="D407" s="29" t="s">
        <v>5568</v>
      </c>
      <c r="E407" s="29"/>
      <c r="F407" s="38" t="s">
        <v>4430</v>
      </c>
      <c r="G407" s="29"/>
      <c r="H407" s="29" t="s">
        <v>5617</v>
      </c>
      <c r="I407" s="402" t="s">
        <v>4446</v>
      </c>
      <c r="J407" s="402" t="s">
        <v>5709</v>
      </c>
      <c r="K407" s="29"/>
      <c r="L407" s="29"/>
      <c r="M407" s="29"/>
      <c r="N407" s="29" t="s">
        <v>1384</v>
      </c>
      <c r="O407" s="29"/>
      <c r="P407" s="25"/>
      <c r="Q407" s="25"/>
      <c r="R407" s="29" t="s">
        <v>5558</v>
      </c>
      <c r="S407" s="29" t="s">
        <v>5713</v>
      </c>
      <c r="T407" s="29" t="s">
        <v>2006</v>
      </c>
      <c r="U407"/>
      <c r="V407"/>
      <c r="W407" s="29"/>
      <c r="X407" s="349"/>
      <c r="Y407" s="29"/>
      <c r="Z407" s="29"/>
      <c r="AA407" s="29"/>
      <c r="AB407" s="29"/>
      <c r="AC407" s="29"/>
      <c r="AD407" s="29"/>
      <c r="AE407" s="29" t="s">
        <v>2950</v>
      </c>
      <c r="AG407" s="284" t="s">
        <v>4434</v>
      </c>
      <c r="AH407" s="40" t="s">
        <v>4439</v>
      </c>
      <c r="AI407" s="40" t="s">
        <v>4440</v>
      </c>
      <c r="AJ407" s="40" t="s">
        <v>4799</v>
      </c>
      <c r="AK407" s="38" t="s">
        <v>5714</v>
      </c>
      <c r="AL407" s="301" t="s">
        <v>5435</v>
      </c>
      <c r="AN407" s="29" t="s">
        <v>4635</v>
      </c>
      <c r="AO407" s="29" t="s">
        <v>4442</v>
      </c>
      <c r="AR407" s="29" t="str">
        <f t="shared" si="68"/>
        <v>0</v>
      </c>
      <c r="AS407" s="29">
        <f t="shared" si="62"/>
        <v>0</v>
      </c>
      <c r="AT407" s="29">
        <v>0</v>
      </c>
      <c r="AW407" s="29" t="str">
        <f t="shared" si="70"/>
        <v/>
      </c>
      <c r="AX407" s="29" t="str">
        <f t="shared" si="63"/>
        <v/>
      </c>
      <c r="AY407" s="29" t="str">
        <f t="shared" si="69"/>
        <v>https://media.mediathek-tanz-theater.de/iiif/2/nvt_img-011-009-001.JP2</v>
      </c>
      <c r="AZ407" s="29" t="str">
        <f t="shared" si="64"/>
        <v>image/jp2</v>
      </c>
      <c r="BA407" s="29" t="str">
        <f t="shared" si="65"/>
        <v>presentation/iiif</v>
      </c>
      <c r="BB407" s="29" t="str">
        <f t="shared" si="66"/>
        <v>https://media.mediathek-tanz-theater.de/iiif/2/nvt_img-011-009-001.JP2/full/100,/0/default.jpg</v>
      </c>
      <c r="BC407" s="29" t="str">
        <f t="shared" si="61"/>
        <v>image/jpeg</v>
      </c>
      <c r="BD407" s="29" t="str">
        <f t="shared" si="67"/>
        <v>presentation/thumbnail</v>
      </c>
    </row>
    <row r="408" spans="1:56" ht="14.85" customHeight="1">
      <c r="A408" s="29">
        <v>1</v>
      </c>
      <c r="B408" s="29">
        <v>0</v>
      </c>
      <c r="C408" s="29" t="s">
        <v>5715</v>
      </c>
      <c r="D408" s="29" t="s">
        <v>5570</v>
      </c>
      <c r="E408" s="29"/>
      <c r="F408" s="38" t="s">
        <v>4430</v>
      </c>
      <c r="G408" s="29"/>
      <c r="H408" s="29" t="s">
        <v>5617</v>
      </c>
      <c r="I408" s="402" t="s">
        <v>4446</v>
      </c>
      <c r="J408" s="402" t="s">
        <v>5709</v>
      </c>
      <c r="K408" s="29"/>
      <c r="L408" s="29"/>
      <c r="M408" s="29"/>
      <c r="N408" s="29" t="s">
        <v>1384</v>
      </c>
      <c r="O408" s="29"/>
      <c r="P408" s="25"/>
      <c r="Q408" s="25"/>
      <c r="R408" s="29" t="s">
        <v>5558</v>
      </c>
      <c r="S408" s="29" t="s">
        <v>5716</v>
      </c>
      <c r="T408" s="29" t="s">
        <v>2006</v>
      </c>
      <c r="U408"/>
      <c r="V408"/>
      <c r="W408" s="29"/>
      <c r="X408" s="349"/>
      <c r="Y408" s="29"/>
      <c r="Z408" s="29"/>
      <c r="AA408" s="29"/>
      <c r="AB408" s="29"/>
      <c r="AC408" s="29"/>
      <c r="AD408" s="29"/>
      <c r="AE408" s="29" t="s">
        <v>2950</v>
      </c>
      <c r="AG408" s="284" t="s">
        <v>4434</v>
      </c>
      <c r="AH408" s="40" t="s">
        <v>4439</v>
      </c>
      <c r="AI408" s="40" t="s">
        <v>4440</v>
      </c>
      <c r="AJ408" s="40" t="s">
        <v>4799</v>
      </c>
      <c r="AK408" s="38" t="s">
        <v>5714</v>
      </c>
      <c r="AL408" s="301" t="s">
        <v>5435</v>
      </c>
      <c r="AN408" s="29" t="s">
        <v>4635</v>
      </c>
      <c r="AO408" s="29" t="s">
        <v>4442</v>
      </c>
      <c r="AR408" s="29" t="str">
        <f t="shared" si="68"/>
        <v>0</v>
      </c>
      <c r="AS408" s="29">
        <f t="shared" si="62"/>
        <v>0</v>
      </c>
      <c r="AT408" s="29">
        <v>0</v>
      </c>
      <c r="AW408" s="29" t="str">
        <f t="shared" si="70"/>
        <v/>
      </c>
      <c r="AX408" s="29" t="str">
        <f t="shared" si="63"/>
        <v/>
      </c>
      <c r="AY408" s="29" t="str">
        <f t="shared" si="69"/>
        <v>https://media.mediathek-tanz-theater.de/iiif/2/nvt_img-011-009-002.JP2</v>
      </c>
      <c r="AZ408" s="29" t="str">
        <f t="shared" si="64"/>
        <v>image/jp2</v>
      </c>
      <c r="BA408" s="29" t="str">
        <f t="shared" si="65"/>
        <v>presentation/iiif</v>
      </c>
      <c r="BB408" s="29" t="str">
        <f t="shared" si="66"/>
        <v>https://media.mediathek-tanz-theater.de/iiif/2/nvt_img-011-009-002.JP2/full/100,/0/default.jpg</v>
      </c>
      <c r="BC408" s="29" t="str">
        <f t="shared" si="61"/>
        <v>image/jpeg</v>
      </c>
      <c r="BD408" s="29" t="str">
        <f t="shared" si="67"/>
        <v>presentation/thumbnail</v>
      </c>
    </row>
    <row r="409" spans="1:56" ht="14.85" customHeight="1">
      <c r="A409" s="29">
        <v>1</v>
      </c>
      <c r="B409" s="29">
        <v>0</v>
      </c>
      <c r="C409" s="29" t="s">
        <v>5717</v>
      </c>
      <c r="D409" s="29" t="s">
        <v>5718</v>
      </c>
      <c r="E409" s="29"/>
      <c r="F409" s="38" t="s">
        <v>4430</v>
      </c>
      <c r="G409" s="29"/>
      <c r="H409" s="29" t="s">
        <v>5617</v>
      </c>
      <c r="I409" s="402" t="s">
        <v>4446</v>
      </c>
      <c r="J409" s="402" t="s">
        <v>5709</v>
      </c>
      <c r="K409" s="29"/>
      <c r="L409" s="29"/>
      <c r="M409" s="29"/>
      <c r="N409" s="29" t="s">
        <v>1384</v>
      </c>
      <c r="O409" s="29"/>
      <c r="P409" s="25"/>
      <c r="Q409" s="25"/>
      <c r="R409" s="29" t="s">
        <v>5558</v>
      </c>
      <c r="S409" s="29" t="s">
        <v>5719</v>
      </c>
      <c r="T409" s="29" t="s">
        <v>2006</v>
      </c>
      <c r="U409"/>
      <c r="V409"/>
      <c r="W409" s="29"/>
      <c r="X409" s="349"/>
      <c r="Y409" s="29"/>
      <c r="Z409" s="29"/>
      <c r="AA409" s="29"/>
      <c r="AB409" s="29"/>
      <c r="AC409" s="29"/>
      <c r="AD409" s="29"/>
      <c r="AE409" s="29" t="s">
        <v>2950</v>
      </c>
      <c r="AG409" s="284" t="s">
        <v>4434</v>
      </c>
      <c r="AH409" s="40" t="s">
        <v>4439</v>
      </c>
      <c r="AI409" s="40" t="s">
        <v>4440</v>
      </c>
      <c r="AJ409" s="40" t="s">
        <v>4799</v>
      </c>
      <c r="AK409" s="38" t="s">
        <v>5714</v>
      </c>
      <c r="AL409" s="301" t="s">
        <v>5435</v>
      </c>
      <c r="AN409" s="29" t="s">
        <v>4635</v>
      </c>
      <c r="AO409" s="29" t="s">
        <v>4442</v>
      </c>
      <c r="AR409" s="29" t="str">
        <f t="shared" si="68"/>
        <v>0</v>
      </c>
      <c r="AS409" s="29">
        <f t="shared" si="62"/>
        <v>0</v>
      </c>
      <c r="AT409" s="29">
        <v>0</v>
      </c>
      <c r="AW409" s="29" t="str">
        <f t="shared" si="70"/>
        <v/>
      </c>
      <c r="AX409" s="29" t="str">
        <f t="shared" si="63"/>
        <v/>
      </c>
      <c r="AY409" s="29" t="str">
        <f t="shared" si="69"/>
        <v>https://media.mediathek-tanz-theater.de/iiif/2/nvt_img-011-009-003.JP2</v>
      </c>
      <c r="AZ409" s="29" t="str">
        <f t="shared" si="64"/>
        <v>image/jp2</v>
      </c>
      <c r="BA409" s="29" t="str">
        <f t="shared" si="65"/>
        <v>presentation/iiif</v>
      </c>
      <c r="BB409" s="29" t="str">
        <f t="shared" si="66"/>
        <v>https://media.mediathek-tanz-theater.de/iiif/2/nvt_img-011-009-003.JP2/full/100,/0/default.jpg</v>
      </c>
      <c r="BC409" s="29" t="str">
        <f t="shared" si="61"/>
        <v>image/jpeg</v>
      </c>
      <c r="BD409" s="29" t="str">
        <f t="shared" si="67"/>
        <v>presentation/thumbnail</v>
      </c>
    </row>
    <row r="410" spans="1:56" ht="14.85" customHeight="1">
      <c r="A410" s="29">
        <v>1</v>
      </c>
      <c r="B410" s="29">
        <v>0</v>
      </c>
      <c r="C410" s="29" t="s">
        <v>5720</v>
      </c>
      <c r="D410" s="29" t="s">
        <v>5721</v>
      </c>
      <c r="E410" s="29"/>
      <c r="F410" s="38" t="s">
        <v>4430</v>
      </c>
      <c r="G410" s="29"/>
      <c r="H410" s="29" t="s">
        <v>5617</v>
      </c>
      <c r="I410" s="402" t="s">
        <v>4446</v>
      </c>
      <c r="J410" s="402" t="s">
        <v>5709</v>
      </c>
      <c r="K410" s="29"/>
      <c r="L410" s="29"/>
      <c r="M410" s="29"/>
      <c r="N410" s="29" t="s">
        <v>1384</v>
      </c>
      <c r="O410" s="29"/>
      <c r="P410" s="25"/>
      <c r="Q410" s="25"/>
      <c r="R410" s="29" t="s">
        <v>5558</v>
      </c>
      <c r="S410" s="29" t="s">
        <v>5719</v>
      </c>
      <c r="T410" s="29" t="s">
        <v>2006</v>
      </c>
      <c r="U410"/>
      <c r="V410"/>
      <c r="W410" s="29"/>
      <c r="X410" s="349"/>
      <c r="Y410" s="29"/>
      <c r="Z410" s="29"/>
      <c r="AA410" s="29"/>
      <c r="AB410" s="29"/>
      <c r="AC410" s="29"/>
      <c r="AD410" s="29"/>
      <c r="AE410" s="29" t="s">
        <v>2950</v>
      </c>
      <c r="AG410" s="284" t="s">
        <v>4434</v>
      </c>
      <c r="AH410" s="40" t="s">
        <v>4439</v>
      </c>
      <c r="AI410" s="40" t="s">
        <v>4440</v>
      </c>
      <c r="AJ410" s="40" t="s">
        <v>4799</v>
      </c>
      <c r="AK410" s="38" t="s">
        <v>5714</v>
      </c>
      <c r="AL410" s="301" t="s">
        <v>5435</v>
      </c>
      <c r="AN410" s="29" t="s">
        <v>4635</v>
      </c>
      <c r="AO410" s="29" t="s">
        <v>4442</v>
      </c>
      <c r="AR410" s="29" t="str">
        <f t="shared" si="68"/>
        <v>0</v>
      </c>
      <c r="AS410" s="29">
        <f t="shared" si="62"/>
        <v>0</v>
      </c>
      <c r="AT410" s="29">
        <v>0</v>
      </c>
      <c r="AW410" s="29" t="str">
        <f t="shared" si="70"/>
        <v/>
      </c>
      <c r="AX410" s="29" t="str">
        <f t="shared" si="63"/>
        <v/>
      </c>
      <c r="AY410" s="29" t="str">
        <f t="shared" si="69"/>
        <v>https://media.mediathek-tanz-theater.de/iiif/2/nvt_img-011-009-004.JP2</v>
      </c>
      <c r="AZ410" s="29" t="str">
        <f t="shared" si="64"/>
        <v>image/jp2</v>
      </c>
      <c r="BA410" s="29" t="str">
        <f t="shared" si="65"/>
        <v>presentation/iiif</v>
      </c>
      <c r="BB410" s="29" t="str">
        <f t="shared" si="66"/>
        <v>https://media.mediathek-tanz-theater.de/iiif/2/nvt_img-011-009-004.JP2/full/100,/0/default.jpg</v>
      </c>
      <c r="BC410" s="29" t="str">
        <f t="shared" si="61"/>
        <v>image/jpeg</v>
      </c>
      <c r="BD410" s="29" t="str">
        <f t="shared" si="67"/>
        <v>presentation/thumbnail</v>
      </c>
    </row>
    <row r="411" spans="1:56" ht="14.85" customHeight="1">
      <c r="A411" s="29">
        <v>1</v>
      </c>
      <c r="B411" s="29">
        <v>0</v>
      </c>
      <c r="C411" s="29" t="s">
        <v>5722</v>
      </c>
      <c r="D411" s="29" t="s">
        <v>5723</v>
      </c>
      <c r="E411" s="29"/>
      <c r="F411" s="38" t="s">
        <v>4430</v>
      </c>
      <c r="G411" s="29"/>
      <c r="H411" s="29" t="s">
        <v>5617</v>
      </c>
      <c r="I411" s="402" t="s">
        <v>4446</v>
      </c>
      <c r="J411" s="402" t="s">
        <v>5709</v>
      </c>
      <c r="K411" s="29"/>
      <c r="L411" s="29"/>
      <c r="M411" s="29"/>
      <c r="N411" s="29" t="s">
        <v>1384</v>
      </c>
      <c r="O411" s="29"/>
      <c r="P411" s="25"/>
      <c r="Q411" s="25"/>
      <c r="R411" s="29" t="s">
        <v>5558</v>
      </c>
      <c r="S411" s="29" t="s">
        <v>5724</v>
      </c>
      <c r="T411" s="29" t="s">
        <v>2006</v>
      </c>
      <c r="U411"/>
      <c r="V411"/>
      <c r="W411" s="29"/>
      <c r="X411" s="349"/>
      <c r="Y411" s="29"/>
      <c r="Z411" s="29"/>
      <c r="AA411" s="29"/>
      <c r="AB411" s="29"/>
      <c r="AC411" s="29"/>
      <c r="AD411" s="29"/>
      <c r="AE411" s="29" t="s">
        <v>2950</v>
      </c>
      <c r="AG411" s="284" t="s">
        <v>4434</v>
      </c>
      <c r="AH411" s="40" t="s">
        <v>4439</v>
      </c>
      <c r="AI411" s="40" t="s">
        <v>4440</v>
      </c>
      <c r="AJ411" s="40" t="s">
        <v>4799</v>
      </c>
      <c r="AK411" s="38" t="s">
        <v>5714</v>
      </c>
      <c r="AL411" s="301" t="s">
        <v>5435</v>
      </c>
      <c r="AN411" s="29" t="s">
        <v>4635</v>
      </c>
      <c r="AO411" s="29" t="s">
        <v>4442</v>
      </c>
      <c r="AR411" s="29" t="str">
        <f t="shared" si="68"/>
        <v>0</v>
      </c>
      <c r="AS411" s="29">
        <f t="shared" si="62"/>
        <v>0</v>
      </c>
      <c r="AT411" s="29">
        <v>0</v>
      </c>
      <c r="AW411" s="29" t="str">
        <f t="shared" si="70"/>
        <v/>
      </c>
      <c r="AX411" s="29" t="str">
        <f t="shared" si="63"/>
        <v/>
      </c>
      <c r="AY411" s="29" t="str">
        <f t="shared" si="69"/>
        <v>https://media.mediathek-tanz-theater.de/iiif/2/nvt_img-011-009-005.JP2</v>
      </c>
      <c r="AZ411" s="29" t="str">
        <f t="shared" si="64"/>
        <v>image/jp2</v>
      </c>
      <c r="BA411" s="29" t="str">
        <f t="shared" si="65"/>
        <v>presentation/iiif</v>
      </c>
      <c r="BB411" s="29" t="str">
        <f t="shared" si="66"/>
        <v>https://media.mediathek-tanz-theater.de/iiif/2/nvt_img-011-009-005.JP2/full/100,/0/default.jpg</v>
      </c>
      <c r="BC411" s="29" t="str">
        <f t="shared" si="61"/>
        <v>image/jpeg</v>
      </c>
      <c r="BD411" s="29" t="str">
        <f t="shared" si="67"/>
        <v>presentation/thumbnail</v>
      </c>
    </row>
    <row r="412" spans="1:56" ht="14.85" customHeight="1">
      <c r="A412" s="29">
        <v>1</v>
      </c>
      <c r="B412" s="29">
        <v>0</v>
      </c>
      <c r="C412" s="29" t="s">
        <v>5725</v>
      </c>
      <c r="D412" s="29" t="s">
        <v>5726</v>
      </c>
      <c r="E412" s="29"/>
      <c r="F412" s="38" t="s">
        <v>4430</v>
      </c>
      <c r="G412" s="29"/>
      <c r="H412" s="29" t="s">
        <v>5617</v>
      </c>
      <c r="I412" s="402" t="s">
        <v>4446</v>
      </c>
      <c r="J412" s="402" t="s">
        <v>5709</v>
      </c>
      <c r="K412" s="29"/>
      <c r="L412" s="29"/>
      <c r="M412" s="29"/>
      <c r="N412" s="29" t="s">
        <v>1384</v>
      </c>
      <c r="O412" s="29"/>
      <c r="P412" s="25"/>
      <c r="Q412" s="25"/>
      <c r="R412" s="29" t="s">
        <v>5558</v>
      </c>
      <c r="S412" s="29" t="s">
        <v>5724</v>
      </c>
      <c r="T412" s="29" t="s">
        <v>2006</v>
      </c>
      <c r="U412"/>
      <c r="V412"/>
      <c r="W412" s="29"/>
      <c r="X412" s="349"/>
      <c r="Y412" s="29"/>
      <c r="Z412" s="29"/>
      <c r="AA412" s="29"/>
      <c r="AB412" s="29"/>
      <c r="AC412" s="29"/>
      <c r="AD412" s="29"/>
      <c r="AE412" s="29" t="s">
        <v>2950</v>
      </c>
      <c r="AG412" s="284" t="s">
        <v>4434</v>
      </c>
      <c r="AH412" s="40" t="s">
        <v>4439</v>
      </c>
      <c r="AI412" s="40" t="s">
        <v>4440</v>
      </c>
      <c r="AJ412" s="40" t="s">
        <v>4799</v>
      </c>
      <c r="AK412" s="38" t="s">
        <v>5714</v>
      </c>
      <c r="AL412" s="301" t="s">
        <v>5435</v>
      </c>
      <c r="AN412" s="29" t="s">
        <v>4635</v>
      </c>
      <c r="AO412" s="29" t="s">
        <v>4442</v>
      </c>
      <c r="AR412" s="29" t="str">
        <f t="shared" si="68"/>
        <v>0</v>
      </c>
      <c r="AS412" s="29">
        <f t="shared" si="62"/>
        <v>0</v>
      </c>
      <c r="AT412" s="29">
        <v>0</v>
      </c>
      <c r="AW412" s="29" t="str">
        <f t="shared" si="70"/>
        <v/>
      </c>
      <c r="AX412" s="29" t="str">
        <f t="shared" si="63"/>
        <v/>
      </c>
      <c r="AY412" s="29" t="str">
        <f t="shared" si="69"/>
        <v>https://media.mediathek-tanz-theater.de/iiif/2/nvt_img-011-009-006.JP2</v>
      </c>
      <c r="AZ412" s="29" t="str">
        <f t="shared" si="64"/>
        <v>image/jp2</v>
      </c>
      <c r="BA412" s="29" t="str">
        <f t="shared" si="65"/>
        <v>presentation/iiif</v>
      </c>
      <c r="BB412" s="29" t="str">
        <f t="shared" si="66"/>
        <v>https://media.mediathek-tanz-theater.de/iiif/2/nvt_img-011-009-006.JP2/full/100,/0/default.jpg</v>
      </c>
      <c r="BC412" s="29" t="str">
        <f t="shared" si="61"/>
        <v>image/jpeg</v>
      </c>
      <c r="BD412" s="29" t="str">
        <f t="shared" si="67"/>
        <v>presentation/thumbnail</v>
      </c>
    </row>
    <row r="413" spans="1:56" ht="14.85" customHeight="1">
      <c r="A413" s="29">
        <v>1</v>
      </c>
      <c r="B413" s="29">
        <v>0</v>
      </c>
      <c r="C413" s="29" t="s">
        <v>5727</v>
      </c>
      <c r="D413" s="29" t="s">
        <v>5728</v>
      </c>
      <c r="E413" s="29"/>
      <c r="F413" s="38" t="s">
        <v>4430</v>
      </c>
      <c r="G413" s="29"/>
      <c r="H413" s="29"/>
      <c r="I413" s="402" t="s">
        <v>4438</v>
      </c>
      <c r="J413" s="402" t="s">
        <v>5554</v>
      </c>
      <c r="K413" s="29"/>
      <c r="L413" s="29"/>
      <c r="M413" s="29"/>
      <c r="N413" s="29" t="s">
        <v>1384</v>
      </c>
      <c r="O413" s="29"/>
      <c r="P413" s="25"/>
      <c r="Q413" s="25"/>
      <c r="R413" s="29"/>
      <c r="S413" s="29"/>
      <c r="T413" s="29" t="s">
        <v>2006</v>
      </c>
      <c r="U413"/>
      <c r="V413"/>
      <c r="W413" s="29"/>
      <c r="X413" s="349"/>
      <c r="Y413" s="29"/>
      <c r="Z413" s="29"/>
      <c r="AA413" s="29"/>
      <c r="AB413" s="29"/>
      <c r="AC413" s="29"/>
      <c r="AD413" s="29"/>
      <c r="AE413" s="29" t="s">
        <v>2950</v>
      </c>
      <c r="AG413" s="284" t="s">
        <v>4434</v>
      </c>
      <c r="AH413" s="40" t="s">
        <v>4439</v>
      </c>
      <c r="AI413" s="40" t="s">
        <v>4440</v>
      </c>
      <c r="AJ413" s="40" t="s">
        <v>5573</v>
      </c>
      <c r="AO413" s="29" t="s">
        <v>4442</v>
      </c>
      <c r="AR413" s="29" t="str">
        <f t="shared" si="68"/>
        <v>1</v>
      </c>
      <c r="AS413" s="29">
        <f t="shared" si="62"/>
        <v>1</v>
      </c>
      <c r="AT413" s="29">
        <v>1</v>
      </c>
      <c r="AV413" s="29" t="s">
        <v>5729</v>
      </c>
      <c r="AW413" s="29" t="str">
        <f t="shared" si="70"/>
        <v>image/tiff</v>
      </c>
      <c r="AX413" s="29" t="str">
        <f t="shared" si="63"/>
        <v>archival/master</v>
      </c>
      <c r="AY413" s="29" t="str">
        <f t="shared" si="69"/>
        <v>https://media.mediathek-tanz-theater.de/iiif/2/nvt_img-011-010.JP2</v>
      </c>
      <c r="AZ413" s="29" t="str">
        <f t="shared" si="64"/>
        <v>image/jp2</v>
      </c>
      <c r="BA413" s="29" t="str">
        <f t="shared" si="65"/>
        <v>presentation/iiif</v>
      </c>
      <c r="BB413" s="29" t="str">
        <f t="shared" si="66"/>
        <v>https://media.mediathek-tanz-theater.de/iiif/2/nvt_img-011-010.JP2/full/100,/0/default.jpg</v>
      </c>
      <c r="BC413" s="29" t="str">
        <f t="shared" si="61"/>
        <v>image/jpeg</v>
      </c>
      <c r="BD413" s="29" t="str">
        <f t="shared" si="67"/>
        <v>presentation/thumbnail</v>
      </c>
    </row>
    <row r="414" spans="1:56" ht="14.85" customHeight="1">
      <c r="A414" s="29">
        <v>1</v>
      </c>
      <c r="B414" s="29">
        <v>0</v>
      </c>
      <c r="C414" s="29" t="s">
        <v>5730</v>
      </c>
      <c r="D414" s="29" t="s">
        <v>5731</v>
      </c>
      <c r="E414" s="29"/>
      <c r="F414" s="38" t="s">
        <v>4430</v>
      </c>
      <c r="G414" s="29"/>
      <c r="H414" s="29" t="s">
        <v>5617</v>
      </c>
      <c r="I414" s="402" t="s">
        <v>4446</v>
      </c>
      <c r="J414" s="402" t="s">
        <v>5727</v>
      </c>
      <c r="K414" s="29"/>
      <c r="L414" s="29"/>
      <c r="M414" s="29"/>
      <c r="N414" s="29" t="s">
        <v>1384</v>
      </c>
      <c r="O414" s="29"/>
      <c r="P414" s="25"/>
      <c r="Q414" s="25"/>
      <c r="R414" s="29" t="s">
        <v>5558</v>
      </c>
      <c r="S414" s="29" t="s">
        <v>5732</v>
      </c>
      <c r="T414" s="29" t="s">
        <v>2006</v>
      </c>
      <c r="U414"/>
      <c r="V414"/>
      <c r="W414" s="29"/>
      <c r="X414" s="349"/>
      <c r="Y414" s="29"/>
      <c r="Z414" s="29"/>
      <c r="AA414" s="29"/>
      <c r="AB414" s="29"/>
      <c r="AC414" s="29"/>
      <c r="AD414" s="29"/>
      <c r="AE414" s="29" t="s">
        <v>2950</v>
      </c>
      <c r="AG414" s="284" t="s">
        <v>4434</v>
      </c>
      <c r="AH414" s="40" t="s">
        <v>4439</v>
      </c>
      <c r="AI414" s="40" t="s">
        <v>4440</v>
      </c>
      <c r="AJ414" s="40" t="s">
        <v>4799</v>
      </c>
      <c r="AK414" s="38" t="s">
        <v>5714</v>
      </c>
      <c r="AL414" s="301" t="s">
        <v>5435</v>
      </c>
      <c r="AN414" s="29" t="s">
        <v>4635</v>
      </c>
      <c r="AO414" s="29" t="s">
        <v>4442</v>
      </c>
      <c r="AR414" s="29" t="str">
        <f t="shared" si="68"/>
        <v>0</v>
      </c>
      <c r="AS414" s="29">
        <f t="shared" si="62"/>
        <v>0</v>
      </c>
      <c r="AT414" s="29">
        <v>0</v>
      </c>
      <c r="AW414" s="29" t="str">
        <f t="shared" si="70"/>
        <v/>
      </c>
      <c r="AX414" s="29" t="str">
        <f t="shared" si="63"/>
        <v/>
      </c>
      <c r="AY414" s="29" t="str">
        <f t="shared" si="69"/>
        <v>https://media.mediathek-tanz-theater.de/iiif/2/nvt_img-011-010-001.JP2</v>
      </c>
      <c r="AZ414" s="29" t="str">
        <f t="shared" si="64"/>
        <v>image/jp2</v>
      </c>
      <c r="BA414" s="29" t="str">
        <f t="shared" si="65"/>
        <v>presentation/iiif</v>
      </c>
      <c r="BB414" s="29" t="str">
        <f t="shared" si="66"/>
        <v>https://media.mediathek-tanz-theater.de/iiif/2/nvt_img-011-010-001.JP2/full/100,/0/default.jpg</v>
      </c>
      <c r="BC414" s="29" t="str">
        <f t="shared" si="61"/>
        <v>image/jpeg</v>
      </c>
      <c r="BD414" s="29" t="str">
        <f t="shared" si="67"/>
        <v>presentation/thumbnail</v>
      </c>
    </row>
    <row r="415" spans="1:56" ht="14.85" customHeight="1">
      <c r="A415" s="29">
        <v>1</v>
      </c>
      <c r="B415" s="29">
        <v>0</v>
      </c>
      <c r="C415" s="29" t="s">
        <v>5733</v>
      </c>
      <c r="D415" s="29" t="s">
        <v>5734</v>
      </c>
      <c r="E415" s="29"/>
      <c r="F415" s="38" t="s">
        <v>4430</v>
      </c>
      <c r="G415" s="29"/>
      <c r="H415" s="29" t="s">
        <v>5617</v>
      </c>
      <c r="I415" s="402" t="s">
        <v>4446</v>
      </c>
      <c r="J415" s="402" t="s">
        <v>5727</v>
      </c>
      <c r="K415" s="29"/>
      <c r="L415" s="29"/>
      <c r="M415" s="29"/>
      <c r="N415" s="29" t="s">
        <v>1384</v>
      </c>
      <c r="O415" s="29"/>
      <c r="P415" s="25"/>
      <c r="Q415" s="25"/>
      <c r="R415" s="29" t="s">
        <v>5558</v>
      </c>
      <c r="S415" s="29" t="s">
        <v>5732</v>
      </c>
      <c r="T415" s="29" t="s">
        <v>2006</v>
      </c>
      <c r="U415"/>
      <c r="V415"/>
      <c r="W415" s="29"/>
      <c r="X415" s="349"/>
      <c r="Y415" s="29"/>
      <c r="Z415" s="29"/>
      <c r="AA415" s="29"/>
      <c r="AB415" s="29"/>
      <c r="AC415" s="29"/>
      <c r="AD415" s="29"/>
      <c r="AE415" s="29" t="s">
        <v>2950</v>
      </c>
      <c r="AG415" s="284" t="s">
        <v>4434</v>
      </c>
      <c r="AH415" s="40" t="s">
        <v>4439</v>
      </c>
      <c r="AI415" s="40" t="s">
        <v>4440</v>
      </c>
      <c r="AJ415" s="40" t="s">
        <v>4799</v>
      </c>
      <c r="AK415" s="38" t="s">
        <v>5714</v>
      </c>
      <c r="AL415" s="301" t="s">
        <v>5435</v>
      </c>
      <c r="AN415" s="29" t="s">
        <v>4635</v>
      </c>
      <c r="AO415" s="29" t="s">
        <v>4442</v>
      </c>
      <c r="AR415" s="29" t="str">
        <f t="shared" si="68"/>
        <v>0</v>
      </c>
      <c r="AS415" s="29">
        <f t="shared" si="62"/>
        <v>0</v>
      </c>
      <c r="AT415" s="29">
        <v>0</v>
      </c>
      <c r="AW415" s="29" t="str">
        <f t="shared" si="70"/>
        <v/>
      </c>
      <c r="AX415" s="29" t="str">
        <f t="shared" si="63"/>
        <v/>
      </c>
      <c r="AY415" s="29" t="str">
        <f t="shared" si="69"/>
        <v>https://media.mediathek-tanz-theater.de/iiif/2/nvt_img-011-010-002.JP2</v>
      </c>
      <c r="AZ415" s="29" t="str">
        <f t="shared" si="64"/>
        <v>image/jp2</v>
      </c>
      <c r="BA415" s="29" t="str">
        <f t="shared" si="65"/>
        <v>presentation/iiif</v>
      </c>
      <c r="BB415" s="29" t="str">
        <f t="shared" si="66"/>
        <v>https://media.mediathek-tanz-theater.de/iiif/2/nvt_img-011-010-002.JP2/full/100,/0/default.jpg</v>
      </c>
      <c r="BC415" s="29" t="str">
        <f t="shared" si="61"/>
        <v>image/jpeg</v>
      </c>
      <c r="BD415" s="29" t="str">
        <f t="shared" si="67"/>
        <v>presentation/thumbnail</v>
      </c>
    </row>
    <row r="416" spans="1:56" ht="14.85" customHeight="1">
      <c r="A416" s="29">
        <v>1</v>
      </c>
      <c r="B416" s="29">
        <v>0</v>
      </c>
      <c r="C416" s="29" t="s">
        <v>5735</v>
      </c>
      <c r="D416" s="29" t="s">
        <v>5736</v>
      </c>
      <c r="E416" s="29"/>
      <c r="F416" s="38" t="s">
        <v>4430</v>
      </c>
      <c r="G416" s="29"/>
      <c r="H416" s="29" t="s">
        <v>5617</v>
      </c>
      <c r="I416" s="402" t="s">
        <v>4446</v>
      </c>
      <c r="J416" s="402" t="s">
        <v>5727</v>
      </c>
      <c r="K416" s="29"/>
      <c r="L416" s="29"/>
      <c r="M416" s="29"/>
      <c r="N416" s="29" t="s">
        <v>1384</v>
      </c>
      <c r="O416" s="29"/>
      <c r="P416" s="25"/>
      <c r="Q416" s="25"/>
      <c r="R416" s="29" t="s">
        <v>5558</v>
      </c>
      <c r="S416" s="29" t="s">
        <v>5732</v>
      </c>
      <c r="T416" s="29" t="s">
        <v>2006</v>
      </c>
      <c r="U416"/>
      <c r="V416"/>
      <c r="W416" s="29"/>
      <c r="X416" s="349"/>
      <c r="Y416" s="29"/>
      <c r="Z416" s="29"/>
      <c r="AA416" s="29"/>
      <c r="AB416" s="29"/>
      <c r="AC416" s="29"/>
      <c r="AD416" s="29"/>
      <c r="AE416" s="29" t="s">
        <v>2950</v>
      </c>
      <c r="AG416" s="284" t="s">
        <v>4434</v>
      </c>
      <c r="AH416" s="40" t="s">
        <v>4439</v>
      </c>
      <c r="AI416" s="40" t="s">
        <v>4440</v>
      </c>
      <c r="AJ416" s="40" t="s">
        <v>4799</v>
      </c>
      <c r="AK416" s="38" t="s">
        <v>5714</v>
      </c>
      <c r="AL416" s="301" t="s">
        <v>5435</v>
      </c>
      <c r="AN416" s="29" t="s">
        <v>4635</v>
      </c>
      <c r="AO416" s="29" t="s">
        <v>4442</v>
      </c>
      <c r="AR416" s="29" t="str">
        <f t="shared" si="68"/>
        <v>0</v>
      </c>
      <c r="AS416" s="29">
        <f t="shared" si="62"/>
        <v>0</v>
      </c>
      <c r="AT416" s="29">
        <v>0</v>
      </c>
      <c r="AW416" s="29" t="str">
        <f t="shared" si="70"/>
        <v/>
      </c>
      <c r="AX416" s="29" t="str">
        <f t="shared" si="63"/>
        <v/>
      </c>
      <c r="AY416" s="29" t="str">
        <f t="shared" si="69"/>
        <v>https://media.mediathek-tanz-theater.de/iiif/2/nvt_img-011-010-003.JP2</v>
      </c>
      <c r="AZ416" s="29" t="str">
        <f t="shared" si="64"/>
        <v>image/jp2</v>
      </c>
      <c r="BA416" s="29" t="str">
        <f t="shared" si="65"/>
        <v>presentation/iiif</v>
      </c>
      <c r="BB416" s="29" t="str">
        <f t="shared" si="66"/>
        <v>https://media.mediathek-tanz-theater.de/iiif/2/nvt_img-011-010-003.JP2/full/100,/0/default.jpg</v>
      </c>
      <c r="BC416" s="29" t="str">
        <f t="shared" si="61"/>
        <v>image/jpeg</v>
      </c>
      <c r="BD416" s="29" t="str">
        <f t="shared" si="67"/>
        <v>presentation/thumbnail</v>
      </c>
    </row>
    <row r="417" spans="1:56" ht="14.85" customHeight="1">
      <c r="A417" s="29">
        <v>1</v>
      </c>
      <c r="B417" s="29">
        <v>0</v>
      </c>
      <c r="C417" s="29" t="s">
        <v>5737</v>
      </c>
      <c r="D417" s="29" t="s">
        <v>5738</v>
      </c>
      <c r="E417" s="29"/>
      <c r="F417" s="38" t="s">
        <v>4430</v>
      </c>
      <c r="G417" s="29"/>
      <c r="H417" s="29" t="s">
        <v>5617</v>
      </c>
      <c r="I417" s="402" t="s">
        <v>4446</v>
      </c>
      <c r="J417" s="402" t="s">
        <v>5727</v>
      </c>
      <c r="K417" s="29"/>
      <c r="L417" s="29"/>
      <c r="M417" s="29"/>
      <c r="N417" s="29" t="s">
        <v>1384</v>
      </c>
      <c r="O417" s="29"/>
      <c r="P417" s="25"/>
      <c r="Q417" s="25"/>
      <c r="R417" s="29" t="s">
        <v>5558</v>
      </c>
      <c r="S417" s="29" t="s">
        <v>5739</v>
      </c>
      <c r="T417" s="29" t="s">
        <v>2006</v>
      </c>
      <c r="U417"/>
      <c r="V417"/>
      <c r="W417" s="29"/>
      <c r="X417" s="349"/>
      <c r="Y417" s="29"/>
      <c r="Z417" s="29"/>
      <c r="AA417" s="29"/>
      <c r="AB417" s="29"/>
      <c r="AC417" s="29"/>
      <c r="AD417" s="29"/>
      <c r="AE417" s="29" t="s">
        <v>2950</v>
      </c>
      <c r="AG417" s="284" t="s">
        <v>4434</v>
      </c>
      <c r="AH417" s="40" t="s">
        <v>4439</v>
      </c>
      <c r="AI417" s="40" t="s">
        <v>4440</v>
      </c>
      <c r="AJ417" s="40" t="s">
        <v>4799</v>
      </c>
      <c r="AK417" s="38" t="s">
        <v>5714</v>
      </c>
      <c r="AL417" s="301" t="s">
        <v>5435</v>
      </c>
      <c r="AN417" s="29" t="s">
        <v>4635</v>
      </c>
      <c r="AO417" s="29" t="s">
        <v>4442</v>
      </c>
      <c r="AR417" s="29" t="str">
        <f t="shared" si="68"/>
        <v>0</v>
      </c>
      <c r="AS417" s="29">
        <f t="shared" si="62"/>
        <v>0</v>
      </c>
      <c r="AT417" s="29">
        <v>0</v>
      </c>
      <c r="AW417" s="29" t="str">
        <f t="shared" si="70"/>
        <v/>
      </c>
      <c r="AX417" s="29" t="str">
        <f t="shared" si="63"/>
        <v/>
      </c>
      <c r="AY417" s="29" t="str">
        <f t="shared" si="69"/>
        <v>https://media.mediathek-tanz-theater.de/iiif/2/nvt_img-011-010-004.JP2</v>
      </c>
      <c r="AZ417" s="29" t="str">
        <f t="shared" si="64"/>
        <v>image/jp2</v>
      </c>
      <c r="BA417" s="29" t="str">
        <f t="shared" si="65"/>
        <v>presentation/iiif</v>
      </c>
      <c r="BB417" s="29" t="str">
        <f t="shared" si="66"/>
        <v>https://media.mediathek-tanz-theater.de/iiif/2/nvt_img-011-010-004.JP2/full/100,/0/default.jpg</v>
      </c>
      <c r="BC417" s="29" t="str">
        <f t="shared" si="61"/>
        <v>image/jpeg</v>
      </c>
      <c r="BD417" s="29" t="str">
        <f t="shared" si="67"/>
        <v>presentation/thumbnail</v>
      </c>
    </row>
    <row r="418" spans="1:56" ht="14.85" customHeight="1">
      <c r="A418" s="29">
        <v>1</v>
      </c>
      <c r="B418" s="29">
        <v>0</v>
      </c>
      <c r="C418" s="29" t="s">
        <v>5740</v>
      </c>
      <c r="D418" s="29" t="s">
        <v>5741</v>
      </c>
      <c r="E418" s="29"/>
      <c r="F418" s="38" t="s">
        <v>4430</v>
      </c>
      <c r="G418" s="29"/>
      <c r="H418" s="29" t="s">
        <v>5617</v>
      </c>
      <c r="I418" s="402" t="s">
        <v>4446</v>
      </c>
      <c r="J418" s="402" t="s">
        <v>5727</v>
      </c>
      <c r="K418" s="29"/>
      <c r="L418" s="29"/>
      <c r="M418" s="29"/>
      <c r="N418" s="29" t="s">
        <v>1384</v>
      </c>
      <c r="O418" s="29"/>
      <c r="P418" s="25"/>
      <c r="Q418" s="25"/>
      <c r="R418" s="29" t="s">
        <v>5558</v>
      </c>
      <c r="S418" s="29" t="s">
        <v>5742</v>
      </c>
      <c r="T418" s="29" t="s">
        <v>2006</v>
      </c>
      <c r="U418"/>
      <c r="V418"/>
      <c r="W418" s="29"/>
      <c r="X418" s="349"/>
      <c r="Y418" s="29"/>
      <c r="Z418" s="29"/>
      <c r="AA418" s="29"/>
      <c r="AB418" s="29"/>
      <c r="AC418" s="29"/>
      <c r="AD418" s="29"/>
      <c r="AE418" s="29" t="s">
        <v>2950</v>
      </c>
      <c r="AG418" s="284" t="s">
        <v>4434</v>
      </c>
      <c r="AH418" s="40" t="s">
        <v>4439</v>
      </c>
      <c r="AI418" s="40" t="s">
        <v>4440</v>
      </c>
      <c r="AJ418" s="40" t="s">
        <v>4799</v>
      </c>
      <c r="AK418" s="38" t="s">
        <v>5714</v>
      </c>
      <c r="AL418" s="301" t="s">
        <v>5435</v>
      </c>
      <c r="AN418" s="29" t="s">
        <v>4635</v>
      </c>
      <c r="AO418" s="29" t="s">
        <v>4442</v>
      </c>
      <c r="AR418" s="29" t="str">
        <f t="shared" si="68"/>
        <v>0</v>
      </c>
      <c r="AS418" s="29">
        <f t="shared" si="62"/>
        <v>0</v>
      </c>
      <c r="AT418" s="29">
        <v>0</v>
      </c>
      <c r="AW418" s="29" t="str">
        <f t="shared" si="70"/>
        <v/>
      </c>
      <c r="AX418" s="29" t="str">
        <f t="shared" si="63"/>
        <v/>
      </c>
      <c r="AY418" s="29" t="str">
        <f t="shared" si="69"/>
        <v>https://media.mediathek-tanz-theater.de/iiif/2/nvt_img-011-010-005.JP2</v>
      </c>
      <c r="AZ418" s="29" t="str">
        <f t="shared" si="64"/>
        <v>image/jp2</v>
      </c>
      <c r="BA418" s="29" t="str">
        <f t="shared" si="65"/>
        <v>presentation/iiif</v>
      </c>
      <c r="BB418" s="29" t="str">
        <f t="shared" si="66"/>
        <v>https://media.mediathek-tanz-theater.de/iiif/2/nvt_img-011-010-005.JP2/full/100,/0/default.jpg</v>
      </c>
      <c r="BC418" s="29" t="str">
        <f t="shared" si="61"/>
        <v>image/jpeg</v>
      </c>
      <c r="BD418" s="29" t="str">
        <f t="shared" si="67"/>
        <v>presentation/thumbnail</v>
      </c>
    </row>
    <row r="419" spans="1:56" ht="14.85" customHeight="1">
      <c r="A419" s="29">
        <v>1</v>
      </c>
      <c r="B419" s="29">
        <v>0</v>
      </c>
      <c r="C419" s="29" t="s">
        <v>5743</v>
      </c>
      <c r="D419" s="29" t="s">
        <v>5744</v>
      </c>
      <c r="E419" s="29"/>
      <c r="F419" s="38" t="s">
        <v>4430</v>
      </c>
      <c r="G419" s="29"/>
      <c r="H419" s="29" t="s">
        <v>5617</v>
      </c>
      <c r="I419" s="402" t="s">
        <v>4446</v>
      </c>
      <c r="J419" s="402" t="s">
        <v>5727</v>
      </c>
      <c r="K419" s="29"/>
      <c r="L419" s="29"/>
      <c r="M419" s="29"/>
      <c r="N419" s="29" t="s">
        <v>1384</v>
      </c>
      <c r="O419" s="29"/>
      <c r="P419" s="25"/>
      <c r="Q419" s="25"/>
      <c r="R419" s="29" t="s">
        <v>5558</v>
      </c>
      <c r="S419" s="29" t="s">
        <v>5742</v>
      </c>
      <c r="T419" s="29" t="s">
        <v>2006</v>
      </c>
      <c r="U419"/>
      <c r="V419"/>
      <c r="W419" s="29"/>
      <c r="X419" s="349"/>
      <c r="Y419" s="29"/>
      <c r="Z419" s="29"/>
      <c r="AA419" s="29"/>
      <c r="AB419" s="29"/>
      <c r="AC419" s="29"/>
      <c r="AD419" s="29"/>
      <c r="AE419" s="29" t="s">
        <v>2950</v>
      </c>
      <c r="AG419" s="284" t="s">
        <v>4434</v>
      </c>
      <c r="AH419" s="40" t="s">
        <v>4439</v>
      </c>
      <c r="AI419" s="40" t="s">
        <v>4440</v>
      </c>
      <c r="AJ419" s="40" t="s">
        <v>4799</v>
      </c>
      <c r="AK419" s="38" t="s">
        <v>5714</v>
      </c>
      <c r="AL419" s="301" t="s">
        <v>5435</v>
      </c>
      <c r="AN419" s="29" t="s">
        <v>4635</v>
      </c>
      <c r="AO419" s="29" t="s">
        <v>4442</v>
      </c>
      <c r="AR419" s="29" t="str">
        <f t="shared" si="68"/>
        <v>0</v>
      </c>
      <c r="AS419" s="29">
        <f t="shared" si="62"/>
        <v>0</v>
      </c>
      <c r="AT419" s="29">
        <v>0</v>
      </c>
      <c r="AW419" s="29" t="str">
        <f t="shared" si="70"/>
        <v/>
      </c>
      <c r="AX419" s="29" t="str">
        <f t="shared" si="63"/>
        <v/>
      </c>
      <c r="AY419" s="29" t="str">
        <f t="shared" si="69"/>
        <v>https://media.mediathek-tanz-theater.de/iiif/2/nvt_img-011-010-006.JP2</v>
      </c>
      <c r="AZ419" s="29" t="str">
        <f t="shared" si="64"/>
        <v>image/jp2</v>
      </c>
      <c r="BA419" s="29" t="str">
        <f t="shared" si="65"/>
        <v>presentation/iiif</v>
      </c>
      <c r="BB419" s="29" t="str">
        <f t="shared" si="66"/>
        <v>https://media.mediathek-tanz-theater.de/iiif/2/nvt_img-011-010-006.JP2/full/100,/0/default.jpg</v>
      </c>
      <c r="BC419" s="29" t="str">
        <f t="shared" si="61"/>
        <v>image/jpeg</v>
      </c>
      <c r="BD419" s="29" t="str">
        <f t="shared" si="67"/>
        <v>presentation/thumbnail</v>
      </c>
    </row>
    <row r="420" spans="1:56" ht="14.85" customHeight="1">
      <c r="A420" s="29">
        <v>1</v>
      </c>
      <c r="B420" s="29">
        <v>0</v>
      </c>
      <c r="C420" s="29" t="s">
        <v>5745</v>
      </c>
      <c r="D420" s="29" t="s">
        <v>5746</v>
      </c>
      <c r="E420" s="29"/>
      <c r="F420" s="38" t="s">
        <v>4430</v>
      </c>
      <c r="G420" s="29"/>
      <c r="H420" s="29"/>
      <c r="I420" s="402" t="s">
        <v>4438</v>
      </c>
      <c r="J420" s="402" t="s">
        <v>5554</v>
      </c>
      <c r="K420" s="29"/>
      <c r="L420" s="29"/>
      <c r="M420" s="29"/>
      <c r="N420" s="29" t="s">
        <v>1384</v>
      </c>
      <c r="O420" s="29"/>
      <c r="P420" s="25"/>
      <c r="Q420" s="25"/>
      <c r="R420" s="29"/>
      <c r="S420" s="29"/>
      <c r="T420" s="29"/>
      <c r="U420"/>
      <c r="V420"/>
      <c r="W420" s="29"/>
      <c r="X420" s="349"/>
      <c r="Y420" s="29"/>
      <c r="Z420" s="29"/>
      <c r="AA420" s="29"/>
      <c r="AB420" s="29"/>
      <c r="AC420" s="29"/>
      <c r="AD420" s="29"/>
      <c r="AE420" s="29" t="s">
        <v>2950</v>
      </c>
      <c r="AG420" s="284" t="s">
        <v>4434</v>
      </c>
      <c r="AH420" s="40" t="s">
        <v>4439</v>
      </c>
      <c r="AI420" s="40" t="s">
        <v>4440</v>
      </c>
      <c r="AJ420" s="38" t="s">
        <v>5747</v>
      </c>
      <c r="AN420" s="29" t="s">
        <v>72</v>
      </c>
      <c r="AO420" s="29" t="s">
        <v>4442</v>
      </c>
      <c r="AR420" s="29" t="str">
        <f t="shared" si="68"/>
        <v>1</v>
      </c>
      <c r="AS420" s="29">
        <f t="shared" si="62"/>
        <v>1</v>
      </c>
      <c r="AT420" s="29">
        <v>1</v>
      </c>
      <c r="AV420" s="29" t="s">
        <v>5748</v>
      </c>
      <c r="AW420" s="29" t="str">
        <f t="shared" si="70"/>
        <v>image/tiff</v>
      </c>
      <c r="AX420" s="29" t="str">
        <f t="shared" si="63"/>
        <v>archival/master</v>
      </c>
      <c r="AY420" s="29" t="str">
        <f t="shared" si="69"/>
        <v>https://media.mediathek-tanz-theater.de/iiif/2/nvt_img-011-011.JP2</v>
      </c>
      <c r="AZ420" s="29" t="str">
        <f t="shared" si="64"/>
        <v>image/jp2</v>
      </c>
      <c r="BA420" s="29" t="str">
        <f t="shared" si="65"/>
        <v>presentation/iiif</v>
      </c>
      <c r="BB420" s="29" t="str">
        <f t="shared" si="66"/>
        <v>https://media.mediathek-tanz-theater.de/iiif/2/nvt_img-011-011.JP2/full/100,/0/default.jpg</v>
      </c>
      <c r="BC420" s="29" t="str">
        <f t="shared" si="61"/>
        <v>image/jpeg</v>
      </c>
      <c r="BD420" s="29" t="str">
        <f t="shared" si="67"/>
        <v>presentation/thumbnail</v>
      </c>
    </row>
    <row r="421" spans="1:56" ht="14.85" customHeight="1">
      <c r="A421" s="29">
        <v>1</v>
      </c>
      <c r="B421" s="29">
        <v>0</v>
      </c>
      <c r="C421" s="29" t="s">
        <v>5749</v>
      </c>
      <c r="D421" s="29" t="s">
        <v>5750</v>
      </c>
      <c r="E421" s="29"/>
      <c r="F421" s="38" t="s">
        <v>4430</v>
      </c>
      <c r="G421" s="29"/>
      <c r="H421" s="29" t="s">
        <v>5617</v>
      </c>
      <c r="I421" s="402" t="s">
        <v>4446</v>
      </c>
      <c r="J421" s="402" t="s">
        <v>5745</v>
      </c>
      <c r="K421" s="29"/>
      <c r="L421" s="29"/>
      <c r="M421" s="29"/>
      <c r="N421" s="29" t="s">
        <v>1384</v>
      </c>
      <c r="O421" s="29"/>
      <c r="P421" s="25"/>
      <c r="Q421" s="25"/>
      <c r="R421" s="29" t="s">
        <v>5558</v>
      </c>
      <c r="S421" s="29" t="s">
        <v>5742</v>
      </c>
      <c r="T421" s="29" t="s">
        <v>2006</v>
      </c>
      <c r="U421"/>
      <c r="V421"/>
      <c r="W421" s="29"/>
      <c r="X421" s="349"/>
      <c r="Y421" s="29"/>
      <c r="Z421" s="29"/>
      <c r="AA421" s="29"/>
      <c r="AB421" s="29"/>
      <c r="AC421" s="29"/>
      <c r="AD421" s="29"/>
      <c r="AE421" s="29" t="s">
        <v>2950</v>
      </c>
      <c r="AG421" s="284" t="s">
        <v>4434</v>
      </c>
      <c r="AH421" s="40" t="s">
        <v>4439</v>
      </c>
      <c r="AI421" s="40" t="s">
        <v>4440</v>
      </c>
      <c r="AJ421" s="40" t="s">
        <v>4799</v>
      </c>
      <c r="AK421" s="38" t="s">
        <v>5751</v>
      </c>
      <c r="AL421" s="301" t="s">
        <v>5435</v>
      </c>
      <c r="AN421" s="29" t="s">
        <v>4635</v>
      </c>
      <c r="AO421" s="29" t="s">
        <v>4442</v>
      </c>
      <c r="AR421" s="29" t="str">
        <f t="shared" si="68"/>
        <v>0</v>
      </c>
      <c r="AS421" s="29">
        <f t="shared" si="62"/>
        <v>0</v>
      </c>
      <c r="AT421" s="29">
        <v>0</v>
      </c>
      <c r="AW421" s="29" t="str">
        <f t="shared" si="70"/>
        <v/>
      </c>
      <c r="AX421" s="29" t="str">
        <f t="shared" si="63"/>
        <v/>
      </c>
      <c r="AY421" s="29" t="str">
        <f t="shared" si="69"/>
        <v>https://media.mediathek-tanz-theater.de/iiif/2/nvt_img-011-011-001.JP2</v>
      </c>
      <c r="AZ421" s="29" t="str">
        <f t="shared" si="64"/>
        <v>image/jp2</v>
      </c>
      <c r="BA421" s="29" t="str">
        <f t="shared" si="65"/>
        <v>presentation/iiif</v>
      </c>
      <c r="BB421" s="29" t="str">
        <f t="shared" si="66"/>
        <v>https://media.mediathek-tanz-theater.de/iiif/2/nvt_img-011-011-001.JP2/full/100,/0/default.jpg</v>
      </c>
      <c r="BC421" s="29" t="str">
        <f t="shared" si="61"/>
        <v>image/jpeg</v>
      </c>
      <c r="BD421" s="29" t="str">
        <f t="shared" si="67"/>
        <v>presentation/thumbnail</v>
      </c>
    </row>
    <row r="422" spans="1:56" ht="14.85" customHeight="1">
      <c r="A422" s="29">
        <v>1</v>
      </c>
      <c r="B422" s="29">
        <v>0</v>
      </c>
      <c r="C422" s="29" t="s">
        <v>5752</v>
      </c>
      <c r="D422" s="29" t="s">
        <v>5753</v>
      </c>
      <c r="E422" s="29"/>
      <c r="F422" s="38" t="s">
        <v>4430</v>
      </c>
      <c r="G422" s="29"/>
      <c r="H422" s="29" t="s">
        <v>5617</v>
      </c>
      <c r="I422" s="402" t="s">
        <v>4446</v>
      </c>
      <c r="J422" s="402" t="s">
        <v>5745</v>
      </c>
      <c r="K422" s="29"/>
      <c r="L422" s="29"/>
      <c r="M422" s="29"/>
      <c r="N422" s="29" t="s">
        <v>1384</v>
      </c>
      <c r="O422" s="29"/>
      <c r="P422" s="25"/>
      <c r="Q422" s="25"/>
      <c r="R422" s="29" t="s">
        <v>5558</v>
      </c>
      <c r="S422" s="29" t="s">
        <v>5754</v>
      </c>
      <c r="T422" s="29" t="s">
        <v>2006</v>
      </c>
      <c r="U422"/>
      <c r="V422"/>
      <c r="W422" s="29"/>
      <c r="X422" s="349"/>
      <c r="Y422" s="29"/>
      <c r="Z422" s="29"/>
      <c r="AA422" s="29"/>
      <c r="AB422" s="29"/>
      <c r="AC422" s="29"/>
      <c r="AD422" s="29"/>
      <c r="AE422" s="29" t="s">
        <v>2950</v>
      </c>
      <c r="AG422" s="284" t="s">
        <v>4434</v>
      </c>
      <c r="AH422" s="40" t="s">
        <v>4439</v>
      </c>
      <c r="AI422" s="40" t="s">
        <v>4440</v>
      </c>
      <c r="AJ422" s="40" t="s">
        <v>4799</v>
      </c>
      <c r="AK422" s="38" t="s">
        <v>5751</v>
      </c>
      <c r="AL422" s="301" t="s">
        <v>5435</v>
      </c>
      <c r="AN422" s="29" t="s">
        <v>4635</v>
      </c>
      <c r="AO422" s="29" t="s">
        <v>4442</v>
      </c>
      <c r="AR422" s="29" t="str">
        <f t="shared" si="68"/>
        <v>0</v>
      </c>
      <c r="AS422" s="29">
        <f t="shared" si="62"/>
        <v>0</v>
      </c>
      <c r="AT422" s="29">
        <v>0</v>
      </c>
      <c r="AW422" s="29" t="str">
        <f t="shared" si="70"/>
        <v/>
      </c>
      <c r="AX422" s="29" t="str">
        <f t="shared" si="63"/>
        <v/>
      </c>
      <c r="AY422" s="29" t="str">
        <f t="shared" si="69"/>
        <v>https://media.mediathek-tanz-theater.de/iiif/2/nvt_img-011-011-002.JP2</v>
      </c>
      <c r="AZ422" s="29" t="str">
        <f t="shared" si="64"/>
        <v>image/jp2</v>
      </c>
      <c r="BA422" s="29" t="str">
        <f t="shared" si="65"/>
        <v>presentation/iiif</v>
      </c>
      <c r="BB422" s="29" t="str">
        <f t="shared" si="66"/>
        <v>https://media.mediathek-tanz-theater.de/iiif/2/nvt_img-011-011-002.JP2/full/100,/0/default.jpg</v>
      </c>
      <c r="BC422" s="29" t="str">
        <f t="shared" si="61"/>
        <v>image/jpeg</v>
      </c>
      <c r="BD422" s="29" t="str">
        <f t="shared" si="67"/>
        <v>presentation/thumbnail</v>
      </c>
    </row>
    <row r="423" spans="1:56" ht="14.85" customHeight="1">
      <c r="A423" s="29">
        <v>1</v>
      </c>
      <c r="B423" s="29">
        <v>0</v>
      </c>
      <c r="C423" s="29" t="s">
        <v>5755</v>
      </c>
      <c r="D423" s="29" t="s">
        <v>5756</v>
      </c>
      <c r="E423" s="29"/>
      <c r="F423" s="38" t="s">
        <v>4430</v>
      </c>
      <c r="G423" s="29"/>
      <c r="H423" s="29" t="s">
        <v>5617</v>
      </c>
      <c r="I423" s="402" t="s">
        <v>4446</v>
      </c>
      <c r="J423" s="402" t="s">
        <v>5745</v>
      </c>
      <c r="K423" s="29"/>
      <c r="L423" s="29"/>
      <c r="M423" s="29"/>
      <c r="N423" s="29" t="s">
        <v>1384</v>
      </c>
      <c r="O423" s="29"/>
      <c r="P423" s="25"/>
      <c r="Q423" s="25"/>
      <c r="R423" s="29" t="s">
        <v>5558</v>
      </c>
      <c r="S423" s="29" t="s">
        <v>5754</v>
      </c>
      <c r="T423" s="29" t="s">
        <v>2006</v>
      </c>
      <c r="U423"/>
      <c r="V423"/>
      <c r="W423" s="29"/>
      <c r="X423" s="349"/>
      <c r="Y423" s="29"/>
      <c r="Z423" s="29"/>
      <c r="AA423" s="29"/>
      <c r="AB423" s="29"/>
      <c r="AC423" s="29"/>
      <c r="AD423" s="29"/>
      <c r="AE423" s="29" t="s">
        <v>2950</v>
      </c>
      <c r="AG423" s="284" t="s">
        <v>4434</v>
      </c>
      <c r="AH423" s="40" t="s">
        <v>4439</v>
      </c>
      <c r="AI423" s="40" t="s">
        <v>4440</v>
      </c>
      <c r="AJ423" s="40" t="s">
        <v>4799</v>
      </c>
      <c r="AK423" s="38" t="s">
        <v>5757</v>
      </c>
      <c r="AL423" s="301" t="s">
        <v>5435</v>
      </c>
      <c r="AN423" s="29" t="s">
        <v>4635</v>
      </c>
      <c r="AO423" s="29" t="s">
        <v>4442</v>
      </c>
      <c r="AR423" s="29" t="str">
        <f t="shared" si="68"/>
        <v>0</v>
      </c>
      <c r="AS423" s="29">
        <f t="shared" si="62"/>
        <v>0</v>
      </c>
      <c r="AT423" s="29">
        <v>0</v>
      </c>
      <c r="AW423" s="29" t="str">
        <f t="shared" si="70"/>
        <v/>
      </c>
      <c r="AX423" s="29" t="str">
        <f t="shared" si="63"/>
        <v/>
      </c>
      <c r="AY423" s="29" t="str">
        <f t="shared" si="69"/>
        <v>https://media.mediathek-tanz-theater.de/iiif/2/nvt_img-011-011-003.JP2</v>
      </c>
      <c r="AZ423" s="29" t="str">
        <f t="shared" si="64"/>
        <v>image/jp2</v>
      </c>
      <c r="BA423" s="29" t="str">
        <f t="shared" si="65"/>
        <v>presentation/iiif</v>
      </c>
      <c r="BB423" s="29" t="str">
        <f t="shared" si="66"/>
        <v>https://media.mediathek-tanz-theater.de/iiif/2/nvt_img-011-011-003.JP2/full/100,/0/default.jpg</v>
      </c>
      <c r="BC423" s="29" t="str">
        <f t="shared" si="61"/>
        <v>image/jpeg</v>
      </c>
      <c r="BD423" s="29" t="str">
        <f t="shared" si="67"/>
        <v>presentation/thumbnail</v>
      </c>
    </row>
    <row r="424" spans="1:56" ht="14.85" customHeight="1">
      <c r="A424" s="29">
        <v>1</v>
      </c>
      <c r="B424" s="29">
        <v>0</v>
      </c>
      <c r="C424" s="29" t="s">
        <v>5758</v>
      </c>
      <c r="D424" s="29" t="s">
        <v>5759</v>
      </c>
      <c r="E424" s="29"/>
      <c r="F424" s="38" t="s">
        <v>4430</v>
      </c>
      <c r="G424" s="29"/>
      <c r="H424" s="29" t="s">
        <v>5617</v>
      </c>
      <c r="I424" s="402" t="s">
        <v>4446</v>
      </c>
      <c r="J424" s="402" t="s">
        <v>5745</v>
      </c>
      <c r="K424" s="29"/>
      <c r="L424" s="29"/>
      <c r="M424" s="29"/>
      <c r="N424" s="29" t="s">
        <v>1384</v>
      </c>
      <c r="O424" s="29"/>
      <c r="P424" s="25"/>
      <c r="Q424" s="25"/>
      <c r="R424" s="29" t="s">
        <v>5558</v>
      </c>
      <c r="S424" s="29" t="s">
        <v>5754</v>
      </c>
      <c r="T424" s="29" t="s">
        <v>2006</v>
      </c>
      <c r="U424"/>
      <c r="V424"/>
      <c r="W424" s="29"/>
      <c r="X424" s="349"/>
      <c r="Y424" s="29"/>
      <c r="Z424" s="29"/>
      <c r="AA424" s="29"/>
      <c r="AB424" s="29"/>
      <c r="AC424" s="29"/>
      <c r="AD424" s="29"/>
      <c r="AE424" s="29" t="s">
        <v>2950</v>
      </c>
      <c r="AG424" s="284" t="s">
        <v>4434</v>
      </c>
      <c r="AH424" s="40" t="s">
        <v>4439</v>
      </c>
      <c r="AI424" s="40" t="s">
        <v>4440</v>
      </c>
      <c r="AJ424" s="40" t="s">
        <v>4799</v>
      </c>
      <c r="AK424" s="38" t="s">
        <v>5751</v>
      </c>
      <c r="AL424" s="301" t="s">
        <v>5435</v>
      </c>
      <c r="AN424" s="29" t="s">
        <v>4635</v>
      </c>
      <c r="AO424" s="29" t="s">
        <v>4442</v>
      </c>
      <c r="AR424" s="29" t="str">
        <f t="shared" si="68"/>
        <v>0</v>
      </c>
      <c r="AS424" s="29">
        <f t="shared" si="62"/>
        <v>0</v>
      </c>
      <c r="AT424" s="29">
        <v>0</v>
      </c>
      <c r="AW424" s="29" t="str">
        <f t="shared" si="70"/>
        <v/>
      </c>
      <c r="AX424" s="29" t="str">
        <f t="shared" si="63"/>
        <v/>
      </c>
      <c r="AY424" s="29" t="str">
        <f t="shared" si="69"/>
        <v>https://media.mediathek-tanz-theater.de/iiif/2/nvt_img-011-011-004.JP2</v>
      </c>
      <c r="AZ424" s="29" t="str">
        <f t="shared" si="64"/>
        <v>image/jp2</v>
      </c>
      <c r="BA424" s="29" t="str">
        <f t="shared" si="65"/>
        <v>presentation/iiif</v>
      </c>
      <c r="BB424" s="29" t="str">
        <f t="shared" si="66"/>
        <v>https://media.mediathek-tanz-theater.de/iiif/2/nvt_img-011-011-004.JP2/full/100,/0/default.jpg</v>
      </c>
      <c r="BC424" s="29" t="str">
        <f t="shared" si="61"/>
        <v>image/jpeg</v>
      </c>
      <c r="BD424" s="29" t="str">
        <f t="shared" si="67"/>
        <v>presentation/thumbnail</v>
      </c>
    </row>
    <row r="425" spans="1:56" ht="14.85" customHeight="1">
      <c r="A425" s="29">
        <v>1</v>
      </c>
      <c r="B425" s="29">
        <v>0</v>
      </c>
      <c r="C425" s="29" t="s">
        <v>5760</v>
      </c>
      <c r="D425" s="29" t="s">
        <v>5761</v>
      </c>
      <c r="E425" s="29"/>
      <c r="F425" s="38" t="s">
        <v>4430</v>
      </c>
      <c r="G425" s="29"/>
      <c r="H425" s="29" t="s">
        <v>5617</v>
      </c>
      <c r="I425" s="402" t="s">
        <v>4446</v>
      </c>
      <c r="J425" s="402" t="s">
        <v>5745</v>
      </c>
      <c r="K425" s="29"/>
      <c r="L425" s="29"/>
      <c r="M425" s="29"/>
      <c r="N425" s="29" t="s">
        <v>1384</v>
      </c>
      <c r="O425" s="29"/>
      <c r="P425" s="25"/>
      <c r="Q425" s="25"/>
      <c r="R425" s="29" t="s">
        <v>5558</v>
      </c>
      <c r="S425" s="29" t="s">
        <v>5754</v>
      </c>
      <c r="T425" s="29" t="s">
        <v>2006</v>
      </c>
      <c r="U425"/>
      <c r="V425"/>
      <c r="W425" s="29"/>
      <c r="X425" s="349"/>
      <c r="Y425" s="29"/>
      <c r="Z425" s="29"/>
      <c r="AA425" s="29"/>
      <c r="AB425" s="29"/>
      <c r="AC425" s="29"/>
      <c r="AD425" s="29"/>
      <c r="AE425" s="29" t="s">
        <v>2950</v>
      </c>
      <c r="AG425" s="284" t="s">
        <v>4434</v>
      </c>
      <c r="AH425" s="40" t="s">
        <v>4439</v>
      </c>
      <c r="AI425" s="40" t="s">
        <v>4440</v>
      </c>
      <c r="AJ425" s="40" t="s">
        <v>4799</v>
      </c>
      <c r="AK425" s="38" t="s">
        <v>5751</v>
      </c>
      <c r="AL425" s="301" t="s">
        <v>5435</v>
      </c>
      <c r="AN425" s="29" t="s">
        <v>4834</v>
      </c>
      <c r="AO425" s="29" t="s">
        <v>4442</v>
      </c>
      <c r="AR425" s="29" t="str">
        <f t="shared" si="68"/>
        <v>0</v>
      </c>
      <c r="AS425" s="29">
        <f t="shared" si="62"/>
        <v>0</v>
      </c>
      <c r="AT425" s="29">
        <v>0</v>
      </c>
      <c r="AW425" s="29" t="str">
        <f t="shared" si="70"/>
        <v/>
      </c>
      <c r="AX425" s="29" t="str">
        <f t="shared" si="63"/>
        <v/>
      </c>
      <c r="AY425" s="29" t="str">
        <f t="shared" si="69"/>
        <v>https://media.mediathek-tanz-theater.de/iiif/2/nvt_img-011-011-005.JP2</v>
      </c>
      <c r="AZ425" s="29" t="str">
        <f t="shared" si="64"/>
        <v>image/jp2</v>
      </c>
      <c r="BA425" s="29" t="str">
        <f t="shared" si="65"/>
        <v>presentation/iiif</v>
      </c>
      <c r="BB425" s="29" t="str">
        <f t="shared" si="66"/>
        <v>https://media.mediathek-tanz-theater.de/iiif/2/nvt_img-011-011-005.JP2/full/100,/0/default.jpg</v>
      </c>
      <c r="BC425" s="29" t="str">
        <f t="shared" si="61"/>
        <v>image/jpeg</v>
      </c>
      <c r="BD425" s="29" t="str">
        <f t="shared" si="67"/>
        <v>presentation/thumbnail</v>
      </c>
    </row>
    <row r="426" spans="1:56" ht="14.85" customHeight="1">
      <c r="A426" s="29">
        <v>1</v>
      </c>
      <c r="B426" s="29">
        <v>0</v>
      </c>
      <c r="C426" s="29" t="s">
        <v>5762</v>
      </c>
      <c r="D426" s="29" t="s">
        <v>5763</v>
      </c>
      <c r="E426" s="29"/>
      <c r="F426" s="38" t="s">
        <v>4430</v>
      </c>
      <c r="G426" s="29"/>
      <c r="H426" s="29" t="s">
        <v>5617</v>
      </c>
      <c r="I426" s="402" t="s">
        <v>4446</v>
      </c>
      <c r="J426" s="402" t="s">
        <v>5745</v>
      </c>
      <c r="K426" s="29"/>
      <c r="L426" s="29"/>
      <c r="M426" s="29"/>
      <c r="N426" s="29" t="s">
        <v>1384</v>
      </c>
      <c r="O426" s="29"/>
      <c r="P426" s="25"/>
      <c r="Q426" s="25"/>
      <c r="R426" s="29" t="s">
        <v>5558</v>
      </c>
      <c r="S426" s="29" t="s">
        <v>5754</v>
      </c>
      <c r="T426" s="29" t="s">
        <v>2006</v>
      </c>
      <c r="U426"/>
      <c r="V426"/>
      <c r="W426" s="29"/>
      <c r="X426" s="349"/>
      <c r="Y426" s="29"/>
      <c r="Z426" s="29"/>
      <c r="AA426" s="29"/>
      <c r="AB426" s="29"/>
      <c r="AC426" s="29"/>
      <c r="AD426" s="29"/>
      <c r="AE426" s="29" t="s">
        <v>2950</v>
      </c>
      <c r="AG426" s="284" t="s">
        <v>4434</v>
      </c>
      <c r="AH426" s="40" t="s">
        <v>4439</v>
      </c>
      <c r="AI426" s="40" t="s">
        <v>4440</v>
      </c>
      <c r="AJ426" s="40" t="s">
        <v>4799</v>
      </c>
      <c r="AK426" s="38" t="s">
        <v>5757</v>
      </c>
      <c r="AL426" s="301" t="s">
        <v>5435</v>
      </c>
      <c r="AN426" s="29" t="s">
        <v>4834</v>
      </c>
      <c r="AO426" s="29" t="s">
        <v>4442</v>
      </c>
      <c r="AR426" s="29" t="str">
        <f t="shared" si="68"/>
        <v>0</v>
      </c>
      <c r="AS426" s="29">
        <f t="shared" si="62"/>
        <v>0</v>
      </c>
      <c r="AT426" s="29">
        <v>0</v>
      </c>
      <c r="AW426" s="29" t="str">
        <f t="shared" si="70"/>
        <v/>
      </c>
      <c r="AX426" s="29" t="str">
        <f t="shared" si="63"/>
        <v/>
      </c>
      <c r="AY426" s="29" t="str">
        <f t="shared" si="69"/>
        <v>https://media.mediathek-tanz-theater.de/iiif/2/nvt_img-011-011-006.JP2</v>
      </c>
      <c r="AZ426" s="29" t="str">
        <f t="shared" si="64"/>
        <v>image/jp2</v>
      </c>
      <c r="BA426" s="29" t="str">
        <f t="shared" si="65"/>
        <v>presentation/iiif</v>
      </c>
      <c r="BB426" s="29" t="str">
        <f t="shared" si="66"/>
        <v>https://media.mediathek-tanz-theater.de/iiif/2/nvt_img-011-011-006.JP2/full/100,/0/default.jpg</v>
      </c>
      <c r="BC426" s="29" t="str">
        <f t="shared" si="61"/>
        <v>image/jpeg</v>
      </c>
      <c r="BD426" s="29" t="str">
        <f t="shared" si="67"/>
        <v>presentation/thumbnail</v>
      </c>
    </row>
    <row r="427" spans="1:56" ht="14.85" customHeight="1">
      <c r="A427" s="29">
        <v>1</v>
      </c>
      <c r="B427" s="29">
        <v>0</v>
      </c>
      <c r="C427" s="29" t="s">
        <v>5764</v>
      </c>
      <c r="D427" s="29" t="s">
        <v>5765</v>
      </c>
      <c r="E427" s="29"/>
      <c r="F427" s="38" t="s">
        <v>4430</v>
      </c>
      <c r="G427" s="29"/>
      <c r="H427" s="29"/>
      <c r="I427" s="402" t="s">
        <v>4438</v>
      </c>
      <c r="J427" s="402" t="s">
        <v>5554</v>
      </c>
      <c r="K427" s="29"/>
      <c r="L427" s="29"/>
      <c r="M427" s="29"/>
      <c r="N427" s="29" t="s">
        <v>1384</v>
      </c>
      <c r="O427" s="29"/>
      <c r="P427" s="25"/>
      <c r="Q427" s="25"/>
      <c r="R427" s="29"/>
      <c r="S427" s="29"/>
      <c r="T427" s="29"/>
      <c r="U427"/>
      <c r="V427"/>
      <c r="W427" s="29"/>
      <c r="X427" s="349"/>
      <c r="Y427" s="29"/>
      <c r="Z427" s="29"/>
      <c r="AA427" s="29"/>
      <c r="AB427" s="29"/>
      <c r="AC427" s="29"/>
      <c r="AD427" s="29"/>
      <c r="AE427" s="29" t="s">
        <v>2950</v>
      </c>
      <c r="AG427" s="284" t="s">
        <v>4434</v>
      </c>
      <c r="AH427" s="40" t="s">
        <v>4439</v>
      </c>
      <c r="AI427" s="40" t="s">
        <v>4440</v>
      </c>
      <c r="AJ427" s="38" t="s">
        <v>5766</v>
      </c>
      <c r="AN427" s="29" t="s">
        <v>4834</v>
      </c>
      <c r="AO427" s="29" t="s">
        <v>4442</v>
      </c>
      <c r="AR427" s="29" t="str">
        <f t="shared" si="68"/>
        <v>1</v>
      </c>
      <c r="AS427" s="29">
        <f t="shared" si="62"/>
        <v>1</v>
      </c>
      <c r="AT427" s="29">
        <v>1</v>
      </c>
      <c r="AV427" s="29" t="s">
        <v>5767</v>
      </c>
      <c r="AW427" s="29" t="str">
        <f t="shared" si="70"/>
        <v>image/tiff</v>
      </c>
      <c r="AX427" s="29" t="str">
        <f t="shared" si="63"/>
        <v>archival/master</v>
      </c>
      <c r="AY427" s="29" t="str">
        <f t="shared" si="69"/>
        <v>https://media.mediathek-tanz-theater.de/iiif/2/nvt_img-011-012.JP2</v>
      </c>
      <c r="AZ427" s="29" t="str">
        <f t="shared" si="64"/>
        <v>image/jp2</v>
      </c>
      <c r="BA427" s="29" t="str">
        <f t="shared" si="65"/>
        <v>presentation/iiif</v>
      </c>
      <c r="BB427" s="29" t="str">
        <f t="shared" si="66"/>
        <v>https://media.mediathek-tanz-theater.de/iiif/2/nvt_img-011-012.JP2/full/100,/0/default.jpg</v>
      </c>
      <c r="BC427" s="29" t="str">
        <f t="shared" si="61"/>
        <v>image/jpeg</v>
      </c>
      <c r="BD427" s="29" t="str">
        <f t="shared" si="67"/>
        <v>presentation/thumbnail</v>
      </c>
    </row>
    <row r="428" spans="1:56" ht="14.85" customHeight="1">
      <c r="A428" s="29">
        <v>1</v>
      </c>
      <c r="B428" s="29">
        <v>0</v>
      </c>
      <c r="C428" s="29" t="s">
        <v>5768</v>
      </c>
      <c r="D428" s="29" t="s">
        <v>5769</v>
      </c>
      <c r="E428" s="29"/>
      <c r="F428" s="38" t="s">
        <v>4430</v>
      </c>
      <c r="G428" s="29"/>
      <c r="H428" s="29" t="s">
        <v>5617</v>
      </c>
      <c r="I428" s="402" t="s">
        <v>4446</v>
      </c>
      <c r="J428" s="402" t="s">
        <v>5764</v>
      </c>
      <c r="K428" s="29"/>
      <c r="L428" s="29"/>
      <c r="M428" s="29"/>
      <c r="N428" s="29" t="s">
        <v>1384</v>
      </c>
      <c r="O428" s="29"/>
      <c r="P428" s="25"/>
      <c r="Q428" s="25"/>
      <c r="R428" s="29" t="s">
        <v>5558</v>
      </c>
      <c r="S428" s="29" t="s">
        <v>5754</v>
      </c>
      <c r="T428" s="29" t="s">
        <v>2006</v>
      </c>
      <c r="U428"/>
      <c r="V428"/>
      <c r="W428" s="29"/>
      <c r="X428" s="349"/>
      <c r="Y428" s="29"/>
      <c r="Z428" s="29"/>
      <c r="AA428" s="29"/>
      <c r="AB428" s="29"/>
      <c r="AC428" s="29"/>
      <c r="AD428" s="29"/>
      <c r="AE428" s="29" t="s">
        <v>2950</v>
      </c>
      <c r="AG428" s="284" t="s">
        <v>4434</v>
      </c>
      <c r="AH428" s="40" t="s">
        <v>4439</v>
      </c>
      <c r="AI428" s="40" t="s">
        <v>4440</v>
      </c>
      <c r="AJ428" s="40" t="s">
        <v>4799</v>
      </c>
      <c r="AK428" s="38" t="s">
        <v>5751</v>
      </c>
      <c r="AL428" s="301" t="s">
        <v>5435</v>
      </c>
      <c r="AN428" s="29" t="s">
        <v>4834</v>
      </c>
      <c r="AO428" s="29" t="s">
        <v>4442</v>
      </c>
      <c r="AR428" s="29" t="str">
        <f t="shared" si="68"/>
        <v>0</v>
      </c>
      <c r="AS428" s="29">
        <f t="shared" si="62"/>
        <v>0</v>
      </c>
      <c r="AT428" s="29">
        <v>0</v>
      </c>
      <c r="AW428" s="29" t="str">
        <f t="shared" si="70"/>
        <v/>
      </c>
      <c r="AX428" s="29" t="str">
        <f t="shared" si="63"/>
        <v/>
      </c>
      <c r="AY428" s="29" t="str">
        <f t="shared" si="69"/>
        <v>https://media.mediathek-tanz-theater.de/iiif/2/nvt_img-011-012-001.JP2</v>
      </c>
      <c r="AZ428" s="29" t="str">
        <f t="shared" si="64"/>
        <v>image/jp2</v>
      </c>
      <c r="BA428" s="29" t="str">
        <f t="shared" si="65"/>
        <v>presentation/iiif</v>
      </c>
      <c r="BB428" s="29" t="str">
        <f t="shared" si="66"/>
        <v>https://media.mediathek-tanz-theater.de/iiif/2/nvt_img-011-012-001.JP2/full/100,/0/default.jpg</v>
      </c>
      <c r="BC428" s="29" t="str">
        <f t="shared" si="61"/>
        <v>image/jpeg</v>
      </c>
      <c r="BD428" s="29" t="str">
        <f t="shared" si="67"/>
        <v>presentation/thumbnail</v>
      </c>
    </row>
    <row r="429" spans="1:56" ht="14.85" customHeight="1">
      <c r="A429" s="29">
        <v>1</v>
      </c>
      <c r="B429" s="29">
        <v>0</v>
      </c>
      <c r="C429" s="29" t="s">
        <v>5770</v>
      </c>
      <c r="D429" s="29" t="s">
        <v>5771</v>
      </c>
      <c r="E429" s="29"/>
      <c r="F429" s="38" t="s">
        <v>4430</v>
      </c>
      <c r="G429" s="29"/>
      <c r="H429" s="29" t="s">
        <v>5617</v>
      </c>
      <c r="I429" s="402" t="s">
        <v>4446</v>
      </c>
      <c r="J429" s="402" t="s">
        <v>5764</v>
      </c>
      <c r="K429" s="29"/>
      <c r="L429" s="29"/>
      <c r="M429" s="29"/>
      <c r="N429" s="29" t="s">
        <v>1384</v>
      </c>
      <c r="O429" s="29"/>
      <c r="P429" s="25"/>
      <c r="Q429" s="25"/>
      <c r="R429" s="29" t="s">
        <v>5558</v>
      </c>
      <c r="S429" s="29" t="s">
        <v>5754</v>
      </c>
      <c r="T429" s="29" t="s">
        <v>2006</v>
      </c>
      <c r="U429"/>
      <c r="V429"/>
      <c r="W429" s="29"/>
      <c r="X429" s="349"/>
      <c r="Y429" s="29"/>
      <c r="Z429" s="29"/>
      <c r="AA429" s="29"/>
      <c r="AB429" s="29"/>
      <c r="AC429" s="29"/>
      <c r="AD429" s="29"/>
      <c r="AE429" s="29" t="s">
        <v>2950</v>
      </c>
      <c r="AG429" s="284" t="s">
        <v>4434</v>
      </c>
      <c r="AH429" s="40" t="s">
        <v>4439</v>
      </c>
      <c r="AI429" s="40" t="s">
        <v>4440</v>
      </c>
      <c r="AJ429" s="40" t="s">
        <v>4799</v>
      </c>
      <c r="AK429" s="38" t="s">
        <v>5751</v>
      </c>
      <c r="AL429" s="301" t="s">
        <v>5435</v>
      </c>
      <c r="AN429" s="29" t="s">
        <v>4834</v>
      </c>
      <c r="AO429" s="29" t="s">
        <v>4442</v>
      </c>
      <c r="AR429" s="29" t="str">
        <f t="shared" si="68"/>
        <v>0</v>
      </c>
      <c r="AS429" s="29">
        <f t="shared" si="62"/>
        <v>0</v>
      </c>
      <c r="AT429" s="29">
        <v>0</v>
      </c>
      <c r="AW429" s="29" t="str">
        <f t="shared" si="70"/>
        <v/>
      </c>
      <c r="AX429" s="29" t="str">
        <f t="shared" si="63"/>
        <v/>
      </c>
      <c r="AY429" s="29" t="str">
        <f t="shared" si="69"/>
        <v>https://media.mediathek-tanz-theater.de/iiif/2/nvt_img-011-012-002.JP2</v>
      </c>
      <c r="AZ429" s="29" t="str">
        <f t="shared" si="64"/>
        <v>image/jp2</v>
      </c>
      <c r="BA429" s="29" t="str">
        <f t="shared" si="65"/>
        <v>presentation/iiif</v>
      </c>
      <c r="BB429" s="29" t="str">
        <f t="shared" si="66"/>
        <v>https://media.mediathek-tanz-theater.de/iiif/2/nvt_img-011-012-002.JP2/full/100,/0/default.jpg</v>
      </c>
      <c r="BC429" s="29" t="str">
        <f t="shared" si="61"/>
        <v>image/jpeg</v>
      </c>
      <c r="BD429" s="29" t="str">
        <f t="shared" si="67"/>
        <v>presentation/thumbnail</v>
      </c>
    </row>
    <row r="430" spans="1:56" ht="14.85" customHeight="1">
      <c r="A430" s="29">
        <v>1</v>
      </c>
      <c r="B430" s="29">
        <v>0</v>
      </c>
      <c r="C430" s="29" t="s">
        <v>5772</v>
      </c>
      <c r="D430" s="29" t="s">
        <v>5773</v>
      </c>
      <c r="E430" s="29"/>
      <c r="F430" s="38" t="s">
        <v>4430</v>
      </c>
      <c r="G430" s="29"/>
      <c r="H430" s="29" t="s">
        <v>5617</v>
      </c>
      <c r="I430" s="402" t="s">
        <v>4446</v>
      </c>
      <c r="J430" s="402" t="s">
        <v>5764</v>
      </c>
      <c r="K430" s="29"/>
      <c r="L430" s="29"/>
      <c r="M430" s="29"/>
      <c r="N430" s="29" t="s">
        <v>1384</v>
      </c>
      <c r="O430" s="29"/>
      <c r="P430" s="25"/>
      <c r="Q430" s="25"/>
      <c r="R430" s="29" t="s">
        <v>5558</v>
      </c>
      <c r="S430" s="29" t="s">
        <v>5774</v>
      </c>
      <c r="T430" s="29" t="s">
        <v>2006</v>
      </c>
      <c r="U430"/>
      <c r="V430"/>
      <c r="W430" s="29"/>
      <c r="X430" s="349"/>
      <c r="Y430" s="29"/>
      <c r="Z430" s="29"/>
      <c r="AA430" s="29"/>
      <c r="AB430" s="29"/>
      <c r="AC430" s="29"/>
      <c r="AD430" s="29"/>
      <c r="AE430" s="29" t="s">
        <v>2950</v>
      </c>
      <c r="AG430" s="284" t="s">
        <v>4434</v>
      </c>
      <c r="AH430" s="40" t="s">
        <v>4439</v>
      </c>
      <c r="AI430" s="40" t="s">
        <v>4440</v>
      </c>
      <c r="AJ430" s="40" t="s">
        <v>4799</v>
      </c>
      <c r="AK430" s="38" t="s">
        <v>5775</v>
      </c>
      <c r="AL430" s="301" t="s">
        <v>5435</v>
      </c>
      <c r="AN430" s="29" t="s">
        <v>4834</v>
      </c>
      <c r="AO430" s="29" t="s">
        <v>4442</v>
      </c>
      <c r="AR430" s="29" t="str">
        <f t="shared" si="68"/>
        <v>0</v>
      </c>
      <c r="AS430" s="29">
        <f t="shared" si="62"/>
        <v>0</v>
      </c>
      <c r="AT430" s="29">
        <v>0</v>
      </c>
      <c r="AW430" s="29" t="str">
        <f t="shared" si="70"/>
        <v/>
      </c>
      <c r="AX430" s="29" t="str">
        <f t="shared" si="63"/>
        <v/>
      </c>
      <c r="AY430" s="29" t="str">
        <f t="shared" si="69"/>
        <v>https://media.mediathek-tanz-theater.de/iiif/2/nvt_img-011-012-003.JP2</v>
      </c>
      <c r="AZ430" s="29" t="str">
        <f t="shared" si="64"/>
        <v>image/jp2</v>
      </c>
      <c r="BA430" s="29" t="str">
        <f t="shared" si="65"/>
        <v>presentation/iiif</v>
      </c>
      <c r="BB430" s="29" t="str">
        <f t="shared" si="66"/>
        <v>https://media.mediathek-tanz-theater.de/iiif/2/nvt_img-011-012-003.JP2/full/100,/0/default.jpg</v>
      </c>
      <c r="BC430" s="29" t="str">
        <f t="shared" si="61"/>
        <v>image/jpeg</v>
      </c>
      <c r="BD430" s="29" t="str">
        <f t="shared" si="67"/>
        <v>presentation/thumbnail</v>
      </c>
    </row>
    <row r="431" spans="1:56" ht="14.85" customHeight="1">
      <c r="A431" s="29">
        <v>0</v>
      </c>
      <c r="B431" s="29">
        <v>0</v>
      </c>
      <c r="C431" s="29" t="s">
        <v>5776</v>
      </c>
      <c r="D431" s="29"/>
      <c r="E431" s="309"/>
      <c r="F431" s="38" t="s">
        <v>4430</v>
      </c>
      <c r="G431" s="29"/>
      <c r="H431" s="29"/>
      <c r="I431" s="402" t="s">
        <v>4431</v>
      </c>
      <c r="J431" s="404"/>
      <c r="K431" s="29"/>
      <c r="L431" s="29"/>
      <c r="M431" s="29"/>
      <c r="N431" s="29"/>
      <c r="O431" s="29" t="s">
        <v>1223</v>
      </c>
      <c r="P431" s="25"/>
      <c r="Q431" s="25"/>
      <c r="R431" s="29"/>
      <c r="S431" s="29"/>
      <c r="T431" s="29"/>
      <c r="U431"/>
      <c r="V431"/>
      <c r="W431" s="29"/>
      <c r="X431" s="349"/>
      <c r="Y431" s="29"/>
      <c r="Z431" s="29"/>
      <c r="AA431" s="29"/>
      <c r="AB431" s="29" t="s">
        <v>5777</v>
      </c>
      <c r="AC431" s="29" t="s">
        <v>4788</v>
      </c>
      <c r="AD431" s="29"/>
      <c r="AE431" s="29" t="s">
        <v>2950</v>
      </c>
      <c r="AG431" s="38">
        <v>1</v>
      </c>
      <c r="AH431" s="40"/>
      <c r="AI431" s="40"/>
      <c r="AJ431" s="40" t="s">
        <v>5115</v>
      </c>
      <c r="AR431" s="29" t="str">
        <f t="shared" si="68"/>
        <v>1</v>
      </c>
      <c r="AS431" s="29">
        <f t="shared" si="62"/>
        <v>0</v>
      </c>
      <c r="AT431" s="29">
        <v>0</v>
      </c>
      <c r="AW431" s="29" t="str">
        <f t="shared" si="70"/>
        <v/>
      </c>
      <c r="AX431" s="29" t="str">
        <f t="shared" si="63"/>
        <v/>
      </c>
      <c r="AY431" s="29" t="str">
        <f t="shared" si="69"/>
        <v>https://media.mediathek-tanz-theater.de/iiif/2/nvt_img-012.JP2</v>
      </c>
      <c r="AZ431" s="29" t="str">
        <f t="shared" si="64"/>
        <v>image/jp2</v>
      </c>
      <c r="BA431" s="29" t="str">
        <f t="shared" si="65"/>
        <v>presentation/iiif</v>
      </c>
      <c r="BB431" s="29" t="str">
        <f t="shared" si="66"/>
        <v>https://media.mediathek-tanz-theater.de/iiif/2/nvt_img-012.JP2/full/100,/0/default.jpg</v>
      </c>
      <c r="BC431" s="29" t="str">
        <f t="shared" si="61"/>
        <v>image/jpeg</v>
      </c>
      <c r="BD431" s="29" t="str">
        <f t="shared" si="67"/>
        <v>presentation/thumbnail</v>
      </c>
    </row>
    <row r="432" spans="1:56" ht="14.85" customHeight="1">
      <c r="A432" s="29">
        <v>1</v>
      </c>
      <c r="B432" s="29">
        <v>0</v>
      </c>
      <c r="C432" s="29" t="s">
        <v>5778</v>
      </c>
      <c r="D432" s="29" t="s">
        <v>5779</v>
      </c>
      <c r="E432" s="29"/>
      <c r="F432" s="38" t="s">
        <v>4430</v>
      </c>
      <c r="G432" s="29"/>
      <c r="H432" s="29"/>
      <c r="I432" s="402" t="s">
        <v>4438</v>
      </c>
      <c r="J432" s="402" t="s">
        <v>5776</v>
      </c>
      <c r="K432" s="29"/>
      <c r="L432" s="29"/>
      <c r="M432" s="29"/>
      <c r="N432" s="29" t="s">
        <v>1223</v>
      </c>
      <c r="O432" s="29"/>
      <c r="P432" s="25" t="s">
        <v>1855</v>
      </c>
      <c r="Q432" s="25"/>
      <c r="R432" s="29"/>
      <c r="S432" s="29"/>
      <c r="T432" s="29"/>
      <c r="U432"/>
      <c r="V432" t="s">
        <v>2467</v>
      </c>
      <c r="W432" s="29"/>
      <c r="X432" s="349">
        <v>29900</v>
      </c>
      <c r="Y432" s="29" t="s">
        <v>1854</v>
      </c>
      <c r="Z432" s="29"/>
      <c r="AA432" s="29"/>
      <c r="AB432" s="29"/>
      <c r="AC432" s="29"/>
      <c r="AD432" s="29"/>
      <c r="AE432" s="29" t="s">
        <v>2950</v>
      </c>
      <c r="AG432" s="38">
        <v>1</v>
      </c>
      <c r="AH432" s="40" t="s">
        <v>4439</v>
      </c>
      <c r="AI432" s="40" t="s">
        <v>4440</v>
      </c>
      <c r="AJ432" s="38" t="s">
        <v>5780</v>
      </c>
      <c r="AO432" s="29" t="s">
        <v>4442</v>
      </c>
      <c r="AR432" s="29" t="str">
        <f t="shared" si="68"/>
        <v>1</v>
      </c>
      <c r="AS432" s="29">
        <f t="shared" si="62"/>
        <v>1</v>
      </c>
      <c r="AT432" s="29">
        <v>1</v>
      </c>
      <c r="AV432" s="29" t="s">
        <v>5781</v>
      </c>
      <c r="AW432" s="29" t="str">
        <f t="shared" si="70"/>
        <v>image/tiff</v>
      </c>
      <c r="AX432" s="29" t="str">
        <f t="shared" si="63"/>
        <v>archival/master</v>
      </c>
      <c r="AY432" s="29" t="str">
        <f t="shared" si="69"/>
        <v>https://media.mediathek-tanz-theater.de/iiif/2/nvt_img-012-001.JP2</v>
      </c>
      <c r="AZ432" s="29" t="str">
        <f t="shared" si="64"/>
        <v>image/jp2</v>
      </c>
      <c r="BA432" s="29" t="str">
        <f t="shared" si="65"/>
        <v>presentation/iiif</v>
      </c>
      <c r="BB432" s="29" t="str">
        <f t="shared" si="66"/>
        <v>https://media.mediathek-tanz-theater.de/iiif/2/nvt_img-012-001.JP2/full/100,/0/default.jpg</v>
      </c>
      <c r="BC432" s="29" t="str">
        <f t="shared" si="61"/>
        <v>image/jpeg</v>
      </c>
      <c r="BD432" s="29" t="str">
        <f t="shared" si="67"/>
        <v>presentation/thumbnail</v>
      </c>
    </row>
    <row r="433" spans="1:56" ht="14.85" customHeight="1">
      <c r="A433" s="29">
        <v>1</v>
      </c>
      <c r="B433" s="29">
        <v>0</v>
      </c>
      <c r="C433" s="29" t="s">
        <v>5782</v>
      </c>
      <c r="D433" s="29" t="s">
        <v>5783</v>
      </c>
      <c r="E433" s="29"/>
      <c r="F433" s="38" t="s">
        <v>4430</v>
      </c>
      <c r="G433" s="29"/>
      <c r="H433" s="29" t="s">
        <v>4815</v>
      </c>
      <c r="I433" s="402" t="s">
        <v>4446</v>
      </c>
      <c r="J433" s="402" t="s">
        <v>5778</v>
      </c>
      <c r="K433" s="29"/>
      <c r="L433" s="29"/>
      <c r="M433" s="29"/>
      <c r="N433" s="29" t="s">
        <v>1223</v>
      </c>
      <c r="O433" s="29"/>
      <c r="P433" s="25" t="s">
        <v>1855</v>
      </c>
      <c r="Q433" s="25"/>
      <c r="R433" s="29" t="s">
        <v>5784</v>
      </c>
      <c r="S433" s="29" t="s">
        <v>5785</v>
      </c>
      <c r="T433" s="29" t="s">
        <v>2006</v>
      </c>
      <c r="U433"/>
      <c r="V433" t="s">
        <v>2467</v>
      </c>
      <c r="W433" s="29"/>
      <c r="X433" s="349">
        <v>29900</v>
      </c>
      <c r="Y433" s="29" t="s">
        <v>1854</v>
      </c>
      <c r="Z433" s="29"/>
      <c r="AA433" s="29"/>
      <c r="AB433" s="29"/>
      <c r="AC433" s="29"/>
      <c r="AD433" s="29"/>
      <c r="AE433" s="29" t="s">
        <v>2950</v>
      </c>
      <c r="AG433" s="38">
        <v>1</v>
      </c>
      <c r="AH433" s="40" t="s">
        <v>4439</v>
      </c>
      <c r="AI433" s="40" t="s">
        <v>4440</v>
      </c>
      <c r="AJ433" s="38" t="s">
        <v>4449</v>
      </c>
      <c r="AK433" s="38" t="s">
        <v>4751</v>
      </c>
      <c r="AL433" s="301" t="s">
        <v>5435</v>
      </c>
      <c r="AN433" s="29" t="s">
        <v>72</v>
      </c>
      <c r="AO433" s="29" t="s">
        <v>4442</v>
      </c>
      <c r="AR433" s="29" t="str">
        <f t="shared" si="68"/>
        <v>0</v>
      </c>
      <c r="AS433" s="29">
        <f t="shared" si="62"/>
        <v>0</v>
      </c>
      <c r="AT433" s="29">
        <v>0</v>
      </c>
      <c r="AW433" s="29" t="str">
        <f t="shared" si="70"/>
        <v/>
      </c>
      <c r="AX433" s="29" t="str">
        <f t="shared" si="63"/>
        <v/>
      </c>
      <c r="AY433" s="29" t="str">
        <f t="shared" si="69"/>
        <v>https://media.mediathek-tanz-theater.de/iiif/2/nvt_img-012-001-001.JP2</v>
      </c>
      <c r="AZ433" s="29" t="str">
        <f t="shared" si="64"/>
        <v>image/jp2</v>
      </c>
      <c r="BA433" s="29" t="str">
        <f t="shared" si="65"/>
        <v>presentation/iiif</v>
      </c>
      <c r="BB433" s="29" t="str">
        <f t="shared" si="66"/>
        <v>https://media.mediathek-tanz-theater.de/iiif/2/nvt_img-012-001-001.JP2/full/100,/0/default.jpg</v>
      </c>
      <c r="BC433" s="29" t="str">
        <f t="shared" si="61"/>
        <v>image/jpeg</v>
      </c>
      <c r="BD433" s="29" t="str">
        <f t="shared" si="67"/>
        <v>presentation/thumbnail</v>
      </c>
    </row>
    <row r="434" spans="1:56" ht="14.85" customHeight="1">
      <c r="A434" s="29">
        <v>1</v>
      </c>
      <c r="B434" s="29">
        <v>0</v>
      </c>
      <c r="C434" s="29" t="s">
        <v>5786</v>
      </c>
      <c r="D434" s="29" t="s">
        <v>5787</v>
      </c>
      <c r="E434" s="29"/>
      <c r="F434" s="38" t="s">
        <v>4430</v>
      </c>
      <c r="G434" s="29"/>
      <c r="H434" s="29"/>
      <c r="I434" s="402" t="s">
        <v>4446</v>
      </c>
      <c r="J434" s="402" t="s">
        <v>5778</v>
      </c>
      <c r="K434" s="29"/>
      <c r="L434" s="29"/>
      <c r="M434" s="29"/>
      <c r="N434" s="29" t="s">
        <v>1223</v>
      </c>
      <c r="O434" s="29"/>
      <c r="P434" s="25" t="s">
        <v>1855</v>
      </c>
      <c r="Q434" s="25"/>
      <c r="R434" s="29" t="s">
        <v>5784</v>
      </c>
      <c r="S434" s="29" t="s">
        <v>5788</v>
      </c>
      <c r="T434" s="29" t="s">
        <v>2006</v>
      </c>
      <c r="U434"/>
      <c r="V434" t="s">
        <v>2467</v>
      </c>
      <c r="W434" s="29"/>
      <c r="X434" s="349">
        <v>29900</v>
      </c>
      <c r="Y434" s="29" t="s">
        <v>1854</v>
      </c>
      <c r="Z434" s="29"/>
      <c r="AA434" s="29"/>
      <c r="AB434" s="29"/>
      <c r="AC434" s="29"/>
      <c r="AD434" s="29"/>
      <c r="AE434" s="29" t="s">
        <v>2950</v>
      </c>
      <c r="AG434" s="38">
        <v>1</v>
      </c>
      <c r="AH434" s="40" t="s">
        <v>4439</v>
      </c>
      <c r="AI434" s="40" t="s">
        <v>4440</v>
      </c>
      <c r="AJ434" s="38" t="s">
        <v>4449</v>
      </c>
      <c r="AK434" s="38" t="s">
        <v>4751</v>
      </c>
      <c r="AL434" s="301" t="s">
        <v>5435</v>
      </c>
      <c r="AN434" s="29" t="s">
        <v>4635</v>
      </c>
      <c r="AO434" s="29" t="s">
        <v>4442</v>
      </c>
      <c r="AR434" s="29" t="str">
        <f t="shared" si="68"/>
        <v>0</v>
      </c>
      <c r="AS434" s="29">
        <f t="shared" si="62"/>
        <v>0</v>
      </c>
      <c r="AT434" s="29">
        <v>0</v>
      </c>
      <c r="AW434" s="29" t="str">
        <f t="shared" si="70"/>
        <v/>
      </c>
      <c r="AX434" s="29" t="str">
        <f t="shared" si="63"/>
        <v/>
      </c>
      <c r="AY434" s="29" t="str">
        <f t="shared" si="69"/>
        <v>https://media.mediathek-tanz-theater.de/iiif/2/nvt_img-012-001-002.JP2</v>
      </c>
      <c r="AZ434" s="29" t="str">
        <f t="shared" si="64"/>
        <v>image/jp2</v>
      </c>
      <c r="BA434" s="29" t="str">
        <f t="shared" si="65"/>
        <v>presentation/iiif</v>
      </c>
      <c r="BB434" s="29" t="str">
        <f t="shared" si="66"/>
        <v>https://media.mediathek-tanz-theater.de/iiif/2/nvt_img-012-001-002.JP2/full/100,/0/default.jpg</v>
      </c>
      <c r="BC434" s="29" t="str">
        <f t="shared" si="61"/>
        <v>image/jpeg</v>
      </c>
      <c r="BD434" s="29" t="str">
        <f t="shared" si="67"/>
        <v>presentation/thumbnail</v>
      </c>
    </row>
    <row r="435" spans="1:56" ht="14.85" customHeight="1">
      <c r="A435" s="29">
        <v>1</v>
      </c>
      <c r="B435" s="29">
        <v>0</v>
      </c>
      <c r="C435" s="29" t="s">
        <v>5789</v>
      </c>
      <c r="D435" s="29" t="s">
        <v>5790</v>
      </c>
      <c r="E435" s="29"/>
      <c r="F435" s="38" t="s">
        <v>4430</v>
      </c>
      <c r="G435" s="29"/>
      <c r="H435" s="29"/>
      <c r="I435" s="402" t="s">
        <v>4446</v>
      </c>
      <c r="J435" s="402" t="s">
        <v>5778</v>
      </c>
      <c r="K435" s="29"/>
      <c r="L435" s="29"/>
      <c r="M435" s="29"/>
      <c r="N435" s="29" t="s">
        <v>1223</v>
      </c>
      <c r="O435" s="29"/>
      <c r="P435" s="25" t="s">
        <v>1855</v>
      </c>
      <c r="Q435" s="25"/>
      <c r="R435" s="29" t="s">
        <v>5784</v>
      </c>
      <c r="S435" s="29" t="s">
        <v>5791</v>
      </c>
      <c r="T435" s="29" t="s">
        <v>2006</v>
      </c>
      <c r="U435"/>
      <c r="V435" t="s">
        <v>2467</v>
      </c>
      <c r="W435" s="29"/>
      <c r="X435" s="349">
        <v>29900</v>
      </c>
      <c r="Y435" s="29" t="s">
        <v>1854</v>
      </c>
      <c r="Z435" s="29"/>
      <c r="AA435" s="29"/>
      <c r="AB435" s="29"/>
      <c r="AC435" s="29"/>
      <c r="AD435" s="29"/>
      <c r="AE435" s="29" t="s">
        <v>2950</v>
      </c>
      <c r="AG435" s="38">
        <v>1</v>
      </c>
      <c r="AH435" s="40" t="s">
        <v>4439</v>
      </c>
      <c r="AI435" s="40" t="s">
        <v>4440</v>
      </c>
      <c r="AJ435" s="38" t="s">
        <v>4449</v>
      </c>
      <c r="AK435" s="38" t="s">
        <v>4751</v>
      </c>
      <c r="AL435" s="301" t="s">
        <v>5435</v>
      </c>
      <c r="AN435" s="29" t="s">
        <v>4635</v>
      </c>
      <c r="AO435" s="29" t="s">
        <v>4442</v>
      </c>
      <c r="AR435" s="29" t="str">
        <f t="shared" si="68"/>
        <v>0</v>
      </c>
      <c r="AS435" s="29">
        <f t="shared" si="62"/>
        <v>0</v>
      </c>
      <c r="AT435" s="29">
        <v>0</v>
      </c>
      <c r="AW435" s="29" t="str">
        <f t="shared" si="70"/>
        <v/>
      </c>
      <c r="AX435" s="29" t="str">
        <f t="shared" si="63"/>
        <v/>
      </c>
      <c r="AY435" s="29" t="str">
        <f t="shared" si="69"/>
        <v>https://media.mediathek-tanz-theater.de/iiif/2/nvt_img-012-001-003.JP2</v>
      </c>
      <c r="AZ435" s="29" t="str">
        <f t="shared" si="64"/>
        <v>image/jp2</v>
      </c>
      <c r="BA435" s="29" t="str">
        <f t="shared" si="65"/>
        <v>presentation/iiif</v>
      </c>
      <c r="BB435" s="29" t="str">
        <f t="shared" si="66"/>
        <v>https://media.mediathek-tanz-theater.de/iiif/2/nvt_img-012-001-003.JP2/full/100,/0/default.jpg</v>
      </c>
      <c r="BC435" s="29" t="str">
        <f t="shared" si="61"/>
        <v>image/jpeg</v>
      </c>
      <c r="BD435" s="29" t="str">
        <f t="shared" si="67"/>
        <v>presentation/thumbnail</v>
      </c>
    </row>
    <row r="436" spans="1:56" ht="14.85" customHeight="1">
      <c r="A436" s="29">
        <v>1</v>
      </c>
      <c r="B436" s="29">
        <v>0</v>
      </c>
      <c r="C436" s="29" t="s">
        <v>5792</v>
      </c>
      <c r="D436" s="29" t="s">
        <v>5793</v>
      </c>
      <c r="E436" s="29"/>
      <c r="F436" s="38" t="s">
        <v>4430</v>
      </c>
      <c r="G436" s="29"/>
      <c r="H436" s="29"/>
      <c r="I436" s="402" t="s">
        <v>4438</v>
      </c>
      <c r="J436" s="402" t="s">
        <v>5776</v>
      </c>
      <c r="K436" s="29"/>
      <c r="L436" s="29"/>
      <c r="M436" s="29"/>
      <c r="N436" s="29" t="s">
        <v>1223</v>
      </c>
      <c r="O436" s="29"/>
      <c r="P436" s="25" t="s">
        <v>1855</v>
      </c>
      <c r="Q436" s="25"/>
      <c r="R436" s="29"/>
      <c r="S436" s="29"/>
      <c r="T436" s="29"/>
      <c r="U436"/>
      <c r="V436" t="s">
        <v>2467</v>
      </c>
      <c r="W436" s="29"/>
      <c r="X436" s="349">
        <v>29900</v>
      </c>
      <c r="Y436" s="29" t="s">
        <v>1854</v>
      </c>
      <c r="Z436" s="29"/>
      <c r="AA436" s="29"/>
      <c r="AB436" s="29"/>
      <c r="AC436" s="29"/>
      <c r="AD436" s="29"/>
      <c r="AE436" s="29" t="s">
        <v>2950</v>
      </c>
      <c r="AG436" s="38">
        <v>1</v>
      </c>
      <c r="AH436" s="40" t="s">
        <v>4439</v>
      </c>
      <c r="AI436" s="40" t="s">
        <v>4440</v>
      </c>
      <c r="AJ436" s="38" t="s">
        <v>5780</v>
      </c>
      <c r="AO436" s="29" t="s">
        <v>4442</v>
      </c>
      <c r="AR436" s="29" t="str">
        <f t="shared" si="68"/>
        <v>1</v>
      </c>
      <c r="AS436" s="29">
        <f t="shared" si="62"/>
        <v>1</v>
      </c>
      <c r="AT436" s="29">
        <v>1</v>
      </c>
      <c r="AV436" s="29" t="s">
        <v>5794</v>
      </c>
      <c r="AW436" s="29" t="str">
        <f t="shared" si="70"/>
        <v>image/tiff</v>
      </c>
      <c r="AX436" s="29" t="str">
        <f t="shared" si="63"/>
        <v>archival/master</v>
      </c>
      <c r="AY436" s="29" t="str">
        <f t="shared" si="69"/>
        <v>https://media.mediathek-tanz-theater.de/iiif/2/nvt_img-012-002.JP2</v>
      </c>
      <c r="AZ436" s="29" t="str">
        <f t="shared" si="64"/>
        <v>image/jp2</v>
      </c>
      <c r="BA436" s="29" t="str">
        <f t="shared" si="65"/>
        <v>presentation/iiif</v>
      </c>
      <c r="BB436" s="29" t="str">
        <f t="shared" si="66"/>
        <v>https://media.mediathek-tanz-theater.de/iiif/2/nvt_img-012-002.JP2/full/100,/0/default.jpg</v>
      </c>
      <c r="BC436" s="29" t="str">
        <f t="shared" si="61"/>
        <v>image/jpeg</v>
      </c>
      <c r="BD436" s="29" t="str">
        <f t="shared" si="67"/>
        <v>presentation/thumbnail</v>
      </c>
    </row>
    <row r="437" spans="1:56" ht="14.85" customHeight="1">
      <c r="A437" s="29">
        <v>1</v>
      </c>
      <c r="B437" s="29">
        <v>0</v>
      </c>
      <c r="C437" s="29" t="s">
        <v>5795</v>
      </c>
      <c r="D437" s="29" t="s">
        <v>5796</v>
      </c>
      <c r="E437" s="29"/>
      <c r="F437" s="38" t="s">
        <v>4430</v>
      </c>
      <c r="G437" s="29"/>
      <c r="H437" s="29"/>
      <c r="I437" s="402" t="s">
        <v>4446</v>
      </c>
      <c r="J437" s="402" t="s">
        <v>5792</v>
      </c>
      <c r="K437" s="29"/>
      <c r="L437" s="29"/>
      <c r="M437" s="29"/>
      <c r="N437" s="29" t="s">
        <v>1223</v>
      </c>
      <c r="O437" s="29"/>
      <c r="P437" s="25" t="s">
        <v>1855</v>
      </c>
      <c r="Q437" s="25"/>
      <c r="R437" s="29" t="s">
        <v>5784</v>
      </c>
      <c r="S437" s="29" t="s">
        <v>5797</v>
      </c>
      <c r="T437" s="29" t="s">
        <v>2006</v>
      </c>
      <c r="U437"/>
      <c r="V437" t="s">
        <v>2467</v>
      </c>
      <c r="W437" s="29"/>
      <c r="X437" s="349">
        <v>29900</v>
      </c>
      <c r="Y437" s="29" t="s">
        <v>1854</v>
      </c>
      <c r="Z437" s="29"/>
      <c r="AA437" s="29"/>
      <c r="AB437" s="29"/>
      <c r="AC437" s="29"/>
      <c r="AD437" s="29"/>
      <c r="AE437" s="29" t="s">
        <v>2950</v>
      </c>
      <c r="AG437" s="38">
        <v>1</v>
      </c>
      <c r="AH437" s="40" t="s">
        <v>4439</v>
      </c>
      <c r="AI437" s="40" t="s">
        <v>4440</v>
      </c>
      <c r="AJ437" s="38" t="s">
        <v>4449</v>
      </c>
      <c r="AK437" s="38" t="s">
        <v>5798</v>
      </c>
      <c r="AL437" s="301" t="s">
        <v>5435</v>
      </c>
      <c r="AN437" s="29" t="s">
        <v>72</v>
      </c>
      <c r="AO437" s="29" t="s">
        <v>4442</v>
      </c>
      <c r="AR437" s="29" t="str">
        <f t="shared" si="68"/>
        <v>0</v>
      </c>
      <c r="AS437" s="29">
        <f t="shared" si="62"/>
        <v>0</v>
      </c>
      <c r="AT437" s="29">
        <v>0</v>
      </c>
      <c r="AW437" s="29" t="str">
        <f t="shared" si="70"/>
        <v/>
      </c>
      <c r="AX437" s="29" t="str">
        <f t="shared" si="63"/>
        <v/>
      </c>
      <c r="AY437" s="29" t="str">
        <f t="shared" si="69"/>
        <v>https://media.mediathek-tanz-theater.de/iiif/2/nvt_img-012-002-001.JP2</v>
      </c>
      <c r="AZ437" s="29" t="str">
        <f t="shared" si="64"/>
        <v>image/jp2</v>
      </c>
      <c r="BA437" s="29" t="str">
        <f t="shared" si="65"/>
        <v>presentation/iiif</v>
      </c>
      <c r="BB437" s="29" t="str">
        <f t="shared" si="66"/>
        <v>https://media.mediathek-tanz-theater.de/iiif/2/nvt_img-012-002-001.JP2/full/100,/0/default.jpg</v>
      </c>
      <c r="BC437" s="29" t="str">
        <f t="shared" si="61"/>
        <v>image/jpeg</v>
      </c>
      <c r="BD437" s="29" t="str">
        <f t="shared" si="67"/>
        <v>presentation/thumbnail</v>
      </c>
    </row>
    <row r="438" spans="1:56" ht="14.85" customHeight="1">
      <c r="A438" s="29">
        <v>1</v>
      </c>
      <c r="B438" s="29">
        <v>0</v>
      </c>
      <c r="C438" s="29" t="s">
        <v>5799</v>
      </c>
      <c r="D438" s="29" t="s">
        <v>5800</v>
      </c>
      <c r="E438" s="29"/>
      <c r="F438" s="38" t="s">
        <v>4430</v>
      </c>
      <c r="G438" s="29"/>
      <c r="H438" s="29"/>
      <c r="I438" s="402" t="s">
        <v>4446</v>
      </c>
      <c r="J438" s="402" t="s">
        <v>5792</v>
      </c>
      <c r="K438" s="29"/>
      <c r="L438" s="29"/>
      <c r="M438" s="29"/>
      <c r="N438" s="29" t="s">
        <v>1223</v>
      </c>
      <c r="O438" s="29"/>
      <c r="P438" s="25" t="s">
        <v>1855</v>
      </c>
      <c r="Q438" s="25"/>
      <c r="R438" s="29" t="s">
        <v>5784</v>
      </c>
      <c r="S438" s="29" t="s">
        <v>5801</v>
      </c>
      <c r="T438" s="29" t="s">
        <v>2006</v>
      </c>
      <c r="U438"/>
      <c r="V438" t="s">
        <v>2467</v>
      </c>
      <c r="W438" s="29"/>
      <c r="X438" s="349">
        <v>29900</v>
      </c>
      <c r="Y438" s="29" t="s">
        <v>1854</v>
      </c>
      <c r="Z438" s="29"/>
      <c r="AA438" s="29"/>
      <c r="AB438" s="29"/>
      <c r="AC438" s="29"/>
      <c r="AD438" s="29"/>
      <c r="AE438" s="29" t="s">
        <v>2950</v>
      </c>
      <c r="AG438" s="38">
        <v>1</v>
      </c>
      <c r="AH438" s="40" t="s">
        <v>4439</v>
      </c>
      <c r="AI438" s="40" t="s">
        <v>4440</v>
      </c>
      <c r="AJ438" s="38" t="s">
        <v>4449</v>
      </c>
      <c r="AK438" s="38" t="s">
        <v>5802</v>
      </c>
      <c r="AL438" s="301" t="s">
        <v>5435</v>
      </c>
      <c r="AN438" s="29" t="s">
        <v>72</v>
      </c>
      <c r="AO438" s="29" t="s">
        <v>4442</v>
      </c>
      <c r="AR438" s="29" t="str">
        <f t="shared" si="68"/>
        <v>0</v>
      </c>
      <c r="AS438" s="29">
        <f t="shared" si="62"/>
        <v>0</v>
      </c>
      <c r="AT438" s="29">
        <v>0</v>
      </c>
      <c r="AW438" s="29" t="str">
        <f t="shared" si="70"/>
        <v/>
      </c>
      <c r="AX438" s="29" t="str">
        <f t="shared" si="63"/>
        <v/>
      </c>
      <c r="AY438" s="29" t="str">
        <f t="shared" si="69"/>
        <v>https://media.mediathek-tanz-theater.de/iiif/2/nvt_img-012-002-002.JP2</v>
      </c>
      <c r="AZ438" s="29" t="str">
        <f t="shared" si="64"/>
        <v>image/jp2</v>
      </c>
      <c r="BA438" s="29" t="str">
        <f t="shared" si="65"/>
        <v>presentation/iiif</v>
      </c>
      <c r="BB438" s="29" t="str">
        <f t="shared" si="66"/>
        <v>https://media.mediathek-tanz-theater.de/iiif/2/nvt_img-012-002-002.JP2/full/100,/0/default.jpg</v>
      </c>
      <c r="BC438" s="29" t="str">
        <f t="shared" si="61"/>
        <v>image/jpeg</v>
      </c>
      <c r="BD438" s="29" t="str">
        <f t="shared" si="67"/>
        <v>presentation/thumbnail</v>
      </c>
    </row>
    <row r="439" spans="1:56" ht="14.85" customHeight="1">
      <c r="A439" s="29">
        <v>1</v>
      </c>
      <c r="B439" s="29">
        <v>0</v>
      </c>
      <c r="C439" s="29" t="s">
        <v>5803</v>
      </c>
      <c r="D439" s="29" t="s">
        <v>5804</v>
      </c>
      <c r="E439" s="29"/>
      <c r="F439" s="38" t="s">
        <v>4430</v>
      </c>
      <c r="G439" s="29"/>
      <c r="H439" s="29"/>
      <c r="I439" s="402" t="s">
        <v>4446</v>
      </c>
      <c r="J439" s="402" t="s">
        <v>5792</v>
      </c>
      <c r="K439" s="29"/>
      <c r="L439" s="29"/>
      <c r="M439" s="29"/>
      <c r="N439" s="29" t="s">
        <v>1223</v>
      </c>
      <c r="O439" s="29"/>
      <c r="P439" s="25" t="s">
        <v>1855</v>
      </c>
      <c r="Q439" s="25"/>
      <c r="R439" s="29" t="s">
        <v>5784</v>
      </c>
      <c r="S439" s="29" t="s">
        <v>5805</v>
      </c>
      <c r="T439" s="29" t="s">
        <v>2006</v>
      </c>
      <c r="U439"/>
      <c r="V439" t="s">
        <v>2467</v>
      </c>
      <c r="W439" s="29"/>
      <c r="X439" s="349">
        <v>29900</v>
      </c>
      <c r="Y439" s="29" t="s">
        <v>1854</v>
      </c>
      <c r="Z439" s="29"/>
      <c r="AA439" s="29"/>
      <c r="AB439" s="29"/>
      <c r="AC439" s="29"/>
      <c r="AD439" s="29"/>
      <c r="AE439" s="29" t="s">
        <v>2950</v>
      </c>
      <c r="AG439" s="38">
        <v>1</v>
      </c>
      <c r="AH439" s="40" t="s">
        <v>4439</v>
      </c>
      <c r="AI439" s="40" t="s">
        <v>4440</v>
      </c>
      <c r="AJ439" s="38" t="s">
        <v>4449</v>
      </c>
      <c r="AK439" s="38" t="s">
        <v>72</v>
      </c>
      <c r="AL439" s="301" t="s">
        <v>5435</v>
      </c>
      <c r="AN439" s="29" t="s">
        <v>72</v>
      </c>
      <c r="AO439" s="29" t="s">
        <v>4442</v>
      </c>
      <c r="AR439" s="29" t="str">
        <f t="shared" si="68"/>
        <v>0</v>
      </c>
      <c r="AS439" s="29">
        <f t="shared" si="62"/>
        <v>0</v>
      </c>
      <c r="AT439" s="29">
        <v>0</v>
      </c>
      <c r="AW439" s="29" t="str">
        <f t="shared" si="70"/>
        <v/>
      </c>
      <c r="AX439" s="29" t="str">
        <f t="shared" si="63"/>
        <v/>
      </c>
      <c r="AY439" s="29" t="str">
        <f t="shared" si="69"/>
        <v>https://media.mediathek-tanz-theater.de/iiif/2/nvt_img-012-002-003.JP2</v>
      </c>
      <c r="AZ439" s="29" t="str">
        <f t="shared" si="64"/>
        <v>image/jp2</v>
      </c>
      <c r="BA439" s="29" t="str">
        <f t="shared" si="65"/>
        <v>presentation/iiif</v>
      </c>
      <c r="BB439" s="29" t="str">
        <f t="shared" si="66"/>
        <v>https://media.mediathek-tanz-theater.de/iiif/2/nvt_img-012-002-003.JP2/full/100,/0/default.jpg</v>
      </c>
      <c r="BC439" s="29" t="str">
        <f t="shared" si="61"/>
        <v>image/jpeg</v>
      </c>
      <c r="BD439" s="29" t="str">
        <f t="shared" si="67"/>
        <v>presentation/thumbnail</v>
      </c>
    </row>
    <row r="440" spans="1:56" ht="14.85" customHeight="1">
      <c r="A440" s="29">
        <v>1</v>
      </c>
      <c r="B440" s="29">
        <v>0</v>
      </c>
      <c r="C440" s="29" t="s">
        <v>5806</v>
      </c>
      <c r="D440" s="29" t="s">
        <v>5807</v>
      </c>
      <c r="E440" s="29"/>
      <c r="F440" s="38" t="s">
        <v>4430</v>
      </c>
      <c r="G440" s="29"/>
      <c r="H440" s="29"/>
      <c r="I440" s="402" t="s">
        <v>4438</v>
      </c>
      <c r="J440" s="402" t="s">
        <v>5776</v>
      </c>
      <c r="K440" s="29"/>
      <c r="L440" s="29"/>
      <c r="M440" s="29"/>
      <c r="N440" s="29" t="s">
        <v>1223</v>
      </c>
      <c r="O440" s="29"/>
      <c r="P440" s="25" t="s">
        <v>1855</v>
      </c>
      <c r="Q440" s="25"/>
      <c r="R440" s="29"/>
      <c r="S440" s="29"/>
      <c r="T440" s="29"/>
      <c r="U440"/>
      <c r="V440" t="s">
        <v>2467</v>
      </c>
      <c r="W440" s="29"/>
      <c r="X440" s="349">
        <v>29900</v>
      </c>
      <c r="Y440" s="29" t="s">
        <v>1854</v>
      </c>
      <c r="Z440" s="29"/>
      <c r="AA440" s="29"/>
      <c r="AB440" s="29"/>
      <c r="AC440" s="29"/>
      <c r="AD440" s="29"/>
      <c r="AE440" s="29" t="s">
        <v>2950</v>
      </c>
      <c r="AG440" s="38">
        <v>1</v>
      </c>
      <c r="AH440" s="40" t="s">
        <v>4439</v>
      </c>
      <c r="AI440" s="40" t="s">
        <v>4440</v>
      </c>
      <c r="AJ440" s="38" t="s">
        <v>5780</v>
      </c>
      <c r="AO440" s="29" t="s">
        <v>4442</v>
      </c>
      <c r="AR440" s="29" t="str">
        <f t="shared" si="68"/>
        <v>1</v>
      </c>
      <c r="AS440" s="29">
        <f t="shared" si="62"/>
        <v>1</v>
      </c>
      <c r="AT440" s="29">
        <v>1</v>
      </c>
      <c r="AV440" s="29" t="s">
        <v>5808</v>
      </c>
      <c r="AW440" s="29" t="str">
        <f t="shared" si="70"/>
        <v>image/tiff</v>
      </c>
      <c r="AX440" s="29" t="str">
        <f t="shared" si="63"/>
        <v>archival/master</v>
      </c>
      <c r="AY440" s="29" t="str">
        <f t="shared" si="69"/>
        <v>https://media.mediathek-tanz-theater.de/iiif/2/nvt_img-012-003.JP2</v>
      </c>
      <c r="AZ440" s="29" t="str">
        <f t="shared" si="64"/>
        <v>image/jp2</v>
      </c>
      <c r="BA440" s="29" t="str">
        <f t="shared" si="65"/>
        <v>presentation/iiif</v>
      </c>
      <c r="BB440" s="29" t="str">
        <f t="shared" si="66"/>
        <v>https://media.mediathek-tanz-theater.de/iiif/2/nvt_img-012-003.JP2/full/100,/0/default.jpg</v>
      </c>
      <c r="BC440" s="29" t="str">
        <f t="shared" si="61"/>
        <v>image/jpeg</v>
      </c>
      <c r="BD440" s="29" t="str">
        <f t="shared" si="67"/>
        <v>presentation/thumbnail</v>
      </c>
    </row>
    <row r="441" spans="1:56" ht="14.85" customHeight="1">
      <c r="A441" s="29">
        <v>1</v>
      </c>
      <c r="B441" s="29">
        <v>0</v>
      </c>
      <c r="C441" s="29" t="s">
        <v>5809</v>
      </c>
      <c r="D441" s="29" t="s">
        <v>5810</v>
      </c>
      <c r="E441" s="29"/>
      <c r="F441" s="38" t="s">
        <v>4430</v>
      </c>
      <c r="G441" s="29"/>
      <c r="H441" s="29"/>
      <c r="I441" s="402" t="s">
        <v>4446</v>
      </c>
      <c r="J441" s="402" t="s">
        <v>5806</v>
      </c>
      <c r="K441" s="29"/>
      <c r="L441" s="29"/>
      <c r="M441" s="29"/>
      <c r="N441" s="29" t="s">
        <v>1223</v>
      </c>
      <c r="O441" s="29"/>
      <c r="P441" s="25" t="s">
        <v>1855</v>
      </c>
      <c r="Q441" s="25"/>
      <c r="R441" s="29" t="s">
        <v>5784</v>
      </c>
      <c r="S441" s="29" t="s">
        <v>5811</v>
      </c>
      <c r="T441" s="29" t="s">
        <v>2006</v>
      </c>
      <c r="U441"/>
      <c r="V441" t="s">
        <v>2467</v>
      </c>
      <c r="W441" s="29"/>
      <c r="X441" s="349">
        <v>29900</v>
      </c>
      <c r="Y441" s="29" t="s">
        <v>1854</v>
      </c>
      <c r="Z441" s="29"/>
      <c r="AA441" s="29"/>
      <c r="AB441" s="29"/>
      <c r="AC441" s="29"/>
      <c r="AD441" s="29"/>
      <c r="AE441" s="29" t="s">
        <v>2950</v>
      </c>
      <c r="AG441" s="38">
        <v>1</v>
      </c>
      <c r="AH441" s="40" t="s">
        <v>4439</v>
      </c>
      <c r="AI441" s="40" t="s">
        <v>4440</v>
      </c>
      <c r="AJ441" s="38" t="s">
        <v>4449</v>
      </c>
      <c r="AK441" s="38" t="s">
        <v>72</v>
      </c>
      <c r="AL441" s="301" t="s">
        <v>5435</v>
      </c>
      <c r="AN441" s="29" t="s">
        <v>72</v>
      </c>
      <c r="AO441" s="29" t="s">
        <v>4442</v>
      </c>
      <c r="AR441" s="29" t="str">
        <f t="shared" si="68"/>
        <v>0</v>
      </c>
      <c r="AS441" s="29">
        <f t="shared" si="62"/>
        <v>0</v>
      </c>
      <c r="AT441" s="29">
        <v>0</v>
      </c>
      <c r="AW441" s="29" t="str">
        <f t="shared" si="70"/>
        <v/>
      </c>
      <c r="AX441" s="29" t="str">
        <f t="shared" si="63"/>
        <v/>
      </c>
      <c r="AY441" s="29" t="str">
        <f t="shared" si="69"/>
        <v>https://media.mediathek-tanz-theater.de/iiif/2/nvt_img-012-003-001.JP2</v>
      </c>
      <c r="AZ441" s="29" t="str">
        <f t="shared" si="64"/>
        <v>image/jp2</v>
      </c>
      <c r="BA441" s="29" t="str">
        <f t="shared" si="65"/>
        <v>presentation/iiif</v>
      </c>
      <c r="BB441" s="29" t="str">
        <f t="shared" si="66"/>
        <v>https://media.mediathek-tanz-theater.de/iiif/2/nvt_img-012-003-001.JP2/full/100,/0/default.jpg</v>
      </c>
      <c r="BC441" s="29" t="str">
        <f t="shared" si="61"/>
        <v>image/jpeg</v>
      </c>
      <c r="BD441" s="29" t="str">
        <f t="shared" si="67"/>
        <v>presentation/thumbnail</v>
      </c>
    </row>
    <row r="442" spans="1:56" ht="14.85" customHeight="1">
      <c r="A442" s="29">
        <v>1</v>
      </c>
      <c r="B442" s="29">
        <v>0</v>
      </c>
      <c r="C442" s="29" t="s">
        <v>5812</v>
      </c>
      <c r="D442" s="29" t="s">
        <v>5813</v>
      </c>
      <c r="E442" s="29"/>
      <c r="F442" s="38" t="s">
        <v>4430</v>
      </c>
      <c r="G442" s="29"/>
      <c r="H442" s="29"/>
      <c r="I442" s="402" t="s">
        <v>4446</v>
      </c>
      <c r="J442" s="402" t="s">
        <v>5806</v>
      </c>
      <c r="K442" s="29"/>
      <c r="L442" s="29"/>
      <c r="M442" s="29"/>
      <c r="N442" s="29" t="s">
        <v>1223</v>
      </c>
      <c r="O442" s="29"/>
      <c r="P442" s="25" t="s">
        <v>1855</v>
      </c>
      <c r="Q442" s="25"/>
      <c r="R442" s="29" t="s">
        <v>5784</v>
      </c>
      <c r="S442" s="29" t="s">
        <v>5814</v>
      </c>
      <c r="T442" s="29" t="s">
        <v>2006</v>
      </c>
      <c r="U442" t="s">
        <v>1208</v>
      </c>
      <c r="V442" t="s">
        <v>2467</v>
      </c>
      <c r="W442" s="29"/>
      <c r="X442" s="349">
        <v>29900</v>
      </c>
      <c r="Y442" s="29" t="s">
        <v>1854</v>
      </c>
      <c r="Z442" s="29"/>
      <c r="AA442" s="29"/>
      <c r="AB442" s="29"/>
      <c r="AC442" s="29"/>
      <c r="AD442" s="29"/>
      <c r="AE442" s="29" t="s">
        <v>2950</v>
      </c>
      <c r="AG442" s="38">
        <v>1</v>
      </c>
      <c r="AH442" s="40" t="s">
        <v>4439</v>
      </c>
      <c r="AI442" s="40" t="s">
        <v>4440</v>
      </c>
      <c r="AJ442" s="38" t="s">
        <v>4449</v>
      </c>
      <c r="AK442" s="38" t="s">
        <v>72</v>
      </c>
      <c r="AL442" s="301" t="s">
        <v>5435</v>
      </c>
      <c r="AN442" s="29" t="s">
        <v>5085</v>
      </c>
      <c r="AO442" s="29" t="s">
        <v>4442</v>
      </c>
      <c r="AR442" s="29" t="str">
        <f t="shared" si="68"/>
        <v>0</v>
      </c>
      <c r="AS442" s="29">
        <f t="shared" si="62"/>
        <v>0</v>
      </c>
      <c r="AT442" s="29">
        <v>0</v>
      </c>
      <c r="AW442" s="29" t="str">
        <f t="shared" si="70"/>
        <v/>
      </c>
      <c r="AX442" s="29" t="str">
        <f t="shared" si="63"/>
        <v/>
      </c>
      <c r="AY442" s="29" t="str">
        <f t="shared" si="69"/>
        <v>https://media.mediathek-tanz-theater.de/iiif/2/nvt_img-012-003-002.JP2</v>
      </c>
      <c r="AZ442" s="29" t="str">
        <f t="shared" si="64"/>
        <v>image/jp2</v>
      </c>
      <c r="BA442" s="29" t="str">
        <f t="shared" si="65"/>
        <v>presentation/iiif</v>
      </c>
      <c r="BB442" s="29" t="str">
        <f t="shared" si="66"/>
        <v>https://media.mediathek-tanz-theater.de/iiif/2/nvt_img-012-003-002.JP2/full/100,/0/default.jpg</v>
      </c>
      <c r="BC442" s="29" t="str">
        <f t="shared" si="61"/>
        <v>image/jpeg</v>
      </c>
      <c r="BD442" s="29" t="str">
        <f t="shared" si="67"/>
        <v>presentation/thumbnail</v>
      </c>
    </row>
    <row r="443" spans="1:56" ht="14.85" customHeight="1">
      <c r="A443" s="29">
        <v>1</v>
      </c>
      <c r="B443" s="29">
        <v>0</v>
      </c>
      <c r="C443" s="29" t="s">
        <v>5815</v>
      </c>
      <c r="D443" s="29" t="s">
        <v>5816</v>
      </c>
      <c r="E443" s="29"/>
      <c r="F443" s="38" t="s">
        <v>4430</v>
      </c>
      <c r="G443" s="29"/>
      <c r="H443" s="29"/>
      <c r="I443" s="402" t="s">
        <v>4446</v>
      </c>
      <c r="J443" s="402" t="s">
        <v>5806</v>
      </c>
      <c r="K443" s="29"/>
      <c r="L443" s="29"/>
      <c r="M443" s="29"/>
      <c r="N443" s="29" t="s">
        <v>1223</v>
      </c>
      <c r="O443" s="29"/>
      <c r="P443" s="25" t="s">
        <v>1855</v>
      </c>
      <c r="Q443" s="25"/>
      <c r="R443" s="29" t="s">
        <v>5784</v>
      </c>
      <c r="S443" s="29" t="s">
        <v>5817</v>
      </c>
      <c r="T443" s="29" t="s">
        <v>2006</v>
      </c>
      <c r="U443"/>
      <c r="V443" t="s">
        <v>2467</v>
      </c>
      <c r="W443" s="29"/>
      <c r="X443" s="349">
        <v>29900</v>
      </c>
      <c r="Y443" s="29" t="s">
        <v>1854</v>
      </c>
      <c r="Z443" s="29"/>
      <c r="AA443" s="29"/>
      <c r="AB443" s="29"/>
      <c r="AC443" s="29"/>
      <c r="AD443" s="29"/>
      <c r="AE443" s="29" t="s">
        <v>2950</v>
      </c>
      <c r="AG443" s="38">
        <v>1</v>
      </c>
      <c r="AH443" s="40" t="s">
        <v>4439</v>
      </c>
      <c r="AI443" s="40" t="s">
        <v>4440</v>
      </c>
      <c r="AJ443" s="38" t="s">
        <v>4449</v>
      </c>
      <c r="AK443" s="38" t="s">
        <v>72</v>
      </c>
      <c r="AL443" s="301" t="s">
        <v>5435</v>
      </c>
      <c r="AN443" s="29" t="s">
        <v>72</v>
      </c>
      <c r="AO443" s="29" t="s">
        <v>4442</v>
      </c>
      <c r="AR443" s="29" t="str">
        <f t="shared" si="68"/>
        <v>0</v>
      </c>
      <c r="AS443" s="29">
        <f t="shared" si="62"/>
        <v>0</v>
      </c>
      <c r="AT443" s="29">
        <v>0</v>
      </c>
      <c r="AW443" s="29" t="str">
        <f t="shared" si="70"/>
        <v/>
      </c>
      <c r="AX443" s="29" t="str">
        <f t="shared" si="63"/>
        <v/>
      </c>
      <c r="AY443" s="29" t="str">
        <f t="shared" si="69"/>
        <v>https://media.mediathek-tanz-theater.de/iiif/2/nvt_img-012-003-003.JP2</v>
      </c>
      <c r="AZ443" s="29" t="str">
        <f t="shared" si="64"/>
        <v>image/jp2</v>
      </c>
      <c r="BA443" s="29" t="str">
        <f t="shared" si="65"/>
        <v>presentation/iiif</v>
      </c>
      <c r="BB443" s="29" t="str">
        <f t="shared" si="66"/>
        <v>https://media.mediathek-tanz-theater.de/iiif/2/nvt_img-012-003-003.JP2/full/100,/0/default.jpg</v>
      </c>
      <c r="BC443" s="29" t="str">
        <f t="shared" si="61"/>
        <v>image/jpeg</v>
      </c>
      <c r="BD443" s="29" t="str">
        <f t="shared" si="67"/>
        <v>presentation/thumbnail</v>
      </c>
    </row>
    <row r="444" spans="1:56" ht="14.85" customHeight="1">
      <c r="A444" s="29">
        <v>1</v>
      </c>
      <c r="B444" s="29">
        <v>0</v>
      </c>
      <c r="C444" s="29" t="s">
        <v>5818</v>
      </c>
      <c r="D444" s="29" t="s">
        <v>5819</v>
      </c>
      <c r="E444" s="29"/>
      <c r="F444" s="38" t="s">
        <v>4430</v>
      </c>
      <c r="G444" s="29"/>
      <c r="H444" s="29"/>
      <c r="I444" s="402" t="s">
        <v>4438</v>
      </c>
      <c r="J444" s="402" t="s">
        <v>5776</v>
      </c>
      <c r="K444" s="29"/>
      <c r="L444" s="29"/>
      <c r="M444" s="29"/>
      <c r="N444" s="29" t="s">
        <v>1223</v>
      </c>
      <c r="O444" s="29"/>
      <c r="P444" s="25" t="s">
        <v>1855</v>
      </c>
      <c r="Q444" s="25"/>
      <c r="R444" s="29"/>
      <c r="S444" s="29"/>
      <c r="T444" s="29"/>
      <c r="U444"/>
      <c r="V444" t="s">
        <v>2467</v>
      </c>
      <c r="W444" s="29"/>
      <c r="X444" s="349">
        <v>29900</v>
      </c>
      <c r="Y444" s="29" t="s">
        <v>1854</v>
      </c>
      <c r="Z444" s="29"/>
      <c r="AA444" s="29"/>
      <c r="AB444" s="29"/>
      <c r="AC444" s="29"/>
      <c r="AD444" s="29"/>
      <c r="AE444" s="29" t="s">
        <v>2950</v>
      </c>
      <c r="AG444" s="38">
        <v>1</v>
      </c>
      <c r="AH444" s="40" t="s">
        <v>4439</v>
      </c>
      <c r="AI444" s="40" t="s">
        <v>4440</v>
      </c>
      <c r="AJ444" s="38" t="s">
        <v>5780</v>
      </c>
      <c r="AL444" s="301" t="s">
        <v>5820</v>
      </c>
      <c r="AO444" s="29" t="s">
        <v>4442</v>
      </c>
      <c r="AR444" s="29" t="str">
        <f t="shared" si="68"/>
        <v>1</v>
      </c>
      <c r="AS444" s="29">
        <f t="shared" si="62"/>
        <v>1</v>
      </c>
      <c r="AT444" s="29">
        <v>1</v>
      </c>
      <c r="AV444" s="29" t="s">
        <v>5821</v>
      </c>
      <c r="AW444" s="29" t="str">
        <f t="shared" si="70"/>
        <v>image/tiff</v>
      </c>
      <c r="AX444" s="29" t="str">
        <f t="shared" si="63"/>
        <v>archival/master</v>
      </c>
      <c r="AY444" s="29" t="str">
        <f t="shared" si="69"/>
        <v>https://media.mediathek-tanz-theater.de/iiif/2/nvt_img-012-004.JP2</v>
      </c>
      <c r="AZ444" s="29" t="str">
        <f t="shared" si="64"/>
        <v>image/jp2</v>
      </c>
      <c r="BA444" s="29" t="str">
        <f t="shared" si="65"/>
        <v>presentation/iiif</v>
      </c>
      <c r="BB444" s="29" t="str">
        <f t="shared" si="66"/>
        <v>https://media.mediathek-tanz-theater.de/iiif/2/nvt_img-012-004.JP2/full/100,/0/default.jpg</v>
      </c>
      <c r="BC444" s="29" t="str">
        <f t="shared" si="61"/>
        <v>image/jpeg</v>
      </c>
      <c r="BD444" s="29" t="str">
        <f t="shared" si="67"/>
        <v>presentation/thumbnail</v>
      </c>
    </row>
    <row r="445" spans="1:56" ht="14.85" customHeight="1">
      <c r="A445" s="29">
        <v>1</v>
      </c>
      <c r="B445" s="29">
        <v>0</v>
      </c>
      <c r="C445" s="29" t="s">
        <v>5822</v>
      </c>
      <c r="D445" s="29" t="s">
        <v>5823</v>
      </c>
      <c r="E445" s="29"/>
      <c r="F445" s="38" t="s">
        <v>4430</v>
      </c>
      <c r="G445" s="29"/>
      <c r="H445" s="29"/>
      <c r="I445" s="402" t="s">
        <v>4446</v>
      </c>
      <c r="J445" s="402" t="s">
        <v>5818</v>
      </c>
      <c r="K445" s="29"/>
      <c r="L445" s="29"/>
      <c r="M445" s="29"/>
      <c r="N445" s="29" t="s">
        <v>1223</v>
      </c>
      <c r="O445" s="29"/>
      <c r="P445" s="25" t="s">
        <v>1855</v>
      </c>
      <c r="Q445" s="25"/>
      <c r="R445" s="29" t="s">
        <v>5784</v>
      </c>
      <c r="S445" s="29" t="s">
        <v>5824</v>
      </c>
      <c r="T445" s="29" t="s">
        <v>2006</v>
      </c>
      <c r="U445" t="s">
        <v>1208</v>
      </c>
      <c r="V445" t="s">
        <v>2467</v>
      </c>
      <c r="W445" s="29"/>
      <c r="X445" s="349">
        <v>29900</v>
      </c>
      <c r="Y445" s="29" t="s">
        <v>1854</v>
      </c>
      <c r="Z445" s="29"/>
      <c r="AA445" s="29"/>
      <c r="AB445" s="29"/>
      <c r="AC445" s="29"/>
      <c r="AD445" s="29"/>
      <c r="AE445" s="29" t="s">
        <v>2950</v>
      </c>
      <c r="AG445" s="38">
        <v>1</v>
      </c>
      <c r="AH445" s="40" t="s">
        <v>4439</v>
      </c>
      <c r="AI445" s="40" t="s">
        <v>4440</v>
      </c>
      <c r="AJ445" s="38" t="s">
        <v>4449</v>
      </c>
      <c r="AK445" s="38" t="s">
        <v>72</v>
      </c>
      <c r="AL445" s="301" t="s">
        <v>5435</v>
      </c>
      <c r="AN445" s="29" t="s">
        <v>4635</v>
      </c>
      <c r="AO445" s="29" t="s">
        <v>4442</v>
      </c>
      <c r="AR445" s="29" t="str">
        <f t="shared" si="68"/>
        <v>0</v>
      </c>
      <c r="AS445" s="29">
        <f t="shared" si="62"/>
        <v>0</v>
      </c>
      <c r="AT445" s="29">
        <v>0</v>
      </c>
      <c r="AW445" s="29" t="str">
        <f t="shared" si="70"/>
        <v/>
      </c>
      <c r="AX445" s="29" t="str">
        <f t="shared" si="63"/>
        <v/>
      </c>
      <c r="AY445" s="29" t="str">
        <f t="shared" si="69"/>
        <v>https://media.mediathek-tanz-theater.de/iiif/2/nvt_img-012-004-001.JP2</v>
      </c>
      <c r="AZ445" s="29" t="str">
        <f t="shared" si="64"/>
        <v>image/jp2</v>
      </c>
      <c r="BA445" s="29" t="str">
        <f t="shared" si="65"/>
        <v>presentation/iiif</v>
      </c>
      <c r="BB445" s="29" t="str">
        <f t="shared" si="66"/>
        <v>https://media.mediathek-tanz-theater.de/iiif/2/nvt_img-012-004-001.JP2/full/100,/0/default.jpg</v>
      </c>
      <c r="BC445" s="29" t="str">
        <f t="shared" si="61"/>
        <v>image/jpeg</v>
      </c>
      <c r="BD445" s="29" t="str">
        <f t="shared" si="67"/>
        <v>presentation/thumbnail</v>
      </c>
    </row>
    <row r="446" spans="1:56" ht="14.85" customHeight="1">
      <c r="A446" s="29">
        <v>1</v>
      </c>
      <c r="B446" s="29">
        <v>0</v>
      </c>
      <c r="C446" s="29" t="s">
        <v>5825</v>
      </c>
      <c r="D446" s="29" t="s">
        <v>5826</v>
      </c>
      <c r="E446" s="29"/>
      <c r="F446" s="38" t="s">
        <v>4430</v>
      </c>
      <c r="G446" s="29"/>
      <c r="H446" s="29"/>
      <c r="I446" s="402" t="s">
        <v>4446</v>
      </c>
      <c r="J446" s="402" t="s">
        <v>5818</v>
      </c>
      <c r="K446" s="29"/>
      <c r="L446" s="29"/>
      <c r="M446" s="29"/>
      <c r="N446" s="29" t="s">
        <v>1223</v>
      </c>
      <c r="O446" s="29"/>
      <c r="P446" s="25" t="s">
        <v>1855</v>
      </c>
      <c r="Q446" s="25"/>
      <c r="R446" s="29" t="s">
        <v>5784</v>
      </c>
      <c r="S446" s="29" t="s">
        <v>5827</v>
      </c>
      <c r="T446" s="29" t="s">
        <v>2006</v>
      </c>
      <c r="U446" t="s">
        <v>1208</v>
      </c>
      <c r="V446" t="s">
        <v>2467</v>
      </c>
      <c r="W446" s="29"/>
      <c r="X446" s="349">
        <v>29900</v>
      </c>
      <c r="Y446" s="29" t="s">
        <v>1854</v>
      </c>
      <c r="Z446" s="29"/>
      <c r="AA446" s="29"/>
      <c r="AB446" s="29"/>
      <c r="AC446" s="29"/>
      <c r="AD446" s="29"/>
      <c r="AE446" s="29" t="s">
        <v>2950</v>
      </c>
      <c r="AG446" s="38">
        <v>1</v>
      </c>
      <c r="AH446" s="40" t="s">
        <v>4439</v>
      </c>
      <c r="AI446" s="40" t="s">
        <v>4440</v>
      </c>
      <c r="AJ446" s="38" t="s">
        <v>4449</v>
      </c>
      <c r="AK446" s="38" t="s">
        <v>72</v>
      </c>
      <c r="AL446" s="301" t="s">
        <v>5435</v>
      </c>
      <c r="AN446" s="29" t="s">
        <v>4635</v>
      </c>
      <c r="AO446" s="29" t="s">
        <v>4442</v>
      </c>
      <c r="AR446" s="29" t="str">
        <f t="shared" si="68"/>
        <v>0</v>
      </c>
      <c r="AS446" s="29">
        <f t="shared" si="62"/>
        <v>0</v>
      </c>
      <c r="AT446" s="29">
        <v>0</v>
      </c>
      <c r="AW446" s="29" t="str">
        <f t="shared" si="70"/>
        <v/>
      </c>
      <c r="AX446" s="29" t="str">
        <f t="shared" si="63"/>
        <v/>
      </c>
      <c r="AY446" s="29" t="str">
        <f t="shared" si="69"/>
        <v>https://media.mediathek-tanz-theater.de/iiif/2/nvt_img-012-004-002.JP2</v>
      </c>
      <c r="AZ446" s="29" t="str">
        <f t="shared" si="64"/>
        <v>image/jp2</v>
      </c>
      <c r="BA446" s="29" t="str">
        <f t="shared" si="65"/>
        <v>presentation/iiif</v>
      </c>
      <c r="BB446" s="29" t="str">
        <f t="shared" si="66"/>
        <v>https://media.mediathek-tanz-theater.de/iiif/2/nvt_img-012-004-002.JP2/full/100,/0/default.jpg</v>
      </c>
      <c r="BC446" s="29" t="str">
        <f t="shared" si="61"/>
        <v>image/jpeg</v>
      </c>
      <c r="BD446" s="29" t="str">
        <f t="shared" si="67"/>
        <v>presentation/thumbnail</v>
      </c>
    </row>
    <row r="447" spans="1:56" ht="14.85" customHeight="1">
      <c r="A447" s="29">
        <v>1</v>
      </c>
      <c r="B447" s="29">
        <v>0</v>
      </c>
      <c r="C447" s="29" t="s">
        <v>5828</v>
      </c>
      <c r="D447" s="29" t="s">
        <v>5829</v>
      </c>
      <c r="E447" s="29"/>
      <c r="F447" s="38" t="s">
        <v>4430</v>
      </c>
      <c r="G447" s="29"/>
      <c r="H447" s="29"/>
      <c r="I447" s="402" t="s">
        <v>4446</v>
      </c>
      <c r="J447" s="402" t="s">
        <v>5818</v>
      </c>
      <c r="K447" s="29"/>
      <c r="L447" s="29"/>
      <c r="M447" s="29"/>
      <c r="N447" s="29" t="s">
        <v>1223</v>
      </c>
      <c r="O447" s="29"/>
      <c r="P447" s="25" t="s">
        <v>1855</v>
      </c>
      <c r="Q447" s="25"/>
      <c r="R447" s="29" t="s">
        <v>5784</v>
      </c>
      <c r="S447" s="29" t="s">
        <v>5830</v>
      </c>
      <c r="T447" s="29" t="s">
        <v>2006</v>
      </c>
      <c r="U447" t="s">
        <v>1208</v>
      </c>
      <c r="V447" t="s">
        <v>2467</v>
      </c>
      <c r="W447" s="29"/>
      <c r="X447" s="349">
        <v>29900</v>
      </c>
      <c r="Y447" s="29" t="s">
        <v>1854</v>
      </c>
      <c r="Z447" s="29"/>
      <c r="AA447" s="29"/>
      <c r="AB447" s="29"/>
      <c r="AC447" s="29"/>
      <c r="AD447" s="29"/>
      <c r="AE447" s="29" t="s">
        <v>2950</v>
      </c>
      <c r="AG447" s="38">
        <v>1</v>
      </c>
      <c r="AH447" s="40" t="s">
        <v>4439</v>
      </c>
      <c r="AI447" s="40" t="s">
        <v>4440</v>
      </c>
      <c r="AJ447" s="38" t="s">
        <v>4449</v>
      </c>
      <c r="AK447" s="38" t="s">
        <v>72</v>
      </c>
      <c r="AL447" s="301" t="s">
        <v>5435</v>
      </c>
      <c r="AN447" s="29" t="s">
        <v>72</v>
      </c>
      <c r="AO447" s="29" t="s">
        <v>4442</v>
      </c>
      <c r="AR447" s="29" t="str">
        <f t="shared" si="68"/>
        <v>0</v>
      </c>
      <c r="AS447" s="29">
        <f t="shared" si="62"/>
        <v>0</v>
      </c>
      <c r="AT447" s="29">
        <v>0</v>
      </c>
      <c r="AW447" s="29" t="str">
        <f t="shared" si="70"/>
        <v/>
      </c>
      <c r="AX447" s="29" t="str">
        <f t="shared" si="63"/>
        <v/>
      </c>
      <c r="AY447" s="29" t="str">
        <f t="shared" si="69"/>
        <v>https://media.mediathek-tanz-theater.de/iiif/2/nvt_img-012-004-003.JP2</v>
      </c>
      <c r="AZ447" s="29" t="str">
        <f t="shared" si="64"/>
        <v>image/jp2</v>
      </c>
      <c r="BA447" s="29" t="str">
        <f t="shared" si="65"/>
        <v>presentation/iiif</v>
      </c>
      <c r="BB447" s="29" t="str">
        <f t="shared" si="66"/>
        <v>https://media.mediathek-tanz-theater.de/iiif/2/nvt_img-012-004-003.JP2/full/100,/0/default.jpg</v>
      </c>
      <c r="BC447" s="29" t="str">
        <f t="shared" si="61"/>
        <v>image/jpeg</v>
      </c>
      <c r="BD447" s="29" t="str">
        <f t="shared" si="67"/>
        <v>presentation/thumbnail</v>
      </c>
    </row>
    <row r="448" spans="1:56" ht="14.85" customHeight="1">
      <c r="A448" s="29">
        <v>1</v>
      </c>
      <c r="B448" s="29">
        <v>0</v>
      </c>
      <c r="C448" s="29" t="s">
        <v>5831</v>
      </c>
      <c r="D448" s="29"/>
      <c r="F448" s="38" t="s">
        <v>4430</v>
      </c>
      <c r="G448" s="29"/>
      <c r="H448" s="29"/>
      <c r="I448" s="402" t="s">
        <v>4431</v>
      </c>
      <c r="J448" s="404"/>
      <c r="K448" s="29"/>
      <c r="L448" s="29"/>
      <c r="M448" s="29"/>
      <c r="N448" s="29"/>
      <c r="O448" s="29" t="s">
        <v>1223</v>
      </c>
      <c r="P448" s="25"/>
      <c r="Q448" s="25"/>
      <c r="S448" s="29"/>
      <c r="T448" s="29"/>
      <c r="U448"/>
      <c r="V448" t="s">
        <v>2467</v>
      </c>
      <c r="W448" s="29"/>
      <c r="X448" s="349">
        <v>29900</v>
      </c>
      <c r="Y448" s="29" t="s">
        <v>1854</v>
      </c>
      <c r="Z448" s="29"/>
      <c r="AA448" s="29"/>
      <c r="AB448" s="29" t="s">
        <v>5832</v>
      </c>
      <c r="AC448" s="29" t="s">
        <v>4788</v>
      </c>
      <c r="AD448" s="29"/>
      <c r="AE448" s="29" t="s">
        <v>2950</v>
      </c>
      <c r="AG448" s="38">
        <v>1</v>
      </c>
      <c r="AH448" s="40"/>
      <c r="AI448" s="40"/>
      <c r="AJ448" s="38" t="s">
        <v>5115</v>
      </c>
      <c r="AR448" s="29" t="str">
        <f t="shared" si="68"/>
        <v>1</v>
      </c>
      <c r="AS448" s="29">
        <f t="shared" si="62"/>
        <v>0</v>
      </c>
      <c r="AT448" s="29">
        <v>0</v>
      </c>
      <c r="AW448" s="29" t="str">
        <f t="shared" si="70"/>
        <v/>
      </c>
      <c r="AX448" s="29" t="str">
        <f t="shared" si="63"/>
        <v/>
      </c>
      <c r="AY448" s="29" t="str">
        <f t="shared" si="69"/>
        <v>https://media.mediathek-tanz-theater.de/iiif/2/nvt_img-013.JP2</v>
      </c>
      <c r="AZ448" s="29" t="str">
        <f t="shared" si="64"/>
        <v>image/jp2</v>
      </c>
      <c r="BA448" s="29" t="str">
        <f t="shared" si="65"/>
        <v>presentation/iiif</v>
      </c>
      <c r="BB448" s="29" t="str">
        <f t="shared" si="66"/>
        <v>https://media.mediathek-tanz-theater.de/iiif/2/nvt_img-013.JP2/full/100,/0/default.jpg</v>
      </c>
      <c r="BC448" s="29" t="str">
        <f t="shared" si="61"/>
        <v>image/jpeg</v>
      </c>
      <c r="BD448" s="29" t="str">
        <f t="shared" si="67"/>
        <v>presentation/thumbnail</v>
      </c>
    </row>
    <row r="449" spans="1:56" ht="14.85" customHeight="1">
      <c r="A449" s="29">
        <v>1</v>
      </c>
      <c r="B449" s="29">
        <v>0</v>
      </c>
      <c r="C449" s="29" t="s">
        <v>5833</v>
      </c>
      <c r="D449" s="29" t="s">
        <v>5834</v>
      </c>
      <c r="E449" s="29"/>
      <c r="F449" s="38" t="s">
        <v>4430</v>
      </c>
      <c r="G449" s="29"/>
      <c r="H449" s="29"/>
      <c r="I449" s="402" t="s">
        <v>4438</v>
      </c>
      <c r="J449" s="402" t="s">
        <v>5831</v>
      </c>
      <c r="K449" s="29"/>
      <c r="L449" s="29"/>
      <c r="M449" s="29"/>
      <c r="N449" s="29" t="s">
        <v>1223</v>
      </c>
      <c r="O449" s="29"/>
      <c r="P449" s="25" t="s">
        <v>1855</v>
      </c>
      <c r="Q449" s="25"/>
      <c r="R449" s="29" t="s">
        <v>5784</v>
      </c>
      <c r="S449" s="29"/>
      <c r="T449" s="29"/>
      <c r="U449"/>
      <c r="V449" t="s">
        <v>2467</v>
      </c>
      <c r="W449" s="29"/>
      <c r="X449" s="349">
        <v>29900</v>
      </c>
      <c r="Y449" s="29" t="s">
        <v>1854</v>
      </c>
      <c r="Z449" s="29"/>
      <c r="AA449" s="29"/>
      <c r="AB449" s="29"/>
      <c r="AC449" s="29"/>
      <c r="AD449" s="29"/>
      <c r="AE449" s="29" t="s">
        <v>2950</v>
      </c>
      <c r="AG449" s="38">
        <v>1</v>
      </c>
      <c r="AH449" s="40" t="s">
        <v>4439</v>
      </c>
      <c r="AI449" s="40" t="s">
        <v>4440</v>
      </c>
      <c r="AJ449" s="38" t="s">
        <v>5835</v>
      </c>
      <c r="AO449" s="29" t="s">
        <v>4442</v>
      </c>
      <c r="AR449" s="29" t="str">
        <f t="shared" si="68"/>
        <v>1</v>
      </c>
      <c r="AS449" s="29">
        <f t="shared" si="62"/>
        <v>0</v>
      </c>
      <c r="AT449" s="29">
        <v>0</v>
      </c>
      <c r="AW449" s="29" t="str">
        <f t="shared" si="70"/>
        <v/>
      </c>
      <c r="AX449" s="29" t="str">
        <f t="shared" si="63"/>
        <v/>
      </c>
      <c r="AY449" s="29" t="str">
        <f t="shared" si="69"/>
        <v>https://media.mediathek-tanz-theater.de/iiif/2/nvt_img-013-001.JP2</v>
      </c>
      <c r="AZ449" s="29" t="str">
        <f t="shared" si="64"/>
        <v>image/jp2</v>
      </c>
      <c r="BA449" s="29" t="str">
        <f t="shared" si="65"/>
        <v>presentation/iiif</v>
      </c>
      <c r="BB449" s="29" t="str">
        <f t="shared" si="66"/>
        <v>https://media.mediathek-tanz-theater.de/iiif/2/nvt_img-013-001.JP2/full/100,/0/default.jpg</v>
      </c>
      <c r="BC449" s="29" t="str">
        <f t="shared" si="61"/>
        <v>image/jpeg</v>
      </c>
      <c r="BD449" s="29" t="str">
        <f t="shared" si="67"/>
        <v>presentation/thumbnail</v>
      </c>
    </row>
    <row r="450" spans="1:56" ht="14.85" customHeight="1">
      <c r="A450" s="29">
        <v>1</v>
      </c>
      <c r="B450" s="29">
        <v>0</v>
      </c>
      <c r="C450" s="29" t="s">
        <v>5836</v>
      </c>
      <c r="D450" s="29" t="s">
        <v>5837</v>
      </c>
      <c r="E450" s="29"/>
      <c r="F450" s="38" t="s">
        <v>4430</v>
      </c>
      <c r="G450" s="29"/>
      <c r="H450" s="29"/>
      <c r="I450" s="402" t="s">
        <v>4446</v>
      </c>
      <c r="J450" s="402" t="s">
        <v>5833</v>
      </c>
      <c r="K450" s="29"/>
      <c r="L450" s="29"/>
      <c r="M450" s="29"/>
      <c r="N450" s="29" t="s">
        <v>1223</v>
      </c>
      <c r="O450" s="29"/>
      <c r="P450" s="25" t="s">
        <v>1855</v>
      </c>
      <c r="Q450" s="25"/>
      <c r="R450" s="29" t="s">
        <v>5784</v>
      </c>
      <c r="S450" s="29" t="s">
        <v>5838</v>
      </c>
      <c r="T450" s="29" t="s">
        <v>2006</v>
      </c>
      <c r="U450"/>
      <c r="V450" t="s">
        <v>2467</v>
      </c>
      <c r="W450" s="29"/>
      <c r="X450" s="349">
        <v>29900</v>
      </c>
      <c r="Y450" s="29" t="s">
        <v>1854</v>
      </c>
      <c r="Z450" s="29"/>
      <c r="AA450" s="29"/>
      <c r="AB450" s="29"/>
      <c r="AC450" s="29"/>
      <c r="AD450" s="29"/>
      <c r="AE450" s="29" t="s">
        <v>2950</v>
      </c>
      <c r="AG450" s="38">
        <v>1</v>
      </c>
      <c r="AH450" s="40" t="s">
        <v>4439</v>
      </c>
      <c r="AI450" s="40" t="s">
        <v>4440</v>
      </c>
      <c r="AJ450" s="38" t="s">
        <v>4449</v>
      </c>
      <c r="AK450" s="38" t="s">
        <v>72</v>
      </c>
      <c r="AL450" s="301" t="s">
        <v>5839</v>
      </c>
      <c r="AN450" s="29" t="s">
        <v>72</v>
      </c>
      <c r="AO450" s="29" t="s">
        <v>4442</v>
      </c>
      <c r="AR450" s="29" t="str">
        <f t="shared" si="68"/>
        <v>0</v>
      </c>
      <c r="AS450" s="29">
        <f t="shared" si="62"/>
        <v>0</v>
      </c>
      <c r="AT450" s="29">
        <v>0</v>
      </c>
      <c r="AW450" s="29" t="str">
        <f t="shared" si="70"/>
        <v/>
      </c>
      <c r="AX450" s="29" t="str">
        <f t="shared" si="63"/>
        <v/>
      </c>
      <c r="AY450" s="29" t="str">
        <f t="shared" si="69"/>
        <v>https://media.mediathek-tanz-theater.de/iiif/2/nvt_img-013-001-001.JP2</v>
      </c>
      <c r="AZ450" s="29" t="str">
        <f t="shared" si="64"/>
        <v>image/jp2</v>
      </c>
      <c r="BA450" s="29" t="str">
        <f t="shared" si="65"/>
        <v>presentation/iiif</v>
      </c>
      <c r="BB450" s="29" t="str">
        <f t="shared" si="66"/>
        <v>https://media.mediathek-tanz-theater.de/iiif/2/nvt_img-013-001-001.JP2/full/100,/0/default.jpg</v>
      </c>
      <c r="BC450" s="29" t="str">
        <f t="shared" si="61"/>
        <v>image/jpeg</v>
      </c>
      <c r="BD450" s="29" t="str">
        <f t="shared" si="67"/>
        <v>presentation/thumbnail</v>
      </c>
    </row>
    <row r="451" spans="1:56" ht="14.85" customHeight="1">
      <c r="A451" s="29">
        <v>1</v>
      </c>
      <c r="B451" s="29">
        <v>0</v>
      </c>
      <c r="C451" s="29" t="s">
        <v>5840</v>
      </c>
      <c r="D451" s="29" t="s">
        <v>5841</v>
      </c>
      <c r="E451" s="29"/>
      <c r="F451" s="38" t="s">
        <v>4430</v>
      </c>
      <c r="G451" s="29"/>
      <c r="H451" s="29"/>
      <c r="I451" s="402" t="s">
        <v>4446</v>
      </c>
      <c r="J451" s="402" t="s">
        <v>5833</v>
      </c>
      <c r="K451" s="29"/>
      <c r="L451" s="29"/>
      <c r="M451" s="29"/>
      <c r="N451" s="29" t="s">
        <v>1223</v>
      </c>
      <c r="O451" s="29"/>
      <c r="P451" s="25" t="s">
        <v>1855</v>
      </c>
      <c r="Q451" s="25"/>
      <c r="R451" s="29" t="s">
        <v>5784</v>
      </c>
      <c r="S451" s="29" t="s">
        <v>5842</v>
      </c>
      <c r="T451" s="29" t="s">
        <v>2006</v>
      </c>
      <c r="U451"/>
      <c r="V451" t="s">
        <v>2467</v>
      </c>
      <c r="W451" s="29"/>
      <c r="X451" s="349">
        <v>29900</v>
      </c>
      <c r="Y451" s="29" t="s">
        <v>1854</v>
      </c>
      <c r="Z451" s="29"/>
      <c r="AA451" s="29"/>
      <c r="AB451" s="29"/>
      <c r="AC451" s="29"/>
      <c r="AD451" s="29"/>
      <c r="AE451" s="29" t="s">
        <v>2950</v>
      </c>
      <c r="AG451" s="38">
        <v>1</v>
      </c>
      <c r="AH451" s="40" t="s">
        <v>4439</v>
      </c>
      <c r="AI451" s="40" t="s">
        <v>4440</v>
      </c>
      <c r="AJ451" s="38" t="s">
        <v>4449</v>
      </c>
      <c r="AK451" s="38" t="s">
        <v>72</v>
      </c>
      <c r="AL451" s="301" t="s">
        <v>5839</v>
      </c>
      <c r="AN451" s="29" t="s">
        <v>72</v>
      </c>
      <c r="AO451" s="29" t="s">
        <v>4442</v>
      </c>
      <c r="AR451" s="29" t="str">
        <f t="shared" si="68"/>
        <v>0</v>
      </c>
      <c r="AS451" s="29">
        <f t="shared" si="62"/>
        <v>0</v>
      </c>
      <c r="AT451" s="29">
        <v>0</v>
      </c>
      <c r="AW451" s="29" t="str">
        <f t="shared" si="70"/>
        <v/>
      </c>
      <c r="AX451" s="29" t="str">
        <f t="shared" si="63"/>
        <v/>
      </c>
      <c r="AY451" s="29" t="str">
        <f t="shared" si="69"/>
        <v>https://media.mediathek-tanz-theater.de/iiif/2/nvt_img-013-001-002.JP2</v>
      </c>
      <c r="AZ451" s="29" t="str">
        <f t="shared" si="64"/>
        <v>image/jp2</v>
      </c>
      <c r="BA451" s="29" t="str">
        <f t="shared" si="65"/>
        <v>presentation/iiif</v>
      </c>
      <c r="BB451" s="29" t="str">
        <f t="shared" si="66"/>
        <v>https://media.mediathek-tanz-theater.de/iiif/2/nvt_img-013-001-002.JP2/full/100,/0/default.jpg</v>
      </c>
      <c r="BC451" s="29" t="str">
        <f t="shared" si="61"/>
        <v>image/jpeg</v>
      </c>
      <c r="BD451" s="29" t="str">
        <f t="shared" si="67"/>
        <v>presentation/thumbnail</v>
      </c>
    </row>
    <row r="452" spans="1:56" ht="14.85" customHeight="1">
      <c r="A452" s="29">
        <v>1</v>
      </c>
      <c r="B452" s="29">
        <v>0</v>
      </c>
      <c r="C452" s="29" t="s">
        <v>5843</v>
      </c>
      <c r="D452" s="29" t="s">
        <v>5844</v>
      </c>
      <c r="E452" s="29"/>
      <c r="F452" s="38" t="s">
        <v>4430</v>
      </c>
      <c r="G452" s="29"/>
      <c r="H452" s="29"/>
      <c r="I452" s="402" t="s">
        <v>4446</v>
      </c>
      <c r="J452" s="402" t="s">
        <v>5833</v>
      </c>
      <c r="K452" s="29"/>
      <c r="L452" s="29"/>
      <c r="M452" s="29"/>
      <c r="N452" s="29" t="s">
        <v>1223</v>
      </c>
      <c r="O452" s="29"/>
      <c r="P452" s="25" t="s">
        <v>1855</v>
      </c>
      <c r="Q452" s="25"/>
      <c r="R452" s="29" t="s">
        <v>5784</v>
      </c>
      <c r="S452" s="29" t="s">
        <v>5845</v>
      </c>
      <c r="T452" s="29" t="s">
        <v>2006</v>
      </c>
      <c r="U452"/>
      <c r="V452" t="s">
        <v>2467</v>
      </c>
      <c r="W452" s="29"/>
      <c r="X452" s="349">
        <v>29900</v>
      </c>
      <c r="Y452" s="29" t="s">
        <v>1854</v>
      </c>
      <c r="Z452" s="29"/>
      <c r="AA452" s="29"/>
      <c r="AB452" s="29"/>
      <c r="AC452" s="29"/>
      <c r="AD452" s="29"/>
      <c r="AE452" s="29" t="s">
        <v>2950</v>
      </c>
      <c r="AG452" s="38">
        <v>1</v>
      </c>
      <c r="AH452" s="40" t="s">
        <v>4439</v>
      </c>
      <c r="AI452" s="40" t="s">
        <v>4440</v>
      </c>
      <c r="AJ452" s="38" t="s">
        <v>4449</v>
      </c>
      <c r="AK452" s="38" t="s">
        <v>72</v>
      </c>
      <c r="AL452" s="301" t="s">
        <v>5839</v>
      </c>
      <c r="AN452" s="29" t="s">
        <v>72</v>
      </c>
      <c r="AO452" s="29" t="s">
        <v>4442</v>
      </c>
      <c r="AR452" s="29" t="str">
        <f t="shared" si="68"/>
        <v>0</v>
      </c>
      <c r="AS452" s="29">
        <f t="shared" si="62"/>
        <v>0</v>
      </c>
      <c r="AT452" s="29">
        <v>0</v>
      </c>
      <c r="AW452" s="29" t="str">
        <f t="shared" si="70"/>
        <v/>
      </c>
      <c r="AX452" s="29" t="str">
        <f t="shared" si="63"/>
        <v/>
      </c>
      <c r="AY452" s="29" t="str">
        <f t="shared" si="69"/>
        <v>https://media.mediathek-tanz-theater.de/iiif/2/nvt_img-013-001-003.JP2</v>
      </c>
      <c r="AZ452" s="29" t="str">
        <f t="shared" si="64"/>
        <v>image/jp2</v>
      </c>
      <c r="BA452" s="29" t="str">
        <f t="shared" si="65"/>
        <v>presentation/iiif</v>
      </c>
      <c r="BB452" s="29" t="str">
        <f t="shared" si="66"/>
        <v>https://media.mediathek-tanz-theater.de/iiif/2/nvt_img-013-001-003.JP2/full/100,/0/default.jpg</v>
      </c>
      <c r="BC452" s="29" t="str">
        <f t="shared" si="61"/>
        <v>image/jpeg</v>
      </c>
      <c r="BD452" s="29" t="str">
        <f t="shared" si="67"/>
        <v>presentation/thumbnail</v>
      </c>
    </row>
    <row r="453" spans="1:56" ht="14.85" customHeight="1">
      <c r="A453" s="29">
        <v>1</v>
      </c>
      <c r="B453" s="29">
        <v>0</v>
      </c>
      <c r="C453" s="29" t="s">
        <v>5846</v>
      </c>
      <c r="D453" s="29" t="s">
        <v>5847</v>
      </c>
      <c r="E453" s="29"/>
      <c r="F453" s="38" t="s">
        <v>4430</v>
      </c>
      <c r="G453" s="29"/>
      <c r="H453" s="29"/>
      <c r="I453" s="402" t="s">
        <v>4438</v>
      </c>
      <c r="J453" s="402" t="s">
        <v>5831</v>
      </c>
      <c r="K453" s="29"/>
      <c r="L453" s="29"/>
      <c r="M453" s="29"/>
      <c r="N453" s="29" t="s">
        <v>1223</v>
      </c>
      <c r="O453" s="29"/>
      <c r="P453" s="25" t="s">
        <v>1855</v>
      </c>
      <c r="Q453" s="25"/>
      <c r="R453" s="29" t="s">
        <v>5784</v>
      </c>
      <c r="S453" s="29"/>
      <c r="T453" s="29"/>
      <c r="U453"/>
      <c r="V453" t="s">
        <v>2467</v>
      </c>
      <c r="W453" s="29"/>
      <c r="X453" s="349">
        <v>29900</v>
      </c>
      <c r="Y453" s="29" t="s">
        <v>1854</v>
      </c>
      <c r="Z453" s="29"/>
      <c r="AA453" s="29"/>
      <c r="AB453" s="29"/>
      <c r="AC453" s="29"/>
      <c r="AD453" s="29"/>
      <c r="AE453" s="29" t="s">
        <v>2950</v>
      </c>
      <c r="AG453" s="38">
        <v>1</v>
      </c>
      <c r="AH453" s="40" t="s">
        <v>4439</v>
      </c>
      <c r="AI453" s="40" t="s">
        <v>4440</v>
      </c>
      <c r="AJ453" s="38" t="s">
        <v>5848</v>
      </c>
      <c r="AR453" s="29" t="str">
        <f t="shared" si="68"/>
        <v>1</v>
      </c>
      <c r="AS453" s="29">
        <f t="shared" si="62"/>
        <v>1</v>
      </c>
      <c r="AT453" s="29">
        <v>1</v>
      </c>
      <c r="AV453" s="29" t="s">
        <v>5849</v>
      </c>
      <c r="AW453" s="29" t="str">
        <f t="shared" si="70"/>
        <v>image/tiff</v>
      </c>
      <c r="AX453" s="29" t="str">
        <f t="shared" si="63"/>
        <v>archival/master</v>
      </c>
      <c r="AY453" s="29" t="str">
        <f t="shared" si="69"/>
        <v>https://media.mediathek-tanz-theater.de/iiif/2/nvt_img-013-002.JP2</v>
      </c>
      <c r="AZ453" s="29" t="str">
        <f t="shared" si="64"/>
        <v>image/jp2</v>
      </c>
      <c r="BA453" s="29" t="str">
        <f t="shared" si="65"/>
        <v>presentation/iiif</v>
      </c>
      <c r="BB453" s="29" t="str">
        <f t="shared" si="66"/>
        <v>https://media.mediathek-tanz-theater.de/iiif/2/nvt_img-013-002.JP2/full/100,/0/default.jpg</v>
      </c>
      <c r="BC453" s="29" t="str">
        <f t="shared" ref="BC453:BC516" si="71">IF(NOT(BB453=""),"image/jpeg","")</f>
        <v>image/jpeg</v>
      </c>
      <c r="BD453" s="29" t="str">
        <f t="shared" si="67"/>
        <v>presentation/thumbnail</v>
      </c>
    </row>
    <row r="454" spans="1:56" ht="14.85" customHeight="1">
      <c r="A454" s="29">
        <v>1</v>
      </c>
      <c r="B454" s="29">
        <v>0</v>
      </c>
      <c r="C454" s="29" t="s">
        <v>5850</v>
      </c>
      <c r="D454" s="29" t="s">
        <v>5851</v>
      </c>
      <c r="E454" s="29"/>
      <c r="F454" s="38" t="s">
        <v>4430</v>
      </c>
      <c r="G454" s="29"/>
      <c r="H454" s="38" t="s">
        <v>4841</v>
      </c>
      <c r="I454" s="402" t="s">
        <v>4446</v>
      </c>
      <c r="J454" s="402" t="s">
        <v>5846</v>
      </c>
      <c r="K454" s="29"/>
      <c r="L454" s="29"/>
      <c r="M454" s="29"/>
      <c r="N454" s="29" t="s">
        <v>1223</v>
      </c>
      <c r="O454" s="29"/>
      <c r="P454" s="25" t="s">
        <v>1855</v>
      </c>
      <c r="Q454" s="25"/>
      <c r="R454" s="29" t="s">
        <v>5784</v>
      </c>
      <c r="S454" s="29" t="s">
        <v>5852</v>
      </c>
      <c r="T454" s="29" t="s">
        <v>2006</v>
      </c>
      <c r="U454"/>
      <c r="V454" t="s">
        <v>2467</v>
      </c>
      <c r="W454" s="29"/>
      <c r="X454" s="349">
        <v>29900</v>
      </c>
      <c r="Y454" s="29" t="s">
        <v>1854</v>
      </c>
      <c r="Z454" s="29"/>
      <c r="AA454" s="29"/>
      <c r="AB454" s="29"/>
      <c r="AC454" s="29"/>
      <c r="AD454" s="29"/>
      <c r="AE454" s="29" t="s">
        <v>2950</v>
      </c>
      <c r="AG454" s="38">
        <v>1</v>
      </c>
      <c r="AH454" s="40" t="s">
        <v>4439</v>
      </c>
      <c r="AI454" s="40" t="s">
        <v>4440</v>
      </c>
      <c r="AJ454" s="38" t="s">
        <v>4449</v>
      </c>
      <c r="AK454" s="38" t="s">
        <v>72</v>
      </c>
      <c r="AL454" s="301" t="s">
        <v>5839</v>
      </c>
      <c r="AN454" s="29" t="s">
        <v>72</v>
      </c>
      <c r="AO454" s="29" t="s">
        <v>4442</v>
      </c>
      <c r="AR454" s="29" t="str">
        <f t="shared" si="68"/>
        <v>0</v>
      </c>
      <c r="AS454" s="29">
        <f t="shared" ref="AS454:AS517" si="72">AT454</f>
        <v>0</v>
      </c>
      <c r="AT454" s="29">
        <v>0</v>
      </c>
      <c r="AW454" s="29" t="str">
        <f t="shared" si="70"/>
        <v/>
      </c>
      <c r="AX454" s="29" t="str">
        <f t="shared" ref="AX454:AX517" si="73">IF(NOT(AV454=""),"archival/master","")</f>
        <v/>
      </c>
      <c r="AY454" s="29" t="str">
        <f t="shared" si="69"/>
        <v>https://media.mediathek-tanz-theater.de/iiif/2/nvt_img-013-002-001.JP2</v>
      </c>
      <c r="AZ454" s="29" t="str">
        <f t="shared" ref="AZ454:AZ517" si="74">IF(NOT(AY454=""),"image/jp2","")</f>
        <v>image/jp2</v>
      </c>
      <c r="BA454" s="29" t="str">
        <f t="shared" ref="BA454:BA517" si="75">IF(NOT(AY454=""),"presentation/iiif","")</f>
        <v>presentation/iiif</v>
      </c>
      <c r="BB454" s="29" t="str">
        <f t="shared" ref="BB454:BB517" si="76">"https://media.mediathek-tanz-theater.de/iiif/2/nvt_"&amp;C454&amp;".JP2/full/100,/0/default.jpg"</f>
        <v>https://media.mediathek-tanz-theater.de/iiif/2/nvt_img-013-002-001.JP2/full/100,/0/default.jpg</v>
      </c>
      <c r="BC454" s="29" t="str">
        <f t="shared" si="71"/>
        <v>image/jpeg</v>
      </c>
      <c r="BD454" s="29" t="str">
        <f t="shared" ref="BD454:BD517" si="77">IF(NOT(BB454=""),"presentation/thumbnail","")</f>
        <v>presentation/thumbnail</v>
      </c>
    </row>
    <row r="455" spans="1:56" ht="14.85" customHeight="1">
      <c r="A455" s="29">
        <v>1</v>
      </c>
      <c r="B455" s="29">
        <v>0</v>
      </c>
      <c r="C455" s="29" t="s">
        <v>5853</v>
      </c>
      <c r="D455" s="29" t="s">
        <v>5854</v>
      </c>
      <c r="E455" s="29"/>
      <c r="F455" s="38" t="s">
        <v>4430</v>
      </c>
      <c r="G455" s="29"/>
      <c r="H455" s="29" t="s">
        <v>4841</v>
      </c>
      <c r="I455" s="402" t="s">
        <v>4446</v>
      </c>
      <c r="J455" s="402" t="s">
        <v>5846</v>
      </c>
      <c r="K455" s="29"/>
      <c r="L455" s="29"/>
      <c r="M455" s="29"/>
      <c r="N455" s="29" t="s">
        <v>1223</v>
      </c>
      <c r="O455" s="29"/>
      <c r="P455" s="25" t="s">
        <v>1855</v>
      </c>
      <c r="Q455" s="25"/>
      <c r="R455" s="29" t="s">
        <v>5784</v>
      </c>
      <c r="S455" s="29" t="s">
        <v>5855</v>
      </c>
      <c r="T455" s="29" t="s">
        <v>2006</v>
      </c>
      <c r="U455"/>
      <c r="V455" t="s">
        <v>2467</v>
      </c>
      <c r="W455" s="29"/>
      <c r="X455" s="349">
        <v>29900</v>
      </c>
      <c r="Y455" s="29" t="s">
        <v>1854</v>
      </c>
      <c r="Z455" s="29"/>
      <c r="AA455" s="29"/>
      <c r="AB455" s="29"/>
      <c r="AC455" s="29"/>
      <c r="AD455" s="29"/>
      <c r="AE455" s="29" t="s">
        <v>2950</v>
      </c>
      <c r="AG455" s="38">
        <v>1</v>
      </c>
      <c r="AH455" s="40" t="s">
        <v>4439</v>
      </c>
      <c r="AI455" s="40" t="s">
        <v>4440</v>
      </c>
      <c r="AJ455" s="38" t="s">
        <v>4449</v>
      </c>
      <c r="AK455" s="38" t="s">
        <v>5856</v>
      </c>
      <c r="AL455" s="301" t="s">
        <v>5839</v>
      </c>
      <c r="AN455" s="29" t="s">
        <v>72</v>
      </c>
      <c r="AO455" s="29" t="s">
        <v>4442</v>
      </c>
      <c r="AR455" s="29" t="str">
        <f t="shared" ref="AR455:AR518" si="78">IF(OR(I455="Negativmappe",I455="Negativstreifen",I455="Diapositivfilm",I455="Fotomappe;(POSITIVE)",AND(I455="Kostümfotografie",NOT(AE455="DT")),AND(I455="Fotografie",NOT(AE455="DT")),AND(I455="Porträtfotografie",NOT(AE455="DT")),AND(I455="Fotodokumentation",NOT(AE455="DT")),AND(I455="Bühnenbildfotografie",NOT(AE455="DT"))),"1","0")</f>
        <v>0</v>
      </c>
      <c r="AS455" s="29">
        <f t="shared" si="72"/>
        <v>0</v>
      </c>
      <c r="AT455" s="29">
        <v>0</v>
      </c>
      <c r="AW455" s="29" t="str">
        <f t="shared" si="70"/>
        <v/>
      </c>
      <c r="AX455" s="29" t="str">
        <f t="shared" si="73"/>
        <v/>
      </c>
      <c r="AY455" s="29" t="str">
        <f t="shared" ref="AY455:AY518" si="79">"https://media.mediathek-tanz-theater.de/iiif/2/nvt_"&amp;C455&amp;".JP2"</f>
        <v>https://media.mediathek-tanz-theater.de/iiif/2/nvt_img-013-002-002.JP2</v>
      </c>
      <c r="AZ455" s="29" t="str">
        <f t="shared" si="74"/>
        <v>image/jp2</v>
      </c>
      <c r="BA455" s="29" t="str">
        <f t="shared" si="75"/>
        <v>presentation/iiif</v>
      </c>
      <c r="BB455" s="29" t="str">
        <f t="shared" si="76"/>
        <v>https://media.mediathek-tanz-theater.de/iiif/2/nvt_img-013-002-002.JP2/full/100,/0/default.jpg</v>
      </c>
      <c r="BC455" s="29" t="str">
        <f t="shared" si="71"/>
        <v>image/jpeg</v>
      </c>
      <c r="BD455" s="29" t="str">
        <f t="shared" si="77"/>
        <v>presentation/thumbnail</v>
      </c>
    </row>
    <row r="456" spans="1:56" ht="14.85" customHeight="1">
      <c r="A456" s="29">
        <v>1</v>
      </c>
      <c r="B456" s="29">
        <v>0</v>
      </c>
      <c r="C456" s="29" t="s">
        <v>5857</v>
      </c>
      <c r="D456" s="29" t="s">
        <v>5858</v>
      </c>
      <c r="E456" s="29"/>
      <c r="F456" s="38" t="s">
        <v>4430</v>
      </c>
      <c r="G456" s="29"/>
      <c r="H456" s="29" t="s">
        <v>4841</v>
      </c>
      <c r="I456" s="402" t="s">
        <v>4446</v>
      </c>
      <c r="J456" s="402" t="s">
        <v>5846</v>
      </c>
      <c r="K456" s="29"/>
      <c r="L456" s="29"/>
      <c r="M456" s="29"/>
      <c r="N456" s="29" t="s">
        <v>1223</v>
      </c>
      <c r="O456" s="29"/>
      <c r="P456" s="25" t="s">
        <v>1855</v>
      </c>
      <c r="Q456" s="25"/>
      <c r="R456" s="29" t="s">
        <v>5784</v>
      </c>
      <c r="S456" s="29" t="s">
        <v>5859</v>
      </c>
      <c r="T456" s="29" t="s">
        <v>2006</v>
      </c>
      <c r="U456"/>
      <c r="V456" t="s">
        <v>2467</v>
      </c>
      <c r="W456" s="29"/>
      <c r="X456" s="349">
        <v>29900</v>
      </c>
      <c r="Y456" s="29" t="s">
        <v>1854</v>
      </c>
      <c r="Z456" s="29"/>
      <c r="AA456" s="29"/>
      <c r="AB456" s="29"/>
      <c r="AC456" s="29"/>
      <c r="AD456" s="29"/>
      <c r="AE456" s="29" t="s">
        <v>2950</v>
      </c>
      <c r="AG456" s="38">
        <v>1</v>
      </c>
      <c r="AH456" s="40" t="s">
        <v>4439</v>
      </c>
      <c r="AI456" s="40" t="s">
        <v>4440</v>
      </c>
      <c r="AJ456" s="38" t="s">
        <v>4449</v>
      </c>
      <c r="AK456" s="38" t="s">
        <v>5856</v>
      </c>
      <c r="AL456" s="301" t="s">
        <v>5839</v>
      </c>
      <c r="AN456" s="29" t="s">
        <v>72</v>
      </c>
      <c r="AO456" s="29" t="s">
        <v>4442</v>
      </c>
      <c r="AR456" s="29" t="str">
        <f t="shared" si="78"/>
        <v>0</v>
      </c>
      <c r="AS456" s="29">
        <f t="shared" si="72"/>
        <v>0</v>
      </c>
      <c r="AT456" s="29">
        <v>0</v>
      </c>
      <c r="AW456" s="29" t="str">
        <f t="shared" ref="AW456:AW519" si="80">IF(NOT(AV456=""),"image/tiff","")</f>
        <v/>
      </c>
      <c r="AX456" s="29" t="str">
        <f t="shared" si="73"/>
        <v/>
      </c>
      <c r="AY456" s="29" t="str">
        <f t="shared" si="79"/>
        <v>https://media.mediathek-tanz-theater.de/iiif/2/nvt_img-013-002-003.JP2</v>
      </c>
      <c r="AZ456" s="29" t="str">
        <f t="shared" si="74"/>
        <v>image/jp2</v>
      </c>
      <c r="BA456" s="29" t="str">
        <f t="shared" si="75"/>
        <v>presentation/iiif</v>
      </c>
      <c r="BB456" s="29" t="str">
        <f t="shared" si="76"/>
        <v>https://media.mediathek-tanz-theater.de/iiif/2/nvt_img-013-002-003.JP2/full/100,/0/default.jpg</v>
      </c>
      <c r="BC456" s="29" t="str">
        <f t="shared" si="71"/>
        <v>image/jpeg</v>
      </c>
      <c r="BD456" s="29" t="str">
        <f t="shared" si="77"/>
        <v>presentation/thumbnail</v>
      </c>
    </row>
    <row r="457" spans="1:56" ht="14.85" customHeight="1">
      <c r="A457" s="29">
        <v>1</v>
      </c>
      <c r="B457" s="29">
        <v>0</v>
      </c>
      <c r="C457" s="29" t="s">
        <v>5860</v>
      </c>
      <c r="D457" s="29" t="s">
        <v>5861</v>
      </c>
      <c r="E457" s="29"/>
      <c r="F457" s="38" t="s">
        <v>4430</v>
      </c>
      <c r="G457" s="29"/>
      <c r="H457" s="29" t="s">
        <v>4815</v>
      </c>
      <c r="I457" s="402" t="s">
        <v>4446</v>
      </c>
      <c r="J457" s="402" t="s">
        <v>5846</v>
      </c>
      <c r="K457" s="29"/>
      <c r="L457" s="29"/>
      <c r="M457" s="29"/>
      <c r="N457" s="29" t="s">
        <v>1223</v>
      </c>
      <c r="O457" s="29"/>
      <c r="P457" s="25" t="s">
        <v>1855</v>
      </c>
      <c r="Q457" s="25"/>
      <c r="R457" s="29" t="s">
        <v>5784</v>
      </c>
      <c r="S457" s="29" t="s">
        <v>5862</v>
      </c>
      <c r="T457" s="29" t="s">
        <v>2006</v>
      </c>
      <c r="U457"/>
      <c r="V457" t="s">
        <v>2467</v>
      </c>
      <c r="W457" s="29"/>
      <c r="X457" s="349">
        <v>29900</v>
      </c>
      <c r="Y457" s="29" t="s">
        <v>1854</v>
      </c>
      <c r="Z457" s="29"/>
      <c r="AA457" s="29"/>
      <c r="AB457" s="29"/>
      <c r="AC457" s="29"/>
      <c r="AD457" s="29"/>
      <c r="AE457" s="29" t="s">
        <v>2950</v>
      </c>
      <c r="AG457" s="38">
        <v>1</v>
      </c>
      <c r="AH457" s="40" t="s">
        <v>4439</v>
      </c>
      <c r="AI457" s="40" t="s">
        <v>4440</v>
      </c>
      <c r="AJ457" s="38" t="s">
        <v>4449</v>
      </c>
      <c r="AK457" s="38" t="s">
        <v>72</v>
      </c>
      <c r="AL457" s="301" t="s">
        <v>5839</v>
      </c>
      <c r="AN457" s="29" t="s">
        <v>72</v>
      </c>
      <c r="AO457" s="29" t="s">
        <v>4442</v>
      </c>
      <c r="AR457" s="29" t="str">
        <f t="shared" si="78"/>
        <v>0</v>
      </c>
      <c r="AS457" s="29">
        <f t="shared" si="72"/>
        <v>0</v>
      </c>
      <c r="AT457" s="29">
        <v>0</v>
      </c>
      <c r="AW457" s="29" t="str">
        <f t="shared" si="80"/>
        <v/>
      </c>
      <c r="AX457" s="29" t="str">
        <f t="shared" si="73"/>
        <v/>
      </c>
      <c r="AY457" s="29" t="str">
        <f t="shared" si="79"/>
        <v>https://media.mediathek-tanz-theater.de/iiif/2/nvt_img-013-002-004.JP2</v>
      </c>
      <c r="AZ457" s="29" t="str">
        <f t="shared" si="74"/>
        <v>image/jp2</v>
      </c>
      <c r="BA457" s="29" t="str">
        <f t="shared" si="75"/>
        <v>presentation/iiif</v>
      </c>
      <c r="BB457" s="29" t="str">
        <f t="shared" si="76"/>
        <v>https://media.mediathek-tanz-theater.de/iiif/2/nvt_img-013-002-004.JP2/full/100,/0/default.jpg</v>
      </c>
      <c r="BC457" s="29" t="str">
        <f t="shared" si="71"/>
        <v>image/jpeg</v>
      </c>
      <c r="BD457" s="29" t="str">
        <f t="shared" si="77"/>
        <v>presentation/thumbnail</v>
      </c>
    </row>
    <row r="458" spans="1:56" ht="14.85" customHeight="1">
      <c r="A458" s="29">
        <v>1</v>
      </c>
      <c r="B458" s="29">
        <v>0</v>
      </c>
      <c r="C458" s="29" t="s">
        <v>5863</v>
      </c>
      <c r="D458" s="29" t="s">
        <v>5864</v>
      </c>
      <c r="E458" s="29"/>
      <c r="F458" s="38" t="s">
        <v>4430</v>
      </c>
      <c r="G458" s="29"/>
      <c r="H458" s="29"/>
      <c r="I458" s="402" t="s">
        <v>4438</v>
      </c>
      <c r="J458" s="402" t="s">
        <v>5831</v>
      </c>
      <c r="K458" s="29"/>
      <c r="L458" s="29"/>
      <c r="M458" s="29"/>
      <c r="N458" s="29" t="s">
        <v>1223</v>
      </c>
      <c r="O458" s="29"/>
      <c r="P458" s="25" t="s">
        <v>1855</v>
      </c>
      <c r="Q458" s="25"/>
      <c r="R458" s="29" t="s">
        <v>5784</v>
      </c>
      <c r="S458" s="29"/>
      <c r="T458" s="29"/>
      <c r="U458"/>
      <c r="V458" t="s">
        <v>2467</v>
      </c>
      <c r="W458" s="29"/>
      <c r="X458" s="349">
        <v>29900</v>
      </c>
      <c r="Y458" s="29" t="s">
        <v>1854</v>
      </c>
      <c r="Z458" s="29"/>
      <c r="AA458" s="29"/>
      <c r="AB458" s="29"/>
      <c r="AC458" s="29"/>
      <c r="AD458" s="29"/>
      <c r="AE458" s="29" t="s">
        <v>2950</v>
      </c>
      <c r="AG458" s="38">
        <v>1</v>
      </c>
      <c r="AH458" s="40" t="s">
        <v>4439</v>
      </c>
      <c r="AI458" s="40" t="s">
        <v>4440</v>
      </c>
      <c r="AJ458" s="38" t="s">
        <v>5865</v>
      </c>
      <c r="AR458" s="29" t="str">
        <f t="shared" si="78"/>
        <v>1</v>
      </c>
      <c r="AS458" s="29">
        <f t="shared" si="72"/>
        <v>1</v>
      </c>
      <c r="AT458" s="29">
        <v>1</v>
      </c>
      <c r="AV458" s="29" t="s">
        <v>5866</v>
      </c>
      <c r="AW458" s="29" t="str">
        <f t="shared" si="80"/>
        <v>image/tiff</v>
      </c>
      <c r="AX458" s="29" t="str">
        <f t="shared" si="73"/>
        <v>archival/master</v>
      </c>
      <c r="AY458" s="29" t="str">
        <f t="shared" si="79"/>
        <v>https://media.mediathek-tanz-theater.de/iiif/2/nvt_img-013-003.JP2</v>
      </c>
      <c r="AZ458" s="29" t="str">
        <f t="shared" si="74"/>
        <v>image/jp2</v>
      </c>
      <c r="BA458" s="29" t="str">
        <f t="shared" si="75"/>
        <v>presentation/iiif</v>
      </c>
      <c r="BB458" s="29" t="str">
        <f t="shared" si="76"/>
        <v>https://media.mediathek-tanz-theater.de/iiif/2/nvt_img-013-003.JP2/full/100,/0/default.jpg</v>
      </c>
      <c r="BC458" s="29" t="str">
        <f t="shared" si="71"/>
        <v>image/jpeg</v>
      </c>
      <c r="BD458" s="29" t="str">
        <f t="shared" si="77"/>
        <v>presentation/thumbnail</v>
      </c>
    </row>
    <row r="459" spans="1:56" ht="14.85" customHeight="1">
      <c r="A459" s="29">
        <v>1</v>
      </c>
      <c r="B459" s="29">
        <v>0</v>
      </c>
      <c r="C459" s="29" t="s">
        <v>5867</v>
      </c>
      <c r="D459" s="29" t="s">
        <v>5868</v>
      </c>
      <c r="E459" s="29"/>
      <c r="F459" s="38" t="s">
        <v>4430</v>
      </c>
      <c r="G459" s="29"/>
      <c r="H459" s="29" t="s">
        <v>4815</v>
      </c>
      <c r="I459" s="402" t="s">
        <v>4446</v>
      </c>
      <c r="J459" s="402" t="s">
        <v>5863</v>
      </c>
      <c r="K459" s="29"/>
      <c r="L459" s="29"/>
      <c r="M459" s="29"/>
      <c r="N459" s="29" t="s">
        <v>1223</v>
      </c>
      <c r="O459" s="29"/>
      <c r="P459" s="25" t="s">
        <v>1855</v>
      </c>
      <c r="Q459" s="25"/>
      <c r="R459" s="29" t="s">
        <v>5784</v>
      </c>
      <c r="S459" s="29" t="s">
        <v>5869</v>
      </c>
      <c r="T459" s="29" t="s">
        <v>2006</v>
      </c>
      <c r="U459"/>
      <c r="V459" t="s">
        <v>2467</v>
      </c>
      <c r="W459" s="29"/>
      <c r="X459" s="349">
        <v>29900</v>
      </c>
      <c r="Y459" s="29" t="s">
        <v>1854</v>
      </c>
      <c r="Z459" s="29"/>
      <c r="AA459" s="29"/>
      <c r="AB459" s="29"/>
      <c r="AC459" s="29"/>
      <c r="AD459" s="29"/>
      <c r="AE459" s="29" t="s">
        <v>2950</v>
      </c>
      <c r="AG459" s="38">
        <v>1</v>
      </c>
      <c r="AH459" s="40" t="s">
        <v>4439</v>
      </c>
      <c r="AI459" s="40" t="s">
        <v>4440</v>
      </c>
      <c r="AJ459" s="38" t="s">
        <v>4449</v>
      </c>
      <c r="AK459" s="38" t="s">
        <v>72</v>
      </c>
      <c r="AL459" s="301" t="s">
        <v>5839</v>
      </c>
      <c r="AN459" s="29" t="s">
        <v>72</v>
      </c>
      <c r="AO459" s="29" t="s">
        <v>4442</v>
      </c>
      <c r="AR459" s="29" t="str">
        <f t="shared" si="78"/>
        <v>0</v>
      </c>
      <c r="AS459" s="29">
        <f t="shared" si="72"/>
        <v>0</v>
      </c>
      <c r="AT459" s="29">
        <v>0</v>
      </c>
      <c r="AW459" s="29" t="str">
        <f t="shared" si="80"/>
        <v/>
      </c>
      <c r="AX459" s="29" t="str">
        <f t="shared" si="73"/>
        <v/>
      </c>
      <c r="AY459" s="29" t="str">
        <f t="shared" si="79"/>
        <v>https://media.mediathek-tanz-theater.de/iiif/2/nvt_img-013-003-001.JP2</v>
      </c>
      <c r="AZ459" s="29" t="str">
        <f t="shared" si="74"/>
        <v>image/jp2</v>
      </c>
      <c r="BA459" s="29" t="str">
        <f t="shared" si="75"/>
        <v>presentation/iiif</v>
      </c>
      <c r="BB459" s="29" t="str">
        <f t="shared" si="76"/>
        <v>https://media.mediathek-tanz-theater.de/iiif/2/nvt_img-013-003-001.JP2/full/100,/0/default.jpg</v>
      </c>
      <c r="BC459" s="29" t="str">
        <f t="shared" si="71"/>
        <v>image/jpeg</v>
      </c>
      <c r="BD459" s="29" t="str">
        <f t="shared" si="77"/>
        <v>presentation/thumbnail</v>
      </c>
    </row>
    <row r="460" spans="1:56" ht="14.85" customHeight="1">
      <c r="A460" s="29">
        <v>1</v>
      </c>
      <c r="B460" s="29">
        <v>0</v>
      </c>
      <c r="C460" s="29" t="s">
        <v>5870</v>
      </c>
      <c r="D460" s="29" t="s">
        <v>5871</v>
      </c>
      <c r="E460" s="29"/>
      <c r="F460" s="38" t="s">
        <v>4430</v>
      </c>
      <c r="G460" s="29"/>
      <c r="H460" s="29" t="s">
        <v>4841</v>
      </c>
      <c r="I460" s="402" t="s">
        <v>4446</v>
      </c>
      <c r="J460" s="402" t="s">
        <v>5863</v>
      </c>
      <c r="K460" s="29"/>
      <c r="L460" s="29"/>
      <c r="M460" s="29"/>
      <c r="N460" s="29" t="s">
        <v>1223</v>
      </c>
      <c r="O460" s="29"/>
      <c r="P460" s="25" t="s">
        <v>1855</v>
      </c>
      <c r="Q460" s="25"/>
      <c r="R460" s="29" t="s">
        <v>5784</v>
      </c>
      <c r="S460" s="29" t="s">
        <v>5869</v>
      </c>
      <c r="T460" s="29" t="s">
        <v>2006</v>
      </c>
      <c r="U460"/>
      <c r="V460" t="s">
        <v>2467</v>
      </c>
      <c r="W460" s="29"/>
      <c r="X460" s="349">
        <v>29900</v>
      </c>
      <c r="Y460" s="29" t="s">
        <v>1854</v>
      </c>
      <c r="Z460" s="29"/>
      <c r="AA460" s="29"/>
      <c r="AB460" s="29"/>
      <c r="AC460" s="29"/>
      <c r="AD460" s="29"/>
      <c r="AE460" s="29" t="s">
        <v>2950</v>
      </c>
      <c r="AG460" s="38">
        <v>1</v>
      </c>
      <c r="AH460" s="40" t="s">
        <v>4439</v>
      </c>
      <c r="AI460" s="40" t="s">
        <v>4440</v>
      </c>
      <c r="AJ460" s="38" t="s">
        <v>4449</v>
      </c>
      <c r="AK460" s="38" t="s">
        <v>5872</v>
      </c>
      <c r="AL460" s="301" t="s">
        <v>5839</v>
      </c>
      <c r="AN460" s="29" t="s">
        <v>72</v>
      </c>
      <c r="AO460" s="29" t="s">
        <v>4442</v>
      </c>
      <c r="AR460" s="29" t="str">
        <f t="shared" si="78"/>
        <v>0</v>
      </c>
      <c r="AS460" s="29">
        <f t="shared" si="72"/>
        <v>0</v>
      </c>
      <c r="AT460" s="29">
        <v>0</v>
      </c>
      <c r="AW460" s="29" t="str">
        <f t="shared" si="80"/>
        <v/>
      </c>
      <c r="AX460" s="29" t="str">
        <f t="shared" si="73"/>
        <v/>
      </c>
      <c r="AY460" s="29" t="str">
        <f t="shared" si="79"/>
        <v>https://media.mediathek-tanz-theater.de/iiif/2/nvt_img-013-003-002.JP2</v>
      </c>
      <c r="AZ460" s="29" t="str">
        <f t="shared" si="74"/>
        <v>image/jp2</v>
      </c>
      <c r="BA460" s="29" t="str">
        <f t="shared" si="75"/>
        <v>presentation/iiif</v>
      </c>
      <c r="BB460" s="29" t="str">
        <f t="shared" si="76"/>
        <v>https://media.mediathek-tanz-theater.de/iiif/2/nvt_img-013-003-002.JP2/full/100,/0/default.jpg</v>
      </c>
      <c r="BC460" s="29" t="str">
        <f t="shared" si="71"/>
        <v>image/jpeg</v>
      </c>
      <c r="BD460" s="29" t="str">
        <f t="shared" si="77"/>
        <v>presentation/thumbnail</v>
      </c>
    </row>
    <row r="461" spans="1:56" ht="14.85" customHeight="1">
      <c r="A461" s="29">
        <v>1</v>
      </c>
      <c r="B461" s="29">
        <v>0</v>
      </c>
      <c r="C461" s="29" t="s">
        <v>5873</v>
      </c>
      <c r="D461" s="29" t="s">
        <v>5874</v>
      </c>
      <c r="E461" s="29"/>
      <c r="F461" s="38" t="s">
        <v>4430</v>
      </c>
      <c r="G461" s="29"/>
      <c r="H461" s="29"/>
      <c r="I461" s="402" t="s">
        <v>4446</v>
      </c>
      <c r="J461" s="402" t="s">
        <v>5863</v>
      </c>
      <c r="K461" s="29"/>
      <c r="L461" s="29"/>
      <c r="M461" s="29"/>
      <c r="N461" s="29" t="s">
        <v>1223</v>
      </c>
      <c r="O461" s="29"/>
      <c r="P461" s="25" t="s">
        <v>1855</v>
      </c>
      <c r="Q461" s="25"/>
      <c r="R461" s="29" t="s">
        <v>5784</v>
      </c>
      <c r="S461" s="29" t="s">
        <v>5875</v>
      </c>
      <c r="T461" s="29" t="s">
        <v>2006</v>
      </c>
      <c r="U461"/>
      <c r="V461" t="s">
        <v>2467</v>
      </c>
      <c r="W461" s="29"/>
      <c r="X461" s="349">
        <v>29900</v>
      </c>
      <c r="Y461" s="29" t="s">
        <v>1854</v>
      </c>
      <c r="Z461" s="29"/>
      <c r="AA461" s="29"/>
      <c r="AB461" s="29"/>
      <c r="AC461" s="29"/>
      <c r="AD461" s="29"/>
      <c r="AE461" s="29" t="s">
        <v>2950</v>
      </c>
      <c r="AG461" s="38">
        <v>1</v>
      </c>
      <c r="AH461" s="40" t="s">
        <v>4439</v>
      </c>
      <c r="AI461" s="40" t="s">
        <v>4440</v>
      </c>
      <c r="AJ461" s="38" t="s">
        <v>4449</v>
      </c>
      <c r="AK461" s="38" t="s">
        <v>5876</v>
      </c>
      <c r="AL461" s="301" t="s">
        <v>5839</v>
      </c>
      <c r="AN461" s="29" t="s">
        <v>72</v>
      </c>
      <c r="AO461" s="29" t="s">
        <v>4442</v>
      </c>
      <c r="AR461" s="29" t="str">
        <f t="shared" si="78"/>
        <v>0</v>
      </c>
      <c r="AS461" s="29">
        <f t="shared" si="72"/>
        <v>0</v>
      </c>
      <c r="AT461" s="29">
        <v>0</v>
      </c>
      <c r="AW461" s="29" t="str">
        <f t="shared" si="80"/>
        <v/>
      </c>
      <c r="AX461" s="29" t="str">
        <f t="shared" si="73"/>
        <v/>
      </c>
      <c r="AY461" s="29" t="str">
        <f t="shared" si="79"/>
        <v>https://media.mediathek-tanz-theater.de/iiif/2/nvt_img-013-003-003.JP2</v>
      </c>
      <c r="AZ461" s="29" t="str">
        <f t="shared" si="74"/>
        <v>image/jp2</v>
      </c>
      <c r="BA461" s="29" t="str">
        <f t="shared" si="75"/>
        <v>presentation/iiif</v>
      </c>
      <c r="BB461" s="29" t="str">
        <f t="shared" si="76"/>
        <v>https://media.mediathek-tanz-theater.de/iiif/2/nvt_img-013-003-003.JP2/full/100,/0/default.jpg</v>
      </c>
      <c r="BC461" s="29" t="str">
        <f t="shared" si="71"/>
        <v>image/jpeg</v>
      </c>
      <c r="BD461" s="29" t="str">
        <f t="shared" si="77"/>
        <v>presentation/thumbnail</v>
      </c>
    </row>
    <row r="462" spans="1:56" ht="14.85" customHeight="1">
      <c r="A462" s="29">
        <v>1</v>
      </c>
      <c r="B462" s="29">
        <v>0</v>
      </c>
      <c r="C462" s="29" t="s">
        <v>5877</v>
      </c>
      <c r="D462" s="29" t="s">
        <v>5878</v>
      </c>
      <c r="E462" s="29"/>
      <c r="F462" s="38" t="s">
        <v>4430</v>
      </c>
      <c r="G462" s="29"/>
      <c r="H462" s="29"/>
      <c r="I462" s="402" t="s">
        <v>4446</v>
      </c>
      <c r="J462" s="402" t="s">
        <v>5863</v>
      </c>
      <c r="K462" s="29"/>
      <c r="L462" s="29"/>
      <c r="M462" s="29"/>
      <c r="N462" s="29" t="s">
        <v>1223</v>
      </c>
      <c r="O462" s="29"/>
      <c r="P462" s="25" t="s">
        <v>1855</v>
      </c>
      <c r="Q462" s="25"/>
      <c r="R462" s="29" t="s">
        <v>5784</v>
      </c>
      <c r="S462" s="29" t="s">
        <v>5879</v>
      </c>
      <c r="T462" s="29" t="s">
        <v>2006</v>
      </c>
      <c r="U462"/>
      <c r="V462" t="s">
        <v>2467</v>
      </c>
      <c r="W462" s="29"/>
      <c r="X462" s="349">
        <v>29900</v>
      </c>
      <c r="Y462" s="29" t="s">
        <v>1854</v>
      </c>
      <c r="Z462" s="29"/>
      <c r="AA462" s="29"/>
      <c r="AB462" s="29"/>
      <c r="AC462" s="29"/>
      <c r="AD462" s="29"/>
      <c r="AE462" s="29" t="s">
        <v>2950</v>
      </c>
      <c r="AG462" s="38">
        <v>1</v>
      </c>
      <c r="AH462" s="40" t="s">
        <v>4439</v>
      </c>
      <c r="AI462" s="40" t="s">
        <v>4440</v>
      </c>
      <c r="AJ462" s="38" t="s">
        <v>4449</v>
      </c>
      <c r="AK462" s="38" t="s">
        <v>5880</v>
      </c>
      <c r="AL462" s="301" t="s">
        <v>5839</v>
      </c>
      <c r="AN462" s="29" t="s">
        <v>72</v>
      </c>
      <c r="AO462" s="29" t="s">
        <v>4442</v>
      </c>
      <c r="AR462" s="29" t="str">
        <f t="shared" si="78"/>
        <v>0</v>
      </c>
      <c r="AS462" s="29">
        <f t="shared" si="72"/>
        <v>0</v>
      </c>
      <c r="AT462" s="29">
        <v>0</v>
      </c>
      <c r="AW462" s="29" t="str">
        <f t="shared" si="80"/>
        <v/>
      </c>
      <c r="AX462" s="29" t="str">
        <f t="shared" si="73"/>
        <v/>
      </c>
      <c r="AY462" s="29" t="str">
        <f t="shared" si="79"/>
        <v>https://media.mediathek-tanz-theater.de/iiif/2/nvt_img-013-003-004.JP2</v>
      </c>
      <c r="AZ462" s="29" t="str">
        <f t="shared" si="74"/>
        <v>image/jp2</v>
      </c>
      <c r="BA462" s="29" t="str">
        <f t="shared" si="75"/>
        <v>presentation/iiif</v>
      </c>
      <c r="BB462" s="29" t="str">
        <f t="shared" si="76"/>
        <v>https://media.mediathek-tanz-theater.de/iiif/2/nvt_img-013-003-004.JP2/full/100,/0/default.jpg</v>
      </c>
      <c r="BC462" s="29" t="str">
        <f t="shared" si="71"/>
        <v>image/jpeg</v>
      </c>
      <c r="BD462" s="29" t="str">
        <f t="shared" si="77"/>
        <v>presentation/thumbnail</v>
      </c>
    </row>
    <row r="463" spans="1:56" ht="14.85" customHeight="1">
      <c r="A463" s="29">
        <v>0</v>
      </c>
      <c r="B463" s="29">
        <v>0</v>
      </c>
      <c r="C463" s="29" t="s">
        <v>5881</v>
      </c>
      <c r="D463" s="29"/>
      <c r="F463" s="38" t="s">
        <v>4430</v>
      </c>
      <c r="G463" s="29"/>
      <c r="H463" s="29"/>
      <c r="I463" s="402" t="s">
        <v>4431</v>
      </c>
      <c r="K463" s="29"/>
      <c r="L463" s="29"/>
      <c r="M463" s="29"/>
      <c r="N463" s="29"/>
      <c r="O463" s="29" t="s">
        <v>1680</v>
      </c>
      <c r="P463" s="25"/>
      <c r="Q463" s="25"/>
      <c r="R463" s="29" t="s">
        <v>5882</v>
      </c>
      <c r="S463" s="29"/>
      <c r="T463" s="29"/>
      <c r="U463"/>
      <c r="V463"/>
      <c r="W463" s="29"/>
      <c r="X463" s="349"/>
      <c r="Y463" s="29"/>
      <c r="Z463" s="29"/>
      <c r="AA463" s="29"/>
      <c r="AB463" s="29" t="s">
        <v>5882</v>
      </c>
      <c r="AC463" s="29" t="s">
        <v>4788</v>
      </c>
      <c r="AD463" s="29"/>
      <c r="AE463" s="29" t="s">
        <v>2950</v>
      </c>
      <c r="AG463" s="38">
        <v>1</v>
      </c>
      <c r="AJ463" s="38" t="s">
        <v>5115</v>
      </c>
      <c r="AR463" s="29" t="str">
        <f t="shared" si="78"/>
        <v>1</v>
      </c>
      <c r="AS463" s="29">
        <f t="shared" si="72"/>
        <v>0</v>
      </c>
      <c r="AT463" s="29">
        <v>0</v>
      </c>
      <c r="AW463" s="29" t="str">
        <f t="shared" si="80"/>
        <v/>
      </c>
      <c r="AX463" s="29" t="str">
        <f t="shared" si="73"/>
        <v/>
      </c>
      <c r="AY463" s="29" t="str">
        <f t="shared" si="79"/>
        <v>https://media.mediathek-tanz-theater.de/iiif/2/nvt_img-014.JP2</v>
      </c>
      <c r="AZ463" s="29" t="str">
        <f t="shared" si="74"/>
        <v>image/jp2</v>
      </c>
      <c r="BA463" s="29" t="str">
        <f t="shared" si="75"/>
        <v>presentation/iiif</v>
      </c>
      <c r="BB463" s="29" t="str">
        <f t="shared" si="76"/>
        <v>https://media.mediathek-tanz-theater.de/iiif/2/nvt_img-014.JP2/full/100,/0/default.jpg</v>
      </c>
      <c r="BC463" s="29" t="str">
        <f t="shared" si="71"/>
        <v>image/jpeg</v>
      </c>
      <c r="BD463" s="29" t="str">
        <f t="shared" si="77"/>
        <v>presentation/thumbnail</v>
      </c>
    </row>
    <row r="464" spans="1:56" ht="14.85" customHeight="1">
      <c r="A464" s="29">
        <v>1</v>
      </c>
      <c r="B464" s="29">
        <v>0</v>
      </c>
      <c r="C464" s="29" t="s">
        <v>5883</v>
      </c>
      <c r="D464" s="29" t="s">
        <v>5884</v>
      </c>
      <c r="E464" s="29"/>
      <c r="F464" s="38" t="s">
        <v>4430</v>
      </c>
      <c r="G464" s="29"/>
      <c r="H464" s="29"/>
      <c r="I464" s="402" t="s">
        <v>4438</v>
      </c>
      <c r="J464" s="402" t="s">
        <v>5881</v>
      </c>
      <c r="K464" s="29"/>
      <c r="L464" s="29"/>
      <c r="M464" s="29"/>
      <c r="N464" s="29" t="s">
        <v>1680</v>
      </c>
      <c r="O464" s="29"/>
      <c r="P464" s="25"/>
      <c r="Q464" s="25"/>
      <c r="R464" s="29"/>
      <c r="S464" s="29"/>
      <c r="T464" s="29"/>
      <c r="U464"/>
      <c r="V464"/>
      <c r="W464" s="29"/>
      <c r="X464" s="349"/>
      <c r="Y464" s="29"/>
      <c r="Z464" s="29"/>
      <c r="AA464" s="29"/>
      <c r="AB464" s="29"/>
      <c r="AC464" s="29"/>
      <c r="AD464" s="29"/>
      <c r="AE464" s="29" t="s">
        <v>2950</v>
      </c>
      <c r="AG464" s="38">
        <v>1</v>
      </c>
      <c r="AH464" s="40" t="s">
        <v>4439</v>
      </c>
      <c r="AI464" s="40" t="s">
        <v>4440</v>
      </c>
      <c r="AJ464" s="38" t="s">
        <v>5885</v>
      </c>
      <c r="AO464" s="29" t="s">
        <v>4442</v>
      </c>
      <c r="AR464" s="29" t="str">
        <f t="shared" si="78"/>
        <v>1</v>
      </c>
      <c r="AS464" s="29">
        <f t="shared" si="72"/>
        <v>1</v>
      </c>
      <c r="AT464" s="29">
        <v>1</v>
      </c>
      <c r="AV464" s="29" t="s">
        <v>5886</v>
      </c>
      <c r="AW464" s="29" t="str">
        <f t="shared" si="80"/>
        <v>image/tiff</v>
      </c>
      <c r="AX464" s="29" t="str">
        <f t="shared" si="73"/>
        <v>archival/master</v>
      </c>
      <c r="AY464" s="29" t="str">
        <f t="shared" si="79"/>
        <v>https://media.mediathek-tanz-theater.de/iiif/2/nvt_img-014-001.JP2</v>
      </c>
      <c r="AZ464" s="29" t="str">
        <f t="shared" si="74"/>
        <v>image/jp2</v>
      </c>
      <c r="BA464" s="29" t="str">
        <f t="shared" si="75"/>
        <v>presentation/iiif</v>
      </c>
      <c r="BB464" s="29" t="str">
        <f t="shared" si="76"/>
        <v>https://media.mediathek-tanz-theater.de/iiif/2/nvt_img-014-001.JP2/full/100,/0/default.jpg</v>
      </c>
      <c r="BC464" s="29" t="str">
        <f t="shared" si="71"/>
        <v>image/jpeg</v>
      </c>
      <c r="BD464" s="29" t="str">
        <f t="shared" si="77"/>
        <v>presentation/thumbnail</v>
      </c>
    </row>
    <row r="465" spans="1:1028" ht="14.85" customHeight="1">
      <c r="A465" s="29">
        <v>1</v>
      </c>
      <c r="B465" s="29">
        <v>0</v>
      </c>
      <c r="C465" s="29" t="s">
        <v>5887</v>
      </c>
      <c r="D465" s="29" t="s">
        <v>5888</v>
      </c>
      <c r="E465" s="29"/>
      <c r="F465" s="38" t="s">
        <v>4430</v>
      </c>
      <c r="G465" s="29"/>
      <c r="H465" s="38" t="s">
        <v>5889</v>
      </c>
      <c r="I465" s="402" t="s">
        <v>4446</v>
      </c>
      <c r="J465" s="402" t="s">
        <v>5883</v>
      </c>
      <c r="K465" s="29"/>
      <c r="L465" s="29"/>
      <c r="M465" s="29"/>
      <c r="N465" s="29" t="s">
        <v>1680</v>
      </c>
      <c r="O465" s="29"/>
      <c r="P465" s="25"/>
      <c r="Q465" s="25"/>
      <c r="R465" s="29" t="s">
        <v>5890</v>
      </c>
      <c r="S465" s="29" t="s">
        <v>5891</v>
      </c>
      <c r="T465" s="29" t="s">
        <v>2006</v>
      </c>
      <c r="U465"/>
      <c r="V465"/>
      <c r="W465" s="29"/>
      <c r="X465" s="349"/>
      <c r="Y465" s="29"/>
      <c r="Z465" s="29"/>
      <c r="AA465" s="29"/>
      <c r="AB465" s="29"/>
      <c r="AC465" s="29"/>
      <c r="AD465" s="29"/>
      <c r="AE465" s="29" t="s">
        <v>2950</v>
      </c>
      <c r="AG465" s="38">
        <v>1</v>
      </c>
      <c r="AH465" s="40" t="s">
        <v>4439</v>
      </c>
      <c r="AI465" s="40" t="s">
        <v>4440</v>
      </c>
      <c r="AJ465" s="38" t="s">
        <v>4449</v>
      </c>
      <c r="AK465" s="38" t="s">
        <v>72</v>
      </c>
      <c r="AL465" s="301" t="s">
        <v>4801</v>
      </c>
      <c r="AN465" s="29" t="s">
        <v>72</v>
      </c>
      <c r="AO465" s="29" t="s">
        <v>4442</v>
      </c>
      <c r="AR465" s="29" t="str">
        <f t="shared" si="78"/>
        <v>0</v>
      </c>
      <c r="AS465" s="29">
        <f t="shared" si="72"/>
        <v>0</v>
      </c>
      <c r="AT465" s="29">
        <v>0</v>
      </c>
      <c r="AW465" s="29" t="str">
        <f t="shared" si="80"/>
        <v/>
      </c>
      <c r="AX465" s="29" t="str">
        <f t="shared" si="73"/>
        <v/>
      </c>
      <c r="AY465" s="29" t="str">
        <f t="shared" si="79"/>
        <v>https://media.mediathek-tanz-theater.de/iiif/2/nvt_img-014-001-001.JP2</v>
      </c>
      <c r="AZ465" s="29" t="str">
        <f t="shared" si="74"/>
        <v>image/jp2</v>
      </c>
      <c r="BA465" s="29" t="str">
        <f t="shared" si="75"/>
        <v>presentation/iiif</v>
      </c>
      <c r="BB465" s="29" t="str">
        <f t="shared" si="76"/>
        <v>https://media.mediathek-tanz-theater.de/iiif/2/nvt_img-014-001-001.JP2/full/100,/0/default.jpg</v>
      </c>
      <c r="BC465" s="29" t="str">
        <f t="shared" si="71"/>
        <v>image/jpeg</v>
      </c>
      <c r="BD465" s="29" t="str">
        <f t="shared" si="77"/>
        <v>presentation/thumbnail</v>
      </c>
    </row>
    <row r="466" spans="1:1028" ht="14.85" customHeight="1">
      <c r="A466" s="29">
        <v>1</v>
      </c>
      <c r="B466" s="29">
        <v>0</v>
      </c>
      <c r="C466" s="29" t="s">
        <v>5892</v>
      </c>
      <c r="D466" s="29" t="s">
        <v>5893</v>
      </c>
      <c r="E466" s="29"/>
      <c r="F466" s="38" t="s">
        <v>4430</v>
      </c>
      <c r="G466" s="29"/>
      <c r="H466" s="38" t="s">
        <v>5889</v>
      </c>
      <c r="I466" s="402" t="s">
        <v>4446</v>
      </c>
      <c r="J466" s="402" t="s">
        <v>5883</v>
      </c>
      <c r="K466" s="29"/>
      <c r="L466" s="29"/>
      <c r="M466" s="29"/>
      <c r="N466" s="29" t="s">
        <v>1680</v>
      </c>
      <c r="O466" s="29"/>
      <c r="P466" s="25"/>
      <c r="Q466" s="25"/>
      <c r="R466" s="29" t="s">
        <v>5890</v>
      </c>
      <c r="S466" s="29" t="s">
        <v>5894</v>
      </c>
      <c r="T466" s="29" t="s">
        <v>2006</v>
      </c>
      <c r="U466"/>
      <c r="V466"/>
      <c r="W466" s="29"/>
      <c r="X466" s="349"/>
      <c r="Y466" s="29"/>
      <c r="Z466" s="29"/>
      <c r="AA466" s="29"/>
      <c r="AB466" s="29"/>
      <c r="AC466" s="29"/>
      <c r="AD466" s="29"/>
      <c r="AE466" s="29" t="s">
        <v>2950</v>
      </c>
      <c r="AG466" s="38">
        <v>1</v>
      </c>
      <c r="AH466" s="40" t="s">
        <v>4439</v>
      </c>
      <c r="AI466" s="40" t="s">
        <v>4440</v>
      </c>
      <c r="AJ466" s="38" t="s">
        <v>4449</v>
      </c>
      <c r="AK466" s="38" t="s">
        <v>72</v>
      </c>
      <c r="AL466" s="301" t="s">
        <v>4801</v>
      </c>
      <c r="AN466" s="29" t="s">
        <v>72</v>
      </c>
      <c r="AO466" s="29" t="s">
        <v>4442</v>
      </c>
      <c r="AR466" s="29" t="str">
        <f t="shared" si="78"/>
        <v>0</v>
      </c>
      <c r="AS466" s="29">
        <f t="shared" si="72"/>
        <v>0</v>
      </c>
      <c r="AT466" s="29">
        <v>0</v>
      </c>
      <c r="AW466" s="29" t="str">
        <f t="shared" si="80"/>
        <v/>
      </c>
      <c r="AX466" s="29" t="str">
        <f t="shared" si="73"/>
        <v/>
      </c>
      <c r="AY466" s="29" t="str">
        <f t="shared" si="79"/>
        <v>https://media.mediathek-tanz-theater.de/iiif/2/nvt_img-014-001-002.JP2</v>
      </c>
      <c r="AZ466" s="29" t="str">
        <f t="shared" si="74"/>
        <v>image/jp2</v>
      </c>
      <c r="BA466" s="29" t="str">
        <f t="shared" si="75"/>
        <v>presentation/iiif</v>
      </c>
      <c r="BB466" s="29" t="str">
        <f t="shared" si="76"/>
        <v>https://media.mediathek-tanz-theater.de/iiif/2/nvt_img-014-001-002.JP2/full/100,/0/default.jpg</v>
      </c>
      <c r="BC466" s="29" t="str">
        <f t="shared" si="71"/>
        <v>image/jpeg</v>
      </c>
      <c r="BD466" s="29" t="str">
        <f t="shared" si="77"/>
        <v>presentation/thumbnail</v>
      </c>
    </row>
    <row r="467" spans="1:1028" ht="14.85" customHeight="1">
      <c r="A467" s="29">
        <v>1</v>
      </c>
      <c r="B467" s="29">
        <v>0</v>
      </c>
      <c r="C467" s="29" t="s">
        <v>5895</v>
      </c>
      <c r="D467" s="29" t="s">
        <v>5896</v>
      </c>
      <c r="E467" s="29"/>
      <c r="F467" s="38" t="s">
        <v>4430</v>
      </c>
      <c r="G467" s="29"/>
      <c r="H467" s="38" t="s">
        <v>4815</v>
      </c>
      <c r="I467" s="402" t="s">
        <v>4446</v>
      </c>
      <c r="J467" s="402" t="s">
        <v>5883</v>
      </c>
      <c r="K467" s="29"/>
      <c r="L467" s="29"/>
      <c r="M467" s="29"/>
      <c r="N467" s="29" t="s">
        <v>1680</v>
      </c>
      <c r="O467" s="29"/>
      <c r="P467" s="25"/>
      <c r="Q467" s="25"/>
      <c r="R467" s="29" t="s">
        <v>5890</v>
      </c>
      <c r="S467" s="29" t="s">
        <v>5897</v>
      </c>
      <c r="T467" s="29" t="s">
        <v>2006</v>
      </c>
      <c r="U467"/>
      <c r="V467"/>
      <c r="W467" s="29"/>
      <c r="X467" s="349"/>
      <c r="Y467" s="29"/>
      <c r="Z467" s="29"/>
      <c r="AA467" s="29"/>
      <c r="AB467" s="29"/>
      <c r="AC467" s="29"/>
      <c r="AD467" s="29"/>
      <c r="AE467" s="29" t="s">
        <v>2950</v>
      </c>
      <c r="AG467" s="38">
        <v>1</v>
      </c>
      <c r="AH467" s="40" t="s">
        <v>4439</v>
      </c>
      <c r="AI467" s="40" t="s">
        <v>4440</v>
      </c>
      <c r="AJ467" s="38" t="s">
        <v>4449</v>
      </c>
      <c r="AK467" s="38" t="s">
        <v>72</v>
      </c>
      <c r="AL467" s="301" t="s">
        <v>4801</v>
      </c>
      <c r="AN467" s="29" t="s">
        <v>72</v>
      </c>
      <c r="AO467" s="29" t="s">
        <v>4442</v>
      </c>
      <c r="AR467" s="29" t="str">
        <f t="shared" si="78"/>
        <v>0</v>
      </c>
      <c r="AS467" s="29">
        <f t="shared" si="72"/>
        <v>0</v>
      </c>
      <c r="AT467" s="29">
        <v>0</v>
      </c>
      <c r="AW467" s="29" t="str">
        <f t="shared" si="80"/>
        <v/>
      </c>
      <c r="AX467" s="29" t="str">
        <f t="shared" si="73"/>
        <v/>
      </c>
      <c r="AY467" s="29" t="str">
        <f t="shared" si="79"/>
        <v>https://media.mediathek-tanz-theater.de/iiif/2/nvt_img-014-001-003.JP2</v>
      </c>
      <c r="AZ467" s="29" t="str">
        <f t="shared" si="74"/>
        <v>image/jp2</v>
      </c>
      <c r="BA467" s="29" t="str">
        <f t="shared" si="75"/>
        <v>presentation/iiif</v>
      </c>
      <c r="BB467" s="29" t="str">
        <f t="shared" si="76"/>
        <v>https://media.mediathek-tanz-theater.de/iiif/2/nvt_img-014-001-003.JP2/full/100,/0/default.jpg</v>
      </c>
      <c r="BC467" s="29" t="str">
        <f t="shared" si="71"/>
        <v>image/jpeg</v>
      </c>
      <c r="BD467" s="29" t="str">
        <f t="shared" si="77"/>
        <v>presentation/thumbnail</v>
      </c>
    </row>
    <row r="468" spans="1:1028" ht="14.85" customHeight="1">
      <c r="A468" s="29">
        <v>1</v>
      </c>
      <c r="B468" s="29">
        <v>0</v>
      </c>
      <c r="C468" s="29" t="s">
        <v>5898</v>
      </c>
      <c r="D468" s="29" t="s">
        <v>5899</v>
      </c>
      <c r="E468" s="29"/>
      <c r="F468" s="38" t="s">
        <v>4430</v>
      </c>
      <c r="G468" s="29"/>
      <c r="H468" s="29"/>
      <c r="I468" s="402" t="s">
        <v>4438</v>
      </c>
      <c r="J468" s="402" t="s">
        <v>5881</v>
      </c>
      <c r="K468" s="29"/>
      <c r="L468" s="29"/>
      <c r="M468" s="29"/>
      <c r="N468" s="29" t="s">
        <v>1680</v>
      </c>
      <c r="O468" s="29"/>
      <c r="P468" s="25"/>
      <c r="Q468" s="25"/>
      <c r="R468" s="29"/>
      <c r="S468" s="29"/>
      <c r="T468" s="29"/>
      <c r="U468"/>
      <c r="V468"/>
      <c r="W468" s="29"/>
      <c r="X468" s="349"/>
      <c r="Y468" s="29"/>
      <c r="Z468" s="29"/>
      <c r="AA468" s="29"/>
      <c r="AB468" s="29"/>
      <c r="AC468" s="29"/>
      <c r="AD468" s="29"/>
      <c r="AE468" s="29" t="s">
        <v>2950</v>
      </c>
      <c r="AG468" s="38">
        <v>1</v>
      </c>
      <c r="AH468" s="40" t="s">
        <v>4439</v>
      </c>
      <c r="AI468" s="40" t="s">
        <v>4440</v>
      </c>
      <c r="AJ468" s="38" t="s">
        <v>5900</v>
      </c>
      <c r="AR468" s="29" t="str">
        <f t="shared" si="78"/>
        <v>1</v>
      </c>
      <c r="AS468" s="29">
        <f t="shared" si="72"/>
        <v>1</v>
      </c>
      <c r="AT468" s="29">
        <v>1</v>
      </c>
      <c r="AV468" s="29" t="s">
        <v>5901</v>
      </c>
      <c r="AW468" s="29" t="str">
        <f t="shared" si="80"/>
        <v>image/tiff</v>
      </c>
      <c r="AX468" s="29" t="str">
        <f t="shared" si="73"/>
        <v>archival/master</v>
      </c>
      <c r="AY468" s="29" t="str">
        <f t="shared" si="79"/>
        <v>https://media.mediathek-tanz-theater.de/iiif/2/nvt_img-014-002.JP2</v>
      </c>
      <c r="AZ468" s="29" t="str">
        <f t="shared" si="74"/>
        <v>image/jp2</v>
      </c>
      <c r="BA468" s="29" t="str">
        <f t="shared" si="75"/>
        <v>presentation/iiif</v>
      </c>
      <c r="BB468" s="29" t="str">
        <f t="shared" si="76"/>
        <v>https://media.mediathek-tanz-theater.de/iiif/2/nvt_img-014-002.JP2/full/100,/0/default.jpg</v>
      </c>
      <c r="BC468" s="29" t="str">
        <f t="shared" si="71"/>
        <v>image/jpeg</v>
      </c>
      <c r="BD468" s="29" t="str">
        <f t="shared" si="77"/>
        <v>presentation/thumbnail</v>
      </c>
    </row>
    <row r="469" spans="1:1028" ht="14.85" customHeight="1">
      <c r="A469" s="29">
        <v>1</v>
      </c>
      <c r="B469" s="29">
        <v>0</v>
      </c>
      <c r="C469" s="29" t="s">
        <v>5902</v>
      </c>
      <c r="D469" s="29" t="s">
        <v>5903</v>
      </c>
      <c r="E469" s="29"/>
      <c r="F469" s="38" t="s">
        <v>4430</v>
      </c>
      <c r="G469" s="29"/>
      <c r="H469" s="29" t="s">
        <v>5889</v>
      </c>
      <c r="I469" s="402" t="s">
        <v>4446</v>
      </c>
      <c r="J469" s="402" t="s">
        <v>5898</v>
      </c>
      <c r="K469" s="29"/>
      <c r="L469" s="29"/>
      <c r="M469" s="29"/>
      <c r="N469" s="29" t="s">
        <v>1680</v>
      </c>
      <c r="O469" s="29"/>
      <c r="P469" s="25"/>
      <c r="Q469" s="25"/>
      <c r="R469" s="29" t="s">
        <v>5890</v>
      </c>
      <c r="S469" s="29" t="s">
        <v>5904</v>
      </c>
      <c r="T469" s="29" t="s">
        <v>2006</v>
      </c>
      <c r="U469"/>
      <c r="V469"/>
      <c r="W469" s="29"/>
      <c r="X469" s="349"/>
      <c r="Y469" s="29"/>
      <c r="Z469" s="29"/>
      <c r="AA469" s="29"/>
      <c r="AB469" s="29"/>
      <c r="AC469" s="29"/>
      <c r="AD469" s="29"/>
      <c r="AE469" s="29" t="s">
        <v>2950</v>
      </c>
      <c r="AG469" s="38">
        <v>1</v>
      </c>
      <c r="AH469" s="40" t="s">
        <v>4439</v>
      </c>
      <c r="AI469" s="40" t="s">
        <v>4440</v>
      </c>
      <c r="AJ469" s="38" t="s">
        <v>4449</v>
      </c>
      <c r="AK469" s="38" t="s">
        <v>4751</v>
      </c>
      <c r="AL469" s="301" t="s">
        <v>5905</v>
      </c>
      <c r="AN469" s="29" t="s">
        <v>4635</v>
      </c>
      <c r="AO469" s="29" t="s">
        <v>4442</v>
      </c>
      <c r="AR469" s="29" t="str">
        <f t="shared" si="78"/>
        <v>0</v>
      </c>
      <c r="AS469" s="29">
        <f t="shared" si="72"/>
        <v>0</v>
      </c>
      <c r="AT469" s="29">
        <v>0</v>
      </c>
      <c r="AW469" s="29" t="str">
        <f t="shared" si="80"/>
        <v/>
      </c>
      <c r="AX469" s="29" t="str">
        <f t="shared" si="73"/>
        <v/>
      </c>
      <c r="AY469" s="29" t="str">
        <f t="shared" si="79"/>
        <v>https://media.mediathek-tanz-theater.de/iiif/2/nvt_img-014-002-001.JP2</v>
      </c>
      <c r="AZ469" s="29" t="str">
        <f t="shared" si="74"/>
        <v>image/jp2</v>
      </c>
      <c r="BA469" s="29" t="str">
        <f t="shared" si="75"/>
        <v>presentation/iiif</v>
      </c>
      <c r="BB469" s="29" t="str">
        <f t="shared" si="76"/>
        <v>https://media.mediathek-tanz-theater.de/iiif/2/nvt_img-014-002-001.JP2/full/100,/0/default.jpg</v>
      </c>
      <c r="BC469" s="29" t="str">
        <f t="shared" si="71"/>
        <v>image/jpeg</v>
      </c>
      <c r="BD469" s="29" t="str">
        <f t="shared" si="77"/>
        <v>presentation/thumbnail</v>
      </c>
    </row>
    <row r="470" spans="1:1028" ht="14.85" customHeight="1">
      <c r="A470" s="29">
        <v>1</v>
      </c>
      <c r="B470" s="29">
        <v>0</v>
      </c>
      <c r="C470" s="29" t="s">
        <v>5906</v>
      </c>
      <c r="D470" s="29" t="s">
        <v>5907</v>
      </c>
      <c r="E470" s="29"/>
      <c r="F470" s="38" t="s">
        <v>4430</v>
      </c>
      <c r="G470" s="29"/>
      <c r="H470" s="29" t="s">
        <v>5889</v>
      </c>
      <c r="I470" s="402" t="s">
        <v>4446</v>
      </c>
      <c r="J470" s="402" t="s">
        <v>5898</v>
      </c>
      <c r="K470" s="29"/>
      <c r="L470" s="29"/>
      <c r="M470" s="29"/>
      <c r="N470" s="29" t="s">
        <v>1680</v>
      </c>
      <c r="O470" s="29"/>
      <c r="P470" s="25"/>
      <c r="Q470" s="25"/>
      <c r="R470" s="29" t="s">
        <v>5890</v>
      </c>
      <c r="S470" s="29" t="s">
        <v>5904</v>
      </c>
      <c r="T470" s="29" t="s">
        <v>2006</v>
      </c>
      <c r="U470"/>
      <c r="V470"/>
      <c r="W470" s="29"/>
      <c r="X470" s="349"/>
      <c r="Y470" s="29"/>
      <c r="Z470" s="29"/>
      <c r="AA470" s="29"/>
      <c r="AB470" s="29"/>
      <c r="AC470" s="29"/>
      <c r="AD470" s="29"/>
      <c r="AE470" s="29" t="s">
        <v>2950</v>
      </c>
      <c r="AG470" s="38">
        <v>1</v>
      </c>
      <c r="AH470" s="40" t="s">
        <v>4439</v>
      </c>
      <c r="AI470" s="40" t="s">
        <v>4440</v>
      </c>
      <c r="AJ470" s="38" t="s">
        <v>4449</v>
      </c>
      <c r="AK470" s="38" t="s">
        <v>4751</v>
      </c>
      <c r="AL470" s="301" t="s">
        <v>5905</v>
      </c>
      <c r="AN470" s="29" t="s">
        <v>4635</v>
      </c>
      <c r="AO470" s="29" t="s">
        <v>4442</v>
      </c>
      <c r="AR470" s="29" t="str">
        <f t="shared" si="78"/>
        <v>0</v>
      </c>
      <c r="AS470" s="29">
        <f t="shared" si="72"/>
        <v>0</v>
      </c>
      <c r="AT470" s="29">
        <v>0</v>
      </c>
      <c r="AW470" s="29" t="str">
        <f t="shared" si="80"/>
        <v/>
      </c>
      <c r="AX470" s="29" t="str">
        <f t="shared" si="73"/>
        <v/>
      </c>
      <c r="AY470" s="29" t="str">
        <f t="shared" si="79"/>
        <v>https://media.mediathek-tanz-theater.de/iiif/2/nvt_img-014-002-002.JP2</v>
      </c>
      <c r="AZ470" s="29" t="str">
        <f t="shared" si="74"/>
        <v>image/jp2</v>
      </c>
      <c r="BA470" s="29" t="str">
        <f t="shared" si="75"/>
        <v>presentation/iiif</v>
      </c>
      <c r="BB470" s="29" t="str">
        <f t="shared" si="76"/>
        <v>https://media.mediathek-tanz-theater.de/iiif/2/nvt_img-014-002-002.JP2/full/100,/0/default.jpg</v>
      </c>
      <c r="BC470" s="29" t="str">
        <f t="shared" si="71"/>
        <v>image/jpeg</v>
      </c>
      <c r="BD470" s="29" t="str">
        <f t="shared" si="77"/>
        <v>presentation/thumbnail</v>
      </c>
    </row>
    <row r="471" spans="1:1028" ht="14.85" customHeight="1">
      <c r="A471" s="29">
        <v>1</v>
      </c>
      <c r="B471" s="29">
        <v>0</v>
      </c>
      <c r="C471" s="29" t="s">
        <v>5908</v>
      </c>
      <c r="D471" s="29" t="s">
        <v>5909</v>
      </c>
      <c r="E471" s="29"/>
      <c r="F471" s="38" t="s">
        <v>4430</v>
      </c>
      <c r="G471" s="29"/>
      <c r="H471" s="29" t="s">
        <v>5889</v>
      </c>
      <c r="I471" s="402" t="s">
        <v>4446</v>
      </c>
      <c r="J471" s="402" t="s">
        <v>5898</v>
      </c>
      <c r="K471" s="29"/>
      <c r="L471" s="29"/>
      <c r="M471" s="29"/>
      <c r="N471" s="29" t="s">
        <v>1680</v>
      </c>
      <c r="O471" s="29"/>
      <c r="P471" s="25"/>
      <c r="Q471" s="25"/>
      <c r="R471" s="29" t="s">
        <v>5890</v>
      </c>
      <c r="S471" s="29" t="s">
        <v>5910</v>
      </c>
      <c r="T471" s="29" t="s">
        <v>2006</v>
      </c>
      <c r="U471"/>
      <c r="V471"/>
      <c r="W471" s="29"/>
      <c r="X471" s="349"/>
      <c r="Y471" s="29"/>
      <c r="Z471" s="29"/>
      <c r="AA471" s="29"/>
      <c r="AB471" s="29"/>
      <c r="AC471" s="29"/>
      <c r="AD471" s="29"/>
      <c r="AE471" s="29" t="s">
        <v>2950</v>
      </c>
      <c r="AG471" s="38">
        <v>1</v>
      </c>
      <c r="AH471" s="40" t="s">
        <v>4439</v>
      </c>
      <c r="AI471" s="40" t="s">
        <v>4440</v>
      </c>
      <c r="AJ471" s="38" t="s">
        <v>4449</v>
      </c>
      <c r="AK471" s="38" t="s">
        <v>4751</v>
      </c>
      <c r="AL471" s="301" t="s">
        <v>5905</v>
      </c>
      <c r="AN471" s="29" t="s">
        <v>4635</v>
      </c>
      <c r="AO471" s="29" t="s">
        <v>4442</v>
      </c>
      <c r="AR471" s="29" t="str">
        <f t="shared" si="78"/>
        <v>0</v>
      </c>
      <c r="AS471" s="29">
        <f t="shared" si="72"/>
        <v>0</v>
      </c>
      <c r="AT471" s="29">
        <v>0</v>
      </c>
      <c r="AW471" s="29" t="str">
        <f t="shared" si="80"/>
        <v/>
      </c>
      <c r="AX471" s="29" t="str">
        <f t="shared" si="73"/>
        <v/>
      </c>
      <c r="AY471" s="29" t="str">
        <f t="shared" si="79"/>
        <v>https://media.mediathek-tanz-theater.de/iiif/2/nvt_img-014-002-003.JP2</v>
      </c>
      <c r="AZ471" s="29" t="str">
        <f t="shared" si="74"/>
        <v>image/jp2</v>
      </c>
      <c r="BA471" s="29" t="str">
        <f t="shared" si="75"/>
        <v>presentation/iiif</v>
      </c>
      <c r="BB471" s="29" t="str">
        <f t="shared" si="76"/>
        <v>https://media.mediathek-tanz-theater.de/iiif/2/nvt_img-014-002-003.JP2/full/100,/0/default.jpg</v>
      </c>
      <c r="BC471" s="29" t="str">
        <f t="shared" si="71"/>
        <v>image/jpeg</v>
      </c>
      <c r="BD471" s="29" t="str">
        <f t="shared" si="77"/>
        <v>presentation/thumbnail</v>
      </c>
    </row>
    <row r="472" spans="1:1028" ht="14.85" customHeight="1">
      <c r="A472" s="29">
        <v>1</v>
      </c>
      <c r="B472" s="29">
        <v>0</v>
      </c>
      <c r="C472" s="29" t="s">
        <v>5911</v>
      </c>
      <c r="D472" s="29" t="s">
        <v>5912</v>
      </c>
      <c r="E472" s="29"/>
      <c r="F472" s="38" t="s">
        <v>4430</v>
      </c>
      <c r="G472" s="29"/>
      <c r="H472" s="29"/>
      <c r="I472" s="402" t="s">
        <v>4438</v>
      </c>
      <c r="J472" s="402" t="s">
        <v>5881</v>
      </c>
      <c r="K472" s="29"/>
      <c r="L472" s="29"/>
      <c r="M472" s="29"/>
      <c r="N472" s="29" t="s">
        <v>1680</v>
      </c>
      <c r="O472" s="29"/>
      <c r="P472" s="25"/>
      <c r="Q472" s="25"/>
      <c r="R472" s="29"/>
      <c r="S472" s="29"/>
      <c r="T472" s="29"/>
      <c r="U472"/>
      <c r="V472"/>
      <c r="W472" s="29"/>
      <c r="X472" s="349"/>
      <c r="Y472" s="29"/>
      <c r="Z472" s="29"/>
      <c r="AA472" s="29"/>
      <c r="AB472" s="29"/>
      <c r="AC472" s="29"/>
      <c r="AD472" s="29"/>
      <c r="AE472" s="29" t="s">
        <v>2950</v>
      </c>
      <c r="AG472" s="38">
        <v>1</v>
      </c>
      <c r="AH472" s="40" t="s">
        <v>4439</v>
      </c>
      <c r="AI472" s="40" t="s">
        <v>4440</v>
      </c>
      <c r="AJ472" s="38" t="s">
        <v>5913</v>
      </c>
      <c r="AL472" s="301" t="s">
        <v>5905</v>
      </c>
      <c r="AO472" s="29" t="s">
        <v>4442</v>
      </c>
      <c r="AR472" s="29" t="str">
        <f t="shared" si="78"/>
        <v>1</v>
      </c>
      <c r="AS472" s="29">
        <f t="shared" si="72"/>
        <v>1</v>
      </c>
      <c r="AT472" s="29">
        <v>1</v>
      </c>
      <c r="AV472" s="29" t="s">
        <v>5914</v>
      </c>
      <c r="AW472" s="29" t="str">
        <f t="shared" si="80"/>
        <v>image/tiff</v>
      </c>
      <c r="AX472" s="29" t="str">
        <f t="shared" si="73"/>
        <v>archival/master</v>
      </c>
      <c r="AY472" s="29" t="str">
        <f t="shared" si="79"/>
        <v>https://media.mediathek-tanz-theater.de/iiif/2/nvt_img-014-003.JP2</v>
      </c>
      <c r="AZ472" s="29" t="str">
        <f t="shared" si="74"/>
        <v>image/jp2</v>
      </c>
      <c r="BA472" s="29" t="str">
        <f t="shared" si="75"/>
        <v>presentation/iiif</v>
      </c>
      <c r="BB472" s="29" t="str">
        <f t="shared" si="76"/>
        <v>https://media.mediathek-tanz-theater.de/iiif/2/nvt_img-014-003.JP2/full/100,/0/default.jpg</v>
      </c>
      <c r="BC472" s="29" t="str">
        <f t="shared" si="71"/>
        <v>image/jpeg</v>
      </c>
      <c r="BD472" s="29" t="str">
        <f t="shared" si="77"/>
        <v>presentation/thumbnail</v>
      </c>
    </row>
    <row r="473" spans="1:1028" ht="14.85" customHeight="1">
      <c r="A473" s="29">
        <v>1</v>
      </c>
      <c r="B473" s="29">
        <v>0</v>
      </c>
      <c r="C473" s="29" t="s">
        <v>5915</v>
      </c>
      <c r="D473" s="29" t="s">
        <v>5916</v>
      </c>
      <c r="E473" s="29"/>
      <c r="F473" s="38" t="s">
        <v>4430</v>
      </c>
      <c r="G473" s="29"/>
      <c r="H473" s="29" t="s">
        <v>5917</v>
      </c>
      <c r="I473" s="402" t="s">
        <v>4446</v>
      </c>
      <c r="J473" s="402" t="s">
        <v>5911</v>
      </c>
      <c r="K473" s="29"/>
      <c r="L473" s="29"/>
      <c r="M473" s="29"/>
      <c r="N473" s="29" t="s">
        <v>1680</v>
      </c>
      <c r="O473" s="29"/>
      <c r="P473" s="25"/>
      <c r="Q473" s="25"/>
      <c r="R473" s="29" t="s">
        <v>5890</v>
      </c>
      <c r="S473" s="29" t="s">
        <v>5910</v>
      </c>
      <c r="T473" s="29" t="s">
        <v>2006</v>
      </c>
      <c r="U473"/>
      <c r="V473"/>
      <c r="W473" s="29"/>
      <c r="X473" s="349"/>
      <c r="Y473" s="29"/>
      <c r="Z473" s="29"/>
      <c r="AA473" s="29"/>
      <c r="AB473" s="29"/>
      <c r="AC473" s="29"/>
      <c r="AD473" s="29"/>
      <c r="AE473" s="29" t="s">
        <v>2950</v>
      </c>
      <c r="AG473" s="38">
        <v>1</v>
      </c>
      <c r="AH473" s="40" t="s">
        <v>4439</v>
      </c>
      <c r="AI473" s="40" t="s">
        <v>4440</v>
      </c>
      <c r="AJ473" s="38" t="s">
        <v>4449</v>
      </c>
      <c r="AK473" s="38" t="s">
        <v>4751</v>
      </c>
      <c r="AL473" s="301" t="s">
        <v>5905</v>
      </c>
      <c r="AN473" s="29" t="s">
        <v>4635</v>
      </c>
      <c r="AO473" s="29" t="s">
        <v>4442</v>
      </c>
      <c r="AR473" s="29" t="str">
        <f t="shared" si="78"/>
        <v>0</v>
      </c>
      <c r="AS473" s="29">
        <f t="shared" si="72"/>
        <v>0</v>
      </c>
      <c r="AT473" s="29">
        <v>0</v>
      </c>
      <c r="AW473" s="29" t="str">
        <f t="shared" si="80"/>
        <v/>
      </c>
      <c r="AX473" s="29" t="str">
        <f t="shared" si="73"/>
        <v/>
      </c>
      <c r="AY473" s="29" t="str">
        <f t="shared" si="79"/>
        <v>https://media.mediathek-tanz-theater.de/iiif/2/nvt_img-014-003-001.JP2</v>
      </c>
      <c r="AZ473" s="29" t="str">
        <f t="shared" si="74"/>
        <v>image/jp2</v>
      </c>
      <c r="BA473" s="29" t="str">
        <f t="shared" si="75"/>
        <v>presentation/iiif</v>
      </c>
      <c r="BB473" s="29" t="str">
        <f t="shared" si="76"/>
        <v>https://media.mediathek-tanz-theater.de/iiif/2/nvt_img-014-003-001.JP2/full/100,/0/default.jpg</v>
      </c>
      <c r="BC473" s="29" t="str">
        <f t="shared" si="71"/>
        <v>image/jpeg</v>
      </c>
      <c r="BD473" s="29" t="str">
        <f t="shared" si="77"/>
        <v>presentation/thumbnail</v>
      </c>
    </row>
    <row r="474" spans="1:1028" ht="14.85" customHeight="1">
      <c r="A474" s="29">
        <v>1</v>
      </c>
      <c r="B474" s="29">
        <v>0</v>
      </c>
      <c r="C474" s="29" t="s">
        <v>5918</v>
      </c>
      <c r="D474" s="29" t="s">
        <v>5919</v>
      </c>
      <c r="E474" s="29"/>
      <c r="F474" s="38" t="s">
        <v>4430</v>
      </c>
      <c r="G474" s="29"/>
      <c r="H474" s="29" t="s">
        <v>5920</v>
      </c>
      <c r="I474" s="402" t="s">
        <v>4446</v>
      </c>
      <c r="J474" s="402" t="s">
        <v>5911</v>
      </c>
      <c r="K474" s="29"/>
      <c r="L474" s="29"/>
      <c r="M474" s="29"/>
      <c r="N474" s="29" t="s">
        <v>1680</v>
      </c>
      <c r="O474" s="29"/>
      <c r="P474" s="25"/>
      <c r="Q474" s="25"/>
      <c r="R474" s="29" t="s">
        <v>5890</v>
      </c>
      <c r="S474" s="29" t="s">
        <v>5921</v>
      </c>
      <c r="T474" s="29" t="s">
        <v>2006</v>
      </c>
      <c r="U474"/>
      <c r="V474"/>
      <c r="W474" s="29"/>
      <c r="X474" s="349"/>
      <c r="Y474" s="29"/>
      <c r="Z474" s="29"/>
      <c r="AA474" s="29"/>
      <c r="AB474" s="29"/>
      <c r="AC474" s="29"/>
      <c r="AD474" s="29"/>
      <c r="AE474" s="29" t="s">
        <v>2950</v>
      </c>
      <c r="AG474" s="38">
        <v>1</v>
      </c>
      <c r="AH474" s="40" t="s">
        <v>4439</v>
      </c>
      <c r="AI474" s="40" t="s">
        <v>4440</v>
      </c>
      <c r="AJ474" s="38" t="s">
        <v>4449</v>
      </c>
      <c r="AK474" s="38" t="s">
        <v>4751</v>
      </c>
      <c r="AL474" s="301" t="s">
        <v>5905</v>
      </c>
      <c r="AN474" s="29" t="s">
        <v>4635</v>
      </c>
      <c r="AO474" s="29" t="s">
        <v>4442</v>
      </c>
      <c r="AR474" s="29" t="str">
        <f t="shared" si="78"/>
        <v>0</v>
      </c>
      <c r="AS474" s="29">
        <f t="shared" si="72"/>
        <v>0</v>
      </c>
      <c r="AT474" s="29">
        <v>0</v>
      </c>
      <c r="AW474" s="29" t="str">
        <f t="shared" si="80"/>
        <v/>
      </c>
      <c r="AX474" s="29" t="str">
        <f t="shared" si="73"/>
        <v/>
      </c>
      <c r="AY474" s="29" t="str">
        <f t="shared" si="79"/>
        <v>https://media.mediathek-tanz-theater.de/iiif/2/nvt_img-014-003-002.JP2</v>
      </c>
      <c r="AZ474" s="29" t="str">
        <f t="shared" si="74"/>
        <v>image/jp2</v>
      </c>
      <c r="BA474" s="29" t="str">
        <f t="shared" si="75"/>
        <v>presentation/iiif</v>
      </c>
      <c r="BB474" s="29" t="str">
        <f t="shared" si="76"/>
        <v>https://media.mediathek-tanz-theater.de/iiif/2/nvt_img-014-003-002.JP2/full/100,/0/default.jpg</v>
      </c>
      <c r="BC474" s="29" t="str">
        <f t="shared" si="71"/>
        <v>image/jpeg</v>
      </c>
      <c r="BD474" s="29" t="str">
        <f t="shared" si="77"/>
        <v>presentation/thumbnail</v>
      </c>
    </row>
    <row r="475" spans="1:1028" ht="14.85" customHeight="1">
      <c r="A475" s="29">
        <v>1</v>
      </c>
      <c r="B475" s="29">
        <v>0</v>
      </c>
      <c r="C475" s="29" t="s">
        <v>5922</v>
      </c>
      <c r="D475" s="29" t="s">
        <v>5923</v>
      </c>
      <c r="E475" s="29"/>
      <c r="F475" s="38" t="s">
        <v>4430</v>
      </c>
      <c r="G475" s="29"/>
      <c r="H475" s="29" t="s">
        <v>5924</v>
      </c>
      <c r="I475" s="402" t="s">
        <v>4446</v>
      </c>
      <c r="J475" s="402" t="s">
        <v>5911</v>
      </c>
      <c r="K475" s="29"/>
      <c r="L475" s="29"/>
      <c r="M475" s="29"/>
      <c r="N475" s="29" t="s">
        <v>1680</v>
      </c>
      <c r="O475" s="29"/>
      <c r="P475" s="25"/>
      <c r="Q475" s="25"/>
      <c r="R475" s="29" t="s">
        <v>5890</v>
      </c>
      <c r="S475" s="29" t="s">
        <v>5921</v>
      </c>
      <c r="T475" s="29" t="s">
        <v>2006</v>
      </c>
      <c r="U475"/>
      <c r="V475"/>
      <c r="W475" s="29"/>
      <c r="X475" s="349"/>
      <c r="Y475" s="29"/>
      <c r="Z475" s="29"/>
      <c r="AA475" s="29"/>
      <c r="AB475" s="29"/>
      <c r="AC475" s="29"/>
      <c r="AD475" s="29"/>
      <c r="AE475" s="29" t="s">
        <v>2950</v>
      </c>
      <c r="AG475" s="38">
        <v>1</v>
      </c>
      <c r="AH475" s="40" t="s">
        <v>4439</v>
      </c>
      <c r="AI475" s="40" t="s">
        <v>4440</v>
      </c>
      <c r="AJ475" s="38" t="s">
        <v>4449</v>
      </c>
      <c r="AK475" s="38" t="s">
        <v>4751</v>
      </c>
      <c r="AL475" s="301" t="s">
        <v>5905</v>
      </c>
      <c r="AN475" s="29" t="s">
        <v>4635</v>
      </c>
      <c r="AO475" s="29" t="s">
        <v>4442</v>
      </c>
      <c r="AR475" s="29" t="str">
        <f t="shared" si="78"/>
        <v>0</v>
      </c>
      <c r="AS475" s="29">
        <f t="shared" si="72"/>
        <v>0</v>
      </c>
      <c r="AT475" s="29">
        <v>0</v>
      </c>
      <c r="AW475" s="29" t="str">
        <f t="shared" si="80"/>
        <v/>
      </c>
      <c r="AX475" s="29" t="str">
        <f t="shared" si="73"/>
        <v/>
      </c>
      <c r="AY475" s="29" t="str">
        <f t="shared" si="79"/>
        <v>https://media.mediathek-tanz-theater.de/iiif/2/nvt_img-014-003-003.JP2</v>
      </c>
      <c r="AZ475" s="29" t="str">
        <f t="shared" si="74"/>
        <v>image/jp2</v>
      </c>
      <c r="BA475" s="29" t="str">
        <f t="shared" si="75"/>
        <v>presentation/iiif</v>
      </c>
      <c r="BB475" s="29" t="str">
        <f t="shared" si="76"/>
        <v>https://media.mediathek-tanz-theater.de/iiif/2/nvt_img-014-003-003.JP2/full/100,/0/default.jpg</v>
      </c>
      <c r="BC475" s="29" t="str">
        <f t="shared" si="71"/>
        <v>image/jpeg</v>
      </c>
      <c r="BD475" s="29" t="str">
        <f t="shared" si="77"/>
        <v>presentation/thumbnail</v>
      </c>
    </row>
    <row r="476" spans="1:1028" ht="14.85" customHeight="1">
      <c r="A476" s="29">
        <v>1</v>
      </c>
      <c r="B476" s="29">
        <v>0</v>
      </c>
      <c r="C476" s="29" t="s">
        <v>5925</v>
      </c>
      <c r="D476" s="29" t="s">
        <v>5926</v>
      </c>
      <c r="E476" s="29"/>
      <c r="F476" s="38" t="s">
        <v>4430</v>
      </c>
      <c r="G476" s="29"/>
      <c r="H476" s="29" t="s">
        <v>4524</v>
      </c>
      <c r="I476" s="402" t="s">
        <v>4446</v>
      </c>
      <c r="J476" s="402" t="s">
        <v>5911</v>
      </c>
      <c r="K476" s="29"/>
      <c r="L476" s="29"/>
      <c r="M476" s="29"/>
      <c r="N476" s="29" t="s">
        <v>1680</v>
      </c>
      <c r="O476" s="29"/>
      <c r="P476" s="25"/>
      <c r="Q476" s="25"/>
      <c r="R476" s="29" t="s">
        <v>5890</v>
      </c>
      <c r="S476" s="29" t="s">
        <v>5921</v>
      </c>
      <c r="T476" s="29" t="s">
        <v>2006</v>
      </c>
      <c r="U476"/>
      <c r="V476"/>
      <c r="W476" s="29"/>
      <c r="X476" s="349"/>
      <c r="Y476" s="29"/>
      <c r="Z476" s="29"/>
      <c r="AA476" s="29"/>
      <c r="AB476" s="29"/>
      <c r="AC476" s="29"/>
      <c r="AD476" s="29"/>
      <c r="AE476" s="29" t="s">
        <v>2950</v>
      </c>
      <c r="AG476" s="38">
        <v>1</v>
      </c>
      <c r="AH476" s="40" t="s">
        <v>4439</v>
      </c>
      <c r="AI476" s="40" t="s">
        <v>4440</v>
      </c>
      <c r="AJ476" s="38" t="s">
        <v>4449</v>
      </c>
      <c r="AK476" s="38" t="s">
        <v>5927</v>
      </c>
      <c r="AL476" s="301" t="s">
        <v>5905</v>
      </c>
      <c r="AN476" s="29" t="s">
        <v>4635</v>
      </c>
      <c r="AO476" s="29" t="s">
        <v>4442</v>
      </c>
      <c r="AR476" s="29" t="str">
        <f t="shared" si="78"/>
        <v>0</v>
      </c>
      <c r="AS476" s="29">
        <f t="shared" si="72"/>
        <v>0</v>
      </c>
      <c r="AT476" s="29">
        <v>0</v>
      </c>
      <c r="AW476" s="29" t="str">
        <f t="shared" si="80"/>
        <v/>
      </c>
      <c r="AX476" s="29" t="str">
        <f t="shared" si="73"/>
        <v/>
      </c>
      <c r="AY476" s="29" t="str">
        <f t="shared" si="79"/>
        <v>https://media.mediathek-tanz-theater.de/iiif/2/nvt_img-014-003-004.JP2</v>
      </c>
      <c r="AZ476" s="29" t="str">
        <f t="shared" si="74"/>
        <v>image/jp2</v>
      </c>
      <c r="BA476" s="29" t="str">
        <f t="shared" si="75"/>
        <v>presentation/iiif</v>
      </c>
      <c r="BB476" s="29" t="str">
        <f t="shared" si="76"/>
        <v>https://media.mediathek-tanz-theater.de/iiif/2/nvt_img-014-003-004.JP2/full/100,/0/default.jpg</v>
      </c>
      <c r="BC476" s="29" t="str">
        <f t="shared" si="71"/>
        <v>image/jpeg</v>
      </c>
      <c r="BD476" s="29" t="str">
        <f t="shared" si="77"/>
        <v>presentation/thumbnail</v>
      </c>
    </row>
    <row r="477" spans="1:1028" s="266" customFormat="1" ht="14.85" customHeight="1">
      <c r="A477" s="303">
        <v>0</v>
      </c>
      <c r="B477" s="303">
        <v>0</v>
      </c>
      <c r="C477" s="303" t="s">
        <v>5928</v>
      </c>
      <c r="D477" s="303"/>
      <c r="E477" s="303"/>
      <c r="F477" s="29" t="s">
        <v>5929</v>
      </c>
      <c r="G477" s="303"/>
      <c r="H477" s="303"/>
      <c r="I477" s="405" t="s">
        <v>5930</v>
      </c>
      <c r="J477" s="405" t="s">
        <v>4081</v>
      </c>
      <c r="K477" s="303"/>
      <c r="L477" s="303"/>
      <c r="M477" s="303"/>
      <c r="N477" s="303"/>
      <c r="O477" s="303"/>
      <c r="P477" s="302"/>
      <c r="Q477" s="302"/>
      <c r="R477" s="303" t="s">
        <v>5931</v>
      </c>
      <c r="S477" s="303" t="s">
        <v>5932</v>
      </c>
      <c r="T477" s="303" t="s">
        <v>1483</v>
      </c>
      <c r="W477" s="303"/>
      <c r="X477" s="366" t="s">
        <v>968</v>
      </c>
      <c r="Y477" s="303" t="s">
        <v>5933</v>
      </c>
      <c r="Z477" s="303" t="s">
        <v>68</v>
      </c>
      <c r="AA477" s="303" t="s">
        <v>1749</v>
      </c>
      <c r="AB477" s="303"/>
      <c r="AC477" s="303"/>
      <c r="AD477" s="303"/>
      <c r="AE477" s="303" t="s">
        <v>2575</v>
      </c>
      <c r="AF477" s="306"/>
      <c r="AG477" s="306">
        <v>1</v>
      </c>
      <c r="AH477" s="306"/>
      <c r="AI477" s="306"/>
      <c r="AJ477" s="306"/>
      <c r="AK477" s="306" t="s">
        <v>72</v>
      </c>
      <c r="AL477" s="307" t="s">
        <v>5934</v>
      </c>
      <c r="AM477" s="303"/>
      <c r="AN477" s="303"/>
      <c r="AO477" s="303"/>
      <c r="AP477" s="303"/>
      <c r="AR477" s="29" t="str">
        <f t="shared" si="78"/>
        <v>0</v>
      </c>
      <c r="AS477" s="29">
        <f t="shared" si="72"/>
        <v>0</v>
      </c>
      <c r="AT477" s="29">
        <v>0</v>
      </c>
      <c r="AU477" s="29"/>
      <c r="AV477" s="29"/>
      <c r="AW477" s="29" t="str">
        <f t="shared" si="80"/>
        <v/>
      </c>
      <c r="AX477" s="29" t="str">
        <f t="shared" si="73"/>
        <v/>
      </c>
      <c r="AY477" s="29" t="str">
        <f t="shared" si="79"/>
        <v>https://media.mediathek-tanz-theater.de/iiif/2/nvt_img-015.JP2</v>
      </c>
      <c r="AZ477" s="29" t="str">
        <f t="shared" si="74"/>
        <v>image/jp2</v>
      </c>
      <c r="BA477" s="29" t="str">
        <f t="shared" si="75"/>
        <v>presentation/iiif</v>
      </c>
      <c r="BB477" s="29" t="str">
        <f t="shared" si="76"/>
        <v>https://media.mediathek-tanz-theater.de/iiif/2/nvt_img-015.JP2/full/100,/0/default.jpg</v>
      </c>
      <c r="BC477" s="29" t="str">
        <f t="shared" si="71"/>
        <v>image/jpeg</v>
      </c>
      <c r="BD477" s="29" t="str">
        <f t="shared" si="77"/>
        <v>presentation/thumbnail</v>
      </c>
      <c r="BE477" s="303"/>
      <c r="BF477" s="303"/>
      <c r="BG477" s="303"/>
      <c r="BH477" s="303"/>
      <c r="BI477" s="303"/>
      <c r="BJ477" s="303"/>
      <c r="BK477" s="303"/>
      <c r="BL477" s="303"/>
      <c r="BM477" s="303"/>
      <c r="BN477" s="303"/>
      <c r="BO477" s="303"/>
      <c r="BP477" s="303"/>
      <c r="BQ477" s="303"/>
      <c r="BR477" s="303"/>
      <c r="BS477" s="303"/>
      <c r="BT477" s="303"/>
      <c r="BU477" s="303"/>
      <c r="BV477" s="303"/>
      <c r="BW477" s="303"/>
      <c r="BX477" s="303"/>
      <c r="BY477" s="303"/>
      <c r="BZ477" s="303"/>
      <c r="CA477" s="303"/>
      <c r="CB477" s="303"/>
      <c r="CC477" s="303"/>
      <c r="CD477" s="303"/>
      <c r="CE477" s="303"/>
      <c r="CF477" s="303"/>
      <c r="CG477" s="303"/>
      <c r="CH477" s="303"/>
      <c r="CI477" s="303"/>
      <c r="CJ477" s="303"/>
      <c r="CK477" s="303"/>
      <c r="CL477" s="303"/>
      <c r="CM477" s="303"/>
      <c r="CN477" s="303"/>
      <c r="CO477" s="303"/>
      <c r="CP477" s="303"/>
      <c r="CQ477" s="303"/>
      <c r="CR477" s="303"/>
      <c r="CS477" s="303"/>
      <c r="CT477" s="303"/>
      <c r="CU477" s="303"/>
      <c r="CV477" s="303"/>
      <c r="CW477" s="303"/>
      <c r="CX477" s="303"/>
      <c r="CY477" s="303"/>
      <c r="CZ477" s="303"/>
      <c r="DA477" s="303"/>
      <c r="DB477" s="303"/>
      <c r="DC477" s="303"/>
      <c r="DD477" s="303"/>
      <c r="DE477" s="303"/>
      <c r="DF477" s="303"/>
      <c r="DG477" s="303"/>
      <c r="DH477" s="303"/>
      <c r="DI477" s="303"/>
      <c r="DJ477" s="303"/>
      <c r="DK477" s="303"/>
      <c r="DL477" s="303"/>
      <c r="DM477" s="303"/>
      <c r="DN477" s="303"/>
      <c r="DO477" s="303"/>
      <c r="DP477" s="303"/>
      <c r="DQ477" s="303"/>
      <c r="DR477" s="303"/>
      <c r="DS477" s="303"/>
      <c r="DT477" s="303"/>
      <c r="DU477" s="303"/>
      <c r="DV477" s="303"/>
      <c r="DW477" s="303"/>
      <c r="DX477" s="303"/>
      <c r="DY477" s="303"/>
      <c r="DZ477" s="303"/>
      <c r="EA477" s="303"/>
      <c r="EB477" s="303"/>
      <c r="EC477" s="303"/>
      <c r="ED477" s="303"/>
      <c r="EE477" s="303"/>
      <c r="EF477" s="303"/>
      <c r="EG477" s="303"/>
      <c r="EH477" s="303"/>
      <c r="EI477" s="303"/>
      <c r="EJ477" s="303"/>
      <c r="EK477" s="303"/>
      <c r="EL477" s="303"/>
      <c r="EM477" s="303"/>
      <c r="EN477" s="303"/>
      <c r="EO477" s="303"/>
      <c r="EP477" s="303"/>
      <c r="EQ477" s="303"/>
      <c r="ER477" s="303"/>
      <c r="ES477" s="303"/>
      <c r="ET477" s="303"/>
      <c r="EU477" s="303"/>
      <c r="EV477" s="303"/>
      <c r="EW477" s="303"/>
      <c r="EX477" s="303"/>
      <c r="EY477" s="303"/>
      <c r="EZ477" s="303"/>
      <c r="FA477" s="303"/>
      <c r="FB477" s="303"/>
      <c r="FC477" s="303"/>
      <c r="FD477" s="303"/>
      <c r="FE477" s="303"/>
      <c r="FF477" s="303"/>
      <c r="FG477" s="303"/>
      <c r="FH477" s="303"/>
      <c r="FI477" s="303"/>
      <c r="FJ477" s="303"/>
      <c r="FK477" s="303"/>
      <c r="FL477" s="303"/>
      <c r="FM477" s="303"/>
      <c r="FN477" s="303"/>
      <c r="FO477" s="303"/>
      <c r="FP477" s="303"/>
      <c r="FQ477" s="303"/>
      <c r="FR477" s="303"/>
      <c r="FS477" s="303"/>
      <c r="FT477" s="303"/>
      <c r="FU477" s="303"/>
      <c r="FV477" s="303"/>
      <c r="FW477" s="303"/>
      <c r="FX477" s="303"/>
      <c r="FY477" s="303"/>
      <c r="FZ477" s="303"/>
      <c r="GA477" s="303"/>
      <c r="GB477" s="303"/>
      <c r="GC477" s="303"/>
      <c r="GD477" s="303"/>
      <c r="GE477" s="303"/>
      <c r="GF477" s="303"/>
      <c r="GG477" s="303"/>
      <c r="GH477" s="303"/>
      <c r="GI477" s="303"/>
      <c r="GJ477" s="303"/>
      <c r="GK477" s="303"/>
      <c r="GL477" s="303"/>
      <c r="GM477" s="303"/>
      <c r="GN477" s="303"/>
      <c r="GO477" s="303"/>
      <c r="GP477" s="303"/>
      <c r="GQ477" s="303"/>
      <c r="GR477" s="303"/>
      <c r="GS477" s="303"/>
      <c r="GT477" s="303"/>
      <c r="GU477" s="303"/>
      <c r="GV477" s="303"/>
      <c r="GW477" s="303"/>
      <c r="GX477" s="303"/>
      <c r="GY477" s="303"/>
      <c r="GZ477" s="303"/>
      <c r="HA477" s="303"/>
      <c r="HB477" s="303"/>
      <c r="HC477" s="303"/>
      <c r="HD477" s="303"/>
      <c r="HE477" s="303"/>
      <c r="HF477" s="303"/>
      <c r="HG477" s="303"/>
      <c r="HH477" s="303"/>
      <c r="HI477" s="303"/>
      <c r="HJ477" s="303"/>
      <c r="HK477" s="303"/>
      <c r="HL477" s="303"/>
      <c r="HM477" s="303"/>
      <c r="HN477" s="303"/>
      <c r="HO477" s="303"/>
      <c r="HP477" s="303"/>
      <c r="HQ477" s="303"/>
      <c r="HR477" s="303"/>
      <c r="HS477" s="303"/>
      <c r="HT477" s="303"/>
      <c r="HU477" s="303"/>
      <c r="HV477" s="303"/>
      <c r="HW477" s="303"/>
      <c r="HX477" s="303"/>
      <c r="HY477" s="303"/>
      <c r="HZ477" s="303"/>
      <c r="IA477" s="303"/>
      <c r="IB477" s="303"/>
      <c r="IC477" s="303"/>
      <c r="ID477" s="303"/>
      <c r="IE477" s="303"/>
      <c r="IF477" s="303"/>
      <c r="IG477" s="303"/>
      <c r="IH477" s="303"/>
      <c r="II477" s="303"/>
      <c r="IJ477" s="303"/>
      <c r="IK477" s="303"/>
      <c r="IL477" s="303"/>
      <c r="IM477" s="303"/>
      <c r="IN477" s="303"/>
      <c r="IO477" s="303"/>
      <c r="IP477" s="303"/>
      <c r="IQ477" s="303"/>
      <c r="IR477" s="303"/>
      <c r="IS477" s="303"/>
      <c r="IT477" s="303"/>
      <c r="IU477" s="303"/>
      <c r="IV477" s="303"/>
      <c r="IW477" s="303"/>
      <c r="IX477" s="303"/>
      <c r="IY477" s="303"/>
      <c r="IZ477" s="303"/>
      <c r="JA477" s="303"/>
      <c r="JB477" s="303"/>
      <c r="JC477" s="303"/>
      <c r="JD477" s="303"/>
      <c r="JE477" s="303"/>
      <c r="JF477" s="303"/>
      <c r="JG477" s="303"/>
      <c r="JH477" s="303"/>
      <c r="JI477" s="303"/>
      <c r="JJ477" s="303"/>
      <c r="JK477" s="303"/>
      <c r="JL477" s="303"/>
      <c r="JM477" s="303"/>
      <c r="JN477" s="303"/>
      <c r="JO477" s="303"/>
      <c r="JP477" s="303"/>
      <c r="JQ477" s="303"/>
      <c r="JR477" s="303"/>
      <c r="JS477" s="303"/>
      <c r="JT477" s="303"/>
      <c r="JU477" s="303"/>
      <c r="JV477" s="303"/>
      <c r="JW477" s="303"/>
      <c r="JX477" s="303"/>
      <c r="JY477" s="303"/>
      <c r="JZ477" s="303"/>
      <c r="KA477" s="303"/>
      <c r="KB477" s="303"/>
      <c r="KC477" s="303"/>
      <c r="KD477" s="303"/>
      <c r="KE477" s="303"/>
      <c r="KF477" s="303"/>
      <c r="KG477" s="303"/>
      <c r="KH477" s="303"/>
      <c r="KI477" s="303"/>
      <c r="KJ477" s="303"/>
      <c r="KK477" s="303"/>
      <c r="KL477" s="303"/>
      <c r="KM477" s="303"/>
      <c r="KN477" s="303"/>
      <c r="KO477" s="303"/>
      <c r="KP477" s="303"/>
      <c r="KQ477" s="303"/>
      <c r="KR477" s="303"/>
      <c r="KS477" s="303"/>
      <c r="KT477" s="303"/>
      <c r="KU477" s="303"/>
      <c r="KV477" s="303"/>
      <c r="KW477" s="303"/>
      <c r="KX477" s="303"/>
      <c r="KY477" s="303"/>
      <c r="KZ477" s="303"/>
      <c r="LA477" s="303"/>
      <c r="LB477" s="303"/>
      <c r="LC477" s="303"/>
      <c r="LD477" s="303"/>
      <c r="LE477" s="303"/>
      <c r="LF477" s="303"/>
      <c r="LG477" s="303"/>
      <c r="LH477" s="303"/>
      <c r="LI477" s="303"/>
      <c r="LJ477" s="303"/>
      <c r="LK477" s="303"/>
      <c r="LL477" s="303"/>
      <c r="LM477" s="303"/>
      <c r="LN477" s="303"/>
      <c r="LO477" s="303"/>
      <c r="LP477" s="303"/>
      <c r="LQ477" s="303"/>
      <c r="LR477" s="303"/>
      <c r="LS477" s="303"/>
      <c r="LT477" s="303"/>
      <c r="LU477" s="303"/>
      <c r="LV477" s="303"/>
      <c r="LW477" s="303"/>
      <c r="LX477" s="303"/>
      <c r="LY477" s="303"/>
      <c r="LZ477" s="303"/>
      <c r="MA477" s="303"/>
      <c r="MB477" s="303"/>
      <c r="MC477" s="303"/>
      <c r="MD477" s="303"/>
      <c r="ME477" s="303"/>
      <c r="MF477" s="303"/>
      <c r="MG477" s="303"/>
      <c r="MH477" s="303"/>
      <c r="MI477" s="303"/>
      <c r="MJ477" s="303"/>
      <c r="MK477" s="303"/>
      <c r="ML477" s="303"/>
      <c r="MM477" s="303"/>
      <c r="MN477" s="303"/>
      <c r="MO477" s="303"/>
      <c r="MP477" s="303"/>
      <c r="MQ477" s="303"/>
      <c r="MR477" s="303"/>
      <c r="MS477" s="303"/>
      <c r="MT477" s="303"/>
      <c r="MU477" s="303"/>
      <c r="MV477" s="303"/>
      <c r="MW477" s="303"/>
      <c r="MX477" s="303"/>
      <c r="MY477" s="303"/>
      <c r="MZ477" s="303"/>
      <c r="NA477" s="303"/>
      <c r="NB477" s="303"/>
      <c r="NC477" s="303"/>
      <c r="ND477" s="303"/>
      <c r="NE477" s="303"/>
      <c r="NF477" s="303"/>
      <c r="NG477" s="303"/>
      <c r="NH477" s="303"/>
      <c r="NI477" s="303"/>
      <c r="NJ477" s="303"/>
      <c r="NK477" s="303"/>
      <c r="NL477" s="303"/>
      <c r="NM477" s="303"/>
      <c r="NN477" s="303"/>
      <c r="NO477" s="303"/>
      <c r="NP477" s="303"/>
      <c r="NQ477" s="303"/>
      <c r="NR477" s="303"/>
      <c r="NS477" s="303"/>
      <c r="NT477" s="303"/>
      <c r="NU477" s="303"/>
      <c r="NV477" s="303"/>
      <c r="NW477" s="303"/>
      <c r="NX477" s="303"/>
      <c r="NY477" s="303"/>
      <c r="NZ477" s="303"/>
      <c r="OA477" s="303"/>
      <c r="OB477" s="303"/>
      <c r="OC477" s="303"/>
      <c r="OD477" s="303"/>
      <c r="OE477" s="303"/>
      <c r="OF477" s="303"/>
      <c r="OG477" s="303"/>
      <c r="OH477" s="303"/>
      <c r="OI477" s="303"/>
      <c r="OJ477" s="303"/>
      <c r="OK477" s="303"/>
      <c r="OL477" s="303"/>
      <c r="OM477" s="303"/>
      <c r="ON477" s="303"/>
      <c r="OO477" s="303"/>
      <c r="OP477" s="303"/>
      <c r="OQ477" s="303"/>
      <c r="OR477" s="303"/>
      <c r="OS477" s="303"/>
      <c r="OT477" s="303"/>
      <c r="OU477" s="303"/>
      <c r="OV477" s="303"/>
      <c r="OW477" s="303"/>
      <c r="OX477" s="303"/>
      <c r="OY477" s="303"/>
      <c r="OZ477" s="303"/>
      <c r="PA477" s="303"/>
      <c r="PB477" s="303"/>
      <c r="PC477" s="303"/>
      <c r="PD477" s="303"/>
      <c r="PE477" s="303"/>
      <c r="PF477" s="303"/>
      <c r="PG477" s="303"/>
      <c r="PH477" s="303"/>
      <c r="PI477" s="303"/>
      <c r="PJ477" s="303"/>
      <c r="PK477" s="303"/>
      <c r="PL477" s="303"/>
      <c r="PM477" s="303"/>
      <c r="PN477" s="303"/>
      <c r="PO477" s="303"/>
      <c r="PP477" s="303"/>
      <c r="PQ477" s="303"/>
      <c r="PR477" s="303"/>
      <c r="PS477" s="303"/>
      <c r="PT477" s="303"/>
      <c r="PU477" s="303"/>
      <c r="PV477" s="303"/>
      <c r="PW477" s="303"/>
      <c r="PX477" s="303"/>
      <c r="PY477" s="303"/>
      <c r="PZ477" s="303"/>
      <c r="QA477" s="303"/>
      <c r="QB477" s="303"/>
      <c r="QC477" s="303"/>
      <c r="QD477" s="303"/>
      <c r="QE477" s="303"/>
      <c r="QF477" s="303"/>
      <c r="QG477" s="303"/>
      <c r="QH477" s="303"/>
      <c r="QI477" s="303"/>
      <c r="QJ477" s="303"/>
      <c r="QK477" s="303"/>
      <c r="QL477" s="303"/>
      <c r="QM477" s="303"/>
      <c r="QN477" s="303"/>
      <c r="QO477" s="303"/>
      <c r="QP477" s="303"/>
      <c r="QQ477" s="303"/>
      <c r="QR477" s="303"/>
      <c r="QS477" s="303"/>
      <c r="QT477" s="303"/>
      <c r="QU477" s="303"/>
      <c r="QV477" s="303"/>
      <c r="QW477" s="303"/>
      <c r="QX477" s="303"/>
      <c r="QY477" s="303"/>
      <c r="QZ477" s="303"/>
      <c r="RA477" s="303"/>
      <c r="RB477" s="303"/>
      <c r="RC477" s="303"/>
      <c r="RD477" s="303"/>
      <c r="RE477" s="303"/>
      <c r="RF477" s="303"/>
      <c r="RG477" s="303"/>
      <c r="RH477" s="303"/>
      <c r="RI477" s="303"/>
      <c r="RJ477" s="303"/>
      <c r="RK477" s="303"/>
      <c r="RL477" s="303"/>
      <c r="RM477" s="303"/>
      <c r="RN477" s="303"/>
      <c r="RO477" s="303"/>
      <c r="RP477" s="303"/>
      <c r="RQ477" s="303"/>
      <c r="RR477" s="303"/>
      <c r="RS477" s="303"/>
      <c r="RT477" s="303"/>
      <c r="RU477" s="303"/>
      <c r="RV477" s="303"/>
      <c r="RW477" s="303"/>
      <c r="RX477" s="303"/>
      <c r="RY477" s="303"/>
      <c r="RZ477" s="303"/>
      <c r="SA477" s="303"/>
      <c r="SB477" s="303"/>
      <c r="SC477" s="303"/>
      <c r="SD477" s="303"/>
      <c r="SE477" s="303"/>
      <c r="SF477" s="303"/>
      <c r="SG477" s="303"/>
      <c r="SH477" s="303"/>
      <c r="SI477" s="303"/>
      <c r="SJ477" s="303"/>
      <c r="SK477" s="303"/>
      <c r="SL477" s="303"/>
      <c r="SM477" s="303"/>
      <c r="SN477" s="303"/>
      <c r="SO477" s="303"/>
      <c r="SP477" s="303"/>
      <c r="SQ477" s="303"/>
      <c r="SR477" s="303"/>
      <c r="SS477" s="303"/>
      <c r="ST477" s="303"/>
      <c r="SU477" s="303"/>
      <c r="SV477" s="303"/>
      <c r="SW477" s="303"/>
      <c r="SX477" s="303"/>
      <c r="SY477" s="303"/>
      <c r="SZ477" s="303"/>
      <c r="TA477" s="303"/>
      <c r="TB477" s="303"/>
      <c r="TC477" s="303"/>
      <c r="TD477" s="303"/>
      <c r="TE477" s="303"/>
      <c r="TF477" s="303"/>
      <c r="TG477" s="303"/>
      <c r="TH477" s="303"/>
      <c r="TI477" s="303"/>
      <c r="TJ477" s="303"/>
      <c r="TK477" s="303"/>
      <c r="TL477" s="303"/>
      <c r="TM477" s="303"/>
      <c r="TN477" s="303"/>
      <c r="TO477" s="303"/>
      <c r="TP477" s="303"/>
      <c r="TQ477" s="303"/>
      <c r="TR477" s="303"/>
      <c r="TS477" s="303"/>
      <c r="TT477" s="303"/>
      <c r="TU477" s="303"/>
      <c r="TV477" s="303"/>
      <c r="TW477" s="303"/>
      <c r="TX477" s="303"/>
      <c r="TY477" s="303"/>
      <c r="TZ477" s="303"/>
      <c r="UA477" s="303"/>
      <c r="UB477" s="303"/>
      <c r="UC477" s="303"/>
      <c r="UD477" s="303"/>
      <c r="UE477" s="303"/>
      <c r="UF477" s="303"/>
      <c r="UG477" s="303"/>
      <c r="UH477" s="303"/>
      <c r="UI477" s="303"/>
      <c r="UJ477" s="303"/>
      <c r="UK477" s="303"/>
      <c r="UL477" s="303"/>
      <c r="UM477" s="303"/>
      <c r="UN477" s="303"/>
      <c r="UO477" s="303"/>
      <c r="UP477" s="303"/>
      <c r="UQ477" s="303"/>
      <c r="UR477" s="303"/>
      <c r="US477" s="303"/>
      <c r="UT477" s="303"/>
      <c r="UU477" s="303"/>
      <c r="UV477" s="303"/>
      <c r="UW477" s="303"/>
      <c r="UX477" s="303"/>
      <c r="UY477" s="303"/>
      <c r="UZ477" s="303"/>
      <c r="VA477" s="303"/>
      <c r="VB477" s="303"/>
      <c r="VC477" s="303"/>
      <c r="VD477" s="303"/>
      <c r="VE477" s="303"/>
      <c r="VF477" s="303"/>
      <c r="VG477" s="303"/>
      <c r="VH477" s="303"/>
      <c r="VI477" s="303"/>
      <c r="VJ477" s="303"/>
      <c r="VK477" s="303"/>
      <c r="VL477" s="303"/>
      <c r="VM477" s="303"/>
      <c r="VN477" s="303"/>
      <c r="VO477" s="303"/>
      <c r="VP477" s="303"/>
      <c r="VQ477" s="303"/>
      <c r="VR477" s="303"/>
      <c r="VS477" s="303"/>
      <c r="VT477" s="303"/>
      <c r="VU477" s="303"/>
      <c r="VV477" s="303"/>
      <c r="VW477" s="303"/>
      <c r="VX477" s="303"/>
      <c r="VY477" s="303"/>
      <c r="VZ477" s="303"/>
      <c r="WA477" s="303"/>
      <c r="WB477" s="303"/>
      <c r="WC477" s="303"/>
      <c r="WD477" s="303"/>
      <c r="WE477" s="303"/>
      <c r="WF477" s="303"/>
      <c r="WG477" s="303"/>
      <c r="WH477" s="303"/>
      <c r="WI477" s="303"/>
      <c r="WJ477" s="303"/>
      <c r="WK477" s="303"/>
      <c r="WL477" s="303"/>
      <c r="WM477" s="303"/>
      <c r="WN477" s="303"/>
      <c r="WO477" s="303"/>
      <c r="WP477" s="303"/>
      <c r="WQ477" s="303"/>
      <c r="WR477" s="303"/>
      <c r="WS477" s="303"/>
      <c r="WT477" s="303"/>
      <c r="WU477" s="303"/>
      <c r="WV477" s="303"/>
      <c r="WW477" s="303"/>
      <c r="WX477" s="303"/>
      <c r="WY477" s="303"/>
      <c r="WZ477" s="303"/>
      <c r="XA477" s="303"/>
      <c r="XB477" s="303"/>
      <c r="XC477" s="303"/>
      <c r="XD477" s="303"/>
      <c r="XE477" s="303"/>
      <c r="XF477" s="303"/>
      <c r="XG477" s="303"/>
      <c r="XH477" s="303"/>
      <c r="XI477" s="303"/>
      <c r="XJ477" s="303"/>
      <c r="XK477" s="303"/>
      <c r="XL477" s="303"/>
      <c r="XM477" s="303"/>
      <c r="XN477" s="303"/>
      <c r="XO477" s="303"/>
      <c r="XP477" s="303"/>
      <c r="XQ477" s="303"/>
      <c r="XR477" s="303"/>
      <c r="XS477" s="303"/>
      <c r="XT477" s="303"/>
      <c r="XU477" s="303"/>
      <c r="XV477" s="303"/>
      <c r="XW477" s="303"/>
      <c r="XX477" s="303"/>
      <c r="XY477" s="303"/>
      <c r="XZ477" s="303"/>
      <c r="YA477" s="303"/>
      <c r="YB477" s="303"/>
      <c r="YC477" s="303"/>
      <c r="YD477" s="303"/>
      <c r="YE477" s="303"/>
      <c r="YF477" s="303"/>
      <c r="YG477" s="303"/>
      <c r="YH477" s="303"/>
      <c r="YI477" s="303"/>
      <c r="YJ477" s="303"/>
      <c r="YK477" s="303"/>
      <c r="YL477" s="303"/>
      <c r="YM477" s="303"/>
      <c r="YN477" s="303"/>
      <c r="YO477" s="303"/>
      <c r="YP477" s="303"/>
      <c r="YQ477" s="303"/>
      <c r="YR477" s="303"/>
      <c r="YS477" s="303"/>
      <c r="YT477" s="303"/>
      <c r="YU477" s="303"/>
      <c r="YV477" s="303"/>
      <c r="YW477" s="303"/>
      <c r="YX477" s="303"/>
      <c r="YY477" s="303"/>
      <c r="YZ477" s="303"/>
      <c r="ZA477" s="303"/>
      <c r="ZB477" s="303"/>
      <c r="ZC477" s="303"/>
      <c r="ZD477" s="303"/>
      <c r="ZE477" s="303"/>
      <c r="ZF477" s="303"/>
      <c r="ZG477" s="303"/>
      <c r="ZH477" s="303"/>
      <c r="ZI477" s="303"/>
      <c r="ZJ477" s="303"/>
      <c r="ZK477" s="303"/>
      <c r="ZL477" s="303"/>
      <c r="ZM477" s="303"/>
      <c r="ZN477" s="303"/>
      <c r="ZO477" s="303"/>
      <c r="ZP477" s="303"/>
      <c r="ZQ477" s="303"/>
      <c r="ZR477" s="303"/>
      <c r="ZS477" s="303"/>
      <c r="ZT477" s="303"/>
      <c r="ZU477" s="303"/>
      <c r="ZV477" s="303"/>
      <c r="ZW477" s="303"/>
      <c r="ZX477" s="303"/>
      <c r="ZY477" s="303"/>
      <c r="ZZ477" s="303"/>
      <c r="AAA477" s="303"/>
      <c r="AAB477" s="303"/>
      <c r="AAC477" s="303"/>
      <c r="AAD477" s="303"/>
      <c r="AAE477" s="303"/>
      <c r="AAF477" s="303"/>
      <c r="AAG477" s="303"/>
      <c r="AAH477" s="303"/>
      <c r="AAI477" s="303"/>
      <c r="AAJ477" s="303"/>
      <c r="AAK477" s="303"/>
      <c r="AAL477" s="303"/>
      <c r="AAM477" s="303"/>
      <c r="AAN477" s="303"/>
      <c r="AAO477" s="303"/>
      <c r="AAP477" s="303"/>
      <c r="AAQ477" s="303"/>
      <c r="AAR477" s="303"/>
      <c r="AAS477" s="303"/>
      <c r="AAT477" s="303"/>
      <c r="AAU477" s="303"/>
      <c r="AAV477" s="303"/>
      <c r="AAW477" s="303"/>
      <c r="AAX477" s="303"/>
      <c r="AAY477" s="303"/>
      <c r="AAZ477" s="303"/>
      <c r="ABA477" s="303"/>
      <c r="ABB477" s="303"/>
      <c r="ABC477" s="303"/>
      <c r="ABD477" s="303"/>
      <c r="ABE477" s="303"/>
      <c r="ABF477" s="303"/>
      <c r="ABG477" s="303"/>
      <c r="ABH477" s="303"/>
      <c r="ABI477" s="303"/>
      <c r="ABJ477" s="303"/>
      <c r="ABK477" s="303"/>
      <c r="ABL477" s="303"/>
      <c r="ABM477" s="303"/>
      <c r="ABN477" s="303"/>
      <c r="ABO477" s="303"/>
      <c r="ABP477" s="303"/>
      <c r="ABQ477" s="303"/>
      <c r="ABR477" s="303"/>
      <c r="ABS477" s="303"/>
      <c r="ABT477" s="303"/>
      <c r="ABU477" s="303"/>
      <c r="ABV477" s="303"/>
      <c r="ABW477" s="303"/>
      <c r="ABX477" s="303"/>
      <c r="ABY477" s="303"/>
      <c r="ABZ477" s="303"/>
      <c r="ACA477" s="303"/>
      <c r="ACB477" s="303"/>
      <c r="ACC477" s="303"/>
      <c r="ACD477" s="303"/>
      <c r="ACE477" s="303"/>
      <c r="ACF477" s="303"/>
      <c r="ACG477" s="303"/>
      <c r="ACH477" s="303"/>
      <c r="ACI477" s="303"/>
      <c r="ACJ477" s="303"/>
      <c r="ACK477" s="303"/>
      <c r="ACL477" s="303"/>
      <c r="ACM477" s="303"/>
      <c r="ACN477" s="303"/>
      <c r="ACO477" s="303"/>
      <c r="ACP477" s="303"/>
      <c r="ACQ477" s="303"/>
      <c r="ACR477" s="303"/>
      <c r="ACS477" s="303"/>
      <c r="ACT477" s="303"/>
      <c r="ACU477" s="303"/>
      <c r="ACV477" s="303"/>
      <c r="ACW477" s="303"/>
      <c r="ACX477" s="303"/>
      <c r="ACY477" s="303"/>
      <c r="ACZ477" s="303"/>
      <c r="ADA477" s="303"/>
      <c r="ADB477" s="303"/>
      <c r="ADC477" s="303"/>
      <c r="ADD477" s="303"/>
      <c r="ADE477" s="303"/>
      <c r="ADF477" s="303"/>
      <c r="ADG477" s="303"/>
      <c r="ADH477" s="303"/>
      <c r="ADI477" s="303"/>
      <c r="ADJ477" s="303"/>
      <c r="ADK477" s="303"/>
      <c r="ADL477" s="303"/>
      <c r="ADM477" s="303"/>
      <c r="ADN477" s="303"/>
      <c r="ADO477" s="303"/>
      <c r="ADP477" s="303"/>
      <c r="ADQ477" s="303"/>
      <c r="ADR477" s="303"/>
      <c r="ADS477" s="303"/>
      <c r="ADT477" s="303"/>
      <c r="ADU477" s="303"/>
      <c r="ADV477" s="303"/>
      <c r="ADW477" s="303"/>
      <c r="ADX477" s="303"/>
      <c r="ADY477" s="303"/>
      <c r="ADZ477" s="303"/>
      <c r="AEA477" s="303"/>
      <c r="AEB477" s="303"/>
      <c r="AEC477" s="303"/>
      <c r="AED477" s="303"/>
      <c r="AEE477" s="303"/>
      <c r="AEF477" s="303"/>
      <c r="AEG477" s="303"/>
      <c r="AEH477" s="303"/>
      <c r="AEI477" s="303"/>
      <c r="AEJ477" s="303"/>
      <c r="AEK477" s="303"/>
      <c r="AEL477" s="303"/>
      <c r="AEM477" s="303"/>
      <c r="AEN477" s="303"/>
      <c r="AEO477" s="303"/>
      <c r="AEP477" s="303"/>
      <c r="AEQ477" s="303"/>
      <c r="AER477" s="303"/>
      <c r="AES477" s="303"/>
      <c r="AET477" s="303"/>
      <c r="AEU477" s="303"/>
      <c r="AEV477" s="303"/>
      <c r="AEW477" s="303"/>
      <c r="AEX477" s="303"/>
      <c r="AEY477" s="303"/>
      <c r="AEZ477" s="303"/>
      <c r="AFA477" s="303"/>
      <c r="AFB477" s="303"/>
      <c r="AFC477" s="303"/>
      <c r="AFD477" s="303"/>
      <c r="AFE477" s="303"/>
      <c r="AFF477" s="303"/>
      <c r="AFG477" s="303"/>
      <c r="AFH477" s="303"/>
      <c r="AFI477" s="303"/>
      <c r="AFJ477" s="303"/>
      <c r="AFK477" s="303"/>
      <c r="AFL477" s="303"/>
      <c r="AFM477" s="303"/>
      <c r="AFN477" s="303"/>
      <c r="AFO477" s="303"/>
      <c r="AFP477" s="303"/>
      <c r="AFQ477" s="303"/>
      <c r="AFR477" s="303"/>
      <c r="AFS477" s="303"/>
      <c r="AFT477" s="303"/>
      <c r="AFU477" s="303"/>
      <c r="AFV477" s="303"/>
      <c r="AFW477" s="303"/>
      <c r="AFX477" s="303"/>
      <c r="AFY477" s="303"/>
      <c r="AFZ477" s="303"/>
      <c r="AGA477" s="303"/>
      <c r="AGB477" s="303"/>
      <c r="AGC477" s="303"/>
      <c r="AGD477" s="303"/>
      <c r="AGE477" s="303"/>
      <c r="AGF477" s="303"/>
      <c r="AGG477" s="303"/>
      <c r="AGH477" s="303"/>
      <c r="AGI477" s="303"/>
      <c r="AGJ477" s="303"/>
      <c r="AGK477" s="303"/>
      <c r="AGL477" s="303"/>
      <c r="AGM477" s="303"/>
      <c r="AGN477" s="303"/>
      <c r="AGO477" s="303"/>
      <c r="AGP477" s="303"/>
      <c r="AGQ477" s="303"/>
      <c r="AGR477" s="303"/>
      <c r="AGS477" s="303"/>
      <c r="AGT477" s="303"/>
      <c r="AGU477" s="303"/>
      <c r="AGV477" s="303"/>
      <c r="AGW477" s="303"/>
      <c r="AGX477" s="303"/>
      <c r="AGY477" s="303"/>
      <c r="AGZ477" s="303"/>
      <c r="AHA477" s="303"/>
      <c r="AHB477" s="303"/>
      <c r="AHC477" s="303"/>
      <c r="AHD477" s="303"/>
      <c r="AHE477" s="303"/>
      <c r="AHF477" s="303"/>
      <c r="AHG477" s="303"/>
      <c r="AHH477" s="303"/>
      <c r="AHI477" s="303"/>
      <c r="AHJ477" s="303"/>
      <c r="AHK477" s="303"/>
      <c r="AHL477" s="303"/>
      <c r="AHM477" s="303"/>
      <c r="AHN477" s="303"/>
      <c r="AHO477" s="303"/>
      <c r="AHP477" s="303"/>
      <c r="AHQ477" s="303"/>
      <c r="AHR477" s="303"/>
      <c r="AHS477" s="303"/>
      <c r="AHT477" s="303"/>
      <c r="AHU477" s="303"/>
      <c r="AHV477" s="303"/>
      <c r="AHW477" s="303"/>
      <c r="AHX477" s="303"/>
      <c r="AHY477" s="303"/>
      <c r="AHZ477" s="303"/>
      <c r="AIA477" s="303"/>
      <c r="AIB477" s="303"/>
      <c r="AIC477" s="303"/>
      <c r="AID477" s="303"/>
      <c r="AIE477" s="303"/>
      <c r="AIF477" s="303"/>
      <c r="AIG477" s="303"/>
      <c r="AIH477" s="303"/>
      <c r="AII477" s="303"/>
      <c r="AIJ477" s="303"/>
      <c r="AIK477" s="303"/>
      <c r="AIL477" s="303"/>
      <c r="AIM477" s="303"/>
      <c r="AIN477" s="303"/>
      <c r="AIO477" s="303"/>
      <c r="AIP477" s="303"/>
      <c r="AIQ477" s="303"/>
      <c r="AIR477" s="303"/>
      <c r="AIS477" s="303"/>
      <c r="AIT477" s="303"/>
      <c r="AIU477" s="303"/>
      <c r="AIV477" s="303"/>
      <c r="AIW477" s="303"/>
      <c r="AIX477" s="303"/>
      <c r="AIY477" s="303"/>
      <c r="AIZ477" s="303"/>
      <c r="AJA477" s="303"/>
      <c r="AJB477" s="303"/>
      <c r="AJC477" s="303"/>
      <c r="AJD477" s="303"/>
      <c r="AJE477" s="303"/>
      <c r="AJF477" s="303"/>
      <c r="AJG477" s="303"/>
      <c r="AJH477" s="303"/>
      <c r="AJI477" s="303"/>
      <c r="AJJ477" s="303"/>
      <c r="AJK477" s="303"/>
      <c r="AJL477" s="303"/>
      <c r="AJM477" s="303"/>
      <c r="AJN477" s="303"/>
      <c r="AJO477" s="303"/>
      <c r="AJP477" s="303"/>
      <c r="AJQ477" s="303"/>
      <c r="AJR477" s="303"/>
      <c r="AJS477" s="303"/>
      <c r="AJT477" s="303"/>
      <c r="AJU477" s="303"/>
      <c r="AJV477" s="303"/>
      <c r="AJW477" s="303"/>
      <c r="AJX477" s="303"/>
      <c r="AJY477" s="303"/>
      <c r="AJZ477" s="303"/>
      <c r="AKA477" s="303"/>
      <c r="AKB477" s="303"/>
      <c r="AKC477" s="303"/>
      <c r="AKD477" s="303"/>
      <c r="AKE477" s="303"/>
      <c r="AKF477" s="303"/>
      <c r="AKG477" s="303"/>
      <c r="AKH477" s="303"/>
      <c r="AKI477" s="303"/>
      <c r="AKJ477" s="303"/>
      <c r="AKK477" s="303"/>
      <c r="AKL477" s="303"/>
      <c r="AKM477" s="303"/>
      <c r="AKN477" s="303"/>
      <c r="AKO477" s="303"/>
      <c r="AKP477" s="303"/>
      <c r="AKQ477" s="303"/>
      <c r="AKR477" s="303"/>
      <c r="AKS477" s="303"/>
      <c r="AKT477" s="303"/>
      <c r="AKU477" s="303"/>
      <c r="AKV477" s="303"/>
      <c r="AKW477" s="303"/>
      <c r="AKX477" s="303"/>
      <c r="AKY477" s="303"/>
      <c r="AKZ477" s="303"/>
      <c r="ALA477" s="303"/>
      <c r="ALB477" s="303"/>
      <c r="ALC477" s="303"/>
      <c r="ALD477" s="303"/>
      <c r="ALE477" s="303"/>
      <c r="ALF477" s="303"/>
      <c r="ALG477" s="303"/>
      <c r="ALH477" s="303"/>
      <c r="ALI477" s="303"/>
      <c r="ALJ477" s="303"/>
      <c r="ALK477" s="303"/>
      <c r="ALL477" s="303"/>
      <c r="ALM477" s="303"/>
      <c r="ALN477" s="303"/>
      <c r="ALO477" s="303"/>
      <c r="ALP477" s="303"/>
      <c r="ALQ477" s="303"/>
      <c r="ALR477" s="303"/>
      <c r="ALS477" s="303"/>
      <c r="ALT477" s="303"/>
      <c r="ALU477" s="303"/>
      <c r="ALV477" s="303"/>
      <c r="ALW477" s="303"/>
      <c r="ALX477" s="303"/>
      <c r="ALY477" s="303"/>
      <c r="ALZ477" s="303"/>
      <c r="AMA477" s="303"/>
      <c r="AMB477" s="303"/>
      <c r="AMC477" s="303"/>
      <c r="AMD477" s="303"/>
      <c r="AME477" s="303"/>
      <c r="AMF477" s="303"/>
      <c r="AMG477" s="303"/>
      <c r="AMH477" s="303"/>
      <c r="AMI477" s="303"/>
      <c r="AMJ477" s="303"/>
      <c r="AMK477" s="303"/>
      <c r="AML477" s="303"/>
      <c r="AMM477" s="303"/>
      <c r="AMN477" s="303"/>
    </row>
    <row r="478" spans="1:1028" s="266" customFormat="1" ht="14.85" customHeight="1">
      <c r="A478" s="303">
        <v>0</v>
      </c>
      <c r="B478" s="303">
        <v>0</v>
      </c>
      <c r="C478" s="303" t="s">
        <v>5935</v>
      </c>
      <c r="D478" s="303"/>
      <c r="E478" s="303"/>
      <c r="F478" s="29" t="s">
        <v>5929</v>
      </c>
      <c r="G478" s="303"/>
      <c r="H478" s="303"/>
      <c r="I478" s="405" t="s">
        <v>5930</v>
      </c>
      <c r="J478" s="405" t="s">
        <v>4081</v>
      </c>
      <c r="K478" s="303"/>
      <c r="L478" s="303"/>
      <c r="M478" s="303"/>
      <c r="N478" s="303"/>
      <c r="O478" s="303"/>
      <c r="P478" s="302"/>
      <c r="Q478" s="302"/>
      <c r="R478" s="303" t="s">
        <v>5936</v>
      </c>
      <c r="S478" s="303" t="s">
        <v>5937</v>
      </c>
      <c r="T478" s="303" t="s">
        <v>1483</v>
      </c>
      <c r="W478" s="303"/>
      <c r="X478" s="366" t="s">
        <v>968</v>
      </c>
      <c r="Y478" s="303"/>
      <c r="Z478" s="303" t="s">
        <v>68</v>
      </c>
      <c r="AA478" s="303" t="s">
        <v>1749</v>
      </c>
      <c r="AB478" s="303"/>
      <c r="AC478" s="303"/>
      <c r="AD478" s="303"/>
      <c r="AE478" s="303" t="s">
        <v>2575</v>
      </c>
      <c r="AF478" s="306"/>
      <c r="AG478" s="306">
        <v>1</v>
      </c>
      <c r="AH478" s="306"/>
      <c r="AI478" s="306"/>
      <c r="AJ478" s="306"/>
      <c r="AK478" s="306" t="s">
        <v>72</v>
      </c>
      <c r="AL478" s="307" t="s">
        <v>5934</v>
      </c>
      <c r="AM478" s="303"/>
      <c r="AN478" s="303"/>
      <c r="AO478" s="303"/>
      <c r="AP478" s="303"/>
      <c r="AR478" s="29" t="str">
        <f t="shared" si="78"/>
        <v>0</v>
      </c>
      <c r="AS478" s="29">
        <f t="shared" si="72"/>
        <v>0</v>
      </c>
      <c r="AT478" s="29">
        <v>0</v>
      </c>
      <c r="AU478" s="29"/>
      <c r="AV478" s="29"/>
      <c r="AW478" s="29" t="str">
        <f t="shared" si="80"/>
        <v/>
      </c>
      <c r="AX478" s="29" t="str">
        <f t="shared" si="73"/>
        <v/>
      </c>
      <c r="AY478" s="29" t="str">
        <f t="shared" si="79"/>
        <v>https://media.mediathek-tanz-theater.de/iiif/2/nvt_img-016.JP2</v>
      </c>
      <c r="AZ478" s="29" t="str">
        <f t="shared" si="74"/>
        <v>image/jp2</v>
      </c>
      <c r="BA478" s="29" t="str">
        <f t="shared" si="75"/>
        <v>presentation/iiif</v>
      </c>
      <c r="BB478" s="29" t="str">
        <f t="shared" si="76"/>
        <v>https://media.mediathek-tanz-theater.de/iiif/2/nvt_img-016.JP2/full/100,/0/default.jpg</v>
      </c>
      <c r="BC478" s="29" t="str">
        <f t="shared" si="71"/>
        <v>image/jpeg</v>
      </c>
      <c r="BD478" s="29" t="str">
        <f t="shared" si="77"/>
        <v>presentation/thumbnail</v>
      </c>
      <c r="BE478" s="303"/>
      <c r="BF478" s="303"/>
      <c r="BG478" s="303"/>
      <c r="BH478" s="303"/>
      <c r="BI478" s="303"/>
      <c r="BJ478" s="303"/>
      <c r="BK478" s="303"/>
      <c r="BL478" s="303"/>
      <c r="BM478" s="303"/>
      <c r="BN478" s="303"/>
      <c r="BO478" s="303"/>
      <c r="BP478" s="303"/>
      <c r="BQ478" s="303"/>
      <c r="BR478" s="303"/>
      <c r="BS478" s="303"/>
      <c r="BT478" s="303"/>
      <c r="BU478" s="303"/>
      <c r="BV478" s="303"/>
      <c r="BW478" s="303"/>
      <c r="BX478" s="303"/>
      <c r="BY478" s="303"/>
      <c r="BZ478" s="303"/>
      <c r="CA478" s="303"/>
      <c r="CB478" s="303"/>
      <c r="CC478" s="303"/>
      <c r="CD478" s="303"/>
      <c r="CE478" s="303"/>
      <c r="CF478" s="303"/>
      <c r="CG478" s="303"/>
      <c r="CH478" s="303"/>
      <c r="CI478" s="303"/>
      <c r="CJ478" s="303"/>
      <c r="CK478" s="303"/>
      <c r="CL478" s="303"/>
      <c r="CM478" s="303"/>
      <c r="CN478" s="303"/>
      <c r="CO478" s="303"/>
      <c r="CP478" s="303"/>
      <c r="CQ478" s="303"/>
      <c r="CR478" s="303"/>
      <c r="CS478" s="303"/>
      <c r="CT478" s="303"/>
      <c r="CU478" s="303"/>
      <c r="CV478" s="303"/>
      <c r="CW478" s="303"/>
      <c r="CX478" s="303"/>
      <c r="CY478" s="303"/>
      <c r="CZ478" s="303"/>
      <c r="DA478" s="303"/>
      <c r="DB478" s="303"/>
      <c r="DC478" s="303"/>
      <c r="DD478" s="303"/>
      <c r="DE478" s="303"/>
      <c r="DF478" s="303"/>
      <c r="DG478" s="303"/>
      <c r="DH478" s="303"/>
      <c r="DI478" s="303"/>
      <c r="DJ478" s="303"/>
      <c r="DK478" s="303"/>
      <c r="DL478" s="303"/>
      <c r="DM478" s="303"/>
      <c r="DN478" s="303"/>
      <c r="DO478" s="303"/>
      <c r="DP478" s="303"/>
      <c r="DQ478" s="303"/>
      <c r="DR478" s="303"/>
      <c r="DS478" s="303"/>
      <c r="DT478" s="303"/>
      <c r="DU478" s="303"/>
      <c r="DV478" s="303"/>
      <c r="DW478" s="303"/>
      <c r="DX478" s="303"/>
      <c r="DY478" s="303"/>
      <c r="DZ478" s="303"/>
      <c r="EA478" s="303"/>
      <c r="EB478" s="303"/>
      <c r="EC478" s="303"/>
      <c r="ED478" s="303"/>
      <c r="EE478" s="303"/>
      <c r="EF478" s="303"/>
      <c r="EG478" s="303"/>
      <c r="EH478" s="303"/>
      <c r="EI478" s="303"/>
      <c r="EJ478" s="303"/>
      <c r="EK478" s="303"/>
      <c r="EL478" s="303"/>
      <c r="EM478" s="303"/>
      <c r="EN478" s="303"/>
      <c r="EO478" s="303"/>
      <c r="EP478" s="303"/>
      <c r="EQ478" s="303"/>
      <c r="ER478" s="303"/>
      <c r="ES478" s="303"/>
      <c r="ET478" s="303"/>
      <c r="EU478" s="303"/>
      <c r="EV478" s="303"/>
      <c r="EW478" s="303"/>
      <c r="EX478" s="303"/>
      <c r="EY478" s="303"/>
      <c r="EZ478" s="303"/>
      <c r="FA478" s="303"/>
      <c r="FB478" s="303"/>
      <c r="FC478" s="303"/>
      <c r="FD478" s="303"/>
      <c r="FE478" s="303"/>
      <c r="FF478" s="303"/>
      <c r="FG478" s="303"/>
      <c r="FH478" s="303"/>
      <c r="FI478" s="303"/>
      <c r="FJ478" s="303"/>
      <c r="FK478" s="303"/>
      <c r="FL478" s="303"/>
      <c r="FM478" s="303"/>
      <c r="FN478" s="303"/>
      <c r="FO478" s="303"/>
      <c r="FP478" s="303"/>
      <c r="FQ478" s="303"/>
      <c r="FR478" s="303"/>
      <c r="FS478" s="303"/>
      <c r="FT478" s="303"/>
      <c r="FU478" s="303"/>
      <c r="FV478" s="303"/>
      <c r="FW478" s="303"/>
      <c r="FX478" s="303"/>
      <c r="FY478" s="303"/>
      <c r="FZ478" s="303"/>
      <c r="GA478" s="303"/>
      <c r="GB478" s="303"/>
      <c r="GC478" s="303"/>
      <c r="GD478" s="303"/>
      <c r="GE478" s="303"/>
      <c r="GF478" s="303"/>
      <c r="GG478" s="303"/>
      <c r="GH478" s="303"/>
      <c r="GI478" s="303"/>
      <c r="GJ478" s="303"/>
      <c r="GK478" s="303"/>
      <c r="GL478" s="303"/>
      <c r="GM478" s="303"/>
      <c r="GN478" s="303"/>
      <c r="GO478" s="303"/>
      <c r="GP478" s="303"/>
      <c r="GQ478" s="303"/>
      <c r="GR478" s="303"/>
      <c r="GS478" s="303"/>
      <c r="GT478" s="303"/>
      <c r="GU478" s="303"/>
      <c r="GV478" s="303"/>
      <c r="GW478" s="303"/>
      <c r="GX478" s="303"/>
      <c r="GY478" s="303"/>
      <c r="GZ478" s="303"/>
      <c r="HA478" s="303"/>
      <c r="HB478" s="303"/>
      <c r="HC478" s="303"/>
      <c r="HD478" s="303"/>
      <c r="HE478" s="303"/>
      <c r="HF478" s="303"/>
      <c r="HG478" s="303"/>
      <c r="HH478" s="303"/>
      <c r="HI478" s="303"/>
      <c r="HJ478" s="303"/>
      <c r="HK478" s="303"/>
      <c r="HL478" s="303"/>
      <c r="HM478" s="303"/>
      <c r="HN478" s="303"/>
      <c r="HO478" s="303"/>
      <c r="HP478" s="303"/>
      <c r="HQ478" s="303"/>
      <c r="HR478" s="303"/>
      <c r="HS478" s="303"/>
      <c r="HT478" s="303"/>
      <c r="HU478" s="303"/>
      <c r="HV478" s="303"/>
      <c r="HW478" s="303"/>
      <c r="HX478" s="303"/>
      <c r="HY478" s="303"/>
      <c r="HZ478" s="303"/>
      <c r="IA478" s="303"/>
      <c r="IB478" s="303"/>
      <c r="IC478" s="303"/>
      <c r="ID478" s="303"/>
      <c r="IE478" s="303"/>
      <c r="IF478" s="303"/>
      <c r="IG478" s="303"/>
      <c r="IH478" s="303"/>
      <c r="II478" s="303"/>
      <c r="IJ478" s="303"/>
      <c r="IK478" s="303"/>
      <c r="IL478" s="303"/>
      <c r="IM478" s="303"/>
      <c r="IN478" s="303"/>
      <c r="IO478" s="303"/>
      <c r="IP478" s="303"/>
      <c r="IQ478" s="303"/>
      <c r="IR478" s="303"/>
      <c r="IS478" s="303"/>
      <c r="IT478" s="303"/>
      <c r="IU478" s="303"/>
      <c r="IV478" s="303"/>
      <c r="IW478" s="303"/>
      <c r="IX478" s="303"/>
      <c r="IY478" s="303"/>
      <c r="IZ478" s="303"/>
      <c r="JA478" s="303"/>
      <c r="JB478" s="303"/>
      <c r="JC478" s="303"/>
      <c r="JD478" s="303"/>
      <c r="JE478" s="303"/>
      <c r="JF478" s="303"/>
      <c r="JG478" s="303"/>
      <c r="JH478" s="303"/>
      <c r="JI478" s="303"/>
      <c r="JJ478" s="303"/>
      <c r="JK478" s="303"/>
      <c r="JL478" s="303"/>
      <c r="JM478" s="303"/>
      <c r="JN478" s="303"/>
      <c r="JO478" s="303"/>
      <c r="JP478" s="303"/>
      <c r="JQ478" s="303"/>
      <c r="JR478" s="303"/>
      <c r="JS478" s="303"/>
      <c r="JT478" s="303"/>
      <c r="JU478" s="303"/>
      <c r="JV478" s="303"/>
      <c r="JW478" s="303"/>
      <c r="JX478" s="303"/>
      <c r="JY478" s="303"/>
      <c r="JZ478" s="303"/>
      <c r="KA478" s="303"/>
      <c r="KB478" s="303"/>
      <c r="KC478" s="303"/>
      <c r="KD478" s="303"/>
      <c r="KE478" s="303"/>
      <c r="KF478" s="303"/>
      <c r="KG478" s="303"/>
      <c r="KH478" s="303"/>
      <c r="KI478" s="303"/>
      <c r="KJ478" s="303"/>
      <c r="KK478" s="303"/>
      <c r="KL478" s="303"/>
      <c r="KM478" s="303"/>
      <c r="KN478" s="303"/>
      <c r="KO478" s="303"/>
      <c r="KP478" s="303"/>
      <c r="KQ478" s="303"/>
      <c r="KR478" s="303"/>
      <c r="KS478" s="303"/>
      <c r="KT478" s="303"/>
      <c r="KU478" s="303"/>
      <c r="KV478" s="303"/>
      <c r="KW478" s="303"/>
      <c r="KX478" s="303"/>
      <c r="KY478" s="303"/>
      <c r="KZ478" s="303"/>
      <c r="LA478" s="303"/>
      <c r="LB478" s="303"/>
      <c r="LC478" s="303"/>
      <c r="LD478" s="303"/>
      <c r="LE478" s="303"/>
      <c r="LF478" s="303"/>
      <c r="LG478" s="303"/>
      <c r="LH478" s="303"/>
      <c r="LI478" s="303"/>
      <c r="LJ478" s="303"/>
      <c r="LK478" s="303"/>
      <c r="LL478" s="303"/>
      <c r="LM478" s="303"/>
      <c r="LN478" s="303"/>
      <c r="LO478" s="303"/>
      <c r="LP478" s="303"/>
      <c r="LQ478" s="303"/>
      <c r="LR478" s="303"/>
      <c r="LS478" s="303"/>
      <c r="LT478" s="303"/>
      <c r="LU478" s="303"/>
      <c r="LV478" s="303"/>
      <c r="LW478" s="303"/>
      <c r="LX478" s="303"/>
      <c r="LY478" s="303"/>
      <c r="LZ478" s="303"/>
      <c r="MA478" s="303"/>
      <c r="MB478" s="303"/>
      <c r="MC478" s="303"/>
      <c r="MD478" s="303"/>
      <c r="ME478" s="303"/>
      <c r="MF478" s="303"/>
      <c r="MG478" s="303"/>
      <c r="MH478" s="303"/>
      <c r="MI478" s="303"/>
      <c r="MJ478" s="303"/>
      <c r="MK478" s="303"/>
      <c r="ML478" s="303"/>
      <c r="MM478" s="303"/>
      <c r="MN478" s="303"/>
      <c r="MO478" s="303"/>
      <c r="MP478" s="303"/>
      <c r="MQ478" s="303"/>
      <c r="MR478" s="303"/>
      <c r="MS478" s="303"/>
      <c r="MT478" s="303"/>
      <c r="MU478" s="303"/>
      <c r="MV478" s="303"/>
      <c r="MW478" s="303"/>
      <c r="MX478" s="303"/>
      <c r="MY478" s="303"/>
      <c r="MZ478" s="303"/>
      <c r="NA478" s="303"/>
      <c r="NB478" s="303"/>
      <c r="NC478" s="303"/>
      <c r="ND478" s="303"/>
      <c r="NE478" s="303"/>
      <c r="NF478" s="303"/>
      <c r="NG478" s="303"/>
      <c r="NH478" s="303"/>
      <c r="NI478" s="303"/>
      <c r="NJ478" s="303"/>
      <c r="NK478" s="303"/>
      <c r="NL478" s="303"/>
      <c r="NM478" s="303"/>
      <c r="NN478" s="303"/>
      <c r="NO478" s="303"/>
      <c r="NP478" s="303"/>
      <c r="NQ478" s="303"/>
      <c r="NR478" s="303"/>
      <c r="NS478" s="303"/>
      <c r="NT478" s="303"/>
      <c r="NU478" s="303"/>
      <c r="NV478" s="303"/>
      <c r="NW478" s="303"/>
      <c r="NX478" s="303"/>
      <c r="NY478" s="303"/>
      <c r="NZ478" s="303"/>
      <c r="OA478" s="303"/>
      <c r="OB478" s="303"/>
      <c r="OC478" s="303"/>
      <c r="OD478" s="303"/>
      <c r="OE478" s="303"/>
      <c r="OF478" s="303"/>
      <c r="OG478" s="303"/>
      <c r="OH478" s="303"/>
      <c r="OI478" s="303"/>
      <c r="OJ478" s="303"/>
      <c r="OK478" s="303"/>
      <c r="OL478" s="303"/>
      <c r="OM478" s="303"/>
      <c r="ON478" s="303"/>
      <c r="OO478" s="303"/>
      <c r="OP478" s="303"/>
      <c r="OQ478" s="303"/>
      <c r="OR478" s="303"/>
      <c r="OS478" s="303"/>
      <c r="OT478" s="303"/>
      <c r="OU478" s="303"/>
      <c r="OV478" s="303"/>
      <c r="OW478" s="303"/>
      <c r="OX478" s="303"/>
      <c r="OY478" s="303"/>
      <c r="OZ478" s="303"/>
      <c r="PA478" s="303"/>
      <c r="PB478" s="303"/>
      <c r="PC478" s="303"/>
      <c r="PD478" s="303"/>
      <c r="PE478" s="303"/>
      <c r="PF478" s="303"/>
      <c r="PG478" s="303"/>
      <c r="PH478" s="303"/>
      <c r="PI478" s="303"/>
      <c r="PJ478" s="303"/>
      <c r="PK478" s="303"/>
      <c r="PL478" s="303"/>
      <c r="PM478" s="303"/>
      <c r="PN478" s="303"/>
      <c r="PO478" s="303"/>
      <c r="PP478" s="303"/>
      <c r="PQ478" s="303"/>
      <c r="PR478" s="303"/>
      <c r="PS478" s="303"/>
      <c r="PT478" s="303"/>
      <c r="PU478" s="303"/>
      <c r="PV478" s="303"/>
      <c r="PW478" s="303"/>
      <c r="PX478" s="303"/>
      <c r="PY478" s="303"/>
      <c r="PZ478" s="303"/>
      <c r="QA478" s="303"/>
      <c r="QB478" s="303"/>
      <c r="QC478" s="303"/>
      <c r="QD478" s="303"/>
      <c r="QE478" s="303"/>
      <c r="QF478" s="303"/>
      <c r="QG478" s="303"/>
      <c r="QH478" s="303"/>
      <c r="QI478" s="303"/>
      <c r="QJ478" s="303"/>
      <c r="QK478" s="303"/>
      <c r="QL478" s="303"/>
      <c r="QM478" s="303"/>
      <c r="QN478" s="303"/>
      <c r="QO478" s="303"/>
      <c r="QP478" s="303"/>
      <c r="QQ478" s="303"/>
      <c r="QR478" s="303"/>
      <c r="QS478" s="303"/>
      <c r="QT478" s="303"/>
      <c r="QU478" s="303"/>
      <c r="QV478" s="303"/>
      <c r="QW478" s="303"/>
      <c r="QX478" s="303"/>
      <c r="QY478" s="303"/>
      <c r="QZ478" s="303"/>
      <c r="RA478" s="303"/>
      <c r="RB478" s="303"/>
      <c r="RC478" s="303"/>
      <c r="RD478" s="303"/>
      <c r="RE478" s="303"/>
      <c r="RF478" s="303"/>
      <c r="RG478" s="303"/>
      <c r="RH478" s="303"/>
      <c r="RI478" s="303"/>
      <c r="RJ478" s="303"/>
      <c r="RK478" s="303"/>
      <c r="RL478" s="303"/>
      <c r="RM478" s="303"/>
      <c r="RN478" s="303"/>
      <c r="RO478" s="303"/>
      <c r="RP478" s="303"/>
      <c r="RQ478" s="303"/>
      <c r="RR478" s="303"/>
      <c r="RS478" s="303"/>
      <c r="RT478" s="303"/>
      <c r="RU478" s="303"/>
      <c r="RV478" s="303"/>
      <c r="RW478" s="303"/>
      <c r="RX478" s="303"/>
      <c r="RY478" s="303"/>
      <c r="RZ478" s="303"/>
      <c r="SA478" s="303"/>
      <c r="SB478" s="303"/>
      <c r="SC478" s="303"/>
      <c r="SD478" s="303"/>
      <c r="SE478" s="303"/>
      <c r="SF478" s="303"/>
      <c r="SG478" s="303"/>
      <c r="SH478" s="303"/>
      <c r="SI478" s="303"/>
      <c r="SJ478" s="303"/>
      <c r="SK478" s="303"/>
      <c r="SL478" s="303"/>
      <c r="SM478" s="303"/>
      <c r="SN478" s="303"/>
      <c r="SO478" s="303"/>
      <c r="SP478" s="303"/>
      <c r="SQ478" s="303"/>
      <c r="SR478" s="303"/>
      <c r="SS478" s="303"/>
      <c r="ST478" s="303"/>
      <c r="SU478" s="303"/>
      <c r="SV478" s="303"/>
      <c r="SW478" s="303"/>
      <c r="SX478" s="303"/>
      <c r="SY478" s="303"/>
      <c r="SZ478" s="303"/>
      <c r="TA478" s="303"/>
      <c r="TB478" s="303"/>
      <c r="TC478" s="303"/>
      <c r="TD478" s="303"/>
      <c r="TE478" s="303"/>
      <c r="TF478" s="303"/>
      <c r="TG478" s="303"/>
      <c r="TH478" s="303"/>
      <c r="TI478" s="303"/>
      <c r="TJ478" s="303"/>
      <c r="TK478" s="303"/>
      <c r="TL478" s="303"/>
      <c r="TM478" s="303"/>
      <c r="TN478" s="303"/>
      <c r="TO478" s="303"/>
      <c r="TP478" s="303"/>
      <c r="TQ478" s="303"/>
      <c r="TR478" s="303"/>
      <c r="TS478" s="303"/>
      <c r="TT478" s="303"/>
      <c r="TU478" s="303"/>
      <c r="TV478" s="303"/>
      <c r="TW478" s="303"/>
      <c r="TX478" s="303"/>
      <c r="TY478" s="303"/>
      <c r="TZ478" s="303"/>
      <c r="UA478" s="303"/>
      <c r="UB478" s="303"/>
      <c r="UC478" s="303"/>
      <c r="UD478" s="303"/>
      <c r="UE478" s="303"/>
      <c r="UF478" s="303"/>
      <c r="UG478" s="303"/>
      <c r="UH478" s="303"/>
      <c r="UI478" s="303"/>
      <c r="UJ478" s="303"/>
      <c r="UK478" s="303"/>
      <c r="UL478" s="303"/>
      <c r="UM478" s="303"/>
      <c r="UN478" s="303"/>
      <c r="UO478" s="303"/>
      <c r="UP478" s="303"/>
      <c r="UQ478" s="303"/>
      <c r="UR478" s="303"/>
      <c r="US478" s="303"/>
      <c r="UT478" s="303"/>
      <c r="UU478" s="303"/>
      <c r="UV478" s="303"/>
      <c r="UW478" s="303"/>
      <c r="UX478" s="303"/>
      <c r="UY478" s="303"/>
      <c r="UZ478" s="303"/>
      <c r="VA478" s="303"/>
      <c r="VB478" s="303"/>
      <c r="VC478" s="303"/>
      <c r="VD478" s="303"/>
      <c r="VE478" s="303"/>
      <c r="VF478" s="303"/>
      <c r="VG478" s="303"/>
      <c r="VH478" s="303"/>
      <c r="VI478" s="303"/>
      <c r="VJ478" s="303"/>
      <c r="VK478" s="303"/>
      <c r="VL478" s="303"/>
      <c r="VM478" s="303"/>
      <c r="VN478" s="303"/>
      <c r="VO478" s="303"/>
      <c r="VP478" s="303"/>
      <c r="VQ478" s="303"/>
      <c r="VR478" s="303"/>
      <c r="VS478" s="303"/>
      <c r="VT478" s="303"/>
      <c r="VU478" s="303"/>
      <c r="VV478" s="303"/>
      <c r="VW478" s="303"/>
      <c r="VX478" s="303"/>
      <c r="VY478" s="303"/>
      <c r="VZ478" s="303"/>
      <c r="WA478" s="303"/>
      <c r="WB478" s="303"/>
      <c r="WC478" s="303"/>
      <c r="WD478" s="303"/>
      <c r="WE478" s="303"/>
      <c r="WF478" s="303"/>
      <c r="WG478" s="303"/>
      <c r="WH478" s="303"/>
      <c r="WI478" s="303"/>
      <c r="WJ478" s="303"/>
      <c r="WK478" s="303"/>
      <c r="WL478" s="303"/>
      <c r="WM478" s="303"/>
      <c r="WN478" s="303"/>
      <c r="WO478" s="303"/>
      <c r="WP478" s="303"/>
      <c r="WQ478" s="303"/>
      <c r="WR478" s="303"/>
      <c r="WS478" s="303"/>
      <c r="WT478" s="303"/>
      <c r="WU478" s="303"/>
      <c r="WV478" s="303"/>
      <c r="WW478" s="303"/>
      <c r="WX478" s="303"/>
      <c r="WY478" s="303"/>
      <c r="WZ478" s="303"/>
      <c r="XA478" s="303"/>
      <c r="XB478" s="303"/>
      <c r="XC478" s="303"/>
      <c r="XD478" s="303"/>
      <c r="XE478" s="303"/>
      <c r="XF478" s="303"/>
      <c r="XG478" s="303"/>
      <c r="XH478" s="303"/>
      <c r="XI478" s="303"/>
      <c r="XJ478" s="303"/>
      <c r="XK478" s="303"/>
      <c r="XL478" s="303"/>
      <c r="XM478" s="303"/>
      <c r="XN478" s="303"/>
      <c r="XO478" s="303"/>
      <c r="XP478" s="303"/>
      <c r="XQ478" s="303"/>
      <c r="XR478" s="303"/>
      <c r="XS478" s="303"/>
      <c r="XT478" s="303"/>
      <c r="XU478" s="303"/>
      <c r="XV478" s="303"/>
      <c r="XW478" s="303"/>
      <c r="XX478" s="303"/>
      <c r="XY478" s="303"/>
      <c r="XZ478" s="303"/>
      <c r="YA478" s="303"/>
      <c r="YB478" s="303"/>
      <c r="YC478" s="303"/>
      <c r="YD478" s="303"/>
      <c r="YE478" s="303"/>
      <c r="YF478" s="303"/>
      <c r="YG478" s="303"/>
      <c r="YH478" s="303"/>
      <c r="YI478" s="303"/>
      <c r="YJ478" s="303"/>
      <c r="YK478" s="303"/>
      <c r="YL478" s="303"/>
      <c r="YM478" s="303"/>
      <c r="YN478" s="303"/>
      <c r="YO478" s="303"/>
      <c r="YP478" s="303"/>
      <c r="YQ478" s="303"/>
      <c r="YR478" s="303"/>
      <c r="YS478" s="303"/>
      <c r="YT478" s="303"/>
      <c r="YU478" s="303"/>
      <c r="YV478" s="303"/>
      <c r="YW478" s="303"/>
      <c r="YX478" s="303"/>
      <c r="YY478" s="303"/>
      <c r="YZ478" s="303"/>
      <c r="ZA478" s="303"/>
      <c r="ZB478" s="303"/>
      <c r="ZC478" s="303"/>
      <c r="ZD478" s="303"/>
      <c r="ZE478" s="303"/>
      <c r="ZF478" s="303"/>
      <c r="ZG478" s="303"/>
      <c r="ZH478" s="303"/>
      <c r="ZI478" s="303"/>
      <c r="ZJ478" s="303"/>
      <c r="ZK478" s="303"/>
      <c r="ZL478" s="303"/>
      <c r="ZM478" s="303"/>
      <c r="ZN478" s="303"/>
      <c r="ZO478" s="303"/>
      <c r="ZP478" s="303"/>
      <c r="ZQ478" s="303"/>
      <c r="ZR478" s="303"/>
      <c r="ZS478" s="303"/>
      <c r="ZT478" s="303"/>
      <c r="ZU478" s="303"/>
      <c r="ZV478" s="303"/>
      <c r="ZW478" s="303"/>
      <c r="ZX478" s="303"/>
      <c r="ZY478" s="303"/>
      <c r="ZZ478" s="303"/>
      <c r="AAA478" s="303"/>
      <c r="AAB478" s="303"/>
      <c r="AAC478" s="303"/>
      <c r="AAD478" s="303"/>
      <c r="AAE478" s="303"/>
      <c r="AAF478" s="303"/>
      <c r="AAG478" s="303"/>
      <c r="AAH478" s="303"/>
      <c r="AAI478" s="303"/>
      <c r="AAJ478" s="303"/>
      <c r="AAK478" s="303"/>
      <c r="AAL478" s="303"/>
      <c r="AAM478" s="303"/>
      <c r="AAN478" s="303"/>
      <c r="AAO478" s="303"/>
      <c r="AAP478" s="303"/>
      <c r="AAQ478" s="303"/>
      <c r="AAR478" s="303"/>
      <c r="AAS478" s="303"/>
      <c r="AAT478" s="303"/>
      <c r="AAU478" s="303"/>
      <c r="AAV478" s="303"/>
      <c r="AAW478" s="303"/>
      <c r="AAX478" s="303"/>
      <c r="AAY478" s="303"/>
      <c r="AAZ478" s="303"/>
      <c r="ABA478" s="303"/>
      <c r="ABB478" s="303"/>
      <c r="ABC478" s="303"/>
      <c r="ABD478" s="303"/>
      <c r="ABE478" s="303"/>
      <c r="ABF478" s="303"/>
      <c r="ABG478" s="303"/>
      <c r="ABH478" s="303"/>
      <c r="ABI478" s="303"/>
      <c r="ABJ478" s="303"/>
      <c r="ABK478" s="303"/>
      <c r="ABL478" s="303"/>
      <c r="ABM478" s="303"/>
      <c r="ABN478" s="303"/>
      <c r="ABO478" s="303"/>
      <c r="ABP478" s="303"/>
      <c r="ABQ478" s="303"/>
      <c r="ABR478" s="303"/>
      <c r="ABS478" s="303"/>
      <c r="ABT478" s="303"/>
      <c r="ABU478" s="303"/>
      <c r="ABV478" s="303"/>
      <c r="ABW478" s="303"/>
      <c r="ABX478" s="303"/>
      <c r="ABY478" s="303"/>
      <c r="ABZ478" s="303"/>
      <c r="ACA478" s="303"/>
      <c r="ACB478" s="303"/>
      <c r="ACC478" s="303"/>
      <c r="ACD478" s="303"/>
      <c r="ACE478" s="303"/>
      <c r="ACF478" s="303"/>
      <c r="ACG478" s="303"/>
      <c r="ACH478" s="303"/>
      <c r="ACI478" s="303"/>
      <c r="ACJ478" s="303"/>
      <c r="ACK478" s="303"/>
      <c r="ACL478" s="303"/>
      <c r="ACM478" s="303"/>
      <c r="ACN478" s="303"/>
      <c r="ACO478" s="303"/>
      <c r="ACP478" s="303"/>
      <c r="ACQ478" s="303"/>
      <c r="ACR478" s="303"/>
      <c r="ACS478" s="303"/>
      <c r="ACT478" s="303"/>
      <c r="ACU478" s="303"/>
      <c r="ACV478" s="303"/>
      <c r="ACW478" s="303"/>
      <c r="ACX478" s="303"/>
      <c r="ACY478" s="303"/>
      <c r="ACZ478" s="303"/>
      <c r="ADA478" s="303"/>
      <c r="ADB478" s="303"/>
      <c r="ADC478" s="303"/>
      <c r="ADD478" s="303"/>
      <c r="ADE478" s="303"/>
      <c r="ADF478" s="303"/>
      <c r="ADG478" s="303"/>
      <c r="ADH478" s="303"/>
      <c r="ADI478" s="303"/>
      <c r="ADJ478" s="303"/>
      <c r="ADK478" s="303"/>
      <c r="ADL478" s="303"/>
      <c r="ADM478" s="303"/>
      <c r="ADN478" s="303"/>
      <c r="ADO478" s="303"/>
      <c r="ADP478" s="303"/>
      <c r="ADQ478" s="303"/>
      <c r="ADR478" s="303"/>
      <c r="ADS478" s="303"/>
      <c r="ADT478" s="303"/>
      <c r="ADU478" s="303"/>
      <c r="ADV478" s="303"/>
      <c r="ADW478" s="303"/>
      <c r="ADX478" s="303"/>
      <c r="ADY478" s="303"/>
      <c r="ADZ478" s="303"/>
      <c r="AEA478" s="303"/>
      <c r="AEB478" s="303"/>
      <c r="AEC478" s="303"/>
      <c r="AED478" s="303"/>
      <c r="AEE478" s="303"/>
      <c r="AEF478" s="303"/>
      <c r="AEG478" s="303"/>
      <c r="AEH478" s="303"/>
      <c r="AEI478" s="303"/>
      <c r="AEJ478" s="303"/>
      <c r="AEK478" s="303"/>
      <c r="AEL478" s="303"/>
      <c r="AEM478" s="303"/>
      <c r="AEN478" s="303"/>
      <c r="AEO478" s="303"/>
      <c r="AEP478" s="303"/>
      <c r="AEQ478" s="303"/>
      <c r="AER478" s="303"/>
      <c r="AES478" s="303"/>
      <c r="AET478" s="303"/>
      <c r="AEU478" s="303"/>
      <c r="AEV478" s="303"/>
      <c r="AEW478" s="303"/>
      <c r="AEX478" s="303"/>
      <c r="AEY478" s="303"/>
      <c r="AEZ478" s="303"/>
      <c r="AFA478" s="303"/>
      <c r="AFB478" s="303"/>
      <c r="AFC478" s="303"/>
      <c r="AFD478" s="303"/>
      <c r="AFE478" s="303"/>
      <c r="AFF478" s="303"/>
      <c r="AFG478" s="303"/>
      <c r="AFH478" s="303"/>
      <c r="AFI478" s="303"/>
      <c r="AFJ478" s="303"/>
      <c r="AFK478" s="303"/>
      <c r="AFL478" s="303"/>
      <c r="AFM478" s="303"/>
      <c r="AFN478" s="303"/>
      <c r="AFO478" s="303"/>
      <c r="AFP478" s="303"/>
      <c r="AFQ478" s="303"/>
      <c r="AFR478" s="303"/>
      <c r="AFS478" s="303"/>
      <c r="AFT478" s="303"/>
      <c r="AFU478" s="303"/>
      <c r="AFV478" s="303"/>
      <c r="AFW478" s="303"/>
      <c r="AFX478" s="303"/>
      <c r="AFY478" s="303"/>
      <c r="AFZ478" s="303"/>
      <c r="AGA478" s="303"/>
      <c r="AGB478" s="303"/>
      <c r="AGC478" s="303"/>
      <c r="AGD478" s="303"/>
      <c r="AGE478" s="303"/>
      <c r="AGF478" s="303"/>
      <c r="AGG478" s="303"/>
      <c r="AGH478" s="303"/>
      <c r="AGI478" s="303"/>
      <c r="AGJ478" s="303"/>
      <c r="AGK478" s="303"/>
      <c r="AGL478" s="303"/>
      <c r="AGM478" s="303"/>
      <c r="AGN478" s="303"/>
      <c r="AGO478" s="303"/>
      <c r="AGP478" s="303"/>
      <c r="AGQ478" s="303"/>
      <c r="AGR478" s="303"/>
      <c r="AGS478" s="303"/>
      <c r="AGT478" s="303"/>
      <c r="AGU478" s="303"/>
      <c r="AGV478" s="303"/>
      <c r="AGW478" s="303"/>
      <c r="AGX478" s="303"/>
      <c r="AGY478" s="303"/>
      <c r="AGZ478" s="303"/>
      <c r="AHA478" s="303"/>
      <c r="AHB478" s="303"/>
      <c r="AHC478" s="303"/>
      <c r="AHD478" s="303"/>
      <c r="AHE478" s="303"/>
      <c r="AHF478" s="303"/>
      <c r="AHG478" s="303"/>
      <c r="AHH478" s="303"/>
      <c r="AHI478" s="303"/>
      <c r="AHJ478" s="303"/>
      <c r="AHK478" s="303"/>
      <c r="AHL478" s="303"/>
      <c r="AHM478" s="303"/>
      <c r="AHN478" s="303"/>
      <c r="AHO478" s="303"/>
      <c r="AHP478" s="303"/>
      <c r="AHQ478" s="303"/>
      <c r="AHR478" s="303"/>
      <c r="AHS478" s="303"/>
      <c r="AHT478" s="303"/>
      <c r="AHU478" s="303"/>
      <c r="AHV478" s="303"/>
      <c r="AHW478" s="303"/>
      <c r="AHX478" s="303"/>
      <c r="AHY478" s="303"/>
      <c r="AHZ478" s="303"/>
      <c r="AIA478" s="303"/>
      <c r="AIB478" s="303"/>
      <c r="AIC478" s="303"/>
      <c r="AID478" s="303"/>
      <c r="AIE478" s="303"/>
      <c r="AIF478" s="303"/>
      <c r="AIG478" s="303"/>
      <c r="AIH478" s="303"/>
      <c r="AII478" s="303"/>
      <c r="AIJ478" s="303"/>
      <c r="AIK478" s="303"/>
      <c r="AIL478" s="303"/>
      <c r="AIM478" s="303"/>
      <c r="AIN478" s="303"/>
      <c r="AIO478" s="303"/>
      <c r="AIP478" s="303"/>
      <c r="AIQ478" s="303"/>
      <c r="AIR478" s="303"/>
      <c r="AIS478" s="303"/>
      <c r="AIT478" s="303"/>
      <c r="AIU478" s="303"/>
      <c r="AIV478" s="303"/>
      <c r="AIW478" s="303"/>
      <c r="AIX478" s="303"/>
      <c r="AIY478" s="303"/>
      <c r="AIZ478" s="303"/>
      <c r="AJA478" s="303"/>
      <c r="AJB478" s="303"/>
      <c r="AJC478" s="303"/>
      <c r="AJD478" s="303"/>
      <c r="AJE478" s="303"/>
      <c r="AJF478" s="303"/>
      <c r="AJG478" s="303"/>
      <c r="AJH478" s="303"/>
      <c r="AJI478" s="303"/>
      <c r="AJJ478" s="303"/>
      <c r="AJK478" s="303"/>
      <c r="AJL478" s="303"/>
      <c r="AJM478" s="303"/>
      <c r="AJN478" s="303"/>
      <c r="AJO478" s="303"/>
      <c r="AJP478" s="303"/>
      <c r="AJQ478" s="303"/>
      <c r="AJR478" s="303"/>
      <c r="AJS478" s="303"/>
      <c r="AJT478" s="303"/>
      <c r="AJU478" s="303"/>
      <c r="AJV478" s="303"/>
      <c r="AJW478" s="303"/>
      <c r="AJX478" s="303"/>
      <c r="AJY478" s="303"/>
      <c r="AJZ478" s="303"/>
      <c r="AKA478" s="303"/>
      <c r="AKB478" s="303"/>
      <c r="AKC478" s="303"/>
      <c r="AKD478" s="303"/>
      <c r="AKE478" s="303"/>
      <c r="AKF478" s="303"/>
      <c r="AKG478" s="303"/>
      <c r="AKH478" s="303"/>
      <c r="AKI478" s="303"/>
      <c r="AKJ478" s="303"/>
      <c r="AKK478" s="303"/>
      <c r="AKL478" s="303"/>
      <c r="AKM478" s="303"/>
      <c r="AKN478" s="303"/>
      <c r="AKO478" s="303"/>
      <c r="AKP478" s="303"/>
      <c r="AKQ478" s="303"/>
      <c r="AKR478" s="303"/>
      <c r="AKS478" s="303"/>
      <c r="AKT478" s="303"/>
      <c r="AKU478" s="303"/>
      <c r="AKV478" s="303"/>
      <c r="AKW478" s="303"/>
      <c r="AKX478" s="303"/>
      <c r="AKY478" s="303"/>
      <c r="AKZ478" s="303"/>
      <c r="ALA478" s="303"/>
      <c r="ALB478" s="303"/>
      <c r="ALC478" s="303"/>
      <c r="ALD478" s="303"/>
      <c r="ALE478" s="303"/>
      <c r="ALF478" s="303"/>
      <c r="ALG478" s="303"/>
      <c r="ALH478" s="303"/>
      <c r="ALI478" s="303"/>
      <c r="ALJ478" s="303"/>
      <c r="ALK478" s="303"/>
      <c r="ALL478" s="303"/>
      <c r="ALM478" s="303"/>
      <c r="ALN478" s="303"/>
      <c r="ALO478" s="303"/>
      <c r="ALP478" s="303"/>
      <c r="ALQ478" s="303"/>
      <c r="ALR478" s="303"/>
      <c r="ALS478" s="303"/>
      <c r="ALT478" s="303"/>
      <c r="ALU478" s="303"/>
      <c r="ALV478" s="303"/>
      <c r="ALW478" s="303"/>
      <c r="ALX478" s="303"/>
      <c r="ALY478" s="303"/>
      <c r="ALZ478" s="303"/>
      <c r="AMA478" s="303"/>
      <c r="AMB478" s="303"/>
      <c r="AMC478" s="303"/>
      <c r="AMD478" s="303"/>
      <c r="AME478" s="303"/>
      <c r="AMF478" s="303"/>
      <c r="AMG478" s="303"/>
      <c r="AMH478" s="303"/>
      <c r="AMI478" s="303"/>
      <c r="AMJ478" s="303"/>
      <c r="AMK478" s="303"/>
      <c r="AML478" s="303"/>
      <c r="AMM478" s="303"/>
      <c r="AMN478" s="303"/>
    </row>
    <row r="479" spans="1:1028" s="266" customFormat="1" ht="14.85" customHeight="1">
      <c r="A479" s="303">
        <v>0</v>
      </c>
      <c r="B479" s="303">
        <v>0</v>
      </c>
      <c r="C479" s="303" t="s">
        <v>5938</v>
      </c>
      <c r="D479" s="303"/>
      <c r="E479" s="303"/>
      <c r="F479" s="29" t="s">
        <v>5929</v>
      </c>
      <c r="G479" s="303"/>
      <c r="H479" s="303"/>
      <c r="I479" s="405" t="s">
        <v>5930</v>
      </c>
      <c r="J479" s="405" t="s">
        <v>4081</v>
      </c>
      <c r="K479" s="303"/>
      <c r="L479" s="303"/>
      <c r="M479" s="303" t="s">
        <v>5935</v>
      </c>
      <c r="N479" s="303"/>
      <c r="O479" s="303"/>
      <c r="P479" s="302"/>
      <c r="Q479" s="302"/>
      <c r="R479" s="303" t="s">
        <v>5936</v>
      </c>
      <c r="S479" s="303" t="s">
        <v>5937</v>
      </c>
      <c r="T479" s="303"/>
      <c r="W479" s="303"/>
      <c r="X479" s="366" t="s">
        <v>5939</v>
      </c>
      <c r="Y479" s="303"/>
      <c r="Z479" s="303" t="s">
        <v>68</v>
      </c>
      <c r="AA479" s="303" t="s">
        <v>1749</v>
      </c>
      <c r="AB479" s="303"/>
      <c r="AC479" s="303" t="s">
        <v>5940</v>
      </c>
      <c r="AD479" s="303"/>
      <c r="AE479" s="303" t="s">
        <v>2575</v>
      </c>
      <c r="AF479" s="306"/>
      <c r="AG479" s="306">
        <v>1</v>
      </c>
      <c r="AH479" s="306"/>
      <c r="AI479" s="306"/>
      <c r="AJ479" s="306"/>
      <c r="AK479" s="306" t="s">
        <v>72</v>
      </c>
      <c r="AL479" s="307" t="s">
        <v>5934</v>
      </c>
      <c r="AM479" s="303"/>
      <c r="AN479" s="303"/>
      <c r="AO479" s="303"/>
      <c r="AP479" s="303"/>
      <c r="AR479" s="29" t="str">
        <f t="shared" si="78"/>
        <v>0</v>
      </c>
      <c r="AS479" s="29">
        <f t="shared" si="72"/>
        <v>0</v>
      </c>
      <c r="AT479" s="29">
        <v>0</v>
      </c>
      <c r="AU479" s="29"/>
      <c r="AV479" s="29"/>
      <c r="AW479" s="29" t="str">
        <f t="shared" si="80"/>
        <v/>
      </c>
      <c r="AX479" s="29" t="str">
        <f t="shared" si="73"/>
        <v/>
      </c>
      <c r="AY479" s="29" t="str">
        <f t="shared" si="79"/>
        <v>https://media.mediathek-tanz-theater.de/iiif/2/nvt_img-017.JP2</v>
      </c>
      <c r="AZ479" s="29" t="str">
        <f t="shared" si="74"/>
        <v>image/jp2</v>
      </c>
      <c r="BA479" s="29" t="str">
        <f t="shared" si="75"/>
        <v>presentation/iiif</v>
      </c>
      <c r="BB479" s="29" t="str">
        <f t="shared" si="76"/>
        <v>https://media.mediathek-tanz-theater.de/iiif/2/nvt_img-017.JP2/full/100,/0/default.jpg</v>
      </c>
      <c r="BC479" s="29" t="str">
        <f t="shared" si="71"/>
        <v>image/jpeg</v>
      </c>
      <c r="BD479" s="29" t="str">
        <f t="shared" si="77"/>
        <v>presentation/thumbnail</v>
      </c>
      <c r="BE479" s="303"/>
      <c r="BF479" s="303"/>
      <c r="BG479" s="303"/>
      <c r="BH479" s="303"/>
      <c r="BI479" s="303"/>
      <c r="BJ479" s="303"/>
      <c r="BK479" s="303"/>
      <c r="BL479" s="303"/>
      <c r="BM479" s="303"/>
      <c r="BN479" s="303"/>
      <c r="BO479" s="303"/>
      <c r="BP479" s="303"/>
      <c r="BQ479" s="303"/>
      <c r="BR479" s="303"/>
      <c r="BS479" s="303"/>
      <c r="BT479" s="303"/>
      <c r="BU479" s="303"/>
      <c r="BV479" s="303"/>
      <c r="BW479" s="303"/>
      <c r="BX479" s="303"/>
      <c r="BY479" s="303"/>
      <c r="BZ479" s="303"/>
      <c r="CA479" s="303"/>
      <c r="CB479" s="303"/>
      <c r="CC479" s="303"/>
      <c r="CD479" s="303"/>
      <c r="CE479" s="303"/>
      <c r="CF479" s="303"/>
      <c r="CG479" s="303"/>
      <c r="CH479" s="303"/>
      <c r="CI479" s="303"/>
      <c r="CJ479" s="303"/>
      <c r="CK479" s="303"/>
      <c r="CL479" s="303"/>
      <c r="CM479" s="303"/>
      <c r="CN479" s="303"/>
      <c r="CO479" s="303"/>
      <c r="CP479" s="303"/>
      <c r="CQ479" s="303"/>
      <c r="CR479" s="303"/>
      <c r="CS479" s="303"/>
      <c r="CT479" s="303"/>
      <c r="CU479" s="303"/>
      <c r="CV479" s="303"/>
      <c r="CW479" s="303"/>
      <c r="CX479" s="303"/>
      <c r="CY479" s="303"/>
      <c r="CZ479" s="303"/>
      <c r="DA479" s="303"/>
      <c r="DB479" s="303"/>
      <c r="DC479" s="303"/>
      <c r="DD479" s="303"/>
      <c r="DE479" s="303"/>
      <c r="DF479" s="303"/>
      <c r="DG479" s="303"/>
      <c r="DH479" s="303"/>
      <c r="DI479" s="303"/>
      <c r="DJ479" s="303"/>
      <c r="DK479" s="303"/>
      <c r="DL479" s="303"/>
      <c r="DM479" s="303"/>
      <c r="DN479" s="303"/>
      <c r="DO479" s="303"/>
      <c r="DP479" s="303"/>
      <c r="DQ479" s="303"/>
      <c r="DR479" s="303"/>
      <c r="DS479" s="303"/>
      <c r="DT479" s="303"/>
      <c r="DU479" s="303"/>
      <c r="DV479" s="303"/>
      <c r="DW479" s="303"/>
      <c r="DX479" s="303"/>
      <c r="DY479" s="303"/>
      <c r="DZ479" s="303"/>
      <c r="EA479" s="303"/>
      <c r="EB479" s="303"/>
      <c r="EC479" s="303"/>
      <c r="ED479" s="303"/>
      <c r="EE479" s="303"/>
      <c r="EF479" s="303"/>
      <c r="EG479" s="303"/>
      <c r="EH479" s="303"/>
      <c r="EI479" s="303"/>
      <c r="EJ479" s="303"/>
      <c r="EK479" s="303"/>
      <c r="EL479" s="303"/>
      <c r="EM479" s="303"/>
      <c r="EN479" s="303"/>
      <c r="EO479" s="303"/>
      <c r="EP479" s="303"/>
      <c r="EQ479" s="303"/>
      <c r="ER479" s="303"/>
      <c r="ES479" s="303"/>
      <c r="ET479" s="303"/>
      <c r="EU479" s="303"/>
      <c r="EV479" s="303"/>
      <c r="EW479" s="303"/>
      <c r="EX479" s="303"/>
      <c r="EY479" s="303"/>
      <c r="EZ479" s="303"/>
      <c r="FA479" s="303"/>
      <c r="FB479" s="303"/>
      <c r="FC479" s="303"/>
      <c r="FD479" s="303"/>
      <c r="FE479" s="303"/>
      <c r="FF479" s="303"/>
      <c r="FG479" s="303"/>
      <c r="FH479" s="303"/>
      <c r="FI479" s="303"/>
      <c r="FJ479" s="303"/>
      <c r="FK479" s="303"/>
      <c r="FL479" s="303"/>
      <c r="FM479" s="303"/>
      <c r="FN479" s="303"/>
      <c r="FO479" s="303"/>
      <c r="FP479" s="303"/>
      <c r="FQ479" s="303"/>
      <c r="FR479" s="303"/>
      <c r="FS479" s="303"/>
      <c r="FT479" s="303"/>
      <c r="FU479" s="303"/>
      <c r="FV479" s="303"/>
      <c r="FW479" s="303"/>
      <c r="FX479" s="303"/>
      <c r="FY479" s="303"/>
      <c r="FZ479" s="303"/>
      <c r="GA479" s="303"/>
      <c r="GB479" s="303"/>
      <c r="GC479" s="303"/>
      <c r="GD479" s="303"/>
      <c r="GE479" s="303"/>
      <c r="GF479" s="303"/>
      <c r="GG479" s="303"/>
      <c r="GH479" s="303"/>
      <c r="GI479" s="303"/>
      <c r="GJ479" s="303"/>
      <c r="GK479" s="303"/>
      <c r="GL479" s="303"/>
      <c r="GM479" s="303"/>
      <c r="GN479" s="303"/>
      <c r="GO479" s="303"/>
      <c r="GP479" s="303"/>
      <c r="GQ479" s="303"/>
      <c r="GR479" s="303"/>
      <c r="GS479" s="303"/>
      <c r="GT479" s="303"/>
      <c r="GU479" s="303"/>
      <c r="GV479" s="303"/>
      <c r="GW479" s="303"/>
      <c r="GX479" s="303"/>
      <c r="GY479" s="303"/>
      <c r="GZ479" s="303"/>
      <c r="HA479" s="303"/>
      <c r="HB479" s="303"/>
      <c r="HC479" s="303"/>
      <c r="HD479" s="303"/>
      <c r="HE479" s="303"/>
      <c r="HF479" s="303"/>
      <c r="HG479" s="303"/>
      <c r="HH479" s="303"/>
      <c r="HI479" s="303"/>
      <c r="HJ479" s="303"/>
      <c r="HK479" s="303"/>
      <c r="HL479" s="303"/>
      <c r="HM479" s="303"/>
      <c r="HN479" s="303"/>
      <c r="HO479" s="303"/>
      <c r="HP479" s="303"/>
      <c r="HQ479" s="303"/>
      <c r="HR479" s="303"/>
      <c r="HS479" s="303"/>
      <c r="HT479" s="303"/>
      <c r="HU479" s="303"/>
      <c r="HV479" s="303"/>
      <c r="HW479" s="303"/>
      <c r="HX479" s="303"/>
      <c r="HY479" s="303"/>
      <c r="HZ479" s="303"/>
      <c r="IA479" s="303"/>
      <c r="IB479" s="303"/>
      <c r="IC479" s="303"/>
      <c r="ID479" s="303"/>
      <c r="IE479" s="303"/>
      <c r="IF479" s="303"/>
      <c r="IG479" s="303"/>
      <c r="IH479" s="303"/>
      <c r="II479" s="303"/>
      <c r="IJ479" s="303"/>
      <c r="IK479" s="303"/>
      <c r="IL479" s="303"/>
      <c r="IM479" s="303"/>
      <c r="IN479" s="303"/>
      <c r="IO479" s="303"/>
      <c r="IP479" s="303"/>
      <c r="IQ479" s="303"/>
      <c r="IR479" s="303"/>
      <c r="IS479" s="303"/>
      <c r="IT479" s="303"/>
      <c r="IU479" s="303"/>
      <c r="IV479" s="303"/>
      <c r="IW479" s="303"/>
      <c r="IX479" s="303"/>
      <c r="IY479" s="303"/>
      <c r="IZ479" s="303"/>
      <c r="JA479" s="303"/>
      <c r="JB479" s="303"/>
      <c r="JC479" s="303"/>
      <c r="JD479" s="303"/>
      <c r="JE479" s="303"/>
      <c r="JF479" s="303"/>
      <c r="JG479" s="303"/>
      <c r="JH479" s="303"/>
      <c r="JI479" s="303"/>
      <c r="JJ479" s="303"/>
      <c r="JK479" s="303"/>
      <c r="JL479" s="303"/>
      <c r="JM479" s="303"/>
      <c r="JN479" s="303"/>
      <c r="JO479" s="303"/>
      <c r="JP479" s="303"/>
      <c r="JQ479" s="303"/>
      <c r="JR479" s="303"/>
      <c r="JS479" s="303"/>
      <c r="JT479" s="303"/>
      <c r="JU479" s="303"/>
      <c r="JV479" s="303"/>
      <c r="JW479" s="303"/>
      <c r="JX479" s="303"/>
      <c r="JY479" s="303"/>
      <c r="JZ479" s="303"/>
      <c r="KA479" s="303"/>
      <c r="KB479" s="303"/>
      <c r="KC479" s="303"/>
      <c r="KD479" s="303"/>
      <c r="KE479" s="303"/>
      <c r="KF479" s="303"/>
      <c r="KG479" s="303"/>
      <c r="KH479" s="303"/>
      <c r="KI479" s="303"/>
      <c r="KJ479" s="303"/>
      <c r="KK479" s="303"/>
      <c r="KL479" s="303"/>
      <c r="KM479" s="303"/>
      <c r="KN479" s="303"/>
      <c r="KO479" s="303"/>
      <c r="KP479" s="303"/>
      <c r="KQ479" s="303"/>
      <c r="KR479" s="303"/>
      <c r="KS479" s="303"/>
      <c r="KT479" s="303"/>
      <c r="KU479" s="303"/>
      <c r="KV479" s="303"/>
      <c r="KW479" s="303"/>
      <c r="KX479" s="303"/>
      <c r="KY479" s="303"/>
      <c r="KZ479" s="303"/>
      <c r="LA479" s="303"/>
      <c r="LB479" s="303"/>
      <c r="LC479" s="303"/>
      <c r="LD479" s="303"/>
      <c r="LE479" s="303"/>
      <c r="LF479" s="303"/>
      <c r="LG479" s="303"/>
      <c r="LH479" s="303"/>
      <c r="LI479" s="303"/>
      <c r="LJ479" s="303"/>
      <c r="LK479" s="303"/>
      <c r="LL479" s="303"/>
      <c r="LM479" s="303"/>
      <c r="LN479" s="303"/>
      <c r="LO479" s="303"/>
      <c r="LP479" s="303"/>
      <c r="LQ479" s="303"/>
      <c r="LR479" s="303"/>
      <c r="LS479" s="303"/>
      <c r="LT479" s="303"/>
      <c r="LU479" s="303"/>
      <c r="LV479" s="303"/>
      <c r="LW479" s="303"/>
      <c r="LX479" s="303"/>
      <c r="LY479" s="303"/>
      <c r="LZ479" s="303"/>
      <c r="MA479" s="303"/>
      <c r="MB479" s="303"/>
      <c r="MC479" s="303"/>
      <c r="MD479" s="303"/>
      <c r="ME479" s="303"/>
      <c r="MF479" s="303"/>
      <c r="MG479" s="303"/>
      <c r="MH479" s="303"/>
      <c r="MI479" s="303"/>
      <c r="MJ479" s="303"/>
      <c r="MK479" s="303"/>
      <c r="ML479" s="303"/>
      <c r="MM479" s="303"/>
      <c r="MN479" s="303"/>
      <c r="MO479" s="303"/>
      <c r="MP479" s="303"/>
      <c r="MQ479" s="303"/>
      <c r="MR479" s="303"/>
      <c r="MS479" s="303"/>
      <c r="MT479" s="303"/>
      <c r="MU479" s="303"/>
      <c r="MV479" s="303"/>
      <c r="MW479" s="303"/>
      <c r="MX479" s="303"/>
      <c r="MY479" s="303"/>
      <c r="MZ479" s="303"/>
      <c r="NA479" s="303"/>
      <c r="NB479" s="303"/>
      <c r="NC479" s="303"/>
      <c r="ND479" s="303"/>
      <c r="NE479" s="303"/>
      <c r="NF479" s="303"/>
      <c r="NG479" s="303"/>
      <c r="NH479" s="303"/>
      <c r="NI479" s="303"/>
      <c r="NJ479" s="303"/>
      <c r="NK479" s="303"/>
      <c r="NL479" s="303"/>
      <c r="NM479" s="303"/>
      <c r="NN479" s="303"/>
      <c r="NO479" s="303"/>
      <c r="NP479" s="303"/>
      <c r="NQ479" s="303"/>
      <c r="NR479" s="303"/>
      <c r="NS479" s="303"/>
      <c r="NT479" s="303"/>
      <c r="NU479" s="303"/>
      <c r="NV479" s="303"/>
      <c r="NW479" s="303"/>
      <c r="NX479" s="303"/>
      <c r="NY479" s="303"/>
      <c r="NZ479" s="303"/>
      <c r="OA479" s="303"/>
      <c r="OB479" s="303"/>
      <c r="OC479" s="303"/>
      <c r="OD479" s="303"/>
      <c r="OE479" s="303"/>
      <c r="OF479" s="303"/>
      <c r="OG479" s="303"/>
      <c r="OH479" s="303"/>
      <c r="OI479" s="303"/>
      <c r="OJ479" s="303"/>
      <c r="OK479" s="303"/>
      <c r="OL479" s="303"/>
      <c r="OM479" s="303"/>
      <c r="ON479" s="303"/>
      <c r="OO479" s="303"/>
      <c r="OP479" s="303"/>
      <c r="OQ479" s="303"/>
      <c r="OR479" s="303"/>
      <c r="OS479" s="303"/>
      <c r="OT479" s="303"/>
      <c r="OU479" s="303"/>
      <c r="OV479" s="303"/>
      <c r="OW479" s="303"/>
      <c r="OX479" s="303"/>
      <c r="OY479" s="303"/>
      <c r="OZ479" s="303"/>
      <c r="PA479" s="303"/>
      <c r="PB479" s="303"/>
      <c r="PC479" s="303"/>
      <c r="PD479" s="303"/>
      <c r="PE479" s="303"/>
      <c r="PF479" s="303"/>
      <c r="PG479" s="303"/>
      <c r="PH479" s="303"/>
      <c r="PI479" s="303"/>
      <c r="PJ479" s="303"/>
      <c r="PK479" s="303"/>
      <c r="PL479" s="303"/>
      <c r="PM479" s="303"/>
      <c r="PN479" s="303"/>
      <c r="PO479" s="303"/>
      <c r="PP479" s="303"/>
      <c r="PQ479" s="303"/>
      <c r="PR479" s="303"/>
      <c r="PS479" s="303"/>
      <c r="PT479" s="303"/>
      <c r="PU479" s="303"/>
      <c r="PV479" s="303"/>
      <c r="PW479" s="303"/>
      <c r="PX479" s="303"/>
      <c r="PY479" s="303"/>
      <c r="PZ479" s="303"/>
      <c r="QA479" s="303"/>
      <c r="QB479" s="303"/>
      <c r="QC479" s="303"/>
      <c r="QD479" s="303"/>
      <c r="QE479" s="303"/>
      <c r="QF479" s="303"/>
      <c r="QG479" s="303"/>
      <c r="QH479" s="303"/>
      <c r="QI479" s="303"/>
      <c r="QJ479" s="303"/>
      <c r="QK479" s="303"/>
      <c r="QL479" s="303"/>
      <c r="QM479" s="303"/>
      <c r="QN479" s="303"/>
      <c r="QO479" s="303"/>
      <c r="QP479" s="303"/>
      <c r="QQ479" s="303"/>
      <c r="QR479" s="303"/>
      <c r="QS479" s="303"/>
      <c r="QT479" s="303"/>
      <c r="QU479" s="303"/>
      <c r="QV479" s="303"/>
      <c r="QW479" s="303"/>
      <c r="QX479" s="303"/>
      <c r="QY479" s="303"/>
      <c r="QZ479" s="303"/>
      <c r="RA479" s="303"/>
      <c r="RB479" s="303"/>
      <c r="RC479" s="303"/>
      <c r="RD479" s="303"/>
      <c r="RE479" s="303"/>
      <c r="RF479" s="303"/>
      <c r="RG479" s="303"/>
      <c r="RH479" s="303"/>
      <c r="RI479" s="303"/>
      <c r="RJ479" s="303"/>
      <c r="RK479" s="303"/>
      <c r="RL479" s="303"/>
      <c r="RM479" s="303"/>
      <c r="RN479" s="303"/>
      <c r="RO479" s="303"/>
      <c r="RP479" s="303"/>
      <c r="RQ479" s="303"/>
      <c r="RR479" s="303"/>
      <c r="RS479" s="303"/>
      <c r="RT479" s="303"/>
      <c r="RU479" s="303"/>
      <c r="RV479" s="303"/>
      <c r="RW479" s="303"/>
      <c r="RX479" s="303"/>
      <c r="RY479" s="303"/>
      <c r="RZ479" s="303"/>
      <c r="SA479" s="303"/>
      <c r="SB479" s="303"/>
      <c r="SC479" s="303"/>
      <c r="SD479" s="303"/>
      <c r="SE479" s="303"/>
      <c r="SF479" s="303"/>
      <c r="SG479" s="303"/>
      <c r="SH479" s="303"/>
      <c r="SI479" s="303"/>
      <c r="SJ479" s="303"/>
      <c r="SK479" s="303"/>
      <c r="SL479" s="303"/>
      <c r="SM479" s="303"/>
      <c r="SN479" s="303"/>
      <c r="SO479" s="303"/>
      <c r="SP479" s="303"/>
      <c r="SQ479" s="303"/>
      <c r="SR479" s="303"/>
      <c r="SS479" s="303"/>
      <c r="ST479" s="303"/>
      <c r="SU479" s="303"/>
      <c r="SV479" s="303"/>
      <c r="SW479" s="303"/>
      <c r="SX479" s="303"/>
      <c r="SY479" s="303"/>
      <c r="SZ479" s="303"/>
      <c r="TA479" s="303"/>
      <c r="TB479" s="303"/>
      <c r="TC479" s="303"/>
      <c r="TD479" s="303"/>
      <c r="TE479" s="303"/>
      <c r="TF479" s="303"/>
      <c r="TG479" s="303"/>
      <c r="TH479" s="303"/>
      <c r="TI479" s="303"/>
      <c r="TJ479" s="303"/>
      <c r="TK479" s="303"/>
      <c r="TL479" s="303"/>
      <c r="TM479" s="303"/>
      <c r="TN479" s="303"/>
      <c r="TO479" s="303"/>
      <c r="TP479" s="303"/>
      <c r="TQ479" s="303"/>
      <c r="TR479" s="303"/>
      <c r="TS479" s="303"/>
      <c r="TT479" s="303"/>
      <c r="TU479" s="303"/>
      <c r="TV479" s="303"/>
      <c r="TW479" s="303"/>
      <c r="TX479" s="303"/>
      <c r="TY479" s="303"/>
      <c r="TZ479" s="303"/>
      <c r="UA479" s="303"/>
      <c r="UB479" s="303"/>
      <c r="UC479" s="303"/>
      <c r="UD479" s="303"/>
      <c r="UE479" s="303"/>
      <c r="UF479" s="303"/>
      <c r="UG479" s="303"/>
      <c r="UH479" s="303"/>
      <c r="UI479" s="303"/>
      <c r="UJ479" s="303"/>
      <c r="UK479" s="303"/>
      <c r="UL479" s="303"/>
      <c r="UM479" s="303"/>
      <c r="UN479" s="303"/>
      <c r="UO479" s="303"/>
      <c r="UP479" s="303"/>
      <c r="UQ479" s="303"/>
      <c r="UR479" s="303"/>
      <c r="US479" s="303"/>
      <c r="UT479" s="303"/>
      <c r="UU479" s="303"/>
      <c r="UV479" s="303"/>
      <c r="UW479" s="303"/>
      <c r="UX479" s="303"/>
      <c r="UY479" s="303"/>
      <c r="UZ479" s="303"/>
      <c r="VA479" s="303"/>
      <c r="VB479" s="303"/>
      <c r="VC479" s="303"/>
      <c r="VD479" s="303"/>
      <c r="VE479" s="303"/>
      <c r="VF479" s="303"/>
      <c r="VG479" s="303"/>
      <c r="VH479" s="303"/>
      <c r="VI479" s="303"/>
      <c r="VJ479" s="303"/>
      <c r="VK479" s="303"/>
      <c r="VL479" s="303"/>
      <c r="VM479" s="303"/>
      <c r="VN479" s="303"/>
      <c r="VO479" s="303"/>
      <c r="VP479" s="303"/>
      <c r="VQ479" s="303"/>
      <c r="VR479" s="303"/>
      <c r="VS479" s="303"/>
      <c r="VT479" s="303"/>
      <c r="VU479" s="303"/>
      <c r="VV479" s="303"/>
      <c r="VW479" s="303"/>
      <c r="VX479" s="303"/>
      <c r="VY479" s="303"/>
      <c r="VZ479" s="303"/>
      <c r="WA479" s="303"/>
      <c r="WB479" s="303"/>
      <c r="WC479" s="303"/>
      <c r="WD479" s="303"/>
      <c r="WE479" s="303"/>
      <c r="WF479" s="303"/>
      <c r="WG479" s="303"/>
      <c r="WH479" s="303"/>
      <c r="WI479" s="303"/>
      <c r="WJ479" s="303"/>
      <c r="WK479" s="303"/>
      <c r="WL479" s="303"/>
      <c r="WM479" s="303"/>
      <c r="WN479" s="303"/>
      <c r="WO479" s="303"/>
      <c r="WP479" s="303"/>
      <c r="WQ479" s="303"/>
      <c r="WR479" s="303"/>
      <c r="WS479" s="303"/>
      <c r="WT479" s="303"/>
      <c r="WU479" s="303"/>
      <c r="WV479" s="303"/>
      <c r="WW479" s="303"/>
      <c r="WX479" s="303"/>
      <c r="WY479" s="303"/>
      <c r="WZ479" s="303"/>
      <c r="XA479" s="303"/>
      <c r="XB479" s="303"/>
      <c r="XC479" s="303"/>
      <c r="XD479" s="303"/>
      <c r="XE479" s="303"/>
      <c r="XF479" s="303"/>
      <c r="XG479" s="303"/>
      <c r="XH479" s="303"/>
      <c r="XI479" s="303"/>
      <c r="XJ479" s="303"/>
      <c r="XK479" s="303"/>
      <c r="XL479" s="303"/>
      <c r="XM479" s="303"/>
      <c r="XN479" s="303"/>
      <c r="XO479" s="303"/>
      <c r="XP479" s="303"/>
      <c r="XQ479" s="303"/>
      <c r="XR479" s="303"/>
      <c r="XS479" s="303"/>
      <c r="XT479" s="303"/>
      <c r="XU479" s="303"/>
      <c r="XV479" s="303"/>
      <c r="XW479" s="303"/>
      <c r="XX479" s="303"/>
      <c r="XY479" s="303"/>
      <c r="XZ479" s="303"/>
      <c r="YA479" s="303"/>
      <c r="YB479" s="303"/>
      <c r="YC479" s="303"/>
      <c r="YD479" s="303"/>
      <c r="YE479" s="303"/>
      <c r="YF479" s="303"/>
      <c r="YG479" s="303"/>
      <c r="YH479" s="303"/>
      <c r="YI479" s="303"/>
      <c r="YJ479" s="303"/>
      <c r="YK479" s="303"/>
      <c r="YL479" s="303"/>
      <c r="YM479" s="303"/>
      <c r="YN479" s="303"/>
      <c r="YO479" s="303"/>
      <c r="YP479" s="303"/>
      <c r="YQ479" s="303"/>
      <c r="YR479" s="303"/>
      <c r="YS479" s="303"/>
      <c r="YT479" s="303"/>
      <c r="YU479" s="303"/>
      <c r="YV479" s="303"/>
      <c r="YW479" s="303"/>
      <c r="YX479" s="303"/>
      <c r="YY479" s="303"/>
      <c r="YZ479" s="303"/>
      <c r="ZA479" s="303"/>
      <c r="ZB479" s="303"/>
      <c r="ZC479" s="303"/>
      <c r="ZD479" s="303"/>
      <c r="ZE479" s="303"/>
      <c r="ZF479" s="303"/>
      <c r="ZG479" s="303"/>
      <c r="ZH479" s="303"/>
      <c r="ZI479" s="303"/>
      <c r="ZJ479" s="303"/>
      <c r="ZK479" s="303"/>
      <c r="ZL479" s="303"/>
      <c r="ZM479" s="303"/>
      <c r="ZN479" s="303"/>
      <c r="ZO479" s="303"/>
      <c r="ZP479" s="303"/>
      <c r="ZQ479" s="303"/>
      <c r="ZR479" s="303"/>
      <c r="ZS479" s="303"/>
      <c r="ZT479" s="303"/>
      <c r="ZU479" s="303"/>
      <c r="ZV479" s="303"/>
      <c r="ZW479" s="303"/>
      <c r="ZX479" s="303"/>
      <c r="ZY479" s="303"/>
      <c r="ZZ479" s="303"/>
      <c r="AAA479" s="303"/>
      <c r="AAB479" s="303"/>
      <c r="AAC479" s="303"/>
      <c r="AAD479" s="303"/>
      <c r="AAE479" s="303"/>
      <c r="AAF479" s="303"/>
      <c r="AAG479" s="303"/>
      <c r="AAH479" s="303"/>
      <c r="AAI479" s="303"/>
      <c r="AAJ479" s="303"/>
      <c r="AAK479" s="303"/>
      <c r="AAL479" s="303"/>
      <c r="AAM479" s="303"/>
      <c r="AAN479" s="303"/>
      <c r="AAO479" s="303"/>
      <c r="AAP479" s="303"/>
      <c r="AAQ479" s="303"/>
      <c r="AAR479" s="303"/>
      <c r="AAS479" s="303"/>
      <c r="AAT479" s="303"/>
      <c r="AAU479" s="303"/>
      <c r="AAV479" s="303"/>
      <c r="AAW479" s="303"/>
      <c r="AAX479" s="303"/>
      <c r="AAY479" s="303"/>
      <c r="AAZ479" s="303"/>
      <c r="ABA479" s="303"/>
      <c r="ABB479" s="303"/>
      <c r="ABC479" s="303"/>
      <c r="ABD479" s="303"/>
      <c r="ABE479" s="303"/>
      <c r="ABF479" s="303"/>
      <c r="ABG479" s="303"/>
      <c r="ABH479" s="303"/>
      <c r="ABI479" s="303"/>
      <c r="ABJ479" s="303"/>
      <c r="ABK479" s="303"/>
      <c r="ABL479" s="303"/>
      <c r="ABM479" s="303"/>
      <c r="ABN479" s="303"/>
      <c r="ABO479" s="303"/>
      <c r="ABP479" s="303"/>
      <c r="ABQ479" s="303"/>
      <c r="ABR479" s="303"/>
      <c r="ABS479" s="303"/>
      <c r="ABT479" s="303"/>
      <c r="ABU479" s="303"/>
      <c r="ABV479" s="303"/>
      <c r="ABW479" s="303"/>
      <c r="ABX479" s="303"/>
      <c r="ABY479" s="303"/>
      <c r="ABZ479" s="303"/>
      <c r="ACA479" s="303"/>
      <c r="ACB479" s="303"/>
      <c r="ACC479" s="303"/>
      <c r="ACD479" s="303"/>
      <c r="ACE479" s="303"/>
      <c r="ACF479" s="303"/>
      <c r="ACG479" s="303"/>
      <c r="ACH479" s="303"/>
      <c r="ACI479" s="303"/>
      <c r="ACJ479" s="303"/>
      <c r="ACK479" s="303"/>
      <c r="ACL479" s="303"/>
      <c r="ACM479" s="303"/>
      <c r="ACN479" s="303"/>
      <c r="ACO479" s="303"/>
      <c r="ACP479" s="303"/>
      <c r="ACQ479" s="303"/>
      <c r="ACR479" s="303"/>
      <c r="ACS479" s="303"/>
      <c r="ACT479" s="303"/>
      <c r="ACU479" s="303"/>
      <c r="ACV479" s="303"/>
      <c r="ACW479" s="303"/>
      <c r="ACX479" s="303"/>
      <c r="ACY479" s="303"/>
      <c r="ACZ479" s="303"/>
      <c r="ADA479" s="303"/>
      <c r="ADB479" s="303"/>
      <c r="ADC479" s="303"/>
      <c r="ADD479" s="303"/>
      <c r="ADE479" s="303"/>
      <c r="ADF479" s="303"/>
      <c r="ADG479" s="303"/>
      <c r="ADH479" s="303"/>
      <c r="ADI479" s="303"/>
      <c r="ADJ479" s="303"/>
      <c r="ADK479" s="303"/>
      <c r="ADL479" s="303"/>
      <c r="ADM479" s="303"/>
      <c r="ADN479" s="303"/>
      <c r="ADO479" s="303"/>
      <c r="ADP479" s="303"/>
      <c r="ADQ479" s="303"/>
      <c r="ADR479" s="303"/>
      <c r="ADS479" s="303"/>
      <c r="ADT479" s="303"/>
      <c r="ADU479" s="303"/>
      <c r="ADV479" s="303"/>
      <c r="ADW479" s="303"/>
      <c r="ADX479" s="303"/>
      <c r="ADY479" s="303"/>
      <c r="ADZ479" s="303"/>
      <c r="AEA479" s="303"/>
      <c r="AEB479" s="303"/>
      <c r="AEC479" s="303"/>
      <c r="AED479" s="303"/>
      <c r="AEE479" s="303"/>
      <c r="AEF479" s="303"/>
      <c r="AEG479" s="303"/>
      <c r="AEH479" s="303"/>
      <c r="AEI479" s="303"/>
      <c r="AEJ479" s="303"/>
      <c r="AEK479" s="303"/>
      <c r="AEL479" s="303"/>
      <c r="AEM479" s="303"/>
      <c r="AEN479" s="303"/>
      <c r="AEO479" s="303"/>
      <c r="AEP479" s="303"/>
      <c r="AEQ479" s="303"/>
      <c r="AER479" s="303"/>
      <c r="AES479" s="303"/>
      <c r="AET479" s="303"/>
      <c r="AEU479" s="303"/>
      <c r="AEV479" s="303"/>
      <c r="AEW479" s="303"/>
      <c r="AEX479" s="303"/>
      <c r="AEY479" s="303"/>
      <c r="AEZ479" s="303"/>
      <c r="AFA479" s="303"/>
      <c r="AFB479" s="303"/>
      <c r="AFC479" s="303"/>
      <c r="AFD479" s="303"/>
      <c r="AFE479" s="303"/>
      <c r="AFF479" s="303"/>
      <c r="AFG479" s="303"/>
      <c r="AFH479" s="303"/>
      <c r="AFI479" s="303"/>
      <c r="AFJ479" s="303"/>
      <c r="AFK479" s="303"/>
      <c r="AFL479" s="303"/>
      <c r="AFM479" s="303"/>
      <c r="AFN479" s="303"/>
      <c r="AFO479" s="303"/>
      <c r="AFP479" s="303"/>
      <c r="AFQ479" s="303"/>
      <c r="AFR479" s="303"/>
      <c r="AFS479" s="303"/>
      <c r="AFT479" s="303"/>
      <c r="AFU479" s="303"/>
      <c r="AFV479" s="303"/>
      <c r="AFW479" s="303"/>
      <c r="AFX479" s="303"/>
      <c r="AFY479" s="303"/>
      <c r="AFZ479" s="303"/>
      <c r="AGA479" s="303"/>
      <c r="AGB479" s="303"/>
      <c r="AGC479" s="303"/>
      <c r="AGD479" s="303"/>
      <c r="AGE479" s="303"/>
      <c r="AGF479" s="303"/>
      <c r="AGG479" s="303"/>
      <c r="AGH479" s="303"/>
      <c r="AGI479" s="303"/>
      <c r="AGJ479" s="303"/>
      <c r="AGK479" s="303"/>
      <c r="AGL479" s="303"/>
      <c r="AGM479" s="303"/>
      <c r="AGN479" s="303"/>
      <c r="AGO479" s="303"/>
      <c r="AGP479" s="303"/>
      <c r="AGQ479" s="303"/>
      <c r="AGR479" s="303"/>
      <c r="AGS479" s="303"/>
      <c r="AGT479" s="303"/>
      <c r="AGU479" s="303"/>
      <c r="AGV479" s="303"/>
      <c r="AGW479" s="303"/>
      <c r="AGX479" s="303"/>
      <c r="AGY479" s="303"/>
      <c r="AGZ479" s="303"/>
      <c r="AHA479" s="303"/>
      <c r="AHB479" s="303"/>
      <c r="AHC479" s="303"/>
      <c r="AHD479" s="303"/>
      <c r="AHE479" s="303"/>
      <c r="AHF479" s="303"/>
      <c r="AHG479" s="303"/>
      <c r="AHH479" s="303"/>
      <c r="AHI479" s="303"/>
      <c r="AHJ479" s="303"/>
      <c r="AHK479" s="303"/>
      <c r="AHL479" s="303"/>
      <c r="AHM479" s="303"/>
      <c r="AHN479" s="303"/>
      <c r="AHO479" s="303"/>
      <c r="AHP479" s="303"/>
      <c r="AHQ479" s="303"/>
      <c r="AHR479" s="303"/>
      <c r="AHS479" s="303"/>
      <c r="AHT479" s="303"/>
      <c r="AHU479" s="303"/>
      <c r="AHV479" s="303"/>
      <c r="AHW479" s="303"/>
      <c r="AHX479" s="303"/>
      <c r="AHY479" s="303"/>
      <c r="AHZ479" s="303"/>
      <c r="AIA479" s="303"/>
      <c r="AIB479" s="303"/>
      <c r="AIC479" s="303"/>
      <c r="AID479" s="303"/>
      <c r="AIE479" s="303"/>
      <c r="AIF479" s="303"/>
      <c r="AIG479" s="303"/>
      <c r="AIH479" s="303"/>
      <c r="AII479" s="303"/>
      <c r="AIJ479" s="303"/>
      <c r="AIK479" s="303"/>
      <c r="AIL479" s="303"/>
      <c r="AIM479" s="303"/>
      <c r="AIN479" s="303"/>
      <c r="AIO479" s="303"/>
      <c r="AIP479" s="303"/>
      <c r="AIQ479" s="303"/>
      <c r="AIR479" s="303"/>
      <c r="AIS479" s="303"/>
      <c r="AIT479" s="303"/>
      <c r="AIU479" s="303"/>
      <c r="AIV479" s="303"/>
      <c r="AIW479" s="303"/>
      <c r="AIX479" s="303"/>
      <c r="AIY479" s="303"/>
      <c r="AIZ479" s="303"/>
      <c r="AJA479" s="303"/>
      <c r="AJB479" s="303"/>
      <c r="AJC479" s="303"/>
      <c r="AJD479" s="303"/>
      <c r="AJE479" s="303"/>
      <c r="AJF479" s="303"/>
      <c r="AJG479" s="303"/>
      <c r="AJH479" s="303"/>
      <c r="AJI479" s="303"/>
      <c r="AJJ479" s="303"/>
      <c r="AJK479" s="303"/>
      <c r="AJL479" s="303"/>
      <c r="AJM479" s="303"/>
      <c r="AJN479" s="303"/>
      <c r="AJO479" s="303"/>
      <c r="AJP479" s="303"/>
      <c r="AJQ479" s="303"/>
      <c r="AJR479" s="303"/>
      <c r="AJS479" s="303"/>
      <c r="AJT479" s="303"/>
      <c r="AJU479" s="303"/>
      <c r="AJV479" s="303"/>
      <c r="AJW479" s="303"/>
      <c r="AJX479" s="303"/>
      <c r="AJY479" s="303"/>
      <c r="AJZ479" s="303"/>
      <c r="AKA479" s="303"/>
      <c r="AKB479" s="303"/>
      <c r="AKC479" s="303"/>
      <c r="AKD479" s="303"/>
      <c r="AKE479" s="303"/>
      <c r="AKF479" s="303"/>
      <c r="AKG479" s="303"/>
      <c r="AKH479" s="303"/>
      <c r="AKI479" s="303"/>
      <c r="AKJ479" s="303"/>
      <c r="AKK479" s="303"/>
      <c r="AKL479" s="303"/>
      <c r="AKM479" s="303"/>
      <c r="AKN479" s="303"/>
      <c r="AKO479" s="303"/>
      <c r="AKP479" s="303"/>
      <c r="AKQ479" s="303"/>
      <c r="AKR479" s="303"/>
      <c r="AKS479" s="303"/>
      <c r="AKT479" s="303"/>
      <c r="AKU479" s="303"/>
      <c r="AKV479" s="303"/>
      <c r="AKW479" s="303"/>
      <c r="AKX479" s="303"/>
      <c r="AKY479" s="303"/>
      <c r="AKZ479" s="303"/>
      <c r="ALA479" s="303"/>
      <c r="ALB479" s="303"/>
      <c r="ALC479" s="303"/>
      <c r="ALD479" s="303"/>
      <c r="ALE479" s="303"/>
      <c r="ALF479" s="303"/>
      <c r="ALG479" s="303"/>
      <c r="ALH479" s="303"/>
      <c r="ALI479" s="303"/>
      <c r="ALJ479" s="303"/>
      <c r="ALK479" s="303"/>
      <c r="ALL479" s="303"/>
      <c r="ALM479" s="303"/>
      <c r="ALN479" s="303"/>
      <c r="ALO479" s="303"/>
      <c r="ALP479" s="303"/>
      <c r="ALQ479" s="303"/>
      <c r="ALR479" s="303"/>
      <c r="ALS479" s="303"/>
      <c r="ALT479" s="303"/>
      <c r="ALU479" s="303"/>
      <c r="ALV479" s="303"/>
      <c r="ALW479" s="303"/>
      <c r="ALX479" s="303"/>
      <c r="ALY479" s="303"/>
      <c r="ALZ479" s="303"/>
      <c r="AMA479" s="303"/>
      <c r="AMB479" s="303"/>
      <c r="AMC479" s="303"/>
      <c r="AMD479" s="303"/>
      <c r="AME479" s="303"/>
      <c r="AMF479" s="303"/>
      <c r="AMG479" s="303"/>
      <c r="AMH479" s="303"/>
      <c r="AMI479" s="303"/>
      <c r="AMJ479" s="303"/>
      <c r="AMK479" s="303"/>
      <c r="AML479" s="303"/>
      <c r="AMM479" s="303"/>
      <c r="AMN479" s="303"/>
    </row>
    <row r="480" spans="1:1028" ht="14.85" customHeight="1">
      <c r="A480" s="29">
        <v>1</v>
      </c>
      <c r="B480" s="29">
        <v>0</v>
      </c>
      <c r="C480" s="29" t="s">
        <v>5941</v>
      </c>
      <c r="D480" s="29"/>
      <c r="E480" s="29"/>
      <c r="F480" s="29" t="s">
        <v>5929</v>
      </c>
      <c r="G480" s="29"/>
      <c r="H480" s="29"/>
      <c r="I480" s="402" t="s">
        <v>4446</v>
      </c>
      <c r="K480" s="29"/>
      <c r="L480" s="29"/>
      <c r="M480" s="29"/>
      <c r="N480" s="29" t="s">
        <v>1422</v>
      </c>
      <c r="O480" s="29"/>
      <c r="P480" s="25" t="s">
        <v>2045</v>
      </c>
      <c r="Q480" s="25"/>
      <c r="R480" s="29" t="s">
        <v>5942</v>
      </c>
      <c r="S480" s="29" t="s">
        <v>28076</v>
      </c>
      <c r="T480" s="29" t="s">
        <v>1483</v>
      </c>
      <c r="U480"/>
      <c r="V480" t="s">
        <v>5943</v>
      </c>
      <c r="W480" s="29"/>
      <c r="X480" s="349" t="s">
        <v>804</v>
      </c>
      <c r="Y480" s="29" t="s">
        <v>2049</v>
      </c>
      <c r="Z480" s="29"/>
      <c r="AA480" s="29" t="s">
        <v>1170</v>
      </c>
      <c r="AB480" s="29"/>
      <c r="AC480" s="29"/>
      <c r="AD480" s="29" t="s">
        <v>5944</v>
      </c>
      <c r="AE480" s="29" t="s">
        <v>2575</v>
      </c>
      <c r="AG480" s="38">
        <v>1</v>
      </c>
      <c r="AH480" s="38" t="s">
        <v>5945</v>
      </c>
      <c r="AI480" s="38" t="s">
        <v>4440</v>
      </c>
      <c r="AJ480" s="38" t="s">
        <v>5946</v>
      </c>
      <c r="AK480" s="38" t="s">
        <v>72</v>
      </c>
      <c r="AL480" s="301" t="s">
        <v>5934</v>
      </c>
      <c r="AR480" s="29" t="str">
        <f t="shared" si="78"/>
        <v>1</v>
      </c>
      <c r="AS480" s="29">
        <f t="shared" si="72"/>
        <v>0</v>
      </c>
      <c r="AT480" s="29">
        <v>0</v>
      </c>
      <c r="AW480" s="29" t="str">
        <f t="shared" si="80"/>
        <v/>
      </c>
      <c r="AX480" s="29" t="str">
        <f t="shared" si="73"/>
        <v/>
      </c>
      <c r="AY480" s="29" t="str">
        <f t="shared" si="79"/>
        <v>https://media.mediathek-tanz-theater.de/iiif/2/nvt_img-i18-001.JP2</v>
      </c>
      <c r="AZ480" s="29" t="str">
        <f t="shared" si="74"/>
        <v>image/jp2</v>
      </c>
      <c r="BA480" s="29" t="str">
        <f t="shared" si="75"/>
        <v>presentation/iiif</v>
      </c>
      <c r="BB480" s="29" t="str">
        <f t="shared" si="76"/>
        <v>https://media.mediathek-tanz-theater.de/iiif/2/nvt_img-i18-001.JP2/full/100,/0/default.jpg</v>
      </c>
      <c r="BC480" s="29" t="str">
        <f t="shared" si="71"/>
        <v>image/jpeg</v>
      </c>
      <c r="BD480" s="29" t="str">
        <f t="shared" si="77"/>
        <v>presentation/thumbnail</v>
      </c>
    </row>
    <row r="481" spans="1:56" ht="14.85" customHeight="1">
      <c r="A481" s="29">
        <v>1</v>
      </c>
      <c r="B481" s="29">
        <v>0</v>
      </c>
      <c r="C481" s="29" t="s">
        <v>5947</v>
      </c>
      <c r="D481" s="29"/>
      <c r="E481" s="29"/>
      <c r="F481" s="29" t="s">
        <v>5929</v>
      </c>
      <c r="G481" s="29"/>
      <c r="H481" s="29"/>
      <c r="I481" s="402" t="s">
        <v>4446</v>
      </c>
      <c r="K481" s="29"/>
      <c r="L481" s="29"/>
      <c r="M481" s="29"/>
      <c r="N481" s="29" t="s">
        <v>1422</v>
      </c>
      <c r="O481" s="29"/>
      <c r="P481" s="25" t="s">
        <v>2045</v>
      </c>
      <c r="Q481" s="25"/>
      <c r="R481" s="29" t="s">
        <v>5942</v>
      </c>
      <c r="S481" s="29" t="s">
        <v>5948</v>
      </c>
      <c r="T481" s="29" t="s">
        <v>1483</v>
      </c>
      <c r="U481"/>
      <c r="V481" t="s">
        <v>5943</v>
      </c>
      <c r="W481" s="29"/>
      <c r="X481" s="349" t="s">
        <v>804</v>
      </c>
      <c r="Y481" s="29" t="s">
        <v>2049</v>
      </c>
      <c r="Z481" s="29" t="s">
        <v>2050</v>
      </c>
      <c r="AA481" s="29" t="s">
        <v>1170</v>
      </c>
      <c r="AB481" s="29"/>
      <c r="AC481" s="29" t="s">
        <v>5949</v>
      </c>
      <c r="AD481" s="29" t="s">
        <v>5944</v>
      </c>
      <c r="AE481" s="29" t="s">
        <v>2575</v>
      </c>
      <c r="AG481" s="38">
        <v>1</v>
      </c>
      <c r="AH481" s="38" t="s">
        <v>5945</v>
      </c>
      <c r="AI481" s="38" t="s">
        <v>4440</v>
      </c>
      <c r="AJ481" s="38" t="s">
        <v>5946</v>
      </c>
      <c r="AK481" s="38" t="s">
        <v>72</v>
      </c>
      <c r="AL481" s="301" t="s">
        <v>5934</v>
      </c>
      <c r="AR481" s="29" t="str">
        <f t="shared" si="78"/>
        <v>1</v>
      </c>
      <c r="AS481" s="29">
        <f t="shared" si="72"/>
        <v>0</v>
      </c>
      <c r="AT481" s="29">
        <v>0</v>
      </c>
      <c r="AW481" s="29" t="str">
        <f t="shared" si="80"/>
        <v/>
      </c>
      <c r="AX481" s="29" t="str">
        <f t="shared" si="73"/>
        <v/>
      </c>
      <c r="AY481" s="29" t="str">
        <f t="shared" si="79"/>
        <v>https://media.mediathek-tanz-theater.de/iiif/2/nvt_img-i18-002.JP2</v>
      </c>
      <c r="AZ481" s="29" t="str">
        <f t="shared" si="74"/>
        <v>image/jp2</v>
      </c>
      <c r="BA481" s="29" t="str">
        <f t="shared" si="75"/>
        <v>presentation/iiif</v>
      </c>
      <c r="BB481" s="29" t="str">
        <f t="shared" si="76"/>
        <v>https://media.mediathek-tanz-theater.de/iiif/2/nvt_img-i18-002.JP2/full/100,/0/default.jpg</v>
      </c>
      <c r="BC481" s="29" t="str">
        <f t="shared" si="71"/>
        <v>image/jpeg</v>
      </c>
      <c r="BD481" s="29" t="str">
        <f t="shared" si="77"/>
        <v>presentation/thumbnail</v>
      </c>
    </row>
    <row r="482" spans="1:56" ht="14.85" customHeight="1">
      <c r="A482" s="29">
        <v>0</v>
      </c>
      <c r="B482" s="29">
        <v>0</v>
      </c>
      <c r="C482" s="29" t="s">
        <v>5950</v>
      </c>
      <c r="D482" s="29"/>
      <c r="E482" s="29"/>
      <c r="F482" s="29" t="s">
        <v>5929</v>
      </c>
      <c r="G482" s="29"/>
      <c r="H482" s="29"/>
      <c r="I482" s="402" t="s">
        <v>4446</v>
      </c>
      <c r="K482" s="29"/>
      <c r="L482" s="29"/>
      <c r="M482" s="29"/>
      <c r="N482" s="29" t="s">
        <v>1422</v>
      </c>
      <c r="O482" s="29"/>
      <c r="P482" s="25" t="s">
        <v>2045</v>
      </c>
      <c r="Q482" s="25"/>
      <c r="R482" s="29" t="s">
        <v>5942</v>
      </c>
      <c r="S482" s="29" t="s">
        <v>5951</v>
      </c>
      <c r="T482" s="29" t="s">
        <v>1483</v>
      </c>
      <c r="U482"/>
      <c r="V482" t="s">
        <v>5943</v>
      </c>
      <c r="W482" s="29"/>
      <c r="X482" s="349" t="s">
        <v>804</v>
      </c>
      <c r="Y482" s="29" t="s">
        <v>2049</v>
      </c>
      <c r="Z482" s="29" t="s">
        <v>2050</v>
      </c>
      <c r="AA482" s="29" t="s">
        <v>1170</v>
      </c>
      <c r="AB482" s="29"/>
      <c r="AC482" s="29"/>
      <c r="AD482" s="29"/>
      <c r="AE482" s="29" t="s">
        <v>2575</v>
      </c>
      <c r="AG482" s="38">
        <v>1</v>
      </c>
      <c r="AH482" s="38" t="s">
        <v>5945</v>
      </c>
      <c r="AI482" s="38" t="s">
        <v>4440</v>
      </c>
      <c r="AJ482" s="38" t="s">
        <v>5952</v>
      </c>
      <c r="AK482" s="38" t="s">
        <v>72</v>
      </c>
      <c r="AL482" s="301" t="s">
        <v>5934</v>
      </c>
      <c r="AR482" s="29" t="str">
        <f t="shared" si="78"/>
        <v>1</v>
      </c>
      <c r="AS482" s="29">
        <f t="shared" si="72"/>
        <v>0</v>
      </c>
      <c r="AT482" s="29">
        <v>0</v>
      </c>
      <c r="AW482" s="29" t="str">
        <f t="shared" si="80"/>
        <v/>
      </c>
      <c r="AX482" s="29" t="str">
        <f t="shared" si="73"/>
        <v/>
      </c>
      <c r="AY482" s="29" t="str">
        <f t="shared" si="79"/>
        <v>https://media.mediathek-tanz-theater.de/iiif/2/nvt_img-i18-003.JP2</v>
      </c>
      <c r="AZ482" s="29" t="str">
        <f t="shared" si="74"/>
        <v>image/jp2</v>
      </c>
      <c r="BA482" s="29" t="str">
        <f t="shared" si="75"/>
        <v>presentation/iiif</v>
      </c>
      <c r="BB482" s="29" t="str">
        <f t="shared" si="76"/>
        <v>https://media.mediathek-tanz-theater.de/iiif/2/nvt_img-i18-003.JP2/full/100,/0/default.jpg</v>
      </c>
      <c r="BC482" s="29" t="str">
        <f t="shared" si="71"/>
        <v>image/jpeg</v>
      </c>
      <c r="BD482" s="29" t="str">
        <f t="shared" si="77"/>
        <v>presentation/thumbnail</v>
      </c>
    </row>
    <row r="483" spans="1:56" ht="14.85" customHeight="1">
      <c r="A483" s="29">
        <v>0</v>
      </c>
      <c r="B483" s="29">
        <v>0</v>
      </c>
      <c r="C483" s="29" t="s">
        <v>5953</v>
      </c>
      <c r="D483" s="29"/>
      <c r="E483" s="29"/>
      <c r="F483" s="29" t="s">
        <v>5929</v>
      </c>
      <c r="G483" s="29"/>
      <c r="H483" s="29"/>
      <c r="I483" s="402" t="s">
        <v>4446</v>
      </c>
      <c r="K483" s="29"/>
      <c r="L483" s="29"/>
      <c r="M483" s="29"/>
      <c r="N483" s="29" t="s">
        <v>1422</v>
      </c>
      <c r="O483" s="29"/>
      <c r="P483" s="25" t="s">
        <v>2045</v>
      </c>
      <c r="Q483" s="25"/>
      <c r="R483" s="29" t="s">
        <v>5942</v>
      </c>
      <c r="S483" s="29" t="s">
        <v>5954</v>
      </c>
      <c r="T483" s="29" t="s">
        <v>1483</v>
      </c>
      <c r="U483"/>
      <c r="V483" t="s">
        <v>5943</v>
      </c>
      <c r="W483" s="29"/>
      <c r="X483" s="349" t="s">
        <v>804</v>
      </c>
      <c r="Y483" s="29" t="s">
        <v>2049</v>
      </c>
      <c r="Z483" s="29" t="s">
        <v>2050</v>
      </c>
      <c r="AA483" s="29" t="s">
        <v>1170</v>
      </c>
      <c r="AB483" s="29"/>
      <c r="AC483" s="29" t="s">
        <v>5955</v>
      </c>
      <c r="AD483" s="29"/>
      <c r="AE483" s="29" t="s">
        <v>2575</v>
      </c>
      <c r="AG483" s="38">
        <v>1</v>
      </c>
      <c r="AH483" s="38" t="s">
        <v>5945</v>
      </c>
      <c r="AI483" s="38" t="s">
        <v>4440</v>
      </c>
      <c r="AJ483" s="38" t="s">
        <v>5952</v>
      </c>
      <c r="AK483" s="38" t="s">
        <v>72</v>
      </c>
      <c r="AL483" s="301" t="s">
        <v>5934</v>
      </c>
      <c r="AR483" s="29" t="str">
        <f t="shared" si="78"/>
        <v>1</v>
      </c>
      <c r="AS483" s="29">
        <f t="shared" si="72"/>
        <v>0</v>
      </c>
      <c r="AT483" s="29">
        <v>0</v>
      </c>
      <c r="AW483" s="29" t="str">
        <f t="shared" si="80"/>
        <v/>
      </c>
      <c r="AX483" s="29" t="str">
        <f t="shared" si="73"/>
        <v/>
      </c>
      <c r="AY483" s="29" t="str">
        <f t="shared" si="79"/>
        <v>https://media.mediathek-tanz-theater.de/iiif/2/nvt_img-i18-004.JP2</v>
      </c>
      <c r="AZ483" s="29" t="str">
        <f t="shared" si="74"/>
        <v>image/jp2</v>
      </c>
      <c r="BA483" s="29" t="str">
        <f t="shared" si="75"/>
        <v>presentation/iiif</v>
      </c>
      <c r="BB483" s="29" t="str">
        <f t="shared" si="76"/>
        <v>https://media.mediathek-tanz-theater.de/iiif/2/nvt_img-i18-004.JP2/full/100,/0/default.jpg</v>
      </c>
      <c r="BC483" s="29" t="str">
        <f t="shared" si="71"/>
        <v>image/jpeg</v>
      </c>
      <c r="BD483" s="29" t="str">
        <f t="shared" si="77"/>
        <v>presentation/thumbnail</v>
      </c>
    </row>
    <row r="484" spans="1:56" ht="14.85" customHeight="1">
      <c r="A484" s="29">
        <v>1</v>
      </c>
      <c r="B484" s="29">
        <v>0</v>
      </c>
      <c r="C484" s="29" t="s">
        <v>5956</v>
      </c>
      <c r="D484" s="29"/>
      <c r="E484" s="29"/>
      <c r="F484" s="29" t="s">
        <v>5929</v>
      </c>
      <c r="G484" s="29"/>
      <c r="H484" s="29"/>
      <c r="I484" s="402" t="s">
        <v>4446</v>
      </c>
      <c r="K484" s="29"/>
      <c r="L484" s="29"/>
      <c r="M484" s="29"/>
      <c r="N484" s="29" t="s">
        <v>1422</v>
      </c>
      <c r="O484" s="29"/>
      <c r="P484" s="25" t="s">
        <v>2045</v>
      </c>
      <c r="Q484" s="25"/>
      <c r="R484" s="29" t="s">
        <v>5942</v>
      </c>
      <c r="S484" s="29" t="s">
        <v>5954</v>
      </c>
      <c r="T484" s="29" t="s">
        <v>1483</v>
      </c>
      <c r="U484"/>
      <c r="V484" t="s">
        <v>5943</v>
      </c>
      <c r="W484" s="29"/>
      <c r="X484" s="349" t="s">
        <v>804</v>
      </c>
      <c r="Y484" s="29" t="s">
        <v>2049</v>
      </c>
      <c r="Z484" s="29" t="s">
        <v>2050</v>
      </c>
      <c r="AA484" s="29" t="s">
        <v>1170</v>
      </c>
      <c r="AB484" s="29"/>
      <c r="AC484" s="29" t="s">
        <v>5957</v>
      </c>
      <c r="AD484" s="29"/>
      <c r="AE484" s="29" t="s">
        <v>2575</v>
      </c>
      <c r="AG484" s="38">
        <v>1</v>
      </c>
      <c r="AH484" s="38" t="s">
        <v>5945</v>
      </c>
      <c r="AI484" s="38" t="s">
        <v>4440</v>
      </c>
      <c r="AJ484" s="38" t="s">
        <v>5952</v>
      </c>
      <c r="AK484" s="38" t="s">
        <v>72</v>
      </c>
      <c r="AL484" s="301" t="s">
        <v>5934</v>
      </c>
      <c r="AR484" s="29" t="str">
        <f t="shared" si="78"/>
        <v>1</v>
      </c>
      <c r="AS484" s="29">
        <f t="shared" si="72"/>
        <v>0</v>
      </c>
      <c r="AT484" s="29">
        <v>0</v>
      </c>
      <c r="AW484" s="29" t="str">
        <f t="shared" si="80"/>
        <v/>
      </c>
      <c r="AX484" s="29" t="str">
        <f t="shared" si="73"/>
        <v/>
      </c>
      <c r="AY484" s="29" t="str">
        <f t="shared" si="79"/>
        <v>https://media.mediathek-tanz-theater.de/iiif/2/nvt_img-i18-005.JP2</v>
      </c>
      <c r="AZ484" s="29" t="str">
        <f t="shared" si="74"/>
        <v>image/jp2</v>
      </c>
      <c r="BA484" s="29" t="str">
        <f t="shared" si="75"/>
        <v>presentation/iiif</v>
      </c>
      <c r="BB484" s="29" t="str">
        <f t="shared" si="76"/>
        <v>https://media.mediathek-tanz-theater.de/iiif/2/nvt_img-i18-005.JP2/full/100,/0/default.jpg</v>
      </c>
      <c r="BC484" s="29" t="str">
        <f t="shared" si="71"/>
        <v>image/jpeg</v>
      </c>
      <c r="BD484" s="29" t="str">
        <f t="shared" si="77"/>
        <v>presentation/thumbnail</v>
      </c>
    </row>
    <row r="485" spans="1:56" ht="14.85" customHeight="1">
      <c r="A485" s="29">
        <v>0</v>
      </c>
      <c r="B485" s="29">
        <v>0</v>
      </c>
      <c r="C485" s="29" t="s">
        <v>5958</v>
      </c>
      <c r="D485" s="29"/>
      <c r="E485" s="29"/>
      <c r="F485" s="29" t="s">
        <v>5929</v>
      </c>
      <c r="G485" s="29"/>
      <c r="H485" s="29"/>
      <c r="I485" s="402" t="s">
        <v>4446</v>
      </c>
      <c r="K485" s="29"/>
      <c r="L485" s="29"/>
      <c r="M485" s="29"/>
      <c r="N485" s="29" t="s">
        <v>1422</v>
      </c>
      <c r="O485" s="29"/>
      <c r="P485" s="25" t="s">
        <v>2045</v>
      </c>
      <c r="Q485" s="25"/>
      <c r="R485" s="29" t="s">
        <v>5942</v>
      </c>
      <c r="S485" s="29" t="s">
        <v>5959</v>
      </c>
      <c r="T485" s="29" t="s">
        <v>1483</v>
      </c>
      <c r="U485"/>
      <c r="V485" t="s">
        <v>5943</v>
      </c>
      <c r="W485" s="29"/>
      <c r="X485" s="349" t="s">
        <v>804</v>
      </c>
      <c r="Y485" s="29" t="s">
        <v>2049</v>
      </c>
      <c r="Z485" s="29" t="s">
        <v>2050</v>
      </c>
      <c r="AA485" s="29" t="s">
        <v>1170</v>
      </c>
      <c r="AB485" s="29"/>
      <c r="AC485" s="29"/>
      <c r="AD485" s="29"/>
      <c r="AE485" s="29" t="s">
        <v>2575</v>
      </c>
      <c r="AG485" s="38">
        <v>1</v>
      </c>
      <c r="AH485" s="38" t="s">
        <v>5945</v>
      </c>
      <c r="AI485" s="38" t="s">
        <v>4440</v>
      </c>
      <c r="AJ485" s="38" t="s">
        <v>5952</v>
      </c>
      <c r="AK485" s="38" t="s">
        <v>72</v>
      </c>
      <c r="AL485" s="301" t="s">
        <v>5934</v>
      </c>
      <c r="AR485" s="29" t="str">
        <f t="shared" si="78"/>
        <v>1</v>
      </c>
      <c r="AS485" s="29">
        <f t="shared" si="72"/>
        <v>0</v>
      </c>
      <c r="AT485" s="29">
        <v>0</v>
      </c>
      <c r="AW485" s="29" t="str">
        <f t="shared" si="80"/>
        <v/>
      </c>
      <c r="AX485" s="29" t="str">
        <f t="shared" si="73"/>
        <v/>
      </c>
      <c r="AY485" s="29" t="str">
        <f t="shared" si="79"/>
        <v>https://media.mediathek-tanz-theater.de/iiif/2/nvt_img-i18-006.JP2</v>
      </c>
      <c r="AZ485" s="29" t="str">
        <f t="shared" si="74"/>
        <v>image/jp2</v>
      </c>
      <c r="BA485" s="29" t="str">
        <f t="shared" si="75"/>
        <v>presentation/iiif</v>
      </c>
      <c r="BB485" s="29" t="str">
        <f t="shared" si="76"/>
        <v>https://media.mediathek-tanz-theater.de/iiif/2/nvt_img-i18-006.JP2/full/100,/0/default.jpg</v>
      </c>
      <c r="BC485" s="29" t="str">
        <f t="shared" si="71"/>
        <v>image/jpeg</v>
      </c>
      <c r="BD485" s="29" t="str">
        <f t="shared" si="77"/>
        <v>presentation/thumbnail</v>
      </c>
    </row>
    <row r="486" spans="1:56" ht="14.85" customHeight="1">
      <c r="A486" s="29">
        <v>0</v>
      </c>
      <c r="B486" s="29">
        <v>0</v>
      </c>
      <c r="C486" s="29" t="s">
        <v>5960</v>
      </c>
      <c r="D486" s="29"/>
      <c r="E486" s="29"/>
      <c r="F486" s="29" t="s">
        <v>5929</v>
      </c>
      <c r="G486" s="29"/>
      <c r="H486" s="29"/>
      <c r="I486" s="402" t="s">
        <v>4446</v>
      </c>
      <c r="K486" s="29"/>
      <c r="L486" s="29"/>
      <c r="M486" s="29"/>
      <c r="N486" s="29" t="s">
        <v>1422</v>
      </c>
      <c r="O486" s="29"/>
      <c r="P486" s="25" t="s">
        <v>2045</v>
      </c>
      <c r="Q486" s="25"/>
      <c r="R486" s="29" t="s">
        <v>5942</v>
      </c>
      <c r="S486" s="29" t="s">
        <v>5961</v>
      </c>
      <c r="T486" s="29" t="s">
        <v>1483</v>
      </c>
      <c r="U486"/>
      <c r="V486" t="s">
        <v>5943</v>
      </c>
      <c r="W486" s="29"/>
      <c r="X486" s="349" t="s">
        <v>804</v>
      </c>
      <c r="Y486" s="29" t="s">
        <v>2049</v>
      </c>
      <c r="Z486" s="29" t="s">
        <v>2050</v>
      </c>
      <c r="AA486" s="29" t="s">
        <v>1170</v>
      </c>
      <c r="AB486" s="29"/>
      <c r="AC486" s="29"/>
      <c r="AD486" s="29"/>
      <c r="AE486" s="29" t="s">
        <v>2575</v>
      </c>
      <c r="AG486" s="38">
        <v>1</v>
      </c>
      <c r="AH486" s="38" t="s">
        <v>5945</v>
      </c>
      <c r="AI486" s="38" t="s">
        <v>4440</v>
      </c>
      <c r="AJ486" s="38" t="s">
        <v>5946</v>
      </c>
      <c r="AK486" s="38" t="s">
        <v>72</v>
      </c>
      <c r="AL486" s="301" t="s">
        <v>5934</v>
      </c>
      <c r="AR486" s="29" t="str">
        <f t="shared" si="78"/>
        <v>1</v>
      </c>
      <c r="AS486" s="29">
        <f t="shared" si="72"/>
        <v>0</v>
      </c>
      <c r="AT486" s="29">
        <v>0</v>
      </c>
      <c r="AW486" s="29" t="str">
        <f t="shared" si="80"/>
        <v/>
      </c>
      <c r="AX486" s="29" t="str">
        <f t="shared" si="73"/>
        <v/>
      </c>
      <c r="AY486" s="29" t="str">
        <f t="shared" si="79"/>
        <v>https://media.mediathek-tanz-theater.de/iiif/2/nvt_img-i18-007.JP2</v>
      </c>
      <c r="AZ486" s="29" t="str">
        <f t="shared" si="74"/>
        <v>image/jp2</v>
      </c>
      <c r="BA486" s="29" t="str">
        <f t="shared" si="75"/>
        <v>presentation/iiif</v>
      </c>
      <c r="BB486" s="29" t="str">
        <f t="shared" si="76"/>
        <v>https://media.mediathek-tanz-theater.de/iiif/2/nvt_img-i18-007.JP2/full/100,/0/default.jpg</v>
      </c>
      <c r="BC486" s="29" t="str">
        <f t="shared" si="71"/>
        <v>image/jpeg</v>
      </c>
      <c r="BD486" s="29" t="str">
        <f t="shared" si="77"/>
        <v>presentation/thumbnail</v>
      </c>
    </row>
    <row r="487" spans="1:56" ht="14.85" customHeight="1">
      <c r="A487" s="29">
        <v>1</v>
      </c>
      <c r="B487" s="29">
        <v>0</v>
      </c>
      <c r="C487" s="29" t="s">
        <v>5962</v>
      </c>
      <c r="D487" s="29"/>
      <c r="E487" s="29"/>
      <c r="F487" s="29" t="s">
        <v>5929</v>
      </c>
      <c r="G487" s="29"/>
      <c r="H487" s="29"/>
      <c r="I487" s="402" t="s">
        <v>4446</v>
      </c>
      <c r="K487" s="29"/>
      <c r="L487" s="29"/>
      <c r="M487" s="29"/>
      <c r="N487" s="29" t="s">
        <v>1422</v>
      </c>
      <c r="O487" s="29"/>
      <c r="P487" s="25" t="s">
        <v>2045</v>
      </c>
      <c r="Q487" s="25"/>
      <c r="R487" s="29" t="s">
        <v>5942</v>
      </c>
      <c r="S487" s="29" t="s">
        <v>5963</v>
      </c>
      <c r="T487" s="29" t="s">
        <v>1483</v>
      </c>
      <c r="U487"/>
      <c r="V487" t="s">
        <v>5943</v>
      </c>
      <c r="W487" s="29"/>
      <c r="X487" s="349" t="s">
        <v>804</v>
      </c>
      <c r="Y487" s="29" t="s">
        <v>2049</v>
      </c>
      <c r="Z487" s="29" t="s">
        <v>2050</v>
      </c>
      <c r="AA487" s="29" t="s">
        <v>1170</v>
      </c>
      <c r="AB487" s="29"/>
      <c r="AC487" s="29" t="s">
        <v>5964</v>
      </c>
      <c r="AD487" s="29"/>
      <c r="AE487" s="29" t="s">
        <v>2575</v>
      </c>
      <c r="AG487" s="38">
        <v>1</v>
      </c>
      <c r="AH487" s="38" t="s">
        <v>5945</v>
      </c>
      <c r="AI487" s="38" t="s">
        <v>4440</v>
      </c>
      <c r="AJ487" s="38" t="s">
        <v>5965</v>
      </c>
      <c r="AK487" s="38" t="s">
        <v>72</v>
      </c>
      <c r="AL487" s="301" t="s">
        <v>5934</v>
      </c>
      <c r="AR487" s="29" t="str">
        <f t="shared" si="78"/>
        <v>1</v>
      </c>
      <c r="AS487" s="29">
        <f t="shared" si="72"/>
        <v>0</v>
      </c>
      <c r="AT487" s="29">
        <v>0</v>
      </c>
      <c r="AW487" s="29" t="str">
        <f t="shared" si="80"/>
        <v/>
      </c>
      <c r="AX487" s="29" t="str">
        <f t="shared" si="73"/>
        <v/>
      </c>
      <c r="AY487" s="29" t="str">
        <f t="shared" si="79"/>
        <v>https://media.mediathek-tanz-theater.de/iiif/2/nvt_img-i18-008.JP2</v>
      </c>
      <c r="AZ487" s="29" t="str">
        <f t="shared" si="74"/>
        <v>image/jp2</v>
      </c>
      <c r="BA487" s="29" t="str">
        <f t="shared" si="75"/>
        <v>presentation/iiif</v>
      </c>
      <c r="BB487" s="29" t="str">
        <f t="shared" si="76"/>
        <v>https://media.mediathek-tanz-theater.de/iiif/2/nvt_img-i18-008.JP2/full/100,/0/default.jpg</v>
      </c>
      <c r="BC487" s="29" t="str">
        <f t="shared" si="71"/>
        <v>image/jpeg</v>
      </c>
      <c r="BD487" s="29" t="str">
        <f t="shared" si="77"/>
        <v>presentation/thumbnail</v>
      </c>
    </row>
    <row r="488" spans="1:56" ht="14.85" customHeight="1">
      <c r="A488" s="29">
        <v>0</v>
      </c>
      <c r="B488" s="29">
        <v>0</v>
      </c>
      <c r="C488" s="29" t="s">
        <v>5966</v>
      </c>
      <c r="D488" s="29"/>
      <c r="E488" s="29"/>
      <c r="F488" s="29" t="s">
        <v>5929</v>
      </c>
      <c r="G488" s="29"/>
      <c r="H488" s="29"/>
      <c r="I488" s="402" t="s">
        <v>4446</v>
      </c>
      <c r="K488" s="29"/>
      <c r="L488" s="29"/>
      <c r="M488" s="29"/>
      <c r="N488" s="29" t="s">
        <v>1422</v>
      </c>
      <c r="O488" s="29"/>
      <c r="P488" s="25" t="s">
        <v>2045</v>
      </c>
      <c r="Q488" s="25"/>
      <c r="R488" s="29" t="s">
        <v>5942</v>
      </c>
      <c r="S488" s="29" t="s">
        <v>5961</v>
      </c>
      <c r="T488" s="29" t="s">
        <v>1483</v>
      </c>
      <c r="U488"/>
      <c r="V488" t="s">
        <v>5943</v>
      </c>
      <c r="W488" s="29"/>
      <c r="X488" s="349" t="s">
        <v>804</v>
      </c>
      <c r="Y488" s="29" t="s">
        <v>2049</v>
      </c>
      <c r="Z488" s="29" t="s">
        <v>2050</v>
      </c>
      <c r="AA488" s="29" t="s">
        <v>1170</v>
      </c>
      <c r="AB488" s="29"/>
      <c r="AC488" s="29"/>
      <c r="AD488" s="29"/>
      <c r="AE488" s="29" t="s">
        <v>2575</v>
      </c>
      <c r="AG488" s="38">
        <v>1</v>
      </c>
      <c r="AH488" s="38" t="s">
        <v>5945</v>
      </c>
      <c r="AI488" s="38" t="s">
        <v>4440</v>
      </c>
      <c r="AJ488" s="38" t="s">
        <v>5946</v>
      </c>
      <c r="AK488" s="38" t="s">
        <v>72</v>
      </c>
      <c r="AL488" s="301" t="s">
        <v>5934</v>
      </c>
      <c r="AR488" s="29" t="str">
        <f t="shared" si="78"/>
        <v>1</v>
      </c>
      <c r="AS488" s="29">
        <f t="shared" si="72"/>
        <v>0</v>
      </c>
      <c r="AT488" s="29">
        <v>0</v>
      </c>
      <c r="AW488" s="29" t="str">
        <f t="shared" si="80"/>
        <v/>
      </c>
      <c r="AX488" s="29" t="str">
        <f t="shared" si="73"/>
        <v/>
      </c>
      <c r="AY488" s="29" t="str">
        <f t="shared" si="79"/>
        <v>https://media.mediathek-tanz-theater.de/iiif/2/nvt_img-i18-009.JP2</v>
      </c>
      <c r="AZ488" s="29" t="str">
        <f t="shared" si="74"/>
        <v>image/jp2</v>
      </c>
      <c r="BA488" s="29" t="str">
        <f t="shared" si="75"/>
        <v>presentation/iiif</v>
      </c>
      <c r="BB488" s="29" t="str">
        <f t="shared" si="76"/>
        <v>https://media.mediathek-tanz-theater.de/iiif/2/nvt_img-i18-009.JP2/full/100,/0/default.jpg</v>
      </c>
      <c r="BC488" s="29" t="str">
        <f t="shared" si="71"/>
        <v>image/jpeg</v>
      </c>
      <c r="BD488" s="29" t="str">
        <f t="shared" si="77"/>
        <v>presentation/thumbnail</v>
      </c>
    </row>
    <row r="489" spans="1:56" ht="14.85" customHeight="1">
      <c r="A489" s="29">
        <v>0</v>
      </c>
      <c r="B489" s="29">
        <v>0</v>
      </c>
      <c r="C489" s="29" t="s">
        <v>5967</v>
      </c>
      <c r="D489" s="29"/>
      <c r="E489" s="29"/>
      <c r="F489" s="29" t="s">
        <v>5929</v>
      </c>
      <c r="G489" s="29"/>
      <c r="H489" s="29"/>
      <c r="I489" s="402" t="s">
        <v>4446</v>
      </c>
      <c r="K489" s="29"/>
      <c r="L489" s="29"/>
      <c r="M489" s="29"/>
      <c r="N489" s="29" t="s">
        <v>1422</v>
      </c>
      <c r="O489" s="29"/>
      <c r="P489" s="25" t="s">
        <v>2045</v>
      </c>
      <c r="Q489" s="25"/>
      <c r="R489" s="29" t="s">
        <v>5942</v>
      </c>
      <c r="S489" s="29" t="s">
        <v>5963</v>
      </c>
      <c r="T489" s="29" t="s">
        <v>1483</v>
      </c>
      <c r="U489"/>
      <c r="V489" t="s">
        <v>5943</v>
      </c>
      <c r="W489" s="29"/>
      <c r="X489" s="349" t="s">
        <v>804</v>
      </c>
      <c r="Y489" s="29" t="s">
        <v>2049</v>
      </c>
      <c r="Z489" s="29" t="s">
        <v>2050</v>
      </c>
      <c r="AA489" s="29" t="s">
        <v>1170</v>
      </c>
      <c r="AB489" s="29"/>
      <c r="AC489" s="29"/>
      <c r="AD489" s="29"/>
      <c r="AE489" s="29" t="s">
        <v>2575</v>
      </c>
      <c r="AG489" s="38">
        <v>1</v>
      </c>
      <c r="AH489" s="38" t="s">
        <v>5945</v>
      </c>
      <c r="AI489" s="38" t="s">
        <v>4440</v>
      </c>
      <c r="AJ489" s="38" t="s">
        <v>5946</v>
      </c>
      <c r="AK489" s="38" t="s">
        <v>72</v>
      </c>
      <c r="AL489" s="301" t="s">
        <v>5934</v>
      </c>
      <c r="AR489" s="29" t="str">
        <f t="shared" si="78"/>
        <v>1</v>
      </c>
      <c r="AS489" s="29">
        <f t="shared" si="72"/>
        <v>0</v>
      </c>
      <c r="AT489" s="29">
        <v>0</v>
      </c>
      <c r="AW489" s="29" t="str">
        <f t="shared" si="80"/>
        <v/>
      </c>
      <c r="AX489" s="29" t="str">
        <f t="shared" si="73"/>
        <v/>
      </c>
      <c r="AY489" s="29" t="str">
        <f t="shared" si="79"/>
        <v>https://media.mediathek-tanz-theater.de/iiif/2/nvt_img-i18-010.JP2</v>
      </c>
      <c r="AZ489" s="29" t="str">
        <f t="shared" si="74"/>
        <v>image/jp2</v>
      </c>
      <c r="BA489" s="29" t="str">
        <f t="shared" si="75"/>
        <v>presentation/iiif</v>
      </c>
      <c r="BB489" s="29" t="str">
        <f t="shared" si="76"/>
        <v>https://media.mediathek-tanz-theater.de/iiif/2/nvt_img-i18-010.JP2/full/100,/0/default.jpg</v>
      </c>
      <c r="BC489" s="29" t="str">
        <f t="shared" si="71"/>
        <v>image/jpeg</v>
      </c>
      <c r="BD489" s="29" t="str">
        <f t="shared" si="77"/>
        <v>presentation/thumbnail</v>
      </c>
    </row>
    <row r="490" spans="1:56" ht="14.85" customHeight="1">
      <c r="A490" s="29">
        <v>1</v>
      </c>
      <c r="B490" s="29">
        <v>0</v>
      </c>
      <c r="C490" s="29" t="s">
        <v>5968</v>
      </c>
      <c r="D490" s="29"/>
      <c r="E490" s="29"/>
      <c r="F490" s="29" t="s">
        <v>5929</v>
      </c>
      <c r="G490" s="29"/>
      <c r="H490" s="29"/>
      <c r="I490" s="402" t="s">
        <v>4446</v>
      </c>
      <c r="K490" s="29"/>
      <c r="L490" s="29"/>
      <c r="M490" s="29"/>
      <c r="N490" s="29" t="s">
        <v>1422</v>
      </c>
      <c r="O490" s="29"/>
      <c r="P490" s="25" t="s">
        <v>2045</v>
      </c>
      <c r="Q490" s="25"/>
      <c r="R490" s="29" t="s">
        <v>5942</v>
      </c>
      <c r="S490" s="29" t="s">
        <v>5969</v>
      </c>
      <c r="T490" s="29" t="s">
        <v>1483</v>
      </c>
      <c r="U490"/>
      <c r="V490" t="s">
        <v>5943</v>
      </c>
      <c r="W490" s="29"/>
      <c r="X490" s="349" t="s">
        <v>804</v>
      </c>
      <c r="Y490" s="29" t="s">
        <v>2049</v>
      </c>
      <c r="Z490" s="29" t="s">
        <v>2050</v>
      </c>
      <c r="AA490" s="29" t="s">
        <v>1170</v>
      </c>
      <c r="AB490" s="29"/>
      <c r="AC490" s="29" t="s">
        <v>5970</v>
      </c>
      <c r="AD490" s="29"/>
      <c r="AE490" s="29" t="s">
        <v>2575</v>
      </c>
      <c r="AG490" s="38">
        <v>1</v>
      </c>
      <c r="AH490" s="38" t="s">
        <v>5945</v>
      </c>
      <c r="AI490" s="38" t="s">
        <v>4440</v>
      </c>
      <c r="AJ490" s="38" t="s">
        <v>5946</v>
      </c>
      <c r="AK490" s="38" t="s">
        <v>72</v>
      </c>
      <c r="AL490" s="301" t="s">
        <v>5934</v>
      </c>
      <c r="AR490" s="29" t="str">
        <f t="shared" si="78"/>
        <v>1</v>
      </c>
      <c r="AS490" s="29">
        <f t="shared" si="72"/>
        <v>0</v>
      </c>
      <c r="AT490" s="29">
        <v>0</v>
      </c>
      <c r="AW490" s="29" t="str">
        <f t="shared" si="80"/>
        <v/>
      </c>
      <c r="AX490" s="29" t="str">
        <f t="shared" si="73"/>
        <v/>
      </c>
      <c r="AY490" s="29" t="str">
        <f t="shared" si="79"/>
        <v>https://media.mediathek-tanz-theater.de/iiif/2/nvt_img-i18-011.JP2</v>
      </c>
      <c r="AZ490" s="29" t="str">
        <f t="shared" si="74"/>
        <v>image/jp2</v>
      </c>
      <c r="BA490" s="29" t="str">
        <f t="shared" si="75"/>
        <v>presentation/iiif</v>
      </c>
      <c r="BB490" s="29" t="str">
        <f t="shared" si="76"/>
        <v>https://media.mediathek-tanz-theater.de/iiif/2/nvt_img-i18-011.JP2/full/100,/0/default.jpg</v>
      </c>
      <c r="BC490" s="29" t="str">
        <f t="shared" si="71"/>
        <v>image/jpeg</v>
      </c>
      <c r="BD490" s="29" t="str">
        <f t="shared" si="77"/>
        <v>presentation/thumbnail</v>
      </c>
    </row>
    <row r="491" spans="1:56" ht="14.85" customHeight="1">
      <c r="A491" s="29">
        <v>1</v>
      </c>
      <c r="B491" s="29">
        <v>0</v>
      </c>
      <c r="C491" s="29" t="s">
        <v>5971</v>
      </c>
      <c r="D491" s="29"/>
      <c r="E491" s="29"/>
      <c r="F491" s="29" t="s">
        <v>5929</v>
      </c>
      <c r="G491" s="29"/>
      <c r="H491" s="29"/>
      <c r="I491" s="402" t="s">
        <v>4446</v>
      </c>
      <c r="K491" s="29"/>
      <c r="L491" s="29"/>
      <c r="M491" s="29"/>
      <c r="N491" s="29" t="s">
        <v>1422</v>
      </c>
      <c r="O491" s="29"/>
      <c r="P491" s="25" t="s">
        <v>2045</v>
      </c>
      <c r="Q491" s="25"/>
      <c r="R491" s="29" t="s">
        <v>5942</v>
      </c>
      <c r="S491" s="29" t="s">
        <v>5972</v>
      </c>
      <c r="T491" s="29" t="s">
        <v>1483</v>
      </c>
      <c r="U491"/>
      <c r="V491" t="s">
        <v>5943</v>
      </c>
      <c r="W491" s="29"/>
      <c r="X491" s="349" t="s">
        <v>804</v>
      </c>
      <c r="Y491" s="29" t="s">
        <v>2049</v>
      </c>
      <c r="Z491" s="29" t="s">
        <v>2050</v>
      </c>
      <c r="AA491" s="29" t="s">
        <v>1170</v>
      </c>
      <c r="AB491" s="29"/>
      <c r="AC491" s="29" t="s">
        <v>5973</v>
      </c>
      <c r="AD491" s="29"/>
      <c r="AE491" s="29" t="s">
        <v>2575</v>
      </c>
      <c r="AG491" s="38">
        <v>1</v>
      </c>
      <c r="AH491" s="38" t="s">
        <v>5945</v>
      </c>
      <c r="AI491" s="38" t="s">
        <v>4440</v>
      </c>
      <c r="AJ491" s="38" t="s">
        <v>5952</v>
      </c>
      <c r="AK491" s="38" t="s">
        <v>72</v>
      </c>
      <c r="AL491" s="301" t="s">
        <v>5934</v>
      </c>
      <c r="AR491" s="29" t="str">
        <f t="shared" si="78"/>
        <v>1</v>
      </c>
      <c r="AS491" s="29">
        <f t="shared" si="72"/>
        <v>0</v>
      </c>
      <c r="AT491" s="29">
        <v>0</v>
      </c>
      <c r="AW491" s="29" t="str">
        <f t="shared" si="80"/>
        <v/>
      </c>
      <c r="AX491" s="29" t="str">
        <f t="shared" si="73"/>
        <v/>
      </c>
      <c r="AY491" s="29" t="str">
        <f t="shared" si="79"/>
        <v>https://media.mediathek-tanz-theater.de/iiif/2/nvt_img-i18-012.JP2</v>
      </c>
      <c r="AZ491" s="29" t="str">
        <f t="shared" si="74"/>
        <v>image/jp2</v>
      </c>
      <c r="BA491" s="29" t="str">
        <f t="shared" si="75"/>
        <v>presentation/iiif</v>
      </c>
      <c r="BB491" s="29" t="str">
        <f t="shared" si="76"/>
        <v>https://media.mediathek-tanz-theater.de/iiif/2/nvt_img-i18-012.JP2/full/100,/0/default.jpg</v>
      </c>
      <c r="BC491" s="29" t="str">
        <f t="shared" si="71"/>
        <v>image/jpeg</v>
      </c>
      <c r="BD491" s="29" t="str">
        <f t="shared" si="77"/>
        <v>presentation/thumbnail</v>
      </c>
    </row>
    <row r="492" spans="1:56" ht="14.85" customHeight="1">
      <c r="A492" s="29">
        <v>0</v>
      </c>
      <c r="B492" s="29">
        <v>0</v>
      </c>
      <c r="C492" s="29" t="s">
        <v>5974</v>
      </c>
      <c r="D492" s="29"/>
      <c r="E492" s="29"/>
      <c r="F492" s="29" t="s">
        <v>5929</v>
      </c>
      <c r="G492" s="29"/>
      <c r="H492" s="29"/>
      <c r="I492" s="402" t="s">
        <v>4446</v>
      </c>
      <c r="K492" s="29"/>
      <c r="L492" s="29"/>
      <c r="M492" s="29"/>
      <c r="N492" s="29" t="s">
        <v>1422</v>
      </c>
      <c r="O492" s="29"/>
      <c r="P492" s="25" t="s">
        <v>2045</v>
      </c>
      <c r="Q492" s="25"/>
      <c r="R492" s="29" t="s">
        <v>5942</v>
      </c>
      <c r="S492" s="29" t="s">
        <v>5975</v>
      </c>
      <c r="T492" s="29" t="s">
        <v>1483</v>
      </c>
      <c r="U492"/>
      <c r="V492" t="s">
        <v>5943</v>
      </c>
      <c r="W492" s="29"/>
      <c r="X492" s="349" t="s">
        <v>804</v>
      </c>
      <c r="Y492" s="29" t="s">
        <v>2049</v>
      </c>
      <c r="Z492" s="29" t="s">
        <v>2050</v>
      </c>
      <c r="AA492" s="29" t="s">
        <v>1170</v>
      </c>
      <c r="AB492" s="29"/>
      <c r="AC492" s="29" t="s">
        <v>5976</v>
      </c>
      <c r="AD492" s="29"/>
      <c r="AE492" s="29" t="s">
        <v>2575</v>
      </c>
      <c r="AG492" s="38">
        <v>1</v>
      </c>
      <c r="AH492" s="38" t="s">
        <v>5945</v>
      </c>
      <c r="AI492" s="38" t="s">
        <v>4440</v>
      </c>
      <c r="AJ492" s="38" t="s">
        <v>5946</v>
      </c>
      <c r="AK492" s="38" t="s">
        <v>72</v>
      </c>
      <c r="AL492" s="301" t="s">
        <v>5934</v>
      </c>
      <c r="AR492" s="29" t="str">
        <f t="shared" si="78"/>
        <v>1</v>
      </c>
      <c r="AS492" s="29">
        <f t="shared" si="72"/>
        <v>0</v>
      </c>
      <c r="AT492" s="29">
        <v>0</v>
      </c>
      <c r="AW492" s="29" t="str">
        <f t="shared" si="80"/>
        <v/>
      </c>
      <c r="AX492" s="29" t="str">
        <f t="shared" si="73"/>
        <v/>
      </c>
      <c r="AY492" s="29" t="str">
        <f t="shared" si="79"/>
        <v>https://media.mediathek-tanz-theater.de/iiif/2/nvt_img-i18-013.JP2</v>
      </c>
      <c r="AZ492" s="29" t="str">
        <f t="shared" si="74"/>
        <v>image/jp2</v>
      </c>
      <c r="BA492" s="29" t="str">
        <f t="shared" si="75"/>
        <v>presentation/iiif</v>
      </c>
      <c r="BB492" s="29" t="str">
        <f t="shared" si="76"/>
        <v>https://media.mediathek-tanz-theater.de/iiif/2/nvt_img-i18-013.JP2/full/100,/0/default.jpg</v>
      </c>
      <c r="BC492" s="29" t="str">
        <f t="shared" si="71"/>
        <v>image/jpeg</v>
      </c>
      <c r="BD492" s="29" t="str">
        <f t="shared" si="77"/>
        <v>presentation/thumbnail</v>
      </c>
    </row>
    <row r="493" spans="1:56" ht="14.85" customHeight="1">
      <c r="A493" s="29">
        <v>1</v>
      </c>
      <c r="B493" s="29">
        <v>0</v>
      </c>
      <c r="C493" s="29" t="s">
        <v>5977</v>
      </c>
      <c r="D493" s="29"/>
      <c r="E493" s="29"/>
      <c r="F493" s="29" t="s">
        <v>5929</v>
      </c>
      <c r="G493" s="29"/>
      <c r="H493" s="29"/>
      <c r="I493" s="402" t="s">
        <v>4446</v>
      </c>
      <c r="K493" s="29"/>
      <c r="L493" s="29"/>
      <c r="M493" s="29"/>
      <c r="N493" s="29" t="s">
        <v>1422</v>
      </c>
      <c r="O493" s="29"/>
      <c r="P493" s="25" t="s">
        <v>2045</v>
      </c>
      <c r="Q493" s="25"/>
      <c r="R493" s="29" t="s">
        <v>5942</v>
      </c>
      <c r="S493" s="29" t="s">
        <v>5975</v>
      </c>
      <c r="T493" s="29" t="s">
        <v>1483</v>
      </c>
      <c r="U493"/>
      <c r="V493" t="s">
        <v>5943</v>
      </c>
      <c r="W493" s="29"/>
      <c r="X493" s="349" t="s">
        <v>804</v>
      </c>
      <c r="Y493" s="29" t="s">
        <v>2049</v>
      </c>
      <c r="Z493" s="29" t="s">
        <v>2050</v>
      </c>
      <c r="AA493" s="29" t="s">
        <v>1170</v>
      </c>
      <c r="AB493" s="29"/>
      <c r="AC493" s="29" t="s">
        <v>5976</v>
      </c>
      <c r="AD493" s="29"/>
      <c r="AE493" s="29" t="s">
        <v>2575</v>
      </c>
      <c r="AG493" s="38">
        <v>1</v>
      </c>
      <c r="AH493" s="38" t="s">
        <v>5945</v>
      </c>
      <c r="AI493" s="38" t="s">
        <v>4440</v>
      </c>
      <c r="AJ493" s="38" t="s">
        <v>5946</v>
      </c>
      <c r="AK493" s="38" t="s">
        <v>72</v>
      </c>
      <c r="AL493" s="301" t="s">
        <v>5934</v>
      </c>
      <c r="AR493" s="29" t="str">
        <f t="shared" si="78"/>
        <v>1</v>
      </c>
      <c r="AS493" s="29">
        <f t="shared" si="72"/>
        <v>0</v>
      </c>
      <c r="AT493" s="29">
        <v>0</v>
      </c>
      <c r="AW493" s="29" t="str">
        <f t="shared" si="80"/>
        <v/>
      </c>
      <c r="AX493" s="29" t="str">
        <f t="shared" si="73"/>
        <v/>
      </c>
      <c r="AY493" s="29" t="str">
        <f t="shared" si="79"/>
        <v>https://media.mediathek-tanz-theater.de/iiif/2/nvt_img-i18-014.JP2</v>
      </c>
      <c r="AZ493" s="29" t="str">
        <f t="shared" si="74"/>
        <v>image/jp2</v>
      </c>
      <c r="BA493" s="29" t="str">
        <f t="shared" si="75"/>
        <v>presentation/iiif</v>
      </c>
      <c r="BB493" s="29" t="str">
        <f t="shared" si="76"/>
        <v>https://media.mediathek-tanz-theater.de/iiif/2/nvt_img-i18-014.JP2/full/100,/0/default.jpg</v>
      </c>
      <c r="BC493" s="29" t="str">
        <f t="shared" si="71"/>
        <v>image/jpeg</v>
      </c>
      <c r="BD493" s="29" t="str">
        <f t="shared" si="77"/>
        <v>presentation/thumbnail</v>
      </c>
    </row>
    <row r="494" spans="1:56" ht="14.85" customHeight="1">
      <c r="A494" s="29">
        <v>1</v>
      </c>
      <c r="B494" s="29">
        <v>0</v>
      </c>
      <c r="C494" s="29" t="s">
        <v>5978</v>
      </c>
      <c r="D494" s="29"/>
      <c r="E494" s="29"/>
      <c r="F494" s="29" t="s">
        <v>5929</v>
      </c>
      <c r="G494" s="29"/>
      <c r="H494" s="29"/>
      <c r="I494" s="402" t="s">
        <v>4446</v>
      </c>
      <c r="K494" s="29"/>
      <c r="L494" s="29"/>
      <c r="M494" s="29" t="s">
        <v>5979</v>
      </c>
      <c r="N494" s="29" t="s">
        <v>1422</v>
      </c>
      <c r="O494" s="29"/>
      <c r="P494" s="25" t="s">
        <v>2045</v>
      </c>
      <c r="Q494" s="25"/>
      <c r="R494" s="29" t="s">
        <v>5942</v>
      </c>
      <c r="S494" s="29" t="s">
        <v>5980</v>
      </c>
      <c r="T494" s="29" t="s">
        <v>1483</v>
      </c>
      <c r="U494"/>
      <c r="V494" t="s">
        <v>5943</v>
      </c>
      <c r="W494" s="29"/>
      <c r="X494" s="349" t="s">
        <v>804</v>
      </c>
      <c r="Y494" s="29" t="s">
        <v>2049</v>
      </c>
      <c r="Z494" s="29" t="s">
        <v>2050</v>
      </c>
      <c r="AA494" s="29" t="s">
        <v>1170</v>
      </c>
      <c r="AB494" s="29"/>
      <c r="AC494" s="29" t="s">
        <v>5976</v>
      </c>
      <c r="AD494" s="29"/>
      <c r="AE494" s="29" t="s">
        <v>2575</v>
      </c>
      <c r="AG494" s="38">
        <v>1</v>
      </c>
      <c r="AH494" s="38" t="s">
        <v>5945</v>
      </c>
      <c r="AI494" s="38" t="s">
        <v>4440</v>
      </c>
      <c r="AJ494" s="38" t="s">
        <v>5946</v>
      </c>
      <c r="AK494" s="38" t="s">
        <v>72</v>
      </c>
      <c r="AL494" s="301" t="s">
        <v>5934</v>
      </c>
      <c r="AR494" s="29" t="str">
        <f t="shared" si="78"/>
        <v>1</v>
      </c>
      <c r="AS494" s="29">
        <f t="shared" si="72"/>
        <v>0</v>
      </c>
      <c r="AT494" s="29">
        <v>0</v>
      </c>
      <c r="AW494" s="29" t="str">
        <f t="shared" si="80"/>
        <v/>
      </c>
      <c r="AX494" s="29" t="str">
        <f t="shared" si="73"/>
        <v/>
      </c>
      <c r="AY494" s="29" t="str">
        <f t="shared" si="79"/>
        <v>https://media.mediathek-tanz-theater.de/iiif/2/nvt_img-i18-015.JP2</v>
      </c>
      <c r="AZ494" s="29" t="str">
        <f t="shared" si="74"/>
        <v>image/jp2</v>
      </c>
      <c r="BA494" s="29" t="str">
        <f t="shared" si="75"/>
        <v>presentation/iiif</v>
      </c>
      <c r="BB494" s="29" t="str">
        <f t="shared" si="76"/>
        <v>https://media.mediathek-tanz-theater.de/iiif/2/nvt_img-i18-015.JP2/full/100,/0/default.jpg</v>
      </c>
      <c r="BC494" s="29" t="str">
        <f t="shared" si="71"/>
        <v>image/jpeg</v>
      </c>
      <c r="BD494" s="29" t="str">
        <f t="shared" si="77"/>
        <v>presentation/thumbnail</v>
      </c>
    </row>
    <row r="495" spans="1:56" ht="14.85" customHeight="1">
      <c r="A495" s="29">
        <v>1</v>
      </c>
      <c r="B495" s="29">
        <v>0</v>
      </c>
      <c r="C495" s="29" t="s">
        <v>5981</v>
      </c>
      <c r="D495" s="29"/>
      <c r="E495" s="29"/>
      <c r="F495" s="29" t="s">
        <v>5929</v>
      </c>
      <c r="G495" s="29"/>
      <c r="H495" s="29"/>
      <c r="I495" s="402" t="s">
        <v>4446</v>
      </c>
      <c r="K495" s="29"/>
      <c r="L495" s="29"/>
      <c r="M495" s="29"/>
      <c r="N495" s="29" t="s">
        <v>1422</v>
      </c>
      <c r="O495" s="29"/>
      <c r="P495" s="25" t="s">
        <v>2045</v>
      </c>
      <c r="Q495" s="25"/>
      <c r="R495" s="29" t="s">
        <v>5942</v>
      </c>
      <c r="S495" s="29" t="s">
        <v>5982</v>
      </c>
      <c r="T495" s="29" t="s">
        <v>1483</v>
      </c>
      <c r="U495"/>
      <c r="V495" t="s">
        <v>25623</v>
      </c>
      <c r="W495" s="29"/>
      <c r="X495" s="349" t="s">
        <v>804</v>
      </c>
      <c r="Y495" s="29" t="s">
        <v>2049</v>
      </c>
      <c r="Z495" s="29" t="s">
        <v>2050</v>
      </c>
      <c r="AA495" s="29" t="s">
        <v>1170</v>
      </c>
      <c r="AB495" s="29"/>
      <c r="AC495" s="29" t="s">
        <v>5983</v>
      </c>
      <c r="AD495" s="29"/>
      <c r="AE495" s="29" t="s">
        <v>2575</v>
      </c>
      <c r="AG495" s="38">
        <v>1</v>
      </c>
      <c r="AH495" s="38" t="s">
        <v>5945</v>
      </c>
      <c r="AI495" s="38" t="s">
        <v>4440</v>
      </c>
      <c r="AJ495" s="38" t="s">
        <v>5946</v>
      </c>
      <c r="AK495" s="38" t="s">
        <v>72</v>
      </c>
      <c r="AL495" s="301" t="s">
        <v>4874</v>
      </c>
      <c r="AR495" s="29" t="str">
        <f t="shared" si="78"/>
        <v>1</v>
      </c>
      <c r="AS495" s="29">
        <f t="shared" si="72"/>
        <v>0</v>
      </c>
      <c r="AT495" s="29">
        <v>0</v>
      </c>
      <c r="AW495" s="29" t="str">
        <f t="shared" si="80"/>
        <v/>
      </c>
      <c r="AX495" s="29" t="str">
        <f t="shared" si="73"/>
        <v/>
      </c>
      <c r="AY495" s="29" t="str">
        <f t="shared" si="79"/>
        <v>https://media.mediathek-tanz-theater.de/iiif/2/nvt_img-i18-016.JP2</v>
      </c>
      <c r="AZ495" s="29" t="str">
        <f t="shared" si="74"/>
        <v>image/jp2</v>
      </c>
      <c r="BA495" s="29" t="str">
        <f t="shared" si="75"/>
        <v>presentation/iiif</v>
      </c>
      <c r="BB495" s="29" t="str">
        <f t="shared" si="76"/>
        <v>https://media.mediathek-tanz-theater.de/iiif/2/nvt_img-i18-016.JP2/full/100,/0/default.jpg</v>
      </c>
      <c r="BC495" s="29" t="str">
        <f t="shared" si="71"/>
        <v>image/jpeg</v>
      </c>
      <c r="BD495" s="29" t="str">
        <f t="shared" si="77"/>
        <v>presentation/thumbnail</v>
      </c>
    </row>
    <row r="496" spans="1:56" ht="14.85" customHeight="1">
      <c r="A496" s="29">
        <v>1</v>
      </c>
      <c r="B496" s="29">
        <v>0</v>
      </c>
      <c r="C496" s="29" t="s">
        <v>5984</v>
      </c>
      <c r="D496" s="29"/>
      <c r="E496" s="29"/>
      <c r="F496" s="29" t="s">
        <v>5929</v>
      </c>
      <c r="G496" s="29"/>
      <c r="H496" s="29"/>
      <c r="I496" s="402" t="s">
        <v>4446</v>
      </c>
      <c r="K496" s="29"/>
      <c r="L496" s="29"/>
      <c r="M496" s="29"/>
      <c r="N496" s="29" t="s">
        <v>1422</v>
      </c>
      <c r="O496" s="29"/>
      <c r="P496" s="25" t="s">
        <v>2045</v>
      </c>
      <c r="Q496" s="25"/>
      <c r="R496" s="29" t="s">
        <v>5942</v>
      </c>
      <c r="S496" s="29" t="s">
        <v>5985</v>
      </c>
      <c r="T496" s="29" t="s">
        <v>1483</v>
      </c>
      <c r="U496"/>
      <c r="V496" t="s">
        <v>25623</v>
      </c>
      <c r="W496" s="29"/>
      <c r="X496" s="349" t="s">
        <v>804</v>
      </c>
      <c r="Y496" s="29" t="s">
        <v>2049</v>
      </c>
      <c r="Z496" s="29" t="s">
        <v>2050</v>
      </c>
      <c r="AA496" s="29" t="s">
        <v>1170</v>
      </c>
      <c r="AB496" s="29"/>
      <c r="AC496" s="29" t="s">
        <v>5983</v>
      </c>
      <c r="AD496" s="29"/>
      <c r="AE496" s="29" t="s">
        <v>2575</v>
      </c>
      <c r="AG496" s="38">
        <v>1</v>
      </c>
      <c r="AH496" s="38" t="s">
        <v>5945</v>
      </c>
      <c r="AI496" s="38" t="s">
        <v>4440</v>
      </c>
      <c r="AJ496" s="38" t="s">
        <v>5946</v>
      </c>
      <c r="AK496" s="38" t="s">
        <v>72</v>
      </c>
      <c r="AL496" s="301" t="s">
        <v>4874</v>
      </c>
      <c r="AR496" s="29" t="str">
        <f t="shared" si="78"/>
        <v>1</v>
      </c>
      <c r="AS496" s="29">
        <f t="shared" si="72"/>
        <v>0</v>
      </c>
      <c r="AT496" s="29">
        <v>0</v>
      </c>
      <c r="AW496" s="29" t="str">
        <f t="shared" si="80"/>
        <v/>
      </c>
      <c r="AX496" s="29" t="str">
        <f t="shared" si="73"/>
        <v/>
      </c>
      <c r="AY496" s="29" t="str">
        <f t="shared" si="79"/>
        <v>https://media.mediathek-tanz-theater.de/iiif/2/nvt_img-i18-017.JP2</v>
      </c>
      <c r="AZ496" s="29" t="str">
        <f t="shared" si="74"/>
        <v>image/jp2</v>
      </c>
      <c r="BA496" s="29" t="str">
        <f t="shared" si="75"/>
        <v>presentation/iiif</v>
      </c>
      <c r="BB496" s="29" t="str">
        <f t="shared" si="76"/>
        <v>https://media.mediathek-tanz-theater.de/iiif/2/nvt_img-i18-017.JP2/full/100,/0/default.jpg</v>
      </c>
      <c r="BC496" s="29" t="str">
        <f t="shared" si="71"/>
        <v>image/jpeg</v>
      </c>
      <c r="BD496" s="29" t="str">
        <f t="shared" si="77"/>
        <v>presentation/thumbnail</v>
      </c>
    </row>
    <row r="497" spans="1:56" ht="14.85" customHeight="1">
      <c r="A497" s="29">
        <v>1</v>
      </c>
      <c r="B497" s="29">
        <v>0</v>
      </c>
      <c r="C497" s="29" t="s">
        <v>5986</v>
      </c>
      <c r="D497" s="29"/>
      <c r="E497" s="29"/>
      <c r="F497" s="29" t="s">
        <v>5929</v>
      </c>
      <c r="G497" s="29"/>
      <c r="H497" s="29"/>
      <c r="I497" s="402" t="s">
        <v>4446</v>
      </c>
      <c r="K497" s="29"/>
      <c r="L497" s="29"/>
      <c r="M497" s="29"/>
      <c r="N497" s="29" t="s">
        <v>1422</v>
      </c>
      <c r="O497" s="29"/>
      <c r="P497" s="25" t="s">
        <v>2045</v>
      </c>
      <c r="Q497" s="25"/>
      <c r="R497" s="29" t="s">
        <v>5942</v>
      </c>
      <c r="S497" s="29" t="s">
        <v>5987</v>
      </c>
      <c r="T497" s="29" t="s">
        <v>1483</v>
      </c>
      <c r="U497"/>
      <c r="V497" t="s">
        <v>5943</v>
      </c>
      <c r="W497" s="29"/>
      <c r="X497" s="349" t="s">
        <v>804</v>
      </c>
      <c r="Y497" s="29" t="s">
        <v>2049</v>
      </c>
      <c r="Z497" s="29" t="s">
        <v>2050</v>
      </c>
      <c r="AA497" s="29" t="s">
        <v>1170</v>
      </c>
      <c r="AB497" s="29"/>
      <c r="AC497" s="29" t="s">
        <v>5988</v>
      </c>
      <c r="AD497" s="29"/>
      <c r="AE497" s="29" t="s">
        <v>2575</v>
      </c>
      <c r="AG497" s="38">
        <v>1</v>
      </c>
      <c r="AH497" s="38" t="s">
        <v>5945</v>
      </c>
      <c r="AI497" s="38" t="s">
        <v>4440</v>
      </c>
      <c r="AJ497" s="38" t="s">
        <v>5946</v>
      </c>
      <c r="AK497" s="38" t="s">
        <v>72</v>
      </c>
      <c r="AL497" s="301" t="s">
        <v>4874</v>
      </c>
      <c r="AR497" s="29" t="str">
        <f t="shared" si="78"/>
        <v>1</v>
      </c>
      <c r="AS497" s="29">
        <f t="shared" si="72"/>
        <v>0</v>
      </c>
      <c r="AT497" s="29">
        <v>0</v>
      </c>
      <c r="AW497" s="29" t="str">
        <f t="shared" si="80"/>
        <v/>
      </c>
      <c r="AX497" s="29" t="str">
        <f t="shared" si="73"/>
        <v/>
      </c>
      <c r="AY497" s="29" t="str">
        <f t="shared" si="79"/>
        <v>https://media.mediathek-tanz-theater.de/iiif/2/nvt_img-i18-018.JP2</v>
      </c>
      <c r="AZ497" s="29" t="str">
        <f t="shared" si="74"/>
        <v>image/jp2</v>
      </c>
      <c r="BA497" s="29" t="str">
        <f t="shared" si="75"/>
        <v>presentation/iiif</v>
      </c>
      <c r="BB497" s="29" t="str">
        <f t="shared" si="76"/>
        <v>https://media.mediathek-tanz-theater.de/iiif/2/nvt_img-i18-018.JP2/full/100,/0/default.jpg</v>
      </c>
      <c r="BC497" s="29" t="str">
        <f t="shared" si="71"/>
        <v>image/jpeg</v>
      </c>
      <c r="BD497" s="29" t="str">
        <f t="shared" si="77"/>
        <v>presentation/thumbnail</v>
      </c>
    </row>
    <row r="498" spans="1:56" ht="14.85" customHeight="1">
      <c r="A498" s="29">
        <v>1</v>
      </c>
      <c r="B498" s="29">
        <v>0</v>
      </c>
      <c r="C498" s="29" t="s">
        <v>5989</v>
      </c>
      <c r="D498" s="29"/>
      <c r="E498" s="29"/>
      <c r="F498" s="29" t="s">
        <v>5929</v>
      </c>
      <c r="G498" s="29"/>
      <c r="H498" s="29"/>
      <c r="I498" s="402" t="s">
        <v>4446</v>
      </c>
      <c r="K498" s="29"/>
      <c r="L498" s="29"/>
      <c r="M498" s="29"/>
      <c r="N498" s="29" t="s">
        <v>1422</v>
      </c>
      <c r="O498" s="29"/>
      <c r="P498" s="25" t="s">
        <v>2045</v>
      </c>
      <c r="Q498" s="25"/>
      <c r="R498" s="29" t="s">
        <v>5942</v>
      </c>
      <c r="S498" s="29" t="s">
        <v>5990</v>
      </c>
      <c r="T498" s="29" t="s">
        <v>1483</v>
      </c>
      <c r="U498"/>
      <c r="V498" t="s">
        <v>5943</v>
      </c>
      <c r="W498" s="29"/>
      <c r="X498" s="349" t="s">
        <v>804</v>
      </c>
      <c r="Y498" s="29" t="s">
        <v>2049</v>
      </c>
      <c r="Z498" s="29" t="s">
        <v>2050</v>
      </c>
      <c r="AA498" s="29" t="s">
        <v>1170</v>
      </c>
      <c r="AB498" s="29"/>
      <c r="AC498" s="29" t="s">
        <v>5988</v>
      </c>
      <c r="AD498" s="29"/>
      <c r="AE498" s="29" t="s">
        <v>2575</v>
      </c>
      <c r="AG498" s="38">
        <v>1</v>
      </c>
      <c r="AH498" s="38" t="s">
        <v>5945</v>
      </c>
      <c r="AI498" s="38" t="s">
        <v>4440</v>
      </c>
      <c r="AJ498" s="38" t="s">
        <v>5946</v>
      </c>
      <c r="AK498" s="38" t="s">
        <v>72</v>
      </c>
      <c r="AL498" s="301" t="s">
        <v>4874</v>
      </c>
      <c r="AR498" s="29" t="str">
        <f t="shared" si="78"/>
        <v>1</v>
      </c>
      <c r="AS498" s="29">
        <f t="shared" si="72"/>
        <v>0</v>
      </c>
      <c r="AT498" s="29">
        <v>0</v>
      </c>
      <c r="AW498" s="29" t="str">
        <f t="shared" si="80"/>
        <v/>
      </c>
      <c r="AX498" s="29" t="str">
        <f t="shared" si="73"/>
        <v/>
      </c>
      <c r="AY498" s="29" t="str">
        <f t="shared" si="79"/>
        <v>https://media.mediathek-tanz-theater.de/iiif/2/nvt_img-i18-019.JP2</v>
      </c>
      <c r="AZ498" s="29" t="str">
        <f t="shared" si="74"/>
        <v>image/jp2</v>
      </c>
      <c r="BA498" s="29" t="str">
        <f t="shared" si="75"/>
        <v>presentation/iiif</v>
      </c>
      <c r="BB498" s="29" t="str">
        <f t="shared" si="76"/>
        <v>https://media.mediathek-tanz-theater.de/iiif/2/nvt_img-i18-019.JP2/full/100,/0/default.jpg</v>
      </c>
      <c r="BC498" s="29" t="str">
        <f t="shared" si="71"/>
        <v>image/jpeg</v>
      </c>
      <c r="BD498" s="29" t="str">
        <f t="shared" si="77"/>
        <v>presentation/thumbnail</v>
      </c>
    </row>
    <row r="499" spans="1:56" ht="14.85" customHeight="1">
      <c r="A499" s="29">
        <v>1</v>
      </c>
      <c r="B499" s="29">
        <v>0</v>
      </c>
      <c r="C499" s="29" t="s">
        <v>5991</v>
      </c>
      <c r="D499" s="29"/>
      <c r="E499" s="29"/>
      <c r="F499" s="29" t="s">
        <v>5929</v>
      </c>
      <c r="G499" s="29"/>
      <c r="H499" s="29"/>
      <c r="I499" s="402" t="s">
        <v>4446</v>
      </c>
      <c r="K499" s="29"/>
      <c r="L499" s="29"/>
      <c r="M499" s="29"/>
      <c r="N499" s="308" t="s">
        <v>1425</v>
      </c>
      <c r="O499" s="308"/>
      <c r="P499" s="25"/>
      <c r="Q499" s="25"/>
      <c r="R499" s="29" t="s">
        <v>28134</v>
      </c>
      <c r="S499" s="29" t="s">
        <v>5992</v>
      </c>
      <c r="T499" s="29" t="s">
        <v>1483</v>
      </c>
      <c r="U499"/>
      <c r="V499" t="s">
        <v>3256</v>
      </c>
      <c r="W499" s="29"/>
      <c r="X499" s="365" t="s">
        <v>2848</v>
      </c>
      <c r="Y499" s="29" t="s">
        <v>1309</v>
      </c>
      <c r="Z499" s="29" t="s">
        <v>1218</v>
      </c>
      <c r="AA499" s="29" t="s">
        <v>1170</v>
      </c>
      <c r="AB499" s="29"/>
      <c r="AC499" s="29" t="s">
        <v>5993</v>
      </c>
      <c r="AD499" s="29"/>
      <c r="AE499" s="29" t="s">
        <v>5994</v>
      </c>
      <c r="AG499" s="38">
        <v>1</v>
      </c>
      <c r="AH499" s="38" t="s">
        <v>5945</v>
      </c>
      <c r="AI499" s="38" t="s">
        <v>4440</v>
      </c>
      <c r="AJ499" s="38" t="s">
        <v>5995</v>
      </c>
      <c r="AK499" s="38" t="s">
        <v>72</v>
      </c>
      <c r="AL499" s="301" t="s">
        <v>5934</v>
      </c>
      <c r="AR499" s="29" t="str">
        <f t="shared" si="78"/>
        <v>1</v>
      </c>
      <c r="AS499" s="29">
        <f t="shared" si="72"/>
        <v>0</v>
      </c>
      <c r="AT499" s="29">
        <v>0</v>
      </c>
      <c r="AW499" s="29" t="str">
        <f t="shared" si="80"/>
        <v/>
      </c>
      <c r="AX499" s="29" t="str">
        <f t="shared" si="73"/>
        <v/>
      </c>
      <c r="AY499" s="29" t="str">
        <f t="shared" si="79"/>
        <v>https://media.mediathek-tanz-theater.de/iiif/2/nvt_img-i19-001.JP2</v>
      </c>
      <c r="AZ499" s="29" t="str">
        <f t="shared" si="74"/>
        <v>image/jp2</v>
      </c>
      <c r="BA499" s="29" t="str">
        <f t="shared" si="75"/>
        <v>presentation/iiif</v>
      </c>
      <c r="BB499" s="29" t="str">
        <f t="shared" si="76"/>
        <v>https://media.mediathek-tanz-theater.de/iiif/2/nvt_img-i19-001.JP2/full/100,/0/default.jpg</v>
      </c>
      <c r="BC499" s="29" t="str">
        <f t="shared" si="71"/>
        <v>image/jpeg</v>
      </c>
      <c r="BD499" s="29" t="str">
        <f t="shared" si="77"/>
        <v>presentation/thumbnail</v>
      </c>
    </row>
    <row r="500" spans="1:56" ht="14.85" customHeight="1">
      <c r="A500" s="29">
        <v>1</v>
      </c>
      <c r="B500" s="29">
        <v>0</v>
      </c>
      <c r="C500" s="29" t="s">
        <v>5996</v>
      </c>
      <c r="D500" s="29"/>
      <c r="E500" s="29"/>
      <c r="F500" s="29" t="s">
        <v>5929</v>
      </c>
      <c r="G500" s="29"/>
      <c r="H500" s="29"/>
      <c r="I500" s="402" t="s">
        <v>4446</v>
      </c>
      <c r="K500" s="29"/>
      <c r="L500" s="29"/>
      <c r="M500" s="29"/>
      <c r="N500" s="308" t="s">
        <v>1425</v>
      </c>
      <c r="O500" s="308"/>
      <c r="P500" s="25"/>
      <c r="Q500" s="25"/>
      <c r="R500" s="29" t="s">
        <v>28134</v>
      </c>
      <c r="S500" s="29" t="s">
        <v>5997</v>
      </c>
      <c r="T500" s="29" t="s">
        <v>1483</v>
      </c>
      <c r="U500"/>
      <c r="V500" t="s">
        <v>3256</v>
      </c>
      <c r="W500" s="29"/>
      <c r="X500" s="365" t="s">
        <v>2848</v>
      </c>
      <c r="Y500" s="29" t="s">
        <v>1309</v>
      </c>
      <c r="Z500" s="29" t="s">
        <v>1218</v>
      </c>
      <c r="AA500" s="29" t="s">
        <v>1170</v>
      </c>
      <c r="AB500" s="29"/>
      <c r="AC500" s="29" t="s">
        <v>5993</v>
      </c>
      <c r="AD500" s="29"/>
      <c r="AE500" s="29" t="s">
        <v>5994</v>
      </c>
      <c r="AG500" s="38">
        <v>1</v>
      </c>
      <c r="AH500" s="38" t="s">
        <v>5945</v>
      </c>
      <c r="AI500" s="38" t="s">
        <v>4440</v>
      </c>
      <c r="AJ500" s="38" t="s">
        <v>5995</v>
      </c>
      <c r="AK500" s="38" t="s">
        <v>72</v>
      </c>
      <c r="AL500" s="301" t="s">
        <v>4874</v>
      </c>
      <c r="AR500" s="29" t="str">
        <f t="shared" si="78"/>
        <v>1</v>
      </c>
      <c r="AS500" s="29">
        <f t="shared" si="72"/>
        <v>0</v>
      </c>
      <c r="AT500" s="29">
        <v>0</v>
      </c>
      <c r="AW500" s="29" t="str">
        <f t="shared" si="80"/>
        <v/>
      </c>
      <c r="AX500" s="29" t="str">
        <f t="shared" si="73"/>
        <v/>
      </c>
      <c r="AY500" s="29" t="str">
        <f t="shared" si="79"/>
        <v>https://media.mediathek-tanz-theater.de/iiif/2/nvt_img-i19-002.JP2</v>
      </c>
      <c r="AZ500" s="29" t="str">
        <f t="shared" si="74"/>
        <v>image/jp2</v>
      </c>
      <c r="BA500" s="29" t="str">
        <f t="shared" si="75"/>
        <v>presentation/iiif</v>
      </c>
      <c r="BB500" s="29" t="str">
        <f t="shared" si="76"/>
        <v>https://media.mediathek-tanz-theater.de/iiif/2/nvt_img-i19-002.JP2/full/100,/0/default.jpg</v>
      </c>
      <c r="BC500" s="29" t="str">
        <f t="shared" si="71"/>
        <v>image/jpeg</v>
      </c>
      <c r="BD500" s="29" t="str">
        <f t="shared" si="77"/>
        <v>presentation/thumbnail</v>
      </c>
    </row>
    <row r="501" spans="1:56" ht="14.85" customHeight="1">
      <c r="A501" s="29">
        <v>1</v>
      </c>
      <c r="B501" s="29">
        <v>0</v>
      </c>
      <c r="C501" s="29" t="s">
        <v>5998</v>
      </c>
      <c r="D501" s="29"/>
      <c r="E501" s="29"/>
      <c r="F501" s="29" t="s">
        <v>5929</v>
      </c>
      <c r="G501" s="29"/>
      <c r="H501" s="29"/>
      <c r="I501" s="402" t="s">
        <v>4446</v>
      </c>
      <c r="K501" s="29"/>
      <c r="L501" s="29"/>
      <c r="M501" s="29"/>
      <c r="N501" s="308" t="s">
        <v>1425</v>
      </c>
      <c r="O501" s="308"/>
      <c r="P501" s="25"/>
      <c r="Q501" s="25"/>
      <c r="R501" s="29" t="s">
        <v>28134</v>
      </c>
      <c r="S501" s="29" t="s">
        <v>5999</v>
      </c>
      <c r="T501" s="29" t="s">
        <v>1483</v>
      </c>
      <c r="U501" t="s">
        <v>6000</v>
      </c>
      <c r="V501" t="s">
        <v>3256</v>
      </c>
      <c r="W501" s="29"/>
      <c r="X501" s="365" t="s">
        <v>2848</v>
      </c>
      <c r="Y501" s="29" t="s">
        <v>1309</v>
      </c>
      <c r="Z501" s="29" t="s">
        <v>1218</v>
      </c>
      <c r="AA501" s="29" t="s">
        <v>1170</v>
      </c>
      <c r="AB501" s="29"/>
      <c r="AC501" s="29" t="s">
        <v>5993</v>
      </c>
      <c r="AD501" s="29"/>
      <c r="AE501" s="29" t="s">
        <v>5994</v>
      </c>
      <c r="AG501" s="38">
        <v>1</v>
      </c>
      <c r="AH501" s="38" t="s">
        <v>5945</v>
      </c>
      <c r="AI501" s="38" t="s">
        <v>4440</v>
      </c>
      <c r="AJ501" s="38" t="s">
        <v>5995</v>
      </c>
      <c r="AK501" s="38" t="s">
        <v>72</v>
      </c>
      <c r="AL501" s="301" t="s">
        <v>4874</v>
      </c>
      <c r="AR501" s="29" t="str">
        <f t="shared" si="78"/>
        <v>1</v>
      </c>
      <c r="AS501" s="29">
        <f t="shared" si="72"/>
        <v>0</v>
      </c>
      <c r="AT501" s="29">
        <v>0</v>
      </c>
      <c r="AW501" s="29" t="str">
        <f t="shared" si="80"/>
        <v/>
      </c>
      <c r="AX501" s="29" t="str">
        <f t="shared" si="73"/>
        <v/>
      </c>
      <c r="AY501" s="29" t="str">
        <f t="shared" si="79"/>
        <v>https://media.mediathek-tanz-theater.de/iiif/2/nvt_img-i19-003.JP2</v>
      </c>
      <c r="AZ501" s="29" t="str">
        <f t="shared" si="74"/>
        <v>image/jp2</v>
      </c>
      <c r="BA501" s="29" t="str">
        <f t="shared" si="75"/>
        <v>presentation/iiif</v>
      </c>
      <c r="BB501" s="29" t="str">
        <f t="shared" si="76"/>
        <v>https://media.mediathek-tanz-theater.de/iiif/2/nvt_img-i19-003.JP2/full/100,/0/default.jpg</v>
      </c>
      <c r="BC501" s="29" t="str">
        <f t="shared" si="71"/>
        <v>image/jpeg</v>
      </c>
      <c r="BD501" s="29" t="str">
        <f t="shared" si="77"/>
        <v>presentation/thumbnail</v>
      </c>
    </row>
    <row r="502" spans="1:56" ht="14.85" customHeight="1">
      <c r="A502" s="29">
        <v>1</v>
      </c>
      <c r="B502" s="29">
        <v>0</v>
      </c>
      <c r="C502" s="29" t="s">
        <v>6001</v>
      </c>
      <c r="D502" s="29"/>
      <c r="E502" s="29"/>
      <c r="F502" s="29" t="s">
        <v>5929</v>
      </c>
      <c r="G502" s="29"/>
      <c r="H502" s="29"/>
      <c r="I502" s="402" t="s">
        <v>4446</v>
      </c>
      <c r="K502" s="29"/>
      <c r="L502" s="29"/>
      <c r="M502" s="29"/>
      <c r="N502" s="308" t="s">
        <v>1425</v>
      </c>
      <c r="O502" s="308"/>
      <c r="P502" s="25"/>
      <c r="Q502" s="25"/>
      <c r="R502" s="29" t="s">
        <v>28134</v>
      </c>
      <c r="S502" s="29" t="s">
        <v>6002</v>
      </c>
      <c r="T502" s="29" t="s">
        <v>1483</v>
      </c>
      <c r="U502"/>
      <c r="V502" t="s">
        <v>3256</v>
      </c>
      <c r="W502" s="29"/>
      <c r="X502" s="365" t="s">
        <v>2848</v>
      </c>
      <c r="Y502" s="29" t="s">
        <v>1309</v>
      </c>
      <c r="Z502" s="29" t="s">
        <v>1218</v>
      </c>
      <c r="AA502" s="29" t="s">
        <v>1170</v>
      </c>
      <c r="AB502" s="29"/>
      <c r="AC502" s="29" t="s">
        <v>5993</v>
      </c>
      <c r="AD502" s="29"/>
      <c r="AE502" s="29" t="s">
        <v>5994</v>
      </c>
      <c r="AG502" s="38">
        <v>1</v>
      </c>
      <c r="AH502" s="38" t="s">
        <v>5945</v>
      </c>
      <c r="AI502" s="38" t="s">
        <v>4440</v>
      </c>
      <c r="AJ502" s="38" t="s">
        <v>5995</v>
      </c>
      <c r="AK502" s="38" t="s">
        <v>72</v>
      </c>
      <c r="AL502" s="301" t="s">
        <v>4874</v>
      </c>
      <c r="AR502" s="29" t="str">
        <f t="shared" si="78"/>
        <v>1</v>
      </c>
      <c r="AS502" s="29">
        <f t="shared" si="72"/>
        <v>0</v>
      </c>
      <c r="AT502" s="29">
        <v>0</v>
      </c>
      <c r="AW502" s="29" t="str">
        <f t="shared" si="80"/>
        <v/>
      </c>
      <c r="AX502" s="29" t="str">
        <f t="shared" si="73"/>
        <v/>
      </c>
      <c r="AY502" s="29" t="str">
        <f t="shared" si="79"/>
        <v>https://media.mediathek-tanz-theater.de/iiif/2/nvt_img-i19-004.JP2</v>
      </c>
      <c r="AZ502" s="29" t="str">
        <f t="shared" si="74"/>
        <v>image/jp2</v>
      </c>
      <c r="BA502" s="29" t="str">
        <f t="shared" si="75"/>
        <v>presentation/iiif</v>
      </c>
      <c r="BB502" s="29" t="str">
        <f t="shared" si="76"/>
        <v>https://media.mediathek-tanz-theater.de/iiif/2/nvt_img-i19-004.JP2/full/100,/0/default.jpg</v>
      </c>
      <c r="BC502" s="29" t="str">
        <f t="shared" si="71"/>
        <v>image/jpeg</v>
      </c>
      <c r="BD502" s="29" t="str">
        <f t="shared" si="77"/>
        <v>presentation/thumbnail</v>
      </c>
    </row>
    <row r="503" spans="1:56" ht="14.85" customHeight="1">
      <c r="A503" s="29">
        <v>1</v>
      </c>
      <c r="B503" s="29">
        <v>0</v>
      </c>
      <c r="C503" s="29" t="s">
        <v>6003</v>
      </c>
      <c r="D503" s="29"/>
      <c r="E503" s="29"/>
      <c r="F503" s="29" t="s">
        <v>5929</v>
      </c>
      <c r="G503" s="29"/>
      <c r="H503" s="29"/>
      <c r="I503" s="402" t="s">
        <v>4446</v>
      </c>
      <c r="K503" s="29"/>
      <c r="L503" s="29"/>
      <c r="M503" s="29"/>
      <c r="N503" s="308" t="s">
        <v>1425</v>
      </c>
      <c r="O503" s="308"/>
      <c r="P503" s="25"/>
      <c r="Q503" s="25"/>
      <c r="R503" s="29" t="s">
        <v>28134</v>
      </c>
      <c r="S503" s="29" t="s">
        <v>6004</v>
      </c>
      <c r="T503" s="29" t="s">
        <v>1483</v>
      </c>
      <c r="U503"/>
      <c r="V503" t="s">
        <v>3256</v>
      </c>
      <c r="W503" s="29"/>
      <c r="X503" s="365" t="s">
        <v>2848</v>
      </c>
      <c r="Y503" s="29" t="s">
        <v>1309</v>
      </c>
      <c r="Z503" s="29" t="s">
        <v>1218</v>
      </c>
      <c r="AA503" s="29" t="s">
        <v>1170</v>
      </c>
      <c r="AB503" s="29"/>
      <c r="AC503" s="29" t="s">
        <v>5993</v>
      </c>
      <c r="AD503" s="29"/>
      <c r="AE503" s="29" t="s">
        <v>5994</v>
      </c>
      <c r="AG503" s="38">
        <v>2</v>
      </c>
      <c r="AH503" s="38" t="s">
        <v>5945</v>
      </c>
      <c r="AI503" s="38" t="s">
        <v>4440</v>
      </c>
      <c r="AJ503" s="38" t="s">
        <v>5995</v>
      </c>
      <c r="AK503" s="38" t="s">
        <v>72</v>
      </c>
      <c r="AL503" s="301" t="s">
        <v>4874</v>
      </c>
      <c r="AR503" s="29" t="str">
        <f t="shared" si="78"/>
        <v>1</v>
      </c>
      <c r="AS503" s="29">
        <f t="shared" si="72"/>
        <v>0</v>
      </c>
      <c r="AT503" s="29">
        <v>0</v>
      </c>
      <c r="AW503" s="29" t="str">
        <f t="shared" si="80"/>
        <v/>
      </c>
      <c r="AX503" s="29" t="str">
        <f t="shared" si="73"/>
        <v/>
      </c>
      <c r="AY503" s="29" t="str">
        <f t="shared" si="79"/>
        <v>https://media.mediathek-tanz-theater.de/iiif/2/nvt_img-i19-005.JP2</v>
      </c>
      <c r="AZ503" s="29" t="str">
        <f t="shared" si="74"/>
        <v>image/jp2</v>
      </c>
      <c r="BA503" s="29" t="str">
        <f t="shared" si="75"/>
        <v>presentation/iiif</v>
      </c>
      <c r="BB503" s="29" t="str">
        <f t="shared" si="76"/>
        <v>https://media.mediathek-tanz-theater.de/iiif/2/nvt_img-i19-005.JP2/full/100,/0/default.jpg</v>
      </c>
      <c r="BC503" s="29" t="str">
        <f t="shared" si="71"/>
        <v>image/jpeg</v>
      </c>
      <c r="BD503" s="29" t="str">
        <f t="shared" si="77"/>
        <v>presentation/thumbnail</v>
      </c>
    </row>
    <row r="504" spans="1:56" ht="14.85" customHeight="1">
      <c r="A504" s="29">
        <v>1</v>
      </c>
      <c r="B504" s="29">
        <v>0</v>
      </c>
      <c r="C504" s="29" t="s">
        <v>6005</v>
      </c>
      <c r="D504" s="29"/>
      <c r="E504" s="29"/>
      <c r="F504" s="29" t="s">
        <v>5929</v>
      </c>
      <c r="G504" s="29"/>
      <c r="H504" s="29"/>
      <c r="I504" s="402" t="s">
        <v>4446</v>
      </c>
      <c r="K504" s="29"/>
      <c r="L504" s="29"/>
      <c r="M504" s="29"/>
      <c r="N504" s="308" t="s">
        <v>1425</v>
      </c>
      <c r="O504" s="308"/>
      <c r="P504" s="25"/>
      <c r="Q504" s="25"/>
      <c r="R504" s="29" t="s">
        <v>28134</v>
      </c>
      <c r="S504" s="29" t="s">
        <v>6006</v>
      </c>
      <c r="T504" s="29" t="s">
        <v>1483</v>
      </c>
      <c r="U504" t="s">
        <v>6007</v>
      </c>
      <c r="V504" t="s">
        <v>3256</v>
      </c>
      <c r="W504" s="29"/>
      <c r="X504" s="365" t="s">
        <v>2848</v>
      </c>
      <c r="Y504" s="29" t="s">
        <v>1309</v>
      </c>
      <c r="Z504" s="29" t="s">
        <v>1218</v>
      </c>
      <c r="AA504" s="29" t="s">
        <v>1170</v>
      </c>
      <c r="AB504" s="29"/>
      <c r="AC504" s="29" t="s">
        <v>5993</v>
      </c>
      <c r="AD504" s="29"/>
      <c r="AE504" s="29" t="s">
        <v>5994</v>
      </c>
      <c r="AG504" s="38">
        <v>1</v>
      </c>
      <c r="AH504" s="38" t="s">
        <v>5945</v>
      </c>
      <c r="AI504" s="38" t="s">
        <v>4440</v>
      </c>
      <c r="AJ504" s="38" t="s">
        <v>5995</v>
      </c>
      <c r="AK504" s="38" t="s">
        <v>72</v>
      </c>
      <c r="AL504" s="301" t="s">
        <v>4874</v>
      </c>
      <c r="AR504" s="29" t="str">
        <f t="shared" si="78"/>
        <v>1</v>
      </c>
      <c r="AS504" s="29">
        <f t="shared" si="72"/>
        <v>0</v>
      </c>
      <c r="AT504" s="29">
        <v>0</v>
      </c>
      <c r="AW504" s="29" t="str">
        <f t="shared" si="80"/>
        <v/>
      </c>
      <c r="AX504" s="29" t="str">
        <f t="shared" si="73"/>
        <v/>
      </c>
      <c r="AY504" s="29" t="str">
        <f t="shared" si="79"/>
        <v>https://media.mediathek-tanz-theater.de/iiif/2/nvt_img-i19-006.JP2</v>
      </c>
      <c r="AZ504" s="29" t="str">
        <f t="shared" si="74"/>
        <v>image/jp2</v>
      </c>
      <c r="BA504" s="29" t="str">
        <f t="shared" si="75"/>
        <v>presentation/iiif</v>
      </c>
      <c r="BB504" s="29" t="str">
        <f t="shared" si="76"/>
        <v>https://media.mediathek-tanz-theater.de/iiif/2/nvt_img-i19-006.JP2/full/100,/0/default.jpg</v>
      </c>
      <c r="BC504" s="29" t="str">
        <f t="shared" si="71"/>
        <v>image/jpeg</v>
      </c>
      <c r="BD504" s="29" t="str">
        <f t="shared" si="77"/>
        <v>presentation/thumbnail</v>
      </c>
    </row>
    <row r="505" spans="1:56" ht="14.85" customHeight="1">
      <c r="A505" s="29">
        <v>1</v>
      </c>
      <c r="B505" s="29">
        <v>0</v>
      </c>
      <c r="C505" s="29" t="s">
        <v>6008</v>
      </c>
      <c r="D505" s="29"/>
      <c r="E505" s="29"/>
      <c r="F505" s="29" t="s">
        <v>5929</v>
      </c>
      <c r="G505" s="29"/>
      <c r="H505" s="29"/>
      <c r="I505" s="402" t="s">
        <v>4446</v>
      </c>
      <c r="K505" s="29"/>
      <c r="L505" s="29"/>
      <c r="M505" s="29"/>
      <c r="N505" s="308" t="s">
        <v>1425</v>
      </c>
      <c r="O505" s="308"/>
      <c r="P505" s="25"/>
      <c r="Q505" s="25"/>
      <c r="R505" s="29" t="s">
        <v>28134</v>
      </c>
      <c r="S505" s="29" t="s">
        <v>6009</v>
      </c>
      <c r="T505" s="29" t="s">
        <v>1483</v>
      </c>
      <c r="U505"/>
      <c r="V505" t="s">
        <v>3256</v>
      </c>
      <c r="W505" s="29"/>
      <c r="X505" s="365" t="s">
        <v>2848</v>
      </c>
      <c r="Y505" s="29" t="s">
        <v>1309</v>
      </c>
      <c r="Z505" s="29" t="s">
        <v>1218</v>
      </c>
      <c r="AA505" s="29" t="s">
        <v>1170</v>
      </c>
      <c r="AB505" s="29"/>
      <c r="AC505" s="29" t="s">
        <v>5993</v>
      </c>
      <c r="AD505" s="29"/>
      <c r="AE505" s="29" t="s">
        <v>5994</v>
      </c>
      <c r="AG505" s="38">
        <v>1</v>
      </c>
      <c r="AH505" s="38" t="s">
        <v>5945</v>
      </c>
      <c r="AI505" s="38" t="s">
        <v>4440</v>
      </c>
      <c r="AJ505" s="38" t="s">
        <v>5995</v>
      </c>
      <c r="AK505" s="38" t="s">
        <v>72</v>
      </c>
      <c r="AL505" s="301" t="s">
        <v>4874</v>
      </c>
      <c r="AR505" s="29" t="str">
        <f t="shared" si="78"/>
        <v>1</v>
      </c>
      <c r="AS505" s="29">
        <f t="shared" si="72"/>
        <v>0</v>
      </c>
      <c r="AT505" s="29">
        <v>0</v>
      </c>
      <c r="AW505" s="29" t="str">
        <f t="shared" si="80"/>
        <v/>
      </c>
      <c r="AX505" s="29" t="str">
        <f t="shared" si="73"/>
        <v/>
      </c>
      <c r="AY505" s="29" t="str">
        <f t="shared" si="79"/>
        <v>https://media.mediathek-tanz-theater.de/iiif/2/nvt_img-i19-007.JP2</v>
      </c>
      <c r="AZ505" s="29" t="str">
        <f t="shared" si="74"/>
        <v>image/jp2</v>
      </c>
      <c r="BA505" s="29" t="str">
        <f t="shared" si="75"/>
        <v>presentation/iiif</v>
      </c>
      <c r="BB505" s="29" t="str">
        <f t="shared" si="76"/>
        <v>https://media.mediathek-tanz-theater.de/iiif/2/nvt_img-i19-007.JP2/full/100,/0/default.jpg</v>
      </c>
      <c r="BC505" s="29" t="str">
        <f t="shared" si="71"/>
        <v>image/jpeg</v>
      </c>
      <c r="BD505" s="29" t="str">
        <f t="shared" si="77"/>
        <v>presentation/thumbnail</v>
      </c>
    </row>
    <row r="506" spans="1:56" ht="14.85" customHeight="1">
      <c r="A506" s="29">
        <v>1</v>
      </c>
      <c r="B506" s="29">
        <v>0</v>
      </c>
      <c r="C506" s="29" t="s">
        <v>6010</v>
      </c>
      <c r="D506" s="29"/>
      <c r="E506" s="29"/>
      <c r="F506" s="29" t="s">
        <v>5929</v>
      </c>
      <c r="G506" s="29"/>
      <c r="H506" s="29"/>
      <c r="I506" s="402" t="s">
        <v>4446</v>
      </c>
      <c r="K506" s="29"/>
      <c r="L506" s="29"/>
      <c r="M506" s="29"/>
      <c r="N506" s="308" t="s">
        <v>1425</v>
      </c>
      <c r="O506" s="308"/>
      <c r="P506" s="25"/>
      <c r="Q506" s="25"/>
      <c r="R506" s="29" t="s">
        <v>28134</v>
      </c>
      <c r="S506" s="29" t="s">
        <v>6011</v>
      </c>
      <c r="T506" s="29" t="s">
        <v>1483</v>
      </c>
      <c r="U506"/>
      <c r="V506" t="s">
        <v>3256</v>
      </c>
      <c r="W506" s="29"/>
      <c r="X506" s="365" t="s">
        <v>2848</v>
      </c>
      <c r="Y506" s="29" t="s">
        <v>1309</v>
      </c>
      <c r="Z506" s="29" t="s">
        <v>1218</v>
      </c>
      <c r="AA506" s="29" t="s">
        <v>1170</v>
      </c>
      <c r="AB506" s="29"/>
      <c r="AC506" s="29" t="s">
        <v>5993</v>
      </c>
      <c r="AD506" s="29"/>
      <c r="AE506" s="29" t="s">
        <v>5994</v>
      </c>
      <c r="AG506" s="38">
        <v>1</v>
      </c>
      <c r="AH506" s="38" t="s">
        <v>5945</v>
      </c>
      <c r="AI506" s="38" t="s">
        <v>4440</v>
      </c>
      <c r="AJ506" s="38" t="s">
        <v>5995</v>
      </c>
      <c r="AK506" s="38" t="s">
        <v>72</v>
      </c>
      <c r="AL506" s="301" t="s">
        <v>4874</v>
      </c>
      <c r="AR506" s="29" t="str">
        <f t="shared" si="78"/>
        <v>1</v>
      </c>
      <c r="AS506" s="29">
        <f t="shared" si="72"/>
        <v>0</v>
      </c>
      <c r="AT506" s="29">
        <v>0</v>
      </c>
      <c r="AW506" s="29" t="str">
        <f t="shared" si="80"/>
        <v/>
      </c>
      <c r="AX506" s="29" t="str">
        <f t="shared" si="73"/>
        <v/>
      </c>
      <c r="AY506" s="29" t="str">
        <f t="shared" si="79"/>
        <v>https://media.mediathek-tanz-theater.de/iiif/2/nvt_img-i19-008.JP2</v>
      </c>
      <c r="AZ506" s="29" t="str">
        <f t="shared" si="74"/>
        <v>image/jp2</v>
      </c>
      <c r="BA506" s="29" t="str">
        <f t="shared" si="75"/>
        <v>presentation/iiif</v>
      </c>
      <c r="BB506" s="29" t="str">
        <f t="shared" si="76"/>
        <v>https://media.mediathek-tanz-theater.de/iiif/2/nvt_img-i19-008.JP2/full/100,/0/default.jpg</v>
      </c>
      <c r="BC506" s="29" t="str">
        <f t="shared" si="71"/>
        <v>image/jpeg</v>
      </c>
      <c r="BD506" s="29" t="str">
        <f t="shared" si="77"/>
        <v>presentation/thumbnail</v>
      </c>
    </row>
    <row r="507" spans="1:56" ht="14.85" customHeight="1">
      <c r="A507" s="29">
        <v>1</v>
      </c>
      <c r="B507" s="29">
        <v>0</v>
      </c>
      <c r="C507" s="29" t="s">
        <v>6012</v>
      </c>
      <c r="D507" s="29"/>
      <c r="E507" s="29"/>
      <c r="F507" s="29" t="s">
        <v>5929</v>
      </c>
      <c r="G507" s="29"/>
      <c r="H507" s="29"/>
      <c r="I507" s="402" t="s">
        <v>4446</v>
      </c>
      <c r="K507" s="29"/>
      <c r="L507" s="29"/>
      <c r="M507" s="29"/>
      <c r="N507" s="308" t="s">
        <v>1425</v>
      </c>
      <c r="O507" s="308"/>
      <c r="P507" s="25"/>
      <c r="Q507" s="25"/>
      <c r="R507" s="29" t="s">
        <v>28134</v>
      </c>
      <c r="S507" s="29" t="s">
        <v>6013</v>
      </c>
      <c r="T507" s="29" t="s">
        <v>1483</v>
      </c>
      <c r="U507" t="s">
        <v>2860</v>
      </c>
      <c r="V507" t="s">
        <v>3256</v>
      </c>
      <c r="W507" s="29"/>
      <c r="X507" s="365" t="s">
        <v>2848</v>
      </c>
      <c r="Y507" s="29" t="s">
        <v>1309</v>
      </c>
      <c r="Z507" s="29" t="s">
        <v>1218</v>
      </c>
      <c r="AA507" s="29" t="s">
        <v>1170</v>
      </c>
      <c r="AB507" s="29"/>
      <c r="AC507" s="29" t="s">
        <v>5993</v>
      </c>
      <c r="AD507" s="29"/>
      <c r="AE507" s="29" t="s">
        <v>5994</v>
      </c>
      <c r="AG507" s="38">
        <v>1</v>
      </c>
      <c r="AH507" s="38" t="s">
        <v>5945</v>
      </c>
      <c r="AI507" s="38" t="s">
        <v>4440</v>
      </c>
      <c r="AJ507" s="38" t="s">
        <v>5995</v>
      </c>
      <c r="AK507" s="38" t="s">
        <v>72</v>
      </c>
      <c r="AL507" s="301" t="s">
        <v>4874</v>
      </c>
      <c r="AR507" s="29" t="str">
        <f t="shared" si="78"/>
        <v>1</v>
      </c>
      <c r="AS507" s="29">
        <f t="shared" si="72"/>
        <v>0</v>
      </c>
      <c r="AT507" s="29">
        <v>0</v>
      </c>
      <c r="AW507" s="29" t="str">
        <f t="shared" si="80"/>
        <v/>
      </c>
      <c r="AX507" s="29" t="str">
        <f t="shared" si="73"/>
        <v/>
      </c>
      <c r="AY507" s="29" t="str">
        <f t="shared" si="79"/>
        <v>https://media.mediathek-tanz-theater.de/iiif/2/nvt_img-i19-009.JP2</v>
      </c>
      <c r="AZ507" s="29" t="str">
        <f t="shared" si="74"/>
        <v>image/jp2</v>
      </c>
      <c r="BA507" s="29" t="str">
        <f t="shared" si="75"/>
        <v>presentation/iiif</v>
      </c>
      <c r="BB507" s="29" t="str">
        <f t="shared" si="76"/>
        <v>https://media.mediathek-tanz-theater.de/iiif/2/nvt_img-i19-009.JP2/full/100,/0/default.jpg</v>
      </c>
      <c r="BC507" s="29" t="str">
        <f t="shared" si="71"/>
        <v>image/jpeg</v>
      </c>
      <c r="BD507" s="29" t="str">
        <f t="shared" si="77"/>
        <v>presentation/thumbnail</v>
      </c>
    </row>
    <row r="508" spans="1:56" ht="14.85" customHeight="1">
      <c r="A508" s="29">
        <v>1</v>
      </c>
      <c r="B508" s="29">
        <v>0</v>
      </c>
      <c r="C508" s="29" t="s">
        <v>6014</v>
      </c>
      <c r="D508" s="29"/>
      <c r="E508" s="29"/>
      <c r="F508" s="29" t="s">
        <v>5929</v>
      </c>
      <c r="G508" s="29"/>
      <c r="H508" s="29"/>
      <c r="I508" s="402" t="s">
        <v>4446</v>
      </c>
      <c r="K508" s="29"/>
      <c r="L508" s="29"/>
      <c r="M508" s="29"/>
      <c r="N508" s="308" t="s">
        <v>1425</v>
      </c>
      <c r="O508" s="308"/>
      <c r="P508" s="25"/>
      <c r="Q508" s="25"/>
      <c r="R508" s="29" t="s">
        <v>28134</v>
      </c>
      <c r="S508" s="29" t="s">
        <v>6015</v>
      </c>
      <c r="T508" s="29" t="s">
        <v>1483</v>
      </c>
      <c r="U508" t="s">
        <v>6016</v>
      </c>
      <c r="V508" t="s">
        <v>3256</v>
      </c>
      <c r="W508" s="29"/>
      <c r="X508" s="365" t="s">
        <v>2848</v>
      </c>
      <c r="Y508" s="29" t="s">
        <v>1309</v>
      </c>
      <c r="Z508" s="29" t="s">
        <v>1218</v>
      </c>
      <c r="AA508" s="29" t="s">
        <v>1170</v>
      </c>
      <c r="AB508" s="29"/>
      <c r="AC508" s="29" t="s">
        <v>5993</v>
      </c>
      <c r="AD508" s="29"/>
      <c r="AE508" s="29" t="s">
        <v>5994</v>
      </c>
      <c r="AG508" s="38">
        <v>1</v>
      </c>
      <c r="AH508" s="38" t="s">
        <v>5945</v>
      </c>
      <c r="AI508" s="38" t="s">
        <v>4440</v>
      </c>
      <c r="AJ508" s="38" t="s">
        <v>5995</v>
      </c>
      <c r="AK508" s="38" t="s">
        <v>72</v>
      </c>
      <c r="AL508" s="301" t="s">
        <v>4874</v>
      </c>
      <c r="AR508" s="29" t="str">
        <f t="shared" si="78"/>
        <v>1</v>
      </c>
      <c r="AS508" s="29">
        <f t="shared" si="72"/>
        <v>0</v>
      </c>
      <c r="AT508" s="29">
        <v>0</v>
      </c>
      <c r="AW508" s="29" t="str">
        <f t="shared" si="80"/>
        <v/>
      </c>
      <c r="AX508" s="29" t="str">
        <f t="shared" si="73"/>
        <v/>
      </c>
      <c r="AY508" s="29" t="str">
        <f t="shared" si="79"/>
        <v>https://media.mediathek-tanz-theater.de/iiif/2/nvt_img-i19-010.JP2</v>
      </c>
      <c r="AZ508" s="29" t="str">
        <f t="shared" si="74"/>
        <v>image/jp2</v>
      </c>
      <c r="BA508" s="29" t="str">
        <f t="shared" si="75"/>
        <v>presentation/iiif</v>
      </c>
      <c r="BB508" s="29" t="str">
        <f t="shared" si="76"/>
        <v>https://media.mediathek-tanz-theater.de/iiif/2/nvt_img-i19-010.JP2/full/100,/0/default.jpg</v>
      </c>
      <c r="BC508" s="29" t="str">
        <f t="shared" si="71"/>
        <v>image/jpeg</v>
      </c>
      <c r="BD508" s="29" t="str">
        <f t="shared" si="77"/>
        <v>presentation/thumbnail</v>
      </c>
    </row>
    <row r="509" spans="1:56" ht="14.85" customHeight="1">
      <c r="A509" s="29">
        <v>1</v>
      </c>
      <c r="B509" s="29">
        <v>0</v>
      </c>
      <c r="C509" s="29" t="s">
        <v>6017</v>
      </c>
      <c r="D509" s="29"/>
      <c r="E509" s="29"/>
      <c r="F509" s="29" t="s">
        <v>5929</v>
      </c>
      <c r="G509" s="29"/>
      <c r="H509" s="29"/>
      <c r="I509" s="402" t="s">
        <v>4446</v>
      </c>
      <c r="K509" s="29"/>
      <c r="L509" s="29"/>
      <c r="M509" s="29"/>
      <c r="N509" s="308" t="s">
        <v>1425</v>
      </c>
      <c r="O509" s="308"/>
      <c r="P509" s="25"/>
      <c r="Q509" s="25"/>
      <c r="R509" s="29" t="s">
        <v>28136</v>
      </c>
      <c r="S509" s="29" t="s">
        <v>6018</v>
      </c>
      <c r="T509" s="29" t="s">
        <v>1483</v>
      </c>
      <c r="U509"/>
      <c r="V509" t="s">
        <v>5943</v>
      </c>
      <c r="W509" s="29"/>
      <c r="X509" s="349"/>
      <c r="Y509" s="29"/>
      <c r="Z509" s="29" t="s">
        <v>1218</v>
      </c>
      <c r="AA509" s="29" t="s">
        <v>1170</v>
      </c>
      <c r="AB509" s="29"/>
      <c r="AC509" s="29"/>
      <c r="AD509" s="29"/>
      <c r="AE509" s="29" t="s">
        <v>5994</v>
      </c>
      <c r="AG509" s="38">
        <v>1</v>
      </c>
      <c r="AH509" s="38" t="s">
        <v>5945</v>
      </c>
      <c r="AI509" s="38" t="s">
        <v>4440</v>
      </c>
      <c r="AJ509" s="38" t="s">
        <v>5952</v>
      </c>
      <c r="AK509" s="38" t="s">
        <v>72</v>
      </c>
      <c r="AL509" s="301" t="s">
        <v>4874</v>
      </c>
      <c r="AR509" s="29" t="str">
        <f t="shared" si="78"/>
        <v>1</v>
      </c>
      <c r="AS509" s="29">
        <f t="shared" si="72"/>
        <v>0</v>
      </c>
      <c r="AT509" s="29">
        <v>0</v>
      </c>
      <c r="AW509" s="29" t="str">
        <f t="shared" si="80"/>
        <v/>
      </c>
      <c r="AX509" s="29" t="str">
        <f t="shared" si="73"/>
        <v/>
      </c>
      <c r="AY509" s="29" t="str">
        <f t="shared" si="79"/>
        <v>https://media.mediathek-tanz-theater.de/iiif/2/nvt_img-i20-001.JP2</v>
      </c>
      <c r="AZ509" s="29" t="str">
        <f t="shared" si="74"/>
        <v>image/jp2</v>
      </c>
      <c r="BA509" s="29" t="str">
        <f t="shared" si="75"/>
        <v>presentation/iiif</v>
      </c>
      <c r="BB509" s="29" t="str">
        <f t="shared" si="76"/>
        <v>https://media.mediathek-tanz-theater.de/iiif/2/nvt_img-i20-001.JP2/full/100,/0/default.jpg</v>
      </c>
      <c r="BC509" s="29" t="str">
        <f t="shared" si="71"/>
        <v>image/jpeg</v>
      </c>
      <c r="BD509" s="29" t="str">
        <f t="shared" si="77"/>
        <v>presentation/thumbnail</v>
      </c>
    </row>
    <row r="510" spans="1:56" ht="14.85" customHeight="1">
      <c r="A510" s="29">
        <v>1</v>
      </c>
      <c r="B510" s="29">
        <v>0</v>
      </c>
      <c r="C510" s="29" t="s">
        <v>6019</v>
      </c>
      <c r="D510" s="29"/>
      <c r="E510" s="29"/>
      <c r="F510" s="29" t="s">
        <v>5929</v>
      </c>
      <c r="G510" s="29"/>
      <c r="H510" s="29"/>
      <c r="I510" s="402" t="s">
        <v>4446</v>
      </c>
      <c r="K510" s="29"/>
      <c r="L510" s="29"/>
      <c r="M510" s="29"/>
      <c r="N510" s="308" t="s">
        <v>1425</v>
      </c>
      <c r="O510" s="308"/>
      <c r="P510" s="25"/>
      <c r="Q510" s="25"/>
      <c r="R510" s="29" t="s">
        <v>28136</v>
      </c>
      <c r="S510" s="29" t="s">
        <v>6020</v>
      </c>
      <c r="T510" s="29" t="s">
        <v>1483</v>
      </c>
      <c r="U510"/>
      <c r="V510" t="s">
        <v>5943</v>
      </c>
      <c r="W510" s="29"/>
      <c r="X510" s="349"/>
      <c r="Y510" s="29"/>
      <c r="Z510" s="29" t="s">
        <v>1218</v>
      </c>
      <c r="AA510" s="29" t="s">
        <v>1170</v>
      </c>
      <c r="AB510" s="29"/>
      <c r="AC510" s="25"/>
      <c r="AD510" s="29"/>
      <c r="AE510" s="29" t="s">
        <v>5994</v>
      </c>
      <c r="AG510" s="38">
        <v>2</v>
      </c>
      <c r="AH510" s="38" t="s">
        <v>5945</v>
      </c>
      <c r="AI510" s="38" t="s">
        <v>4440</v>
      </c>
      <c r="AJ510" s="38" t="s">
        <v>5946</v>
      </c>
      <c r="AK510" s="38" t="s">
        <v>72</v>
      </c>
      <c r="AL510" s="301" t="s">
        <v>4874</v>
      </c>
      <c r="AR510" s="29" t="str">
        <f t="shared" si="78"/>
        <v>1</v>
      </c>
      <c r="AS510" s="29">
        <f t="shared" si="72"/>
        <v>0</v>
      </c>
      <c r="AT510" s="29">
        <v>0</v>
      </c>
      <c r="AW510" s="29" t="str">
        <f t="shared" si="80"/>
        <v/>
      </c>
      <c r="AX510" s="29" t="str">
        <f t="shared" si="73"/>
        <v/>
      </c>
      <c r="AY510" s="29" t="str">
        <f t="shared" si="79"/>
        <v>https://media.mediathek-tanz-theater.de/iiif/2/nvt_img-i20-002.JP2</v>
      </c>
      <c r="AZ510" s="29" t="str">
        <f t="shared" si="74"/>
        <v>image/jp2</v>
      </c>
      <c r="BA510" s="29" t="str">
        <f t="shared" si="75"/>
        <v>presentation/iiif</v>
      </c>
      <c r="BB510" s="29" t="str">
        <f t="shared" si="76"/>
        <v>https://media.mediathek-tanz-theater.de/iiif/2/nvt_img-i20-002.JP2/full/100,/0/default.jpg</v>
      </c>
      <c r="BC510" s="29" t="str">
        <f t="shared" si="71"/>
        <v>image/jpeg</v>
      </c>
      <c r="BD510" s="29" t="str">
        <f t="shared" si="77"/>
        <v>presentation/thumbnail</v>
      </c>
    </row>
    <row r="511" spans="1:56" ht="14.85" customHeight="1">
      <c r="A511" s="29">
        <v>1</v>
      </c>
      <c r="B511" s="29">
        <v>0</v>
      </c>
      <c r="C511" s="29" t="s">
        <v>6021</v>
      </c>
      <c r="D511" s="29"/>
      <c r="E511" s="29"/>
      <c r="F511" s="29" t="s">
        <v>5929</v>
      </c>
      <c r="G511" s="29"/>
      <c r="H511" s="29"/>
      <c r="I511" s="402" t="s">
        <v>4446</v>
      </c>
      <c r="K511" s="29"/>
      <c r="L511" s="29"/>
      <c r="M511" s="29"/>
      <c r="N511" s="308" t="s">
        <v>1425</v>
      </c>
      <c r="O511" s="308"/>
      <c r="P511" s="25"/>
      <c r="Q511" s="25"/>
      <c r="R511" s="29" t="s">
        <v>28135</v>
      </c>
      <c r="S511" s="29" t="s">
        <v>6022</v>
      </c>
      <c r="T511" s="29" t="s">
        <v>1483</v>
      </c>
      <c r="U511"/>
      <c r="V511"/>
      <c r="W511" s="29"/>
      <c r="X511" s="349"/>
      <c r="Y511" s="29"/>
      <c r="Z511" s="29"/>
      <c r="AA511" s="29"/>
      <c r="AB511" s="29"/>
      <c r="AC511" s="25"/>
      <c r="AD511" s="29"/>
      <c r="AE511" s="29"/>
      <c r="AR511" s="29" t="str">
        <f t="shared" si="78"/>
        <v>1</v>
      </c>
      <c r="AS511" s="29">
        <f t="shared" si="72"/>
        <v>0</v>
      </c>
      <c r="AT511" s="29">
        <v>0</v>
      </c>
      <c r="AW511" s="29" t="str">
        <f t="shared" si="80"/>
        <v/>
      </c>
      <c r="AX511" s="29" t="str">
        <f t="shared" si="73"/>
        <v/>
      </c>
      <c r="AY511" s="29" t="str">
        <f t="shared" si="79"/>
        <v>https://media.mediathek-tanz-theater.de/iiif/2/nvt_img-i20-003.JP2</v>
      </c>
      <c r="AZ511" s="29" t="str">
        <f t="shared" si="74"/>
        <v>image/jp2</v>
      </c>
      <c r="BA511" s="29" t="str">
        <f t="shared" si="75"/>
        <v>presentation/iiif</v>
      </c>
      <c r="BB511" s="29" t="str">
        <f t="shared" si="76"/>
        <v>https://media.mediathek-tanz-theater.de/iiif/2/nvt_img-i20-003.JP2/full/100,/0/default.jpg</v>
      </c>
      <c r="BC511" s="29" t="str">
        <f t="shared" si="71"/>
        <v>image/jpeg</v>
      </c>
      <c r="BD511" s="29" t="str">
        <f t="shared" si="77"/>
        <v>presentation/thumbnail</v>
      </c>
    </row>
    <row r="512" spans="1:56" ht="14.85" customHeight="1">
      <c r="A512" s="29">
        <v>1</v>
      </c>
      <c r="B512" s="29">
        <v>0</v>
      </c>
      <c r="C512" s="29" t="s">
        <v>6023</v>
      </c>
      <c r="D512" s="29"/>
      <c r="E512" s="29"/>
      <c r="F512" s="29" t="s">
        <v>5929</v>
      </c>
      <c r="G512" s="29"/>
      <c r="H512" s="29"/>
      <c r="I512" s="402" t="s">
        <v>4446</v>
      </c>
      <c r="K512" s="29"/>
      <c r="L512" s="29"/>
      <c r="M512" s="29"/>
      <c r="N512" s="308" t="s">
        <v>1425</v>
      </c>
      <c r="O512" s="308"/>
      <c r="P512" s="25"/>
      <c r="Q512" s="25"/>
      <c r="R512" s="29" t="s">
        <v>28135</v>
      </c>
      <c r="S512" s="29" t="s">
        <v>52</v>
      </c>
      <c r="T512" s="29" t="s">
        <v>1483</v>
      </c>
      <c r="U512"/>
      <c r="V512"/>
      <c r="W512" s="29"/>
      <c r="X512" s="349"/>
      <c r="Y512" s="29"/>
      <c r="Z512" s="29"/>
      <c r="AA512" s="29"/>
      <c r="AB512" s="29"/>
      <c r="AC512" s="25"/>
      <c r="AD512" s="29"/>
      <c r="AE512" s="29"/>
      <c r="AR512" s="29" t="str">
        <f t="shared" si="78"/>
        <v>1</v>
      </c>
      <c r="AS512" s="29">
        <f t="shared" si="72"/>
        <v>0</v>
      </c>
      <c r="AT512" s="29">
        <v>0</v>
      </c>
      <c r="AW512" s="29" t="str">
        <f t="shared" si="80"/>
        <v/>
      </c>
      <c r="AX512" s="29" t="str">
        <f t="shared" si="73"/>
        <v/>
      </c>
      <c r="AY512" s="29" t="str">
        <f t="shared" si="79"/>
        <v>https://media.mediathek-tanz-theater.de/iiif/2/nvt_img-i20-004.JP2</v>
      </c>
      <c r="AZ512" s="29" t="str">
        <f t="shared" si="74"/>
        <v>image/jp2</v>
      </c>
      <c r="BA512" s="29" t="str">
        <f t="shared" si="75"/>
        <v>presentation/iiif</v>
      </c>
      <c r="BB512" s="29" t="str">
        <f t="shared" si="76"/>
        <v>https://media.mediathek-tanz-theater.de/iiif/2/nvt_img-i20-004.JP2/full/100,/0/default.jpg</v>
      </c>
      <c r="BC512" s="29" t="str">
        <f t="shared" si="71"/>
        <v>image/jpeg</v>
      </c>
      <c r="BD512" s="29" t="str">
        <f t="shared" si="77"/>
        <v>presentation/thumbnail</v>
      </c>
    </row>
    <row r="513" spans="1:56" ht="14.85" customHeight="1">
      <c r="A513" s="29">
        <v>1</v>
      </c>
      <c r="B513" s="29">
        <v>0</v>
      </c>
      <c r="C513" s="29" t="s">
        <v>6024</v>
      </c>
      <c r="D513" s="29"/>
      <c r="E513" s="29"/>
      <c r="F513" s="29" t="s">
        <v>5929</v>
      </c>
      <c r="G513" s="29"/>
      <c r="H513" s="29"/>
      <c r="I513" s="402" t="s">
        <v>4446</v>
      </c>
      <c r="K513" s="29"/>
      <c r="L513" s="29"/>
      <c r="M513" s="29"/>
      <c r="N513" s="308" t="s">
        <v>1425</v>
      </c>
      <c r="O513" s="308"/>
      <c r="P513" s="25"/>
      <c r="Q513" s="25"/>
      <c r="R513" s="29" t="s">
        <v>28135</v>
      </c>
      <c r="S513" s="29" t="s">
        <v>6025</v>
      </c>
      <c r="T513" s="29" t="s">
        <v>1483</v>
      </c>
      <c r="U513"/>
      <c r="V513"/>
      <c r="W513" s="29"/>
      <c r="X513" s="349"/>
      <c r="Y513" s="29"/>
      <c r="Z513" s="29"/>
      <c r="AA513" s="29" t="s">
        <v>1170</v>
      </c>
      <c r="AB513" s="29"/>
      <c r="AC513" s="29" t="s">
        <v>6026</v>
      </c>
      <c r="AD513" s="29"/>
      <c r="AE513" s="29" t="s">
        <v>2575</v>
      </c>
      <c r="AG513" s="38">
        <v>1</v>
      </c>
      <c r="AH513" s="38" t="s">
        <v>5945</v>
      </c>
      <c r="AI513" s="38" t="s">
        <v>4440</v>
      </c>
      <c r="AJ513" s="38" t="s">
        <v>5952</v>
      </c>
      <c r="AK513" s="38" t="s">
        <v>72</v>
      </c>
      <c r="AL513" s="301" t="s">
        <v>4874</v>
      </c>
      <c r="AR513" s="29" t="str">
        <f t="shared" si="78"/>
        <v>1</v>
      </c>
      <c r="AS513" s="29">
        <f t="shared" si="72"/>
        <v>0</v>
      </c>
      <c r="AT513" s="29">
        <v>0</v>
      </c>
      <c r="AW513" s="29" t="str">
        <f t="shared" si="80"/>
        <v/>
      </c>
      <c r="AX513" s="29" t="str">
        <f t="shared" si="73"/>
        <v/>
      </c>
      <c r="AY513" s="29" t="str">
        <f t="shared" si="79"/>
        <v>https://media.mediathek-tanz-theater.de/iiif/2/nvt_img-i21-001.JP2</v>
      </c>
      <c r="AZ513" s="29" t="str">
        <f t="shared" si="74"/>
        <v>image/jp2</v>
      </c>
      <c r="BA513" s="29" t="str">
        <f t="shared" si="75"/>
        <v>presentation/iiif</v>
      </c>
      <c r="BB513" s="29" t="str">
        <f t="shared" si="76"/>
        <v>https://media.mediathek-tanz-theater.de/iiif/2/nvt_img-i21-001.JP2/full/100,/0/default.jpg</v>
      </c>
      <c r="BC513" s="29" t="str">
        <f t="shared" si="71"/>
        <v>image/jpeg</v>
      </c>
      <c r="BD513" s="29" t="str">
        <f t="shared" si="77"/>
        <v>presentation/thumbnail</v>
      </c>
    </row>
    <row r="514" spans="1:56" ht="14.85" customHeight="1">
      <c r="A514" s="29">
        <v>1</v>
      </c>
      <c r="B514" s="29">
        <v>0</v>
      </c>
      <c r="C514" s="29" t="s">
        <v>6027</v>
      </c>
      <c r="D514" s="29"/>
      <c r="E514" s="29"/>
      <c r="F514" s="29" t="s">
        <v>5929</v>
      </c>
      <c r="G514" s="29"/>
      <c r="H514" s="29"/>
      <c r="I514" s="402" t="s">
        <v>4446</v>
      </c>
      <c r="K514" s="29"/>
      <c r="L514" s="29"/>
      <c r="M514" s="29" t="s">
        <v>6028</v>
      </c>
      <c r="N514" s="308" t="s">
        <v>1425</v>
      </c>
      <c r="O514" s="308"/>
      <c r="P514" s="25"/>
      <c r="Q514" s="25"/>
      <c r="R514" s="29" t="s">
        <v>28135</v>
      </c>
      <c r="S514" s="29" t="s">
        <v>6029</v>
      </c>
      <c r="T514" s="29" t="s">
        <v>1483</v>
      </c>
      <c r="U514"/>
      <c r="V514"/>
      <c r="W514" s="29"/>
      <c r="X514" s="349"/>
      <c r="Y514" s="29"/>
      <c r="Z514" s="29"/>
      <c r="AA514" s="29" t="s">
        <v>1170</v>
      </c>
      <c r="AB514" s="29"/>
      <c r="AC514" s="29" t="s">
        <v>6026</v>
      </c>
      <c r="AD514" s="29"/>
      <c r="AE514" s="29" t="s">
        <v>2575</v>
      </c>
      <c r="AG514" s="38">
        <v>1</v>
      </c>
      <c r="AH514" s="38" t="s">
        <v>5945</v>
      </c>
      <c r="AI514" s="38" t="s">
        <v>4440</v>
      </c>
      <c r="AJ514" s="38" t="s">
        <v>5946</v>
      </c>
      <c r="AK514" s="38" t="s">
        <v>72</v>
      </c>
      <c r="AL514" s="301" t="s">
        <v>4874</v>
      </c>
      <c r="AR514" s="29" t="str">
        <f t="shared" si="78"/>
        <v>1</v>
      </c>
      <c r="AS514" s="29">
        <f t="shared" si="72"/>
        <v>0</v>
      </c>
      <c r="AT514" s="29">
        <v>0</v>
      </c>
      <c r="AW514" s="29" t="str">
        <f t="shared" si="80"/>
        <v/>
      </c>
      <c r="AX514" s="29" t="str">
        <f t="shared" si="73"/>
        <v/>
      </c>
      <c r="AY514" s="29" t="str">
        <f t="shared" si="79"/>
        <v>https://media.mediathek-tanz-theater.de/iiif/2/nvt_img-i21-002.JP2</v>
      </c>
      <c r="AZ514" s="29" t="str">
        <f t="shared" si="74"/>
        <v>image/jp2</v>
      </c>
      <c r="BA514" s="29" t="str">
        <f t="shared" si="75"/>
        <v>presentation/iiif</v>
      </c>
      <c r="BB514" s="29" t="str">
        <f t="shared" si="76"/>
        <v>https://media.mediathek-tanz-theater.de/iiif/2/nvt_img-i21-002.JP2/full/100,/0/default.jpg</v>
      </c>
      <c r="BC514" s="29" t="str">
        <f t="shared" si="71"/>
        <v>image/jpeg</v>
      </c>
      <c r="BD514" s="29" t="str">
        <f t="shared" si="77"/>
        <v>presentation/thumbnail</v>
      </c>
    </row>
    <row r="515" spans="1:56" ht="14.85" customHeight="1">
      <c r="A515" s="29">
        <v>1</v>
      </c>
      <c r="B515" s="29">
        <v>0</v>
      </c>
      <c r="C515" s="29" t="s">
        <v>6030</v>
      </c>
      <c r="D515" s="29"/>
      <c r="E515" s="29"/>
      <c r="F515" s="29" t="s">
        <v>5929</v>
      </c>
      <c r="G515" s="29"/>
      <c r="H515" s="29"/>
      <c r="I515" s="402" t="s">
        <v>4446</v>
      </c>
      <c r="K515" s="29"/>
      <c r="L515" s="29"/>
      <c r="M515" s="29"/>
      <c r="N515" s="308" t="s">
        <v>1425</v>
      </c>
      <c r="O515" s="308"/>
      <c r="P515" s="25"/>
      <c r="Q515" s="25"/>
      <c r="R515" s="29" t="s">
        <v>28135</v>
      </c>
      <c r="S515" s="29" t="s">
        <v>6031</v>
      </c>
      <c r="T515" s="29" t="s">
        <v>1483</v>
      </c>
      <c r="U515"/>
      <c r="V515"/>
      <c r="W515" s="29"/>
      <c r="X515" s="349"/>
      <c r="Y515" s="29"/>
      <c r="Z515" s="29"/>
      <c r="AA515" s="29" t="s">
        <v>1170</v>
      </c>
      <c r="AB515" s="29"/>
      <c r="AC515" s="29" t="s">
        <v>6026</v>
      </c>
      <c r="AD515" s="29"/>
      <c r="AE515" s="29" t="s">
        <v>2575</v>
      </c>
      <c r="AG515" s="38">
        <v>1</v>
      </c>
      <c r="AH515" s="38" t="s">
        <v>5945</v>
      </c>
      <c r="AI515" s="38" t="s">
        <v>4440</v>
      </c>
      <c r="AJ515" s="38" t="s">
        <v>5946</v>
      </c>
      <c r="AK515" s="38" t="s">
        <v>72</v>
      </c>
      <c r="AL515" s="301" t="s">
        <v>4874</v>
      </c>
      <c r="AR515" s="29" t="str">
        <f t="shared" si="78"/>
        <v>1</v>
      </c>
      <c r="AS515" s="29">
        <f t="shared" si="72"/>
        <v>0</v>
      </c>
      <c r="AT515" s="29">
        <v>0</v>
      </c>
      <c r="AW515" s="29" t="str">
        <f t="shared" si="80"/>
        <v/>
      </c>
      <c r="AX515" s="29" t="str">
        <f t="shared" si="73"/>
        <v/>
      </c>
      <c r="AY515" s="29" t="str">
        <f t="shared" si="79"/>
        <v>https://media.mediathek-tanz-theater.de/iiif/2/nvt_img-i21-003.JP2</v>
      </c>
      <c r="AZ515" s="29" t="str">
        <f t="shared" si="74"/>
        <v>image/jp2</v>
      </c>
      <c r="BA515" s="29" t="str">
        <f t="shared" si="75"/>
        <v>presentation/iiif</v>
      </c>
      <c r="BB515" s="29" t="str">
        <f t="shared" si="76"/>
        <v>https://media.mediathek-tanz-theater.de/iiif/2/nvt_img-i21-003.JP2/full/100,/0/default.jpg</v>
      </c>
      <c r="BC515" s="29" t="str">
        <f t="shared" si="71"/>
        <v>image/jpeg</v>
      </c>
      <c r="BD515" s="29" t="str">
        <f t="shared" si="77"/>
        <v>presentation/thumbnail</v>
      </c>
    </row>
    <row r="516" spans="1:56" ht="14.85" customHeight="1">
      <c r="A516" s="29">
        <v>1</v>
      </c>
      <c r="B516" s="29">
        <v>0</v>
      </c>
      <c r="C516" s="29" t="s">
        <v>6032</v>
      </c>
      <c r="D516" s="29"/>
      <c r="E516" s="29"/>
      <c r="F516" s="29" t="s">
        <v>5929</v>
      </c>
      <c r="G516" s="29"/>
      <c r="H516" s="29"/>
      <c r="I516" s="402" t="s">
        <v>4446</v>
      </c>
      <c r="K516" s="29"/>
      <c r="L516" s="29"/>
      <c r="M516" s="29"/>
      <c r="N516" s="308" t="s">
        <v>1425</v>
      </c>
      <c r="O516" s="308"/>
      <c r="P516" s="25"/>
      <c r="Q516" s="25"/>
      <c r="R516" s="29" t="s">
        <v>28135</v>
      </c>
      <c r="S516" s="29" t="s">
        <v>6033</v>
      </c>
      <c r="T516" s="29" t="s">
        <v>1483</v>
      </c>
      <c r="U516"/>
      <c r="V516"/>
      <c r="W516" s="29"/>
      <c r="X516" s="349"/>
      <c r="Y516" s="29"/>
      <c r="Z516" s="29"/>
      <c r="AA516" s="29" t="s">
        <v>1170</v>
      </c>
      <c r="AB516" s="29"/>
      <c r="AC516" s="29"/>
      <c r="AD516" s="29"/>
      <c r="AE516" s="29" t="s">
        <v>2575</v>
      </c>
      <c r="AG516" s="38">
        <v>1</v>
      </c>
      <c r="AH516" s="38" t="s">
        <v>5945</v>
      </c>
      <c r="AI516" s="38" t="s">
        <v>4440</v>
      </c>
      <c r="AJ516" s="38" t="s">
        <v>5952</v>
      </c>
      <c r="AK516" s="38" t="s">
        <v>72</v>
      </c>
      <c r="AL516" s="301" t="s">
        <v>4874</v>
      </c>
      <c r="AR516" s="29" t="str">
        <f t="shared" si="78"/>
        <v>1</v>
      </c>
      <c r="AS516" s="29">
        <f t="shared" si="72"/>
        <v>0</v>
      </c>
      <c r="AT516" s="29">
        <v>0</v>
      </c>
      <c r="AW516" s="29" t="str">
        <f t="shared" si="80"/>
        <v/>
      </c>
      <c r="AX516" s="29" t="str">
        <f t="shared" si="73"/>
        <v/>
      </c>
      <c r="AY516" s="29" t="str">
        <f t="shared" si="79"/>
        <v>https://media.mediathek-tanz-theater.de/iiif/2/nvt_img-i21-004.JP2</v>
      </c>
      <c r="AZ516" s="29" t="str">
        <f t="shared" si="74"/>
        <v>image/jp2</v>
      </c>
      <c r="BA516" s="29" t="str">
        <f t="shared" si="75"/>
        <v>presentation/iiif</v>
      </c>
      <c r="BB516" s="29" t="str">
        <f t="shared" si="76"/>
        <v>https://media.mediathek-tanz-theater.de/iiif/2/nvt_img-i21-004.JP2/full/100,/0/default.jpg</v>
      </c>
      <c r="BC516" s="29" t="str">
        <f t="shared" si="71"/>
        <v>image/jpeg</v>
      </c>
      <c r="BD516" s="29" t="str">
        <f t="shared" si="77"/>
        <v>presentation/thumbnail</v>
      </c>
    </row>
    <row r="517" spans="1:56" ht="14.85" customHeight="1">
      <c r="A517" s="29">
        <v>1</v>
      </c>
      <c r="B517" s="29">
        <v>0</v>
      </c>
      <c r="C517" s="29" t="s">
        <v>6034</v>
      </c>
      <c r="D517" s="29"/>
      <c r="E517" s="29"/>
      <c r="F517" s="29" t="s">
        <v>5929</v>
      </c>
      <c r="G517" s="29"/>
      <c r="H517" s="29"/>
      <c r="I517" s="402" t="s">
        <v>4446</v>
      </c>
      <c r="K517" s="29"/>
      <c r="L517" s="29"/>
      <c r="M517" s="29"/>
      <c r="N517" s="308" t="s">
        <v>1425</v>
      </c>
      <c r="O517" s="308"/>
      <c r="P517" s="25"/>
      <c r="Q517" s="25"/>
      <c r="R517" s="29" t="s">
        <v>28135</v>
      </c>
      <c r="S517" s="29" t="s">
        <v>6035</v>
      </c>
      <c r="T517" s="29" t="s">
        <v>1483</v>
      </c>
      <c r="U517"/>
      <c r="V517"/>
      <c r="W517" s="29"/>
      <c r="X517" s="349"/>
      <c r="Y517" s="29"/>
      <c r="Z517" s="29"/>
      <c r="AA517" s="29" t="s">
        <v>1170</v>
      </c>
      <c r="AB517" s="29"/>
      <c r="AC517" s="29"/>
      <c r="AD517" s="29"/>
      <c r="AE517" s="29" t="s">
        <v>2575</v>
      </c>
      <c r="AG517" s="38">
        <v>1</v>
      </c>
      <c r="AH517" s="38" t="s">
        <v>5945</v>
      </c>
      <c r="AI517" s="38" t="s">
        <v>4440</v>
      </c>
      <c r="AJ517" s="38" t="s">
        <v>5952</v>
      </c>
      <c r="AK517" s="38" t="s">
        <v>72</v>
      </c>
      <c r="AL517" s="301" t="s">
        <v>4874</v>
      </c>
      <c r="AR517" s="29" t="str">
        <f t="shared" si="78"/>
        <v>1</v>
      </c>
      <c r="AS517" s="29">
        <f t="shared" si="72"/>
        <v>0</v>
      </c>
      <c r="AT517" s="29">
        <v>0</v>
      </c>
      <c r="AW517" s="29" t="str">
        <f t="shared" si="80"/>
        <v/>
      </c>
      <c r="AX517" s="29" t="str">
        <f t="shared" si="73"/>
        <v/>
      </c>
      <c r="AY517" s="29" t="str">
        <f t="shared" si="79"/>
        <v>https://media.mediathek-tanz-theater.de/iiif/2/nvt_img-i21-005.JP2</v>
      </c>
      <c r="AZ517" s="29" t="str">
        <f t="shared" si="74"/>
        <v>image/jp2</v>
      </c>
      <c r="BA517" s="29" t="str">
        <f t="shared" si="75"/>
        <v>presentation/iiif</v>
      </c>
      <c r="BB517" s="29" t="str">
        <f t="shared" si="76"/>
        <v>https://media.mediathek-tanz-theater.de/iiif/2/nvt_img-i21-005.JP2/full/100,/0/default.jpg</v>
      </c>
      <c r="BC517" s="29" t="str">
        <f t="shared" ref="BC517:BC580" si="81">IF(NOT(BB517=""),"image/jpeg","")</f>
        <v>image/jpeg</v>
      </c>
      <c r="BD517" s="29" t="str">
        <f t="shared" si="77"/>
        <v>presentation/thumbnail</v>
      </c>
    </row>
    <row r="518" spans="1:56" ht="14.85" customHeight="1">
      <c r="A518" s="29">
        <v>1</v>
      </c>
      <c r="B518" s="29">
        <v>0</v>
      </c>
      <c r="C518" s="29" t="s">
        <v>6036</v>
      </c>
      <c r="D518" s="29"/>
      <c r="E518" s="29"/>
      <c r="F518" s="29" t="s">
        <v>5929</v>
      </c>
      <c r="G518" s="29"/>
      <c r="H518" s="29"/>
      <c r="I518" s="402" t="s">
        <v>4446</v>
      </c>
      <c r="K518" s="29"/>
      <c r="L518" s="29"/>
      <c r="M518" s="29" t="s">
        <v>6037</v>
      </c>
      <c r="N518" s="308" t="s">
        <v>1425</v>
      </c>
      <c r="O518" s="308"/>
      <c r="P518" s="25"/>
      <c r="Q518" s="25"/>
      <c r="R518" s="29" t="s">
        <v>28135</v>
      </c>
      <c r="S518" s="29" t="s">
        <v>6038</v>
      </c>
      <c r="T518" s="29" t="s">
        <v>1483</v>
      </c>
      <c r="U518"/>
      <c r="V518"/>
      <c r="W518" s="29"/>
      <c r="X518" s="349"/>
      <c r="Y518" s="29"/>
      <c r="Z518" s="29"/>
      <c r="AA518" s="29" t="s">
        <v>1170</v>
      </c>
      <c r="AB518" s="29"/>
      <c r="AC518" s="29"/>
      <c r="AD518" s="29"/>
      <c r="AE518" s="29" t="s">
        <v>2575</v>
      </c>
      <c r="AG518" s="38">
        <v>1</v>
      </c>
      <c r="AH518" s="38" t="s">
        <v>5945</v>
      </c>
      <c r="AI518" s="38" t="s">
        <v>4440</v>
      </c>
      <c r="AJ518" s="38" t="s">
        <v>5946</v>
      </c>
      <c r="AK518" s="38" t="s">
        <v>72</v>
      </c>
      <c r="AL518" s="301" t="s">
        <v>4874</v>
      </c>
      <c r="AR518" s="29" t="str">
        <f t="shared" si="78"/>
        <v>1</v>
      </c>
      <c r="AS518" s="29">
        <f t="shared" ref="AS518:AS581" si="82">AT518</f>
        <v>0</v>
      </c>
      <c r="AT518" s="29">
        <v>0</v>
      </c>
      <c r="AW518" s="29" t="str">
        <f t="shared" si="80"/>
        <v/>
      </c>
      <c r="AX518" s="29" t="str">
        <f t="shared" ref="AX518:AX581" si="83">IF(NOT(AV518=""),"archival/master","")</f>
        <v/>
      </c>
      <c r="AY518" s="29" t="str">
        <f t="shared" si="79"/>
        <v>https://media.mediathek-tanz-theater.de/iiif/2/nvt_img-i21-006.JP2</v>
      </c>
      <c r="AZ518" s="29" t="str">
        <f t="shared" ref="AZ518:AZ581" si="84">IF(NOT(AY518=""),"image/jp2","")</f>
        <v>image/jp2</v>
      </c>
      <c r="BA518" s="29" t="str">
        <f t="shared" ref="BA518:BA581" si="85">IF(NOT(AY518=""),"presentation/iiif","")</f>
        <v>presentation/iiif</v>
      </c>
      <c r="BB518" s="29" t="str">
        <f t="shared" ref="BB518:BB581" si="86">"https://media.mediathek-tanz-theater.de/iiif/2/nvt_"&amp;C518&amp;".JP2/full/100,/0/default.jpg"</f>
        <v>https://media.mediathek-tanz-theater.de/iiif/2/nvt_img-i21-006.JP2/full/100,/0/default.jpg</v>
      </c>
      <c r="BC518" s="29" t="str">
        <f t="shared" si="81"/>
        <v>image/jpeg</v>
      </c>
      <c r="BD518" s="29" t="str">
        <f t="shared" ref="BD518:BD581" si="87">IF(NOT(BB518=""),"presentation/thumbnail","")</f>
        <v>presentation/thumbnail</v>
      </c>
    </row>
    <row r="519" spans="1:56" ht="14.85" customHeight="1">
      <c r="A519" s="29">
        <v>1</v>
      </c>
      <c r="B519" s="29">
        <v>0</v>
      </c>
      <c r="C519" s="29" t="s">
        <v>6039</v>
      </c>
      <c r="D519" s="29"/>
      <c r="E519" s="29"/>
      <c r="F519" s="29" t="s">
        <v>5929</v>
      </c>
      <c r="G519" s="29"/>
      <c r="H519" s="29"/>
      <c r="I519" s="402" t="s">
        <v>4446</v>
      </c>
      <c r="K519" s="29"/>
      <c r="L519" s="29"/>
      <c r="M519" s="29"/>
      <c r="N519" s="308" t="s">
        <v>1425</v>
      </c>
      <c r="O519" s="308"/>
      <c r="P519" s="25"/>
      <c r="Q519" s="25"/>
      <c r="R519" s="29" t="s">
        <v>28135</v>
      </c>
      <c r="S519" s="29" t="s">
        <v>6040</v>
      </c>
      <c r="T519" s="29" t="s">
        <v>1483</v>
      </c>
      <c r="U519"/>
      <c r="V519"/>
      <c r="W519" s="29"/>
      <c r="X519" s="349"/>
      <c r="Y519" s="29"/>
      <c r="Z519" s="29"/>
      <c r="AA519" s="29" t="s">
        <v>1170</v>
      </c>
      <c r="AB519" s="29"/>
      <c r="AC519" s="29"/>
      <c r="AD519" s="29"/>
      <c r="AE519" s="29" t="s">
        <v>2575</v>
      </c>
      <c r="AG519" s="38">
        <v>1</v>
      </c>
      <c r="AH519" s="38" t="s">
        <v>5945</v>
      </c>
      <c r="AI519" s="38" t="s">
        <v>4440</v>
      </c>
      <c r="AJ519" s="38" t="s">
        <v>5946</v>
      </c>
      <c r="AK519" s="38" t="s">
        <v>72</v>
      </c>
      <c r="AL519" s="301" t="s">
        <v>4874</v>
      </c>
      <c r="AR519" s="29" t="str">
        <f t="shared" ref="AR519:AR582" si="88">IF(OR(I519="Negativmappe",I519="Negativstreifen",I519="Diapositivfilm",I519="Fotomappe;(POSITIVE)",AND(I519="Kostümfotografie",NOT(AE519="DT")),AND(I519="Fotografie",NOT(AE519="DT")),AND(I519="Porträtfotografie",NOT(AE519="DT")),AND(I519="Fotodokumentation",NOT(AE519="DT")),AND(I519="Bühnenbildfotografie",NOT(AE519="DT"))),"1","0")</f>
        <v>1</v>
      </c>
      <c r="AS519" s="29">
        <f t="shared" si="82"/>
        <v>0</v>
      </c>
      <c r="AT519" s="29">
        <v>0</v>
      </c>
      <c r="AW519" s="29" t="str">
        <f t="shared" si="80"/>
        <v/>
      </c>
      <c r="AX519" s="29" t="str">
        <f t="shared" si="83"/>
        <v/>
      </c>
      <c r="AY519" s="29" t="str">
        <f t="shared" ref="AY519:AY582" si="89">"https://media.mediathek-tanz-theater.de/iiif/2/nvt_"&amp;C519&amp;".JP2"</f>
        <v>https://media.mediathek-tanz-theater.de/iiif/2/nvt_img-i21-007.JP2</v>
      </c>
      <c r="AZ519" s="29" t="str">
        <f t="shared" si="84"/>
        <v>image/jp2</v>
      </c>
      <c r="BA519" s="29" t="str">
        <f t="shared" si="85"/>
        <v>presentation/iiif</v>
      </c>
      <c r="BB519" s="29" t="str">
        <f t="shared" si="86"/>
        <v>https://media.mediathek-tanz-theater.de/iiif/2/nvt_img-i21-007.JP2/full/100,/0/default.jpg</v>
      </c>
      <c r="BC519" s="29" t="str">
        <f t="shared" si="81"/>
        <v>image/jpeg</v>
      </c>
      <c r="BD519" s="29" t="str">
        <f t="shared" si="87"/>
        <v>presentation/thumbnail</v>
      </c>
    </row>
    <row r="520" spans="1:56" ht="14.85" customHeight="1">
      <c r="A520" s="29">
        <v>1</v>
      </c>
      <c r="B520" s="29">
        <v>0</v>
      </c>
      <c r="C520" s="29" t="s">
        <v>6041</v>
      </c>
      <c r="D520" s="29"/>
      <c r="E520" s="29"/>
      <c r="F520" s="29" t="s">
        <v>5929</v>
      </c>
      <c r="G520" s="29"/>
      <c r="H520" s="29"/>
      <c r="I520" s="402" t="s">
        <v>4446</v>
      </c>
      <c r="K520" s="29"/>
      <c r="L520" s="29"/>
      <c r="M520" s="29"/>
      <c r="N520" s="308" t="s">
        <v>26436</v>
      </c>
      <c r="O520" s="308"/>
      <c r="P520" s="25"/>
      <c r="Q520" s="25"/>
      <c r="R520" s="29" t="s">
        <v>28137</v>
      </c>
      <c r="S520" s="29" t="s">
        <v>28138</v>
      </c>
      <c r="T520" s="29" t="s">
        <v>1483</v>
      </c>
      <c r="U520"/>
      <c r="V520"/>
      <c r="W520" s="29"/>
      <c r="X520" s="349"/>
      <c r="Y520" s="29"/>
      <c r="Z520" s="29"/>
      <c r="AA520" s="29" t="s">
        <v>1170</v>
      </c>
      <c r="AB520" s="29"/>
      <c r="AC520" s="29"/>
      <c r="AD520" s="29"/>
      <c r="AE520" s="29" t="s">
        <v>2575</v>
      </c>
      <c r="AG520" s="38">
        <v>1</v>
      </c>
      <c r="AH520" s="38" t="s">
        <v>5945</v>
      </c>
      <c r="AI520" s="38" t="s">
        <v>4440</v>
      </c>
      <c r="AJ520" s="38" t="s">
        <v>5946</v>
      </c>
      <c r="AK520" s="38" t="s">
        <v>72</v>
      </c>
      <c r="AL520" s="301" t="s">
        <v>4874</v>
      </c>
      <c r="AR520" s="29" t="str">
        <f t="shared" si="88"/>
        <v>1</v>
      </c>
      <c r="AS520" s="29">
        <f t="shared" si="82"/>
        <v>0</v>
      </c>
      <c r="AT520" s="29">
        <v>0</v>
      </c>
      <c r="AW520" s="29" t="str">
        <f t="shared" ref="AW520:AW583" si="90">IF(NOT(AV520=""),"image/tiff","")</f>
        <v/>
      </c>
      <c r="AX520" s="29" t="str">
        <f t="shared" si="83"/>
        <v/>
      </c>
      <c r="AY520" s="29" t="str">
        <f t="shared" si="89"/>
        <v>https://media.mediathek-tanz-theater.de/iiif/2/nvt_img-i22-001.JP2</v>
      </c>
      <c r="AZ520" s="29" t="str">
        <f t="shared" si="84"/>
        <v>image/jp2</v>
      </c>
      <c r="BA520" s="29" t="str">
        <f t="shared" si="85"/>
        <v>presentation/iiif</v>
      </c>
      <c r="BB520" s="29" t="str">
        <f t="shared" si="86"/>
        <v>https://media.mediathek-tanz-theater.de/iiif/2/nvt_img-i22-001.JP2/full/100,/0/default.jpg</v>
      </c>
      <c r="BC520" s="29" t="str">
        <f t="shared" si="81"/>
        <v>image/jpeg</v>
      </c>
      <c r="BD520" s="29" t="str">
        <f t="shared" si="87"/>
        <v>presentation/thumbnail</v>
      </c>
    </row>
    <row r="521" spans="1:56" ht="14.85" customHeight="1">
      <c r="A521" s="29">
        <v>1</v>
      </c>
      <c r="B521" s="29">
        <v>0</v>
      </c>
      <c r="C521" s="29" t="s">
        <v>6042</v>
      </c>
      <c r="D521" s="29"/>
      <c r="E521" s="29"/>
      <c r="F521" s="29" t="s">
        <v>5929</v>
      </c>
      <c r="G521" s="29"/>
      <c r="H521" s="29"/>
      <c r="I521" s="402" t="s">
        <v>4446</v>
      </c>
      <c r="K521" s="29"/>
      <c r="L521" s="29"/>
      <c r="M521" s="29"/>
      <c r="N521" s="308" t="s">
        <v>26436</v>
      </c>
      <c r="O521" s="29"/>
      <c r="P521" s="25"/>
      <c r="Q521" s="25"/>
      <c r="R521" s="29" t="s">
        <v>28137</v>
      </c>
      <c r="S521" s="29" t="s">
        <v>6043</v>
      </c>
      <c r="T521" s="29" t="s">
        <v>1483</v>
      </c>
      <c r="U521"/>
      <c r="V521"/>
      <c r="W521" s="29"/>
      <c r="X521" s="349"/>
      <c r="Y521" s="29"/>
      <c r="Z521" s="29"/>
      <c r="AA521" s="29" t="s">
        <v>1170</v>
      </c>
      <c r="AB521" s="29"/>
      <c r="AC521" s="29"/>
      <c r="AD521" s="29"/>
      <c r="AE521" s="29" t="s">
        <v>2575</v>
      </c>
      <c r="AG521" s="38">
        <v>1</v>
      </c>
      <c r="AH521" s="38" t="s">
        <v>5945</v>
      </c>
      <c r="AI521" s="38" t="s">
        <v>4440</v>
      </c>
      <c r="AJ521" s="38" t="s">
        <v>5952</v>
      </c>
      <c r="AK521" s="38" t="s">
        <v>72</v>
      </c>
      <c r="AL521" s="301" t="s">
        <v>4874</v>
      </c>
      <c r="AR521" s="29" t="str">
        <f t="shared" si="88"/>
        <v>1</v>
      </c>
      <c r="AS521" s="29">
        <f t="shared" si="82"/>
        <v>0</v>
      </c>
      <c r="AT521" s="29">
        <v>0</v>
      </c>
      <c r="AW521" s="29" t="str">
        <f t="shared" si="90"/>
        <v/>
      </c>
      <c r="AX521" s="29" t="str">
        <f t="shared" si="83"/>
        <v/>
      </c>
      <c r="AY521" s="29" t="str">
        <f t="shared" si="89"/>
        <v>https://media.mediathek-tanz-theater.de/iiif/2/nvt_img-i22-002.JP2</v>
      </c>
      <c r="AZ521" s="29" t="str">
        <f t="shared" si="84"/>
        <v>image/jp2</v>
      </c>
      <c r="BA521" s="29" t="str">
        <f t="shared" si="85"/>
        <v>presentation/iiif</v>
      </c>
      <c r="BB521" s="29" t="str">
        <f t="shared" si="86"/>
        <v>https://media.mediathek-tanz-theater.de/iiif/2/nvt_img-i22-002.JP2/full/100,/0/default.jpg</v>
      </c>
      <c r="BC521" s="29" t="str">
        <f t="shared" si="81"/>
        <v>image/jpeg</v>
      </c>
      <c r="BD521" s="29" t="str">
        <f t="shared" si="87"/>
        <v>presentation/thumbnail</v>
      </c>
    </row>
    <row r="522" spans="1:56" ht="14.85" customHeight="1">
      <c r="A522" s="29">
        <v>1</v>
      </c>
      <c r="B522" s="29">
        <v>0</v>
      </c>
      <c r="C522" s="29" t="s">
        <v>6044</v>
      </c>
      <c r="D522" s="29"/>
      <c r="E522" s="29"/>
      <c r="F522" s="29" t="s">
        <v>5929</v>
      </c>
      <c r="G522" s="29"/>
      <c r="H522" s="29"/>
      <c r="I522" s="402" t="s">
        <v>4446</v>
      </c>
      <c r="K522" s="29"/>
      <c r="L522" s="29"/>
      <c r="M522" s="29"/>
      <c r="N522" s="308" t="s">
        <v>26436</v>
      </c>
      <c r="O522" s="29"/>
      <c r="P522" s="25"/>
      <c r="Q522" s="25"/>
      <c r="R522" s="29" t="s">
        <v>28137</v>
      </c>
      <c r="S522" s="29" t="s">
        <v>6045</v>
      </c>
      <c r="T522" s="29" t="s">
        <v>1483</v>
      </c>
      <c r="U522"/>
      <c r="V522"/>
      <c r="W522" s="29"/>
      <c r="X522" s="349"/>
      <c r="Y522" s="29"/>
      <c r="Z522" s="29"/>
      <c r="AA522" s="29" t="s">
        <v>1170</v>
      </c>
      <c r="AB522" s="29"/>
      <c r="AC522" s="29"/>
      <c r="AD522" s="29"/>
      <c r="AE522" s="29" t="s">
        <v>2575</v>
      </c>
      <c r="AG522" s="38">
        <v>1</v>
      </c>
      <c r="AH522" s="38" t="s">
        <v>5945</v>
      </c>
      <c r="AI522" s="38" t="s">
        <v>4440</v>
      </c>
      <c r="AJ522" s="38" t="s">
        <v>5946</v>
      </c>
      <c r="AK522" s="38" t="s">
        <v>72</v>
      </c>
      <c r="AL522" s="301" t="s">
        <v>4874</v>
      </c>
      <c r="AR522" s="29" t="str">
        <f t="shared" si="88"/>
        <v>1</v>
      </c>
      <c r="AS522" s="29">
        <f t="shared" si="82"/>
        <v>0</v>
      </c>
      <c r="AT522" s="29">
        <v>0</v>
      </c>
      <c r="AW522" s="29" t="str">
        <f t="shared" si="90"/>
        <v/>
      </c>
      <c r="AX522" s="29" t="str">
        <f t="shared" si="83"/>
        <v/>
      </c>
      <c r="AY522" s="29" t="str">
        <f t="shared" si="89"/>
        <v>https://media.mediathek-tanz-theater.de/iiif/2/nvt_img-i22-003.JP2</v>
      </c>
      <c r="AZ522" s="29" t="str">
        <f t="shared" si="84"/>
        <v>image/jp2</v>
      </c>
      <c r="BA522" s="29" t="str">
        <f t="shared" si="85"/>
        <v>presentation/iiif</v>
      </c>
      <c r="BB522" s="29" t="str">
        <f t="shared" si="86"/>
        <v>https://media.mediathek-tanz-theater.de/iiif/2/nvt_img-i22-003.JP2/full/100,/0/default.jpg</v>
      </c>
      <c r="BC522" s="29" t="str">
        <f t="shared" si="81"/>
        <v>image/jpeg</v>
      </c>
      <c r="BD522" s="29" t="str">
        <f t="shared" si="87"/>
        <v>presentation/thumbnail</v>
      </c>
    </row>
    <row r="523" spans="1:56" ht="14.85" customHeight="1">
      <c r="A523" s="29">
        <v>1</v>
      </c>
      <c r="B523" s="29">
        <v>0</v>
      </c>
      <c r="C523" s="29" t="s">
        <v>6046</v>
      </c>
      <c r="D523" s="29"/>
      <c r="E523" s="29"/>
      <c r="F523" s="29" t="s">
        <v>5929</v>
      </c>
      <c r="G523" s="29"/>
      <c r="H523" s="29"/>
      <c r="I523" s="402" t="s">
        <v>4446</v>
      </c>
      <c r="K523" s="29"/>
      <c r="L523" s="29"/>
      <c r="M523" s="29"/>
      <c r="N523" s="308" t="s">
        <v>26436</v>
      </c>
      <c r="O523" s="29"/>
      <c r="P523" s="25"/>
      <c r="Q523" s="25"/>
      <c r="R523" s="29" t="s">
        <v>28137</v>
      </c>
      <c r="S523" s="29" t="s">
        <v>6047</v>
      </c>
      <c r="T523" s="29" t="s">
        <v>1483</v>
      </c>
      <c r="U523"/>
      <c r="V523"/>
      <c r="W523" s="29"/>
      <c r="X523" s="349"/>
      <c r="Y523" s="29"/>
      <c r="Z523" s="29"/>
      <c r="AA523" s="29" t="s">
        <v>1170</v>
      </c>
      <c r="AB523" s="29"/>
      <c r="AC523" s="29"/>
      <c r="AD523" s="29"/>
      <c r="AE523" s="29" t="s">
        <v>2575</v>
      </c>
      <c r="AG523" s="38">
        <v>1</v>
      </c>
      <c r="AH523" s="38" t="s">
        <v>5945</v>
      </c>
      <c r="AI523" s="38" t="s">
        <v>4440</v>
      </c>
      <c r="AJ523" s="38" t="s">
        <v>5946</v>
      </c>
      <c r="AK523" s="38" t="s">
        <v>72</v>
      </c>
      <c r="AL523" s="301" t="s">
        <v>4874</v>
      </c>
      <c r="AR523" s="29" t="str">
        <f t="shared" si="88"/>
        <v>1</v>
      </c>
      <c r="AS523" s="29">
        <f t="shared" si="82"/>
        <v>0</v>
      </c>
      <c r="AT523" s="29">
        <v>0</v>
      </c>
      <c r="AW523" s="29" t="str">
        <f t="shared" si="90"/>
        <v/>
      </c>
      <c r="AX523" s="29" t="str">
        <f t="shared" si="83"/>
        <v/>
      </c>
      <c r="AY523" s="29" t="str">
        <f t="shared" si="89"/>
        <v>https://media.mediathek-tanz-theater.de/iiif/2/nvt_img-i23-001.JP2</v>
      </c>
      <c r="AZ523" s="29" t="str">
        <f t="shared" si="84"/>
        <v>image/jp2</v>
      </c>
      <c r="BA523" s="29" t="str">
        <f t="shared" si="85"/>
        <v>presentation/iiif</v>
      </c>
      <c r="BB523" s="29" t="str">
        <f t="shared" si="86"/>
        <v>https://media.mediathek-tanz-theater.de/iiif/2/nvt_img-i23-001.JP2/full/100,/0/default.jpg</v>
      </c>
      <c r="BC523" s="29" t="str">
        <f t="shared" si="81"/>
        <v>image/jpeg</v>
      </c>
      <c r="BD523" s="29" t="str">
        <f t="shared" si="87"/>
        <v>presentation/thumbnail</v>
      </c>
    </row>
    <row r="524" spans="1:56" ht="14.85" customHeight="1">
      <c r="A524" s="29">
        <v>1</v>
      </c>
      <c r="B524" s="29">
        <v>0</v>
      </c>
      <c r="C524" s="29" t="s">
        <v>6048</v>
      </c>
      <c r="D524" s="29"/>
      <c r="E524" s="29"/>
      <c r="F524" s="29" t="s">
        <v>5929</v>
      </c>
      <c r="G524" s="29"/>
      <c r="H524" s="29"/>
      <c r="I524" s="402" t="s">
        <v>4446</v>
      </c>
      <c r="K524" s="29"/>
      <c r="L524" s="29"/>
      <c r="M524" s="29"/>
      <c r="N524" s="308" t="s">
        <v>26436</v>
      </c>
      <c r="O524" s="29"/>
      <c r="P524" s="25"/>
      <c r="Q524" s="25"/>
      <c r="R524" s="29" t="s">
        <v>28137</v>
      </c>
      <c r="S524" s="29" t="s">
        <v>6049</v>
      </c>
      <c r="T524" s="29" t="s">
        <v>1483</v>
      </c>
      <c r="U524"/>
      <c r="V524"/>
      <c r="W524" s="29"/>
      <c r="X524" s="349"/>
      <c r="Y524" s="29"/>
      <c r="Z524" s="29"/>
      <c r="AA524" s="29" t="s">
        <v>1170</v>
      </c>
      <c r="AB524" s="29"/>
      <c r="AC524" s="29"/>
      <c r="AD524" s="29"/>
      <c r="AE524" s="29" t="s">
        <v>2575</v>
      </c>
      <c r="AG524" s="38">
        <v>1</v>
      </c>
      <c r="AH524" s="38" t="s">
        <v>5945</v>
      </c>
      <c r="AI524" s="38" t="s">
        <v>4440</v>
      </c>
      <c r="AJ524" s="38" t="s">
        <v>5946</v>
      </c>
      <c r="AK524" s="38" t="s">
        <v>72</v>
      </c>
      <c r="AL524" s="301" t="s">
        <v>4874</v>
      </c>
      <c r="AR524" s="29" t="str">
        <f t="shared" si="88"/>
        <v>1</v>
      </c>
      <c r="AS524" s="29">
        <f t="shared" si="82"/>
        <v>0</v>
      </c>
      <c r="AT524" s="29">
        <v>0</v>
      </c>
      <c r="AW524" s="29" t="str">
        <f t="shared" si="90"/>
        <v/>
      </c>
      <c r="AX524" s="29" t="str">
        <f t="shared" si="83"/>
        <v/>
      </c>
      <c r="AY524" s="29" t="str">
        <f t="shared" si="89"/>
        <v>https://media.mediathek-tanz-theater.de/iiif/2/nvt_img-i23-002.JP2</v>
      </c>
      <c r="AZ524" s="29" t="str">
        <f t="shared" si="84"/>
        <v>image/jp2</v>
      </c>
      <c r="BA524" s="29" t="str">
        <f t="shared" si="85"/>
        <v>presentation/iiif</v>
      </c>
      <c r="BB524" s="29" t="str">
        <f t="shared" si="86"/>
        <v>https://media.mediathek-tanz-theater.de/iiif/2/nvt_img-i23-002.JP2/full/100,/0/default.jpg</v>
      </c>
      <c r="BC524" s="29" t="str">
        <f t="shared" si="81"/>
        <v>image/jpeg</v>
      </c>
      <c r="BD524" s="29" t="str">
        <f t="shared" si="87"/>
        <v>presentation/thumbnail</v>
      </c>
    </row>
    <row r="525" spans="1:56" ht="14.85" customHeight="1">
      <c r="A525" s="29">
        <v>1</v>
      </c>
      <c r="B525" s="29">
        <v>0</v>
      </c>
      <c r="C525" s="29" t="s">
        <v>6050</v>
      </c>
      <c r="D525" s="29"/>
      <c r="E525" s="29"/>
      <c r="F525" s="29" t="s">
        <v>5929</v>
      </c>
      <c r="G525" s="29"/>
      <c r="H525" s="29"/>
      <c r="I525" s="402" t="s">
        <v>4446</v>
      </c>
      <c r="K525" s="29"/>
      <c r="L525" s="29"/>
      <c r="M525" s="29"/>
      <c r="N525" s="308" t="s">
        <v>26436</v>
      </c>
      <c r="O525" s="29"/>
      <c r="P525" s="25"/>
      <c r="Q525" s="25"/>
      <c r="R525" s="29" t="s">
        <v>28137</v>
      </c>
      <c r="S525" s="29" t="s">
        <v>6051</v>
      </c>
      <c r="T525" s="29" t="s">
        <v>1483</v>
      </c>
      <c r="U525"/>
      <c r="V525"/>
      <c r="W525" s="29"/>
      <c r="X525" s="349"/>
      <c r="Y525" s="29"/>
      <c r="Z525" s="29"/>
      <c r="AA525" s="29" t="s">
        <v>1170</v>
      </c>
      <c r="AB525" s="29"/>
      <c r="AC525" s="29"/>
      <c r="AD525" s="29"/>
      <c r="AE525" s="29" t="s">
        <v>2575</v>
      </c>
      <c r="AG525" s="38">
        <v>1</v>
      </c>
      <c r="AH525" s="38" t="s">
        <v>5945</v>
      </c>
      <c r="AI525" s="38" t="s">
        <v>4440</v>
      </c>
      <c r="AJ525" s="38" t="s">
        <v>5946</v>
      </c>
      <c r="AK525" s="38" t="s">
        <v>72</v>
      </c>
      <c r="AL525" s="301" t="s">
        <v>4874</v>
      </c>
      <c r="AR525" s="29" t="str">
        <f t="shared" si="88"/>
        <v>1</v>
      </c>
      <c r="AS525" s="29">
        <f t="shared" si="82"/>
        <v>0</v>
      </c>
      <c r="AT525" s="29">
        <v>0</v>
      </c>
      <c r="AW525" s="29" t="str">
        <f t="shared" si="90"/>
        <v/>
      </c>
      <c r="AX525" s="29" t="str">
        <f t="shared" si="83"/>
        <v/>
      </c>
      <c r="AY525" s="29" t="str">
        <f t="shared" si="89"/>
        <v>https://media.mediathek-tanz-theater.de/iiif/2/nvt_img-i23-003.JP2</v>
      </c>
      <c r="AZ525" s="29" t="str">
        <f t="shared" si="84"/>
        <v>image/jp2</v>
      </c>
      <c r="BA525" s="29" t="str">
        <f t="shared" si="85"/>
        <v>presentation/iiif</v>
      </c>
      <c r="BB525" s="29" t="str">
        <f t="shared" si="86"/>
        <v>https://media.mediathek-tanz-theater.de/iiif/2/nvt_img-i23-003.JP2/full/100,/0/default.jpg</v>
      </c>
      <c r="BC525" s="29" t="str">
        <f t="shared" si="81"/>
        <v>image/jpeg</v>
      </c>
      <c r="BD525" s="29" t="str">
        <f t="shared" si="87"/>
        <v>presentation/thumbnail</v>
      </c>
    </row>
    <row r="526" spans="1:56" ht="14.85" customHeight="1">
      <c r="A526" s="29">
        <v>1</v>
      </c>
      <c r="B526" s="29">
        <v>0</v>
      </c>
      <c r="C526" s="29" t="s">
        <v>6052</v>
      </c>
      <c r="D526" s="29"/>
      <c r="E526" s="29"/>
      <c r="F526" s="29" t="s">
        <v>5929</v>
      </c>
      <c r="G526" s="29"/>
      <c r="H526" s="29"/>
      <c r="I526" s="402" t="s">
        <v>4446</v>
      </c>
      <c r="K526" s="29"/>
      <c r="L526" s="29"/>
      <c r="M526" s="29"/>
      <c r="N526" s="308" t="s">
        <v>26436</v>
      </c>
      <c r="O526" s="29"/>
      <c r="P526" s="25"/>
      <c r="Q526" s="25"/>
      <c r="R526" s="29" t="s">
        <v>28137</v>
      </c>
      <c r="S526" s="29" t="s">
        <v>6053</v>
      </c>
      <c r="T526" s="29" t="s">
        <v>1483</v>
      </c>
      <c r="U526"/>
      <c r="V526"/>
      <c r="W526" s="29"/>
      <c r="X526" s="349"/>
      <c r="Y526" s="29" t="s">
        <v>1309</v>
      </c>
      <c r="Z526" s="29" t="s">
        <v>1218</v>
      </c>
      <c r="AA526" s="29" t="s">
        <v>1170</v>
      </c>
      <c r="AB526" s="29"/>
      <c r="AC526" s="29"/>
      <c r="AD526" s="29"/>
      <c r="AE526" s="29" t="s">
        <v>2575</v>
      </c>
      <c r="AG526" s="38">
        <v>1</v>
      </c>
      <c r="AH526" s="38" t="s">
        <v>5945</v>
      </c>
      <c r="AI526" s="38" t="s">
        <v>4440</v>
      </c>
      <c r="AJ526" s="38" t="s">
        <v>5952</v>
      </c>
      <c r="AK526" s="38" t="s">
        <v>72</v>
      </c>
      <c r="AL526" s="301" t="s">
        <v>4874</v>
      </c>
      <c r="AR526" s="29" t="str">
        <f t="shared" si="88"/>
        <v>1</v>
      </c>
      <c r="AS526" s="29">
        <f t="shared" si="82"/>
        <v>0</v>
      </c>
      <c r="AT526" s="29">
        <v>0</v>
      </c>
      <c r="AW526" s="29" t="str">
        <f t="shared" si="90"/>
        <v/>
      </c>
      <c r="AX526" s="29" t="str">
        <f t="shared" si="83"/>
        <v/>
      </c>
      <c r="AY526" s="29" t="str">
        <f t="shared" si="89"/>
        <v>https://media.mediathek-tanz-theater.de/iiif/2/nvt_img-i23-004.JP2</v>
      </c>
      <c r="AZ526" s="29" t="str">
        <f t="shared" si="84"/>
        <v>image/jp2</v>
      </c>
      <c r="BA526" s="29" t="str">
        <f t="shared" si="85"/>
        <v>presentation/iiif</v>
      </c>
      <c r="BB526" s="29" t="str">
        <f t="shared" si="86"/>
        <v>https://media.mediathek-tanz-theater.de/iiif/2/nvt_img-i23-004.JP2/full/100,/0/default.jpg</v>
      </c>
      <c r="BC526" s="29" t="str">
        <f t="shared" si="81"/>
        <v>image/jpeg</v>
      </c>
      <c r="BD526" s="29" t="str">
        <f t="shared" si="87"/>
        <v>presentation/thumbnail</v>
      </c>
    </row>
    <row r="527" spans="1:56" ht="14.85" customHeight="1">
      <c r="A527" s="29">
        <v>1</v>
      </c>
      <c r="B527" s="29">
        <v>0</v>
      </c>
      <c r="C527" s="29" t="s">
        <v>6054</v>
      </c>
      <c r="D527" s="29"/>
      <c r="E527" s="29"/>
      <c r="F527" s="29" t="s">
        <v>5929</v>
      </c>
      <c r="G527" s="29"/>
      <c r="H527" s="29"/>
      <c r="I527" s="402" t="s">
        <v>4446</v>
      </c>
      <c r="K527" s="29"/>
      <c r="L527" s="29"/>
      <c r="M527" s="29"/>
      <c r="N527" s="308" t="s">
        <v>26436</v>
      </c>
      <c r="O527" s="29"/>
      <c r="P527" s="25"/>
      <c r="Q527" s="25"/>
      <c r="R527" s="29" t="s">
        <v>28137</v>
      </c>
      <c r="S527" s="29" t="s">
        <v>6055</v>
      </c>
      <c r="T527" s="29" t="s">
        <v>1483</v>
      </c>
      <c r="U527"/>
      <c r="V527"/>
      <c r="W527" s="29"/>
      <c r="X527" s="349"/>
      <c r="Y527" s="29" t="s">
        <v>1309</v>
      </c>
      <c r="Z527" s="29" t="s">
        <v>1218</v>
      </c>
      <c r="AA527" s="29" t="s">
        <v>1170</v>
      </c>
      <c r="AB527" s="29"/>
      <c r="AC527" s="29"/>
      <c r="AD527" s="29"/>
      <c r="AE527" s="29" t="s">
        <v>2575</v>
      </c>
      <c r="AG527" s="38">
        <v>1</v>
      </c>
      <c r="AH527" s="38" t="s">
        <v>5945</v>
      </c>
      <c r="AI527" s="38" t="s">
        <v>4440</v>
      </c>
      <c r="AJ527" s="38" t="s">
        <v>5946</v>
      </c>
      <c r="AK527" s="38" t="s">
        <v>72</v>
      </c>
      <c r="AL527" s="301" t="s">
        <v>4874</v>
      </c>
      <c r="AR527" s="29" t="str">
        <f t="shared" si="88"/>
        <v>1</v>
      </c>
      <c r="AS527" s="29">
        <f t="shared" si="82"/>
        <v>0</v>
      </c>
      <c r="AT527" s="29">
        <v>0</v>
      </c>
      <c r="AW527" s="29" t="str">
        <f t="shared" si="90"/>
        <v/>
      </c>
      <c r="AX527" s="29" t="str">
        <f t="shared" si="83"/>
        <v/>
      </c>
      <c r="AY527" s="29" t="str">
        <f t="shared" si="89"/>
        <v>https://media.mediathek-tanz-theater.de/iiif/2/nvt_img-i23-005.JP2</v>
      </c>
      <c r="AZ527" s="29" t="str">
        <f t="shared" si="84"/>
        <v>image/jp2</v>
      </c>
      <c r="BA527" s="29" t="str">
        <f t="shared" si="85"/>
        <v>presentation/iiif</v>
      </c>
      <c r="BB527" s="29" t="str">
        <f t="shared" si="86"/>
        <v>https://media.mediathek-tanz-theater.de/iiif/2/nvt_img-i23-005.JP2/full/100,/0/default.jpg</v>
      </c>
      <c r="BC527" s="29" t="str">
        <f t="shared" si="81"/>
        <v>image/jpeg</v>
      </c>
      <c r="BD527" s="29" t="str">
        <f t="shared" si="87"/>
        <v>presentation/thumbnail</v>
      </c>
    </row>
    <row r="528" spans="1:56" ht="14.85" customHeight="1">
      <c r="A528" s="29">
        <v>1</v>
      </c>
      <c r="B528" s="29">
        <v>0</v>
      </c>
      <c r="C528" s="29" t="s">
        <v>6056</v>
      </c>
      <c r="D528" s="29"/>
      <c r="E528" s="29"/>
      <c r="F528" s="29" t="s">
        <v>5929</v>
      </c>
      <c r="G528" s="29"/>
      <c r="H528" s="29"/>
      <c r="I528" s="402" t="s">
        <v>4446</v>
      </c>
      <c r="K528" s="29"/>
      <c r="L528" s="29"/>
      <c r="M528" s="29"/>
      <c r="N528" s="308" t="s">
        <v>26436</v>
      </c>
      <c r="O528" s="29"/>
      <c r="P528" s="25"/>
      <c r="Q528" s="25"/>
      <c r="R528" s="29" t="s">
        <v>28137</v>
      </c>
      <c r="S528" s="29" t="s">
        <v>6057</v>
      </c>
      <c r="T528" s="29" t="s">
        <v>1483</v>
      </c>
      <c r="U528" t="s">
        <v>1426</v>
      </c>
      <c r="V528"/>
      <c r="W528" s="29"/>
      <c r="X528" s="349"/>
      <c r="Y528" s="29" t="s">
        <v>1309</v>
      </c>
      <c r="Z528" s="29" t="s">
        <v>1218</v>
      </c>
      <c r="AA528" s="29" t="s">
        <v>1170</v>
      </c>
      <c r="AB528" s="29"/>
      <c r="AC528" s="29"/>
      <c r="AD528" s="29"/>
      <c r="AE528" s="29" t="s">
        <v>2575</v>
      </c>
      <c r="AG528" s="38">
        <v>1</v>
      </c>
      <c r="AH528" s="38" t="s">
        <v>5945</v>
      </c>
      <c r="AI528" s="38" t="s">
        <v>4440</v>
      </c>
      <c r="AJ528" s="38" t="s">
        <v>5946</v>
      </c>
      <c r="AK528" s="38" t="s">
        <v>72</v>
      </c>
      <c r="AL528" s="301" t="s">
        <v>4874</v>
      </c>
      <c r="AR528" s="29" t="str">
        <f t="shared" si="88"/>
        <v>1</v>
      </c>
      <c r="AS528" s="29">
        <f t="shared" si="82"/>
        <v>0</v>
      </c>
      <c r="AT528" s="29">
        <v>0</v>
      </c>
      <c r="AW528" s="29" t="str">
        <f t="shared" si="90"/>
        <v/>
      </c>
      <c r="AX528" s="29" t="str">
        <f t="shared" si="83"/>
        <v/>
      </c>
      <c r="AY528" s="29" t="str">
        <f t="shared" si="89"/>
        <v>https://media.mediathek-tanz-theater.de/iiif/2/nvt_img-i23-006.JP2</v>
      </c>
      <c r="AZ528" s="29" t="str">
        <f t="shared" si="84"/>
        <v>image/jp2</v>
      </c>
      <c r="BA528" s="29" t="str">
        <f t="shared" si="85"/>
        <v>presentation/iiif</v>
      </c>
      <c r="BB528" s="29" t="str">
        <f t="shared" si="86"/>
        <v>https://media.mediathek-tanz-theater.de/iiif/2/nvt_img-i23-006.JP2/full/100,/0/default.jpg</v>
      </c>
      <c r="BC528" s="29" t="str">
        <f t="shared" si="81"/>
        <v>image/jpeg</v>
      </c>
      <c r="BD528" s="29" t="str">
        <f t="shared" si="87"/>
        <v>presentation/thumbnail</v>
      </c>
    </row>
    <row r="529" spans="1:56" ht="14.85" customHeight="1">
      <c r="A529" s="29">
        <v>1</v>
      </c>
      <c r="B529" s="29">
        <v>0</v>
      </c>
      <c r="C529" s="29" t="s">
        <v>6058</v>
      </c>
      <c r="D529" s="29"/>
      <c r="E529" s="29"/>
      <c r="F529" s="29" t="s">
        <v>5929</v>
      </c>
      <c r="G529" s="29"/>
      <c r="H529" s="29"/>
      <c r="I529" s="402" t="s">
        <v>4446</v>
      </c>
      <c r="K529" s="29"/>
      <c r="L529" s="29"/>
      <c r="M529" s="29"/>
      <c r="N529" s="308" t="s">
        <v>26436</v>
      </c>
      <c r="O529" s="29"/>
      <c r="P529" s="25"/>
      <c r="Q529" s="25"/>
      <c r="R529" s="29" t="s">
        <v>28137</v>
      </c>
      <c r="S529" s="29" t="s">
        <v>6059</v>
      </c>
      <c r="T529" s="29" t="s">
        <v>1483</v>
      </c>
      <c r="U529"/>
      <c r="V529"/>
      <c r="W529" s="29"/>
      <c r="X529" s="349"/>
      <c r="Y529" s="29"/>
      <c r="Z529" s="29" t="s">
        <v>1218</v>
      </c>
      <c r="AA529" s="29" t="s">
        <v>1170</v>
      </c>
      <c r="AB529" s="29"/>
      <c r="AC529" s="29"/>
      <c r="AD529" s="29"/>
      <c r="AE529" s="29" t="s">
        <v>2575</v>
      </c>
      <c r="AG529" s="38">
        <v>1</v>
      </c>
      <c r="AH529" s="38" t="s">
        <v>5945</v>
      </c>
      <c r="AI529" s="38" t="s">
        <v>4440</v>
      </c>
      <c r="AJ529" s="38" t="s">
        <v>5952</v>
      </c>
      <c r="AK529" s="38" t="s">
        <v>72</v>
      </c>
      <c r="AL529" s="301" t="s">
        <v>4874</v>
      </c>
      <c r="AR529" s="29" t="str">
        <f t="shared" si="88"/>
        <v>1</v>
      </c>
      <c r="AS529" s="29">
        <f t="shared" si="82"/>
        <v>0</v>
      </c>
      <c r="AT529" s="29">
        <v>0</v>
      </c>
      <c r="AW529" s="29" t="str">
        <f t="shared" si="90"/>
        <v/>
      </c>
      <c r="AX529" s="29" t="str">
        <f t="shared" si="83"/>
        <v/>
      </c>
      <c r="AY529" s="29" t="str">
        <f t="shared" si="89"/>
        <v>https://media.mediathek-tanz-theater.de/iiif/2/nvt_img-i24-001.JP2</v>
      </c>
      <c r="AZ529" s="29" t="str">
        <f t="shared" si="84"/>
        <v>image/jp2</v>
      </c>
      <c r="BA529" s="29" t="str">
        <f t="shared" si="85"/>
        <v>presentation/iiif</v>
      </c>
      <c r="BB529" s="29" t="str">
        <f t="shared" si="86"/>
        <v>https://media.mediathek-tanz-theater.de/iiif/2/nvt_img-i24-001.JP2/full/100,/0/default.jpg</v>
      </c>
      <c r="BC529" s="29" t="str">
        <f t="shared" si="81"/>
        <v>image/jpeg</v>
      </c>
      <c r="BD529" s="29" t="str">
        <f t="shared" si="87"/>
        <v>presentation/thumbnail</v>
      </c>
    </row>
    <row r="530" spans="1:56" ht="14.85" customHeight="1">
      <c r="A530" s="29">
        <v>0</v>
      </c>
      <c r="B530" s="29">
        <v>0</v>
      </c>
      <c r="C530" s="29" t="s">
        <v>6060</v>
      </c>
      <c r="D530" s="29"/>
      <c r="E530" s="29"/>
      <c r="F530" s="29" t="s">
        <v>5929</v>
      </c>
      <c r="G530" s="29"/>
      <c r="H530" s="29"/>
      <c r="I530" s="402" t="s">
        <v>4446</v>
      </c>
      <c r="K530" s="29"/>
      <c r="L530" s="29"/>
      <c r="M530" s="29"/>
      <c r="N530" s="308" t="s">
        <v>26436</v>
      </c>
      <c r="O530" s="29"/>
      <c r="P530" s="25"/>
      <c r="Q530" s="25"/>
      <c r="R530" s="29" t="s">
        <v>28137</v>
      </c>
      <c r="S530" s="29" t="s">
        <v>6061</v>
      </c>
      <c r="T530" s="29" t="s">
        <v>1483</v>
      </c>
      <c r="U530"/>
      <c r="V530"/>
      <c r="W530" s="29"/>
      <c r="X530" s="349"/>
      <c r="Y530" s="29"/>
      <c r="Z530" s="29" t="s">
        <v>1218</v>
      </c>
      <c r="AA530" s="29" t="s">
        <v>1170</v>
      </c>
      <c r="AB530" s="29"/>
      <c r="AC530" s="29"/>
      <c r="AD530" s="29"/>
      <c r="AE530" s="29" t="s">
        <v>2575</v>
      </c>
      <c r="AG530" s="38">
        <v>1</v>
      </c>
      <c r="AH530" s="38" t="s">
        <v>5945</v>
      </c>
      <c r="AI530" s="38" t="s">
        <v>4440</v>
      </c>
      <c r="AJ530" s="38" t="s">
        <v>5946</v>
      </c>
      <c r="AK530" s="38" t="s">
        <v>72</v>
      </c>
      <c r="AL530" s="301" t="s">
        <v>4874</v>
      </c>
      <c r="AR530" s="29" t="str">
        <f t="shared" si="88"/>
        <v>1</v>
      </c>
      <c r="AS530" s="29">
        <f t="shared" si="82"/>
        <v>0</v>
      </c>
      <c r="AT530" s="29">
        <v>0</v>
      </c>
      <c r="AW530" s="29" t="str">
        <f t="shared" si="90"/>
        <v/>
      </c>
      <c r="AX530" s="29" t="str">
        <f t="shared" si="83"/>
        <v/>
      </c>
      <c r="AY530" s="29" t="str">
        <f t="shared" si="89"/>
        <v>https://media.mediathek-tanz-theater.de/iiif/2/nvt_img-i24-002.JP2</v>
      </c>
      <c r="AZ530" s="29" t="str">
        <f t="shared" si="84"/>
        <v>image/jp2</v>
      </c>
      <c r="BA530" s="29" t="str">
        <f t="shared" si="85"/>
        <v>presentation/iiif</v>
      </c>
      <c r="BB530" s="29" t="str">
        <f t="shared" si="86"/>
        <v>https://media.mediathek-tanz-theater.de/iiif/2/nvt_img-i24-002.JP2/full/100,/0/default.jpg</v>
      </c>
      <c r="BC530" s="29" t="str">
        <f t="shared" si="81"/>
        <v>image/jpeg</v>
      </c>
      <c r="BD530" s="29" t="str">
        <f t="shared" si="87"/>
        <v>presentation/thumbnail</v>
      </c>
    </row>
    <row r="531" spans="1:56" ht="14.85" customHeight="1">
      <c r="A531" s="29">
        <v>1</v>
      </c>
      <c r="B531" s="29">
        <v>0</v>
      </c>
      <c r="C531" s="29" t="s">
        <v>6062</v>
      </c>
      <c r="D531" s="29"/>
      <c r="E531" s="29"/>
      <c r="F531" s="29" t="s">
        <v>6063</v>
      </c>
      <c r="G531" s="29"/>
      <c r="H531" s="29"/>
      <c r="I531" s="402" t="s">
        <v>4446</v>
      </c>
      <c r="K531" s="29"/>
      <c r="L531" s="29"/>
      <c r="M531" s="29"/>
      <c r="N531" s="308" t="s">
        <v>26436</v>
      </c>
      <c r="O531" s="29"/>
      <c r="P531" s="25"/>
      <c r="Q531" s="25"/>
      <c r="R531" s="29" t="s">
        <v>28137</v>
      </c>
      <c r="S531" s="29" t="s">
        <v>6064</v>
      </c>
      <c r="T531" s="29" t="s">
        <v>1483</v>
      </c>
      <c r="U531" t="s">
        <v>1426</v>
      </c>
      <c r="V531"/>
      <c r="W531" s="29"/>
      <c r="X531" s="349"/>
      <c r="Y531" s="29"/>
      <c r="Z531" s="29"/>
      <c r="AA531" s="29" t="s">
        <v>1170</v>
      </c>
      <c r="AB531" s="29"/>
      <c r="AC531" s="29"/>
      <c r="AD531" s="29"/>
      <c r="AE531" s="29" t="s">
        <v>2575</v>
      </c>
      <c r="AG531" s="38">
        <v>1</v>
      </c>
      <c r="AH531" s="38" t="s">
        <v>5945</v>
      </c>
      <c r="AI531" s="38" t="s">
        <v>4440</v>
      </c>
      <c r="AJ531" s="38" t="s">
        <v>5946</v>
      </c>
      <c r="AK531" s="38" t="s">
        <v>72</v>
      </c>
      <c r="AL531" s="301" t="s">
        <v>4874</v>
      </c>
      <c r="AR531" s="29" t="str">
        <f t="shared" si="88"/>
        <v>1</v>
      </c>
      <c r="AS531" s="29">
        <f t="shared" si="82"/>
        <v>0</v>
      </c>
      <c r="AT531" s="29">
        <v>0</v>
      </c>
      <c r="AW531" s="29" t="str">
        <f t="shared" si="90"/>
        <v/>
      </c>
      <c r="AX531" s="29" t="str">
        <f t="shared" si="83"/>
        <v/>
      </c>
      <c r="AY531" s="29" t="str">
        <f t="shared" si="89"/>
        <v>https://media.mediathek-tanz-theater.de/iiif/2/nvt_img-i25-001.JP2</v>
      </c>
      <c r="AZ531" s="29" t="str">
        <f t="shared" si="84"/>
        <v>image/jp2</v>
      </c>
      <c r="BA531" s="29" t="str">
        <f t="shared" si="85"/>
        <v>presentation/iiif</v>
      </c>
      <c r="BB531" s="29" t="str">
        <f t="shared" si="86"/>
        <v>https://media.mediathek-tanz-theater.de/iiif/2/nvt_img-i25-001.JP2/full/100,/0/default.jpg</v>
      </c>
      <c r="BC531" s="29" t="str">
        <f t="shared" si="81"/>
        <v>image/jpeg</v>
      </c>
      <c r="BD531" s="29" t="str">
        <f t="shared" si="87"/>
        <v>presentation/thumbnail</v>
      </c>
    </row>
    <row r="532" spans="1:56" ht="14.85" customHeight="1">
      <c r="A532" s="29">
        <v>1</v>
      </c>
      <c r="B532" s="29">
        <v>0</v>
      </c>
      <c r="C532" s="29" t="s">
        <v>6065</v>
      </c>
      <c r="D532" s="29"/>
      <c r="E532" s="29"/>
      <c r="F532" s="29" t="s">
        <v>6063</v>
      </c>
      <c r="G532" s="29"/>
      <c r="H532" s="29"/>
      <c r="I532" s="402" t="s">
        <v>4446</v>
      </c>
      <c r="K532" s="29"/>
      <c r="L532" s="29"/>
      <c r="M532" s="29"/>
      <c r="N532" s="308" t="s">
        <v>26436</v>
      </c>
      <c r="O532" s="29"/>
      <c r="P532" s="25"/>
      <c r="Q532" s="25"/>
      <c r="R532" s="29" t="s">
        <v>28137</v>
      </c>
      <c r="S532" s="29" t="s">
        <v>6066</v>
      </c>
      <c r="T532" s="29" t="s">
        <v>1483</v>
      </c>
      <c r="U532"/>
      <c r="V532"/>
      <c r="W532" s="29"/>
      <c r="X532" s="349"/>
      <c r="Y532" s="29"/>
      <c r="Z532" s="29"/>
      <c r="AA532" s="29" t="s">
        <v>1170</v>
      </c>
      <c r="AB532" s="29"/>
      <c r="AC532" s="29"/>
      <c r="AD532" s="29"/>
      <c r="AE532" s="29" t="s">
        <v>2575</v>
      </c>
      <c r="AG532" s="38">
        <v>1</v>
      </c>
      <c r="AH532" s="38" t="s">
        <v>5945</v>
      </c>
      <c r="AI532" s="38" t="s">
        <v>4440</v>
      </c>
      <c r="AJ532" s="38" t="s">
        <v>5946</v>
      </c>
      <c r="AK532" s="38" t="s">
        <v>72</v>
      </c>
      <c r="AL532" s="301" t="s">
        <v>4874</v>
      </c>
      <c r="AR532" s="29" t="str">
        <f t="shared" si="88"/>
        <v>1</v>
      </c>
      <c r="AS532" s="29">
        <f t="shared" si="82"/>
        <v>0</v>
      </c>
      <c r="AT532" s="29">
        <v>0</v>
      </c>
      <c r="AW532" s="29" t="str">
        <f t="shared" si="90"/>
        <v/>
      </c>
      <c r="AX532" s="29" t="str">
        <f t="shared" si="83"/>
        <v/>
      </c>
      <c r="AY532" s="29" t="str">
        <f t="shared" si="89"/>
        <v>https://media.mediathek-tanz-theater.de/iiif/2/nvt_img-i25-002.JP2</v>
      </c>
      <c r="AZ532" s="29" t="str">
        <f t="shared" si="84"/>
        <v>image/jp2</v>
      </c>
      <c r="BA532" s="29" t="str">
        <f t="shared" si="85"/>
        <v>presentation/iiif</v>
      </c>
      <c r="BB532" s="29" t="str">
        <f t="shared" si="86"/>
        <v>https://media.mediathek-tanz-theater.de/iiif/2/nvt_img-i25-002.JP2/full/100,/0/default.jpg</v>
      </c>
      <c r="BC532" s="29" t="str">
        <f t="shared" si="81"/>
        <v>image/jpeg</v>
      </c>
      <c r="BD532" s="29" t="str">
        <f t="shared" si="87"/>
        <v>presentation/thumbnail</v>
      </c>
    </row>
    <row r="533" spans="1:56" ht="14.85" customHeight="1">
      <c r="A533" s="29">
        <v>1</v>
      </c>
      <c r="B533" s="29">
        <v>0</v>
      </c>
      <c r="C533" s="29" t="s">
        <v>6067</v>
      </c>
      <c r="D533" s="29"/>
      <c r="E533" s="29"/>
      <c r="F533" s="29" t="s">
        <v>6063</v>
      </c>
      <c r="G533" s="29"/>
      <c r="H533" s="29"/>
      <c r="I533" s="402" t="s">
        <v>4446</v>
      </c>
      <c r="K533" s="29"/>
      <c r="L533" s="29"/>
      <c r="M533" s="29"/>
      <c r="N533" s="308" t="s">
        <v>26436</v>
      </c>
      <c r="O533" s="29"/>
      <c r="P533" s="25"/>
      <c r="Q533" s="25"/>
      <c r="R533" s="29" t="s">
        <v>28137</v>
      </c>
      <c r="S533" s="29" t="s">
        <v>6068</v>
      </c>
      <c r="T533" s="29" t="s">
        <v>1483</v>
      </c>
      <c r="U533"/>
      <c r="V533"/>
      <c r="W533" s="29"/>
      <c r="X533" s="349"/>
      <c r="Y533" s="29"/>
      <c r="Z533" s="29"/>
      <c r="AA533" s="29" t="s">
        <v>1170</v>
      </c>
      <c r="AB533" s="29"/>
      <c r="AC533" s="29"/>
      <c r="AD533" s="29"/>
      <c r="AE533" s="29" t="s">
        <v>2575</v>
      </c>
      <c r="AG533" s="38">
        <v>1</v>
      </c>
      <c r="AH533" s="38" t="s">
        <v>5945</v>
      </c>
      <c r="AI533" s="38" t="s">
        <v>4440</v>
      </c>
      <c r="AJ533" s="38" t="s">
        <v>5946</v>
      </c>
      <c r="AK533" s="38" t="s">
        <v>72</v>
      </c>
      <c r="AL533" s="301" t="s">
        <v>4874</v>
      </c>
      <c r="AR533" s="29" t="str">
        <f t="shared" si="88"/>
        <v>1</v>
      </c>
      <c r="AS533" s="29">
        <f t="shared" si="82"/>
        <v>0</v>
      </c>
      <c r="AT533" s="29">
        <v>0</v>
      </c>
      <c r="AW533" s="29" t="str">
        <f t="shared" si="90"/>
        <v/>
      </c>
      <c r="AX533" s="29" t="str">
        <f t="shared" si="83"/>
        <v/>
      </c>
      <c r="AY533" s="29" t="str">
        <f t="shared" si="89"/>
        <v>https://media.mediathek-tanz-theater.de/iiif/2/nvt_img-i25-003.JP2</v>
      </c>
      <c r="AZ533" s="29" t="str">
        <f t="shared" si="84"/>
        <v>image/jp2</v>
      </c>
      <c r="BA533" s="29" t="str">
        <f t="shared" si="85"/>
        <v>presentation/iiif</v>
      </c>
      <c r="BB533" s="29" t="str">
        <f t="shared" si="86"/>
        <v>https://media.mediathek-tanz-theater.de/iiif/2/nvt_img-i25-003.JP2/full/100,/0/default.jpg</v>
      </c>
      <c r="BC533" s="29" t="str">
        <f t="shared" si="81"/>
        <v>image/jpeg</v>
      </c>
      <c r="BD533" s="29" t="str">
        <f t="shared" si="87"/>
        <v>presentation/thumbnail</v>
      </c>
    </row>
    <row r="534" spans="1:56" ht="14.85" customHeight="1">
      <c r="A534" s="29">
        <v>1</v>
      </c>
      <c r="B534" s="29">
        <v>0</v>
      </c>
      <c r="C534" s="29" t="s">
        <v>6069</v>
      </c>
      <c r="D534" s="29"/>
      <c r="E534" s="29"/>
      <c r="F534" s="29" t="s">
        <v>6063</v>
      </c>
      <c r="G534" s="29"/>
      <c r="H534" s="29"/>
      <c r="I534" s="402" t="s">
        <v>4446</v>
      </c>
      <c r="K534" s="29"/>
      <c r="L534" s="29"/>
      <c r="M534" s="29"/>
      <c r="N534" s="308" t="s">
        <v>26436</v>
      </c>
      <c r="O534" s="29"/>
      <c r="P534" s="25"/>
      <c r="Q534" s="25"/>
      <c r="R534" s="29" t="s">
        <v>28137</v>
      </c>
      <c r="S534" s="29" t="s">
        <v>6070</v>
      </c>
      <c r="T534" s="29" t="s">
        <v>1483</v>
      </c>
      <c r="U534" t="s">
        <v>1426</v>
      </c>
      <c r="V534"/>
      <c r="W534" s="29"/>
      <c r="X534" s="349"/>
      <c r="Y534" s="29"/>
      <c r="Z534" s="29"/>
      <c r="AA534" s="29" t="s">
        <v>1170</v>
      </c>
      <c r="AB534" s="29"/>
      <c r="AC534" s="29"/>
      <c r="AD534" s="29"/>
      <c r="AE534" s="29" t="s">
        <v>2575</v>
      </c>
      <c r="AG534" s="38">
        <v>1</v>
      </c>
      <c r="AH534" s="38" t="s">
        <v>5945</v>
      </c>
      <c r="AI534" s="38" t="s">
        <v>4440</v>
      </c>
      <c r="AJ534" s="38" t="s">
        <v>5952</v>
      </c>
      <c r="AK534" s="38" t="s">
        <v>72</v>
      </c>
      <c r="AL534" s="301" t="s">
        <v>4874</v>
      </c>
      <c r="AR534" s="29" t="str">
        <f t="shared" si="88"/>
        <v>1</v>
      </c>
      <c r="AS534" s="29">
        <f t="shared" si="82"/>
        <v>0</v>
      </c>
      <c r="AT534" s="29">
        <v>0</v>
      </c>
      <c r="AW534" s="29" t="str">
        <f t="shared" si="90"/>
        <v/>
      </c>
      <c r="AX534" s="29" t="str">
        <f t="shared" si="83"/>
        <v/>
      </c>
      <c r="AY534" s="29" t="str">
        <f t="shared" si="89"/>
        <v>https://media.mediathek-tanz-theater.de/iiif/2/nvt_img-i25-004.JP2</v>
      </c>
      <c r="AZ534" s="29" t="str">
        <f t="shared" si="84"/>
        <v>image/jp2</v>
      </c>
      <c r="BA534" s="29" t="str">
        <f t="shared" si="85"/>
        <v>presentation/iiif</v>
      </c>
      <c r="BB534" s="29" t="str">
        <f t="shared" si="86"/>
        <v>https://media.mediathek-tanz-theater.de/iiif/2/nvt_img-i25-004.JP2/full/100,/0/default.jpg</v>
      </c>
      <c r="BC534" s="29" t="str">
        <f t="shared" si="81"/>
        <v>image/jpeg</v>
      </c>
      <c r="BD534" s="29" t="str">
        <f t="shared" si="87"/>
        <v>presentation/thumbnail</v>
      </c>
    </row>
    <row r="535" spans="1:56" ht="14.85" customHeight="1">
      <c r="A535" s="29">
        <v>1</v>
      </c>
      <c r="B535" s="29">
        <v>0</v>
      </c>
      <c r="C535" s="29" t="s">
        <v>6071</v>
      </c>
      <c r="D535" s="29"/>
      <c r="E535" s="29"/>
      <c r="F535" s="29" t="s">
        <v>6063</v>
      </c>
      <c r="G535" s="29"/>
      <c r="H535" s="29"/>
      <c r="I535" s="402" t="s">
        <v>4446</v>
      </c>
      <c r="K535" s="29"/>
      <c r="L535" s="29"/>
      <c r="M535" s="29"/>
      <c r="N535" s="308" t="s">
        <v>26436</v>
      </c>
      <c r="O535" s="29"/>
      <c r="P535" s="25"/>
      <c r="Q535" s="25"/>
      <c r="R535" s="29" t="s">
        <v>28137</v>
      </c>
      <c r="S535" s="29" t="s">
        <v>6072</v>
      </c>
      <c r="T535" s="29" t="s">
        <v>1483</v>
      </c>
      <c r="U535" t="s">
        <v>1426</v>
      </c>
      <c r="V535"/>
      <c r="W535" s="29"/>
      <c r="X535" s="349"/>
      <c r="Y535" s="29"/>
      <c r="Z535" s="29"/>
      <c r="AA535" s="29" t="s">
        <v>1170</v>
      </c>
      <c r="AB535" s="29"/>
      <c r="AC535" s="29"/>
      <c r="AD535" s="29"/>
      <c r="AE535" s="29" t="s">
        <v>2575</v>
      </c>
      <c r="AG535" s="38">
        <v>1</v>
      </c>
      <c r="AH535" s="38" t="s">
        <v>5945</v>
      </c>
      <c r="AI535" s="38" t="s">
        <v>4440</v>
      </c>
      <c r="AJ535" s="38" t="s">
        <v>5952</v>
      </c>
      <c r="AK535" s="38" t="s">
        <v>72</v>
      </c>
      <c r="AL535" s="301" t="s">
        <v>4874</v>
      </c>
      <c r="AR535" s="29" t="str">
        <f t="shared" si="88"/>
        <v>1</v>
      </c>
      <c r="AS535" s="29">
        <f t="shared" si="82"/>
        <v>0</v>
      </c>
      <c r="AT535" s="29">
        <v>0</v>
      </c>
      <c r="AW535" s="29" t="str">
        <f t="shared" si="90"/>
        <v/>
      </c>
      <c r="AX535" s="29" t="str">
        <f t="shared" si="83"/>
        <v/>
      </c>
      <c r="AY535" s="29" t="str">
        <f t="shared" si="89"/>
        <v>https://media.mediathek-tanz-theater.de/iiif/2/nvt_img-i25-005.JP2</v>
      </c>
      <c r="AZ535" s="29" t="str">
        <f t="shared" si="84"/>
        <v>image/jp2</v>
      </c>
      <c r="BA535" s="29" t="str">
        <f t="shared" si="85"/>
        <v>presentation/iiif</v>
      </c>
      <c r="BB535" s="29" t="str">
        <f t="shared" si="86"/>
        <v>https://media.mediathek-tanz-theater.de/iiif/2/nvt_img-i25-005.JP2/full/100,/0/default.jpg</v>
      </c>
      <c r="BC535" s="29" t="str">
        <f t="shared" si="81"/>
        <v>image/jpeg</v>
      </c>
      <c r="BD535" s="29" t="str">
        <f t="shared" si="87"/>
        <v>presentation/thumbnail</v>
      </c>
    </row>
    <row r="536" spans="1:56" ht="14.85" customHeight="1">
      <c r="A536" s="29">
        <v>0</v>
      </c>
      <c r="B536" s="29">
        <v>0</v>
      </c>
      <c r="C536" s="29" t="s">
        <v>6073</v>
      </c>
      <c r="D536" s="29"/>
      <c r="E536" s="29"/>
      <c r="F536" s="29" t="s">
        <v>6063</v>
      </c>
      <c r="G536" s="29"/>
      <c r="H536" s="29"/>
      <c r="I536" s="402" t="s">
        <v>4446</v>
      </c>
      <c r="K536" s="29"/>
      <c r="L536" s="29"/>
      <c r="M536" s="29"/>
      <c r="N536" s="308" t="s">
        <v>26436</v>
      </c>
      <c r="O536" s="29"/>
      <c r="P536" s="25"/>
      <c r="Q536" s="25"/>
      <c r="R536" s="29" t="s">
        <v>28137</v>
      </c>
      <c r="S536" s="29" t="s">
        <v>6074</v>
      </c>
      <c r="T536" s="29" t="s">
        <v>1483</v>
      </c>
      <c r="U536"/>
      <c r="V536"/>
      <c r="W536" s="29"/>
      <c r="X536" s="349"/>
      <c r="Y536" s="29"/>
      <c r="Z536" s="29"/>
      <c r="AA536" s="29" t="s">
        <v>1170</v>
      </c>
      <c r="AB536" s="29"/>
      <c r="AC536" s="29"/>
      <c r="AD536" s="29"/>
      <c r="AE536" s="29" t="s">
        <v>2575</v>
      </c>
      <c r="AG536" s="38">
        <v>1</v>
      </c>
      <c r="AH536" s="38" t="s">
        <v>5945</v>
      </c>
      <c r="AI536" s="38" t="s">
        <v>4440</v>
      </c>
      <c r="AJ536" s="38" t="s">
        <v>5946</v>
      </c>
      <c r="AK536" s="38" t="s">
        <v>72</v>
      </c>
      <c r="AL536" s="301" t="s">
        <v>4874</v>
      </c>
      <c r="AR536" s="29" t="str">
        <f t="shared" si="88"/>
        <v>1</v>
      </c>
      <c r="AS536" s="29">
        <f t="shared" si="82"/>
        <v>0</v>
      </c>
      <c r="AT536" s="29">
        <v>0</v>
      </c>
      <c r="AW536" s="29" t="str">
        <f t="shared" si="90"/>
        <v/>
      </c>
      <c r="AX536" s="29" t="str">
        <f t="shared" si="83"/>
        <v/>
      </c>
      <c r="AY536" s="29" t="str">
        <f t="shared" si="89"/>
        <v>https://media.mediathek-tanz-theater.de/iiif/2/nvt_img-i25-006.JP2</v>
      </c>
      <c r="AZ536" s="29" t="str">
        <f t="shared" si="84"/>
        <v>image/jp2</v>
      </c>
      <c r="BA536" s="29" t="str">
        <f t="shared" si="85"/>
        <v>presentation/iiif</v>
      </c>
      <c r="BB536" s="29" t="str">
        <f t="shared" si="86"/>
        <v>https://media.mediathek-tanz-theater.de/iiif/2/nvt_img-i25-006.JP2/full/100,/0/default.jpg</v>
      </c>
      <c r="BC536" s="29" t="str">
        <f t="shared" si="81"/>
        <v>image/jpeg</v>
      </c>
      <c r="BD536" s="29" t="str">
        <f t="shared" si="87"/>
        <v>presentation/thumbnail</v>
      </c>
    </row>
    <row r="537" spans="1:56" ht="14.85" customHeight="1">
      <c r="A537" s="29">
        <v>0</v>
      </c>
      <c r="B537" s="29">
        <v>0</v>
      </c>
      <c r="C537" s="29" t="s">
        <v>6075</v>
      </c>
      <c r="D537" s="29"/>
      <c r="E537" s="29"/>
      <c r="F537" s="29" t="s">
        <v>6063</v>
      </c>
      <c r="G537" s="29"/>
      <c r="H537" s="29"/>
      <c r="I537" s="402" t="s">
        <v>4446</v>
      </c>
      <c r="K537" s="29"/>
      <c r="L537" s="29"/>
      <c r="M537" s="29"/>
      <c r="N537" s="308" t="s">
        <v>26436</v>
      </c>
      <c r="O537" s="29"/>
      <c r="P537" s="25"/>
      <c r="Q537" s="25"/>
      <c r="R537" s="29" t="s">
        <v>28137</v>
      </c>
      <c r="S537" s="29" t="s">
        <v>6076</v>
      </c>
      <c r="T537" s="29" t="s">
        <v>1483</v>
      </c>
      <c r="U537"/>
      <c r="V537"/>
      <c r="W537" s="29"/>
      <c r="X537" s="349"/>
      <c r="Y537" s="29"/>
      <c r="Z537" s="29"/>
      <c r="AA537" s="29" t="s">
        <v>1170</v>
      </c>
      <c r="AB537" s="29"/>
      <c r="AC537" s="29"/>
      <c r="AD537" s="29"/>
      <c r="AE537" s="29" t="s">
        <v>2575</v>
      </c>
      <c r="AG537" s="38">
        <v>1</v>
      </c>
      <c r="AH537" s="38" t="s">
        <v>5945</v>
      </c>
      <c r="AI537" s="38" t="s">
        <v>4440</v>
      </c>
      <c r="AJ537" s="38" t="s">
        <v>5952</v>
      </c>
      <c r="AK537" s="38" t="s">
        <v>72</v>
      </c>
      <c r="AL537" s="301" t="s">
        <v>4874</v>
      </c>
      <c r="AR537" s="29" t="str">
        <f t="shared" si="88"/>
        <v>1</v>
      </c>
      <c r="AS537" s="29">
        <f t="shared" si="82"/>
        <v>0</v>
      </c>
      <c r="AT537" s="29">
        <v>0</v>
      </c>
      <c r="AW537" s="29" t="str">
        <f t="shared" si="90"/>
        <v/>
      </c>
      <c r="AX537" s="29" t="str">
        <f t="shared" si="83"/>
        <v/>
      </c>
      <c r="AY537" s="29" t="str">
        <f t="shared" si="89"/>
        <v>https://media.mediathek-tanz-theater.de/iiif/2/nvt_img-i25-007.JP2</v>
      </c>
      <c r="AZ537" s="29" t="str">
        <f t="shared" si="84"/>
        <v>image/jp2</v>
      </c>
      <c r="BA537" s="29" t="str">
        <f t="shared" si="85"/>
        <v>presentation/iiif</v>
      </c>
      <c r="BB537" s="29" t="str">
        <f t="shared" si="86"/>
        <v>https://media.mediathek-tanz-theater.de/iiif/2/nvt_img-i25-007.JP2/full/100,/0/default.jpg</v>
      </c>
      <c r="BC537" s="29" t="str">
        <f t="shared" si="81"/>
        <v>image/jpeg</v>
      </c>
      <c r="BD537" s="29" t="str">
        <f t="shared" si="87"/>
        <v>presentation/thumbnail</v>
      </c>
    </row>
    <row r="538" spans="1:56" ht="14.85" customHeight="1">
      <c r="A538" s="29">
        <v>1</v>
      </c>
      <c r="B538" s="29">
        <v>0</v>
      </c>
      <c r="C538" s="29" t="s">
        <v>6077</v>
      </c>
      <c r="D538" s="29"/>
      <c r="E538" s="29"/>
      <c r="F538" s="29" t="s">
        <v>6063</v>
      </c>
      <c r="G538" s="29"/>
      <c r="H538" s="29"/>
      <c r="I538" s="402" t="s">
        <v>4446</v>
      </c>
      <c r="K538" s="29"/>
      <c r="L538" s="29"/>
      <c r="M538" s="29"/>
      <c r="N538" s="308" t="s">
        <v>26436</v>
      </c>
      <c r="O538" s="29"/>
      <c r="P538" s="25"/>
      <c r="Q538" s="25"/>
      <c r="R538" s="29" t="s">
        <v>28137</v>
      </c>
      <c r="S538" s="29" t="s">
        <v>6078</v>
      </c>
      <c r="T538" s="29" t="s">
        <v>1483</v>
      </c>
      <c r="U538"/>
      <c r="V538"/>
      <c r="W538" s="29"/>
      <c r="X538" s="349"/>
      <c r="Y538" s="29"/>
      <c r="Z538" s="29"/>
      <c r="AA538" s="29" t="s">
        <v>1170</v>
      </c>
      <c r="AB538" s="29"/>
      <c r="AC538" s="29"/>
      <c r="AD538" s="29"/>
      <c r="AE538" s="29" t="s">
        <v>2575</v>
      </c>
      <c r="AG538" s="38">
        <v>1</v>
      </c>
      <c r="AH538" s="38" t="s">
        <v>5945</v>
      </c>
      <c r="AI538" s="38" t="s">
        <v>4440</v>
      </c>
      <c r="AJ538" s="38" t="s">
        <v>5946</v>
      </c>
      <c r="AK538" s="38" t="s">
        <v>72</v>
      </c>
      <c r="AL538" s="301" t="s">
        <v>4874</v>
      </c>
      <c r="AR538" s="29" t="str">
        <f t="shared" si="88"/>
        <v>1</v>
      </c>
      <c r="AS538" s="29">
        <f t="shared" si="82"/>
        <v>0</v>
      </c>
      <c r="AT538" s="29">
        <v>0</v>
      </c>
      <c r="AW538" s="29" t="str">
        <f t="shared" si="90"/>
        <v/>
      </c>
      <c r="AX538" s="29" t="str">
        <f t="shared" si="83"/>
        <v/>
      </c>
      <c r="AY538" s="29" t="str">
        <f t="shared" si="89"/>
        <v>https://media.mediathek-tanz-theater.de/iiif/2/nvt_img-i25-008.JP2</v>
      </c>
      <c r="AZ538" s="29" t="str">
        <f t="shared" si="84"/>
        <v>image/jp2</v>
      </c>
      <c r="BA538" s="29" t="str">
        <f t="shared" si="85"/>
        <v>presentation/iiif</v>
      </c>
      <c r="BB538" s="29" t="str">
        <f t="shared" si="86"/>
        <v>https://media.mediathek-tanz-theater.de/iiif/2/nvt_img-i25-008.JP2/full/100,/0/default.jpg</v>
      </c>
      <c r="BC538" s="29" t="str">
        <f t="shared" si="81"/>
        <v>image/jpeg</v>
      </c>
      <c r="BD538" s="29" t="str">
        <f t="shared" si="87"/>
        <v>presentation/thumbnail</v>
      </c>
    </row>
    <row r="539" spans="1:56" ht="14.85" customHeight="1">
      <c r="A539" s="29">
        <v>1</v>
      </c>
      <c r="B539" s="29">
        <v>0</v>
      </c>
      <c r="C539" s="29" t="s">
        <v>6079</v>
      </c>
      <c r="D539" s="29"/>
      <c r="E539" s="29"/>
      <c r="F539" s="29" t="s">
        <v>6063</v>
      </c>
      <c r="G539" s="29"/>
      <c r="H539" s="29"/>
      <c r="I539" s="402" t="s">
        <v>4446</v>
      </c>
      <c r="K539" s="29"/>
      <c r="L539" s="29"/>
      <c r="M539" s="29"/>
      <c r="N539" s="308" t="s">
        <v>26436</v>
      </c>
      <c r="O539" s="29"/>
      <c r="P539" s="25"/>
      <c r="Q539" s="25"/>
      <c r="R539" s="29" t="s">
        <v>28137</v>
      </c>
      <c r="S539" s="29" t="s">
        <v>6080</v>
      </c>
      <c r="T539" s="29" t="s">
        <v>1483</v>
      </c>
      <c r="U539"/>
      <c r="V539"/>
      <c r="W539" s="29"/>
      <c r="X539" s="349"/>
      <c r="Y539" s="29"/>
      <c r="Z539" s="29"/>
      <c r="AA539" s="29" t="s">
        <v>1170</v>
      </c>
      <c r="AB539" s="29"/>
      <c r="AC539" s="29" t="s">
        <v>6081</v>
      </c>
      <c r="AD539" s="29"/>
      <c r="AE539" s="29" t="s">
        <v>2575</v>
      </c>
      <c r="AG539" s="38">
        <v>1</v>
      </c>
      <c r="AH539" s="38" t="s">
        <v>5945</v>
      </c>
      <c r="AI539" s="38" t="s">
        <v>4440</v>
      </c>
      <c r="AJ539" s="38" t="s">
        <v>5952</v>
      </c>
      <c r="AK539" s="38" t="s">
        <v>72</v>
      </c>
      <c r="AL539" s="301" t="s">
        <v>4874</v>
      </c>
      <c r="AR539" s="29" t="str">
        <f t="shared" si="88"/>
        <v>1</v>
      </c>
      <c r="AS539" s="29">
        <f t="shared" si="82"/>
        <v>0</v>
      </c>
      <c r="AT539" s="29">
        <v>0</v>
      </c>
      <c r="AW539" s="29" t="str">
        <f t="shared" si="90"/>
        <v/>
      </c>
      <c r="AX539" s="29" t="str">
        <f t="shared" si="83"/>
        <v/>
      </c>
      <c r="AY539" s="29" t="str">
        <f t="shared" si="89"/>
        <v>https://media.mediathek-tanz-theater.de/iiif/2/nvt_img-i25-009.JP2</v>
      </c>
      <c r="AZ539" s="29" t="str">
        <f t="shared" si="84"/>
        <v>image/jp2</v>
      </c>
      <c r="BA539" s="29" t="str">
        <f t="shared" si="85"/>
        <v>presentation/iiif</v>
      </c>
      <c r="BB539" s="29" t="str">
        <f t="shared" si="86"/>
        <v>https://media.mediathek-tanz-theater.de/iiif/2/nvt_img-i25-009.JP2/full/100,/0/default.jpg</v>
      </c>
      <c r="BC539" s="29" t="str">
        <f t="shared" si="81"/>
        <v>image/jpeg</v>
      </c>
      <c r="BD539" s="29" t="str">
        <f t="shared" si="87"/>
        <v>presentation/thumbnail</v>
      </c>
    </row>
    <row r="540" spans="1:56" ht="14.85" customHeight="1">
      <c r="A540" s="29">
        <v>0</v>
      </c>
      <c r="B540" s="29">
        <v>0</v>
      </c>
      <c r="C540" s="29" t="s">
        <v>6082</v>
      </c>
      <c r="D540" s="29"/>
      <c r="E540" s="29"/>
      <c r="F540" s="29" t="s">
        <v>6063</v>
      </c>
      <c r="G540" s="29"/>
      <c r="H540" s="29"/>
      <c r="I540" s="402" t="s">
        <v>4446</v>
      </c>
      <c r="K540" s="29"/>
      <c r="L540" s="29"/>
      <c r="M540" s="29"/>
      <c r="N540" s="308" t="s">
        <v>26436</v>
      </c>
      <c r="O540" s="29"/>
      <c r="P540" s="25"/>
      <c r="Q540" s="25"/>
      <c r="R540" s="29" t="s">
        <v>28137</v>
      </c>
      <c r="S540" s="29" t="s">
        <v>6083</v>
      </c>
      <c r="T540" s="29" t="s">
        <v>1483</v>
      </c>
      <c r="U540"/>
      <c r="V540"/>
      <c r="W540" s="29"/>
      <c r="X540" s="349"/>
      <c r="Y540" s="29"/>
      <c r="Z540" s="29"/>
      <c r="AA540" s="29" t="s">
        <v>1170</v>
      </c>
      <c r="AB540" s="29"/>
      <c r="AC540" s="29"/>
      <c r="AD540" s="29"/>
      <c r="AE540" s="29" t="s">
        <v>2575</v>
      </c>
      <c r="AG540" s="38">
        <v>1</v>
      </c>
      <c r="AH540" s="38" t="s">
        <v>5945</v>
      </c>
      <c r="AI540" s="38" t="s">
        <v>4440</v>
      </c>
      <c r="AJ540" s="38" t="s">
        <v>5946</v>
      </c>
      <c r="AK540" s="38" t="s">
        <v>72</v>
      </c>
      <c r="AL540" s="301" t="s">
        <v>4874</v>
      </c>
      <c r="AR540" s="29" t="str">
        <f t="shared" si="88"/>
        <v>1</v>
      </c>
      <c r="AS540" s="29">
        <f t="shared" si="82"/>
        <v>0</v>
      </c>
      <c r="AT540" s="29">
        <v>0</v>
      </c>
      <c r="AW540" s="29" t="str">
        <f t="shared" si="90"/>
        <v/>
      </c>
      <c r="AX540" s="29" t="str">
        <f t="shared" si="83"/>
        <v/>
      </c>
      <c r="AY540" s="29" t="str">
        <f t="shared" si="89"/>
        <v>https://media.mediathek-tanz-theater.de/iiif/2/nvt_img-i25-010.JP2</v>
      </c>
      <c r="AZ540" s="29" t="str">
        <f t="shared" si="84"/>
        <v>image/jp2</v>
      </c>
      <c r="BA540" s="29" t="str">
        <f t="shared" si="85"/>
        <v>presentation/iiif</v>
      </c>
      <c r="BB540" s="29" t="str">
        <f t="shared" si="86"/>
        <v>https://media.mediathek-tanz-theater.de/iiif/2/nvt_img-i25-010.JP2/full/100,/0/default.jpg</v>
      </c>
      <c r="BC540" s="29" t="str">
        <f t="shared" si="81"/>
        <v>image/jpeg</v>
      </c>
      <c r="BD540" s="29" t="str">
        <f t="shared" si="87"/>
        <v>presentation/thumbnail</v>
      </c>
    </row>
    <row r="541" spans="1:56" ht="14.85" customHeight="1">
      <c r="A541" s="29">
        <v>0</v>
      </c>
      <c r="B541" s="29">
        <v>0</v>
      </c>
      <c r="C541" s="29" t="s">
        <v>6084</v>
      </c>
      <c r="D541" s="29"/>
      <c r="E541" s="29"/>
      <c r="F541" s="29" t="s">
        <v>6063</v>
      </c>
      <c r="G541" s="29"/>
      <c r="H541" s="29"/>
      <c r="I541" s="402" t="s">
        <v>4446</v>
      </c>
      <c r="K541" s="29"/>
      <c r="L541" s="29"/>
      <c r="M541" s="29"/>
      <c r="N541" s="308" t="s">
        <v>26436</v>
      </c>
      <c r="O541" s="29"/>
      <c r="P541" s="25"/>
      <c r="Q541" s="25"/>
      <c r="R541" s="29" t="s">
        <v>28137</v>
      </c>
      <c r="S541" s="29" t="s">
        <v>6085</v>
      </c>
      <c r="T541" s="29" t="s">
        <v>1483</v>
      </c>
      <c r="U541"/>
      <c r="V541"/>
      <c r="W541" s="29"/>
      <c r="X541" s="349"/>
      <c r="Y541" s="29"/>
      <c r="Z541" s="29"/>
      <c r="AA541" s="29" t="s">
        <v>1170</v>
      </c>
      <c r="AB541" s="29"/>
      <c r="AC541" s="29"/>
      <c r="AD541" s="29"/>
      <c r="AE541" s="29" t="s">
        <v>2575</v>
      </c>
      <c r="AG541" s="38">
        <v>1</v>
      </c>
      <c r="AH541" s="38" t="s">
        <v>5945</v>
      </c>
      <c r="AI541" s="38" t="s">
        <v>4440</v>
      </c>
      <c r="AJ541" s="38" t="s">
        <v>5946</v>
      </c>
      <c r="AK541" s="38" t="s">
        <v>72</v>
      </c>
      <c r="AL541" s="301" t="s">
        <v>4874</v>
      </c>
      <c r="AR541" s="29" t="str">
        <f t="shared" si="88"/>
        <v>1</v>
      </c>
      <c r="AS541" s="29">
        <f t="shared" si="82"/>
        <v>0</v>
      </c>
      <c r="AT541" s="29">
        <v>0</v>
      </c>
      <c r="AW541" s="29" t="str">
        <f t="shared" si="90"/>
        <v/>
      </c>
      <c r="AX541" s="29" t="str">
        <f t="shared" si="83"/>
        <v/>
      </c>
      <c r="AY541" s="29" t="str">
        <f t="shared" si="89"/>
        <v>https://media.mediathek-tanz-theater.de/iiif/2/nvt_img-i25-011.JP2</v>
      </c>
      <c r="AZ541" s="29" t="str">
        <f t="shared" si="84"/>
        <v>image/jp2</v>
      </c>
      <c r="BA541" s="29" t="str">
        <f t="shared" si="85"/>
        <v>presentation/iiif</v>
      </c>
      <c r="BB541" s="29" t="str">
        <f t="shared" si="86"/>
        <v>https://media.mediathek-tanz-theater.de/iiif/2/nvt_img-i25-011.JP2/full/100,/0/default.jpg</v>
      </c>
      <c r="BC541" s="29" t="str">
        <f t="shared" si="81"/>
        <v>image/jpeg</v>
      </c>
      <c r="BD541" s="29" t="str">
        <f t="shared" si="87"/>
        <v>presentation/thumbnail</v>
      </c>
    </row>
    <row r="542" spans="1:56" ht="14.85" customHeight="1">
      <c r="A542" s="29">
        <v>0</v>
      </c>
      <c r="B542" s="29">
        <v>0</v>
      </c>
      <c r="C542" s="29" t="s">
        <v>6086</v>
      </c>
      <c r="D542" s="29"/>
      <c r="E542" s="29"/>
      <c r="F542" s="29" t="s">
        <v>6063</v>
      </c>
      <c r="G542" s="29"/>
      <c r="H542" s="29"/>
      <c r="I542" s="402" t="s">
        <v>4446</v>
      </c>
      <c r="K542" s="29"/>
      <c r="L542" s="29"/>
      <c r="M542" s="29"/>
      <c r="N542" s="308" t="s">
        <v>26436</v>
      </c>
      <c r="O542" s="29"/>
      <c r="P542" s="25"/>
      <c r="Q542" s="25"/>
      <c r="R542" s="29" t="s">
        <v>28137</v>
      </c>
      <c r="S542" s="29" t="s">
        <v>6087</v>
      </c>
      <c r="T542" s="29" t="s">
        <v>1483</v>
      </c>
      <c r="U542"/>
      <c r="V542"/>
      <c r="W542" s="29"/>
      <c r="X542" s="349"/>
      <c r="Y542" s="29"/>
      <c r="Z542" s="29"/>
      <c r="AA542" s="29" t="s">
        <v>1170</v>
      </c>
      <c r="AB542" s="29"/>
      <c r="AC542" s="29"/>
      <c r="AD542" s="29"/>
      <c r="AE542" s="29" t="s">
        <v>2575</v>
      </c>
      <c r="AG542" s="38">
        <v>1</v>
      </c>
      <c r="AH542" s="38" t="s">
        <v>5945</v>
      </c>
      <c r="AI542" s="38" t="s">
        <v>4440</v>
      </c>
      <c r="AJ542" s="38" t="s">
        <v>5946</v>
      </c>
      <c r="AK542" s="38" t="s">
        <v>72</v>
      </c>
      <c r="AL542" s="301" t="s">
        <v>4874</v>
      </c>
      <c r="AR542" s="29" t="str">
        <f t="shared" si="88"/>
        <v>1</v>
      </c>
      <c r="AS542" s="29">
        <f t="shared" si="82"/>
        <v>0</v>
      </c>
      <c r="AT542" s="29">
        <v>0</v>
      </c>
      <c r="AW542" s="29" t="str">
        <f t="shared" si="90"/>
        <v/>
      </c>
      <c r="AX542" s="29" t="str">
        <f t="shared" si="83"/>
        <v/>
      </c>
      <c r="AY542" s="29" t="str">
        <f t="shared" si="89"/>
        <v>https://media.mediathek-tanz-theater.de/iiif/2/nvt_img-i25-012.JP2</v>
      </c>
      <c r="AZ542" s="29" t="str">
        <f t="shared" si="84"/>
        <v>image/jp2</v>
      </c>
      <c r="BA542" s="29" t="str">
        <f t="shared" si="85"/>
        <v>presentation/iiif</v>
      </c>
      <c r="BB542" s="29" t="str">
        <f t="shared" si="86"/>
        <v>https://media.mediathek-tanz-theater.de/iiif/2/nvt_img-i25-012.JP2/full/100,/0/default.jpg</v>
      </c>
      <c r="BC542" s="29" t="str">
        <f t="shared" si="81"/>
        <v>image/jpeg</v>
      </c>
      <c r="BD542" s="29" t="str">
        <f t="shared" si="87"/>
        <v>presentation/thumbnail</v>
      </c>
    </row>
    <row r="543" spans="1:56" ht="14.85" customHeight="1">
      <c r="A543" s="29">
        <v>0</v>
      </c>
      <c r="B543" s="29">
        <v>0</v>
      </c>
      <c r="C543" s="29" t="s">
        <v>6088</v>
      </c>
      <c r="D543" s="29"/>
      <c r="E543" s="29"/>
      <c r="F543" s="29" t="s">
        <v>6063</v>
      </c>
      <c r="G543" s="29"/>
      <c r="H543" s="29"/>
      <c r="I543" s="402" t="s">
        <v>4446</v>
      </c>
      <c r="K543" s="29"/>
      <c r="L543" s="29"/>
      <c r="M543" s="29"/>
      <c r="N543" s="308" t="s">
        <v>26436</v>
      </c>
      <c r="O543" s="29"/>
      <c r="P543" s="25"/>
      <c r="Q543" s="25"/>
      <c r="R543" s="29" t="s">
        <v>28137</v>
      </c>
      <c r="S543" s="29" t="s">
        <v>6089</v>
      </c>
      <c r="T543" s="29" t="s">
        <v>1483</v>
      </c>
      <c r="U543" s="29" t="s">
        <v>6090</v>
      </c>
      <c r="V543"/>
      <c r="W543" s="29"/>
      <c r="X543" s="349"/>
      <c r="Y543" s="29"/>
      <c r="Z543" s="29"/>
      <c r="AA543" s="29" t="s">
        <v>1170</v>
      </c>
      <c r="AB543" s="29"/>
      <c r="AC543" s="29"/>
      <c r="AD543" s="29"/>
      <c r="AE543" s="29" t="s">
        <v>2575</v>
      </c>
      <c r="AG543" s="38">
        <v>1</v>
      </c>
      <c r="AH543" s="38" t="s">
        <v>5945</v>
      </c>
      <c r="AI543" s="38" t="s">
        <v>4440</v>
      </c>
      <c r="AJ543" s="38" t="s">
        <v>5946</v>
      </c>
      <c r="AK543" s="38" t="s">
        <v>72</v>
      </c>
      <c r="AL543" s="301" t="s">
        <v>4874</v>
      </c>
      <c r="AR543" s="29" t="str">
        <f t="shared" si="88"/>
        <v>1</v>
      </c>
      <c r="AS543" s="29">
        <f t="shared" si="82"/>
        <v>0</v>
      </c>
      <c r="AT543" s="29">
        <v>0</v>
      </c>
      <c r="AW543" s="29" t="str">
        <f t="shared" si="90"/>
        <v/>
      </c>
      <c r="AX543" s="29" t="str">
        <f t="shared" si="83"/>
        <v/>
      </c>
      <c r="AY543" s="29" t="str">
        <f t="shared" si="89"/>
        <v>https://media.mediathek-tanz-theater.de/iiif/2/nvt_img-i25-013.JP2</v>
      </c>
      <c r="AZ543" s="29" t="str">
        <f t="shared" si="84"/>
        <v>image/jp2</v>
      </c>
      <c r="BA543" s="29" t="str">
        <f t="shared" si="85"/>
        <v>presentation/iiif</v>
      </c>
      <c r="BB543" s="29" t="str">
        <f t="shared" si="86"/>
        <v>https://media.mediathek-tanz-theater.de/iiif/2/nvt_img-i25-013.JP2/full/100,/0/default.jpg</v>
      </c>
      <c r="BC543" s="29" t="str">
        <f t="shared" si="81"/>
        <v>image/jpeg</v>
      </c>
      <c r="BD543" s="29" t="str">
        <f t="shared" si="87"/>
        <v>presentation/thumbnail</v>
      </c>
    </row>
    <row r="544" spans="1:56" ht="14.85" customHeight="1">
      <c r="A544" s="29">
        <v>1</v>
      </c>
      <c r="B544" s="29">
        <v>0</v>
      </c>
      <c r="C544" s="29" t="s">
        <v>6091</v>
      </c>
      <c r="D544" s="29"/>
      <c r="E544" s="29"/>
      <c r="F544" s="29" t="s">
        <v>6063</v>
      </c>
      <c r="G544" s="29"/>
      <c r="H544" s="29"/>
      <c r="I544" s="402" t="s">
        <v>4446</v>
      </c>
      <c r="K544" s="29"/>
      <c r="L544" s="29"/>
      <c r="M544" s="29"/>
      <c r="N544" s="308" t="s">
        <v>26436</v>
      </c>
      <c r="O544" s="29"/>
      <c r="P544" s="25"/>
      <c r="Q544" s="25"/>
      <c r="R544" s="29" t="s">
        <v>28137</v>
      </c>
      <c r="S544" s="29" t="s">
        <v>6092</v>
      </c>
      <c r="T544" s="29" t="s">
        <v>1483</v>
      </c>
      <c r="U544"/>
      <c r="V544"/>
      <c r="W544" s="29"/>
      <c r="X544" s="349"/>
      <c r="Y544" s="29"/>
      <c r="Z544" s="29"/>
      <c r="AA544" s="29" t="s">
        <v>1170</v>
      </c>
      <c r="AB544" s="29"/>
      <c r="AC544" s="29"/>
      <c r="AD544" s="29"/>
      <c r="AE544" s="29" t="s">
        <v>2575</v>
      </c>
      <c r="AG544" s="38">
        <v>1</v>
      </c>
      <c r="AH544" s="38" t="s">
        <v>5945</v>
      </c>
      <c r="AI544" s="38" t="s">
        <v>4440</v>
      </c>
      <c r="AJ544" s="38" t="s">
        <v>5946</v>
      </c>
      <c r="AK544" s="38" t="s">
        <v>72</v>
      </c>
      <c r="AL544" s="301" t="s">
        <v>4874</v>
      </c>
      <c r="AR544" s="29" t="str">
        <f t="shared" si="88"/>
        <v>1</v>
      </c>
      <c r="AS544" s="29">
        <f t="shared" si="82"/>
        <v>0</v>
      </c>
      <c r="AT544" s="29">
        <v>0</v>
      </c>
      <c r="AW544" s="29" t="str">
        <f t="shared" si="90"/>
        <v/>
      </c>
      <c r="AX544" s="29" t="str">
        <f t="shared" si="83"/>
        <v/>
      </c>
      <c r="AY544" s="29" t="str">
        <f t="shared" si="89"/>
        <v>https://media.mediathek-tanz-theater.de/iiif/2/nvt_img-i25-014.JP2</v>
      </c>
      <c r="AZ544" s="29" t="str">
        <f t="shared" si="84"/>
        <v>image/jp2</v>
      </c>
      <c r="BA544" s="29" t="str">
        <f t="shared" si="85"/>
        <v>presentation/iiif</v>
      </c>
      <c r="BB544" s="29" t="str">
        <f t="shared" si="86"/>
        <v>https://media.mediathek-tanz-theater.de/iiif/2/nvt_img-i25-014.JP2/full/100,/0/default.jpg</v>
      </c>
      <c r="BC544" s="29" t="str">
        <f t="shared" si="81"/>
        <v>image/jpeg</v>
      </c>
      <c r="BD544" s="29" t="str">
        <f t="shared" si="87"/>
        <v>presentation/thumbnail</v>
      </c>
    </row>
    <row r="545" spans="1:56" ht="14.85" customHeight="1">
      <c r="A545" s="29">
        <v>0</v>
      </c>
      <c r="B545" s="29">
        <v>0</v>
      </c>
      <c r="C545" s="29" t="s">
        <v>6093</v>
      </c>
      <c r="D545" s="29"/>
      <c r="E545" s="29"/>
      <c r="F545" s="29" t="s">
        <v>6063</v>
      </c>
      <c r="G545" s="29"/>
      <c r="H545" s="29"/>
      <c r="I545" s="402" t="s">
        <v>4446</v>
      </c>
      <c r="K545" s="29"/>
      <c r="L545" s="29"/>
      <c r="M545" s="29"/>
      <c r="N545" s="308" t="s">
        <v>26436</v>
      </c>
      <c r="O545" s="29"/>
      <c r="P545" s="25"/>
      <c r="Q545" s="25"/>
      <c r="R545" s="29" t="s">
        <v>28137</v>
      </c>
      <c r="S545" s="29" t="s">
        <v>6094</v>
      </c>
      <c r="T545" s="29"/>
      <c r="U545"/>
      <c r="V545"/>
      <c r="W545" s="29"/>
      <c r="X545" s="349"/>
      <c r="Y545" s="29"/>
      <c r="Z545" s="29"/>
      <c r="AA545" s="29" t="s">
        <v>1170</v>
      </c>
      <c r="AB545" s="29"/>
      <c r="AC545" s="29"/>
      <c r="AD545" s="29"/>
      <c r="AE545" s="29" t="s">
        <v>2575</v>
      </c>
      <c r="AG545" s="38">
        <v>1</v>
      </c>
      <c r="AH545" s="38" t="s">
        <v>5945</v>
      </c>
      <c r="AI545" s="38" t="s">
        <v>4440</v>
      </c>
      <c r="AJ545" s="38" t="s">
        <v>5946</v>
      </c>
      <c r="AK545" s="38" t="s">
        <v>72</v>
      </c>
      <c r="AL545" s="301" t="s">
        <v>5080</v>
      </c>
      <c r="AR545" s="29" t="str">
        <f t="shared" si="88"/>
        <v>1</v>
      </c>
      <c r="AS545" s="29">
        <f t="shared" si="82"/>
        <v>0</v>
      </c>
      <c r="AT545" s="29">
        <v>0</v>
      </c>
      <c r="AW545" s="29" t="str">
        <f t="shared" si="90"/>
        <v/>
      </c>
      <c r="AX545" s="29" t="str">
        <f t="shared" si="83"/>
        <v/>
      </c>
      <c r="AY545" s="29" t="str">
        <f t="shared" si="89"/>
        <v>https://media.mediathek-tanz-theater.de/iiif/2/nvt_img-i25-015.JP2</v>
      </c>
      <c r="AZ545" s="29" t="str">
        <f t="shared" si="84"/>
        <v>image/jp2</v>
      </c>
      <c r="BA545" s="29" t="str">
        <f t="shared" si="85"/>
        <v>presentation/iiif</v>
      </c>
      <c r="BB545" s="29" t="str">
        <f t="shared" si="86"/>
        <v>https://media.mediathek-tanz-theater.de/iiif/2/nvt_img-i25-015.JP2/full/100,/0/default.jpg</v>
      </c>
      <c r="BC545" s="29" t="str">
        <f t="shared" si="81"/>
        <v>image/jpeg</v>
      </c>
      <c r="BD545" s="29" t="str">
        <f t="shared" si="87"/>
        <v>presentation/thumbnail</v>
      </c>
    </row>
    <row r="546" spans="1:56" ht="14.85" customHeight="1">
      <c r="A546" s="29">
        <v>1</v>
      </c>
      <c r="B546" s="29">
        <v>0</v>
      </c>
      <c r="C546" s="29" t="s">
        <v>6095</v>
      </c>
      <c r="D546" s="29"/>
      <c r="E546" s="29"/>
      <c r="F546" s="29" t="s">
        <v>6063</v>
      </c>
      <c r="G546" s="29"/>
      <c r="H546" s="29"/>
      <c r="I546" s="402" t="s">
        <v>4446</v>
      </c>
      <c r="K546" s="29"/>
      <c r="L546" s="29"/>
      <c r="M546" s="29"/>
      <c r="N546" s="308" t="s">
        <v>26436</v>
      </c>
      <c r="O546" s="29"/>
      <c r="P546" s="25"/>
      <c r="Q546" s="25"/>
      <c r="R546" s="29" t="s">
        <v>28137</v>
      </c>
      <c r="S546" s="29" t="s">
        <v>6096</v>
      </c>
      <c r="T546" s="29" t="s">
        <v>1483</v>
      </c>
      <c r="U546" t="s">
        <v>6097</v>
      </c>
      <c r="V546"/>
      <c r="W546" s="29"/>
      <c r="X546" s="349"/>
      <c r="Y546" s="29"/>
      <c r="Z546" s="29" t="s">
        <v>1218</v>
      </c>
      <c r="AA546" s="29" t="s">
        <v>1170</v>
      </c>
      <c r="AB546" s="29"/>
      <c r="AC546" s="29"/>
      <c r="AD546" s="29"/>
      <c r="AE546" s="29" t="s">
        <v>2575</v>
      </c>
      <c r="AG546" s="38">
        <v>1</v>
      </c>
      <c r="AH546" s="38" t="s">
        <v>5945</v>
      </c>
      <c r="AI546" s="38" t="s">
        <v>4440</v>
      </c>
      <c r="AJ546" s="38" t="s">
        <v>5946</v>
      </c>
      <c r="AK546" s="38" t="s">
        <v>72</v>
      </c>
      <c r="AL546" s="301" t="s">
        <v>5080</v>
      </c>
      <c r="AR546" s="29" t="str">
        <f t="shared" si="88"/>
        <v>1</v>
      </c>
      <c r="AS546" s="29">
        <f t="shared" si="82"/>
        <v>0</v>
      </c>
      <c r="AT546" s="29">
        <v>0</v>
      </c>
      <c r="AW546" s="29" t="str">
        <f t="shared" si="90"/>
        <v/>
      </c>
      <c r="AX546" s="29" t="str">
        <f t="shared" si="83"/>
        <v/>
      </c>
      <c r="AY546" s="29" t="str">
        <f t="shared" si="89"/>
        <v>https://media.mediathek-tanz-theater.de/iiif/2/nvt_img-i25-016.JP2</v>
      </c>
      <c r="AZ546" s="29" t="str">
        <f t="shared" si="84"/>
        <v>image/jp2</v>
      </c>
      <c r="BA546" s="29" t="str">
        <f t="shared" si="85"/>
        <v>presentation/iiif</v>
      </c>
      <c r="BB546" s="29" t="str">
        <f t="shared" si="86"/>
        <v>https://media.mediathek-tanz-theater.de/iiif/2/nvt_img-i25-016.JP2/full/100,/0/default.jpg</v>
      </c>
      <c r="BC546" s="29" t="str">
        <f t="shared" si="81"/>
        <v>image/jpeg</v>
      </c>
      <c r="BD546" s="29" t="str">
        <f t="shared" si="87"/>
        <v>presentation/thumbnail</v>
      </c>
    </row>
    <row r="547" spans="1:56" ht="14.85" customHeight="1">
      <c r="A547" s="29">
        <v>0</v>
      </c>
      <c r="B547" s="29">
        <v>0</v>
      </c>
      <c r="C547" s="29" t="s">
        <v>6028</v>
      </c>
      <c r="D547" s="29"/>
      <c r="E547" s="29"/>
      <c r="F547" s="29" t="s">
        <v>6063</v>
      </c>
      <c r="G547" s="29"/>
      <c r="H547" s="29"/>
      <c r="I547" s="402" t="s">
        <v>4446</v>
      </c>
      <c r="K547" s="29"/>
      <c r="L547" s="29"/>
      <c r="M547" s="29" t="s">
        <v>6098</v>
      </c>
      <c r="N547" s="308" t="s">
        <v>26436</v>
      </c>
      <c r="O547" s="29"/>
      <c r="P547" s="25"/>
      <c r="Q547" s="25"/>
      <c r="R547" s="29" t="s">
        <v>28137</v>
      </c>
      <c r="S547" s="29" t="s">
        <v>6099</v>
      </c>
      <c r="T547" s="29" t="s">
        <v>1483</v>
      </c>
      <c r="U547" t="s">
        <v>2860</v>
      </c>
      <c r="V547"/>
      <c r="W547" s="29"/>
      <c r="X547" s="349"/>
      <c r="Y547" s="29"/>
      <c r="Z547" s="29"/>
      <c r="AA547" s="29" t="s">
        <v>1170</v>
      </c>
      <c r="AB547" s="29"/>
      <c r="AC547" s="29" t="s">
        <v>6100</v>
      </c>
      <c r="AD547" s="29"/>
      <c r="AE547" s="29" t="s">
        <v>2575</v>
      </c>
      <c r="AG547" s="38">
        <v>1</v>
      </c>
      <c r="AH547" s="38" t="s">
        <v>5945</v>
      </c>
      <c r="AI547" s="38" t="s">
        <v>4440</v>
      </c>
      <c r="AJ547" s="38" t="s">
        <v>5946</v>
      </c>
      <c r="AK547" s="38" t="s">
        <v>72</v>
      </c>
      <c r="AL547" s="301" t="s">
        <v>5080</v>
      </c>
      <c r="AR547" s="29" t="str">
        <f t="shared" si="88"/>
        <v>1</v>
      </c>
      <c r="AS547" s="29">
        <f t="shared" si="82"/>
        <v>0</v>
      </c>
      <c r="AT547" s="29">
        <v>0</v>
      </c>
      <c r="AW547" s="29" t="str">
        <f t="shared" si="90"/>
        <v/>
      </c>
      <c r="AX547" s="29" t="str">
        <f t="shared" si="83"/>
        <v/>
      </c>
      <c r="AY547" s="29" t="str">
        <f t="shared" si="89"/>
        <v>https://media.mediathek-tanz-theater.de/iiif/2/nvt_img-i25-017.JP2</v>
      </c>
      <c r="AZ547" s="29" t="str">
        <f t="shared" si="84"/>
        <v>image/jp2</v>
      </c>
      <c r="BA547" s="29" t="str">
        <f t="shared" si="85"/>
        <v>presentation/iiif</v>
      </c>
      <c r="BB547" s="29" t="str">
        <f t="shared" si="86"/>
        <v>https://media.mediathek-tanz-theater.de/iiif/2/nvt_img-i25-017.JP2/full/100,/0/default.jpg</v>
      </c>
      <c r="BC547" s="29" t="str">
        <f t="shared" si="81"/>
        <v>image/jpeg</v>
      </c>
      <c r="BD547" s="29" t="str">
        <f t="shared" si="87"/>
        <v>presentation/thumbnail</v>
      </c>
    </row>
    <row r="548" spans="1:56" ht="14.85" customHeight="1">
      <c r="A548" s="29">
        <v>1</v>
      </c>
      <c r="B548" s="29">
        <v>0</v>
      </c>
      <c r="C548" s="29" t="s">
        <v>6101</v>
      </c>
      <c r="D548" s="29"/>
      <c r="E548" s="29"/>
      <c r="F548" s="29" t="s">
        <v>6063</v>
      </c>
      <c r="G548" s="29"/>
      <c r="H548" s="29"/>
      <c r="I548" s="402" t="s">
        <v>4446</v>
      </c>
      <c r="K548" s="29"/>
      <c r="L548" s="29"/>
      <c r="M548" s="29"/>
      <c r="N548" s="308" t="s">
        <v>26436</v>
      </c>
      <c r="O548" s="29"/>
      <c r="P548" s="25"/>
      <c r="Q548" s="25"/>
      <c r="R548" s="29" t="s">
        <v>28137</v>
      </c>
      <c r="S548" s="29" t="s">
        <v>6102</v>
      </c>
      <c r="T548" s="29" t="s">
        <v>1483</v>
      </c>
      <c r="U548"/>
      <c r="V548"/>
      <c r="W548" s="29"/>
      <c r="X548" s="349"/>
      <c r="Y548" s="29"/>
      <c r="Z548" s="29"/>
      <c r="AA548" s="29" t="s">
        <v>1170</v>
      </c>
      <c r="AB548" s="29"/>
      <c r="AC548" s="29"/>
      <c r="AD548" s="29"/>
      <c r="AE548" s="29" t="s">
        <v>2575</v>
      </c>
      <c r="AG548" s="38">
        <v>1</v>
      </c>
      <c r="AH548" s="38" t="s">
        <v>5945</v>
      </c>
      <c r="AI548" s="38" t="s">
        <v>4440</v>
      </c>
      <c r="AJ548" s="38" t="s">
        <v>5952</v>
      </c>
      <c r="AK548" s="38" t="s">
        <v>72</v>
      </c>
      <c r="AL548" s="301" t="s">
        <v>5080</v>
      </c>
      <c r="AR548" s="29" t="str">
        <f t="shared" si="88"/>
        <v>1</v>
      </c>
      <c r="AS548" s="29">
        <f t="shared" si="82"/>
        <v>0</v>
      </c>
      <c r="AT548" s="29">
        <v>0</v>
      </c>
      <c r="AW548" s="29" t="str">
        <f t="shared" si="90"/>
        <v/>
      </c>
      <c r="AX548" s="29" t="str">
        <f t="shared" si="83"/>
        <v/>
      </c>
      <c r="AY548" s="29" t="str">
        <f t="shared" si="89"/>
        <v>https://media.mediathek-tanz-theater.de/iiif/2/nvt_img-i25-018.JP2</v>
      </c>
      <c r="AZ548" s="29" t="str">
        <f t="shared" si="84"/>
        <v>image/jp2</v>
      </c>
      <c r="BA548" s="29" t="str">
        <f t="shared" si="85"/>
        <v>presentation/iiif</v>
      </c>
      <c r="BB548" s="29" t="str">
        <f t="shared" si="86"/>
        <v>https://media.mediathek-tanz-theater.de/iiif/2/nvt_img-i25-018.JP2/full/100,/0/default.jpg</v>
      </c>
      <c r="BC548" s="29" t="str">
        <f t="shared" si="81"/>
        <v>image/jpeg</v>
      </c>
      <c r="BD548" s="29" t="str">
        <f t="shared" si="87"/>
        <v>presentation/thumbnail</v>
      </c>
    </row>
    <row r="549" spans="1:56" ht="14.85" customHeight="1">
      <c r="A549" s="29">
        <v>1</v>
      </c>
      <c r="B549" s="29">
        <v>0</v>
      </c>
      <c r="C549" s="29" t="s">
        <v>6103</v>
      </c>
      <c r="D549" s="29"/>
      <c r="E549" s="29"/>
      <c r="F549" s="29" t="s">
        <v>6063</v>
      </c>
      <c r="G549" s="29"/>
      <c r="H549" s="29"/>
      <c r="I549" s="402" t="s">
        <v>4446</v>
      </c>
      <c r="K549" s="29"/>
      <c r="L549" s="29"/>
      <c r="M549" s="29"/>
      <c r="N549" s="308" t="s">
        <v>26436</v>
      </c>
      <c r="O549" s="29"/>
      <c r="P549" s="25"/>
      <c r="Q549" s="25"/>
      <c r="R549" s="29" t="s">
        <v>28137</v>
      </c>
      <c r="S549" s="29" t="s">
        <v>6104</v>
      </c>
      <c r="T549" s="29" t="s">
        <v>1483</v>
      </c>
      <c r="U549" t="s">
        <v>2860</v>
      </c>
      <c r="V549"/>
      <c r="W549" s="29"/>
      <c r="X549" s="349"/>
      <c r="Y549" s="29"/>
      <c r="Z549" s="29" t="s">
        <v>1218</v>
      </c>
      <c r="AA549" s="29" t="s">
        <v>1170</v>
      </c>
      <c r="AB549" s="29"/>
      <c r="AC549" s="29"/>
      <c r="AD549" s="29"/>
      <c r="AE549" s="29" t="s">
        <v>2575</v>
      </c>
      <c r="AG549" s="38">
        <v>1</v>
      </c>
      <c r="AH549" s="38" t="s">
        <v>5945</v>
      </c>
      <c r="AI549" s="38" t="s">
        <v>4440</v>
      </c>
      <c r="AJ549" s="38" t="s">
        <v>5946</v>
      </c>
      <c r="AK549" s="38" t="s">
        <v>72</v>
      </c>
      <c r="AL549" s="301" t="s">
        <v>5080</v>
      </c>
      <c r="AR549" s="29" t="str">
        <f t="shared" si="88"/>
        <v>1</v>
      </c>
      <c r="AS549" s="29">
        <f t="shared" si="82"/>
        <v>0</v>
      </c>
      <c r="AT549" s="29">
        <v>0</v>
      </c>
      <c r="AW549" s="29" t="str">
        <f t="shared" si="90"/>
        <v/>
      </c>
      <c r="AX549" s="29" t="str">
        <f t="shared" si="83"/>
        <v/>
      </c>
      <c r="AY549" s="29" t="str">
        <f t="shared" si="89"/>
        <v>https://media.mediathek-tanz-theater.de/iiif/2/nvt_img-i25-019.JP2</v>
      </c>
      <c r="AZ549" s="29" t="str">
        <f t="shared" si="84"/>
        <v>image/jp2</v>
      </c>
      <c r="BA549" s="29" t="str">
        <f t="shared" si="85"/>
        <v>presentation/iiif</v>
      </c>
      <c r="BB549" s="29" t="str">
        <f t="shared" si="86"/>
        <v>https://media.mediathek-tanz-theater.de/iiif/2/nvt_img-i25-019.JP2/full/100,/0/default.jpg</v>
      </c>
      <c r="BC549" s="29" t="str">
        <f t="shared" si="81"/>
        <v>image/jpeg</v>
      </c>
      <c r="BD549" s="29" t="str">
        <f t="shared" si="87"/>
        <v>presentation/thumbnail</v>
      </c>
    </row>
    <row r="550" spans="1:56" ht="14.85" customHeight="1">
      <c r="A550" s="29">
        <v>0</v>
      </c>
      <c r="B550" s="29">
        <v>0</v>
      </c>
      <c r="C550" s="29" t="s">
        <v>6105</v>
      </c>
      <c r="D550" s="29"/>
      <c r="E550" s="29"/>
      <c r="F550" s="29" t="s">
        <v>6063</v>
      </c>
      <c r="G550" s="29"/>
      <c r="H550" s="29"/>
      <c r="I550" s="402" t="s">
        <v>4446</v>
      </c>
      <c r="K550" s="29"/>
      <c r="L550" s="29"/>
      <c r="M550" s="29"/>
      <c r="N550" s="308" t="s">
        <v>26436</v>
      </c>
      <c r="O550" s="29"/>
      <c r="P550" s="25"/>
      <c r="Q550" s="25"/>
      <c r="R550" s="29" t="s">
        <v>28137</v>
      </c>
      <c r="S550" s="29" t="s">
        <v>6106</v>
      </c>
      <c r="T550" s="29" t="s">
        <v>1483</v>
      </c>
      <c r="U550"/>
      <c r="V550"/>
      <c r="W550" s="29"/>
      <c r="X550" s="349"/>
      <c r="Y550" s="29"/>
      <c r="Z550" s="29" t="s">
        <v>1218</v>
      </c>
      <c r="AA550" s="29" t="s">
        <v>1170</v>
      </c>
      <c r="AB550" s="29"/>
      <c r="AC550" s="29"/>
      <c r="AD550" s="29"/>
      <c r="AE550" s="29" t="s">
        <v>2575</v>
      </c>
      <c r="AG550" s="38">
        <v>1</v>
      </c>
      <c r="AH550" s="38" t="s">
        <v>5945</v>
      </c>
      <c r="AI550" s="38" t="s">
        <v>4440</v>
      </c>
      <c r="AJ550" s="38" t="s">
        <v>5946</v>
      </c>
      <c r="AK550" s="38" t="s">
        <v>72</v>
      </c>
      <c r="AL550" s="301" t="s">
        <v>5080</v>
      </c>
      <c r="AR550" s="29" t="str">
        <f t="shared" si="88"/>
        <v>1</v>
      </c>
      <c r="AS550" s="29">
        <f t="shared" si="82"/>
        <v>0</v>
      </c>
      <c r="AT550" s="29">
        <v>0</v>
      </c>
      <c r="AW550" s="29" t="str">
        <f t="shared" si="90"/>
        <v/>
      </c>
      <c r="AX550" s="29" t="str">
        <f t="shared" si="83"/>
        <v/>
      </c>
      <c r="AY550" s="29" t="str">
        <f t="shared" si="89"/>
        <v>https://media.mediathek-tanz-theater.de/iiif/2/nvt_img-i25-020.JP2</v>
      </c>
      <c r="AZ550" s="29" t="str">
        <f t="shared" si="84"/>
        <v>image/jp2</v>
      </c>
      <c r="BA550" s="29" t="str">
        <f t="shared" si="85"/>
        <v>presentation/iiif</v>
      </c>
      <c r="BB550" s="29" t="str">
        <f t="shared" si="86"/>
        <v>https://media.mediathek-tanz-theater.de/iiif/2/nvt_img-i25-020.JP2/full/100,/0/default.jpg</v>
      </c>
      <c r="BC550" s="29" t="str">
        <f t="shared" si="81"/>
        <v>image/jpeg</v>
      </c>
      <c r="BD550" s="29" t="str">
        <f t="shared" si="87"/>
        <v>presentation/thumbnail</v>
      </c>
    </row>
    <row r="551" spans="1:56" ht="14.85" customHeight="1">
      <c r="A551" s="29">
        <v>1</v>
      </c>
      <c r="B551" s="29">
        <v>0</v>
      </c>
      <c r="C551" s="29" t="s">
        <v>6107</v>
      </c>
      <c r="D551" s="29"/>
      <c r="E551" s="29"/>
      <c r="F551" s="29" t="s">
        <v>6063</v>
      </c>
      <c r="G551" s="29"/>
      <c r="H551" s="29"/>
      <c r="I551" s="402" t="s">
        <v>4446</v>
      </c>
      <c r="K551" s="29"/>
      <c r="L551" s="29"/>
      <c r="M551" s="29"/>
      <c r="N551" s="308" t="s">
        <v>26436</v>
      </c>
      <c r="O551" s="29"/>
      <c r="P551" s="25"/>
      <c r="Q551" s="25"/>
      <c r="R551" s="29" t="s">
        <v>28137</v>
      </c>
      <c r="S551" s="29" t="s">
        <v>6108</v>
      </c>
      <c r="T551" s="29" t="s">
        <v>1483</v>
      </c>
      <c r="U551"/>
      <c r="V551" t="s">
        <v>5943</v>
      </c>
      <c r="W551" s="29"/>
      <c r="X551" s="349"/>
      <c r="Y551" s="29"/>
      <c r="Z551" s="29" t="s">
        <v>1218</v>
      </c>
      <c r="AA551" s="29" t="s">
        <v>1170</v>
      </c>
      <c r="AB551" s="29"/>
      <c r="AC551" s="29" t="s">
        <v>6109</v>
      </c>
      <c r="AD551" s="29"/>
      <c r="AE551" s="29" t="s">
        <v>2575</v>
      </c>
      <c r="AG551" s="38">
        <v>1</v>
      </c>
      <c r="AH551" s="38" t="s">
        <v>5945</v>
      </c>
      <c r="AI551" s="38" t="s">
        <v>4440</v>
      </c>
      <c r="AJ551" s="38" t="s">
        <v>5946</v>
      </c>
      <c r="AK551" s="38" t="s">
        <v>72</v>
      </c>
      <c r="AL551" s="301" t="s">
        <v>5080</v>
      </c>
      <c r="AR551" s="29" t="str">
        <f t="shared" si="88"/>
        <v>1</v>
      </c>
      <c r="AS551" s="29">
        <f t="shared" si="82"/>
        <v>0</v>
      </c>
      <c r="AT551" s="29">
        <v>0</v>
      </c>
      <c r="AW551" s="29" t="str">
        <f t="shared" si="90"/>
        <v/>
      </c>
      <c r="AX551" s="29" t="str">
        <f t="shared" si="83"/>
        <v/>
      </c>
      <c r="AY551" s="29" t="str">
        <f t="shared" si="89"/>
        <v>https://media.mediathek-tanz-theater.de/iiif/2/nvt_img-i25-021.JP2</v>
      </c>
      <c r="AZ551" s="29" t="str">
        <f t="shared" si="84"/>
        <v>image/jp2</v>
      </c>
      <c r="BA551" s="29" t="str">
        <f t="shared" si="85"/>
        <v>presentation/iiif</v>
      </c>
      <c r="BB551" s="29" t="str">
        <f t="shared" si="86"/>
        <v>https://media.mediathek-tanz-theater.de/iiif/2/nvt_img-i25-021.JP2/full/100,/0/default.jpg</v>
      </c>
      <c r="BC551" s="29" t="str">
        <f t="shared" si="81"/>
        <v>image/jpeg</v>
      </c>
      <c r="BD551" s="29" t="str">
        <f t="shared" si="87"/>
        <v>presentation/thumbnail</v>
      </c>
    </row>
    <row r="552" spans="1:56" ht="14.85" customHeight="1">
      <c r="A552" s="29">
        <v>1</v>
      </c>
      <c r="B552" s="29">
        <v>0</v>
      </c>
      <c r="C552" s="29" t="s">
        <v>6110</v>
      </c>
      <c r="D552" s="29"/>
      <c r="E552" s="29"/>
      <c r="F552" s="29" t="s">
        <v>6063</v>
      </c>
      <c r="G552" s="29"/>
      <c r="H552" s="29"/>
      <c r="I552" s="402" t="s">
        <v>4446</v>
      </c>
      <c r="K552" s="29"/>
      <c r="L552" s="29"/>
      <c r="M552" s="29"/>
      <c r="N552" s="308" t="s">
        <v>26436</v>
      </c>
      <c r="O552" s="29"/>
      <c r="P552" s="25"/>
      <c r="Q552" s="25"/>
      <c r="R552" s="29" t="s">
        <v>28137</v>
      </c>
      <c r="S552" s="29" t="s">
        <v>6111</v>
      </c>
      <c r="T552" s="29" t="s">
        <v>1483</v>
      </c>
      <c r="U552"/>
      <c r="V552"/>
      <c r="W552" s="29"/>
      <c r="X552" s="349"/>
      <c r="Y552" s="29"/>
      <c r="Z552" s="29" t="s">
        <v>1218</v>
      </c>
      <c r="AA552" s="29" t="s">
        <v>1170</v>
      </c>
      <c r="AB552" s="29"/>
      <c r="AC552" s="29"/>
      <c r="AD552" s="29"/>
      <c r="AE552" s="29" t="s">
        <v>2575</v>
      </c>
      <c r="AG552" s="38">
        <v>1</v>
      </c>
      <c r="AH552" s="38" t="s">
        <v>5945</v>
      </c>
      <c r="AI552" s="38" t="s">
        <v>4440</v>
      </c>
      <c r="AJ552" s="38" t="s">
        <v>5946</v>
      </c>
      <c r="AK552" s="38" t="s">
        <v>72</v>
      </c>
      <c r="AL552" s="301" t="s">
        <v>5080</v>
      </c>
      <c r="AR552" s="29" t="str">
        <f t="shared" si="88"/>
        <v>1</v>
      </c>
      <c r="AS552" s="29">
        <f t="shared" si="82"/>
        <v>0</v>
      </c>
      <c r="AT552" s="29">
        <v>0</v>
      </c>
      <c r="AW552" s="29" t="str">
        <f t="shared" si="90"/>
        <v/>
      </c>
      <c r="AX552" s="29" t="str">
        <f t="shared" si="83"/>
        <v/>
      </c>
      <c r="AY552" s="29" t="str">
        <f t="shared" si="89"/>
        <v>https://media.mediathek-tanz-theater.de/iiif/2/nvt_img-i25-022.JP2</v>
      </c>
      <c r="AZ552" s="29" t="str">
        <f t="shared" si="84"/>
        <v>image/jp2</v>
      </c>
      <c r="BA552" s="29" t="str">
        <f t="shared" si="85"/>
        <v>presentation/iiif</v>
      </c>
      <c r="BB552" s="29" t="str">
        <f t="shared" si="86"/>
        <v>https://media.mediathek-tanz-theater.de/iiif/2/nvt_img-i25-022.JP2/full/100,/0/default.jpg</v>
      </c>
      <c r="BC552" s="29" t="str">
        <f t="shared" si="81"/>
        <v>image/jpeg</v>
      </c>
      <c r="BD552" s="29" t="str">
        <f t="shared" si="87"/>
        <v>presentation/thumbnail</v>
      </c>
    </row>
    <row r="553" spans="1:56" ht="14.85" customHeight="1">
      <c r="A553" s="29">
        <v>1</v>
      </c>
      <c r="B553" s="29">
        <v>0</v>
      </c>
      <c r="C553" s="29" t="s">
        <v>6112</v>
      </c>
      <c r="D553" s="29"/>
      <c r="E553" s="29"/>
      <c r="F553" s="29" t="s">
        <v>6063</v>
      </c>
      <c r="G553" s="29"/>
      <c r="H553" s="29"/>
      <c r="I553" s="402" t="s">
        <v>4446</v>
      </c>
      <c r="K553" s="29"/>
      <c r="L553" s="29"/>
      <c r="M553" s="29"/>
      <c r="N553" s="308" t="s">
        <v>26436</v>
      </c>
      <c r="O553" s="29"/>
      <c r="P553" s="25"/>
      <c r="Q553" s="25"/>
      <c r="R553" s="29" t="s">
        <v>28137</v>
      </c>
      <c r="S553" s="29" t="s">
        <v>6113</v>
      </c>
      <c r="T553" s="29" t="s">
        <v>1483</v>
      </c>
      <c r="U553"/>
      <c r="V553"/>
      <c r="W553" s="29"/>
      <c r="X553" s="349"/>
      <c r="Y553" s="29"/>
      <c r="Z553" s="29" t="s">
        <v>1218</v>
      </c>
      <c r="AA553" s="29" t="s">
        <v>1170</v>
      </c>
      <c r="AB553" s="29"/>
      <c r="AC553" s="29"/>
      <c r="AD553" s="29"/>
      <c r="AE553" s="29" t="s">
        <v>2575</v>
      </c>
      <c r="AG553" s="38">
        <v>1</v>
      </c>
      <c r="AH553" s="38" t="s">
        <v>5945</v>
      </c>
      <c r="AI553" s="38" t="s">
        <v>4440</v>
      </c>
      <c r="AJ553" s="38" t="s">
        <v>5946</v>
      </c>
      <c r="AK553" s="38" t="s">
        <v>72</v>
      </c>
      <c r="AL553" s="301" t="s">
        <v>5080</v>
      </c>
      <c r="AR553" s="29" t="str">
        <f t="shared" si="88"/>
        <v>1</v>
      </c>
      <c r="AS553" s="29">
        <f t="shared" si="82"/>
        <v>0</v>
      </c>
      <c r="AT553" s="29">
        <v>0</v>
      </c>
      <c r="AW553" s="29" t="str">
        <f t="shared" si="90"/>
        <v/>
      </c>
      <c r="AX553" s="29" t="str">
        <f t="shared" si="83"/>
        <v/>
      </c>
      <c r="AY553" s="29" t="str">
        <f t="shared" si="89"/>
        <v>https://media.mediathek-tanz-theater.de/iiif/2/nvt_img-i25-023.JP2</v>
      </c>
      <c r="AZ553" s="29" t="str">
        <f t="shared" si="84"/>
        <v>image/jp2</v>
      </c>
      <c r="BA553" s="29" t="str">
        <f t="shared" si="85"/>
        <v>presentation/iiif</v>
      </c>
      <c r="BB553" s="29" t="str">
        <f t="shared" si="86"/>
        <v>https://media.mediathek-tanz-theater.de/iiif/2/nvt_img-i25-023.JP2/full/100,/0/default.jpg</v>
      </c>
      <c r="BC553" s="29" t="str">
        <f t="shared" si="81"/>
        <v>image/jpeg</v>
      </c>
      <c r="BD553" s="29" t="str">
        <f t="shared" si="87"/>
        <v>presentation/thumbnail</v>
      </c>
    </row>
    <row r="554" spans="1:56" ht="14.85" customHeight="1">
      <c r="A554" s="29">
        <v>0</v>
      </c>
      <c r="B554" s="29">
        <v>0</v>
      </c>
      <c r="C554" s="29" t="s">
        <v>6114</v>
      </c>
      <c r="D554" s="29"/>
      <c r="E554" s="29"/>
      <c r="F554" s="29" t="s">
        <v>6063</v>
      </c>
      <c r="G554" s="29"/>
      <c r="H554" s="29"/>
      <c r="I554" s="402" t="s">
        <v>4446</v>
      </c>
      <c r="K554" s="29"/>
      <c r="L554" s="29"/>
      <c r="M554" s="29"/>
      <c r="N554" s="308" t="s">
        <v>26436</v>
      </c>
      <c r="O554" s="29"/>
      <c r="P554" s="25"/>
      <c r="Q554" s="25"/>
      <c r="R554" s="29" t="s">
        <v>28137</v>
      </c>
      <c r="S554" s="29" t="s">
        <v>6115</v>
      </c>
      <c r="T554" s="29" t="s">
        <v>1483</v>
      </c>
      <c r="U554" t="s">
        <v>6097</v>
      </c>
      <c r="V554"/>
      <c r="W554" s="29"/>
      <c r="X554" s="349"/>
      <c r="Y554" s="29"/>
      <c r="Z554" s="29" t="s">
        <v>1218</v>
      </c>
      <c r="AA554" s="29" t="s">
        <v>1170</v>
      </c>
      <c r="AB554" s="29"/>
      <c r="AC554" s="29"/>
      <c r="AD554" s="29"/>
      <c r="AE554" s="29" t="s">
        <v>2575</v>
      </c>
      <c r="AG554" s="38">
        <v>1</v>
      </c>
      <c r="AH554" s="38" t="s">
        <v>5945</v>
      </c>
      <c r="AI554" s="38" t="s">
        <v>4440</v>
      </c>
      <c r="AJ554" s="38" t="s">
        <v>5952</v>
      </c>
      <c r="AK554" s="38" t="s">
        <v>72</v>
      </c>
      <c r="AL554" s="301" t="s">
        <v>5080</v>
      </c>
      <c r="AR554" s="29" t="str">
        <f t="shared" si="88"/>
        <v>1</v>
      </c>
      <c r="AS554" s="29">
        <f t="shared" si="82"/>
        <v>0</v>
      </c>
      <c r="AT554" s="29">
        <v>0</v>
      </c>
      <c r="AW554" s="29" t="str">
        <f t="shared" si="90"/>
        <v/>
      </c>
      <c r="AX554" s="29" t="str">
        <f t="shared" si="83"/>
        <v/>
      </c>
      <c r="AY554" s="29" t="str">
        <f t="shared" si="89"/>
        <v>https://media.mediathek-tanz-theater.de/iiif/2/nvt_img-i25-024.JP2</v>
      </c>
      <c r="AZ554" s="29" t="str">
        <f t="shared" si="84"/>
        <v>image/jp2</v>
      </c>
      <c r="BA554" s="29" t="str">
        <f t="shared" si="85"/>
        <v>presentation/iiif</v>
      </c>
      <c r="BB554" s="29" t="str">
        <f t="shared" si="86"/>
        <v>https://media.mediathek-tanz-theater.de/iiif/2/nvt_img-i25-024.JP2/full/100,/0/default.jpg</v>
      </c>
      <c r="BC554" s="29" t="str">
        <f t="shared" si="81"/>
        <v>image/jpeg</v>
      </c>
      <c r="BD554" s="29" t="str">
        <f t="shared" si="87"/>
        <v>presentation/thumbnail</v>
      </c>
    </row>
    <row r="555" spans="1:56" ht="14.85" customHeight="1">
      <c r="A555" s="29">
        <v>0</v>
      </c>
      <c r="B555" s="29">
        <v>0</v>
      </c>
      <c r="C555" s="29" t="s">
        <v>6116</v>
      </c>
      <c r="D555" s="29"/>
      <c r="E555" s="29"/>
      <c r="F555" s="29" t="s">
        <v>6063</v>
      </c>
      <c r="G555" s="29"/>
      <c r="H555" s="29"/>
      <c r="I555" s="402" t="s">
        <v>4446</v>
      </c>
      <c r="K555" s="29"/>
      <c r="L555" s="29"/>
      <c r="M555" s="29"/>
      <c r="N555" s="308" t="s">
        <v>26436</v>
      </c>
      <c r="O555" s="29"/>
      <c r="P555" s="25"/>
      <c r="Q555" s="25"/>
      <c r="R555" s="29" t="s">
        <v>28137</v>
      </c>
      <c r="S555" s="29" t="s">
        <v>6117</v>
      </c>
      <c r="T555" s="29" t="s">
        <v>1483</v>
      </c>
      <c r="U555"/>
      <c r="V555"/>
      <c r="W555" s="29"/>
      <c r="X555" s="349"/>
      <c r="Y555" s="29"/>
      <c r="Z555" s="29"/>
      <c r="AA555" s="29" t="s">
        <v>1170</v>
      </c>
      <c r="AB555" s="29"/>
      <c r="AC555" s="29"/>
      <c r="AD555" s="29"/>
      <c r="AE555" s="29" t="s">
        <v>2575</v>
      </c>
      <c r="AG555" s="38">
        <v>1</v>
      </c>
      <c r="AH555" s="38" t="s">
        <v>5945</v>
      </c>
      <c r="AI555" s="38" t="s">
        <v>4440</v>
      </c>
      <c r="AJ555" s="38" t="s">
        <v>5946</v>
      </c>
      <c r="AK555" s="38" t="s">
        <v>72</v>
      </c>
      <c r="AL555" s="301" t="s">
        <v>5080</v>
      </c>
      <c r="AR555" s="29" t="str">
        <f t="shared" si="88"/>
        <v>1</v>
      </c>
      <c r="AS555" s="29">
        <f t="shared" si="82"/>
        <v>0</v>
      </c>
      <c r="AT555" s="29">
        <v>0</v>
      </c>
      <c r="AW555" s="29" t="str">
        <f t="shared" si="90"/>
        <v/>
      </c>
      <c r="AX555" s="29" t="str">
        <f t="shared" si="83"/>
        <v/>
      </c>
      <c r="AY555" s="29" t="str">
        <f t="shared" si="89"/>
        <v>https://media.mediathek-tanz-theater.de/iiif/2/nvt_img-i25-025.JP2</v>
      </c>
      <c r="AZ555" s="29" t="str">
        <f t="shared" si="84"/>
        <v>image/jp2</v>
      </c>
      <c r="BA555" s="29" t="str">
        <f t="shared" si="85"/>
        <v>presentation/iiif</v>
      </c>
      <c r="BB555" s="29" t="str">
        <f t="shared" si="86"/>
        <v>https://media.mediathek-tanz-theater.de/iiif/2/nvt_img-i25-025.JP2/full/100,/0/default.jpg</v>
      </c>
      <c r="BC555" s="29" t="str">
        <f t="shared" si="81"/>
        <v>image/jpeg</v>
      </c>
      <c r="BD555" s="29" t="str">
        <f t="shared" si="87"/>
        <v>presentation/thumbnail</v>
      </c>
    </row>
    <row r="556" spans="1:56" ht="14.85" customHeight="1">
      <c r="A556" s="29">
        <v>0</v>
      </c>
      <c r="B556" s="29">
        <v>0</v>
      </c>
      <c r="C556" s="29" t="s">
        <v>6118</v>
      </c>
      <c r="D556" s="29"/>
      <c r="E556" s="29"/>
      <c r="F556" s="29" t="s">
        <v>6063</v>
      </c>
      <c r="G556" s="29"/>
      <c r="H556" s="29"/>
      <c r="I556" s="402" t="s">
        <v>4446</v>
      </c>
      <c r="K556" s="29"/>
      <c r="L556" s="29"/>
      <c r="M556" s="29"/>
      <c r="N556" s="308" t="s">
        <v>26436</v>
      </c>
      <c r="O556" s="29"/>
      <c r="P556" s="25"/>
      <c r="Q556" s="25"/>
      <c r="R556" s="29" t="s">
        <v>28137</v>
      </c>
      <c r="S556" s="29" t="s">
        <v>6119</v>
      </c>
      <c r="T556" s="29" t="s">
        <v>1483</v>
      </c>
      <c r="U556"/>
      <c r="V556"/>
      <c r="W556" s="29"/>
      <c r="X556" s="349"/>
      <c r="Y556" s="29"/>
      <c r="Z556" s="29"/>
      <c r="AA556" s="29" t="s">
        <v>1170</v>
      </c>
      <c r="AB556" s="29"/>
      <c r="AC556" s="29"/>
      <c r="AD556" s="29"/>
      <c r="AE556" s="29" t="s">
        <v>2575</v>
      </c>
      <c r="AG556" s="38">
        <v>1</v>
      </c>
      <c r="AH556" s="38" t="s">
        <v>5945</v>
      </c>
      <c r="AI556" s="38" t="s">
        <v>4440</v>
      </c>
      <c r="AJ556" s="38" t="s">
        <v>5946</v>
      </c>
      <c r="AK556" s="38" t="s">
        <v>72</v>
      </c>
      <c r="AL556" s="301" t="s">
        <v>5080</v>
      </c>
      <c r="AR556" s="29" t="str">
        <f t="shared" si="88"/>
        <v>1</v>
      </c>
      <c r="AS556" s="29">
        <f t="shared" si="82"/>
        <v>0</v>
      </c>
      <c r="AT556" s="29">
        <v>0</v>
      </c>
      <c r="AW556" s="29" t="str">
        <f t="shared" si="90"/>
        <v/>
      </c>
      <c r="AX556" s="29" t="str">
        <f t="shared" si="83"/>
        <v/>
      </c>
      <c r="AY556" s="29" t="str">
        <f t="shared" si="89"/>
        <v>https://media.mediathek-tanz-theater.de/iiif/2/nvt_img-i25-026.JP2</v>
      </c>
      <c r="AZ556" s="29" t="str">
        <f t="shared" si="84"/>
        <v>image/jp2</v>
      </c>
      <c r="BA556" s="29" t="str">
        <f t="shared" si="85"/>
        <v>presentation/iiif</v>
      </c>
      <c r="BB556" s="29" t="str">
        <f t="shared" si="86"/>
        <v>https://media.mediathek-tanz-theater.de/iiif/2/nvt_img-i25-026.JP2/full/100,/0/default.jpg</v>
      </c>
      <c r="BC556" s="29" t="str">
        <f t="shared" si="81"/>
        <v>image/jpeg</v>
      </c>
      <c r="BD556" s="29" t="str">
        <f t="shared" si="87"/>
        <v>presentation/thumbnail</v>
      </c>
    </row>
    <row r="557" spans="1:56" ht="14.85" customHeight="1">
      <c r="A557" s="29">
        <v>1</v>
      </c>
      <c r="B557" s="29">
        <v>0</v>
      </c>
      <c r="C557" s="29" t="s">
        <v>6120</v>
      </c>
      <c r="D557" s="29"/>
      <c r="E557" s="29"/>
      <c r="F557" s="29" t="s">
        <v>6063</v>
      </c>
      <c r="G557" s="29"/>
      <c r="H557" s="29"/>
      <c r="I557" s="402" t="s">
        <v>4446</v>
      </c>
      <c r="K557" s="29"/>
      <c r="L557" s="29"/>
      <c r="M557" s="29" t="s">
        <v>6122</v>
      </c>
      <c r="N557" s="308" t="s">
        <v>26436</v>
      </c>
      <c r="O557" s="29"/>
      <c r="P557" s="25"/>
      <c r="Q557" s="25"/>
      <c r="R557" s="29" t="s">
        <v>28137</v>
      </c>
      <c r="S557" s="29" t="s">
        <v>6121</v>
      </c>
      <c r="T557" s="29" t="s">
        <v>1483</v>
      </c>
      <c r="U557"/>
      <c r="V557" t="s">
        <v>5943</v>
      </c>
      <c r="W557" s="29"/>
      <c r="X557" s="349"/>
      <c r="Y557" s="29"/>
      <c r="Z557" s="29" t="s">
        <v>1218</v>
      </c>
      <c r="AA557" s="29" t="s">
        <v>1170</v>
      </c>
      <c r="AB557" s="29"/>
      <c r="AC557" s="29" t="s">
        <v>6109</v>
      </c>
      <c r="AD557" s="29"/>
      <c r="AE557" s="29" t="s">
        <v>2575</v>
      </c>
      <c r="AG557" s="38">
        <v>1</v>
      </c>
      <c r="AH557" s="38" t="s">
        <v>5945</v>
      </c>
      <c r="AI557" s="38" t="s">
        <v>4440</v>
      </c>
      <c r="AJ557" s="38" t="s">
        <v>5946</v>
      </c>
      <c r="AK557" s="38" t="s">
        <v>72</v>
      </c>
      <c r="AL557" s="301" t="s">
        <v>5080</v>
      </c>
      <c r="AR557" s="29" t="str">
        <f t="shared" si="88"/>
        <v>1</v>
      </c>
      <c r="AS557" s="29">
        <f t="shared" si="82"/>
        <v>0</v>
      </c>
      <c r="AT557" s="29">
        <v>0</v>
      </c>
      <c r="AW557" s="29" t="str">
        <f t="shared" si="90"/>
        <v/>
      </c>
      <c r="AX557" s="29" t="str">
        <f t="shared" si="83"/>
        <v/>
      </c>
      <c r="AY557" s="29" t="str">
        <f t="shared" si="89"/>
        <v>https://media.mediathek-tanz-theater.de/iiif/2/nvt_img-i25-027.JP2</v>
      </c>
      <c r="AZ557" s="29" t="str">
        <f t="shared" si="84"/>
        <v>image/jp2</v>
      </c>
      <c r="BA557" s="29" t="str">
        <f t="shared" si="85"/>
        <v>presentation/iiif</v>
      </c>
      <c r="BB557" s="29" t="str">
        <f t="shared" si="86"/>
        <v>https://media.mediathek-tanz-theater.de/iiif/2/nvt_img-i25-027.JP2/full/100,/0/default.jpg</v>
      </c>
      <c r="BC557" s="29" t="str">
        <f t="shared" si="81"/>
        <v>image/jpeg</v>
      </c>
      <c r="BD557" s="29" t="str">
        <f t="shared" si="87"/>
        <v>presentation/thumbnail</v>
      </c>
    </row>
    <row r="558" spans="1:56" ht="14.85" customHeight="1">
      <c r="A558" s="29">
        <v>1</v>
      </c>
      <c r="B558" s="29">
        <v>0</v>
      </c>
      <c r="C558" s="29" t="s">
        <v>6122</v>
      </c>
      <c r="D558" s="29"/>
      <c r="E558" s="29"/>
      <c r="F558" s="29" t="s">
        <v>6063</v>
      </c>
      <c r="G558" s="29"/>
      <c r="H558" s="29"/>
      <c r="I558" s="402" t="s">
        <v>4446</v>
      </c>
      <c r="K558" s="29"/>
      <c r="L558" s="29"/>
      <c r="M558" s="29" t="s">
        <v>6120</v>
      </c>
      <c r="N558" s="308" t="s">
        <v>26436</v>
      </c>
      <c r="O558" s="29"/>
      <c r="P558" s="25"/>
      <c r="Q558" s="25"/>
      <c r="R558" s="29" t="s">
        <v>28137</v>
      </c>
      <c r="S558" s="29" t="s">
        <v>6123</v>
      </c>
      <c r="T558" s="29" t="s">
        <v>1483</v>
      </c>
      <c r="U558"/>
      <c r="V558" t="s">
        <v>5943</v>
      </c>
      <c r="W558" s="29"/>
      <c r="X558" s="349"/>
      <c r="Y558" s="29"/>
      <c r="Z558" s="29" t="s">
        <v>1218</v>
      </c>
      <c r="AA558" s="29" t="s">
        <v>1170</v>
      </c>
      <c r="AB558" s="29"/>
      <c r="AC558" s="29" t="s">
        <v>6124</v>
      </c>
      <c r="AD558" s="29"/>
      <c r="AE558" s="29" t="s">
        <v>2575</v>
      </c>
      <c r="AG558" s="38">
        <v>1</v>
      </c>
      <c r="AH558" s="38" t="s">
        <v>5945</v>
      </c>
      <c r="AI558" s="38" t="s">
        <v>4440</v>
      </c>
      <c r="AJ558" s="38" t="s">
        <v>5946</v>
      </c>
      <c r="AK558" s="38" t="s">
        <v>72</v>
      </c>
      <c r="AL558" s="301" t="s">
        <v>5080</v>
      </c>
      <c r="AR558" s="29" t="str">
        <f t="shared" si="88"/>
        <v>1</v>
      </c>
      <c r="AS558" s="29">
        <f t="shared" si="82"/>
        <v>0</v>
      </c>
      <c r="AT558" s="29">
        <v>0</v>
      </c>
      <c r="AW558" s="29" t="str">
        <f t="shared" si="90"/>
        <v/>
      </c>
      <c r="AX558" s="29" t="str">
        <f t="shared" si="83"/>
        <v/>
      </c>
      <c r="AY558" s="29" t="str">
        <f t="shared" si="89"/>
        <v>https://media.mediathek-tanz-theater.de/iiif/2/nvt_img-i25-028.JP2</v>
      </c>
      <c r="AZ558" s="29" t="str">
        <f t="shared" si="84"/>
        <v>image/jp2</v>
      </c>
      <c r="BA558" s="29" t="str">
        <f t="shared" si="85"/>
        <v>presentation/iiif</v>
      </c>
      <c r="BB558" s="29" t="str">
        <f t="shared" si="86"/>
        <v>https://media.mediathek-tanz-theater.de/iiif/2/nvt_img-i25-028.JP2/full/100,/0/default.jpg</v>
      </c>
      <c r="BC558" s="29" t="str">
        <f t="shared" si="81"/>
        <v>image/jpeg</v>
      </c>
      <c r="BD558" s="29" t="str">
        <f t="shared" si="87"/>
        <v>presentation/thumbnail</v>
      </c>
    </row>
    <row r="559" spans="1:56" ht="14.85" customHeight="1">
      <c r="A559" s="29">
        <v>0</v>
      </c>
      <c r="B559" s="29">
        <v>0</v>
      </c>
      <c r="C559" s="29" t="s">
        <v>6037</v>
      </c>
      <c r="D559" s="29"/>
      <c r="E559" s="29"/>
      <c r="F559" s="29" t="s">
        <v>6063</v>
      </c>
      <c r="G559" s="29"/>
      <c r="H559" s="29"/>
      <c r="I559" s="402" t="s">
        <v>4446</v>
      </c>
      <c r="K559" s="29"/>
      <c r="L559" s="29"/>
      <c r="M559" s="29" t="s">
        <v>6036</v>
      </c>
      <c r="N559" s="308" t="s">
        <v>26436</v>
      </c>
      <c r="O559" s="29"/>
      <c r="P559" s="25"/>
      <c r="Q559" s="25"/>
      <c r="R559" s="29" t="s">
        <v>28137</v>
      </c>
      <c r="S559" s="303" t="s">
        <v>6125</v>
      </c>
      <c r="T559" s="29" t="s">
        <v>1483</v>
      </c>
      <c r="U559"/>
      <c r="V559"/>
      <c r="W559" s="29"/>
      <c r="X559" s="349"/>
      <c r="Y559" s="29"/>
      <c r="Z559" s="29" t="s">
        <v>1218</v>
      </c>
      <c r="AA559" s="29" t="s">
        <v>1170</v>
      </c>
      <c r="AB559" s="29"/>
      <c r="AC559" s="29"/>
      <c r="AD559" s="29"/>
      <c r="AE559" s="29" t="s">
        <v>6126</v>
      </c>
      <c r="AG559" s="38">
        <v>1</v>
      </c>
      <c r="AH559" s="38" t="s">
        <v>5945</v>
      </c>
      <c r="AI559" s="38" t="s">
        <v>4440</v>
      </c>
      <c r="AJ559" s="38" t="s">
        <v>6127</v>
      </c>
      <c r="AK559" s="38" t="s">
        <v>72</v>
      </c>
      <c r="AL559" s="301" t="s">
        <v>5080</v>
      </c>
      <c r="AR559" s="29" t="str">
        <f t="shared" si="88"/>
        <v>1</v>
      </c>
      <c r="AS559" s="29">
        <f t="shared" si="82"/>
        <v>0</v>
      </c>
      <c r="AT559" s="29">
        <v>0</v>
      </c>
      <c r="AW559" s="29" t="str">
        <f t="shared" si="90"/>
        <v/>
      </c>
      <c r="AX559" s="29" t="str">
        <f t="shared" si="83"/>
        <v/>
      </c>
      <c r="AY559" s="29" t="str">
        <f t="shared" si="89"/>
        <v>https://media.mediathek-tanz-theater.de/iiif/2/nvt_img-i25-029.JP2</v>
      </c>
      <c r="AZ559" s="29" t="str">
        <f t="shared" si="84"/>
        <v>image/jp2</v>
      </c>
      <c r="BA559" s="29" t="str">
        <f t="shared" si="85"/>
        <v>presentation/iiif</v>
      </c>
      <c r="BB559" s="29" t="str">
        <f t="shared" si="86"/>
        <v>https://media.mediathek-tanz-theater.de/iiif/2/nvt_img-i25-029.JP2/full/100,/0/default.jpg</v>
      </c>
      <c r="BC559" s="29" t="str">
        <f t="shared" si="81"/>
        <v>image/jpeg</v>
      </c>
      <c r="BD559" s="29" t="str">
        <f t="shared" si="87"/>
        <v>presentation/thumbnail</v>
      </c>
    </row>
    <row r="560" spans="1:56" ht="14.85" customHeight="1">
      <c r="A560" s="29">
        <v>1</v>
      </c>
      <c r="B560" s="29">
        <v>0</v>
      </c>
      <c r="C560" s="29" t="s">
        <v>6128</v>
      </c>
      <c r="D560" s="29"/>
      <c r="E560" s="29"/>
      <c r="F560" s="29" t="s">
        <v>6063</v>
      </c>
      <c r="G560" s="29"/>
      <c r="H560" s="29"/>
      <c r="I560" s="402" t="s">
        <v>4446</v>
      </c>
      <c r="K560" s="29"/>
      <c r="L560" s="29"/>
      <c r="M560" s="29" t="s">
        <v>6129</v>
      </c>
      <c r="N560" s="308" t="s">
        <v>26436</v>
      </c>
      <c r="O560" s="29"/>
      <c r="P560" s="25"/>
      <c r="Q560" s="25"/>
      <c r="R560" s="29" t="s">
        <v>28137</v>
      </c>
      <c r="S560" s="29" t="s">
        <v>6130</v>
      </c>
      <c r="T560" s="29" t="s">
        <v>1483</v>
      </c>
      <c r="U560"/>
      <c r="V560"/>
      <c r="W560" s="29"/>
      <c r="X560" s="349"/>
      <c r="Y560" s="29"/>
      <c r="Z560" s="29"/>
      <c r="AA560" s="29" t="s">
        <v>1170</v>
      </c>
      <c r="AB560" s="29"/>
      <c r="AC560" s="29"/>
      <c r="AD560" s="29"/>
      <c r="AE560" s="29" t="s">
        <v>2575</v>
      </c>
      <c r="AG560" s="38">
        <v>1</v>
      </c>
      <c r="AH560" s="38" t="s">
        <v>5945</v>
      </c>
      <c r="AI560" s="38" t="s">
        <v>4440</v>
      </c>
      <c r="AJ560" s="38" t="s">
        <v>6127</v>
      </c>
      <c r="AK560" s="38" t="s">
        <v>72</v>
      </c>
      <c r="AL560" s="301" t="s">
        <v>5080</v>
      </c>
      <c r="AR560" s="29" t="str">
        <f t="shared" si="88"/>
        <v>1</v>
      </c>
      <c r="AS560" s="29">
        <f t="shared" si="82"/>
        <v>0</v>
      </c>
      <c r="AT560" s="29">
        <v>0</v>
      </c>
      <c r="AW560" s="29" t="str">
        <f t="shared" si="90"/>
        <v/>
      </c>
      <c r="AX560" s="29" t="str">
        <f t="shared" si="83"/>
        <v/>
      </c>
      <c r="AY560" s="29" t="str">
        <f t="shared" si="89"/>
        <v>https://media.mediathek-tanz-theater.de/iiif/2/nvt_img-i25-030.JP2</v>
      </c>
      <c r="AZ560" s="29" t="str">
        <f t="shared" si="84"/>
        <v>image/jp2</v>
      </c>
      <c r="BA560" s="29" t="str">
        <f t="shared" si="85"/>
        <v>presentation/iiif</v>
      </c>
      <c r="BB560" s="29" t="str">
        <f t="shared" si="86"/>
        <v>https://media.mediathek-tanz-theater.de/iiif/2/nvt_img-i25-030.JP2/full/100,/0/default.jpg</v>
      </c>
      <c r="BC560" s="29" t="str">
        <f t="shared" si="81"/>
        <v>image/jpeg</v>
      </c>
      <c r="BD560" s="29" t="str">
        <f t="shared" si="87"/>
        <v>presentation/thumbnail</v>
      </c>
    </row>
    <row r="561" spans="1:56" ht="14.85" customHeight="1">
      <c r="A561" s="29">
        <v>0</v>
      </c>
      <c r="B561" s="29">
        <v>0</v>
      </c>
      <c r="C561" s="29" t="s">
        <v>6129</v>
      </c>
      <c r="D561" s="29"/>
      <c r="E561" s="29"/>
      <c r="F561" s="29" t="s">
        <v>6063</v>
      </c>
      <c r="G561" s="29"/>
      <c r="H561" s="29"/>
      <c r="I561" s="402" t="s">
        <v>4446</v>
      </c>
      <c r="K561" s="29"/>
      <c r="L561" s="29"/>
      <c r="M561" s="29" t="s">
        <v>6128</v>
      </c>
      <c r="N561" s="308" t="s">
        <v>26436</v>
      </c>
      <c r="O561" s="29"/>
      <c r="P561" s="25"/>
      <c r="Q561" s="25"/>
      <c r="R561" s="29" t="s">
        <v>28137</v>
      </c>
      <c r="S561" s="29" t="s">
        <v>6131</v>
      </c>
      <c r="T561" s="29" t="s">
        <v>1483</v>
      </c>
      <c r="U561"/>
      <c r="V561"/>
      <c r="W561" s="29"/>
      <c r="X561" s="349"/>
      <c r="Y561" s="29"/>
      <c r="Z561" s="29"/>
      <c r="AA561" s="29" t="s">
        <v>1170</v>
      </c>
      <c r="AB561" s="29"/>
      <c r="AC561" s="29"/>
      <c r="AD561" s="29"/>
      <c r="AE561" s="29" t="s">
        <v>2575</v>
      </c>
      <c r="AG561" s="38">
        <v>1</v>
      </c>
      <c r="AH561" s="38" t="s">
        <v>5945</v>
      </c>
      <c r="AI561" s="38" t="s">
        <v>4440</v>
      </c>
      <c r="AJ561" s="38" t="s">
        <v>5952</v>
      </c>
      <c r="AK561" s="38" t="s">
        <v>72</v>
      </c>
      <c r="AL561" s="301" t="s">
        <v>5080</v>
      </c>
      <c r="AR561" s="29" t="str">
        <f t="shared" si="88"/>
        <v>1</v>
      </c>
      <c r="AS561" s="29">
        <f t="shared" si="82"/>
        <v>0</v>
      </c>
      <c r="AT561" s="29">
        <v>0</v>
      </c>
      <c r="AW561" s="29" t="str">
        <f t="shared" si="90"/>
        <v/>
      </c>
      <c r="AX561" s="29" t="str">
        <f t="shared" si="83"/>
        <v/>
      </c>
      <c r="AY561" s="29" t="str">
        <f t="shared" si="89"/>
        <v>https://media.mediathek-tanz-theater.de/iiif/2/nvt_img-i25-031.JP2</v>
      </c>
      <c r="AZ561" s="29" t="str">
        <f t="shared" si="84"/>
        <v>image/jp2</v>
      </c>
      <c r="BA561" s="29" t="str">
        <f t="shared" si="85"/>
        <v>presentation/iiif</v>
      </c>
      <c r="BB561" s="29" t="str">
        <f t="shared" si="86"/>
        <v>https://media.mediathek-tanz-theater.de/iiif/2/nvt_img-i25-031.JP2/full/100,/0/default.jpg</v>
      </c>
      <c r="BC561" s="29" t="str">
        <f t="shared" si="81"/>
        <v>image/jpeg</v>
      </c>
      <c r="BD561" s="29" t="str">
        <f t="shared" si="87"/>
        <v>presentation/thumbnail</v>
      </c>
    </row>
    <row r="562" spans="1:56" ht="14.85" customHeight="1">
      <c r="A562" s="29">
        <v>0</v>
      </c>
      <c r="B562" s="29">
        <v>0</v>
      </c>
      <c r="C562" s="29" t="s">
        <v>6132</v>
      </c>
      <c r="D562" s="29"/>
      <c r="E562" s="29"/>
      <c r="F562" s="29" t="s">
        <v>6063</v>
      </c>
      <c r="G562" s="29"/>
      <c r="H562" s="29"/>
      <c r="I562" s="402" t="s">
        <v>4446</v>
      </c>
      <c r="K562" s="29"/>
      <c r="L562" s="29"/>
      <c r="M562" s="29" t="s">
        <v>6133</v>
      </c>
      <c r="N562" s="308" t="s">
        <v>26436</v>
      </c>
      <c r="O562" s="29"/>
      <c r="P562" s="25"/>
      <c r="Q562" s="25"/>
      <c r="R562" s="29" t="s">
        <v>28137</v>
      </c>
      <c r="S562" s="29" t="s">
        <v>6134</v>
      </c>
      <c r="T562" s="29" t="s">
        <v>1483</v>
      </c>
      <c r="U562"/>
      <c r="V562"/>
      <c r="W562" s="29"/>
      <c r="X562" s="349"/>
      <c r="Y562" s="29"/>
      <c r="Z562" s="29"/>
      <c r="AA562" s="29" t="s">
        <v>1170</v>
      </c>
      <c r="AB562" s="29"/>
      <c r="AC562" s="29"/>
      <c r="AD562" s="29"/>
      <c r="AE562" s="29" t="s">
        <v>2575</v>
      </c>
      <c r="AG562" s="38">
        <v>1</v>
      </c>
      <c r="AH562" s="38" t="s">
        <v>5945</v>
      </c>
      <c r="AI562" s="38" t="s">
        <v>4440</v>
      </c>
      <c r="AJ562" s="38" t="s">
        <v>6135</v>
      </c>
      <c r="AK562" s="38" t="s">
        <v>72</v>
      </c>
      <c r="AL562" s="301" t="s">
        <v>5080</v>
      </c>
      <c r="AR562" s="29" t="str">
        <f t="shared" si="88"/>
        <v>1</v>
      </c>
      <c r="AS562" s="29">
        <f t="shared" si="82"/>
        <v>0</v>
      </c>
      <c r="AT562" s="29">
        <v>0</v>
      </c>
      <c r="AW562" s="29" t="str">
        <f t="shared" si="90"/>
        <v/>
      </c>
      <c r="AX562" s="29" t="str">
        <f t="shared" si="83"/>
        <v/>
      </c>
      <c r="AY562" s="29" t="str">
        <f t="shared" si="89"/>
        <v>https://media.mediathek-tanz-theater.de/iiif/2/nvt_img-i25-032.JP2</v>
      </c>
      <c r="AZ562" s="29" t="str">
        <f t="shared" si="84"/>
        <v>image/jp2</v>
      </c>
      <c r="BA562" s="29" t="str">
        <f t="shared" si="85"/>
        <v>presentation/iiif</v>
      </c>
      <c r="BB562" s="29" t="str">
        <f t="shared" si="86"/>
        <v>https://media.mediathek-tanz-theater.de/iiif/2/nvt_img-i25-032.JP2/full/100,/0/default.jpg</v>
      </c>
      <c r="BC562" s="29" t="str">
        <f t="shared" si="81"/>
        <v>image/jpeg</v>
      </c>
      <c r="BD562" s="29" t="str">
        <f t="shared" si="87"/>
        <v>presentation/thumbnail</v>
      </c>
    </row>
    <row r="563" spans="1:56" ht="14.85" customHeight="1">
      <c r="A563" s="29">
        <v>1</v>
      </c>
      <c r="B563" s="29">
        <v>0</v>
      </c>
      <c r="C563" s="29" t="s">
        <v>6133</v>
      </c>
      <c r="D563" s="29"/>
      <c r="E563" s="29"/>
      <c r="F563" s="29" t="s">
        <v>6063</v>
      </c>
      <c r="G563" s="29"/>
      <c r="H563" s="29"/>
      <c r="I563" s="402" t="s">
        <v>4446</v>
      </c>
      <c r="K563" s="29"/>
      <c r="L563" s="29"/>
      <c r="M563" s="29" t="s">
        <v>6132</v>
      </c>
      <c r="N563" s="308" t="s">
        <v>26436</v>
      </c>
      <c r="O563" s="29"/>
      <c r="P563" s="25"/>
      <c r="Q563" s="25"/>
      <c r="R563" s="29" t="s">
        <v>28137</v>
      </c>
      <c r="S563" s="29" t="s">
        <v>6134</v>
      </c>
      <c r="T563" s="29" t="s">
        <v>1483</v>
      </c>
      <c r="U563"/>
      <c r="V563"/>
      <c r="W563" s="29"/>
      <c r="X563" s="349"/>
      <c r="Y563" s="29"/>
      <c r="Z563" s="29"/>
      <c r="AA563" s="29" t="s">
        <v>1170</v>
      </c>
      <c r="AB563" s="29"/>
      <c r="AC563" s="29"/>
      <c r="AD563" s="29"/>
      <c r="AE563" s="29" t="s">
        <v>2575</v>
      </c>
      <c r="AG563" s="38">
        <v>1</v>
      </c>
      <c r="AH563" s="38" t="s">
        <v>5945</v>
      </c>
      <c r="AI563" s="38" t="s">
        <v>4440</v>
      </c>
      <c r="AJ563" s="38" t="s">
        <v>5946</v>
      </c>
      <c r="AK563" s="38" t="s">
        <v>72</v>
      </c>
      <c r="AL563" s="301" t="s">
        <v>5080</v>
      </c>
      <c r="AR563" s="29" t="str">
        <f t="shared" si="88"/>
        <v>1</v>
      </c>
      <c r="AS563" s="29">
        <f t="shared" si="82"/>
        <v>0</v>
      </c>
      <c r="AT563" s="29">
        <v>0</v>
      </c>
      <c r="AW563" s="29" t="str">
        <f t="shared" si="90"/>
        <v/>
      </c>
      <c r="AX563" s="29" t="str">
        <f t="shared" si="83"/>
        <v/>
      </c>
      <c r="AY563" s="29" t="str">
        <f t="shared" si="89"/>
        <v>https://media.mediathek-tanz-theater.de/iiif/2/nvt_img-i25-033.JP2</v>
      </c>
      <c r="AZ563" s="29" t="str">
        <f t="shared" si="84"/>
        <v>image/jp2</v>
      </c>
      <c r="BA563" s="29" t="str">
        <f t="shared" si="85"/>
        <v>presentation/iiif</v>
      </c>
      <c r="BB563" s="29" t="str">
        <f t="shared" si="86"/>
        <v>https://media.mediathek-tanz-theater.de/iiif/2/nvt_img-i25-033.JP2/full/100,/0/default.jpg</v>
      </c>
      <c r="BC563" s="29" t="str">
        <f t="shared" si="81"/>
        <v>image/jpeg</v>
      </c>
      <c r="BD563" s="29" t="str">
        <f t="shared" si="87"/>
        <v>presentation/thumbnail</v>
      </c>
    </row>
    <row r="564" spans="1:56" ht="14.85" customHeight="1">
      <c r="A564" s="29">
        <v>1</v>
      </c>
      <c r="B564" s="29">
        <v>0</v>
      </c>
      <c r="C564" s="29" t="s">
        <v>6136</v>
      </c>
      <c r="D564" s="29"/>
      <c r="E564" s="29"/>
      <c r="F564" s="29" t="s">
        <v>6063</v>
      </c>
      <c r="G564" s="29"/>
      <c r="H564" s="29"/>
      <c r="I564" s="402" t="s">
        <v>4446</v>
      </c>
      <c r="K564" s="29"/>
      <c r="L564" s="29"/>
      <c r="M564" s="29" t="s">
        <v>6137</v>
      </c>
      <c r="N564" s="308" t="s">
        <v>26436</v>
      </c>
      <c r="O564" s="29"/>
      <c r="P564" s="25"/>
      <c r="Q564" s="25"/>
      <c r="R564" s="29" t="s">
        <v>28137</v>
      </c>
      <c r="S564" s="29" t="s">
        <v>6138</v>
      </c>
      <c r="T564" s="29" t="s">
        <v>1483</v>
      </c>
      <c r="U564"/>
      <c r="V564"/>
      <c r="W564" s="29"/>
      <c r="X564" s="349"/>
      <c r="Y564" s="29"/>
      <c r="Z564" s="29"/>
      <c r="AA564" s="29" t="s">
        <v>1170</v>
      </c>
      <c r="AB564" s="29"/>
      <c r="AC564" s="29"/>
      <c r="AD564" s="29"/>
      <c r="AE564" s="29" t="s">
        <v>2575</v>
      </c>
      <c r="AG564" s="38">
        <v>1</v>
      </c>
      <c r="AH564" s="38" t="s">
        <v>5945</v>
      </c>
      <c r="AI564" s="38" t="s">
        <v>4440</v>
      </c>
      <c r="AJ564" s="38" t="s">
        <v>5946</v>
      </c>
      <c r="AK564" s="38" t="s">
        <v>72</v>
      </c>
      <c r="AL564" s="301" t="s">
        <v>5080</v>
      </c>
      <c r="AR564" s="29" t="str">
        <f t="shared" si="88"/>
        <v>1</v>
      </c>
      <c r="AS564" s="29">
        <f t="shared" si="82"/>
        <v>0</v>
      </c>
      <c r="AT564" s="29">
        <v>0</v>
      </c>
      <c r="AW564" s="29" t="str">
        <f t="shared" si="90"/>
        <v/>
      </c>
      <c r="AX564" s="29" t="str">
        <f t="shared" si="83"/>
        <v/>
      </c>
      <c r="AY564" s="29" t="str">
        <f t="shared" si="89"/>
        <v>https://media.mediathek-tanz-theater.de/iiif/2/nvt_img-i25-034.JP2</v>
      </c>
      <c r="AZ564" s="29" t="str">
        <f t="shared" si="84"/>
        <v>image/jp2</v>
      </c>
      <c r="BA564" s="29" t="str">
        <f t="shared" si="85"/>
        <v>presentation/iiif</v>
      </c>
      <c r="BB564" s="29" t="str">
        <f t="shared" si="86"/>
        <v>https://media.mediathek-tanz-theater.de/iiif/2/nvt_img-i25-034.JP2/full/100,/0/default.jpg</v>
      </c>
      <c r="BC564" s="29" t="str">
        <f t="shared" si="81"/>
        <v>image/jpeg</v>
      </c>
      <c r="BD564" s="29" t="str">
        <f t="shared" si="87"/>
        <v>presentation/thumbnail</v>
      </c>
    </row>
    <row r="565" spans="1:56" ht="14.85" customHeight="1">
      <c r="A565" s="29">
        <v>0</v>
      </c>
      <c r="B565" s="29">
        <v>0</v>
      </c>
      <c r="C565" s="29" t="s">
        <v>6137</v>
      </c>
      <c r="D565" s="29"/>
      <c r="E565" s="29"/>
      <c r="F565" s="29" t="s">
        <v>6063</v>
      </c>
      <c r="G565" s="29"/>
      <c r="H565" s="29"/>
      <c r="I565" s="402" t="s">
        <v>4446</v>
      </c>
      <c r="K565" s="29"/>
      <c r="L565" s="29"/>
      <c r="M565" s="29" t="s">
        <v>6136</v>
      </c>
      <c r="N565" s="308" t="s">
        <v>26436</v>
      </c>
      <c r="O565" s="29"/>
      <c r="P565" s="25"/>
      <c r="Q565" s="25"/>
      <c r="R565" s="29" t="s">
        <v>28137</v>
      </c>
      <c r="S565" s="29" t="s">
        <v>6139</v>
      </c>
      <c r="T565" s="29" t="s">
        <v>1483</v>
      </c>
      <c r="U565"/>
      <c r="V565"/>
      <c r="W565" s="29"/>
      <c r="X565" s="349"/>
      <c r="Y565" s="29"/>
      <c r="Z565" s="29"/>
      <c r="AA565" s="29" t="s">
        <v>1170</v>
      </c>
      <c r="AB565" s="29"/>
      <c r="AC565" s="29" t="s">
        <v>6140</v>
      </c>
      <c r="AD565" s="29"/>
      <c r="AE565" s="29" t="s">
        <v>2575</v>
      </c>
      <c r="AG565" s="38">
        <v>1</v>
      </c>
      <c r="AH565" s="38" t="s">
        <v>5945</v>
      </c>
      <c r="AI565" s="38" t="s">
        <v>4440</v>
      </c>
      <c r="AJ565" s="38" t="s">
        <v>5946</v>
      </c>
      <c r="AK565" s="38" t="s">
        <v>6141</v>
      </c>
      <c r="AL565" s="301" t="s">
        <v>5080</v>
      </c>
      <c r="AR565" s="29" t="str">
        <f t="shared" si="88"/>
        <v>1</v>
      </c>
      <c r="AS565" s="29">
        <f t="shared" si="82"/>
        <v>0</v>
      </c>
      <c r="AT565" s="29">
        <v>0</v>
      </c>
      <c r="AW565" s="29" t="str">
        <f t="shared" si="90"/>
        <v/>
      </c>
      <c r="AX565" s="29" t="str">
        <f t="shared" si="83"/>
        <v/>
      </c>
      <c r="AY565" s="29" t="str">
        <f t="shared" si="89"/>
        <v>https://media.mediathek-tanz-theater.de/iiif/2/nvt_img-i25-035.JP2</v>
      </c>
      <c r="AZ565" s="29" t="str">
        <f t="shared" si="84"/>
        <v>image/jp2</v>
      </c>
      <c r="BA565" s="29" t="str">
        <f t="shared" si="85"/>
        <v>presentation/iiif</v>
      </c>
      <c r="BB565" s="29" t="str">
        <f t="shared" si="86"/>
        <v>https://media.mediathek-tanz-theater.de/iiif/2/nvt_img-i25-035.JP2/full/100,/0/default.jpg</v>
      </c>
      <c r="BC565" s="29" t="str">
        <f t="shared" si="81"/>
        <v>image/jpeg</v>
      </c>
      <c r="BD565" s="29" t="str">
        <f t="shared" si="87"/>
        <v>presentation/thumbnail</v>
      </c>
    </row>
    <row r="566" spans="1:56" ht="14.85" customHeight="1">
      <c r="A566" s="29">
        <v>1</v>
      </c>
      <c r="B566" s="29">
        <v>0</v>
      </c>
      <c r="C566" s="29" t="s">
        <v>6142</v>
      </c>
      <c r="D566" s="29"/>
      <c r="E566" s="29"/>
      <c r="F566" s="29" t="s">
        <v>6063</v>
      </c>
      <c r="G566" s="29"/>
      <c r="H566" s="29"/>
      <c r="I566" s="402" t="s">
        <v>4446</v>
      </c>
      <c r="K566" s="29"/>
      <c r="L566" s="29"/>
      <c r="M566" s="29"/>
      <c r="N566" s="308" t="s">
        <v>26436</v>
      </c>
      <c r="O566" s="29"/>
      <c r="P566" s="25"/>
      <c r="Q566" s="25"/>
      <c r="R566" s="29" t="s">
        <v>28137</v>
      </c>
      <c r="S566" s="29" t="s">
        <v>6143</v>
      </c>
      <c r="T566" s="29" t="s">
        <v>1483</v>
      </c>
      <c r="U566"/>
      <c r="V566"/>
      <c r="W566" s="29"/>
      <c r="X566" s="349"/>
      <c r="Y566" s="29"/>
      <c r="Z566" s="29"/>
      <c r="AA566" s="29" t="s">
        <v>1170</v>
      </c>
      <c r="AB566" s="29"/>
      <c r="AC566" s="29"/>
      <c r="AD566" s="29"/>
      <c r="AE566" s="29" t="s">
        <v>2575</v>
      </c>
      <c r="AG566" s="38">
        <v>1</v>
      </c>
      <c r="AH566" s="38" t="s">
        <v>5945</v>
      </c>
      <c r="AI566" s="38" t="s">
        <v>4440</v>
      </c>
      <c r="AJ566" s="38" t="s">
        <v>5946</v>
      </c>
      <c r="AK566" s="38" t="s">
        <v>72</v>
      </c>
      <c r="AL566" s="301" t="s">
        <v>5080</v>
      </c>
      <c r="AR566" s="29" t="str">
        <f t="shared" si="88"/>
        <v>1</v>
      </c>
      <c r="AS566" s="29">
        <f t="shared" si="82"/>
        <v>0</v>
      </c>
      <c r="AT566" s="29">
        <v>0</v>
      </c>
      <c r="AW566" s="29" t="str">
        <f t="shared" si="90"/>
        <v/>
      </c>
      <c r="AX566" s="29" t="str">
        <f t="shared" si="83"/>
        <v/>
      </c>
      <c r="AY566" s="29" t="str">
        <f t="shared" si="89"/>
        <v>https://media.mediathek-tanz-theater.de/iiif/2/nvt_img-i25-036.JP2</v>
      </c>
      <c r="AZ566" s="29" t="str">
        <f t="shared" si="84"/>
        <v>image/jp2</v>
      </c>
      <c r="BA566" s="29" t="str">
        <f t="shared" si="85"/>
        <v>presentation/iiif</v>
      </c>
      <c r="BB566" s="29" t="str">
        <f t="shared" si="86"/>
        <v>https://media.mediathek-tanz-theater.de/iiif/2/nvt_img-i25-036.JP2/full/100,/0/default.jpg</v>
      </c>
      <c r="BC566" s="29" t="str">
        <f t="shared" si="81"/>
        <v>image/jpeg</v>
      </c>
      <c r="BD566" s="29" t="str">
        <f t="shared" si="87"/>
        <v>presentation/thumbnail</v>
      </c>
    </row>
    <row r="567" spans="1:56" ht="14.85" customHeight="1">
      <c r="A567" s="29">
        <v>1</v>
      </c>
      <c r="B567" s="29">
        <v>0</v>
      </c>
      <c r="C567" s="29" t="s">
        <v>6144</v>
      </c>
      <c r="D567" s="29"/>
      <c r="E567" s="29"/>
      <c r="F567" s="29" t="s">
        <v>6063</v>
      </c>
      <c r="G567" s="29"/>
      <c r="H567" s="29"/>
      <c r="I567" s="402" t="s">
        <v>4446</v>
      </c>
      <c r="K567" s="29"/>
      <c r="L567" s="29"/>
      <c r="M567" s="29"/>
      <c r="N567" s="308" t="s">
        <v>26436</v>
      </c>
      <c r="O567" s="29"/>
      <c r="P567" s="25"/>
      <c r="Q567" s="25"/>
      <c r="R567" s="29" t="s">
        <v>28137</v>
      </c>
      <c r="S567" s="29" t="s">
        <v>6145</v>
      </c>
      <c r="T567" s="29" t="s">
        <v>1483</v>
      </c>
      <c r="U567"/>
      <c r="V567"/>
      <c r="W567" s="29"/>
      <c r="X567" s="349"/>
      <c r="Y567" s="29"/>
      <c r="Z567" s="29"/>
      <c r="AA567" s="29" t="s">
        <v>1170</v>
      </c>
      <c r="AB567" s="29"/>
      <c r="AC567" s="29"/>
      <c r="AD567" s="29"/>
      <c r="AE567" s="29" t="s">
        <v>2575</v>
      </c>
      <c r="AG567" s="38">
        <v>1</v>
      </c>
      <c r="AH567" s="38" t="s">
        <v>5945</v>
      </c>
      <c r="AI567" s="38" t="s">
        <v>4440</v>
      </c>
      <c r="AJ567" s="38" t="s">
        <v>5946</v>
      </c>
      <c r="AK567" s="38" t="s">
        <v>72</v>
      </c>
      <c r="AL567" s="301" t="s">
        <v>5080</v>
      </c>
      <c r="AR567" s="29" t="str">
        <f t="shared" si="88"/>
        <v>1</v>
      </c>
      <c r="AS567" s="29">
        <f t="shared" si="82"/>
        <v>0</v>
      </c>
      <c r="AT567" s="29">
        <v>0</v>
      </c>
      <c r="AW567" s="29" t="str">
        <f t="shared" si="90"/>
        <v/>
      </c>
      <c r="AX567" s="29" t="str">
        <f t="shared" si="83"/>
        <v/>
      </c>
      <c r="AY567" s="29" t="str">
        <f t="shared" si="89"/>
        <v>https://media.mediathek-tanz-theater.de/iiif/2/nvt_img-i25-037.JP2</v>
      </c>
      <c r="AZ567" s="29" t="str">
        <f t="shared" si="84"/>
        <v>image/jp2</v>
      </c>
      <c r="BA567" s="29" t="str">
        <f t="shared" si="85"/>
        <v>presentation/iiif</v>
      </c>
      <c r="BB567" s="29" t="str">
        <f t="shared" si="86"/>
        <v>https://media.mediathek-tanz-theater.de/iiif/2/nvt_img-i25-037.JP2/full/100,/0/default.jpg</v>
      </c>
      <c r="BC567" s="29" t="str">
        <f t="shared" si="81"/>
        <v>image/jpeg</v>
      </c>
      <c r="BD567" s="29" t="str">
        <f t="shared" si="87"/>
        <v>presentation/thumbnail</v>
      </c>
    </row>
    <row r="568" spans="1:56" ht="14.85" customHeight="1">
      <c r="A568" s="29">
        <v>0</v>
      </c>
      <c r="B568" s="29">
        <v>0</v>
      </c>
      <c r="C568" s="29" t="s">
        <v>6146</v>
      </c>
      <c r="D568" s="29"/>
      <c r="E568" s="29"/>
      <c r="F568" s="29" t="s">
        <v>6063</v>
      </c>
      <c r="G568" s="29"/>
      <c r="H568" s="29"/>
      <c r="I568" s="402" t="s">
        <v>4446</v>
      </c>
      <c r="K568" s="29"/>
      <c r="L568" s="29"/>
      <c r="M568" s="29"/>
      <c r="N568" s="308" t="s">
        <v>26436</v>
      </c>
      <c r="O568" s="29"/>
      <c r="P568" s="25"/>
      <c r="Q568" s="25"/>
      <c r="R568" s="29" t="s">
        <v>28137</v>
      </c>
      <c r="S568" s="29" t="s">
        <v>6147</v>
      </c>
      <c r="T568" s="29" t="s">
        <v>1483</v>
      </c>
      <c r="U568"/>
      <c r="V568"/>
      <c r="W568" s="29"/>
      <c r="X568" s="349"/>
      <c r="Y568" s="29"/>
      <c r="Z568" s="29"/>
      <c r="AA568" s="29" t="s">
        <v>1170</v>
      </c>
      <c r="AB568" s="29"/>
      <c r="AC568" s="29"/>
      <c r="AD568" s="29"/>
      <c r="AE568" s="29" t="s">
        <v>2575</v>
      </c>
      <c r="AG568" s="38">
        <v>1</v>
      </c>
      <c r="AH568" s="38" t="s">
        <v>5945</v>
      </c>
      <c r="AI568" s="38" t="s">
        <v>4440</v>
      </c>
      <c r="AJ568" s="38" t="s">
        <v>5952</v>
      </c>
      <c r="AK568" s="38" t="s">
        <v>72</v>
      </c>
      <c r="AL568" s="301" t="s">
        <v>5080</v>
      </c>
      <c r="AR568" s="29" t="str">
        <f t="shared" si="88"/>
        <v>1</v>
      </c>
      <c r="AS568" s="29">
        <f t="shared" si="82"/>
        <v>0</v>
      </c>
      <c r="AT568" s="29">
        <v>0</v>
      </c>
      <c r="AW568" s="29" t="str">
        <f t="shared" si="90"/>
        <v/>
      </c>
      <c r="AX568" s="29" t="str">
        <f t="shared" si="83"/>
        <v/>
      </c>
      <c r="AY568" s="29" t="str">
        <f t="shared" si="89"/>
        <v>https://media.mediathek-tanz-theater.de/iiif/2/nvt_img-i25-038.JP2</v>
      </c>
      <c r="AZ568" s="29" t="str">
        <f t="shared" si="84"/>
        <v>image/jp2</v>
      </c>
      <c r="BA568" s="29" t="str">
        <f t="shared" si="85"/>
        <v>presentation/iiif</v>
      </c>
      <c r="BB568" s="29" t="str">
        <f t="shared" si="86"/>
        <v>https://media.mediathek-tanz-theater.de/iiif/2/nvt_img-i25-038.JP2/full/100,/0/default.jpg</v>
      </c>
      <c r="BC568" s="29" t="str">
        <f t="shared" si="81"/>
        <v>image/jpeg</v>
      </c>
      <c r="BD568" s="29" t="str">
        <f t="shared" si="87"/>
        <v>presentation/thumbnail</v>
      </c>
    </row>
    <row r="569" spans="1:56" ht="14.85" customHeight="1">
      <c r="A569" s="29">
        <v>1</v>
      </c>
      <c r="B569" s="29">
        <v>0</v>
      </c>
      <c r="C569" s="29" t="s">
        <v>6148</v>
      </c>
      <c r="D569" s="29"/>
      <c r="E569" s="29"/>
      <c r="F569" s="29" t="s">
        <v>6063</v>
      </c>
      <c r="G569" s="29"/>
      <c r="H569" s="29"/>
      <c r="I569" s="402" t="s">
        <v>4446</v>
      </c>
      <c r="K569" s="29"/>
      <c r="L569" s="29"/>
      <c r="M569" s="29"/>
      <c r="N569" s="308" t="s">
        <v>26436</v>
      </c>
      <c r="O569" s="29"/>
      <c r="P569" s="25"/>
      <c r="Q569" s="25"/>
      <c r="R569" s="29" t="s">
        <v>28137</v>
      </c>
      <c r="S569" s="29" t="s">
        <v>6149</v>
      </c>
      <c r="T569" s="29" t="s">
        <v>1483</v>
      </c>
      <c r="U569"/>
      <c r="V569"/>
      <c r="W569" s="29"/>
      <c r="X569" s="349"/>
      <c r="Y569" s="29"/>
      <c r="Z569" s="29"/>
      <c r="AA569" s="29" t="s">
        <v>1170</v>
      </c>
      <c r="AB569" s="29"/>
      <c r="AC569" s="29"/>
      <c r="AD569" s="29"/>
      <c r="AE569" s="29" t="s">
        <v>2575</v>
      </c>
      <c r="AG569" s="38">
        <v>1</v>
      </c>
      <c r="AH569" s="38" t="s">
        <v>5945</v>
      </c>
      <c r="AI569" s="38" t="s">
        <v>4440</v>
      </c>
      <c r="AJ569" s="38" t="s">
        <v>5946</v>
      </c>
      <c r="AK569" s="38" t="s">
        <v>72</v>
      </c>
      <c r="AL569" s="301" t="s">
        <v>5080</v>
      </c>
      <c r="AR569" s="29" t="str">
        <f t="shared" si="88"/>
        <v>1</v>
      </c>
      <c r="AS569" s="29">
        <f t="shared" si="82"/>
        <v>0</v>
      </c>
      <c r="AT569" s="29">
        <v>0</v>
      </c>
      <c r="AW569" s="29" t="str">
        <f t="shared" si="90"/>
        <v/>
      </c>
      <c r="AX569" s="29" t="str">
        <f t="shared" si="83"/>
        <v/>
      </c>
      <c r="AY569" s="29" t="str">
        <f t="shared" si="89"/>
        <v>https://media.mediathek-tanz-theater.de/iiif/2/nvt_img-i25-039.JP2</v>
      </c>
      <c r="AZ569" s="29" t="str">
        <f t="shared" si="84"/>
        <v>image/jp2</v>
      </c>
      <c r="BA569" s="29" t="str">
        <f t="shared" si="85"/>
        <v>presentation/iiif</v>
      </c>
      <c r="BB569" s="29" t="str">
        <f t="shared" si="86"/>
        <v>https://media.mediathek-tanz-theater.de/iiif/2/nvt_img-i25-039.JP2/full/100,/0/default.jpg</v>
      </c>
      <c r="BC569" s="29" t="str">
        <f t="shared" si="81"/>
        <v>image/jpeg</v>
      </c>
      <c r="BD569" s="29" t="str">
        <f t="shared" si="87"/>
        <v>presentation/thumbnail</v>
      </c>
    </row>
    <row r="570" spans="1:56" ht="14.85" customHeight="1">
      <c r="A570" s="29">
        <v>1</v>
      </c>
      <c r="B570" s="29">
        <v>0</v>
      </c>
      <c r="C570" s="29" t="s">
        <v>6150</v>
      </c>
      <c r="D570" s="29"/>
      <c r="E570" s="29"/>
      <c r="F570" s="29" t="s">
        <v>6063</v>
      </c>
      <c r="G570" s="29"/>
      <c r="H570" s="29"/>
      <c r="I570" s="402" t="s">
        <v>4446</v>
      </c>
      <c r="K570" s="29"/>
      <c r="L570" s="29"/>
      <c r="M570" s="29"/>
      <c r="N570" s="308" t="s">
        <v>26436</v>
      </c>
      <c r="O570" s="29"/>
      <c r="P570" s="25"/>
      <c r="Q570" s="25"/>
      <c r="R570" s="29" t="s">
        <v>28137</v>
      </c>
      <c r="S570" s="29" t="s">
        <v>6151</v>
      </c>
      <c r="T570" s="29" t="s">
        <v>1483</v>
      </c>
      <c r="U570"/>
      <c r="V570"/>
      <c r="W570" s="29"/>
      <c r="X570" s="349"/>
      <c r="Y570" s="29"/>
      <c r="Z570" s="29"/>
      <c r="AA570" s="29" t="s">
        <v>1170</v>
      </c>
      <c r="AB570" s="29"/>
      <c r="AC570" s="29" t="s">
        <v>6140</v>
      </c>
      <c r="AD570" s="29"/>
      <c r="AE570" s="29" t="s">
        <v>2575</v>
      </c>
      <c r="AG570" s="38">
        <v>1</v>
      </c>
      <c r="AH570" s="38" t="s">
        <v>5945</v>
      </c>
      <c r="AI570" s="38" t="s">
        <v>4440</v>
      </c>
      <c r="AJ570" s="38" t="s">
        <v>5946</v>
      </c>
      <c r="AK570" s="38" t="s">
        <v>72</v>
      </c>
      <c r="AL570" s="301" t="s">
        <v>5080</v>
      </c>
      <c r="AR570" s="29" t="str">
        <f t="shared" si="88"/>
        <v>1</v>
      </c>
      <c r="AS570" s="29">
        <f t="shared" si="82"/>
        <v>0</v>
      </c>
      <c r="AT570" s="29">
        <v>0</v>
      </c>
      <c r="AW570" s="29" t="str">
        <f t="shared" si="90"/>
        <v/>
      </c>
      <c r="AX570" s="29" t="str">
        <f t="shared" si="83"/>
        <v/>
      </c>
      <c r="AY570" s="29" t="str">
        <f t="shared" si="89"/>
        <v>https://media.mediathek-tanz-theater.de/iiif/2/nvt_img-i25-040.JP2</v>
      </c>
      <c r="AZ570" s="29" t="str">
        <f t="shared" si="84"/>
        <v>image/jp2</v>
      </c>
      <c r="BA570" s="29" t="str">
        <f t="shared" si="85"/>
        <v>presentation/iiif</v>
      </c>
      <c r="BB570" s="29" t="str">
        <f t="shared" si="86"/>
        <v>https://media.mediathek-tanz-theater.de/iiif/2/nvt_img-i25-040.JP2/full/100,/0/default.jpg</v>
      </c>
      <c r="BC570" s="29" t="str">
        <f t="shared" si="81"/>
        <v>image/jpeg</v>
      </c>
      <c r="BD570" s="29" t="str">
        <f t="shared" si="87"/>
        <v>presentation/thumbnail</v>
      </c>
    </row>
    <row r="571" spans="1:56" ht="14.85" customHeight="1">
      <c r="A571" s="29">
        <v>0</v>
      </c>
      <c r="B571" s="29">
        <v>0</v>
      </c>
      <c r="C571" s="29" t="s">
        <v>6152</v>
      </c>
      <c r="D571" s="29"/>
      <c r="E571" s="29"/>
      <c r="F571" s="29" t="s">
        <v>6063</v>
      </c>
      <c r="G571" s="29"/>
      <c r="H571" s="29"/>
      <c r="I571" s="402" t="s">
        <v>4446</v>
      </c>
      <c r="K571" s="29"/>
      <c r="L571" s="29"/>
      <c r="M571" s="29"/>
      <c r="N571" s="308" t="s">
        <v>26436</v>
      </c>
      <c r="O571" s="29"/>
      <c r="P571" s="25"/>
      <c r="Q571" s="25"/>
      <c r="R571" s="29" t="s">
        <v>28137</v>
      </c>
      <c r="S571" s="29" t="s">
        <v>6153</v>
      </c>
      <c r="T571" s="29" t="s">
        <v>1483</v>
      </c>
      <c r="U571"/>
      <c r="V571"/>
      <c r="W571" s="29"/>
      <c r="X571" s="349"/>
      <c r="Y571" s="29"/>
      <c r="Z571" s="29"/>
      <c r="AA571" s="29" t="s">
        <v>1170</v>
      </c>
      <c r="AB571" s="29"/>
      <c r="AC571" s="29"/>
      <c r="AD571" s="29"/>
      <c r="AE571" s="29" t="s">
        <v>2575</v>
      </c>
      <c r="AG571" s="38">
        <v>1</v>
      </c>
      <c r="AH571" s="38" t="s">
        <v>5945</v>
      </c>
      <c r="AI571" s="38" t="s">
        <v>4440</v>
      </c>
      <c r="AJ571" s="38" t="s">
        <v>5952</v>
      </c>
      <c r="AK571" s="38" t="s">
        <v>72</v>
      </c>
      <c r="AL571" s="301" t="s">
        <v>5080</v>
      </c>
      <c r="AR571" s="29" t="str">
        <f t="shared" si="88"/>
        <v>1</v>
      </c>
      <c r="AS571" s="29">
        <f t="shared" si="82"/>
        <v>0</v>
      </c>
      <c r="AT571" s="29">
        <v>0</v>
      </c>
      <c r="AW571" s="29" t="str">
        <f t="shared" si="90"/>
        <v/>
      </c>
      <c r="AX571" s="29" t="str">
        <f t="shared" si="83"/>
        <v/>
      </c>
      <c r="AY571" s="29" t="str">
        <f t="shared" si="89"/>
        <v>https://media.mediathek-tanz-theater.de/iiif/2/nvt_img-i25-041.JP2</v>
      </c>
      <c r="AZ571" s="29" t="str">
        <f t="shared" si="84"/>
        <v>image/jp2</v>
      </c>
      <c r="BA571" s="29" t="str">
        <f t="shared" si="85"/>
        <v>presentation/iiif</v>
      </c>
      <c r="BB571" s="29" t="str">
        <f t="shared" si="86"/>
        <v>https://media.mediathek-tanz-theater.de/iiif/2/nvt_img-i25-041.JP2/full/100,/0/default.jpg</v>
      </c>
      <c r="BC571" s="29" t="str">
        <f t="shared" si="81"/>
        <v>image/jpeg</v>
      </c>
      <c r="BD571" s="29" t="str">
        <f t="shared" si="87"/>
        <v>presentation/thumbnail</v>
      </c>
    </row>
    <row r="572" spans="1:56" ht="14.85" customHeight="1">
      <c r="A572" s="29">
        <v>1</v>
      </c>
      <c r="B572" s="29">
        <v>0</v>
      </c>
      <c r="C572" s="29" t="s">
        <v>6154</v>
      </c>
      <c r="D572" s="29"/>
      <c r="E572" s="29"/>
      <c r="F572" s="29" t="s">
        <v>6063</v>
      </c>
      <c r="G572" s="29"/>
      <c r="H572" s="29"/>
      <c r="I572" s="402" t="s">
        <v>4446</v>
      </c>
      <c r="K572" s="29"/>
      <c r="L572" s="29"/>
      <c r="M572" s="29"/>
      <c r="N572" s="308" t="s">
        <v>26436</v>
      </c>
      <c r="O572" s="29"/>
      <c r="P572" s="25"/>
      <c r="Q572" s="25"/>
      <c r="R572" s="29" t="s">
        <v>28137</v>
      </c>
      <c r="S572" s="29" t="s">
        <v>6155</v>
      </c>
      <c r="T572" s="29" t="s">
        <v>1483</v>
      </c>
      <c r="U572"/>
      <c r="V572"/>
      <c r="W572" s="29"/>
      <c r="X572" s="349"/>
      <c r="Y572" s="29"/>
      <c r="Z572" s="29"/>
      <c r="AA572" s="29" t="s">
        <v>1170</v>
      </c>
      <c r="AB572" s="29"/>
      <c r="AC572" s="29" t="s">
        <v>6156</v>
      </c>
      <c r="AD572" s="29"/>
      <c r="AE572" s="29" t="s">
        <v>2575</v>
      </c>
      <c r="AG572" s="38">
        <v>1</v>
      </c>
      <c r="AH572" s="38" t="s">
        <v>5945</v>
      </c>
      <c r="AI572" s="38" t="s">
        <v>4440</v>
      </c>
      <c r="AJ572" s="38" t="s">
        <v>5946</v>
      </c>
      <c r="AK572" s="38" t="s">
        <v>72</v>
      </c>
      <c r="AL572" s="301" t="s">
        <v>5080</v>
      </c>
      <c r="AR572" s="29" t="str">
        <f t="shared" si="88"/>
        <v>1</v>
      </c>
      <c r="AS572" s="29">
        <f t="shared" si="82"/>
        <v>0</v>
      </c>
      <c r="AT572" s="29">
        <v>0</v>
      </c>
      <c r="AW572" s="29" t="str">
        <f t="shared" si="90"/>
        <v/>
      </c>
      <c r="AX572" s="29" t="str">
        <f t="shared" si="83"/>
        <v/>
      </c>
      <c r="AY572" s="29" t="str">
        <f t="shared" si="89"/>
        <v>https://media.mediathek-tanz-theater.de/iiif/2/nvt_img-i25-042.JP2</v>
      </c>
      <c r="AZ572" s="29" t="str">
        <f t="shared" si="84"/>
        <v>image/jp2</v>
      </c>
      <c r="BA572" s="29" t="str">
        <f t="shared" si="85"/>
        <v>presentation/iiif</v>
      </c>
      <c r="BB572" s="29" t="str">
        <f t="shared" si="86"/>
        <v>https://media.mediathek-tanz-theater.de/iiif/2/nvt_img-i25-042.JP2/full/100,/0/default.jpg</v>
      </c>
      <c r="BC572" s="29" t="str">
        <f t="shared" si="81"/>
        <v>image/jpeg</v>
      </c>
      <c r="BD572" s="29" t="str">
        <f t="shared" si="87"/>
        <v>presentation/thumbnail</v>
      </c>
    </row>
    <row r="573" spans="1:56" ht="14.85" customHeight="1">
      <c r="A573" s="29">
        <v>0</v>
      </c>
      <c r="B573" s="29">
        <v>0</v>
      </c>
      <c r="C573" s="29" t="s">
        <v>6157</v>
      </c>
      <c r="D573" s="29"/>
      <c r="E573" s="29"/>
      <c r="F573" s="29" t="s">
        <v>6063</v>
      </c>
      <c r="G573" s="29"/>
      <c r="H573" s="29"/>
      <c r="I573" s="402" t="s">
        <v>4446</v>
      </c>
      <c r="K573" s="29"/>
      <c r="L573" s="29"/>
      <c r="M573" s="29"/>
      <c r="N573" s="308" t="s">
        <v>26436</v>
      </c>
      <c r="O573" s="29"/>
      <c r="P573" s="25"/>
      <c r="Q573" s="25"/>
      <c r="R573" s="29" t="s">
        <v>28137</v>
      </c>
      <c r="S573" s="29" t="s">
        <v>6158</v>
      </c>
      <c r="T573" s="29" t="s">
        <v>1483</v>
      </c>
      <c r="U573"/>
      <c r="V573"/>
      <c r="W573" s="29"/>
      <c r="X573" s="349"/>
      <c r="Y573" s="29"/>
      <c r="Z573" s="29"/>
      <c r="AA573" s="29" t="s">
        <v>1170</v>
      </c>
      <c r="AB573" s="29"/>
      <c r="AC573" s="29"/>
      <c r="AD573" s="29"/>
      <c r="AE573" s="29" t="s">
        <v>2575</v>
      </c>
      <c r="AG573" s="38">
        <v>1</v>
      </c>
      <c r="AH573" s="38" t="s">
        <v>5945</v>
      </c>
      <c r="AI573" s="38" t="s">
        <v>4440</v>
      </c>
      <c r="AJ573" s="38" t="s">
        <v>5946</v>
      </c>
      <c r="AK573" s="38" t="s">
        <v>72</v>
      </c>
      <c r="AL573" s="301" t="s">
        <v>5080</v>
      </c>
      <c r="AR573" s="29" t="str">
        <f t="shared" si="88"/>
        <v>1</v>
      </c>
      <c r="AS573" s="29">
        <f t="shared" si="82"/>
        <v>0</v>
      </c>
      <c r="AT573" s="29">
        <v>0</v>
      </c>
      <c r="AW573" s="29" t="str">
        <f t="shared" si="90"/>
        <v/>
      </c>
      <c r="AX573" s="29" t="str">
        <f t="shared" si="83"/>
        <v/>
      </c>
      <c r="AY573" s="29" t="str">
        <f t="shared" si="89"/>
        <v>https://media.mediathek-tanz-theater.de/iiif/2/nvt_img-i25-043.JP2</v>
      </c>
      <c r="AZ573" s="29" t="str">
        <f t="shared" si="84"/>
        <v>image/jp2</v>
      </c>
      <c r="BA573" s="29" t="str">
        <f t="shared" si="85"/>
        <v>presentation/iiif</v>
      </c>
      <c r="BB573" s="29" t="str">
        <f t="shared" si="86"/>
        <v>https://media.mediathek-tanz-theater.de/iiif/2/nvt_img-i25-043.JP2/full/100,/0/default.jpg</v>
      </c>
      <c r="BC573" s="29" t="str">
        <f t="shared" si="81"/>
        <v>image/jpeg</v>
      </c>
      <c r="BD573" s="29" t="str">
        <f t="shared" si="87"/>
        <v>presentation/thumbnail</v>
      </c>
    </row>
    <row r="574" spans="1:56" ht="14.85" customHeight="1">
      <c r="A574" s="29">
        <v>1</v>
      </c>
      <c r="B574" s="29">
        <v>0</v>
      </c>
      <c r="C574" s="29" t="s">
        <v>6159</v>
      </c>
      <c r="D574" s="29"/>
      <c r="E574" s="29"/>
      <c r="F574" s="29" t="s">
        <v>6063</v>
      </c>
      <c r="G574" s="29"/>
      <c r="H574" s="29"/>
      <c r="I574" s="402" t="s">
        <v>4446</v>
      </c>
      <c r="K574" s="29"/>
      <c r="L574" s="29"/>
      <c r="M574" s="29"/>
      <c r="N574" s="308" t="s">
        <v>26436</v>
      </c>
      <c r="O574" s="29"/>
      <c r="P574" s="25"/>
      <c r="Q574" s="25"/>
      <c r="R574" s="29" t="s">
        <v>28137</v>
      </c>
      <c r="S574" s="29" t="s">
        <v>6160</v>
      </c>
      <c r="T574" s="29" t="s">
        <v>1483</v>
      </c>
      <c r="U574"/>
      <c r="V574"/>
      <c r="W574" s="29"/>
      <c r="X574" s="349"/>
      <c r="Y574" s="29"/>
      <c r="Z574" s="29"/>
      <c r="AA574" s="29" t="s">
        <v>1170</v>
      </c>
      <c r="AB574" s="29"/>
      <c r="AC574" s="29"/>
      <c r="AD574" s="29"/>
      <c r="AE574" s="29" t="s">
        <v>2575</v>
      </c>
      <c r="AG574" s="38">
        <v>1</v>
      </c>
      <c r="AH574" s="38" t="s">
        <v>5945</v>
      </c>
      <c r="AI574" s="38" t="s">
        <v>4440</v>
      </c>
      <c r="AJ574" s="38" t="s">
        <v>5946</v>
      </c>
      <c r="AK574" s="38" t="s">
        <v>72</v>
      </c>
      <c r="AL574" s="301" t="s">
        <v>5080</v>
      </c>
      <c r="AR574" s="29" t="str">
        <f t="shared" si="88"/>
        <v>1</v>
      </c>
      <c r="AS574" s="29">
        <f t="shared" si="82"/>
        <v>0</v>
      </c>
      <c r="AT574" s="29">
        <v>0</v>
      </c>
      <c r="AW574" s="29" t="str">
        <f t="shared" si="90"/>
        <v/>
      </c>
      <c r="AX574" s="29" t="str">
        <f t="shared" si="83"/>
        <v/>
      </c>
      <c r="AY574" s="29" t="str">
        <f t="shared" si="89"/>
        <v>https://media.mediathek-tanz-theater.de/iiif/2/nvt_img-i25-044.JP2</v>
      </c>
      <c r="AZ574" s="29" t="str">
        <f t="shared" si="84"/>
        <v>image/jp2</v>
      </c>
      <c r="BA574" s="29" t="str">
        <f t="shared" si="85"/>
        <v>presentation/iiif</v>
      </c>
      <c r="BB574" s="29" t="str">
        <f t="shared" si="86"/>
        <v>https://media.mediathek-tanz-theater.de/iiif/2/nvt_img-i25-044.JP2/full/100,/0/default.jpg</v>
      </c>
      <c r="BC574" s="29" t="str">
        <f t="shared" si="81"/>
        <v>image/jpeg</v>
      </c>
      <c r="BD574" s="29" t="str">
        <f t="shared" si="87"/>
        <v>presentation/thumbnail</v>
      </c>
    </row>
    <row r="575" spans="1:56" ht="14.85" customHeight="1">
      <c r="A575" s="29">
        <v>0</v>
      </c>
      <c r="B575" s="29">
        <v>0</v>
      </c>
      <c r="C575" s="29" t="s">
        <v>6161</v>
      </c>
      <c r="D575" s="29"/>
      <c r="E575" s="29"/>
      <c r="F575" s="29" t="s">
        <v>6063</v>
      </c>
      <c r="G575" s="29"/>
      <c r="H575" s="29"/>
      <c r="I575" s="402" t="s">
        <v>4446</v>
      </c>
      <c r="K575" s="29"/>
      <c r="L575" s="29"/>
      <c r="M575" s="29"/>
      <c r="N575" s="308" t="s">
        <v>26436</v>
      </c>
      <c r="O575" s="29"/>
      <c r="P575" s="25"/>
      <c r="Q575" s="25"/>
      <c r="R575" s="29" t="s">
        <v>28137</v>
      </c>
      <c r="S575" s="29" t="s">
        <v>6162</v>
      </c>
      <c r="T575" s="29" t="s">
        <v>1483</v>
      </c>
      <c r="U575" t="s">
        <v>4091</v>
      </c>
      <c r="V575"/>
      <c r="W575" s="29"/>
      <c r="X575" s="349"/>
      <c r="Y575" s="29"/>
      <c r="Z575" s="29" t="s">
        <v>6163</v>
      </c>
      <c r="AA575" s="29" t="s">
        <v>1170</v>
      </c>
      <c r="AB575" s="29"/>
      <c r="AC575" s="29" t="s">
        <v>6164</v>
      </c>
      <c r="AD575" s="29"/>
      <c r="AE575" s="29" t="s">
        <v>2575</v>
      </c>
      <c r="AG575" s="38">
        <v>1</v>
      </c>
      <c r="AH575" s="38" t="s">
        <v>5945</v>
      </c>
      <c r="AI575" s="38" t="s">
        <v>4440</v>
      </c>
      <c r="AJ575" s="38" t="s">
        <v>5946</v>
      </c>
      <c r="AK575" s="38" t="s">
        <v>72</v>
      </c>
      <c r="AL575" s="301" t="s">
        <v>5080</v>
      </c>
      <c r="AR575" s="29" t="str">
        <f t="shared" si="88"/>
        <v>1</v>
      </c>
      <c r="AS575" s="29">
        <f t="shared" si="82"/>
        <v>0</v>
      </c>
      <c r="AT575" s="29">
        <v>0</v>
      </c>
      <c r="AW575" s="29" t="str">
        <f t="shared" si="90"/>
        <v/>
      </c>
      <c r="AX575" s="29" t="str">
        <f t="shared" si="83"/>
        <v/>
      </c>
      <c r="AY575" s="29" t="str">
        <f t="shared" si="89"/>
        <v>https://media.mediathek-tanz-theater.de/iiif/2/nvt_img-i25-045.JP2</v>
      </c>
      <c r="AZ575" s="29" t="str">
        <f t="shared" si="84"/>
        <v>image/jp2</v>
      </c>
      <c r="BA575" s="29" t="str">
        <f t="shared" si="85"/>
        <v>presentation/iiif</v>
      </c>
      <c r="BB575" s="29" t="str">
        <f t="shared" si="86"/>
        <v>https://media.mediathek-tanz-theater.de/iiif/2/nvt_img-i25-045.JP2/full/100,/0/default.jpg</v>
      </c>
      <c r="BC575" s="29" t="str">
        <f t="shared" si="81"/>
        <v>image/jpeg</v>
      </c>
      <c r="BD575" s="29" t="str">
        <f t="shared" si="87"/>
        <v>presentation/thumbnail</v>
      </c>
    </row>
    <row r="576" spans="1:56" ht="14.85" customHeight="1">
      <c r="A576" s="29">
        <v>0</v>
      </c>
      <c r="B576" s="29">
        <v>0</v>
      </c>
      <c r="C576" s="29" t="s">
        <v>6165</v>
      </c>
      <c r="D576" s="29"/>
      <c r="E576" s="29"/>
      <c r="F576" s="29" t="s">
        <v>6166</v>
      </c>
      <c r="G576" s="29"/>
      <c r="H576" s="29"/>
      <c r="I576" s="402" t="s">
        <v>4446</v>
      </c>
      <c r="K576" s="29"/>
      <c r="L576" s="29"/>
      <c r="M576" s="29"/>
      <c r="N576" s="308" t="s">
        <v>1750</v>
      </c>
      <c r="O576" s="29"/>
      <c r="P576" s="25"/>
      <c r="Q576" s="25"/>
      <c r="R576" s="29" t="s">
        <v>28427</v>
      </c>
      <c r="S576" s="29" t="s">
        <v>6167</v>
      </c>
      <c r="T576" s="29" t="s">
        <v>1483</v>
      </c>
      <c r="U576"/>
      <c r="V576" t="s">
        <v>6168</v>
      </c>
      <c r="W576" s="29"/>
      <c r="X576" s="349" t="s">
        <v>6169</v>
      </c>
      <c r="Y576" s="29"/>
      <c r="Z576" s="29"/>
      <c r="AA576" s="29" t="s">
        <v>1170</v>
      </c>
      <c r="AB576" s="29"/>
      <c r="AC576" s="29" t="s">
        <v>6170</v>
      </c>
      <c r="AD576" s="29"/>
      <c r="AE576" s="29" t="s">
        <v>2575</v>
      </c>
      <c r="AG576" s="38">
        <v>1</v>
      </c>
      <c r="AH576" s="38" t="s">
        <v>5945</v>
      </c>
      <c r="AI576" s="38" t="s">
        <v>4440</v>
      </c>
      <c r="AJ576" s="38" t="s">
        <v>2982</v>
      </c>
      <c r="AK576" s="38" t="s">
        <v>72</v>
      </c>
      <c r="AL576" s="301" t="s">
        <v>5080</v>
      </c>
      <c r="AR576" s="29" t="str">
        <f t="shared" si="88"/>
        <v>1</v>
      </c>
      <c r="AS576" s="29">
        <f t="shared" si="82"/>
        <v>0</v>
      </c>
      <c r="AT576" s="29">
        <v>0</v>
      </c>
      <c r="AW576" s="29" t="str">
        <f t="shared" si="90"/>
        <v/>
      </c>
      <c r="AX576" s="29" t="str">
        <f t="shared" si="83"/>
        <v/>
      </c>
      <c r="AY576" s="29" t="str">
        <f t="shared" si="89"/>
        <v>https://media.mediathek-tanz-theater.de/iiif/2/nvt_img-i26-001.JP2</v>
      </c>
      <c r="AZ576" s="29" t="str">
        <f t="shared" si="84"/>
        <v>image/jp2</v>
      </c>
      <c r="BA576" s="29" t="str">
        <f t="shared" si="85"/>
        <v>presentation/iiif</v>
      </c>
      <c r="BB576" s="29" t="str">
        <f t="shared" si="86"/>
        <v>https://media.mediathek-tanz-theater.de/iiif/2/nvt_img-i26-001.JP2/full/100,/0/default.jpg</v>
      </c>
      <c r="BC576" s="29" t="str">
        <f t="shared" si="81"/>
        <v>image/jpeg</v>
      </c>
      <c r="BD576" s="29" t="str">
        <f t="shared" si="87"/>
        <v>presentation/thumbnail</v>
      </c>
    </row>
    <row r="577" spans="1:56" ht="14.85" customHeight="1">
      <c r="A577" s="29">
        <v>0</v>
      </c>
      <c r="B577" s="29">
        <v>0</v>
      </c>
      <c r="C577" s="29" t="s">
        <v>6171</v>
      </c>
      <c r="D577" s="29"/>
      <c r="E577" s="29"/>
      <c r="F577" s="29" t="s">
        <v>6166</v>
      </c>
      <c r="G577" s="29"/>
      <c r="H577" s="29"/>
      <c r="I577" s="402" t="s">
        <v>4446</v>
      </c>
      <c r="K577" s="29"/>
      <c r="L577" s="29"/>
      <c r="M577" s="29"/>
      <c r="N577" s="308" t="s">
        <v>1750</v>
      </c>
      <c r="O577" s="29"/>
      <c r="P577" s="25"/>
      <c r="Q577" s="25"/>
      <c r="R577" s="29" t="s">
        <v>28427</v>
      </c>
      <c r="S577" s="29" t="s">
        <v>6172</v>
      </c>
      <c r="T577" s="29" t="s">
        <v>1483</v>
      </c>
      <c r="U577" t="s">
        <v>1426</v>
      </c>
      <c r="V577" t="s">
        <v>6168</v>
      </c>
      <c r="W577" s="29"/>
      <c r="X577" s="349" t="s">
        <v>6169</v>
      </c>
      <c r="Y577" s="29"/>
      <c r="Z577" s="29"/>
      <c r="AA577" s="29" t="s">
        <v>1170</v>
      </c>
      <c r="AB577" s="29"/>
      <c r="AC577" s="29" t="s">
        <v>6170</v>
      </c>
      <c r="AD577" s="29"/>
      <c r="AE577" s="29" t="s">
        <v>2575</v>
      </c>
      <c r="AG577" s="38">
        <v>1</v>
      </c>
      <c r="AH577" s="38" t="s">
        <v>5945</v>
      </c>
      <c r="AI577" s="38" t="s">
        <v>4440</v>
      </c>
      <c r="AJ577" s="38" t="s">
        <v>2982</v>
      </c>
      <c r="AK577" s="38" t="s">
        <v>72</v>
      </c>
      <c r="AL577" s="301" t="s">
        <v>5080</v>
      </c>
      <c r="AR577" s="29" t="str">
        <f t="shared" si="88"/>
        <v>1</v>
      </c>
      <c r="AS577" s="29">
        <f t="shared" si="82"/>
        <v>0</v>
      </c>
      <c r="AT577" s="29">
        <v>0</v>
      </c>
      <c r="AW577" s="29" t="str">
        <f t="shared" si="90"/>
        <v/>
      </c>
      <c r="AX577" s="29" t="str">
        <f t="shared" si="83"/>
        <v/>
      </c>
      <c r="AY577" s="29" t="str">
        <f t="shared" si="89"/>
        <v>https://media.mediathek-tanz-theater.de/iiif/2/nvt_img-i26-002.JP2</v>
      </c>
      <c r="AZ577" s="29" t="str">
        <f t="shared" si="84"/>
        <v>image/jp2</v>
      </c>
      <c r="BA577" s="29" t="str">
        <f t="shared" si="85"/>
        <v>presentation/iiif</v>
      </c>
      <c r="BB577" s="29" t="str">
        <f t="shared" si="86"/>
        <v>https://media.mediathek-tanz-theater.de/iiif/2/nvt_img-i26-002.JP2/full/100,/0/default.jpg</v>
      </c>
      <c r="BC577" s="29" t="str">
        <f t="shared" si="81"/>
        <v>image/jpeg</v>
      </c>
      <c r="BD577" s="29" t="str">
        <f t="shared" si="87"/>
        <v>presentation/thumbnail</v>
      </c>
    </row>
    <row r="578" spans="1:56" ht="14.85" customHeight="1">
      <c r="A578" s="29">
        <v>0</v>
      </c>
      <c r="B578" s="29">
        <v>0</v>
      </c>
      <c r="C578" s="29" t="s">
        <v>6173</v>
      </c>
      <c r="D578" s="29"/>
      <c r="E578" s="29"/>
      <c r="F578" s="29" t="s">
        <v>6166</v>
      </c>
      <c r="G578" s="29"/>
      <c r="H578" s="29"/>
      <c r="I578" s="402" t="s">
        <v>4446</v>
      </c>
      <c r="K578" s="29"/>
      <c r="L578" s="29"/>
      <c r="M578" s="29"/>
      <c r="N578" s="308" t="s">
        <v>1750</v>
      </c>
      <c r="O578" s="29"/>
      <c r="P578" s="25"/>
      <c r="Q578" s="25"/>
      <c r="R578" s="29" t="s">
        <v>28427</v>
      </c>
      <c r="S578" s="29" t="s">
        <v>6174</v>
      </c>
      <c r="T578" s="29" t="s">
        <v>1483</v>
      </c>
      <c r="U578" t="s">
        <v>1426</v>
      </c>
      <c r="V578" t="s">
        <v>6168</v>
      </c>
      <c r="W578" s="29"/>
      <c r="X578" s="349" t="s">
        <v>6169</v>
      </c>
      <c r="Y578" s="29"/>
      <c r="Z578" s="29"/>
      <c r="AA578" s="29" t="s">
        <v>1170</v>
      </c>
      <c r="AB578" s="29"/>
      <c r="AC578" s="29" t="s">
        <v>6170</v>
      </c>
      <c r="AD578" s="29"/>
      <c r="AE578" s="29" t="s">
        <v>2575</v>
      </c>
      <c r="AG578" s="38">
        <v>1</v>
      </c>
      <c r="AH578" s="38" t="s">
        <v>5945</v>
      </c>
      <c r="AI578" s="38" t="s">
        <v>4440</v>
      </c>
      <c r="AJ578" s="38" t="s">
        <v>2982</v>
      </c>
      <c r="AK578" s="38" t="s">
        <v>72</v>
      </c>
      <c r="AL578" s="301" t="s">
        <v>5080</v>
      </c>
      <c r="AR578" s="29" t="str">
        <f t="shared" si="88"/>
        <v>1</v>
      </c>
      <c r="AS578" s="29">
        <f t="shared" si="82"/>
        <v>0</v>
      </c>
      <c r="AT578" s="29">
        <v>0</v>
      </c>
      <c r="AW578" s="29" t="str">
        <f t="shared" si="90"/>
        <v/>
      </c>
      <c r="AX578" s="29" t="str">
        <f t="shared" si="83"/>
        <v/>
      </c>
      <c r="AY578" s="29" t="str">
        <f t="shared" si="89"/>
        <v>https://media.mediathek-tanz-theater.de/iiif/2/nvt_img-i26-003.JP2</v>
      </c>
      <c r="AZ578" s="29" t="str">
        <f t="shared" si="84"/>
        <v>image/jp2</v>
      </c>
      <c r="BA578" s="29" t="str">
        <f t="shared" si="85"/>
        <v>presentation/iiif</v>
      </c>
      <c r="BB578" s="29" t="str">
        <f t="shared" si="86"/>
        <v>https://media.mediathek-tanz-theater.de/iiif/2/nvt_img-i26-003.JP2/full/100,/0/default.jpg</v>
      </c>
      <c r="BC578" s="29" t="str">
        <f t="shared" si="81"/>
        <v>image/jpeg</v>
      </c>
      <c r="BD578" s="29" t="str">
        <f t="shared" si="87"/>
        <v>presentation/thumbnail</v>
      </c>
    </row>
    <row r="579" spans="1:56" ht="14.85" customHeight="1">
      <c r="A579" s="29">
        <v>0</v>
      </c>
      <c r="B579" s="29">
        <v>0</v>
      </c>
      <c r="C579" s="29" t="s">
        <v>6175</v>
      </c>
      <c r="D579" s="29"/>
      <c r="E579" s="29"/>
      <c r="F579" s="29" t="s">
        <v>6166</v>
      </c>
      <c r="G579" s="29"/>
      <c r="H579" s="29"/>
      <c r="I579" s="402" t="s">
        <v>4446</v>
      </c>
      <c r="K579" s="29"/>
      <c r="L579" s="29"/>
      <c r="M579" s="29"/>
      <c r="N579" s="308" t="s">
        <v>1750</v>
      </c>
      <c r="O579" s="29"/>
      <c r="P579" s="25"/>
      <c r="Q579" s="25"/>
      <c r="R579" s="29" t="s">
        <v>28427</v>
      </c>
      <c r="S579" s="29" t="s">
        <v>6176</v>
      </c>
      <c r="T579" s="29" t="s">
        <v>1483</v>
      </c>
      <c r="U579" t="s">
        <v>1426</v>
      </c>
      <c r="V579" t="s">
        <v>6168</v>
      </c>
      <c r="W579" s="29"/>
      <c r="X579" s="349" t="s">
        <v>6169</v>
      </c>
      <c r="Y579" s="29"/>
      <c r="Z579" s="29"/>
      <c r="AA579" s="29" t="s">
        <v>1170</v>
      </c>
      <c r="AB579" s="29"/>
      <c r="AC579" s="29" t="s">
        <v>6170</v>
      </c>
      <c r="AD579" s="29"/>
      <c r="AE579" s="29" t="s">
        <v>2575</v>
      </c>
      <c r="AG579" s="38">
        <v>1</v>
      </c>
      <c r="AH579" s="38" t="s">
        <v>5945</v>
      </c>
      <c r="AI579" s="38" t="s">
        <v>4440</v>
      </c>
      <c r="AJ579" s="38" t="s">
        <v>2982</v>
      </c>
      <c r="AK579" s="38" t="s">
        <v>72</v>
      </c>
      <c r="AL579" s="301" t="s">
        <v>5080</v>
      </c>
      <c r="AR579" s="29" t="str">
        <f t="shared" si="88"/>
        <v>1</v>
      </c>
      <c r="AS579" s="29">
        <f t="shared" si="82"/>
        <v>0</v>
      </c>
      <c r="AT579" s="29">
        <v>0</v>
      </c>
      <c r="AW579" s="29" t="str">
        <f t="shared" si="90"/>
        <v/>
      </c>
      <c r="AX579" s="29" t="str">
        <f t="shared" si="83"/>
        <v/>
      </c>
      <c r="AY579" s="29" t="str">
        <f t="shared" si="89"/>
        <v>https://media.mediathek-tanz-theater.de/iiif/2/nvt_img-i26-004.JP2</v>
      </c>
      <c r="AZ579" s="29" t="str">
        <f t="shared" si="84"/>
        <v>image/jp2</v>
      </c>
      <c r="BA579" s="29" t="str">
        <f t="shared" si="85"/>
        <v>presentation/iiif</v>
      </c>
      <c r="BB579" s="29" t="str">
        <f t="shared" si="86"/>
        <v>https://media.mediathek-tanz-theater.de/iiif/2/nvt_img-i26-004.JP2/full/100,/0/default.jpg</v>
      </c>
      <c r="BC579" s="29" t="str">
        <f t="shared" si="81"/>
        <v>image/jpeg</v>
      </c>
      <c r="BD579" s="29" t="str">
        <f t="shared" si="87"/>
        <v>presentation/thumbnail</v>
      </c>
    </row>
    <row r="580" spans="1:56" ht="14.85" customHeight="1">
      <c r="A580" s="29">
        <v>0</v>
      </c>
      <c r="B580" s="29">
        <v>0</v>
      </c>
      <c r="C580" s="29" t="s">
        <v>6177</v>
      </c>
      <c r="D580" s="29"/>
      <c r="E580" s="29"/>
      <c r="F580" s="29" t="s">
        <v>6166</v>
      </c>
      <c r="G580" s="29"/>
      <c r="H580" s="29"/>
      <c r="I580" s="402" t="s">
        <v>4446</v>
      </c>
      <c r="K580" s="29"/>
      <c r="L580" s="29"/>
      <c r="M580" s="29"/>
      <c r="N580" s="308" t="s">
        <v>1750</v>
      </c>
      <c r="O580" s="29"/>
      <c r="P580" s="25"/>
      <c r="Q580" s="25"/>
      <c r="R580" s="29" t="s">
        <v>28427</v>
      </c>
      <c r="S580" s="29" t="s">
        <v>6178</v>
      </c>
      <c r="T580" s="29" t="s">
        <v>1483</v>
      </c>
      <c r="U580" t="s">
        <v>1426</v>
      </c>
      <c r="V580" t="s">
        <v>6168</v>
      </c>
      <c r="W580" s="29"/>
      <c r="X580" s="349" t="s">
        <v>6169</v>
      </c>
      <c r="Y580" s="29"/>
      <c r="Z580" s="29"/>
      <c r="AA580" s="29" t="s">
        <v>1170</v>
      </c>
      <c r="AB580" s="29"/>
      <c r="AC580" s="29" t="s">
        <v>6179</v>
      </c>
      <c r="AD580" s="29"/>
      <c r="AE580" s="29" t="s">
        <v>2575</v>
      </c>
      <c r="AG580" s="38">
        <v>1</v>
      </c>
      <c r="AH580" s="38" t="s">
        <v>5945</v>
      </c>
      <c r="AI580" s="38" t="s">
        <v>4440</v>
      </c>
      <c r="AJ580" s="38" t="s">
        <v>6180</v>
      </c>
      <c r="AK580" s="38" t="s">
        <v>72</v>
      </c>
      <c r="AL580" s="301" t="s">
        <v>5080</v>
      </c>
      <c r="AR580" s="29" t="str">
        <f t="shared" si="88"/>
        <v>1</v>
      </c>
      <c r="AS580" s="29">
        <f t="shared" si="82"/>
        <v>0</v>
      </c>
      <c r="AT580" s="29">
        <v>0</v>
      </c>
      <c r="AW580" s="29" t="str">
        <f t="shared" si="90"/>
        <v/>
      </c>
      <c r="AX580" s="29" t="str">
        <f t="shared" si="83"/>
        <v/>
      </c>
      <c r="AY580" s="29" t="str">
        <f t="shared" si="89"/>
        <v>https://media.mediathek-tanz-theater.de/iiif/2/nvt_img-i26-005.JP2</v>
      </c>
      <c r="AZ580" s="29" t="str">
        <f t="shared" si="84"/>
        <v>image/jp2</v>
      </c>
      <c r="BA580" s="29" t="str">
        <f t="shared" si="85"/>
        <v>presentation/iiif</v>
      </c>
      <c r="BB580" s="29" t="str">
        <f t="shared" si="86"/>
        <v>https://media.mediathek-tanz-theater.de/iiif/2/nvt_img-i26-005.JP2/full/100,/0/default.jpg</v>
      </c>
      <c r="BC580" s="29" t="str">
        <f t="shared" si="81"/>
        <v>image/jpeg</v>
      </c>
      <c r="BD580" s="29" t="str">
        <f t="shared" si="87"/>
        <v>presentation/thumbnail</v>
      </c>
    </row>
    <row r="581" spans="1:56" ht="14.85" customHeight="1">
      <c r="A581" s="29">
        <v>0</v>
      </c>
      <c r="B581" s="29">
        <v>0</v>
      </c>
      <c r="C581" s="29" t="s">
        <v>6181</v>
      </c>
      <c r="D581" s="29"/>
      <c r="E581" s="29"/>
      <c r="F581" s="29" t="s">
        <v>6166</v>
      </c>
      <c r="G581" s="29"/>
      <c r="H581" s="29"/>
      <c r="I581" s="402" t="s">
        <v>4446</v>
      </c>
      <c r="K581" s="29"/>
      <c r="L581" s="29"/>
      <c r="M581" s="29"/>
      <c r="N581" s="308" t="s">
        <v>1750</v>
      </c>
      <c r="O581" s="29"/>
      <c r="P581" s="25"/>
      <c r="Q581" s="25"/>
      <c r="R581" s="29" t="s">
        <v>28427</v>
      </c>
      <c r="S581" s="29" t="s">
        <v>6182</v>
      </c>
      <c r="T581" s="29" t="s">
        <v>1483</v>
      </c>
      <c r="U581" t="s">
        <v>1426</v>
      </c>
      <c r="V581" t="s">
        <v>6168</v>
      </c>
      <c r="W581" s="29"/>
      <c r="X581" s="349" t="s">
        <v>6169</v>
      </c>
      <c r="Y581" s="29"/>
      <c r="Z581" s="29"/>
      <c r="AA581" s="29" t="s">
        <v>1170</v>
      </c>
      <c r="AB581" s="29"/>
      <c r="AC581" s="29" t="s">
        <v>6170</v>
      </c>
      <c r="AD581" s="29"/>
      <c r="AE581" s="29" t="s">
        <v>2575</v>
      </c>
      <c r="AG581" s="38">
        <v>1</v>
      </c>
      <c r="AH581" s="38" t="s">
        <v>5945</v>
      </c>
      <c r="AI581" s="38" t="s">
        <v>4440</v>
      </c>
      <c r="AJ581" s="38" t="s">
        <v>2982</v>
      </c>
      <c r="AK581" s="38" t="s">
        <v>72</v>
      </c>
      <c r="AL581" s="301" t="s">
        <v>5080</v>
      </c>
      <c r="AR581" s="29" t="str">
        <f t="shared" si="88"/>
        <v>1</v>
      </c>
      <c r="AS581" s="29">
        <f t="shared" si="82"/>
        <v>0</v>
      </c>
      <c r="AT581" s="29">
        <v>0</v>
      </c>
      <c r="AW581" s="29" t="str">
        <f t="shared" si="90"/>
        <v/>
      </c>
      <c r="AX581" s="29" t="str">
        <f t="shared" si="83"/>
        <v/>
      </c>
      <c r="AY581" s="29" t="str">
        <f t="shared" si="89"/>
        <v>https://media.mediathek-tanz-theater.de/iiif/2/nvt_img-i26-006.JP2</v>
      </c>
      <c r="AZ581" s="29" t="str">
        <f t="shared" si="84"/>
        <v>image/jp2</v>
      </c>
      <c r="BA581" s="29" t="str">
        <f t="shared" si="85"/>
        <v>presentation/iiif</v>
      </c>
      <c r="BB581" s="29" t="str">
        <f t="shared" si="86"/>
        <v>https://media.mediathek-tanz-theater.de/iiif/2/nvt_img-i26-006.JP2/full/100,/0/default.jpg</v>
      </c>
      <c r="BC581" s="29" t="str">
        <f t="shared" ref="BC581:BC644" si="91">IF(NOT(BB581=""),"image/jpeg","")</f>
        <v>image/jpeg</v>
      </c>
      <c r="BD581" s="29" t="str">
        <f t="shared" si="87"/>
        <v>presentation/thumbnail</v>
      </c>
    </row>
    <row r="582" spans="1:56" ht="14.85" customHeight="1">
      <c r="A582" s="29">
        <v>0</v>
      </c>
      <c r="B582" s="29">
        <v>0</v>
      </c>
      <c r="C582" s="29" t="s">
        <v>6183</v>
      </c>
      <c r="D582" s="29"/>
      <c r="E582" s="29"/>
      <c r="F582" s="29" t="s">
        <v>6166</v>
      </c>
      <c r="G582" s="29"/>
      <c r="H582" s="29"/>
      <c r="I582" s="402" t="s">
        <v>4446</v>
      </c>
      <c r="K582" s="29"/>
      <c r="L582" s="29"/>
      <c r="M582" s="29"/>
      <c r="N582" s="308" t="s">
        <v>1750</v>
      </c>
      <c r="O582" s="29"/>
      <c r="P582" s="25"/>
      <c r="Q582" s="25"/>
      <c r="R582" s="29" t="s">
        <v>28427</v>
      </c>
      <c r="S582" s="29" t="s">
        <v>6184</v>
      </c>
      <c r="T582" s="29" t="s">
        <v>1483</v>
      </c>
      <c r="U582" t="s">
        <v>1426</v>
      </c>
      <c r="V582" t="s">
        <v>6168</v>
      </c>
      <c r="W582" s="29"/>
      <c r="X582" s="349" t="s">
        <v>6169</v>
      </c>
      <c r="Y582" s="29"/>
      <c r="Z582" s="29"/>
      <c r="AA582" s="29" t="s">
        <v>1170</v>
      </c>
      <c r="AB582" s="29"/>
      <c r="AC582" s="29" t="s">
        <v>6170</v>
      </c>
      <c r="AD582" s="29"/>
      <c r="AE582" s="29" t="s">
        <v>2575</v>
      </c>
      <c r="AG582" s="38">
        <v>1</v>
      </c>
      <c r="AH582" s="38" t="s">
        <v>5945</v>
      </c>
      <c r="AI582" s="38" t="s">
        <v>4440</v>
      </c>
      <c r="AJ582" s="38" t="s">
        <v>2982</v>
      </c>
      <c r="AK582" s="38" t="s">
        <v>72</v>
      </c>
      <c r="AL582" s="301" t="s">
        <v>5080</v>
      </c>
      <c r="AR582" s="29" t="str">
        <f t="shared" si="88"/>
        <v>1</v>
      </c>
      <c r="AS582" s="29">
        <f t="shared" ref="AS582:AS645" si="92">AT582</f>
        <v>0</v>
      </c>
      <c r="AT582" s="29">
        <v>0</v>
      </c>
      <c r="AW582" s="29" t="str">
        <f t="shared" si="90"/>
        <v/>
      </c>
      <c r="AX582" s="29" t="str">
        <f t="shared" ref="AX582:AX645" si="93">IF(NOT(AV582=""),"archival/master","")</f>
        <v/>
      </c>
      <c r="AY582" s="29" t="str">
        <f t="shared" si="89"/>
        <v>https://media.mediathek-tanz-theater.de/iiif/2/nvt_img-i26-007.JP2</v>
      </c>
      <c r="AZ582" s="29" t="str">
        <f t="shared" ref="AZ582:AZ645" si="94">IF(NOT(AY582=""),"image/jp2","")</f>
        <v>image/jp2</v>
      </c>
      <c r="BA582" s="29" t="str">
        <f t="shared" ref="BA582:BA645" si="95">IF(NOT(AY582=""),"presentation/iiif","")</f>
        <v>presentation/iiif</v>
      </c>
      <c r="BB582" s="29" t="str">
        <f t="shared" ref="BB582:BB645" si="96">"https://media.mediathek-tanz-theater.de/iiif/2/nvt_"&amp;C582&amp;".JP2/full/100,/0/default.jpg"</f>
        <v>https://media.mediathek-tanz-theater.de/iiif/2/nvt_img-i26-007.JP2/full/100,/0/default.jpg</v>
      </c>
      <c r="BC582" s="29" t="str">
        <f t="shared" si="91"/>
        <v>image/jpeg</v>
      </c>
      <c r="BD582" s="29" t="str">
        <f t="shared" ref="BD582:BD645" si="97">IF(NOT(BB582=""),"presentation/thumbnail","")</f>
        <v>presentation/thumbnail</v>
      </c>
    </row>
    <row r="583" spans="1:56" ht="14.85" customHeight="1">
      <c r="A583" s="29">
        <v>0</v>
      </c>
      <c r="B583" s="29">
        <v>0</v>
      </c>
      <c r="C583" s="29" t="s">
        <v>6185</v>
      </c>
      <c r="D583" s="29"/>
      <c r="E583" s="29"/>
      <c r="F583" s="29" t="s">
        <v>6166</v>
      </c>
      <c r="G583" s="29"/>
      <c r="H583" s="29"/>
      <c r="I583" s="402" t="s">
        <v>4446</v>
      </c>
      <c r="K583" s="29"/>
      <c r="L583" s="29"/>
      <c r="M583" s="29"/>
      <c r="N583" s="308" t="s">
        <v>1750</v>
      </c>
      <c r="O583" s="29"/>
      <c r="P583" s="25"/>
      <c r="Q583" s="25"/>
      <c r="R583" s="29" t="s">
        <v>28427</v>
      </c>
      <c r="S583" s="29" t="s">
        <v>6186</v>
      </c>
      <c r="T583" s="29" t="s">
        <v>1483</v>
      </c>
      <c r="U583" t="s">
        <v>1426</v>
      </c>
      <c r="V583" t="s">
        <v>6168</v>
      </c>
      <c r="W583" s="29"/>
      <c r="X583" s="349" t="s">
        <v>6169</v>
      </c>
      <c r="Y583" s="29"/>
      <c r="Z583" s="29"/>
      <c r="AA583" s="29" t="s">
        <v>1170</v>
      </c>
      <c r="AB583" s="29"/>
      <c r="AC583" s="29" t="s">
        <v>6170</v>
      </c>
      <c r="AD583" s="29"/>
      <c r="AE583" s="29" t="s">
        <v>2575</v>
      </c>
      <c r="AG583" s="38">
        <v>1</v>
      </c>
      <c r="AH583" s="38" t="s">
        <v>5945</v>
      </c>
      <c r="AI583" s="38" t="s">
        <v>4440</v>
      </c>
      <c r="AJ583" s="38" t="s">
        <v>2982</v>
      </c>
      <c r="AK583" s="38" t="s">
        <v>72</v>
      </c>
      <c r="AL583" s="301" t="s">
        <v>5080</v>
      </c>
      <c r="AR583" s="29" t="str">
        <f t="shared" ref="AR583:AR646" si="98">IF(OR(I583="Negativmappe",I583="Negativstreifen",I583="Diapositivfilm",I583="Fotomappe;(POSITIVE)",AND(I583="Kostümfotografie",NOT(AE583="DT")),AND(I583="Fotografie",NOT(AE583="DT")),AND(I583="Porträtfotografie",NOT(AE583="DT")),AND(I583="Fotodokumentation",NOT(AE583="DT")),AND(I583="Bühnenbildfotografie",NOT(AE583="DT"))),"1","0")</f>
        <v>1</v>
      </c>
      <c r="AS583" s="29">
        <f t="shared" si="92"/>
        <v>0</v>
      </c>
      <c r="AT583" s="29">
        <v>0</v>
      </c>
      <c r="AW583" s="29" t="str">
        <f t="shared" si="90"/>
        <v/>
      </c>
      <c r="AX583" s="29" t="str">
        <f t="shared" si="93"/>
        <v/>
      </c>
      <c r="AY583" s="29" t="str">
        <f t="shared" ref="AY583:AY646" si="99">"https://media.mediathek-tanz-theater.de/iiif/2/nvt_"&amp;C583&amp;".JP2"</f>
        <v>https://media.mediathek-tanz-theater.de/iiif/2/nvt_img-i26-008.JP2</v>
      </c>
      <c r="AZ583" s="29" t="str">
        <f t="shared" si="94"/>
        <v>image/jp2</v>
      </c>
      <c r="BA583" s="29" t="str">
        <f t="shared" si="95"/>
        <v>presentation/iiif</v>
      </c>
      <c r="BB583" s="29" t="str">
        <f t="shared" si="96"/>
        <v>https://media.mediathek-tanz-theater.de/iiif/2/nvt_img-i26-008.JP2/full/100,/0/default.jpg</v>
      </c>
      <c r="BC583" s="29" t="str">
        <f t="shared" si="91"/>
        <v>image/jpeg</v>
      </c>
      <c r="BD583" s="29" t="str">
        <f t="shared" si="97"/>
        <v>presentation/thumbnail</v>
      </c>
    </row>
    <row r="584" spans="1:56" ht="14.85" customHeight="1">
      <c r="A584" s="29">
        <v>1</v>
      </c>
      <c r="B584" s="29">
        <v>0</v>
      </c>
      <c r="C584" s="29" t="s">
        <v>6187</v>
      </c>
      <c r="D584" s="29"/>
      <c r="E584" s="29"/>
      <c r="F584" s="29" t="s">
        <v>6166</v>
      </c>
      <c r="G584" s="29"/>
      <c r="H584" s="29"/>
      <c r="I584" s="402" t="s">
        <v>4446</v>
      </c>
      <c r="K584" s="29"/>
      <c r="L584" s="29"/>
      <c r="M584" s="29"/>
      <c r="N584" s="29" t="s">
        <v>1313</v>
      </c>
      <c r="O584" s="29"/>
      <c r="P584" s="25"/>
      <c r="Q584" s="25"/>
      <c r="R584" s="29" t="s">
        <v>6188</v>
      </c>
      <c r="S584" s="29" t="s">
        <v>6189</v>
      </c>
      <c r="T584" s="29" t="s">
        <v>1483</v>
      </c>
      <c r="U584" t="s">
        <v>6190</v>
      </c>
      <c r="V584" t="s">
        <v>3808</v>
      </c>
      <c r="W584" s="29"/>
      <c r="X584" s="349"/>
      <c r="Y584" s="29"/>
      <c r="Z584" s="29" t="s">
        <v>1218</v>
      </c>
      <c r="AA584" s="29" t="s">
        <v>1170</v>
      </c>
      <c r="AB584" s="29"/>
      <c r="AC584" s="29" t="s">
        <v>6191</v>
      </c>
      <c r="AD584" s="29"/>
      <c r="AE584" s="29" t="s">
        <v>2575</v>
      </c>
      <c r="AG584" s="38">
        <v>1</v>
      </c>
      <c r="AH584" s="38" t="s">
        <v>5945</v>
      </c>
      <c r="AI584" s="38" t="s">
        <v>4440</v>
      </c>
      <c r="AJ584" s="38" t="s">
        <v>6192</v>
      </c>
      <c r="AK584" s="38" t="s">
        <v>72</v>
      </c>
      <c r="AL584" s="301" t="s">
        <v>5080</v>
      </c>
      <c r="AR584" s="29" t="str">
        <f t="shared" si="98"/>
        <v>1</v>
      </c>
      <c r="AS584" s="29">
        <f t="shared" si="92"/>
        <v>0</v>
      </c>
      <c r="AT584" s="29">
        <v>0</v>
      </c>
      <c r="AW584" s="29" t="str">
        <f t="shared" ref="AW584:AW647" si="100">IF(NOT(AV584=""),"image/tiff","")</f>
        <v/>
      </c>
      <c r="AX584" s="29" t="str">
        <f t="shared" si="93"/>
        <v/>
      </c>
      <c r="AY584" s="29" t="str">
        <f t="shared" si="99"/>
        <v>https://media.mediathek-tanz-theater.de/iiif/2/nvt_img-i27-001.JP2</v>
      </c>
      <c r="AZ584" s="29" t="str">
        <f t="shared" si="94"/>
        <v>image/jp2</v>
      </c>
      <c r="BA584" s="29" t="str">
        <f t="shared" si="95"/>
        <v>presentation/iiif</v>
      </c>
      <c r="BB584" s="29" t="str">
        <f t="shared" si="96"/>
        <v>https://media.mediathek-tanz-theater.de/iiif/2/nvt_img-i27-001.JP2/full/100,/0/default.jpg</v>
      </c>
      <c r="BC584" s="29" t="str">
        <f t="shared" si="91"/>
        <v>image/jpeg</v>
      </c>
      <c r="BD584" s="29" t="str">
        <f t="shared" si="97"/>
        <v>presentation/thumbnail</v>
      </c>
    </row>
    <row r="585" spans="1:56" ht="14.85" customHeight="1">
      <c r="A585" s="29">
        <v>1</v>
      </c>
      <c r="B585" s="29">
        <v>0</v>
      </c>
      <c r="C585" s="29" t="s">
        <v>6193</v>
      </c>
      <c r="D585" s="29"/>
      <c r="E585" s="29"/>
      <c r="F585" s="29" t="s">
        <v>6166</v>
      </c>
      <c r="G585" s="29"/>
      <c r="H585" s="29"/>
      <c r="I585" s="402" t="s">
        <v>4446</v>
      </c>
      <c r="K585" s="29"/>
      <c r="L585" s="29"/>
      <c r="M585" s="29"/>
      <c r="N585" s="29" t="s">
        <v>1699</v>
      </c>
      <c r="O585" s="29"/>
      <c r="P585" s="25"/>
      <c r="Q585" s="25"/>
      <c r="R585" s="29" t="s">
        <v>2865</v>
      </c>
      <c r="S585" s="29" t="s">
        <v>6194</v>
      </c>
      <c r="T585" s="29" t="s">
        <v>1483</v>
      </c>
      <c r="U585"/>
      <c r="V585"/>
      <c r="W585" s="29"/>
      <c r="X585" s="349"/>
      <c r="Y585" s="29" t="s">
        <v>1309</v>
      </c>
      <c r="Z585" s="29" t="s">
        <v>1218</v>
      </c>
      <c r="AA585" s="29" t="s">
        <v>1170</v>
      </c>
      <c r="AB585" s="29"/>
      <c r="AC585" s="29" t="s">
        <v>6195</v>
      </c>
      <c r="AD585" s="29"/>
      <c r="AE585" s="29" t="s">
        <v>2575</v>
      </c>
      <c r="AG585" s="38">
        <v>1</v>
      </c>
      <c r="AH585" s="38" t="s">
        <v>5945</v>
      </c>
      <c r="AI585" s="38" t="s">
        <v>4440</v>
      </c>
      <c r="AJ585" s="38" t="s">
        <v>6135</v>
      </c>
      <c r="AK585" s="38" t="s">
        <v>72</v>
      </c>
      <c r="AL585" s="301" t="s">
        <v>5080</v>
      </c>
      <c r="AR585" s="29" t="str">
        <f t="shared" si="98"/>
        <v>1</v>
      </c>
      <c r="AS585" s="29">
        <f t="shared" si="92"/>
        <v>0</v>
      </c>
      <c r="AT585" s="29">
        <v>0</v>
      </c>
      <c r="AW585" s="29" t="str">
        <f t="shared" si="100"/>
        <v/>
      </c>
      <c r="AX585" s="29" t="str">
        <f t="shared" si="93"/>
        <v/>
      </c>
      <c r="AY585" s="29" t="str">
        <f t="shared" si="99"/>
        <v>https://media.mediathek-tanz-theater.de/iiif/2/nvt_img-i28-001.JP2</v>
      </c>
      <c r="AZ585" s="29" t="str">
        <f t="shared" si="94"/>
        <v>image/jp2</v>
      </c>
      <c r="BA585" s="29" t="str">
        <f t="shared" si="95"/>
        <v>presentation/iiif</v>
      </c>
      <c r="BB585" s="29" t="str">
        <f t="shared" si="96"/>
        <v>https://media.mediathek-tanz-theater.de/iiif/2/nvt_img-i28-001.JP2/full/100,/0/default.jpg</v>
      </c>
      <c r="BC585" s="29" t="str">
        <f t="shared" si="91"/>
        <v>image/jpeg</v>
      </c>
      <c r="BD585" s="29" t="str">
        <f t="shared" si="97"/>
        <v>presentation/thumbnail</v>
      </c>
    </row>
    <row r="586" spans="1:56" ht="12.75" customHeight="1">
      <c r="A586" s="29">
        <v>1</v>
      </c>
      <c r="B586" s="29">
        <v>0</v>
      </c>
      <c r="C586" s="29" t="s">
        <v>6196</v>
      </c>
      <c r="D586" s="29"/>
      <c r="E586" s="29"/>
      <c r="F586" s="29" t="s">
        <v>6166</v>
      </c>
      <c r="G586" s="29"/>
      <c r="H586" s="29"/>
      <c r="I586" s="402" t="s">
        <v>4446</v>
      </c>
      <c r="K586" s="29"/>
      <c r="L586" s="29"/>
      <c r="M586" s="29" t="s">
        <v>6197</v>
      </c>
      <c r="N586" s="29" t="s">
        <v>1699</v>
      </c>
      <c r="O586" s="29"/>
      <c r="P586" s="25"/>
      <c r="Q586" s="25"/>
      <c r="R586" s="29" t="s">
        <v>2865</v>
      </c>
      <c r="S586" s="29" t="s">
        <v>6198</v>
      </c>
      <c r="T586" s="29" t="s">
        <v>1483</v>
      </c>
      <c r="U586" t="s">
        <v>1426</v>
      </c>
      <c r="V586"/>
      <c r="W586" s="29"/>
      <c r="X586" s="349"/>
      <c r="Y586" s="29" t="s">
        <v>1309</v>
      </c>
      <c r="Z586" s="29" t="s">
        <v>1218</v>
      </c>
      <c r="AA586" s="29" t="s">
        <v>1170</v>
      </c>
      <c r="AB586" s="29"/>
      <c r="AC586" s="29" t="s">
        <v>6199</v>
      </c>
      <c r="AD586" s="29"/>
      <c r="AE586" s="29" t="s">
        <v>2575</v>
      </c>
      <c r="AG586" s="38">
        <v>1</v>
      </c>
      <c r="AH586" s="38" t="s">
        <v>5945</v>
      </c>
      <c r="AI586" s="38" t="s">
        <v>4440</v>
      </c>
      <c r="AJ586" s="38" t="s">
        <v>6200</v>
      </c>
      <c r="AK586" s="38" t="s">
        <v>72</v>
      </c>
      <c r="AL586" s="301" t="s">
        <v>5080</v>
      </c>
      <c r="AR586" s="29" t="str">
        <f t="shared" si="98"/>
        <v>1</v>
      </c>
      <c r="AS586" s="29">
        <f t="shared" si="92"/>
        <v>0</v>
      </c>
      <c r="AT586" s="29">
        <v>0</v>
      </c>
      <c r="AW586" s="29" t="str">
        <f t="shared" si="100"/>
        <v/>
      </c>
      <c r="AX586" s="29" t="str">
        <f t="shared" si="93"/>
        <v/>
      </c>
      <c r="AY586" s="29" t="str">
        <f t="shared" si="99"/>
        <v>https://media.mediathek-tanz-theater.de/iiif/2/nvt_img-i28-002.JP2</v>
      </c>
      <c r="AZ586" s="29" t="str">
        <f t="shared" si="94"/>
        <v>image/jp2</v>
      </c>
      <c r="BA586" s="29" t="str">
        <f t="shared" si="95"/>
        <v>presentation/iiif</v>
      </c>
      <c r="BB586" s="29" t="str">
        <f t="shared" si="96"/>
        <v>https://media.mediathek-tanz-theater.de/iiif/2/nvt_img-i28-002.JP2/full/100,/0/default.jpg</v>
      </c>
      <c r="BC586" s="29" t="str">
        <f t="shared" si="91"/>
        <v>image/jpeg</v>
      </c>
      <c r="BD586" s="29" t="str">
        <f t="shared" si="97"/>
        <v>presentation/thumbnail</v>
      </c>
    </row>
    <row r="587" spans="1:56" ht="12.75" customHeight="1">
      <c r="A587" s="29">
        <v>0</v>
      </c>
      <c r="B587" s="29">
        <v>0</v>
      </c>
      <c r="C587" s="29" t="s">
        <v>6201</v>
      </c>
      <c r="D587" s="29"/>
      <c r="E587" s="29"/>
      <c r="F587" s="29" t="s">
        <v>6166</v>
      </c>
      <c r="G587" s="29"/>
      <c r="H587" s="29"/>
      <c r="I587" s="402" t="s">
        <v>4446</v>
      </c>
      <c r="K587" s="29"/>
      <c r="L587" s="29"/>
      <c r="M587" s="29"/>
      <c r="N587" s="29" t="s">
        <v>1699</v>
      </c>
      <c r="O587" s="29"/>
      <c r="P587" s="25"/>
      <c r="Q587" s="25"/>
      <c r="R587" s="29" t="s">
        <v>2865</v>
      </c>
      <c r="S587" s="29" t="s">
        <v>6202</v>
      </c>
      <c r="T587" s="29" t="s">
        <v>1483</v>
      </c>
      <c r="U587"/>
      <c r="V587"/>
      <c r="W587" s="29"/>
      <c r="X587" s="349"/>
      <c r="Y587" s="29" t="s">
        <v>1309</v>
      </c>
      <c r="Z587" s="29" t="s">
        <v>1218</v>
      </c>
      <c r="AA587" s="29" t="s">
        <v>1170</v>
      </c>
      <c r="AB587" s="29"/>
      <c r="AC587" s="29" t="s">
        <v>6203</v>
      </c>
      <c r="AD587" s="29"/>
      <c r="AE587" s="29" t="s">
        <v>2575</v>
      </c>
      <c r="AG587" s="38">
        <v>1</v>
      </c>
      <c r="AH587" s="38" t="s">
        <v>5945</v>
      </c>
      <c r="AI587" s="38" t="s">
        <v>4440</v>
      </c>
      <c r="AJ587" s="38" t="s">
        <v>6135</v>
      </c>
      <c r="AK587" s="38" t="s">
        <v>72</v>
      </c>
      <c r="AL587" s="301" t="s">
        <v>5080</v>
      </c>
      <c r="AR587" s="29" t="str">
        <f t="shared" si="98"/>
        <v>1</v>
      </c>
      <c r="AS587" s="29">
        <f t="shared" si="92"/>
        <v>0</v>
      </c>
      <c r="AT587" s="29">
        <v>0</v>
      </c>
      <c r="AW587" s="29" t="str">
        <f t="shared" si="100"/>
        <v/>
      </c>
      <c r="AX587" s="29" t="str">
        <f t="shared" si="93"/>
        <v/>
      </c>
      <c r="AY587" s="29" t="str">
        <f t="shared" si="99"/>
        <v>https://media.mediathek-tanz-theater.de/iiif/2/nvt_img-i28-003.JP2</v>
      </c>
      <c r="AZ587" s="29" t="str">
        <f t="shared" si="94"/>
        <v>image/jp2</v>
      </c>
      <c r="BA587" s="29" t="str">
        <f t="shared" si="95"/>
        <v>presentation/iiif</v>
      </c>
      <c r="BB587" s="29" t="str">
        <f t="shared" si="96"/>
        <v>https://media.mediathek-tanz-theater.de/iiif/2/nvt_img-i28-003.JP2/full/100,/0/default.jpg</v>
      </c>
      <c r="BC587" s="29" t="str">
        <f t="shared" si="91"/>
        <v>image/jpeg</v>
      </c>
      <c r="BD587" s="29" t="str">
        <f t="shared" si="97"/>
        <v>presentation/thumbnail</v>
      </c>
    </row>
    <row r="588" spans="1:56" ht="14.85" customHeight="1">
      <c r="A588" s="29">
        <v>1</v>
      </c>
      <c r="B588" s="29">
        <v>0</v>
      </c>
      <c r="C588" s="29" t="s">
        <v>6204</v>
      </c>
      <c r="D588" s="29"/>
      <c r="E588" s="29"/>
      <c r="F588" s="29" t="s">
        <v>6166</v>
      </c>
      <c r="G588" s="29"/>
      <c r="H588" s="29"/>
      <c r="I588" s="402" t="s">
        <v>4446</v>
      </c>
      <c r="K588" s="29"/>
      <c r="L588" s="29"/>
      <c r="M588" s="29"/>
      <c r="N588" s="29" t="s">
        <v>1699</v>
      </c>
      <c r="O588" s="29"/>
      <c r="P588" s="25"/>
      <c r="Q588" s="25"/>
      <c r="R588" s="29" t="s">
        <v>2865</v>
      </c>
      <c r="S588" s="29" t="s">
        <v>6205</v>
      </c>
      <c r="T588" s="29" t="s">
        <v>1483</v>
      </c>
      <c r="U588" t="s">
        <v>1520</v>
      </c>
      <c r="V588"/>
      <c r="W588" s="29"/>
      <c r="X588" s="349"/>
      <c r="Y588" s="29" t="s">
        <v>1309</v>
      </c>
      <c r="Z588" s="29" t="s">
        <v>1218</v>
      </c>
      <c r="AA588" s="29" t="s">
        <v>1170</v>
      </c>
      <c r="AB588" s="29"/>
      <c r="AC588" s="29" t="s">
        <v>6206</v>
      </c>
      <c r="AD588" s="29"/>
      <c r="AE588" s="29" t="s">
        <v>2575</v>
      </c>
      <c r="AG588" s="38">
        <v>1</v>
      </c>
      <c r="AH588" s="38" t="s">
        <v>5945</v>
      </c>
      <c r="AI588" s="38" t="s">
        <v>4440</v>
      </c>
      <c r="AJ588" s="38" t="s">
        <v>6135</v>
      </c>
      <c r="AK588" s="38" t="s">
        <v>72</v>
      </c>
      <c r="AL588" s="301" t="s">
        <v>5080</v>
      </c>
      <c r="AR588" s="29" t="str">
        <f t="shared" si="98"/>
        <v>1</v>
      </c>
      <c r="AS588" s="29">
        <f t="shared" si="92"/>
        <v>0</v>
      </c>
      <c r="AT588" s="29">
        <v>0</v>
      </c>
      <c r="AW588" s="29" t="str">
        <f t="shared" si="100"/>
        <v/>
      </c>
      <c r="AX588" s="29" t="str">
        <f t="shared" si="93"/>
        <v/>
      </c>
      <c r="AY588" s="29" t="str">
        <f t="shared" si="99"/>
        <v>https://media.mediathek-tanz-theater.de/iiif/2/nvt_img-i28-004.JP2</v>
      </c>
      <c r="AZ588" s="29" t="str">
        <f t="shared" si="94"/>
        <v>image/jp2</v>
      </c>
      <c r="BA588" s="29" t="str">
        <f t="shared" si="95"/>
        <v>presentation/iiif</v>
      </c>
      <c r="BB588" s="29" t="str">
        <f t="shared" si="96"/>
        <v>https://media.mediathek-tanz-theater.de/iiif/2/nvt_img-i28-004.JP2/full/100,/0/default.jpg</v>
      </c>
      <c r="BC588" s="29" t="str">
        <f t="shared" si="91"/>
        <v>image/jpeg</v>
      </c>
      <c r="BD588" s="29" t="str">
        <f t="shared" si="97"/>
        <v>presentation/thumbnail</v>
      </c>
    </row>
    <row r="589" spans="1:56" ht="14.85" customHeight="1">
      <c r="A589" s="29">
        <v>1</v>
      </c>
      <c r="B589" s="29">
        <v>0</v>
      </c>
      <c r="C589" s="29" t="s">
        <v>6207</v>
      </c>
      <c r="D589" s="29"/>
      <c r="E589" s="29"/>
      <c r="F589" s="29" t="s">
        <v>6166</v>
      </c>
      <c r="G589" s="29"/>
      <c r="H589" s="29"/>
      <c r="I589" s="402" t="s">
        <v>4446</v>
      </c>
      <c r="K589" s="29"/>
      <c r="L589" s="29"/>
      <c r="M589" s="29"/>
      <c r="N589" s="29" t="s">
        <v>1699</v>
      </c>
      <c r="O589" s="29"/>
      <c r="P589" s="25"/>
      <c r="Q589" s="25"/>
      <c r="R589" s="29" t="s">
        <v>2865</v>
      </c>
      <c r="S589" s="29" t="s">
        <v>6208</v>
      </c>
      <c r="T589" s="29" t="s">
        <v>1483</v>
      </c>
      <c r="U589" t="s">
        <v>1520</v>
      </c>
      <c r="V589"/>
      <c r="W589" s="29"/>
      <c r="X589" s="349"/>
      <c r="Y589" s="29" t="s">
        <v>1309</v>
      </c>
      <c r="Z589" s="29" t="s">
        <v>1218</v>
      </c>
      <c r="AA589" s="29" t="s">
        <v>1170</v>
      </c>
      <c r="AB589" s="29"/>
      <c r="AC589" s="29" t="s">
        <v>6209</v>
      </c>
      <c r="AD589" s="29"/>
      <c r="AE589" s="29" t="s">
        <v>2575</v>
      </c>
      <c r="AG589" s="38">
        <v>1</v>
      </c>
      <c r="AH589" s="38" t="s">
        <v>5945</v>
      </c>
      <c r="AI589" s="38" t="s">
        <v>4440</v>
      </c>
      <c r="AJ589" s="38" t="s">
        <v>6135</v>
      </c>
      <c r="AK589" s="38" t="s">
        <v>72</v>
      </c>
      <c r="AL589" s="301" t="s">
        <v>5080</v>
      </c>
      <c r="AR589" s="29" t="str">
        <f t="shared" si="98"/>
        <v>1</v>
      </c>
      <c r="AS589" s="29">
        <f t="shared" si="92"/>
        <v>0</v>
      </c>
      <c r="AT589" s="29">
        <v>0</v>
      </c>
      <c r="AW589" s="29" t="str">
        <f t="shared" si="100"/>
        <v/>
      </c>
      <c r="AX589" s="29" t="str">
        <f t="shared" si="93"/>
        <v/>
      </c>
      <c r="AY589" s="29" t="str">
        <f t="shared" si="99"/>
        <v>https://media.mediathek-tanz-theater.de/iiif/2/nvt_img-i28-005.JP2</v>
      </c>
      <c r="AZ589" s="29" t="str">
        <f t="shared" si="94"/>
        <v>image/jp2</v>
      </c>
      <c r="BA589" s="29" t="str">
        <f t="shared" si="95"/>
        <v>presentation/iiif</v>
      </c>
      <c r="BB589" s="29" t="str">
        <f t="shared" si="96"/>
        <v>https://media.mediathek-tanz-theater.de/iiif/2/nvt_img-i28-005.JP2/full/100,/0/default.jpg</v>
      </c>
      <c r="BC589" s="29" t="str">
        <f t="shared" si="91"/>
        <v>image/jpeg</v>
      </c>
      <c r="BD589" s="29" t="str">
        <f t="shared" si="97"/>
        <v>presentation/thumbnail</v>
      </c>
    </row>
    <row r="590" spans="1:56" ht="14.85" customHeight="1">
      <c r="A590" s="29">
        <v>0</v>
      </c>
      <c r="B590" s="29">
        <v>0</v>
      </c>
      <c r="C590" s="29" t="s">
        <v>6210</v>
      </c>
      <c r="D590" s="29"/>
      <c r="E590" s="29"/>
      <c r="F590" s="29" t="s">
        <v>6166</v>
      </c>
      <c r="G590" s="29"/>
      <c r="H590" s="29"/>
      <c r="I590" s="402" t="s">
        <v>4446</v>
      </c>
      <c r="K590" s="29"/>
      <c r="L590" s="29"/>
      <c r="M590" s="29"/>
      <c r="N590" s="29" t="s">
        <v>1699</v>
      </c>
      <c r="O590" s="29"/>
      <c r="P590" s="25"/>
      <c r="Q590" s="25"/>
      <c r="R590" s="29" t="s">
        <v>2865</v>
      </c>
      <c r="S590" s="29" t="s">
        <v>6211</v>
      </c>
      <c r="T590" s="29" t="s">
        <v>1483</v>
      </c>
      <c r="U590" t="s">
        <v>1426</v>
      </c>
      <c r="V590"/>
      <c r="W590" s="29"/>
      <c r="X590" s="349"/>
      <c r="Y590" s="29" t="s">
        <v>1309</v>
      </c>
      <c r="Z590" s="29" t="s">
        <v>1218</v>
      </c>
      <c r="AA590" s="29" t="s">
        <v>1170</v>
      </c>
      <c r="AB590" s="29"/>
      <c r="AC590" s="29" t="s">
        <v>6212</v>
      </c>
      <c r="AD590" s="29"/>
      <c r="AE590" s="29" t="s">
        <v>2575</v>
      </c>
      <c r="AG590" s="38">
        <v>1</v>
      </c>
      <c r="AH590" s="38" t="s">
        <v>5945</v>
      </c>
      <c r="AI590" s="38" t="s">
        <v>4440</v>
      </c>
      <c r="AJ590" s="38" t="s">
        <v>6200</v>
      </c>
      <c r="AK590" s="38" t="s">
        <v>72</v>
      </c>
      <c r="AL590" s="301" t="s">
        <v>5080</v>
      </c>
      <c r="AR590" s="29" t="str">
        <f t="shared" si="98"/>
        <v>1</v>
      </c>
      <c r="AS590" s="29">
        <f t="shared" si="92"/>
        <v>0</v>
      </c>
      <c r="AT590" s="29">
        <v>0</v>
      </c>
      <c r="AW590" s="29" t="str">
        <f t="shared" si="100"/>
        <v/>
      </c>
      <c r="AX590" s="29" t="str">
        <f t="shared" si="93"/>
        <v/>
      </c>
      <c r="AY590" s="29" t="str">
        <f t="shared" si="99"/>
        <v>https://media.mediathek-tanz-theater.de/iiif/2/nvt_img-i28-006.JP2</v>
      </c>
      <c r="AZ590" s="29" t="str">
        <f t="shared" si="94"/>
        <v>image/jp2</v>
      </c>
      <c r="BA590" s="29" t="str">
        <f t="shared" si="95"/>
        <v>presentation/iiif</v>
      </c>
      <c r="BB590" s="29" t="str">
        <f t="shared" si="96"/>
        <v>https://media.mediathek-tanz-theater.de/iiif/2/nvt_img-i28-006.JP2/full/100,/0/default.jpg</v>
      </c>
      <c r="BC590" s="29" t="str">
        <f t="shared" si="91"/>
        <v>image/jpeg</v>
      </c>
      <c r="BD590" s="29" t="str">
        <f t="shared" si="97"/>
        <v>presentation/thumbnail</v>
      </c>
    </row>
    <row r="591" spans="1:56" ht="14.85" customHeight="1">
      <c r="A591" s="29">
        <v>1</v>
      </c>
      <c r="B591" s="29">
        <v>0</v>
      </c>
      <c r="C591" s="29" t="s">
        <v>6213</v>
      </c>
      <c r="D591" s="29"/>
      <c r="E591" s="29"/>
      <c r="F591" s="29" t="s">
        <v>6166</v>
      </c>
      <c r="G591" s="29"/>
      <c r="H591" s="29"/>
      <c r="I591" s="402" t="s">
        <v>4446</v>
      </c>
      <c r="K591" s="29"/>
      <c r="L591" s="29"/>
      <c r="M591" s="29"/>
      <c r="N591" s="29" t="s">
        <v>1699</v>
      </c>
      <c r="O591" s="29"/>
      <c r="P591" s="25"/>
      <c r="Q591" s="25"/>
      <c r="R591" s="29" t="s">
        <v>2865</v>
      </c>
      <c r="S591" s="29" t="s">
        <v>6214</v>
      </c>
      <c r="T591" s="29" t="s">
        <v>1483</v>
      </c>
      <c r="U591" t="s">
        <v>1426</v>
      </c>
      <c r="V591"/>
      <c r="W591" s="29"/>
      <c r="X591" s="349"/>
      <c r="Y591" s="29" t="s">
        <v>1309</v>
      </c>
      <c r="Z591" s="29" t="s">
        <v>1218</v>
      </c>
      <c r="AA591" s="29" t="s">
        <v>1170</v>
      </c>
      <c r="AB591" s="29"/>
      <c r="AC591" s="29" t="s">
        <v>6215</v>
      </c>
      <c r="AD591" s="29"/>
      <c r="AE591" s="29" t="s">
        <v>2575</v>
      </c>
      <c r="AG591" s="38">
        <v>1</v>
      </c>
      <c r="AH591" s="38" t="s">
        <v>5945</v>
      </c>
      <c r="AI591" s="38" t="s">
        <v>4440</v>
      </c>
      <c r="AJ591" s="38" t="s">
        <v>6200</v>
      </c>
      <c r="AK591" s="38" t="s">
        <v>72</v>
      </c>
      <c r="AL591" s="301" t="s">
        <v>5080</v>
      </c>
      <c r="AR591" s="29" t="str">
        <f t="shared" si="98"/>
        <v>1</v>
      </c>
      <c r="AS591" s="29">
        <f t="shared" si="92"/>
        <v>0</v>
      </c>
      <c r="AT591" s="29">
        <v>0</v>
      </c>
      <c r="AW591" s="29" t="str">
        <f t="shared" si="100"/>
        <v/>
      </c>
      <c r="AX591" s="29" t="str">
        <f t="shared" si="93"/>
        <v/>
      </c>
      <c r="AY591" s="29" t="str">
        <f t="shared" si="99"/>
        <v>https://media.mediathek-tanz-theater.de/iiif/2/nvt_img-i28-007.JP2</v>
      </c>
      <c r="AZ591" s="29" t="str">
        <f t="shared" si="94"/>
        <v>image/jp2</v>
      </c>
      <c r="BA591" s="29" t="str">
        <f t="shared" si="95"/>
        <v>presentation/iiif</v>
      </c>
      <c r="BB591" s="29" t="str">
        <f t="shared" si="96"/>
        <v>https://media.mediathek-tanz-theater.de/iiif/2/nvt_img-i28-007.JP2/full/100,/0/default.jpg</v>
      </c>
      <c r="BC591" s="29" t="str">
        <f t="shared" si="91"/>
        <v>image/jpeg</v>
      </c>
      <c r="BD591" s="29" t="str">
        <f t="shared" si="97"/>
        <v>presentation/thumbnail</v>
      </c>
    </row>
    <row r="592" spans="1:56" ht="14.85" customHeight="1">
      <c r="A592" s="29">
        <v>0</v>
      </c>
      <c r="B592" s="29">
        <v>0</v>
      </c>
      <c r="C592" s="29" t="s">
        <v>6216</v>
      </c>
      <c r="D592" s="29"/>
      <c r="E592" s="29"/>
      <c r="F592" s="29" t="s">
        <v>6166</v>
      </c>
      <c r="G592" s="29"/>
      <c r="H592" s="29"/>
      <c r="I592" s="402" t="s">
        <v>4446</v>
      </c>
      <c r="K592" s="29"/>
      <c r="L592" s="29"/>
      <c r="M592" s="29"/>
      <c r="N592" s="29" t="s">
        <v>1699</v>
      </c>
      <c r="O592" s="29"/>
      <c r="P592" s="25"/>
      <c r="Q592" s="25"/>
      <c r="R592" s="29" t="s">
        <v>2865</v>
      </c>
      <c r="S592" s="29" t="s">
        <v>6217</v>
      </c>
      <c r="T592" s="29" t="s">
        <v>1483</v>
      </c>
      <c r="U592" t="s">
        <v>1426</v>
      </c>
      <c r="V592"/>
      <c r="W592" s="29"/>
      <c r="X592" s="349"/>
      <c r="Y592" s="29" t="s">
        <v>1309</v>
      </c>
      <c r="Z592" s="29" t="s">
        <v>1218</v>
      </c>
      <c r="AA592" s="29" t="s">
        <v>1170</v>
      </c>
      <c r="AB592" s="29"/>
      <c r="AC592" s="29"/>
      <c r="AD592" s="29"/>
      <c r="AE592" s="29" t="s">
        <v>2575</v>
      </c>
      <c r="AG592" s="38">
        <v>1</v>
      </c>
      <c r="AH592" s="38" t="s">
        <v>5945</v>
      </c>
      <c r="AI592" s="38" t="s">
        <v>4440</v>
      </c>
      <c r="AJ592" s="38" t="s">
        <v>6200</v>
      </c>
      <c r="AK592" s="38" t="s">
        <v>72</v>
      </c>
      <c r="AL592" s="301" t="s">
        <v>5080</v>
      </c>
      <c r="AR592" s="29" t="str">
        <f t="shared" si="98"/>
        <v>1</v>
      </c>
      <c r="AS592" s="29">
        <f t="shared" si="92"/>
        <v>0</v>
      </c>
      <c r="AT592" s="29">
        <v>0</v>
      </c>
      <c r="AW592" s="29" t="str">
        <f t="shared" si="100"/>
        <v/>
      </c>
      <c r="AX592" s="29" t="str">
        <f t="shared" si="93"/>
        <v/>
      </c>
      <c r="AY592" s="29" t="str">
        <f t="shared" si="99"/>
        <v>https://media.mediathek-tanz-theater.de/iiif/2/nvt_img-i28-008.JP2</v>
      </c>
      <c r="AZ592" s="29" t="str">
        <f t="shared" si="94"/>
        <v>image/jp2</v>
      </c>
      <c r="BA592" s="29" t="str">
        <f t="shared" si="95"/>
        <v>presentation/iiif</v>
      </c>
      <c r="BB592" s="29" t="str">
        <f t="shared" si="96"/>
        <v>https://media.mediathek-tanz-theater.de/iiif/2/nvt_img-i28-008.JP2/full/100,/0/default.jpg</v>
      </c>
      <c r="BC592" s="29" t="str">
        <f t="shared" si="91"/>
        <v>image/jpeg</v>
      </c>
      <c r="BD592" s="29" t="str">
        <f t="shared" si="97"/>
        <v>presentation/thumbnail</v>
      </c>
    </row>
    <row r="593" spans="1:56" ht="14.85" customHeight="1">
      <c r="A593" s="29">
        <v>1</v>
      </c>
      <c r="B593" s="29">
        <v>0</v>
      </c>
      <c r="C593" s="29" t="s">
        <v>6218</v>
      </c>
      <c r="D593" s="29"/>
      <c r="E593" s="29"/>
      <c r="F593" s="29" t="s">
        <v>6166</v>
      </c>
      <c r="G593" s="29"/>
      <c r="H593" s="29"/>
      <c r="I593" s="402" t="s">
        <v>4446</v>
      </c>
      <c r="K593" s="29"/>
      <c r="L593" s="29"/>
      <c r="M593" s="29"/>
      <c r="N593" s="29" t="s">
        <v>1699</v>
      </c>
      <c r="O593" s="29"/>
      <c r="P593" s="25"/>
      <c r="Q593" s="25"/>
      <c r="R593" s="29" t="s">
        <v>2865</v>
      </c>
      <c r="S593" s="29" t="s">
        <v>6219</v>
      </c>
      <c r="T593" s="29" t="s">
        <v>1483</v>
      </c>
      <c r="U593"/>
      <c r="V593"/>
      <c r="W593" s="29"/>
      <c r="X593" s="349"/>
      <c r="Y593" s="29" t="s">
        <v>1309</v>
      </c>
      <c r="Z593" s="29" t="s">
        <v>1218</v>
      </c>
      <c r="AA593" s="29" t="s">
        <v>1170</v>
      </c>
      <c r="AB593" s="29"/>
      <c r="AC593" s="29"/>
      <c r="AD593" s="29"/>
      <c r="AE593" s="29" t="s">
        <v>2575</v>
      </c>
      <c r="AG593" s="38">
        <v>1</v>
      </c>
      <c r="AH593" s="38" t="s">
        <v>5945</v>
      </c>
      <c r="AI593" s="38" t="s">
        <v>4440</v>
      </c>
      <c r="AJ593" s="38" t="s">
        <v>6200</v>
      </c>
      <c r="AK593" s="38" t="s">
        <v>72</v>
      </c>
      <c r="AL593" s="301" t="s">
        <v>5080</v>
      </c>
      <c r="AR593" s="29" t="str">
        <f t="shared" si="98"/>
        <v>1</v>
      </c>
      <c r="AS593" s="29">
        <f t="shared" si="92"/>
        <v>0</v>
      </c>
      <c r="AT593" s="29">
        <v>0</v>
      </c>
      <c r="AW593" s="29" t="str">
        <f t="shared" si="100"/>
        <v/>
      </c>
      <c r="AX593" s="29" t="str">
        <f t="shared" si="93"/>
        <v/>
      </c>
      <c r="AY593" s="29" t="str">
        <f t="shared" si="99"/>
        <v>https://media.mediathek-tanz-theater.de/iiif/2/nvt_img-i28-009.JP2</v>
      </c>
      <c r="AZ593" s="29" t="str">
        <f t="shared" si="94"/>
        <v>image/jp2</v>
      </c>
      <c r="BA593" s="29" t="str">
        <f t="shared" si="95"/>
        <v>presentation/iiif</v>
      </c>
      <c r="BB593" s="29" t="str">
        <f t="shared" si="96"/>
        <v>https://media.mediathek-tanz-theater.de/iiif/2/nvt_img-i28-009.JP2/full/100,/0/default.jpg</v>
      </c>
      <c r="BC593" s="29" t="str">
        <f t="shared" si="91"/>
        <v>image/jpeg</v>
      </c>
      <c r="BD593" s="29" t="str">
        <f t="shared" si="97"/>
        <v>presentation/thumbnail</v>
      </c>
    </row>
    <row r="594" spans="1:56" ht="14.85" customHeight="1">
      <c r="A594" s="29">
        <v>1</v>
      </c>
      <c r="B594" s="29">
        <v>0</v>
      </c>
      <c r="C594" s="29" t="s">
        <v>6220</v>
      </c>
      <c r="D594" s="29"/>
      <c r="E594" s="29"/>
      <c r="F594" s="29" t="s">
        <v>6166</v>
      </c>
      <c r="G594" s="29"/>
      <c r="H594" s="29"/>
      <c r="I594" s="402" t="s">
        <v>4446</v>
      </c>
      <c r="K594" s="29"/>
      <c r="L594" s="29"/>
      <c r="M594" s="29"/>
      <c r="N594" s="29" t="s">
        <v>1699</v>
      </c>
      <c r="O594" s="29"/>
      <c r="P594" s="25"/>
      <c r="Q594" s="25"/>
      <c r="R594" s="29" t="s">
        <v>2865</v>
      </c>
      <c r="S594" s="29" t="s">
        <v>6221</v>
      </c>
      <c r="T594" s="29" t="s">
        <v>1483</v>
      </c>
      <c r="U594" t="s">
        <v>2395</v>
      </c>
      <c r="V594"/>
      <c r="W594" s="29"/>
      <c r="X594" s="349"/>
      <c r="Y594" s="29" t="s">
        <v>1309</v>
      </c>
      <c r="Z594" s="29" t="s">
        <v>1218</v>
      </c>
      <c r="AA594" s="29" t="s">
        <v>1170</v>
      </c>
      <c r="AB594" s="29"/>
      <c r="AC594" s="29" t="s">
        <v>6212</v>
      </c>
      <c r="AD594" s="29"/>
      <c r="AE594" s="29" t="s">
        <v>2575</v>
      </c>
      <c r="AG594" s="38">
        <v>2</v>
      </c>
      <c r="AH594" s="38" t="s">
        <v>5945</v>
      </c>
      <c r="AI594" s="38" t="s">
        <v>4440</v>
      </c>
      <c r="AJ594" s="38" t="s">
        <v>6200</v>
      </c>
      <c r="AK594" s="38" t="s">
        <v>72</v>
      </c>
      <c r="AL594" s="301" t="s">
        <v>5080</v>
      </c>
      <c r="AR594" s="29" t="str">
        <f t="shared" si="98"/>
        <v>1</v>
      </c>
      <c r="AS594" s="29">
        <f t="shared" si="92"/>
        <v>0</v>
      </c>
      <c r="AT594" s="29">
        <v>0</v>
      </c>
      <c r="AW594" s="29" t="str">
        <f t="shared" si="100"/>
        <v/>
      </c>
      <c r="AX594" s="29" t="str">
        <f t="shared" si="93"/>
        <v/>
      </c>
      <c r="AY594" s="29" t="str">
        <f t="shared" si="99"/>
        <v>https://media.mediathek-tanz-theater.de/iiif/2/nvt_img-i28-010.JP2</v>
      </c>
      <c r="AZ594" s="29" t="str">
        <f t="shared" si="94"/>
        <v>image/jp2</v>
      </c>
      <c r="BA594" s="29" t="str">
        <f t="shared" si="95"/>
        <v>presentation/iiif</v>
      </c>
      <c r="BB594" s="29" t="str">
        <f t="shared" si="96"/>
        <v>https://media.mediathek-tanz-theater.de/iiif/2/nvt_img-i28-010.JP2/full/100,/0/default.jpg</v>
      </c>
      <c r="BC594" s="29" t="str">
        <f t="shared" si="91"/>
        <v>image/jpeg</v>
      </c>
      <c r="BD594" s="29" t="str">
        <f t="shared" si="97"/>
        <v>presentation/thumbnail</v>
      </c>
    </row>
    <row r="595" spans="1:56" ht="14.85" customHeight="1">
      <c r="A595" s="29">
        <v>1</v>
      </c>
      <c r="B595" s="29">
        <v>0</v>
      </c>
      <c r="C595" s="29" t="s">
        <v>6222</v>
      </c>
      <c r="D595" s="29"/>
      <c r="E595" s="29"/>
      <c r="F595" s="29" t="s">
        <v>6166</v>
      </c>
      <c r="G595" s="29"/>
      <c r="H595" s="29"/>
      <c r="I595" s="402" t="s">
        <v>4446</v>
      </c>
      <c r="K595" s="29"/>
      <c r="L595" s="29"/>
      <c r="M595" s="29"/>
      <c r="N595" s="29" t="s">
        <v>1699</v>
      </c>
      <c r="O595" s="29"/>
      <c r="P595" s="25"/>
      <c r="Q595" s="25"/>
      <c r="R595" s="29" t="s">
        <v>2865</v>
      </c>
      <c r="S595" s="29" t="s">
        <v>6223</v>
      </c>
      <c r="T595" s="29" t="s">
        <v>1483</v>
      </c>
      <c r="U595" t="s">
        <v>1520</v>
      </c>
      <c r="V595"/>
      <c r="W595" s="29"/>
      <c r="X595" s="349"/>
      <c r="Y595" s="29" t="s">
        <v>1309</v>
      </c>
      <c r="Z595" s="29" t="s">
        <v>1218</v>
      </c>
      <c r="AA595" s="29" t="s">
        <v>1170</v>
      </c>
      <c r="AB595" s="29"/>
      <c r="AC595" s="29" t="s">
        <v>6224</v>
      </c>
      <c r="AD595" s="29"/>
      <c r="AE595" s="29" t="s">
        <v>2575</v>
      </c>
      <c r="AG595" s="38">
        <v>1</v>
      </c>
      <c r="AH595" s="38" t="s">
        <v>5945</v>
      </c>
      <c r="AI595" s="38" t="s">
        <v>4440</v>
      </c>
      <c r="AJ595" s="38" t="s">
        <v>6135</v>
      </c>
      <c r="AK595" s="38" t="s">
        <v>72</v>
      </c>
      <c r="AL595" s="301" t="s">
        <v>5080</v>
      </c>
      <c r="AR595" s="29" t="str">
        <f t="shared" si="98"/>
        <v>1</v>
      </c>
      <c r="AS595" s="29">
        <f t="shared" si="92"/>
        <v>0</v>
      </c>
      <c r="AT595" s="29">
        <v>0</v>
      </c>
      <c r="AW595" s="29" t="str">
        <f t="shared" si="100"/>
        <v/>
      </c>
      <c r="AX595" s="29" t="str">
        <f t="shared" si="93"/>
        <v/>
      </c>
      <c r="AY595" s="29" t="str">
        <f t="shared" si="99"/>
        <v>https://media.mediathek-tanz-theater.de/iiif/2/nvt_img-i28-011.JP2</v>
      </c>
      <c r="AZ595" s="29" t="str">
        <f t="shared" si="94"/>
        <v>image/jp2</v>
      </c>
      <c r="BA595" s="29" t="str">
        <f t="shared" si="95"/>
        <v>presentation/iiif</v>
      </c>
      <c r="BB595" s="29" t="str">
        <f t="shared" si="96"/>
        <v>https://media.mediathek-tanz-theater.de/iiif/2/nvt_img-i28-011.JP2/full/100,/0/default.jpg</v>
      </c>
      <c r="BC595" s="29" t="str">
        <f t="shared" si="91"/>
        <v>image/jpeg</v>
      </c>
      <c r="BD595" s="29" t="str">
        <f t="shared" si="97"/>
        <v>presentation/thumbnail</v>
      </c>
    </row>
    <row r="596" spans="1:56" ht="14.85" customHeight="1">
      <c r="A596" s="29">
        <v>0</v>
      </c>
      <c r="B596" s="29">
        <v>0</v>
      </c>
      <c r="C596" s="29" t="s">
        <v>6225</v>
      </c>
      <c r="D596" s="29"/>
      <c r="E596" s="29"/>
      <c r="F596" s="29" t="s">
        <v>6166</v>
      </c>
      <c r="G596" s="29"/>
      <c r="H596" s="29"/>
      <c r="I596" s="402" t="s">
        <v>4446</v>
      </c>
      <c r="K596" s="29"/>
      <c r="L596" s="29"/>
      <c r="M596" s="29"/>
      <c r="N596" s="29" t="s">
        <v>1699</v>
      </c>
      <c r="O596" s="29"/>
      <c r="P596" s="25"/>
      <c r="Q596" s="25"/>
      <c r="R596" s="29" t="s">
        <v>2865</v>
      </c>
      <c r="S596" s="29" t="s">
        <v>6226</v>
      </c>
      <c r="T596" s="29" t="s">
        <v>1483</v>
      </c>
      <c r="U596" t="s">
        <v>1520</v>
      </c>
      <c r="V596"/>
      <c r="W596" s="29"/>
      <c r="X596" s="349"/>
      <c r="Y596" s="29" t="s">
        <v>1309</v>
      </c>
      <c r="Z596" s="29" t="s">
        <v>1218</v>
      </c>
      <c r="AA596" s="29" t="s">
        <v>1170</v>
      </c>
      <c r="AB596" s="29"/>
      <c r="AC596" s="29" t="s">
        <v>6227</v>
      </c>
      <c r="AD596" s="29"/>
      <c r="AE596" s="29" t="s">
        <v>2575</v>
      </c>
      <c r="AG596" s="38">
        <v>1</v>
      </c>
      <c r="AH596" s="38" t="s">
        <v>5945</v>
      </c>
      <c r="AI596" s="38" t="s">
        <v>4440</v>
      </c>
      <c r="AJ596" s="38" t="s">
        <v>6200</v>
      </c>
      <c r="AK596" s="38" t="s">
        <v>72</v>
      </c>
      <c r="AL596" s="301" t="s">
        <v>5080</v>
      </c>
      <c r="AR596" s="29" t="str">
        <f t="shared" si="98"/>
        <v>1</v>
      </c>
      <c r="AS596" s="29">
        <f t="shared" si="92"/>
        <v>0</v>
      </c>
      <c r="AT596" s="29">
        <v>0</v>
      </c>
      <c r="AW596" s="29" t="str">
        <f t="shared" si="100"/>
        <v/>
      </c>
      <c r="AX596" s="29" t="str">
        <f t="shared" si="93"/>
        <v/>
      </c>
      <c r="AY596" s="29" t="str">
        <f t="shared" si="99"/>
        <v>https://media.mediathek-tanz-theater.de/iiif/2/nvt_img-i28-012.JP2</v>
      </c>
      <c r="AZ596" s="29" t="str">
        <f t="shared" si="94"/>
        <v>image/jp2</v>
      </c>
      <c r="BA596" s="29" t="str">
        <f t="shared" si="95"/>
        <v>presentation/iiif</v>
      </c>
      <c r="BB596" s="29" t="str">
        <f t="shared" si="96"/>
        <v>https://media.mediathek-tanz-theater.de/iiif/2/nvt_img-i28-012.JP2/full/100,/0/default.jpg</v>
      </c>
      <c r="BC596" s="29" t="str">
        <f t="shared" si="91"/>
        <v>image/jpeg</v>
      </c>
      <c r="BD596" s="29" t="str">
        <f t="shared" si="97"/>
        <v>presentation/thumbnail</v>
      </c>
    </row>
    <row r="597" spans="1:56" ht="14.85" customHeight="1">
      <c r="A597" s="29">
        <v>0</v>
      </c>
      <c r="B597" s="29">
        <v>0</v>
      </c>
      <c r="C597" s="29" t="s">
        <v>6228</v>
      </c>
      <c r="D597" s="29"/>
      <c r="E597" s="29"/>
      <c r="F597" s="29" t="s">
        <v>6166</v>
      </c>
      <c r="G597" s="29"/>
      <c r="H597" s="29"/>
      <c r="I597" s="402" t="s">
        <v>4446</v>
      </c>
      <c r="K597" s="29"/>
      <c r="L597" s="29"/>
      <c r="M597" s="29"/>
      <c r="N597" s="29" t="s">
        <v>1699</v>
      </c>
      <c r="O597" s="29"/>
      <c r="P597" s="25"/>
      <c r="Q597" s="25"/>
      <c r="R597" s="29" t="s">
        <v>2865</v>
      </c>
      <c r="S597" s="29" t="s">
        <v>6229</v>
      </c>
      <c r="T597" s="29" t="s">
        <v>1483</v>
      </c>
      <c r="U597" t="s">
        <v>1520</v>
      </c>
      <c r="V597"/>
      <c r="W597" s="29"/>
      <c r="X597" s="349"/>
      <c r="Y597" s="29" t="s">
        <v>1309</v>
      </c>
      <c r="Z597" s="29" t="s">
        <v>1218</v>
      </c>
      <c r="AA597" s="29" t="s">
        <v>1170</v>
      </c>
      <c r="AB597" s="29"/>
      <c r="AC597" s="29" t="s">
        <v>6230</v>
      </c>
      <c r="AD597" s="29"/>
      <c r="AE597" s="29" t="s">
        <v>2575</v>
      </c>
      <c r="AG597" s="38">
        <v>1</v>
      </c>
      <c r="AH597" s="38" t="s">
        <v>5945</v>
      </c>
      <c r="AI597" s="38" t="s">
        <v>4440</v>
      </c>
      <c r="AJ597" s="38" t="s">
        <v>6200</v>
      </c>
      <c r="AK597" s="38" t="s">
        <v>72</v>
      </c>
      <c r="AL597" s="301" t="s">
        <v>5080</v>
      </c>
      <c r="AR597" s="29" t="str">
        <f t="shared" si="98"/>
        <v>1</v>
      </c>
      <c r="AS597" s="29">
        <f t="shared" si="92"/>
        <v>0</v>
      </c>
      <c r="AT597" s="29">
        <v>0</v>
      </c>
      <c r="AW597" s="29" t="str">
        <f t="shared" si="100"/>
        <v/>
      </c>
      <c r="AX597" s="29" t="str">
        <f t="shared" si="93"/>
        <v/>
      </c>
      <c r="AY597" s="29" t="str">
        <f t="shared" si="99"/>
        <v>https://media.mediathek-tanz-theater.de/iiif/2/nvt_img-i28-013.JP2</v>
      </c>
      <c r="AZ597" s="29" t="str">
        <f t="shared" si="94"/>
        <v>image/jp2</v>
      </c>
      <c r="BA597" s="29" t="str">
        <f t="shared" si="95"/>
        <v>presentation/iiif</v>
      </c>
      <c r="BB597" s="29" t="str">
        <f t="shared" si="96"/>
        <v>https://media.mediathek-tanz-theater.de/iiif/2/nvt_img-i28-013.JP2/full/100,/0/default.jpg</v>
      </c>
      <c r="BC597" s="29" t="str">
        <f t="shared" si="91"/>
        <v>image/jpeg</v>
      </c>
      <c r="BD597" s="29" t="str">
        <f t="shared" si="97"/>
        <v>presentation/thumbnail</v>
      </c>
    </row>
    <row r="598" spans="1:56" ht="14.85" customHeight="1">
      <c r="A598" s="29">
        <v>0</v>
      </c>
      <c r="B598" s="29">
        <v>0</v>
      </c>
      <c r="C598" s="29" t="s">
        <v>6231</v>
      </c>
      <c r="D598" s="29"/>
      <c r="E598" s="29"/>
      <c r="F598" s="29" t="s">
        <v>6166</v>
      </c>
      <c r="G598" s="29"/>
      <c r="H598" s="29"/>
      <c r="I598" s="402" t="s">
        <v>4446</v>
      </c>
      <c r="K598" s="29"/>
      <c r="L598" s="29"/>
      <c r="M598" s="29"/>
      <c r="N598" s="29" t="s">
        <v>1699</v>
      </c>
      <c r="O598" s="29"/>
      <c r="P598" s="25"/>
      <c r="Q598" s="25"/>
      <c r="R598" s="29" t="s">
        <v>2865</v>
      </c>
      <c r="S598" s="29" t="s">
        <v>6232</v>
      </c>
      <c r="T598" s="29" t="s">
        <v>1483</v>
      </c>
      <c r="U598" t="s">
        <v>2857</v>
      </c>
      <c r="V598"/>
      <c r="W598" s="29"/>
      <c r="X598" s="349"/>
      <c r="Y598" s="29" t="s">
        <v>1309</v>
      </c>
      <c r="Z598" s="29" t="s">
        <v>1218</v>
      </c>
      <c r="AA598" s="29" t="s">
        <v>1170</v>
      </c>
      <c r="AB598" s="29"/>
      <c r="AC598" s="29" t="s">
        <v>6233</v>
      </c>
      <c r="AD598" s="29"/>
      <c r="AE598" s="29" t="s">
        <v>2575</v>
      </c>
      <c r="AG598" s="38">
        <v>1</v>
      </c>
      <c r="AH598" s="38" t="s">
        <v>5945</v>
      </c>
      <c r="AI598" s="38" t="s">
        <v>4440</v>
      </c>
      <c r="AJ598" s="38" t="s">
        <v>6200</v>
      </c>
      <c r="AK598" s="38" t="s">
        <v>72</v>
      </c>
      <c r="AL598" s="301" t="s">
        <v>5080</v>
      </c>
      <c r="AR598" s="29" t="str">
        <f t="shared" si="98"/>
        <v>1</v>
      </c>
      <c r="AS598" s="29">
        <f t="shared" si="92"/>
        <v>0</v>
      </c>
      <c r="AT598" s="29">
        <v>0</v>
      </c>
      <c r="AW598" s="29" t="str">
        <f t="shared" si="100"/>
        <v/>
      </c>
      <c r="AX598" s="29" t="str">
        <f t="shared" si="93"/>
        <v/>
      </c>
      <c r="AY598" s="29" t="str">
        <f t="shared" si="99"/>
        <v>https://media.mediathek-tanz-theater.de/iiif/2/nvt_img-i28-014.JP2</v>
      </c>
      <c r="AZ598" s="29" t="str">
        <f t="shared" si="94"/>
        <v>image/jp2</v>
      </c>
      <c r="BA598" s="29" t="str">
        <f t="shared" si="95"/>
        <v>presentation/iiif</v>
      </c>
      <c r="BB598" s="29" t="str">
        <f t="shared" si="96"/>
        <v>https://media.mediathek-tanz-theater.de/iiif/2/nvt_img-i28-014.JP2/full/100,/0/default.jpg</v>
      </c>
      <c r="BC598" s="29" t="str">
        <f t="shared" si="91"/>
        <v>image/jpeg</v>
      </c>
      <c r="BD598" s="29" t="str">
        <f t="shared" si="97"/>
        <v>presentation/thumbnail</v>
      </c>
    </row>
    <row r="599" spans="1:56" ht="14.85" customHeight="1">
      <c r="A599" s="29">
        <v>1</v>
      </c>
      <c r="B599" s="29">
        <v>0</v>
      </c>
      <c r="C599" s="29" t="s">
        <v>6234</v>
      </c>
      <c r="D599" s="29"/>
      <c r="E599" s="29"/>
      <c r="F599" s="29" t="s">
        <v>6166</v>
      </c>
      <c r="G599" s="29"/>
      <c r="H599" s="29"/>
      <c r="I599" s="402" t="s">
        <v>4446</v>
      </c>
      <c r="K599" s="29"/>
      <c r="L599" s="29"/>
      <c r="M599" s="29"/>
      <c r="N599" s="29" t="s">
        <v>1699</v>
      </c>
      <c r="O599" s="29"/>
      <c r="P599" s="25"/>
      <c r="Q599" s="25"/>
      <c r="R599" s="29" t="s">
        <v>2865</v>
      </c>
      <c r="S599" s="29" t="s">
        <v>6235</v>
      </c>
      <c r="T599" s="29" t="s">
        <v>1483</v>
      </c>
      <c r="U599" t="s">
        <v>2857</v>
      </c>
      <c r="V599"/>
      <c r="W599" s="29"/>
      <c r="X599" s="349"/>
      <c r="Y599" s="29" t="s">
        <v>1309</v>
      </c>
      <c r="Z599" s="29" t="s">
        <v>1218</v>
      </c>
      <c r="AA599" s="29" t="s">
        <v>1170</v>
      </c>
      <c r="AB599" s="29"/>
      <c r="AC599" s="29" t="s">
        <v>6233</v>
      </c>
      <c r="AD599" s="29"/>
      <c r="AE599" s="29" t="s">
        <v>2575</v>
      </c>
      <c r="AG599" s="38">
        <v>1</v>
      </c>
      <c r="AH599" s="38" t="s">
        <v>5945</v>
      </c>
      <c r="AI599" s="38" t="s">
        <v>4440</v>
      </c>
      <c r="AJ599" s="38" t="s">
        <v>6135</v>
      </c>
      <c r="AK599" s="38" t="s">
        <v>72</v>
      </c>
      <c r="AL599" s="301" t="s">
        <v>5080</v>
      </c>
      <c r="AR599" s="29" t="str">
        <f t="shared" si="98"/>
        <v>1</v>
      </c>
      <c r="AS599" s="29">
        <f t="shared" si="92"/>
        <v>0</v>
      </c>
      <c r="AT599" s="29">
        <v>0</v>
      </c>
      <c r="AW599" s="29" t="str">
        <f t="shared" si="100"/>
        <v/>
      </c>
      <c r="AX599" s="29" t="str">
        <f t="shared" si="93"/>
        <v/>
      </c>
      <c r="AY599" s="29" t="str">
        <f t="shared" si="99"/>
        <v>https://media.mediathek-tanz-theater.de/iiif/2/nvt_img-i28-015.JP2</v>
      </c>
      <c r="AZ599" s="29" t="str">
        <f t="shared" si="94"/>
        <v>image/jp2</v>
      </c>
      <c r="BA599" s="29" t="str">
        <f t="shared" si="95"/>
        <v>presentation/iiif</v>
      </c>
      <c r="BB599" s="29" t="str">
        <f t="shared" si="96"/>
        <v>https://media.mediathek-tanz-theater.de/iiif/2/nvt_img-i28-015.JP2/full/100,/0/default.jpg</v>
      </c>
      <c r="BC599" s="29" t="str">
        <f t="shared" si="91"/>
        <v>image/jpeg</v>
      </c>
      <c r="BD599" s="29" t="str">
        <f t="shared" si="97"/>
        <v>presentation/thumbnail</v>
      </c>
    </row>
    <row r="600" spans="1:56" ht="14.85" customHeight="1">
      <c r="A600" s="29">
        <v>0</v>
      </c>
      <c r="B600" s="29">
        <v>0</v>
      </c>
      <c r="C600" s="29" t="s">
        <v>6236</v>
      </c>
      <c r="D600" s="29"/>
      <c r="E600" s="29"/>
      <c r="F600" s="29" t="s">
        <v>6166</v>
      </c>
      <c r="G600" s="29"/>
      <c r="H600" s="29"/>
      <c r="I600" s="402" t="s">
        <v>4446</v>
      </c>
      <c r="K600" s="29"/>
      <c r="L600" s="29"/>
      <c r="M600" s="29"/>
      <c r="N600" s="29" t="s">
        <v>1699</v>
      </c>
      <c r="O600" s="29"/>
      <c r="P600" s="25"/>
      <c r="Q600" s="25"/>
      <c r="R600" s="29" t="s">
        <v>2865</v>
      </c>
      <c r="S600" s="29" t="s">
        <v>6237</v>
      </c>
      <c r="T600" s="29" t="s">
        <v>1483</v>
      </c>
      <c r="U600" t="s">
        <v>2395</v>
      </c>
      <c r="V600"/>
      <c r="W600" s="29"/>
      <c r="X600" s="349"/>
      <c r="Y600" s="29" t="s">
        <v>1309</v>
      </c>
      <c r="Z600" s="29" t="s">
        <v>1218</v>
      </c>
      <c r="AA600" s="29" t="s">
        <v>1170</v>
      </c>
      <c r="AB600" s="29"/>
      <c r="AC600" s="29" t="s">
        <v>6195</v>
      </c>
      <c r="AD600" s="29"/>
      <c r="AE600" s="29" t="s">
        <v>2575</v>
      </c>
      <c r="AG600" s="38">
        <v>1</v>
      </c>
      <c r="AH600" s="38" t="s">
        <v>5945</v>
      </c>
      <c r="AI600" s="38" t="s">
        <v>4440</v>
      </c>
      <c r="AJ600" s="38" t="s">
        <v>6135</v>
      </c>
      <c r="AK600" s="38" t="s">
        <v>72</v>
      </c>
      <c r="AL600" s="301" t="s">
        <v>5080</v>
      </c>
      <c r="AR600" s="29" t="str">
        <f t="shared" si="98"/>
        <v>1</v>
      </c>
      <c r="AS600" s="29">
        <f t="shared" si="92"/>
        <v>0</v>
      </c>
      <c r="AT600" s="29">
        <v>0</v>
      </c>
      <c r="AW600" s="29" t="str">
        <f t="shared" si="100"/>
        <v/>
      </c>
      <c r="AX600" s="29" t="str">
        <f t="shared" si="93"/>
        <v/>
      </c>
      <c r="AY600" s="29" t="str">
        <f t="shared" si="99"/>
        <v>https://media.mediathek-tanz-theater.de/iiif/2/nvt_img-i28-016.JP2</v>
      </c>
      <c r="AZ600" s="29" t="str">
        <f t="shared" si="94"/>
        <v>image/jp2</v>
      </c>
      <c r="BA600" s="29" t="str">
        <f t="shared" si="95"/>
        <v>presentation/iiif</v>
      </c>
      <c r="BB600" s="29" t="str">
        <f t="shared" si="96"/>
        <v>https://media.mediathek-tanz-theater.de/iiif/2/nvt_img-i28-016.JP2/full/100,/0/default.jpg</v>
      </c>
      <c r="BC600" s="29" t="str">
        <f t="shared" si="91"/>
        <v>image/jpeg</v>
      </c>
      <c r="BD600" s="29" t="str">
        <f t="shared" si="97"/>
        <v>presentation/thumbnail</v>
      </c>
    </row>
    <row r="601" spans="1:56" ht="14.85" customHeight="1">
      <c r="A601" s="29">
        <v>0</v>
      </c>
      <c r="B601" s="29">
        <v>0</v>
      </c>
      <c r="C601" s="29" t="s">
        <v>6238</v>
      </c>
      <c r="D601" s="29"/>
      <c r="E601" s="29"/>
      <c r="F601" s="29" t="s">
        <v>6166</v>
      </c>
      <c r="G601" s="29"/>
      <c r="H601" s="29"/>
      <c r="I601" s="402" t="s">
        <v>4446</v>
      </c>
      <c r="K601" s="29"/>
      <c r="L601" s="29"/>
      <c r="M601" s="29"/>
      <c r="N601" s="29" t="s">
        <v>1699</v>
      </c>
      <c r="O601" s="29"/>
      <c r="P601" s="25"/>
      <c r="Q601" s="25"/>
      <c r="R601" s="29" t="s">
        <v>2865</v>
      </c>
      <c r="S601" s="29" t="s">
        <v>6239</v>
      </c>
      <c r="T601" s="29" t="s">
        <v>1483</v>
      </c>
      <c r="U601"/>
      <c r="V601"/>
      <c r="W601" s="29"/>
      <c r="X601" s="349"/>
      <c r="Y601" s="29" t="s">
        <v>1309</v>
      </c>
      <c r="Z601" s="29" t="s">
        <v>1218</v>
      </c>
      <c r="AA601" s="29" t="s">
        <v>1170</v>
      </c>
      <c r="AB601" s="29"/>
      <c r="AC601" s="29"/>
      <c r="AD601" s="29"/>
      <c r="AE601" s="29" t="s">
        <v>2575</v>
      </c>
      <c r="AG601" s="38">
        <v>1</v>
      </c>
      <c r="AH601" s="38" t="s">
        <v>5945</v>
      </c>
      <c r="AI601" s="38" t="s">
        <v>4440</v>
      </c>
      <c r="AJ601" s="38" t="s">
        <v>6135</v>
      </c>
      <c r="AK601" s="38" t="s">
        <v>72</v>
      </c>
      <c r="AL601" s="301" t="s">
        <v>5080</v>
      </c>
      <c r="AR601" s="29" t="str">
        <f t="shared" si="98"/>
        <v>1</v>
      </c>
      <c r="AS601" s="29">
        <f t="shared" si="92"/>
        <v>0</v>
      </c>
      <c r="AT601" s="29">
        <v>0</v>
      </c>
      <c r="AW601" s="29" t="str">
        <f t="shared" si="100"/>
        <v/>
      </c>
      <c r="AX601" s="29" t="str">
        <f t="shared" si="93"/>
        <v/>
      </c>
      <c r="AY601" s="29" t="str">
        <f t="shared" si="99"/>
        <v>https://media.mediathek-tanz-theater.de/iiif/2/nvt_img-i28-017.JP2</v>
      </c>
      <c r="AZ601" s="29" t="str">
        <f t="shared" si="94"/>
        <v>image/jp2</v>
      </c>
      <c r="BA601" s="29" t="str">
        <f t="shared" si="95"/>
        <v>presentation/iiif</v>
      </c>
      <c r="BB601" s="29" t="str">
        <f t="shared" si="96"/>
        <v>https://media.mediathek-tanz-theater.de/iiif/2/nvt_img-i28-017.JP2/full/100,/0/default.jpg</v>
      </c>
      <c r="BC601" s="29" t="str">
        <f t="shared" si="91"/>
        <v>image/jpeg</v>
      </c>
      <c r="BD601" s="29" t="str">
        <f t="shared" si="97"/>
        <v>presentation/thumbnail</v>
      </c>
    </row>
    <row r="602" spans="1:56" ht="12.75" customHeight="1">
      <c r="A602" s="29">
        <v>1</v>
      </c>
      <c r="B602" s="29">
        <v>0</v>
      </c>
      <c r="C602" s="29" t="s">
        <v>6240</v>
      </c>
      <c r="D602" s="29"/>
      <c r="E602" s="29"/>
      <c r="F602" s="29" t="s">
        <v>6166</v>
      </c>
      <c r="G602" s="29"/>
      <c r="H602" s="29"/>
      <c r="I602" s="402" t="s">
        <v>4446</v>
      </c>
      <c r="K602" s="29"/>
      <c r="L602" s="29"/>
      <c r="M602" s="29"/>
      <c r="N602" s="29" t="s">
        <v>1699</v>
      </c>
      <c r="O602" s="29"/>
      <c r="P602" s="25"/>
      <c r="Q602" s="25"/>
      <c r="R602" s="29" t="s">
        <v>2865</v>
      </c>
      <c r="S602" s="29" t="s">
        <v>6241</v>
      </c>
      <c r="T602" s="29" t="s">
        <v>1483</v>
      </c>
      <c r="U602" t="s">
        <v>6242</v>
      </c>
      <c r="V602"/>
      <c r="W602" s="29"/>
      <c r="X602" s="349"/>
      <c r="Y602" s="29" t="s">
        <v>1309</v>
      </c>
      <c r="Z602" s="29" t="s">
        <v>1218</v>
      </c>
      <c r="AA602" s="29" t="s">
        <v>1170</v>
      </c>
      <c r="AB602" s="29"/>
      <c r="AC602" s="29" t="s">
        <v>6243</v>
      </c>
      <c r="AD602" s="29"/>
      <c r="AE602" s="29" t="s">
        <v>2575</v>
      </c>
      <c r="AG602" s="38">
        <v>1</v>
      </c>
      <c r="AH602" s="38" t="s">
        <v>5945</v>
      </c>
      <c r="AI602" s="38" t="s">
        <v>4440</v>
      </c>
      <c r="AJ602" s="38" t="s">
        <v>6135</v>
      </c>
      <c r="AK602" s="38" t="s">
        <v>72</v>
      </c>
      <c r="AL602" s="301" t="s">
        <v>5080</v>
      </c>
      <c r="AR602" s="29" t="str">
        <f t="shared" si="98"/>
        <v>1</v>
      </c>
      <c r="AS602" s="29">
        <f t="shared" si="92"/>
        <v>0</v>
      </c>
      <c r="AT602" s="29">
        <v>0</v>
      </c>
      <c r="AW602" s="29" t="str">
        <f t="shared" si="100"/>
        <v/>
      </c>
      <c r="AX602" s="29" t="str">
        <f t="shared" si="93"/>
        <v/>
      </c>
      <c r="AY602" s="29" t="str">
        <f t="shared" si="99"/>
        <v>https://media.mediathek-tanz-theater.de/iiif/2/nvt_img-i28-018.JP2</v>
      </c>
      <c r="AZ602" s="29" t="str">
        <f t="shared" si="94"/>
        <v>image/jp2</v>
      </c>
      <c r="BA602" s="29" t="str">
        <f t="shared" si="95"/>
        <v>presentation/iiif</v>
      </c>
      <c r="BB602" s="29" t="str">
        <f t="shared" si="96"/>
        <v>https://media.mediathek-tanz-theater.de/iiif/2/nvt_img-i28-018.JP2/full/100,/0/default.jpg</v>
      </c>
      <c r="BC602" s="29" t="str">
        <f t="shared" si="91"/>
        <v>image/jpeg</v>
      </c>
      <c r="BD602" s="29" t="str">
        <f t="shared" si="97"/>
        <v>presentation/thumbnail</v>
      </c>
    </row>
    <row r="603" spans="1:56" ht="12.75" customHeight="1">
      <c r="A603" s="29">
        <v>0</v>
      </c>
      <c r="B603" s="29">
        <v>0</v>
      </c>
      <c r="C603" s="29" t="s">
        <v>6244</v>
      </c>
      <c r="D603" s="29"/>
      <c r="E603" s="29"/>
      <c r="F603" s="29" t="s">
        <v>6166</v>
      </c>
      <c r="G603" s="29"/>
      <c r="H603" s="29"/>
      <c r="I603" s="402" t="s">
        <v>4446</v>
      </c>
      <c r="K603" s="29"/>
      <c r="L603" s="29"/>
      <c r="M603" s="29"/>
      <c r="N603" s="29" t="s">
        <v>1699</v>
      </c>
      <c r="O603" s="29"/>
      <c r="P603" s="25"/>
      <c r="Q603" s="25"/>
      <c r="R603" s="29" t="s">
        <v>2865</v>
      </c>
      <c r="S603" s="29" t="s">
        <v>6245</v>
      </c>
      <c r="T603" s="29" t="s">
        <v>1483</v>
      </c>
      <c r="U603" t="s">
        <v>1426</v>
      </c>
      <c r="V603"/>
      <c r="W603" s="29"/>
      <c r="X603" s="349"/>
      <c r="Y603" s="29" t="s">
        <v>1309</v>
      </c>
      <c r="Z603" s="29" t="s">
        <v>1218</v>
      </c>
      <c r="AA603" s="29" t="s">
        <v>1170</v>
      </c>
      <c r="AB603" s="29"/>
      <c r="AC603" s="29"/>
      <c r="AD603" s="29"/>
      <c r="AE603" s="29" t="s">
        <v>2575</v>
      </c>
      <c r="AG603" s="38">
        <v>1</v>
      </c>
      <c r="AH603" s="38" t="s">
        <v>5945</v>
      </c>
      <c r="AI603" s="38" t="s">
        <v>4440</v>
      </c>
      <c r="AJ603" s="38" t="s">
        <v>6200</v>
      </c>
      <c r="AK603" s="38" t="s">
        <v>72</v>
      </c>
      <c r="AL603" s="301" t="s">
        <v>5080</v>
      </c>
      <c r="AR603" s="29" t="str">
        <f t="shared" si="98"/>
        <v>1</v>
      </c>
      <c r="AS603" s="29">
        <f t="shared" si="92"/>
        <v>0</v>
      </c>
      <c r="AT603" s="29">
        <v>0</v>
      </c>
      <c r="AW603" s="29" t="str">
        <f t="shared" si="100"/>
        <v/>
      </c>
      <c r="AX603" s="29" t="str">
        <f t="shared" si="93"/>
        <v/>
      </c>
      <c r="AY603" s="29" t="str">
        <f t="shared" si="99"/>
        <v>https://media.mediathek-tanz-theater.de/iiif/2/nvt_img-i28-019.JP2</v>
      </c>
      <c r="AZ603" s="29" t="str">
        <f t="shared" si="94"/>
        <v>image/jp2</v>
      </c>
      <c r="BA603" s="29" t="str">
        <f t="shared" si="95"/>
        <v>presentation/iiif</v>
      </c>
      <c r="BB603" s="29" t="str">
        <f t="shared" si="96"/>
        <v>https://media.mediathek-tanz-theater.de/iiif/2/nvt_img-i28-019.JP2/full/100,/0/default.jpg</v>
      </c>
      <c r="BC603" s="29" t="str">
        <f t="shared" si="91"/>
        <v>image/jpeg</v>
      </c>
      <c r="BD603" s="29" t="str">
        <f t="shared" si="97"/>
        <v>presentation/thumbnail</v>
      </c>
    </row>
    <row r="604" spans="1:56" ht="12.75" customHeight="1">
      <c r="A604" s="29">
        <v>1</v>
      </c>
      <c r="B604" s="29">
        <v>0</v>
      </c>
      <c r="C604" s="29" t="s">
        <v>6246</v>
      </c>
      <c r="D604" s="29"/>
      <c r="E604" s="29"/>
      <c r="F604" s="29" t="s">
        <v>6166</v>
      </c>
      <c r="G604" s="29"/>
      <c r="H604" s="29"/>
      <c r="I604" s="402" t="s">
        <v>4446</v>
      </c>
      <c r="K604" s="29"/>
      <c r="L604" s="29"/>
      <c r="M604" s="29"/>
      <c r="N604" s="29" t="s">
        <v>1699</v>
      </c>
      <c r="O604" s="29"/>
      <c r="P604" s="25"/>
      <c r="Q604" s="25"/>
      <c r="R604" s="29" t="s">
        <v>2865</v>
      </c>
      <c r="S604" s="29" t="s">
        <v>6247</v>
      </c>
      <c r="T604" s="29" t="s">
        <v>1483</v>
      </c>
      <c r="U604" t="s">
        <v>6242</v>
      </c>
      <c r="V604"/>
      <c r="W604" s="29"/>
      <c r="X604" s="349"/>
      <c r="Y604" s="29" t="s">
        <v>1309</v>
      </c>
      <c r="Z604" s="29" t="s">
        <v>1218</v>
      </c>
      <c r="AA604" s="29" t="s">
        <v>1170</v>
      </c>
      <c r="AB604" s="29"/>
      <c r="AC604" s="29" t="s">
        <v>6248</v>
      </c>
      <c r="AD604" s="29"/>
      <c r="AE604" s="29" t="s">
        <v>2575</v>
      </c>
      <c r="AG604" s="38">
        <v>1</v>
      </c>
      <c r="AH604" s="38" t="s">
        <v>5945</v>
      </c>
      <c r="AI604" s="38" t="s">
        <v>4440</v>
      </c>
      <c r="AJ604" s="38" t="s">
        <v>6135</v>
      </c>
      <c r="AK604" s="38" t="s">
        <v>72</v>
      </c>
      <c r="AL604" s="301" t="s">
        <v>5080</v>
      </c>
      <c r="AR604" s="29" t="str">
        <f t="shared" si="98"/>
        <v>1</v>
      </c>
      <c r="AS604" s="29">
        <f t="shared" si="92"/>
        <v>0</v>
      </c>
      <c r="AT604" s="29">
        <v>0</v>
      </c>
      <c r="AW604" s="29" t="str">
        <f t="shared" si="100"/>
        <v/>
      </c>
      <c r="AX604" s="29" t="str">
        <f t="shared" si="93"/>
        <v/>
      </c>
      <c r="AY604" s="29" t="str">
        <f t="shared" si="99"/>
        <v>https://media.mediathek-tanz-theater.de/iiif/2/nvt_img-i28-020.JP2</v>
      </c>
      <c r="AZ604" s="29" t="str">
        <f t="shared" si="94"/>
        <v>image/jp2</v>
      </c>
      <c r="BA604" s="29" t="str">
        <f t="shared" si="95"/>
        <v>presentation/iiif</v>
      </c>
      <c r="BB604" s="29" t="str">
        <f t="shared" si="96"/>
        <v>https://media.mediathek-tanz-theater.de/iiif/2/nvt_img-i28-020.JP2/full/100,/0/default.jpg</v>
      </c>
      <c r="BC604" s="29" t="str">
        <f t="shared" si="91"/>
        <v>image/jpeg</v>
      </c>
      <c r="BD604" s="29" t="str">
        <f t="shared" si="97"/>
        <v>presentation/thumbnail</v>
      </c>
    </row>
    <row r="605" spans="1:56" ht="12.75" customHeight="1">
      <c r="A605" s="29">
        <v>0</v>
      </c>
      <c r="B605" s="29">
        <v>0</v>
      </c>
      <c r="C605" s="29" t="s">
        <v>6249</v>
      </c>
      <c r="D605" s="29"/>
      <c r="E605" s="29"/>
      <c r="F605" s="29" t="s">
        <v>6166</v>
      </c>
      <c r="G605" s="29"/>
      <c r="H605" s="29"/>
      <c r="I605" s="402" t="s">
        <v>4446</v>
      </c>
      <c r="K605" s="29"/>
      <c r="L605" s="29"/>
      <c r="M605" s="29"/>
      <c r="N605" s="29" t="s">
        <v>1699</v>
      </c>
      <c r="O605" s="29"/>
      <c r="P605" s="25"/>
      <c r="Q605" s="25"/>
      <c r="R605" s="29" t="s">
        <v>2865</v>
      </c>
      <c r="S605" s="29" t="s">
        <v>6250</v>
      </c>
      <c r="T605" s="29" t="s">
        <v>1483</v>
      </c>
      <c r="U605" t="s">
        <v>6251</v>
      </c>
      <c r="V605"/>
      <c r="W605" s="29"/>
      <c r="X605" s="349"/>
      <c r="Y605" s="29" t="s">
        <v>1309</v>
      </c>
      <c r="Z605" s="29" t="s">
        <v>1218</v>
      </c>
      <c r="AA605" s="29" t="s">
        <v>1170</v>
      </c>
      <c r="AB605" s="29"/>
      <c r="AC605" s="29" t="s">
        <v>6252</v>
      </c>
      <c r="AD605" s="29"/>
      <c r="AE605" s="29" t="s">
        <v>2575</v>
      </c>
      <c r="AG605" s="38">
        <v>1</v>
      </c>
      <c r="AH605" s="38" t="s">
        <v>5945</v>
      </c>
      <c r="AI605" s="38" t="s">
        <v>4440</v>
      </c>
      <c r="AJ605" s="38" t="s">
        <v>6135</v>
      </c>
      <c r="AK605" s="38" t="s">
        <v>72</v>
      </c>
      <c r="AL605" s="301" t="s">
        <v>5080</v>
      </c>
      <c r="AR605" s="29" t="str">
        <f t="shared" si="98"/>
        <v>1</v>
      </c>
      <c r="AS605" s="29">
        <f t="shared" si="92"/>
        <v>0</v>
      </c>
      <c r="AT605" s="29">
        <v>0</v>
      </c>
      <c r="AW605" s="29" t="str">
        <f t="shared" si="100"/>
        <v/>
      </c>
      <c r="AX605" s="29" t="str">
        <f t="shared" si="93"/>
        <v/>
      </c>
      <c r="AY605" s="29" t="str">
        <f t="shared" si="99"/>
        <v>https://media.mediathek-tanz-theater.de/iiif/2/nvt_img-i28-021.JP2</v>
      </c>
      <c r="AZ605" s="29" t="str">
        <f t="shared" si="94"/>
        <v>image/jp2</v>
      </c>
      <c r="BA605" s="29" t="str">
        <f t="shared" si="95"/>
        <v>presentation/iiif</v>
      </c>
      <c r="BB605" s="29" t="str">
        <f t="shared" si="96"/>
        <v>https://media.mediathek-tanz-theater.de/iiif/2/nvt_img-i28-021.JP2/full/100,/0/default.jpg</v>
      </c>
      <c r="BC605" s="29" t="str">
        <f t="shared" si="91"/>
        <v>image/jpeg</v>
      </c>
      <c r="BD605" s="29" t="str">
        <f t="shared" si="97"/>
        <v>presentation/thumbnail</v>
      </c>
    </row>
    <row r="606" spans="1:56" ht="12.75" customHeight="1">
      <c r="A606" s="29">
        <v>0</v>
      </c>
      <c r="B606" s="29">
        <v>0</v>
      </c>
      <c r="C606" s="29" t="s">
        <v>6253</v>
      </c>
      <c r="D606" s="29"/>
      <c r="E606" s="29"/>
      <c r="F606" s="29" t="s">
        <v>6166</v>
      </c>
      <c r="G606" s="29"/>
      <c r="H606" s="29"/>
      <c r="I606" s="402" t="s">
        <v>4446</v>
      </c>
      <c r="K606" s="29"/>
      <c r="L606" s="29"/>
      <c r="M606" s="29"/>
      <c r="N606" s="29" t="s">
        <v>1699</v>
      </c>
      <c r="O606" s="29"/>
      <c r="P606" s="25"/>
      <c r="Q606" s="25"/>
      <c r="R606" s="29" t="s">
        <v>2865</v>
      </c>
      <c r="S606" s="29" t="s">
        <v>6254</v>
      </c>
      <c r="T606" s="29" t="s">
        <v>1483</v>
      </c>
      <c r="U606"/>
      <c r="V606"/>
      <c r="W606" s="29"/>
      <c r="X606" s="349"/>
      <c r="Y606" s="29" t="s">
        <v>1309</v>
      </c>
      <c r="Z606" s="29" t="s">
        <v>1218</v>
      </c>
      <c r="AA606" s="29" t="s">
        <v>1170</v>
      </c>
      <c r="AB606" s="29"/>
      <c r="AC606" s="29"/>
      <c r="AD606" s="29"/>
      <c r="AE606" s="29" t="s">
        <v>2575</v>
      </c>
      <c r="AG606" s="38">
        <v>1</v>
      </c>
      <c r="AH606" s="38" t="s">
        <v>5945</v>
      </c>
      <c r="AI606" s="38" t="s">
        <v>4440</v>
      </c>
      <c r="AJ606" s="38" t="s">
        <v>6200</v>
      </c>
      <c r="AK606" s="38" t="s">
        <v>72</v>
      </c>
      <c r="AL606" s="301" t="s">
        <v>5080</v>
      </c>
      <c r="AR606" s="29" t="str">
        <f t="shared" si="98"/>
        <v>1</v>
      </c>
      <c r="AS606" s="29">
        <f t="shared" si="92"/>
        <v>0</v>
      </c>
      <c r="AT606" s="29">
        <v>0</v>
      </c>
      <c r="AW606" s="29" t="str">
        <f t="shared" si="100"/>
        <v/>
      </c>
      <c r="AX606" s="29" t="str">
        <f t="shared" si="93"/>
        <v/>
      </c>
      <c r="AY606" s="29" t="str">
        <f t="shared" si="99"/>
        <v>https://media.mediathek-tanz-theater.de/iiif/2/nvt_img-i28-022.JP2</v>
      </c>
      <c r="AZ606" s="29" t="str">
        <f t="shared" si="94"/>
        <v>image/jp2</v>
      </c>
      <c r="BA606" s="29" t="str">
        <f t="shared" si="95"/>
        <v>presentation/iiif</v>
      </c>
      <c r="BB606" s="29" t="str">
        <f t="shared" si="96"/>
        <v>https://media.mediathek-tanz-theater.de/iiif/2/nvt_img-i28-022.JP2/full/100,/0/default.jpg</v>
      </c>
      <c r="BC606" s="29" t="str">
        <f t="shared" si="91"/>
        <v>image/jpeg</v>
      </c>
      <c r="BD606" s="29" t="str">
        <f t="shared" si="97"/>
        <v>presentation/thumbnail</v>
      </c>
    </row>
    <row r="607" spans="1:56" ht="12.75" customHeight="1">
      <c r="A607" s="29">
        <v>1</v>
      </c>
      <c r="B607" s="29">
        <v>0</v>
      </c>
      <c r="C607" s="29" t="s">
        <v>6255</v>
      </c>
      <c r="D607" s="29"/>
      <c r="E607" s="29"/>
      <c r="F607" s="29" t="s">
        <v>6166</v>
      </c>
      <c r="G607" s="29"/>
      <c r="H607" s="29"/>
      <c r="I607" s="402" t="s">
        <v>4446</v>
      </c>
      <c r="K607" s="29"/>
      <c r="L607" s="29"/>
      <c r="M607" s="29"/>
      <c r="N607" s="29" t="s">
        <v>1699</v>
      </c>
      <c r="O607" s="29"/>
      <c r="P607" s="25"/>
      <c r="Q607" s="25"/>
      <c r="R607" s="29" t="s">
        <v>2865</v>
      </c>
      <c r="S607" s="29" t="s">
        <v>6256</v>
      </c>
      <c r="T607" s="29" t="s">
        <v>1483</v>
      </c>
      <c r="U607" t="s">
        <v>6000</v>
      </c>
      <c r="V607"/>
      <c r="W607" s="29"/>
      <c r="X607" s="349"/>
      <c r="Y607" s="29" t="s">
        <v>1309</v>
      </c>
      <c r="Z607" s="29" t="s">
        <v>1218</v>
      </c>
      <c r="AA607" s="29" t="s">
        <v>1170</v>
      </c>
      <c r="AB607" s="29"/>
      <c r="AC607" s="29" t="s">
        <v>6257</v>
      </c>
      <c r="AD607" s="29"/>
      <c r="AE607" s="29" t="s">
        <v>2575</v>
      </c>
      <c r="AG607" s="38">
        <v>1</v>
      </c>
      <c r="AH607" s="38" t="s">
        <v>5945</v>
      </c>
      <c r="AI607" s="38" t="s">
        <v>4440</v>
      </c>
      <c r="AJ607" s="38" t="s">
        <v>6200</v>
      </c>
      <c r="AK607" s="38" t="s">
        <v>72</v>
      </c>
      <c r="AL607" s="301" t="s">
        <v>5080</v>
      </c>
      <c r="AR607" s="29" t="str">
        <f t="shared" si="98"/>
        <v>1</v>
      </c>
      <c r="AS607" s="29">
        <f t="shared" si="92"/>
        <v>0</v>
      </c>
      <c r="AT607" s="29">
        <v>0</v>
      </c>
      <c r="AW607" s="29" t="str">
        <f t="shared" si="100"/>
        <v/>
      </c>
      <c r="AX607" s="29" t="str">
        <f t="shared" si="93"/>
        <v/>
      </c>
      <c r="AY607" s="29" t="str">
        <f t="shared" si="99"/>
        <v>https://media.mediathek-tanz-theater.de/iiif/2/nvt_img-i28-023.JP2</v>
      </c>
      <c r="AZ607" s="29" t="str">
        <f t="shared" si="94"/>
        <v>image/jp2</v>
      </c>
      <c r="BA607" s="29" t="str">
        <f t="shared" si="95"/>
        <v>presentation/iiif</v>
      </c>
      <c r="BB607" s="29" t="str">
        <f t="shared" si="96"/>
        <v>https://media.mediathek-tanz-theater.de/iiif/2/nvt_img-i28-023.JP2/full/100,/0/default.jpg</v>
      </c>
      <c r="BC607" s="29" t="str">
        <f t="shared" si="91"/>
        <v>image/jpeg</v>
      </c>
      <c r="BD607" s="29" t="str">
        <f t="shared" si="97"/>
        <v>presentation/thumbnail</v>
      </c>
    </row>
    <row r="608" spans="1:56" ht="12.75" customHeight="1">
      <c r="A608" s="29">
        <v>0</v>
      </c>
      <c r="B608" s="29">
        <v>0</v>
      </c>
      <c r="C608" s="29" t="s">
        <v>6258</v>
      </c>
      <c r="D608" s="29"/>
      <c r="E608" s="29"/>
      <c r="F608" s="29" t="s">
        <v>6166</v>
      </c>
      <c r="G608" s="29"/>
      <c r="H608" s="29"/>
      <c r="I608" s="402" t="s">
        <v>4446</v>
      </c>
      <c r="K608" s="29"/>
      <c r="L608" s="29"/>
      <c r="M608" s="29"/>
      <c r="N608" s="29" t="s">
        <v>1699</v>
      </c>
      <c r="O608" s="29"/>
      <c r="P608" s="25"/>
      <c r="Q608" s="25"/>
      <c r="R608" s="29" t="s">
        <v>2865</v>
      </c>
      <c r="S608" s="29" t="s">
        <v>6259</v>
      </c>
      <c r="T608" s="29" t="s">
        <v>1483</v>
      </c>
      <c r="U608" t="s">
        <v>2860</v>
      </c>
      <c r="V608"/>
      <c r="W608" s="29"/>
      <c r="X608" s="349"/>
      <c r="Y608" s="29" t="s">
        <v>1309</v>
      </c>
      <c r="Z608" s="29" t="s">
        <v>1218</v>
      </c>
      <c r="AA608" s="29" t="s">
        <v>1170</v>
      </c>
      <c r="AB608" s="29"/>
      <c r="AC608" s="29" t="s">
        <v>6156</v>
      </c>
      <c r="AD608" s="29"/>
      <c r="AE608" s="29" t="s">
        <v>2575</v>
      </c>
      <c r="AG608" s="38">
        <v>1</v>
      </c>
      <c r="AH608" s="38" t="s">
        <v>5945</v>
      </c>
      <c r="AI608" s="38" t="s">
        <v>4440</v>
      </c>
      <c r="AJ608" s="38" t="s">
        <v>6200</v>
      </c>
      <c r="AK608" s="38" t="s">
        <v>72</v>
      </c>
      <c r="AL608" s="301" t="s">
        <v>5080</v>
      </c>
      <c r="AR608" s="29" t="str">
        <f t="shared" si="98"/>
        <v>1</v>
      </c>
      <c r="AS608" s="29">
        <f t="shared" si="92"/>
        <v>0</v>
      </c>
      <c r="AT608" s="29">
        <v>0</v>
      </c>
      <c r="AW608" s="29" t="str">
        <f t="shared" si="100"/>
        <v/>
      </c>
      <c r="AX608" s="29" t="str">
        <f t="shared" si="93"/>
        <v/>
      </c>
      <c r="AY608" s="29" t="str">
        <f t="shared" si="99"/>
        <v>https://media.mediathek-tanz-theater.de/iiif/2/nvt_img-i28-024.JP2</v>
      </c>
      <c r="AZ608" s="29" t="str">
        <f t="shared" si="94"/>
        <v>image/jp2</v>
      </c>
      <c r="BA608" s="29" t="str">
        <f t="shared" si="95"/>
        <v>presentation/iiif</v>
      </c>
      <c r="BB608" s="29" t="str">
        <f t="shared" si="96"/>
        <v>https://media.mediathek-tanz-theater.de/iiif/2/nvt_img-i28-024.JP2/full/100,/0/default.jpg</v>
      </c>
      <c r="BC608" s="29" t="str">
        <f t="shared" si="91"/>
        <v>image/jpeg</v>
      </c>
      <c r="BD608" s="29" t="str">
        <f t="shared" si="97"/>
        <v>presentation/thumbnail</v>
      </c>
    </row>
    <row r="609" spans="1:56" ht="12.75" customHeight="1">
      <c r="A609" s="29">
        <v>0</v>
      </c>
      <c r="B609" s="29">
        <v>0</v>
      </c>
      <c r="C609" s="29" t="s">
        <v>6260</v>
      </c>
      <c r="D609" s="29"/>
      <c r="E609" s="29"/>
      <c r="F609" s="29" t="s">
        <v>6166</v>
      </c>
      <c r="G609" s="29"/>
      <c r="H609" s="29"/>
      <c r="I609" s="402" t="s">
        <v>4446</v>
      </c>
      <c r="K609" s="29"/>
      <c r="L609" s="29"/>
      <c r="M609" s="29"/>
      <c r="N609" s="29" t="s">
        <v>1699</v>
      </c>
      <c r="O609" s="29"/>
      <c r="P609" s="25"/>
      <c r="Q609" s="25"/>
      <c r="R609" s="29" t="s">
        <v>2865</v>
      </c>
      <c r="S609" s="29" t="s">
        <v>6261</v>
      </c>
      <c r="T609" s="29" t="s">
        <v>1483</v>
      </c>
      <c r="U609" t="s">
        <v>2860</v>
      </c>
      <c r="V609"/>
      <c r="W609" s="29"/>
      <c r="X609" s="349"/>
      <c r="Y609" s="29" t="s">
        <v>1309</v>
      </c>
      <c r="Z609" s="29" t="s">
        <v>1218</v>
      </c>
      <c r="AA609" s="29" t="s">
        <v>1170</v>
      </c>
      <c r="AB609" s="29"/>
      <c r="AC609" s="29" t="s">
        <v>6262</v>
      </c>
      <c r="AD609" s="29"/>
      <c r="AE609" s="29" t="s">
        <v>2575</v>
      </c>
      <c r="AG609" s="38">
        <v>1</v>
      </c>
      <c r="AH609" s="38" t="s">
        <v>5945</v>
      </c>
      <c r="AI609" s="38" t="s">
        <v>4440</v>
      </c>
      <c r="AJ609" s="38" t="s">
        <v>6200</v>
      </c>
      <c r="AK609" s="38" t="s">
        <v>72</v>
      </c>
      <c r="AL609" s="301" t="s">
        <v>5080</v>
      </c>
      <c r="AR609" s="29" t="str">
        <f t="shared" si="98"/>
        <v>1</v>
      </c>
      <c r="AS609" s="29">
        <f t="shared" si="92"/>
        <v>0</v>
      </c>
      <c r="AT609" s="29">
        <v>0</v>
      </c>
      <c r="AW609" s="29" t="str">
        <f t="shared" si="100"/>
        <v/>
      </c>
      <c r="AX609" s="29" t="str">
        <f t="shared" si="93"/>
        <v/>
      </c>
      <c r="AY609" s="29" t="str">
        <f t="shared" si="99"/>
        <v>https://media.mediathek-tanz-theater.de/iiif/2/nvt_img-i28-025.JP2</v>
      </c>
      <c r="AZ609" s="29" t="str">
        <f t="shared" si="94"/>
        <v>image/jp2</v>
      </c>
      <c r="BA609" s="29" t="str">
        <f t="shared" si="95"/>
        <v>presentation/iiif</v>
      </c>
      <c r="BB609" s="29" t="str">
        <f t="shared" si="96"/>
        <v>https://media.mediathek-tanz-theater.de/iiif/2/nvt_img-i28-025.JP2/full/100,/0/default.jpg</v>
      </c>
      <c r="BC609" s="29" t="str">
        <f t="shared" si="91"/>
        <v>image/jpeg</v>
      </c>
      <c r="BD609" s="29" t="str">
        <f t="shared" si="97"/>
        <v>presentation/thumbnail</v>
      </c>
    </row>
    <row r="610" spans="1:56" ht="12.75" customHeight="1">
      <c r="A610" s="29">
        <v>1</v>
      </c>
      <c r="B610" s="29">
        <v>0</v>
      </c>
      <c r="C610" s="29" t="s">
        <v>6263</v>
      </c>
      <c r="D610" s="29"/>
      <c r="E610" s="29"/>
      <c r="F610" s="29" t="s">
        <v>6166</v>
      </c>
      <c r="G610" s="29"/>
      <c r="H610" s="29"/>
      <c r="I610" s="402" t="s">
        <v>4446</v>
      </c>
      <c r="K610" s="29"/>
      <c r="L610" s="29"/>
      <c r="M610" s="29"/>
      <c r="N610" s="29" t="s">
        <v>1699</v>
      </c>
      <c r="O610" s="29"/>
      <c r="P610" s="25"/>
      <c r="Q610" s="25"/>
      <c r="R610" s="29" t="s">
        <v>2865</v>
      </c>
      <c r="S610" s="29" t="s">
        <v>6264</v>
      </c>
      <c r="T610" s="29" t="s">
        <v>1483</v>
      </c>
      <c r="U610" t="s">
        <v>1426</v>
      </c>
      <c r="V610"/>
      <c r="W610" s="29"/>
      <c r="X610" s="349"/>
      <c r="Y610" s="29" t="s">
        <v>1309</v>
      </c>
      <c r="Z610" s="29" t="s">
        <v>1218</v>
      </c>
      <c r="AA610" s="29" t="s">
        <v>1170</v>
      </c>
      <c r="AB610" s="29"/>
      <c r="AC610" s="29"/>
      <c r="AD610" s="29"/>
      <c r="AE610" s="29" t="s">
        <v>2575</v>
      </c>
      <c r="AG610" s="38">
        <v>1</v>
      </c>
      <c r="AH610" s="38" t="s">
        <v>5945</v>
      </c>
      <c r="AI610" s="38" t="s">
        <v>4440</v>
      </c>
      <c r="AJ610" s="38" t="s">
        <v>6200</v>
      </c>
      <c r="AK610" s="38" t="s">
        <v>72</v>
      </c>
      <c r="AL610" s="301" t="s">
        <v>5080</v>
      </c>
      <c r="AR610" s="29" t="str">
        <f t="shared" si="98"/>
        <v>1</v>
      </c>
      <c r="AS610" s="29">
        <f t="shared" si="92"/>
        <v>0</v>
      </c>
      <c r="AT610" s="29">
        <v>0</v>
      </c>
      <c r="AW610" s="29" t="str">
        <f t="shared" si="100"/>
        <v/>
      </c>
      <c r="AX610" s="29" t="str">
        <f t="shared" si="93"/>
        <v/>
      </c>
      <c r="AY610" s="29" t="str">
        <f t="shared" si="99"/>
        <v>https://media.mediathek-tanz-theater.de/iiif/2/nvt_img-i28-026.JP2</v>
      </c>
      <c r="AZ610" s="29" t="str">
        <f t="shared" si="94"/>
        <v>image/jp2</v>
      </c>
      <c r="BA610" s="29" t="str">
        <f t="shared" si="95"/>
        <v>presentation/iiif</v>
      </c>
      <c r="BB610" s="29" t="str">
        <f t="shared" si="96"/>
        <v>https://media.mediathek-tanz-theater.de/iiif/2/nvt_img-i28-026.JP2/full/100,/0/default.jpg</v>
      </c>
      <c r="BC610" s="29" t="str">
        <f t="shared" si="91"/>
        <v>image/jpeg</v>
      </c>
      <c r="BD610" s="29" t="str">
        <f t="shared" si="97"/>
        <v>presentation/thumbnail</v>
      </c>
    </row>
    <row r="611" spans="1:56" ht="12.75" customHeight="1">
      <c r="A611" s="29">
        <v>0</v>
      </c>
      <c r="B611" s="29">
        <v>0</v>
      </c>
      <c r="C611" s="29" t="s">
        <v>6265</v>
      </c>
      <c r="D611" s="29"/>
      <c r="E611" s="29"/>
      <c r="F611" s="29" t="s">
        <v>6166</v>
      </c>
      <c r="G611" s="29"/>
      <c r="H611" s="29"/>
      <c r="I611" s="402" t="s">
        <v>4446</v>
      </c>
      <c r="K611" s="29"/>
      <c r="L611" s="29"/>
      <c r="M611" s="29"/>
      <c r="N611" s="29" t="s">
        <v>1699</v>
      </c>
      <c r="O611" s="29"/>
      <c r="P611" s="25"/>
      <c r="Q611" s="25"/>
      <c r="R611" s="29" t="s">
        <v>2865</v>
      </c>
      <c r="S611" s="29" t="s">
        <v>6266</v>
      </c>
      <c r="T611" s="29" t="s">
        <v>1483</v>
      </c>
      <c r="U611" t="s">
        <v>2857</v>
      </c>
      <c r="V611"/>
      <c r="W611" s="29"/>
      <c r="X611" s="349"/>
      <c r="Y611" s="29" t="s">
        <v>1309</v>
      </c>
      <c r="Z611" s="29" t="s">
        <v>1218</v>
      </c>
      <c r="AA611" s="29" t="s">
        <v>1170</v>
      </c>
      <c r="AB611" s="29"/>
      <c r="AC611" s="29" t="s">
        <v>6267</v>
      </c>
      <c r="AD611" s="29"/>
      <c r="AE611" s="29" t="s">
        <v>2575</v>
      </c>
      <c r="AG611" s="38">
        <v>1</v>
      </c>
      <c r="AH611" s="38" t="s">
        <v>5945</v>
      </c>
      <c r="AI611" s="38" t="s">
        <v>4440</v>
      </c>
      <c r="AJ611" s="38" t="s">
        <v>6200</v>
      </c>
      <c r="AK611" s="38" t="s">
        <v>72</v>
      </c>
      <c r="AL611" s="301" t="s">
        <v>5080</v>
      </c>
      <c r="AR611" s="29" t="str">
        <f t="shared" si="98"/>
        <v>1</v>
      </c>
      <c r="AS611" s="29">
        <f t="shared" si="92"/>
        <v>0</v>
      </c>
      <c r="AT611" s="29">
        <v>0</v>
      </c>
      <c r="AW611" s="29" t="str">
        <f t="shared" si="100"/>
        <v/>
      </c>
      <c r="AX611" s="29" t="str">
        <f t="shared" si="93"/>
        <v/>
      </c>
      <c r="AY611" s="29" t="str">
        <f t="shared" si="99"/>
        <v>https://media.mediathek-tanz-theater.de/iiif/2/nvt_img-i28-027.JP2</v>
      </c>
      <c r="AZ611" s="29" t="str">
        <f t="shared" si="94"/>
        <v>image/jp2</v>
      </c>
      <c r="BA611" s="29" t="str">
        <f t="shared" si="95"/>
        <v>presentation/iiif</v>
      </c>
      <c r="BB611" s="29" t="str">
        <f t="shared" si="96"/>
        <v>https://media.mediathek-tanz-theater.de/iiif/2/nvt_img-i28-027.JP2/full/100,/0/default.jpg</v>
      </c>
      <c r="BC611" s="29" t="str">
        <f t="shared" si="91"/>
        <v>image/jpeg</v>
      </c>
      <c r="BD611" s="29" t="str">
        <f t="shared" si="97"/>
        <v>presentation/thumbnail</v>
      </c>
    </row>
    <row r="612" spans="1:56" ht="12.75" customHeight="1">
      <c r="A612" s="29">
        <v>1</v>
      </c>
      <c r="B612" s="29">
        <v>0</v>
      </c>
      <c r="C612" s="29" t="s">
        <v>6268</v>
      </c>
      <c r="D612" s="29"/>
      <c r="E612" s="29"/>
      <c r="F612" s="29" t="s">
        <v>6166</v>
      </c>
      <c r="G612" s="29"/>
      <c r="H612" s="29"/>
      <c r="I612" s="402" t="s">
        <v>4446</v>
      </c>
      <c r="K612" s="29"/>
      <c r="L612" s="29"/>
      <c r="M612" s="29"/>
      <c r="N612" s="29" t="s">
        <v>1699</v>
      </c>
      <c r="O612" s="29"/>
      <c r="P612" s="25"/>
      <c r="Q612" s="25"/>
      <c r="R612" s="29" t="s">
        <v>2865</v>
      </c>
      <c r="S612" s="29" t="s">
        <v>6269</v>
      </c>
      <c r="T612" s="29" t="s">
        <v>1483</v>
      </c>
      <c r="U612" t="s">
        <v>6007</v>
      </c>
      <c r="V612"/>
      <c r="W612" s="29"/>
      <c r="X612" s="349"/>
      <c r="Y612" s="29" t="s">
        <v>1309</v>
      </c>
      <c r="Z612" s="29" t="s">
        <v>1218</v>
      </c>
      <c r="AA612" s="29" t="s">
        <v>1170</v>
      </c>
      <c r="AB612" s="29"/>
      <c r="AC612" s="29"/>
      <c r="AD612" s="29"/>
      <c r="AE612" s="29" t="s">
        <v>2575</v>
      </c>
      <c r="AG612" s="38">
        <v>1</v>
      </c>
      <c r="AH612" s="38" t="s">
        <v>5945</v>
      </c>
      <c r="AI612" s="38" t="s">
        <v>4440</v>
      </c>
      <c r="AJ612" s="38" t="s">
        <v>6135</v>
      </c>
      <c r="AK612" s="38" t="s">
        <v>72</v>
      </c>
      <c r="AL612" s="301" t="s">
        <v>5080</v>
      </c>
      <c r="AR612" s="29" t="str">
        <f t="shared" si="98"/>
        <v>1</v>
      </c>
      <c r="AS612" s="29">
        <f t="shared" si="92"/>
        <v>0</v>
      </c>
      <c r="AT612" s="29">
        <v>0</v>
      </c>
      <c r="AW612" s="29" t="str">
        <f t="shared" si="100"/>
        <v/>
      </c>
      <c r="AX612" s="29" t="str">
        <f t="shared" si="93"/>
        <v/>
      </c>
      <c r="AY612" s="29" t="str">
        <f t="shared" si="99"/>
        <v>https://media.mediathek-tanz-theater.de/iiif/2/nvt_img-i28-028.JP2</v>
      </c>
      <c r="AZ612" s="29" t="str">
        <f t="shared" si="94"/>
        <v>image/jp2</v>
      </c>
      <c r="BA612" s="29" t="str">
        <f t="shared" si="95"/>
        <v>presentation/iiif</v>
      </c>
      <c r="BB612" s="29" t="str">
        <f t="shared" si="96"/>
        <v>https://media.mediathek-tanz-theater.de/iiif/2/nvt_img-i28-028.JP2/full/100,/0/default.jpg</v>
      </c>
      <c r="BC612" s="29" t="str">
        <f t="shared" si="91"/>
        <v>image/jpeg</v>
      </c>
      <c r="BD612" s="29" t="str">
        <f t="shared" si="97"/>
        <v>presentation/thumbnail</v>
      </c>
    </row>
    <row r="613" spans="1:56" ht="12.75" customHeight="1">
      <c r="A613" s="29">
        <v>1</v>
      </c>
      <c r="B613" s="29">
        <v>0</v>
      </c>
      <c r="C613" s="29" t="s">
        <v>6270</v>
      </c>
      <c r="D613" s="29"/>
      <c r="E613" s="29"/>
      <c r="F613" s="29" t="s">
        <v>6166</v>
      </c>
      <c r="G613" s="29"/>
      <c r="H613" s="29"/>
      <c r="I613" s="402" t="s">
        <v>4446</v>
      </c>
      <c r="K613" s="29"/>
      <c r="L613" s="29"/>
      <c r="M613" s="29"/>
      <c r="N613" s="29" t="s">
        <v>1699</v>
      </c>
      <c r="O613" s="29"/>
      <c r="P613" s="25"/>
      <c r="Q613" s="25"/>
      <c r="R613" s="29" t="s">
        <v>2865</v>
      </c>
      <c r="S613" s="29" t="s">
        <v>6271</v>
      </c>
      <c r="T613" s="29" t="s">
        <v>1483</v>
      </c>
      <c r="U613"/>
      <c r="V613"/>
      <c r="W613" s="29"/>
      <c r="X613" s="349"/>
      <c r="Y613" s="29" t="s">
        <v>1309</v>
      </c>
      <c r="Z613" s="29" t="s">
        <v>1218</v>
      </c>
      <c r="AA613" s="29" t="s">
        <v>1170</v>
      </c>
      <c r="AB613" s="29"/>
      <c r="AC613" s="29" t="s">
        <v>6195</v>
      </c>
      <c r="AD613" s="29"/>
      <c r="AE613" s="29" t="s">
        <v>2575</v>
      </c>
      <c r="AG613" s="38">
        <v>1</v>
      </c>
      <c r="AH613" s="38" t="s">
        <v>5945</v>
      </c>
      <c r="AI613" s="38" t="s">
        <v>4440</v>
      </c>
      <c r="AJ613" s="38" t="s">
        <v>6200</v>
      </c>
      <c r="AK613" s="38" t="s">
        <v>72</v>
      </c>
      <c r="AL613" s="301" t="s">
        <v>5080</v>
      </c>
      <c r="AR613" s="29" t="str">
        <f t="shared" si="98"/>
        <v>1</v>
      </c>
      <c r="AS613" s="29">
        <f t="shared" si="92"/>
        <v>0</v>
      </c>
      <c r="AT613" s="29">
        <v>0</v>
      </c>
      <c r="AW613" s="29" t="str">
        <f t="shared" si="100"/>
        <v/>
      </c>
      <c r="AX613" s="29" t="str">
        <f t="shared" si="93"/>
        <v/>
      </c>
      <c r="AY613" s="29" t="str">
        <f t="shared" si="99"/>
        <v>https://media.mediathek-tanz-theater.de/iiif/2/nvt_img-i28-029.JP2</v>
      </c>
      <c r="AZ613" s="29" t="str">
        <f t="shared" si="94"/>
        <v>image/jp2</v>
      </c>
      <c r="BA613" s="29" t="str">
        <f t="shared" si="95"/>
        <v>presentation/iiif</v>
      </c>
      <c r="BB613" s="29" t="str">
        <f t="shared" si="96"/>
        <v>https://media.mediathek-tanz-theater.de/iiif/2/nvt_img-i28-029.JP2/full/100,/0/default.jpg</v>
      </c>
      <c r="BC613" s="29" t="str">
        <f t="shared" si="91"/>
        <v>image/jpeg</v>
      </c>
      <c r="BD613" s="29" t="str">
        <f t="shared" si="97"/>
        <v>presentation/thumbnail</v>
      </c>
    </row>
    <row r="614" spans="1:56" ht="12.75" customHeight="1">
      <c r="A614" s="29">
        <v>1</v>
      </c>
      <c r="B614" s="29">
        <v>0</v>
      </c>
      <c r="C614" s="29" t="s">
        <v>6272</v>
      </c>
      <c r="D614" s="29"/>
      <c r="E614" s="29"/>
      <c r="F614" s="29" t="s">
        <v>6166</v>
      </c>
      <c r="G614" s="29"/>
      <c r="H614" s="29"/>
      <c r="I614" s="402" t="s">
        <v>4446</v>
      </c>
      <c r="K614" s="29"/>
      <c r="L614" s="29"/>
      <c r="M614" s="29"/>
      <c r="N614" s="308"/>
      <c r="O614" s="29"/>
      <c r="P614" s="25" t="s">
        <v>2476</v>
      </c>
      <c r="Q614" s="25"/>
      <c r="R614" s="308" t="s">
        <v>6273</v>
      </c>
      <c r="S614" s="29" t="s">
        <v>6274</v>
      </c>
      <c r="T614" s="29" t="s">
        <v>1483</v>
      </c>
      <c r="U614"/>
      <c r="V614"/>
      <c r="W614" s="29"/>
      <c r="X614" s="349"/>
      <c r="Y614" s="29"/>
      <c r="Z614" s="29" t="s">
        <v>2480</v>
      </c>
      <c r="AA614" s="29" t="s">
        <v>1170</v>
      </c>
      <c r="AB614" s="29"/>
      <c r="AC614" s="29" t="s">
        <v>6275</v>
      </c>
      <c r="AD614" s="29"/>
      <c r="AE614" s="29" t="s">
        <v>2575</v>
      </c>
      <c r="AG614" s="38">
        <v>1</v>
      </c>
      <c r="AH614" s="38" t="s">
        <v>5945</v>
      </c>
      <c r="AI614" s="38" t="s">
        <v>4440</v>
      </c>
      <c r="AJ614" s="38" t="s">
        <v>6200</v>
      </c>
      <c r="AK614" s="38" t="s">
        <v>72</v>
      </c>
      <c r="AL614" s="301" t="s">
        <v>4752</v>
      </c>
      <c r="AR614" s="29" t="str">
        <f t="shared" si="98"/>
        <v>1</v>
      </c>
      <c r="AS614" s="29">
        <f t="shared" si="92"/>
        <v>0</v>
      </c>
      <c r="AT614" s="29">
        <v>0</v>
      </c>
      <c r="AW614" s="29" t="str">
        <f t="shared" si="100"/>
        <v/>
      </c>
      <c r="AX614" s="29" t="str">
        <f t="shared" si="93"/>
        <v/>
      </c>
      <c r="AY614" s="29" t="str">
        <f t="shared" si="99"/>
        <v>https://media.mediathek-tanz-theater.de/iiif/2/nvt_img-i29-001.JP2</v>
      </c>
      <c r="AZ614" s="29" t="str">
        <f t="shared" si="94"/>
        <v>image/jp2</v>
      </c>
      <c r="BA614" s="29" t="str">
        <f t="shared" si="95"/>
        <v>presentation/iiif</v>
      </c>
      <c r="BB614" s="29" t="str">
        <f t="shared" si="96"/>
        <v>https://media.mediathek-tanz-theater.de/iiif/2/nvt_img-i29-001.JP2/full/100,/0/default.jpg</v>
      </c>
      <c r="BC614" s="29" t="str">
        <f t="shared" si="91"/>
        <v>image/jpeg</v>
      </c>
      <c r="BD614" s="29" t="str">
        <f t="shared" si="97"/>
        <v>presentation/thumbnail</v>
      </c>
    </row>
    <row r="615" spans="1:56" ht="12.75" customHeight="1">
      <c r="A615" s="29">
        <v>1</v>
      </c>
      <c r="B615" s="29">
        <v>0</v>
      </c>
      <c r="C615" s="29" t="s">
        <v>6276</v>
      </c>
      <c r="D615" s="29"/>
      <c r="E615" s="29"/>
      <c r="F615" s="29" t="s">
        <v>6166</v>
      </c>
      <c r="G615" s="29"/>
      <c r="H615" s="29"/>
      <c r="I615" s="402" t="s">
        <v>4446</v>
      </c>
      <c r="K615" s="29"/>
      <c r="L615" s="29"/>
      <c r="M615" s="29"/>
      <c r="N615" s="308"/>
      <c r="O615" s="29"/>
      <c r="P615" s="25" t="s">
        <v>2476</v>
      </c>
      <c r="Q615" s="25"/>
      <c r="R615" s="308" t="s">
        <v>6273</v>
      </c>
      <c r="S615" s="29" t="s">
        <v>6277</v>
      </c>
      <c r="T615" s="29" t="s">
        <v>1483</v>
      </c>
      <c r="U615"/>
      <c r="V615" t="s">
        <v>5943</v>
      </c>
      <c r="W615" s="29"/>
      <c r="X615" s="349" t="s">
        <v>4245</v>
      </c>
      <c r="Y615" s="29"/>
      <c r="Z615" s="29" t="s">
        <v>2480</v>
      </c>
      <c r="AA615" s="29" t="s">
        <v>1170</v>
      </c>
      <c r="AB615" s="29"/>
      <c r="AC615" s="29" t="s">
        <v>6278</v>
      </c>
      <c r="AD615" s="29"/>
      <c r="AE615" s="29" t="s">
        <v>2575</v>
      </c>
      <c r="AG615" s="38">
        <v>1</v>
      </c>
      <c r="AH615" s="38" t="s">
        <v>5945</v>
      </c>
      <c r="AI615" s="38" t="s">
        <v>4440</v>
      </c>
      <c r="AJ615" s="38" t="s">
        <v>6135</v>
      </c>
      <c r="AK615" s="38" t="s">
        <v>72</v>
      </c>
      <c r="AL615" s="301" t="s">
        <v>4752</v>
      </c>
      <c r="AR615" s="29" t="str">
        <f t="shared" si="98"/>
        <v>1</v>
      </c>
      <c r="AS615" s="29">
        <f t="shared" si="92"/>
        <v>0</v>
      </c>
      <c r="AT615" s="29">
        <v>0</v>
      </c>
      <c r="AW615" s="29" t="str">
        <f t="shared" si="100"/>
        <v/>
      </c>
      <c r="AX615" s="29" t="str">
        <f t="shared" si="93"/>
        <v/>
      </c>
      <c r="AY615" s="29" t="str">
        <f t="shared" si="99"/>
        <v>https://media.mediathek-tanz-theater.de/iiif/2/nvt_img-i29-002.JP2</v>
      </c>
      <c r="AZ615" s="29" t="str">
        <f t="shared" si="94"/>
        <v>image/jp2</v>
      </c>
      <c r="BA615" s="29" t="str">
        <f t="shared" si="95"/>
        <v>presentation/iiif</v>
      </c>
      <c r="BB615" s="29" t="str">
        <f t="shared" si="96"/>
        <v>https://media.mediathek-tanz-theater.de/iiif/2/nvt_img-i29-002.JP2/full/100,/0/default.jpg</v>
      </c>
      <c r="BC615" s="29" t="str">
        <f t="shared" si="91"/>
        <v>image/jpeg</v>
      </c>
      <c r="BD615" s="29" t="str">
        <f t="shared" si="97"/>
        <v>presentation/thumbnail</v>
      </c>
    </row>
    <row r="616" spans="1:56" ht="12.75" customHeight="1">
      <c r="A616" s="29">
        <v>1</v>
      </c>
      <c r="B616" s="29">
        <v>0</v>
      </c>
      <c r="C616" s="29" t="s">
        <v>6279</v>
      </c>
      <c r="D616" s="29"/>
      <c r="E616" s="29"/>
      <c r="F616" s="29" t="s">
        <v>6166</v>
      </c>
      <c r="G616" s="29"/>
      <c r="H616" s="29"/>
      <c r="I616" s="402" t="s">
        <v>4446</v>
      </c>
      <c r="K616" s="29"/>
      <c r="L616" s="29"/>
      <c r="M616" s="29"/>
      <c r="N616" s="308"/>
      <c r="O616" s="29"/>
      <c r="P616" s="25" t="s">
        <v>2476</v>
      </c>
      <c r="Q616" s="25"/>
      <c r="R616" s="308" t="s">
        <v>6273</v>
      </c>
      <c r="S616" s="29" t="s">
        <v>6280</v>
      </c>
      <c r="T616" s="29" t="s">
        <v>1483</v>
      </c>
      <c r="U616" t="s">
        <v>6281</v>
      </c>
      <c r="V616" t="s">
        <v>5943</v>
      </c>
      <c r="W616" s="29"/>
      <c r="X616" s="349" t="s">
        <v>4245</v>
      </c>
      <c r="Y616" s="29"/>
      <c r="Z616" s="29" t="s">
        <v>2480</v>
      </c>
      <c r="AA616" s="29" t="s">
        <v>1170</v>
      </c>
      <c r="AB616" s="29"/>
      <c r="AC616" s="29" t="s">
        <v>6282</v>
      </c>
      <c r="AD616" s="29"/>
      <c r="AE616" s="29" t="s">
        <v>2575</v>
      </c>
      <c r="AG616" s="38">
        <v>1</v>
      </c>
      <c r="AH616" s="38" t="s">
        <v>5945</v>
      </c>
      <c r="AI616" s="38" t="s">
        <v>4440</v>
      </c>
      <c r="AJ616" s="38" t="s">
        <v>6135</v>
      </c>
      <c r="AK616" s="38" t="s">
        <v>72</v>
      </c>
      <c r="AL616" s="301" t="s">
        <v>4752</v>
      </c>
      <c r="AR616" s="29" t="str">
        <f t="shared" si="98"/>
        <v>1</v>
      </c>
      <c r="AS616" s="29">
        <f t="shared" si="92"/>
        <v>0</v>
      </c>
      <c r="AT616" s="29">
        <v>0</v>
      </c>
      <c r="AW616" s="29" t="str">
        <f t="shared" si="100"/>
        <v/>
      </c>
      <c r="AX616" s="29" t="str">
        <f t="shared" si="93"/>
        <v/>
      </c>
      <c r="AY616" s="29" t="str">
        <f t="shared" si="99"/>
        <v>https://media.mediathek-tanz-theater.de/iiif/2/nvt_img-i29-003.JP2</v>
      </c>
      <c r="AZ616" s="29" t="str">
        <f t="shared" si="94"/>
        <v>image/jp2</v>
      </c>
      <c r="BA616" s="29" t="str">
        <f t="shared" si="95"/>
        <v>presentation/iiif</v>
      </c>
      <c r="BB616" s="29" t="str">
        <f t="shared" si="96"/>
        <v>https://media.mediathek-tanz-theater.de/iiif/2/nvt_img-i29-003.JP2/full/100,/0/default.jpg</v>
      </c>
      <c r="BC616" s="29" t="str">
        <f t="shared" si="91"/>
        <v>image/jpeg</v>
      </c>
      <c r="BD616" s="29" t="str">
        <f t="shared" si="97"/>
        <v>presentation/thumbnail</v>
      </c>
    </row>
    <row r="617" spans="1:56" ht="12.75" customHeight="1">
      <c r="A617" s="29">
        <v>1</v>
      </c>
      <c r="B617" s="29">
        <v>0</v>
      </c>
      <c r="C617" s="29" t="s">
        <v>6283</v>
      </c>
      <c r="D617" s="29"/>
      <c r="E617" s="29"/>
      <c r="F617" s="29" t="s">
        <v>6166</v>
      </c>
      <c r="G617" s="29"/>
      <c r="H617" s="29"/>
      <c r="I617" s="402" t="s">
        <v>4446</v>
      </c>
      <c r="K617" s="29"/>
      <c r="L617" s="29"/>
      <c r="M617" s="29"/>
      <c r="N617" s="308"/>
      <c r="O617" s="29"/>
      <c r="P617" s="25" t="s">
        <v>2476</v>
      </c>
      <c r="Q617" s="25"/>
      <c r="R617" s="308" t="s">
        <v>6273</v>
      </c>
      <c r="S617" s="29" t="s">
        <v>6284</v>
      </c>
      <c r="T617" s="29" t="s">
        <v>1483</v>
      </c>
      <c r="U617"/>
      <c r="V617" t="s">
        <v>5943</v>
      </c>
      <c r="W617" s="29"/>
      <c r="X617" s="349" t="s">
        <v>4245</v>
      </c>
      <c r="Y617" s="29"/>
      <c r="Z617" s="29" t="s">
        <v>2480</v>
      </c>
      <c r="AA617" s="29" t="s">
        <v>1170</v>
      </c>
      <c r="AB617" s="29"/>
      <c r="AC617" s="29"/>
      <c r="AD617" s="29"/>
      <c r="AE617" s="29" t="s">
        <v>2575</v>
      </c>
      <c r="AG617" s="38">
        <v>1</v>
      </c>
      <c r="AH617" s="38" t="s">
        <v>5945</v>
      </c>
      <c r="AI617" s="38" t="s">
        <v>4440</v>
      </c>
      <c r="AJ617" s="38" t="s">
        <v>6200</v>
      </c>
      <c r="AK617" s="38" t="s">
        <v>72</v>
      </c>
      <c r="AL617" s="301" t="s">
        <v>4752</v>
      </c>
      <c r="AR617" s="29" t="str">
        <f t="shared" si="98"/>
        <v>1</v>
      </c>
      <c r="AS617" s="29">
        <f t="shared" si="92"/>
        <v>0</v>
      </c>
      <c r="AT617" s="29">
        <v>0</v>
      </c>
      <c r="AW617" s="29" t="str">
        <f t="shared" si="100"/>
        <v/>
      </c>
      <c r="AX617" s="29" t="str">
        <f t="shared" si="93"/>
        <v/>
      </c>
      <c r="AY617" s="29" t="str">
        <f t="shared" si="99"/>
        <v>https://media.mediathek-tanz-theater.de/iiif/2/nvt_img-i29-004.JP2</v>
      </c>
      <c r="AZ617" s="29" t="str">
        <f t="shared" si="94"/>
        <v>image/jp2</v>
      </c>
      <c r="BA617" s="29" t="str">
        <f t="shared" si="95"/>
        <v>presentation/iiif</v>
      </c>
      <c r="BB617" s="29" t="str">
        <f t="shared" si="96"/>
        <v>https://media.mediathek-tanz-theater.de/iiif/2/nvt_img-i29-004.JP2/full/100,/0/default.jpg</v>
      </c>
      <c r="BC617" s="29" t="str">
        <f t="shared" si="91"/>
        <v>image/jpeg</v>
      </c>
      <c r="BD617" s="29" t="str">
        <f t="shared" si="97"/>
        <v>presentation/thumbnail</v>
      </c>
    </row>
    <row r="618" spans="1:56" ht="12.75" customHeight="1">
      <c r="A618" s="29">
        <v>1</v>
      </c>
      <c r="B618" s="29">
        <v>0</v>
      </c>
      <c r="C618" s="29" t="s">
        <v>6285</v>
      </c>
      <c r="D618" s="29"/>
      <c r="E618" s="29"/>
      <c r="F618" s="29" t="s">
        <v>6166</v>
      </c>
      <c r="G618" s="29"/>
      <c r="H618" s="29"/>
      <c r="I618" s="402" t="s">
        <v>4446</v>
      </c>
      <c r="K618" s="29"/>
      <c r="L618" s="29"/>
      <c r="M618" s="29"/>
      <c r="N618" s="308" t="s">
        <v>1699</v>
      </c>
      <c r="O618" s="29"/>
      <c r="P618" s="25"/>
      <c r="Q618" s="25"/>
      <c r="R618" s="308" t="s">
        <v>28139</v>
      </c>
      <c r="S618" s="29" t="s">
        <v>28140</v>
      </c>
      <c r="T618" s="29" t="s">
        <v>1483</v>
      </c>
      <c r="U618"/>
      <c r="V618"/>
      <c r="W618" s="29"/>
      <c r="X618" s="349"/>
      <c r="Y618" s="29"/>
      <c r="Z618" s="29"/>
      <c r="AA618" s="29" t="s">
        <v>1170</v>
      </c>
      <c r="AB618" s="29"/>
      <c r="AC618" s="29" t="s">
        <v>6199</v>
      </c>
      <c r="AD618" s="29"/>
      <c r="AE618" s="29" t="s">
        <v>2575</v>
      </c>
      <c r="AG618" s="38">
        <v>1</v>
      </c>
      <c r="AH618" s="38" t="s">
        <v>5945</v>
      </c>
      <c r="AI618" s="38" t="s">
        <v>4440</v>
      </c>
      <c r="AJ618" s="38" t="s">
        <v>6135</v>
      </c>
      <c r="AK618" s="38" t="s">
        <v>72</v>
      </c>
      <c r="AL618" s="301" t="s">
        <v>4752</v>
      </c>
      <c r="AR618" s="29" t="str">
        <f t="shared" si="98"/>
        <v>1</v>
      </c>
      <c r="AS618" s="29">
        <f t="shared" si="92"/>
        <v>0</v>
      </c>
      <c r="AT618" s="29">
        <v>0</v>
      </c>
      <c r="AW618" s="29" t="str">
        <f t="shared" si="100"/>
        <v/>
      </c>
      <c r="AX618" s="29" t="str">
        <f t="shared" si="93"/>
        <v/>
      </c>
      <c r="AY618" s="29" t="str">
        <f t="shared" si="99"/>
        <v>https://media.mediathek-tanz-theater.de/iiif/2/nvt_img-i29-005.JP2</v>
      </c>
      <c r="AZ618" s="29" t="str">
        <f t="shared" si="94"/>
        <v>image/jp2</v>
      </c>
      <c r="BA618" s="29" t="str">
        <f t="shared" si="95"/>
        <v>presentation/iiif</v>
      </c>
      <c r="BB618" s="29" t="str">
        <f t="shared" si="96"/>
        <v>https://media.mediathek-tanz-theater.de/iiif/2/nvt_img-i29-005.JP2/full/100,/0/default.jpg</v>
      </c>
      <c r="BC618" s="29" t="str">
        <f t="shared" si="91"/>
        <v>image/jpeg</v>
      </c>
      <c r="BD618" s="29" t="str">
        <f t="shared" si="97"/>
        <v>presentation/thumbnail</v>
      </c>
    </row>
    <row r="619" spans="1:56" ht="12.75" customHeight="1">
      <c r="A619" s="29">
        <v>1</v>
      </c>
      <c r="B619" s="29">
        <v>0</v>
      </c>
      <c r="C619" s="29" t="s">
        <v>6286</v>
      </c>
      <c r="D619" s="29"/>
      <c r="E619" s="29"/>
      <c r="F619" s="29" t="s">
        <v>6166</v>
      </c>
      <c r="G619" s="29"/>
      <c r="H619" s="29"/>
      <c r="I619" s="402" t="s">
        <v>4446</v>
      </c>
      <c r="K619" s="29"/>
      <c r="L619" s="29"/>
      <c r="M619" s="29"/>
      <c r="N619" s="308"/>
      <c r="O619" s="29"/>
      <c r="P619" s="25" t="s">
        <v>2476</v>
      </c>
      <c r="Q619" s="25"/>
      <c r="R619" s="308" t="s">
        <v>6273</v>
      </c>
      <c r="S619" s="29" t="s">
        <v>6287</v>
      </c>
      <c r="T619" s="29" t="s">
        <v>1483</v>
      </c>
      <c r="U619"/>
      <c r="V619" t="s">
        <v>5943</v>
      </c>
      <c r="W619" s="29"/>
      <c r="X619" s="349" t="s">
        <v>4245</v>
      </c>
      <c r="Y619" s="29"/>
      <c r="Z619" s="29" t="s">
        <v>2480</v>
      </c>
      <c r="AA619" s="29" t="s">
        <v>1170</v>
      </c>
      <c r="AB619" s="29"/>
      <c r="AC619" s="29" t="s">
        <v>6288</v>
      </c>
      <c r="AD619" s="29"/>
      <c r="AE619" s="29" t="s">
        <v>2575</v>
      </c>
      <c r="AG619" s="38">
        <v>1</v>
      </c>
      <c r="AH619" s="38" t="s">
        <v>5945</v>
      </c>
      <c r="AI619" s="38" t="s">
        <v>4440</v>
      </c>
      <c r="AJ619" s="38" t="s">
        <v>6135</v>
      </c>
      <c r="AK619" s="38" t="s">
        <v>72</v>
      </c>
      <c r="AL619" s="301" t="s">
        <v>4752</v>
      </c>
      <c r="AR619" s="29" t="str">
        <f t="shared" si="98"/>
        <v>1</v>
      </c>
      <c r="AS619" s="29">
        <f t="shared" si="92"/>
        <v>0</v>
      </c>
      <c r="AT619" s="29">
        <v>0</v>
      </c>
      <c r="AW619" s="29" t="str">
        <f t="shared" si="100"/>
        <v/>
      </c>
      <c r="AX619" s="29" t="str">
        <f t="shared" si="93"/>
        <v/>
      </c>
      <c r="AY619" s="29" t="str">
        <f t="shared" si="99"/>
        <v>https://media.mediathek-tanz-theater.de/iiif/2/nvt_img-i29-006.JP2</v>
      </c>
      <c r="AZ619" s="29" t="str">
        <f t="shared" si="94"/>
        <v>image/jp2</v>
      </c>
      <c r="BA619" s="29" t="str">
        <f t="shared" si="95"/>
        <v>presentation/iiif</v>
      </c>
      <c r="BB619" s="29" t="str">
        <f t="shared" si="96"/>
        <v>https://media.mediathek-tanz-theater.de/iiif/2/nvt_img-i29-006.JP2/full/100,/0/default.jpg</v>
      </c>
      <c r="BC619" s="29" t="str">
        <f t="shared" si="91"/>
        <v>image/jpeg</v>
      </c>
      <c r="BD619" s="29" t="str">
        <f t="shared" si="97"/>
        <v>presentation/thumbnail</v>
      </c>
    </row>
    <row r="620" spans="1:56" ht="12.75" customHeight="1">
      <c r="A620" s="29">
        <v>1</v>
      </c>
      <c r="B620" s="29">
        <v>0</v>
      </c>
      <c r="C620" s="29" t="s">
        <v>6289</v>
      </c>
      <c r="D620" s="29"/>
      <c r="E620" s="29"/>
      <c r="F620" s="29" t="s">
        <v>6166</v>
      </c>
      <c r="G620" s="29"/>
      <c r="H620" s="29"/>
      <c r="I620" s="402" t="s">
        <v>4446</v>
      </c>
      <c r="K620" s="29"/>
      <c r="L620" s="29"/>
      <c r="M620" s="29" t="s">
        <v>6290</v>
      </c>
      <c r="N620" s="308"/>
      <c r="O620" s="308"/>
      <c r="P620" s="310"/>
      <c r="Q620" s="310"/>
      <c r="R620" s="308" t="s">
        <v>6273</v>
      </c>
      <c r="S620" s="29" t="s">
        <v>6291</v>
      </c>
      <c r="T620" s="29" t="s">
        <v>6292</v>
      </c>
      <c r="U620"/>
      <c r="V620" t="s">
        <v>5943</v>
      </c>
      <c r="W620" s="29"/>
      <c r="X620" s="349" t="s">
        <v>4245</v>
      </c>
      <c r="Y620" s="29"/>
      <c r="Z620" s="29" t="s">
        <v>2480</v>
      </c>
      <c r="AA620" s="29" t="s">
        <v>1170</v>
      </c>
      <c r="AB620" s="29"/>
      <c r="AC620" s="29"/>
      <c r="AD620" s="29"/>
      <c r="AE620" s="29" t="s">
        <v>2575</v>
      </c>
      <c r="AG620" s="38">
        <v>1</v>
      </c>
      <c r="AH620" s="38" t="s">
        <v>5945</v>
      </c>
      <c r="AI620" s="38" t="s">
        <v>4440</v>
      </c>
      <c r="AJ620" s="38" t="s">
        <v>6135</v>
      </c>
      <c r="AK620" s="38" t="s">
        <v>72</v>
      </c>
      <c r="AL620" s="301" t="s">
        <v>4752</v>
      </c>
      <c r="AR620" s="29" t="str">
        <f t="shared" si="98"/>
        <v>1</v>
      </c>
      <c r="AS620" s="29">
        <f t="shared" si="92"/>
        <v>0</v>
      </c>
      <c r="AT620" s="29">
        <v>0</v>
      </c>
      <c r="AW620" s="29" t="str">
        <f t="shared" si="100"/>
        <v/>
      </c>
      <c r="AX620" s="29" t="str">
        <f t="shared" si="93"/>
        <v/>
      </c>
      <c r="AY620" s="29" t="str">
        <f t="shared" si="99"/>
        <v>https://media.mediathek-tanz-theater.de/iiif/2/nvt_img-i29-007.JP2</v>
      </c>
      <c r="AZ620" s="29" t="str">
        <f t="shared" si="94"/>
        <v>image/jp2</v>
      </c>
      <c r="BA620" s="29" t="str">
        <f t="shared" si="95"/>
        <v>presentation/iiif</v>
      </c>
      <c r="BB620" s="29" t="str">
        <f t="shared" si="96"/>
        <v>https://media.mediathek-tanz-theater.de/iiif/2/nvt_img-i29-007.JP2/full/100,/0/default.jpg</v>
      </c>
      <c r="BC620" s="29" t="str">
        <f t="shared" si="91"/>
        <v>image/jpeg</v>
      </c>
      <c r="BD620" s="29" t="str">
        <f t="shared" si="97"/>
        <v>presentation/thumbnail</v>
      </c>
    </row>
    <row r="621" spans="1:56" ht="12.75" customHeight="1">
      <c r="A621" s="29">
        <v>1</v>
      </c>
      <c r="B621" s="29">
        <v>0</v>
      </c>
      <c r="C621" s="29" t="s">
        <v>6293</v>
      </c>
      <c r="D621" s="29"/>
      <c r="E621" s="29"/>
      <c r="F621" s="29" t="s">
        <v>6166</v>
      </c>
      <c r="G621" s="29"/>
      <c r="H621" s="29"/>
      <c r="I621" s="402" t="s">
        <v>4446</v>
      </c>
      <c r="K621" s="29"/>
      <c r="L621" s="29"/>
      <c r="M621" s="29" t="s">
        <v>6294</v>
      </c>
      <c r="N621" s="308"/>
      <c r="O621" s="29"/>
      <c r="P621" s="25" t="s">
        <v>2476</v>
      </c>
      <c r="Q621" s="25"/>
      <c r="R621" s="308" t="s">
        <v>6273</v>
      </c>
      <c r="S621" s="29" t="s">
        <v>6295</v>
      </c>
      <c r="T621" s="29" t="s">
        <v>1483</v>
      </c>
      <c r="U621"/>
      <c r="V621" t="s">
        <v>5943</v>
      </c>
      <c r="W621" s="29"/>
      <c r="X621" s="349" t="s">
        <v>4245</v>
      </c>
      <c r="Y621" s="29"/>
      <c r="Z621" s="29" t="s">
        <v>2480</v>
      </c>
      <c r="AA621" s="29" t="s">
        <v>1170</v>
      </c>
      <c r="AB621" s="29"/>
      <c r="AC621" s="29" t="s">
        <v>6296</v>
      </c>
      <c r="AD621" s="29"/>
      <c r="AE621" s="29" t="s">
        <v>2575</v>
      </c>
      <c r="AG621" s="38">
        <v>1</v>
      </c>
      <c r="AH621" s="38" t="s">
        <v>5945</v>
      </c>
      <c r="AI621" s="38" t="s">
        <v>4440</v>
      </c>
      <c r="AJ621" s="38" t="s">
        <v>6135</v>
      </c>
      <c r="AK621" s="38" t="s">
        <v>72</v>
      </c>
      <c r="AL621" s="301" t="s">
        <v>4752</v>
      </c>
      <c r="AR621" s="29" t="str">
        <f t="shared" si="98"/>
        <v>1</v>
      </c>
      <c r="AS621" s="29">
        <f t="shared" si="92"/>
        <v>0</v>
      </c>
      <c r="AT621" s="29">
        <v>0</v>
      </c>
      <c r="AW621" s="29" t="str">
        <f t="shared" si="100"/>
        <v/>
      </c>
      <c r="AX621" s="29" t="str">
        <f t="shared" si="93"/>
        <v/>
      </c>
      <c r="AY621" s="29" t="str">
        <f t="shared" si="99"/>
        <v>https://media.mediathek-tanz-theater.de/iiif/2/nvt_img-i29-008.JP2</v>
      </c>
      <c r="AZ621" s="29" t="str">
        <f t="shared" si="94"/>
        <v>image/jp2</v>
      </c>
      <c r="BA621" s="29" t="str">
        <f t="shared" si="95"/>
        <v>presentation/iiif</v>
      </c>
      <c r="BB621" s="29" t="str">
        <f t="shared" si="96"/>
        <v>https://media.mediathek-tanz-theater.de/iiif/2/nvt_img-i29-008.JP2/full/100,/0/default.jpg</v>
      </c>
      <c r="BC621" s="29" t="str">
        <f t="shared" si="91"/>
        <v>image/jpeg</v>
      </c>
      <c r="BD621" s="29" t="str">
        <f t="shared" si="97"/>
        <v>presentation/thumbnail</v>
      </c>
    </row>
    <row r="622" spans="1:56" ht="12.75" customHeight="1">
      <c r="A622" s="29">
        <v>1</v>
      </c>
      <c r="B622" s="29">
        <v>0</v>
      </c>
      <c r="C622" s="29" t="s">
        <v>6297</v>
      </c>
      <c r="D622" s="29"/>
      <c r="E622" s="29"/>
      <c r="F622" s="29" t="s">
        <v>6166</v>
      </c>
      <c r="G622" s="29"/>
      <c r="H622" s="29"/>
      <c r="I622" s="402" t="s">
        <v>4446</v>
      </c>
      <c r="K622" s="29"/>
      <c r="L622" s="29"/>
      <c r="M622" s="29"/>
      <c r="N622" s="29" t="s">
        <v>1691</v>
      </c>
      <c r="O622" s="29"/>
      <c r="P622" s="25"/>
      <c r="Q622" s="25"/>
      <c r="R622" s="29" t="s">
        <v>6298</v>
      </c>
      <c r="S622" s="29" t="s">
        <v>6299</v>
      </c>
      <c r="T622" s="29" t="s">
        <v>1483</v>
      </c>
      <c r="U622"/>
      <c r="V622" t="s">
        <v>3256</v>
      </c>
      <c r="W622" s="29"/>
      <c r="X622" s="349"/>
      <c r="Y622" s="29"/>
      <c r="Z622" s="29" t="s">
        <v>1218</v>
      </c>
      <c r="AA622" s="29" t="s">
        <v>1170</v>
      </c>
      <c r="AB622" s="29"/>
      <c r="AC622" s="29" t="s">
        <v>6300</v>
      </c>
      <c r="AD622" s="29"/>
      <c r="AE622" s="29" t="s">
        <v>2575</v>
      </c>
      <c r="AG622" s="38">
        <v>1</v>
      </c>
      <c r="AH622" s="38" t="s">
        <v>5945</v>
      </c>
      <c r="AI622" s="38" t="s">
        <v>4440</v>
      </c>
      <c r="AJ622" s="38" t="s">
        <v>6301</v>
      </c>
      <c r="AK622" s="38" t="s">
        <v>72</v>
      </c>
      <c r="AL622" s="301" t="s">
        <v>4752</v>
      </c>
      <c r="AR622" s="29" t="str">
        <f t="shared" si="98"/>
        <v>1</v>
      </c>
      <c r="AS622" s="29">
        <f t="shared" si="92"/>
        <v>0</v>
      </c>
      <c r="AT622" s="29">
        <v>0</v>
      </c>
      <c r="AW622" s="29" t="str">
        <f t="shared" si="100"/>
        <v/>
      </c>
      <c r="AX622" s="29" t="str">
        <f t="shared" si="93"/>
        <v/>
      </c>
      <c r="AY622" s="29" t="str">
        <f t="shared" si="99"/>
        <v>https://media.mediathek-tanz-theater.de/iiif/2/nvt_img-i30-001.JP2</v>
      </c>
      <c r="AZ622" s="29" t="str">
        <f t="shared" si="94"/>
        <v>image/jp2</v>
      </c>
      <c r="BA622" s="29" t="str">
        <f t="shared" si="95"/>
        <v>presentation/iiif</v>
      </c>
      <c r="BB622" s="29" t="str">
        <f t="shared" si="96"/>
        <v>https://media.mediathek-tanz-theater.de/iiif/2/nvt_img-i30-001.JP2/full/100,/0/default.jpg</v>
      </c>
      <c r="BC622" s="29" t="str">
        <f t="shared" si="91"/>
        <v>image/jpeg</v>
      </c>
      <c r="BD622" s="29" t="str">
        <f t="shared" si="97"/>
        <v>presentation/thumbnail</v>
      </c>
    </row>
    <row r="623" spans="1:56" ht="12.75" customHeight="1">
      <c r="A623" s="29">
        <v>1</v>
      </c>
      <c r="B623" s="29">
        <v>0</v>
      </c>
      <c r="C623" s="29" t="s">
        <v>6302</v>
      </c>
      <c r="D623" s="29"/>
      <c r="E623" s="29"/>
      <c r="F623" s="29" t="s">
        <v>6166</v>
      </c>
      <c r="G623" s="29"/>
      <c r="H623" s="29"/>
      <c r="I623" s="402" t="s">
        <v>4446</v>
      </c>
      <c r="K623" s="29"/>
      <c r="L623" s="29"/>
      <c r="M623" s="29"/>
      <c r="N623" s="29" t="s">
        <v>1691</v>
      </c>
      <c r="O623" s="29"/>
      <c r="P623" s="25"/>
      <c r="Q623" s="25"/>
      <c r="R623" s="29" t="s">
        <v>6298</v>
      </c>
      <c r="S623" s="29" t="s">
        <v>6303</v>
      </c>
      <c r="T623" s="29" t="s">
        <v>1483</v>
      </c>
      <c r="U623"/>
      <c r="V623" t="s">
        <v>3256</v>
      </c>
      <c r="W623" s="29"/>
      <c r="X623" s="349"/>
      <c r="Y623" s="29"/>
      <c r="Z623" s="29" t="s">
        <v>1218</v>
      </c>
      <c r="AA623" s="29" t="s">
        <v>1170</v>
      </c>
      <c r="AB623" s="29"/>
      <c r="AC623" s="29" t="s">
        <v>6300</v>
      </c>
      <c r="AD623" s="29"/>
      <c r="AE623" s="29" t="s">
        <v>2575</v>
      </c>
      <c r="AG623" s="38">
        <v>1</v>
      </c>
      <c r="AH623" s="38" t="s">
        <v>5945</v>
      </c>
      <c r="AI623" s="38" t="s">
        <v>4440</v>
      </c>
      <c r="AJ623" s="38" t="s">
        <v>6301</v>
      </c>
      <c r="AK623" s="38" t="s">
        <v>72</v>
      </c>
      <c r="AL623" s="301" t="s">
        <v>4752</v>
      </c>
      <c r="AR623" s="29" t="str">
        <f t="shared" si="98"/>
        <v>1</v>
      </c>
      <c r="AS623" s="29">
        <f t="shared" si="92"/>
        <v>0</v>
      </c>
      <c r="AT623" s="29">
        <v>0</v>
      </c>
      <c r="AW623" s="29" t="str">
        <f t="shared" si="100"/>
        <v/>
      </c>
      <c r="AX623" s="29" t="str">
        <f t="shared" si="93"/>
        <v/>
      </c>
      <c r="AY623" s="29" t="str">
        <f t="shared" si="99"/>
        <v>https://media.mediathek-tanz-theater.de/iiif/2/nvt_img-i30-002.JP2</v>
      </c>
      <c r="AZ623" s="29" t="str">
        <f t="shared" si="94"/>
        <v>image/jp2</v>
      </c>
      <c r="BA623" s="29" t="str">
        <f t="shared" si="95"/>
        <v>presentation/iiif</v>
      </c>
      <c r="BB623" s="29" t="str">
        <f t="shared" si="96"/>
        <v>https://media.mediathek-tanz-theater.de/iiif/2/nvt_img-i30-002.JP2/full/100,/0/default.jpg</v>
      </c>
      <c r="BC623" s="29" t="str">
        <f t="shared" si="91"/>
        <v>image/jpeg</v>
      </c>
      <c r="BD623" s="29" t="str">
        <f t="shared" si="97"/>
        <v>presentation/thumbnail</v>
      </c>
    </row>
    <row r="624" spans="1:56" ht="12.75" customHeight="1">
      <c r="A624" s="29">
        <v>1</v>
      </c>
      <c r="B624" s="29">
        <v>0</v>
      </c>
      <c r="C624" s="29" t="s">
        <v>6304</v>
      </c>
      <c r="D624" s="29"/>
      <c r="E624" s="29"/>
      <c r="F624" s="29" t="s">
        <v>6166</v>
      </c>
      <c r="G624" s="29"/>
      <c r="H624" s="29"/>
      <c r="I624" s="402" t="s">
        <v>4446</v>
      </c>
      <c r="K624" s="29"/>
      <c r="L624" s="29"/>
      <c r="M624" s="29"/>
      <c r="N624" s="29" t="s">
        <v>1691</v>
      </c>
      <c r="O624" s="29"/>
      <c r="P624" s="25"/>
      <c r="Q624" s="25"/>
      <c r="R624" s="29" t="s">
        <v>6298</v>
      </c>
      <c r="S624" s="29" t="s">
        <v>6305</v>
      </c>
      <c r="T624" s="29" t="s">
        <v>1483</v>
      </c>
      <c r="U624"/>
      <c r="V624" t="s">
        <v>3256</v>
      </c>
      <c r="W624" s="29"/>
      <c r="X624" s="349"/>
      <c r="Y624" s="29"/>
      <c r="Z624" s="29" t="s">
        <v>1218</v>
      </c>
      <c r="AA624" s="29" t="s">
        <v>1170</v>
      </c>
      <c r="AB624" s="29"/>
      <c r="AC624" s="29" t="s">
        <v>6300</v>
      </c>
      <c r="AD624" s="29"/>
      <c r="AE624" s="29" t="s">
        <v>2575</v>
      </c>
      <c r="AG624" s="38">
        <v>1</v>
      </c>
      <c r="AH624" s="38" t="s">
        <v>5945</v>
      </c>
      <c r="AI624" s="38" t="s">
        <v>4440</v>
      </c>
      <c r="AJ624" s="38" t="s">
        <v>6301</v>
      </c>
      <c r="AK624" s="38" t="s">
        <v>72</v>
      </c>
      <c r="AL624" s="301" t="s">
        <v>4752</v>
      </c>
      <c r="AR624" s="29" t="str">
        <f t="shared" si="98"/>
        <v>1</v>
      </c>
      <c r="AS624" s="29">
        <f t="shared" si="92"/>
        <v>0</v>
      </c>
      <c r="AT624" s="29">
        <v>0</v>
      </c>
      <c r="AW624" s="29" t="str">
        <f t="shared" si="100"/>
        <v/>
      </c>
      <c r="AX624" s="29" t="str">
        <f t="shared" si="93"/>
        <v/>
      </c>
      <c r="AY624" s="29" t="str">
        <f t="shared" si="99"/>
        <v>https://media.mediathek-tanz-theater.de/iiif/2/nvt_img-i30-003.JP2</v>
      </c>
      <c r="AZ624" s="29" t="str">
        <f t="shared" si="94"/>
        <v>image/jp2</v>
      </c>
      <c r="BA624" s="29" t="str">
        <f t="shared" si="95"/>
        <v>presentation/iiif</v>
      </c>
      <c r="BB624" s="29" t="str">
        <f t="shared" si="96"/>
        <v>https://media.mediathek-tanz-theater.de/iiif/2/nvt_img-i30-003.JP2/full/100,/0/default.jpg</v>
      </c>
      <c r="BC624" s="29" t="str">
        <f t="shared" si="91"/>
        <v>image/jpeg</v>
      </c>
      <c r="BD624" s="29" t="str">
        <f t="shared" si="97"/>
        <v>presentation/thumbnail</v>
      </c>
    </row>
    <row r="625" spans="1:56" ht="12.75" customHeight="1">
      <c r="A625" s="29">
        <v>1</v>
      </c>
      <c r="B625" s="29">
        <v>0</v>
      </c>
      <c r="C625" s="29" t="s">
        <v>6306</v>
      </c>
      <c r="D625" s="29"/>
      <c r="E625" s="29"/>
      <c r="F625" s="29" t="s">
        <v>6166</v>
      </c>
      <c r="G625" s="29"/>
      <c r="H625" s="29"/>
      <c r="I625" s="402" t="s">
        <v>4446</v>
      </c>
      <c r="K625" s="29"/>
      <c r="L625" s="29"/>
      <c r="M625" s="29"/>
      <c r="N625" s="29" t="s">
        <v>1691</v>
      </c>
      <c r="O625" s="29"/>
      <c r="P625" s="25"/>
      <c r="Q625" s="25"/>
      <c r="R625" s="29" t="s">
        <v>6298</v>
      </c>
      <c r="S625" s="29" t="s">
        <v>6307</v>
      </c>
      <c r="T625" s="29" t="s">
        <v>1483</v>
      </c>
      <c r="U625"/>
      <c r="V625" t="s">
        <v>3256</v>
      </c>
      <c r="W625" s="29"/>
      <c r="X625" s="349"/>
      <c r="Y625" s="29"/>
      <c r="Z625" s="29" t="s">
        <v>1218</v>
      </c>
      <c r="AA625" s="29" t="s">
        <v>1170</v>
      </c>
      <c r="AB625" s="29"/>
      <c r="AC625" s="29" t="s">
        <v>6300</v>
      </c>
      <c r="AD625" s="29"/>
      <c r="AE625" s="29" t="s">
        <v>2575</v>
      </c>
      <c r="AG625" s="38">
        <v>1</v>
      </c>
      <c r="AH625" s="38" t="s">
        <v>5945</v>
      </c>
      <c r="AI625" s="38" t="s">
        <v>4440</v>
      </c>
      <c r="AJ625" s="38" t="s">
        <v>6301</v>
      </c>
      <c r="AK625" s="38" t="s">
        <v>72</v>
      </c>
      <c r="AL625" s="301" t="s">
        <v>4752</v>
      </c>
      <c r="AR625" s="29" t="str">
        <f t="shared" si="98"/>
        <v>1</v>
      </c>
      <c r="AS625" s="29">
        <f t="shared" si="92"/>
        <v>0</v>
      </c>
      <c r="AT625" s="29">
        <v>0</v>
      </c>
      <c r="AW625" s="29" t="str">
        <f t="shared" si="100"/>
        <v/>
      </c>
      <c r="AX625" s="29" t="str">
        <f t="shared" si="93"/>
        <v/>
      </c>
      <c r="AY625" s="29" t="str">
        <f t="shared" si="99"/>
        <v>https://media.mediathek-tanz-theater.de/iiif/2/nvt_img-i30-004.JP2</v>
      </c>
      <c r="AZ625" s="29" t="str">
        <f t="shared" si="94"/>
        <v>image/jp2</v>
      </c>
      <c r="BA625" s="29" t="str">
        <f t="shared" si="95"/>
        <v>presentation/iiif</v>
      </c>
      <c r="BB625" s="29" t="str">
        <f t="shared" si="96"/>
        <v>https://media.mediathek-tanz-theater.de/iiif/2/nvt_img-i30-004.JP2/full/100,/0/default.jpg</v>
      </c>
      <c r="BC625" s="29" t="str">
        <f t="shared" si="91"/>
        <v>image/jpeg</v>
      </c>
      <c r="BD625" s="29" t="str">
        <f t="shared" si="97"/>
        <v>presentation/thumbnail</v>
      </c>
    </row>
    <row r="626" spans="1:56" ht="12.75" customHeight="1">
      <c r="A626" s="29">
        <v>1</v>
      </c>
      <c r="B626" s="29">
        <v>0</v>
      </c>
      <c r="C626" s="29" t="s">
        <v>6308</v>
      </c>
      <c r="D626" s="29"/>
      <c r="E626" s="29"/>
      <c r="F626" s="29" t="s">
        <v>6166</v>
      </c>
      <c r="G626" s="29"/>
      <c r="H626" s="29"/>
      <c r="I626" s="402" t="s">
        <v>4446</v>
      </c>
      <c r="K626" s="29"/>
      <c r="L626" s="29"/>
      <c r="M626" s="29"/>
      <c r="N626" s="29" t="s">
        <v>1699</v>
      </c>
      <c r="O626" s="29"/>
      <c r="P626" s="25"/>
      <c r="Q626" s="25"/>
      <c r="R626" s="29" t="s">
        <v>2865</v>
      </c>
      <c r="S626" s="29" t="s">
        <v>6309</v>
      </c>
      <c r="T626" s="29" t="s">
        <v>1483</v>
      </c>
      <c r="U626"/>
      <c r="V626"/>
      <c r="W626" s="29"/>
      <c r="X626" s="349"/>
      <c r="Y626" s="29"/>
      <c r="Z626" s="29" t="s">
        <v>1218</v>
      </c>
      <c r="AA626" s="29" t="s">
        <v>1170</v>
      </c>
      <c r="AB626" s="29"/>
      <c r="AC626" s="29"/>
      <c r="AD626" s="29"/>
      <c r="AE626" s="29" t="s">
        <v>2575</v>
      </c>
      <c r="AG626" s="38">
        <v>1</v>
      </c>
      <c r="AH626" s="38" t="s">
        <v>5945</v>
      </c>
      <c r="AI626" s="38" t="s">
        <v>4440</v>
      </c>
      <c r="AJ626" s="38" t="s">
        <v>5952</v>
      </c>
      <c r="AK626" s="38" t="s">
        <v>72</v>
      </c>
      <c r="AL626" s="301" t="s">
        <v>4752</v>
      </c>
      <c r="AR626" s="29" t="str">
        <f t="shared" si="98"/>
        <v>1</v>
      </c>
      <c r="AS626" s="29">
        <f t="shared" si="92"/>
        <v>0</v>
      </c>
      <c r="AT626" s="29">
        <v>0</v>
      </c>
      <c r="AW626" s="29" t="str">
        <f t="shared" si="100"/>
        <v/>
      </c>
      <c r="AX626" s="29" t="str">
        <f t="shared" si="93"/>
        <v/>
      </c>
      <c r="AY626" s="29" t="str">
        <f t="shared" si="99"/>
        <v>https://media.mediathek-tanz-theater.de/iiif/2/nvt_img-i31-001.JP2</v>
      </c>
      <c r="AZ626" s="29" t="str">
        <f t="shared" si="94"/>
        <v>image/jp2</v>
      </c>
      <c r="BA626" s="29" t="str">
        <f t="shared" si="95"/>
        <v>presentation/iiif</v>
      </c>
      <c r="BB626" s="29" t="str">
        <f t="shared" si="96"/>
        <v>https://media.mediathek-tanz-theater.de/iiif/2/nvt_img-i31-001.JP2/full/100,/0/default.jpg</v>
      </c>
      <c r="BC626" s="29" t="str">
        <f t="shared" si="91"/>
        <v>image/jpeg</v>
      </c>
      <c r="BD626" s="29" t="str">
        <f t="shared" si="97"/>
        <v>presentation/thumbnail</v>
      </c>
    </row>
    <row r="627" spans="1:56" ht="12.75" customHeight="1">
      <c r="A627" s="29">
        <v>1</v>
      </c>
      <c r="B627" s="29">
        <v>0</v>
      </c>
      <c r="C627" s="29" t="s">
        <v>6310</v>
      </c>
      <c r="D627" s="29"/>
      <c r="E627" s="29"/>
      <c r="F627" s="29" t="s">
        <v>6166</v>
      </c>
      <c r="G627" s="29"/>
      <c r="H627" s="29"/>
      <c r="I627" s="402" t="s">
        <v>4446</v>
      </c>
      <c r="K627" s="29"/>
      <c r="L627" s="29"/>
      <c r="M627" s="29"/>
      <c r="N627" s="29" t="s">
        <v>1699</v>
      </c>
      <c r="O627" s="29"/>
      <c r="P627" s="25"/>
      <c r="Q627" s="25"/>
      <c r="R627" s="29" t="s">
        <v>2865</v>
      </c>
      <c r="S627" s="29" t="s">
        <v>6311</v>
      </c>
      <c r="T627" s="29" t="s">
        <v>1483</v>
      </c>
      <c r="U627"/>
      <c r="V627"/>
      <c r="W627" s="29"/>
      <c r="X627" s="349"/>
      <c r="Y627" s="29"/>
      <c r="Z627" s="29" t="s">
        <v>1218</v>
      </c>
      <c r="AA627" s="29" t="s">
        <v>1170</v>
      </c>
      <c r="AB627" s="29"/>
      <c r="AC627" s="29" t="s">
        <v>6312</v>
      </c>
      <c r="AD627" s="29"/>
      <c r="AE627" s="29" t="s">
        <v>2575</v>
      </c>
      <c r="AG627" s="38">
        <v>1</v>
      </c>
      <c r="AH627" s="38" t="s">
        <v>5945</v>
      </c>
      <c r="AI627" s="38" t="s">
        <v>4440</v>
      </c>
      <c r="AJ627" s="38" t="s">
        <v>5952</v>
      </c>
      <c r="AK627" s="38" t="s">
        <v>72</v>
      </c>
      <c r="AL627" s="301" t="s">
        <v>4752</v>
      </c>
      <c r="AR627" s="29" t="str">
        <f t="shared" si="98"/>
        <v>1</v>
      </c>
      <c r="AS627" s="29">
        <f t="shared" si="92"/>
        <v>0</v>
      </c>
      <c r="AT627" s="29">
        <v>0</v>
      </c>
      <c r="AW627" s="29" t="str">
        <f t="shared" si="100"/>
        <v/>
      </c>
      <c r="AX627" s="29" t="str">
        <f t="shared" si="93"/>
        <v/>
      </c>
      <c r="AY627" s="29" t="str">
        <f t="shared" si="99"/>
        <v>https://media.mediathek-tanz-theater.de/iiif/2/nvt_img-i31-002.JP2</v>
      </c>
      <c r="AZ627" s="29" t="str">
        <f t="shared" si="94"/>
        <v>image/jp2</v>
      </c>
      <c r="BA627" s="29" t="str">
        <f t="shared" si="95"/>
        <v>presentation/iiif</v>
      </c>
      <c r="BB627" s="29" t="str">
        <f t="shared" si="96"/>
        <v>https://media.mediathek-tanz-theater.de/iiif/2/nvt_img-i31-002.JP2/full/100,/0/default.jpg</v>
      </c>
      <c r="BC627" s="29" t="str">
        <f t="shared" si="91"/>
        <v>image/jpeg</v>
      </c>
      <c r="BD627" s="29" t="str">
        <f t="shared" si="97"/>
        <v>presentation/thumbnail</v>
      </c>
    </row>
    <row r="628" spans="1:56" ht="12.75" customHeight="1">
      <c r="A628" s="29">
        <v>1</v>
      </c>
      <c r="B628" s="29">
        <v>0</v>
      </c>
      <c r="C628" s="29" t="s">
        <v>6313</v>
      </c>
      <c r="D628" s="29"/>
      <c r="E628" s="29"/>
      <c r="F628" s="29" t="s">
        <v>6166</v>
      </c>
      <c r="G628" s="29"/>
      <c r="H628" s="29"/>
      <c r="I628" s="402" t="s">
        <v>4446</v>
      </c>
      <c r="K628" s="29"/>
      <c r="L628" s="29"/>
      <c r="M628" s="29"/>
      <c r="N628" s="29" t="s">
        <v>1699</v>
      </c>
      <c r="O628" s="29"/>
      <c r="P628" s="25"/>
      <c r="Q628" s="25"/>
      <c r="R628" s="29" t="s">
        <v>2865</v>
      </c>
      <c r="S628" s="29" t="s">
        <v>6314</v>
      </c>
      <c r="T628" s="29" t="s">
        <v>1483</v>
      </c>
      <c r="U628"/>
      <c r="V628"/>
      <c r="W628" s="29"/>
      <c r="X628" s="349"/>
      <c r="Y628" s="29"/>
      <c r="Z628" s="29" t="s">
        <v>1218</v>
      </c>
      <c r="AA628" s="29" t="s">
        <v>1170</v>
      </c>
      <c r="AB628" s="29"/>
      <c r="AC628" s="29" t="s">
        <v>6315</v>
      </c>
      <c r="AD628" s="29"/>
      <c r="AE628" s="29" t="s">
        <v>2575</v>
      </c>
      <c r="AG628" s="38">
        <v>1</v>
      </c>
      <c r="AH628" s="38" t="s">
        <v>5945</v>
      </c>
      <c r="AI628" s="38" t="s">
        <v>4440</v>
      </c>
      <c r="AJ628" s="38" t="s">
        <v>5946</v>
      </c>
      <c r="AK628" s="38" t="s">
        <v>72</v>
      </c>
      <c r="AL628" s="301" t="s">
        <v>4752</v>
      </c>
      <c r="AR628" s="29" t="str">
        <f t="shared" si="98"/>
        <v>1</v>
      </c>
      <c r="AS628" s="29">
        <f t="shared" si="92"/>
        <v>0</v>
      </c>
      <c r="AT628" s="29">
        <v>0</v>
      </c>
      <c r="AW628" s="29" t="str">
        <f t="shared" si="100"/>
        <v/>
      </c>
      <c r="AX628" s="29" t="str">
        <f t="shared" si="93"/>
        <v/>
      </c>
      <c r="AY628" s="29" t="str">
        <f t="shared" si="99"/>
        <v>https://media.mediathek-tanz-theater.de/iiif/2/nvt_img-i31-003.JP2</v>
      </c>
      <c r="AZ628" s="29" t="str">
        <f t="shared" si="94"/>
        <v>image/jp2</v>
      </c>
      <c r="BA628" s="29" t="str">
        <f t="shared" si="95"/>
        <v>presentation/iiif</v>
      </c>
      <c r="BB628" s="29" t="str">
        <f t="shared" si="96"/>
        <v>https://media.mediathek-tanz-theater.de/iiif/2/nvt_img-i31-003.JP2/full/100,/0/default.jpg</v>
      </c>
      <c r="BC628" s="29" t="str">
        <f t="shared" si="91"/>
        <v>image/jpeg</v>
      </c>
      <c r="BD628" s="29" t="str">
        <f t="shared" si="97"/>
        <v>presentation/thumbnail</v>
      </c>
    </row>
    <row r="629" spans="1:56" ht="12.75" customHeight="1">
      <c r="A629" s="29">
        <v>0</v>
      </c>
      <c r="B629" s="29">
        <v>0</v>
      </c>
      <c r="C629" s="29" t="s">
        <v>6316</v>
      </c>
      <c r="D629" s="29"/>
      <c r="E629" s="29"/>
      <c r="F629" s="29" t="s">
        <v>6166</v>
      </c>
      <c r="G629" s="29"/>
      <c r="H629" s="29"/>
      <c r="I629" s="402" t="s">
        <v>3162</v>
      </c>
      <c r="K629" s="29"/>
      <c r="L629" s="29"/>
      <c r="M629" s="29"/>
      <c r="N629" s="29"/>
      <c r="O629" s="29"/>
      <c r="P629" s="25"/>
      <c r="Q629" s="25"/>
      <c r="R629" s="29" t="s">
        <v>2865</v>
      </c>
      <c r="S629" s="303"/>
      <c r="T629" s="29" t="s">
        <v>1483</v>
      </c>
      <c r="U629"/>
      <c r="V629"/>
      <c r="W629" s="29"/>
      <c r="X629" s="349"/>
      <c r="Y629" s="29"/>
      <c r="Z629" s="29"/>
      <c r="AA629" s="29"/>
      <c r="AB629" s="29" t="s">
        <v>6317</v>
      </c>
      <c r="AC629" s="29"/>
      <c r="AD629" s="29" t="s">
        <v>6318</v>
      </c>
      <c r="AE629" s="29" t="s">
        <v>2575</v>
      </c>
      <c r="AG629" s="38">
        <v>1</v>
      </c>
      <c r="AJ629" s="38" t="s">
        <v>6319</v>
      </c>
      <c r="AK629" s="38" t="s">
        <v>72</v>
      </c>
      <c r="AL629" s="301" t="s">
        <v>4752</v>
      </c>
      <c r="AR629" s="29" t="str">
        <f t="shared" si="98"/>
        <v>0</v>
      </c>
      <c r="AS629" s="29">
        <f t="shared" si="92"/>
        <v>0</v>
      </c>
      <c r="AT629" s="29">
        <v>0</v>
      </c>
      <c r="AW629" s="29" t="str">
        <f t="shared" si="100"/>
        <v/>
      </c>
      <c r="AX629" s="29" t="str">
        <f t="shared" si="93"/>
        <v/>
      </c>
      <c r="AY629" s="29" t="str">
        <f t="shared" si="99"/>
        <v>https://media.mediathek-tanz-theater.de/iiif/2/nvt_img-032.JP2</v>
      </c>
      <c r="AZ629" s="29" t="str">
        <f t="shared" si="94"/>
        <v>image/jp2</v>
      </c>
      <c r="BA629" s="29" t="str">
        <f t="shared" si="95"/>
        <v>presentation/iiif</v>
      </c>
      <c r="BB629" s="29" t="str">
        <f t="shared" si="96"/>
        <v>https://media.mediathek-tanz-theater.de/iiif/2/nvt_img-032.JP2/full/100,/0/default.jpg</v>
      </c>
      <c r="BC629" s="29" t="str">
        <f t="shared" si="91"/>
        <v>image/jpeg</v>
      </c>
      <c r="BD629" s="29" t="str">
        <f t="shared" si="97"/>
        <v>presentation/thumbnail</v>
      </c>
    </row>
    <row r="630" spans="1:56" ht="12.75" customHeight="1">
      <c r="A630" s="29">
        <v>0</v>
      </c>
      <c r="B630" s="29">
        <v>0</v>
      </c>
      <c r="C630" s="29" t="s">
        <v>6320</v>
      </c>
      <c r="D630" s="29"/>
      <c r="E630" s="29"/>
      <c r="F630" s="29" t="s">
        <v>6166</v>
      </c>
      <c r="G630" s="29"/>
      <c r="H630" s="29"/>
      <c r="I630" s="402" t="s">
        <v>4446</v>
      </c>
      <c r="J630" s="402" t="s">
        <v>6316</v>
      </c>
      <c r="K630" s="29"/>
      <c r="L630" s="29"/>
      <c r="M630" s="29"/>
      <c r="N630" s="29" t="s">
        <v>1699</v>
      </c>
      <c r="O630" s="29"/>
      <c r="P630" s="25"/>
      <c r="Q630" s="25"/>
      <c r="R630" s="29" t="s">
        <v>2865</v>
      </c>
      <c r="S630" s="29" t="s">
        <v>6321</v>
      </c>
      <c r="T630" s="29" t="s">
        <v>1483</v>
      </c>
      <c r="U630"/>
      <c r="V630"/>
      <c r="W630" s="29"/>
      <c r="X630" s="349"/>
      <c r="Y630" s="29" t="s">
        <v>1309</v>
      </c>
      <c r="Z630" s="29" t="s">
        <v>1218</v>
      </c>
      <c r="AA630" s="29" t="s">
        <v>1170</v>
      </c>
      <c r="AB630" s="29"/>
      <c r="AC630" s="29"/>
      <c r="AD630" s="29" t="s">
        <v>6322</v>
      </c>
      <c r="AE630" s="29" t="s">
        <v>2575</v>
      </c>
      <c r="AG630" s="38">
        <v>1</v>
      </c>
      <c r="AH630" s="38" t="s">
        <v>5945</v>
      </c>
      <c r="AI630" s="38" t="s">
        <v>4440</v>
      </c>
      <c r="AJ630" s="38" t="s">
        <v>5952</v>
      </c>
      <c r="AK630" s="38" t="s">
        <v>72</v>
      </c>
      <c r="AL630" s="301" t="s">
        <v>4752</v>
      </c>
      <c r="AR630" s="29" t="str">
        <f t="shared" si="98"/>
        <v>1</v>
      </c>
      <c r="AS630" s="29">
        <f t="shared" si="92"/>
        <v>0</v>
      </c>
      <c r="AT630" s="29">
        <v>0</v>
      </c>
      <c r="AW630" s="29" t="str">
        <f t="shared" si="100"/>
        <v/>
      </c>
      <c r="AX630" s="29" t="str">
        <f t="shared" si="93"/>
        <v/>
      </c>
      <c r="AY630" s="29" t="str">
        <f t="shared" si="99"/>
        <v>https://media.mediathek-tanz-theater.de/iiif/2/nvt_img-032-001.JP2</v>
      </c>
      <c r="AZ630" s="29" t="str">
        <f t="shared" si="94"/>
        <v>image/jp2</v>
      </c>
      <c r="BA630" s="29" t="str">
        <f t="shared" si="95"/>
        <v>presentation/iiif</v>
      </c>
      <c r="BB630" s="29" t="str">
        <f t="shared" si="96"/>
        <v>https://media.mediathek-tanz-theater.de/iiif/2/nvt_img-032-001.JP2/full/100,/0/default.jpg</v>
      </c>
      <c r="BC630" s="29" t="str">
        <f t="shared" si="91"/>
        <v>image/jpeg</v>
      </c>
      <c r="BD630" s="29" t="str">
        <f t="shared" si="97"/>
        <v>presentation/thumbnail</v>
      </c>
    </row>
    <row r="631" spans="1:56" ht="12.75" customHeight="1">
      <c r="A631" s="29">
        <v>0</v>
      </c>
      <c r="B631" s="29">
        <v>0</v>
      </c>
      <c r="C631" s="29" t="s">
        <v>6197</v>
      </c>
      <c r="D631" s="29"/>
      <c r="E631" s="29"/>
      <c r="F631" s="29" t="s">
        <v>6166</v>
      </c>
      <c r="G631" s="29"/>
      <c r="H631" s="29"/>
      <c r="I631" s="402" t="s">
        <v>4446</v>
      </c>
      <c r="J631" s="402" t="s">
        <v>6316</v>
      </c>
      <c r="K631" s="29"/>
      <c r="L631" s="29"/>
      <c r="M631" s="29" t="s">
        <v>6196</v>
      </c>
      <c r="N631" s="29" t="s">
        <v>1699</v>
      </c>
      <c r="O631" s="29"/>
      <c r="P631" s="25"/>
      <c r="Q631" s="25"/>
      <c r="R631" s="29" t="s">
        <v>2865</v>
      </c>
      <c r="S631" s="29" t="s">
        <v>6323</v>
      </c>
      <c r="T631" s="29" t="s">
        <v>1483</v>
      </c>
      <c r="U631"/>
      <c r="V631"/>
      <c r="W631" s="29"/>
      <c r="X631" s="349"/>
      <c r="Y631" s="29" t="s">
        <v>1309</v>
      </c>
      <c r="Z631" s="29" t="s">
        <v>1218</v>
      </c>
      <c r="AA631" s="29" t="s">
        <v>1170</v>
      </c>
      <c r="AB631" s="29"/>
      <c r="AC631" s="29"/>
      <c r="AD631" s="29"/>
      <c r="AE631" s="29" t="s">
        <v>2575</v>
      </c>
      <c r="AG631" s="38">
        <v>1</v>
      </c>
      <c r="AH631" s="38" t="s">
        <v>5945</v>
      </c>
      <c r="AI631" s="38" t="s">
        <v>4440</v>
      </c>
      <c r="AJ631" s="38" t="s">
        <v>5952</v>
      </c>
      <c r="AK631" s="38" t="s">
        <v>72</v>
      </c>
      <c r="AL631" s="301" t="s">
        <v>4752</v>
      </c>
      <c r="AR631" s="29" t="str">
        <f t="shared" si="98"/>
        <v>1</v>
      </c>
      <c r="AS631" s="29">
        <f t="shared" si="92"/>
        <v>0</v>
      </c>
      <c r="AT631" s="29">
        <v>0</v>
      </c>
      <c r="AW631" s="29" t="str">
        <f t="shared" si="100"/>
        <v/>
      </c>
      <c r="AX631" s="29" t="str">
        <f t="shared" si="93"/>
        <v/>
      </c>
      <c r="AY631" s="29" t="str">
        <f t="shared" si="99"/>
        <v>https://media.mediathek-tanz-theater.de/iiif/2/nvt_img-032-002.JP2</v>
      </c>
      <c r="AZ631" s="29" t="str">
        <f t="shared" si="94"/>
        <v>image/jp2</v>
      </c>
      <c r="BA631" s="29" t="str">
        <f t="shared" si="95"/>
        <v>presentation/iiif</v>
      </c>
      <c r="BB631" s="29" t="str">
        <f t="shared" si="96"/>
        <v>https://media.mediathek-tanz-theater.de/iiif/2/nvt_img-032-002.JP2/full/100,/0/default.jpg</v>
      </c>
      <c r="BC631" s="29" t="str">
        <f t="shared" si="91"/>
        <v>image/jpeg</v>
      </c>
      <c r="BD631" s="29" t="str">
        <f t="shared" si="97"/>
        <v>presentation/thumbnail</v>
      </c>
    </row>
    <row r="632" spans="1:56" ht="12.75" customHeight="1">
      <c r="A632" s="29">
        <v>0</v>
      </c>
      <c r="B632" s="29">
        <v>0</v>
      </c>
      <c r="C632" s="29" t="s">
        <v>6324</v>
      </c>
      <c r="D632" s="29"/>
      <c r="E632" s="29"/>
      <c r="F632" s="29" t="s">
        <v>6166</v>
      </c>
      <c r="G632" s="29"/>
      <c r="H632" s="29"/>
      <c r="I632" s="402" t="s">
        <v>4446</v>
      </c>
      <c r="J632" s="402" t="s">
        <v>6316</v>
      </c>
      <c r="K632" s="29"/>
      <c r="L632" s="29"/>
      <c r="M632" s="29"/>
      <c r="N632" s="29" t="s">
        <v>1699</v>
      </c>
      <c r="O632" s="29"/>
      <c r="P632" s="25"/>
      <c r="Q632" s="25"/>
      <c r="R632" s="29" t="s">
        <v>2865</v>
      </c>
      <c r="S632" s="29" t="s">
        <v>6325</v>
      </c>
      <c r="T632" s="29" t="s">
        <v>1483</v>
      </c>
      <c r="U632"/>
      <c r="V632"/>
      <c r="W632" s="29"/>
      <c r="X632" s="349"/>
      <c r="Y632" s="29" t="s">
        <v>1309</v>
      </c>
      <c r="Z632" s="29" t="s">
        <v>1218</v>
      </c>
      <c r="AA632" s="29" t="s">
        <v>1170</v>
      </c>
      <c r="AB632" s="29"/>
      <c r="AC632" s="29"/>
      <c r="AD632" s="29"/>
      <c r="AE632" s="29" t="s">
        <v>2575</v>
      </c>
      <c r="AG632" s="38">
        <v>1</v>
      </c>
      <c r="AH632" s="38" t="s">
        <v>5945</v>
      </c>
      <c r="AI632" s="38" t="s">
        <v>4440</v>
      </c>
      <c r="AJ632" s="38" t="s">
        <v>5946</v>
      </c>
      <c r="AK632" s="38" t="s">
        <v>72</v>
      </c>
      <c r="AL632" s="301" t="s">
        <v>4752</v>
      </c>
      <c r="AR632" s="29" t="str">
        <f t="shared" si="98"/>
        <v>1</v>
      </c>
      <c r="AS632" s="29">
        <f t="shared" si="92"/>
        <v>0</v>
      </c>
      <c r="AT632" s="29">
        <v>0</v>
      </c>
      <c r="AW632" s="29" t="str">
        <f t="shared" si="100"/>
        <v/>
      </c>
      <c r="AX632" s="29" t="str">
        <f t="shared" si="93"/>
        <v/>
      </c>
      <c r="AY632" s="29" t="str">
        <f t="shared" si="99"/>
        <v>https://media.mediathek-tanz-theater.de/iiif/2/nvt_img-032-003.JP2</v>
      </c>
      <c r="AZ632" s="29" t="str">
        <f t="shared" si="94"/>
        <v>image/jp2</v>
      </c>
      <c r="BA632" s="29" t="str">
        <f t="shared" si="95"/>
        <v>presentation/iiif</v>
      </c>
      <c r="BB632" s="29" t="str">
        <f t="shared" si="96"/>
        <v>https://media.mediathek-tanz-theater.de/iiif/2/nvt_img-032-003.JP2/full/100,/0/default.jpg</v>
      </c>
      <c r="BC632" s="29" t="str">
        <f t="shared" si="91"/>
        <v>image/jpeg</v>
      </c>
      <c r="BD632" s="29" t="str">
        <f t="shared" si="97"/>
        <v>presentation/thumbnail</v>
      </c>
    </row>
    <row r="633" spans="1:56" ht="12.75" customHeight="1">
      <c r="A633" s="29">
        <v>0</v>
      </c>
      <c r="B633" s="29">
        <v>0</v>
      </c>
      <c r="C633" s="29" t="s">
        <v>6326</v>
      </c>
      <c r="D633" s="29"/>
      <c r="E633" s="29"/>
      <c r="F633" s="29" t="s">
        <v>6166</v>
      </c>
      <c r="G633" s="29"/>
      <c r="H633" s="29"/>
      <c r="I633" s="402" t="s">
        <v>4446</v>
      </c>
      <c r="J633" s="402" t="s">
        <v>6316</v>
      </c>
      <c r="K633" s="29"/>
      <c r="L633" s="29"/>
      <c r="M633" s="29"/>
      <c r="N633" s="29" t="s">
        <v>1699</v>
      </c>
      <c r="O633" s="29"/>
      <c r="P633" s="25"/>
      <c r="Q633" s="25"/>
      <c r="R633" s="29" t="s">
        <v>2865</v>
      </c>
      <c r="S633" s="29" t="s">
        <v>6327</v>
      </c>
      <c r="T633" s="29" t="s">
        <v>1483</v>
      </c>
      <c r="U633" t="s">
        <v>1426</v>
      </c>
      <c r="V633"/>
      <c r="W633" s="29"/>
      <c r="X633" s="349"/>
      <c r="Y633" s="29" t="s">
        <v>1309</v>
      </c>
      <c r="Z633" s="29" t="s">
        <v>1218</v>
      </c>
      <c r="AA633" s="29" t="s">
        <v>1170</v>
      </c>
      <c r="AB633" s="29"/>
      <c r="AC633" s="29"/>
      <c r="AD633" s="29"/>
      <c r="AE633" s="29" t="s">
        <v>2575</v>
      </c>
      <c r="AG633" s="38">
        <v>1</v>
      </c>
      <c r="AH633" s="38" t="s">
        <v>5945</v>
      </c>
      <c r="AI633" s="38" t="s">
        <v>4440</v>
      </c>
      <c r="AJ633" s="38" t="s">
        <v>5946</v>
      </c>
      <c r="AK633" s="38" t="s">
        <v>72</v>
      </c>
      <c r="AL633" s="301" t="s">
        <v>4752</v>
      </c>
      <c r="AR633" s="29" t="str">
        <f t="shared" si="98"/>
        <v>1</v>
      </c>
      <c r="AS633" s="29">
        <f t="shared" si="92"/>
        <v>0</v>
      </c>
      <c r="AT633" s="29">
        <v>0</v>
      </c>
      <c r="AW633" s="29" t="str">
        <f t="shared" si="100"/>
        <v/>
      </c>
      <c r="AX633" s="29" t="str">
        <f t="shared" si="93"/>
        <v/>
      </c>
      <c r="AY633" s="29" t="str">
        <f t="shared" si="99"/>
        <v>https://media.mediathek-tanz-theater.de/iiif/2/nvt_img-032-004.JP2</v>
      </c>
      <c r="AZ633" s="29" t="str">
        <f t="shared" si="94"/>
        <v>image/jp2</v>
      </c>
      <c r="BA633" s="29" t="str">
        <f t="shared" si="95"/>
        <v>presentation/iiif</v>
      </c>
      <c r="BB633" s="29" t="str">
        <f t="shared" si="96"/>
        <v>https://media.mediathek-tanz-theater.de/iiif/2/nvt_img-032-004.JP2/full/100,/0/default.jpg</v>
      </c>
      <c r="BC633" s="29" t="str">
        <f t="shared" si="91"/>
        <v>image/jpeg</v>
      </c>
      <c r="BD633" s="29" t="str">
        <f t="shared" si="97"/>
        <v>presentation/thumbnail</v>
      </c>
    </row>
    <row r="634" spans="1:56" ht="12.75" customHeight="1">
      <c r="A634" s="29">
        <v>0</v>
      </c>
      <c r="B634" s="29">
        <v>0</v>
      </c>
      <c r="C634" s="29" t="s">
        <v>6328</v>
      </c>
      <c r="D634" s="29"/>
      <c r="E634" s="29"/>
      <c r="F634" s="29" t="s">
        <v>6166</v>
      </c>
      <c r="G634" s="29"/>
      <c r="H634" s="29"/>
      <c r="I634" s="402" t="s">
        <v>4446</v>
      </c>
      <c r="J634" s="402" t="s">
        <v>6316</v>
      </c>
      <c r="K634" s="29"/>
      <c r="L634" s="29"/>
      <c r="M634" s="29"/>
      <c r="N634" s="29" t="s">
        <v>1699</v>
      </c>
      <c r="O634" s="29"/>
      <c r="P634" s="25"/>
      <c r="Q634" s="25"/>
      <c r="R634" s="29" t="s">
        <v>2865</v>
      </c>
      <c r="S634" s="29" t="s">
        <v>6329</v>
      </c>
      <c r="T634" s="29" t="s">
        <v>1483</v>
      </c>
      <c r="U634" t="s">
        <v>1426</v>
      </c>
      <c r="V634"/>
      <c r="W634" s="29"/>
      <c r="X634" s="349"/>
      <c r="Y634" s="29" t="s">
        <v>1309</v>
      </c>
      <c r="Z634" s="29" t="s">
        <v>1218</v>
      </c>
      <c r="AA634" s="29" t="s">
        <v>1170</v>
      </c>
      <c r="AB634" s="29"/>
      <c r="AC634" s="29"/>
      <c r="AD634" s="29"/>
      <c r="AE634" s="29" t="s">
        <v>2575</v>
      </c>
      <c r="AG634" s="38">
        <v>1</v>
      </c>
      <c r="AH634" s="38" t="s">
        <v>5945</v>
      </c>
      <c r="AI634" s="38" t="s">
        <v>4440</v>
      </c>
      <c r="AJ634" s="38" t="s">
        <v>5952</v>
      </c>
      <c r="AK634" s="38" t="s">
        <v>72</v>
      </c>
      <c r="AL634" s="301" t="s">
        <v>4752</v>
      </c>
      <c r="AR634" s="29" t="str">
        <f t="shared" si="98"/>
        <v>1</v>
      </c>
      <c r="AS634" s="29">
        <f t="shared" si="92"/>
        <v>0</v>
      </c>
      <c r="AT634" s="29">
        <v>0</v>
      </c>
      <c r="AW634" s="29" t="str">
        <f t="shared" si="100"/>
        <v/>
      </c>
      <c r="AX634" s="29" t="str">
        <f t="shared" si="93"/>
        <v/>
      </c>
      <c r="AY634" s="29" t="str">
        <f t="shared" si="99"/>
        <v>https://media.mediathek-tanz-theater.de/iiif/2/nvt_img-032-005.JP2</v>
      </c>
      <c r="AZ634" s="29" t="str">
        <f t="shared" si="94"/>
        <v>image/jp2</v>
      </c>
      <c r="BA634" s="29" t="str">
        <f t="shared" si="95"/>
        <v>presentation/iiif</v>
      </c>
      <c r="BB634" s="29" t="str">
        <f t="shared" si="96"/>
        <v>https://media.mediathek-tanz-theater.de/iiif/2/nvt_img-032-005.JP2/full/100,/0/default.jpg</v>
      </c>
      <c r="BC634" s="29" t="str">
        <f t="shared" si="91"/>
        <v>image/jpeg</v>
      </c>
      <c r="BD634" s="29" t="str">
        <f t="shared" si="97"/>
        <v>presentation/thumbnail</v>
      </c>
    </row>
    <row r="635" spans="1:56" ht="12.75" customHeight="1">
      <c r="A635" s="29">
        <v>0</v>
      </c>
      <c r="B635" s="29">
        <v>0</v>
      </c>
      <c r="C635" s="29" t="s">
        <v>6330</v>
      </c>
      <c r="D635" s="29"/>
      <c r="E635" s="29"/>
      <c r="F635" s="29" t="s">
        <v>6166</v>
      </c>
      <c r="G635" s="29"/>
      <c r="H635" s="29"/>
      <c r="I635" s="402" t="s">
        <v>4446</v>
      </c>
      <c r="J635" s="402" t="s">
        <v>6316</v>
      </c>
      <c r="K635" s="29"/>
      <c r="L635" s="29"/>
      <c r="M635" s="29"/>
      <c r="N635" s="29" t="s">
        <v>1699</v>
      </c>
      <c r="O635" s="29"/>
      <c r="P635" s="25"/>
      <c r="Q635" s="25"/>
      <c r="R635" s="29" t="s">
        <v>2865</v>
      </c>
      <c r="S635" s="29" t="s">
        <v>6331</v>
      </c>
      <c r="T635" s="29" t="s">
        <v>1483</v>
      </c>
      <c r="U635" t="s">
        <v>2860</v>
      </c>
      <c r="V635"/>
      <c r="W635" s="29"/>
      <c r="X635" s="349"/>
      <c r="Y635" s="29" t="s">
        <v>1309</v>
      </c>
      <c r="Z635" s="29" t="s">
        <v>1218</v>
      </c>
      <c r="AA635" s="29" t="s">
        <v>1170</v>
      </c>
      <c r="AB635" s="29"/>
      <c r="AC635" s="29"/>
      <c r="AD635" s="29"/>
      <c r="AE635" s="29" t="s">
        <v>2575</v>
      </c>
      <c r="AG635" s="38">
        <v>1</v>
      </c>
      <c r="AH635" s="38" t="s">
        <v>5945</v>
      </c>
      <c r="AI635" s="38" t="s">
        <v>4440</v>
      </c>
      <c r="AJ635" s="38" t="s">
        <v>5952</v>
      </c>
      <c r="AK635" s="38" t="s">
        <v>72</v>
      </c>
      <c r="AL635" s="301" t="s">
        <v>4752</v>
      </c>
      <c r="AR635" s="29" t="str">
        <f t="shared" si="98"/>
        <v>1</v>
      </c>
      <c r="AS635" s="29">
        <f t="shared" si="92"/>
        <v>0</v>
      </c>
      <c r="AT635" s="29">
        <v>0</v>
      </c>
      <c r="AW635" s="29" t="str">
        <f t="shared" si="100"/>
        <v/>
      </c>
      <c r="AX635" s="29" t="str">
        <f t="shared" si="93"/>
        <v/>
      </c>
      <c r="AY635" s="29" t="str">
        <f t="shared" si="99"/>
        <v>https://media.mediathek-tanz-theater.de/iiif/2/nvt_img-032-006.JP2</v>
      </c>
      <c r="AZ635" s="29" t="str">
        <f t="shared" si="94"/>
        <v>image/jp2</v>
      </c>
      <c r="BA635" s="29" t="str">
        <f t="shared" si="95"/>
        <v>presentation/iiif</v>
      </c>
      <c r="BB635" s="29" t="str">
        <f t="shared" si="96"/>
        <v>https://media.mediathek-tanz-theater.de/iiif/2/nvt_img-032-006.JP2/full/100,/0/default.jpg</v>
      </c>
      <c r="BC635" s="29" t="str">
        <f t="shared" si="91"/>
        <v>image/jpeg</v>
      </c>
      <c r="BD635" s="29" t="str">
        <f t="shared" si="97"/>
        <v>presentation/thumbnail</v>
      </c>
    </row>
    <row r="636" spans="1:56" ht="12.75" customHeight="1">
      <c r="A636" s="29">
        <v>0</v>
      </c>
      <c r="B636" s="29">
        <v>0</v>
      </c>
      <c r="C636" s="29" t="s">
        <v>6332</v>
      </c>
      <c r="D636" s="29"/>
      <c r="E636" s="29"/>
      <c r="F636" s="29" t="s">
        <v>6166</v>
      </c>
      <c r="G636" s="29"/>
      <c r="H636" s="29"/>
      <c r="I636" s="402" t="s">
        <v>4446</v>
      </c>
      <c r="J636" s="402" t="s">
        <v>6316</v>
      </c>
      <c r="K636" s="29"/>
      <c r="L636" s="29"/>
      <c r="M636" s="29"/>
      <c r="N636" s="29" t="s">
        <v>1699</v>
      </c>
      <c r="O636" s="29"/>
      <c r="P636" s="25"/>
      <c r="Q636" s="25"/>
      <c r="R636" s="29" t="s">
        <v>2865</v>
      </c>
      <c r="S636" s="29" t="s">
        <v>6333</v>
      </c>
      <c r="T636" s="29" t="s">
        <v>1483</v>
      </c>
      <c r="U636"/>
      <c r="V636"/>
      <c r="W636" s="29"/>
      <c r="X636" s="349"/>
      <c r="Y636" s="29" t="s">
        <v>1309</v>
      </c>
      <c r="Z636" s="29" t="s">
        <v>1218</v>
      </c>
      <c r="AA636" s="29" t="s">
        <v>1170</v>
      </c>
      <c r="AB636" s="29"/>
      <c r="AC636" s="29"/>
      <c r="AD636" s="29"/>
      <c r="AE636" s="29" t="s">
        <v>2575</v>
      </c>
      <c r="AG636" s="38">
        <v>1</v>
      </c>
      <c r="AH636" s="38" t="s">
        <v>5945</v>
      </c>
      <c r="AI636" s="38" t="s">
        <v>4440</v>
      </c>
      <c r="AJ636" s="38" t="s">
        <v>5952</v>
      </c>
      <c r="AK636" s="38" t="s">
        <v>72</v>
      </c>
      <c r="AL636" s="301" t="s">
        <v>4752</v>
      </c>
      <c r="AR636" s="29" t="str">
        <f t="shared" si="98"/>
        <v>1</v>
      </c>
      <c r="AS636" s="29">
        <f t="shared" si="92"/>
        <v>0</v>
      </c>
      <c r="AT636" s="29">
        <v>0</v>
      </c>
      <c r="AW636" s="29" t="str">
        <f t="shared" si="100"/>
        <v/>
      </c>
      <c r="AX636" s="29" t="str">
        <f t="shared" si="93"/>
        <v/>
      </c>
      <c r="AY636" s="29" t="str">
        <f t="shared" si="99"/>
        <v>https://media.mediathek-tanz-theater.de/iiif/2/nvt_img-032-007.JP2</v>
      </c>
      <c r="AZ636" s="29" t="str">
        <f t="shared" si="94"/>
        <v>image/jp2</v>
      </c>
      <c r="BA636" s="29" t="str">
        <f t="shared" si="95"/>
        <v>presentation/iiif</v>
      </c>
      <c r="BB636" s="29" t="str">
        <f t="shared" si="96"/>
        <v>https://media.mediathek-tanz-theater.de/iiif/2/nvt_img-032-007.JP2/full/100,/0/default.jpg</v>
      </c>
      <c r="BC636" s="29" t="str">
        <f t="shared" si="91"/>
        <v>image/jpeg</v>
      </c>
      <c r="BD636" s="29" t="str">
        <f t="shared" si="97"/>
        <v>presentation/thumbnail</v>
      </c>
    </row>
    <row r="637" spans="1:56" ht="12.75" customHeight="1">
      <c r="A637" s="29">
        <v>0</v>
      </c>
      <c r="B637" s="29">
        <v>0</v>
      </c>
      <c r="C637" s="29" t="s">
        <v>6334</v>
      </c>
      <c r="D637" s="29"/>
      <c r="E637" s="29"/>
      <c r="F637" s="29" t="s">
        <v>6166</v>
      </c>
      <c r="G637" s="29"/>
      <c r="H637" s="29"/>
      <c r="I637" s="402" t="s">
        <v>4446</v>
      </c>
      <c r="J637" s="402" t="s">
        <v>6316</v>
      </c>
      <c r="K637" s="29"/>
      <c r="L637" s="29"/>
      <c r="M637" s="29"/>
      <c r="N637" s="29" t="s">
        <v>1699</v>
      </c>
      <c r="O637" s="29"/>
      <c r="P637" s="25"/>
      <c r="Q637" s="25"/>
      <c r="R637" s="29" t="s">
        <v>2865</v>
      </c>
      <c r="S637" s="29" t="s">
        <v>6335</v>
      </c>
      <c r="T637" s="29" t="s">
        <v>1483</v>
      </c>
      <c r="U637"/>
      <c r="V637"/>
      <c r="W637" s="29"/>
      <c r="X637" s="349"/>
      <c r="Y637" s="29" t="s">
        <v>1309</v>
      </c>
      <c r="Z637" s="29" t="s">
        <v>1218</v>
      </c>
      <c r="AA637" s="29" t="s">
        <v>1170</v>
      </c>
      <c r="AB637" s="29"/>
      <c r="AC637" s="29"/>
      <c r="AD637" s="29"/>
      <c r="AE637" s="29" t="s">
        <v>2575</v>
      </c>
      <c r="AG637" s="38">
        <v>1</v>
      </c>
      <c r="AH637" s="38" t="s">
        <v>5945</v>
      </c>
      <c r="AI637" s="38" t="s">
        <v>4440</v>
      </c>
      <c r="AJ637" s="38" t="s">
        <v>5952</v>
      </c>
      <c r="AK637" s="38" t="s">
        <v>72</v>
      </c>
      <c r="AL637" s="301" t="s">
        <v>4752</v>
      </c>
      <c r="AR637" s="29" t="str">
        <f t="shared" si="98"/>
        <v>1</v>
      </c>
      <c r="AS637" s="29">
        <f t="shared" si="92"/>
        <v>0</v>
      </c>
      <c r="AT637" s="29">
        <v>0</v>
      </c>
      <c r="AW637" s="29" t="str">
        <f t="shared" si="100"/>
        <v/>
      </c>
      <c r="AX637" s="29" t="str">
        <f t="shared" si="93"/>
        <v/>
      </c>
      <c r="AY637" s="29" t="str">
        <f t="shared" si="99"/>
        <v>https://media.mediathek-tanz-theater.de/iiif/2/nvt_img-032-008.JP2</v>
      </c>
      <c r="AZ637" s="29" t="str">
        <f t="shared" si="94"/>
        <v>image/jp2</v>
      </c>
      <c r="BA637" s="29" t="str">
        <f t="shared" si="95"/>
        <v>presentation/iiif</v>
      </c>
      <c r="BB637" s="29" t="str">
        <f t="shared" si="96"/>
        <v>https://media.mediathek-tanz-theater.de/iiif/2/nvt_img-032-008.JP2/full/100,/0/default.jpg</v>
      </c>
      <c r="BC637" s="29" t="str">
        <f t="shared" si="91"/>
        <v>image/jpeg</v>
      </c>
      <c r="BD637" s="29" t="str">
        <f t="shared" si="97"/>
        <v>presentation/thumbnail</v>
      </c>
    </row>
    <row r="638" spans="1:56" ht="12.75" customHeight="1">
      <c r="A638" s="29">
        <v>0</v>
      </c>
      <c r="B638" s="29">
        <v>0</v>
      </c>
      <c r="C638" s="29" t="s">
        <v>6336</v>
      </c>
      <c r="D638" s="29"/>
      <c r="E638" s="29"/>
      <c r="F638" s="29" t="s">
        <v>6166</v>
      </c>
      <c r="G638" s="29"/>
      <c r="H638" s="29"/>
      <c r="I638" s="402" t="s">
        <v>4446</v>
      </c>
      <c r="J638" s="402" t="s">
        <v>6316</v>
      </c>
      <c r="K638" s="29"/>
      <c r="L638" s="29"/>
      <c r="M638" s="29"/>
      <c r="N638" s="29" t="s">
        <v>1699</v>
      </c>
      <c r="O638" s="29"/>
      <c r="P638" s="25"/>
      <c r="Q638" s="25"/>
      <c r="R638" s="29" t="s">
        <v>2865</v>
      </c>
      <c r="S638" s="29" t="s">
        <v>6337</v>
      </c>
      <c r="T638" s="29" t="s">
        <v>1483</v>
      </c>
      <c r="U638"/>
      <c r="V638"/>
      <c r="W638" s="29"/>
      <c r="X638" s="349"/>
      <c r="Y638" s="29" t="s">
        <v>1309</v>
      </c>
      <c r="Z638" s="29" t="s">
        <v>1218</v>
      </c>
      <c r="AA638" s="29" t="s">
        <v>1170</v>
      </c>
      <c r="AB638" s="29"/>
      <c r="AC638" s="29"/>
      <c r="AD638" s="29"/>
      <c r="AE638" s="29" t="s">
        <v>2575</v>
      </c>
      <c r="AG638" s="38">
        <v>1</v>
      </c>
      <c r="AH638" s="38" t="s">
        <v>5945</v>
      </c>
      <c r="AI638" s="38" t="s">
        <v>4440</v>
      </c>
      <c r="AJ638" s="38" t="s">
        <v>5952</v>
      </c>
      <c r="AK638" s="38" t="s">
        <v>72</v>
      </c>
      <c r="AL638" s="301" t="s">
        <v>4752</v>
      </c>
      <c r="AR638" s="29" t="str">
        <f t="shared" si="98"/>
        <v>1</v>
      </c>
      <c r="AS638" s="29">
        <f t="shared" si="92"/>
        <v>0</v>
      </c>
      <c r="AT638" s="29">
        <v>0</v>
      </c>
      <c r="AW638" s="29" t="str">
        <f t="shared" si="100"/>
        <v/>
      </c>
      <c r="AX638" s="29" t="str">
        <f t="shared" si="93"/>
        <v/>
      </c>
      <c r="AY638" s="29" t="str">
        <f t="shared" si="99"/>
        <v>https://media.mediathek-tanz-theater.de/iiif/2/nvt_img-032-009.JP2</v>
      </c>
      <c r="AZ638" s="29" t="str">
        <f t="shared" si="94"/>
        <v>image/jp2</v>
      </c>
      <c r="BA638" s="29" t="str">
        <f t="shared" si="95"/>
        <v>presentation/iiif</v>
      </c>
      <c r="BB638" s="29" t="str">
        <f t="shared" si="96"/>
        <v>https://media.mediathek-tanz-theater.de/iiif/2/nvt_img-032-009.JP2/full/100,/0/default.jpg</v>
      </c>
      <c r="BC638" s="29" t="str">
        <f t="shared" si="91"/>
        <v>image/jpeg</v>
      </c>
      <c r="BD638" s="29" t="str">
        <f t="shared" si="97"/>
        <v>presentation/thumbnail</v>
      </c>
    </row>
    <row r="639" spans="1:56" ht="12.75" customHeight="1">
      <c r="A639" s="29">
        <v>0</v>
      </c>
      <c r="B639" s="29">
        <v>0</v>
      </c>
      <c r="C639" s="29" t="s">
        <v>6338</v>
      </c>
      <c r="D639" s="29"/>
      <c r="E639" s="29"/>
      <c r="F639" s="29" t="s">
        <v>6166</v>
      </c>
      <c r="G639" s="29"/>
      <c r="H639" s="29"/>
      <c r="I639" s="402" t="s">
        <v>4446</v>
      </c>
      <c r="J639" s="402" t="s">
        <v>6316</v>
      </c>
      <c r="K639" s="29"/>
      <c r="L639" s="29"/>
      <c r="M639" s="29"/>
      <c r="N639" s="29" t="s">
        <v>1699</v>
      </c>
      <c r="O639" s="29"/>
      <c r="P639" s="25"/>
      <c r="Q639" s="25"/>
      <c r="R639" s="29" t="s">
        <v>2865</v>
      </c>
      <c r="S639" s="29" t="s">
        <v>6339</v>
      </c>
      <c r="T639" s="29" t="s">
        <v>1483</v>
      </c>
      <c r="U639" t="s">
        <v>1426</v>
      </c>
      <c r="V639"/>
      <c r="W639" s="29"/>
      <c r="X639" s="349"/>
      <c r="Y639" s="29" t="s">
        <v>1309</v>
      </c>
      <c r="Z639" s="29" t="s">
        <v>1218</v>
      </c>
      <c r="AA639" s="29" t="s">
        <v>1170</v>
      </c>
      <c r="AB639" s="29"/>
      <c r="AC639" s="29"/>
      <c r="AD639" s="29"/>
      <c r="AE639" s="29" t="s">
        <v>2575</v>
      </c>
      <c r="AG639" s="38">
        <v>2</v>
      </c>
      <c r="AH639" s="38" t="s">
        <v>5945</v>
      </c>
      <c r="AI639" s="38" t="s">
        <v>4440</v>
      </c>
      <c r="AJ639" s="38" t="s">
        <v>5946</v>
      </c>
      <c r="AK639" s="38" t="s">
        <v>72</v>
      </c>
      <c r="AL639" s="301" t="s">
        <v>4752</v>
      </c>
      <c r="AR639" s="29" t="str">
        <f t="shared" si="98"/>
        <v>1</v>
      </c>
      <c r="AS639" s="29">
        <f t="shared" si="92"/>
        <v>0</v>
      </c>
      <c r="AT639" s="29">
        <v>0</v>
      </c>
      <c r="AW639" s="29" t="str">
        <f t="shared" si="100"/>
        <v/>
      </c>
      <c r="AX639" s="29" t="str">
        <f t="shared" si="93"/>
        <v/>
      </c>
      <c r="AY639" s="29" t="str">
        <f t="shared" si="99"/>
        <v>https://media.mediathek-tanz-theater.de/iiif/2/nvt_img-032-010.JP2</v>
      </c>
      <c r="AZ639" s="29" t="str">
        <f t="shared" si="94"/>
        <v>image/jp2</v>
      </c>
      <c r="BA639" s="29" t="str">
        <f t="shared" si="95"/>
        <v>presentation/iiif</v>
      </c>
      <c r="BB639" s="29" t="str">
        <f t="shared" si="96"/>
        <v>https://media.mediathek-tanz-theater.de/iiif/2/nvt_img-032-010.JP2/full/100,/0/default.jpg</v>
      </c>
      <c r="BC639" s="29" t="str">
        <f t="shared" si="91"/>
        <v>image/jpeg</v>
      </c>
      <c r="BD639" s="29" t="str">
        <f t="shared" si="97"/>
        <v>presentation/thumbnail</v>
      </c>
    </row>
    <row r="640" spans="1:56" ht="13.5" customHeight="1">
      <c r="A640" s="29">
        <v>0</v>
      </c>
      <c r="B640" s="29">
        <v>0</v>
      </c>
      <c r="C640" s="29" t="s">
        <v>6340</v>
      </c>
      <c r="D640" s="29"/>
      <c r="E640" s="29"/>
      <c r="F640" s="29" t="s">
        <v>6166</v>
      </c>
      <c r="G640" s="29"/>
      <c r="H640" s="29"/>
      <c r="I640" s="402" t="s">
        <v>4446</v>
      </c>
      <c r="J640" s="402" t="s">
        <v>6316</v>
      </c>
      <c r="K640" s="29"/>
      <c r="L640" s="29"/>
      <c r="M640" s="29"/>
      <c r="N640" s="29" t="s">
        <v>1699</v>
      </c>
      <c r="O640" s="29"/>
      <c r="P640" s="25"/>
      <c r="Q640" s="25"/>
      <c r="R640" s="29" t="s">
        <v>2865</v>
      </c>
      <c r="S640" s="29" t="s">
        <v>6341</v>
      </c>
      <c r="T640" s="29" t="s">
        <v>1483</v>
      </c>
      <c r="U640" t="s">
        <v>1426</v>
      </c>
      <c r="V640"/>
      <c r="W640" s="29"/>
      <c r="X640" s="349"/>
      <c r="Y640" s="29" t="s">
        <v>1309</v>
      </c>
      <c r="Z640" s="29" t="s">
        <v>1218</v>
      </c>
      <c r="AA640" s="29" t="s">
        <v>1170</v>
      </c>
      <c r="AB640" s="29"/>
      <c r="AC640" s="29"/>
      <c r="AD640" s="29"/>
      <c r="AE640" s="29" t="s">
        <v>2575</v>
      </c>
      <c r="AG640" s="38">
        <v>1</v>
      </c>
      <c r="AH640" s="38" t="s">
        <v>5945</v>
      </c>
      <c r="AI640" s="38" t="s">
        <v>4440</v>
      </c>
      <c r="AJ640" s="38" t="s">
        <v>5952</v>
      </c>
      <c r="AK640" s="38" t="s">
        <v>72</v>
      </c>
      <c r="AL640" s="301" t="s">
        <v>4752</v>
      </c>
      <c r="AR640" s="29" t="str">
        <f t="shared" si="98"/>
        <v>1</v>
      </c>
      <c r="AS640" s="29">
        <f t="shared" si="92"/>
        <v>0</v>
      </c>
      <c r="AT640" s="29">
        <v>0</v>
      </c>
      <c r="AW640" s="29" t="str">
        <f t="shared" si="100"/>
        <v/>
      </c>
      <c r="AX640" s="29" t="str">
        <f t="shared" si="93"/>
        <v/>
      </c>
      <c r="AY640" s="29" t="str">
        <f t="shared" si="99"/>
        <v>https://media.mediathek-tanz-theater.de/iiif/2/nvt_img-032-011.JP2</v>
      </c>
      <c r="AZ640" s="29" t="str">
        <f t="shared" si="94"/>
        <v>image/jp2</v>
      </c>
      <c r="BA640" s="29" t="str">
        <f t="shared" si="95"/>
        <v>presentation/iiif</v>
      </c>
      <c r="BB640" s="29" t="str">
        <f t="shared" si="96"/>
        <v>https://media.mediathek-tanz-theater.de/iiif/2/nvt_img-032-011.JP2/full/100,/0/default.jpg</v>
      </c>
      <c r="BC640" s="29" t="str">
        <f t="shared" si="91"/>
        <v>image/jpeg</v>
      </c>
      <c r="BD640" s="29" t="str">
        <f t="shared" si="97"/>
        <v>presentation/thumbnail</v>
      </c>
    </row>
    <row r="641" spans="1:56" ht="12.75" customHeight="1">
      <c r="A641" s="29">
        <v>0</v>
      </c>
      <c r="B641" s="29">
        <v>0</v>
      </c>
      <c r="C641" s="29" t="s">
        <v>6342</v>
      </c>
      <c r="D641" s="29"/>
      <c r="E641" s="29"/>
      <c r="F641" s="29" t="s">
        <v>6343</v>
      </c>
      <c r="G641" s="29" t="s">
        <v>24957</v>
      </c>
      <c r="H641" s="29" t="s">
        <v>6344</v>
      </c>
      <c r="I641" s="402" t="s">
        <v>4446</v>
      </c>
      <c r="K641" s="29"/>
      <c r="L641" s="29"/>
      <c r="M641" s="29"/>
      <c r="N641" s="29"/>
      <c r="O641" s="29" t="s">
        <v>1557</v>
      </c>
      <c r="P641" s="25"/>
      <c r="Q641" s="310"/>
      <c r="R641" s="308" t="s">
        <v>24956</v>
      </c>
      <c r="S641" s="29"/>
      <c r="T641" s="29"/>
      <c r="U641" t="s">
        <v>25004</v>
      </c>
      <c r="V641" t="s">
        <v>6345</v>
      </c>
      <c r="W641" s="29"/>
      <c r="X641" s="349" t="s">
        <v>1191</v>
      </c>
      <c r="Y641" s="29" t="s">
        <v>2038</v>
      </c>
      <c r="Z641" s="29" t="s">
        <v>1218</v>
      </c>
      <c r="AA641" s="29" t="s">
        <v>1170</v>
      </c>
      <c r="AB641" s="29"/>
      <c r="AC641" s="29" t="s">
        <v>6347</v>
      </c>
      <c r="AD641" s="29"/>
      <c r="AE641" s="29" t="s">
        <v>2575</v>
      </c>
      <c r="AG641" s="38">
        <v>1</v>
      </c>
      <c r="AH641" s="38" t="s">
        <v>5945</v>
      </c>
      <c r="AI641" s="38" t="s">
        <v>4440</v>
      </c>
      <c r="AJ641" s="38" t="s">
        <v>6348</v>
      </c>
      <c r="AK641" s="38" t="s">
        <v>6349</v>
      </c>
      <c r="AL641" s="301" t="s">
        <v>4752</v>
      </c>
      <c r="AR641" s="29" t="str">
        <f t="shared" si="98"/>
        <v>1</v>
      </c>
      <c r="AS641" s="29">
        <f t="shared" si="92"/>
        <v>0</v>
      </c>
      <c r="AT641" s="29">
        <v>0</v>
      </c>
      <c r="AW641" s="29" t="str">
        <f t="shared" si="100"/>
        <v/>
      </c>
      <c r="AX641" s="29" t="str">
        <f t="shared" si="93"/>
        <v/>
      </c>
      <c r="AY641" s="29" t="str">
        <f t="shared" si="99"/>
        <v>https://media.mediathek-tanz-theater.de/iiif/2/nvt_img-i33-001.JP2</v>
      </c>
      <c r="AZ641" s="29" t="str">
        <f t="shared" si="94"/>
        <v>image/jp2</v>
      </c>
      <c r="BA641" s="29" t="str">
        <f t="shared" si="95"/>
        <v>presentation/iiif</v>
      </c>
      <c r="BB641" s="29" t="str">
        <f t="shared" si="96"/>
        <v>https://media.mediathek-tanz-theater.de/iiif/2/nvt_img-i33-001.JP2/full/100,/0/default.jpg</v>
      </c>
      <c r="BC641" s="29" t="str">
        <f t="shared" si="91"/>
        <v>image/jpeg</v>
      </c>
      <c r="BD641" s="29" t="str">
        <f t="shared" si="97"/>
        <v>presentation/thumbnail</v>
      </c>
    </row>
    <row r="642" spans="1:56" ht="12.75" customHeight="1">
      <c r="A642" s="29">
        <v>0</v>
      </c>
      <c r="B642" s="29">
        <v>0</v>
      </c>
      <c r="C642" s="29" t="s">
        <v>6350</v>
      </c>
      <c r="D642" s="29"/>
      <c r="E642" s="29"/>
      <c r="F642" s="29" t="s">
        <v>6343</v>
      </c>
      <c r="G642" s="29"/>
      <c r="H642" s="29"/>
      <c r="I642" s="402" t="s">
        <v>4446</v>
      </c>
      <c r="K642" s="29"/>
      <c r="L642" s="29"/>
      <c r="M642" s="29"/>
      <c r="N642" s="29"/>
      <c r="O642" s="29" t="s">
        <v>1557</v>
      </c>
      <c r="P642" s="25"/>
      <c r="Q642" s="310"/>
      <c r="R642" s="308" t="s">
        <v>24956</v>
      </c>
      <c r="S642" s="29"/>
      <c r="T642" s="29"/>
      <c r="U642" t="s">
        <v>22664</v>
      </c>
      <c r="V642" t="s">
        <v>6345</v>
      </c>
      <c r="W642" s="29"/>
      <c r="X642" s="349" t="s">
        <v>1191</v>
      </c>
      <c r="Y642" s="29" t="s">
        <v>2038</v>
      </c>
      <c r="Z642" s="29" t="s">
        <v>1218</v>
      </c>
      <c r="AA642" s="29" t="s">
        <v>1170</v>
      </c>
      <c r="AB642" s="29"/>
      <c r="AC642" s="29" t="s">
        <v>6347</v>
      </c>
      <c r="AD642" s="29"/>
      <c r="AE642" s="29" t="s">
        <v>2575</v>
      </c>
      <c r="AG642" s="38">
        <v>1</v>
      </c>
      <c r="AH642" s="38" t="s">
        <v>5945</v>
      </c>
      <c r="AI642" s="38" t="s">
        <v>4440</v>
      </c>
      <c r="AJ642" s="38" t="s">
        <v>6348</v>
      </c>
      <c r="AK642" s="38" t="s">
        <v>6349</v>
      </c>
      <c r="AL642" s="301" t="s">
        <v>4752</v>
      </c>
      <c r="AR642" s="29" t="str">
        <f t="shared" si="98"/>
        <v>1</v>
      </c>
      <c r="AS642" s="29">
        <f t="shared" si="92"/>
        <v>0</v>
      </c>
      <c r="AT642" s="29">
        <v>0</v>
      </c>
      <c r="AW642" s="29" t="str">
        <f t="shared" si="100"/>
        <v/>
      </c>
      <c r="AX642" s="29" t="str">
        <f t="shared" si="93"/>
        <v/>
      </c>
      <c r="AY642" s="29" t="str">
        <f t="shared" si="99"/>
        <v>https://media.mediathek-tanz-theater.de/iiif/2/nvt_img-i33-002.JP2</v>
      </c>
      <c r="AZ642" s="29" t="str">
        <f t="shared" si="94"/>
        <v>image/jp2</v>
      </c>
      <c r="BA642" s="29" t="str">
        <f t="shared" si="95"/>
        <v>presentation/iiif</v>
      </c>
      <c r="BB642" s="29" t="str">
        <f t="shared" si="96"/>
        <v>https://media.mediathek-tanz-theater.de/iiif/2/nvt_img-i33-002.JP2/full/100,/0/default.jpg</v>
      </c>
      <c r="BC642" s="29" t="str">
        <f t="shared" si="91"/>
        <v>image/jpeg</v>
      </c>
      <c r="BD642" s="29" t="str">
        <f t="shared" si="97"/>
        <v>presentation/thumbnail</v>
      </c>
    </row>
    <row r="643" spans="1:56" ht="12.75" customHeight="1">
      <c r="A643" s="29">
        <v>0</v>
      </c>
      <c r="B643" s="29">
        <v>0</v>
      </c>
      <c r="C643" s="29" t="s">
        <v>6351</v>
      </c>
      <c r="D643" s="29"/>
      <c r="E643" s="29"/>
      <c r="F643" s="29" t="s">
        <v>6343</v>
      </c>
      <c r="G643" s="29"/>
      <c r="H643" s="29"/>
      <c r="I643" s="402" t="s">
        <v>4446</v>
      </c>
      <c r="K643" s="29"/>
      <c r="L643" s="29"/>
      <c r="M643" s="29"/>
      <c r="N643" s="29"/>
      <c r="O643" s="29" t="s">
        <v>1557</v>
      </c>
      <c r="P643" s="25"/>
      <c r="Q643" s="310"/>
      <c r="R643" s="308" t="s">
        <v>24956</v>
      </c>
      <c r="S643" s="29"/>
      <c r="T643" s="29"/>
      <c r="U643" t="s">
        <v>25007</v>
      </c>
      <c r="V643" t="s">
        <v>6345</v>
      </c>
      <c r="W643" s="29"/>
      <c r="X643" s="349" t="s">
        <v>1191</v>
      </c>
      <c r="Y643" s="29" t="s">
        <v>2038</v>
      </c>
      <c r="Z643" s="29" t="s">
        <v>1218</v>
      </c>
      <c r="AA643" s="29" t="s">
        <v>1170</v>
      </c>
      <c r="AB643" s="29"/>
      <c r="AC643" s="29" t="s">
        <v>6347</v>
      </c>
      <c r="AD643" s="29"/>
      <c r="AE643" s="29" t="s">
        <v>2575</v>
      </c>
      <c r="AG643" s="38">
        <v>1</v>
      </c>
      <c r="AH643" s="38" t="s">
        <v>5945</v>
      </c>
      <c r="AI643" s="38" t="s">
        <v>4440</v>
      </c>
      <c r="AJ643" s="38" t="s">
        <v>6348</v>
      </c>
      <c r="AK643" s="38" t="s">
        <v>6349</v>
      </c>
      <c r="AL643" s="301" t="s">
        <v>4752</v>
      </c>
      <c r="AR643" s="29" t="str">
        <f t="shared" si="98"/>
        <v>1</v>
      </c>
      <c r="AS643" s="29">
        <f t="shared" si="92"/>
        <v>0</v>
      </c>
      <c r="AT643" s="29">
        <v>0</v>
      </c>
      <c r="AW643" s="29" t="str">
        <f t="shared" si="100"/>
        <v/>
      </c>
      <c r="AX643" s="29" t="str">
        <f t="shared" si="93"/>
        <v/>
      </c>
      <c r="AY643" s="29" t="str">
        <f t="shared" si="99"/>
        <v>https://media.mediathek-tanz-theater.de/iiif/2/nvt_img-i33-003.JP2</v>
      </c>
      <c r="AZ643" s="29" t="str">
        <f t="shared" si="94"/>
        <v>image/jp2</v>
      </c>
      <c r="BA643" s="29" t="str">
        <f t="shared" si="95"/>
        <v>presentation/iiif</v>
      </c>
      <c r="BB643" s="29" t="str">
        <f t="shared" si="96"/>
        <v>https://media.mediathek-tanz-theater.de/iiif/2/nvt_img-i33-003.JP2/full/100,/0/default.jpg</v>
      </c>
      <c r="BC643" s="29" t="str">
        <f t="shared" si="91"/>
        <v>image/jpeg</v>
      </c>
      <c r="BD643" s="29" t="str">
        <f t="shared" si="97"/>
        <v>presentation/thumbnail</v>
      </c>
    </row>
    <row r="644" spans="1:56" ht="12.75" customHeight="1">
      <c r="A644" s="29">
        <v>0</v>
      </c>
      <c r="B644" s="29">
        <v>0</v>
      </c>
      <c r="C644" s="29" t="s">
        <v>6352</v>
      </c>
      <c r="D644" s="29"/>
      <c r="E644" s="29"/>
      <c r="F644" s="29" t="s">
        <v>6343</v>
      </c>
      <c r="G644" s="29"/>
      <c r="H644" s="29"/>
      <c r="I644" s="402" t="s">
        <v>4446</v>
      </c>
      <c r="K644" s="29"/>
      <c r="L644" s="29"/>
      <c r="M644" s="29"/>
      <c r="N644" s="29"/>
      <c r="O644" s="29" t="s">
        <v>1557</v>
      </c>
      <c r="P644" s="25"/>
      <c r="Q644" s="310"/>
      <c r="R644" s="308" t="s">
        <v>24956</v>
      </c>
      <c r="S644" s="29"/>
      <c r="T644" s="29"/>
      <c r="U644" t="s">
        <v>25009</v>
      </c>
      <c r="V644" t="s">
        <v>6345</v>
      </c>
      <c r="W644" s="29"/>
      <c r="X644" s="349" t="s">
        <v>1191</v>
      </c>
      <c r="Y644" s="29" t="s">
        <v>2038</v>
      </c>
      <c r="Z644" s="29" t="s">
        <v>1218</v>
      </c>
      <c r="AA644" s="29" t="s">
        <v>1170</v>
      </c>
      <c r="AB644" s="29"/>
      <c r="AC644" s="29" t="s">
        <v>6347</v>
      </c>
      <c r="AD644" s="29"/>
      <c r="AE644" s="29" t="s">
        <v>2575</v>
      </c>
      <c r="AG644" s="38">
        <v>1</v>
      </c>
      <c r="AH644" s="38" t="s">
        <v>5945</v>
      </c>
      <c r="AI644" s="38" t="s">
        <v>4440</v>
      </c>
      <c r="AJ644" s="38" t="s">
        <v>6348</v>
      </c>
      <c r="AK644" s="38" t="s">
        <v>6349</v>
      </c>
      <c r="AL644" s="301" t="s">
        <v>4752</v>
      </c>
      <c r="AR644" s="29" t="str">
        <f t="shared" si="98"/>
        <v>1</v>
      </c>
      <c r="AS644" s="29">
        <f t="shared" si="92"/>
        <v>0</v>
      </c>
      <c r="AT644" s="29">
        <v>0</v>
      </c>
      <c r="AW644" s="29" t="str">
        <f t="shared" si="100"/>
        <v/>
      </c>
      <c r="AX644" s="29" t="str">
        <f t="shared" si="93"/>
        <v/>
      </c>
      <c r="AY644" s="29" t="str">
        <f t="shared" si="99"/>
        <v>https://media.mediathek-tanz-theater.de/iiif/2/nvt_img-i33-004.JP2</v>
      </c>
      <c r="AZ644" s="29" t="str">
        <f t="shared" si="94"/>
        <v>image/jp2</v>
      </c>
      <c r="BA644" s="29" t="str">
        <f t="shared" si="95"/>
        <v>presentation/iiif</v>
      </c>
      <c r="BB644" s="29" t="str">
        <f t="shared" si="96"/>
        <v>https://media.mediathek-tanz-theater.de/iiif/2/nvt_img-i33-004.JP2/full/100,/0/default.jpg</v>
      </c>
      <c r="BC644" s="29" t="str">
        <f t="shared" si="91"/>
        <v>image/jpeg</v>
      </c>
      <c r="BD644" s="29" t="str">
        <f t="shared" si="97"/>
        <v>presentation/thumbnail</v>
      </c>
    </row>
    <row r="645" spans="1:56" ht="12.75" customHeight="1">
      <c r="A645" s="29">
        <v>0</v>
      </c>
      <c r="B645" s="29">
        <v>0</v>
      </c>
      <c r="C645" s="29" t="s">
        <v>6353</v>
      </c>
      <c r="D645" s="29"/>
      <c r="E645" s="29"/>
      <c r="F645" s="29" t="s">
        <v>6343</v>
      </c>
      <c r="G645" s="29"/>
      <c r="H645" s="29"/>
      <c r="I645" s="402" t="s">
        <v>4446</v>
      </c>
      <c r="K645" s="29"/>
      <c r="L645" s="29"/>
      <c r="M645" s="29"/>
      <c r="N645" s="29"/>
      <c r="O645" s="29" t="s">
        <v>1557</v>
      </c>
      <c r="P645" s="25"/>
      <c r="Q645" s="310"/>
      <c r="R645" s="308" t="s">
        <v>24956</v>
      </c>
      <c r="S645" s="29"/>
      <c r="T645" s="29"/>
      <c r="U645" t="s">
        <v>24964</v>
      </c>
      <c r="V645" t="s">
        <v>6345</v>
      </c>
      <c r="W645" s="29"/>
      <c r="X645" s="349" t="s">
        <v>1191</v>
      </c>
      <c r="Y645" s="29" t="s">
        <v>2038</v>
      </c>
      <c r="Z645" s="29" t="s">
        <v>1218</v>
      </c>
      <c r="AA645" s="29" t="s">
        <v>1170</v>
      </c>
      <c r="AB645" s="29"/>
      <c r="AC645" s="29" t="s">
        <v>6347</v>
      </c>
      <c r="AD645" s="29"/>
      <c r="AE645" s="29" t="s">
        <v>2575</v>
      </c>
      <c r="AG645" s="38">
        <v>1</v>
      </c>
      <c r="AH645" s="38" t="s">
        <v>5945</v>
      </c>
      <c r="AI645" s="38" t="s">
        <v>4440</v>
      </c>
      <c r="AJ645" s="38" t="s">
        <v>6348</v>
      </c>
      <c r="AK645" s="38" t="s">
        <v>6349</v>
      </c>
      <c r="AL645" s="301" t="s">
        <v>4752</v>
      </c>
      <c r="AR645" s="29" t="str">
        <f t="shared" si="98"/>
        <v>1</v>
      </c>
      <c r="AS645" s="29">
        <f t="shared" si="92"/>
        <v>0</v>
      </c>
      <c r="AT645" s="29">
        <v>0</v>
      </c>
      <c r="AW645" s="29" t="str">
        <f t="shared" si="100"/>
        <v/>
      </c>
      <c r="AX645" s="29" t="str">
        <f t="shared" si="93"/>
        <v/>
      </c>
      <c r="AY645" s="29" t="str">
        <f t="shared" si="99"/>
        <v>https://media.mediathek-tanz-theater.de/iiif/2/nvt_img-i33-005.JP2</v>
      </c>
      <c r="AZ645" s="29" t="str">
        <f t="shared" si="94"/>
        <v>image/jp2</v>
      </c>
      <c r="BA645" s="29" t="str">
        <f t="shared" si="95"/>
        <v>presentation/iiif</v>
      </c>
      <c r="BB645" s="29" t="str">
        <f t="shared" si="96"/>
        <v>https://media.mediathek-tanz-theater.de/iiif/2/nvt_img-i33-005.JP2/full/100,/0/default.jpg</v>
      </c>
      <c r="BC645" s="29" t="str">
        <f t="shared" ref="BC645:BC708" si="101">IF(NOT(BB645=""),"image/jpeg","")</f>
        <v>image/jpeg</v>
      </c>
      <c r="BD645" s="29" t="str">
        <f t="shared" si="97"/>
        <v>presentation/thumbnail</v>
      </c>
    </row>
    <row r="646" spans="1:56" ht="12.75" customHeight="1">
      <c r="A646" s="29">
        <v>0</v>
      </c>
      <c r="B646" s="29">
        <v>0</v>
      </c>
      <c r="C646" s="29" t="s">
        <v>6354</v>
      </c>
      <c r="D646" s="29"/>
      <c r="E646" s="29"/>
      <c r="F646" s="29" t="s">
        <v>6343</v>
      </c>
      <c r="G646" s="29"/>
      <c r="H646" s="29"/>
      <c r="I646" s="402" t="s">
        <v>4446</v>
      </c>
      <c r="K646" s="29"/>
      <c r="L646" s="29"/>
      <c r="M646" s="29"/>
      <c r="N646" s="29"/>
      <c r="O646" s="29" t="s">
        <v>1557</v>
      </c>
      <c r="P646" s="25"/>
      <c r="Q646" s="310"/>
      <c r="R646" s="308" t="s">
        <v>24956</v>
      </c>
      <c r="S646" s="29"/>
      <c r="T646" s="29"/>
      <c r="U646" t="s">
        <v>28162</v>
      </c>
      <c r="V646" t="s">
        <v>6345</v>
      </c>
      <c r="W646" s="29"/>
      <c r="X646" s="349" t="s">
        <v>1191</v>
      </c>
      <c r="Y646" s="29" t="s">
        <v>2038</v>
      </c>
      <c r="Z646" s="29" t="s">
        <v>1218</v>
      </c>
      <c r="AA646" s="29" t="s">
        <v>1170</v>
      </c>
      <c r="AB646" s="29"/>
      <c r="AC646" s="29" t="s">
        <v>6347</v>
      </c>
      <c r="AD646" s="29"/>
      <c r="AE646" s="29" t="s">
        <v>2575</v>
      </c>
      <c r="AG646" s="38">
        <v>1</v>
      </c>
      <c r="AH646" s="38" t="s">
        <v>5945</v>
      </c>
      <c r="AI646" s="38" t="s">
        <v>4440</v>
      </c>
      <c r="AJ646" s="38" t="s">
        <v>6348</v>
      </c>
      <c r="AK646" s="38" t="s">
        <v>6349</v>
      </c>
      <c r="AL646" s="301" t="s">
        <v>4752</v>
      </c>
      <c r="AR646" s="29" t="str">
        <f t="shared" si="98"/>
        <v>1</v>
      </c>
      <c r="AS646" s="29">
        <f t="shared" ref="AS646:AS709" si="102">AT646</f>
        <v>0</v>
      </c>
      <c r="AT646" s="29">
        <v>0</v>
      </c>
      <c r="AW646" s="29" t="str">
        <f t="shared" si="100"/>
        <v/>
      </c>
      <c r="AX646" s="29" t="str">
        <f t="shared" ref="AX646:AX709" si="103">IF(NOT(AV646=""),"archival/master","")</f>
        <v/>
      </c>
      <c r="AY646" s="29" t="str">
        <f t="shared" si="99"/>
        <v>https://media.mediathek-tanz-theater.de/iiif/2/nvt_img-i33-006.JP2</v>
      </c>
      <c r="AZ646" s="29" t="str">
        <f t="shared" ref="AZ646:AZ709" si="104">IF(NOT(AY646=""),"image/jp2","")</f>
        <v>image/jp2</v>
      </c>
      <c r="BA646" s="29" t="str">
        <f t="shared" ref="BA646:BA709" si="105">IF(NOT(AY646=""),"presentation/iiif","")</f>
        <v>presentation/iiif</v>
      </c>
      <c r="BB646" s="29" t="str">
        <f t="shared" ref="BB646:BB709" si="106">"https://media.mediathek-tanz-theater.de/iiif/2/nvt_"&amp;C646&amp;".JP2/full/100,/0/default.jpg"</f>
        <v>https://media.mediathek-tanz-theater.de/iiif/2/nvt_img-i33-006.JP2/full/100,/0/default.jpg</v>
      </c>
      <c r="BC646" s="29" t="str">
        <f t="shared" si="101"/>
        <v>image/jpeg</v>
      </c>
      <c r="BD646" s="29" t="str">
        <f t="shared" ref="BD646:BD709" si="107">IF(NOT(BB646=""),"presentation/thumbnail","")</f>
        <v>presentation/thumbnail</v>
      </c>
    </row>
    <row r="647" spans="1:56" ht="12.75" customHeight="1">
      <c r="A647" s="29">
        <v>0</v>
      </c>
      <c r="B647" s="29">
        <v>0</v>
      </c>
      <c r="C647" s="29" t="s">
        <v>6355</v>
      </c>
      <c r="D647" s="29"/>
      <c r="E647" s="29"/>
      <c r="F647" s="29" t="s">
        <v>6343</v>
      </c>
      <c r="G647" s="29"/>
      <c r="H647" s="29"/>
      <c r="I647" s="402" t="s">
        <v>4446</v>
      </c>
      <c r="K647" s="29"/>
      <c r="L647" s="29"/>
      <c r="M647" s="29"/>
      <c r="N647" s="29"/>
      <c r="O647" s="29" t="s">
        <v>1557</v>
      </c>
      <c r="P647" s="25"/>
      <c r="Q647" s="310"/>
      <c r="R647" s="308" t="s">
        <v>24956</v>
      </c>
      <c r="S647" s="29"/>
      <c r="T647" s="29"/>
      <c r="U647" t="s">
        <v>25010</v>
      </c>
      <c r="V647" t="s">
        <v>6345</v>
      </c>
      <c r="W647" s="29"/>
      <c r="X647" s="349" t="s">
        <v>1191</v>
      </c>
      <c r="Y647" s="29" t="s">
        <v>2038</v>
      </c>
      <c r="Z647" s="29" t="s">
        <v>1218</v>
      </c>
      <c r="AA647" s="29" t="s">
        <v>1170</v>
      </c>
      <c r="AB647" s="29"/>
      <c r="AC647" s="29" t="s">
        <v>6347</v>
      </c>
      <c r="AD647" s="29"/>
      <c r="AE647" s="29" t="s">
        <v>2575</v>
      </c>
      <c r="AG647" s="38">
        <v>1</v>
      </c>
      <c r="AH647" s="38" t="s">
        <v>5945</v>
      </c>
      <c r="AI647" s="38" t="s">
        <v>4440</v>
      </c>
      <c r="AJ647" s="38" t="s">
        <v>6348</v>
      </c>
      <c r="AK647" s="38" t="s">
        <v>6349</v>
      </c>
      <c r="AL647" s="301" t="s">
        <v>4752</v>
      </c>
      <c r="AR647" s="29" t="str">
        <f t="shared" ref="AR647:AR710" si="108">IF(OR(I647="Negativmappe",I647="Negativstreifen",I647="Diapositivfilm",I647="Fotomappe;(POSITIVE)",AND(I647="Kostümfotografie",NOT(AE647="DT")),AND(I647="Fotografie",NOT(AE647="DT")),AND(I647="Porträtfotografie",NOT(AE647="DT")),AND(I647="Fotodokumentation",NOT(AE647="DT")),AND(I647="Bühnenbildfotografie",NOT(AE647="DT"))),"1","0")</f>
        <v>1</v>
      </c>
      <c r="AS647" s="29">
        <f t="shared" si="102"/>
        <v>0</v>
      </c>
      <c r="AT647" s="29">
        <v>0</v>
      </c>
      <c r="AW647" s="29" t="str">
        <f t="shared" si="100"/>
        <v/>
      </c>
      <c r="AX647" s="29" t="str">
        <f t="shared" si="103"/>
        <v/>
      </c>
      <c r="AY647" s="29" t="str">
        <f t="shared" ref="AY647:AY710" si="109">"https://media.mediathek-tanz-theater.de/iiif/2/nvt_"&amp;C647&amp;".JP2"</f>
        <v>https://media.mediathek-tanz-theater.de/iiif/2/nvt_img-i33-007.JP2</v>
      </c>
      <c r="AZ647" s="29" t="str">
        <f t="shared" si="104"/>
        <v>image/jp2</v>
      </c>
      <c r="BA647" s="29" t="str">
        <f t="shared" si="105"/>
        <v>presentation/iiif</v>
      </c>
      <c r="BB647" s="29" t="str">
        <f t="shared" si="106"/>
        <v>https://media.mediathek-tanz-theater.de/iiif/2/nvt_img-i33-007.JP2/full/100,/0/default.jpg</v>
      </c>
      <c r="BC647" s="29" t="str">
        <f t="shared" si="101"/>
        <v>image/jpeg</v>
      </c>
      <c r="BD647" s="29" t="str">
        <f t="shared" si="107"/>
        <v>presentation/thumbnail</v>
      </c>
    </row>
    <row r="648" spans="1:56" ht="12.75" customHeight="1">
      <c r="A648" s="29">
        <v>0</v>
      </c>
      <c r="B648" s="29">
        <v>0</v>
      </c>
      <c r="C648" s="29" t="s">
        <v>6356</v>
      </c>
      <c r="D648" s="29"/>
      <c r="E648" s="29"/>
      <c r="F648" s="29" t="s">
        <v>6343</v>
      </c>
      <c r="G648" s="29"/>
      <c r="H648" s="29"/>
      <c r="I648" s="402" t="s">
        <v>4446</v>
      </c>
      <c r="K648" s="29"/>
      <c r="L648" s="29"/>
      <c r="M648" s="29"/>
      <c r="N648" s="29"/>
      <c r="O648" s="29" t="s">
        <v>1557</v>
      </c>
      <c r="P648" s="25"/>
      <c r="Q648" s="310"/>
      <c r="R648" s="308" t="s">
        <v>24956</v>
      </c>
      <c r="S648" s="29"/>
      <c r="T648" s="29"/>
      <c r="U648" t="s">
        <v>25057</v>
      </c>
      <c r="V648" t="s">
        <v>6345</v>
      </c>
      <c r="W648" s="29"/>
      <c r="X648" s="349" t="s">
        <v>1191</v>
      </c>
      <c r="Y648" s="29" t="s">
        <v>2038</v>
      </c>
      <c r="Z648" s="29" t="s">
        <v>1218</v>
      </c>
      <c r="AA648" s="29" t="s">
        <v>1170</v>
      </c>
      <c r="AB648" s="29"/>
      <c r="AC648" s="29" t="s">
        <v>6347</v>
      </c>
      <c r="AD648" s="29"/>
      <c r="AE648" s="29" t="s">
        <v>2575</v>
      </c>
      <c r="AG648" s="38">
        <v>1</v>
      </c>
      <c r="AH648" s="38" t="s">
        <v>5945</v>
      </c>
      <c r="AI648" s="38" t="s">
        <v>4440</v>
      </c>
      <c r="AJ648" s="38" t="s">
        <v>6348</v>
      </c>
      <c r="AK648" s="38" t="s">
        <v>6349</v>
      </c>
      <c r="AL648" s="301" t="s">
        <v>4752</v>
      </c>
      <c r="AR648" s="29" t="str">
        <f t="shared" si="108"/>
        <v>1</v>
      </c>
      <c r="AS648" s="29">
        <f t="shared" si="102"/>
        <v>0</v>
      </c>
      <c r="AT648" s="29">
        <v>0</v>
      </c>
      <c r="AW648" s="29" t="str">
        <f t="shared" ref="AW648:AW711" si="110">IF(NOT(AV648=""),"image/tiff","")</f>
        <v/>
      </c>
      <c r="AX648" s="29" t="str">
        <f t="shared" si="103"/>
        <v/>
      </c>
      <c r="AY648" s="29" t="str">
        <f t="shared" si="109"/>
        <v>https://media.mediathek-tanz-theater.de/iiif/2/nvt_img-i33-008.JP2</v>
      </c>
      <c r="AZ648" s="29" t="str">
        <f t="shared" si="104"/>
        <v>image/jp2</v>
      </c>
      <c r="BA648" s="29" t="str">
        <f t="shared" si="105"/>
        <v>presentation/iiif</v>
      </c>
      <c r="BB648" s="29" t="str">
        <f t="shared" si="106"/>
        <v>https://media.mediathek-tanz-theater.de/iiif/2/nvt_img-i33-008.JP2/full/100,/0/default.jpg</v>
      </c>
      <c r="BC648" s="29" t="str">
        <f t="shared" si="101"/>
        <v>image/jpeg</v>
      </c>
      <c r="BD648" s="29" t="str">
        <f t="shared" si="107"/>
        <v>presentation/thumbnail</v>
      </c>
    </row>
    <row r="649" spans="1:56" ht="12.75" customHeight="1">
      <c r="A649" s="29">
        <v>0</v>
      </c>
      <c r="B649" s="29">
        <v>0</v>
      </c>
      <c r="C649" s="29" t="s">
        <v>6357</v>
      </c>
      <c r="D649" s="29"/>
      <c r="E649" s="29"/>
      <c r="F649" s="29" t="s">
        <v>6343</v>
      </c>
      <c r="G649" s="29"/>
      <c r="H649" s="29"/>
      <c r="I649" s="402" t="s">
        <v>4446</v>
      </c>
      <c r="K649" s="29"/>
      <c r="L649" s="29"/>
      <c r="M649" s="29"/>
      <c r="N649" s="29"/>
      <c r="O649" s="29" t="s">
        <v>1557</v>
      </c>
      <c r="P649" s="25"/>
      <c r="Q649" s="310"/>
      <c r="R649" s="308" t="s">
        <v>24956</v>
      </c>
      <c r="S649" s="29"/>
      <c r="T649" s="29"/>
      <c r="U649" t="s">
        <v>22664</v>
      </c>
      <c r="V649" t="s">
        <v>6345</v>
      </c>
      <c r="W649" s="29"/>
      <c r="X649" s="349" t="s">
        <v>1191</v>
      </c>
      <c r="Y649" s="29" t="s">
        <v>2038</v>
      </c>
      <c r="Z649" s="29" t="s">
        <v>1218</v>
      </c>
      <c r="AA649" s="29" t="s">
        <v>1170</v>
      </c>
      <c r="AB649" s="29"/>
      <c r="AC649" s="29" t="s">
        <v>6347</v>
      </c>
      <c r="AD649" s="29"/>
      <c r="AE649" s="29" t="s">
        <v>2575</v>
      </c>
      <c r="AG649" s="38">
        <v>1</v>
      </c>
      <c r="AH649" s="38" t="s">
        <v>5945</v>
      </c>
      <c r="AI649" s="38" t="s">
        <v>4440</v>
      </c>
      <c r="AJ649" s="38" t="s">
        <v>6348</v>
      </c>
      <c r="AK649" s="38" t="s">
        <v>6349</v>
      </c>
      <c r="AL649" s="301" t="s">
        <v>4752</v>
      </c>
      <c r="AR649" s="29" t="str">
        <f t="shared" si="108"/>
        <v>1</v>
      </c>
      <c r="AS649" s="29">
        <f t="shared" si="102"/>
        <v>0</v>
      </c>
      <c r="AT649" s="29">
        <v>0</v>
      </c>
      <c r="AW649" s="29" t="str">
        <f t="shared" si="110"/>
        <v/>
      </c>
      <c r="AX649" s="29" t="str">
        <f t="shared" si="103"/>
        <v/>
      </c>
      <c r="AY649" s="29" t="str">
        <f t="shared" si="109"/>
        <v>https://media.mediathek-tanz-theater.de/iiif/2/nvt_img-i33-009.JP2</v>
      </c>
      <c r="AZ649" s="29" t="str">
        <f t="shared" si="104"/>
        <v>image/jp2</v>
      </c>
      <c r="BA649" s="29" t="str">
        <f t="shared" si="105"/>
        <v>presentation/iiif</v>
      </c>
      <c r="BB649" s="29" t="str">
        <f t="shared" si="106"/>
        <v>https://media.mediathek-tanz-theater.de/iiif/2/nvt_img-i33-009.JP2/full/100,/0/default.jpg</v>
      </c>
      <c r="BC649" s="29" t="str">
        <f t="shared" si="101"/>
        <v>image/jpeg</v>
      </c>
      <c r="BD649" s="29" t="str">
        <f t="shared" si="107"/>
        <v>presentation/thumbnail</v>
      </c>
    </row>
    <row r="650" spans="1:56" ht="12.75" customHeight="1">
      <c r="A650" s="29">
        <v>0</v>
      </c>
      <c r="B650" s="29">
        <v>0</v>
      </c>
      <c r="C650" s="29" t="s">
        <v>6358</v>
      </c>
      <c r="D650" s="29"/>
      <c r="E650" s="29"/>
      <c r="F650" s="29" t="s">
        <v>6343</v>
      </c>
      <c r="G650" s="29"/>
      <c r="H650" s="29"/>
      <c r="I650" s="402" t="s">
        <v>4446</v>
      </c>
      <c r="K650" s="29"/>
      <c r="L650" s="29"/>
      <c r="M650" s="29"/>
      <c r="N650" s="29"/>
      <c r="O650" s="29" t="s">
        <v>1557</v>
      </c>
      <c r="P650" s="25"/>
      <c r="Q650" s="310"/>
      <c r="R650" s="308" t="s">
        <v>24956</v>
      </c>
      <c r="S650" s="29"/>
      <c r="T650" s="29"/>
      <c r="U650" t="s">
        <v>25000</v>
      </c>
      <c r="V650" t="s">
        <v>6345</v>
      </c>
      <c r="W650" s="29"/>
      <c r="X650" s="349" t="s">
        <v>1191</v>
      </c>
      <c r="Y650" s="29" t="s">
        <v>2038</v>
      </c>
      <c r="Z650" s="29" t="s">
        <v>1218</v>
      </c>
      <c r="AA650" s="29" t="s">
        <v>1170</v>
      </c>
      <c r="AB650" s="29"/>
      <c r="AC650" s="29" t="s">
        <v>6347</v>
      </c>
      <c r="AD650" s="29"/>
      <c r="AE650" s="29" t="s">
        <v>2575</v>
      </c>
      <c r="AG650" s="38">
        <v>1</v>
      </c>
      <c r="AH650" s="38" t="s">
        <v>5945</v>
      </c>
      <c r="AI650" s="38" t="s">
        <v>4440</v>
      </c>
      <c r="AJ650" s="38" t="s">
        <v>6348</v>
      </c>
      <c r="AK650" s="38" t="s">
        <v>6349</v>
      </c>
      <c r="AL650" s="301" t="s">
        <v>4752</v>
      </c>
      <c r="AR650" s="29" t="str">
        <f t="shared" si="108"/>
        <v>1</v>
      </c>
      <c r="AS650" s="29">
        <f t="shared" si="102"/>
        <v>0</v>
      </c>
      <c r="AT650" s="29">
        <v>0</v>
      </c>
      <c r="AW650" s="29" t="str">
        <f t="shared" si="110"/>
        <v/>
      </c>
      <c r="AX650" s="29" t="str">
        <f t="shared" si="103"/>
        <v/>
      </c>
      <c r="AY650" s="29" t="str">
        <f t="shared" si="109"/>
        <v>https://media.mediathek-tanz-theater.de/iiif/2/nvt_img-i33-010.JP2</v>
      </c>
      <c r="AZ650" s="29" t="str">
        <f t="shared" si="104"/>
        <v>image/jp2</v>
      </c>
      <c r="BA650" s="29" t="str">
        <f t="shared" si="105"/>
        <v>presentation/iiif</v>
      </c>
      <c r="BB650" s="29" t="str">
        <f t="shared" si="106"/>
        <v>https://media.mediathek-tanz-theater.de/iiif/2/nvt_img-i33-010.JP2/full/100,/0/default.jpg</v>
      </c>
      <c r="BC650" s="29" t="str">
        <f t="shared" si="101"/>
        <v>image/jpeg</v>
      </c>
      <c r="BD650" s="29" t="str">
        <f t="shared" si="107"/>
        <v>presentation/thumbnail</v>
      </c>
    </row>
    <row r="651" spans="1:56" ht="12.75" customHeight="1">
      <c r="A651" s="29">
        <v>0</v>
      </c>
      <c r="B651" s="29">
        <v>0</v>
      </c>
      <c r="C651" s="29" t="s">
        <v>6359</v>
      </c>
      <c r="D651" s="29"/>
      <c r="E651" s="29"/>
      <c r="F651" s="29" t="s">
        <v>6343</v>
      </c>
      <c r="G651" s="29"/>
      <c r="H651" s="29"/>
      <c r="I651" s="402" t="s">
        <v>4446</v>
      </c>
      <c r="K651" s="29"/>
      <c r="L651" s="29"/>
      <c r="M651" s="29"/>
      <c r="N651" s="29"/>
      <c r="O651" s="29" t="s">
        <v>1557</v>
      </c>
      <c r="P651" s="25"/>
      <c r="Q651" s="310"/>
      <c r="R651" s="308" t="s">
        <v>24956</v>
      </c>
      <c r="S651" s="29"/>
      <c r="T651" s="29"/>
      <c r="U651" t="s">
        <v>25000</v>
      </c>
      <c r="V651" t="s">
        <v>6345</v>
      </c>
      <c r="W651" s="29"/>
      <c r="X651" s="349" t="s">
        <v>1191</v>
      </c>
      <c r="Y651" s="29" t="s">
        <v>2038</v>
      </c>
      <c r="Z651" s="29" t="s">
        <v>1218</v>
      </c>
      <c r="AA651" s="29" t="s">
        <v>1170</v>
      </c>
      <c r="AB651" s="29"/>
      <c r="AC651" s="29" t="s">
        <v>6347</v>
      </c>
      <c r="AD651" s="29"/>
      <c r="AE651" s="29" t="s">
        <v>2575</v>
      </c>
      <c r="AG651" s="38">
        <v>1</v>
      </c>
      <c r="AH651" s="38" t="s">
        <v>5945</v>
      </c>
      <c r="AI651" s="38" t="s">
        <v>4440</v>
      </c>
      <c r="AJ651" s="38" t="s">
        <v>6348</v>
      </c>
      <c r="AK651" s="38" t="s">
        <v>6349</v>
      </c>
      <c r="AL651" s="301" t="s">
        <v>4752</v>
      </c>
      <c r="AR651" s="29" t="str">
        <f t="shared" si="108"/>
        <v>1</v>
      </c>
      <c r="AS651" s="29">
        <f t="shared" si="102"/>
        <v>0</v>
      </c>
      <c r="AT651" s="29">
        <v>0</v>
      </c>
      <c r="AW651" s="29" t="str">
        <f t="shared" si="110"/>
        <v/>
      </c>
      <c r="AX651" s="29" t="str">
        <f t="shared" si="103"/>
        <v/>
      </c>
      <c r="AY651" s="29" t="str">
        <f t="shared" si="109"/>
        <v>https://media.mediathek-tanz-theater.de/iiif/2/nvt_img-i33-011.JP2</v>
      </c>
      <c r="AZ651" s="29" t="str">
        <f t="shared" si="104"/>
        <v>image/jp2</v>
      </c>
      <c r="BA651" s="29" t="str">
        <f t="shared" si="105"/>
        <v>presentation/iiif</v>
      </c>
      <c r="BB651" s="29" t="str">
        <f t="shared" si="106"/>
        <v>https://media.mediathek-tanz-theater.de/iiif/2/nvt_img-i33-011.JP2/full/100,/0/default.jpg</v>
      </c>
      <c r="BC651" s="29" t="str">
        <f t="shared" si="101"/>
        <v>image/jpeg</v>
      </c>
      <c r="BD651" s="29" t="str">
        <f t="shared" si="107"/>
        <v>presentation/thumbnail</v>
      </c>
    </row>
    <row r="652" spans="1:56" ht="12.75" customHeight="1">
      <c r="A652" s="29">
        <v>0</v>
      </c>
      <c r="B652" s="29">
        <v>0</v>
      </c>
      <c r="C652" s="29" t="s">
        <v>6360</v>
      </c>
      <c r="D652" s="29"/>
      <c r="E652" s="29"/>
      <c r="F652" s="29" t="s">
        <v>6343</v>
      </c>
      <c r="G652" s="29"/>
      <c r="H652" s="29"/>
      <c r="I652" s="402" t="s">
        <v>4446</v>
      </c>
      <c r="K652" s="29"/>
      <c r="L652" s="29"/>
      <c r="M652" s="29"/>
      <c r="N652" s="29"/>
      <c r="O652" s="29" t="s">
        <v>1557</v>
      </c>
      <c r="P652" s="25"/>
      <c r="Q652" s="310"/>
      <c r="R652" s="308" t="s">
        <v>24956</v>
      </c>
      <c r="S652" s="29"/>
      <c r="T652" s="29"/>
      <c r="U652" t="s">
        <v>22664</v>
      </c>
      <c r="V652" t="s">
        <v>6345</v>
      </c>
      <c r="W652" s="29"/>
      <c r="X652" s="349" t="s">
        <v>1191</v>
      </c>
      <c r="Y652" s="29" t="s">
        <v>2038</v>
      </c>
      <c r="Z652" s="29" t="s">
        <v>1218</v>
      </c>
      <c r="AA652" s="29" t="s">
        <v>1170</v>
      </c>
      <c r="AB652" s="29"/>
      <c r="AC652" s="29" t="s">
        <v>6347</v>
      </c>
      <c r="AD652" s="29"/>
      <c r="AE652" s="29" t="s">
        <v>2575</v>
      </c>
      <c r="AG652" s="38">
        <v>1</v>
      </c>
      <c r="AH652" s="38" t="s">
        <v>5945</v>
      </c>
      <c r="AI652" s="38" t="s">
        <v>4440</v>
      </c>
      <c r="AJ652" s="38" t="s">
        <v>6348</v>
      </c>
      <c r="AK652" s="38" t="s">
        <v>6349</v>
      </c>
      <c r="AL652" s="301" t="s">
        <v>4752</v>
      </c>
      <c r="AR652" s="29" t="str">
        <f t="shared" si="108"/>
        <v>1</v>
      </c>
      <c r="AS652" s="29">
        <f t="shared" si="102"/>
        <v>0</v>
      </c>
      <c r="AT652" s="29">
        <v>0</v>
      </c>
      <c r="AW652" s="29" t="str">
        <f t="shared" si="110"/>
        <v/>
      </c>
      <c r="AX652" s="29" t="str">
        <f t="shared" si="103"/>
        <v/>
      </c>
      <c r="AY652" s="29" t="str">
        <f t="shared" si="109"/>
        <v>https://media.mediathek-tanz-theater.de/iiif/2/nvt_img-i33-012.JP2</v>
      </c>
      <c r="AZ652" s="29" t="str">
        <f t="shared" si="104"/>
        <v>image/jp2</v>
      </c>
      <c r="BA652" s="29" t="str">
        <f t="shared" si="105"/>
        <v>presentation/iiif</v>
      </c>
      <c r="BB652" s="29" t="str">
        <f t="shared" si="106"/>
        <v>https://media.mediathek-tanz-theater.de/iiif/2/nvt_img-i33-012.JP2/full/100,/0/default.jpg</v>
      </c>
      <c r="BC652" s="29" t="str">
        <f t="shared" si="101"/>
        <v>image/jpeg</v>
      </c>
      <c r="BD652" s="29" t="str">
        <f t="shared" si="107"/>
        <v>presentation/thumbnail</v>
      </c>
    </row>
    <row r="653" spans="1:56" ht="12.75" customHeight="1">
      <c r="A653" s="29">
        <v>0</v>
      </c>
      <c r="B653" s="29">
        <v>0</v>
      </c>
      <c r="C653" s="29" t="s">
        <v>6361</v>
      </c>
      <c r="D653" s="29"/>
      <c r="E653" s="29"/>
      <c r="F653" s="29" t="s">
        <v>6343</v>
      </c>
      <c r="G653" s="29"/>
      <c r="H653" s="29"/>
      <c r="I653" s="402" t="s">
        <v>4446</v>
      </c>
      <c r="K653" s="29"/>
      <c r="L653" s="29"/>
      <c r="M653" s="29"/>
      <c r="N653" s="29"/>
      <c r="O653" s="29" t="s">
        <v>1557</v>
      </c>
      <c r="P653" s="25"/>
      <c r="Q653" s="310"/>
      <c r="R653" s="308" t="s">
        <v>24956</v>
      </c>
      <c r="S653" s="29"/>
      <c r="T653" s="29"/>
      <c r="U653" s="266"/>
      <c r="V653" t="s">
        <v>6345</v>
      </c>
      <c r="W653" s="29"/>
      <c r="X653" s="349" t="s">
        <v>1191</v>
      </c>
      <c r="Y653" s="29" t="s">
        <v>2038</v>
      </c>
      <c r="Z653" s="29" t="s">
        <v>1218</v>
      </c>
      <c r="AA653" s="29" t="s">
        <v>1170</v>
      </c>
      <c r="AB653" s="29"/>
      <c r="AC653" s="29" t="s">
        <v>6347</v>
      </c>
      <c r="AD653" s="29"/>
      <c r="AE653" s="29" t="s">
        <v>2575</v>
      </c>
      <c r="AG653" s="38">
        <v>1</v>
      </c>
      <c r="AH653" s="38" t="s">
        <v>5945</v>
      </c>
      <c r="AI653" s="38" t="s">
        <v>4440</v>
      </c>
      <c r="AJ653" s="38" t="s">
        <v>6348</v>
      </c>
      <c r="AK653" s="38" t="s">
        <v>6349</v>
      </c>
      <c r="AL653" s="301" t="s">
        <v>4752</v>
      </c>
      <c r="AR653" s="29" t="str">
        <f t="shared" si="108"/>
        <v>1</v>
      </c>
      <c r="AS653" s="29">
        <f t="shared" si="102"/>
        <v>0</v>
      </c>
      <c r="AT653" s="29">
        <v>0</v>
      </c>
      <c r="AW653" s="29" t="str">
        <f t="shared" si="110"/>
        <v/>
      </c>
      <c r="AX653" s="29" t="str">
        <f t="shared" si="103"/>
        <v/>
      </c>
      <c r="AY653" s="29" t="str">
        <f t="shared" si="109"/>
        <v>https://media.mediathek-tanz-theater.de/iiif/2/nvt_img-i33-013.JP2</v>
      </c>
      <c r="AZ653" s="29" t="str">
        <f t="shared" si="104"/>
        <v>image/jp2</v>
      </c>
      <c r="BA653" s="29" t="str">
        <f t="shared" si="105"/>
        <v>presentation/iiif</v>
      </c>
      <c r="BB653" s="29" t="str">
        <f t="shared" si="106"/>
        <v>https://media.mediathek-tanz-theater.de/iiif/2/nvt_img-i33-013.JP2/full/100,/0/default.jpg</v>
      </c>
      <c r="BC653" s="29" t="str">
        <f t="shared" si="101"/>
        <v>image/jpeg</v>
      </c>
      <c r="BD653" s="29" t="str">
        <f t="shared" si="107"/>
        <v>presentation/thumbnail</v>
      </c>
    </row>
    <row r="654" spans="1:56" ht="12.75" customHeight="1">
      <c r="A654" s="29">
        <v>0</v>
      </c>
      <c r="B654" s="29">
        <v>0</v>
      </c>
      <c r="C654" s="29" t="s">
        <v>6362</v>
      </c>
      <c r="D654" s="29"/>
      <c r="E654" s="29"/>
      <c r="F654" s="29" t="s">
        <v>6343</v>
      </c>
      <c r="G654" s="29"/>
      <c r="H654" s="29"/>
      <c r="I654" s="402" t="s">
        <v>4446</v>
      </c>
      <c r="K654" s="29"/>
      <c r="L654" s="29"/>
      <c r="M654" s="29"/>
      <c r="N654" s="29"/>
      <c r="O654" s="29" t="s">
        <v>1557</v>
      </c>
      <c r="P654" s="25"/>
      <c r="Q654" s="310"/>
      <c r="R654" s="308" t="s">
        <v>24956</v>
      </c>
      <c r="S654" s="29"/>
      <c r="T654" s="29"/>
      <c r="U654" t="s">
        <v>25058</v>
      </c>
      <c r="V654" t="s">
        <v>6345</v>
      </c>
      <c r="W654" s="29"/>
      <c r="X654" s="349" t="s">
        <v>1191</v>
      </c>
      <c r="Y654" s="29" t="s">
        <v>2038</v>
      </c>
      <c r="Z654" s="29" t="s">
        <v>1218</v>
      </c>
      <c r="AA654" s="29" t="s">
        <v>1170</v>
      </c>
      <c r="AB654" s="29"/>
      <c r="AC654" s="29" t="s">
        <v>6347</v>
      </c>
      <c r="AD654" s="29"/>
      <c r="AE654" s="29" t="s">
        <v>2575</v>
      </c>
      <c r="AG654" s="38">
        <v>1</v>
      </c>
      <c r="AH654" s="38" t="s">
        <v>5945</v>
      </c>
      <c r="AI654" s="38" t="s">
        <v>4440</v>
      </c>
      <c r="AJ654" s="38" t="s">
        <v>6348</v>
      </c>
      <c r="AK654" s="38" t="s">
        <v>6349</v>
      </c>
      <c r="AL654" s="301" t="s">
        <v>4752</v>
      </c>
      <c r="AR654" s="29" t="str">
        <f t="shared" si="108"/>
        <v>1</v>
      </c>
      <c r="AS654" s="29">
        <f t="shared" si="102"/>
        <v>0</v>
      </c>
      <c r="AT654" s="29">
        <v>0</v>
      </c>
      <c r="AW654" s="29" t="str">
        <f t="shared" si="110"/>
        <v/>
      </c>
      <c r="AX654" s="29" t="str">
        <f t="shared" si="103"/>
        <v/>
      </c>
      <c r="AY654" s="29" t="str">
        <f t="shared" si="109"/>
        <v>https://media.mediathek-tanz-theater.de/iiif/2/nvt_img-i33-014.JP2</v>
      </c>
      <c r="AZ654" s="29" t="str">
        <f t="shared" si="104"/>
        <v>image/jp2</v>
      </c>
      <c r="BA654" s="29" t="str">
        <f t="shared" si="105"/>
        <v>presentation/iiif</v>
      </c>
      <c r="BB654" s="29" t="str">
        <f t="shared" si="106"/>
        <v>https://media.mediathek-tanz-theater.de/iiif/2/nvt_img-i33-014.JP2/full/100,/0/default.jpg</v>
      </c>
      <c r="BC654" s="29" t="str">
        <f t="shared" si="101"/>
        <v>image/jpeg</v>
      </c>
      <c r="BD654" s="29" t="str">
        <f t="shared" si="107"/>
        <v>presentation/thumbnail</v>
      </c>
    </row>
    <row r="655" spans="1:56" ht="12.75" customHeight="1">
      <c r="A655" s="29">
        <v>0</v>
      </c>
      <c r="B655" s="29">
        <v>0</v>
      </c>
      <c r="C655" s="29" t="s">
        <v>6363</v>
      </c>
      <c r="D655" s="29"/>
      <c r="E655" s="29"/>
      <c r="F655" s="29" t="s">
        <v>6343</v>
      </c>
      <c r="G655" s="29"/>
      <c r="H655" s="29"/>
      <c r="I655" s="402" t="s">
        <v>4446</v>
      </c>
      <c r="K655" s="29"/>
      <c r="L655" s="29"/>
      <c r="M655" s="29"/>
      <c r="N655" s="29"/>
      <c r="O655" s="29" t="s">
        <v>1557</v>
      </c>
      <c r="P655" s="25"/>
      <c r="Q655" s="310"/>
      <c r="R655" s="308" t="s">
        <v>24956</v>
      </c>
      <c r="S655" s="29"/>
      <c r="T655" s="29"/>
      <c r="U655" t="s">
        <v>25059</v>
      </c>
      <c r="V655" t="s">
        <v>6345</v>
      </c>
      <c r="W655" s="29"/>
      <c r="X655" s="349" t="s">
        <v>1191</v>
      </c>
      <c r="Y655" s="29" t="s">
        <v>2038</v>
      </c>
      <c r="Z655" s="29" t="s">
        <v>1218</v>
      </c>
      <c r="AA655" s="29" t="s">
        <v>1170</v>
      </c>
      <c r="AB655" s="29"/>
      <c r="AC655" s="29" t="s">
        <v>6347</v>
      </c>
      <c r="AD655" s="29"/>
      <c r="AE655" s="29" t="s">
        <v>2575</v>
      </c>
      <c r="AG655" s="38">
        <v>1</v>
      </c>
      <c r="AH655" s="38" t="s">
        <v>5945</v>
      </c>
      <c r="AI655" s="38" t="s">
        <v>4440</v>
      </c>
      <c r="AJ655" s="38" t="s">
        <v>6348</v>
      </c>
      <c r="AK655" s="38" t="s">
        <v>6349</v>
      </c>
      <c r="AL655" s="301" t="s">
        <v>4752</v>
      </c>
      <c r="AR655" s="29" t="str">
        <f t="shared" si="108"/>
        <v>1</v>
      </c>
      <c r="AS655" s="29">
        <f t="shared" si="102"/>
        <v>0</v>
      </c>
      <c r="AT655" s="29">
        <v>0</v>
      </c>
      <c r="AW655" s="29" t="str">
        <f t="shared" si="110"/>
        <v/>
      </c>
      <c r="AX655" s="29" t="str">
        <f t="shared" si="103"/>
        <v/>
      </c>
      <c r="AY655" s="29" t="str">
        <f t="shared" si="109"/>
        <v>https://media.mediathek-tanz-theater.de/iiif/2/nvt_img-i33-015.JP2</v>
      </c>
      <c r="AZ655" s="29" t="str">
        <f t="shared" si="104"/>
        <v>image/jp2</v>
      </c>
      <c r="BA655" s="29" t="str">
        <f t="shared" si="105"/>
        <v>presentation/iiif</v>
      </c>
      <c r="BB655" s="29" t="str">
        <f t="shared" si="106"/>
        <v>https://media.mediathek-tanz-theater.de/iiif/2/nvt_img-i33-015.JP2/full/100,/0/default.jpg</v>
      </c>
      <c r="BC655" s="29" t="str">
        <f t="shared" si="101"/>
        <v>image/jpeg</v>
      </c>
      <c r="BD655" s="29" t="str">
        <f t="shared" si="107"/>
        <v>presentation/thumbnail</v>
      </c>
    </row>
    <row r="656" spans="1:56" ht="12.75" customHeight="1">
      <c r="A656" s="29">
        <v>0</v>
      </c>
      <c r="B656" s="29">
        <v>0</v>
      </c>
      <c r="C656" s="29" t="s">
        <v>6364</v>
      </c>
      <c r="D656" s="29"/>
      <c r="E656" s="29"/>
      <c r="F656" s="29" t="s">
        <v>6343</v>
      </c>
      <c r="G656" s="29"/>
      <c r="H656" s="29"/>
      <c r="I656" s="402" t="s">
        <v>4446</v>
      </c>
      <c r="K656" s="29"/>
      <c r="L656" s="29"/>
      <c r="M656" s="29"/>
      <c r="N656" s="29"/>
      <c r="O656" s="29" t="s">
        <v>1557</v>
      </c>
      <c r="P656" s="25"/>
      <c r="Q656" s="310"/>
      <c r="R656" s="308" t="s">
        <v>24956</v>
      </c>
      <c r="S656" s="29"/>
      <c r="T656" s="29"/>
      <c r="U656" t="s">
        <v>25060</v>
      </c>
      <c r="V656" t="s">
        <v>6345</v>
      </c>
      <c r="W656" s="29"/>
      <c r="X656" s="349" t="s">
        <v>1191</v>
      </c>
      <c r="Y656" s="29" t="s">
        <v>2038</v>
      </c>
      <c r="Z656" s="29" t="s">
        <v>1218</v>
      </c>
      <c r="AA656" s="29" t="s">
        <v>1170</v>
      </c>
      <c r="AB656" s="29"/>
      <c r="AC656" s="29" t="s">
        <v>6347</v>
      </c>
      <c r="AD656" s="29"/>
      <c r="AE656" s="29" t="s">
        <v>2575</v>
      </c>
      <c r="AG656" s="38">
        <v>1</v>
      </c>
      <c r="AH656" s="38" t="s">
        <v>5945</v>
      </c>
      <c r="AI656" s="38" t="s">
        <v>4440</v>
      </c>
      <c r="AJ656" s="38" t="s">
        <v>6348</v>
      </c>
      <c r="AK656" s="38" t="s">
        <v>6349</v>
      </c>
      <c r="AL656" s="301" t="s">
        <v>4752</v>
      </c>
      <c r="AR656" s="29" t="str">
        <f t="shared" si="108"/>
        <v>1</v>
      </c>
      <c r="AS656" s="29">
        <f t="shared" si="102"/>
        <v>0</v>
      </c>
      <c r="AT656" s="29">
        <v>0</v>
      </c>
      <c r="AW656" s="29" t="str">
        <f t="shared" si="110"/>
        <v/>
      </c>
      <c r="AX656" s="29" t="str">
        <f t="shared" si="103"/>
        <v/>
      </c>
      <c r="AY656" s="29" t="str">
        <f t="shared" si="109"/>
        <v>https://media.mediathek-tanz-theater.de/iiif/2/nvt_img-i33-016.JP2</v>
      </c>
      <c r="AZ656" s="29" t="str">
        <f t="shared" si="104"/>
        <v>image/jp2</v>
      </c>
      <c r="BA656" s="29" t="str">
        <f t="shared" si="105"/>
        <v>presentation/iiif</v>
      </c>
      <c r="BB656" s="29" t="str">
        <f t="shared" si="106"/>
        <v>https://media.mediathek-tanz-theater.de/iiif/2/nvt_img-i33-016.JP2/full/100,/0/default.jpg</v>
      </c>
      <c r="BC656" s="29" t="str">
        <f t="shared" si="101"/>
        <v>image/jpeg</v>
      </c>
      <c r="BD656" s="29" t="str">
        <f t="shared" si="107"/>
        <v>presentation/thumbnail</v>
      </c>
    </row>
    <row r="657" spans="1:56" ht="12.75" customHeight="1">
      <c r="A657" s="29">
        <v>0</v>
      </c>
      <c r="B657" s="29">
        <v>0</v>
      </c>
      <c r="C657" s="29" t="s">
        <v>6365</v>
      </c>
      <c r="D657" s="29"/>
      <c r="E657" s="29"/>
      <c r="F657" s="29" t="s">
        <v>6343</v>
      </c>
      <c r="G657" s="29"/>
      <c r="H657" s="29"/>
      <c r="I657" s="402" t="s">
        <v>4446</v>
      </c>
      <c r="K657" s="29"/>
      <c r="L657" s="29"/>
      <c r="M657" s="29"/>
      <c r="N657" s="29"/>
      <c r="O657" s="29" t="s">
        <v>1557</v>
      </c>
      <c r="P657" s="25"/>
      <c r="Q657" s="310"/>
      <c r="R657" s="308" t="s">
        <v>24956</v>
      </c>
      <c r="S657" s="29"/>
      <c r="T657" s="29"/>
      <c r="U657" t="s">
        <v>25056</v>
      </c>
      <c r="V657" t="s">
        <v>6345</v>
      </c>
      <c r="W657" s="29"/>
      <c r="X657" s="349" t="s">
        <v>1191</v>
      </c>
      <c r="Y657" s="29" t="s">
        <v>2038</v>
      </c>
      <c r="Z657" s="29" t="s">
        <v>1218</v>
      </c>
      <c r="AA657" s="29" t="s">
        <v>1170</v>
      </c>
      <c r="AB657" s="29"/>
      <c r="AC657" s="29" t="s">
        <v>6347</v>
      </c>
      <c r="AD657" s="29"/>
      <c r="AE657" s="29" t="s">
        <v>2575</v>
      </c>
      <c r="AG657" s="38">
        <v>1</v>
      </c>
      <c r="AH657" s="38" t="s">
        <v>5945</v>
      </c>
      <c r="AI657" s="38" t="s">
        <v>4440</v>
      </c>
      <c r="AJ657" s="38" t="s">
        <v>6348</v>
      </c>
      <c r="AK657" s="38" t="s">
        <v>6349</v>
      </c>
      <c r="AL657" s="301" t="s">
        <v>4752</v>
      </c>
      <c r="AR657" s="29" t="str">
        <f t="shared" si="108"/>
        <v>1</v>
      </c>
      <c r="AS657" s="29">
        <f t="shared" si="102"/>
        <v>0</v>
      </c>
      <c r="AT657" s="29">
        <v>0</v>
      </c>
      <c r="AW657" s="29" t="str">
        <f t="shared" si="110"/>
        <v/>
      </c>
      <c r="AX657" s="29" t="str">
        <f t="shared" si="103"/>
        <v/>
      </c>
      <c r="AY657" s="29" t="str">
        <f t="shared" si="109"/>
        <v>https://media.mediathek-tanz-theater.de/iiif/2/nvt_img-i33-017.JP2</v>
      </c>
      <c r="AZ657" s="29" t="str">
        <f t="shared" si="104"/>
        <v>image/jp2</v>
      </c>
      <c r="BA657" s="29" t="str">
        <f t="shared" si="105"/>
        <v>presentation/iiif</v>
      </c>
      <c r="BB657" s="29" t="str">
        <f t="shared" si="106"/>
        <v>https://media.mediathek-tanz-theater.de/iiif/2/nvt_img-i33-017.JP2/full/100,/0/default.jpg</v>
      </c>
      <c r="BC657" s="29" t="str">
        <f t="shared" si="101"/>
        <v>image/jpeg</v>
      </c>
      <c r="BD657" s="29" t="str">
        <f t="shared" si="107"/>
        <v>presentation/thumbnail</v>
      </c>
    </row>
    <row r="658" spans="1:56" ht="12.75" customHeight="1">
      <c r="A658" s="29">
        <v>0</v>
      </c>
      <c r="B658" s="29">
        <v>0</v>
      </c>
      <c r="C658" s="29" t="s">
        <v>6366</v>
      </c>
      <c r="D658" s="29"/>
      <c r="E658" s="29"/>
      <c r="F658" s="29" t="s">
        <v>6343</v>
      </c>
      <c r="G658" s="29"/>
      <c r="H658" s="29"/>
      <c r="I658" s="402" t="s">
        <v>4446</v>
      </c>
      <c r="K658" s="29"/>
      <c r="L658" s="29"/>
      <c r="M658" s="29"/>
      <c r="N658" s="29"/>
      <c r="O658" s="29" t="s">
        <v>1557</v>
      </c>
      <c r="P658" s="25"/>
      <c r="Q658" s="310"/>
      <c r="R658" s="308" t="s">
        <v>24956</v>
      </c>
      <c r="S658" s="29"/>
      <c r="T658" s="29"/>
      <c r="U658" t="s">
        <v>25063</v>
      </c>
      <c r="V658" t="s">
        <v>6345</v>
      </c>
      <c r="W658" s="29"/>
      <c r="X658" s="349" t="s">
        <v>1191</v>
      </c>
      <c r="Y658" s="29" t="s">
        <v>2038</v>
      </c>
      <c r="Z658" s="29" t="s">
        <v>1218</v>
      </c>
      <c r="AA658" s="29" t="s">
        <v>1170</v>
      </c>
      <c r="AB658" s="29"/>
      <c r="AC658" s="29" t="s">
        <v>6347</v>
      </c>
      <c r="AD658" s="29"/>
      <c r="AE658" s="29" t="s">
        <v>2575</v>
      </c>
      <c r="AG658" s="38">
        <v>1</v>
      </c>
      <c r="AH658" s="38" t="s">
        <v>5945</v>
      </c>
      <c r="AI658" s="38" t="s">
        <v>4440</v>
      </c>
      <c r="AJ658" s="38" t="s">
        <v>6348</v>
      </c>
      <c r="AK658" s="38" t="s">
        <v>6349</v>
      </c>
      <c r="AL658" s="301" t="s">
        <v>4752</v>
      </c>
      <c r="AR658" s="29" t="str">
        <f t="shared" si="108"/>
        <v>1</v>
      </c>
      <c r="AS658" s="29">
        <f t="shared" si="102"/>
        <v>0</v>
      </c>
      <c r="AT658" s="29">
        <v>0</v>
      </c>
      <c r="AW658" s="29" t="str">
        <f t="shared" si="110"/>
        <v/>
      </c>
      <c r="AX658" s="29" t="str">
        <f t="shared" si="103"/>
        <v/>
      </c>
      <c r="AY658" s="29" t="str">
        <f t="shared" si="109"/>
        <v>https://media.mediathek-tanz-theater.de/iiif/2/nvt_img-i33-018.JP2</v>
      </c>
      <c r="AZ658" s="29" t="str">
        <f t="shared" si="104"/>
        <v>image/jp2</v>
      </c>
      <c r="BA658" s="29" t="str">
        <f t="shared" si="105"/>
        <v>presentation/iiif</v>
      </c>
      <c r="BB658" s="29" t="str">
        <f t="shared" si="106"/>
        <v>https://media.mediathek-tanz-theater.de/iiif/2/nvt_img-i33-018.JP2/full/100,/0/default.jpg</v>
      </c>
      <c r="BC658" s="29" t="str">
        <f t="shared" si="101"/>
        <v>image/jpeg</v>
      </c>
      <c r="BD658" s="29" t="str">
        <f t="shared" si="107"/>
        <v>presentation/thumbnail</v>
      </c>
    </row>
    <row r="659" spans="1:56" ht="12.75" customHeight="1">
      <c r="A659" s="29">
        <v>0</v>
      </c>
      <c r="B659" s="29">
        <v>0</v>
      </c>
      <c r="C659" s="29" t="s">
        <v>6367</v>
      </c>
      <c r="D659" s="29"/>
      <c r="E659" s="29"/>
      <c r="F659" s="29" t="s">
        <v>6343</v>
      </c>
      <c r="G659" s="29"/>
      <c r="H659" s="29"/>
      <c r="I659" s="402" t="s">
        <v>4446</v>
      </c>
      <c r="K659" s="29"/>
      <c r="L659" s="29"/>
      <c r="M659" s="29"/>
      <c r="N659" s="29"/>
      <c r="O659" s="29" t="s">
        <v>1557</v>
      </c>
      <c r="P659" s="25"/>
      <c r="Q659" s="310"/>
      <c r="R659" s="308" t="s">
        <v>24956</v>
      </c>
      <c r="S659" s="29"/>
      <c r="T659" s="29"/>
      <c r="U659" t="s">
        <v>28163</v>
      </c>
      <c r="V659" t="s">
        <v>6345</v>
      </c>
      <c r="W659" s="29"/>
      <c r="X659" s="349" t="s">
        <v>1191</v>
      </c>
      <c r="Y659" s="29" t="s">
        <v>2038</v>
      </c>
      <c r="Z659" s="29" t="s">
        <v>1218</v>
      </c>
      <c r="AA659" s="29" t="s">
        <v>1170</v>
      </c>
      <c r="AB659" s="29"/>
      <c r="AC659" s="29" t="s">
        <v>6347</v>
      </c>
      <c r="AD659" s="29"/>
      <c r="AE659" s="29" t="s">
        <v>2575</v>
      </c>
      <c r="AG659" s="38">
        <v>1</v>
      </c>
      <c r="AH659" s="38" t="s">
        <v>5945</v>
      </c>
      <c r="AI659" s="38" t="s">
        <v>4440</v>
      </c>
      <c r="AJ659" s="38" t="s">
        <v>6348</v>
      </c>
      <c r="AK659" s="38" t="s">
        <v>6349</v>
      </c>
      <c r="AL659" s="301" t="s">
        <v>4752</v>
      </c>
      <c r="AR659" s="29" t="str">
        <f t="shared" si="108"/>
        <v>1</v>
      </c>
      <c r="AS659" s="29">
        <f t="shared" si="102"/>
        <v>0</v>
      </c>
      <c r="AT659" s="29">
        <v>0</v>
      </c>
      <c r="AW659" s="29" t="str">
        <f t="shared" si="110"/>
        <v/>
      </c>
      <c r="AX659" s="29" t="str">
        <f t="shared" si="103"/>
        <v/>
      </c>
      <c r="AY659" s="29" t="str">
        <f t="shared" si="109"/>
        <v>https://media.mediathek-tanz-theater.de/iiif/2/nvt_img-i33-019.JP2</v>
      </c>
      <c r="AZ659" s="29" t="str">
        <f t="shared" si="104"/>
        <v>image/jp2</v>
      </c>
      <c r="BA659" s="29" t="str">
        <f t="shared" si="105"/>
        <v>presentation/iiif</v>
      </c>
      <c r="BB659" s="29" t="str">
        <f t="shared" si="106"/>
        <v>https://media.mediathek-tanz-theater.de/iiif/2/nvt_img-i33-019.JP2/full/100,/0/default.jpg</v>
      </c>
      <c r="BC659" s="29" t="str">
        <f t="shared" si="101"/>
        <v>image/jpeg</v>
      </c>
      <c r="BD659" s="29" t="str">
        <f t="shared" si="107"/>
        <v>presentation/thumbnail</v>
      </c>
    </row>
    <row r="660" spans="1:56" ht="12.75" customHeight="1">
      <c r="A660" s="29">
        <v>1</v>
      </c>
      <c r="B660" s="29">
        <v>0</v>
      </c>
      <c r="C660" s="29" t="s">
        <v>6368</v>
      </c>
      <c r="D660" s="29"/>
      <c r="E660" s="29"/>
      <c r="F660" s="29" t="s">
        <v>6343</v>
      </c>
      <c r="G660" s="29"/>
      <c r="H660" s="29"/>
      <c r="I660" s="402" t="s">
        <v>4446</v>
      </c>
      <c r="K660" s="29"/>
      <c r="L660" s="29"/>
      <c r="M660" s="29"/>
      <c r="N660" s="29"/>
      <c r="O660" s="29" t="s">
        <v>1557</v>
      </c>
      <c r="P660" s="25"/>
      <c r="Q660" s="310"/>
      <c r="R660" s="308" t="s">
        <v>24956</v>
      </c>
      <c r="S660" s="29"/>
      <c r="T660" s="29"/>
      <c r="U660" t="s">
        <v>28164</v>
      </c>
      <c r="V660" t="s">
        <v>6345</v>
      </c>
      <c r="W660" s="29"/>
      <c r="X660" s="349" t="s">
        <v>1191</v>
      </c>
      <c r="Y660" s="29" t="s">
        <v>2038</v>
      </c>
      <c r="Z660" s="29" t="s">
        <v>1218</v>
      </c>
      <c r="AA660" s="29" t="s">
        <v>1170</v>
      </c>
      <c r="AB660" s="29"/>
      <c r="AC660" s="29" t="s">
        <v>6347</v>
      </c>
      <c r="AD660" s="29"/>
      <c r="AE660" s="29" t="s">
        <v>2575</v>
      </c>
      <c r="AG660" s="38">
        <v>1</v>
      </c>
      <c r="AH660" s="38" t="s">
        <v>5945</v>
      </c>
      <c r="AI660" s="38" t="s">
        <v>4440</v>
      </c>
      <c r="AJ660" s="38" t="s">
        <v>6348</v>
      </c>
      <c r="AK660" s="38" t="s">
        <v>6349</v>
      </c>
      <c r="AL660" s="301" t="s">
        <v>4752</v>
      </c>
      <c r="AR660" s="29" t="str">
        <f t="shared" si="108"/>
        <v>1</v>
      </c>
      <c r="AS660" s="29">
        <f t="shared" si="102"/>
        <v>0</v>
      </c>
      <c r="AT660" s="29">
        <v>0</v>
      </c>
      <c r="AW660" s="29" t="str">
        <f t="shared" si="110"/>
        <v/>
      </c>
      <c r="AX660" s="29" t="str">
        <f t="shared" si="103"/>
        <v/>
      </c>
      <c r="AY660" s="29" t="str">
        <f t="shared" si="109"/>
        <v>https://media.mediathek-tanz-theater.de/iiif/2/nvt_img-i33-020.JP2</v>
      </c>
      <c r="AZ660" s="29" t="str">
        <f t="shared" si="104"/>
        <v>image/jp2</v>
      </c>
      <c r="BA660" s="29" t="str">
        <f t="shared" si="105"/>
        <v>presentation/iiif</v>
      </c>
      <c r="BB660" s="29" t="str">
        <f t="shared" si="106"/>
        <v>https://media.mediathek-tanz-theater.de/iiif/2/nvt_img-i33-020.JP2/full/100,/0/default.jpg</v>
      </c>
      <c r="BC660" s="29" t="str">
        <f t="shared" si="101"/>
        <v>image/jpeg</v>
      </c>
      <c r="BD660" s="29" t="str">
        <f t="shared" si="107"/>
        <v>presentation/thumbnail</v>
      </c>
    </row>
    <row r="661" spans="1:56" ht="12.75" customHeight="1">
      <c r="A661" s="29">
        <v>0</v>
      </c>
      <c r="B661" s="29">
        <v>0</v>
      </c>
      <c r="C661" s="29" t="s">
        <v>6369</v>
      </c>
      <c r="D661" s="29"/>
      <c r="E661" s="29"/>
      <c r="F661" s="29" t="s">
        <v>6343</v>
      </c>
      <c r="G661" s="29"/>
      <c r="H661" s="29"/>
      <c r="I661" s="402" t="s">
        <v>4446</v>
      </c>
      <c r="K661" s="29"/>
      <c r="L661" s="29"/>
      <c r="M661" s="29"/>
      <c r="N661" s="29"/>
      <c r="O661" s="29" t="s">
        <v>1557</v>
      </c>
      <c r="P661" s="25"/>
      <c r="Q661" s="310"/>
      <c r="R661" s="308" t="s">
        <v>24956</v>
      </c>
      <c r="S661" s="29"/>
      <c r="T661" s="29"/>
      <c r="U661" t="s">
        <v>28165</v>
      </c>
      <c r="V661" t="s">
        <v>6345</v>
      </c>
      <c r="W661" s="29"/>
      <c r="X661" s="349" t="s">
        <v>1191</v>
      </c>
      <c r="Y661" s="29" t="s">
        <v>2038</v>
      </c>
      <c r="Z661" s="29" t="s">
        <v>1218</v>
      </c>
      <c r="AA661" s="29" t="s">
        <v>1170</v>
      </c>
      <c r="AB661" s="29"/>
      <c r="AC661" s="29" t="s">
        <v>6347</v>
      </c>
      <c r="AD661" s="29"/>
      <c r="AE661" s="29" t="s">
        <v>2575</v>
      </c>
      <c r="AG661" s="38">
        <v>1</v>
      </c>
      <c r="AH661" s="38" t="s">
        <v>5945</v>
      </c>
      <c r="AI661" s="38" t="s">
        <v>4440</v>
      </c>
      <c r="AJ661" s="38" t="s">
        <v>6348</v>
      </c>
      <c r="AK661" s="38" t="s">
        <v>6349</v>
      </c>
      <c r="AL661" s="301" t="s">
        <v>4752</v>
      </c>
      <c r="AR661" s="29" t="str">
        <f t="shared" si="108"/>
        <v>1</v>
      </c>
      <c r="AS661" s="29">
        <f t="shared" si="102"/>
        <v>0</v>
      </c>
      <c r="AT661" s="29">
        <v>0</v>
      </c>
      <c r="AW661" s="29" t="str">
        <f t="shared" si="110"/>
        <v/>
      </c>
      <c r="AX661" s="29" t="str">
        <f t="shared" si="103"/>
        <v/>
      </c>
      <c r="AY661" s="29" t="str">
        <f t="shared" si="109"/>
        <v>https://media.mediathek-tanz-theater.de/iiif/2/nvt_img-i33-021.JP2</v>
      </c>
      <c r="AZ661" s="29" t="str">
        <f t="shared" si="104"/>
        <v>image/jp2</v>
      </c>
      <c r="BA661" s="29" t="str">
        <f t="shared" si="105"/>
        <v>presentation/iiif</v>
      </c>
      <c r="BB661" s="29" t="str">
        <f t="shared" si="106"/>
        <v>https://media.mediathek-tanz-theater.de/iiif/2/nvt_img-i33-021.JP2/full/100,/0/default.jpg</v>
      </c>
      <c r="BC661" s="29" t="str">
        <f t="shared" si="101"/>
        <v>image/jpeg</v>
      </c>
      <c r="BD661" s="29" t="str">
        <f t="shared" si="107"/>
        <v>presentation/thumbnail</v>
      </c>
    </row>
    <row r="662" spans="1:56" ht="12.75" customHeight="1">
      <c r="A662" s="29">
        <v>1</v>
      </c>
      <c r="B662" s="29">
        <v>0</v>
      </c>
      <c r="C662" s="29" t="s">
        <v>6370</v>
      </c>
      <c r="D662" s="29"/>
      <c r="E662" s="29"/>
      <c r="F662" s="29" t="s">
        <v>6343</v>
      </c>
      <c r="G662" s="29"/>
      <c r="H662" s="29"/>
      <c r="I662" s="402" t="s">
        <v>4446</v>
      </c>
      <c r="K662" s="29"/>
      <c r="L662" s="29"/>
      <c r="M662" s="29"/>
      <c r="N662" s="29"/>
      <c r="O662" s="29" t="s">
        <v>1557</v>
      </c>
      <c r="P662" s="25"/>
      <c r="Q662" s="310"/>
      <c r="R662" s="308" t="s">
        <v>24956</v>
      </c>
      <c r="S662" s="29"/>
      <c r="T662" s="29"/>
      <c r="U662" t="s">
        <v>25123</v>
      </c>
      <c r="V662" t="s">
        <v>6345</v>
      </c>
      <c r="W662" s="29"/>
      <c r="X662" s="349" t="s">
        <v>1191</v>
      </c>
      <c r="Y662" s="29" t="s">
        <v>2038</v>
      </c>
      <c r="Z662" s="29" t="s">
        <v>1218</v>
      </c>
      <c r="AA662" s="29" t="s">
        <v>1170</v>
      </c>
      <c r="AB662" s="29"/>
      <c r="AC662" s="29"/>
      <c r="AD662" s="29"/>
      <c r="AE662" s="29" t="s">
        <v>2575</v>
      </c>
      <c r="AG662" s="38">
        <v>1</v>
      </c>
      <c r="AH662" s="38" t="s">
        <v>5945</v>
      </c>
      <c r="AI662" s="38" t="s">
        <v>4440</v>
      </c>
      <c r="AJ662" s="38" t="s">
        <v>6371</v>
      </c>
      <c r="AK662" s="38" t="s">
        <v>6349</v>
      </c>
      <c r="AL662" s="301" t="s">
        <v>4752</v>
      </c>
      <c r="AR662" s="29" t="str">
        <f t="shared" si="108"/>
        <v>1</v>
      </c>
      <c r="AS662" s="29">
        <f t="shared" si="102"/>
        <v>0</v>
      </c>
      <c r="AT662" s="29">
        <v>0</v>
      </c>
      <c r="AW662" s="29" t="str">
        <f t="shared" si="110"/>
        <v/>
      </c>
      <c r="AX662" s="29" t="str">
        <f t="shared" si="103"/>
        <v/>
      </c>
      <c r="AY662" s="29" t="str">
        <f t="shared" si="109"/>
        <v>https://media.mediathek-tanz-theater.de/iiif/2/nvt_img-i33-022.JP2</v>
      </c>
      <c r="AZ662" s="29" t="str">
        <f t="shared" si="104"/>
        <v>image/jp2</v>
      </c>
      <c r="BA662" s="29" t="str">
        <f t="shared" si="105"/>
        <v>presentation/iiif</v>
      </c>
      <c r="BB662" s="29" t="str">
        <f t="shared" si="106"/>
        <v>https://media.mediathek-tanz-theater.de/iiif/2/nvt_img-i33-022.JP2/full/100,/0/default.jpg</v>
      </c>
      <c r="BC662" s="29" t="str">
        <f t="shared" si="101"/>
        <v>image/jpeg</v>
      </c>
      <c r="BD662" s="29" t="str">
        <f t="shared" si="107"/>
        <v>presentation/thumbnail</v>
      </c>
    </row>
    <row r="663" spans="1:56" ht="12.75" customHeight="1">
      <c r="A663" s="29">
        <v>0</v>
      </c>
      <c r="B663" s="29">
        <v>0</v>
      </c>
      <c r="C663" s="29" t="s">
        <v>6372</v>
      </c>
      <c r="D663" s="29"/>
      <c r="E663" s="29"/>
      <c r="F663" s="29" t="s">
        <v>6343</v>
      </c>
      <c r="G663" s="29"/>
      <c r="H663" s="29"/>
      <c r="I663" s="402" t="s">
        <v>4446</v>
      </c>
      <c r="K663" s="29"/>
      <c r="L663" s="29"/>
      <c r="M663" s="29"/>
      <c r="N663" s="29"/>
      <c r="O663" s="29" t="s">
        <v>1557</v>
      </c>
      <c r="P663" s="25"/>
      <c r="Q663" s="310"/>
      <c r="R663" s="308" t="s">
        <v>24956</v>
      </c>
      <c r="S663" s="29"/>
      <c r="T663" s="29"/>
      <c r="U663" s="266" t="s">
        <v>6776</v>
      </c>
      <c r="V663" t="s">
        <v>6345</v>
      </c>
      <c r="W663" s="29"/>
      <c r="X663" s="349" t="s">
        <v>1191</v>
      </c>
      <c r="Y663" s="29" t="s">
        <v>2038</v>
      </c>
      <c r="Z663" s="29" t="s">
        <v>1218</v>
      </c>
      <c r="AA663" s="29" t="s">
        <v>1170</v>
      </c>
      <c r="AB663" s="29"/>
      <c r="AC663" s="29"/>
      <c r="AD663" s="29"/>
      <c r="AE663" s="29" t="s">
        <v>2575</v>
      </c>
      <c r="AG663" s="38">
        <v>1</v>
      </c>
      <c r="AH663" s="38" t="s">
        <v>5945</v>
      </c>
      <c r="AI663" s="38" t="s">
        <v>4440</v>
      </c>
      <c r="AJ663" s="38" t="s">
        <v>6371</v>
      </c>
      <c r="AK663" s="38" t="s">
        <v>6349</v>
      </c>
      <c r="AL663" s="301" t="s">
        <v>4752</v>
      </c>
      <c r="AR663" s="29" t="str">
        <f t="shared" si="108"/>
        <v>1</v>
      </c>
      <c r="AS663" s="29">
        <f t="shared" si="102"/>
        <v>0</v>
      </c>
      <c r="AT663" s="29">
        <v>0</v>
      </c>
      <c r="AW663" s="29" t="str">
        <f t="shared" si="110"/>
        <v/>
      </c>
      <c r="AX663" s="29" t="str">
        <f t="shared" si="103"/>
        <v/>
      </c>
      <c r="AY663" s="29" t="str">
        <f t="shared" si="109"/>
        <v>https://media.mediathek-tanz-theater.de/iiif/2/nvt_img-i33-023.JP2</v>
      </c>
      <c r="AZ663" s="29" t="str">
        <f t="shared" si="104"/>
        <v>image/jp2</v>
      </c>
      <c r="BA663" s="29" t="str">
        <f t="shared" si="105"/>
        <v>presentation/iiif</v>
      </c>
      <c r="BB663" s="29" t="str">
        <f t="shared" si="106"/>
        <v>https://media.mediathek-tanz-theater.de/iiif/2/nvt_img-i33-023.JP2/full/100,/0/default.jpg</v>
      </c>
      <c r="BC663" s="29" t="str">
        <f t="shared" si="101"/>
        <v>image/jpeg</v>
      </c>
      <c r="BD663" s="29" t="str">
        <f t="shared" si="107"/>
        <v>presentation/thumbnail</v>
      </c>
    </row>
    <row r="664" spans="1:56" ht="12.75" customHeight="1">
      <c r="A664" s="29">
        <v>1</v>
      </c>
      <c r="B664" s="29">
        <v>0</v>
      </c>
      <c r="C664" s="29" t="s">
        <v>6373</v>
      </c>
      <c r="D664" s="29"/>
      <c r="E664" s="29"/>
      <c r="F664" s="29" t="s">
        <v>6343</v>
      </c>
      <c r="G664" s="29"/>
      <c r="H664" s="29"/>
      <c r="I664" s="402" t="s">
        <v>4446</v>
      </c>
      <c r="K664" s="29"/>
      <c r="L664" s="29"/>
      <c r="M664" s="29"/>
      <c r="N664" s="29"/>
      <c r="O664" s="29" t="s">
        <v>1557</v>
      </c>
      <c r="P664" s="25"/>
      <c r="Q664" s="310"/>
      <c r="R664" s="308" t="s">
        <v>24956</v>
      </c>
      <c r="S664" s="29"/>
      <c r="T664" s="29"/>
      <c r="U664" t="s">
        <v>25146</v>
      </c>
      <c r="V664" t="s">
        <v>6345</v>
      </c>
      <c r="W664" s="29"/>
      <c r="X664" s="349" t="s">
        <v>1191</v>
      </c>
      <c r="Y664" s="29" t="s">
        <v>2038</v>
      </c>
      <c r="Z664" s="29" t="s">
        <v>1218</v>
      </c>
      <c r="AA664" s="29" t="s">
        <v>1170</v>
      </c>
      <c r="AB664" s="29"/>
      <c r="AC664" s="29"/>
      <c r="AD664" s="29"/>
      <c r="AE664" s="29" t="s">
        <v>2575</v>
      </c>
      <c r="AG664" s="38">
        <v>1</v>
      </c>
      <c r="AH664" s="38" t="s">
        <v>5945</v>
      </c>
      <c r="AI664" s="38" t="s">
        <v>4440</v>
      </c>
      <c r="AJ664" s="38" t="s">
        <v>6371</v>
      </c>
      <c r="AK664" s="38" t="s">
        <v>6349</v>
      </c>
      <c r="AL664" s="301" t="s">
        <v>4752</v>
      </c>
      <c r="AR664" s="29" t="str">
        <f t="shared" si="108"/>
        <v>1</v>
      </c>
      <c r="AS664" s="29">
        <f t="shared" si="102"/>
        <v>0</v>
      </c>
      <c r="AT664" s="29">
        <v>0</v>
      </c>
      <c r="AW664" s="29" t="str">
        <f t="shared" si="110"/>
        <v/>
      </c>
      <c r="AX664" s="29" t="str">
        <f t="shared" si="103"/>
        <v/>
      </c>
      <c r="AY664" s="29" t="str">
        <f t="shared" si="109"/>
        <v>https://media.mediathek-tanz-theater.de/iiif/2/nvt_img-i33-024.JP2</v>
      </c>
      <c r="AZ664" s="29" t="str">
        <f t="shared" si="104"/>
        <v>image/jp2</v>
      </c>
      <c r="BA664" s="29" t="str">
        <f t="shared" si="105"/>
        <v>presentation/iiif</v>
      </c>
      <c r="BB664" s="29" t="str">
        <f t="shared" si="106"/>
        <v>https://media.mediathek-tanz-theater.de/iiif/2/nvt_img-i33-024.JP2/full/100,/0/default.jpg</v>
      </c>
      <c r="BC664" s="29" t="str">
        <f t="shared" si="101"/>
        <v>image/jpeg</v>
      </c>
      <c r="BD664" s="29" t="str">
        <f t="shared" si="107"/>
        <v>presentation/thumbnail</v>
      </c>
    </row>
    <row r="665" spans="1:56" ht="12.75" customHeight="1">
      <c r="A665" s="29">
        <v>0</v>
      </c>
      <c r="B665" s="29">
        <v>0</v>
      </c>
      <c r="C665" s="29" t="s">
        <v>6374</v>
      </c>
      <c r="D665" s="29"/>
      <c r="E665" s="29"/>
      <c r="F665" s="29" t="s">
        <v>6343</v>
      </c>
      <c r="G665" s="29"/>
      <c r="H665" s="29"/>
      <c r="I665" s="402" t="s">
        <v>4446</v>
      </c>
      <c r="K665" s="29"/>
      <c r="L665" s="29"/>
      <c r="M665" s="29"/>
      <c r="N665" s="29"/>
      <c r="O665" s="29" t="s">
        <v>1557</v>
      </c>
      <c r="P665" s="25"/>
      <c r="Q665" s="310"/>
      <c r="R665" s="308" t="s">
        <v>24956</v>
      </c>
      <c r="S665" s="29"/>
      <c r="T665" s="29"/>
      <c r="U665" t="s">
        <v>25147</v>
      </c>
      <c r="V665" t="s">
        <v>6345</v>
      </c>
      <c r="W665" s="29"/>
      <c r="X665" s="349" t="s">
        <v>1191</v>
      </c>
      <c r="Y665" s="29" t="s">
        <v>2038</v>
      </c>
      <c r="Z665" s="29" t="s">
        <v>1218</v>
      </c>
      <c r="AA665" s="29" t="s">
        <v>1170</v>
      </c>
      <c r="AB665" s="29"/>
      <c r="AC665" s="29"/>
      <c r="AD665" s="29"/>
      <c r="AE665" s="29" t="s">
        <v>2575</v>
      </c>
      <c r="AG665" s="38">
        <v>1</v>
      </c>
      <c r="AH665" s="38" t="s">
        <v>5945</v>
      </c>
      <c r="AI665" s="38" t="s">
        <v>4440</v>
      </c>
      <c r="AJ665" s="38" t="s">
        <v>6371</v>
      </c>
      <c r="AK665" s="38" t="s">
        <v>6349</v>
      </c>
      <c r="AL665" s="301" t="s">
        <v>4752</v>
      </c>
      <c r="AR665" s="29" t="str">
        <f t="shared" si="108"/>
        <v>1</v>
      </c>
      <c r="AS665" s="29">
        <f t="shared" si="102"/>
        <v>0</v>
      </c>
      <c r="AT665" s="29">
        <v>0</v>
      </c>
      <c r="AW665" s="29" t="str">
        <f t="shared" si="110"/>
        <v/>
      </c>
      <c r="AX665" s="29" t="str">
        <f t="shared" si="103"/>
        <v/>
      </c>
      <c r="AY665" s="29" t="str">
        <f t="shared" si="109"/>
        <v>https://media.mediathek-tanz-theater.de/iiif/2/nvt_img-i33-025.JP2</v>
      </c>
      <c r="AZ665" s="29" t="str">
        <f t="shared" si="104"/>
        <v>image/jp2</v>
      </c>
      <c r="BA665" s="29" t="str">
        <f t="shared" si="105"/>
        <v>presentation/iiif</v>
      </c>
      <c r="BB665" s="29" t="str">
        <f t="shared" si="106"/>
        <v>https://media.mediathek-tanz-theater.de/iiif/2/nvt_img-i33-025.JP2/full/100,/0/default.jpg</v>
      </c>
      <c r="BC665" s="29" t="str">
        <f t="shared" si="101"/>
        <v>image/jpeg</v>
      </c>
      <c r="BD665" s="29" t="str">
        <f t="shared" si="107"/>
        <v>presentation/thumbnail</v>
      </c>
    </row>
    <row r="666" spans="1:56" ht="12.75" customHeight="1">
      <c r="A666" s="29">
        <v>0</v>
      </c>
      <c r="B666" s="29">
        <v>0</v>
      </c>
      <c r="C666" s="29" t="s">
        <v>6375</v>
      </c>
      <c r="D666" s="29"/>
      <c r="E666" s="29"/>
      <c r="F666" s="29" t="s">
        <v>6343</v>
      </c>
      <c r="G666" s="29"/>
      <c r="H666" s="29"/>
      <c r="I666" s="402" t="s">
        <v>3162</v>
      </c>
      <c r="K666" s="29"/>
      <c r="L666" s="29"/>
      <c r="M666" s="29"/>
      <c r="N666" s="29"/>
      <c r="O666" s="29"/>
      <c r="P666" s="25"/>
      <c r="Q666" s="310"/>
      <c r="R666" s="308"/>
      <c r="S666" s="29"/>
      <c r="T666" s="29"/>
      <c r="U666"/>
      <c r="V666"/>
      <c r="W666" s="29"/>
      <c r="X666" s="349"/>
      <c r="Y666" s="29"/>
      <c r="Z666" s="29"/>
      <c r="AA666" s="29"/>
      <c r="AB666" s="29" t="s">
        <v>6376</v>
      </c>
      <c r="AC666" s="29"/>
      <c r="AD666" s="29" t="s">
        <v>6318</v>
      </c>
      <c r="AE666" s="29" t="s">
        <v>2575</v>
      </c>
      <c r="AG666" s="38">
        <v>1</v>
      </c>
      <c r="AJ666" s="38" t="s">
        <v>6319</v>
      </c>
      <c r="AK666" s="38" t="s">
        <v>72</v>
      </c>
      <c r="AL666" s="301" t="s">
        <v>6377</v>
      </c>
      <c r="AR666" s="29" t="str">
        <f t="shared" si="108"/>
        <v>0</v>
      </c>
      <c r="AS666" s="29">
        <f t="shared" si="102"/>
        <v>0</v>
      </c>
      <c r="AT666" s="29">
        <v>0</v>
      </c>
      <c r="AW666" s="29" t="str">
        <f t="shared" si="110"/>
        <v/>
      </c>
      <c r="AX666" s="29" t="str">
        <f t="shared" si="103"/>
        <v/>
      </c>
      <c r="AY666" s="29" t="str">
        <f t="shared" si="109"/>
        <v>https://media.mediathek-tanz-theater.de/iiif/2/nvt_img-034.JP2</v>
      </c>
      <c r="AZ666" s="29" t="str">
        <f t="shared" si="104"/>
        <v>image/jp2</v>
      </c>
      <c r="BA666" s="29" t="str">
        <f t="shared" si="105"/>
        <v>presentation/iiif</v>
      </c>
      <c r="BB666" s="29" t="str">
        <f t="shared" si="106"/>
        <v>https://media.mediathek-tanz-theater.de/iiif/2/nvt_img-034.JP2/full/100,/0/default.jpg</v>
      </c>
      <c r="BC666" s="29" t="str">
        <f t="shared" si="101"/>
        <v>image/jpeg</v>
      </c>
      <c r="BD666" s="29" t="str">
        <f t="shared" si="107"/>
        <v>presentation/thumbnail</v>
      </c>
    </row>
    <row r="667" spans="1:56" ht="12.75" customHeight="1">
      <c r="A667" s="29">
        <v>0</v>
      </c>
      <c r="B667" s="29">
        <v>0</v>
      </c>
      <c r="C667" s="29" t="s">
        <v>6378</v>
      </c>
      <c r="D667" s="29"/>
      <c r="E667" s="29"/>
      <c r="F667" s="29" t="s">
        <v>6343</v>
      </c>
      <c r="G667" s="29"/>
      <c r="H667" s="29"/>
      <c r="I667" s="402" t="s">
        <v>4446</v>
      </c>
      <c r="J667" s="402" t="s">
        <v>6375</v>
      </c>
      <c r="K667" s="29"/>
      <c r="L667" s="29"/>
      <c r="M667" s="29"/>
      <c r="N667" s="29" t="s">
        <v>1145</v>
      </c>
      <c r="O667" s="29"/>
      <c r="P667" s="25" t="s">
        <v>1796</v>
      </c>
      <c r="Q667" s="25"/>
      <c r="R667" s="29" t="s">
        <v>6379</v>
      </c>
      <c r="S667" s="29" t="s">
        <v>6380</v>
      </c>
      <c r="T667" s="29" t="s">
        <v>1483</v>
      </c>
      <c r="U667" t="s">
        <v>2860</v>
      </c>
      <c r="V667"/>
      <c r="W667" s="29"/>
      <c r="X667" s="349" t="s">
        <v>1797</v>
      </c>
      <c r="Y667" s="29" t="s">
        <v>1798</v>
      </c>
      <c r="Z667" s="29" t="s">
        <v>1218</v>
      </c>
      <c r="AA667" s="29" t="s">
        <v>1170</v>
      </c>
      <c r="AB667" s="29"/>
      <c r="AC667" s="29" t="s">
        <v>6381</v>
      </c>
      <c r="AD667" s="29"/>
      <c r="AE667" s="29" t="s">
        <v>2575</v>
      </c>
      <c r="AG667" s="38">
        <v>1</v>
      </c>
      <c r="AH667" s="38" t="s">
        <v>5945</v>
      </c>
      <c r="AI667" s="38" t="s">
        <v>4440</v>
      </c>
      <c r="AJ667" s="38" t="s">
        <v>6382</v>
      </c>
      <c r="AK667" s="38" t="s">
        <v>72</v>
      </c>
      <c r="AL667" s="301" t="s">
        <v>6377</v>
      </c>
      <c r="AR667" s="29" t="str">
        <f t="shared" si="108"/>
        <v>1</v>
      </c>
      <c r="AS667" s="29">
        <f t="shared" si="102"/>
        <v>0</v>
      </c>
      <c r="AT667" s="29">
        <v>0</v>
      </c>
      <c r="AW667" s="29" t="str">
        <f t="shared" si="110"/>
        <v/>
      </c>
      <c r="AX667" s="29" t="str">
        <f t="shared" si="103"/>
        <v/>
      </c>
      <c r="AY667" s="29" t="str">
        <f t="shared" si="109"/>
        <v>https://media.mediathek-tanz-theater.de/iiif/2/nvt_img-034-001.JP2</v>
      </c>
      <c r="AZ667" s="29" t="str">
        <f t="shared" si="104"/>
        <v>image/jp2</v>
      </c>
      <c r="BA667" s="29" t="str">
        <f t="shared" si="105"/>
        <v>presentation/iiif</v>
      </c>
      <c r="BB667" s="29" t="str">
        <f t="shared" si="106"/>
        <v>https://media.mediathek-tanz-theater.de/iiif/2/nvt_img-034-001.JP2/full/100,/0/default.jpg</v>
      </c>
      <c r="BC667" s="29" t="str">
        <f t="shared" si="101"/>
        <v>image/jpeg</v>
      </c>
      <c r="BD667" s="29" t="str">
        <f t="shared" si="107"/>
        <v>presentation/thumbnail</v>
      </c>
    </row>
    <row r="668" spans="1:56" ht="12.75" customHeight="1">
      <c r="A668" s="29">
        <v>1</v>
      </c>
      <c r="B668" s="29">
        <v>0</v>
      </c>
      <c r="C668" s="29" t="s">
        <v>6383</v>
      </c>
      <c r="D668" s="29"/>
      <c r="E668" s="29"/>
      <c r="F668" s="29" t="s">
        <v>6343</v>
      </c>
      <c r="G668" s="29"/>
      <c r="H668" s="29"/>
      <c r="I668" s="402" t="s">
        <v>4446</v>
      </c>
      <c r="J668" s="402" t="s">
        <v>6375</v>
      </c>
      <c r="K668" s="29"/>
      <c r="L668" s="29"/>
      <c r="M668" s="29"/>
      <c r="N668" s="29" t="s">
        <v>1145</v>
      </c>
      <c r="O668" s="29"/>
      <c r="P668" s="25"/>
      <c r="Q668" s="25"/>
      <c r="R668" s="29" t="s">
        <v>6384</v>
      </c>
      <c r="S668" s="29" t="s">
        <v>6385</v>
      </c>
      <c r="T668" s="29" t="s">
        <v>1483</v>
      </c>
      <c r="U668" t="s">
        <v>28171</v>
      </c>
      <c r="V668"/>
      <c r="W668" s="29"/>
      <c r="X668" s="349"/>
      <c r="Y668" s="29"/>
      <c r="Z668" s="29"/>
      <c r="AA668" s="29"/>
      <c r="AB668" s="29"/>
      <c r="AC668" s="29"/>
      <c r="AD668" s="29"/>
      <c r="AE668" s="29" t="s">
        <v>2575</v>
      </c>
      <c r="AG668" s="38">
        <v>1</v>
      </c>
      <c r="AH668" s="38" t="s">
        <v>5945</v>
      </c>
      <c r="AI668" s="38" t="s">
        <v>4440</v>
      </c>
      <c r="AJ668" s="38" t="s">
        <v>5952</v>
      </c>
      <c r="AK668" s="38" t="s">
        <v>72</v>
      </c>
      <c r="AL668" s="301" t="s">
        <v>6377</v>
      </c>
      <c r="AR668" s="29" t="str">
        <f t="shared" si="108"/>
        <v>1</v>
      </c>
      <c r="AS668" s="29">
        <f t="shared" si="102"/>
        <v>0</v>
      </c>
      <c r="AT668" s="29">
        <v>0</v>
      </c>
      <c r="AW668" s="29" t="str">
        <f t="shared" si="110"/>
        <v/>
      </c>
      <c r="AX668" s="29" t="str">
        <f t="shared" si="103"/>
        <v/>
      </c>
      <c r="AY668" s="29" t="str">
        <f t="shared" si="109"/>
        <v>https://media.mediathek-tanz-theater.de/iiif/2/nvt_img-034-002.JP2</v>
      </c>
      <c r="AZ668" s="29" t="str">
        <f t="shared" si="104"/>
        <v>image/jp2</v>
      </c>
      <c r="BA668" s="29" t="str">
        <f t="shared" si="105"/>
        <v>presentation/iiif</v>
      </c>
      <c r="BB668" s="29" t="str">
        <f t="shared" si="106"/>
        <v>https://media.mediathek-tanz-theater.de/iiif/2/nvt_img-034-002.JP2/full/100,/0/default.jpg</v>
      </c>
      <c r="BC668" s="29" t="str">
        <f t="shared" si="101"/>
        <v>image/jpeg</v>
      </c>
      <c r="BD668" s="29" t="str">
        <f t="shared" si="107"/>
        <v>presentation/thumbnail</v>
      </c>
    </row>
    <row r="669" spans="1:56" ht="12.75" customHeight="1">
      <c r="A669" s="29">
        <v>1</v>
      </c>
      <c r="B669" s="29">
        <v>0</v>
      </c>
      <c r="C669" s="29" t="s">
        <v>6386</v>
      </c>
      <c r="D669" s="29"/>
      <c r="E669" s="29"/>
      <c r="F669" s="29" t="s">
        <v>6343</v>
      </c>
      <c r="G669" s="29"/>
      <c r="H669" s="29"/>
      <c r="I669" s="402" t="s">
        <v>4446</v>
      </c>
      <c r="J669" s="402" t="s">
        <v>6375</v>
      </c>
      <c r="K669" s="29"/>
      <c r="L669" s="29"/>
      <c r="M669" s="29"/>
      <c r="N669" s="29" t="s">
        <v>1145</v>
      </c>
      <c r="O669" s="29"/>
      <c r="P669" s="25"/>
      <c r="Q669" s="25"/>
      <c r="R669" s="29" t="s">
        <v>6384</v>
      </c>
      <c r="S669" s="29" t="s">
        <v>6387</v>
      </c>
      <c r="T669" s="29" t="s">
        <v>1483</v>
      </c>
      <c r="U669" t="s">
        <v>21157</v>
      </c>
      <c r="V669"/>
      <c r="W669" s="29"/>
      <c r="X669" s="349"/>
      <c r="Y669" s="29"/>
      <c r="Z669" s="29"/>
      <c r="AA669" s="29"/>
      <c r="AB669" s="29"/>
      <c r="AC669" s="29"/>
      <c r="AD669" s="29"/>
      <c r="AE669" s="29" t="s">
        <v>2575</v>
      </c>
      <c r="AG669" s="38">
        <v>1</v>
      </c>
      <c r="AH669" s="38" t="s">
        <v>5945</v>
      </c>
      <c r="AI669" s="38" t="s">
        <v>4440</v>
      </c>
      <c r="AJ669" s="38" t="s">
        <v>5952</v>
      </c>
      <c r="AK669" s="38" t="s">
        <v>72</v>
      </c>
      <c r="AL669" s="301" t="s">
        <v>6377</v>
      </c>
      <c r="AR669" s="29" t="str">
        <f t="shared" si="108"/>
        <v>1</v>
      </c>
      <c r="AS669" s="29">
        <f t="shared" si="102"/>
        <v>0</v>
      </c>
      <c r="AT669" s="29">
        <v>0</v>
      </c>
      <c r="AW669" s="29" t="str">
        <f t="shared" si="110"/>
        <v/>
      </c>
      <c r="AX669" s="29" t="str">
        <f t="shared" si="103"/>
        <v/>
      </c>
      <c r="AY669" s="29" t="str">
        <f t="shared" si="109"/>
        <v>https://media.mediathek-tanz-theater.de/iiif/2/nvt_img-034-003.JP2</v>
      </c>
      <c r="AZ669" s="29" t="str">
        <f t="shared" si="104"/>
        <v>image/jp2</v>
      </c>
      <c r="BA669" s="29" t="str">
        <f t="shared" si="105"/>
        <v>presentation/iiif</v>
      </c>
      <c r="BB669" s="29" t="str">
        <f t="shared" si="106"/>
        <v>https://media.mediathek-tanz-theater.de/iiif/2/nvt_img-034-003.JP2/full/100,/0/default.jpg</v>
      </c>
      <c r="BC669" s="29" t="str">
        <f t="shared" si="101"/>
        <v>image/jpeg</v>
      </c>
      <c r="BD669" s="29" t="str">
        <f t="shared" si="107"/>
        <v>presentation/thumbnail</v>
      </c>
    </row>
    <row r="670" spans="1:56" ht="12.75" customHeight="1">
      <c r="A670" s="29">
        <v>1</v>
      </c>
      <c r="B670" s="29">
        <v>0</v>
      </c>
      <c r="C670" s="29" t="s">
        <v>6388</v>
      </c>
      <c r="D670" s="29"/>
      <c r="E670" s="29"/>
      <c r="F670" s="29" t="s">
        <v>6343</v>
      </c>
      <c r="G670" s="29"/>
      <c r="H670" s="29"/>
      <c r="I670" s="402" t="s">
        <v>4446</v>
      </c>
      <c r="J670" s="402" t="s">
        <v>6375</v>
      </c>
      <c r="K670" s="29"/>
      <c r="L670" s="29"/>
      <c r="M670" s="29"/>
      <c r="N670" s="29" t="s">
        <v>1145</v>
      </c>
      <c r="O670" s="29"/>
      <c r="P670" s="25"/>
      <c r="Q670" s="25"/>
      <c r="R670" s="29" t="s">
        <v>6384</v>
      </c>
      <c r="S670" s="29" t="s">
        <v>6389</v>
      </c>
      <c r="T670" s="29" t="s">
        <v>1483</v>
      </c>
      <c r="U670" t="s">
        <v>24995</v>
      </c>
      <c r="V670"/>
      <c r="W670" s="29"/>
      <c r="X670" s="349"/>
      <c r="Y670" s="29"/>
      <c r="Z670" s="29"/>
      <c r="AA670" s="29"/>
      <c r="AB670" s="29"/>
      <c r="AC670" s="29"/>
      <c r="AD670" s="29"/>
      <c r="AE670" s="29" t="s">
        <v>2575</v>
      </c>
      <c r="AG670" s="38">
        <v>1</v>
      </c>
      <c r="AH670" s="38" t="s">
        <v>5945</v>
      </c>
      <c r="AI670" s="38" t="s">
        <v>4440</v>
      </c>
      <c r="AJ670" s="38" t="s">
        <v>5952</v>
      </c>
      <c r="AK670" s="38" t="s">
        <v>72</v>
      </c>
      <c r="AL670" s="301" t="s">
        <v>6377</v>
      </c>
      <c r="AR670" s="29" t="str">
        <f t="shared" si="108"/>
        <v>1</v>
      </c>
      <c r="AS670" s="29">
        <f t="shared" si="102"/>
        <v>0</v>
      </c>
      <c r="AT670" s="29">
        <v>0</v>
      </c>
      <c r="AW670" s="29" t="str">
        <f t="shared" si="110"/>
        <v/>
      </c>
      <c r="AX670" s="29" t="str">
        <f t="shared" si="103"/>
        <v/>
      </c>
      <c r="AY670" s="29" t="str">
        <f t="shared" si="109"/>
        <v>https://media.mediathek-tanz-theater.de/iiif/2/nvt_img-034-004.JP2</v>
      </c>
      <c r="AZ670" s="29" t="str">
        <f t="shared" si="104"/>
        <v>image/jp2</v>
      </c>
      <c r="BA670" s="29" t="str">
        <f t="shared" si="105"/>
        <v>presentation/iiif</v>
      </c>
      <c r="BB670" s="29" t="str">
        <f t="shared" si="106"/>
        <v>https://media.mediathek-tanz-theater.de/iiif/2/nvt_img-034-004.JP2/full/100,/0/default.jpg</v>
      </c>
      <c r="BC670" s="29" t="str">
        <f t="shared" si="101"/>
        <v>image/jpeg</v>
      </c>
      <c r="BD670" s="29" t="str">
        <f t="shared" si="107"/>
        <v>presentation/thumbnail</v>
      </c>
    </row>
    <row r="671" spans="1:56" ht="12.75" customHeight="1">
      <c r="A671" s="29">
        <v>1</v>
      </c>
      <c r="B671" s="29">
        <v>0</v>
      </c>
      <c r="C671" s="29" t="s">
        <v>6390</v>
      </c>
      <c r="D671" s="29"/>
      <c r="E671" s="29"/>
      <c r="F671" s="29" t="s">
        <v>6343</v>
      </c>
      <c r="G671" s="29"/>
      <c r="H671" s="29"/>
      <c r="I671" s="402" t="s">
        <v>4446</v>
      </c>
      <c r="J671" s="402" t="s">
        <v>6375</v>
      </c>
      <c r="K671" s="29"/>
      <c r="L671" s="29"/>
      <c r="M671" s="29"/>
      <c r="N671" s="29" t="s">
        <v>1145</v>
      </c>
      <c r="O671" s="29"/>
      <c r="P671" s="25"/>
      <c r="Q671" s="25"/>
      <c r="R671" s="29" t="s">
        <v>6384</v>
      </c>
      <c r="S671" s="29" t="s">
        <v>6391</v>
      </c>
      <c r="T671" s="29" t="s">
        <v>1483</v>
      </c>
      <c r="U671" t="s">
        <v>25156</v>
      </c>
      <c r="V671"/>
      <c r="W671" s="29"/>
      <c r="X671" s="349"/>
      <c r="Y671" s="29"/>
      <c r="Z671" s="29"/>
      <c r="AA671" s="29"/>
      <c r="AB671" s="29"/>
      <c r="AC671" s="29"/>
      <c r="AD671" s="29"/>
      <c r="AE671" s="29" t="s">
        <v>2575</v>
      </c>
      <c r="AG671" s="38">
        <v>1</v>
      </c>
      <c r="AH671" s="38" t="s">
        <v>5945</v>
      </c>
      <c r="AI671" s="38" t="s">
        <v>4440</v>
      </c>
      <c r="AJ671" s="38" t="s">
        <v>5946</v>
      </c>
      <c r="AK671" s="38" t="s">
        <v>72</v>
      </c>
      <c r="AL671" s="301" t="s">
        <v>6377</v>
      </c>
      <c r="AR671" s="29" t="str">
        <f t="shared" si="108"/>
        <v>1</v>
      </c>
      <c r="AS671" s="29">
        <f t="shared" si="102"/>
        <v>0</v>
      </c>
      <c r="AT671" s="29">
        <v>0</v>
      </c>
      <c r="AW671" s="29" t="str">
        <f t="shared" si="110"/>
        <v/>
      </c>
      <c r="AX671" s="29" t="str">
        <f t="shared" si="103"/>
        <v/>
      </c>
      <c r="AY671" s="29" t="str">
        <f t="shared" si="109"/>
        <v>https://media.mediathek-tanz-theater.de/iiif/2/nvt_img-034-005.JP2</v>
      </c>
      <c r="AZ671" s="29" t="str">
        <f t="shared" si="104"/>
        <v>image/jp2</v>
      </c>
      <c r="BA671" s="29" t="str">
        <f t="shared" si="105"/>
        <v>presentation/iiif</v>
      </c>
      <c r="BB671" s="29" t="str">
        <f t="shared" si="106"/>
        <v>https://media.mediathek-tanz-theater.de/iiif/2/nvt_img-034-005.JP2/full/100,/0/default.jpg</v>
      </c>
      <c r="BC671" s="29" t="str">
        <f t="shared" si="101"/>
        <v>image/jpeg</v>
      </c>
      <c r="BD671" s="29" t="str">
        <f t="shared" si="107"/>
        <v>presentation/thumbnail</v>
      </c>
    </row>
    <row r="672" spans="1:56" ht="12.75" customHeight="1">
      <c r="A672" s="29">
        <v>0</v>
      </c>
      <c r="B672" s="29">
        <v>0</v>
      </c>
      <c r="C672" s="29" t="s">
        <v>6392</v>
      </c>
      <c r="D672" s="29"/>
      <c r="E672" s="29"/>
      <c r="F672" s="29" t="s">
        <v>6343</v>
      </c>
      <c r="G672" s="29"/>
      <c r="H672" s="29"/>
      <c r="I672" s="402" t="s">
        <v>4446</v>
      </c>
      <c r="J672" s="402" t="s">
        <v>6375</v>
      </c>
      <c r="K672" s="29"/>
      <c r="L672" s="29"/>
      <c r="M672" s="29"/>
      <c r="N672" s="29" t="s">
        <v>1145</v>
      </c>
      <c r="O672" s="29"/>
      <c r="P672" s="25"/>
      <c r="Q672" s="25"/>
      <c r="R672" s="29" t="s">
        <v>6384</v>
      </c>
      <c r="S672" s="29" t="s">
        <v>6393</v>
      </c>
      <c r="T672" s="29" t="s">
        <v>1483</v>
      </c>
      <c r="U672"/>
      <c r="V672"/>
      <c r="W672" s="29"/>
      <c r="X672" s="349"/>
      <c r="Y672" s="29"/>
      <c r="Z672" s="29"/>
      <c r="AA672" s="29"/>
      <c r="AB672" s="29"/>
      <c r="AC672" s="29" t="s">
        <v>6394</v>
      </c>
      <c r="AD672" s="29"/>
      <c r="AE672" s="29" t="s">
        <v>2575</v>
      </c>
      <c r="AG672" s="38">
        <v>1</v>
      </c>
      <c r="AH672" s="38" t="s">
        <v>5945</v>
      </c>
      <c r="AI672" s="38" t="s">
        <v>4440</v>
      </c>
      <c r="AJ672" s="38" t="s">
        <v>5946</v>
      </c>
      <c r="AK672" s="38" t="s">
        <v>72</v>
      </c>
      <c r="AL672" s="301" t="s">
        <v>6377</v>
      </c>
      <c r="AR672" s="29" t="str">
        <f t="shared" si="108"/>
        <v>1</v>
      </c>
      <c r="AS672" s="29">
        <f t="shared" si="102"/>
        <v>0</v>
      </c>
      <c r="AT672" s="29">
        <v>0</v>
      </c>
      <c r="AW672" s="29" t="str">
        <f t="shared" si="110"/>
        <v/>
      </c>
      <c r="AX672" s="29" t="str">
        <f t="shared" si="103"/>
        <v/>
      </c>
      <c r="AY672" s="29" t="str">
        <f t="shared" si="109"/>
        <v>https://media.mediathek-tanz-theater.de/iiif/2/nvt_img-034-006.JP2</v>
      </c>
      <c r="AZ672" s="29" t="str">
        <f t="shared" si="104"/>
        <v>image/jp2</v>
      </c>
      <c r="BA672" s="29" t="str">
        <f t="shared" si="105"/>
        <v>presentation/iiif</v>
      </c>
      <c r="BB672" s="29" t="str">
        <f t="shared" si="106"/>
        <v>https://media.mediathek-tanz-theater.de/iiif/2/nvt_img-034-006.JP2/full/100,/0/default.jpg</v>
      </c>
      <c r="BC672" s="29" t="str">
        <f t="shared" si="101"/>
        <v>image/jpeg</v>
      </c>
      <c r="BD672" s="29" t="str">
        <f t="shared" si="107"/>
        <v>presentation/thumbnail</v>
      </c>
    </row>
    <row r="673" spans="1:56" ht="12.75" customHeight="1">
      <c r="A673" s="29">
        <v>1</v>
      </c>
      <c r="B673" s="29">
        <v>0</v>
      </c>
      <c r="C673" s="29" t="s">
        <v>6395</v>
      </c>
      <c r="D673" s="29"/>
      <c r="E673" s="29"/>
      <c r="F673" s="29" t="s">
        <v>6343</v>
      </c>
      <c r="G673" s="29"/>
      <c r="H673" s="29"/>
      <c r="I673" s="402" t="s">
        <v>4446</v>
      </c>
      <c r="K673" s="29"/>
      <c r="L673" s="29"/>
      <c r="M673" s="29"/>
      <c r="N673" s="29" t="s">
        <v>1448</v>
      </c>
      <c r="O673" s="29"/>
      <c r="P673" s="25"/>
      <c r="Q673" s="25"/>
      <c r="R673" s="29" t="s">
        <v>6396</v>
      </c>
      <c r="S673" s="29" t="s">
        <v>6397</v>
      </c>
      <c r="T673" s="29" t="s">
        <v>1483</v>
      </c>
      <c r="U673"/>
      <c r="V673" t="s">
        <v>5943</v>
      </c>
      <c r="W673" s="29"/>
      <c r="X673" s="349"/>
      <c r="Y673" s="29" t="s">
        <v>1309</v>
      </c>
      <c r="Z673" s="29" t="s">
        <v>1218</v>
      </c>
      <c r="AA673" s="29" t="s">
        <v>1170</v>
      </c>
      <c r="AB673" s="29"/>
      <c r="AC673" s="29" t="s">
        <v>6398</v>
      </c>
      <c r="AD673" s="29"/>
      <c r="AE673" s="29" t="s">
        <v>2575</v>
      </c>
      <c r="AG673" s="38">
        <v>1</v>
      </c>
      <c r="AH673" s="38" t="s">
        <v>5945</v>
      </c>
      <c r="AI673" s="38" t="s">
        <v>4440</v>
      </c>
      <c r="AJ673" s="38" t="s">
        <v>5965</v>
      </c>
      <c r="AK673" s="38" t="s">
        <v>72</v>
      </c>
      <c r="AL673" s="301" t="s">
        <v>6377</v>
      </c>
      <c r="AR673" s="29" t="str">
        <f t="shared" si="108"/>
        <v>1</v>
      </c>
      <c r="AS673" s="29">
        <f t="shared" si="102"/>
        <v>0</v>
      </c>
      <c r="AT673" s="29">
        <v>0</v>
      </c>
      <c r="AW673" s="29" t="str">
        <f t="shared" si="110"/>
        <v/>
      </c>
      <c r="AX673" s="29" t="str">
        <f t="shared" si="103"/>
        <v/>
      </c>
      <c r="AY673" s="29" t="str">
        <f t="shared" si="109"/>
        <v>https://media.mediathek-tanz-theater.de/iiif/2/nvt_img-i35-001.JP2</v>
      </c>
      <c r="AZ673" s="29" t="str">
        <f t="shared" si="104"/>
        <v>image/jp2</v>
      </c>
      <c r="BA673" s="29" t="str">
        <f t="shared" si="105"/>
        <v>presentation/iiif</v>
      </c>
      <c r="BB673" s="29" t="str">
        <f t="shared" si="106"/>
        <v>https://media.mediathek-tanz-theater.de/iiif/2/nvt_img-i35-001.JP2/full/100,/0/default.jpg</v>
      </c>
      <c r="BC673" s="29" t="str">
        <f t="shared" si="101"/>
        <v>image/jpeg</v>
      </c>
      <c r="BD673" s="29" t="str">
        <f t="shared" si="107"/>
        <v>presentation/thumbnail</v>
      </c>
    </row>
    <row r="674" spans="1:56" ht="12.75" customHeight="1">
      <c r="A674" s="29">
        <v>1</v>
      </c>
      <c r="B674" s="29">
        <v>0</v>
      </c>
      <c r="C674" s="29" t="s">
        <v>6399</v>
      </c>
      <c r="D674" s="29"/>
      <c r="E674" s="29"/>
      <c r="F674" s="29" t="s">
        <v>6343</v>
      </c>
      <c r="G674" s="29"/>
      <c r="H674" s="29"/>
      <c r="I674" s="402" t="s">
        <v>4446</v>
      </c>
      <c r="K674" s="29"/>
      <c r="L674" s="29"/>
      <c r="M674" s="29"/>
      <c r="N674" s="29" t="s">
        <v>1448</v>
      </c>
      <c r="O674" s="29"/>
      <c r="P674" s="25"/>
      <c r="Q674" s="25"/>
      <c r="R674" s="29" t="s">
        <v>6396</v>
      </c>
      <c r="S674" s="29" t="s">
        <v>6400</v>
      </c>
      <c r="T674" s="29" t="s">
        <v>1483</v>
      </c>
      <c r="U674"/>
      <c r="V674" t="s">
        <v>5943</v>
      </c>
      <c r="W674" s="29"/>
      <c r="X674" s="349"/>
      <c r="Y674" s="29" t="s">
        <v>1309</v>
      </c>
      <c r="Z674" s="29" t="s">
        <v>1218</v>
      </c>
      <c r="AA674" s="29" t="s">
        <v>1170</v>
      </c>
      <c r="AB674" s="29"/>
      <c r="AC674" s="29"/>
      <c r="AD674" s="29"/>
      <c r="AE674" s="29" t="s">
        <v>2575</v>
      </c>
      <c r="AG674" s="38">
        <v>1</v>
      </c>
      <c r="AH674" s="38" t="s">
        <v>5945</v>
      </c>
      <c r="AI674" s="38" t="s">
        <v>4440</v>
      </c>
      <c r="AJ674" s="38" t="s">
        <v>5946</v>
      </c>
      <c r="AK674" s="38" t="s">
        <v>72</v>
      </c>
      <c r="AL674" s="301" t="s">
        <v>6377</v>
      </c>
      <c r="AR674" s="29" t="str">
        <f t="shared" si="108"/>
        <v>1</v>
      </c>
      <c r="AS674" s="29">
        <f t="shared" si="102"/>
        <v>0</v>
      </c>
      <c r="AT674" s="29">
        <v>0</v>
      </c>
      <c r="AW674" s="29" t="str">
        <f t="shared" si="110"/>
        <v/>
      </c>
      <c r="AX674" s="29" t="str">
        <f t="shared" si="103"/>
        <v/>
      </c>
      <c r="AY674" s="29" t="str">
        <f t="shared" si="109"/>
        <v>https://media.mediathek-tanz-theater.de/iiif/2/nvt_img-i35-002.JP2</v>
      </c>
      <c r="AZ674" s="29" t="str">
        <f t="shared" si="104"/>
        <v>image/jp2</v>
      </c>
      <c r="BA674" s="29" t="str">
        <f t="shared" si="105"/>
        <v>presentation/iiif</v>
      </c>
      <c r="BB674" s="29" t="str">
        <f t="shared" si="106"/>
        <v>https://media.mediathek-tanz-theater.de/iiif/2/nvt_img-i35-002.JP2/full/100,/0/default.jpg</v>
      </c>
      <c r="BC674" s="29" t="str">
        <f t="shared" si="101"/>
        <v>image/jpeg</v>
      </c>
      <c r="BD674" s="29" t="str">
        <f t="shared" si="107"/>
        <v>presentation/thumbnail</v>
      </c>
    </row>
    <row r="675" spans="1:56" ht="12.75" customHeight="1">
      <c r="A675" s="29">
        <v>1</v>
      </c>
      <c r="B675" s="29">
        <v>0</v>
      </c>
      <c r="C675" s="29" t="s">
        <v>6401</v>
      </c>
      <c r="D675" s="29"/>
      <c r="E675" s="29"/>
      <c r="F675" s="29" t="s">
        <v>6343</v>
      </c>
      <c r="G675" s="29"/>
      <c r="H675" s="29"/>
      <c r="I675" s="402" t="s">
        <v>4446</v>
      </c>
      <c r="K675" s="29"/>
      <c r="L675" s="29"/>
      <c r="M675" s="29"/>
      <c r="N675" s="29" t="s">
        <v>1448</v>
      </c>
      <c r="O675" s="29"/>
      <c r="P675" s="25"/>
      <c r="Q675" s="25"/>
      <c r="R675" s="29" t="s">
        <v>6396</v>
      </c>
      <c r="S675" s="29" t="s">
        <v>6402</v>
      </c>
      <c r="T675" s="29" t="s">
        <v>1483</v>
      </c>
      <c r="U675"/>
      <c r="V675" t="s">
        <v>5943</v>
      </c>
      <c r="W675" s="29"/>
      <c r="X675" s="349"/>
      <c r="Y675" s="29" t="s">
        <v>1309</v>
      </c>
      <c r="Z675" s="29" t="s">
        <v>1218</v>
      </c>
      <c r="AA675" s="29" t="s">
        <v>1170</v>
      </c>
      <c r="AB675" s="29"/>
      <c r="AC675" s="29"/>
      <c r="AD675" s="29"/>
      <c r="AE675" s="29" t="s">
        <v>2575</v>
      </c>
      <c r="AG675" s="38">
        <v>1</v>
      </c>
      <c r="AH675" s="38" t="s">
        <v>5945</v>
      </c>
      <c r="AI675" s="38" t="s">
        <v>4440</v>
      </c>
      <c r="AJ675" s="38" t="s">
        <v>5946</v>
      </c>
      <c r="AK675" s="38" t="s">
        <v>72</v>
      </c>
      <c r="AL675" s="301" t="s">
        <v>6377</v>
      </c>
      <c r="AR675" s="29" t="str">
        <f t="shared" si="108"/>
        <v>1</v>
      </c>
      <c r="AS675" s="29">
        <f t="shared" si="102"/>
        <v>0</v>
      </c>
      <c r="AT675" s="29">
        <v>0</v>
      </c>
      <c r="AW675" s="29" t="str">
        <f t="shared" si="110"/>
        <v/>
      </c>
      <c r="AX675" s="29" t="str">
        <f t="shared" si="103"/>
        <v/>
      </c>
      <c r="AY675" s="29" t="str">
        <f t="shared" si="109"/>
        <v>https://media.mediathek-tanz-theater.de/iiif/2/nvt_img-i35-003.JP2</v>
      </c>
      <c r="AZ675" s="29" t="str">
        <f t="shared" si="104"/>
        <v>image/jp2</v>
      </c>
      <c r="BA675" s="29" t="str">
        <f t="shared" si="105"/>
        <v>presentation/iiif</v>
      </c>
      <c r="BB675" s="29" t="str">
        <f t="shared" si="106"/>
        <v>https://media.mediathek-tanz-theater.de/iiif/2/nvt_img-i35-003.JP2/full/100,/0/default.jpg</v>
      </c>
      <c r="BC675" s="29" t="str">
        <f t="shared" si="101"/>
        <v>image/jpeg</v>
      </c>
      <c r="BD675" s="29" t="str">
        <f t="shared" si="107"/>
        <v>presentation/thumbnail</v>
      </c>
    </row>
    <row r="676" spans="1:56" ht="12.75" customHeight="1">
      <c r="A676" s="29">
        <v>1</v>
      </c>
      <c r="B676" s="29">
        <v>0</v>
      </c>
      <c r="C676" s="29" t="s">
        <v>6403</v>
      </c>
      <c r="D676" s="29"/>
      <c r="E676" s="29"/>
      <c r="F676" s="29" t="s">
        <v>6343</v>
      </c>
      <c r="G676" s="29"/>
      <c r="H676" s="29"/>
      <c r="I676" s="402" t="s">
        <v>4446</v>
      </c>
      <c r="K676" s="29"/>
      <c r="L676" s="29"/>
      <c r="M676" s="29"/>
      <c r="N676" s="29" t="s">
        <v>1448</v>
      </c>
      <c r="O676" s="29"/>
      <c r="P676" s="25"/>
      <c r="Q676" s="25"/>
      <c r="R676" s="29" t="s">
        <v>6396</v>
      </c>
      <c r="S676" s="29" t="s">
        <v>6404</v>
      </c>
      <c r="T676" s="29" t="s">
        <v>1483</v>
      </c>
      <c r="U676"/>
      <c r="V676" t="s">
        <v>5943</v>
      </c>
      <c r="W676" s="29"/>
      <c r="X676" s="349"/>
      <c r="Y676" s="29" t="s">
        <v>1309</v>
      </c>
      <c r="Z676" s="29" t="s">
        <v>1218</v>
      </c>
      <c r="AA676" s="29" t="s">
        <v>1170</v>
      </c>
      <c r="AB676" s="29"/>
      <c r="AC676" s="29"/>
      <c r="AD676" s="29"/>
      <c r="AE676" s="29" t="s">
        <v>2575</v>
      </c>
      <c r="AG676" s="38">
        <v>1</v>
      </c>
      <c r="AH676" s="38" t="s">
        <v>5945</v>
      </c>
      <c r="AI676" s="38" t="s">
        <v>4440</v>
      </c>
      <c r="AJ676" s="38" t="s">
        <v>5946</v>
      </c>
      <c r="AK676" s="38" t="s">
        <v>72</v>
      </c>
      <c r="AL676" s="301" t="s">
        <v>6377</v>
      </c>
      <c r="AR676" s="29" t="str">
        <f t="shared" si="108"/>
        <v>1</v>
      </c>
      <c r="AS676" s="29">
        <f t="shared" si="102"/>
        <v>0</v>
      </c>
      <c r="AT676" s="29">
        <v>0</v>
      </c>
      <c r="AW676" s="29" t="str">
        <f t="shared" si="110"/>
        <v/>
      </c>
      <c r="AX676" s="29" t="str">
        <f t="shared" si="103"/>
        <v/>
      </c>
      <c r="AY676" s="29" t="str">
        <f t="shared" si="109"/>
        <v>https://media.mediathek-tanz-theater.de/iiif/2/nvt_img-i35-004.JP2</v>
      </c>
      <c r="AZ676" s="29" t="str">
        <f t="shared" si="104"/>
        <v>image/jp2</v>
      </c>
      <c r="BA676" s="29" t="str">
        <f t="shared" si="105"/>
        <v>presentation/iiif</v>
      </c>
      <c r="BB676" s="29" t="str">
        <f t="shared" si="106"/>
        <v>https://media.mediathek-tanz-theater.de/iiif/2/nvt_img-i35-004.JP2/full/100,/0/default.jpg</v>
      </c>
      <c r="BC676" s="29" t="str">
        <f t="shared" si="101"/>
        <v>image/jpeg</v>
      </c>
      <c r="BD676" s="29" t="str">
        <f t="shared" si="107"/>
        <v>presentation/thumbnail</v>
      </c>
    </row>
    <row r="677" spans="1:56" ht="12.75" customHeight="1">
      <c r="A677" s="29">
        <v>1</v>
      </c>
      <c r="B677" s="29">
        <v>0</v>
      </c>
      <c r="C677" s="29" t="s">
        <v>6405</v>
      </c>
      <c r="D677" s="29"/>
      <c r="E677" s="29"/>
      <c r="F677" s="29" t="s">
        <v>6343</v>
      </c>
      <c r="G677" s="29"/>
      <c r="H677" s="29"/>
      <c r="I677" s="402" t="s">
        <v>4446</v>
      </c>
      <c r="K677" s="29"/>
      <c r="L677" s="29"/>
      <c r="M677" s="29"/>
      <c r="N677" s="29" t="s">
        <v>1448</v>
      </c>
      <c r="O677" s="29"/>
      <c r="P677" s="25"/>
      <c r="Q677" s="25"/>
      <c r="R677" s="29" t="s">
        <v>6396</v>
      </c>
      <c r="S677" s="29" t="s">
        <v>6404</v>
      </c>
      <c r="T677" s="29" t="s">
        <v>1483</v>
      </c>
      <c r="U677"/>
      <c r="V677" t="s">
        <v>5943</v>
      </c>
      <c r="W677" s="29"/>
      <c r="X677" s="349"/>
      <c r="Y677" s="29" t="s">
        <v>1309</v>
      </c>
      <c r="Z677" s="29" t="s">
        <v>1218</v>
      </c>
      <c r="AA677" s="29" t="s">
        <v>1170</v>
      </c>
      <c r="AB677" s="29"/>
      <c r="AC677" s="29"/>
      <c r="AD677" s="29"/>
      <c r="AE677" s="29" t="s">
        <v>2575</v>
      </c>
      <c r="AG677" s="38">
        <v>1</v>
      </c>
      <c r="AH677" s="38" t="s">
        <v>5945</v>
      </c>
      <c r="AI677" s="38" t="s">
        <v>4440</v>
      </c>
      <c r="AJ677" s="38" t="s">
        <v>5946</v>
      </c>
      <c r="AK677" s="38" t="s">
        <v>72</v>
      </c>
      <c r="AL677" s="301" t="s">
        <v>6377</v>
      </c>
      <c r="AR677" s="29" t="str">
        <f t="shared" si="108"/>
        <v>1</v>
      </c>
      <c r="AS677" s="29">
        <f t="shared" si="102"/>
        <v>0</v>
      </c>
      <c r="AT677" s="29">
        <v>0</v>
      </c>
      <c r="AW677" s="29" t="str">
        <f t="shared" si="110"/>
        <v/>
      </c>
      <c r="AX677" s="29" t="str">
        <f t="shared" si="103"/>
        <v/>
      </c>
      <c r="AY677" s="29" t="str">
        <f t="shared" si="109"/>
        <v>https://media.mediathek-tanz-theater.de/iiif/2/nvt_img-i35-005.JP2</v>
      </c>
      <c r="AZ677" s="29" t="str">
        <f t="shared" si="104"/>
        <v>image/jp2</v>
      </c>
      <c r="BA677" s="29" t="str">
        <f t="shared" si="105"/>
        <v>presentation/iiif</v>
      </c>
      <c r="BB677" s="29" t="str">
        <f t="shared" si="106"/>
        <v>https://media.mediathek-tanz-theater.de/iiif/2/nvt_img-i35-005.JP2/full/100,/0/default.jpg</v>
      </c>
      <c r="BC677" s="29" t="str">
        <f t="shared" si="101"/>
        <v>image/jpeg</v>
      </c>
      <c r="BD677" s="29" t="str">
        <f t="shared" si="107"/>
        <v>presentation/thumbnail</v>
      </c>
    </row>
    <row r="678" spans="1:56" ht="12.75" customHeight="1">
      <c r="A678" s="29">
        <v>1</v>
      </c>
      <c r="B678" s="29">
        <v>0</v>
      </c>
      <c r="C678" s="29" t="s">
        <v>6406</v>
      </c>
      <c r="D678" s="29"/>
      <c r="E678" s="29"/>
      <c r="F678" s="29" t="s">
        <v>6343</v>
      </c>
      <c r="G678" s="29"/>
      <c r="H678" s="29"/>
      <c r="I678" s="402" t="s">
        <v>4446</v>
      </c>
      <c r="K678" s="29"/>
      <c r="L678" s="29"/>
      <c r="M678" s="29"/>
      <c r="N678" s="29" t="s">
        <v>1448</v>
      </c>
      <c r="O678" s="29"/>
      <c r="P678" s="25"/>
      <c r="Q678" s="25"/>
      <c r="R678" s="29" t="s">
        <v>6396</v>
      </c>
      <c r="S678" s="29" t="s">
        <v>6407</v>
      </c>
      <c r="T678" s="29" t="s">
        <v>1483</v>
      </c>
      <c r="U678"/>
      <c r="V678" t="s">
        <v>5943</v>
      </c>
      <c r="W678" s="29"/>
      <c r="X678" s="349"/>
      <c r="Y678" s="29" t="s">
        <v>1309</v>
      </c>
      <c r="Z678" s="29" t="s">
        <v>1218</v>
      </c>
      <c r="AA678" s="29" t="s">
        <v>1170</v>
      </c>
      <c r="AB678" s="29"/>
      <c r="AC678" s="29"/>
      <c r="AD678" s="29"/>
      <c r="AE678" s="29" t="s">
        <v>2575</v>
      </c>
      <c r="AG678" s="38">
        <v>1</v>
      </c>
      <c r="AH678" s="38" t="s">
        <v>5945</v>
      </c>
      <c r="AI678" s="38" t="s">
        <v>4440</v>
      </c>
      <c r="AJ678" s="38" t="s">
        <v>5946</v>
      </c>
      <c r="AK678" s="38" t="s">
        <v>72</v>
      </c>
      <c r="AL678" s="301" t="s">
        <v>6377</v>
      </c>
      <c r="AR678" s="29" t="str">
        <f t="shared" si="108"/>
        <v>1</v>
      </c>
      <c r="AS678" s="29">
        <f t="shared" si="102"/>
        <v>0</v>
      </c>
      <c r="AT678" s="29">
        <v>0</v>
      </c>
      <c r="AW678" s="29" t="str">
        <f t="shared" si="110"/>
        <v/>
      </c>
      <c r="AX678" s="29" t="str">
        <f t="shared" si="103"/>
        <v/>
      </c>
      <c r="AY678" s="29" t="str">
        <f t="shared" si="109"/>
        <v>https://media.mediathek-tanz-theater.de/iiif/2/nvt_img-i35-006.JP2</v>
      </c>
      <c r="AZ678" s="29" t="str">
        <f t="shared" si="104"/>
        <v>image/jp2</v>
      </c>
      <c r="BA678" s="29" t="str">
        <f t="shared" si="105"/>
        <v>presentation/iiif</v>
      </c>
      <c r="BB678" s="29" t="str">
        <f t="shared" si="106"/>
        <v>https://media.mediathek-tanz-theater.de/iiif/2/nvt_img-i35-006.JP2/full/100,/0/default.jpg</v>
      </c>
      <c r="BC678" s="29" t="str">
        <f t="shared" si="101"/>
        <v>image/jpeg</v>
      </c>
      <c r="BD678" s="29" t="str">
        <f t="shared" si="107"/>
        <v>presentation/thumbnail</v>
      </c>
    </row>
    <row r="679" spans="1:56" ht="12.75" customHeight="1">
      <c r="A679" s="29">
        <v>1</v>
      </c>
      <c r="B679" s="29">
        <v>0</v>
      </c>
      <c r="C679" s="29" t="s">
        <v>6408</v>
      </c>
      <c r="D679" s="29"/>
      <c r="E679" s="29"/>
      <c r="F679" s="29" t="s">
        <v>6343</v>
      </c>
      <c r="G679" s="29"/>
      <c r="H679" s="29"/>
      <c r="I679" s="402" t="s">
        <v>4446</v>
      </c>
      <c r="K679" s="29"/>
      <c r="L679" s="29"/>
      <c r="M679" s="29"/>
      <c r="N679" s="29" t="s">
        <v>1448</v>
      </c>
      <c r="O679" s="29"/>
      <c r="P679" s="25"/>
      <c r="Q679" s="25"/>
      <c r="R679" s="29" t="s">
        <v>6396</v>
      </c>
      <c r="S679" s="29" t="s">
        <v>6409</v>
      </c>
      <c r="T679" s="29" t="s">
        <v>1483</v>
      </c>
      <c r="U679"/>
      <c r="V679" t="s">
        <v>5943</v>
      </c>
      <c r="W679" s="29"/>
      <c r="X679" s="349"/>
      <c r="Y679" s="29" t="s">
        <v>1309</v>
      </c>
      <c r="Z679" s="29" t="s">
        <v>1218</v>
      </c>
      <c r="AA679" s="29" t="s">
        <v>1170</v>
      </c>
      <c r="AB679" s="29"/>
      <c r="AC679" s="29"/>
      <c r="AD679" s="29"/>
      <c r="AE679" s="29" t="s">
        <v>2575</v>
      </c>
      <c r="AG679" s="38">
        <v>1</v>
      </c>
      <c r="AH679" s="38" t="s">
        <v>5945</v>
      </c>
      <c r="AI679" s="38" t="s">
        <v>4440</v>
      </c>
      <c r="AJ679" s="38" t="s">
        <v>5946</v>
      </c>
      <c r="AK679" s="38" t="s">
        <v>72</v>
      </c>
      <c r="AL679" s="301" t="s">
        <v>6377</v>
      </c>
      <c r="AR679" s="29" t="str">
        <f t="shared" si="108"/>
        <v>1</v>
      </c>
      <c r="AS679" s="29">
        <f t="shared" si="102"/>
        <v>0</v>
      </c>
      <c r="AT679" s="29">
        <v>0</v>
      </c>
      <c r="AW679" s="29" t="str">
        <f t="shared" si="110"/>
        <v/>
      </c>
      <c r="AX679" s="29" t="str">
        <f t="shared" si="103"/>
        <v/>
      </c>
      <c r="AY679" s="29" t="str">
        <f t="shared" si="109"/>
        <v>https://media.mediathek-tanz-theater.de/iiif/2/nvt_img-i35-007.JP2</v>
      </c>
      <c r="AZ679" s="29" t="str">
        <f t="shared" si="104"/>
        <v>image/jp2</v>
      </c>
      <c r="BA679" s="29" t="str">
        <f t="shared" si="105"/>
        <v>presentation/iiif</v>
      </c>
      <c r="BB679" s="29" t="str">
        <f t="shared" si="106"/>
        <v>https://media.mediathek-tanz-theater.de/iiif/2/nvt_img-i35-007.JP2/full/100,/0/default.jpg</v>
      </c>
      <c r="BC679" s="29" t="str">
        <f t="shared" si="101"/>
        <v>image/jpeg</v>
      </c>
      <c r="BD679" s="29" t="str">
        <f t="shared" si="107"/>
        <v>presentation/thumbnail</v>
      </c>
    </row>
    <row r="680" spans="1:56" ht="12.75" customHeight="1">
      <c r="A680" s="29">
        <v>1</v>
      </c>
      <c r="B680" s="29">
        <v>0</v>
      </c>
      <c r="C680" s="29" t="s">
        <v>6410</v>
      </c>
      <c r="D680" s="29"/>
      <c r="E680" s="29"/>
      <c r="F680" s="29" t="s">
        <v>6343</v>
      </c>
      <c r="G680" s="29"/>
      <c r="H680" s="29"/>
      <c r="I680" s="402" t="s">
        <v>4446</v>
      </c>
      <c r="K680" s="29"/>
      <c r="L680" s="29"/>
      <c r="M680" s="29"/>
      <c r="N680" s="29" t="s">
        <v>1448</v>
      </c>
      <c r="O680" s="29"/>
      <c r="P680" s="25"/>
      <c r="Q680" s="25"/>
      <c r="R680" s="29" t="s">
        <v>6396</v>
      </c>
      <c r="S680" s="29" t="s">
        <v>6411</v>
      </c>
      <c r="T680" s="29" t="s">
        <v>1483</v>
      </c>
      <c r="U680"/>
      <c r="V680" t="s">
        <v>5943</v>
      </c>
      <c r="W680" s="29"/>
      <c r="X680" s="349"/>
      <c r="Y680" s="29" t="s">
        <v>1309</v>
      </c>
      <c r="Z680" s="29" t="s">
        <v>1218</v>
      </c>
      <c r="AA680" s="29" t="s">
        <v>1170</v>
      </c>
      <c r="AB680" s="29"/>
      <c r="AC680" s="29"/>
      <c r="AD680" s="29"/>
      <c r="AE680" s="29" t="s">
        <v>2575</v>
      </c>
      <c r="AG680" s="38">
        <v>1</v>
      </c>
      <c r="AH680" s="38" t="s">
        <v>5945</v>
      </c>
      <c r="AI680" s="38" t="s">
        <v>4440</v>
      </c>
      <c r="AJ680" s="38" t="s">
        <v>5946</v>
      </c>
      <c r="AK680" s="38" t="s">
        <v>72</v>
      </c>
      <c r="AL680" s="301" t="s">
        <v>6377</v>
      </c>
      <c r="AR680" s="29" t="str">
        <f t="shared" si="108"/>
        <v>1</v>
      </c>
      <c r="AS680" s="29">
        <f t="shared" si="102"/>
        <v>0</v>
      </c>
      <c r="AT680" s="29">
        <v>0</v>
      </c>
      <c r="AW680" s="29" t="str">
        <f t="shared" si="110"/>
        <v/>
      </c>
      <c r="AX680" s="29" t="str">
        <f t="shared" si="103"/>
        <v/>
      </c>
      <c r="AY680" s="29" t="str">
        <f t="shared" si="109"/>
        <v>https://media.mediathek-tanz-theater.de/iiif/2/nvt_img-i35-008.JP2</v>
      </c>
      <c r="AZ680" s="29" t="str">
        <f t="shared" si="104"/>
        <v>image/jp2</v>
      </c>
      <c r="BA680" s="29" t="str">
        <f t="shared" si="105"/>
        <v>presentation/iiif</v>
      </c>
      <c r="BB680" s="29" t="str">
        <f t="shared" si="106"/>
        <v>https://media.mediathek-tanz-theater.de/iiif/2/nvt_img-i35-008.JP2/full/100,/0/default.jpg</v>
      </c>
      <c r="BC680" s="29" t="str">
        <f t="shared" si="101"/>
        <v>image/jpeg</v>
      </c>
      <c r="BD680" s="29" t="str">
        <f t="shared" si="107"/>
        <v>presentation/thumbnail</v>
      </c>
    </row>
    <row r="681" spans="1:56" ht="12.75" customHeight="1">
      <c r="A681" s="29">
        <v>1</v>
      </c>
      <c r="B681" s="29">
        <v>0</v>
      </c>
      <c r="C681" s="29" t="s">
        <v>6412</v>
      </c>
      <c r="D681" s="29"/>
      <c r="E681" s="29"/>
      <c r="F681" s="29" t="s">
        <v>6343</v>
      </c>
      <c r="G681" s="29"/>
      <c r="H681" s="29"/>
      <c r="I681" s="402" t="s">
        <v>4446</v>
      </c>
      <c r="K681" s="29"/>
      <c r="L681" s="29"/>
      <c r="M681" s="29"/>
      <c r="N681" s="29" t="s">
        <v>1448</v>
      </c>
      <c r="O681" s="29"/>
      <c r="P681" s="25"/>
      <c r="Q681" s="25"/>
      <c r="R681" s="29" t="s">
        <v>6396</v>
      </c>
      <c r="S681" s="29" t="s">
        <v>6413</v>
      </c>
      <c r="T681" s="29" t="s">
        <v>1483</v>
      </c>
      <c r="U681"/>
      <c r="V681" t="s">
        <v>5943</v>
      </c>
      <c r="W681" s="29"/>
      <c r="X681" s="349"/>
      <c r="Y681" s="29" t="s">
        <v>1309</v>
      </c>
      <c r="Z681" s="29" t="s">
        <v>1218</v>
      </c>
      <c r="AA681" s="29" t="s">
        <v>1170</v>
      </c>
      <c r="AB681" s="29"/>
      <c r="AC681" s="29" t="s">
        <v>6414</v>
      </c>
      <c r="AD681" s="29"/>
      <c r="AE681" s="29" t="s">
        <v>2575</v>
      </c>
      <c r="AG681" s="38">
        <v>1</v>
      </c>
      <c r="AH681" s="38" t="s">
        <v>5945</v>
      </c>
      <c r="AI681" s="38" t="s">
        <v>4440</v>
      </c>
      <c r="AJ681" s="38" t="s">
        <v>5946</v>
      </c>
      <c r="AK681" s="38" t="s">
        <v>72</v>
      </c>
      <c r="AL681" s="301" t="s">
        <v>6377</v>
      </c>
      <c r="AR681" s="29" t="str">
        <f t="shared" si="108"/>
        <v>1</v>
      </c>
      <c r="AS681" s="29">
        <f t="shared" si="102"/>
        <v>0</v>
      </c>
      <c r="AT681" s="29">
        <v>0</v>
      </c>
      <c r="AW681" s="29" t="str">
        <f t="shared" si="110"/>
        <v/>
      </c>
      <c r="AX681" s="29" t="str">
        <f t="shared" si="103"/>
        <v/>
      </c>
      <c r="AY681" s="29" t="str">
        <f t="shared" si="109"/>
        <v>https://media.mediathek-tanz-theater.de/iiif/2/nvt_img-i35-009.JP2</v>
      </c>
      <c r="AZ681" s="29" t="str">
        <f t="shared" si="104"/>
        <v>image/jp2</v>
      </c>
      <c r="BA681" s="29" t="str">
        <f t="shared" si="105"/>
        <v>presentation/iiif</v>
      </c>
      <c r="BB681" s="29" t="str">
        <f t="shared" si="106"/>
        <v>https://media.mediathek-tanz-theater.de/iiif/2/nvt_img-i35-009.JP2/full/100,/0/default.jpg</v>
      </c>
      <c r="BC681" s="29" t="str">
        <f t="shared" si="101"/>
        <v>image/jpeg</v>
      </c>
      <c r="BD681" s="29" t="str">
        <f t="shared" si="107"/>
        <v>presentation/thumbnail</v>
      </c>
    </row>
    <row r="682" spans="1:56" ht="12.75" customHeight="1">
      <c r="A682" s="29">
        <v>1</v>
      </c>
      <c r="B682" s="29">
        <v>0</v>
      </c>
      <c r="C682" s="29" t="s">
        <v>6415</v>
      </c>
      <c r="D682" s="29"/>
      <c r="E682" s="29"/>
      <c r="F682" s="29" t="s">
        <v>6343</v>
      </c>
      <c r="G682" s="29"/>
      <c r="H682" s="29"/>
      <c r="I682" s="402" t="s">
        <v>4446</v>
      </c>
      <c r="K682" s="29"/>
      <c r="L682" s="29"/>
      <c r="M682" s="29"/>
      <c r="N682" s="29" t="s">
        <v>1448</v>
      </c>
      <c r="O682" s="29"/>
      <c r="P682" s="25"/>
      <c r="Q682" s="25"/>
      <c r="R682" s="29" t="s">
        <v>6396</v>
      </c>
      <c r="S682" s="29" t="s">
        <v>6416</v>
      </c>
      <c r="T682" s="29" t="s">
        <v>1483</v>
      </c>
      <c r="U682"/>
      <c r="V682" t="s">
        <v>5943</v>
      </c>
      <c r="W682" s="29"/>
      <c r="X682" s="349"/>
      <c r="Y682" s="29" t="s">
        <v>2038</v>
      </c>
      <c r="Z682" s="29" t="s">
        <v>1218</v>
      </c>
      <c r="AA682" s="29" t="s">
        <v>1170</v>
      </c>
      <c r="AB682" s="29"/>
      <c r="AC682" s="29"/>
      <c r="AD682" s="29"/>
      <c r="AE682" s="29" t="s">
        <v>2575</v>
      </c>
      <c r="AG682" s="38">
        <v>1</v>
      </c>
      <c r="AH682" s="38" t="s">
        <v>5945</v>
      </c>
      <c r="AI682" s="38" t="s">
        <v>4440</v>
      </c>
      <c r="AJ682" s="38" t="s">
        <v>5946</v>
      </c>
      <c r="AK682" s="38" t="s">
        <v>72</v>
      </c>
      <c r="AL682" s="301" t="s">
        <v>6377</v>
      </c>
      <c r="AR682" s="29" t="str">
        <f t="shared" si="108"/>
        <v>1</v>
      </c>
      <c r="AS682" s="29">
        <f t="shared" si="102"/>
        <v>0</v>
      </c>
      <c r="AT682" s="29">
        <v>0</v>
      </c>
      <c r="AW682" s="29" t="str">
        <f t="shared" si="110"/>
        <v/>
      </c>
      <c r="AX682" s="29" t="str">
        <f t="shared" si="103"/>
        <v/>
      </c>
      <c r="AY682" s="29" t="str">
        <f t="shared" si="109"/>
        <v>https://media.mediathek-tanz-theater.de/iiif/2/nvt_img-i35-010.JP2</v>
      </c>
      <c r="AZ682" s="29" t="str">
        <f t="shared" si="104"/>
        <v>image/jp2</v>
      </c>
      <c r="BA682" s="29" t="str">
        <f t="shared" si="105"/>
        <v>presentation/iiif</v>
      </c>
      <c r="BB682" s="29" t="str">
        <f t="shared" si="106"/>
        <v>https://media.mediathek-tanz-theater.de/iiif/2/nvt_img-i35-010.JP2/full/100,/0/default.jpg</v>
      </c>
      <c r="BC682" s="29" t="str">
        <f t="shared" si="101"/>
        <v>image/jpeg</v>
      </c>
      <c r="BD682" s="29" t="str">
        <f t="shared" si="107"/>
        <v>presentation/thumbnail</v>
      </c>
    </row>
    <row r="683" spans="1:56" ht="12.75" customHeight="1">
      <c r="A683" s="29">
        <v>1</v>
      </c>
      <c r="B683" s="29">
        <v>0</v>
      </c>
      <c r="C683" s="29" t="s">
        <v>6417</v>
      </c>
      <c r="D683" s="29"/>
      <c r="E683" s="29"/>
      <c r="F683" s="29" t="s">
        <v>6343</v>
      </c>
      <c r="G683" s="29"/>
      <c r="H683" s="29"/>
      <c r="I683" s="402" t="s">
        <v>4446</v>
      </c>
      <c r="K683" s="29"/>
      <c r="L683" s="29"/>
      <c r="M683" s="29"/>
      <c r="N683" s="29" t="s">
        <v>1448</v>
      </c>
      <c r="O683" s="29"/>
      <c r="P683" s="25"/>
      <c r="Q683" s="25"/>
      <c r="R683" s="29" t="s">
        <v>6396</v>
      </c>
      <c r="S683" s="29" t="s">
        <v>6418</v>
      </c>
      <c r="T683" s="29" t="s">
        <v>1483</v>
      </c>
      <c r="U683"/>
      <c r="V683" t="s">
        <v>5943</v>
      </c>
      <c r="W683" s="29"/>
      <c r="X683" s="349"/>
      <c r="Y683" s="29" t="s">
        <v>1309</v>
      </c>
      <c r="Z683" s="29" t="s">
        <v>1218</v>
      </c>
      <c r="AA683" s="29" t="s">
        <v>1170</v>
      </c>
      <c r="AB683" s="29"/>
      <c r="AC683" s="29"/>
      <c r="AD683" s="29"/>
      <c r="AE683" s="29" t="s">
        <v>2575</v>
      </c>
      <c r="AG683" s="38">
        <v>1</v>
      </c>
      <c r="AH683" s="38" t="s">
        <v>5945</v>
      </c>
      <c r="AI683" s="38" t="s">
        <v>4440</v>
      </c>
      <c r="AJ683" s="38" t="s">
        <v>5946</v>
      </c>
      <c r="AK683" s="38" t="s">
        <v>72</v>
      </c>
      <c r="AL683" s="301" t="s">
        <v>6377</v>
      </c>
      <c r="AR683" s="29" t="str">
        <f t="shared" si="108"/>
        <v>1</v>
      </c>
      <c r="AS683" s="29">
        <f t="shared" si="102"/>
        <v>0</v>
      </c>
      <c r="AT683" s="29">
        <v>0</v>
      </c>
      <c r="AW683" s="29" t="str">
        <f t="shared" si="110"/>
        <v/>
      </c>
      <c r="AX683" s="29" t="str">
        <f t="shared" si="103"/>
        <v/>
      </c>
      <c r="AY683" s="29" t="str">
        <f t="shared" si="109"/>
        <v>https://media.mediathek-tanz-theater.de/iiif/2/nvt_img-i35-011.JP2</v>
      </c>
      <c r="AZ683" s="29" t="str">
        <f t="shared" si="104"/>
        <v>image/jp2</v>
      </c>
      <c r="BA683" s="29" t="str">
        <f t="shared" si="105"/>
        <v>presentation/iiif</v>
      </c>
      <c r="BB683" s="29" t="str">
        <f t="shared" si="106"/>
        <v>https://media.mediathek-tanz-theater.de/iiif/2/nvt_img-i35-011.JP2/full/100,/0/default.jpg</v>
      </c>
      <c r="BC683" s="29" t="str">
        <f t="shared" si="101"/>
        <v>image/jpeg</v>
      </c>
      <c r="BD683" s="29" t="str">
        <f t="shared" si="107"/>
        <v>presentation/thumbnail</v>
      </c>
    </row>
    <row r="684" spans="1:56" ht="12.75" customHeight="1">
      <c r="A684" s="29">
        <v>1</v>
      </c>
      <c r="B684" s="29">
        <v>0</v>
      </c>
      <c r="C684" s="29" t="s">
        <v>6419</v>
      </c>
      <c r="D684" s="29"/>
      <c r="E684" s="29"/>
      <c r="F684" s="29" t="s">
        <v>6343</v>
      </c>
      <c r="G684" s="29"/>
      <c r="H684" s="29"/>
      <c r="I684" s="402" t="s">
        <v>4446</v>
      </c>
      <c r="K684" s="29"/>
      <c r="L684" s="29"/>
      <c r="M684" s="29"/>
      <c r="N684" s="29" t="s">
        <v>1448</v>
      </c>
      <c r="O684" s="29"/>
      <c r="P684" s="25"/>
      <c r="Q684" s="25"/>
      <c r="R684" s="29" t="s">
        <v>6396</v>
      </c>
      <c r="S684" s="29" t="s">
        <v>6420</v>
      </c>
      <c r="T684" s="29" t="s">
        <v>1483</v>
      </c>
      <c r="U684"/>
      <c r="V684" t="s">
        <v>5943</v>
      </c>
      <c r="W684" s="29"/>
      <c r="X684" s="349"/>
      <c r="Y684" s="29" t="s">
        <v>1309</v>
      </c>
      <c r="Z684" s="29" t="s">
        <v>1218</v>
      </c>
      <c r="AA684" s="29" t="s">
        <v>1170</v>
      </c>
      <c r="AB684" s="29"/>
      <c r="AC684" s="29"/>
      <c r="AD684" s="29"/>
      <c r="AE684" s="29" t="s">
        <v>2575</v>
      </c>
      <c r="AG684" s="38">
        <v>1</v>
      </c>
      <c r="AH684" s="38" t="s">
        <v>5945</v>
      </c>
      <c r="AI684" s="38" t="s">
        <v>4440</v>
      </c>
      <c r="AJ684" s="38" t="s">
        <v>5946</v>
      </c>
      <c r="AK684" s="38" t="s">
        <v>72</v>
      </c>
      <c r="AL684" s="301" t="s">
        <v>6377</v>
      </c>
      <c r="AR684" s="29" t="str">
        <f t="shared" si="108"/>
        <v>1</v>
      </c>
      <c r="AS684" s="29">
        <f t="shared" si="102"/>
        <v>0</v>
      </c>
      <c r="AT684" s="29">
        <v>0</v>
      </c>
      <c r="AW684" s="29" t="str">
        <f t="shared" si="110"/>
        <v/>
      </c>
      <c r="AX684" s="29" t="str">
        <f t="shared" si="103"/>
        <v/>
      </c>
      <c r="AY684" s="29" t="str">
        <f t="shared" si="109"/>
        <v>https://media.mediathek-tanz-theater.de/iiif/2/nvt_img-i35-012.JP2</v>
      </c>
      <c r="AZ684" s="29" t="str">
        <f t="shared" si="104"/>
        <v>image/jp2</v>
      </c>
      <c r="BA684" s="29" t="str">
        <f t="shared" si="105"/>
        <v>presentation/iiif</v>
      </c>
      <c r="BB684" s="29" t="str">
        <f t="shared" si="106"/>
        <v>https://media.mediathek-tanz-theater.de/iiif/2/nvt_img-i35-012.JP2/full/100,/0/default.jpg</v>
      </c>
      <c r="BC684" s="29" t="str">
        <f t="shared" si="101"/>
        <v>image/jpeg</v>
      </c>
      <c r="BD684" s="29" t="str">
        <f t="shared" si="107"/>
        <v>presentation/thumbnail</v>
      </c>
    </row>
    <row r="685" spans="1:56" ht="12.75" customHeight="1">
      <c r="A685" s="29">
        <v>1</v>
      </c>
      <c r="B685" s="29">
        <v>0</v>
      </c>
      <c r="C685" s="29" t="s">
        <v>6421</v>
      </c>
      <c r="D685" s="29"/>
      <c r="E685" s="29"/>
      <c r="F685" s="29" t="s">
        <v>6343</v>
      </c>
      <c r="G685" s="29"/>
      <c r="H685" s="29"/>
      <c r="I685" s="402" t="s">
        <v>4446</v>
      </c>
      <c r="K685" s="29"/>
      <c r="L685" s="29"/>
      <c r="M685" s="29"/>
      <c r="N685" s="29" t="s">
        <v>1448</v>
      </c>
      <c r="O685" s="29"/>
      <c r="P685" s="25"/>
      <c r="Q685" s="25"/>
      <c r="R685" s="29" t="s">
        <v>6396</v>
      </c>
      <c r="S685" s="29" t="s">
        <v>6422</v>
      </c>
      <c r="T685" s="29" t="s">
        <v>1483</v>
      </c>
      <c r="U685"/>
      <c r="V685" t="s">
        <v>5943</v>
      </c>
      <c r="W685" s="29"/>
      <c r="X685" s="349"/>
      <c r="Y685" s="29" t="s">
        <v>1309</v>
      </c>
      <c r="Z685" s="29" t="s">
        <v>1218</v>
      </c>
      <c r="AA685" s="29" t="s">
        <v>1170</v>
      </c>
      <c r="AB685" s="29"/>
      <c r="AC685" s="29" t="s">
        <v>6414</v>
      </c>
      <c r="AD685" s="29"/>
      <c r="AE685" s="29" t="s">
        <v>2575</v>
      </c>
      <c r="AG685" s="38">
        <v>1</v>
      </c>
      <c r="AH685" s="38" t="s">
        <v>5945</v>
      </c>
      <c r="AI685" s="38" t="s">
        <v>4440</v>
      </c>
      <c r="AJ685" s="38" t="s">
        <v>6423</v>
      </c>
      <c r="AK685" s="38" t="s">
        <v>72</v>
      </c>
      <c r="AL685" s="301" t="s">
        <v>6377</v>
      </c>
      <c r="AR685" s="29" t="str">
        <f t="shared" si="108"/>
        <v>1</v>
      </c>
      <c r="AS685" s="29">
        <f t="shared" si="102"/>
        <v>0</v>
      </c>
      <c r="AT685" s="29">
        <v>0</v>
      </c>
      <c r="AW685" s="29" t="str">
        <f t="shared" si="110"/>
        <v/>
      </c>
      <c r="AX685" s="29" t="str">
        <f t="shared" si="103"/>
        <v/>
      </c>
      <c r="AY685" s="29" t="str">
        <f t="shared" si="109"/>
        <v>https://media.mediathek-tanz-theater.de/iiif/2/nvt_img-i35-013.JP2</v>
      </c>
      <c r="AZ685" s="29" t="str">
        <f t="shared" si="104"/>
        <v>image/jp2</v>
      </c>
      <c r="BA685" s="29" t="str">
        <f t="shared" si="105"/>
        <v>presentation/iiif</v>
      </c>
      <c r="BB685" s="29" t="str">
        <f t="shared" si="106"/>
        <v>https://media.mediathek-tanz-theater.de/iiif/2/nvt_img-i35-013.JP2/full/100,/0/default.jpg</v>
      </c>
      <c r="BC685" s="29" t="str">
        <f t="shared" si="101"/>
        <v>image/jpeg</v>
      </c>
      <c r="BD685" s="29" t="str">
        <f t="shared" si="107"/>
        <v>presentation/thumbnail</v>
      </c>
    </row>
    <row r="686" spans="1:56" ht="12.75" customHeight="1">
      <c r="A686" s="29">
        <v>1</v>
      </c>
      <c r="B686" s="29">
        <v>0</v>
      </c>
      <c r="C686" s="29" t="s">
        <v>6424</v>
      </c>
      <c r="D686" s="29"/>
      <c r="E686" s="29"/>
      <c r="F686" s="29" t="s">
        <v>6343</v>
      </c>
      <c r="G686" s="29"/>
      <c r="H686" s="29"/>
      <c r="I686" s="402" t="s">
        <v>4446</v>
      </c>
      <c r="K686" s="29"/>
      <c r="L686" s="29"/>
      <c r="M686" s="29"/>
      <c r="N686" s="29" t="s">
        <v>1448</v>
      </c>
      <c r="O686" s="29"/>
      <c r="P686" s="25"/>
      <c r="Q686" s="25"/>
      <c r="R686" s="29" t="s">
        <v>6396</v>
      </c>
      <c r="S686" s="29" t="s">
        <v>6425</v>
      </c>
      <c r="T686" s="29" t="s">
        <v>1483</v>
      </c>
      <c r="U686"/>
      <c r="V686" t="s">
        <v>5943</v>
      </c>
      <c r="W686" s="29"/>
      <c r="X686" s="349"/>
      <c r="Y686" s="29" t="s">
        <v>1309</v>
      </c>
      <c r="Z686" s="29" t="s">
        <v>1218</v>
      </c>
      <c r="AA686" s="29" t="s">
        <v>1170</v>
      </c>
      <c r="AB686" s="29"/>
      <c r="AC686" s="29"/>
      <c r="AD686" s="29"/>
      <c r="AE686" s="29" t="s">
        <v>2575</v>
      </c>
      <c r="AG686" s="38">
        <v>1</v>
      </c>
      <c r="AH686" s="38" t="s">
        <v>5945</v>
      </c>
      <c r="AI686" s="38" t="s">
        <v>4440</v>
      </c>
      <c r="AJ686" s="38" t="s">
        <v>5946</v>
      </c>
      <c r="AK686" s="38" t="s">
        <v>72</v>
      </c>
      <c r="AL686" s="301" t="s">
        <v>6377</v>
      </c>
      <c r="AR686" s="29" t="str">
        <f t="shared" si="108"/>
        <v>1</v>
      </c>
      <c r="AS686" s="29">
        <f t="shared" si="102"/>
        <v>0</v>
      </c>
      <c r="AT686" s="29">
        <v>0</v>
      </c>
      <c r="AW686" s="29" t="str">
        <f t="shared" si="110"/>
        <v/>
      </c>
      <c r="AX686" s="29" t="str">
        <f t="shared" si="103"/>
        <v/>
      </c>
      <c r="AY686" s="29" t="str">
        <f t="shared" si="109"/>
        <v>https://media.mediathek-tanz-theater.de/iiif/2/nvt_img-i35-014.JP2</v>
      </c>
      <c r="AZ686" s="29" t="str">
        <f t="shared" si="104"/>
        <v>image/jp2</v>
      </c>
      <c r="BA686" s="29" t="str">
        <f t="shared" si="105"/>
        <v>presentation/iiif</v>
      </c>
      <c r="BB686" s="29" t="str">
        <f t="shared" si="106"/>
        <v>https://media.mediathek-tanz-theater.de/iiif/2/nvt_img-i35-014.JP2/full/100,/0/default.jpg</v>
      </c>
      <c r="BC686" s="29" t="str">
        <f t="shared" si="101"/>
        <v>image/jpeg</v>
      </c>
      <c r="BD686" s="29" t="str">
        <f t="shared" si="107"/>
        <v>presentation/thumbnail</v>
      </c>
    </row>
    <row r="687" spans="1:56" ht="12.75" customHeight="1">
      <c r="A687" s="29">
        <v>0</v>
      </c>
      <c r="B687" s="29">
        <v>0</v>
      </c>
      <c r="C687" s="29" t="s">
        <v>6426</v>
      </c>
      <c r="D687" s="29"/>
      <c r="E687" s="29"/>
      <c r="F687" s="29" t="s">
        <v>6343</v>
      </c>
      <c r="G687" s="29"/>
      <c r="H687" s="29"/>
      <c r="I687" s="402" t="s">
        <v>4446</v>
      </c>
      <c r="K687" s="29"/>
      <c r="L687" s="29"/>
      <c r="M687" s="29"/>
      <c r="N687" s="29" t="s">
        <v>1448</v>
      </c>
      <c r="O687" s="29"/>
      <c r="P687" s="25"/>
      <c r="Q687" s="25"/>
      <c r="R687" s="29" t="s">
        <v>6396</v>
      </c>
      <c r="S687" s="29" t="s">
        <v>6427</v>
      </c>
      <c r="T687" s="29" t="s">
        <v>1483</v>
      </c>
      <c r="U687" t="s">
        <v>3141</v>
      </c>
      <c r="V687"/>
      <c r="W687" s="29"/>
      <c r="X687" s="349"/>
      <c r="Y687" s="29" t="s">
        <v>1309</v>
      </c>
      <c r="Z687" s="29" t="s">
        <v>1218</v>
      </c>
      <c r="AA687" s="29" t="s">
        <v>1170</v>
      </c>
      <c r="AB687" s="29"/>
      <c r="AC687" s="29"/>
      <c r="AD687" s="29"/>
      <c r="AE687" s="29" t="s">
        <v>2575</v>
      </c>
      <c r="AG687" s="38">
        <v>2</v>
      </c>
      <c r="AH687" s="38" t="s">
        <v>5945</v>
      </c>
      <c r="AI687" s="38" t="s">
        <v>4440</v>
      </c>
      <c r="AJ687" s="38" t="s">
        <v>5946</v>
      </c>
      <c r="AK687" s="38" t="s">
        <v>6428</v>
      </c>
      <c r="AL687" s="301" t="s">
        <v>6377</v>
      </c>
      <c r="AR687" s="29" t="str">
        <f t="shared" si="108"/>
        <v>1</v>
      </c>
      <c r="AS687" s="29">
        <f t="shared" si="102"/>
        <v>0</v>
      </c>
      <c r="AT687" s="29">
        <v>0</v>
      </c>
      <c r="AW687" s="29" t="str">
        <f t="shared" si="110"/>
        <v/>
      </c>
      <c r="AX687" s="29" t="str">
        <f t="shared" si="103"/>
        <v/>
      </c>
      <c r="AY687" s="29" t="str">
        <f t="shared" si="109"/>
        <v>https://media.mediathek-tanz-theater.de/iiif/2/nvt_img-i36-001.JP2</v>
      </c>
      <c r="AZ687" s="29" t="str">
        <f t="shared" si="104"/>
        <v>image/jp2</v>
      </c>
      <c r="BA687" s="29" t="str">
        <f t="shared" si="105"/>
        <v>presentation/iiif</v>
      </c>
      <c r="BB687" s="29" t="str">
        <f t="shared" si="106"/>
        <v>https://media.mediathek-tanz-theater.de/iiif/2/nvt_img-i36-001.JP2/full/100,/0/default.jpg</v>
      </c>
      <c r="BC687" s="29" t="str">
        <f t="shared" si="101"/>
        <v>image/jpeg</v>
      </c>
      <c r="BD687" s="29" t="str">
        <f t="shared" si="107"/>
        <v>presentation/thumbnail</v>
      </c>
    </row>
    <row r="688" spans="1:56" ht="12.75" customHeight="1">
      <c r="A688" s="29">
        <v>0</v>
      </c>
      <c r="B688" s="29">
        <v>0</v>
      </c>
      <c r="C688" s="29" t="s">
        <v>6429</v>
      </c>
      <c r="D688" s="29"/>
      <c r="E688" s="29"/>
      <c r="F688" s="29" t="s">
        <v>6343</v>
      </c>
      <c r="G688" s="29"/>
      <c r="H688" s="29"/>
      <c r="I688" s="402" t="s">
        <v>4446</v>
      </c>
      <c r="K688" s="29"/>
      <c r="L688" s="29"/>
      <c r="M688" s="29"/>
      <c r="N688" s="29" t="s">
        <v>1448</v>
      </c>
      <c r="O688" s="29"/>
      <c r="P688" s="25"/>
      <c r="Q688" s="25"/>
      <c r="R688" s="29" t="s">
        <v>6396</v>
      </c>
      <c r="S688" s="29" t="s">
        <v>6430</v>
      </c>
      <c r="T688" s="29" t="s">
        <v>1483</v>
      </c>
      <c r="U688" t="s">
        <v>3141</v>
      </c>
      <c r="V688"/>
      <c r="W688" s="29"/>
      <c r="X688" s="349"/>
      <c r="Y688" s="29" t="s">
        <v>1309</v>
      </c>
      <c r="Z688" s="29" t="s">
        <v>1218</v>
      </c>
      <c r="AA688" s="29" t="s">
        <v>1170</v>
      </c>
      <c r="AB688" s="29"/>
      <c r="AC688" s="29"/>
      <c r="AD688" s="29"/>
      <c r="AE688" s="29" t="s">
        <v>2575</v>
      </c>
      <c r="AG688" s="38">
        <v>2</v>
      </c>
      <c r="AH688" s="38" t="s">
        <v>5945</v>
      </c>
      <c r="AI688" s="38" t="s">
        <v>4440</v>
      </c>
      <c r="AJ688" s="38" t="s">
        <v>5946</v>
      </c>
      <c r="AK688" s="38" t="s">
        <v>6428</v>
      </c>
      <c r="AL688" s="301" t="s">
        <v>6377</v>
      </c>
      <c r="AR688" s="29" t="str">
        <f t="shared" si="108"/>
        <v>1</v>
      </c>
      <c r="AS688" s="29">
        <f t="shared" si="102"/>
        <v>0</v>
      </c>
      <c r="AT688" s="29">
        <v>0</v>
      </c>
      <c r="AW688" s="29" t="str">
        <f t="shared" si="110"/>
        <v/>
      </c>
      <c r="AX688" s="29" t="str">
        <f t="shared" si="103"/>
        <v/>
      </c>
      <c r="AY688" s="29" t="str">
        <f t="shared" si="109"/>
        <v>https://media.mediathek-tanz-theater.de/iiif/2/nvt_img-i36-002.JP2</v>
      </c>
      <c r="AZ688" s="29" t="str">
        <f t="shared" si="104"/>
        <v>image/jp2</v>
      </c>
      <c r="BA688" s="29" t="str">
        <f t="shared" si="105"/>
        <v>presentation/iiif</v>
      </c>
      <c r="BB688" s="29" t="str">
        <f t="shared" si="106"/>
        <v>https://media.mediathek-tanz-theater.de/iiif/2/nvt_img-i36-002.JP2/full/100,/0/default.jpg</v>
      </c>
      <c r="BC688" s="29" t="str">
        <f t="shared" si="101"/>
        <v>image/jpeg</v>
      </c>
      <c r="BD688" s="29" t="str">
        <f t="shared" si="107"/>
        <v>presentation/thumbnail</v>
      </c>
    </row>
    <row r="689" spans="1:1028" ht="12.75" customHeight="1">
      <c r="A689" s="29">
        <v>0</v>
      </c>
      <c r="B689" s="29">
        <v>0</v>
      </c>
      <c r="C689" s="29" t="s">
        <v>6431</v>
      </c>
      <c r="D689" s="29"/>
      <c r="E689" s="29"/>
      <c r="F689" s="29" t="s">
        <v>6343</v>
      </c>
      <c r="G689" s="29"/>
      <c r="H689" s="29"/>
      <c r="I689" s="402" t="s">
        <v>4446</v>
      </c>
      <c r="K689" s="29"/>
      <c r="L689" s="29"/>
      <c r="M689" s="29"/>
      <c r="N689" s="29" t="s">
        <v>1448</v>
      </c>
      <c r="O689" s="29"/>
      <c r="P689" s="25"/>
      <c r="Q689" s="25"/>
      <c r="R689" s="29" t="s">
        <v>6396</v>
      </c>
      <c r="S689" s="29" t="s">
        <v>6432</v>
      </c>
      <c r="T689" s="29" t="s">
        <v>1483</v>
      </c>
      <c r="U689" t="s">
        <v>3141</v>
      </c>
      <c r="V689"/>
      <c r="W689" s="29"/>
      <c r="X689" s="349"/>
      <c r="Y689" s="29" t="s">
        <v>1309</v>
      </c>
      <c r="Z689" s="29" t="s">
        <v>1218</v>
      </c>
      <c r="AA689" s="29" t="s">
        <v>1170</v>
      </c>
      <c r="AB689" s="29"/>
      <c r="AC689" s="29"/>
      <c r="AD689" s="29"/>
      <c r="AE689" s="29" t="s">
        <v>2575</v>
      </c>
      <c r="AG689" s="38">
        <v>2</v>
      </c>
      <c r="AH689" s="38" t="s">
        <v>5945</v>
      </c>
      <c r="AI689" s="38" t="s">
        <v>4440</v>
      </c>
      <c r="AJ689" s="38" t="s">
        <v>5946</v>
      </c>
      <c r="AK689" s="38" t="s">
        <v>6428</v>
      </c>
      <c r="AL689" s="301" t="s">
        <v>6377</v>
      </c>
      <c r="AR689" s="29" t="str">
        <f t="shared" si="108"/>
        <v>1</v>
      </c>
      <c r="AS689" s="29">
        <f t="shared" si="102"/>
        <v>0</v>
      </c>
      <c r="AT689" s="29">
        <v>0</v>
      </c>
      <c r="AW689" s="29" t="str">
        <f t="shared" si="110"/>
        <v/>
      </c>
      <c r="AX689" s="29" t="str">
        <f t="shared" si="103"/>
        <v/>
      </c>
      <c r="AY689" s="29" t="str">
        <f t="shared" si="109"/>
        <v>https://media.mediathek-tanz-theater.de/iiif/2/nvt_img-i36-003.JP2</v>
      </c>
      <c r="AZ689" s="29" t="str">
        <f t="shared" si="104"/>
        <v>image/jp2</v>
      </c>
      <c r="BA689" s="29" t="str">
        <f t="shared" si="105"/>
        <v>presentation/iiif</v>
      </c>
      <c r="BB689" s="29" t="str">
        <f t="shared" si="106"/>
        <v>https://media.mediathek-tanz-theater.de/iiif/2/nvt_img-i36-003.JP2/full/100,/0/default.jpg</v>
      </c>
      <c r="BC689" s="29" t="str">
        <f t="shared" si="101"/>
        <v>image/jpeg</v>
      </c>
      <c r="BD689" s="29" t="str">
        <f t="shared" si="107"/>
        <v>presentation/thumbnail</v>
      </c>
    </row>
    <row r="690" spans="1:1028" ht="12.75" customHeight="1">
      <c r="A690" s="29">
        <v>0</v>
      </c>
      <c r="B690" s="29">
        <v>0</v>
      </c>
      <c r="C690" s="29" t="s">
        <v>6433</v>
      </c>
      <c r="D690" s="29"/>
      <c r="E690" s="29"/>
      <c r="F690" s="29" t="s">
        <v>6343</v>
      </c>
      <c r="G690" s="29"/>
      <c r="H690" s="29"/>
      <c r="I690" s="402" t="s">
        <v>4446</v>
      </c>
      <c r="K690" s="29"/>
      <c r="L690" s="29"/>
      <c r="M690" s="29"/>
      <c r="N690" s="29" t="s">
        <v>1448</v>
      </c>
      <c r="O690" s="29"/>
      <c r="P690" s="25"/>
      <c r="Q690" s="25"/>
      <c r="R690" s="29" t="s">
        <v>6396</v>
      </c>
      <c r="S690" s="29" t="s">
        <v>6434</v>
      </c>
      <c r="T690" s="29" t="s">
        <v>1483</v>
      </c>
      <c r="U690" t="s">
        <v>3141</v>
      </c>
      <c r="V690"/>
      <c r="W690" s="29"/>
      <c r="X690" s="349"/>
      <c r="Y690" s="29" t="s">
        <v>1309</v>
      </c>
      <c r="Z690" s="29" t="s">
        <v>1218</v>
      </c>
      <c r="AA690" s="29" t="s">
        <v>1170</v>
      </c>
      <c r="AB690" s="29"/>
      <c r="AC690" s="29"/>
      <c r="AD690" s="29"/>
      <c r="AE690" s="29" t="s">
        <v>2575</v>
      </c>
      <c r="AG690" s="38">
        <v>2</v>
      </c>
      <c r="AH690" s="38" t="s">
        <v>5945</v>
      </c>
      <c r="AI690" s="38" t="s">
        <v>4440</v>
      </c>
      <c r="AJ690" s="38" t="s">
        <v>5946</v>
      </c>
      <c r="AK690" s="38" t="s">
        <v>6428</v>
      </c>
      <c r="AL690" s="301" t="s">
        <v>6377</v>
      </c>
      <c r="AR690" s="29" t="str">
        <f t="shared" si="108"/>
        <v>1</v>
      </c>
      <c r="AS690" s="29">
        <f t="shared" si="102"/>
        <v>0</v>
      </c>
      <c r="AT690" s="29">
        <v>0</v>
      </c>
      <c r="AW690" s="29" t="str">
        <f t="shared" si="110"/>
        <v/>
      </c>
      <c r="AX690" s="29" t="str">
        <f t="shared" si="103"/>
        <v/>
      </c>
      <c r="AY690" s="29" t="str">
        <f t="shared" si="109"/>
        <v>https://media.mediathek-tanz-theater.de/iiif/2/nvt_img-i36-004.JP2</v>
      </c>
      <c r="AZ690" s="29" t="str">
        <f t="shared" si="104"/>
        <v>image/jp2</v>
      </c>
      <c r="BA690" s="29" t="str">
        <f t="shared" si="105"/>
        <v>presentation/iiif</v>
      </c>
      <c r="BB690" s="29" t="str">
        <f t="shared" si="106"/>
        <v>https://media.mediathek-tanz-theater.de/iiif/2/nvt_img-i36-004.JP2/full/100,/0/default.jpg</v>
      </c>
      <c r="BC690" s="29" t="str">
        <f t="shared" si="101"/>
        <v>image/jpeg</v>
      </c>
      <c r="BD690" s="29" t="str">
        <f t="shared" si="107"/>
        <v>presentation/thumbnail</v>
      </c>
    </row>
    <row r="691" spans="1:1028" ht="12.75" customHeight="1">
      <c r="A691" s="29">
        <v>0</v>
      </c>
      <c r="B691" s="29">
        <v>0</v>
      </c>
      <c r="C691" s="29" t="s">
        <v>6435</v>
      </c>
      <c r="D691" s="29"/>
      <c r="E691" s="29"/>
      <c r="F691" s="29" t="s">
        <v>6343</v>
      </c>
      <c r="G691" s="29"/>
      <c r="H691" s="29"/>
      <c r="I691" s="402" t="s">
        <v>4446</v>
      </c>
      <c r="K691" s="29"/>
      <c r="L691" s="29"/>
      <c r="M691" s="29"/>
      <c r="N691" s="29" t="s">
        <v>1448</v>
      </c>
      <c r="O691" s="29"/>
      <c r="P691" s="25"/>
      <c r="Q691" s="25"/>
      <c r="R691" s="29" t="s">
        <v>6396</v>
      </c>
      <c r="S691" s="29" t="s">
        <v>6436</v>
      </c>
      <c r="T691" s="29" t="s">
        <v>1483</v>
      </c>
      <c r="U691" t="s">
        <v>3141</v>
      </c>
      <c r="V691"/>
      <c r="W691" s="29"/>
      <c r="X691" s="349"/>
      <c r="Y691" s="29" t="s">
        <v>1309</v>
      </c>
      <c r="Z691" s="29" t="s">
        <v>1218</v>
      </c>
      <c r="AA691" s="29" t="s">
        <v>1170</v>
      </c>
      <c r="AB691" s="29" t="s">
        <v>6437</v>
      </c>
      <c r="AC691" s="29" t="s">
        <v>6438</v>
      </c>
      <c r="AD691" s="29"/>
      <c r="AE691" s="29" t="s">
        <v>2575</v>
      </c>
      <c r="AG691" s="38">
        <v>2</v>
      </c>
      <c r="AH691" s="38" t="s">
        <v>5945</v>
      </c>
      <c r="AI691" s="38" t="s">
        <v>4440</v>
      </c>
      <c r="AJ691" s="38" t="s">
        <v>5946</v>
      </c>
      <c r="AK691" s="38" t="s">
        <v>6428</v>
      </c>
      <c r="AL691" s="301" t="s">
        <v>6377</v>
      </c>
      <c r="AR691" s="29" t="str">
        <f t="shared" si="108"/>
        <v>1</v>
      </c>
      <c r="AS691" s="29">
        <f t="shared" si="102"/>
        <v>0</v>
      </c>
      <c r="AT691" s="29">
        <v>0</v>
      </c>
      <c r="AW691" s="29" t="str">
        <f t="shared" si="110"/>
        <v/>
      </c>
      <c r="AX691" s="29" t="str">
        <f t="shared" si="103"/>
        <v/>
      </c>
      <c r="AY691" s="29" t="str">
        <f t="shared" si="109"/>
        <v>https://media.mediathek-tanz-theater.de/iiif/2/nvt_img-i36-005.JP2</v>
      </c>
      <c r="AZ691" s="29" t="str">
        <f t="shared" si="104"/>
        <v>image/jp2</v>
      </c>
      <c r="BA691" s="29" t="str">
        <f t="shared" si="105"/>
        <v>presentation/iiif</v>
      </c>
      <c r="BB691" s="29" t="str">
        <f t="shared" si="106"/>
        <v>https://media.mediathek-tanz-theater.de/iiif/2/nvt_img-i36-005.JP2/full/100,/0/default.jpg</v>
      </c>
      <c r="BC691" s="29" t="str">
        <f t="shared" si="101"/>
        <v>image/jpeg</v>
      </c>
      <c r="BD691" s="29" t="str">
        <f t="shared" si="107"/>
        <v>presentation/thumbnail</v>
      </c>
    </row>
    <row r="692" spans="1:1028" ht="12.75" customHeight="1">
      <c r="A692" s="29">
        <v>0</v>
      </c>
      <c r="B692" s="29">
        <v>0</v>
      </c>
      <c r="C692" s="29" t="s">
        <v>6439</v>
      </c>
      <c r="D692" s="29"/>
      <c r="E692" s="29"/>
      <c r="F692" s="29" t="s">
        <v>6343</v>
      </c>
      <c r="G692" s="29"/>
      <c r="H692" s="29"/>
      <c r="I692" s="402" t="s">
        <v>4446</v>
      </c>
      <c r="K692" s="29"/>
      <c r="L692" s="29"/>
      <c r="M692" s="29"/>
      <c r="N692" s="29" t="s">
        <v>1448</v>
      </c>
      <c r="O692" s="29"/>
      <c r="P692" s="25"/>
      <c r="Q692" s="25"/>
      <c r="R692" s="29" t="s">
        <v>6396</v>
      </c>
      <c r="S692" s="29" t="s">
        <v>6425</v>
      </c>
      <c r="T692" s="29" t="s">
        <v>1483</v>
      </c>
      <c r="U692"/>
      <c r="V692"/>
      <c r="W692" s="29"/>
      <c r="X692" s="349"/>
      <c r="Y692" s="29" t="s">
        <v>1309</v>
      </c>
      <c r="Z692" s="29" t="s">
        <v>1218</v>
      </c>
      <c r="AA692" s="29" t="s">
        <v>1170</v>
      </c>
      <c r="AB692" s="29"/>
      <c r="AC692" s="29"/>
      <c r="AD692" s="29"/>
      <c r="AE692" s="29" t="s">
        <v>2575</v>
      </c>
      <c r="AG692" s="38">
        <v>2</v>
      </c>
      <c r="AH692" s="38" t="s">
        <v>5945</v>
      </c>
      <c r="AI692" s="38" t="s">
        <v>4440</v>
      </c>
      <c r="AJ692" s="38" t="s">
        <v>5946</v>
      </c>
      <c r="AK692" s="38" t="s">
        <v>6428</v>
      </c>
      <c r="AL692" s="301" t="s">
        <v>6377</v>
      </c>
      <c r="AR692" s="29" t="str">
        <f t="shared" si="108"/>
        <v>1</v>
      </c>
      <c r="AS692" s="29">
        <f t="shared" si="102"/>
        <v>0</v>
      </c>
      <c r="AT692" s="29">
        <v>0</v>
      </c>
      <c r="AW692" s="29" t="str">
        <f t="shared" si="110"/>
        <v/>
      </c>
      <c r="AX692" s="29" t="str">
        <f t="shared" si="103"/>
        <v/>
      </c>
      <c r="AY692" s="29" t="str">
        <f t="shared" si="109"/>
        <v>https://media.mediathek-tanz-theater.de/iiif/2/nvt_img-i36-006.JP2</v>
      </c>
      <c r="AZ692" s="29" t="str">
        <f t="shared" si="104"/>
        <v>image/jp2</v>
      </c>
      <c r="BA692" s="29" t="str">
        <f t="shared" si="105"/>
        <v>presentation/iiif</v>
      </c>
      <c r="BB692" s="29" t="str">
        <f t="shared" si="106"/>
        <v>https://media.mediathek-tanz-theater.de/iiif/2/nvt_img-i36-006.JP2/full/100,/0/default.jpg</v>
      </c>
      <c r="BC692" s="29" t="str">
        <f t="shared" si="101"/>
        <v>image/jpeg</v>
      </c>
      <c r="BD692" s="29" t="str">
        <f t="shared" si="107"/>
        <v>presentation/thumbnail</v>
      </c>
    </row>
    <row r="693" spans="1:1028" ht="12.75" customHeight="1">
      <c r="A693" s="29">
        <v>0</v>
      </c>
      <c r="B693" s="29">
        <v>0</v>
      </c>
      <c r="C693" s="29" t="s">
        <v>6440</v>
      </c>
      <c r="D693" s="29"/>
      <c r="E693" s="29"/>
      <c r="F693" s="29" t="s">
        <v>6343</v>
      </c>
      <c r="G693" s="29"/>
      <c r="H693" s="29"/>
      <c r="I693" s="402" t="s">
        <v>4446</v>
      </c>
      <c r="K693" s="29"/>
      <c r="L693" s="29"/>
      <c r="M693" s="29"/>
      <c r="N693" s="29" t="s">
        <v>1448</v>
      </c>
      <c r="O693" s="29"/>
      <c r="P693" s="25"/>
      <c r="Q693" s="25"/>
      <c r="R693" s="29" t="s">
        <v>6396</v>
      </c>
      <c r="S693" s="29" t="s">
        <v>6425</v>
      </c>
      <c r="T693" s="29" t="s">
        <v>1483</v>
      </c>
      <c r="U693"/>
      <c r="V693"/>
      <c r="W693" s="29"/>
      <c r="X693" s="349"/>
      <c r="Y693" s="29" t="s">
        <v>1309</v>
      </c>
      <c r="Z693" s="29" t="s">
        <v>1218</v>
      </c>
      <c r="AA693" s="29" t="s">
        <v>1170</v>
      </c>
      <c r="AB693" s="29"/>
      <c r="AC693" s="29"/>
      <c r="AD693" s="29"/>
      <c r="AE693" s="29" t="s">
        <v>2575</v>
      </c>
      <c r="AG693" s="38">
        <v>1</v>
      </c>
      <c r="AH693" s="38" t="s">
        <v>5945</v>
      </c>
      <c r="AI693" s="38" t="s">
        <v>4440</v>
      </c>
      <c r="AJ693" s="38" t="s">
        <v>5946</v>
      </c>
      <c r="AK693" s="38" t="s">
        <v>6428</v>
      </c>
      <c r="AL693" s="301" t="s">
        <v>6377</v>
      </c>
      <c r="AR693" s="29" t="str">
        <f t="shared" si="108"/>
        <v>1</v>
      </c>
      <c r="AS693" s="29">
        <f t="shared" si="102"/>
        <v>0</v>
      </c>
      <c r="AT693" s="29">
        <v>0</v>
      </c>
      <c r="AW693" s="29" t="str">
        <f t="shared" si="110"/>
        <v/>
      </c>
      <c r="AX693" s="29" t="str">
        <f t="shared" si="103"/>
        <v/>
      </c>
      <c r="AY693" s="29" t="str">
        <f t="shared" si="109"/>
        <v>https://media.mediathek-tanz-theater.de/iiif/2/nvt_img-i36-007.JP2</v>
      </c>
      <c r="AZ693" s="29" t="str">
        <f t="shared" si="104"/>
        <v>image/jp2</v>
      </c>
      <c r="BA693" s="29" t="str">
        <f t="shared" si="105"/>
        <v>presentation/iiif</v>
      </c>
      <c r="BB693" s="29" t="str">
        <f t="shared" si="106"/>
        <v>https://media.mediathek-tanz-theater.de/iiif/2/nvt_img-i36-007.JP2/full/100,/0/default.jpg</v>
      </c>
      <c r="BC693" s="29" t="str">
        <f t="shared" si="101"/>
        <v>image/jpeg</v>
      </c>
      <c r="BD693" s="29" t="str">
        <f t="shared" si="107"/>
        <v>presentation/thumbnail</v>
      </c>
    </row>
    <row r="694" spans="1:1028" s="266" customFormat="1" ht="12.75" customHeight="1">
      <c r="A694" s="303">
        <v>0</v>
      </c>
      <c r="B694" s="303">
        <v>0</v>
      </c>
      <c r="C694" s="303" t="s">
        <v>6441</v>
      </c>
      <c r="D694" s="303"/>
      <c r="E694" s="303"/>
      <c r="F694" s="308" t="s">
        <v>6343</v>
      </c>
      <c r="G694" s="303"/>
      <c r="H694" s="303"/>
      <c r="I694" s="405" t="s">
        <v>4446</v>
      </c>
      <c r="J694" s="405"/>
      <c r="K694" s="303"/>
      <c r="L694" s="303"/>
      <c r="M694" s="303"/>
      <c r="N694" s="303" t="s">
        <v>1448</v>
      </c>
      <c r="O694" s="303"/>
      <c r="P694" s="302"/>
      <c r="Q694" s="302"/>
      <c r="R694" s="303" t="s">
        <v>6442</v>
      </c>
      <c r="S694" s="303" t="s">
        <v>6443</v>
      </c>
      <c r="T694" s="303" t="s">
        <v>1483</v>
      </c>
      <c r="U694" s="266" t="s">
        <v>25856</v>
      </c>
      <c r="W694" s="303"/>
      <c r="X694" s="366"/>
      <c r="Y694" s="303"/>
      <c r="Z694" s="303" t="s">
        <v>1218</v>
      </c>
      <c r="AA694" s="303" t="s">
        <v>1170</v>
      </c>
      <c r="AB694" s="303"/>
      <c r="AC694" s="303"/>
      <c r="AD694" s="303"/>
      <c r="AE694" s="303" t="s">
        <v>2575</v>
      </c>
      <c r="AF694" s="306"/>
      <c r="AG694" s="306">
        <v>1</v>
      </c>
      <c r="AH694" s="306" t="s">
        <v>5945</v>
      </c>
      <c r="AI694" s="306" t="s">
        <v>4440</v>
      </c>
      <c r="AJ694" s="306" t="s">
        <v>5952</v>
      </c>
      <c r="AK694" s="306" t="s">
        <v>72</v>
      </c>
      <c r="AL694" s="307" t="s">
        <v>6377</v>
      </c>
      <c r="AM694" s="303"/>
      <c r="AN694" s="303"/>
      <c r="AO694" s="303"/>
      <c r="AP694" s="303"/>
      <c r="AR694" s="29" t="str">
        <f t="shared" si="108"/>
        <v>1</v>
      </c>
      <c r="AS694" s="29">
        <f t="shared" si="102"/>
        <v>0</v>
      </c>
      <c r="AT694" s="303">
        <v>0</v>
      </c>
      <c r="AU694" s="303"/>
      <c r="AV694" s="303"/>
      <c r="AW694" s="29" t="str">
        <f t="shared" si="110"/>
        <v/>
      </c>
      <c r="AX694" s="29" t="str">
        <f t="shared" si="103"/>
        <v/>
      </c>
      <c r="AY694" s="29" t="str">
        <f t="shared" si="109"/>
        <v>https://media.mediathek-tanz-theater.de/iiif/2/nvt_img-i37-001.JP2</v>
      </c>
      <c r="AZ694" s="29" t="str">
        <f t="shared" si="104"/>
        <v>image/jp2</v>
      </c>
      <c r="BA694" s="29" t="str">
        <f t="shared" si="105"/>
        <v>presentation/iiif</v>
      </c>
      <c r="BB694" s="29" t="str">
        <f t="shared" si="106"/>
        <v>https://media.mediathek-tanz-theater.de/iiif/2/nvt_img-i37-001.JP2/full/100,/0/default.jpg</v>
      </c>
      <c r="BC694" s="29" t="str">
        <f t="shared" si="101"/>
        <v>image/jpeg</v>
      </c>
      <c r="BD694" s="29" t="str">
        <f t="shared" si="107"/>
        <v>presentation/thumbnail</v>
      </c>
      <c r="BE694" s="303"/>
      <c r="BF694" s="303"/>
      <c r="BG694" s="303"/>
      <c r="BH694" s="303"/>
      <c r="BI694" s="303"/>
      <c r="BJ694" s="303"/>
      <c r="BK694" s="303"/>
      <c r="BL694" s="303"/>
      <c r="BM694" s="303"/>
      <c r="BN694" s="303"/>
      <c r="BO694" s="303"/>
      <c r="BP694" s="303"/>
      <c r="BQ694" s="303"/>
      <c r="BR694" s="303"/>
      <c r="BS694" s="303"/>
      <c r="BT694" s="303"/>
      <c r="BU694" s="303"/>
      <c r="BV694" s="303"/>
      <c r="BW694" s="303"/>
      <c r="BX694" s="303"/>
      <c r="BY694" s="303"/>
      <c r="BZ694" s="303"/>
      <c r="CA694" s="303"/>
      <c r="CB694" s="303"/>
      <c r="CC694" s="303"/>
      <c r="CD694" s="303"/>
      <c r="CE694" s="303"/>
      <c r="CF694" s="303"/>
      <c r="CG694" s="303"/>
      <c r="CH694" s="303"/>
      <c r="CI694" s="303"/>
      <c r="CJ694" s="303"/>
      <c r="CK694" s="303"/>
      <c r="CL694" s="303"/>
      <c r="CM694" s="303"/>
      <c r="CN694" s="303"/>
      <c r="CO694" s="303"/>
      <c r="CP694" s="303"/>
      <c r="CQ694" s="303"/>
      <c r="CR694" s="303"/>
      <c r="CS694" s="303"/>
      <c r="CT694" s="303"/>
      <c r="CU694" s="303"/>
      <c r="CV694" s="303"/>
      <c r="CW694" s="303"/>
      <c r="CX694" s="303"/>
      <c r="CY694" s="303"/>
      <c r="CZ694" s="303"/>
      <c r="DA694" s="303"/>
      <c r="DB694" s="303"/>
      <c r="DC694" s="303"/>
      <c r="DD694" s="303"/>
      <c r="DE694" s="303"/>
      <c r="DF694" s="303"/>
      <c r="DG694" s="303"/>
      <c r="DH694" s="303"/>
      <c r="DI694" s="303"/>
      <c r="DJ694" s="303"/>
      <c r="DK694" s="303"/>
      <c r="DL694" s="303"/>
      <c r="DM694" s="303"/>
      <c r="DN694" s="303"/>
      <c r="DO694" s="303"/>
      <c r="DP694" s="303"/>
      <c r="DQ694" s="303"/>
      <c r="DR694" s="303"/>
      <c r="DS694" s="303"/>
      <c r="DT694" s="303"/>
      <c r="DU694" s="303"/>
      <c r="DV694" s="303"/>
      <c r="DW694" s="303"/>
      <c r="DX694" s="303"/>
      <c r="DY694" s="303"/>
      <c r="DZ694" s="303"/>
      <c r="EA694" s="303"/>
      <c r="EB694" s="303"/>
      <c r="EC694" s="303"/>
      <c r="ED694" s="303"/>
      <c r="EE694" s="303"/>
      <c r="EF694" s="303"/>
      <c r="EG694" s="303"/>
      <c r="EH694" s="303"/>
      <c r="EI694" s="303"/>
      <c r="EJ694" s="303"/>
      <c r="EK694" s="303"/>
      <c r="EL694" s="303"/>
      <c r="EM694" s="303"/>
      <c r="EN694" s="303"/>
      <c r="EO694" s="303"/>
      <c r="EP694" s="303"/>
      <c r="EQ694" s="303"/>
      <c r="ER694" s="303"/>
      <c r="ES694" s="303"/>
      <c r="ET694" s="303"/>
      <c r="EU694" s="303"/>
      <c r="EV694" s="303"/>
      <c r="EW694" s="303"/>
      <c r="EX694" s="303"/>
      <c r="EY694" s="303"/>
      <c r="EZ694" s="303"/>
      <c r="FA694" s="303"/>
      <c r="FB694" s="303"/>
      <c r="FC694" s="303"/>
      <c r="FD694" s="303"/>
      <c r="FE694" s="303"/>
      <c r="FF694" s="303"/>
      <c r="FG694" s="303"/>
      <c r="FH694" s="303"/>
      <c r="FI694" s="303"/>
      <c r="FJ694" s="303"/>
      <c r="FK694" s="303"/>
      <c r="FL694" s="303"/>
      <c r="FM694" s="303"/>
      <c r="FN694" s="303"/>
      <c r="FO694" s="303"/>
      <c r="FP694" s="303"/>
      <c r="FQ694" s="303"/>
      <c r="FR694" s="303"/>
      <c r="FS694" s="303"/>
      <c r="FT694" s="303"/>
      <c r="FU694" s="303"/>
      <c r="FV694" s="303"/>
      <c r="FW694" s="303"/>
      <c r="FX694" s="303"/>
      <c r="FY694" s="303"/>
      <c r="FZ694" s="303"/>
      <c r="GA694" s="303"/>
      <c r="GB694" s="303"/>
      <c r="GC694" s="303"/>
      <c r="GD694" s="303"/>
      <c r="GE694" s="303"/>
      <c r="GF694" s="303"/>
      <c r="GG694" s="303"/>
      <c r="GH694" s="303"/>
      <c r="GI694" s="303"/>
      <c r="GJ694" s="303"/>
      <c r="GK694" s="303"/>
      <c r="GL694" s="303"/>
      <c r="GM694" s="303"/>
      <c r="GN694" s="303"/>
      <c r="GO694" s="303"/>
      <c r="GP694" s="303"/>
      <c r="GQ694" s="303"/>
      <c r="GR694" s="303"/>
      <c r="GS694" s="303"/>
      <c r="GT694" s="303"/>
      <c r="GU694" s="303"/>
      <c r="GV694" s="303"/>
      <c r="GW694" s="303"/>
      <c r="GX694" s="303"/>
      <c r="GY694" s="303"/>
      <c r="GZ694" s="303"/>
      <c r="HA694" s="303"/>
      <c r="HB694" s="303"/>
      <c r="HC694" s="303"/>
      <c r="HD694" s="303"/>
      <c r="HE694" s="303"/>
      <c r="HF694" s="303"/>
      <c r="HG694" s="303"/>
      <c r="HH694" s="303"/>
      <c r="HI694" s="303"/>
      <c r="HJ694" s="303"/>
      <c r="HK694" s="303"/>
      <c r="HL694" s="303"/>
      <c r="HM694" s="303"/>
      <c r="HN694" s="303"/>
      <c r="HO694" s="303"/>
      <c r="HP694" s="303"/>
      <c r="HQ694" s="303"/>
      <c r="HR694" s="303"/>
      <c r="HS694" s="303"/>
      <c r="HT694" s="303"/>
      <c r="HU694" s="303"/>
      <c r="HV694" s="303"/>
      <c r="HW694" s="303"/>
      <c r="HX694" s="303"/>
      <c r="HY694" s="303"/>
      <c r="HZ694" s="303"/>
      <c r="IA694" s="303"/>
      <c r="IB694" s="303"/>
      <c r="IC694" s="303"/>
      <c r="ID694" s="303"/>
      <c r="IE694" s="303"/>
      <c r="IF694" s="303"/>
      <c r="IG694" s="303"/>
      <c r="IH694" s="303"/>
      <c r="II694" s="303"/>
      <c r="IJ694" s="303"/>
      <c r="IK694" s="303"/>
      <c r="IL694" s="303"/>
      <c r="IM694" s="303"/>
      <c r="IN694" s="303"/>
      <c r="IO694" s="303"/>
      <c r="IP694" s="303"/>
      <c r="IQ694" s="303"/>
      <c r="IR694" s="303"/>
      <c r="IS694" s="303"/>
      <c r="IT694" s="303"/>
      <c r="IU694" s="303"/>
      <c r="IV694" s="303"/>
      <c r="IW694" s="303"/>
      <c r="IX694" s="303"/>
      <c r="IY694" s="303"/>
      <c r="IZ694" s="303"/>
      <c r="JA694" s="303"/>
      <c r="JB694" s="303"/>
      <c r="JC694" s="303"/>
      <c r="JD694" s="303"/>
      <c r="JE694" s="303"/>
      <c r="JF694" s="303"/>
      <c r="JG694" s="303"/>
      <c r="JH694" s="303"/>
      <c r="JI694" s="303"/>
      <c r="JJ694" s="303"/>
      <c r="JK694" s="303"/>
      <c r="JL694" s="303"/>
      <c r="JM694" s="303"/>
      <c r="JN694" s="303"/>
      <c r="JO694" s="303"/>
      <c r="JP694" s="303"/>
      <c r="JQ694" s="303"/>
      <c r="JR694" s="303"/>
      <c r="JS694" s="303"/>
      <c r="JT694" s="303"/>
      <c r="JU694" s="303"/>
      <c r="JV694" s="303"/>
      <c r="JW694" s="303"/>
      <c r="JX694" s="303"/>
      <c r="JY694" s="303"/>
      <c r="JZ694" s="303"/>
      <c r="KA694" s="303"/>
      <c r="KB694" s="303"/>
      <c r="KC694" s="303"/>
      <c r="KD694" s="303"/>
      <c r="KE694" s="303"/>
      <c r="KF694" s="303"/>
      <c r="KG694" s="303"/>
      <c r="KH694" s="303"/>
      <c r="KI694" s="303"/>
      <c r="KJ694" s="303"/>
      <c r="KK694" s="303"/>
      <c r="KL694" s="303"/>
      <c r="KM694" s="303"/>
      <c r="KN694" s="303"/>
      <c r="KO694" s="303"/>
      <c r="KP694" s="303"/>
      <c r="KQ694" s="303"/>
      <c r="KR694" s="303"/>
      <c r="KS694" s="303"/>
      <c r="KT694" s="303"/>
      <c r="KU694" s="303"/>
      <c r="KV694" s="303"/>
      <c r="KW694" s="303"/>
      <c r="KX694" s="303"/>
      <c r="KY694" s="303"/>
      <c r="KZ694" s="303"/>
      <c r="LA694" s="303"/>
      <c r="LB694" s="303"/>
      <c r="LC694" s="303"/>
      <c r="LD694" s="303"/>
      <c r="LE694" s="303"/>
      <c r="LF694" s="303"/>
      <c r="LG694" s="303"/>
      <c r="LH694" s="303"/>
      <c r="LI694" s="303"/>
      <c r="LJ694" s="303"/>
      <c r="LK694" s="303"/>
      <c r="LL694" s="303"/>
      <c r="LM694" s="303"/>
      <c r="LN694" s="303"/>
      <c r="LO694" s="303"/>
      <c r="LP694" s="303"/>
      <c r="LQ694" s="303"/>
      <c r="LR694" s="303"/>
      <c r="LS694" s="303"/>
      <c r="LT694" s="303"/>
      <c r="LU694" s="303"/>
      <c r="LV694" s="303"/>
      <c r="LW694" s="303"/>
      <c r="LX694" s="303"/>
      <c r="LY694" s="303"/>
      <c r="LZ694" s="303"/>
      <c r="MA694" s="303"/>
      <c r="MB694" s="303"/>
      <c r="MC694" s="303"/>
      <c r="MD694" s="303"/>
      <c r="ME694" s="303"/>
      <c r="MF694" s="303"/>
      <c r="MG694" s="303"/>
      <c r="MH694" s="303"/>
      <c r="MI694" s="303"/>
      <c r="MJ694" s="303"/>
      <c r="MK694" s="303"/>
      <c r="ML694" s="303"/>
      <c r="MM694" s="303"/>
      <c r="MN694" s="303"/>
      <c r="MO694" s="303"/>
      <c r="MP694" s="303"/>
      <c r="MQ694" s="303"/>
      <c r="MR694" s="303"/>
      <c r="MS694" s="303"/>
      <c r="MT694" s="303"/>
      <c r="MU694" s="303"/>
      <c r="MV694" s="303"/>
      <c r="MW694" s="303"/>
      <c r="MX694" s="303"/>
      <c r="MY694" s="303"/>
      <c r="MZ694" s="303"/>
      <c r="NA694" s="303"/>
      <c r="NB694" s="303"/>
      <c r="NC694" s="303"/>
      <c r="ND694" s="303"/>
      <c r="NE694" s="303"/>
      <c r="NF694" s="303"/>
      <c r="NG694" s="303"/>
      <c r="NH694" s="303"/>
      <c r="NI694" s="303"/>
      <c r="NJ694" s="303"/>
      <c r="NK694" s="303"/>
      <c r="NL694" s="303"/>
      <c r="NM694" s="303"/>
      <c r="NN694" s="303"/>
      <c r="NO694" s="303"/>
      <c r="NP694" s="303"/>
      <c r="NQ694" s="303"/>
      <c r="NR694" s="303"/>
      <c r="NS694" s="303"/>
      <c r="NT694" s="303"/>
      <c r="NU694" s="303"/>
      <c r="NV694" s="303"/>
      <c r="NW694" s="303"/>
      <c r="NX694" s="303"/>
      <c r="NY694" s="303"/>
      <c r="NZ694" s="303"/>
      <c r="OA694" s="303"/>
      <c r="OB694" s="303"/>
      <c r="OC694" s="303"/>
      <c r="OD694" s="303"/>
      <c r="OE694" s="303"/>
      <c r="OF694" s="303"/>
      <c r="OG694" s="303"/>
      <c r="OH694" s="303"/>
      <c r="OI694" s="303"/>
      <c r="OJ694" s="303"/>
      <c r="OK694" s="303"/>
      <c r="OL694" s="303"/>
      <c r="OM694" s="303"/>
      <c r="ON694" s="303"/>
      <c r="OO694" s="303"/>
      <c r="OP694" s="303"/>
      <c r="OQ694" s="303"/>
      <c r="OR694" s="303"/>
      <c r="OS694" s="303"/>
      <c r="OT694" s="303"/>
      <c r="OU694" s="303"/>
      <c r="OV694" s="303"/>
      <c r="OW694" s="303"/>
      <c r="OX694" s="303"/>
      <c r="OY694" s="303"/>
      <c r="OZ694" s="303"/>
      <c r="PA694" s="303"/>
      <c r="PB694" s="303"/>
      <c r="PC694" s="303"/>
      <c r="PD694" s="303"/>
      <c r="PE694" s="303"/>
      <c r="PF694" s="303"/>
      <c r="PG694" s="303"/>
      <c r="PH694" s="303"/>
      <c r="PI694" s="303"/>
      <c r="PJ694" s="303"/>
      <c r="PK694" s="303"/>
      <c r="PL694" s="303"/>
      <c r="PM694" s="303"/>
      <c r="PN694" s="303"/>
      <c r="PO694" s="303"/>
      <c r="PP694" s="303"/>
      <c r="PQ694" s="303"/>
      <c r="PR694" s="303"/>
      <c r="PS694" s="303"/>
      <c r="PT694" s="303"/>
      <c r="PU694" s="303"/>
      <c r="PV694" s="303"/>
      <c r="PW694" s="303"/>
      <c r="PX694" s="303"/>
      <c r="PY694" s="303"/>
      <c r="PZ694" s="303"/>
      <c r="QA694" s="303"/>
      <c r="QB694" s="303"/>
      <c r="QC694" s="303"/>
      <c r="QD694" s="303"/>
      <c r="QE694" s="303"/>
      <c r="QF694" s="303"/>
      <c r="QG694" s="303"/>
      <c r="QH694" s="303"/>
      <c r="QI694" s="303"/>
      <c r="QJ694" s="303"/>
      <c r="QK694" s="303"/>
      <c r="QL694" s="303"/>
      <c r="QM694" s="303"/>
      <c r="QN694" s="303"/>
      <c r="QO694" s="303"/>
      <c r="QP694" s="303"/>
      <c r="QQ694" s="303"/>
      <c r="QR694" s="303"/>
      <c r="QS694" s="303"/>
      <c r="QT694" s="303"/>
      <c r="QU694" s="303"/>
      <c r="QV694" s="303"/>
      <c r="QW694" s="303"/>
      <c r="QX694" s="303"/>
      <c r="QY694" s="303"/>
      <c r="QZ694" s="303"/>
      <c r="RA694" s="303"/>
      <c r="RB694" s="303"/>
      <c r="RC694" s="303"/>
      <c r="RD694" s="303"/>
      <c r="RE694" s="303"/>
      <c r="RF694" s="303"/>
      <c r="RG694" s="303"/>
      <c r="RH694" s="303"/>
      <c r="RI694" s="303"/>
      <c r="RJ694" s="303"/>
      <c r="RK694" s="303"/>
      <c r="RL694" s="303"/>
      <c r="RM694" s="303"/>
      <c r="RN694" s="303"/>
      <c r="RO694" s="303"/>
      <c r="RP694" s="303"/>
      <c r="RQ694" s="303"/>
      <c r="RR694" s="303"/>
      <c r="RS694" s="303"/>
      <c r="RT694" s="303"/>
      <c r="RU694" s="303"/>
      <c r="RV694" s="303"/>
      <c r="RW694" s="303"/>
      <c r="RX694" s="303"/>
      <c r="RY694" s="303"/>
      <c r="RZ694" s="303"/>
      <c r="SA694" s="303"/>
      <c r="SB694" s="303"/>
      <c r="SC694" s="303"/>
      <c r="SD694" s="303"/>
      <c r="SE694" s="303"/>
      <c r="SF694" s="303"/>
      <c r="SG694" s="303"/>
      <c r="SH694" s="303"/>
      <c r="SI694" s="303"/>
      <c r="SJ694" s="303"/>
      <c r="SK694" s="303"/>
      <c r="SL694" s="303"/>
      <c r="SM694" s="303"/>
      <c r="SN694" s="303"/>
      <c r="SO694" s="303"/>
      <c r="SP694" s="303"/>
      <c r="SQ694" s="303"/>
      <c r="SR694" s="303"/>
      <c r="SS694" s="303"/>
      <c r="ST694" s="303"/>
      <c r="SU694" s="303"/>
      <c r="SV694" s="303"/>
      <c r="SW694" s="303"/>
      <c r="SX694" s="303"/>
      <c r="SY694" s="303"/>
      <c r="SZ694" s="303"/>
      <c r="TA694" s="303"/>
      <c r="TB694" s="303"/>
      <c r="TC694" s="303"/>
      <c r="TD694" s="303"/>
      <c r="TE694" s="303"/>
      <c r="TF694" s="303"/>
      <c r="TG694" s="303"/>
      <c r="TH694" s="303"/>
      <c r="TI694" s="303"/>
      <c r="TJ694" s="303"/>
      <c r="TK694" s="303"/>
      <c r="TL694" s="303"/>
      <c r="TM694" s="303"/>
      <c r="TN694" s="303"/>
      <c r="TO694" s="303"/>
      <c r="TP694" s="303"/>
      <c r="TQ694" s="303"/>
      <c r="TR694" s="303"/>
      <c r="TS694" s="303"/>
      <c r="TT694" s="303"/>
      <c r="TU694" s="303"/>
      <c r="TV694" s="303"/>
      <c r="TW694" s="303"/>
      <c r="TX694" s="303"/>
      <c r="TY694" s="303"/>
      <c r="TZ694" s="303"/>
      <c r="UA694" s="303"/>
      <c r="UB694" s="303"/>
      <c r="UC694" s="303"/>
      <c r="UD694" s="303"/>
      <c r="UE694" s="303"/>
      <c r="UF694" s="303"/>
      <c r="UG694" s="303"/>
      <c r="UH694" s="303"/>
      <c r="UI694" s="303"/>
      <c r="UJ694" s="303"/>
      <c r="UK694" s="303"/>
      <c r="UL694" s="303"/>
      <c r="UM694" s="303"/>
      <c r="UN694" s="303"/>
      <c r="UO694" s="303"/>
      <c r="UP694" s="303"/>
      <c r="UQ694" s="303"/>
      <c r="UR694" s="303"/>
      <c r="US694" s="303"/>
      <c r="UT694" s="303"/>
      <c r="UU694" s="303"/>
      <c r="UV694" s="303"/>
      <c r="UW694" s="303"/>
      <c r="UX694" s="303"/>
      <c r="UY694" s="303"/>
      <c r="UZ694" s="303"/>
      <c r="VA694" s="303"/>
      <c r="VB694" s="303"/>
      <c r="VC694" s="303"/>
      <c r="VD694" s="303"/>
      <c r="VE694" s="303"/>
      <c r="VF694" s="303"/>
      <c r="VG694" s="303"/>
      <c r="VH694" s="303"/>
      <c r="VI694" s="303"/>
      <c r="VJ694" s="303"/>
      <c r="VK694" s="303"/>
      <c r="VL694" s="303"/>
      <c r="VM694" s="303"/>
      <c r="VN694" s="303"/>
      <c r="VO694" s="303"/>
      <c r="VP694" s="303"/>
      <c r="VQ694" s="303"/>
      <c r="VR694" s="303"/>
      <c r="VS694" s="303"/>
      <c r="VT694" s="303"/>
      <c r="VU694" s="303"/>
      <c r="VV694" s="303"/>
      <c r="VW694" s="303"/>
      <c r="VX694" s="303"/>
      <c r="VY694" s="303"/>
      <c r="VZ694" s="303"/>
      <c r="WA694" s="303"/>
      <c r="WB694" s="303"/>
      <c r="WC694" s="303"/>
      <c r="WD694" s="303"/>
      <c r="WE694" s="303"/>
      <c r="WF694" s="303"/>
      <c r="WG694" s="303"/>
      <c r="WH694" s="303"/>
      <c r="WI694" s="303"/>
      <c r="WJ694" s="303"/>
      <c r="WK694" s="303"/>
      <c r="WL694" s="303"/>
      <c r="WM694" s="303"/>
      <c r="WN694" s="303"/>
      <c r="WO694" s="303"/>
      <c r="WP694" s="303"/>
      <c r="WQ694" s="303"/>
      <c r="WR694" s="303"/>
      <c r="WS694" s="303"/>
      <c r="WT694" s="303"/>
      <c r="WU694" s="303"/>
      <c r="WV694" s="303"/>
      <c r="WW694" s="303"/>
      <c r="WX694" s="303"/>
      <c r="WY694" s="303"/>
      <c r="WZ694" s="303"/>
      <c r="XA694" s="303"/>
      <c r="XB694" s="303"/>
      <c r="XC694" s="303"/>
      <c r="XD694" s="303"/>
      <c r="XE694" s="303"/>
      <c r="XF694" s="303"/>
      <c r="XG694" s="303"/>
      <c r="XH694" s="303"/>
      <c r="XI694" s="303"/>
      <c r="XJ694" s="303"/>
      <c r="XK694" s="303"/>
      <c r="XL694" s="303"/>
      <c r="XM694" s="303"/>
      <c r="XN694" s="303"/>
      <c r="XO694" s="303"/>
      <c r="XP694" s="303"/>
      <c r="XQ694" s="303"/>
      <c r="XR694" s="303"/>
      <c r="XS694" s="303"/>
      <c r="XT694" s="303"/>
      <c r="XU694" s="303"/>
      <c r="XV694" s="303"/>
      <c r="XW694" s="303"/>
      <c r="XX694" s="303"/>
      <c r="XY694" s="303"/>
      <c r="XZ694" s="303"/>
      <c r="YA694" s="303"/>
      <c r="YB694" s="303"/>
      <c r="YC694" s="303"/>
      <c r="YD694" s="303"/>
      <c r="YE694" s="303"/>
      <c r="YF694" s="303"/>
      <c r="YG694" s="303"/>
      <c r="YH694" s="303"/>
      <c r="YI694" s="303"/>
      <c r="YJ694" s="303"/>
      <c r="YK694" s="303"/>
      <c r="YL694" s="303"/>
      <c r="YM694" s="303"/>
      <c r="YN694" s="303"/>
      <c r="YO694" s="303"/>
      <c r="YP694" s="303"/>
      <c r="YQ694" s="303"/>
      <c r="YR694" s="303"/>
      <c r="YS694" s="303"/>
      <c r="YT694" s="303"/>
      <c r="YU694" s="303"/>
      <c r="YV694" s="303"/>
      <c r="YW694" s="303"/>
      <c r="YX694" s="303"/>
      <c r="YY694" s="303"/>
      <c r="YZ694" s="303"/>
      <c r="ZA694" s="303"/>
      <c r="ZB694" s="303"/>
      <c r="ZC694" s="303"/>
      <c r="ZD694" s="303"/>
      <c r="ZE694" s="303"/>
      <c r="ZF694" s="303"/>
      <c r="ZG694" s="303"/>
      <c r="ZH694" s="303"/>
      <c r="ZI694" s="303"/>
      <c r="ZJ694" s="303"/>
      <c r="ZK694" s="303"/>
      <c r="ZL694" s="303"/>
      <c r="ZM694" s="303"/>
      <c r="ZN694" s="303"/>
      <c r="ZO694" s="303"/>
      <c r="ZP694" s="303"/>
      <c r="ZQ694" s="303"/>
      <c r="ZR694" s="303"/>
      <c r="ZS694" s="303"/>
      <c r="ZT694" s="303"/>
      <c r="ZU694" s="303"/>
      <c r="ZV694" s="303"/>
      <c r="ZW694" s="303"/>
      <c r="ZX694" s="303"/>
      <c r="ZY694" s="303"/>
      <c r="ZZ694" s="303"/>
      <c r="AAA694" s="303"/>
      <c r="AAB694" s="303"/>
      <c r="AAC694" s="303"/>
      <c r="AAD694" s="303"/>
      <c r="AAE694" s="303"/>
      <c r="AAF694" s="303"/>
      <c r="AAG694" s="303"/>
      <c r="AAH694" s="303"/>
      <c r="AAI694" s="303"/>
      <c r="AAJ694" s="303"/>
      <c r="AAK694" s="303"/>
      <c r="AAL694" s="303"/>
      <c r="AAM694" s="303"/>
      <c r="AAN694" s="303"/>
      <c r="AAO694" s="303"/>
      <c r="AAP694" s="303"/>
      <c r="AAQ694" s="303"/>
      <c r="AAR694" s="303"/>
      <c r="AAS694" s="303"/>
      <c r="AAT694" s="303"/>
      <c r="AAU694" s="303"/>
      <c r="AAV694" s="303"/>
      <c r="AAW694" s="303"/>
      <c r="AAX694" s="303"/>
      <c r="AAY694" s="303"/>
      <c r="AAZ694" s="303"/>
      <c r="ABA694" s="303"/>
      <c r="ABB694" s="303"/>
      <c r="ABC694" s="303"/>
      <c r="ABD694" s="303"/>
      <c r="ABE694" s="303"/>
      <c r="ABF694" s="303"/>
      <c r="ABG694" s="303"/>
      <c r="ABH694" s="303"/>
      <c r="ABI694" s="303"/>
      <c r="ABJ694" s="303"/>
      <c r="ABK694" s="303"/>
      <c r="ABL694" s="303"/>
      <c r="ABM694" s="303"/>
      <c r="ABN694" s="303"/>
      <c r="ABO694" s="303"/>
      <c r="ABP694" s="303"/>
      <c r="ABQ694" s="303"/>
      <c r="ABR694" s="303"/>
      <c r="ABS694" s="303"/>
      <c r="ABT694" s="303"/>
      <c r="ABU694" s="303"/>
      <c r="ABV694" s="303"/>
      <c r="ABW694" s="303"/>
      <c r="ABX694" s="303"/>
      <c r="ABY694" s="303"/>
      <c r="ABZ694" s="303"/>
      <c r="ACA694" s="303"/>
      <c r="ACB694" s="303"/>
      <c r="ACC694" s="303"/>
      <c r="ACD694" s="303"/>
      <c r="ACE694" s="303"/>
      <c r="ACF694" s="303"/>
      <c r="ACG694" s="303"/>
      <c r="ACH694" s="303"/>
      <c r="ACI694" s="303"/>
      <c r="ACJ694" s="303"/>
      <c r="ACK694" s="303"/>
      <c r="ACL694" s="303"/>
      <c r="ACM694" s="303"/>
      <c r="ACN694" s="303"/>
      <c r="ACO694" s="303"/>
      <c r="ACP694" s="303"/>
      <c r="ACQ694" s="303"/>
      <c r="ACR694" s="303"/>
      <c r="ACS694" s="303"/>
      <c r="ACT694" s="303"/>
      <c r="ACU694" s="303"/>
      <c r="ACV694" s="303"/>
      <c r="ACW694" s="303"/>
      <c r="ACX694" s="303"/>
      <c r="ACY694" s="303"/>
      <c r="ACZ694" s="303"/>
      <c r="ADA694" s="303"/>
      <c r="ADB694" s="303"/>
      <c r="ADC694" s="303"/>
      <c r="ADD694" s="303"/>
      <c r="ADE694" s="303"/>
      <c r="ADF694" s="303"/>
      <c r="ADG694" s="303"/>
      <c r="ADH694" s="303"/>
      <c r="ADI694" s="303"/>
      <c r="ADJ694" s="303"/>
      <c r="ADK694" s="303"/>
      <c r="ADL694" s="303"/>
      <c r="ADM694" s="303"/>
      <c r="ADN694" s="303"/>
      <c r="ADO694" s="303"/>
      <c r="ADP694" s="303"/>
      <c r="ADQ694" s="303"/>
      <c r="ADR694" s="303"/>
      <c r="ADS694" s="303"/>
      <c r="ADT694" s="303"/>
      <c r="ADU694" s="303"/>
      <c r="ADV694" s="303"/>
      <c r="ADW694" s="303"/>
      <c r="ADX694" s="303"/>
      <c r="ADY694" s="303"/>
      <c r="ADZ694" s="303"/>
      <c r="AEA694" s="303"/>
      <c r="AEB694" s="303"/>
      <c r="AEC694" s="303"/>
      <c r="AED694" s="303"/>
      <c r="AEE694" s="303"/>
      <c r="AEF694" s="303"/>
      <c r="AEG694" s="303"/>
      <c r="AEH694" s="303"/>
      <c r="AEI694" s="303"/>
      <c r="AEJ694" s="303"/>
      <c r="AEK694" s="303"/>
      <c r="AEL694" s="303"/>
      <c r="AEM694" s="303"/>
      <c r="AEN694" s="303"/>
      <c r="AEO694" s="303"/>
      <c r="AEP694" s="303"/>
      <c r="AEQ694" s="303"/>
      <c r="AER694" s="303"/>
      <c r="AES694" s="303"/>
      <c r="AET694" s="303"/>
      <c r="AEU694" s="303"/>
      <c r="AEV694" s="303"/>
      <c r="AEW694" s="303"/>
      <c r="AEX694" s="303"/>
      <c r="AEY694" s="303"/>
      <c r="AEZ694" s="303"/>
      <c r="AFA694" s="303"/>
      <c r="AFB694" s="303"/>
      <c r="AFC694" s="303"/>
      <c r="AFD694" s="303"/>
      <c r="AFE694" s="303"/>
      <c r="AFF694" s="303"/>
      <c r="AFG694" s="303"/>
      <c r="AFH694" s="303"/>
      <c r="AFI694" s="303"/>
      <c r="AFJ694" s="303"/>
      <c r="AFK694" s="303"/>
      <c r="AFL694" s="303"/>
      <c r="AFM694" s="303"/>
      <c r="AFN694" s="303"/>
      <c r="AFO694" s="303"/>
      <c r="AFP694" s="303"/>
      <c r="AFQ694" s="303"/>
      <c r="AFR694" s="303"/>
      <c r="AFS694" s="303"/>
      <c r="AFT694" s="303"/>
      <c r="AFU694" s="303"/>
      <c r="AFV694" s="303"/>
      <c r="AFW694" s="303"/>
      <c r="AFX694" s="303"/>
      <c r="AFY694" s="303"/>
      <c r="AFZ694" s="303"/>
      <c r="AGA694" s="303"/>
      <c r="AGB694" s="303"/>
      <c r="AGC694" s="303"/>
      <c r="AGD694" s="303"/>
      <c r="AGE694" s="303"/>
      <c r="AGF694" s="303"/>
      <c r="AGG694" s="303"/>
      <c r="AGH694" s="303"/>
      <c r="AGI694" s="303"/>
      <c r="AGJ694" s="303"/>
      <c r="AGK694" s="303"/>
      <c r="AGL694" s="303"/>
      <c r="AGM694" s="303"/>
      <c r="AGN694" s="303"/>
      <c r="AGO694" s="303"/>
      <c r="AGP694" s="303"/>
      <c r="AGQ694" s="303"/>
      <c r="AGR694" s="303"/>
      <c r="AGS694" s="303"/>
      <c r="AGT694" s="303"/>
      <c r="AGU694" s="303"/>
      <c r="AGV694" s="303"/>
      <c r="AGW694" s="303"/>
      <c r="AGX694" s="303"/>
      <c r="AGY694" s="303"/>
      <c r="AGZ694" s="303"/>
      <c r="AHA694" s="303"/>
      <c r="AHB694" s="303"/>
      <c r="AHC694" s="303"/>
      <c r="AHD694" s="303"/>
      <c r="AHE694" s="303"/>
      <c r="AHF694" s="303"/>
      <c r="AHG694" s="303"/>
      <c r="AHH694" s="303"/>
      <c r="AHI694" s="303"/>
      <c r="AHJ694" s="303"/>
      <c r="AHK694" s="303"/>
      <c r="AHL694" s="303"/>
      <c r="AHM694" s="303"/>
      <c r="AHN694" s="303"/>
      <c r="AHO694" s="303"/>
      <c r="AHP694" s="303"/>
      <c r="AHQ694" s="303"/>
      <c r="AHR694" s="303"/>
      <c r="AHS694" s="303"/>
      <c r="AHT694" s="303"/>
      <c r="AHU694" s="303"/>
      <c r="AHV694" s="303"/>
      <c r="AHW694" s="303"/>
      <c r="AHX694" s="303"/>
      <c r="AHY694" s="303"/>
      <c r="AHZ694" s="303"/>
      <c r="AIA694" s="303"/>
      <c r="AIB694" s="303"/>
      <c r="AIC694" s="303"/>
      <c r="AID694" s="303"/>
      <c r="AIE694" s="303"/>
      <c r="AIF694" s="303"/>
      <c r="AIG694" s="303"/>
      <c r="AIH694" s="303"/>
      <c r="AII694" s="303"/>
      <c r="AIJ694" s="303"/>
      <c r="AIK694" s="303"/>
      <c r="AIL694" s="303"/>
      <c r="AIM694" s="303"/>
      <c r="AIN694" s="303"/>
      <c r="AIO694" s="303"/>
      <c r="AIP694" s="303"/>
      <c r="AIQ694" s="303"/>
      <c r="AIR694" s="303"/>
      <c r="AIS694" s="303"/>
      <c r="AIT694" s="303"/>
      <c r="AIU694" s="303"/>
      <c r="AIV694" s="303"/>
      <c r="AIW694" s="303"/>
      <c r="AIX694" s="303"/>
      <c r="AIY694" s="303"/>
      <c r="AIZ694" s="303"/>
      <c r="AJA694" s="303"/>
      <c r="AJB694" s="303"/>
      <c r="AJC694" s="303"/>
      <c r="AJD694" s="303"/>
      <c r="AJE694" s="303"/>
      <c r="AJF694" s="303"/>
      <c r="AJG694" s="303"/>
      <c r="AJH694" s="303"/>
      <c r="AJI694" s="303"/>
      <c r="AJJ694" s="303"/>
      <c r="AJK694" s="303"/>
      <c r="AJL694" s="303"/>
      <c r="AJM694" s="303"/>
      <c r="AJN694" s="303"/>
      <c r="AJO694" s="303"/>
      <c r="AJP694" s="303"/>
      <c r="AJQ694" s="303"/>
      <c r="AJR694" s="303"/>
      <c r="AJS694" s="303"/>
      <c r="AJT694" s="303"/>
      <c r="AJU694" s="303"/>
      <c r="AJV694" s="303"/>
      <c r="AJW694" s="303"/>
      <c r="AJX694" s="303"/>
      <c r="AJY694" s="303"/>
      <c r="AJZ694" s="303"/>
      <c r="AKA694" s="303"/>
      <c r="AKB694" s="303"/>
      <c r="AKC694" s="303"/>
      <c r="AKD694" s="303"/>
      <c r="AKE694" s="303"/>
      <c r="AKF694" s="303"/>
      <c r="AKG694" s="303"/>
      <c r="AKH694" s="303"/>
      <c r="AKI694" s="303"/>
      <c r="AKJ694" s="303"/>
      <c r="AKK694" s="303"/>
      <c r="AKL694" s="303"/>
      <c r="AKM694" s="303"/>
      <c r="AKN694" s="303"/>
      <c r="AKO694" s="303"/>
      <c r="AKP694" s="303"/>
      <c r="AKQ694" s="303"/>
      <c r="AKR694" s="303"/>
      <c r="AKS694" s="303"/>
      <c r="AKT694" s="303"/>
      <c r="AKU694" s="303"/>
      <c r="AKV694" s="303"/>
      <c r="AKW694" s="303"/>
      <c r="AKX694" s="303"/>
      <c r="AKY694" s="303"/>
      <c r="AKZ694" s="303"/>
      <c r="ALA694" s="303"/>
      <c r="ALB694" s="303"/>
      <c r="ALC694" s="303"/>
      <c r="ALD694" s="303"/>
      <c r="ALE694" s="303"/>
      <c r="ALF694" s="303"/>
      <c r="ALG694" s="303"/>
      <c r="ALH694" s="303"/>
      <c r="ALI694" s="303"/>
      <c r="ALJ694" s="303"/>
      <c r="ALK694" s="303"/>
      <c r="ALL694" s="303"/>
      <c r="ALM694" s="303"/>
      <c r="ALN694" s="303"/>
      <c r="ALO694" s="303"/>
      <c r="ALP694" s="303"/>
      <c r="ALQ694" s="303"/>
      <c r="ALR694" s="303"/>
      <c r="ALS694" s="303"/>
      <c r="ALT694" s="303"/>
      <c r="ALU694" s="303"/>
      <c r="ALV694" s="303"/>
      <c r="ALW694" s="303"/>
      <c r="ALX694" s="303"/>
      <c r="ALY694" s="303"/>
      <c r="ALZ694" s="303"/>
      <c r="AMA694" s="303"/>
      <c r="AMB694" s="303"/>
      <c r="AMC694" s="303"/>
      <c r="AMD694" s="303"/>
      <c r="AME694" s="303"/>
      <c r="AMF694" s="303"/>
      <c r="AMG694" s="303"/>
      <c r="AMH694" s="303"/>
      <c r="AMI694" s="303"/>
      <c r="AMJ694" s="303"/>
      <c r="AMK694" s="303"/>
      <c r="AML694" s="303"/>
      <c r="AMM694" s="303"/>
      <c r="AMN694" s="303"/>
    </row>
    <row r="695" spans="1:1028" s="266" customFormat="1" ht="12.75" customHeight="1">
      <c r="A695" s="303">
        <v>0</v>
      </c>
      <c r="B695" s="303">
        <v>0</v>
      </c>
      <c r="C695" s="303" t="s">
        <v>6444</v>
      </c>
      <c r="D695" s="303"/>
      <c r="E695" s="303"/>
      <c r="F695" s="308" t="s">
        <v>6343</v>
      </c>
      <c r="G695" s="303"/>
      <c r="H695" s="303"/>
      <c r="I695" s="405" t="s">
        <v>4446</v>
      </c>
      <c r="J695" s="405"/>
      <c r="K695" s="303"/>
      <c r="L695" s="303"/>
      <c r="M695" s="303"/>
      <c r="N695" s="303" t="s">
        <v>1448</v>
      </c>
      <c r="O695" s="303"/>
      <c r="P695" s="302"/>
      <c r="Q695" s="302"/>
      <c r="R695" s="303" t="s">
        <v>6442</v>
      </c>
      <c r="S695" s="303" t="s">
        <v>6445</v>
      </c>
      <c r="T695" s="303" t="s">
        <v>1483</v>
      </c>
      <c r="U695" s="266" t="s">
        <v>2860</v>
      </c>
      <c r="W695" s="303"/>
      <c r="X695" s="366"/>
      <c r="Y695" s="303"/>
      <c r="Z695" s="303" t="s">
        <v>1218</v>
      </c>
      <c r="AA695" s="303" t="s">
        <v>1170</v>
      </c>
      <c r="AB695" s="303"/>
      <c r="AC695" s="303"/>
      <c r="AD695" s="303"/>
      <c r="AE695" s="303" t="s">
        <v>2575</v>
      </c>
      <c r="AF695" s="306"/>
      <c r="AG695" s="306">
        <v>1</v>
      </c>
      <c r="AH695" s="306" t="s">
        <v>5945</v>
      </c>
      <c r="AI695" s="306" t="s">
        <v>4440</v>
      </c>
      <c r="AJ695" s="306" t="s">
        <v>5952</v>
      </c>
      <c r="AK695" s="306" t="s">
        <v>72</v>
      </c>
      <c r="AL695" s="307" t="s">
        <v>6377</v>
      </c>
      <c r="AM695" s="303"/>
      <c r="AN695" s="303"/>
      <c r="AO695" s="303"/>
      <c r="AP695" s="303"/>
      <c r="AR695" s="29" t="str">
        <f t="shared" si="108"/>
        <v>1</v>
      </c>
      <c r="AS695" s="29">
        <f t="shared" si="102"/>
        <v>0</v>
      </c>
      <c r="AT695" s="303">
        <v>0</v>
      </c>
      <c r="AU695" s="303"/>
      <c r="AV695" s="303"/>
      <c r="AW695" s="29" t="str">
        <f t="shared" si="110"/>
        <v/>
      </c>
      <c r="AX695" s="29" t="str">
        <f t="shared" si="103"/>
        <v/>
      </c>
      <c r="AY695" s="29" t="str">
        <f t="shared" si="109"/>
        <v>https://media.mediathek-tanz-theater.de/iiif/2/nvt_img-i37-002.JP2</v>
      </c>
      <c r="AZ695" s="29" t="str">
        <f t="shared" si="104"/>
        <v>image/jp2</v>
      </c>
      <c r="BA695" s="29" t="str">
        <f t="shared" si="105"/>
        <v>presentation/iiif</v>
      </c>
      <c r="BB695" s="29" t="str">
        <f t="shared" si="106"/>
        <v>https://media.mediathek-tanz-theater.de/iiif/2/nvt_img-i37-002.JP2/full/100,/0/default.jpg</v>
      </c>
      <c r="BC695" s="29" t="str">
        <f t="shared" si="101"/>
        <v>image/jpeg</v>
      </c>
      <c r="BD695" s="29" t="str">
        <f t="shared" si="107"/>
        <v>presentation/thumbnail</v>
      </c>
      <c r="BE695" s="303"/>
      <c r="BF695" s="303"/>
      <c r="BG695" s="303"/>
      <c r="BH695" s="303"/>
      <c r="BI695" s="303"/>
      <c r="BJ695" s="303"/>
      <c r="BK695" s="303"/>
      <c r="BL695" s="303"/>
      <c r="BM695" s="303"/>
      <c r="BN695" s="303"/>
      <c r="BO695" s="303"/>
      <c r="BP695" s="303"/>
      <c r="BQ695" s="303"/>
      <c r="BR695" s="303"/>
      <c r="BS695" s="303"/>
      <c r="BT695" s="303"/>
      <c r="BU695" s="303"/>
      <c r="BV695" s="303"/>
      <c r="BW695" s="303"/>
      <c r="BX695" s="303"/>
      <c r="BY695" s="303"/>
      <c r="BZ695" s="303"/>
      <c r="CA695" s="303"/>
      <c r="CB695" s="303"/>
      <c r="CC695" s="303"/>
      <c r="CD695" s="303"/>
      <c r="CE695" s="303"/>
      <c r="CF695" s="303"/>
      <c r="CG695" s="303"/>
      <c r="CH695" s="303"/>
      <c r="CI695" s="303"/>
      <c r="CJ695" s="303"/>
      <c r="CK695" s="303"/>
      <c r="CL695" s="303"/>
      <c r="CM695" s="303"/>
      <c r="CN695" s="303"/>
      <c r="CO695" s="303"/>
      <c r="CP695" s="303"/>
      <c r="CQ695" s="303"/>
      <c r="CR695" s="303"/>
      <c r="CS695" s="303"/>
      <c r="CT695" s="303"/>
      <c r="CU695" s="303"/>
      <c r="CV695" s="303"/>
      <c r="CW695" s="303"/>
      <c r="CX695" s="303"/>
      <c r="CY695" s="303"/>
      <c r="CZ695" s="303"/>
      <c r="DA695" s="303"/>
      <c r="DB695" s="303"/>
      <c r="DC695" s="303"/>
      <c r="DD695" s="303"/>
      <c r="DE695" s="303"/>
      <c r="DF695" s="303"/>
      <c r="DG695" s="303"/>
      <c r="DH695" s="303"/>
      <c r="DI695" s="303"/>
      <c r="DJ695" s="303"/>
      <c r="DK695" s="303"/>
      <c r="DL695" s="303"/>
      <c r="DM695" s="303"/>
      <c r="DN695" s="303"/>
      <c r="DO695" s="303"/>
      <c r="DP695" s="303"/>
      <c r="DQ695" s="303"/>
      <c r="DR695" s="303"/>
      <c r="DS695" s="303"/>
      <c r="DT695" s="303"/>
      <c r="DU695" s="303"/>
      <c r="DV695" s="303"/>
      <c r="DW695" s="303"/>
      <c r="DX695" s="303"/>
      <c r="DY695" s="303"/>
      <c r="DZ695" s="303"/>
      <c r="EA695" s="303"/>
      <c r="EB695" s="303"/>
      <c r="EC695" s="303"/>
      <c r="ED695" s="303"/>
      <c r="EE695" s="303"/>
      <c r="EF695" s="303"/>
      <c r="EG695" s="303"/>
      <c r="EH695" s="303"/>
      <c r="EI695" s="303"/>
      <c r="EJ695" s="303"/>
      <c r="EK695" s="303"/>
      <c r="EL695" s="303"/>
      <c r="EM695" s="303"/>
      <c r="EN695" s="303"/>
      <c r="EO695" s="303"/>
      <c r="EP695" s="303"/>
      <c r="EQ695" s="303"/>
      <c r="ER695" s="303"/>
      <c r="ES695" s="303"/>
      <c r="ET695" s="303"/>
      <c r="EU695" s="303"/>
      <c r="EV695" s="303"/>
      <c r="EW695" s="303"/>
      <c r="EX695" s="303"/>
      <c r="EY695" s="303"/>
      <c r="EZ695" s="303"/>
      <c r="FA695" s="303"/>
      <c r="FB695" s="303"/>
      <c r="FC695" s="303"/>
      <c r="FD695" s="303"/>
      <c r="FE695" s="303"/>
      <c r="FF695" s="303"/>
      <c r="FG695" s="303"/>
      <c r="FH695" s="303"/>
      <c r="FI695" s="303"/>
      <c r="FJ695" s="303"/>
      <c r="FK695" s="303"/>
      <c r="FL695" s="303"/>
      <c r="FM695" s="303"/>
      <c r="FN695" s="303"/>
      <c r="FO695" s="303"/>
      <c r="FP695" s="303"/>
      <c r="FQ695" s="303"/>
      <c r="FR695" s="303"/>
      <c r="FS695" s="303"/>
      <c r="FT695" s="303"/>
      <c r="FU695" s="303"/>
      <c r="FV695" s="303"/>
      <c r="FW695" s="303"/>
      <c r="FX695" s="303"/>
      <c r="FY695" s="303"/>
      <c r="FZ695" s="303"/>
      <c r="GA695" s="303"/>
      <c r="GB695" s="303"/>
      <c r="GC695" s="303"/>
      <c r="GD695" s="303"/>
      <c r="GE695" s="303"/>
      <c r="GF695" s="303"/>
      <c r="GG695" s="303"/>
      <c r="GH695" s="303"/>
      <c r="GI695" s="303"/>
      <c r="GJ695" s="303"/>
      <c r="GK695" s="303"/>
      <c r="GL695" s="303"/>
      <c r="GM695" s="303"/>
      <c r="GN695" s="303"/>
      <c r="GO695" s="303"/>
      <c r="GP695" s="303"/>
      <c r="GQ695" s="303"/>
      <c r="GR695" s="303"/>
      <c r="GS695" s="303"/>
      <c r="GT695" s="303"/>
      <c r="GU695" s="303"/>
      <c r="GV695" s="303"/>
      <c r="GW695" s="303"/>
      <c r="GX695" s="303"/>
      <c r="GY695" s="303"/>
      <c r="GZ695" s="303"/>
      <c r="HA695" s="303"/>
      <c r="HB695" s="303"/>
      <c r="HC695" s="303"/>
      <c r="HD695" s="303"/>
      <c r="HE695" s="303"/>
      <c r="HF695" s="303"/>
      <c r="HG695" s="303"/>
      <c r="HH695" s="303"/>
      <c r="HI695" s="303"/>
      <c r="HJ695" s="303"/>
      <c r="HK695" s="303"/>
      <c r="HL695" s="303"/>
      <c r="HM695" s="303"/>
      <c r="HN695" s="303"/>
      <c r="HO695" s="303"/>
      <c r="HP695" s="303"/>
      <c r="HQ695" s="303"/>
      <c r="HR695" s="303"/>
      <c r="HS695" s="303"/>
      <c r="HT695" s="303"/>
      <c r="HU695" s="303"/>
      <c r="HV695" s="303"/>
      <c r="HW695" s="303"/>
      <c r="HX695" s="303"/>
      <c r="HY695" s="303"/>
      <c r="HZ695" s="303"/>
      <c r="IA695" s="303"/>
      <c r="IB695" s="303"/>
      <c r="IC695" s="303"/>
      <c r="ID695" s="303"/>
      <c r="IE695" s="303"/>
      <c r="IF695" s="303"/>
      <c r="IG695" s="303"/>
      <c r="IH695" s="303"/>
      <c r="II695" s="303"/>
      <c r="IJ695" s="303"/>
      <c r="IK695" s="303"/>
      <c r="IL695" s="303"/>
      <c r="IM695" s="303"/>
      <c r="IN695" s="303"/>
      <c r="IO695" s="303"/>
      <c r="IP695" s="303"/>
      <c r="IQ695" s="303"/>
      <c r="IR695" s="303"/>
      <c r="IS695" s="303"/>
      <c r="IT695" s="303"/>
      <c r="IU695" s="303"/>
      <c r="IV695" s="303"/>
      <c r="IW695" s="303"/>
      <c r="IX695" s="303"/>
      <c r="IY695" s="303"/>
      <c r="IZ695" s="303"/>
      <c r="JA695" s="303"/>
      <c r="JB695" s="303"/>
      <c r="JC695" s="303"/>
      <c r="JD695" s="303"/>
      <c r="JE695" s="303"/>
      <c r="JF695" s="303"/>
      <c r="JG695" s="303"/>
      <c r="JH695" s="303"/>
      <c r="JI695" s="303"/>
      <c r="JJ695" s="303"/>
      <c r="JK695" s="303"/>
      <c r="JL695" s="303"/>
      <c r="JM695" s="303"/>
      <c r="JN695" s="303"/>
      <c r="JO695" s="303"/>
      <c r="JP695" s="303"/>
      <c r="JQ695" s="303"/>
      <c r="JR695" s="303"/>
      <c r="JS695" s="303"/>
      <c r="JT695" s="303"/>
      <c r="JU695" s="303"/>
      <c r="JV695" s="303"/>
      <c r="JW695" s="303"/>
      <c r="JX695" s="303"/>
      <c r="JY695" s="303"/>
      <c r="JZ695" s="303"/>
      <c r="KA695" s="303"/>
      <c r="KB695" s="303"/>
      <c r="KC695" s="303"/>
      <c r="KD695" s="303"/>
      <c r="KE695" s="303"/>
      <c r="KF695" s="303"/>
      <c r="KG695" s="303"/>
      <c r="KH695" s="303"/>
      <c r="KI695" s="303"/>
      <c r="KJ695" s="303"/>
      <c r="KK695" s="303"/>
      <c r="KL695" s="303"/>
      <c r="KM695" s="303"/>
      <c r="KN695" s="303"/>
      <c r="KO695" s="303"/>
      <c r="KP695" s="303"/>
      <c r="KQ695" s="303"/>
      <c r="KR695" s="303"/>
      <c r="KS695" s="303"/>
      <c r="KT695" s="303"/>
      <c r="KU695" s="303"/>
      <c r="KV695" s="303"/>
      <c r="KW695" s="303"/>
      <c r="KX695" s="303"/>
      <c r="KY695" s="303"/>
      <c r="KZ695" s="303"/>
      <c r="LA695" s="303"/>
      <c r="LB695" s="303"/>
      <c r="LC695" s="303"/>
      <c r="LD695" s="303"/>
      <c r="LE695" s="303"/>
      <c r="LF695" s="303"/>
      <c r="LG695" s="303"/>
      <c r="LH695" s="303"/>
      <c r="LI695" s="303"/>
      <c r="LJ695" s="303"/>
      <c r="LK695" s="303"/>
      <c r="LL695" s="303"/>
      <c r="LM695" s="303"/>
      <c r="LN695" s="303"/>
      <c r="LO695" s="303"/>
      <c r="LP695" s="303"/>
      <c r="LQ695" s="303"/>
      <c r="LR695" s="303"/>
      <c r="LS695" s="303"/>
      <c r="LT695" s="303"/>
      <c r="LU695" s="303"/>
      <c r="LV695" s="303"/>
      <c r="LW695" s="303"/>
      <c r="LX695" s="303"/>
      <c r="LY695" s="303"/>
      <c r="LZ695" s="303"/>
      <c r="MA695" s="303"/>
      <c r="MB695" s="303"/>
      <c r="MC695" s="303"/>
      <c r="MD695" s="303"/>
      <c r="ME695" s="303"/>
      <c r="MF695" s="303"/>
      <c r="MG695" s="303"/>
      <c r="MH695" s="303"/>
      <c r="MI695" s="303"/>
      <c r="MJ695" s="303"/>
      <c r="MK695" s="303"/>
      <c r="ML695" s="303"/>
      <c r="MM695" s="303"/>
      <c r="MN695" s="303"/>
      <c r="MO695" s="303"/>
      <c r="MP695" s="303"/>
      <c r="MQ695" s="303"/>
      <c r="MR695" s="303"/>
      <c r="MS695" s="303"/>
      <c r="MT695" s="303"/>
      <c r="MU695" s="303"/>
      <c r="MV695" s="303"/>
      <c r="MW695" s="303"/>
      <c r="MX695" s="303"/>
      <c r="MY695" s="303"/>
      <c r="MZ695" s="303"/>
      <c r="NA695" s="303"/>
      <c r="NB695" s="303"/>
      <c r="NC695" s="303"/>
      <c r="ND695" s="303"/>
      <c r="NE695" s="303"/>
      <c r="NF695" s="303"/>
      <c r="NG695" s="303"/>
      <c r="NH695" s="303"/>
      <c r="NI695" s="303"/>
      <c r="NJ695" s="303"/>
      <c r="NK695" s="303"/>
      <c r="NL695" s="303"/>
      <c r="NM695" s="303"/>
      <c r="NN695" s="303"/>
      <c r="NO695" s="303"/>
      <c r="NP695" s="303"/>
      <c r="NQ695" s="303"/>
      <c r="NR695" s="303"/>
      <c r="NS695" s="303"/>
      <c r="NT695" s="303"/>
      <c r="NU695" s="303"/>
      <c r="NV695" s="303"/>
      <c r="NW695" s="303"/>
      <c r="NX695" s="303"/>
      <c r="NY695" s="303"/>
      <c r="NZ695" s="303"/>
      <c r="OA695" s="303"/>
      <c r="OB695" s="303"/>
      <c r="OC695" s="303"/>
      <c r="OD695" s="303"/>
      <c r="OE695" s="303"/>
      <c r="OF695" s="303"/>
      <c r="OG695" s="303"/>
      <c r="OH695" s="303"/>
      <c r="OI695" s="303"/>
      <c r="OJ695" s="303"/>
      <c r="OK695" s="303"/>
      <c r="OL695" s="303"/>
      <c r="OM695" s="303"/>
      <c r="ON695" s="303"/>
      <c r="OO695" s="303"/>
      <c r="OP695" s="303"/>
      <c r="OQ695" s="303"/>
      <c r="OR695" s="303"/>
      <c r="OS695" s="303"/>
      <c r="OT695" s="303"/>
      <c r="OU695" s="303"/>
      <c r="OV695" s="303"/>
      <c r="OW695" s="303"/>
      <c r="OX695" s="303"/>
      <c r="OY695" s="303"/>
      <c r="OZ695" s="303"/>
      <c r="PA695" s="303"/>
      <c r="PB695" s="303"/>
      <c r="PC695" s="303"/>
      <c r="PD695" s="303"/>
      <c r="PE695" s="303"/>
      <c r="PF695" s="303"/>
      <c r="PG695" s="303"/>
      <c r="PH695" s="303"/>
      <c r="PI695" s="303"/>
      <c r="PJ695" s="303"/>
      <c r="PK695" s="303"/>
      <c r="PL695" s="303"/>
      <c r="PM695" s="303"/>
      <c r="PN695" s="303"/>
      <c r="PO695" s="303"/>
      <c r="PP695" s="303"/>
      <c r="PQ695" s="303"/>
      <c r="PR695" s="303"/>
      <c r="PS695" s="303"/>
      <c r="PT695" s="303"/>
      <c r="PU695" s="303"/>
      <c r="PV695" s="303"/>
      <c r="PW695" s="303"/>
      <c r="PX695" s="303"/>
      <c r="PY695" s="303"/>
      <c r="PZ695" s="303"/>
      <c r="QA695" s="303"/>
      <c r="QB695" s="303"/>
      <c r="QC695" s="303"/>
      <c r="QD695" s="303"/>
      <c r="QE695" s="303"/>
      <c r="QF695" s="303"/>
      <c r="QG695" s="303"/>
      <c r="QH695" s="303"/>
      <c r="QI695" s="303"/>
      <c r="QJ695" s="303"/>
      <c r="QK695" s="303"/>
      <c r="QL695" s="303"/>
      <c r="QM695" s="303"/>
      <c r="QN695" s="303"/>
      <c r="QO695" s="303"/>
      <c r="QP695" s="303"/>
      <c r="QQ695" s="303"/>
      <c r="QR695" s="303"/>
      <c r="QS695" s="303"/>
      <c r="QT695" s="303"/>
      <c r="QU695" s="303"/>
      <c r="QV695" s="303"/>
      <c r="QW695" s="303"/>
      <c r="QX695" s="303"/>
      <c r="QY695" s="303"/>
      <c r="QZ695" s="303"/>
      <c r="RA695" s="303"/>
      <c r="RB695" s="303"/>
      <c r="RC695" s="303"/>
      <c r="RD695" s="303"/>
      <c r="RE695" s="303"/>
      <c r="RF695" s="303"/>
      <c r="RG695" s="303"/>
      <c r="RH695" s="303"/>
      <c r="RI695" s="303"/>
      <c r="RJ695" s="303"/>
      <c r="RK695" s="303"/>
      <c r="RL695" s="303"/>
      <c r="RM695" s="303"/>
      <c r="RN695" s="303"/>
      <c r="RO695" s="303"/>
      <c r="RP695" s="303"/>
      <c r="RQ695" s="303"/>
      <c r="RR695" s="303"/>
      <c r="RS695" s="303"/>
      <c r="RT695" s="303"/>
      <c r="RU695" s="303"/>
      <c r="RV695" s="303"/>
      <c r="RW695" s="303"/>
      <c r="RX695" s="303"/>
      <c r="RY695" s="303"/>
      <c r="RZ695" s="303"/>
      <c r="SA695" s="303"/>
      <c r="SB695" s="303"/>
      <c r="SC695" s="303"/>
      <c r="SD695" s="303"/>
      <c r="SE695" s="303"/>
      <c r="SF695" s="303"/>
      <c r="SG695" s="303"/>
      <c r="SH695" s="303"/>
      <c r="SI695" s="303"/>
      <c r="SJ695" s="303"/>
      <c r="SK695" s="303"/>
      <c r="SL695" s="303"/>
      <c r="SM695" s="303"/>
      <c r="SN695" s="303"/>
      <c r="SO695" s="303"/>
      <c r="SP695" s="303"/>
      <c r="SQ695" s="303"/>
      <c r="SR695" s="303"/>
      <c r="SS695" s="303"/>
      <c r="ST695" s="303"/>
      <c r="SU695" s="303"/>
      <c r="SV695" s="303"/>
      <c r="SW695" s="303"/>
      <c r="SX695" s="303"/>
      <c r="SY695" s="303"/>
      <c r="SZ695" s="303"/>
      <c r="TA695" s="303"/>
      <c r="TB695" s="303"/>
      <c r="TC695" s="303"/>
      <c r="TD695" s="303"/>
      <c r="TE695" s="303"/>
      <c r="TF695" s="303"/>
      <c r="TG695" s="303"/>
      <c r="TH695" s="303"/>
      <c r="TI695" s="303"/>
      <c r="TJ695" s="303"/>
      <c r="TK695" s="303"/>
      <c r="TL695" s="303"/>
      <c r="TM695" s="303"/>
      <c r="TN695" s="303"/>
      <c r="TO695" s="303"/>
      <c r="TP695" s="303"/>
      <c r="TQ695" s="303"/>
      <c r="TR695" s="303"/>
      <c r="TS695" s="303"/>
      <c r="TT695" s="303"/>
      <c r="TU695" s="303"/>
      <c r="TV695" s="303"/>
      <c r="TW695" s="303"/>
      <c r="TX695" s="303"/>
      <c r="TY695" s="303"/>
      <c r="TZ695" s="303"/>
      <c r="UA695" s="303"/>
      <c r="UB695" s="303"/>
      <c r="UC695" s="303"/>
      <c r="UD695" s="303"/>
      <c r="UE695" s="303"/>
      <c r="UF695" s="303"/>
      <c r="UG695" s="303"/>
      <c r="UH695" s="303"/>
      <c r="UI695" s="303"/>
      <c r="UJ695" s="303"/>
      <c r="UK695" s="303"/>
      <c r="UL695" s="303"/>
      <c r="UM695" s="303"/>
      <c r="UN695" s="303"/>
      <c r="UO695" s="303"/>
      <c r="UP695" s="303"/>
      <c r="UQ695" s="303"/>
      <c r="UR695" s="303"/>
      <c r="US695" s="303"/>
      <c r="UT695" s="303"/>
      <c r="UU695" s="303"/>
      <c r="UV695" s="303"/>
      <c r="UW695" s="303"/>
      <c r="UX695" s="303"/>
      <c r="UY695" s="303"/>
      <c r="UZ695" s="303"/>
      <c r="VA695" s="303"/>
      <c r="VB695" s="303"/>
      <c r="VC695" s="303"/>
      <c r="VD695" s="303"/>
      <c r="VE695" s="303"/>
      <c r="VF695" s="303"/>
      <c r="VG695" s="303"/>
      <c r="VH695" s="303"/>
      <c r="VI695" s="303"/>
      <c r="VJ695" s="303"/>
      <c r="VK695" s="303"/>
      <c r="VL695" s="303"/>
      <c r="VM695" s="303"/>
      <c r="VN695" s="303"/>
      <c r="VO695" s="303"/>
      <c r="VP695" s="303"/>
      <c r="VQ695" s="303"/>
      <c r="VR695" s="303"/>
      <c r="VS695" s="303"/>
      <c r="VT695" s="303"/>
      <c r="VU695" s="303"/>
      <c r="VV695" s="303"/>
      <c r="VW695" s="303"/>
      <c r="VX695" s="303"/>
      <c r="VY695" s="303"/>
      <c r="VZ695" s="303"/>
      <c r="WA695" s="303"/>
      <c r="WB695" s="303"/>
      <c r="WC695" s="303"/>
      <c r="WD695" s="303"/>
      <c r="WE695" s="303"/>
      <c r="WF695" s="303"/>
      <c r="WG695" s="303"/>
      <c r="WH695" s="303"/>
      <c r="WI695" s="303"/>
      <c r="WJ695" s="303"/>
      <c r="WK695" s="303"/>
      <c r="WL695" s="303"/>
      <c r="WM695" s="303"/>
      <c r="WN695" s="303"/>
      <c r="WO695" s="303"/>
      <c r="WP695" s="303"/>
      <c r="WQ695" s="303"/>
      <c r="WR695" s="303"/>
      <c r="WS695" s="303"/>
      <c r="WT695" s="303"/>
      <c r="WU695" s="303"/>
      <c r="WV695" s="303"/>
      <c r="WW695" s="303"/>
      <c r="WX695" s="303"/>
      <c r="WY695" s="303"/>
      <c r="WZ695" s="303"/>
      <c r="XA695" s="303"/>
      <c r="XB695" s="303"/>
      <c r="XC695" s="303"/>
      <c r="XD695" s="303"/>
      <c r="XE695" s="303"/>
      <c r="XF695" s="303"/>
      <c r="XG695" s="303"/>
      <c r="XH695" s="303"/>
      <c r="XI695" s="303"/>
      <c r="XJ695" s="303"/>
      <c r="XK695" s="303"/>
      <c r="XL695" s="303"/>
      <c r="XM695" s="303"/>
      <c r="XN695" s="303"/>
      <c r="XO695" s="303"/>
      <c r="XP695" s="303"/>
      <c r="XQ695" s="303"/>
      <c r="XR695" s="303"/>
      <c r="XS695" s="303"/>
      <c r="XT695" s="303"/>
      <c r="XU695" s="303"/>
      <c r="XV695" s="303"/>
      <c r="XW695" s="303"/>
      <c r="XX695" s="303"/>
      <c r="XY695" s="303"/>
      <c r="XZ695" s="303"/>
      <c r="YA695" s="303"/>
      <c r="YB695" s="303"/>
      <c r="YC695" s="303"/>
      <c r="YD695" s="303"/>
      <c r="YE695" s="303"/>
      <c r="YF695" s="303"/>
      <c r="YG695" s="303"/>
      <c r="YH695" s="303"/>
      <c r="YI695" s="303"/>
      <c r="YJ695" s="303"/>
      <c r="YK695" s="303"/>
      <c r="YL695" s="303"/>
      <c r="YM695" s="303"/>
      <c r="YN695" s="303"/>
      <c r="YO695" s="303"/>
      <c r="YP695" s="303"/>
      <c r="YQ695" s="303"/>
      <c r="YR695" s="303"/>
      <c r="YS695" s="303"/>
      <c r="YT695" s="303"/>
      <c r="YU695" s="303"/>
      <c r="YV695" s="303"/>
      <c r="YW695" s="303"/>
      <c r="YX695" s="303"/>
      <c r="YY695" s="303"/>
      <c r="YZ695" s="303"/>
      <c r="ZA695" s="303"/>
      <c r="ZB695" s="303"/>
      <c r="ZC695" s="303"/>
      <c r="ZD695" s="303"/>
      <c r="ZE695" s="303"/>
      <c r="ZF695" s="303"/>
      <c r="ZG695" s="303"/>
      <c r="ZH695" s="303"/>
      <c r="ZI695" s="303"/>
      <c r="ZJ695" s="303"/>
      <c r="ZK695" s="303"/>
      <c r="ZL695" s="303"/>
      <c r="ZM695" s="303"/>
      <c r="ZN695" s="303"/>
      <c r="ZO695" s="303"/>
      <c r="ZP695" s="303"/>
      <c r="ZQ695" s="303"/>
      <c r="ZR695" s="303"/>
      <c r="ZS695" s="303"/>
      <c r="ZT695" s="303"/>
      <c r="ZU695" s="303"/>
      <c r="ZV695" s="303"/>
      <c r="ZW695" s="303"/>
      <c r="ZX695" s="303"/>
      <c r="ZY695" s="303"/>
      <c r="ZZ695" s="303"/>
      <c r="AAA695" s="303"/>
      <c r="AAB695" s="303"/>
      <c r="AAC695" s="303"/>
      <c r="AAD695" s="303"/>
      <c r="AAE695" s="303"/>
      <c r="AAF695" s="303"/>
      <c r="AAG695" s="303"/>
      <c r="AAH695" s="303"/>
      <c r="AAI695" s="303"/>
      <c r="AAJ695" s="303"/>
      <c r="AAK695" s="303"/>
      <c r="AAL695" s="303"/>
      <c r="AAM695" s="303"/>
      <c r="AAN695" s="303"/>
      <c r="AAO695" s="303"/>
      <c r="AAP695" s="303"/>
      <c r="AAQ695" s="303"/>
      <c r="AAR695" s="303"/>
      <c r="AAS695" s="303"/>
      <c r="AAT695" s="303"/>
      <c r="AAU695" s="303"/>
      <c r="AAV695" s="303"/>
      <c r="AAW695" s="303"/>
      <c r="AAX695" s="303"/>
      <c r="AAY695" s="303"/>
      <c r="AAZ695" s="303"/>
      <c r="ABA695" s="303"/>
      <c r="ABB695" s="303"/>
      <c r="ABC695" s="303"/>
      <c r="ABD695" s="303"/>
      <c r="ABE695" s="303"/>
      <c r="ABF695" s="303"/>
      <c r="ABG695" s="303"/>
      <c r="ABH695" s="303"/>
      <c r="ABI695" s="303"/>
      <c r="ABJ695" s="303"/>
      <c r="ABK695" s="303"/>
      <c r="ABL695" s="303"/>
      <c r="ABM695" s="303"/>
      <c r="ABN695" s="303"/>
      <c r="ABO695" s="303"/>
      <c r="ABP695" s="303"/>
      <c r="ABQ695" s="303"/>
      <c r="ABR695" s="303"/>
      <c r="ABS695" s="303"/>
      <c r="ABT695" s="303"/>
      <c r="ABU695" s="303"/>
      <c r="ABV695" s="303"/>
      <c r="ABW695" s="303"/>
      <c r="ABX695" s="303"/>
      <c r="ABY695" s="303"/>
      <c r="ABZ695" s="303"/>
      <c r="ACA695" s="303"/>
      <c r="ACB695" s="303"/>
      <c r="ACC695" s="303"/>
      <c r="ACD695" s="303"/>
      <c r="ACE695" s="303"/>
      <c r="ACF695" s="303"/>
      <c r="ACG695" s="303"/>
      <c r="ACH695" s="303"/>
      <c r="ACI695" s="303"/>
      <c r="ACJ695" s="303"/>
      <c r="ACK695" s="303"/>
      <c r="ACL695" s="303"/>
      <c r="ACM695" s="303"/>
      <c r="ACN695" s="303"/>
      <c r="ACO695" s="303"/>
      <c r="ACP695" s="303"/>
      <c r="ACQ695" s="303"/>
      <c r="ACR695" s="303"/>
      <c r="ACS695" s="303"/>
      <c r="ACT695" s="303"/>
      <c r="ACU695" s="303"/>
      <c r="ACV695" s="303"/>
      <c r="ACW695" s="303"/>
      <c r="ACX695" s="303"/>
      <c r="ACY695" s="303"/>
      <c r="ACZ695" s="303"/>
      <c r="ADA695" s="303"/>
      <c r="ADB695" s="303"/>
      <c r="ADC695" s="303"/>
      <c r="ADD695" s="303"/>
      <c r="ADE695" s="303"/>
      <c r="ADF695" s="303"/>
      <c r="ADG695" s="303"/>
      <c r="ADH695" s="303"/>
      <c r="ADI695" s="303"/>
      <c r="ADJ695" s="303"/>
      <c r="ADK695" s="303"/>
      <c r="ADL695" s="303"/>
      <c r="ADM695" s="303"/>
      <c r="ADN695" s="303"/>
      <c r="ADO695" s="303"/>
      <c r="ADP695" s="303"/>
      <c r="ADQ695" s="303"/>
      <c r="ADR695" s="303"/>
      <c r="ADS695" s="303"/>
      <c r="ADT695" s="303"/>
      <c r="ADU695" s="303"/>
      <c r="ADV695" s="303"/>
      <c r="ADW695" s="303"/>
      <c r="ADX695" s="303"/>
      <c r="ADY695" s="303"/>
      <c r="ADZ695" s="303"/>
      <c r="AEA695" s="303"/>
      <c r="AEB695" s="303"/>
      <c r="AEC695" s="303"/>
      <c r="AED695" s="303"/>
      <c r="AEE695" s="303"/>
      <c r="AEF695" s="303"/>
      <c r="AEG695" s="303"/>
      <c r="AEH695" s="303"/>
      <c r="AEI695" s="303"/>
      <c r="AEJ695" s="303"/>
      <c r="AEK695" s="303"/>
      <c r="AEL695" s="303"/>
      <c r="AEM695" s="303"/>
      <c r="AEN695" s="303"/>
      <c r="AEO695" s="303"/>
      <c r="AEP695" s="303"/>
      <c r="AEQ695" s="303"/>
      <c r="AER695" s="303"/>
      <c r="AES695" s="303"/>
      <c r="AET695" s="303"/>
      <c r="AEU695" s="303"/>
      <c r="AEV695" s="303"/>
      <c r="AEW695" s="303"/>
      <c r="AEX695" s="303"/>
      <c r="AEY695" s="303"/>
      <c r="AEZ695" s="303"/>
      <c r="AFA695" s="303"/>
      <c r="AFB695" s="303"/>
      <c r="AFC695" s="303"/>
      <c r="AFD695" s="303"/>
      <c r="AFE695" s="303"/>
      <c r="AFF695" s="303"/>
      <c r="AFG695" s="303"/>
      <c r="AFH695" s="303"/>
      <c r="AFI695" s="303"/>
      <c r="AFJ695" s="303"/>
      <c r="AFK695" s="303"/>
      <c r="AFL695" s="303"/>
      <c r="AFM695" s="303"/>
      <c r="AFN695" s="303"/>
      <c r="AFO695" s="303"/>
      <c r="AFP695" s="303"/>
      <c r="AFQ695" s="303"/>
      <c r="AFR695" s="303"/>
      <c r="AFS695" s="303"/>
      <c r="AFT695" s="303"/>
      <c r="AFU695" s="303"/>
      <c r="AFV695" s="303"/>
      <c r="AFW695" s="303"/>
      <c r="AFX695" s="303"/>
      <c r="AFY695" s="303"/>
      <c r="AFZ695" s="303"/>
      <c r="AGA695" s="303"/>
      <c r="AGB695" s="303"/>
      <c r="AGC695" s="303"/>
      <c r="AGD695" s="303"/>
      <c r="AGE695" s="303"/>
      <c r="AGF695" s="303"/>
      <c r="AGG695" s="303"/>
      <c r="AGH695" s="303"/>
      <c r="AGI695" s="303"/>
      <c r="AGJ695" s="303"/>
      <c r="AGK695" s="303"/>
      <c r="AGL695" s="303"/>
      <c r="AGM695" s="303"/>
      <c r="AGN695" s="303"/>
      <c r="AGO695" s="303"/>
      <c r="AGP695" s="303"/>
      <c r="AGQ695" s="303"/>
      <c r="AGR695" s="303"/>
      <c r="AGS695" s="303"/>
      <c r="AGT695" s="303"/>
      <c r="AGU695" s="303"/>
      <c r="AGV695" s="303"/>
      <c r="AGW695" s="303"/>
      <c r="AGX695" s="303"/>
      <c r="AGY695" s="303"/>
      <c r="AGZ695" s="303"/>
      <c r="AHA695" s="303"/>
      <c r="AHB695" s="303"/>
      <c r="AHC695" s="303"/>
      <c r="AHD695" s="303"/>
      <c r="AHE695" s="303"/>
      <c r="AHF695" s="303"/>
      <c r="AHG695" s="303"/>
      <c r="AHH695" s="303"/>
      <c r="AHI695" s="303"/>
      <c r="AHJ695" s="303"/>
      <c r="AHK695" s="303"/>
      <c r="AHL695" s="303"/>
      <c r="AHM695" s="303"/>
      <c r="AHN695" s="303"/>
      <c r="AHO695" s="303"/>
      <c r="AHP695" s="303"/>
      <c r="AHQ695" s="303"/>
      <c r="AHR695" s="303"/>
      <c r="AHS695" s="303"/>
      <c r="AHT695" s="303"/>
      <c r="AHU695" s="303"/>
      <c r="AHV695" s="303"/>
      <c r="AHW695" s="303"/>
      <c r="AHX695" s="303"/>
      <c r="AHY695" s="303"/>
      <c r="AHZ695" s="303"/>
      <c r="AIA695" s="303"/>
      <c r="AIB695" s="303"/>
      <c r="AIC695" s="303"/>
      <c r="AID695" s="303"/>
      <c r="AIE695" s="303"/>
      <c r="AIF695" s="303"/>
      <c r="AIG695" s="303"/>
      <c r="AIH695" s="303"/>
      <c r="AII695" s="303"/>
      <c r="AIJ695" s="303"/>
      <c r="AIK695" s="303"/>
      <c r="AIL695" s="303"/>
      <c r="AIM695" s="303"/>
      <c r="AIN695" s="303"/>
      <c r="AIO695" s="303"/>
      <c r="AIP695" s="303"/>
      <c r="AIQ695" s="303"/>
      <c r="AIR695" s="303"/>
      <c r="AIS695" s="303"/>
      <c r="AIT695" s="303"/>
      <c r="AIU695" s="303"/>
      <c r="AIV695" s="303"/>
      <c r="AIW695" s="303"/>
      <c r="AIX695" s="303"/>
      <c r="AIY695" s="303"/>
      <c r="AIZ695" s="303"/>
      <c r="AJA695" s="303"/>
      <c r="AJB695" s="303"/>
      <c r="AJC695" s="303"/>
      <c r="AJD695" s="303"/>
      <c r="AJE695" s="303"/>
      <c r="AJF695" s="303"/>
      <c r="AJG695" s="303"/>
      <c r="AJH695" s="303"/>
      <c r="AJI695" s="303"/>
      <c r="AJJ695" s="303"/>
      <c r="AJK695" s="303"/>
      <c r="AJL695" s="303"/>
      <c r="AJM695" s="303"/>
      <c r="AJN695" s="303"/>
      <c r="AJO695" s="303"/>
      <c r="AJP695" s="303"/>
      <c r="AJQ695" s="303"/>
      <c r="AJR695" s="303"/>
      <c r="AJS695" s="303"/>
      <c r="AJT695" s="303"/>
      <c r="AJU695" s="303"/>
      <c r="AJV695" s="303"/>
      <c r="AJW695" s="303"/>
      <c r="AJX695" s="303"/>
      <c r="AJY695" s="303"/>
      <c r="AJZ695" s="303"/>
      <c r="AKA695" s="303"/>
      <c r="AKB695" s="303"/>
      <c r="AKC695" s="303"/>
      <c r="AKD695" s="303"/>
      <c r="AKE695" s="303"/>
      <c r="AKF695" s="303"/>
      <c r="AKG695" s="303"/>
      <c r="AKH695" s="303"/>
      <c r="AKI695" s="303"/>
      <c r="AKJ695" s="303"/>
      <c r="AKK695" s="303"/>
      <c r="AKL695" s="303"/>
      <c r="AKM695" s="303"/>
      <c r="AKN695" s="303"/>
      <c r="AKO695" s="303"/>
      <c r="AKP695" s="303"/>
      <c r="AKQ695" s="303"/>
      <c r="AKR695" s="303"/>
      <c r="AKS695" s="303"/>
      <c r="AKT695" s="303"/>
      <c r="AKU695" s="303"/>
      <c r="AKV695" s="303"/>
      <c r="AKW695" s="303"/>
      <c r="AKX695" s="303"/>
      <c r="AKY695" s="303"/>
      <c r="AKZ695" s="303"/>
      <c r="ALA695" s="303"/>
      <c r="ALB695" s="303"/>
      <c r="ALC695" s="303"/>
      <c r="ALD695" s="303"/>
      <c r="ALE695" s="303"/>
      <c r="ALF695" s="303"/>
      <c r="ALG695" s="303"/>
      <c r="ALH695" s="303"/>
      <c r="ALI695" s="303"/>
      <c r="ALJ695" s="303"/>
      <c r="ALK695" s="303"/>
      <c r="ALL695" s="303"/>
      <c r="ALM695" s="303"/>
      <c r="ALN695" s="303"/>
      <c r="ALO695" s="303"/>
      <c r="ALP695" s="303"/>
      <c r="ALQ695" s="303"/>
      <c r="ALR695" s="303"/>
      <c r="ALS695" s="303"/>
      <c r="ALT695" s="303"/>
      <c r="ALU695" s="303"/>
      <c r="ALV695" s="303"/>
      <c r="ALW695" s="303"/>
      <c r="ALX695" s="303"/>
      <c r="ALY695" s="303"/>
      <c r="ALZ695" s="303"/>
      <c r="AMA695" s="303"/>
      <c r="AMB695" s="303"/>
      <c r="AMC695" s="303"/>
      <c r="AMD695" s="303"/>
      <c r="AME695" s="303"/>
      <c r="AMF695" s="303"/>
      <c r="AMG695" s="303"/>
      <c r="AMH695" s="303"/>
      <c r="AMI695" s="303"/>
      <c r="AMJ695" s="303"/>
      <c r="AMK695" s="303"/>
      <c r="AML695" s="303"/>
      <c r="AMM695" s="303"/>
      <c r="AMN695" s="303"/>
    </row>
    <row r="696" spans="1:1028" s="266" customFormat="1" ht="12.75" customHeight="1">
      <c r="A696" s="303">
        <v>0</v>
      </c>
      <c r="B696" s="303">
        <v>0</v>
      </c>
      <c r="C696" s="303" t="s">
        <v>6446</v>
      </c>
      <c r="D696" s="303"/>
      <c r="E696" s="303"/>
      <c r="F696" s="308" t="s">
        <v>6343</v>
      </c>
      <c r="G696" s="303"/>
      <c r="H696" s="303"/>
      <c r="I696" s="405" t="s">
        <v>4446</v>
      </c>
      <c r="J696" s="405"/>
      <c r="K696" s="303"/>
      <c r="L696" s="303"/>
      <c r="M696" s="303"/>
      <c r="N696" s="303" t="s">
        <v>1448</v>
      </c>
      <c r="O696" s="303"/>
      <c r="P696" s="302"/>
      <c r="Q696" s="302"/>
      <c r="R696" s="303" t="s">
        <v>6442</v>
      </c>
      <c r="S696" s="303" t="s">
        <v>6447</v>
      </c>
      <c r="T696" s="303" t="s">
        <v>1483</v>
      </c>
      <c r="U696" s="266" t="s">
        <v>2860</v>
      </c>
      <c r="W696" s="303"/>
      <c r="X696" s="366"/>
      <c r="Y696" s="303"/>
      <c r="Z696" s="303" t="s">
        <v>1218</v>
      </c>
      <c r="AA696" s="303" t="s">
        <v>1170</v>
      </c>
      <c r="AB696" s="303"/>
      <c r="AC696" s="303"/>
      <c r="AD696" s="303"/>
      <c r="AE696" s="303" t="s">
        <v>2575</v>
      </c>
      <c r="AF696" s="306"/>
      <c r="AG696" s="306">
        <v>1</v>
      </c>
      <c r="AH696" s="306" t="s">
        <v>5945</v>
      </c>
      <c r="AI696" s="306" t="s">
        <v>4440</v>
      </c>
      <c r="AJ696" s="306" t="s">
        <v>5952</v>
      </c>
      <c r="AK696" s="306" t="s">
        <v>72</v>
      </c>
      <c r="AL696" s="307" t="s">
        <v>6377</v>
      </c>
      <c r="AM696" s="303"/>
      <c r="AN696" s="303"/>
      <c r="AO696" s="303"/>
      <c r="AP696" s="303"/>
      <c r="AR696" s="29" t="str">
        <f t="shared" si="108"/>
        <v>1</v>
      </c>
      <c r="AS696" s="29">
        <f t="shared" si="102"/>
        <v>0</v>
      </c>
      <c r="AT696" s="303">
        <v>0</v>
      </c>
      <c r="AU696" s="303"/>
      <c r="AV696" s="303"/>
      <c r="AW696" s="29" t="str">
        <f t="shared" si="110"/>
        <v/>
      </c>
      <c r="AX696" s="29" t="str">
        <f t="shared" si="103"/>
        <v/>
      </c>
      <c r="AY696" s="29" t="str">
        <f t="shared" si="109"/>
        <v>https://media.mediathek-tanz-theater.de/iiif/2/nvt_img-i37-003.JP2</v>
      </c>
      <c r="AZ696" s="29" t="str">
        <f t="shared" si="104"/>
        <v>image/jp2</v>
      </c>
      <c r="BA696" s="29" t="str">
        <f t="shared" si="105"/>
        <v>presentation/iiif</v>
      </c>
      <c r="BB696" s="29" t="str">
        <f t="shared" si="106"/>
        <v>https://media.mediathek-tanz-theater.de/iiif/2/nvt_img-i37-003.JP2/full/100,/0/default.jpg</v>
      </c>
      <c r="BC696" s="29" t="str">
        <f t="shared" si="101"/>
        <v>image/jpeg</v>
      </c>
      <c r="BD696" s="29" t="str">
        <f t="shared" si="107"/>
        <v>presentation/thumbnail</v>
      </c>
      <c r="BE696" s="303"/>
      <c r="BF696" s="303"/>
      <c r="BG696" s="303"/>
      <c r="BH696" s="303"/>
      <c r="BI696" s="303"/>
      <c r="BJ696" s="303"/>
      <c r="BK696" s="303"/>
      <c r="BL696" s="303"/>
      <c r="BM696" s="303"/>
      <c r="BN696" s="303"/>
      <c r="BO696" s="303"/>
      <c r="BP696" s="303"/>
      <c r="BQ696" s="303"/>
      <c r="BR696" s="303"/>
      <c r="BS696" s="303"/>
      <c r="BT696" s="303"/>
      <c r="BU696" s="303"/>
      <c r="BV696" s="303"/>
      <c r="BW696" s="303"/>
      <c r="BX696" s="303"/>
      <c r="BY696" s="303"/>
      <c r="BZ696" s="303"/>
      <c r="CA696" s="303"/>
      <c r="CB696" s="303"/>
      <c r="CC696" s="303"/>
      <c r="CD696" s="303"/>
      <c r="CE696" s="303"/>
      <c r="CF696" s="303"/>
      <c r="CG696" s="303"/>
      <c r="CH696" s="303"/>
      <c r="CI696" s="303"/>
      <c r="CJ696" s="303"/>
      <c r="CK696" s="303"/>
      <c r="CL696" s="303"/>
      <c r="CM696" s="303"/>
      <c r="CN696" s="303"/>
      <c r="CO696" s="303"/>
      <c r="CP696" s="303"/>
      <c r="CQ696" s="303"/>
      <c r="CR696" s="303"/>
      <c r="CS696" s="303"/>
      <c r="CT696" s="303"/>
      <c r="CU696" s="303"/>
      <c r="CV696" s="303"/>
      <c r="CW696" s="303"/>
      <c r="CX696" s="303"/>
      <c r="CY696" s="303"/>
      <c r="CZ696" s="303"/>
      <c r="DA696" s="303"/>
      <c r="DB696" s="303"/>
      <c r="DC696" s="303"/>
      <c r="DD696" s="303"/>
      <c r="DE696" s="303"/>
      <c r="DF696" s="303"/>
      <c r="DG696" s="303"/>
      <c r="DH696" s="303"/>
      <c r="DI696" s="303"/>
      <c r="DJ696" s="303"/>
      <c r="DK696" s="303"/>
      <c r="DL696" s="303"/>
      <c r="DM696" s="303"/>
      <c r="DN696" s="303"/>
      <c r="DO696" s="303"/>
      <c r="DP696" s="303"/>
      <c r="DQ696" s="303"/>
      <c r="DR696" s="303"/>
      <c r="DS696" s="303"/>
      <c r="DT696" s="303"/>
      <c r="DU696" s="303"/>
      <c r="DV696" s="303"/>
      <c r="DW696" s="303"/>
      <c r="DX696" s="303"/>
      <c r="DY696" s="303"/>
      <c r="DZ696" s="303"/>
      <c r="EA696" s="303"/>
      <c r="EB696" s="303"/>
      <c r="EC696" s="303"/>
      <c r="ED696" s="303"/>
      <c r="EE696" s="303"/>
      <c r="EF696" s="303"/>
      <c r="EG696" s="303"/>
      <c r="EH696" s="303"/>
      <c r="EI696" s="303"/>
      <c r="EJ696" s="303"/>
      <c r="EK696" s="303"/>
      <c r="EL696" s="303"/>
      <c r="EM696" s="303"/>
      <c r="EN696" s="303"/>
      <c r="EO696" s="303"/>
      <c r="EP696" s="303"/>
      <c r="EQ696" s="303"/>
      <c r="ER696" s="303"/>
      <c r="ES696" s="303"/>
      <c r="ET696" s="303"/>
      <c r="EU696" s="303"/>
      <c r="EV696" s="303"/>
      <c r="EW696" s="303"/>
      <c r="EX696" s="303"/>
      <c r="EY696" s="303"/>
      <c r="EZ696" s="303"/>
      <c r="FA696" s="303"/>
      <c r="FB696" s="303"/>
      <c r="FC696" s="303"/>
      <c r="FD696" s="303"/>
      <c r="FE696" s="303"/>
      <c r="FF696" s="303"/>
      <c r="FG696" s="303"/>
      <c r="FH696" s="303"/>
      <c r="FI696" s="303"/>
      <c r="FJ696" s="303"/>
      <c r="FK696" s="303"/>
      <c r="FL696" s="303"/>
      <c r="FM696" s="303"/>
      <c r="FN696" s="303"/>
      <c r="FO696" s="303"/>
      <c r="FP696" s="303"/>
      <c r="FQ696" s="303"/>
      <c r="FR696" s="303"/>
      <c r="FS696" s="303"/>
      <c r="FT696" s="303"/>
      <c r="FU696" s="303"/>
      <c r="FV696" s="303"/>
      <c r="FW696" s="303"/>
      <c r="FX696" s="303"/>
      <c r="FY696" s="303"/>
      <c r="FZ696" s="303"/>
      <c r="GA696" s="303"/>
      <c r="GB696" s="303"/>
      <c r="GC696" s="303"/>
      <c r="GD696" s="303"/>
      <c r="GE696" s="303"/>
      <c r="GF696" s="303"/>
      <c r="GG696" s="303"/>
      <c r="GH696" s="303"/>
      <c r="GI696" s="303"/>
      <c r="GJ696" s="303"/>
      <c r="GK696" s="303"/>
      <c r="GL696" s="303"/>
      <c r="GM696" s="303"/>
      <c r="GN696" s="303"/>
      <c r="GO696" s="303"/>
      <c r="GP696" s="303"/>
      <c r="GQ696" s="303"/>
      <c r="GR696" s="303"/>
      <c r="GS696" s="303"/>
      <c r="GT696" s="303"/>
      <c r="GU696" s="303"/>
      <c r="GV696" s="303"/>
      <c r="GW696" s="303"/>
      <c r="GX696" s="303"/>
      <c r="GY696" s="303"/>
      <c r="GZ696" s="303"/>
      <c r="HA696" s="303"/>
      <c r="HB696" s="303"/>
      <c r="HC696" s="303"/>
      <c r="HD696" s="303"/>
      <c r="HE696" s="303"/>
      <c r="HF696" s="303"/>
      <c r="HG696" s="303"/>
      <c r="HH696" s="303"/>
      <c r="HI696" s="303"/>
      <c r="HJ696" s="303"/>
      <c r="HK696" s="303"/>
      <c r="HL696" s="303"/>
      <c r="HM696" s="303"/>
      <c r="HN696" s="303"/>
      <c r="HO696" s="303"/>
      <c r="HP696" s="303"/>
      <c r="HQ696" s="303"/>
      <c r="HR696" s="303"/>
      <c r="HS696" s="303"/>
      <c r="HT696" s="303"/>
      <c r="HU696" s="303"/>
      <c r="HV696" s="303"/>
      <c r="HW696" s="303"/>
      <c r="HX696" s="303"/>
      <c r="HY696" s="303"/>
      <c r="HZ696" s="303"/>
      <c r="IA696" s="303"/>
      <c r="IB696" s="303"/>
      <c r="IC696" s="303"/>
      <c r="ID696" s="303"/>
      <c r="IE696" s="303"/>
      <c r="IF696" s="303"/>
      <c r="IG696" s="303"/>
      <c r="IH696" s="303"/>
      <c r="II696" s="303"/>
      <c r="IJ696" s="303"/>
      <c r="IK696" s="303"/>
      <c r="IL696" s="303"/>
      <c r="IM696" s="303"/>
      <c r="IN696" s="303"/>
      <c r="IO696" s="303"/>
      <c r="IP696" s="303"/>
      <c r="IQ696" s="303"/>
      <c r="IR696" s="303"/>
      <c r="IS696" s="303"/>
      <c r="IT696" s="303"/>
      <c r="IU696" s="303"/>
      <c r="IV696" s="303"/>
      <c r="IW696" s="303"/>
      <c r="IX696" s="303"/>
      <c r="IY696" s="303"/>
      <c r="IZ696" s="303"/>
      <c r="JA696" s="303"/>
      <c r="JB696" s="303"/>
      <c r="JC696" s="303"/>
      <c r="JD696" s="303"/>
      <c r="JE696" s="303"/>
      <c r="JF696" s="303"/>
      <c r="JG696" s="303"/>
      <c r="JH696" s="303"/>
      <c r="JI696" s="303"/>
      <c r="JJ696" s="303"/>
      <c r="JK696" s="303"/>
      <c r="JL696" s="303"/>
      <c r="JM696" s="303"/>
      <c r="JN696" s="303"/>
      <c r="JO696" s="303"/>
      <c r="JP696" s="303"/>
      <c r="JQ696" s="303"/>
      <c r="JR696" s="303"/>
      <c r="JS696" s="303"/>
      <c r="JT696" s="303"/>
      <c r="JU696" s="303"/>
      <c r="JV696" s="303"/>
      <c r="JW696" s="303"/>
      <c r="JX696" s="303"/>
      <c r="JY696" s="303"/>
      <c r="JZ696" s="303"/>
      <c r="KA696" s="303"/>
      <c r="KB696" s="303"/>
      <c r="KC696" s="303"/>
      <c r="KD696" s="303"/>
      <c r="KE696" s="303"/>
      <c r="KF696" s="303"/>
      <c r="KG696" s="303"/>
      <c r="KH696" s="303"/>
      <c r="KI696" s="303"/>
      <c r="KJ696" s="303"/>
      <c r="KK696" s="303"/>
      <c r="KL696" s="303"/>
      <c r="KM696" s="303"/>
      <c r="KN696" s="303"/>
      <c r="KO696" s="303"/>
      <c r="KP696" s="303"/>
      <c r="KQ696" s="303"/>
      <c r="KR696" s="303"/>
      <c r="KS696" s="303"/>
      <c r="KT696" s="303"/>
      <c r="KU696" s="303"/>
      <c r="KV696" s="303"/>
      <c r="KW696" s="303"/>
      <c r="KX696" s="303"/>
      <c r="KY696" s="303"/>
      <c r="KZ696" s="303"/>
      <c r="LA696" s="303"/>
      <c r="LB696" s="303"/>
      <c r="LC696" s="303"/>
      <c r="LD696" s="303"/>
      <c r="LE696" s="303"/>
      <c r="LF696" s="303"/>
      <c r="LG696" s="303"/>
      <c r="LH696" s="303"/>
      <c r="LI696" s="303"/>
      <c r="LJ696" s="303"/>
      <c r="LK696" s="303"/>
      <c r="LL696" s="303"/>
      <c r="LM696" s="303"/>
      <c r="LN696" s="303"/>
      <c r="LO696" s="303"/>
      <c r="LP696" s="303"/>
      <c r="LQ696" s="303"/>
      <c r="LR696" s="303"/>
      <c r="LS696" s="303"/>
      <c r="LT696" s="303"/>
      <c r="LU696" s="303"/>
      <c r="LV696" s="303"/>
      <c r="LW696" s="303"/>
      <c r="LX696" s="303"/>
      <c r="LY696" s="303"/>
      <c r="LZ696" s="303"/>
      <c r="MA696" s="303"/>
      <c r="MB696" s="303"/>
      <c r="MC696" s="303"/>
      <c r="MD696" s="303"/>
      <c r="ME696" s="303"/>
      <c r="MF696" s="303"/>
      <c r="MG696" s="303"/>
      <c r="MH696" s="303"/>
      <c r="MI696" s="303"/>
      <c r="MJ696" s="303"/>
      <c r="MK696" s="303"/>
      <c r="ML696" s="303"/>
      <c r="MM696" s="303"/>
      <c r="MN696" s="303"/>
      <c r="MO696" s="303"/>
      <c r="MP696" s="303"/>
      <c r="MQ696" s="303"/>
      <c r="MR696" s="303"/>
      <c r="MS696" s="303"/>
      <c r="MT696" s="303"/>
      <c r="MU696" s="303"/>
      <c r="MV696" s="303"/>
      <c r="MW696" s="303"/>
      <c r="MX696" s="303"/>
      <c r="MY696" s="303"/>
      <c r="MZ696" s="303"/>
      <c r="NA696" s="303"/>
      <c r="NB696" s="303"/>
      <c r="NC696" s="303"/>
      <c r="ND696" s="303"/>
      <c r="NE696" s="303"/>
      <c r="NF696" s="303"/>
      <c r="NG696" s="303"/>
      <c r="NH696" s="303"/>
      <c r="NI696" s="303"/>
      <c r="NJ696" s="303"/>
      <c r="NK696" s="303"/>
      <c r="NL696" s="303"/>
      <c r="NM696" s="303"/>
      <c r="NN696" s="303"/>
      <c r="NO696" s="303"/>
      <c r="NP696" s="303"/>
      <c r="NQ696" s="303"/>
      <c r="NR696" s="303"/>
      <c r="NS696" s="303"/>
      <c r="NT696" s="303"/>
      <c r="NU696" s="303"/>
      <c r="NV696" s="303"/>
      <c r="NW696" s="303"/>
      <c r="NX696" s="303"/>
      <c r="NY696" s="303"/>
      <c r="NZ696" s="303"/>
      <c r="OA696" s="303"/>
      <c r="OB696" s="303"/>
      <c r="OC696" s="303"/>
      <c r="OD696" s="303"/>
      <c r="OE696" s="303"/>
      <c r="OF696" s="303"/>
      <c r="OG696" s="303"/>
      <c r="OH696" s="303"/>
      <c r="OI696" s="303"/>
      <c r="OJ696" s="303"/>
      <c r="OK696" s="303"/>
      <c r="OL696" s="303"/>
      <c r="OM696" s="303"/>
      <c r="ON696" s="303"/>
      <c r="OO696" s="303"/>
      <c r="OP696" s="303"/>
      <c r="OQ696" s="303"/>
      <c r="OR696" s="303"/>
      <c r="OS696" s="303"/>
      <c r="OT696" s="303"/>
      <c r="OU696" s="303"/>
      <c r="OV696" s="303"/>
      <c r="OW696" s="303"/>
      <c r="OX696" s="303"/>
      <c r="OY696" s="303"/>
      <c r="OZ696" s="303"/>
      <c r="PA696" s="303"/>
      <c r="PB696" s="303"/>
      <c r="PC696" s="303"/>
      <c r="PD696" s="303"/>
      <c r="PE696" s="303"/>
      <c r="PF696" s="303"/>
      <c r="PG696" s="303"/>
      <c r="PH696" s="303"/>
      <c r="PI696" s="303"/>
      <c r="PJ696" s="303"/>
      <c r="PK696" s="303"/>
      <c r="PL696" s="303"/>
      <c r="PM696" s="303"/>
      <c r="PN696" s="303"/>
      <c r="PO696" s="303"/>
      <c r="PP696" s="303"/>
      <c r="PQ696" s="303"/>
      <c r="PR696" s="303"/>
      <c r="PS696" s="303"/>
      <c r="PT696" s="303"/>
      <c r="PU696" s="303"/>
      <c r="PV696" s="303"/>
      <c r="PW696" s="303"/>
      <c r="PX696" s="303"/>
      <c r="PY696" s="303"/>
      <c r="PZ696" s="303"/>
      <c r="QA696" s="303"/>
      <c r="QB696" s="303"/>
      <c r="QC696" s="303"/>
      <c r="QD696" s="303"/>
      <c r="QE696" s="303"/>
      <c r="QF696" s="303"/>
      <c r="QG696" s="303"/>
      <c r="QH696" s="303"/>
      <c r="QI696" s="303"/>
      <c r="QJ696" s="303"/>
      <c r="QK696" s="303"/>
      <c r="QL696" s="303"/>
      <c r="QM696" s="303"/>
      <c r="QN696" s="303"/>
      <c r="QO696" s="303"/>
      <c r="QP696" s="303"/>
      <c r="QQ696" s="303"/>
      <c r="QR696" s="303"/>
      <c r="QS696" s="303"/>
      <c r="QT696" s="303"/>
      <c r="QU696" s="303"/>
      <c r="QV696" s="303"/>
      <c r="QW696" s="303"/>
      <c r="QX696" s="303"/>
      <c r="QY696" s="303"/>
      <c r="QZ696" s="303"/>
      <c r="RA696" s="303"/>
      <c r="RB696" s="303"/>
      <c r="RC696" s="303"/>
      <c r="RD696" s="303"/>
      <c r="RE696" s="303"/>
      <c r="RF696" s="303"/>
      <c r="RG696" s="303"/>
      <c r="RH696" s="303"/>
      <c r="RI696" s="303"/>
      <c r="RJ696" s="303"/>
      <c r="RK696" s="303"/>
      <c r="RL696" s="303"/>
      <c r="RM696" s="303"/>
      <c r="RN696" s="303"/>
      <c r="RO696" s="303"/>
      <c r="RP696" s="303"/>
      <c r="RQ696" s="303"/>
      <c r="RR696" s="303"/>
      <c r="RS696" s="303"/>
      <c r="RT696" s="303"/>
      <c r="RU696" s="303"/>
      <c r="RV696" s="303"/>
      <c r="RW696" s="303"/>
      <c r="RX696" s="303"/>
      <c r="RY696" s="303"/>
      <c r="RZ696" s="303"/>
      <c r="SA696" s="303"/>
      <c r="SB696" s="303"/>
      <c r="SC696" s="303"/>
      <c r="SD696" s="303"/>
      <c r="SE696" s="303"/>
      <c r="SF696" s="303"/>
      <c r="SG696" s="303"/>
      <c r="SH696" s="303"/>
      <c r="SI696" s="303"/>
      <c r="SJ696" s="303"/>
      <c r="SK696" s="303"/>
      <c r="SL696" s="303"/>
      <c r="SM696" s="303"/>
      <c r="SN696" s="303"/>
      <c r="SO696" s="303"/>
      <c r="SP696" s="303"/>
      <c r="SQ696" s="303"/>
      <c r="SR696" s="303"/>
      <c r="SS696" s="303"/>
      <c r="ST696" s="303"/>
      <c r="SU696" s="303"/>
      <c r="SV696" s="303"/>
      <c r="SW696" s="303"/>
      <c r="SX696" s="303"/>
      <c r="SY696" s="303"/>
      <c r="SZ696" s="303"/>
      <c r="TA696" s="303"/>
      <c r="TB696" s="303"/>
      <c r="TC696" s="303"/>
      <c r="TD696" s="303"/>
      <c r="TE696" s="303"/>
      <c r="TF696" s="303"/>
      <c r="TG696" s="303"/>
      <c r="TH696" s="303"/>
      <c r="TI696" s="303"/>
      <c r="TJ696" s="303"/>
      <c r="TK696" s="303"/>
      <c r="TL696" s="303"/>
      <c r="TM696" s="303"/>
      <c r="TN696" s="303"/>
      <c r="TO696" s="303"/>
      <c r="TP696" s="303"/>
      <c r="TQ696" s="303"/>
      <c r="TR696" s="303"/>
      <c r="TS696" s="303"/>
      <c r="TT696" s="303"/>
      <c r="TU696" s="303"/>
      <c r="TV696" s="303"/>
      <c r="TW696" s="303"/>
      <c r="TX696" s="303"/>
      <c r="TY696" s="303"/>
      <c r="TZ696" s="303"/>
      <c r="UA696" s="303"/>
      <c r="UB696" s="303"/>
      <c r="UC696" s="303"/>
      <c r="UD696" s="303"/>
      <c r="UE696" s="303"/>
      <c r="UF696" s="303"/>
      <c r="UG696" s="303"/>
      <c r="UH696" s="303"/>
      <c r="UI696" s="303"/>
      <c r="UJ696" s="303"/>
      <c r="UK696" s="303"/>
      <c r="UL696" s="303"/>
      <c r="UM696" s="303"/>
      <c r="UN696" s="303"/>
      <c r="UO696" s="303"/>
      <c r="UP696" s="303"/>
      <c r="UQ696" s="303"/>
      <c r="UR696" s="303"/>
      <c r="US696" s="303"/>
      <c r="UT696" s="303"/>
      <c r="UU696" s="303"/>
      <c r="UV696" s="303"/>
      <c r="UW696" s="303"/>
      <c r="UX696" s="303"/>
      <c r="UY696" s="303"/>
      <c r="UZ696" s="303"/>
      <c r="VA696" s="303"/>
      <c r="VB696" s="303"/>
      <c r="VC696" s="303"/>
      <c r="VD696" s="303"/>
      <c r="VE696" s="303"/>
      <c r="VF696" s="303"/>
      <c r="VG696" s="303"/>
      <c r="VH696" s="303"/>
      <c r="VI696" s="303"/>
      <c r="VJ696" s="303"/>
      <c r="VK696" s="303"/>
      <c r="VL696" s="303"/>
      <c r="VM696" s="303"/>
      <c r="VN696" s="303"/>
      <c r="VO696" s="303"/>
      <c r="VP696" s="303"/>
      <c r="VQ696" s="303"/>
      <c r="VR696" s="303"/>
      <c r="VS696" s="303"/>
      <c r="VT696" s="303"/>
      <c r="VU696" s="303"/>
      <c r="VV696" s="303"/>
      <c r="VW696" s="303"/>
      <c r="VX696" s="303"/>
      <c r="VY696" s="303"/>
      <c r="VZ696" s="303"/>
      <c r="WA696" s="303"/>
      <c r="WB696" s="303"/>
      <c r="WC696" s="303"/>
      <c r="WD696" s="303"/>
      <c r="WE696" s="303"/>
      <c r="WF696" s="303"/>
      <c r="WG696" s="303"/>
      <c r="WH696" s="303"/>
      <c r="WI696" s="303"/>
      <c r="WJ696" s="303"/>
      <c r="WK696" s="303"/>
      <c r="WL696" s="303"/>
      <c r="WM696" s="303"/>
      <c r="WN696" s="303"/>
      <c r="WO696" s="303"/>
      <c r="WP696" s="303"/>
      <c r="WQ696" s="303"/>
      <c r="WR696" s="303"/>
      <c r="WS696" s="303"/>
      <c r="WT696" s="303"/>
      <c r="WU696" s="303"/>
      <c r="WV696" s="303"/>
      <c r="WW696" s="303"/>
      <c r="WX696" s="303"/>
      <c r="WY696" s="303"/>
      <c r="WZ696" s="303"/>
      <c r="XA696" s="303"/>
      <c r="XB696" s="303"/>
      <c r="XC696" s="303"/>
      <c r="XD696" s="303"/>
      <c r="XE696" s="303"/>
      <c r="XF696" s="303"/>
      <c r="XG696" s="303"/>
      <c r="XH696" s="303"/>
      <c r="XI696" s="303"/>
      <c r="XJ696" s="303"/>
      <c r="XK696" s="303"/>
      <c r="XL696" s="303"/>
      <c r="XM696" s="303"/>
      <c r="XN696" s="303"/>
      <c r="XO696" s="303"/>
      <c r="XP696" s="303"/>
      <c r="XQ696" s="303"/>
      <c r="XR696" s="303"/>
      <c r="XS696" s="303"/>
      <c r="XT696" s="303"/>
      <c r="XU696" s="303"/>
      <c r="XV696" s="303"/>
      <c r="XW696" s="303"/>
      <c r="XX696" s="303"/>
      <c r="XY696" s="303"/>
      <c r="XZ696" s="303"/>
      <c r="YA696" s="303"/>
      <c r="YB696" s="303"/>
      <c r="YC696" s="303"/>
      <c r="YD696" s="303"/>
      <c r="YE696" s="303"/>
      <c r="YF696" s="303"/>
      <c r="YG696" s="303"/>
      <c r="YH696" s="303"/>
      <c r="YI696" s="303"/>
      <c r="YJ696" s="303"/>
      <c r="YK696" s="303"/>
      <c r="YL696" s="303"/>
      <c r="YM696" s="303"/>
      <c r="YN696" s="303"/>
      <c r="YO696" s="303"/>
      <c r="YP696" s="303"/>
      <c r="YQ696" s="303"/>
      <c r="YR696" s="303"/>
      <c r="YS696" s="303"/>
      <c r="YT696" s="303"/>
      <c r="YU696" s="303"/>
      <c r="YV696" s="303"/>
      <c r="YW696" s="303"/>
      <c r="YX696" s="303"/>
      <c r="YY696" s="303"/>
      <c r="YZ696" s="303"/>
      <c r="ZA696" s="303"/>
      <c r="ZB696" s="303"/>
      <c r="ZC696" s="303"/>
      <c r="ZD696" s="303"/>
      <c r="ZE696" s="303"/>
      <c r="ZF696" s="303"/>
      <c r="ZG696" s="303"/>
      <c r="ZH696" s="303"/>
      <c r="ZI696" s="303"/>
      <c r="ZJ696" s="303"/>
      <c r="ZK696" s="303"/>
      <c r="ZL696" s="303"/>
      <c r="ZM696" s="303"/>
      <c r="ZN696" s="303"/>
      <c r="ZO696" s="303"/>
      <c r="ZP696" s="303"/>
      <c r="ZQ696" s="303"/>
      <c r="ZR696" s="303"/>
      <c r="ZS696" s="303"/>
      <c r="ZT696" s="303"/>
      <c r="ZU696" s="303"/>
      <c r="ZV696" s="303"/>
      <c r="ZW696" s="303"/>
      <c r="ZX696" s="303"/>
      <c r="ZY696" s="303"/>
      <c r="ZZ696" s="303"/>
      <c r="AAA696" s="303"/>
      <c r="AAB696" s="303"/>
      <c r="AAC696" s="303"/>
      <c r="AAD696" s="303"/>
      <c r="AAE696" s="303"/>
      <c r="AAF696" s="303"/>
      <c r="AAG696" s="303"/>
      <c r="AAH696" s="303"/>
      <c r="AAI696" s="303"/>
      <c r="AAJ696" s="303"/>
      <c r="AAK696" s="303"/>
      <c r="AAL696" s="303"/>
      <c r="AAM696" s="303"/>
      <c r="AAN696" s="303"/>
      <c r="AAO696" s="303"/>
      <c r="AAP696" s="303"/>
      <c r="AAQ696" s="303"/>
      <c r="AAR696" s="303"/>
      <c r="AAS696" s="303"/>
      <c r="AAT696" s="303"/>
      <c r="AAU696" s="303"/>
      <c r="AAV696" s="303"/>
      <c r="AAW696" s="303"/>
      <c r="AAX696" s="303"/>
      <c r="AAY696" s="303"/>
      <c r="AAZ696" s="303"/>
      <c r="ABA696" s="303"/>
      <c r="ABB696" s="303"/>
      <c r="ABC696" s="303"/>
      <c r="ABD696" s="303"/>
      <c r="ABE696" s="303"/>
      <c r="ABF696" s="303"/>
      <c r="ABG696" s="303"/>
      <c r="ABH696" s="303"/>
      <c r="ABI696" s="303"/>
      <c r="ABJ696" s="303"/>
      <c r="ABK696" s="303"/>
      <c r="ABL696" s="303"/>
      <c r="ABM696" s="303"/>
      <c r="ABN696" s="303"/>
      <c r="ABO696" s="303"/>
      <c r="ABP696" s="303"/>
      <c r="ABQ696" s="303"/>
      <c r="ABR696" s="303"/>
      <c r="ABS696" s="303"/>
      <c r="ABT696" s="303"/>
      <c r="ABU696" s="303"/>
      <c r="ABV696" s="303"/>
      <c r="ABW696" s="303"/>
      <c r="ABX696" s="303"/>
      <c r="ABY696" s="303"/>
      <c r="ABZ696" s="303"/>
      <c r="ACA696" s="303"/>
      <c r="ACB696" s="303"/>
      <c r="ACC696" s="303"/>
      <c r="ACD696" s="303"/>
      <c r="ACE696" s="303"/>
      <c r="ACF696" s="303"/>
      <c r="ACG696" s="303"/>
      <c r="ACH696" s="303"/>
      <c r="ACI696" s="303"/>
      <c r="ACJ696" s="303"/>
      <c r="ACK696" s="303"/>
      <c r="ACL696" s="303"/>
      <c r="ACM696" s="303"/>
      <c r="ACN696" s="303"/>
      <c r="ACO696" s="303"/>
      <c r="ACP696" s="303"/>
      <c r="ACQ696" s="303"/>
      <c r="ACR696" s="303"/>
      <c r="ACS696" s="303"/>
      <c r="ACT696" s="303"/>
      <c r="ACU696" s="303"/>
      <c r="ACV696" s="303"/>
      <c r="ACW696" s="303"/>
      <c r="ACX696" s="303"/>
      <c r="ACY696" s="303"/>
      <c r="ACZ696" s="303"/>
      <c r="ADA696" s="303"/>
      <c r="ADB696" s="303"/>
      <c r="ADC696" s="303"/>
      <c r="ADD696" s="303"/>
      <c r="ADE696" s="303"/>
      <c r="ADF696" s="303"/>
      <c r="ADG696" s="303"/>
      <c r="ADH696" s="303"/>
      <c r="ADI696" s="303"/>
      <c r="ADJ696" s="303"/>
      <c r="ADK696" s="303"/>
      <c r="ADL696" s="303"/>
      <c r="ADM696" s="303"/>
      <c r="ADN696" s="303"/>
      <c r="ADO696" s="303"/>
      <c r="ADP696" s="303"/>
      <c r="ADQ696" s="303"/>
      <c r="ADR696" s="303"/>
      <c r="ADS696" s="303"/>
      <c r="ADT696" s="303"/>
      <c r="ADU696" s="303"/>
      <c r="ADV696" s="303"/>
      <c r="ADW696" s="303"/>
      <c r="ADX696" s="303"/>
      <c r="ADY696" s="303"/>
      <c r="ADZ696" s="303"/>
      <c r="AEA696" s="303"/>
      <c r="AEB696" s="303"/>
      <c r="AEC696" s="303"/>
      <c r="AED696" s="303"/>
      <c r="AEE696" s="303"/>
      <c r="AEF696" s="303"/>
      <c r="AEG696" s="303"/>
      <c r="AEH696" s="303"/>
      <c r="AEI696" s="303"/>
      <c r="AEJ696" s="303"/>
      <c r="AEK696" s="303"/>
      <c r="AEL696" s="303"/>
      <c r="AEM696" s="303"/>
      <c r="AEN696" s="303"/>
      <c r="AEO696" s="303"/>
      <c r="AEP696" s="303"/>
      <c r="AEQ696" s="303"/>
      <c r="AER696" s="303"/>
      <c r="AES696" s="303"/>
      <c r="AET696" s="303"/>
      <c r="AEU696" s="303"/>
      <c r="AEV696" s="303"/>
      <c r="AEW696" s="303"/>
      <c r="AEX696" s="303"/>
      <c r="AEY696" s="303"/>
      <c r="AEZ696" s="303"/>
      <c r="AFA696" s="303"/>
      <c r="AFB696" s="303"/>
      <c r="AFC696" s="303"/>
      <c r="AFD696" s="303"/>
      <c r="AFE696" s="303"/>
      <c r="AFF696" s="303"/>
      <c r="AFG696" s="303"/>
      <c r="AFH696" s="303"/>
      <c r="AFI696" s="303"/>
      <c r="AFJ696" s="303"/>
      <c r="AFK696" s="303"/>
      <c r="AFL696" s="303"/>
      <c r="AFM696" s="303"/>
      <c r="AFN696" s="303"/>
      <c r="AFO696" s="303"/>
      <c r="AFP696" s="303"/>
      <c r="AFQ696" s="303"/>
      <c r="AFR696" s="303"/>
      <c r="AFS696" s="303"/>
      <c r="AFT696" s="303"/>
      <c r="AFU696" s="303"/>
      <c r="AFV696" s="303"/>
      <c r="AFW696" s="303"/>
      <c r="AFX696" s="303"/>
      <c r="AFY696" s="303"/>
      <c r="AFZ696" s="303"/>
      <c r="AGA696" s="303"/>
      <c r="AGB696" s="303"/>
      <c r="AGC696" s="303"/>
      <c r="AGD696" s="303"/>
      <c r="AGE696" s="303"/>
      <c r="AGF696" s="303"/>
      <c r="AGG696" s="303"/>
      <c r="AGH696" s="303"/>
      <c r="AGI696" s="303"/>
      <c r="AGJ696" s="303"/>
      <c r="AGK696" s="303"/>
      <c r="AGL696" s="303"/>
      <c r="AGM696" s="303"/>
      <c r="AGN696" s="303"/>
      <c r="AGO696" s="303"/>
      <c r="AGP696" s="303"/>
      <c r="AGQ696" s="303"/>
      <c r="AGR696" s="303"/>
      <c r="AGS696" s="303"/>
      <c r="AGT696" s="303"/>
      <c r="AGU696" s="303"/>
      <c r="AGV696" s="303"/>
      <c r="AGW696" s="303"/>
      <c r="AGX696" s="303"/>
      <c r="AGY696" s="303"/>
      <c r="AGZ696" s="303"/>
      <c r="AHA696" s="303"/>
      <c r="AHB696" s="303"/>
      <c r="AHC696" s="303"/>
      <c r="AHD696" s="303"/>
      <c r="AHE696" s="303"/>
      <c r="AHF696" s="303"/>
      <c r="AHG696" s="303"/>
      <c r="AHH696" s="303"/>
      <c r="AHI696" s="303"/>
      <c r="AHJ696" s="303"/>
      <c r="AHK696" s="303"/>
      <c r="AHL696" s="303"/>
      <c r="AHM696" s="303"/>
      <c r="AHN696" s="303"/>
      <c r="AHO696" s="303"/>
      <c r="AHP696" s="303"/>
      <c r="AHQ696" s="303"/>
      <c r="AHR696" s="303"/>
      <c r="AHS696" s="303"/>
      <c r="AHT696" s="303"/>
      <c r="AHU696" s="303"/>
      <c r="AHV696" s="303"/>
      <c r="AHW696" s="303"/>
      <c r="AHX696" s="303"/>
      <c r="AHY696" s="303"/>
      <c r="AHZ696" s="303"/>
      <c r="AIA696" s="303"/>
      <c r="AIB696" s="303"/>
      <c r="AIC696" s="303"/>
      <c r="AID696" s="303"/>
      <c r="AIE696" s="303"/>
      <c r="AIF696" s="303"/>
      <c r="AIG696" s="303"/>
      <c r="AIH696" s="303"/>
      <c r="AII696" s="303"/>
      <c r="AIJ696" s="303"/>
      <c r="AIK696" s="303"/>
      <c r="AIL696" s="303"/>
      <c r="AIM696" s="303"/>
      <c r="AIN696" s="303"/>
      <c r="AIO696" s="303"/>
      <c r="AIP696" s="303"/>
      <c r="AIQ696" s="303"/>
      <c r="AIR696" s="303"/>
      <c r="AIS696" s="303"/>
      <c r="AIT696" s="303"/>
      <c r="AIU696" s="303"/>
      <c r="AIV696" s="303"/>
      <c r="AIW696" s="303"/>
      <c r="AIX696" s="303"/>
      <c r="AIY696" s="303"/>
      <c r="AIZ696" s="303"/>
      <c r="AJA696" s="303"/>
      <c r="AJB696" s="303"/>
      <c r="AJC696" s="303"/>
      <c r="AJD696" s="303"/>
      <c r="AJE696" s="303"/>
      <c r="AJF696" s="303"/>
      <c r="AJG696" s="303"/>
      <c r="AJH696" s="303"/>
      <c r="AJI696" s="303"/>
      <c r="AJJ696" s="303"/>
      <c r="AJK696" s="303"/>
      <c r="AJL696" s="303"/>
      <c r="AJM696" s="303"/>
      <c r="AJN696" s="303"/>
      <c r="AJO696" s="303"/>
      <c r="AJP696" s="303"/>
      <c r="AJQ696" s="303"/>
      <c r="AJR696" s="303"/>
      <c r="AJS696" s="303"/>
      <c r="AJT696" s="303"/>
      <c r="AJU696" s="303"/>
      <c r="AJV696" s="303"/>
      <c r="AJW696" s="303"/>
      <c r="AJX696" s="303"/>
      <c r="AJY696" s="303"/>
      <c r="AJZ696" s="303"/>
      <c r="AKA696" s="303"/>
      <c r="AKB696" s="303"/>
      <c r="AKC696" s="303"/>
      <c r="AKD696" s="303"/>
      <c r="AKE696" s="303"/>
      <c r="AKF696" s="303"/>
      <c r="AKG696" s="303"/>
      <c r="AKH696" s="303"/>
      <c r="AKI696" s="303"/>
      <c r="AKJ696" s="303"/>
      <c r="AKK696" s="303"/>
      <c r="AKL696" s="303"/>
      <c r="AKM696" s="303"/>
      <c r="AKN696" s="303"/>
      <c r="AKO696" s="303"/>
      <c r="AKP696" s="303"/>
      <c r="AKQ696" s="303"/>
      <c r="AKR696" s="303"/>
      <c r="AKS696" s="303"/>
      <c r="AKT696" s="303"/>
      <c r="AKU696" s="303"/>
      <c r="AKV696" s="303"/>
      <c r="AKW696" s="303"/>
      <c r="AKX696" s="303"/>
      <c r="AKY696" s="303"/>
      <c r="AKZ696" s="303"/>
      <c r="ALA696" s="303"/>
      <c r="ALB696" s="303"/>
      <c r="ALC696" s="303"/>
      <c r="ALD696" s="303"/>
      <c r="ALE696" s="303"/>
      <c r="ALF696" s="303"/>
      <c r="ALG696" s="303"/>
      <c r="ALH696" s="303"/>
      <c r="ALI696" s="303"/>
      <c r="ALJ696" s="303"/>
      <c r="ALK696" s="303"/>
      <c r="ALL696" s="303"/>
      <c r="ALM696" s="303"/>
      <c r="ALN696" s="303"/>
      <c r="ALO696" s="303"/>
      <c r="ALP696" s="303"/>
      <c r="ALQ696" s="303"/>
      <c r="ALR696" s="303"/>
      <c r="ALS696" s="303"/>
      <c r="ALT696" s="303"/>
      <c r="ALU696" s="303"/>
      <c r="ALV696" s="303"/>
      <c r="ALW696" s="303"/>
      <c r="ALX696" s="303"/>
      <c r="ALY696" s="303"/>
      <c r="ALZ696" s="303"/>
      <c r="AMA696" s="303"/>
      <c r="AMB696" s="303"/>
      <c r="AMC696" s="303"/>
      <c r="AMD696" s="303"/>
      <c r="AME696" s="303"/>
      <c r="AMF696" s="303"/>
      <c r="AMG696" s="303"/>
      <c r="AMH696" s="303"/>
      <c r="AMI696" s="303"/>
      <c r="AMJ696" s="303"/>
      <c r="AMK696" s="303"/>
      <c r="AML696" s="303"/>
      <c r="AMM696" s="303"/>
      <c r="AMN696" s="303"/>
    </row>
    <row r="697" spans="1:1028" s="266" customFormat="1" ht="12.75" customHeight="1">
      <c r="A697" s="303">
        <v>0</v>
      </c>
      <c r="B697" s="303">
        <v>0</v>
      </c>
      <c r="C697" s="303" t="s">
        <v>6448</v>
      </c>
      <c r="D697" s="303"/>
      <c r="E697" s="303"/>
      <c r="F697" s="308" t="s">
        <v>6343</v>
      </c>
      <c r="G697" s="303"/>
      <c r="H697" s="303"/>
      <c r="I697" s="405" t="s">
        <v>4446</v>
      </c>
      <c r="J697" s="405"/>
      <c r="K697" s="303"/>
      <c r="L697" s="303"/>
      <c r="M697" s="303"/>
      <c r="N697" s="303" t="s">
        <v>1448</v>
      </c>
      <c r="O697" s="303"/>
      <c r="P697" s="302"/>
      <c r="Q697" s="302"/>
      <c r="R697" s="303" t="s">
        <v>6442</v>
      </c>
      <c r="S697" s="303" t="s">
        <v>6449</v>
      </c>
      <c r="T697" s="303" t="s">
        <v>1483</v>
      </c>
      <c r="U697" s="266" t="s">
        <v>2860</v>
      </c>
      <c r="W697" s="303"/>
      <c r="X697" s="366"/>
      <c r="Y697" s="303"/>
      <c r="Z697" s="303" t="s">
        <v>1218</v>
      </c>
      <c r="AA697" s="303" t="s">
        <v>1170</v>
      </c>
      <c r="AB697" s="303"/>
      <c r="AC697" s="303"/>
      <c r="AD697" s="303"/>
      <c r="AE697" s="303" t="s">
        <v>2575</v>
      </c>
      <c r="AF697" s="306"/>
      <c r="AG697" s="306">
        <v>1</v>
      </c>
      <c r="AH697" s="306" t="s">
        <v>5945</v>
      </c>
      <c r="AI697" s="306" t="s">
        <v>4440</v>
      </c>
      <c r="AJ697" s="306" t="s">
        <v>5952</v>
      </c>
      <c r="AK697" s="306" t="s">
        <v>72</v>
      </c>
      <c r="AL697" s="307" t="s">
        <v>6377</v>
      </c>
      <c r="AM697" s="303"/>
      <c r="AN697" s="303"/>
      <c r="AO697" s="303"/>
      <c r="AP697" s="303"/>
      <c r="AR697" s="29" t="str">
        <f t="shared" si="108"/>
        <v>1</v>
      </c>
      <c r="AS697" s="29">
        <f t="shared" si="102"/>
        <v>0</v>
      </c>
      <c r="AT697" s="303">
        <v>0</v>
      </c>
      <c r="AU697" s="303"/>
      <c r="AV697" s="303"/>
      <c r="AW697" s="29" t="str">
        <f t="shared" si="110"/>
        <v/>
      </c>
      <c r="AX697" s="29" t="str">
        <f t="shared" si="103"/>
        <v/>
      </c>
      <c r="AY697" s="29" t="str">
        <f t="shared" si="109"/>
        <v>https://media.mediathek-tanz-theater.de/iiif/2/nvt_img-i37-004.JP2</v>
      </c>
      <c r="AZ697" s="29" t="str">
        <f t="shared" si="104"/>
        <v>image/jp2</v>
      </c>
      <c r="BA697" s="29" t="str">
        <f t="shared" si="105"/>
        <v>presentation/iiif</v>
      </c>
      <c r="BB697" s="29" t="str">
        <f t="shared" si="106"/>
        <v>https://media.mediathek-tanz-theater.de/iiif/2/nvt_img-i37-004.JP2/full/100,/0/default.jpg</v>
      </c>
      <c r="BC697" s="29" t="str">
        <f t="shared" si="101"/>
        <v>image/jpeg</v>
      </c>
      <c r="BD697" s="29" t="str">
        <f t="shared" si="107"/>
        <v>presentation/thumbnail</v>
      </c>
      <c r="BE697" s="303"/>
      <c r="BF697" s="303"/>
      <c r="BG697" s="303"/>
      <c r="BH697" s="303"/>
      <c r="BI697" s="303"/>
      <c r="BJ697" s="303"/>
      <c r="BK697" s="303"/>
      <c r="BL697" s="303"/>
      <c r="BM697" s="303"/>
      <c r="BN697" s="303"/>
      <c r="BO697" s="303"/>
      <c r="BP697" s="303"/>
      <c r="BQ697" s="303"/>
      <c r="BR697" s="303"/>
      <c r="BS697" s="303"/>
      <c r="BT697" s="303"/>
      <c r="BU697" s="303"/>
      <c r="BV697" s="303"/>
      <c r="BW697" s="303"/>
      <c r="BX697" s="303"/>
      <c r="BY697" s="303"/>
      <c r="BZ697" s="303"/>
      <c r="CA697" s="303"/>
      <c r="CB697" s="303"/>
      <c r="CC697" s="303"/>
      <c r="CD697" s="303"/>
      <c r="CE697" s="303"/>
      <c r="CF697" s="303"/>
      <c r="CG697" s="303"/>
      <c r="CH697" s="303"/>
      <c r="CI697" s="303"/>
      <c r="CJ697" s="303"/>
      <c r="CK697" s="303"/>
      <c r="CL697" s="303"/>
      <c r="CM697" s="303"/>
      <c r="CN697" s="303"/>
      <c r="CO697" s="303"/>
      <c r="CP697" s="303"/>
      <c r="CQ697" s="303"/>
      <c r="CR697" s="303"/>
      <c r="CS697" s="303"/>
      <c r="CT697" s="303"/>
      <c r="CU697" s="303"/>
      <c r="CV697" s="303"/>
      <c r="CW697" s="303"/>
      <c r="CX697" s="303"/>
      <c r="CY697" s="303"/>
      <c r="CZ697" s="303"/>
      <c r="DA697" s="303"/>
      <c r="DB697" s="303"/>
      <c r="DC697" s="303"/>
      <c r="DD697" s="303"/>
      <c r="DE697" s="303"/>
      <c r="DF697" s="303"/>
      <c r="DG697" s="303"/>
      <c r="DH697" s="303"/>
      <c r="DI697" s="303"/>
      <c r="DJ697" s="303"/>
      <c r="DK697" s="303"/>
      <c r="DL697" s="303"/>
      <c r="DM697" s="303"/>
      <c r="DN697" s="303"/>
      <c r="DO697" s="303"/>
      <c r="DP697" s="303"/>
      <c r="DQ697" s="303"/>
      <c r="DR697" s="303"/>
      <c r="DS697" s="303"/>
      <c r="DT697" s="303"/>
      <c r="DU697" s="303"/>
      <c r="DV697" s="303"/>
      <c r="DW697" s="303"/>
      <c r="DX697" s="303"/>
      <c r="DY697" s="303"/>
      <c r="DZ697" s="303"/>
      <c r="EA697" s="303"/>
      <c r="EB697" s="303"/>
      <c r="EC697" s="303"/>
      <c r="ED697" s="303"/>
      <c r="EE697" s="303"/>
      <c r="EF697" s="303"/>
      <c r="EG697" s="303"/>
      <c r="EH697" s="303"/>
      <c r="EI697" s="303"/>
      <c r="EJ697" s="303"/>
      <c r="EK697" s="303"/>
      <c r="EL697" s="303"/>
      <c r="EM697" s="303"/>
      <c r="EN697" s="303"/>
      <c r="EO697" s="303"/>
      <c r="EP697" s="303"/>
      <c r="EQ697" s="303"/>
      <c r="ER697" s="303"/>
      <c r="ES697" s="303"/>
      <c r="ET697" s="303"/>
      <c r="EU697" s="303"/>
      <c r="EV697" s="303"/>
      <c r="EW697" s="303"/>
      <c r="EX697" s="303"/>
      <c r="EY697" s="303"/>
      <c r="EZ697" s="303"/>
      <c r="FA697" s="303"/>
      <c r="FB697" s="303"/>
      <c r="FC697" s="303"/>
      <c r="FD697" s="303"/>
      <c r="FE697" s="303"/>
      <c r="FF697" s="303"/>
      <c r="FG697" s="303"/>
      <c r="FH697" s="303"/>
      <c r="FI697" s="303"/>
      <c r="FJ697" s="303"/>
      <c r="FK697" s="303"/>
      <c r="FL697" s="303"/>
      <c r="FM697" s="303"/>
      <c r="FN697" s="303"/>
      <c r="FO697" s="303"/>
      <c r="FP697" s="303"/>
      <c r="FQ697" s="303"/>
      <c r="FR697" s="303"/>
      <c r="FS697" s="303"/>
      <c r="FT697" s="303"/>
      <c r="FU697" s="303"/>
      <c r="FV697" s="303"/>
      <c r="FW697" s="303"/>
      <c r="FX697" s="303"/>
      <c r="FY697" s="303"/>
      <c r="FZ697" s="303"/>
      <c r="GA697" s="303"/>
      <c r="GB697" s="303"/>
      <c r="GC697" s="303"/>
      <c r="GD697" s="303"/>
      <c r="GE697" s="303"/>
      <c r="GF697" s="303"/>
      <c r="GG697" s="303"/>
      <c r="GH697" s="303"/>
      <c r="GI697" s="303"/>
      <c r="GJ697" s="303"/>
      <c r="GK697" s="303"/>
      <c r="GL697" s="303"/>
      <c r="GM697" s="303"/>
      <c r="GN697" s="303"/>
      <c r="GO697" s="303"/>
      <c r="GP697" s="303"/>
      <c r="GQ697" s="303"/>
      <c r="GR697" s="303"/>
      <c r="GS697" s="303"/>
      <c r="GT697" s="303"/>
      <c r="GU697" s="303"/>
      <c r="GV697" s="303"/>
      <c r="GW697" s="303"/>
      <c r="GX697" s="303"/>
      <c r="GY697" s="303"/>
      <c r="GZ697" s="303"/>
      <c r="HA697" s="303"/>
      <c r="HB697" s="303"/>
      <c r="HC697" s="303"/>
      <c r="HD697" s="303"/>
      <c r="HE697" s="303"/>
      <c r="HF697" s="303"/>
      <c r="HG697" s="303"/>
      <c r="HH697" s="303"/>
      <c r="HI697" s="303"/>
      <c r="HJ697" s="303"/>
      <c r="HK697" s="303"/>
      <c r="HL697" s="303"/>
      <c r="HM697" s="303"/>
      <c r="HN697" s="303"/>
      <c r="HO697" s="303"/>
      <c r="HP697" s="303"/>
      <c r="HQ697" s="303"/>
      <c r="HR697" s="303"/>
      <c r="HS697" s="303"/>
      <c r="HT697" s="303"/>
      <c r="HU697" s="303"/>
      <c r="HV697" s="303"/>
      <c r="HW697" s="303"/>
      <c r="HX697" s="303"/>
      <c r="HY697" s="303"/>
      <c r="HZ697" s="303"/>
      <c r="IA697" s="303"/>
      <c r="IB697" s="303"/>
      <c r="IC697" s="303"/>
      <c r="ID697" s="303"/>
      <c r="IE697" s="303"/>
      <c r="IF697" s="303"/>
      <c r="IG697" s="303"/>
      <c r="IH697" s="303"/>
      <c r="II697" s="303"/>
      <c r="IJ697" s="303"/>
      <c r="IK697" s="303"/>
      <c r="IL697" s="303"/>
      <c r="IM697" s="303"/>
      <c r="IN697" s="303"/>
      <c r="IO697" s="303"/>
      <c r="IP697" s="303"/>
      <c r="IQ697" s="303"/>
      <c r="IR697" s="303"/>
      <c r="IS697" s="303"/>
      <c r="IT697" s="303"/>
      <c r="IU697" s="303"/>
      <c r="IV697" s="303"/>
      <c r="IW697" s="303"/>
      <c r="IX697" s="303"/>
      <c r="IY697" s="303"/>
      <c r="IZ697" s="303"/>
      <c r="JA697" s="303"/>
      <c r="JB697" s="303"/>
      <c r="JC697" s="303"/>
      <c r="JD697" s="303"/>
      <c r="JE697" s="303"/>
      <c r="JF697" s="303"/>
      <c r="JG697" s="303"/>
      <c r="JH697" s="303"/>
      <c r="JI697" s="303"/>
      <c r="JJ697" s="303"/>
      <c r="JK697" s="303"/>
      <c r="JL697" s="303"/>
      <c r="JM697" s="303"/>
      <c r="JN697" s="303"/>
      <c r="JO697" s="303"/>
      <c r="JP697" s="303"/>
      <c r="JQ697" s="303"/>
      <c r="JR697" s="303"/>
      <c r="JS697" s="303"/>
      <c r="JT697" s="303"/>
      <c r="JU697" s="303"/>
      <c r="JV697" s="303"/>
      <c r="JW697" s="303"/>
      <c r="JX697" s="303"/>
      <c r="JY697" s="303"/>
      <c r="JZ697" s="303"/>
      <c r="KA697" s="303"/>
      <c r="KB697" s="303"/>
      <c r="KC697" s="303"/>
      <c r="KD697" s="303"/>
      <c r="KE697" s="303"/>
      <c r="KF697" s="303"/>
      <c r="KG697" s="303"/>
      <c r="KH697" s="303"/>
      <c r="KI697" s="303"/>
      <c r="KJ697" s="303"/>
      <c r="KK697" s="303"/>
      <c r="KL697" s="303"/>
      <c r="KM697" s="303"/>
      <c r="KN697" s="303"/>
      <c r="KO697" s="303"/>
      <c r="KP697" s="303"/>
      <c r="KQ697" s="303"/>
      <c r="KR697" s="303"/>
      <c r="KS697" s="303"/>
      <c r="KT697" s="303"/>
      <c r="KU697" s="303"/>
      <c r="KV697" s="303"/>
      <c r="KW697" s="303"/>
      <c r="KX697" s="303"/>
      <c r="KY697" s="303"/>
      <c r="KZ697" s="303"/>
      <c r="LA697" s="303"/>
      <c r="LB697" s="303"/>
      <c r="LC697" s="303"/>
      <c r="LD697" s="303"/>
      <c r="LE697" s="303"/>
      <c r="LF697" s="303"/>
      <c r="LG697" s="303"/>
      <c r="LH697" s="303"/>
      <c r="LI697" s="303"/>
      <c r="LJ697" s="303"/>
      <c r="LK697" s="303"/>
      <c r="LL697" s="303"/>
      <c r="LM697" s="303"/>
      <c r="LN697" s="303"/>
      <c r="LO697" s="303"/>
      <c r="LP697" s="303"/>
      <c r="LQ697" s="303"/>
      <c r="LR697" s="303"/>
      <c r="LS697" s="303"/>
      <c r="LT697" s="303"/>
      <c r="LU697" s="303"/>
      <c r="LV697" s="303"/>
      <c r="LW697" s="303"/>
      <c r="LX697" s="303"/>
      <c r="LY697" s="303"/>
      <c r="LZ697" s="303"/>
      <c r="MA697" s="303"/>
      <c r="MB697" s="303"/>
      <c r="MC697" s="303"/>
      <c r="MD697" s="303"/>
      <c r="ME697" s="303"/>
      <c r="MF697" s="303"/>
      <c r="MG697" s="303"/>
      <c r="MH697" s="303"/>
      <c r="MI697" s="303"/>
      <c r="MJ697" s="303"/>
      <c r="MK697" s="303"/>
      <c r="ML697" s="303"/>
      <c r="MM697" s="303"/>
      <c r="MN697" s="303"/>
      <c r="MO697" s="303"/>
      <c r="MP697" s="303"/>
      <c r="MQ697" s="303"/>
      <c r="MR697" s="303"/>
      <c r="MS697" s="303"/>
      <c r="MT697" s="303"/>
      <c r="MU697" s="303"/>
      <c r="MV697" s="303"/>
      <c r="MW697" s="303"/>
      <c r="MX697" s="303"/>
      <c r="MY697" s="303"/>
      <c r="MZ697" s="303"/>
      <c r="NA697" s="303"/>
      <c r="NB697" s="303"/>
      <c r="NC697" s="303"/>
      <c r="ND697" s="303"/>
      <c r="NE697" s="303"/>
      <c r="NF697" s="303"/>
      <c r="NG697" s="303"/>
      <c r="NH697" s="303"/>
      <c r="NI697" s="303"/>
      <c r="NJ697" s="303"/>
      <c r="NK697" s="303"/>
      <c r="NL697" s="303"/>
      <c r="NM697" s="303"/>
      <c r="NN697" s="303"/>
      <c r="NO697" s="303"/>
      <c r="NP697" s="303"/>
      <c r="NQ697" s="303"/>
      <c r="NR697" s="303"/>
      <c r="NS697" s="303"/>
      <c r="NT697" s="303"/>
      <c r="NU697" s="303"/>
      <c r="NV697" s="303"/>
      <c r="NW697" s="303"/>
      <c r="NX697" s="303"/>
      <c r="NY697" s="303"/>
      <c r="NZ697" s="303"/>
      <c r="OA697" s="303"/>
      <c r="OB697" s="303"/>
      <c r="OC697" s="303"/>
      <c r="OD697" s="303"/>
      <c r="OE697" s="303"/>
      <c r="OF697" s="303"/>
      <c r="OG697" s="303"/>
      <c r="OH697" s="303"/>
      <c r="OI697" s="303"/>
      <c r="OJ697" s="303"/>
      <c r="OK697" s="303"/>
      <c r="OL697" s="303"/>
      <c r="OM697" s="303"/>
      <c r="ON697" s="303"/>
      <c r="OO697" s="303"/>
      <c r="OP697" s="303"/>
      <c r="OQ697" s="303"/>
      <c r="OR697" s="303"/>
      <c r="OS697" s="303"/>
      <c r="OT697" s="303"/>
      <c r="OU697" s="303"/>
      <c r="OV697" s="303"/>
      <c r="OW697" s="303"/>
      <c r="OX697" s="303"/>
      <c r="OY697" s="303"/>
      <c r="OZ697" s="303"/>
      <c r="PA697" s="303"/>
      <c r="PB697" s="303"/>
      <c r="PC697" s="303"/>
      <c r="PD697" s="303"/>
      <c r="PE697" s="303"/>
      <c r="PF697" s="303"/>
      <c r="PG697" s="303"/>
      <c r="PH697" s="303"/>
      <c r="PI697" s="303"/>
      <c r="PJ697" s="303"/>
      <c r="PK697" s="303"/>
      <c r="PL697" s="303"/>
      <c r="PM697" s="303"/>
      <c r="PN697" s="303"/>
      <c r="PO697" s="303"/>
      <c r="PP697" s="303"/>
      <c r="PQ697" s="303"/>
      <c r="PR697" s="303"/>
      <c r="PS697" s="303"/>
      <c r="PT697" s="303"/>
      <c r="PU697" s="303"/>
      <c r="PV697" s="303"/>
      <c r="PW697" s="303"/>
      <c r="PX697" s="303"/>
      <c r="PY697" s="303"/>
      <c r="PZ697" s="303"/>
      <c r="QA697" s="303"/>
      <c r="QB697" s="303"/>
      <c r="QC697" s="303"/>
      <c r="QD697" s="303"/>
      <c r="QE697" s="303"/>
      <c r="QF697" s="303"/>
      <c r="QG697" s="303"/>
      <c r="QH697" s="303"/>
      <c r="QI697" s="303"/>
      <c r="QJ697" s="303"/>
      <c r="QK697" s="303"/>
      <c r="QL697" s="303"/>
      <c r="QM697" s="303"/>
      <c r="QN697" s="303"/>
      <c r="QO697" s="303"/>
      <c r="QP697" s="303"/>
      <c r="QQ697" s="303"/>
      <c r="QR697" s="303"/>
      <c r="QS697" s="303"/>
      <c r="QT697" s="303"/>
      <c r="QU697" s="303"/>
      <c r="QV697" s="303"/>
      <c r="QW697" s="303"/>
      <c r="QX697" s="303"/>
      <c r="QY697" s="303"/>
      <c r="QZ697" s="303"/>
      <c r="RA697" s="303"/>
      <c r="RB697" s="303"/>
      <c r="RC697" s="303"/>
      <c r="RD697" s="303"/>
      <c r="RE697" s="303"/>
      <c r="RF697" s="303"/>
      <c r="RG697" s="303"/>
      <c r="RH697" s="303"/>
      <c r="RI697" s="303"/>
      <c r="RJ697" s="303"/>
      <c r="RK697" s="303"/>
      <c r="RL697" s="303"/>
      <c r="RM697" s="303"/>
      <c r="RN697" s="303"/>
      <c r="RO697" s="303"/>
      <c r="RP697" s="303"/>
      <c r="RQ697" s="303"/>
      <c r="RR697" s="303"/>
      <c r="RS697" s="303"/>
      <c r="RT697" s="303"/>
      <c r="RU697" s="303"/>
      <c r="RV697" s="303"/>
      <c r="RW697" s="303"/>
      <c r="RX697" s="303"/>
      <c r="RY697" s="303"/>
      <c r="RZ697" s="303"/>
      <c r="SA697" s="303"/>
      <c r="SB697" s="303"/>
      <c r="SC697" s="303"/>
      <c r="SD697" s="303"/>
      <c r="SE697" s="303"/>
      <c r="SF697" s="303"/>
      <c r="SG697" s="303"/>
      <c r="SH697" s="303"/>
      <c r="SI697" s="303"/>
      <c r="SJ697" s="303"/>
      <c r="SK697" s="303"/>
      <c r="SL697" s="303"/>
      <c r="SM697" s="303"/>
      <c r="SN697" s="303"/>
      <c r="SO697" s="303"/>
      <c r="SP697" s="303"/>
      <c r="SQ697" s="303"/>
      <c r="SR697" s="303"/>
      <c r="SS697" s="303"/>
      <c r="ST697" s="303"/>
      <c r="SU697" s="303"/>
      <c r="SV697" s="303"/>
      <c r="SW697" s="303"/>
      <c r="SX697" s="303"/>
      <c r="SY697" s="303"/>
      <c r="SZ697" s="303"/>
      <c r="TA697" s="303"/>
      <c r="TB697" s="303"/>
      <c r="TC697" s="303"/>
      <c r="TD697" s="303"/>
      <c r="TE697" s="303"/>
      <c r="TF697" s="303"/>
      <c r="TG697" s="303"/>
      <c r="TH697" s="303"/>
      <c r="TI697" s="303"/>
      <c r="TJ697" s="303"/>
      <c r="TK697" s="303"/>
      <c r="TL697" s="303"/>
      <c r="TM697" s="303"/>
      <c r="TN697" s="303"/>
      <c r="TO697" s="303"/>
      <c r="TP697" s="303"/>
      <c r="TQ697" s="303"/>
      <c r="TR697" s="303"/>
      <c r="TS697" s="303"/>
      <c r="TT697" s="303"/>
      <c r="TU697" s="303"/>
      <c r="TV697" s="303"/>
      <c r="TW697" s="303"/>
      <c r="TX697" s="303"/>
      <c r="TY697" s="303"/>
      <c r="TZ697" s="303"/>
      <c r="UA697" s="303"/>
      <c r="UB697" s="303"/>
      <c r="UC697" s="303"/>
      <c r="UD697" s="303"/>
      <c r="UE697" s="303"/>
      <c r="UF697" s="303"/>
      <c r="UG697" s="303"/>
      <c r="UH697" s="303"/>
      <c r="UI697" s="303"/>
      <c r="UJ697" s="303"/>
      <c r="UK697" s="303"/>
      <c r="UL697" s="303"/>
      <c r="UM697" s="303"/>
      <c r="UN697" s="303"/>
      <c r="UO697" s="303"/>
      <c r="UP697" s="303"/>
      <c r="UQ697" s="303"/>
      <c r="UR697" s="303"/>
      <c r="US697" s="303"/>
      <c r="UT697" s="303"/>
      <c r="UU697" s="303"/>
      <c r="UV697" s="303"/>
      <c r="UW697" s="303"/>
      <c r="UX697" s="303"/>
      <c r="UY697" s="303"/>
      <c r="UZ697" s="303"/>
      <c r="VA697" s="303"/>
      <c r="VB697" s="303"/>
      <c r="VC697" s="303"/>
      <c r="VD697" s="303"/>
      <c r="VE697" s="303"/>
      <c r="VF697" s="303"/>
      <c r="VG697" s="303"/>
      <c r="VH697" s="303"/>
      <c r="VI697" s="303"/>
      <c r="VJ697" s="303"/>
      <c r="VK697" s="303"/>
      <c r="VL697" s="303"/>
      <c r="VM697" s="303"/>
      <c r="VN697" s="303"/>
      <c r="VO697" s="303"/>
      <c r="VP697" s="303"/>
      <c r="VQ697" s="303"/>
      <c r="VR697" s="303"/>
      <c r="VS697" s="303"/>
      <c r="VT697" s="303"/>
      <c r="VU697" s="303"/>
      <c r="VV697" s="303"/>
      <c r="VW697" s="303"/>
      <c r="VX697" s="303"/>
      <c r="VY697" s="303"/>
      <c r="VZ697" s="303"/>
      <c r="WA697" s="303"/>
      <c r="WB697" s="303"/>
      <c r="WC697" s="303"/>
      <c r="WD697" s="303"/>
      <c r="WE697" s="303"/>
      <c r="WF697" s="303"/>
      <c r="WG697" s="303"/>
      <c r="WH697" s="303"/>
      <c r="WI697" s="303"/>
      <c r="WJ697" s="303"/>
      <c r="WK697" s="303"/>
      <c r="WL697" s="303"/>
      <c r="WM697" s="303"/>
      <c r="WN697" s="303"/>
      <c r="WO697" s="303"/>
      <c r="WP697" s="303"/>
      <c r="WQ697" s="303"/>
      <c r="WR697" s="303"/>
      <c r="WS697" s="303"/>
      <c r="WT697" s="303"/>
      <c r="WU697" s="303"/>
      <c r="WV697" s="303"/>
      <c r="WW697" s="303"/>
      <c r="WX697" s="303"/>
      <c r="WY697" s="303"/>
      <c r="WZ697" s="303"/>
      <c r="XA697" s="303"/>
      <c r="XB697" s="303"/>
      <c r="XC697" s="303"/>
      <c r="XD697" s="303"/>
      <c r="XE697" s="303"/>
      <c r="XF697" s="303"/>
      <c r="XG697" s="303"/>
      <c r="XH697" s="303"/>
      <c r="XI697" s="303"/>
      <c r="XJ697" s="303"/>
      <c r="XK697" s="303"/>
      <c r="XL697" s="303"/>
      <c r="XM697" s="303"/>
      <c r="XN697" s="303"/>
      <c r="XO697" s="303"/>
      <c r="XP697" s="303"/>
      <c r="XQ697" s="303"/>
      <c r="XR697" s="303"/>
      <c r="XS697" s="303"/>
      <c r="XT697" s="303"/>
      <c r="XU697" s="303"/>
      <c r="XV697" s="303"/>
      <c r="XW697" s="303"/>
      <c r="XX697" s="303"/>
      <c r="XY697" s="303"/>
      <c r="XZ697" s="303"/>
      <c r="YA697" s="303"/>
      <c r="YB697" s="303"/>
      <c r="YC697" s="303"/>
      <c r="YD697" s="303"/>
      <c r="YE697" s="303"/>
      <c r="YF697" s="303"/>
      <c r="YG697" s="303"/>
      <c r="YH697" s="303"/>
      <c r="YI697" s="303"/>
      <c r="YJ697" s="303"/>
      <c r="YK697" s="303"/>
      <c r="YL697" s="303"/>
      <c r="YM697" s="303"/>
      <c r="YN697" s="303"/>
      <c r="YO697" s="303"/>
      <c r="YP697" s="303"/>
      <c r="YQ697" s="303"/>
      <c r="YR697" s="303"/>
      <c r="YS697" s="303"/>
      <c r="YT697" s="303"/>
      <c r="YU697" s="303"/>
      <c r="YV697" s="303"/>
      <c r="YW697" s="303"/>
      <c r="YX697" s="303"/>
      <c r="YY697" s="303"/>
      <c r="YZ697" s="303"/>
      <c r="ZA697" s="303"/>
      <c r="ZB697" s="303"/>
      <c r="ZC697" s="303"/>
      <c r="ZD697" s="303"/>
      <c r="ZE697" s="303"/>
      <c r="ZF697" s="303"/>
      <c r="ZG697" s="303"/>
      <c r="ZH697" s="303"/>
      <c r="ZI697" s="303"/>
      <c r="ZJ697" s="303"/>
      <c r="ZK697" s="303"/>
      <c r="ZL697" s="303"/>
      <c r="ZM697" s="303"/>
      <c r="ZN697" s="303"/>
      <c r="ZO697" s="303"/>
      <c r="ZP697" s="303"/>
      <c r="ZQ697" s="303"/>
      <c r="ZR697" s="303"/>
      <c r="ZS697" s="303"/>
      <c r="ZT697" s="303"/>
      <c r="ZU697" s="303"/>
      <c r="ZV697" s="303"/>
      <c r="ZW697" s="303"/>
      <c r="ZX697" s="303"/>
      <c r="ZY697" s="303"/>
      <c r="ZZ697" s="303"/>
      <c r="AAA697" s="303"/>
      <c r="AAB697" s="303"/>
      <c r="AAC697" s="303"/>
      <c r="AAD697" s="303"/>
      <c r="AAE697" s="303"/>
      <c r="AAF697" s="303"/>
      <c r="AAG697" s="303"/>
      <c r="AAH697" s="303"/>
      <c r="AAI697" s="303"/>
      <c r="AAJ697" s="303"/>
      <c r="AAK697" s="303"/>
      <c r="AAL697" s="303"/>
      <c r="AAM697" s="303"/>
      <c r="AAN697" s="303"/>
      <c r="AAO697" s="303"/>
      <c r="AAP697" s="303"/>
      <c r="AAQ697" s="303"/>
      <c r="AAR697" s="303"/>
      <c r="AAS697" s="303"/>
      <c r="AAT697" s="303"/>
      <c r="AAU697" s="303"/>
      <c r="AAV697" s="303"/>
      <c r="AAW697" s="303"/>
      <c r="AAX697" s="303"/>
      <c r="AAY697" s="303"/>
      <c r="AAZ697" s="303"/>
      <c r="ABA697" s="303"/>
      <c r="ABB697" s="303"/>
      <c r="ABC697" s="303"/>
      <c r="ABD697" s="303"/>
      <c r="ABE697" s="303"/>
      <c r="ABF697" s="303"/>
      <c r="ABG697" s="303"/>
      <c r="ABH697" s="303"/>
      <c r="ABI697" s="303"/>
      <c r="ABJ697" s="303"/>
      <c r="ABK697" s="303"/>
      <c r="ABL697" s="303"/>
      <c r="ABM697" s="303"/>
      <c r="ABN697" s="303"/>
      <c r="ABO697" s="303"/>
      <c r="ABP697" s="303"/>
      <c r="ABQ697" s="303"/>
      <c r="ABR697" s="303"/>
      <c r="ABS697" s="303"/>
      <c r="ABT697" s="303"/>
      <c r="ABU697" s="303"/>
      <c r="ABV697" s="303"/>
      <c r="ABW697" s="303"/>
      <c r="ABX697" s="303"/>
      <c r="ABY697" s="303"/>
      <c r="ABZ697" s="303"/>
      <c r="ACA697" s="303"/>
      <c r="ACB697" s="303"/>
      <c r="ACC697" s="303"/>
      <c r="ACD697" s="303"/>
      <c r="ACE697" s="303"/>
      <c r="ACF697" s="303"/>
      <c r="ACG697" s="303"/>
      <c r="ACH697" s="303"/>
      <c r="ACI697" s="303"/>
      <c r="ACJ697" s="303"/>
      <c r="ACK697" s="303"/>
      <c r="ACL697" s="303"/>
      <c r="ACM697" s="303"/>
      <c r="ACN697" s="303"/>
      <c r="ACO697" s="303"/>
      <c r="ACP697" s="303"/>
      <c r="ACQ697" s="303"/>
      <c r="ACR697" s="303"/>
      <c r="ACS697" s="303"/>
      <c r="ACT697" s="303"/>
      <c r="ACU697" s="303"/>
      <c r="ACV697" s="303"/>
      <c r="ACW697" s="303"/>
      <c r="ACX697" s="303"/>
      <c r="ACY697" s="303"/>
      <c r="ACZ697" s="303"/>
      <c r="ADA697" s="303"/>
      <c r="ADB697" s="303"/>
      <c r="ADC697" s="303"/>
      <c r="ADD697" s="303"/>
      <c r="ADE697" s="303"/>
      <c r="ADF697" s="303"/>
      <c r="ADG697" s="303"/>
      <c r="ADH697" s="303"/>
      <c r="ADI697" s="303"/>
      <c r="ADJ697" s="303"/>
      <c r="ADK697" s="303"/>
      <c r="ADL697" s="303"/>
      <c r="ADM697" s="303"/>
      <c r="ADN697" s="303"/>
      <c r="ADO697" s="303"/>
      <c r="ADP697" s="303"/>
      <c r="ADQ697" s="303"/>
      <c r="ADR697" s="303"/>
      <c r="ADS697" s="303"/>
      <c r="ADT697" s="303"/>
      <c r="ADU697" s="303"/>
      <c r="ADV697" s="303"/>
      <c r="ADW697" s="303"/>
      <c r="ADX697" s="303"/>
      <c r="ADY697" s="303"/>
      <c r="ADZ697" s="303"/>
      <c r="AEA697" s="303"/>
      <c r="AEB697" s="303"/>
      <c r="AEC697" s="303"/>
      <c r="AED697" s="303"/>
      <c r="AEE697" s="303"/>
      <c r="AEF697" s="303"/>
      <c r="AEG697" s="303"/>
      <c r="AEH697" s="303"/>
      <c r="AEI697" s="303"/>
      <c r="AEJ697" s="303"/>
      <c r="AEK697" s="303"/>
      <c r="AEL697" s="303"/>
      <c r="AEM697" s="303"/>
      <c r="AEN697" s="303"/>
      <c r="AEO697" s="303"/>
      <c r="AEP697" s="303"/>
      <c r="AEQ697" s="303"/>
      <c r="AER697" s="303"/>
      <c r="AES697" s="303"/>
      <c r="AET697" s="303"/>
      <c r="AEU697" s="303"/>
      <c r="AEV697" s="303"/>
      <c r="AEW697" s="303"/>
      <c r="AEX697" s="303"/>
      <c r="AEY697" s="303"/>
      <c r="AEZ697" s="303"/>
      <c r="AFA697" s="303"/>
      <c r="AFB697" s="303"/>
      <c r="AFC697" s="303"/>
      <c r="AFD697" s="303"/>
      <c r="AFE697" s="303"/>
      <c r="AFF697" s="303"/>
      <c r="AFG697" s="303"/>
      <c r="AFH697" s="303"/>
      <c r="AFI697" s="303"/>
      <c r="AFJ697" s="303"/>
      <c r="AFK697" s="303"/>
      <c r="AFL697" s="303"/>
      <c r="AFM697" s="303"/>
      <c r="AFN697" s="303"/>
      <c r="AFO697" s="303"/>
      <c r="AFP697" s="303"/>
      <c r="AFQ697" s="303"/>
      <c r="AFR697" s="303"/>
      <c r="AFS697" s="303"/>
      <c r="AFT697" s="303"/>
      <c r="AFU697" s="303"/>
      <c r="AFV697" s="303"/>
      <c r="AFW697" s="303"/>
      <c r="AFX697" s="303"/>
      <c r="AFY697" s="303"/>
      <c r="AFZ697" s="303"/>
      <c r="AGA697" s="303"/>
      <c r="AGB697" s="303"/>
      <c r="AGC697" s="303"/>
      <c r="AGD697" s="303"/>
      <c r="AGE697" s="303"/>
      <c r="AGF697" s="303"/>
      <c r="AGG697" s="303"/>
      <c r="AGH697" s="303"/>
      <c r="AGI697" s="303"/>
      <c r="AGJ697" s="303"/>
      <c r="AGK697" s="303"/>
      <c r="AGL697" s="303"/>
      <c r="AGM697" s="303"/>
      <c r="AGN697" s="303"/>
      <c r="AGO697" s="303"/>
      <c r="AGP697" s="303"/>
      <c r="AGQ697" s="303"/>
      <c r="AGR697" s="303"/>
      <c r="AGS697" s="303"/>
      <c r="AGT697" s="303"/>
      <c r="AGU697" s="303"/>
      <c r="AGV697" s="303"/>
      <c r="AGW697" s="303"/>
      <c r="AGX697" s="303"/>
      <c r="AGY697" s="303"/>
      <c r="AGZ697" s="303"/>
      <c r="AHA697" s="303"/>
      <c r="AHB697" s="303"/>
      <c r="AHC697" s="303"/>
      <c r="AHD697" s="303"/>
      <c r="AHE697" s="303"/>
      <c r="AHF697" s="303"/>
      <c r="AHG697" s="303"/>
      <c r="AHH697" s="303"/>
      <c r="AHI697" s="303"/>
      <c r="AHJ697" s="303"/>
      <c r="AHK697" s="303"/>
      <c r="AHL697" s="303"/>
      <c r="AHM697" s="303"/>
      <c r="AHN697" s="303"/>
      <c r="AHO697" s="303"/>
      <c r="AHP697" s="303"/>
      <c r="AHQ697" s="303"/>
      <c r="AHR697" s="303"/>
      <c r="AHS697" s="303"/>
      <c r="AHT697" s="303"/>
      <c r="AHU697" s="303"/>
      <c r="AHV697" s="303"/>
      <c r="AHW697" s="303"/>
      <c r="AHX697" s="303"/>
      <c r="AHY697" s="303"/>
      <c r="AHZ697" s="303"/>
      <c r="AIA697" s="303"/>
      <c r="AIB697" s="303"/>
      <c r="AIC697" s="303"/>
      <c r="AID697" s="303"/>
      <c r="AIE697" s="303"/>
      <c r="AIF697" s="303"/>
      <c r="AIG697" s="303"/>
      <c r="AIH697" s="303"/>
      <c r="AII697" s="303"/>
      <c r="AIJ697" s="303"/>
      <c r="AIK697" s="303"/>
      <c r="AIL697" s="303"/>
      <c r="AIM697" s="303"/>
      <c r="AIN697" s="303"/>
      <c r="AIO697" s="303"/>
      <c r="AIP697" s="303"/>
      <c r="AIQ697" s="303"/>
      <c r="AIR697" s="303"/>
      <c r="AIS697" s="303"/>
      <c r="AIT697" s="303"/>
      <c r="AIU697" s="303"/>
      <c r="AIV697" s="303"/>
      <c r="AIW697" s="303"/>
      <c r="AIX697" s="303"/>
      <c r="AIY697" s="303"/>
      <c r="AIZ697" s="303"/>
      <c r="AJA697" s="303"/>
      <c r="AJB697" s="303"/>
      <c r="AJC697" s="303"/>
      <c r="AJD697" s="303"/>
      <c r="AJE697" s="303"/>
      <c r="AJF697" s="303"/>
      <c r="AJG697" s="303"/>
      <c r="AJH697" s="303"/>
      <c r="AJI697" s="303"/>
      <c r="AJJ697" s="303"/>
      <c r="AJK697" s="303"/>
      <c r="AJL697" s="303"/>
      <c r="AJM697" s="303"/>
      <c r="AJN697" s="303"/>
      <c r="AJO697" s="303"/>
      <c r="AJP697" s="303"/>
      <c r="AJQ697" s="303"/>
      <c r="AJR697" s="303"/>
      <c r="AJS697" s="303"/>
      <c r="AJT697" s="303"/>
      <c r="AJU697" s="303"/>
      <c r="AJV697" s="303"/>
      <c r="AJW697" s="303"/>
      <c r="AJX697" s="303"/>
      <c r="AJY697" s="303"/>
      <c r="AJZ697" s="303"/>
      <c r="AKA697" s="303"/>
      <c r="AKB697" s="303"/>
      <c r="AKC697" s="303"/>
      <c r="AKD697" s="303"/>
      <c r="AKE697" s="303"/>
      <c r="AKF697" s="303"/>
      <c r="AKG697" s="303"/>
      <c r="AKH697" s="303"/>
      <c r="AKI697" s="303"/>
      <c r="AKJ697" s="303"/>
      <c r="AKK697" s="303"/>
      <c r="AKL697" s="303"/>
      <c r="AKM697" s="303"/>
      <c r="AKN697" s="303"/>
      <c r="AKO697" s="303"/>
      <c r="AKP697" s="303"/>
      <c r="AKQ697" s="303"/>
      <c r="AKR697" s="303"/>
      <c r="AKS697" s="303"/>
      <c r="AKT697" s="303"/>
      <c r="AKU697" s="303"/>
      <c r="AKV697" s="303"/>
      <c r="AKW697" s="303"/>
      <c r="AKX697" s="303"/>
      <c r="AKY697" s="303"/>
      <c r="AKZ697" s="303"/>
      <c r="ALA697" s="303"/>
      <c r="ALB697" s="303"/>
      <c r="ALC697" s="303"/>
      <c r="ALD697" s="303"/>
      <c r="ALE697" s="303"/>
      <c r="ALF697" s="303"/>
      <c r="ALG697" s="303"/>
      <c r="ALH697" s="303"/>
      <c r="ALI697" s="303"/>
      <c r="ALJ697" s="303"/>
      <c r="ALK697" s="303"/>
      <c r="ALL697" s="303"/>
      <c r="ALM697" s="303"/>
      <c r="ALN697" s="303"/>
      <c r="ALO697" s="303"/>
      <c r="ALP697" s="303"/>
      <c r="ALQ697" s="303"/>
      <c r="ALR697" s="303"/>
      <c r="ALS697" s="303"/>
      <c r="ALT697" s="303"/>
      <c r="ALU697" s="303"/>
      <c r="ALV697" s="303"/>
      <c r="ALW697" s="303"/>
      <c r="ALX697" s="303"/>
      <c r="ALY697" s="303"/>
      <c r="ALZ697" s="303"/>
      <c r="AMA697" s="303"/>
      <c r="AMB697" s="303"/>
      <c r="AMC697" s="303"/>
      <c r="AMD697" s="303"/>
      <c r="AME697" s="303"/>
      <c r="AMF697" s="303"/>
      <c r="AMG697" s="303"/>
      <c r="AMH697" s="303"/>
      <c r="AMI697" s="303"/>
      <c r="AMJ697" s="303"/>
      <c r="AMK697" s="303"/>
      <c r="AML697" s="303"/>
      <c r="AMM697" s="303"/>
      <c r="AMN697" s="303"/>
    </row>
    <row r="698" spans="1:1028" s="266" customFormat="1" ht="12.75" customHeight="1">
      <c r="A698" s="303">
        <v>0</v>
      </c>
      <c r="B698" s="303">
        <v>0</v>
      </c>
      <c r="C698" s="303" t="s">
        <v>6450</v>
      </c>
      <c r="D698" s="303"/>
      <c r="E698" s="303"/>
      <c r="F698" s="308" t="s">
        <v>6343</v>
      </c>
      <c r="G698" s="303"/>
      <c r="H698" s="303"/>
      <c r="I698" s="405" t="s">
        <v>4446</v>
      </c>
      <c r="J698" s="405"/>
      <c r="K698" s="303"/>
      <c r="L698" s="303"/>
      <c r="M698" s="303"/>
      <c r="N698" s="303" t="s">
        <v>1448</v>
      </c>
      <c r="O698" s="303"/>
      <c r="P698" s="302"/>
      <c r="Q698" s="302"/>
      <c r="R698" s="303" t="s">
        <v>6442</v>
      </c>
      <c r="S698" s="303" t="s">
        <v>6451</v>
      </c>
      <c r="T698" s="303" t="s">
        <v>1483</v>
      </c>
      <c r="U698" s="266" t="s">
        <v>25856</v>
      </c>
      <c r="W698" s="303"/>
      <c r="X698" s="366"/>
      <c r="Y698" s="303"/>
      <c r="Z698" s="303" t="s">
        <v>1218</v>
      </c>
      <c r="AA698" s="303" t="s">
        <v>1170</v>
      </c>
      <c r="AB698" s="303"/>
      <c r="AC698" s="303"/>
      <c r="AD698" s="303"/>
      <c r="AE698" s="303" t="s">
        <v>2575</v>
      </c>
      <c r="AF698" s="306"/>
      <c r="AG698" s="306">
        <v>1</v>
      </c>
      <c r="AH698" s="306" t="s">
        <v>5945</v>
      </c>
      <c r="AI698" s="306" t="s">
        <v>4440</v>
      </c>
      <c r="AJ698" s="306" t="s">
        <v>5952</v>
      </c>
      <c r="AK698" s="306" t="s">
        <v>72</v>
      </c>
      <c r="AL698" s="307" t="s">
        <v>6377</v>
      </c>
      <c r="AM698" s="303"/>
      <c r="AN698" s="303"/>
      <c r="AO698" s="303"/>
      <c r="AP698" s="303"/>
      <c r="AR698" s="29" t="str">
        <f t="shared" si="108"/>
        <v>1</v>
      </c>
      <c r="AS698" s="29">
        <f t="shared" si="102"/>
        <v>0</v>
      </c>
      <c r="AT698" s="303">
        <v>0</v>
      </c>
      <c r="AU698" s="303"/>
      <c r="AV698" s="303"/>
      <c r="AW698" s="29" t="str">
        <f t="shared" si="110"/>
        <v/>
      </c>
      <c r="AX698" s="29" t="str">
        <f t="shared" si="103"/>
        <v/>
      </c>
      <c r="AY698" s="29" t="str">
        <f t="shared" si="109"/>
        <v>https://media.mediathek-tanz-theater.de/iiif/2/nvt_img-i37-005.JP2</v>
      </c>
      <c r="AZ698" s="29" t="str">
        <f t="shared" si="104"/>
        <v>image/jp2</v>
      </c>
      <c r="BA698" s="29" t="str">
        <f t="shared" si="105"/>
        <v>presentation/iiif</v>
      </c>
      <c r="BB698" s="29" t="str">
        <f t="shared" si="106"/>
        <v>https://media.mediathek-tanz-theater.de/iiif/2/nvt_img-i37-005.JP2/full/100,/0/default.jpg</v>
      </c>
      <c r="BC698" s="29" t="str">
        <f t="shared" si="101"/>
        <v>image/jpeg</v>
      </c>
      <c r="BD698" s="29" t="str">
        <f t="shared" si="107"/>
        <v>presentation/thumbnail</v>
      </c>
      <c r="BE698" s="303"/>
      <c r="BF698" s="303"/>
      <c r="BG698" s="303"/>
      <c r="BH698" s="303"/>
      <c r="BI698" s="303"/>
      <c r="BJ698" s="303"/>
      <c r="BK698" s="303"/>
      <c r="BL698" s="303"/>
      <c r="BM698" s="303"/>
      <c r="BN698" s="303"/>
      <c r="BO698" s="303"/>
      <c r="BP698" s="303"/>
      <c r="BQ698" s="303"/>
      <c r="BR698" s="303"/>
      <c r="BS698" s="303"/>
      <c r="BT698" s="303"/>
      <c r="BU698" s="303"/>
      <c r="BV698" s="303"/>
      <c r="BW698" s="303"/>
      <c r="BX698" s="303"/>
      <c r="BY698" s="303"/>
      <c r="BZ698" s="303"/>
      <c r="CA698" s="303"/>
      <c r="CB698" s="303"/>
      <c r="CC698" s="303"/>
      <c r="CD698" s="303"/>
      <c r="CE698" s="303"/>
      <c r="CF698" s="303"/>
      <c r="CG698" s="303"/>
      <c r="CH698" s="303"/>
      <c r="CI698" s="303"/>
      <c r="CJ698" s="303"/>
      <c r="CK698" s="303"/>
      <c r="CL698" s="303"/>
      <c r="CM698" s="303"/>
      <c r="CN698" s="303"/>
      <c r="CO698" s="303"/>
      <c r="CP698" s="303"/>
      <c r="CQ698" s="303"/>
      <c r="CR698" s="303"/>
      <c r="CS698" s="303"/>
      <c r="CT698" s="303"/>
      <c r="CU698" s="303"/>
      <c r="CV698" s="303"/>
      <c r="CW698" s="303"/>
      <c r="CX698" s="303"/>
      <c r="CY698" s="303"/>
      <c r="CZ698" s="303"/>
      <c r="DA698" s="303"/>
      <c r="DB698" s="303"/>
      <c r="DC698" s="303"/>
      <c r="DD698" s="303"/>
      <c r="DE698" s="303"/>
      <c r="DF698" s="303"/>
      <c r="DG698" s="303"/>
      <c r="DH698" s="303"/>
      <c r="DI698" s="303"/>
      <c r="DJ698" s="303"/>
      <c r="DK698" s="303"/>
      <c r="DL698" s="303"/>
      <c r="DM698" s="303"/>
      <c r="DN698" s="303"/>
      <c r="DO698" s="303"/>
      <c r="DP698" s="303"/>
      <c r="DQ698" s="303"/>
      <c r="DR698" s="303"/>
      <c r="DS698" s="303"/>
      <c r="DT698" s="303"/>
      <c r="DU698" s="303"/>
      <c r="DV698" s="303"/>
      <c r="DW698" s="303"/>
      <c r="DX698" s="303"/>
      <c r="DY698" s="303"/>
      <c r="DZ698" s="303"/>
      <c r="EA698" s="303"/>
      <c r="EB698" s="303"/>
      <c r="EC698" s="303"/>
      <c r="ED698" s="303"/>
      <c r="EE698" s="303"/>
      <c r="EF698" s="303"/>
      <c r="EG698" s="303"/>
      <c r="EH698" s="303"/>
      <c r="EI698" s="303"/>
      <c r="EJ698" s="303"/>
      <c r="EK698" s="303"/>
      <c r="EL698" s="303"/>
      <c r="EM698" s="303"/>
      <c r="EN698" s="303"/>
      <c r="EO698" s="303"/>
      <c r="EP698" s="303"/>
      <c r="EQ698" s="303"/>
      <c r="ER698" s="303"/>
      <c r="ES698" s="303"/>
      <c r="ET698" s="303"/>
      <c r="EU698" s="303"/>
      <c r="EV698" s="303"/>
      <c r="EW698" s="303"/>
      <c r="EX698" s="303"/>
      <c r="EY698" s="303"/>
      <c r="EZ698" s="303"/>
      <c r="FA698" s="303"/>
      <c r="FB698" s="303"/>
      <c r="FC698" s="303"/>
      <c r="FD698" s="303"/>
      <c r="FE698" s="303"/>
      <c r="FF698" s="303"/>
      <c r="FG698" s="303"/>
      <c r="FH698" s="303"/>
      <c r="FI698" s="303"/>
      <c r="FJ698" s="303"/>
      <c r="FK698" s="303"/>
      <c r="FL698" s="303"/>
      <c r="FM698" s="303"/>
      <c r="FN698" s="303"/>
      <c r="FO698" s="303"/>
      <c r="FP698" s="303"/>
      <c r="FQ698" s="303"/>
      <c r="FR698" s="303"/>
      <c r="FS698" s="303"/>
      <c r="FT698" s="303"/>
      <c r="FU698" s="303"/>
      <c r="FV698" s="303"/>
      <c r="FW698" s="303"/>
      <c r="FX698" s="303"/>
      <c r="FY698" s="303"/>
      <c r="FZ698" s="303"/>
      <c r="GA698" s="303"/>
      <c r="GB698" s="303"/>
      <c r="GC698" s="303"/>
      <c r="GD698" s="303"/>
      <c r="GE698" s="303"/>
      <c r="GF698" s="303"/>
      <c r="GG698" s="303"/>
      <c r="GH698" s="303"/>
      <c r="GI698" s="303"/>
      <c r="GJ698" s="303"/>
      <c r="GK698" s="303"/>
      <c r="GL698" s="303"/>
      <c r="GM698" s="303"/>
      <c r="GN698" s="303"/>
      <c r="GO698" s="303"/>
      <c r="GP698" s="303"/>
      <c r="GQ698" s="303"/>
      <c r="GR698" s="303"/>
      <c r="GS698" s="303"/>
      <c r="GT698" s="303"/>
      <c r="GU698" s="303"/>
      <c r="GV698" s="303"/>
      <c r="GW698" s="303"/>
      <c r="GX698" s="303"/>
      <c r="GY698" s="303"/>
      <c r="GZ698" s="303"/>
      <c r="HA698" s="303"/>
      <c r="HB698" s="303"/>
      <c r="HC698" s="303"/>
      <c r="HD698" s="303"/>
      <c r="HE698" s="303"/>
      <c r="HF698" s="303"/>
      <c r="HG698" s="303"/>
      <c r="HH698" s="303"/>
      <c r="HI698" s="303"/>
      <c r="HJ698" s="303"/>
      <c r="HK698" s="303"/>
      <c r="HL698" s="303"/>
      <c r="HM698" s="303"/>
      <c r="HN698" s="303"/>
      <c r="HO698" s="303"/>
      <c r="HP698" s="303"/>
      <c r="HQ698" s="303"/>
      <c r="HR698" s="303"/>
      <c r="HS698" s="303"/>
      <c r="HT698" s="303"/>
      <c r="HU698" s="303"/>
      <c r="HV698" s="303"/>
      <c r="HW698" s="303"/>
      <c r="HX698" s="303"/>
      <c r="HY698" s="303"/>
      <c r="HZ698" s="303"/>
      <c r="IA698" s="303"/>
      <c r="IB698" s="303"/>
      <c r="IC698" s="303"/>
      <c r="ID698" s="303"/>
      <c r="IE698" s="303"/>
      <c r="IF698" s="303"/>
      <c r="IG698" s="303"/>
      <c r="IH698" s="303"/>
      <c r="II698" s="303"/>
      <c r="IJ698" s="303"/>
      <c r="IK698" s="303"/>
      <c r="IL698" s="303"/>
      <c r="IM698" s="303"/>
      <c r="IN698" s="303"/>
      <c r="IO698" s="303"/>
      <c r="IP698" s="303"/>
      <c r="IQ698" s="303"/>
      <c r="IR698" s="303"/>
      <c r="IS698" s="303"/>
      <c r="IT698" s="303"/>
      <c r="IU698" s="303"/>
      <c r="IV698" s="303"/>
      <c r="IW698" s="303"/>
      <c r="IX698" s="303"/>
      <c r="IY698" s="303"/>
      <c r="IZ698" s="303"/>
      <c r="JA698" s="303"/>
      <c r="JB698" s="303"/>
      <c r="JC698" s="303"/>
      <c r="JD698" s="303"/>
      <c r="JE698" s="303"/>
      <c r="JF698" s="303"/>
      <c r="JG698" s="303"/>
      <c r="JH698" s="303"/>
      <c r="JI698" s="303"/>
      <c r="JJ698" s="303"/>
      <c r="JK698" s="303"/>
      <c r="JL698" s="303"/>
      <c r="JM698" s="303"/>
      <c r="JN698" s="303"/>
      <c r="JO698" s="303"/>
      <c r="JP698" s="303"/>
      <c r="JQ698" s="303"/>
      <c r="JR698" s="303"/>
      <c r="JS698" s="303"/>
      <c r="JT698" s="303"/>
      <c r="JU698" s="303"/>
      <c r="JV698" s="303"/>
      <c r="JW698" s="303"/>
      <c r="JX698" s="303"/>
      <c r="JY698" s="303"/>
      <c r="JZ698" s="303"/>
      <c r="KA698" s="303"/>
      <c r="KB698" s="303"/>
      <c r="KC698" s="303"/>
      <c r="KD698" s="303"/>
      <c r="KE698" s="303"/>
      <c r="KF698" s="303"/>
      <c r="KG698" s="303"/>
      <c r="KH698" s="303"/>
      <c r="KI698" s="303"/>
      <c r="KJ698" s="303"/>
      <c r="KK698" s="303"/>
      <c r="KL698" s="303"/>
      <c r="KM698" s="303"/>
      <c r="KN698" s="303"/>
      <c r="KO698" s="303"/>
      <c r="KP698" s="303"/>
      <c r="KQ698" s="303"/>
      <c r="KR698" s="303"/>
      <c r="KS698" s="303"/>
      <c r="KT698" s="303"/>
      <c r="KU698" s="303"/>
      <c r="KV698" s="303"/>
      <c r="KW698" s="303"/>
      <c r="KX698" s="303"/>
      <c r="KY698" s="303"/>
      <c r="KZ698" s="303"/>
      <c r="LA698" s="303"/>
      <c r="LB698" s="303"/>
      <c r="LC698" s="303"/>
      <c r="LD698" s="303"/>
      <c r="LE698" s="303"/>
      <c r="LF698" s="303"/>
      <c r="LG698" s="303"/>
      <c r="LH698" s="303"/>
      <c r="LI698" s="303"/>
      <c r="LJ698" s="303"/>
      <c r="LK698" s="303"/>
      <c r="LL698" s="303"/>
      <c r="LM698" s="303"/>
      <c r="LN698" s="303"/>
      <c r="LO698" s="303"/>
      <c r="LP698" s="303"/>
      <c r="LQ698" s="303"/>
      <c r="LR698" s="303"/>
      <c r="LS698" s="303"/>
      <c r="LT698" s="303"/>
      <c r="LU698" s="303"/>
      <c r="LV698" s="303"/>
      <c r="LW698" s="303"/>
      <c r="LX698" s="303"/>
      <c r="LY698" s="303"/>
      <c r="LZ698" s="303"/>
      <c r="MA698" s="303"/>
      <c r="MB698" s="303"/>
      <c r="MC698" s="303"/>
      <c r="MD698" s="303"/>
      <c r="ME698" s="303"/>
      <c r="MF698" s="303"/>
      <c r="MG698" s="303"/>
      <c r="MH698" s="303"/>
      <c r="MI698" s="303"/>
      <c r="MJ698" s="303"/>
      <c r="MK698" s="303"/>
      <c r="ML698" s="303"/>
      <c r="MM698" s="303"/>
      <c r="MN698" s="303"/>
      <c r="MO698" s="303"/>
      <c r="MP698" s="303"/>
      <c r="MQ698" s="303"/>
      <c r="MR698" s="303"/>
      <c r="MS698" s="303"/>
      <c r="MT698" s="303"/>
      <c r="MU698" s="303"/>
      <c r="MV698" s="303"/>
      <c r="MW698" s="303"/>
      <c r="MX698" s="303"/>
      <c r="MY698" s="303"/>
      <c r="MZ698" s="303"/>
      <c r="NA698" s="303"/>
      <c r="NB698" s="303"/>
      <c r="NC698" s="303"/>
      <c r="ND698" s="303"/>
      <c r="NE698" s="303"/>
      <c r="NF698" s="303"/>
      <c r="NG698" s="303"/>
      <c r="NH698" s="303"/>
      <c r="NI698" s="303"/>
      <c r="NJ698" s="303"/>
      <c r="NK698" s="303"/>
      <c r="NL698" s="303"/>
      <c r="NM698" s="303"/>
      <c r="NN698" s="303"/>
      <c r="NO698" s="303"/>
      <c r="NP698" s="303"/>
      <c r="NQ698" s="303"/>
      <c r="NR698" s="303"/>
      <c r="NS698" s="303"/>
      <c r="NT698" s="303"/>
      <c r="NU698" s="303"/>
      <c r="NV698" s="303"/>
      <c r="NW698" s="303"/>
      <c r="NX698" s="303"/>
      <c r="NY698" s="303"/>
      <c r="NZ698" s="303"/>
      <c r="OA698" s="303"/>
      <c r="OB698" s="303"/>
      <c r="OC698" s="303"/>
      <c r="OD698" s="303"/>
      <c r="OE698" s="303"/>
      <c r="OF698" s="303"/>
      <c r="OG698" s="303"/>
      <c r="OH698" s="303"/>
      <c r="OI698" s="303"/>
      <c r="OJ698" s="303"/>
      <c r="OK698" s="303"/>
      <c r="OL698" s="303"/>
      <c r="OM698" s="303"/>
      <c r="ON698" s="303"/>
      <c r="OO698" s="303"/>
      <c r="OP698" s="303"/>
      <c r="OQ698" s="303"/>
      <c r="OR698" s="303"/>
      <c r="OS698" s="303"/>
      <c r="OT698" s="303"/>
      <c r="OU698" s="303"/>
      <c r="OV698" s="303"/>
      <c r="OW698" s="303"/>
      <c r="OX698" s="303"/>
      <c r="OY698" s="303"/>
      <c r="OZ698" s="303"/>
      <c r="PA698" s="303"/>
      <c r="PB698" s="303"/>
      <c r="PC698" s="303"/>
      <c r="PD698" s="303"/>
      <c r="PE698" s="303"/>
      <c r="PF698" s="303"/>
      <c r="PG698" s="303"/>
      <c r="PH698" s="303"/>
      <c r="PI698" s="303"/>
      <c r="PJ698" s="303"/>
      <c r="PK698" s="303"/>
      <c r="PL698" s="303"/>
      <c r="PM698" s="303"/>
      <c r="PN698" s="303"/>
      <c r="PO698" s="303"/>
      <c r="PP698" s="303"/>
      <c r="PQ698" s="303"/>
      <c r="PR698" s="303"/>
      <c r="PS698" s="303"/>
      <c r="PT698" s="303"/>
      <c r="PU698" s="303"/>
      <c r="PV698" s="303"/>
      <c r="PW698" s="303"/>
      <c r="PX698" s="303"/>
      <c r="PY698" s="303"/>
      <c r="PZ698" s="303"/>
      <c r="QA698" s="303"/>
      <c r="QB698" s="303"/>
      <c r="QC698" s="303"/>
      <c r="QD698" s="303"/>
      <c r="QE698" s="303"/>
      <c r="QF698" s="303"/>
      <c r="QG698" s="303"/>
      <c r="QH698" s="303"/>
      <c r="QI698" s="303"/>
      <c r="QJ698" s="303"/>
      <c r="QK698" s="303"/>
      <c r="QL698" s="303"/>
      <c r="QM698" s="303"/>
      <c r="QN698" s="303"/>
      <c r="QO698" s="303"/>
      <c r="QP698" s="303"/>
      <c r="QQ698" s="303"/>
      <c r="QR698" s="303"/>
      <c r="QS698" s="303"/>
      <c r="QT698" s="303"/>
      <c r="QU698" s="303"/>
      <c r="QV698" s="303"/>
      <c r="QW698" s="303"/>
      <c r="QX698" s="303"/>
      <c r="QY698" s="303"/>
      <c r="QZ698" s="303"/>
      <c r="RA698" s="303"/>
      <c r="RB698" s="303"/>
      <c r="RC698" s="303"/>
      <c r="RD698" s="303"/>
      <c r="RE698" s="303"/>
      <c r="RF698" s="303"/>
      <c r="RG698" s="303"/>
      <c r="RH698" s="303"/>
      <c r="RI698" s="303"/>
      <c r="RJ698" s="303"/>
      <c r="RK698" s="303"/>
      <c r="RL698" s="303"/>
      <c r="RM698" s="303"/>
      <c r="RN698" s="303"/>
      <c r="RO698" s="303"/>
      <c r="RP698" s="303"/>
      <c r="RQ698" s="303"/>
      <c r="RR698" s="303"/>
      <c r="RS698" s="303"/>
      <c r="RT698" s="303"/>
      <c r="RU698" s="303"/>
      <c r="RV698" s="303"/>
      <c r="RW698" s="303"/>
      <c r="RX698" s="303"/>
      <c r="RY698" s="303"/>
      <c r="RZ698" s="303"/>
      <c r="SA698" s="303"/>
      <c r="SB698" s="303"/>
      <c r="SC698" s="303"/>
      <c r="SD698" s="303"/>
      <c r="SE698" s="303"/>
      <c r="SF698" s="303"/>
      <c r="SG698" s="303"/>
      <c r="SH698" s="303"/>
      <c r="SI698" s="303"/>
      <c r="SJ698" s="303"/>
      <c r="SK698" s="303"/>
      <c r="SL698" s="303"/>
      <c r="SM698" s="303"/>
      <c r="SN698" s="303"/>
      <c r="SO698" s="303"/>
      <c r="SP698" s="303"/>
      <c r="SQ698" s="303"/>
      <c r="SR698" s="303"/>
      <c r="SS698" s="303"/>
      <c r="ST698" s="303"/>
      <c r="SU698" s="303"/>
      <c r="SV698" s="303"/>
      <c r="SW698" s="303"/>
      <c r="SX698" s="303"/>
      <c r="SY698" s="303"/>
      <c r="SZ698" s="303"/>
      <c r="TA698" s="303"/>
      <c r="TB698" s="303"/>
      <c r="TC698" s="303"/>
      <c r="TD698" s="303"/>
      <c r="TE698" s="303"/>
      <c r="TF698" s="303"/>
      <c r="TG698" s="303"/>
      <c r="TH698" s="303"/>
      <c r="TI698" s="303"/>
      <c r="TJ698" s="303"/>
      <c r="TK698" s="303"/>
      <c r="TL698" s="303"/>
      <c r="TM698" s="303"/>
      <c r="TN698" s="303"/>
      <c r="TO698" s="303"/>
      <c r="TP698" s="303"/>
      <c r="TQ698" s="303"/>
      <c r="TR698" s="303"/>
      <c r="TS698" s="303"/>
      <c r="TT698" s="303"/>
      <c r="TU698" s="303"/>
      <c r="TV698" s="303"/>
      <c r="TW698" s="303"/>
      <c r="TX698" s="303"/>
      <c r="TY698" s="303"/>
      <c r="TZ698" s="303"/>
      <c r="UA698" s="303"/>
      <c r="UB698" s="303"/>
      <c r="UC698" s="303"/>
      <c r="UD698" s="303"/>
      <c r="UE698" s="303"/>
      <c r="UF698" s="303"/>
      <c r="UG698" s="303"/>
      <c r="UH698" s="303"/>
      <c r="UI698" s="303"/>
      <c r="UJ698" s="303"/>
      <c r="UK698" s="303"/>
      <c r="UL698" s="303"/>
      <c r="UM698" s="303"/>
      <c r="UN698" s="303"/>
      <c r="UO698" s="303"/>
      <c r="UP698" s="303"/>
      <c r="UQ698" s="303"/>
      <c r="UR698" s="303"/>
      <c r="US698" s="303"/>
      <c r="UT698" s="303"/>
      <c r="UU698" s="303"/>
      <c r="UV698" s="303"/>
      <c r="UW698" s="303"/>
      <c r="UX698" s="303"/>
      <c r="UY698" s="303"/>
      <c r="UZ698" s="303"/>
      <c r="VA698" s="303"/>
      <c r="VB698" s="303"/>
      <c r="VC698" s="303"/>
      <c r="VD698" s="303"/>
      <c r="VE698" s="303"/>
      <c r="VF698" s="303"/>
      <c r="VG698" s="303"/>
      <c r="VH698" s="303"/>
      <c r="VI698" s="303"/>
      <c r="VJ698" s="303"/>
      <c r="VK698" s="303"/>
      <c r="VL698" s="303"/>
      <c r="VM698" s="303"/>
      <c r="VN698" s="303"/>
      <c r="VO698" s="303"/>
      <c r="VP698" s="303"/>
      <c r="VQ698" s="303"/>
      <c r="VR698" s="303"/>
      <c r="VS698" s="303"/>
      <c r="VT698" s="303"/>
      <c r="VU698" s="303"/>
      <c r="VV698" s="303"/>
      <c r="VW698" s="303"/>
      <c r="VX698" s="303"/>
      <c r="VY698" s="303"/>
      <c r="VZ698" s="303"/>
      <c r="WA698" s="303"/>
      <c r="WB698" s="303"/>
      <c r="WC698" s="303"/>
      <c r="WD698" s="303"/>
      <c r="WE698" s="303"/>
      <c r="WF698" s="303"/>
      <c r="WG698" s="303"/>
      <c r="WH698" s="303"/>
      <c r="WI698" s="303"/>
      <c r="WJ698" s="303"/>
      <c r="WK698" s="303"/>
      <c r="WL698" s="303"/>
      <c r="WM698" s="303"/>
      <c r="WN698" s="303"/>
      <c r="WO698" s="303"/>
      <c r="WP698" s="303"/>
      <c r="WQ698" s="303"/>
      <c r="WR698" s="303"/>
      <c r="WS698" s="303"/>
      <c r="WT698" s="303"/>
      <c r="WU698" s="303"/>
      <c r="WV698" s="303"/>
      <c r="WW698" s="303"/>
      <c r="WX698" s="303"/>
      <c r="WY698" s="303"/>
      <c r="WZ698" s="303"/>
      <c r="XA698" s="303"/>
      <c r="XB698" s="303"/>
      <c r="XC698" s="303"/>
      <c r="XD698" s="303"/>
      <c r="XE698" s="303"/>
      <c r="XF698" s="303"/>
      <c r="XG698" s="303"/>
      <c r="XH698" s="303"/>
      <c r="XI698" s="303"/>
      <c r="XJ698" s="303"/>
      <c r="XK698" s="303"/>
      <c r="XL698" s="303"/>
      <c r="XM698" s="303"/>
      <c r="XN698" s="303"/>
      <c r="XO698" s="303"/>
      <c r="XP698" s="303"/>
      <c r="XQ698" s="303"/>
      <c r="XR698" s="303"/>
      <c r="XS698" s="303"/>
      <c r="XT698" s="303"/>
      <c r="XU698" s="303"/>
      <c r="XV698" s="303"/>
      <c r="XW698" s="303"/>
      <c r="XX698" s="303"/>
      <c r="XY698" s="303"/>
      <c r="XZ698" s="303"/>
      <c r="YA698" s="303"/>
      <c r="YB698" s="303"/>
      <c r="YC698" s="303"/>
      <c r="YD698" s="303"/>
      <c r="YE698" s="303"/>
      <c r="YF698" s="303"/>
      <c r="YG698" s="303"/>
      <c r="YH698" s="303"/>
      <c r="YI698" s="303"/>
      <c r="YJ698" s="303"/>
      <c r="YK698" s="303"/>
      <c r="YL698" s="303"/>
      <c r="YM698" s="303"/>
      <c r="YN698" s="303"/>
      <c r="YO698" s="303"/>
      <c r="YP698" s="303"/>
      <c r="YQ698" s="303"/>
      <c r="YR698" s="303"/>
      <c r="YS698" s="303"/>
      <c r="YT698" s="303"/>
      <c r="YU698" s="303"/>
      <c r="YV698" s="303"/>
      <c r="YW698" s="303"/>
      <c r="YX698" s="303"/>
      <c r="YY698" s="303"/>
      <c r="YZ698" s="303"/>
      <c r="ZA698" s="303"/>
      <c r="ZB698" s="303"/>
      <c r="ZC698" s="303"/>
      <c r="ZD698" s="303"/>
      <c r="ZE698" s="303"/>
      <c r="ZF698" s="303"/>
      <c r="ZG698" s="303"/>
      <c r="ZH698" s="303"/>
      <c r="ZI698" s="303"/>
      <c r="ZJ698" s="303"/>
      <c r="ZK698" s="303"/>
      <c r="ZL698" s="303"/>
      <c r="ZM698" s="303"/>
      <c r="ZN698" s="303"/>
      <c r="ZO698" s="303"/>
      <c r="ZP698" s="303"/>
      <c r="ZQ698" s="303"/>
      <c r="ZR698" s="303"/>
      <c r="ZS698" s="303"/>
      <c r="ZT698" s="303"/>
      <c r="ZU698" s="303"/>
      <c r="ZV698" s="303"/>
      <c r="ZW698" s="303"/>
      <c r="ZX698" s="303"/>
      <c r="ZY698" s="303"/>
      <c r="ZZ698" s="303"/>
      <c r="AAA698" s="303"/>
      <c r="AAB698" s="303"/>
      <c r="AAC698" s="303"/>
      <c r="AAD698" s="303"/>
      <c r="AAE698" s="303"/>
      <c r="AAF698" s="303"/>
      <c r="AAG698" s="303"/>
      <c r="AAH698" s="303"/>
      <c r="AAI698" s="303"/>
      <c r="AAJ698" s="303"/>
      <c r="AAK698" s="303"/>
      <c r="AAL698" s="303"/>
      <c r="AAM698" s="303"/>
      <c r="AAN698" s="303"/>
      <c r="AAO698" s="303"/>
      <c r="AAP698" s="303"/>
      <c r="AAQ698" s="303"/>
      <c r="AAR698" s="303"/>
      <c r="AAS698" s="303"/>
      <c r="AAT698" s="303"/>
      <c r="AAU698" s="303"/>
      <c r="AAV698" s="303"/>
      <c r="AAW698" s="303"/>
      <c r="AAX698" s="303"/>
      <c r="AAY698" s="303"/>
      <c r="AAZ698" s="303"/>
      <c r="ABA698" s="303"/>
      <c r="ABB698" s="303"/>
      <c r="ABC698" s="303"/>
      <c r="ABD698" s="303"/>
      <c r="ABE698" s="303"/>
      <c r="ABF698" s="303"/>
      <c r="ABG698" s="303"/>
      <c r="ABH698" s="303"/>
      <c r="ABI698" s="303"/>
      <c r="ABJ698" s="303"/>
      <c r="ABK698" s="303"/>
      <c r="ABL698" s="303"/>
      <c r="ABM698" s="303"/>
      <c r="ABN698" s="303"/>
      <c r="ABO698" s="303"/>
      <c r="ABP698" s="303"/>
      <c r="ABQ698" s="303"/>
      <c r="ABR698" s="303"/>
      <c r="ABS698" s="303"/>
      <c r="ABT698" s="303"/>
      <c r="ABU698" s="303"/>
      <c r="ABV698" s="303"/>
      <c r="ABW698" s="303"/>
      <c r="ABX698" s="303"/>
      <c r="ABY698" s="303"/>
      <c r="ABZ698" s="303"/>
      <c r="ACA698" s="303"/>
      <c r="ACB698" s="303"/>
      <c r="ACC698" s="303"/>
      <c r="ACD698" s="303"/>
      <c r="ACE698" s="303"/>
      <c r="ACF698" s="303"/>
      <c r="ACG698" s="303"/>
      <c r="ACH698" s="303"/>
      <c r="ACI698" s="303"/>
      <c r="ACJ698" s="303"/>
      <c r="ACK698" s="303"/>
      <c r="ACL698" s="303"/>
      <c r="ACM698" s="303"/>
      <c r="ACN698" s="303"/>
      <c r="ACO698" s="303"/>
      <c r="ACP698" s="303"/>
      <c r="ACQ698" s="303"/>
      <c r="ACR698" s="303"/>
      <c r="ACS698" s="303"/>
      <c r="ACT698" s="303"/>
      <c r="ACU698" s="303"/>
      <c r="ACV698" s="303"/>
      <c r="ACW698" s="303"/>
      <c r="ACX698" s="303"/>
      <c r="ACY698" s="303"/>
      <c r="ACZ698" s="303"/>
      <c r="ADA698" s="303"/>
      <c r="ADB698" s="303"/>
      <c r="ADC698" s="303"/>
      <c r="ADD698" s="303"/>
      <c r="ADE698" s="303"/>
      <c r="ADF698" s="303"/>
      <c r="ADG698" s="303"/>
      <c r="ADH698" s="303"/>
      <c r="ADI698" s="303"/>
      <c r="ADJ698" s="303"/>
      <c r="ADK698" s="303"/>
      <c r="ADL698" s="303"/>
      <c r="ADM698" s="303"/>
      <c r="ADN698" s="303"/>
      <c r="ADO698" s="303"/>
      <c r="ADP698" s="303"/>
      <c r="ADQ698" s="303"/>
      <c r="ADR698" s="303"/>
      <c r="ADS698" s="303"/>
      <c r="ADT698" s="303"/>
      <c r="ADU698" s="303"/>
      <c r="ADV698" s="303"/>
      <c r="ADW698" s="303"/>
      <c r="ADX698" s="303"/>
      <c r="ADY698" s="303"/>
      <c r="ADZ698" s="303"/>
      <c r="AEA698" s="303"/>
      <c r="AEB698" s="303"/>
      <c r="AEC698" s="303"/>
      <c r="AED698" s="303"/>
      <c r="AEE698" s="303"/>
      <c r="AEF698" s="303"/>
      <c r="AEG698" s="303"/>
      <c r="AEH698" s="303"/>
      <c r="AEI698" s="303"/>
      <c r="AEJ698" s="303"/>
      <c r="AEK698" s="303"/>
      <c r="AEL698" s="303"/>
      <c r="AEM698" s="303"/>
      <c r="AEN698" s="303"/>
      <c r="AEO698" s="303"/>
      <c r="AEP698" s="303"/>
      <c r="AEQ698" s="303"/>
      <c r="AER698" s="303"/>
      <c r="AES698" s="303"/>
      <c r="AET698" s="303"/>
      <c r="AEU698" s="303"/>
      <c r="AEV698" s="303"/>
      <c r="AEW698" s="303"/>
      <c r="AEX698" s="303"/>
      <c r="AEY698" s="303"/>
      <c r="AEZ698" s="303"/>
      <c r="AFA698" s="303"/>
      <c r="AFB698" s="303"/>
      <c r="AFC698" s="303"/>
      <c r="AFD698" s="303"/>
      <c r="AFE698" s="303"/>
      <c r="AFF698" s="303"/>
      <c r="AFG698" s="303"/>
      <c r="AFH698" s="303"/>
      <c r="AFI698" s="303"/>
      <c r="AFJ698" s="303"/>
      <c r="AFK698" s="303"/>
      <c r="AFL698" s="303"/>
      <c r="AFM698" s="303"/>
      <c r="AFN698" s="303"/>
      <c r="AFO698" s="303"/>
      <c r="AFP698" s="303"/>
      <c r="AFQ698" s="303"/>
      <c r="AFR698" s="303"/>
      <c r="AFS698" s="303"/>
      <c r="AFT698" s="303"/>
      <c r="AFU698" s="303"/>
      <c r="AFV698" s="303"/>
      <c r="AFW698" s="303"/>
      <c r="AFX698" s="303"/>
      <c r="AFY698" s="303"/>
      <c r="AFZ698" s="303"/>
      <c r="AGA698" s="303"/>
      <c r="AGB698" s="303"/>
      <c r="AGC698" s="303"/>
      <c r="AGD698" s="303"/>
      <c r="AGE698" s="303"/>
      <c r="AGF698" s="303"/>
      <c r="AGG698" s="303"/>
      <c r="AGH698" s="303"/>
      <c r="AGI698" s="303"/>
      <c r="AGJ698" s="303"/>
      <c r="AGK698" s="303"/>
      <c r="AGL698" s="303"/>
      <c r="AGM698" s="303"/>
      <c r="AGN698" s="303"/>
      <c r="AGO698" s="303"/>
      <c r="AGP698" s="303"/>
      <c r="AGQ698" s="303"/>
      <c r="AGR698" s="303"/>
      <c r="AGS698" s="303"/>
      <c r="AGT698" s="303"/>
      <c r="AGU698" s="303"/>
      <c r="AGV698" s="303"/>
      <c r="AGW698" s="303"/>
      <c r="AGX698" s="303"/>
      <c r="AGY698" s="303"/>
      <c r="AGZ698" s="303"/>
      <c r="AHA698" s="303"/>
      <c r="AHB698" s="303"/>
      <c r="AHC698" s="303"/>
      <c r="AHD698" s="303"/>
      <c r="AHE698" s="303"/>
      <c r="AHF698" s="303"/>
      <c r="AHG698" s="303"/>
      <c r="AHH698" s="303"/>
      <c r="AHI698" s="303"/>
      <c r="AHJ698" s="303"/>
      <c r="AHK698" s="303"/>
      <c r="AHL698" s="303"/>
      <c r="AHM698" s="303"/>
      <c r="AHN698" s="303"/>
      <c r="AHO698" s="303"/>
      <c r="AHP698" s="303"/>
      <c r="AHQ698" s="303"/>
      <c r="AHR698" s="303"/>
      <c r="AHS698" s="303"/>
      <c r="AHT698" s="303"/>
      <c r="AHU698" s="303"/>
      <c r="AHV698" s="303"/>
      <c r="AHW698" s="303"/>
      <c r="AHX698" s="303"/>
      <c r="AHY698" s="303"/>
      <c r="AHZ698" s="303"/>
      <c r="AIA698" s="303"/>
      <c r="AIB698" s="303"/>
      <c r="AIC698" s="303"/>
      <c r="AID698" s="303"/>
      <c r="AIE698" s="303"/>
      <c r="AIF698" s="303"/>
      <c r="AIG698" s="303"/>
      <c r="AIH698" s="303"/>
      <c r="AII698" s="303"/>
      <c r="AIJ698" s="303"/>
      <c r="AIK698" s="303"/>
      <c r="AIL698" s="303"/>
      <c r="AIM698" s="303"/>
      <c r="AIN698" s="303"/>
      <c r="AIO698" s="303"/>
      <c r="AIP698" s="303"/>
      <c r="AIQ698" s="303"/>
      <c r="AIR698" s="303"/>
      <c r="AIS698" s="303"/>
      <c r="AIT698" s="303"/>
      <c r="AIU698" s="303"/>
      <c r="AIV698" s="303"/>
      <c r="AIW698" s="303"/>
      <c r="AIX698" s="303"/>
      <c r="AIY698" s="303"/>
      <c r="AIZ698" s="303"/>
      <c r="AJA698" s="303"/>
      <c r="AJB698" s="303"/>
      <c r="AJC698" s="303"/>
      <c r="AJD698" s="303"/>
      <c r="AJE698" s="303"/>
      <c r="AJF698" s="303"/>
      <c r="AJG698" s="303"/>
      <c r="AJH698" s="303"/>
      <c r="AJI698" s="303"/>
      <c r="AJJ698" s="303"/>
      <c r="AJK698" s="303"/>
      <c r="AJL698" s="303"/>
      <c r="AJM698" s="303"/>
      <c r="AJN698" s="303"/>
      <c r="AJO698" s="303"/>
      <c r="AJP698" s="303"/>
      <c r="AJQ698" s="303"/>
      <c r="AJR698" s="303"/>
      <c r="AJS698" s="303"/>
      <c r="AJT698" s="303"/>
      <c r="AJU698" s="303"/>
      <c r="AJV698" s="303"/>
      <c r="AJW698" s="303"/>
      <c r="AJX698" s="303"/>
      <c r="AJY698" s="303"/>
      <c r="AJZ698" s="303"/>
      <c r="AKA698" s="303"/>
      <c r="AKB698" s="303"/>
      <c r="AKC698" s="303"/>
      <c r="AKD698" s="303"/>
      <c r="AKE698" s="303"/>
      <c r="AKF698" s="303"/>
      <c r="AKG698" s="303"/>
      <c r="AKH698" s="303"/>
      <c r="AKI698" s="303"/>
      <c r="AKJ698" s="303"/>
      <c r="AKK698" s="303"/>
      <c r="AKL698" s="303"/>
      <c r="AKM698" s="303"/>
      <c r="AKN698" s="303"/>
      <c r="AKO698" s="303"/>
      <c r="AKP698" s="303"/>
      <c r="AKQ698" s="303"/>
      <c r="AKR698" s="303"/>
      <c r="AKS698" s="303"/>
      <c r="AKT698" s="303"/>
      <c r="AKU698" s="303"/>
      <c r="AKV698" s="303"/>
      <c r="AKW698" s="303"/>
      <c r="AKX698" s="303"/>
      <c r="AKY698" s="303"/>
      <c r="AKZ698" s="303"/>
      <c r="ALA698" s="303"/>
      <c r="ALB698" s="303"/>
      <c r="ALC698" s="303"/>
      <c r="ALD698" s="303"/>
      <c r="ALE698" s="303"/>
      <c r="ALF698" s="303"/>
      <c r="ALG698" s="303"/>
      <c r="ALH698" s="303"/>
      <c r="ALI698" s="303"/>
      <c r="ALJ698" s="303"/>
      <c r="ALK698" s="303"/>
      <c r="ALL698" s="303"/>
      <c r="ALM698" s="303"/>
      <c r="ALN698" s="303"/>
      <c r="ALO698" s="303"/>
      <c r="ALP698" s="303"/>
      <c r="ALQ698" s="303"/>
      <c r="ALR698" s="303"/>
      <c r="ALS698" s="303"/>
      <c r="ALT698" s="303"/>
      <c r="ALU698" s="303"/>
      <c r="ALV698" s="303"/>
      <c r="ALW698" s="303"/>
      <c r="ALX698" s="303"/>
      <c r="ALY698" s="303"/>
      <c r="ALZ698" s="303"/>
      <c r="AMA698" s="303"/>
      <c r="AMB698" s="303"/>
      <c r="AMC698" s="303"/>
      <c r="AMD698" s="303"/>
      <c r="AME698" s="303"/>
      <c r="AMF698" s="303"/>
      <c r="AMG698" s="303"/>
      <c r="AMH698" s="303"/>
      <c r="AMI698" s="303"/>
      <c r="AMJ698" s="303"/>
      <c r="AMK698" s="303"/>
      <c r="AML698" s="303"/>
      <c r="AMM698" s="303"/>
      <c r="AMN698" s="303"/>
    </row>
    <row r="699" spans="1:1028" s="266" customFormat="1" ht="12.75" customHeight="1">
      <c r="A699" s="303">
        <v>0</v>
      </c>
      <c r="B699" s="303">
        <v>0</v>
      </c>
      <c r="C699" s="303" t="s">
        <v>6452</v>
      </c>
      <c r="D699" s="303"/>
      <c r="E699" s="303"/>
      <c r="F699" s="308" t="s">
        <v>6343</v>
      </c>
      <c r="G699" s="303"/>
      <c r="H699" s="303"/>
      <c r="I699" s="405" t="s">
        <v>4446</v>
      </c>
      <c r="J699" s="405"/>
      <c r="K699" s="303"/>
      <c r="L699" s="303"/>
      <c r="M699" s="303"/>
      <c r="N699" s="303" t="s">
        <v>1448</v>
      </c>
      <c r="O699" s="303"/>
      <c r="P699" s="302"/>
      <c r="Q699" s="302"/>
      <c r="R699" s="303" t="s">
        <v>6442</v>
      </c>
      <c r="S699" s="303" t="s">
        <v>6453</v>
      </c>
      <c r="T699" s="303" t="s">
        <v>1483</v>
      </c>
      <c r="U699" s="266" t="s">
        <v>2860</v>
      </c>
      <c r="W699" s="303"/>
      <c r="X699" s="366"/>
      <c r="Y699" s="303"/>
      <c r="Z699" s="303" t="s">
        <v>1218</v>
      </c>
      <c r="AA699" s="303" t="s">
        <v>1170</v>
      </c>
      <c r="AB699" s="303"/>
      <c r="AC699" s="303"/>
      <c r="AD699" s="303"/>
      <c r="AE699" s="303" t="s">
        <v>2575</v>
      </c>
      <c r="AF699" s="306"/>
      <c r="AG699" s="306">
        <v>1</v>
      </c>
      <c r="AH699" s="306" t="s">
        <v>5945</v>
      </c>
      <c r="AI699" s="306" t="s">
        <v>4440</v>
      </c>
      <c r="AJ699" s="306" t="s">
        <v>5952</v>
      </c>
      <c r="AK699" s="306" t="s">
        <v>72</v>
      </c>
      <c r="AL699" s="307" t="s">
        <v>6377</v>
      </c>
      <c r="AM699" s="303"/>
      <c r="AN699" s="303"/>
      <c r="AO699" s="303"/>
      <c r="AP699" s="303"/>
      <c r="AR699" s="29" t="str">
        <f t="shared" si="108"/>
        <v>1</v>
      </c>
      <c r="AS699" s="29">
        <f t="shared" si="102"/>
        <v>0</v>
      </c>
      <c r="AT699" s="303">
        <v>0</v>
      </c>
      <c r="AU699" s="303"/>
      <c r="AV699" s="303"/>
      <c r="AW699" s="29" t="str">
        <f t="shared" si="110"/>
        <v/>
      </c>
      <c r="AX699" s="29" t="str">
        <f t="shared" si="103"/>
        <v/>
      </c>
      <c r="AY699" s="29" t="str">
        <f t="shared" si="109"/>
        <v>https://media.mediathek-tanz-theater.de/iiif/2/nvt_img-i37-006.JP2</v>
      </c>
      <c r="AZ699" s="29" t="str">
        <f t="shared" si="104"/>
        <v>image/jp2</v>
      </c>
      <c r="BA699" s="29" t="str">
        <f t="shared" si="105"/>
        <v>presentation/iiif</v>
      </c>
      <c r="BB699" s="29" t="str">
        <f t="shared" si="106"/>
        <v>https://media.mediathek-tanz-theater.de/iiif/2/nvt_img-i37-006.JP2/full/100,/0/default.jpg</v>
      </c>
      <c r="BC699" s="29" t="str">
        <f t="shared" si="101"/>
        <v>image/jpeg</v>
      </c>
      <c r="BD699" s="29" t="str">
        <f t="shared" si="107"/>
        <v>presentation/thumbnail</v>
      </c>
      <c r="BE699" s="303"/>
      <c r="BF699" s="303"/>
      <c r="BG699" s="303"/>
      <c r="BH699" s="303"/>
      <c r="BI699" s="303"/>
      <c r="BJ699" s="303"/>
      <c r="BK699" s="303"/>
      <c r="BL699" s="303"/>
      <c r="BM699" s="303"/>
      <c r="BN699" s="303"/>
      <c r="BO699" s="303"/>
      <c r="BP699" s="303"/>
      <c r="BQ699" s="303"/>
      <c r="BR699" s="303"/>
      <c r="BS699" s="303"/>
      <c r="BT699" s="303"/>
      <c r="BU699" s="303"/>
      <c r="BV699" s="303"/>
      <c r="BW699" s="303"/>
      <c r="BX699" s="303"/>
      <c r="BY699" s="303"/>
      <c r="BZ699" s="303"/>
      <c r="CA699" s="303"/>
      <c r="CB699" s="303"/>
      <c r="CC699" s="303"/>
      <c r="CD699" s="303"/>
      <c r="CE699" s="303"/>
      <c r="CF699" s="303"/>
      <c r="CG699" s="303"/>
      <c r="CH699" s="303"/>
      <c r="CI699" s="303"/>
      <c r="CJ699" s="303"/>
      <c r="CK699" s="303"/>
      <c r="CL699" s="303"/>
      <c r="CM699" s="303"/>
      <c r="CN699" s="303"/>
      <c r="CO699" s="303"/>
      <c r="CP699" s="303"/>
      <c r="CQ699" s="303"/>
      <c r="CR699" s="303"/>
      <c r="CS699" s="303"/>
      <c r="CT699" s="303"/>
      <c r="CU699" s="303"/>
      <c r="CV699" s="303"/>
      <c r="CW699" s="303"/>
      <c r="CX699" s="303"/>
      <c r="CY699" s="303"/>
      <c r="CZ699" s="303"/>
      <c r="DA699" s="303"/>
      <c r="DB699" s="303"/>
      <c r="DC699" s="303"/>
      <c r="DD699" s="303"/>
      <c r="DE699" s="303"/>
      <c r="DF699" s="303"/>
      <c r="DG699" s="303"/>
      <c r="DH699" s="303"/>
      <c r="DI699" s="303"/>
      <c r="DJ699" s="303"/>
      <c r="DK699" s="303"/>
      <c r="DL699" s="303"/>
      <c r="DM699" s="303"/>
      <c r="DN699" s="303"/>
      <c r="DO699" s="303"/>
      <c r="DP699" s="303"/>
      <c r="DQ699" s="303"/>
      <c r="DR699" s="303"/>
      <c r="DS699" s="303"/>
      <c r="DT699" s="303"/>
      <c r="DU699" s="303"/>
      <c r="DV699" s="303"/>
      <c r="DW699" s="303"/>
      <c r="DX699" s="303"/>
      <c r="DY699" s="303"/>
      <c r="DZ699" s="303"/>
      <c r="EA699" s="303"/>
      <c r="EB699" s="303"/>
      <c r="EC699" s="303"/>
      <c r="ED699" s="303"/>
      <c r="EE699" s="303"/>
      <c r="EF699" s="303"/>
      <c r="EG699" s="303"/>
      <c r="EH699" s="303"/>
      <c r="EI699" s="303"/>
      <c r="EJ699" s="303"/>
      <c r="EK699" s="303"/>
      <c r="EL699" s="303"/>
      <c r="EM699" s="303"/>
      <c r="EN699" s="303"/>
      <c r="EO699" s="303"/>
      <c r="EP699" s="303"/>
      <c r="EQ699" s="303"/>
      <c r="ER699" s="303"/>
      <c r="ES699" s="303"/>
      <c r="ET699" s="303"/>
      <c r="EU699" s="303"/>
      <c r="EV699" s="303"/>
      <c r="EW699" s="303"/>
      <c r="EX699" s="303"/>
      <c r="EY699" s="303"/>
      <c r="EZ699" s="303"/>
      <c r="FA699" s="303"/>
      <c r="FB699" s="303"/>
      <c r="FC699" s="303"/>
      <c r="FD699" s="303"/>
      <c r="FE699" s="303"/>
      <c r="FF699" s="303"/>
      <c r="FG699" s="303"/>
      <c r="FH699" s="303"/>
      <c r="FI699" s="303"/>
      <c r="FJ699" s="303"/>
      <c r="FK699" s="303"/>
      <c r="FL699" s="303"/>
      <c r="FM699" s="303"/>
      <c r="FN699" s="303"/>
      <c r="FO699" s="303"/>
      <c r="FP699" s="303"/>
      <c r="FQ699" s="303"/>
      <c r="FR699" s="303"/>
      <c r="FS699" s="303"/>
      <c r="FT699" s="303"/>
      <c r="FU699" s="303"/>
      <c r="FV699" s="303"/>
      <c r="FW699" s="303"/>
      <c r="FX699" s="303"/>
      <c r="FY699" s="303"/>
      <c r="FZ699" s="303"/>
      <c r="GA699" s="303"/>
      <c r="GB699" s="303"/>
      <c r="GC699" s="303"/>
      <c r="GD699" s="303"/>
      <c r="GE699" s="303"/>
      <c r="GF699" s="303"/>
      <c r="GG699" s="303"/>
      <c r="GH699" s="303"/>
      <c r="GI699" s="303"/>
      <c r="GJ699" s="303"/>
      <c r="GK699" s="303"/>
      <c r="GL699" s="303"/>
      <c r="GM699" s="303"/>
      <c r="GN699" s="303"/>
      <c r="GO699" s="303"/>
      <c r="GP699" s="303"/>
      <c r="GQ699" s="303"/>
      <c r="GR699" s="303"/>
      <c r="GS699" s="303"/>
      <c r="GT699" s="303"/>
      <c r="GU699" s="303"/>
      <c r="GV699" s="303"/>
      <c r="GW699" s="303"/>
      <c r="GX699" s="303"/>
      <c r="GY699" s="303"/>
      <c r="GZ699" s="303"/>
      <c r="HA699" s="303"/>
      <c r="HB699" s="303"/>
      <c r="HC699" s="303"/>
      <c r="HD699" s="303"/>
      <c r="HE699" s="303"/>
      <c r="HF699" s="303"/>
      <c r="HG699" s="303"/>
      <c r="HH699" s="303"/>
      <c r="HI699" s="303"/>
      <c r="HJ699" s="303"/>
      <c r="HK699" s="303"/>
      <c r="HL699" s="303"/>
      <c r="HM699" s="303"/>
      <c r="HN699" s="303"/>
      <c r="HO699" s="303"/>
      <c r="HP699" s="303"/>
      <c r="HQ699" s="303"/>
      <c r="HR699" s="303"/>
      <c r="HS699" s="303"/>
      <c r="HT699" s="303"/>
      <c r="HU699" s="303"/>
      <c r="HV699" s="303"/>
      <c r="HW699" s="303"/>
      <c r="HX699" s="303"/>
      <c r="HY699" s="303"/>
      <c r="HZ699" s="303"/>
      <c r="IA699" s="303"/>
      <c r="IB699" s="303"/>
      <c r="IC699" s="303"/>
      <c r="ID699" s="303"/>
      <c r="IE699" s="303"/>
      <c r="IF699" s="303"/>
      <c r="IG699" s="303"/>
      <c r="IH699" s="303"/>
      <c r="II699" s="303"/>
      <c r="IJ699" s="303"/>
      <c r="IK699" s="303"/>
      <c r="IL699" s="303"/>
      <c r="IM699" s="303"/>
      <c r="IN699" s="303"/>
      <c r="IO699" s="303"/>
      <c r="IP699" s="303"/>
      <c r="IQ699" s="303"/>
      <c r="IR699" s="303"/>
      <c r="IS699" s="303"/>
      <c r="IT699" s="303"/>
      <c r="IU699" s="303"/>
      <c r="IV699" s="303"/>
      <c r="IW699" s="303"/>
      <c r="IX699" s="303"/>
      <c r="IY699" s="303"/>
      <c r="IZ699" s="303"/>
      <c r="JA699" s="303"/>
      <c r="JB699" s="303"/>
      <c r="JC699" s="303"/>
      <c r="JD699" s="303"/>
      <c r="JE699" s="303"/>
      <c r="JF699" s="303"/>
      <c r="JG699" s="303"/>
      <c r="JH699" s="303"/>
      <c r="JI699" s="303"/>
      <c r="JJ699" s="303"/>
      <c r="JK699" s="303"/>
      <c r="JL699" s="303"/>
      <c r="JM699" s="303"/>
      <c r="JN699" s="303"/>
      <c r="JO699" s="303"/>
      <c r="JP699" s="303"/>
      <c r="JQ699" s="303"/>
      <c r="JR699" s="303"/>
      <c r="JS699" s="303"/>
      <c r="JT699" s="303"/>
      <c r="JU699" s="303"/>
      <c r="JV699" s="303"/>
      <c r="JW699" s="303"/>
      <c r="JX699" s="303"/>
      <c r="JY699" s="303"/>
      <c r="JZ699" s="303"/>
      <c r="KA699" s="303"/>
      <c r="KB699" s="303"/>
      <c r="KC699" s="303"/>
      <c r="KD699" s="303"/>
      <c r="KE699" s="303"/>
      <c r="KF699" s="303"/>
      <c r="KG699" s="303"/>
      <c r="KH699" s="303"/>
      <c r="KI699" s="303"/>
      <c r="KJ699" s="303"/>
      <c r="KK699" s="303"/>
      <c r="KL699" s="303"/>
      <c r="KM699" s="303"/>
      <c r="KN699" s="303"/>
      <c r="KO699" s="303"/>
      <c r="KP699" s="303"/>
      <c r="KQ699" s="303"/>
      <c r="KR699" s="303"/>
      <c r="KS699" s="303"/>
      <c r="KT699" s="303"/>
      <c r="KU699" s="303"/>
      <c r="KV699" s="303"/>
      <c r="KW699" s="303"/>
      <c r="KX699" s="303"/>
      <c r="KY699" s="303"/>
      <c r="KZ699" s="303"/>
      <c r="LA699" s="303"/>
      <c r="LB699" s="303"/>
      <c r="LC699" s="303"/>
      <c r="LD699" s="303"/>
      <c r="LE699" s="303"/>
      <c r="LF699" s="303"/>
      <c r="LG699" s="303"/>
      <c r="LH699" s="303"/>
      <c r="LI699" s="303"/>
      <c r="LJ699" s="303"/>
      <c r="LK699" s="303"/>
      <c r="LL699" s="303"/>
      <c r="LM699" s="303"/>
      <c r="LN699" s="303"/>
      <c r="LO699" s="303"/>
      <c r="LP699" s="303"/>
      <c r="LQ699" s="303"/>
      <c r="LR699" s="303"/>
      <c r="LS699" s="303"/>
      <c r="LT699" s="303"/>
      <c r="LU699" s="303"/>
      <c r="LV699" s="303"/>
      <c r="LW699" s="303"/>
      <c r="LX699" s="303"/>
      <c r="LY699" s="303"/>
      <c r="LZ699" s="303"/>
      <c r="MA699" s="303"/>
      <c r="MB699" s="303"/>
      <c r="MC699" s="303"/>
      <c r="MD699" s="303"/>
      <c r="ME699" s="303"/>
      <c r="MF699" s="303"/>
      <c r="MG699" s="303"/>
      <c r="MH699" s="303"/>
      <c r="MI699" s="303"/>
      <c r="MJ699" s="303"/>
      <c r="MK699" s="303"/>
      <c r="ML699" s="303"/>
      <c r="MM699" s="303"/>
      <c r="MN699" s="303"/>
      <c r="MO699" s="303"/>
      <c r="MP699" s="303"/>
      <c r="MQ699" s="303"/>
      <c r="MR699" s="303"/>
      <c r="MS699" s="303"/>
      <c r="MT699" s="303"/>
      <c r="MU699" s="303"/>
      <c r="MV699" s="303"/>
      <c r="MW699" s="303"/>
      <c r="MX699" s="303"/>
      <c r="MY699" s="303"/>
      <c r="MZ699" s="303"/>
      <c r="NA699" s="303"/>
      <c r="NB699" s="303"/>
      <c r="NC699" s="303"/>
      <c r="ND699" s="303"/>
      <c r="NE699" s="303"/>
      <c r="NF699" s="303"/>
      <c r="NG699" s="303"/>
      <c r="NH699" s="303"/>
      <c r="NI699" s="303"/>
      <c r="NJ699" s="303"/>
      <c r="NK699" s="303"/>
      <c r="NL699" s="303"/>
      <c r="NM699" s="303"/>
      <c r="NN699" s="303"/>
      <c r="NO699" s="303"/>
      <c r="NP699" s="303"/>
      <c r="NQ699" s="303"/>
      <c r="NR699" s="303"/>
      <c r="NS699" s="303"/>
      <c r="NT699" s="303"/>
      <c r="NU699" s="303"/>
      <c r="NV699" s="303"/>
      <c r="NW699" s="303"/>
      <c r="NX699" s="303"/>
      <c r="NY699" s="303"/>
      <c r="NZ699" s="303"/>
      <c r="OA699" s="303"/>
      <c r="OB699" s="303"/>
      <c r="OC699" s="303"/>
      <c r="OD699" s="303"/>
      <c r="OE699" s="303"/>
      <c r="OF699" s="303"/>
      <c r="OG699" s="303"/>
      <c r="OH699" s="303"/>
      <c r="OI699" s="303"/>
      <c r="OJ699" s="303"/>
      <c r="OK699" s="303"/>
      <c r="OL699" s="303"/>
      <c r="OM699" s="303"/>
      <c r="ON699" s="303"/>
      <c r="OO699" s="303"/>
      <c r="OP699" s="303"/>
      <c r="OQ699" s="303"/>
      <c r="OR699" s="303"/>
      <c r="OS699" s="303"/>
      <c r="OT699" s="303"/>
      <c r="OU699" s="303"/>
      <c r="OV699" s="303"/>
      <c r="OW699" s="303"/>
      <c r="OX699" s="303"/>
      <c r="OY699" s="303"/>
      <c r="OZ699" s="303"/>
      <c r="PA699" s="303"/>
      <c r="PB699" s="303"/>
      <c r="PC699" s="303"/>
      <c r="PD699" s="303"/>
      <c r="PE699" s="303"/>
      <c r="PF699" s="303"/>
      <c r="PG699" s="303"/>
      <c r="PH699" s="303"/>
      <c r="PI699" s="303"/>
      <c r="PJ699" s="303"/>
      <c r="PK699" s="303"/>
      <c r="PL699" s="303"/>
      <c r="PM699" s="303"/>
      <c r="PN699" s="303"/>
      <c r="PO699" s="303"/>
      <c r="PP699" s="303"/>
      <c r="PQ699" s="303"/>
      <c r="PR699" s="303"/>
      <c r="PS699" s="303"/>
      <c r="PT699" s="303"/>
      <c r="PU699" s="303"/>
      <c r="PV699" s="303"/>
      <c r="PW699" s="303"/>
      <c r="PX699" s="303"/>
      <c r="PY699" s="303"/>
      <c r="PZ699" s="303"/>
      <c r="QA699" s="303"/>
      <c r="QB699" s="303"/>
      <c r="QC699" s="303"/>
      <c r="QD699" s="303"/>
      <c r="QE699" s="303"/>
      <c r="QF699" s="303"/>
      <c r="QG699" s="303"/>
      <c r="QH699" s="303"/>
      <c r="QI699" s="303"/>
      <c r="QJ699" s="303"/>
      <c r="QK699" s="303"/>
      <c r="QL699" s="303"/>
      <c r="QM699" s="303"/>
      <c r="QN699" s="303"/>
      <c r="QO699" s="303"/>
      <c r="QP699" s="303"/>
      <c r="QQ699" s="303"/>
      <c r="QR699" s="303"/>
      <c r="QS699" s="303"/>
      <c r="QT699" s="303"/>
      <c r="QU699" s="303"/>
      <c r="QV699" s="303"/>
      <c r="QW699" s="303"/>
      <c r="QX699" s="303"/>
      <c r="QY699" s="303"/>
      <c r="QZ699" s="303"/>
      <c r="RA699" s="303"/>
      <c r="RB699" s="303"/>
      <c r="RC699" s="303"/>
      <c r="RD699" s="303"/>
      <c r="RE699" s="303"/>
      <c r="RF699" s="303"/>
      <c r="RG699" s="303"/>
      <c r="RH699" s="303"/>
      <c r="RI699" s="303"/>
      <c r="RJ699" s="303"/>
      <c r="RK699" s="303"/>
      <c r="RL699" s="303"/>
      <c r="RM699" s="303"/>
      <c r="RN699" s="303"/>
      <c r="RO699" s="303"/>
      <c r="RP699" s="303"/>
      <c r="RQ699" s="303"/>
      <c r="RR699" s="303"/>
      <c r="RS699" s="303"/>
      <c r="RT699" s="303"/>
      <c r="RU699" s="303"/>
      <c r="RV699" s="303"/>
      <c r="RW699" s="303"/>
      <c r="RX699" s="303"/>
      <c r="RY699" s="303"/>
      <c r="RZ699" s="303"/>
      <c r="SA699" s="303"/>
      <c r="SB699" s="303"/>
      <c r="SC699" s="303"/>
      <c r="SD699" s="303"/>
      <c r="SE699" s="303"/>
      <c r="SF699" s="303"/>
      <c r="SG699" s="303"/>
      <c r="SH699" s="303"/>
      <c r="SI699" s="303"/>
      <c r="SJ699" s="303"/>
      <c r="SK699" s="303"/>
      <c r="SL699" s="303"/>
      <c r="SM699" s="303"/>
      <c r="SN699" s="303"/>
      <c r="SO699" s="303"/>
      <c r="SP699" s="303"/>
      <c r="SQ699" s="303"/>
      <c r="SR699" s="303"/>
      <c r="SS699" s="303"/>
      <c r="ST699" s="303"/>
      <c r="SU699" s="303"/>
      <c r="SV699" s="303"/>
      <c r="SW699" s="303"/>
      <c r="SX699" s="303"/>
      <c r="SY699" s="303"/>
      <c r="SZ699" s="303"/>
      <c r="TA699" s="303"/>
      <c r="TB699" s="303"/>
      <c r="TC699" s="303"/>
      <c r="TD699" s="303"/>
      <c r="TE699" s="303"/>
      <c r="TF699" s="303"/>
      <c r="TG699" s="303"/>
      <c r="TH699" s="303"/>
      <c r="TI699" s="303"/>
      <c r="TJ699" s="303"/>
      <c r="TK699" s="303"/>
      <c r="TL699" s="303"/>
      <c r="TM699" s="303"/>
      <c r="TN699" s="303"/>
      <c r="TO699" s="303"/>
      <c r="TP699" s="303"/>
      <c r="TQ699" s="303"/>
      <c r="TR699" s="303"/>
      <c r="TS699" s="303"/>
      <c r="TT699" s="303"/>
      <c r="TU699" s="303"/>
      <c r="TV699" s="303"/>
      <c r="TW699" s="303"/>
      <c r="TX699" s="303"/>
      <c r="TY699" s="303"/>
      <c r="TZ699" s="303"/>
      <c r="UA699" s="303"/>
      <c r="UB699" s="303"/>
      <c r="UC699" s="303"/>
      <c r="UD699" s="303"/>
      <c r="UE699" s="303"/>
      <c r="UF699" s="303"/>
      <c r="UG699" s="303"/>
      <c r="UH699" s="303"/>
      <c r="UI699" s="303"/>
      <c r="UJ699" s="303"/>
      <c r="UK699" s="303"/>
      <c r="UL699" s="303"/>
      <c r="UM699" s="303"/>
      <c r="UN699" s="303"/>
      <c r="UO699" s="303"/>
      <c r="UP699" s="303"/>
      <c r="UQ699" s="303"/>
      <c r="UR699" s="303"/>
      <c r="US699" s="303"/>
      <c r="UT699" s="303"/>
      <c r="UU699" s="303"/>
      <c r="UV699" s="303"/>
      <c r="UW699" s="303"/>
      <c r="UX699" s="303"/>
      <c r="UY699" s="303"/>
      <c r="UZ699" s="303"/>
      <c r="VA699" s="303"/>
      <c r="VB699" s="303"/>
      <c r="VC699" s="303"/>
      <c r="VD699" s="303"/>
      <c r="VE699" s="303"/>
      <c r="VF699" s="303"/>
      <c r="VG699" s="303"/>
      <c r="VH699" s="303"/>
      <c r="VI699" s="303"/>
      <c r="VJ699" s="303"/>
      <c r="VK699" s="303"/>
      <c r="VL699" s="303"/>
      <c r="VM699" s="303"/>
      <c r="VN699" s="303"/>
      <c r="VO699" s="303"/>
      <c r="VP699" s="303"/>
      <c r="VQ699" s="303"/>
      <c r="VR699" s="303"/>
      <c r="VS699" s="303"/>
      <c r="VT699" s="303"/>
      <c r="VU699" s="303"/>
      <c r="VV699" s="303"/>
      <c r="VW699" s="303"/>
      <c r="VX699" s="303"/>
      <c r="VY699" s="303"/>
      <c r="VZ699" s="303"/>
      <c r="WA699" s="303"/>
      <c r="WB699" s="303"/>
      <c r="WC699" s="303"/>
      <c r="WD699" s="303"/>
      <c r="WE699" s="303"/>
      <c r="WF699" s="303"/>
      <c r="WG699" s="303"/>
      <c r="WH699" s="303"/>
      <c r="WI699" s="303"/>
      <c r="WJ699" s="303"/>
      <c r="WK699" s="303"/>
      <c r="WL699" s="303"/>
      <c r="WM699" s="303"/>
      <c r="WN699" s="303"/>
      <c r="WO699" s="303"/>
      <c r="WP699" s="303"/>
      <c r="WQ699" s="303"/>
      <c r="WR699" s="303"/>
      <c r="WS699" s="303"/>
      <c r="WT699" s="303"/>
      <c r="WU699" s="303"/>
      <c r="WV699" s="303"/>
      <c r="WW699" s="303"/>
      <c r="WX699" s="303"/>
      <c r="WY699" s="303"/>
      <c r="WZ699" s="303"/>
      <c r="XA699" s="303"/>
      <c r="XB699" s="303"/>
      <c r="XC699" s="303"/>
      <c r="XD699" s="303"/>
      <c r="XE699" s="303"/>
      <c r="XF699" s="303"/>
      <c r="XG699" s="303"/>
      <c r="XH699" s="303"/>
      <c r="XI699" s="303"/>
      <c r="XJ699" s="303"/>
      <c r="XK699" s="303"/>
      <c r="XL699" s="303"/>
      <c r="XM699" s="303"/>
      <c r="XN699" s="303"/>
      <c r="XO699" s="303"/>
      <c r="XP699" s="303"/>
      <c r="XQ699" s="303"/>
      <c r="XR699" s="303"/>
      <c r="XS699" s="303"/>
      <c r="XT699" s="303"/>
      <c r="XU699" s="303"/>
      <c r="XV699" s="303"/>
      <c r="XW699" s="303"/>
      <c r="XX699" s="303"/>
      <c r="XY699" s="303"/>
      <c r="XZ699" s="303"/>
      <c r="YA699" s="303"/>
      <c r="YB699" s="303"/>
      <c r="YC699" s="303"/>
      <c r="YD699" s="303"/>
      <c r="YE699" s="303"/>
      <c r="YF699" s="303"/>
      <c r="YG699" s="303"/>
      <c r="YH699" s="303"/>
      <c r="YI699" s="303"/>
      <c r="YJ699" s="303"/>
      <c r="YK699" s="303"/>
      <c r="YL699" s="303"/>
      <c r="YM699" s="303"/>
      <c r="YN699" s="303"/>
      <c r="YO699" s="303"/>
      <c r="YP699" s="303"/>
      <c r="YQ699" s="303"/>
      <c r="YR699" s="303"/>
      <c r="YS699" s="303"/>
      <c r="YT699" s="303"/>
      <c r="YU699" s="303"/>
      <c r="YV699" s="303"/>
      <c r="YW699" s="303"/>
      <c r="YX699" s="303"/>
      <c r="YY699" s="303"/>
      <c r="YZ699" s="303"/>
      <c r="ZA699" s="303"/>
      <c r="ZB699" s="303"/>
      <c r="ZC699" s="303"/>
      <c r="ZD699" s="303"/>
      <c r="ZE699" s="303"/>
      <c r="ZF699" s="303"/>
      <c r="ZG699" s="303"/>
      <c r="ZH699" s="303"/>
      <c r="ZI699" s="303"/>
      <c r="ZJ699" s="303"/>
      <c r="ZK699" s="303"/>
      <c r="ZL699" s="303"/>
      <c r="ZM699" s="303"/>
      <c r="ZN699" s="303"/>
      <c r="ZO699" s="303"/>
      <c r="ZP699" s="303"/>
      <c r="ZQ699" s="303"/>
      <c r="ZR699" s="303"/>
      <c r="ZS699" s="303"/>
      <c r="ZT699" s="303"/>
      <c r="ZU699" s="303"/>
      <c r="ZV699" s="303"/>
      <c r="ZW699" s="303"/>
      <c r="ZX699" s="303"/>
      <c r="ZY699" s="303"/>
      <c r="ZZ699" s="303"/>
      <c r="AAA699" s="303"/>
      <c r="AAB699" s="303"/>
      <c r="AAC699" s="303"/>
      <c r="AAD699" s="303"/>
      <c r="AAE699" s="303"/>
      <c r="AAF699" s="303"/>
      <c r="AAG699" s="303"/>
      <c r="AAH699" s="303"/>
      <c r="AAI699" s="303"/>
      <c r="AAJ699" s="303"/>
      <c r="AAK699" s="303"/>
      <c r="AAL699" s="303"/>
      <c r="AAM699" s="303"/>
      <c r="AAN699" s="303"/>
      <c r="AAO699" s="303"/>
      <c r="AAP699" s="303"/>
      <c r="AAQ699" s="303"/>
      <c r="AAR699" s="303"/>
      <c r="AAS699" s="303"/>
      <c r="AAT699" s="303"/>
      <c r="AAU699" s="303"/>
      <c r="AAV699" s="303"/>
      <c r="AAW699" s="303"/>
      <c r="AAX699" s="303"/>
      <c r="AAY699" s="303"/>
      <c r="AAZ699" s="303"/>
      <c r="ABA699" s="303"/>
      <c r="ABB699" s="303"/>
      <c r="ABC699" s="303"/>
      <c r="ABD699" s="303"/>
      <c r="ABE699" s="303"/>
      <c r="ABF699" s="303"/>
      <c r="ABG699" s="303"/>
      <c r="ABH699" s="303"/>
      <c r="ABI699" s="303"/>
      <c r="ABJ699" s="303"/>
      <c r="ABK699" s="303"/>
      <c r="ABL699" s="303"/>
      <c r="ABM699" s="303"/>
      <c r="ABN699" s="303"/>
      <c r="ABO699" s="303"/>
      <c r="ABP699" s="303"/>
      <c r="ABQ699" s="303"/>
      <c r="ABR699" s="303"/>
      <c r="ABS699" s="303"/>
      <c r="ABT699" s="303"/>
      <c r="ABU699" s="303"/>
      <c r="ABV699" s="303"/>
      <c r="ABW699" s="303"/>
      <c r="ABX699" s="303"/>
      <c r="ABY699" s="303"/>
      <c r="ABZ699" s="303"/>
      <c r="ACA699" s="303"/>
      <c r="ACB699" s="303"/>
      <c r="ACC699" s="303"/>
      <c r="ACD699" s="303"/>
      <c r="ACE699" s="303"/>
      <c r="ACF699" s="303"/>
      <c r="ACG699" s="303"/>
      <c r="ACH699" s="303"/>
      <c r="ACI699" s="303"/>
      <c r="ACJ699" s="303"/>
      <c r="ACK699" s="303"/>
      <c r="ACL699" s="303"/>
      <c r="ACM699" s="303"/>
      <c r="ACN699" s="303"/>
      <c r="ACO699" s="303"/>
      <c r="ACP699" s="303"/>
      <c r="ACQ699" s="303"/>
      <c r="ACR699" s="303"/>
      <c r="ACS699" s="303"/>
      <c r="ACT699" s="303"/>
      <c r="ACU699" s="303"/>
      <c r="ACV699" s="303"/>
      <c r="ACW699" s="303"/>
      <c r="ACX699" s="303"/>
      <c r="ACY699" s="303"/>
      <c r="ACZ699" s="303"/>
      <c r="ADA699" s="303"/>
      <c r="ADB699" s="303"/>
      <c r="ADC699" s="303"/>
      <c r="ADD699" s="303"/>
      <c r="ADE699" s="303"/>
      <c r="ADF699" s="303"/>
      <c r="ADG699" s="303"/>
      <c r="ADH699" s="303"/>
      <c r="ADI699" s="303"/>
      <c r="ADJ699" s="303"/>
      <c r="ADK699" s="303"/>
      <c r="ADL699" s="303"/>
      <c r="ADM699" s="303"/>
      <c r="ADN699" s="303"/>
      <c r="ADO699" s="303"/>
      <c r="ADP699" s="303"/>
      <c r="ADQ699" s="303"/>
      <c r="ADR699" s="303"/>
      <c r="ADS699" s="303"/>
      <c r="ADT699" s="303"/>
      <c r="ADU699" s="303"/>
      <c r="ADV699" s="303"/>
      <c r="ADW699" s="303"/>
      <c r="ADX699" s="303"/>
      <c r="ADY699" s="303"/>
      <c r="ADZ699" s="303"/>
      <c r="AEA699" s="303"/>
      <c r="AEB699" s="303"/>
      <c r="AEC699" s="303"/>
      <c r="AED699" s="303"/>
      <c r="AEE699" s="303"/>
      <c r="AEF699" s="303"/>
      <c r="AEG699" s="303"/>
      <c r="AEH699" s="303"/>
      <c r="AEI699" s="303"/>
      <c r="AEJ699" s="303"/>
      <c r="AEK699" s="303"/>
      <c r="AEL699" s="303"/>
      <c r="AEM699" s="303"/>
      <c r="AEN699" s="303"/>
      <c r="AEO699" s="303"/>
      <c r="AEP699" s="303"/>
      <c r="AEQ699" s="303"/>
      <c r="AER699" s="303"/>
      <c r="AES699" s="303"/>
      <c r="AET699" s="303"/>
      <c r="AEU699" s="303"/>
      <c r="AEV699" s="303"/>
      <c r="AEW699" s="303"/>
      <c r="AEX699" s="303"/>
      <c r="AEY699" s="303"/>
      <c r="AEZ699" s="303"/>
      <c r="AFA699" s="303"/>
      <c r="AFB699" s="303"/>
      <c r="AFC699" s="303"/>
      <c r="AFD699" s="303"/>
      <c r="AFE699" s="303"/>
      <c r="AFF699" s="303"/>
      <c r="AFG699" s="303"/>
      <c r="AFH699" s="303"/>
      <c r="AFI699" s="303"/>
      <c r="AFJ699" s="303"/>
      <c r="AFK699" s="303"/>
      <c r="AFL699" s="303"/>
      <c r="AFM699" s="303"/>
      <c r="AFN699" s="303"/>
      <c r="AFO699" s="303"/>
      <c r="AFP699" s="303"/>
      <c r="AFQ699" s="303"/>
      <c r="AFR699" s="303"/>
      <c r="AFS699" s="303"/>
      <c r="AFT699" s="303"/>
      <c r="AFU699" s="303"/>
      <c r="AFV699" s="303"/>
      <c r="AFW699" s="303"/>
      <c r="AFX699" s="303"/>
      <c r="AFY699" s="303"/>
      <c r="AFZ699" s="303"/>
      <c r="AGA699" s="303"/>
      <c r="AGB699" s="303"/>
      <c r="AGC699" s="303"/>
      <c r="AGD699" s="303"/>
      <c r="AGE699" s="303"/>
      <c r="AGF699" s="303"/>
      <c r="AGG699" s="303"/>
      <c r="AGH699" s="303"/>
      <c r="AGI699" s="303"/>
      <c r="AGJ699" s="303"/>
      <c r="AGK699" s="303"/>
      <c r="AGL699" s="303"/>
      <c r="AGM699" s="303"/>
      <c r="AGN699" s="303"/>
      <c r="AGO699" s="303"/>
      <c r="AGP699" s="303"/>
      <c r="AGQ699" s="303"/>
      <c r="AGR699" s="303"/>
      <c r="AGS699" s="303"/>
      <c r="AGT699" s="303"/>
      <c r="AGU699" s="303"/>
      <c r="AGV699" s="303"/>
      <c r="AGW699" s="303"/>
      <c r="AGX699" s="303"/>
      <c r="AGY699" s="303"/>
      <c r="AGZ699" s="303"/>
      <c r="AHA699" s="303"/>
      <c r="AHB699" s="303"/>
      <c r="AHC699" s="303"/>
      <c r="AHD699" s="303"/>
      <c r="AHE699" s="303"/>
      <c r="AHF699" s="303"/>
      <c r="AHG699" s="303"/>
      <c r="AHH699" s="303"/>
      <c r="AHI699" s="303"/>
      <c r="AHJ699" s="303"/>
      <c r="AHK699" s="303"/>
      <c r="AHL699" s="303"/>
      <c r="AHM699" s="303"/>
      <c r="AHN699" s="303"/>
      <c r="AHO699" s="303"/>
      <c r="AHP699" s="303"/>
      <c r="AHQ699" s="303"/>
      <c r="AHR699" s="303"/>
      <c r="AHS699" s="303"/>
      <c r="AHT699" s="303"/>
      <c r="AHU699" s="303"/>
      <c r="AHV699" s="303"/>
      <c r="AHW699" s="303"/>
      <c r="AHX699" s="303"/>
      <c r="AHY699" s="303"/>
      <c r="AHZ699" s="303"/>
      <c r="AIA699" s="303"/>
      <c r="AIB699" s="303"/>
      <c r="AIC699" s="303"/>
      <c r="AID699" s="303"/>
      <c r="AIE699" s="303"/>
      <c r="AIF699" s="303"/>
      <c r="AIG699" s="303"/>
      <c r="AIH699" s="303"/>
      <c r="AII699" s="303"/>
      <c r="AIJ699" s="303"/>
      <c r="AIK699" s="303"/>
      <c r="AIL699" s="303"/>
      <c r="AIM699" s="303"/>
      <c r="AIN699" s="303"/>
      <c r="AIO699" s="303"/>
      <c r="AIP699" s="303"/>
      <c r="AIQ699" s="303"/>
      <c r="AIR699" s="303"/>
      <c r="AIS699" s="303"/>
      <c r="AIT699" s="303"/>
      <c r="AIU699" s="303"/>
      <c r="AIV699" s="303"/>
      <c r="AIW699" s="303"/>
      <c r="AIX699" s="303"/>
      <c r="AIY699" s="303"/>
      <c r="AIZ699" s="303"/>
      <c r="AJA699" s="303"/>
      <c r="AJB699" s="303"/>
      <c r="AJC699" s="303"/>
      <c r="AJD699" s="303"/>
      <c r="AJE699" s="303"/>
      <c r="AJF699" s="303"/>
      <c r="AJG699" s="303"/>
      <c r="AJH699" s="303"/>
      <c r="AJI699" s="303"/>
      <c r="AJJ699" s="303"/>
      <c r="AJK699" s="303"/>
      <c r="AJL699" s="303"/>
      <c r="AJM699" s="303"/>
      <c r="AJN699" s="303"/>
      <c r="AJO699" s="303"/>
      <c r="AJP699" s="303"/>
      <c r="AJQ699" s="303"/>
      <c r="AJR699" s="303"/>
      <c r="AJS699" s="303"/>
      <c r="AJT699" s="303"/>
      <c r="AJU699" s="303"/>
      <c r="AJV699" s="303"/>
      <c r="AJW699" s="303"/>
      <c r="AJX699" s="303"/>
      <c r="AJY699" s="303"/>
      <c r="AJZ699" s="303"/>
      <c r="AKA699" s="303"/>
      <c r="AKB699" s="303"/>
      <c r="AKC699" s="303"/>
      <c r="AKD699" s="303"/>
      <c r="AKE699" s="303"/>
      <c r="AKF699" s="303"/>
      <c r="AKG699" s="303"/>
      <c r="AKH699" s="303"/>
      <c r="AKI699" s="303"/>
      <c r="AKJ699" s="303"/>
      <c r="AKK699" s="303"/>
      <c r="AKL699" s="303"/>
      <c r="AKM699" s="303"/>
      <c r="AKN699" s="303"/>
      <c r="AKO699" s="303"/>
      <c r="AKP699" s="303"/>
      <c r="AKQ699" s="303"/>
      <c r="AKR699" s="303"/>
      <c r="AKS699" s="303"/>
      <c r="AKT699" s="303"/>
      <c r="AKU699" s="303"/>
      <c r="AKV699" s="303"/>
      <c r="AKW699" s="303"/>
      <c r="AKX699" s="303"/>
      <c r="AKY699" s="303"/>
      <c r="AKZ699" s="303"/>
      <c r="ALA699" s="303"/>
      <c r="ALB699" s="303"/>
      <c r="ALC699" s="303"/>
      <c r="ALD699" s="303"/>
      <c r="ALE699" s="303"/>
      <c r="ALF699" s="303"/>
      <c r="ALG699" s="303"/>
      <c r="ALH699" s="303"/>
      <c r="ALI699" s="303"/>
      <c r="ALJ699" s="303"/>
      <c r="ALK699" s="303"/>
      <c r="ALL699" s="303"/>
      <c r="ALM699" s="303"/>
      <c r="ALN699" s="303"/>
      <c r="ALO699" s="303"/>
      <c r="ALP699" s="303"/>
      <c r="ALQ699" s="303"/>
      <c r="ALR699" s="303"/>
      <c r="ALS699" s="303"/>
      <c r="ALT699" s="303"/>
      <c r="ALU699" s="303"/>
      <c r="ALV699" s="303"/>
      <c r="ALW699" s="303"/>
      <c r="ALX699" s="303"/>
      <c r="ALY699" s="303"/>
      <c r="ALZ699" s="303"/>
      <c r="AMA699" s="303"/>
      <c r="AMB699" s="303"/>
      <c r="AMC699" s="303"/>
      <c r="AMD699" s="303"/>
      <c r="AME699" s="303"/>
      <c r="AMF699" s="303"/>
      <c r="AMG699" s="303"/>
      <c r="AMH699" s="303"/>
      <c r="AMI699" s="303"/>
      <c r="AMJ699" s="303"/>
      <c r="AMK699" s="303"/>
      <c r="AML699" s="303"/>
      <c r="AMM699" s="303"/>
      <c r="AMN699" s="303"/>
    </row>
    <row r="700" spans="1:1028" ht="12.75" customHeight="1">
      <c r="A700" s="29">
        <v>1</v>
      </c>
      <c r="B700" s="29">
        <v>0</v>
      </c>
      <c r="C700" s="29" t="s">
        <v>6454</v>
      </c>
      <c r="D700" s="29"/>
      <c r="E700" s="29"/>
      <c r="F700" s="308" t="s">
        <v>6343</v>
      </c>
      <c r="G700" s="29"/>
      <c r="H700" s="29"/>
      <c r="I700" s="402" t="s">
        <v>4446</v>
      </c>
      <c r="K700" s="29"/>
      <c r="L700" s="29"/>
      <c r="M700" s="29"/>
      <c r="N700" s="29" t="s">
        <v>1448</v>
      </c>
      <c r="O700" s="29"/>
      <c r="P700" s="25"/>
      <c r="Q700" s="25"/>
      <c r="R700" s="29" t="s">
        <v>6396</v>
      </c>
      <c r="S700" s="29" t="s">
        <v>6455</v>
      </c>
      <c r="T700" s="29" t="s">
        <v>1483</v>
      </c>
      <c r="U700" t="s">
        <v>1426</v>
      </c>
      <c r="V700"/>
      <c r="W700" s="29"/>
      <c r="X700" s="349"/>
      <c r="Y700" s="29" t="s">
        <v>1309</v>
      </c>
      <c r="Z700" s="29" t="s">
        <v>1218</v>
      </c>
      <c r="AA700" s="29" t="s">
        <v>1170</v>
      </c>
      <c r="AB700" s="29"/>
      <c r="AC700" s="29"/>
      <c r="AD700" s="29"/>
      <c r="AE700" s="29" t="s">
        <v>2575</v>
      </c>
      <c r="AG700" s="38">
        <v>2</v>
      </c>
      <c r="AH700" s="38" t="s">
        <v>5945</v>
      </c>
      <c r="AI700" s="38" t="s">
        <v>4440</v>
      </c>
      <c r="AJ700" s="38" t="s">
        <v>5952</v>
      </c>
      <c r="AK700" s="38" t="s">
        <v>72</v>
      </c>
      <c r="AL700" s="301" t="s">
        <v>6377</v>
      </c>
      <c r="AR700" s="29" t="str">
        <f t="shared" si="108"/>
        <v>1</v>
      </c>
      <c r="AS700" s="29">
        <f t="shared" si="102"/>
        <v>0</v>
      </c>
      <c r="AT700" s="29">
        <v>0</v>
      </c>
      <c r="AW700" s="29" t="str">
        <f t="shared" si="110"/>
        <v/>
      </c>
      <c r="AX700" s="29" t="str">
        <f t="shared" si="103"/>
        <v/>
      </c>
      <c r="AY700" s="29" t="str">
        <f t="shared" si="109"/>
        <v>https://media.mediathek-tanz-theater.de/iiif/2/nvt_img-i38-001.JP2</v>
      </c>
      <c r="AZ700" s="29" t="str">
        <f t="shared" si="104"/>
        <v>image/jp2</v>
      </c>
      <c r="BA700" s="29" t="str">
        <f t="shared" si="105"/>
        <v>presentation/iiif</v>
      </c>
      <c r="BB700" s="29" t="str">
        <f t="shared" si="106"/>
        <v>https://media.mediathek-tanz-theater.de/iiif/2/nvt_img-i38-001.JP2/full/100,/0/default.jpg</v>
      </c>
      <c r="BC700" s="29" t="str">
        <f t="shared" si="101"/>
        <v>image/jpeg</v>
      </c>
      <c r="BD700" s="29" t="str">
        <f t="shared" si="107"/>
        <v>presentation/thumbnail</v>
      </c>
    </row>
    <row r="701" spans="1:1028" ht="12.75" customHeight="1">
      <c r="A701" s="29">
        <v>1</v>
      </c>
      <c r="B701" s="29">
        <v>0</v>
      </c>
      <c r="C701" s="29" t="s">
        <v>6456</v>
      </c>
      <c r="D701" s="29"/>
      <c r="E701" s="29"/>
      <c r="F701" s="308" t="s">
        <v>6343</v>
      </c>
      <c r="G701" s="29"/>
      <c r="H701" s="29"/>
      <c r="I701" s="402" t="s">
        <v>4446</v>
      </c>
      <c r="K701" s="29"/>
      <c r="L701" s="29"/>
      <c r="M701" s="29"/>
      <c r="N701" s="29" t="s">
        <v>1448</v>
      </c>
      <c r="O701" s="29"/>
      <c r="P701" s="25"/>
      <c r="Q701" s="25"/>
      <c r="R701" s="29" t="s">
        <v>6396</v>
      </c>
      <c r="S701" s="29" t="s">
        <v>6457</v>
      </c>
      <c r="T701" s="29" t="s">
        <v>1483</v>
      </c>
      <c r="U701"/>
      <c r="V701"/>
      <c r="W701" s="29"/>
      <c r="X701" s="349"/>
      <c r="Y701" s="29" t="s">
        <v>1309</v>
      </c>
      <c r="Z701" s="29" t="s">
        <v>1218</v>
      </c>
      <c r="AA701" s="29" t="s">
        <v>1170</v>
      </c>
      <c r="AB701" s="29"/>
      <c r="AC701" s="29"/>
      <c r="AD701" s="29"/>
      <c r="AE701" s="29" t="s">
        <v>2575</v>
      </c>
      <c r="AG701" s="38">
        <v>2</v>
      </c>
      <c r="AH701" s="38" t="s">
        <v>5945</v>
      </c>
      <c r="AI701" s="38" t="s">
        <v>4440</v>
      </c>
      <c r="AJ701" s="38" t="s">
        <v>5946</v>
      </c>
      <c r="AK701" s="38" t="s">
        <v>72</v>
      </c>
      <c r="AL701" s="301" t="s">
        <v>6377</v>
      </c>
      <c r="AR701" s="29" t="str">
        <f t="shared" si="108"/>
        <v>1</v>
      </c>
      <c r="AS701" s="29">
        <f t="shared" si="102"/>
        <v>0</v>
      </c>
      <c r="AT701" s="29">
        <v>0</v>
      </c>
      <c r="AW701" s="29" t="str">
        <f t="shared" si="110"/>
        <v/>
      </c>
      <c r="AX701" s="29" t="str">
        <f t="shared" si="103"/>
        <v/>
      </c>
      <c r="AY701" s="29" t="str">
        <f t="shared" si="109"/>
        <v>https://media.mediathek-tanz-theater.de/iiif/2/nvt_img-i38-002.JP2</v>
      </c>
      <c r="AZ701" s="29" t="str">
        <f t="shared" si="104"/>
        <v>image/jp2</v>
      </c>
      <c r="BA701" s="29" t="str">
        <f t="shared" si="105"/>
        <v>presentation/iiif</v>
      </c>
      <c r="BB701" s="29" t="str">
        <f t="shared" si="106"/>
        <v>https://media.mediathek-tanz-theater.de/iiif/2/nvt_img-i38-002.JP2/full/100,/0/default.jpg</v>
      </c>
      <c r="BC701" s="29" t="str">
        <f t="shared" si="101"/>
        <v>image/jpeg</v>
      </c>
      <c r="BD701" s="29" t="str">
        <f t="shared" si="107"/>
        <v>presentation/thumbnail</v>
      </c>
    </row>
    <row r="702" spans="1:1028" ht="12.75" customHeight="1">
      <c r="A702" s="29">
        <v>1</v>
      </c>
      <c r="B702" s="29">
        <v>0</v>
      </c>
      <c r="C702" s="29" t="s">
        <v>6458</v>
      </c>
      <c r="D702" s="29"/>
      <c r="E702" s="29"/>
      <c r="F702" s="308" t="s">
        <v>6343</v>
      </c>
      <c r="G702" s="29"/>
      <c r="H702" s="29"/>
      <c r="I702" s="402" t="s">
        <v>4446</v>
      </c>
      <c r="K702" s="29"/>
      <c r="L702" s="29"/>
      <c r="M702" s="29"/>
      <c r="N702" s="29" t="s">
        <v>1448</v>
      </c>
      <c r="O702" s="29"/>
      <c r="P702" s="25"/>
      <c r="Q702" s="25"/>
      <c r="R702" s="29" t="s">
        <v>6396</v>
      </c>
      <c r="S702" s="29" t="s">
        <v>6459</v>
      </c>
      <c r="T702" s="29" t="s">
        <v>1483</v>
      </c>
      <c r="U702" t="s">
        <v>3141</v>
      </c>
      <c r="V702"/>
      <c r="W702" s="29"/>
      <c r="X702" s="349"/>
      <c r="Y702" s="29" t="s">
        <v>1309</v>
      </c>
      <c r="Z702" s="29" t="s">
        <v>1218</v>
      </c>
      <c r="AA702" s="29" t="s">
        <v>1170</v>
      </c>
      <c r="AB702" s="29"/>
      <c r="AC702" s="29"/>
      <c r="AD702" s="29"/>
      <c r="AE702" s="29" t="s">
        <v>2575</v>
      </c>
      <c r="AG702" s="38">
        <v>1</v>
      </c>
      <c r="AH702" s="38" t="s">
        <v>5945</v>
      </c>
      <c r="AI702" s="38" t="s">
        <v>4440</v>
      </c>
      <c r="AJ702" s="38" t="s">
        <v>5946</v>
      </c>
      <c r="AK702" s="38" t="s">
        <v>72</v>
      </c>
      <c r="AL702" s="301" t="s">
        <v>6377</v>
      </c>
      <c r="AR702" s="29" t="str">
        <f t="shared" si="108"/>
        <v>1</v>
      </c>
      <c r="AS702" s="29">
        <f t="shared" si="102"/>
        <v>0</v>
      </c>
      <c r="AT702" s="29">
        <v>0</v>
      </c>
      <c r="AW702" s="29" t="str">
        <f t="shared" si="110"/>
        <v/>
      </c>
      <c r="AX702" s="29" t="str">
        <f t="shared" si="103"/>
        <v/>
      </c>
      <c r="AY702" s="29" t="str">
        <f t="shared" si="109"/>
        <v>https://media.mediathek-tanz-theater.de/iiif/2/nvt_img-i38-003.JP2</v>
      </c>
      <c r="AZ702" s="29" t="str">
        <f t="shared" si="104"/>
        <v>image/jp2</v>
      </c>
      <c r="BA702" s="29" t="str">
        <f t="shared" si="105"/>
        <v>presentation/iiif</v>
      </c>
      <c r="BB702" s="29" t="str">
        <f t="shared" si="106"/>
        <v>https://media.mediathek-tanz-theater.de/iiif/2/nvt_img-i38-003.JP2/full/100,/0/default.jpg</v>
      </c>
      <c r="BC702" s="29" t="str">
        <f t="shared" si="101"/>
        <v>image/jpeg</v>
      </c>
      <c r="BD702" s="29" t="str">
        <f t="shared" si="107"/>
        <v>presentation/thumbnail</v>
      </c>
    </row>
    <row r="703" spans="1:1028" ht="12.75" customHeight="1">
      <c r="A703" s="29">
        <v>1</v>
      </c>
      <c r="B703" s="29">
        <v>0</v>
      </c>
      <c r="C703" s="29" t="s">
        <v>6460</v>
      </c>
      <c r="D703" s="29"/>
      <c r="E703" s="29"/>
      <c r="F703" s="308" t="s">
        <v>6343</v>
      </c>
      <c r="G703" s="29"/>
      <c r="H703" s="29"/>
      <c r="I703" s="402" t="s">
        <v>4446</v>
      </c>
      <c r="K703" s="29"/>
      <c r="L703" s="29"/>
      <c r="M703" s="29"/>
      <c r="N703" s="29" t="s">
        <v>1448</v>
      </c>
      <c r="O703" s="29"/>
      <c r="P703" s="25"/>
      <c r="Q703" s="25"/>
      <c r="R703" s="29" t="s">
        <v>6396</v>
      </c>
      <c r="S703" s="29" t="s">
        <v>6461</v>
      </c>
      <c r="T703" s="29" t="s">
        <v>1483</v>
      </c>
      <c r="U703"/>
      <c r="V703"/>
      <c r="W703" s="29"/>
      <c r="X703" s="349"/>
      <c r="Y703" s="29" t="s">
        <v>1309</v>
      </c>
      <c r="Z703" s="29" t="s">
        <v>1218</v>
      </c>
      <c r="AA703" s="29" t="s">
        <v>1170</v>
      </c>
      <c r="AB703" s="29"/>
      <c r="AC703" s="29"/>
      <c r="AD703" s="29"/>
      <c r="AE703" s="29" t="s">
        <v>2575</v>
      </c>
      <c r="AG703" s="38">
        <v>2</v>
      </c>
      <c r="AH703" s="38" t="s">
        <v>5945</v>
      </c>
      <c r="AI703" s="38" t="s">
        <v>4440</v>
      </c>
      <c r="AJ703" s="38" t="s">
        <v>5952</v>
      </c>
      <c r="AK703" s="38" t="s">
        <v>72</v>
      </c>
      <c r="AL703" s="301" t="s">
        <v>6377</v>
      </c>
      <c r="AR703" s="29" t="str">
        <f t="shared" si="108"/>
        <v>1</v>
      </c>
      <c r="AS703" s="29">
        <f t="shared" si="102"/>
        <v>0</v>
      </c>
      <c r="AT703" s="29">
        <v>0</v>
      </c>
      <c r="AW703" s="29" t="str">
        <f t="shared" si="110"/>
        <v/>
      </c>
      <c r="AX703" s="29" t="str">
        <f t="shared" si="103"/>
        <v/>
      </c>
      <c r="AY703" s="29" t="str">
        <f t="shared" si="109"/>
        <v>https://media.mediathek-tanz-theater.de/iiif/2/nvt_img-i38-004.JP2</v>
      </c>
      <c r="AZ703" s="29" t="str">
        <f t="shared" si="104"/>
        <v>image/jp2</v>
      </c>
      <c r="BA703" s="29" t="str">
        <f t="shared" si="105"/>
        <v>presentation/iiif</v>
      </c>
      <c r="BB703" s="29" t="str">
        <f t="shared" si="106"/>
        <v>https://media.mediathek-tanz-theater.de/iiif/2/nvt_img-i38-004.JP2/full/100,/0/default.jpg</v>
      </c>
      <c r="BC703" s="29" t="str">
        <f t="shared" si="101"/>
        <v>image/jpeg</v>
      </c>
      <c r="BD703" s="29" t="str">
        <f t="shared" si="107"/>
        <v>presentation/thumbnail</v>
      </c>
    </row>
    <row r="704" spans="1:1028" ht="12.75" customHeight="1">
      <c r="A704" s="29">
        <v>0</v>
      </c>
      <c r="B704" s="29">
        <v>0</v>
      </c>
      <c r="C704" s="29" t="s">
        <v>6462</v>
      </c>
      <c r="D704" s="29"/>
      <c r="E704" s="29"/>
      <c r="F704" s="308" t="s">
        <v>6343</v>
      </c>
      <c r="G704" s="29"/>
      <c r="H704" s="29"/>
      <c r="I704" s="402" t="s">
        <v>4446</v>
      </c>
      <c r="K704" s="29"/>
      <c r="L704" s="29"/>
      <c r="M704" s="29"/>
      <c r="N704" s="29" t="s">
        <v>1448</v>
      </c>
      <c r="O704" s="29"/>
      <c r="P704" s="25"/>
      <c r="Q704" s="25"/>
      <c r="R704" s="29" t="s">
        <v>6396</v>
      </c>
      <c r="S704" s="29" t="s">
        <v>6463</v>
      </c>
      <c r="T704" s="29" t="s">
        <v>1483</v>
      </c>
      <c r="U704"/>
      <c r="V704"/>
      <c r="W704" s="29"/>
      <c r="X704" s="349"/>
      <c r="Y704" s="29" t="s">
        <v>1309</v>
      </c>
      <c r="Z704" s="29" t="s">
        <v>1218</v>
      </c>
      <c r="AA704" s="29" t="s">
        <v>1170</v>
      </c>
      <c r="AB704" s="29"/>
      <c r="AC704" s="29"/>
      <c r="AD704" s="29"/>
      <c r="AE704" s="29" t="s">
        <v>2575</v>
      </c>
      <c r="AG704" s="38">
        <v>1</v>
      </c>
      <c r="AH704" s="38" t="s">
        <v>5945</v>
      </c>
      <c r="AI704" s="38" t="s">
        <v>4440</v>
      </c>
      <c r="AJ704" s="38" t="s">
        <v>5952</v>
      </c>
      <c r="AK704" s="38" t="s">
        <v>72</v>
      </c>
      <c r="AL704" s="301" t="s">
        <v>6377</v>
      </c>
      <c r="AR704" s="29" t="str">
        <f t="shared" si="108"/>
        <v>1</v>
      </c>
      <c r="AS704" s="29">
        <f t="shared" si="102"/>
        <v>0</v>
      </c>
      <c r="AT704" s="29">
        <v>0</v>
      </c>
      <c r="AW704" s="29" t="str">
        <f t="shared" si="110"/>
        <v/>
      </c>
      <c r="AX704" s="29" t="str">
        <f t="shared" si="103"/>
        <v/>
      </c>
      <c r="AY704" s="29" t="str">
        <f t="shared" si="109"/>
        <v>https://media.mediathek-tanz-theater.de/iiif/2/nvt_img-i38-005.JP2</v>
      </c>
      <c r="AZ704" s="29" t="str">
        <f t="shared" si="104"/>
        <v>image/jp2</v>
      </c>
      <c r="BA704" s="29" t="str">
        <f t="shared" si="105"/>
        <v>presentation/iiif</v>
      </c>
      <c r="BB704" s="29" t="str">
        <f t="shared" si="106"/>
        <v>https://media.mediathek-tanz-theater.de/iiif/2/nvt_img-i38-005.JP2/full/100,/0/default.jpg</v>
      </c>
      <c r="BC704" s="29" t="str">
        <f t="shared" si="101"/>
        <v>image/jpeg</v>
      </c>
      <c r="BD704" s="29" t="str">
        <f t="shared" si="107"/>
        <v>presentation/thumbnail</v>
      </c>
    </row>
    <row r="705" spans="1:56" ht="12.75" customHeight="1">
      <c r="A705" s="29">
        <v>1</v>
      </c>
      <c r="B705" s="29">
        <v>0</v>
      </c>
      <c r="C705" s="29" t="s">
        <v>6464</v>
      </c>
      <c r="D705" s="29"/>
      <c r="E705" s="29"/>
      <c r="F705" s="308" t="s">
        <v>6343</v>
      </c>
      <c r="G705" s="29"/>
      <c r="H705" s="29"/>
      <c r="I705" s="402" t="s">
        <v>4446</v>
      </c>
      <c r="K705" s="29"/>
      <c r="L705" s="29"/>
      <c r="M705" s="29"/>
      <c r="N705" s="29" t="s">
        <v>1448</v>
      </c>
      <c r="O705" s="29"/>
      <c r="P705" s="25"/>
      <c r="Q705" s="25"/>
      <c r="R705" s="29" t="s">
        <v>6396</v>
      </c>
      <c r="S705" s="29" t="s">
        <v>6465</v>
      </c>
      <c r="T705" s="29" t="s">
        <v>1483</v>
      </c>
      <c r="U705"/>
      <c r="V705"/>
      <c r="W705" s="29"/>
      <c r="X705" s="349"/>
      <c r="Y705" s="29" t="s">
        <v>1309</v>
      </c>
      <c r="Z705" s="29" t="s">
        <v>1218</v>
      </c>
      <c r="AA705" s="29" t="s">
        <v>1170</v>
      </c>
      <c r="AB705" s="29"/>
      <c r="AC705" s="29"/>
      <c r="AD705" s="29"/>
      <c r="AE705" s="29" t="s">
        <v>2575</v>
      </c>
      <c r="AG705" s="38">
        <v>1</v>
      </c>
      <c r="AH705" s="38" t="s">
        <v>5945</v>
      </c>
      <c r="AI705" s="38" t="s">
        <v>4440</v>
      </c>
      <c r="AJ705" s="38" t="s">
        <v>5946</v>
      </c>
      <c r="AK705" s="38" t="s">
        <v>72</v>
      </c>
      <c r="AL705" s="301" t="s">
        <v>6377</v>
      </c>
      <c r="AR705" s="29" t="str">
        <f t="shared" si="108"/>
        <v>1</v>
      </c>
      <c r="AS705" s="29">
        <f t="shared" si="102"/>
        <v>0</v>
      </c>
      <c r="AT705" s="29">
        <v>0</v>
      </c>
      <c r="AW705" s="29" t="str">
        <f t="shared" si="110"/>
        <v/>
      </c>
      <c r="AX705" s="29" t="str">
        <f t="shared" si="103"/>
        <v/>
      </c>
      <c r="AY705" s="29" t="str">
        <f t="shared" si="109"/>
        <v>https://media.mediathek-tanz-theater.de/iiif/2/nvt_img-i38-006.JP2</v>
      </c>
      <c r="AZ705" s="29" t="str">
        <f t="shared" si="104"/>
        <v>image/jp2</v>
      </c>
      <c r="BA705" s="29" t="str">
        <f t="shared" si="105"/>
        <v>presentation/iiif</v>
      </c>
      <c r="BB705" s="29" t="str">
        <f t="shared" si="106"/>
        <v>https://media.mediathek-tanz-theater.de/iiif/2/nvt_img-i38-006.JP2/full/100,/0/default.jpg</v>
      </c>
      <c r="BC705" s="29" t="str">
        <f t="shared" si="101"/>
        <v>image/jpeg</v>
      </c>
      <c r="BD705" s="29" t="str">
        <f t="shared" si="107"/>
        <v>presentation/thumbnail</v>
      </c>
    </row>
    <row r="706" spans="1:56" ht="12.75" customHeight="1">
      <c r="A706" s="29">
        <v>1</v>
      </c>
      <c r="B706" s="29">
        <v>0</v>
      </c>
      <c r="C706" s="29" t="s">
        <v>6466</v>
      </c>
      <c r="D706" s="29"/>
      <c r="E706" s="29"/>
      <c r="F706" s="308" t="s">
        <v>6343</v>
      </c>
      <c r="G706" s="29"/>
      <c r="H706" s="29"/>
      <c r="I706" s="402" t="s">
        <v>4446</v>
      </c>
      <c r="K706" s="29"/>
      <c r="L706" s="29"/>
      <c r="M706" s="29"/>
      <c r="N706" s="29" t="s">
        <v>1448</v>
      </c>
      <c r="O706" s="29"/>
      <c r="P706" s="25"/>
      <c r="Q706" s="25"/>
      <c r="R706" s="29" t="s">
        <v>6396</v>
      </c>
      <c r="S706" s="29" t="s">
        <v>6467</v>
      </c>
      <c r="T706" s="29" t="s">
        <v>1483</v>
      </c>
      <c r="U706"/>
      <c r="V706"/>
      <c r="W706" s="29"/>
      <c r="X706" s="349"/>
      <c r="Y706" s="29" t="s">
        <v>1309</v>
      </c>
      <c r="Z706" s="29" t="s">
        <v>1218</v>
      </c>
      <c r="AA706" s="29" t="s">
        <v>1170</v>
      </c>
      <c r="AB706" s="29"/>
      <c r="AC706" s="29"/>
      <c r="AD706" s="29"/>
      <c r="AE706" s="29" t="s">
        <v>2575</v>
      </c>
      <c r="AG706" s="38">
        <v>1</v>
      </c>
      <c r="AH706" s="38" t="s">
        <v>5945</v>
      </c>
      <c r="AI706" s="38" t="s">
        <v>4440</v>
      </c>
      <c r="AJ706" s="38" t="s">
        <v>5946</v>
      </c>
      <c r="AK706" s="38" t="s">
        <v>72</v>
      </c>
      <c r="AL706" s="301" t="s">
        <v>6377</v>
      </c>
      <c r="AR706" s="29" t="str">
        <f t="shared" si="108"/>
        <v>1</v>
      </c>
      <c r="AS706" s="29">
        <f t="shared" si="102"/>
        <v>0</v>
      </c>
      <c r="AT706" s="29">
        <v>0</v>
      </c>
      <c r="AW706" s="29" t="str">
        <f t="shared" si="110"/>
        <v/>
      </c>
      <c r="AX706" s="29" t="str">
        <f t="shared" si="103"/>
        <v/>
      </c>
      <c r="AY706" s="29" t="str">
        <f t="shared" si="109"/>
        <v>https://media.mediathek-tanz-theater.de/iiif/2/nvt_img-i38-007.JP2</v>
      </c>
      <c r="AZ706" s="29" t="str">
        <f t="shared" si="104"/>
        <v>image/jp2</v>
      </c>
      <c r="BA706" s="29" t="str">
        <f t="shared" si="105"/>
        <v>presentation/iiif</v>
      </c>
      <c r="BB706" s="29" t="str">
        <f t="shared" si="106"/>
        <v>https://media.mediathek-tanz-theater.de/iiif/2/nvt_img-i38-007.JP2/full/100,/0/default.jpg</v>
      </c>
      <c r="BC706" s="29" t="str">
        <f t="shared" si="101"/>
        <v>image/jpeg</v>
      </c>
      <c r="BD706" s="29" t="str">
        <f t="shared" si="107"/>
        <v>presentation/thumbnail</v>
      </c>
    </row>
    <row r="707" spans="1:56" ht="12.75" customHeight="1">
      <c r="A707" s="29">
        <v>0</v>
      </c>
      <c r="B707" s="29">
        <v>0</v>
      </c>
      <c r="C707" s="29" t="s">
        <v>6468</v>
      </c>
      <c r="D707" s="29"/>
      <c r="E707" s="29"/>
      <c r="F707" s="308" t="s">
        <v>6343</v>
      </c>
      <c r="G707" s="29"/>
      <c r="H707" s="29"/>
      <c r="I707" s="402" t="s">
        <v>4446</v>
      </c>
      <c r="K707" s="29"/>
      <c r="L707" s="29"/>
      <c r="M707" s="29"/>
      <c r="N707" s="29" t="s">
        <v>1448</v>
      </c>
      <c r="O707" s="29"/>
      <c r="P707" s="25"/>
      <c r="Q707" s="25"/>
      <c r="R707" s="29" t="s">
        <v>6396</v>
      </c>
      <c r="S707" s="29" t="s">
        <v>6469</v>
      </c>
      <c r="T707" s="29" t="s">
        <v>1483</v>
      </c>
      <c r="U707"/>
      <c r="V707"/>
      <c r="W707" s="29"/>
      <c r="X707" s="349"/>
      <c r="Y707" s="29" t="s">
        <v>1309</v>
      </c>
      <c r="Z707" s="29" t="s">
        <v>1218</v>
      </c>
      <c r="AA707" s="29" t="s">
        <v>1170</v>
      </c>
      <c r="AB707" s="29"/>
      <c r="AC707" s="29"/>
      <c r="AD707" s="29"/>
      <c r="AE707" s="29" t="s">
        <v>2575</v>
      </c>
      <c r="AG707" s="38">
        <v>1</v>
      </c>
      <c r="AH707" s="38" t="s">
        <v>5945</v>
      </c>
      <c r="AI707" s="38" t="s">
        <v>4440</v>
      </c>
      <c r="AJ707" s="38" t="s">
        <v>5946</v>
      </c>
      <c r="AK707" s="38" t="s">
        <v>72</v>
      </c>
      <c r="AL707" s="301" t="s">
        <v>6377</v>
      </c>
      <c r="AR707" s="29" t="str">
        <f t="shared" si="108"/>
        <v>1</v>
      </c>
      <c r="AS707" s="29">
        <f t="shared" si="102"/>
        <v>0</v>
      </c>
      <c r="AT707" s="29">
        <v>0</v>
      </c>
      <c r="AW707" s="29" t="str">
        <f t="shared" si="110"/>
        <v/>
      </c>
      <c r="AX707" s="29" t="str">
        <f t="shared" si="103"/>
        <v/>
      </c>
      <c r="AY707" s="29" t="str">
        <f t="shared" si="109"/>
        <v>https://media.mediathek-tanz-theater.de/iiif/2/nvt_img-i38-008.JP2</v>
      </c>
      <c r="AZ707" s="29" t="str">
        <f t="shared" si="104"/>
        <v>image/jp2</v>
      </c>
      <c r="BA707" s="29" t="str">
        <f t="shared" si="105"/>
        <v>presentation/iiif</v>
      </c>
      <c r="BB707" s="29" t="str">
        <f t="shared" si="106"/>
        <v>https://media.mediathek-tanz-theater.de/iiif/2/nvt_img-i38-008.JP2/full/100,/0/default.jpg</v>
      </c>
      <c r="BC707" s="29" t="str">
        <f t="shared" si="101"/>
        <v>image/jpeg</v>
      </c>
      <c r="BD707" s="29" t="str">
        <f t="shared" si="107"/>
        <v>presentation/thumbnail</v>
      </c>
    </row>
    <row r="708" spans="1:56" ht="12.75" customHeight="1">
      <c r="A708" s="29">
        <v>0</v>
      </c>
      <c r="B708" s="29">
        <v>0</v>
      </c>
      <c r="C708" s="29" t="s">
        <v>6470</v>
      </c>
      <c r="D708" s="29"/>
      <c r="E708" s="29"/>
      <c r="F708" s="308" t="s">
        <v>6343</v>
      </c>
      <c r="G708" s="29"/>
      <c r="H708" s="29"/>
      <c r="I708" s="402" t="s">
        <v>4446</v>
      </c>
      <c r="K708" s="29"/>
      <c r="L708" s="29"/>
      <c r="M708" s="29"/>
      <c r="N708" s="29" t="s">
        <v>1448</v>
      </c>
      <c r="O708" s="29"/>
      <c r="P708" s="25"/>
      <c r="Q708" s="25"/>
      <c r="R708" s="29" t="s">
        <v>6396</v>
      </c>
      <c r="S708" s="29" t="s">
        <v>6471</v>
      </c>
      <c r="T708" s="29" t="s">
        <v>1483</v>
      </c>
      <c r="U708" t="s">
        <v>6472</v>
      </c>
      <c r="V708"/>
      <c r="W708" s="29"/>
      <c r="X708" s="349"/>
      <c r="Y708" s="29" t="s">
        <v>1309</v>
      </c>
      <c r="Z708" s="29" t="s">
        <v>1218</v>
      </c>
      <c r="AA708" s="29" t="s">
        <v>1170</v>
      </c>
      <c r="AB708" s="29"/>
      <c r="AC708" s="29"/>
      <c r="AD708" s="29"/>
      <c r="AE708" s="29" t="s">
        <v>2575</v>
      </c>
      <c r="AG708" s="38">
        <v>2</v>
      </c>
      <c r="AH708" s="38" t="s">
        <v>5945</v>
      </c>
      <c r="AI708" s="38" t="s">
        <v>4440</v>
      </c>
      <c r="AJ708" s="38" t="s">
        <v>5952</v>
      </c>
      <c r="AK708" s="38" t="s">
        <v>72</v>
      </c>
      <c r="AL708" s="301" t="s">
        <v>6377</v>
      </c>
      <c r="AR708" s="29" t="str">
        <f t="shared" si="108"/>
        <v>1</v>
      </c>
      <c r="AS708" s="29">
        <f t="shared" si="102"/>
        <v>0</v>
      </c>
      <c r="AT708" s="29">
        <v>0</v>
      </c>
      <c r="AW708" s="29" t="str">
        <f t="shared" si="110"/>
        <v/>
      </c>
      <c r="AX708" s="29" t="str">
        <f t="shared" si="103"/>
        <v/>
      </c>
      <c r="AY708" s="29" t="str">
        <f t="shared" si="109"/>
        <v>https://media.mediathek-tanz-theater.de/iiif/2/nvt_img-i38-009.JP2</v>
      </c>
      <c r="AZ708" s="29" t="str">
        <f t="shared" si="104"/>
        <v>image/jp2</v>
      </c>
      <c r="BA708" s="29" t="str">
        <f t="shared" si="105"/>
        <v>presentation/iiif</v>
      </c>
      <c r="BB708" s="29" t="str">
        <f t="shared" si="106"/>
        <v>https://media.mediathek-tanz-theater.de/iiif/2/nvt_img-i38-009.JP2/full/100,/0/default.jpg</v>
      </c>
      <c r="BC708" s="29" t="str">
        <f t="shared" si="101"/>
        <v>image/jpeg</v>
      </c>
      <c r="BD708" s="29" t="str">
        <f t="shared" si="107"/>
        <v>presentation/thumbnail</v>
      </c>
    </row>
    <row r="709" spans="1:56" ht="12.75" customHeight="1">
      <c r="A709" s="29">
        <v>0</v>
      </c>
      <c r="B709" s="29">
        <v>0</v>
      </c>
      <c r="C709" s="29" t="s">
        <v>6473</v>
      </c>
      <c r="D709" s="29"/>
      <c r="E709" s="29"/>
      <c r="F709" s="308" t="s">
        <v>6343</v>
      </c>
      <c r="G709" s="29"/>
      <c r="H709" s="29"/>
      <c r="I709" s="402" t="s">
        <v>4446</v>
      </c>
      <c r="K709" s="29"/>
      <c r="L709" s="29"/>
      <c r="M709" s="29"/>
      <c r="N709" s="29" t="s">
        <v>1448</v>
      </c>
      <c r="O709" s="29"/>
      <c r="P709" s="25"/>
      <c r="Q709" s="25"/>
      <c r="R709" s="29" t="s">
        <v>6396</v>
      </c>
      <c r="S709" s="29" t="s">
        <v>6471</v>
      </c>
      <c r="T709" s="29" t="s">
        <v>1483</v>
      </c>
      <c r="U709" t="s">
        <v>6472</v>
      </c>
      <c r="V709"/>
      <c r="W709" s="29"/>
      <c r="X709" s="349"/>
      <c r="Y709" s="29" t="s">
        <v>1309</v>
      </c>
      <c r="Z709" s="29" t="s">
        <v>1218</v>
      </c>
      <c r="AA709" s="29" t="s">
        <v>1170</v>
      </c>
      <c r="AB709" s="29"/>
      <c r="AC709" s="29"/>
      <c r="AD709" s="29"/>
      <c r="AE709" s="29" t="s">
        <v>2575</v>
      </c>
      <c r="AG709" s="38">
        <v>2</v>
      </c>
      <c r="AH709" s="38" t="s">
        <v>5945</v>
      </c>
      <c r="AI709" s="38" t="s">
        <v>4440</v>
      </c>
      <c r="AJ709" s="38" t="s">
        <v>5952</v>
      </c>
      <c r="AK709" s="38" t="s">
        <v>72</v>
      </c>
      <c r="AL709" s="301" t="s">
        <v>6377</v>
      </c>
      <c r="AR709" s="29" t="str">
        <f t="shared" si="108"/>
        <v>1</v>
      </c>
      <c r="AS709" s="29">
        <f t="shared" si="102"/>
        <v>0</v>
      </c>
      <c r="AT709" s="29">
        <v>0</v>
      </c>
      <c r="AW709" s="29" t="str">
        <f t="shared" si="110"/>
        <v/>
      </c>
      <c r="AX709" s="29" t="str">
        <f t="shared" si="103"/>
        <v/>
      </c>
      <c r="AY709" s="29" t="str">
        <f t="shared" si="109"/>
        <v>https://media.mediathek-tanz-theater.de/iiif/2/nvt_img-i38-010.JP2</v>
      </c>
      <c r="AZ709" s="29" t="str">
        <f t="shared" si="104"/>
        <v>image/jp2</v>
      </c>
      <c r="BA709" s="29" t="str">
        <f t="shared" si="105"/>
        <v>presentation/iiif</v>
      </c>
      <c r="BB709" s="29" t="str">
        <f t="shared" si="106"/>
        <v>https://media.mediathek-tanz-theater.de/iiif/2/nvt_img-i38-010.JP2/full/100,/0/default.jpg</v>
      </c>
      <c r="BC709" s="29" t="str">
        <f t="shared" ref="BC709:BC772" si="111">IF(NOT(BB709=""),"image/jpeg","")</f>
        <v>image/jpeg</v>
      </c>
      <c r="BD709" s="29" t="str">
        <f t="shared" si="107"/>
        <v>presentation/thumbnail</v>
      </c>
    </row>
    <row r="710" spans="1:56" ht="12.75" customHeight="1">
      <c r="A710" s="29">
        <v>1</v>
      </c>
      <c r="B710" s="29">
        <v>0</v>
      </c>
      <c r="C710" s="29" t="s">
        <v>6474</v>
      </c>
      <c r="D710" s="29"/>
      <c r="E710" s="29"/>
      <c r="F710" s="308" t="s">
        <v>6343</v>
      </c>
      <c r="G710" s="29"/>
      <c r="H710" s="29"/>
      <c r="I710" s="402" t="s">
        <v>4446</v>
      </c>
      <c r="K710" s="29"/>
      <c r="L710" s="29"/>
      <c r="M710" s="29"/>
      <c r="N710" s="29" t="s">
        <v>1448</v>
      </c>
      <c r="O710" s="29"/>
      <c r="P710" s="25"/>
      <c r="Q710" s="25"/>
      <c r="R710" s="29" t="s">
        <v>6396</v>
      </c>
      <c r="S710" s="29" t="s">
        <v>6475</v>
      </c>
      <c r="T710" s="29" t="s">
        <v>1483</v>
      </c>
      <c r="U710"/>
      <c r="V710"/>
      <c r="W710" s="29"/>
      <c r="X710" s="349"/>
      <c r="Y710" s="29" t="s">
        <v>1309</v>
      </c>
      <c r="Z710" s="29" t="s">
        <v>1218</v>
      </c>
      <c r="AA710" s="29" t="s">
        <v>1170</v>
      </c>
      <c r="AB710" s="29"/>
      <c r="AC710" s="29"/>
      <c r="AD710" s="29"/>
      <c r="AE710" s="29" t="s">
        <v>2575</v>
      </c>
      <c r="AG710" s="38">
        <v>2</v>
      </c>
      <c r="AH710" s="38" t="s">
        <v>5945</v>
      </c>
      <c r="AI710" s="38" t="s">
        <v>4440</v>
      </c>
      <c r="AJ710" s="38" t="s">
        <v>5946</v>
      </c>
      <c r="AK710" s="38" t="s">
        <v>72</v>
      </c>
      <c r="AL710" s="301" t="s">
        <v>6377</v>
      </c>
      <c r="AR710" s="29" t="str">
        <f t="shared" si="108"/>
        <v>1</v>
      </c>
      <c r="AS710" s="29">
        <f t="shared" ref="AS710:AS773" si="112">AT710</f>
        <v>0</v>
      </c>
      <c r="AT710" s="29">
        <v>0</v>
      </c>
      <c r="AW710" s="29" t="str">
        <f t="shared" si="110"/>
        <v/>
      </c>
      <c r="AX710" s="29" t="str">
        <f t="shared" ref="AX710:AX773" si="113">IF(NOT(AV710=""),"archival/master","")</f>
        <v/>
      </c>
      <c r="AY710" s="29" t="str">
        <f t="shared" si="109"/>
        <v>https://media.mediathek-tanz-theater.de/iiif/2/nvt_img-i38-011.JP2</v>
      </c>
      <c r="AZ710" s="29" t="str">
        <f t="shared" ref="AZ710:AZ773" si="114">IF(NOT(AY710=""),"image/jp2","")</f>
        <v>image/jp2</v>
      </c>
      <c r="BA710" s="29" t="str">
        <f t="shared" ref="BA710:BA773" si="115">IF(NOT(AY710=""),"presentation/iiif","")</f>
        <v>presentation/iiif</v>
      </c>
      <c r="BB710" s="29" t="str">
        <f t="shared" ref="BB710:BB773" si="116">"https://media.mediathek-tanz-theater.de/iiif/2/nvt_"&amp;C710&amp;".JP2/full/100,/0/default.jpg"</f>
        <v>https://media.mediathek-tanz-theater.de/iiif/2/nvt_img-i38-011.JP2/full/100,/0/default.jpg</v>
      </c>
      <c r="BC710" s="29" t="str">
        <f t="shared" si="111"/>
        <v>image/jpeg</v>
      </c>
      <c r="BD710" s="29" t="str">
        <f t="shared" ref="BD710:BD773" si="117">IF(NOT(BB710=""),"presentation/thumbnail","")</f>
        <v>presentation/thumbnail</v>
      </c>
    </row>
    <row r="711" spans="1:56" ht="12.75" customHeight="1">
      <c r="A711" s="29">
        <v>0</v>
      </c>
      <c r="B711" s="29">
        <v>0</v>
      </c>
      <c r="C711" s="29" t="s">
        <v>6476</v>
      </c>
      <c r="D711" s="29"/>
      <c r="E711" s="29"/>
      <c r="F711" s="308" t="s">
        <v>6343</v>
      </c>
      <c r="G711" s="29"/>
      <c r="H711" s="29"/>
      <c r="I711" s="402" t="s">
        <v>4446</v>
      </c>
      <c r="K711" s="29"/>
      <c r="L711" s="29"/>
      <c r="M711" s="29"/>
      <c r="N711" s="29" t="s">
        <v>1448</v>
      </c>
      <c r="O711" s="29"/>
      <c r="P711" s="25"/>
      <c r="Q711" s="25"/>
      <c r="R711" s="29" t="s">
        <v>6396</v>
      </c>
      <c r="S711" s="29" t="s">
        <v>6477</v>
      </c>
      <c r="T711" s="29" t="s">
        <v>1483</v>
      </c>
      <c r="U711" t="s">
        <v>6472</v>
      </c>
      <c r="V711"/>
      <c r="W711" s="29"/>
      <c r="X711" s="349"/>
      <c r="Y711" s="29" t="s">
        <v>1309</v>
      </c>
      <c r="Z711" s="29" t="s">
        <v>1218</v>
      </c>
      <c r="AA711" s="29" t="s">
        <v>1170</v>
      </c>
      <c r="AB711" s="29"/>
      <c r="AC711" s="29"/>
      <c r="AD711" s="29"/>
      <c r="AE711" s="29" t="s">
        <v>2575</v>
      </c>
      <c r="AG711" s="38">
        <v>1</v>
      </c>
      <c r="AH711" s="38" t="s">
        <v>5945</v>
      </c>
      <c r="AI711" s="38" t="s">
        <v>4440</v>
      </c>
      <c r="AJ711" s="38" t="s">
        <v>5946</v>
      </c>
      <c r="AK711" s="38" t="s">
        <v>72</v>
      </c>
      <c r="AL711" s="301" t="s">
        <v>6377</v>
      </c>
      <c r="AR711" s="29" t="str">
        <f t="shared" ref="AR711:AR774" si="118">IF(OR(I711="Negativmappe",I711="Negativstreifen",I711="Diapositivfilm",I711="Fotomappe;(POSITIVE)",AND(I711="Kostümfotografie",NOT(AE711="DT")),AND(I711="Fotografie",NOT(AE711="DT")),AND(I711="Porträtfotografie",NOT(AE711="DT")),AND(I711="Fotodokumentation",NOT(AE711="DT")),AND(I711="Bühnenbildfotografie",NOT(AE711="DT"))),"1","0")</f>
        <v>1</v>
      </c>
      <c r="AS711" s="29">
        <f t="shared" si="112"/>
        <v>0</v>
      </c>
      <c r="AT711" s="29">
        <v>0</v>
      </c>
      <c r="AW711" s="29" t="str">
        <f t="shared" si="110"/>
        <v/>
      </c>
      <c r="AX711" s="29" t="str">
        <f t="shared" si="113"/>
        <v/>
      </c>
      <c r="AY711" s="29" t="str">
        <f t="shared" ref="AY711:AY774" si="119">"https://media.mediathek-tanz-theater.de/iiif/2/nvt_"&amp;C711&amp;".JP2"</f>
        <v>https://media.mediathek-tanz-theater.de/iiif/2/nvt_img-i38-012.JP2</v>
      </c>
      <c r="AZ711" s="29" t="str">
        <f t="shared" si="114"/>
        <v>image/jp2</v>
      </c>
      <c r="BA711" s="29" t="str">
        <f t="shared" si="115"/>
        <v>presentation/iiif</v>
      </c>
      <c r="BB711" s="29" t="str">
        <f t="shared" si="116"/>
        <v>https://media.mediathek-tanz-theater.de/iiif/2/nvt_img-i38-012.JP2/full/100,/0/default.jpg</v>
      </c>
      <c r="BC711" s="29" t="str">
        <f t="shared" si="111"/>
        <v>image/jpeg</v>
      </c>
      <c r="BD711" s="29" t="str">
        <f t="shared" si="117"/>
        <v>presentation/thumbnail</v>
      </c>
    </row>
    <row r="712" spans="1:56" ht="12.75" customHeight="1">
      <c r="A712" s="29">
        <v>1</v>
      </c>
      <c r="B712" s="29">
        <v>0</v>
      </c>
      <c r="C712" s="29" t="s">
        <v>6478</v>
      </c>
      <c r="D712" s="29"/>
      <c r="E712" s="29"/>
      <c r="F712" s="308" t="s">
        <v>6343</v>
      </c>
      <c r="G712" s="29"/>
      <c r="H712" s="29"/>
      <c r="I712" s="402" t="s">
        <v>4446</v>
      </c>
      <c r="K712" s="29"/>
      <c r="L712" s="29"/>
      <c r="M712" s="29"/>
      <c r="N712" s="29" t="s">
        <v>1448</v>
      </c>
      <c r="O712" s="29"/>
      <c r="P712" s="25"/>
      <c r="Q712" s="25"/>
      <c r="R712" s="29" t="s">
        <v>6396</v>
      </c>
      <c r="S712" s="29" t="s">
        <v>6475</v>
      </c>
      <c r="T712" s="29" t="s">
        <v>1483</v>
      </c>
      <c r="U712"/>
      <c r="V712" t="s">
        <v>5943</v>
      </c>
      <c r="W712" s="29"/>
      <c r="X712" s="349"/>
      <c r="Y712" s="29" t="s">
        <v>1309</v>
      </c>
      <c r="Z712" s="29" t="s">
        <v>1218</v>
      </c>
      <c r="AA712" s="29" t="s">
        <v>1170</v>
      </c>
      <c r="AB712" s="29"/>
      <c r="AC712" s="29"/>
      <c r="AD712" s="29"/>
      <c r="AE712" s="29" t="s">
        <v>2575</v>
      </c>
      <c r="AG712" s="38">
        <v>1</v>
      </c>
      <c r="AH712" s="38" t="s">
        <v>5945</v>
      </c>
      <c r="AI712" s="38" t="s">
        <v>4440</v>
      </c>
      <c r="AJ712" s="38" t="s">
        <v>5946</v>
      </c>
      <c r="AK712" s="38" t="s">
        <v>72</v>
      </c>
      <c r="AL712" s="301" t="s">
        <v>6377</v>
      </c>
      <c r="AR712" s="29" t="str">
        <f t="shared" si="118"/>
        <v>1</v>
      </c>
      <c r="AS712" s="29">
        <f t="shared" si="112"/>
        <v>0</v>
      </c>
      <c r="AT712" s="29">
        <v>0</v>
      </c>
      <c r="AW712" s="29" t="str">
        <f t="shared" ref="AW712:AW775" si="120">IF(NOT(AV712=""),"image/tiff","")</f>
        <v/>
      </c>
      <c r="AX712" s="29" t="str">
        <f t="shared" si="113"/>
        <v/>
      </c>
      <c r="AY712" s="29" t="str">
        <f t="shared" si="119"/>
        <v>https://media.mediathek-tanz-theater.de/iiif/2/nvt_img-i38-013.JP2</v>
      </c>
      <c r="AZ712" s="29" t="str">
        <f t="shared" si="114"/>
        <v>image/jp2</v>
      </c>
      <c r="BA712" s="29" t="str">
        <f t="shared" si="115"/>
        <v>presentation/iiif</v>
      </c>
      <c r="BB712" s="29" t="str">
        <f t="shared" si="116"/>
        <v>https://media.mediathek-tanz-theater.de/iiif/2/nvt_img-i38-013.JP2/full/100,/0/default.jpg</v>
      </c>
      <c r="BC712" s="29" t="str">
        <f t="shared" si="111"/>
        <v>image/jpeg</v>
      </c>
      <c r="BD712" s="29" t="str">
        <f t="shared" si="117"/>
        <v>presentation/thumbnail</v>
      </c>
    </row>
    <row r="713" spans="1:56" ht="12.75" customHeight="1">
      <c r="A713" s="29">
        <v>0</v>
      </c>
      <c r="B713" s="29">
        <v>0</v>
      </c>
      <c r="C713" s="29" t="s">
        <v>6479</v>
      </c>
      <c r="D713" s="29"/>
      <c r="E713" s="29"/>
      <c r="F713" s="308" t="s">
        <v>6343</v>
      </c>
      <c r="G713" s="29"/>
      <c r="H713" s="29"/>
      <c r="I713" s="402" t="s">
        <v>4446</v>
      </c>
      <c r="K713" s="29"/>
      <c r="L713" s="29"/>
      <c r="M713" s="29"/>
      <c r="N713" s="29" t="s">
        <v>1448</v>
      </c>
      <c r="O713" s="29"/>
      <c r="P713" s="25"/>
      <c r="Q713" s="25"/>
      <c r="R713" s="29" t="s">
        <v>6396</v>
      </c>
      <c r="S713" s="29" t="s">
        <v>6480</v>
      </c>
      <c r="T713" s="29" t="s">
        <v>1483</v>
      </c>
      <c r="U713"/>
      <c r="V713"/>
      <c r="W713" s="29"/>
      <c r="X713" s="349"/>
      <c r="Y713" s="29" t="s">
        <v>1309</v>
      </c>
      <c r="Z713" s="29" t="s">
        <v>1218</v>
      </c>
      <c r="AA713" s="29" t="s">
        <v>1170</v>
      </c>
      <c r="AB713" s="29"/>
      <c r="AC713" s="29"/>
      <c r="AD713" s="29"/>
      <c r="AE713" s="29" t="s">
        <v>2575</v>
      </c>
      <c r="AG713" s="38">
        <v>2</v>
      </c>
      <c r="AH713" s="38" t="s">
        <v>5945</v>
      </c>
      <c r="AI713" s="38" t="s">
        <v>4440</v>
      </c>
      <c r="AJ713" s="38" t="s">
        <v>5952</v>
      </c>
      <c r="AK713" s="38" t="s">
        <v>72</v>
      </c>
      <c r="AL713" s="301" t="s">
        <v>6377</v>
      </c>
      <c r="AR713" s="29" t="str">
        <f t="shared" si="118"/>
        <v>1</v>
      </c>
      <c r="AS713" s="29">
        <f t="shared" si="112"/>
        <v>0</v>
      </c>
      <c r="AT713" s="29">
        <v>0</v>
      </c>
      <c r="AW713" s="29" t="str">
        <f t="shared" si="120"/>
        <v/>
      </c>
      <c r="AX713" s="29" t="str">
        <f t="shared" si="113"/>
        <v/>
      </c>
      <c r="AY713" s="29" t="str">
        <f t="shared" si="119"/>
        <v>https://media.mediathek-tanz-theater.de/iiif/2/nvt_img-i38-014.JP2</v>
      </c>
      <c r="AZ713" s="29" t="str">
        <f t="shared" si="114"/>
        <v>image/jp2</v>
      </c>
      <c r="BA713" s="29" t="str">
        <f t="shared" si="115"/>
        <v>presentation/iiif</v>
      </c>
      <c r="BB713" s="29" t="str">
        <f t="shared" si="116"/>
        <v>https://media.mediathek-tanz-theater.de/iiif/2/nvt_img-i38-014.JP2/full/100,/0/default.jpg</v>
      </c>
      <c r="BC713" s="29" t="str">
        <f t="shared" si="111"/>
        <v>image/jpeg</v>
      </c>
      <c r="BD713" s="29" t="str">
        <f t="shared" si="117"/>
        <v>presentation/thumbnail</v>
      </c>
    </row>
    <row r="714" spans="1:56" ht="12.75" customHeight="1">
      <c r="A714" s="29">
        <v>0</v>
      </c>
      <c r="B714" s="29">
        <v>0</v>
      </c>
      <c r="C714" s="29" t="s">
        <v>6481</v>
      </c>
      <c r="D714" s="29"/>
      <c r="E714" s="29"/>
      <c r="F714" s="308" t="s">
        <v>6343</v>
      </c>
      <c r="G714" s="29"/>
      <c r="H714" s="29"/>
      <c r="I714" s="402" t="s">
        <v>4446</v>
      </c>
      <c r="K714" s="29"/>
      <c r="L714" s="29"/>
      <c r="M714" s="29"/>
      <c r="N714" s="29" t="s">
        <v>1448</v>
      </c>
      <c r="O714" s="29"/>
      <c r="P714" s="25"/>
      <c r="Q714" s="25"/>
      <c r="R714" s="29" t="s">
        <v>6396</v>
      </c>
      <c r="S714" s="29" t="s">
        <v>6482</v>
      </c>
      <c r="T714" s="29" t="s">
        <v>1483</v>
      </c>
      <c r="U714" t="s">
        <v>1426</v>
      </c>
      <c r="V714"/>
      <c r="W714" s="29"/>
      <c r="X714" s="349"/>
      <c r="Y714" s="29" t="s">
        <v>1309</v>
      </c>
      <c r="Z714" s="29" t="s">
        <v>1218</v>
      </c>
      <c r="AA714" s="29" t="s">
        <v>1170</v>
      </c>
      <c r="AB714" s="29"/>
      <c r="AC714" s="29"/>
      <c r="AD714" s="29"/>
      <c r="AE714" s="29" t="s">
        <v>2575</v>
      </c>
      <c r="AG714" s="38">
        <v>1</v>
      </c>
      <c r="AH714" s="38" t="s">
        <v>5945</v>
      </c>
      <c r="AI714" s="38" t="s">
        <v>4440</v>
      </c>
      <c r="AJ714" s="38" t="s">
        <v>5946</v>
      </c>
      <c r="AK714" s="38" t="s">
        <v>72</v>
      </c>
      <c r="AL714" s="301" t="s">
        <v>6377</v>
      </c>
      <c r="AR714" s="29" t="str">
        <f t="shared" si="118"/>
        <v>1</v>
      </c>
      <c r="AS714" s="29">
        <f t="shared" si="112"/>
        <v>0</v>
      </c>
      <c r="AT714" s="29">
        <v>0</v>
      </c>
      <c r="AW714" s="29" t="str">
        <f t="shared" si="120"/>
        <v/>
      </c>
      <c r="AX714" s="29" t="str">
        <f t="shared" si="113"/>
        <v/>
      </c>
      <c r="AY714" s="29" t="str">
        <f t="shared" si="119"/>
        <v>https://media.mediathek-tanz-theater.de/iiif/2/nvt_img-i38-015.JP2</v>
      </c>
      <c r="AZ714" s="29" t="str">
        <f t="shared" si="114"/>
        <v>image/jp2</v>
      </c>
      <c r="BA714" s="29" t="str">
        <f t="shared" si="115"/>
        <v>presentation/iiif</v>
      </c>
      <c r="BB714" s="29" t="str">
        <f t="shared" si="116"/>
        <v>https://media.mediathek-tanz-theater.de/iiif/2/nvt_img-i38-015.JP2/full/100,/0/default.jpg</v>
      </c>
      <c r="BC714" s="29" t="str">
        <f t="shared" si="111"/>
        <v>image/jpeg</v>
      </c>
      <c r="BD714" s="29" t="str">
        <f t="shared" si="117"/>
        <v>presentation/thumbnail</v>
      </c>
    </row>
    <row r="715" spans="1:56" ht="12.75" customHeight="1">
      <c r="A715" s="29">
        <v>1</v>
      </c>
      <c r="B715" s="29">
        <v>0</v>
      </c>
      <c r="C715" s="29" t="s">
        <v>6483</v>
      </c>
      <c r="D715" s="29"/>
      <c r="E715" s="29"/>
      <c r="F715" s="308" t="s">
        <v>6343</v>
      </c>
      <c r="G715" s="29"/>
      <c r="H715" s="29"/>
      <c r="I715" s="402" t="s">
        <v>4446</v>
      </c>
      <c r="K715" s="29"/>
      <c r="L715" s="29"/>
      <c r="M715" s="29"/>
      <c r="N715" s="29" t="s">
        <v>1448</v>
      </c>
      <c r="O715" s="29"/>
      <c r="P715" s="25"/>
      <c r="Q715" s="25"/>
      <c r="R715" s="29" t="s">
        <v>6396</v>
      </c>
      <c r="S715" s="29" t="s">
        <v>6484</v>
      </c>
      <c r="T715" s="29" t="s">
        <v>1483</v>
      </c>
      <c r="U715"/>
      <c r="V715"/>
      <c r="W715" s="29"/>
      <c r="X715" s="349"/>
      <c r="Y715" s="29" t="s">
        <v>1309</v>
      </c>
      <c r="Z715" s="29" t="s">
        <v>1218</v>
      </c>
      <c r="AA715" s="29" t="s">
        <v>1170</v>
      </c>
      <c r="AB715" s="29"/>
      <c r="AC715" s="29"/>
      <c r="AD715" s="29"/>
      <c r="AE715" s="29" t="s">
        <v>2575</v>
      </c>
      <c r="AG715" s="38">
        <v>2</v>
      </c>
      <c r="AH715" s="38" t="s">
        <v>5945</v>
      </c>
      <c r="AI715" s="38" t="s">
        <v>4440</v>
      </c>
      <c r="AJ715" s="38" t="s">
        <v>5946</v>
      </c>
      <c r="AK715" s="38" t="s">
        <v>72</v>
      </c>
      <c r="AL715" s="301" t="s">
        <v>6377</v>
      </c>
      <c r="AR715" s="29" t="str">
        <f t="shared" si="118"/>
        <v>1</v>
      </c>
      <c r="AS715" s="29">
        <f t="shared" si="112"/>
        <v>0</v>
      </c>
      <c r="AT715" s="29">
        <v>0</v>
      </c>
      <c r="AW715" s="29" t="str">
        <f t="shared" si="120"/>
        <v/>
      </c>
      <c r="AX715" s="29" t="str">
        <f t="shared" si="113"/>
        <v/>
      </c>
      <c r="AY715" s="29" t="str">
        <f t="shared" si="119"/>
        <v>https://media.mediathek-tanz-theater.de/iiif/2/nvt_img-i38-016.JP2</v>
      </c>
      <c r="AZ715" s="29" t="str">
        <f t="shared" si="114"/>
        <v>image/jp2</v>
      </c>
      <c r="BA715" s="29" t="str">
        <f t="shared" si="115"/>
        <v>presentation/iiif</v>
      </c>
      <c r="BB715" s="29" t="str">
        <f t="shared" si="116"/>
        <v>https://media.mediathek-tanz-theater.de/iiif/2/nvt_img-i38-016.JP2/full/100,/0/default.jpg</v>
      </c>
      <c r="BC715" s="29" t="str">
        <f t="shared" si="111"/>
        <v>image/jpeg</v>
      </c>
      <c r="BD715" s="29" t="str">
        <f t="shared" si="117"/>
        <v>presentation/thumbnail</v>
      </c>
    </row>
    <row r="716" spans="1:56" ht="12.75" customHeight="1">
      <c r="A716" s="29">
        <v>1</v>
      </c>
      <c r="B716" s="29">
        <v>0</v>
      </c>
      <c r="C716" s="29" t="s">
        <v>6485</v>
      </c>
      <c r="D716" s="29"/>
      <c r="E716" s="29"/>
      <c r="F716" s="308" t="s">
        <v>6343</v>
      </c>
      <c r="G716" s="29"/>
      <c r="H716" s="29"/>
      <c r="I716" s="402" t="s">
        <v>4446</v>
      </c>
      <c r="K716" s="29"/>
      <c r="L716" s="29"/>
      <c r="M716" s="29"/>
      <c r="N716" s="29" t="s">
        <v>1448</v>
      </c>
      <c r="O716" s="29"/>
      <c r="P716" s="25"/>
      <c r="Q716" s="25"/>
      <c r="R716" s="29" t="s">
        <v>6396</v>
      </c>
      <c r="S716" s="29" t="s">
        <v>6486</v>
      </c>
      <c r="T716" s="29" t="s">
        <v>1483</v>
      </c>
      <c r="U716"/>
      <c r="V716"/>
      <c r="W716" s="29"/>
      <c r="X716" s="349"/>
      <c r="Y716" s="29" t="s">
        <v>1309</v>
      </c>
      <c r="Z716" s="29" t="s">
        <v>1218</v>
      </c>
      <c r="AA716" s="29" t="s">
        <v>1170</v>
      </c>
      <c r="AB716" s="29"/>
      <c r="AC716" s="29"/>
      <c r="AD716" s="29"/>
      <c r="AE716" s="29" t="s">
        <v>6487</v>
      </c>
      <c r="AG716" s="38">
        <v>1</v>
      </c>
      <c r="AH716" s="38" t="s">
        <v>5945</v>
      </c>
      <c r="AI716" s="38" t="s">
        <v>4440</v>
      </c>
      <c r="AJ716" s="38" t="s">
        <v>5952</v>
      </c>
      <c r="AK716" s="38" t="s">
        <v>72</v>
      </c>
      <c r="AL716" s="301" t="s">
        <v>6377</v>
      </c>
      <c r="AR716" s="29" t="str">
        <f t="shared" si="118"/>
        <v>1</v>
      </c>
      <c r="AS716" s="29">
        <f t="shared" si="112"/>
        <v>0</v>
      </c>
      <c r="AT716" s="29">
        <v>0</v>
      </c>
      <c r="AW716" s="29" t="str">
        <f t="shared" si="120"/>
        <v/>
      </c>
      <c r="AX716" s="29" t="str">
        <f t="shared" si="113"/>
        <v/>
      </c>
      <c r="AY716" s="29" t="str">
        <f t="shared" si="119"/>
        <v>https://media.mediathek-tanz-theater.de/iiif/2/nvt_img-i38-017.JP2</v>
      </c>
      <c r="AZ716" s="29" t="str">
        <f t="shared" si="114"/>
        <v>image/jp2</v>
      </c>
      <c r="BA716" s="29" t="str">
        <f t="shared" si="115"/>
        <v>presentation/iiif</v>
      </c>
      <c r="BB716" s="29" t="str">
        <f t="shared" si="116"/>
        <v>https://media.mediathek-tanz-theater.de/iiif/2/nvt_img-i38-017.JP2/full/100,/0/default.jpg</v>
      </c>
      <c r="BC716" s="29" t="str">
        <f t="shared" si="111"/>
        <v>image/jpeg</v>
      </c>
      <c r="BD716" s="29" t="str">
        <f t="shared" si="117"/>
        <v>presentation/thumbnail</v>
      </c>
    </row>
    <row r="717" spans="1:56" ht="12.75" customHeight="1">
      <c r="A717" s="29">
        <v>1</v>
      </c>
      <c r="B717" s="29">
        <v>0</v>
      </c>
      <c r="C717" s="29" t="s">
        <v>6488</v>
      </c>
      <c r="D717" s="29"/>
      <c r="E717" s="29"/>
      <c r="F717" s="308" t="s">
        <v>6343</v>
      </c>
      <c r="G717" s="29"/>
      <c r="H717" s="29"/>
      <c r="I717" s="402" t="s">
        <v>4446</v>
      </c>
      <c r="K717" s="29"/>
      <c r="L717" s="29"/>
      <c r="M717" s="29"/>
      <c r="N717" s="29" t="s">
        <v>1448</v>
      </c>
      <c r="O717" s="29"/>
      <c r="P717" s="25"/>
      <c r="Q717" s="25"/>
      <c r="R717" s="29" t="s">
        <v>6396</v>
      </c>
      <c r="S717" s="29" t="s">
        <v>6489</v>
      </c>
      <c r="T717" s="29" t="s">
        <v>1483</v>
      </c>
      <c r="U717"/>
      <c r="V717"/>
      <c r="W717" s="29"/>
      <c r="X717" s="349"/>
      <c r="Y717" s="29" t="s">
        <v>1309</v>
      </c>
      <c r="Z717" s="29" t="s">
        <v>1218</v>
      </c>
      <c r="AA717" s="29" t="s">
        <v>1170</v>
      </c>
      <c r="AB717" s="29"/>
      <c r="AC717" s="29"/>
      <c r="AD717" s="29"/>
      <c r="AE717" s="29" t="s">
        <v>2575</v>
      </c>
      <c r="AG717" s="38">
        <v>2</v>
      </c>
      <c r="AH717" s="38" t="s">
        <v>5945</v>
      </c>
      <c r="AI717" s="38" t="s">
        <v>4440</v>
      </c>
      <c r="AJ717" s="38" t="s">
        <v>5946</v>
      </c>
      <c r="AK717" s="38" t="s">
        <v>72</v>
      </c>
      <c r="AL717" s="301" t="s">
        <v>6377</v>
      </c>
      <c r="AR717" s="29" t="str">
        <f t="shared" si="118"/>
        <v>1</v>
      </c>
      <c r="AS717" s="29">
        <f t="shared" si="112"/>
        <v>0</v>
      </c>
      <c r="AT717" s="29">
        <v>0</v>
      </c>
      <c r="AW717" s="29" t="str">
        <f t="shared" si="120"/>
        <v/>
      </c>
      <c r="AX717" s="29" t="str">
        <f t="shared" si="113"/>
        <v/>
      </c>
      <c r="AY717" s="29" t="str">
        <f t="shared" si="119"/>
        <v>https://media.mediathek-tanz-theater.de/iiif/2/nvt_img-i38-018.JP2</v>
      </c>
      <c r="AZ717" s="29" t="str">
        <f t="shared" si="114"/>
        <v>image/jp2</v>
      </c>
      <c r="BA717" s="29" t="str">
        <f t="shared" si="115"/>
        <v>presentation/iiif</v>
      </c>
      <c r="BB717" s="29" t="str">
        <f t="shared" si="116"/>
        <v>https://media.mediathek-tanz-theater.de/iiif/2/nvt_img-i38-018.JP2/full/100,/0/default.jpg</v>
      </c>
      <c r="BC717" s="29" t="str">
        <f t="shared" si="111"/>
        <v>image/jpeg</v>
      </c>
      <c r="BD717" s="29" t="str">
        <f t="shared" si="117"/>
        <v>presentation/thumbnail</v>
      </c>
    </row>
    <row r="718" spans="1:56" ht="12.75" customHeight="1">
      <c r="A718" s="29">
        <v>0</v>
      </c>
      <c r="B718" s="29">
        <v>0</v>
      </c>
      <c r="C718" s="29" t="s">
        <v>6490</v>
      </c>
      <c r="D718" s="29"/>
      <c r="E718" s="29"/>
      <c r="F718" s="308" t="s">
        <v>6343</v>
      </c>
      <c r="G718" s="29"/>
      <c r="H718" s="29"/>
      <c r="I718" s="402" t="s">
        <v>4446</v>
      </c>
      <c r="K718" s="29"/>
      <c r="L718" s="29"/>
      <c r="M718" s="29"/>
      <c r="N718" s="29" t="s">
        <v>1448</v>
      </c>
      <c r="O718" s="29"/>
      <c r="P718" s="25"/>
      <c r="Q718" s="25"/>
      <c r="R718" s="29" t="s">
        <v>6396</v>
      </c>
      <c r="S718" s="29" t="s">
        <v>6491</v>
      </c>
      <c r="T718" s="29" t="s">
        <v>1483</v>
      </c>
      <c r="U718"/>
      <c r="V718"/>
      <c r="W718" s="29"/>
      <c r="X718" s="349"/>
      <c r="Y718" s="29" t="s">
        <v>1309</v>
      </c>
      <c r="Z718" s="29" t="s">
        <v>1218</v>
      </c>
      <c r="AA718" s="29" t="s">
        <v>1170</v>
      </c>
      <c r="AB718" s="29"/>
      <c r="AC718" s="29"/>
      <c r="AD718" s="29"/>
      <c r="AE718" s="29" t="s">
        <v>2575</v>
      </c>
      <c r="AG718" s="38">
        <v>2</v>
      </c>
      <c r="AH718" s="38" t="s">
        <v>5945</v>
      </c>
      <c r="AI718" s="38" t="s">
        <v>4440</v>
      </c>
      <c r="AJ718" s="38" t="s">
        <v>5946</v>
      </c>
      <c r="AK718" s="38" t="s">
        <v>72</v>
      </c>
      <c r="AL718" s="301" t="s">
        <v>6377</v>
      </c>
      <c r="AR718" s="29" t="str">
        <f t="shared" si="118"/>
        <v>1</v>
      </c>
      <c r="AS718" s="29">
        <f t="shared" si="112"/>
        <v>0</v>
      </c>
      <c r="AT718" s="29">
        <v>0</v>
      </c>
      <c r="AW718" s="29" t="str">
        <f t="shared" si="120"/>
        <v/>
      </c>
      <c r="AX718" s="29" t="str">
        <f t="shared" si="113"/>
        <v/>
      </c>
      <c r="AY718" s="29" t="str">
        <f t="shared" si="119"/>
        <v>https://media.mediathek-tanz-theater.de/iiif/2/nvt_img-i38-019.JP2</v>
      </c>
      <c r="AZ718" s="29" t="str">
        <f t="shared" si="114"/>
        <v>image/jp2</v>
      </c>
      <c r="BA718" s="29" t="str">
        <f t="shared" si="115"/>
        <v>presentation/iiif</v>
      </c>
      <c r="BB718" s="29" t="str">
        <f t="shared" si="116"/>
        <v>https://media.mediathek-tanz-theater.de/iiif/2/nvt_img-i38-019.JP2/full/100,/0/default.jpg</v>
      </c>
      <c r="BC718" s="29" t="str">
        <f t="shared" si="111"/>
        <v>image/jpeg</v>
      </c>
      <c r="BD718" s="29" t="str">
        <f t="shared" si="117"/>
        <v>presentation/thumbnail</v>
      </c>
    </row>
    <row r="719" spans="1:56" ht="12.75" customHeight="1">
      <c r="A719" s="29">
        <v>1</v>
      </c>
      <c r="B719" s="29">
        <v>0</v>
      </c>
      <c r="C719" s="29" t="s">
        <v>6492</v>
      </c>
      <c r="D719" s="29"/>
      <c r="E719" s="29"/>
      <c r="F719" s="308" t="s">
        <v>6343</v>
      </c>
      <c r="G719" s="29"/>
      <c r="H719" s="29"/>
      <c r="I719" s="402" t="s">
        <v>4446</v>
      </c>
      <c r="K719" s="29"/>
      <c r="L719" s="29"/>
      <c r="M719" s="29"/>
      <c r="N719" s="29" t="s">
        <v>1448</v>
      </c>
      <c r="O719" s="29"/>
      <c r="P719" s="25"/>
      <c r="Q719" s="25"/>
      <c r="R719" s="29" t="s">
        <v>6396</v>
      </c>
      <c r="S719" s="29" t="s">
        <v>6493</v>
      </c>
      <c r="T719" s="29" t="s">
        <v>1483</v>
      </c>
      <c r="U719"/>
      <c r="V719"/>
      <c r="W719" s="29"/>
      <c r="X719" s="349"/>
      <c r="Y719" s="29" t="s">
        <v>1309</v>
      </c>
      <c r="Z719" s="29" t="s">
        <v>1218</v>
      </c>
      <c r="AA719" s="29" t="s">
        <v>1170</v>
      </c>
      <c r="AB719" s="29"/>
      <c r="AC719" s="29"/>
      <c r="AD719" s="29"/>
      <c r="AE719" s="29" t="s">
        <v>2575</v>
      </c>
      <c r="AG719" s="38">
        <v>1</v>
      </c>
      <c r="AH719" s="38" t="s">
        <v>5945</v>
      </c>
      <c r="AI719" s="38" t="s">
        <v>4440</v>
      </c>
      <c r="AJ719" s="38" t="s">
        <v>5946</v>
      </c>
      <c r="AK719" s="38" t="s">
        <v>72</v>
      </c>
      <c r="AL719" s="301" t="s">
        <v>6377</v>
      </c>
      <c r="AR719" s="29" t="str">
        <f t="shared" si="118"/>
        <v>1</v>
      </c>
      <c r="AS719" s="29">
        <f t="shared" si="112"/>
        <v>0</v>
      </c>
      <c r="AT719" s="29">
        <v>0</v>
      </c>
      <c r="AW719" s="29" t="str">
        <f t="shared" si="120"/>
        <v/>
      </c>
      <c r="AX719" s="29" t="str">
        <f t="shared" si="113"/>
        <v/>
      </c>
      <c r="AY719" s="29" t="str">
        <f t="shared" si="119"/>
        <v>https://media.mediathek-tanz-theater.de/iiif/2/nvt_img-i38-020.JP2</v>
      </c>
      <c r="AZ719" s="29" t="str">
        <f t="shared" si="114"/>
        <v>image/jp2</v>
      </c>
      <c r="BA719" s="29" t="str">
        <f t="shared" si="115"/>
        <v>presentation/iiif</v>
      </c>
      <c r="BB719" s="29" t="str">
        <f t="shared" si="116"/>
        <v>https://media.mediathek-tanz-theater.de/iiif/2/nvt_img-i38-020.JP2/full/100,/0/default.jpg</v>
      </c>
      <c r="BC719" s="29" t="str">
        <f t="shared" si="111"/>
        <v>image/jpeg</v>
      </c>
      <c r="BD719" s="29" t="str">
        <f t="shared" si="117"/>
        <v>presentation/thumbnail</v>
      </c>
    </row>
    <row r="720" spans="1:56" ht="12.75" customHeight="1">
      <c r="A720" s="29">
        <v>1</v>
      </c>
      <c r="B720" s="29">
        <v>0</v>
      </c>
      <c r="C720" s="29" t="s">
        <v>6494</v>
      </c>
      <c r="D720" s="29"/>
      <c r="E720" s="29"/>
      <c r="F720" s="308" t="s">
        <v>6343</v>
      </c>
      <c r="G720" s="29"/>
      <c r="H720" s="29"/>
      <c r="I720" s="402" t="s">
        <v>4446</v>
      </c>
      <c r="K720" s="29"/>
      <c r="L720" s="29"/>
      <c r="M720" s="29"/>
      <c r="N720" s="29" t="s">
        <v>1448</v>
      </c>
      <c r="O720" s="29"/>
      <c r="P720" s="25"/>
      <c r="Q720" s="25"/>
      <c r="R720" s="29" t="s">
        <v>6396</v>
      </c>
      <c r="S720" s="29" t="s">
        <v>6495</v>
      </c>
      <c r="T720" s="29" t="s">
        <v>1483</v>
      </c>
      <c r="U720"/>
      <c r="V720"/>
      <c r="W720" s="29"/>
      <c r="X720" s="349"/>
      <c r="Y720" s="29" t="s">
        <v>1309</v>
      </c>
      <c r="Z720" s="29" t="s">
        <v>1218</v>
      </c>
      <c r="AA720" s="29" t="s">
        <v>1170</v>
      </c>
      <c r="AB720" s="29"/>
      <c r="AC720" s="29"/>
      <c r="AD720" s="29"/>
      <c r="AE720" s="29" t="s">
        <v>2575</v>
      </c>
      <c r="AG720" s="38">
        <v>1</v>
      </c>
      <c r="AH720" s="38" t="s">
        <v>5945</v>
      </c>
      <c r="AI720" s="38" t="s">
        <v>4440</v>
      </c>
      <c r="AJ720" s="38" t="s">
        <v>5946</v>
      </c>
      <c r="AK720" s="38" t="s">
        <v>72</v>
      </c>
      <c r="AL720" s="301" t="s">
        <v>6377</v>
      </c>
      <c r="AR720" s="29" t="str">
        <f t="shared" si="118"/>
        <v>1</v>
      </c>
      <c r="AS720" s="29">
        <f t="shared" si="112"/>
        <v>0</v>
      </c>
      <c r="AT720" s="29">
        <v>0</v>
      </c>
      <c r="AW720" s="29" t="str">
        <f t="shared" si="120"/>
        <v/>
      </c>
      <c r="AX720" s="29" t="str">
        <f t="shared" si="113"/>
        <v/>
      </c>
      <c r="AY720" s="29" t="str">
        <f t="shared" si="119"/>
        <v>https://media.mediathek-tanz-theater.de/iiif/2/nvt_img-i38-021.JP2</v>
      </c>
      <c r="AZ720" s="29" t="str">
        <f t="shared" si="114"/>
        <v>image/jp2</v>
      </c>
      <c r="BA720" s="29" t="str">
        <f t="shared" si="115"/>
        <v>presentation/iiif</v>
      </c>
      <c r="BB720" s="29" t="str">
        <f t="shared" si="116"/>
        <v>https://media.mediathek-tanz-theater.de/iiif/2/nvt_img-i38-021.JP2/full/100,/0/default.jpg</v>
      </c>
      <c r="BC720" s="29" t="str">
        <f t="shared" si="111"/>
        <v>image/jpeg</v>
      </c>
      <c r="BD720" s="29" t="str">
        <f t="shared" si="117"/>
        <v>presentation/thumbnail</v>
      </c>
    </row>
    <row r="721" spans="1:56" ht="12.75" customHeight="1">
      <c r="A721" s="29">
        <v>1</v>
      </c>
      <c r="B721" s="29">
        <v>0</v>
      </c>
      <c r="C721" s="29" t="s">
        <v>6496</v>
      </c>
      <c r="D721" s="29"/>
      <c r="E721" s="29"/>
      <c r="F721" s="308" t="s">
        <v>6343</v>
      </c>
      <c r="G721" s="29"/>
      <c r="H721" s="29"/>
      <c r="I721" s="402" t="s">
        <v>4446</v>
      </c>
      <c r="K721" s="29"/>
      <c r="L721" s="29"/>
      <c r="M721" s="29"/>
      <c r="N721" s="29" t="s">
        <v>1448</v>
      </c>
      <c r="O721" s="29"/>
      <c r="P721" s="25"/>
      <c r="Q721" s="25"/>
      <c r="R721" s="29" t="s">
        <v>6396</v>
      </c>
      <c r="S721" s="29" t="s">
        <v>6497</v>
      </c>
      <c r="T721" s="29" t="s">
        <v>1483</v>
      </c>
      <c r="U721"/>
      <c r="V721"/>
      <c r="W721" s="29"/>
      <c r="X721" s="349"/>
      <c r="Y721" s="29" t="s">
        <v>1309</v>
      </c>
      <c r="Z721" s="29" t="s">
        <v>1218</v>
      </c>
      <c r="AA721" s="29" t="s">
        <v>1170</v>
      </c>
      <c r="AB721" s="29"/>
      <c r="AC721" s="29"/>
      <c r="AD721" s="29"/>
      <c r="AE721" s="29" t="s">
        <v>2575</v>
      </c>
      <c r="AG721" s="38">
        <v>1</v>
      </c>
      <c r="AH721" s="38" t="s">
        <v>5945</v>
      </c>
      <c r="AI721" s="38" t="s">
        <v>4440</v>
      </c>
      <c r="AJ721" s="38" t="s">
        <v>5946</v>
      </c>
      <c r="AK721" s="38" t="s">
        <v>72</v>
      </c>
      <c r="AL721" s="301" t="s">
        <v>6377</v>
      </c>
      <c r="AR721" s="29" t="str">
        <f t="shared" si="118"/>
        <v>1</v>
      </c>
      <c r="AS721" s="29">
        <f t="shared" si="112"/>
        <v>0</v>
      </c>
      <c r="AT721" s="29">
        <v>0</v>
      </c>
      <c r="AW721" s="29" t="str">
        <f t="shared" si="120"/>
        <v/>
      </c>
      <c r="AX721" s="29" t="str">
        <f t="shared" si="113"/>
        <v/>
      </c>
      <c r="AY721" s="29" t="str">
        <f t="shared" si="119"/>
        <v>https://media.mediathek-tanz-theater.de/iiif/2/nvt_img-i38-022.JP2</v>
      </c>
      <c r="AZ721" s="29" t="str">
        <f t="shared" si="114"/>
        <v>image/jp2</v>
      </c>
      <c r="BA721" s="29" t="str">
        <f t="shared" si="115"/>
        <v>presentation/iiif</v>
      </c>
      <c r="BB721" s="29" t="str">
        <f t="shared" si="116"/>
        <v>https://media.mediathek-tanz-theater.de/iiif/2/nvt_img-i38-022.JP2/full/100,/0/default.jpg</v>
      </c>
      <c r="BC721" s="29" t="str">
        <f t="shared" si="111"/>
        <v>image/jpeg</v>
      </c>
      <c r="BD721" s="29" t="str">
        <f t="shared" si="117"/>
        <v>presentation/thumbnail</v>
      </c>
    </row>
    <row r="722" spans="1:56" ht="12.75" customHeight="1">
      <c r="A722" s="29">
        <v>0</v>
      </c>
      <c r="B722" s="29">
        <v>0</v>
      </c>
      <c r="C722" s="29" t="s">
        <v>6498</v>
      </c>
      <c r="D722" s="29"/>
      <c r="E722" s="29"/>
      <c r="F722" s="308" t="s">
        <v>6343</v>
      </c>
      <c r="G722" s="29"/>
      <c r="H722" s="29"/>
      <c r="I722" s="402" t="s">
        <v>4446</v>
      </c>
      <c r="K722" s="29"/>
      <c r="L722" s="29"/>
      <c r="M722" s="29"/>
      <c r="N722" s="29" t="s">
        <v>1448</v>
      </c>
      <c r="O722" s="29"/>
      <c r="P722" s="25"/>
      <c r="Q722" s="25"/>
      <c r="R722" s="29" t="s">
        <v>6396</v>
      </c>
      <c r="S722" s="29" t="s">
        <v>6499</v>
      </c>
      <c r="T722" s="29" t="s">
        <v>1483</v>
      </c>
      <c r="U722"/>
      <c r="V722"/>
      <c r="W722" s="29"/>
      <c r="X722" s="349"/>
      <c r="Y722" s="29" t="s">
        <v>1309</v>
      </c>
      <c r="Z722" s="29" t="s">
        <v>1218</v>
      </c>
      <c r="AA722" s="29" t="s">
        <v>1170</v>
      </c>
      <c r="AB722" s="29"/>
      <c r="AC722" s="29"/>
      <c r="AD722" s="29"/>
      <c r="AE722" s="29" t="s">
        <v>2575</v>
      </c>
      <c r="AG722" s="38">
        <v>1</v>
      </c>
      <c r="AH722" s="38" t="s">
        <v>5945</v>
      </c>
      <c r="AI722" s="38" t="s">
        <v>4440</v>
      </c>
      <c r="AJ722" s="38" t="s">
        <v>5946</v>
      </c>
      <c r="AK722" s="38" t="s">
        <v>72</v>
      </c>
      <c r="AL722" s="301" t="s">
        <v>6377</v>
      </c>
      <c r="AR722" s="29" t="str">
        <f t="shared" si="118"/>
        <v>1</v>
      </c>
      <c r="AS722" s="29">
        <f t="shared" si="112"/>
        <v>0</v>
      </c>
      <c r="AT722" s="29">
        <v>0</v>
      </c>
      <c r="AW722" s="29" t="str">
        <f t="shared" si="120"/>
        <v/>
      </c>
      <c r="AX722" s="29" t="str">
        <f t="shared" si="113"/>
        <v/>
      </c>
      <c r="AY722" s="29" t="str">
        <f t="shared" si="119"/>
        <v>https://media.mediathek-tanz-theater.de/iiif/2/nvt_img-i38-023.JP2</v>
      </c>
      <c r="AZ722" s="29" t="str">
        <f t="shared" si="114"/>
        <v>image/jp2</v>
      </c>
      <c r="BA722" s="29" t="str">
        <f t="shared" si="115"/>
        <v>presentation/iiif</v>
      </c>
      <c r="BB722" s="29" t="str">
        <f t="shared" si="116"/>
        <v>https://media.mediathek-tanz-theater.de/iiif/2/nvt_img-i38-023.JP2/full/100,/0/default.jpg</v>
      </c>
      <c r="BC722" s="29" t="str">
        <f t="shared" si="111"/>
        <v>image/jpeg</v>
      </c>
      <c r="BD722" s="29" t="str">
        <f t="shared" si="117"/>
        <v>presentation/thumbnail</v>
      </c>
    </row>
    <row r="723" spans="1:56" ht="12.75" customHeight="1">
      <c r="A723" s="29">
        <v>1</v>
      </c>
      <c r="B723" s="29">
        <v>0</v>
      </c>
      <c r="C723" s="29" t="s">
        <v>6500</v>
      </c>
      <c r="D723" s="29"/>
      <c r="E723" s="29"/>
      <c r="F723" s="308" t="s">
        <v>24491</v>
      </c>
      <c r="G723" s="29"/>
      <c r="H723" s="29"/>
      <c r="I723" s="402" t="s">
        <v>4446</v>
      </c>
      <c r="K723" s="29"/>
      <c r="L723" s="29"/>
      <c r="M723" s="29"/>
      <c r="N723" s="29" t="s">
        <v>1448</v>
      </c>
      <c r="O723" s="29"/>
      <c r="P723" s="25"/>
      <c r="Q723" s="25"/>
      <c r="R723" s="29" t="s">
        <v>6396</v>
      </c>
      <c r="S723" s="29" t="s">
        <v>6501</v>
      </c>
      <c r="T723" s="29" t="s">
        <v>1483</v>
      </c>
      <c r="U723" t="s">
        <v>6097</v>
      </c>
      <c r="V723"/>
      <c r="W723" s="29"/>
      <c r="X723" s="349"/>
      <c r="Y723" s="29" t="s">
        <v>1309</v>
      </c>
      <c r="Z723" s="29" t="s">
        <v>1218</v>
      </c>
      <c r="AA723" s="29" t="s">
        <v>1170</v>
      </c>
      <c r="AB723" s="29"/>
      <c r="AC723" s="29"/>
      <c r="AD723" s="29"/>
      <c r="AE723" s="29" t="s">
        <v>2575</v>
      </c>
      <c r="AG723" s="38">
        <v>2</v>
      </c>
      <c r="AH723" s="38" t="s">
        <v>5945</v>
      </c>
      <c r="AI723" s="38" t="s">
        <v>4440</v>
      </c>
      <c r="AJ723" s="38" t="s">
        <v>5946</v>
      </c>
      <c r="AK723" s="38" t="s">
        <v>72</v>
      </c>
      <c r="AL723" s="301" t="s">
        <v>6502</v>
      </c>
      <c r="AR723" s="29" t="str">
        <f t="shared" si="118"/>
        <v>1</v>
      </c>
      <c r="AS723" s="29">
        <f t="shared" si="112"/>
        <v>0</v>
      </c>
      <c r="AT723" s="29">
        <v>0</v>
      </c>
      <c r="AW723" s="29" t="str">
        <f t="shared" si="120"/>
        <v/>
      </c>
      <c r="AX723" s="29" t="str">
        <f t="shared" si="113"/>
        <v/>
      </c>
      <c r="AY723" s="29" t="str">
        <f t="shared" si="119"/>
        <v>https://media.mediathek-tanz-theater.de/iiif/2/nvt_img-i39-001.JP2</v>
      </c>
      <c r="AZ723" s="29" t="str">
        <f t="shared" si="114"/>
        <v>image/jp2</v>
      </c>
      <c r="BA723" s="29" t="str">
        <f t="shared" si="115"/>
        <v>presentation/iiif</v>
      </c>
      <c r="BB723" s="29" t="str">
        <f t="shared" si="116"/>
        <v>https://media.mediathek-tanz-theater.de/iiif/2/nvt_img-i39-001.JP2/full/100,/0/default.jpg</v>
      </c>
      <c r="BC723" s="29" t="str">
        <f t="shared" si="111"/>
        <v>image/jpeg</v>
      </c>
      <c r="BD723" s="29" t="str">
        <f t="shared" si="117"/>
        <v>presentation/thumbnail</v>
      </c>
    </row>
    <row r="724" spans="1:56" ht="12.75" customHeight="1">
      <c r="A724" s="29">
        <v>1</v>
      </c>
      <c r="B724" s="29">
        <v>0</v>
      </c>
      <c r="C724" s="29" t="s">
        <v>6503</v>
      </c>
      <c r="D724" s="29"/>
      <c r="E724" s="29"/>
      <c r="F724" s="308" t="s">
        <v>24491</v>
      </c>
      <c r="G724" s="29"/>
      <c r="H724" s="29"/>
      <c r="I724" s="402" t="s">
        <v>4446</v>
      </c>
      <c r="K724" s="29"/>
      <c r="L724" s="29"/>
      <c r="M724" s="29"/>
      <c r="N724" s="29" t="s">
        <v>1448</v>
      </c>
      <c r="O724" s="29"/>
      <c r="P724" s="25"/>
      <c r="Q724" s="25"/>
      <c r="R724" s="29" t="s">
        <v>6396</v>
      </c>
      <c r="S724" s="29" t="s">
        <v>6504</v>
      </c>
      <c r="T724" s="29" t="s">
        <v>1483</v>
      </c>
      <c r="U724"/>
      <c r="V724"/>
      <c r="W724" s="29"/>
      <c r="X724" s="349"/>
      <c r="Y724" s="29" t="s">
        <v>1309</v>
      </c>
      <c r="Z724" s="29" t="s">
        <v>1218</v>
      </c>
      <c r="AA724" s="29" t="s">
        <v>1170</v>
      </c>
      <c r="AB724" s="29"/>
      <c r="AC724" s="29"/>
      <c r="AD724" s="29"/>
      <c r="AE724" s="29" t="s">
        <v>2575</v>
      </c>
      <c r="AG724" s="38">
        <v>1</v>
      </c>
      <c r="AH724" s="38" t="s">
        <v>5945</v>
      </c>
      <c r="AI724" s="38" t="s">
        <v>4440</v>
      </c>
      <c r="AJ724" s="38" t="s">
        <v>5946</v>
      </c>
      <c r="AK724" s="38" t="s">
        <v>72</v>
      </c>
      <c r="AL724" s="301" t="s">
        <v>6502</v>
      </c>
      <c r="AR724" s="29" t="str">
        <f t="shared" si="118"/>
        <v>1</v>
      </c>
      <c r="AS724" s="29">
        <f t="shared" si="112"/>
        <v>0</v>
      </c>
      <c r="AT724" s="29">
        <v>0</v>
      </c>
      <c r="AW724" s="29" t="str">
        <f t="shared" si="120"/>
        <v/>
      </c>
      <c r="AX724" s="29" t="str">
        <f t="shared" si="113"/>
        <v/>
      </c>
      <c r="AY724" s="29" t="str">
        <f t="shared" si="119"/>
        <v>https://media.mediathek-tanz-theater.de/iiif/2/nvt_img-i39-002.JP2</v>
      </c>
      <c r="AZ724" s="29" t="str">
        <f t="shared" si="114"/>
        <v>image/jp2</v>
      </c>
      <c r="BA724" s="29" t="str">
        <f t="shared" si="115"/>
        <v>presentation/iiif</v>
      </c>
      <c r="BB724" s="29" t="str">
        <f t="shared" si="116"/>
        <v>https://media.mediathek-tanz-theater.de/iiif/2/nvt_img-i39-002.JP2/full/100,/0/default.jpg</v>
      </c>
      <c r="BC724" s="29" t="str">
        <f t="shared" si="111"/>
        <v>image/jpeg</v>
      </c>
      <c r="BD724" s="29" t="str">
        <f t="shared" si="117"/>
        <v>presentation/thumbnail</v>
      </c>
    </row>
    <row r="725" spans="1:56" ht="12.75" customHeight="1">
      <c r="A725" s="29">
        <v>0</v>
      </c>
      <c r="B725" s="29">
        <v>0</v>
      </c>
      <c r="C725" s="29" t="s">
        <v>6505</v>
      </c>
      <c r="D725" s="29"/>
      <c r="E725" s="29"/>
      <c r="F725" s="308" t="s">
        <v>24491</v>
      </c>
      <c r="G725" s="29"/>
      <c r="H725" s="29"/>
      <c r="I725" s="402" t="s">
        <v>4446</v>
      </c>
      <c r="K725" s="29"/>
      <c r="L725" s="29"/>
      <c r="M725" s="29" t="s">
        <v>6473</v>
      </c>
      <c r="N725" s="29" t="s">
        <v>1691</v>
      </c>
      <c r="O725" s="29"/>
      <c r="P725" s="25"/>
      <c r="Q725" s="25"/>
      <c r="R725" s="29" t="s">
        <v>24954</v>
      </c>
      <c r="S725" s="29" t="s">
        <v>24955</v>
      </c>
      <c r="T725" s="29" t="s">
        <v>1483</v>
      </c>
      <c r="U725" t="s">
        <v>6472</v>
      </c>
      <c r="V725"/>
      <c r="W725" s="29"/>
      <c r="X725" s="349"/>
      <c r="Y725" s="29" t="s">
        <v>1309</v>
      </c>
      <c r="Z725" s="29" t="s">
        <v>1218</v>
      </c>
      <c r="AA725" s="29" t="s">
        <v>1170</v>
      </c>
      <c r="AB725" s="29"/>
      <c r="AC725" s="29"/>
      <c r="AD725" s="29"/>
      <c r="AE725" s="29" t="s">
        <v>2575</v>
      </c>
      <c r="AG725" s="38">
        <v>1</v>
      </c>
      <c r="AH725" s="38" t="s">
        <v>5945</v>
      </c>
      <c r="AI725" s="38" t="s">
        <v>4440</v>
      </c>
      <c r="AJ725" s="38" t="s">
        <v>5952</v>
      </c>
      <c r="AK725" s="38" t="s">
        <v>72</v>
      </c>
      <c r="AL725" s="301" t="s">
        <v>6502</v>
      </c>
      <c r="AR725" s="29" t="str">
        <f t="shared" si="118"/>
        <v>1</v>
      </c>
      <c r="AS725" s="29">
        <f t="shared" si="112"/>
        <v>0</v>
      </c>
      <c r="AT725" s="29">
        <v>0</v>
      </c>
      <c r="AW725" s="29" t="str">
        <f t="shared" si="120"/>
        <v/>
      </c>
      <c r="AX725" s="29" t="str">
        <f t="shared" si="113"/>
        <v/>
      </c>
      <c r="AY725" s="29" t="str">
        <f t="shared" si="119"/>
        <v>https://media.mediathek-tanz-theater.de/iiif/2/nvt_img-i40-001.JP2</v>
      </c>
      <c r="AZ725" s="29" t="str">
        <f t="shared" si="114"/>
        <v>image/jp2</v>
      </c>
      <c r="BA725" s="29" t="str">
        <f t="shared" si="115"/>
        <v>presentation/iiif</v>
      </c>
      <c r="BB725" s="29" t="str">
        <f t="shared" si="116"/>
        <v>https://media.mediathek-tanz-theater.de/iiif/2/nvt_img-i40-001.JP2/full/100,/0/default.jpg</v>
      </c>
      <c r="BC725" s="29" t="str">
        <f t="shared" si="111"/>
        <v>image/jpeg</v>
      </c>
      <c r="BD725" s="29" t="str">
        <f t="shared" si="117"/>
        <v>presentation/thumbnail</v>
      </c>
    </row>
    <row r="726" spans="1:56" ht="12.75" customHeight="1">
      <c r="A726" s="29">
        <v>1</v>
      </c>
      <c r="B726" s="29">
        <v>0</v>
      </c>
      <c r="C726" s="29" t="s">
        <v>6506</v>
      </c>
      <c r="D726" s="29"/>
      <c r="E726" s="29"/>
      <c r="F726" s="308" t="s">
        <v>24491</v>
      </c>
      <c r="G726" s="29"/>
      <c r="H726" s="29"/>
      <c r="I726" s="402" t="s">
        <v>4446</v>
      </c>
      <c r="K726" s="29"/>
      <c r="L726" s="29"/>
      <c r="M726" s="29"/>
      <c r="N726" s="29" t="s">
        <v>1691</v>
      </c>
      <c r="O726" s="29"/>
      <c r="P726" s="25"/>
      <c r="Q726" s="25"/>
      <c r="R726" s="29" t="s">
        <v>24954</v>
      </c>
      <c r="S726" s="29" t="s">
        <v>24953</v>
      </c>
      <c r="T726" s="29" t="s">
        <v>1483</v>
      </c>
      <c r="U726" t="s">
        <v>1426</v>
      </c>
      <c r="V726"/>
      <c r="W726" s="29"/>
      <c r="X726" s="349"/>
      <c r="Y726" s="29" t="s">
        <v>1309</v>
      </c>
      <c r="Z726" s="29" t="s">
        <v>1218</v>
      </c>
      <c r="AA726" s="29" t="s">
        <v>1170</v>
      </c>
      <c r="AB726" s="29"/>
      <c r="AC726" s="29"/>
      <c r="AD726" s="29"/>
      <c r="AE726" s="29" t="s">
        <v>2575</v>
      </c>
      <c r="AG726" s="38">
        <v>1</v>
      </c>
      <c r="AH726" s="38" t="s">
        <v>5945</v>
      </c>
      <c r="AI726" s="38" t="s">
        <v>4440</v>
      </c>
      <c r="AJ726" s="38" t="s">
        <v>5946</v>
      </c>
      <c r="AK726" s="38" t="s">
        <v>72</v>
      </c>
      <c r="AL726" s="301" t="s">
        <v>6502</v>
      </c>
      <c r="AR726" s="29" t="str">
        <f t="shared" si="118"/>
        <v>1</v>
      </c>
      <c r="AS726" s="29">
        <f t="shared" si="112"/>
        <v>0</v>
      </c>
      <c r="AT726" s="29">
        <v>0</v>
      </c>
      <c r="AW726" s="29" t="str">
        <f t="shared" si="120"/>
        <v/>
      </c>
      <c r="AX726" s="29" t="str">
        <f t="shared" si="113"/>
        <v/>
      </c>
      <c r="AY726" s="29" t="str">
        <f t="shared" si="119"/>
        <v>https://media.mediathek-tanz-theater.de/iiif/2/nvt_img-i40-002.JP2</v>
      </c>
      <c r="AZ726" s="29" t="str">
        <f t="shared" si="114"/>
        <v>image/jp2</v>
      </c>
      <c r="BA726" s="29" t="str">
        <f t="shared" si="115"/>
        <v>presentation/iiif</v>
      </c>
      <c r="BB726" s="29" t="str">
        <f t="shared" si="116"/>
        <v>https://media.mediathek-tanz-theater.de/iiif/2/nvt_img-i40-002.JP2/full/100,/0/default.jpg</v>
      </c>
      <c r="BC726" s="29" t="str">
        <f t="shared" si="111"/>
        <v>image/jpeg</v>
      </c>
      <c r="BD726" s="29" t="str">
        <f t="shared" si="117"/>
        <v>presentation/thumbnail</v>
      </c>
    </row>
    <row r="727" spans="1:56" ht="12.75" customHeight="1">
      <c r="A727" s="29">
        <v>1</v>
      </c>
      <c r="B727" s="29">
        <v>0</v>
      </c>
      <c r="C727" s="29" t="s">
        <v>6507</v>
      </c>
      <c r="D727" s="29"/>
      <c r="E727" s="29"/>
      <c r="F727" s="308" t="s">
        <v>24491</v>
      </c>
      <c r="G727" s="29"/>
      <c r="H727" s="29"/>
      <c r="I727" s="402" t="s">
        <v>4446</v>
      </c>
      <c r="K727" s="29"/>
      <c r="L727" s="29"/>
      <c r="M727" s="29"/>
      <c r="N727" s="29" t="s">
        <v>1691</v>
      </c>
      <c r="O727" s="29"/>
      <c r="P727" s="25"/>
      <c r="Q727" s="25"/>
      <c r="R727" s="29" t="s">
        <v>24954</v>
      </c>
      <c r="S727" s="29" t="s">
        <v>6508</v>
      </c>
      <c r="T727" s="29" t="s">
        <v>1483</v>
      </c>
      <c r="U727"/>
      <c r="V727"/>
      <c r="W727" s="29"/>
      <c r="X727" s="349"/>
      <c r="Y727" s="29" t="s">
        <v>1309</v>
      </c>
      <c r="Z727" s="29" t="s">
        <v>1218</v>
      </c>
      <c r="AA727" s="29" t="s">
        <v>1170</v>
      </c>
      <c r="AB727" s="29"/>
      <c r="AC727" s="29"/>
      <c r="AD727" s="29"/>
      <c r="AE727" s="29" t="s">
        <v>2575</v>
      </c>
      <c r="AG727" s="38">
        <v>1</v>
      </c>
      <c r="AH727" s="38" t="s">
        <v>5945</v>
      </c>
      <c r="AI727" s="38" t="s">
        <v>4440</v>
      </c>
      <c r="AJ727" s="38" t="s">
        <v>5946</v>
      </c>
      <c r="AK727" s="38" t="s">
        <v>72</v>
      </c>
      <c r="AL727" s="301" t="s">
        <v>6502</v>
      </c>
      <c r="AR727" s="29" t="str">
        <f t="shared" si="118"/>
        <v>1</v>
      </c>
      <c r="AS727" s="29">
        <f t="shared" si="112"/>
        <v>0</v>
      </c>
      <c r="AT727" s="29">
        <v>0</v>
      </c>
      <c r="AW727" s="29" t="str">
        <f t="shared" si="120"/>
        <v/>
      </c>
      <c r="AX727" s="29" t="str">
        <f t="shared" si="113"/>
        <v/>
      </c>
      <c r="AY727" s="29" t="str">
        <f t="shared" si="119"/>
        <v>https://media.mediathek-tanz-theater.de/iiif/2/nvt_img-i40-003.JP2</v>
      </c>
      <c r="AZ727" s="29" t="str">
        <f t="shared" si="114"/>
        <v>image/jp2</v>
      </c>
      <c r="BA727" s="29" t="str">
        <f t="shared" si="115"/>
        <v>presentation/iiif</v>
      </c>
      <c r="BB727" s="29" t="str">
        <f t="shared" si="116"/>
        <v>https://media.mediathek-tanz-theater.de/iiif/2/nvt_img-i40-003.JP2/full/100,/0/default.jpg</v>
      </c>
      <c r="BC727" s="29" t="str">
        <f t="shared" si="111"/>
        <v>image/jpeg</v>
      </c>
      <c r="BD727" s="29" t="str">
        <f t="shared" si="117"/>
        <v>presentation/thumbnail</v>
      </c>
    </row>
    <row r="728" spans="1:56" ht="12.75" customHeight="1">
      <c r="A728" s="29">
        <v>1</v>
      </c>
      <c r="B728" s="29">
        <v>0</v>
      </c>
      <c r="C728" s="29" t="s">
        <v>6509</v>
      </c>
      <c r="D728" s="29"/>
      <c r="E728" s="29"/>
      <c r="F728" s="308" t="s">
        <v>24491</v>
      </c>
      <c r="G728" s="29"/>
      <c r="H728" s="29"/>
      <c r="I728" s="402" t="s">
        <v>4446</v>
      </c>
      <c r="K728" s="29"/>
      <c r="L728" s="29"/>
      <c r="M728" s="29"/>
      <c r="N728" s="29" t="s">
        <v>1448</v>
      </c>
      <c r="O728" s="29"/>
      <c r="P728" s="25"/>
      <c r="Q728" s="25"/>
      <c r="R728" s="29" t="s">
        <v>6396</v>
      </c>
      <c r="S728" s="29" t="s">
        <v>6510</v>
      </c>
      <c r="T728" s="29" t="s">
        <v>1483</v>
      </c>
      <c r="U728" t="s">
        <v>1426</v>
      </c>
      <c r="V728"/>
      <c r="W728" s="29"/>
      <c r="X728" s="349"/>
      <c r="Y728" s="29" t="s">
        <v>1309</v>
      </c>
      <c r="Z728" s="29" t="s">
        <v>1218</v>
      </c>
      <c r="AA728" s="29" t="s">
        <v>1170</v>
      </c>
      <c r="AB728" s="29"/>
      <c r="AC728" s="29"/>
      <c r="AD728" s="29"/>
      <c r="AE728" s="29" t="s">
        <v>2575</v>
      </c>
      <c r="AG728" s="38">
        <v>1</v>
      </c>
      <c r="AH728" s="38" t="s">
        <v>5945</v>
      </c>
      <c r="AI728" s="38" t="s">
        <v>4440</v>
      </c>
      <c r="AJ728" s="38" t="s">
        <v>5946</v>
      </c>
      <c r="AK728" s="38" t="s">
        <v>72</v>
      </c>
      <c r="AL728" s="301" t="s">
        <v>6502</v>
      </c>
      <c r="AR728" s="29" t="str">
        <f t="shared" si="118"/>
        <v>1</v>
      </c>
      <c r="AS728" s="29">
        <f t="shared" si="112"/>
        <v>0</v>
      </c>
      <c r="AT728" s="29">
        <v>0</v>
      </c>
      <c r="AW728" s="29" t="str">
        <f t="shared" si="120"/>
        <v/>
      </c>
      <c r="AX728" s="29" t="str">
        <f t="shared" si="113"/>
        <v/>
      </c>
      <c r="AY728" s="29" t="str">
        <f t="shared" si="119"/>
        <v>https://media.mediathek-tanz-theater.de/iiif/2/nvt_img-i40-004.JP2</v>
      </c>
      <c r="AZ728" s="29" t="str">
        <f t="shared" si="114"/>
        <v>image/jp2</v>
      </c>
      <c r="BA728" s="29" t="str">
        <f t="shared" si="115"/>
        <v>presentation/iiif</v>
      </c>
      <c r="BB728" s="29" t="str">
        <f t="shared" si="116"/>
        <v>https://media.mediathek-tanz-theater.de/iiif/2/nvt_img-i40-004.JP2/full/100,/0/default.jpg</v>
      </c>
      <c r="BC728" s="29" t="str">
        <f t="shared" si="111"/>
        <v>image/jpeg</v>
      </c>
      <c r="BD728" s="29" t="str">
        <f t="shared" si="117"/>
        <v>presentation/thumbnail</v>
      </c>
    </row>
    <row r="729" spans="1:56" ht="12.75" customHeight="1">
      <c r="A729" s="29">
        <v>0</v>
      </c>
      <c r="B729" s="29">
        <v>0</v>
      </c>
      <c r="C729" s="29" t="s">
        <v>6511</v>
      </c>
      <c r="D729" s="29"/>
      <c r="E729" s="29"/>
      <c r="F729" s="308" t="s">
        <v>24491</v>
      </c>
      <c r="G729" s="29"/>
      <c r="H729" s="29"/>
      <c r="I729" s="402" t="s">
        <v>4446</v>
      </c>
      <c r="K729" s="29"/>
      <c r="L729" s="29"/>
      <c r="M729" s="29"/>
      <c r="N729" s="29" t="s">
        <v>1448</v>
      </c>
      <c r="O729" s="29"/>
      <c r="P729" s="25"/>
      <c r="Q729" s="25"/>
      <c r="R729" s="29" t="s">
        <v>6396</v>
      </c>
      <c r="S729" s="29" t="s">
        <v>6512</v>
      </c>
      <c r="T729" s="29" t="s">
        <v>1483</v>
      </c>
      <c r="U729"/>
      <c r="V729"/>
      <c r="W729" s="29"/>
      <c r="X729" s="349"/>
      <c r="Y729" s="29" t="s">
        <v>1309</v>
      </c>
      <c r="Z729" s="29" t="s">
        <v>1218</v>
      </c>
      <c r="AA729" s="29" t="s">
        <v>1170</v>
      </c>
      <c r="AB729" s="29"/>
      <c r="AC729" s="29" t="s">
        <v>6398</v>
      </c>
      <c r="AD729" s="29"/>
      <c r="AE729" s="29" t="s">
        <v>2575</v>
      </c>
      <c r="AG729" s="38">
        <v>1</v>
      </c>
      <c r="AH729" s="38" t="s">
        <v>5945</v>
      </c>
      <c r="AI729" s="38" t="s">
        <v>4440</v>
      </c>
      <c r="AJ729" s="38" t="s">
        <v>5946</v>
      </c>
      <c r="AK729" s="38" t="s">
        <v>72</v>
      </c>
      <c r="AL729" s="301" t="s">
        <v>6502</v>
      </c>
      <c r="AR729" s="29" t="str">
        <f t="shared" si="118"/>
        <v>1</v>
      </c>
      <c r="AS729" s="29">
        <f t="shared" si="112"/>
        <v>0</v>
      </c>
      <c r="AT729" s="29">
        <v>0</v>
      </c>
      <c r="AW729" s="29" t="str">
        <f t="shared" si="120"/>
        <v/>
      </c>
      <c r="AX729" s="29" t="str">
        <f t="shared" si="113"/>
        <v/>
      </c>
      <c r="AY729" s="29" t="str">
        <f t="shared" si="119"/>
        <v>https://media.mediathek-tanz-theater.de/iiif/2/nvt_img-i40-005.JP2</v>
      </c>
      <c r="AZ729" s="29" t="str">
        <f t="shared" si="114"/>
        <v>image/jp2</v>
      </c>
      <c r="BA729" s="29" t="str">
        <f t="shared" si="115"/>
        <v>presentation/iiif</v>
      </c>
      <c r="BB729" s="29" t="str">
        <f t="shared" si="116"/>
        <v>https://media.mediathek-tanz-theater.de/iiif/2/nvt_img-i40-005.JP2/full/100,/0/default.jpg</v>
      </c>
      <c r="BC729" s="29" t="str">
        <f t="shared" si="111"/>
        <v>image/jpeg</v>
      </c>
      <c r="BD729" s="29" t="str">
        <f t="shared" si="117"/>
        <v>presentation/thumbnail</v>
      </c>
    </row>
    <row r="730" spans="1:56" ht="12.75" customHeight="1">
      <c r="A730" s="29">
        <v>1</v>
      </c>
      <c r="B730" s="29">
        <v>0</v>
      </c>
      <c r="C730" s="29" t="s">
        <v>6513</v>
      </c>
      <c r="D730" s="29"/>
      <c r="E730" s="29"/>
      <c r="F730" s="308" t="s">
        <v>24491</v>
      </c>
      <c r="G730" s="29"/>
      <c r="H730" s="29"/>
      <c r="I730" s="402" t="s">
        <v>4446</v>
      </c>
      <c r="K730" s="29"/>
      <c r="L730" s="29"/>
      <c r="M730" s="29"/>
      <c r="N730" s="29" t="s">
        <v>1448</v>
      </c>
      <c r="O730" s="29"/>
      <c r="P730" s="25"/>
      <c r="Q730" s="25"/>
      <c r="R730" s="29" t="s">
        <v>6396</v>
      </c>
      <c r="S730" s="29" t="s">
        <v>6514</v>
      </c>
      <c r="T730" s="29" t="s">
        <v>1483</v>
      </c>
      <c r="U730" t="s">
        <v>1426</v>
      </c>
      <c r="V730"/>
      <c r="W730" s="29"/>
      <c r="X730" s="349"/>
      <c r="Y730" s="29" t="s">
        <v>1309</v>
      </c>
      <c r="Z730" s="29" t="s">
        <v>1218</v>
      </c>
      <c r="AA730" s="29" t="s">
        <v>1170</v>
      </c>
      <c r="AB730" s="29"/>
      <c r="AC730" s="29"/>
      <c r="AD730" s="29"/>
      <c r="AE730" s="29" t="s">
        <v>2575</v>
      </c>
      <c r="AG730" s="38">
        <v>1</v>
      </c>
      <c r="AH730" s="38" t="s">
        <v>5945</v>
      </c>
      <c r="AI730" s="38" t="s">
        <v>4440</v>
      </c>
      <c r="AJ730" s="38" t="s">
        <v>5952</v>
      </c>
      <c r="AK730" s="38" t="s">
        <v>72</v>
      </c>
      <c r="AL730" s="301" t="s">
        <v>6502</v>
      </c>
      <c r="AR730" s="29" t="str">
        <f t="shared" si="118"/>
        <v>1</v>
      </c>
      <c r="AS730" s="29">
        <f t="shared" si="112"/>
        <v>0</v>
      </c>
      <c r="AT730" s="29">
        <v>0</v>
      </c>
      <c r="AW730" s="29" t="str">
        <f t="shared" si="120"/>
        <v/>
      </c>
      <c r="AX730" s="29" t="str">
        <f t="shared" si="113"/>
        <v/>
      </c>
      <c r="AY730" s="29" t="str">
        <f t="shared" si="119"/>
        <v>https://media.mediathek-tanz-theater.de/iiif/2/nvt_img-i40-006.JP2</v>
      </c>
      <c r="AZ730" s="29" t="str">
        <f t="shared" si="114"/>
        <v>image/jp2</v>
      </c>
      <c r="BA730" s="29" t="str">
        <f t="shared" si="115"/>
        <v>presentation/iiif</v>
      </c>
      <c r="BB730" s="29" t="str">
        <f t="shared" si="116"/>
        <v>https://media.mediathek-tanz-theater.de/iiif/2/nvt_img-i40-006.JP2/full/100,/0/default.jpg</v>
      </c>
      <c r="BC730" s="29" t="str">
        <f t="shared" si="111"/>
        <v>image/jpeg</v>
      </c>
      <c r="BD730" s="29" t="str">
        <f t="shared" si="117"/>
        <v>presentation/thumbnail</v>
      </c>
    </row>
    <row r="731" spans="1:56" ht="12.75" customHeight="1">
      <c r="A731" s="29">
        <v>1</v>
      </c>
      <c r="B731" s="29">
        <v>0</v>
      </c>
      <c r="C731" s="29" t="s">
        <v>6515</v>
      </c>
      <c r="D731" s="29"/>
      <c r="E731" s="29"/>
      <c r="F731" s="308" t="s">
        <v>24491</v>
      </c>
      <c r="G731" s="29"/>
      <c r="H731" s="29"/>
      <c r="I731" s="402" t="s">
        <v>4446</v>
      </c>
      <c r="K731" s="29"/>
      <c r="L731" s="29"/>
      <c r="M731" s="29" t="s">
        <v>6516</v>
      </c>
      <c r="N731" s="29" t="s">
        <v>1448</v>
      </c>
      <c r="O731" s="29"/>
      <c r="P731" s="25"/>
      <c r="Q731" s="25"/>
      <c r="R731" s="29" t="s">
        <v>6396</v>
      </c>
      <c r="S731" s="29" t="s">
        <v>6517</v>
      </c>
      <c r="T731" s="29" t="s">
        <v>1483</v>
      </c>
      <c r="U731"/>
      <c r="V731"/>
      <c r="W731" s="29"/>
      <c r="X731" s="349"/>
      <c r="Y731" s="29" t="s">
        <v>1309</v>
      </c>
      <c r="Z731" s="29" t="s">
        <v>1218</v>
      </c>
      <c r="AA731" s="29" t="s">
        <v>1170</v>
      </c>
      <c r="AB731" s="29"/>
      <c r="AC731" s="29"/>
      <c r="AD731" s="29"/>
      <c r="AE731" s="29" t="s">
        <v>2575</v>
      </c>
      <c r="AG731" s="38">
        <v>1</v>
      </c>
      <c r="AH731" s="38" t="s">
        <v>5945</v>
      </c>
      <c r="AI731" s="38" t="s">
        <v>4440</v>
      </c>
      <c r="AJ731" s="38" t="s">
        <v>5946</v>
      </c>
      <c r="AK731" s="38" t="s">
        <v>72</v>
      </c>
      <c r="AL731" s="301" t="s">
        <v>6502</v>
      </c>
      <c r="AR731" s="29" t="str">
        <f t="shared" si="118"/>
        <v>1</v>
      </c>
      <c r="AS731" s="29">
        <f t="shared" si="112"/>
        <v>0</v>
      </c>
      <c r="AT731" s="29">
        <v>0</v>
      </c>
      <c r="AW731" s="29" t="str">
        <f t="shared" si="120"/>
        <v/>
      </c>
      <c r="AX731" s="29" t="str">
        <f t="shared" si="113"/>
        <v/>
      </c>
      <c r="AY731" s="29" t="str">
        <f t="shared" si="119"/>
        <v>https://media.mediathek-tanz-theater.de/iiif/2/nvt_img-i40-007.JP2</v>
      </c>
      <c r="AZ731" s="29" t="str">
        <f t="shared" si="114"/>
        <v>image/jp2</v>
      </c>
      <c r="BA731" s="29" t="str">
        <f t="shared" si="115"/>
        <v>presentation/iiif</v>
      </c>
      <c r="BB731" s="29" t="str">
        <f t="shared" si="116"/>
        <v>https://media.mediathek-tanz-theater.de/iiif/2/nvt_img-i40-007.JP2/full/100,/0/default.jpg</v>
      </c>
      <c r="BC731" s="29" t="str">
        <f t="shared" si="111"/>
        <v>image/jpeg</v>
      </c>
      <c r="BD731" s="29" t="str">
        <f t="shared" si="117"/>
        <v>presentation/thumbnail</v>
      </c>
    </row>
    <row r="732" spans="1:56" ht="12.75" customHeight="1">
      <c r="A732" s="29">
        <v>0</v>
      </c>
      <c r="B732" s="29">
        <v>0</v>
      </c>
      <c r="C732" s="29" t="s">
        <v>6518</v>
      </c>
      <c r="D732" s="29"/>
      <c r="E732" s="29"/>
      <c r="F732" s="308" t="s">
        <v>24491</v>
      </c>
      <c r="G732" s="29"/>
      <c r="H732" s="29"/>
      <c r="I732" s="402" t="s">
        <v>4446</v>
      </c>
      <c r="K732" s="29"/>
      <c r="L732" s="29"/>
      <c r="M732" s="29"/>
      <c r="N732" s="29" t="s">
        <v>1448</v>
      </c>
      <c r="O732" s="29"/>
      <c r="P732" s="25"/>
      <c r="Q732" s="25"/>
      <c r="R732" s="29" t="s">
        <v>6396</v>
      </c>
      <c r="S732" s="29" t="s">
        <v>6519</v>
      </c>
      <c r="T732" s="29" t="s">
        <v>1483</v>
      </c>
      <c r="U732"/>
      <c r="V732"/>
      <c r="W732" s="29"/>
      <c r="X732" s="349"/>
      <c r="Y732" s="29" t="s">
        <v>1309</v>
      </c>
      <c r="Z732" s="29" t="s">
        <v>1218</v>
      </c>
      <c r="AA732" s="29" t="s">
        <v>1170</v>
      </c>
      <c r="AB732" s="29"/>
      <c r="AC732" s="29"/>
      <c r="AD732" s="29"/>
      <c r="AE732" s="29" t="s">
        <v>2575</v>
      </c>
      <c r="AG732" s="38">
        <v>1</v>
      </c>
      <c r="AH732" s="38" t="s">
        <v>5945</v>
      </c>
      <c r="AI732" s="38" t="s">
        <v>4440</v>
      </c>
      <c r="AJ732" s="38" t="s">
        <v>5946</v>
      </c>
      <c r="AK732" s="38" t="s">
        <v>72</v>
      </c>
      <c r="AL732" s="301" t="s">
        <v>6502</v>
      </c>
      <c r="AR732" s="29" t="str">
        <f t="shared" si="118"/>
        <v>1</v>
      </c>
      <c r="AS732" s="29">
        <f t="shared" si="112"/>
        <v>0</v>
      </c>
      <c r="AT732" s="29">
        <v>0</v>
      </c>
      <c r="AW732" s="29" t="str">
        <f t="shared" si="120"/>
        <v/>
      </c>
      <c r="AX732" s="29" t="str">
        <f t="shared" si="113"/>
        <v/>
      </c>
      <c r="AY732" s="29" t="str">
        <f t="shared" si="119"/>
        <v>https://media.mediathek-tanz-theater.de/iiif/2/nvt_img-i40-008.JP2</v>
      </c>
      <c r="AZ732" s="29" t="str">
        <f t="shared" si="114"/>
        <v>image/jp2</v>
      </c>
      <c r="BA732" s="29" t="str">
        <f t="shared" si="115"/>
        <v>presentation/iiif</v>
      </c>
      <c r="BB732" s="29" t="str">
        <f t="shared" si="116"/>
        <v>https://media.mediathek-tanz-theater.de/iiif/2/nvt_img-i40-008.JP2/full/100,/0/default.jpg</v>
      </c>
      <c r="BC732" s="29" t="str">
        <f t="shared" si="111"/>
        <v>image/jpeg</v>
      </c>
      <c r="BD732" s="29" t="str">
        <f t="shared" si="117"/>
        <v>presentation/thumbnail</v>
      </c>
    </row>
    <row r="733" spans="1:56" ht="12.75" customHeight="1">
      <c r="A733" s="29">
        <v>1</v>
      </c>
      <c r="B733" s="29">
        <v>0</v>
      </c>
      <c r="C733" s="29" t="s">
        <v>6520</v>
      </c>
      <c r="D733" s="29"/>
      <c r="E733" s="29"/>
      <c r="F733" s="308" t="s">
        <v>24491</v>
      </c>
      <c r="G733" s="29"/>
      <c r="H733" s="29"/>
      <c r="I733" s="402" t="s">
        <v>4446</v>
      </c>
      <c r="K733" s="29"/>
      <c r="L733" s="29"/>
      <c r="M733" s="29"/>
      <c r="N733" s="29" t="s">
        <v>1448</v>
      </c>
      <c r="O733" s="29"/>
      <c r="P733" s="25"/>
      <c r="Q733" s="25"/>
      <c r="R733" s="29" t="s">
        <v>6396</v>
      </c>
      <c r="S733" s="29" t="s">
        <v>6521</v>
      </c>
      <c r="T733" s="29" t="s">
        <v>1483</v>
      </c>
      <c r="U733"/>
      <c r="V733"/>
      <c r="W733" s="29"/>
      <c r="X733" s="349"/>
      <c r="Y733" s="29" t="s">
        <v>1309</v>
      </c>
      <c r="Z733" s="29" t="s">
        <v>1218</v>
      </c>
      <c r="AA733" s="29" t="s">
        <v>1170</v>
      </c>
      <c r="AB733" s="29"/>
      <c r="AC733" s="29"/>
      <c r="AD733" s="29"/>
      <c r="AE733" s="29" t="s">
        <v>2575</v>
      </c>
      <c r="AG733" s="38">
        <v>1</v>
      </c>
      <c r="AH733" s="38" t="s">
        <v>5945</v>
      </c>
      <c r="AI733" s="38" t="s">
        <v>4440</v>
      </c>
      <c r="AJ733" s="38" t="s">
        <v>5946</v>
      </c>
      <c r="AK733" s="38" t="s">
        <v>72</v>
      </c>
      <c r="AL733" s="301" t="s">
        <v>6502</v>
      </c>
      <c r="AR733" s="29" t="str">
        <f t="shared" si="118"/>
        <v>1</v>
      </c>
      <c r="AS733" s="29">
        <f t="shared" si="112"/>
        <v>0</v>
      </c>
      <c r="AT733" s="29">
        <v>0</v>
      </c>
      <c r="AW733" s="29" t="str">
        <f t="shared" si="120"/>
        <v/>
      </c>
      <c r="AX733" s="29" t="str">
        <f t="shared" si="113"/>
        <v/>
      </c>
      <c r="AY733" s="29" t="str">
        <f t="shared" si="119"/>
        <v>https://media.mediathek-tanz-theater.de/iiif/2/nvt_img-i40-009.JP2</v>
      </c>
      <c r="AZ733" s="29" t="str">
        <f t="shared" si="114"/>
        <v>image/jp2</v>
      </c>
      <c r="BA733" s="29" t="str">
        <f t="shared" si="115"/>
        <v>presentation/iiif</v>
      </c>
      <c r="BB733" s="29" t="str">
        <f t="shared" si="116"/>
        <v>https://media.mediathek-tanz-theater.de/iiif/2/nvt_img-i40-009.JP2/full/100,/0/default.jpg</v>
      </c>
      <c r="BC733" s="29" t="str">
        <f t="shared" si="111"/>
        <v>image/jpeg</v>
      </c>
      <c r="BD733" s="29" t="str">
        <f t="shared" si="117"/>
        <v>presentation/thumbnail</v>
      </c>
    </row>
    <row r="734" spans="1:56" ht="12.75" customHeight="1">
      <c r="A734" s="29">
        <v>1</v>
      </c>
      <c r="B734" s="29">
        <v>0</v>
      </c>
      <c r="C734" s="29" t="s">
        <v>6522</v>
      </c>
      <c r="D734" s="29"/>
      <c r="E734" s="29"/>
      <c r="F734" s="308" t="s">
        <v>24491</v>
      </c>
      <c r="G734" s="29"/>
      <c r="H734" s="29"/>
      <c r="I734" s="402" t="s">
        <v>4446</v>
      </c>
      <c r="K734" s="29"/>
      <c r="L734" s="29"/>
      <c r="M734" s="29"/>
      <c r="N734" s="29" t="s">
        <v>1448</v>
      </c>
      <c r="O734" s="29"/>
      <c r="P734" s="25"/>
      <c r="Q734" s="25"/>
      <c r="R734" s="29" t="s">
        <v>6396</v>
      </c>
      <c r="S734" s="29" t="s">
        <v>6523</v>
      </c>
      <c r="T734" s="29" t="s">
        <v>1483</v>
      </c>
      <c r="U734"/>
      <c r="V734"/>
      <c r="W734" s="29"/>
      <c r="X734" s="349"/>
      <c r="Y734" s="29" t="s">
        <v>1309</v>
      </c>
      <c r="Z734" s="29" t="s">
        <v>1218</v>
      </c>
      <c r="AA734" s="29" t="s">
        <v>1170</v>
      </c>
      <c r="AB734" s="29"/>
      <c r="AC734" s="29"/>
      <c r="AD734" s="29"/>
      <c r="AE734" s="29" t="s">
        <v>2575</v>
      </c>
      <c r="AG734" s="38">
        <v>1</v>
      </c>
      <c r="AH734" s="38" t="s">
        <v>5945</v>
      </c>
      <c r="AI734" s="38" t="s">
        <v>4440</v>
      </c>
      <c r="AJ734" s="38" t="s">
        <v>5952</v>
      </c>
      <c r="AK734" s="38" t="s">
        <v>72</v>
      </c>
      <c r="AL734" s="301" t="s">
        <v>6502</v>
      </c>
      <c r="AR734" s="29" t="str">
        <f t="shared" si="118"/>
        <v>1</v>
      </c>
      <c r="AS734" s="29">
        <f t="shared" si="112"/>
        <v>0</v>
      </c>
      <c r="AT734" s="29">
        <v>0</v>
      </c>
      <c r="AW734" s="29" t="str">
        <f t="shared" si="120"/>
        <v/>
      </c>
      <c r="AX734" s="29" t="str">
        <f t="shared" si="113"/>
        <v/>
      </c>
      <c r="AY734" s="29" t="str">
        <f t="shared" si="119"/>
        <v>https://media.mediathek-tanz-theater.de/iiif/2/nvt_img-i40-010.JP2</v>
      </c>
      <c r="AZ734" s="29" t="str">
        <f t="shared" si="114"/>
        <v>image/jp2</v>
      </c>
      <c r="BA734" s="29" t="str">
        <f t="shared" si="115"/>
        <v>presentation/iiif</v>
      </c>
      <c r="BB734" s="29" t="str">
        <f t="shared" si="116"/>
        <v>https://media.mediathek-tanz-theater.de/iiif/2/nvt_img-i40-010.JP2/full/100,/0/default.jpg</v>
      </c>
      <c r="BC734" s="29" t="str">
        <f t="shared" si="111"/>
        <v>image/jpeg</v>
      </c>
      <c r="BD734" s="29" t="str">
        <f t="shared" si="117"/>
        <v>presentation/thumbnail</v>
      </c>
    </row>
    <row r="735" spans="1:56" ht="12.75" customHeight="1">
      <c r="A735" s="29">
        <v>1</v>
      </c>
      <c r="B735" s="29">
        <v>0</v>
      </c>
      <c r="C735" s="29" t="s">
        <v>6524</v>
      </c>
      <c r="D735" s="29"/>
      <c r="E735" s="29"/>
      <c r="F735" s="308" t="s">
        <v>24491</v>
      </c>
      <c r="G735" s="29"/>
      <c r="H735" s="29"/>
      <c r="I735" s="402" t="s">
        <v>4446</v>
      </c>
      <c r="K735" s="29"/>
      <c r="L735" s="29"/>
      <c r="M735" s="29"/>
      <c r="N735" s="29" t="s">
        <v>1448</v>
      </c>
      <c r="O735" s="29"/>
      <c r="P735" s="25"/>
      <c r="Q735" s="25"/>
      <c r="R735" s="29" t="s">
        <v>6396</v>
      </c>
      <c r="S735" s="29" t="s">
        <v>6525</v>
      </c>
      <c r="T735" s="29" t="s">
        <v>1483</v>
      </c>
      <c r="U735" t="s">
        <v>1426</v>
      </c>
      <c r="V735"/>
      <c r="W735" s="29"/>
      <c r="X735" s="349"/>
      <c r="Y735" s="29" t="s">
        <v>1309</v>
      </c>
      <c r="Z735" s="29" t="s">
        <v>1218</v>
      </c>
      <c r="AA735" s="29" t="s">
        <v>1170</v>
      </c>
      <c r="AB735" s="29"/>
      <c r="AC735" s="29"/>
      <c r="AD735" s="29"/>
      <c r="AE735" s="29" t="s">
        <v>2575</v>
      </c>
      <c r="AG735" s="38">
        <v>1</v>
      </c>
      <c r="AH735" s="38" t="s">
        <v>5945</v>
      </c>
      <c r="AI735" s="38" t="s">
        <v>4440</v>
      </c>
      <c r="AJ735" s="38" t="s">
        <v>5946</v>
      </c>
      <c r="AK735" s="38" t="s">
        <v>72</v>
      </c>
      <c r="AL735" s="301" t="s">
        <v>6502</v>
      </c>
      <c r="AR735" s="29" t="str">
        <f t="shared" si="118"/>
        <v>1</v>
      </c>
      <c r="AS735" s="29">
        <f t="shared" si="112"/>
        <v>0</v>
      </c>
      <c r="AT735" s="29">
        <v>0</v>
      </c>
      <c r="AW735" s="29" t="str">
        <f t="shared" si="120"/>
        <v/>
      </c>
      <c r="AX735" s="29" t="str">
        <f t="shared" si="113"/>
        <v/>
      </c>
      <c r="AY735" s="29" t="str">
        <f t="shared" si="119"/>
        <v>https://media.mediathek-tanz-theater.de/iiif/2/nvt_img-i40-011.JP2</v>
      </c>
      <c r="AZ735" s="29" t="str">
        <f t="shared" si="114"/>
        <v>image/jp2</v>
      </c>
      <c r="BA735" s="29" t="str">
        <f t="shared" si="115"/>
        <v>presentation/iiif</v>
      </c>
      <c r="BB735" s="29" t="str">
        <f t="shared" si="116"/>
        <v>https://media.mediathek-tanz-theater.de/iiif/2/nvt_img-i40-011.JP2/full/100,/0/default.jpg</v>
      </c>
      <c r="BC735" s="29" t="str">
        <f t="shared" si="111"/>
        <v>image/jpeg</v>
      </c>
      <c r="BD735" s="29" t="str">
        <f t="shared" si="117"/>
        <v>presentation/thumbnail</v>
      </c>
    </row>
    <row r="736" spans="1:56" ht="12.75" customHeight="1">
      <c r="A736" s="29">
        <v>1</v>
      </c>
      <c r="B736" s="29">
        <v>0</v>
      </c>
      <c r="C736" s="29" t="s">
        <v>6526</v>
      </c>
      <c r="D736" s="29"/>
      <c r="E736" s="29"/>
      <c r="F736" s="308" t="s">
        <v>24491</v>
      </c>
      <c r="G736" s="29"/>
      <c r="H736" s="29"/>
      <c r="I736" s="402" t="s">
        <v>4446</v>
      </c>
      <c r="K736" s="29"/>
      <c r="L736" s="29"/>
      <c r="M736" s="29"/>
      <c r="N736" s="29" t="s">
        <v>1448</v>
      </c>
      <c r="O736" s="29"/>
      <c r="P736" s="25"/>
      <c r="Q736" s="25"/>
      <c r="R736" s="29" t="s">
        <v>6396</v>
      </c>
      <c r="S736" s="29" t="s">
        <v>6525</v>
      </c>
      <c r="T736" s="29" t="s">
        <v>1483</v>
      </c>
      <c r="U736" t="s">
        <v>1426</v>
      </c>
      <c r="V736"/>
      <c r="W736" s="29"/>
      <c r="X736" s="349"/>
      <c r="Y736" s="29" t="s">
        <v>1309</v>
      </c>
      <c r="Z736" s="29" t="s">
        <v>1218</v>
      </c>
      <c r="AA736" s="29" t="s">
        <v>1170</v>
      </c>
      <c r="AB736" s="29"/>
      <c r="AC736" s="29"/>
      <c r="AD736" s="29"/>
      <c r="AE736" s="29" t="s">
        <v>2575</v>
      </c>
      <c r="AG736" s="38">
        <v>1</v>
      </c>
      <c r="AH736" s="38" t="s">
        <v>5945</v>
      </c>
      <c r="AI736" s="38" t="s">
        <v>4440</v>
      </c>
      <c r="AJ736" s="38" t="s">
        <v>5946</v>
      </c>
      <c r="AK736" s="38" t="s">
        <v>72</v>
      </c>
      <c r="AL736" s="301" t="s">
        <v>6502</v>
      </c>
      <c r="AR736" s="29" t="str">
        <f t="shared" si="118"/>
        <v>1</v>
      </c>
      <c r="AS736" s="29">
        <f t="shared" si="112"/>
        <v>0</v>
      </c>
      <c r="AT736" s="29">
        <v>0</v>
      </c>
      <c r="AW736" s="29" t="str">
        <f t="shared" si="120"/>
        <v/>
      </c>
      <c r="AX736" s="29" t="str">
        <f t="shared" si="113"/>
        <v/>
      </c>
      <c r="AY736" s="29" t="str">
        <f t="shared" si="119"/>
        <v>https://media.mediathek-tanz-theater.de/iiif/2/nvt_img-i40-012.JP2</v>
      </c>
      <c r="AZ736" s="29" t="str">
        <f t="shared" si="114"/>
        <v>image/jp2</v>
      </c>
      <c r="BA736" s="29" t="str">
        <f t="shared" si="115"/>
        <v>presentation/iiif</v>
      </c>
      <c r="BB736" s="29" t="str">
        <f t="shared" si="116"/>
        <v>https://media.mediathek-tanz-theater.de/iiif/2/nvt_img-i40-012.JP2/full/100,/0/default.jpg</v>
      </c>
      <c r="BC736" s="29" t="str">
        <f t="shared" si="111"/>
        <v>image/jpeg</v>
      </c>
      <c r="BD736" s="29" t="str">
        <f t="shared" si="117"/>
        <v>presentation/thumbnail</v>
      </c>
    </row>
    <row r="737" spans="1:56" ht="12.75" customHeight="1">
      <c r="A737" s="29">
        <v>1</v>
      </c>
      <c r="B737" s="29">
        <v>0</v>
      </c>
      <c r="C737" s="29" t="s">
        <v>6527</v>
      </c>
      <c r="D737" s="29"/>
      <c r="E737" s="29"/>
      <c r="F737" s="308" t="s">
        <v>24491</v>
      </c>
      <c r="G737" s="29"/>
      <c r="H737" s="29"/>
      <c r="I737" s="402" t="s">
        <v>4446</v>
      </c>
      <c r="K737" s="29"/>
      <c r="L737" s="29"/>
      <c r="M737" s="29"/>
      <c r="N737" s="29" t="s">
        <v>1448</v>
      </c>
      <c r="O737" s="29"/>
      <c r="P737" s="25"/>
      <c r="Q737" s="25"/>
      <c r="R737" s="29" t="s">
        <v>6396</v>
      </c>
      <c r="S737" s="29" t="s">
        <v>6525</v>
      </c>
      <c r="T737" s="29" t="s">
        <v>1483</v>
      </c>
      <c r="U737" t="s">
        <v>1426</v>
      </c>
      <c r="V737"/>
      <c r="W737" s="29"/>
      <c r="X737" s="349"/>
      <c r="Y737" s="29" t="s">
        <v>1309</v>
      </c>
      <c r="Z737" s="29" t="s">
        <v>1218</v>
      </c>
      <c r="AA737" s="29" t="s">
        <v>1170</v>
      </c>
      <c r="AB737" s="29"/>
      <c r="AC737" s="29"/>
      <c r="AD737" s="29"/>
      <c r="AE737" s="29" t="s">
        <v>2575</v>
      </c>
      <c r="AG737" s="38">
        <v>1</v>
      </c>
      <c r="AH737" s="38" t="s">
        <v>5945</v>
      </c>
      <c r="AI737" s="38" t="s">
        <v>4440</v>
      </c>
      <c r="AJ737" s="38" t="s">
        <v>5946</v>
      </c>
      <c r="AK737" s="38" t="s">
        <v>72</v>
      </c>
      <c r="AL737" s="301" t="s">
        <v>6502</v>
      </c>
      <c r="AR737" s="29" t="str">
        <f t="shared" si="118"/>
        <v>1</v>
      </c>
      <c r="AS737" s="29">
        <f t="shared" si="112"/>
        <v>0</v>
      </c>
      <c r="AT737" s="29">
        <v>0</v>
      </c>
      <c r="AW737" s="29" t="str">
        <f t="shared" si="120"/>
        <v/>
      </c>
      <c r="AX737" s="29" t="str">
        <f t="shared" si="113"/>
        <v/>
      </c>
      <c r="AY737" s="29" t="str">
        <f t="shared" si="119"/>
        <v>https://media.mediathek-tanz-theater.de/iiif/2/nvt_img-i40-013.JP2</v>
      </c>
      <c r="AZ737" s="29" t="str">
        <f t="shared" si="114"/>
        <v>image/jp2</v>
      </c>
      <c r="BA737" s="29" t="str">
        <f t="shared" si="115"/>
        <v>presentation/iiif</v>
      </c>
      <c r="BB737" s="29" t="str">
        <f t="shared" si="116"/>
        <v>https://media.mediathek-tanz-theater.de/iiif/2/nvt_img-i40-013.JP2/full/100,/0/default.jpg</v>
      </c>
      <c r="BC737" s="29" t="str">
        <f t="shared" si="111"/>
        <v>image/jpeg</v>
      </c>
      <c r="BD737" s="29" t="str">
        <f t="shared" si="117"/>
        <v>presentation/thumbnail</v>
      </c>
    </row>
    <row r="738" spans="1:56" ht="12.75" customHeight="1">
      <c r="A738" s="29">
        <v>0</v>
      </c>
      <c r="B738" s="29">
        <v>0</v>
      </c>
      <c r="C738" s="29" t="s">
        <v>6528</v>
      </c>
      <c r="D738" s="29"/>
      <c r="E738" s="29"/>
      <c r="F738" s="308" t="s">
        <v>24491</v>
      </c>
      <c r="G738" s="29"/>
      <c r="H738" s="29"/>
      <c r="I738" s="402" t="s">
        <v>4446</v>
      </c>
      <c r="K738" s="29"/>
      <c r="L738" s="29"/>
      <c r="M738" s="29"/>
      <c r="N738" s="29" t="s">
        <v>1448</v>
      </c>
      <c r="O738" s="29"/>
      <c r="P738" s="25"/>
      <c r="Q738" s="25"/>
      <c r="R738" s="29" t="s">
        <v>6396</v>
      </c>
      <c r="S738" s="29" t="s">
        <v>6525</v>
      </c>
      <c r="T738" s="29" t="s">
        <v>1483</v>
      </c>
      <c r="U738" t="s">
        <v>1426</v>
      </c>
      <c r="V738"/>
      <c r="W738" s="29"/>
      <c r="X738" s="349"/>
      <c r="Y738" s="29" t="s">
        <v>1309</v>
      </c>
      <c r="Z738" s="29" t="s">
        <v>1218</v>
      </c>
      <c r="AA738" s="29" t="s">
        <v>1170</v>
      </c>
      <c r="AB738" s="29"/>
      <c r="AC738" s="29"/>
      <c r="AD738" s="29"/>
      <c r="AE738" s="29" t="s">
        <v>2575</v>
      </c>
      <c r="AG738" s="38">
        <v>1</v>
      </c>
      <c r="AH738" s="38" t="s">
        <v>5945</v>
      </c>
      <c r="AI738" s="38" t="s">
        <v>4440</v>
      </c>
      <c r="AJ738" s="38" t="s">
        <v>5946</v>
      </c>
      <c r="AK738" s="38" t="s">
        <v>72</v>
      </c>
      <c r="AL738" s="301" t="s">
        <v>6502</v>
      </c>
      <c r="AR738" s="29" t="str">
        <f t="shared" si="118"/>
        <v>1</v>
      </c>
      <c r="AS738" s="29">
        <f t="shared" si="112"/>
        <v>0</v>
      </c>
      <c r="AT738" s="29">
        <v>0</v>
      </c>
      <c r="AW738" s="29" t="str">
        <f t="shared" si="120"/>
        <v/>
      </c>
      <c r="AX738" s="29" t="str">
        <f t="shared" si="113"/>
        <v/>
      </c>
      <c r="AY738" s="29" t="str">
        <f t="shared" si="119"/>
        <v>https://media.mediathek-tanz-theater.de/iiif/2/nvt_img-i40-014.JP2</v>
      </c>
      <c r="AZ738" s="29" t="str">
        <f t="shared" si="114"/>
        <v>image/jp2</v>
      </c>
      <c r="BA738" s="29" t="str">
        <f t="shared" si="115"/>
        <v>presentation/iiif</v>
      </c>
      <c r="BB738" s="29" t="str">
        <f t="shared" si="116"/>
        <v>https://media.mediathek-tanz-theater.de/iiif/2/nvt_img-i40-014.JP2/full/100,/0/default.jpg</v>
      </c>
      <c r="BC738" s="29" t="str">
        <f t="shared" si="111"/>
        <v>image/jpeg</v>
      </c>
      <c r="BD738" s="29" t="str">
        <f t="shared" si="117"/>
        <v>presentation/thumbnail</v>
      </c>
    </row>
    <row r="739" spans="1:56" ht="12.75" customHeight="1">
      <c r="A739" s="29">
        <v>0</v>
      </c>
      <c r="B739" s="29">
        <v>0</v>
      </c>
      <c r="C739" s="29" t="s">
        <v>6529</v>
      </c>
      <c r="D739" s="29"/>
      <c r="E739" s="29"/>
      <c r="F739" s="308" t="s">
        <v>24491</v>
      </c>
      <c r="G739" s="29"/>
      <c r="H739" s="29"/>
      <c r="I739" s="402" t="s">
        <v>4446</v>
      </c>
      <c r="K739" s="29"/>
      <c r="L739" s="29"/>
      <c r="M739" s="29"/>
      <c r="N739" s="29" t="s">
        <v>1448</v>
      </c>
      <c r="O739" s="29"/>
      <c r="P739" s="25"/>
      <c r="Q739" s="25"/>
      <c r="R739" s="29" t="s">
        <v>6396</v>
      </c>
      <c r="S739" s="29" t="s">
        <v>6525</v>
      </c>
      <c r="T739" s="29" t="s">
        <v>1483</v>
      </c>
      <c r="U739" t="s">
        <v>1426</v>
      </c>
      <c r="V739"/>
      <c r="W739" s="29"/>
      <c r="X739" s="349"/>
      <c r="Y739" s="29" t="s">
        <v>1309</v>
      </c>
      <c r="Z739" s="29" t="s">
        <v>1218</v>
      </c>
      <c r="AA739" s="29" t="s">
        <v>1170</v>
      </c>
      <c r="AB739" s="29"/>
      <c r="AC739" s="29"/>
      <c r="AD739" s="29"/>
      <c r="AE739" s="29" t="s">
        <v>2575</v>
      </c>
      <c r="AG739" s="38">
        <v>1</v>
      </c>
      <c r="AH739" s="38" t="s">
        <v>5945</v>
      </c>
      <c r="AI739" s="38" t="s">
        <v>4440</v>
      </c>
      <c r="AJ739" s="38" t="s">
        <v>5946</v>
      </c>
      <c r="AK739" s="38" t="s">
        <v>72</v>
      </c>
      <c r="AL739" s="301" t="s">
        <v>6502</v>
      </c>
      <c r="AR739" s="29" t="str">
        <f t="shared" si="118"/>
        <v>1</v>
      </c>
      <c r="AS739" s="29">
        <f t="shared" si="112"/>
        <v>0</v>
      </c>
      <c r="AT739" s="29">
        <v>0</v>
      </c>
      <c r="AW739" s="29" t="str">
        <f t="shared" si="120"/>
        <v/>
      </c>
      <c r="AX739" s="29" t="str">
        <f t="shared" si="113"/>
        <v/>
      </c>
      <c r="AY739" s="29" t="str">
        <f t="shared" si="119"/>
        <v>https://media.mediathek-tanz-theater.de/iiif/2/nvt_img-i40-015.JP2</v>
      </c>
      <c r="AZ739" s="29" t="str">
        <f t="shared" si="114"/>
        <v>image/jp2</v>
      </c>
      <c r="BA739" s="29" t="str">
        <f t="shared" si="115"/>
        <v>presentation/iiif</v>
      </c>
      <c r="BB739" s="29" t="str">
        <f t="shared" si="116"/>
        <v>https://media.mediathek-tanz-theater.de/iiif/2/nvt_img-i40-015.JP2/full/100,/0/default.jpg</v>
      </c>
      <c r="BC739" s="29" t="str">
        <f t="shared" si="111"/>
        <v>image/jpeg</v>
      </c>
      <c r="BD739" s="29" t="str">
        <f t="shared" si="117"/>
        <v>presentation/thumbnail</v>
      </c>
    </row>
    <row r="740" spans="1:56" ht="12.75" customHeight="1">
      <c r="A740" s="29">
        <v>0</v>
      </c>
      <c r="B740" s="29">
        <v>0</v>
      </c>
      <c r="C740" s="29" t="s">
        <v>6530</v>
      </c>
      <c r="D740" s="29"/>
      <c r="E740" s="29"/>
      <c r="F740" s="308" t="s">
        <v>24491</v>
      </c>
      <c r="G740" s="29"/>
      <c r="H740" s="29"/>
      <c r="I740" s="402" t="s">
        <v>4446</v>
      </c>
      <c r="K740" s="29"/>
      <c r="L740" s="29"/>
      <c r="M740" s="29"/>
      <c r="N740" s="29" t="s">
        <v>1448</v>
      </c>
      <c r="O740" s="29"/>
      <c r="P740" s="25"/>
      <c r="Q740" s="25"/>
      <c r="R740" s="29" t="s">
        <v>6396</v>
      </c>
      <c r="S740" s="29" t="s">
        <v>6525</v>
      </c>
      <c r="T740" s="29" t="s">
        <v>1483</v>
      </c>
      <c r="U740" t="s">
        <v>1426</v>
      </c>
      <c r="V740"/>
      <c r="W740" s="29"/>
      <c r="X740" s="349"/>
      <c r="Y740" s="29" t="s">
        <v>1309</v>
      </c>
      <c r="Z740" s="29" t="s">
        <v>1218</v>
      </c>
      <c r="AA740" s="29" t="s">
        <v>1170</v>
      </c>
      <c r="AB740" s="29"/>
      <c r="AC740" s="29"/>
      <c r="AD740" s="29"/>
      <c r="AE740" s="29" t="s">
        <v>2575</v>
      </c>
      <c r="AG740" s="38">
        <v>1</v>
      </c>
      <c r="AH740" s="38" t="s">
        <v>5945</v>
      </c>
      <c r="AI740" s="38" t="s">
        <v>4440</v>
      </c>
      <c r="AJ740" s="38" t="s">
        <v>5946</v>
      </c>
      <c r="AK740" s="38" t="s">
        <v>72</v>
      </c>
      <c r="AL740" s="301" t="s">
        <v>6502</v>
      </c>
      <c r="AR740" s="29" t="str">
        <f t="shared" si="118"/>
        <v>1</v>
      </c>
      <c r="AS740" s="29">
        <f t="shared" si="112"/>
        <v>0</v>
      </c>
      <c r="AT740" s="29">
        <v>0</v>
      </c>
      <c r="AW740" s="29" t="str">
        <f t="shared" si="120"/>
        <v/>
      </c>
      <c r="AX740" s="29" t="str">
        <f t="shared" si="113"/>
        <v/>
      </c>
      <c r="AY740" s="29" t="str">
        <f t="shared" si="119"/>
        <v>https://media.mediathek-tanz-theater.de/iiif/2/nvt_img-i40-016.JP2</v>
      </c>
      <c r="AZ740" s="29" t="str">
        <f t="shared" si="114"/>
        <v>image/jp2</v>
      </c>
      <c r="BA740" s="29" t="str">
        <f t="shared" si="115"/>
        <v>presentation/iiif</v>
      </c>
      <c r="BB740" s="29" t="str">
        <f t="shared" si="116"/>
        <v>https://media.mediathek-tanz-theater.de/iiif/2/nvt_img-i40-016.JP2/full/100,/0/default.jpg</v>
      </c>
      <c r="BC740" s="29" t="str">
        <f t="shared" si="111"/>
        <v>image/jpeg</v>
      </c>
      <c r="BD740" s="29" t="str">
        <f t="shared" si="117"/>
        <v>presentation/thumbnail</v>
      </c>
    </row>
    <row r="741" spans="1:56" ht="12.75" customHeight="1">
      <c r="A741" s="29">
        <v>1</v>
      </c>
      <c r="B741" s="29">
        <v>0</v>
      </c>
      <c r="C741" s="29" t="s">
        <v>6531</v>
      </c>
      <c r="D741" s="29"/>
      <c r="E741" s="29"/>
      <c r="F741" s="308" t="s">
        <v>24491</v>
      </c>
      <c r="G741" s="29"/>
      <c r="H741" s="29"/>
      <c r="I741" s="402" t="s">
        <v>4446</v>
      </c>
      <c r="K741" s="29"/>
      <c r="L741" s="29"/>
      <c r="M741" s="29"/>
      <c r="N741" s="29" t="s">
        <v>1448</v>
      </c>
      <c r="O741" s="29"/>
      <c r="P741" s="25"/>
      <c r="Q741" s="25"/>
      <c r="R741" s="29" t="s">
        <v>6396</v>
      </c>
      <c r="S741" s="29" t="s">
        <v>6525</v>
      </c>
      <c r="T741" s="29" t="s">
        <v>1483</v>
      </c>
      <c r="U741" t="s">
        <v>1426</v>
      </c>
      <c r="V741"/>
      <c r="W741" s="29"/>
      <c r="X741" s="349"/>
      <c r="Y741" s="29" t="s">
        <v>1309</v>
      </c>
      <c r="Z741" s="29" t="s">
        <v>1218</v>
      </c>
      <c r="AA741" s="29" t="s">
        <v>1170</v>
      </c>
      <c r="AB741" s="29"/>
      <c r="AC741" s="29"/>
      <c r="AD741" s="29"/>
      <c r="AE741" s="29" t="s">
        <v>2575</v>
      </c>
      <c r="AG741" s="38">
        <v>1</v>
      </c>
      <c r="AH741" s="38" t="s">
        <v>5945</v>
      </c>
      <c r="AI741" s="38" t="s">
        <v>4440</v>
      </c>
      <c r="AJ741" s="38" t="s">
        <v>5946</v>
      </c>
      <c r="AK741" s="38" t="s">
        <v>72</v>
      </c>
      <c r="AL741" s="301" t="s">
        <v>6502</v>
      </c>
      <c r="AR741" s="29" t="str">
        <f t="shared" si="118"/>
        <v>1</v>
      </c>
      <c r="AS741" s="29">
        <f t="shared" si="112"/>
        <v>0</v>
      </c>
      <c r="AT741" s="29">
        <v>0</v>
      </c>
      <c r="AW741" s="29" t="str">
        <f t="shared" si="120"/>
        <v/>
      </c>
      <c r="AX741" s="29" t="str">
        <f t="shared" si="113"/>
        <v/>
      </c>
      <c r="AY741" s="29" t="str">
        <f t="shared" si="119"/>
        <v>https://media.mediathek-tanz-theater.de/iiif/2/nvt_img-i40-017.JP2</v>
      </c>
      <c r="AZ741" s="29" t="str">
        <f t="shared" si="114"/>
        <v>image/jp2</v>
      </c>
      <c r="BA741" s="29" t="str">
        <f t="shared" si="115"/>
        <v>presentation/iiif</v>
      </c>
      <c r="BB741" s="29" t="str">
        <f t="shared" si="116"/>
        <v>https://media.mediathek-tanz-theater.de/iiif/2/nvt_img-i40-017.JP2/full/100,/0/default.jpg</v>
      </c>
      <c r="BC741" s="29" t="str">
        <f t="shared" si="111"/>
        <v>image/jpeg</v>
      </c>
      <c r="BD741" s="29" t="str">
        <f t="shared" si="117"/>
        <v>presentation/thumbnail</v>
      </c>
    </row>
    <row r="742" spans="1:56" ht="12.75" customHeight="1">
      <c r="A742" s="29">
        <v>1</v>
      </c>
      <c r="B742" s="29">
        <v>0</v>
      </c>
      <c r="C742" s="29" t="s">
        <v>6532</v>
      </c>
      <c r="D742" s="29"/>
      <c r="E742" s="29"/>
      <c r="F742" s="308" t="s">
        <v>24491</v>
      </c>
      <c r="G742" s="29"/>
      <c r="H742" s="29"/>
      <c r="I742" s="402" t="s">
        <v>4446</v>
      </c>
      <c r="K742" s="29"/>
      <c r="L742" s="29"/>
      <c r="M742" s="29"/>
      <c r="N742" s="29" t="s">
        <v>1448</v>
      </c>
      <c r="O742" s="29"/>
      <c r="P742" s="25"/>
      <c r="Q742" s="25"/>
      <c r="R742" s="29" t="s">
        <v>6396</v>
      </c>
      <c r="S742" s="29" t="s">
        <v>6533</v>
      </c>
      <c r="T742" s="29" t="s">
        <v>1483</v>
      </c>
      <c r="U742" t="s">
        <v>1426</v>
      </c>
      <c r="V742"/>
      <c r="W742" s="29"/>
      <c r="X742" s="349"/>
      <c r="Y742" s="29" t="s">
        <v>1309</v>
      </c>
      <c r="Z742" s="29" t="s">
        <v>1218</v>
      </c>
      <c r="AA742" s="29" t="s">
        <v>1170</v>
      </c>
      <c r="AB742" s="29"/>
      <c r="AC742" s="29"/>
      <c r="AD742" s="29"/>
      <c r="AE742" s="29" t="s">
        <v>2575</v>
      </c>
      <c r="AG742" s="38">
        <v>1</v>
      </c>
      <c r="AH742" s="38" t="s">
        <v>5945</v>
      </c>
      <c r="AI742" s="38" t="s">
        <v>4440</v>
      </c>
      <c r="AJ742" s="38" t="s">
        <v>5946</v>
      </c>
      <c r="AK742" s="38" t="s">
        <v>72</v>
      </c>
      <c r="AL742" s="301" t="s">
        <v>6502</v>
      </c>
      <c r="AR742" s="29" t="str">
        <f t="shared" si="118"/>
        <v>1</v>
      </c>
      <c r="AS742" s="29">
        <f t="shared" si="112"/>
        <v>0</v>
      </c>
      <c r="AT742" s="29">
        <v>0</v>
      </c>
      <c r="AW742" s="29" t="str">
        <f t="shared" si="120"/>
        <v/>
      </c>
      <c r="AX742" s="29" t="str">
        <f t="shared" si="113"/>
        <v/>
      </c>
      <c r="AY742" s="29" t="str">
        <f t="shared" si="119"/>
        <v>https://media.mediathek-tanz-theater.de/iiif/2/nvt_img-i40-018.JP2</v>
      </c>
      <c r="AZ742" s="29" t="str">
        <f t="shared" si="114"/>
        <v>image/jp2</v>
      </c>
      <c r="BA742" s="29" t="str">
        <f t="shared" si="115"/>
        <v>presentation/iiif</v>
      </c>
      <c r="BB742" s="29" t="str">
        <f t="shared" si="116"/>
        <v>https://media.mediathek-tanz-theater.de/iiif/2/nvt_img-i40-018.JP2/full/100,/0/default.jpg</v>
      </c>
      <c r="BC742" s="29" t="str">
        <f t="shared" si="111"/>
        <v>image/jpeg</v>
      </c>
      <c r="BD742" s="29" t="str">
        <f t="shared" si="117"/>
        <v>presentation/thumbnail</v>
      </c>
    </row>
    <row r="743" spans="1:56" ht="12.75" customHeight="1">
      <c r="A743" s="29">
        <v>1</v>
      </c>
      <c r="B743" s="29">
        <v>0</v>
      </c>
      <c r="C743" s="29" t="s">
        <v>6534</v>
      </c>
      <c r="D743" s="29"/>
      <c r="E743" s="29"/>
      <c r="F743" s="308" t="s">
        <v>24491</v>
      </c>
      <c r="G743" s="29"/>
      <c r="H743" s="29"/>
      <c r="I743" s="402" t="s">
        <v>4446</v>
      </c>
      <c r="K743" s="29"/>
      <c r="L743" s="29"/>
      <c r="M743" s="29"/>
      <c r="N743" s="29" t="s">
        <v>1448</v>
      </c>
      <c r="O743" s="29"/>
      <c r="P743" s="25"/>
      <c r="Q743" s="25"/>
      <c r="R743" s="29" t="s">
        <v>6396</v>
      </c>
      <c r="S743" s="29" t="s">
        <v>6535</v>
      </c>
      <c r="T743" s="29" t="s">
        <v>1483</v>
      </c>
      <c r="U743" t="s">
        <v>6097</v>
      </c>
      <c r="V743"/>
      <c r="W743" s="29"/>
      <c r="X743" s="349"/>
      <c r="Y743" s="29" t="s">
        <v>1309</v>
      </c>
      <c r="Z743" s="29" t="s">
        <v>1218</v>
      </c>
      <c r="AA743" s="29" t="s">
        <v>1170</v>
      </c>
      <c r="AB743" s="29"/>
      <c r="AC743" s="29"/>
      <c r="AD743" s="29"/>
      <c r="AE743" s="29" t="s">
        <v>2575</v>
      </c>
      <c r="AG743" s="38">
        <v>1</v>
      </c>
      <c r="AH743" s="38" t="s">
        <v>5945</v>
      </c>
      <c r="AI743" s="38" t="s">
        <v>4440</v>
      </c>
      <c r="AJ743" s="38" t="s">
        <v>5946</v>
      </c>
      <c r="AK743" s="38" t="s">
        <v>72</v>
      </c>
      <c r="AL743" s="301" t="s">
        <v>6502</v>
      </c>
      <c r="AR743" s="29" t="str">
        <f t="shared" si="118"/>
        <v>1</v>
      </c>
      <c r="AS743" s="29">
        <f t="shared" si="112"/>
        <v>0</v>
      </c>
      <c r="AT743" s="29">
        <v>0</v>
      </c>
      <c r="AW743" s="29" t="str">
        <f t="shared" si="120"/>
        <v/>
      </c>
      <c r="AX743" s="29" t="str">
        <f t="shared" si="113"/>
        <v/>
      </c>
      <c r="AY743" s="29" t="str">
        <f t="shared" si="119"/>
        <v>https://media.mediathek-tanz-theater.de/iiif/2/nvt_img-i40-019.JP2</v>
      </c>
      <c r="AZ743" s="29" t="str">
        <f t="shared" si="114"/>
        <v>image/jp2</v>
      </c>
      <c r="BA743" s="29" t="str">
        <f t="shared" si="115"/>
        <v>presentation/iiif</v>
      </c>
      <c r="BB743" s="29" t="str">
        <f t="shared" si="116"/>
        <v>https://media.mediathek-tanz-theater.de/iiif/2/nvt_img-i40-019.JP2/full/100,/0/default.jpg</v>
      </c>
      <c r="BC743" s="29" t="str">
        <f t="shared" si="111"/>
        <v>image/jpeg</v>
      </c>
      <c r="BD743" s="29" t="str">
        <f t="shared" si="117"/>
        <v>presentation/thumbnail</v>
      </c>
    </row>
    <row r="744" spans="1:56" ht="12.75" customHeight="1">
      <c r="A744" s="29">
        <v>1</v>
      </c>
      <c r="B744" s="29">
        <v>0</v>
      </c>
      <c r="C744" s="29" t="s">
        <v>6536</v>
      </c>
      <c r="D744" s="29"/>
      <c r="E744" s="29"/>
      <c r="F744" s="308" t="s">
        <v>24491</v>
      </c>
      <c r="G744" s="29"/>
      <c r="H744" s="29"/>
      <c r="I744" s="402" t="s">
        <v>4446</v>
      </c>
      <c r="K744" s="29"/>
      <c r="L744" s="29"/>
      <c r="M744" s="29"/>
      <c r="N744" s="29" t="s">
        <v>1448</v>
      </c>
      <c r="O744" s="29"/>
      <c r="P744" s="25"/>
      <c r="Q744" s="25"/>
      <c r="R744" s="29" t="s">
        <v>6396</v>
      </c>
      <c r="S744" s="29" t="s">
        <v>6537</v>
      </c>
      <c r="T744" s="29" t="s">
        <v>1483</v>
      </c>
      <c r="U744" t="s">
        <v>6538</v>
      </c>
      <c r="V744"/>
      <c r="W744" s="29"/>
      <c r="X744" s="349"/>
      <c r="Y744" s="29" t="s">
        <v>2038</v>
      </c>
      <c r="Z744" s="29" t="s">
        <v>1218</v>
      </c>
      <c r="AA744" s="29" t="s">
        <v>1170</v>
      </c>
      <c r="AB744" s="29"/>
      <c r="AC744" s="29"/>
      <c r="AD744" s="29"/>
      <c r="AE744" s="29" t="s">
        <v>2575</v>
      </c>
      <c r="AG744" s="38">
        <v>1</v>
      </c>
      <c r="AH744" s="38" t="s">
        <v>5945</v>
      </c>
      <c r="AI744" s="38" t="s">
        <v>4440</v>
      </c>
      <c r="AJ744" s="38" t="s">
        <v>5946</v>
      </c>
      <c r="AK744" s="38" t="s">
        <v>72</v>
      </c>
      <c r="AL744" s="301" t="s">
        <v>6502</v>
      </c>
      <c r="AR744" s="29" t="str">
        <f t="shared" si="118"/>
        <v>1</v>
      </c>
      <c r="AS744" s="29">
        <f t="shared" si="112"/>
        <v>0</v>
      </c>
      <c r="AT744" s="29">
        <v>0</v>
      </c>
      <c r="AW744" s="29" t="str">
        <f t="shared" si="120"/>
        <v/>
      </c>
      <c r="AX744" s="29" t="str">
        <f t="shared" si="113"/>
        <v/>
      </c>
      <c r="AY744" s="29" t="str">
        <f t="shared" si="119"/>
        <v>https://media.mediathek-tanz-theater.de/iiif/2/nvt_img-i40-020.JP2</v>
      </c>
      <c r="AZ744" s="29" t="str">
        <f t="shared" si="114"/>
        <v>image/jp2</v>
      </c>
      <c r="BA744" s="29" t="str">
        <f t="shared" si="115"/>
        <v>presentation/iiif</v>
      </c>
      <c r="BB744" s="29" t="str">
        <f t="shared" si="116"/>
        <v>https://media.mediathek-tanz-theater.de/iiif/2/nvt_img-i40-020.JP2/full/100,/0/default.jpg</v>
      </c>
      <c r="BC744" s="29" t="str">
        <f t="shared" si="111"/>
        <v>image/jpeg</v>
      </c>
      <c r="BD744" s="29" t="str">
        <f t="shared" si="117"/>
        <v>presentation/thumbnail</v>
      </c>
    </row>
    <row r="745" spans="1:56" ht="12.75" customHeight="1">
      <c r="A745" s="29">
        <v>1</v>
      </c>
      <c r="B745" s="29">
        <v>0</v>
      </c>
      <c r="C745" s="29" t="s">
        <v>6539</v>
      </c>
      <c r="D745" s="29"/>
      <c r="E745" s="29"/>
      <c r="F745" s="308" t="s">
        <v>24491</v>
      </c>
      <c r="G745" s="29"/>
      <c r="H745" s="29"/>
      <c r="I745" s="402" t="s">
        <v>4446</v>
      </c>
      <c r="K745" s="29"/>
      <c r="L745" s="29"/>
      <c r="M745" s="29"/>
      <c r="N745" s="29" t="s">
        <v>1448</v>
      </c>
      <c r="O745" s="29"/>
      <c r="P745" s="25"/>
      <c r="Q745" s="25"/>
      <c r="R745" s="29" t="s">
        <v>6396</v>
      </c>
      <c r="S745" s="29" t="s">
        <v>6540</v>
      </c>
      <c r="T745" s="29" t="s">
        <v>1483</v>
      </c>
      <c r="U745" t="s">
        <v>3141</v>
      </c>
      <c r="V745"/>
      <c r="W745" s="29"/>
      <c r="X745" s="349"/>
      <c r="Y745" s="29"/>
      <c r="Z745" s="29"/>
      <c r="AA745" s="29"/>
      <c r="AB745" s="29"/>
      <c r="AC745" s="29"/>
      <c r="AD745" s="29"/>
      <c r="AE745" s="29"/>
      <c r="AR745" s="29" t="str">
        <f t="shared" si="118"/>
        <v>1</v>
      </c>
      <c r="AS745" s="29">
        <f t="shared" si="112"/>
        <v>0</v>
      </c>
      <c r="AW745" s="29" t="str">
        <f t="shared" si="120"/>
        <v/>
      </c>
      <c r="AX745" s="29" t="str">
        <f t="shared" si="113"/>
        <v/>
      </c>
      <c r="AY745" s="29" t="str">
        <f t="shared" si="119"/>
        <v>https://media.mediathek-tanz-theater.de/iiif/2/nvt_img-i40-021.JP2</v>
      </c>
      <c r="AZ745" s="29" t="str">
        <f t="shared" si="114"/>
        <v>image/jp2</v>
      </c>
      <c r="BA745" s="29" t="str">
        <f t="shared" si="115"/>
        <v>presentation/iiif</v>
      </c>
      <c r="BB745" s="29" t="str">
        <f t="shared" si="116"/>
        <v>https://media.mediathek-tanz-theater.de/iiif/2/nvt_img-i40-021.JP2/full/100,/0/default.jpg</v>
      </c>
      <c r="BC745" s="29" t="str">
        <f t="shared" si="111"/>
        <v>image/jpeg</v>
      </c>
      <c r="BD745" s="29" t="str">
        <f t="shared" si="117"/>
        <v>presentation/thumbnail</v>
      </c>
    </row>
    <row r="746" spans="1:56" ht="12.75" customHeight="1">
      <c r="A746" s="29">
        <v>1</v>
      </c>
      <c r="B746" s="29">
        <v>0</v>
      </c>
      <c r="C746" s="29" t="s">
        <v>6541</v>
      </c>
      <c r="D746" s="29"/>
      <c r="E746" s="29"/>
      <c r="F746" s="308" t="s">
        <v>24491</v>
      </c>
      <c r="G746" s="29"/>
      <c r="H746" s="29"/>
      <c r="I746" s="402" t="s">
        <v>4446</v>
      </c>
      <c r="K746" s="29"/>
      <c r="L746" s="308"/>
      <c r="M746" s="308"/>
      <c r="N746" s="29" t="s">
        <v>1448</v>
      </c>
      <c r="O746" s="29"/>
      <c r="P746" s="25"/>
      <c r="Q746" s="25"/>
      <c r="R746" s="308" t="s">
        <v>6396</v>
      </c>
      <c r="S746" s="308" t="s">
        <v>28078</v>
      </c>
      <c r="T746" s="29" t="s">
        <v>1483</v>
      </c>
      <c r="U746" t="s">
        <v>1426</v>
      </c>
      <c r="V746" t="s">
        <v>5943</v>
      </c>
      <c r="W746" s="29"/>
      <c r="X746" s="349"/>
      <c r="Y746" s="29" t="s">
        <v>2038</v>
      </c>
      <c r="Z746" s="29" t="s">
        <v>1218</v>
      </c>
      <c r="AA746" s="29" t="s">
        <v>1170</v>
      </c>
      <c r="AB746" s="29"/>
      <c r="AC746" s="29"/>
      <c r="AD746" s="29"/>
      <c r="AE746" s="29" t="s">
        <v>2575</v>
      </c>
      <c r="AG746" s="38">
        <v>1</v>
      </c>
      <c r="AH746" s="38" t="s">
        <v>5945</v>
      </c>
      <c r="AI746" s="38" t="s">
        <v>4440</v>
      </c>
      <c r="AJ746" s="38" t="s">
        <v>5946</v>
      </c>
      <c r="AK746" s="38" t="s">
        <v>72</v>
      </c>
      <c r="AL746" s="301" t="s">
        <v>6502</v>
      </c>
      <c r="AR746" s="29" t="str">
        <f t="shared" si="118"/>
        <v>1</v>
      </c>
      <c r="AS746" s="29">
        <f t="shared" si="112"/>
        <v>0</v>
      </c>
      <c r="AT746" s="29">
        <v>0</v>
      </c>
      <c r="AW746" s="29" t="str">
        <f t="shared" si="120"/>
        <v/>
      </c>
      <c r="AX746" s="29" t="str">
        <f t="shared" si="113"/>
        <v/>
      </c>
      <c r="AY746" s="29" t="str">
        <f t="shared" si="119"/>
        <v>https://media.mediathek-tanz-theater.de/iiif/2/nvt_img-i41-001.JP2</v>
      </c>
      <c r="AZ746" s="29" t="str">
        <f t="shared" si="114"/>
        <v>image/jp2</v>
      </c>
      <c r="BA746" s="29" t="str">
        <f t="shared" si="115"/>
        <v>presentation/iiif</v>
      </c>
      <c r="BB746" s="29" t="str">
        <f t="shared" si="116"/>
        <v>https://media.mediathek-tanz-theater.de/iiif/2/nvt_img-i41-001.JP2/full/100,/0/default.jpg</v>
      </c>
      <c r="BC746" s="29" t="str">
        <f t="shared" si="111"/>
        <v>image/jpeg</v>
      </c>
      <c r="BD746" s="29" t="str">
        <f t="shared" si="117"/>
        <v>presentation/thumbnail</v>
      </c>
    </row>
    <row r="747" spans="1:56" ht="12.75" customHeight="1">
      <c r="A747" s="29">
        <v>0</v>
      </c>
      <c r="B747" s="29">
        <v>0</v>
      </c>
      <c r="C747" s="29" t="s">
        <v>6542</v>
      </c>
      <c r="D747" s="29"/>
      <c r="E747" s="29"/>
      <c r="F747" s="308" t="s">
        <v>24491</v>
      </c>
      <c r="G747" s="29"/>
      <c r="H747" s="29"/>
      <c r="I747" s="402" t="s">
        <v>4446</v>
      </c>
      <c r="K747" s="29"/>
      <c r="L747" s="308"/>
      <c r="M747" s="308"/>
      <c r="N747" s="29" t="s">
        <v>1448</v>
      </c>
      <c r="O747" s="29"/>
      <c r="P747" s="25"/>
      <c r="Q747" s="25"/>
      <c r="R747" s="308" t="s">
        <v>6396</v>
      </c>
      <c r="S747" s="308"/>
      <c r="T747" s="29"/>
      <c r="U747"/>
      <c r="V747"/>
      <c r="W747" s="29"/>
      <c r="X747" s="349"/>
      <c r="Y747" s="29" t="s">
        <v>2038</v>
      </c>
      <c r="Z747" s="29" t="s">
        <v>1218</v>
      </c>
      <c r="AA747" s="29" t="s">
        <v>1170</v>
      </c>
      <c r="AB747" s="29"/>
      <c r="AC747" s="29"/>
      <c r="AD747" s="29"/>
      <c r="AE747" s="29" t="s">
        <v>2575</v>
      </c>
      <c r="AG747" s="38">
        <v>1</v>
      </c>
      <c r="AH747" s="38" t="s">
        <v>5945</v>
      </c>
      <c r="AI747" s="38" t="s">
        <v>4440</v>
      </c>
      <c r="AJ747" s="38" t="s">
        <v>5946</v>
      </c>
      <c r="AK747" s="38" t="s">
        <v>72</v>
      </c>
      <c r="AL747" s="301" t="s">
        <v>6502</v>
      </c>
      <c r="AR747" s="29" t="str">
        <f t="shared" si="118"/>
        <v>1</v>
      </c>
      <c r="AS747" s="29">
        <f t="shared" si="112"/>
        <v>0</v>
      </c>
      <c r="AT747" s="29">
        <v>0</v>
      </c>
      <c r="AW747" s="29" t="str">
        <f t="shared" si="120"/>
        <v/>
      </c>
      <c r="AX747" s="29" t="str">
        <f t="shared" si="113"/>
        <v/>
      </c>
      <c r="AY747" s="29" t="str">
        <f t="shared" si="119"/>
        <v>https://media.mediathek-tanz-theater.de/iiif/2/nvt_img-i41-002.JP2</v>
      </c>
      <c r="AZ747" s="29" t="str">
        <f t="shared" si="114"/>
        <v>image/jp2</v>
      </c>
      <c r="BA747" s="29" t="str">
        <f t="shared" si="115"/>
        <v>presentation/iiif</v>
      </c>
      <c r="BB747" s="29" t="str">
        <f t="shared" si="116"/>
        <v>https://media.mediathek-tanz-theater.de/iiif/2/nvt_img-i41-002.JP2/full/100,/0/default.jpg</v>
      </c>
      <c r="BC747" s="29" t="str">
        <f t="shared" si="111"/>
        <v>image/jpeg</v>
      </c>
      <c r="BD747" s="29" t="str">
        <f t="shared" si="117"/>
        <v>presentation/thumbnail</v>
      </c>
    </row>
    <row r="748" spans="1:56" ht="12.75" customHeight="1">
      <c r="A748" s="29">
        <v>0</v>
      </c>
      <c r="B748" s="29">
        <v>0</v>
      </c>
      <c r="C748" s="29" t="s">
        <v>6543</v>
      </c>
      <c r="D748" s="29"/>
      <c r="E748" s="29"/>
      <c r="F748" s="308" t="s">
        <v>24491</v>
      </c>
      <c r="G748" s="29"/>
      <c r="H748" s="29"/>
      <c r="I748" s="402" t="s">
        <v>4446</v>
      </c>
      <c r="K748" s="29"/>
      <c r="L748" s="29"/>
      <c r="M748" s="29"/>
      <c r="N748" s="29" t="s">
        <v>1448</v>
      </c>
      <c r="O748" s="29"/>
      <c r="P748" s="25"/>
      <c r="Q748" s="25"/>
      <c r="R748" s="29" t="s">
        <v>6396</v>
      </c>
      <c r="S748" s="29" t="s">
        <v>6544</v>
      </c>
      <c r="T748" s="29" t="s">
        <v>1483</v>
      </c>
      <c r="U748" t="s">
        <v>1426</v>
      </c>
      <c r="V748"/>
      <c r="W748" s="29"/>
      <c r="X748" s="349"/>
      <c r="Y748" s="29" t="s">
        <v>2038</v>
      </c>
      <c r="Z748" s="29" t="s">
        <v>1218</v>
      </c>
      <c r="AA748" s="29" t="s">
        <v>1170</v>
      </c>
      <c r="AB748" s="29"/>
      <c r="AC748" s="29"/>
      <c r="AD748" s="29"/>
      <c r="AE748" s="29" t="s">
        <v>2575</v>
      </c>
      <c r="AG748" s="38">
        <v>2</v>
      </c>
      <c r="AH748" s="38" t="s">
        <v>5945</v>
      </c>
      <c r="AI748" s="38" t="s">
        <v>4440</v>
      </c>
      <c r="AJ748" s="38" t="s">
        <v>5952</v>
      </c>
      <c r="AK748" s="38" t="s">
        <v>72</v>
      </c>
      <c r="AL748" s="301" t="s">
        <v>6502</v>
      </c>
      <c r="AR748" s="29" t="str">
        <f t="shared" si="118"/>
        <v>1</v>
      </c>
      <c r="AS748" s="29">
        <f t="shared" si="112"/>
        <v>0</v>
      </c>
      <c r="AT748" s="29">
        <v>0</v>
      </c>
      <c r="AW748" s="29" t="str">
        <f t="shared" si="120"/>
        <v/>
      </c>
      <c r="AX748" s="29" t="str">
        <f t="shared" si="113"/>
        <v/>
      </c>
      <c r="AY748" s="29" t="str">
        <f t="shared" si="119"/>
        <v>https://media.mediathek-tanz-theater.de/iiif/2/nvt_img-i41-003.JP2</v>
      </c>
      <c r="AZ748" s="29" t="str">
        <f t="shared" si="114"/>
        <v>image/jp2</v>
      </c>
      <c r="BA748" s="29" t="str">
        <f t="shared" si="115"/>
        <v>presentation/iiif</v>
      </c>
      <c r="BB748" s="29" t="str">
        <f t="shared" si="116"/>
        <v>https://media.mediathek-tanz-theater.de/iiif/2/nvt_img-i41-003.JP2/full/100,/0/default.jpg</v>
      </c>
      <c r="BC748" s="29" t="str">
        <f t="shared" si="111"/>
        <v>image/jpeg</v>
      </c>
      <c r="BD748" s="29" t="str">
        <f t="shared" si="117"/>
        <v>presentation/thumbnail</v>
      </c>
    </row>
    <row r="749" spans="1:56" ht="12.75" customHeight="1">
      <c r="A749" s="29">
        <v>0</v>
      </c>
      <c r="B749" s="29">
        <v>0</v>
      </c>
      <c r="C749" s="29" t="s">
        <v>6545</v>
      </c>
      <c r="D749" s="29"/>
      <c r="E749" s="29"/>
      <c r="F749" s="308" t="s">
        <v>24491</v>
      </c>
      <c r="G749" s="29"/>
      <c r="H749" s="29"/>
      <c r="I749" s="402" t="s">
        <v>4446</v>
      </c>
      <c r="K749" s="29"/>
      <c r="L749" s="29"/>
      <c r="M749" s="29"/>
      <c r="N749" s="29" t="s">
        <v>1448</v>
      </c>
      <c r="O749" s="29"/>
      <c r="P749" s="25"/>
      <c r="Q749" s="25"/>
      <c r="R749" s="29" t="s">
        <v>6396</v>
      </c>
      <c r="S749" s="29" t="s">
        <v>6546</v>
      </c>
      <c r="T749" s="29" t="s">
        <v>1483</v>
      </c>
      <c r="U749" t="s">
        <v>1426</v>
      </c>
      <c r="V749"/>
      <c r="W749" s="29"/>
      <c r="X749" s="349"/>
      <c r="Y749" s="29" t="s">
        <v>2038</v>
      </c>
      <c r="Z749" s="29" t="s">
        <v>1218</v>
      </c>
      <c r="AA749" s="29" t="s">
        <v>1170</v>
      </c>
      <c r="AB749" s="29"/>
      <c r="AC749" s="29"/>
      <c r="AD749" s="29"/>
      <c r="AE749" s="29" t="s">
        <v>2575</v>
      </c>
      <c r="AG749" s="38">
        <v>2</v>
      </c>
      <c r="AH749" s="38" t="s">
        <v>5945</v>
      </c>
      <c r="AI749" s="38" t="s">
        <v>4440</v>
      </c>
      <c r="AJ749" s="38" t="s">
        <v>5946</v>
      </c>
      <c r="AK749" s="38" t="s">
        <v>72</v>
      </c>
      <c r="AL749" s="301" t="s">
        <v>6502</v>
      </c>
      <c r="AR749" s="29" t="str">
        <f t="shared" si="118"/>
        <v>1</v>
      </c>
      <c r="AS749" s="29">
        <f t="shared" si="112"/>
        <v>0</v>
      </c>
      <c r="AT749" s="29">
        <v>0</v>
      </c>
      <c r="AW749" s="29" t="str">
        <f t="shared" si="120"/>
        <v/>
      </c>
      <c r="AX749" s="29" t="str">
        <f t="shared" si="113"/>
        <v/>
      </c>
      <c r="AY749" s="29" t="str">
        <f t="shared" si="119"/>
        <v>https://media.mediathek-tanz-theater.de/iiif/2/nvt_img-i41-004.JP2</v>
      </c>
      <c r="AZ749" s="29" t="str">
        <f t="shared" si="114"/>
        <v>image/jp2</v>
      </c>
      <c r="BA749" s="29" t="str">
        <f t="shared" si="115"/>
        <v>presentation/iiif</v>
      </c>
      <c r="BB749" s="29" t="str">
        <f t="shared" si="116"/>
        <v>https://media.mediathek-tanz-theater.de/iiif/2/nvt_img-i41-004.JP2/full/100,/0/default.jpg</v>
      </c>
      <c r="BC749" s="29" t="str">
        <f t="shared" si="111"/>
        <v>image/jpeg</v>
      </c>
      <c r="BD749" s="29" t="str">
        <f t="shared" si="117"/>
        <v>presentation/thumbnail</v>
      </c>
    </row>
    <row r="750" spans="1:56" ht="12.75" customHeight="1">
      <c r="A750" s="29">
        <v>0</v>
      </c>
      <c r="B750" s="29">
        <v>0</v>
      </c>
      <c r="C750" s="29" t="s">
        <v>6547</v>
      </c>
      <c r="D750" s="29"/>
      <c r="E750" s="29"/>
      <c r="F750" s="308" t="s">
        <v>24491</v>
      </c>
      <c r="G750" s="29"/>
      <c r="H750" s="29"/>
      <c r="I750" s="402" t="s">
        <v>4446</v>
      </c>
      <c r="K750" s="29"/>
      <c r="L750" s="29"/>
      <c r="M750" s="29"/>
      <c r="N750" s="29" t="s">
        <v>1448</v>
      </c>
      <c r="O750" s="29"/>
      <c r="P750" s="25"/>
      <c r="Q750" s="25"/>
      <c r="R750" s="29" t="s">
        <v>6396</v>
      </c>
      <c r="S750" s="308"/>
      <c r="T750" s="29" t="s">
        <v>1483</v>
      </c>
      <c r="U750"/>
      <c r="V750"/>
      <c r="W750" s="29"/>
      <c r="X750" s="349"/>
      <c r="Y750" s="29" t="s">
        <v>2038</v>
      </c>
      <c r="Z750" s="29" t="s">
        <v>1218</v>
      </c>
      <c r="AA750" s="29" t="s">
        <v>1170</v>
      </c>
      <c r="AB750" s="29"/>
      <c r="AC750" s="29"/>
      <c r="AD750" s="29"/>
      <c r="AE750" s="29"/>
      <c r="AH750" s="38" t="s">
        <v>5945</v>
      </c>
      <c r="AI750" s="38" t="s">
        <v>4440</v>
      </c>
      <c r="AR750" s="29" t="str">
        <f t="shared" si="118"/>
        <v>1</v>
      </c>
      <c r="AS750" s="29">
        <f t="shared" si="112"/>
        <v>0</v>
      </c>
      <c r="AT750" s="29">
        <v>0</v>
      </c>
      <c r="AW750" s="29" t="str">
        <f t="shared" si="120"/>
        <v/>
      </c>
      <c r="AX750" s="29" t="str">
        <f t="shared" si="113"/>
        <v/>
      </c>
      <c r="AY750" s="29" t="str">
        <f t="shared" si="119"/>
        <v>https://media.mediathek-tanz-theater.de/iiif/2/nvt_img-i42-001.JP2</v>
      </c>
      <c r="AZ750" s="29" t="str">
        <f t="shared" si="114"/>
        <v>image/jp2</v>
      </c>
      <c r="BA750" s="29" t="str">
        <f t="shared" si="115"/>
        <v>presentation/iiif</v>
      </c>
      <c r="BB750" s="29" t="str">
        <f t="shared" si="116"/>
        <v>https://media.mediathek-tanz-theater.de/iiif/2/nvt_img-i42-001.JP2/full/100,/0/default.jpg</v>
      </c>
      <c r="BC750" s="29" t="str">
        <f t="shared" si="111"/>
        <v>image/jpeg</v>
      </c>
      <c r="BD750" s="29" t="str">
        <f t="shared" si="117"/>
        <v>presentation/thumbnail</v>
      </c>
    </row>
    <row r="751" spans="1:56" ht="12.75" customHeight="1">
      <c r="A751" s="29">
        <v>1</v>
      </c>
      <c r="B751" s="29">
        <v>0</v>
      </c>
      <c r="C751" s="29" t="s">
        <v>6548</v>
      </c>
      <c r="D751" s="29"/>
      <c r="E751" s="29"/>
      <c r="F751" s="308" t="s">
        <v>24491</v>
      </c>
      <c r="G751" s="29"/>
      <c r="H751" s="29"/>
      <c r="I751" s="402" t="s">
        <v>4446</v>
      </c>
      <c r="K751" s="29"/>
      <c r="L751" s="29"/>
      <c r="M751" s="29"/>
      <c r="N751" s="29" t="s">
        <v>1448</v>
      </c>
      <c r="O751" s="29"/>
      <c r="P751" s="25"/>
      <c r="Q751" s="25"/>
      <c r="R751" s="29" t="s">
        <v>6396</v>
      </c>
      <c r="S751" s="29" t="s">
        <v>6549</v>
      </c>
      <c r="T751" s="29" t="s">
        <v>1483</v>
      </c>
      <c r="U751" t="s">
        <v>1426</v>
      </c>
      <c r="V751"/>
      <c r="W751" s="29"/>
      <c r="X751" s="349"/>
      <c r="Y751" s="29" t="s">
        <v>2038</v>
      </c>
      <c r="Z751" s="29" t="s">
        <v>1218</v>
      </c>
      <c r="AA751" s="29" t="s">
        <v>1170</v>
      </c>
      <c r="AB751" s="29"/>
      <c r="AC751" s="29"/>
      <c r="AD751" s="29"/>
      <c r="AE751" s="29" t="s">
        <v>2575</v>
      </c>
      <c r="AG751" s="38">
        <v>1</v>
      </c>
      <c r="AH751" s="38" t="s">
        <v>5945</v>
      </c>
      <c r="AI751" s="38" t="s">
        <v>4440</v>
      </c>
      <c r="AJ751" s="38" t="s">
        <v>6550</v>
      </c>
      <c r="AK751" s="38" t="s">
        <v>6551</v>
      </c>
      <c r="AL751" s="301" t="s">
        <v>6552</v>
      </c>
      <c r="AR751" s="29" t="str">
        <f t="shared" si="118"/>
        <v>1</v>
      </c>
      <c r="AS751" s="29">
        <f t="shared" si="112"/>
        <v>0</v>
      </c>
      <c r="AT751" s="29">
        <v>0</v>
      </c>
      <c r="AW751" s="29" t="str">
        <f t="shared" si="120"/>
        <v/>
      </c>
      <c r="AX751" s="29" t="str">
        <f t="shared" si="113"/>
        <v/>
      </c>
      <c r="AY751" s="29" t="str">
        <f t="shared" si="119"/>
        <v>https://media.mediathek-tanz-theater.de/iiif/2/nvt_img-i43-001.JP2</v>
      </c>
      <c r="AZ751" s="29" t="str">
        <f t="shared" si="114"/>
        <v>image/jp2</v>
      </c>
      <c r="BA751" s="29" t="str">
        <f t="shared" si="115"/>
        <v>presentation/iiif</v>
      </c>
      <c r="BB751" s="29" t="str">
        <f t="shared" si="116"/>
        <v>https://media.mediathek-tanz-theater.de/iiif/2/nvt_img-i43-001.JP2/full/100,/0/default.jpg</v>
      </c>
      <c r="BC751" s="29" t="str">
        <f t="shared" si="111"/>
        <v>image/jpeg</v>
      </c>
      <c r="BD751" s="29" t="str">
        <f t="shared" si="117"/>
        <v>presentation/thumbnail</v>
      </c>
    </row>
    <row r="752" spans="1:56" ht="12.75" customHeight="1">
      <c r="A752" s="29">
        <v>1</v>
      </c>
      <c r="B752" s="29">
        <v>0</v>
      </c>
      <c r="C752" s="29" t="s">
        <v>6553</v>
      </c>
      <c r="D752" s="29"/>
      <c r="E752" s="29"/>
      <c r="F752" s="308" t="s">
        <v>24491</v>
      </c>
      <c r="G752" s="29"/>
      <c r="H752" s="29"/>
      <c r="I752" s="402" t="s">
        <v>4446</v>
      </c>
      <c r="K752" s="29"/>
      <c r="L752" s="29"/>
      <c r="M752" s="29"/>
      <c r="N752" s="29" t="s">
        <v>1448</v>
      </c>
      <c r="O752" s="29"/>
      <c r="P752" s="25"/>
      <c r="Q752" s="25"/>
      <c r="R752" s="29" t="s">
        <v>6554</v>
      </c>
      <c r="S752" s="29" t="s">
        <v>28122</v>
      </c>
      <c r="T752" s="29" t="s">
        <v>1483</v>
      </c>
      <c r="U752" t="s">
        <v>22984</v>
      </c>
      <c r="V752" t="s">
        <v>5943</v>
      </c>
      <c r="W752" s="29"/>
      <c r="X752" s="349"/>
      <c r="Y752" s="29"/>
      <c r="Z752" s="29"/>
      <c r="AA752" s="29"/>
      <c r="AB752" s="29"/>
      <c r="AC752" s="29"/>
      <c r="AD752" s="29"/>
      <c r="AE752" s="29" t="s">
        <v>2575</v>
      </c>
      <c r="AG752" s="38">
        <v>1</v>
      </c>
      <c r="AH752" s="38" t="s">
        <v>5945</v>
      </c>
      <c r="AI752" s="38" t="s">
        <v>4440</v>
      </c>
      <c r="AJ752" s="38" t="s">
        <v>6555</v>
      </c>
      <c r="AK752" s="38" t="s">
        <v>72</v>
      </c>
      <c r="AL752" s="301" t="s">
        <v>6552</v>
      </c>
      <c r="AR752" s="29" t="str">
        <f t="shared" si="118"/>
        <v>1</v>
      </c>
      <c r="AS752" s="29">
        <f t="shared" si="112"/>
        <v>0</v>
      </c>
      <c r="AT752" s="29">
        <v>0</v>
      </c>
      <c r="AW752" s="29" t="str">
        <f t="shared" si="120"/>
        <v/>
      </c>
      <c r="AX752" s="29" t="str">
        <f t="shared" si="113"/>
        <v/>
      </c>
      <c r="AY752" s="29" t="str">
        <f t="shared" si="119"/>
        <v>https://media.mediathek-tanz-theater.de/iiif/2/nvt_img-i44-001.JP2</v>
      </c>
      <c r="AZ752" s="29" t="str">
        <f t="shared" si="114"/>
        <v>image/jp2</v>
      </c>
      <c r="BA752" s="29" t="str">
        <f t="shared" si="115"/>
        <v>presentation/iiif</v>
      </c>
      <c r="BB752" s="29" t="str">
        <f t="shared" si="116"/>
        <v>https://media.mediathek-tanz-theater.de/iiif/2/nvt_img-i44-001.JP2/full/100,/0/default.jpg</v>
      </c>
      <c r="BC752" s="29" t="str">
        <f t="shared" si="111"/>
        <v>image/jpeg</v>
      </c>
      <c r="BD752" s="29" t="str">
        <f t="shared" si="117"/>
        <v>presentation/thumbnail</v>
      </c>
    </row>
    <row r="753" spans="1:56" ht="12.75" customHeight="1">
      <c r="A753" s="29">
        <v>1</v>
      </c>
      <c r="B753" s="29">
        <v>0</v>
      </c>
      <c r="C753" s="29" t="s">
        <v>6556</v>
      </c>
      <c r="D753" s="29"/>
      <c r="E753" s="29"/>
      <c r="F753" s="308" t="s">
        <v>24491</v>
      </c>
      <c r="G753" s="29"/>
      <c r="H753" s="29"/>
      <c r="I753" s="402" t="s">
        <v>4446</v>
      </c>
      <c r="K753" s="29"/>
      <c r="L753" s="29"/>
      <c r="M753" s="29"/>
      <c r="N753" s="29" t="s">
        <v>1448</v>
      </c>
      <c r="O753" s="29"/>
      <c r="P753" s="25"/>
      <c r="Q753" s="25"/>
      <c r="R753" s="29" t="s">
        <v>6554</v>
      </c>
      <c r="S753" s="29" t="s">
        <v>6557</v>
      </c>
      <c r="T753" s="29" t="s">
        <v>1483</v>
      </c>
      <c r="U753"/>
      <c r="V753" t="s">
        <v>5943</v>
      </c>
      <c r="W753" s="29"/>
      <c r="X753" s="349"/>
      <c r="Y753" s="29"/>
      <c r="Z753" s="29"/>
      <c r="AA753" s="29"/>
      <c r="AB753" s="29"/>
      <c r="AC753" s="29"/>
      <c r="AD753" s="29"/>
      <c r="AE753" s="29" t="s">
        <v>2575</v>
      </c>
      <c r="AG753" s="38">
        <v>1</v>
      </c>
      <c r="AH753" s="38" t="s">
        <v>5945</v>
      </c>
      <c r="AI753" s="38" t="s">
        <v>4440</v>
      </c>
      <c r="AJ753" s="38" t="s">
        <v>6555</v>
      </c>
      <c r="AK753" s="38" t="s">
        <v>72</v>
      </c>
      <c r="AL753" s="301" t="s">
        <v>6552</v>
      </c>
      <c r="AR753" s="29" t="str">
        <f t="shared" si="118"/>
        <v>1</v>
      </c>
      <c r="AS753" s="29">
        <f t="shared" si="112"/>
        <v>0</v>
      </c>
      <c r="AT753" s="29">
        <v>0</v>
      </c>
      <c r="AW753" s="29" t="str">
        <f t="shared" si="120"/>
        <v/>
      </c>
      <c r="AX753" s="29" t="str">
        <f t="shared" si="113"/>
        <v/>
      </c>
      <c r="AY753" s="29" t="str">
        <f t="shared" si="119"/>
        <v>https://media.mediathek-tanz-theater.de/iiif/2/nvt_img-i44-002.JP2</v>
      </c>
      <c r="AZ753" s="29" t="str">
        <f t="shared" si="114"/>
        <v>image/jp2</v>
      </c>
      <c r="BA753" s="29" t="str">
        <f t="shared" si="115"/>
        <v>presentation/iiif</v>
      </c>
      <c r="BB753" s="29" t="str">
        <f t="shared" si="116"/>
        <v>https://media.mediathek-tanz-theater.de/iiif/2/nvt_img-i44-002.JP2/full/100,/0/default.jpg</v>
      </c>
      <c r="BC753" s="29" t="str">
        <f t="shared" si="111"/>
        <v>image/jpeg</v>
      </c>
      <c r="BD753" s="29" t="str">
        <f t="shared" si="117"/>
        <v>presentation/thumbnail</v>
      </c>
    </row>
    <row r="754" spans="1:56" ht="12.75" customHeight="1">
      <c r="A754" s="29">
        <v>1</v>
      </c>
      <c r="B754" s="29">
        <v>0</v>
      </c>
      <c r="C754" s="29" t="s">
        <v>6558</v>
      </c>
      <c r="D754" s="29"/>
      <c r="E754" s="29"/>
      <c r="F754" s="308" t="s">
        <v>24491</v>
      </c>
      <c r="G754" s="29"/>
      <c r="H754" s="29"/>
      <c r="I754" s="402" t="s">
        <v>4446</v>
      </c>
      <c r="K754" s="29"/>
      <c r="L754" s="29"/>
      <c r="M754" s="29"/>
      <c r="N754" s="29" t="s">
        <v>1448</v>
      </c>
      <c r="O754" s="29"/>
      <c r="P754" s="25"/>
      <c r="Q754" s="25"/>
      <c r="R754" s="29" t="s">
        <v>6554</v>
      </c>
      <c r="S754" s="29" t="s">
        <v>28123</v>
      </c>
      <c r="T754" s="29" t="s">
        <v>1483</v>
      </c>
      <c r="U754" t="s">
        <v>22703</v>
      </c>
      <c r="V754" t="s">
        <v>5943</v>
      </c>
      <c r="W754" s="29"/>
      <c r="X754" s="349"/>
      <c r="Y754" s="29"/>
      <c r="Z754" s="29"/>
      <c r="AA754" s="29"/>
      <c r="AB754" s="29"/>
      <c r="AC754" s="29"/>
      <c r="AD754" s="29"/>
      <c r="AE754" s="29" t="s">
        <v>2575</v>
      </c>
      <c r="AG754" s="38">
        <v>1</v>
      </c>
      <c r="AH754" s="38" t="s">
        <v>5945</v>
      </c>
      <c r="AI754" s="38" t="s">
        <v>4440</v>
      </c>
      <c r="AJ754" s="38" t="s">
        <v>6555</v>
      </c>
      <c r="AK754" s="38" t="s">
        <v>72</v>
      </c>
      <c r="AL754" s="301" t="s">
        <v>6552</v>
      </c>
      <c r="AR754" s="29" t="str">
        <f t="shared" si="118"/>
        <v>1</v>
      </c>
      <c r="AS754" s="29">
        <f t="shared" si="112"/>
        <v>0</v>
      </c>
      <c r="AT754" s="29">
        <v>0</v>
      </c>
      <c r="AW754" s="29" t="str">
        <f t="shared" si="120"/>
        <v/>
      </c>
      <c r="AX754" s="29" t="str">
        <f t="shared" si="113"/>
        <v/>
      </c>
      <c r="AY754" s="29" t="str">
        <f t="shared" si="119"/>
        <v>https://media.mediathek-tanz-theater.de/iiif/2/nvt_img-i44-003.JP2</v>
      </c>
      <c r="AZ754" s="29" t="str">
        <f t="shared" si="114"/>
        <v>image/jp2</v>
      </c>
      <c r="BA754" s="29" t="str">
        <f t="shared" si="115"/>
        <v>presentation/iiif</v>
      </c>
      <c r="BB754" s="29" t="str">
        <f t="shared" si="116"/>
        <v>https://media.mediathek-tanz-theater.de/iiif/2/nvt_img-i44-003.JP2/full/100,/0/default.jpg</v>
      </c>
      <c r="BC754" s="29" t="str">
        <f t="shared" si="111"/>
        <v>image/jpeg</v>
      </c>
      <c r="BD754" s="29" t="str">
        <f t="shared" si="117"/>
        <v>presentation/thumbnail</v>
      </c>
    </row>
    <row r="755" spans="1:56" ht="12.75" customHeight="1">
      <c r="A755" s="29">
        <v>1</v>
      </c>
      <c r="B755" s="29">
        <v>0</v>
      </c>
      <c r="C755" s="29" t="s">
        <v>6560</v>
      </c>
      <c r="D755" s="29"/>
      <c r="E755" s="29"/>
      <c r="F755" s="308" t="s">
        <v>24491</v>
      </c>
      <c r="G755" s="29"/>
      <c r="H755" s="29"/>
      <c r="I755" s="402" t="s">
        <v>4446</v>
      </c>
      <c r="K755" s="29"/>
      <c r="L755" s="29"/>
      <c r="M755" s="29"/>
      <c r="N755" s="29" t="s">
        <v>1448</v>
      </c>
      <c r="O755" s="29"/>
      <c r="P755" s="25"/>
      <c r="Q755" s="25"/>
      <c r="R755" s="29" t="s">
        <v>6554</v>
      </c>
      <c r="S755" s="29" t="s">
        <v>6561</v>
      </c>
      <c r="T755" s="29" t="s">
        <v>1483</v>
      </c>
      <c r="U755"/>
      <c r="V755" t="s">
        <v>5943</v>
      </c>
      <c r="W755" s="29"/>
      <c r="X755" s="349"/>
      <c r="Y755" s="29"/>
      <c r="Z755" s="29"/>
      <c r="AA755" s="29"/>
      <c r="AB755" s="29"/>
      <c r="AC755" s="29"/>
      <c r="AD755" s="29"/>
      <c r="AE755" s="29" t="s">
        <v>2575</v>
      </c>
      <c r="AG755" s="38">
        <v>1</v>
      </c>
      <c r="AH755" s="38" t="s">
        <v>5945</v>
      </c>
      <c r="AI755" s="38" t="s">
        <v>4440</v>
      </c>
      <c r="AJ755" s="38" t="s">
        <v>6555</v>
      </c>
      <c r="AK755" s="38" t="s">
        <v>72</v>
      </c>
      <c r="AL755" s="301" t="s">
        <v>6552</v>
      </c>
      <c r="AR755" s="29" t="str">
        <f t="shared" si="118"/>
        <v>1</v>
      </c>
      <c r="AS755" s="29">
        <f t="shared" si="112"/>
        <v>0</v>
      </c>
      <c r="AT755" s="29">
        <v>0</v>
      </c>
      <c r="AW755" s="29" t="str">
        <f t="shared" si="120"/>
        <v/>
      </c>
      <c r="AX755" s="29" t="str">
        <f t="shared" si="113"/>
        <v/>
      </c>
      <c r="AY755" s="29" t="str">
        <f t="shared" si="119"/>
        <v>https://media.mediathek-tanz-theater.de/iiif/2/nvt_img-i44-004.JP2</v>
      </c>
      <c r="AZ755" s="29" t="str">
        <f t="shared" si="114"/>
        <v>image/jp2</v>
      </c>
      <c r="BA755" s="29" t="str">
        <f t="shared" si="115"/>
        <v>presentation/iiif</v>
      </c>
      <c r="BB755" s="29" t="str">
        <f t="shared" si="116"/>
        <v>https://media.mediathek-tanz-theater.de/iiif/2/nvt_img-i44-004.JP2/full/100,/0/default.jpg</v>
      </c>
      <c r="BC755" s="29" t="str">
        <f t="shared" si="111"/>
        <v>image/jpeg</v>
      </c>
      <c r="BD755" s="29" t="str">
        <f t="shared" si="117"/>
        <v>presentation/thumbnail</v>
      </c>
    </row>
    <row r="756" spans="1:56" ht="12.75" customHeight="1">
      <c r="A756" s="29">
        <v>1</v>
      </c>
      <c r="B756" s="29">
        <v>0</v>
      </c>
      <c r="C756" s="29" t="s">
        <v>6562</v>
      </c>
      <c r="D756" s="29"/>
      <c r="E756" s="29"/>
      <c r="F756" s="308" t="s">
        <v>24491</v>
      </c>
      <c r="G756" s="29"/>
      <c r="H756" s="29"/>
      <c r="I756" s="402" t="s">
        <v>4446</v>
      </c>
      <c r="K756" s="29"/>
      <c r="L756" s="29"/>
      <c r="M756" s="29"/>
      <c r="N756" s="29" t="s">
        <v>1448</v>
      </c>
      <c r="O756" s="29"/>
      <c r="P756" s="25"/>
      <c r="Q756" s="25"/>
      <c r="R756" s="29" t="s">
        <v>6554</v>
      </c>
      <c r="S756" s="29" t="s">
        <v>6563</v>
      </c>
      <c r="T756" s="29" t="s">
        <v>1483</v>
      </c>
      <c r="U756" t="s">
        <v>2395</v>
      </c>
      <c r="V756" t="s">
        <v>5943</v>
      </c>
      <c r="W756" s="29"/>
      <c r="X756" s="349"/>
      <c r="Y756" s="29"/>
      <c r="Z756" s="29"/>
      <c r="AA756" s="29"/>
      <c r="AB756" s="29"/>
      <c r="AC756" s="29"/>
      <c r="AD756" s="29"/>
      <c r="AE756" s="29" t="s">
        <v>2575</v>
      </c>
      <c r="AG756" s="38">
        <v>1</v>
      </c>
      <c r="AH756" s="38" t="s">
        <v>5945</v>
      </c>
      <c r="AI756" s="38" t="s">
        <v>4440</v>
      </c>
      <c r="AJ756" s="38" t="s">
        <v>6555</v>
      </c>
      <c r="AK756" s="38" t="s">
        <v>72</v>
      </c>
      <c r="AL756" s="301" t="s">
        <v>6552</v>
      </c>
      <c r="AR756" s="29" t="str">
        <f t="shared" si="118"/>
        <v>1</v>
      </c>
      <c r="AS756" s="29">
        <f t="shared" si="112"/>
        <v>0</v>
      </c>
      <c r="AT756" s="29">
        <v>0</v>
      </c>
      <c r="AW756" s="29" t="str">
        <f t="shared" si="120"/>
        <v/>
      </c>
      <c r="AX756" s="29" t="str">
        <f t="shared" si="113"/>
        <v/>
      </c>
      <c r="AY756" s="29" t="str">
        <f t="shared" si="119"/>
        <v>https://media.mediathek-tanz-theater.de/iiif/2/nvt_img-i44-005.JP2</v>
      </c>
      <c r="AZ756" s="29" t="str">
        <f t="shared" si="114"/>
        <v>image/jp2</v>
      </c>
      <c r="BA756" s="29" t="str">
        <f t="shared" si="115"/>
        <v>presentation/iiif</v>
      </c>
      <c r="BB756" s="29" t="str">
        <f t="shared" si="116"/>
        <v>https://media.mediathek-tanz-theater.de/iiif/2/nvt_img-i44-005.JP2/full/100,/0/default.jpg</v>
      </c>
      <c r="BC756" s="29" t="str">
        <f t="shared" si="111"/>
        <v>image/jpeg</v>
      </c>
      <c r="BD756" s="29" t="str">
        <f t="shared" si="117"/>
        <v>presentation/thumbnail</v>
      </c>
    </row>
    <row r="757" spans="1:56" ht="12.75" customHeight="1">
      <c r="A757" s="29">
        <v>1</v>
      </c>
      <c r="B757" s="29">
        <v>0</v>
      </c>
      <c r="C757" s="29" t="s">
        <v>6564</v>
      </c>
      <c r="D757" s="29"/>
      <c r="E757" s="29"/>
      <c r="F757" s="308" t="s">
        <v>24491</v>
      </c>
      <c r="G757" s="29"/>
      <c r="H757" s="29"/>
      <c r="I757" s="402" t="s">
        <v>4446</v>
      </c>
      <c r="K757" s="29"/>
      <c r="L757" s="29"/>
      <c r="M757" s="29"/>
      <c r="N757" s="29" t="s">
        <v>1448</v>
      </c>
      <c r="O757" s="29"/>
      <c r="P757" s="25"/>
      <c r="Q757" s="25"/>
      <c r="R757" s="29" t="s">
        <v>6554</v>
      </c>
      <c r="S757" s="29" t="s">
        <v>6565</v>
      </c>
      <c r="T757" s="29" t="s">
        <v>1483</v>
      </c>
      <c r="U757" t="s">
        <v>3141</v>
      </c>
      <c r="V757" t="s">
        <v>5943</v>
      </c>
      <c r="W757" s="29"/>
      <c r="X757" s="349"/>
      <c r="Y757" s="29"/>
      <c r="Z757" s="29"/>
      <c r="AA757" s="29"/>
      <c r="AB757" s="29"/>
      <c r="AC757" s="29"/>
      <c r="AD757" s="29"/>
      <c r="AE757" s="29" t="s">
        <v>2575</v>
      </c>
      <c r="AG757" s="38">
        <v>1</v>
      </c>
      <c r="AH757" s="38" t="s">
        <v>5945</v>
      </c>
      <c r="AI757" s="38" t="s">
        <v>4440</v>
      </c>
      <c r="AJ757" s="38" t="s">
        <v>6555</v>
      </c>
      <c r="AK757" s="38" t="s">
        <v>72</v>
      </c>
      <c r="AL757" s="301" t="s">
        <v>6552</v>
      </c>
      <c r="AR757" s="29" t="str">
        <f t="shared" si="118"/>
        <v>1</v>
      </c>
      <c r="AS757" s="29">
        <f t="shared" si="112"/>
        <v>0</v>
      </c>
      <c r="AT757" s="29">
        <v>0</v>
      </c>
      <c r="AW757" s="29" t="str">
        <f t="shared" si="120"/>
        <v/>
      </c>
      <c r="AX757" s="29" t="str">
        <f t="shared" si="113"/>
        <v/>
      </c>
      <c r="AY757" s="29" t="str">
        <f t="shared" si="119"/>
        <v>https://media.mediathek-tanz-theater.de/iiif/2/nvt_img-i44-006.JP2</v>
      </c>
      <c r="AZ757" s="29" t="str">
        <f t="shared" si="114"/>
        <v>image/jp2</v>
      </c>
      <c r="BA757" s="29" t="str">
        <f t="shared" si="115"/>
        <v>presentation/iiif</v>
      </c>
      <c r="BB757" s="29" t="str">
        <f t="shared" si="116"/>
        <v>https://media.mediathek-tanz-theater.de/iiif/2/nvt_img-i44-006.JP2/full/100,/0/default.jpg</v>
      </c>
      <c r="BC757" s="29" t="str">
        <f t="shared" si="111"/>
        <v>image/jpeg</v>
      </c>
      <c r="BD757" s="29" t="str">
        <f t="shared" si="117"/>
        <v>presentation/thumbnail</v>
      </c>
    </row>
    <row r="758" spans="1:56" ht="12.75" customHeight="1">
      <c r="A758" s="29">
        <v>1</v>
      </c>
      <c r="B758" s="29">
        <v>0</v>
      </c>
      <c r="C758" s="29" t="s">
        <v>6566</v>
      </c>
      <c r="D758" s="29"/>
      <c r="E758" s="29"/>
      <c r="F758" s="308" t="s">
        <v>24491</v>
      </c>
      <c r="G758" s="29"/>
      <c r="H758" s="29"/>
      <c r="I758" s="402" t="s">
        <v>4446</v>
      </c>
      <c r="K758" s="29"/>
      <c r="L758" s="29"/>
      <c r="M758" s="29"/>
      <c r="N758" s="29" t="s">
        <v>1448</v>
      </c>
      <c r="O758" s="29"/>
      <c r="P758" s="25"/>
      <c r="Q758" s="25"/>
      <c r="R758" s="29" t="s">
        <v>6554</v>
      </c>
      <c r="S758" s="29" t="s">
        <v>6567</v>
      </c>
      <c r="T758" s="29" t="s">
        <v>1483</v>
      </c>
      <c r="U758" t="s">
        <v>2860</v>
      </c>
      <c r="V758" t="s">
        <v>5943</v>
      </c>
      <c r="W758" s="29"/>
      <c r="X758" s="349"/>
      <c r="Y758" s="29"/>
      <c r="Z758" s="29"/>
      <c r="AA758" s="29"/>
      <c r="AB758" s="29"/>
      <c r="AC758" s="29"/>
      <c r="AD758" s="29"/>
      <c r="AE758" s="29" t="s">
        <v>2575</v>
      </c>
      <c r="AG758" s="38">
        <v>1</v>
      </c>
      <c r="AH758" s="38" t="s">
        <v>5945</v>
      </c>
      <c r="AI758" s="38" t="s">
        <v>4440</v>
      </c>
      <c r="AJ758" s="38" t="s">
        <v>6555</v>
      </c>
      <c r="AK758" s="38" t="s">
        <v>72</v>
      </c>
      <c r="AL758" s="301" t="s">
        <v>6552</v>
      </c>
      <c r="AR758" s="29" t="str">
        <f t="shared" si="118"/>
        <v>1</v>
      </c>
      <c r="AS758" s="29">
        <f t="shared" si="112"/>
        <v>0</v>
      </c>
      <c r="AT758" s="29">
        <v>0</v>
      </c>
      <c r="AW758" s="29" t="str">
        <f t="shared" si="120"/>
        <v/>
      </c>
      <c r="AX758" s="29" t="str">
        <f t="shared" si="113"/>
        <v/>
      </c>
      <c r="AY758" s="29" t="str">
        <f t="shared" si="119"/>
        <v>https://media.mediathek-tanz-theater.de/iiif/2/nvt_img-i44-007.JP2</v>
      </c>
      <c r="AZ758" s="29" t="str">
        <f t="shared" si="114"/>
        <v>image/jp2</v>
      </c>
      <c r="BA758" s="29" t="str">
        <f t="shared" si="115"/>
        <v>presentation/iiif</v>
      </c>
      <c r="BB758" s="29" t="str">
        <f t="shared" si="116"/>
        <v>https://media.mediathek-tanz-theater.de/iiif/2/nvt_img-i44-007.JP2/full/100,/0/default.jpg</v>
      </c>
      <c r="BC758" s="29" t="str">
        <f t="shared" si="111"/>
        <v>image/jpeg</v>
      </c>
      <c r="BD758" s="29" t="str">
        <f t="shared" si="117"/>
        <v>presentation/thumbnail</v>
      </c>
    </row>
    <row r="759" spans="1:56" ht="12.75" customHeight="1">
      <c r="A759" s="29">
        <v>1</v>
      </c>
      <c r="B759" s="29">
        <v>0</v>
      </c>
      <c r="C759" s="29" t="s">
        <v>6568</v>
      </c>
      <c r="D759" s="29"/>
      <c r="E759" s="29"/>
      <c r="F759" s="308" t="s">
        <v>24491</v>
      </c>
      <c r="G759" s="29"/>
      <c r="H759" s="29"/>
      <c r="I759" s="402" t="s">
        <v>4446</v>
      </c>
      <c r="K759" s="29"/>
      <c r="L759" s="29"/>
      <c r="M759" s="29"/>
      <c r="N759" s="29" t="s">
        <v>1448</v>
      </c>
      <c r="O759" s="29"/>
      <c r="P759" s="25"/>
      <c r="Q759" s="25"/>
      <c r="R759" s="29" t="s">
        <v>6554</v>
      </c>
      <c r="S759" s="29" t="s">
        <v>28124</v>
      </c>
      <c r="T759" s="29" t="s">
        <v>1483</v>
      </c>
      <c r="U759" t="s">
        <v>6769</v>
      </c>
      <c r="V759" t="s">
        <v>5943</v>
      </c>
      <c r="W759" s="29"/>
      <c r="X759" s="349"/>
      <c r="Y759" s="29"/>
      <c r="Z759" s="29"/>
      <c r="AA759" s="29"/>
      <c r="AB759" s="29"/>
      <c r="AC759" s="29"/>
      <c r="AD759" s="29"/>
      <c r="AE759" s="29" t="s">
        <v>2575</v>
      </c>
      <c r="AG759" s="38">
        <v>1</v>
      </c>
      <c r="AH759" s="38" t="s">
        <v>5945</v>
      </c>
      <c r="AI759" s="38" t="s">
        <v>4440</v>
      </c>
      <c r="AJ759" s="38" t="s">
        <v>6555</v>
      </c>
      <c r="AK759" s="38" t="s">
        <v>72</v>
      </c>
      <c r="AL759" s="301" t="s">
        <v>6552</v>
      </c>
      <c r="AR759" s="29" t="str">
        <f t="shared" si="118"/>
        <v>1</v>
      </c>
      <c r="AS759" s="29">
        <f t="shared" si="112"/>
        <v>0</v>
      </c>
      <c r="AT759" s="29">
        <v>0</v>
      </c>
      <c r="AW759" s="29" t="str">
        <f t="shared" si="120"/>
        <v/>
      </c>
      <c r="AX759" s="29" t="str">
        <f t="shared" si="113"/>
        <v/>
      </c>
      <c r="AY759" s="29" t="str">
        <f t="shared" si="119"/>
        <v>https://media.mediathek-tanz-theater.de/iiif/2/nvt_img-i44-008.JP2</v>
      </c>
      <c r="AZ759" s="29" t="str">
        <f t="shared" si="114"/>
        <v>image/jp2</v>
      </c>
      <c r="BA759" s="29" t="str">
        <f t="shared" si="115"/>
        <v>presentation/iiif</v>
      </c>
      <c r="BB759" s="29" t="str">
        <f t="shared" si="116"/>
        <v>https://media.mediathek-tanz-theater.de/iiif/2/nvt_img-i44-008.JP2/full/100,/0/default.jpg</v>
      </c>
      <c r="BC759" s="29" t="str">
        <f t="shared" si="111"/>
        <v>image/jpeg</v>
      </c>
      <c r="BD759" s="29" t="str">
        <f t="shared" si="117"/>
        <v>presentation/thumbnail</v>
      </c>
    </row>
    <row r="760" spans="1:56" ht="12.75" customHeight="1">
      <c r="A760" s="29">
        <v>1</v>
      </c>
      <c r="B760" s="29">
        <v>0</v>
      </c>
      <c r="C760" s="29" t="s">
        <v>6569</v>
      </c>
      <c r="D760" s="29"/>
      <c r="E760" s="29"/>
      <c r="F760" s="308" t="s">
        <v>24491</v>
      </c>
      <c r="G760" s="29"/>
      <c r="H760" s="29"/>
      <c r="I760" s="402" t="s">
        <v>4446</v>
      </c>
      <c r="K760" s="29"/>
      <c r="L760" s="29"/>
      <c r="M760" s="29"/>
      <c r="N760" s="29" t="s">
        <v>1448</v>
      </c>
      <c r="O760" s="29"/>
      <c r="P760" s="25"/>
      <c r="Q760" s="25"/>
      <c r="R760" s="29" t="s">
        <v>6554</v>
      </c>
      <c r="S760" s="29" t="s">
        <v>6559</v>
      </c>
      <c r="T760" s="29" t="s">
        <v>1483</v>
      </c>
      <c r="U760"/>
      <c r="V760" t="s">
        <v>5943</v>
      </c>
      <c r="W760" s="29"/>
      <c r="X760" s="349"/>
      <c r="Y760" s="29"/>
      <c r="Z760" s="29"/>
      <c r="AA760" s="29"/>
      <c r="AB760" s="29"/>
      <c r="AC760" s="29"/>
      <c r="AD760" s="29"/>
      <c r="AE760" s="29" t="s">
        <v>2575</v>
      </c>
      <c r="AG760" s="38">
        <v>1</v>
      </c>
      <c r="AH760" s="38" t="s">
        <v>5945</v>
      </c>
      <c r="AI760" s="38" t="s">
        <v>4440</v>
      </c>
      <c r="AJ760" s="38" t="s">
        <v>6555</v>
      </c>
      <c r="AK760" s="38" t="s">
        <v>72</v>
      </c>
      <c r="AL760" s="301" t="s">
        <v>6552</v>
      </c>
      <c r="AR760" s="29" t="str">
        <f t="shared" si="118"/>
        <v>1</v>
      </c>
      <c r="AS760" s="29">
        <f t="shared" si="112"/>
        <v>0</v>
      </c>
      <c r="AT760" s="29">
        <v>0</v>
      </c>
      <c r="AW760" s="29" t="str">
        <f t="shared" si="120"/>
        <v/>
      </c>
      <c r="AX760" s="29" t="str">
        <f t="shared" si="113"/>
        <v/>
      </c>
      <c r="AY760" s="29" t="str">
        <f t="shared" si="119"/>
        <v>https://media.mediathek-tanz-theater.de/iiif/2/nvt_img-i44-009.JP2</v>
      </c>
      <c r="AZ760" s="29" t="str">
        <f t="shared" si="114"/>
        <v>image/jp2</v>
      </c>
      <c r="BA760" s="29" t="str">
        <f t="shared" si="115"/>
        <v>presentation/iiif</v>
      </c>
      <c r="BB760" s="29" t="str">
        <f t="shared" si="116"/>
        <v>https://media.mediathek-tanz-theater.de/iiif/2/nvt_img-i44-009.JP2/full/100,/0/default.jpg</v>
      </c>
      <c r="BC760" s="29" t="str">
        <f t="shared" si="111"/>
        <v>image/jpeg</v>
      </c>
      <c r="BD760" s="29" t="str">
        <f t="shared" si="117"/>
        <v>presentation/thumbnail</v>
      </c>
    </row>
    <row r="761" spans="1:56" ht="12.75" customHeight="1">
      <c r="A761" s="29">
        <v>1</v>
      </c>
      <c r="B761" s="29">
        <v>0</v>
      </c>
      <c r="C761" s="29" t="s">
        <v>6570</v>
      </c>
      <c r="D761" s="29"/>
      <c r="E761" s="29"/>
      <c r="F761" s="308" t="s">
        <v>24491</v>
      </c>
      <c r="G761" s="29"/>
      <c r="H761" s="29"/>
      <c r="I761" s="402" t="s">
        <v>4446</v>
      </c>
      <c r="K761" s="29"/>
      <c r="L761" s="29"/>
      <c r="M761" s="29"/>
      <c r="N761" s="29" t="s">
        <v>1448</v>
      </c>
      <c r="O761" s="29"/>
      <c r="P761" s="25"/>
      <c r="Q761" s="25"/>
      <c r="R761" s="29" t="s">
        <v>6554</v>
      </c>
      <c r="S761" s="29" t="s">
        <v>28125</v>
      </c>
      <c r="T761" s="29" t="s">
        <v>1483</v>
      </c>
      <c r="U761" t="s">
        <v>6776</v>
      </c>
      <c r="V761" t="s">
        <v>5943</v>
      </c>
      <c r="W761" s="29"/>
      <c r="X761" s="349"/>
      <c r="Y761" s="29"/>
      <c r="Z761" s="29"/>
      <c r="AA761" s="29"/>
      <c r="AB761" s="29"/>
      <c r="AC761" s="29"/>
      <c r="AD761" s="29"/>
      <c r="AE761" s="29" t="s">
        <v>2575</v>
      </c>
      <c r="AG761" s="38">
        <v>1</v>
      </c>
      <c r="AH761" s="38" t="s">
        <v>5945</v>
      </c>
      <c r="AI761" s="38" t="s">
        <v>4440</v>
      </c>
      <c r="AJ761" s="38" t="s">
        <v>6555</v>
      </c>
      <c r="AK761" s="38" t="s">
        <v>72</v>
      </c>
      <c r="AL761" s="301" t="s">
        <v>6552</v>
      </c>
      <c r="AR761" s="29" t="str">
        <f t="shared" si="118"/>
        <v>1</v>
      </c>
      <c r="AS761" s="29">
        <f t="shared" si="112"/>
        <v>0</v>
      </c>
      <c r="AT761" s="29">
        <v>0</v>
      </c>
      <c r="AW761" s="29" t="str">
        <f t="shared" si="120"/>
        <v/>
      </c>
      <c r="AX761" s="29" t="str">
        <f t="shared" si="113"/>
        <v/>
      </c>
      <c r="AY761" s="29" t="str">
        <f t="shared" si="119"/>
        <v>https://media.mediathek-tanz-theater.de/iiif/2/nvt_img-i44-010.JP2</v>
      </c>
      <c r="AZ761" s="29" t="str">
        <f t="shared" si="114"/>
        <v>image/jp2</v>
      </c>
      <c r="BA761" s="29" t="str">
        <f t="shared" si="115"/>
        <v>presentation/iiif</v>
      </c>
      <c r="BB761" s="29" t="str">
        <f t="shared" si="116"/>
        <v>https://media.mediathek-tanz-theater.de/iiif/2/nvt_img-i44-010.JP2/full/100,/0/default.jpg</v>
      </c>
      <c r="BC761" s="29" t="str">
        <f t="shared" si="111"/>
        <v>image/jpeg</v>
      </c>
      <c r="BD761" s="29" t="str">
        <f t="shared" si="117"/>
        <v>presentation/thumbnail</v>
      </c>
    </row>
    <row r="762" spans="1:56" ht="12.75" customHeight="1">
      <c r="A762" s="29">
        <v>1</v>
      </c>
      <c r="B762" s="29">
        <v>0</v>
      </c>
      <c r="C762" s="29" t="s">
        <v>6571</v>
      </c>
      <c r="D762" s="29"/>
      <c r="E762" s="29"/>
      <c r="F762" s="308" t="s">
        <v>24491</v>
      </c>
      <c r="G762" s="29"/>
      <c r="H762" s="29"/>
      <c r="I762" s="402" t="s">
        <v>4446</v>
      </c>
      <c r="K762" s="29"/>
      <c r="L762" s="29"/>
      <c r="M762" s="29"/>
      <c r="N762" s="29" t="s">
        <v>1448</v>
      </c>
      <c r="O762" s="29"/>
      <c r="P762" s="25"/>
      <c r="Q762" s="25"/>
      <c r="R762" s="29" t="s">
        <v>6554</v>
      </c>
      <c r="S762" s="29" t="s">
        <v>6561</v>
      </c>
      <c r="T762" s="29" t="s">
        <v>1483</v>
      </c>
      <c r="U762"/>
      <c r="V762" t="s">
        <v>5943</v>
      </c>
      <c r="W762" s="29"/>
      <c r="X762" s="349"/>
      <c r="Y762" s="29"/>
      <c r="Z762" s="29"/>
      <c r="AA762" s="29"/>
      <c r="AB762" s="29"/>
      <c r="AC762" s="29"/>
      <c r="AD762" s="29"/>
      <c r="AE762" s="29" t="s">
        <v>2575</v>
      </c>
      <c r="AG762" s="38">
        <v>1</v>
      </c>
      <c r="AH762" s="38" t="s">
        <v>5945</v>
      </c>
      <c r="AI762" s="38" t="s">
        <v>4440</v>
      </c>
      <c r="AJ762" s="38" t="s">
        <v>6555</v>
      </c>
      <c r="AK762" s="38" t="s">
        <v>72</v>
      </c>
      <c r="AL762" s="301" t="s">
        <v>6552</v>
      </c>
      <c r="AR762" s="29" t="str">
        <f t="shared" si="118"/>
        <v>1</v>
      </c>
      <c r="AS762" s="29">
        <f t="shared" si="112"/>
        <v>0</v>
      </c>
      <c r="AT762" s="29">
        <v>0</v>
      </c>
      <c r="AW762" s="29" t="str">
        <f t="shared" si="120"/>
        <v/>
      </c>
      <c r="AX762" s="29" t="str">
        <f t="shared" si="113"/>
        <v/>
      </c>
      <c r="AY762" s="29" t="str">
        <f t="shared" si="119"/>
        <v>https://media.mediathek-tanz-theater.de/iiif/2/nvt_img-i44-011.JP2</v>
      </c>
      <c r="AZ762" s="29" t="str">
        <f t="shared" si="114"/>
        <v>image/jp2</v>
      </c>
      <c r="BA762" s="29" t="str">
        <f t="shared" si="115"/>
        <v>presentation/iiif</v>
      </c>
      <c r="BB762" s="29" t="str">
        <f t="shared" si="116"/>
        <v>https://media.mediathek-tanz-theater.de/iiif/2/nvt_img-i44-011.JP2/full/100,/0/default.jpg</v>
      </c>
      <c r="BC762" s="29" t="str">
        <f t="shared" si="111"/>
        <v>image/jpeg</v>
      </c>
      <c r="BD762" s="29" t="str">
        <f t="shared" si="117"/>
        <v>presentation/thumbnail</v>
      </c>
    </row>
    <row r="763" spans="1:56" ht="12.75" customHeight="1">
      <c r="A763" s="29">
        <v>1</v>
      </c>
      <c r="B763" s="29">
        <v>0</v>
      </c>
      <c r="C763" s="29" t="s">
        <v>6572</v>
      </c>
      <c r="D763" s="29"/>
      <c r="E763" s="29"/>
      <c r="F763" s="308" t="s">
        <v>24491</v>
      </c>
      <c r="G763" s="29"/>
      <c r="H763" s="29"/>
      <c r="I763" s="402" t="s">
        <v>4446</v>
      </c>
      <c r="K763" s="29"/>
      <c r="L763" s="29"/>
      <c r="M763" s="29"/>
      <c r="N763" s="29" t="s">
        <v>1448</v>
      </c>
      <c r="O763" s="29"/>
      <c r="P763" s="25"/>
      <c r="Q763" s="25"/>
      <c r="R763" s="29" t="s">
        <v>6573</v>
      </c>
      <c r="S763" s="29" t="s">
        <v>6559</v>
      </c>
      <c r="T763" s="29" t="s">
        <v>1483</v>
      </c>
      <c r="U763"/>
      <c r="V763" t="s">
        <v>5943</v>
      </c>
      <c r="W763" s="29"/>
      <c r="X763" s="349"/>
      <c r="Y763" s="29"/>
      <c r="Z763" s="29"/>
      <c r="AA763" s="29"/>
      <c r="AB763" s="29"/>
      <c r="AC763" s="29"/>
      <c r="AD763" s="29"/>
      <c r="AE763" s="29" t="s">
        <v>2575</v>
      </c>
      <c r="AG763" s="38">
        <v>1</v>
      </c>
      <c r="AH763" s="38" t="s">
        <v>5945</v>
      </c>
      <c r="AI763" s="38" t="s">
        <v>4440</v>
      </c>
      <c r="AJ763" s="38" t="s">
        <v>6555</v>
      </c>
      <c r="AK763" s="38" t="s">
        <v>72</v>
      </c>
      <c r="AL763" s="301" t="s">
        <v>6552</v>
      </c>
      <c r="AR763" s="29" t="str">
        <f t="shared" si="118"/>
        <v>1</v>
      </c>
      <c r="AS763" s="29">
        <f t="shared" si="112"/>
        <v>0</v>
      </c>
      <c r="AT763" s="29">
        <v>0</v>
      </c>
      <c r="AW763" s="29" t="str">
        <f t="shared" si="120"/>
        <v/>
      </c>
      <c r="AX763" s="29" t="str">
        <f t="shared" si="113"/>
        <v/>
      </c>
      <c r="AY763" s="29" t="str">
        <f t="shared" si="119"/>
        <v>https://media.mediathek-tanz-theater.de/iiif/2/nvt_img-i44-012.JP2</v>
      </c>
      <c r="AZ763" s="29" t="str">
        <f t="shared" si="114"/>
        <v>image/jp2</v>
      </c>
      <c r="BA763" s="29" t="str">
        <f t="shared" si="115"/>
        <v>presentation/iiif</v>
      </c>
      <c r="BB763" s="29" t="str">
        <f t="shared" si="116"/>
        <v>https://media.mediathek-tanz-theater.de/iiif/2/nvt_img-i44-012.JP2/full/100,/0/default.jpg</v>
      </c>
      <c r="BC763" s="29" t="str">
        <f t="shared" si="111"/>
        <v>image/jpeg</v>
      </c>
      <c r="BD763" s="29" t="str">
        <f t="shared" si="117"/>
        <v>presentation/thumbnail</v>
      </c>
    </row>
    <row r="764" spans="1:56" ht="12.75" customHeight="1">
      <c r="A764" s="29">
        <v>1</v>
      </c>
      <c r="B764" s="29">
        <v>0</v>
      </c>
      <c r="C764" s="29" t="s">
        <v>6574</v>
      </c>
      <c r="D764" s="29"/>
      <c r="E764" s="29"/>
      <c r="F764" s="308" t="s">
        <v>24491</v>
      </c>
      <c r="G764" s="29"/>
      <c r="H764" s="29"/>
      <c r="I764" s="402" t="s">
        <v>4446</v>
      </c>
      <c r="K764" s="29"/>
      <c r="L764" s="29"/>
      <c r="M764" s="29"/>
      <c r="N764" s="29" t="s">
        <v>1448</v>
      </c>
      <c r="O764" s="29"/>
      <c r="P764" s="25"/>
      <c r="Q764" s="25"/>
      <c r="R764" s="29" t="s">
        <v>6573</v>
      </c>
      <c r="S764" s="29" t="s">
        <v>6575</v>
      </c>
      <c r="T764" s="29" t="s">
        <v>1483</v>
      </c>
      <c r="U764"/>
      <c r="V764" t="s">
        <v>5943</v>
      </c>
      <c r="W764" s="29"/>
      <c r="X764" s="349"/>
      <c r="Y764" s="29" t="s">
        <v>1309</v>
      </c>
      <c r="Z764" s="29" t="s">
        <v>1218</v>
      </c>
      <c r="AA764" s="29" t="s">
        <v>1170</v>
      </c>
      <c r="AB764" s="29"/>
      <c r="AC764" s="29"/>
      <c r="AD764" s="29"/>
      <c r="AE764" s="29" t="s">
        <v>2575</v>
      </c>
      <c r="AG764" s="38">
        <v>1</v>
      </c>
      <c r="AH764" s="38" t="s">
        <v>5945</v>
      </c>
      <c r="AI764" s="38" t="s">
        <v>4440</v>
      </c>
      <c r="AJ764" s="38" t="s">
        <v>6555</v>
      </c>
      <c r="AK764" s="38" t="s">
        <v>72</v>
      </c>
      <c r="AL764" s="301" t="s">
        <v>6552</v>
      </c>
      <c r="AR764" s="29" t="str">
        <f t="shared" si="118"/>
        <v>1</v>
      </c>
      <c r="AS764" s="29">
        <f t="shared" si="112"/>
        <v>0</v>
      </c>
      <c r="AT764" s="29">
        <v>0</v>
      </c>
      <c r="AW764" s="29" t="str">
        <f t="shared" si="120"/>
        <v/>
      </c>
      <c r="AX764" s="29" t="str">
        <f t="shared" si="113"/>
        <v/>
      </c>
      <c r="AY764" s="29" t="str">
        <f t="shared" si="119"/>
        <v>https://media.mediathek-tanz-theater.de/iiif/2/nvt_img-i44-013.JP2</v>
      </c>
      <c r="AZ764" s="29" t="str">
        <f t="shared" si="114"/>
        <v>image/jp2</v>
      </c>
      <c r="BA764" s="29" t="str">
        <f t="shared" si="115"/>
        <v>presentation/iiif</v>
      </c>
      <c r="BB764" s="29" t="str">
        <f t="shared" si="116"/>
        <v>https://media.mediathek-tanz-theater.de/iiif/2/nvt_img-i44-013.JP2/full/100,/0/default.jpg</v>
      </c>
      <c r="BC764" s="29" t="str">
        <f t="shared" si="111"/>
        <v>image/jpeg</v>
      </c>
      <c r="BD764" s="29" t="str">
        <f t="shared" si="117"/>
        <v>presentation/thumbnail</v>
      </c>
    </row>
    <row r="765" spans="1:56" ht="12.75" customHeight="1">
      <c r="A765" s="29">
        <v>1</v>
      </c>
      <c r="B765" s="29">
        <v>0</v>
      </c>
      <c r="C765" s="29" t="s">
        <v>6576</v>
      </c>
      <c r="D765" s="29"/>
      <c r="E765" s="29"/>
      <c r="F765" s="308" t="s">
        <v>24491</v>
      </c>
      <c r="G765" s="29"/>
      <c r="H765" s="29"/>
      <c r="I765" s="402" t="s">
        <v>4446</v>
      </c>
      <c r="K765" s="29"/>
      <c r="L765" s="29"/>
      <c r="M765" s="29"/>
      <c r="N765" s="29" t="s">
        <v>1448</v>
      </c>
      <c r="O765" s="29"/>
      <c r="P765" s="25"/>
      <c r="Q765" s="25"/>
      <c r="R765" s="29" t="s">
        <v>6573</v>
      </c>
      <c r="S765" s="29" t="s">
        <v>6575</v>
      </c>
      <c r="T765" s="29" t="s">
        <v>1483</v>
      </c>
      <c r="U765"/>
      <c r="V765" t="s">
        <v>5943</v>
      </c>
      <c r="W765" s="29"/>
      <c r="X765" s="349"/>
      <c r="Y765" s="29" t="s">
        <v>1309</v>
      </c>
      <c r="Z765" s="29" t="s">
        <v>1218</v>
      </c>
      <c r="AA765" s="29" t="s">
        <v>1170</v>
      </c>
      <c r="AB765" s="29"/>
      <c r="AC765" s="29"/>
      <c r="AD765" s="29"/>
      <c r="AE765" s="29" t="s">
        <v>2575</v>
      </c>
      <c r="AG765" s="38">
        <v>1</v>
      </c>
      <c r="AH765" s="38" t="s">
        <v>5945</v>
      </c>
      <c r="AI765" s="38" t="s">
        <v>4440</v>
      </c>
      <c r="AJ765" s="38" t="s">
        <v>6555</v>
      </c>
      <c r="AK765" s="38" t="s">
        <v>72</v>
      </c>
      <c r="AL765" s="301" t="s">
        <v>6552</v>
      </c>
      <c r="AR765" s="29" t="str">
        <f t="shared" si="118"/>
        <v>1</v>
      </c>
      <c r="AS765" s="29">
        <f t="shared" si="112"/>
        <v>0</v>
      </c>
      <c r="AT765" s="29">
        <v>0</v>
      </c>
      <c r="AW765" s="29" t="str">
        <f t="shared" si="120"/>
        <v/>
      </c>
      <c r="AX765" s="29" t="str">
        <f t="shared" si="113"/>
        <v/>
      </c>
      <c r="AY765" s="29" t="str">
        <f t="shared" si="119"/>
        <v>https://media.mediathek-tanz-theater.de/iiif/2/nvt_img-i44-014.JP2</v>
      </c>
      <c r="AZ765" s="29" t="str">
        <f t="shared" si="114"/>
        <v>image/jp2</v>
      </c>
      <c r="BA765" s="29" t="str">
        <f t="shared" si="115"/>
        <v>presentation/iiif</v>
      </c>
      <c r="BB765" s="29" t="str">
        <f t="shared" si="116"/>
        <v>https://media.mediathek-tanz-theater.de/iiif/2/nvt_img-i44-014.JP2/full/100,/0/default.jpg</v>
      </c>
      <c r="BC765" s="29" t="str">
        <f t="shared" si="111"/>
        <v>image/jpeg</v>
      </c>
      <c r="BD765" s="29" t="str">
        <f t="shared" si="117"/>
        <v>presentation/thumbnail</v>
      </c>
    </row>
    <row r="766" spans="1:56" ht="12.75" customHeight="1">
      <c r="A766" s="29">
        <v>1</v>
      </c>
      <c r="B766" s="29">
        <v>0</v>
      </c>
      <c r="C766" s="29" t="s">
        <v>6577</v>
      </c>
      <c r="D766" s="29"/>
      <c r="E766" s="29"/>
      <c r="F766" s="308" t="s">
        <v>24491</v>
      </c>
      <c r="G766" s="29"/>
      <c r="H766" s="29"/>
      <c r="I766" s="402" t="s">
        <v>4446</v>
      </c>
      <c r="K766" s="29"/>
      <c r="L766" s="29"/>
      <c r="M766" s="29"/>
      <c r="N766" s="29" t="s">
        <v>1448</v>
      </c>
      <c r="O766" s="29"/>
      <c r="P766" s="25"/>
      <c r="Q766" s="25"/>
      <c r="R766" s="29" t="s">
        <v>6573</v>
      </c>
      <c r="S766" s="29" t="s">
        <v>6578</v>
      </c>
      <c r="T766" s="29" t="s">
        <v>1483</v>
      </c>
      <c r="U766" t="s">
        <v>2860</v>
      </c>
      <c r="V766" t="s">
        <v>5943</v>
      </c>
      <c r="W766" s="29"/>
      <c r="X766" s="349"/>
      <c r="Y766" s="29" t="s">
        <v>1309</v>
      </c>
      <c r="Z766" s="29" t="s">
        <v>1218</v>
      </c>
      <c r="AA766" s="29" t="s">
        <v>1170</v>
      </c>
      <c r="AB766" s="29"/>
      <c r="AC766" s="29"/>
      <c r="AD766" s="29"/>
      <c r="AE766" s="29" t="s">
        <v>2575</v>
      </c>
      <c r="AG766" s="38">
        <v>1</v>
      </c>
      <c r="AH766" s="38" t="s">
        <v>5945</v>
      </c>
      <c r="AI766" s="38" t="s">
        <v>4440</v>
      </c>
      <c r="AJ766" s="38" t="s">
        <v>6555</v>
      </c>
      <c r="AK766" s="38" t="s">
        <v>72</v>
      </c>
      <c r="AL766" s="301" t="s">
        <v>6552</v>
      </c>
      <c r="AR766" s="29" t="str">
        <f t="shared" si="118"/>
        <v>1</v>
      </c>
      <c r="AS766" s="29">
        <f t="shared" si="112"/>
        <v>0</v>
      </c>
      <c r="AT766" s="29">
        <v>0</v>
      </c>
      <c r="AW766" s="29" t="str">
        <f t="shared" si="120"/>
        <v/>
      </c>
      <c r="AX766" s="29" t="str">
        <f t="shared" si="113"/>
        <v/>
      </c>
      <c r="AY766" s="29" t="str">
        <f t="shared" si="119"/>
        <v>https://media.mediathek-tanz-theater.de/iiif/2/nvt_img-i44-015.JP2</v>
      </c>
      <c r="AZ766" s="29" t="str">
        <f t="shared" si="114"/>
        <v>image/jp2</v>
      </c>
      <c r="BA766" s="29" t="str">
        <f t="shared" si="115"/>
        <v>presentation/iiif</v>
      </c>
      <c r="BB766" s="29" t="str">
        <f t="shared" si="116"/>
        <v>https://media.mediathek-tanz-theater.de/iiif/2/nvt_img-i44-015.JP2/full/100,/0/default.jpg</v>
      </c>
      <c r="BC766" s="29" t="str">
        <f t="shared" si="111"/>
        <v>image/jpeg</v>
      </c>
      <c r="BD766" s="29" t="str">
        <f t="shared" si="117"/>
        <v>presentation/thumbnail</v>
      </c>
    </row>
    <row r="767" spans="1:56" ht="12.75" customHeight="1">
      <c r="A767" s="29">
        <v>1</v>
      </c>
      <c r="B767" s="29">
        <v>0</v>
      </c>
      <c r="C767" s="29" t="s">
        <v>6579</v>
      </c>
      <c r="D767" s="29"/>
      <c r="E767" s="29"/>
      <c r="F767" s="308" t="s">
        <v>24491</v>
      </c>
      <c r="G767" s="29"/>
      <c r="H767" s="29"/>
      <c r="I767" s="402" t="s">
        <v>4446</v>
      </c>
      <c r="K767" s="29"/>
      <c r="L767" s="29"/>
      <c r="M767" s="29"/>
      <c r="N767" s="29" t="s">
        <v>1448</v>
      </c>
      <c r="O767" s="29"/>
      <c r="P767" s="25"/>
      <c r="Q767" s="25"/>
      <c r="R767" s="29" t="s">
        <v>6573</v>
      </c>
      <c r="S767" s="29" t="s">
        <v>6580</v>
      </c>
      <c r="T767" s="29" t="s">
        <v>1483</v>
      </c>
      <c r="U767" t="s">
        <v>2395</v>
      </c>
      <c r="V767" t="s">
        <v>5943</v>
      </c>
      <c r="W767" s="29"/>
      <c r="X767" s="349"/>
      <c r="Y767" s="29" t="s">
        <v>1309</v>
      </c>
      <c r="Z767" s="29" t="s">
        <v>1218</v>
      </c>
      <c r="AA767" s="29" t="s">
        <v>1170</v>
      </c>
      <c r="AB767" s="29"/>
      <c r="AC767" s="29"/>
      <c r="AD767" s="29"/>
      <c r="AE767" s="29" t="s">
        <v>2575</v>
      </c>
      <c r="AG767" s="38">
        <v>1</v>
      </c>
      <c r="AH767" s="38" t="s">
        <v>5945</v>
      </c>
      <c r="AI767" s="38" t="s">
        <v>4440</v>
      </c>
      <c r="AJ767" s="38" t="s">
        <v>6555</v>
      </c>
      <c r="AK767" s="38" t="s">
        <v>72</v>
      </c>
      <c r="AL767" s="301" t="s">
        <v>6552</v>
      </c>
      <c r="AR767" s="29" t="str">
        <f t="shared" si="118"/>
        <v>1</v>
      </c>
      <c r="AS767" s="29">
        <f t="shared" si="112"/>
        <v>0</v>
      </c>
      <c r="AT767" s="29">
        <v>0</v>
      </c>
      <c r="AW767" s="29" t="str">
        <f t="shared" si="120"/>
        <v/>
      </c>
      <c r="AX767" s="29" t="str">
        <f t="shared" si="113"/>
        <v/>
      </c>
      <c r="AY767" s="29" t="str">
        <f t="shared" si="119"/>
        <v>https://media.mediathek-tanz-theater.de/iiif/2/nvt_img-i44-016.JP2</v>
      </c>
      <c r="AZ767" s="29" t="str">
        <f t="shared" si="114"/>
        <v>image/jp2</v>
      </c>
      <c r="BA767" s="29" t="str">
        <f t="shared" si="115"/>
        <v>presentation/iiif</v>
      </c>
      <c r="BB767" s="29" t="str">
        <f t="shared" si="116"/>
        <v>https://media.mediathek-tanz-theater.de/iiif/2/nvt_img-i44-016.JP2/full/100,/0/default.jpg</v>
      </c>
      <c r="BC767" s="29" t="str">
        <f t="shared" si="111"/>
        <v>image/jpeg</v>
      </c>
      <c r="BD767" s="29" t="str">
        <f t="shared" si="117"/>
        <v>presentation/thumbnail</v>
      </c>
    </row>
    <row r="768" spans="1:56" ht="12.75" customHeight="1">
      <c r="A768" s="29">
        <v>1</v>
      </c>
      <c r="B768" s="29">
        <v>0</v>
      </c>
      <c r="C768" s="29" t="s">
        <v>6581</v>
      </c>
      <c r="D768" s="29"/>
      <c r="E768" s="29"/>
      <c r="F768" s="308" t="s">
        <v>24491</v>
      </c>
      <c r="G768" s="29"/>
      <c r="H768" s="29"/>
      <c r="I768" s="402" t="s">
        <v>4446</v>
      </c>
      <c r="K768" s="29"/>
      <c r="L768" s="29"/>
      <c r="M768" s="29"/>
      <c r="N768" s="29" t="s">
        <v>1448</v>
      </c>
      <c r="O768" s="29"/>
      <c r="P768" s="25"/>
      <c r="Q768" s="25"/>
      <c r="R768" s="29" t="s">
        <v>6573</v>
      </c>
      <c r="S768" s="29" t="s">
        <v>6575</v>
      </c>
      <c r="T768" s="29" t="s">
        <v>1483</v>
      </c>
      <c r="U768" t="s">
        <v>22703</v>
      </c>
      <c r="V768" t="s">
        <v>5943</v>
      </c>
      <c r="W768" s="29"/>
      <c r="X768" s="349"/>
      <c r="Y768" s="29" t="s">
        <v>1309</v>
      </c>
      <c r="Z768" s="29" t="s">
        <v>1218</v>
      </c>
      <c r="AA768" s="29" t="s">
        <v>1170</v>
      </c>
      <c r="AB768" s="29"/>
      <c r="AC768" s="29"/>
      <c r="AD768" s="29"/>
      <c r="AE768" s="29" t="s">
        <v>2575</v>
      </c>
      <c r="AG768" s="38">
        <v>1</v>
      </c>
      <c r="AH768" s="38" t="s">
        <v>5945</v>
      </c>
      <c r="AI768" s="38" t="s">
        <v>4440</v>
      </c>
      <c r="AJ768" s="38" t="s">
        <v>6555</v>
      </c>
      <c r="AK768" s="38" t="s">
        <v>72</v>
      </c>
      <c r="AL768" s="301" t="s">
        <v>6552</v>
      </c>
      <c r="AR768" s="29" t="str">
        <f t="shared" si="118"/>
        <v>1</v>
      </c>
      <c r="AS768" s="29">
        <f t="shared" si="112"/>
        <v>0</v>
      </c>
      <c r="AT768" s="29">
        <v>0</v>
      </c>
      <c r="AW768" s="29" t="str">
        <f t="shared" si="120"/>
        <v/>
      </c>
      <c r="AX768" s="29" t="str">
        <f t="shared" si="113"/>
        <v/>
      </c>
      <c r="AY768" s="29" t="str">
        <f t="shared" si="119"/>
        <v>https://media.mediathek-tanz-theater.de/iiif/2/nvt_img-i44-017.JP2</v>
      </c>
      <c r="AZ768" s="29" t="str">
        <f t="shared" si="114"/>
        <v>image/jp2</v>
      </c>
      <c r="BA768" s="29" t="str">
        <f t="shared" si="115"/>
        <v>presentation/iiif</v>
      </c>
      <c r="BB768" s="29" t="str">
        <f t="shared" si="116"/>
        <v>https://media.mediathek-tanz-theater.de/iiif/2/nvt_img-i44-017.JP2/full/100,/0/default.jpg</v>
      </c>
      <c r="BC768" s="29" t="str">
        <f t="shared" si="111"/>
        <v>image/jpeg</v>
      </c>
      <c r="BD768" s="29" t="str">
        <f t="shared" si="117"/>
        <v>presentation/thumbnail</v>
      </c>
    </row>
    <row r="769" spans="1:56" ht="12.75" customHeight="1">
      <c r="A769" s="29">
        <v>1</v>
      </c>
      <c r="B769" s="29">
        <v>0</v>
      </c>
      <c r="C769" s="29" t="s">
        <v>6582</v>
      </c>
      <c r="D769" s="29"/>
      <c r="E769" s="29"/>
      <c r="F769" s="308" t="s">
        <v>24491</v>
      </c>
      <c r="G769" s="29"/>
      <c r="H769" s="29"/>
      <c r="I769" s="402" t="s">
        <v>4446</v>
      </c>
      <c r="K769" s="29"/>
      <c r="L769" s="29"/>
      <c r="M769" s="29"/>
      <c r="N769" s="29" t="s">
        <v>1448</v>
      </c>
      <c r="O769" s="29"/>
      <c r="P769" s="25"/>
      <c r="Q769" s="25"/>
      <c r="R769" s="29" t="s">
        <v>6573</v>
      </c>
      <c r="S769" s="29" t="s">
        <v>6575</v>
      </c>
      <c r="T769" s="29" t="s">
        <v>1483</v>
      </c>
      <c r="U769" t="s">
        <v>6776</v>
      </c>
      <c r="V769" t="s">
        <v>5943</v>
      </c>
      <c r="W769" s="29"/>
      <c r="X769" s="349"/>
      <c r="Y769" s="29" t="s">
        <v>1309</v>
      </c>
      <c r="Z769" s="29" t="s">
        <v>1218</v>
      </c>
      <c r="AA769" s="29" t="s">
        <v>1170</v>
      </c>
      <c r="AB769" s="29"/>
      <c r="AC769" s="29"/>
      <c r="AD769" s="29"/>
      <c r="AE769" s="29" t="s">
        <v>2575</v>
      </c>
      <c r="AG769" s="38">
        <v>1</v>
      </c>
      <c r="AH769" s="38" t="s">
        <v>5945</v>
      </c>
      <c r="AI769" s="38" t="s">
        <v>4440</v>
      </c>
      <c r="AJ769" s="38" t="s">
        <v>6555</v>
      </c>
      <c r="AK769" s="38" t="s">
        <v>72</v>
      </c>
      <c r="AL769" s="301" t="s">
        <v>6552</v>
      </c>
      <c r="AR769" s="29" t="str">
        <f t="shared" si="118"/>
        <v>1</v>
      </c>
      <c r="AS769" s="29">
        <f t="shared" si="112"/>
        <v>0</v>
      </c>
      <c r="AT769" s="29">
        <v>0</v>
      </c>
      <c r="AW769" s="29" t="str">
        <f t="shared" si="120"/>
        <v/>
      </c>
      <c r="AX769" s="29" t="str">
        <f t="shared" si="113"/>
        <v/>
      </c>
      <c r="AY769" s="29" t="str">
        <f t="shared" si="119"/>
        <v>https://media.mediathek-tanz-theater.de/iiif/2/nvt_img-i44-018.JP2</v>
      </c>
      <c r="AZ769" s="29" t="str">
        <f t="shared" si="114"/>
        <v>image/jp2</v>
      </c>
      <c r="BA769" s="29" t="str">
        <f t="shared" si="115"/>
        <v>presentation/iiif</v>
      </c>
      <c r="BB769" s="29" t="str">
        <f t="shared" si="116"/>
        <v>https://media.mediathek-tanz-theater.de/iiif/2/nvt_img-i44-018.JP2/full/100,/0/default.jpg</v>
      </c>
      <c r="BC769" s="29" t="str">
        <f t="shared" si="111"/>
        <v>image/jpeg</v>
      </c>
      <c r="BD769" s="29" t="str">
        <f t="shared" si="117"/>
        <v>presentation/thumbnail</v>
      </c>
    </row>
    <row r="770" spans="1:56" ht="12.75" customHeight="1">
      <c r="A770" s="29">
        <v>1</v>
      </c>
      <c r="B770" s="29">
        <v>0</v>
      </c>
      <c r="C770" s="29" t="s">
        <v>6583</v>
      </c>
      <c r="D770" s="29"/>
      <c r="E770" s="29"/>
      <c r="F770" s="308" t="s">
        <v>24491</v>
      </c>
      <c r="G770" s="29"/>
      <c r="H770" s="29"/>
      <c r="I770" s="402" t="s">
        <v>4446</v>
      </c>
      <c r="K770" s="29"/>
      <c r="L770" s="29"/>
      <c r="M770" s="29"/>
      <c r="N770" s="29" t="s">
        <v>1448</v>
      </c>
      <c r="O770" s="29"/>
      <c r="P770" s="25"/>
      <c r="Q770" s="25"/>
      <c r="R770" s="29" t="s">
        <v>6573</v>
      </c>
      <c r="S770" s="29" t="s">
        <v>6575</v>
      </c>
      <c r="T770" s="29" t="s">
        <v>1483</v>
      </c>
      <c r="U770"/>
      <c r="V770" t="s">
        <v>5943</v>
      </c>
      <c r="W770" s="29"/>
      <c r="X770" s="349"/>
      <c r="Y770" s="29" t="s">
        <v>1309</v>
      </c>
      <c r="Z770" s="29" t="s">
        <v>1218</v>
      </c>
      <c r="AA770" s="29" t="s">
        <v>1170</v>
      </c>
      <c r="AB770" s="29"/>
      <c r="AC770" s="29"/>
      <c r="AD770" s="29"/>
      <c r="AE770" s="29" t="s">
        <v>2575</v>
      </c>
      <c r="AG770" s="38">
        <v>1</v>
      </c>
      <c r="AH770" s="38" t="s">
        <v>5945</v>
      </c>
      <c r="AI770" s="38" t="s">
        <v>4440</v>
      </c>
      <c r="AJ770" s="38" t="s">
        <v>6555</v>
      </c>
      <c r="AK770" s="38" t="s">
        <v>72</v>
      </c>
      <c r="AL770" s="301" t="s">
        <v>6552</v>
      </c>
      <c r="AR770" s="29" t="str">
        <f t="shared" si="118"/>
        <v>1</v>
      </c>
      <c r="AS770" s="29">
        <f t="shared" si="112"/>
        <v>0</v>
      </c>
      <c r="AT770" s="29">
        <v>0</v>
      </c>
      <c r="AW770" s="29" t="str">
        <f t="shared" si="120"/>
        <v/>
      </c>
      <c r="AX770" s="29" t="str">
        <f t="shared" si="113"/>
        <v/>
      </c>
      <c r="AY770" s="29" t="str">
        <f t="shared" si="119"/>
        <v>https://media.mediathek-tanz-theater.de/iiif/2/nvt_img-i44-019.JP2</v>
      </c>
      <c r="AZ770" s="29" t="str">
        <f t="shared" si="114"/>
        <v>image/jp2</v>
      </c>
      <c r="BA770" s="29" t="str">
        <f t="shared" si="115"/>
        <v>presentation/iiif</v>
      </c>
      <c r="BB770" s="29" t="str">
        <f t="shared" si="116"/>
        <v>https://media.mediathek-tanz-theater.de/iiif/2/nvt_img-i44-019.JP2/full/100,/0/default.jpg</v>
      </c>
      <c r="BC770" s="29" t="str">
        <f t="shared" si="111"/>
        <v>image/jpeg</v>
      </c>
      <c r="BD770" s="29" t="str">
        <f t="shared" si="117"/>
        <v>presentation/thumbnail</v>
      </c>
    </row>
    <row r="771" spans="1:56" ht="12.75" customHeight="1">
      <c r="A771" s="29">
        <v>1</v>
      </c>
      <c r="B771" s="29">
        <v>0</v>
      </c>
      <c r="C771" s="29" t="s">
        <v>6584</v>
      </c>
      <c r="D771" s="29"/>
      <c r="E771" s="29"/>
      <c r="F771" s="308" t="s">
        <v>24491</v>
      </c>
      <c r="G771" s="29"/>
      <c r="H771" s="29"/>
      <c r="I771" s="402" t="s">
        <v>4446</v>
      </c>
      <c r="K771" s="29"/>
      <c r="L771" s="29"/>
      <c r="M771" s="29"/>
      <c r="N771" s="29" t="s">
        <v>1448</v>
      </c>
      <c r="O771" s="29"/>
      <c r="P771" s="25"/>
      <c r="Q771" s="25"/>
      <c r="R771" s="29" t="s">
        <v>6573</v>
      </c>
      <c r="S771" s="29" t="s">
        <v>6585</v>
      </c>
      <c r="T771" s="29" t="s">
        <v>1483</v>
      </c>
      <c r="U771" t="s">
        <v>3141</v>
      </c>
      <c r="V771" t="s">
        <v>5943</v>
      </c>
      <c r="W771" s="29"/>
      <c r="X771" s="349"/>
      <c r="Y771" s="29" t="s">
        <v>1309</v>
      </c>
      <c r="Z771" s="29" t="s">
        <v>1218</v>
      </c>
      <c r="AA771" s="29" t="s">
        <v>1170</v>
      </c>
      <c r="AB771" s="29"/>
      <c r="AC771" s="29"/>
      <c r="AD771" s="29"/>
      <c r="AE771" s="29" t="s">
        <v>2575</v>
      </c>
      <c r="AG771" s="38">
        <v>1</v>
      </c>
      <c r="AH771" s="38" t="s">
        <v>5945</v>
      </c>
      <c r="AI771" s="38" t="s">
        <v>4440</v>
      </c>
      <c r="AJ771" s="38" t="s">
        <v>6555</v>
      </c>
      <c r="AK771" s="38" t="s">
        <v>72</v>
      </c>
      <c r="AL771" s="301" t="s">
        <v>6552</v>
      </c>
      <c r="AR771" s="29" t="str">
        <f t="shared" si="118"/>
        <v>1</v>
      </c>
      <c r="AS771" s="29">
        <f t="shared" si="112"/>
        <v>0</v>
      </c>
      <c r="AT771" s="29">
        <v>0</v>
      </c>
      <c r="AW771" s="29" t="str">
        <f t="shared" si="120"/>
        <v/>
      </c>
      <c r="AX771" s="29" t="str">
        <f t="shared" si="113"/>
        <v/>
      </c>
      <c r="AY771" s="29" t="str">
        <f t="shared" si="119"/>
        <v>https://media.mediathek-tanz-theater.de/iiif/2/nvt_img-i44-020.JP2</v>
      </c>
      <c r="AZ771" s="29" t="str">
        <f t="shared" si="114"/>
        <v>image/jp2</v>
      </c>
      <c r="BA771" s="29" t="str">
        <f t="shared" si="115"/>
        <v>presentation/iiif</v>
      </c>
      <c r="BB771" s="29" t="str">
        <f t="shared" si="116"/>
        <v>https://media.mediathek-tanz-theater.de/iiif/2/nvt_img-i44-020.JP2/full/100,/0/default.jpg</v>
      </c>
      <c r="BC771" s="29" t="str">
        <f t="shared" si="111"/>
        <v>image/jpeg</v>
      </c>
      <c r="BD771" s="29" t="str">
        <f t="shared" si="117"/>
        <v>presentation/thumbnail</v>
      </c>
    </row>
    <row r="772" spans="1:56" ht="12.75" customHeight="1">
      <c r="A772" s="29">
        <v>1</v>
      </c>
      <c r="B772" s="29">
        <v>0</v>
      </c>
      <c r="C772" s="29" t="s">
        <v>6586</v>
      </c>
      <c r="D772" s="29"/>
      <c r="E772" s="29"/>
      <c r="F772" s="308" t="s">
        <v>24491</v>
      </c>
      <c r="G772" s="29"/>
      <c r="H772" s="29"/>
      <c r="I772" s="402" t="s">
        <v>4446</v>
      </c>
      <c r="K772" s="29"/>
      <c r="L772" s="29"/>
      <c r="M772" s="29"/>
      <c r="N772" s="29" t="s">
        <v>1448</v>
      </c>
      <c r="O772" s="29"/>
      <c r="P772" s="25"/>
      <c r="Q772" s="25"/>
      <c r="R772" s="29" t="s">
        <v>6573</v>
      </c>
      <c r="S772" s="29" t="s">
        <v>7287</v>
      </c>
      <c r="T772" s="29" t="s">
        <v>1483</v>
      </c>
      <c r="U772" t="s">
        <v>21353</v>
      </c>
      <c r="V772" t="s">
        <v>5943</v>
      </c>
      <c r="W772" s="29"/>
      <c r="X772" s="349"/>
      <c r="Y772" s="29" t="s">
        <v>1309</v>
      </c>
      <c r="Z772" s="29" t="s">
        <v>1218</v>
      </c>
      <c r="AA772" s="29" t="s">
        <v>1170</v>
      </c>
      <c r="AB772" s="29"/>
      <c r="AC772" s="29"/>
      <c r="AD772" s="29"/>
      <c r="AE772" s="29" t="s">
        <v>2575</v>
      </c>
      <c r="AG772" s="38">
        <v>1</v>
      </c>
      <c r="AH772" s="38" t="s">
        <v>5945</v>
      </c>
      <c r="AI772" s="38" t="s">
        <v>4440</v>
      </c>
      <c r="AJ772" s="38" t="s">
        <v>6555</v>
      </c>
      <c r="AK772" s="38" t="s">
        <v>72</v>
      </c>
      <c r="AL772" s="301" t="s">
        <v>6552</v>
      </c>
      <c r="AR772" s="29" t="str">
        <f t="shared" si="118"/>
        <v>1</v>
      </c>
      <c r="AS772" s="29">
        <f t="shared" si="112"/>
        <v>0</v>
      </c>
      <c r="AT772" s="29">
        <v>0</v>
      </c>
      <c r="AW772" s="29" t="str">
        <f t="shared" si="120"/>
        <v/>
      </c>
      <c r="AX772" s="29" t="str">
        <f t="shared" si="113"/>
        <v/>
      </c>
      <c r="AY772" s="29" t="str">
        <f t="shared" si="119"/>
        <v>https://media.mediathek-tanz-theater.de/iiif/2/nvt_img-i44-021.JP2</v>
      </c>
      <c r="AZ772" s="29" t="str">
        <f t="shared" si="114"/>
        <v>image/jp2</v>
      </c>
      <c r="BA772" s="29" t="str">
        <f t="shared" si="115"/>
        <v>presentation/iiif</v>
      </c>
      <c r="BB772" s="29" t="str">
        <f t="shared" si="116"/>
        <v>https://media.mediathek-tanz-theater.de/iiif/2/nvt_img-i44-021.JP2/full/100,/0/default.jpg</v>
      </c>
      <c r="BC772" s="29" t="str">
        <f t="shared" si="111"/>
        <v>image/jpeg</v>
      </c>
      <c r="BD772" s="29" t="str">
        <f t="shared" si="117"/>
        <v>presentation/thumbnail</v>
      </c>
    </row>
    <row r="773" spans="1:56" ht="12.75" customHeight="1">
      <c r="A773" s="29">
        <v>1</v>
      </c>
      <c r="B773" s="29">
        <v>0</v>
      </c>
      <c r="C773" s="29" t="s">
        <v>6587</v>
      </c>
      <c r="D773" s="29"/>
      <c r="E773" s="29"/>
      <c r="F773" s="308" t="s">
        <v>24491</v>
      </c>
      <c r="G773" s="29"/>
      <c r="H773" s="29"/>
      <c r="I773" s="402" t="s">
        <v>4446</v>
      </c>
      <c r="K773" s="29"/>
      <c r="L773" s="29"/>
      <c r="M773" s="29"/>
      <c r="N773" s="29" t="s">
        <v>1448</v>
      </c>
      <c r="O773" s="29"/>
      <c r="P773" s="25"/>
      <c r="Q773" s="25"/>
      <c r="R773" s="29" t="s">
        <v>6573</v>
      </c>
      <c r="S773" s="29" t="s">
        <v>6575</v>
      </c>
      <c r="T773" s="29" t="s">
        <v>1483</v>
      </c>
      <c r="U773" t="s">
        <v>6769</v>
      </c>
      <c r="V773" t="s">
        <v>5943</v>
      </c>
      <c r="W773" s="29"/>
      <c r="X773" s="349"/>
      <c r="Y773" s="29" t="s">
        <v>1309</v>
      </c>
      <c r="Z773" s="29" t="s">
        <v>1218</v>
      </c>
      <c r="AA773" s="29" t="s">
        <v>1170</v>
      </c>
      <c r="AB773" s="29"/>
      <c r="AC773" s="29"/>
      <c r="AD773" s="29"/>
      <c r="AE773" s="29" t="s">
        <v>2575</v>
      </c>
      <c r="AG773" s="38">
        <v>1</v>
      </c>
      <c r="AH773" s="38" t="s">
        <v>5945</v>
      </c>
      <c r="AI773" s="38" t="s">
        <v>4440</v>
      </c>
      <c r="AJ773" s="38" t="s">
        <v>6555</v>
      </c>
      <c r="AK773" s="38" t="s">
        <v>72</v>
      </c>
      <c r="AL773" s="301" t="s">
        <v>6552</v>
      </c>
      <c r="AR773" s="29" t="str">
        <f t="shared" si="118"/>
        <v>1</v>
      </c>
      <c r="AS773" s="29">
        <f t="shared" si="112"/>
        <v>0</v>
      </c>
      <c r="AT773" s="29">
        <v>0</v>
      </c>
      <c r="AW773" s="29" t="str">
        <f t="shared" si="120"/>
        <v/>
      </c>
      <c r="AX773" s="29" t="str">
        <f t="shared" si="113"/>
        <v/>
      </c>
      <c r="AY773" s="29" t="str">
        <f t="shared" si="119"/>
        <v>https://media.mediathek-tanz-theater.de/iiif/2/nvt_img-i44-022.JP2</v>
      </c>
      <c r="AZ773" s="29" t="str">
        <f t="shared" si="114"/>
        <v>image/jp2</v>
      </c>
      <c r="BA773" s="29" t="str">
        <f t="shared" si="115"/>
        <v>presentation/iiif</v>
      </c>
      <c r="BB773" s="29" t="str">
        <f t="shared" si="116"/>
        <v>https://media.mediathek-tanz-theater.de/iiif/2/nvt_img-i44-022.JP2/full/100,/0/default.jpg</v>
      </c>
      <c r="BC773" s="29" t="str">
        <f t="shared" ref="BC773:BC836" si="121">IF(NOT(BB773=""),"image/jpeg","")</f>
        <v>image/jpeg</v>
      </c>
      <c r="BD773" s="29" t="str">
        <f t="shared" si="117"/>
        <v>presentation/thumbnail</v>
      </c>
    </row>
    <row r="774" spans="1:56" ht="12.75" customHeight="1">
      <c r="A774" s="29">
        <v>1</v>
      </c>
      <c r="B774" s="29">
        <v>0</v>
      </c>
      <c r="C774" s="29" t="s">
        <v>6588</v>
      </c>
      <c r="D774" s="29"/>
      <c r="E774" s="29"/>
      <c r="F774" s="308" t="s">
        <v>24491</v>
      </c>
      <c r="G774" s="29"/>
      <c r="H774" s="29"/>
      <c r="I774" s="402" t="s">
        <v>4446</v>
      </c>
      <c r="K774" s="29"/>
      <c r="L774" s="29"/>
      <c r="M774" s="29"/>
      <c r="N774" s="29" t="s">
        <v>1448</v>
      </c>
      <c r="O774" s="29"/>
      <c r="P774" s="25"/>
      <c r="Q774" s="25"/>
      <c r="R774" s="29" t="s">
        <v>6573</v>
      </c>
      <c r="S774" s="29" t="s">
        <v>6575</v>
      </c>
      <c r="T774" s="29" t="s">
        <v>1483</v>
      </c>
      <c r="U774" t="s">
        <v>22984</v>
      </c>
      <c r="V774" t="s">
        <v>5943</v>
      </c>
      <c r="W774" s="29"/>
      <c r="X774" s="349"/>
      <c r="Y774" s="29" t="s">
        <v>1309</v>
      </c>
      <c r="Z774" s="29" t="s">
        <v>1218</v>
      </c>
      <c r="AA774" s="29" t="s">
        <v>1170</v>
      </c>
      <c r="AB774" s="29"/>
      <c r="AC774" s="29"/>
      <c r="AD774" s="29"/>
      <c r="AE774" s="29" t="s">
        <v>2575</v>
      </c>
      <c r="AG774" s="38">
        <v>1</v>
      </c>
      <c r="AH774" s="38" t="s">
        <v>5945</v>
      </c>
      <c r="AI774" s="38" t="s">
        <v>4440</v>
      </c>
      <c r="AJ774" s="38" t="s">
        <v>6555</v>
      </c>
      <c r="AK774" s="38" t="s">
        <v>72</v>
      </c>
      <c r="AL774" s="301" t="s">
        <v>6552</v>
      </c>
      <c r="AR774" s="29" t="str">
        <f t="shared" si="118"/>
        <v>1</v>
      </c>
      <c r="AS774" s="29">
        <f t="shared" ref="AS774:AS837" si="122">AT774</f>
        <v>0</v>
      </c>
      <c r="AT774" s="29">
        <v>0</v>
      </c>
      <c r="AW774" s="29" t="str">
        <f t="shared" si="120"/>
        <v/>
      </c>
      <c r="AX774" s="29" t="str">
        <f t="shared" ref="AX774:AX837" si="123">IF(NOT(AV774=""),"archival/master","")</f>
        <v/>
      </c>
      <c r="AY774" s="29" t="str">
        <f t="shared" si="119"/>
        <v>https://media.mediathek-tanz-theater.de/iiif/2/nvt_img-i44-023.JP2</v>
      </c>
      <c r="AZ774" s="29" t="str">
        <f t="shared" ref="AZ774:AZ837" si="124">IF(NOT(AY774=""),"image/jp2","")</f>
        <v>image/jp2</v>
      </c>
      <c r="BA774" s="29" t="str">
        <f t="shared" ref="BA774:BA837" si="125">IF(NOT(AY774=""),"presentation/iiif","")</f>
        <v>presentation/iiif</v>
      </c>
      <c r="BB774" s="29" t="str">
        <f t="shared" ref="BB774:BB837" si="126">"https://media.mediathek-tanz-theater.de/iiif/2/nvt_"&amp;C774&amp;".JP2/full/100,/0/default.jpg"</f>
        <v>https://media.mediathek-tanz-theater.de/iiif/2/nvt_img-i44-023.JP2/full/100,/0/default.jpg</v>
      </c>
      <c r="BC774" s="29" t="str">
        <f t="shared" si="121"/>
        <v>image/jpeg</v>
      </c>
      <c r="BD774" s="29" t="str">
        <f t="shared" ref="BD774:BD837" si="127">IF(NOT(BB774=""),"presentation/thumbnail","")</f>
        <v>presentation/thumbnail</v>
      </c>
    </row>
    <row r="775" spans="1:56" ht="12.75" customHeight="1">
      <c r="A775" s="29">
        <v>1</v>
      </c>
      <c r="B775" s="29">
        <v>0</v>
      </c>
      <c r="C775" s="29" t="s">
        <v>6589</v>
      </c>
      <c r="D775" s="29"/>
      <c r="E775" s="29"/>
      <c r="F775" s="308" t="s">
        <v>24491</v>
      </c>
      <c r="G775" s="29"/>
      <c r="H775" s="29"/>
      <c r="I775" s="402" t="s">
        <v>4446</v>
      </c>
      <c r="K775" s="29"/>
      <c r="L775" s="29"/>
      <c r="M775" s="29"/>
      <c r="N775" s="29" t="s">
        <v>1448</v>
      </c>
      <c r="O775" s="29"/>
      <c r="P775" s="25"/>
      <c r="Q775" s="25"/>
      <c r="R775" s="29" t="s">
        <v>6573</v>
      </c>
      <c r="S775" s="29" t="s">
        <v>6590</v>
      </c>
      <c r="T775" s="29" t="s">
        <v>1483</v>
      </c>
      <c r="U775" t="s">
        <v>22703</v>
      </c>
      <c r="V775" t="s">
        <v>5943</v>
      </c>
      <c r="W775" s="29"/>
      <c r="X775" s="349"/>
      <c r="Y775" s="29" t="s">
        <v>1309</v>
      </c>
      <c r="Z775" s="29" t="s">
        <v>1218</v>
      </c>
      <c r="AA775" s="29" t="s">
        <v>1170</v>
      </c>
      <c r="AB775" s="29"/>
      <c r="AC775" s="29"/>
      <c r="AD775" s="29"/>
      <c r="AE775" s="29" t="s">
        <v>2575</v>
      </c>
      <c r="AG775" s="38">
        <v>1</v>
      </c>
      <c r="AH775" s="38" t="s">
        <v>5945</v>
      </c>
      <c r="AI775" s="38" t="s">
        <v>4440</v>
      </c>
      <c r="AJ775" s="38" t="s">
        <v>6555</v>
      </c>
      <c r="AK775" s="38" t="s">
        <v>72</v>
      </c>
      <c r="AL775" s="301" t="s">
        <v>6552</v>
      </c>
      <c r="AR775" s="29" t="str">
        <f t="shared" ref="AR775:AR838" si="128">IF(OR(I775="Negativmappe",I775="Negativstreifen",I775="Diapositivfilm",I775="Fotomappe;(POSITIVE)",AND(I775="Kostümfotografie",NOT(AE775="DT")),AND(I775="Fotografie",NOT(AE775="DT")),AND(I775="Porträtfotografie",NOT(AE775="DT")),AND(I775="Fotodokumentation",NOT(AE775="DT")),AND(I775="Bühnenbildfotografie",NOT(AE775="DT"))),"1","0")</f>
        <v>1</v>
      </c>
      <c r="AS775" s="29">
        <f t="shared" si="122"/>
        <v>0</v>
      </c>
      <c r="AT775" s="29">
        <v>0</v>
      </c>
      <c r="AW775" s="29" t="str">
        <f t="shared" si="120"/>
        <v/>
      </c>
      <c r="AX775" s="29" t="str">
        <f t="shared" si="123"/>
        <v/>
      </c>
      <c r="AY775" s="29" t="str">
        <f t="shared" ref="AY775:AY838" si="129">"https://media.mediathek-tanz-theater.de/iiif/2/nvt_"&amp;C775&amp;".JP2"</f>
        <v>https://media.mediathek-tanz-theater.de/iiif/2/nvt_img-i44-024.JP2</v>
      </c>
      <c r="AZ775" s="29" t="str">
        <f t="shared" si="124"/>
        <v>image/jp2</v>
      </c>
      <c r="BA775" s="29" t="str">
        <f t="shared" si="125"/>
        <v>presentation/iiif</v>
      </c>
      <c r="BB775" s="29" t="str">
        <f t="shared" si="126"/>
        <v>https://media.mediathek-tanz-theater.de/iiif/2/nvt_img-i44-024.JP2/full/100,/0/default.jpg</v>
      </c>
      <c r="BC775" s="29" t="str">
        <f t="shared" si="121"/>
        <v>image/jpeg</v>
      </c>
      <c r="BD775" s="29" t="str">
        <f t="shared" si="127"/>
        <v>presentation/thumbnail</v>
      </c>
    </row>
    <row r="776" spans="1:56" ht="12.75" customHeight="1">
      <c r="A776" s="29">
        <v>1</v>
      </c>
      <c r="B776" s="29">
        <v>0</v>
      </c>
      <c r="C776" s="29" t="s">
        <v>6591</v>
      </c>
      <c r="D776" s="29"/>
      <c r="E776" s="29"/>
      <c r="F776" s="308" t="s">
        <v>24491</v>
      </c>
      <c r="G776" s="29"/>
      <c r="H776" s="29"/>
      <c r="I776" s="402" t="s">
        <v>4446</v>
      </c>
      <c r="K776" s="29"/>
      <c r="L776" s="29"/>
      <c r="M776" s="29"/>
      <c r="N776" s="29" t="s">
        <v>1448</v>
      </c>
      <c r="O776" s="29"/>
      <c r="P776" s="25"/>
      <c r="Q776" s="25"/>
      <c r="R776" s="29" t="s">
        <v>6573</v>
      </c>
      <c r="S776" s="29" t="s">
        <v>6592</v>
      </c>
      <c r="T776" s="29" t="s">
        <v>1483</v>
      </c>
      <c r="U776" t="s">
        <v>2860</v>
      </c>
      <c r="V776" t="s">
        <v>5943</v>
      </c>
      <c r="W776" s="29"/>
      <c r="X776" s="349"/>
      <c r="Y776" s="29" t="s">
        <v>1309</v>
      </c>
      <c r="Z776" s="29" t="s">
        <v>1218</v>
      </c>
      <c r="AA776" s="29" t="s">
        <v>1170</v>
      </c>
      <c r="AB776" s="29"/>
      <c r="AC776" s="29"/>
      <c r="AD776" s="29"/>
      <c r="AE776" s="29" t="s">
        <v>2575</v>
      </c>
      <c r="AG776" s="38">
        <v>1</v>
      </c>
      <c r="AH776" s="38" t="s">
        <v>5945</v>
      </c>
      <c r="AI776" s="38" t="s">
        <v>4440</v>
      </c>
      <c r="AJ776" s="38" t="s">
        <v>6555</v>
      </c>
      <c r="AK776" s="38" t="s">
        <v>72</v>
      </c>
      <c r="AL776" s="301" t="s">
        <v>6552</v>
      </c>
      <c r="AR776" s="29" t="str">
        <f t="shared" si="128"/>
        <v>1</v>
      </c>
      <c r="AS776" s="29">
        <f t="shared" si="122"/>
        <v>0</v>
      </c>
      <c r="AT776" s="29">
        <v>0</v>
      </c>
      <c r="AW776" s="29" t="str">
        <f t="shared" ref="AW776:AW839" si="130">IF(NOT(AV776=""),"image/tiff","")</f>
        <v/>
      </c>
      <c r="AX776" s="29" t="str">
        <f t="shared" si="123"/>
        <v/>
      </c>
      <c r="AY776" s="29" t="str">
        <f t="shared" si="129"/>
        <v>https://media.mediathek-tanz-theater.de/iiif/2/nvt_img-i44-025.JP2</v>
      </c>
      <c r="AZ776" s="29" t="str">
        <f t="shared" si="124"/>
        <v>image/jp2</v>
      </c>
      <c r="BA776" s="29" t="str">
        <f t="shared" si="125"/>
        <v>presentation/iiif</v>
      </c>
      <c r="BB776" s="29" t="str">
        <f t="shared" si="126"/>
        <v>https://media.mediathek-tanz-theater.de/iiif/2/nvt_img-i44-025.JP2/full/100,/0/default.jpg</v>
      </c>
      <c r="BC776" s="29" t="str">
        <f t="shared" si="121"/>
        <v>image/jpeg</v>
      </c>
      <c r="BD776" s="29" t="str">
        <f t="shared" si="127"/>
        <v>presentation/thumbnail</v>
      </c>
    </row>
    <row r="777" spans="1:56" ht="12.75" customHeight="1">
      <c r="A777" s="29">
        <v>1</v>
      </c>
      <c r="B777" s="29">
        <v>0</v>
      </c>
      <c r="C777" s="29" t="s">
        <v>6593</v>
      </c>
      <c r="D777" s="29"/>
      <c r="E777" s="29"/>
      <c r="F777" s="308" t="s">
        <v>24491</v>
      </c>
      <c r="G777" s="29"/>
      <c r="H777" s="29"/>
      <c r="I777" s="402" t="s">
        <v>4446</v>
      </c>
      <c r="K777" s="29"/>
      <c r="L777" s="29"/>
      <c r="M777" s="29"/>
      <c r="N777" s="29" t="s">
        <v>1448</v>
      </c>
      <c r="O777" s="29"/>
      <c r="P777" s="25"/>
      <c r="Q777" s="25"/>
      <c r="R777" s="29" t="s">
        <v>6573</v>
      </c>
      <c r="S777" s="29" t="s">
        <v>6590</v>
      </c>
      <c r="T777" s="29" t="s">
        <v>1483</v>
      </c>
      <c r="U777" t="s">
        <v>22984</v>
      </c>
      <c r="V777" t="s">
        <v>5943</v>
      </c>
      <c r="W777" s="29"/>
      <c r="X777" s="349"/>
      <c r="Y777" s="29" t="s">
        <v>1309</v>
      </c>
      <c r="Z777" s="29" t="s">
        <v>1218</v>
      </c>
      <c r="AA777" s="29" t="s">
        <v>1170</v>
      </c>
      <c r="AB777" s="29"/>
      <c r="AC777" s="29"/>
      <c r="AD777" s="29"/>
      <c r="AE777" s="29" t="s">
        <v>2575</v>
      </c>
      <c r="AG777" s="38">
        <v>1</v>
      </c>
      <c r="AH777" s="38" t="s">
        <v>5945</v>
      </c>
      <c r="AI777" s="38" t="s">
        <v>4440</v>
      </c>
      <c r="AJ777" s="38" t="s">
        <v>6555</v>
      </c>
      <c r="AK777" s="38" t="s">
        <v>72</v>
      </c>
      <c r="AL777" s="301" t="s">
        <v>6552</v>
      </c>
      <c r="AR777" s="29" t="str">
        <f t="shared" si="128"/>
        <v>1</v>
      </c>
      <c r="AS777" s="29">
        <f t="shared" si="122"/>
        <v>0</v>
      </c>
      <c r="AT777" s="29">
        <v>0</v>
      </c>
      <c r="AW777" s="29" t="str">
        <f t="shared" si="130"/>
        <v/>
      </c>
      <c r="AX777" s="29" t="str">
        <f t="shared" si="123"/>
        <v/>
      </c>
      <c r="AY777" s="29" t="str">
        <f t="shared" si="129"/>
        <v>https://media.mediathek-tanz-theater.de/iiif/2/nvt_img-i44-026.JP2</v>
      </c>
      <c r="AZ777" s="29" t="str">
        <f t="shared" si="124"/>
        <v>image/jp2</v>
      </c>
      <c r="BA777" s="29" t="str">
        <f t="shared" si="125"/>
        <v>presentation/iiif</v>
      </c>
      <c r="BB777" s="29" t="str">
        <f t="shared" si="126"/>
        <v>https://media.mediathek-tanz-theater.de/iiif/2/nvt_img-i44-026.JP2/full/100,/0/default.jpg</v>
      </c>
      <c r="BC777" s="29" t="str">
        <f t="shared" si="121"/>
        <v>image/jpeg</v>
      </c>
      <c r="BD777" s="29" t="str">
        <f t="shared" si="127"/>
        <v>presentation/thumbnail</v>
      </c>
    </row>
    <row r="778" spans="1:56" ht="12.75" customHeight="1">
      <c r="A778" s="29">
        <v>1</v>
      </c>
      <c r="B778" s="29">
        <v>0</v>
      </c>
      <c r="C778" s="29" t="s">
        <v>6594</v>
      </c>
      <c r="D778" s="29"/>
      <c r="E778" s="29"/>
      <c r="F778" s="308" t="s">
        <v>24491</v>
      </c>
      <c r="G778" s="29"/>
      <c r="H778" s="29"/>
      <c r="I778" s="402" t="s">
        <v>4446</v>
      </c>
      <c r="K778" s="29"/>
      <c r="L778" s="29"/>
      <c r="M778" s="29"/>
      <c r="N778" s="29" t="s">
        <v>1448</v>
      </c>
      <c r="O778" s="29"/>
      <c r="P778" s="25"/>
      <c r="Q778" s="25"/>
      <c r="R778" s="29" t="s">
        <v>6573</v>
      </c>
      <c r="S778" s="29" t="s">
        <v>6595</v>
      </c>
      <c r="T778" s="29" t="s">
        <v>1483</v>
      </c>
      <c r="U778" t="s">
        <v>3141</v>
      </c>
      <c r="V778" t="s">
        <v>5943</v>
      </c>
      <c r="W778" s="29"/>
      <c r="X778" s="349"/>
      <c r="Y778" s="29" t="s">
        <v>1309</v>
      </c>
      <c r="Z778" s="29" t="s">
        <v>1218</v>
      </c>
      <c r="AA778" s="29" t="s">
        <v>1170</v>
      </c>
      <c r="AB778" s="29"/>
      <c r="AC778" s="29"/>
      <c r="AD778" s="29"/>
      <c r="AE778" s="29" t="s">
        <v>2575</v>
      </c>
      <c r="AG778" s="38">
        <v>1</v>
      </c>
      <c r="AH778" s="38" t="s">
        <v>5945</v>
      </c>
      <c r="AI778" s="38" t="s">
        <v>4440</v>
      </c>
      <c r="AJ778" s="38" t="s">
        <v>6555</v>
      </c>
      <c r="AK778" s="38" t="s">
        <v>72</v>
      </c>
      <c r="AL778" s="301" t="s">
        <v>6552</v>
      </c>
      <c r="AR778" s="29" t="str">
        <f t="shared" si="128"/>
        <v>1</v>
      </c>
      <c r="AS778" s="29">
        <f t="shared" si="122"/>
        <v>0</v>
      </c>
      <c r="AT778" s="29">
        <v>0</v>
      </c>
      <c r="AW778" s="29" t="str">
        <f t="shared" si="130"/>
        <v/>
      </c>
      <c r="AX778" s="29" t="str">
        <f t="shared" si="123"/>
        <v/>
      </c>
      <c r="AY778" s="29" t="str">
        <f t="shared" si="129"/>
        <v>https://media.mediathek-tanz-theater.de/iiif/2/nvt_img-i44-027.JP2</v>
      </c>
      <c r="AZ778" s="29" t="str">
        <f t="shared" si="124"/>
        <v>image/jp2</v>
      </c>
      <c r="BA778" s="29" t="str">
        <f t="shared" si="125"/>
        <v>presentation/iiif</v>
      </c>
      <c r="BB778" s="29" t="str">
        <f t="shared" si="126"/>
        <v>https://media.mediathek-tanz-theater.de/iiif/2/nvt_img-i44-027.JP2/full/100,/0/default.jpg</v>
      </c>
      <c r="BC778" s="29" t="str">
        <f t="shared" si="121"/>
        <v>image/jpeg</v>
      </c>
      <c r="BD778" s="29" t="str">
        <f t="shared" si="127"/>
        <v>presentation/thumbnail</v>
      </c>
    </row>
    <row r="779" spans="1:56" ht="12.75" customHeight="1">
      <c r="A779" s="29">
        <v>1</v>
      </c>
      <c r="B779" s="29">
        <v>0</v>
      </c>
      <c r="C779" s="29" t="s">
        <v>6596</v>
      </c>
      <c r="D779" s="29"/>
      <c r="E779" s="29"/>
      <c r="F779" s="308" t="s">
        <v>24491</v>
      </c>
      <c r="G779" s="29"/>
      <c r="H779" s="29"/>
      <c r="I779" s="402" t="s">
        <v>4446</v>
      </c>
      <c r="K779" s="29"/>
      <c r="L779" s="29"/>
      <c r="M779" s="29"/>
      <c r="N779" s="29" t="s">
        <v>1448</v>
      </c>
      <c r="O779" s="29"/>
      <c r="P779" s="25"/>
      <c r="Q779" s="25"/>
      <c r="R779" s="29" t="s">
        <v>6573</v>
      </c>
      <c r="S779" s="29" t="s">
        <v>6590</v>
      </c>
      <c r="T779" s="29" t="s">
        <v>1483</v>
      </c>
      <c r="U779" t="s">
        <v>6776</v>
      </c>
      <c r="V779" t="s">
        <v>5943</v>
      </c>
      <c r="W779" s="29"/>
      <c r="X779" s="349"/>
      <c r="Y779" s="29" t="s">
        <v>1309</v>
      </c>
      <c r="Z779" s="29" t="s">
        <v>1218</v>
      </c>
      <c r="AA779" s="29" t="s">
        <v>1170</v>
      </c>
      <c r="AB779" s="29"/>
      <c r="AC779" s="29"/>
      <c r="AD779" s="29"/>
      <c r="AE779" s="29" t="s">
        <v>2575</v>
      </c>
      <c r="AG779" s="38">
        <v>1</v>
      </c>
      <c r="AH779" s="38" t="s">
        <v>5945</v>
      </c>
      <c r="AI779" s="38" t="s">
        <v>4440</v>
      </c>
      <c r="AJ779" s="38" t="s">
        <v>6555</v>
      </c>
      <c r="AK779" s="38" t="s">
        <v>72</v>
      </c>
      <c r="AL779" s="301" t="s">
        <v>6552</v>
      </c>
      <c r="AR779" s="29" t="str">
        <f t="shared" si="128"/>
        <v>1</v>
      </c>
      <c r="AS779" s="29">
        <f t="shared" si="122"/>
        <v>0</v>
      </c>
      <c r="AT779" s="29">
        <v>0</v>
      </c>
      <c r="AW779" s="29" t="str">
        <f t="shared" si="130"/>
        <v/>
      </c>
      <c r="AX779" s="29" t="str">
        <f t="shared" si="123"/>
        <v/>
      </c>
      <c r="AY779" s="29" t="str">
        <f t="shared" si="129"/>
        <v>https://media.mediathek-tanz-theater.de/iiif/2/nvt_img-i44-028.JP2</v>
      </c>
      <c r="AZ779" s="29" t="str">
        <f t="shared" si="124"/>
        <v>image/jp2</v>
      </c>
      <c r="BA779" s="29" t="str">
        <f t="shared" si="125"/>
        <v>presentation/iiif</v>
      </c>
      <c r="BB779" s="29" t="str">
        <f t="shared" si="126"/>
        <v>https://media.mediathek-tanz-theater.de/iiif/2/nvt_img-i44-028.JP2/full/100,/0/default.jpg</v>
      </c>
      <c r="BC779" s="29" t="str">
        <f t="shared" si="121"/>
        <v>image/jpeg</v>
      </c>
      <c r="BD779" s="29" t="str">
        <f t="shared" si="127"/>
        <v>presentation/thumbnail</v>
      </c>
    </row>
    <row r="780" spans="1:56" ht="12.75" customHeight="1">
      <c r="A780" s="29">
        <v>1</v>
      </c>
      <c r="B780" s="29">
        <v>0</v>
      </c>
      <c r="C780" s="29" t="s">
        <v>6597</v>
      </c>
      <c r="D780" s="29"/>
      <c r="E780" s="29"/>
      <c r="F780" s="308" t="s">
        <v>24491</v>
      </c>
      <c r="G780" s="29"/>
      <c r="H780" s="29"/>
      <c r="I780" s="402" t="s">
        <v>4446</v>
      </c>
      <c r="K780" s="29"/>
      <c r="L780" s="29"/>
      <c r="M780" s="29"/>
      <c r="N780" s="29" t="s">
        <v>1448</v>
      </c>
      <c r="O780" s="29"/>
      <c r="P780" s="25"/>
      <c r="Q780" s="25"/>
      <c r="R780" s="29" t="s">
        <v>6573</v>
      </c>
      <c r="S780" s="29" t="s">
        <v>6590</v>
      </c>
      <c r="T780" s="29" t="s">
        <v>1483</v>
      </c>
      <c r="U780"/>
      <c r="V780" t="s">
        <v>5943</v>
      </c>
      <c r="W780" s="29"/>
      <c r="X780" s="349"/>
      <c r="Y780" s="29" t="s">
        <v>1309</v>
      </c>
      <c r="Z780" s="29" t="s">
        <v>1218</v>
      </c>
      <c r="AA780" s="29" t="s">
        <v>1170</v>
      </c>
      <c r="AB780" s="29"/>
      <c r="AC780" s="29"/>
      <c r="AD780" s="29"/>
      <c r="AE780" s="29" t="s">
        <v>2575</v>
      </c>
      <c r="AG780" s="38">
        <v>1</v>
      </c>
      <c r="AH780" s="38" t="s">
        <v>5945</v>
      </c>
      <c r="AI780" s="38" t="s">
        <v>4440</v>
      </c>
      <c r="AJ780" s="38" t="s">
        <v>6555</v>
      </c>
      <c r="AK780" s="38" t="s">
        <v>72</v>
      </c>
      <c r="AL780" s="301" t="s">
        <v>6552</v>
      </c>
      <c r="AR780" s="29" t="str">
        <f t="shared" si="128"/>
        <v>1</v>
      </c>
      <c r="AS780" s="29">
        <f t="shared" si="122"/>
        <v>0</v>
      </c>
      <c r="AT780" s="29">
        <v>0</v>
      </c>
      <c r="AW780" s="29" t="str">
        <f t="shared" si="130"/>
        <v/>
      </c>
      <c r="AX780" s="29" t="str">
        <f t="shared" si="123"/>
        <v/>
      </c>
      <c r="AY780" s="29" t="str">
        <f t="shared" si="129"/>
        <v>https://media.mediathek-tanz-theater.de/iiif/2/nvt_img-i44-029.JP2</v>
      </c>
      <c r="AZ780" s="29" t="str">
        <f t="shared" si="124"/>
        <v>image/jp2</v>
      </c>
      <c r="BA780" s="29" t="str">
        <f t="shared" si="125"/>
        <v>presentation/iiif</v>
      </c>
      <c r="BB780" s="29" t="str">
        <f t="shared" si="126"/>
        <v>https://media.mediathek-tanz-theater.de/iiif/2/nvt_img-i44-029.JP2/full/100,/0/default.jpg</v>
      </c>
      <c r="BC780" s="29" t="str">
        <f t="shared" si="121"/>
        <v>image/jpeg</v>
      </c>
      <c r="BD780" s="29" t="str">
        <f t="shared" si="127"/>
        <v>presentation/thumbnail</v>
      </c>
    </row>
    <row r="781" spans="1:56" ht="12.75" customHeight="1">
      <c r="A781" s="29">
        <v>1</v>
      </c>
      <c r="B781" s="29">
        <v>0</v>
      </c>
      <c r="C781" s="29" t="s">
        <v>6598</v>
      </c>
      <c r="D781" s="29"/>
      <c r="E781" s="29"/>
      <c r="F781" s="308" t="s">
        <v>24491</v>
      </c>
      <c r="G781" s="29"/>
      <c r="H781" s="29"/>
      <c r="I781" s="402" t="s">
        <v>4446</v>
      </c>
      <c r="K781" s="29"/>
      <c r="L781" s="29"/>
      <c r="M781" s="29"/>
      <c r="N781" s="29" t="s">
        <v>1448</v>
      </c>
      <c r="O781" s="29"/>
      <c r="P781" s="25"/>
      <c r="Q781" s="25"/>
      <c r="R781" s="29" t="s">
        <v>6599</v>
      </c>
      <c r="S781" s="29" t="s">
        <v>6600</v>
      </c>
      <c r="T781" s="29" t="s">
        <v>1483</v>
      </c>
      <c r="U781" t="s">
        <v>6769</v>
      </c>
      <c r="V781" t="s">
        <v>5943</v>
      </c>
      <c r="W781" s="29"/>
      <c r="X781" s="349"/>
      <c r="Y781" s="29" t="s">
        <v>1309</v>
      </c>
      <c r="Z781" s="29" t="s">
        <v>1218</v>
      </c>
      <c r="AA781" s="29" t="s">
        <v>1170</v>
      </c>
      <c r="AB781" s="29"/>
      <c r="AC781" s="29"/>
      <c r="AD781" s="29"/>
      <c r="AE781" s="29" t="s">
        <v>2575</v>
      </c>
      <c r="AG781" s="38">
        <v>1</v>
      </c>
      <c r="AH781" s="38" t="s">
        <v>5945</v>
      </c>
      <c r="AI781" s="38" t="s">
        <v>4440</v>
      </c>
      <c r="AJ781" s="38" t="s">
        <v>6555</v>
      </c>
      <c r="AK781" s="38" t="s">
        <v>72</v>
      </c>
      <c r="AL781" s="301" t="s">
        <v>6552</v>
      </c>
      <c r="AR781" s="29" t="str">
        <f t="shared" si="128"/>
        <v>1</v>
      </c>
      <c r="AS781" s="29">
        <f t="shared" si="122"/>
        <v>0</v>
      </c>
      <c r="AT781" s="29">
        <v>0</v>
      </c>
      <c r="AW781" s="29" t="str">
        <f t="shared" si="130"/>
        <v/>
      </c>
      <c r="AX781" s="29" t="str">
        <f t="shared" si="123"/>
        <v/>
      </c>
      <c r="AY781" s="29" t="str">
        <f t="shared" si="129"/>
        <v>https://media.mediathek-tanz-theater.de/iiif/2/nvt_img-i44-030.JP2</v>
      </c>
      <c r="AZ781" s="29" t="str">
        <f t="shared" si="124"/>
        <v>image/jp2</v>
      </c>
      <c r="BA781" s="29" t="str">
        <f t="shared" si="125"/>
        <v>presentation/iiif</v>
      </c>
      <c r="BB781" s="29" t="str">
        <f t="shared" si="126"/>
        <v>https://media.mediathek-tanz-theater.de/iiif/2/nvt_img-i44-030.JP2/full/100,/0/default.jpg</v>
      </c>
      <c r="BC781" s="29" t="str">
        <f t="shared" si="121"/>
        <v>image/jpeg</v>
      </c>
      <c r="BD781" s="29" t="str">
        <f t="shared" si="127"/>
        <v>presentation/thumbnail</v>
      </c>
    </row>
    <row r="782" spans="1:56" ht="12.75" customHeight="1">
      <c r="A782" s="29">
        <v>1</v>
      </c>
      <c r="B782" s="29">
        <v>0</v>
      </c>
      <c r="C782" s="29" t="s">
        <v>6601</v>
      </c>
      <c r="D782" s="29"/>
      <c r="E782" s="29"/>
      <c r="F782" s="308" t="s">
        <v>24491</v>
      </c>
      <c r="G782" s="29"/>
      <c r="H782" s="29"/>
      <c r="I782" s="402" t="s">
        <v>4446</v>
      </c>
      <c r="K782" s="29"/>
      <c r="L782" s="29"/>
      <c r="M782" s="29"/>
      <c r="N782" s="29" t="s">
        <v>1448</v>
      </c>
      <c r="O782" s="29"/>
      <c r="P782" s="25"/>
      <c r="Q782" s="25"/>
      <c r="R782" s="29" t="s">
        <v>6602</v>
      </c>
      <c r="S782" s="29" t="s">
        <v>6603</v>
      </c>
      <c r="T782" s="29" t="s">
        <v>1483</v>
      </c>
      <c r="U782"/>
      <c r="V782" t="s">
        <v>5943</v>
      </c>
      <c r="W782" s="29"/>
      <c r="X782" s="349"/>
      <c r="Y782" s="29" t="s">
        <v>1309</v>
      </c>
      <c r="Z782" s="29" t="s">
        <v>1218</v>
      </c>
      <c r="AA782" s="29" t="s">
        <v>1170</v>
      </c>
      <c r="AB782" s="29"/>
      <c r="AC782" s="29"/>
      <c r="AD782" s="29"/>
      <c r="AE782" s="29" t="s">
        <v>2575</v>
      </c>
      <c r="AG782" s="38">
        <v>1</v>
      </c>
      <c r="AH782" s="38" t="s">
        <v>5945</v>
      </c>
      <c r="AI782" s="38" t="s">
        <v>4440</v>
      </c>
      <c r="AJ782" s="38" t="s">
        <v>6555</v>
      </c>
      <c r="AK782" s="38" t="s">
        <v>72</v>
      </c>
      <c r="AL782" s="301" t="s">
        <v>6552</v>
      </c>
      <c r="AR782" s="29" t="str">
        <f t="shared" si="128"/>
        <v>1</v>
      </c>
      <c r="AS782" s="29">
        <f t="shared" si="122"/>
        <v>0</v>
      </c>
      <c r="AT782" s="29">
        <v>0</v>
      </c>
      <c r="AW782" s="29" t="str">
        <f t="shared" si="130"/>
        <v/>
      </c>
      <c r="AX782" s="29" t="str">
        <f t="shared" si="123"/>
        <v/>
      </c>
      <c r="AY782" s="29" t="str">
        <f t="shared" si="129"/>
        <v>https://media.mediathek-tanz-theater.de/iiif/2/nvt_img-i44-031.JP2</v>
      </c>
      <c r="AZ782" s="29" t="str">
        <f t="shared" si="124"/>
        <v>image/jp2</v>
      </c>
      <c r="BA782" s="29" t="str">
        <f t="shared" si="125"/>
        <v>presentation/iiif</v>
      </c>
      <c r="BB782" s="29" t="str">
        <f t="shared" si="126"/>
        <v>https://media.mediathek-tanz-theater.de/iiif/2/nvt_img-i44-031.JP2/full/100,/0/default.jpg</v>
      </c>
      <c r="BC782" s="29" t="str">
        <f t="shared" si="121"/>
        <v>image/jpeg</v>
      </c>
      <c r="BD782" s="29" t="str">
        <f t="shared" si="127"/>
        <v>presentation/thumbnail</v>
      </c>
    </row>
    <row r="783" spans="1:56" ht="12.75" customHeight="1">
      <c r="A783" s="29">
        <v>1</v>
      </c>
      <c r="B783" s="29">
        <v>0</v>
      </c>
      <c r="C783" s="29" t="s">
        <v>6604</v>
      </c>
      <c r="D783" s="29"/>
      <c r="E783" s="29"/>
      <c r="F783" s="308" t="s">
        <v>24491</v>
      </c>
      <c r="G783" s="29"/>
      <c r="H783" s="29"/>
      <c r="I783" s="402" t="s">
        <v>4446</v>
      </c>
      <c r="K783" s="29"/>
      <c r="L783" s="29"/>
      <c r="M783" s="29"/>
      <c r="N783" s="29" t="s">
        <v>1448</v>
      </c>
      <c r="O783" s="29"/>
      <c r="P783" s="25"/>
      <c r="Q783" s="25"/>
      <c r="R783" s="29" t="s">
        <v>6599</v>
      </c>
      <c r="S783" s="29" t="s">
        <v>6605</v>
      </c>
      <c r="T783" s="29" t="s">
        <v>1483</v>
      </c>
      <c r="U783"/>
      <c r="V783" t="s">
        <v>5943</v>
      </c>
      <c r="W783" s="29"/>
      <c r="X783" s="349"/>
      <c r="Y783" s="29" t="s">
        <v>1309</v>
      </c>
      <c r="Z783" s="29" t="s">
        <v>1218</v>
      </c>
      <c r="AA783" s="29" t="s">
        <v>1170</v>
      </c>
      <c r="AB783" s="29"/>
      <c r="AC783" s="29"/>
      <c r="AD783" s="29"/>
      <c r="AE783" s="29" t="s">
        <v>2575</v>
      </c>
      <c r="AG783" s="38">
        <v>1</v>
      </c>
      <c r="AH783" s="38" t="s">
        <v>5945</v>
      </c>
      <c r="AI783" s="38" t="s">
        <v>4440</v>
      </c>
      <c r="AJ783" s="38" t="s">
        <v>6555</v>
      </c>
      <c r="AK783" s="38" t="s">
        <v>72</v>
      </c>
      <c r="AL783" s="301" t="s">
        <v>6552</v>
      </c>
      <c r="AR783" s="29" t="str">
        <f t="shared" si="128"/>
        <v>1</v>
      </c>
      <c r="AS783" s="29">
        <f t="shared" si="122"/>
        <v>0</v>
      </c>
      <c r="AT783" s="29">
        <v>0</v>
      </c>
      <c r="AW783" s="29" t="str">
        <f t="shared" si="130"/>
        <v/>
      </c>
      <c r="AX783" s="29" t="str">
        <f t="shared" si="123"/>
        <v/>
      </c>
      <c r="AY783" s="29" t="str">
        <f t="shared" si="129"/>
        <v>https://media.mediathek-tanz-theater.de/iiif/2/nvt_img-i44-032.JP2</v>
      </c>
      <c r="AZ783" s="29" t="str">
        <f t="shared" si="124"/>
        <v>image/jp2</v>
      </c>
      <c r="BA783" s="29" t="str">
        <f t="shared" si="125"/>
        <v>presentation/iiif</v>
      </c>
      <c r="BB783" s="29" t="str">
        <f t="shared" si="126"/>
        <v>https://media.mediathek-tanz-theater.de/iiif/2/nvt_img-i44-032.JP2/full/100,/0/default.jpg</v>
      </c>
      <c r="BC783" s="29" t="str">
        <f t="shared" si="121"/>
        <v>image/jpeg</v>
      </c>
      <c r="BD783" s="29" t="str">
        <f t="shared" si="127"/>
        <v>presentation/thumbnail</v>
      </c>
    </row>
    <row r="784" spans="1:56" ht="12.75" customHeight="1">
      <c r="A784" s="29">
        <v>1</v>
      </c>
      <c r="B784" s="29">
        <v>0</v>
      </c>
      <c r="C784" s="29" t="s">
        <v>6606</v>
      </c>
      <c r="D784" s="29"/>
      <c r="E784" s="29"/>
      <c r="F784" s="308" t="s">
        <v>24491</v>
      </c>
      <c r="G784" s="29"/>
      <c r="H784" s="29"/>
      <c r="I784" s="402" t="s">
        <v>4446</v>
      </c>
      <c r="K784" s="29"/>
      <c r="L784" s="29"/>
      <c r="M784" s="29"/>
      <c r="N784" s="29" t="s">
        <v>1448</v>
      </c>
      <c r="O784" s="29"/>
      <c r="P784" s="25"/>
      <c r="Q784" s="25"/>
      <c r="R784" s="29" t="s">
        <v>6599</v>
      </c>
      <c r="S784" s="29" t="s">
        <v>6607</v>
      </c>
      <c r="T784" s="29" t="s">
        <v>1483</v>
      </c>
      <c r="U784"/>
      <c r="V784" t="s">
        <v>5943</v>
      </c>
      <c r="W784" s="29"/>
      <c r="X784" s="349"/>
      <c r="Y784" s="29" t="s">
        <v>1309</v>
      </c>
      <c r="Z784" s="29" t="s">
        <v>1218</v>
      </c>
      <c r="AA784" s="29" t="s">
        <v>1170</v>
      </c>
      <c r="AB784" s="29"/>
      <c r="AC784" s="29"/>
      <c r="AD784" s="29"/>
      <c r="AE784" s="29" t="s">
        <v>2575</v>
      </c>
      <c r="AG784" s="38">
        <v>1</v>
      </c>
      <c r="AH784" s="38" t="s">
        <v>5945</v>
      </c>
      <c r="AI784" s="38" t="s">
        <v>4440</v>
      </c>
      <c r="AJ784" s="38" t="s">
        <v>6555</v>
      </c>
      <c r="AK784" s="38" t="s">
        <v>72</v>
      </c>
      <c r="AL784" s="301" t="s">
        <v>6552</v>
      </c>
      <c r="AR784" s="29" t="str">
        <f t="shared" si="128"/>
        <v>1</v>
      </c>
      <c r="AS784" s="29">
        <f t="shared" si="122"/>
        <v>0</v>
      </c>
      <c r="AT784" s="29">
        <v>0</v>
      </c>
      <c r="AW784" s="29" t="str">
        <f t="shared" si="130"/>
        <v/>
      </c>
      <c r="AX784" s="29" t="str">
        <f t="shared" si="123"/>
        <v/>
      </c>
      <c r="AY784" s="29" t="str">
        <f t="shared" si="129"/>
        <v>https://media.mediathek-tanz-theater.de/iiif/2/nvt_img-i44-033.JP2</v>
      </c>
      <c r="AZ784" s="29" t="str">
        <f t="shared" si="124"/>
        <v>image/jp2</v>
      </c>
      <c r="BA784" s="29" t="str">
        <f t="shared" si="125"/>
        <v>presentation/iiif</v>
      </c>
      <c r="BB784" s="29" t="str">
        <f t="shared" si="126"/>
        <v>https://media.mediathek-tanz-theater.de/iiif/2/nvt_img-i44-033.JP2/full/100,/0/default.jpg</v>
      </c>
      <c r="BC784" s="29" t="str">
        <f t="shared" si="121"/>
        <v>image/jpeg</v>
      </c>
      <c r="BD784" s="29" t="str">
        <f t="shared" si="127"/>
        <v>presentation/thumbnail</v>
      </c>
    </row>
    <row r="785" spans="1:56" ht="12.75" customHeight="1">
      <c r="A785" s="29">
        <v>1</v>
      </c>
      <c r="B785" s="29">
        <v>0</v>
      </c>
      <c r="C785" s="29" t="s">
        <v>6608</v>
      </c>
      <c r="D785" s="29"/>
      <c r="E785" s="29"/>
      <c r="F785" s="308" t="s">
        <v>24491</v>
      </c>
      <c r="G785" s="29"/>
      <c r="H785" s="29"/>
      <c r="I785" s="402" t="s">
        <v>4446</v>
      </c>
      <c r="K785" s="29"/>
      <c r="L785" s="29"/>
      <c r="M785" s="29"/>
      <c r="N785" s="29" t="s">
        <v>1448</v>
      </c>
      <c r="O785" s="29"/>
      <c r="P785" s="25"/>
      <c r="Q785" s="25"/>
      <c r="R785" s="29" t="s">
        <v>6599</v>
      </c>
      <c r="S785" s="29" t="s">
        <v>6609</v>
      </c>
      <c r="T785" s="29" t="s">
        <v>1483</v>
      </c>
      <c r="U785"/>
      <c r="V785" t="s">
        <v>5943</v>
      </c>
      <c r="W785" s="29"/>
      <c r="X785" s="349"/>
      <c r="Y785" s="29" t="s">
        <v>1309</v>
      </c>
      <c r="Z785" s="29" t="s">
        <v>1218</v>
      </c>
      <c r="AA785" s="29" t="s">
        <v>1170</v>
      </c>
      <c r="AB785" s="29"/>
      <c r="AC785" s="29"/>
      <c r="AD785" s="29"/>
      <c r="AE785" s="29" t="s">
        <v>2575</v>
      </c>
      <c r="AG785" s="38">
        <v>1</v>
      </c>
      <c r="AH785" s="38" t="s">
        <v>5945</v>
      </c>
      <c r="AI785" s="38" t="s">
        <v>4440</v>
      </c>
      <c r="AJ785" s="38" t="s">
        <v>6555</v>
      </c>
      <c r="AK785" s="38" t="s">
        <v>72</v>
      </c>
      <c r="AL785" s="301" t="s">
        <v>6552</v>
      </c>
      <c r="AR785" s="29" t="str">
        <f t="shared" si="128"/>
        <v>1</v>
      </c>
      <c r="AS785" s="29">
        <f t="shared" si="122"/>
        <v>0</v>
      </c>
      <c r="AT785" s="29">
        <v>0</v>
      </c>
      <c r="AW785" s="29" t="str">
        <f t="shared" si="130"/>
        <v/>
      </c>
      <c r="AX785" s="29" t="str">
        <f t="shared" si="123"/>
        <v/>
      </c>
      <c r="AY785" s="29" t="str">
        <f t="shared" si="129"/>
        <v>https://media.mediathek-tanz-theater.de/iiif/2/nvt_img-i44-034.JP2</v>
      </c>
      <c r="AZ785" s="29" t="str">
        <f t="shared" si="124"/>
        <v>image/jp2</v>
      </c>
      <c r="BA785" s="29" t="str">
        <f t="shared" si="125"/>
        <v>presentation/iiif</v>
      </c>
      <c r="BB785" s="29" t="str">
        <f t="shared" si="126"/>
        <v>https://media.mediathek-tanz-theater.de/iiif/2/nvt_img-i44-034.JP2/full/100,/0/default.jpg</v>
      </c>
      <c r="BC785" s="29" t="str">
        <f t="shared" si="121"/>
        <v>image/jpeg</v>
      </c>
      <c r="BD785" s="29" t="str">
        <f t="shared" si="127"/>
        <v>presentation/thumbnail</v>
      </c>
    </row>
    <row r="786" spans="1:56" ht="12.75" customHeight="1">
      <c r="A786" s="29">
        <v>1</v>
      </c>
      <c r="B786" s="29">
        <v>0</v>
      </c>
      <c r="C786" s="29" t="s">
        <v>6610</v>
      </c>
      <c r="D786" s="29"/>
      <c r="E786" s="29"/>
      <c r="F786" s="308" t="s">
        <v>24491</v>
      </c>
      <c r="G786" s="29"/>
      <c r="H786" s="29"/>
      <c r="I786" s="402" t="s">
        <v>4446</v>
      </c>
      <c r="K786" s="29"/>
      <c r="L786" s="29"/>
      <c r="M786" s="29"/>
      <c r="N786" s="29" t="s">
        <v>1448</v>
      </c>
      <c r="O786" s="29"/>
      <c r="P786" s="25"/>
      <c r="Q786" s="25"/>
      <c r="R786" s="29" t="s">
        <v>6396</v>
      </c>
      <c r="S786" s="29" t="s">
        <v>6611</v>
      </c>
      <c r="T786" s="29" t="s">
        <v>1483</v>
      </c>
      <c r="U786"/>
      <c r="V786" t="s">
        <v>5943</v>
      </c>
      <c r="W786" s="29"/>
      <c r="X786" s="349"/>
      <c r="Y786" s="29" t="s">
        <v>1309</v>
      </c>
      <c r="Z786" s="29" t="s">
        <v>1218</v>
      </c>
      <c r="AA786" s="29" t="s">
        <v>1170</v>
      </c>
      <c r="AB786" s="29"/>
      <c r="AC786" s="29"/>
      <c r="AD786" s="29"/>
      <c r="AE786" s="29" t="s">
        <v>2575</v>
      </c>
      <c r="AG786" s="38">
        <v>1</v>
      </c>
      <c r="AH786" s="38" t="s">
        <v>5945</v>
      </c>
      <c r="AI786" s="38" t="s">
        <v>4440</v>
      </c>
      <c r="AJ786" s="38" t="s">
        <v>6555</v>
      </c>
      <c r="AK786" s="38" t="s">
        <v>72</v>
      </c>
      <c r="AL786" s="301" t="s">
        <v>6552</v>
      </c>
      <c r="AR786" s="29" t="str">
        <f t="shared" si="128"/>
        <v>1</v>
      </c>
      <c r="AS786" s="29">
        <f t="shared" si="122"/>
        <v>0</v>
      </c>
      <c r="AT786" s="29">
        <v>0</v>
      </c>
      <c r="AW786" s="29" t="str">
        <f t="shared" si="130"/>
        <v/>
      </c>
      <c r="AX786" s="29" t="str">
        <f t="shared" si="123"/>
        <v/>
      </c>
      <c r="AY786" s="29" t="str">
        <f t="shared" si="129"/>
        <v>https://media.mediathek-tanz-theater.de/iiif/2/nvt_img-i44-035.JP2</v>
      </c>
      <c r="AZ786" s="29" t="str">
        <f t="shared" si="124"/>
        <v>image/jp2</v>
      </c>
      <c r="BA786" s="29" t="str">
        <f t="shared" si="125"/>
        <v>presentation/iiif</v>
      </c>
      <c r="BB786" s="29" t="str">
        <f t="shared" si="126"/>
        <v>https://media.mediathek-tanz-theater.de/iiif/2/nvt_img-i44-035.JP2/full/100,/0/default.jpg</v>
      </c>
      <c r="BC786" s="29" t="str">
        <f t="shared" si="121"/>
        <v>image/jpeg</v>
      </c>
      <c r="BD786" s="29" t="str">
        <f t="shared" si="127"/>
        <v>presentation/thumbnail</v>
      </c>
    </row>
    <row r="787" spans="1:56" ht="12.75" customHeight="1">
      <c r="A787" s="29">
        <v>0</v>
      </c>
      <c r="B787" s="29">
        <v>0</v>
      </c>
      <c r="C787" s="29" t="s">
        <v>6612</v>
      </c>
      <c r="D787" s="29"/>
      <c r="E787" s="29"/>
      <c r="F787" s="308" t="s">
        <v>24491</v>
      </c>
      <c r="G787" s="29"/>
      <c r="H787" s="29"/>
      <c r="I787" s="402" t="s">
        <v>4446</v>
      </c>
      <c r="K787" s="29"/>
      <c r="L787" s="29"/>
      <c r="M787" s="29"/>
      <c r="N787" s="29" t="s">
        <v>1448</v>
      </c>
      <c r="O787" s="29"/>
      <c r="P787" s="25"/>
      <c r="Q787" s="25"/>
      <c r="R787" s="29" t="s">
        <v>6613</v>
      </c>
      <c r="S787" s="29" t="s">
        <v>6614</v>
      </c>
      <c r="T787" s="29" t="s">
        <v>1483</v>
      </c>
      <c r="U787" t="s">
        <v>2860</v>
      </c>
      <c r="V787" t="s">
        <v>5943</v>
      </c>
      <c r="W787" s="29"/>
      <c r="X787" s="349"/>
      <c r="Y787" s="29" t="s">
        <v>1309</v>
      </c>
      <c r="Z787" s="29" t="s">
        <v>1218</v>
      </c>
      <c r="AA787" s="29" t="s">
        <v>1170</v>
      </c>
      <c r="AB787" s="29"/>
      <c r="AC787" s="29" t="s">
        <v>6109</v>
      </c>
      <c r="AD787" s="29"/>
      <c r="AE787" s="29" t="s">
        <v>2575</v>
      </c>
      <c r="AG787" s="38">
        <v>1</v>
      </c>
      <c r="AH787" s="38" t="s">
        <v>5945</v>
      </c>
      <c r="AI787" s="38" t="s">
        <v>4440</v>
      </c>
      <c r="AJ787" s="38" t="s">
        <v>5946</v>
      </c>
      <c r="AK787" s="38" t="s">
        <v>72</v>
      </c>
      <c r="AL787" s="301" t="s">
        <v>6615</v>
      </c>
      <c r="AR787" s="29" t="str">
        <f t="shared" si="128"/>
        <v>1</v>
      </c>
      <c r="AS787" s="29">
        <f t="shared" si="122"/>
        <v>0</v>
      </c>
      <c r="AT787" s="29">
        <v>0</v>
      </c>
      <c r="AW787" s="29" t="str">
        <f t="shared" si="130"/>
        <v/>
      </c>
      <c r="AX787" s="29" t="str">
        <f t="shared" si="123"/>
        <v/>
      </c>
      <c r="AY787" s="29" t="str">
        <f t="shared" si="129"/>
        <v>https://media.mediathek-tanz-theater.de/iiif/2/nvt_img-i45-001.JP2</v>
      </c>
      <c r="AZ787" s="29" t="str">
        <f t="shared" si="124"/>
        <v>image/jp2</v>
      </c>
      <c r="BA787" s="29" t="str">
        <f t="shared" si="125"/>
        <v>presentation/iiif</v>
      </c>
      <c r="BB787" s="29" t="str">
        <f t="shared" si="126"/>
        <v>https://media.mediathek-tanz-theater.de/iiif/2/nvt_img-i45-001.JP2/full/100,/0/default.jpg</v>
      </c>
      <c r="BC787" s="29" t="str">
        <f t="shared" si="121"/>
        <v>image/jpeg</v>
      </c>
      <c r="BD787" s="29" t="str">
        <f t="shared" si="127"/>
        <v>presentation/thumbnail</v>
      </c>
    </row>
    <row r="788" spans="1:56" ht="12.75" customHeight="1">
      <c r="A788" s="29">
        <v>0</v>
      </c>
      <c r="B788" s="29">
        <v>0</v>
      </c>
      <c r="C788" s="29" t="s">
        <v>6616</v>
      </c>
      <c r="D788" s="29"/>
      <c r="E788" s="29"/>
      <c r="F788" s="308" t="s">
        <v>24491</v>
      </c>
      <c r="G788" s="29"/>
      <c r="H788" s="29"/>
      <c r="I788" s="402" t="s">
        <v>4446</v>
      </c>
      <c r="K788" s="29"/>
      <c r="L788" s="29"/>
      <c r="M788" s="29"/>
      <c r="N788" s="29" t="s">
        <v>1448</v>
      </c>
      <c r="O788" s="29"/>
      <c r="P788" s="25"/>
      <c r="Q788" s="25"/>
      <c r="R788" s="29" t="s">
        <v>6613</v>
      </c>
      <c r="S788" s="29" t="s">
        <v>6617</v>
      </c>
      <c r="T788" s="29" t="s">
        <v>1483</v>
      </c>
      <c r="U788" t="s">
        <v>2860</v>
      </c>
      <c r="V788" t="s">
        <v>5943</v>
      </c>
      <c r="W788" s="29"/>
      <c r="X788" s="349"/>
      <c r="Y788" s="29" t="s">
        <v>1309</v>
      </c>
      <c r="Z788" s="29" t="s">
        <v>1218</v>
      </c>
      <c r="AA788" s="29" t="s">
        <v>1170</v>
      </c>
      <c r="AB788" s="29"/>
      <c r="AC788" s="29" t="s">
        <v>6109</v>
      </c>
      <c r="AD788" s="29"/>
      <c r="AE788" s="29" t="s">
        <v>2575</v>
      </c>
      <c r="AG788" s="38">
        <v>1</v>
      </c>
      <c r="AH788" s="38" t="s">
        <v>5945</v>
      </c>
      <c r="AI788" s="38" t="s">
        <v>4440</v>
      </c>
      <c r="AJ788" s="38" t="s">
        <v>5946</v>
      </c>
      <c r="AK788" s="38" t="s">
        <v>72</v>
      </c>
      <c r="AL788" s="301" t="s">
        <v>6615</v>
      </c>
      <c r="AR788" s="29" t="str">
        <f t="shared" si="128"/>
        <v>1</v>
      </c>
      <c r="AS788" s="29">
        <f t="shared" si="122"/>
        <v>0</v>
      </c>
      <c r="AT788" s="29">
        <v>0</v>
      </c>
      <c r="AW788" s="29" t="str">
        <f t="shared" si="130"/>
        <v/>
      </c>
      <c r="AX788" s="29" t="str">
        <f t="shared" si="123"/>
        <v/>
      </c>
      <c r="AY788" s="29" t="str">
        <f t="shared" si="129"/>
        <v>https://media.mediathek-tanz-theater.de/iiif/2/nvt_img-i45-002.JP2</v>
      </c>
      <c r="AZ788" s="29" t="str">
        <f t="shared" si="124"/>
        <v>image/jp2</v>
      </c>
      <c r="BA788" s="29" t="str">
        <f t="shared" si="125"/>
        <v>presentation/iiif</v>
      </c>
      <c r="BB788" s="29" t="str">
        <f t="shared" si="126"/>
        <v>https://media.mediathek-tanz-theater.de/iiif/2/nvt_img-i45-002.JP2/full/100,/0/default.jpg</v>
      </c>
      <c r="BC788" s="29" t="str">
        <f t="shared" si="121"/>
        <v>image/jpeg</v>
      </c>
      <c r="BD788" s="29" t="str">
        <f t="shared" si="127"/>
        <v>presentation/thumbnail</v>
      </c>
    </row>
    <row r="789" spans="1:56" ht="12.75" customHeight="1">
      <c r="A789" s="29">
        <v>0</v>
      </c>
      <c r="B789" s="29">
        <v>0</v>
      </c>
      <c r="C789" s="29" t="s">
        <v>6618</v>
      </c>
      <c r="D789" s="29"/>
      <c r="E789" s="29"/>
      <c r="F789" s="308" t="s">
        <v>24491</v>
      </c>
      <c r="G789" s="29"/>
      <c r="H789" s="29"/>
      <c r="I789" s="402" t="s">
        <v>4446</v>
      </c>
      <c r="K789" s="29"/>
      <c r="L789" s="29"/>
      <c r="M789" s="29" t="s">
        <v>6619</v>
      </c>
      <c r="N789" s="29" t="s">
        <v>1448</v>
      </c>
      <c r="O789" s="29"/>
      <c r="P789" s="25"/>
      <c r="Q789" s="25"/>
      <c r="R789" s="29" t="s">
        <v>6613</v>
      </c>
      <c r="S789" s="29" t="s">
        <v>6620</v>
      </c>
      <c r="T789" s="29" t="s">
        <v>1483</v>
      </c>
      <c r="U789" t="s">
        <v>6621</v>
      </c>
      <c r="V789" t="s">
        <v>5943</v>
      </c>
      <c r="W789" s="29"/>
      <c r="X789" s="349"/>
      <c r="Y789" s="29" t="s">
        <v>1309</v>
      </c>
      <c r="Z789" s="29" t="s">
        <v>1218</v>
      </c>
      <c r="AA789" s="29" t="s">
        <v>1170</v>
      </c>
      <c r="AB789" s="29"/>
      <c r="AC789" s="29" t="s">
        <v>6109</v>
      </c>
      <c r="AD789" s="29"/>
      <c r="AE789" s="29" t="s">
        <v>2575</v>
      </c>
      <c r="AG789" s="38">
        <v>1</v>
      </c>
      <c r="AH789" s="38" t="s">
        <v>5945</v>
      </c>
      <c r="AI789" s="38" t="s">
        <v>4440</v>
      </c>
      <c r="AJ789" s="38" t="s">
        <v>5946</v>
      </c>
      <c r="AK789" s="38" t="s">
        <v>72</v>
      </c>
      <c r="AL789" s="301" t="s">
        <v>6615</v>
      </c>
      <c r="AR789" s="29" t="str">
        <f t="shared" si="128"/>
        <v>1</v>
      </c>
      <c r="AS789" s="29">
        <f t="shared" si="122"/>
        <v>0</v>
      </c>
      <c r="AT789" s="29">
        <v>0</v>
      </c>
      <c r="AW789" s="29" t="str">
        <f t="shared" si="130"/>
        <v/>
      </c>
      <c r="AX789" s="29" t="str">
        <f t="shared" si="123"/>
        <v/>
      </c>
      <c r="AY789" s="29" t="str">
        <f t="shared" si="129"/>
        <v>https://media.mediathek-tanz-theater.de/iiif/2/nvt_img-i45-003.JP2</v>
      </c>
      <c r="AZ789" s="29" t="str">
        <f t="shared" si="124"/>
        <v>image/jp2</v>
      </c>
      <c r="BA789" s="29" t="str">
        <f t="shared" si="125"/>
        <v>presentation/iiif</v>
      </c>
      <c r="BB789" s="29" t="str">
        <f t="shared" si="126"/>
        <v>https://media.mediathek-tanz-theater.de/iiif/2/nvt_img-i45-003.JP2/full/100,/0/default.jpg</v>
      </c>
      <c r="BC789" s="29" t="str">
        <f t="shared" si="121"/>
        <v>image/jpeg</v>
      </c>
      <c r="BD789" s="29" t="str">
        <f t="shared" si="127"/>
        <v>presentation/thumbnail</v>
      </c>
    </row>
    <row r="790" spans="1:56" ht="12.75" customHeight="1">
      <c r="A790" s="29">
        <v>0</v>
      </c>
      <c r="B790" s="29">
        <v>0</v>
      </c>
      <c r="C790" s="29" t="s">
        <v>6622</v>
      </c>
      <c r="D790" s="29"/>
      <c r="E790" s="29"/>
      <c r="F790" s="308" t="s">
        <v>24491</v>
      </c>
      <c r="G790" s="29"/>
      <c r="H790" s="29"/>
      <c r="I790" s="402" t="s">
        <v>4446</v>
      </c>
      <c r="K790" s="29"/>
      <c r="L790" s="29"/>
      <c r="M790" s="29"/>
      <c r="N790" s="29" t="s">
        <v>1448</v>
      </c>
      <c r="O790" s="29"/>
      <c r="P790" s="25"/>
      <c r="Q790" s="25"/>
      <c r="R790" s="29" t="s">
        <v>6613</v>
      </c>
      <c r="S790" s="29" t="s">
        <v>6623</v>
      </c>
      <c r="T790" s="29" t="s">
        <v>1483</v>
      </c>
      <c r="U790" t="s">
        <v>3141</v>
      </c>
      <c r="V790" t="s">
        <v>5943</v>
      </c>
      <c r="W790" s="29"/>
      <c r="X790" s="349"/>
      <c r="Y790" s="29" t="s">
        <v>1309</v>
      </c>
      <c r="Z790" s="29" t="s">
        <v>1218</v>
      </c>
      <c r="AA790" s="29" t="s">
        <v>1170</v>
      </c>
      <c r="AB790" s="29"/>
      <c r="AC790" s="29" t="s">
        <v>6109</v>
      </c>
      <c r="AD790" s="29"/>
      <c r="AE790" s="29" t="s">
        <v>2575</v>
      </c>
      <c r="AG790" s="38">
        <v>1</v>
      </c>
      <c r="AH790" s="38" t="s">
        <v>5945</v>
      </c>
      <c r="AI790" s="38" t="s">
        <v>4440</v>
      </c>
      <c r="AJ790" s="38" t="s">
        <v>5946</v>
      </c>
      <c r="AK790" s="38" t="s">
        <v>72</v>
      </c>
      <c r="AL790" s="301" t="s">
        <v>6615</v>
      </c>
      <c r="AR790" s="29" t="str">
        <f t="shared" si="128"/>
        <v>1</v>
      </c>
      <c r="AS790" s="29">
        <f t="shared" si="122"/>
        <v>0</v>
      </c>
      <c r="AT790" s="29">
        <v>0</v>
      </c>
      <c r="AW790" s="29" t="str">
        <f t="shared" si="130"/>
        <v/>
      </c>
      <c r="AX790" s="29" t="str">
        <f t="shared" si="123"/>
        <v/>
      </c>
      <c r="AY790" s="29" t="str">
        <f t="shared" si="129"/>
        <v>https://media.mediathek-tanz-theater.de/iiif/2/nvt_img-i45-004.JP2</v>
      </c>
      <c r="AZ790" s="29" t="str">
        <f t="shared" si="124"/>
        <v>image/jp2</v>
      </c>
      <c r="BA790" s="29" t="str">
        <f t="shared" si="125"/>
        <v>presentation/iiif</v>
      </c>
      <c r="BB790" s="29" t="str">
        <f t="shared" si="126"/>
        <v>https://media.mediathek-tanz-theater.de/iiif/2/nvt_img-i45-004.JP2/full/100,/0/default.jpg</v>
      </c>
      <c r="BC790" s="29" t="str">
        <f t="shared" si="121"/>
        <v>image/jpeg</v>
      </c>
      <c r="BD790" s="29" t="str">
        <f t="shared" si="127"/>
        <v>presentation/thumbnail</v>
      </c>
    </row>
    <row r="791" spans="1:56" ht="12.75" customHeight="1">
      <c r="A791" s="29">
        <v>0</v>
      </c>
      <c r="B791" s="29">
        <v>0</v>
      </c>
      <c r="C791" s="29" t="s">
        <v>6624</v>
      </c>
      <c r="D791" s="29"/>
      <c r="E791" s="29"/>
      <c r="F791" s="308" t="s">
        <v>24491</v>
      </c>
      <c r="G791" s="29"/>
      <c r="H791" s="29"/>
      <c r="I791" s="402" t="s">
        <v>4446</v>
      </c>
      <c r="K791" s="29"/>
      <c r="L791" s="29"/>
      <c r="M791" s="29" t="s">
        <v>6625</v>
      </c>
      <c r="N791" s="29" t="s">
        <v>1448</v>
      </c>
      <c r="O791" s="29"/>
      <c r="P791" s="25"/>
      <c r="Q791" s="25"/>
      <c r="R791" s="29" t="s">
        <v>6554</v>
      </c>
      <c r="S791" s="29" t="s">
        <v>6626</v>
      </c>
      <c r="T791" s="29" t="s">
        <v>1483</v>
      </c>
      <c r="U791" t="s">
        <v>2860</v>
      </c>
      <c r="V791" t="s">
        <v>5943</v>
      </c>
      <c r="W791" s="29"/>
      <c r="X791" s="349"/>
      <c r="Y791" s="29" t="s">
        <v>1309</v>
      </c>
      <c r="Z791" s="29" t="s">
        <v>1218</v>
      </c>
      <c r="AA791" s="29" t="s">
        <v>1170</v>
      </c>
      <c r="AB791" s="29"/>
      <c r="AC791" s="29" t="s">
        <v>6109</v>
      </c>
      <c r="AD791" s="29"/>
      <c r="AE791" s="29" t="s">
        <v>2575</v>
      </c>
      <c r="AG791" s="38">
        <v>1</v>
      </c>
      <c r="AH791" s="38" t="s">
        <v>5945</v>
      </c>
      <c r="AI791" s="38" t="s">
        <v>4440</v>
      </c>
      <c r="AJ791" s="38" t="s">
        <v>5946</v>
      </c>
      <c r="AK791" s="38" t="s">
        <v>72</v>
      </c>
      <c r="AL791" s="301" t="s">
        <v>6552</v>
      </c>
      <c r="AR791" s="29" t="str">
        <f t="shared" si="128"/>
        <v>1</v>
      </c>
      <c r="AS791" s="29">
        <f t="shared" si="122"/>
        <v>0</v>
      </c>
      <c r="AT791" s="29">
        <v>0</v>
      </c>
      <c r="AW791" s="29" t="str">
        <f t="shared" si="130"/>
        <v/>
      </c>
      <c r="AX791" s="29" t="str">
        <f t="shared" si="123"/>
        <v/>
      </c>
      <c r="AY791" s="29" t="str">
        <f t="shared" si="129"/>
        <v>https://media.mediathek-tanz-theater.de/iiif/2/nvt_img-i45-005.JP2</v>
      </c>
      <c r="AZ791" s="29" t="str">
        <f t="shared" si="124"/>
        <v>image/jp2</v>
      </c>
      <c r="BA791" s="29" t="str">
        <f t="shared" si="125"/>
        <v>presentation/iiif</v>
      </c>
      <c r="BB791" s="29" t="str">
        <f t="shared" si="126"/>
        <v>https://media.mediathek-tanz-theater.de/iiif/2/nvt_img-i45-005.JP2/full/100,/0/default.jpg</v>
      </c>
      <c r="BC791" s="29" t="str">
        <f t="shared" si="121"/>
        <v>image/jpeg</v>
      </c>
      <c r="BD791" s="29" t="str">
        <f t="shared" si="127"/>
        <v>presentation/thumbnail</v>
      </c>
    </row>
    <row r="792" spans="1:56" ht="12.75" customHeight="1">
      <c r="A792" s="29">
        <v>0</v>
      </c>
      <c r="B792" s="29">
        <v>0</v>
      </c>
      <c r="C792" s="29" t="s">
        <v>6627</v>
      </c>
      <c r="D792" s="29"/>
      <c r="E792" s="29"/>
      <c r="F792" s="308" t="s">
        <v>24491</v>
      </c>
      <c r="G792" s="29"/>
      <c r="H792" s="29"/>
      <c r="I792" s="402" t="s">
        <v>4446</v>
      </c>
      <c r="K792" s="29"/>
      <c r="L792" s="29"/>
      <c r="M792" s="29"/>
      <c r="N792" s="29" t="s">
        <v>1448</v>
      </c>
      <c r="O792" s="29"/>
      <c r="P792" s="25"/>
      <c r="Q792" s="25"/>
      <c r="R792" s="29" t="s">
        <v>6613</v>
      </c>
      <c r="S792" s="29" t="s">
        <v>6628</v>
      </c>
      <c r="T792" s="29" t="s">
        <v>1483</v>
      </c>
      <c r="U792"/>
      <c r="V792" t="s">
        <v>5943</v>
      </c>
      <c r="W792" s="29"/>
      <c r="X792" s="349"/>
      <c r="Y792" s="29" t="s">
        <v>1309</v>
      </c>
      <c r="Z792" s="29" t="s">
        <v>1218</v>
      </c>
      <c r="AA792" s="29" t="s">
        <v>1170</v>
      </c>
      <c r="AB792" s="29"/>
      <c r="AC792" s="29" t="s">
        <v>6109</v>
      </c>
      <c r="AD792" s="29"/>
      <c r="AE792" s="29" t="s">
        <v>2575</v>
      </c>
      <c r="AG792" s="38">
        <v>1</v>
      </c>
      <c r="AH792" s="38" t="s">
        <v>5945</v>
      </c>
      <c r="AI792" s="38" t="s">
        <v>4440</v>
      </c>
      <c r="AJ792" s="38" t="s">
        <v>5946</v>
      </c>
      <c r="AK792" s="38" t="s">
        <v>72</v>
      </c>
      <c r="AL792" s="301" t="s">
        <v>6615</v>
      </c>
      <c r="AR792" s="29" t="str">
        <f t="shared" si="128"/>
        <v>1</v>
      </c>
      <c r="AS792" s="29">
        <f t="shared" si="122"/>
        <v>0</v>
      </c>
      <c r="AT792" s="29">
        <v>0</v>
      </c>
      <c r="AW792" s="29" t="str">
        <f t="shared" si="130"/>
        <v/>
      </c>
      <c r="AX792" s="29" t="str">
        <f t="shared" si="123"/>
        <v/>
      </c>
      <c r="AY792" s="29" t="str">
        <f t="shared" si="129"/>
        <v>https://media.mediathek-tanz-theater.de/iiif/2/nvt_img-i45-006.JP2</v>
      </c>
      <c r="AZ792" s="29" t="str">
        <f t="shared" si="124"/>
        <v>image/jp2</v>
      </c>
      <c r="BA792" s="29" t="str">
        <f t="shared" si="125"/>
        <v>presentation/iiif</v>
      </c>
      <c r="BB792" s="29" t="str">
        <f t="shared" si="126"/>
        <v>https://media.mediathek-tanz-theater.de/iiif/2/nvt_img-i45-006.JP2/full/100,/0/default.jpg</v>
      </c>
      <c r="BC792" s="29" t="str">
        <f t="shared" si="121"/>
        <v>image/jpeg</v>
      </c>
      <c r="BD792" s="29" t="str">
        <f t="shared" si="127"/>
        <v>presentation/thumbnail</v>
      </c>
    </row>
    <row r="793" spans="1:56" ht="12.75" customHeight="1">
      <c r="A793" s="29">
        <v>0</v>
      </c>
      <c r="B793" s="29">
        <v>0</v>
      </c>
      <c r="C793" s="29" t="s">
        <v>6629</v>
      </c>
      <c r="D793" s="29"/>
      <c r="E793" s="29"/>
      <c r="F793" s="308" t="s">
        <v>24491</v>
      </c>
      <c r="G793" s="29"/>
      <c r="H793" s="29"/>
      <c r="I793" s="402" t="s">
        <v>4446</v>
      </c>
      <c r="K793" s="29"/>
      <c r="L793" s="29"/>
      <c r="M793" s="29"/>
      <c r="N793" s="29" t="s">
        <v>1448</v>
      </c>
      <c r="O793" s="29"/>
      <c r="P793" s="25"/>
      <c r="Q793" s="25"/>
      <c r="R793" s="29" t="s">
        <v>6613</v>
      </c>
      <c r="S793" s="29" t="s">
        <v>6630</v>
      </c>
      <c r="T793" s="29" t="s">
        <v>1483</v>
      </c>
      <c r="U793" t="s">
        <v>28176</v>
      </c>
      <c r="V793" t="s">
        <v>5943</v>
      </c>
      <c r="W793" s="29"/>
      <c r="X793" s="349"/>
      <c r="Y793" s="29" t="s">
        <v>1309</v>
      </c>
      <c r="Z793" s="29" t="s">
        <v>1218</v>
      </c>
      <c r="AA793" s="29" t="s">
        <v>1170</v>
      </c>
      <c r="AB793" s="29"/>
      <c r="AC793" s="29" t="s">
        <v>6109</v>
      </c>
      <c r="AD793" s="29"/>
      <c r="AE793" s="29" t="s">
        <v>2575</v>
      </c>
      <c r="AG793" s="38">
        <v>1</v>
      </c>
      <c r="AH793" s="38" t="s">
        <v>5945</v>
      </c>
      <c r="AI793" s="38" t="s">
        <v>4440</v>
      </c>
      <c r="AJ793" s="38" t="s">
        <v>5946</v>
      </c>
      <c r="AK793" s="38" t="s">
        <v>72</v>
      </c>
      <c r="AL793" s="301" t="s">
        <v>6615</v>
      </c>
      <c r="AR793" s="29" t="str">
        <f t="shared" si="128"/>
        <v>1</v>
      </c>
      <c r="AS793" s="29">
        <f t="shared" si="122"/>
        <v>0</v>
      </c>
      <c r="AT793" s="29">
        <v>0</v>
      </c>
      <c r="AW793" s="29" t="str">
        <f t="shared" si="130"/>
        <v/>
      </c>
      <c r="AX793" s="29" t="str">
        <f t="shared" si="123"/>
        <v/>
      </c>
      <c r="AY793" s="29" t="str">
        <f t="shared" si="129"/>
        <v>https://media.mediathek-tanz-theater.de/iiif/2/nvt_img-i45-007.JP2</v>
      </c>
      <c r="AZ793" s="29" t="str">
        <f t="shared" si="124"/>
        <v>image/jp2</v>
      </c>
      <c r="BA793" s="29" t="str">
        <f t="shared" si="125"/>
        <v>presentation/iiif</v>
      </c>
      <c r="BB793" s="29" t="str">
        <f t="shared" si="126"/>
        <v>https://media.mediathek-tanz-theater.de/iiif/2/nvt_img-i45-007.JP2/full/100,/0/default.jpg</v>
      </c>
      <c r="BC793" s="29" t="str">
        <f t="shared" si="121"/>
        <v>image/jpeg</v>
      </c>
      <c r="BD793" s="29" t="str">
        <f t="shared" si="127"/>
        <v>presentation/thumbnail</v>
      </c>
    </row>
    <row r="794" spans="1:56" ht="12.75" customHeight="1">
      <c r="A794" s="29">
        <v>0</v>
      </c>
      <c r="B794" s="29">
        <v>0</v>
      </c>
      <c r="C794" s="29" t="s">
        <v>6631</v>
      </c>
      <c r="D794" s="29"/>
      <c r="E794" s="29"/>
      <c r="F794" s="308" t="s">
        <v>24491</v>
      </c>
      <c r="G794" s="29"/>
      <c r="H794" s="29"/>
      <c r="I794" s="402" t="s">
        <v>4446</v>
      </c>
      <c r="K794" s="29"/>
      <c r="L794" s="29"/>
      <c r="M794" s="29" t="s">
        <v>6632</v>
      </c>
      <c r="N794" s="29" t="s">
        <v>1448</v>
      </c>
      <c r="O794" s="29"/>
      <c r="P794" s="25"/>
      <c r="Q794" s="25"/>
      <c r="R794" s="29" t="s">
        <v>6613</v>
      </c>
      <c r="S794" s="29" t="s">
        <v>6475</v>
      </c>
      <c r="T794" s="29" t="s">
        <v>1483</v>
      </c>
      <c r="U794"/>
      <c r="V794" t="s">
        <v>5943</v>
      </c>
      <c r="W794" s="29"/>
      <c r="X794" s="349"/>
      <c r="Y794" s="29" t="s">
        <v>1309</v>
      </c>
      <c r="Z794" s="29" t="s">
        <v>1218</v>
      </c>
      <c r="AA794" s="29" t="s">
        <v>1170</v>
      </c>
      <c r="AB794" s="29"/>
      <c r="AC794" s="29" t="s">
        <v>6109</v>
      </c>
      <c r="AD794" s="29"/>
      <c r="AE794" s="29" t="s">
        <v>2575</v>
      </c>
      <c r="AG794" s="38">
        <v>1</v>
      </c>
      <c r="AH794" s="38" t="s">
        <v>5945</v>
      </c>
      <c r="AI794" s="38" t="s">
        <v>4440</v>
      </c>
      <c r="AJ794" s="38" t="s">
        <v>5946</v>
      </c>
      <c r="AK794" s="38" t="s">
        <v>72</v>
      </c>
      <c r="AL794" s="301" t="s">
        <v>6377</v>
      </c>
      <c r="AR794" s="29" t="str">
        <f t="shared" si="128"/>
        <v>1</v>
      </c>
      <c r="AS794" s="29">
        <f t="shared" si="122"/>
        <v>0</v>
      </c>
      <c r="AT794" s="29">
        <v>0</v>
      </c>
      <c r="AW794" s="29" t="str">
        <f t="shared" si="130"/>
        <v/>
      </c>
      <c r="AX794" s="29" t="str">
        <f t="shared" si="123"/>
        <v/>
      </c>
      <c r="AY794" s="29" t="str">
        <f t="shared" si="129"/>
        <v>https://media.mediathek-tanz-theater.de/iiif/2/nvt_img-i45-008.JP2</v>
      </c>
      <c r="AZ794" s="29" t="str">
        <f t="shared" si="124"/>
        <v>image/jp2</v>
      </c>
      <c r="BA794" s="29" t="str">
        <f t="shared" si="125"/>
        <v>presentation/iiif</v>
      </c>
      <c r="BB794" s="29" t="str">
        <f t="shared" si="126"/>
        <v>https://media.mediathek-tanz-theater.de/iiif/2/nvt_img-i45-008.JP2/full/100,/0/default.jpg</v>
      </c>
      <c r="BC794" s="29" t="str">
        <f t="shared" si="121"/>
        <v>image/jpeg</v>
      </c>
      <c r="BD794" s="29" t="str">
        <f t="shared" si="127"/>
        <v>presentation/thumbnail</v>
      </c>
    </row>
    <row r="795" spans="1:56" ht="12.75" customHeight="1">
      <c r="A795" s="29">
        <v>0</v>
      </c>
      <c r="B795" s="29">
        <v>0</v>
      </c>
      <c r="C795" s="29" t="s">
        <v>6633</v>
      </c>
      <c r="D795" s="29"/>
      <c r="E795" s="29"/>
      <c r="F795" s="308" t="s">
        <v>24491</v>
      </c>
      <c r="G795" s="29"/>
      <c r="H795" s="29"/>
      <c r="I795" s="402" t="s">
        <v>4446</v>
      </c>
      <c r="K795" s="29"/>
      <c r="L795" s="29"/>
      <c r="M795" s="29" t="s">
        <v>6634</v>
      </c>
      <c r="N795" s="29" t="s">
        <v>1448</v>
      </c>
      <c r="O795" s="29"/>
      <c r="P795" s="25"/>
      <c r="Q795" s="25"/>
      <c r="R795" s="29" t="s">
        <v>6613</v>
      </c>
      <c r="S795" s="29" t="s">
        <v>6409</v>
      </c>
      <c r="T795" s="29" t="s">
        <v>1483</v>
      </c>
      <c r="U795"/>
      <c r="V795" t="s">
        <v>5943</v>
      </c>
      <c r="W795" s="29"/>
      <c r="X795" s="349"/>
      <c r="Y795" s="29" t="s">
        <v>1309</v>
      </c>
      <c r="Z795" s="29" t="s">
        <v>1218</v>
      </c>
      <c r="AA795" s="29" t="s">
        <v>1170</v>
      </c>
      <c r="AB795" s="29"/>
      <c r="AC795" s="29" t="s">
        <v>6109</v>
      </c>
      <c r="AD795" s="29"/>
      <c r="AE795" s="29" t="s">
        <v>2575</v>
      </c>
      <c r="AG795" s="38">
        <v>1</v>
      </c>
      <c r="AH795" s="38" t="s">
        <v>5945</v>
      </c>
      <c r="AI795" s="38" t="s">
        <v>4440</v>
      </c>
      <c r="AJ795" s="38" t="s">
        <v>5946</v>
      </c>
      <c r="AK795" s="38" t="s">
        <v>72</v>
      </c>
      <c r="AL795" s="301" t="s">
        <v>6377</v>
      </c>
      <c r="AR795" s="29" t="str">
        <f t="shared" si="128"/>
        <v>1</v>
      </c>
      <c r="AS795" s="29">
        <f t="shared" si="122"/>
        <v>0</v>
      </c>
      <c r="AT795" s="29">
        <v>0</v>
      </c>
      <c r="AW795" s="29" t="str">
        <f t="shared" si="130"/>
        <v/>
      </c>
      <c r="AX795" s="29" t="str">
        <f t="shared" si="123"/>
        <v/>
      </c>
      <c r="AY795" s="29" t="str">
        <f t="shared" si="129"/>
        <v>https://media.mediathek-tanz-theater.de/iiif/2/nvt_img-i45-009.JP2</v>
      </c>
      <c r="AZ795" s="29" t="str">
        <f t="shared" si="124"/>
        <v>image/jp2</v>
      </c>
      <c r="BA795" s="29" t="str">
        <f t="shared" si="125"/>
        <v>presentation/iiif</v>
      </c>
      <c r="BB795" s="29" t="str">
        <f t="shared" si="126"/>
        <v>https://media.mediathek-tanz-theater.de/iiif/2/nvt_img-i45-009.JP2/full/100,/0/default.jpg</v>
      </c>
      <c r="BC795" s="29" t="str">
        <f t="shared" si="121"/>
        <v>image/jpeg</v>
      </c>
      <c r="BD795" s="29" t="str">
        <f t="shared" si="127"/>
        <v>presentation/thumbnail</v>
      </c>
    </row>
    <row r="796" spans="1:56" ht="12.75" customHeight="1">
      <c r="A796" s="29">
        <v>0</v>
      </c>
      <c r="B796" s="29">
        <v>0</v>
      </c>
      <c r="C796" s="29" t="s">
        <v>6635</v>
      </c>
      <c r="D796" s="29"/>
      <c r="E796" s="29"/>
      <c r="F796" s="308" t="s">
        <v>24491</v>
      </c>
      <c r="G796" s="29"/>
      <c r="H796" s="29"/>
      <c r="I796" s="402" t="s">
        <v>4446</v>
      </c>
      <c r="K796" s="29"/>
      <c r="L796" s="29"/>
      <c r="M796" s="29"/>
      <c r="N796" s="29" t="s">
        <v>1448</v>
      </c>
      <c r="O796" s="29"/>
      <c r="P796" s="25"/>
      <c r="Q796" s="25"/>
      <c r="R796" s="29" t="s">
        <v>6396</v>
      </c>
      <c r="S796" s="29" t="s">
        <v>6636</v>
      </c>
      <c r="T796" s="29" t="s">
        <v>1483</v>
      </c>
      <c r="U796"/>
      <c r="V796" t="s">
        <v>5943</v>
      </c>
      <c r="W796" s="29"/>
      <c r="X796" s="349"/>
      <c r="Y796" s="29" t="s">
        <v>1309</v>
      </c>
      <c r="Z796" s="29" t="s">
        <v>1218</v>
      </c>
      <c r="AA796" s="29" t="s">
        <v>1170</v>
      </c>
      <c r="AB796" s="29"/>
      <c r="AC796" s="29" t="s">
        <v>6109</v>
      </c>
      <c r="AD796" s="29"/>
      <c r="AE796" s="29" t="s">
        <v>2575</v>
      </c>
      <c r="AG796" s="38">
        <v>1</v>
      </c>
      <c r="AH796" s="38" t="s">
        <v>5945</v>
      </c>
      <c r="AI796" s="38" t="s">
        <v>4440</v>
      </c>
      <c r="AJ796" s="38" t="s">
        <v>5946</v>
      </c>
      <c r="AK796" s="38" t="s">
        <v>72</v>
      </c>
      <c r="AL796" s="301" t="s">
        <v>6615</v>
      </c>
      <c r="AR796" s="29" t="str">
        <f t="shared" si="128"/>
        <v>1</v>
      </c>
      <c r="AS796" s="29">
        <f t="shared" si="122"/>
        <v>0</v>
      </c>
      <c r="AT796" s="29">
        <v>0</v>
      </c>
      <c r="AW796" s="29" t="str">
        <f t="shared" si="130"/>
        <v/>
      </c>
      <c r="AX796" s="29" t="str">
        <f t="shared" si="123"/>
        <v/>
      </c>
      <c r="AY796" s="29" t="str">
        <f t="shared" si="129"/>
        <v>https://media.mediathek-tanz-theater.de/iiif/2/nvt_img-i45-010.JP2</v>
      </c>
      <c r="AZ796" s="29" t="str">
        <f t="shared" si="124"/>
        <v>image/jp2</v>
      </c>
      <c r="BA796" s="29" t="str">
        <f t="shared" si="125"/>
        <v>presentation/iiif</v>
      </c>
      <c r="BB796" s="29" t="str">
        <f t="shared" si="126"/>
        <v>https://media.mediathek-tanz-theater.de/iiif/2/nvt_img-i45-010.JP2/full/100,/0/default.jpg</v>
      </c>
      <c r="BC796" s="29" t="str">
        <f t="shared" si="121"/>
        <v>image/jpeg</v>
      </c>
      <c r="BD796" s="29" t="str">
        <f t="shared" si="127"/>
        <v>presentation/thumbnail</v>
      </c>
    </row>
    <row r="797" spans="1:56" ht="12.75" customHeight="1">
      <c r="A797" s="29">
        <v>0</v>
      </c>
      <c r="B797" s="29">
        <v>0</v>
      </c>
      <c r="C797" s="29" t="s">
        <v>6637</v>
      </c>
      <c r="D797" s="29"/>
      <c r="E797" s="29"/>
      <c r="F797" s="308" t="s">
        <v>24491</v>
      </c>
      <c r="G797" s="29"/>
      <c r="H797" s="29"/>
      <c r="I797" s="402" t="s">
        <v>4446</v>
      </c>
      <c r="K797" s="29"/>
      <c r="L797" s="29"/>
      <c r="M797" s="29"/>
      <c r="N797" s="29" t="s">
        <v>1448</v>
      </c>
      <c r="O797" s="29"/>
      <c r="P797" s="25"/>
      <c r="Q797" s="25"/>
      <c r="R797" s="29" t="s">
        <v>6396</v>
      </c>
      <c r="S797" s="29" t="s">
        <v>6638</v>
      </c>
      <c r="T797" s="29" t="s">
        <v>1483</v>
      </c>
      <c r="U797" t="s">
        <v>2860</v>
      </c>
      <c r="V797" t="s">
        <v>5943</v>
      </c>
      <c r="W797" s="29"/>
      <c r="X797" s="349"/>
      <c r="Y797" s="29" t="s">
        <v>1309</v>
      </c>
      <c r="Z797" s="29" t="s">
        <v>1218</v>
      </c>
      <c r="AA797" s="29" t="s">
        <v>1170</v>
      </c>
      <c r="AB797" s="29"/>
      <c r="AC797" s="29" t="s">
        <v>6109</v>
      </c>
      <c r="AD797" s="29"/>
      <c r="AE797" s="29" t="s">
        <v>2575</v>
      </c>
      <c r="AG797" s="38">
        <v>1</v>
      </c>
      <c r="AH797" s="38" t="s">
        <v>5945</v>
      </c>
      <c r="AI797" s="38" t="s">
        <v>4440</v>
      </c>
      <c r="AJ797" s="38" t="s">
        <v>5946</v>
      </c>
      <c r="AK797" s="38" t="s">
        <v>72</v>
      </c>
      <c r="AL797" s="301" t="s">
        <v>6615</v>
      </c>
      <c r="AR797" s="29" t="str">
        <f t="shared" si="128"/>
        <v>1</v>
      </c>
      <c r="AS797" s="29">
        <f t="shared" si="122"/>
        <v>0</v>
      </c>
      <c r="AT797" s="29">
        <v>0</v>
      </c>
      <c r="AW797" s="29" t="str">
        <f t="shared" si="130"/>
        <v/>
      </c>
      <c r="AX797" s="29" t="str">
        <f t="shared" si="123"/>
        <v/>
      </c>
      <c r="AY797" s="29" t="str">
        <f t="shared" si="129"/>
        <v>https://media.mediathek-tanz-theater.de/iiif/2/nvt_img-i45-011.JP2</v>
      </c>
      <c r="AZ797" s="29" t="str">
        <f t="shared" si="124"/>
        <v>image/jp2</v>
      </c>
      <c r="BA797" s="29" t="str">
        <f t="shared" si="125"/>
        <v>presentation/iiif</v>
      </c>
      <c r="BB797" s="29" t="str">
        <f t="shared" si="126"/>
        <v>https://media.mediathek-tanz-theater.de/iiif/2/nvt_img-i45-011.JP2/full/100,/0/default.jpg</v>
      </c>
      <c r="BC797" s="29" t="str">
        <f t="shared" si="121"/>
        <v>image/jpeg</v>
      </c>
      <c r="BD797" s="29" t="str">
        <f t="shared" si="127"/>
        <v>presentation/thumbnail</v>
      </c>
    </row>
    <row r="798" spans="1:56" ht="12.75" customHeight="1">
      <c r="A798" s="29">
        <v>0</v>
      </c>
      <c r="B798" s="29">
        <v>0</v>
      </c>
      <c r="C798" s="29" t="s">
        <v>6639</v>
      </c>
      <c r="D798" s="29"/>
      <c r="E798" s="29"/>
      <c r="F798" s="308" t="s">
        <v>24491</v>
      </c>
      <c r="G798" s="29"/>
      <c r="H798" s="29"/>
      <c r="I798" s="402" t="s">
        <v>4446</v>
      </c>
      <c r="K798" s="29"/>
      <c r="L798" s="29"/>
      <c r="M798" s="29"/>
      <c r="N798" s="29" t="s">
        <v>1448</v>
      </c>
      <c r="O798" s="29"/>
      <c r="P798" s="25"/>
      <c r="Q798" s="25"/>
      <c r="R798" s="29" t="s">
        <v>6613</v>
      </c>
      <c r="S798" s="29" t="s">
        <v>6640</v>
      </c>
      <c r="T798" s="29" t="s">
        <v>1483</v>
      </c>
      <c r="U798"/>
      <c r="V798" t="s">
        <v>5943</v>
      </c>
      <c r="W798" s="29"/>
      <c r="X798" s="349"/>
      <c r="Y798" s="29" t="s">
        <v>1309</v>
      </c>
      <c r="Z798" s="29" t="s">
        <v>1218</v>
      </c>
      <c r="AA798" s="29" t="s">
        <v>1170</v>
      </c>
      <c r="AB798" s="29"/>
      <c r="AC798" s="29" t="s">
        <v>6109</v>
      </c>
      <c r="AD798" s="29"/>
      <c r="AE798" s="29" t="s">
        <v>2575</v>
      </c>
      <c r="AG798" s="38">
        <v>1</v>
      </c>
      <c r="AH798" s="38" t="s">
        <v>5945</v>
      </c>
      <c r="AI798" s="38" t="s">
        <v>4440</v>
      </c>
      <c r="AJ798" s="38" t="s">
        <v>5946</v>
      </c>
      <c r="AK798" s="38" t="s">
        <v>72</v>
      </c>
      <c r="AL798" s="301" t="s">
        <v>6615</v>
      </c>
      <c r="AR798" s="29" t="str">
        <f t="shared" si="128"/>
        <v>1</v>
      </c>
      <c r="AS798" s="29">
        <f t="shared" si="122"/>
        <v>0</v>
      </c>
      <c r="AT798" s="29">
        <v>0</v>
      </c>
      <c r="AW798" s="29" t="str">
        <f t="shared" si="130"/>
        <v/>
      </c>
      <c r="AX798" s="29" t="str">
        <f t="shared" si="123"/>
        <v/>
      </c>
      <c r="AY798" s="29" t="str">
        <f t="shared" si="129"/>
        <v>https://media.mediathek-tanz-theater.de/iiif/2/nvt_img-i45-012.JP2</v>
      </c>
      <c r="AZ798" s="29" t="str">
        <f t="shared" si="124"/>
        <v>image/jp2</v>
      </c>
      <c r="BA798" s="29" t="str">
        <f t="shared" si="125"/>
        <v>presentation/iiif</v>
      </c>
      <c r="BB798" s="29" t="str">
        <f t="shared" si="126"/>
        <v>https://media.mediathek-tanz-theater.de/iiif/2/nvt_img-i45-012.JP2/full/100,/0/default.jpg</v>
      </c>
      <c r="BC798" s="29" t="str">
        <f t="shared" si="121"/>
        <v>image/jpeg</v>
      </c>
      <c r="BD798" s="29" t="str">
        <f t="shared" si="127"/>
        <v>presentation/thumbnail</v>
      </c>
    </row>
    <row r="799" spans="1:56" ht="12.75" customHeight="1">
      <c r="A799" s="29">
        <v>0</v>
      </c>
      <c r="B799" s="29">
        <v>0</v>
      </c>
      <c r="C799" s="29" t="s">
        <v>6641</v>
      </c>
      <c r="D799" s="29"/>
      <c r="E799" s="29"/>
      <c r="F799" s="308" t="s">
        <v>24491</v>
      </c>
      <c r="G799" s="29"/>
      <c r="H799" s="29"/>
      <c r="I799" s="402" t="s">
        <v>4446</v>
      </c>
      <c r="K799" s="29"/>
      <c r="L799" s="29"/>
      <c r="M799" s="29"/>
      <c r="N799" s="29" t="s">
        <v>1448</v>
      </c>
      <c r="O799" s="29"/>
      <c r="P799" s="25"/>
      <c r="Q799" s="25"/>
      <c r="R799" s="29" t="s">
        <v>6613</v>
      </c>
      <c r="S799" s="29" t="s">
        <v>6642</v>
      </c>
      <c r="T799" s="29" t="s">
        <v>1483</v>
      </c>
      <c r="U799"/>
      <c r="V799" t="s">
        <v>5943</v>
      </c>
      <c r="W799" s="29"/>
      <c r="X799" s="349"/>
      <c r="Y799" s="29" t="s">
        <v>1309</v>
      </c>
      <c r="Z799" s="29" t="s">
        <v>1218</v>
      </c>
      <c r="AA799" s="29" t="s">
        <v>1170</v>
      </c>
      <c r="AB799" s="29"/>
      <c r="AC799" s="29" t="s">
        <v>6109</v>
      </c>
      <c r="AD799" s="29"/>
      <c r="AE799" s="29" t="s">
        <v>2575</v>
      </c>
      <c r="AG799" s="38">
        <v>1</v>
      </c>
      <c r="AH799" s="38" t="s">
        <v>5945</v>
      </c>
      <c r="AI799" s="38" t="s">
        <v>4440</v>
      </c>
      <c r="AJ799" s="38" t="s">
        <v>5946</v>
      </c>
      <c r="AK799" s="38" t="s">
        <v>72</v>
      </c>
      <c r="AL799" s="301" t="s">
        <v>6615</v>
      </c>
      <c r="AR799" s="29" t="str">
        <f t="shared" si="128"/>
        <v>1</v>
      </c>
      <c r="AS799" s="29">
        <f t="shared" si="122"/>
        <v>0</v>
      </c>
      <c r="AT799" s="29">
        <v>0</v>
      </c>
      <c r="AW799" s="29" t="str">
        <f t="shared" si="130"/>
        <v/>
      </c>
      <c r="AX799" s="29" t="str">
        <f t="shared" si="123"/>
        <v/>
      </c>
      <c r="AY799" s="29" t="str">
        <f t="shared" si="129"/>
        <v>https://media.mediathek-tanz-theater.de/iiif/2/nvt_img-i45-013.JP2</v>
      </c>
      <c r="AZ799" s="29" t="str">
        <f t="shared" si="124"/>
        <v>image/jp2</v>
      </c>
      <c r="BA799" s="29" t="str">
        <f t="shared" si="125"/>
        <v>presentation/iiif</v>
      </c>
      <c r="BB799" s="29" t="str">
        <f t="shared" si="126"/>
        <v>https://media.mediathek-tanz-theater.de/iiif/2/nvt_img-i45-013.JP2/full/100,/0/default.jpg</v>
      </c>
      <c r="BC799" s="29" t="str">
        <f t="shared" si="121"/>
        <v>image/jpeg</v>
      </c>
      <c r="BD799" s="29" t="str">
        <f t="shared" si="127"/>
        <v>presentation/thumbnail</v>
      </c>
    </row>
    <row r="800" spans="1:56" ht="12.75" customHeight="1">
      <c r="A800" s="29">
        <v>0</v>
      </c>
      <c r="B800" s="29">
        <v>0</v>
      </c>
      <c r="C800" s="29" t="s">
        <v>6643</v>
      </c>
      <c r="D800" s="29"/>
      <c r="E800" s="29"/>
      <c r="F800" s="308" t="s">
        <v>24491</v>
      </c>
      <c r="G800" s="29"/>
      <c r="H800" s="29"/>
      <c r="I800" s="402" t="s">
        <v>4446</v>
      </c>
      <c r="K800" s="29"/>
      <c r="L800" s="29"/>
      <c r="M800" s="29" t="s">
        <v>6644</v>
      </c>
      <c r="N800" s="29" t="s">
        <v>1448</v>
      </c>
      <c r="O800" s="29"/>
      <c r="P800" s="25"/>
      <c r="Q800" s="25"/>
      <c r="R800" s="29" t="s">
        <v>6554</v>
      </c>
      <c r="S800" s="29" t="s">
        <v>6559</v>
      </c>
      <c r="T800" s="29" t="s">
        <v>1483</v>
      </c>
      <c r="U800"/>
      <c r="V800" t="s">
        <v>5943</v>
      </c>
      <c r="W800" s="29"/>
      <c r="X800" s="349"/>
      <c r="Y800" s="29" t="s">
        <v>1309</v>
      </c>
      <c r="Z800" s="29" t="s">
        <v>1218</v>
      </c>
      <c r="AA800" s="29" t="s">
        <v>1170</v>
      </c>
      <c r="AB800" s="29"/>
      <c r="AC800" s="29" t="s">
        <v>6109</v>
      </c>
      <c r="AD800" s="29"/>
      <c r="AE800" s="29" t="s">
        <v>2575</v>
      </c>
      <c r="AG800" s="38">
        <v>1</v>
      </c>
      <c r="AH800" s="38" t="s">
        <v>5945</v>
      </c>
      <c r="AI800" s="38" t="s">
        <v>4440</v>
      </c>
      <c r="AJ800" s="38" t="s">
        <v>5952</v>
      </c>
      <c r="AK800" s="38" t="s">
        <v>72</v>
      </c>
      <c r="AL800" s="301" t="s">
        <v>6552</v>
      </c>
      <c r="AR800" s="29" t="str">
        <f t="shared" si="128"/>
        <v>1</v>
      </c>
      <c r="AS800" s="29">
        <f t="shared" si="122"/>
        <v>0</v>
      </c>
      <c r="AT800" s="29">
        <v>0</v>
      </c>
      <c r="AW800" s="29" t="str">
        <f t="shared" si="130"/>
        <v/>
      </c>
      <c r="AX800" s="29" t="str">
        <f t="shared" si="123"/>
        <v/>
      </c>
      <c r="AY800" s="29" t="str">
        <f t="shared" si="129"/>
        <v>https://media.mediathek-tanz-theater.de/iiif/2/nvt_img-i45-014.JP2</v>
      </c>
      <c r="AZ800" s="29" t="str">
        <f t="shared" si="124"/>
        <v>image/jp2</v>
      </c>
      <c r="BA800" s="29" t="str">
        <f t="shared" si="125"/>
        <v>presentation/iiif</v>
      </c>
      <c r="BB800" s="29" t="str">
        <f t="shared" si="126"/>
        <v>https://media.mediathek-tanz-theater.de/iiif/2/nvt_img-i45-014.JP2/full/100,/0/default.jpg</v>
      </c>
      <c r="BC800" s="29" t="str">
        <f t="shared" si="121"/>
        <v>image/jpeg</v>
      </c>
      <c r="BD800" s="29" t="str">
        <f t="shared" si="127"/>
        <v>presentation/thumbnail</v>
      </c>
    </row>
    <row r="801" spans="1:56" ht="12.75" customHeight="1">
      <c r="A801" s="29">
        <v>0</v>
      </c>
      <c r="B801" s="29">
        <v>0</v>
      </c>
      <c r="C801" s="29" t="s">
        <v>6645</v>
      </c>
      <c r="D801" s="29"/>
      <c r="E801" s="29"/>
      <c r="F801" s="308" t="s">
        <v>24491</v>
      </c>
      <c r="G801" s="29"/>
      <c r="H801" s="29"/>
      <c r="I801" s="402" t="s">
        <v>4446</v>
      </c>
      <c r="K801" s="29"/>
      <c r="L801" s="29"/>
      <c r="M801" s="29"/>
      <c r="N801" s="29" t="s">
        <v>1448</v>
      </c>
      <c r="O801" s="29"/>
      <c r="P801" s="25"/>
      <c r="Q801" s="25"/>
      <c r="R801" s="29" t="s">
        <v>6613</v>
      </c>
      <c r="S801" s="29" t="s">
        <v>6646</v>
      </c>
      <c r="T801" s="29" t="s">
        <v>1483</v>
      </c>
      <c r="U801"/>
      <c r="V801" t="s">
        <v>5943</v>
      </c>
      <c r="W801" s="29"/>
      <c r="X801" s="349"/>
      <c r="Y801" s="29" t="s">
        <v>1309</v>
      </c>
      <c r="Z801" s="29" t="s">
        <v>1218</v>
      </c>
      <c r="AA801" s="29" t="s">
        <v>1170</v>
      </c>
      <c r="AB801" s="29"/>
      <c r="AC801" s="29" t="s">
        <v>6109</v>
      </c>
      <c r="AD801" s="29"/>
      <c r="AE801" s="29" t="s">
        <v>2575</v>
      </c>
      <c r="AG801" s="38">
        <v>1</v>
      </c>
      <c r="AH801" s="38" t="s">
        <v>5945</v>
      </c>
      <c r="AI801" s="38" t="s">
        <v>4440</v>
      </c>
      <c r="AJ801" s="38" t="s">
        <v>5946</v>
      </c>
      <c r="AK801" s="38" t="s">
        <v>72</v>
      </c>
      <c r="AL801" s="301" t="s">
        <v>6615</v>
      </c>
      <c r="AR801" s="29" t="str">
        <f t="shared" si="128"/>
        <v>1</v>
      </c>
      <c r="AS801" s="29">
        <f t="shared" si="122"/>
        <v>0</v>
      </c>
      <c r="AT801" s="29">
        <v>0</v>
      </c>
      <c r="AW801" s="29" t="str">
        <f t="shared" si="130"/>
        <v/>
      </c>
      <c r="AX801" s="29" t="str">
        <f t="shared" si="123"/>
        <v/>
      </c>
      <c r="AY801" s="29" t="str">
        <f t="shared" si="129"/>
        <v>https://media.mediathek-tanz-theater.de/iiif/2/nvt_img-i45-015.JP2</v>
      </c>
      <c r="AZ801" s="29" t="str">
        <f t="shared" si="124"/>
        <v>image/jp2</v>
      </c>
      <c r="BA801" s="29" t="str">
        <f t="shared" si="125"/>
        <v>presentation/iiif</v>
      </c>
      <c r="BB801" s="29" t="str">
        <f t="shared" si="126"/>
        <v>https://media.mediathek-tanz-theater.de/iiif/2/nvt_img-i45-015.JP2/full/100,/0/default.jpg</v>
      </c>
      <c r="BC801" s="29" t="str">
        <f t="shared" si="121"/>
        <v>image/jpeg</v>
      </c>
      <c r="BD801" s="29" t="str">
        <f t="shared" si="127"/>
        <v>presentation/thumbnail</v>
      </c>
    </row>
    <row r="802" spans="1:56" ht="12.75" customHeight="1">
      <c r="A802" s="29">
        <v>1</v>
      </c>
      <c r="B802" s="29">
        <v>0</v>
      </c>
      <c r="C802" s="29" t="s">
        <v>6647</v>
      </c>
      <c r="D802" s="29"/>
      <c r="E802" s="29"/>
      <c r="F802" s="308" t="s">
        <v>24491</v>
      </c>
      <c r="G802" s="29"/>
      <c r="H802" s="29"/>
      <c r="I802" s="402" t="s">
        <v>4446</v>
      </c>
      <c r="K802" s="29"/>
      <c r="L802" s="29"/>
      <c r="M802" s="29"/>
      <c r="N802" s="29" t="s">
        <v>1448</v>
      </c>
      <c r="O802" s="29"/>
      <c r="P802" s="25"/>
      <c r="Q802" s="25"/>
      <c r="R802" s="29" t="s">
        <v>6613</v>
      </c>
      <c r="S802" s="29" t="s">
        <v>6648</v>
      </c>
      <c r="T802" s="29" t="s">
        <v>1483</v>
      </c>
      <c r="U802" t="s">
        <v>2860</v>
      </c>
      <c r="V802" t="s">
        <v>6345</v>
      </c>
      <c r="W802" s="29"/>
      <c r="X802" s="349"/>
      <c r="Y802" s="29" t="s">
        <v>1309</v>
      </c>
      <c r="Z802" s="29" t="s">
        <v>1218</v>
      </c>
      <c r="AA802" s="29" t="s">
        <v>1170</v>
      </c>
      <c r="AB802" s="29"/>
      <c r="AC802" s="29" t="s">
        <v>6649</v>
      </c>
      <c r="AD802" s="29"/>
      <c r="AE802" s="29" t="s">
        <v>2575</v>
      </c>
      <c r="AG802" s="38">
        <v>1</v>
      </c>
      <c r="AH802" s="38" t="s">
        <v>5945</v>
      </c>
      <c r="AI802" s="38" t="s">
        <v>4440</v>
      </c>
      <c r="AJ802" s="38" t="s">
        <v>5946</v>
      </c>
      <c r="AK802" s="38" t="s">
        <v>72</v>
      </c>
      <c r="AL802" s="301" t="s">
        <v>6615</v>
      </c>
      <c r="AR802" s="29" t="str">
        <f t="shared" si="128"/>
        <v>1</v>
      </c>
      <c r="AS802" s="29">
        <f t="shared" si="122"/>
        <v>0</v>
      </c>
      <c r="AT802" s="29">
        <v>0</v>
      </c>
      <c r="AW802" s="29" t="str">
        <f t="shared" si="130"/>
        <v/>
      </c>
      <c r="AX802" s="29" t="str">
        <f t="shared" si="123"/>
        <v/>
      </c>
      <c r="AY802" s="29" t="str">
        <f t="shared" si="129"/>
        <v>https://media.mediathek-tanz-theater.de/iiif/2/nvt_img-i46-001.JP2</v>
      </c>
      <c r="AZ802" s="29" t="str">
        <f t="shared" si="124"/>
        <v>image/jp2</v>
      </c>
      <c r="BA802" s="29" t="str">
        <f t="shared" si="125"/>
        <v>presentation/iiif</v>
      </c>
      <c r="BB802" s="29" t="str">
        <f t="shared" si="126"/>
        <v>https://media.mediathek-tanz-theater.de/iiif/2/nvt_img-i46-001.JP2/full/100,/0/default.jpg</v>
      </c>
      <c r="BC802" s="29" t="str">
        <f t="shared" si="121"/>
        <v>image/jpeg</v>
      </c>
      <c r="BD802" s="29" t="str">
        <f t="shared" si="127"/>
        <v>presentation/thumbnail</v>
      </c>
    </row>
    <row r="803" spans="1:56" ht="12.75" customHeight="1">
      <c r="A803" s="29">
        <v>1</v>
      </c>
      <c r="B803" s="29">
        <v>0</v>
      </c>
      <c r="C803" s="29" t="s">
        <v>6650</v>
      </c>
      <c r="D803" s="29"/>
      <c r="E803" s="29"/>
      <c r="F803" s="308" t="s">
        <v>24491</v>
      </c>
      <c r="G803" s="29"/>
      <c r="H803" s="29"/>
      <c r="I803" s="402" t="s">
        <v>4446</v>
      </c>
      <c r="K803" s="29"/>
      <c r="L803" s="29"/>
      <c r="M803" s="29"/>
      <c r="N803" s="29" t="s">
        <v>1448</v>
      </c>
      <c r="O803" s="29"/>
      <c r="P803" s="25"/>
      <c r="Q803" s="25"/>
      <c r="R803" s="29" t="s">
        <v>6613</v>
      </c>
      <c r="S803" s="29" t="s">
        <v>6651</v>
      </c>
      <c r="T803" s="29" t="s">
        <v>1483</v>
      </c>
      <c r="U803" t="s">
        <v>3141</v>
      </c>
      <c r="V803" t="s">
        <v>6345</v>
      </c>
      <c r="W803" s="29"/>
      <c r="X803" s="349"/>
      <c r="Y803" s="29" t="s">
        <v>1309</v>
      </c>
      <c r="Z803" s="29" t="s">
        <v>1218</v>
      </c>
      <c r="AA803" s="29" t="s">
        <v>1170</v>
      </c>
      <c r="AB803" s="29"/>
      <c r="AC803" s="29" t="s">
        <v>6649</v>
      </c>
      <c r="AD803" s="29"/>
      <c r="AE803" s="29" t="s">
        <v>2575</v>
      </c>
      <c r="AG803" s="38">
        <v>1</v>
      </c>
      <c r="AH803" s="38" t="s">
        <v>5945</v>
      </c>
      <c r="AI803" s="38" t="s">
        <v>4440</v>
      </c>
      <c r="AJ803" s="38" t="s">
        <v>5946</v>
      </c>
      <c r="AK803" s="38" t="s">
        <v>72</v>
      </c>
      <c r="AL803" s="301" t="s">
        <v>6615</v>
      </c>
      <c r="AR803" s="29" t="str">
        <f t="shared" si="128"/>
        <v>1</v>
      </c>
      <c r="AS803" s="29">
        <f t="shared" si="122"/>
        <v>0</v>
      </c>
      <c r="AT803" s="29">
        <v>0</v>
      </c>
      <c r="AW803" s="29" t="str">
        <f t="shared" si="130"/>
        <v/>
      </c>
      <c r="AX803" s="29" t="str">
        <f t="shared" si="123"/>
        <v/>
      </c>
      <c r="AY803" s="29" t="str">
        <f t="shared" si="129"/>
        <v>https://media.mediathek-tanz-theater.de/iiif/2/nvt_img-i46-002.JP2</v>
      </c>
      <c r="AZ803" s="29" t="str">
        <f t="shared" si="124"/>
        <v>image/jp2</v>
      </c>
      <c r="BA803" s="29" t="str">
        <f t="shared" si="125"/>
        <v>presentation/iiif</v>
      </c>
      <c r="BB803" s="29" t="str">
        <f t="shared" si="126"/>
        <v>https://media.mediathek-tanz-theater.de/iiif/2/nvt_img-i46-002.JP2/full/100,/0/default.jpg</v>
      </c>
      <c r="BC803" s="29" t="str">
        <f t="shared" si="121"/>
        <v>image/jpeg</v>
      </c>
      <c r="BD803" s="29" t="str">
        <f t="shared" si="127"/>
        <v>presentation/thumbnail</v>
      </c>
    </row>
    <row r="804" spans="1:56" ht="12.75" customHeight="1">
      <c r="A804" s="29">
        <v>1</v>
      </c>
      <c r="B804" s="29">
        <v>0</v>
      </c>
      <c r="C804" s="29" t="s">
        <v>6652</v>
      </c>
      <c r="D804" s="29"/>
      <c r="E804" s="29"/>
      <c r="F804" s="308" t="s">
        <v>24491</v>
      </c>
      <c r="G804" s="29"/>
      <c r="H804" s="29"/>
      <c r="I804" s="402" t="s">
        <v>4446</v>
      </c>
      <c r="K804" s="29"/>
      <c r="L804" s="29"/>
      <c r="M804" s="29"/>
      <c r="N804" s="29" t="s">
        <v>1448</v>
      </c>
      <c r="O804" s="29"/>
      <c r="P804" s="25"/>
      <c r="Q804" s="25"/>
      <c r="R804" s="29" t="s">
        <v>6613</v>
      </c>
      <c r="S804" s="29" t="s">
        <v>6653</v>
      </c>
      <c r="T804" s="29" t="s">
        <v>1483</v>
      </c>
      <c r="U804" t="s">
        <v>3141</v>
      </c>
      <c r="V804" t="s">
        <v>6345</v>
      </c>
      <c r="W804" s="29"/>
      <c r="X804" s="349"/>
      <c r="Y804" s="29" t="s">
        <v>1309</v>
      </c>
      <c r="Z804" s="29" t="s">
        <v>1218</v>
      </c>
      <c r="AA804" s="29" t="s">
        <v>1170</v>
      </c>
      <c r="AB804" s="29"/>
      <c r="AC804" s="29" t="s">
        <v>6649</v>
      </c>
      <c r="AD804" s="29"/>
      <c r="AE804" s="29" t="s">
        <v>2575</v>
      </c>
      <c r="AG804" s="38">
        <v>1</v>
      </c>
      <c r="AH804" s="38" t="s">
        <v>5945</v>
      </c>
      <c r="AI804" s="38" t="s">
        <v>4440</v>
      </c>
      <c r="AJ804" s="38" t="s">
        <v>5946</v>
      </c>
      <c r="AK804" s="38" t="s">
        <v>72</v>
      </c>
      <c r="AL804" s="301" t="s">
        <v>6615</v>
      </c>
      <c r="AR804" s="29" t="str">
        <f t="shared" si="128"/>
        <v>1</v>
      </c>
      <c r="AS804" s="29">
        <f t="shared" si="122"/>
        <v>0</v>
      </c>
      <c r="AT804" s="29">
        <v>0</v>
      </c>
      <c r="AW804" s="29" t="str">
        <f t="shared" si="130"/>
        <v/>
      </c>
      <c r="AX804" s="29" t="str">
        <f t="shared" si="123"/>
        <v/>
      </c>
      <c r="AY804" s="29" t="str">
        <f t="shared" si="129"/>
        <v>https://media.mediathek-tanz-theater.de/iiif/2/nvt_img-i46-003.JP2</v>
      </c>
      <c r="AZ804" s="29" t="str">
        <f t="shared" si="124"/>
        <v>image/jp2</v>
      </c>
      <c r="BA804" s="29" t="str">
        <f t="shared" si="125"/>
        <v>presentation/iiif</v>
      </c>
      <c r="BB804" s="29" t="str">
        <f t="shared" si="126"/>
        <v>https://media.mediathek-tanz-theater.de/iiif/2/nvt_img-i46-003.JP2/full/100,/0/default.jpg</v>
      </c>
      <c r="BC804" s="29" t="str">
        <f t="shared" si="121"/>
        <v>image/jpeg</v>
      </c>
      <c r="BD804" s="29" t="str">
        <f t="shared" si="127"/>
        <v>presentation/thumbnail</v>
      </c>
    </row>
    <row r="805" spans="1:56" ht="12.75" customHeight="1">
      <c r="A805" s="29">
        <v>1</v>
      </c>
      <c r="B805" s="29">
        <v>0</v>
      </c>
      <c r="C805" s="29" t="s">
        <v>6654</v>
      </c>
      <c r="D805" s="29"/>
      <c r="E805" s="29"/>
      <c r="F805" s="308" t="s">
        <v>24491</v>
      </c>
      <c r="G805" s="29"/>
      <c r="H805" s="29"/>
      <c r="I805" s="402" t="s">
        <v>4446</v>
      </c>
      <c r="K805" s="29"/>
      <c r="L805" s="29"/>
      <c r="M805" s="29"/>
      <c r="N805" s="29" t="s">
        <v>1448</v>
      </c>
      <c r="O805" s="29"/>
      <c r="P805" s="25"/>
      <c r="Q805" s="25"/>
      <c r="R805" s="29" t="s">
        <v>6613</v>
      </c>
      <c r="S805" s="29" t="s">
        <v>6655</v>
      </c>
      <c r="T805" s="29" t="s">
        <v>1483</v>
      </c>
      <c r="U805" t="s">
        <v>3141</v>
      </c>
      <c r="V805" t="s">
        <v>6345</v>
      </c>
      <c r="W805" s="29"/>
      <c r="X805" s="349"/>
      <c r="Y805" s="29" t="s">
        <v>1309</v>
      </c>
      <c r="Z805" s="29" t="s">
        <v>1218</v>
      </c>
      <c r="AA805" s="29" t="s">
        <v>1170</v>
      </c>
      <c r="AB805" s="29"/>
      <c r="AC805" s="29" t="s">
        <v>6649</v>
      </c>
      <c r="AD805" s="29"/>
      <c r="AE805" s="29" t="s">
        <v>2575</v>
      </c>
      <c r="AG805" s="38">
        <v>1</v>
      </c>
      <c r="AH805" s="38" t="s">
        <v>5945</v>
      </c>
      <c r="AI805" s="38" t="s">
        <v>4440</v>
      </c>
      <c r="AJ805" s="38" t="s">
        <v>5946</v>
      </c>
      <c r="AK805" s="38" t="s">
        <v>72</v>
      </c>
      <c r="AL805" s="301" t="s">
        <v>6615</v>
      </c>
      <c r="AR805" s="29" t="str">
        <f t="shared" si="128"/>
        <v>1</v>
      </c>
      <c r="AS805" s="29">
        <f t="shared" si="122"/>
        <v>0</v>
      </c>
      <c r="AT805" s="29">
        <v>0</v>
      </c>
      <c r="AW805" s="29" t="str">
        <f t="shared" si="130"/>
        <v/>
      </c>
      <c r="AX805" s="29" t="str">
        <f t="shared" si="123"/>
        <v/>
      </c>
      <c r="AY805" s="29" t="str">
        <f t="shared" si="129"/>
        <v>https://media.mediathek-tanz-theater.de/iiif/2/nvt_img-i46-004.JP2</v>
      </c>
      <c r="AZ805" s="29" t="str">
        <f t="shared" si="124"/>
        <v>image/jp2</v>
      </c>
      <c r="BA805" s="29" t="str">
        <f t="shared" si="125"/>
        <v>presentation/iiif</v>
      </c>
      <c r="BB805" s="29" t="str">
        <f t="shared" si="126"/>
        <v>https://media.mediathek-tanz-theater.de/iiif/2/nvt_img-i46-004.JP2/full/100,/0/default.jpg</v>
      </c>
      <c r="BC805" s="29" t="str">
        <f t="shared" si="121"/>
        <v>image/jpeg</v>
      </c>
      <c r="BD805" s="29" t="str">
        <f t="shared" si="127"/>
        <v>presentation/thumbnail</v>
      </c>
    </row>
    <row r="806" spans="1:56" ht="12.75" customHeight="1">
      <c r="A806" s="29">
        <v>1</v>
      </c>
      <c r="B806" s="29">
        <v>0</v>
      </c>
      <c r="C806" s="29" t="s">
        <v>6656</v>
      </c>
      <c r="D806" s="29"/>
      <c r="E806" s="29"/>
      <c r="F806" s="308" t="s">
        <v>24491</v>
      </c>
      <c r="G806" s="29"/>
      <c r="H806" s="29"/>
      <c r="I806" s="402" t="s">
        <v>4446</v>
      </c>
      <c r="K806" s="29"/>
      <c r="L806" s="29"/>
      <c r="M806" s="29"/>
      <c r="N806" s="29" t="s">
        <v>1448</v>
      </c>
      <c r="O806" s="29"/>
      <c r="P806" s="25"/>
      <c r="Q806" s="25"/>
      <c r="R806" s="29" t="s">
        <v>6613</v>
      </c>
      <c r="S806" s="29" t="s">
        <v>6657</v>
      </c>
      <c r="T806" s="29" t="s">
        <v>1483</v>
      </c>
      <c r="U806"/>
      <c r="V806" t="s">
        <v>6345</v>
      </c>
      <c r="W806" s="29"/>
      <c r="X806" s="349"/>
      <c r="Y806" s="29" t="s">
        <v>1309</v>
      </c>
      <c r="Z806" s="29" t="s">
        <v>1218</v>
      </c>
      <c r="AA806" s="29" t="s">
        <v>1170</v>
      </c>
      <c r="AB806" s="29"/>
      <c r="AC806" s="29" t="s">
        <v>6649</v>
      </c>
      <c r="AD806" s="29"/>
      <c r="AE806" s="29" t="s">
        <v>2575</v>
      </c>
      <c r="AG806" s="38">
        <v>1</v>
      </c>
      <c r="AH806" s="38" t="s">
        <v>5945</v>
      </c>
      <c r="AI806" s="38" t="s">
        <v>4440</v>
      </c>
      <c r="AJ806" s="38" t="s">
        <v>5946</v>
      </c>
      <c r="AK806" s="38" t="s">
        <v>72</v>
      </c>
      <c r="AL806" s="301" t="s">
        <v>6615</v>
      </c>
      <c r="AR806" s="29" t="str">
        <f t="shared" si="128"/>
        <v>1</v>
      </c>
      <c r="AS806" s="29">
        <f t="shared" si="122"/>
        <v>0</v>
      </c>
      <c r="AT806" s="29">
        <v>0</v>
      </c>
      <c r="AW806" s="29" t="str">
        <f t="shared" si="130"/>
        <v/>
      </c>
      <c r="AX806" s="29" t="str">
        <f t="shared" si="123"/>
        <v/>
      </c>
      <c r="AY806" s="29" t="str">
        <f t="shared" si="129"/>
        <v>https://media.mediathek-tanz-theater.de/iiif/2/nvt_img-i46-005.JP2</v>
      </c>
      <c r="AZ806" s="29" t="str">
        <f t="shared" si="124"/>
        <v>image/jp2</v>
      </c>
      <c r="BA806" s="29" t="str">
        <f t="shared" si="125"/>
        <v>presentation/iiif</v>
      </c>
      <c r="BB806" s="29" t="str">
        <f t="shared" si="126"/>
        <v>https://media.mediathek-tanz-theater.de/iiif/2/nvt_img-i46-005.JP2/full/100,/0/default.jpg</v>
      </c>
      <c r="BC806" s="29" t="str">
        <f t="shared" si="121"/>
        <v>image/jpeg</v>
      </c>
      <c r="BD806" s="29" t="str">
        <f t="shared" si="127"/>
        <v>presentation/thumbnail</v>
      </c>
    </row>
    <row r="807" spans="1:56" ht="12.75" customHeight="1">
      <c r="A807" s="29">
        <v>1</v>
      </c>
      <c r="B807" s="29">
        <v>0</v>
      </c>
      <c r="C807" s="29" t="s">
        <v>6658</v>
      </c>
      <c r="D807" s="29"/>
      <c r="E807" s="29"/>
      <c r="F807" s="308" t="s">
        <v>24491</v>
      </c>
      <c r="G807" s="29"/>
      <c r="H807" s="29"/>
      <c r="I807" s="402" t="s">
        <v>4446</v>
      </c>
      <c r="K807" s="29"/>
      <c r="L807" s="29"/>
      <c r="M807" s="29"/>
      <c r="N807" s="29" t="s">
        <v>1448</v>
      </c>
      <c r="O807" s="29"/>
      <c r="P807" s="25"/>
      <c r="Q807" s="25"/>
      <c r="R807" s="29" t="s">
        <v>6613</v>
      </c>
      <c r="S807" s="29" t="s">
        <v>6659</v>
      </c>
      <c r="T807" s="29" t="s">
        <v>1483</v>
      </c>
      <c r="U807"/>
      <c r="V807" t="s">
        <v>6345</v>
      </c>
      <c r="W807" s="29"/>
      <c r="X807" s="349"/>
      <c r="Y807" s="29" t="s">
        <v>1309</v>
      </c>
      <c r="Z807" s="29" t="s">
        <v>1218</v>
      </c>
      <c r="AA807" s="29" t="s">
        <v>1170</v>
      </c>
      <c r="AB807" s="29"/>
      <c r="AC807" s="29" t="s">
        <v>6649</v>
      </c>
      <c r="AD807" s="29"/>
      <c r="AE807" s="29" t="s">
        <v>2575</v>
      </c>
      <c r="AG807" s="38">
        <v>1</v>
      </c>
      <c r="AH807" s="38" t="s">
        <v>5945</v>
      </c>
      <c r="AI807" s="38" t="s">
        <v>4440</v>
      </c>
      <c r="AJ807" s="38" t="s">
        <v>5946</v>
      </c>
      <c r="AK807" s="38" t="s">
        <v>72</v>
      </c>
      <c r="AL807" s="301" t="s">
        <v>6615</v>
      </c>
      <c r="AR807" s="29" t="str">
        <f t="shared" si="128"/>
        <v>1</v>
      </c>
      <c r="AS807" s="29">
        <f t="shared" si="122"/>
        <v>0</v>
      </c>
      <c r="AT807" s="29">
        <v>0</v>
      </c>
      <c r="AW807" s="29" t="str">
        <f t="shared" si="130"/>
        <v/>
      </c>
      <c r="AX807" s="29" t="str">
        <f t="shared" si="123"/>
        <v/>
      </c>
      <c r="AY807" s="29" t="str">
        <f t="shared" si="129"/>
        <v>https://media.mediathek-tanz-theater.de/iiif/2/nvt_img-i46-006.JP2</v>
      </c>
      <c r="AZ807" s="29" t="str">
        <f t="shared" si="124"/>
        <v>image/jp2</v>
      </c>
      <c r="BA807" s="29" t="str">
        <f t="shared" si="125"/>
        <v>presentation/iiif</v>
      </c>
      <c r="BB807" s="29" t="str">
        <f t="shared" si="126"/>
        <v>https://media.mediathek-tanz-theater.de/iiif/2/nvt_img-i46-006.JP2/full/100,/0/default.jpg</v>
      </c>
      <c r="BC807" s="29" t="str">
        <f t="shared" si="121"/>
        <v>image/jpeg</v>
      </c>
      <c r="BD807" s="29" t="str">
        <f t="shared" si="127"/>
        <v>presentation/thumbnail</v>
      </c>
    </row>
    <row r="808" spans="1:56" ht="12.75" customHeight="1">
      <c r="A808" s="29">
        <v>1</v>
      </c>
      <c r="B808" s="29">
        <v>0</v>
      </c>
      <c r="C808" s="29" t="s">
        <v>6660</v>
      </c>
      <c r="D808" s="29"/>
      <c r="E808" s="29"/>
      <c r="F808" s="308" t="s">
        <v>24491</v>
      </c>
      <c r="G808" s="29"/>
      <c r="H808" s="29"/>
      <c r="I808" s="402" t="s">
        <v>4446</v>
      </c>
      <c r="K808" s="29"/>
      <c r="L808" s="29"/>
      <c r="M808" s="29"/>
      <c r="N808" s="29" t="s">
        <v>1448</v>
      </c>
      <c r="O808" s="29"/>
      <c r="P808" s="25"/>
      <c r="Q808" s="25"/>
      <c r="R808" s="29" t="s">
        <v>6613</v>
      </c>
      <c r="S808" s="29" t="s">
        <v>6661</v>
      </c>
      <c r="T808" s="29" t="s">
        <v>1483</v>
      </c>
      <c r="U808"/>
      <c r="V808" t="s">
        <v>6345</v>
      </c>
      <c r="W808" s="29"/>
      <c r="X808" s="349"/>
      <c r="Y808" s="29" t="s">
        <v>1309</v>
      </c>
      <c r="Z808" s="29" t="s">
        <v>1218</v>
      </c>
      <c r="AA808" s="29" t="s">
        <v>1170</v>
      </c>
      <c r="AB808" s="29"/>
      <c r="AC808" s="29" t="s">
        <v>6649</v>
      </c>
      <c r="AD808" s="29"/>
      <c r="AE808" s="29" t="s">
        <v>2575</v>
      </c>
      <c r="AG808" s="38">
        <v>1</v>
      </c>
      <c r="AH808" s="38" t="s">
        <v>5945</v>
      </c>
      <c r="AI808" s="38" t="s">
        <v>4440</v>
      </c>
      <c r="AJ808" s="38" t="s">
        <v>5952</v>
      </c>
      <c r="AK808" s="38" t="s">
        <v>72</v>
      </c>
      <c r="AL808" s="301" t="s">
        <v>6615</v>
      </c>
      <c r="AR808" s="29" t="str">
        <f t="shared" si="128"/>
        <v>1</v>
      </c>
      <c r="AS808" s="29">
        <f t="shared" si="122"/>
        <v>0</v>
      </c>
      <c r="AT808" s="29">
        <v>0</v>
      </c>
      <c r="AW808" s="29" t="str">
        <f t="shared" si="130"/>
        <v/>
      </c>
      <c r="AX808" s="29" t="str">
        <f t="shared" si="123"/>
        <v/>
      </c>
      <c r="AY808" s="29" t="str">
        <f t="shared" si="129"/>
        <v>https://media.mediathek-tanz-theater.de/iiif/2/nvt_img-i46-007.JP2</v>
      </c>
      <c r="AZ808" s="29" t="str">
        <f t="shared" si="124"/>
        <v>image/jp2</v>
      </c>
      <c r="BA808" s="29" t="str">
        <f t="shared" si="125"/>
        <v>presentation/iiif</v>
      </c>
      <c r="BB808" s="29" t="str">
        <f t="shared" si="126"/>
        <v>https://media.mediathek-tanz-theater.de/iiif/2/nvt_img-i46-007.JP2/full/100,/0/default.jpg</v>
      </c>
      <c r="BC808" s="29" t="str">
        <f t="shared" si="121"/>
        <v>image/jpeg</v>
      </c>
      <c r="BD808" s="29" t="str">
        <f t="shared" si="127"/>
        <v>presentation/thumbnail</v>
      </c>
    </row>
    <row r="809" spans="1:56" ht="12.75" customHeight="1">
      <c r="A809" s="29">
        <v>1</v>
      </c>
      <c r="B809" s="29">
        <v>0</v>
      </c>
      <c r="C809" s="29" t="s">
        <v>6662</v>
      </c>
      <c r="D809" s="29"/>
      <c r="E809" s="29"/>
      <c r="F809" s="308" t="s">
        <v>24492</v>
      </c>
      <c r="G809" s="29"/>
      <c r="H809" s="29"/>
      <c r="I809" s="402" t="s">
        <v>4446</v>
      </c>
      <c r="K809" s="29"/>
      <c r="L809" s="29"/>
      <c r="M809" s="29"/>
      <c r="N809" s="29" t="s">
        <v>1448</v>
      </c>
      <c r="O809" s="29"/>
      <c r="P809" s="25"/>
      <c r="Q809" s="25"/>
      <c r="R809" s="29" t="s">
        <v>6663</v>
      </c>
      <c r="S809" s="29" t="s">
        <v>6664</v>
      </c>
      <c r="T809" s="29" t="s">
        <v>1483</v>
      </c>
      <c r="U809"/>
      <c r="V809" t="s">
        <v>6665</v>
      </c>
      <c r="W809" s="29"/>
      <c r="X809" s="349" t="s">
        <v>2472</v>
      </c>
      <c r="Y809" s="29" t="s">
        <v>2038</v>
      </c>
      <c r="Z809" s="29" t="s">
        <v>1218</v>
      </c>
      <c r="AA809" s="29" t="s">
        <v>1170</v>
      </c>
      <c r="AB809" s="29"/>
      <c r="AC809" s="29" t="s">
        <v>6666</v>
      </c>
      <c r="AD809" s="29"/>
      <c r="AE809" s="29" t="s">
        <v>2575</v>
      </c>
      <c r="AG809" s="38">
        <v>1</v>
      </c>
      <c r="AH809" s="38" t="s">
        <v>5945</v>
      </c>
      <c r="AI809" s="38" t="s">
        <v>4440</v>
      </c>
      <c r="AJ809" s="38" t="s">
        <v>6667</v>
      </c>
      <c r="AK809" s="38" t="s">
        <v>72</v>
      </c>
      <c r="AL809" s="301" t="s">
        <v>6615</v>
      </c>
      <c r="AR809" s="29" t="str">
        <f t="shared" si="128"/>
        <v>1</v>
      </c>
      <c r="AS809" s="29">
        <f t="shared" si="122"/>
        <v>0</v>
      </c>
      <c r="AT809" s="29">
        <v>0</v>
      </c>
      <c r="AW809" s="29" t="str">
        <f t="shared" si="130"/>
        <v/>
      </c>
      <c r="AX809" s="29" t="str">
        <f t="shared" si="123"/>
        <v/>
      </c>
      <c r="AY809" s="29" t="str">
        <f t="shared" si="129"/>
        <v>https://media.mediathek-tanz-theater.de/iiif/2/nvt_img-i47-001.JP2</v>
      </c>
      <c r="AZ809" s="29" t="str">
        <f t="shared" si="124"/>
        <v>image/jp2</v>
      </c>
      <c r="BA809" s="29" t="str">
        <f t="shared" si="125"/>
        <v>presentation/iiif</v>
      </c>
      <c r="BB809" s="29" t="str">
        <f t="shared" si="126"/>
        <v>https://media.mediathek-tanz-theater.de/iiif/2/nvt_img-i47-001.JP2/full/100,/0/default.jpg</v>
      </c>
      <c r="BC809" s="29" t="str">
        <f t="shared" si="121"/>
        <v>image/jpeg</v>
      </c>
      <c r="BD809" s="29" t="str">
        <f t="shared" si="127"/>
        <v>presentation/thumbnail</v>
      </c>
    </row>
    <row r="810" spans="1:56" ht="12.75" customHeight="1">
      <c r="A810" s="29">
        <v>0</v>
      </c>
      <c r="B810" s="29">
        <v>0</v>
      </c>
      <c r="C810" s="29" t="s">
        <v>6668</v>
      </c>
      <c r="D810" s="29"/>
      <c r="E810" s="29"/>
      <c r="F810" s="308" t="s">
        <v>24492</v>
      </c>
      <c r="G810" s="29"/>
      <c r="H810" s="29"/>
      <c r="I810" s="402" t="s">
        <v>4446</v>
      </c>
      <c r="K810" s="29"/>
      <c r="L810" s="29"/>
      <c r="M810" s="29"/>
      <c r="N810" s="29" t="s">
        <v>1448</v>
      </c>
      <c r="O810" s="29"/>
      <c r="P810" s="25"/>
      <c r="Q810" s="25"/>
      <c r="R810" s="29" t="s">
        <v>6613</v>
      </c>
      <c r="S810" s="29" t="s">
        <v>6669</v>
      </c>
      <c r="T810" s="29" t="s">
        <v>1483</v>
      </c>
      <c r="U810"/>
      <c r="V810" t="s">
        <v>6670</v>
      </c>
      <c r="W810" s="29"/>
      <c r="X810" s="349"/>
      <c r="Y810" s="29"/>
      <c r="Z810" s="29" t="s">
        <v>1218</v>
      </c>
      <c r="AA810" s="29" t="s">
        <v>1170</v>
      </c>
      <c r="AB810" s="29"/>
      <c r="AC810" s="29" t="s">
        <v>6671</v>
      </c>
      <c r="AD810" s="29"/>
      <c r="AE810" s="29" t="s">
        <v>2575</v>
      </c>
      <c r="AG810" s="38">
        <v>1</v>
      </c>
      <c r="AH810" s="38" t="s">
        <v>5945</v>
      </c>
      <c r="AI810" s="38" t="s">
        <v>4440</v>
      </c>
      <c r="AJ810" s="38" t="s">
        <v>6672</v>
      </c>
      <c r="AK810" s="38" t="s">
        <v>3888</v>
      </c>
      <c r="AL810" s="301" t="s">
        <v>6615</v>
      </c>
      <c r="AR810" s="29" t="str">
        <f t="shared" si="128"/>
        <v>1</v>
      </c>
      <c r="AS810" s="29">
        <f t="shared" si="122"/>
        <v>0</v>
      </c>
      <c r="AT810" s="29">
        <v>0</v>
      </c>
      <c r="AW810" s="29" t="str">
        <f t="shared" si="130"/>
        <v/>
      </c>
      <c r="AX810" s="29" t="str">
        <f t="shared" si="123"/>
        <v/>
      </c>
      <c r="AY810" s="29" t="str">
        <f t="shared" si="129"/>
        <v>https://media.mediathek-tanz-theater.de/iiif/2/nvt_img-i48-001.JP2</v>
      </c>
      <c r="AZ810" s="29" t="str">
        <f t="shared" si="124"/>
        <v>image/jp2</v>
      </c>
      <c r="BA810" s="29" t="str">
        <f t="shared" si="125"/>
        <v>presentation/iiif</v>
      </c>
      <c r="BB810" s="29" t="str">
        <f t="shared" si="126"/>
        <v>https://media.mediathek-tanz-theater.de/iiif/2/nvt_img-i48-001.JP2/full/100,/0/default.jpg</v>
      </c>
      <c r="BC810" s="29" t="str">
        <f t="shared" si="121"/>
        <v>image/jpeg</v>
      </c>
      <c r="BD810" s="29" t="str">
        <f t="shared" si="127"/>
        <v>presentation/thumbnail</v>
      </c>
    </row>
    <row r="811" spans="1:56" ht="12.75" customHeight="1">
      <c r="A811" s="29">
        <v>0</v>
      </c>
      <c r="B811" s="29">
        <v>0</v>
      </c>
      <c r="C811" s="29" t="s">
        <v>6673</v>
      </c>
      <c r="D811" s="29"/>
      <c r="E811" s="29"/>
      <c r="F811" s="308" t="s">
        <v>24492</v>
      </c>
      <c r="G811" s="29"/>
      <c r="H811" s="29"/>
      <c r="I811" s="402" t="s">
        <v>4446</v>
      </c>
      <c r="K811" s="29"/>
      <c r="L811" s="29"/>
      <c r="M811" s="29"/>
      <c r="N811" s="29" t="s">
        <v>1448</v>
      </c>
      <c r="O811" s="29"/>
      <c r="P811" s="25"/>
      <c r="Q811" s="25"/>
      <c r="R811" s="29" t="s">
        <v>6613</v>
      </c>
      <c r="S811" s="29" t="s">
        <v>6674</v>
      </c>
      <c r="T811" s="29" t="s">
        <v>1483</v>
      </c>
      <c r="U811"/>
      <c r="V811" t="s">
        <v>6670</v>
      </c>
      <c r="W811" s="29"/>
      <c r="X811" s="349"/>
      <c r="Y811" s="29"/>
      <c r="Z811" s="29" t="s">
        <v>1218</v>
      </c>
      <c r="AA811" s="29" t="s">
        <v>1170</v>
      </c>
      <c r="AB811" s="29"/>
      <c r="AC811" s="29" t="s">
        <v>6671</v>
      </c>
      <c r="AD811" s="29"/>
      <c r="AE811" s="29" t="s">
        <v>2575</v>
      </c>
      <c r="AG811" s="38">
        <v>1</v>
      </c>
      <c r="AH811" s="38" t="s">
        <v>5945</v>
      </c>
      <c r="AI811" s="38" t="s">
        <v>4440</v>
      </c>
      <c r="AJ811" s="38" t="s">
        <v>6675</v>
      </c>
      <c r="AK811" s="38" t="s">
        <v>3888</v>
      </c>
      <c r="AL811" s="301" t="s">
        <v>6615</v>
      </c>
      <c r="AR811" s="29" t="str">
        <f t="shared" si="128"/>
        <v>1</v>
      </c>
      <c r="AS811" s="29">
        <f t="shared" si="122"/>
        <v>0</v>
      </c>
      <c r="AT811" s="29">
        <v>0</v>
      </c>
      <c r="AW811" s="29" t="str">
        <f t="shared" si="130"/>
        <v/>
      </c>
      <c r="AX811" s="29" t="str">
        <f t="shared" si="123"/>
        <v/>
      </c>
      <c r="AY811" s="29" t="str">
        <f t="shared" si="129"/>
        <v>https://media.mediathek-tanz-theater.de/iiif/2/nvt_img-i48-002.JP2</v>
      </c>
      <c r="AZ811" s="29" t="str">
        <f t="shared" si="124"/>
        <v>image/jp2</v>
      </c>
      <c r="BA811" s="29" t="str">
        <f t="shared" si="125"/>
        <v>presentation/iiif</v>
      </c>
      <c r="BB811" s="29" t="str">
        <f t="shared" si="126"/>
        <v>https://media.mediathek-tanz-theater.de/iiif/2/nvt_img-i48-002.JP2/full/100,/0/default.jpg</v>
      </c>
      <c r="BC811" s="29" t="str">
        <f t="shared" si="121"/>
        <v>image/jpeg</v>
      </c>
      <c r="BD811" s="29" t="str">
        <f t="shared" si="127"/>
        <v>presentation/thumbnail</v>
      </c>
    </row>
    <row r="812" spans="1:56" ht="12.75" customHeight="1">
      <c r="A812" s="29">
        <v>1</v>
      </c>
      <c r="B812" s="29">
        <v>0</v>
      </c>
      <c r="C812" s="29" t="s">
        <v>6676</v>
      </c>
      <c r="D812" s="29"/>
      <c r="E812" s="29"/>
      <c r="F812" s="308" t="s">
        <v>24492</v>
      </c>
      <c r="G812" s="29"/>
      <c r="H812" s="29"/>
      <c r="I812" s="402" t="s">
        <v>4446</v>
      </c>
      <c r="K812" s="29"/>
      <c r="L812" s="29"/>
      <c r="M812" s="29"/>
      <c r="N812" s="29" t="s">
        <v>1448</v>
      </c>
      <c r="O812" s="29"/>
      <c r="P812" s="25"/>
      <c r="Q812" s="25"/>
      <c r="R812" s="29" t="s">
        <v>6613</v>
      </c>
      <c r="S812" s="29" t="s">
        <v>6677</v>
      </c>
      <c r="T812" s="29" t="s">
        <v>1483</v>
      </c>
      <c r="U812" t="s">
        <v>2860</v>
      </c>
      <c r="V812" t="s">
        <v>5943</v>
      </c>
      <c r="W812" s="29"/>
      <c r="X812" s="349"/>
      <c r="Y812" s="29" t="s">
        <v>1309</v>
      </c>
      <c r="Z812" s="29" t="s">
        <v>1218</v>
      </c>
      <c r="AA812" s="29" t="s">
        <v>1170</v>
      </c>
      <c r="AB812" s="29"/>
      <c r="AC812" s="29"/>
      <c r="AD812" s="29"/>
      <c r="AE812" s="29" t="s">
        <v>2575</v>
      </c>
      <c r="AG812" s="38">
        <v>1</v>
      </c>
      <c r="AH812" s="38" t="s">
        <v>5945</v>
      </c>
      <c r="AI812" s="38" t="s">
        <v>4440</v>
      </c>
      <c r="AJ812" s="38" t="s">
        <v>5946</v>
      </c>
      <c r="AK812" s="38" t="s">
        <v>72</v>
      </c>
      <c r="AL812" s="301" t="s">
        <v>6615</v>
      </c>
      <c r="AR812" s="29" t="str">
        <f t="shared" si="128"/>
        <v>1</v>
      </c>
      <c r="AS812" s="29">
        <f t="shared" si="122"/>
        <v>0</v>
      </c>
      <c r="AT812" s="29">
        <v>0</v>
      </c>
      <c r="AW812" s="29" t="str">
        <f t="shared" si="130"/>
        <v/>
      </c>
      <c r="AX812" s="29" t="str">
        <f t="shared" si="123"/>
        <v/>
      </c>
      <c r="AY812" s="29" t="str">
        <f t="shared" si="129"/>
        <v>https://media.mediathek-tanz-theater.de/iiif/2/nvt_img-i49-001.JP2</v>
      </c>
      <c r="AZ812" s="29" t="str">
        <f t="shared" si="124"/>
        <v>image/jp2</v>
      </c>
      <c r="BA812" s="29" t="str">
        <f t="shared" si="125"/>
        <v>presentation/iiif</v>
      </c>
      <c r="BB812" s="29" t="str">
        <f t="shared" si="126"/>
        <v>https://media.mediathek-tanz-theater.de/iiif/2/nvt_img-i49-001.JP2/full/100,/0/default.jpg</v>
      </c>
      <c r="BC812" s="29" t="str">
        <f t="shared" si="121"/>
        <v>image/jpeg</v>
      </c>
      <c r="BD812" s="29" t="str">
        <f t="shared" si="127"/>
        <v>presentation/thumbnail</v>
      </c>
    </row>
    <row r="813" spans="1:56" ht="12.75" customHeight="1">
      <c r="A813" s="29">
        <v>1</v>
      </c>
      <c r="B813" s="29">
        <v>0</v>
      </c>
      <c r="C813" s="29" t="s">
        <v>6678</v>
      </c>
      <c r="D813" s="29"/>
      <c r="E813" s="29"/>
      <c r="F813" s="308" t="s">
        <v>24492</v>
      </c>
      <c r="G813" s="29"/>
      <c r="H813" s="29"/>
      <c r="I813" s="402" t="s">
        <v>4446</v>
      </c>
      <c r="K813" s="29"/>
      <c r="L813" s="29"/>
      <c r="M813" s="29"/>
      <c r="N813" s="29" t="s">
        <v>1448</v>
      </c>
      <c r="O813" s="29"/>
      <c r="P813" s="25"/>
      <c r="Q813" s="25"/>
      <c r="R813" s="29" t="s">
        <v>6613</v>
      </c>
      <c r="S813" s="29" t="s">
        <v>6679</v>
      </c>
      <c r="T813" s="29" t="s">
        <v>1483</v>
      </c>
      <c r="U813"/>
      <c r="V813" t="s">
        <v>5943</v>
      </c>
      <c r="W813" s="29"/>
      <c r="X813" s="349"/>
      <c r="Y813" s="29" t="s">
        <v>1309</v>
      </c>
      <c r="Z813" s="29" t="s">
        <v>1218</v>
      </c>
      <c r="AA813" s="29" t="s">
        <v>1170</v>
      </c>
      <c r="AB813" s="29"/>
      <c r="AC813" s="29" t="s">
        <v>6680</v>
      </c>
      <c r="AD813" s="29"/>
      <c r="AE813" s="29" t="s">
        <v>2575</v>
      </c>
      <c r="AG813" s="38">
        <v>1</v>
      </c>
      <c r="AH813" s="38" t="s">
        <v>5945</v>
      </c>
      <c r="AI813" s="38" t="s">
        <v>4440</v>
      </c>
      <c r="AJ813" s="38" t="s">
        <v>5946</v>
      </c>
      <c r="AK813" s="38" t="s">
        <v>72</v>
      </c>
      <c r="AL813" s="301" t="s">
        <v>6615</v>
      </c>
      <c r="AR813" s="29" t="str">
        <f t="shared" si="128"/>
        <v>1</v>
      </c>
      <c r="AS813" s="29">
        <f t="shared" si="122"/>
        <v>0</v>
      </c>
      <c r="AT813" s="29">
        <v>0</v>
      </c>
      <c r="AW813" s="29" t="str">
        <f t="shared" si="130"/>
        <v/>
      </c>
      <c r="AX813" s="29" t="str">
        <f t="shared" si="123"/>
        <v/>
      </c>
      <c r="AY813" s="29" t="str">
        <f t="shared" si="129"/>
        <v>https://media.mediathek-tanz-theater.de/iiif/2/nvt_img-i49-002.JP2</v>
      </c>
      <c r="AZ813" s="29" t="str">
        <f t="shared" si="124"/>
        <v>image/jp2</v>
      </c>
      <c r="BA813" s="29" t="str">
        <f t="shared" si="125"/>
        <v>presentation/iiif</v>
      </c>
      <c r="BB813" s="29" t="str">
        <f t="shared" si="126"/>
        <v>https://media.mediathek-tanz-theater.de/iiif/2/nvt_img-i49-002.JP2/full/100,/0/default.jpg</v>
      </c>
      <c r="BC813" s="29" t="str">
        <f t="shared" si="121"/>
        <v>image/jpeg</v>
      </c>
      <c r="BD813" s="29" t="str">
        <f t="shared" si="127"/>
        <v>presentation/thumbnail</v>
      </c>
    </row>
    <row r="814" spans="1:56" ht="12.75" customHeight="1">
      <c r="A814" s="29">
        <v>1</v>
      </c>
      <c r="B814" s="29">
        <v>0</v>
      </c>
      <c r="C814" s="29" t="s">
        <v>6681</v>
      </c>
      <c r="D814" s="29"/>
      <c r="E814" s="29"/>
      <c r="F814" s="308" t="s">
        <v>24492</v>
      </c>
      <c r="G814" s="29"/>
      <c r="H814" s="29"/>
      <c r="I814" s="402" t="s">
        <v>4446</v>
      </c>
      <c r="K814" s="29"/>
      <c r="L814" s="29"/>
      <c r="M814" s="29"/>
      <c r="N814" s="29" t="s">
        <v>1448</v>
      </c>
      <c r="O814" s="29"/>
      <c r="P814" s="25"/>
      <c r="Q814" s="25"/>
      <c r="R814" s="29" t="s">
        <v>6613</v>
      </c>
      <c r="S814" s="29" t="s">
        <v>6682</v>
      </c>
      <c r="T814" s="29" t="s">
        <v>1483</v>
      </c>
      <c r="U814"/>
      <c r="V814" t="s">
        <v>5943</v>
      </c>
      <c r="W814" s="29"/>
      <c r="X814" s="349"/>
      <c r="Y814" s="29" t="s">
        <v>1309</v>
      </c>
      <c r="Z814" s="29" t="s">
        <v>1218</v>
      </c>
      <c r="AA814" s="29" t="s">
        <v>1170</v>
      </c>
      <c r="AB814" s="29"/>
      <c r="AC814" s="29"/>
      <c r="AD814" s="29"/>
      <c r="AE814" s="29" t="s">
        <v>2575</v>
      </c>
      <c r="AG814" s="38">
        <v>1</v>
      </c>
      <c r="AH814" s="38" t="s">
        <v>5945</v>
      </c>
      <c r="AI814" s="38" t="s">
        <v>4440</v>
      </c>
      <c r="AJ814" s="38" t="s">
        <v>5946</v>
      </c>
      <c r="AK814" s="38" t="s">
        <v>72</v>
      </c>
      <c r="AL814" s="301" t="s">
        <v>6615</v>
      </c>
      <c r="AR814" s="29" t="str">
        <f t="shared" si="128"/>
        <v>1</v>
      </c>
      <c r="AS814" s="29">
        <f t="shared" si="122"/>
        <v>0</v>
      </c>
      <c r="AT814" s="29">
        <v>0</v>
      </c>
      <c r="AW814" s="29" t="str">
        <f t="shared" si="130"/>
        <v/>
      </c>
      <c r="AX814" s="29" t="str">
        <f t="shared" si="123"/>
        <v/>
      </c>
      <c r="AY814" s="29" t="str">
        <f t="shared" si="129"/>
        <v>https://media.mediathek-tanz-theater.de/iiif/2/nvt_img-i49-003.JP2</v>
      </c>
      <c r="AZ814" s="29" t="str">
        <f t="shared" si="124"/>
        <v>image/jp2</v>
      </c>
      <c r="BA814" s="29" t="str">
        <f t="shared" si="125"/>
        <v>presentation/iiif</v>
      </c>
      <c r="BB814" s="29" t="str">
        <f t="shared" si="126"/>
        <v>https://media.mediathek-tanz-theater.de/iiif/2/nvt_img-i49-003.JP2/full/100,/0/default.jpg</v>
      </c>
      <c r="BC814" s="29" t="str">
        <f t="shared" si="121"/>
        <v>image/jpeg</v>
      </c>
      <c r="BD814" s="29" t="str">
        <f t="shared" si="127"/>
        <v>presentation/thumbnail</v>
      </c>
    </row>
    <row r="815" spans="1:56" ht="12.75" customHeight="1">
      <c r="A815" s="29">
        <v>1</v>
      </c>
      <c r="B815" s="29">
        <v>0</v>
      </c>
      <c r="C815" s="29" t="s">
        <v>6683</v>
      </c>
      <c r="D815" s="29"/>
      <c r="E815" s="29"/>
      <c r="F815" s="308" t="s">
        <v>24492</v>
      </c>
      <c r="G815" s="29"/>
      <c r="H815" s="29"/>
      <c r="I815" s="402" t="s">
        <v>4446</v>
      </c>
      <c r="K815" s="29"/>
      <c r="L815" s="29"/>
      <c r="M815" s="29"/>
      <c r="N815" s="29" t="s">
        <v>1448</v>
      </c>
      <c r="O815" s="29"/>
      <c r="P815" s="25"/>
      <c r="Q815" s="25"/>
      <c r="R815" s="29" t="s">
        <v>6613</v>
      </c>
      <c r="S815" s="29" t="s">
        <v>6684</v>
      </c>
      <c r="T815" s="29" t="s">
        <v>1483</v>
      </c>
      <c r="U815"/>
      <c r="V815" t="s">
        <v>5943</v>
      </c>
      <c r="W815" s="29"/>
      <c r="X815" s="349"/>
      <c r="Y815" s="29" t="s">
        <v>1309</v>
      </c>
      <c r="Z815" s="29" t="s">
        <v>1218</v>
      </c>
      <c r="AA815" s="29" t="s">
        <v>1170</v>
      </c>
      <c r="AB815" s="29"/>
      <c r="AC815" s="29" t="s">
        <v>6685</v>
      </c>
      <c r="AD815" s="29"/>
      <c r="AE815" s="29" t="s">
        <v>2575</v>
      </c>
      <c r="AG815" s="38">
        <v>1</v>
      </c>
      <c r="AH815" s="38" t="s">
        <v>5945</v>
      </c>
      <c r="AI815" s="38" t="s">
        <v>4440</v>
      </c>
      <c r="AJ815" s="38" t="s">
        <v>5946</v>
      </c>
      <c r="AK815" s="38" t="s">
        <v>72</v>
      </c>
      <c r="AL815" s="301" t="s">
        <v>6615</v>
      </c>
      <c r="AR815" s="29" t="str">
        <f t="shared" si="128"/>
        <v>1</v>
      </c>
      <c r="AS815" s="29">
        <f t="shared" si="122"/>
        <v>0</v>
      </c>
      <c r="AT815" s="29">
        <v>0</v>
      </c>
      <c r="AW815" s="29" t="str">
        <f t="shared" si="130"/>
        <v/>
      </c>
      <c r="AX815" s="29" t="str">
        <f t="shared" si="123"/>
        <v/>
      </c>
      <c r="AY815" s="29" t="str">
        <f t="shared" si="129"/>
        <v>https://media.mediathek-tanz-theater.de/iiif/2/nvt_img-i49-004.JP2</v>
      </c>
      <c r="AZ815" s="29" t="str">
        <f t="shared" si="124"/>
        <v>image/jp2</v>
      </c>
      <c r="BA815" s="29" t="str">
        <f t="shared" si="125"/>
        <v>presentation/iiif</v>
      </c>
      <c r="BB815" s="29" t="str">
        <f t="shared" si="126"/>
        <v>https://media.mediathek-tanz-theater.de/iiif/2/nvt_img-i49-004.JP2/full/100,/0/default.jpg</v>
      </c>
      <c r="BC815" s="29" t="str">
        <f t="shared" si="121"/>
        <v>image/jpeg</v>
      </c>
      <c r="BD815" s="29" t="str">
        <f t="shared" si="127"/>
        <v>presentation/thumbnail</v>
      </c>
    </row>
    <row r="816" spans="1:56" ht="12.75" customHeight="1">
      <c r="A816" s="29">
        <v>1</v>
      </c>
      <c r="B816" s="29">
        <v>0</v>
      </c>
      <c r="C816" s="29" t="s">
        <v>6686</v>
      </c>
      <c r="D816" s="29"/>
      <c r="E816" s="29"/>
      <c r="F816" s="308" t="s">
        <v>24492</v>
      </c>
      <c r="G816" s="29"/>
      <c r="H816" s="29"/>
      <c r="I816" s="402" t="s">
        <v>4446</v>
      </c>
      <c r="K816" s="29"/>
      <c r="L816" s="29"/>
      <c r="M816" s="29"/>
      <c r="N816" s="29" t="s">
        <v>1448</v>
      </c>
      <c r="O816" s="29"/>
      <c r="P816" s="25"/>
      <c r="Q816" s="25"/>
      <c r="R816" s="29" t="s">
        <v>6613</v>
      </c>
      <c r="S816" s="29" t="s">
        <v>6687</v>
      </c>
      <c r="T816" s="29" t="s">
        <v>1483</v>
      </c>
      <c r="U816"/>
      <c r="V816" t="s">
        <v>5943</v>
      </c>
      <c r="W816" s="29"/>
      <c r="X816" s="349"/>
      <c r="Y816" s="29" t="s">
        <v>1309</v>
      </c>
      <c r="Z816" s="29" t="s">
        <v>1218</v>
      </c>
      <c r="AA816" s="29" t="s">
        <v>1170</v>
      </c>
      <c r="AB816" s="29"/>
      <c r="AC816" s="29" t="s">
        <v>6688</v>
      </c>
      <c r="AD816" s="29"/>
      <c r="AE816" s="29" t="s">
        <v>2575</v>
      </c>
      <c r="AG816" s="38">
        <v>1</v>
      </c>
      <c r="AH816" s="38" t="s">
        <v>5945</v>
      </c>
      <c r="AI816" s="38" t="s">
        <v>4440</v>
      </c>
      <c r="AJ816" s="38" t="s">
        <v>5946</v>
      </c>
      <c r="AK816" s="38" t="s">
        <v>72</v>
      </c>
      <c r="AL816" s="301" t="s">
        <v>6615</v>
      </c>
      <c r="AR816" s="29" t="str">
        <f t="shared" si="128"/>
        <v>1</v>
      </c>
      <c r="AS816" s="29">
        <f t="shared" si="122"/>
        <v>0</v>
      </c>
      <c r="AT816" s="29">
        <v>0</v>
      </c>
      <c r="AW816" s="29" t="str">
        <f t="shared" si="130"/>
        <v/>
      </c>
      <c r="AX816" s="29" t="str">
        <f t="shared" si="123"/>
        <v/>
      </c>
      <c r="AY816" s="29" t="str">
        <f t="shared" si="129"/>
        <v>https://media.mediathek-tanz-theater.de/iiif/2/nvt_img-i49-005.JP2</v>
      </c>
      <c r="AZ816" s="29" t="str">
        <f t="shared" si="124"/>
        <v>image/jp2</v>
      </c>
      <c r="BA816" s="29" t="str">
        <f t="shared" si="125"/>
        <v>presentation/iiif</v>
      </c>
      <c r="BB816" s="29" t="str">
        <f t="shared" si="126"/>
        <v>https://media.mediathek-tanz-theater.de/iiif/2/nvt_img-i49-005.JP2/full/100,/0/default.jpg</v>
      </c>
      <c r="BC816" s="29" t="str">
        <f t="shared" si="121"/>
        <v>image/jpeg</v>
      </c>
      <c r="BD816" s="29" t="str">
        <f t="shared" si="127"/>
        <v>presentation/thumbnail</v>
      </c>
    </row>
    <row r="817" spans="1:56" ht="12.75" customHeight="1">
      <c r="A817" s="29">
        <v>1</v>
      </c>
      <c r="B817" s="29">
        <v>0</v>
      </c>
      <c r="C817" s="29" t="s">
        <v>6689</v>
      </c>
      <c r="D817" s="29"/>
      <c r="E817" s="29"/>
      <c r="F817" s="308" t="s">
        <v>24492</v>
      </c>
      <c r="G817" s="29"/>
      <c r="H817" s="29"/>
      <c r="I817" s="402" t="s">
        <v>4446</v>
      </c>
      <c r="K817" s="29"/>
      <c r="L817" s="29"/>
      <c r="M817" s="29"/>
      <c r="N817" s="29" t="s">
        <v>1448</v>
      </c>
      <c r="O817" s="29"/>
      <c r="P817" s="25"/>
      <c r="Q817" s="25"/>
      <c r="R817" s="29" t="s">
        <v>6613</v>
      </c>
      <c r="S817" s="29" t="s">
        <v>6690</v>
      </c>
      <c r="T817" s="29" t="s">
        <v>1483</v>
      </c>
      <c r="U817"/>
      <c r="V817" t="s">
        <v>5943</v>
      </c>
      <c r="W817" s="29"/>
      <c r="X817" s="349"/>
      <c r="Y817" s="29" t="s">
        <v>1309</v>
      </c>
      <c r="Z817" s="29" t="s">
        <v>1218</v>
      </c>
      <c r="AA817" s="29" t="s">
        <v>1170</v>
      </c>
      <c r="AB817" s="29"/>
      <c r="AC817" s="29" t="s">
        <v>6691</v>
      </c>
      <c r="AD817" s="29"/>
      <c r="AE817" s="29" t="s">
        <v>2575</v>
      </c>
      <c r="AG817" s="38">
        <v>1</v>
      </c>
      <c r="AH817" s="38" t="s">
        <v>5945</v>
      </c>
      <c r="AI817" s="38" t="s">
        <v>4440</v>
      </c>
      <c r="AJ817" s="38" t="s">
        <v>5946</v>
      </c>
      <c r="AK817" s="38" t="s">
        <v>72</v>
      </c>
      <c r="AL817" s="301" t="s">
        <v>6615</v>
      </c>
      <c r="AR817" s="29" t="str">
        <f t="shared" si="128"/>
        <v>1</v>
      </c>
      <c r="AS817" s="29">
        <f t="shared" si="122"/>
        <v>0</v>
      </c>
      <c r="AT817" s="29">
        <v>0</v>
      </c>
      <c r="AW817" s="29" t="str">
        <f t="shared" si="130"/>
        <v/>
      </c>
      <c r="AX817" s="29" t="str">
        <f t="shared" si="123"/>
        <v/>
      </c>
      <c r="AY817" s="29" t="str">
        <f t="shared" si="129"/>
        <v>https://media.mediathek-tanz-theater.de/iiif/2/nvt_img-i49-006.JP2</v>
      </c>
      <c r="AZ817" s="29" t="str">
        <f t="shared" si="124"/>
        <v>image/jp2</v>
      </c>
      <c r="BA817" s="29" t="str">
        <f t="shared" si="125"/>
        <v>presentation/iiif</v>
      </c>
      <c r="BB817" s="29" t="str">
        <f t="shared" si="126"/>
        <v>https://media.mediathek-tanz-theater.de/iiif/2/nvt_img-i49-006.JP2/full/100,/0/default.jpg</v>
      </c>
      <c r="BC817" s="29" t="str">
        <f t="shared" si="121"/>
        <v>image/jpeg</v>
      </c>
      <c r="BD817" s="29" t="str">
        <f t="shared" si="127"/>
        <v>presentation/thumbnail</v>
      </c>
    </row>
    <row r="818" spans="1:56" ht="12.75" customHeight="1">
      <c r="A818" s="29">
        <v>1</v>
      </c>
      <c r="B818" s="29">
        <v>0</v>
      </c>
      <c r="C818" s="29" t="s">
        <v>6692</v>
      </c>
      <c r="D818" s="29"/>
      <c r="E818" s="29"/>
      <c r="F818" s="308" t="s">
        <v>24492</v>
      </c>
      <c r="G818" s="29"/>
      <c r="H818" s="29"/>
      <c r="I818" s="402" t="s">
        <v>4446</v>
      </c>
      <c r="K818" s="29"/>
      <c r="L818" s="29"/>
      <c r="M818" s="29"/>
      <c r="N818" s="29" t="s">
        <v>1448</v>
      </c>
      <c r="O818" s="29"/>
      <c r="P818" s="25"/>
      <c r="Q818" s="25"/>
      <c r="R818" s="29" t="s">
        <v>6613</v>
      </c>
      <c r="S818" s="29" t="s">
        <v>6693</v>
      </c>
      <c r="T818" s="29" t="s">
        <v>1483</v>
      </c>
      <c r="U818" t="s">
        <v>2860</v>
      </c>
      <c r="V818" t="s">
        <v>5943</v>
      </c>
      <c r="W818" s="29"/>
      <c r="X818" s="349"/>
      <c r="Y818" s="29" t="s">
        <v>1309</v>
      </c>
      <c r="Z818" s="29" t="s">
        <v>1218</v>
      </c>
      <c r="AA818" s="29" t="s">
        <v>1170</v>
      </c>
      <c r="AB818" s="29"/>
      <c r="AC818" s="29" t="s">
        <v>6694</v>
      </c>
      <c r="AD818" s="29"/>
      <c r="AE818" s="29" t="s">
        <v>2575</v>
      </c>
      <c r="AG818" s="38">
        <v>1</v>
      </c>
      <c r="AH818" s="38" t="s">
        <v>5945</v>
      </c>
      <c r="AI818" s="38" t="s">
        <v>4440</v>
      </c>
      <c r="AJ818" s="38" t="s">
        <v>5946</v>
      </c>
      <c r="AK818" s="38" t="s">
        <v>72</v>
      </c>
      <c r="AL818" s="301" t="s">
        <v>6615</v>
      </c>
      <c r="AR818" s="29" t="str">
        <f t="shared" si="128"/>
        <v>1</v>
      </c>
      <c r="AS818" s="29">
        <f t="shared" si="122"/>
        <v>0</v>
      </c>
      <c r="AT818" s="29">
        <v>0</v>
      </c>
      <c r="AW818" s="29" t="str">
        <f t="shared" si="130"/>
        <v/>
      </c>
      <c r="AX818" s="29" t="str">
        <f t="shared" si="123"/>
        <v/>
      </c>
      <c r="AY818" s="29" t="str">
        <f t="shared" si="129"/>
        <v>https://media.mediathek-tanz-theater.de/iiif/2/nvt_img-i49-007.JP2</v>
      </c>
      <c r="AZ818" s="29" t="str">
        <f t="shared" si="124"/>
        <v>image/jp2</v>
      </c>
      <c r="BA818" s="29" t="str">
        <f t="shared" si="125"/>
        <v>presentation/iiif</v>
      </c>
      <c r="BB818" s="29" t="str">
        <f t="shared" si="126"/>
        <v>https://media.mediathek-tanz-theater.de/iiif/2/nvt_img-i49-007.JP2/full/100,/0/default.jpg</v>
      </c>
      <c r="BC818" s="29" t="str">
        <f t="shared" si="121"/>
        <v>image/jpeg</v>
      </c>
      <c r="BD818" s="29" t="str">
        <f t="shared" si="127"/>
        <v>presentation/thumbnail</v>
      </c>
    </row>
    <row r="819" spans="1:56" ht="12.75" customHeight="1">
      <c r="A819" s="29">
        <v>1</v>
      </c>
      <c r="B819" s="29">
        <v>0</v>
      </c>
      <c r="C819" s="29" t="s">
        <v>6695</v>
      </c>
      <c r="D819" s="29"/>
      <c r="E819" s="29"/>
      <c r="F819" s="308" t="s">
        <v>24492</v>
      </c>
      <c r="G819" s="29"/>
      <c r="H819" s="29"/>
      <c r="I819" s="402" t="s">
        <v>4446</v>
      </c>
      <c r="K819" s="29"/>
      <c r="L819" s="29"/>
      <c r="M819" s="29"/>
      <c r="N819" s="29" t="s">
        <v>1448</v>
      </c>
      <c r="O819" s="29"/>
      <c r="P819" s="25"/>
      <c r="Q819" s="25"/>
      <c r="R819" s="29" t="s">
        <v>6613</v>
      </c>
      <c r="S819" s="29" t="s">
        <v>6696</v>
      </c>
      <c r="T819" s="29" t="s">
        <v>1483</v>
      </c>
      <c r="U819"/>
      <c r="V819" t="s">
        <v>5943</v>
      </c>
      <c r="W819" s="29"/>
      <c r="X819" s="349"/>
      <c r="Y819" s="29" t="s">
        <v>1309</v>
      </c>
      <c r="Z819" s="29" t="s">
        <v>1218</v>
      </c>
      <c r="AA819" s="29" t="s">
        <v>1170</v>
      </c>
      <c r="AB819" s="29"/>
      <c r="AC819" s="29" t="s">
        <v>6414</v>
      </c>
      <c r="AD819" s="29"/>
      <c r="AE819" s="29" t="s">
        <v>2575</v>
      </c>
      <c r="AG819" s="38">
        <v>1</v>
      </c>
      <c r="AH819" s="38" t="s">
        <v>5945</v>
      </c>
      <c r="AI819" s="38" t="s">
        <v>4440</v>
      </c>
      <c r="AJ819" s="38" t="s">
        <v>5946</v>
      </c>
      <c r="AK819" s="38" t="s">
        <v>72</v>
      </c>
      <c r="AL819" s="301" t="s">
        <v>6615</v>
      </c>
      <c r="AR819" s="29" t="str">
        <f t="shared" si="128"/>
        <v>1</v>
      </c>
      <c r="AS819" s="29">
        <f t="shared" si="122"/>
        <v>0</v>
      </c>
      <c r="AT819" s="29">
        <v>0</v>
      </c>
      <c r="AW819" s="29" t="str">
        <f t="shared" si="130"/>
        <v/>
      </c>
      <c r="AX819" s="29" t="str">
        <f t="shared" si="123"/>
        <v/>
      </c>
      <c r="AY819" s="29" t="str">
        <f t="shared" si="129"/>
        <v>https://media.mediathek-tanz-theater.de/iiif/2/nvt_img-i49-008.JP2</v>
      </c>
      <c r="AZ819" s="29" t="str">
        <f t="shared" si="124"/>
        <v>image/jp2</v>
      </c>
      <c r="BA819" s="29" t="str">
        <f t="shared" si="125"/>
        <v>presentation/iiif</v>
      </c>
      <c r="BB819" s="29" t="str">
        <f t="shared" si="126"/>
        <v>https://media.mediathek-tanz-theater.de/iiif/2/nvt_img-i49-008.JP2/full/100,/0/default.jpg</v>
      </c>
      <c r="BC819" s="29" t="str">
        <f t="shared" si="121"/>
        <v>image/jpeg</v>
      </c>
      <c r="BD819" s="29" t="str">
        <f t="shared" si="127"/>
        <v>presentation/thumbnail</v>
      </c>
    </row>
    <row r="820" spans="1:56" ht="12.75" customHeight="1">
      <c r="A820" s="29">
        <v>1</v>
      </c>
      <c r="B820" s="29">
        <v>0</v>
      </c>
      <c r="C820" s="29" t="s">
        <v>6697</v>
      </c>
      <c r="D820" s="29"/>
      <c r="E820" s="29"/>
      <c r="F820" s="308" t="s">
        <v>24492</v>
      </c>
      <c r="G820" s="29"/>
      <c r="H820" s="29"/>
      <c r="I820" s="402" t="s">
        <v>4446</v>
      </c>
      <c r="K820" s="29"/>
      <c r="L820" s="29"/>
      <c r="M820" s="29" t="s">
        <v>6698</v>
      </c>
      <c r="N820" s="29" t="s">
        <v>1448</v>
      </c>
      <c r="O820" s="29"/>
      <c r="P820" s="25"/>
      <c r="Q820" s="25"/>
      <c r="R820" s="29" t="s">
        <v>6613</v>
      </c>
      <c r="S820" s="29" t="s">
        <v>6699</v>
      </c>
      <c r="T820" s="29" t="s">
        <v>1483</v>
      </c>
      <c r="U820" t="s">
        <v>28087</v>
      </c>
      <c r="V820" t="s">
        <v>5943</v>
      </c>
      <c r="W820" s="29"/>
      <c r="X820" s="349"/>
      <c r="Y820" s="29" t="s">
        <v>1309</v>
      </c>
      <c r="Z820" s="29" t="s">
        <v>1218</v>
      </c>
      <c r="AA820" s="29" t="s">
        <v>1170</v>
      </c>
      <c r="AB820" s="29"/>
      <c r="AC820" s="29"/>
      <c r="AD820" s="29"/>
      <c r="AE820" s="29" t="s">
        <v>2575</v>
      </c>
      <c r="AG820" s="38">
        <v>1</v>
      </c>
      <c r="AH820" s="38" t="s">
        <v>5945</v>
      </c>
      <c r="AI820" s="38" t="s">
        <v>4440</v>
      </c>
      <c r="AJ820" s="38" t="s">
        <v>5946</v>
      </c>
      <c r="AK820" s="38" t="s">
        <v>72</v>
      </c>
      <c r="AL820" s="301" t="s">
        <v>6615</v>
      </c>
      <c r="AR820" s="29" t="str">
        <f t="shared" si="128"/>
        <v>1</v>
      </c>
      <c r="AS820" s="29">
        <f t="shared" si="122"/>
        <v>0</v>
      </c>
      <c r="AT820" s="29">
        <v>0</v>
      </c>
      <c r="AW820" s="29" t="str">
        <f t="shared" si="130"/>
        <v/>
      </c>
      <c r="AX820" s="29" t="str">
        <f t="shared" si="123"/>
        <v/>
      </c>
      <c r="AY820" s="29" t="str">
        <f t="shared" si="129"/>
        <v>https://media.mediathek-tanz-theater.de/iiif/2/nvt_img-i49-009.JP2</v>
      </c>
      <c r="AZ820" s="29" t="str">
        <f t="shared" si="124"/>
        <v>image/jp2</v>
      </c>
      <c r="BA820" s="29" t="str">
        <f t="shared" si="125"/>
        <v>presentation/iiif</v>
      </c>
      <c r="BB820" s="29" t="str">
        <f t="shared" si="126"/>
        <v>https://media.mediathek-tanz-theater.de/iiif/2/nvt_img-i49-009.JP2/full/100,/0/default.jpg</v>
      </c>
      <c r="BC820" s="29" t="str">
        <f t="shared" si="121"/>
        <v>image/jpeg</v>
      </c>
      <c r="BD820" s="29" t="str">
        <f t="shared" si="127"/>
        <v>presentation/thumbnail</v>
      </c>
    </row>
    <row r="821" spans="1:56" ht="12.75" customHeight="1">
      <c r="A821" s="29">
        <v>1</v>
      </c>
      <c r="B821" s="29">
        <v>0</v>
      </c>
      <c r="C821" s="29" t="s">
        <v>6700</v>
      </c>
      <c r="D821" s="29"/>
      <c r="E821" s="29"/>
      <c r="F821" s="308" t="s">
        <v>24492</v>
      </c>
      <c r="G821" s="29"/>
      <c r="H821" s="29"/>
      <c r="I821" s="402" t="s">
        <v>4446</v>
      </c>
      <c r="K821" s="29"/>
      <c r="L821" s="29"/>
      <c r="M821" s="29"/>
      <c r="N821" s="29" t="s">
        <v>1448</v>
      </c>
      <c r="O821" s="29"/>
      <c r="P821" s="25"/>
      <c r="Q821" s="25"/>
      <c r="R821" s="29" t="s">
        <v>6613</v>
      </c>
      <c r="S821" s="29" t="s">
        <v>6701</v>
      </c>
      <c r="T821" s="29" t="s">
        <v>1483</v>
      </c>
      <c r="U821"/>
      <c r="V821" t="s">
        <v>5943</v>
      </c>
      <c r="W821" s="29"/>
      <c r="X821" s="349"/>
      <c r="Y821" s="29" t="s">
        <v>1309</v>
      </c>
      <c r="Z821" s="29" t="s">
        <v>1218</v>
      </c>
      <c r="AA821" s="29" t="s">
        <v>1170</v>
      </c>
      <c r="AB821" s="29"/>
      <c r="AC821" s="29"/>
      <c r="AD821" s="29"/>
      <c r="AE821" s="29" t="s">
        <v>2575</v>
      </c>
      <c r="AG821" s="38">
        <v>1</v>
      </c>
      <c r="AH821" s="38" t="s">
        <v>5945</v>
      </c>
      <c r="AI821" s="38" t="s">
        <v>4440</v>
      </c>
      <c r="AJ821" s="38" t="s">
        <v>5946</v>
      </c>
      <c r="AK821" s="38" t="s">
        <v>72</v>
      </c>
      <c r="AL821" s="301" t="s">
        <v>6615</v>
      </c>
      <c r="AR821" s="29" t="str">
        <f t="shared" si="128"/>
        <v>1</v>
      </c>
      <c r="AS821" s="29">
        <f t="shared" si="122"/>
        <v>0</v>
      </c>
      <c r="AT821" s="29">
        <v>0</v>
      </c>
      <c r="AW821" s="29" t="str">
        <f t="shared" si="130"/>
        <v/>
      </c>
      <c r="AX821" s="29" t="str">
        <f t="shared" si="123"/>
        <v/>
      </c>
      <c r="AY821" s="29" t="str">
        <f t="shared" si="129"/>
        <v>https://media.mediathek-tanz-theater.de/iiif/2/nvt_img-i49-010.JP2</v>
      </c>
      <c r="AZ821" s="29" t="str">
        <f t="shared" si="124"/>
        <v>image/jp2</v>
      </c>
      <c r="BA821" s="29" t="str">
        <f t="shared" si="125"/>
        <v>presentation/iiif</v>
      </c>
      <c r="BB821" s="29" t="str">
        <f t="shared" si="126"/>
        <v>https://media.mediathek-tanz-theater.de/iiif/2/nvt_img-i49-010.JP2/full/100,/0/default.jpg</v>
      </c>
      <c r="BC821" s="29" t="str">
        <f t="shared" si="121"/>
        <v>image/jpeg</v>
      </c>
      <c r="BD821" s="29" t="str">
        <f t="shared" si="127"/>
        <v>presentation/thumbnail</v>
      </c>
    </row>
    <row r="822" spans="1:56" ht="12.75" customHeight="1">
      <c r="A822" s="29">
        <v>1</v>
      </c>
      <c r="B822" s="29">
        <v>0</v>
      </c>
      <c r="C822" s="29" t="s">
        <v>6702</v>
      </c>
      <c r="D822" s="29"/>
      <c r="E822" s="29"/>
      <c r="F822" s="308" t="s">
        <v>24492</v>
      </c>
      <c r="G822" s="29"/>
      <c r="H822" s="29"/>
      <c r="I822" s="402" t="s">
        <v>4446</v>
      </c>
      <c r="K822" s="29"/>
      <c r="L822" s="29"/>
      <c r="M822" s="29" t="s">
        <v>6703</v>
      </c>
      <c r="N822" s="29" t="s">
        <v>1448</v>
      </c>
      <c r="O822" s="29"/>
      <c r="P822" s="25"/>
      <c r="Q822" s="25"/>
      <c r="R822" s="29" t="s">
        <v>6704</v>
      </c>
      <c r="S822" s="29" t="s">
        <v>6705</v>
      </c>
      <c r="T822" s="29" t="s">
        <v>1483</v>
      </c>
      <c r="U822" t="s">
        <v>1426</v>
      </c>
      <c r="V822" t="s">
        <v>5943</v>
      </c>
      <c r="W822" s="29"/>
      <c r="X822" s="349"/>
      <c r="Y822" s="29" t="s">
        <v>1309</v>
      </c>
      <c r="Z822" s="29" t="s">
        <v>1218</v>
      </c>
      <c r="AA822" s="29" t="s">
        <v>1170</v>
      </c>
      <c r="AB822" s="29"/>
      <c r="AC822" s="29"/>
      <c r="AD822" s="29"/>
      <c r="AE822" s="29" t="s">
        <v>2575</v>
      </c>
      <c r="AG822" s="38">
        <v>1</v>
      </c>
      <c r="AH822" s="38" t="s">
        <v>5945</v>
      </c>
      <c r="AI822" s="38" t="s">
        <v>4440</v>
      </c>
      <c r="AJ822" s="38" t="s">
        <v>5946</v>
      </c>
      <c r="AK822" s="38" t="s">
        <v>72</v>
      </c>
      <c r="AL822" s="301" t="s">
        <v>6615</v>
      </c>
      <c r="AR822" s="29" t="str">
        <f t="shared" si="128"/>
        <v>1</v>
      </c>
      <c r="AS822" s="29">
        <f t="shared" si="122"/>
        <v>0</v>
      </c>
      <c r="AT822" s="29">
        <v>0</v>
      </c>
      <c r="AW822" s="29" t="str">
        <f t="shared" si="130"/>
        <v/>
      </c>
      <c r="AX822" s="29" t="str">
        <f t="shared" si="123"/>
        <v/>
      </c>
      <c r="AY822" s="29" t="str">
        <f t="shared" si="129"/>
        <v>https://media.mediathek-tanz-theater.de/iiif/2/nvt_img-i49-011.JP2</v>
      </c>
      <c r="AZ822" s="29" t="str">
        <f t="shared" si="124"/>
        <v>image/jp2</v>
      </c>
      <c r="BA822" s="29" t="str">
        <f t="shared" si="125"/>
        <v>presentation/iiif</v>
      </c>
      <c r="BB822" s="29" t="str">
        <f t="shared" si="126"/>
        <v>https://media.mediathek-tanz-theater.de/iiif/2/nvt_img-i49-011.JP2/full/100,/0/default.jpg</v>
      </c>
      <c r="BC822" s="29" t="str">
        <f t="shared" si="121"/>
        <v>image/jpeg</v>
      </c>
      <c r="BD822" s="29" t="str">
        <f t="shared" si="127"/>
        <v>presentation/thumbnail</v>
      </c>
    </row>
    <row r="823" spans="1:56" ht="12.75" customHeight="1">
      <c r="A823" s="29">
        <v>1</v>
      </c>
      <c r="B823" s="29">
        <v>0</v>
      </c>
      <c r="C823" s="29" t="s">
        <v>6703</v>
      </c>
      <c r="D823" s="29"/>
      <c r="E823" s="29"/>
      <c r="F823" s="308" t="s">
        <v>24492</v>
      </c>
      <c r="G823" s="29"/>
      <c r="H823" s="29"/>
      <c r="I823" s="402" t="s">
        <v>4446</v>
      </c>
      <c r="K823" s="29"/>
      <c r="L823" s="29"/>
      <c r="M823" s="29" t="s">
        <v>6702</v>
      </c>
      <c r="N823" s="29" t="s">
        <v>1448</v>
      </c>
      <c r="O823" s="29"/>
      <c r="P823" s="25"/>
      <c r="Q823" s="25"/>
      <c r="R823" s="29" t="s">
        <v>6704</v>
      </c>
      <c r="S823" s="29" t="s">
        <v>6705</v>
      </c>
      <c r="T823" s="29" t="s">
        <v>1483</v>
      </c>
      <c r="U823" t="s">
        <v>1426</v>
      </c>
      <c r="V823" t="s">
        <v>5943</v>
      </c>
      <c r="W823" s="29"/>
      <c r="X823" s="349"/>
      <c r="Y823" s="29" t="s">
        <v>1309</v>
      </c>
      <c r="Z823" s="29" t="s">
        <v>1218</v>
      </c>
      <c r="AA823" s="29" t="s">
        <v>1170</v>
      </c>
      <c r="AB823" s="29"/>
      <c r="AC823" s="29"/>
      <c r="AD823" s="29"/>
      <c r="AE823" s="29" t="s">
        <v>2575</v>
      </c>
      <c r="AG823" s="38">
        <v>1</v>
      </c>
      <c r="AH823" s="38" t="s">
        <v>5945</v>
      </c>
      <c r="AI823" s="38" t="s">
        <v>4440</v>
      </c>
      <c r="AJ823" s="38" t="s">
        <v>6706</v>
      </c>
      <c r="AK823" s="38" t="s">
        <v>72</v>
      </c>
      <c r="AL823" s="301" t="s">
        <v>6615</v>
      </c>
      <c r="AR823" s="29" t="str">
        <f t="shared" si="128"/>
        <v>1</v>
      </c>
      <c r="AS823" s="29">
        <f t="shared" si="122"/>
        <v>0</v>
      </c>
      <c r="AT823" s="29">
        <v>0</v>
      </c>
      <c r="AW823" s="29" t="str">
        <f t="shared" si="130"/>
        <v/>
      </c>
      <c r="AX823" s="29" t="str">
        <f t="shared" si="123"/>
        <v/>
      </c>
      <c r="AY823" s="29" t="str">
        <f t="shared" si="129"/>
        <v>https://media.mediathek-tanz-theater.de/iiif/2/nvt_img-i49-012.JP2</v>
      </c>
      <c r="AZ823" s="29" t="str">
        <f t="shared" si="124"/>
        <v>image/jp2</v>
      </c>
      <c r="BA823" s="29" t="str">
        <f t="shared" si="125"/>
        <v>presentation/iiif</v>
      </c>
      <c r="BB823" s="29" t="str">
        <f t="shared" si="126"/>
        <v>https://media.mediathek-tanz-theater.de/iiif/2/nvt_img-i49-012.JP2/full/100,/0/default.jpg</v>
      </c>
      <c r="BC823" s="29" t="str">
        <f t="shared" si="121"/>
        <v>image/jpeg</v>
      </c>
      <c r="BD823" s="29" t="str">
        <f t="shared" si="127"/>
        <v>presentation/thumbnail</v>
      </c>
    </row>
    <row r="824" spans="1:56" ht="12.75" customHeight="1">
      <c r="A824" s="29">
        <v>1</v>
      </c>
      <c r="B824" s="29">
        <v>0</v>
      </c>
      <c r="C824" s="29" t="s">
        <v>6698</v>
      </c>
      <c r="D824" s="29"/>
      <c r="E824" s="29"/>
      <c r="F824" s="308" t="s">
        <v>24492</v>
      </c>
      <c r="G824" s="29"/>
      <c r="H824" s="29"/>
      <c r="I824" s="402" t="s">
        <v>4446</v>
      </c>
      <c r="K824" s="29"/>
      <c r="L824" s="29"/>
      <c r="M824" s="29" t="s">
        <v>6697</v>
      </c>
      <c r="N824" s="29" t="s">
        <v>1448</v>
      </c>
      <c r="O824" s="29"/>
      <c r="P824" s="25"/>
      <c r="Q824" s="25"/>
      <c r="R824" s="29" t="s">
        <v>6613</v>
      </c>
      <c r="S824" s="29" t="s">
        <v>6699</v>
      </c>
      <c r="T824" s="29" t="s">
        <v>1483</v>
      </c>
      <c r="U824" t="s">
        <v>3141</v>
      </c>
      <c r="V824" t="s">
        <v>5943</v>
      </c>
      <c r="W824" s="29"/>
      <c r="X824" s="349"/>
      <c r="Y824" s="29" t="s">
        <v>1309</v>
      </c>
      <c r="Z824" s="29" t="s">
        <v>1218</v>
      </c>
      <c r="AA824" s="29" t="s">
        <v>1170</v>
      </c>
      <c r="AB824" s="29"/>
      <c r="AC824" s="29" t="s">
        <v>6707</v>
      </c>
      <c r="AD824" s="29" t="s">
        <v>6708</v>
      </c>
      <c r="AE824" s="29" t="s">
        <v>2575</v>
      </c>
      <c r="AG824" s="38">
        <v>1</v>
      </c>
      <c r="AH824" s="38" t="s">
        <v>5945</v>
      </c>
      <c r="AI824" s="38" t="s">
        <v>4440</v>
      </c>
      <c r="AJ824" s="38" t="s">
        <v>5946</v>
      </c>
      <c r="AK824" s="38" t="s">
        <v>72</v>
      </c>
      <c r="AL824" s="301" t="s">
        <v>6615</v>
      </c>
      <c r="AR824" s="29" t="str">
        <f t="shared" si="128"/>
        <v>1</v>
      </c>
      <c r="AS824" s="29">
        <f t="shared" si="122"/>
        <v>0</v>
      </c>
      <c r="AT824" s="29">
        <v>0</v>
      </c>
      <c r="AW824" s="29" t="str">
        <f t="shared" si="130"/>
        <v/>
      </c>
      <c r="AX824" s="29" t="str">
        <f t="shared" si="123"/>
        <v/>
      </c>
      <c r="AY824" s="29" t="str">
        <f t="shared" si="129"/>
        <v>https://media.mediathek-tanz-theater.de/iiif/2/nvt_img-i50-001.JP2</v>
      </c>
      <c r="AZ824" s="29" t="str">
        <f t="shared" si="124"/>
        <v>image/jp2</v>
      </c>
      <c r="BA824" s="29" t="str">
        <f t="shared" si="125"/>
        <v>presentation/iiif</v>
      </c>
      <c r="BB824" s="29" t="str">
        <f t="shared" si="126"/>
        <v>https://media.mediathek-tanz-theater.de/iiif/2/nvt_img-i50-001.JP2/full/100,/0/default.jpg</v>
      </c>
      <c r="BC824" s="29" t="str">
        <f t="shared" si="121"/>
        <v>image/jpeg</v>
      </c>
      <c r="BD824" s="29" t="str">
        <f t="shared" si="127"/>
        <v>presentation/thumbnail</v>
      </c>
    </row>
    <row r="825" spans="1:56" ht="12.75" customHeight="1">
      <c r="A825" s="29">
        <v>1</v>
      </c>
      <c r="B825" s="29">
        <v>0</v>
      </c>
      <c r="C825" s="29" t="s">
        <v>6709</v>
      </c>
      <c r="D825" s="29"/>
      <c r="E825" s="29"/>
      <c r="F825" s="308" t="s">
        <v>24492</v>
      </c>
      <c r="G825" s="29"/>
      <c r="H825" s="29"/>
      <c r="I825" s="402" t="s">
        <v>4446</v>
      </c>
      <c r="K825" s="29"/>
      <c r="L825" s="29"/>
      <c r="M825" s="29"/>
      <c r="N825" s="29" t="s">
        <v>1448</v>
      </c>
      <c r="O825" s="29"/>
      <c r="P825" s="25"/>
      <c r="Q825" s="25"/>
      <c r="R825" s="29" t="s">
        <v>6613</v>
      </c>
      <c r="S825" s="29" t="s">
        <v>6687</v>
      </c>
      <c r="T825" s="29" t="s">
        <v>1483</v>
      </c>
      <c r="U825"/>
      <c r="V825" t="s">
        <v>5943</v>
      </c>
      <c r="W825" s="29"/>
      <c r="X825" s="349"/>
      <c r="Y825" s="29" t="s">
        <v>1309</v>
      </c>
      <c r="Z825" s="29" t="s">
        <v>1218</v>
      </c>
      <c r="AA825" s="29" t="s">
        <v>1170</v>
      </c>
      <c r="AB825" s="29"/>
      <c r="AC825" s="29" t="s">
        <v>6710</v>
      </c>
      <c r="AD825" s="29" t="s">
        <v>6708</v>
      </c>
      <c r="AE825" s="29" t="s">
        <v>2575</v>
      </c>
      <c r="AG825" s="38">
        <v>1</v>
      </c>
      <c r="AH825" s="38" t="s">
        <v>5945</v>
      </c>
      <c r="AI825" s="38" t="s">
        <v>4440</v>
      </c>
      <c r="AJ825" s="38" t="s">
        <v>5946</v>
      </c>
      <c r="AK825" s="38" t="s">
        <v>72</v>
      </c>
      <c r="AL825" s="301" t="s">
        <v>6615</v>
      </c>
      <c r="AR825" s="29" t="str">
        <f t="shared" si="128"/>
        <v>1</v>
      </c>
      <c r="AS825" s="29">
        <f t="shared" si="122"/>
        <v>0</v>
      </c>
      <c r="AT825" s="29">
        <v>0</v>
      </c>
      <c r="AW825" s="29" t="str">
        <f t="shared" si="130"/>
        <v/>
      </c>
      <c r="AX825" s="29" t="str">
        <f t="shared" si="123"/>
        <v/>
      </c>
      <c r="AY825" s="29" t="str">
        <f t="shared" si="129"/>
        <v>https://media.mediathek-tanz-theater.de/iiif/2/nvt_img-i50-002.JP2</v>
      </c>
      <c r="AZ825" s="29" t="str">
        <f t="shared" si="124"/>
        <v>image/jp2</v>
      </c>
      <c r="BA825" s="29" t="str">
        <f t="shared" si="125"/>
        <v>presentation/iiif</v>
      </c>
      <c r="BB825" s="29" t="str">
        <f t="shared" si="126"/>
        <v>https://media.mediathek-tanz-theater.de/iiif/2/nvt_img-i50-002.JP2/full/100,/0/default.jpg</v>
      </c>
      <c r="BC825" s="29" t="str">
        <f t="shared" si="121"/>
        <v>image/jpeg</v>
      </c>
      <c r="BD825" s="29" t="str">
        <f t="shared" si="127"/>
        <v>presentation/thumbnail</v>
      </c>
    </row>
    <row r="826" spans="1:56" ht="12.75" customHeight="1">
      <c r="A826" s="29">
        <v>1</v>
      </c>
      <c r="B826" s="29">
        <v>0</v>
      </c>
      <c r="C826" s="29" t="s">
        <v>6711</v>
      </c>
      <c r="D826" s="29"/>
      <c r="E826" s="29"/>
      <c r="F826" s="308" t="s">
        <v>24492</v>
      </c>
      <c r="G826" s="29"/>
      <c r="H826" s="29"/>
      <c r="I826" s="402" t="s">
        <v>4446</v>
      </c>
      <c r="K826" s="29"/>
      <c r="L826" s="29"/>
      <c r="M826" s="29"/>
      <c r="N826" s="29" t="s">
        <v>1448</v>
      </c>
      <c r="O826" s="29"/>
      <c r="P826" s="25"/>
      <c r="Q826" s="25"/>
      <c r="R826" s="29" t="s">
        <v>6613</v>
      </c>
      <c r="S826" s="29" t="s">
        <v>6712</v>
      </c>
      <c r="T826" s="29" t="s">
        <v>1483</v>
      </c>
      <c r="U826" t="s">
        <v>3141</v>
      </c>
      <c r="V826" t="s">
        <v>5943</v>
      </c>
      <c r="W826" s="29"/>
      <c r="X826" s="349"/>
      <c r="Y826" s="29" t="s">
        <v>1309</v>
      </c>
      <c r="Z826" s="29" t="s">
        <v>1218</v>
      </c>
      <c r="AA826" s="29" t="s">
        <v>1170</v>
      </c>
      <c r="AB826" s="29"/>
      <c r="AC826" s="29" t="s">
        <v>6713</v>
      </c>
      <c r="AD826" s="29" t="s">
        <v>6708</v>
      </c>
      <c r="AE826" s="29" t="s">
        <v>2575</v>
      </c>
      <c r="AG826" s="38">
        <v>1</v>
      </c>
      <c r="AH826" s="38" t="s">
        <v>5945</v>
      </c>
      <c r="AI826" s="38" t="s">
        <v>4440</v>
      </c>
      <c r="AJ826" s="38" t="s">
        <v>5946</v>
      </c>
      <c r="AK826" s="38" t="s">
        <v>72</v>
      </c>
      <c r="AL826" s="301" t="s">
        <v>6615</v>
      </c>
      <c r="AR826" s="29" t="str">
        <f t="shared" si="128"/>
        <v>1</v>
      </c>
      <c r="AS826" s="29">
        <f t="shared" si="122"/>
        <v>0</v>
      </c>
      <c r="AT826" s="29">
        <v>0</v>
      </c>
      <c r="AW826" s="29" t="str">
        <f t="shared" si="130"/>
        <v/>
      </c>
      <c r="AX826" s="29" t="str">
        <f t="shared" si="123"/>
        <v/>
      </c>
      <c r="AY826" s="29" t="str">
        <f t="shared" si="129"/>
        <v>https://media.mediathek-tanz-theater.de/iiif/2/nvt_img-i50-003.JP2</v>
      </c>
      <c r="AZ826" s="29" t="str">
        <f t="shared" si="124"/>
        <v>image/jp2</v>
      </c>
      <c r="BA826" s="29" t="str">
        <f t="shared" si="125"/>
        <v>presentation/iiif</v>
      </c>
      <c r="BB826" s="29" t="str">
        <f t="shared" si="126"/>
        <v>https://media.mediathek-tanz-theater.de/iiif/2/nvt_img-i50-003.JP2/full/100,/0/default.jpg</v>
      </c>
      <c r="BC826" s="29" t="str">
        <f t="shared" si="121"/>
        <v>image/jpeg</v>
      </c>
      <c r="BD826" s="29" t="str">
        <f t="shared" si="127"/>
        <v>presentation/thumbnail</v>
      </c>
    </row>
    <row r="827" spans="1:56" ht="12.75" customHeight="1">
      <c r="A827" s="29">
        <v>1</v>
      </c>
      <c r="B827" s="29">
        <v>0</v>
      </c>
      <c r="C827" s="29" t="s">
        <v>6714</v>
      </c>
      <c r="D827" s="29"/>
      <c r="E827" s="29"/>
      <c r="F827" s="308" t="s">
        <v>24492</v>
      </c>
      <c r="G827" s="29"/>
      <c r="H827" s="29"/>
      <c r="I827" s="402" t="s">
        <v>4446</v>
      </c>
      <c r="K827" s="29"/>
      <c r="L827" s="29"/>
      <c r="M827" s="29"/>
      <c r="N827" s="29" t="s">
        <v>1448</v>
      </c>
      <c r="O827" s="29"/>
      <c r="P827" s="25"/>
      <c r="Q827" s="25"/>
      <c r="R827" s="29" t="s">
        <v>6613</v>
      </c>
      <c r="S827" s="29" t="s">
        <v>6715</v>
      </c>
      <c r="T827" s="29" t="s">
        <v>1483</v>
      </c>
      <c r="U827"/>
      <c r="V827" t="s">
        <v>5943</v>
      </c>
      <c r="W827" s="29"/>
      <c r="X827" s="349"/>
      <c r="Y827" s="29" t="s">
        <v>1309</v>
      </c>
      <c r="Z827" s="29" t="s">
        <v>1218</v>
      </c>
      <c r="AA827" s="29" t="s">
        <v>1170</v>
      </c>
      <c r="AB827" s="29"/>
      <c r="AC827" s="29" t="s">
        <v>6716</v>
      </c>
      <c r="AD827" s="29" t="s">
        <v>6708</v>
      </c>
      <c r="AE827" s="29" t="s">
        <v>2575</v>
      </c>
      <c r="AG827" s="38">
        <v>1</v>
      </c>
      <c r="AH827" s="38" t="s">
        <v>5945</v>
      </c>
      <c r="AI827" s="38" t="s">
        <v>4440</v>
      </c>
      <c r="AJ827" s="38" t="s">
        <v>6717</v>
      </c>
      <c r="AK827" s="38" t="s">
        <v>72</v>
      </c>
      <c r="AL827" s="301" t="s">
        <v>6615</v>
      </c>
      <c r="AR827" s="29" t="str">
        <f t="shared" si="128"/>
        <v>1</v>
      </c>
      <c r="AS827" s="29">
        <f t="shared" si="122"/>
        <v>0</v>
      </c>
      <c r="AT827" s="29">
        <v>0</v>
      </c>
      <c r="AW827" s="29" t="str">
        <f t="shared" si="130"/>
        <v/>
      </c>
      <c r="AX827" s="29" t="str">
        <f t="shared" si="123"/>
        <v/>
      </c>
      <c r="AY827" s="29" t="str">
        <f t="shared" si="129"/>
        <v>https://media.mediathek-tanz-theater.de/iiif/2/nvt_img-i50-004.JP2</v>
      </c>
      <c r="AZ827" s="29" t="str">
        <f t="shared" si="124"/>
        <v>image/jp2</v>
      </c>
      <c r="BA827" s="29" t="str">
        <f t="shared" si="125"/>
        <v>presentation/iiif</v>
      </c>
      <c r="BB827" s="29" t="str">
        <f t="shared" si="126"/>
        <v>https://media.mediathek-tanz-theater.de/iiif/2/nvt_img-i50-004.JP2/full/100,/0/default.jpg</v>
      </c>
      <c r="BC827" s="29" t="str">
        <f t="shared" si="121"/>
        <v>image/jpeg</v>
      </c>
      <c r="BD827" s="29" t="str">
        <f t="shared" si="127"/>
        <v>presentation/thumbnail</v>
      </c>
    </row>
    <row r="828" spans="1:56" ht="12.75" customHeight="1">
      <c r="A828" s="29">
        <v>1</v>
      </c>
      <c r="B828" s="29">
        <v>0</v>
      </c>
      <c r="C828" s="29" t="s">
        <v>6718</v>
      </c>
      <c r="D828" s="29"/>
      <c r="E828" s="29"/>
      <c r="F828" s="308" t="s">
        <v>24492</v>
      </c>
      <c r="G828" s="29"/>
      <c r="H828" s="29"/>
      <c r="I828" s="402" t="s">
        <v>4446</v>
      </c>
      <c r="K828" s="29"/>
      <c r="L828" s="29"/>
      <c r="M828" s="29"/>
      <c r="N828" s="29" t="s">
        <v>1448</v>
      </c>
      <c r="O828" s="29"/>
      <c r="P828" s="25"/>
      <c r="Q828" s="25"/>
      <c r="R828" s="29" t="s">
        <v>6396</v>
      </c>
      <c r="S828" s="29" t="s">
        <v>6719</v>
      </c>
      <c r="T828" s="29" t="s">
        <v>1483</v>
      </c>
      <c r="U828" t="s">
        <v>6720</v>
      </c>
      <c r="V828" t="s">
        <v>5943</v>
      </c>
      <c r="W828" s="29"/>
      <c r="X828" s="349"/>
      <c r="Y828" s="29" t="s">
        <v>1309</v>
      </c>
      <c r="Z828" s="29" t="s">
        <v>1218</v>
      </c>
      <c r="AA828" s="29" t="s">
        <v>1170</v>
      </c>
      <c r="AB828" s="29"/>
      <c r="AC828" s="29" t="s">
        <v>6721</v>
      </c>
      <c r="AD828" s="29"/>
      <c r="AE828" s="29" t="s">
        <v>2575</v>
      </c>
      <c r="AG828" s="38">
        <v>1</v>
      </c>
      <c r="AH828" s="38" t="s">
        <v>5945</v>
      </c>
      <c r="AI828" s="38" t="s">
        <v>4440</v>
      </c>
      <c r="AJ828" s="38" t="s">
        <v>6722</v>
      </c>
      <c r="AK828" s="38" t="s">
        <v>6723</v>
      </c>
      <c r="AL828" s="301" t="s">
        <v>6615</v>
      </c>
      <c r="AR828" s="29" t="str">
        <f t="shared" si="128"/>
        <v>1</v>
      </c>
      <c r="AS828" s="29">
        <f t="shared" si="122"/>
        <v>0</v>
      </c>
      <c r="AT828" s="29">
        <v>0</v>
      </c>
      <c r="AW828" s="29" t="str">
        <f t="shared" si="130"/>
        <v/>
      </c>
      <c r="AX828" s="29" t="str">
        <f t="shared" si="123"/>
        <v/>
      </c>
      <c r="AY828" s="29" t="str">
        <f t="shared" si="129"/>
        <v>https://media.mediathek-tanz-theater.de/iiif/2/nvt_img-i50-005.JP2</v>
      </c>
      <c r="AZ828" s="29" t="str">
        <f t="shared" si="124"/>
        <v>image/jp2</v>
      </c>
      <c r="BA828" s="29" t="str">
        <f t="shared" si="125"/>
        <v>presentation/iiif</v>
      </c>
      <c r="BB828" s="29" t="str">
        <f t="shared" si="126"/>
        <v>https://media.mediathek-tanz-theater.de/iiif/2/nvt_img-i50-005.JP2/full/100,/0/default.jpg</v>
      </c>
      <c r="BC828" s="29" t="str">
        <f t="shared" si="121"/>
        <v>image/jpeg</v>
      </c>
      <c r="BD828" s="29" t="str">
        <f t="shared" si="127"/>
        <v>presentation/thumbnail</v>
      </c>
    </row>
    <row r="829" spans="1:56" ht="12.75" customHeight="1">
      <c r="A829" s="29">
        <v>0</v>
      </c>
      <c r="B829" s="29">
        <v>0</v>
      </c>
      <c r="C829" s="29" t="s">
        <v>6724</v>
      </c>
      <c r="D829" s="29"/>
      <c r="E829" s="29"/>
      <c r="F829" s="308" t="s">
        <v>24492</v>
      </c>
      <c r="G829" s="29"/>
      <c r="H829" s="29"/>
      <c r="I829" s="402" t="s">
        <v>4446</v>
      </c>
      <c r="K829" s="29"/>
      <c r="L829" s="29"/>
      <c r="M829" s="29"/>
      <c r="N829" s="29" t="s">
        <v>1696</v>
      </c>
      <c r="O829" s="29"/>
      <c r="P829" s="25"/>
      <c r="Q829" s="25"/>
      <c r="R829" s="29" t="s">
        <v>6725</v>
      </c>
      <c r="S829" s="29" t="s">
        <v>6726</v>
      </c>
      <c r="T829" s="29" t="s">
        <v>1483</v>
      </c>
      <c r="U829"/>
      <c r="V829"/>
      <c r="W829" s="29"/>
      <c r="X829" s="349"/>
      <c r="Y829" s="29"/>
      <c r="Z829" s="29" t="s">
        <v>1218</v>
      </c>
      <c r="AA829" s="29" t="s">
        <v>1170</v>
      </c>
      <c r="AB829" s="29"/>
      <c r="AC829" s="29"/>
      <c r="AD829" s="29"/>
      <c r="AE829" s="29" t="s">
        <v>2575</v>
      </c>
      <c r="AG829" s="38">
        <v>4</v>
      </c>
      <c r="AH829" s="38" t="s">
        <v>5945</v>
      </c>
      <c r="AI829" s="38" t="s">
        <v>4440</v>
      </c>
      <c r="AJ829" s="38" t="s">
        <v>6727</v>
      </c>
      <c r="AK829" s="38" t="s">
        <v>6728</v>
      </c>
      <c r="AL829" s="301" t="s">
        <v>6615</v>
      </c>
      <c r="AR829" s="29" t="str">
        <f t="shared" si="128"/>
        <v>1</v>
      </c>
      <c r="AS829" s="29">
        <f t="shared" si="122"/>
        <v>0</v>
      </c>
      <c r="AT829" s="29">
        <v>0</v>
      </c>
      <c r="AW829" s="29" t="str">
        <f t="shared" si="130"/>
        <v/>
      </c>
      <c r="AX829" s="29" t="str">
        <f t="shared" si="123"/>
        <v/>
      </c>
      <c r="AY829" s="29" t="str">
        <f t="shared" si="129"/>
        <v>https://media.mediathek-tanz-theater.de/iiif/2/nvt_img-i51-001.JP2</v>
      </c>
      <c r="AZ829" s="29" t="str">
        <f t="shared" si="124"/>
        <v>image/jp2</v>
      </c>
      <c r="BA829" s="29" t="str">
        <f t="shared" si="125"/>
        <v>presentation/iiif</v>
      </c>
      <c r="BB829" s="29" t="str">
        <f t="shared" si="126"/>
        <v>https://media.mediathek-tanz-theater.de/iiif/2/nvt_img-i51-001.JP2/full/100,/0/default.jpg</v>
      </c>
      <c r="BC829" s="29" t="str">
        <f t="shared" si="121"/>
        <v>image/jpeg</v>
      </c>
      <c r="BD829" s="29" t="str">
        <f t="shared" si="127"/>
        <v>presentation/thumbnail</v>
      </c>
    </row>
    <row r="830" spans="1:56" ht="12.75" customHeight="1">
      <c r="A830" s="29">
        <v>0</v>
      </c>
      <c r="B830" s="29">
        <v>0</v>
      </c>
      <c r="C830" s="29" t="s">
        <v>6729</v>
      </c>
      <c r="D830" s="29"/>
      <c r="E830" s="29"/>
      <c r="F830" s="308" t="s">
        <v>24492</v>
      </c>
      <c r="G830" s="29"/>
      <c r="H830" s="29"/>
      <c r="I830" s="402" t="s">
        <v>4446</v>
      </c>
      <c r="K830" s="29"/>
      <c r="L830" s="29"/>
      <c r="M830" s="29" t="s">
        <v>6730</v>
      </c>
      <c r="N830" s="29" t="s">
        <v>1696</v>
      </c>
      <c r="O830" s="29"/>
      <c r="P830" s="25"/>
      <c r="Q830" s="25"/>
      <c r="R830" s="29" t="s">
        <v>6725</v>
      </c>
      <c r="S830" s="29" t="s">
        <v>6731</v>
      </c>
      <c r="T830" s="29" t="s">
        <v>1483</v>
      </c>
      <c r="U830"/>
      <c r="V830"/>
      <c r="W830" s="29"/>
      <c r="X830" s="349"/>
      <c r="Y830" s="29"/>
      <c r="Z830" s="29" t="s">
        <v>1218</v>
      </c>
      <c r="AA830" s="29" t="s">
        <v>1170</v>
      </c>
      <c r="AB830" s="29"/>
      <c r="AC830" s="29"/>
      <c r="AD830" s="29"/>
      <c r="AE830" s="29" t="s">
        <v>2575</v>
      </c>
      <c r="AG830" s="38">
        <v>1</v>
      </c>
      <c r="AH830" s="38" t="s">
        <v>5945</v>
      </c>
      <c r="AI830" s="38" t="s">
        <v>4440</v>
      </c>
      <c r="AJ830" s="38" t="s">
        <v>6727</v>
      </c>
      <c r="AK830" s="38" t="s">
        <v>6728</v>
      </c>
      <c r="AL830" s="301" t="s">
        <v>6615</v>
      </c>
      <c r="AR830" s="29" t="str">
        <f t="shared" si="128"/>
        <v>1</v>
      </c>
      <c r="AS830" s="29">
        <f t="shared" si="122"/>
        <v>0</v>
      </c>
      <c r="AT830" s="29">
        <v>0</v>
      </c>
      <c r="AW830" s="29" t="str">
        <f t="shared" si="130"/>
        <v/>
      </c>
      <c r="AX830" s="29" t="str">
        <f t="shared" si="123"/>
        <v/>
      </c>
      <c r="AY830" s="29" t="str">
        <f t="shared" si="129"/>
        <v>https://media.mediathek-tanz-theater.de/iiif/2/nvt_img-i51-002.JP2</v>
      </c>
      <c r="AZ830" s="29" t="str">
        <f t="shared" si="124"/>
        <v>image/jp2</v>
      </c>
      <c r="BA830" s="29" t="str">
        <f t="shared" si="125"/>
        <v>presentation/iiif</v>
      </c>
      <c r="BB830" s="29" t="str">
        <f t="shared" si="126"/>
        <v>https://media.mediathek-tanz-theater.de/iiif/2/nvt_img-i51-002.JP2/full/100,/0/default.jpg</v>
      </c>
      <c r="BC830" s="29" t="str">
        <f t="shared" si="121"/>
        <v>image/jpeg</v>
      </c>
      <c r="BD830" s="29" t="str">
        <f t="shared" si="127"/>
        <v>presentation/thumbnail</v>
      </c>
    </row>
    <row r="831" spans="1:56" ht="12.75" customHeight="1">
      <c r="A831" s="29">
        <v>0</v>
      </c>
      <c r="B831" s="29">
        <v>0</v>
      </c>
      <c r="C831" s="29" t="s">
        <v>6732</v>
      </c>
      <c r="D831" s="29"/>
      <c r="E831" s="29"/>
      <c r="F831" s="308" t="s">
        <v>24492</v>
      </c>
      <c r="G831" s="29"/>
      <c r="H831" s="29"/>
      <c r="I831" s="402" t="s">
        <v>4446</v>
      </c>
      <c r="K831" s="29"/>
      <c r="L831" s="29"/>
      <c r="M831" s="29" t="s">
        <v>6729</v>
      </c>
      <c r="N831" s="29" t="s">
        <v>1696</v>
      </c>
      <c r="O831" s="29"/>
      <c r="P831" s="25"/>
      <c r="Q831" s="25"/>
      <c r="R831" s="29" t="s">
        <v>6725</v>
      </c>
      <c r="S831" s="29" t="s">
        <v>6731</v>
      </c>
      <c r="T831" s="29" t="s">
        <v>1483</v>
      </c>
      <c r="U831"/>
      <c r="V831"/>
      <c r="W831" s="29"/>
      <c r="X831" s="349"/>
      <c r="Y831" s="29"/>
      <c r="Z831" s="29" t="s">
        <v>1218</v>
      </c>
      <c r="AA831" s="29" t="s">
        <v>1170</v>
      </c>
      <c r="AB831" s="29"/>
      <c r="AC831" s="29" t="s">
        <v>6733</v>
      </c>
      <c r="AD831" s="29"/>
      <c r="AE831" s="29" t="s">
        <v>2575</v>
      </c>
      <c r="AG831" s="38">
        <v>1</v>
      </c>
      <c r="AH831" s="38" t="s">
        <v>5945</v>
      </c>
      <c r="AI831" s="38" t="s">
        <v>4440</v>
      </c>
      <c r="AJ831" s="38" t="s">
        <v>6734</v>
      </c>
      <c r="AK831" s="38" t="s">
        <v>6551</v>
      </c>
      <c r="AL831" s="301" t="s">
        <v>6735</v>
      </c>
      <c r="AR831" s="29" t="str">
        <f t="shared" si="128"/>
        <v>1</v>
      </c>
      <c r="AS831" s="29">
        <f t="shared" si="122"/>
        <v>0</v>
      </c>
      <c r="AT831" s="29">
        <v>0</v>
      </c>
      <c r="AW831" s="29" t="str">
        <f t="shared" si="130"/>
        <v/>
      </c>
      <c r="AX831" s="29" t="str">
        <f t="shared" si="123"/>
        <v/>
      </c>
      <c r="AY831" s="29" t="str">
        <f t="shared" si="129"/>
        <v>https://media.mediathek-tanz-theater.de/iiif/2/nvt_img-i51-003.JP2</v>
      </c>
      <c r="AZ831" s="29" t="str">
        <f t="shared" si="124"/>
        <v>image/jp2</v>
      </c>
      <c r="BA831" s="29" t="str">
        <f t="shared" si="125"/>
        <v>presentation/iiif</v>
      </c>
      <c r="BB831" s="29" t="str">
        <f t="shared" si="126"/>
        <v>https://media.mediathek-tanz-theater.de/iiif/2/nvt_img-i51-003.JP2/full/100,/0/default.jpg</v>
      </c>
      <c r="BC831" s="29" t="str">
        <f t="shared" si="121"/>
        <v>image/jpeg</v>
      </c>
      <c r="BD831" s="29" t="str">
        <f t="shared" si="127"/>
        <v>presentation/thumbnail</v>
      </c>
    </row>
    <row r="832" spans="1:56" ht="12.75" customHeight="1">
      <c r="A832" s="29">
        <v>0</v>
      </c>
      <c r="B832" s="29">
        <v>0</v>
      </c>
      <c r="C832" s="29" t="s">
        <v>6736</v>
      </c>
      <c r="D832" s="29"/>
      <c r="E832" s="29"/>
      <c r="F832" s="308" t="s">
        <v>24492</v>
      </c>
      <c r="G832" s="29"/>
      <c r="H832" s="29"/>
      <c r="I832" s="402" t="s">
        <v>3162</v>
      </c>
      <c r="K832" s="29"/>
      <c r="L832" s="29"/>
      <c r="M832" s="29"/>
      <c r="N832" s="29"/>
      <c r="O832" s="29"/>
      <c r="P832" s="25"/>
      <c r="Q832" s="25"/>
      <c r="R832" s="29" t="s">
        <v>6737</v>
      </c>
      <c r="S832" s="29"/>
      <c r="T832" s="29" t="s">
        <v>1483</v>
      </c>
      <c r="U832"/>
      <c r="V832"/>
      <c r="W832" s="29"/>
      <c r="X832" s="349"/>
      <c r="Y832" s="29"/>
      <c r="Z832" s="29"/>
      <c r="AA832" s="29"/>
      <c r="AB832" s="29"/>
      <c r="AC832" s="29"/>
      <c r="AD832" s="29" t="s">
        <v>6738</v>
      </c>
      <c r="AE832" s="29" t="s">
        <v>2575</v>
      </c>
      <c r="AG832" s="38">
        <v>1</v>
      </c>
      <c r="AK832" s="38" t="s">
        <v>72</v>
      </c>
      <c r="AL832" s="301" t="s">
        <v>6615</v>
      </c>
      <c r="AR832" s="29" t="str">
        <f t="shared" si="128"/>
        <v>0</v>
      </c>
      <c r="AS832" s="29">
        <f t="shared" si="122"/>
        <v>0</v>
      </c>
      <c r="AT832" s="29">
        <v>0</v>
      </c>
      <c r="AW832" s="29" t="str">
        <f t="shared" si="130"/>
        <v/>
      </c>
      <c r="AX832" s="29" t="str">
        <f t="shared" si="123"/>
        <v/>
      </c>
      <c r="AY832" s="29" t="str">
        <f t="shared" si="129"/>
        <v>https://media.mediathek-tanz-theater.de/iiif/2/nvt_img-052.JP2</v>
      </c>
      <c r="AZ832" s="29" t="str">
        <f t="shared" si="124"/>
        <v>image/jp2</v>
      </c>
      <c r="BA832" s="29" t="str">
        <f t="shared" si="125"/>
        <v>presentation/iiif</v>
      </c>
      <c r="BB832" s="29" t="str">
        <f t="shared" si="126"/>
        <v>https://media.mediathek-tanz-theater.de/iiif/2/nvt_img-052.JP2/full/100,/0/default.jpg</v>
      </c>
      <c r="BC832" s="29" t="str">
        <f t="shared" si="121"/>
        <v>image/jpeg</v>
      </c>
      <c r="BD832" s="29" t="str">
        <f t="shared" si="127"/>
        <v>presentation/thumbnail</v>
      </c>
    </row>
    <row r="833" spans="1:56" ht="12.75" customHeight="1">
      <c r="A833" s="29">
        <v>1</v>
      </c>
      <c r="B833" s="29">
        <v>0</v>
      </c>
      <c r="C833" s="29" t="s">
        <v>6739</v>
      </c>
      <c r="D833" s="29"/>
      <c r="E833" s="29"/>
      <c r="F833" s="308" t="s">
        <v>24492</v>
      </c>
      <c r="G833" s="29"/>
      <c r="H833" s="29"/>
      <c r="I833" s="402" t="s">
        <v>4446</v>
      </c>
      <c r="J833" s="402" t="s">
        <v>6736</v>
      </c>
      <c r="K833" s="29"/>
      <c r="L833" s="29"/>
      <c r="M833" s="29"/>
      <c r="N833" s="29" t="s">
        <v>1687</v>
      </c>
      <c r="O833" s="29"/>
      <c r="P833" s="25"/>
      <c r="Q833" s="25"/>
      <c r="R833" s="29" t="s">
        <v>6737</v>
      </c>
      <c r="S833" s="29" t="s">
        <v>6740</v>
      </c>
      <c r="T833" s="29" t="s">
        <v>1483</v>
      </c>
      <c r="U833"/>
      <c r="V833"/>
      <c r="W833" s="29"/>
      <c r="X833" s="349" t="s">
        <v>1061</v>
      </c>
      <c r="Y833" s="29" t="s">
        <v>2038</v>
      </c>
      <c r="Z833" s="29" t="s">
        <v>1218</v>
      </c>
      <c r="AA833" s="29" t="s">
        <v>1170</v>
      </c>
      <c r="AB833" s="29"/>
      <c r="AC833" s="29"/>
      <c r="AD833" s="29"/>
      <c r="AE833" s="29" t="s">
        <v>2575</v>
      </c>
      <c r="AG833" s="38">
        <v>1</v>
      </c>
      <c r="AH833" s="38" t="s">
        <v>5945</v>
      </c>
      <c r="AI833" s="38" t="s">
        <v>4440</v>
      </c>
      <c r="AJ833" s="38" t="s">
        <v>6135</v>
      </c>
      <c r="AK833" s="38" t="s">
        <v>72</v>
      </c>
      <c r="AL833" s="301" t="s">
        <v>6615</v>
      </c>
      <c r="AR833" s="29" t="str">
        <f t="shared" si="128"/>
        <v>1</v>
      </c>
      <c r="AS833" s="29">
        <f t="shared" si="122"/>
        <v>0</v>
      </c>
      <c r="AT833" s="29">
        <v>0</v>
      </c>
      <c r="AW833" s="29" t="str">
        <f t="shared" si="130"/>
        <v/>
      </c>
      <c r="AX833" s="29" t="str">
        <f t="shared" si="123"/>
        <v/>
      </c>
      <c r="AY833" s="29" t="str">
        <f t="shared" si="129"/>
        <v>https://media.mediathek-tanz-theater.de/iiif/2/nvt_img-052-001.JP2</v>
      </c>
      <c r="AZ833" s="29" t="str">
        <f t="shared" si="124"/>
        <v>image/jp2</v>
      </c>
      <c r="BA833" s="29" t="str">
        <f t="shared" si="125"/>
        <v>presentation/iiif</v>
      </c>
      <c r="BB833" s="29" t="str">
        <f t="shared" si="126"/>
        <v>https://media.mediathek-tanz-theater.de/iiif/2/nvt_img-052-001.JP2/full/100,/0/default.jpg</v>
      </c>
      <c r="BC833" s="29" t="str">
        <f t="shared" si="121"/>
        <v>image/jpeg</v>
      </c>
      <c r="BD833" s="29" t="str">
        <f t="shared" si="127"/>
        <v>presentation/thumbnail</v>
      </c>
    </row>
    <row r="834" spans="1:56" ht="12.75" customHeight="1">
      <c r="A834" s="29">
        <v>1</v>
      </c>
      <c r="B834" s="29">
        <v>0</v>
      </c>
      <c r="C834" s="29" t="s">
        <v>6741</v>
      </c>
      <c r="D834" s="29"/>
      <c r="E834" s="29"/>
      <c r="F834" s="308" t="s">
        <v>24492</v>
      </c>
      <c r="G834" s="29"/>
      <c r="H834" s="29"/>
      <c r="I834" s="402" t="s">
        <v>4446</v>
      </c>
      <c r="J834" s="402" t="s">
        <v>6736</v>
      </c>
      <c r="K834" s="29"/>
      <c r="L834" s="29"/>
      <c r="M834" s="29"/>
      <c r="N834" s="29" t="s">
        <v>1687</v>
      </c>
      <c r="O834" s="29"/>
      <c r="P834" s="25"/>
      <c r="Q834" s="25"/>
      <c r="R834" s="29" t="s">
        <v>6737</v>
      </c>
      <c r="S834" s="29" t="s">
        <v>6742</v>
      </c>
      <c r="T834" s="29" t="s">
        <v>1483</v>
      </c>
      <c r="U834"/>
      <c r="V834"/>
      <c r="W834" s="29"/>
      <c r="X834" s="349" t="s">
        <v>1061</v>
      </c>
      <c r="Y834" s="29" t="s">
        <v>2038</v>
      </c>
      <c r="Z834" s="29" t="s">
        <v>1218</v>
      </c>
      <c r="AA834" s="29" t="s">
        <v>1170</v>
      </c>
      <c r="AB834" s="29"/>
      <c r="AC834" s="29"/>
      <c r="AD834" s="29"/>
      <c r="AE834" s="29" t="s">
        <v>2575</v>
      </c>
      <c r="AG834" s="38">
        <v>1</v>
      </c>
      <c r="AH834" s="38" t="s">
        <v>5945</v>
      </c>
      <c r="AI834" s="38" t="s">
        <v>4440</v>
      </c>
      <c r="AJ834" s="38" t="s">
        <v>6135</v>
      </c>
      <c r="AK834" s="38" t="s">
        <v>72</v>
      </c>
      <c r="AL834" s="301" t="s">
        <v>6615</v>
      </c>
      <c r="AR834" s="29" t="str">
        <f t="shared" si="128"/>
        <v>1</v>
      </c>
      <c r="AS834" s="29">
        <f t="shared" si="122"/>
        <v>0</v>
      </c>
      <c r="AT834" s="29">
        <v>0</v>
      </c>
      <c r="AW834" s="29" t="str">
        <f t="shared" si="130"/>
        <v/>
      </c>
      <c r="AX834" s="29" t="str">
        <f t="shared" si="123"/>
        <v/>
      </c>
      <c r="AY834" s="29" t="str">
        <f t="shared" si="129"/>
        <v>https://media.mediathek-tanz-theater.de/iiif/2/nvt_img-052-002.JP2</v>
      </c>
      <c r="AZ834" s="29" t="str">
        <f t="shared" si="124"/>
        <v>image/jp2</v>
      </c>
      <c r="BA834" s="29" t="str">
        <f t="shared" si="125"/>
        <v>presentation/iiif</v>
      </c>
      <c r="BB834" s="29" t="str">
        <f t="shared" si="126"/>
        <v>https://media.mediathek-tanz-theater.de/iiif/2/nvt_img-052-002.JP2/full/100,/0/default.jpg</v>
      </c>
      <c r="BC834" s="29" t="str">
        <f t="shared" si="121"/>
        <v>image/jpeg</v>
      </c>
      <c r="BD834" s="29" t="str">
        <f t="shared" si="127"/>
        <v>presentation/thumbnail</v>
      </c>
    </row>
    <row r="835" spans="1:56" ht="12.75" customHeight="1">
      <c r="A835" s="29">
        <v>1</v>
      </c>
      <c r="B835" s="29">
        <v>0</v>
      </c>
      <c r="C835" s="29" t="s">
        <v>6743</v>
      </c>
      <c r="D835" s="29"/>
      <c r="E835" s="29"/>
      <c r="F835" s="308" t="s">
        <v>24492</v>
      </c>
      <c r="G835" s="29"/>
      <c r="H835" s="29"/>
      <c r="I835" s="402" t="s">
        <v>4446</v>
      </c>
      <c r="J835" s="402" t="s">
        <v>6736</v>
      </c>
      <c r="K835" s="29"/>
      <c r="L835" s="29"/>
      <c r="M835" s="29"/>
      <c r="N835" s="29" t="s">
        <v>1687</v>
      </c>
      <c r="O835" s="29"/>
      <c r="P835" s="25"/>
      <c r="Q835" s="25"/>
      <c r="R835" s="29" t="s">
        <v>6737</v>
      </c>
      <c r="S835" s="29" t="s">
        <v>6744</v>
      </c>
      <c r="T835" s="29" t="s">
        <v>1483</v>
      </c>
      <c r="U835"/>
      <c r="V835"/>
      <c r="W835" s="29"/>
      <c r="X835" s="349" t="s">
        <v>1061</v>
      </c>
      <c r="Y835" s="29" t="s">
        <v>2038</v>
      </c>
      <c r="Z835" s="29" t="s">
        <v>1218</v>
      </c>
      <c r="AA835" s="29" t="s">
        <v>1170</v>
      </c>
      <c r="AB835" s="29"/>
      <c r="AC835" s="29"/>
      <c r="AD835" s="29"/>
      <c r="AE835" s="29" t="s">
        <v>2575</v>
      </c>
      <c r="AG835" s="38">
        <v>1</v>
      </c>
      <c r="AH835" s="38" t="s">
        <v>5945</v>
      </c>
      <c r="AI835" s="38" t="s">
        <v>4440</v>
      </c>
      <c r="AJ835" s="38" t="s">
        <v>6135</v>
      </c>
      <c r="AK835" s="38" t="s">
        <v>72</v>
      </c>
      <c r="AL835" s="301" t="s">
        <v>6615</v>
      </c>
      <c r="AR835" s="29" t="str">
        <f t="shared" si="128"/>
        <v>1</v>
      </c>
      <c r="AS835" s="29">
        <f t="shared" si="122"/>
        <v>0</v>
      </c>
      <c r="AT835" s="29">
        <v>0</v>
      </c>
      <c r="AW835" s="29" t="str">
        <f t="shared" si="130"/>
        <v/>
      </c>
      <c r="AX835" s="29" t="str">
        <f t="shared" si="123"/>
        <v/>
      </c>
      <c r="AY835" s="29" t="str">
        <f t="shared" si="129"/>
        <v>https://media.mediathek-tanz-theater.de/iiif/2/nvt_img-052-003.JP2</v>
      </c>
      <c r="AZ835" s="29" t="str">
        <f t="shared" si="124"/>
        <v>image/jp2</v>
      </c>
      <c r="BA835" s="29" t="str">
        <f t="shared" si="125"/>
        <v>presentation/iiif</v>
      </c>
      <c r="BB835" s="29" t="str">
        <f t="shared" si="126"/>
        <v>https://media.mediathek-tanz-theater.de/iiif/2/nvt_img-052-003.JP2/full/100,/0/default.jpg</v>
      </c>
      <c r="BC835" s="29" t="str">
        <f t="shared" si="121"/>
        <v>image/jpeg</v>
      </c>
      <c r="BD835" s="29" t="str">
        <f t="shared" si="127"/>
        <v>presentation/thumbnail</v>
      </c>
    </row>
    <row r="836" spans="1:56" ht="12.75" customHeight="1">
      <c r="A836" s="29">
        <v>1</v>
      </c>
      <c r="B836" s="29">
        <v>0</v>
      </c>
      <c r="C836" s="29" t="s">
        <v>6745</v>
      </c>
      <c r="D836" s="29"/>
      <c r="E836" s="29"/>
      <c r="F836" s="308" t="s">
        <v>24492</v>
      </c>
      <c r="G836" s="29"/>
      <c r="H836" s="29"/>
      <c r="I836" s="402" t="s">
        <v>4446</v>
      </c>
      <c r="J836" s="402" t="s">
        <v>6736</v>
      </c>
      <c r="K836" s="29"/>
      <c r="L836" s="29"/>
      <c r="M836" s="29"/>
      <c r="N836" s="29" t="s">
        <v>1687</v>
      </c>
      <c r="O836" s="29"/>
      <c r="P836" s="25"/>
      <c r="Q836" s="25"/>
      <c r="R836" s="29" t="s">
        <v>6737</v>
      </c>
      <c r="S836" s="29" t="s">
        <v>6746</v>
      </c>
      <c r="T836" s="29" t="s">
        <v>1483</v>
      </c>
      <c r="U836"/>
      <c r="V836"/>
      <c r="W836" s="29"/>
      <c r="X836" s="349" t="s">
        <v>1061</v>
      </c>
      <c r="Y836" s="29" t="s">
        <v>2038</v>
      </c>
      <c r="Z836" s="29" t="s">
        <v>1218</v>
      </c>
      <c r="AA836" s="29" t="s">
        <v>1170</v>
      </c>
      <c r="AB836" s="29"/>
      <c r="AC836" s="29"/>
      <c r="AD836" s="29"/>
      <c r="AE836" s="29" t="s">
        <v>2575</v>
      </c>
      <c r="AG836" s="38">
        <v>1</v>
      </c>
      <c r="AH836" s="38" t="s">
        <v>5945</v>
      </c>
      <c r="AI836" s="38" t="s">
        <v>4440</v>
      </c>
      <c r="AJ836" s="38" t="s">
        <v>6135</v>
      </c>
      <c r="AK836" s="38" t="s">
        <v>72</v>
      </c>
      <c r="AL836" s="301" t="s">
        <v>6615</v>
      </c>
      <c r="AR836" s="29" t="str">
        <f t="shared" si="128"/>
        <v>1</v>
      </c>
      <c r="AS836" s="29">
        <f t="shared" si="122"/>
        <v>0</v>
      </c>
      <c r="AT836" s="29">
        <v>0</v>
      </c>
      <c r="AW836" s="29" t="str">
        <f t="shared" si="130"/>
        <v/>
      </c>
      <c r="AX836" s="29" t="str">
        <f t="shared" si="123"/>
        <v/>
      </c>
      <c r="AY836" s="29" t="str">
        <f t="shared" si="129"/>
        <v>https://media.mediathek-tanz-theater.de/iiif/2/nvt_img-052-004.JP2</v>
      </c>
      <c r="AZ836" s="29" t="str">
        <f t="shared" si="124"/>
        <v>image/jp2</v>
      </c>
      <c r="BA836" s="29" t="str">
        <f t="shared" si="125"/>
        <v>presentation/iiif</v>
      </c>
      <c r="BB836" s="29" t="str">
        <f t="shared" si="126"/>
        <v>https://media.mediathek-tanz-theater.de/iiif/2/nvt_img-052-004.JP2/full/100,/0/default.jpg</v>
      </c>
      <c r="BC836" s="29" t="str">
        <f t="shared" si="121"/>
        <v>image/jpeg</v>
      </c>
      <c r="BD836" s="29" t="str">
        <f t="shared" si="127"/>
        <v>presentation/thumbnail</v>
      </c>
    </row>
    <row r="837" spans="1:56" ht="12.75" customHeight="1">
      <c r="A837" s="29">
        <v>1</v>
      </c>
      <c r="B837" s="29">
        <v>0</v>
      </c>
      <c r="C837" s="29" t="s">
        <v>6747</v>
      </c>
      <c r="D837" s="29"/>
      <c r="E837" s="29"/>
      <c r="F837" s="308" t="s">
        <v>24492</v>
      </c>
      <c r="G837" s="29"/>
      <c r="H837" s="29"/>
      <c r="I837" s="402" t="s">
        <v>4446</v>
      </c>
      <c r="J837" s="402" t="s">
        <v>6736</v>
      </c>
      <c r="K837" s="29"/>
      <c r="L837" s="29"/>
      <c r="M837" s="29"/>
      <c r="N837" s="29" t="s">
        <v>1687</v>
      </c>
      <c r="O837" s="29"/>
      <c r="P837" s="25"/>
      <c r="Q837" s="25"/>
      <c r="R837" s="29" t="s">
        <v>6737</v>
      </c>
      <c r="S837" s="29" t="s">
        <v>6748</v>
      </c>
      <c r="T837" s="29" t="s">
        <v>1483</v>
      </c>
      <c r="U837"/>
      <c r="V837"/>
      <c r="W837" s="29"/>
      <c r="X837" s="349" t="s">
        <v>1061</v>
      </c>
      <c r="Y837" s="29" t="s">
        <v>2038</v>
      </c>
      <c r="Z837" s="29" t="s">
        <v>1218</v>
      </c>
      <c r="AA837" s="29" t="s">
        <v>1170</v>
      </c>
      <c r="AB837" s="29"/>
      <c r="AC837" s="29"/>
      <c r="AD837" s="29"/>
      <c r="AE837" s="29" t="s">
        <v>2575</v>
      </c>
      <c r="AG837" s="38">
        <v>1</v>
      </c>
      <c r="AH837" s="38" t="s">
        <v>5945</v>
      </c>
      <c r="AI837" s="38" t="s">
        <v>4440</v>
      </c>
      <c r="AJ837" s="38" t="s">
        <v>6135</v>
      </c>
      <c r="AK837" s="38" t="s">
        <v>72</v>
      </c>
      <c r="AL837" s="301" t="s">
        <v>6615</v>
      </c>
      <c r="AR837" s="29" t="str">
        <f t="shared" si="128"/>
        <v>1</v>
      </c>
      <c r="AS837" s="29">
        <f t="shared" si="122"/>
        <v>0</v>
      </c>
      <c r="AT837" s="29">
        <v>0</v>
      </c>
      <c r="AW837" s="29" t="str">
        <f t="shared" si="130"/>
        <v/>
      </c>
      <c r="AX837" s="29" t="str">
        <f t="shared" si="123"/>
        <v/>
      </c>
      <c r="AY837" s="29" t="str">
        <f t="shared" si="129"/>
        <v>https://media.mediathek-tanz-theater.de/iiif/2/nvt_img-052-005.JP2</v>
      </c>
      <c r="AZ837" s="29" t="str">
        <f t="shared" si="124"/>
        <v>image/jp2</v>
      </c>
      <c r="BA837" s="29" t="str">
        <f t="shared" si="125"/>
        <v>presentation/iiif</v>
      </c>
      <c r="BB837" s="29" t="str">
        <f t="shared" si="126"/>
        <v>https://media.mediathek-tanz-theater.de/iiif/2/nvt_img-052-005.JP2/full/100,/0/default.jpg</v>
      </c>
      <c r="BC837" s="29" t="str">
        <f t="shared" ref="BC837:BC900" si="131">IF(NOT(BB837=""),"image/jpeg","")</f>
        <v>image/jpeg</v>
      </c>
      <c r="BD837" s="29" t="str">
        <f t="shared" si="127"/>
        <v>presentation/thumbnail</v>
      </c>
    </row>
    <row r="838" spans="1:56" ht="12.75" customHeight="1">
      <c r="A838" s="29">
        <v>1</v>
      </c>
      <c r="B838" s="29">
        <v>0</v>
      </c>
      <c r="C838" s="29" t="s">
        <v>6749</v>
      </c>
      <c r="D838" s="29"/>
      <c r="E838" s="29"/>
      <c r="F838" s="308" t="s">
        <v>24492</v>
      </c>
      <c r="G838" s="29"/>
      <c r="H838" s="29"/>
      <c r="I838" s="402" t="s">
        <v>4446</v>
      </c>
      <c r="J838" s="402" t="s">
        <v>6736</v>
      </c>
      <c r="K838" s="29"/>
      <c r="L838" s="29"/>
      <c r="M838" s="29"/>
      <c r="N838" s="29" t="s">
        <v>1687</v>
      </c>
      <c r="O838" s="29"/>
      <c r="P838" s="25"/>
      <c r="Q838" s="25"/>
      <c r="R838" s="29" t="s">
        <v>6737</v>
      </c>
      <c r="S838" s="29" t="s">
        <v>6750</v>
      </c>
      <c r="T838" s="29" t="s">
        <v>1483</v>
      </c>
      <c r="U838"/>
      <c r="V838"/>
      <c r="W838" s="29"/>
      <c r="X838" s="349" t="s">
        <v>1061</v>
      </c>
      <c r="Y838" s="29" t="s">
        <v>2038</v>
      </c>
      <c r="Z838" s="29" t="s">
        <v>1218</v>
      </c>
      <c r="AA838" s="29" t="s">
        <v>1170</v>
      </c>
      <c r="AB838" s="29"/>
      <c r="AC838" s="29"/>
      <c r="AD838" s="29"/>
      <c r="AE838" s="29" t="s">
        <v>2575</v>
      </c>
      <c r="AG838" s="38">
        <v>1</v>
      </c>
      <c r="AH838" s="38" t="s">
        <v>5945</v>
      </c>
      <c r="AI838" s="38" t="s">
        <v>4440</v>
      </c>
      <c r="AJ838" s="38" t="s">
        <v>6135</v>
      </c>
      <c r="AK838" s="38" t="s">
        <v>72</v>
      </c>
      <c r="AL838" s="301" t="s">
        <v>6615</v>
      </c>
      <c r="AR838" s="29" t="str">
        <f t="shared" si="128"/>
        <v>1</v>
      </c>
      <c r="AS838" s="29">
        <f t="shared" ref="AS838:AS901" si="132">AT838</f>
        <v>0</v>
      </c>
      <c r="AT838" s="29">
        <v>0</v>
      </c>
      <c r="AW838" s="29" t="str">
        <f t="shared" si="130"/>
        <v/>
      </c>
      <c r="AX838" s="29" t="str">
        <f t="shared" ref="AX838:AX901" si="133">IF(NOT(AV838=""),"archival/master","")</f>
        <v/>
      </c>
      <c r="AY838" s="29" t="str">
        <f t="shared" si="129"/>
        <v>https://media.mediathek-tanz-theater.de/iiif/2/nvt_img-052-006.JP2</v>
      </c>
      <c r="AZ838" s="29" t="str">
        <f t="shared" ref="AZ838:AZ901" si="134">IF(NOT(AY838=""),"image/jp2","")</f>
        <v>image/jp2</v>
      </c>
      <c r="BA838" s="29" t="str">
        <f t="shared" ref="BA838:BA901" si="135">IF(NOT(AY838=""),"presentation/iiif","")</f>
        <v>presentation/iiif</v>
      </c>
      <c r="BB838" s="29" t="str">
        <f t="shared" ref="BB838:BB901" si="136">"https://media.mediathek-tanz-theater.de/iiif/2/nvt_"&amp;C838&amp;".JP2/full/100,/0/default.jpg"</f>
        <v>https://media.mediathek-tanz-theater.de/iiif/2/nvt_img-052-006.JP2/full/100,/0/default.jpg</v>
      </c>
      <c r="BC838" s="29" t="str">
        <f t="shared" si="131"/>
        <v>image/jpeg</v>
      </c>
      <c r="BD838" s="29" t="str">
        <f t="shared" ref="BD838:BD901" si="137">IF(NOT(BB838=""),"presentation/thumbnail","")</f>
        <v>presentation/thumbnail</v>
      </c>
    </row>
    <row r="839" spans="1:56" ht="12.75" customHeight="1">
      <c r="A839" s="29">
        <v>1</v>
      </c>
      <c r="B839" s="29">
        <v>0</v>
      </c>
      <c r="C839" s="29" t="s">
        <v>6751</v>
      </c>
      <c r="D839" s="29"/>
      <c r="E839" s="29"/>
      <c r="F839" s="308" t="s">
        <v>24492</v>
      </c>
      <c r="G839" s="29"/>
      <c r="H839" s="29"/>
      <c r="I839" s="402" t="s">
        <v>4446</v>
      </c>
      <c r="J839" s="402" t="s">
        <v>6736</v>
      </c>
      <c r="K839" s="29"/>
      <c r="L839" s="29"/>
      <c r="M839" s="29"/>
      <c r="N839" s="29" t="s">
        <v>1687</v>
      </c>
      <c r="O839" s="29"/>
      <c r="P839" s="25"/>
      <c r="Q839" s="25"/>
      <c r="R839" s="29" t="s">
        <v>6737</v>
      </c>
      <c r="S839" s="29" t="s">
        <v>6740</v>
      </c>
      <c r="T839" s="29" t="s">
        <v>1483</v>
      </c>
      <c r="U839"/>
      <c r="V839"/>
      <c r="W839" s="29"/>
      <c r="X839" s="349" t="s">
        <v>1061</v>
      </c>
      <c r="Y839" s="29" t="s">
        <v>2038</v>
      </c>
      <c r="Z839" s="29" t="s">
        <v>1218</v>
      </c>
      <c r="AA839" s="29" t="s">
        <v>1170</v>
      </c>
      <c r="AB839" s="29"/>
      <c r="AC839" s="29"/>
      <c r="AD839" s="29"/>
      <c r="AE839" s="29" t="s">
        <v>2575</v>
      </c>
      <c r="AG839" s="38">
        <v>1</v>
      </c>
      <c r="AH839" s="38" t="s">
        <v>5945</v>
      </c>
      <c r="AI839" s="38" t="s">
        <v>4440</v>
      </c>
      <c r="AJ839" s="38" t="s">
        <v>6135</v>
      </c>
      <c r="AK839" s="38" t="s">
        <v>72</v>
      </c>
      <c r="AL839" s="301" t="s">
        <v>6615</v>
      </c>
      <c r="AR839" s="29" t="str">
        <f t="shared" ref="AR839:AR902" si="138">IF(OR(I839="Negativmappe",I839="Negativstreifen",I839="Diapositivfilm",I839="Fotomappe;(POSITIVE)",AND(I839="Kostümfotografie",NOT(AE839="DT")),AND(I839="Fotografie",NOT(AE839="DT")),AND(I839="Porträtfotografie",NOT(AE839="DT")),AND(I839="Fotodokumentation",NOT(AE839="DT")),AND(I839="Bühnenbildfotografie",NOT(AE839="DT"))),"1","0")</f>
        <v>1</v>
      </c>
      <c r="AS839" s="29">
        <f t="shared" si="132"/>
        <v>0</v>
      </c>
      <c r="AT839" s="29">
        <v>0</v>
      </c>
      <c r="AW839" s="29" t="str">
        <f t="shared" si="130"/>
        <v/>
      </c>
      <c r="AX839" s="29" t="str">
        <f t="shared" si="133"/>
        <v/>
      </c>
      <c r="AY839" s="29" t="str">
        <f t="shared" ref="AY839:AY902" si="139">"https://media.mediathek-tanz-theater.de/iiif/2/nvt_"&amp;C839&amp;".JP2"</f>
        <v>https://media.mediathek-tanz-theater.de/iiif/2/nvt_img-052-007.JP2</v>
      </c>
      <c r="AZ839" s="29" t="str">
        <f t="shared" si="134"/>
        <v>image/jp2</v>
      </c>
      <c r="BA839" s="29" t="str">
        <f t="shared" si="135"/>
        <v>presentation/iiif</v>
      </c>
      <c r="BB839" s="29" t="str">
        <f t="shared" si="136"/>
        <v>https://media.mediathek-tanz-theater.de/iiif/2/nvt_img-052-007.JP2/full/100,/0/default.jpg</v>
      </c>
      <c r="BC839" s="29" t="str">
        <f t="shared" si="131"/>
        <v>image/jpeg</v>
      </c>
      <c r="BD839" s="29" t="str">
        <f t="shared" si="137"/>
        <v>presentation/thumbnail</v>
      </c>
    </row>
    <row r="840" spans="1:56" ht="12.75" customHeight="1">
      <c r="A840" s="29">
        <v>1</v>
      </c>
      <c r="B840" s="29">
        <v>0</v>
      </c>
      <c r="C840" s="29" t="s">
        <v>6752</v>
      </c>
      <c r="D840" s="29"/>
      <c r="E840" s="29"/>
      <c r="F840" s="308" t="s">
        <v>24492</v>
      </c>
      <c r="G840" s="29"/>
      <c r="H840" s="29"/>
      <c r="I840" s="402" t="s">
        <v>4446</v>
      </c>
      <c r="J840" s="402" t="s">
        <v>6736</v>
      </c>
      <c r="K840" s="29"/>
      <c r="L840" s="29"/>
      <c r="M840" s="29"/>
      <c r="N840" s="29" t="s">
        <v>1687</v>
      </c>
      <c r="O840" s="29"/>
      <c r="P840" s="25"/>
      <c r="Q840" s="25"/>
      <c r="R840" s="29" t="s">
        <v>6737</v>
      </c>
      <c r="S840" s="29" t="s">
        <v>6753</v>
      </c>
      <c r="T840" s="29" t="s">
        <v>1483</v>
      </c>
      <c r="U840" t="s">
        <v>6754</v>
      </c>
      <c r="V840"/>
      <c r="W840" s="29"/>
      <c r="X840" s="349" t="s">
        <v>1061</v>
      </c>
      <c r="Y840" s="29" t="s">
        <v>2038</v>
      </c>
      <c r="Z840" s="29" t="s">
        <v>1218</v>
      </c>
      <c r="AA840" s="29" t="s">
        <v>1170</v>
      </c>
      <c r="AB840" s="29"/>
      <c r="AC840" s="29"/>
      <c r="AD840" s="29"/>
      <c r="AE840" s="29" t="s">
        <v>2575</v>
      </c>
      <c r="AG840" s="38">
        <v>1</v>
      </c>
      <c r="AH840" s="38" t="s">
        <v>5945</v>
      </c>
      <c r="AI840" s="38" t="s">
        <v>4440</v>
      </c>
      <c r="AJ840" s="38" t="s">
        <v>6135</v>
      </c>
      <c r="AK840" s="38" t="s">
        <v>72</v>
      </c>
      <c r="AL840" s="301" t="s">
        <v>6615</v>
      </c>
      <c r="AR840" s="29" t="str">
        <f t="shared" si="138"/>
        <v>1</v>
      </c>
      <c r="AS840" s="29">
        <f t="shared" si="132"/>
        <v>0</v>
      </c>
      <c r="AT840" s="29">
        <v>0</v>
      </c>
      <c r="AW840" s="29" t="str">
        <f t="shared" ref="AW840:AW903" si="140">IF(NOT(AV840=""),"image/tiff","")</f>
        <v/>
      </c>
      <c r="AX840" s="29" t="str">
        <f t="shared" si="133"/>
        <v/>
      </c>
      <c r="AY840" s="29" t="str">
        <f t="shared" si="139"/>
        <v>https://media.mediathek-tanz-theater.de/iiif/2/nvt_img-052-008.JP2</v>
      </c>
      <c r="AZ840" s="29" t="str">
        <f t="shared" si="134"/>
        <v>image/jp2</v>
      </c>
      <c r="BA840" s="29" t="str">
        <f t="shared" si="135"/>
        <v>presentation/iiif</v>
      </c>
      <c r="BB840" s="29" t="str">
        <f t="shared" si="136"/>
        <v>https://media.mediathek-tanz-theater.de/iiif/2/nvt_img-052-008.JP2/full/100,/0/default.jpg</v>
      </c>
      <c r="BC840" s="29" t="str">
        <f t="shared" si="131"/>
        <v>image/jpeg</v>
      </c>
      <c r="BD840" s="29" t="str">
        <f t="shared" si="137"/>
        <v>presentation/thumbnail</v>
      </c>
    </row>
    <row r="841" spans="1:56" ht="12.75" customHeight="1">
      <c r="A841" s="29">
        <v>1</v>
      </c>
      <c r="B841" s="29">
        <v>0</v>
      </c>
      <c r="C841" s="29" t="s">
        <v>6755</v>
      </c>
      <c r="D841" s="29"/>
      <c r="E841" s="29"/>
      <c r="F841" s="308" t="s">
        <v>24492</v>
      </c>
      <c r="G841" s="29"/>
      <c r="H841" s="29"/>
      <c r="I841" s="402" t="s">
        <v>4446</v>
      </c>
      <c r="J841" s="402" t="s">
        <v>6736</v>
      </c>
      <c r="K841" s="29"/>
      <c r="L841" s="29"/>
      <c r="M841" s="29"/>
      <c r="N841" s="29" t="s">
        <v>1687</v>
      </c>
      <c r="O841" s="29"/>
      <c r="P841" s="25"/>
      <c r="Q841" s="25"/>
      <c r="R841" s="29" t="s">
        <v>6737</v>
      </c>
      <c r="S841" s="29" t="s">
        <v>6753</v>
      </c>
      <c r="T841" s="29" t="s">
        <v>1483</v>
      </c>
      <c r="U841" t="s">
        <v>6754</v>
      </c>
      <c r="V841"/>
      <c r="W841" s="29"/>
      <c r="X841" s="349" t="s">
        <v>1061</v>
      </c>
      <c r="Y841" s="29" t="s">
        <v>2038</v>
      </c>
      <c r="Z841" s="29" t="s">
        <v>1218</v>
      </c>
      <c r="AA841" s="29" t="s">
        <v>1170</v>
      </c>
      <c r="AB841" s="29"/>
      <c r="AC841" s="29"/>
      <c r="AD841" s="29"/>
      <c r="AE841" s="29" t="s">
        <v>2575</v>
      </c>
      <c r="AG841" s="38">
        <v>1</v>
      </c>
      <c r="AH841" s="38" t="s">
        <v>5945</v>
      </c>
      <c r="AI841" s="38" t="s">
        <v>4440</v>
      </c>
      <c r="AJ841" s="38" t="s">
        <v>6135</v>
      </c>
      <c r="AK841" s="38" t="s">
        <v>72</v>
      </c>
      <c r="AL841" s="301" t="s">
        <v>6615</v>
      </c>
      <c r="AR841" s="29" t="str">
        <f t="shared" si="138"/>
        <v>1</v>
      </c>
      <c r="AS841" s="29">
        <f t="shared" si="132"/>
        <v>0</v>
      </c>
      <c r="AT841" s="29">
        <v>0</v>
      </c>
      <c r="AW841" s="29" t="str">
        <f t="shared" si="140"/>
        <v/>
      </c>
      <c r="AX841" s="29" t="str">
        <f t="shared" si="133"/>
        <v/>
      </c>
      <c r="AY841" s="29" t="str">
        <f t="shared" si="139"/>
        <v>https://media.mediathek-tanz-theater.de/iiif/2/nvt_img-052-009.JP2</v>
      </c>
      <c r="AZ841" s="29" t="str">
        <f t="shared" si="134"/>
        <v>image/jp2</v>
      </c>
      <c r="BA841" s="29" t="str">
        <f t="shared" si="135"/>
        <v>presentation/iiif</v>
      </c>
      <c r="BB841" s="29" t="str">
        <f t="shared" si="136"/>
        <v>https://media.mediathek-tanz-theater.de/iiif/2/nvt_img-052-009.JP2/full/100,/0/default.jpg</v>
      </c>
      <c r="BC841" s="29" t="str">
        <f t="shared" si="131"/>
        <v>image/jpeg</v>
      </c>
      <c r="BD841" s="29" t="str">
        <f t="shared" si="137"/>
        <v>presentation/thumbnail</v>
      </c>
    </row>
    <row r="842" spans="1:56" ht="12.75" customHeight="1">
      <c r="A842" s="29">
        <v>1</v>
      </c>
      <c r="B842" s="29">
        <v>0</v>
      </c>
      <c r="C842" s="29" t="s">
        <v>6756</v>
      </c>
      <c r="D842" s="29"/>
      <c r="E842" s="29"/>
      <c r="F842" s="308" t="s">
        <v>24492</v>
      </c>
      <c r="G842" s="29"/>
      <c r="H842" s="29"/>
      <c r="I842" s="402" t="s">
        <v>4446</v>
      </c>
      <c r="J842" s="402" t="s">
        <v>6736</v>
      </c>
      <c r="K842" s="29"/>
      <c r="L842" s="29"/>
      <c r="M842" s="29"/>
      <c r="N842" s="29" t="s">
        <v>1687</v>
      </c>
      <c r="O842" s="29"/>
      <c r="P842" s="25"/>
      <c r="Q842" s="25"/>
      <c r="R842" s="29" t="s">
        <v>6737</v>
      </c>
      <c r="S842" s="29" t="s">
        <v>6753</v>
      </c>
      <c r="T842" s="29" t="s">
        <v>1483</v>
      </c>
      <c r="U842" t="s">
        <v>6754</v>
      </c>
      <c r="V842"/>
      <c r="W842" s="29"/>
      <c r="X842" s="349" t="s">
        <v>1061</v>
      </c>
      <c r="Y842" s="29" t="s">
        <v>2038</v>
      </c>
      <c r="Z842" s="29" t="s">
        <v>1218</v>
      </c>
      <c r="AA842" s="29" t="s">
        <v>1170</v>
      </c>
      <c r="AB842" s="29"/>
      <c r="AC842" s="29"/>
      <c r="AD842" s="29"/>
      <c r="AE842" s="29" t="s">
        <v>2575</v>
      </c>
      <c r="AG842" s="38">
        <v>1</v>
      </c>
      <c r="AH842" s="38" t="s">
        <v>5945</v>
      </c>
      <c r="AI842" s="38" t="s">
        <v>4440</v>
      </c>
      <c r="AJ842" s="38" t="s">
        <v>6135</v>
      </c>
      <c r="AK842" s="38" t="s">
        <v>72</v>
      </c>
      <c r="AL842" s="301" t="s">
        <v>6615</v>
      </c>
      <c r="AR842" s="29" t="str">
        <f t="shared" si="138"/>
        <v>1</v>
      </c>
      <c r="AS842" s="29">
        <f t="shared" si="132"/>
        <v>0</v>
      </c>
      <c r="AT842" s="29">
        <v>0</v>
      </c>
      <c r="AW842" s="29" t="str">
        <f t="shared" si="140"/>
        <v/>
      </c>
      <c r="AX842" s="29" t="str">
        <f t="shared" si="133"/>
        <v/>
      </c>
      <c r="AY842" s="29" t="str">
        <f t="shared" si="139"/>
        <v>https://media.mediathek-tanz-theater.de/iiif/2/nvt_img-052-010.JP2</v>
      </c>
      <c r="AZ842" s="29" t="str">
        <f t="shared" si="134"/>
        <v>image/jp2</v>
      </c>
      <c r="BA842" s="29" t="str">
        <f t="shared" si="135"/>
        <v>presentation/iiif</v>
      </c>
      <c r="BB842" s="29" t="str">
        <f t="shared" si="136"/>
        <v>https://media.mediathek-tanz-theater.de/iiif/2/nvt_img-052-010.JP2/full/100,/0/default.jpg</v>
      </c>
      <c r="BC842" s="29" t="str">
        <f t="shared" si="131"/>
        <v>image/jpeg</v>
      </c>
      <c r="BD842" s="29" t="str">
        <f t="shared" si="137"/>
        <v>presentation/thumbnail</v>
      </c>
    </row>
    <row r="843" spans="1:56" ht="12.75" customHeight="1">
      <c r="A843" s="29">
        <v>1</v>
      </c>
      <c r="B843" s="29">
        <v>0</v>
      </c>
      <c r="C843" s="29" t="s">
        <v>6757</v>
      </c>
      <c r="D843" s="29"/>
      <c r="E843" s="29"/>
      <c r="F843" s="308" t="s">
        <v>24492</v>
      </c>
      <c r="G843" s="29"/>
      <c r="H843" s="29"/>
      <c r="I843" s="402" t="s">
        <v>4446</v>
      </c>
      <c r="J843" s="402" t="s">
        <v>6736</v>
      </c>
      <c r="K843" s="29"/>
      <c r="L843" s="29"/>
      <c r="M843" s="29"/>
      <c r="N843" s="29" t="s">
        <v>1687</v>
      </c>
      <c r="O843" s="29"/>
      <c r="P843" s="25"/>
      <c r="Q843" s="25"/>
      <c r="R843" s="29" t="s">
        <v>6737</v>
      </c>
      <c r="S843" s="29" t="s">
        <v>6753</v>
      </c>
      <c r="T843" s="29" t="s">
        <v>1483</v>
      </c>
      <c r="U843" t="s">
        <v>6754</v>
      </c>
      <c r="V843"/>
      <c r="W843" s="29"/>
      <c r="X843" s="349" t="s">
        <v>1061</v>
      </c>
      <c r="Y843" s="29" t="s">
        <v>2038</v>
      </c>
      <c r="Z843" s="29" t="s">
        <v>1218</v>
      </c>
      <c r="AA843" s="29" t="s">
        <v>1170</v>
      </c>
      <c r="AB843" s="29"/>
      <c r="AC843" s="29"/>
      <c r="AD843" s="29"/>
      <c r="AE843" s="29" t="s">
        <v>2575</v>
      </c>
      <c r="AG843" s="38">
        <v>1</v>
      </c>
      <c r="AH843" s="38" t="s">
        <v>5945</v>
      </c>
      <c r="AI843" s="38" t="s">
        <v>4440</v>
      </c>
      <c r="AJ843" s="38" t="s">
        <v>6135</v>
      </c>
      <c r="AK843" s="38" t="s">
        <v>72</v>
      </c>
      <c r="AL843" s="301" t="s">
        <v>6615</v>
      </c>
      <c r="AR843" s="29" t="str">
        <f t="shared" si="138"/>
        <v>1</v>
      </c>
      <c r="AS843" s="29">
        <f t="shared" si="132"/>
        <v>0</v>
      </c>
      <c r="AT843" s="29">
        <v>0</v>
      </c>
      <c r="AW843" s="29" t="str">
        <f t="shared" si="140"/>
        <v/>
      </c>
      <c r="AX843" s="29" t="str">
        <f t="shared" si="133"/>
        <v/>
      </c>
      <c r="AY843" s="29" t="str">
        <f t="shared" si="139"/>
        <v>https://media.mediathek-tanz-theater.de/iiif/2/nvt_img-052-011.JP2</v>
      </c>
      <c r="AZ843" s="29" t="str">
        <f t="shared" si="134"/>
        <v>image/jp2</v>
      </c>
      <c r="BA843" s="29" t="str">
        <f t="shared" si="135"/>
        <v>presentation/iiif</v>
      </c>
      <c r="BB843" s="29" t="str">
        <f t="shared" si="136"/>
        <v>https://media.mediathek-tanz-theater.de/iiif/2/nvt_img-052-011.JP2/full/100,/0/default.jpg</v>
      </c>
      <c r="BC843" s="29" t="str">
        <f t="shared" si="131"/>
        <v>image/jpeg</v>
      </c>
      <c r="BD843" s="29" t="str">
        <f t="shared" si="137"/>
        <v>presentation/thumbnail</v>
      </c>
    </row>
    <row r="844" spans="1:56" ht="12.75" customHeight="1">
      <c r="A844" s="29">
        <v>1</v>
      </c>
      <c r="B844" s="29">
        <v>0</v>
      </c>
      <c r="C844" s="29" t="s">
        <v>6758</v>
      </c>
      <c r="D844" s="29"/>
      <c r="E844" s="29"/>
      <c r="F844" s="308" t="s">
        <v>24492</v>
      </c>
      <c r="G844" s="29"/>
      <c r="H844" s="29"/>
      <c r="I844" s="402" t="s">
        <v>4446</v>
      </c>
      <c r="J844" s="402" t="s">
        <v>6736</v>
      </c>
      <c r="K844" s="29"/>
      <c r="L844" s="29"/>
      <c r="M844" s="29"/>
      <c r="N844" s="29" t="s">
        <v>1687</v>
      </c>
      <c r="O844" s="29"/>
      <c r="P844" s="25"/>
      <c r="Q844" s="25"/>
      <c r="R844" s="29" t="s">
        <v>6737</v>
      </c>
      <c r="S844" s="29" t="s">
        <v>6759</v>
      </c>
      <c r="T844" s="29" t="s">
        <v>1483</v>
      </c>
      <c r="U844"/>
      <c r="V844"/>
      <c r="W844" s="29"/>
      <c r="X844" s="349" t="s">
        <v>1061</v>
      </c>
      <c r="Y844" s="29"/>
      <c r="Z844" s="29"/>
      <c r="AA844" s="29"/>
      <c r="AB844" s="29"/>
      <c r="AC844" s="29"/>
      <c r="AD844" s="29"/>
      <c r="AE844" s="29"/>
      <c r="AR844" s="29" t="str">
        <f t="shared" si="138"/>
        <v>1</v>
      </c>
      <c r="AS844" s="29">
        <f t="shared" si="132"/>
        <v>0</v>
      </c>
      <c r="AT844" s="29">
        <v>0</v>
      </c>
      <c r="AW844" s="29" t="str">
        <f t="shared" si="140"/>
        <v/>
      </c>
      <c r="AX844" s="29" t="str">
        <f t="shared" si="133"/>
        <v/>
      </c>
      <c r="AY844" s="29" t="str">
        <f t="shared" si="139"/>
        <v>https://media.mediathek-tanz-theater.de/iiif/2/nvt_img-052-012.JP2</v>
      </c>
      <c r="AZ844" s="29" t="str">
        <f t="shared" si="134"/>
        <v>image/jp2</v>
      </c>
      <c r="BA844" s="29" t="str">
        <f t="shared" si="135"/>
        <v>presentation/iiif</v>
      </c>
      <c r="BB844" s="29" t="str">
        <f t="shared" si="136"/>
        <v>https://media.mediathek-tanz-theater.de/iiif/2/nvt_img-052-012.JP2/full/100,/0/default.jpg</v>
      </c>
      <c r="BC844" s="29" t="str">
        <f t="shared" si="131"/>
        <v>image/jpeg</v>
      </c>
      <c r="BD844" s="29" t="str">
        <f t="shared" si="137"/>
        <v>presentation/thumbnail</v>
      </c>
    </row>
    <row r="845" spans="1:56" ht="12.75" customHeight="1">
      <c r="A845" s="29">
        <v>1</v>
      </c>
      <c r="B845" s="29">
        <v>0</v>
      </c>
      <c r="C845" s="29" t="s">
        <v>6760</v>
      </c>
      <c r="D845" s="29"/>
      <c r="E845" s="29"/>
      <c r="F845" s="308" t="s">
        <v>24492</v>
      </c>
      <c r="G845" s="29"/>
      <c r="H845" s="29"/>
      <c r="I845" s="402" t="s">
        <v>4446</v>
      </c>
      <c r="J845" s="402" t="s">
        <v>6736</v>
      </c>
      <c r="K845" s="29"/>
      <c r="L845" s="29"/>
      <c r="M845" s="29"/>
      <c r="N845" s="29" t="s">
        <v>1687</v>
      </c>
      <c r="O845" s="29"/>
      <c r="P845" s="25"/>
      <c r="Q845" s="25"/>
      <c r="R845" s="29" t="s">
        <v>6737</v>
      </c>
      <c r="S845" s="29" t="s">
        <v>6759</v>
      </c>
      <c r="T845" s="29" t="s">
        <v>1483</v>
      </c>
      <c r="U845"/>
      <c r="V845"/>
      <c r="W845" s="29"/>
      <c r="X845" s="349" t="s">
        <v>1061</v>
      </c>
      <c r="Y845" s="29" t="s">
        <v>2038</v>
      </c>
      <c r="Z845" s="29" t="s">
        <v>1218</v>
      </c>
      <c r="AA845" s="29" t="s">
        <v>1170</v>
      </c>
      <c r="AB845" s="29"/>
      <c r="AC845" s="29"/>
      <c r="AD845" s="29"/>
      <c r="AE845" s="29" t="s">
        <v>2575</v>
      </c>
      <c r="AG845" s="38">
        <v>1</v>
      </c>
      <c r="AH845" s="38" t="s">
        <v>5945</v>
      </c>
      <c r="AI845" s="38" t="s">
        <v>4440</v>
      </c>
      <c r="AJ845" s="38" t="s">
        <v>6135</v>
      </c>
      <c r="AK845" s="38" t="s">
        <v>72</v>
      </c>
      <c r="AL845" s="301" t="s">
        <v>6615</v>
      </c>
      <c r="AR845" s="29" t="str">
        <f t="shared" si="138"/>
        <v>1</v>
      </c>
      <c r="AS845" s="29">
        <f t="shared" si="132"/>
        <v>0</v>
      </c>
      <c r="AT845" s="29">
        <v>0</v>
      </c>
      <c r="AW845" s="29" t="str">
        <f t="shared" si="140"/>
        <v/>
      </c>
      <c r="AX845" s="29" t="str">
        <f t="shared" si="133"/>
        <v/>
      </c>
      <c r="AY845" s="29" t="str">
        <f t="shared" si="139"/>
        <v>https://media.mediathek-tanz-theater.de/iiif/2/nvt_img-052-013.JP2</v>
      </c>
      <c r="AZ845" s="29" t="str">
        <f t="shared" si="134"/>
        <v>image/jp2</v>
      </c>
      <c r="BA845" s="29" t="str">
        <f t="shared" si="135"/>
        <v>presentation/iiif</v>
      </c>
      <c r="BB845" s="29" t="str">
        <f t="shared" si="136"/>
        <v>https://media.mediathek-tanz-theater.de/iiif/2/nvt_img-052-013.JP2/full/100,/0/default.jpg</v>
      </c>
      <c r="BC845" s="29" t="str">
        <f t="shared" si="131"/>
        <v>image/jpeg</v>
      </c>
      <c r="BD845" s="29" t="str">
        <f t="shared" si="137"/>
        <v>presentation/thumbnail</v>
      </c>
    </row>
    <row r="846" spans="1:56" ht="12.75" customHeight="1">
      <c r="A846" s="29">
        <v>1</v>
      </c>
      <c r="B846" s="29">
        <v>0</v>
      </c>
      <c r="C846" s="29" t="s">
        <v>6761</v>
      </c>
      <c r="D846" s="29"/>
      <c r="E846" s="29"/>
      <c r="F846" s="308" t="s">
        <v>24492</v>
      </c>
      <c r="G846" s="29"/>
      <c r="H846" s="29"/>
      <c r="I846" s="402" t="s">
        <v>4446</v>
      </c>
      <c r="J846" s="402" t="s">
        <v>6736</v>
      </c>
      <c r="K846" s="29"/>
      <c r="L846" s="29"/>
      <c r="M846" s="29"/>
      <c r="N846" s="29" t="s">
        <v>1687</v>
      </c>
      <c r="O846" s="29"/>
      <c r="P846" s="25"/>
      <c r="Q846" s="25"/>
      <c r="R846" s="29" t="s">
        <v>6737</v>
      </c>
      <c r="S846" s="29" t="s">
        <v>6762</v>
      </c>
      <c r="T846" s="29" t="s">
        <v>1483</v>
      </c>
      <c r="U846"/>
      <c r="V846"/>
      <c r="W846" s="29"/>
      <c r="X846" s="349" t="s">
        <v>1061</v>
      </c>
      <c r="Y846" s="29" t="s">
        <v>2038</v>
      </c>
      <c r="Z846" s="29" t="s">
        <v>1218</v>
      </c>
      <c r="AA846" s="29" t="s">
        <v>1170</v>
      </c>
      <c r="AB846" s="29"/>
      <c r="AC846" s="29"/>
      <c r="AD846" s="29"/>
      <c r="AE846" s="29" t="s">
        <v>2575</v>
      </c>
      <c r="AG846" s="38">
        <v>1</v>
      </c>
      <c r="AH846" s="38" t="s">
        <v>5945</v>
      </c>
      <c r="AI846" s="38" t="s">
        <v>4440</v>
      </c>
      <c r="AJ846" s="38" t="s">
        <v>6135</v>
      </c>
      <c r="AK846" s="38" t="s">
        <v>72</v>
      </c>
      <c r="AL846" s="301" t="s">
        <v>6615</v>
      </c>
      <c r="AR846" s="29" t="str">
        <f t="shared" si="138"/>
        <v>1</v>
      </c>
      <c r="AS846" s="29">
        <f t="shared" si="132"/>
        <v>0</v>
      </c>
      <c r="AT846" s="29">
        <v>0</v>
      </c>
      <c r="AW846" s="29" t="str">
        <f t="shared" si="140"/>
        <v/>
      </c>
      <c r="AX846" s="29" t="str">
        <f t="shared" si="133"/>
        <v/>
      </c>
      <c r="AY846" s="29" t="str">
        <f t="shared" si="139"/>
        <v>https://media.mediathek-tanz-theater.de/iiif/2/nvt_img-052-014.JP2</v>
      </c>
      <c r="AZ846" s="29" t="str">
        <f t="shared" si="134"/>
        <v>image/jp2</v>
      </c>
      <c r="BA846" s="29" t="str">
        <f t="shared" si="135"/>
        <v>presentation/iiif</v>
      </c>
      <c r="BB846" s="29" t="str">
        <f t="shared" si="136"/>
        <v>https://media.mediathek-tanz-theater.de/iiif/2/nvt_img-052-014.JP2/full/100,/0/default.jpg</v>
      </c>
      <c r="BC846" s="29" t="str">
        <f t="shared" si="131"/>
        <v>image/jpeg</v>
      </c>
      <c r="BD846" s="29" t="str">
        <f t="shared" si="137"/>
        <v>presentation/thumbnail</v>
      </c>
    </row>
    <row r="847" spans="1:56" ht="12.75" customHeight="1">
      <c r="A847" s="29">
        <v>1</v>
      </c>
      <c r="B847" s="29">
        <v>0</v>
      </c>
      <c r="C847" s="29" t="s">
        <v>6763</v>
      </c>
      <c r="D847" s="29"/>
      <c r="E847" s="29"/>
      <c r="F847" s="308" t="s">
        <v>24492</v>
      </c>
      <c r="G847" s="29"/>
      <c r="H847" s="29"/>
      <c r="I847" s="402" t="s">
        <v>4446</v>
      </c>
      <c r="J847" s="402" t="s">
        <v>6736</v>
      </c>
      <c r="K847" s="29"/>
      <c r="L847" s="29"/>
      <c r="M847" s="29"/>
      <c r="N847" s="29" t="s">
        <v>1687</v>
      </c>
      <c r="O847" s="29"/>
      <c r="P847" s="25"/>
      <c r="Q847" s="25"/>
      <c r="R847" s="29" t="s">
        <v>6737</v>
      </c>
      <c r="S847" s="29" t="s">
        <v>6764</v>
      </c>
      <c r="T847" s="29" t="s">
        <v>1483</v>
      </c>
      <c r="U847"/>
      <c r="V847"/>
      <c r="W847" s="29"/>
      <c r="X847" s="349" t="s">
        <v>1061</v>
      </c>
      <c r="Y847" s="29" t="s">
        <v>2038</v>
      </c>
      <c r="Z847" s="29" t="s">
        <v>1218</v>
      </c>
      <c r="AA847" s="29" t="s">
        <v>1170</v>
      </c>
      <c r="AB847" s="29"/>
      <c r="AC847" s="29"/>
      <c r="AD847" s="29"/>
      <c r="AE847" s="29" t="s">
        <v>2575</v>
      </c>
      <c r="AG847" s="38">
        <v>1</v>
      </c>
      <c r="AH847" s="38" t="s">
        <v>5945</v>
      </c>
      <c r="AI847" s="38" t="s">
        <v>4440</v>
      </c>
      <c r="AJ847" s="38" t="s">
        <v>6135</v>
      </c>
      <c r="AK847" s="38" t="s">
        <v>72</v>
      </c>
      <c r="AL847" s="301" t="s">
        <v>6615</v>
      </c>
      <c r="AR847" s="29" t="str">
        <f t="shared" si="138"/>
        <v>1</v>
      </c>
      <c r="AS847" s="29">
        <f t="shared" si="132"/>
        <v>0</v>
      </c>
      <c r="AT847" s="29">
        <v>0</v>
      </c>
      <c r="AW847" s="29" t="str">
        <f t="shared" si="140"/>
        <v/>
      </c>
      <c r="AX847" s="29" t="str">
        <f t="shared" si="133"/>
        <v/>
      </c>
      <c r="AY847" s="29" t="str">
        <f t="shared" si="139"/>
        <v>https://media.mediathek-tanz-theater.de/iiif/2/nvt_img-052-015.JP2</v>
      </c>
      <c r="AZ847" s="29" t="str">
        <f t="shared" si="134"/>
        <v>image/jp2</v>
      </c>
      <c r="BA847" s="29" t="str">
        <f t="shared" si="135"/>
        <v>presentation/iiif</v>
      </c>
      <c r="BB847" s="29" t="str">
        <f t="shared" si="136"/>
        <v>https://media.mediathek-tanz-theater.de/iiif/2/nvt_img-052-015.JP2/full/100,/0/default.jpg</v>
      </c>
      <c r="BC847" s="29" t="str">
        <f t="shared" si="131"/>
        <v>image/jpeg</v>
      </c>
      <c r="BD847" s="29" t="str">
        <f t="shared" si="137"/>
        <v>presentation/thumbnail</v>
      </c>
    </row>
    <row r="848" spans="1:56" ht="12.75" customHeight="1">
      <c r="A848" s="29">
        <v>1</v>
      </c>
      <c r="B848" s="29">
        <v>0</v>
      </c>
      <c r="C848" s="29" t="s">
        <v>6765</v>
      </c>
      <c r="D848" s="29"/>
      <c r="E848" s="29"/>
      <c r="F848" s="308" t="s">
        <v>24492</v>
      </c>
      <c r="G848" s="29"/>
      <c r="H848" s="29"/>
      <c r="I848" s="402" t="s">
        <v>4446</v>
      </c>
      <c r="J848" s="402" t="s">
        <v>6736</v>
      </c>
      <c r="K848" s="29"/>
      <c r="L848" s="29"/>
      <c r="M848" s="29"/>
      <c r="N848" s="29" t="s">
        <v>1687</v>
      </c>
      <c r="O848" s="29"/>
      <c r="P848" s="25"/>
      <c r="Q848" s="25"/>
      <c r="R848" s="29" t="s">
        <v>6737</v>
      </c>
      <c r="S848" s="29" t="s">
        <v>6766</v>
      </c>
      <c r="T848" s="29" t="s">
        <v>1483</v>
      </c>
      <c r="U848"/>
      <c r="V848"/>
      <c r="W848" s="29"/>
      <c r="X848" s="349" t="s">
        <v>1061</v>
      </c>
      <c r="Y848" s="29" t="s">
        <v>2038</v>
      </c>
      <c r="Z848" s="29" t="s">
        <v>1218</v>
      </c>
      <c r="AA848" s="29" t="s">
        <v>1170</v>
      </c>
      <c r="AB848" s="29"/>
      <c r="AC848" s="29"/>
      <c r="AD848" s="29"/>
      <c r="AE848" s="29" t="s">
        <v>2575</v>
      </c>
      <c r="AG848" s="38">
        <v>1</v>
      </c>
      <c r="AH848" s="38" t="s">
        <v>5945</v>
      </c>
      <c r="AI848" s="38" t="s">
        <v>4440</v>
      </c>
      <c r="AJ848" s="38" t="s">
        <v>6135</v>
      </c>
      <c r="AK848" s="38" t="s">
        <v>72</v>
      </c>
      <c r="AL848" s="301" t="s">
        <v>6615</v>
      </c>
      <c r="AR848" s="29" t="str">
        <f t="shared" si="138"/>
        <v>1</v>
      </c>
      <c r="AS848" s="29">
        <f t="shared" si="132"/>
        <v>0</v>
      </c>
      <c r="AT848" s="29">
        <v>0</v>
      </c>
      <c r="AW848" s="29" t="str">
        <f t="shared" si="140"/>
        <v/>
      </c>
      <c r="AX848" s="29" t="str">
        <f t="shared" si="133"/>
        <v/>
      </c>
      <c r="AY848" s="29" t="str">
        <f t="shared" si="139"/>
        <v>https://media.mediathek-tanz-theater.de/iiif/2/nvt_img-052-016.JP2</v>
      </c>
      <c r="AZ848" s="29" t="str">
        <f t="shared" si="134"/>
        <v>image/jp2</v>
      </c>
      <c r="BA848" s="29" t="str">
        <f t="shared" si="135"/>
        <v>presentation/iiif</v>
      </c>
      <c r="BB848" s="29" t="str">
        <f t="shared" si="136"/>
        <v>https://media.mediathek-tanz-theater.de/iiif/2/nvt_img-052-016.JP2/full/100,/0/default.jpg</v>
      </c>
      <c r="BC848" s="29" t="str">
        <f t="shared" si="131"/>
        <v>image/jpeg</v>
      </c>
      <c r="BD848" s="29" t="str">
        <f t="shared" si="137"/>
        <v>presentation/thumbnail</v>
      </c>
    </row>
    <row r="849" spans="1:56" ht="12.75" customHeight="1">
      <c r="A849" s="29">
        <v>1</v>
      </c>
      <c r="B849" s="29">
        <v>0</v>
      </c>
      <c r="C849" s="29" t="s">
        <v>6767</v>
      </c>
      <c r="D849" s="29"/>
      <c r="E849" s="29"/>
      <c r="F849" s="308" t="s">
        <v>24492</v>
      </c>
      <c r="G849" s="29"/>
      <c r="H849" s="29"/>
      <c r="I849" s="402" t="s">
        <v>4446</v>
      </c>
      <c r="J849" s="402" t="s">
        <v>6736</v>
      </c>
      <c r="K849" s="29"/>
      <c r="L849" s="29"/>
      <c r="M849" s="29"/>
      <c r="N849" s="29" t="s">
        <v>1687</v>
      </c>
      <c r="O849" s="29"/>
      <c r="P849" s="25"/>
      <c r="Q849" s="25"/>
      <c r="R849" s="29" t="s">
        <v>6737</v>
      </c>
      <c r="S849" s="29" t="s">
        <v>6768</v>
      </c>
      <c r="T849" s="29" t="s">
        <v>1483</v>
      </c>
      <c r="U849" t="s">
        <v>6769</v>
      </c>
      <c r="V849"/>
      <c r="W849" s="29"/>
      <c r="X849" s="349" t="s">
        <v>1061</v>
      </c>
      <c r="Y849" s="29" t="s">
        <v>2038</v>
      </c>
      <c r="Z849" s="29" t="s">
        <v>1218</v>
      </c>
      <c r="AA849" s="29" t="s">
        <v>1170</v>
      </c>
      <c r="AB849" s="29"/>
      <c r="AC849" s="29"/>
      <c r="AD849" s="29"/>
      <c r="AE849" s="29" t="s">
        <v>2575</v>
      </c>
      <c r="AG849" s="38">
        <v>1</v>
      </c>
      <c r="AH849" s="38" t="s">
        <v>5945</v>
      </c>
      <c r="AI849" s="38" t="s">
        <v>4440</v>
      </c>
      <c r="AJ849" s="38" t="s">
        <v>6135</v>
      </c>
      <c r="AK849" s="38" t="s">
        <v>72</v>
      </c>
      <c r="AL849" s="301" t="s">
        <v>6615</v>
      </c>
      <c r="AR849" s="29" t="str">
        <f t="shared" si="138"/>
        <v>1</v>
      </c>
      <c r="AS849" s="29">
        <f t="shared" si="132"/>
        <v>0</v>
      </c>
      <c r="AT849" s="29">
        <v>0</v>
      </c>
      <c r="AW849" s="29" t="str">
        <f t="shared" si="140"/>
        <v/>
      </c>
      <c r="AX849" s="29" t="str">
        <f t="shared" si="133"/>
        <v/>
      </c>
      <c r="AY849" s="29" t="str">
        <f t="shared" si="139"/>
        <v>https://media.mediathek-tanz-theater.de/iiif/2/nvt_img-052-017.JP2</v>
      </c>
      <c r="AZ849" s="29" t="str">
        <f t="shared" si="134"/>
        <v>image/jp2</v>
      </c>
      <c r="BA849" s="29" t="str">
        <f t="shared" si="135"/>
        <v>presentation/iiif</v>
      </c>
      <c r="BB849" s="29" t="str">
        <f t="shared" si="136"/>
        <v>https://media.mediathek-tanz-theater.de/iiif/2/nvt_img-052-017.JP2/full/100,/0/default.jpg</v>
      </c>
      <c r="BC849" s="29" t="str">
        <f t="shared" si="131"/>
        <v>image/jpeg</v>
      </c>
      <c r="BD849" s="29" t="str">
        <f t="shared" si="137"/>
        <v>presentation/thumbnail</v>
      </c>
    </row>
    <row r="850" spans="1:56" ht="12.75" customHeight="1">
      <c r="A850" s="29">
        <v>1</v>
      </c>
      <c r="B850" s="29">
        <v>0</v>
      </c>
      <c r="C850" s="29" t="s">
        <v>6770</v>
      </c>
      <c r="D850" s="29"/>
      <c r="E850" s="29"/>
      <c r="F850" s="308" t="s">
        <v>24492</v>
      </c>
      <c r="G850" s="29"/>
      <c r="H850" s="29"/>
      <c r="I850" s="402" t="s">
        <v>4446</v>
      </c>
      <c r="J850" s="402" t="s">
        <v>6736</v>
      </c>
      <c r="K850" s="29"/>
      <c r="L850" s="29"/>
      <c r="M850" s="29"/>
      <c r="N850" s="29" t="s">
        <v>1687</v>
      </c>
      <c r="O850" s="29"/>
      <c r="P850" s="25"/>
      <c r="Q850" s="25"/>
      <c r="R850" s="29" t="s">
        <v>6737</v>
      </c>
      <c r="S850" s="29" t="s">
        <v>6771</v>
      </c>
      <c r="T850" s="29" t="s">
        <v>1483</v>
      </c>
      <c r="U850" t="s">
        <v>6769</v>
      </c>
      <c r="V850"/>
      <c r="W850" s="29"/>
      <c r="X850" s="349" t="s">
        <v>1061</v>
      </c>
      <c r="Y850" s="29" t="s">
        <v>2038</v>
      </c>
      <c r="Z850" s="29" t="s">
        <v>1218</v>
      </c>
      <c r="AA850" s="29" t="s">
        <v>1170</v>
      </c>
      <c r="AB850" s="29"/>
      <c r="AC850" s="29"/>
      <c r="AD850" s="29"/>
      <c r="AE850" s="29" t="s">
        <v>2575</v>
      </c>
      <c r="AG850" s="38">
        <v>1</v>
      </c>
      <c r="AH850" s="38" t="s">
        <v>5945</v>
      </c>
      <c r="AI850" s="38" t="s">
        <v>4440</v>
      </c>
      <c r="AJ850" s="38" t="s">
        <v>6135</v>
      </c>
      <c r="AK850" s="38" t="s">
        <v>72</v>
      </c>
      <c r="AL850" s="301" t="s">
        <v>6615</v>
      </c>
      <c r="AR850" s="29" t="str">
        <f t="shared" si="138"/>
        <v>1</v>
      </c>
      <c r="AS850" s="29">
        <f t="shared" si="132"/>
        <v>0</v>
      </c>
      <c r="AT850" s="29">
        <v>0</v>
      </c>
      <c r="AW850" s="29" t="str">
        <f t="shared" si="140"/>
        <v/>
      </c>
      <c r="AX850" s="29" t="str">
        <f t="shared" si="133"/>
        <v/>
      </c>
      <c r="AY850" s="29" t="str">
        <f t="shared" si="139"/>
        <v>https://media.mediathek-tanz-theater.de/iiif/2/nvt_img-052-018.JP2</v>
      </c>
      <c r="AZ850" s="29" t="str">
        <f t="shared" si="134"/>
        <v>image/jp2</v>
      </c>
      <c r="BA850" s="29" t="str">
        <f t="shared" si="135"/>
        <v>presentation/iiif</v>
      </c>
      <c r="BB850" s="29" t="str">
        <f t="shared" si="136"/>
        <v>https://media.mediathek-tanz-theater.de/iiif/2/nvt_img-052-018.JP2/full/100,/0/default.jpg</v>
      </c>
      <c r="BC850" s="29" t="str">
        <f t="shared" si="131"/>
        <v>image/jpeg</v>
      </c>
      <c r="BD850" s="29" t="str">
        <f t="shared" si="137"/>
        <v>presentation/thumbnail</v>
      </c>
    </row>
    <row r="851" spans="1:56" ht="12.75" customHeight="1">
      <c r="A851" s="29">
        <v>1</v>
      </c>
      <c r="B851" s="29">
        <v>0</v>
      </c>
      <c r="C851" s="29" t="s">
        <v>6772</v>
      </c>
      <c r="D851" s="29"/>
      <c r="E851" s="29"/>
      <c r="F851" s="308" t="s">
        <v>24492</v>
      </c>
      <c r="G851" s="29"/>
      <c r="H851" s="29"/>
      <c r="I851" s="402" t="s">
        <v>4446</v>
      </c>
      <c r="J851" s="402" t="s">
        <v>6736</v>
      </c>
      <c r="K851" s="29"/>
      <c r="L851" s="29"/>
      <c r="M851" s="29"/>
      <c r="N851" s="29" t="s">
        <v>1687</v>
      </c>
      <c r="O851" s="29"/>
      <c r="P851" s="25"/>
      <c r="Q851" s="25"/>
      <c r="R851" s="29" t="s">
        <v>6737</v>
      </c>
      <c r="S851" s="29" t="s">
        <v>6773</v>
      </c>
      <c r="T851" s="29" t="s">
        <v>1483</v>
      </c>
      <c r="U851" t="s">
        <v>6769</v>
      </c>
      <c r="V851"/>
      <c r="W851" s="29"/>
      <c r="X851" s="349" t="s">
        <v>1061</v>
      </c>
      <c r="Y851" s="29" t="s">
        <v>2038</v>
      </c>
      <c r="Z851" s="29" t="s">
        <v>1218</v>
      </c>
      <c r="AA851" s="29" t="s">
        <v>1170</v>
      </c>
      <c r="AB851" s="29"/>
      <c r="AC851" s="29"/>
      <c r="AD851" s="29"/>
      <c r="AE851" s="29" t="s">
        <v>2575</v>
      </c>
      <c r="AG851" s="38">
        <v>1</v>
      </c>
      <c r="AH851" s="38" t="s">
        <v>5945</v>
      </c>
      <c r="AI851" s="38" t="s">
        <v>4440</v>
      </c>
      <c r="AJ851" s="38" t="s">
        <v>6135</v>
      </c>
      <c r="AK851" s="38" t="s">
        <v>72</v>
      </c>
      <c r="AL851" s="301" t="s">
        <v>6615</v>
      </c>
      <c r="AR851" s="29" t="str">
        <f t="shared" si="138"/>
        <v>1</v>
      </c>
      <c r="AS851" s="29">
        <f t="shared" si="132"/>
        <v>0</v>
      </c>
      <c r="AT851" s="29">
        <v>0</v>
      </c>
      <c r="AW851" s="29" t="str">
        <f t="shared" si="140"/>
        <v/>
      </c>
      <c r="AX851" s="29" t="str">
        <f t="shared" si="133"/>
        <v/>
      </c>
      <c r="AY851" s="29" t="str">
        <f t="shared" si="139"/>
        <v>https://media.mediathek-tanz-theater.de/iiif/2/nvt_img-052-019.JP2</v>
      </c>
      <c r="AZ851" s="29" t="str">
        <f t="shared" si="134"/>
        <v>image/jp2</v>
      </c>
      <c r="BA851" s="29" t="str">
        <f t="shared" si="135"/>
        <v>presentation/iiif</v>
      </c>
      <c r="BB851" s="29" t="str">
        <f t="shared" si="136"/>
        <v>https://media.mediathek-tanz-theater.de/iiif/2/nvt_img-052-019.JP2/full/100,/0/default.jpg</v>
      </c>
      <c r="BC851" s="29" t="str">
        <f t="shared" si="131"/>
        <v>image/jpeg</v>
      </c>
      <c r="BD851" s="29" t="str">
        <f t="shared" si="137"/>
        <v>presentation/thumbnail</v>
      </c>
    </row>
    <row r="852" spans="1:56" ht="12.75" customHeight="1">
      <c r="A852" s="29">
        <v>1</v>
      </c>
      <c r="B852" s="29">
        <v>0</v>
      </c>
      <c r="C852" s="29" t="s">
        <v>6774</v>
      </c>
      <c r="D852" s="29"/>
      <c r="E852" s="29"/>
      <c r="F852" s="308" t="s">
        <v>24492</v>
      </c>
      <c r="G852" s="29"/>
      <c r="H852" s="29"/>
      <c r="I852" s="402" t="s">
        <v>4446</v>
      </c>
      <c r="J852" s="402" t="s">
        <v>6736</v>
      </c>
      <c r="K852" s="29"/>
      <c r="L852" s="29"/>
      <c r="M852" s="29"/>
      <c r="N852" s="29" t="s">
        <v>1687</v>
      </c>
      <c r="O852" s="29"/>
      <c r="P852" s="25"/>
      <c r="Q852" s="25"/>
      <c r="R852" s="29" t="s">
        <v>6737</v>
      </c>
      <c r="S852" s="29" t="s">
        <v>6775</v>
      </c>
      <c r="T852" s="29" t="s">
        <v>1483</v>
      </c>
      <c r="U852" t="s">
        <v>6776</v>
      </c>
      <c r="V852"/>
      <c r="W852" s="29"/>
      <c r="X852" s="349" t="s">
        <v>1061</v>
      </c>
      <c r="Y852" s="29" t="s">
        <v>2038</v>
      </c>
      <c r="Z852" s="29" t="s">
        <v>1218</v>
      </c>
      <c r="AA852" s="29" t="s">
        <v>1170</v>
      </c>
      <c r="AB852" s="29"/>
      <c r="AC852" s="29"/>
      <c r="AD852" s="29"/>
      <c r="AE852" s="29" t="s">
        <v>2575</v>
      </c>
      <c r="AG852" s="38">
        <v>1</v>
      </c>
      <c r="AH852" s="38" t="s">
        <v>5945</v>
      </c>
      <c r="AI852" s="38" t="s">
        <v>4440</v>
      </c>
      <c r="AJ852" s="38" t="s">
        <v>6135</v>
      </c>
      <c r="AK852" s="38" t="s">
        <v>72</v>
      </c>
      <c r="AL852" s="301" t="s">
        <v>6615</v>
      </c>
      <c r="AR852" s="29" t="str">
        <f t="shared" si="138"/>
        <v>1</v>
      </c>
      <c r="AS852" s="29">
        <f t="shared" si="132"/>
        <v>0</v>
      </c>
      <c r="AT852" s="29">
        <v>0</v>
      </c>
      <c r="AW852" s="29" t="str">
        <f t="shared" si="140"/>
        <v/>
      </c>
      <c r="AX852" s="29" t="str">
        <f t="shared" si="133"/>
        <v/>
      </c>
      <c r="AY852" s="29" t="str">
        <f t="shared" si="139"/>
        <v>https://media.mediathek-tanz-theater.de/iiif/2/nvt_img-052-020.JP2</v>
      </c>
      <c r="AZ852" s="29" t="str">
        <f t="shared" si="134"/>
        <v>image/jp2</v>
      </c>
      <c r="BA852" s="29" t="str">
        <f t="shared" si="135"/>
        <v>presentation/iiif</v>
      </c>
      <c r="BB852" s="29" t="str">
        <f t="shared" si="136"/>
        <v>https://media.mediathek-tanz-theater.de/iiif/2/nvt_img-052-020.JP2/full/100,/0/default.jpg</v>
      </c>
      <c r="BC852" s="29" t="str">
        <f t="shared" si="131"/>
        <v>image/jpeg</v>
      </c>
      <c r="BD852" s="29" t="str">
        <f t="shared" si="137"/>
        <v>presentation/thumbnail</v>
      </c>
    </row>
    <row r="853" spans="1:56" ht="12.75" customHeight="1">
      <c r="A853" s="29">
        <v>1</v>
      </c>
      <c r="B853" s="29">
        <v>0</v>
      </c>
      <c r="C853" s="29" t="s">
        <v>6777</v>
      </c>
      <c r="D853" s="29"/>
      <c r="E853" s="29"/>
      <c r="F853" s="308" t="s">
        <v>24492</v>
      </c>
      <c r="G853" s="29"/>
      <c r="H853" s="29"/>
      <c r="I853" s="402" t="s">
        <v>4446</v>
      </c>
      <c r="J853" s="402" t="s">
        <v>6736</v>
      </c>
      <c r="K853" s="29"/>
      <c r="L853" s="29"/>
      <c r="M853" s="29"/>
      <c r="N853" s="29" t="s">
        <v>1687</v>
      </c>
      <c r="O853" s="29"/>
      <c r="P853" s="25"/>
      <c r="Q853" s="25"/>
      <c r="R853" s="29" t="s">
        <v>6737</v>
      </c>
      <c r="S853" s="29" t="s">
        <v>6778</v>
      </c>
      <c r="T853" s="29" t="s">
        <v>1483</v>
      </c>
      <c r="U853" t="s">
        <v>6776</v>
      </c>
      <c r="V853"/>
      <c r="W853" s="29"/>
      <c r="X853" s="349" t="s">
        <v>1061</v>
      </c>
      <c r="Y853" s="29" t="s">
        <v>2038</v>
      </c>
      <c r="Z853" s="29" t="s">
        <v>1218</v>
      </c>
      <c r="AA853" s="29" t="s">
        <v>1170</v>
      </c>
      <c r="AB853" s="29"/>
      <c r="AC853" s="29"/>
      <c r="AD853" s="29"/>
      <c r="AE853" s="29" t="s">
        <v>2575</v>
      </c>
      <c r="AG853" s="38">
        <v>1</v>
      </c>
      <c r="AH853" s="38" t="s">
        <v>5945</v>
      </c>
      <c r="AI853" s="38" t="s">
        <v>4440</v>
      </c>
      <c r="AJ853" s="38" t="s">
        <v>6135</v>
      </c>
      <c r="AK853" s="38" t="s">
        <v>72</v>
      </c>
      <c r="AL853" s="301" t="s">
        <v>6615</v>
      </c>
      <c r="AR853" s="29" t="str">
        <f t="shared" si="138"/>
        <v>1</v>
      </c>
      <c r="AS853" s="29">
        <f t="shared" si="132"/>
        <v>0</v>
      </c>
      <c r="AT853" s="29">
        <v>0</v>
      </c>
      <c r="AW853" s="29" t="str">
        <f t="shared" si="140"/>
        <v/>
      </c>
      <c r="AX853" s="29" t="str">
        <f t="shared" si="133"/>
        <v/>
      </c>
      <c r="AY853" s="29" t="str">
        <f t="shared" si="139"/>
        <v>https://media.mediathek-tanz-theater.de/iiif/2/nvt_img-052-021.JP2</v>
      </c>
      <c r="AZ853" s="29" t="str">
        <f t="shared" si="134"/>
        <v>image/jp2</v>
      </c>
      <c r="BA853" s="29" t="str">
        <f t="shared" si="135"/>
        <v>presentation/iiif</v>
      </c>
      <c r="BB853" s="29" t="str">
        <f t="shared" si="136"/>
        <v>https://media.mediathek-tanz-theater.de/iiif/2/nvt_img-052-021.JP2/full/100,/0/default.jpg</v>
      </c>
      <c r="BC853" s="29" t="str">
        <f t="shared" si="131"/>
        <v>image/jpeg</v>
      </c>
      <c r="BD853" s="29" t="str">
        <f t="shared" si="137"/>
        <v>presentation/thumbnail</v>
      </c>
    </row>
    <row r="854" spans="1:56" ht="12.75" customHeight="1">
      <c r="A854" s="29">
        <v>1</v>
      </c>
      <c r="B854" s="29">
        <v>0</v>
      </c>
      <c r="C854" s="29" t="s">
        <v>6779</v>
      </c>
      <c r="D854" s="29"/>
      <c r="E854" s="29"/>
      <c r="F854" s="308" t="s">
        <v>24492</v>
      </c>
      <c r="G854" s="29"/>
      <c r="H854" s="29"/>
      <c r="I854" s="402" t="s">
        <v>4446</v>
      </c>
      <c r="J854" s="402" t="s">
        <v>6736</v>
      </c>
      <c r="K854" s="29"/>
      <c r="L854" s="29"/>
      <c r="M854" s="29"/>
      <c r="N854" s="29" t="s">
        <v>1687</v>
      </c>
      <c r="O854" s="29"/>
      <c r="P854" s="25"/>
      <c r="Q854" s="25"/>
      <c r="R854" s="29" t="s">
        <v>6737</v>
      </c>
      <c r="S854" s="29" t="s">
        <v>6780</v>
      </c>
      <c r="T854" s="29" t="s">
        <v>1483</v>
      </c>
      <c r="U854" t="s">
        <v>6776</v>
      </c>
      <c r="V854"/>
      <c r="W854" s="29"/>
      <c r="X854" s="349" t="s">
        <v>1061</v>
      </c>
      <c r="Y854" s="29" t="s">
        <v>2038</v>
      </c>
      <c r="Z854" s="29" t="s">
        <v>1218</v>
      </c>
      <c r="AA854" s="29" t="s">
        <v>1170</v>
      </c>
      <c r="AB854" s="29"/>
      <c r="AC854" s="29"/>
      <c r="AD854" s="29"/>
      <c r="AE854" s="29" t="s">
        <v>2575</v>
      </c>
      <c r="AG854" s="38">
        <v>1</v>
      </c>
      <c r="AH854" s="38" t="s">
        <v>5945</v>
      </c>
      <c r="AI854" s="38" t="s">
        <v>4440</v>
      </c>
      <c r="AJ854" s="38" t="s">
        <v>6135</v>
      </c>
      <c r="AK854" s="38" t="s">
        <v>72</v>
      </c>
      <c r="AL854" s="301" t="s">
        <v>6615</v>
      </c>
      <c r="AR854" s="29" t="str">
        <f t="shared" si="138"/>
        <v>1</v>
      </c>
      <c r="AS854" s="29">
        <f t="shared" si="132"/>
        <v>0</v>
      </c>
      <c r="AT854" s="29">
        <v>0</v>
      </c>
      <c r="AW854" s="29" t="str">
        <f t="shared" si="140"/>
        <v/>
      </c>
      <c r="AX854" s="29" t="str">
        <f t="shared" si="133"/>
        <v/>
      </c>
      <c r="AY854" s="29" t="str">
        <f t="shared" si="139"/>
        <v>https://media.mediathek-tanz-theater.de/iiif/2/nvt_img-052-022.JP2</v>
      </c>
      <c r="AZ854" s="29" t="str">
        <f t="shared" si="134"/>
        <v>image/jp2</v>
      </c>
      <c r="BA854" s="29" t="str">
        <f t="shared" si="135"/>
        <v>presentation/iiif</v>
      </c>
      <c r="BB854" s="29" t="str">
        <f t="shared" si="136"/>
        <v>https://media.mediathek-tanz-theater.de/iiif/2/nvt_img-052-022.JP2/full/100,/0/default.jpg</v>
      </c>
      <c r="BC854" s="29" t="str">
        <f t="shared" si="131"/>
        <v>image/jpeg</v>
      </c>
      <c r="BD854" s="29" t="str">
        <f t="shared" si="137"/>
        <v>presentation/thumbnail</v>
      </c>
    </row>
    <row r="855" spans="1:56" ht="12.75" customHeight="1">
      <c r="A855" s="29">
        <v>1</v>
      </c>
      <c r="B855" s="29">
        <v>0</v>
      </c>
      <c r="C855" s="29" t="s">
        <v>6781</v>
      </c>
      <c r="D855" s="29"/>
      <c r="E855" s="29"/>
      <c r="F855" s="308" t="s">
        <v>24492</v>
      </c>
      <c r="G855" s="29"/>
      <c r="H855" s="29"/>
      <c r="I855" s="402" t="s">
        <v>4446</v>
      </c>
      <c r="J855" s="402" t="s">
        <v>6736</v>
      </c>
      <c r="K855" s="29"/>
      <c r="L855" s="29"/>
      <c r="M855" s="29"/>
      <c r="N855" s="29" t="s">
        <v>1687</v>
      </c>
      <c r="O855" s="29"/>
      <c r="P855" s="25"/>
      <c r="Q855" s="25"/>
      <c r="R855" s="29" t="s">
        <v>6737</v>
      </c>
      <c r="S855" s="29" t="s">
        <v>6782</v>
      </c>
      <c r="T855" s="29" t="s">
        <v>1483</v>
      </c>
      <c r="U855"/>
      <c r="V855"/>
      <c r="W855" s="29"/>
      <c r="X855" s="349" t="s">
        <v>1061</v>
      </c>
      <c r="Y855" s="29" t="s">
        <v>2038</v>
      </c>
      <c r="Z855" s="29" t="s">
        <v>1218</v>
      </c>
      <c r="AA855" s="29" t="s">
        <v>1170</v>
      </c>
      <c r="AB855" s="29"/>
      <c r="AC855" s="29"/>
      <c r="AD855" s="29"/>
      <c r="AE855" s="29" t="s">
        <v>2575</v>
      </c>
      <c r="AG855" s="38">
        <v>1</v>
      </c>
      <c r="AH855" s="38" t="s">
        <v>5945</v>
      </c>
      <c r="AI855" s="38" t="s">
        <v>4440</v>
      </c>
      <c r="AJ855" s="38" t="s">
        <v>6135</v>
      </c>
      <c r="AK855" s="38" t="s">
        <v>72</v>
      </c>
      <c r="AL855" s="301" t="s">
        <v>6615</v>
      </c>
      <c r="AR855" s="29" t="str">
        <f t="shared" si="138"/>
        <v>1</v>
      </c>
      <c r="AS855" s="29">
        <f t="shared" si="132"/>
        <v>0</v>
      </c>
      <c r="AT855" s="29">
        <v>0</v>
      </c>
      <c r="AW855" s="29" t="str">
        <f t="shared" si="140"/>
        <v/>
      </c>
      <c r="AX855" s="29" t="str">
        <f t="shared" si="133"/>
        <v/>
      </c>
      <c r="AY855" s="29" t="str">
        <f t="shared" si="139"/>
        <v>https://media.mediathek-tanz-theater.de/iiif/2/nvt_img-052-023.JP2</v>
      </c>
      <c r="AZ855" s="29" t="str">
        <f t="shared" si="134"/>
        <v>image/jp2</v>
      </c>
      <c r="BA855" s="29" t="str">
        <f t="shared" si="135"/>
        <v>presentation/iiif</v>
      </c>
      <c r="BB855" s="29" t="str">
        <f t="shared" si="136"/>
        <v>https://media.mediathek-tanz-theater.de/iiif/2/nvt_img-052-023.JP2/full/100,/0/default.jpg</v>
      </c>
      <c r="BC855" s="29" t="str">
        <f t="shared" si="131"/>
        <v>image/jpeg</v>
      </c>
      <c r="BD855" s="29" t="str">
        <f t="shared" si="137"/>
        <v>presentation/thumbnail</v>
      </c>
    </row>
    <row r="856" spans="1:56" ht="12.75" customHeight="1">
      <c r="A856" s="29">
        <v>1</v>
      </c>
      <c r="B856" s="29">
        <v>0</v>
      </c>
      <c r="C856" s="29" t="s">
        <v>6783</v>
      </c>
      <c r="D856" s="29"/>
      <c r="E856" s="29"/>
      <c r="F856" s="308" t="s">
        <v>24492</v>
      </c>
      <c r="G856" s="29"/>
      <c r="H856" s="29"/>
      <c r="I856" s="402" t="s">
        <v>4446</v>
      </c>
      <c r="J856" s="402" t="s">
        <v>6736</v>
      </c>
      <c r="K856" s="29"/>
      <c r="L856" s="29"/>
      <c r="M856" s="29"/>
      <c r="N856" s="29" t="s">
        <v>1687</v>
      </c>
      <c r="O856" s="29"/>
      <c r="P856" s="25"/>
      <c r="Q856" s="25"/>
      <c r="R856" s="29" t="s">
        <v>6737</v>
      </c>
      <c r="S856" s="29" t="s">
        <v>6784</v>
      </c>
      <c r="T856" s="29" t="s">
        <v>1483</v>
      </c>
      <c r="U856" t="s">
        <v>6785</v>
      </c>
      <c r="V856"/>
      <c r="W856" s="29"/>
      <c r="X856" s="349" t="s">
        <v>1061</v>
      </c>
      <c r="Y856" s="29" t="s">
        <v>2038</v>
      </c>
      <c r="Z856" s="29" t="s">
        <v>1218</v>
      </c>
      <c r="AA856" s="29" t="s">
        <v>1170</v>
      </c>
      <c r="AB856" s="29"/>
      <c r="AC856" s="29"/>
      <c r="AD856" s="29"/>
      <c r="AE856" s="29" t="s">
        <v>2575</v>
      </c>
      <c r="AG856" s="38">
        <v>1</v>
      </c>
      <c r="AH856" s="38" t="s">
        <v>5945</v>
      </c>
      <c r="AI856" s="38" t="s">
        <v>4440</v>
      </c>
      <c r="AJ856" s="38" t="s">
        <v>6135</v>
      </c>
      <c r="AK856" s="38" t="s">
        <v>72</v>
      </c>
      <c r="AL856" s="301" t="s">
        <v>6615</v>
      </c>
      <c r="AR856" s="29" t="str">
        <f t="shared" si="138"/>
        <v>1</v>
      </c>
      <c r="AS856" s="29">
        <f t="shared" si="132"/>
        <v>0</v>
      </c>
      <c r="AT856" s="29">
        <v>0</v>
      </c>
      <c r="AW856" s="29" t="str">
        <f t="shared" si="140"/>
        <v/>
      </c>
      <c r="AX856" s="29" t="str">
        <f t="shared" si="133"/>
        <v/>
      </c>
      <c r="AY856" s="29" t="str">
        <f t="shared" si="139"/>
        <v>https://media.mediathek-tanz-theater.de/iiif/2/nvt_img-052-024.JP2</v>
      </c>
      <c r="AZ856" s="29" t="str">
        <f t="shared" si="134"/>
        <v>image/jp2</v>
      </c>
      <c r="BA856" s="29" t="str">
        <f t="shared" si="135"/>
        <v>presentation/iiif</v>
      </c>
      <c r="BB856" s="29" t="str">
        <f t="shared" si="136"/>
        <v>https://media.mediathek-tanz-theater.de/iiif/2/nvt_img-052-024.JP2/full/100,/0/default.jpg</v>
      </c>
      <c r="BC856" s="29" t="str">
        <f t="shared" si="131"/>
        <v>image/jpeg</v>
      </c>
      <c r="BD856" s="29" t="str">
        <f t="shared" si="137"/>
        <v>presentation/thumbnail</v>
      </c>
    </row>
    <row r="857" spans="1:56" ht="12.75" customHeight="1">
      <c r="A857" s="29">
        <v>1</v>
      </c>
      <c r="B857" s="29">
        <v>0</v>
      </c>
      <c r="C857" s="29" t="s">
        <v>6786</v>
      </c>
      <c r="D857" s="29"/>
      <c r="E857" s="29"/>
      <c r="F857" s="308" t="s">
        <v>24492</v>
      </c>
      <c r="G857" s="29"/>
      <c r="H857" s="29"/>
      <c r="I857" s="402" t="s">
        <v>4446</v>
      </c>
      <c r="J857" s="402" t="s">
        <v>6736</v>
      </c>
      <c r="K857" s="29"/>
      <c r="L857" s="29"/>
      <c r="M857" s="29"/>
      <c r="N857" s="29" t="s">
        <v>1687</v>
      </c>
      <c r="O857" s="29"/>
      <c r="P857" s="25"/>
      <c r="Q857" s="25"/>
      <c r="R857" s="29" t="s">
        <v>6737</v>
      </c>
      <c r="S857" s="29" t="s">
        <v>6787</v>
      </c>
      <c r="T857" s="29" t="s">
        <v>1483</v>
      </c>
      <c r="U857" t="s">
        <v>25003</v>
      </c>
      <c r="V857"/>
      <c r="W857" s="29"/>
      <c r="X857" s="349" t="s">
        <v>1061</v>
      </c>
      <c r="Y857" s="29" t="s">
        <v>2038</v>
      </c>
      <c r="Z857" s="29" t="s">
        <v>1218</v>
      </c>
      <c r="AA857" s="29" t="s">
        <v>1170</v>
      </c>
      <c r="AB857" s="29"/>
      <c r="AC857" s="29"/>
      <c r="AD857" s="29"/>
      <c r="AE857" s="29" t="s">
        <v>2575</v>
      </c>
      <c r="AG857" s="38">
        <v>1</v>
      </c>
      <c r="AH857" s="38" t="s">
        <v>5945</v>
      </c>
      <c r="AI857" s="38" t="s">
        <v>4440</v>
      </c>
      <c r="AJ857" s="38" t="s">
        <v>6135</v>
      </c>
      <c r="AK857" s="38" t="s">
        <v>72</v>
      </c>
      <c r="AL857" s="301" t="s">
        <v>6615</v>
      </c>
      <c r="AR857" s="29" t="str">
        <f t="shared" si="138"/>
        <v>1</v>
      </c>
      <c r="AS857" s="29">
        <f t="shared" si="132"/>
        <v>0</v>
      </c>
      <c r="AT857" s="29">
        <v>0</v>
      </c>
      <c r="AW857" s="29" t="str">
        <f t="shared" si="140"/>
        <v/>
      </c>
      <c r="AX857" s="29" t="str">
        <f t="shared" si="133"/>
        <v/>
      </c>
      <c r="AY857" s="29" t="str">
        <f t="shared" si="139"/>
        <v>https://media.mediathek-tanz-theater.de/iiif/2/nvt_img-052-025.JP2</v>
      </c>
      <c r="AZ857" s="29" t="str">
        <f t="shared" si="134"/>
        <v>image/jp2</v>
      </c>
      <c r="BA857" s="29" t="str">
        <f t="shared" si="135"/>
        <v>presentation/iiif</v>
      </c>
      <c r="BB857" s="29" t="str">
        <f t="shared" si="136"/>
        <v>https://media.mediathek-tanz-theater.de/iiif/2/nvt_img-052-025.JP2/full/100,/0/default.jpg</v>
      </c>
      <c r="BC857" s="29" t="str">
        <f t="shared" si="131"/>
        <v>image/jpeg</v>
      </c>
      <c r="BD857" s="29" t="str">
        <f t="shared" si="137"/>
        <v>presentation/thumbnail</v>
      </c>
    </row>
    <row r="858" spans="1:56" ht="12.75" customHeight="1">
      <c r="A858" s="29">
        <v>1</v>
      </c>
      <c r="B858" s="29">
        <v>0</v>
      </c>
      <c r="C858" s="29" t="s">
        <v>6788</v>
      </c>
      <c r="D858" s="29"/>
      <c r="E858" s="29"/>
      <c r="F858" s="308" t="s">
        <v>24492</v>
      </c>
      <c r="G858" s="29"/>
      <c r="H858" s="29"/>
      <c r="I858" s="402" t="s">
        <v>4446</v>
      </c>
      <c r="J858" s="402" t="s">
        <v>6736</v>
      </c>
      <c r="K858" s="29"/>
      <c r="L858" s="29"/>
      <c r="M858" s="29"/>
      <c r="N858" s="29" t="s">
        <v>1687</v>
      </c>
      <c r="O858" s="29"/>
      <c r="P858" s="25"/>
      <c r="Q858" s="25"/>
      <c r="R858" s="29" t="s">
        <v>6737</v>
      </c>
      <c r="S858" s="29" t="s">
        <v>6787</v>
      </c>
      <c r="T858" s="29" t="s">
        <v>1483</v>
      </c>
      <c r="U858" t="s">
        <v>25003</v>
      </c>
      <c r="V858"/>
      <c r="W858" s="29"/>
      <c r="X858" s="349" t="s">
        <v>1061</v>
      </c>
      <c r="Y858" s="29" t="s">
        <v>2038</v>
      </c>
      <c r="Z858" s="29" t="s">
        <v>1218</v>
      </c>
      <c r="AA858" s="29" t="s">
        <v>1170</v>
      </c>
      <c r="AB858" s="29"/>
      <c r="AC858" s="29"/>
      <c r="AD858" s="29"/>
      <c r="AE858" s="29" t="s">
        <v>2575</v>
      </c>
      <c r="AG858" s="38">
        <v>1</v>
      </c>
      <c r="AH858" s="38" t="s">
        <v>5945</v>
      </c>
      <c r="AI858" s="38" t="s">
        <v>4440</v>
      </c>
      <c r="AJ858" s="38" t="s">
        <v>6135</v>
      </c>
      <c r="AK858" s="38" t="s">
        <v>72</v>
      </c>
      <c r="AL858" s="301" t="s">
        <v>6615</v>
      </c>
      <c r="AR858" s="29" t="str">
        <f t="shared" si="138"/>
        <v>1</v>
      </c>
      <c r="AS858" s="29">
        <f t="shared" si="132"/>
        <v>0</v>
      </c>
      <c r="AT858" s="29">
        <v>0</v>
      </c>
      <c r="AW858" s="29" t="str">
        <f t="shared" si="140"/>
        <v/>
      </c>
      <c r="AX858" s="29" t="str">
        <f t="shared" si="133"/>
        <v/>
      </c>
      <c r="AY858" s="29" t="str">
        <f t="shared" si="139"/>
        <v>https://media.mediathek-tanz-theater.de/iiif/2/nvt_img-052-026.JP2</v>
      </c>
      <c r="AZ858" s="29" t="str">
        <f t="shared" si="134"/>
        <v>image/jp2</v>
      </c>
      <c r="BA858" s="29" t="str">
        <f t="shared" si="135"/>
        <v>presentation/iiif</v>
      </c>
      <c r="BB858" s="29" t="str">
        <f t="shared" si="136"/>
        <v>https://media.mediathek-tanz-theater.de/iiif/2/nvt_img-052-026.JP2/full/100,/0/default.jpg</v>
      </c>
      <c r="BC858" s="29" t="str">
        <f t="shared" si="131"/>
        <v>image/jpeg</v>
      </c>
      <c r="BD858" s="29" t="str">
        <f t="shared" si="137"/>
        <v>presentation/thumbnail</v>
      </c>
    </row>
    <row r="859" spans="1:56" ht="12.75" customHeight="1">
      <c r="A859" s="29">
        <v>1</v>
      </c>
      <c r="B859" s="29">
        <v>0</v>
      </c>
      <c r="C859" s="29" t="s">
        <v>6789</v>
      </c>
      <c r="D859" s="29"/>
      <c r="E859" s="29"/>
      <c r="F859" s="308" t="s">
        <v>24492</v>
      </c>
      <c r="G859" s="29"/>
      <c r="H859" s="29"/>
      <c r="I859" s="402" t="s">
        <v>4446</v>
      </c>
      <c r="J859" s="402" t="s">
        <v>6736</v>
      </c>
      <c r="K859" s="29"/>
      <c r="L859" s="29"/>
      <c r="M859" s="29"/>
      <c r="N859" s="29" t="s">
        <v>1687</v>
      </c>
      <c r="O859" s="29"/>
      <c r="P859" s="25"/>
      <c r="Q859" s="25"/>
      <c r="R859" s="29" t="s">
        <v>6737</v>
      </c>
      <c r="S859" s="29" t="s">
        <v>6790</v>
      </c>
      <c r="T859" s="29" t="s">
        <v>1483</v>
      </c>
      <c r="U859"/>
      <c r="V859"/>
      <c r="W859" s="29"/>
      <c r="X859" s="349" t="s">
        <v>1061</v>
      </c>
      <c r="Y859" s="29" t="s">
        <v>2038</v>
      </c>
      <c r="Z859" s="29" t="s">
        <v>1218</v>
      </c>
      <c r="AA859" s="29" t="s">
        <v>1170</v>
      </c>
      <c r="AB859" s="29"/>
      <c r="AC859" s="29"/>
      <c r="AD859" s="29"/>
      <c r="AE859" s="29" t="s">
        <v>2575</v>
      </c>
      <c r="AG859" s="38">
        <v>1</v>
      </c>
      <c r="AH859" s="38" t="s">
        <v>5945</v>
      </c>
      <c r="AI859" s="38" t="s">
        <v>4440</v>
      </c>
      <c r="AJ859" s="38" t="s">
        <v>6135</v>
      </c>
      <c r="AK859" s="38" t="s">
        <v>72</v>
      </c>
      <c r="AL859" s="301" t="s">
        <v>6615</v>
      </c>
      <c r="AR859" s="29" t="str">
        <f t="shared" si="138"/>
        <v>1</v>
      </c>
      <c r="AS859" s="29">
        <f t="shared" si="132"/>
        <v>0</v>
      </c>
      <c r="AT859" s="29">
        <v>0</v>
      </c>
      <c r="AW859" s="29" t="str">
        <f t="shared" si="140"/>
        <v/>
      </c>
      <c r="AX859" s="29" t="str">
        <f t="shared" si="133"/>
        <v/>
      </c>
      <c r="AY859" s="29" t="str">
        <f t="shared" si="139"/>
        <v>https://media.mediathek-tanz-theater.de/iiif/2/nvt_img-052-027.JP2</v>
      </c>
      <c r="AZ859" s="29" t="str">
        <f t="shared" si="134"/>
        <v>image/jp2</v>
      </c>
      <c r="BA859" s="29" t="str">
        <f t="shared" si="135"/>
        <v>presentation/iiif</v>
      </c>
      <c r="BB859" s="29" t="str">
        <f t="shared" si="136"/>
        <v>https://media.mediathek-tanz-theater.de/iiif/2/nvt_img-052-027.JP2/full/100,/0/default.jpg</v>
      </c>
      <c r="BC859" s="29" t="str">
        <f t="shared" si="131"/>
        <v>image/jpeg</v>
      </c>
      <c r="BD859" s="29" t="str">
        <f t="shared" si="137"/>
        <v>presentation/thumbnail</v>
      </c>
    </row>
    <row r="860" spans="1:56" ht="12.75" customHeight="1">
      <c r="A860" s="29">
        <v>1</v>
      </c>
      <c r="B860" s="29">
        <v>0</v>
      </c>
      <c r="C860" s="29" t="s">
        <v>6791</v>
      </c>
      <c r="D860" s="29"/>
      <c r="E860" s="29"/>
      <c r="F860" s="308" t="s">
        <v>24492</v>
      </c>
      <c r="G860" s="29"/>
      <c r="H860" s="29"/>
      <c r="I860" s="402" t="s">
        <v>4446</v>
      </c>
      <c r="J860" s="402" t="s">
        <v>6736</v>
      </c>
      <c r="K860" s="29"/>
      <c r="L860" s="29"/>
      <c r="M860" s="29"/>
      <c r="N860" s="29" t="s">
        <v>1687</v>
      </c>
      <c r="O860" s="29"/>
      <c r="P860" s="25"/>
      <c r="Q860" s="25"/>
      <c r="R860" s="29" t="s">
        <v>6737</v>
      </c>
      <c r="S860" s="29" t="s">
        <v>6792</v>
      </c>
      <c r="T860" s="29" t="s">
        <v>1483</v>
      </c>
      <c r="U860" t="s">
        <v>7197</v>
      </c>
      <c r="V860"/>
      <c r="W860" s="29"/>
      <c r="X860" s="349" t="s">
        <v>1061</v>
      </c>
      <c r="Y860" s="29" t="s">
        <v>2038</v>
      </c>
      <c r="Z860" s="29" t="s">
        <v>1218</v>
      </c>
      <c r="AA860" s="29" t="s">
        <v>1170</v>
      </c>
      <c r="AB860" s="29"/>
      <c r="AC860" s="29"/>
      <c r="AD860" s="29"/>
      <c r="AE860" s="29" t="s">
        <v>2575</v>
      </c>
      <c r="AG860" s="38">
        <v>1</v>
      </c>
      <c r="AH860" s="38" t="s">
        <v>5945</v>
      </c>
      <c r="AI860" s="38" t="s">
        <v>4440</v>
      </c>
      <c r="AJ860" s="38" t="s">
        <v>6135</v>
      </c>
      <c r="AK860" s="38" t="s">
        <v>72</v>
      </c>
      <c r="AL860" s="301" t="s">
        <v>6615</v>
      </c>
      <c r="AR860" s="29" t="str">
        <f t="shared" si="138"/>
        <v>1</v>
      </c>
      <c r="AS860" s="29">
        <f t="shared" si="132"/>
        <v>0</v>
      </c>
      <c r="AT860" s="29">
        <v>0</v>
      </c>
      <c r="AW860" s="29" t="str">
        <f t="shared" si="140"/>
        <v/>
      </c>
      <c r="AX860" s="29" t="str">
        <f t="shared" si="133"/>
        <v/>
      </c>
      <c r="AY860" s="29" t="str">
        <f t="shared" si="139"/>
        <v>https://media.mediathek-tanz-theater.de/iiif/2/nvt_img-052-028.JP2</v>
      </c>
      <c r="AZ860" s="29" t="str">
        <f t="shared" si="134"/>
        <v>image/jp2</v>
      </c>
      <c r="BA860" s="29" t="str">
        <f t="shared" si="135"/>
        <v>presentation/iiif</v>
      </c>
      <c r="BB860" s="29" t="str">
        <f t="shared" si="136"/>
        <v>https://media.mediathek-tanz-theater.de/iiif/2/nvt_img-052-028.JP2/full/100,/0/default.jpg</v>
      </c>
      <c r="BC860" s="29" t="str">
        <f t="shared" si="131"/>
        <v>image/jpeg</v>
      </c>
      <c r="BD860" s="29" t="str">
        <f t="shared" si="137"/>
        <v>presentation/thumbnail</v>
      </c>
    </row>
    <row r="861" spans="1:56" ht="12.75" customHeight="1">
      <c r="A861" s="29">
        <v>1</v>
      </c>
      <c r="B861" s="29">
        <v>0</v>
      </c>
      <c r="C861" s="29" t="s">
        <v>6793</v>
      </c>
      <c r="D861" s="29"/>
      <c r="E861" s="29"/>
      <c r="F861" s="308" t="s">
        <v>24492</v>
      </c>
      <c r="G861" s="29"/>
      <c r="H861" s="29"/>
      <c r="I861" s="402" t="s">
        <v>4446</v>
      </c>
      <c r="K861" s="29"/>
      <c r="L861" s="29"/>
      <c r="M861" s="29"/>
      <c r="N861" s="29" t="s">
        <v>1687</v>
      </c>
      <c r="O861" s="29"/>
      <c r="P861" s="25" t="s">
        <v>2447</v>
      </c>
      <c r="Q861" s="25"/>
      <c r="R861" s="29" t="s">
        <v>6794</v>
      </c>
      <c r="S861" s="29" t="s">
        <v>6795</v>
      </c>
      <c r="T861" s="29" t="s">
        <v>1483</v>
      </c>
      <c r="U861" t="s">
        <v>6754</v>
      </c>
      <c r="V861"/>
      <c r="W861" s="29"/>
      <c r="X861" s="349" t="s">
        <v>1061</v>
      </c>
      <c r="Y861" s="29" t="s">
        <v>1309</v>
      </c>
      <c r="Z861" s="29" t="s">
        <v>1218</v>
      </c>
      <c r="AA861" s="29" t="s">
        <v>1170</v>
      </c>
      <c r="AB861" s="29"/>
      <c r="AC861" s="29"/>
      <c r="AD861" s="29"/>
      <c r="AE861" s="29" t="s">
        <v>2575</v>
      </c>
      <c r="AG861" s="38">
        <v>1</v>
      </c>
      <c r="AH861" s="38" t="s">
        <v>5945</v>
      </c>
      <c r="AI861" s="38" t="s">
        <v>4440</v>
      </c>
      <c r="AJ861" s="38" t="s">
        <v>6135</v>
      </c>
      <c r="AK861" s="38" t="s">
        <v>6796</v>
      </c>
      <c r="AL861" s="301" t="s">
        <v>6615</v>
      </c>
      <c r="AR861" s="29" t="str">
        <f t="shared" si="138"/>
        <v>1</v>
      </c>
      <c r="AS861" s="29">
        <f t="shared" si="132"/>
        <v>0</v>
      </c>
      <c r="AT861" s="29">
        <v>0</v>
      </c>
      <c r="AW861" s="29" t="str">
        <f t="shared" si="140"/>
        <v/>
      </c>
      <c r="AX861" s="29" t="str">
        <f t="shared" si="133"/>
        <v/>
      </c>
      <c r="AY861" s="29" t="str">
        <f t="shared" si="139"/>
        <v>https://media.mediathek-tanz-theater.de/iiif/2/nvt_img-i53-001.JP2</v>
      </c>
      <c r="AZ861" s="29" t="str">
        <f t="shared" si="134"/>
        <v>image/jp2</v>
      </c>
      <c r="BA861" s="29" t="str">
        <f t="shared" si="135"/>
        <v>presentation/iiif</v>
      </c>
      <c r="BB861" s="29" t="str">
        <f t="shared" si="136"/>
        <v>https://media.mediathek-tanz-theater.de/iiif/2/nvt_img-i53-001.JP2/full/100,/0/default.jpg</v>
      </c>
      <c r="BC861" s="29" t="str">
        <f t="shared" si="131"/>
        <v>image/jpeg</v>
      </c>
      <c r="BD861" s="29" t="str">
        <f t="shared" si="137"/>
        <v>presentation/thumbnail</v>
      </c>
    </row>
    <row r="862" spans="1:56" ht="12.75" customHeight="1">
      <c r="A862" s="29">
        <v>1</v>
      </c>
      <c r="B862" s="29">
        <v>0</v>
      </c>
      <c r="C862" s="29" t="s">
        <v>6797</v>
      </c>
      <c r="D862" s="29"/>
      <c r="E862" s="29"/>
      <c r="F862" s="308" t="s">
        <v>24492</v>
      </c>
      <c r="G862" s="29"/>
      <c r="H862" s="29"/>
      <c r="I862" s="402" t="s">
        <v>4446</v>
      </c>
      <c r="K862" s="29"/>
      <c r="L862" s="29"/>
      <c r="M862" s="29"/>
      <c r="N862" s="29" t="s">
        <v>1687</v>
      </c>
      <c r="O862" s="29"/>
      <c r="P862" s="25" t="s">
        <v>2447</v>
      </c>
      <c r="Q862" s="25"/>
      <c r="R862" s="29" t="s">
        <v>6794</v>
      </c>
      <c r="S862" s="29" t="s">
        <v>6795</v>
      </c>
      <c r="T862" s="29" t="s">
        <v>1483</v>
      </c>
      <c r="U862" t="s">
        <v>6754</v>
      </c>
      <c r="V862"/>
      <c r="W862" s="29"/>
      <c r="X862" s="349" t="s">
        <v>1061</v>
      </c>
      <c r="Y862" s="29" t="s">
        <v>1309</v>
      </c>
      <c r="Z862" s="29" t="s">
        <v>1218</v>
      </c>
      <c r="AA862" s="29" t="s">
        <v>1170</v>
      </c>
      <c r="AB862" s="29"/>
      <c r="AC862" s="29"/>
      <c r="AD862" s="29"/>
      <c r="AE862" s="29" t="s">
        <v>2575</v>
      </c>
      <c r="AG862" s="38">
        <v>1</v>
      </c>
      <c r="AH862" s="38" t="s">
        <v>5945</v>
      </c>
      <c r="AI862" s="38" t="s">
        <v>4440</v>
      </c>
      <c r="AJ862" s="38" t="s">
        <v>6135</v>
      </c>
      <c r="AK862" s="38" t="s">
        <v>6796</v>
      </c>
      <c r="AL862" s="301" t="s">
        <v>6615</v>
      </c>
      <c r="AR862" s="29" t="str">
        <f t="shared" si="138"/>
        <v>1</v>
      </c>
      <c r="AS862" s="29">
        <f t="shared" si="132"/>
        <v>0</v>
      </c>
      <c r="AT862" s="29">
        <v>0</v>
      </c>
      <c r="AW862" s="29" t="str">
        <f t="shared" si="140"/>
        <v/>
      </c>
      <c r="AX862" s="29" t="str">
        <f t="shared" si="133"/>
        <v/>
      </c>
      <c r="AY862" s="29" t="str">
        <f t="shared" si="139"/>
        <v>https://media.mediathek-tanz-theater.de/iiif/2/nvt_img-i53-002.JP2</v>
      </c>
      <c r="AZ862" s="29" t="str">
        <f t="shared" si="134"/>
        <v>image/jp2</v>
      </c>
      <c r="BA862" s="29" t="str">
        <f t="shared" si="135"/>
        <v>presentation/iiif</v>
      </c>
      <c r="BB862" s="29" t="str">
        <f t="shared" si="136"/>
        <v>https://media.mediathek-tanz-theater.de/iiif/2/nvt_img-i53-002.JP2/full/100,/0/default.jpg</v>
      </c>
      <c r="BC862" s="29" t="str">
        <f t="shared" si="131"/>
        <v>image/jpeg</v>
      </c>
      <c r="BD862" s="29" t="str">
        <f t="shared" si="137"/>
        <v>presentation/thumbnail</v>
      </c>
    </row>
    <row r="863" spans="1:56" ht="12.75" customHeight="1">
      <c r="A863" s="29">
        <v>1</v>
      </c>
      <c r="B863" s="29">
        <v>0</v>
      </c>
      <c r="C863" s="29" t="s">
        <v>6798</v>
      </c>
      <c r="D863" s="29"/>
      <c r="E863" s="29"/>
      <c r="F863" s="308" t="s">
        <v>24492</v>
      </c>
      <c r="G863" s="29"/>
      <c r="H863" s="29"/>
      <c r="I863" s="402" t="s">
        <v>4446</v>
      </c>
      <c r="K863" s="29"/>
      <c r="L863" s="29"/>
      <c r="M863" s="29"/>
      <c r="N863" s="29" t="s">
        <v>1687</v>
      </c>
      <c r="O863" s="29"/>
      <c r="P863" s="25" t="s">
        <v>2447</v>
      </c>
      <c r="Q863" s="25"/>
      <c r="R863" s="29" t="s">
        <v>6794</v>
      </c>
      <c r="S863" s="29" t="s">
        <v>6795</v>
      </c>
      <c r="T863" s="29" t="s">
        <v>1483</v>
      </c>
      <c r="U863" t="s">
        <v>6754</v>
      </c>
      <c r="V863"/>
      <c r="W863" s="29"/>
      <c r="X863" s="349" t="s">
        <v>1061</v>
      </c>
      <c r="Y863" s="29" t="s">
        <v>1309</v>
      </c>
      <c r="Z863" s="29" t="s">
        <v>1218</v>
      </c>
      <c r="AA863" s="29" t="s">
        <v>1170</v>
      </c>
      <c r="AB863" s="29"/>
      <c r="AC863" s="29"/>
      <c r="AD863" s="29"/>
      <c r="AE863" s="29" t="s">
        <v>2575</v>
      </c>
      <c r="AG863" s="38">
        <v>1</v>
      </c>
      <c r="AH863" s="38" t="s">
        <v>5945</v>
      </c>
      <c r="AI863" s="38" t="s">
        <v>4440</v>
      </c>
      <c r="AJ863" s="38" t="s">
        <v>6135</v>
      </c>
      <c r="AK863" s="38" t="s">
        <v>6796</v>
      </c>
      <c r="AL863" s="301" t="s">
        <v>6615</v>
      </c>
      <c r="AR863" s="29" t="str">
        <f t="shared" si="138"/>
        <v>1</v>
      </c>
      <c r="AS863" s="29">
        <f t="shared" si="132"/>
        <v>0</v>
      </c>
      <c r="AT863" s="29">
        <v>0</v>
      </c>
      <c r="AW863" s="29" t="str">
        <f t="shared" si="140"/>
        <v/>
      </c>
      <c r="AX863" s="29" t="str">
        <f t="shared" si="133"/>
        <v/>
      </c>
      <c r="AY863" s="29" t="str">
        <f t="shared" si="139"/>
        <v>https://media.mediathek-tanz-theater.de/iiif/2/nvt_img-i53-003.JP2</v>
      </c>
      <c r="AZ863" s="29" t="str">
        <f t="shared" si="134"/>
        <v>image/jp2</v>
      </c>
      <c r="BA863" s="29" t="str">
        <f t="shared" si="135"/>
        <v>presentation/iiif</v>
      </c>
      <c r="BB863" s="29" t="str">
        <f t="shared" si="136"/>
        <v>https://media.mediathek-tanz-theater.de/iiif/2/nvt_img-i53-003.JP2/full/100,/0/default.jpg</v>
      </c>
      <c r="BC863" s="29" t="str">
        <f t="shared" si="131"/>
        <v>image/jpeg</v>
      </c>
      <c r="BD863" s="29" t="str">
        <f t="shared" si="137"/>
        <v>presentation/thumbnail</v>
      </c>
    </row>
    <row r="864" spans="1:56" ht="12.75" customHeight="1">
      <c r="A864" s="29">
        <v>1</v>
      </c>
      <c r="B864" s="29">
        <v>0</v>
      </c>
      <c r="C864" s="29" t="s">
        <v>6799</v>
      </c>
      <c r="D864" s="29"/>
      <c r="E864" s="29"/>
      <c r="F864" s="308" t="s">
        <v>24492</v>
      </c>
      <c r="G864" s="29"/>
      <c r="H864" s="29"/>
      <c r="I864" s="402" t="s">
        <v>4446</v>
      </c>
      <c r="K864" s="29"/>
      <c r="L864" s="29"/>
      <c r="M864" s="29"/>
      <c r="N864" s="29" t="s">
        <v>1687</v>
      </c>
      <c r="O864" s="29"/>
      <c r="P864" s="25" t="s">
        <v>2447</v>
      </c>
      <c r="Q864" s="25"/>
      <c r="R864" s="29" t="s">
        <v>6794</v>
      </c>
      <c r="S864" s="29" t="s">
        <v>6795</v>
      </c>
      <c r="T864" s="29" t="s">
        <v>1483</v>
      </c>
      <c r="U864" t="s">
        <v>6754</v>
      </c>
      <c r="V864"/>
      <c r="W864" s="29"/>
      <c r="X864" s="349" t="s">
        <v>1061</v>
      </c>
      <c r="Y864" s="29" t="s">
        <v>1309</v>
      </c>
      <c r="Z864" s="29" t="s">
        <v>1218</v>
      </c>
      <c r="AA864" s="29" t="s">
        <v>1170</v>
      </c>
      <c r="AB864" s="29"/>
      <c r="AC864" s="29"/>
      <c r="AD864" s="29"/>
      <c r="AE864" s="29" t="s">
        <v>2575</v>
      </c>
      <c r="AG864" s="38">
        <v>1</v>
      </c>
      <c r="AH864" s="38" t="s">
        <v>5945</v>
      </c>
      <c r="AI864" s="38" t="s">
        <v>4440</v>
      </c>
      <c r="AJ864" s="38" t="s">
        <v>6135</v>
      </c>
      <c r="AK864" s="38" t="s">
        <v>6796</v>
      </c>
      <c r="AL864" s="301" t="s">
        <v>6615</v>
      </c>
      <c r="AR864" s="29" t="str">
        <f t="shared" si="138"/>
        <v>1</v>
      </c>
      <c r="AS864" s="29">
        <f t="shared" si="132"/>
        <v>0</v>
      </c>
      <c r="AT864" s="29">
        <v>0</v>
      </c>
      <c r="AW864" s="29" t="str">
        <f t="shared" si="140"/>
        <v/>
      </c>
      <c r="AX864" s="29" t="str">
        <f t="shared" si="133"/>
        <v/>
      </c>
      <c r="AY864" s="29" t="str">
        <f t="shared" si="139"/>
        <v>https://media.mediathek-tanz-theater.de/iiif/2/nvt_img-i53-004.JP2</v>
      </c>
      <c r="AZ864" s="29" t="str">
        <f t="shared" si="134"/>
        <v>image/jp2</v>
      </c>
      <c r="BA864" s="29" t="str">
        <f t="shared" si="135"/>
        <v>presentation/iiif</v>
      </c>
      <c r="BB864" s="29" t="str">
        <f t="shared" si="136"/>
        <v>https://media.mediathek-tanz-theater.de/iiif/2/nvt_img-i53-004.JP2/full/100,/0/default.jpg</v>
      </c>
      <c r="BC864" s="29" t="str">
        <f t="shared" si="131"/>
        <v>image/jpeg</v>
      </c>
      <c r="BD864" s="29" t="str">
        <f t="shared" si="137"/>
        <v>presentation/thumbnail</v>
      </c>
    </row>
    <row r="865" spans="1:56" ht="12.75" customHeight="1">
      <c r="A865" s="29">
        <v>1</v>
      </c>
      <c r="B865" s="29">
        <v>0</v>
      </c>
      <c r="C865" s="29" t="s">
        <v>6800</v>
      </c>
      <c r="D865" s="29"/>
      <c r="E865" s="29"/>
      <c r="F865" s="308" t="s">
        <v>24492</v>
      </c>
      <c r="G865" s="29"/>
      <c r="H865" s="29"/>
      <c r="I865" s="402" t="s">
        <v>4446</v>
      </c>
      <c r="K865" s="29"/>
      <c r="L865" s="29"/>
      <c r="M865" s="29"/>
      <c r="N865" s="29" t="s">
        <v>1687</v>
      </c>
      <c r="O865" s="29"/>
      <c r="P865" s="25" t="s">
        <v>2447</v>
      </c>
      <c r="Q865" s="25"/>
      <c r="R865" s="29" t="s">
        <v>6794</v>
      </c>
      <c r="S865" s="29" t="s">
        <v>6795</v>
      </c>
      <c r="T865" s="29" t="s">
        <v>1483</v>
      </c>
      <c r="U865" t="s">
        <v>6754</v>
      </c>
      <c r="V865"/>
      <c r="W865" s="29"/>
      <c r="X865" s="349" t="s">
        <v>1061</v>
      </c>
      <c r="Y865" s="29" t="s">
        <v>1309</v>
      </c>
      <c r="Z865" s="29" t="s">
        <v>1218</v>
      </c>
      <c r="AA865" s="29" t="s">
        <v>1170</v>
      </c>
      <c r="AB865" s="29"/>
      <c r="AC865" s="29"/>
      <c r="AD865" s="29"/>
      <c r="AE865" s="29" t="s">
        <v>2575</v>
      </c>
      <c r="AG865" s="38">
        <v>1</v>
      </c>
      <c r="AH865" s="38" t="s">
        <v>5945</v>
      </c>
      <c r="AI865" s="38" t="s">
        <v>4440</v>
      </c>
      <c r="AJ865" s="38" t="s">
        <v>6135</v>
      </c>
      <c r="AK865" s="38" t="s">
        <v>6796</v>
      </c>
      <c r="AL865" s="301" t="s">
        <v>6615</v>
      </c>
      <c r="AR865" s="29" t="str">
        <f t="shared" si="138"/>
        <v>1</v>
      </c>
      <c r="AS865" s="29">
        <f t="shared" si="132"/>
        <v>0</v>
      </c>
      <c r="AT865" s="29">
        <v>0</v>
      </c>
      <c r="AW865" s="29" t="str">
        <f t="shared" si="140"/>
        <v/>
      </c>
      <c r="AX865" s="29" t="str">
        <f t="shared" si="133"/>
        <v/>
      </c>
      <c r="AY865" s="29" t="str">
        <f t="shared" si="139"/>
        <v>https://media.mediathek-tanz-theater.de/iiif/2/nvt_img-i53-005.JP2</v>
      </c>
      <c r="AZ865" s="29" t="str">
        <f t="shared" si="134"/>
        <v>image/jp2</v>
      </c>
      <c r="BA865" s="29" t="str">
        <f t="shared" si="135"/>
        <v>presentation/iiif</v>
      </c>
      <c r="BB865" s="29" t="str">
        <f t="shared" si="136"/>
        <v>https://media.mediathek-tanz-theater.de/iiif/2/nvt_img-i53-005.JP2/full/100,/0/default.jpg</v>
      </c>
      <c r="BC865" s="29" t="str">
        <f t="shared" si="131"/>
        <v>image/jpeg</v>
      </c>
      <c r="BD865" s="29" t="str">
        <f t="shared" si="137"/>
        <v>presentation/thumbnail</v>
      </c>
    </row>
    <row r="866" spans="1:56" ht="12.75" customHeight="1">
      <c r="A866" s="29">
        <v>1</v>
      </c>
      <c r="B866" s="29">
        <v>0</v>
      </c>
      <c r="C866" s="29" t="s">
        <v>6801</v>
      </c>
      <c r="D866" s="29"/>
      <c r="E866" s="29"/>
      <c r="F866" s="308" t="s">
        <v>24492</v>
      </c>
      <c r="G866" s="29"/>
      <c r="H866" s="29"/>
      <c r="I866" s="402" t="s">
        <v>4446</v>
      </c>
      <c r="K866" s="29"/>
      <c r="L866" s="29"/>
      <c r="M866" s="29"/>
      <c r="N866" s="29" t="s">
        <v>1687</v>
      </c>
      <c r="O866" s="29"/>
      <c r="P866" s="25" t="s">
        <v>2447</v>
      </c>
      <c r="Q866" s="25"/>
      <c r="R866" s="29" t="s">
        <v>6794</v>
      </c>
      <c r="S866" s="29" t="s">
        <v>6795</v>
      </c>
      <c r="T866" s="29" t="s">
        <v>1483</v>
      </c>
      <c r="U866" t="s">
        <v>6754</v>
      </c>
      <c r="V866"/>
      <c r="W866" s="29"/>
      <c r="X866" s="349" t="s">
        <v>1061</v>
      </c>
      <c r="Y866" s="29" t="s">
        <v>1309</v>
      </c>
      <c r="Z866" s="29" t="s">
        <v>1218</v>
      </c>
      <c r="AA866" s="29" t="s">
        <v>1170</v>
      </c>
      <c r="AB866" s="29"/>
      <c r="AC866" s="29"/>
      <c r="AD866" s="29"/>
      <c r="AE866" s="29" t="s">
        <v>2575</v>
      </c>
      <c r="AG866" s="38">
        <v>1</v>
      </c>
      <c r="AH866" s="38" t="s">
        <v>5945</v>
      </c>
      <c r="AI866" s="38" t="s">
        <v>4440</v>
      </c>
      <c r="AJ866" s="38" t="s">
        <v>6135</v>
      </c>
      <c r="AK866" s="38" t="s">
        <v>6796</v>
      </c>
      <c r="AL866" s="301" t="s">
        <v>6615</v>
      </c>
      <c r="AR866" s="29" t="str">
        <f t="shared" si="138"/>
        <v>1</v>
      </c>
      <c r="AS866" s="29">
        <f t="shared" si="132"/>
        <v>0</v>
      </c>
      <c r="AT866" s="29">
        <v>0</v>
      </c>
      <c r="AW866" s="29" t="str">
        <f t="shared" si="140"/>
        <v/>
      </c>
      <c r="AX866" s="29" t="str">
        <f t="shared" si="133"/>
        <v/>
      </c>
      <c r="AY866" s="29" t="str">
        <f t="shared" si="139"/>
        <v>https://media.mediathek-tanz-theater.de/iiif/2/nvt_img-i53-006.JP2</v>
      </c>
      <c r="AZ866" s="29" t="str">
        <f t="shared" si="134"/>
        <v>image/jp2</v>
      </c>
      <c r="BA866" s="29" t="str">
        <f t="shared" si="135"/>
        <v>presentation/iiif</v>
      </c>
      <c r="BB866" s="29" t="str">
        <f t="shared" si="136"/>
        <v>https://media.mediathek-tanz-theater.de/iiif/2/nvt_img-i53-006.JP2/full/100,/0/default.jpg</v>
      </c>
      <c r="BC866" s="29" t="str">
        <f t="shared" si="131"/>
        <v>image/jpeg</v>
      </c>
      <c r="BD866" s="29" t="str">
        <f t="shared" si="137"/>
        <v>presentation/thumbnail</v>
      </c>
    </row>
    <row r="867" spans="1:56" ht="12.75" customHeight="1">
      <c r="A867" s="29">
        <v>1</v>
      </c>
      <c r="B867" s="29">
        <v>0</v>
      </c>
      <c r="C867" s="29" t="s">
        <v>6802</v>
      </c>
      <c r="D867" s="29"/>
      <c r="E867" s="29"/>
      <c r="F867" s="308" t="s">
        <v>24492</v>
      </c>
      <c r="G867" s="29"/>
      <c r="H867" s="29"/>
      <c r="I867" s="402" t="s">
        <v>4446</v>
      </c>
      <c r="K867" s="29"/>
      <c r="L867" s="29"/>
      <c r="M867" s="29"/>
      <c r="N867" s="29" t="s">
        <v>1687</v>
      </c>
      <c r="O867" s="29"/>
      <c r="P867" s="25" t="s">
        <v>2447</v>
      </c>
      <c r="Q867" s="25"/>
      <c r="R867" s="29" t="s">
        <v>6794</v>
      </c>
      <c r="S867" s="29" t="s">
        <v>6795</v>
      </c>
      <c r="T867" s="29" t="s">
        <v>1483</v>
      </c>
      <c r="U867" t="s">
        <v>6754</v>
      </c>
      <c r="V867"/>
      <c r="W867" s="29"/>
      <c r="X867" s="349" t="s">
        <v>1061</v>
      </c>
      <c r="Y867" s="29" t="s">
        <v>1309</v>
      </c>
      <c r="Z867" s="29" t="s">
        <v>1218</v>
      </c>
      <c r="AA867" s="29" t="s">
        <v>1170</v>
      </c>
      <c r="AB867" s="29"/>
      <c r="AC867" s="29"/>
      <c r="AD867" s="29"/>
      <c r="AE867" s="29" t="s">
        <v>2575</v>
      </c>
      <c r="AG867" s="38">
        <v>1</v>
      </c>
      <c r="AH867" s="38" t="s">
        <v>5945</v>
      </c>
      <c r="AI867" s="38" t="s">
        <v>4440</v>
      </c>
      <c r="AJ867" s="38" t="s">
        <v>6135</v>
      </c>
      <c r="AK867" s="38" t="s">
        <v>6796</v>
      </c>
      <c r="AL867" s="301" t="s">
        <v>6615</v>
      </c>
      <c r="AR867" s="29" t="str">
        <f t="shared" si="138"/>
        <v>1</v>
      </c>
      <c r="AS867" s="29">
        <f t="shared" si="132"/>
        <v>0</v>
      </c>
      <c r="AT867" s="29">
        <v>0</v>
      </c>
      <c r="AW867" s="29" t="str">
        <f t="shared" si="140"/>
        <v/>
      </c>
      <c r="AX867" s="29" t="str">
        <f t="shared" si="133"/>
        <v/>
      </c>
      <c r="AY867" s="29" t="str">
        <f t="shared" si="139"/>
        <v>https://media.mediathek-tanz-theater.de/iiif/2/nvt_img-i53-007.JP2</v>
      </c>
      <c r="AZ867" s="29" t="str">
        <f t="shared" si="134"/>
        <v>image/jp2</v>
      </c>
      <c r="BA867" s="29" t="str">
        <f t="shared" si="135"/>
        <v>presentation/iiif</v>
      </c>
      <c r="BB867" s="29" t="str">
        <f t="shared" si="136"/>
        <v>https://media.mediathek-tanz-theater.de/iiif/2/nvt_img-i53-007.JP2/full/100,/0/default.jpg</v>
      </c>
      <c r="BC867" s="29" t="str">
        <f t="shared" si="131"/>
        <v>image/jpeg</v>
      </c>
      <c r="BD867" s="29" t="str">
        <f t="shared" si="137"/>
        <v>presentation/thumbnail</v>
      </c>
    </row>
    <row r="868" spans="1:56" ht="12.75" customHeight="1">
      <c r="A868" s="29">
        <v>1</v>
      </c>
      <c r="B868" s="29">
        <v>0</v>
      </c>
      <c r="C868" s="29" t="s">
        <v>6803</v>
      </c>
      <c r="D868" s="29"/>
      <c r="E868" s="29"/>
      <c r="F868" s="308" t="s">
        <v>24492</v>
      </c>
      <c r="G868" s="29"/>
      <c r="H868" s="29"/>
      <c r="I868" s="402" t="s">
        <v>4446</v>
      </c>
      <c r="K868" s="29"/>
      <c r="L868" s="29"/>
      <c r="M868" s="29"/>
      <c r="N868" s="29" t="s">
        <v>1687</v>
      </c>
      <c r="O868" s="29"/>
      <c r="P868" s="25" t="s">
        <v>2447</v>
      </c>
      <c r="Q868" s="25"/>
      <c r="R868" s="29" t="s">
        <v>6794</v>
      </c>
      <c r="S868" s="29" t="s">
        <v>6795</v>
      </c>
      <c r="T868" s="29" t="s">
        <v>1483</v>
      </c>
      <c r="U868" t="s">
        <v>6754</v>
      </c>
      <c r="V868"/>
      <c r="W868" s="29"/>
      <c r="X868" s="349" t="s">
        <v>1061</v>
      </c>
      <c r="Y868" s="29" t="s">
        <v>1309</v>
      </c>
      <c r="Z868" s="29" t="s">
        <v>1218</v>
      </c>
      <c r="AA868" s="29" t="s">
        <v>1170</v>
      </c>
      <c r="AB868" s="29"/>
      <c r="AC868" s="29"/>
      <c r="AD868" s="29"/>
      <c r="AE868" s="29" t="s">
        <v>2575</v>
      </c>
      <c r="AG868" s="38">
        <v>1</v>
      </c>
      <c r="AH868" s="38" t="s">
        <v>5945</v>
      </c>
      <c r="AI868" s="38" t="s">
        <v>4440</v>
      </c>
      <c r="AJ868" s="38" t="s">
        <v>6135</v>
      </c>
      <c r="AK868" s="38" t="s">
        <v>6796</v>
      </c>
      <c r="AL868" s="301" t="s">
        <v>6615</v>
      </c>
      <c r="AR868" s="29" t="str">
        <f t="shared" si="138"/>
        <v>1</v>
      </c>
      <c r="AS868" s="29">
        <f t="shared" si="132"/>
        <v>0</v>
      </c>
      <c r="AT868" s="29">
        <v>0</v>
      </c>
      <c r="AW868" s="29" t="str">
        <f t="shared" si="140"/>
        <v/>
      </c>
      <c r="AX868" s="29" t="str">
        <f t="shared" si="133"/>
        <v/>
      </c>
      <c r="AY868" s="29" t="str">
        <f t="shared" si="139"/>
        <v>https://media.mediathek-tanz-theater.de/iiif/2/nvt_img-i53-008.JP2</v>
      </c>
      <c r="AZ868" s="29" t="str">
        <f t="shared" si="134"/>
        <v>image/jp2</v>
      </c>
      <c r="BA868" s="29" t="str">
        <f t="shared" si="135"/>
        <v>presentation/iiif</v>
      </c>
      <c r="BB868" s="29" t="str">
        <f t="shared" si="136"/>
        <v>https://media.mediathek-tanz-theater.de/iiif/2/nvt_img-i53-008.JP2/full/100,/0/default.jpg</v>
      </c>
      <c r="BC868" s="29" t="str">
        <f t="shared" si="131"/>
        <v>image/jpeg</v>
      </c>
      <c r="BD868" s="29" t="str">
        <f t="shared" si="137"/>
        <v>presentation/thumbnail</v>
      </c>
    </row>
    <row r="869" spans="1:56" ht="12.75" customHeight="1">
      <c r="A869" s="29">
        <v>1</v>
      </c>
      <c r="B869" s="29">
        <v>0</v>
      </c>
      <c r="C869" s="29" t="s">
        <v>6804</v>
      </c>
      <c r="D869" s="29"/>
      <c r="E869" s="29"/>
      <c r="F869" s="308" t="s">
        <v>24492</v>
      </c>
      <c r="G869" s="29"/>
      <c r="H869" s="29"/>
      <c r="I869" s="402" t="s">
        <v>4446</v>
      </c>
      <c r="K869" s="29"/>
      <c r="L869" s="29"/>
      <c r="M869" s="29"/>
      <c r="N869" s="29" t="s">
        <v>1687</v>
      </c>
      <c r="O869" s="29"/>
      <c r="P869" s="25" t="s">
        <v>2447</v>
      </c>
      <c r="Q869" s="25"/>
      <c r="R869" s="29" t="s">
        <v>6794</v>
      </c>
      <c r="S869" s="29" t="s">
        <v>6795</v>
      </c>
      <c r="T869" s="29" t="s">
        <v>1483</v>
      </c>
      <c r="U869" t="s">
        <v>6754</v>
      </c>
      <c r="V869"/>
      <c r="W869" s="29"/>
      <c r="X869" s="349" t="s">
        <v>1061</v>
      </c>
      <c r="Y869" s="29" t="s">
        <v>1309</v>
      </c>
      <c r="Z869" s="29" t="s">
        <v>1218</v>
      </c>
      <c r="AA869" s="29" t="s">
        <v>1170</v>
      </c>
      <c r="AB869" s="29"/>
      <c r="AC869" s="29"/>
      <c r="AD869" s="29"/>
      <c r="AE869" s="29" t="s">
        <v>2575</v>
      </c>
      <c r="AG869" s="38">
        <v>1</v>
      </c>
      <c r="AH869" s="38" t="s">
        <v>5945</v>
      </c>
      <c r="AI869" s="38" t="s">
        <v>4440</v>
      </c>
      <c r="AJ869" s="38" t="s">
        <v>6135</v>
      </c>
      <c r="AK869" s="38" t="s">
        <v>6796</v>
      </c>
      <c r="AL869" s="301" t="s">
        <v>6615</v>
      </c>
      <c r="AR869" s="29" t="str">
        <f t="shared" si="138"/>
        <v>1</v>
      </c>
      <c r="AS869" s="29">
        <f t="shared" si="132"/>
        <v>0</v>
      </c>
      <c r="AT869" s="29">
        <v>0</v>
      </c>
      <c r="AW869" s="29" t="str">
        <f t="shared" si="140"/>
        <v/>
      </c>
      <c r="AX869" s="29" t="str">
        <f t="shared" si="133"/>
        <v/>
      </c>
      <c r="AY869" s="29" t="str">
        <f t="shared" si="139"/>
        <v>https://media.mediathek-tanz-theater.de/iiif/2/nvt_img-i53-009.JP2</v>
      </c>
      <c r="AZ869" s="29" t="str">
        <f t="shared" si="134"/>
        <v>image/jp2</v>
      </c>
      <c r="BA869" s="29" t="str">
        <f t="shared" si="135"/>
        <v>presentation/iiif</v>
      </c>
      <c r="BB869" s="29" t="str">
        <f t="shared" si="136"/>
        <v>https://media.mediathek-tanz-theater.de/iiif/2/nvt_img-i53-009.JP2/full/100,/0/default.jpg</v>
      </c>
      <c r="BC869" s="29" t="str">
        <f t="shared" si="131"/>
        <v>image/jpeg</v>
      </c>
      <c r="BD869" s="29" t="str">
        <f t="shared" si="137"/>
        <v>presentation/thumbnail</v>
      </c>
    </row>
    <row r="870" spans="1:56" ht="12.75" customHeight="1">
      <c r="A870" s="29">
        <v>1</v>
      </c>
      <c r="B870" s="29">
        <v>0</v>
      </c>
      <c r="C870" s="29" t="s">
        <v>6805</v>
      </c>
      <c r="D870" s="29"/>
      <c r="E870" s="29"/>
      <c r="F870" s="308" t="s">
        <v>24492</v>
      </c>
      <c r="G870" s="29"/>
      <c r="H870" s="29"/>
      <c r="I870" s="402" t="s">
        <v>4446</v>
      </c>
      <c r="K870" s="29"/>
      <c r="L870" s="29"/>
      <c r="M870" s="29"/>
      <c r="N870" s="29" t="s">
        <v>1687</v>
      </c>
      <c r="O870" s="29"/>
      <c r="P870" s="25" t="s">
        <v>2447</v>
      </c>
      <c r="Q870" s="25"/>
      <c r="R870" s="29" t="s">
        <v>6794</v>
      </c>
      <c r="S870" s="29" t="s">
        <v>6795</v>
      </c>
      <c r="T870" s="29" t="s">
        <v>1483</v>
      </c>
      <c r="U870" t="s">
        <v>6754</v>
      </c>
      <c r="V870"/>
      <c r="W870" s="29"/>
      <c r="X870" s="349" t="s">
        <v>1061</v>
      </c>
      <c r="Y870" s="29" t="s">
        <v>1309</v>
      </c>
      <c r="Z870" s="29" t="s">
        <v>1218</v>
      </c>
      <c r="AA870" s="29" t="s">
        <v>1170</v>
      </c>
      <c r="AB870" s="29"/>
      <c r="AC870" s="29"/>
      <c r="AD870" s="29"/>
      <c r="AE870" s="29" t="s">
        <v>2575</v>
      </c>
      <c r="AG870" s="38">
        <v>1</v>
      </c>
      <c r="AH870" s="38" t="s">
        <v>5945</v>
      </c>
      <c r="AI870" s="38" t="s">
        <v>4440</v>
      </c>
      <c r="AJ870" s="38" t="s">
        <v>6135</v>
      </c>
      <c r="AK870" s="38" t="s">
        <v>6796</v>
      </c>
      <c r="AL870" s="301" t="s">
        <v>6615</v>
      </c>
      <c r="AR870" s="29" t="str">
        <f t="shared" si="138"/>
        <v>1</v>
      </c>
      <c r="AS870" s="29">
        <f t="shared" si="132"/>
        <v>0</v>
      </c>
      <c r="AT870" s="29">
        <v>0</v>
      </c>
      <c r="AW870" s="29" t="str">
        <f t="shared" si="140"/>
        <v/>
      </c>
      <c r="AX870" s="29" t="str">
        <f t="shared" si="133"/>
        <v/>
      </c>
      <c r="AY870" s="29" t="str">
        <f t="shared" si="139"/>
        <v>https://media.mediathek-tanz-theater.de/iiif/2/nvt_img-i53-010.JP2</v>
      </c>
      <c r="AZ870" s="29" t="str">
        <f t="shared" si="134"/>
        <v>image/jp2</v>
      </c>
      <c r="BA870" s="29" t="str">
        <f t="shared" si="135"/>
        <v>presentation/iiif</v>
      </c>
      <c r="BB870" s="29" t="str">
        <f t="shared" si="136"/>
        <v>https://media.mediathek-tanz-theater.de/iiif/2/nvt_img-i53-010.JP2/full/100,/0/default.jpg</v>
      </c>
      <c r="BC870" s="29" t="str">
        <f t="shared" si="131"/>
        <v>image/jpeg</v>
      </c>
      <c r="BD870" s="29" t="str">
        <f t="shared" si="137"/>
        <v>presentation/thumbnail</v>
      </c>
    </row>
    <row r="871" spans="1:56" ht="12.75" customHeight="1">
      <c r="A871" s="29">
        <v>1</v>
      </c>
      <c r="B871" s="29">
        <v>0</v>
      </c>
      <c r="C871" s="29" t="s">
        <v>6806</v>
      </c>
      <c r="D871" s="29"/>
      <c r="E871" s="29"/>
      <c r="F871" s="308" t="s">
        <v>24492</v>
      </c>
      <c r="G871" s="29"/>
      <c r="H871" s="29"/>
      <c r="I871" s="402" t="s">
        <v>4446</v>
      </c>
      <c r="K871" s="29"/>
      <c r="L871" s="29"/>
      <c r="M871" s="29"/>
      <c r="N871" s="29" t="s">
        <v>1687</v>
      </c>
      <c r="O871" s="29"/>
      <c r="P871" s="25" t="s">
        <v>2447</v>
      </c>
      <c r="Q871" s="25"/>
      <c r="R871" s="29" t="s">
        <v>6794</v>
      </c>
      <c r="S871" s="29" t="s">
        <v>6807</v>
      </c>
      <c r="T871" s="29" t="s">
        <v>1483</v>
      </c>
      <c r="U871" t="s">
        <v>1426</v>
      </c>
      <c r="V871"/>
      <c r="W871" s="29"/>
      <c r="X871" s="349" t="s">
        <v>1061</v>
      </c>
      <c r="Y871" s="29" t="s">
        <v>1309</v>
      </c>
      <c r="Z871" s="29" t="s">
        <v>1218</v>
      </c>
      <c r="AA871" s="29" t="s">
        <v>1170</v>
      </c>
      <c r="AB871" s="29"/>
      <c r="AC871" s="29"/>
      <c r="AD871" s="29"/>
      <c r="AE871" s="29" t="s">
        <v>2575</v>
      </c>
      <c r="AG871" s="38">
        <v>1</v>
      </c>
      <c r="AH871" s="38" t="s">
        <v>5945</v>
      </c>
      <c r="AI871" s="38" t="s">
        <v>4440</v>
      </c>
      <c r="AJ871" s="38" t="s">
        <v>6135</v>
      </c>
      <c r="AK871" s="38" t="s">
        <v>6796</v>
      </c>
      <c r="AL871" s="301" t="s">
        <v>6615</v>
      </c>
      <c r="AR871" s="29" t="str">
        <f t="shared" si="138"/>
        <v>1</v>
      </c>
      <c r="AS871" s="29">
        <f t="shared" si="132"/>
        <v>0</v>
      </c>
      <c r="AT871" s="29">
        <v>0</v>
      </c>
      <c r="AW871" s="29" t="str">
        <f t="shared" si="140"/>
        <v/>
      </c>
      <c r="AX871" s="29" t="str">
        <f t="shared" si="133"/>
        <v/>
      </c>
      <c r="AY871" s="29" t="str">
        <f t="shared" si="139"/>
        <v>https://media.mediathek-tanz-theater.de/iiif/2/nvt_img-i53-011.JP2</v>
      </c>
      <c r="AZ871" s="29" t="str">
        <f t="shared" si="134"/>
        <v>image/jp2</v>
      </c>
      <c r="BA871" s="29" t="str">
        <f t="shared" si="135"/>
        <v>presentation/iiif</v>
      </c>
      <c r="BB871" s="29" t="str">
        <f t="shared" si="136"/>
        <v>https://media.mediathek-tanz-theater.de/iiif/2/nvt_img-i53-011.JP2/full/100,/0/default.jpg</v>
      </c>
      <c r="BC871" s="29" t="str">
        <f t="shared" si="131"/>
        <v>image/jpeg</v>
      </c>
      <c r="BD871" s="29" t="str">
        <f t="shared" si="137"/>
        <v>presentation/thumbnail</v>
      </c>
    </row>
    <row r="872" spans="1:56" ht="12.75" customHeight="1">
      <c r="A872" s="29">
        <v>1</v>
      </c>
      <c r="B872" s="29">
        <v>0</v>
      </c>
      <c r="C872" s="29" t="s">
        <v>6808</v>
      </c>
      <c r="D872" s="29"/>
      <c r="E872" s="29"/>
      <c r="F872" s="308" t="s">
        <v>24492</v>
      </c>
      <c r="G872" s="29"/>
      <c r="H872" s="29"/>
      <c r="I872" s="402" t="s">
        <v>4446</v>
      </c>
      <c r="K872" s="29"/>
      <c r="L872" s="29"/>
      <c r="M872" s="29"/>
      <c r="N872" s="29" t="s">
        <v>1687</v>
      </c>
      <c r="O872" s="29"/>
      <c r="P872" s="25" t="s">
        <v>2447</v>
      </c>
      <c r="Q872" s="25"/>
      <c r="R872" s="29" t="s">
        <v>6794</v>
      </c>
      <c r="S872" s="29" t="s">
        <v>6809</v>
      </c>
      <c r="T872" s="29" t="s">
        <v>1483</v>
      </c>
      <c r="U872" t="s">
        <v>1426</v>
      </c>
      <c r="V872"/>
      <c r="W872" s="29"/>
      <c r="X872" s="349" t="s">
        <v>1061</v>
      </c>
      <c r="Y872" s="29" t="s">
        <v>1309</v>
      </c>
      <c r="Z872" s="29" t="s">
        <v>1218</v>
      </c>
      <c r="AA872" s="29" t="s">
        <v>1170</v>
      </c>
      <c r="AB872" s="29"/>
      <c r="AC872" s="29"/>
      <c r="AD872" s="29"/>
      <c r="AE872" s="29" t="s">
        <v>2575</v>
      </c>
      <c r="AG872" s="38">
        <v>1</v>
      </c>
      <c r="AH872" s="38" t="s">
        <v>5945</v>
      </c>
      <c r="AI872" s="38" t="s">
        <v>4440</v>
      </c>
      <c r="AJ872" s="38" t="s">
        <v>6135</v>
      </c>
      <c r="AK872" s="38" t="s">
        <v>6796</v>
      </c>
      <c r="AL872" s="301" t="s">
        <v>6615</v>
      </c>
      <c r="AR872" s="29" t="str">
        <f t="shared" si="138"/>
        <v>1</v>
      </c>
      <c r="AS872" s="29">
        <f t="shared" si="132"/>
        <v>0</v>
      </c>
      <c r="AT872" s="29">
        <v>0</v>
      </c>
      <c r="AW872" s="29" t="str">
        <f t="shared" si="140"/>
        <v/>
      </c>
      <c r="AX872" s="29" t="str">
        <f t="shared" si="133"/>
        <v/>
      </c>
      <c r="AY872" s="29" t="str">
        <f t="shared" si="139"/>
        <v>https://media.mediathek-tanz-theater.de/iiif/2/nvt_img-i53-012.JP2</v>
      </c>
      <c r="AZ872" s="29" t="str">
        <f t="shared" si="134"/>
        <v>image/jp2</v>
      </c>
      <c r="BA872" s="29" t="str">
        <f t="shared" si="135"/>
        <v>presentation/iiif</v>
      </c>
      <c r="BB872" s="29" t="str">
        <f t="shared" si="136"/>
        <v>https://media.mediathek-tanz-theater.de/iiif/2/nvt_img-i53-012.JP2/full/100,/0/default.jpg</v>
      </c>
      <c r="BC872" s="29" t="str">
        <f t="shared" si="131"/>
        <v>image/jpeg</v>
      </c>
      <c r="BD872" s="29" t="str">
        <f t="shared" si="137"/>
        <v>presentation/thumbnail</v>
      </c>
    </row>
    <row r="873" spans="1:56" ht="12.75" customHeight="1">
      <c r="A873" s="29">
        <v>1</v>
      </c>
      <c r="B873" s="29">
        <v>0</v>
      </c>
      <c r="C873" s="29" t="s">
        <v>6810</v>
      </c>
      <c r="D873" s="29"/>
      <c r="E873" s="29"/>
      <c r="F873" s="308" t="s">
        <v>24492</v>
      </c>
      <c r="G873" s="29"/>
      <c r="H873" s="29"/>
      <c r="I873" s="402" t="s">
        <v>4446</v>
      </c>
      <c r="K873" s="29"/>
      <c r="L873" s="29"/>
      <c r="M873" s="29"/>
      <c r="N873" s="29" t="s">
        <v>1687</v>
      </c>
      <c r="O873" s="29"/>
      <c r="P873" s="25" t="s">
        <v>2447</v>
      </c>
      <c r="Q873" s="25"/>
      <c r="R873" s="29" t="s">
        <v>6794</v>
      </c>
      <c r="S873" s="29" t="s">
        <v>6811</v>
      </c>
      <c r="T873" s="29" t="s">
        <v>1483</v>
      </c>
      <c r="U873" s="29" t="s">
        <v>6812</v>
      </c>
      <c r="V873"/>
      <c r="W873" s="29"/>
      <c r="X873" s="349" t="s">
        <v>1061</v>
      </c>
      <c r="Y873" s="29" t="s">
        <v>1309</v>
      </c>
      <c r="Z873" s="29" t="s">
        <v>1218</v>
      </c>
      <c r="AA873" s="29" t="s">
        <v>1170</v>
      </c>
      <c r="AB873" s="29"/>
      <c r="AC873" s="29"/>
      <c r="AD873" s="29"/>
      <c r="AE873" s="29" t="s">
        <v>2575</v>
      </c>
      <c r="AG873" s="38">
        <v>1</v>
      </c>
      <c r="AH873" s="38" t="s">
        <v>5945</v>
      </c>
      <c r="AI873" s="38" t="s">
        <v>4440</v>
      </c>
      <c r="AJ873" s="38" t="s">
        <v>6135</v>
      </c>
      <c r="AK873" s="38" t="s">
        <v>6796</v>
      </c>
      <c r="AL873" s="301" t="s">
        <v>6615</v>
      </c>
      <c r="AR873" s="29" t="str">
        <f t="shared" si="138"/>
        <v>1</v>
      </c>
      <c r="AS873" s="29">
        <f t="shared" si="132"/>
        <v>0</v>
      </c>
      <c r="AT873" s="29">
        <v>0</v>
      </c>
      <c r="AW873" s="29" t="str">
        <f t="shared" si="140"/>
        <v/>
      </c>
      <c r="AX873" s="29" t="str">
        <f t="shared" si="133"/>
        <v/>
      </c>
      <c r="AY873" s="29" t="str">
        <f t="shared" si="139"/>
        <v>https://media.mediathek-tanz-theater.de/iiif/2/nvt_img-i53-013.JP2</v>
      </c>
      <c r="AZ873" s="29" t="str">
        <f t="shared" si="134"/>
        <v>image/jp2</v>
      </c>
      <c r="BA873" s="29" t="str">
        <f t="shared" si="135"/>
        <v>presentation/iiif</v>
      </c>
      <c r="BB873" s="29" t="str">
        <f t="shared" si="136"/>
        <v>https://media.mediathek-tanz-theater.de/iiif/2/nvt_img-i53-013.JP2/full/100,/0/default.jpg</v>
      </c>
      <c r="BC873" s="29" t="str">
        <f t="shared" si="131"/>
        <v>image/jpeg</v>
      </c>
      <c r="BD873" s="29" t="str">
        <f t="shared" si="137"/>
        <v>presentation/thumbnail</v>
      </c>
    </row>
    <row r="874" spans="1:56" ht="12.75" customHeight="1">
      <c r="A874" s="29">
        <v>1</v>
      </c>
      <c r="B874" s="29">
        <v>0</v>
      </c>
      <c r="C874" s="29" t="s">
        <v>6813</v>
      </c>
      <c r="D874" s="29"/>
      <c r="E874" s="29"/>
      <c r="F874" s="308" t="s">
        <v>24492</v>
      </c>
      <c r="G874" s="29"/>
      <c r="H874" s="29"/>
      <c r="I874" s="402" t="s">
        <v>4446</v>
      </c>
      <c r="K874" s="29"/>
      <c r="L874" s="29"/>
      <c r="M874" s="29"/>
      <c r="N874" s="29" t="s">
        <v>1687</v>
      </c>
      <c r="O874" s="29"/>
      <c r="P874" s="25" t="s">
        <v>2447</v>
      </c>
      <c r="Q874" s="25"/>
      <c r="R874" s="29" t="s">
        <v>6794</v>
      </c>
      <c r="S874" s="29" t="s">
        <v>6814</v>
      </c>
      <c r="T874" s="29" t="s">
        <v>1483</v>
      </c>
      <c r="U874" s="29" t="s">
        <v>6812</v>
      </c>
      <c r="V874"/>
      <c r="W874" s="29"/>
      <c r="X874" s="349" t="s">
        <v>1061</v>
      </c>
      <c r="Y874" s="29" t="s">
        <v>1309</v>
      </c>
      <c r="Z874" s="29" t="s">
        <v>1218</v>
      </c>
      <c r="AA874" s="29" t="s">
        <v>1170</v>
      </c>
      <c r="AB874" s="29"/>
      <c r="AC874" s="29"/>
      <c r="AD874" s="29"/>
      <c r="AE874" s="29" t="s">
        <v>2575</v>
      </c>
      <c r="AG874" s="38">
        <v>1</v>
      </c>
      <c r="AH874" s="38" t="s">
        <v>5945</v>
      </c>
      <c r="AI874" s="38" t="s">
        <v>4440</v>
      </c>
      <c r="AJ874" s="38" t="s">
        <v>6135</v>
      </c>
      <c r="AK874" s="38" t="s">
        <v>6796</v>
      </c>
      <c r="AL874" s="301" t="s">
        <v>6615</v>
      </c>
      <c r="AR874" s="29" t="str">
        <f t="shared" si="138"/>
        <v>1</v>
      </c>
      <c r="AS874" s="29">
        <f t="shared" si="132"/>
        <v>0</v>
      </c>
      <c r="AT874" s="29">
        <v>0</v>
      </c>
      <c r="AW874" s="29" t="str">
        <f t="shared" si="140"/>
        <v/>
      </c>
      <c r="AX874" s="29" t="str">
        <f t="shared" si="133"/>
        <v/>
      </c>
      <c r="AY874" s="29" t="str">
        <f t="shared" si="139"/>
        <v>https://media.mediathek-tanz-theater.de/iiif/2/nvt_img-i53-014.JP2</v>
      </c>
      <c r="AZ874" s="29" t="str">
        <f t="shared" si="134"/>
        <v>image/jp2</v>
      </c>
      <c r="BA874" s="29" t="str">
        <f t="shared" si="135"/>
        <v>presentation/iiif</v>
      </c>
      <c r="BB874" s="29" t="str">
        <f t="shared" si="136"/>
        <v>https://media.mediathek-tanz-theater.de/iiif/2/nvt_img-i53-014.JP2/full/100,/0/default.jpg</v>
      </c>
      <c r="BC874" s="29" t="str">
        <f t="shared" si="131"/>
        <v>image/jpeg</v>
      </c>
      <c r="BD874" s="29" t="str">
        <f t="shared" si="137"/>
        <v>presentation/thumbnail</v>
      </c>
    </row>
    <row r="875" spans="1:56" ht="12.75" customHeight="1">
      <c r="A875" s="29">
        <v>1</v>
      </c>
      <c r="B875" s="29">
        <v>0</v>
      </c>
      <c r="C875" s="29" t="s">
        <v>6815</v>
      </c>
      <c r="D875" s="29"/>
      <c r="E875" s="29"/>
      <c r="F875" s="308" t="s">
        <v>24492</v>
      </c>
      <c r="G875" s="29"/>
      <c r="H875" s="29"/>
      <c r="I875" s="402" t="s">
        <v>4446</v>
      </c>
      <c r="K875" s="29"/>
      <c r="L875" s="29"/>
      <c r="M875" s="29"/>
      <c r="N875" s="29" t="s">
        <v>1687</v>
      </c>
      <c r="O875" s="29"/>
      <c r="P875" s="25" t="s">
        <v>2447</v>
      </c>
      <c r="Q875" s="25"/>
      <c r="R875" s="29" t="s">
        <v>6794</v>
      </c>
      <c r="S875" s="29" t="s">
        <v>6814</v>
      </c>
      <c r="T875" s="29" t="s">
        <v>1483</v>
      </c>
      <c r="U875" s="29" t="s">
        <v>6812</v>
      </c>
      <c r="V875"/>
      <c r="W875" s="29"/>
      <c r="X875" s="349" t="s">
        <v>1061</v>
      </c>
      <c r="Y875" s="29" t="s">
        <v>1309</v>
      </c>
      <c r="Z875" s="29" t="s">
        <v>1218</v>
      </c>
      <c r="AA875" s="29" t="s">
        <v>1170</v>
      </c>
      <c r="AB875" s="29"/>
      <c r="AC875" s="29"/>
      <c r="AD875" s="29"/>
      <c r="AE875" s="29" t="s">
        <v>2575</v>
      </c>
      <c r="AG875" s="38">
        <v>1</v>
      </c>
      <c r="AH875" s="38" t="s">
        <v>5945</v>
      </c>
      <c r="AI875" s="38" t="s">
        <v>4440</v>
      </c>
      <c r="AJ875" s="38" t="s">
        <v>6135</v>
      </c>
      <c r="AK875" s="38" t="s">
        <v>6796</v>
      </c>
      <c r="AL875" s="301" t="s">
        <v>6615</v>
      </c>
      <c r="AR875" s="29" t="str">
        <f t="shared" si="138"/>
        <v>1</v>
      </c>
      <c r="AS875" s="29">
        <f t="shared" si="132"/>
        <v>0</v>
      </c>
      <c r="AT875" s="29">
        <v>0</v>
      </c>
      <c r="AW875" s="29" t="str">
        <f t="shared" si="140"/>
        <v/>
      </c>
      <c r="AX875" s="29" t="str">
        <f t="shared" si="133"/>
        <v/>
      </c>
      <c r="AY875" s="29" t="str">
        <f t="shared" si="139"/>
        <v>https://media.mediathek-tanz-theater.de/iiif/2/nvt_img-i53-015.JP2</v>
      </c>
      <c r="AZ875" s="29" t="str">
        <f t="shared" si="134"/>
        <v>image/jp2</v>
      </c>
      <c r="BA875" s="29" t="str">
        <f t="shared" si="135"/>
        <v>presentation/iiif</v>
      </c>
      <c r="BB875" s="29" t="str">
        <f t="shared" si="136"/>
        <v>https://media.mediathek-tanz-theater.de/iiif/2/nvt_img-i53-015.JP2/full/100,/0/default.jpg</v>
      </c>
      <c r="BC875" s="29" t="str">
        <f t="shared" si="131"/>
        <v>image/jpeg</v>
      </c>
      <c r="BD875" s="29" t="str">
        <f t="shared" si="137"/>
        <v>presentation/thumbnail</v>
      </c>
    </row>
    <row r="876" spans="1:56" ht="12.75" customHeight="1">
      <c r="A876" s="29">
        <v>1</v>
      </c>
      <c r="B876" s="29">
        <v>0</v>
      </c>
      <c r="C876" s="29" t="s">
        <v>6816</v>
      </c>
      <c r="D876" s="29"/>
      <c r="E876" s="29"/>
      <c r="F876" s="308" t="s">
        <v>24492</v>
      </c>
      <c r="G876" s="29"/>
      <c r="H876" s="29"/>
      <c r="I876" s="402" t="s">
        <v>4446</v>
      </c>
      <c r="K876" s="29"/>
      <c r="L876" s="29"/>
      <c r="M876" s="29"/>
      <c r="N876" s="29" t="s">
        <v>1687</v>
      </c>
      <c r="O876" s="29"/>
      <c r="P876" s="25" t="s">
        <v>2447</v>
      </c>
      <c r="Q876" s="25"/>
      <c r="R876" s="29" t="s">
        <v>6794</v>
      </c>
      <c r="S876" s="29" t="s">
        <v>6814</v>
      </c>
      <c r="T876" s="29" t="s">
        <v>1483</v>
      </c>
      <c r="U876" s="29" t="s">
        <v>6812</v>
      </c>
      <c r="V876"/>
      <c r="W876" s="29"/>
      <c r="X876" s="349" t="s">
        <v>1061</v>
      </c>
      <c r="Y876" s="29" t="s">
        <v>1309</v>
      </c>
      <c r="Z876" s="29" t="s">
        <v>1218</v>
      </c>
      <c r="AA876" s="29" t="s">
        <v>1170</v>
      </c>
      <c r="AB876" s="29"/>
      <c r="AC876" s="29"/>
      <c r="AD876" s="29"/>
      <c r="AE876" s="29" t="s">
        <v>2575</v>
      </c>
      <c r="AG876" s="38">
        <v>1</v>
      </c>
      <c r="AH876" s="38" t="s">
        <v>5945</v>
      </c>
      <c r="AI876" s="38" t="s">
        <v>4440</v>
      </c>
      <c r="AJ876" s="38" t="s">
        <v>6135</v>
      </c>
      <c r="AK876" s="38" t="s">
        <v>6796</v>
      </c>
      <c r="AL876" s="301" t="s">
        <v>6615</v>
      </c>
      <c r="AR876" s="29" t="str">
        <f t="shared" si="138"/>
        <v>1</v>
      </c>
      <c r="AS876" s="29">
        <f t="shared" si="132"/>
        <v>0</v>
      </c>
      <c r="AT876" s="29">
        <v>0</v>
      </c>
      <c r="AW876" s="29" t="str">
        <f t="shared" si="140"/>
        <v/>
      </c>
      <c r="AX876" s="29" t="str">
        <f t="shared" si="133"/>
        <v/>
      </c>
      <c r="AY876" s="29" t="str">
        <f t="shared" si="139"/>
        <v>https://media.mediathek-tanz-theater.de/iiif/2/nvt_img-i53-016.JP2</v>
      </c>
      <c r="AZ876" s="29" t="str">
        <f t="shared" si="134"/>
        <v>image/jp2</v>
      </c>
      <c r="BA876" s="29" t="str">
        <f t="shared" si="135"/>
        <v>presentation/iiif</v>
      </c>
      <c r="BB876" s="29" t="str">
        <f t="shared" si="136"/>
        <v>https://media.mediathek-tanz-theater.de/iiif/2/nvt_img-i53-016.JP2/full/100,/0/default.jpg</v>
      </c>
      <c r="BC876" s="29" t="str">
        <f t="shared" si="131"/>
        <v>image/jpeg</v>
      </c>
      <c r="BD876" s="29" t="str">
        <f t="shared" si="137"/>
        <v>presentation/thumbnail</v>
      </c>
    </row>
    <row r="877" spans="1:56" ht="12.75" customHeight="1">
      <c r="A877" s="29">
        <v>1</v>
      </c>
      <c r="B877" s="29">
        <v>0</v>
      </c>
      <c r="C877" s="29" t="s">
        <v>6817</v>
      </c>
      <c r="D877" s="29"/>
      <c r="E877" s="29"/>
      <c r="F877" s="308" t="s">
        <v>24492</v>
      </c>
      <c r="G877" s="29"/>
      <c r="H877" s="29"/>
      <c r="I877" s="402" t="s">
        <v>4446</v>
      </c>
      <c r="K877" s="29"/>
      <c r="L877" s="29"/>
      <c r="M877" s="29"/>
      <c r="N877" s="29" t="s">
        <v>1687</v>
      </c>
      <c r="O877" s="29"/>
      <c r="P877" s="25" t="s">
        <v>2447</v>
      </c>
      <c r="Q877" s="25"/>
      <c r="R877" s="29" t="s">
        <v>6794</v>
      </c>
      <c r="S877" s="29" t="s">
        <v>6814</v>
      </c>
      <c r="T877" s="29" t="s">
        <v>1483</v>
      </c>
      <c r="U877" s="29" t="s">
        <v>6812</v>
      </c>
      <c r="V877"/>
      <c r="W877" s="29"/>
      <c r="X877" s="349" t="s">
        <v>1061</v>
      </c>
      <c r="Y877" s="29" t="s">
        <v>1309</v>
      </c>
      <c r="Z877" s="29" t="s">
        <v>1218</v>
      </c>
      <c r="AA877" s="29" t="s">
        <v>1170</v>
      </c>
      <c r="AB877" s="29"/>
      <c r="AC877" s="29"/>
      <c r="AD877" s="29"/>
      <c r="AE877" s="29" t="s">
        <v>2575</v>
      </c>
      <c r="AG877" s="38">
        <v>1</v>
      </c>
      <c r="AH877" s="38" t="s">
        <v>5945</v>
      </c>
      <c r="AI877" s="38" t="s">
        <v>4440</v>
      </c>
      <c r="AJ877" s="38" t="s">
        <v>6135</v>
      </c>
      <c r="AK877" s="38" t="s">
        <v>6796</v>
      </c>
      <c r="AL877" s="301" t="s">
        <v>6615</v>
      </c>
      <c r="AR877" s="29" t="str">
        <f t="shared" si="138"/>
        <v>1</v>
      </c>
      <c r="AS877" s="29">
        <f t="shared" si="132"/>
        <v>0</v>
      </c>
      <c r="AT877" s="29">
        <v>0</v>
      </c>
      <c r="AW877" s="29" t="str">
        <f t="shared" si="140"/>
        <v/>
      </c>
      <c r="AX877" s="29" t="str">
        <f t="shared" si="133"/>
        <v/>
      </c>
      <c r="AY877" s="29" t="str">
        <f t="shared" si="139"/>
        <v>https://media.mediathek-tanz-theater.de/iiif/2/nvt_img-i53-017.JP2</v>
      </c>
      <c r="AZ877" s="29" t="str">
        <f t="shared" si="134"/>
        <v>image/jp2</v>
      </c>
      <c r="BA877" s="29" t="str">
        <f t="shared" si="135"/>
        <v>presentation/iiif</v>
      </c>
      <c r="BB877" s="29" t="str">
        <f t="shared" si="136"/>
        <v>https://media.mediathek-tanz-theater.de/iiif/2/nvt_img-i53-017.JP2/full/100,/0/default.jpg</v>
      </c>
      <c r="BC877" s="29" t="str">
        <f t="shared" si="131"/>
        <v>image/jpeg</v>
      </c>
      <c r="BD877" s="29" t="str">
        <f t="shared" si="137"/>
        <v>presentation/thumbnail</v>
      </c>
    </row>
    <row r="878" spans="1:56" ht="12.75" customHeight="1">
      <c r="A878" s="29">
        <v>1</v>
      </c>
      <c r="B878" s="29">
        <v>0</v>
      </c>
      <c r="C878" s="29" t="s">
        <v>6818</v>
      </c>
      <c r="D878" s="29"/>
      <c r="E878" s="29"/>
      <c r="F878" s="308" t="s">
        <v>24492</v>
      </c>
      <c r="G878" s="29"/>
      <c r="H878" s="29"/>
      <c r="I878" s="402" t="s">
        <v>4446</v>
      </c>
      <c r="K878" s="29"/>
      <c r="L878" s="29"/>
      <c r="M878" s="29"/>
      <c r="N878" s="29" t="s">
        <v>1687</v>
      </c>
      <c r="O878" s="29"/>
      <c r="P878" s="25" t="s">
        <v>2447</v>
      </c>
      <c r="Q878" s="25"/>
      <c r="R878" s="29" t="s">
        <v>6794</v>
      </c>
      <c r="S878" s="29" t="s">
        <v>6814</v>
      </c>
      <c r="T878" s="29" t="s">
        <v>1483</v>
      </c>
      <c r="U878" s="29" t="s">
        <v>6812</v>
      </c>
      <c r="V878"/>
      <c r="W878" s="29"/>
      <c r="X878" s="349" t="s">
        <v>1061</v>
      </c>
      <c r="Y878" s="29" t="s">
        <v>1309</v>
      </c>
      <c r="Z878" s="29" t="s">
        <v>1218</v>
      </c>
      <c r="AA878" s="29" t="s">
        <v>1170</v>
      </c>
      <c r="AB878" s="29"/>
      <c r="AC878" s="29"/>
      <c r="AD878" s="29"/>
      <c r="AE878" s="29" t="s">
        <v>2575</v>
      </c>
      <c r="AG878" s="38">
        <v>1</v>
      </c>
      <c r="AH878" s="38" t="s">
        <v>5945</v>
      </c>
      <c r="AI878" s="38" t="s">
        <v>4440</v>
      </c>
      <c r="AJ878" s="38" t="s">
        <v>6135</v>
      </c>
      <c r="AK878" s="38" t="s">
        <v>6796</v>
      </c>
      <c r="AL878" s="301" t="s">
        <v>6615</v>
      </c>
      <c r="AR878" s="29" t="str">
        <f t="shared" si="138"/>
        <v>1</v>
      </c>
      <c r="AS878" s="29">
        <f t="shared" si="132"/>
        <v>0</v>
      </c>
      <c r="AT878" s="29">
        <v>0</v>
      </c>
      <c r="AW878" s="29" t="str">
        <f t="shared" si="140"/>
        <v/>
      </c>
      <c r="AX878" s="29" t="str">
        <f t="shared" si="133"/>
        <v/>
      </c>
      <c r="AY878" s="29" t="str">
        <f t="shared" si="139"/>
        <v>https://media.mediathek-tanz-theater.de/iiif/2/nvt_img-i53-018.JP2</v>
      </c>
      <c r="AZ878" s="29" t="str">
        <f t="shared" si="134"/>
        <v>image/jp2</v>
      </c>
      <c r="BA878" s="29" t="str">
        <f t="shared" si="135"/>
        <v>presentation/iiif</v>
      </c>
      <c r="BB878" s="29" t="str">
        <f t="shared" si="136"/>
        <v>https://media.mediathek-tanz-theater.de/iiif/2/nvt_img-i53-018.JP2/full/100,/0/default.jpg</v>
      </c>
      <c r="BC878" s="29" t="str">
        <f t="shared" si="131"/>
        <v>image/jpeg</v>
      </c>
      <c r="BD878" s="29" t="str">
        <f t="shared" si="137"/>
        <v>presentation/thumbnail</v>
      </c>
    </row>
    <row r="879" spans="1:56" ht="12.75" customHeight="1">
      <c r="A879" s="29">
        <v>1</v>
      </c>
      <c r="B879" s="29">
        <v>0</v>
      </c>
      <c r="C879" s="29" t="s">
        <v>6819</v>
      </c>
      <c r="D879" s="29"/>
      <c r="E879" s="29"/>
      <c r="F879" s="308" t="s">
        <v>24492</v>
      </c>
      <c r="G879" s="29"/>
      <c r="H879" s="29"/>
      <c r="I879" s="402" t="s">
        <v>4446</v>
      </c>
      <c r="K879" s="29"/>
      <c r="L879" s="29"/>
      <c r="M879" s="29"/>
      <c r="N879" s="29" t="s">
        <v>1687</v>
      </c>
      <c r="O879" s="29"/>
      <c r="P879" s="25" t="s">
        <v>2447</v>
      </c>
      <c r="Q879" s="25"/>
      <c r="R879" s="29" t="s">
        <v>6794</v>
      </c>
      <c r="S879" s="29" t="s">
        <v>6814</v>
      </c>
      <c r="T879" s="29" t="s">
        <v>1483</v>
      </c>
      <c r="U879" s="29" t="s">
        <v>6812</v>
      </c>
      <c r="V879"/>
      <c r="W879" s="29"/>
      <c r="X879" s="349" t="s">
        <v>1061</v>
      </c>
      <c r="Y879" s="29" t="s">
        <v>1309</v>
      </c>
      <c r="Z879" s="29" t="s">
        <v>1218</v>
      </c>
      <c r="AA879" s="29" t="s">
        <v>1170</v>
      </c>
      <c r="AB879" s="29"/>
      <c r="AC879" s="29"/>
      <c r="AD879" s="29"/>
      <c r="AE879" s="29" t="s">
        <v>2575</v>
      </c>
      <c r="AG879" s="38">
        <v>1</v>
      </c>
      <c r="AH879" s="38" t="s">
        <v>5945</v>
      </c>
      <c r="AI879" s="38" t="s">
        <v>4440</v>
      </c>
      <c r="AJ879" s="38" t="s">
        <v>6135</v>
      </c>
      <c r="AK879" s="38" t="s">
        <v>6796</v>
      </c>
      <c r="AL879" s="301" t="s">
        <v>6615</v>
      </c>
      <c r="AR879" s="29" t="str">
        <f t="shared" si="138"/>
        <v>1</v>
      </c>
      <c r="AS879" s="29">
        <f t="shared" si="132"/>
        <v>0</v>
      </c>
      <c r="AT879" s="29">
        <v>0</v>
      </c>
      <c r="AW879" s="29" t="str">
        <f t="shared" si="140"/>
        <v/>
      </c>
      <c r="AX879" s="29" t="str">
        <f t="shared" si="133"/>
        <v/>
      </c>
      <c r="AY879" s="29" t="str">
        <f t="shared" si="139"/>
        <v>https://media.mediathek-tanz-theater.de/iiif/2/nvt_img-i53-019.JP2</v>
      </c>
      <c r="AZ879" s="29" t="str">
        <f t="shared" si="134"/>
        <v>image/jp2</v>
      </c>
      <c r="BA879" s="29" t="str">
        <f t="shared" si="135"/>
        <v>presentation/iiif</v>
      </c>
      <c r="BB879" s="29" t="str">
        <f t="shared" si="136"/>
        <v>https://media.mediathek-tanz-theater.de/iiif/2/nvt_img-i53-019.JP2/full/100,/0/default.jpg</v>
      </c>
      <c r="BC879" s="29" t="str">
        <f t="shared" si="131"/>
        <v>image/jpeg</v>
      </c>
      <c r="BD879" s="29" t="str">
        <f t="shared" si="137"/>
        <v>presentation/thumbnail</v>
      </c>
    </row>
    <row r="880" spans="1:56" ht="12.75" customHeight="1">
      <c r="A880" s="29">
        <v>1</v>
      </c>
      <c r="B880" s="29">
        <v>0</v>
      </c>
      <c r="C880" s="29" t="s">
        <v>6820</v>
      </c>
      <c r="D880" s="29"/>
      <c r="E880" s="29"/>
      <c r="F880" s="308" t="s">
        <v>24492</v>
      </c>
      <c r="G880" s="29"/>
      <c r="H880" s="29"/>
      <c r="I880" s="402" t="s">
        <v>4446</v>
      </c>
      <c r="K880" s="29"/>
      <c r="L880" s="29"/>
      <c r="M880" s="29"/>
      <c r="N880" s="29" t="s">
        <v>1687</v>
      </c>
      <c r="O880" s="29"/>
      <c r="P880" s="25" t="s">
        <v>2447</v>
      </c>
      <c r="Q880" s="25"/>
      <c r="R880" s="29" t="s">
        <v>6794</v>
      </c>
      <c r="S880" s="29" t="s">
        <v>6814</v>
      </c>
      <c r="T880" s="29" t="s">
        <v>1483</v>
      </c>
      <c r="U880" s="29" t="s">
        <v>6812</v>
      </c>
      <c r="V880"/>
      <c r="W880" s="29"/>
      <c r="X880" s="349" t="s">
        <v>1061</v>
      </c>
      <c r="Y880" s="29" t="s">
        <v>1309</v>
      </c>
      <c r="Z880" s="29" t="s">
        <v>1218</v>
      </c>
      <c r="AA880" s="29" t="s">
        <v>1170</v>
      </c>
      <c r="AB880" s="29"/>
      <c r="AC880" s="29"/>
      <c r="AD880" s="29"/>
      <c r="AE880" s="29" t="s">
        <v>2575</v>
      </c>
      <c r="AG880" s="38">
        <v>1</v>
      </c>
      <c r="AH880" s="38" t="s">
        <v>5945</v>
      </c>
      <c r="AI880" s="38" t="s">
        <v>4440</v>
      </c>
      <c r="AJ880" s="38" t="s">
        <v>6135</v>
      </c>
      <c r="AK880" s="38" t="s">
        <v>6796</v>
      </c>
      <c r="AL880" s="301" t="s">
        <v>6615</v>
      </c>
      <c r="AR880" s="29" t="str">
        <f t="shared" si="138"/>
        <v>1</v>
      </c>
      <c r="AS880" s="29">
        <f t="shared" si="132"/>
        <v>0</v>
      </c>
      <c r="AT880" s="29">
        <v>0</v>
      </c>
      <c r="AW880" s="29" t="str">
        <f t="shared" si="140"/>
        <v/>
      </c>
      <c r="AX880" s="29" t="str">
        <f t="shared" si="133"/>
        <v/>
      </c>
      <c r="AY880" s="29" t="str">
        <f t="shared" si="139"/>
        <v>https://media.mediathek-tanz-theater.de/iiif/2/nvt_img-i53-020.JP2</v>
      </c>
      <c r="AZ880" s="29" t="str">
        <f t="shared" si="134"/>
        <v>image/jp2</v>
      </c>
      <c r="BA880" s="29" t="str">
        <f t="shared" si="135"/>
        <v>presentation/iiif</v>
      </c>
      <c r="BB880" s="29" t="str">
        <f t="shared" si="136"/>
        <v>https://media.mediathek-tanz-theater.de/iiif/2/nvt_img-i53-020.JP2/full/100,/0/default.jpg</v>
      </c>
      <c r="BC880" s="29" t="str">
        <f t="shared" si="131"/>
        <v>image/jpeg</v>
      </c>
      <c r="BD880" s="29" t="str">
        <f t="shared" si="137"/>
        <v>presentation/thumbnail</v>
      </c>
    </row>
    <row r="881" spans="1:56" ht="12.75" customHeight="1">
      <c r="A881" s="29">
        <v>1</v>
      </c>
      <c r="B881" s="29">
        <v>0</v>
      </c>
      <c r="C881" s="29" t="s">
        <v>6821</v>
      </c>
      <c r="D881" s="29"/>
      <c r="E881" s="29"/>
      <c r="F881" s="308" t="s">
        <v>24492</v>
      </c>
      <c r="G881" s="29"/>
      <c r="H881" s="29"/>
      <c r="I881" s="402" t="s">
        <v>4446</v>
      </c>
      <c r="K881" s="29"/>
      <c r="L881" s="29"/>
      <c r="M881" s="29"/>
      <c r="N881" s="29" t="s">
        <v>1687</v>
      </c>
      <c r="O881" s="29"/>
      <c r="P881" s="25" t="s">
        <v>2447</v>
      </c>
      <c r="Q881" s="25"/>
      <c r="R881" s="29" t="s">
        <v>6794</v>
      </c>
      <c r="S881" s="29" t="s">
        <v>6814</v>
      </c>
      <c r="T881" s="29" t="s">
        <v>1483</v>
      </c>
      <c r="U881" s="29" t="s">
        <v>6812</v>
      </c>
      <c r="V881"/>
      <c r="W881" s="29"/>
      <c r="X881" s="349" t="s">
        <v>1061</v>
      </c>
      <c r="Y881" s="29" t="s">
        <v>1309</v>
      </c>
      <c r="Z881" s="29" t="s">
        <v>1218</v>
      </c>
      <c r="AA881" s="29" t="s">
        <v>1170</v>
      </c>
      <c r="AB881" s="29"/>
      <c r="AC881" s="29"/>
      <c r="AD881" s="29"/>
      <c r="AE881" s="29" t="s">
        <v>2575</v>
      </c>
      <c r="AG881" s="38">
        <v>1</v>
      </c>
      <c r="AH881" s="38" t="s">
        <v>5945</v>
      </c>
      <c r="AI881" s="38" t="s">
        <v>4440</v>
      </c>
      <c r="AJ881" s="38" t="s">
        <v>6135</v>
      </c>
      <c r="AK881" s="38" t="s">
        <v>6796</v>
      </c>
      <c r="AL881" s="301" t="s">
        <v>6615</v>
      </c>
      <c r="AR881" s="29" t="str">
        <f t="shared" si="138"/>
        <v>1</v>
      </c>
      <c r="AS881" s="29">
        <f t="shared" si="132"/>
        <v>0</v>
      </c>
      <c r="AT881" s="29">
        <v>0</v>
      </c>
      <c r="AW881" s="29" t="str">
        <f t="shared" si="140"/>
        <v/>
      </c>
      <c r="AX881" s="29" t="str">
        <f t="shared" si="133"/>
        <v/>
      </c>
      <c r="AY881" s="29" t="str">
        <f t="shared" si="139"/>
        <v>https://media.mediathek-tanz-theater.de/iiif/2/nvt_img-i53-021.JP2</v>
      </c>
      <c r="AZ881" s="29" t="str">
        <f t="shared" si="134"/>
        <v>image/jp2</v>
      </c>
      <c r="BA881" s="29" t="str">
        <f t="shared" si="135"/>
        <v>presentation/iiif</v>
      </c>
      <c r="BB881" s="29" t="str">
        <f t="shared" si="136"/>
        <v>https://media.mediathek-tanz-theater.de/iiif/2/nvt_img-i53-021.JP2/full/100,/0/default.jpg</v>
      </c>
      <c r="BC881" s="29" t="str">
        <f t="shared" si="131"/>
        <v>image/jpeg</v>
      </c>
      <c r="BD881" s="29" t="str">
        <f t="shared" si="137"/>
        <v>presentation/thumbnail</v>
      </c>
    </row>
    <row r="882" spans="1:56" ht="12.75" customHeight="1">
      <c r="A882" s="29">
        <v>1</v>
      </c>
      <c r="B882" s="29">
        <v>0</v>
      </c>
      <c r="C882" s="29" t="s">
        <v>6822</v>
      </c>
      <c r="D882" s="29"/>
      <c r="E882" s="29"/>
      <c r="F882" s="308" t="s">
        <v>24492</v>
      </c>
      <c r="G882" s="29"/>
      <c r="H882" s="29"/>
      <c r="I882" s="402" t="s">
        <v>4446</v>
      </c>
      <c r="K882" s="29"/>
      <c r="L882" s="29"/>
      <c r="M882" s="29"/>
      <c r="N882" s="29" t="s">
        <v>1687</v>
      </c>
      <c r="O882" s="29"/>
      <c r="P882" s="25" t="s">
        <v>2447</v>
      </c>
      <c r="Q882" s="25"/>
      <c r="R882" s="29" t="s">
        <v>6794</v>
      </c>
      <c r="S882" s="29" t="s">
        <v>6814</v>
      </c>
      <c r="T882" s="29" t="s">
        <v>1483</v>
      </c>
      <c r="U882" s="29" t="s">
        <v>6812</v>
      </c>
      <c r="V882"/>
      <c r="W882" s="29"/>
      <c r="X882" s="349" t="s">
        <v>1061</v>
      </c>
      <c r="Y882" s="29" t="s">
        <v>1309</v>
      </c>
      <c r="Z882" s="29" t="s">
        <v>1218</v>
      </c>
      <c r="AA882" s="29" t="s">
        <v>1170</v>
      </c>
      <c r="AB882" s="29"/>
      <c r="AC882" s="29"/>
      <c r="AD882" s="29"/>
      <c r="AE882" s="29" t="s">
        <v>2575</v>
      </c>
      <c r="AG882" s="38">
        <v>1</v>
      </c>
      <c r="AH882" s="38" t="s">
        <v>5945</v>
      </c>
      <c r="AI882" s="38" t="s">
        <v>4440</v>
      </c>
      <c r="AJ882" s="38" t="s">
        <v>6135</v>
      </c>
      <c r="AK882" s="38" t="s">
        <v>6796</v>
      </c>
      <c r="AL882" s="301" t="s">
        <v>6615</v>
      </c>
      <c r="AR882" s="29" t="str">
        <f t="shared" si="138"/>
        <v>1</v>
      </c>
      <c r="AS882" s="29">
        <f t="shared" si="132"/>
        <v>0</v>
      </c>
      <c r="AT882" s="29">
        <v>0</v>
      </c>
      <c r="AW882" s="29" t="str">
        <f t="shared" si="140"/>
        <v/>
      </c>
      <c r="AX882" s="29" t="str">
        <f t="shared" si="133"/>
        <v/>
      </c>
      <c r="AY882" s="29" t="str">
        <f t="shared" si="139"/>
        <v>https://media.mediathek-tanz-theater.de/iiif/2/nvt_img-i53-022.JP2</v>
      </c>
      <c r="AZ882" s="29" t="str">
        <f t="shared" si="134"/>
        <v>image/jp2</v>
      </c>
      <c r="BA882" s="29" t="str">
        <f t="shared" si="135"/>
        <v>presentation/iiif</v>
      </c>
      <c r="BB882" s="29" t="str">
        <f t="shared" si="136"/>
        <v>https://media.mediathek-tanz-theater.de/iiif/2/nvt_img-i53-022.JP2/full/100,/0/default.jpg</v>
      </c>
      <c r="BC882" s="29" t="str">
        <f t="shared" si="131"/>
        <v>image/jpeg</v>
      </c>
      <c r="BD882" s="29" t="str">
        <f t="shared" si="137"/>
        <v>presentation/thumbnail</v>
      </c>
    </row>
    <row r="883" spans="1:56" ht="12.75" customHeight="1">
      <c r="A883" s="29">
        <v>1</v>
      </c>
      <c r="B883" s="29">
        <v>0</v>
      </c>
      <c r="C883" s="29" t="s">
        <v>6823</v>
      </c>
      <c r="D883" s="29"/>
      <c r="E883" s="29"/>
      <c r="F883" s="308" t="s">
        <v>24492</v>
      </c>
      <c r="G883" s="29"/>
      <c r="H883" s="29"/>
      <c r="I883" s="402" t="s">
        <v>4446</v>
      </c>
      <c r="K883" s="29"/>
      <c r="L883" s="29"/>
      <c r="M883" s="29"/>
      <c r="N883" s="29" t="s">
        <v>1687</v>
      </c>
      <c r="O883" s="29"/>
      <c r="P883" s="25" t="s">
        <v>2447</v>
      </c>
      <c r="Q883" s="25"/>
      <c r="R883" s="29" t="s">
        <v>6794</v>
      </c>
      <c r="S883" s="29" t="s">
        <v>6814</v>
      </c>
      <c r="T883" s="29" t="s">
        <v>1483</v>
      </c>
      <c r="U883" s="29" t="s">
        <v>6812</v>
      </c>
      <c r="V883"/>
      <c r="W883" s="29"/>
      <c r="X883" s="349" t="s">
        <v>1061</v>
      </c>
      <c r="Y883" s="29" t="s">
        <v>1309</v>
      </c>
      <c r="Z883" s="29" t="s">
        <v>1218</v>
      </c>
      <c r="AA883" s="29" t="s">
        <v>1170</v>
      </c>
      <c r="AB883" s="29"/>
      <c r="AC883" s="29"/>
      <c r="AD883" s="29"/>
      <c r="AE883" s="29" t="s">
        <v>2575</v>
      </c>
      <c r="AG883" s="38">
        <v>1</v>
      </c>
      <c r="AH883" s="38" t="s">
        <v>5945</v>
      </c>
      <c r="AI883" s="38" t="s">
        <v>4440</v>
      </c>
      <c r="AJ883" s="38" t="s">
        <v>6135</v>
      </c>
      <c r="AK883" s="38" t="s">
        <v>6796</v>
      </c>
      <c r="AL883" s="301" t="s">
        <v>6615</v>
      </c>
      <c r="AR883" s="29" t="str">
        <f t="shared" si="138"/>
        <v>1</v>
      </c>
      <c r="AS883" s="29">
        <f t="shared" si="132"/>
        <v>0</v>
      </c>
      <c r="AT883" s="29">
        <v>0</v>
      </c>
      <c r="AW883" s="29" t="str">
        <f t="shared" si="140"/>
        <v/>
      </c>
      <c r="AX883" s="29" t="str">
        <f t="shared" si="133"/>
        <v/>
      </c>
      <c r="AY883" s="29" t="str">
        <f t="shared" si="139"/>
        <v>https://media.mediathek-tanz-theater.de/iiif/2/nvt_img-i53-023.JP2</v>
      </c>
      <c r="AZ883" s="29" t="str">
        <f t="shared" si="134"/>
        <v>image/jp2</v>
      </c>
      <c r="BA883" s="29" t="str">
        <f t="shared" si="135"/>
        <v>presentation/iiif</v>
      </c>
      <c r="BB883" s="29" t="str">
        <f t="shared" si="136"/>
        <v>https://media.mediathek-tanz-theater.de/iiif/2/nvt_img-i53-023.JP2/full/100,/0/default.jpg</v>
      </c>
      <c r="BC883" s="29" t="str">
        <f t="shared" si="131"/>
        <v>image/jpeg</v>
      </c>
      <c r="BD883" s="29" t="str">
        <f t="shared" si="137"/>
        <v>presentation/thumbnail</v>
      </c>
    </row>
    <row r="884" spans="1:56" ht="12.75" customHeight="1">
      <c r="A884" s="29">
        <v>1</v>
      </c>
      <c r="B884" s="29">
        <v>0</v>
      </c>
      <c r="C884" s="29" t="s">
        <v>6824</v>
      </c>
      <c r="D884" s="29"/>
      <c r="E884" s="29"/>
      <c r="F884" s="308" t="s">
        <v>24492</v>
      </c>
      <c r="G884" s="29"/>
      <c r="H884" s="29"/>
      <c r="I884" s="402" t="s">
        <v>4446</v>
      </c>
      <c r="K884" s="29"/>
      <c r="L884" s="29"/>
      <c r="M884" s="29"/>
      <c r="N884" s="29" t="s">
        <v>1687</v>
      </c>
      <c r="O884" s="29"/>
      <c r="P884" s="25" t="s">
        <v>2447</v>
      </c>
      <c r="Q884" s="25"/>
      <c r="R884" s="29" t="s">
        <v>6794</v>
      </c>
      <c r="S884" s="29" t="s">
        <v>6825</v>
      </c>
      <c r="T884" s="29" t="s">
        <v>1483</v>
      </c>
      <c r="U884"/>
      <c r="V884"/>
      <c r="W884" s="29"/>
      <c r="X884" s="349" t="s">
        <v>1061</v>
      </c>
      <c r="Y884" s="29" t="s">
        <v>1309</v>
      </c>
      <c r="Z884" s="29" t="s">
        <v>1218</v>
      </c>
      <c r="AA884" s="29" t="s">
        <v>1170</v>
      </c>
      <c r="AB884" s="29"/>
      <c r="AC884" s="29"/>
      <c r="AD884" s="29"/>
      <c r="AE884" s="29" t="s">
        <v>2575</v>
      </c>
      <c r="AG884" s="38">
        <v>1</v>
      </c>
      <c r="AH884" s="38" t="s">
        <v>5945</v>
      </c>
      <c r="AI884" s="38" t="s">
        <v>4440</v>
      </c>
      <c r="AJ884" s="38" t="s">
        <v>6135</v>
      </c>
      <c r="AK884" s="38" t="s">
        <v>6796</v>
      </c>
      <c r="AL884" s="301" t="s">
        <v>6615</v>
      </c>
      <c r="AR884" s="29" t="str">
        <f t="shared" si="138"/>
        <v>1</v>
      </c>
      <c r="AS884" s="29">
        <f t="shared" si="132"/>
        <v>0</v>
      </c>
      <c r="AT884" s="29">
        <v>0</v>
      </c>
      <c r="AW884" s="29" t="str">
        <f t="shared" si="140"/>
        <v/>
      </c>
      <c r="AX884" s="29" t="str">
        <f t="shared" si="133"/>
        <v/>
      </c>
      <c r="AY884" s="29" t="str">
        <f t="shared" si="139"/>
        <v>https://media.mediathek-tanz-theater.de/iiif/2/nvt_img-i53-024.JP2</v>
      </c>
      <c r="AZ884" s="29" t="str">
        <f t="shared" si="134"/>
        <v>image/jp2</v>
      </c>
      <c r="BA884" s="29" t="str">
        <f t="shared" si="135"/>
        <v>presentation/iiif</v>
      </c>
      <c r="BB884" s="29" t="str">
        <f t="shared" si="136"/>
        <v>https://media.mediathek-tanz-theater.de/iiif/2/nvt_img-i53-024.JP2/full/100,/0/default.jpg</v>
      </c>
      <c r="BC884" s="29" t="str">
        <f t="shared" si="131"/>
        <v>image/jpeg</v>
      </c>
      <c r="BD884" s="29" t="str">
        <f t="shared" si="137"/>
        <v>presentation/thumbnail</v>
      </c>
    </row>
    <row r="885" spans="1:56" ht="12.75" customHeight="1">
      <c r="A885" s="29">
        <v>1</v>
      </c>
      <c r="B885" s="29">
        <v>0</v>
      </c>
      <c r="C885" s="29" t="s">
        <v>6826</v>
      </c>
      <c r="D885" s="29"/>
      <c r="E885" s="29"/>
      <c r="F885" s="308" t="s">
        <v>24492</v>
      </c>
      <c r="G885" s="29" t="s">
        <v>28075</v>
      </c>
      <c r="H885" s="29"/>
      <c r="I885" s="402" t="s">
        <v>4446</v>
      </c>
      <c r="K885" s="29"/>
      <c r="L885" s="29"/>
      <c r="M885" s="29"/>
      <c r="N885" s="29" t="s">
        <v>1687</v>
      </c>
      <c r="O885" s="29"/>
      <c r="P885" s="25" t="s">
        <v>2447</v>
      </c>
      <c r="Q885" s="25"/>
      <c r="R885" s="29" t="s">
        <v>6794</v>
      </c>
      <c r="S885" s="29" t="s">
        <v>6827</v>
      </c>
      <c r="T885" s="29" t="s">
        <v>1483</v>
      </c>
      <c r="U885"/>
      <c r="V885"/>
      <c r="W885" s="29"/>
      <c r="X885" s="349" t="s">
        <v>1061</v>
      </c>
      <c r="Y885" s="29" t="s">
        <v>1309</v>
      </c>
      <c r="Z885" s="29" t="s">
        <v>1218</v>
      </c>
      <c r="AA885" s="29" t="s">
        <v>1170</v>
      </c>
      <c r="AB885" s="29"/>
      <c r="AC885" s="29"/>
      <c r="AD885" s="29"/>
      <c r="AE885" s="29" t="s">
        <v>2575</v>
      </c>
      <c r="AG885" s="38">
        <v>1</v>
      </c>
      <c r="AH885" s="38" t="s">
        <v>5945</v>
      </c>
      <c r="AI885" s="38" t="s">
        <v>4440</v>
      </c>
      <c r="AJ885" s="38" t="s">
        <v>6135</v>
      </c>
      <c r="AK885" s="38" t="s">
        <v>6796</v>
      </c>
      <c r="AL885" s="301" t="s">
        <v>6615</v>
      </c>
      <c r="AR885" s="29" t="str">
        <f t="shared" si="138"/>
        <v>1</v>
      </c>
      <c r="AS885" s="29">
        <f t="shared" si="132"/>
        <v>0</v>
      </c>
      <c r="AT885" s="29">
        <v>0</v>
      </c>
      <c r="AW885" s="29" t="str">
        <f t="shared" si="140"/>
        <v/>
      </c>
      <c r="AX885" s="29" t="str">
        <f t="shared" si="133"/>
        <v/>
      </c>
      <c r="AY885" s="29" t="str">
        <f t="shared" si="139"/>
        <v>https://media.mediathek-tanz-theater.de/iiif/2/nvt_img-i53-025.JP2</v>
      </c>
      <c r="AZ885" s="29" t="str">
        <f t="shared" si="134"/>
        <v>image/jp2</v>
      </c>
      <c r="BA885" s="29" t="str">
        <f t="shared" si="135"/>
        <v>presentation/iiif</v>
      </c>
      <c r="BB885" s="29" t="str">
        <f t="shared" si="136"/>
        <v>https://media.mediathek-tanz-theater.de/iiif/2/nvt_img-i53-025.JP2/full/100,/0/default.jpg</v>
      </c>
      <c r="BC885" s="29" t="str">
        <f t="shared" si="131"/>
        <v>image/jpeg</v>
      </c>
      <c r="BD885" s="29" t="str">
        <f t="shared" si="137"/>
        <v>presentation/thumbnail</v>
      </c>
    </row>
    <row r="886" spans="1:56" ht="12.75" customHeight="1">
      <c r="A886" s="29">
        <v>1</v>
      </c>
      <c r="B886" s="29">
        <v>0</v>
      </c>
      <c r="C886" s="29" t="s">
        <v>6828</v>
      </c>
      <c r="D886" s="29"/>
      <c r="E886" s="29"/>
      <c r="F886" s="308" t="s">
        <v>24492</v>
      </c>
      <c r="G886" s="29"/>
      <c r="H886" s="29"/>
      <c r="I886" s="402" t="s">
        <v>4446</v>
      </c>
      <c r="K886" s="29"/>
      <c r="L886" s="29"/>
      <c r="M886" s="29"/>
      <c r="N886" s="29" t="s">
        <v>1687</v>
      </c>
      <c r="O886" s="29"/>
      <c r="P886" s="25" t="s">
        <v>2447</v>
      </c>
      <c r="Q886" s="25"/>
      <c r="R886" s="29" t="s">
        <v>6794</v>
      </c>
      <c r="S886" s="29" t="s">
        <v>6827</v>
      </c>
      <c r="T886" s="29" t="s">
        <v>1483</v>
      </c>
      <c r="U886"/>
      <c r="V886"/>
      <c r="W886" s="29"/>
      <c r="X886" s="349" t="s">
        <v>1061</v>
      </c>
      <c r="Y886" s="29" t="s">
        <v>1309</v>
      </c>
      <c r="Z886" s="29" t="s">
        <v>1218</v>
      </c>
      <c r="AA886" s="29" t="s">
        <v>1170</v>
      </c>
      <c r="AB886" s="29"/>
      <c r="AC886" s="29"/>
      <c r="AD886" s="29"/>
      <c r="AE886" s="29" t="s">
        <v>2575</v>
      </c>
      <c r="AG886" s="38">
        <v>1</v>
      </c>
      <c r="AH886" s="38" t="s">
        <v>5945</v>
      </c>
      <c r="AI886" s="38" t="s">
        <v>4440</v>
      </c>
      <c r="AJ886" s="38" t="s">
        <v>6135</v>
      </c>
      <c r="AK886" s="38" t="s">
        <v>6796</v>
      </c>
      <c r="AL886" s="301" t="s">
        <v>6615</v>
      </c>
      <c r="AR886" s="29" t="str">
        <f t="shared" si="138"/>
        <v>1</v>
      </c>
      <c r="AS886" s="29">
        <f t="shared" si="132"/>
        <v>0</v>
      </c>
      <c r="AT886" s="29">
        <v>0</v>
      </c>
      <c r="AW886" s="29" t="str">
        <f t="shared" si="140"/>
        <v/>
      </c>
      <c r="AX886" s="29" t="str">
        <f t="shared" si="133"/>
        <v/>
      </c>
      <c r="AY886" s="29" t="str">
        <f t="shared" si="139"/>
        <v>https://media.mediathek-tanz-theater.de/iiif/2/nvt_img-i53-026.JP2</v>
      </c>
      <c r="AZ886" s="29" t="str">
        <f t="shared" si="134"/>
        <v>image/jp2</v>
      </c>
      <c r="BA886" s="29" t="str">
        <f t="shared" si="135"/>
        <v>presentation/iiif</v>
      </c>
      <c r="BB886" s="29" t="str">
        <f t="shared" si="136"/>
        <v>https://media.mediathek-tanz-theater.de/iiif/2/nvt_img-i53-026.JP2/full/100,/0/default.jpg</v>
      </c>
      <c r="BC886" s="29" t="str">
        <f t="shared" si="131"/>
        <v>image/jpeg</v>
      </c>
      <c r="BD886" s="29" t="str">
        <f t="shared" si="137"/>
        <v>presentation/thumbnail</v>
      </c>
    </row>
    <row r="887" spans="1:56" ht="12.75" customHeight="1">
      <c r="A887" s="29">
        <v>1</v>
      </c>
      <c r="B887" s="29">
        <v>0</v>
      </c>
      <c r="C887" s="29" t="s">
        <v>6829</v>
      </c>
      <c r="D887" s="29"/>
      <c r="E887" s="29"/>
      <c r="F887" s="308" t="s">
        <v>24492</v>
      </c>
      <c r="G887" s="29"/>
      <c r="H887" s="29"/>
      <c r="I887" s="402" t="s">
        <v>4446</v>
      </c>
      <c r="K887" s="29"/>
      <c r="L887" s="29"/>
      <c r="M887" s="29"/>
      <c r="N887" s="29" t="s">
        <v>1687</v>
      </c>
      <c r="O887" s="29"/>
      <c r="P887" s="25" t="s">
        <v>2447</v>
      </c>
      <c r="Q887" s="25"/>
      <c r="R887" s="29" t="s">
        <v>6794</v>
      </c>
      <c r="S887" s="29" t="s">
        <v>6827</v>
      </c>
      <c r="T887" s="29" t="s">
        <v>1483</v>
      </c>
      <c r="U887"/>
      <c r="V887"/>
      <c r="W887" s="29"/>
      <c r="X887" s="349" t="s">
        <v>1061</v>
      </c>
      <c r="Y887" s="29" t="s">
        <v>1309</v>
      </c>
      <c r="Z887" s="29" t="s">
        <v>1218</v>
      </c>
      <c r="AA887" s="29" t="s">
        <v>1170</v>
      </c>
      <c r="AB887" s="29"/>
      <c r="AC887" s="29"/>
      <c r="AD887" s="29"/>
      <c r="AE887" s="29" t="s">
        <v>2575</v>
      </c>
      <c r="AG887" s="38">
        <v>1</v>
      </c>
      <c r="AH887" s="38" t="s">
        <v>5945</v>
      </c>
      <c r="AI887" s="38" t="s">
        <v>4440</v>
      </c>
      <c r="AJ887" s="38" t="s">
        <v>6135</v>
      </c>
      <c r="AK887" s="38" t="s">
        <v>6796</v>
      </c>
      <c r="AL887" s="301" t="s">
        <v>6615</v>
      </c>
      <c r="AR887" s="29" t="str">
        <f t="shared" si="138"/>
        <v>1</v>
      </c>
      <c r="AS887" s="29">
        <f t="shared" si="132"/>
        <v>0</v>
      </c>
      <c r="AT887" s="29">
        <v>0</v>
      </c>
      <c r="AW887" s="29" t="str">
        <f t="shared" si="140"/>
        <v/>
      </c>
      <c r="AX887" s="29" t="str">
        <f t="shared" si="133"/>
        <v/>
      </c>
      <c r="AY887" s="29" t="str">
        <f t="shared" si="139"/>
        <v>https://media.mediathek-tanz-theater.de/iiif/2/nvt_img-i53-027.JP2</v>
      </c>
      <c r="AZ887" s="29" t="str">
        <f t="shared" si="134"/>
        <v>image/jp2</v>
      </c>
      <c r="BA887" s="29" t="str">
        <f t="shared" si="135"/>
        <v>presentation/iiif</v>
      </c>
      <c r="BB887" s="29" t="str">
        <f t="shared" si="136"/>
        <v>https://media.mediathek-tanz-theater.de/iiif/2/nvt_img-i53-027.JP2/full/100,/0/default.jpg</v>
      </c>
      <c r="BC887" s="29" t="str">
        <f t="shared" si="131"/>
        <v>image/jpeg</v>
      </c>
      <c r="BD887" s="29" t="str">
        <f t="shared" si="137"/>
        <v>presentation/thumbnail</v>
      </c>
    </row>
    <row r="888" spans="1:56" ht="12.75" customHeight="1">
      <c r="A888" s="29">
        <v>1</v>
      </c>
      <c r="B888" s="29">
        <v>0</v>
      </c>
      <c r="C888" s="29" t="s">
        <v>6830</v>
      </c>
      <c r="D888" s="29"/>
      <c r="E888" s="29"/>
      <c r="F888" s="308" t="s">
        <v>24492</v>
      </c>
      <c r="G888" s="29"/>
      <c r="H888" s="29"/>
      <c r="I888" s="402" t="s">
        <v>4446</v>
      </c>
      <c r="K888" s="29"/>
      <c r="L888" s="29"/>
      <c r="M888" s="29"/>
      <c r="N888" s="29" t="s">
        <v>1687</v>
      </c>
      <c r="O888" s="29"/>
      <c r="P888" s="25" t="s">
        <v>2447</v>
      </c>
      <c r="Q888" s="25"/>
      <c r="R888" s="29" t="s">
        <v>6794</v>
      </c>
      <c r="S888" s="29" t="s">
        <v>6827</v>
      </c>
      <c r="T888" s="29" t="s">
        <v>1483</v>
      </c>
      <c r="U888"/>
      <c r="V888"/>
      <c r="W888" s="29"/>
      <c r="X888" s="349" t="s">
        <v>1061</v>
      </c>
      <c r="Y888" s="29" t="s">
        <v>1309</v>
      </c>
      <c r="Z888" s="29" t="s">
        <v>1218</v>
      </c>
      <c r="AA888" s="29" t="s">
        <v>1170</v>
      </c>
      <c r="AB888" s="29"/>
      <c r="AC888" s="29"/>
      <c r="AD888" s="29"/>
      <c r="AE888" s="29" t="s">
        <v>2575</v>
      </c>
      <c r="AG888" s="38">
        <v>1</v>
      </c>
      <c r="AH888" s="38" t="s">
        <v>5945</v>
      </c>
      <c r="AI888" s="38" t="s">
        <v>4440</v>
      </c>
      <c r="AJ888" s="38" t="s">
        <v>6135</v>
      </c>
      <c r="AK888" s="38" t="s">
        <v>6796</v>
      </c>
      <c r="AL888" s="301" t="s">
        <v>6615</v>
      </c>
      <c r="AR888" s="29" t="str">
        <f t="shared" si="138"/>
        <v>1</v>
      </c>
      <c r="AS888" s="29">
        <f t="shared" si="132"/>
        <v>0</v>
      </c>
      <c r="AT888" s="29">
        <v>0</v>
      </c>
      <c r="AW888" s="29" t="str">
        <f t="shared" si="140"/>
        <v/>
      </c>
      <c r="AX888" s="29" t="str">
        <f t="shared" si="133"/>
        <v/>
      </c>
      <c r="AY888" s="29" t="str">
        <f t="shared" si="139"/>
        <v>https://media.mediathek-tanz-theater.de/iiif/2/nvt_img-i53-028.JP2</v>
      </c>
      <c r="AZ888" s="29" t="str">
        <f t="shared" si="134"/>
        <v>image/jp2</v>
      </c>
      <c r="BA888" s="29" t="str">
        <f t="shared" si="135"/>
        <v>presentation/iiif</v>
      </c>
      <c r="BB888" s="29" t="str">
        <f t="shared" si="136"/>
        <v>https://media.mediathek-tanz-theater.de/iiif/2/nvt_img-i53-028.JP2/full/100,/0/default.jpg</v>
      </c>
      <c r="BC888" s="29" t="str">
        <f t="shared" si="131"/>
        <v>image/jpeg</v>
      </c>
      <c r="BD888" s="29" t="str">
        <f t="shared" si="137"/>
        <v>presentation/thumbnail</v>
      </c>
    </row>
    <row r="889" spans="1:56" ht="12.75" customHeight="1">
      <c r="A889" s="29">
        <v>1</v>
      </c>
      <c r="B889" s="29">
        <v>0</v>
      </c>
      <c r="C889" s="29" t="s">
        <v>6831</v>
      </c>
      <c r="D889" s="29"/>
      <c r="E889" s="29"/>
      <c r="F889" s="308" t="s">
        <v>24492</v>
      </c>
      <c r="G889" s="29"/>
      <c r="H889" s="29"/>
      <c r="I889" s="402" t="s">
        <v>4446</v>
      </c>
      <c r="K889" s="29"/>
      <c r="L889" s="29"/>
      <c r="M889" s="29"/>
      <c r="N889" s="29" t="s">
        <v>1687</v>
      </c>
      <c r="O889" s="29"/>
      <c r="P889" s="25" t="s">
        <v>2447</v>
      </c>
      <c r="Q889" s="25"/>
      <c r="R889" s="29" t="s">
        <v>6794</v>
      </c>
      <c r="S889" s="29" t="s">
        <v>6827</v>
      </c>
      <c r="T889" s="29" t="s">
        <v>1483</v>
      </c>
      <c r="U889"/>
      <c r="V889"/>
      <c r="W889" s="29"/>
      <c r="X889" s="349" t="s">
        <v>1061</v>
      </c>
      <c r="Y889" s="29" t="s">
        <v>1309</v>
      </c>
      <c r="Z889" s="29" t="s">
        <v>1218</v>
      </c>
      <c r="AA889" s="29" t="s">
        <v>1170</v>
      </c>
      <c r="AB889" s="29"/>
      <c r="AC889" s="29"/>
      <c r="AD889" s="29"/>
      <c r="AE889" s="29" t="s">
        <v>2575</v>
      </c>
      <c r="AG889" s="38">
        <v>1</v>
      </c>
      <c r="AH889" s="38" t="s">
        <v>5945</v>
      </c>
      <c r="AI889" s="38" t="s">
        <v>4440</v>
      </c>
      <c r="AJ889" s="38" t="s">
        <v>6135</v>
      </c>
      <c r="AK889" s="38" t="s">
        <v>6796</v>
      </c>
      <c r="AL889" s="301" t="s">
        <v>6615</v>
      </c>
      <c r="AR889" s="29" t="str">
        <f t="shared" si="138"/>
        <v>1</v>
      </c>
      <c r="AS889" s="29">
        <f t="shared" si="132"/>
        <v>0</v>
      </c>
      <c r="AT889" s="29">
        <v>0</v>
      </c>
      <c r="AW889" s="29" t="str">
        <f t="shared" si="140"/>
        <v/>
      </c>
      <c r="AX889" s="29" t="str">
        <f t="shared" si="133"/>
        <v/>
      </c>
      <c r="AY889" s="29" t="str">
        <f t="shared" si="139"/>
        <v>https://media.mediathek-tanz-theater.de/iiif/2/nvt_img-i53-029.JP2</v>
      </c>
      <c r="AZ889" s="29" t="str">
        <f t="shared" si="134"/>
        <v>image/jp2</v>
      </c>
      <c r="BA889" s="29" t="str">
        <f t="shared" si="135"/>
        <v>presentation/iiif</v>
      </c>
      <c r="BB889" s="29" t="str">
        <f t="shared" si="136"/>
        <v>https://media.mediathek-tanz-theater.de/iiif/2/nvt_img-i53-029.JP2/full/100,/0/default.jpg</v>
      </c>
      <c r="BC889" s="29" t="str">
        <f t="shared" si="131"/>
        <v>image/jpeg</v>
      </c>
      <c r="BD889" s="29" t="str">
        <f t="shared" si="137"/>
        <v>presentation/thumbnail</v>
      </c>
    </row>
    <row r="890" spans="1:56" ht="12.75" customHeight="1">
      <c r="A890" s="29">
        <v>1</v>
      </c>
      <c r="B890" s="29">
        <v>0</v>
      </c>
      <c r="C890" s="29" t="s">
        <v>6832</v>
      </c>
      <c r="D890" s="29"/>
      <c r="E890" s="29"/>
      <c r="F890" s="308" t="s">
        <v>24492</v>
      </c>
      <c r="G890" s="29"/>
      <c r="H890" s="29"/>
      <c r="I890" s="402" t="s">
        <v>4446</v>
      </c>
      <c r="K890" s="29"/>
      <c r="L890" s="29"/>
      <c r="M890" s="29"/>
      <c r="N890" s="29" t="s">
        <v>1687</v>
      </c>
      <c r="O890" s="29"/>
      <c r="P890" s="25" t="s">
        <v>2447</v>
      </c>
      <c r="Q890" s="25"/>
      <c r="R890" s="29" t="s">
        <v>6794</v>
      </c>
      <c r="S890" s="29" t="s">
        <v>6827</v>
      </c>
      <c r="T890" s="29" t="s">
        <v>1483</v>
      </c>
      <c r="U890"/>
      <c r="V890"/>
      <c r="W890" s="29"/>
      <c r="X890" s="349" t="s">
        <v>1061</v>
      </c>
      <c r="Y890" s="29" t="s">
        <v>1309</v>
      </c>
      <c r="Z890" s="29" t="s">
        <v>1218</v>
      </c>
      <c r="AA890" s="29" t="s">
        <v>1170</v>
      </c>
      <c r="AB890" s="29"/>
      <c r="AC890" s="29"/>
      <c r="AD890" s="29"/>
      <c r="AE890" s="29" t="s">
        <v>2575</v>
      </c>
      <c r="AG890" s="38">
        <v>1</v>
      </c>
      <c r="AH890" s="38" t="s">
        <v>5945</v>
      </c>
      <c r="AI890" s="38" t="s">
        <v>4440</v>
      </c>
      <c r="AJ890" s="38" t="s">
        <v>6135</v>
      </c>
      <c r="AK890" s="38" t="s">
        <v>6796</v>
      </c>
      <c r="AL890" s="301" t="s">
        <v>6615</v>
      </c>
      <c r="AR890" s="29" t="str">
        <f t="shared" si="138"/>
        <v>1</v>
      </c>
      <c r="AS890" s="29">
        <f t="shared" si="132"/>
        <v>0</v>
      </c>
      <c r="AT890" s="29">
        <v>0</v>
      </c>
      <c r="AW890" s="29" t="str">
        <f t="shared" si="140"/>
        <v/>
      </c>
      <c r="AX890" s="29" t="str">
        <f t="shared" si="133"/>
        <v/>
      </c>
      <c r="AY890" s="29" t="str">
        <f t="shared" si="139"/>
        <v>https://media.mediathek-tanz-theater.de/iiif/2/nvt_img-i53-030.JP2</v>
      </c>
      <c r="AZ890" s="29" t="str">
        <f t="shared" si="134"/>
        <v>image/jp2</v>
      </c>
      <c r="BA890" s="29" t="str">
        <f t="shared" si="135"/>
        <v>presentation/iiif</v>
      </c>
      <c r="BB890" s="29" t="str">
        <f t="shared" si="136"/>
        <v>https://media.mediathek-tanz-theater.de/iiif/2/nvt_img-i53-030.JP2/full/100,/0/default.jpg</v>
      </c>
      <c r="BC890" s="29" t="str">
        <f t="shared" si="131"/>
        <v>image/jpeg</v>
      </c>
      <c r="BD890" s="29" t="str">
        <f t="shared" si="137"/>
        <v>presentation/thumbnail</v>
      </c>
    </row>
    <row r="891" spans="1:56" ht="12.75" customHeight="1">
      <c r="A891" s="29">
        <v>1</v>
      </c>
      <c r="B891" s="29">
        <v>0</v>
      </c>
      <c r="C891" s="29" t="s">
        <v>6833</v>
      </c>
      <c r="D891" s="29"/>
      <c r="E891" s="29"/>
      <c r="F891" s="308" t="s">
        <v>24492</v>
      </c>
      <c r="G891" s="29"/>
      <c r="H891" s="29"/>
      <c r="I891" s="402" t="s">
        <v>4446</v>
      </c>
      <c r="K891" s="29"/>
      <c r="L891" s="29"/>
      <c r="M891" s="29"/>
      <c r="N891" s="29" t="s">
        <v>1687</v>
      </c>
      <c r="O891" s="29"/>
      <c r="P891" s="25" t="s">
        <v>2447</v>
      </c>
      <c r="Q891" s="25"/>
      <c r="R891" s="29" t="s">
        <v>6794</v>
      </c>
      <c r="S891" s="29" t="s">
        <v>6827</v>
      </c>
      <c r="T891" s="29" t="s">
        <v>1483</v>
      </c>
      <c r="U891"/>
      <c r="V891"/>
      <c r="W891" s="29"/>
      <c r="X891" s="349" t="s">
        <v>1061</v>
      </c>
      <c r="Y891" s="29" t="s">
        <v>1309</v>
      </c>
      <c r="Z891" s="29" t="s">
        <v>1218</v>
      </c>
      <c r="AA891" s="29" t="s">
        <v>1170</v>
      </c>
      <c r="AB891" s="29"/>
      <c r="AC891" s="29"/>
      <c r="AD891" s="29"/>
      <c r="AE891" s="29" t="s">
        <v>2575</v>
      </c>
      <c r="AG891" s="38">
        <v>1</v>
      </c>
      <c r="AH891" s="38" t="s">
        <v>5945</v>
      </c>
      <c r="AI891" s="38" t="s">
        <v>4440</v>
      </c>
      <c r="AJ891" s="38" t="s">
        <v>6135</v>
      </c>
      <c r="AK891" s="38" t="s">
        <v>6796</v>
      </c>
      <c r="AL891" s="301" t="s">
        <v>6615</v>
      </c>
      <c r="AR891" s="29" t="str">
        <f t="shared" si="138"/>
        <v>1</v>
      </c>
      <c r="AS891" s="29">
        <f t="shared" si="132"/>
        <v>0</v>
      </c>
      <c r="AT891" s="29">
        <v>0</v>
      </c>
      <c r="AW891" s="29" t="str">
        <f t="shared" si="140"/>
        <v/>
      </c>
      <c r="AX891" s="29" t="str">
        <f t="shared" si="133"/>
        <v/>
      </c>
      <c r="AY891" s="29" t="str">
        <f t="shared" si="139"/>
        <v>https://media.mediathek-tanz-theater.de/iiif/2/nvt_img-i53-031.JP2</v>
      </c>
      <c r="AZ891" s="29" t="str">
        <f t="shared" si="134"/>
        <v>image/jp2</v>
      </c>
      <c r="BA891" s="29" t="str">
        <f t="shared" si="135"/>
        <v>presentation/iiif</v>
      </c>
      <c r="BB891" s="29" t="str">
        <f t="shared" si="136"/>
        <v>https://media.mediathek-tanz-theater.de/iiif/2/nvt_img-i53-031.JP2/full/100,/0/default.jpg</v>
      </c>
      <c r="BC891" s="29" t="str">
        <f t="shared" si="131"/>
        <v>image/jpeg</v>
      </c>
      <c r="BD891" s="29" t="str">
        <f t="shared" si="137"/>
        <v>presentation/thumbnail</v>
      </c>
    </row>
    <row r="892" spans="1:56" ht="12.75" customHeight="1">
      <c r="A892" s="29">
        <v>1</v>
      </c>
      <c r="B892" s="29">
        <v>0</v>
      </c>
      <c r="C892" s="29" t="s">
        <v>6834</v>
      </c>
      <c r="D892" s="29"/>
      <c r="E892" s="29"/>
      <c r="F892" s="308" t="s">
        <v>24492</v>
      </c>
      <c r="G892" s="29"/>
      <c r="H892" s="29"/>
      <c r="I892" s="402" t="s">
        <v>4446</v>
      </c>
      <c r="K892" s="29"/>
      <c r="L892" s="29"/>
      <c r="M892" s="29"/>
      <c r="N892" s="29" t="s">
        <v>1687</v>
      </c>
      <c r="O892" s="29"/>
      <c r="P892" s="25" t="s">
        <v>2447</v>
      </c>
      <c r="Q892" s="25"/>
      <c r="R892" s="29" t="s">
        <v>6794</v>
      </c>
      <c r="S892" s="29" t="s">
        <v>6835</v>
      </c>
      <c r="T892" s="29" t="s">
        <v>1483</v>
      </c>
      <c r="U892" t="s">
        <v>6769</v>
      </c>
      <c r="V892"/>
      <c r="W892" s="29"/>
      <c r="X892" s="349" t="s">
        <v>1061</v>
      </c>
      <c r="Y892" s="29" t="s">
        <v>1309</v>
      </c>
      <c r="Z892" s="29" t="s">
        <v>1218</v>
      </c>
      <c r="AA892" s="29" t="s">
        <v>1170</v>
      </c>
      <c r="AB892" s="29"/>
      <c r="AC892" s="29"/>
      <c r="AD892" s="29"/>
      <c r="AE892" s="29" t="s">
        <v>2575</v>
      </c>
      <c r="AG892" s="38">
        <v>1</v>
      </c>
      <c r="AH892" s="38" t="s">
        <v>5945</v>
      </c>
      <c r="AI892" s="38" t="s">
        <v>4440</v>
      </c>
      <c r="AJ892" s="38" t="s">
        <v>6135</v>
      </c>
      <c r="AK892" s="38" t="s">
        <v>6796</v>
      </c>
      <c r="AL892" s="301" t="s">
        <v>6615</v>
      </c>
      <c r="AR892" s="29" t="str">
        <f t="shared" si="138"/>
        <v>1</v>
      </c>
      <c r="AS892" s="29">
        <f t="shared" si="132"/>
        <v>0</v>
      </c>
      <c r="AT892" s="29">
        <v>0</v>
      </c>
      <c r="AW892" s="29" t="str">
        <f t="shared" si="140"/>
        <v/>
      </c>
      <c r="AX892" s="29" t="str">
        <f t="shared" si="133"/>
        <v/>
      </c>
      <c r="AY892" s="29" t="str">
        <f t="shared" si="139"/>
        <v>https://media.mediathek-tanz-theater.de/iiif/2/nvt_img-i53-032.JP2</v>
      </c>
      <c r="AZ892" s="29" t="str">
        <f t="shared" si="134"/>
        <v>image/jp2</v>
      </c>
      <c r="BA892" s="29" t="str">
        <f t="shared" si="135"/>
        <v>presentation/iiif</v>
      </c>
      <c r="BB892" s="29" t="str">
        <f t="shared" si="136"/>
        <v>https://media.mediathek-tanz-theater.de/iiif/2/nvt_img-i53-032.JP2/full/100,/0/default.jpg</v>
      </c>
      <c r="BC892" s="29" t="str">
        <f t="shared" si="131"/>
        <v>image/jpeg</v>
      </c>
      <c r="BD892" s="29" t="str">
        <f t="shared" si="137"/>
        <v>presentation/thumbnail</v>
      </c>
    </row>
    <row r="893" spans="1:56" ht="12.75" customHeight="1">
      <c r="A893" s="29">
        <v>1</v>
      </c>
      <c r="B893" s="29">
        <v>0</v>
      </c>
      <c r="C893" s="29" t="s">
        <v>6836</v>
      </c>
      <c r="D893" s="29"/>
      <c r="E893" s="29"/>
      <c r="F893" s="308" t="s">
        <v>24492</v>
      </c>
      <c r="G893" s="29"/>
      <c r="H893" s="29"/>
      <c r="I893" s="402" t="s">
        <v>4446</v>
      </c>
      <c r="K893" s="29"/>
      <c r="L893" s="29"/>
      <c r="M893" s="29"/>
      <c r="N893" s="29" t="s">
        <v>1687</v>
      </c>
      <c r="O893" s="29"/>
      <c r="P893" s="25" t="s">
        <v>2447</v>
      </c>
      <c r="Q893" s="25"/>
      <c r="R893" s="29" t="s">
        <v>6794</v>
      </c>
      <c r="S893" s="29" t="s">
        <v>6835</v>
      </c>
      <c r="T893" s="29" t="s">
        <v>1483</v>
      </c>
      <c r="U893" t="s">
        <v>6769</v>
      </c>
      <c r="V893"/>
      <c r="W893" s="29"/>
      <c r="X893" s="349" t="s">
        <v>1061</v>
      </c>
      <c r="Y893" s="29" t="s">
        <v>1309</v>
      </c>
      <c r="Z893" s="29" t="s">
        <v>1218</v>
      </c>
      <c r="AA893" s="29" t="s">
        <v>1170</v>
      </c>
      <c r="AB893" s="29"/>
      <c r="AC893" s="29"/>
      <c r="AD893" s="29"/>
      <c r="AE893" s="29" t="s">
        <v>2575</v>
      </c>
      <c r="AG893" s="38">
        <v>1</v>
      </c>
      <c r="AH893" s="38" t="s">
        <v>5945</v>
      </c>
      <c r="AI893" s="38" t="s">
        <v>4440</v>
      </c>
      <c r="AJ893" s="38" t="s">
        <v>6135</v>
      </c>
      <c r="AK893" s="38" t="s">
        <v>6796</v>
      </c>
      <c r="AL893" s="301" t="s">
        <v>6615</v>
      </c>
      <c r="AR893" s="29" t="str">
        <f t="shared" si="138"/>
        <v>1</v>
      </c>
      <c r="AS893" s="29">
        <f t="shared" si="132"/>
        <v>0</v>
      </c>
      <c r="AT893" s="29">
        <v>0</v>
      </c>
      <c r="AW893" s="29" t="str">
        <f t="shared" si="140"/>
        <v/>
      </c>
      <c r="AX893" s="29" t="str">
        <f t="shared" si="133"/>
        <v/>
      </c>
      <c r="AY893" s="29" t="str">
        <f t="shared" si="139"/>
        <v>https://media.mediathek-tanz-theater.de/iiif/2/nvt_img-i53-033.JP2</v>
      </c>
      <c r="AZ893" s="29" t="str">
        <f t="shared" si="134"/>
        <v>image/jp2</v>
      </c>
      <c r="BA893" s="29" t="str">
        <f t="shared" si="135"/>
        <v>presentation/iiif</v>
      </c>
      <c r="BB893" s="29" t="str">
        <f t="shared" si="136"/>
        <v>https://media.mediathek-tanz-theater.de/iiif/2/nvt_img-i53-033.JP2/full/100,/0/default.jpg</v>
      </c>
      <c r="BC893" s="29" t="str">
        <f t="shared" si="131"/>
        <v>image/jpeg</v>
      </c>
      <c r="BD893" s="29" t="str">
        <f t="shared" si="137"/>
        <v>presentation/thumbnail</v>
      </c>
    </row>
    <row r="894" spans="1:56" ht="12.75" customHeight="1">
      <c r="A894" s="29">
        <v>1</v>
      </c>
      <c r="B894" s="29">
        <v>0</v>
      </c>
      <c r="C894" s="29" t="s">
        <v>6837</v>
      </c>
      <c r="D894" s="29"/>
      <c r="E894" s="29"/>
      <c r="F894" s="308" t="s">
        <v>24492</v>
      </c>
      <c r="G894" s="29"/>
      <c r="H894" s="29"/>
      <c r="I894" s="402" t="s">
        <v>4446</v>
      </c>
      <c r="K894" s="29"/>
      <c r="L894" s="29"/>
      <c r="M894" s="29"/>
      <c r="N894" s="29" t="s">
        <v>1687</v>
      </c>
      <c r="O894" s="29"/>
      <c r="P894" s="25" t="s">
        <v>2447</v>
      </c>
      <c r="Q894" s="25"/>
      <c r="R894" s="29" t="s">
        <v>6794</v>
      </c>
      <c r="S894" s="29" t="s">
        <v>6835</v>
      </c>
      <c r="T894" s="29" t="s">
        <v>1483</v>
      </c>
      <c r="U894" t="s">
        <v>6769</v>
      </c>
      <c r="V894"/>
      <c r="W894" s="29"/>
      <c r="X894" s="349" t="s">
        <v>1061</v>
      </c>
      <c r="Y894" s="29" t="s">
        <v>1309</v>
      </c>
      <c r="Z894" s="29" t="s">
        <v>1218</v>
      </c>
      <c r="AA894" s="29" t="s">
        <v>1170</v>
      </c>
      <c r="AB894" s="29"/>
      <c r="AC894" s="29"/>
      <c r="AD894" s="29"/>
      <c r="AE894" s="29" t="s">
        <v>2575</v>
      </c>
      <c r="AG894" s="38">
        <v>1</v>
      </c>
      <c r="AH894" s="38" t="s">
        <v>5945</v>
      </c>
      <c r="AI894" s="38" t="s">
        <v>4440</v>
      </c>
      <c r="AJ894" s="38" t="s">
        <v>6135</v>
      </c>
      <c r="AK894" s="38" t="s">
        <v>6796</v>
      </c>
      <c r="AL894" s="301" t="s">
        <v>6615</v>
      </c>
      <c r="AR894" s="29" t="str">
        <f t="shared" si="138"/>
        <v>1</v>
      </c>
      <c r="AS894" s="29">
        <f t="shared" si="132"/>
        <v>0</v>
      </c>
      <c r="AT894" s="29">
        <v>0</v>
      </c>
      <c r="AW894" s="29" t="str">
        <f t="shared" si="140"/>
        <v/>
      </c>
      <c r="AX894" s="29" t="str">
        <f t="shared" si="133"/>
        <v/>
      </c>
      <c r="AY894" s="29" t="str">
        <f t="shared" si="139"/>
        <v>https://media.mediathek-tanz-theater.de/iiif/2/nvt_img-i53-034.JP2</v>
      </c>
      <c r="AZ894" s="29" t="str">
        <f t="shared" si="134"/>
        <v>image/jp2</v>
      </c>
      <c r="BA894" s="29" t="str">
        <f t="shared" si="135"/>
        <v>presentation/iiif</v>
      </c>
      <c r="BB894" s="29" t="str">
        <f t="shared" si="136"/>
        <v>https://media.mediathek-tanz-theater.de/iiif/2/nvt_img-i53-034.JP2/full/100,/0/default.jpg</v>
      </c>
      <c r="BC894" s="29" t="str">
        <f t="shared" si="131"/>
        <v>image/jpeg</v>
      </c>
      <c r="BD894" s="29" t="str">
        <f t="shared" si="137"/>
        <v>presentation/thumbnail</v>
      </c>
    </row>
    <row r="895" spans="1:56" ht="12.75" customHeight="1">
      <c r="A895" s="29">
        <v>1</v>
      </c>
      <c r="B895" s="29">
        <v>0</v>
      </c>
      <c r="C895" s="29" t="s">
        <v>6838</v>
      </c>
      <c r="D895" s="29"/>
      <c r="E895" s="29"/>
      <c r="F895" s="308" t="s">
        <v>24492</v>
      </c>
      <c r="G895" s="29"/>
      <c r="H895" s="29"/>
      <c r="I895" s="402" t="s">
        <v>4446</v>
      </c>
      <c r="K895" s="29"/>
      <c r="L895" s="29"/>
      <c r="M895" s="29"/>
      <c r="N895" s="29" t="s">
        <v>1687</v>
      </c>
      <c r="O895" s="29"/>
      <c r="P895" s="25" t="s">
        <v>2447</v>
      </c>
      <c r="Q895" s="25"/>
      <c r="R895" s="29" t="s">
        <v>6794</v>
      </c>
      <c r="S895" s="29" t="s">
        <v>6835</v>
      </c>
      <c r="T895" s="29" t="s">
        <v>1483</v>
      </c>
      <c r="U895" t="s">
        <v>6769</v>
      </c>
      <c r="V895"/>
      <c r="W895" s="29"/>
      <c r="X895" s="349" t="s">
        <v>1061</v>
      </c>
      <c r="Y895" s="29" t="s">
        <v>1309</v>
      </c>
      <c r="Z895" s="29" t="s">
        <v>1218</v>
      </c>
      <c r="AA895" s="29" t="s">
        <v>1170</v>
      </c>
      <c r="AB895" s="29"/>
      <c r="AC895" s="29"/>
      <c r="AD895" s="29"/>
      <c r="AE895" s="29" t="s">
        <v>2575</v>
      </c>
      <c r="AG895" s="38">
        <v>1</v>
      </c>
      <c r="AH895" s="38" t="s">
        <v>5945</v>
      </c>
      <c r="AI895" s="38" t="s">
        <v>4440</v>
      </c>
      <c r="AJ895" s="38" t="s">
        <v>6135</v>
      </c>
      <c r="AK895" s="38" t="s">
        <v>6796</v>
      </c>
      <c r="AL895" s="301" t="s">
        <v>6615</v>
      </c>
      <c r="AR895" s="29" t="str">
        <f t="shared" si="138"/>
        <v>1</v>
      </c>
      <c r="AS895" s="29">
        <f t="shared" si="132"/>
        <v>0</v>
      </c>
      <c r="AT895" s="29">
        <v>0</v>
      </c>
      <c r="AW895" s="29" t="str">
        <f t="shared" si="140"/>
        <v/>
      </c>
      <c r="AX895" s="29" t="str">
        <f t="shared" si="133"/>
        <v/>
      </c>
      <c r="AY895" s="29" t="str">
        <f t="shared" si="139"/>
        <v>https://media.mediathek-tanz-theater.de/iiif/2/nvt_img-i53-035.JP2</v>
      </c>
      <c r="AZ895" s="29" t="str">
        <f t="shared" si="134"/>
        <v>image/jp2</v>
      </c>
      <c r="BA895" s="29" t="str">
        <f t="shared" si="135"/>
        <v>presentation/iiif</v>
      </c>
      <c r="BB895" s="29" t="str">
        <f t="shared" si="136"/>
        <v>https://media.mediathek-tanz-theater.de/iiif/2/nvt_img-i53-035.JP2/full/100,/0/default.jpg</v>
      </c>
      <c r="BC895" s="29" t="str">
        <f t="shared" si="131"/>
        <v>image/jpeg</v>
      </c>
      <c r="BD895" s="29" t="str">
        <f t="shared" si="137"/>
        <v>presentation/thumbnail</v>
      </c>
    </row>
    <row r="896" spans="1:56" ht="12.75" customHeight="1">
      <c r="A896" s="29">
        <v>1</v>
      </c>
      <c r="B896" s="29">
        <v>0</v>
      </c>
      <c r="C896" s="29" t="s">
        <v>6839</v>
      </c>
      <c r="D896" s="29"/>
      <c r="E896" s="29"/>
      <c r="F896" s="308" t="s">
        <v>24492</v>
      </c>
      <c r="G896" s="29"/>
      <c r="H896" s="29"/>
      <c r="I896" s="402" t="s">
        <v>4446</v>
      </c>
      <c r="K896" s="29"/>
      <c r="L896" s="29"/>
      <c r="M896" s="29"/>
      <c r="N896" s="29" t="s">
        <v>1687</v>
      </c>
      <c r="O896" s="29"/>
      <c r="P896" s="25" t="s">
        <v>2447</v>
      </c>
      <c r="Q896" s="25"/>
      <c r="R896" s="29" t="s">
        <v>6794</v>
      </c>
      <c r="S896" s="29" t="s">
        <v>6835</v>
      </c>
      <c r="T896" s="29" t="s">
        <v>1483</v>
      </c>
      <c r="U896" t="s">
        <v>6769</v>
      </c>
      <c r="V896"/>
      <c r="W896" s="29"/>
      <c r="X896" s="349" t="s">
        <v>1061</v>
      </c>
      <c r="Y896" s="29" t="s">
        <v>1309</v>
      </c>
      <c r="Z896" s="29" t="s">
        <v>1218</v>
      </c>
      <c r="AA896" s="29" t="s">
        <v>1170</v>
      </c>
      <c r="AB896" s="29"/>
      <c r="AC896" s="29"/>
      <c r="AD896" s="29"/>
      <c r="AE896" s="29" t="s">
        <v>2575</v>
      </c>
      <c r="AG896" s="38">
        <v>1</v>
      </c>
      <c r="AH896" s="38" t="s">
        <v>5945</v>
      </c>
      <c r="AI896" s="38" t="s">
        <v>4440</v>
      </c>
      <c r="AJ896" s="38" t="s">
        <v>6135</v>
      </c>
      <c r="AK896" s="38" t="s">
        <v>6796</v>
      </c>
      <c r="AL896" s="301" t="s">
        <v>6615</v>
      </c>
      <c r="AR896" s="29" t="str">
        <f t="shared" si="138"/>
        <v>1</v>
      </c>
      <c r="AS896" s="29">
        <f t="shared" si="132"/>
        <v>0</v>
      </c>
      <c r="AT896" s="29">
        <v>0</v>
      </c>
      <c r="AW896" s="29" t="str">
        <f t="shared" si="140"/>
        <v/>
      </c>
      <c r="AX896" s="29" t="str">
        <f t="shared" si="133"/>
        <v/>
      </c>
      <c r="AY896" s="29" t="str">
        <f t="shared" si="139"/>
        <v>https://media.mediathek-tanz-theater.de/iiif/2/nvt_img-i53-036.JP2</v>
      </c>
      <c r="AZ896" s="29" t="str">
        <f t="shared" si="134"/>
        <v>image/jp2</v>
      </c>
      <c r="BA896" s="29" t="str">
        <f t="shared" si="135"/>
        <v>presentation/iiif</v>
      </c>
      <c r="BB896" s="29" t="str">
        <f t="shared" si="136"/>
        <v>https://media.mediathek-tanz-theater.de/iiif/2/nvt_img-i53-036.JP2/full/100,/0/default.jpg</v>
      </c>
      <c r="BC896" s="29" t="str">
        <f t="shared" si="131"/>
        <v>image/jpeg</v>
      </c>
      <c r="BD896" s="29" t="str">
        <f t="shared" si="137"/>
        <v>presentation/thumbnail</v>
      </c>
    </row>
    <row r="897" spans="1:56" ht="12.75" customHeight="1">
      <c r="A897" s="29">
        <v>1</v>
      </c>
      <c r="B897" s="29">
        <v>0</v>
      </c>
      <c r="C897" s="29" t="s">
        <v>6840</v>
      </c>
      <c r="D897" s="29"/>
      <c r="E897" s="29"/>
      <c r="F897" s="308" t="s">
        <v>24492</v>
      </c>
      <c r="G897" s="29"/>
      <c r="H897" s="29"/>
      <c r="I897" s="402" t="s">
        <v>4446</v>
      </c>
      <c r="K897" s="29"/>
      <c r="L897" s="29"/>
      <c r="M897" s="29"/>
      <c r="N897" s="29" t="s">
        <v>1687</v>
      </c>
      <c r="O897" s="29"/>
      <c r="P897" s="25" t="s">
        <v>2447</v>
      </c>
      <c r="Q897" s="25"/>
      <c r="R897" s="29" t="s">
        <v>6794</v>
      </c>
      <c r="S897" s="29" t="s">
        <v>6835</v>
      </c>
      <c r="T897" s="29" t="s">
        <v>1483</v>
      </c>
      <c r="U897" t="s">
        <v>6769</v>
      </c>
      <c r="V897"/>
      <c r="W897" s="29"/>
      <c r="X897" s="349" t="s">
        <v>1061</v>
      </c>
      <c r="Y897" s="29" t="s">
        <v>1309</v>
      </c>
      <c r="Z897" s="29" t="s">
        <v>1218</v>
      </c>
      <c r="AA897" s="29" t="s">
        <v>1170</v>
      </c>
      <c r="AB897" s="29"/>
      <c r="AC897" s="29"/>
      <c r="AD897" s="29"/>
      <c r="AE897" s="29" t="s">
        <v>2575</v>
      </c>
      <c r="AG897" s="38">
        <v>1</v>
      </c>
      <c r="AH897" s="38" t="s">
        <v>5945</v>
      </c>
      <c r="AI897" s="38" t="s">
        <v>4440</v>
      </c>
      <c r="AJ897" s="38" t="s">
        <v>6135</v>
      </c>
      <c r="AK897" s="38" t="s">
        <v>6796</v>
      </c>
      <c r="AL897" s="301" t="s">
        <v>6615</v>
      </c>
      <c r="AR897" s="29" t="str">
        <f t="shared" si="138"/>
        <v>1</v>
      </c>
      <c r="AS897" s="29">
        <f t="shared" si="132"/>
        <v>0</v>
      </c>
      <c r="AT897" s="29">
        <v>0</v>
      </c>
      <c r="AW897" s="29" t="str">
        <f t="shared" si="140"/>
        <v/>
      </c>
      <c r="AX897" s="29" t="str">
        <f t="shared" si="133"/>
        <v/>
      </c>
      <c r="AY897" s="29" t="str">
        <f t="shared" si="139"/>
        <v>https://media.mediathek-tanz-theater.de/iiif/2/nvt_img-i53-037.JP2</v>
      </c>
      <c r="AZ897" s="29" t="str">
        <f t="shared" si="134"/>
        <v>image/jp2</v>
      </c>
      <c r="BA897" s="29" t="str">
        <f t="shared" si="135"/>
        <v>presentation/iiif</v>
      </c>
      <c r="BB897" s="29" t="str">
        <f t="shared" si="136"/>
        <v>https://media.mediathek-tanz-theater.de/iiif/2/nvt_img-i53-037.JP2/full/100,/0/default.jpg</v>
      </c>
      <c r="BC897" s="29" t="str">
        <f t="shared" si="131"/>
        <v>image/jpeg</v>
      </c>
      <c r="BD897" s="29" t="str">
        <f t="shared" si="137"/>
        <v>presentation/thumbnail</v>
      </c>
    </row>
    <row r="898" spans="1:56" ht="12.75" customHeight="1">
      <c r="A898" s="29">
        <v>1</v>
      </c>
      <c r="B898" s="29">
        <v>0</v>
      </c>
      <c r="C898" s="29" t="s">
        <v>6841</v>
      </c>
      <c r="D898" s="29"/>
      <c r="E898" s="29"/>
      <c r="F898" s="308" t="s">
        <v>24492</v>
      </c>
      <c r="G898" s="29"/>
      <c r="H898" s="29"/>
      <c r="I898" s="402" t="s">
        <v>4446</v>
      </c>
      <c r="K898" s="29"/>
      <c r="L898" s="29"/>
      <c r="M898" s="29"/>
      <c r="N898" s="29" t="s">
        <v>1687</v>
      </c>
      <c r="O898" s="29"/>
      <c r="P898" s="25" t="s">
        <v>2447</v>
      </c>
      <c r="Q898" s="25"/>
      <c r="R898" s="29" t="s">
        <v>6794</v>
      </c>
      <c r="S898" s="29" t="s">
        <v>6835</v>
      </c>
      <c r="T898" s="29" t="s">
        <v>1483</v>
      </c>
      <c r="U898" t="s">
        <v>6769</v>
      </c>
      <c r="V898"/>
      <c r="W898" s="29"/>
      <c r="X898" s="349" t="s">
        <v>1061</v>
      </c>
      <c r="Y898" s="29" t="s">
        <v>1309</v>
      </c>
      <c r="Z898" s="29" t="s">
        <v>1218</v>
      </c>
      <c r="AA898" s="29" t="s">
        <v>1170</v>
      </c>
      <c r="AB898" s="29"/>
      <c r="AC898" s="29"/>
      <c r="AD898" s="29"/>
      <c r="AE898" s="29" t="s">
        <v>2575</v>
      </c>
      <c r="AG898" s="38">
        <v>1</v>
      </c>
      <c r="AH898" s="38" t="s">
        <v>5945</v>
      </c>
      <c r="AI898" s="38" t="s">
        <v>4440</v>
      </c>
      <c r="AJ898" s="38" t="s">
        <v>6135</v>
      </c>
      <c r="AK898" s="38" t="s">
        <v>6796</v>
      </c>
      <c r="AL898" s="301" t="s">
        <v>6615</v>
      </c>
      <c r="AR898" s="29" t="str">
        <f t="shared" si="138"/>
        <v>1</v>
      </c>
      <c r="AS898" s="29">
        <f t="shared" si="132"/>
        <v>0</v>
      </c>
      <c r="AT898" s="29">
        <v>0</v>
      </c>
      <c r="AW898" s="29" t="str">
        <f t="shared" si="140"/>
        <v/>
      </c>
      <c r="AX898" s="29" t="str">
        <f t="shared" si="133"/>
        <v/>
      </c>
      <c r="AY898" s="29" t="str">
        <f t="shared" si="139"/>
        <v>https://media.mediathek-tanz-theater.de/iiif/2/nvt_img-i53-038.JP2</v>
      </c>
      <c r="AZ898" s="29" t="str">
        <f t="shared" si="134"/>
        <v>image/jp2</v>
      </c>
      <c r="BA898" s="29" t="str">
        <f t="shared" si="135"/>
        <v>presentation/iiif</v>
      </c>
      <c r="BB898" s="29" t="str">
        <f t="shared" si="136"/>
        <v>https://media.mediathek-tanz-theater.de/iiif/2/nvt_img-i53-038.JP2/full/100,/0/default.jpg</v>
      </c>
      <c r="BC898" s="29" t="str">
        <f t="shared" si="131"/>
        <v>image/jpeg</v>
      </c>
      <c r="BD898" s="29" t="str">
        <f t="shared" si="137"/>
        <v>presentation/thumbnail</v>
      </c>
    </row>
    <row r="899" spans="1:56" ht="12.75" customHeight="1">
      <c r="A899" s="29">
        <v>1</v>
      </c>
      <c r="B899" s="29">
        <v>0</v>
      </c>
      <c r="C899" s="29" t="s">
        <v>6842</v>
      </c>
      <c r="D899" s="29"/>
      <c r="E899" s="29"/>
      <c r="F899" s="308" t="s">
        <v>24492</v>
      </c>
      <c r="G899" s="29"/>
      <c r="H899" s="29"/>
      <c r="I899" s="402" t="s">
        <v>4446</v>
      </c>
      <c r="K899" s="29"/>
      <c r="L899" s="29"/>
      <c r="M899" s="29"/>
      <c r="N899" s="29" t="s">
        <v>1687</v>
      </c>
      <c r="O899" s="29"/>
      <c r="P899" s="25" t="s">
        <v>2447</v>
      </c>
      <c r="Q899" s="25"/>
      <c r="R899" s="29" t="s">
        <v>6794</v>
      </c>
      <c r="S899" s="29" t="s">
        <v>6835</v>
      </c>
      <c r="T899" s="29" t="s">
        <v>1483</v>
      </c>
      <c r="U899" t="s">
        <v>6769</v>
      </c>
      <c r="V899"/>
      <c r="W899" s="29"/>
      <c r="X899" s="349" t="s">
        <v>1061</v>
      </c>
      <c r="Y899" s="29" t="s">
        <v>1309</v>
      </c>
      <c r="Z899" s="29" t="s">
        <v>1218</v>
      </c>
      <c r="AA899" s="29" t="s">
        <v>1170</v>
      </c>
      <c r="AB899" s="29"/>
      <c r="AC899" s="29"/>
      <c r="AD899" s="29"/>
      <c r="AE899" s="29" t="s">
        <v>2575</v>
      </c>
      <c r="AG899" s="38">
        <v>1</v>
      </c>
      <c r="AH899" s="38" t="s">
        <v>5945</v>
      </c>
      <c r="AI899" s="38" t="s">
        <v>4440</v>
      </c>
      <c r="AJ899" s="38" t="s">
        <v>6135</v>
      </c>
      <c r="AK899" s="38" t="s">
        <v>6796</v>
      </c>
      <c r="AL899" s="301" t="s">
        <v>6615</v>
      </c>
      <c r="AR899" s="29" t="str">
        <f t="shared" si="138"/>
        <v>1</v>
      </c>
      <c r="AS899" s="29">
        <f t="shared" si="132"/>
        <v>0</v>
      </c>
      <c r="AT899" s="29">
        <v>0</v>
      </c>
      <c r="AW899" s="29" t="str">
        <f t="shared" si="140"/>
        <v/>
      </c>
      <c r="AX899" s="29" t="str">
        <f t="shared" si="133"/>
        <v/>
      </c>
      <c r="AY899" s="29" t="str">
        <f t="shared" si="139"/>
        <v>https://media.mediathek-tanz-theater.de/iiif/2/nvt_img-i53-039.JP2</v>
      </c>
      <c r="AZ899" s="29" t="str">
        <f t="shared" si="134"/>
        <v>image/jp2</v>
      </c>
      <c r="BA899" s="29" t="str">
        <f t="shared" si="135"/>
        <v>presentation/iiif</v>
      </c>
      <c r="BB899" s="29" t="str">
        <f t="shared" si="136"/>
        <v>https://media.mediathek-tanz-theater.de/iiif/2/nvt_img-i53-039.JP2/full/100,/0/default.jpg</v>
      </c>
      <c r="BC899" s="29" t="str">
        <f t="shared" si="131"/>
        <v>image/jpeg</v>
      </c>
      <c r="BD899" s="29" t="str">
        <f t="shared" si="137"/>
        <v>presentation/thumbnail</v>
      </c>
    </row>
    <row r="900" spans="1:56" ht="12.75" customHeight="1">
      <c r="A900" s="29">
        <v>1</v>
      </c>
      <c r="B900" s="29">
        <v>0</v>
      </c>
      <c r="C900" s="29" t="s">
        <v>6843</v>
      </c>
      <c r="D900" s="29"/>
      <c r="E900" s="29"/>
      <c r="F900" s="308" t="s">
        <v>24492</v>
      </c>
      <c r="G900" s="29"/>
      <c r="H900" s="29"/>
      <c r="I900" s="402" t="s">
        <v>4446</v>
      </c>
      <c r="K900" s="29"/>
      <c r="L900" s="29"/>
      <c r="M900" s="29"/>
      <c r="N900" s="29" t="s">
        <v>1687</v>
      </c>
      <c r="O900" s="29"/>
      <c r="P900" s="25" t="s">
        <v>2447</v>
      </c>
      <c r="Q900" s="25"/>
      <c r="R900" s="29" t="s">
        <v>6794</v>
      </c>
      <c r="S900" s="29" t="s">
        <v>6835</v>
      </c>
      <c r="T900" s="29" t="s">
        <v>1483</v>
      </c>
      <c r="U900" t="s">
        <v>6769</v>
      </c>
      <c r="V900"/>
      <c r="W900" s="29"/>
      <c r="X900" s="349" t="s">
        <v>1061</v>
      </c>
      <c r="Y900" s="29" t="s">
        <v>1309</v>
      </c>
      <c r="Z900" s="29" t="s">
        <v>1218</v>
      </c>
      <c r="AA900" s="29" t="s">
        <v>1170</v>
      </c>
      <c r="AB900" s="29"/>
      <c r="AC900" s="29"/>
      <c r="AD900" s="29"/>
      <c r="AE900" s="29" t="s">
        <v>2575</v>
      </c>
      <c r="AG900" s="38">
        <v>1</v>
      </c>
      <c r="AH900" s="38" t="s">
        <v>5945</v>
      </c>
      <c r="AI900" s="38" t="s">
        <v>4440</v>
      </c>
      <c r="AJ900" s="38" t="s">
        <v>6135</v>
      </c>
      <c r="AK900" s="38" t="s">
        <v>6796</v>
      </c>
      <c r="AL900" s="301" t="s">
        <v>6615</v>
      </c>
      <c r="AR900" s="29" t="str">
        <f t="shared" si="138"/>
        <v>1</v>
      </c>
      <c r="AS900" s="29">
        <f t="shared" si="132"/>
        <v>0</v>
      </c>
      <c r="AT900" s="29">
        <v>0</v>
      </c>
      <c r="AW900" s="29" t="str">
        <f t="shared" si="140"/>
        <v/>
      </c>
      <c r="AX900" s="29" t="str">
        <f t="shared" si="133"/>
        <v/>
      </c>
      <c r="AY900" s="29" t="str">
        <f t="shared" si="139"/>
        <v>https://media.mediathek-tanz-theater.de/iiif/2/nvt_img-i53-040.JP2</v>
      </c>
      <c r="AZ900" s="29" t="str">
        <f t="shared" si="134"/>
        <v>image/jp2</v>
      </c>
      <c r="BA900" s="29" t="str">
        <f t="shared" si="135"/>
        <v>presentation/iiif</v>
      </c>
      <c r="BB900" s="29" t="str">
        <f t="shared" si="136"/>
        <v>https://media.mediathek-tanz-theater.de/iiif/2/nvt_img-i53-040.JP2/full/100,/0/default.jpg</v>
      </c>
      <c r="BC900" s="29" t="str">
        <f t="shared" si="131"/>
        <v>image/jpeg</v>
      </c>
      <c r="BD900" s="29" t="str">
        <f t="shared" si="137"/>
        <v>presentation/thumbnail</v>
      </c>
    </row>
    <row r="901" spans="1:56" ht="12.75" customHeight="1">
      <c r="A901" s="29">
        <v>1</v>
      </c>
      <c r="B901" s="29">
        <v>0</v>
      </c>
      <c r="C901" s="29" t="s">
        <v>6844</v>
      </c>
      <c r="D901" s="29"/>
      <c r="E901" s="29"/>
      <c r="F901" s="308" t="s">
        <v>24492</v>
      </c>
      <c r="G901" s="29"/>
      <c r="H901" s="29"/>
      <c r="I901" s="402" t="s">
        <v>4446</v>
      </c>
      <c r="K901" s="29"/>
      <c r="L901" s="29"/>
      <c r="M901" s="29"/>
      <c r="N901" s="29" t="s">
        <v>1687</v>
      </c>
      <c r="O901" s="29"/>
      <c r="P901" s="25" t="s">
        <v>2447</v>
      </c>
      <c r="Q901" s="25"/>
      <c r="R901" s="29" t="s">
        <v>6794</v>
      </c>
      <c r="S901" s="29" t="s">
        <v>6835</v>
      </c>
      <c r="T901" s="29" t="s">
        <v>1483</v>
      </c>
      <c r="U901" t="s">
        <v>6769</v>
      </c>
      <c r="V901"/>
      <c r="W901" s="29"/>
      <c r="X901" s="349" t="s">
        <v>1061</v>
      </c>
      <c r="Y901" s="29" t="s">
        <v>1309</v>
      </c>
      <c r="Z901" s="29" t="s">
        <v>1218</v>
      </c>
      <c r="AA901" s="29" t="s">
        <v>1170</v>
      </c>
      <c r="AB901" s="29"/>
      <c r="AC901" s="29"/>
      <c r="AD901" s="29"/>
      <c r="AE901" s="29" t="s">
        <v>2575</v>
      </c>
      <c r="AG901" s="38">
        <v>1</v>
      </c>
      <c r="AH901" s="38" t="s">
        <v>5945</v>
      </c>
      <c r="AI901" s="38" t="s">
        <v>4440</v>
      </c>
      <c r="AJ901" s="38" t="s">
        <v>6135</v>
      </c>
      <c r="AK901" s="38" t="s">
        <v>6796</v>
      </c>
      <c r="AL901" s="301" t="s">
        <v>6615</v>
      </c>
      <c r="AR901" s="29" t="str">
        <f t="shared" si="138"/>
        <v>1</v>
      </c>
      <c r="AS901" s="29">
        <f t="shared" si="132"/>
        <v>0</v>
      </c>
      <c r="AT901" s="29">
        <v>0</v>
      </c>
      <c r="AW901" s="29" t="str">
        <f t="shared" si="140"/>
        <v/>
      </c>
      <c r="AX901" s="29" t="str">
        <f t="shared" si="133"/>
        <v/>
      </c>
      <c r="AY901" s="29" t="str">
        <f t="shared" si="139"/>
        <v>https://media.mediathek-tanz-theater.de/iiif/2/nvt_img-i53-041.JP2</v>
      </c>
      <c r="AZ901" s="29" t="str">
        <f t="shared" si="134"/>
        <v>image/jp2</v>
      </c>
      <c r="BA901" s="29" t="str">
        <f t="shared" si="135"/>
        <v>presentation/iiif</v>
      </c>
      <c r="BB901" s="29" t="str">
        <f t="shared" si="136"/>
        <v>https://media.mediathek-tanz-theater.de/iiif/2/nvt_img-i53-041.JP2/full/100,/0/default.jpg</v>
      </c>
      <c r="BC901" s="29" t="str">
        <f t="shared" ref="BC901:BC964" si="141">IF(NOT(BB901=""),"image/jpeg","")</f>
        <v>image/jpeg</v>
      </c>
      <c r="BD901" s="29" t="str">
        <f t="shared" si="137"/>
        <v>presentation/thumbnail</v>
      </c>
    </row>
    <row r="902" spans="1:56" ht="12.75" customHeight="1">
      <c r="A902" s="29">
        <v>1</v>
      </c>
      <c r="B902" s="29">
        <v>0</v>
      </c>
      <c r="C902" s="29" t="s">
        <v>6845</v>
      </c>
      <c r="D902" s="29"/>
      <c r="E902" s="29"/>
      <c r="F902" s="308" t="s">
        <v>24492</v>
      </c>
      <c r="G902" s="29"/>
      <c r="H902" s="29"/>
      <c r="I902" s="402" t="s">
        <v>4446</v>
      </c>
      <c r="K902" s="29"/>
      <c r="L902" s="29"/>
      <c r="M902" s="29"/>
      <c r="N902" s="29" t="s">
        <v>1687</v>
      </c>
      <c r="O902" s="29"/>
      <c r="P902" s="25" t="s">
        <v>2447</v>
      </c>
      <c r="Q902" s="25"/>
      <c r="R902" s="29" t="s">
        <v>6794</v>
      </c>
      <c r="S902" s="29" t="s">
        <v>6835</v>
      </c>
      <c r="T902" s="29" t="s">
        <v>1483</v>
      </c>
      <c r="U902" t="s">
        <v>6769</v>
      </c>
      <c r="V902"/>
      <c r="W902" s="29"/>
      <c r="X902" s="349" t="s">
        <v>1061</v>
      </c>
      <c r="Y902" s="29" t="s">
        <v>1309</v>
      </c>
      <c r="Z902" s="29" t="s">
        <v>1218</v>
      </c>
      <c r="AA902" s="29" t="s">
        <v>1170</v>
      </c>
      <c r="AB902" s="29"/>
      <c r="AC902" s="29"/>
      <c r="AD902" s="29"/>
      <c r="AE902" s="29" t="s">
        <v>2575</v>
      </c>
      <c r="AG902" s="38">
        <v>1</v>
      </c>
      <c r="AH902" s="38" t="s">
        <v>5945</v>
      </c>
      <c r="AI902" s="38" t="s">
        <v>4440</v>
      </c>
      <c r="AJ902" s="38" t="s">
        <v>6135</v>
      </c>
      <c r="AK902" s="38" t="s">
        <v>6796</v>
      </c>
      <c r="AL902" s="301" t="s">
        <v>6615</v>
      </c>
      <c r="AR902" s="29" t="str">
        <f t="shared" si="138"/>
        <v>1</v>
      </c>
      <c r="AS902" s="29">
        <f t="shared" ref="AS902:AS965" si="142">AT902</f>
        <v>0</v>
      </c>
      <c r="AT902" s="29">
        <v>0</v>
      </c>
      <c r="AW902" s="29" t="str">
        <f t="shared" si="140"/>
        <v/>
      </c>
      <c r="AX902" s="29" t="str">
        <f t="shared" ref="AX902:AX965" si="143">IF(NOT(AV902=""),"archival/master","")</f>
        <v/>
      </c>
      <c r="AY902" s="29" t="str">
        <f t="shared" si="139"/>
        <v>https://media.mediathek-tanz-theater.de/iiif/2/nvt_img-i53-042.JP2</v>
      </c>
      <c r="AZ902" s="29" t="str">
        <f t="shared" ref="AZ902:AZ965" si="144">IF(NOT(AY902=""),"image/jp2","")</f>
        <v>image/jp2</v>
      </c>
      <c r="BA902" s="29" t="str">
        <f t="shared" ref="BA902:BA965" si="145">IF(NOT(AY902=""),"presentation/iiif","")</f>
        <v>presentation/iiif</v>
      </c>
      <c r="BB902" s="29" t="str">
        <f t="shared" ref="BB902:BB965" si="146">"https://media.mediathek-tanz-theater.de/iiif/2/nvt_"&amp;C902&amp;".JP2/full/100,/0/default.jpg"</f>
        <v>https://media.mediathek-tanz-theater.de/iiif/2/nvt_img-i53-042.JP2/full/100,/0/default.jpg</v>
      </c>
      <c r="BC902" s="29" t="str">
        <f t="shared" si="141"/>
        <v>image/jpeg</v>
      </c>
      <c r="BD902" s="29" t="str">
        <f t="shared" ref="BD902:BD965" si="147">IF(NOT(BB902=""),"presentation/thumbnail","")</f>
        <v>presentation/thumbnail</v>
      </c>
    </row>
    <row r="903" spans="1:56" ht="12.75" customHeight="1">
      <c r="A903" s="29">
        <v>1</v>
      </c>
      <c r="B903" s="29">
        <v>0</v>
      </c>
      <c r="C903" s="29" t="s">
        <v>6846</v>
      </c>
      <c r="D903" s="29"/>
      <c r="E903" s="29"/>
      <c r="F903" s="308" t="s">
        <v>24492</v>
      </c>
      <c r="G903" s="29"/>
      <c r="H903" s="29"/>
      <c r="I903" s="402" t="s">
        <v>4446</v>
      </c>
      <c r="K903" s="29"/>
      <c r="L903" s="29"/>
      <c r="M903" s="29"/>
      <c r="N903" s="29" t="s">
        <v>1687</v>
      </c>
      <c r="O903" s="29"/>
      <c r="P903" s="25" t="s">
        <v>2447</v>
      </c>
      <c r="Q903" s="25"/>
      <c r="R903" s="29" t="s">
        <v>6794</v>
      </c>
      <c r="S903" s="29" t="s">
        <v>6835</v>
      </c>
      <c r="T903" s="29" t="s">
        <v>1483</v>
      </c>
      <c r="U903" t="s">
        <v>6769</v>
      </c>
      <c r="V903"/>
      <c r="W903" s="29"/>
      <c r="X903" s="349" t="s">
        <v>1061</v>
      </c>
      <c r="Y903" s="29" t="s">
        <v>1309</v>
      </c>
      <c r="Z903" s="29" t="s">
        <v>1218</v>
      </c>
      <c r="AA903" s="29" t="s">
        <v>1170</v>
      </c>
      <c r="AB903" s="29"/>
      <c r="AC903" s="29"/>
      <c r="AD903" s="29"/>
      <c r="AE903" s="29" t="s">
        <v>2575</v>
      </c>
      <c r="AG903" s="38">
        <v>1</v>
      </c>
      <c r="AH903" s="38" t="s">
        <v>5945</v>
      </c>
      <c r="AI903" s="38" t="s">
        <v>4440</v>
      </c>
      <c r="AJ903" s="38" t="s">
        <v>6135</v>
      </c>
      <c r="AK903" s="38" t="s">
        <v>6796</v>
      </c>
      <c r="AL903" s="301" t="s">
        <v>6615</v>
      </c>
      <c r="AR903" s="29" t="str">
        <f t="shared" ref="AR903:AR966" si="148">IF(OR(I903="Negativmappe",I903="Negativstreifen",I903="Diapositivfilm",I903="Fotomappe;(POSITIVE)",AND(I903="Kostümfotografie",NOT(AE903="DT")),AND(I903="Fotografie",NOT(AE903="DT")),AND(I903="Porträtfotografie",NOT(AE903="DT")),AND(I903="Fotodokumentation",NOT(AE903="DT")),AND(I903="Bühnenbildfotografie",NOT(AE903="DT"))),"1","0")</f>
        <v>1</v>
      </c>
      <c r="AS903" s="29">
        <f t="shared" si="142"/>
        <v>0</v>
      </c>
      <c r="AT903" s="29">
        <v>0</v>
      </c>
      <c r="AW903" s="29" t="str">
        <f t="shared" si="140"/>
        <v/>
      </c>
      <c r="AX903" s="29" t="str">
        <f t="shared" si="143"/>
        <v/>
      </c>
      <c r="AY903" s="29" t="str">
        <f t="shared" ref="AY903:AY966" si="149">"https://media.mediathek-tanz-theater.de/iiif/2/nvt_"&amp;C903&amp;".JP2"</f>
        <v>https://media.mediathek-tanz-theater.de/iiif/2/nvt_img-i53-043.JP2</v>
      </c>
      <c r="AZ903" s="29" t="str">
        <f t="shared" si="144"/>
        <v>image/jp2</v>
      </c>
      <c r="BA903" s="29" t="str">
        <f t="shared" si="145"/>
        <v>presentation/iiif</v>
      </c>
      <c r="BB903" s="29" t="str">
        <f t="shared" si="146"/>
        <v>https://media.mediathek-tanz-theater.de/iiif/2/nvt_img-i53-043.JP2/full/100,/0/default.jpg</v>
      </c>
      <c r="BC903" s="29" t="str">
        <f t="shared" si="141"/>
        <v>image/jpeg</v>
      </c>
      <c r="BD903" s="29" t="str">
        <f t="shared" si="147"/>
        <v>presentation/thumbnail</v>
      </c>
    </row>
    <row r="904" spans="1:56" ht="12.75" customHeight="1">
      <c r="A904" s="29">
        <v>1</v>
      </c>
      <c r="B904" s="29">
        <v>0</v>
      </c>
      <c r="C904" s="29" t="s">
        <v>6847</v>
      </c>
      <c r="D904" s="29"/>
      <c r="E904" s="29"/>
      <c r="F904" s="308" t="s">
        <v>6848</v>
      </c>
      <c r="G904" s="29"/>
      <c r="H904" s="29"/>
      <c r="I904" s="402" t="s">
        <v>4446</v>
      </c>
      <c r="K904" s="29"/>
      <c r="L904" s="29"/>
      <c r="M904" s="29"/>
      <c r="N904" s="29"/>
      <c r="O904" s="29" t="s">
        <v>1336</v>
      </c>
      <c r="P904" s="25"/>
      <c r="Q904" s="25"/>
      <c r="R904" s="29" t="s">
        <v>6849</v>
      </c>
      <c r="S904" s="29" t="s">
        <v>6850</v>
      </c>
      <c r="T904" s="29" t="s">
        <v>1483</v>
      </c>
      <c r="U904" t="s">
        <v>1426</v>
      </c>
      <c r="V904" t="s">
        <v>3365</v>
      </c>
      <c r="W904" s="29"/>
      <c r="X904" s="349" t="s">
        <v>1061</v>
      </c>
      <c r="Y904" s="29" t="s">
        <v>2038</v>
      </c>
      <c r="Z904" s="29" t="s">
        <v>1218</v>
      </c>
      <c r="AA904" s="29" t="s">
        <v>1170</v>
      </c>
      <c r="AB904" s="29"/>
      <c r="AC904" s="29" t="s">
        <v>6851</v>
      </c>
      <c r="AD904" s="29"/>
      <c r="AE904" s="29" t="s">
        <v>2575</v>
      </c>
      <c r="AG904" s="38">
        <v>1</v>
      </c>
      <c r="AH904" s="38" t="s">
        <v>5945</v>
      </c>
      <c r="AI904" s="38" t="s">
        <v>4440</v>
      </c>
      <c r="AJ904" s="38" t="s">
        <v>6852</v>
      </c>
      <c r="AK904" s="38" t="s">
        <v>6853</v>
      </c>
      <c r="AL904" s="301" t="s">
        <v>6615</v>
      </c>
      <c r="AR904" s="29" t="str">
        <f t="shared" si="148"/>
        <v>1</v>
      </c>
      <c r="AS904" s="29">
        <f t="shared" si="142"/>
        <v>0</v>
      </c>
      <c r="AT904" s="29">
        <v>0</v>
      </c>
      <c r="AW904" s="29" t="str">
        <f t="shared" ref="AW904:AW967" si="150">IF(NOT(AV904=""),"image/tiff","")</f>
        <v/>
      </c>
      <c r="AX904" s="29" t="str">
        <f t="shared" si="143"/>
        <v/>
      </c>
      <c r="AY904" s="29" t="str">
        <f t="shared" si="149"/>
        <v>https://media.mediathek-tanz-theater.de/iiif/2/nvt_img-i54-001.JP2</v>
      </c>
      <c r="AZ904" s="29" t="str">
        <f t="shared" si="144"/>
        <v>image/jp2</v>
      </c>
      <c r="BA904" s="29" t="str">
        <f t="shared" si="145"/>
        <v>presentation/iiif</v>
      </c>
      <c r="BB904" s="29" t="str">
        <f t="shared" si="146"/>
        <v>https://media.mediathek-tanz-theater.de/iiif/2/nvt_img-i54-001.JP2/full/100,/0/default.jpg</v>
      </c>
      <c r="BC904" s="29" t="str">
        <f t="shared" si="141"/>
        <v>image/jpeg</v>
      </c>
      <c r="BD904" s="29" t="str">
        <f t="shared" si="147"/>
        <v>presentation/thumbnail</v>
      </c>
    </row>
    <row r="905" spans="1:56" ht="12.75" customHeight="1">
      <c r="A905" s="29">
        <v>1</v>
      </c>
      <c r="B905" s="29">
        <v>0</v>
      </c>
      <c r="C905" s="29" t="s">
        <v>6854</v>
      </c>
      <c r="D905" s="29"/>
      <c r="E905" s="29"/>
      <c r="F905" s="308" t="s">
        <v>6848</v>
      </c>
      <c r="G905" s="29"/>
      <c r="H905" s="29"/>
      <c r="I905" s="402" t="s">
        <v>4446</v>
      </c>
      <c r="K905" s="29"/>
      <c r="L905" s="29"/>
      <c r="M905" s="29"/>
      <c r="N905" s="29"/>
      <c r="O905" s="29" t="s">
        <v>1336</v>
      </c>
      <c r="P905" s="25"/>
      <c r="Q905" s="25"/>
      <c r="R905" s="29" t="s">
        <v>6849</v>
      </c>
      <c r="S905" s="29" t="s">
        <v>6850</v>
      </c>
      <c r="T905" s="29" t="s">
        <v>1483</v>
      </c>
      <c r="U905" t="s">
        <v>1426</v>
      </c>
      <c r="V905" t="s">
        <v>3365</v>
      </c>
      <c r="W905" s="29"/>
      <c r="X905" s="349" t="s">
        <v>1061</v>
      </c>
      <c r="Y905" s="29" t="s">
        <v>2038</v>
      </c>
      <c r="Z905" s="29" t="s">
        <v>1218</v>
      </c>
      <c r="AA905" s="29" t="s">
        <v>1170</v>
      </c>
      <c r="AB905" s="29"/>
      <c r="AC905" s="29"/>
      <c r="AD905" s="29"/>
      <c r="AE905" s="29" t="s">
        <v>2575</v>
      </c>
      <c r="AG905" s="38">
        <v>1</v>
      </c>
      <c r="AH905" s="38" t="s">
        <v>5945</v>
      </c>
      <c r="AI905" s="38" t="s">
        <v>4440</v>
      </c>
      <c r="AJ905" s="38" t="s">
        <v>5946</v>
      </c>
      <c r="AK905" s="38" t="s">
        <v>72</v>
      </c>
      <c r="AL905" s="301" t="s">
        <v>6615</v>
      </c>
      <c r="AR905" s="29" t="str">
        <f t="shared" si="148"/>
        <v>1</v>
      </c>
      <c r="AS905" s="29">
        <f t="shared" si="142"/>
        <v>0</v>
      </c>
      <c r="AT905" s="29">
        <v>0</v>
      </c>
      <c r="AW905" s="29" t="str">
        <f t="shared" si="150"/>
        <v/>
      </c>
      <c r="AX905" s="29" t="str">
        <f t="shared" si="143"/>
        <v/>
      </c>
      <c r="AY905" s="29" t="str">
        <f t="shared" si="149"/>
        <v>https://media.mediathek-tanz-theater.de/iiif/2/nvt_img-i54-002.JP2</v>
      </c>
      <c r="AZ905" s="29" t="str">
        <f t="shared" si="144"/>
        <v>image/jp2</v>
      </c>
      <c r="BA905" s="29" t="str">
        <f t="shared" si="145"/>
        <v>presentation/iiif</v>
      </c>
      <c r="BB905" s="29" t="str">
        <f t="shared" si="146"/>
        <v>https://media.mediathek-tanz-theater.de/iiif/2/nvt_img-i54-002.JP2/full/100,/0/default.jpg</v>
      </c>
      <c r="BC905" s="29" t="str">
        <f t="shared" si="141"/>
        <v>image/jpeg</v>
      </c>
      <c r="BD905" s="29" t="str">
        <f t="shared" si="147"/>
        <v>presentation/thumbnail</v>
      </c>
    </row>
    <row r="906" spans="1:56" ht="12.75" customHeight="1">
      <c r="A906" s="29">
        <v>1</v>
      </c>
      <c r="B906" s="29">
        <v>0</v>
      </c>
      <c r="C906" s="29" t="s">
        <v>6855</v>
      </c>
      <c r="D906" s="29"/>
      <c r="E906" s="29"/>
      <c r="F906" s="308" t="s">
        <v>6848</v>
      </c>
      <c r="G906" s="29"/>
      <c r="H906" s="29"/>
      <c r="I906" s="402" t="s">
        <v>4446</v>
      </c>
      <c r="K906" s="29"/>
      <c r="L906" s="29"/>
      <c r="M906" s="29"/>
      <c r="N906" s="29"/>
      <c r="O906" s="29" t="s">
        <v>1336</v>
      </c>
      <c r="P906" s="25"/>
      <c r="Q906" s="25"/>
      <c r="R906" s="29" t="s">
        <v>6849</v>
      </c>
      <c r="S906" s="29" t="s">
        <v>6856</v>
      </c>
      <c r="T906" s="29" t="s">
        <v>1483</v>
      </c>
      <c r="U906" t="s">
        <v>1426</v>
      </c>
      <c r="V906" t="s">
        <v>3365</v>
      </c>
      <c r="W906" s="29"/>
      <c r="X906" s="349" t="s">
        <v>1061</v>
      </c>
      <c r="Y906" s="29" t="s">
        <v>2038</v>
      </c>
      <c r="Z906" s="29" t="s">
        <v>1218</v>
      </c>
      <c r="AA906" s="29" t="s">
        <v>1170</v>
      </c>
      <c r="AB906" s="29"/>
      <c r="AC906" s="29" t="s">
        <v>6857</v>
      </c>
      <c r="AD906" s="29"/>
      <c r="AE906" s="29" t="s">
        <v>2575</v>
      </c>
      <c r="AG906" s="38">
        <v>1</v>
      </c>
      <c r="AH906" s="38" t="s">
        <v>5945</v>
      </c>
      <c r="AI906" s="38" t="s">
        <v>4440</v>
      </c>
      <c r="AJ906" s="38" t="s">
        <v>5946</v>
      </c>
      <c r="AK906" s="38" t="s">
        <v>72</v>
      </c>
      <c r="AL906" s="301" t="s">
        <v>6615</v>
      </c>
      <c r="AR906" s="29" t="str">
        <f t="shared" si="148"/>
        <v>1</v>
      </c>
      <c r="AS906" s="29">
        <f t="shared" si="142"/>
        <v>0</v>
      </c>
      <c r="AT906" s="29">
        <v>0</v>
      </c>
      <c r="AW906" s="29" t="str">
        <f t="shared" si="150"/>
        <v/>
      </c>
      <c r="AX906" s="29" t="str">
        <f t="shared" si="143"/>
        <v/>
      </c>
      <c r="AY906" s="29" t="str">
        <f t="shared" si="149"/>
        <v>https://media.mediathek-tanz-theater.de/iiif/2/nvt_img-i54-003.JP2</v>
      </c>
      <c r="AZ906" s="29" t="str">
        <f t="shared" si="144"/>
        <v>image/jp2</v>
      </c>
      <c r="BA906" s="29" t="str">
        <f t="shared" si="145"/>
        <v>presentation/iiif</v>
      </c>
      <c r="BB906" s="29" t="str">
        <f t="shared" si="146"/>
        <v>https://media.mediathek-tanz-theater.de/iiif/2/nvt_img-i54-003.JP2/full/100,/0/default.jpg</v>
      </c>
      <c r="BC906" s="29" t="str">
        <f t="shared" si="141"/>
        <v>image/jpeg</v>
      </c>
      <c r="BD906" s="29" t="str">
        <f t="shared" si="147"/>
        <v>presentation/thumbnail</v>
      </c>
    </row>
    <row r="907" spans="1:56" ht="12.75" customHeight="1">
      <c r="A907" s="29">
        <v>1</v>
      </c>
      <c r="B907" s="29">
        <v>0</v>
      </c>
      <c r="C907" s="29" t="s">
        <v>6858</v>
      </c>
      <c r="D907" s="29"/>
      <c r="E907" s="29"/>
      <c r="F907" s="308" t="s">
        <v>6848</v>
      </c>
      <c r="G907" s="29"/>
      <c r="H907" s="29"/>
      <c r="I907" s="402" t="s">
        <v>4446</v>
      </c>
      <c r="K907" s="29"/>
      <c r="L907" s="29"/>
      <c r="M907" s="29"/>
      <c r="N907" s="29"/>
      <c r="O907" s="29" t="s">
        <v>1336</v>
      </c>
      <c r="P907" s="25"/>
      <c r="Q907" s="25"/>
      <c r="R907" s="29" t="s">
        <v>6849</v>
      </c>
      <c r="S907" s="29" t="s">
        <v>6859</v>
      </c>
      <c r="T907" s="29" t="s">
        <v>1483</v>
      </c>
      <c r="U907" t="s">
        <v>1426</v>
      </c>
      <c r="V907" t="s">
        <v>3365</v>
      </c>
      <c r="W907" s="29"/>
      <c r="X907" s="349" t="s">
        <v>1061</v>
      </c>
      <c r="Y907" s="29" t="s">
        <v>2038</v>
      </c>
      <c r="Z907" s="29" t="s">
        <v>1218</v>
      </c>
      <c r="AA907" s="29" t="s">
        <v>1170</v>
      </c>
      <c r="AB907" s="29"/>
      <c r="AC907" s="29"/>
      <c r="AD907" s="29"/>
      <c r="AE907" s="29" t="s">
        <v>2575</v>
      </c>
      <c r="AG907" s="38">
        <v>1</v>
      </c>
      <c r="AH907" s="38" t="s">
        <v>5945</v>
      </c>
      <c r="AI907" s="38" t="s">
        <v>4440</v>
      </c>
      <c r="AJ907" s="38" t="s">
        <v>6860</v>
      </c>
      <c r="AK907" s="38" t="s">
        <v>72</v>
      </c>
      <c r="AL907" s="301" t="s">
        <v>6615</v>
      </c>
      <c r="AR907" s="29" t="str">
        <f t="shared" si="148"/>
        <v>1</v>
      </c>
      <c r="AS907" s="29">
        <f t="shared" si="142"/>
        <v>0</v>
      </c>
      <c r="AT907" s="29">
        <v>0</v>
      </c>
      <c r="AW907" s="29" t="str">
        <f t="shared" si="150"/>
        <v/>
      </c>
      <c r="AX907" s="29" t="str">
        <f t="shared" si="143"/>
        <v/>
      </c>
      <c r="AY907" s="29" t="str">
        <f t="shared" si="149"/>
        <v>https://media.mediathek-tanz-theater.de/iiif/2/nvt_img-i54-004.JP2</v>
      </c>
      <c r="AZ907" s="29" t="str">
        <f t="shared" si="144"/>
        <v>image/jp2</v>
      </c>
      <c r="BA907" s="29" t="str">
        <f t="shared" si="145"/>
        <v>presentation/iiif</v>
      </c>
      <c r="BB907" s="29" t="str">
        <f t="shared" si="146"/>
        <v>https://media.mediathek-tanz-theater.de/iiif/2/nvt_img-i54-004.JP2/full/100,/0/default.jpg</v>
      </c>
      <c r="BC907" s="29" t="str">
        <f t="shared" si="141"/>
        <v>image/jpeg</v>
      </c>
      <c r="BD907" s="29" t="str">
        <f t="shared" si="147"/>
        <v>presentation/thumbnail</v>
      </c>
    </row>
    <row r="908" spans="1:56" ht="12.75" customHeight="1">
      <c r="A908" s="29">
        <v>0</v>
      </c>
      <c r="B908" s="29">
        <v>0</v>
      </c>
      <c r="C908" s="29" t="s">
        <v>6861</v>
      </c>
      <c r="D908" s="29"/>
      <c r="E908" s="29"/>
      <c r="F908" s="308" t="s">
        <v>6848</v>
      </c>
      <c r="G908" s="29"/>
      <c r="H908" s="29"/>
      <c r="I908" s="402" t="s">
        <v>3162</v>
      </c>
      <c r="K908" s="29"/>
      <c r="L908" s="29"/>
      <c r="M908" s="29"/>
      <c r="N908" s="29"/>
      <c r="O908" s="29"/>
      <c r="P908" s="25"/>
      <c r="Q908" s="25"/>
      <c r="R908" s="29" t="s">
        <v>6862</v>
      </c>
      <c r="S908" s="29"/>
      <c r="T908" s="29" t="s">
        <v>1483</v>
      </c>
      <c r="U908"/>
      <c r="V908"/>
      <c r="W908" s="29"/>
      <c r="X908" s="349"/>
      <c r="Y908" s="29"/>
      <c r="Z908" s="29" t="s">
        <v>1218</v>
      </c>
      <c r="AA908" s="29" t="s">
        <v>1170</v>
      </c>
      <c r="AB908" s="29"/>
      <c r="AC908" s="29"/>
      <c r="AD908" s="29"/>
      <c r="AE908" s="29" t="s">
        <v>2575</v>
      </c>
      <c r="AG908" s="38">
        <v>1</v>
      </c>
      <c r="AH908" s="38" t="s">
        <v>5945</v>
      </c>
      <c r="AI908" s="38" t="s">
        <v>4440</v>
      </c>
      <c r="AK908" s="38" t="s">
        <v>72</v>
      </c>
      <c r="AL908" s="301" t="s">
        <v>6863</v>
      </c>
      <c r="AR908" s="29" t="str">
        <f t="shared" si="148"/>
        <v>0</v>
      </c>
      <c r="AS908" s="29">
        <f t="shared" si="142"/>
        <v>0</v>
      </c>
      <c r="AT908" s="29">
        <v>0</v>
      </c>
      <c r="AW908" s="29" t="str">
        <f t="shared" si="150"/>
        <v/>
      </c>
      <c r="AX908" s="29" t="str">
        <f t="shared" si="143"/>
        <v/>
      </c>
      <c r="AY908" s="29" t="str">
        <f t="shared" si="149"/>
        <v>https://media.mediathek-tanz-theater.de/iiif/2/nvt_img-055.JP2</v>
      </c>
      <c r="AZ908" s="29" t="str">
        <f t="shared" si="144"/>
        <v>image/jp2</v>
      </c>
      <c r="BA908" s="29" t="str">
        <f t="shared" si="145"/>
        <v>presentation/iiif</v>
      </c>
      <c r="BB908" s="29" t="str">
        <f t="shared" si="146"/>
        <v>https://media.mediathek-tanz-theater.de/iiif/2/nvt_img-055.JP2/full/100,/0/default.jpg</v>
      </c>
      <c r="BC908" s="29" t="str">
        <f t="shared" si="141"/>
        <v>image/jpeg</v>
      </c>
      <c r="BD908" s="29" t="str">
        <f t="shared" si="147"/>
        <v>presentation/thumbnail</v>
      </c>
    </row>
    <row r="909" spans="1:56" ht="12.75" customHeight="1">
      <c r="A909" s="29">
        <v>1</v>
      </c>
      <c r="B909" s="29">
        <v>0</v>
      </c>
      <c r="C909" s="29" t="s">
        <v>6864</v>
      </c>
      <c r="D909" s="29"/>
      <c r="E909" s="29"/>
      <c r="F909" s="308" t="s">
        <v>6848</v>
      </c>
      <c r="G909" s="29"/>
      <c r="H909" s="29"/>
      <c r="I909" s="402" t="s">
        <v>4446</v>
      </c>
      <c r="J909" s="402" t="s">
        <v>6861</v>
      </c>
      <c r="K909" s="29"/>
      <c r="L909" s="29"/>
      <c r="M909" s="29"/>
      <c r="N909" s="29" t="s">
        <v>1310</v>
      </c>
      <c r="O909" s="29"/>
      <c r="P909" s="25"/>
      <c r="Q909" s="25"/>
      <c r="R909" s="29" t="s">
        <v>6865</v>
      </c>
      <c r="S909" s="29" t="s">
        <v>6866</v>
      </c>
      <c r="T909" s="29" t="s">
        <v>1483</v>
      </c>
      <c r="U909" t="s">
        <v>2860</v>
      </c>
      <c r="V909" t="s">
        <v>5943</v>
      </c>
      <c r="W909" s="29"/>
      <c r="X909" s="349" t="s">
        <v>1191</v>
      </c>
      <c r="Y909" s="29" t="s">
        <v>1309</v>
      </c>
      <c r="Z909" s="29" t="s">
        <v>1218</v>
      </c>
      <c r="AA909" s="29" t="s">
        <v>1170</v>
      </c>
      <c r="AB909" s="29"/>
      <c r="AC909" s="29" t="s">
        <v>6867</v>
      </c>
      <c r="AD909" s="29"/>
      <c r="AE909" s="29" t="s">
        <v>2575</v>
      </c>
      <c r="AG909" s="38">
        <v>1</v>
      </c>
      <c r="AH909" s="38" t="s">
        <v>5945</v>
      </c>
      <c r="AI909" s="38" t="s">
        <v>4440</v>
      </c>
      <c r="AK909" s="38" t="s">
        <v>72</v>
      </c>
      <c r="AL909" s="301" t="s">
        <v>6863</v>
      </c>
      <c r="AR909" s="29" t="str">
        <f t="shared" si="148"/>
        <v>1</v>
      </c>
      <c r="AS909" s="29">
        <f t="shared" si="142"/>
        <v>0</v>
      </c>
      <c r="AT909" s="29">
        <v>0</v>
      </c>
      <c r="AW909" s="29" t="str">
        <f t="shared" si="150"/>
        <v/>
      </c>
      <c r="AX909" s="29" t="str">
        <f t="shared" si="143"/>
        <v/>
      </c>
      <c r="AY909" s="29" t="str">
        <f t="shared" si="149"/>
        <v>https://media.mediathek-tanz-theater.de/iiif/2/nvt_img-055-001.JP2</v>
      </c>
      <c r="AZ909" s="29" t="str">
        <f t="shared" si="144"/>
        <v>image/jp2</v>
      </c>
      <c r="BA909" s="29" t="str">
        <f t="shared" si="145"/>
        <v>presentation/iiif</v>
      </c>
      <c r="BB909" s="29" t="str">
        <f t="shared" si="146"/>
        <v>https://media.mediathek-tanz-theater.de/iiif/2/nvt_img-055-001.JP2/full/100,/0/default.jpg</v>
      </c>
      <c r="BC909" s="29" t="str">
        <f t="shared" si="141"/>
        <v>image/jpeg</v>
      </c>
      <c r="BD909" s="29" t="str">
        <f t="shared" si="147"/>
        <v>presentation/thumbnail</v>
      </c>
    </row>
    <row r="910" spans="1:56" ht="12.75" customHeight="1">
      <c r="A910" s="29">
        <v>1</v>
      </c>
      <c r="B910" s="29">
        <v>0</v>
      </c>
      <c r="C910" s="29" t="s">
        <v>6868</v>
      </c>
      <c r="D910" s="29"/>
      <c r="E910" s="29"/>
      <c r="F910" s="308" t="s">
        <v>6848</v>
      </c>
      <c r="G910" s="29"/>
      <c r="H910" s="29"/>
      <c r="I910" s="402" t="s">
        <v>4446</v>
      </c>
      <c r="J910" s="402" t="s">
        <v>6861</v>
      </c>
      <c r="K910" s="29"/>
      <c r="L910" s="29"/>
      <c r="M910" s="29"/>
      <c r="N910" s="29" t="s">
        <v>1310</v>
      </c>
      <c r="O910" s="29"/>
      <c r="P910" s="25"/>
      <c r="Q910" s="25"/>
      <c r="R910" s="29" t="s">
        <v>6865</v>
      </c>
      <c r="S910" s="29" t="s">
        <v>6869</v>
      </c>
      <c r="T910" s="29" t="s">
        <v>1483</v>
      </c>
      <c r="U910" t="s">
        <v>2860</v>
      </c>
      <c r="V910" t="s">
        <v>5943</v>
      </c>
      <c r="W910" s="29"/>
      <c r="X910" s="349" t="s">
        <v>1191</v>
      </c>
      <c r="Y910" s="29" t="s">
        <v>1309</v>
      </c>
      <c r="Z910" s="29" t="s">
        <v>1218</v>
      </c>
      <c r="AA910" s="29" t="s">
        <v>1170</v>
      </c>
      <c r="AB910" s="29"/>
      <c r="AC910" s="29"/>
      <c r="AD910" s="29"/>
      <c r="AE910" s="29" t="s">
        <v>2575</v>
      </c>
      <c r="AG910" s="38">
        <v>1</v>
      </c>
      <c r="AH910" s="38" t="s">
        <v>5945</v>
      </c>
      <c r="AI910" s="38" t="s">
        <v>4440</v>
      </c>
      <c r="AK910" s="38" t="s">
        <v>72</v>
      </c>
      <c r="AL910" s="301" t="s">
        <v>6863</v>
      </c>
      <c r="AR910" s="29" t="str">
        <f t="shared" si="148"/>
        <v>1</v>
      </c>
      <c r="AS910" s="29">
        <f t="shared" si="142"/>
        <v>0</v>
      </c>
      <c r="AT910" s="29">
        <v>0</v>
      </c>
      <c r="AW910" s="29" t="str">
        <f t="shared" si="150"/>
        <v/>
      </c>
      <c r="AX910" s="29" t="str">
        <f t="shared" si="143"/>
        <v/>
      </c>
      <c r="AY910" s="29" t="str">
        <f t="shared" si="149"/>
        <v>https://media.mediathek-tanz-theater.de/iiif/2/nvt_img-055-002.JP2</v>
      </c>
      <c r="AZ910" s="29" t="str">
        <f t="shared" si="144"/>
        <v>image/jp2</v>
      </c>
      <c r="BA910" s="29" t="str">
        <f t="shared" si="145"/>
        <v>presentation/iiif</v>
      </c>
      <c r="BB910" s="29" t="str">
        <f t="shared" si="146"/>
        <v>https://media.mediathek-tanz-theater.de/iiif/2/nvt_img-055-002.JP2/full/100,/0/default.jpg</v>
      </c>
      <c r="BC910" s="29" t="str">
        <f t="shared" si="141"/>
        <v>image/jpeg</v>
      </c>
      <c r="BD910" s="29" t="str">
        <f t="shared" si="147"/>
        <v>presentation/thumbnail</v>
      </c>
    </row>
    <row r="911" spans="1:56" ht="12.75" customHeight="1">
      <c r="A911" s="29">
        <v>1</v>
      </c>
      <c r="B911" s="29">
        <v>0</v>
      </c>
      <c r="C911" s="29" t="s">
        <v>6870</v>
      </c>
      <c r="D911" s="29"/>
      <c r="E911" s="29"/>
      <c r="F911" s="308" t="s">
        <v>6848</v>
      </c>
      <c r="G911" s="29"/>
      <c r="H911" s="29"/>
      <c r="I911" s="402" t="s">
        <v>4446</v>
      </c>
      <c r="J911" s="402" t="s">
        <v>6861</v>
      </c>
      <c r="K911" s="29"/>
      <c r="L911" s="29"/>
      <c r="M911" s="29"/>
      <c r="N911" s="29" t="s">
        <v>1310</v>
      </c>
      <c r="O911" s="29"/>
      <c r="P911" s="25"/>
      <c r="Q911" s="25"/>
      <c r="R911" s="29" t="s">
        <v>6865</v>
      </c>
      <c r="S911" s="29" t="s">
        <v>6871</v>
      </c>
      <c r="T911" s="29" t="s">
        <v>1483</v>
      </c>
      <c r="U911" t="s">
        <v>2860</v>
      </c>
      <c r="V911" t="s">
        <v>5943</v>
      </c>
      <c r="W911" s="29"/>
      <c r="X911" s="349" t="s">
        <v>1191</v>
      </c>
      <c r="Y911" s="29" t="s">
        <v>1309</v>
      </c>
      <c r="Z911" s="29" t="s">
        <v>1218</v>
      </c>
      <c r="AA911" s="29" t="s">
        <v>1170</v>
      </c>
      <c r="AB911" s="29"/>
      <c r="AC911" s="29"/>
      <c r="AD911" s="29"/>
      <c r="AE911" s="29" t="s">
        <v>2575</v>
      </c>
      <c r="AG911" s="38">
        <v>1</v>
      </c>
      <c r="AH911" s="38" t="s">
        <v>5945</v>
      </c>
      <c r="AI911" s="38" t="s">
        <v>4440</v>
      </c>
      <c r="AK911" s="38" t="s">
        <v>72</v>
      </c>
      <c r="AL911" s="301" t="s">
        <v>6863</v>
      </c>
      <c r="AR911" s="29" t="str">
        <f t="shared" si="148"/>
        <v>1</v>
      </c>
      <c r="AS911" s="29">
        <f t="shared" si="142"/>
        <v>0</v>
      </c>
      <c r="AT911" s="29">
        <v>0</v>
      </c>
      <c r="AW911" s="29" t="str">
        <f t="shared" si="150"/>
        <v/>
      </c>
      <c r="AX911" s="29" t="str">
        <f t="shared" si="143"/>
        <v/>
      </c>
      <c r="AY911" s="29" t="str">
        <f t="shared" si="149"/>
        <v>https://media.mediathek-tanz-theater.de/iiif/2/nvt_img-055-003.JP2</v>
      </c>
      <c r="AZ911" s="29" t="str">
        <f t="shared" si="144"/>
        <v>image/jp2</v>
      </c>
      <c r="BA911" s="29" t="str">
        <f t="shared" si="145"/>
        <v>presentation/iiif</v>
      </c>
      <c r="BB911" s="29" t="str">
        <f t="shared" si="146"/>
        <v>https://media.mediathek-tanz-theater.de/iiif/2/nvt_img-055-003.JP2/full/100,/0/default.jpg</v>
      </c>
      <c r="BC911" s="29" t="str">
        <f t="shared" si="141"/>
        <v>image/jpeg</v>
      </c>
      <c r="BD911" s="29" t="str">
        <f t="shared" si="147"/>
        <v>presentation/thumbnail</v>
      </c>
    </row>
    <row r="912" spans="1:56" ht="12.75" customHeight="1">
      <c r="A912" s="29">
        <v>1</v>
      </c>
      <c r="B912" s="29">
        <v>0</v>
      </c>
      <c r="C912" s="29" t="s">
        <v>6872</v>
      </c>
      <c r="D912" s="29"/>
      <c r="E912" s="29"/>
      <c r="F912" s="308" t="s">
        <v>6848</v>
      </c>
      <c r="G912" s="29"/>
      <c r="H912" s="29"/>
      <c r="I912" s="402" t="s">
        <v>4446</v>
      </c>
      <c r="J912" s="402" t="s">
        <v>6861</v>
      </c>
      <c r="K912" s="29"/>
      <c r="L912" s="29"/>
      <c r="M912" s="29"/>
      <c r="N912" s="29" t="s">
        <v>1310</v>
      </c>
      <c r="O912" s="29"/>
      <c r="P912" s="25"/>
      <c r="Q912" s="25"/>
      <c r="R912" s="29" t="s">
        <v>6865</v>
      </c>
      <c r="S912" s="29" t="s">
        <v>6873</v>
      </c>
      <c r="T912" s="29" t="s">
        <v>1483</v>
      </c>
      <c r="U912" t="s">
        <v>2860</v>
      </c>
      <c r="V912" t="s">
        <v>5943</v>
      </c>
      <c r="W912" s="29"/>
      <c r="X912" s="349" t="s">
        <v>1191</v>
      </c>
      <c r="Y912" s="29" t="s">
        <v>1309</v>
      </c>
      <c r="Z912" s="29" t="s">
        <v>1218</v>
      </c>
      <c r="AA912" s="29" t="s">
        <v>1170</v>
      </c>
      <c r="AB912" s="29"/>
      <c r="AC912" s="29"/>
      <c r="AD912" s="29"/>
      <c r="AE912" s="29" t="s">
        <v>2575</v>
      </c>
      <c r="AG912" s="38">
        <v>1</v>
      </c>
      <c r="AH912" s="38" t="s">
        <v>5945</v>
      </c>
      <c r="AI912" s="38" t="s">
        <v>4440</v>
      </c>
      <c r="AK912" s="38" t="s">
        <v>72</v>
      </c>
      <c r="AL912" s="301" t="s">
        <v>6863</v>
      </c>
      <c r="AR912" s="29" t="str">
        <f t="shared" si="148"/>
        <v>1</v>
      </c>
      <c r="AS912" s="29">
        <f t="shared" si="142"/>
        <v>0</v>
      </c>
      <c r="AT912" s="29">
        <v>0</v>
      </c>
      <c r="AW912" s="29" t="str">
        <f t="shared" si="150"/>
        <v/>
      </c>
      <c r="AX912" s="29" t="str">
        <f t="shared" si="143"/>
        <v/>
      </c>
      <c r="AY912" s="29" t="str">
        <f t="shared" si="149"/>
        <v>https://media.mediathek-tanz-theater.de/iiif/2/nvt_img-055-004.JP2</v>
      </c>
      <c r="AZ912" s="29" t="str">
        <f t="shared" si="144"/>
        <v>image/jp2</v>
      </c>
      <c r="BA912" s="29" t="str">
        <f t="shared" si="145"/>
        <v>presentation/iiif</v>
      </c>
      <c r="BB912" s="29" t="str">
        <f t="shared" si="146"/>
        <v>https://media.mediathek-tanz-theater.de/iiif/2/nvt_img-055-004.JP2/full/100,/0/default.jpg</v>
      </c>
      <c r="BC912" s="29" t="str">
        <f t="shared" si="141"/>
        <v>image/jpeg</v>
      </c>
      <c r="BD912" s="29" t="str">
        <f t="shared" si="147"/>
        <v>presentation/thumbnail</v>
      </c>
    </row>
    <row r="913" spans="1:56" ht="12.75" customHeight="1">
      <c r="A913" s="29">
        <v>1</v>
      </c>
      <c r="B913" s="29">
        <v>0</v>
      </c>
      <c r="C913" s="29" t="s">
        <v>6874</v>
      </c>
      <c r="D913" s="29"/>
      <c r="E913" s="29"/>
      <c r="F913" s="308" t="s">
        <v>6848</v>
      </c>
      <c r="G913" s="29"/>
      <c r="H913" s="29"/>
      <c r="I913" s="402" t="s">
        <v>4446</v>
      </c>
      <c r="J913" s="402" t="s">
        <v>6861</v>
      </c>
      <c r="K913" s="29"/>
      <c r="L913" s="29"/>
      <c r="M913" s="29"/>
      <c r="N913" s="29" t="s">
        <v>1310</v>
      </c>
      <c r="O913" s="29"/>
      <c r="P913" s="25"/>
      <c r="Q913" s="25"/>
      <c r="R913" s="29" t="s">
        <v>6865</v>
      </c>
      <c r="S913" s="29" t="s">
        <v>6875</v>
      </c>
      <c r="T913" s="29" t="s">
        <v>1483</v>
      </c>
      <c r="U913" t="s">
        <v>2860</v>
      </c>
      <c r="V913" t="s">
        <v>5943</v>
      </c>
      <c r="W913" s="29"/>
      <c r="X913" s="349" t="s">
        <v>1191</v>
      </c>
      <c r="Y913" s="29" t="s">
        <v>1309</v>
      </c>
      <c r="Z913" s="29" t="s">
        <v>1218</v>
      </c>
      <c r="AA913" s="29" t="s">
        <v>1170</v>
      </c>
      <c r="AB913" s="29"/>
      <c r="AC913" s="29"/>
      <c r="AD913" s="29"/>
      <c r="AE913" s="29" t="s">
        <v>2575</v>
      </c>
      <c r="AG913" s="38">
        <v>1</v>
      </c>
      <c r="AH913" s="38" t="s">
        <v>5945</v>
      </c>
      <c r="AI913" s="38" t="s">
        <v>4440</v>
      </c>
      <c r="AK913" s="38" t="s">
        <v>72</v>
      </c>
      <c r="AL913" s="301" t="s">
        <v>6863</v>
      </c>
      <c r="AR913" s="29" t="str">
        <f t="shared" si="148"/>
        <v>1</v>
      </c>
      <c r="AS913" s="29">
        <f t="shared" si="142"/>
        <v>0</v>
      </c>
      <c r="AT913" s="29">
        <v>0</v>
      </c>
      <c r="AW913" s="29" t="str">
        <f t="shared" si="150"/>
        <v/>
      </c>
      <c r="AX913" s="29" t="str">
        <f t="shared" si="143"/>
        <v/>
      </c>
      <c r="AY913" s="29" t="str">
        <f t="shared" si="149"/>
        <v>https://media.mediathek-tanz-theater.de/iiif/2/nvt_img-055-005.JP2</v>
      </c>
      <c r="AZ913" s="29" t="str">
        <f t="shared" si="144"/>
        <v>image/jp2</v>
      </c>
      <c r="BA913" s="29" t="str">
        <f t="shared" si="145"/>
        <v>presentation/iiif</v>
      </c>
      <c r="BB913" s="29" t="str">
        <f t="shared" si="146"/>
        <v>https://media.mediathek-tanz-theater.de/iiif/2/nvt_img-055-005.JP2/full/100,/0/default.jpg</v>
      </c>
      <c r="BC913" s="29" t="str">
        <f t="shared" si="141"/>
        <v>image/jpeg</v>
      </c>
      <c r="BD913" s="29" t="str">
        <f t="shared" si="147"/>
        <v>presentation/thumbnail</v>
      </c>
    </row>
    <row r="914" spans="1:56" ht="12.75" customHeight="1">
      <c r="A914" s="29">
        <v>1</v>
      </c>
      <c r="B914" s="29">
        <v>0</v>
      </c>
      <c r="C914" s="29" t="s">
        <v>6876</v>
      </c>
      <c r="D914" s="29"/>
      <c r="E914" s="29"/>
      <c r="F914" s="308" t="s">
        <v>6848</v>
      </c>
      <c r="G914" s="29"/>
      <c r="H914" s="29"/>
      <c r="I914" s="402" t="s">
        <v>4446</v>
      </c>
      <c r="J914" s="402" t="s">
        <v>6861</v>
      </c>
      <c r="K914" s="29"/>
      <c r="L914" s="29"/>
      <c r="M914" s="29"/>
      <c r="N914" s="29" t="s">
        <v>1310</v>
      </c>
      <c r="O914" s="29"/>
      <c r="P914" s="25"/>
      <c r="Q914" s="25"/>
      <c r="R914" s="29" t="s">
        <v>6865</v>
      </c>
      <c r="S914" s="29" t="s">
        <v>6877</v>
      </c>
      <c r="T914" s="29" t="s">
        <v>1483</v>
      </c>
      <c r="U914" t="s">
        <v>2860</v>
      </c>
      <c r="V914" t="s">
        <v>5943</v>
      </c>
      <c r="W914" s="29"/>
      <c r="X914" s="349" t="s">
        <v>1191</v>
      </c>
      <c r="Y914" s="29" t="s">
        <v>1309</v>
      </c>
      <c r="Z914" s="29" t="s">
        <v>1218</v>
      </c>
      <c r="AA914" s="29" t="s">
        <v>1170</v>
      </c>
      <c r="AB914" s="29"/>
      <c r="AC914" s="29"/>
      <c r="AD914" s="29"/>
      <c r="AE914" s="29" t="s">
        <v>2575</v>
      </c>
      <c r="AG914" s="38">
        <v>1</v>
      </c>
      <c r="AH914" s="38" t="s">
        <v>5945</v>
      </c>
      <c r="AI914" s="38" t="s">
        <v>4440</v>
      </c>
      <c r="AK914" s="38" t="s">
        <v>72</v>
      </c>
      <c r="AL914" s="301" t="s">
        <v>6863</v>
      </c>
      <c r="AR914" s="29" t="str">
        <f t="shared" si="148"/>
        <v>1</v>
      </c>
      <c r="AS914" s="29">
        <f t="shared" si="142"/>
        <v>0</v>
      </c>
      <c r="AT914" s="29">
        <v>0</v>
      </c>
      <c r="AW914" s="29" t="str">
        <f t="shared" si="150"/>
        <v/>
      </c>
      <c r="AX914" s="29" t="str">
        <f t="shared" si="143"/>
        <v/>
      </c>
      <c r="AY914" s="29" t="str">
        <f t="shared" si="149"/>
        <v>https://media.mediathek-tanz-theater.de/iiif/2/nvt_img-055-006.JP2</v>
      </c>
      <c r="AZ914" s="29" t="str">
        <f t="shared" si="144"/>
        <v>image/jp2</v>
      </c>
      <c r="BA914" s="29" t="str">
        <f t="shared" si="145"/>
        <v>presentation/iiif</v>
      </c>
      <c r="BB914" s="29" t="str">
        <f t="shared" si="146"/>
        <v>https://media.mediathek-tanz-theater.de/iiif/2/nvt_img-055-006.JP2/full/100,/0/default.jpg</v>
      </c>
      <c r="BC914" s="29" t="str">
        <f t="shared" si="141"/>
        <v>image/jpeg</v>
      </c>
      <c r="BD914" s="29" t="str">
        <f t="shared" si="147"/>
        <v>presentation/thumbnail</v>
      </c>
    </row>
    <row r="915" spans="1:56" ht="12.75" customHeight="1">
      <c r="A915" s="29">
        <v>1</v>
      </c>
      <c r="B915" s="29">
        <v>0</v>
      </c>
      <c r="C915" s="29" t="s">
        <v>6878</v>
      </c>
      <c r="D915" s="29"/>
      <c r="E915" s="29"/>
      <c r="F915" s="308" t="s">
        <v>6848</v>
      </c>
      <c r="G915" s="29"/>
      <c r="H915" s="29"/>
      <c r="I915" s="402" t="s">
        <v>4446</v>
      </c>
      <c r="J915" s="402" t="s">
        <v>6861</v>
      </c>
      <c r="K915" s="29"/>
      <c r="L915" s="29"/>
      <c r="M915" s="29"/>
      <c r="N915" s="29" t="s">
        <v>1310</v>
      </c>
      <c r="O915" s="29"/>
      <c r="P915" s="25"/>
      <c r="Q915" s="25"/>
      <c r="R915" s="29" t="s">
        <v>6865</v>
      </c>
      <c r="S915" s="29" t="s">
        <v>6879</v>
      </c>
      <c r="T915" s="29" t="s">
        <v>1483</v>
      </c>
      <c r="U915" t="s">
        <v>2860</v>
      </c>
      <c r="V915" t="s">
        <v>5943</v>
      </c>
      <c r="W915" s="29"/>
      <c r="X915" s="349" t="s">
        <v>1191</v>
      </c>
      <c r="Y915" s="29" t="s">
        <v>1309</v>
      </c>
      <c r="Z915" s="29" t="s">
        <v>1218</v>
      </c>
      <c r="AA915" s="29" t="s">
        <v>1170</v>
      </c>
      <c r="AB915" s="29"/>
      <c r="AC915" s="29"/>
      <c r="AD915" s="29"/>
      <c r="AE915" s="29" t="s">
        <v>2575</v>
      </c>
      <c r="AG915" s="38">
        <v>1</v>
      </c>
      <c r="AH915" s="38" t="s">
        <v>5945</v>
      </c>
      <c r="AI915" s="38" t="s">
        <v>4440</v>
      </c>
      <c r="AK915" s="38" t="s">
        <v>72</v>
      </c>
      <c r="AL915" s="301" t="s">
        <v>6863</v>
      </c>
      <c r="AR915" s="29" t="str">
        <f t="shared" si="148"/>
        <v>1</v>
      </c>
      <c r="AS915" s="29">
        <f t="shared" si="142"/>
        <v>0</v>
      </c>
      <c r="AT915" s="29">
        <v>0</v>
      </c>
      <c r="AW915" s="29" t="str">
        <f t="shared" si="150"/>
        <v/>
      </c>
      <c r="AX915" s="29" t="str">
        <f t="shared" si="143"/>
        <v/>
      </c>
      <c r="AY915" s="29" t="str">
        <f t="shared" si="149"/>
        <v>https://media.mediathek-tanz-theater.de/iiif/2/nvt_img-055-007.JP2</v>
      </c>
      <c r="AZ915" s="29" t="str">
        <f t="shared" si="144"/>
        <v>image/jp2</v>
      </c>
      <c r="BA915" s="29" t="str">
        <f t="shared" si="145"/>
        <v>presentation/iiif</v>
      </c>
      <c r="BB915" s="29" t="str">
        <f t="shared" si="146"/>
        <v>https://media.mediathek-tanz-theater.de/iiif/2/nvt_img-055-007.JP2/full/100,/0/default.jpg</v>
      </c>
      <c r="BC915" s="29" t="str">
        <f t="shared" si="141"/>
        <v>image/jpeg</v>
      </c>
      <c r="BD915" s="29" t="str">
        <f t="shared" si="147"/>
        <v>presentation/thumbnail</v>
      </c>
    </row>
    <row r="916" spans="1:56" ht="12.75" customHeight="1">
      <c r="A916" s="29">
        <v>1</v>
      </c>
      <c r="B916" s="29">
        <v>0</v>
      </c>
      <c r="C916" s="29" t="s">
        <v>6880</v>
      </c>
      <c r="D916" s="29"/>
      <c r="E916" s="29"/>
      <c r="F916" s="308" t="s">
        <v>6848</v>
      </c>
      <c r="G916" s="29"/>
      <c r="H916" s="29"/>
      <c r="I916" s="402" t="s">
        <v>4446</v>
      </c>
      <c r="J916" s="402" t="s">
        <v>6861</v>
      </c>
      <c r="K916" s="29"/>
      <c r="L916" s="29"/>
      <c r="M916" s="29"/>
      <c r="N916" s="29" t="s">
        <v>1310</v>
      </c>
      <c r="O916" s="29"/>
      <c r="P916" s="25"/>
      <c r="Q916" s="25"/>
      <c r="R916" s="29" t="s">
        <v>6865</v>
      </c>
      <c r="S916" s="29" t="s">
        <v>6881</v>
      </c>
      <c r="T916" s="29" t="s">
        <v>1483</v>
      </c>
      <c r="U916" t="s">
        <v>2860</v>
      </c>
      <c r="V916" t="s">
        <v>5943</v>
      </c>
      <c r="W916" s="29"/>
      <c r="X916" s="349" t="s">
        <v>1191</v>
      </c>
      <c r="Y916" s="29" t="s">
        <v>1309</v>
      </c>
      <c r="Z916" s="29" t="s">
        <v>1218</v>
      </c>
      <c r="AA916" s="29" t="s">
        <v>1170</v>
      </c>
      <c r="AB916" s="29"/>
      <c r="AC916" s="29"/>
      <c r="AD916" s="29"/>
      <c r="AE916" s="29" t="s">
        <v>2575</v>
      </c>
      <c r="AG916" s="38">
        <v>1</v>
      </c>
      <c r="AH916" s="38" t="s">
        <v>5945</v>
      </c>
      <c r="AI916" s="38" t="s">
        <v>4440</v>
      </c>
      <c r="AK916" s="38" t="s">
        <v>72</v>
      </c>
      <c r="AL916" s="301" t="s">
        <v>6863</v>
      </c>
      <c r="AR916" s="29" t="str">
        <f t="shared" si="148"/>
        <v>1</v>
      </c>
      <c r="AS916" s="29">
        <f t="shared" si="142"/>
        <v>0</v>
      </c>
      <c r="AT916" s="29">
        <v>0</v>
      </c>
      <c r="AW916" s="29" t="str">
        <f t="shared" si="150"/>
        <v/>
      </c>
      <c r="AX916" s="29" t="str">
        <f t="shared" si="143"/>
        <v/>
      </c>
      <c r="AY916" s="29" t="str">
        <f t="shared" si="149"/>
        <v>https://media.mediathek-tanz-theater.de/iiif/2/nvt_img-055-008.JP2</v>
      </c>
      <c r="AZ916" s="29" t="str">
        <f t="shared" si="144"/>
        <v>image/jp2</v>
      </c>
      <c r="BA916" s="29" t="str">
        <f t="shared" si="145"/>
        <v>presentation/iiif</v>
      </c>
      <c r="BB916" s="29" t="str">
        <f t="shared" si="146"/>
        <v>https://media.mediathek-tanz-theater.de/iiif/2/nvt_img-055-008.JP2/full/100,/0/default.jpg</v>
      </c>
      <c r="BC916" s="29" t="str">
        <f t="shared" si="141"/>
        <v>image/jpeg</v>
      </c>
      <c r="BD916" s="29" t="str">
        <f t="shared" si="147"/>
        <v>presentation/thumbnail</v>
      </c>
    </row>
    <row r="917" spans="1:56" ht="12.75" customHeight="1">
      <c r="A917" s="29">
        <v>1</v>
      </c>
      <c r="B917" s="29">
        <v>0</v>
      </c>
      <c r="C917" s="29" t="s">
        <v>6882</v>
      </c>
      <c r="D917" s="29"/>
      <c r="E917" s="29"/>
      <c r="F917" s="308" t="s">
        <v>6848</v>
      </c>
      <c r="G917" s="29"/>
      <c r="H917" s="29"/>
      <c r="I917" s="402" t="s">
        <v>4446</v>
      </c>
      <c r="J917" s="402" t="s">
        <v>6861</v>
      </c>
      <c r="K917" s="29"/>
      <c r="L917" s="29"/>
      <c r="M917" s="29"/>
      <c r="N917" s="29" t="s">
        <v>1310</v>
      </c>
      <c r="O917" s="29"/>
      <c r="P917" s="25"/>
      <c r="Q917" s="25"/>
      <c r="R917" s="29" t="s">
        <v>6865</v>
      </c>
      <c r="S917" s="29" t="s">
        <v>6883</v>
      </c>
      <c r="T917" s="29" t="s">
        <v>1483</v>
      </c>
      <c r="U917" t="s">
        <v>2860</v>
      </c>
      <c r="V917" t="s">
        <v>5943</v>
      </c>
      <c r="W917" s="29"/>
      <c r="X917" s="349" t="s">
        <v>1191</v>
      </c>
      <c r="Y917" s="29" t="s">
        <v>1309</v>
      </c>
      <c r="Z917" s="29" t="s">
        <v>1218</v>
      </c>
      <c r="AA917" s="29" t="s">
        <v>1170</v>
      </c>
      <c r="AB917" s="29"/>
      <c r="AC917" s="29"/>
      <c r="AD917" s="29"/>
      <c r="AE917" s="29" t="s">
        <v>2575</v>
      </c>
      <c r="AG917" s="38">
        <v>1</v>
      </c>
      <c r="AH917" s="38" t="s">
        <v>5945</v>
      </c>
      <c r="AI917" s="38" t="s">
        <v>4440</v>
      </c>
      <c r="AK917" s="38" t="s">
        <v>72</v>
      </c>
      <c r="AL917" s="301" t="s">
        <v>6863</v>
      </c>
      <c r="AR917" s="29" t="str">
        <f t="shared" si="148"/>
        <v>1</v>
      </c>
      <c r="AS917" s="29">
        <f t="shared" si="142"/>
        <v>0</v>
      </c>
      <c r="AT917" s="29">
        <v>0</v>
      </c>
      <c r="AW917" s="29" t="str">
        <f t="shared" si="150"/>
        <v/>
      </c>
      <c r="AX917" s="29" t="str">
        <f t="shared" si="143"/>
        <v/>
      </c>
      <c r="AY917" s="29" t="str">
        <f t="shared" si="149"/>
        <v>https://media.mediathek-tanz-theater.de/iiif/2/nvt_img-055-009.JP2</v>
      </c>
      <c r="AZ917" s="29" t="str">
        <f t="shared" si="144"/>
        <v>image/jp2</v>
      </c>
      <c r="BA917" s="29" t="str">
        <f t="shared" si="145"/>
        <v>presentation/iiif</v>
      </c>
      <c r="BB917" s="29" t="str">
        <f t="shared" si="146"/>
        <v>https://media.mediathek-tanz-theater.de/iiif/2/nvt_img-055-009.JP2/full/100,/0/default.jpg</v>
      </c>
      <c r="BC917" s="29" t="str">
        <f t="shared" si="141"/>
        <v>image/jpeg</v>
      </c>
      <c r="BD917" s="29" t="str">
        <f t="shared" si="147"/>
        <v>presentation/thumbnail</v>
      </c>
    </row>
    <row r="918" spans="1:56" ht="12.75" customHeight="1">
      <c r="A918" s="29">
        <v>1</v>
      </c>
      <c r="B918" s="29">
        <v>0</v>
      </c>
      <c r="C918" s="29" t="s">
        <v>6884</v>
      </c>
      <c r="D918" s="29"/>
      <c r="E918" s="29"/>
      <c r="F918" s="308" t="s">
        <v>6848</v>
      </c>
      <c r="G918" s="29"/>
      <c r="H918" s="29"/>
      <c r="I918" s="402" t="s">
        <v>4446</v>
      </c>
      <c r="J918" s="402" t="s">
        <v>6861</v>
      </c>
      <c r="K918" s="29"/>
      <c r="L918" s="29"/>
      <c r="M918" s="29"/>
      <c r="N918" s="29" t="s">
        <v>1310</v>
      </c>
      <c r="O918" s="29"/>
      <c r="P918" s="25"/>
      <c r="Q918" s="25"/>
      <c r="R918" s="29" t="s">
        <v>6865</v>
      </c>
      <c r="S918" s="29" t="s">
        <v>6885</v>
      </c>
      <c r="T918" s="29" t="s">
        <v>1483</v>
      </c>
      <c r="U918" t="s">
        <v>2860</v>
      </c>
      <c r="V918" t="s">
        <v>5943</v>
      </c>
      <c r="W918" s="29"/>
      <c r="X918" s="349" t="s">
        <v>1191</v>
      </c>
      <c r="Y918" s="29" t="s">
        <v>1309</v>
      </c>
      <c r="Z918" s="29" t="s">
        <v>1218</v>
      </c>
      <c r="AA918" s="29" t="s">
        <v>1170</v>
      </c>
      <c r="AB918" s="29"/>
      <c r="AC918" s="29"/>
      <c r="AD918" s="29"/>
      <c r="AE918" s="29" t="s">
        <v>2575</v>
      </c>
      <c r="AG918" s="38">
        <v>1</v>
      </c>
      <c r="AH918" s="38" t="s">
        <v>5945</v>
      </c>
      <c r="AI918" s="38" t="s">
        <v>4440</v>
      </c>
      <c r="AK918" s="38" t="s">
        <v>72</v>
      </c>
      <c r="AL918" s="301" t="s">
        <v>6863</v>
      </c>
      <c r="AR918" s="29" t="str">
        <f t="shared" si="148"/>
        <v>1</v>
      </c>
      <c r="AS918" s="29">
        <f t="shared" si="142"/>
        <v>0</v>
      </c>
      <c r="AT918" s="29">
        <v>0</v>
      </c>
      <c r="AW918" s="29" t="str">
        <f t="shared" si="150"/>
        <v/>
      </c>
      <c r="AX918" s="29" t="str">
        <f t="shared" si="143"/>
        <v/>
      </c>
      <c r="AY918" s="29" t="str">
        <f t="shared" si="149"/>
        <v>https://media.mediathek-tanz-theater.de/iiif/2/nvt_img-055-010.JP2</v>
      </c>
      <c r="AZ918" s="29" t="str">
        <f t="shared" si="144"/>
        <v>image/jp2</v>
      </c>
      <c r="BA918" s="29" t="str">
        <f t="shared" si="145"/>
        <v>presentation/iiif</v>
      </c>
      <c r="BB918" s="29" t="str">
        <f t="shared" si="146"/>
        <v>https://media.mediathek-tanz-theater.de/iiif/2/nvt_img-055-010.JP2/full/100,/0/default.jpg</v>
      </c>
      <c r="BC918" s="29" t="str">
        <f t="shared" si="141"/>
        <v>image/jpeg</v>
      </c>
      <c r="BD918" s="29" t="str">
        <f t="shared" si="147"/>
        <v>presentation/thumbnail</v>
      </c>
    </row>
    <row r="919" spans="1:56" ht="12.75" customHeight="1">
      <c r="A919" s="29">
        <v>1</v>
      </c>
      <c r="B919" s="29">
        <v>0</v>
      </c>
      <c r="C919" s="29" t="s">
        <v>6886</v>
      </c>
      <c r="D919" s="29"/>
      <c r="E919" s="29"/>
      <c r="F919" s="308" t="s">
        <v>6848</v>
      </c>
      <c r="G919" s="29"/>
      <c r="H919" s="29"/>
      <c r="I919" s="402" t="s">
        <v>4446</v>
      </c>
      <c r="J919" s="402" t="s">
        <v>6861</v>
      </c>
      <c r="K919" s="29"/>
      <c r="L919" s="29"/>
      <c r="M919" s="29"/>
      <c r="N919" s="29" t="s">
        <v>1310</v>
      </c>
      <c r="O919" s="29"/>
      <c r="P919" s="25"/>
      <c r="Q919" s="25"/>
      <c r="R919" s="29" t="s">
        <v>6865</v>
      </c>
      <c r="S919" s="29" t="s">
        <v>6887</v>
      </c>
      <c r="T919" s="29" t="s">
        <v>1483</v>
      </c>
      <c r="U919" t="s">
        <v>2860</v>
      </c>
      <c r="V919" t="s">
        <v>5943</v>
      </c>
      <c r="W919" s="29"/>
      <c r="X919" s="349" t="s">
        <v>1191</v>
      </c>
      <c r="Y919" s="29" t="s">
        <v>1309</v>
      </c>
      <c r="Z919" s="29" t="s">
        <v>1218</v>
      </c>
      <c r="AA919" s="29" t="s">
        <v>1170</v>
      </c>
      <c r="AB919" s="29"/>
      <c r="AC919" s="29"/>
      <c r="AD919" s="29"/>
      <c r="AE919" s="29" t="s">
        <v>2575</v>
      </c>
      <c r="AG919" s="38">
        <v>1</v>
      </c>
      <c r="AH919" s="38" t="s">
        <v>5945</v>
      </c>
      <c r="AI919" s="38" t="s">
        <v>4440</v>
      </c>
      <c r="AK919" s="38" t="s">
        <v>72</v>
      </c>
      <c r="AL919" s="301" t="s">
        <v>6863</v>
      </c>
      <c r="AR919" s="29" t="str">
        <f t="shared" si="148"/>
        <v>1</v>
      </c>
      <c r="AS919" s="29">
        <f t="shared" si="142"/>
        <v>0</v>
      </c>
      <c r="AT919" s="29">
        <v>0</v>
      </c>
      <c r="AW919" s="29" t="str">
        <f t="shared" si="150"/>
        <v/>
      </c>
      <c r="AX919" s="29" t="str">
        <f t="shared" si="143"/>
        <v/>
      </c>
      <c r="AY919" s="29" t="str">
        <f t="shared" si="149"/>
        <v>https://media.mediathek-tanz-theater.de/iiif/2/nvt_img-055-011.JP2</v>
      </c>
      <c r="AZ919" s="29" t="str">
        <f t="shared" si="144"/>
        <v>image/jp2</v>
      </c>
      <c r="BA919" s="29" t="str">
        <f t="shared" si="145"/>
        <v>presentation/iiif</v>
      </c>
      <c r="BB919" s="29" t="str">
        <f t="shared" si="146"/>
        <v>https://media.mediathek-tanz-theater.de/iiif/2/nvt_img-055-011.JP2/full/100,/0/default.jpg</v>
      </c>
      <c r="BC919" s="29" t="str">
        <f t="shared" si="141"/>
        <v>image/jpeg</v>
      </c>
      <c r="BD919" s="29" t="str">
        <f t="shared" si="147"/>
        <v>presentation/thumbnail</v>
      </c>
    </row>
    <row r="920" spans="1:56" ht="12.75" customHeight="1">
      <c r="A920" s="29">
        <v>1</v>
      </c>
      <c r="B920" s="29">
        <v>0</v>
      </c>
      <c r="C920" s="29" t="s">
        <v>6888</v>
      </c>
      <c r="D920" s="29"/>
      <c r="E920" s="29"/>
      <c r="F920" s="308" t="s">
        <v>6848</v>
      </c>
      <c r="G920" s="29"/>
      <c r="H920" s="29"/>
      <c r="I920" s="402" t="s">
        <v>4446</v>
      </c>
      <c r="J920" s="402" t="s">
        <v>6861</v>
      </c>
      <c r="K920" s="29"/>
      <c r="L920" s="29"/>
      <c r="M920" s="29"/>
      <c r="N920" s="29" t="s">
        <v>1310</v>
      </c>
      <c r="O920" s="29"/>
      <c r="P920" s="25"/>
      <c r="Q920" s="25"/>
      <c r="R920" s="29" t="s">
        <v>6865</v>
      </c>
      <c r="S920" s="29" t="s">
        <v>6889</v>
      </c>
      <c r="T920" s="29" t="s">
        <v>1483</v>
      </c>
      <c r="U920" t="s">
        <v>2860</v>
      </c>
      <c r="V920" t="s">
        <v>5943</v>
      </c>
      <c r="W920" s="29"/>
      <c r="X920" s="349" t="s">
        <v>1191</v>
      </c>
      <c r="Y920" s="29" t="s">
        <v>1309</v>
      </c>
      <c r="Z920" s="29" t="s">
        <v>1218</v>
      </c>
      <c r="AA920" s="29" t="s">
        <v>1170</v>
      </c>
      <c r="AB920" s="29"/>
      <c r="AC920" s="29"/>
      <c r="AD920" s="29"/>
      <c r="AE920" s="29" t="s">
        <v>2575</v>
      </c>
      <c r="AG920" s="38">
        <v>1</v>
      </c>
      <c r="AH920" s="38" t="s">
        <v>5945</v>
      </c>
      <c r="AI920" s="38" t="s">
        <v>4440</v>
      </c>
      <c r="AK920" s="38" t="s">
        <v>72</v>
      </c>
      <c r="AL920" s="301" t="s">
        <v>6863</v>
      </c>
      <c r="AR920" s="29" t="str">
        <f t="shared" si="148"/>
        <v>1</v>
      </c>
      <c r="AS920" s="29">
        <f t="shared" si="142"/>
        <v>0</v>
      </c>
      <c r="AT920" s="29">
        <v>0</v>
      </c>
      <c r="AW920" s="29" t="str">
        <f t="shared" si="150"/>
        <v/>
      </c>
      <c r="AX920" s="29" t="str">
        <f t="shared" si="143"/>
        <v/>
      </c>
      <c r="AY920" s="29" t="str">
        <f t="shared" si="149"/>
        <v>https://media.mediathek-tanz-theater.de/iiif/2/nvt_img-055-012.JP2</v>
      </c>
      <c r="AZ920" s="29" t="str">
        <f t="shared" si="144"/>
        <v>image/jp2</v>
      </c>
      <c r="BA920" s="29" t="str">
        <f t="shared" si="145"/>
        <v>presentation/iiif</v>
      </c>
      <c r="BB920" s="29" t="str">
        <f t="shared" si="146"/>
        <v>https://media.mediathek-tanz-theater.de/iiif/2/nvt_img-055-012.JP2/full/100,/0/default.jpg</v>
      </c>
      <c r="BC920" s="29" t="str">
        <f t="shared" si="141"/>
        <v>image/jpeg</v>
      </c>
      <c r="BD920" s="29" t="str">
        <f t="shared" si="147"/>
        <v>presentation/thumbnail</v>
      </c>
    </row>
    <row r="921" spans="1:56" ht="12.75" customHeight="1">
      <c r="A921" s="29">
        <v>1</v>
      </c>
      <c r="B921" s="29">
        <v>0</v>
      </c>
      <c r="C921" s="29" t="s">
        <v>6890</v>
      </c>
      <c r="D921" s="29"/>
      <c r="E921" s="29"/>
      <c r="F921" s="308" t="s">
        <v>6848</v>
      </c>
      <c r="G921" s="29"/>
      <c r="H921" s="29"/>
      <c r="I921" s="402" t="s">
        <v>4446</v>
      </c>
      <c r="J921" s="402" t="s">
        <v>6861</v>
      </c>
      <c r="K921" s="29"/>
      <c r="L921" s="29"/>
      <c r="M921" s="29"/>
      <c r="N921" s="29" t="s">
        <v>1310</v>
      </c>
      <c r="O921" s="29"/>
      <c r="P921" s="25"/>
      <c r="Q921" s="25"/>
      <c r="R921" s="29" t="s">
        <v>6865</v>
      </c>
      <c r="S921" s="29" t="s">
        <v>6891</v>
      </c>
      <c r="T921" s="29" t="s">
        <v>1483</v>
      </c>
      <c r="U921" t="s">
        <v>2860</v>
      </c>
      <c r="V921" t="s">
        <v>5943</v>
      </c>
      <c r="W921" s="29"/>
      <c r="X921" s="349" t="s">
        <v>1191</v>
      </c>
      <c r="Y921" s="29" t="s">
        <v>1309</v>
      </c>
      <c r="Z921" s="29" t="s">
        <v>1218</v>
      </c>
      <c r="AA921" s="29" t="s">
        <v>1170</v>
      </c>
      <c r="AB921" s="29"/>
      <c r="AC921" s="29"/>
      <c r="AD921" s="29"/>
      <c r="AE921" s="29" t="s">
        <v>2575</v>
      </c>
      <c r="AG921" s="38">
        <v>1</v>
      </c>
      <c r="AH921" s="38" t="s">
        <v>5945</v>
      </c>
      <c r="AI921" s="38" t="s">
        <v>4440</v>
      </c>
      <c r="AK921" s="38" t="s">
        <v>72</v>
      </c>
      <c r="AL921" s="301" t="s">
        <v>6863</v>
      </c>
      <c r="AR921" s="29" t="str">
        <f t="shared" si="148"/>
        <v>1</v>
      </c>
      <c r="AS921" s="29">
        <f t="shared" si="142"/>
        <v>0</v>
      </c>
      <c r="AT921" s="29">
        <v>0</v>
      </c>
      <c r="AW921" s="29" t="str">
        <f t="shared" si="150"/>
        <v/>
      </c>
      <c r="AX921" s="29" t="str">
        <f t="shared" si="143"/>
        <v/>
      </c>
      <c r="AY921" s="29" t="str">
        <f t="shared" si="149"/>
        <v>https://media.mediathek-tanz-theater.de/iiif/2/nvt_img-055-013.JP2</v>
      </c>
      <c r="AZ921" s="29" t="str">
        <f t="shared" si="144"/>
        <v>image/jp2</v>
      </c>
      <c r="BA921" s="29" t="str">
        <f t="shared" si="145"/>
        <v>presentation/iiif</v>
      </c>
      <c r="BB921" s="29" t="str">
        <f t="shared" si="146"/>
        <v>https://media.mediathek-tanz-theater.de/iiif/2/nvt_img-055-013.JP2/full/100,/0/default.jpg</v>
      </c>
      <c r="BC921" s="29" t="str">
        <f t="shared" si="141"/>
        <v>image/jpeg</v>
      </c>
      <c r="BD921" s="29" t="str">
        <f t="shared" si="147"/>
        <v>presentation/thumbnail</v>
      </c>
    </row>
    <row r="922" spans="1:56" ht="12.75" customHeight="1">
      <c r="A922" s="29">
        <v>1</v>
      </c>
      <c r="B922" s="29">
        <v>0</v>
      </c>
      <c r="C922" s="29" t="s">
        <v>6892</v>
      </c>
      <c r="D922" s="29"/>
      <c r="E922" s="29"/>
      <c r="F922" s="308" t="s">
        <v>6848</v>
      </c>
      <c r="G922" s="29"/>
      <c r="H922" s="29"/>
      <c r="I922" s="402" t="s">
        <v>4446</v>
      </c>
      <c r="J922" s="402" t="s">
        <v>6861</v>
      </c>
      <c r="K922" s="29"/>
      <c r="L922" s="29"/>
      <c r="M922" s="29"/>
      <c r="N922" s="29" t="s">
        <v>1310</v>
      </c>
      <c r="O922" s="29"/>
      <c r="P922" s="25"/>
      <c r="Q922" s="25"/>
      <c r="R922" s="29" t="s">
        <v>6865</v>
      </c>
      <c r="S922" s="29" t="s">
        <v>6893</v>
      </c>
      <c r="T922" s="29" t="s">
        <v>1483</v>
      </c>
      <c r="U922"/>
      <c r="V922" t="s">
        <v>5943</v>
      </c>
      <c r="W922" s="29"/>
      <c r="X922" s="349" t="s">
        <v>1191</v>
      </c>
      <c r="Y922" s="29" t="s">
        <v>1309</v>
      </c>
      <c r="Z922" s="29" t="s">
        <v>1218</v>
      </c>
      <c r="AA922" s="29" t="s">
        <v>1170</v>
      </c>
      <c r="AB922" s="29"/>
      <c r="AC922" s="29"/>
      <c r="AD922" s="29"/>
      <c r="AE922" s="29" t="s">
        <v>2575</v>
      </c>
      <c r="AG922" s="38">
        <v>1</v>
      </c>
      <c r="AH922" s="38" t="s">
        <v>5945</v>
      </c>
      <c r="AI922" s="38" t="s">
        <v>4440</v>
      </c>
      <c r="AK922" s="38" t="s">
        <v>72</v>
      </c>
      <c r="AL922" s="301" t="s">
        <v>6863</v>
      </c>
      <c r="AR922" s="29" t="str">
        <f t="shared" si="148"/>
        <v>1</v>
      </c>
      <c r="AS922" s="29">
        <f t="shared" si="142"/>
        <v>0</v>
      </c>
      <c r="AT922" s="29">
        <v>0</v>
      </c>
      <c r="AW922" s="29" t="str">
        <f t="shared" si="150"/>
        <v/>
      </c>
      <c r="AX922" s="29" t="str">
        <f t="shared" si="143"/>
        <v/>
      </c>
      <c r="AY922" s="29" t="str">
        <f t="shared" si="149"/>
        <v>https://media.mediathek-tanz-theater.de/iiif/2/nvt_img-055-014.JP2</v>
      </c>
      <c r="AZ922" s="29" t="str">
        <f t="shared" si="144"/>
        <v>image/jp2</v>
      </c>
      <c r="BA922" s="29" t="str">
        <f t="shared" si="145"/>
        <v>presentation/iiif</v>
      </c>
      <c r="BB922" s="29" t="str">
        <f t="shared" si="146"/>
        <v>https://media.mediathek-tanz-theater.de/iiif/2/nvt_img-055-014.JP2/full/100,/0/default.jpg</v>
      </c>
      <c r="BC922" s="29" t="str">
        <f t="shared" si="141"/>
        <v>image/jpeg</v>
      </c>
      <c r="BD922" s="29" t="str">
        <f t="shared" si="147"/>
        <v>presentation/thumbnail</v>
      </c>
    </row>
    <row r="923" spans="1:56" ht="12.75" customHeight="1">
      <c r="A923" s="29">
        <v>1</v>
      </c>
      <c r="B923" s="29">
        <v>0</v>
      </c>
      <c r="C923" s="29" t="s">
        <v>6894</v>
      </c>
      <c r="D923" s="29"/>
      <c r="E923" s="29"/>
      <c r="F923" s="308" t="s">
        <v>6848</v>
      </c>
      <c r="G923" s="29"/>
      <c r="H923" s="29"/>
      <c r="I923" s="402" t="s">
        <v>4446</v>
      </c>
      <c r="J923" s="402" t="s">
        <v>6861</v>
      </c>
      <c r="K923" s="29"/>
      <c r="L923" s="29"/>
      <c r="M923" s="29"/>
      <c r="N923" s="29" t="s">
        <v>1310</v>
      </c>
      <c r="O923" s="29"/>
      <c r="P923" s="25"/>
      <c r="Q923" s="25"/>
      <c r="R923" s="29" t="s">
        <v>6865</v>
      </c>
      <c r="S923" s="29" t="s">
        <v>6895</v>
      </c>
      <c r="T923" s="29" t="s">
        <v>1483</v>
      </c>
      <c r="U923" t="s">
        <v>2860</v>
      </c>
      <c r="V923" t="s">
        <v>5943</v>
      </c>
      <c r="W923" s="29"/>
      <c r="X923" s="349" t="s">
        <v>1191</v>
      </c>
      <c r="Y923" s="29" t="s">
        <v>1309</v>
      </c>
      <c r="Z923" s="29" t="s">
        <v>1218</v>
      </c>
      <c r="AA923" s="29" t="s">
        <v>1170</v>
      </c>
      <c r="AB923" s="29"/>
      <c r="AC923" s="29" t="s">
        <v>6896</v>
      </c>
      <c r="AD923" s="29"/>
      <c r="AE923" s="29" t="s">
        <v>2575</v>
      </c>
      <c r="AG923" s="38">
        <v>1</v>
      </c>
      <c r="AH923" s="38" t="s">
        <v>5945</v>
      </c>
      <c r="AI923" s="38" t="s">
        <v>4440</v>
      </c>
      <c r="AJ923" s="38" t="s">
        <v>6423</v>
      </c>
      <c r="AK923" s="38" t="s">
        <v>6897</v>
      </c>
      <c r="AL923" s="301" t="s">
        <v>6863</v>
      </c>
      <c r="AR923" s="29" t="str">
        <f t="shared" si="148"/>
        <v>1</v>
      </c>
      <c r="AS923" s="29">
        <f t="shared" si="142"/>
        <v>0</v>
      </c>
      <c r="AT923" s="29">
        <v>0</v>
      </c>
      <c r="AW923" s="29" t="str">
        <f t="shared" si="150"/>
        <v/>
      </c>
      <c r="AX923" s="29" t="str">
        <f t="shared" si="143"/>
        <v/>
      </c>
      <c r="AY923" s="29" t="str">
        <f t="shared" si="149"/>
        <v>https://media.mediathek-tanz-theater.de/iiif/2/nvt_img-055-015.JP2</v>
      </c>
      <c r="AZ923" s="29" t="str">
        <f t="shared" si="144"/>
        <v>image/jp2</v>
      </c>
      <c r="BA923" s="29" t="str">
        <f t="shared" si="145"/>
        <v>presentation/iiif</v>
      </c>
      <c r="BB923" s="29" t="str">
        <f t="shared" si="146"/>
        <v>https://media.mediathek-tanz-theater.de/iiif/2/nvt_img-055-015.JP2/full/100,/0/default.jpg</v>
      </c>
      <c r="BC923" s="29" t="str">
        <f t="shared" si="141"/>
        <v>image/jpeg</v>
      </c>
      <c r="BD923" s="29" t="str">
        <f t="shared" si="147"/>
        <v>presentation/thumbnail</v>
      </c>
    </row>
    <row r="924" spans="1:56" ht="12.75" customHeight="1">
      <c r="A924" s="29">
        <v>1</v>
      </c>
      <c r="B924" s="29">
        <v>0</v>
      </c>
      <c r="C924" s="29" t="s">
        <v>6898</v>
      </c>
      <c r="D924" s="29"/>
      <c r="E924" s="29"/>
      <c r="F924" s="308" t="s">
        <v>6848</v>
      </c>
      <c r="G924" s="29"/>
      <c r="H924" s="29"/>
      <c r="I924" s="402" t="s">
        <v>4446</v>
      </c>
      <c r="J924" s="402" t="s">
        <v>6861</v>
      </c>
      <c r="K924" s="29"/>
      <c r="L924" s="29"/>
      <c r="M924" s="29" t="s">
        <v>6899</v>
      </c>
      <c r="N924" s="29" t="s">
        <v>1310</v>
      </c>
      <c r="O924" s="29"/>
      <c r="P924" s="25"/>
      <c r="Q924" s="25"/>
      <c r="R924" s="29" t="s">
        <v>6865</v>
      </c>
      <c r="S924" s="29" t="s">
        <v>6891</v>
      </c>
      <c r="T924" s="29" t="s">
        <v>1483</v>
      </c>
      <c r="U924" t="s">
        <v>2860</v>
      </c>
      <c r="V924" t="s">
        <v>5943</v>
      </c>
      <c r="W924" s="29"/>
      <c r="X924" s="349" t="s">
        <v>1191</v>
      </c>
      <c r="Y924" s="29" t="s">
        <v>1309</v>
      </c>
      <c r="Z924" s="29" t="s">
        <v>1218</v>
      </c>
      <c r="AA924" s="29" t="s">
        <v>1170</v>
      </c>
      <c r="AB924" s="29"/>
      <c r="AC924" s="29" t="s">
        <v>6896</v>
      </c>
      <c r="AD924" s="29"/>
      <c r="AE924" s="29" t="s">
        <v>2575</v>
      </c>
      <c r="AG924" s="38">
        <v>1</v>
      </c>
      <c r="AH924" s="38" t="s">
        <v>5945</v>
      </c>
      <c r="AI924" s="38" t="s">
        <v>4440</v>
      </c>
      <c r="AJ924" s="38" t="s">
        <v>6423</v>
      </c>
      <c r="AK924" s="38" t="s">
        <v>6897</v>
      </c>
      <c r="AL924" s="301" t="s">
        <v>6863</v>
      </c>
      <c r="AR924" s="29" t="str">
        <f t="shared" si="148"/>
        <v>1</v>
      </c>
      <c r="AS924" s="29">
        <f t="shared" si="142"/>
        <v>0</v>
      </c>
      <c r="AT924" s="29">
        <v>0</v>
      </c>
      <c r="AW924" s="29" t="str">
        <f t="shared" si="150"/>
        <v/>
      </c>
      <c r="AX924" s="29" t="str">
        <f t="shared" si="143"/>
        <v/>
      </c>
      <c r="AY924" s="29" t="str">
        <f t="shared" si="149"/>
        <v>https://media.mediathek-tanz-theater.de/iiif/2/nvt_img-055-016.JP2</v>
      </c>
      <c r="AZ924" s="29" t="str">
        <f t="shared" si="144"/>
        <v>image/jp2</v>
      </c>
      <c r="BA924" s="29" t="str">
        <f t="shared" si="145"/>
        <v>presentation/iiif</v>
      </c>
      <c r="BB924" s="29" t="str">
        <f t="shared" si="146"/>
        <v>https://media.mediathek-tanz-theater.de/iiif/2/nvt_img-055-016.JP2/full/100,/0/default.jpg</v>
      </c>
      <c r="BC924" s="29" t="str">
        <f t="shared" si="141"/>
        <v>image/jpeg</v>
      </c>
      <c r="BD924" s="29" t="str">
        <f t="shared" si="147"/>
        <v>presentation/thumbnail</v>
      </c>
    </row>
    <row r="925" spans="1:56" ht="12.75" customHeight="1">
      <c r="A925" s="29">
        <v>1</v>
      </c>
      <c r="B925" s="29">
        <v>0</v>
      </c>
      <c r="C925" s="29" t="s">
        <v>6900</v>
      </c>
      <c r="D925" s="29"/>
      <c r="E925" s="29"/>
      <c r="F925" s="308" t="s">
        <v>6848</v>
      </c>
      <c r="G925" s="29"/>
      <c r="H925" s="29"/>
      <c r="I925" s="402" t="s">
        <v>4446</v>
      </c>
      <c r="J925" s="402" t="s">
        <v>6861</v>
      </c>
      <c r="K925" s="29"/>
      <c r="L925" s="29"/>
      <c r="M925" s="29" t="s">
        <v>6884</v>
      </c>
      <c r="N925" s="29" t="s">
        <v>1310</v>
      </c>
      <c r="O925" s="29"/>
      <c r="P925" s="25"/>
      <c r="Q925" s="25"/>
      <c r="R925" s="29" t="s">
        <v>6865</v>
      </c>
      <c r="S925" s="29" t="s">
        <v>6885</v>
      </c>
      <c r="T925" s="29" t="s">
        <v>1483</v>
      </c>
      <c r="U925" t="s">
        <v>2860</v>
      </c>
      <c r="V925" t="s">
        <v>5943</v>
      </c>
      <c r="W925" s="29"/>
      <c r="X925" s="349" t="s">
        <v>1191</v>
      </c>
      <c r="Y925" s="29" t="s">
        <v>1309</v>
      </c>
      <c r="Z925" s="29" t="s">
        <v>1218</v>
      </c>
      <c r="AA925" s="29" t="s">
        <v>1170</v>
      </c>
      <c r="AB925" s="29"/>
      <c r="AC925" s="29" t="s">
        <v>6896</v>
      </c>
      <c r="AD925" s="29"/>
      <c r="AE925" s="29" t="s">
        <v>2575</v>
      </c>
      <c r="AG925" s="38">
        <v>1</v>
      </c>
      <c r="AH925" s="38" t="s">
        <v>5945</v>
      </c>
      <c r="AI925" s="38" t="s">
        <v>4440</v>
      </c>
      <c r="AJ925" s="38" t="s">
        <v>6423</v>
      </c>
      <c r="AK925" s="38" t="s">
        <v>6897</v>
      </c>
      <c r="AL925" s="301" t="s">
        <v>6863</v>
      </c>
      <c r="AR925" s="29" t="str">
        <f t="shared" si="148"/>
        <v>1</v>
      </c>
      <c r="AS925" s="29">
        <f t="shared" si="142"/>
        <v>0</v>
      </c>
      <c r="AT925" s="29">
        <v>0</v>
      </c>
      <c r="AW925" s="29" t="str">
        <f t="shared" si="150"/>
        <v/>
      </c>
      <c r="AX925" s="29" t="str">
        <f t="shared" si="143"/>
        <v/>
      </c>
      <c r="AY925" s="29" t="str">
        <f t="shared" si="149"/>
        <v>https://media.mediathek-tanz-theater.de/iiif/2/nvt_img-055-017.JP2</v>
      </c>
      <c r="AZ925" s="29" t="str">
        <f t="shared" si="144"/>
        <v>image/jp2</v>
      </c>
      <c r="BA925" s="29" t="str">
        <f t="shared" si="145"/>
        <v>presentation/iiif</v>
      </c>
      <c r="BB925" s="29" t="str">
        <f t="shared" si="146"/>
        <v>https://media.mediathek-tanz-theater.de/iiif/2/nvt_img-055-017.JP2/full/100,/0/default.jpg</v>
      </c>
      <c r="BC925" s="29" t="str">
        <f t="shared" si="141"/>
        <v>image/jpeg</v>
      </c>
      <c r="BD925" s="29" t="str">
        <f t="shared" si="147"/>
        <v>presentation/thumbnail</v>
      </c>
    </row>
    <row r="926" spans="1:56" ht="12.75" customHeight="1">
      <c r="A926" s="29">
        <v>1</v>
      </c>
      <c r="B926" s="29">
        <v>0</v>
      </c>
      <c r="C926" s="29" t="s">
        <v>6901</v>
      </c>
      <c r="D926" s="29"/>
      <c r="E926" s="29"/>
      <c r="F926" s="308" t="s">
        <v>6848</v>
      </c>
      <c r="G926" s="29"/>
      <c r="H926" s="29"/>
      <c r="I926" s="402" t="s">
        <v>4446</v>
      </c>
      <c r="J926" s="402" t="s">
        <v>6861</v>
      </c>
      <c r="K926" s="29"/>
      <c r="L926" s="29"/>
      <c r="M926" s="29"/>
      <c r="N926" s="29" t="s">
        <v>1310</v>
      </c>
      <c r="O926" s="29"/>
      <c r="P926" s="25"/>
      <c r="Q926" s="25"/>
      <c r="R926" s="29" t="s">
        <v>6865</v>
      </c>
      <c r="S926" s="29" t="s">
        <v>6902</v>
      </c>
      <c r="T926" s="29" t="s">
        <v>1483</v>
      </c>
      <c r="U926" t="s">
        <v>2860</v>
      </c>
      <c r="V926" t="s">
        <v>5943</v>
      </c>
      <c r="W926" s="29"/>
      <c r="X926" s="349" t="s">
        <v>1191</v>
      </c>
      <c r="Y926" s="29" t="s">
        <v>1309</v>
      </c>
      <c r="Z926" s="29" t="s">
        <v>1218</v>
      </c>
      <c r="AA926" s="29" t="s">
        <v>1170</v>
      </c>
      <c r="AB926" s="29"/>
      <c r="AC926" s="29" t="s">
        <v>6896</v>
      </c>
      <c r="AD926" s="29"/>
      <c r="AE926" s="29" t="s">
        <v>2575</v>
      </c>
      <c r="AG926" s="38">
        <v>1</v>
      </c>
      <c r="AH926" s="38" t="s">
        <v>5945</v>
      </c>
      <c r="AI926" s="38" t="s">
        <v>4440</v>
      </c>
      <c r="AJ926" s="38" t="s">
        <v>6423</v>
      </c>
      <c r="AK926" s="38" t="s">
        <v>6897</v>
      </c>
      <c r="AL926" s="301" t="s">
        <v>6863</v>
      </c>
      <c r="AR926" s="29" t="str">
        <f t="shared" si="148"/>
        <v>1</v>
      </c>
      <c r="AS926" s="29">
        <f t="shared" si="142"/>
        <v>0</v>
      </c>
      <c r="AT926" s="29">
        <v>0</v>
      </c>
      <c r="AW926" s="29" t="str">
        <f t="shared" si="150"/>
        <v/>
      </c>
      <c r="AX926" s="29" t="str">
        <f t="shared" si="143"/>
        <v/>
      </c>
      <c r="AY926" s="29" t="str">
        <f t="shared" si="149"/>
        <v>https://media.mediathek-tanz-theater.de/iiif/2/nvt_img-055-018.JP2</v>
      </c>
      <c r="AZ926" s="29" t="str">
        <f t="shared" si="144"/>
        <v>image/jp2</v>
      </c>
      <c r="BA926" s="29" t="str">
        <f t="shared" si="145"/>
        <v>presentation/iiif</v>
      </c>
      <c r="BB926" s="29" t="str">
        <f t="shared" si="146"/>
        <v>https://media.mediathek-tanz-theater.de/iiif/2/nvt_img-055-018.JP2/full/100,/0/default.jpg</v>
      </c>
      <c r="BC926" s="29" t="str">
        <f t="shared" si="141"/>
        <v>image/jpeg</v>
      </c>
      <c r="BD926" s="29" t="str">
        <f t="shared" si="147"/>
        <v>presentation/thumbnail</v>
      </c>
    </row>
    <row r="927" spans="1:56" ht="12.75" customHeight="1">
      <c r="A927" s="29">
        <v>1</v>
      </c>
      <c r="B927" s="29">
        <v>0</v>
      </c>
      <c r="C927" s="29" t="s">
        <v>6903</v>
      </c>
      <c r="D927" s="29"/>
      <c r="E927" s="29"/>
      <c r="F927" s="308" t="s">
        <v>6848</v>
      </c>
      <c r="G927" s="29"/>
      <c r="H927" s="29"/>
      <c r="I927" s="402" t="s">
        <v>4446</v>
      </c>
      <c r="J927" s="402" t="s">
        <v>6861</v>
      </c>
      <c r="K927" s="29"/>
      <c r="L927" s="29"/>
      <c r="M927" s="29" t="s">
        <v>6882</v>
      </c>
      <c r="N927" s="29" t="s">
        <v>1310</v>
      </c>
      <c r="O927" s="29"/>
      <c r="P927" s="25"/>
      <c r="Q927" s="25"/>
      <c r="R927" s="29" t="s">
        <v>6865</v>
      </c>
      <c r="S927" s="29" t="s">
        <v>6883</v>
      </c>
      <c r="T927" s="29" t="s">
        <v>1483</v>
      </c>
      <c r="U927" t="s">
        <v>2860</v>
      </c>
      <c r="V927" t="s">
        <v>5943</v>
      </c>
      <c r="W927" s="29"/>
      <c r="X927" s="349" t="s">
        <v>1191</v>
      </c>
      <c r="Y927" s="29" t="s">
        <v>1309</v>
      </c>
      <c r="Z927" s="29" t="s">
        <v>1218</v>
      </c>
      <c r="AA927" s="29" t="s">
        <v>1170</v>
      </c>
      <c r="AB927" s="29"/>
      <c r="AC927" s="29" t="s">
        <v>6896</v>
      </c>
      <c r="AD927" s="29"/>
      <c r="AE927" s="29" t="s">
        <v>2575</v>
      </c>
      <c r="AG927" s="38">
        <v>1</v>
      </c>
      <c r="AH927" s="38" t="s">
        <v>5945</v>
      </c>
      <c r="AI927" s="38" t="s">
        <v>4440</v>
      </c>
      <c r="AJ927" s="38" t="s">
        <v>6423</v>
      </c>
      <c r="AK927" s="38" t="s">
        <v>6897</v>
      </c>
      <c r="AL927" s="301" t="s">
        <v>6863</v>
      </c>
      <c r="AR927" s="29" t="str">
        <f t="shared" si="148"/>
        <v>1</v>
      </c>
      <c r="AS927" s="29">
        <f t="shared" si="142"/>
        <v>0</v>
      </c>
      <c r="AT927" s="29">
        <v>0</v>
      </c>
      <c r="AW927" s="29" t="str">
        <f t="shared" si="150"/>
        <v/>
      </c>
      <c r="AX927" s="29" t="str">
        <f t="shared" si="143"/>
        <v/>
      </c>
      <c r="AY927" s="29" t="str">
        <f t="shared" si="149"/>
        <v>https://media.mediathek-tanz-theater.de/iiif/2/nvt_img-055-019.JP2</v>
      </c>
      <c r="AZ927" s="29" t="str">
        <f t="shared" si="144"/>
        <v>image/jp2</v>
      </c>
      <c r="BA927" s="29" t="str">
        <f t="shared" si="145"/>
        <v>presentation/iiif</v>
      </c>
      <c r="BB927" s="29" t="str">
        <f t="shared" si="146"/>
        <v>https://media.mediathek-tanz-theater.de/iiif/2/nvt_img-055-019.JP2/full/100,/0/default.jpg</v>
      </c>
      <c r="BC927" s="29" t="str">
        <f t="shared" si="141"/>
        <v>image/jpeg</v>
      </c>
      <c r="BD927" s="29" t="str">
        <f t="shared" si="147"/>
        <v>presentation/thumbnail</v>
      </c>
    </row>
    <row r="928" spans="1:56" ht="12.75" customHeight="1">
      <c r="A928" s="29">
        <v>1</v>
      </c>
      <c r="B928" s="29">
        <v>0</v>
      </c>
      <c r="C928" s="29" t="s">
        <v>6904</v>
      </c>
      <c r="D928" s="29"/>
      <c r="E928" s="29"/>
      <c r="F928" s="308" t="s">
        <v>6848</v>
      </c>
      <c r="G928" s="29"/>
      <c r="H928" s="29"/>
      <c r="I928" s="402" t="s">
        <v>4446</v>
      </c>
      <c r="J928" s="402" t="s">
        <v>6861</v>
      </c>
      <c r="K928" s="29"/>
      <c r="L928" s="29"/>
      <c r="M928" s="29"/>
      <c r="N928" s="29" t="s">
        <v>1310</v>
      </c>
      <c r="O928" s="29"/>
      <c r="P928" s="25"/>
      <c r="Q928" s="25"/>
      <c r="R928" s="29" t="s">
        <v>6865</v>
      </c>
      <c r="S928" s="29" t="s">
        <v>6905</v>
      </c>
      <c r="T928" s="29" t="s">
        <v>1483</v>
      </c>
      <c r="U928"/>
      <c r="V928" t="s">
        <v>5943</v>
      </c>
      <c r="W928" s="29"/>
      <c r="X928" s="349" t="s">
        <v>1191</v>
      </c>
      <c r="Y928" s="29" t="s">
        <v>1309</v>
      </c>
      <c r="Z928" s="29" t="s">
        <v>1218</v>
      </c>
      <c r="AA928" s="29" t="s">
        <v>1170</v>
      </c>
      <c r="AB928" s="29"/>
      <c r="AC928" s="29" t="s">
        <v>6896</v>
      </c>
      <c r="AD928" s="29"/>
      <c r="AE928" s="29" t="s">
        <v>2575</v>
      </c>
      <c r="AG928" s="38">
        <v>1</v>
      </c>
      <c r="AH928" s="38" t="s">
        <v>5945</v>
      </c>
      <c r="AI928" s="38" t="s">
        <v>4440</v>
      </c>
      <c r="AJ928" s="38" t="s">
        <v>6423</v>
      </c>
      <c r="AK928" s="38" t="s">
        <v>6897</v>
      </c>
      <c r="AL928" s="301" t="s">
        <v>6863</v>
      </c>
      <c r="AR928" s="29" t="str">
        <f t="shared" si="148"/>
        <v>1</v>
      </c>
      <c r="AS928" s="29">
        <f t="shared" si="142"/>
        <v>0</v>
      </c>
      <c r="AT928" s="29">
        <v>0</v>
      </c>
      <c r="AW928" s="29" t="str">
        <f t="shared" si="150"/>
        <v/>
      </c>
      <c r="AX928" s="29" t="str">
        <f t="shared" si="143"/>
        <v/>
      </c>
      <c r="AY928" s="29" t="str">
        <f t="shared" si="149"/>
        <v>https://media.mediathek-tanz-theater.de/iiif/2/nvt_img-055-020.JP2</v>
      </c>
      <c r="AZ928" s="29" t="str">
        <f t="shared" si="144"/>
        <v>image/jp2</v>
      </c>
      <c r="BA928" s="29" t="str">
        <f t="shared" si="145"/>
        <v>presentation/iiif</v>
      </c>
      <c r="BB928" s="29" t="str">
        <f t="shared" si="146"/>
        <v>https://media.mediathek-tanz-theater.de/iiif/2/nvt_img-055-020.JP2/full/100,/0/default.jpg</v>
      </c>
      <c r="BC928" s="29" t="str">
        <f t="shared" si="141"/>
        <v>image/jpeg</v>
      </c>
      <c r="BD928" s="29" t="str">
        <f t="shared" si="147"/>
        <v>presentation/thumbnail</v>
      </c>
    </row>
    <row r="929" spans="1:56" ht="12.75" customHeight="1">
      <c r="A929" s="29">
        <v>1</v>
      </c>
      <c r="B929" s="29">
        <v>0</v>
      </c>
      <c r="C929" s="29" t="s">
        <v>6906</v>
      </c>
      <c r="D929" s="29"/>
      <c r="E929" s="29"/>
      <c r="F929" s="308" t="s">
        <v>6848</v>
      </c>
      <c r="G929" s="29"/>
      <c r="H929" s="29"/>
      <c r="I929" s="402" t="s">
        <v>4446</v>
      </c>
      <c r="J929" s="402" t="s">
        <v>6861</v>
      </c>
      <c r="K929" s="29"/>
      <c r="L929" s="29"/>
      <c r="M929" s="29" t="s">
        <v>6872</v>
      </c>
      <c r="N929" s="29" t="s">
        <v>1310</v>
      </c>
      <c r="O929" s="29"/>
      <c r="P929" s="25"/>
      <c r="Q929" s="25"/>
      <c r="R929" s="29" t="s">
        <v>6865</v>
      </c>
      <c r="S929" s="29" t="s">
        <v>6873</v>
      </c>
      <c r="T929" s="29" t="s">
        <v>1483</v>
      </c>
      <c r="U929" t="s">
        <v>2860</v>
      </c>
      <c r="V929" t="s">
        <v>5943</v>
      </c>
      <c r="W929" s="29"/>
      <c r="X929" s="349" t="s">
        <v>1191</v>
      </c>
      <c r="Y929" s="29" t="s">
        <v>1309</v>
      </c>
      <c r="Z929" s="29" t="s">
        <v>1218</v>
      </c>
      <c r="AA929" s="29" t="s">
        <v>1170</v>
      </c>
      <c r="AB929" s="29"/>
      <c r="AC929" s="29" t="s">
        <v>6896</v>
      </c>
      <c r="AD929" s="29"/>
      <c r="AE929" s="29" t="s">
        <v>2575</v>
      </c>
      <c r="AG929" s="38">
        <v>1</v>
      </c>
      <c r="AH929" s="38" t="s">
        <v>5945</v>
      </c>
      <c r="AI929" s="38" t="s">
        <v>4440</v>
      </c>
      <c r="AJ929" s="38" t="s">
        <v>6423</v>
      </c>
      <c r="AK929" s="38" t="s">
        <v>6897</v>
      </c>
      <c r="AL929" s="301" t="s">
        <v>6863</v>
      </c>
      <c r="AR929" s="29" t="str">
        <f t="shared" si="148"/>
        <v>1</v>
      </c>
      <c r="AS929" s="29">
        <f t="shared" si="142"/>
        <v>0</v>
      </c>
      <c r="AT929" s="29">
        <v>0</v>
      </c>
      <c r="AW929" s="29" t="str">
        <f t="shared" si="150"/>
        <v/>
      </c>
      <c r="AX929" s="29" t="str">
        <f t="shared" si="143"/>
        <v/>
      </c>
      <c r="AY929" s="29" t="str">
        <f t="shared" si="149"/>
        <v>https://media.mediathek-tanz-theater.de/iiif/2/nvt_img-055-021.JP2</v>
      </c>
      <c r="AZ929" s="29" t="str">
        <f t="shared" si="144"/>
        <v>image/jp2</v>
      </c>
      <c r="BA929" s="29" t="str">
        <f t="shared" si="145"/>
        <v>presentation/iiif</v>
      </c>
      <c r="BB929" s="29" t="str">
        <f t="shared" si="146"/>
        <v>https://media.mediathek-tanz-theater.de/iiif/2/nvt_img-055-021.JP2/full/100,/0/default.jpg</v>
      </c>
      <c r="BC929" s="29" t="str">
        <f t="shared" si="141"/>
        <v>image/jpeg</v>
      </c>
      <c r="BD929" s="29" t="str">
        <f t="shared" si="147"/>
        <v>presentation/thumbnail</v>
      </c>
    </row>
    <row r="930" spans="1:56" ht="12.75" customHeight="1">
      <c r="A930" s="29">
        <v>1</v>
      </c>
      <c r="B930" s="29">
        <v>0</v>
      </c>
      <c r="C930" s="29" t="s">
        <v>6907</v>
      </c>
      <c r="D930" s="29"/>
      <c r="E930" s="29"/>
      <c r="F930" s="308" t="s">
        <v>6848</v>
      </c>
      <c r="G930" s="29"/>
      <c r="H930" s="29"/>
      <c r="I930" s="402" t="s">
        <v>4446</v>
      </c>
      <c r="K930" s="29"/>
      <c r="L930" s="29"/>
      <c r="M930" s="29"/>
      <c r="N930" s="29" t="s">
        <v>1557</v>
      </c>
      <c r="O930" s="29"/>
      <c r="P930" s="25"/>
      <c r="Q930" s="25"/>
      <c r="R930" s="29" t="s">
        <v>6908</v>
      </c>
      <c r="S930" s="29" t="s">
        <v>6909</v>
      </c>
      <c r="T930" s="29" t="s">
        <v>1483</v>
      </c>
      <c r="U930"/>
      <c r="V930" t="s">
        <v>6345</v>
      </c>
      <c r="W930" s="29"/>
      <c r="X930" s="349"/>
      <c r="Y930" s="29" t="s">
        <v>1335</v>
      </c>
      <c r="Z930" s="29" t="s">
        <v>1218</v>
      </c>
      <c r="AA930" s="29" t="s">
        <v>1170</v>
      </c>
      <c r="AB930" s="29"/>
      <c r="AC930" s="29" t="s">
        <v>6910</v>
      </c>
      <c r="AD930" s="29"/>
      <c r="AE930" s="29" t="s">
        <v>2575</v>
      </c>
      <c r="AG930" s="38">
        <v>1</v>
      </c>
      <c r="AH930" s="38" t="s">
        <v>5945</v>
      </c>
      <c r="AI930" s="38" t="s">
        <v>4440</v>
      </c>
      <c r="AJ930" s="38" t="s">
        <v>6911</v>
      </c>
      <c r="AK930" s="38" t="s">
        <v>6912</v>
      </c>
      <c r="AL930" s="301" t="s">
        <v>6863</v>
      </c>
      <c r="AR930" s="29" t="str">
        <f t="shared" si="148"/>
        <v>1</v>
      </c>
      <c r="AS930" s="29">
        <f t="shared" si="142"/>
        <v>0</v>
      </c>
      <c r="AT930" s="29">
        <v>0</v>
      </c>
      <c r="AW930" s="29" t="str">
        <f t="shared" si="150"/>
        <v/>
      </c>
      <c r="AX930" s="29" t="str">
        <f t="shared" si="143"/>
        <v/>
      </c>
      <c r="AY930" s="29" t="str">
        <f t="shared" si="149"/>
        <v>https://media.mediathek-tanz-theater.de/iiif/2/nvt_img-i56-001.JP2</v>
      </c>
      <c r="AZ930" s="29" t="str">
        <f t="shared" si="144"/>
        <v>image/jp2</v>
      </c>
      <c r="BA930" s="29" t="str">
        <f t="shared" si="145"/>
        <v>presentation/iiif</v>
      </c>
      <c r="BB930" s="29" t="str">
        <f t="shared" si="146"/>
        <v>https://media.mediathek-tanz-theater.de/iiif/2/nvt_img-i56-001.JP2/full/100,/0/default.jpg</v>
      </c>
      <c r="BC930" s="29" t="str">
        <f t="shared" si="141"/>
        <v>image/jpeg</v>
      </c>
      <c r="BD930" s="29" t="str">
        <f t="shared" si="147"/>
        <v>presentation/thumbnail</v>
      </c>
    </row>
    <row r="931" spans="1:56" ht="12.75" customHeight="1">
      <c r="A931" s="29">
        <v>0</v>
      </c>
      <c r="B931" s="29">
        <v>0</v>
      </c>
      <c r="C931" s="29" t="s">
        <v>6913</v>
      </c>
      <c r="D931" s="29"/>
      <c r="E931" s="29"/>
      <c r="F931" s="308" t="s">
        <v>6848</v>
      </c>
      <c r="G931" s="29"/>
      <c r="H931" s="29"/>
      <c r="I931" s="402" t="s">
        <v>4446</v>
      </c>
      <c r="K931" s="29"/>
      <c r="L931" s="29"/>
      <c r="M931" s="29"/>
      <c r="N931" s="29" t="s">
        <v>1557</v>
      </c>
      <c r="O931" s="29"/>
      <c r="P931" s="25"/>
      <c r="Q931" s="25"/>
      <c r="R931" s="29" t="s">
        <v>6908</v>
      </c>
      <c r="S931" s="29" t="s">
        <v>6914</v>
      </c>
      <c r="T931" s="29" t="s">
        <v>1483</v>
      </c>
      <c r="U931"/>
      <c r="V931" t="s">
        <v>6345</v>
      </c>
      <c r="W931" s="29"/>
      <c r="X931" s="349"/>
      <c r="Y931" s="29" t="s">
        <v>1335</v>
      </c>
      <c r="Z931" s="29" t="s">
        <v>1218</v>
      </c>
      <c r="AA931" s="29" t="s">
        <v>1170</v>
      </c>
      <c r="AB931" s="29"/>
      <c r="AC931" s="29" t="s">
        <v>6910</v>
      </c>
      <c r="AD931" s="29"/>
      <c r="AE931" s="29" t="s">
        <v>2575</v>
      </c>
      <c r="AG931" s="38">
        <v>1</v>
      </c>
      <c r="AH931" s="38" t="s">
        <v>5945</v>
      </c>
      <c r="AI931" s="38" t="s">
        <v>4440</v>
      </c>
      <c r="AJ931" s="38" t="s">
        <v>6911</v>
      </c>
      <c r="AK931" s="38" t="s">
        <v>6912</v>
      </c>
      <c r="AL931" s="301" t="s">
        <v>6863</v>
      </c>
      <c r="AR931" s="29" t="str">
        <f t="shared" si="148"/>
        <v>1</v>
      </c>
      <c r="AS931" s="29">
        <f t="shared" si="142"/>
        <v>0</v>
      </c>
      <c r="AT931" s="29">
        <v>0</v>
      </c>
      <c r="AW931" s="29" t="str">
        <f t="shared" si="150"/>
        <v/>
      </c>
      <c r="AX931" s="29" t="str">
        <f t="shared" si="143"/>
        <v/>
      </c>
      <c r="AY931" s="29" t="str">
        <f t="shared" si="149"/>
        <v>https://media.mediathek-tanz-theater.de/iiif/2/nvt_img-i56-002.JP2</v>
      </c>
      <c r="AZ931" s="29" t="str">
        <f t="shared" si="144"/>
        <v>image/jp2</v>
      </c>
      <c r="BA931" s="29" t="str">
        <f t="shared" si="145"/>
        <v>presentation/iiif</v>
      </c>
      <c r="BB931" s="29" t="str">
        <f t="shared" si="146"/>
        <v>https://media.mediathek-tanz-theater.de/iiif/2/nvt_img-i56-002.JP2/full/100,/0/default.jpg</v>
      </c>
      <c r="BC931" s="29" t="str">
        <f t="shared" si="141"/>
        <v>image/jpeg</v>
      </c>
      <c r="BD931" s="29" t="str">
        <f t="shared" si="147"/>
        <v>presentation/thumbnail</v>
      </c>
    </row>
    <row r="932" spans="1:56" ht="12.75" customHeight="1">
      <c r="A932" s="29">
        <v>1</v>
      </c>
      <c r="B932" s="29">
        <v>0</v>
      </c>
      <c r="C932" s="29" t="s">
        <v>6915</v>
      </c>
      <c r="D932" s="29"/>
      <c r="E932" s="29"/>
      <c r="F932" s="308" t="s">
        <v>6848</v>
      </c>
      <c r="G932" s="29"/>
      <c r="H932" s="29"/>
      <c r="I932" s="402" t="s">
        <v>4446</v>
      </c>
      <c r="K932" s="29"/>
      <c r="L932" s="29"/>
      <c r="M932" s="29"/>
      <c r="N932" s="29" t="s">
        <v>1557</v>
      </c>
      <c r="O932" s="29"/>
      <c r="P932" s="25"/>
      <c r="Q932" s="25"/>
      <c r="R932" s="29" t="s">
        <v>6908</v>
      </c>
      <c r="S932" s="29" t="s">
        <v>6916</v>
      </c>
      <c r="T932" s="29" t="s">
        <v>1483</v>
      </c>
      <c r="U932"/>
      <c r="V932" t="s">
        <v>6345</v>
      </c>
      <c r="W932" s="29"/>
      <c r="X932" s="349"/>
      <c r="Y932" s="29" t="s">
        <v>1335</v>
      </c>
      <c r="Z932" s="29" t="s">
        <v>1218</v>
      </c>
      <c r="AA932" s="29" t="s">
        <v>1170</v>
      </c>
      <c r="AB932" s="29"/>
      <c r="AC932" s="29" t="s">
        <v>6910</v>
      </c>
      <c r="AD932" s="29"/>
      <c r="AE932" s="29" t="s">
        <v>2575</v>
      </c>
      <c r="AG932" s="38">
        <v>1</v>
      </c>
      <c r="AH932" s="38" t="s">
        <v>5945</v>
      </c>
      <c r="AI932" s="38" t="s">
        <v>4440</v>
      </c>
      <c r="AJ932" s="38" t="s">
        <v>6917</v>
      </c>
      <c r="AK932" s="38" t="s">
        <v>6912</v>
      </c>
      <c r="AL932" s="301" t="s">
        <v>6863</v>
      </c>
      <c r="AR932" s="29" t="str">
        <f t="shared" si="148"/>
        <v>1</v>
      </c>
      <c r="AS932" s="29">
        <f t="shared" si="142"/>
        <v>0</v>
      </c>
      <c r="AT932" s="29">
        <v>0</v>
      </c>
      <c r="AW932" s="29" t="str">
        <f t="shared" si="150"/>
        <v/>
      </c>
      <c r="AX932" s="29" t="str">
        <f t="shared" si="143"/>
        <v/>
      </c>
      <c r="AY932" s="29" t="str">
        <f t="shared" si="149"/>
        <v>https://media.mediathek-tanz-theater.de/iiif/2/nvt_img-i56-003.JP2</v>
      </c>
      <c r="AZ932" s="29" t="str">
        <f t="shared" si="144"/>
        <v>image/jp2</v>
      </c>
      <c r="BA932" s="29" t="str">
        <f t="shared" si="145"/>
        <v>presentation/iiif</v>
      </c>
      <c r="BB932" s="29" t="str">
        <f t="shared" si="146"/>
        <v>https://media.mediathek-tanz-theater.de/iiif/2/nvt_img-i56-003.JP2/full/100,/0/default.jpg</v>
      </c>
      <c r="BC932" s="29" t="str">
        <f t="shared" si="141"/>
        <v>image/jpeg</v>
      </c>
      <c r="BD932" s="29" t="str">
        <f t="shared" si="147"/>
        <v>presentation/thumbnail</v>
      </c>
    </row>
    <row r="933" spans="1:56" ht="12.75" customHeight="1">
      <c r="A933" s="29">
        <v>1</v>
      </c>
      <c r="B933" s="29">
        <v>0</v>
      </c>
      <c r="C933" s="29" t="s">
        <v>6918</v>
      </c>
      <c r="D933" s="29"/>
      <c r="E933" s="29"/>
      <c r="F933" s="308" t="s">
        <v>6848</v>
      </c>
      <c r="G933" s="29"/>
      <c r="H933" s="29"/>
      <c r="I933" s="402" t="s">
        <v>4446</v>
      </c>
      <c r="K933" s="29"/>
      <c r="L933" s="29"/>
      <c r="M933" s="29"/>
      <c r="N933" s="29" t="s">
        <v>1557</v>
      </c>
      <c r="O933" s="29"/>
      <c r="P933" s="25"/>
      <c r="Q933" s="25"/>
      <c r="R933" s="29" t="s">
        <v>6908</v>
      </c>
      <c r="S933" s="29" t="s">
        <v>6919</v>
      </c>
      <c r="T933" s="29" t="s">
        <v>1483</v>
      </c>
      <c r="U933"/>
      <c r="V933" t="s">
        <v>6345</v>
      </c>
      <c r="W933" s="29"/>
      <c r="X933" s="349"/>
      <c r="Y933" s="29" t="s">
        <v>1335</v>
      </c>
      <c r="Z933" s="29" t="s">
        <v>1218</v>
      </c>
      <c r="AA933" s="29" t="s">
        <v>1170</v>
      </c>
      <c r="AB933" s="29"/>
      <c r="AC933" s="29" t="s">
        <v>6910</v>
      </c>
      <c r="AD933" s="29"/>
      <c r="AE933" s="29" t="s">
        <v>2575</v>
      </c>
      <c r="AG933" s="38">
        <v>1</v>
      </c>
      <c r="AH933" s="38" t="s">
        <v>5945</v>
      </c>
      <c r="AI933" s="38" t="s">
        <v>4440</v>
      </c>
      <c r="AJ933" s="38" t="s">
        <v>6911</v>
      </c>
      <c r="AK933" s="38" t="s">
        <v>6912</v>
      </c>
      <c r="AL933" s="301" t="s">
        <v>6863</v>
      </c>
      <c r="AR933" s="29" t="str">
        <f t="shared" si="148"/>
        <v>1</v>
      </c>
      <c r="AS933" s="29">
        <f t="shared" si="142"/>
        <v>0</v>
      </c>
      <c r="AT933" s="29">
        <v>0</v>
      </c>
      <c r="AW933" s="29" t="str">
        <f t="shared" si="150"/>
        <v/>
      </c>
      <c r="AX933" s="29" t="str">
        <f t="shared" si="143"/>
        <v/>
      </c>
      <c r="AY933" s="29" t="str">
        <f t="shared" si="149"/>
        <v>https://media.mediathek-tanz-theater.de/iiif/2/nvt_img-i56-004.JP2</v>
      </c>
      <c r="AZ933" s="29" t="str">
        <f t="shared" si="144"/>
        <v>image/jp2</v>
      </c>
      <c r="BA933" s="29" t="str">
        <f t="shared" si="145"/>
        <v>presentation/iiif</v>
      </c>
      <c r="BB933" s="29" t="str">
        <f t="shared" si="146"/>
        <v>https://media.mediathek-tanz-theater.de/iiif/2/nvt_img-i56-004.JP2/full/100,/0/default.jpg</v>
      </c>
      <c r="BC933" s="29" t="str">
        <f t="shared" si="141"/>
        <v>image/jpeg</v>
      </c>
      <c r="BD933" s="29" t="str">
        <f t="shared" si="147"/>
        <v>presentation/thumbnail</v>
      </c>
    </row>
    <row r="934" spans="1:56" ht="12.75" customHeight="1">
      <c r="A934" s="29">
        <v>0</v>
      </c>
      <c r="B934" s="29">
        <v>0</v>
      </c>
      <c r="C934" s="29" t="s">
        <v>6920</v>
      </c>
      <c r="D934" s="29"/>
      <c r="E934" s="29"/>
      <c r="F934" s="308" t="s">
        <v>6848</v>
      </c>
      <c r="G934" s="29"/>
      <c r="H934" s="29"/>
      <c r="I934" s="402" t="s">
        <v>4446</v>
      </c>
      <c r="K934" s="29"/>
      <c r="L934" s="29"/>
      <c r="M934" s="29"/>
      <c r="N934" s="29" t="s">
        <v>1557</v>
      </c>
      <c r="O934" s="29"/>
      <c r="P934" s="25"/>
      <c r="Q934" s="25"/>
      <c r="R934" s="29" t="s">
        <v>6908</v>
      </c>
      <c r="S934" s="29" t="s">
        <v>6921</v>
      </c>
      <c r="T934" s="29" t="s">
        <v>1483</v>
      </c>
      <c r="U934"/>
      <c r="V934" t="s">
        <v>6345</v>
      </c>
      <c r="W934" s="29"/>
      <c r="X934" s="349"/>
      <c r="Y934" s="29" t="s">
        <v>1335</v>
      </c>
      <c r="Z934" s="29" t="s">
        <v>1218</v>
      </c>
      <c r="AA934" s="29" t="s">
        <v>1170</v>
      </c>
      <c r="AB934" s="29"/>
      <c r="AC934" s="29" t="s">
        <v>6910</v>
      </c>
      <c r="AD934" s="29"/>
      <c r="AE934" s="29" t="s">
        <v>2575</v>
      </c>
      <c r="AG934" s="38">
        <v>1</v>
      </c>
      <c r="AH934" s="38" t="s">
        <v>5945</v>
      </c>
      <c r="AI934" s="38" t="s">
        <v>4440</v>
      </c>
      <c r="AJ934" s="38" t="s">
        <v>6911</v>
      </c>
      <c r="AK934" s="38" t="s">
        <v>6912</v>
      </c>
      <c r="AL934" s="301" t="s">
        <v>6863</v>
      </c>
      <c r="AR934" s="29" t="str">
        <f t="shared" si="148"/>
        <v>1</v>
      </c>
      <c r="AS934" s="29">
        <f t="shared" si="142"/>
        <v>0</v>
      </c>
      <c r="AT934" s="29">
        <v>0</v>
      </c>
      <c r="AW934" s="29" t="str">
        <f t="shared" si="150"/>
        <v/>
      </c>
      <c r="AX934" s="29" t="str">
        <f t="shared" si="143"/>
        <v/>
      </c>
      <c r="AY934" s="29" t="str">
        <f t="shared" si="149"/>
        <v>https://media.mediathek-tanz-theater.de/iiif/2/nvt_img-i56-005.JP2</v>
      </c>
      <c r="AZ934" s="29" t="str">
        <f t="shared" si="144"/>
        <v>image/jp2</v>
      </c>
      <c r="BA934" s="29" t="str">
        <f t="shared" si="145"/>
        <v>presentation/iiif</v>
      </c>
      <c r="BB934" s="29" t="str">
        <f t="shared" si="146"/>
        <v>https://media.mediathek-tanz-theater.de/iiif/2/nvt_img-i56-005.JP2/full/100,/0/default.jpg</v>
      </c>
      <c r="BC934" s="29" t="str">
        <f t="shared" si="141"/>
        <v>image/jpeg</v>
      </c>
      <c r="BD934" s="29" t="str">
        <f t="shared" si="147"/>
        <v>presentation/thumbnail</v>
      </c>
    </row>
    <row r="935" spans="1:56" ht="12.75" customHeight="1">
      <c r="A935" s="29">
        <v>0</v>
      </c>
      <c r="B935" s="29">
        <v>0</v>
      </c>
      <c r="C935" s="29" t="s">
        <v>6922</v>
      </c>
      <c r="D935" s="29"/>
      <c r="E935" s="29"/>
      <c r="F935" s="308" t="s">
        <v>6848</v>
      </c>
      <c r="G935" s="29"/>
      <c r="H935" s="29"/>
      <c r="I935" s="402" t="s">
        <v>4446</v>
      </c>
      <c r="K935" s="29"/>
      <c r="L935" s="29"/>
      <c r="M935" s="29"/>
      <c r="N935" s="29" t="s">
        <v>1557</v>
      </c>
      <c r="O935" s="29"/>
      <c r="P935" s="25"/>
      <c r="Q935" s="25"/>
      <c r="R935" s="29" t="s">
        <v>6908</v>
      </c>
      <c r="S935" s="29" t="s">
        <v>6923</v>
      </c>
      <c r="T935" s="29" t="s">
        <v>1483</v>
      </c>
      <c r="U935"/>
      <c r="V935" t="s">
        <v>6345</v>
      </c>
      <c r="W935" s="29"/>
      <c r="X935" s="349"/>
      <c r="Y935" s="29" t="s">
        <v>1335</v>
      </c>
      <c r="Z935" s="29" t="s">
        <v>1218</v>
      </c>
      <c r="AA935" s="29" t="s">
        <v>1170</v>
      </c>
      <c r="AB935" s="29"/>
      <c r="AC935" s="29" t="s">
        <v>6910</v>
      </c>
      <c r="AD935" s="29"/>
      <c r="AE935" s="29" t="s">
        <v>2575</v>
      </c>
      <c r="AG935" s="38">
        <v>1</v>
      </c>
      <c r="AH935" s="38" t="s">
        <v>5945</v>
      </c>
      <c r="AI935" s="38" t="s">
        <v>4440</v>
      </c>
      <c r="AJ935" s="38" t="s">
        <v>6911</v>
      </c>
      <c r="AK935" s="38" t="s">
        <v>6912</v>
      </c>
      <c r="AL935" s="301" t="s">
        <v>6863</v>
      </c>
      <c r="AR935" s="29" t="str">
        <f t="shared" si="148"/>
        <v>1</v>
      </c>
      <c r="AS935" s="29">
        <f t="shared" si="142"/>
        <v>0</v>
      </c>
      <c r="AT935" s="29">
        <v>0</v>
      </c>
      <c r="AW935" s="29" t="str">
        <f t="shared" si="150"/>
        <v/>
      </c>
      <c r="AX935" s="29" t="str">
        <f t="shared" si="143"/>
        <v/>
      </c>
      <c r="AY935" s="29" t="str">
        <f t="shared" si="149"/>
        <v>https://media.mediathek-tanz-theater.de/iiif/2/nvt_img-i56-006.JP2</v>
      </c>
      <c r="AZ935" s="29" t="str">
        <f t="shared" si="144"/>
        <v>image/jp2</v>
      </c>
      <c r="BA935" s="29" t="str">
        <f t="shared" si="145"/>
        <v>presentation/iiif</v>
      </c>
      <c r="BB935" s="29" t="str">
        <f t="shared" si="146"/>
        <v>https://media.mediathek-tanz-theater.de/iiif/2/nvt_img-i56-006.JP2/full/100,/0/default.jpg</v>
      </c>
      <c r="BC935" s="29" t="str">
        <f t="shared" si="141"/>
        <v>image/jpeg</v>
      </c>
      <c r="BD935" s="29" t="str">
        <f t="shared" si="147"/>
        <v>presentation/thumbnail</v>
      </c>
    </row>
    <row r="936" spans="1:56" ht="12.75" customHeight="1">
      <c r="A936" s="29">
        <v>0</v>
      </c>
      <c r="B936" s="29">
        <v>0</v>
      </c>
      <c r="C936" s="29" t="s">
        <v>6924</v>
      </c>
      <c r="D936" s="29"/>
      <c r="E936" s="29"/>
      <c r="F936" s="308" t="s">
        <v>6848</v>
      </c>
      <c r="G936" s="29"/>
      <c r="H936" s="29"/>
      <c r="I936" s="402" t="s">
        <v>4446</v>
      </c>
      <c r="K936" s="29"/>
      <c r="L936" s="29"/>
      <c r="M936" s="29"/>
      <c r="N936" s="29" t="s">
        <v>1557</v>
      </c>
      <c r="O936" s="29"/>
      <c r="P936" s="25"/>
      <c r="Q936" s="25"/>
      <c r="R936" s="29" t="s">
        <v>6908</v>
      </c>
      <c r="S936" s="29" t="s">
        <v>6925</v>
      </c>
      <c r="T936" s="29" t="s">
        <v>1483</v>
      </c>
      <c r="U936"/>
      <c r="V936" t="s">
        <v>6345</v>
      </c>
      <c r="W936" s="29"/>
      <c r="X936" s="349"/>
      <c r="Y936" s="29" t="s">
        <v>1335</v>
      </c>
      <c r="Z936" s="29" t="s">
        <v>1218</v>
      </c>
      <c r="AA936" s="29" t="s">
        <v>1170</v>
      </c>
      <c r="AB936" s="29"/>
      <c r="AC936" s="29" t="s">
        <v>6910</v>
      </c>
      <c r="AD936" s="29"/>
      <c r="AE936" s="29" t="s">
        <v>2575</v>
      </c>
      <c r="AG936" s="38">
        <v>1</v>
      </c>
      <c r="AH936" s="38" t="s">
        <v>5945</v>
      </c>
      <c r="AI936" s="38" t="s">
        <v>4440</v>
      </c>
      <c r="AJ936" s="38" t="s">
        <v>6911</v>
      </c>
      <c r="AK936" s="38" t="s">
        <v>6912</v>
      </c>
      <c r="AL936" s="301" t="s">
        <v>6863</v>
      </c>
      <c r="AR936" s="29" t="str">
        <f t="shared" si="148"/>
        <v>1</v>
      </c>
      <c r="AS936" s="29">
        <f t="shared" si="142"/>
        <v>0</v>
      </c>
      <c r="AT936" s="29">
        <v>0</v>
      </c>
      <c r="AW936" s="29" t="str">
        <f t="shared" si="150"/>
        <v/>
      </c>
      <c r="AX936" s="29" t="str">
        <f t="shared" si="143"/>
        <v/>
      </c>
      <c r="AY936" s="29" t="str">
        <f t="shared" si="149"/>
        <v>https://media.mediathek-tanz-theater.de/iiif/2/nvt_img-i56-007.JP2</v>
      </c>
      <c r="AZ936" s="29" t="str">
        <f t="shared" si="144"/>
        <v>image/jp2</v>
      </c>
      <c r="BA936" s="29" t="str">
        <f t="shared" si="145"/>
        <v>presentation/iiif</v>
      </c>
      <c r="BB936" s="29" t="str">
        <f t="shared" si="146"/>
        <v>https://media.mediathek-tanz-theater.de/iiif/2/nvt_img-i56-007.JP2/full/100,/0/default.jpg</v>
      </c>
      <c r="BC936" s="29" t="str">
        <f t="shared" si="141"/>
        <v>image/jpeg</v>
      </c>
      <c r="BD936" s="29" t="str">
        <f t="shared" si="147"/>
        <v>presentation/thumbnail</v>
      </c>
    </row>
    <row r="937" spans="1:56" ht="12.75" customHeight="1">
      <c r="A937" s="29">
        <v>1</v>
      </c>
      <c r="B937" s="29">
        <v>0</v>
      </c>
      <c r="C937" s="29" t="s">
        <v>6926</v>
      </c>
      <c r="D937" s="29"/>
      <c r="E937" s="29"/>
      <c r="F937" s="308" t="s">
        <v>6848</v>
      </c>
      <c r="G937" s="29"/>
      <c r="H937" s="29"/>
      <c r="I937" s="402" t="s">
        <v>4446</v>
      </c>
      <c r="K937" s="29"/>
      <c r="L937" s="29"/>
      <c r="M937" s="29"/>
      <c r="N937" s="29" t="s">
        <v>1557</v>
      </c>
      <c r="O937" s="29"/>
      <c r="P937" s="25"/>
      <c r="Q937" s="25"/>
      <c r="R937" s="29" t="s">
        <v>6908</v>
      </c>
      <c r="S937" s="29" t="s">
        <v>6927</v>
      </c>
      <c r="T937" s="29" t="s">
        <v>1483</v>
      </c>
      <c r="U937"/>
      <c r="V937" t="s">
        <v>6345</v>
      </c>
      <c r="W937" s="29"/>
      <c r="X937" s="349"/>
      <c r="Y937" s="29" t="s">
        <v>1335</v>
      </c>
      <c r="Z937" s="29" t="s">
        <v>1218</v>
      </c>
      <c r="AA937" s="29" t="s">
        <v>1170</v>
      </c>
      <c r="AB937" s="29"/>
      <c r="AC937" s="29" t="s">
        <v>6910</v>
      </c>
      <c r="AD937" s="29"/>
      <c r="AE937" s="29" t="s">
        <v>2575</v>
      </c>
      <c r="AG937" s="38">
        <v>1</v>
      </c>
      <c r="AH937" s="38" t="s">
        <v>5945</v>
      </c>
      <c r="AI937" s="38" t="s">
        <v>4440</v>
      </c>
      <c r="AJ937" s="38" t="s">
        <v>3029</v>
      </c>
      <c r="AK937" s="38" t="s">
        <v>6912</v>
      </c>
      <c r="AL937" s="301" t="s">
        <v>6863</v>
      </c>
      <c r="AR937" s="29" t="str">
        <f t="shared" si="148"/>
        <v>1</v>
      </c>
      <c r="AS937" s="29">
        <f t="shared" si="142"/>
        <v>0</v>
      </c>
      <c r="AT937" s="29">
        <v>0</v>
      </c>
      <c r="AW937" s="29" t="str">
        <f t="shared" si="150"/>
        <v/>
      </c>
      <c r="AX937" s="29" t="str">
        <f t="shared" si="143"/>
        <v/>
      </c>
      <c r="AY937" s="29" t="str">
        <f t="shared" si="149"/>
        <v>https://media.mediathek-tanz-theater.de/iiif/2/nvt_img-i56-008.JP2</v>
      </c>
      <c r="AZ937" s="29" t="str">
        <f t="shared" si="144"/>
        <v>image/jp2</v>
      </c>
      <c r="BA937" s="29" t="str">
        <f t="shared" si="145"/>
        <v>presentation/iiif</v>
      </c>
      <c r="BB937" s="29" t="str">
        <f t="shared" si="146"/>
        <v>https://media.mediathek-tanz-theater.de/iiif/2/nvt_img-i56-008.JP2/full/100,/0/default.jpg</v>
      </c>
      <c r="BC937" s="29" t="str">
        <f t="shared" si="141"/>
        <v>image/jpeg</v>
      </c>
      <c r="BD937" s="29" t="str">
        <f t="shared" si="147"/>
        <v>presentation/thumbnail</v>
      </c>
    </row>
    <row r="938" spans="1:56" ht="12.75" customHeight="1">
      <c r="A938" s="29">
        <v>0</v>
      </c>
      <c r="B938" s="29">
        <v>0</v>
      </c>
      <c r="C938" s="29" t="s">
        <v>6928</v>
      </c>
      <c r="D938" s="29"/>
      <c r="E938" s="29"/>
      <c r="F938" s="308" t="s">
        <v>6848</v>
      </c>
      <c r="G938" s="29"/>
      <c r="H938" s="29"/>
      <c r="I938" s="402" t="s">
        <v>4446</v>
      </c>
      <c r="K938" s="29"/>
      <c r="L938" s="29"/>
      <c r="M938" s="29"/>
      <c r="N938" s="29"/>
      <c r="O938" s="29"/>
      <c r="P938" s="25"/>
      <c r="Q938" s="310"/>
      <c r="R938" s="308" t="s">
        <v>28079</v>
      </c>
      <c r="S938" s="303"/>
      <c r="T938" s="29" t="s">
        <v>1483</v>
      </c>
      <c r="U938"/>
      <c r="V938" t="s">
        <v>6345</v>
      </c>
      <c r="W938" s="29"/>
      <c r="X938" s="349"/>
      <c r="Y938" s="29"/>
      <c r="Z938" s="29" t="s">
        <v>1218</v>
      </c>
      <c r="AA938" s="29" t="s">
        <v>1170</v>
      </c>
      <c r="AB938" s="29"/>
      <c r="AC938" s="29" t="s">
        <v>6910</v>
      </c>
      <c r="AD938" s="29"/>
      <c r="AE938" s="29" t="s">
        <v>2575</v>
      </c>
      <c r="AG938" s="38">
        <v>1</v>
      </c>
      <c r="AH938" s="38" t="s">
        <v>5945</v>
      </c>
      <c r="AI938" s="38" t="s">
        <v>4440</v>
      </c>
      <c r="AJ938" s="38" t="s">
        <v>5946</v>
      </c>
      <c r="AK938" s="38" t="s">
        <v>72</v>
      </c>
      <c r="AL938" s="301" t="s">
        <v>6863</v>
      </c>
      <c r="AR938" s="29" t="str">
        <f t="shared" si="148"/>
        <v>1</v>
      </c>
      <c r="AS938" s="29">
        <f t="shared" si="142"/>
        <v>0</v>
      </c>
      <c r="AT938" s="29">
        <v>0</v>
      </c>
      <c r="AW938" s="29" t="str">
        <f t="shared" si="150"/>
        <v/>
      </c>
      <c r="AX938" s="29" t="str">
        <f t="shared" si="143"/>
        <v/>
      </c>
      <c r="AY938" s="29" t="str">
        <f t="shared" si="149"/>
        <v>https://media.mediathek-tanz-theater.de/iiif/2/nvt_img-i57-001.JP2</v>
      </c>
      <c r="AZ938" s="29" t="str">
        <f t="shared" si="144"/>
        <v>image/jp2</v>
      </c>
      <c r="BA938" s="29" t="str">
        <f t="shared" si="145"/>
        <v>presentation/iiif</v>
      </c>
      <c r="BB938" s="29" t="str">
        <f t="shared" si="146"/>
        <v>https://media.mediathek-tanz-theater.de/iiif/2/nvt_img-i57-001.JP2/full/100,/0/default.jpg</v>
      </c>
      <c r="BC938" s="29" t="str">
        <f t="shared" si="141"/>
        <v>image/jpeg</v>
      </c>
      <c r="BD938" s="29" t="str">
        <f t="shared" si="147"/>
        <v>presentation/thumbnail</v>
      </c>
    </row>
    <row r="939" spans="1:56" ht="12.75" customHeight="1">
      <c r="A939" s="29">
        <v>0</v>
      </c>
      <c r="B939" s="29">
        <v>0</v>
      </c>
      <c r="C939" s="29" t="s">
        <v>6929</v>
      </c>
      <c r="D939" s="29"/>
      <c r="E939" s="29"/>
      <c r="F939" s="308" t="s">
        <v>6848</v>
      </c>
      <c r="G939" s="29"/>
      <c r="H939" s="29"/>
      <c r="I939" s="402" t="s">
        <v>4446</v>
      </c>
      <c r="K939" s="29"/>
      <c r="L939" s="29"/>
      <c r="M939" s="29"/>
      <c r="N939" s="29"/>
      <c r="O939" s="29"/>
      <c r="P939" s="25"/>
      <c r="Q939" s="310"/>
      <c r="R939" s="308" t="s">
        <v>28079</v>
      </c>
      <c r="S939" s="303"/>
      <c r="T939" s="29" t="s">
        <v>1483</v>
      </c>
      <c r="U939"/>
      <c r="V939" t="s">
        <v>6345</v>
      </c>
      <c r="W939" s="29"/>
      <c r="X939" s="349"/>
      <c r="Y939" s="29"/>
      <c r="Z939" s="29" t="s">
        <v>1218</v>
      </c>
      <c r="AA939" s="29" t="s">
        <v>1170</v>
      </c>
      <c r="AB939" s="29"/>
      <c r="AC939" s="29" t="s">
        <v>6910</v>
      </c>
      <c r="AD939" s="29"/>
      <c r="AE939" s="29" t="s">
        <v>2575</v>
      </c>
      <c r="AG939" s="38">
        <v>1</v>
      </c>
      <c r="AH939" s="38" t="s">
        <v>5945</v>
      </c>
      <c r="AI939" s="38" t="s">
        <v>4440</v>
      </c>
      <c r="AJ939" s="38" t="s">
        <v>5946</v>
      </c>
      <c r="AK939" s="38" t="s">
        <v>72</v>
      </c>
      <c r="AL939" s="301" t="s">
        <v>6863</v>
      </c>
      <c r="AR939" s="29" t="str">
        <f t="shared" si="148"/>
        <v>1</v>
      </c>
      <c r="AS939" s="29">
        <f t="shared" si="142"/>
        <v>0</v>
      </c>
      <c r="AT939" s="29">
        <v>0</v>
      </c>
      <c r="AW939" s="29" t="str">
        <f t="shared" si="150"/>
        <v/>
      </c>
      <c r="AX939" s="29" t="str">
        <f t="shared" si="143"/>
        <v/>
      </c>
      <c r="AY939" s="29" t="str">
        <f t="shared" si="149"/>
        <v>https://media.mediathek-tanz-theater.de/iiif/2/nvt_img-i57-002.JP2</v>
      </c>
      <c r="AZ939" s="29" t="str">
        <f t="shared" si="144"/>
        <v>image/jp2</v>
      </c>
      <c r="BA939" s="29" t="str">
        <f t="shared" si="145"/>
        <v>presentation/iiif</v>
      </c>
      <c r="BB939" s="29" t="str">
        <f t="shared" si="146"/>
        <v>https://media.mediathek-tanz-theater.de/iiif/2/nvt_img-i57-002.JP2/full/100,/0/default.jpg</v>
      </c>
      <c r="BC939" s="29" t="str">
        <f t="shared" si="141"/>
        <v>image/jpeg</v>
      </c>
      <c r="BD939" s="29" t="str">
        <f t="shared" si="147"/>
        <v>presentation/thumbnail</v>
      </c>
    </row>
    <row r="940" spans="1:56" ht="12.75" customHeight="1">
      <c r="A940" s="29">
        <v>0</v>
      </c>
      <c r="B940" s="29">
        <v>0</v>
      </c>
      <c r="C940" s="29" t="s">
        <v>6930</v>
      </c>
      <c r="D940" s="29"/>
      <c r="E940" s="29"/>
      <c r="F940" s="308" t="s">
        <v>6848</v>
      </c>
      <c r="G940" s="29"/>
      <c r="H940" s="29"/>
      <c r="I940" s="402" t="s">
        <v>4446</v>
      </c>
      <c r="K940" s="29"/>
      <c r="L940" s="29"/>
      <c r="M940" s="29"/>
      <c r="N940" s="29"/>
      <c r="O940" s="29"/>
      <c r="P940" s="25"/>
      <c r="Q940" s="310"/>
      <c r="R940" s="308" t="s">
        <v>28079</v>
      </c>
      <c r="S940" s="303"/>
      <c r="T940" s="29" t="s">
        <v>1483</v>
      </c>
      <c r="U940"/>
      <c r="V940" t="s">
        <v>6345</v>
      </c>
      <c r="W940" s="29"/>
      <c r="X940" s="349"/>
      <c r="Y940" s="29"/>
      <c r="Z940" s="29" t="s">
        <v>1218</v>
      </c>
      <c r="AA940" s="29" t="s">
        <v>1170</v>
      </c>
      <c r="AB940" s="29"/>
      <c r="AC940" s="29" t="s">
        <v>6910</v>
      </c>
      <c r="AD940" s="29"/>
      <c r="AE940" s="29" t="s">
        <v>2575</v>
      </c>
      <c r="AG940" s="38">
        <v>1</v>
      </c>
      <c r="AH940" s="38" t="s">
        <v>5945</v>
      </c>
      <c r="AI940" s="38" t="s">
        <v>4440</v>
      </c>
      <c r="AJ940" s="38" t="s">
        <v>5946</v>
      </c>
      <c r="AK940" s="38" t="s">
        <v>72</v>
      </c>
      <c r="AL940" s="301" t="s">
        <v>6863</v>
      </c>
      <c r="AR940" s="29" t="str">
        <f t="shared" si="148"/>
        <v>1</v>
      </c>
      <c r="AS940" s="29">
        <f t="shared" si="142"/>
        <v>0</v>
      </c>
      <c r="AT940" s="29">
        <v>0</v>
      </c>
      <c r="AW940" s="29" t="str">
        <f t="shared" si="150"/>
        <v/>
      </c>
      <c r="AX940" s="29" t="str">
        <f t="shared" si="143"/>
        <v/>
      </c>
      <c r="AY940" s="29" t="str">
        <f t="shared" si="149"/>
        <v>https://media.mediathek-tanz-theater.de/iiif/2/nvt_img-i57-003.JP2</v>
      </c>
      <c r="AZ940" s="29" t="str">
        <f t="shared" si="144"/>
        <v>image/jp2</v>
      </c>
      <c r="BA940" s="29" t="str">
        <f t="shared" si="145"/>
        <v>presentation/iiif</v>
      </c>
      <c r="BB940" s="29" t="str">
        <f t="shared" si="146"/>
        <v>https://media.mediathek-tanz-theater.de/iiif/2/nvt_img-i57-003.JP2/full/100,/0/default.jpg</v>
      </c>
      <c r="BC940" s="29" t="str">
        <f t="shared" si="141"/>
        <v>image/jpeg</v>
      </c>
      <c r="BD940" s="29" t="str">
        <f t="shared" si="147"/>
        <v>presentation/thumbnail</v>
      </c>
    </row>
    <row r="941" spans="1:56" ht="12.75" customHeight="1">
      <c r="A941" s="29">
        <v>0</v>
      </c>
      <c r="B941" s="29">
        <v>0</v>
      </c>
      <c r="C941" s="29" t="s">
        <v>6931</v>
      </c>
      <c r="D941" s="29"/>
      <c r="E941" s="29"/>
      <c r="F941" s="308" t="s">
        <v>6848</v>
      </c>
      <c r="G941" s="29"/>
      <c r="H941" s="29"/>
      <c r="I941" s="402" t="s">
        <v>4446</v>
      </c>
      <c r="K941" s="29"/>
      <c r="L941" s="29"/>
      <c r="M941" s="29"/>
      <c r="N941" s="29"/>
      <c r="O941" s="29"/>
      <c r="P941" s="25"/>
      <c r="Q941" s="310"/>
      <c r="R941" s="308" t="s">
        <v>28079</v>
      </c>
      <c r="S941" s="303"/>
      <c r="T941" s="29" t="s">
        <v>1483</v>
      </c>
      <c r="U941"/>
      <c r="V941" t="s">
        <v>6345</v>
      </c>
      <c r="W941" s="29"/>
      <c r="X941" s="349"/>
      <c r="Y941" s="29"/>
      <c r="Z941" s="29" t="s">
        <v>1218</v>
      </c>
      <c r="AA941" s="29" t="s">
        <v>1170</v>
      </c>
      <c r="AB941" s="29"/>
      <c r="AC941" s="29" t="s">
        <v>6910</v>
      </c>
      <c r="AD941" s="29"/>
      <c r="AE941" s="29" t="s">
        <v>2575</v>
      </c>
      <c r="AG941" s="38">
        <v>2</v>
      </c>
      <c r="AH941" s="38" t="s">
        <v>5945</v>
      </c>
      <c r="AI941" s="38" t="s">
        <v>4440</v>
      </c>
      <c r="AJ941" s="38" t="s">
        <v>5946</v>
      </c>
      <c r="AK941" s="38" t="s">
        <v>72</v>
      </c>
      <c r="AL941" s="301" t="s">
        <v>6863</v>
      </c>
      <c r="AR941" s="29" t="str">
        <f t="shared" si="148"/>
        <v>1</v>
      </c>
      <c r="AS941" s="29">
        <f t="shared" si="142"/>
        <v>0</v>
      </c>
      <c r="AT941" s="29">
        <v>0</v>
      </c>
      <c r="AW941" s="29" t="str">
        <f t="shared" si="150"/>
        <v/>
      </c>
      <c r="AX941" s="29" t="str">
        <f t="shared" si="143"/>
        <v/>
      </c>
      <c r="AY941" s="29" t="str">
        <f t="shared" si="149"/>
        <v>https://media.mediathek-tanz-theater.de/iiif/2/nvt_img-i57-004.JP2</v>
      </c>
      <c r="AZ941" s="29" t="str">
        <f t="shared" si="144"/>
        <v>image/jp2</v>
      </c>
      <c r="BA941" s="29" t="str">
        <f t="shared" si="145"/>
        <v>presentation/iiif</v>
      </c>
      <c r="BB941" s="29" t="str">
        <f t="shared" si="146"/>
        <v>https://media.mediathek-tanz-theater.de/iiif/2/nvt_img-i57-004.JP2/full/100,/0/default.jpg</v>
      </c>
      <c r="BC941" s="29" t="str">
        <f t="shared" si="141"/>
        <v>image/jpeg</v>
      </c>
      <c r="BD941" s="29" t="str">
        <f t="shared" si="147"/>
        <v>presentation/thumbnail</v>
      </c>
    </row>
    <row r="942" spans="1:56" ht="12.75" customHeight="1">
      <c r="A942" s="29">
        <v>0</v>
      </c>
      <c r="B942" s="29">
        <v>0</v>
      </c>
      <c r="C942" s="29" t="s">
        <v>6932</v>
      </c>
      <c r="D942" s="29"/>
      <c r="E942" s="29"/>
      <c r="F942" s="308" t="s">
        <v>6848</v>
      </c>
      <c r="G942" s="29"/>
      <c r="H942" s="29"/>
      <c r="I942" s="402" t="s">
        <v>4446</v>
      </c>
      <c r="K942" s="29"/>
      <c r="L942" s="29"/>
      <c r="M942" s="29"/>
      <c r="N942" s="29"/>
      <c r="O942" s="29"/>
      <c r="P942" s="25"/>
      <c r="Q942" s="310"/>
      <c r="R942" s="308" t="s">
        <v>28079</v>
      </c>
      <c r="S942" s="303"/>
      <c r="T942" s="29" t="s">
        <v>1483</v>
      </c>
      <c r="U942"/>
      <c r="V942" t="s">
        <v>6345</v>
      </c>
      <c r="W942" s="29"/>
      <c r="X942" s="349"/>
      <c r="Y942" s="29"/>
      <c r="Z942" s="29" t="s">
        <v>1218</v>
      </c>
      <c r="AA942" s="29" t="s">
        <v>1170</v>
      </c>
      <c r="AB942" s="29"/>
      <c r="AC942" s="29" t="s">
        <v>6910</v>
      </c>
      <c r="AD942" s="29"/>
      <c r="AE942" s="29" t="s">
        <v>2575</v>
      </c>
      <c r="AG942" s="38">
        <v>1</v>
      </c>
      <c r="AH942" s="38" t="s">
        <v>5945</v>
      </c>
      <c r="AI942" s="38" t="s">
        <v>4440</v>
      </c>
      <c r="AJ942" s="38" t="s">
        <v>5946</v>
      </c>
      <c r="AK942" s="38" t="s">
        <v>72</v>
      </c>
      <c r="AL942" s="301" t="s">
        <v>6863</v>
      </c>
      <c r="AR942" s="29" t="str">
        <f t="shared" si="148"/>
        <v>1</v>
      </c>
      <c r="AS942" s="29">
        <f t="shared" si="142"/>
        <v>0</v>
      </c>
      <c r="AT942" s="29">
        <v>0</v>
      </c>
      <c r="AW942" s="29" t="str">
        <f t="shared" si="150"/>
        <v/>
      </c>
      <c r="AX942" s="29" t="str">
        <f t="shared" si="143"/>
        <v/>
      </c>
      <c r="AY942" s="29" t="str">
        <f t="shared" si="149"/>
        <v>https://media.mediathek-tanz-theater.de/iiif/2/nvt_img-i57-005.JP2</v>
      </c>
      <c r="AZ942" s="29" t="str">
        <f t="shared" si="144"/>
        <v>image/jp2</v>
      </c>
      <c r="BA942" s="29" t="str">
        <f t="shared" si="145"/>
        <v>presentation/iiif</v>
      </c>
      <c r="BB942" s="29" t="str">
        <f t="shared" si="146"/>
        <v>https://media.mediathek-tanz-theater.de/iiif/2/nvt_img-i57-005.JP2/full/100,/0/default.jpg</v>
      </c>
      <c r="BC942" s="29" t="str">
        <f t="shared" si="141"/>
        <v>image/jpeg</v>
      </c>
      <c r="BD942" s="29" t="str">
        <f t="shared" si="147"/>
        <v>presentation/thumbnail</v>
      </c>
    </row>
    <row r="943" spans="1:56" ht="12.75" customHeight="1">
      <c r="A943" s="29">
        <v>0</v>
      </c>
      <c r="B943" s="29">
        <v>0</v>
      </c>
      <c r="C943" s="29" t="s">
        <v>6933</v>
      </c>
      <c r="D943" s="29"/>
      <c r="E943" s="29"/>
      <c r="F943" s="308" t="s">
        <v>6848</v>
      </c>
      <c r="G943" s="29"/>
      <c r="H943" s="29"/>
      <c r="I943" s="402" t="s">
        <v>4446</v>
      </c>
      <c r="K943" s="29"/>
      <c r="L943" s="29"/>
      <c r="M943" s="29"/>
      <c r="N943" s="29"/>
      <c r="O943" s="29"/>
      <c r="P943" s="25"/>
      <c r="Q943" s="310"/>
      <c r="R943" s="308" t="s">
        <v>28079</v>
      </c>
      <c r="S943" s="303"/>
      <c r="T943" s="29" t="s">
        <v>1483</v>
      </c>
      <c r="U943"/>
      <c r="V943" t="s">
        <v>6345</v>
      </c>
      <c r="W943" s="29"/>
      <c r="X943" s="349"/>
      <c r="Y943" s="29"/>
      <c r="Z943" s="29" t="s">
        <v>1218</v>
      </c>
      <c r="AA943" s="29" t="s">
        <v>1170</v>
      </c>
      <c r="AB943" s="29"/>
      <c r="AC943" s="29" t="s">
        <v>6910</v>
      </c>
      <c r="AD943" s="29"/>
      <c r="AE943" s="29" t="s">
        <v>2575</v>
      </c>
      <c r="AG943" s="38">
        <v>1</v>
      </c>
      <c r="AH943" s="38" t="s">
        <v>5945</v>
      </c>
      <c r="AI943" s="38" t="s">
        <v>4440</v>
      </c>
      <c r="AJ943" s="38" t="s">
        <v>5946</v>
      </c>
      <c r="AK943" s="38" t="s">
        <v>72</v>
      </c>
      <c r="AL943" s="301" t="s">
        <v>6863</v>
      </c>
      <c r="AR943" s="29" t="str">
        <f t="shared" si="148"/>
        <v>1</v>
      </c>
      <c r="AS943" s="29">
        <f t="shared" si="142"/>
        <v>0</v>
      </c>
      <c r="AT943" s="29">
        <v>0</v>
      </c>
      <c r="AW943" s="29" t="str">
        <f t="shared" si="150"/>
        <v/>
      </c>
      <c r="AX943" s="29" t="str">
        <f t="shared" si="143"/>
        <v/>
      </c>
      <c r="AY943" s="29" t="str">
        <f t="shared" si="149"/>
        <v>https://media.mediathek-tanz-theater.de/iiif/2/nvt_img-i57-006.JP2</v>
      </c>
      <c r="AZ943" s="29" t="str">
        <f t="shared" si="144"/>
        <v>image/jp2</v>
      </c>
      <c r="BA943" s="29" t="str">
        <f t="shared" si="145"/>
        <v>presentation/iiif</v>
      </c>
      <c r="BB943" s="29" t="str">
        <f t="shared" si="146"/>
        <v>https://media.mediathek-tanz-theater.de/iiif/2/nvt_img-i57-006.JP2/full/100,/0/default.jpg</v>
      </c>
      <c r="BC943" s="29" t="str">
        <f t="shared" si="141"/>
        <v>image/jpeg</v>
      </c>
      <c r="BD943" s="29" t="str">
        <f t="shared" si="147"/>
        <v>presentation/thumbnail</v>
      </c>
    </row>
    <row r="944" spans="1:56" ht="12.75" customHeight="1">
      <c r="A944" s="29">
        <v>0</v>
      </c>
      <c r="B944" s="29">
        <v>0</v>
      </c>
      <c r="C944" s="29" t="s">
        <v>6934</v>
      </c>
      <c r="D944" s="29"/>
      <c r="E944" s="29"/>
      <c r="F944" s="308" t="s">
        <v>6848</v>
      </c>
      <c r="G944" s="29"/>
      <c r="H944" s="29"/>
      <c r="I944" s="402" t="s">
        <v>4446</v>
      </c>
      <c r="K944" s="29"/>
      <c r="L944" s="29"/>
      <c r="M944" s="29"/>
      <c r="N944" s="29"/>
      <c r="O944" s="29"/>
      <c r="P944" s="25"/>
      <c r="Q944" s="310"/>
      <c r="R944" s="308" t="s">
        <v>28079</v>
      </c>
      <c r="S944" s="303"/>
      <c r="T944" s="29" t="s">
        <v>1483</v>
      </c>
      <c r="U944"/>
      <c r="V944" t="s">
        <v>6345</v>
      </c>
      <c r="W944" s="29"/>
      <c r="X944" s="349"/>
      <c r="Y944" s="29"/>
      <c r="Z944" s="29" t="s">
        <v>1218</v>
      </c>
      <c r="AA944" s="29" t="s">
        <v>1170</v>
      </c>
      <c r="AB944" s="29"/>
      <c r="AC944" s="29" t="s">
        <v>6910</v>
      </c>
      <c r="AD944" s="29"/>
      <c r="AE944" s="29" t="s">
        <v>2575</v>
      </c>
      <c r="AG944" s="38">
        <v>1</v>
      </c>
      <c r="AH944" s="38" t="s">
        <v>5945</v>
      </c>
      <c r="AI944" s="38" t="s">
        <v>4440</v>
      </c>
      <c r="AJ944" s="38" t="s">
        <v>5946</v>
      </c>
      <c r="AK944" s="38" t="s">
        <v>72</v>
      </c>
      <c r="AL944" s="301" t="s">
        <v>6863</v>
      </c>
      <c r="AR944" s="29" t="str">
        <f t="shared" si="148"/>
        <v>1</v>
      </c>
      <c r="AS944" s="29">
        <f t="shared" si="142"/>
        <v>0</v>
      </c>
      <c r="AT944" s="29">
        <v>0</v>
      </c>
      <c r="AW944" s="29" t="str">
        <f t="shared" si="150"/>
        <v/>
      </c>
      <c r="AX944" s="29" t="str">
        <f t="shared" si="143"/>
        <v/>
      </c>
      <c r="AY944" s="29" t="str">
        <f t="shared" si="149"/>
        <v>https://media.mediathek-tanz-theater.de/iiif/2/nvt_img-i57-007.JP2</v>
      </c>
      <c r="AZ944" s="29" t="str">
        <f t="shared" si="144"/>
        <v>image/jp2</v>
      </c>
      <c r="BA944" s="29" t="str">
        <f t="shared" si="145"/>
        <v>presentation/iiif</v>
      </c>
      <c r="BB944" s="29" t="str">
        <f t="shared" si="146"/>
        <v>https://media.mediathek-tanz-theater.de/iiif/2/nvt_img-i57-007.JP2/full/100,/0/default.jpg</v>
      </c>
      <c r="BC944" s="29" t="str">
        <f t="shared" si="141"/>
        <v>image/jpeg</v>
      </c>
      <c r="BD944" s="29" t="str">
        <f t="shared" si="147"/>
        <v>presentation/thumbnail</v>
      </c>
    </row>
    <row r="945" spans="1:56" ht="12.75" customHeight="1">
      <c r="A945" s="29">
        <v>0</v>
      </c>
      <c r="B945" s="29">
        <v>0</v>
      </c>
      <c r="C945" s="29" t="s">
        <v>6935</v>
      </c>
      <c r="D945" s="29"/>
      <c r="E945" s="29"/>
      <c r="F945" s="308" t="s">
        <v>6848</v>
      </c>
      <c r="G945" s="29"/>
      <c r="H945" s="29"/>
      <c r="I945" s="402" t="s">
        <v>4446</v>
      </c>
      <c r="K945" s="29"/>
      <c r="L945" s="29"/>
      <c r="M945" s="29"/>
      <c r="N945" s="29"/>
      <c r="O945" s="29"/>
      <c r="P945" s="25"/>
      <c r="Q945" s="310"/>
      <c r="R945" s="308" t="s">
        <v>28079</v>
      </c>
      <c r="S945" s="303"/>
      <c r="T945" s="29" t="s">
        <v>1483</v>
      </c>
      <c r="U945"/>
      <c r="V945" t="s">
        <v>6345</v>
      </c>
      <c r="W945" s="29"/>
      <c r="X945" s="349"/>
      <c r="Y945" s="29"/>
      <c r="Z945" s="29" t="s">
        <v>1218</v>
      </c>
      <c r="AA945" s="29" t="s">
        <v>1170</v>
      </c>
      <c r="AB945" s="29"/>
      <c r="AC945" s="29" t="s">
        <v>6910</v>
      </c>
      <c r="AD945" s="29"/>
      <c r="AE945" s="29" t="s">
        <v>2575</v>
      </c>
      <c r="AG945" s="38">
        <v>1</v>
      </c>
      <c r="AH945" s="38" t="s">
        <v>5945</v>
      </c>
      <c r="AI945" s="38" t="s">
        <v>4440</v>
      </c>
      <c r="AJ945" s="38" t="s">
        <v>5946</v>
      </c>
      <c r="AK945" s="38" t="s">
        <v>72</v>
      </c>
      <c r="AL945" s="301" t="s">
        <v>6863</v>
      </c>
      <c r="AR945" s="29" t="str">
        <f t="shared" si="148"/>
        <v>1</v>
      </c>
      <c r="AS945" s="29">
        <f t="shared" si="142"/>
        <v>0</v>
      </c>
      <c r="AT945" s="29">
        <v>0</v>
      </c>
      <c r="AW945" s="29" t="str">
        <f t="shared" si="150"/>
        <v/>
      </c>
      <c r="AX945" s="29" t="str">
        <f t="shared" si="143"/>
        <v/>
      </c>
      <c r="AY945" s="29" t="str">
        <f t="shared" si="149"/>
        <v>https://media.mediathek-tanz-theater.de/iiif/2/nvt_img-i57-008.JP2</v>
      </c>
      <c r="AZ945" s="29" t="str">
        <f t="shared" si="144"/>
        <v>image/jp2</v>
      </c>
      <c r="BA945" s="29" t="str">
        <f t="shared" si="145"/>
        <v>presentation/iiif</v>
      </c>
      <c r="BB945" s="29" t="str">
        <f t="shared" si="146"/>
        <v>https://media.mediathek-tanz-theater.de/iiif/2/nvt_img-i57-008.JP2/full/100,/0/default.jpg</v>
      </c>
      <c r="BC945" s="29" t="str">
        <f t="shared" si="141"/>
        <v>image/jpeg</v>
      </c>
      <c r="BD945" s="29" t="str">
        <f t="shared" si="147"/>
        <v>presentation/thumbnail</v>
      </c>
    </row>
    <row r="946" spans="1:56" ht="12.75" customHeight="1">
      <c r="A946" s="29">
        <v>0</v>
      </c>
      <c r="B946" s="29">
        <v>0</v>
      </c>
      <c r="C946" s="29" t="s">
        <v>6936</v>
      </c>
      <c r="D946" s="29"/>
      <c r="E946" s="29"/>
      <c r="F946" s="308" t="s">
        <v>6848</v>
      </c>
      <c r="G946" s="29"/>
      <c r="H946" s="29"/>
      <c r="I946" s="402" t="s">
        <v>4446</v>
      </c>
      <c r="K946" s="29"/>
      <c r="L946" s="29"/>
      <c r="M946" s="29"/>
      <c r="N946" s="29"/>
      <c r="O946" s="29"/>
      <c r="P946" s="25"/>
      <c r="Q946" s="310"/>
      <c r="R946" s="308" t="s">
        <v>28079</v>
      </c>
      <c r="S946" s="303"/>
      <c r="T946" s="29" t="s">
        <v>1483</v>
      </c>
      <c r="U946"/>
      <c r="V946" t="s">
        <v>6345</v>
      </c>
      <c r="W946" s="29"/>
      <c r="X946" s="349"/>
      <c r="Y946" s="29"/>
      <c r="Z946" s="29" t="s">
        <v>1218</v>
      </c>
      <c r="AA946" s="29" t="s">
        <v>1170</v>
      </c>
      <c r="AB946" s="29"/>
      <c r="AC946" s="29" t="s">
        <v>6910</v>
      </c>
      <c r="AD946" s="29"/>
      <c r="AE946" s="29" t="s">
        <v>2575</v>
      </c>
      <c r="AG946" s="38">
        <v>1</v>
      </c>
      <c r="AH946" s="38" t="s">
        <v>5945</v>
      </c>
      <c r="AI946" s="38" t="s">
        <v>4440</v>
      </c>
      <c r="AJ946" s="38" t="s">
        <v>5946</v>
      </c>
      <c r="AK946" s="38" t="s">
        <v>72</v>
      </c>
      <c r="AL946" s="301" t="s">
        <v>6863</v>
      </c>
      <c r="AR946" s="29" t="str">
        <f t="shared" si="148"/>
        <v>1</v>
      </c>
      <c r="AS946" s="29">
        <f t="shared" si="142"/>
        <v>0</v>
      </c>
      <c r="AT946" s="29">
        <v>0</v>
      </c>
      <c r="AW946" s="29" t="str">
        <f t="shared" si="150"/>
        <v/>
      </c>
      <c r="AX946" s="29" t="str">
        <f t="shared" si="143"/>
        <v/>
      </c>
      <c r="AY946" s="29" t="str">
        <f t="shared" si="149"/>
        <v>https://media.mediathek-tanz-theater.de/iiif/2/nvt_img-i57-009.JP2</v>
      </c>
      <c r="AZ946" s="29" t="str">
        <f t="shared" si="144"/>
        <v>image/jp2</v>
      </c>
      <c r="BA946" s="29" t="str">
        <f t="shared" si="145"/>
        <v>presentation/iiif</v>
      </c>
      <c r="BB946" s="29" t="str">
        <f t="shared" si="146"/>
        <v>https://media.mediathek-tanz-theater.de/iiif/2/nvt_img-i57-009.JP2/full/100,/0/default.jpg</v>
      </c>
      <c r="BC946" s="29" t="str">
        <f t="shared" si="141"/>
        <v>image/jpeg</v>
      </c>
      <c r="BD946" s="29" t="str">
        <f t="shared" si="147"/>
        <v>presentation/thumbnail</v>
      </c>
    </row>
    <row r="947" spans="1:56" ht="12.75" customHeight="1">
      <c r="A947" s="29">
        <v>0</v>
      </c>
      <c r="B947" s="29">
        <v>0</v>
      </c>
      <c r="C947" s="29" t="s">
        <v>6937</v>
      </c>
      <c r="D947" s="29"/>
      <c r="E947" s="29"/>
      <c r="F947" s="308" t="s">
        <v>6848</v>
      </c>
      <c r="G947" s="29"/>
      <c r="H947" s="29"/>
      <c r="I947" s="402" t="s">
        <v>4446</v>
      </c>
      <c r="K947" s="29"/>
      <c r="L947" s="29"/>
      <c r="M947" s="29"/>
      <c r="N947" s="29"/>
      <c r="O947" s="29"/>
      <c r="P947" s="25"/>
      <c r="Q947" s="310"/>
      <c r="R947" s="308" t="s">
        <v>28079</v>
      </c>
      <c r="S947" s="303"/>
      <c r="T947" s="29" t="s">
        <v>1483</v>
      </c>
      <c r="U947"/>
      <c r="V947" t="s">
        <v>6345</v>
      </c>
      <c r="W947" s="29"/>
      <c r="X947" s="349"/>
      <c r="Y947" s="29"/>
      <c r="Z947" s="29" t="s">
        <v>1218</v>
      </c>
      <c r="AA947" s="29" t="s">
        <v>1170</v>
      </c>
      <c r="AB947" s="29"/>
      <c r="AC947" s="29" t="s">
        <v>6910</v>
      </c>
      <c r="AD947" s="29"/>
      <c r="AE947" s="29" t="s">
        <v>2575</v>
      </c>
      <c r="AG947" s="38">
        <v>1</v>
      </c>
      <c r="AH947" s="38" t="s">
        <v>5945</v>
      </c>
      <c r="AI947" s="38" t="s">
        <v>4440</v>
      </c>
      <c r="AJ947" s="38" t="s">
        <v>5946</v>
      </c>
      <c r="AK947" s="38" t="s">
        <v>72</v>
      </c>
      <c r="AL947" s="301" t="s">
        <v>6863</v>
      </c>
      <c r="AR947" s="29" t="str">
        <f t="shared" si="148"/>
        <v>1</v>
      </c>
      <c r="AS947" s="29">
        <f t="shared" si="142"/>
        <v>0</v>
      </c>
      <c r="AT947" s="29">
        <v>0</v>
      </c>
      <c r="AW947" s="29" t="str">
        <f t="shared" si="150"/>
        <v/>
      </c>
      <c r="AX947" s="29" t="str">
        <f t="shared" si="143"/>
        <v/>
      </c>
      <c r="AY947" s="29" t="str">
        <f t="shared" si="149"/>
        <v>https://media.mediathek-tanz-theater.de/iiif/2/nvt_img-i57-010.JP2</v>
      </c>
      <c r="AZ947" s="29" t="str">
        <f t="shared" si="144"/>
        <v>image/jp2</v>
      </c>
      <c r="BA947" s="29" t="str">
        <f t="shared" si="145"/>
        <v>presentation/iiif</v>
      </c>
      <c r="BB947" s="29" t="str">
        <f t="shared" si="146"/>
        <v>https://media.mediathek-tanz-theater.de/iiif/2/nvt_img-i57-010.JP2/full/100,/0/default.jpg</v>
      </c>
      <c r="BC947" s="29" t="str">
        <f t="shared" si="141"/>
        <v>image/jpeg</v>
      </c>
      <c r="BD947" s="29" t="str">
        <f t="shared" si="147"/>
        <v>presentation/thumbnail</v>
      </c>
    </row>
    <row r="948" spans="1:56" ht="12.75" customHeight="1">
      <c r="A948" s="29">
        <v>0</v>
      </c>
      <c r="B948" s="29">
        <v>0</v>
      </c>
      <c r="C948" s="29" t="s">
        <v>6938</v>
      </c>
      <c r="D948" s="29"/>
      <c r="E948" s="29"/>
      <c r="F948" s="308" t="s">
        <v>6848</v>
      </c>
      <c r="G948" s="29"/>
      <c r="H948" s="29"/>
      <c r="I948" s="402" t="s">
        <v>4446</v>
      </c>
      <c r="K948" s="29"/>
      <c r="L948" s="29"/>
      <c r="M948" s="29"/>
      <c r="N948" s="29"/>
      <c r="O948" s="29"/>
      <c r="P948" s="25"/>
      <c r="Q948" s="310"/>
      <c r="R948" s="308" t="s">
        <v>28079</v>
      </c>
      <c r="S948" s="303"/>
      <c r="T948" s="29" t="s">
        <v>1483</v>
      </c>
      <c r="U948"/>
      <c r="V948" t="s">
        <v>6345</v>
      </c>
      <c r="W948" s="29"/>
      <c r="X948" s="349"/>
      <c r="Y948" s="29"/>
      <c r="Z948" s="29" t="s">
        <v>1218</v>
      </c>
      <c r="AA948" s="29" t="s">
        <v>1170</v>
      </c>
      <c r="AB948" s="29"/>
      <c r="AC948" s="29" t="s">
        <v>6910</v>
      </c>
      <c r="AD948" s="29"/>
      <c r="AE948" s="29" t="s">
        <v>2575</v>
      </c>
      <c r="AG948" s="38">
        <v>1</v>
      </c>
      <c r="AH948" s="38" t="s">
        <v>5945</v>
      </c>
      <c r="AI948" s="38" t="s">
        <v>4440</v>
      </c>
      <c r="AJ948" s="38" t="s">
        <v>5952</v>
      </c>
      <c r="AK948" s="38" t="s">
        <v>72</v>
      </c>
      <c r="AL948" s="301" t="s">
        <v>6863</v>
      </c>
      <c r="AR948" s="29" t="str">
        <f t="shared" si="148"/>
        <v>1</v>
      </c>
      <c r="AS948" s="29">
        <f t="shared" si="142"/>
        <v>0</v>
      </c>
      <c r="AT948" s="29">
        <v>0</v>
      </c>
      <c r="AW948" s="29" t="str">
        <f t="shared" si="150"/>
        <v/>
      </c>
      <c r="AX948" s="29" t="str">
        <f t="shared" si="143"/>
        <v/>
      </c>
      <c r="AY948" s="29" t="str">
        <f t="shared" si="149"/>
        <v>https://media.mediathek-tanz-theater.de/iiif/2/nvt_img-i57-011.JP2</v>
      </c>
      <c r="AZ948" s="29" t="str">
        <f t="shared" si="144"/>
        <v>image/jp2</v>
      </c>
      <c r="BA948" s="29" t="str">
        <f t="shared" si="145"/>
        <v>presentation/iiif</v>
      </c>
      <c r="BB948" s="29" t="str">
        <f t="shared" si="146"/>
        <v>https://media.mediathek-tanz-theater.de/iiif/2/nvt_img-i57-011.JP2/full/100,/0/default.jpg</v>
      </c>
      <c r="BC948" s="29" t="str">
        <f t="shared" si="141"/>
        <v>image/jpeg</v>
      </c>
      <c r="BD948" s="29" t="str">
        <f t="shared" si="147"/>
        <v>presentation/thumbnail</v>
      </c>
    </row>
    <row r="949" spans="1:56" ht="12.75" customHeight="1">
      <c r="A949" s="29">
        <v>0</v>
      </c>
      <c r="B949" s="29">
        <v>0</v>
      </c>
      <c r="C949" s="29" t="s">
        <v>6939</v>
      </c>
      <c r="D949" s="29"/>
      <c r="E949" s="29"/>
      <c r="F949" s="308" t="s">
        <v>6848</v>
      </c>
      <c r="G949" s="29"/>
      <c r="H949" s="29"/>
      <c r="I949" s="402" t="s">
        <v>4446</v>
      </c>
      <c r="K949" s="29"/>
      <c r="L949" s="29"/>
      <c r="M949" s="29"/>
      <c r="N949" s="29"/>
      <c r="O949" s="29"/>
      <c r="P949" s="25"/>
      <c r="Q949" s="310"/>
      <c r="R949" s="308" t="s">
        <v>28079</v>
      </c>
      <c r="S949" s="303"/>
      <c r="T949" s="29" t="s">
        <v>1483</v>
      </c>
      <c r="U949"/>
      <c r="V949" t="s">
        <v>6345</v>
      </c>
      <c r="W949" s="29"/>
      <c r="X949" s="349"/>
      <c r="Y949" s="29"/>
      <c r="Z949" s="29" t="s">
        <v>1218</v>
      </c>
      <c r="AA949" s="29" t="s">
        <v>1170</v>
      </c>
      <c r="AB949" s="29"/>
      <c r="AC949" s="29" t="s">
        <v>6910</v>
      </c>
      <c r="AD949" s="29"/>
      <c r="AE949" s="29" t="s">
        <v>2575</v>
      </c>
      <c r="AG949" s="38">
        <v>1</v>
      </c>
      <c r="AH949" s="38" t="s">
        <v>5945</v>
      </c>
      <c r="AI949" s="38" t="s">
        <v>4440</v>
      </c>
      <c r="AJ949" s="38" t="s">
        <v>5946</v>
      </c>
      <c r="AK949" s="38" t="s">
        <v>72</v>
      </c>
      <c r="AL949" s="301" t="s">
        <v>6863</v>
      </c>
      <c r="AR949" s="29" t="str">
        <f t="shared" si="148"/>
        <v>1</v>
      </c>
      <c r="AS949" s="29">
        <f t="shared" si="142"/>
        <v>0</v>
      </c>
      <c r="AT949" s="29">
        <v>0</v>
      </c>
      <c r="AW949" s="29" t="str">
        <f t="shared" si="150"/>
        <v/>
      </c>
      <c r="AX949" s="29" t="str">
        <f t="shared" si="143"/>
        <v/>
      </c>
      <c r="AY949" s="29" t="str">
        <f t="shared" si="149"/>
        <v>https://media.mediathek-tanz-theater.de/iiif/2/nvt_img-i57-012.JP2</v>
      </c>
      <c r="AZ949" s="29" t="str">
        <f t="shared" si="144"/>
        <v>image/jp2</v>
      </c>
      <c r="BA949" s="29" t="str">
        <f t="shared" si="145"/>
        <v>presentation/iiif</v>
      </c>
      <c r="BB949" s="29" t="str">
        <f t="shared" si="146"/>
        <v>https://media.mediathek-tanz-theater.de/iiif/2/nvt_img-i57-012.JP2/full/100,/0/default.jpg</v>
      </c>
      <c r="BC949" s="29" t="str">
        <f t="shared" si="141"/>
        <v>image/jpeg</v>
      </c>
      <c r="BD949" s="29" t="str">
        <f t="shared" si="147"/>
        <v>presentation/thumbnail</v>
      </c>
    </row>
    <row r="950" spans="1:56" ht="12.75" customHeight="1">
      <c r="A950" s="29">
        <v>0</v>
      </c>
      <c r="B950" s="29">
        <v>0</v>
      </c>
      <c r="C950" s="29" t="s">
        <v>6940</v>
      </c>
      <c r="D950" s="29"/>
      <c r="E950" s="29"/>
      <c r="F950" s="308" t="s">
        <v>6848</v>
      </c>
      <c r="G950" s="29"/>
      <c r="H950" s="29"/>
      <c r="I950" s="402" t="s">
        <v>4446</v>
      </c>
      <c r="K950" s="29"/>
      <c r="L950" s="29"/>
      <c r="M950" s="29"/>
      <c r="N950" s="29"/>
      <c r="O950" s="29"/>
      <c r="P950" s="25"/>
      <c r="Q950" s="310"/>
      <c r="R950" s="308" t="s">
        <v>28079</v>
      </c>
      <c r="S950" s="303"/>
      <c r="T950" s="29" t="s">
        <v>1483</v>
      </c>
      <c r="U950"/>
      <c r="V950" t="s">
        <v>6345</v>
      </c>
      <c r="W950" s="29"/>
      <c r="X950" s="349"/>
      <c r="Y950" s="29"/>
      <c r="Z950" s="29" t="s">
        <v>1218</v>
      </c>
      <c r="AA950" s="29" t="s">
        <v>1170</v>
      </c>
      <c r="AB950" s="29"/>
      <c r="AC950" s="29" t="s">
        <v>6910</v>
      </c>
      <c r="AD950" s="29"/>
      <c r="AE950" s="29" t="s">
        <v>2575</v>
      </c>
      <c r="AG950" s="38">
        <v>1</v>
      </c>
      <c r="AH950" s="38" t="s">
        <v>5945</v>
      </c>
      <c r="AI950" s="38" t="s">
        <v>4440</v>
      </c>
      <c r="AJ950" s="38" t="s">
        <v>5946</v>
      </c>
      <c r="AK950" s="38" t="s">
        <v>72</v>
      </c>
      <c r="AL950" s="301" t="s">
        <v>6863</v>
      </c>
      <c r="AR950" s="29" t="str">
        <f t="shared" si="148"/>
        <v>1</v>
      </c>
      <c r="AS950" s="29">
        <f t="shared" si="142"/>
        <v>0</v>
      </c>
      <c r="AT950" s="29">
        <v>0</v>
      </c>
      <c r="AW950" s="29" t="str">
        <f t="shared" si="150"/>
        <v/>
      </c>
      <c r="AX950" s="29" t="str">
        <f t="shared" si="143"/>
        <v/>
      </c>
      <c r="AY950" s="29" t="str">
        <f t="shared" si="149"/>
        <v>https://media.mediathek-tanz-theater.de/iiif/2/nvt_img-i57-013.JP2</v>
      </c>
      <c r="AZ950" s="29" t="str">
        <f t="shared" si="144"/>
        <v>image/jp2</v>
      </c>
      <c r="BA950" s="29" t="str">
        <f t="shared" si="145"/>
        <v>presentation/iiif</v>
      </c>
      <c r="BB950" s="29" t="str">
        <f t="shared" si="146"/>
        <v>https://media.mediathek-tanz-theater.de/iiif/2/nvt_img-i57-013.JP2/full/100,/0/default.jpg</v>
      </c>
      <c r="BC950" s="29" t="str">
        <f t="shared" si="141"/>
        <v>image/jpeg</v>
      </c>
      <c r="BD950" s="29" t="str">
        <f t="shared" si="147"/>
        <v>presentation/thumbnail</v>
      </c>
    </row>
    <row r="951" spans="1:56" ht="12.75" customHeight="1">
      <c r="A951" s="29">
        <v>0</v>
      </c>
      <c r="B951" s="29">
        <v>0</v>
      </c>
      <c r="C951" s="29" t="s">
        <v>6941</v>
      </c>
      <c r="D951" s="29"/>
      <c r="E951" s="29"/>
      <c r="F951" s="308" t="s">
        <v>6848</v>
      </c>
      <c r="G951" s="29"/>
      <c r="H951" s="29"/>
      <c r="I951" s="402" t="s">
        <v>4446</v>
      </c>
      <c r="K951" s="29"/>
      <c r="L951" s="29"/>
      <c r="M951" s="29"/>
      <c r="N951" s="29"/>
      <c r="O951" s="29"/>
      <c r="P951" s="25"/>
      <c r="Q951" s="310"/>
      <c r="R951" s="308" t="s">
        <v>28079</v>
      </c>
      <c r="S951" s="303"/>
      <c r="T951" s="29" t="s">
        <v>1483</v>
      </c>
      <c r="U951"/>
      <c r="V951" t="s">
        <v>6345</v>
      </c>
      <c r="W951" s="29"/>
      <c r="X951" s="349"/>
      <c r="Y951" s="29"/>
      <c r="Z951" s="29" t="s">
        <v>1218</v>
      </c>
      <c r="AA951" s="29" t="s">
        <v>1170</v>
      </c>
      <c r="AB951" s="29"/>
      <c r="AC951" s="29" t="s">
        <v>6910</v>
      </c>
      <c r="AD951" s="29"/>
      <c r="AE951" s="29" t="s">
        <v>2575</v>
      </c>
      <c r="AG951" s="38">
        <v>1</v>
      </c>
      <c r="AH951" s="38" t="s">
        <v>5945</v>
      </c>
      <c r="AI951" s="38" t="s">
        <v>4440</v>
      </c>
      <c r="AJ951" s="38" t="s">
        <v>5946</v>
      </c>
      <c r="AK951" s="38" t="s">
        <v>72</v>
      </c>
      <c r="AL951" s="301" t="s">
        <v>6863</v>
      </c>
      <c r="AR951" s="29" t="str">
        <f t="shared" si="148"/>
        <v>1</v>
      </c>
      <c r="AS951" s="29">
        <f t="shared" si="142"/>
        <v>0</v>
      </c>
      <c r="AT951" s="29">
        <v>0</v>
      </c>
      <c r="AW951" s="29" t="str">
        <f t="shared" si="150"/>
        <v/>
      </c>
      <c r="AX951" s="29" t="str">
        <f t="shared" si="143"/>
        <v/>
      </c>
      <c r="AY951" s="29" t="str">
        <f t="shared" si="149"/>
        <v>https://media.mediathek-tanz-theater.de/iiif/2/nvt_img-i57-014.JP2</v>
      </c>
      <c r="AZ951" s="29" t="str">
        <f t="shared" si="144"/>
        <v>image/jp2</v>
      </c>
      <c r="BA951" s="29" t="str">
        <f t="shared" si="145"/>
        <v>presentation/iiif</v>
      </c>
      <c r="BB951" s="29" t="str">
        <f t="shared" si="146"/>
        <v>https://media.mediathek-tanz-theater.de/iiif/2/nvt_img-i57-014.JP2/full/100,/0/default.jpg</v>
      </c>
      <c r="BC951" s="29" t="str">
        <f t="shared" si="141"/>
        <v>image/jpeg</v>
      </c>
      <c r="BD951" s="29" t="str">
        <f t="shared" si="147"/>
        <v>presentation/thumbnail</v>
      </c>
    </row>
    <row r="952" spans="1:56" ht="12.75" customHeight="1">
      <c r="A952" s="29">
        <v>0</v>
      </c>
      <c r="B952" s="29">
        <v>0</v>
      </c>
      <c r="C952" s="29" t="s">
        <v>6942</v>
      </c>
      <c r="D952" s="29"/>
      <c r="E952" s="29"/>
      <c r="F952" s="308" t="s">
        <v>6848</v>
      </c>
      <c r="G952" s="29"/>
      <c r="H952" s="29"/>
      <c r="I952" s="402" t="s">
        <v>4446</v>
      </c>
      <c r="K952" s="29"/>
      <c r="L952" s="29"/>
      <c r="M952" s="29"/>
      <c r="N952" s="29"/>
      <c r="O952" s="29"/>
      <c r="P952" s="25"/>
      <c r="Q952" s="310"/>
      <c r="R952" s="308" t="s">
        <v>28079</v>
      </c>
      <c r="S952" s="303"/>
      <c r="T952" s="29" t="s">
        <v>1483</v>
      </c>
      <c r="U952"/>
      <c r="V952" t="s">
        <v>6345</v>
      </c>
      <c r="W952" s="29"/>
      <c r="X952" s="349"/>
      <c r="Y952" s="29"/>
      <c r="Z952" s="29" t="s">
        <v>1218</v>
      </c>
      <c r="AA952" s="29" t="s">
        <v>1170</v>
      </c>
      <c r="AB952" s="29"/>
      <c r="AC952" s="29" t="s">
        <v>6910</v>
      </c>
      <c r="AD952" s="29"/>
      <c r="AE952" s="29" t="s">
        <v>2575</v>
      </c>
      <c r="AG952" s="38">
        <v>1</v>
      </c>
      <c r="AH952" s="38" t="s">
        <v>5945</v>
      </c>
      <c r="AI952" s="38" t="s">
        <v>4440</v>
      </c>
      <c r="AJ952" s="38" t="s">
        <v>5946</v>
      </c>
      <c r="AK952" s="38" t="s">
        <v>72</v>
      </c>
      <c r="AL952" s="301" t="s">
        <v>6863</v>
      </c>
      <c r="AR952" s="29" t="str">
        <f t="shared" si="148"/>
        <v>1</v>
      </c>
      <c r="AS952" s="29">
        <f t="shared" si="142"/>
        <v>0</v>
      </c>
      <c r="AT952" s="29">
        <v>0</v>
      </c>
      <c r="AW952" s="29" t="str">
        <f t="shared" si="150"/>
        <v/>
      </c>
      <c r="AX952" s="29" t="str">
        <f t="shared" si="143"/>
        <v/>
      </c>
      <c r="AY952" s="29" t="str">
        <f t="shared" si="149"/>
        <v>https://media.mediathek-tanz-theater.de/iiif/2/nvt_img-i57-015.JP2</v>
      </c>
      <c r="AZ952" s="29" t="str">
        <f t="shared" si="144"/>
        <v>image/jp2</v>
      </c>
      <c r="BA952" s="29" t="str">
        <f t="shared" si="145"/>
        <v>presentation/iiif</v>
      </c>
      <c r="BB952" s="29" t="str">
        <f t="shared" si="146"/>
        <v>https://media.mediathek-tanz-theater.de/iiif/2/nvt_img-i57-015.JP2/full/100,/0/default.jpg</v>
      </c>
      <c r="BC952" s="29" t="str">
        <f t="shared" si="141"/>
        <v>image/jpeg</v>
      </c>
      <c r="BD952" s="29" t="str">
        <f t="shared" si="147"/>
        <v>presentation/thumbnail</v>
      </c>
    </row>
    <row r="953" spans="1:56" ht="12.75" customHeight="1">
      <c r="A953" s="29">
        <v>0</v>
      </c>
      <c r="B953" s="29">
        <v>0</v>
      </c>
      <c r="C953" s="29" t="s">
        <v>6943</v>
      </c>
      <c r="D953" s="29"/>
      <c r="E953" s="29"/>
      <c r="F953" s="308" t="s">
        <v>6848</v>
      </c>
      <c r="G953" s="29"/>
      <c r="H953" s="29"/>
      <c r="I953" s="402" t="s">
        <v>4446</v>
      </c>
      <c r="K953" s="29"/>
      <c r="L953" s="29"/>
      <c r="M953" s="29"/>
      <c r="N953" s="29"/>
      <c r="O953" s="29"/>
      <c r="P953" s="25"/>
      <c r="Q953" s="310"/>
      <c r="R953" s="308" t="s">
        <v>28079</v>
      </c>
      <c r="S953" s="303"/>
      <c r="T953" s="29" t="s">
        <v>1483</v>
      </c>
      <c r="U953"/>
      <c r="V953" t="s">
        <v>6345</v>
      </c>
      <c r="W953" s="29"/>
      <c r="X953" s="349"/>
      <c r="Y953" s="29"/>
      <c r="Z953" s="29" t="s">
        <v>1218</v>
      </c>
      <c r="AA953" s="29" t="s">
        <v>1170</v>
      </c>
      <c r="AB953" s="29"/>
      <c r="AC953" s="29" t="s">
        <v>6910</v>
      </c>
      <c r="AD953" s="29"/>
      <c r="AE953" s="29" t="s">
        <v>2575</v>
      </c>
      <c r="AG953" s="38">
        <v>1</v>
      </c>
      <c r="AH953" s="38" t="s">
        <v>5945</v>
      </c>
      <c r="AI953" s="38" t="s">
        <v>4440</v>
      </c>
      <c r="AJ953" s="38" t="s">
        <v>5946</v>
      </c>
      <c r="AK953" s="38" t="s">
        <v>72</v>
      </c>
      <c r="AL953" s="301" t="s">
        <v>6863</v>
      </c>
      <c r="AR953" s="29" t="str">
        <f t="shared" si="148"/>
        <v>1</v>
      </c>
      <c r="AS953" s="29">
        <f t="shared" si="142"/>
        <v>0</v>
      </c>
      <c r="AT953" s="29">
        <v>0</v>
      </c>
      <c r="AW953" s="29" t="str">
        <f t="shared" si="150"/>
        <v/>
      </c>
      <c r="AX953" s="29" t="str">
        <f t="shared" si="143"/>
        <v/>
      </c>
      <c r="AY953" s="29" t="str">
        <f t="shared" si="149"/>
        <v>https://media.mediathek-tanz-theater.de/iiif/2/nvt_img-i57-016.JP2</v>
      </c>
      <c r="AZ953" s="29" t="str">
        <f t="shared" si="144"/>
        <v>image/jp2</v>
      </c>
      <c r="BA953" s="29" t="str">
        <f t="shared" si="145"/>
        <v>presentation/iiif</v>
      </c>
      <c r="BB953" s="29" t="str">
        <f t="shared" si="146"/>
        <v>https://media.mediathek-tanz-theater.de/iiif/2/nvt_img-i57-016.JP2/full/100,/0/default.jpg</v>
      </c>
      <c r="BC953" s="29" t="str">
        <f t="shared" si="141"/>
        <v>image/jpeg</v>
      </c>
      <c r="BD953" s="29" t="str">
        <f t="shared" si="147"/>
        <v>presentation/thumbnail</v>
      </c>
    </row>
    <row r="954" spans="1:56" ht="12.75" customHeight="1">
      <c r="A954" s="29">
        <v>0</v>
      </c>
      <c r="B954" s="29">
        <v>0</v>
      </c>
      <c r="C954" s="29" t="s">
        <v>6944</v>
      </c>
      <c r="D954" s="29"/>
      <c r="E954" s="29"/>
      <c r="F954" s="308" t="s">
        <v>6848</v>
      </c>
      <c r="G954" s="29"/>
      <c r="H954" s="29"/>
      <c r="I954" s="402" t="s">
        <v>4446</v>
      </c>
      <c r="K954" s="29"/>
      <c r="L954" s="29"/>
      <c r="M954" s="29"/>
      <c r="N954" s="29"/>
      <c r="O954" s="29"/>
      <c r="P954" s="25"/>
      <c r="Q954" s="310"/>
      <c r="R954" s="308" t="s">
        <v>28079</v>
      </c>
      <c r="S954" s="303"/>
      <c r="T954" s="29" t="s">
        <v>1483</v>
      </c>
      <c r="U954"/>
      <c r="V954" t="s">
        <v>6345</v>
      </c>
      <c r="W954" s="29"/>
      <c r="X954" s="349"/>
      <c r="Y954" s="29"/>
      <c r="Z954" s="29" t="s">
        <v>1218</v>
      </c>
      <c r="AA954" s="29" t="s">
        <v>1170</v>
      </c>
      <c r="AB954" s="29"/>
      <c r="AC954" s="29" t="s">
        <v>6910</v>
      </c>
      <c r="AD954" s="29"/>
      <c r="AE954" s="29" t="s">
        <v>2575</v>
      </c>
      <c r="AG954" s="38">
        <v>1</v>
      </c>
      <c r="AH954" s="38" t="s">
        <v>5945</v>
      </c>
      <c r="AI954" s="38" t="s">
        <v>4440</v>
      </c>
      <c r="AJ954" s="38" t="s">
        <v>5946</v>
      </c>
      <c r="AK954" s="38" t="s">
        <v>72</v>
      </c>
      <c r="AL954" s="301" t="s">
        <v>6863</v>
      </c>
      <c r="AR954" s="29" t="str">
        <f t="shared" si="148"/>
        <v>1</v>
      </c>
      <c r="AS954" s="29">
        <f t="shared" si="142"/>
        <v>0</v>
      </c>
      <c r="AT954" s="29">
        <v>0</v>
      </c>
      <c r="AW954" s="29" t="str">
        <f t="shared" si="150"/>
        <v/>
      </c>
      <c r="AX954" s="29" t="str">
        <f t="shared" si="143"/>
        <v/>
      </c>
      <c r="AY954" s="29" t="str">
        <f t="shared" si="149"/>
        <v>https://media.mediathek-tanz-theater.de/iiif/2/nvt_img-i57-017.JP2</v>
      </c>
      <c r="AZ954" s="29" t="str">
        <f t="shared" si="144"/>
        <v>image/jp2</v>
      </c>
      <c r="BA954" s="29" t="str">
        <f t="shared" si="145"/>
        <v>presentation/iiif</v>
      </c>
      <c r="BB954" s="29" t="str">
        <f t="shared" si="146"/>
        <v>https://media.mediathek-tanz-theater.de/iiif/2/nvt_img-i57-017.JP2/full/100,/0/default.jpg</v>
      </c>
      <c r="BC954" s="29" t="str">
        <f t="shared" si="141"/>
        <v>image/jpeg</v>
      </c>
      <c r="BD954" s="29" t="str">
        <f t="shared" si="147"/>
        <v>presentation/thumbnail</v>
      </c>
    </row>
    <row r="955" spans="1:56" ht="12.75" customHeight="1">
      <c r="A955" s="29">
        <v>1</v>
      </c>
      <c r="B955" s="29">
        <v>0</v>
      </c>
      <c r="C955" s="29" t="s">
        <v>6945</v>
      </c>
      <c r="D955" s="29"/>
      <c r="E955" s="29"/>
      <c r="F955" s="308" t="s">
        <v>6946</v>
      </c>
      <c r="G955" s="29"/>
      <c r="H955" s="29"/>
      <c r="I955" s="402" t="s">
        <v>4446</v>
      </c>
      <c r="K955" s="29"/>
      <c r="L955" s="29"/>
      <c r="M955" s="29"/>
      <c r="N955" s="29"/>
      <c r="O955" s="29"/>
      <c r="P955" s="25"/>
      <c r="Q955" s="25"/>
      <c r="R955" s="29" t="s">
        <v>6947</v>
      </c>
      <c r="S955" s="29" t="s">
        <v>6948</v>
      </c>
      <c r="T955" s="29" t="s">
        <v>1483</v>
      </c>
      <c r="U955" t="s">
        <v>1426</v>
      </c>
      <c r="V955" t="s">
        <v>6949</v>
      </c>
      <c r="W955" s="29"/>
      <c r="X955" s="349"/>
      <c r="Y955" s="29" t="s">
        <v>2038</v>
      </c>
      <c r="Z955" s="29" t="s">
        <v>1218</v>
      </c>
      <c r="AA955" s="29" t="s">
        <v>1170</v>
      </c>
      <c r="AB955" s="29"/>
      <c r="AC955" s="29" t="s">
        <v>6950</v>
      </c>
      <c r="AD955" s="29"/>
      <c r="AE955" s="29" t="s">
        <v>2575</v>
      </c>
      <c r="AG955" s="38">
        <v>1</v>
      </c>
      <c r="AH955" s="38" t="s">
        <v>5945</v>
      </c>
      <c r="AI955" s="38" t="s">
        <v>4440</v>
      </c>
      <c r="AJ955" s="38" t="s">
        <v>5965</v>
      </c>
      <c r="AK955" s="38" t="s">
        <v>72</v>
      </c>
      <c r="AL955" s="301" t="s">
        <v>6951</v>
      </c>
      <c r="AR955" s="29" t="str">
        <f t="shared" si="148"/>
        <v>1</v>
      </c>
      <c r="AS955" s="29">
        <f t="shared" si="142"/>
        <v>0</v>
      </c>
      <c r="AT955" s="29">
        <v>0</v>
      </c>
      <c r="AW955" s="29" t="str">
        <f t="shared" si="150"/>
        <v/>
      </c>
      <c r="AX955" s="29" t="str">
        <f t="shared" si="143"/>
        <v/>
      </c>
      <c r="AY955" s="29" t="str">
        <f t="shared" si="149"/>
        <v>https://media.mediathek-tanz-theater.de/iiif/2/nvt_img-i58-001.JP2</v>
      </c>
      <c r="AZ955" s="29" t="str">
        <f t="shared" si="144"/>
        <v>image/jp2</v>
      </c>
      <c r="BA955" s="29" t="str">
        <f t="shared" si="145"/>
        <v>presentation/iiif</v>
      </c>
      <c r="BB955" s="29" t="str">
        <f t="shared" si="146"/>
        <v>https://media.mediathek-tanz-theater.de/iiif/2/nvt_img-i58-001.JP2/full/100,/0/default.jpg</v>
      </c>
      <c r="BC955" s="29" t="str">
        <f t="shared" si="141"/>
        <v>image/jpeg</v>
      </c>
      <c r="BD955" s="29" t="str">
        <f t="shared" si="147"/>
        <v>presentation/thumbnail</v>
      </c>
    </row>
    <row r="956" spans="1:56" ht="12.75" customHeight="1">
      <c r="A956" s="29">
        <v>1</v>
      </c>
      <c r="B956" s="29">
        <v>0</v>
      </c>
      <c r="C956" s="29" t="s">
        <v>6952</v>
      </c>
      <c r="D956" s="29"/>
      <c r="E956" s="29"/>
      <c r="F956" s="308" t="s">
        <v>6946</v>
      </c>
      <c r="G956" s="29"/>
      <c r="H956" s="29"/>
      <c r="I956" s="402" t="s">
        <v>4446</v>
      </c>
      <c r="K956" s="29"/>
      <c r="L956" s="29"/>
      <c r="M956" s="29"/>
      <c r="N956" s="29"/>
      <c r="O956" s="29"/>
      <c r="P956" s="25"/>
      <c r="Q956" s="25"/>
      <c r="R956" s="29" t="s">
        <v>6947</v>
      </c>
      <c r="S956" s="29" t="s">
        <v>6953</v>
      </c>
      <c r="T956" s="29" t="s">
        <v>1483</v>
      </c>
      <c r="U956"/>
      <c r="V956" t="s">
        <v>6949</v>
      </c>
      <c r="W956" s="29"/>
      <c r="X956" s="349"/>
      <c r="Y956" s="29" t="s">
        <v>2038</v>
      </c>
      <c r="Z956" s="29" t="s">
        <v>1218</v>
      </c>
      <c r="AA956" s="29" t="s">
        <v>1170</v>
      </c>
      <c r="AB956" s="29"/>
      <c r="AC956" s="29" t="s">
        <v>6950</v>
      </c>
      <c r="AD956" s="29"/>
      <c r="AE956" s="29" t="s">
        <v>2575</v>
      </c>
      <c r="AG956" s="38">
        <v>2</v>
      </c>
      <c r="AH956" s="38" t="s">
        <v>5945</v>
      </c>
      <c r="AI956" s="38" t="s">
        <v>4440</v>
      </c>
      <c r="AJ956" s="38" t="s">
        <v>6954</v>
      </c>
      <c r="AK956" s="38" t="s">
        <v>72</v>
      </c>
      <c r="AL956" s="301" t="s">
        <v>6951</v>
      </c>
      <c r="AR956" s="29" t="str">
        <f t="shared" si="148"/>
        <v>1</v>
      </c>
      <c r="AS956" s="29">
        <f t="shared" si="142"/>
        <v>0</v>
      </c>
      <c r="AT956" s="29">
        <v>0</v>
      </c>
      <c r="AW956" s="29" t="str">
        <f t="shared" si="150"/>
        <v/>
      </c>
      <c r="AX956" s="29" t="str">
        <f t="shared" si="143"/>
        <v/>
      </c>
      <c r="AY956" s="29" t="str">
        <f t="shared" si="149"/>
        <v>https://media.mediathek-tanz-theater.de/iiif/2/nvt_img-i58-002.JP2</v>
      </c>
      <c r="AZ956" s="29" t="str">
        <f t="shared" si="144"/>
        <v>image/jp2</v>
      </c>
      <c r="BA956" s="29" t="str">
        <f t="shared" si="145"/>
        <v>presentation/iiif</v>
      </c>
      <c r="BB956" s="29" t="str">
        <f t="shared" si="146"/>
        <v>https://media.mediathek-tanz-theater.de/iiif/2/nvt_img-i58-002.JP2/full/100,/0/default.jpg</v>
      </c>
      <c r="BC956" s="29" t="str">
        <f t="shared" si="141"/>
        <v>image/jpeg</v>
      </c>
      <c r="BD956" s="29" t="str">
        <f t="shared" si="147"/>
        <v>presentation/thumbnail</v>
      </c>
    </row>
    <row r="957" spans="1:56" ht="12.75" customHeight="1">
      <c r="A957" s="29">
        <v>1</v>
      </c>
      <c r="B957" s="29">
        <v>0</v>
      </c>
      <c r="C957" s="29" t="s">
        <v>6955</v>
      </c>
      <c r="D957" s="29"/>
      <c r="E957" s="29"/>
      <c r="F957" s="308" t="s">
        <v>6946</v>
      </c>
      <c r="G957" s="29"/>
      <c r="H957" s="29"/>
      <c r="I957" s="402" t="s">
        <v>4446</v>
      </c>
      <c r="K957" s="29"/>
      <c r="L957" s="29"/>
      <c r="M957" s="29"/>
      <c r="N957" s="29"/>
      <c r="O957" s="29"/>
      <c r="P957" s="25"/>
      <c r="Q957" s="25"/>
      <c r="R957" s="29" t="s">
        <v>6956</v>
      </c>
      <c r="S957" s="29" t="s">
        <v>6957</v>
      </c>
      <c r="T957" s="29" t="s">
        <v>1483</v>
      </c>
      <c r="U957"/>
      <c r="V957" t="s">
        <v>6665</v>
      </c>
      <c r="W957" s="29"/>
      <c r="X957" s="349"/>
      <c r="Y957" s="29" t="s">
        <v>2038</v>
      </c>
      <c r="Z957" s="29" t="s">
        <v>1218</v>
      </c>
      <c r="AA957" s="29" t="s">
        <v>1170</v>
      </c>
      <c r="AB957" s="29"/>
      <c r="AC957" s="29" t="s">
        <v>6958</v>
      </c>
      <c r="AD957" s="29"/>
      <c r="AE957" s="29" t="s">
        <v>2575</v>
      </c>
      <c r="AG957" s="38">
        <v>1</v>
      </c>
      <c r="AH957" s="38" t="s">
        <v>5945</v>
      </c>
      <c r="AI957" s="38" t="s">
        <v>4440</v>
      </c>
      <c r="AJ957" s="38" t="s">
        <v>6954</v>
      </c>
      <c r="AK957" s="38" t="s">
        <v>72</v>
      </c>
      <c r="AL957" s="301" t="s">
        <v>6951</v>
      </c>
      <c r="AR957" s="29" t="str">
        <f t="shared" si="148"/>
        <v>1</v>
      </c>
      <c r="AS957" s="29">
        <f t="shared" si="142"/>
        <v>0</v>
      </c>
      <c r="AT957" s="29">
        <v>0</v>
      </c>
      <c r="AW957" s="29" t="str">
        <f t="shared" si="150"/>
        <v/>
      </c>
      <c r="AX957" s="29" t="str">
        <f t="shared" si="143"/>
        <v/>
      </c>
      <c r="AY957" s="29" t="str">
        <f t="shared" si="149"/>
        <v>https://media.mediathek-tanz-theater.de/iiif/2/nvt_img-i58-003.JP2</v>
      </c>
      <c r="AZ957" s="29" t="str">
        <f t="shared" si="144"/>
        <v>image/jp2</v>
      </c>
      <c r="BA957" s="29" t="str">
        <f t="shared" si="145"/>
        <v>presentation/iiif</v>
      </c>
      <c r="BB957" s="29" t="str">
        <f t="shared" si="146"/>
        <v>https://media.mediathek-tanz-theater.de/iiif/2/nvt_img-i58-003.JP2/full/100,/0/default.jpg</v>
      </c>
      <c r="BC957" s="29" t="str">
        <f t="shared" si="141"/>
        <v>image/jpeg</v>
      </c>
      <c r="BD957" s="29" t="str">
        <f t="shared" si="147"/>
        <v>presentation/thumbnail</v>
      </c>
    </row>
    <row r="958" spans="1:56" ht="12.75" customHeight="1">
      <c r="A958" s="29">
        <v>1</v>
      </c>
      <c r="B958" s="29">
        <v>0</v>
      </c>
      <c r="C958" s="29" t="s">
        <v>6959</v>
      </c>
      <c r="D958" s="29"/>
      <c r="E958" s="29"/>
      <c r="F958" s="308" t="s">
        <v>6946</v>
      </c>
      <c r="G958" s="29"/>
      <c r="H958" s="29"/>
      <c r="I958" s="402" t="s">
        <v>4446</v>
      </c>
      <c r="K958" s="29"/>
      <c r="L958" s="29"/>
      <c r="M958" s="29"/>
      <c r="N958" s="29"/>
      <c r="O958" s="29"/>
      <c r="P958" s="25"/>
      <c r="Q958" s="25"/>
      <c r="R958" s="29" t="s">
        <v>6947</v>
      </c>
      <c r="S958" s="29" t="s">
        <v>6960</v>
      </c>
      <c r="T958" s="29" t="s">
        <v>1483</v>
      </c>
      <c r="U958"/>
      <c r="V958"/>
      <c r="W958" s="29"/>
      <c r="X958" s="349"/>
      <c r="Y958" s="29" t="s">
        <v>2038</v>
      </c>
      <c r="Z958" s="29" t="s">
        <v>1218</v>
      </c>
      <c r="AA958" s="29" t="s">
        <v>1170</v>
      </c>
      <c r="AB958" s="29"/>
      <c r="AC958" s="29"/>
      <c r="AD958" s="29"/>
      <c r="AE958" s="29" t="s">
        <v>2575</v>
      </c>
      <c r="AG958" s="38">
        <v>1</v>
      </c>
      <c r="AH958" s="38" t="s">
        <v>5945</v>
      </c>
      <c r="AI958" s="38" t="s">
        <v>4440</v>
      </c>
      <c r="AJ958" s="38" t="s">
        <v>6961</v>
      </c>
      <c r="AK958" s="38" t="s">
        <v>72</v>
      </c>
      <c r="AL958" s="301" t="s">
        <v>6951</v>
      </c>
      <c r="AR958" s="29" t="str">
        <f t="shared" si="148"/>
        <v>1</v>
      </c>
      <c r="AS958" s="29">
        <f t="shared" si="142"/>
        <v>0</v>
      </c>
      <c r="AT958" s="29">
        <v>0</v>
      </c>
      <c r="AW958" s="29" t="str">
        <f t="shared" si="150"/>
        <v/>
      </c>
      <c r="AX958" s="29" t="str">
        <f t="shared" si="143"/>
        <v/>
      </c>
      <c r="AY958" s="29" t="str">
        <f t="shared" si="149"/>
        <v>https://media.mediathek-tanz-theater.de/iiif/2/nvt_img-i58-004.JP2</v>
      </c>
      <c r="AZ958" s="29" t="str">
        <f t="shared" si="144"/>
        <v>image/jp2</v>
      </c>
      <c r="BA958" s="29" t="str">
        <f t="shared" si="145"/>
        <v>presentation/iiif</v>
      </c>
      <c r="BB958" s="29" t="str">
        <f t="shared" si="146"/>
        <v>https://media.mediathek-tanz-theater.de/iiif/2/nvt_img-i58-004.JP2/full/100,/0/default.jpg</v>
      </c>
      <c r="BC958" s="29" t="str">
        <f t="shared" si="141"/>
        <v>image/jpeg</v>
      </c>
      <c r="BD958" s="29" t="str">
        <f t="shared" si="147"/>
        <v>presentation/thumbnail</v>
      </c>
    </row>
    <row r="959" spans="1:56" ht="12.75" customHeight="1">
      <c r="A959" s="29">
        <v>1</v>
      </c>
      <c r="B959" s="29">
        <v>0</v>
      </c>
      <c r="C959" s="29" t="s">
        <v>6962</v>
      </c>
      <c r="D959" s="29"/>
      <c r="E959" s="29"/>
      <c r="F959" s="308" t="s">
        <v>6946</v>
      </c>
      <c r="G959" s="29"/>
      <c r="H959" s="29"/>
      <c r="I959" s="402" t="s">
        <v>4446</v>
      </c>
      <c r="K959" s="29"/>
      <c r="L959" s="29"/>
      <c r="M959" s="29"/>
      <c r="N959" s="29"/>
      <c r="O959" s="29"/>
      <c r="P959" s="25"/>
      <c r="Q959" s="25"/>
      <c r="R959" s="29" t="s">
        <v>6963</v>
      </c>
      <c r="S959" s="29" t="s">
        <v>6964</v>
      </c>
      <c r="T959" s="29" t="s">
        <v>1483</v>
      </c>
      <c r="U959" t="s">
        <v>1426</v>
      </c>
      <c r="V959" t="s">
        <v>5943</v>
      </c>
      <c r="W959" s="29"/>
      <c r="X959" s="349"/>
      <c r="Y959" s="29" t="s">
        <v>2038</v>
      </c>
      <c r="Z959" s="29" t="s">
        <v>1218</v>
      </c>
      <c r="AA959" s="29" t="s">
        <v>1170</v>
      </c>
      <c r="AB959" s="29"/>
      <c r="AC959" s="29"/>
      <c r="AD959" s="29"/>
      <c r="AE959" s="29" t="s">
        <v>2575</v>
      </c>
      <c r="AG959" s="38">
        <v>3</v>
      </c>
      <c r="AH959" s="38" t="s">
        <v>5945</v>
      </c>
      <c r="AI959" s="38" t="s">
        <v>4440</v>
      </c>
      <c r="AJ959" s="38" t="s">
        <v>6965</v>
      </c>
      <c r="AK959" s="38" t="s">
        <v>72</v>
      </c>
      <c r="AL959" s="301" t="s">
        <v>6951</v>
      </c>
      <c r="AR959" s="29" t="str">
        <f t="shared" si="148"/>
        <v>1</v>
      </c>
      <c r="AS959" s="29">
        <f t="shared" si="142"/>
        <v>0</v>
      </c>
      <c r="AT959" s="29">
        <v>0</v>
      </c>
      <c r="AW959" s="29" t="str">
        <f t="shared" si="150"/>
        <v/>
      </c>
      <c r="AX959" s="29" t="str">
        <f t="shared" si="143"/>
        <v/>
      </c>
      <c r="AY959" s="29" t="str">
        <f t="shared" si="149"/>
        <v>https://media.mediathek-tanz-theater.de/iiif/2/nvt_img-i59-001.JP2</v>
      </c>
      <c r="AZ959" s="29" t="str">
        <f t="shared" si="144"/>
        <v>image/jp2</v>
      </c>
      <c r="BA959" s="29" t="str">
        <f t="shared" si="145"/>
        <v>presentation/iiif</v>
      </c>
      <c r="BB959" s="29" t="str">
        <f t="shared" si="146"/>
        <v>https://media.mediathek-tanz-theater.de/iiif/2/nvt_img-i59-001.JP2/full/100,/0/default.jpg</v>
      </c>
      <c r="BC959" s="29" t="str">
        <f t="shared" si="141"/>
        <v>image/jpeg</v>
      </c>
      <c r="BD959" s="29" t="str">
        <f t="shared" si="147"/>
        <v>presentation/thumbnail</v>
      </c>
    </row>
    <row r="960" spans="1:56" ht="12.75" customHeight="1">
      <c r="A960" s="29">
        <v>1</v>
      </c>
      <c r="B960" s="29">
        <v>0</v>
      </c>
      <c r="C960" s="29" t="s">
        <v>6966</v>
      </c>
      <c r="D960" s="29"/>
      <c r="E960" s="29"/>
      <c r="F960" s="308" t="s">
        <v>6946</v>
      </c>
      <c r="G960" s="29"/>
      <c r="H960" s="29"/>
      <c r="I960" s="402" t="s">
        <v>4446</v>
      </c>
      <c r="K960" s="29"/>
      <c r="L960" s="29"/>
      <c r="M960" s="29"/>
      <c r="N960" s="29"/>
      <c r="O960" s="29"/>
      <c r="P960" s="25"/>
      <c r="Q960" s="25"/>
      <c r="R960" s="29" t="s">
        <v>6967</v>
      </c>
      <c r="S960" s="29" t="s">
        <v>6968</v>
      </c>
      <c r="T960" s="29" t="s">
        <v>1483</v>
      </c>
      <c r="U960"/>
      <c r="V960" t="s">
        <v>5943</v>
      </c>
      <c r="W960" s="29"/>
      <c r="X960" s="349"/>
      <c r="Y960" s="29" t="s">
        <v>2038</v>
      </c>
      <c r="Z960" s="29" t="s">
        <v>1218</v>
      </c>
      <c r="AA960" s="29" t="s">
        <v>1170</v>
      </c>
      <c r="AB960" s="29"/>
      <c r="AC960" s="29"/>
      <c r="AD960" s="29"/>
      <c r="AE960" s="29" t="s">
        <v>2575</v>
      </c>
      <c r="AG960" s="38">
        <v>1</v>
      </c>
      <c r="AH960" s="38" t="s">
        <v>5945</v>
      </c>
      <c r="AI960" s="38" t="s">
        <v>4440</v>
      </c>
      <c r="AJ960" s="38" t="s">
        <v>6969</v>
      </c>
      <c r="AK960" s="38" t="s">
        <v>72</v>
      </c>
      <c r="AL960" s="301" t="s">
        <v>6951</v>
      </c>
      <c r="AR960" s="29" t="str">
        <f t="shared" si="148"/>
        <v>1</v>
      </c>
      <c r="AS960" s="29">
        <f t="shared" si="142"/>
        <v>0</v>
      </c>
      <c r="AT960" s="29">
        <v>0</v>
      </c>
      <c r="AW960" s="29" t="str">
        <f t="shared" si="150"/>
        <v/>
      </c>
      <c r="AX960" s="29" t="str">
        <f t="shared" si="143"/>
        <v/>
      </c>
      <c r="AY960" s="29" t="str">
        <f t="shared" si="149"/>
        <v>https://media.mediathek-tanz-theater.de/iiif/2/nvt_img-i59-002.JP2</v>
      </c>
      <c r="AZ960" s="29" t="str">
        <f t="shared" si="144"/>
        <v>image/jp2</v>
      </c>
      <c r="BA960" s="29" t="str">
        <f t="shared" si="145"/>
        <v>presentation/iiif</v>
      </c>
      <c r="BB960" s="29" t="str">
        <f t="shared" si="146"/>
        <v>https://media.mediathek-tanz-theater.de/iiif/2/nvt_img-i59-002.JP2/full/100,/0/default.jpg</v>
      </c>
      <c r="BC960" s="29" t="str">
        <f t="shared" si="141"/>
        <v>image/jpeg</v>
      </c>
      <c r="BD960" s="29" t="str">
        <f t="shared" si="147"/>
        <v>presentation/thumbnail</v>
      </c>
    </row>
    <row r="961" spans="1:56" ht="12.75" customHeight="1">
      <c r="A961" s="29">
        <v>1</v>
      </c>
      <c r="B961" s="29">
        <v>0</v>
      </c>
      <c r="C961" s="29" t="s">
        <v>6970</v>
      </c>
      <c r="D961" s="29"/>
      <c r="E961" s="29"/>
      <c r="F961" s="308" t="s">
        <v>6946</v>
      </c>
      <c r="G961" s="29"/>
      <c r="H961" s="29"/>
      <c r="I961" s="402" t="s">
        <v>4446</v>
      </c>
      <c r="K961" s="29"/>
      <c r="L961" s="29"/>
      <c r="M961" s="29"/>
      <c r="N961" s="29"/>
      <c r="O961" s="29"/>
      <c r="P961" s="25"/>
      <c r="Q961" s="25"/>
      <c r="R961" s="29" t="s">
        <v>6971</v>
      </c>
      <c r="S961" s="29" t="s">
        <v>6972</v>
      </c>
      <c r="T961" s="29" t="s">
        <v>1483</v>
      </c>
      <c r="U961"/>
      <c r="V961" t="s">
        <v>5943</v>
      </c>
      <c r="W961" s="29"/>
      <c r="X961" s="349"/>
      <c r="Y961" s="29" t="s">
        <v>2038</v>
      </c>
      <c r="Z961" s="29" t="s">
        <v>1218</v>
      </c>
      <c r="AA961" s="29" t="s">
        <v>1170</v>
      </c>
      <c r="AB961" s="29"/>
      <c r="AC961" s="29"/>
      <c r="AD961" s="29"/>
      <c r="AE961" s="29" t="s">
        <v>2575</v>
      </c>
      <c r="AG961" s="38">
        <v>1</v>
      </c>
      <c r="AH961" s="38" t="s">
        <v>5945</v>
      </c>
      <c r="AI961" s="38" t="s">
        <v>4440</v>
      </c>
      <c r="AJ961" s="38" t="s">
        <v>6973</v>
      </c>
      <c r="AK961" s="38" t="s">
        <v>72</v>
      </c>
      <c r="AL961" s="301" t="s">
        <v>6951</v>
      </c>
      <c r="AR961" s="29" t="str">
        <f t="shared" si="148"/>
        <v>1</v>
      </c>
      <c r="AS961" s="29">
        <f t="shared" si="142"/>
        <v>0</v>
      </c>
      <c r="AT961" s="29">
        <v>0</v>
      </c>
      <c r="AW961" s="29" t="str">
        <f t="shared" si="150"/>
        <v/>
      </c>
      <c r="AX961" s="29" t="str">
        <f t="shared" si="143"/>
        <v/>
      </c>
      <c r="AY961" s="29" t="str">
        <f t="shared" si="149"/>
        <v>https://media.mediathek-tanz-theater.de/iiif/2/nvt_img-i59-003.JP2</v>
      </c>
      <c r="AZ961" s="29" t="str">
        <f t="shared" si="144"/>
        <v>image/jp2</v>
      </c>
      <c r="BA961" s="29" t="str">
        <f t="shared" si="145"/>
        <v>presentation/iiif</v>
      </c>
      <c r="BB961" s="29" t="str">
        <f t="shared" si="146"/>
        <v>https://media.mediathek-tanz-theater.de/iiif/2/nvt_img-i59-003.JP2/full/100,/0/default.jpg</v>
      </c>
      <c r="BC961" s="29" t="str">
        <f t="shared" si="141"/>
        <v>image/jpeg</v>
      </c>
      <c r="BD961" s="29" t="str">
        <f t="shared" si="147"/>
        <v>presentation/thumbnail</v>
      </c>
    </row>
    <row r="962" spans="1:56" ht="12.75" customHeight="1">
      <c r="A962" s="29">
        <v>1</v>
      </c>
      <c r="B962" s="29">
        <v>0</v>
      </c>
      <c r="C962" s="29" t="s">
        <v>6974</v>
      </c>
      <c r="D962" s="29"/>
      <c r="E962" s="29"/>
      <c r="F962" s="308" t="s">
        <v>6946</v>
      </c>
      <c r="G962" s="29"/>
      <c r="H962" s="29"/>
      <c r="I962" s="402" t="s">
        <v>4446</v>
      </c>
      <c r="K962" s="29"/>
      <c r="L962" s="29"/>
      <c r="M962" s="29"/>
      <c r="N962" s="29"/>
      <c r="O962" s="29"/>
      <c r="P962" s="25"/>
      <c r="Q962" s="25"/>
      <c r="R962" s="29" t="s">
        <v>6975</v>
      </c>
      <c r="S962" s="29" t="s">
        <v>6976</v>
      </c>
      <c r="T962" s="29" t="s">
        <v>1483</v>
      </c>
      <c r="U962"/>
      <c r="V962" t="s">
        <v>5943</v>
      </c>
      <c r="W962" s="29"/>
      <c r="X962" s="349"/>
      <c r="Y962" s="29" t="s">
        <v>2038</v>
      </c>
      <c r="Z962" s="29" t="s">
        <v>1218</v>
      </c>
      <c r="AA962" s="29" t="s">
        <v>1170</v>
      </c>
      <c r="AB962" s="29"/>
      <c r="AC962" s="29"/>
      <c r="AD962" s="29"/>
      <c r="AE962" s="29" t="s">
        <v>2575</v>
      </c>
      <c r="AG962" s="38">
        <v>1</v>
      </c>
      <c r="AH962" s="38" t="s">
        <v>5945</v>
      </c>
      <c r="AI962" s="38" t="s">
        <v>4440</v>
      </c>
      <c r="AJ962" s="38" t="s">
        <v>6977</v>
      </c>
      <c r="AK962" s="38" t="s">
        <v>72</v>
      </c>
      <c r="AL962" s="301" t="s">
        <v>6951</v>
      </c>
      <c r="AR962" s="29" t="str">
        <f t="shared" si="148"/>
        <v>1</v>
      </c>
      <c r="AS962" s="29">
        <f t="shared" si="142"/>
        <v>0</v>
      </c>
      <c r="AT962" s="29">
        <v>0</v>
      </c>
      <c r="AW962" s="29" t="str">
        <f t="shared" si="150"/>
        <v/>
      </c>
      <c r="AX962" s="29" t="str">
        <f t="shared" si="143"/>
        <v/>
      </c>
      <c r="AY962" s="29" t="str">
        <f t="shared" si="149"/>
        <v>https://media.mediathek-tanz-theater.de/iiif/2/nvt_img-i59-004.JP2</v>
      </c>
      <c r="AZ962" s="29" t="str">
        <f t="shared" si="144"/>
        <v>image/jp2</v>
      </c>
      <c r="BA962" s="29" t="str">
        <f t="shared" si="145"/>
        <v>presentation/iiif</v>
      </c>
      <c r="BB962" s="29" t="str">
        <f t="shared" si="146"/>
        <v>https://media.mediathek-tanz-theater.de/iiif/2/nvt_img-i59-004.JP2/full/100,/0/default.jpg</v>
      </c>
      <c r="BC962" s="29" t="str">
        <f t="shared" si="141"/>
        <v>image/jpeg</v>
      </c>
      <c r="BD962" s="29" t="str">
        <f t="shared" si="147"/>
        <v>presentation/thumbnail</v>
      </c>
    </row>
    <row r="963" spans="1:56" ht="12.75" customHeight="1">
      <c r="A963" s="29">
        <v>1</v>
      </c>
      <c r="B963" s="29">
        <v>0</v>
      </c>
      <c r="C963" s="29" t="s">
        <v>6978</v>
      </c>
      <c r="D963" s="29"/>
      <c r="E963" s="29"/>
      <c r="F963" s="308" t="s">
        <v>6946</v>
      </c>
      <c r="G963" s="29" t="s">
        <v>6979</v>
      </c>
      <c r="H963" s="29"/>
      <c r="I963" s="402" t="s">
        <v>4446</v>
      </c>
      <c r="K963" s="29"/>
      <c r="L963" s="29"/>
      <c r="M963" s="29"/>
      <c r="N963" s="29"/>
      <c r="O963" s="29"/>
      <c r="P963" s="25"/>
      <c r="Q963" s="25"/>
      <c r="R963" s="29" t="s">
        <v>6980</v>
      </c>
      <c r="S963" s="29" t="s">
        <v>6981</v>
      </c>
      <c r="T963" s="29" t="s">
        <v>1483</v>
      </c>
      <c r="U963" t="s">
        <v>2860</v>
      </c>
      <c r="V963" t="s">
        <v>5943</v>
      </c>
      <c r="W963" s="29"/>
      <c r="X963" s="349" t="s">
        <v>2472</v>
      </c>
      <c r="Y963" s="29" t="s">
        <v>2038</v>
      </c>
      <c r="Z963" s="29" t="s">
        <v>1218</v>
      </c>
      <c r="AA963" s="29" t="s">
        <v>1170</v>
      </c>
      <c r="AB963" s="29"/>
      <c r="AC963" s="29"/>
      <c r="AD963" s="29"/>
      <c r="AE963" s="29" t="s">
        <v>2575</v>
      </c>
      <c r="AG963" s="38">
        <v>1</v>
      </c>
      <c r="AH963" s="38" t="s">
        <v>5945</v>
      </c>
      <c r="AI963" s="38" t="s">
        <v>4440</v>
      </c>
      <c r="AJ963" s="38" t="s">
        <v>5946</v>
      </c>
      <c r="AK963" s="38" t="s">
        <v>72</v>
      </c>
      <c r="AL963" s="301" t="s">
        <v>6951</v>
      </c>
      <c r="AR963" s="29" t="str">
        <f t="shared" si="148"/>
        <v>1</v>
      </c>
      <c r="AS963" s="29">
        <f t="shared" si="142"/>
        <v>0</v>
      </c>
      <c r="AT963" s="29">
        <v>0</v>
      </c>
      <c r="AW963" s="29" t="str">
        <f t="shared" si="150"/>
        <v/>
      </c>
      <c r="AX963" s="29" t="str">
        <f t="shared" si="143"/>
        <v/>
      </c>
      <c r="AY963" s="29" t="str">
        <f t="shared" si="149"/>
        <v>https://media.mediathek-tanz-theater.de/iiif/2/nvt_img-i59-005.JP2</v>
      </c>
      <c r="AZ963" s="29" t="str">
        <f t="shared" si="144"/>
        <v>image/jp2</v>
      </c>
      <c r="BA963" s="29" t="str">
        <f t="shared" si="145"/>
        <v>presentation/iiif</v>
      </c>
      <c r="BB963" s="29" t="str">
        <f t="shared" si="146"/>
        <v>https://media.mediathek-tanz-theater.de/iiif/2/nvt_img-i59-005.JP2/full/100,/0/default.jpg</v>
      </c>
      <c r="BC963" s="29" t="str">
        <f t="shared" si="141"/>
        <v>image/jpeg</v>
      </c>
      <c r="BD963" s="29" t="str">
        <f t="shared" si="147"/>
        <v>presentation/thumbnail</v>
      </c>
    </row>
    <row r="964" spans="1:56" ht="12.75" customHeight="1">
      <c r="A964" s="29">
        <v>1</v>
      </c>
      <c r="B964" s="29">
        <v>0</v>
      </c>
      <c r="C964" s="29" t="s">
        <v>6982</v>
      </c>
      <c r="D964" s="29"/>
      <c r="E964" s="29"/>
      <c r="F964" s="308" t="s">
        <v>6946</v>
      </c>
      <c r="G964" s="29"/>
      <c r="H964" s="29"/>
      <c r="I964" s="402" t="s">
        <v>4446</v>
      </c>
      <c r="K964" s="29"/>
      <c r="L964" s="29"/>
      <c r="M964" s="29"/>
      <c r="N964" s="29"/>
      <c r="O964" s="29"/>
      <c r="P964" s="25"/>
      <c r="Q964" s="25"/>
      <c r="R964" s="29" t="s">
        <v>6980</v>
      </c>
      <c r="S964" s="29" t="s">
        <v>6983</v>
      </c>
      <c r="T964" s="29" t="s">
        <v>1483</v>
      </c>
      <c r="U964"/>
      <c r="V964" t="s">
        <v>5943</v>
      </c>
      <c r="W964" s="29"/>
      <c r="X964" s="349" t="s">
        <v>2472</v>
      </c>
      <c r="Y964" s="29" t="s">
        <v>2038</v>
      </c>
      <c r="Z964" s="29" t="s">
        <v>1218</v>
      </c>
      <c r="AA964" s="29" t="s">
        <v>1170</v>
      </c>
      <c r="AB964" s="29"/>
      <c r="AC964" s="29"/>
      <c r="AD964" s="29"/>
      <c r="AE964" s="29" t="s">
        <v>2575</v>
      </c>
      <c r="AG964" s="38">
        <v>1</v>
      </c>
      <c r="AH964" s="38" t="s">
        <v>5945</v>
      </c>
      <c r="AI964" s="38" t="s">
        <v>4440</v>
      </c>
      <c r="AJ964" s="38" t="s">
        <v>5946</v>
      </c>
      <c r="AK964" s="38" t="s">
        <v>72</v>
      </c>
      <c r="AL964" s="301" t="s">
        <v>6951</v>
      </c>
      <c r="AR964" s="29" t="str">
        <f t="shared" si="148"/>
        <v>1</v>
      </c>
      <c r="AS964" s="29">
        <f t="shared" si="142"/>
        <v>0</v>
      </c>
      <c r="AT964" s="29">
        <v>0</v>
      </c>
      <c r="AW964" s="29" t="str">
        <f t="shared" si="150"/>
        <v/>
      </c>
      <c r="AX964" s="29" t="str">
        <f t="shared" si="143"/>
        <v/>
      </c>
      <c r="AY964" s="29" t="str">
        <f t="shared" si="149"/>
        <v>https://media.mediathek-tanz-theater.de/iiif/2/nvt_img-i59-006.JP2</v>
      </c>
      <c r="AZ964" s="29" t="str">
        <f t="shared" si="144"/>
        <v>image/jp2</v>
      </c>
      <c r="BA964" s="29" t="str">
        <f t="shared" si="145"/>
        <v>presentation/iiif</v>
      </c>
      <c r="BB964" s="29" t="str">
        <f t="shared" si="146"/>
        <v>https://media.mediathek-tanz-theater.de/iiif/2/nvt_img-i59-006.JP2/full/100,/0/default.jpg</v>
      </c>
      <c r="BC964" s="29" t="str">
        <f t="shared" si="141"/>
        <v>image/jpeg</v>
      </c>
      <c r="BD964" s="29" t="str">
        <f t="shared" si="147"/>
        <v>presentation/thumbnail</v>
      </c>
    </row>
    <row r="965" spans="1:56" ht="12.75" customHeight="1">
      <c r="A965" s="29">
        <v>1</v>
      </c>
      <c r="B965" s="29">
        <v>0</v>
      </c>
      <c r="C965" s="29" t="s">
        <v>6984</v>
      </c>
      <c r="D965" s="29"/>
      <c r="E965" s="29"/>
      <c r="F965" s="308" t="s">
        <v>6946</v>
      </c>
      <c r="G965" s="29"/>
      <c r="H965" s="29"/>
      <c r="I965" s="402" t="s">
        <v>4446</v>
      </c>
      <c r="K965" s="29"/>
      <c r="L965" s="29"/>
      <c r="M965" s="29"/>
      <c r="N965" s="29"/>
      <c r="O965" s="29"/>
      <c r="P965" s="25"/>
      <c r="Q965" s="25"/>
      <c r="R965" s="29" t="s">
        <v>6980</v>
      </c>
      <c r="S965" s="29" t="s">
        <v>6983</v>
      </c>
      <c r="T965" s="29" t="s">
        <v>1483</v>
      </c>
      <c r="U965"/>
      <c r="V965" t="s">
        <v>5943</v>
      </c>
      <c r="W965" s="29"/>
      <c r="X965" s="349" t="s">
        <v>2472</v>
      </c>
      <c r="Y965" s="29" t="s">
        <v>2038</v>
      </c>
      <c r="Z965" s="29" t="s">
        <v>1218</v>
      </c>
      <c r="AA965" s="29" t="s">
        <v>1170</v>
      </c>
      <c r="AB965" s="29"/>
      <c r="AC965" s="29"/>
      <c r="AD965" s="29"/>
      <c r="AE965" s="29" t="s">
        <v>2575</v>
      </c>
      <c r="AG965" s="38">
        <v>1</v>
      </c>
      <c r="AH965" s="38" t="s">
        <v>5945</v>
      </c>
      <c r="AI965" s="38" t="s">
        <v>4440</v>
      </c>
      <c r="AJ965" s="38" t="s">
        <v>5946</v>
      </c>
      <c r="AK965" s="38" t="s">
        <v>72</v>
      </c>
      <c r="AL965" s="301" t="s">
        <v>6951</v>
      </c>
      <c r="AR965" s="29" t="str">
        <f t="shared" si="148"/>
        <v>1</v>
      </c>
      <c r="AS965" s="29">
        <f t="shared" si="142"/>
        <v>0</v>
      </c>
      <c r="AT965" s="29">
        <v>0</v>
      </c>
      <c r="AW965" s="29" t="str">
        <f t="shared" si="150"/>
        <v/>
      </c>
      <c r="AX965" s="29" t="str">
        <f t="shared" si="143"/>
        <v/>
      </c>
      <c r="AY965" s="29" t="str">
        <f t="shared" si="149"/>
        <v>https://media.mediathek-tanz-theater.de/iiif/2/nvt_img-i59-007.JP2</v>
      </c>
      <c r="AZ965" s="29" t="str">
        <f t="shared" si="144"/>
        <v>image/jp2</v>
      </c>
      <c r="BA965" s="29" t="str">
        <f t="shared" si="145"/>
        <v>presentation/iiif</v>
      </c>
      <c r="BB965" s="29" t="str">
        <f t="shared" si="146"/>
        <v>https://media.mediathek-tanz-theater.de/iiif/2/nvt_img-i59-007.JP2/full/100,/0/default.jpg</v>
      </c>
      <c r="BC965" s="29" t="str">
        <f t="shared" ref="BC965:BC1028" si="151">IF(NOT(BB965=""),"image/jpeg","")</f>
        <v>image/jpeg</v>
      </c>
      <c r="BD965" s="29" t="str">
        <f t="shared" si="147"/>
        <v>presentation/thumbnail</v>
      </c>
    </row>
    <row r="966" spans="1:56" ht="12.75" customHeight="1">
      <c r="A966" s="29">
        <v>1</v>
      </c>
      <c r="B966" s="29">
        <v>0</v>
      </c>
      <c r="C966" s="29" t="s">
        <v>6985</v>
      </c>
      <c r="D966" s="29"/>
      <c r="E966" s="29"/>
      <c r="F966" s="308" t="s">
        <v>6946</v>
      </c>
      <c r="G966" s="29"/>
      <c r="H966" s="29"/>
      <c r="I966" s="402" t="s">
        <v>4446</v>
      </c>
      <c r="K966" s="29"/>
      <c r="L966" s="29"/>
      <c r="M966" s="29"/>
      <c r="N966" s="29"/>
      <c r="O966" s="29"/>
      <c r="P966" s="25"/>
      <c r="Q966" s="25"/>
      <c r="R966" s="29" t="s">
        <v>6980</v>
      </c>
      <c r="S966" s="29" t="s">
        <v>6986</v>
      </c>
      <c r="T966" s="29" t="s">
        <v>1483</v>
      </c>
      <c r="U966" t="s">
        <v>2395</v>
      </c>
      <c r="V966" t="s">
        <v>5943</v>
      </c>
      <c r="W966" s="29"/>
      <c r="X966" s="349" t="s">
        <v>2472</v>
      </c>
      <c r="Y966" s="29" t="s">
        <v>2038</v>
      </c>
      <c r="Z966" s="29" t="s">
        <v>1218</v>
      </c>
      <c r="AA966" s="29" t="s">
        <v>1170</v>
      </c>
      <c r="AB966" s="29"/>
      <c r="AC966" s="29"/>
      <c r="AD966" s="29"/>
      <c r="AE966" s="29" t="s">
        <v>2575</v>
      </c>
      <c r="AG966" s="38">
        <v>1</v>
      </c>
      <c r="AH966" s="38" t="s">
        <v>5945</v>
      </c>
      <c r="AI966" s="38" t="s">
        <v>4440</v>
      </c>
      <c r="AJ966" s="38" t="s">
        <v>6987</v>
      </c>
      <c r="AK966" s="38" t="s">
        <v>72</v>
      </c>
      <c r="AL966" s="301" t="s">
        <v>6951</v>
      </c>
      <c r="AR966" s="29" t="str">
        <f t="shared" si="148"/>
        <v>1</v>
      </c>
      <c r="AS966" s="29">
        <f t="shared" ref="AS966:AS1029" si="152">AT966</f>
        <v>0</v>
      </c>
      <c r="AT966" s="29">
        <v>0</v>
      </c>
      <c r="AW966" s="29" t="str">
        <f t="shared" si="150"/>
        <v/>
      </c>
      <c r="AX966" s="29" t="str">
        <f t="shared" ref="AX966:AX1029" si="153">IF(NOT(AV966=""),"archival/master","")</f>
        <v/>
      </c>
      <c r="AY966" s="29" t="str">
        <f t="shared" si="149"/>
        <v>https://media.mediathek-tanz-theater.de/iiif/2/nvt_img-i59-008.JP2</v>
      </c>
      <c r="AZ966" s="29" t="str">
        <f t="shared" ref="AZ966:AZ1029" si="154">IF(NOT(AY966=""),"image/jp2","")</f>
        <v>image/jp2</v>
      </c>
      <c r="BA966" s="29" t="str">
        <f t="shared" ref="BA966:BA1029" si="155">IF(NOT(AY966=""),"presentation/iiif","")</f>
        <v>presentation/iiif</v>
      </c>
      <c r="BB966" s="29" t="str">
        <f t="shared" ref="BB966:BB1029" si="156">"https://media.mediathek-tanz-theater.de/iiif/2/nvt_"&amp;C966&amp;".JP2/full/100,/0/default.jpg"</f>
        <v>https://media.mediathek-tanz-theater.de/iiif/2/nvt_img-i59-008.JP2/full/100,/0/default.jpg</v>
      </c>
      <c r="BC966" s="29" t="str">
        <f t="shared" si="151"/>
        <v>image/jpeg</v>
      </c>
      <c r="BD966" s="29" t="str">
        <f t="shared" ref="BD966:BD1029" si="157">IF(NOT(BB966=""),"presentation/thumbnail","")</f>
        <v>presentation/thumbnail</v>
      </c>
    </row>
    <row r="967" spans="1:56" ht="12.75" customHeight="1">
      <c r="A967" s="29">
        <v>1</v>
      </c>
      <c r="B967" s="29">
        <v>0</v>
      </c>
      <c r="C967" s="29" t="s">
        <v>6988</v>
      </c>
      <c r="D967" s="29"/>
      <c r="E967" s="29"/>
      <c r="F967" s="308" t="s">
        <v>6946</v>
      </c>
      <c r="G967" s="29"/>
      <c r="H967" s="29"/>
      <c r="I967" s="402" t="s">
        <v>4446</v>
      </c>
      <c r="K967" s="29"/>
      <c r="L967" s="29"/>
      <c r="M967" s="29" t="s">
        <v>6978</v>
      </c>
      <c r="N967" s="29"/>
      <c r="O967" s="29"/>
      <c r="P967" s="25"/>
      <c r="Q967" s="25"/>
      <c r="R967" s="29" t="s">
        <v>6980</v>
      </c>
      <c r="S967" s="29" t="s">
        <v>6981</v>
      </c>
      <c r="T967" s="29" t="s">
        <v>1483</v>
      </c>
      <c r="U967" t="s">
        <v>2860</v>
      </c>
      <c r="V967" t="s">
        <v>5943</v>
      </c>
      <c r="W967" s="29"/>
      <c r="X967" s="349" t="s">
        <v>2472</v>
      </c>
      <c r="Y967" s="29" t="s">
        <v>2038</v>
      </c>
      <c r="Z967" s="29" t="s">
        <v>1218</v>
      </c>
      <c r="AA967" s="29" t="s">
        <v>1170</v>
      </c>
      <c r="AB967" s="29"/>
      <c r="AC967" s="29"/>
      <c r="AD967" s="29"/>
      <c r="AE967" s="29" t="s">
        <v>2575</v>
      </c>
      <c r="AG967" s="38">
        <v>2</v>
      </c>
      <c r="AH967" s="38" t="s">
        <v>5945</v>
      </c>
      <c r="AI967" s="38" t="s">
        <v>4440</v>
      </c>
      <c r="AJ967" s="38" t="s">
        <v>6135</v>
      </c>
      <c r="AK967" s="38" t="s">
        <v>72</v>
      </c>
      <c r="AL967" s="301" t="s">
        <v>6951</v>
      </c>
      <c r="AR967" s="29" t="str">
        <f t="shared" ref="AR967:AR1030" si="158">IF(OR(I967="Negativmappe",I967="Negativstreifen",I967="Diapositivfilm",I967="Fotomappe;(POSITIVE)",AND(I967="Kostümfotografie",NOT(AE967="DT")),AND(I967="Fotografie",NOT(AE967="DT")),AND(I967="Porträtfotografie",NOT(AE967="DT")),AND(I967="Fotodokumentation",NOT(AE967="DT")),AND(I967="Bühnenbildfotografie",NOT(AE967="DT"))),"1","0")</f>
        <v>1</v>
      </c>
      <c r="AS967" s="29">
        <f t="shared" si="152"/>
        <v>0</v>
      </c>
      <c r="AT967" s="29">
        <v>0</v>
      </c>
      <c r="AW967" s="29" t="str">
        <f t="shared" si="150"/>
        <v/>
      </c>
      <c r="AX967" s="29" t="str">
        <f t="shared" si="153"/>
        <v/>
      </c>
      <c r="AY967" s="29" t="str">
        <f t="shared" ref="AY967:AY1030" si="159">"https://media.mediathek-tanz-theater.de/iiif/2/nvt_"&amp;C967&amp;".JP2"</f>
        <v>https://media.mediathek-tanz-theater.de/iiif/2/nvt_img-i59-009.JP2</v>
      </c>
      <c r="AZ967" s="29" t="str">
        <f t="shared" si="154"/>
        <v>image/jp2</v>
      </c>
      <c r="BA967" s="29" t="str">
        <f t="shared" si="155"/>
        <v>presentation/iiif</v>
      </c>
      <c r="BB967" s="29" t="str">
        <f t="shared" si="156"/>
        <v>https://media.mediathek-tanz-theater.de/iiif/2/nvt_img-i59-009.JP2/full/100,/0/default.jpg</v>
      </c>
      <c r="BC967" s="29" t="str">
        <f t="shared" si="151"/>
        <v>image/jpeg</v>
      </c>
      <c r="BD967" s="29" t="str">
        <f t="shared" si="157"/>
        <v>presentation/thumbnail</v>
      </c>
    </row>
    <row r="968" spans="1:56" ht="12.75" customHeight="1">
      <c r="A968" s="29">
        <v>1</v>
      </c>
      <c r="B968" s="29">
        <v>0</v>
      </c>
      <c r="C968" s="29" t="s">
        <v>6989</v>
      </c>
      <c r="D968" s="29"/>
      <c r="E968" s="29"/>
      <c r="F968" s="308" t="s">
        <v>6946</v>
      </c>
      <c r="G968" s="29"/>
      <c r="H968" s="29"/>
      <c r="I968" s="402" t="s">
        <v>4446</v>
      </c>
      <c r="K968" s="29"/>
      <c r="L968" s="29"/>
      <c r="M968" s="29"/>
      <c r="N968" s="29"/>
      <c r="O968" s="29"/>
      <c r="P968" s="25"/>
      <c r="Q968" s="25"/>
      <c r="R968" s="29" t="s">
        <v>6990</v>
      </c>
      <c r="S968" s="29" t="s">
        <v>6991</v>
      </c>
      <c r="T968" s="29" t="s">
        <v>1483</v>
      </c>
      <c r="U968"/>
      <c r="V968" t="s">
        <v>5943</v>
      </c>
      <c r="W968" s="29"/>
      <c r="X968" s="349"/>
      <c r="Y968" s="29" t="s">
        <v>2038</v>
      </c>
      <c r="Z968" s="29" t="s">
        <v>1218</v>
      </c>
      <c r="AA968" s="29" t="s">
        <v>1170</v>
      </c>
      <c r="AB968" s="29"/>
      <c r="AC968" s="29"/>
      <c r="AD968" s="29" t="s">
        <v>6992</v>
      </c>
      <c r="AE968" s="29" t="s">
        <v>2575</v>
      </c>
      <c r="AG968" s="38">
        <v>1</v>
      </c>
      <c r="AH968" s="38" t="s">
        <v>5945</v>
      </c>
      <c r="AI968" s="38" t="s">
        <v>4440</v>
      </c>
      <c r="AJ968" s="38" t="s">
        <v>6993</v>
      </c>
      <c r="AK968" s="38" t="s">
        <v>72</v>
      </c>
      <c r="AL968" s="301" t="s">
        <v>6951</v>
      </c>
      <c r="AR968" s="29" t="str">
        <f t="shared" si="158"/>
        <v>1</v>
      </c>
      <c r="AS968" s="29">
        <f t="shared" si="152"/>
        <v>0</v>
      </c>
      <c r="AT968" s="29">
        <v>0</v>
      </c>
      <c r="AW968" s="29" t="str">
        <f t="shared" ref="AW968:AW1031" si="160">IF(NOT(AV968=""),"image/tiff","")</f>
        <v/>
      </c>
      <c r="AX968" s="29" t="str">
        <f t="shared" si="153"/>
        <v/>
      </c>
      <c r="AY968" s="29" t="str">
        <f t="shared" si="159"/>
        <v>https://media.mediathek-tanz-theater.de/iiif/2/nvt_img-i59-010.JP2</v>
      </c>
      <c r="AZ968" s="29" t="str">
        <f t="shared" si="154"/>
        <v>image/jp2</v>
      </c>
      <c r="BA968" s="29" t="str">
        <f t="shared" si="155"/>
        <v>presentation/iiif</v>
      </c>
      <c r="BB968" s="29" t="str">
        <f t="shared" si="156"/>
        <v>https://media.mediathek-tanz-theater.de/iiif/2/nvt_img-i59-010.JP2/full/100,/0/default.jpg</v>
      </c>
      <c r="BC968" s="29" t="str">
        <f t="shared" si="151"/>
        <v>image/jpeg</v>
      </c>
      <c r="BD968" s="29" t="str">
        <f t="shared" si="157"/>
        <v>presentation/thumbnail</v>
      </c>
    </row>
    <row r="969" spans="1:56" ht="12.75" customHeight="1">
      <c r="A969" s="29">
        <v>0</v>
      </c>
      <c r="B969" s="29">
        <v>0</v>
      </c>
      <c r="C969" s="29" t="s">
        <v>6994</v>
      </c>
      <c r="D969" s="29"/>
      <c r="E969" s="29" t="s">
        <v>6995</v>
      </c>
      <c r="F969" s="308" t="s">
        <v>6946</v>
      </c>
      <c r="G969" s="29"/>
      <c r="H969" s="29"/>
      <c r="I969" s="402" t="s">
        <v>3162</v>
      </c>
      <c r="K969" s="29"/>
      <c r="L969" s="29"/>
      <c r="M969" s="29"/>
      <c r="N969" s="29"/>
      <c r="O969" s="29"/>
      <c r="P969" s="25"/>
      <c r="Q969" s="25"/>
      <c r="R969" s="29" t="s">
        <v>6996</v>
      </c>
      <c r="S969" s="29"/>
      <c r="T969" s="29" t="s">
        <v>1483</v>
      </c>
      <c r="U969"/>
      <c r="V969"/>
      <c r="W969" s="29"/>
      <c r="X969" s="349"/>
      <c r="Y969" s="29"/>
      <c r="Z969" s="29"/>
      <c r="AA969" s="29"/>
      <c r="AB969" s="29" t="s">
        <v>6995</v>
      </c>
      <c r="AC969" s="29"/>
      <c r="AD969" s="29"/>
      <c r="AE969" s="29" t="s">
        <v>2575</v>
      </c>
      <c r="AG969" s="38">
        <v>1</v>
      </c>
      <c r="AK969" s="38" t="s">
        <v>72</v>
      </c>
      <c r="AL969" s="301" t="s">
        <v>6951</v>
      </c>
      <c r="AR969" s="29" t="str">
        <f t="shared" si="158"/>
        <v>0</v>
      </c>
      <c r="AS969" s="29">
        <f t="shared" si="152"/>
        <v>0</v>
      </c>
      <c r="AT969" s="29">
        <v>0</v>
      </c>
      <c r="AW969" s="29" t="str">
        <f t="shared" si="160"/>
        <v/>
      </c>
      <c r="AX969" s="29" t="str">
        <f t="shared" si="153"/>
        <v/>
      </c>
      <c r="AY969" s="29" t="str">
        <f t="shared" si="159"/>
        <v>https://media.mediathek-tanz-theater.de/iiif/2/nvt_img-060.JP2</v>
      </c>
      <c r="AZ969" s="29" t="str">
        <f t="shared" si="154"/>
        <v>image/jp2</v>
      </c>
      <c r="BA969" s="29" t="str">
        <f t="shared" si="155"/>
        <v>presentation/iiif</v>
      </c>
      <c r="BB969" s="29" t="str">
        <f t="shared" si="156"/>
        <v>https://media.mediathek-tanz-theater.de/iiif/2/nvt_img-060.JP2/full/100,/0/default.jpg</v>
      </c>
      <c r="BC969" s="29" t="str">
        <f t="shared" si="151"/>
        <v>image/jpeg</v>
      </c>
      <c r="BD969" s="29" t="str">
        <f t="shared" si="157"/>
        <v>presentation/thumbnail</v>
      </c>
    </row>
    <row r="970" spans="1:56" ht="12.75" customHeight="1">
      <c r="A970" s="29">
        <v>0</v>
      </c>
      <c r="B970" s="29">
        <v>0</v>
      </c>
      <c r="C970" s="29" t="s">
        <v>6997</v>
      </c>
      <c r="D970" s="29"/>
      <c r="E970" s="29"/>
      <c r="F970" s="308" t="s">
        <v>6946</v>
      </c>
      <c r="G970" s="29"/>
      <c r="H970" s="29"/>
      <c r="I970" s="402" t="s">
        <v>4446</v>
      </c>
      <c r="J970" s="402" t="s">
        <v>6994</v>
      </c>
      <c r="K970" s="29"/>
      <c r="L970" s="29"/>
      <c r="M970" s="29"/>
      <c r="N970" s="29"/>
      <c r="O970" s="29"/>
      <c r="P970" s="25"/>
      <c r="Q970" s="25"/>
      <c r="R970" s="29" t="s">
        <v>6998</v>
      </c>
      <c r="S970" s="29" t="s">
        <v>6999</v>
      </c>
      <c r="T970" s="29" t="s">
        <v>1483</v>
      </c>
      <c r="U970"/>
      <c r="V970" t="s">
        <v>6345</v>
      </c>
      <c r="W970" s="29"/>
      <c r="X970" s="349"/>
      <c r="Y970" s="29"/>
      <c r="Z970" s="29" t="s">
        <v>1218</v>
      </c>
      <c r="AA970" s="29" t="s">
        <v>1170</v>
      </c>
      <c r="AB970" s="29"/>
      <c r="AC970" s="29" t="s">
        <v>6910</v>
      </c>
      <c r="AD970" s="29"/>
      <c r="AE970" s="29" t="s">
        <v>2575</v>
      </c>
      <c r="AG970" s="38">
        <v>1</v>
      </c>
      <c r="AH970" s="38" t="s">
        <v>5945</v>
      </c>
      <c r="AI970" s="38" t="s">
        <v>4440</v>
      </c>
      <c r="AJ970" s="38" t="s">
        <v>5952</v>
      </c>
      <c r="AK970" s="38" t="s">
        <v>72</v>
      </c>
      <c r="AL970" s="301" t="s">
        <v>6951</v>
      </c>
      <c r="AR970" s="29" t="str">
        <f t="shared" si="158"/>
        <v>1</v>
      </c>
      <c r="AS970" s="29">
        <f t="shared" si="152"/>
        <v>0</v>
      </c>
      <c r="AT970" s="29">
        <v>0</v>
      </c>
      <c r="AW970" s="29" t="str">
        <f t="shared" si="160"/>
        <v/>
      </c>
      <c r="AX970" s="29" t="str">
        <f t="shared" si="153"/>
        <v/>
      </c>
      <c r="AY970" s="29" t="str">
        <f t="shared" si="159"/>
        <v>https://media.mediathek-tanz-theater.de/iiif/2/nvt_img-060-001.JP2</v>
      </c>
      <c r="AZ970" s="29" t="str">
        <f t="shared" si="154"/>
        <v>image/jp2</v>
      </c>
      <c r="BA970" s="29" t="str">
        <f t="shared" si="155"/>
        <v>presentation/iiif</v>
      </c>
      <c r="BB970" s="29" t="str">
        <f t="shared" si="156"/>
        <v>https://media.mediathek-tanz-theater.de/iiif/2/nvt_img-060-001.JP2/full/100,/0/default.jpg</v>
      </c>
      <c r="BC970" s="29" t="str">
        <f t="shared" si="151"/>
        <v>image/jpeg</v>
      </c>
      <c r="BD970" s="29" t="str">
        <f t="shared" si="157"/>
        <v>presentation/thumbnail</v>
      </c>
    </row>
    <row r="971" spans="1:56" ht="12.75" customHeight="1">
      <c r="A971" s="29">
        <v>1</v>
      </c>
      <c r="B971" s="29">
        <v>0</v>
      </c>
      <c r="C971" s="29" t="s">
        <v>7000</v>
      </c>
      <c r="D971" s="29"/>
      <c r="E971" s="29"/>
      <c r="F971" s="308" t="s">
        <v>6946</v>
      </c>
      <c r="G971" s="29"/>
      <c r="H971" s="29"/>
      <c r="I971" s="402" t="s">
        <v>4446</v>
      </c>
      <c r="J971" s="402" t="s">
        <v>6994</v>
      </c>
      <c r="K971" s="29"/>
      <c r="L971" s="29"/>
      <c r="M971" s="29"/>
      <c r="N971" s="29"/>
      <c r="O971" s="29"/>
      <c r="P971" s="25"/>
      <c r="Q971" s="25"/>
      <c r="R971" s="29" t="s">
        <v>6996</v>
      </c>
      <c r="S971" s="29" t="s">
        <v>7001</v>
      </c>
      <c r="T971" s="29" t="s">
        <v>1483</v>
      </c>
      <c r="U971" t="s">
        <v>1426</v>
      </c>
      <c r="V971" t="s">
        <v>6345</v>
      </c>
      <c r="W971" s="29"/>
      <c r="X971" s="349"/>
      <c r="Y971" s="29"/>
      <c r="Z971" s="29" t="s">
        <v>1218</v>
      </c>
      <c r="AA971" s="29" t="s">
        <v>1170</v>
      </c>
      <c r="AB971" s="29"/>
      <c r="AC971" s="29" t="s">
        <v>6910</v>
      </c>
      <c r="AD971" s="29"/>
      <c r="AE971" s="29" t="s">
        <v>2575</v>
      </c>
      <c r="AG971" s="38">
        <v>1</v>
      </c>
      <c r="AH971" s="38" t="s">
        <v>5945</v>
      </c>
      <c r="AI971" s="38" t="s">
        <v>4440</v>
      </c>
      <c r="AJ971" s="38" t="s">
        <v>5952</v>
      </c>
      <c r="AK971" s="38" t="s">
        <v>72</v>
      </c>
      <c r="AL971" s="301" t="s">
        <v>6951</v>
      </c>
      <c r="AR971" s="29" t="str">
        <f t="shared" si="158"/>
        <v>1</v>
      </c>
      <c r="AS971" s="29">
        <f t="shared" si="152"/>
        <v>0</v>
      </c>
      <c r="AT971" s="29">
        <v>0</v>
      </c>
      <c r="AW971" s="29" t="str">
        <f t="shared" si="160"/>
        <v/>
      </c>
      <c r="AX971" s="29" t="str">
        <f t="shared" si="153"/>
        <v/>
      </c>
      <c r="AY971" s="29" t="str">
        <f t="shared" si="159"/>
        <v>https://media.mediathek-tanz-theater.de/iiif/2/nvt_img-060-002.JP2</v>
      </c>
      <c r="AZ971" s="29" t="str">
        <f t="shared" si="154"/>
        <v>image/jp2</v>
      </c>
      <c r="BA971" s="29" t="str">
        <f t="shared" si="155"/>
        <v>presentation/iiif</v>
      </c>
      <c r="BB971" s="29" t="str">
        <f t="shared" si="156"/>
        <v>https://media.mediathek-tanz-theater.de/iiif/2/nvt_img-060-002.JP2/full/100,/0/default.jpg</v>
      </c>
      <c r="BC971" s="29" t="str">
        <f t="shared" si="151"/>
        <v>image/jpeg</v>
      </c>
      <c r="BD971" s="29" t="str">
        <f t="shared" si="157"/>
        <v>presentation/thumbnail</v>
      </c>
    </row>
    <row r="972" spans="1:56" ht="12.75" customHeight="1">
      <c r="A972" s="29">
        <v>1</v>
      </c>
      <c r="B972" s="29">
        <v>0</v>
      </c>
      <c r="C972" s="29" t="s">
        <v>7002</v>
      </c>
      <c r="E972" s="29"/>
      <c r="F972" s="308" t="s">
        <v>6946</v>
      </c>
      <c r="G972" s="29"/>
      <c r="H972" s="29"/>
      <c r="I972" s="402" t="s">
        <v>4446</v>
      </c>
      <c r="J972" s="402" t="s">
        <v>6994</v>
      </c>
      <c r="K972" s="29"/>
      <c r="L972" s="29"/>
      <c r="M972" s="29"/>
      <c r="N972" s="29"/>
      <c r="O972" s="29"/>
      <c r="P972" s="25" t="s">
        <v>2475</v>
      </c>
      <c r="Q972" s="25"/>
      <c r="R972" s="29" t="s">
        <v>6996</v>
      </c>
      <c r="S972" s="29" t="s">
        <v>7003</v>
      </c>
      <c r="T972" s="29" t="s">
        <v>1483</v>
      </c>
      <c r="U972" t="s">
        <v>7004</v>
      </c>
      <c r="V972" t="s">
        <v>5943</v>
      </c>
      <c r="W972" s="29"/>
      <c r="X972" s="349" t="s">
        <v>4245</v>
      </c>
      <c r="Y972" s="29" t="s">
        <v>7005</v>
      </c>
      <c r="Z972" s="29" t="s">
        <v>1218</v>
      </c>
      <c r="AA972" s="29" t="s">
        <v>1170</v>
      </c>
      <c r="AB972" s="29"/>
      <c r="AC972" s="29"/>
      <c r="AD972" s="29"/>
      <c r="AE972" s="29" t="s">
        <v>2575</v>
      </c>
      <c r="AG972" s="38">
        <v>1</v>
      </c>
      <c r="AH972" s="38" t="s">
        <v>5945</v>
      </c>
      <c r="AI972" s="38" t="s">
        <v>4440</v>
      </c>
      <c r="AJ972" s="38" t="s">
        <v>5946</v>
      </c>
      <c r="AK972" s="38" t="s">
        <v>72</v>
      </c>
      <c r="AL972" s="301" t="s">
        <v>6951</v>
      </c>
      <c r="AR972" s="29" t="str">
        <f t="shared" si="158"/>
        <v>1</v>
      </c>
      <c r="AS972" s="29">
        <f t="shared" si="152"/>
        <v>0</v>
      </c>
      <c r="AT972" s="29">
        <v>0</v>
      </c>
      <c r="AW972" s="29" t="str">
        <f t="shared" si="160"/>
        <v/>
      </c>
      <c r="AX972" s="29" t="str">
        <f t="shared" si="153"/>
        <v/>
      </c>
      <c r="AY972" s="29" t="str">
        <f t="shared" si="159"/>
        <v>https://media.mediathek-tanz-theater.de/iiif/2/nvt_img-060-003.JP2</v>
      </c>
      <c r="AZ972" s="29" t="str">
        <f t="shared" si="154"/>
        <v>image/jp2</v>
      </c>
      <c r="BA972" s="29" t="str">
        <f t="shared" si="155"/>
        <v>presentation/iiif</v>
      </c>
      <c r="BB972" s="29" t="str">
        <f t="shared" si="156"/>
        <v>https://media.mediathek-tanz-theater.de/iiif/2/nvt_img-060-003.JP2/full/100,/0/default.jpg</v>
      </c>
      <c r="BC972" s="29" t="str">
        <f t="shared" si="151"/>
        <v>image/jpeg</v>
      </c>
      <c r="BD972" s="29" t="str">
        <f t="shared" si="157"/>
        <v>presentation/thumbnail</v>
      </c>
    </row>
    <row r="973" spans="1:56" ht="12.75" customHeight="1">
      <c r="A973" s="29">
        <v>0</v>
      </c>
      <c r="B973" s="29">
        <v>0</v>
      </c>
      <c r="C973" s="29" t="s">
        <v>7006</v>
      </c>
      <c r="D973" s="29"/>
      <c r="E973" s="29"/>
      <c r="F973" s="308" t="s">
        <v>6946</v>
      </c>
      <c r="G973" s="29"/>
      <c r="H973" s="29"/>
      <c r="I973" s="402" t="s">
        <v>4446</v>
      </c>
      <c r="J973" s="402" t="s">
        <v>6994</v>
      </c>
      <c r="K973" s="29"/>
      <c r="L973" s="29"/>
      <c r="M973" s="29" t="s">
        <v>7007</v>
      </c>
      <c r="N973" s="29"/>
      <c r="O973" s="29"/>
      <c r="P973" s="25" t="s">
        <v>2475</v>
      </c>
      <c r="Q973" s="25"/>
      <c r="R973" s="29" t="s">
        <v>6996</v>
      </c>
      <c r="S973" s="29" t="s">
        <v>7008</v>
      </c>
      <c r="T973" s="29" t="s">
        <v>1483</v>
      </c>
      <c r="U973" t="s">
        <v>1426</v>
      </c>
      <c r="V973" t="s">
        <v>5943</v>
      </c>
      <c r="W973" s="29"/>
      <c r="X973" s="349" t="s">
        <v>4245</v>
      </c>
      <c r="Y973" s="29" t="s">
        <v>7005</v>
      </c>
      <c r="Z973" s="29" t="s">
        <v>1218</v>
      </c>
      <c r="AA973" s="29" t="s">
        <v>1170</v>
      </c>
      <c r="AB973" s="29"/>
      <c r="AC973" s="29"/>
      <c r="AD973" s="29"/>
      <c r="AE973" s="29" t="s">
        <v>2575</v>
      </c>
      <c r="AG973" s="38">
        <v>1</v>
      </c>
      <c r="AH973" s="38" t="s">
        <v>5945</v>
      </c>
      <c r="AI973" s="38" t="s">
        <v>4440</v>
      </c>
      <c r="AJ973" s="38" t="s">
        <v>5946</v>
      </c>
      <c r="AK973" s="38" t="s">
        <v>72</v>
      </c>
      <c r="AL973" s="301" t="s">
        <v>6951</v>
      </c>
      <c r="AR973" s="29" t="str">
        <f t="shared" si="158"/>
        <v>1</v>
      </c>
      <c r="AS973" s="29">
        <f t="shared" si="152"/>
        <v>0</v>
      </c>
      <c r="AT973" s="29">
        <v>0</v>
      </c>
      <c r="AW973" s="29" t="str">
        <f t="shared" si="160"/>
        <v/>
      </c>
      <c r="AX973" s="29" t="str">
        <f t="shared" si="153"/>
        <v/>
      </c>
      <c r="AY973" s="29" t="str">
        <f t="shared" si="159"/>
        <v>https://media.mediathek-tanz-theater.de/iiif/2/nvt_img-060-004.JP2</v>
      </c>
      <c r="AZ973" s="29" t="str">
        <f t="shared" si="154"/>
        <v>image/jp2</v>
      </c>
      <c r="BA973" s="29" t="str">
        <f t="shared" si="155"/>
        <v>presentation/iiif</v>
      </c>
      <c r="BB973" s="29" t="str">
        <f t="shared" si="156"/>
        <v>https://media.mediathek-tanz-theater.de/iiif/2/nvt_img-060-004.JP2/full/100,/0/default.jpg</v>
      </c>
      <c r="BC973" s="29" t="str">
        <f t="shared" si="151"/>
        <v>image/jpeg</v>
      </c>
      <c r="BD973" s="29" t="str">
        <f t="shared" si="157"/>
        <v>presentation/thumbnail</v>
      </c>
    </row>
    <row r="974" spans="1:56" ht="12.75" customHeight="1">
      <c r="A974" s="29">
        <v>1</v>
      </c>
      <c r="B974" s="29">
        <v>0</v>
      </c>
      <c r="C974" s="29" t="s">
        <v>7009</v>
      </c>
      <c r="D974" s="29"/>
      <c r="E974" s="29"/>
      <c r="F974" s="308" t="s">
        <v>6946</v>
      </c>
      <c r="G974" s="29"/>
      <c r="H974" s="29"/>
      <c r="I974" s="402" t="s">
        <v>4446</v>
      </c>
      <c r="J974" s="402" t="s">
        <v>6994</v>
      </c>
      <c r="K974" s="29"/>
      <c r="L974" s="29"/>
      <c r="M974" s="29"/>
      <c r="N974" s="29"/>
      <c r="O974" s="29"/>
      <c r="P974" s="25"/>
      <c r="Q974" s="25"/>
      <c r="R974" s="29" t="s">
        <v>6996</v>
      </c>
      <c r="S974" s="29" t="s">
        <v>7010</v>
      </c>
      <c r="T974" s="29" t="s">
        <v>1483</v>
      </c>
      <c r="U974"/>
      <c r="V974" t="s">
        <v>6345</v>
      </c>
      <c r="W974" s="29"/>
      <c r="X974" s="349"/>
      <c r="Y974" s="29" t="s">
        <v>7011</v>
      </c>
      <c r="Z974" s="29" t="s">
        <v>1218</v>
      </c>
      <c r="AA974" s="29" t="s">
        <v>1170</v>
      </c>
      <c r="AB974" s="29"/>
      <c r="AC974" s="29" t="s">
        <v>6910</v>
      </c>
      <c r="AD974" s="29"/>
      <c r="AE974" s="29" t="s">
        <v>2575</v>
      </c>
      <c r="AG974" s="38">
        <v>1</v>
      </c>
      <c r="AH974" s="38" t="s">
        <v>5945</v>
      </c>
      <c r="AI974" s="38" t="s">
        <v>4440</v>
      </c>
      <c r="AJ974" s="38" t="s">
        <v>5946</v>
      </c>
      <c r="AK974" s="38" t="s">
        <v>72</v>
      </c>
      <c r="AL974" s="301" t="s">
        <v>6951</v>
      </c>
      <c r="AR974" s="29" t="str">
        <f t="shared" si="158"/>
        <v>1</v>
      </c>
      <c r="AS974" s="29">
        <f t="shared" si="152"/>
        <v>0</v>
      </c>
      <c r="AT974" s="29">
        <v>0</v>
      </c>
      <c r="AW974" s="29" t="str">
        <f t="shared" si="160"/>
        <v/>
      </c>
      <c r="AX974" s="29" t="str">
        <f t="shared" si="153"/>
        <v/>
      </c>
      <c r="AY974" s="29" t="str">
        <f t="shared" si="159"/>
        <v>https://media.mediathek-tanz-theater.de/iiif/2/nvt_img-060-005.JP2</v>
      </c>
      <c r="AZ974" s="29" t="str">
        <f t="shared" si="154"/>
        <v>image/jp2</v>
      </c>
      <c r="BA974" s="29" t="str">
        <f t="shared" si="155"/>
        <v>presentation/iiif</v>
      </c>
      <c r="BB974" s="29" t="str">
        <f t="shared" si="156"/>
        <v>https://media.mediathek-tanz-theater.de/iiif/2/nvt_img-060-005.JP2/full/100,/0/default.jpg</v>
      </c>
      <c r="BC974" s="29" t="str">
        <f t="shared" si="151"/>
        <v>image/jpeg</v>
      </c>
      <c r="BD974" s="29" t="str">
        <f t="shared" si="157"/>
        <v>presentation/thumbnail</v>
      </c>
    </row>
    <row r="975" spans="1:56" ht="12.75" customHeight="1">
      <c r="A975" s="29">
        <v>0</v>
      </c>
      <c r="B975" s="29">
        <v>0</v>
      </c>
      <c r="C975" s="29" t="s">
        <v>7012</v>
      </c>
      <c r="D975" s="29"/>
      <c r="E975" s="29"/>
      <c r="F975" s="308" t="s">
        <v>6946</v>
      </c>
      <c r="G975" s="29"/>
      <c r="H975" s="29"/>
      <c r="I975" s="402" t="s">
        <v>4446</v>
      </c>
      <c r="J975" s="402" t="s">
        <v>6994</v>
      </c>
      <c r="K975" s="29"/>
      <c r="L975" s="29"/>
      <c r="M975" s="29"/>
      <c r="N975" s="29"/>
      <c r="O975" s="29"/>
      <c r="P975" s="25"/>
      <c r="Q975" s="25"/>
      <c r="R975" s="29" t="s">
        <v>6996</v>
      </c>
      <c r="S975" s="29" t="s">
        <v>7013</v>
      </c>
      <c r="T975" s="29" t="s">
        <v>1483</v>
      </c>
      <c r="U975"/>
      <c r="V975" t="s">
        <v>6345</v>
      </c>
      <c r="W975" s="29"/>
      <c r="X975" s="349"/>
      <c r="Y975" s="29" t="s">
        <v>7011</v>
      </c>
      <c r="Z975" s="29" t="s">
        <v>1218</v>
      </c>
      <c r="AA975" s="29" t="s">
        <v>1170</v>
      </c>
      <c r="AB975" s="29"/>
      <c r="AC975" s="29" t="s">
        <v>6910</v>
      </c>
      <c r="AD975" s="29"/>
      <c r="AE975" s="29" t="s">
        <v>2575</v>
      </c>
      <c r="AG975" s="38">
        <v>1</v>
      </c>
      <c r="AH975" s="38" t="s">
        <v>5945</v>
      </c>
      <c r="AI975" s="38" t="s">
        <v>4440</v>
      </c>
      <c r="AJ975" s="38" t="s">
        <v>5946</v>
      </c>
      <c r="AK975" s="38" t="s">
        <v>72</v>
      </c>
      <c r="AL975" s="301" t="s">
        <v>6951</v>
      </c>
      <c r="AR975" s="29" t="str">
        <f t="shared" si="158"/>
        <v>1</v>
      </c>
      <c r="AS975" s="29">
        <f t="shared" si="152"/>
        <v>0</v>
      </c>
      <c r="AT975" s="29">
        <v>0</v>
      </c>
      <c r="AW975" s="29" t="str">
        <f t="shared" si="160"/>
        <v/>
      </c>
      <c r="AX975" s="29" t="str">
        <f t="shared" si="153"/>
        <v/>
      </c>
      <c r="AY975" s="29" t="str">
        <f t="shared" si="159"/>
        <v>https://media.mediathek-tanz-theater.de/iiif/2/nvt_img-060-006.JP2</v>
      </c>
      <c r="AZ975" s="29" t="str">
        <f t="shared" si="154"/>
        <v>image/jp2</v>
      </c>
      <c r="BA975" s="29" t="str">
        <f t="shared" si="155"/>
        <v>presentation/iiif</v>
      </c>
      <c r="BB975" s="29" t="str">
        <f t="shared" si="156"/>
        <v>https://media.mediathek-tanz-theater.de/iiif/2/nvt_img-060-006.JP2/full/100,/0/default.jpg</v>
      </c>
      <c r="BC975" s="29" t="str">
        <f t="shared" si="151"/>
        <v>image/jpeg</v>
      </c>
      <c r="BD975" s="29" t="str">
        <f t="shared" si="157"/>
        <v>presentation/thumbnail</v>
      </c>
    </row>
    <row r="976" spans="1:56" ht="12.75" customHeight="1">
      <c r="A976" s="29">
        <v>0</v>
      </c>
      <c r="B976" s="29">
        <v>0</v>
      </c>
      <c r="C976" s="29" t="s">
        <v>7014</v>
      </c>
      <c r="D976" s="29"/>
      <c r="E976" s="29"/>
      <c r="F976" s="308" t="s">
        <v>6946</v>
      </c>
      <c r="G976" s="29"/>
      <c r="H976" s="29"/>
      <c r="I976" s="402" t="s">
        <v>4446</v>
      </c>
      <c r="J976" s="402" t="s">
        <v>6994</v>
      </c>
      <c r="K976" s="29"/>
      <c r="L976" s="29"/>
      <c r="M976" s="29"/>
      <c r="N976" s="29"/>
      <c r="O976" s="29"/>
      <c r="P976" s="25"/>
      <c r="Q976" s="25"/>
      <c r="R976" s="29" t="s">
        <v>6996</v>
      </c>
      <c r="S976" s="29" t="s">
        <v>7015</v>
      </c>
      <c r="T976" s="29" t="s">
        <v>1483</v>
      </c>
      <c r="U976"/>
      <c r="V976" t="s">
        <v>6345</v>
      </c>
      <c r="W976" s="29"/>
      <c r="X976" s="349"/>
      <c r="Y976" s="29" t="s">
        <v>7011</v>
      </c>
      <c r="Z976" s="29" t="s">
        <v>1218</v>
      </c>
      <c r="AA976" s="29" t="s">
        <v>1170</v>
      </c>
      <c r="AB976" s="29"/>
      <c r="AC976" s="29" t="s">
        <v>6910</v>
      </c>
      <c r="AD976" s="29"/>
      <c r="AE976" s="29" t="s">
        <v>2575</v>
      </c>
      <c r="AG976" s="38">
        <v>1</v>
      </c>
      <c r="AH976" s="38" t="s">
        <v>5945</v>
      </c>
      <c r="AI976" s="38" t="s">
        <v>4440</v>
      </c>
      <c r="AJ976" s="38" t="s">
        <v>5952</v>
      </c>
      <c r="AK976" s="38" t="s">
        <v>72</v>
      </c>
      <c r="AL976" s="301" t="s">
        <v>6951</v>
      </c>
      <c r="AR976" s="29" t="str">
        <f t="shared" si="158"/>
        <v>1</v>
      </c>
      <c r="AS976" s="29">
        <f t="shared" si="152"/>
        <v>0</v>
      </c>
      <c r="AT976" s="29">
        <v>0</v>
      </c>
      <c r="AW976" s="29" t="str">
        <f t="shared" si="160"/>
        <v/>
      </c>
      <c r="AX976" s="29" t="str">
        <f t="shared" si="153"/>
        <v/>
      </c>
      <c r="AY976" s="29" t="str">
        <f t="shared" si="159"/>
        <v>https://media.mediathek-tanz-theater.de/iiif/2/nvt_img-060-007.JP2</v>
      </c>
      <c r="AZ976" s="29" t="str">
        <f t="shared" si="154"/>
        <v>image/jp2</v>
      </c>
      <c r="BA976" s="29" t="str">
        <f t="shared" si="155"/>
        <v>presentation/iiif</v>
      </c>
      <c r="BB976" s="29" t="str">
        <f t="shared" si="156"/>
        <v>https://media.mediathek-tanz-theater.de/iiif/2/nvt_img-060-007.JP2/full/100,/0/default.jpg</v>
      </c>
      <c r="BC976" s="29" t="str">
        <f t="shared" si="151"/>
        <v>image/jpeg</v>
      </c>
      <c r="BD976" s="29" t="str">
        <f t="shared" si="157"/>
        <v>presentation/thumbnail</v>
      </c>
    </row>
    <row r="977" spans="1:56" ht="12.75" customHeight="1">
      <c r="A977" s="29">
        <v>0</v>
      </c>
      <c r="B977" s="29">
        <v>0</v>
      </c>
      <c r="C977" s="29" t="s">
        <v>7016</v>
      </c>
      <c r="D977" s="29"/>
      <c r="E977" s="29"/>
      <c r="F977" s="308" t="s">
        <v>6946</v>
      </c>
      <c r="G977" s="29"/>
      <c r="H977" s="29"/>
      <c r="I977" s="402" t="s">
        <v>4446</v>
      </c>
      <c r="J977" s="402" t="s">
        <v>6994</v>
      </c>
      <c r="K977" s="29"/>
      <c r="L977" s="29"/>
      <c r="M977" s="29"/>
      <c r="N977" s="29"/>
      <c r="O977" s="29"/>
      <c r="P977" s="25"/>
      <c r="Q977" s="25"/>
      <c r="R977" s="29" t="s">
        <v>6996</v>
      </c>
      <c r="S977" s="29" t="s">
        <v>7017</v>
      </c>
      <c r="T977" s="29" t="s">
        <v>1483</v>
      </c>
      <c r="U977"/>
      <c r="V977" t="s">
        <v>6345</v>
      </c>
      <c r="W977" s="29"/>
      <c r="X977" s="349"/>
      <c r="Y977" s="29" t="s">
        <v>7011</v>
      </c>
      <c r="Z977" s="29" t="s">
        <v>1218</v>
      </c>
      <c r="AA977" s="29" t="s">
        <v>1170</v>
      </c>
      <c r="AB977" s="29"/>
      <c r="AC977" s="29" t="s">
        <v>6910</v>
      </c>
      <c r="AD977" s="29"/>
      <c r="AE977" s="29" t="s">
        <v>2575</v>
      </c>
      <c r="AG977" s="38">
        <v>1</v>
      </c>
      <c r="AH977" s="38" t="s">
        <v>5945</v>
      </c>
      <c r="AI977" s="38" t="s">
        <v>4440</v>
      </c>
      <c r="AJ977" s="38" t="s">
        <v>5952</v>
      </c>
      <c r="AK977" s="38" t="s">
        <v>72</v>
      </c>
      <c r="AL977" s="301" t="s">
        <v>6951</v>
      </c>
      <c r="AR977" s="29" t="str">
        <f t="shared" si="158"/>
        <v>1</v>
      </c>
      <c r="AS977" s="29">
        <f t="shared" si="152"/>
        <v>0</v>
      </c>
      <c r="AT977" s="29">
        <v>0</v>
      </c>
      <c r="AW977" s="29" t="str">
        <f t="shared" si="160"/>
        <v/>
      </c>
      <c r="AX977" s="29" t="str">
        <f t="shared" si="153"/>
        <v/>
      </c>
      <c r="AY977" s="29" t="str">
        <f t="shared" si="159"/>
        <v>https://media.mediathek-tanz-theater.de/iiif/2/nvt_img-060-008.JP2</v>
      </c>
      <c r="AZ977" s="29" t="str">
        <f t="shared" si="154"/>
        <v>image/jp2</v>
      </c>
      <c r="BA977" s="29" t="str">
        <f t="shared" si="155"/>
        <v>presentation/iiif</v>
      </c>
      <c r="BB977" s="29" t="str">
        <f t="shared" si="156"/>
        <v>https://media.mediathek-tanz-theater.de/iiif/2/nvt_img-060-008.JP2/full/100,/0/default.jpg</v>
      </c>
      <c r="BC977" s="29" t="str">
        <f t="shared" si="151"/>
        <v>image/jpeg</v>
      </c>
      <c r="BD977" s="29" t="str">
        <f t="shared" si="157"/>
        <v>presentation/thumbnail</v>
      </c>
    </row>
    <row r="978" spans="1:56" ht="12.75" customHeight="1">
      <c r="A978" s="29">
        <v>1</v>
      </c>
      <c r="B978" s="29">
        <v>0</v>
      </c>
      <c r="C978" s="29" t="s">
        <v>7018</v>
      </c>
      <c r="D978" s="29"/>
      <c r="E978" s="29"/>
      <c r="F978" s="308" t="s">
        <v>6946</v>
      </c>
      <c r="G978" s="29"/>
      <c r="H978" s="29"/>
      <c r="I978" s="402" t="s">
        <v>4446</v>
      </c>
      <c r="J978" s="402" t="s">
        <v>6994</v>
      </c>
      <c r="K978" s="29"/>
      <c r="L978" s="29"/>
      <c r="M978" s="29"/>
      <c r="N978" s="29"/>
      <c r="O978" s="29"/>
      <c r="P978" s="25"/>
      <c r="Q978" s="25"/>
      <c r="R978" s="29" t="s">
        <v>6996</v>
      </c>
      <c r="S978" s="29" t="s">
        <v>7019</v>
      </c>
      <c r="T978" s="29" t="s">
        <v>1483</v>
      </c>
      <c r="U978"/>
      <c r="V978" t="s">
        <v>6345</v>
      </c>
      <c r="W978" s="29"/>
      <c r="X978" s="349"/>
      <c r="Y978" s="29" t="s">
        <v>7011</v>
      </c>
      <c r="Z978" s="29" t="s">
        <v>1218</v>
      </c>
      <c r="AA978" s="29" t="s">
        <v>1170</v>
      </c>
      <c r="AB978" s="29"/>
      <c r="AC978" s="29" t="s">
        <v>6910</v>
      </c>
      <c r="AD978" s="29"/>
      <c r="AE978" s="29" t="s">
        <v>2575</v>
      </c>
      <c r="AG978" s="38">
        <v>1</v>
      </c>
      <c r="AH978" s="38" t="s">
        <v>5945</v>
      </c>
      <c r="AI978" s="38" t="s">
        <v>4440</v>
      </c>
      <c r="AJ978" s="38" t="s">
        <v>5946</v>
      </c>
      <c r="AK978" s="38" t="s">
        <v>72</v>
      </c>
      <c r="AL978" s="301" t="s">
        <v>6951</v>
      </c>
      <c r="AR978" s="29" t="str">
        <f t="shared" si="158"/>
        <v>1</v>
      </c>
      <c r="AS978" s="29">
        <f t="shared" si="152"/>
        <v>0</v>
      </c>
      <c r="AT978" s="29">
        <v>0</v>
      </c>
      <c r="AW978" s="29" t="str">
        <f t="shared" si="160"/>
        <v/>
      </c>
      <c r="AX978" s="29" t="str">
        <f t="shared" si="153"/>
        <v/>
      </c>
      <c r="AY978" s="29" t="str">
        <f t="shared" si="159"/>
        <v>https://media.mediathek-tanz-theater.de/iiif/2/nvt_img-060-009.JP2</v>
      </c>
      <c r="AZ978" s="29" t="str">
        <f t="shared" si="154"/>
        <v>image/jp2</v>
      </c>
      <c r="BA978" s="29" t="str">
        <f t="shared" si="155"/>
        <v>presentation/iiif</v>
      </c>
      <c r="BB978" s="29" t="str">
        <f t="shared" si="156"/>
        <v>https://media.mediathek-tanz-theater.de/iiif/2/nvt_img-060-009.JP2/full/100,/0/default.jpg</v>
      </c>
      <c r="BC978" s="29" t="str">
        <f t="shared" si="151"/>
        <v>image/jpeg</v>
      </c>
      <c r="BD978" s="29" t="str">
        <f t="shared" si="157"/>
        <v>presentation/thumbnail</v>
      </c>
    </row>
    <row r="979" spans="1:56" ht="12.75" customHeight="1">
      <c r="A979" s="29">
        <v>1</v>
      </c>
      <c r="B979" s="29">
        <v>0</v>
      </c>
      <c r="C979" s="29" t="s">
        <v>7020</v>
      </c>
      <c r="D979" s="29"/>
      <c r="E979" s="29"/>
      <c r="F979" s="308" t="s">
        <v>6946</v>
      </c>
      <c r="G979" s="29"/>
      <c r="H979" s="29"/>
      <c r="I979" s="402" t="s">
        <v>4446</v>
      </c>
      <c r="J979" s="402" t="s">
        <v>6994</v>
      </c>
      <c r="K979" s="29"/>
      <c r="L979" s="29"/>
      <c r="M979" s="29"/>
      <c r="N979" s="29"/>
      <c r="O979" s="29"/>
      <c r="P979" s="25"/>
      <c r="Q979" s="25"/>
      <c r="R979" s="29" t="s">
        <v>6996</v>
      </c>
      <c r="S979" s="29" t="s">
        <v>7021</v>
      </c>
      <c r="T979" s="29" t="s">
        <v>1483</v>
      </c>
      <c r="U979"/>
      <c r="V979" t="s">
        <v>6345</v>
      </c>
      <c r="W979" s="29"/>
      <c r="X979" s="349"/>
      <c r="Y979" s="29" t="s">
        <v>7011</v>
      </c>
      <c r="Z979" s="29" t="s">
        <v>1218</v>
      </c>
      <c r="AA979" s="29" t="s">
        <v>1170</v>
      </c>
      <c r="AB979" s="29"/>
      <c r="AC979" s="29" t="s">
        <v>6910</v>
      </c>
      <c r="AD979" s="29"/>
      <c r="AE979" s="29" t="s">
        <v>2575</v>
      </c>
      <c r="AG979" s="38">
        <v>1</v>
      </c>
      <c r="AH979" s="38" t="s">
        <v>5945</v>
      </c>
      <c r="AI979" s="38" t="s">
        <v>4440</v>
      </c>
      <c r="AJ979" s="38" t="s">
        <v>5946</v>
      </c>
      <c r="AK979" s="38" t="s">
        <v>72</v>
      </c>
      <c r="AL979" s="301" t="s">
        <v>6951</v>
      </c>
      <c r="AR979" s="29" t="str">
        <f t="shared" si="158"/>
        <v>1</v>
      </c>
      <c r="AS979" s="29">
        <f t="shared" si="152"/>
        <v>0</v>
      </c>
      <c r="AT979" s="29">
        <v>0</v>
      </c>
      <c r="AW979" s="29" t="str">
        <f t="shared" si="160"/>
        <v/>
      </c>
      <c r="AX979" s="29" t="str">
        <f t="shared" si="153"/>
        <v/>
      </c>
      <c r="AY979" s="29" t="str">
        <f t="shared" si="159"/>
        <v>https://media.mediathek-tanz-theater.de/iiif/2/nvt_img-060-010.JP2</v>
      </c>
      <c r="AZ979" s="29" t="str">
        <f t="shared" si="154"/>
        <v>image/jp2</v>
      </c>
      <c r="BA979" s="29" t="str">
        <f t="shared" si="155"/>
        <v>presentation/iiif</v>
      </c>
      <c r="BB979" s="29" t="str">
        <f t="shared" si="156"/>
        <v>https://media.mediathek-tanz-theater.de/iiif/2/nvt_img-060-010.JP2/full/100,/0/default.jpg</v>
      </c>
      <c r="BC979" s="29" t="str">
        <f t="shared" si="151"/>
        <v>image/jpeg</v>
      </c>
      <c r="BD979" s="29" t="str">
        <f t="shared" si="157"/>
        <v>presentation/thumbnail</v>
      </c>
    </row>
    <row r="980" spans="1:56" ht="12.75" customHeight="1">
      <c r="A980" s="29">
        <v>0</v>
      </c>
      <c r="B980" s="29">
        <v>0</v>
      </c>
      <c r="C980" s="29" t="s">
        <v>7022</v>
      </c>
      <c r="D980" s="29"/>
      <c r="E980" s="29"/>
      <c r="F980" s="308" t="s">
        <v>6946</v>
      </c>
      <c r="G980" s="29" t="s">
        <v>7023</v>
      </c>
      <c r="H980" s="29"/>
      <c r="I980" s="402" t="s">
        <v>4446</v>
      </c>
      <c r="K980" s="29"/>
      <c r="L980" s="29"/>
      <c r="M980" s="303"/>
      <c r="N980" s="29"/>
      <c r="O980" s="29"/>
      <c r="P980" s="25"/>
      <c r="Q980" s="25"/>
      <c r="R980" s="308" t="s">
        <v>7024</v>
      </c>
      <c r="S980" s="308" t="s">
        <v>7025</v>
      </c>
      <c r="T980" s="29" t="s">
        <v>1483</v>
      </c>
      <c r="U980"/>
      <c r="V980" t="s">
        <v>6345</v>
      </c>
      <c r="W980" s="29"/>
      <c r="X980" s="349"/>
      <c r="Y980" s="29" t="s">
        <v>7011</v>
      </c>
      <c r="Z980" s="29" t="s">
        <v>1218</v>
      </c>
      <c r="AA980" s="29" t="s">
        <v>1170</v>
      </c>
      <c r="AB980" s="29"/>
      <c r="AC980" s="29"/>
      <c r="AD980" s="29"/>
      <c r="AE980" s="29" t="s">
        <v>2575</v>
      </c>
      <c r="AG980" s="38">
        <v>1</v>
      </c>
      <c r="AH980" s="38" t="s">
        <v>5945</v>
      </c>
      <c r="AI980" s="38" t="s">
        <v>4440</v>
      </c>
      <c r="AJ980" s="38" t="s">
        <v>5946</v>
      </c>
      <c r="AK980" s="38" t="s">
        <v>72</v>
      </c>
      <c r="AL980" s="301" t="s">
        <v>6951</v>
      </c>
      <c r="AR980" s="29" t="str">
        <f t="shared" si="158"/>
        <v>1</v>
      </c>
      <c r="AS980" s="29">
        <f t="shared" si="152"/>
        <v>0</v>
      </c>
      <c r="AT980" s="29">
        <v>0</v>
      </c>
      <c r="AW980" s="29" t="str">
        <f t="shared" si="160"/>
        <v/>
      </c>
      <c r="AX980" s="29" t="str">
        <f t="shared" si="153"/>
        <v/>
      </c>
      <c r="AY980" s="29" t="str">
        <f t="shared" si="159"/>
        <v>https://media.mediathek-tanz-theater.de/iiif/2/nvt_img-i61-001.JP2</v>
      </c>
      <c r="AZ980" s="29" t="str">
        <f t="shared" si="154"/>
        <v>image/jp2</v>
      </c>
      <c r="BA980" s="29" t="str">
        <f t="shared" si="155"/>
        <v>presentation/iiif</v>
      </c>
      <c r="BB980" s="29" t="str">
        <f t="shared" si="156"/>
        <v>https://media.mediathek-tanz-theater.de/iiif/2/nvt_img-i61-001.JP2/full/100,/0/default.jpg</v>
      </c>
      <c r="BC980" s="29" t="str">
        <f t="shared" si="151"/>
        <v>image/jpeg</v>
      </c>
      <c r="BD980" s="29" t="str">
        <f t="shared" si="157"/>
        <v>presentation/thumbnail</v>
      </c>
    </row>
    <row r="981" spans="1:56" ht="12.75" customHeight="1">
      <c r="A981" s="29">
        <v>1</v>
      </c>
      <c r="B981" s="29">
        <v>0</v>
      </c>
      <c r="C981" s="29" t="s">
        <v>7026</v>
      </c>
      <c r="D981" s="29"/>
      <c r="E981" s="29"/>
      <c r="F981" s="308" t="s">
        <v>6946</v>
      </c>
      <c r="G981" s="29" t="s">
        <v>7023</v>
      </c>
      <c r="H981" s="29"/>
      <c r="I981" s="402" t="s">
        <v>4446</v>
      </c>
      <c r="K981" s="29"/>
      <c r="L981" s="29"/>
      <c r="M981" s="303"/>
      <c r="N981" s="29"/>
      <c r="O981" s="29"/>
      <c r="P981" s="25"/>
      <c r="Q981" s="25"/>
      <c r="R981" s="308" t="s">
        <v>7024</v>
      </c>
      <c r="S981" s="308" t="s">
        <v>7025</v>
      </c>
      <c r="T981" s="29" t="s">
        <v>1483</v>
      </c>
      <c r="U981"/>
      <c r="V981" t="s">
        <v>6345</v>
      </c>
      <c r="W981" s="29"/>
      <c r="X981" s="349"/>
      <c r="Y981" s="29" t="s">
        <v>7011</v>
      </c>
      <c r="Z981" s="29" t="s">
        <v>1218</v>
      </c>
      <c r="AA981" s="29" t="s">
        <v>1170</v>
      </c>
      <c r="AB981" s="29"/>
      <c r="AC981" s="29"/>
      <c r="AD981" s="29"/>
      <c r="AE981" s="29" t="s">
        <v>2575</v>
      </c>
      <c r="AG981" s="38">
        <v>1</v>
      </c>
      <c r="AH981" s="38" t="s">
        <v>5945</v>
      </c>
      <c r="AI981" s="38" t="s">
        <v>4440</v>
      </c>
      <c r="AJ981" s="38" t="s">
        <v>5946</v>
      </c>
      <c r="AK981" s="38" t="s">
        <v>72</v>
      </c>
      <c r="AL981" s="301" t="s">
        <v>6951</v>
      </c>
      <c r="AR981" s="29" t="str">
        <f t="shared" si="158"/>
        <v>1</v>
      </c>
      <c r="AS981" s="29">
        <f t="shared" si="152"/>
        <v>0</v>
      </c>
      <c r="AT981" s="29">
        <v>0</v>
      </c>
      <c r="AW981" s="29" t="str">
        <f t="shared" si="160"/>
        <v/>
      </c>
      <c r="AX981" s="29" t="str">
        <f t="shared" si="153"/>
        <v/>
      </c>
      <c r="AY981" s="29" t="str">
        <f t="shared" si="159"/>
        <v>https://media.mediathek-tanz-theater.de/iiif/2/nvt_img-i61-002.JP2</v>
      </c>
      <c r="AZ981" s="29" t="str">
        <f t="shared" si="154"/>
        <v>image/jp2</v>
      </c>
      <c r="BA981" s="29" t="str">
        <f t="shared" si="155"/>
        <v>presentation/iiif</v>
      </c>
      <c r="BB981" s="29" t="str">
        <f t="shared" si="156"/>
        <v>https://media.mediathek-tanz-theater.de/iiif/2/nvt_img-i61-002.JP2/full/100,/0/default.jpg</v>
      </c>
      <c r="BC981" s="29" t="str">
        <f t="shared" si="151"/>
        <v>image/jpeg</v>
      </c>
      <c r="BD981" s="29" t="str">
        <f t="shared" si="157"/>
        <v>presentation/thumbnail</v>
      </c>
    </row>
    <row r="982" spans="1:56" ht="12.75" customHeight="1">
      <c r="A982" s="29">
        <v>1</v>
      </c>
      <c r="B982" s="29">
        <v>0</v>
      </c>
      <c r="C982" s="29" t="s">
        <v>7027</v>
      </c>
      <c r="D982" s="29"/>
      <c r="E982" s="29"/>
      <c r="F982" s="308" t="s">
        <v>6946</v>
      </c>
      <c r="G982" s="29"/>
      <c r="H982" s="29"/>
      <c r="I982" s="402" t="s">
        <v>4446</v>
      </c>
      <c r="K982" s="29"/>
      <c r="L982" s="29"/>
      <c r="M982" s="29"/>
      <c r="N982" s="29"/>
      <c r="O982" s="29"/>
      <c r="P982" s="25"/>
      <c r="Q982" s="25"/>
      <c r="R982" s="29" t="s">
        <v>28427</v>
      </c>
      <c r="S982" s="29" t="s">
        <v>7028</v>
      </c>
      <c r="T982" s="29" t="s">
        <v>1483</v>
      </c>
      <c r="U982" t="s">
        <v>4136</v>
      </c>
      <c r="V982" t="s">
        <v>6168</v>
      </c>
      <c r="W982" s="29"/>
      <c r="X982" s="349"/>
      <c r="Y982" s="29"/>
      <c r="Z982" s="29" t="s">
        <v>1218</v>
      </c>
      <c r="AA982" s="29" t="s">
        <v>1170</v>
      </c>
      <c r="AB982" s="29"/>
      <c r="AC982" s="29" t="s">
        <v>7029</v>
      </c>
      <c r="AD982" s="29"/>
      <c r="AE982" s="29" t="s">
        <v>2575</v>
      </c>
      <c r="AG982" s="38">
        <v>1</v>
      </c>
      <c r="AH982" s="38" t="s">
        <v>5945</v>
      </c>
      <c r="AI982" s="38" t="s">
        <v>4440</v>
      </c>
      <c r="AJ982" s="38" t="s">
        <v>2982</v>
      </c>
      <c r="AK982" s="38" t="s">
        <v>72</v>
      </c>
      <c r="AL982" s="301" t="s">
        <v>6951</v>
      </c>
      <c r="AR982" s="29" t="str">
        <f t="shared" si="158"/>
        <v>1</v>
      </c>
      <c r="AS982" s="29">
        <f t="shared" si="152"/>
        <v>0</v>
      </c>
      <c r="AT982" s="29">
        <v>0</v>
      </c>
      <c r="AW982" s="29" t="str">
        <f t="shared" si="160"/>
        <v/>
      </c>
      <c r="AX982" s="29" t="str">
        <f t="shared" si="153"/>
        <v/>
      </c>
      <c r="AY982" s="29" t="str">
        <f t="shared" si="159"/>
        <v>https://media.mediathek-tanz-theater.de/iiif/2/nvt_img-i62-001.JP2</v>
      </c>
      <c r="AZ982" s="29" t="str">
        <f t="shared" si="154"/>
        <v>image/jp2</v>
      </c>
      <c r="BA982" s="29" t="str">
        <f t="shared" si="155"/>
        <v>presentation/iiif</v>
      </c>
      <c r="BB982" s="29" t="str">
        <f t="shared" si="156"/>
        <v>https://media.mediathek-tanz-theater.de/iiif/2/nvt_img-i62-001.JP2/full/100,/0/default.jpg</v>
      </c>
      <c r="BC982" s="29" t="str">
        <f t="shared" si="151"/>
        <v>image/jpeg</v>
      </c>
      <c r="BD982" s="29" t="str">
        <f t="shared" si="157"/>
        <v>presentation/thumbnail</v>
      </c>
    </row>
    <row r="983" spans="1:56" ht="12.75" customHeight="1">
      <c r="A983" s="29">
        <v>1</v>
      </c>
      <c r="B983" s="29">
        <v>0</v>
      </c>
      <c r="C983" s="29" t="s">
        <v>7030</v>
      </c>
      <c r="D983" s="29"/>
      <c r="E983" s="29"/>
      <c r="F983" s="308" t="s">
        <v>6946</v>
      </c>
      <c r="G983" s="29"/>
      <c r="H983" s="29"/>
      <c r="I983" s="402" t="s">
        <v>4446</v>
      </c>
      <c r="K983" s="29"/>
      <c r="L983" s="29"/>
      <c r="M983" s="29"/>
      <c r="N983" s="29"/>
      <c r="O983" s="29"/>
      <c r="P983" s="25"/>
      <c r="Q983" s="25"/>
      <c r="R983" s="29" t="s">
        <v>28427</v>
      </c>
      <c r="S983" s="29" t="s">
        <v>7031</v>
      </c>
      <c r="T983" s="29" t="s">
        <v>1483</v>
      </c>
      <c r="U983"/>
      <c r="V983" t="s">
        <v>6168</v>
      </c>
      <c r="W983" s="29"/>
      <c r="X983" s="349"/>
      <c r="Y983" s="29"/>
      <c r="Z983" s="29" t="s">
        <v>1218</v>
      </c>
      <c r="AA983" s="29" t="s">
        <v>1170</v>
      </c>
      <c r="AB983" s="29"/>
      <c r="AC983" s="29" t="s">
        <v>7029</v>
      </c>
      <c r="AD983" s="29"/>
      <c r="AE983" s="29" t="s">
        <v>2575</v>
      </c>
      <c r="AG983" s="38">
        <v>1</v>
      </c>
      <c r="AH983" s="38" t="s">
        <v>5945</v>
      </c>
      <c r="AI983" s="38" t="s">
        <v>4440</v>
      </c>
      <c r="AJ983" s="38" t="s">
        <v>2982</v>
      </c>
      <c r="AK983" s="38" t="s">
        <v>72</v>
      </c>
      <c r="AL983" s="301" t="s">
        <v>6951</v>
      </c>
      <c r="AR983" s="29" t="str">
        <f t="shared" si="158"/>
        <v>1</v>
      </c>
      <c r="AS983" s="29">
        <f t="shared" si="152"/>
        <v>0</v>
      </c>
      <c r="AT983" s="29">
        <v>0</v>
      </c>
      <c r="AW983" s="29" t="str">
        <f t="shared" si="160"/>
        <v/>
      </c>
      <c r="AX983" s="29" t="str">
        <f t="shared" si="153"/>
        <v/>
      </c>
      <c r="AY983" s="29" t="str">
        <f t="shared" si="159"/>
        <v>https://media.mediathek-tanz-theater.de/iiif/2/nvt_img-i62-002.JP2</v>
      </c>
      <c r="AZ983" s="29" t="str">
        <f t="shared" si="154"/>
        <v>image/jp2</v>
      </c>
      <c r="BA983" s="29" t="str">
        <f t="shared" si="155"/>
        <v>presentation/iiif</v>
      </c>
      <c r="BB983" s="29" t="str">
        <f t="shared" si="156"/>
        <v>https://media.mediathek-tanz-theater.de/iiif/2/nvt_img-i62-002.JP2/full/100,/0/default.jpg</v>
      </c>
      <c r="BC983" s="29" t="str">
        <f t="shared" si="151"/>
        <v>image/jpeg</v>
      </c>
      <c r="BD983" s="29" t="str">
        <f t="shared" si="157"/>
        <v>presentation/thumbnail</v>
      </c>
    </row>
    <row r="984" spans="1:56" ht="12.75" customHeight="1">
      <c r="A984" s="29">
        <v>1</v>
      </c>
      <c r="B984" s="29">
        <v>0</v>
      </c>
      <c r="C984" s="29" t="s">
        <v>7007</v>
      </c>
      <c r="D984" s="29"/>
      <c r="E984" s="29"/>
      <c r="F984" s="308" t="s">
        <v>6946</v>
      </c>
      <c r="G984" s="29"/>
      <c r="H984" s="29"/>
      <c r="I984" s="402" t="s">
        <v>4446</v>
      </c>
      <c r="K984" s="29"/>
      <c r="L984" s="29"/>
      <c r="M984" s="29" t="s">
        <v>7006</v>
      </c>
      <c r="N984" s="29"/>
      <c r="O984" s="29"/>
      <c r="P984" s="25" t="s">
        <v>2475</v>
      </c>
      <c r="Q984" s="25"/>
      <c r="R984" s="29" t="s">
        <v>28080</v>
      </c>
      <c r="S984" s="29" t="s">
        <v>7008</v>
      </c>
      <c r="T984" s="29" t="s">
        <v>1483</v>
      </c>
      <c r="U984" t="s">
        <v>1426</v>
      </c>
      <c r="V984" t="s">
        <v>5943</v>
      </c>
      <c r="W984" s="29"/>
      <c r="X984" s="349" t="s">
        <v>4245</v>
      </c>
      <c r="Y984" s="29" t="s">
        <v>7005</v>
      </c>
      <c r="Z984" s="29" t="s">
        <v>1218</v>
      </c>
      <c r="AA984" s="29" t="s">
        <v>1170</v>
      </c>
      <c r="AB984" s="29"/>
      <c r="AC984" s="29"/>
      <c r="AD984" s="29"/>
      <c r="AE984" s="29" t="s">
        <v>2575</v>
      </c>
      <c r="AG984" s="38">
        <v>3</v>
      </c>
      <c r="AH984" s="38" t="s">
        <v>5945</v>
      </c>
      <c r="AI984" s="38" t="s">
        <v>4440</v>
      </c>
      <c r="AJ984" s="38" t="s">
        <v>6135</v>
      </c>
      <c r="AK984" s="38" t="s">
        <v>72</v>
      </c>
      <c r="AL984" s="301" t="s">
        <v>6951</v>
      </c>
      <c r="AR984" s="29" t="str">
        <f t="shared" si="158"/>
        <v>1</v>
      </c>
      <c r="AS984" s="29">
        <f t="shared" si="152"/>
        <v>0</v>
      </c>
      <c r="AT984" s="29">
        <v>0</v>
      </c>
      <c r="AW984" s="29" t="str">
        <f t="shared" si="160"/>
        <v/>
      </c>
      <c r="AX984" s="29" t="str">
        <f t="shared" si="153"/>
        <v/>
      </c>
      <c r="AY984" s="29" t="str">
        <f t="shared" si="159"/>
        <v>https://media.mediathek-tanz-theater.de/iiif/2/nvt_img-i63-001.JP2</v>
      </c>
      <c r="AZ984" s="29" t="str">
        <f t="shared" si="154"/>
        <v>image/jp2</v>
      </c>
      <c r="BA984" s="29" t="str">
        <f t="shared" si="155"/>
        <v>presentation/iiif</v>
      </c>
      <c r="BB984" s="29" t="str">
        <f t="shared" si="156"/>
        <v>https://media.mediathek-tanz-theater.de/iiif/2/nvt_img-i63-001.JP2/full/100,/0/default.jpg</v>
      </c>
      <c r="BC984" s="29" t="str">
        <f t="shared" si="151"/>
        <v>image/jpeg</v>
      </c>
      <c r="BD984" s="29" t="str">
        <f t="shared" si="157"/>
        <v>presentation/thumbnail</v>
      </c>
    </row>
    <row r="985" spans="1:56" ht="12.75" customHeight="1">
      <c r="A985" s="29">
        <v>1</v>
      </c>
      <c r="B985" s="29">
        <v>0</v>
      </c>
      <c r="C985" s="29" t="s">
        <v>7032</v>
      </c>
      <c r="D985" s="29"/>
      <c r="E985" s="29"/>
      <c r="F985" s="308" t="s">
        <v>6946</v>
      </c>
      <c r="G985" s="29"/>
      <c r="H985" s="29" t="s">
        <v>7033</v>
      </c>
      <c r="I985" s="402" t="s">
        <v>4446</v>
      </c>
      <c r="K985" s="29"/>
      <c r="L985" s="29"/>
      <c r="M985" s="29"/>
      <c r="N985" s="29"/>
      <c r="O985" s="29"/>
      <c r="P985" s="25" t="s">
        <v>2475</v>
      </c>
      <c r="Q985" s="25"/>
      <c r="R985" s="29" t="s">
        <v>28080</v>
      </c>
      <c r="S985" s="29" t="s">
        <v>7034</v>
      </c>
      <c r="T985" s="29" t="s">
        <v>1483</v>
      </c>
      <c r="U985"/>
      <c r="V985" t="s">
        <v>5943</v>
      </c>
      <c r="W985" s="29"/>
      <c r="X985" s="349" t="s">
        <v>4245</v>
      </c>
      <c r="Y985" s="29" t="s">
        <v>7005</v>
      </c>
      <c r="Z985" s="29" t="s">
        <v>1218</v>
      </c>
      <c r="AA985" s="29" t="s">
        <v>1170</v>
      </c>
      <c r="AB985" s="29"/>
      <c r="AC985" s="29" t="s">
        <v>7035</v>
      </c>
      <c r="AD985" s="29"/>
      <c r="AE985" s="29" t="s">
        <v>2575</v>
      </c>
      <c r="AG985" s="38">
        <v>1</v>
      </c>
      <c r="AH985" s="38" t="s">
        <v>5945</v>
      </c>
      <c r="AI985" s="38" t="s">
        <v>4440</v>
      </c>
      <c r="AJ985" s="38" t="s">
        <v>6135</v>
      </c>
      <c r="AK985" s="38" t="s">
        <v>72</v>
      </c>
      <c r="AL985" s="301" t="s">
        <v>6951</v>
      </c>
      <c r="AR985" s="29" t="str">
        <f t="shared" si="158"/>
        <v>1</v>
      </c>
      <c r="AS985" s="29">
        <f t="shared" si="152"/>
        <v>0</v>
      </c>
      <c r="AT985" s="29">
        <v>0</v>
      </c>
      <c r="AW985" s="29" t="str">
        <f t="shared" si="160"/>
        <v/>
      </c>
      <c r="AX985" s="29" t="str">
        <f t="shared" si="153"/>
        <v/>
      </c>
      <c r="AY985" s="29" t="str">
        <f t="shared" si="159"/>
        <v>https://media.mediathek-tanz-theater.de/iiif/2/nvt_img-i63-002.JP2</v>
      </c>
      <c r="AZ985" s="29" t="str">
        <f t="shared" si="154"/>
        <v>image/jp2</v>
      </c>
      <c r="BA985" s="29" t="str">
        <f t="shared" si="155"/>
        <v>presentation/iiif</v>
      </c>
      <c r="BB985" s="29" t="str">
        <f t="shared" si="156"/>
        <v>https://media.mediathek-tanz-theater.de/iiif/2/nvt_img-i63-002.JP2/full/100,/0/default.jpg</v>
      </c>
      <c r="BC985" s="29" t="str">
        <f t="shared" si="151"/>
        <v>image/jpeg</v>
      </c>
      <c r="BD985" s="29" t="str">
        <f t="shared" si="157"/>
        <v>presentation/thumbnail</v>
      </c>
    </row>
    <row r="986" spans="1:56" ht="12.75" customHeight="1">
      <c r="A986" s="29">
        <v>1</v>
      </c>
      <c r="B986" s="29">
        <v>0</v>
      </c>
      <c r="C986" s="29" t="s">
        <v>7036</v>
      </c>
      <c r="D986" s="29"/>
      <c r="E986" s="29"/>
      <c r="F986" s="308" t="s">
        <v>6946</v>
      </c>
      <c r="G986" s="29"/>
      <c r="H986" s="29" t="s">
        <v>7033</v>
      </c>
      <c r="I986" s="402" t="s">
        <v>4446</v>
      </c>
      <c r="K986" s="29"/>
      <c r="L986" s="29"/>
      <c r="M986" s="29" t="s">
        <v>7037</v>
      </c>
      <c r="N986" s="29"/>
      <c r="O986" s="29"/>
      <c r="P986" s="25" t="s">
        <v>2475</v>
      </c>
      <c r="Q986" s="25"/>
      <c r="R986" s="29" t="s">
        <v>28080</v>
      </c>
      <c r="S986" s="29" t="s">
        <v>7038</v>
      </c>
      <c r="T986" s="29" t="s">
        <v>1483</v>
      </c>
      <c r="U986" t="s">
        <v>1426</v>
      </c>
      <c r="V986" t="s">
        <v>5943</v>
      </c>
      <c r="W986" s="29"/>
      <c r="X986" s="349" t="s">
        <v>4245</v>
      </c>
      <c r="Y986" s="29" t="s">
        <v>7005</v>
      </c>
      <c r="Z986" s="29" t="s">
        <v>1218</v>
      </c>
      <c r="AA986" s="29" t="s">
        <v>1170</v>
      </c>
      <c r="AB986" s="29"/>
      <c r="AC986" s="29" t="s">
        <v>7039</v>
      </c>
      <c r="AD986" s="29"/>
      <c r="AE986" s="29" t="s">
        <v>2575</v>
      </c>
      <c r="AG986" s="38">
        <v>1</v>
      </c>
      <c r="AH986" s="38" t="s">
        <v>5945</v>
      </c>
      <c r="AI986" s="38" t="s">
        <v>4440</v>
      </c>
      <c r="AJ986" s="38" t="s">
        <v>6135</v>
      </c>
      <c r="AK986" s="38" t="s">
        <v>72</v>
      </c>
      <c r="AL986" s="301" t="s">
        <v>6951</v>
      </c>
      <c r="AR986" s="29" t="str">
        <f t="shared" si="158"/>
        <v>1</v>
      </c>
      <c r="AS986" s="29">
        <f t="shared" si="152"/>
        <v>0</v>
      </c>
      <c r="AT986" s="29">
        <v>0</v>
      </c>
      <c r="AW986" s="29" t="str">
        <f t="shared" si="160"/>
        <v/>
      </c>
      <c r="AX986" s="29" t="str">
        <f t="shared" si="153"/>
        <v/>
      </c>
      <c r="AY986" s="29" t="str">
        <f t="shared" si="159"/>
        <v>https://media.mediathek-tanz-theater.de/iiif/2/nvt_img-i63-003.JP2</v>
      </c>
      <c r="AZ986" s="29" t="str">
        <f t="shared" si="154"/>
        <v>image/jp2</v>
      </c>
      <c r="BA986" s="29" t="str">
        <f t="shared" si="155"/>
        <v>presentation/iiif</v>
      </c>
      <c r="BB986" s="29" t="str">
        <f t="shared" si="156"/>
        <v>https://media.mediathek-tanz-theater.de/iiif/2/nvt_img-i63-003.JP2/full/100,/0/default.jpg</v>
      </c>
      <c r="BC986" s="29" t="str">
        <f t="shared" si="151"/>
        <v>image/jpeg</v>
      </c>
      <c r="BD986" s="29" t="str">
        <f t="shared" si="157"/>
        <v>presentation/thumbnail</v>
      </c>
    </row>
    <row r="987" spans="1:56" ht="12.75" customHeight="1">
      <c r="A987" s="29">
        <v>1</v>
      </c>
      <c r="B987" s="29">
        <v>0</v>
      </c>
      <c r="C987" s="29" t="s">
        <v>7040</v>
      </c>
      <c r="D987" s="29"/>
      <c r="E987" s="29"/>
      <c r="F987" s="308" t="s">
        <v>6946</v>
      </c>
      <c r="G987" s="29"/>
      <c r="H987" s="29" t="s">
        <v>7033</v>
      </c>
      <c r="I987" s="402" t="s">
        <v>4446</v>
      </c>
      <c r="K987" s="29"/>
      <c r="L987" s="29"/>
      <c r="M987" s="29"/>
      <c r="N987" s="29"/>
      <c r="O987" s="29"/>
      <c r="P987" s="25" t="s">
        <v>2475</v>
      </c>
      <c r="Q987" s="25"/>
      <c r="R987" s="29" t="s">
        <v>28080</v>
      </c>
      <c r="S987" s="29" t="s">
        <v>7041</v>
      </c>
      <c r="T987" s="29" t="s">
        <v>1483</v>
      </c>
      <c r="U987" t="s">
        <v>1426</v>
      </c>
      <c r="V987" t="s">
        <v>5943</v>
      </c>
      <c r="W987" s="29"/>
      <c r="X987" s="349" t="s">
        <v>4245</v>
      </c>
      <c r="Y987" s="29" t="s">
        <v>7005</v>
      </c>
      <c r="Z987" s="29" t="s">
        <v>1218</v>
      </c>
      <c r="AA987" s="29" t="s">
        <v>1170</v>
      </c>
      <c r="AB987" s="29"/>
      <c r="AC987" s="29"/>
      <c r="AD987" s="29"/>
      <c r="AE987" s="29" t="s">
        <v>2575</v>
      </c>
      <c r="AG987" s="38">
        <v>1</v>
      </c>
      <c r="AH987" s="38" t="s">
        <v>5945</v>
      </c>
      <c r="AI987" s="38" t="s">
        <v>4440</v>
      </c>
      <c r="AJ987" s="38" t="s">
        <v>6135</v>
      </c>
      <c r="AK987" s="38" t="s">
        <v>72</v>
      </c>
      <c r="AL987" s="301" t="s">
        <v>6951</v>
      </c>
      <c r="AR987" s="29" t="str">
        <f t="shared" si="158"/>
        <v>1</v>
      </c>
      <c r="AS987" s="29">
        <f t="shared" si="152"/>
        <v>0</v>
      </c>
      <c r="AT987" s="29">
        <v>0</v>
      </c>
      <c r="AW987" s="29" t="str">
        <f t="shared" si="160"/>
        <v/>
      </c>
      <c r="AX987" s="29" t="str">
        <f t="shared" si="153"/>
        <v/>
      </c>
      <c r="AY987" s="29" t="str">
        <f t="shared" si="159"/>
        <v>https://media.mediathek-tanz-theater.de/iiif/2/nvt_img-i63-004.JP2</v>
      </c>
      <c r="AZ987" s="29" t="str">
        <f t="shared" si="154"/>
        <v>image/jp2</v>
      </c>
      <c r="BA987" s="29" t="str">
        <f t="shared" si="155"/>
        <v>presentation/iiif</v>
      </c>
      <c r="BB987" s="29" t="str">
        <f t="shared" si="156"/>
        <v>https://media.mediathek-tanz-theater.de/iiif/2/nvt_img-i63-004.JP2/full/100,/0/default.jpg</v>
      </c>
      <c r="BC987" s="29" t="str">
        <f t="shared" si="151"/>
        <v>image/jpeg</v>
      </c>
      <c r="BD987" s="29" t="str">
        <f t="shared" si="157"/>
        <v>presentation/thumbnail</v>
      </c>
    </row>
    <row r="988" spans="1:56" ht="12.75" customHeight="1">
      <c r="A988" s="29">
        <v>1</v>
      </c>
      <c r="B988" s="29">
        <v>0</v>
      </c>
      <c r="C988" s="29" t="s">
        <v>7042</v>
      </c>
      <c r="D988" s="29"/>
      <c r="E988" s="29"/>
      <c r="F988" s="308" t="s">
        <v>6946</v>
      </c>
      <c r="G988" s="29"/>
      <c r="H988" s="29" t="s">
        <v>7033</v>
      </c>
      <c r="I988" s="402" t="s">
        <v>4446</v>
      </c>
      <c r="K988" s="29"/>
      <c r="L988" s="29"/>
      <c r="M988" s="29"/>
      <c r="N988" s="29"/>
      <c r="O988" s="29"/>
      <c r="P988" s="25" t="s">
        <v>2475</v>
      </c>
      <c r="Q988" s="25"/>
      <c r="R988" s="29" t="s">
        <v>28080</v>
      </c>
      <c r="S988" s="29" t="s">
        <v>7043</v>
      </c>
      <c r="T988" s="29" t="s">
        <v>1483</v>
      </c>
      <c r="U988" t="s">
        <v>1426</v>
      </c>
      <c r="V988" t="s">
        <v>5943</v>
      </c>
      <c r="W988" s="29"/>
      <c r="X988" s="349" t="s">
        <v>4245</v>
      </c>
      <c r="Y988" s="29" t="s">
        <v>7005</v>
      </c>
      <c r="Z988" s="29" t="s">
        <v>1218</v>
      </c>
      <c r="AA988" s="29" t="s">
        <v>1170</v>
      </c>
      <c r="AB988" s="29"/>
      <c r="AC988" s="29"/>
      <c r="AD988" s="29"/>
      <c r="AE988" s="29" t="s">
        <v>2575</v>
      </c>
      <c r="AG988" s="38">
        <v>1</v>
      </c>
      <c r="AH988" s="38" t="s">
        <v>5945</v>
      </c>
      <c r="AI988" s="38" t="s">
        <v>4440</v>
      </c>
      <c r="AJ988" s="38" t="s">
        <v>6135</v>
      </c>
      <c r="AK988" s="38" t="s">
        <v>72</v>
      </c>
      <c r="AL988" s="301" t="s">
        <v>6951</v>
      </c>
      <c r="AR988" s="29" t="str">
        <f t="shared" si="158"/>
        <v>1</v>
      </c>
      <c r="AS988" s="29">
        <f t="shared" si="152"/>
        <v>0</v>
      </c>
      <c r="AT988" s="29">
        <v>0</v>
      </c>
      <c r="AW988" s="29" t="str">
        <f t="shared" si="160"/>
        <v/>
      </c>
      <c r="AX988" s="29" t="str">
        <f t="shared" si="153"/>
        <v/>
      </c>
      <c r="AY988" s="29" t="str">
        <f t="shared" si="159"/>
        <v>https://media.mediathek-tanz-theater.de/iiif/2/nvt_img-i63-005.JP2</v>
      </c>
      <c r="AZ988" s="29" t="str">
        <f t="shared" si="154"/>
        <v>image/jp2</v>
      </c>
      <c r="BA988" s="29" t="str">
        <f t="shared" si="155"/>
        <v>presentation/iiif</v>
      </c>
      <c r="BB988" s="29" t="str">
        <f t="shared" si="156"/>
        <v>https://media.mediathek-tanz-theater.de/iiif/2/nvt_img-i63-005.JP2/full/100,/0/default.jpg</v>
      </c>
      <c r="BC988" s="29" t="str">
        <f t="shared" si="151"/>
        <v>image/jpeg</v>
      </c>
      <c r="BD988" s="29" t="str">
        <f t="shared" si="157"/>
        <v>presentation/thumbnail</v>
      </c>
    </row>
    <row r="989" spans="1:56" ht="12.75" customHeight="1">
      <c r="A989" s="29">
        <v>1</v>
      </c>
      <c r="B989" s="29">
        <v>0</v>
      </c>
      <c r="C989" s="29" t="s">
        <v>7044</v>
      </c>
      <c r="D989" s="29"/>
      <c r="E989" s="29"/>
      <c r="F989" s="308" t="s">
        <v>6946</v>
      </c>
      <c r="G989" s="29"/>
      <c r="H989" s="29" t="s">
        <v>7033</v>
      </c>
      <c r="I989" s="402" t="s">
        <v>4446</v>
      </c>
      <c r="K989" s="29"/>
      <c r="L989" s="29"/>
      <c r="M989" s="29"/>
      <c r="N989" s="29"/>
      <c r="O989" s="29"/>
      <c r="P989" s="25" t="s">
        <v>2475</v>
      </c>
      <c r="Q989" s="25"/>
      <c r="R989" s="29" t="s">
        <v>28080</v>
      </c>
      <c r="S989" s="29" t="s">
        <v>7045</v>
      </c>
      <c r="T989" s="29" t="s">
        <v>1483</v>
      </c>
      <c r="U989"/>
      <c r="V989" t="s">
        <v>5943</v>
      </c>
      <c r="W989" s="29"/>
      <c r="X989" s="349" t="s">
        <v>4245</v>
      </c>
      <c r="Y989" s="29" t="s">
        <v>7005</v>
      </c>
      <c r="Z989" s="29" t="s">
        <v>1218</v>
      </c>
      <c r="AA989" s="29" t="s">
        <v>1170</v>
      </c>
      <c r="AB989" s="29"/>
      <c r="AC989" s="29"/>
      <c r="AD989" s="29"/>
      <c r="AE989" s="29" t="s">
        <v>2575</v>
      </c>
      <c r="AG989" s="38">
        <v>1</v>
      </c>
      <c r="AH989" s="38" t="s">
        <v>5945</v>
      </c>
      <c r="AI989" s="38" t="s">
        <v>4440</v>
      </c>
      <c r="AJ989" s="38" t="s">
        <v>6135</v>
      </c>
      <c r="AK989" s="38" t="s">
        <v>72</v>
      </c>
      <c r="AL989" s="301" t="s">
        <v>6951</v>
      </c>
      <c r="AR989" s="29" t="str">
        <f t="shared" si="158"/>
        <v>1</v>
      </c>
      <c r="AS989" s="29">
        <f t="shared" si="152"/>
        <v>0</v>
      </c>
      <c r="AT989" s="29">
        <v>0</v>
      </c>
      <c r="AW989" s="29" t="str">
        <f t="shared" si="160"/>
        <v/>
      </c>
      <c r="AX989" s="29" t="str">
        <f t="shared" si="153"/>
        <v/>
      </c>
      <c r="AY989" s="29" t="str">
        <f t="shared" si="159"/>
        <v>https://media.mediathek-tanz-theater.de/iiif/2/nvt_img-i63-006.JP2</v>
      </c>
      <c r="AZ989" s="29" t="str">
        <f t="shared" si="154"/>
        <v>image/jp2</v>
      </c>
      <c r="BA989" s="29" t="str">
        <f t="shared" si="155"/>
        <v>presentation/iiif</v>
      </c>
      <c r="BB989" s="29" t="str">
        <f t="shared" si="156"/>
        <v>https://media.mediathek-tanz-theater.de/iiif/2/nvt_img-i63-006.JP2/full/100,/0/default.jpg</v>
      </c>
      <c r="BC989" s="29" t="str">
        <f t="shared" si="151"/>
        <v>image/jpeg</v>
      </c>
      <c r="BD989" s="29" t="str">
        <f t="shared" si="157"/>
        <v>presentation/thumbnail</v>
      </c>
    </row>
    <row r="990" spans="1:56" ht="12.75" customHeight="1">
      <c r="A990" s="29">
        <v>1</v>
      </c>
      <c r="B990" s="29">
        <v>0</v>
      </c>
      <c r="C990" s="29" t="s">
        <v>7046</v>
      </c>
      <c r="D990" s="29"/>
      <c r="E990" s="29"/>
      <c r="F990" s="308" t="s">
        <v>6946</v>
      </c>
      <c r="G990" s="29"/>
      <c r="H990" s="29" t="s">
        <v>7033</v>
      </c>
      <c r="I990" s="402" t="s">
        <v>4446</v>
      </c>
      <c r="K990" s="29"/>
      <c r="L990" s="29"/>
      <c r="M990" s="29"/>
      <c r="N990" s="29"/>
      <c r="O990" s="29"/>
      <c r="P990" s="25" t="s">
        <v>2475</v>
      </c>
      <c r="Q990" s="25"/>
      <c r="R990" s="29" t="s">
        <v>28080</v>
      </c>
      <c r="S990" s="29" t="s">
        <v>7045</v>
      </c>
      <c r="T990" s="29" t="s">
        <v>1483</v>
      </c>
      <c r="U990"/>
      <c r="V990" t="s">
        <v>5943</v>
      </c>
      <c r="W990" s="29"/>
      <c r="X990" s="349" t="s">
        <v>4245</v>
      </c>
      <c r="Y990" s="29" t="s">
        <v>7005</v>
      </c>
      <c r="Z990" s="29" t="s">
        <v>1218</v>
      </c>
      <c r="AA990" s="29" t="s">
        <v>1170</v>
      </c>
      <c r="AB990" s="29"/>
      <c r="AC990" s="29" t="s">
        <v>7047</v>
      </c>
      <c r="AD990" s="29"/>
      <c r="AE990" s="29" t="s">
        <v>2575</v>
      </c>
      <c r="AG990" s="38">
        <v>1</v>
      </c>
      <c r="AH990" s="38" t="s">
        <v>5945</v>
      </c>
      <c r="AI990" s="38" t="s">
        <v>4440</v>
      </c>
      <c r="AJ990" s="38" t="s">
        <v>6135</v>
      </c>
      <c r="AK990" s="38" t="s">
        <v>72</v>
      </c>
      <c r="AL990" s="301" t="s">
        <v>6951</v>
      </c>
      <c r="AR990" s="29" t="str">
        <f t="shared" si="158"/>
        <v>1</v>
      </c>
      <c r="AS990" s="29">
        <f t="shared" si="152"/>
        <v>0</v>
      </c>
      <c r="AT990" s="29">
        <v>0</v>
      </c>
      <c r="AW990" s="29" t="str">
        <f t="shared" si="160"/>
        <v/>
      </c>
      <c r="AX990" s="29" t="str">
        <f t="shared" si="153"/>
        <v/>
      </c>
      <c r="AY990" s="29" t="str">
        <f t="shared" si="159"/>
        <v>https://media.mediathek-tanz-theater.de/iiif/2/nvt_img-i63-007.JP2</v>
      </c>
      <c r="AZ990" s="29" t="str">
        <f t="shared" si="154"/>
        <v>image/jp2</v>
      </c>
      <c r="BA990" s="29" t="str">
        <f t="shared" si="155"/>
        <v>presentation/iiif</v>
      </c>
      <c r="BB990" s="29" t="str">
        <f t="shared" si="156"/>
        <v>https://media.mediathek-tanz-theater.de/iiif/2/nvt_img-i63-007.JP2/full/100,/0/default.jpg</v>
      </c>
      <c r="BC990" s="29" t="str">
        <f t="shared" si="151"/>
        <v>image/jpeg</v>
      </c>
      <c r="BD990" s="29" t="str">
        <f t="shared" si="157"/>
        <v>presentation/thumbnail</v>
      </c>
    </row>
    <row r="991" spans="1:56" ht="12.75" customHeight="1">
      <c r="A991" s="29">
        <v>1</v>
      </c>
      <c r="B991" s="29">
        <v>0</v>
      </c>
      <c r="C991" s="29" t="s">
        <v>7048</v>
      </c>
      <c r="D991" s="29"/>
      <c r="E991" s="29"/>
      <c r="F991" s="308" t="s">
        <v>6946</v>
      </c>
      <c r="G991" s="29"/>
      <c r="H991" s="29" t="s">
        <v>7033</v>
      </c>
      <c r="I991" s="402" t="s">
        <v>4446</v>
      </c>
      <c r="K991" s="29"/>
      <c r="L991" s="29"/>
      <c r="M991" s="29"/>
      <c r="N991" s="29"/>
      <c r="O991" s="29"/>
      <c r="P991" s="25"/>
      <c r="Q991" s="25"/>
      <c r="R991" s="29" t="s">
        <v>28080</v>
      </c>
      <c r="S991" s="29" t="s">
        <v>7049</v>
      </c>
      <c r="T991" s="29" t="s">
        <v>1483</v>
      </c>
      <c r="U991"/>
      <c r="V991" t="s">
        <v>5943</v>
      </c>
      <c r="W991" s="29"/>
      <c r="X991" s="349" t="s">
        <v>4245</v>
      </c>
      <c r="Y991" s="29"/>
      <c r="Z991" s="29"/>
      <c r="AA991" s="29" t="s">
        <v>1170</v>
      </c>
      <c r="AB991" s="29"/>
      <c r="AC991" s="29" t="s">
        <v>7050</v>
      </c>
      <c r="AD991" s="29"/>
      <c r="AE991" s="29" t="s">
        <v>2575</v>
      </c>
      <c r="AG991" s="38">
        <v>1</v>
      </c>
      <c r="AH991" s="38" t="s">
        <v>5945</v>
      </c>
      <c r="AI991" s="38" t="s">
        <v>4440</v>
      </c>
      <c r="AJ991" s="38" t="s">
        <v>6135</v>
      </c>
      <c r="AK991" s="38" t="s">
        <v>72</v>
      </c>
      <c r="AL991" s="301" t="s">
        <v>6951</v>
      </c>
      <c r="AR991" s="29" t="str">
        <f t="shared" si="158"/>
        <v>1</v>
      </c>
      <c r="AS991" s="29">
        <f t="shared" si="152"/>
        <v>0</v>
      </c>
      <c r="AT991" s="29">
        <v>0</v>
      </c>
      <c r="AW991" s="29" t="str">
        <f t="shared" si="160"/>
        <v/>
      </c>
      <c r="AX991" s="29" t="str">
        <f t="shared" si="153"/>
        <v/>
      </c>
      <c r="AY991" s="29" t="str">
        <f t="shared" si="159"/>
        <v>https://media.mediathek-tanz-theater.de/iiif/2/nvt_img-i63-008.JP2</v>
      </c>
      <c r="AZ991" s="29" t="str">
        <f t="shared" si="154"/>
        <v>image/jp2</v>
      </c>
      <c r="BA991" s="29" t="str">
        <f t="shared" si="155"/>
        <v>presentation/iiif</v>
      </c>
      <c r="BB991" s="29" t="str">
        <f t="shared" si="156"/>
        <v>https://media.mediathek-tanz-theater.de/iiif/2/nvt_img-i63-008.JP2/full/100,/0/default.jpg</v>
      </c>
      <c r="BC991" s="29" t="str">
        <f t="shared" si="151"/>
        <v>image/jpeg</v>
      </c>
      <c r="BD991" s="29" t="str">
        <f t="shared" si="157"/>
        <v>presentation/thumbnail</v>
      </c>
    </row>
    <row r="992" spans="1:56" ht="12.75" customHeight="1">
      <c r="A992" s="29">
        <v>1</v>
      </c>
      <c r="B992" s="29">
        <v>0</v>
      </c>
      <c r="C992" s="29" t="s">
        <v>7051</v>
      </c>
      <c r="D992" s="29"/>
      <c r="E992" s="29"/>
      <c r="F992" s="308" t="s">
        <v>6946</v>
      </c>
      <c r="G992" s="29"/>
      <c r="H992" s="29" t="s">
        <v>7033</v>
      </c>
      <c r="I992" s="402" t="s">
        <v>4446</v>
      </c>
      <c r="K992" s="29"/>
      <c r="L992" s="29"/>
      <c r="M992" s="29" t="s">
        <v>7052</v>
      </c>
      <c r="N992" s="29"/>
      <c r="O992" s="29"/>
      <c r="P992" s="25" t="s">
        <v>2475</v>
      </c>
      <c r="Q992" s="25"/>
      <c r="R992" s="29" t="s">
        <v>28080</v>
      </c>
      <c r="S992" s="29" t="s">
        <v>7053</v>
      </c>
      <c r="T992" s="29" t="s">
        <v>1483</v>
      </c>
      <c r="U992" t="s">
        <v>1426</v>
      </c>
      <c r="V992" t="s">
        <v>5943</v>
      </c>
      <c r="W992" s="29"/>
      <c r="X992" s="349" t="s">
        <v>4245</v>
      </c>
      <c r="Y992" s="29" t="s">
        <v>7005</v>
      </c>
      <c r="Z992" s="29" t="s">
        <v>1218</v>
      </c>
      <c r="AA992" s="29" t="s">
        <v>1170</v>
      </c>
      <c r="AB992" s="29"/>
      <c r="AC992" s="29"/>
      <c r="AD992" s="29"/>
      <c r="AE992" s="29" t="s">
        <v>2575</v>
      </c>
      <c r="AG992" s="38">
        <v>1</v>
      </c>
      <c r="AH992" s="38" t="s">
        <v>5945</v>
      </c>
      <c r="AI992" s="38" t="s">
        <v>4440</v>
      </c>
      <c r="AJ992" s="38" t="s">
        <v>6135</v>
      </c>
      <c r="AK992" s="38" t="s">
        <v>72</v>
      </c>
      <c r="AL992" s="301" t="s">
        <v>6951</v>
      </c>
      <c r="AR992" s="29" t="str">
        <f t="shared" si="158"/>
        <v>1</v>
      </c>
      <c r="AS992" s="29">
        <f t="shared" si="152"/>
        <v>0</v>
      </c>
      <c r="AT992" s="29">
        <v>0</v>
      </c>
      <c r="AW992" s="29" t="str">
        <f t="shared" si="160"/>
        <v/>
      </c>
      <c r="AX992" s="29" t="str">
        <f t="shared" si="153"/>
        <v/>
      </c>
      <c r="AY992" s="29" t="str">
        <f t="shared" si="159"/>
        <v>https://media.mediathek-tanz-theater.de/iiif/2/nvt_img-i63-009.JP2</v>
      </c>
      <c r="AZ992" s="29" t="str">
        <f t="shared" si="154"/>
        <v>image/jp2</v>
      </c>
      <c r="BA992" s="29" t="str">
        <f t="shared" si="155"/>
        <v>presentation/iiif</v>
      </c>
      <c r="BB992" s="29" t="str">
        <f t="shared" si="156"/>
        <v>https://media.mediathek-tanz-theater.de/iiif/2/nvt_img-i63-009.JP2/full/100,/0/default.jpg</v>
      </c>
      <c r="BC992" s="29" t="str">
        <f t="shared" si="151"/>
        <v>image/jpeg</v>
      </c>
      <c r="BD992" s="29" t="str">
        <f t="shared" si="157"/>
        <v>presentation/thumbnail</v>
      </c>
    </row>
    <row r="993" spans="1:56" ht="12.75" customHeight="1">
      <c r="A993" s="29">
        <v>1</v>
      </c>
      <c r="B993" s="29">
        <v>0</v>
      </c>
      <c r="C993" s="29" t="s">
        <v>7054</v>
      </c>
      <c r="D993" s="29"/>
      <c r="E993" s="29"/>
      <c r="F993" s="308" t="s">
        <v>6946</v>
      </c>
      <c r="G993" s="29"/>
      <c r="H993" s="29" t="s">
        <v>7033</v>
      </c>
      <c r="I993" s="402" t="s">
        <v>4446</v>
      </c>
      <c r="K993" s="29"/>
      <c r="L993" s="29"/>
      <c r="M993" s="29"/>
      <c r="N993" s="29"/>
      <c r="O993" s="29"/>
      <c r="P993" s="25" t="s">
        <v>2476</v>
      </c>
      <c r="Q993" s="25"/>
      <c r="R993" s="29" t="s">
        <v>28080</v>
      </c>
      <c r="S993" s="29" t="s">
        <v>7055</v>
      </c>
      <c r="T993" s="29" t="s">
        <v>1483</v>
      </c>
      <c r="U993"/>
      <c r="V993" t="s">
        <v>5943</v>
      </c>
      <c r="W993" s="29"/>
      <c r="X993" s="349" t="s">
        <v>4245</v>
      </c>
      <c r="Y993" s="29"/>
      <c r="Z993" s="29" t="s">
        <v>2480</v>
      </c>
      <c r="AA993" s="29" t="s">
        <v>1170</v>
      </c>
      <c r="AB993" s="29"/>
      <c r="AC993" s="29" t="s">
        <v>7035</v>
      </c>
      <c r="AD993" s="29"/>
      <c r="AE993" s="29" t="s">
        <v>2575</v>
      </c>
      <c r="AG993" s="38">
        <v>1</v>
      </c>
      <c r="AH993" s="38" t="s">
        <v>5945</v>
      </c>
      <c r="AI993" s="38" t="s">
        <v>4440</v>
      </c>
      <c r="AJ993" s="38" t="s">
        <v>6135</v>
      </c>
      <c r="AK993" s="38" t="s">
        <v>72</v>
      </c>
      <c r="AL993" s="301" t="s">
        <v>6951</v>
      </c>
      <c r="AR993" s="29" t="str">
        <f t="shared" si="158"/>
        <v>1</v>
      </c>
      <c r="AS993" s="29">
        <f t="shared" si="152"/>
        <v>0</v>
      </c>
      <c r="AT993" s="29">
        <v>0</v>
      </c>
      <c r="AW993" s="29" t="str">
        <f t="shared" si="160"/>
        <v/>
      </c>
      <c r="AX993" s="29" t="str">
        <f t="shared" si="153"/>
        <v/>
      </c>
      <c r="AY993" s="29" t="str">
        <f t="shared" si="159"/>
        <v>https://media.mediathek-tanz-theater.de/iiif/2/nvt_img-i63-010.JP2</v>
      </c>
      <c r="AZ993" s="29" t="str">
        <f t="shared" si="154"/>
        <v>image/jp2</v>
      </c>
      <c r="BA993" s="29" t="str">
        <f t="shared" si="155"/>
        <v>presentation/iiif</v>
      </c>
      <c r="BB993" s="29" t="str">
        <f t="shared" si="156"/>
        <v>https://media.mediathek-tanz-theater.de/iiif/2/nvt_img-i63-010.JP2/full/100,/0/default.jpg</v>
      </c>
      <c r="BC993" s="29" t="str">
        <f t="shared" si="151"/>
        <v>image/jpeg</v>
      </c>
      <c r="BD993" s="29" t="str">
        <f t="shared" si="157"/>
        <v>presentation/thumbnail</v>
      </c>
    </row>
    <row r="994" spans="1:56" ht="12.75" customHeight="1">
      <c r="A994" s="29">
        <v>0</v>
      </c>
      <c r="B994" s="29">
        <v>0</v>
      </c>
      <c r="C994" s="303" t="s">
        <v>7056</v>
      </c>
      <c r="D994" s="29"/>
      <c r="E994" s="29"/>
      <c r="F994" s="308" t="s">
        <v>6946</v>
      </c>
      <c r="G994" s="29" t="s">
        <v>7057</v>
      </c>
      <c r="H994" s="29"/>
      <c r="I994" s="402" t="s">
        <v>4446</v>
      </c>
      <c r="K994" s="29"/>
      <c r="L994" s="29"/>
      <c r="M994" s="29"/>
      <c r="N994" s="29"/>
      <c r="O994" s="29"/>
      <c r="P994" s="25"/>
      <c r="Q994" s="25"/>
      <c r="R994" s="29" t="s">
        <v>7058</v>
      </c>
      <c r="S994" s="29" t="s">
        <v>7059</v>
      </c>
      <c r="T994" s="29" t="s">
        <v>1483</v>
      </c>
      <c r="U994"/>
      <c r="V994" t="s">
        <v>5943</v>
      </c>
      <c r="W994" s="29"/>
      <c r="X994" s="349"/>
      <c r="Y994" s="29"/>
      <c r="Z994" s="29" t="s">
        <v>1218</v>
      </c>
      <c r="AA994" s="29" t="s">
        <v>1170</v>
      </c>
      <c r="AB994" s="29"/>
      <c r="AC994" s="29" t="s">
        <v>6867</v>
      </c>
      <c r="AD994" s="29"/>
      <c r="AE994" s="29" t="s">
        <v>2575</v>
      </c>
      <c r="AG994" s="38">
        <v>1</v>
      </c>
      <c r="AH994" s="38" t="s">
        <v>5945</v>
      </c>
      <c r="AI994" s="38" t="s">
        <v>4440</v>
      </c>
      <c r="AJ994" s="38" t="s">
        <v>7060</v>
      </c>
      <c r="AK994" s="38" t="s">
        <v>7061</v>
      </c>
      <c r="AL994" s="301" t="s">
        <v>6951</v>
      </c>
      <c r="AR994" s="29" t="str">
        <f t="shared" si="158"/>
        <v>1</v>
      </c>
      <c r="AS994" s="29">
        <f t="shared" si="152"/>
        <v>0</v>
      </c>
      <c r="AT994" s="29">
        <v>0</v>
      </c>
      <c r="AW994" s="29" t="str">
        <f t="shared" si="160"/>
        <v/>
      </c>
      <c r="AX994" s="29" t="str">
        <f t="shared" si="153"/>
        <v/>
      </c>
      <c r="AY994" s="29" t="str">
        <f t="shared" si="159"/>
        <v>https://media.mediathek-tanz-theater.de/iiif/2/nvt_img-064-001.JP2</v>
      </c>
      <c r="AZ994" s="29" t="str">
        <f t="shared" si="154"/>
        <v>image/jp2</v>
      </c>
      <c r="BA994" s="29" t="str">
        <f t="shared" si="155"/>
        <v>presentation/iiif</v>
      </c>
      <c r="BB994" s="29" t="str">
        <f t="shared" si="156"/>
        <v>https://media.mediathek-tanz-theater.de/iiif/2/nvt_img-064-001.JP2/full/100,/0/default.jpg</v>
      </c>
      <c r="BC994" s="29" t="str">
        <f t="shared" si="151"/>
        <v>image/jpeg</v>
      </c>
      <c r="BD994" s="29" t="str">
        <f t="shared" si="157"/>
        <v>presentation/thumbnail</v>
      </c>
    </row>
    <row r="995" spans="1:56" ht="12.75" customHeight="1">
      <c r="A995" s="29">
        <v>0</v>
      </c>
      <c r="B995" s="29">
        <v>0</v>
      </c>
      <c r="C995" s="29" t="s">
        <v>7062</v>
      </c>
      <c r="D995" s="29"/>
      <c r="E995" s="29"/>
      <c r="F995" s="308" t="s">
        <v>6946</v>
      </c>
      <c r="G995" s="29"/>
      <c r="H995" s="29"/>
      <c r="I995" s="402" t="s">
        <v>4446</v>
      </c>
      <c r="K995" s="29"/>
      <c r="L995" s="29"/>
      <c r="M995" s="29"/>
      <c r="N995" s="29"/>
      <c r="O995" s="29"/>
      <c r="P995" s="25" t="s">
        <v>2476</v>
      </c>
      <c r="Q995" s="25"/>
      <c r="R995" s="29" t="s">
        <v>6996</v>
      </c>
      <c r="S995" s="29" t="s">
        <v>7063</v>
      </c>
      <c r="T995" s="29" t="s">
        <v>1483</v>
      </c>
      <c r="U995"/>
      <c r="V995" t="s">
        <v>5943</v>
      </c>
      <c r="W995" s="29"/>
      <c r="X995" s="349"/>
      <c r="Y995" s="29"/>
      <c r="Z995" s="29" t="s">
        <v>2480</v>
      </c>
      <c r="AA995" s="29" t="s">
        <v>1170</v>
      </c>
      <c r="AB995" s="29"/>
      <c r="AC995" s="29" t="s">
        <v>7064</v>
      </c>
      <c r="AD995" s="29"/>
      <c r="AE995" s="29" t="s">
        <v>2575</v>
      </c>
      <c r="AG995" s="38">
        <v>1</v>
      </c>
      <c r="AH995" s="38" t="s">
        <v>5945</v>
      </c>
      <c r="AI995" s="38" t="s">
        <v>4440</v>
      </c>
      <c r="AJ995" s="38" t="s">
        <v>5946</v>
      </c>
      <c r="AK995" s="38" t="s">
        <v>72</v>
      </c>
      <c r="AL995" s="301" t="s">
        <v>6951</v>
      </c>
      <c r="AR995" s="29" t="str">
        <f t="shared" si="158"/>
        <v>1</v>
      </c>
      <c r="AS995" s="29">
        <f t="shared" si="152"/>
        <v>0</v>
      </c>
      <c r="AT995" s="29">
        <v>0</v>
      </c>
      <c r="AW995" s="29" t="str">
        <f t="shared" si="160"/>
        <v/>
      </c>
      <c r="AX995" s="29" t="str">
        <f t="shared" si="153"/>
        <v/>
      </c>
      <c r="AY995" s="29" t="str">
        <f t="shared" si="159"/>
        <v>https://media.mediathek-tanz-theater.de/iiif/2/nvt_img-i65-001.JP2</v>
      </c>
      <c r="AZ995" s="29" t="str">
        <f t="shared" si="154"/>
        <v>image/jp2</v>
      </c>
      <c r="BA995" s="29" t="str">
        <f t="shared" si="155"/>
        <v>presentation/iiif</v>
      </c>
      <c r="BB995" s="29" t="str">
        <f t="shared" si="156"/>
        <v>https://media.mediathek-tanz-theater.de/iiif/2/nvt_img-i65-001.JP2/full/100,/0/default.jpg</v>
      </c>
      <c r="BC995" s="29" t="str">
        <f t="shared" si="151"/>
        <v>image/jpeg</v>
      </c>
      <c r="BD995" s="29" t="str">
        <f t="shared" si="157"/>
        <v>presentation/thumbnail</v>
      </c>
    </row>
    <row r="996" spans="1:56" ht="12.75" customHeight="1">
      <c r="A996" s="29">
        <v>0</v>
      </c>
      <c r="B996" s="29">
        <v>0</v>
      </c>
      <c r="C996" s="29" t="s">
        <v>7065</v>
      </c>
      <c r="D996" s="29"/>
      <c r="E996" s="29" t="s">
        <v>7066</v>
      </c>
      <c r="F996" s="308" t="s">
        <v>6946</v>
      </c>
      <c r="G996" s="29"/>
      <c r="H996" s="29"/>
      <c r="I996" s="402" t="s">
        <v>3162</v>
      </c>
      <c r="K996" s="29"/>
      <c r="L996" s="29"/>
      <c r="M996" s="29"/>
      <c r="N996" s="29"/>
      <c r="O996" s="29"/>
      <c r="P996" s="25"/>
      <c r="Q996" s="25"/>
      <c r="R996" s="29" t="s">
        <v>7067</v>
      </c>
      <c r="S996" s="29"/>
      <c r="T996" s="29"/>
      <c r="U996"/>
      <c r="V996"/>
      <c r="W996" s="29"/>
      <c r="X996" s="349"/>
      <c r="Y996" s="29"/>
      <c r="Z996" s="29"/>
      <c r="AA996" s="29"/>
      <c r="AB996" s="29" t="s">
        <v>7066</v>
      </c>
      <c r="AC996" s="29"/>
      <c r="AD996" s="29" t="s">
        <v>7068</v>
      </c>
      <c r="AE996" s="29" t="s">
        <v>2575</v>
      </c>
      <c r="AG996" s="38">
        <v>1</v>
      </c>
      <c r="AR996" s="29" t="str">
        <f t="shared" si="158"/>
        <v>0</v>
      </c>
      <c r="AS996" s="29">
        <f t="shared" si="152"/>
        <v>0</v>
      </c>
      <c r="AT996" s="29">
        <v>0</v>
      </c>
      <c r="AW996" s="29" t="str">
        <f t="shared" si="160"/>
        <v/>
      </c>
      <c r="AX996" s="29" t="str">
        <f t="shared" si="153"/>
        <v/>
      </c>
      <c r="AY996" s="29" t="str">
        <f t="shared" si="159"/>
        <v>https://media.mediathek-tanz-theater.de/iiif/2/nvt_img-066.JP2</v>
      </c>
      <c r="AZ996" s="29" t="str">
        <f t="shared" si="154"/>
        <v>image/jp2</v>
      </c>
      <c r="BA996" s="29" t="str">
        <f t="shared" si="155"/>
        <v>presentation/iiif</v>
      </c>
      <c r="BB996" s="29" t="str">
        <f t="shared" si="156"/>
        <v>https://media.mediathek-tanz-theater.de/iiif/2/nvt_img-066.JP2/full/100,/0/default.jpg</v>
      </c>
      <c r="BC996" s="29" t="str">
        <f t="shared" si="151"/>
        <v>image/jpeg</v>
      </c>
      <c r="BD996" s="29" t="str">
        <f t="shared" si="157"/>
        <v>presentation/thumbnail</v>
      </c>
    </row>
    <row r="997" spans="1:56" ht="12.75" customHeight="1">
      <c r="A997" s="29">
        <v>0</v>
      </c>
      <c r="B997" s="29">
        <v>0</v>
      </c>
      <c r="C997" s="29" t="s">
        <v>7069</v>
      </c>
      <c r="D997" s="29"/>
      <c r="E997" s="29"/>
      <c r="F997" s="308" t="s">
        <v>6946</v>
      </c>
      <c r="G997" s="29"/>
      <c r="H997" s="29"/>
      <c r="I997" s="402" t="s">
        <v>4446</v>
      </c>
      <c r="J997" s="402" t="s">
        <v>7065</v>
      </c>
      <c r="K997" s="29"/>
      <c r="L997" s="29"/>
      <c r="M997" s="29"/>
      <c r="N997" s="29"/>
      <c r="O997" s="29"/>
      <c r="P997" s="25"/>
      <c r="Q997" s="25"/>
      <c r="R997" s="29" t="s">
        <v>7067</v>
      </c>
      <c r="S997" s="29"/>
      <c r="T997" s="29"/>
      <c r="U997"/>
      <c r="V997"/>
      <c r="W997" s="29"/>
      <c r="X997" s="349"/>
      <c r="Y997" s="29"/>
      <c r="Z997" s="29" t="s">
        <v>1218</v>
      </c>
      <c r="AA997" s="29" t="s">
        <v>1170</v>
      </c>
      <c r="AB997" s="29"/>
      <c r="AC997" s="29"/>
      <c r="AD997" s="29"/>
      <c r="AE997" s="29" t="s">
        <v>2575</v>
      </c>
      <c r="AG997" s="38">
        <v>1</v>
      </c>
      <c r="AH997" s="38" t="s">
        <v>5945</v>
      </c>
      <c r="AI997" s="38" t="s">
        <v>4440</v>
      </c>
      <c r="AJ997" s="38" t="s">
        <v>5952</v>
      </c>
      <c r="AK997" s="38" t="s">
        <v>72</v>
      </c>
      <c r="AL997" s="301" t="s">
        <v>6951</v>
      </c>
      <c r="AR997" s="29" t="str">
        <f t="shared" si="158"/>
        <v>1</v>
      </c>
      <c r="AS997" s="29">
        <f t="shared" si="152"/>
        <v>0</v>
      </c>
      <c r="AT997" s="29">
        <v>0</v>
      </c>
      <c r="AW997" s="29" t="str">
        <f t="shared" si="160"/>
        <v/>
      </c>
      <c r="AX997" s="29" t="str">
        <f t="shared" si="153"/>
        <v/>
      </c>
      <c r="AY997" s="29" t="str">
        <f t="shared" si="159"/>
        <v>https://media.mediathek-tanz-theater.de/iiif/2/nvt_img-066-001.JP2</v>
      </c>
      <c r="AZ997" s="29" t="str">
        <f t="shared" si="154"/>
        <v>image/jp2</v>
      </c>
      <c r="BA997" s="29" t="str">
        <f t="shared" si="155"/>
        <v>presentation/iiif</v>
      </c>
      <c r="BB997" s="29" t="str">
        <f t="shared" si="156"/>
        <v>https://media.mediathek-tanz-theater.de/iiif/2/nvt_img-066-001.JP2/full/100,/0/default.jpg</v>
      </c>
      <c r="BC997" s="29" t="str">
        <f t="shared" si="151"/>
        <v>image/jpeg</v>
      </c>
      <c r="BD997" s="29" t="str">
        <f t="shared" si="157"/>
        <v>presentation/thumbnail</v>
      </c>
    </row>
    <row r="998" spans="1:56" ht="12.75" customHeight="1">
      <c r="A998" s="29">
        <v>0</v>
      </c>
      <c r="B998" s="29">
        <v>0</v>
      </c>
      <c r="C998" s="29" t="s">
        <v>7070</v>
      </c>
      <c r="D998" s="29"/>
      <c r="E998" s="29"/>
      <c r="F998" s="308" t="s">
        <v>6946</v>
      </c>
      <c r="G998" s="29"/>
      <c r="H998" s="29"/>
      <c r="I998" s="402" t="s">
        <v>4446</v>
      </c>
      <c r="J998" s="402" t="s">
        <v>7065</v>
      </c>
      <c r="K998" s="29"/>
      <c r="L998" s="29"/>
      <c r="M998" s="29"/>
      <c r="N998" s="29"/>
      <c r="O998" s="29"/>
      <c r="P998" s="25"/>
      <c r="Q998" s="25"/>
      <c r="R998" s="29" t="s">
        <v>7067</v>
      </c>
      <c r="S998" s="29"/>
      <c r="T998" s="29"/>
      <c r="U998"/>
      <c r="V998"/>
      <c r="W998" s="29"/>
      <c r="X998" s="349"/>
      <c r="Y998" s="29"/>
      <c r="Z998" s="29" t="s">
        <v>1218</v>
      </c>
      <c r="AA998" s="29" t="s">
        <v>1170</v>
      </c>
      <c r="AB998" s="29"/>
      <c r="AC998" s="29"/>
      <c r="AD998" s="29"/>
      <c r="AE998" s="29" t="s">
        <v>2575</v>
      </c>
      <c r="AG998" s="38">
        <v>1</v>
      </c>
      <c r="AH998" s="38" t="s">
        <v>5945</v>
      </c>
      <c r="AI998" s="38" t="s">
        <v>4440</v>
      </c>
      <c r="AJ998" s="38" t="s">
        <v>5946</v>
      </c>
      <c r="AK998" s="38" t="s">
        <v>72</v>
      </c>
      <c r="AL998" s="301" t="s">
        <v>6951</v>
      </c>
      <c r="AR998" s="29" t="str">
        <f t="shared" si="158"/>
        <v>1</v>
      </c>
      <c r="AS998" s="29">
        <f t="shared" si="152"/>
        <v>0</v>
      </c>
      <c r="AT998" s="29">
        <v>0</v>
      </c>
      <c r="AW998" s="29" t="str">
        <f t="shared" si="160"/>
        <v/>
      </c>
      <c r="AX998" s="29" t="str">
        <f t="shared" si="153"/>
        <v/>
      </c>
      <c r="AY998" s="29" t="str">
        <f t="shared" si="159"/>
        <v>https://media.mediathek-tanz-theater.de/iiif/2/nvt_img-066-002.JP2</v>
      </c>
      <c r="AZ998" s="29" t="str">
        <f t="shared" si="154"/>
        <v>image/jp2</v>
      </c>
      <c r="BA998" s="29" t="str">
        <f t="shared" si="155"/>
        <v>presentation/iiif</v>
      </c>
      <c r="BB998" s="29" t="str">
        <f t="shared" si="156"/>
        <v>https://media.mediathek-tanz-theater.de/iiif/2/nvt_img-066-002.JP2/full/100,/0/default.jpg</v>
      </c>
      <c r="BC998" s="29" t="str">
        <f t="shared" si="151"/>
        <v>image/jpeg</v>
      </c>
      <c r="BD998" s="29" t="str">
        <f t="shared" si="157"/>
        <v>presentation/thumbnail</v>
      </c>
    </row>
    <row r="999" spans="1:56" ht="12.75" customHeight="1">
      <c r="A999" s="29">
        <v>0</v>
      </c>
      <c r="B999" s="29">
        <v>0</v>
      </c>
      <c r="C999" s="29" t="s">
        <v>7071</v>
      </c>
      <c r="D999" s="29"/>
      <c r="E999" s="29"/>
      <c r="F999" s="308" t="s">
        <v>6946</v>
      </c>
      <c r="G999" s="29"/>
      <c r="H999" s="29"/>
      <c r="I999" s="402" t="s">
        <v>4446</v>
      </c>
      <c r="J999" s="402" t="s">
        <v>7065</v>
      </c>
      <c r="K999" s="29"/>
      <c r="L999" s="29"/>
      <c r="M999" s="29"/>
      <c r="N999" s="29"/>
      <c r="O999" s="29"/>
      <c r="P999" s="25"/>
      <c r="Q999" s="25"/>
      <c r="R999" s="29" t="s">
        <v>7067</v>
      </c>
      <c r="S999" s="29"/>
      <c r="T999" s="29"/>
      <c r="U999"/>
      <c r="V999"/>
      <c r="W999" s="29"/>
      <c r="X999" s="349"/>
      <c r="Y999" s="29"/>
      <c r="Z999" s="29" t="s">
        <v>1218</v>
      </c>
      <c r="AA999" s="29" t="s">
        <v>1170</v>
      </c>
      <c r="AB999" s="29"/>
      <c r="AC999" s="29"/>
      <c r="AD999" s="29"/>
      <c r="AE999" s="29" t="s">
        <v>2575</v>
      </c>
      <c r="AG999" s="38">
        <v>1</v>
      </c>
      <c r="AH999" s="38" t="s">
        <v>5945</v>
      </c>
      <c r="AI999" s="38" t="s">
        <v>4440</v>
      </c>
      <c r="AJ999" s="38" t="s">
        <v>5946</v>
      </c>
      <c r="AK999" s="38" t="s">
        <v>72</v>
      </c>
      <c r="AL999" s="301" t="s">
        <v>6951</v>
      </c>
      <c r="AR999" s="29" t="str">
        <f t="shared" si="158"/>
        <v>1</v>
      </c>
      <c r="AS999" s="29">
        <f t="shared" si="152"/>
        <v>0</v>
      </c>
      <c r="AT999" s="29">
        <v>0</v>
      </c>
      <c r="AW999" s="29" t="str">
        <f t="shared" si="160"/>
        <v/>
      </c>
      <c r="AX999" s="29" t="str">
        <f t="shared" si="153"/>
        <v/>
      </c>
      <c r="AY999" s="29" t="str">
        <f t="shared" si="159"/>
        <v>https://media.mediathek-tanz-theater.de/iiif/2/nvt_img-066-003.JP2</v>
      </c>
      <c r="AZ999" s="29" t="str">
        <f t="shared" si="154"/>
        <v>image/jp2</v>
      </c>
      <c r="BA999" s="29" t="str">
        <f t="shared" si="155"/>
        <v>presentation/iiif</v>
      </c>
      <c r="BB999" s="29" t="str">
        <f t="shared" si="156"/>
        <v>https://media.mediathek-tanz-theater.de/iiif/2/nvt_img-066-003.JP2/full/100,/0/default.jpg</v>
      </c>
      <c r="BC999" s="29" t="str">
        <f t="shared" si="151"/>
        <v>image/jpeg</v>
      </c>
      <c r="BD999" s="29" t="str">
        <f t="shared" si="157"/>
        <v>presentation/thumbnail</v>
      </c>
    </row>
    <row r="1000" spans="1:56" ht="12.75" customHeight="1">
      <c r="A1000" s="29">
        <v>0</v>
      </c>
      <c r="B1000" s="29">
        <v>0</v>
      </c>
      <c r="C1000" s="29" t="s">
        <v>7072</v>
      </c>
      <c r="D1000" s="29"/>
      <c r="E1000" s="29"/>
      <c r="F1000" s="308" t="s">
        <v>6946</v>
      </c>
      <c r="G1000" s="29"/>
      <c r="H1000" s="29"/>
      <c r="I1000" s="402" t="s">
        <v>4446</v>
      </c>
      <c r="J1000" s="402" t="s">
        <v>7065</v>
      </c>
      <c r="K1000" s="29"/>
      <c r="L1000" s="29"/>
      <c r="M1000" s="29"/>
      <c r="N1000" s="29"/>
      <c r="O1000" s="29"/>
      <c r="P1000" s="25"/>
      <c r="Q1000" s="25"/>
      <c r="R1000" s="29" t="s">
        <v>7067</v>
      </c>
      <c r="S1000" s="29"/>
      <c r="T1000" s="29"/>
      <c r="U1000"/>
      <c r="V1000"/>
      <c r="W1000" s="29"/>
      <c r="X1000" s="349"/>
      <c r="Y1000" s="29"/>
      <c r="Z1000" s="29" t="s">
        <v>1218</v>
      </c>
      <c r="AA1000" s="29" t="s">
        <v>1170</v>
      </c>
      <c r="AB1000" s="29"/>
      <c r="AC1000" s="29"/>
      <c r="AD1000" s="29"/>
      <c r="AE1000" s="29" t="s">
        <v>2575</v>
      </c>
      <c r="AG1000" s="38">
        <v>2</v>
      </c>
      <c r="AH1000" s="38" t="s">
        <v>5945</v>
      </c>
      <c r="AI1000" s="38" t="s">
        <v>4440</v>
      </c>
      <c r="AJ1000" s="38" t="s">
        <v>5946</v>
      </c>
      <c r="AK1000" s="38" t="s">
        <v>72</v>
      </c>
      <c r="AL1000" s="301" t="s">
        <v>6951</v>
      </c>
      <c r="AR1000" s="29" t="str">
        <f t="shared" si="158"/>
        <v>1</v>
      </c>
      <c r="AS1000" s="29">
        <f t="shared" si="152"/>
        <v>0</v>
      </c>
      <c r="AT1000" s="29">
        <v>0</v>
      </c>
      <c r="AW1000" s="29" t="str">
        <f t="shared" si="160"/>
        <v/>
      </c>
      <c r="AX1000" s="29" t="str">
        <f t="shared" si="153"/>
        <v/>
      </c>
      <c r="AY1000" s="29" t="str">
        <f t="shared" si="159"/>
        <v>https://media.mediathek-tanz-theater.de/iiif/2/nvt_img-066-004.JP2</v>
      </c>
      <c r="AZ1000" s="29" t="str">
        <f t="shared" si="154"/>
        <v>image/jp2</v>
      </c>
      <c r="BA1000" s="29" t="str">
        <f t="shared" si="155"/>
        <v>presentation/iiif</v>
      </c>
      <c r="BB1000" s="29" t="str">
        <f t="shared" si="156"/>
        <v>https://media.mediathek-tanz-theater.de/iiif/2/nvt_img-066-004.JP2/full/100,/0/default.jpg</v>
      </c>
      <c r="BC1000" s="29" t="str">
        <f t="shared" si="151"/>
        <v>image/jpeg</v>
      </c>
      <c r="BD1000" s="29" t="str">
        <f t="shared" si="157"/>
        <v>presentation/thumbnail</v>
      </c>
    </row>
    <row r="1001" spans="1:56" ht="12.75" customHeight="1">
      <c r="A1001" s="29">
        <v>0</v>
      </c>
      <c r="B1001" s="29">
        <v>0</v>
      </c>
      <c r="C1001" s="29" t="s">
        <v>7073</v>
      </c>
      <c r="D1001" s="29"/>
      <c r="E1001" s="29"/>
      <c r="F1001" s="308" t="s">
        <v>6946</v>
      </c>
      <c r="G1001" s="29"/>
      <c r="H1001" s="29"/>
      <c r="I1001" s="402" t="s">
        <v>4446</v>
      </c>
      <c r="J1001" s="402" t="s">
        <v>7065</v>
      </c>
      <c r="K1001" s="29"/>
      <c r="L1001" s="29"/>
      <c r="M1001" s="29"/>
      <c r="N1001" s="29"/>
      <c r="O1001" s="29"/>
      <c r="P1001" s="25"/>
      <c r="Q1001" s="25"/>
      <c r="R1001" s="29" t="s">
        <v>7067</v>
      </c>
      <c r="S1001" s="29"/>
      <c r="T1001" s="29"/>
      <c r="U1001"/>
      <c r="V1001"/>
      <c r="W1001" s="29"/>
      <c r="X1001" s="349"/>
      <c r="Y1001" s="29"/>
      <c r="Z1001" s="29" t="s">
        <v>1218</v>
      </c>
      <c r="AA1001" s="29" t="s">
        <v>1170</v>
      </c>
      <c r="AB1001" s="29"/>
      <c r="AC1001" s="29"/>
      <c r="AD1001" s="29"/>
      <c r="AE1001" s="29" t="s">
        <v>2575</v>
      </c>
      <c r="AG1001" s="38">
        <v>1</v>
      </c>
      <c r="AH1001" s="38" t="s">
        <v>5945</v>
      </c>
      <c r="AI1001" s="38" t="s">
        <v>4440</v>
      </c>
      <c r="AJ1001" s="38" t="s">
        <v>5952</v>
      </c>
      <c r="AK1001" s="38" t="s">
        <v>72</v>
      </c>
      <c r="AL1001" s="301" t="s">
        <v>6951</v>
      </c>
      <c r="AR1001" s="29" t="str">
        <f t="shared" si="158"/>
        <v>1</v>
      </c>
      <c r="AS1001" s="29">
        <f t="shared" si="152"/>
        <v>0</v>
      </c>
      <c r="AT1001" s="29">
        <v>0</v>
      </c>
      <c r="AW1001" s="29" t="str">
        <f t="shared" si="160"/>
        <v/>
      </c>
      <c r="AX1001" s="29" t="str">
        <f t="shared" si="153"/>
        <v/>
      </c>
      <c r="AY1001" s="29" t="str">
        <f t="shared" si="159"/>
        <v>https://media.mediathek-tanz-theater.de/iiif/2/nvt_img-066-005.JP2</v>
      </c>
      <c r="AZ1001" s="29" t="str">
        <f t="shared" si="154"/>
        <v>image/jp2</v>
      </c>
      <c r="BA1001" s="29" t="str">
        <f t="shared" si="155"/>
        <v>presentation/iiif</v>
      </c>
      <c r="BB1001" s="29" t="str">
        <f t="shared" si="156"/>
        <v>https://media.mediathek-tanz-theater.de/iiif/2/nvt_img-066-005.JP2/full/100,/0/default.jpg</v>
      </c>
      <c r="BC1001" s="29" t="str">
        <f t="shared" si="151"/>
        <v>image/jpeg</v>
      </c>
      <c r="BD1001" s="29" t="str">
        <f t="shared" si="157"/>
        <v>presentation/thumbnail</v>
      </c>
    </row>
    <row r="1002" spans="1:56" ht="12.75" customHeight="1">
      <c r="A1002" s="29">
        <v>0</v>
      </c>
      <c r="B1002" s="29">
        <v>0</v>
      </c>
      <c r="C1002" s="29" t="s">
        <v>7074</v>
      </c>
      <c r="D1002" s="29"/>
      <c r="E1002" s="29"/>
      <c r="F1002" s="308" t="s">
        <v>6946</v>
      </c>
      <c r="G1002" s="29"/>
      <c r="H1002" s="29"/>
      <c r="I1002" s="402" t="s">
        <v>4446</v>
      </c>
      <c r="J1002" s="402" t="s">
        <v>7065</v>
      </c>
      <c r="K1002" s="29"/>
      <c r="L1002" s="29"/>
      <c r="M1002" s="29"/>
      <c r="N1002" s="29"/>
      <c r="O1002" s="29"/>
      <c r="P1002" s="25"/>
      <c r="Q1002" s="25"/>
      <c r="R1002" s="29" t="s">
        <v>7067</v>
      </c>
      <c r="S1002" s="29"/>
      <c r="T1002" s="29"/>
      <c r="U1002"/>
      <c r="V1002"/>
      <c r="W1002" s="29"/>
      <c r="X1002" s="349"/>
      <c r="Y1002" s="29"/>
      <c r="Z1002" s="29" t="s">
        <v>1218</v>
      </c>
      <c r="AA1002" s="29" t="s">
        <v>1170</v>
      </c>
      <c r="AB1002" s="29"/>
      <c r="AC1002" s="29"/>
      <c r="AD1002" s="29"/>
      <c r="AE1002" s="29" t="s">
        <v>2575</v>
      </c>
      <c r="AG1002" s="38">
        <v>1</v>
      </c>
      <c r="AH1002" s="38" t="s">
        <v>5945</v>
      </c>
      <c r="AI1002" s="38" t="s">
        <v>4440</v>
      </c>
      <c r="AJ1002" s="38" t="s">
        <v>5946</v>
      </c>
      <c r="AK1002" s="38" t="s">
        <v>72</v>
      </c>
      <c r="AL1002" s="301" t="s">
        <v>6951</v>
      </c>
      <c r="AR1002" s="29" t="str">
        <f t="shared" si="158"/>
        <v>1</v>
      </c>
      <c r="AS1002" s="29">
        <f t="shared" si="152"/>
        <v>0</v>
      </c>
      <c r="AT1002" s="29">
        <v>0</v>
      </c>
      <c r="AW1002" s="29" t="str">
        <f t="shared" si="160"/>
        <v/>
      </c>
      <c r="AX1002" s="29" t="str">
        <f t="shared" si="153"/>
        <v/>
      </c>
      <c r="AY1002" s="29" t="str">
        <f t="shared" si="159"/>
        <v>https://media.mediathek-tanz-theater.de/iiif/2/nvt_img-066-006.JP2</v>
      </c>
      <c r="AZ1002" s="29" t="str">
        <f t="shared" si="154"/>
        <v>image/jp2</v>
      </c>
      <c r="BA1002" s="29" t="str">
        <f t="shared" si="155"/>
        <v>presentation/iiif</v>
      </c>
      <c r="BB1002" s="29" t="str">
        <f t="shared" si="156"/>
        <v>https://media.mediathek-tanz-theater.de/iiif/2/nvt_img-066-006.JP2/full/100,/0/default.jpg</v>
      </c>
      <c r="BC1002" s="29" t="str">
        <f t="shared" si="151"/>
        <v>image/jpeg</v>
      </c>
      <c r="BD1002" s="29" t="str">
        <f t="shared" si="157"/>
        <v>presentation/thumbnail</v>
      </c>
    </row>
    <row r="1003" spans="1:56" ht="12.75" customHeight="1">
      <c r="A1003" s="29">
        <v>0</v>
      </c>
      <c r="B1003" s="29">
        <v>0</v>
      </c>
      <c r="C1003" s="29" t="s">
        <v>7075</v>
      </c>
      <c r="D1003" s="29"/>
      <c r="E1003" s="29"/>
      <c r="F1003" s="308" t="s">
        <v>6946</v>
      </c>
      <c r="G1003" s="29"/>
      <c r="H1003" s="29"/>
      <c r="I1003" s="402" t="s">
        <v>4446</v>
      </c>
      <c r="J1003" s="402" t="s">
        <v>7065</v>
      </c>
      <c r="K1003" s="29"/>
      <c r="L1003" s="29"/>
      <c r="M1003" s="29"/>
      <c r="N1003" s="29"/>
      <c r="O1003" s="29"/>
      <c r="P1003" s="25"/>
      <c r="Q1003" s="25"/>
      <c r="R1003" s="29" t="s">
        <v>7067</v>
      </c>
      <c r="S1003" s="29"/>
      <c r="T1003" s="29"/>
      <c r="U1003"/>
      <c r="V1003"/>
      <c r="W1003" s="29"/>
      <c r="X1003" s="349"/>
      <c r="Y1003" s="29"/>
      <c r="Z1003" s="29" t="s">
        <v>1218</v>
      </c>
      <c r="AA1003" s="29" t="s">
        <v>1170</v>
      </c>
      <c r="AB1003" s="29"/>
      <c r="AC1003" s="29"/>
      <c r="AD1003" s="29"/>
      <c r="AE1003" s="29" t="s">
        <v>2575</v>
      </c>
      <c r="AG1003" s="38">
        <v>1</v>
      </c>
      <c r="AH1003" s="38" t="s">
        <v>5945</v>
      </c>
      <c r="AI1003" s="38" t="s">
        <v>4440</v>
      </c>
      <c r="AJ1003" s="38" t="s">
        <v>5946</v>
      </c>
      <c r="AK1003" s="38" t="s">
        <v>72</v>
      </c>
      <c r="AL1003" s="301" t="s">
        <v>6951</v>
      </c>
      <c r="AR1003" s="29" t="str">
        <f t="shared" si="158"/>
        <v>1</v>
      </c>
      <c r="AS1003" s="29">
        <f t="shared" si="152"/>
        <v>0</v>
      </c>
      <c r="AT1003" s="29">
        <v>0</v>
      </c>
      <c r="AW1003" s="29" t="str">
        <f t="shared" si="160"/>
        <v/>
      </c>
      <c r="AX1003" s="29" t="str">
        <f t="shared" si="153"/>
        <v/>
      </c>
      <c r="AY1003" s="29" t="str">
        <f t="shared" si="159"/>
        <v>https://media.mediathek-tanz-theater.de/iiif/2/nvt_img-066-007.JP2</v>
      </c>
      <c r="AZ1003" s="29" t="str">
        <f t="shared" si="154"/>
        <v>image/jp2</v>
      </c>
      <c r="BA1003" s="29" t="str">
        <f t="shared" si="155"/>
        <v>presentation/iiif</v>
      </c>
      <c r="BB1003" s="29" t="str">
        <f t="shared" si="156"/>
        <v>https://media.mediathek-tanz-theater.de/iiif/2/nvt_img-066-007.JP2/full/100,/0/default.jpg</v>
      </c>
      <c r="BC1003" s="29" t="str">
        <f t="shared" si="151"/>
        <v>image/jpeg</v>
      </c>
      <c r="BD1003" s="29" t="str">
        <f t="shared" si="157"/>
        <v>presentation/thumbnail</v>
      </c>
    </row>
    <row r="1004" spans="1:56" ht="12.75" customHeight="1">
      <c r="A1004" s="29">
        <v>0</v>
      </c>
      <c r="B1004" s="29">
        <v>0</v>
      </c>
      <c r="C1004" s="29" t="s">
        <v>7076</v>
      </c>
      <c r="D1004" s="29"/>
      <c r="E1004" s="29"/>
      <c r="F1004" s="308" t="s">
        <v>6946</v>
      </c>
      <c r="G1004" s="29"/>
      <c r="H1004" s="29"/>
      <c r="I1004" s="402" t="s">
        <v>4446</v>
      </c>
      <c r="J1004" s="402" t="s">
        <v>7065</v>
      </c>
      <c r="K1004" s="29"/>
      <c r="L1004" s="29"/>
      <c r="M1004" s="29"/>
      <c r="N1004" s="29"/>
      <c r="O1004" s="29"/>
      <c r="P1004" s="25"/>
      <c r="Q1004" s="25"/>
      <c r="R1004" s="29" t="s">
        <v>7067</v>
      </c>
      <c r="S1004" s="29"/>
      <c r="T1004" s="29"/>
      <c r="U1004"/>
      <c r="V1004"/>
      <c r="W1004" s="29"/>
      <c r="X1004" s="349"/>
      <c r="Y1004" s="29"/>
      <c r="Z1004" s="29" t="s">
        <v>1218</v>
      </c>
      <c r="AA1004" s="29" t="s">
        <v>1170</v>
      </c>
      <c r="AB1004" s="29"/>
      <c r="AC1004" s="29"/>
      <c r="AD1004" s="29"/>
      <c r="AE1004" s="29" t="s">
        <v>2575</v>
      </c>
      <c r="AG1004" s="38">
        <v>1</v>
      </c>
      <c r="AH1004" s="38" t="s">
        <v>5945</v>
      </c>
      <c r="AI1004" s="38" t="s">
        <v>4440</v>
      </c>
      <c r="AJ1004" s="38" t="s">
        <v>5946</v>
      </c>
      <c r="AK1004" s="38" t="s">
        <v>72</v>
      </c>
      <c r="AL1004" s="301" t="s">
        <v>6951</v>
      </c>
      <c r="AR1004" s="29" t="str">
        <f t="shared" si="158"/>
        <v>1</v>
      </c>
      <c r="AS1004" s="29">
        <f t="shared" si="152"/>
        <v>0</v>
      </c>
      <c r="AT1004" s="29">
        <v>0</v>
      </c>
      <c r="AW1004" s="29" t="str">
        <f t="shared" si="160"/>
        <v/>
      </c>
      <c r="AX1004" s="29" t="str">
        <f t="shared" si="153"/>
        <v/>
      </c>
      <c r="AY1004" s="29" t="str">
        <f t="shared" si="159"/>
        <v>https://media.mediathek-tanz-theater.de/iiif/2/nvt_img-066-008.JP2</v>
      </c>
      <c r="AZ1004" s="29" t="str">
        <f t="shared" si="154"/>
        <v>image/jp2</v>
      </c>
      <c r="BA1004" s="29" t="str">
        <f t="shared" si="155"/>
        <v>presentation/iiif</v>
      </c>
      <c r="BB1004" s="29" t="str">
        <f t="shared" si="156"/>
        <v>https://media.mediathek-tanz-theater.de/iiif/2/nvt_img-066-008.JP2/full/100,/0/default.jpg</v>
      </c>
      <c r="BC1004" s="29" t="str">
        <f t="shared" si="151"/>
        <v>image/jpeg</v>
      </c>
      <c r="BD1004" s="29" t="str">
        <f t="shared" si="157"/>
        <v>presentation/thumbnail</v>
      </c>
    </row>
    <row r="1005" spans="1:56" ht="12.75" customHeight="1">
      <c r="A1005" s="29">
        <v>0</v>
      </c>
      <c r="B1005" s="29">
        <v>0</v>
      </c>
      <c r="C1005" s="29" t="s">
        <v>7077</v>
      </c>
      <c r="D1005" s="29"/>
      <c r="E1005" s="29"/>
      <c r="F1005" s="308" t="s">
        <v>6946</v>
      </c>
      <c r="G1005" s="29"/>
      <c r="H1005" s="29"/>
      <c r="I1005" s="402" t="s">
        <v>4446</v>
      </c>
      <c r="J1005" s="402" t="s">
        <v>7065</v>
      </c>
      <c r="K1005" s="29"/>
      <c r="L1005" s="29"/>
      <c r="M1005" s="29"/>
      <c r="N1005" s="29"/>
      <c r="O1005" s="29"/>
      <c r="P1005" s="25"/>
      <c r="Q1005" s="25"/>
      <c r="R1005" s="29" t="s">
        <v>7067</v>
      </c>
      <c r="S1005" s="29"/>
      <c r="T1005" s="29"/>
      <c r="U1005"/>
      <c r="V1005"/>
      <c r="W1005" s="29"/>
      <c r="X1005" s="349"/>
      <c r="Y1005" s="29"/>
      <c r="Z1005" s="29" t="s">
        <v>1218</v>
      </c>
      <c r="AA1005" s="29" t="s">
        <v>1170</v>
      </c>
      <c r="AB1005" s="29"/>
      <c r="AC1005" s="29"/>
      <c r="AD1005" s="29"/>
      <c r="AE1005" s="29" t="s">
        <v>2575</v>
      </c>
      <c r="AG1005" s="38">
        <v>2</v>
      </c>
      <c r="AH1005" s="38" t="s">
        <v>5945</v>
      </c>
      <c r="AI1005" s="38" t="s">
        <v>4440</v>
      </c>
      <c r="AJ1005" s="38" t="s">
        <v>5946</v>
      </c>
      <c r="AK1005" s="38" t="s">
        <v>72</v>
      </c>
      <c r="AL1005" s="301" t="s">
        <v>6951</v>
      </c>
      <c r="AR1005" s="29" t="str">
        <f t="shared" si="158"/>
        <v>1</v>
      </c>
      <c r="AS1005" s="29">
        <f t="shared" si="152"/>
        <v>0</v>
      </c>
      <c r="AT1005" s="29">
        <v>0</v>
      </c>
      <c r="AW1005" s="29" t="str">
        <f t="shared" si="160"/>
        <v/>
      </c>
      <c r="AX1005" s="29" t="str">
        <f t="shared" si="153"/>
        <v/>
      </c>
      <c r="AY1005" s="29" t="str">
        <f t="shared" si="159"/>
        <v>https://media.mediathek-tanz-theater.de/iiif/2/nvt_img-066-009.JP2</v>
      </c>
      <c r="AZ1005" s="29" t="str">
        <f t="shared" si="154"/>
        <v>image/jp2</v>
      </c>
      <c r="BA1005" s="29" t="str">
        <f t="shared" si="155"/>
        <v>presentation/iiif</v>
      </c>
      <c r="BB1005" s="29" t="str">
        <f t="shared" si="156"/>
        <v>https://media.mediathek-tanz-theater.de/iiif/2/nvt_img-066-009.JP2/full/100,/0/default.jpg</v>
      </c>
      <c r="BC1005" s="29" t="str">
        <f t="shared" si="151"/>
        <v>image/jpeg</v>
      </c>
      <c r="BD1005" s="29" t="str">
        <f t="shared" si="157"/>
        <v>presentation/thumbnail</v>
      </c>
    </row>
    <row r="1006" spans="1:56" ht="12.75" customHeight="1">
      <c r="A1006" s="29">
        <v>0</v>
      </c>
      <c r="B1006" s="29">
        <v>0</v>
      </c>
      <c r="C1006" s="29" t="s">
        <v>7078</v>
      </c>
      <c r="D1006" s="29"/>
      <c r="E1006" s="29"/>
      <c r="F1006" s="308" t="s">
        <v>6946</v>
      </c>
      <c r="G1006" s="29"/>
      <c r="H1006" s="29"/>
      <c r="I1006" s="402" t="s">
        <v>4446</v>
      </c>
      <c r="J1006" s="402" t="s">
        <v>7065</v>
      </c>
      <c r="K1006" s="29"/>
      <c r="L1006" s="29"/>
      <c r="M1006" s="29"/>
      <c r="N1006" s="29"/>
      <c r="O1006" s="29"/>
      <c r="P1006" s="25"/>
      <c r="Q1006" s="25"/>
      <c r="R1006" s="29" t="s">
        <v>7067</v>
      </c>
      <c r="S1006" s="29"/>
      <c r="T1006" s="29"/>
      <c r="U1006"/>
      <c r="V1006"/>
      <c r="W1006" s="29"/>
      <c r="X1006" s="349"/>
      <c r="Y1006" s="29"/>
      <c r="Z1006" s="29" t="s">
        <v>1218</v>
      </c>
      <c r="AA1006" s="29" t="s">
        <v>1170</v>
      </c>
      <c r="AB1006" s="29"/>
      <c r="AC1006" s="29"/>
      <c r="AD1006" s="29"/>
      <c r="AE1006" s="29" t="s">
        <v>2575</v>
      </c>
      <c r="AG1006" s="38">
        <v>3</v>
      </c>
      <c r="AH1006" s="38" t="s">
        <v>5945</v>
      </c>
      <c r="AI1006" s="38" t="s">
        <v>4440</v>
      </c>
      <c r="AJ1006" s="38" t="s">
        <v>5946</v>
      </c>
      <c r="AK1006" s="38" t="s">
        <v>72</v>
      </c>
      <c r="AL1006" s="301" t="s">
        <v>6951</v>
      </c>
      <c r="AR1006" s="29" t="str">
        <f t="shared" si="158"/>
        <v>1</v>
      </c>
      <c r="AS1006" s="29">
        <f t="shared" si="152"/>
        <v>0</v>
      </c>
      <c r="AT1006" s="29">
        <v>0</v>
      </c>
      <c r="AW1006" s="29" t="str">
        <f t="shared" si="160"/>
        <v/>
      </c>
      <c r="AX1006" s="29" t="str">
        <f t="shared" si="153"/>
        <v/>
      </c>
      <c r="AY1006" s="29" t="str">
        <f t="shared" si="159"/>
        <v>https://media.mediathek-tanz-theater.de/iiif/2/nvt_img-066-010.JP2</v>
      </c>
      <c r="AZ1006" s="29" t="str">
        <f t="shared" si="154"/>
        <v>image/jp2</v>
      </c>
      <c r="BA1006" s="29" t="str">
        <f t="shared" si="155"/>
        <v>presentation/iiif</v>
      </c>
      <c r="BB1006" s="29" t="str">
        <f t="shared" si="156"/>
        <v>https://media.mediathek-tanz-theater.de/iiif/2/nvt_img-066-010.JP2/full/100,/0/default.jpg</v>
      </c>
      <c r="BC1006" s="29" t="str">
        <f t="shared" si="151"/>
        <v>image/jpeg</v>
      </c>
      <c r="BD1006" s="29" t="str">
        <f t="shared" si="157"/>
        <v>presentation/thumbnail</v>
      </c>
    </row>
    <row r="1007" spans="1:56" ht="12.75" customHeight="1">
      <c r="A1007" s="29">
        <v>0</v>
      </c>
      <c r="B1007" s="29">
        <v>0</v>
      </c>
      <c r="C1007" s="29" t="s">
        <v>7079</v>
      </c>
      <c r="D1007" s="29"/>
      <c r="E1007" s="29"/>
      <c r="F1007" s="308" t="s">
        <v>6946</v>
      </c>
      <c r="G1007" s="29"/>
      <c r="H1007" s="29"/>
      <c r="I1007" s="402" t="s">
        <v>4446</v>
      </c>
      <c r="J1007" s="402" t="s">
        <v>7065</v>
      </c>
      <c r="K1007" s="29"/>
      <c r="L1007" s="29"/>
      <c r="M1007" s="29"/>
      <c r="N1007" s="29"/>
      <c r="O1007" s="29"/>
      <c r="P1007" s="25"/>
      <c r="Q1007" s="25"/>
      <c r="R1007" s="29" t="s">
        <v>7067</v>
      </c>
      <c r="S1007" s="29"/>
      <c r="T1007" s="29"/>
      <c r="U1007"/>
      <c r="V1007"/>
      <c r="W1007" s="29"/>
      <c r="X1007" s="349"/>
      <c r="Y1007" s="29"/>
      <c r="Z1007" s="29" t="s">
        <v>1218</v>
      </c>
      <c r="AA1007" s="29" t="s">
        <v>1170</v>
      </c>
      <c r="AB1007" s="29"/>
      <c r="AC1007" s="29"/>
      <c r="AD1007" s="29"/>
      <c r="AE1007" s="29" t="s">
        <v>2575</v>
      </c>
      <c r="AG1007" s="38">
        <v>1</v>
      </c>
      <c r="AH1007" s="38" t="s">
        <v>5945</v>
      </c>
      <c r="AI1007" s="38" t="s">
        <v>4440</v>
      </c>
      <c r="AJ1007" s="38" t="s">
        <v>5946</v>
      </c>
      <c r="AK1007" s="38" t="s">
        <v>72</v>
      </c>
      <c r="AL1007" s="301" t="s">
        <v>6951</v>
      </c>
      <c r="AR1007" s="29" t="str">
        <f t="shared" si="158"/>
        <v>1</v>
      </c>
      <c r="AS1007" s="29">
        <f t="shared" si="152"/>
        <v>0</v>
      </c>
      <c r="AT1007" s="29">
        <v>0</v>
      </c>
      <c r="AW1007" s="29" t="str">
        <f t="shared" si="160"/>
        <v/>
      </c>
      <c r="AX1007" s="29" t="str">
        <f t="shared" si="153"/>
        <v/>
      </c>
      <c r="AY1007" s="29" t="str">
        <f t="shared" si="159"/>
        <v>https://media.mediathek-tanz-theater.de/iiif/2/nvt_img-066-011.JP2</v>
      </c>
      <c r="AZ1007" s="29" t="str">
        <f t="shared" si="154"/>
        <v>image/jp2</v>
      </c>
      <c r="BA1007" s="29" t="str">
        <f t="shared" si="155"/>
        <v>presentation/iiif</v>
      </c>
      <c r="BB1007" s="29" t="str">
        <f t="shared" si="156"/>
        <v>https://media.mediathek-tanz-theater.de/iiif/2/nvt_img-066-011.JP2/full/100,/0/default.jpg</v>
      </c>
      <c r="BC1007" s="29" t="str">
        <f t="shared" si="151"/>
        <v>image/jpeg</v>
      </c>
      <c r="BD1007" s="29" t="str">
        <f t="shared" si="157"/>
        <v>presentation/thumbnail</v>
      </c>
    </row>
    <row r="1008" spans="1:56" ht="12.75" customHeight="1">
      <c r="A1008" s="29">
        <v>0</v>
      </c>
      <c r="B1008" s="29">
        <v>0</v>
      </c>
      <c r="C1008" s="29" t="s">
        <v>7080</v>
      </c>
      <c r="D1008" s="29"/>
      <c r="E1008" s="29"/>
      <c r="F1008" s="308" t="s">
        <v>6946</v>
      </c>
      <c r="G1008" s="29"/>
      <c r="H1008" s="29"/>
      <c r="I1008" s="402" t="s">
        <v>4446</v>
      </c>
      <c r="J1008" s="402" t="s">
        <v>7065</v>
      </c>
      <c r="K1008" s="29"/>
      <c r="L1008" s="29"/>
      <c r="M1008" s="29"/>
      <c r="N1008" s="29"/>
      <c r="O1008" s="29"/>
      <c r="P1008" s="25"/>
      <c r="Q1008" s="25"/>
      <c r="R1008" s="29" t="s">
        <v>7067</v>
      </c>
      <c r="S1008" s="29"/>
      <c r="T1008" s="29"/>
      <c r="U1008"/>
      <c r="V1008"/>
      <c r="W1008" s="29"/>
      <c r="X1008" s="349"/>
      <c r="Y1008" s="29"/>
      <c r="Z1008" s="29" t="s">
        <v>1218</v>
      </c>
      <c r="AA1008" s="29" t="s">
        <v>1170</v>
      </c>
      <c r="AB1008" s="29"/>
      <c r="AC1008" s="29"/>
      <c r="AD1008" s="29"/>
      <c r="AE1008" s="29" t="s">
        <v>2575</v>
      </c>
      <c r="AG1008" s="38">
        <v>1</v>
      </c>
      <c r="AH1008" s="38" t="s">
        <v>5945</v>
      </c>
      <c r="AI1008" s="38" t="s">
        <v>4440</v>
      </c>
      <c r="AJ1008" s="38" t="s">
        <v>5946</v>
      </c>
      <c r="AK1008" s="38" t="s">
        <v>72</v>
      </c>
      <c r="AL1008" s="301" t="s">
        <v>6951</v>
      </c>
      <c r="AR1008" s="29" t="str">
        <f t="shared" si="158"/>
        <v>1</v>
      </c>
      <c r="AS1008" s="29">
        <f t="shared" si="152"/>
        <v>0</v>
      </c>
      <c r="AT1008" s="29">
        <v>0</v>
      </c>
      <c r="AW1008" s="29" t="str">
        <f t="shared" si="160"/>
        <v/>
      </c>
      <c r="AX1008" s="29" t="str">
        <f t="shared" si="153"/>
        <v/>
      </c>
      <c r="AY1008" s="29" t="str">
        <f t="shared" si="159"/>
        <v>https://media.mediathek-tanz-theater.de/iiif/2/nvt_img-066-012.JP2</v>
      </c>
      <c r="AZ1008" s="29" t="str">
        <f t="shared" si="154"/>
        <v>image/jp2</v>
      </c>
      <c r="BA1008" s="29" t="str">
        <f t="shared" si="155"/>
        <v>presentation/iiif</v>
      </c>
      <c r="BB1008" s="29" t="str">
        <f t="shared" si="156"/>
        <v>https://media.mediathek-tanz-theater.de/iiif/2/nvt_img-066-012.JP2/full/100,/0/default.jpg</v>
      </c>
      <c r="BC1008" s="29" t="str">
        <f t="shared" si="151"/>
        <v>image/jpeg</v>
      </c>
      <c r="BD1008" s="29" t="str">
        <f t="shared" si="157"/>
        <v>presentation/thumbnail</v>
      </c>
    </row>
    <row r="1009" spans="1:56" ht="12.75" customHeight="1">
      <c r="A1009" s="29">
        <v>0</v>
      </c>
      <c r="B1009" s="29">
        <v>0</v>
      </c>
      <c r="C1009" s="29" t="s">
        <v>7081</v>
      </c>
      <c r="D1009" s="29"/>
      <c r="E1009" s="29"/>
      <c r="F1009" s="308" t="s">
        <v>6946</v>
      </c>
      <c r="G1009" s="29"/>
      <c r="H1009" s="29"/>
      <c r="I1009" s="402" t="s">
        <v>4446</v>
      </c>
      <c r="J1009" s="402" t="s">
        <v>7065</v>
      </c>
      <c r="K1009" s="29"/>
      <c r="L1009" s="29"/>
      <c r="M1009" s="29"/>
      <c r="N1009" s="29"/>
      <c r="O1009" s="29"/>
      <c r="P1009" s="25"/>
      <c r="Q1009" s="25"/>
      <c r="R1009" s="29" t="s">
        <v>7067</v>
      </c>
      <c r="S1009" s="29"/>
      <c r="T1009" s="29"/>
      <c r="U1009"/>
      <c r="V1009"/>
      <c r="W1009" s="29"/>
      <c r="X1009" s="349"/>
      <c r="Y1009" s="29"/>
      <c r="Z1009" s="29" t="s">
        <v>1218</v>
      </c>
      <c r="AA1009" s="29" t="s">
        <v>1170</v>
      </c>
      <c r="AB1009" s="29"/>
      <c r="AC1009" s="29"/>
      <c r="AD1009" s="29"/>
      <c r="AE1009" s="29" t="s">
        <v>2575</v>
      </c>
      <c r="AG1009" s="38">
        <v>2</v>
      </c>
      <c r="AH1009" s="38" t="s">
        <v>5945</v>
      </c>
      <c r="AI1009" s="38" t="s">
        <v>4440</v>
      </c>
      <c r="AJ1009" s="38" t="s">
        <v>5946</v>
      </c>
      <c r="AK1009" s="38" t="s">
        <v>72</v>
      </c>
      <c r="AL1009" s="301" t="s">
        <v>6951</v>
      </c>
      <c r="AR1009" s="29" t="str">
        <f t="shared" si="158"/>
        <v>1</v>
      </c>
      <c r="AS1009" s="29">
        <f t="shared" si="152"/>
        <v>0</v>
      </c>
      <c r="AT1009" s="29">
        <v>0</v>
      </c>
      <c r="AW1009" s="29" t="str">
        <f t="shared" si="160"/>
        <v/>
      </c>
      <c r="AX1009" s="29" t="str">
        <f t="shared" si="153"/>
        <v/>
      </c>
      <c r="AY1009" s="29" t="str">
        <f t="shared" si="159"/>
        <v>https://media.mediathek-tanz-theater.de/iiif/2/nvt_img-066-013.JP2</v>
      </c>
      <c r="AZ1009" s="29" t="str">
        <f t="shared" si="154"/>
        <v>image/jp2</v>
      </c>
      <c r="BA1009" s="29" t="str">
        <f t="shared" si="155"/>
        <v>presentation/iiif</v>
      </c>
      <c r="BB1009" s="29" t="str">
        <f t="shared" si="156"/>
        <v>https://media.mediathek-tanz-theater.de/iiif/2/nvt_img-066-013.JP2/full/100,/0/default.jpg</v>
      </c>
      <c r="BC1009" s="29" t="str">
        <f t="shared" si="151"/>
        <v>image/jpeg</v>
      </c>
      <c r="BD1009" s="29" t="str">
        <f t="shared" si="157"/>
        <v>presentation/thumbnail</v>
      </c>
    </row>
    <row r="1010" spans="1:56" ht="12.75" customHeight="1">
      <c r="A1010" s="29">
        <v>0</v>
      </c>
      <c r="B1010" s="29">
        <v>0</v>
      </c>
      <c r="C1010" s="29" t="s">
        <v>7082</v>
      </c>
      <c r="D1010" s="29"/>
      <c r="E1010" s="29"/>
      <c r="F1010" s="308" t="s">
        <v>6946</v>
      </c>
      <c r="G1010" s="29"/>
      <c r="H1010" s="29"/>
      <c r="I1010" s="402" t="s">
        <v>4446</v>
      </c>
      <c r="J1010" s="402" t="s">
        <v>7065</v>
      </c>
      <c r="K1010" s="29"/>
      <c r="L1010" s="29"/>
      <c r="M1010" s="29" t="s">
        <v>7082</v>
      </c>
      <c r="N1010" s="29"/>
      <c r="O1010" s="29"/>
      <c r="P1010" s="25"/>
      <c r="Q1010" s="25"/>
      <c r="R1010" s="29" t="s">
        <v>7067</v>
      </c>
      <c r="S1010" s="29"/>
      <c r="T1010" s="29"/>
      <c r="U1010"/>
      <c r="V1010"/>
      <c r="W1010" s="29"/>
      <c r="X1010" s="349"/>
      <c r="Y1010" s="29"/>
      <c r="Z1010" s="29" t="s">
        <v>1218</v>
      </c>
      <c r="AA1010" s="29" t="s">
        <v>1170</v>
      </c>
      <c r="AB1010" s="29"/>
      <c r="AC1010" s="29"/>
      <c r="AD1010" s="29"/>
      <c r="AE1010" s="29" t="s">
        <v>2575</v>
      </c>
      <c r="AG1010" s="38">
        <v>1</v>
      </c>
      <c r="AH1010" s="38" t="s">
        <v>5945</v>
      </c>
      <c r="AI1010" s="38" t="s">
        <v>4440</v>
      </c>
      <c r="AJ1010" s="38" t="s">
        <v>5952</v>
      </c>
      <c r="AK1010" s="38" t="s">
        <v>72</v>
      </c>
      <c r="AL1010" s="301" t="s">
        <v>6951</v>
      </c>
      <c r="AR1010" s="29" t="str">
        <f t="shared" si="158"/>
        <v>1</v>
      </c>
      <c r="AS1010" s="29">
        <f t="shared" si="152"/>
        <v>0</v>
      </c>
      <c r="AT1010" s="29">
        <v>0</v>
      </c>
      <c r="AW1010" s="29" t="str">
        <f t="shared" si="160"/>
        <v/>
      </c>
      <c r="AX1010" s="29" t="str">
        <f t="shared" si="153"/>
        <v/>
      </c>
      <c r="AY1010" s="29" t="str">
        <f t="shared" si="159"/>
        <v>https://media.mediathek-tanz-theater.de/iiif/2/nvt_img-066-014.JP2</v>
      </c>
      <c r="AZ1010" s="29" t="str">
        <f t="shared" si="154"/>
        <v>image/jp2</v>
      </c>
      <c r="BA1010" s="29" t="str">
        <f t="shared" si="155"/>
        <v>presentation/iiif</v>
      </c>
      <c r="BB1010" s="29" t="str">
        <f t="shared" si="156"/>
        <v>https://media.mediathek-tanz-theater.de/iiif/2/nvt_img-066-014.JP2/full/100,/0/default.jpg</v>
      </c>
      <c r="BC1010" s="29" t="str">
        <f t="shared" si="151"/>
        <v>image/jpeg</v>
      </c>
      <c r="BD1010" s="29" t="str">
        <f t="shared" si="157"/>
        <v>presentation/thumbnail</v>
      </c>
    </row>
    <row r="1011" spans="1:56" ht="12.75" customHeight="1">
      <c r="A1011" s="29">
        <v>0</v>
      </c>
      <c r="B1011" s="29">
        <v>0</v>
      </c>
      <c r="C1011" s="29" t="s">
        <v>7083</v>
      </c>
      <c r="D1011" s="29"/>
      <c r="E1011" s="29"/>
      <c r="F1011" s="308" t="s">
        <v>6946</v>
      </c>
      <c r="G1011" s="29"/>
      <c r="H1011" s="29"/>
      <c r="I1011" s="402" t="s">
        <v>4446</v>
      </c>
      <c r="J1011" s="402" t="s">
        <v>7065</v>
      </c>
      <c r="K1011" s="29"/>
      <c r="L1011" s="29"/>
      <c r="M1011" s="29"/>
      <c r="N1011" s="29"/>
      <c r="O1011" s="29"/>
      <c r="P1011" s="25"/>
      <c r="Q1011" s="25"/>
      <c r="R1011" s="29" t="s">
        <v>7067</v>
      </c>
      <c r="S1011" s="29"/>
      <c r="T1011" s="29"/>
      <c r="U1011"/>
      <c r="V1011"/>
      <c r="W1011" s="29"/>
      <c r="X1011" s="349"/>
      <c r="Y1011" s="29"/>
      <c r="Z1011" s="29" t="s">
        <v>1218</v>
      </c>
      <c r="AA1011" s="29" t="s">
        <v>1170</v>
      </c>
      <c r="AB1011" s="29"/>
      <c r="AC1011" s="29"/>
      <c r="AD1011" s="29"/>
      <c r="AE1011" s="29" t="s">
        <v>2575</v>
      </c>
      <c r="AG1011" s="38">
        <v>1</v>
      </c>
      <c r="AH1011" s="38" t="s">
        <v>5945</v>
      </c>
      <c r="AI1011" s="38" t="s">
        <v>4440</v>
      </c>
      <c r="AJ1011" s="38" t="s">
        <v>5952</v>
      </c>
      <c r="AK1011" s="38" t="s">
        <v>72</v>
      </c>
      <c r="AL1011" s="301" t="s">
        <v>6951</v>
      </c>
      <c r="AR1011" s="29" t="str">
        <f t="shared" si="158"/>
        <v>1</v>
      </c>
      <c r="AS1011" s="29">
        <f t="shared" si="152"/>
        <v>0</v>
      </c>
      <c r="AT1011" s="29">
        <v>0</v>
      </c>
      <c r="AW1011" s="29" t="str">
        <f t="shared" si="160"/>
        <v/>
      </c>
      <c r="AX1011" s="29" t="str">
        <f t="shared" si="153"/>
        <v/>
      </c>
      <c r="AY1011" s="29" t="str">
        <f t="shared" si="159"/>
        <v>https://media.mediathek-tanz-theater.de/iiif/2/nvt_img-066-015.JP2</v>
      </c>
      <c r="AZ1011" s="29" t="str">
        <f t="shared" si="154"/>
        <v>image/jp2</v>
      </c>
      <c r="BA1011" s="29" t="str">
        <f t="shared" si="155"/>
        <v>presentation/iiif</v>
      </c>
      <c r="BB1011" s="29" t="str">
        <f t="shared" si="156"/>
        <v>https://media.mediathek-tanz-theater.de/iiif/2/nvt_img-066-015.JP2/full/100,/0/default.jpg</v>
      </c>
      <c r="BC1011" s="29" t="str">
        <f t="shared" si="151"/>
        <v>image/jpeg</v>
      </c>
      <c r="BD1011" s="29" t="str">
        <f t="shared" si="157"/>
        <v>presentation/thumbnail</v>
      </c>
    </row>
    <row r="1012" spans="1:56" ht="12.75" customHeight="1">
      <c r="A1012" s="29">
        <v>0</v>
      </c>
      <c r="B1012" s="29">
        <v>0</v>
      </c>
      <c r="C1012" s="29" t="s">
        <v>7084</v>
      </c>
      <c r="D1012" s="29"/>
      <c r="E1012" s="29"/>
      <c r="F1012" s="308" t="s">
        <v>6946</v>
      </c>
      <c r="G1012" s="29"/>
      <c r="H1012" s="29"/>
      <c r="I1012" s="402" t="s">
        <v>4446</v>
      </c>
      <c r="J1012" s="402" t="s">
        <v>7065</v>
      </c>
      <c r="K1012" s="29"/>
      <c r="L1012" s="29"/>
      <c r="M1012" s="29"/>
      <c r="N1012" s="29"/>
      <c r="O1012" s="29"/>
      <c r="P1012" s="25"/>
      <c r="Q1012" s="25"/>
      <c r="R1012" s="29" t="s">
        <v>7085</v>
      </c>
      <c r="S1012" s="29"/>
      <c r="T1012" s="29"/>
      <c r="U1012"/>
      <c r="V1012"/>
      <c r="W1012" s="29"/>
      <c r="X1012" s="349"/>
      <c r="Y1012" s="29"/>
      <c r="Z1012" s="29" t="s">
        <v>1218</v>
      </c>
      <c r="AA1012" s="29" t="s">
        <v>1170</v>
      </c>
      <c r="AB1012" s="29"/>
      <c r="AC1012" s="29"/>
      <c r="AD1012" s="29"/>
      <c r="AE1012" s="29" t="s">
        <v>2575</v>
      </c>
      <c r="AG1012" s="38">
        <v>1</v>
      </c>
      <c r="AH1012" s="38" t="s">
        <v>5945</v>
      </c>
      <c r="AI1012" s="38" t="s">
        <v>4440</v>
      </c>
      <c r="AJ1012" s="38" t="s">
        <v>5946</v>
      </c>
      <c r="AK1012" s="38" t="s">
        <v>72</v>
      </c>
      <c r="AL1012" s="301" t="s">
        <v>6951</v>
      </c>
      <c r="AR1012" s="29" t="str">
        <f t="shared" si="158"/>
        <v>1</v>
      </c>
      <c r="AS1012" s="29">
        <f t="shared" si="152"/>
        <v>0</v>
      </c>
      <c r="AT1012" s="29">
        <v>0</v>
      </c>
      <c r="AW1012" s="29" t="str">
        <f t="shared" si="160"/>
        <v/>
      </c>
      <c r="AX1012" s="29" t="str">
        <f t="shared" si="153"/>
        <v/>
      </c>
      <c r="AY1012" s="29" t="str">
        <f t="shared" si="159"/>
        <v>https://media.mediathek-tanz-theater.de/iiif/2/nvt_img-066-016.JP2</v>
      </c>
      <c r="AZ1012" s="29" t="str">
        <f t="shared" si="154"/>
        <v>image/jp2</v>
      </c>
      <c r="BA1012" s="29" t="str">
        <f t="shared" si="155"/>
        <v>presentation/iiif</v>
      </c>
      <c r="BB1012" s="29" t="str">
        <f t="shared" si="156"/>
        <v>https://media.mediathek-tanz-theater.de/iiif/2/nvt_img-066-016.JP2/full/100,/0/default.jpg</v>
      </c>
      <c r="BC1012" s="29" t="str">
        <f t="shared" si="151"/>
        <v>image/jpeg</v>
      </c>
      <c r="BD1012" s="29" t="str">
        <f t="shared" si="157"/>
        <v>presentation/thumbnail</v>
      </c>
    </row>
    <row r="1013" spans="1:56" ht="12.75" customHeight="1">
      <c r="A1013" s="29">
        <v>0</v>
      </c>
      <c r="B1013" s="29">
        <v>0</v>
      </c>
      <c r="C1013" s="29" t="s">
        <v>7086</v>
      </c>
      <c r="D1013" s="29"/>
      <c r="E1013" s="29"/>
      <c r="F1013" s="308" t="s">
        <v>6946</v>
      </c>
      <c r="G1013" s="29"/>
      <c r="H1013" s="29"/>
      <c r="I1013" s="402" t="s">
        <v>4446</v>
      </c>
      <c r="K1013" s="29"/>
      <c r="L1013" s="29"/>
      <c r="M1013" s="29"/>
      <c r="N1013" s="29"/>
      <c r="O1013" s="29"/>
      <c r="P1013" s="25"/>
      <c r="Q1013" s="25"/>
      <c r="R1013" s="29" t="s">
        <v>7085</v>
      </c>
      <c r="S1013" s="29" t="s">
        <v>7087</v>
      </c>
      <c r="T1013" s="29" t="s">
        <v>1483</v>
      </c>
      <c r="U1013"/>
      <c r="V1013"/>
      <c r="W1013" s="29"/>
      <c r="X1013" s="349"/>
      <c r="Y1013" s="29"/>
      <c r="Z1013" s="29" t="s">
        <v>1218</v>
      </c>
      <c r="AA1013" s="29" t="s">
        <v>1170</v>
      </c>
      <c r="AB1013" s="29"/>
      <c r="AC1013" s="29"/>
      <c r="AD1013" s="29"/>
      <c r="AE1013" s="29" t="s">
        <v>2575</v>
      </c>
      <c r="AG1013" s="38">
        <v>1</v>
      </c>
      <c r="AH1013" s="38" t="s">
        <v>5945</v>
      </c>
      <c r="AI1013" s="38" t="s">
        <v>4440</v>
      </c>
      <c r="AJ1013" s="38" t="s">
        <v>6423</v>
      </c>
      <c r="AK1013" s="38" t="s">
        <v>72</v>
      </c>
      <c r="AL1013" s="301" t="s">
        <v>6951</v>
      </c>
      <c r="AR1013" s="29" t="str">
        <f t="shared" si="158"/>
        <v>1</v>
      </c>
      <c r="AS1013" s="29">
        <f t="shared" si="152"/>
        <v>0</v>
      </c>
      <c r="AT1013" s="29">
        <v>0</v>
      </c>
      <c r="AW1013" s="29" t="str">
        <f t="shared" si="160"/>
        <v/>
      </c>
      <c r="AX1013" s="29" t="str">
        <f t="shared" si="153"/>
        <v/>
      </c>
      <c r="AY1013" s="29" t="str">
        <f t="shared" si="159"/>
        <v>https://media.mediathek-tanz-theater.de/iiif/2/nvt_img-i67-001.JP2</v>
      </c>
      <c r="AZ1013" s="29" t="str">
        <f t="shared" si="154"/>
        <v>image/jp2</v>
      </c>
      <c r="BA1013" s="29" t="str">
        <f t="shared" si="155"/>
        <v>presentation/iiif</v>
      </c>
      <c r="BB1013" s="29" t="str">
        <f t="shared" si="156"/>
        <v>https://media.mediathek-tanz-theater.de/iiif/2/nvt_img-i67-001.JP2/full/100,/0/default.jpg</v>
      </c>
      <c r="BC1013" s="29" t="str">
        <f t="shared" si="151"/>
        <v>image/jpeg</v>
      </c>
      <c r="BD1013" s="29" t="str">
        <f t="shared" si="157"/>
        <v>presentation/thumbnail</v>
      </c>
    </row>
    <row r="1014" spans="1:56" ht="12.75" customHeight="1">
      <c r="A1014" s="29">
        <v>0</v>
      </c>
      <c r="B1014" s="29">
        <v>0</v>
      </c>
      <c r="C1014" s="29" t="s">
        <v>7088</v>
      </c>
      <c r="D1014" s="29"/>
      <c r="E1014" s="29"/>
      <c r="F1014" s="308" t="s">
        <v>6946</v>
      </c>
      <c r="G1014" s="29"/>
      <c r="H1014" s="29"/>
      <c r="I1014" s="402" t="s">
        <v>4446</v>
      </c>
      <c r="K1014" s="29"/>
      <c r="L1014" s="29"/>
      <c r="M1014" s="29"/>
      <c r="N1014" s="29"/>
      <c r="O1014" s="29"/>
      <c r="P1014" s="25"/>
      <c r="Q1014" s="25"/>
      <c r="R1014" s="29" t="s">
        <v>7085</v>
      </c>
      <c r="S1014" s="29" t="s">
        <v>7087</v>
      </c>
      <c r="T1014" s="29" t="s">
        <v>1483</v>
      </c>
      <c r="U1014"/>
      <c r="V1014"/>
      <c r="W1014" s="29"/>
      <c r="X1014" s="349"/>
      <c r="Y1014" s="29"/>
      <c r="Z1014" s="29" t="s">
        <v>1218</v>
      </c>
      <c r="AA1014" s="29" t="s">
        <v>1170</v>
      </c>
      <c r="AB1014" s="29"/>
      <c r="AC1014" s="29"/>
      <c r="AD1014" s="29"/>
      <c r="AE1014" s="29" t="s">
        <v>2575</v>
      </c>
      <c r="AG1014" s="38">
        <v>1</v>
      </c>
      <c r="AH1014" s="38" t="s">
        <v>5945</v>
      </c>
      <c r="AI1014" s="38" t="s">
        <v>4440</v>
      </c>
      <c r="AJ1014" s="38" t="s">
        <v>6423</v>
      </c>
      <c r="AK1014" s="38" t="s">
        <v>7089</v>
      </c>
      <c r="AL1014" s="301" t="s">
        <v>6951</v>
      </c>
      <c r="AR1014" s="29" t="str">
        <f t="shared" si="158"/>
        <v>1</v>
      </c>
      <c r="AS1014" s="29">
        <f t="shared" si="152"/>
        <v>0</v>
      </c>
      <c r="AT1014" s="29">
        <v>0</v>
      </c>
      <c r="AW1014" s="29" t="str">
        <f t="shared" si="160"/>
        <v/>
      </c>
      <c r="AX1014" s="29" t="str">
        <f t="shared" si="153"/>
        <v/>
      </c>
      <c r="AY1014" s="29" t="str">
        <f t="shared" si="159"/>
        <v>https://media.mediathek-tanz-theater.de/iiif/2/nvt_img-i67-002.JP2</v>
      </c>
      <c r="AZ1014" s="29" t="str">
        <f t="shared" si="154"/>
        <v>image/jp2</v>
      </c>
      <c r="BA1014" s="29" t="str">
        <f t="shared" si="155"/>
        <v>presentation/iiif</v>
      </c>
      <c r="BB1014" s="29" t="str">
        <f t="shared" si="156"/>
        <v>https://media.mediathek-tanz-theater.de/iiif/2/nvt_img-i67-002.JP2/full/100,/0/default.jpg</v>
      </c>
      <c r="BC1014" s="29" t="str">
        <f t="shared" si="151"/>
        <v>image/jpeg</v>
      </c>
      <c r="BD1014" s="29" t="str">
        <f t="shared" si="157"/>
        <v>presentation/thumbnail</v>
      </c>
    </row>
    <row r="1015" spans="1:56" ht="12.75" customHeight="1">
      <c r="A1015" s="29">
        <v>0</v>
      </c>
      <c r="B1015" s="29">
        <v>0</v>
      </c>
      <c r="C1015" s="29" t="s">
        <v>7090</v>
      </c>
      <c r="D1015" s="29"/>
      <c r="E1015" s="29"/>
      <c r="F1015" s="308" t="s">
        <v>7091</v>
      </c>
      <c r="G1015" s="29" t="s">
        <v>7092</v>
      </c>
      <c r="H1015" s="29"/>
      <c r="I1015" s="402" t="s">
        <v>4446</v>
      </c>
      <c r="K1015" s="29"/>
      <c r="L1015" s="29"/>
      <c r="M1015" s="29"/>
      <c r="N1015" s="29"/>
      <c r="O1015" s="29"/>
      <c r="P1015" s="25"/>
      <c r="Q1015" s="25"/>
      <c r="R1015" s="29" t="s">
        <v>28080</v>
      </c>
      <c r="S1015" s="29" t="s">
        <v>7093</v>
      </c>
      <c r="T1015" s="29" t="s">
        <v>1483</v>
      </c>
      <c r="U1015"/>
      <c r="V1015"/>
      <c r="W1015" s="29"/>
      <c r="X1015" s="349" t="s">
        <v>1703</v>
      </c>
      <c r="Y1015" s="29"/>
      <c r="Z1015" s="29"/>
      <c r="AA1015" s="29" t="s">
        <v>1170</v>
      </c>
      <c r="AB1015" s="29"/>
      <c r="AC1015" s="29"/>
      <c r="AD1015" s="29"/>
      <c r="AE1015" s="29" t="s">
        <v>2575</v>
      </c>
      <c r="AG1015" s="38">
        <v>1</v>
      </c>
      <c r="AH1015" s="38" t="s">
        <v>5945</v>
      </c>
      <c r="AI1015" s="38" t="s">
        <v>4440</v>
      </c>
      <c r="AJ1015" s="38" t="s">
        <v>6135</v>
      </c>
      <c r="AK1015" s="38" t="s">
        <v>72</v>
      </c>
      <c r="AL1015" s="301" t="s">
        <v>7094</v>
      </c>
      <c r="AR1015" s="29" t="str">
        <f t="shared" si="158"/>
        <v>1</v>
      </c>
      <c r="AS1015" s="29">
        <f t="shared" si="152"/>
        <v>0</v>
      </c>
      <c r="AT1015" s="29">
        <v>0</v>
      </c>
      <c r="AW1015" s="29" t="str">
        <f t="shared" si="160"/>
        <v/>
      </c>
      <c r="AX1015" s="29" t="str">
        <f t="shared" si="153"/>
        <v/>
      </c>
      <c r="AY1015" s="29" t="str">
        <f t="shared" si="159"/>
        <v>https://media.mediathek-tanz-theater.de/iiif/2/nvt_img-i68-001.JP2</v>
      </c>
      <c r="AZ1015" s="29" t="str">
        <f t="shared" si="154"/>
        <v>image/jp2</v>
      </c>
      <c r="BA1015" s="29" t="str">
        <f t="shared" si="155"/>
        <v>presentation/iiif</v>
      </c>
      <c r="BB1015" s="29" t="str">
        <f t="shared" si="156"/>
        <v>https://media.mediathek-tanz-theater.de/iiif/2/nvt_img-i68-001.JP2/full/100,/0/default.jpg</v>
      </c>
      <c r="BC1015" s="29" t="str">
        <f t="shared" si="151"/>
        <v>image/jpeg</v>
      </c>
      <c r="BD1015" s="29" t="str">
        <f t="shared" si="157"/>
        <v>presentation/thumbnail</v>
      </c>
    </row>
    <row r="1016" spans="1:56" ht="12.75" customHeight="1">
      <c r="A1016" s="29">
        <v>1</v>
      </c>
      <c r="B1016" s="29">
        <v>0</v>
      </c>
      <c r="C1016" s="29" t="s">
        <v>7095</v>
      </c>
      <c r="D1016" s="29"/>
      <c r="E1016" s="29"/>
      <c r="F1016" s="308" t="s">
        <v>7091</v>
      </c>
      <c r="G1016" s="29"/>
      <c r="H1016" s="29"/>
      <c r="I1016" s="402" t="s">
        <v>4446</v>
      </c>
      <c r="K1016" s="29"/>
      <c r="L1016" s="29"/>
      <c r="M1016" s="29"/>
      <c r="N1016" s="29"/>
      <c r="O1016" s="29"/>
      <c r="P1016" s="25"/>
      <c r="Q1016" s="25"/>
      <c r="R1016" s="29" t="s">
        <v>28080</v>
      </c>
      <c r="S1016" s="29" t="s">
        <v>7096</v>
      </c>
      <c r="T1016" s="29" t="s">
        <v>1483</v>
      </c>
      <c r="U1016"/>
      <c r="V1016"/>
      <c r="W1016" s="29"/>
      <c r="X1016" s="349" t="s">
        <v>1703</v>
      </c>
      <c r="Y1016" s="29"/>
      <c r="Z1016" s="29" t="s">
        <v>1218</v>
      </c>
      <c r="AA1016" s="29" t="s">
        <v>1170</v>
      </c>
      <c r="AB1016" s="29"/>
      <c r="AC1016" s="29"/>
      <c r="AD1016" s="29"/>
      <c r="AE1016" s="29" t="s">
        <v>2575</v>
      </c>
      <c r="AG1016" s="38">
        <v>14</v>
      </c>
      <c r="AH1016" s="38" t="s">
        <v>5945</v>
      </c>
      <c r="AI1016" s="38" t="s">
        <v>4440</v>
      </c>
      <c r="AJ1016" s="38" t="s">
        <v>6135</v>
      </c>
      <c r="AK1016" s="38" t="s">
        <v>72</v>
      </c>
      <c r="AL1016" s="301" t="s">
        <v>7094</v>
      </c>
      <c r="AR1016" s="29" t="str">
        <f t="shared" si="158"/>
        <v>1</v>
      </c>
      <c r="AS1016" s="29">
        <f t="shared" si="152"/>
        <v>0</v>
      </c>
      <c r="AT1016" s="29">
        <v>0</v>
      </c>
      <c r="AW1016" s="29" t="str">
        <f t="shared" si="160"/>
        <v/>
      </c>
      <c r="AX1016" s="29" t="str">
        <f t="shared" si="153"/>
        <v/>
      </c>
      <c r="AY1016" s="29" t="str">
        <f t="shared" si="159"/>
        <v>https://media.mediathek-tanz-theater.de/iiif/2/nvt_img-i68-002.JP2</v>
      </c>
      <c r="AZ1016" s="29" t="str">
        <f t="shared" si="154"/>
        <v>image/jp2</v>
      </c>
      <c r="BA1016" s="29" t="str">
        <f t="shared" si="155"/>
        <v>presentation/iiif</v>
      </c>
      <c r="BB1016" s="29" t="str">
        <f t="shared" si="156"/>
        <v>https://media.mediathek-tanz-theater.de/iiif/2/nvt_img-i68-002.JP2/full/100,/0/default.jpg</v>
      </c>
      <c r="BC1016" s="29" t="str">
        <f t="shared" si="151"/>
        <v>image/jpeg</v>
      </c>
      <c r="BD1016" s="29" t="str">
        <f t="shared" si="157"/>
        <v>presentation/thumbnail</v>
      </c>
    </row>
    <row r="1017" spans="1:56" ht="12.75" customHeight="1">
      <c r="A1017" s="29">
        <v>0</v>
      </c>
      <c r="B1017" s="29">
        <v>0</v>
      </c>
      <c r="C1017" s="29" t="s">
        <v>7097</v>
      </c>
      <c r="D1017" s="29"/>
      <c r="E1017" s="29"/>
      <c r="F1017" s="308" t="s">
        <v>7091</v>
      </c>
      <c r="G1017" s="29"/>
      <c r="H1017" s="29"/>
      <c r="I1017" s="402" t="s">
        <v>4446</v>
      </c>
      <c r="K1017" s="29"/>
      <c r="L1017" s="29"/>
      <c r="M1017" s="29"/>
      <c r="N1017" s="29"/>
      <c r="O1017" s="29"/>
      <c r="P1017" s="25" t="s">
        <v>2476</v>
      </c>
      <c r="Q1017" s="25"/>
      <c r="R1017" s="29" t="s">
        <v>28080</v>
      </c>
      <c r="S1017" s="29" t="s">
        <v>7098</v>
      </c>
      <c r="T1017" s="29" t="s">
        <v>1483</v>
      </c>
      <c r="U1017"/>
      <c r="V1017" t="s">
        <v>5943</v>
      </c>
      <c r="W1017" s="29"/>
      <c r="X1017" s="349" t="s">
        <v>1703</v>
      </c>
      <c r="Y1017" s="29"/>
      <c r="Z1017" s="29" t="s">
        <v>1218</v>
      </c>
      <c r="AA1017" s="29" t="s">
        <v>1170</v>
      </c>
      <c r="AB1017" s="29"/>
      <c r="AC1017" s="29"/>
      <c r="AD1017" s="29"/>
      <c r="AE1017" s="29" t="s">
        <v>2575</v>
      </c>
      <c r="AG1017" s="38">
        <v>1</v>
      </c>
      <c r="AH1017" s="38" t="s">
        <v>5945</v>
      </c>
      <c r="AI1017" s="38" t="s">
        <v>4440</v>
      </c>
      <c r="AJ1017" s="38" t="s">
        <v>6135</v>
      </c>
      <c r="AK1017" s="38" t="s">
        <v>72</v>
      </c>
      <c r="AL1017" s="301" t="s">
        <v>7094</v>
      </c>
      <c r="AR1017" s="29" t="str">
        <f t="shared" si="158"/>
        <v>1</v>
      </c>
      <c r="AS1017" s="29">
        <f t="shared" si="152"/>
        <v>0</v>
      </c>
      <c r="AT1017" s="29">
        <v>0</v>
      </c>
      <c r="AW1017" s="29" t="str">
        <f t="shared" si="160"/>
        <v/>
      </c>
      <c r="AX1017" s="29" t="str">
        <f t="shared" si="153"/>
        <v/>
      </c>
      <c r="AY1017" s="29" t="str">
        <f t="shared" si="159"/>
        <v>https://media.mediathek-tanz-theater.de/iiif/2/nvt_img-i68-003.JP2</v>
      </c>
      <c r="AZ1017" s="29" t="str">
        <f t="shared" si="154"/>
        <v>image/jp2</v>
      </c>
      <c r="BA1017" s="29" t="str">
        <f t="shared" si="155"/>
        <v>presentation/iiif</v>
      </c>
      <c r="BB1017" s="29" t="str">
        <f t="shared" si="156"/>
        <v>https://media.mediathek-tanz-theater.de/iiif/2/nvt_img-i68-003.JP2/full/100,/0/default.jpg</v>
      </c>
      <c r="BC1017" s="29" t="str">
        <f t="shared" si="151"/>
        <v>image/jpeg</v>
      </c>
      <c r="BD1017" s="29" t="str">
        <f t="shared" si="157"/>
        <v>presentation/thumbnail</v>
      </c>
    </row>
    <row r="1018" spans="1:56" ht="12.75" customHeight="1">
      <c r="A1018" s="29">
        <v>1</v>
      </c>
      <c r="B1018" s="29">
        <v>0</v>
      </c>
      <c r="C1018" s="29" t="s">
        <v>7099</v>
      </c>
      <c r="D1018" s="29"/>
      <c r="E1018" s="29"/>
      <c r="F1018" s="308" t="s">
        <v>7091</v>
      </c>
      <c r="G1018" s="29"/>
      <c r="H1018" s="29"/>
      <c r="I1018" s="402" t="s">
        <v>4446</v>
      </c>
      <c r="K1018" s="29"/>
      <c r="L1018" s="29"/>
      <c r="M1018" s="29"/>
      <c r="N1018" s="29"/>
      <c r="O1018" s="29"/>
      <c r="P1018" s="25" t="s">
        <v>2476</v>
      </c>
      <c r="Q1018" s="25"/>
      <c r="R1018" s="29" t="s">
        <v>28080</v>
      </c>
      <c r="S1018" s="29" t="s">
        <v>7100</v>
      </c>
      <c r="T1018" s="29" t="s">
        <v>1483</v>
      </c>
      <c r="U1018" t="s">
        <v>6000</v>
      </c>
      <c r="V1018" t="s">
        <v>5943</v>
      </c>
      <c r="W1018" s="29"/>
      <c r="X1018" s="349" t="s">
        <v>4245</v>
      </c>
      <c r="Y1018" s="29"/>
      <c r="Z1018" s="29" t="s">
        <v>2480</v>
      </c>
      <c r="AA1018" s="29" t="s">
        <v>1170</v>
      </c>
      <c r="AB1018" s="29"/>
      <c r="AC1018" s="29" t="s">
        <v>7101</v>
      </c>
      <c r="AD1018" s="29"/>
      <c r="AE1018" s="29" t="s">
        <v>2575</v>
      </c>
      <c r="AG1018" s="38">
        <v>1</v>
      </c>
      <c r="AH1018" s="38" t="s">
        <v>5945</v>
      </c>
      <c r="AI1018" s="38" t="s">
        <v>4440</v>
      </c>
      <c r="AJ1018" s="38" t="s">
        <v>6135</v>
      </c>
      <c r="AK1018" s="38" t="s">
        <v>72</v>
      </c>
      <c r="AL1018" s="301" t="s">
        <v>7094</v>
      </c>
      <c r="AR1018" s="29" t="str">
        <f t="shared" si="158"/>
        <v>1</v>
      </c>
      <c r="AS1018" s="29">
        <f t="shared" si="152"/>
        <v>0</v>
      </c>
      <c r="AT1018" s="29">
        <v>0</v>
      </c>
      <c r="AW1018" s="29" t="str">
        <f t="shared" si="160"/>
        <v/>
      </c>
      <c r="AX1018" s="29" t="str">
        <f t="shared" si="153"/>
        <v/>
      </c>
      <c r="AY1018" s="29" t="str">
        <f t="shared" si="159"/>
        <v>https://media.mediathek-tanz-theater.de/iiif/2/nvt_img-i68-004.JP2</v>
      </c>
      <c r="AZ1018" s="29" t="str">
        <f t="shared" si="154"/>
        <v>image/jp2</v>
      </c>
      <c r="BA1018" s="29" t="str">
        <f t="shared" si="155"/>
        <v>presentation/iiif</v>
      </c>
      <c r="BB1018" s="29" t="str">
        <f t="shared" si="156"/>
        <v>https://media.mediathek-tanz-theater.de/iiif/2/nvt_img-i68-004.JP2/full/100,/0/default.jpg</v>
      </c>
      <c r="BC1018" s="29" t="str">
        <f t="shared" si="151"/>
        <v>image/jpeg</v>
      </c>
      <c r="BD1018" s="29" t="str">
        <f t="shared" si="157"/>
        <v>presentation/thumbnail</v>
      </c>
    </row>
    <row r="1019" spans="1:56" ht="12.75" customHeight="1">
      <c r="A1019" s="29">
        <v>1</v>
      </c>
      <c r="B1019" s="29">
        <v>0</v>
      </c>
      <c r="C1019" s="29" t="s">
        <v>7102</v>
      </c>
      <c r="D1019" s="29"/>
      <c r="E1019" s="29"/>
      <c r="F1019" s="308" t="s">
        <v>7091</v>
      </c>
      <c r="G1019" s="29"/>
      <c r="H1019" s="29"/>
      <c r="I1019" s="402" t="s">
        <v>4446</v>
      </c>
      <c r="K1019" s="29"/>
      <c r="L1019" s="29"/>
      <c r="M1019" s="29" t="s">
        <v>7103</v>
      </c>
      <c r="N1019" s="29"/>
      <c r="O1019" s="29"/>
      <c r="P1019" s="25" t="s">
        <v>2475</v>
      </c>
      <c r="Q1019" s="25"/>
      <c r="R1019" s="29" t="s">
        <v>28080</v>
      </c>
      <c r="S1019" s="29" t="s">
        <v>7104</v>
      </c>
      <c r="T1019" s="29" t="s">
        <v>1483</v>
      </c>
      <c r="U1019"/>
      <c r="V1019" t="s">
        <v>5943</v>
      </c>
      <c r="W1019" s="29"/>
      <c r="X1019" s="349" t="s">
        <v>4245</v>
      </c>
      <c r="Y1019" s="29" t="s">
        <v>7005</v>
      </c>
      <c r="Z1019" s="29" t="s">
        <v>1218</v>
      </c>
      <c r="AA1019" s="29" t="s">
        <v>1170</v>
      </c>
      <c r="AB1019" s="29"/>
      <c r="AC1019" s="29"/>
      <c r="AD1019" s="29"/>
      <c r="AE1019" s="29" t="s">
        <v>2575</v>
      </c>
      <c r="AG1019" s="38">
        <v>1</v>
      </c>
      <c r="AH1019" s="38" t="s">
        <v>5945</v>
      </c>
      <c r="AI1019" s="38" t="s">
        <v>4440</v>
      </c>
      <c r="AJ1019" s="38" t="s">
        <v>6135</v>
      </c>
      <c r="AK1019" s="38" t="s">
        <v>72</v>
      </c>
      <c r="AL1019" s="301" t="s">
        <v>7094</v>
      </c>
      <c r="AR1019" s="29" t="str">
        <f t="shared" si="158"/>
        <v>1</v>
      </c>
      <c r="AS1019" s="29">
        <f t="shared" si="152"/>
        <v>0</v>
      </c>
      <c r="AT1019" s="29">
        <v>0</v>
      </c>
      <c r="AW1019" s="29" t="str">
        <f t="shared" si="160"/>
        <v/>
      </c>
      <c r="AX1019" s="29" t="str">
        <f t="shared" si="153"/>
        <v/>
      </c>
      <c r="AY1019" s="29" t="str">
        <f t="shared" si="159"/>
        <v>https://media.mediathek-tanz-theater.de/iiif/2/nvt_img-i68-005.JP2</v>
      </c>
      <c r="AZ1019" s="29" t="str">
        <f t="shared" si="154"/>
        <v>image/jp2</v>
      </c>
      <c r="BA1019" s="29" t="str">
        <f t="shared" si="155"/>
        <v>presentation/iiif</v>
      </c>
      <c r="BB1019" s="29" t="str">
        <f t="shared" si="156"/>
        <v>https://media.mediathek-tanz-theater.de/iiif/2/nvt_img-i68-005.JP2/full/100,/0/default.jpg</v>
      </c>
      <c r="BC1019" s="29" t="str">
        <f t="shared" si="151"/>
        <v>image/jpeg</v>
      </c>
      <c r="BD1019" s="29" t="str">
        <f t="shared" si="157"/>
        <v>presentation/thumbnail</v>
      </c>
    </row>
    <row r="1020" spans="1:56" ht="12.75" customHeight="1">
      <c r="A1020" s="29" t="s">
        <v>214</v>
      </c>
      <c r="B1020" s="29">
        <v>0</v>
      </c>
      <c r="C1020" s="29" t="s">
        <v>7105</v>
      </c>
      <c r="D1020" s="29"/>
      <c r="E1020" s="29"/>
      <c r="F1020" s="308" t="s">
        <v>7091</v>
      </c>
      <c r="G1020" s="29"/>
      <c r="H1020" s="29"/>
      <c r="I1020" s="402" t="s">
        <v>4446</v>
      </c>
      <c r="K1020" s="29"/>
      <c r="L1020" s="29"/>
      <c r="M1020" s="29" t="s">
        <v>7106</v>
      </c>
      <c r="N1020" s="29"/>
      <c r="O1020" s="29"/>
      <c r="P1020" s="25" t="s">
        <v>2476</v>
      </c>
      <c r="Q1020" s="25"/>
      <c r="R1020" s="29" t="s">
        <v>28080</v>
      </c>
      <c r="S1020" s="29" t="s">
        <v>7107</v>
      </c>
      <c r="T1020" s="29" t="s">
        <v>1483</v>
      </c>
      <c r="U1020"/>
      <c r="V1020" t="s">
        <v>5943</v>
      </c>
      <c r="W1020" s="29"/>
      <c r="X1020" s="349" t="s">
        <v>4245</v>
      </c>
      <c r="Y1020" s="29"/>
      <c r="Z1020" s="29" t="s">
        <v>2480</v>
      </c>
      <c r="AA1020" s="29" t="s">
        <v>1170</v>
      </c>
      <c r="AB1020" s="29"/>
      <c r="AC1020" s="29" t="s">
        <v>7108</v>
      </c>
      <c r="AD1020" s="29"/>
      <c r="AE1020" s="29" t="s">
        <v>2575</v>
      </c>
      <c r="AG1020" s="38">
        <v>1</v>
      </c>
      <c r="AH1020" s="38" t="s">
        <v>5945</v>
      </c>
      <c r="AI1020" s="38" t="s">
        <v>4440</v>
      </c>
      <c r="AJ1020" s="38" t="s">
        <v>6135</v>
      </c>
      <c r="AK1020" s="38" t="s">
        <v>72</v>
      </c>
      <c r="AL1020" s="301" t="s">
        <v>7094</v>
      </c>
      <c r="AR1020" s="29" t="str">
        <f t="shared" si="158"/>
        <v>1</v>
      </c>
      <c r="AS1020" s="29">
        <f t="shared" si="152"/>
        <v>0</v>
      </c>
      <c r="AT1020" s="29">
        <v>0</v>
      </c>
      <c r="AW1020" s="29" t="str">
        <f t="shared" si="160"/>
        <v/>
      </c>
      <c r="AX1020" s="29" t="str">
        <f t="shared" si="153"/>
        <v/>
      </c>
      <c r="AY1020" s="29" t="str">
        <f t="shared" si="159"/>
        <v>https://media.mediathek-tanz-theater.de/iiif/2/nvt_img-i68-006.JP2</v>
      </c>
      <c r="AZ1020" s="29" t="str">
        <f t="shared" si="154"/>
        <v>image/jp2</v>
      </c>
      <c r="BA1020" s="29" t="str">
        <f t="shared" si="155"/>
        <v>presentation/iiif</v>
      </c>
      <c r="BB1020" s="29" t="str">
        <f t="shared" si="156"/>
        <v>https://media.mediathek-tanz-theater.de/iiif/2/nvt_img-i68-006.JP2/full/100,/0/default.jpg</v>
      </c>
      <c r="BC1020" s="29" t="str">
        <f t="shared" si="151"/>
        <v>image/jpeg</v>
      </c>
      <c r="BD1020" s="29" t="str">
        <f t="shared" si="157"/>
        <v>presentation/thumbnail</v>
      </c>
    </row>
    <row r="1021" spans="1:56" ht="12.75" customHeight="1">
      <c r="A1021" s="29">
        <v>1</v>
      </c>
      <c r="B1021" s="29">
        <v>0</v>
      </c>
      <c r="C1021" s="29" t="s">
        <v>7109</v>
      </c>
      <c r="D1021" s="29"/>
      <c r="E1021" s="29"/>
      <c r="F1021" s="308" t="s">
        <v>7091</v>
      </c>
      <c r="G1021" s="29"/>
      <c r="H1021" s="29"/>
      <c r="I1021" s="402" t="s">
        <v>4446</v>
      </c>
      <c r="K1021" s="29"/>
      <c r="L1021" s="29"/>
      <c r="M1021" s="29"/>
      <c r="N1021" s="29"/>
      <c r="O1021" s="29"/>
      <c r="P1021" s="25" t="s">
        <v>2475</v>
      </c>
      <c r="Q1021" s="25"/>
      <c r="R1021" s="29" t="s">
        <v>28080</v>
      </c>
      <c r="S1021" s="29" t="s">
        <v>7110</v>
      </c>
      <c r="T1021" s="29" t="s">
        <v>1483</v>
      </c>
      <c r="U1021" t="s">
        <v>6000</v>
      </c>
      <c r="V1021" t="s">
        <v>5943</v>
      </c>
      <c r="W1021" s="29"/>
      <c r="X1021" s="349" t="s">
        <v>4245</v>
      </c>
      <c r="Y1021" s="29" t="s">
        <v>7005</v>
      </c>
      <c r="Z1021" s="29" t="s">
        <v>1218</v>
      </c>
      <c r="AA1021" s="29" t="s">
        <v>1170</v>
      </c>
      <c r="AB1021" s="29"/>
      <c r="AC1021" s="29" t="s">
        <v>7111</v>
      </c>
      <c r="AD1021" s="29"/>
      <c r="AE1021" s="29" t="s">
        <v>2575</v>
      </c>
      <c r="AG1021" s="38">
        <v>1</v>
      </c>
      <c r="AH1021" s="38" t="s">
        <v>5945</v>
      </c>
      <c r="AI1021" s="38" t="s">
        <v>4440</v>
      </c>
      <c r="AJ1021" s="38" t="s">
        <v>6135</v>
      </c>
      <c r="AK1021" s="38" t="s">
        <v>72</v>
      </c>
      <c r="AL1021" s="301" t="s">
        <v>7094</v>
      </c>
      <c r="AR1021" s="29" t="str">
        <f t="shared" si="158"/>
        <v>1</v>
      </c>
      <c r="AS1021" s="29">
        <f t="shared" si="152"/>
        <v>0</v>
      </c>
      <c r="AT1021" s="29">
        <v>0</v>
      </c>
      <c r="AW1021" s="29" t="str">
        <f t="shared" si="160"/>
        <v/>
      </c>
      <c r="AX1021" s="29" t="str">
        <f t="shared" si="153"/>
        <v/>
      </c>
      <c r="AY1021" s="29" t="str">
        <f t="shared" si="159"/>
        <v>https://media.mediathek-tanz-theater.de/iiif/2/nvt_img-i68-007.JP2</v>
      </c>
      <c r="AZ1021" s="29" t="str">
        <f t="shared" si="154"/>
        <v>image/jp2</v>
      </c>
      <c r="BA1021" s="29" t="str">
        <f t="shared" si="155"/>
        <v>presentation/iiif</v>
      </c>
      <c r="BB1021" s="29" t="str">
        <f t="shared" si="156"/>
        <v>https://media.mediathek-tanz-theater.de/iiif/2/nvt_img-i68-007.JP2/full/100,/0/default.jpg</v>
      </c>
      <c r="BC1021" s="29" t="str">
        <f t="shared" si="151"/>
        <v>image/jpeg</v>
      </c>
      <c r="BD1021" s="29" t="str">
        <f t="shared" si="157"/>
        <v>presentation/thumbnail</v>
      </c>
    </row>
    <row r="1022" spans="1:56" ht="12.75" customHeight="1">
      <c r="A1022" s="29">
        <v>1</v>
      </c>
      <c r="B1022" s="29">
        <v>0</v>
      </c>
      <c r="C1022" s="29" t="s">
        <v>7112</v>
      </c>
      <c r="D1022" s="29"/>
      <c r="E1022" s="29"/>
      <c r="F1022" s="308" t="s">
        <v>7091</v>
      </c>
      <c r="G1022" s="29"/>
      <c r="H1022" s="29"/>
      <c r="I1022" s="402" t="s">
        <v>4446</v>
      </c>
      <c r="K1022" s="29"/>
      <c r="L1022" s="29"/>
      <c r="M1022" s="29"/>
      <c r="N1022" s="29"/>
      <c r="O1022" s="29"/>
      <c r="P1022" s="25" t="s">
        <v>2476</v>
      </c>
      <c r="Q1022" s="25"/>
      <c r="R1022" s="29" t="s">
        <v>28080</v>
      </c>
      <c r="S1022" s="29" t="s">
        <v>7113</v>
      </c>
      <c r="T1022" s="29" t="s">
        <v>1483</v>
      </c>
      <c r="U1022"/>
      <c r="V1022" t="s">
        <v>5943</v>
      </c>
      <c r="W1022" s="29"/>
      <c r="X1022" s="349" t="s">
        <v>4245</v>
      </c>
      <c r="Y1022" s="29"/>
      <c r="Z1022" s="29" t="s">
        <v>2480</v>
      </c>
      <c r="AA1022" s="29" t="s">
        <v>1170</v>
      </c>
      <c r="AB1022" s="29"/>
      <c r="AC1022" s="29" t="s">
        <v>7114</v>
      </c>
      <c r="AD1022" s="29"/>
      <c r="AE1022" s="29" t="s">
        <v>2575</v>
      </c>
      <c r="AG1022" s="38">
        <v>1</v>
      </c>
      <c r="AH1022" s="38" t="s">
        <v>5945</v>
      </c>
      <c r="AI1022" s="38" t="s">
        <v>4440</v>
      </c>
      <c r="AJ1022" s="38" t="s">
        <v>6135</v>
      </c>
      <c r="AK1022" s="38" t="s">
        <v>72</v>
      </c>
      <c r="AL1022" s="301" t="s">
        <v>7094</v>
      </c>
      <c r="AR1022" s="29" t="str">
        <f t="shared" si="158"/>
        <v>1</v>
      </c>
      <c r="AS1022" s="29">
        <f t="shared" si="152"/>
        <v>0</v>
      </c>
      <c r="AT1022" s="29">
        <v>0</v>
      </c>
      <c r="AW1022" s="29" t="str">
        <f t="shared" si="160"/>
        <v/>
      </c>
      <c r="AX1022" s="29" t="str">
        <f t="shared" si="153"/>
        <v/>
      </c>
      <c r="AY1022" s="29" t="str">
        <f t="shared" si="159"/>
        <v>https://media.mediathek-tanz-theater.de/iiif/2/nvt_img-i68-008.JP2</v>
      </c>
      <c r="AZ1022" s="29" t="str">
        <f t="shared" si="154"/>
        <v>image/jp2</v>
      </c>
      <c r="BA1022" s="29" t="str">
        <f t="shared" si="155"/>
        <v>presentation/iiif</v>
      </c>
      <c r="BB1022" s="29" t="str">
        <f t="shared" si="156"/>
        <v>https://media.mediathek-tanz-theater.de/iiif/2/nvt_img-i68-008.JP2/full/100,/0/default.jpg</v>
      </c>
      <c r="BC1022" s="29" t="str">
        <f t="shared" si="151"/>
        <v>image/jpeg</v>
      </c>
      <c r="BD1022" s="29" t="str">
        <f t="shared" si="157"/>
        <v>presentation/thumbnail</v>
      </c>
    </row>
    <row r="1023" spans="1:56" ht="12.75" customHeight="1">
      <c r="A1023" s="29">
        <v>1</v>
      </c>
      <c r="B1023" s="29">
        <v>0</v>
      </c>
      <c r="C1023" s="29" t="s">
        <v>7115</v>
      </c>
      <c r="D1023" s="29"/>
      <c r="E1023" s="29"/>
      <c r="F1023" s="308" t="s">
        <v>7091</v>
      </c>
      <c r="G1023" s="29"/>
      <c r="H1023" s="29"/>
      <c r="I1023" s="402" t="s">
        <v>4446</v>
      </c>
      <c r="K1023" s="29"/>
      <c r="L1023" s="29"/>
      <c r="M1023" s="29"/>
      <c r="N1023" s="29"/>
      <c r="O1023" s="29"/>
      <c r="P1023" s="25" t="s">
        <v>2476</v>
      </c>
      <c r="Q1023" s="25"/>
      <c r="R1023" s="29" t="s">
        <v>28080</v>
      </c>
      <c r="S1023" s="29" t="s">
        <v>7116</v>
      </c>
      <c r="T1023" s="29" t="s">
        <v>1483</v>
      </c>
      <c r="U1023"/>
      <c r="V1023" t="s">
        <v>5943</v>
      </c>
      <c r="W1023" s="29"/>
      <c r="X1023" s="349" t="s">
        <v>4245</v>
      </c>
      <c r="Y1023" s="29"/>
      <c r="Z1023" s="29" t="s">
        <v>2480</v>
      </c>
      <c r="AA1023" s="29" t="s">
        <v>1170</v>
      </c>
      <c r="AB1023" s="29"/>
      <c r="AC1023" s="29" t="s">
        <v>7117</v>
      </c>
      <c r="AD1023" s="29"/>
      <c r="AE1023" s="29" t="s">
        <v>2575</v>
      </c>
      <c r="AG1023" s="38">
        <v>1</v>
      </c>
      <c r="AH1023" s="38" t="s">
        <v>5945</v>
      </c>
      <c r="AI1023" s="38" t="s">
        <v>4440</v>
      </c>
      <c r="AJ1023" s="38" t="s">
        <v>6135</v>
      </c>
      <c r="AK1023" s="38" t="s">
        <v>72</v>
      </c>
      <c r="AL1023" s="301" t="s">
        <v>7094</v>
      </c>
      <c r="AR1023" s="29" t="str">
        <f t="shared" si="158"/>
        <v>1</v>
      </c>
      <c r="AS1023" s="29">
        <f t="shared" si="152"/>
        <v>0</v>
      </c>
      <c r="AT1023" s="29">
        <v>0</v>
      </c>
      <c r="AW1023" s="29" t="str">
        <f t="shared" si="160"/>
        <v/>
      </c>
      <c r="AX1023" s="29" t="str">
        <f t="shared" si="153"/>
        <v/>
      </c>
      <c r="AY1023" s="29" t="str">
        <f t="shared" si="159"/>
        <v>https://media.mediathek-tanz-theater.de/iiif/2/nvt_img-i68-009.JP2</v>
      </c>
      <c r="AZ1023" s="29" t="str">
        <f t="shared" si="154"/>
        <v>image/jp2</v>
      </c>
      <c r="BA1023" s="29" t="str">
        <f t="shared" si="155"/>
        <v>presentation/iiif</v>
      </c>
      <c r="BB1023" s="29" t="str">
        <f t="shared" si="156"/>
        <v>https://media.mediathek-tanz-theater.de/iiif/2/nvt_img-i68-009.JP2/full/100,/0/default.jpg</v>
      </c>
      <c r="BC1023" s="29" t="str">
        <f t="shared" si="151"/>
        <v>image/jpeg</v>
      </c>
      <c r="BD1023" s="29" t="str">
        <f t="shared" si="157"/>
        <v>presentation/thumbnail</v>
      </c>
    </row>
    <row r="1024" spans="1:56" ht="12.75" customHeight="1">
      <c r="A1024" s="29">
        <v>0</v>
      </c>
      <c r="B1024" s="29">
        <v>0</v>
      </c>
      <c r="C1024" s="29" t="s">
        <v>7118</v>
      </c>
      <c r="D1024" s="29"/>
      <c r="E1024" s="29"/>
      <c r="F1024" s="308" t="s">
        <v>7091</v>
      </c>
      <c r="G1024" s="29"/>
      <c r="H1024" s="29"/>
      <c r="I1024" s="402" t="s">
        <v>4446</v>
      </c>
      <c r="K1024" s="29"/>
      <c r="L1024" s="29"/>
      <c r="M1024" s="29"/>
      <c r="N1024" s="29"/>
      <c r="O1024" s="29"/>
      <c r="P1024" s="25" t="s">
        <v>2476</v>
      </c>
      <c r="Q1024" s="25"/>
      <c r="R1024" s="29" t="s">
        <v>28080</v>
      </c>
      <c r="S1024" s="29" t="s">
        <v>7119</v>
      </c>
      <c r="T1024" s="29" t="s">
        <v>1483</v>
      </c>
      <c r="U1024"/>
      <c r="V1024" t="s">
        <v>5943</v>
      </c>
      <c r="W1024" s="29"/>
      <c r="X1024" s="349" t="s">
        <v>4245</v>
      </c>
      <c r="Y1024" s="29"/>
      <c r="Z1024" s="29" t="s">
        <v>2480</v>
      </c>
      <c r="AA1024" s="29" t="s">
        <v>1170</v>
      </c>
      <c r="AB1024" s="29"/>
      <c r="AC1024" s="29"/>
      <c r="AD1024" s="29"/>
      <c r="AE1024" s="29" t="s">
        <v>2575</v>
      </c>
      <c r="AG1024" s="38">
        <v>1</v>
      </c>
      <c r="AH1024" s="38" t="s">
        <v>5945</v>
      </c>
      <c r="AI1024" s="38" t="s">
        <v>4440</v>
      </c>
      <c r="AJ1024" s="38" t="s">
        <v>6135</v>
      </c>
      <c r="AK1024" s="38" t="s">
        <v>72</v>
      </c>
      <c r="AL1024" s="301" t="s">
        <v>7094</v>
      </c>
      <c r="AR1024" s="29" t="str">
        <f t="shared" si="158"/>
        <v>1</v>
      </c>
      <c r="AS1024" s="29">
        <f t="shared" si="152"/>
        <v>0</v>
      </c>
      <c r="AT1024" s="29">
        <v>0</v>
      </c>
      <c r="AW1024" s="29" t="str">
        <f t="shared" si="160"/>
        <v/>
      </c>
      <c r="AX1024" s="29" t="str">
        <f t="shared" si="153"/>
        <v/>
      </c>
      <c r="AY1024" s="29" t="str">
        <f t="shared" si="159"/>
        <v>https://media.mediathek-tanz-theater.de/iiif/2/nvt_img-i68-010.JP2</v>
      </c>
      <c r="AZ1024" s="29" t="str">
        <f t="shared" si="154"/>
        <v>image/jp2</v>
      </c>
      <c r="BA1024" s="29" t="str">
        <f t="shared" si="155"/>
        <v>presentation/iiif</v>
      </c>
      <c r="BB1024" s="29" t="str">
        <f t="shared" si="156"/>
        <v>https://media.mediathek-tanz-theater.de/iiif/2/nvt_img-i68-010.JP2/full/100,/0/default.jpg</v>
      </c>
      <c r="BC1024" s="29" t="str">
        <f t="shared" si="151"/>
        <v>image/jpeg</v>
      </c>
      <c r="BD1024" s="29" t="str">
        <f t="shared" si="157"/>
        <v>presentation/thumbnail</v>
      </c>
    </row>
    <row r="1025" spans="1:56" ht="12.75" customHeight="1">
      <c r="A1025" s="29">
        <v>1</v>
      </c>
      <c r="B1025" s="29">
        <v>0</v>
      </c>
      <c r="C1025" s="29" t="s">
        <v>7120</v>
      </c>
      <c r="D1025" s="29"/>
      <c r="E1025" s="29"/>
      <c r="F1025" s="308" t="s">
        <v>7091</v>
      </c>
      <c r="G1025" s="29"/>
      <c r="H1025" s="29"/>
      <c r="I1025" s="402" t="s">
        <v>4446</v>
      </c>
      <c r="K1025" s="29"/>
      <c r="L1025" s="29"/>
      <c r="M1025" s="29"/>
      <c r="N1025" s="29"/>
      <c r="O1025" s="29"/>
      <c r="P1025" s="25" t="s">
        <v>2476</v>
      </c>
      <c r="Q1025" s="25"/>
      <c r="R1025" s="29" t="s">
        <v>28080</v>
      </c>
      <c r="S1025" s="29" t="s">
        <v>7121</v>
      </c>
      <c r="T1025" s="29" t="s">
        <v>1483</v>
      </c>
      <c r="U1025" t="s">
        <v>2860</v>
      </c>
      <c r="V1025" t="s">
        <v>5943</v>
      </c>
      <c r="W1025" s="29"/>
      <c r="X1025" s="349" t="s">
        <v>4245</v>
      </c>
      <c r="Y1025" s="29"/>
      <c r="Z1025" s="29" t="s">
        <v>2480</v>
      </c>
      <c r="AA1025" s="29" t="s">
        <v>1170</v>
      </c>
      <c r="AB1025" s="29"/>
      <c r="AC1025" s="29" t="s">
        <v>7122</v>
      </c>
      <c r="AD1025" s="29"/>
      <c r="AE1025" s="29" t="s">
        <v>2575</v>
      </c>
      <c r="AG1025" s="38">
        <v>1</v>
      </c>
      <c r="AH1025" s="38" t="s">
        <v>5945</v>
      </c>
      <c r="AI1025" s="38" t="s">
        <v>4440</v>
      </c>
      <c r="AJ1025" s="38" t="s">
        <v>6135</v>
      </c>
      <c r="AK1025" s="38" t="s">
        <v>72</v>
      </c>
      <c r="AL1025" s="301" t="s">
        <v>7094</v>
      </c>
      <c r="AR1025" s="29" t="str">
        <f t="shared" si="158"/>
        <v>1</v>
      </c>
      <c r="AS1025" s="29">
        <f t="shared" si="152"/>
        <v>0</v>
      </c>
      <c r="AT1025" s="29">
        <v>0</v>
      </c>
      <c r="AW1025" s="29" t="str">
        <f t="shared" si="160"/>
        <v/>
      </c>
      <c r="AX1025" s="29" t="str">
        <f t="shared" si="153"/>
        <v/>
      </c>
      <c r="AY1025" s="29" t="str">
        <f t="shared" si="159"/>
        <v>https://media.mediathek-tanz-theater.de/iiif/2/nvt_img-i68-011.JP2</v>
      </c>
      <c r="AZ1025" s="29" t="str">
        <f t="shared" si="154"/>
        <v>image/jp2</v>
      </c>
      <c r="BA1025" s="29" t="str">
        <f t="shared" si="155"/>
        <v>presentation/iiif</v>
      </c>
      <c r="BB1025" s="29" t="str">
        <f t="shared" si="156"/>
        <v>https://media.mediathek-tanz-theater.de/iiif/2/nvt_img-i68-011.JP2/full/100,/0/default.jpg</v>
      </c>
      <c r="BC1025" s="29" t="str">
        <f t="shared" si="151"/>
        <v>image/jpeg</v>
      </c>
      <c r="BD1025" s="29" t="str">
        <f t="shared" si="157"/>
        <v>presentation/thumbnail</v>
      </c>
    </row>
    <row r="1026" spans="1:56" ht="12.75" customHeight="1">
      <c r="A1026" s="29">
        <v>0</v>
      </c>
      <c r="B1026" s="29">
        <v>0</v>
      </c>
      <c r="C1026" s="29" t="s">
        <v>7123</v>
      </c>
      <c r="D1026" s="29"/>
      <c r="E1026" s="29"/>
      <c r="F1026" s="308" t="s">
        <v>7091</v>
      </c>
      <c r="G1026" s="29"/>
      <c r="H1026" s="29"/>
      <c r="I1026" s="402" t="s">
        <v>4446</v>
      </c>
      <c r="K1026" s="29"/>
      <c r="L1026" s="29"/>
      <c r="M1026" s="29"/>
      <c r="N1026" s="29"/>
      <c r="O1026" s="29"/>
      <c r="P1026" s="25" t="s">
        <v>2476</v>
      </c>
      <c r="Q1026" s="25"/>
      <c r="R1026" s="29" t="s">
        <v>28080</v>
      </c>
      <c r="S1026" s="29" t="s">
        <v>7124</v>
      </c>
      <c r="T1026" s="29" t="s">
        <v>1483</v>
      </c>
      <c r="U1026"/>
      <c r="V1026" t="s">
        <v>5943</v>
      </c>
      <c r="W1026" s="29"/>
      <c r="X1026" s="349" t="s">
        <v>4245</v>
      </c>
      <c r="Y1026" s="29"/>
      <c r="Z1026" s="29" t="s">
        <v>2480</v>
      </c>
      <c r="AA1026" s="29" t="s">
        <v>1170</v>
      </c>
      <c r="AB1026" s="29"/>
      <c r="AC1026" s="29"/>
      <c r="AD1026" s="29"/>
      <c r="AE1026" s="29" t="s">
        <v>2575</v>
      </c>
      <c r="AG1026" s="38">
        <v>1</v>
      </c>
      <c r="AH1026" s="38" t="s">
        <v>5945</v>
      </c>
      <c r="AI1026" s="38" t="s">
        <v>4440</v>
      </c>
      <c r="AJ1026" s="38" t="s">
        <v>6200</v>
      </c>
      <c r="AK1026" s="38" t="s">
        <v>72</v>
      </c>
      <c r="AL1026" s="301" t="s">
        <v>7094</v>
      </c>
      <c r="AR1026" s="29" t="str">
        <f t="shared" si="158"/>
        <v>1</v>
      </c>
      <c r="AS1026" s="29">
        <f t="shared" si="152"/>
        <v>0</v>
      </c>
      <c r="AT1026" s="29">
        <v>0</v>
      </c>
      <c r="AW1026" s="29" t="str">
        <f t="shared" si="160"/>
        <v/>
      </c>
      <c r="AX1026" s="29" t="str">
        <f t="shared" si="153"/>
        <v/>
      </c>
      <c r="AY1026" s="29" t="str">
        <f t="shared" si="159"/>
        <v>https://media.mediathek-tanz-theater.de/iiif/2/nvt_img-i68-012.JP2</v>
      </c>
      <c r="AZ1026" s="29" t="str">
        <f t="shared" si="154"/>
        <v>image/jp2</v>
      </c>
      <c r="BA1026" s="29" t="str">
        <f t="shared" si="155"/>
        <v>presentation/iiif</v>
      </c>
      <c r="BB1026" s="29" t="str">
        <f t="shared" si="156"/>
        <v>https://media.mediathek-tanz-theater.de/iiif/2/nvt_img-i68-012.JP2/full/100,/0/default.jpg</v>
      </c>
      <c r="BC1026" s="29" t="str">
        <f t="shared" si="151"/>
        <v>image/jpeg</v>
      </c>
      <c r="BD1026" s="29" t="str">
        <f t="shared" si="157"/>
        <v>presentation/thumbnail</v>
      </c>
    </row>
    <row r="1027" spans="1:56" ht="12.75" customHeight="1">
      <c r="A1027" s="29">
        <v>0</v>
      </c>
      <c r="B1027" s="29">
        <v>0</v>
      </c>
      <c r="C1027" s="29" t="s">
        <v>7125</v>
      </c>
      <c r="D1027" s="29"/>
      <c r="E1027" s="29"/>
      <c r="F1027" s="308" t="s">
        <v>7091</v>
      </c>
      <c r="G1027" s="29"/>
      <c r="H1027" s="29"/>
      <c r="I1027" s="402" t="s">
        <v>4446</v>
      </c>
      <c r="K1027" s="29"/>
      <c r="L1027" s="29"/>
      <c r="M1027" s="29"/>
      <c r="N1027" s="29"/>
      <c r="O1027" s="29"/>
      <c r="P1027" s="25" t="s">
        <v>2476</v>
      </c>
      <c r="Q1027" s="25"/>
      <c r="R1027" s="29" t="s">
        <v>28080</v>
      </c>
      <c r="S1027" s="29" t="s">
        <v>7124</v>
      </c>
      <c r="T1027" s="29" t="s">
        <v>1483</v>
      </c>
      <c r="U1027"/>
      <c r="V1027" t="s">
        <v>5943</v>
      </c>
      <c r="W1027" s="29"/>
      <c r="X1027" s="349" t="s">
        <v>4245</v>
      </c>
      <c r="Y1027" s="29"/>
      <c r="Z1027" s="29" t="s">
        <v>2480</v>
      </c>
      <c r="AA1027" s="29" t="s">
        <v>1170</v>
      </c>
      <c r="AB1027" s="29"/>
      <c r="AC1027" s="29" t="s">
        <v>7126</v>
      </c>
      <c r="AD1027" s="29"/>
      <c r="AE1027" s="29" t="s">
        <v>2575</v>
      </c>
      <c r="AG1027" s="38">
        <v>1</v>
      </c>
      <c r="AH1027" s="38" t="s">
        <v>5945</v>
      </c>
      <c r="AI1027" s="38" t="s">
        <v>4440</v>
      </c>
      <c r="AJ1027" s="38" t="s">
        <v>6135</v>
      </c>
      <c r="AK1027" s="38" t="s">
        <v>72</v>
      </c>
      <c r="AL1027" s="301" t="s">
        <v>7094</v>
      </c>
      <c r="AR1027" s="29" t="str">
        <f t="shared" si="158"/>
        <v>1</v>
      </c>
      <c r="AS1027" s="29">
        <f t="shared" si="152"/>
        <v>0</v>
      </c>
      <c r="AT1027" s="29">
        <v>0</v>
      </c>
      <c r="AW1027" s="29" t="str">
        <f t="shared" si="160"/>
        <v/>
      </c>
      <c r="AX1027" s="29" t="str">
        <f t="shared" si="153"/>
        <v/>
      </c>
      <c r="AY1027" s="29" t="str">
        <f t="shared" si="159"/>
        <v>https://media.mediathek-tanz-theater.de/iiif/2/nvt_img-i68-013.JP2</v>
      </c>
      <c r="AZ1027" s="29" t="str">
        <f t="shared" si="154"/>
        <v>image/jp2</v>
      </c>
      <c r="BA1027" s="29" t="str">
        <f t="shared" si="155"/>
        <v>presentation/iiif</v>
      </c>
      <c r="BB1027" s="29" t="str">
        <f t="shared" si="156"/>
        <v>https://media.mediathek-tanz-theater.de/iiif/2/nvt_img-i68-013.JP2/full/100,/0/default.jpg</v>
      </c>
      <c r="BC1027" s="29" t="str">
        <f t="shared" si="151"/>
        <v>image/jpeg</v>
      </c>
      <c r="BD1027" s="29" t="str">
        <f t="shared" si="157"/>
        <v>presentation/thumbnail</v>
      </c>
    </row>
    <row r="1028" spans="1:56" ht="12.75" customHeight="1">
      <c r="A1028" s="29">
        <v>1</v>
      </c>
      <c r="B1028" s="29">
        <v>0</v>
      </c>
      <c r="C1028" s="29" t="s">
        <v>7127</v>
      </c>
      <c r="D1028" s="29"/>
      <c r="E1028" s="29"/>
      <c r="F1028" s="308" t="s">
        <v>7091</v>
      </c>
      <c r="G1028" s="29"/>
      <c r="H1028" s="29"/>
      <c r="I1028" s="402" t="s">
        <v>4446</v>
      </c>
      <c r="K1028" s="29"/>
      <c r="L1028" s="29"/>
      <c r="M1028" s="29"/>
      <c r="N1028" s="29"/>
      <c r="O1028" s="29"/>
      <c r="P1028" s="25" t="s">
        <v>2476</v>
      </c>
      <c r="Q1028" s="25"/>
      <c r="R1028" s="29" t="s">
        <v>28080</v>
      </c>
      <c r="S1028" s="29" t="s">
        <v>7128</v>
      </c>
      <c r="T1028" s="29" t="s">
        <v>1483</v>
      </c>
      <c r="U1028" t="s">
        <v>7129</v>
      </c>
      <c r="V1028" t="s">
        <v>5943</v>
      </c>
      <c r="W1028" s="29"/>
      <c r="X1028" s="349" t="s">
        <v>4245</v>
      </c>
      <c r="Y1028" s="29"/>
      <c r="Z1028" s="29" t="s">
        <v>2480</v>
      </c>
      <c r="AA1028" s="29" t="s">
        <v>1170</v>
      </c>
      <c r="AB1028" s="29"/>
      <c r="AC1028" s="29" t="s">
        <v>7130</v>
      </c>
      <c r="AD1028" s="29"/>
      <c r="AE1028" s="29" t="s">
        <v>2575</v>
      </c>
      <c r="AG1028" s="38">
        <v>1</v>
      </c>
      <c r="AH1028" s="38" t="s">
        <v>5945</v>
      </c>
      <c r="AI1028" s="38" t="s">
        <v>4440</v>
      </c>
      <c r="AJ1028" s="38" t="s">
        <v>6135</v>
      </c>
      <c r="AK1028" s="38" t="s">
        <v>72</v>
      </c>
      <c r="AL1028" s="301" t="s">
        <v>7094</v>
      </c>
      <c r="AR1028" s="29" t="str">
        <f t="shared" si="158"/>
        <v>1</v>
      </c>
      <c r="AS1028" s="29">
        <f t="shared" si="152"/>
        <v>0</v>
      </c>
      <c r="AT1028" s="29">
        <v>0</v>
      </c>
      <c r="AW1028" s="29" t="str">
        <f t="shared" si="160"/>
        <v/>
      </c>
      <c r="AX1028" s="29" t="str">
        <f t="shared" si="153"/>
        <v/>
      </c>
      <c r="AY1028" s="29" t="str">
        <f t="shared" si="159"/>
        <v>https://media.mediathek-tanz-theater.de/iiif/2/nvt_img-i68-014.JP2</v>
      </c>
      <c r="AZ1028" s="29" t="str">
        <f t="shared" si="154"/>
        <v>image/jp2</v>
      </c>
      <c r="BA1028" s="29" t="str">
        <f t="shared" si="155"/>
        <v>presentation/iiif</v>
      </c>
      <c r="BB1028" s="29" t="str">
        <f t="shared" si="156"/>
        <v>https://media.mediathek-tanz-theater.de/iiif/2/nvt_img-i68-014.JP2/full/100,/0/default.jpg</v>
      </c>
      <c r="BC1028" s="29" t="str">
        <f t="shared" si="151"/>
        <v>image/jpeg</v>
      </c>
      <c r="BD1028" s="29" t="str">
        <f t="shared" si="157"/>
        <v>presentation/thumbnail</v>
      </c>
    </row>
    <row r="1029" spans="1:56" ht="12.75" customHeight="1">
      <c r="A1029" s="29">
        <v>1</v>
      </c>
      <c r="B1029" s="29">
        <v>0</v>
      </c>
      <c r="C1029" s="29" t="s">
        <v>7131</v>
      </c>
      <c r="D1029" s="29"/>
      <c r="E1029" s="29"/>
      <c r="F1029" s="308" t="s">
        <v>7091</v>
      </c>
      <c r="G1029" s="29"/>
      <c r="H1029" s="29"/>
      <c r="I1029" s="402" t="s">
        <v>4446</v>
      </c>
      <c r="K1029" s="29"/>
      <c r="L1029" s="29"/>
      <c r="M1029" s="29" t="s">
        <v>7132</v>
      </c>
      <c r="N1029" s="29"/>
      <c r="O1029" s="29"/>
      <c r="P1029" s="25" t="s">
        <v>2476</v>
      </c>
      <c r="Q1029" s="25"/>
      <c r="R1029" s="29" t="s">
        <v>28080</v>
      </c>
      <c r="S1029" s="29" t="s">
        <v>7133</v>
      </c>
      <c r="T1029" s="29" t="s">
        <v>1483</v>
      </c>
      <c r="U1029" t="s">
        <v>2860</v>
      </c>
      <c r="V1029" t="s">
        <v>5943</v>
      </c>
      <c r="W1029" s="29"/>
      <c r="X1029" s="349" t="s">
        <v>4245</v>
      </c>
      <c r="Y1029" s="29"/>
      <c r="Z1029" s="29" t="s">
        <v>2480</v>
      </c>
      <c r="AA1029" s="29" t="s">
        <v>1170</v>
      </c>
      <c r="AB1029" s="29"/>
      <c r="AC1029" s="29"/>
      <c r="AD1029" s="29"/>
      <c r="AE1029" s="29" t="s">
        <v>2575</v>
      </c>
      <c r="AG1029" s="38">
        <v>1</v>
      </c>
      <c r="AH1029" s="38" t="s">
        <v>5945</v>
      </c>
      <c r="AI1029" s="38" t="s">
        <v>4440</v>
      </c>
      <c r="AJ1029" s="38" t="s">
        <v>6135</v>
      </c>
      <c r="AK1029" s="38" t="s">
        <v>72</v>
      </c>
      <c r="AL1029" s="301" t="s">
        <v>7094</v>
      </c>
      <c r="AR1029" s="29" t="str">
        <f t="shared" si="158"/>
        <v>1</v>
      </c>
      <c r="AS1029" s="29">
        <f t="shared" si="152"/>
        <v>0</v>
      </c>
      <c r="AT1029" s="29">
        <v>0</v>
      </c>
      <c r="AW1029" s="29" t="str">
        <f t="shared" si="160"/>
        <v/>
      </c>
      <c r="AX1029" s="29" t="str">
        <f t="shared" si="153"/>
        <v/>
      </c>
      <c r="AY1029" s="29" t="str">
        <f t="shared" si="159"/>
        <v>https://media.mediathek-tanz-theater.de/iiif/2/nvt_img-i68-015.JP2</v>
      </c>
      <c r="AZ1029" s="29" t="str">
        <f t="shared" si="154"/>
        <v>image/jp2</v>
      </c>
      <c r="BA1029" s="29" t="str">
        <f t="shared" si="155"/>
        <v>presentation/iiif</v>
      </c>
      <c r="BB1029" s="29" t="str">
        <f t="shared" si="156"/>
        <v>https://media.mediathek-tanz-theater.de/iiif/2/nvt_img-i68-015.JP2/full/100,/0/default.jpg</v>
      </c>
      <c r="BC1029" s="29" t="str">
        <f t="shared" ref="BC1029:BC1092" si="161">IF(NOT(BB1029=""),"image/jpeg","")</f>
        <v>image/jpeg</v>
      </c>
      <c r="BD1029" s="29" t="str">
        <f t="shared" si="157"/>
        <v>presentation/thumbnail</v>
      </c>
    </row>
    <row r="1030" spans="1:56" ht="12.75" customHeight="1">
      <c r="A1030" s="29">
        <v>1</v>
      </c>
      <c r="B1030" s="29">
        <v>0</v>
      </c>
      <c r="C1030" s="29" t="s">
        <v>7134</v>
      </c>
      <c r="D1030" s="29"/>
      <c r="E1030" s="29"/>
      <c r="F1030" s="308" t="s">
        <v>7091</v>
      </c>
      <c r="G1030" s="29"/>
      <c r="H1030" s="29"/>
      <c r="I1030" s="402" t="s">
        <v>4446</v>
      </c>
      <c r="K1030" s="29"/>
      <c r="L1030" s="29"/>
      <c r="M1030" s="29"/>
      <c r="N1030" s="29"/>
      <c r="O1030" s="29"/>
      <c r="P1030" s="25" t="s">
        <v>2475</v>
      </c>
      <c r="Q1030" s="25"/>
      <c r="R1030" s="29" t="s">
        <v>28080</v>
      </c>
      <c r="S1030" s="29" t="s">
        <v>7135</v>
      </c>
      <c r="T1030" s="29" t="s">
        <v>1483</v>
      </c>
      <c r="U1030" t="s">
        <v>6000</v>
      </c>
      <c r="V1030" t="s">
        <v>5943</v>
      </c>
      <c r="W1030" s="29"/>
      <c r="X1030" s="349" t="s">
        <v>4245</v>
      </c>
      <c r="Y1030" s="29" t="s">
        <v>7005</v>
      </c>
      <c r="Z1030" s="29" t="s">
        <v>1218</v>
      </c>
      <c r="AA1030" s="29" t="s">
        <v>1170</v>
      </c>
      <c r="AB1030" s="29"/>
      <c r="AC1030" s="29" t="s">
        <v>7136</v>
      </c>
      <c r="AD1030" s="29"/>
      <c r="AE1030" s="29" t="s">
        <v>2575</v>
      </c>
      <c r="AG1030" s="38">
        <v>1</v>
      </c>
      <c r="AH1030" s="38" t="s">
        <v>5945</v>
      </c>
      <c r="AI1030" s="38" t="s">
        <v>4440</v>
      </c>
      <c r="AJ1030" s="38" t="s">
        <v>6135</v>
      </c>
      <c r="AK1030" s="38" t="s">
        <v>72</v>
      </c>
      <c r="AL1030" s="301" t="s">
        <v>7094</v>
      </c>
      <c r="AR1030" s="29" t="str">
        <f t="shared" si="158"/>
        <v>1</v>
      </c>
      <c r="AS1030" s="29">
        <f t="shared" ref="AS1030:AS1093" si="162">AT1030</f>
        <v>0</v>
      </c>
      <c r="AT1030" s="29">
        <v>0</v>
      </c>
      <c r="AW1030" s="29" t="str">
        <f t="shared" si="160"/>
        <v/>
      </c>
      <c r="AX1030" s="29" t="str">
        <f t="shared" ref="AX1030:AX1093" si="163">IF(NOT(AV1030=""),"archival/master","")</f>
        <v/>
      </c>
      <c r="AY1030" s="29" t="str">
        <f t="shared" si="159"/>
        <v>https://media.mediathek-tanz-theater.de/iiif/2/nvt_img-i68-016.JP2</v>
      </c>
      <c r="AZ1030" s="29" t="str">
        <f t="shared" ref="AZ1030:AZ1093" si="164">IF(NOT(AY1030=""),"image/jp2","")</f>
        <v>image/jp2</v>
      </c>
      <c r="BA1030" s="29" t="str">
        <f t="shared" ref="BA1030:BA1093" si="165">IF(NOT(AY1030=""),"presentation/iiif","")</f>
        <v>presentation/iiif</v>
      </c>
      <c r="BB1030" s="29" t="str">
        <f t="shared" ref="BB1030:BB1093" si="166">"https://media.mediathek-tanz-theater.de/iiif/2/nvt_"&amp;C1030&amp;".JP2/full/100,/0/default.jpg"</f>
        <v>https://media.mediathek-tanz-theater.de/iiif/2/nvt_img-i68-016.JP2/full/100,/0/default.jpg</v>
      </c>
      <c r="BC1030" s="29" t="str">
        <f t="shared" si="161"/>
        <v>image/jpeg</v>
      </c>
      <c r="BD1030" s="29" t="str">
        <f t="shared" ref="BD1030:BD1093" si="167">IF(NOT(BB1030=""),"presentation/thumbnail","")</f>
        <v>presentation/thumbnail</v>
      </c>
    </row>
    <row r="1031" spans="1:56" ht="12.75" customHeight="1">
      <c r="A1031" s="29">
        <v>1</v>
      </c>
      <c r="B1031" s="29">
        <v>0</v>
      </c>
      <c r="C1031" s="29" t="s">
        <v>7137</v>
      </c>
      <c r="D1031" s="29"/>
      <c r="E1031" s="29"/>
      <c r="F1031" s="308" t="s">
        <v>7091</v>
      </c>
      <c r="G1031" s="29"/>
      <c r="H1031" s="29"/>
      <c r="I1031" s="402" t="s">
        <v>4446</v>
      </c>
      <c r="K1031" s="29"/>
      <c r="L1031" s="29"/>
      <c r="M1031" s="29"/>
      <c r="N1031" s="29"/>
      <c r="O1031" s="29"/>
      <c r="P1031" s="25" t="s">
        <v>2476</v>
      </c>
      <c r="Q1031" s="25"/>
      <c r="R1031" s="29" t="s">
        <v>28080</v>
      </c>
      <c r="S1031" s="29" t="s">
        <v>7138</v>
      </c>
      <c r="T1031" s="29" t="s">
        <v>1483</v>
      </c>
      <c r="U1031" t="s">
        <v>7139</v>
      </c>
      <c r="V1031" t="s">
        <v>5943</v>
      </c>
      <c r="W1031" s="29"/>
      <c r="X1031" s="349" t="s">
        <v>4245</v>
      </c>
      <c r="Y1031" s="29"/>
      <c r="Z1031" s="29" t="s">
        <v>2480</v>
      </c>
      <c r="AA1031" s="29" t="s">
        <v>1170</v>
      </c>
      <c r="AB1031" s="29"/>
      <c r="AC1031" s="29" t="s">
        <v>7140</v>
      </c>
      <c r="AD1031" s="29"/>
      <c r="AE1031" s="29" t="s">
        <v>2575</v>
      </c>
      <c r="AG1031" s="38">
        <v>1</v>
      </c>
      <c r="AH1031" s="38" t="s">
        <v>5945</v>
      </c>
      <c r="AI1031" s="38" t="s">
        <v>4440</v>
      </c>
      <c r="AJ1031" s="38" t="s">
        <v>6135</v>
      </c>
      <c r="AK1031" s="38" t="s">
        <v>72</v>
      </c>
      <c r="AL1031" s="301" t="s">
        <v>7094</v>
      </c>
      <c r="AR1031" s="29" t="str">
        <f t="shared" ref="AR1031:AR1094" si="168">IF(OR(I1031="Negativmappe",I1031="Negativstreifen",I1031="Diapositivfilm",I1031="Fotomappe;(POSITIVE)",AND(I1031="Kostümfotografie",NOT(AE1031="DT")),AND(I1031="Fotografie",NOT(AE1031="DT")),AND(I1031="Porträtfotografie",NOT(AE1031="DT")),AND(I1031="Fotodokumentation",NOT(AE1031="DT")),AND(I1031="Bühnenbildfotografie",NOT(AE1031="DT"))),"1","0")</f>
        <v>1</v>
      </c>
      <c r="AS1031" s="29">
        <f t="shared" si="162"/>
        <v>0</v>
      </c>
      <c r="AT1031" s="29">
        <v>0</v>
      </c>
      <c r="AW1031" s="29" t="str">
        <f t="shared" si="160"/>
        <v/>
      </c>
      <c r="AX1031" s="29" t="str">
        <f t="shared" si="163"/>
        <v/>
      </c>
      <c r="AY1031" s="29" t="str">
        <f t="shared" ref="AY1031:AY1094" si="169">"https://media.mediathek-tanz-theater.de/iiif/2/nvt_"&amp;C1031&amp;".JP2"</f>
        <v>https://media.mediathek-tanz-theater.de/iiif/2/nvt_img-i68-017.JP2</v>
      </c>
      <c r="AZ1031" s="29" t="str">
        <f t="shared" si="164"/>
        <v>image/jp2</v>
      </c>
      <c r="BA1031" s="29" t="str">
        <f t="shared" si="165"/>
        <v>presentation/iiif</v>
      </c>
      <c r="BB1031" s="29" t="str">
        <f t="shared" si="166"/>
        <v>https://media.mediathek-tanz-theater.de/iiif/2/nvt_img-i68-017.JP2/full/100,/0/default.jpg</v>
      </c>
      <c r="BC1031" s="29" t="str">
        <f t="shared" si="161"/>
        <v>image/jpeg</v>
      </c>
      <c r="BD1031" s="29" t="str">
        <f t="shared" si="167"/>
        <v>presentation/thumbnail</v>
      </c>
    </row>
    <row r="1032" spans="1:56" ht="12.75" customHeight="1">
      <c r="A1032" s="29">
        <v>1</v>
      </c>
      <c r="B1032" s="29">
        <v>0</v>
      </c>
      <c r="C1032" s="29" t="s">
        <v>7141</v>
      </c>
      <c r="D1032" s="29"/>
      <c r="E1032" s="29"/>
      <c r="F1032" s="308" t="s">
        <v>7091</v>
      </c>
      <c r="G1032" s="29"/>
      <c r="H1032" s="29"/>
      <c r="I1032" s="402" t="s">
        <v>4446</v>
      </c>
      <c r="K1032" s="29"/>
      <c r="L1032" s="29"/>
      <c r="M1032" s="29"/>
      <c r="N1032" s="29"/>
      <c r="O1032" s="29"/>
      <c r="P1032" s="25" t="s">
        <v>2476</v>
      </c>
      <c r="Q1032" s="25"/>
      <c r="R1032" s="29" t="s">
        <v>28080</v>
      </c>
      <c r="S1032" s="29" t="s">
        <v>7142</v>
      </c>
      <c r="T1032" s="29" t="s">
        <v>1483</v>
      </c>
      <c r="U1032"/>
      <c r="V1032" t="s">
        <v>5943</v>
      </c>
      <c r="W1032" s="29"/>
      <c r="X1032" s="349" t="s">
        <v>4245</v>
      </c>
      <c r="Y1032" s="29"/>
      <c r="Z1032" s="29" t="s">
        <v>2480</v>
      </c>
      <c r="AA1032" s="29" t="s">
        <v>1170</v>
      </c>
      <c r="AB1032" s="29"/>
      <c r="AC1032" s="29"/>
      <c r="AD1032" s="29"/>
      <c r="AE1032" s="29" t="s">
        <v>2575</v>
      </c>
      <c r="AG1032" s="38">
        <v>1</v>
      </c>
      <c r="AH1032" s="38" t="s">
        <v>5945</v>
      </c>
      <c r="AI1032" s="38" t="s">
        <v>4440</v>
      </c>
      <c r="AJ1032" s="38" t="s">
        <v>6135</v>
      </c>
      <c r="AK1032" s="38" t="s">
        <v>72</v>
      </c>
      <c r="AL1032" s="301" t="s">
        <v>7094</v>
      </c>
      <c r="AR1032" s="29" t="str">
        <f t="shared" si="168"/>
        <v>1</v>
      </c>
      <c r="AS1032" s="29">
        <f t="shared" si="162"/>
        <v>0</v>
      </c>
      <c r="AT1032" s="29">
        <v>0</v>
      </c>
      <c r="AW1032" s="29" t="str">
        <f t="shared" ref="AW1032:AW1095" si="170">IF(NOT(AV1032=""),"image/tiff","")</f>
        <v/>
      </c>
      <c r="AX1032" s="29" t="str">
        <f t="shared" si="163"/>
        <v/>
      </c>
      <c r="AY1032" s="29" t="str">
        <f t="shared" si="169"/>
        <v>https://media.mediathek-tanz-theater.de/iiif/2/nvt_img-i68-018.JP2</v>
      </c>
      <c r="AZ1032" s="29" t="str">
        <f t="shared" si="164"/>
        <v>image/jp2</v>
      </c>
      <c r="BA1032" s="29" t="str">
        <f t="shared" si="165"/>
        <v>presentation/iiif</v>
      </c>
      <c r="BB1032" s="29" t="str">
        <f t="shared" si="166"/>
        <v>https://media.mediathek-tanz-theater.de/iiif/2/nvt_img-i68-018.JP2/full/100,/0/default.jpg</v>
      </c>
      <c r="BC1032" s="29" t="str">
        <f t="shared" si="161"/>
        <v>image/jpeg</v>
      </c>
      <c r="BD1032" s="29" t="str">
        <f t="shared" si="167"/>
        <v>presentation/thumbnail</v>
      </c>
    </row>
    <row r="1033" spans="1:56" ht="12.75" customHeight="1">
      <c r="A1033" s="29">
        <v>0</v>
      </c>
      <c r="B1033" s="29">
        <v>0</v>
      </c>
      <c r="C1033" s="29" t="s">
        <v>6294</v>
      </c>
      <c r="D1033" s="29"/>
      <c r="E1033" s="29"/>
      <c r="F1033" s="308" t="s">
        <v>7091</v>
      </c>
      <c r="G1033" s="29"/>
      <c r="H1033" s="29"/>
      <c r="I1033" s="402" t="s">
        <v>4446</v>
      </c>
      <c r="K1033" s="29"/>
      <c r="L1033" s="29"/>
      <c r="M1033" s="29" t="s">
        <v>6293</v>
      </c>
      <c r="N1033" s="29"/>
      <c r="O1033" s="29"/>
      <c r="P1033" s="25" t="s">
        <v>2476</v>
      </c>
      <c r="Q1033" s="25"/>
      <c r="R1033" s="29" t="s">
        <v>28080</v>
      </c>
      <c r="S1033" s="29" t="s">
        <v>6295</v>
      </c>
      <c r="T1033" s="29" t="s">
        <v>1483</v>
      </c>
      <c r="U1033"/>
      <c r="V1033" t="s">
        <v>5943</v>
      </c>
      <c r="W1033" s="29"/>
      <c r="X1033" s="349" t="s">
        <v>4245</v>
      </c>
      <c r="Y1033" s="29"/>
      <c r="Z1033" s="29" t="s">
        <v>2480</v>
      </c>
      <c r="AA1033" s="29" t="s">
        <v>1170</v>
      </c>
      <c r="AB1033" s="29"/>
      <c r="AC1033" s="29"/>
      <c r="AD1033" s="29"/>
      <c r="AE1033" s="29" t="s">
        <v>2575</v>
      </c>
      <c r="AG1033" s="38">
        <v>1</v>
      </c>
      <c r="AH1033" s="38" t="s">
        <v>5945</v>
      </c>
      <c r="AI1033" s="38" t="s">
        <v>4440</v>
      </c>
      <c r="AJ1033" s="38" t="s">
        <v>6200</v>
      </c>
      <c r="AK1033" s="38" t="s">
        <v>72</v>
      </c>
      <c r="AL1033" s="301" t="s">
        <v>7094</v>
      </c>
      <c r="AR1033" s="29" t="str">
        <f t="shared" si="168"/>
        <v>1</v>
      </c>
      <c r="AS1033" s="29">
        <f t="shared" si="162"/>
        <v>0</v>
      </c>
      <c r="AT1033" s="29">
        <v>0</v>
      </c>
      <c r="AW1033" s="29" t="str">
        <f t="shared" si="170"/>
        <v/>
      </c>
      <c r="AX1033" s="29" t="str">
        <f t="shared" si="163"/>
        <v/>
      </c>
      <c r="AY1033" s="29" t="str">
        <f t="shared" si="169"/>
        <v>https://media.mediathek-tanz-theater.de/iiif/2/nvt_img-i68-019.JP2</v>
      </c>
      <c r="AZ1033" s="29" t="str">
        <f t="shared" si="164"/>
        <v>image/jp2</v>
      </c>
      <c r="BA1033" s="29" t="str">
        <f t="shared" si="165"/>
        <v>presentation/iiif</v>
      </c>
      <c r="BB1033" s="29" t="str">
        <f t="shared" si="166"/>
        <v>https://media.mediathek-tanz-theater.de/iiif/2/nvt_img-i68-019.JP2/full/100,/0/default.jpg</v>
      </c>
      <c r="BC1033" s="29" t="str">
        <f t="shared" si="161"/>
        <v>image/jpeg</v>
      </c>
      <c r="BD1033" s="29" t="str">
        <f t="shared" si="167"/>
        <v>presentation/thumbnail</v>
      </c>
    </row>
    <row r="1034" spans="1:56" ht="12.75" customHeight="1">
      <c r="A1034" s="29">
        <v>0</v>
      </c>
      <c r="B1034" s="29">
        <v>0</v>
      </c>
      <c r="C1034" s="29" t="s">
        <v>7143</v>
      </c>
      <c r="D1034" s="29"/>
      <c r="E1034" s="29"/>
      <c r="F1034" s="308" t="s">
        <v>7091</v>
      </c>
      <c r="G1034" s="29"/>
      <c r="H1034" s="29"/>
      <c r="I1034" s="402" t="s">
        <v>4446</v>
      </c>
      <c r="K1034" s="29"/>
      <c r="L1034" s="29"/>
      <c r="M1034" s="29"/>
      <c r="N1034" s="29"/>
      <c r="O1034" s="29"/>
      <c r="P1034" s="25" t="s">
        <v>2476</v>
      </c>
      <c r="Q1034" s="25"/>
      <c r="R1034" s="29" t="s">
        <v>28080</v>
      </c>
      <c r="S1034" s="29" t="s">
        <v>7144</v>
      </c>
      <c r="T1034" s="29" t="s">
        <v>1483</v>
      </c>
      <c r="U1034" t="s">
        <v>2395</v>
      </c>
      <c r="V1034" t="s">
        <v>5943</v>
      </c>
      <c r="W1034" s="29"/>
      <c r="X1034" s="349" t="s">
        <v>4245</v>
      </c>
      <c r="Y1034" s="29"/>
      <c r="Z1034" s="29" t="s">
        <v>2480</v>
      </c>
      <c r="AA1034" s="29" t="s">
        <v>1170</v>
      </c>
      <c r="AB1034" s="29"/>
      <c r="AC1034" s="29" t="s">
        <v>7145</v>
      </c>
      <c r="AD1034" s="29"/>
      <c r="AE1034" s="29" t="s">
        <v>2575</v>
      </c>
      <c r="AG1034" s="38">
        <v>1</v>
      </c>
      <c r="AH1034" s="38" t="s">
        <v>5945</v>
      </c>
      <c r="AI1034" s="38" t="s">
        <v>4440</v>
      </c>
      <c r="AJ1034" s="38" t="s">
        <v>6200</v>
      </c>
      <c r="AK1034" s="38" t="s">
        <v>72</v>
      </c>
      <c r="AL1034" s="301" t="s">
        <v>7094</v>
      </c>
      <c r="AR1034" s="29" t="str">
        <f t="shared" si="168"/>
        <v>1</v>
      </c>
      <c r="AS1034" s="29">
        <f t="shared" si="162"/>
        <v>0</v>
      </c>
      <c r="AT1034" s="29">
        <v>0</v>
      </c>
      <c r="AW1034" s="29" t="str">
        <f t="shared" si="170"/>
        <v/>
      </c>
      <c r="AX1034" s="29" t="str">
        <f t="shared" si="163"/>
        <v/>
      </c>
      <c r="AY1034" s="29" t="str">
        <f t="shared" si="169"/>
        <v>https://media.mediathek-tanz-theater.de/iiif/2/nvt_img-i68-020.JP2</v>
      </c>
      <c r="AZ1034" s="29" t="str">
        <f t="shared" si="164"/>
        <v>image/jp2</v>
      </c>
      <c r="BA1034" s="29" t="str">
        <f t="shared" si="165"/>
        <v>presentation/iiif</v>
      </c>
      <c r="BB1034" s="29" t="str">
        <f t="shared" si="166"/>
        <v>https://media.mediathek-tanz-theater.de/iiif/2/nvt_img-i68-020.JP2/full/100,/0/default.jpg</v>
      </c>
      <c r="BC1034" s="29" t="str">
        <f t="shared" si="161"/>
        <v>image/jpeg</v>
      </c>
      <c r="BD1034" s="29" t="str">
        <f t="shared" si="167"/>
        <v>presentation/thumbnail</v>
      </c>
    </row>
    <row r="1035" spans="1:56" ht="12.75" customHeight="1">
      <c r="A1035" s="29">
        <v>0</v>
      </c>
      <c r="B1035" s="29">
        <v>0</v>
      </c>
      <c r="C1035" s="29" t="s">
        <v>7146</v>
      </c>
      <c r="D1035" s="29"/>
      <c r="E1035" s="29"/>
      <c r="F1035" s="308" t="s">
        <v>7091</v>
      </c>
      <c r="G1035" s="29"/>
      <c r="H1035" s="29"/>
      <c r="I1035" s="402" t="s">
        <v>4446</v>
      </c>
      <c r="K1035" s="29"/>
      <c r="L1035" s="29"/>
      <c r="M1035" s="29"/>
      <c r="N1035" s="29"/>
      <c r="O1035" s="29"/>
      <c r="P1035" s="25" t="s">
        <v>2476</v>
      </c>
      <c r="Q1035" s="25"/>
      <c r="R1035" s="29" t="s">
        <v>28080</v>
      </c>
      <c r="S1035" s="29" t="s">
        <v>7147</v>
      </c>
      <c r="T1035" s="29" t="s">
        <v>1483</v>
      </c>
      <c r="U1035"/>
      <c r="V1035" t="s">
        <v>5943</v>
      </c>
      <c r="W1035" s="29"/>
      <c r="X1035" s="349" t="s">
        <v>4245</v>
      </c>
      <c r="Y1035" s="29"/>
      <c r="Z1035" s="29" t="s">
        <v>2480</v>
      </c>
      <c r="AA1035" s="29" t="s">
        <v>1170</v>
      </c>
      <c r="AB1035" s="29"/>
      <c r="AC1035" s="29" t="s">
        <v>7148</v>
      </c>
      <c r="AD1035" s="29"/>
      <c r="AE1035" s="29" t="s">
        <v>2575</v>
      </c>
      <c r="AG1035" s="38">
        <v>1</v>
      </c>
      <c r="AH1035" s="38" t="s">
        <v>5945</v>
      </c>
      <c r="AI1035" s="38" t="s">
        <v>4440</v>
      </c>
      <c r="AJ1035" s="38" t="s">
        <v>6135</v>
      </c>
      <c r="AK1035" s="38" t="s">
        <v>72</v>
      </c>
      <c r="AL1035" s="301" t="s">
        <v>7094</v>
      </c>
      <c r="AR1035" s="29" t="str">
        <f t="shared" si="168"/>
        <v>1</v>
      </c>
      <c r="AS1035" s="29">
        <f t="shared" si="162"/>
        <v>0</v>
      </c>
      <c r="AT1035" s="29">
        <v>0</v>
      </c>
      <c r="AW1035" s="29" t="str">
        <f t="shared" si="170"/>
        <v/>
      </c>
      <c r="AX1035" s="29" t="str">
        <f t="shared" si="163"/>
        <v/>
      </c>
      <c r="AY1035" s="29" t="str">
        <f t="shared" si="169"/>
        <v>https://media.mediathek-tanz-theater.de/iiif/2/nvt_img-i68-021.JP2</v>
      </c>
      <c r="AZ1035" s="29" t="str">
        <f t="shared" si="164"/>
        <v>image/jp2</v>
      </c>
      <c r="BA1035" s="29" t="str">
        <f t="shared" si="165"/>
        <v>presentation/iiif</v>
      </c>
      <c r="BB1035" s="29" t="str">
        <f t="shared" si="166"/>
        <v>https://media.mediathek-tanz-theater.de/iiif/2/nvt_img-i68-021.JP2/full/100,/0/default.jpg</v>
      </c>
      <c r="BC1035" s="29" t="str">
        <f t="shared" si="161"/>
        <v>image/jpeg</v>
      </c>
      <c r="BD1035" s="29" t="str">
        <f t="shared" si="167"/>
        <v>presentation/thumbnail</v>
      </c>
    </row>
    <row r="1036" spans="1:56" ht="12.75" customHeight="1">
      <c r="A1036" s="29">
        <v>0</v>
      </c>
      <c r="B1036" s="29">
        <v>0</v>
      </c>
      <c r="C1036" s="29" t="s">
        <v>7149</v>
      </c>
      <c r="D1036" s="29"/>
      <c r="E1036" s="29"/>
      <c r="F1036" s="308" t="s">
        <v>7091</v>
      </c>
      <c r="G1036" s="29"/>
      <c r="H1036" s="29"/>
      <c r="I1036" s="402" t="s">
        <v>4446</v>
      </c>
      <c r="K1036" s="29"/>
      <c r="L1036" s="29"/>
      <c r="M1036" s="29"/>
      <c r="N1036" s="29"/>
      <c r="O1036" s="29"/>
      <c r="P1036" s="25" t="s">
        <v>2476</v>
      </c>
      <c r="Q1036" s="25"/>
      <c r="R1036" s="29" t="s">
        <v>28080</v>
      </c>
      <c r="S1036" s="29" t="s">
        <v>7150</v>
      </c>
      <c r="T1036" s="29" t="s">
        <v>1483</v>
      </c>
      <c r="U1036"/>
      <c r="V1036" t="s">
        <v>5943</v>
      </c>
      <c r="W1036" s="29"/>
      <c r="X1036" s="349" t="s">
        <v>4245</v>
      </c>
      <c r="Y1036" s="29"/>
      <c r="Z1036" s="29" t="s">
        <v>2480</v>
      </c>
      <c r="AA1036" s="29" t="s">
        <v>1170</v>
      </c>
      <c r="AB1036" s="29"/>
      <c r="AC1036" s="29"/>
      <c r="AD1036" s="29"/>
      <c r="AE1036" s="29" t="s">
        <v>2575</v>
      </c>
      <c r="AG1036" s="38">
        <v>1</v>
      </c>
      <c r="AH1036" s="38" t="s">
        <v>5945</v>
      </c>
      <c r="AI1036" s="38" t="s">
        <v>4440</v>
      </c>
      <c r="AJ1036" s="38" t="s">
        <v>6200</v>
      </c>
      <c r="AK1036" s="38" t="s">
        <v>72</v>
      </c>
      <c r="AL1036" s="301" t="s">
        <v>7094</v>
      </c>
      <c r="AR1036" s="29" t="str">
        <f t="shared" si="168"/>
        <v>1</v>
      </c>
      <c r="AS1036" s="29">
        <f t="shared" si="162"/>
        <v>0</v>
      </c>
      <c r="AT1036" s="29">
        <v>0</v>
      </c>
      <c r="AW1036" s="29" t="str">
        <f t="shared" si="170"/>
        <v/>
      </c>
      <c r="AX1036" s="29" t="str">
        <f t="shared" si="163"/>
        <v/>
      </c>
      <c r="AY1036" s="29" t="str">
        <f t="shared" si="169"/>
        <v>https://media.mediathek-tanz-theater.de/iiif/2/nvt_img-i68-022.JP2</v>
      </c>
      <c r="AZ1036" s="29" t="str">
        <f t="shared" si="164"/>
        <v>image/jp2</v>
      </c>
      <c r="BA1036" s="29" t="str">
        <f t="shared" si="165"/>
        <v>presentation/iiif</v>
      </c>
      <c r="BB1036" s="29" t="str">
        <f t="shared" si="166"/>
        <v>https://media.mediathek-tanz-theater.de/iiif/2/nvt_img-i68-022.JP2/full/100,/0/default.jpg</v>
      </c>
      <c r="BC1036" s="29" t="str">
        <f t="shared" si="161"/>
        <v>image/jpeg</v>
      </c>
      <c r="BD1036" s="29" t="str">
        <f t="shared" si="167"/>
        <v>presentation/thumbnail</v>
      </c>
    </row>
    <row r="1037" spans="1:56" ht="12.75" customHeight="1">
      <c r="A1037" s="29">
        <v>1</v>
      </c>
      <c r="B1037" s="29">
        <v>0</v>
      </c>
      <c r="C1037" s="29" t="s">
        <v>7151</v>
      </c>
      <c r="D1037" s="29"/>
      <c r="E1037" s="29"/>
      <c r="F1037" s="308" t="s">
        <v>7091</v>
      </c>
      <c r="G1037" s="29"/>
      <c r="H1037" s="29"/>
      <c r="I1037" s="402" t="s">
        <v>4446</v>
      </c>
      <c r="K1037" s="29"/>
      <c r="L1037" s="29"/>
      <c r="M1037" s="29"/>
      <c r="N1037" s="29"/>
      <c r="O1037" s="29"/>
      <c r="P1037" s="25" t="s">
        <v>2476</v>
      </c>
      <c r="Q1037" s="25"/>
      <c r="R1037" s="29" t="s">
        <v>28080</v>
      </c>
      <c r="S1037" s="29" t="s">
        <v>7152</v>
      </c>
      <c r="T1037" s="29" t="s">
        <v>1483</v>
      </c>
      <c r="U1037"/>
      <c r="V1037" t="s">
        <v>5943</v>
      </c>
      <c r="W1037" s="29"/>
      <c r="X1037" s="349" t="s">
        <v>4245</v>
      </c>
      <c r="Y1037" s="29"/>
      <c r="Z1037" s="29" t="s">
        <v>2480</v>
      </c>
      <c r="AA1037" s="29" t="s">
        <v>1170</v>
      </c>
      <c r="AB1037" s="29"/>
      <c r="AC1037" s="29" t="s">
        <v>7153</v>
      </c>
      <c r="AD1037" s="29"/>
      <c r="AE1037" s="29" t="s">
        <v>2575</v>
      </c>
      <c r="AG1037" s="38">
        <v>1</v>
      </c>
      <c r="AH1037" s="38" t="s">
        <v>5945</v>
      </c>
      <c r="AI1037" s="38" t="s">
        <v>4440</v>
      </c>
      <c r="AJ1037" s="38" t="s">
        <v>6135</v>
      </c>
      <c r="AK1037" s="38" t="s">
        <v>72</v>
      </c>
      <c r="AL1037" s="301" t="s">
        <v>7094</v>
      </c>
      <c r="AR1037" s="29" t="str">
        <f t="shared" si="168"/>
        <v>1</v>
      </c>
      <c r="AS1037" s="29">
        <f t="shared" si="162"/>
        <v>0</v>
      </c>
      <c r="AT1037" s="29">
        <v>0</v>
      </c>
      <c r="AW1037" s="29" t="str">
        <f t="shared" si="170"/>
        <v/>
      </c>
      <c r="AX1037" s="29" t="str">
        <f t="shared" si="163"/>
        <v/>
      </c>
      <c r="AY1037" s="29" t="str">
        <f t="shared" si="169"/>
        <v>https://media.mediathek-tanz-theater.de/iiif/2/nvt_img-i68-023.JP2</v>
      </c>
      <c r="AZ1037" s="29" t="str">
        <f t="shared" si="164"/>
        <v>image/jp2</v>
      </c>
      <c r="BA1037" s="29" t="str">
        <f t="shared" si="165"/>
        <v>presentation/iiif</v>
      </c>
      <c r="BB1037" s="29" t="str">
        <f t="shared" si="166"/>
        <v>https://media.mediathek-tanz-theater.de/iiif/2/nvt_img-i68-023.JP2/full/100,/0/default.jpg</v>
      </c>
      <c r="BC1037" s="29" t="str">
        <f t="shared" si="161"/>
        <v>image/jpeg</v>
      </c>
      <c r="BD1037" s="29" t="str">
        <f t="shared" si="167"/>
        <v>presentation/thumbnail</v>
      </c>
    </row>
    <row r="1038" spans="1:56" ht="12.75" customHeight="1">
      <c r="A1038" s="29">
        <v>0</v>
      </c>
      <c r="B1038" s="29">
        <v>0</v>
      </c>
      <c r="C1038" s="29" t="s">
        <v>7154</v>
      </c>
      <c r="D1038" s="29"/>
      <c r="E1038" s="29"/>
      <c r="F1038" s="308" t="s">
        <v>7091</v>
      </c>
      <c r="G1038" s="29"/>
      <c r="H1038" s="29"/>
      <c r="I1038" s="402" t="s">
        <v>4446</v>
      </c>
      <c r="K1038" s="29"/>
      <c r="L1038" s="29"/>
      <c r="M1038" s="29"/>
      <c r="N1038" s="29"/>
      <c r="O1038" s="29"/>
      <c r="P1038" s="25" t="s">
        <v>2476</v>
      </c>
      <c r="Q1038" s="25"/>
      <c r="R1038" s="29" t="s">
        <v>28080</v>
      </c>
      <c r="S1038" s="29" t="s">
        <v>7155</v>
      </c>
      <c r="T1038" s="29" t="s">
        <v>1483</v>
      </c>
      <c r="U1038"/>
      <c r="V1038"/>
      <c r="W1038" s="29"/>
      <c r="X1038" s="349" t="s">
        <v>4245</v>
      </c>
      <c r="Y1038" s="29"/>
      <c r="Z1038" s="29"/>
      <c r="AA1038" s="29" t="s">
        <v>1170</v>
      </c>
      <c r="AB1038" s="29"/>
      <c r="AC1038" s="29"/>
      <c r="AD1038" s="29"/>
      <c r="AE1038" s="29" t="s">
        <v>2575</v>
      </c>
      <c r="AG1038" s="38">
        <v>1</v>
      </c>
      <c r="AH1038" s="38" t="s">
        <v>5945</v>
      </c>
      <c r="AI1038" s="38" t="s">
        <v>4440</v>
      </c>
      <c r="AJ1038" s="38" t="s">
        <v>6135</v>
      </c>
      <c r="AK1038" s="38" t="s">
        <v>72</v>
      </c>
      <c r="AL1038" s="301" t="s">
        <v>7094</v>
      </c>
      <c r="AR1038" s="29" t="str">
        <f t="shared" si="168"/>
        <v>1</v>
      </c>
      <c r="AS1038" s="29">
        <f t="shared" si="162"/>
        <v>0</v>
      </c>
      <c r="AT1038" s="29">
        <v>0</v>
      </c>
      <c r="AW1038" s="29" t="str">
        <f t="shared" si="170"/>
        <v/>
      </c>
      <c r="AX1038" s="29" t="str">
        <f t="shared" si="163"/>
        <v/>
      </c>
      <c r="AY1038" s="29" t="str">
        <f t="shared" si="169"/>
        <v>https://media.mediathek-tanz-theater.de/iiif/2/nvt_img-i68-024.JP2</v>
      </c>
      <c r="AZ1038" s="29" t="str">
        <f t="shared" si="164"/>
        <v>image/jp2</v>
      </c>
      <c r="BA1038" s="29" t="str">
        <f t="shared" si="165"/>
        <v>presentation/iiif</v>
      </c>
      <c r="BB1038" s="29" t="str">
        <f t="shared" si="166"/>
        <v>https://media.mediathek-tanz-theater.de/iiif/2/nvt_img-i68-024.JP2/full/100,/0/default.jpg</v>
      </c>
      <c r="BC1038" s="29" t="str">
        <f t="shared" si="161"/>
        <v>image/jpeg</v>
      </c>
      <c r="BD1038" s="29" t="str">
        <f t="shared" si="167"/>
        <v>presentation/thumbnail</v>
      </c>
    </row>
    <row r="1039" spans="1:56" ht="12.75" customHeight="1">
      <c r="A1039" s="29">
        <v>0</v>
      </c>
      <c r="B1039" s="29">
        <v>0</v>
      </c>
      <c r="C1039" s="29" t="s">
        <v>7156</v>
      </c>
      <c r="D1039" s="29"/>
      <c r="E1039" s="29"/>
      <c r="F1039" s="308" t="s">
        <v>7091</v>
      </c>
      <c r="G1039" s="29"/>
      <c r="H1039" s="29"/>
      <c r="I1039" s="402" t="s">
        <v>4446</v>
      </c>
      <c r="K1039" s="29"/>
      <c r="L1039" s="29"/>
      <c r="M1039" s="29"/>
      <c r="N1039" s="29"/>
      <c r="O1039" s="29"/>
      <c r="P1039" s="25" t="s">
        <v>2476</v>
      </c>
      <c r="Q1039" s="25"/>
      <c r="R1039" s="29" t="s">
        <v>28080</v>
      </c>
      <c r="S1039" s="29" t="s">
        <v>7150</v>
      </c>
      <c r="T1039" s="29" t="s">
        <v>1483</v>
      </c>
      <c r="U1039"/>
      <c r="V1039" t="s">
        <v>5943</v>
      </c>
      <c r="W1039" s="29"/>
      <c r="X1039" s="349" t="s">
        <v>4245</v>
      </c>
      <c r="Y1039" s="29"/>
      <c r="Z1039" s="29" t="s">
        <v>2480</v>
      </c>
      <c r="AA1039" s="29" t="s">
        <v>1170</v>
      </c>
      <c r="AB1039" s="29"/>
      <c r="AC1039" s="29"/>
      <c r="AD1039" s="29"/>
      <c r="AE1039" s="29" t="s">
        <v>2575</v>
      </c>
      <c r="AG1039" s="38">
        <v>1</v>
      </c>
      <c r="AH1039" s="38" t="s">
        <v>5945</v>
      </c>
      <c r="AI1039" s="38" t="s">
        <v>4440</v>
      </c>
      <c r="AJ1039" s="38" t="s">
        <v>6200</v>
      </c>
      <c r="AK1039" s="38" t="s">
        <v>72</v>
      </c>
      <c r="AL1039" s="301" t="s">
        <v>7094</v>
      </c>
      <c r="AR1039" s="29" t="str">
        <f t="shared" si="168"/>
        <v>1</v>
      </c>
      <c r="AS1039" s="29">
        <f t="shared" si="162"/>
        <v>0</v>
      </c>
      <c r="AT1039" s="29">
        <v>0</v>
      </c>
      <c r="AW1039" s="29" t="str">
        <f t="shared" si="170"/>
        <v/>
      </c>
      <c r="AX1039" s="29" t="str">
        <f t="shared" si="163"/>
        <v/>
      </c>
      <c r="AY1039" s="29" t="str">
        <f t="shared" si="169"/>
        <v>https://media.mediathek-tanz-theater.de/iiif/2/nvt_img-i68-025.JP2</v>
      </c>
      <c r="AZ1039" s="29" t="str">
        <f t="shared" si="164"/>
        <v>image/jp2</v>
      </c>
      <c r="BA1039" s="29" t="str">
        <f t="shared" si="165"/>
        <v>presentation/iiif</v>
      </c>
      <c r="BB1039" s="29" t="str">
        <f t="shared" si="166"/>
        <v>https://media.mediathek-tanz-theater.de/iiif/2/nvt_img-i68-025.JP2/full/100,/0/default.jpg</v>
      </c>
      <c r="BC1039" s="29" t="str">
        <f t="shared" si="161"/>
        <v>image/jpeg</v>
      </c>
      <c r="BD1039" s="29" t="str">
        <f t="shared" si="167"/>
        <v>presentation/thumbnail</v>
      </c>
    </row>
    <row r="1040" spans="1:56" ht="12.75" customHeight="1">
      <c r="A1040" s="29">
        <v>0</v>
      </c>
      <c r="B1040" s="29">
        <v>0</v>
      </c>
      <c r="C1040" s="29" t="s">
        <v>7157</v>
      </c>
      <c r="D1040" s="29"/>
      <c r="E1040" s="29"/>
      <c r="F1040" s="308" t="s">
        <v>7091</v>
      </c>
      <c r="G1040" s="29"/>
      <c r="H1040" s="29"/>
      <c r="I1040" s="402" t="s">
        <v>4446</v>
      </c>
      <c r="K1040" s="29"/>
      <c r="L1040" s="29"/>
      <c r="M1040" s="29"/>
      <c r="N1040" s="29"/>
      <c r="O1040" s="29"/>
      <c r="P1040" s="25" t="s">
        <v>2476</v>
      </c>
      <c r="Q1040" s="25"/>
      <c r="R1040" s="29" t="s">
        <v>28080</v>
      </c>
      <c r="S1040" s="29" t="s">
        <v>7158</v>
      </c>
      <c r="T1040" s="29" t="s">
        <v>1483</v>
      </c>
      <c r="U1040"/>
      <c r="V1040" t="s">
        <v>5943</v>
      </c>
      <c r="W1040" s="29"/>
      <c r="X1040" s="349" t="s">
        <v>4245</v>
      </c>
      <c r="Y1040" s="29"/>
      <c r="Z1040" s="29" t="s">
        <v>2480</v>
      </c>
      <c r="AA1040" s="29" t="s">
        <v>1170</v>
      </c>
      <c r="AB1040" s="29"/>
      <c r="AC1040" s="29"/>
      <c r="AD1040" s="29"/>
      <c r="AE1040" s="29" t="s">
        <v>2575</v>
      </c>
      <c r="AG1040" s="38">
        <v>1</v>
      </c>
      <c r="AH1040" s="38" t="s">
        <v>5945</v>
      </c>
      <c r="AI1040" s="38" t="s">
        <v>4440</v>
      </c>
      <c r="AJ1040" s="38" t="s">
        <v>6135</v>
      </c>
      <c r="AK1040" s="38" t="s">
        <v>72</v>
      </c>
      <c r="AL1040" s="301" t="s">
        <v>7094</v>
      </c>
      <c r="AR1040" s="29" t="str">
        <f t="shared" si="168"/>
        <v>1</v>
      </c>
      <c r="AS1040" s="29">
        <f t="shared" si="162"/>
        <v>0</v>
      </c>
      <c r="AT1040" s="29">
        <v>0</v>
      </c>
      <c r="AW1040" s="29" t="str">
        <f t="shared" si="170"/>
        <v/>
      </c>
      <c r="AX1040" s="29" t="str">
        <f t="shared" si="163"/>
        <v/>
      </c>
      <c r="AY1040" s="29" t="str">
        <f t="shared" si="169"/>
        <v>https://media.mediathek-tanz-theater.de/iiif/2/nvt_img-i68-026.JP2</v>
      </c>
      <c r="AZ1040" s="29" t="str">
        <f t="shared" si="164"/>
        <v>image/jp2</v>
      </c>
      <c r="BA1040" s="29" t="str">
        <f t="shared" si="165"/>
        <v>presentation/iiif</v>
      </c>
      <c r="BB1040" s="29" t="str">
        <f t="shared" si="166"/>
        <v>https://media.mediathek-tanz-theater.de/iiif/2/nvt_img-i68-026.JP2/full/100,/0/default.jpg</v>
      </c>
      <c r="BC1040" s="29" t="str">
        <f t="shared" si="161"/>
        <v>image/jpeg</v>
      </c>
      <c r="BD1040" s="29" t="str">
        <f t="shared" si="167"/>
        <v>presentation/thumbnail</v>
      </c>
    </row>
    <row r="1041" spans="1:56" ht="12.75" customHeight="1">
      <c r="A1041" s="29">
        <v>1</v>
      </c>
      <c r="B1041" s="29">
        <v>0</v>
      </c>
      <c r="C1041" s="29" t="s">
        <v>7159</v>
      </c>
      <c r="D1041" s="29"/>
      <c r="E1041" s="29"/>
      <c r="F1041" s="308" t="s">
        <v>7091</v>
      </c>
      <c r="G1041" s="29" t="s">
        <v>7160</v>
      </c>
      <c r="H1041" s="29"/>
      <c r="I1041" s="402" t="s">
        <v>4446</v>
      </c>
      <c r="K1041" s="29"/>
      <c r="L1041" s="29"/>
      <c r="M1041" s="29"/>
      <c r="N1041" s="29"/>
      <c r="O1041" s="29"/>
      <c r="P1041" s="25" t="s">
        <v>2475</v>
      </c>
      <c r="Q1041" s="25"/>
      <c r="R1041" s="29" t="s">
        <v>28080</v>
      </c>
      <c r="S1041" s="29" t="s">
        <v>7161</v>
      </c>
      <c r="T1041" s="29" t="s">
        <v>1483</v>
      </c>
      <c r="U1041" t="s">
        <v>2860</v>
      </c>
      <c r="V1041" t="s">
        <v>5943</v>
      </c>
      <c r="W1041" s="29"/>
      <c r="X1041" s="349" t="s">
        <v>4245</v>
      </c>
      <c r="Y1041" s="29" t="s">
        <v>7005</v>
      </c>
      <c r="Z1041" s="29" t="s">
        <v>1218</v>
      </c>
      <c r="AA1041" s="29" t="s">
        <v>1170</v>
      </c>
      <c r="AB1041" s="29"/>
      <c r="AC1041" s="29"/>
      <c r="AD1041" s="29"/>
      <c r="AE1041" s="29" t="s">
        <v>2575</v>
      </c>
      <c r="AG1041" s="38">
        <v>1</v>
      </c>
      <c r="AH1041" s="38" t="s">
        <v>5945</v>
      </c>
      <c r="AI1041" s="38" t="s">
        <v>4440</v>
      </c>
      <c r="AJ1041" s="38" t="s">
        <v>6200</v>
      </c>
      <c r="AK1041" s="38" t="s">
        <v>72</v>
      </c>
      <c r="AL1041" s="301" t="s">
        <v>7094</v>
      </c>
      <c r="AR1041" s="29" t="str">
        <f t="shared" si="168"/>
        <v>1</v>
      </c>
      <c r="AS1041" s="29">
        <f t="shared" si="162"/>
        <v>0</v>
      </c>
      <c r="AT1041" s="29">
        <v>0</v>
      </c>
      <c r="AW1041" s="29" t="str">
        <f t="shared" si="170"/>
        <v/>
      </c>
      <c r="AX1041" s="29" t="str">
        <f t="shared" si="163"/>
        <v/>
      </c>
      <c r="AY1041" s="29" t="str">
        <f t="shared" si="169"/>
        <v>https://media.mediathek-tanz-theater.de/iiif/2/nvt_img-i68-027.JP2</v>
      </c>
      <c r="AZ1041" s="29" t="str">
        <f t="shared" si="164"/>
        <v>image/jp2</v>
      </c>
      <c r="BA1041" s="29" t="str">
        <f t="shared" si="165"/>
        <v>presentation/iiif</v>
      </c>
      <c r="BB1041" s="29" t="str">
        <f t="shared" si="166"/>
        <v>https://media.mediathek-tanz-theater.de/iiif/2/nvt_img-i68-027.JP2/full/100,/0/default.jpg</v>
      </c>
      <c r="BC1041" s="29" t="str">
        <f t="shared" si="161"/>
        <v>image/jpeg</v>
      </c>
      <c r="BD1041" s="29" t="str">
        <f t="shared" si="167"/>
        <v>presentation/thumbnail</v>
      </c>
    </row>
    <row r="1042" spans="1:56" ht="12.75" customHeight="1">
      <c r="A1042" s="29">
        <v>1</v>
      </c>
      <c r="B1042" s="29">
        <v>0</v>
      </c>
      <c r="C1042" s="29" t="s">
        <v>7162</v>
      </c>
      <c r="D1042" s="29"/>
      <c r="E1042" s="29"/>
      <c r="F1042" s="308" t="s">
        <v>7091</v>
      </c>
      <c r="G1042" s="29"/>
      <c r="H1042" s="29"/>
      <c r="I1042" s="402" t="s">
        <v>4446</v>
      </c>
      <c r="K1042" s="29"/>
      <c r="L1042" s="29"/>
      <c r="M1042" s="29"/>
      <c r="N1042" s="29"/>
      <c r="O1042" s="29"/>
      <c r="P1042" s="25" t="s">
        <v>7163</v>
      </c>
      <c r="Q1042" s="25"/>
      <c r="R1042" s="29" t="s">
        <v>28080</v>
      </c>
      <c r="S1042" s="29" t="s">
        <v>7164</v>
      </c>
      <c r="T1042" s="29" t="s">
        <v>1483</v>
      </c>
      <c r="U1042"/>
      <c r="V1042" t="s">
        <v>5943</v>
      </c>
      <c r="W1042" s="29"/>
      <c r="X1042" s="349" t="s">
        <v>4245</v>
      </c>
      <c r="Y1042" s="29" t="s">
        <v>7005</v>
      </c>
      <c r="Z1042" s="29" t="s">
        <v>1218</v>
      </c>
      <c r="AA1042" s="29" t="s">
        <v>1170</v>
      </c>
      <c r="AB1042" s="29"/>
      <c r="AC1042" s="29"/>
      <c r="AD1042" s="29"/>
      <c r="AE1042" s="29" t="s">
        <v>2575</v>
      </c>
      <c r="AG1042" s="38">
        <v>1</v>
      </c>
      <c r="AH1042" s="38" t="s">
        <v>5945</v>
      </c>
      <c r="AI1042" s="38" t="s">
        <v>4440</v>
      </c>
      <c r="AJ1042" s="38" t="s">
        <v>6200</v>
      </c>
      <c r="AK1042" s="38" t="s">
        <v>72</v>
      </c>
      <c r="AL1042" s="301" t="s">
        <v>7094</v>
      </c>
      <c r="AR1042" s="29" t="str">
        <f t="shared" si="168"/>
        <v>1</v>
      </c>
      <c r="AS1042" s="29">
        <f t="shared" si="162"/>
        <v>0</v>
      </c>
      <c r="AT1042" s="29">
        <v>0</v>
      </c>
      <c r="AW1042" s="29" t="str">
        <f t="shared" si="170"/>
        <v/>
      </c>
      <c r="AX1042" s="29" t="str">
        <f t="shared" si="163"/>
        <v/>
      </c>
      <c r="AY1042" s="29" t="str">
        <f t="shared" si="169"/>
        <v>https://media.mediathek-tanz-theater.de/iiif/2/nvt_img-i68-028.JP2</v>
      </c>
      <c r="AZ1042" s="29" t="str">
        <f t="shared" si="164"/>
        <v>image/jp2</v>
      </c>
      <c r="BA1042" s="29" t="str">
        <f t="shared" si="165"/>
        <v>presentation/iiif</v>
      </c>
      <c r="BB1042" s="29" t="str">
        <f t="shared" si="166"/>
        <v>https://media.mediathek-tanz-theater.de/iiif/2/nvt_img-i68-028.JP2/full/100,/0/default.jpg</v>
      </c>
      <c r="BC1042" s="29" t="str">
        <f t="shared" si="161"/>
        <v>image/jpeg</v>
      </c>
      <c r="BD1042" s="29" t="str">
        <f t="shared" si="167"/>
        <v>presentation/thumbnail</v>
      </c>
    </row>
    <row r="1043" spans="1:56" ht="12.75" customHeight="1">
      <c r="A1043" s="29">
        <v>1</v>
      </c>
      <c r="B1043" s="29">
        <v>0</v>
      </c>
      <c r="C1043" s="29" t="s">
        <v>7165</v>
      </c>
      <c r="D1043" s="29"/>
      <c r="E1043" s="29"/>
      <c r="F1043" s="308" t="s">
        <v>7091</v>
      </c>
      <c r="G1043" s="29"/>
      <c r="H1043" s="29"/>
      <c r="I1043" s="402" t="s">
        <v>4446</v>
      </c>
      <c r="K1043" s="29"/>
      <c r="L1043" s="29"/>
      <c r="M1043" s="29"/>
      <c r="N1043" s="29"/>
      <c r="O1043" s="29"/>
      <c r="P1043" s="25" t="s">
        <v>2476</v>
      </c>
      <c r="Q1043" s="25"/>
      <c r="R1043" s="29" t="s">
        <v>28080</v>
      </c>
      <c r="S1043" s="29" t="s">
        <v>7166</v>
      </c>
      <c r="T1043" s="29" t="s">
        <v>1483</v>
      </c>
      <c r="U1043" t="s">
        <v>6000</v>
      </c>
      <c r="V1043" t="s">
        <v>5943</v>
      </c>
      <c r="W1043" s="29"/>
      <c r="X1043" s="349" t="s">
        <v>4245</v>
      </c>
      <c r="Y1043" s="29"/>
      <c r="Z1043" s="29" t="s">
        <v>2480</v>
      </c>
      <c r="AA1043" s="29" t="s">
        <v>1170</v>
      </c>
      <c r="AB1043" s="29"/>
      <c r="AC1043" s="29"/>
      <c r="AD1043" s="29"/>
      <c r="AE1043" s="29" t="s">
        <v>2575</v>
      </c>
      <c r="AG1043" s="38">
        <v>1</v>
      </c>
      <c r="AH1043" s="38" t="s">
        <v>5945</v>
      </c>
      <c r="AI1043" s="38" t="s">
        <v>4440</v>
      </c>
      <c r="AJ1043" s="38" t="s">
        <v>6135</v>
      </c>
      <c r="AK1043" s="38" t="s">
        <v>72</v>
      </c>
      <c r="AL1043" s="301" t="s">
        <v>7094</v>
      </c>
      <c r="AR1043" s="29" t="str">
        <f t="shared" si="168"/>
        <v>1</v>
      </c>
      <c r="AS1043" s="29">
        <f t="shared" si="162"/>
        <v>0</v>
      </c>
      <c r="AT1043" s="29">
        <v>0</v>
      </c>
      <c r="AW1043" s="29" t="str">
        <f t="shared" si="170"/>
        <v/>
      </c>
      <c r="AX1043" s="29" t="str">
        <f t="shared" si="163"/>
        <v/>
      </c>
      <c r="AY1043" s="29" t="str">
        <f t="shared" si="169"/>
        <v>https://media.mediathek-tanz-theater.de/iiif/2/nvt_img-i68-029.JP2</v>
      </c>
      <c r="AZ1043" s="29" t="str">
        <f t="shared" si="164"/>
        <v>image/jp2</v>
      </c>
      <c r="BA1043" s="29" t="str">
        <f t="shared" si="165"/>
        <v>presentation/iiif</v>
      </c>
      <c r="BB1043" s="29" t="str">
        <f t="shared" si="166"/>
        <v>https://media.mediathek-tanz-theater.de/iiif/2/nvt_img-i68-029.JP2/full/100,/0/default.jpg</v>
      </c>
      <c r="BC1043" s="29" t="str">
        <f t="shared" si="161"/>
        <v>image/jpeg</v>
      </c>
      <c r="BD1043" s="29" t="str">
        <f t="shared" si="167"/>
        <v>presentation/thumbnail</v>
      </c>
    </row>
    <row r="1044" spans="1:56" ht="12.75" customHeight="1">
      <c r="A1044" s="29">
        <v>1</v>
      </c>
      <c r="B1044" s="29">
        <v>0</v>
      </c>
      <c r="C1044" s="29" t="s">
        <v>7167</v>
      </c>
      <c r="D1044" s="29"/>
      <c r="E1044" s="29"/>
      <c r="F1044" s="308" t="s">
        <v>7091</v>
      </c>
      <c r="G1044" s="29"/>
      <c r="H1044" s="29"/>
      <c r="I1044" s="402" t="s">
        <v>4446</v>
      </c>
      <c r="K1044" s="29"/>
      <c r="L1044" s="29"/>
      <c r="M1044" s="29"/>
      <c r="N1044" s="29"/>
      <c r="O1044" s="29"/>
      <c r="P1044" s="25" t="s">
        <v>2476</v>
      </c>
      <c r="Q1044" s="25"/>
      <c r="R1044" s="29" t="s">
        <v>28080</v>
      </c>
      <c r="S1044" s="29" t="s">
        <v>7168</v>
      </c>
      <c r="T1044" s="29" t="s">
        <v>1483</v>
      </c>
      <c r="U1044"/>
      <c r="V1044" t="s">
        <v>5943</v>
      </c>
      <c r="W1044" s="29"/>
      <c r="X1044" s="349" t="s">
        <v>4245</v>
      </c>
      <c r="Y1044" s="29"/>
      <c r="Z1044" s="29" t="s">
        <v>2480</v>
      </c>
      <c r="AA1044" s="29" t="s">
        <v>1170</v>
      </c>
      <c r="AB1044" s="29"/>
      <c r="AC1044" s="29" t="s">
        <v>7169</v>
      </c>
      <c r="AD1044" s="29"/>
      <c r="AE1044" s="29" t="s">
        <v>2575</v>
      </c>
      <c r="AG1044" s="38">
        <v>1</v>
      </c>
      <c r="AH1044" s="38" t="s">
        <v>5945</v>
      </c>
      <c r="AI1044" s="38" t="s">
        <v>4440</v>
      </c>
      <c r="AJ1044" s="38" t="s">
        <v>6135</v>
      </c>
      <c r="AK1044" s="38" t="s">
        <v>72</v>
      </c>
      <c r="AL1044" s="301" t="s">
        <v>7094</v>
      </c>
      <c r="AR1044" s="29" t="str">
        <f t="shared" si="168"/>
        <v>1</v>
      </c>
      <c r="AS1044" s="29">
        <f t="shared" si="162"/>
        <v>0</v>
      </c>
      <c r="AT1044" s="29">
        <v>0</v>
      </c>
      <c r="AW1044" s="29" t="str">
        <f t="shared" si="170"/>
        <v/>
      </c>
      <c r="AX1044" s="29" t="str">
        <f t="shared" si="163"/>
        <v/>
      </c>
      <c r="AY1044" s="29" t="str">
        <f t="shared" si="169"/>
        <v>https://media.mediathek-tanz-theater.de/iiif/2/nvt_img-i68-030.JP2</v>
      </c>
      <c r="AZ1044" s="29" t="str">
        <f t="shared" si="164"/>
        <v>image/jp2</v>
      </c>
      <c r="BA1044" s="29" t="str">
        <f t="shared" si="165"/>
        <v>presentation/iiif</v>
      </c>
      <c r="BB1044" s="29" t="str">
        <f t="shared" si="166"/>
        <v>https://media.mediathek-tanz-theater.de/iiif/2/nvt_img-i68-030.JP2/full/100,/0/default.jpg</v>
      </c>
      <c r="BC1044" s="29" t="str">
        <f t="shared" si="161"/>
        <v>image/jpeg</v>
      </c>
      <c r="BD1044" s="29" t="str">
        <f t="shared" si="167"/>
        <v>presentation/thumbnail</v>
      </c>
    </row>
    <row r="1045" spans="1:56" ht="12.75" customHeight="1">
      <c r="A1045" s="29">
        <v>1</v>
      </c>
      <c r="B1045" s="29">
        <v>0</v>
      </c>
      <c r="C1045" s="29" t="s">
        <v>7170</v>
      </c>
      <c r="D1045" s="29"/>
      <c r="E1045" s="29"/>
      <c r="F1045" s="308" t="s">
        <v>7091</v>
      </c>
      <c r="G1045" s="29"/>
      <c r="H1045" s="29"/>
      <c r="I1045" s="402" t="s">
        <v>4446</v>
      </c>
      <c r="K1045" s="29"/>
      <c r="L1045" s="29"/>
      <c r="M1045" s="29"/>
      <c r="N1045" s="29"/>
      <c r="O1045" s="29"/>
      <c r="P1045" s="25" t="s">
        <v>2476</v>
      </c>
      <c r="Q1045" s="25"/>
      <c r="R1045" s="29" t="s">
        <v>28080</v>
      </c>
      <c r="S1045" s="29" t="s">
        <v>7171</v>
      </c>
      <c r="T1045" s="29" t="s">
        <v>1483</v>
      </c>
      <c r="U1045"/>
      <c r="V1045" t="s">
        <v>5943</v>
      </c>
      <c r="W1045" s="29"/>
      <c r="X1045" s="349" t="s">
        <v>4245</v>
      </c>
      <c r="Y1045" s="29"/>
      <c r="Z1045" s="29" t="s">
        <v>2480</v>
      </c>
      <c r="AA1045" s="29" t="s">
        <v>1170</v>
      </c>
      <c r="AB1045" s="29"/>
      <c r="AC1045" s="29" t="s">
        <v>7172</v>
      </c>
      <c r="AD1045" s="29" t="s">
        <v>7173</v>
      </c>
      <c r="AE1045" s="29" t="s">
        <v>2575</v>
      </c>
      <c r="AG1045" s="38">
        <v>1</v>
      </c>
      <c r="AH1045" s="38" t="s">
        <v>5945</v>
      </c>
      <c r="AI1045" s="38" t="s">
        <v>4440</v>
      </c>
      <c r="AJ1045" s="38" t="s">
        <v>6135</v>
      </c>
      <c r="AK1045" s="38" t="s">
        <v>72</v>
      </c>
      <c r="AL1045" s="301" t="s">
        <v>7094</v>
      </c>
      <c r="AR1045" s="29" t="str">
        <f t="shared" si="168"/>
        <v>1</v>
      </c>
      <c r="AS1045" s="29">
        <f t="shared" si="162"/>
        <v>0</v>
      </c>
      <c r="AT1045" s="29">
        <v>0</v>
      </c>
      <c r="AW1045" s="29" t="str">
        <f t="shared" si="170"/>
        <v/>
      </c>
      <c r="AX1045" s="29" t="str">
        <f t="shared" si="163"/>
        <v/>
      </c>
      <c r="AY1045" s="29" t="str">
        <f t="shared" si="169"/>
        <v>https://media.mediathek-tanz-theater.de/iiif/2/nvt_img-i68-031.JP2</v>
      </c>
      <c r="AZ1045" s="29" t="str">
        <f t="shared" si="164"/>
        <v>image/jp2</v>
      </c>
      <c r="BA1045" s="29" t="str">
        <f t="shared" si="165"/>
        <v>presentation/iiif</v>
      </c>
      <c r="BB1045" s="29" t="str">
        <f t="shared" si="166"/>
        <v>https://media.mediathek-tanz-theater.de/iiif/2/nvt_img-i68-031.JP2/full/100,/0/default.jpg</v>
      </c>
      <c r="BC1045" s="29" t="str">
        <f t="shared" si="161"/>
        <v>image/jpeg</v>
      </c>
      <c r="BD1045" s="29" t="str">
        <f t="shared" si="167"/>
        <v>presentation/thumbnail</v>
      </c>
    </row>
    <row r="1046" spans="1:56" ht="12.75" customHeight="1">
      <c r="A1046" s="29">
        <v>1</v>
      </c>
      <c r="B1046" s="29">
        <v>0</v>
      </c>
      <c r="C1046" s="29" t="s">
        <v>7174</v>
      </c>
      <c r="D1046" s="29"/>
      <c r="E1046" s="29"/>
      <c r="F1046" s="308" t="s">
        <v>7091</v>
      </c>
      <c r="G1046" s="29"/>
      <c r="H1046" s="29"/>
      <c r="I1046" s="402" t="s">
        <v>4446</v>
      </c>
      <c r="K1046" s="29"/>
      <c r="L1046" s="29"/>
      <c r="M1046" s="29"/>
      <c r="N1046" s="29"/>
      <c r="O1046" s="29"/>
      <c r="P1046" s="25" t="s">
        <v>2476</v>
      </c>
      <c r="Q1046" s="25"/>
      <c r="R1046" s="29" t="s">
        <v>28080</v>
      </c>
      <c r="S1046" s="29" t="s">
        <v>7175</v>
      </c>
      <c r="T1046" s="29" t="s">
        <v>1483</v>
      </c>
      <c r="U1046"/>
      <c r="V1046" t="s">
        <v>5943</v>
      </c>
      <c r="W1046" s="29"/>
      <c r="X1046" s="349" t="s">
        <v>4245</v>
      </c>
      <c r="Y1046" s="29"/>
      <c r="Z1046" s="29" t="s">
        <v>2480</v>
      </c>
      <c r="AA1046" s="29" t="s">
        <v>1170</v>
      </c>
      <c r="AB1046" s="29"/>
      <c r="AC1046" s="29" t="s">
        <v>7176</v>
      </c>
      <c r="AD1046" s="29" t="s">
        <v>7173</v>
      </c>
      <c r="AE1046" s="29" t="s">
        <v>2575</v>
      </c>
      <c r="AG1046" s="38">
        <v>1</v>
      </c>
      <c r="AH1046" s="38" t="s">
        <v>5945</v>
      </c>
      <c r="AI1046" s="38" t="s">
        <v>4440</v>
      </c>
      <c r="AJ1046" s="38" t="s">
        <v>6135</v>
      </c>
      <c r="AK1046" s="38" t="s">
        <v>72</v>
      </c>
      <c r="AL1046" s="301" t="s">
        <v>7094</v>
      </c>
      <c r="AR1046" s="29" t="str">
        <f t="shared" si="168"/>
        <v>1</v>
      </c>
      <c r="AS1046" s="29">
        <f t="shared" si="162"/>
        <v>0</v>
      </c>
      <c r="AT1046" s="29">
        <v>0</v>
      </c>
      <c r="AW1046" s="29" t="str">
        <f t="shared" si="170"/>
        <v/>
      </c>
      <c r="AX1046" s="29" t="str">
        <f t="shared" si="163"/>
        <v/>
      </c>
      <c r="AY1046" s="29" t="str">
        <f t="shared" si="169"/>
        <v>https://media.mediathek-tanz-theater.de/iiif/2/nvt_img-i68-032.JP2</v>
      </c>
      <c r="AZ1046" s="29" t="str">
        <f t="shared" si="164"/>
        <v>image/jp2</v>
      </c>
      <c r="BA1046" s="29" t="str">
        <f t="shared" si="165"/>
        <v>presentation/iiif</v>
      </c>
      <c r="BB1046" s="29" t="str">
        <f t="shared" si="166"/>
        <v>https://media.mediathek-tanz-theater.de/iiif/2/nvt_img-i68-032.JP2/full/100,/0/default.jpg</v>
      </c>
      <c r="BC1046" s="29" t="str">
        <f t="shared" si="161"/>
        <v>image/jpeg</v>
      </c>
      <c r="BD1046" s="29" t="str">
        <f t="shared" si="167"/>
        <v>presentation/thumbnail</v>
      </c>
    </row>
    <row r="1047" spans="1:56" ht="12.75" customHeight="1">
      <c r="A1047" s="29">
        <v>0</v>
      </c>
      <c r="B1047" s="29">
        <v>0</v>
      </c>
      <c r="C1047" s="29" t="s">
        <v>7177</v>
      </c>
      <c r="D1047" s="29"/>
      <c r="E1047" s="29"/>
      <c r="F1047" s="308" t="s">
        <v>7091</v>
      </c>
      <c r="G1047" s="29"/>
      <c r="H1047" s="29"/>
      <c r="I1047" s="402" t="s">
        <v>4446</v>
      </c>
      <c r="K1047" s="29"/>
      <c r="L1047" s="29"/>
      <c r="M1047" s="29"/>
      <c r="N1047" s="29"/>
      <c r="O1047" s="29"/>
      <c r="P1047" s="25" t="s">
        <v>2476</v>
      </c>
      <c r="Q1047" s="25"/>
      <c r="R1047" s="29" t="s">
        <v>7178</v>
      </c>
      <c r="S1047" s="29" t="s">
        <v>7179</v>
      </c>
      <c r="T1047" s="29" t="s">
        <v>1483</v>
      </c>
      <c r="U1047" t="s">
        <v>1312</v>
      </c>
      <c r="V1047" t="s">
        <v>5943</v>
      </c>
      <c r="W1047" s="29"/>
      <c r="X1047" s="349" t="s">
        <v>4245</v>
      </c>
      <c r="Y1047" s="29"/>
      <c r="Z1047" s="29" t="s">
        <v>2480</v>
      </c>
      <c r="AA1047" s="29" t="s">
        <v>1170</v>
      </c>
      <c r="AB1047" s="29"/>
      <c r="AC1047" s="29"/>
      <c r="AD1047" s="29"/>
      <c r="AE1047" s="29" t="s">
        <v>2575</v>
      </c>
      <c r="AG1047" s="38">
        <v>1</v>
      </c>
      <c r="AH1047" s="38" t="s">
        <v>5945</v>
      </c>
      <c r="AI1047" s="38" t="s">
        <v>4440</v>
      </c>
      <c r="AJ1047" s="38" t="s">
        <v>7180</v>
      </c>
      <c r="AK1047" s="38" t="s">
        <v>7181</v>
      </c>
      <c r="AL1047" s="301" t="s">
        <v>7094</v>
      </c>
      <c r="AR1047" s="29" t="str">
        <f t="shared" si="168"/>
        <v>1</v>
      </c>
      <c r="AS1047" s="29">
        <f t="shared" si="162"/>
        <v>0</v>
      </c>
      <c r="AT1047" s="29">
        <v>0</v>
      </c>
      <c r="AW1047" s="29" t="str">
        <f t="shared" si="170"/>
        <v/>
      </c>
      <c r="AX1047" s="29" t="str">
        <f t="shared" si="163"/>
        <v/>
      </c>
      <c r="AY1047" s="29" t="str">
        <f t="shared" si="169"/>
        <v>https://media.mediathek-tanz-theater.de/iiif/2/nvt_img-i69-001.JP2</v>
      </c>
      <c r="AZ1047" s="29" t="str">
        <f t="shared" si="164"/>
        <v>image/jp2</v>
      </c>
      <c r="BA1047" s="29" t="str">
        <f t="shared" si="165"/>
        <v>presentation/iiif</v>
      </c>
      <c r="BB1047" s="29" t="str">
        <f t="shared" si="166"/>
        <v>https://media.mediathek-tanz-theater.de/iiif/2/nvt_img-i69-001.JP2/full/100,/0/default.jpg</v>
      </c>
      <c r="BC1047" s="29" t="str">
        <f t="shared" si="161"/>
        <v>image/jpeg</v>
      </c>
      <c r="BD1047" s="29" t="str">
        <f t="shared" si="167"/>
        <v>presentation/thumbnail</v>
      </c>
    </row>
    <row r="1048" spans="1:56" ht="12.75" customHeight="1">
      <c r="A1048" s="29">
        <v>0</v>
      </c>
      <c r="B1048" s="29">
        <v>0</v>
      </c>
      <c r="C1048" s="303" t="s">
        <v>7182</v>
      </c>
      <c r="D1048" s="29"/>
      <c r="E1048" s="29"/>
      <c r="F1048" s="308" t="s">
        <v>7091</v>
      </c>
      <c r="G1048" s="29"/>
      <c r="H1048" s="29"/>
      <c r="I1048" s="402" t="s">
        <v>4446</v>
      </c>
      <c r="K1048" s="29"/>
      <c r="L1048" s="29"/>
      <c r="M1048" s="29"/>
      <c r="N1048" s="29"/>
      <c r="O1048" s="29"/>
      <c r="P1048" s="25"/>
      <c r="Q1048" s="25"/>
      <c r="R1048" s="29" t="s">
        <v>7183</v>
      </c>
      <c r="S1048" s="29" t="s">
        <v>7184</v>
      </c>
      <c r="T1048" s="29" t="s">
        <v>1483</v>
      </c>
      <c r="U1048"/>
      <c r="V1048"/>
      <c r="W1048" s="29"/>
      <c r="X1048" s="349"/>
      <c r="Y1048" s="29"/>
      <c r="Z1048" s="29" t="s">
        <v>1218</v>
      </c>
      <c r="AA1048" s="29" t="s">
        <v>1170</v>
      </c>
      <c r="AB1048" s="29"/>
      <c r="AC1048" s="29"/>
      <c r="AD1048" s="29"/>
      <c r="AE1048" s="29" t="s">
        <v>2575</v>
      </c>
      <c r="AG1048" s="38">
        <v>1</v>
      </c>
      <c r="AH1048" s="38" t="s">
        <v>5945</v>
      </c>
      <c r="AI1048" s="38" t="s">
        <v>4440</v>
      </c>
      <c r="AJ1048" s="38" t="s">
        <v>7185</v>
      </c>
      <c r="AK1048" s="38" t="s">
        <v>7186</v>
      </c>
      <c r="AL1048" s="301" t="s">
        <v>7094</v>
      </c>
      <c r="AR1048" s="29" t="str">
        <f t="shared" si="168"/>
        <v>1</v>
      </c>
      <c r="AS1048" s="29">
        <f t="shared" si="162"/>
        <v>0</v>
      </c>
      <c r="AT1048" s="29">
        <v>0</v>
      </c>
      <c r="AW1048" s="29" t="str">
        <f t="shared" si="170"/>
        <v/>
      </c>
      <c r="AX1048" s="29" t="str">
        <f t="shared" si="163"/>
        <v/>
      </c>
      <c r="AY1048" s="29" t="str">
        <f t="shared" si="169"/>
        <v>https://media.mediathek-tanz-theater.de/iiif/2/nvt_img-070-001.JP2</v>
      </c>
      <c r="AZ1048" s="29" t="str">
        <f t="shared" si="164"/>
        <v>image/jp2</v>
      </c>
      <c r="BA1048" s="29" t="str">
        <f t="shared" si="165"/>
        <v>presentation/iiif</v>
      </c>
      <c r="BB1048" s="29" t="str">
        <f t="shared" si="166"/>
        <v>https://media.mediathek-tanz-theater.de/iiif/2/nvt_img-070-001.JP2/full/100,/0/default.jpg</v>
      </c>
      <c r="BC1048" s="29" t="str">
        <f t="shared" si="161"/>
        <v>image/jpeg</v>
      </c>
      <c r="BD1048" s="29" t="str">
        <f t="shared" si="167"/>
        <v>presentation/thumbnail</v>
      </c>
    </row>
    <row r="1049" spans="1:56" ht="12.75" customHeight="1">
      <c r="A1049" s="29">
        <v>0</v>
      </c>
      <c r="B1049" s="29">
        <v>0</v>
      </c>
      <c r="C1049" s="303" t="s">
        <v>7187</v>
      </c>
      <c r="D1049" s="29"/>
      <c r="E1049" s="29"/>
      <c r="F1049" s="308" t="s">
        <v>7091</v>
      </c>
      <c r="G1049" s="29"/>
      <c r="H1049" s="29"/>
      <c r="I1049" s="402" t="s">
        <v>4446</v>
      </c>
      <c r="K1049" s="29"/>
      <c r="L1049" s="29"/>
      <c r="M1049" s="29"/>
      <c r="N1049" s="29"/>
      <c r="O1049" s="29"/>
      <c r="P1049" s="25"/>
      <c r="Q1049" s="25"/>
      <c r="R1049" s="29" t="s">
        <v>7183</v>
      </c>
      <c r="S1049" s="29" t="s">
        <v>7188</v>
      </c>
      <c r="T1049" s="29" t="s">
        <v>1483</v>
      </c>
      <c r="U1049"/>
      <c r="V1049"/>
      <c r="W1049" s="29"/>
      <c r="X1049" s="349"/>
      <c r="Y1049" s="29"/>
      <c r="Z1049" s="29" t="s">
        <v>1218</v>
      </c>
      <c r="AA1049" s="29" t="s">
        <v>1170</v>
      </c>
      <c r="AB1049" s="29"/>
      <c r="AC1049" s="29"/>
      <c r="AD1049" s="29"/>
      <c r="AE1049" s="29" t="s">
        <v>2575</v>
      </c>
      <c r="AG1049" s="38">
        <v>1</v>
      </c>
      <c r="AH1049" s="38" t="s">
        <v>5945</v>
      </c>
      <c r="AI1049" s="38" t="s">
        <v>4440</v>
      </c>
      <c r="AJ1049" s="38" t="s">
        <v>7185</v>
      </c>
      <c r="AK1049" s="38" t="s">
        <v>7186</v>
      </c>
      <c r="AL1049" s="301" t="s">
        <v>7094</v>
      </c>
      <c r="AR1049" s="29" t="str">
        <f t="shared" si="168"/>
        <v>1</v>
      </c>
      <c r="AS1049" s="29">
        <f t="shared" si="162"/>
        <v>0</v>
      </c>
      <c r="AT1049" s="29">
        <v>0</v>
      </c>
      <c r="AW1049" s="29" t="str">
        <f t="shared" si="170"/>
        <v/>
      </c>
      <c r="AX1049" s="29" t="str">
        <f t="shared" si="163"/>
        <v/>
      </c>
      <c r="AY1049" s="29" t="str">
        <f t="shared" si="169"/>
        <v>https://media.mediathek-tanz-theater.de/iiif/2/nvt_img-070-002.JP2</v>
      </c>
      <c r="AZ1049" s="29" t="str">
        <f t="shared" si="164"/>
        <v>image/jp2</v>
      </c>
      <c r="BA1049" s="29" t="str">
        <f t="shared" si="165"/>
        <v>presentation/iiif</v>
      </c>
      <c r="BB1049" s="29" t="str">
        <f t="shared" si="166"/>
        <v>https://media.mediathek-tanz-theater.de/iiif/2/nvt_img-070-002.JP2/full/100,/0/default.jpg</v>
      </c>
      <c r="BC1049" s="29" t="str">
        <f t="shared" si="161"/>
        <v>image/jpeg</v>
      </c>
      <c r="BD1049" s="29" t="str">
        <f t="shared" si="167"/>
        <v>presentation/thumbnail</v>
      </c>
    </row>
    <row r="1050" spans="1:56" ht="12.75" customHeight="1">
      <c r="A1050" s="29">
        <v>0</v>
      </c>
      <c r="B1050" s="29">
        <v>0</v>
      </c>
      <c r="C1050" s="303" t="s">
        <v>7189</v>
      </c>
      <c r="D1050" s="29"/>
      <c r="E1050" s="29"/>
      <c r="F1050" s="308" t="s">
        <v>7091</v>
      </c>
      <c r="G1050" s="29"/>
      <c r="H1050" s="29"/>
      <c r="I1050" s="402" t="s">
        <v>4446</v>
      </c>
      <c r="K1050" s="29"/>
      <c r="L1050" s="29"/>
      <c r="M1050" s="29"/>
      <c r="N1050" s="29"/>
      <c r="O1050" s="29"/>
      <c r="P1050" s="25" t="s">
        <v>2476</v>
      </c>
      <c r="Q1050" s="25"/>
      <c r="R1050" s="29" t="s">
        <v>6273</v>
      </c>
      <c r="S1050" s="29" t="s">
        <v>7190</v>
      </c>
      <c r="T1050" s="29" t="s">
        <v>1483</v>
      </c>
      <c r="U1050" t="s">
        <v>6000</v>
      </c>
      <c r="V1050"/>
      <c r="W1050" s="29"/>
      <c r="X1050" s="349" t="s">
        <v>1703</v>
      </c>
      <c r="Y1050" s="29"/>
      <c r="Z1050" s="29" t="s">
        <v>2480</v>
      </c>
      <c r="AA1050" s="29" t="s">
        <v>1170</v>
      </c>
      <c r="AB1050" s="29"/>
      <c r="AC1050" s="29"/>
      <c r="AD1050" s="29"/>
      <c r="AE1050" s="29" t="s">
        <v>2575</v>
      </c>
      <c r="AG1050" s="38">
        <v>1</v>
      </c>
      <c r="AH1050" s="38" t="s">
        <v>5945</v>
      </c>
      <c r="AI1050" s="38" t="s">
        <v>4440</v>
      </c>
      <c r="AJ1050" s="38" t="s">
        <v>7185</v>
      </c>
      <c r="AK1050" s="38" t="s">
        <v>7186</v>
      </c>
      <c r="AL1050" s="301" t="s">
        <v>7094</v>
      </c>
      <c r="AR1050" s="29" t="str">
        <f t="shared" si="168"/>
        <v>1</v>
      </c>
      <c r="AS1050" s="29">
        <f t="shared" si="162"/>
        <v>0</v>
      </c>
      <c r="AT1050" s="29">
        <v>0</v>
      </c>
      <c r="AW1050" s="29" t="str">
        <f t="shared" si="170"/>
        <v/>
      </c>
      <c r="AX1050" s="29" t="str">
        <f t="shared" si="163"/>
        <v/>
      </c>
      <c r="AY1050" s="29" t="str">
        <f t="shared" si="169"/>
        <v>https://media.mediathek-tanz-theater.de/iiif/2/nvt_img-071-001.JP2</v>
      </c>
      <c r="AZ1050" s="29" t="str">
        <f t="shared" si="164"/>
        <v>image/jp2</v>
      </c>
      <c r="BA1050" s="29" t="str">
        <f t="shared" si="165"/>
        <v>presentation/iiif</v>
      </c>
      <c r="BB1050" s="29" t="str">
        <f t="shared" si="166"/>
        <v>https://media.mediathek-tanz-theater.de/iiif/2/nvt_img-071-001.JP2/full/100,/0/default.jpg</v>
      </c>
      <c r="BC1050" s="29" t="str">
        <f t="shared" si="161"/>
        <v>image/jpeg</v>
      </c>
      <c r="BD1050" s="29" t="str">
        <f t="shared" si="167"/>
        <v>presentation/thumbnail</v>
      </c>
    </row>
    <row r="1051" spans="1:56" ht="12.75" customHeight="1">
      <c r="A1051" s="29">
        <v>0</v>
      </c>
      <c r="B1051" s="29">
        <v>0</v>
      </c>
      <c r="C1051" s="29" t="s">
        <v>7191</v>
      </c>
      <c r="D1051" s="29"/>
      <c r="E1051" s="29" t="s">
        <v>7192</v>
      </c>
      <c r="F1051" s="308" t="s">
        <v>7091</v>
      </c>
      <c r="G1051" s="29"/>
      <c r="H1051" s="29"/>
      <c r="I1051" s="402" t="s">
        <v>3162</v>
      </c>
      <c r="K1051" s="29"/>
      <c r="L1051" s="29"/>
      <c r="M1051" s="29"/>
      <c r="N1051" s="29"/>
      <c r="O1051" s="29"/>
      <c r="P1051" s="25"/>
      <c r="Q1051" s="25"/>
      <c r="R1051" s="29" t="s">
        <v>7193</v>
      </c>
      <c r="S1051" s="29"/>
      <c r="T1051" s="29"/>
      <c r="U1051"/>
      <c r="V1051"/>
      <c r="W1051" s="29"/>
      <c r="X1051" s="349"/>
      <c r="Y1051" s="29"/>
      <c r="Z1051" s="29"/>
      <c r="AA1051" s="29"/>
      <c r="AB1051" s="29" t="s">
        <v>7192</v>
      </c>
      <c r="AC1051" s="29"/>
      <c r="AD1051" s="29" t="s">
        <v>7068</v>
      </c>
      <c r="AE1051" s="29"/>
      <c r="AR1051" s="29" t="str">
        <f t="shared" si="168"/>
        <v>0</v>
      </c>
      <c r="AS1051" s="29">
        <f t="shared" si="162"/>
        <v>0</v>
      </c>
      <c r="AT1051" s="29">
        <v>0</v>
      </c>
      <c r="AW1051" s="29" t="str">
        <f t="shared" si="170"/>
        <v/>
      </c>
      <c r="AX1051" s="29" t="str">
        <f t="shared" si="163"/>
        <v/>
      </c>
      <c r="AY1051" s="29" t="str">
        <f t="shared" si="169"/>
        <v>https://media.mediathek-tanz-theater.de/iiif/2/nvt_img-072.JP2</v>
      </c>
      <c r="AZ1051" s="29" t="str">
        <f t="shared" si="164"/>
        <v>image/jp2</v>
      </c>
      <c r="BA1051" s="29" t="str">
        <f t="shared" si="165"/>
        <v>presentation/iiif</v>
      </c>
      <c r="BB1051" s="29" t="str">
        <f t="shared" si="166"/>
        <v>https://media.mediathek-tanz-theater.de/iiif/2/nvt_img-072.JP2/full/100,/0/default.jpg</v>
      </c>
      <c r="BC1051" s="29" t="str">
        <f t="shared" si="161"/>
        <v>image/jpeg</v>
      </c>
      <c r="BD1051" s="29" t="str">
        <f t="shared" si="167"/>
        <v>presentation/thumbnail</v>
      </c>
    </row>
    <row r="1052" spans="1:56" ht="12.75" customHeight="1">
      <c r="A1052" s="29">
        <v>1</v>
      </c>
      <c r="B1052" s="29">
        <v>0</v>
      </c>
      <c r="C1052" s="29" t="s">
        <v>7194</v>
      </c>
      <c r="D1052" s="29"/>
      <c r="E1052" s="29"/>
      <c r="F1052" s="308" t="s">
        <v>7091</v>
      </c>
      <c r="G1052" s="29"/>
      <c r="H1052" s="29"/>
      <c r="I1052" s="402" t="s">
        <v>4446</v>
      </c>
      <c r="J1052" s="402" t="s">
        <v>7191</v>
      </c>
      <c r="K1052" s="29"/>
      <c r="L1052" s="29"/>
      <c r="M1052" s="29"/>
      <c r="N1052" s="29"/>
      <c r="O1052" s="29"/>
      <c r="P1052" s="25"/>
      <c r="Q1052" s="25"/>
      <c r="R1052" s="29" t="s">
        <v>7195</v>
      </c>
      <c r="S1052" s="29" t="s">
        <v>7196</v>
      </c>
      <c r="T1052" s="29" t="s">
        <v>1483</v>
      </c>
      <c r="U1052" t="s">
        <v>7197</v>
      </c>
      <c r="V1052"/>
      <c r="W1052" s="29"/>
      <c r="X1052" s="349" t="s">
        <v>7198</v>
      </c>
      <c r="Y1052" s="29" t="s">
        <v>2038</v>
      </c>
      <c r="Z1052" s="29" t="s">
        <v>1218</v>
      </c>
      <c r="AA1052" s="29" t="s">
        <v>1170</v>
      </c>
      <c r="AB1052" s="29"/>
      <c r="AC1052" s="29"/>
      <c r="AD1052" s="29"/>
      <c r="AE1052" s="29" t="s">
        <v>2575</v>
      </c>
      <c r="AG1052" s="38">
        <v>1</v>
      </c>
      <c r="AH1052" s="38" t="s">
        <v>5945</v>
      </c>
      <c r="AI1052" s="38" t="s">
        <v>4440</v>
      </c>
      <c r="AJ1052" s="38" t="s">
        <v>6135</v>
      </c>
      <c r="AK1052" s="38" t="s">
        <v>72</v>
      </c>
      <c r="AL1052" s="301" t="s">
        <v>7094</v>
      </c>
      <c r="AR1052" s="29" t="str">
        <f t="shared" si="168"/>
        <v>1</v>
      </c>
      <c r="AS1052" s="29">
        <f t="shared" si="162"/>
        <v>0</v>
      </c>
      <c r="AT1052" s="29">
        <v>0</v>
      </c>
      <c r="AW1052" s="29" t="str">
        <f t="shared" si="170"/>
        <v/>
      </c>
      <c r="AX1052" s="29" t="str">
        <f t="shared" si="163"/>
        <v/>
      </c>
      <c r="AY1052" s="29" t="str">
        <f t="shared" si="169"/>
        <v>https://media.mediathek-tanz-theater.de/iiif/2/nvt_img-072-001.JP2</v>
      </c>
      <c r="AZ1052" s="29" t="str">
        <f t="shared" si="164"/>
        <v>image/jp2</v>
      </c>
      <c r="BA1052" s="29" t="str">
        <f t="shared" si="165"/>
        <v>presentation/iiif</v>
      </c>
      <c r="BB1052" s="29" t="str">
        <f t="shared" si="166"/>
        <v>https://media.mediathek-tanz-theater.de/iiif/2/nvt_img-072-001.JP2/full/100,/0/default.jpg</v>
      </c>
      <c r="BC1052" s="29" t="str">
        <f t="shared" si="161"/>
        <v>image/jpeg</v>
      </c>
      <c r="BD1052" s="29" t="str">
        <f t="shared" si="167"/>
        <v>presentation/thumbnail</v>
      </c>
    </row>
    <row r="1053" spans="1:56" ht="12.75" customHeight="1">
      <c r="A1053" s="29">
        <v>1</v>
      </c>
      <c r="B1053" s="29">
        <v>0</v>
      </c>
      <c r="C1053" s="29" t="s">
        <v>7199</v>
      </c>
      <c r="D1053" s="29"/>
      <c r="E1053" s="29"/>
      <c r="F1053" s="308" t="s">
        <v>7091</v>
      </c>
      <c r="G1053" s="29"/>
      <c r="H1053" s="29"/>
      <c r="I1053" s="402" t="s">
        <v>4446</v>
      </c>
      <c r="J1053" s="402" t="s">
        <v>7191</v>
      </c>
      <c r="K1053" s="29"/>
      <c r="L1053" s="29"/>
      <c r="M1053" s="29"/>
      <c r="N1053" s="29"/>
      <c r="O1053" s="29"/>
      <c r="P1053" s="25"/>
      <c r="Q1053" s="25"/>
      <c r="R1053" s="29" t="s">
        <v>7195</v>
      </c>
      <c r="S1053" s="29" t="s">
        <v>7200</v>
      </c>
      <c r="T1053" s="29" t="s">
        <v>1483</v>
      </c>
      <c r="U1053" t="s">
        <v>7197</v>
      </c>
      <c r="V1053"/>
      <c r="W1053" s="29"/>
      <c r="X1053" s="349" t="s">
        <v>7198</v>
      </c>
      <c r="Y1053" s="29" t="s">
        <v>2038</v>
      </c>
      <c r="Z1053" s="29" t="s">
        <v>1218</v>
      </c>
      <c r="AA1053" s="29" t="s">
        <v>1170</v>
      </c>
      <c r="AB1053" s="29"/>
      <c r="AC1053" s="29"/>
      <c r="AD1053" s="29"/>
      <c r="AE1053" s="29" t="s">
        <v>2575</v>
      </c>
      <c r="AG1053" s="38">
        <v>1</v>
      </c>
      <c r="AH1053" s="38" t="s">
        <v>5945</v>
      </c>
      <c r="AI1053" s="38" t="s">
        <v>4440</v>
      </c>
      <c r="AJ1053" s="38" t="s">
        <v>6135</v>
      </c>
      <c r="AK1053" s="38" t="s">
        <v>72</v>
      </c>
      <c r="AL1053" s="301" t="s">
        <v>7094</v>
      </c>
      <c r="AR1053" s="29" t="str">
        <f t="shared" si="168"/>
        <v>1</v>
      </c>
      <c r="AS1053" s="29">
        <f t="shared" si="162"/>
        <v>0</v>
      </c>
      <c r="AT1053" s="29">
        <v>0</v>
      </c>
      <c r="AW1053" s="29" t="str">
        <f t="shared" si="170"/>
        <v/>
      </c>
      <c r="AX1053" s="29" t="str">
        <f t="shared" si="163"/>
        <v/>
      </c>
      <c r="AY1053" s="29" t="str">
        <f t="shared" si="169"/>
        <v>https://media.mediathek-tanz-theater.de/iiif/2/nvt_img-072-002.JP2</v>
      </c>
      <c r="AZ1053" s="29" t="str">
        <f t="shared" si="164"/>
        <v>image/jp2</v>
      </c>
      <c r="BA1053" s="29" t="str">
        <f t="shared" si="165"/>
        <v>presentation/iiif</v>
      </c>
      <c r="BB1053" s="29" t="str">
        <f t="shared" si="166"/>
        <v>https://media.mediathek-tanz-theater.de/iiif/2/nvt_img-072-002.JP2/full/100,/0/default.jpg</v>
      </c>
      <c r="BC1053" s="29" t="str">
        <f t="shared" si="161"/>
        <v>image/jpeg</v>
      </c>
      <c r="BD1053" s="29" t="str">
        <f t="shared" si="167"/>
        <v>presentation/thumbnail</v>
      </c>
    </row>
    <row r="1054" spans="1:56" ht="12.75" customHeight="1">
      <c r="A1054" s="29">
        <v>1</v>
      </c>
      <c r="B1054" s="29">
        <v>0</v>
      </c>
      <c r="C1054" s="29" t="s">
        <v>7201</v>
      </c>
      <c r="D1054" s="29"/>
      <c r="E1054" s="29"/>
      <c r="F1054" s="308" t="s">
        <v>7091</v>
      </c>
      <c r="G1054" s="29"/>
      <c r="H1054" s="29"/>
      <c r="I1054" s="402" t="s">
        <v>4446</v>
      </c>
      <c r="J1054" s="402" t="s">
        <v>7191</v>
      </c>
      <c r="K1054" s="29"/>
      <c r="L1054" s="29"/>
      <c r="M1054" s="29"/>
      <c r="N1054" s="29"/>
      <c r="O1054" s="29"/>
      <c r="P1054" s="25"/>
      <c r="Q1054" s="25"/>
      <c r="R1054" s="29" t="s">
        <v>7195</v>
      </c>
      <c r="S1054" s="29" t="s">
        <v>7202</v>
      </c>
      <c r="T1054" s="29" t="s">
        <v>1483</v>
      </c>
      <c r="U1054"/>
      <c r="V1054"/>
      <c r="W1054" s="29"/>
      <c r="X1054" s="349" t="s">
        <v>7198</v>
      </c>
      <c r="Y1054" s="29" t="s">
        <v>2038</v>
      </c>
      <c r="Z1054" s="29" t="s">
        <v>1218</v>
      </c>
      <c r="AA1054" s="29" t="s">
        <v>1170</v>
      </c>
      <c r="AB1054" s="29"/>
      <c r="AC1054" s="29"/>
      <c r="AD1054" s="29"/>
      <c r="AE1054" s="29" t="s">
        <v>2575</v>
      </c>
      <c r="AG1054" s="38">
        <v>1</v>
      </c>
      <c r="AH1054" s="38" t="s">
        <v>5945</v>
      </c>
      <c r="AI1054" s="38" t="s">
        <v>4440</v>
      </c>
      <c r="AJ1054" s="38" t="s">
        <v>6135</v>
      </c>
      <c r="AK1054" s="38" t="s">
        <v>72</v>
      </c>
      <c r="AL1054" s="301" t="s">
        <v>7094</v>
      </c>
      <c r="AR1054" s="29" t="str">
        <f t="shared" si="168"/>
        <v>1</v>
      </c>
      <c r="AS1054" s="29">
        <f t="shared" si="162"/>
        <v>0</v>
      </c>
      <c r="AT1054" s="29">
        <v>0</v>
      </c>
      <c r="AW1054" s="29" t="str">
        <f t="shared" si="170"/>
        <v/>
      </c>
      <c r="AX1054" s="29" t="str">
        <f t="shared" si="163"/>
        <v/>
      </c>
      <c r="AY1054" s="29" t="str">
        <f t="shared" si="169"/>
        <v>https://media.mediathek-tanz-theater.de/iiif/2/nvt_img-072-003.JP2</v>
      </c>
      <c r="AZ1054" s="29" t="str">
        <f t="shared" si="164"/>
        <v>image/jp2</v>
      </c>
      <c r="BA1054" s="29" t="str">
        <f t="shared" si="165"/>
        <v>presentation/iiif</v>
      </c>
      <c r="BB1054" s="29" t="str">
        <f t="shared" si="166"/>
        <v>https://media.mediathek-tanz-theater.de/iiif/2/nvt_img-072-003.JP2/full/100,/0/default.jpg</v>
      </c>
      <c r="BC1054" s="29" t="str">
        <f t="shared" si="161"/>
        <v>image/jpeg</v>
      </c>
      <c r="BD1054" s="29" t="str">
        <f t="shared" si="167"/>
        <v>presentation/thumbnail</v>
      </c>
    </row>
    <row r="1055" spans="1:56" ht="12.75" customHeight="1">
      <c r="A1055" s="29">
        <v>1</v>
      </c>
      <c r="B1055" s="29">
        <v>0</v>
      </c>
      <c r="C1055" s="29" t="s">
        <v>7203</v>
      </c>
      <c r="D1055" s="29"/>
      <c r="E1055" s="29"/>
      <c r="F1055" s="308" t="s">
        <v>7091</v>
      </c>
      <c r="G1055" s="29"/>
      <c r="H1055" s="29"/>
      <c r="I1055" s="402" t="s">
        <v>4446</v>
      </c>
      <c r="J1055" s="402" t="s">
        <v>7191</v>
      </c>
      <c r="K1055" s="29"/>
      <c r="L1055" s="29"/>
      <c r="M1055" s="29"/>
      <c r="N1055" s="29"/>
      <c r="O1055" s="29"/>
      <c r="P1055" s="25"/>
      <c r="Q1055" s="25"/>
      <c r="R1055" s="29" t="s">
        <v>7195</v>
      </c>
      <c r="S1055" s="29" t="s">
        <v>7204</v>
      </c>
      <c r="T1055" s="29" t="s">
        <v>1483</v>
      </c>
      <c r="U1055"/>
      <c r="V1055"/>
      <c r="W1055" s="29"/>
      <c r="X1055" s="349" t="s">
        <v>7198</v>
      </c>
      <c r="Y1055" s="29" t="s">
        <v>2038</v>
      </c>
      <c r="Z1055" s="29" t="s">
        <v>1218</v>
      </c>
      <c r="AA1055" s="29" t="s">
        <v>1170</v>
      </c>
      <c r="AB1055" s="29"/>
      <c r="AC1055" s="29"/>
      <c r="AD1055" s="29"/>
      <c r="AE1055" s="29" t="s">
        <v>2575</v>
      </c>
      <c r="AG1055" s="38">
        <v>1</v>
      </c>
      <c r="AH1055" s="38" t="s">
        <v>5945</v>
      </c>
      <c r="AI1055" s="38" t="s">
        <v>4440</v>
      </c>
      <c r="AJ1055" s="38" t="s">
        <v>6135</v>
      </c>
      <c r="AK1055" s="38" t="s">
        <v>72</v>
      </c>
      <c r="AL1055" s="301" t="s">
        <v>7094</v>
      </c>
      <c r="AR1055" s="29" t="str">
        <f t="shared" si="168"/>
        <v>1</v>
      </c>
      <c r="AS1055" s="29">
        <f t="shared" si="162"/>
        <v>0</v>
      </c>
      <c r="AT1055" s="29">
        <v>0</v>
      </c>
      <c r="AW1055" s="29" t="str">
        <f t="shared" si="170"/>
        <v/>
      </c>
      <c r="AX1055" s="29" t="str">
        <f t="shared" si="163"/>
        <v/>
      </c>
      <c r="AY1055" s="29" t="str">
        <f t="shared" si="169"/>
        <v>https://media.mediathek-tanz-theater.de/iiif/2/nvt_img-072-004.JP2</v>
      </c>
      <c r="AZ1055" s="29" t="str">
        <f t="shared" si="164"/>
        <v>image/jp2</v>
      </c>
      <c r="BA1055" s="29" t="str">
        <f t="shared" si="165"/>
        <v>presentation/iiif</v>
      </c>
      <c r="BB1055" s="29" t="str">
        <f t="shared" si="166"/>
        <v>https://media.mediathek-tanz-theater.de/iiif/2/nvt_img-072-004.JP2/full/100,/0/default.jpg</v>
      </c>
      <c r="BC1055" s="29" t="str">
        <f t="shared" si="161"/>
        <v>image/jpeg</v>
      </c>
      <c r="BD1055" s="29" t="str">
        <f t="shared" si="167"/>
        <v>presentation/thumbnail</v>
      </c>
    </row>
    <row r="1056" spans="1:56" ht="12.75" customHeight="1">
      <c r="A1056" s="29">
        <v>1</v>
      </c>
      <c r="B1056" s="29">
        <v>0</v>
      </c>
      <c r="C1056" s="29" t="s">
        <v>7205</v>
      </c>
      <c r="D1056" s="29"/>
      <c r="E1056" s="29"/>
      <c r="F1056" s="308" t="s">
        <v>7091</v>
      </c>
      <c r="G1056" s="29"/>
      <c r="H1056" s="29"/>
      <c r="I1056" s="402" t="s">
        <v>4446</v>
      </c>
      <c r="J1056" s="402" t="s">
        <v>7191</v>
      </c>
      <c r="K1056" s="29"/>
      <c r="L1056" s="29"/>
      <c r="M1056" s="29"/>
      <c r="N1056" s="29"/>
      <c r="O1056" s="29"/>
      <c r="P1056" s="25"/>
      <c r="Q1056" s="25"/>
      <c r="R1056" s="29" t="s">
        <v>7195</v>
      </c>
      <c r="S1056" s="29" t="s">
        <v>7202</v>
      </c>
      <c r="T1056" s="29" t="s">
        <v>1483</v>
      </c>
      <c r="U1056"/>
      <c r="V1056"/>
      <c r="W1056" s="29"/>
      <c r="X1056" s="349" t="s">
        <v>7198</v>
      </c>
      <c r="Y1056" s="29" t="s">
        <v>2038</v>
      </c>
      <c r="Z1056" s="29" t="s">
        <v>1218</v>
      </c>
      <c r="AA1056" s="29" t="s">
        <v>1170</v>
      </c>
      <c r="AB1056" s="29"/>
      <c r="AC1056" s="29"/>
      <c r="AD1056" s="29"/>
      <c r="AE1056" s="29" t="s">
        <v>2575</v>
      </c>
      <c r="AG1056" s="38">
        <v>1</v>
      </c>
      <c r="AH1056" s="38" t="s">
        <v>5945</v>
      </c>
      <c r="AI1056" s="38" t="s">
        <v>4440</v>
      </c>
      <c r="AJ1056" s="38" t="s">
        <v>6135</v>
      </c>
      <c r="AK1056" s="38" t="s">
        <v>72</v>
      </c>
      <c r="AL1056" s="301" t="s">
        <v>7094</v>
      </c>
      <c r="AR1056" s="29" t="str">
        <f t="shared" si="168"/>
        <v>1</v>
      </c>
      <c r="AS1056" s="29">
        <f t="shared" si="162"/>
        <v>0</v>
      </c>
      <c r="AT1056" s="29">
        <v>0</v>
      </c>
      <c r="AW1056" s="29" t="str">
        <f t="shared" si="170"/>
        <v/>
      </c>
      <c r="AX1056" s="29" t="str">
        <f t="shared" si="163"/>
        <v/>
      </c>
      <c r="AY1056" s="29" t="str">
        <f t="shared" si="169"/>
        <v>https://media.mediathek-tanz-theater.de/iiif/2/nvt_img-072-005.JP2</v>
      </c>
      <c r="AZ1056" s="29" t="str">
        <f t="shared" si="164"/>
        <v>image/jp2</v>
      </c>
      <c r="BA1056" s="29" t="str">
        <f t="shared" si="165"/>
        <v>presentation/iiif</v>
      </c>
      <c r="BB1056" s="29" t="str">
        <f t="shared" si="166"/>
        <v>https://media.mediathek-tanz-theater.de/iiif/2/nvt_img-072-005.JP2/full/100,/0/default.jpg</v>
      </c>
      <c r="BC1056" s="29" t="str">
        <f t="shared" si="161"/>
        <v>image/jpeg</v>
      </c>
      <c r="BD1056" s="29" t="str">
        <f t="shared" si="167"/>
        <v>presentation/thumbnail</v>
      </c>
    </row>
    <row r="1057" spans="1:56" ht="12.75" customHeight="1">
      <c r="A1057" s="29">
        <v>1</v>
      </c>
      <c r="B1057" s="29">
        <v>0</v>
      </c>
      <c r="C1057" s="29" t="s">
        <v>7206</v>
      </c>
      <c r="D1057" s="29"/>
      <c r="E1057" s="29"/>
      <c r="F1057" s="308" t="s">
        <v>7091</v>
      </c>
      <c r="G1057" s="29"/>
      <c r="H1057" s="29"/>
      <c r="I1057" s="402" t="s">
        <v>4446</v>
      </c>
      <c r="J1057" s="402" t="s">
        <v>7191</v>
      </c>
      <c r="K1057" s="29"/>
      <c r="L1057" s="29"/>
      <c r="M1057" s="29"/>
      <c r="N1057" s="29"/>
      <c r="O1057" s="29"/>
      <c r="P1057" s="25"/>
      <c r="Q1057" s="25"/>
      <c r="R1057" s="29" t="s">
        <v>7195</v>
      </c>
      <c r="S1057" s="29" t="s">
        <v>7207</v>
      </c>
      <c r="T1057" s="29" t="s">
        <v>1483</v>
      </c>
      <c r="U1057"/>
      <c r="V1057"/>
      <c r="W1057" s="29"/>
      <c r="X1057" s="349" t="s">
        <v>7198</v>
      </c>
      <c r="Y1057" s="29" t="s">
        <v>2038</v>
      </c>
      <c r="Z1057" s="29" t="s">
        <v>1218</v>
      </c>
      <c r="AA1057" s="29" t="s">
        <v>1170</v>
      </c>
      <c r="AB1057" s="29"/>
      <c r="AC1057" s="29"/>
      <c r="AD1057" s="29"/>
      <c r="AE1057" s="29" t="s">
        <v>2575</v>
      </c>
      <c r="AG1057" s="38">
        <v>1</v>
      </c>
      <c r="AH1057" s="38" t="s">
        <v>5945</v>
      </c>
      <c r="AI1057" s="38" t="s">
        <v>4440</v>
      </c>
      <c r="AJ1057" s="38" t="s">
        <v>6200</v>
      </c>
      <c r="AK1057" s="38" t="s">
        <v>72</v>
      </c>
      <c r="AL1057" s="301" t="s">
        <v>7094</v>
      </c>
      <c r="AR1057" s="29" t="str">
        <f t="shared" si="168"/>
        <v>1</v>
      </c>
      <c r="AS1057" s="29">
        <f t="shared" si="162"/>
        <v>0</v>
      </c>
      <c r="AT1057" s="29">
        <v>0</v>
      </c>
      <c r="AW1057" s="29" t="str">
        <f t="shared" si="170"/>
        <v/>
      </c>
      <c r="AX1057" s="29" t="str">
        <f t="shared" si="163"/>
        <v/>
      </c>
      <c r="AY1057" s="29" t="str">
        <f t="shared" si="169"/>
        <v>https://media.mediathek-tanz-theater.de/iiif/2/nvt_img-072-006.JP2</v>
      </c>
      <c r="AZ1057" s="29" t="str">
        <f t="shared" si="164"/>
        <v>image/jp2</v>
      </c>
      <c r="BA1057" s="29" t="str">
        <f t="shared" si="165"/>
        <v>presentation/iiif</v>
      </c>
      <c r="BB1057" s="29" t="str">
        <f t="shared" si="166"/>
        <v>https://media.mediathek-tanz-theater.de/iiif/2/nvt_img-072-006.JP2/full/100,/0/default.jpg</v>
      </c>
      <c r="BC1057" s="29" t="str">
        <f t="shared" si="161"/>
        <v>image/jpeg</v>
      </c>
      <c r="BD1057" s="29" t="str">
        <f t="shared" si="167"/>
        <v>presentation/thumbnail</v>
      </c>
    </row>
    <row r="1058" spans="1:56" ht="12.75" customHeight="1">
      <c r="A1058" s="29">
        <v>1</v>
      </c>
      <c r="B1058" s="29">
        <v>0</v>
      </c>
      <c r="C1058" s="29" t="s">
        <v>7208</v>
      </c>
      <c r="D1058" s="29"/>
      <c r="E1058" s="29"/>
      <c r="F1058" s="308" t="s">
        <v>7091</v>
      </c>
      <c r="G1058" s="29"/>
      <c r="H1058" s="29"/>
      <c r="I1058" s="402" t="s">
        <v>4446</v>
      </c>
      <c r="J1058" s="402" t="s">
        <v>7191</v>
      </c>
      <c r="K1058" s="29"/>
      <c r="L1058" s="29"/>
      <c r="M1058" s="29"/>
      <c r="N1058" s="29"/>
      <c r="O1058" s="29"/>
      <c r="P1058" s="25"/>
      <c r="Q1058" s="25"/>
      <c r="R1058" s="29" t="s">
        <v>7195</v>
      </c>
      <c r="S1058" s="29" t="s">
        <v>7209</v>
      </c>
      <c r="T1058" s="29" t="s">
        <v>1483</v>
      </c>
      <c r="U1058"/>
      <c r="V1058"/>
      <c r="W1058" s="29"/>
      <c r="X1058" s="349" t="s">
        <v>7198</v>
      </c>
      <c r="Y1058" s="29" t="s">
        <v>2038</v>
      </c>
      <c r="Z1058" s="29" t="s">
        <v>1218</v>
      </c>
      <c r="AA1058" s="29" t="s">
        <v>1170</v>
      </c>
      <c r="AB1058" s="29"/>
      <c r="AC1058" s="29"/>
      <c r="AD1058" s="29"/>
      <c r="AE1058" s="29" t="s">
        <v>2575</v>
      </c>
      <c r="AG1058" s="38">
        <v>1</v>
      </c>
      <c r="AH1058" s="38" t="s">
        <v>5945</v>
      </c>
      <c r="AI1058" s="38" t="s">
        <v>4440</v>
      </c>
      <c r="AJ1058" s="38" t="s">
        <v>6135</v>
      </c>
      <c r="AK1058" s="38" t="s">
        <v>72</v>
      </c>
      <c r="AL1058" s="301" t="s">
        <v>7094</v>
      </c>
      <c r="AR1058" s="29" t="str">
        <f t="shared" si="168"/>
        <v>1</v>
      </c>
      <c r="AS1058" s="29">
        <f t="shared" si="162"/>
        <v>0</v>
      </c>
      <c r="AT1058" s="29">
        <v>0</v>
      </c>
      <c r="AW1058" s="29" t="str">
        <f t="shared" si="170"/>
        <v/>
      </c>
      <c r="AX1058" s="29" t="str">
        <f t="shared" si="163"/>
        <v/>
      </c>
      <c r="AY1058" s="29" t="str">
        <f t="shared" si="169"/>
        <v>https://media.mediathek-tanz-theater.de/iiif/2/nvt_img-072-007.JP2</v>
      </c>
      <c r="AZ1058" s="29" t="str">
        <f t="shared" si="164"/>
        <v>image/jp2</v>
      </c>
      <c r="BA1058" s="29" t="str">
        <f t="shared" si="165"/>
        <v>presentation/iiif</v>
      </c>
      <c r="BB1058" s="29" t="str">
        <f t="shared" si="166"/>
        <v>https://media.mediathek-tanz-theater.de/iiif/2/nvt_img-072-007.JP2/full/100,/0/default.jpg</v>
      </c>
      <c r="BC1058" s="29" t="str">
        <f t="shared" si="161"/>
        <v>image/jpeg</v>
      </c>
      <c r="BD1058" s="29" t="str">
        <f t="shared" si="167"/>
        <v>presentation/thumbnail</v>
      </c>
    </row>
    <row r="1059" spans="1:56" ht="12.75" customHeight="1">
      <c r="A1059" s="29">
        <v>1</v>
      </c>
      <c r="B1059" s="29">
        <v>0</v>
      </c>
      <c r="C1059" s="29" t="s">
        <v>7210</v>
      </c>
      <c r="D1059" s="29"/>
      <c r="E1059" s="29"/>
      <c r="F1059" s="308" t="s">
        <v>7091</v>
      </c>
      <c r="G1059" s="29"/>
      <c r="H1059" s="29"/>
      <c r="I1059" s="402" t="s">
        <v>4446</v>
      </c>
      <c r="J1059" s="402" t="s">
        <v>7191</v>
      </c>
      <c r="K1059" s="29"/>
      <c r="L1059" s="29"/>
      <c r="M1059" s="29"/>
      <c r="N1059" s="29"/>
      <c r="O1059" s="29"/>
      <c r="P1059" s="25"/>
      <c r="Q1059" s="25"/>
      <c r="R1059" s="29" t="s">
        <v>7195</v>
      </c>
      <c r="S1059" s="29" t="s">
        <v>7211</v>
      </c>
      <c r="T1059" s="29" t="s">
        <v>1483</v>
      </c>
      <c r="U1059"/>
      <c r="V1059"/>
      <c r="W1059" s="29"/>
      <c r="X1059" s="349" t="s">
        <v>7198</v>
      </c>
      <c r="Y1059" s="29" t="s">
        <v>2038</v>
      </c>
      <c r="Z1059" s="29" t="s">
        <v>1218</v>
      </c>
      <c r="AA1059" s="29" t="s">
        <v>1170</v>
      </c>
      <c r="AB1059" s="29"/>
      <c r="AC1059" s="29"/>
      <c r="AD1059" s="29"/>
      <c r="AE1059" s="29" t="s">
        <v>2575</v>
      </c>
      <c r="AG1059" s="38">
        <v>1</v>
      </c>
      <c r="AH1059" s="38" t="s">
        <v>5945</v>
      </c>
      <c r="AI1059" s="38" t="s">
        <v>4440</v>
      </c>
      <c r="AJ1059" s="38" t="s">
        <v>6135</v>
      </c>
      <c r="AK1059" s="38" t="s">
        <v>72</v>
      </c>
      <c r="AL1059" s="301" t="s">
        <v>7094</v>
      </c>
      <c r="AR1059" s="29" t="str">
        <f t="shared" si="168"/>
        <v>1</v>
      </c>
      <c r="AS1059" s="29">
        <f t="shared" si="162"/>
        <v>0</v>
      </c>
      <c r="AT1059" s="29">
        <v>0</v>
      </c>
      <c r="AW1059" s="29" t="str">
        <f t="shared" si="170"/>
        <v/>
      </c>
      <c r="AX1059" s="29" t="str">
        <f t="shared" si="163"/>
        <v/>
      </c>
      <c r="AY1059" s="29" t="str">
        <f t="shared" si="169"/>
        <v>https://media.mediathek-tanz-theater.de/iiif/2/nvt_img-072-008.JP2</v>
      </c>
      <c r="AZ1059" s="29" t="str">
        <f t="shared" si="164"/>
        <v>image/jp2</v>
      </c>
      <c r="BA1059" s="29" t="str">
        <f t="shared" si="165"/>
        <v>presentation/iiif</v>
      </c>
      <c r="BB1059" s="29" t="str">
        <f t="shared" si="166"/>
        <v>https://media.mediathek-tanz-theater.de/iiif/2/nvt_img-072-008.JP2/full/100,/0/default.jpg</v>
      </c>
      <c r="BC1059" s="29" t="str">
        <f t="shared" si="161"/>
        <v>image/jpeg</v>
      </c>
      <c r="BD1059" s="29" t="str">
        <f t="shared" si="167"/>
        <v>presentation/thumbnail</v>
      </c>
    </row>
    <row r="1060" spans="1:56" ht="12.75" customHeight="1">
      <c r="A1060" s="29">
        <v>1</v>
      </c>
      <c r="B1060" s="29">
        <v>0</v>
      </c>
      <c r="C1060" s="29" t="s">
        <v>7212</v>
      </c>
      <c r="D1060" s="29"/>
      <c r="E1060" s="29"/>
      <c r="F1060" s="308" t="s">
        <v>7091</v>
      </c>
      <c r="G1060" s="29"/>
      <c r="H1060" s="29"/>
      <c r="I1060" s="402" t="s">
        <v>4446</v>
      </c>
      <c r="J1060" s="402" t="s">
        <v>7191</v>
      </c>
      <c r="K1060" s="29"/>
      <c r="L1060" s="29"/>
      <c r="M1060" s="29"/>
      <c r="N1060" s="29"/>
      <c r="O1060" s="29"/>
      <c r="P1060" s="25"/>
      <c r="Q1060" s="25"/>
      <c r="R1060" s="29" t="s">
        <v>7195</v>
      </c>
      <c r="S1060" s="29" t="s">
        <v>7213</v>
      </c>
      <c r="T1060" s="29" t="s">
        <v>1483</v>
      </c>
      <c r="U1060"/>
      <c r="V1060"/>
      <c r="W1060" s="29"/>
      <c r="X1060" s="349" t="s">
        <v>7198</v>
      </c>
      <c r="Y1060" s="29" t="s">
        <v>2038</v>
      </c>
      <c r="Z1060" s="29" t="s">
        <v>1218</v>
      </c>
      <c r="AA1060" s="29" t="s">
        <v>1170</v>
      </c>
      <c r="AB1060" s="29"/>
      <c r="AC1060" s="29"/>
      <c r="AD1060" s="29"/>
      <c r="AE1060" s="29" t="s">
        <v>2575</v>
      </c>
      <c r="AG1060" s="38">
        <v>1</v>
      </c>
      <c r="AH1060" s="38" t="s">
        <v>5945</v>
      </c>
      <c r="AI1060" s="38" t="s">
        <v>4440</v>
      </c>
      <c r="AJ1060" s="38" t="s">
        <v>6135</v>
      </c>
      <c r="AK1060" s="38" t="s">
        <v>72</v>
      </c>
      <c r="AL1060" s="301" t="s">
        <v>7094</v>
      </c>
      <c r="AR1060" s="29" t="str">
        <f t="shared" si="168"/>
        <v>1</v>
      </c>
      <c r="AS1060" s="29">
        <f t="shared" si="162"/>
        <v>0</v>
      </c>
      <c r="AT1060" s="29">
        <v>0</v>
      </c>
      <c r="AW1060" s="29" t="str">
        <f t="shared" si="170"/>
        <v/>
      </c>
      <c r="AX1060" s="29" t="str">
        <f t="shared" si="163"/>
        <v/>
      </c>
      <c r="AY1060" s="29" t="str">
        <f t="shared" si="169"/>
        <v>https://media.mediathek-tanz-theater.de/iiif/2/nvt_img-072-009.JP2</v>
      </c>
      <c r="AZ1060" s="29" t="str">
        <f t="shared" si="164"/>
        <v>image/jp2</v>
      </c>
      <c r="BA1060" s="29" t="str">
        <f t="shared" si="165"/>
        <v>presentation/iiif</v>
      </c>
      <c r="BB1060" s="29" t="str">
        <f t="shared" si="166"/>
        <v>https://media.mediathek-tanz-theater.de/iiif/2/nvt_img-072-009.JP2/full/100,/0/default.jpg</v>
      </c>
      <c r="BC1060" s="29" t="str">
        <f t="shared" si="161"/>
        <v>image/jpeg</v>
      </c>
      <c r="BD1060" s="29" t="str">
        <f t="shared" si="167"/>
        <v>presentation/thumbnail</v>
      </c>
    </row>
    <row r="1061" spans="1:56" ht="12.75" customHeight="1">
      <c r="A1061" s="29">
        <v>1</v>
      </c>
      <c r="B1061" s="29">
        <v>0</v>
      </c>
      <c r="C1061" s="29" t="s">
        <v>7214</v>
      </c>
      <c r="D1061" s="29"/>
      <c r="E1061" s="29"/>
      <c r="F1061" s="308" t="s">
        <v>7091</v>
      </c>
      <c r="G1061" s="29"/>
      <c r="H1061" s="29"/>
      <c r="I1061" s="402" t="s">
        <v>4446</v>
      </c>
      <c r="J1061" s="402" t="s">
        <v>7191</v>
      </c>
      <c r="K1061" s="29"/>
      <c r="L1061" s="29"/>
      <c r="M1061" s="29"/>
      <c r="N1061" s="29"/>
      <c r="O1061" s="29"/>
      <c r="P1061" s="25"/>
      <c r="Q1061" s="25"/>
      <c r="R1061" s="29" t="s">
        <v>7195</v>
      </c>
      <c r="S1061" s="29" t="s">
        <v>7215</v>
      </c>
      <c r="T1061" s="29" t="s">
        <v>1483</v>
      </c>
      <c r="U1061"/>
      <c r="V1061"/>
      <c r="W1061" s="29"/>
      <c r="X1061" s="349" t="s">
        <v>7198</v>
      </c>
      <c r="Y1061" s="29" t="s">
        <v>2038</v>
      </c>
      <c r="Z1061" s="29" t="s">
        <v>1218</v>
      </c>
      <c r="AA1061" s="29" t="s">
        <v>1170</v>
      </c>
      <c r="AB1061" s="29"/>
      <c r="AC1061" s="29"/>
      <c r="AD1061" s="29"/>
      <c r="AE1061" s="29" t="s">
        <v>2575</v>
      </c>
      <c r="AG1061" s="38">
        <v>1</v>
      </c>
      <c r="AH1061" s="38" t="s">
        <v>5945</v>
      </c>
      <c r="AI1061" s="38" t="s">
        <v>4440</v>
      </c>
      <c r="AJ1061" s="38" t="s">
        <v>6135</v>
      </c>
      <c r="AK1061" s="38" t="s">
        <v>72</v>
      </c>
      <c r="AL1061" s="301" t="s">
        <v>7094</v>
      </c>
      <c r="AR1061" s="29" t="str">
        <f t="shared" si="168"/>
        <v>1</v>
      </c>
      <c r="AS1061" s="29">
        <f t="shared" si="162"/>
        <v>0</v>
      </c>
      <c r="AT1061" s="29">
        <v>0</v>
      </c>
      <c r="AW1061" s="29" t="str">
        <f t="shared" si="170"/>
        <v/>
      </c>
      <c r="AX1061" s="29" t="str">
        <f t="shared" si="163"/>
        <v/>
      </c>
      <c r="AY1061" s="29" t="str">
        <f t="shared" si="169"/>
        <v>https://media.mediathek-tanz-theater.de/iiif/2/nvt_img-072-010.JP2</v>
      </c>
      <c r="AZ1061" s="29" t="str">
        <f t="shared" si="164"/>
        <v>image/jp2</v>
      </c>
      <c r="BA1061" s="29" t="str">
        <f t="shared" si="165"/>
        <v>presentation/iiif</v>
      </c>
      <c r="BB1061" s="29" t="str">
        <f t="shared" si="166"/>
        <v>https://media.mediathek-tanz-theater.de/iiif/2/nvt_img-072-010.JP2/full/100,/0/default.jpg</v>
      </c>
      <c r="BC1061" s="29" t="str">
        <f t="shared" si="161"/>
        <v>image/jpeg</v>
      </c>
      <c r="BD1061" s="29" t="str">
        <f t="shared" si="167"/>
        <v>presentation/thumbnail</v>
      </c>
    </row>
    <row r="1062" spans="1:56" ht="12.75" customHeight="1">
      <c r="A1062" s="29">
        <v>1</v>
      </c>
      <c r="B1062" s="29">
        <v>0</v>
      </c>
      <c r="C1062" s="29" t="s">
        <v>7216</v>
      </c>
      <c r="D1062" s="29"/>
      <c r="E1062" s="29"/>
      <c r="F1062" s="308" t="s">
        <v>7091</v>
      </c>
      <c r="G1062" s="29"/>
      <c r="H1062" s="29"/>
      <c r="I1062" s="402" t="s">
        <v>4446</v>
      </c>
      <c r="J1062" s="402" t="s">
        <v>7191</v>
      </c>
      <c r="K1062" s="29"/>
      <c r="L1062" s="29"/>
      <c r="M1062" s="29"/>
      <c r="N1062" s="29"/>
      <c r="O1062" s="29"/>
      <c r="P1062" s="25"/>
      <c r="Q1062" s="25"/>
      <c r="R1062" s="29" t="s">
        <v>7195</v>
      </c>
      <c r="S1062" s="29" t="s">
        <v>7217</v>
      </c>
      <c r="T1062" s="29" t="s">
        <v>1483</v>
      </c>
      <c r="U1062" t="s">
        <v>7197</v>
      </c>
      <c r="V1062"/>
      <c r="W1062" s="29"/>
      <c r="X1062" s="349" t="s">
        <v>7198</v>
      </c>
      <c r="Y1062" s="29" t="s">
        <v>2038</v>
      </c>
      <c r="Z1062" s="29" t="s">
        <v>1218</v>
      </c>
      <c r="AA1062" s="29" t="s">
        <v>1170</v>
      </c>
      <c r="AB1062" s="29"/>
      <c r="AC1062" s="29"/>
      <c r="AD1062" s="29"/>
      <c r="AE1062" s="29" t="s">
        <v>2575</v>
      </c>
      <c r="AG1062" s="38">
        <v>1</v>
      </c>
      <c r="AH1062" s="38" t="s">
        <v>5945</v>
      </c>
      <c r="AI1062" s="38" t="s">
        <v>4440</v>
      </c>
      <c r="AJ1062" s="38" t="s">
        <v>6135</v>
      </c>
      <c r="AK1062" s="38" t="s">
        <v>72</v>
      </c>
      <c r="AL1062" s="301" t="s">
        <v>7094</v>
      </c>
      <c r="AR1062" s="29" t="str">
        <f t="shared" si="168"/>
        <v>1</v>
      </c>
      <c r="AS1062" s="29">
        <f t="shared" si="162"/>
        <v>0</v>
      </c>
      <c r="AT1062" s="29">
        <v>0</v>
      </c>
      <c r="AW1062" s="29" t="str">
        <f t="shared" si="170"/>
        <v/>
      </c>
      <c r="AX1062" s="29" t="str">
        <f t="shared" si="163"/>
        <v/>
      </c>
      <c r="AY1062" s="29" t="str">
        <f t="shared" si="169"/>
        <v>https://media.mediathek-tanz-theater.de/iiif/2/nvt_img-072-011.JP2</v>
      </c>
      <c r="AZ1062" s="29" t="str">
        <f t="shared" si="164"/>
        <v>image/jp2</v>
      </c>
      <c r="BA1062" s="29" t="str">
        <f t="shared" si="165"/>
        <v>presentation/iiif</v>
      </c>
      <c r="BB1062" s="29" t="str">
        <f t="shared" si="166"/>
        <v>https://media.mediathek-tanz-theater.de/iiif/2/nvt_img-072-011.JP2/full/100,/0/default.jpg</v>
      </c>
      <c r="BC1062" s="29" t="str">
        <f t="shared" si="161"/>
        <v>image/jpeg</v>
      </c>
      <c r="BD1062" s="29" t="str">
        <f t="shared" si="167"/>
        <v>presentation/thumbnail</v>
      </c>
    </row>
    <row r="1063" spans="1:56" ht="12.75" customHeight="1">
      <c r="A1063" s="29">
        <v>1</v>
      </c>
      <c r="B1063" s="29">
        <v>0</v>
      </c>
      <c r="C1063" s="29" t="s">
        <v>7218</v>
      </c>
      <c r="D1063" s="29"/>
      <c r="E1063" s="29"/>
      <c r="F1063" s="308" t="s">
        <v>7091</v>
      </c>
      <c r="G1063" s="29"/>
      <c r="H1063" s="29"/>
      <c r="I1063" s="402" t="s">
        <v>4446</v>
      </c>
      <c r="J1063" s="402" t="s">
        <v>7191</v>
      </c>
      <c r="K1063" s="29"/>
      <c r="L1063" s="29"/>
      <c r="M1063" s="29"/>
      <c r="N1063" s="29"/>
      <c r="O1063" s="29"/>
      <c r="P1063" s="25"/>
      <c r="Q1063" s="25"/>
      <c r="R1063" s="29" t="s">
        <v>7195</v>
      </c>
      <c r="S1063" s="29" t="s">
        <v>7200</v>
      </c>
      <c r="T1063" s="29" t="s">
        <v>1483</v>
      </c>
      <c r="U1063"/>
      <c r="V1063"/>
      <c r="W1063" s="29"/>
      <c r="X1063" s="349" t="s">
        <v>7198</v>
      </c>
      <c r="Y1063" s="29" t="s">
        <v>2038</v>
      </c>
      <c r="Z1063" s="29" t="s">
        <v>1218</v>
      </c>
      <c r="AA1063" s="29" t="s">
        <v>1170</v>
      </c>
      <c r="AB1063" s="29"/>
      <c r="AC1063" s="29"/>
      <c r="AD1063" s="29"/>
      <c r="AE1063" s="29" t="s">
        <v>2575</v>
      </c>
      <c r="AG1063" s="38">
        <v>1</v>
      </c>
      <c r="AH1063" s="38" t="s">
        <v>5945</v>
      </c>
      <c r="AI1063" s="38" t="s">
        <v>4440</v>
      </c>
      <c r="AJ1063" s="38" t="s">
        <v>6135</v>
      </c>
      <c r="AK1063" s="38" t="s">
        <v>72</v>
      </c>
      <c r="AL1063" s="301" t="s">
        <v>7094</v>
      </c>
      <c r="AR1063" s="29" t="str">
        <f t="shared" si="168"/>
        <v>1</v>
      </c>
      <c r="AS1063" s="29">
        <f t="shared" si="162"/>
        <v>0</v>
      </c>
      <c r="AT1063" s="29">
        <v>0</v>
      </c>
      <c r="AW1063" s="29" t="str">
        <f t="shared" si="170"/>
        <v/>
      </c>
      <c r="AX1063" s="29" t="str">
        <f t="shared" si="163"/>
        <v/>
      </c>
      <c r="AY1063" s="29" t="str">
        <f t="shared" si="169"/>
        <v>https://media.mediathek-tanz-theater.de/iiif/2/nvt_img-072-012.JP2</v>
      </c>
      <c r="AZ1063" s="29" t="str">
        <f t="shared" si="164"/>
        <v>image/jp2</v>
      </c>
      <c r="BA1063" s="29" t="str">
        <f t="shared" si="165"/>
        <v>presentation/iiif</v>
      </c>
      <c r="BB1063" s="29" t="str">
        <f t="shared" si="166"/>
        <v>https://media.mediathek-tanz-theater.de/iiif/2/nvt_img-072-012.JP2/full/100,/0/default.jpg</v>
      </c>
      <c r="BC1063" s="29" t="str">
        <f t="shared" si="161"/>
        <v>image/jpeg</v>
      </c>
      <c r="BD1063" s="29" t="str">
        <f t="shared" si="167"/>
        <v>presentation/thumbnail</v>
      </c>
    </row>
    <row r="1064" spans="1:56" ht="12.75" customHeight="1">
      <c r="A1064" s="29">
        <v>1</v>
      </c>
      <c r="B1064" s="29">
        <v>0</v>
      </c>
      <c r="C1064" s="29" t="s">
        <v>7219</v>
      </c>
      <c r="D1064" s="29"/>
      <c r="E1064" s="29"/>
      <c r="F1064" s="308" t="s">
        <v>7091</v>
      </c>
      <c r="G1064" s="29"/>
      <c r="H1064" s="29"/>
      <c r="I1064" s="402" t="s">
        <v>4446</v>
      </c>
      <c r="J1064" s="402" t="s">
        <v>7191</v>
      </c>
      <c r="K1064" s="29"/>
      <c r="L1064" s="29"/>
      <c r="M1064" s="29"/>
      <c r="N1064" s="29"/>
      <c r="O1064" s="29"/>
      <c r="P1064" s="25"/>
      <c r="Q1064" s="25"/>
      <c r="R1064" s="29" t="s">
        <v>7195</v>
      </c>
      <c r="S1064" s="29" t="s">
        <v>7220</v>
      </c>
      <c r="T1064" s="29" t="s">
        <v>1483</v>
      </c>
      <c r="U1064"/>
      <c r="V1064"/>
      <c r="W1064" s="29"/>
      <c r="X1064" s="349" t="s">
        <v>7198</v>
      </c>
      <c r="Y1064" s="29" t="s">
        <v>2038</v>
      </c>
      <c r="Z1064" s="29" t="s">
        <v>1218</v>
      </c>
      <c r="AA1064" s="29" t="s">
        <v>1170</v>
      </c>
      <c r="AB1064" s="29"/>
      <c r="AC1064" s="29"/>
      <c r="AD1064" s="29"/>
      <c r="AE1064" s="29" t="s">
        <v>2575</v>
      </c>
      <c r="AG1064" s="38">
        <v>1</v>
      </c>
      <c r="AH1064" s="38" t="s">
        <v>5945</v>
      </c>
      <c r="AI1064" s="38" t="s">
        <v>4440</v>
      </c>
      <c r="AJ1064" s="38" t="s">
        <v>6200</v>
      </c>
      <c r="AK1064" s="38" t="s">
        <v>72</v>
      </c>
      <c r="AL1064" s="301" t="s">
        <v>7094</v>
      </c>
      <c r="AR1064" s="29" t="str">
        <f t="shared" si="168"/>
        <v>1</v>
      </c>
      <c r="AS1064" s="29">
        <f t="shared" si="162"/>
        <v>0</v>
      </c>
      <c r="AT1064" s="29">
        <v>0</v>
      </c>
      <c r="AW1064" s="29" t="str">
        <f t="shared" si="170"/>
        <v/>
      </c>
      <c r="AX1064" s="29" t="str">
        <f t="shared" si="163"/>
        <v/>
      </c>
      <c r="AY1064" s="29" t="str">
        <f t="shared" si="169"/>
        <v>https://media.mediathek-tanz-theater.de/iiif/2/nvt_img-072-013.JP2</v>
      </c>
      <c r="AZ1064" s="29" t="str">
        <f t="shared" si="164"/>
        <v>image/jp2</v>
      </c>
      <c r="BA1064" s="29" t="str">
        <f t="shared" si="165"/>
        <v>presentation/iiif</v>
      </c>
      <c r="BB1064" s="29" t="str">
        <f t="shared" si="166"/>
        <v>https://media.mediathek-tanz-theater.de/iiif/2/nvt_img-072-013.JP2/full/100,/0/default.jpg</v>
      </c>
      <c r="BC1064" s="29" t="str">
        <f t="shared" si="161"/>
        <v>image/jpeg</v>
      </c>
      <c r="BD1064" s="29" t="str">
        <f t="shared" si="167"/>
        <v>presentation/thumbnail</v>
      </c>
    </row>
    <row r="1065" spans="1:56" ht="12.75" customHeight="1">
      <c r="A1065" s="29">
        <v>1</v>
      </c>
      <c r="B1065" s="29">
        <v>0</v>
      </c>
      <c r="C1065" s="29" t="s">
        <v>7221</v>
      </c>
      <c r="D1065" s="29"/>
      <c r="E1065" s="29"/>
      <c r="F1065" s="308" t="s">
        <v>7091</v>
      </c>
      <c r="G1065" s="29"/>
      <c r="H1065" s="29"/>
      <c r="I1065" s="402" t="s">
        <v>4446</v>
      </c>
      <c r="J1065" s="402" t="s">
        <v>7191</v>
      </c>
      <c r="K1065" s="29"/>
      <c r="L1065" s="29"/>
      <c r="M1065" s="29"/>
      <c r="N1065" s="29"/>
      <c r="O1065" s="29"/>
      <c r="P1065" s="25"/>
      <c r="Q1065" s="25"/>
      <c r="R1065" s="29" t="s">
        <v>7195</v>
      </c>
      <c r="S1065" s="29" t="s">
        <v>7209</v>
      </c>
      <c r="T1065" s="29" t="s">
        <v>1483</v>
      </c>
      <c r="U1065"/>
      <c r="V1065"/>
      <c r="W1065" s="29"/>
      <c r="X1065" s="349" t="s">
        <v>7198</v>
      </c>
      <c r="Y1065" s="29" t="s">
        <v>2038</v>
      </c>
      <c r="Z1065" s="29" t="s">
        <v>1218</v>
      </c>
      <c r="AA1065" s="29" t="s">
        <v>1170</v>
      </c>
      <c r="AB1065" s="29"/>
      <c r="AC1065" s="29"/>
      <c r="AD1065" s="29"/>
      <c r="AE1065" s="29" t="s">
        <v>2575</v>
      </c>
      <c r="AG1065" s="38">
        <v>1</v>
      </c>
      <c r="AH1065" s="38" t="s">
        <v>5945</v>
      </c>
      <c r="AI1065" s="38" t="s">
        <v>4440</v>
      </c>
      <c r="AJ1065" s="38" t="s">
        <v>6135</v>
      </c>
      <c r="AK1065" s="38" t="s">
        <v>72</v>
      </c>
      <c r="AL1065" s="301" t="s">
        <v>7094</v>
      </c>
      <c r="AR1065" s="29" t="str">
        <f t="shared" si="168"/>
        <v>1</v>
      </c>
      <c r="AS1065" s="29">
        <f t="shared" si="162"/>
        <v>0</v>
      </c>
      <c r="AT1065" s="29">
        <v>0</v>
      </c>
      <c r="AW1065" s="29" t="str">
        <f t="shared" si="170"/>
        <v/>
      </c>
      <c r="AX1065" s="29" t="str">
        <f t="shared" si="163"/>
        <v/>
      </c>
      <c r="AY1065" s="29" t="str">
        <f t="shared" si="169"/>
        <v>https://media.mediathek-tanz-theater.de/iiif/2/nvt_img-072-014.JP2</v>
      </c>
      <c r="AZ1065" s="29" t="str">
        <f t="shared" si="164"/>
        <v>image/jp2</v>
      </c>
      <c r="BA1065" s="29" t="str">
        <f t="shared" si="165"/>
        <v>presentation/iiif</v>
      </c>
      <c r="BB1065" s="29" t="str">
        <f t="shared" si="166"/>
        <v>https://media.mediathek-tanz-theater.de/iiif/2/nvt_img-072-014.JP2/full/100,/0/default.jpg</v>
      </c>
      <c r="BC1065" s="29" t="str">
        <f t="shared" si="161"/>
        <v>image/jpeg</v>
      </c>
      <c r="BD1065" s="29" t="str">
        <f t="shared" si="167"/>
        <v>presentation/thumbnail</v>
      </c>
    </row>
    <row r="1066" spans="1:56" ht="12.75" customHeight="1">
      <c r="A1066" s="29">
        <v>1</v>
      </c>
      <c r="B1066" s="29">
        <v>0</v>
      </c>
      <c r="C1066" s="29" t="s">
        <v>7222</v>
      </c>
      <c r="D1066" s="29"/>
      <c r="E1066" s="29"/>
      <c r="F1066" s="308" t="s">
        <v>7091</v>
      </c>
      <c r="G1066" s="29"/>
      <c r="H1066" s="29"/>
      <c r="I1066" s="402" t="s">
        <v>4446</v>
      </c>
      <c r="J1066" s="402" t="s">
        <v>7191</v>
      </c>
      <c r="K1066" s="29"/>
      <c r="L1066" s="29"/>
      <c r="M1066" s="29"/>
      <c r="N1066" s="29"/>
      <c r="O1066" s="29"/>
      <c r="P1066" s="25"/>
      <c r="Q1066" s="25"/>
      <c r="R1066" s="29" t="s">
        <v>7195</v>
      </c>
      <c r="S1066" s="29" t="s">
        <v>7223</v>
      </c>
      <c r="T1066" s="29" t="s">
        <v>1483</v>
      </c>
      <c r="U1066" t="s">
        <v>2860</v>
      </c>
      <c r="V1066"/>
      <c r="W1066" s="29"/>
      <c r="X1066" s="349" t="s">
        <v>7198</v>
      </c>
      <c r="Y1066" s="29" t="s">
        <v>2038</v>
      </c>
      <c r="Z1066" s="29" t="s">
        <v>1218</v>
      </c>
      <c r="AA1066" s="29" t="s">
        <v>1170</v>
      </c>
      <c r="AB1066" s="29"/>
      <c r="AC1066" s="29"/>
      <c r="AD1066" s="29"/>
      <c r="AE1066" s="29" t="s">
        <v>2575</v>
      </c>
      <c r="AG1066" s="38">
        <v>1</v>
      </c>
      <c r="AH1066" s="38" t="s">
        <v>5945</v>
      </c>
      <c r="AI1066" s="38" t="s">
        <v>4440</v>
      </c>
      <c r="AJ1066" s="38" t="s">
        <v>6200</v>
      </c>
      <c r="AK1066" s="38" t="s">
        <v>72</v>
      </c>
      <c r="AL1066" s="301" t="s">
        <v>7094</v>
      </c>
      <c r="AR1066" s="29" t="str">
        <f t="shared" si="168"/>
        <v>1</v>
      </c>
      <c r="AS1066" s="29">
        <f t="shared" si="162"/>
        <v>0</v>
      </c>
      <c r="AT1066" s="29">
        <v>0</v>
      </c>
      <c r="AW1066" s="29" t="str">
        <f t="shared" si="170"/>
        <v/>
      </c>
      <c r="AX1066" s="29" t="str">
        <f t="shared" si="163"/>
        <v/>
      </c>
      <c r="AY1066" s="29" t="str">
        <f t="shared" si="169"/>
        <v>https://media.mediathek-tanz-theater.de/iiif/2/nvt_img-072-015.JP2</v>
      </c>
      <c r="AZ1066" s="29" t="str">
        <f t="shared" si="164"/>
        <v>image/jp2</v>
      </c>
      <c r="BA1066" s="29" t="str">
        <f t="shared" si="165"/>
        <v>presentation/iiif</v>
      </c>
      <c r="BB1066" s="29" t="str">
        <f t="shared" si="166"/>
        <v>https://media.mediathek-tanz-theater.de/iiif/2/nvt_img-072-015.JP2/full/100,/0/default.jpg</v>
      </c>
      <c r="BC1066" s="29" t="str">
        <f t="shared" si="161"/>
        <v>image/jpeg</v>
      </c>
      <c r="BD1066" s="29" t="str">
        <f t="shared" si="167"/>
        <v>presentation/thumbnail</v>
      </c>
    </row>
    <row r="1067" spans="1:56" ht="12.75" customHeight="1">
      <c r="A1067" s="29">
        <v>1</v>
      </c>
      <c r="B1067" s="29">
        <v>0</v>
      </c>
      <c r="C1067" s="29" t="s">
        <v>7224</v>
      </c>
      <c r="D1067" s="29"/>
      <c r="E1067" s="29"/>
      <c r="F1067" s="308" t="s">
        <v>7091</v>
      </c>
      <c r="G1067" s="29"/>
      <c r="H1067" s="29"/>
      <c r="I1067" s="402" t="s">
        <v>4446</v>
      </c>
      <c r="J1067" s="402" t="s">
        <v>7191</v>
      </c>
      <c r="K1067" s="29"/>
      <c r="L1067" s="29"/>
      <c r="M1067" s="29"/>
      <c r="N1067" s="29"/>
      <c r="O1067" s="29"/>
      <c r="P1067" s="25"/>
      <c r="Q1067" s="25"/>
      <c r="R1067" s="29" t="s">
        <v>7195</v>
      </c>
      <c r="S1067" s="29" t="s">
        <v>7223</v>
      </c>
      <c r="T1067" s="29" t="s">
        <v>1483</v>
      </c>
      <c r="U1067" t="s">
        <v>2860</v>
      </c>
      <c r="V1067"/>
      <c r="W1067" s="29"/>
      <c r="X1067" s="349" t="s">
        <v>7198</v>
      </c>
      <c r="Y1067" s="29" t="s">
        <v>2038</v>
      </c>
      <c r="Z1067" s="29" t="s">
        <v>1218</v>
      </c>
      <c r="AA1067" s="29" t="s">
        <v>1170</v>
      </c>
      <c r="AB1067" s="29"/>
      <c r="AC1067" s="29"/>
      <c r="AD1067" s="29"/>
      <c r="AE1067" s="29" t="s">
        <v>2575</v>
      </c>
      <c r="AG1067" s="38">
        <v>1</v>
      </c>
      <c r="AH1067" s="38" t="s">
        <v>5945</v>
      </c>
      <c r="AI1067" s="38" t="s">
        <v>4440</v>
      </c>
      <c r="AJ1067" s="38" t="s">
        <v>6200</v>
      </c>
      <c r="AK1067" s="38" t="s">
        <v>72</v>
      </c>
      <c r="AL1067" s="301" t="s">
        <v>7094</v>
      </c>
      <c r="AR1067" s="29" t="str">
        <f t="shared" si="168"/>
        <v>1</v>
      </c>
      <c r="AS1067" s="29">
        <f t="shared" si="162"/>
        <v>0</v>
      </c>
      <c r="AT1067" s="29">
        <v>0</v>
      </c>
      <c r="AW1067" s="29" t="str">
        <f t="shared" si="170"/>
        <v/>
      </c>
      <c r="AX1067" s="29" t="str">
        <f t="shared" si="163"/>
        <v/>
      </c>
      <c r="AY1067" s="29" t="str">
        <f t="shared" si="169"/>
        <v>https://media.mediathek-tanz-theater.de/iiif/2/nvt_img-072-016.JP2</v>
      </c>
      <c r="AZ1067" s="29" t="str">
        <f t="shared" si="164"/>
        <v>image/jp2</v>
      </c>
      <c r="BA1067" s="29" t="str">
        <f t="shared" si="165"/>
        <v>presentation/iiif</v>
      </c>
      <c r="BB1067" s="29" t="str">
        <f t="shared" si="166"/>
        <v>https://media.mediathek-tanz-theater.de/iiif/2/nvt_img-072-016.JP2/full/100,/0/default.jpg</v>
      </c>
      <c r="BC1067" s="29" t="str">
        <f t="shared" si="161"/>
        <v>image/jpeg</v>
      </c>
      <c r="BD1067" s="29" t="str">
        <f t="shared" si="167"/>
        <v>presentation/thumbnail</v>
      </c>
    </row>
    <row r="1068" spans="1:56" ht="12.75" customHeight="1">
      <c r="A1068" s="29">
        <v>0</v>
      </c>
      <c r="B1068" s="29">
        <v>0</v>
      </c>
      <c r="C1068" s="29" t="s">
        <v>7225</v>
      </c>
      <c r="D1068" s="29"/>
      <c r="E1068" s="29"/>
      <c r="F1068" s="308" t="s">
        <v>7091</v>
      </c>
      <c r="G1068" s="29"/>
      <c r="H1068" s="29"/>
      <c r="I1068" s="402" t="s">
        <v>4446</v>
      </c>
      <c r="J1068" s="402" t="s">
        <v>7191</v>
      </c>
      <c r="K1068" s="29"/>
      <c r="L1068" s="29"/>
      <c r="M1068" s="29"/>
      <c r="N1068" s="29"/>
      <c r="O1068" s="29"/>
      <c r="P1068" s="25"/>
      <c r="Q1068" s="25"/>
      <c r="R1068" s="29" t="s">
        <v>7195</v>
      </c>
      <c r="S1068" s="29" t="s">
        <v>7226</v>
      </c>
      <c r="T1068" s="29" t="s">
        <v>1483</v>
      </c>
      <c r="U1068"/>
      <c r="V1068"/>
      <c r="W1068" s="29"/>
      <c r="X1068" s="349" t="s">
        <v>7198</v>
      </c>
      <c r="Y1068" s="29" t="s">
        <v>2038</v>
      </c>
      <c r="Z1068" s="29" t="s">
        <v>1218</v>
      </c>
      <c r="AA1068" s="29" t="s">
        <v>1170</v>
      </c>
      <c r="AB1068" s="29"/>
      <c r="AC1068" s="29"/>
      <c r="AD1068" s="29"/>
      <c r="AE1068" s="29" t="s">
        <v>2575</v>
      </c>
      <c r="AG1068" s="38">
        <v>1</v>
      </c>
      <c r="AH1068" s="38" t="s">
        <v>5945</v>
      </c>
      <c r="AI1068" s="38" t="s">
        <v>4440</v>
      </c>
      <c r="AJ1068" s="38" t="s">
        <v>5946</v>
      </c>
      <c r="AK1068" s="38" t="s">
        <v>7227</v>
      </c>
      <c r="AL1068" s="301" t="s">
        <v>7094</v>
      </c>
      <c r="AR1068" s="29" t="str">
        <f t="shared" si="168"/>
        <v>1</v>
      </c>
      <c r="AS1068" s="29">
        <f t="shared" si="162"/>
        <v>0</v>
      </c>
      <c r="AT1068" s="29">
        <v>0</v>
      </c>
      <c r="AW1068" s="29" t="str">
        <f t="shared" si="170"/>
        <v/>
      </c>
      <c r="AX1068" s="29" t="str">
        <f t="shared" si="163"/>
        <v/>
      </c>
      <c r="AY1068" s="29" t="str">
        <f t="shared" si="169"/>
        <v>https://media.mediathek-tanz-theater.de/iiif/2/nvt_img-072-017.JP2</v>
      </c>
      <c r="AZ1068" s="29" t="str">
        <f t="shared" si="164"/>
        <v>image/jp2</v>
      </c>
      <c r="BA1068" s="29" t="str">
        <f t="shared" si="165"/>
        <v>presentation/iiif</v>
      </c>
      <c r="BB1068" s="29" t="str">
        <f t="shared" si="166"/>
        <v>https://media.mediathek-tanz-theater.de/iiif/2/nvt_img-072-017.JP2/full/100,/0/default.jpg</v>
      </c>
      <c r="BC1068" s="29" t="str">
        <f t="shared" si="161"/>
        <v>image/jpeg</v>
      </c>
      <c r="BD1068" s="29" t="str">
        <f t="shared" si="167"/>
        <v>presentation/thumbnail</v>
      </c>
    </row>
    <row r="1069" spans="1:56" ht="12.75" customHeight="1">
      <c r="A1069" s="29">
        <v>0</v>
      </c>
      <c r="B1069" s="29">
        <v>0</v>
      </c>
      <c r="C1069" s="29" t="s">
        <v>7228</v>
      </c>
      <c r="D1069" s="29"/>
      <c r="E1069" s="29"/>
      <c r="F1069" s="308" t="s">
        <v>7091</v>
      </c>
      <c r="G1069" s="29"/>
      <c r="H1069" s="29"/>
      <c r="I1069" s="402" t="s">
        <v>4446</v>
      </c>
      <c r="J1069" s="402" t="s">
        <v>7191</v>
      </c>
      <c r="K1069" s="29"/>
      <c r="L1069" s="29"/>
      <c r="M1069" s="29"/>
      <c r="N1069" s="29"/>
      <c r="O1069" s="29"/>
      <c r="P1069" s="25"/>
      <c r="Q1069" s="25"/>
      <c r="R1069" s="29" t="s">
        <v>7195</v>
      </c>
      <c r="S1069" s="29" t="s">
        <v>7226</v>
      </c>
      <c r="T1069" s="29" t="s">
        <v>1483</v>
      </c>
      <c r="U1069"/>
      <c r="V1069"/>
      <c r="W1069" s="29"/>
      <c r="X1069" s="349" t="s">
        <v>7198</v>
      </c>
      <c r="Y1069" s="29" t="s">
        <v>2038</v>
      </c>
      <c r="Z1069" s="29" t="s">
        <v>1218</v>
      </c>
      <c r="AA1069" s="29" t="s">
        <v>1170</v>
      </c>
      <c r="AB1069" s="29"/>
      <c r="AC1069" s="29"/>
      <c r="AD1069" s="29"/>
      <c r="AE1069" s="29" t="s">
        <v>2575</v>
      </c>
      <c r="AG1069" s="38">
        <v>1</v>
      </c>
      <c r="AH1069" s="38" t="s">
        <v>5945</v>
      </c>
      <c r="AI1069" s="38" t="s">
        <v>4440</v>
      </c>
      <c r="AJ1069" s="38" t="s">
        <v>5946</v>
      </c>
      <c r="AK1069" s="38" t="s">
        <v>7227</v>
      </c>
      <c r="AL1069" s="301" t="s">
        <v>7094</v>
      </c>
      <c r="AR1069" s="29" t="str">
        <f t="shared" si="168"/>
        <v>1</v>
      </c>
      <c r="AS1069" s="29">
        <f t="shared" si="162"/>
        <v>0</v>
      </c>
      <c r="AT1069" s="29">
        <v>0</v>
      </c>
      <c r="AW1069" s="29" t="str">
        <f t="shared" si="170"/>
        <v/>
      </c>
      <c r="AX1069" s="29" t="str">
        <f t="shared" si="163"/>
        <v/>
      </c>
      <c r="AY1069" s="29" t="str">
        <f t="shared" si="169"/>
        <v>https://media.mediathek-tanz-theater.de/iiif/2/nvt_img-072-018.JP2</v>
      </c>
      <c r="AZ1069" s="29" t="str">
        <f t="shared" si="164"/>
        <v>image/jp2</v>
      </c>
      <c r="BA1069" s="29" t="str">
        <f t="shared" si="165"/>
        <v>presentation/iiif</v>
      </c>
      <c r="BB1069" s="29" t="str">
        <f t="shared" si="166"/>
        <v>https://media.mediathek-tanz-theater.de/iiif/2/nvt_img-072-018.JP2/full/100,/0/default.jpg</v>
      </c>
      <c r="BC1069" s="29" t="str">
        <f t="shared" si="161"/>
        <v>image/jpeg</v>
      </c>
      <c r="BD1069" s="29" t="str">
        <f t="shared" si="167"/>
        <v>presentation/thumbnail</v>
      </c>
    </row>
    <row r="1070" spans="1:56" ht="12.75" customHeight="1">
      <c r="A1070" s="29">
        <v>1</v>
      </c>
      <c r="B1070" s="29">
        <v>0</v>
      </c>
      <c r="C1070" s="29" t="s">
        <v>7229</v>
      </c>
      <c r="D1070" s="29"/>
      <c r="E1070" s="29"/>
      <c r="F1070" s="308" t="s">
        <v>7091</v>
      </c>
      <c r="G1070" s="29" t="s">
        <v>7230</v>
      </c>
      <c r="H1070" s="29"/>
      <c r="I1070" s="402" t="s">
        <v>4446</v>
      </c>
      <c r="K1070" s="29"/>
      <c r="L1070" s="29"/>
      <c r="M1070" s="29"/>
      <c r="N1070" s="29"/>
      <c r="O1070" s="29"/>
      <c r="P1070" s="25"/>
      <c r="Q1070" s="25"/>
      <c r="R1070" s="29" t="s">
        <v>7195</v>
      </c>
      <c r="S1070" s="29" t="s">
        <v>7231</v>
      </c>
      <c r="T1070" s="29" t="s">
        <v>1483</v>
      </c>
      <c r="U1070" t="s">
        <v>1426</v>
      </c>
      <c r="V1070"/>
      <c r="W1070" s="29"/>
      <c r="X1070" s="349" t="s">
        <v>7198</v>
      </c>
      <c r="Y1070" s="29" t="s">
        <v>2038</v>
      </c>
      <c r="Z1070" s="29" t="s">
        <v>1218</v>
      </c>
      <c r="AA1070" s="29" t="s">
        <v>1170</v>
      </c>
      <c r="AB1070" s="29"/>
      <c r="AC1070" s="29" t="s">
        <v>6156</v>
      </c>
      <c r="AD1070" s="29"/>
      <c r="AE1070" s="29" t="s">
        <v>2575</v>
      </c>
      <c r="AG1070" s="38">
        <v>1</v>
      </c>
      <c r="AH1070" s="38" t="s">
        <v>5945</v>
      </c>
      <c r="AI1070" s="38" t="s">
        <v>4440</v>
      </c>
      <c r="AK1070" s="38" t="s">
        <v>72</v>
      </c>
      <c r="AL1070" s="301" t="s">
        <v>7232</v>
      </c>
      <c r="AR1070" s="29" t="str">
        <f t="shared" si="168"/>
        <v>1</v>
      </c>
      <c r="AS1070" s="29">
        <f t="shared" si="162"/>
        <v>0</v>
      </c>
      <c r="AT1070" s="29">
        <v>0</v>
      </c>
      <c r="AW1070" s="29" t="str">
        <f t="shared" si="170"/>
        <v/>
      </c>
      <c r="AX1070" s="29" t="str">
        <f t="shared" si="163"/>
        <v/>
      </c>
      <c r="AY1070" s="29" t="str">
        <f t="shared" si="169"/>
        <v>https://media.mediathek-tanz-theater.de/iiif/2/nvt_img-i73-001.JP2</v>
      </c>
      <c r="AZ1070" s="29" t="str">
        <f t="shared" si="164"/>
        <v>image/jp2</v>
      </c>
      <c r="BA1070" s="29" t="str">
        <f t="shared" si="165"/>
        <v>presentation/iiif</v>
      </c>
      <c r="BB1070" s="29" t="str">
        <f t="shared" si="166"/>
        <v>https://media.mediathek-tanz-theater.de/iiif/2/nvt_img-i73-001.JP2/full/100,/0/default.jpg</v>
      </c>
      <c r="BC1070" s="29" t="str">
        <f t="shared" si="161"/>
        <v>image/jpeg</v>
      </c>
      <c r="BD1070" s="29" t="str">
        <f t="shared" si="167"/>
        <v>presentation/thumbnail</v>
      </c>
    </row>
    <row r="1071" spans="1:56" ht="12.75" customHeight="1">
      <c r="A1071" s="29">
        <v>0</v>
      </c>
      <c r="B1071" s="29">
        <v>0</v>
      </c>
      <c r="C1071" s="29" t="s">
        <v>7233</v>
      </c>
      <c r="D1071" s="29"/>
      <c r="E1071" s="29"/>
      <c r="F1071" s="308" t="s">
        <v>7091</v>
      </c>
      <c r="G1071" s="29" t="s">
        <v>7230</v>
      </c>
      <c r="H1071" s="29"/>
      <c r="I1071" s="402" t="s">
        <v>4446</v>
      </c>
      <c r="K1071" s="29"/>
      <c r="L1071" s="29"/>
      <c r="M1071" s="29"/>
      <c r="N1071" s="29"/>
      <c r="O1071" s="29"/>
      <c r="P1071" s="25"/>
      <c r="Q1071" s="25"/>
      <c r="R1071" s="29" t="s">
        <v>7195</v>
      </c>
      <c r="S1071" s="29" t="s">
        <v>7234</v>
      </c>
      <c r="T1071" s="29" t="s">
        <v>1483</v>
      </c>
      <c r="U1071" t="s">
        <v>2395</v>
      </c>
      <c r="V1071"/>
      <c r="W1071" s="29"/>
      <c r="X1071" s="349" t="s">
        <v>7198</v>
      </c>
      <c r="Y1071" s="29" t="s">
        <v>2038</v>
      </c>
      <c r="Z1071" s="29" t="s">
        <v>1218</v>
      </c>
      <c r="AA1071" s="29" t="s">
        <v>1170</v>
      </c>
      <c r="AB1071" s="29"/>
      <c r="AC1071" s="29" t="s">
        <v>7235</v>
      </c>
      <c r="AD1071" s="29"/>
      <c r="AE1071" s="29" t="s">
        <v>2575</v>
      </c>
      <c r="AG1071" s="38">
        <v>1</v>
      </c>
      <c r="AH1071" s="38" t="s">
        <v>5945</v>
      </c>
      <c r="AI1071" s="38" t="s">
        <v>4440</v>
      </c>
      <c r="AK1071" s="38" t="s">
        <v>72</v>
      </c>
      <c r="AL1071" s="301" t="s">
        <v>7232</v>
      </c>
      <c r="AR1071" s="29" t="str">
        <f t="shared" si="168"/>
        <v>1</v>
      </c>
      <c r="AS1071" s="29">
        <f t="shared" si="162"/>
        <v>0</v>
      </c>
      <c r="AT1071" s="29">
        <v>0</v>
      </c>
      <c r="AW1071" s="29" t="str">
        <f t="shared" si="170"/>
        <v/>
      </c>
      <c r="AX1071" s="29" t="str">
        <f t="shared" si="163"/>
        <v/>
      </c>
      <c r="AY1071" s="29" t="str">
        <f t="shared" si="169"/>
        <v>https://media.mediathek-tanz-theater.de/iiif/2/nvt_img-i73-002.JP2</v>
      </c>
      <c r="AZ1071" s="29" t="str">
        <f t="shared" si="164"/>
        <v>image/jp2</v>
      </c>
      <c r="BA1071" s="29" t="str">
        <f t="shared" si="165"/>
        <v>presentation/iiif</v>
      </c>
      <c r="BB1071" s="29" t="str">
        <f t="shared" si="166"/>
        <v>https://media.mediathek-tanz-theater.de/iiif/2/nvt_img-i73-002.JP2/full/100,/0/default.jpg</v>
      </c>
      <c r="BC1071" s="29" t="str">
        <f t="shared" si="161"/>
        <v>image/jpeg</v>
      </c>
      <c r="BD1071" s="29" t="str">
        <f t="shared" si="167"/>
        <v>presentation/thumbnail</v>
      </c>
    </row>
    <row r="1072" spans="1:56" ht="12.75" customHeight="1">
      <c r="A1072" s="29">
        <v>0</v>
      </c>
      <c r="B1072" s="29">
        <v>0</v>
      </c>
      <c r="C1072" s="29" t="s">
        <v>7236</v>
      </c>
      <c r="D1072" s="29"/>
      <c r="E1072" s="29"/>
      <c r="F1072" s="308" t="s">
        <v>7091</v>
      </c>
      <c r="G1072" s="29" t="s">
        <v>7230</v>
      </c>
      <c r="H1072" s="29"/>
      <c r="I1072" s="402" t="s">
        <v>4446</v>
      </c>
      <c r="K1072" s="29"/>
      <c r="L1072" s="29"/>
      <c r="M1072" s="29"/>
      <c r="N1072" s="29"/>
      <c r="O1072" s="29"/>
      <c r="P1072" s="25"/>
      <c r="Q1072" s="25"/>
      <c r="R1072" s="29" t="s">
        <v>7195</v>
      </c>
      <c r="S1072" s="29" t="s">
        <v>7234</v>
      </c>
      <c r="T1072" s="29" t="s">
        <v>1483</v>
      </c>
      <c r="U1072"/>
      <c r="V1072"/>
      <c r="W1072" s="29"/>
      <c r="X1072" s="349" t="s">
        <v>7198</v>
      </c>
      <c r="Y1072" s="29" t="s">
        <v>2038</v>
      </c>
      <c r="Z1072" s="29" t="s">
        <v>1218</v>
      </c>
      <c r="AA1072" s="29" t="s">
        <v>1170</v>
      </c>
      <c r="AB1072" s="29"/>
      <c r="AC1072" s="29" t="s">
        <v>7237</v>
      </c>
      <c r="AD1072" s="29"/>
      <c r="AE1072" s="29" t="s">
        <v>2575</v>
      </c>
      <c r="AG1072" s="38">
        <v>1</v>
      </c>
      <c r="AH1072" s="38" t="s">
        <v>5945</v>
      </c>
      <c r="AI1072" s="38" t="s">
        <v>4440</v>
      </c>
      <c r="AK1072" s="38" t="s">
        <v>72</v>
      </c>
      <c r="AL1072" s="301" t="s">
        <v>7232</v>
      </c>
      <c r="AR1072" s="29" t="str">
        <f t="shared" si="168"/>
        <v>1</v>
      </c>
      <c r="AS1072" s="29">
        <f t="shared" si="162"/>
        <v>0</v>
      </c>
      <c r="AT1072" s="29">
        <v>0</v>
      </c>
      <c r="AW1072" s="29" t="str">
        <f t="shared" si="170"/>
        <v/>
      </c>
      <c r="AX1072" s="29" t="str">
        <f t="shared" si="163"/>
        <v/>
      </c>
      <c r="AY1072" s="29" t="str">
        <f t="shared" si="169"/>
        <v>https://media.mediathek-tanz-theater.de/iiif/2/nvt_img-i73-003.JP2</v>
      </c>
      <c r="AZ1072" s="29" t="str">
        <f t="shared" si="164"/>
        <v>image/jp2</v>
      </c>
      <c r="BA1072" s="29" t="str">
        <f t="shared" si="165"/>
        <v>presentation/iiif</v>
      </c>
      <c r="BB1072" s="29" t="str">
        <f t="shared" si="166"/>
        <v>https://media.mediathek-tanz-theater.de/iiif/2/nvt_img-i73-003.JP2/full/100,/0/default.jpg</v>
      </c>
      <c r="BC1072" s="29" t="str">
        <f t="shared" si="161"/>
        <v>image/jpeg</v>
      </c>
      <c r="BD1072" s="29" t="str">
        <f t="shared" si="167"/>
        <v>presentation/thumbnail</v>
      </c>
    </row>
    <row r="1073" spans="1:56" ht="12.75" customHeight="1">
      <c r="A1073" s="29">
        <v>1</v>
      </c>
      <c r="B1073" s="29">
        <v>0</v>
      </c>
      <c r="C1073" s="29" t="s">
        <v>7238</v>
      </c>
      <c r="D1073" s="29"/>
      <c r="E1073" s="29"/>
      <c r="F1073" s="308" t="s">
        <v>7091</v>
      </c>
      <c r="G1073" s="29" t="s">
        <v>7230</v>
      </c>
      <c r="H1073" s="29"/>
      <c r="I1073" s="402" t="s">
        <v>4446</v>
      </c>
      <c r="K1073" s="29"/>
      <c r="L1073" s="29"/>
      <c r="M1073" s="29"/>
      <c r="N1073" s="29"/>
      <c r="O1073" s="29"/>
      <c r="P1073" s="25"/>
      <c r="Q1073" s="25"/>
      <c r="R1073" s="29" t="s">
        <v>7195</v>
      </c>
      <c r="S1073" s="29" t="s">
        <v>7239</v>
      </c>
      <c r="T1073" s="29" t="s">
        <v>1483</v>
      </c>
      <c r="U1073"/>
      <c r="V1073"/>
      <c r="W1073" s="29"/>
      <c r="X1073" s="349" t="s">
        <v>7198</v>
      </c>
      <c r="Y1073" s="29" t="s">
        <v>2038</v>
      </c>
      <c r="Z1073" s="29" t="s">
        <v>1218</v>
      </c>
      <c r="AA1073" s="29" t="s">
        <v>1170</v>
      </c>
      <c r="AB1073" s="29"/>
      <c r="AC1073" s="29"/>
      <c r="AD1073" s="29"/>
      <c r="AE1073" s="29" t="s">
        <v>2575</v>
      </c>
      <c r="AG1073" s="38">
        <v>1</v>
      </c>
      <c r="AH1073" s="38" t="s">
        <v>5945</v>
      </c>
      <c r="AI1073" s="38" t="s">
        <v>4440</v>
      </c>
      <c r="AK1073" s="38" t="s">
        <v>72</v>
      </c>
      <c r="AL1073" s="301" t="s">
        <v>7232</v>
      </c>
      <c r="AR1073" s="29" t="str">
        <f t="shared" si="168"/>
        <v>1</v>
      </c>
      <c r="AS1073" s="29">
        <f t="shared" si="162"/>
        <v>0</v>
      </c>
      <c r="AT1073" s="29">
        <v>0</v>
      </c>
      <c r="AW1073" s="29" t="str">
        <f t="shared" si="170"/>
        <v/>
      </c>
      <c r="AX1073" s="29" t="str">
        <f t="shared" si="163"/>
        <v/>
      </c>
      <c r="AY1073" s="29" t="str">
        <f t="shared" si="169"/>
        <v>https://media.mediathek-tanz-theater.de/iiif/2/nvt_img-i73-004.JP2</v>
      </c>
      <c r="AZ1073" s="29" t="str">
        <f t="shared" si="164"/>
        <v>image/jp2</v>
      </c>
      <c r="BA1073" s="29" t="str">
        <f t="shared" si="165"/>
        <v>presentation/iiif</v>
      </c>
      <c r="BB1073" s="29" t="str">
        <f t="shared" si="166"/>
        <v>https://media.mediathek-tanz-theater.de/iiif/2/nvt_img-i73-004.JP2/full/100,/0/default.jpg</v>
      </c>
      <c r="BC1073" s="29" t="str">
        <f t="shared" si="161"/>
        <v>image/jpeg</v>
      </c>
      <c r="BD1073" s="29" t="str">
        <f t="shared" si="167"/>
        <v>presentation/thumbnail</v>
      </c>
    </row>
    <row r="1074" spans="1:56" ht="12.75" customHeight="1">
      <c r="A1074" s="29">
        <v>1</v>
      </c>
      <c r="B1074" s="29">
        <v>0</v>
      </c>
      <c r="C1074" s="29" t="s">
        <v>7240</v>
      </c>
      <c r="D1074" s="29"/>
      <c r="E1074" s="29"/>
      <c r="F1074" s="308" t="s">
        <v>7091</v>
      </c>
      <c r="G1074" s="29" t="s">
        <v>7230</v>
      </c>
      <c r="H1074" s="29"/>
      <c r="I1074" s="402" t="s">
        <v>4446</v>
      </c>
      <c r="K1074" s="29"/>
      <c r="L1074" s="29"/>
      <c r="M1074" s="29"/>
      <c r="N1074" s="29"/>
      <c r="O1074" s="29"/>
      <c r="P1074" s="25"/>
      <c r="Q1074" s="25"/>
      <c r="R1074" s="29" t="s">
        <v>7195</v>
      </c>
      <c r="S1074" s="29" t="s">
        <v>7241</v>
      </c>
      <c r="T1074" s="29" t="s">
        <v>1483</v>
      </c>
      <c r="U1074" t="s">
        <v>1426</v>
      </c>
      <c r="V1074"/>
      <c r="W1074" s="29"/>
      <c r="X1074" s="349" t="s">
        <v>7198</v>
      </c>
      <c r="Y1074" s="29" t="s">
        <v>2038</v>
      </c>
      <c r="Z1074" s="29" t="s">
        <v>1218</v>
      </c>
      <c r="AA1074" s="29" t="s">
        <v>1170</v>
      </c>
      <c r="AB1074" s="29"/>
      <c r="AC1074" s="29" t="s">
        <v>7235</v>
      </c>
      <c r="AD1074" s="29"/>
      <c r="AE1074" s="29" t="s">
        <v>2575</v>
      </c>
      <c r="AG1074" s="38">
        <v>1</v>
      </c>
      <c r="AH1074" s="38" t="s">
        <v>5945</v>
      </c>
      <c r="AI1074" s="38" t="s">
        <v>4440</v>
      </c>
      <c r="AJ1074" s="38" t="s">
        <v>6200</v>
      </c>
      <c r="AK1074" s="38" t="s">
        <v>72</v>
      </c>
      <c r="AL1074" s="301" t="s">
        <v>7232</v>
      </c>
      <c r="AR1074" s="29" t="str">
        <f t="shared" si="168"/>
        <v>1</v>
      </c>
      <c r="AS1074" s="29">
        <f t="shared" si="162"/>
        <v>0</v>
      </c>
      <c r="AT1074" s="29">
        <v>0</v>
      </c>
      <c r="AW1074" s="29" t="str">
        <f t="shared" si="170"/>
        <v/>
      </c>
      <c r="AX1074" s="29" t="str">
        <f t="shared" si="163"/>
        <v/>
      </c>
      <c r="AY1074" s="29" t="str">
        <f t="shared" si="169"/>
        <v>https://media.mediathek-tanz-theater.de/iiif/2/nvt_img-i73-005.JP2</v>
      </c>
      <c r="AZ1074" s="29" t="str">
        <f t="shared" si="164"/>
        <v>image/jp2</v>
      </c>
      <c r="BA1074" s="29" t="str">
        <f t="shared" si="165"/>
        <v>presentation/iiif</v>
      </c>
      <c r="BB1074" s="29" t="str">
        <f t="shared" si="166"/>
        <v>https://media.mediathek-tanz-theater.de/iiif/2/nvt_img-i73-005.JP2/full/100,/0/default.jpg</v>
      </c>
      <c r="BC1074" s="29" t="str">
        <f t="shared" si="161"/>
        <v>image/jpeg</v>
      </c>
      <c r="BD1074" s="29" t="str">
        <f t="shared" si="167"/>
        <v>presentation/thumbnail</v>
      </c>
    </row>
    <row r="1075" spans="1:56" ht="12.75" customHeight="1">
      <c r="A1075" s="29">
        <v>1</v>
      </c>
      <c r="B1075" s="29">
        <v>0</v>
      </c>
      <c r="C1075" s="29" t="s">
        <v>7242</v>
      </c>
      <c r="D1075" s="29"/>
      <c r="E1075" s="29"/>
      <c r="F1075" s="308" t="s">
        <v>7091</v>
      </c>
      <c r="G1075" s="29" t="s">
        <v>7230</v>
      </c>
      <c r="H1075" s="29"/>
      <c r="I1075" s="402" t="s">
        <v>4446</v>
      </c>
      <c r="K1075" s="29"/>
      <c r="L1075" s="29"/>
      <c r="M1075" s="29"/>
      <c r="N1075" s="29"/>
      <c r="O1075" s="29"/>
      <c r="P1075" s="25"/>
      <c r="Q1075" s="25"/>
      <c r="R1075" s="29" t="s">
        <v>7195</v>
      </c>
      <c r="S1075" s="29" t="s">
        <v>7243</v>
      </c>
      <c r="T1075" s="29" t="s">
        <v>1483</v>
      </c>
      <c r="U1075" t="s">
        <v>2860</v>
      </c>
      <c r="V1075"/>
      <c r="W1075" s="29"/>
      <c r="X1075" s="349" t="s">
        <v>7198</v>
      </c>
      <c r="Y1075" s="29" t="s">
        <v>2038</v>
      </c>
      <c r="Z1075" s="29" t="s">
        <v>1218</v>
      </c>
      <c r="AA1075" s="29" t="s">
        <v>1170</v>
      </c>
      <c r="AB1075" s="29"/>
      <c r="AC1075" s="29" t="s">
        <v>7244</v>
      </c>
      <c r="AD1075" s="29"/>
      <c r="AE1075" s="29" t="s">
        <v>2575</v>
      </c>
      <c r="AG1075" s="38">
        <v>1</v>
      </c>
      <c r="AH1075" s="38" t="s">
        <v>5945</v>
      </c>
      <c r="AI1075" s="38" t="s">
        <v>4440</v>
      </c>
      <c r="AJ1075" s="38" t="s">
        <v>6200</v>
      </c>
      <c r="AK1075" s="38" t="s">
        <v>72</v>
      </c>
      <c r="AL1075" s="301" t="s">
        <v>7232</v>
      </c>
      <c r="AR1075" s="29" t="str">
        <f t="shared" si="168"/>
        <v>1</v>
      </c>
      <c r="AS1075" s="29">
        <f t="shared" si="162"/>
        <v>0</v>
      </c>
      <c r="AT1075" s="29">
        <v>0</v>
      </c>
      <c r="AW1075" s="29" t="str">
        <f t="shared" si="170"/>
        <v/>
      </c>
      <c r="AX1075" s="29" t="str">
        <f t="shared" si="163"/>
        <v/>
      </c>
      <c r="AY1075" s="29" t="str">
        <f t="shared" si="169"/>
        <v>https://media.mediathek-tanz-theater.de/iiif/2/nvt_img-i73-006.JP2</v>
      </c>
      <c r="AZ1075" s="29" t="str">
        <f t="shared" si="164"/>
        <v>image/jp2</v>
      </c>
      <c r="BA1075" s="29" t="str">
        <f t="shared" si="165"/>
        <v>presentation/iiif</v>
      </c>
      <c r="BB1075" s="29" t="str">
        <f t="shared" si="166"/>
        <v>https://media.mediathek-tanz-theater.de/iiif/2/nvt_img-i73-006.JP2/full/100,/0/default.jpg</v>
      </c>
      <c r="BC1075" s="29" t="str">
        <f t="shared" si="161"/>
        <v>image/jpeg</v>
      </c>
      <c r="BD1075" s="29" t="str">
        <f t="shared" si="167"/>
        <v>presentation/thumbnail</v>
      </c>
    </row>
    <row r="1076" spans="1:56" ht="12.75" customHeight="1">
      <c r="A1076" s="29">
        <v>1</v>
      </c>
      <c r="B1076" s="29">
        <v>0</v>
      </c>
      <c r="C1076" s="29" t="s">
        <v>7245</v>
      </c>
      <c r="D1076" s="29"/>
      <c r="E1076" s="29"/>
      <c r="F1076" s="308" t="s">
        <v>7091</v>
      </c>
      <c r="G1076" s="29" t="s">
        <v>7230</v>
      </c>
      <c r="H1076" s="29"/>
      <c r="I1076" s="402" t="s">
        <v>4446</v>
      </c>
      <c r="K1076" s="29"/>
      <c r="L1076" s="29"/>
      <c r="M1076" s="29"/>
      <c r="N1076" s="29"/>
      <c r="O1076" s="29"/>
      <c r="P1076" s="25"/>
      <c r="Q1076" s="25"/>
      <c r="R1076" s="29" t="s">
        <v>7195</v>
      </c>
      <c r="S1076" s="29" t="s">
        <v>7246</v>
      </c>
      <c r="T1076" s="29" t="s">
        <v>1483</v>
      </c>
      <c r="U1076"/>
      <c r="V1076"/>
      <c r="W1076" s="29"/>
      <c r="X1076" s="349" t="s">
        <v>7198</v>
      </c>
      <c r="Y1076" s="29" t="s">
        <v>2038</v>
      </c>
      <c r="Z1076" s="29" t="s">
        <v>1218</v>
      </c>
      <c r="AA1076" s="29" t="s">
        <v>1170</v>
      </c>
      <c r="AB1076" s="29"/>
      <c r="AC1076" s="29"/>
      <c r="AD1076" s="29"/>
      <c r="AE1076" s="29" t="s">
        <v>2575</v>
      </c>
      <c r="AG1076" s="38">
        <v>1</v>
      </c>
      <c r="AH1076" s="38" t="s">
        <v>5945</v>
      </c>
      <c r="AI1076" s="38" t="s">
        <v>4440</v>
      </c>
      <c r="AJ1076" s="38" t="s">
        <v>6200</v>
      </c>
      <c r="AK1076" s="38" t="s">
        <v>72</v>
      </c>
      <c r="AL1076" s="301" t="s">
        <v>7232</v>
      </c>
      <c r="AR1076" s="29" t="str">
        <f t="shared" si="168"/>
        <v>1</v>
      </c>
      <c r="AS1076" s="29">
        <f t="shared" si="162"/>
        <v>0</v>
      </c>
      <c r="AT1076" s="29">
        <v>0</v>
      </c>
      <c r="AW1076" s="29" t="str">
        <f t="shared" si="170"/>
        <v/>
      </c>
      <c r="AX1076" s="29" t="str">
        <f t="shared" si="163"/>
        <v/>
      </c>
      <c r="AY1076" s="29" t="str">
        <f t="shared" si="169"/>
        <v>https://media.mediathek-tanz-theater.de/iiif/2/nvt_img-i73-007.JP2</v>
      </c>
      <c r="AZ1076" s="29" t="str">
        <f t="shared" si="164"/>
        <v>image/jp2</v>
      </c>
      <c r="BA1076" s="29" t="str">
        <f t="shared" si="165"/>
        <v>presentation/iiif</v>
      </c>
      <c r="BB1076" s="29" t="str">
        <f t="shared" si="166"/>
        <v>https://media.mediathek-tanz-theater.de/iiif/2/nvt_img-i73-007.JP2/full/100,/0/default.jpg</v>
      </c>
      <c r="BC1076" s="29" t="str">
        <f t="shared" si="161"/>
        <v>image/jpeg</v>
      </c>
      <c r="BD1076" s="29" t="str">
        <f t="shared" si="167"/>
        <v>presentation/thumbnail</v>
      </c>
    </row>
    <row r="1077" spans="1:56" ht="12.75" customHeight="1">
      <c r="A1077" s="29">
        <v>0</v>
      </c>
      <c r="B1077" s="29">
        <v>0</v>
      </c>
      <c r="C1077" s="29" t="s">
        <v>7247</v>
      </c>
      <c r="D1077" s="29"/>
      <c r="E1077" s="29"/>
      <c r="F1077" s="308" t="s">
        <v>7091</v>
      </c>
      <c r="G1077" s="29" t="s">
        <v>7230</v>
      </c>
      <c r="H1077" s="29"/>
      <c r="I1077" s="402" t="s">
        <v>4446</v>
      </c>
      <c r="K1077" s="29"/>
      <c r="L1077" s="29"/>
      <c r="M1077" s="29"/>
      <c r="N1077" s="29"/>
      <c r="O1077" s="29"/>
      <c r="P1077" s="25"/>
      <c r="Q1077" s="25"/>
      <c r="R1077" s="29" t="s">
        <v>7195</v>
      </c>
      <c r="S1077" s="29" t="s">
        <v>7248</v>
      </c>
      <c r="T1077" s="29" t="s">
        <v>1483</v>
      </c>
      <c r="U1077"/>
      <c r="V1077"/>
      <c r="W1077" s="29"/>
      <c r="X1077" s="349" t="s">
        <v>7198</v>
      </c>
      <c r="Y1077" s="29" t="s">
        <v>2038</v>
      </c>
      <c r="Z1077" s="29" t="s">
        <v>1218</v>
      </c>
      <c r="AA1077" s="29" t="s">
        <v>1170</v>
      </c>
      <c r="AB1077" s="29"/>
      <c r="AC1077" s="29"/>
      <c r="AD1077" s="29"/>
      <c r="AE1077" s="29" t="s">
        <v>2575</v>
      </c>
      <c r="AG1077" s="38">
        <v>1</v>
      </c>
      <c r="AH1077" s="38" t="s">
        <v>5945</v>
      </c>
      <c r="AI1077" s="38" t="s">
        <v>4440</v>
      </c>
      <c r="AJ1077" s="38" t="s">
        <v>6200</v>
      </c>
      <c r="AK1077" s="38" t="s">
        <v>72</v>
      </c>
      <c r="AL1077" s="301" t="s">
        <v>7232</v>
      </c>
      <c r="AR1077" s="29" t="str">
        <f t="shared" si="168"/>
        <v>1</v>
      </c>
      <c r="AS1077" s="29">
        <f t="shared" si="162"/>
        <v>0</v>
      </c>
      <c r="AT1077" s="29">
        <v>0</v>
      </c>
      <c r="AW1077" s="29" t="str">
        <f t="shared" si="170"/>
        <v/>
      </c>
      <c r="AX1077" s="29" t="str">
        <f t="shared" si="163"/>
        <v/>
      </c>
      <c r="AY1077" s="29" t="str">
        <f t="shared" si="169"/>
        <v>https://media.mediathek-tanz-theater.de/iiif/2/nvt_img-i73-008.JP2</v>
      </c>
      <c r="AZ1077" s="29" t="str">
        <f t="shared" si="164"/>
        <v>image/jp2</v>
      </c>
      <c r="BA1077" s="29" t="str">
        <f t="shared" si="165"/>
        <v>presentation/iiif</v>
      </c>
      <c r="BB1077" s="29" t="str">
        <f t="shared" si="166"/>
        <v>https://media.mediathek-tanz-theater.de/iiif/2/nvt_img-i73-008.JP2/full/100,/0/default.jpg</v>
      </c>
      <c r="BC1077" s="29" t="str">
        <f t="shared" si="161"/>
        <v>image/jpeg</v>
      </c>
      <c r="BD1077" s="29" t="str">
        <f t="shared" si="167"/>
        <v>presentation/thumbnail</v>
      </c>
    </row>
    <row r="1078" spans="1:56" ht="12.75" customHeight="1">
      <c r="A1078" s="29">
        <v>0</v>
      </c>
      <c r="B1078" s="29">
        <v>0</v>
      </c>
      <c r="C1078" s="29" t="s">
        <v>7249</v>
      </c>
      <c r="D1078" s="29"/>
      <c r="E1078" s="29"/>
      <c r="F1078" s="308" t="s">
        <v>7091</v>
      </c>
      <c r="G1078" s="29" t="s">
        <v>7230</v>
      </c>
      <c r="H1078" s="29"/>
      <c r="I1078" s="402" t="s">
        <v>4446</v>
      </c>
      <c r="K1078" s="29"/>
      <c r="L1078" s="29"/>
      <c r="M1078" s="29"/>
      <c r="N1078" s="29"/>
      <c r="O1078" s="29"/>
      <c r="P1078" s="25"/>
      <c r="Q1078" s="25"/>
      <c r="R1078" s="29" t="s">
        <v>7195</v>
      </c>
      <c r="S1078" s="29" t="s">
        <v>7250</v>
      </c>
      <c r="T1078" s="29" t="s">
        <v>1483</v>
      </c>
      <c r="U1078" t="s">
        <v>4091</v>
      </c>
      <c r="V1078"/>
      <c r="W1078" s="29"/>
      <c r="X1078" s="349" t="s">
        <v>7198</v>
      </c>
      <c r="Y1078" s="29" t="s">
        <v>2038</v>
      </c>
      <c r="Z1078" s="29" t="s">
        <v>1218</v>
      </c>
      <c r="AA1078" s="29" t="s">
        <v>1170</v>
      </c>
      <c r="AB1078" s="29"/>
      <c r="AC1078" s="29" t="s">
        <v>6156</v>
      </c>
      <c r="AD1078" s="29"/>
      <c r="AE1078" s="29" t="s">
        <v>2575</v>
      </c>
      <c r="AG1078" s="38">
        <v>1</v>
      </c>
      <c r="AH1078" s="38" t="s">
        <v>5945</v>
      </c>
      <c r="AI1078" s="38" t="s">
        <v>4440</v>
      </c>
      <c r="AJ1078" s="38" t="s">
        <v>6200</v>
      </c>
      <c r="AK1078" s="38" t="s">
        <v>72</v>
      </c>
      <c r="AL1078" s="301" t="s">
        <v>7232</v>
      </c>
      <c r="AR1078" s="29" t="str">
        <f t="shared" si="168"/>
        <v>1</v>
      </c>
      <c r="AS1078" s="29">
        <f t="shared" si="162"/>
        <v>0</v>
      </c>
      <c r="AT1078" s="29">
        <v>0</v>
      </c>
      <c r="AW1078" s="29" t="str">
        <f t="shared" si="170"/>
        <v/>
      </c>
      <c r="AX1078" s="29" t="str">
        <f t="shared" si="163"/>
        <v/>
      </c>
      <c r="AY1078" s="29" t="str">
        <f t="shared" si="169"/>
        <v>https://media.mediathek-tanz-theater.de/iiif/2/nvt_img-i73-009.JP2</v>
      </c>
      <c r="AZ1078" s="29" t="str">
        <f t="shared" si="164"/>
        <v>image/jp2</v>
      </c>
      <c r="BA1078" s="29" t="str">
        <f t="shared" si="165"/>
        <v>presentation/iiif</v>
      </c>
      <c r="BB1078" s="29" t="str">
        <f t="shared" si="166"/>
        <v>https://media.mediathek-tanz-theater.de/iiif/2/nvt_img-i73-009.JP2/full/100,/0/default.jpg</v>
      </c>
      <c r="BC1078" s="29" t="str">
        <f t="shared" si="161"/>
        <v>image/jpeg</v>
      </c>
      <c r="BD1078" s="29" t="str">
        <f t="shared" si="167"/>
        <v>presentation/thumbnail</v>
      </c>
    </row>
    <row r="1079" spans="1:56" ht="12.75" customHeight="1">
      <c r="A1079" s="29">
        <v>0</v>
      </c>
      <c r="B1079" s="29">
        <v>0</v>
      </c>
      <c r="C1079" s="29" t="s">
        <v>7251</v>
      </c>
      <c r="D1079" s="29"/>
      <c r="E1079" s="29"/>
      <c r="F1079" s="308" t="s">
        <v>7091</v>
      </c>
      <c r="G1079" s="29" t="s">
        <v>7230</v>
      </c>
      <c r="H1079" s="29"/>
      <c r="I1079" s="402" t="s">
        <v>4446</v>
      </c>
      <c r="K1079" s="29"/>
      <c r="L1079" s="29"/>
      <c r="M1079" s="29"/>
      <c r="N1079" s="29"/>
      <c r="O1079" s="29"/>
      <c r="P1079" s="25"/>
      <c r="Q1079" s="25"/>
      <c r="R1079" s="29" t="s">
        <v>7195</v>
      </c>
      <c r="S1079" s="29" t="s">
        <v>7252</v>
      </c>
      <c r="T1079" s="29" t="s">
        <v>1483</v>
      </c>
      <c r="U1079"/>
      <c r="V1079"/>
      <c r="W1079" s="29"/>
      <c r="X1079" s="349" t="s">
        <v>7198</v>
      </c>
      <c r="Y1079" s="29" t="s">
        <v>2038</v>
      </c>
      <c r="Z1079" s="29" t="s">
        <v>1218</v>
      </c>
      <c r="AA1079" s="29" t="s">
        <v>1170</v>
      </c>
      <c r="AB1079" s="29"/>
      <c r="AC1079" s="29"/>
      <c r="AD1079" s="29"/>
      <c r="AE1079" s="29" t="s">
        <v>2575</v>
      </c>
      <c r="AG1079" s="38">
        <v>1</v>
      </c>
      <c r="AH1079" s="38" t="s">
        <v>5945</v>
      </c>
      <c r="AI1079" s="38" t="s">
        <v>4440</v>
      </c>
      <c r="AJ1079" s="38" t="s">
        <v>6200</v>
      </c>
      <c r="AK1079" s="38" t="s">
        <v>72</v>
      </c>
      <c r="AL1079" s="301" t="s">
        <v>7232</v>
      </c>
      <c r="AR1079" s="29" t="str">
        <f t="shared" si="168"/>
        <v>1</v>
      </c>
      <c r="AS1079" s="29">
        <f t="shared" si="162"/>
        <v>0</v>
      </c>
      <c r="AT1079" s="29">
        <v>0</v>
      </c>
      <c r="AW1079" s="29" t="str">
        <f t="shared" si="170"/>
        <v/>
      </c>
      <c r="AX1079" s="29" t="str">
        <f t="shared" si="163"/>
        <v/>
      </c>
      <c r="AY1079" s="29" t="str">
        <f t="shared" si="169"/>
        <v>https://media.mediathek-tanz-theater.de/iiif/2/nvt_img-i73-010.JP2</v>
      </c>
      <c r="AZ1079" s="29" t="str">
        <f t="shared" si="164"/>
        <v>image/jp2</v>
      </c>
      <c r="BA1079" s="29" t="str">
        <f t="shared" si="165"/>
        <v>presentation/iiif</v>
      </c>
      <c r="BB1079" s="29" t="str">
        <f t="shared" si="166"/>
        <v>https://media.mediathek-tanz-theater.de/iiif/2/nvt_img-i73-010.JP2/full/100,/0/default.jpg</v>
      </c>
      <c r="BC1079" s="29" t="str">
        <f t="shared" si="161"/>
        <v>image/jpeg</v>
      </c>
      <c r="BD1079" s="29" t="str">
        <f t="shared" si="167"/>
        <v>presentation/thumbnail</v>
      </c>
    </row>
    <row r="1080" spans="1:56" ht="12.75" customHeight="1">
      <c r="A1080" s="29">
        <v>1</v>
      </c>
      <c r="B1080" s="29">
        <v>0</v>
      </c>
      <c r="C1080" s="29" t="s">
        <v>7253</v>
      </c>
      <c r="D1080" s="29"/>
      <c r="E1080" s="29"/>
      <c r="F1080" s="308" t="s">
        <v>7091</v>
      </c>
      <c r="G1080" s="29" t="s">
        <v>7230</v>
      </c>
      <c r="H1080" s="29"/>
      <c r="I1080" s="402" t="s">
        <v>4446</v>
      </c>
      <c r="K1080" s="29"/>
      <c r="L1080" s="29"/>
      <c r="M1080" s="29"/>
      <c r="N1080" s="29"/>
      <c r="O1080" s="29"/>
      <c r="P1080" s="25"/>
      <c r="Q1080" s="25"/>
      <c r="R1080" s="29" t="s">
        <v>7195</v>
      </c>
      <c r="S1080" s="29" t="s">
        <v>7254</v>
      </c>
      <c r="T1080" s="29" t="s">
        <v>1483</v>
      </c>
      <c r="U1080" t="s">
        <v>2860</v>
      </c>
      <c r="V1080"/>
      <c r="W1080" s="29"/>
      <c r="X1080" s="349" t="s">
        <v>7198</v>
      </c>
      <c r="Y1080" s="29" t="s">
        <v>2038</v>
      </c>
      <c r="Z1080" s="29" t="s">
        <v>1218</v>
      </c>
      <c r="AA1080" s="29" t="s">
        <v>1170</v>
      </c>
      <c r="AB1080" s="29"/>
      <c r="AC1080" s="29" t="s">
        <v>6156</v>
      </c>
      <c r="AD1080" s="29"/>
      <c r="AE1080" s="29" t="s">
        <v>2575</v>
      </c>
      <c r="AG1080" s="38">
        <v>1</v>
      </c>
      <c r="AH1080" s="38" t="s">
        <v>5945</v>
      </c>
      <c r="AI1080" s="38" t="s">
        <v>4440</v>
      </c>
      <c r="AJ1080" s="38" t="s">
        <v>6135</v>
      </c>
      <c r="AK1080" s="38" t="s">
        <v>72</v>
      </c>
      <c r="AL1080" s="301" t="s">
        <v>7232</v>
      </c>
      <c r="AR1080" s="29" t="str">
        <f t="shared" si="168"/>
        <v>1</v>
      </c>
      <c r="AS1080" s="29">
        <f t="shared" si="162"/>
        <v>0</v>
      </c>
      <c r="AT1080" s="29">
        <v>0</v>
      </c>
      <c r="AW1080" s="29" t="str">
        <f t="shared" si="170"/>
        <v/>
      </c>
      <c r="AX1080" s="29" t="str">
        <f t="shared" si="163"/>
        <v/>
      </c>
      <c r="AY1080" s="29" t="str">
        <f t="shared" si="169"/>
        <v>https://media.mediathek-tanz-theater.de/iiif/2/nvt_img-i73-011.JP2</v>
      </c>
      <c r="AZ1080" s="29" t="str">
        <f t="shared" si="164"/>
        <v>image/jp2</v>
      </c>
      <c r="BA1080" s="29" t="str">
        <f t="shared" si="165"/>
        <v>presentation/iiif</v>
      </c>
      <c r="BB1080" s="29" t="str">
        <f t="shared" si="166"/>
        <v>https://media.mediathek-tanz-theater.de/iiif/2/nvt_img-i73-011.JP2/full/100,/0/default.jpg</v>
      </c>
      <c r="BC1080" s="29" t="str">
        <f t="shared" si="161"/>
        <v>image/jpeg</v>
      </c>
      <c r="BD1080" s="29" t="str">
        <f t="shared" si="167"/>
        <v>presentation/thumbnail</v>
      </c>
    </row>
    <row r="1081" spans="1:56" ht="12.75" customHeight="1">
      <c r="A1081" s="29">
        <v>0</v>
      </c>
      <c r="B1081" s="29">
        <v>0</v>
      </c>
      <c r="C1081" s="29" t="s">
        <v>7255</v>
      </c>
      <c r="D1081" s="29"/>
      <c r="E1081" s="29"/>
      <c r="F1081" s="308" t="s">
        <v>7091</v>
      </c>
      <c r="G1081" s="29" t="s">
        <v>7230</v>
      </c>
      <c r="H1081" s="29"/>
      <c r="I1081" s="402" t="s">
        <v>4446</v>
      </c>
      <c r="K1081" s="29"/>
      <c r="L1081" s="29"/>
      <c r="M1081" s="29"/>
      <c r="N1081" s="29"/>
      <c r="O1081" s="29"/>
      <c r="P1081" s="25"/>
      <c r="Q1081" s="25"/>
      <c r="R1081" s="29" t="s">
        <v>7195</v>
      </c>
      <c r="S1081" s="29" t="s">
        <v>7256</v>
      </c>
      <c r="T1081" s="29" t="s">
        <v>1483</v>
      </c>
      <c r="U1081" t="s">
        <v>2395</v>
      </c>
      <c r="V1081"/>
      <c r="W1081" s="29"/>
      <c r="X1081" s="349" t="s">
        <v>7198</v>
      </c>
      <c r="Y1081" s="29" t="s">
        <v>2038</v>
      </c>
      <c r="Z1081" s="29" t="s">
        <v>1218</v>
      </c>
      <c r="AA1081" s="29" t="s">
        <v>1170</v>
      </c>
      <c r="AB1081" s="29"/>
      <c r="AC1081" s="29"/>
      <c r="AD1081" s="29"/>
      <c r="AE1081" s="29" t="s">
        <v>2575</v>
      </c>
      <c r="AG1081" s="38">
        <v>1</v>
      </c>
      <c r="AH1081" s="38" t="s">
        <v>5945</v>
      </c>
      <c r="AI1081" s="38" t="s">
        <v>4440</v>
      </c>
      <c r="AJ1081" s="38" t="s">
        <v>6200</v>
      </c>
      <c r="AK1081" s="38" t="s">
        <v>72</v>
      </c>
      <c r="AL1081" s="301" t="s">
        <v>7232</v>
      </c>
      <c r="AR1081" s="29" t="str">
        <f t="shared" si="168"/>
        <v>1</v>
      </c>
      <c r="AS1081" s="29">
        <f t="shared" si="162"/>
        <v>0</v>
      </c>
      <c r="AT1081" s="29">
        <v>0</v>
      </c>
      <c r="AW1081" s="29" t="str">
        <f t="shared" si="170"/>
        <v/>
      </c>
      <c r="AX1081" s="29" t="str">
        <f t="shared" si="163"/>
        <v/>
      </c>
      <c r="AY1081" s="29" t="str">
        <f t="shared" si="169"/>
        <v>https://media.mediathek-tanz-theater.de/iiif/2/nvt_img-i73-012.JP2</v>
      </c>
      <c r="AZ1081" s="29" t="str">
        <f t="shared" si="164"/>
        <v>image/jp2</v>
      </c>
      <c r="BA1081" s="29" t="str">
        <f t="shared" si="165"/>
        <v>presentation/iiif</v>
      </c>
      <c r="BB1081" s="29" t="str">
        <f t="shared" si="166"/>
        <v>https://media.mediathek-tanz-theater.de/iiif/2/nvt_img-i73-012.JP2/full/100,/0/default.jpg</v>
      </c>
      <c r="BC1081" s="29" t="str">
        <f t="shared" si="161"/>
        <v>image/jpeg</v>
      </c>
      <c r="BD1081" s="29" t="str">
        <f t="shared" si="167"/>
        <v>presentation/thumbnail</v>
      </c>
    </row>
    <row r="1082" spans="1:56" ht="12.75" customHeight="1">
      <c r="A1082" s="29">
        <v>0</v>
      </c>
      <c r="B1082" s="29">
        <v>0</v>
      </c>
      <c r="C1082" s="29" t="s">
        <v>7257</v>
      </c>
      <c r="D1082" s="29"/>
      <c r="E1082" s="29"/>
      <c r="F1082" s="308" t="s">
        <v>7091</v>
      </c>
      <c r="G1082" s="29" t="s">
        <v>7230</v>
      </c>
      <c r="H1082" s="29"/>
      <c r="I1082" s="402" t="s">
        <v>4446</v>
      </c>
      <c r="K1082" s="29"/>
      <c r="L1082" s="29"/>
      <c r="M1082" s="29"/>
      <c r="N1082" s="29"/>
      <c r="O1082" s="29"/>
      <c r="P1082" s="25"/>
      <c r="Q1082" s="25"/>
      <c r="R1082" s="29" t="s">
        <v>7195</v>
      </c>
      <c r="S1082" s="29" t="s">
        <v>7207</v>
      </c>
      <c r="T1082" s="29" t="s">
        <v>1483</v>
      </c>
      <c r="U1082"/>
      <c r="V1082"/>
      <c r="W1082" s="29"/>
      <c r="X1082" s="349" t="s">
        <v>7198</v>
      </c>
      <c r="Y1082" s="29" t="s">
        <v>2038</v>
      </c>
      <c r="Z1082" s="29" t="s">
        <v>1218</v>
      </c>
      <c r="AA1082" s="29" t="s">
        <v>1170</v>
      </c>
      <c r="AB1082" s="29"/>
      <c r="AC1082" s="29"/>
      <c r="AD1082" s="29"/>
      <c r="AE1082" s="29" t="s">
        <v>2575</v>
      </c>
      <c r="AG1082" s="38">
        <v>1</v>
      </c>
      <c r="AH1082" s="38" t="s">
        <v>5945</v>
      </c>
      <c r="AI1082" s="38" t="s">
        <v>4440</v>
      </c>
      <c r="AJ1082" s="38" t="s">
        <v>6200</v>
      </c>
      <c r="AK1082" s="38" t="s">
        <v>72</v>
      </c>
      <c r="AL1082" s="301" t="s">
        <v>7232</v>
      </c>
      <c r="AR1082" s="29" t="str">
        <f t="shared" si="168"/>
        <v>1</v>
      </c>
      <c r="AS1082" s="29">
        <f t="shared" si="162"/>
        <v>0</v>
      </c>
      <c r="AT1082" s="29">
        <v>0</v>
      </c>
      <c r="AW1082" s="29" t="str">
        <f t="shared" si="170"/>
        <v/>
      </c>
      <c r="AX1082" s="29" t="str">
        <f t="shared" si="163"/>
        <v/>
      </c>
      <c r="AY1082" s="29" t="str">
        <f t="shared" si="169"/>
        <v>https://media.mediathek-tanz-theater.de/iiif/2/nvt_img-i73-013.JP2</v>
      </c>
      <c r="AZ1082" s="29" t="str">
        <f t="shared" si="164"/>
        <v>image/jp2</v>
      </c>
      <c r="BA1082" s="29" t="str">
        <f t="shared" si="165"/>
        <v>presentation/iiif</v>
      </c>
      <c r="BB1082" s="29" t="str">
        <f t="shared" si="166"/>
        <v>https://media.mediathek-tanz-theater.de/iiif/2/nvt_img-i73-013.JP2/full/100,/0/default.jpg</v>
      </c>
      <c r="BC1082" s="29" t="str">
        <f t="shared" si="161"/>
        <v>image/jpeg</v>
      </c>
      <c r="BD1082" s="29" t="str">
        <f t="shared" si="167"/>
        <v>presentation/thumbnail</v>
      </c>
    </row>
    <row r="1083" spans="1:56" ht="12.75" customHeight="1">
      <c r="A1083" s="29">
        <v>0</v>
      </c>
      <c r="B1083" s="29">
        <v>0</v>
      </c>
      <c r="C1083" s="29" t="s">
        <v>7258</v>
      </c>
      <c r="D1083" s="29"/>
      <c r="E1083" s="29"/>
      <c r="F1083" s="308" t="s">
        <v>7091</v>
      </c>
      <c r="G1083" s="29" t="s">
        <v>7230</v>
      </c>
      <c r="H1083" s="29"/>
      <c r="I1083" s="402" t="s">
        <v>4446</v>
      </c>
      <c r="K1083" s="29"/>
      <c r="L1083" s="29"/>
      <c r="M1083" s="29"/>
      <c r="N1083" s="29"/>
      <c r="O1083" s="29"/>
      <c r="P1083" s="25"/>
      <c r="Q1083" s="25"/>
      <c r="R1083" s="29" t="s">
        <v>7195</v>
      </c>
      <c r="S1083" s="29" t="s">
        <v>7259</v>
      </c>
      <c r="T1083" s="29" t="s">
        <v>1483</v>
      </c>
      <c r="U1083" t="s">
        <v>2860</v>
      </c>
      <c r="V1083"/>
      <c r="W1083" s="29"/>
      <c r="X1083" s="349" t="s">
        <v>7198</v>
      </c>
      <c r="Y1083" s="29" t="s">
        <v>2038</v>
      </c>
      <c r="Z1083" s="29" t="s">
        <v>1218</v>
      </c>
      <c r="AA1083" s="29" t="s">
        <v>1170</v>
      </c>
      <c r="AB1083" s="29"/>
      <c r="AC1083" s="29" t="s">
        <v>6156</v>
      </c>
      <c r="AD1083" s="29"/>
      <c r="AE1083" s="29" t="s">
        <v>2575</v>
      </c>
      <c r="AG1083" s="38">
        <v>1</v>
      </c>
      <c r="AH1083" s="38" t="s">
        <v>5945</v>
      </c>
      <c r="AI1083" s="38" t="s">
        <v>4440</v>
      </c>
      <c r="AJ1083" s="38" t="s">
        <v>6135</v>
      </c>
      <c r="AK1083" s="38" t="s">
        <v>72</v>
      </c>
      <c r="AL1083" s="301" t="s">
        <v>7232</v>
      </c>
      <c r="AR1083" s="29" t="str">
        <f t="shared" si="168"/>
        <v>1</v>
      </c>
      <c r="AS1083" s="29">
        <f t="shared" si="162"/>
        <v>0</v>
      </c>
      <c r="AT1083" s="29">
        <v>0</v>
      </c>
      <c r="AW1083" s="29" t="str">
        <f t="shared" si="170"/>
        <v/>
      </c>
      <c r="AX1083" s="29" t="str">
        <f t="shared" si="163"/>
        <v/>
      </c>
      <c r="AY1083" s="29" t="str">
        <f t="shared" si="169"/>
        <v>https://media.mediathek-tanz-theater.de/iiif/2/nvt_img-i73-014.JP2</v>
      </c>
      <c r="AZ1083" s="29" t="str">
        <f t="shared" si="164"/>
        <v>image/jp2</v>
      </c>
      <c r="BA1083" s="29" t="str">
        <f t="shared" si="165"/>
        <v>presentation/iiif</v>
      </c>
      <c r="BB1083" s="29" t="str">
        <f t="shared" si="166"/>
        <v>https://media.mediathek-tanz-theater.de/iiif/2/nvt_img-i73-014.JP2/full/100,/0/default.jpg</v>
      </c>
      <c r="BC1083" s="29" t="str">
        <f t="shared" si="161"/>
        <v>image/jpeg</v>
      </c>
      <c r="BD1083" s="29" t="str">
        <f t="shared" si="167"/>
        <v>presentation/thumbnail</v>
      </c>
    </row>
    <row r="1084" spans="1:56" ht="12.75" customHeight="1">
      <c r="A1084" s="29">
        <v>1</v>
      </c>
      <c r="B1084" s="29">
        <v>0</v>
      </c>
      <c r="C1084" s="29" t="s">
        <v>7260</v>
      </c>
      <c r="D1084" s="29"/>
      <c r="E1084" s="29"/>
      <c r="F1084" s="308" t="s">
        <v>7091</v>
      </c>
      <c r="G1084" s="29" t="s">
        <v>7230</v>
      </c>
      <c r="H1084" s="29"/>
      <c r="I1084" s="402" t="s">
        <v>4446</v>
      </c>
      <c r="K1084" s="29"/>
      <c r="L1084" s="29"/>
      <c r="M1084" s="29"/>
      <c r="N1084" s="29"/>
      <c r="O1084" s="29"/>
      <c r="P1084" s="25"/>
      <c r="Q1084" s="25"/>
      <c r="R1084" s="29" t="s">
        <v>7195</v>
      </c>
      <c r="S1084" s="29" t="s">
        <v>7261</v>
      </c>
      <c r="T1084" s="29" t="s">
        <v>1483</v>
      </c>
      <c r="U1084" t="s">
        <v>1426</v>
      </c>
      <c r="V1084"/>
      <c r="W1084" s="29"/>
      <c r="X1084" s="349" t="s">
        <v>7198</v>
      </c>
      <c r="Y1084" s="29" t="s">
        <v>2038</v>
      </c>
      <c r="Z1084" s="29" t="s">
        <v>1218</v>
      </c>
      <c r="AA1084" s="29" t="s">
        <v>1170</v>
      </c>
      <c r="AB1084" s="29"/>
      <c r="AC1084" s="29" t="s">
        <v>6414</v>
      </c>
      <c r="AD1084" s="29"/>
      <c r="AE1084" s="29" t="s">
        <v>2575</v>
      </c>
      <c r="AG1084" s="38">
        <v>1</v>
      </c>
      <c r="AH1084" s="38" t="s">
        <v>5945</v>
      </c>
      <c r="AI1084" s="38" t="s">
        <v>4440</v>
      </c>
      <c r="AJ1084" s="38" t="s">
        <v>6200</v>
      </c>
      <c r="AK1084" s="38" t="s">
        <v>72</v>
      </c>
      <c r="AL1084" s="301" t="s">
        <v>7232</v>
      </c>
      <c r="AR1084" s="29" t="str">
        <f t="shared" si="168"/>
        <v>1</v>
      </c>
      <c r="AS1084" s="29">
        <f t="shared" si="162"/>
        <v>0</v>
      </c>
      <c r="AT1084" s="29">
        <v>0</v>
      </c>
      <c r="AW1084" s="29" t="str">
        <f t="shared" si="170"/>
        <v/>
      </c>
      <c r="AX1084" s="29" t="str">
        <f t="shared" si="163"/>
        <v/>
      </c>
      <c r="AY1084" s="29" t="str">
        <f t="shared" si="169"/>
        <v>https://media.mediathek-tanz-theater.de/iiif/2/nvt_img-i73-015.JP2</v>
      </c>
      <c r="AZ1084" s="29" t="str">
        <f t="shared" si="164"/>
        <v>image/jp2</v>
      </c>
      <c r="BA1084" s="29" t="str">
        <f t="shared" si="165"/>
        <v>presentation/iiif</v>
      </c>
      <c r="BB1084" s="29" t="str">
        <f t="shared" si="166"/>
        <v>https://media.mediathek-tanz-theater.de/iiif/2/nvt_img-i73-015.JP2/full/100,/0/default.jpg</v>
      </c>
      <c r="BC1084" s="29" t="str">
        <f t="shared" si="161"/>
        <v>image/jpeg</v>
      </c>
      <c r="BD1084" s="29" t="str">
        <f t="shared" si="167"/>
        <v>presentation/thumbnail</v>
      </c>
    </row>
    <row r="1085" spans="1:56" ht="12.75" customHeight="1">
      <c r="A1085" s="29">
        <v>1</v>
      </c>
      <c r="B1085" s="29">
        <v>0</v>
      </c>
      <c r="C1085" s="29" t="s">
        <v>7262</v>
      </c>
      <c r="D1085" s="29"/>
      <c r="E1085" s="29"/>
      <c r="F1085" s="308" t="s">
        <v>7091</v>
      </c>
      <c r="G1085" s="29" t="s">
        <v>7230</v>
      </c>
      <c r="H1085" s="29"/>
      <c r="I1085" s="402" t="s">
        <v>4446</v>
      </c>
      <c r="K1085" s="29"/>
      <c r="L1085" s="29"/>
      <c r="M1085" s="29"/>
      <c r="N1085" s="29"/>
      <c r="O1085" s="29"/>
      <c r="P1085" s="25"/>
      <c r="Q1085" s="25"/>
      <c r="R1085" s="29" t="s">
        <v>7195</v>
      </c>
      <c r="S1085" s="29" t="s">
        <v>7263</v>
      </c>
      <c r="T1085" s="29" t="s">
        <v>1483</v>
      </c>
      <c r="U1085"/>
      <c r="V1085"/>
      <c r="W1085" s="29"/>
      <c r="X1085" s="349" t="s">
        <v>7198</v>
      </c>
      <c r="Y1085" s="29" t="s">
        <v>2038</v>
      </c>
      <c r="Z1085" s="29" t="s">
        <v>1218</v>
      </c>
      <c r="AA1085" s="29" t="s">
        <v>1170</v>
      </c>
      <c r="AB1085" s="29"/>
      <c r="AC1085" s="29" t="s">
        <v>6414</v>
      </c>
      <c r="AD1085" s="29"/>
      <c r="AE1085" s="29" t="s">
        <v>2575</v>
      </c>
      <c r="AG1085" s="38">
        <v>1</v>
      </c>
      <c r="AH1085" s="38" t="s">
        <v>5945</v>
      </c>
      <c r="AI1085" s="38" t="s">
        <v>4440</v>
      </c>
      <c r="AJ1085" s="38" t="s">
        <v>6135</v>
      </c>
      <c r="AK1085" s="38" t="s">
        <v>72</v>
      </c>
      <c r="AL1085" s="301" t="s">
        <v>7232</v>
      </c>
      <c r="AR1085" s="29" t="str">
        <f t="shared" si="168"/>
        <v>1</v>
      </c>
      <c r="AS1085" s="29">
        <f t="shared" si="162"/>
        <v>0</v>
      </c>
      <c r="AT1085" s="29">
        <v>0</v>
      </c>
      <c r="AW1085" s="29" t="str">
        <f t="shared" si="170"/>
        <v/>
      </c>
      <c r="AX1085" s="29" t="str">
        <f t="shared" si="163"/>
        <v/>
      </c>
      <c r="AY1085" s="29" t="str">
        <f t="shared" si="169"/>
        <v>https://media.mediathek-tanz-theater.de/iiif/2/nvt_img-i73-016.JP2</v>
      </c>
      <c r="AZ1085" s="29" t="str">
        <f t="shared" si="164"/>
        <v>image/jp2</v>
      </c>
      <c r="BA1085" s="29" t="str">
        <f t="shared" si="165"/>
        <v>presentation/iiif</v>
      </c>
      <c r="BB1085" s="29" t="str">
        <f t="shared" si="166"/>
        <v>https://media.mediathek-tanz-theater.de/iiif/2/nvt_img-i73-016.JP2/full/100,/0/default.jpg</v>
      </c>
      <c r="BC1085" s="29" t="str">
        <f t="shared" si="161"/>
        <v>image/jpeg</v>
      </c>
      <c r="BD1085" s="29" t="str">
        <f t="shared" si="167"/>
        <v>presentation/thumbnail</v>
      </c>
    </row>
    <row r="1086" spans="1:56" ht="12.75" customHeight="1">
      <c r="A1086" s="29">
        <v>1</v>
      </c>
      <c r="B1086" s="29">
        <v>0</v>
      </c>
      <c r="C1086" s="29" t="s">
        <v>7264</v>
      </c>
      <c r="D1086" s="29"/>
      <c r="E1086" s="29"/>
      <c r="F1086" s="308" t="s">
        <v>7091</v>
      </c>
      <c r="G1086" s="29" t="s">
        <v>7230</v>
      </c>
      <c r="H1086" s="29"/>
      <c r="I1086" s="402" t="s">
        <v>4446</v>
      </c>
      <c r="K1086" s="29"/>
      <c r="L1086" s="29"/>
      <c r="M1086" s="29"/>
      <c r="N1086" s="29"/>
      <c r="O1086" s="29"/>
      <c r="P1086" s="25"/>
      <c r="Q1086" s="25"/>
      <c r="R1086" s="29" t="s">
        <v>7195</v>
      </c>
      <c r="S1086" s="29" t="s">
        <v>7265</v>
      </c>
      <c r="T1086" s="29" t="s">
        <v>1483</v>
      </c>
      <c r="U1086" t="s">
        <v>3141</v>
      </c>
      <c r="V1086"/>
      <c r="W1086" s="29"/>
      <c r="X1086" s="349" t="s">
        <v>7198</v>
      </c>
      <c r="Y1086" s="29" t="s">
        <v>2038</v>
      </c>
      <c r="Z1086" s="29" t="s">
        <v>1218</v>
      </c>
      <c r="AA1086" s="29" t="s">
        <v>1170</v>
      </c>
      <c r="AB1086" s="29"/>
      <c r="AC1086" s="29" t="s">
        <v>6414</v>
      </c>
      <c r="AD1086" s="29"/>
      <c r="AE1086" s="29" t="s">
        <v>2575</v>
      </c>
      <c r="AG1086" s="38">
        <v>1</v>
      </c>
      <c r="AH1086" s="38" t="s">
        <v>5945</v>
      </c>
      <c r="AI1086" s="38" t="s">
        <v>4440</v>
      </c>
      <c r="AJ1086" s="38" t="s">
        <v>6200</v>
      </c>
      <c r="AK1086" s="38" t="s">
        <v>7266</v>
      </c>
      <c r="AL1086" s="301" t="s">
        <v>7232</v>
      </c>
      <c r="AR1086" s="29" t="str">
        <f t="shared" si="168"/>
        <v>1</v>
      </c>
      <c r="AS1086" s="29">
        <f t="shared" si="162"/>
        <v>0</v>
      </c>
      <c r="AT1086" s="29">
        <v>0</v>
      </c>
      <c r="AW1086" s="29" t="str">
        <f t="shared" si="170"/>
        <v/>
      </c>
      <c r="AX1086" s="29" t="str">
        <f t="shared" si="163"/>
        <v/>
      </c>
      <c r="AY1086" s="29" t="str">
        <f t="shared" si="169"/>
        <v>https://media.mediathek-tanz-theater.de/iiif/2/nvt_img-i73-017.JP2</v>
      </c>
      <c r="AZ1086" s="29" t="str">
        <f t="shared" si="164"/>
        <v>image/jp2</v>
      </c>
      <c r="BA1086" s="29" t="str">
        <f t="shared" si="165"/>
        <v>presentation/iiif</v>
      </c>
      <c r="BB1086" s="29" t="str">
        <f t="shared" si="166"/>
        <v>https://media.mediathek-tanz-theater.de/iiif/2/nvt_img-i73-017.JP2/full/100,/0/default.jpg</v>
      </c>
      <c r="BC1086" s="29" t="str">
        <f t="shared" si="161"/>
        <v>image/jpeg</v>
      </c>
      <c r="BD1086" s="29" t="str">
        <f t="shared" si="167"/>
        <v>presentation/thumbnail</v>
      </c>
    </row>
    <row r="1087" spans="1:56" ht="12.75" customHeight="1">
      <c r="A1087" s="29">
        <v>1</v>
      </c>
      <c r="B1087" s="29">
        <v>0</v>
      </c>
      <c r="C1087" s="29" t="s">
        <v>7267</v>
      </c>
      <c r="D1087" s="29"/>
      <c r="E1087" s="29"/>
      <c r="F1087" s="308" t="s">
        <v>7091</v>
      </c>
      <c r="G1087" s="29" t="s">
        <v>7230</v>
      </c>
      <c r="H1087" s="29"/>
      <c r="I1087" s="402" t="s">
        <v>4446</v>
      </c>
      <c r="K1087" s="29"/>
      <c r="L1087" s="29"/>
      <c r="M1087" s="29"/>
      <c r="N1087" s="29"/>
      <c r="O1087" s="29"/>
      <c r="P1087" s="25"/>
      <c r="Q1087" s="25"/>
      <c r="R1087" s="29" t="s">
        <v>7195</v>
      </c>
      <c r="S1087" s="29" t="s">
        <v>7268</v>
      </c>
      <c r="T1087" s="29" t="s">
        <v>1483</v>
      </c>
      <c r="U1087"/>
      <c r="V1087"/>
      <c r="W1087" s="29"/>
      <c r="X1087" s="349" t="s">
        <v>7198</v>
      </c>
      <c r="Y1087" s="29" t="s">
        <v>2038</v>
      </c>
      <c r="Z1087" s="29" t="s">
        <v>1218</v>
      </c>
      <c r="AA1087" s="29" t="s">
        <v>1170</v>
      </c>
      <c r="AB1087" s="29"/>
      <c r="AC1087" s="29" t="s">
        <v>7269</v>
      </c>
      <c r="AD1087" s="29"/>
      <c r="AE1087" s="29" t="s">
        <v>2575</v>
      </c>
      <c r="AG1087" s="38">
        <v>1</v>
      </c>
      <c r="AH1087" s="38" t="s">
        <v>5945</v>
      </c>
      <c r="AI1087" s="38" t="s">
        <v>4440</v>
      </c>
      <c r="AJ1087" s="38" t="s">
        <v>6200</v>
      </c>
      <c r="AK1087" s="38" t="s">
        <v>72</v>
      </c>
      <c r="AL1087" s="301" t="s">
        <v>7232</v>
      </c>
      <c r="AR1087" s="29" t="str">
        <f t="shared" si="168"/>
        <v>1</v>
      </c>
      <c r="AS1087" s="29">
        <f t="shared" si="162"/>
        <v>0</v>
      </c>
      <c r="AT1087" s="29">
        <v>0</v>
      </c>
      <c r="AW1087" s="29" t="str">
        <f t="shared" si="170"/>
        <v/>
      </c>
      <c r="AX1087" s="29" t="str">
        <f t="shared" si="163"/>
        <v/>
      </c>
      <c r="AY1087" s="29" t="str">
        <f t="shared" si="169"/>
        <v>https://media.mediathek-tanz-theater.de/iiif/2/nvt_img-i73-018.JP2</v>
      </c>
      <c r="AZ1087" s="29" t="str">
        <f t="shared" si="164"/>
        <v>image/jp2</v>
      </c>
      <c r="BA1087" s="29" t="str">
        <f t="shared" si="165"/>
        <v>presentation/iiif</v>
      </c>
      <c r="BB1087" s="29" t="str">
        <f t="shared" si="166"/>
        <v>https://media.mediathek-tanz-theater.de/iiif/2/nvt_img-i73-018.JP2/full/100,/0/default.jpg</v>
      </c>
      <c r="BC1087" s="29" t="str">
        <f t="shared" si="161"/>
        <v>image/jpeg</v>
      </c>
      <c r="BD1087" s="29" t="str">
        <f t="shared" si="167"/>
        <v>presentation/thumbnail</v>
      </c>
    </row>
    <row r="1088" spans="1:56" ht="12.75" customHeight="1">
      <c r="A1088" s="29">
        <v>0</v>
      </c>
      <c r="B1088" s="29">
        <v>0</v>
      </c>
      <c r="C1088" s="29" t="s">
        <v>7270</v>
      </c>
      <c r="D1088" s="29"/>
      <c r="E1088" s="29"/>
      <c r="F1088" s="308" t="s">
        <v>7091</v>
      </c>
      <c r="G1088" s="29" t="s">
        <v>7230</v>
      </c>
      <c r="H1088" s="29"/>
      <c r="I1088" s="402" t="s">
        <v>4446</v>
      </c>
      <c r="K1088" s="29"/>
      <c r="L1088" s="29"/>
      <c r="M1088" s="29"/>
      <c r="N1088" s="29"/>
      <c r="O1088" s="29"/>
      <c r="P1088" s="25"/>
      <c r="Q1088" s="25"/>
      <c r="R1088" s="29" t="s">
        <v>7195</v>
      </c>
      <c r="S1088" s="29" t="s">
        <v>7271</v>
      </c>
      <c r="T1088" s="29" t="s">
        <v>1483</v>
      </c>
      <c r="U1088" t="s">
        <v>2395</v>
      </c>
      <c r="V1088"/>
      <c r="W1088" s="29"/>
      <c r="X1088" s="349" t="s">
        <v>7198</v>
      </c>
      <c r="Y1088" s="29" t="s">
        <v>2038</v>
      </c>
      <c r="Z1088" s="29" t="s">
        <v>1218</v>
      </c>
      <c r="AA1088" s="29" t="s">
        <v>1170</v>
      </c>
      <c r="AB1088" s="29"/>
      <c r="AC1088" s="29"/>
      <c r="AD1088" s="29"/>
      <c r="AE1088" s="29" t="s">
        <v>2575</v>
      </c>
      <c r="AG1088" s="38">
        <v>1</v>
      </c>
      <c r="AH1088" s="38" t="s">
        <v>5945</v>
      </c>
      <c r="AI1088" s="38" t="s">
        <v>4440</v>
      </c>
      <c r="AJ1088" s="38" t="s">
        <v>6200</v>
      </c>
      <c r="AK1088" s="38" t="s">
        <v>72</v>
      </c>
      <c r="AL1088" s="301" t="s">
        <v>7232</v>
      </c>
      <c r="AR1088" s="29" t="str">
        <f t="shared" si="168"/>
        <v>1</v>
      </c>
      <c r="AS1088" s="29">
        <f t="shared" si="162"/>
        <v>0</v>
      </c>
      <c r="AT1088" s="29">
        <v>0</v>
      </c>
      <c r="AW1088" s="29" t="str">
        <f t="shared" si="170"/>
        <v/>
      </c>
      <c r="AX1088" s="29" t="str">
        <f t="shared" si="163"/>
        <v/>
      </c>
      <c r="AY1088" s="29" t="str">
        <f t="shared" si="169"/>
        <v>https://media.mediathek-tanz-theater.de/iiif/2/nvt_img-i73-019.JP2</v>
      </c>
      <c r="AZ1088" s="29" t="str">
        <f t="shared" si="164"/>
        <v>image/jp2</v>
      </c>
      <c r="BA1088" s="29" t="str">
        <f t="shared" si="165"/>
        <v>presentation/iiif</v>
      </c>
      <c r="BB1088" s="29" t="str">
        <f t="shared" si="166"/>
        <v>https://media.mediathek-tanz-theater.de/iiif/2/nvt_img-i73-019.JP2/full/100,/0/default.jpg</v>
      </c>
      <c r="BC1088" s="29" t="str">
        <f t="shared" si="161"/>
        <v>image/jpeg</v>
      </c>
      <c r="BD1088" s="29" t="str">
        <f t="shared" si="167"/>
        <v>presentation/thumbnail</v>
      </c>
    </row>
    <row r="1089" spans="1:56" ht="12.75" customHeight="1">
      <c r="A1089" s="29">
        <v>0</v>
      </c>
      <c r="B1089" s="29">
        <v>0</v>
      </c>
      <c r="C1089" s="29" t="s">
        <v>7272</v>
      </c>
      <c r="D1089" s="29"/>
      <c r="E1089" s="29"/>
      <c r="F1089" s="308" t="s">
        <v>7091</v>
      </c>
      <c r="G1089" s="29" t="s">
        <v>7230</v>
      </c>
      <c r="H1089" s="29"/>
      <c r="I1089" s="402" t="s">
        <v>4446</v>
      </c>
      <c r="K1089" s="29"/>
      <c r="L1089" s="29"/>
      <c r="M1089" s="29"/>
      <c r="N1089" s="29"/>
      <c r="O1089" s="29"/>
      <c r="P1089" s="25"/>
      <c r="Q1089" s="25"/>
      <c r="R1089" s="29" t="s">
        <v>7195</v>
      </c>
      <c r="S1089" s="29" t="s">
        <v>7248</v>
      </c>
      <c r="T1089" s="29" t="s">
        <v>1483</v>
      </c>
      <c r="U1089" t="s">
        <v>2395</v>
      </c>
      <c r="V1089"/>
      <c r="W1089" s="29"/>
      <c r="X1089" s="349" t="s">
        <v>7198</v>
      </c>
      <c r="Y1089" s="29" t="s">
        <v>2038</v>
      </c>
      <c r="Z1089" s="29" t="s">
        <v>1218</v>
      </c>
      <c r="AA1089" s="29" t="s">
        <v>1170</v>
      </c>
      <c r="AB1089" s="29"/>
      <c r="AC1089" s="29"/>
      <c r="AD1089" s="29"/>
      <c r="AE1089" s="29" t="s">
        <v>2575</v>
      </c>
      <c r="AG1089" s="38">
        <v>1</v>
      </c>
      <c r="AH1089" s="38" t="s">
        <v>5945</v>
      </c>
      <c r="AI1089" s="38" t="s">
        <v>4440</v>
      </c>
      <c r="AJ1089" s="38" t="s">
        <v>6200</v>
      </c>
      <c r="AK1089" s="38" t="s">
        <v>72</v>
      </c>
      <c r="AL1089" s="301" t="s">
        <v>7232</v>
      </c>
      <c r="AR1089" s="29" t="str">
        <f t="shared" si="168"/>
        <v>1</v>
      </c>
      <c r="AS1089" s="29">
        <f t="shared" si="162"/>
        <v>0</v>
      </c>
      <c r="AT1089" s="29">
        <v>0</v>
      </c>
      <c r="AW1089" s="29" t="str">
        <f t="shared" si="170"/>
        <v/>
      </c>
      <c r="AX1089" s="29" t="str">
        <f t="shared" si="163"/>
        <v/>
      </c>
      <c r="AY1089" s="29" t="str">
        <f t="shared" si="169"/>
        <v>https://media.mediathek-tanz-theater.de/iiif/2/nvt_img-i73-020.JP2</v>
      </c>
      <c r="AZ1089" s="29" t="str">
        <f t="shared" si="164"/>
        <v>image/jp2</v>
      </c>
      <c r="BA1089" s="29" t="str">
        <f t="shared" si="165"/>
        <v>presentation/iiif</v>
      </c>
      <c r="BB1089" s="29" t="str">
        <f t="shared" si="166"/>
        <v>https://media.mediathek-tanz-theater.de/iiif/2/nvt_img-i73-020.JP2/full/100,/0/default.jpg</v>
      </c>
      <c r="BC1089" s="29" t="str">
        <f t="shared" si="161"/>
        <v>image/jpeg</v>
      </c>
      <c r="BD1089" s="29" t="str">
        <f t="shared" si="167"/>
        <v>presentation/thumbnail</v>
      </c>
    </row>
    <row r="1090" spans="1:56" ht="12.75" customHeight="1">
      <c r="A1090" s="29">
        <v>1</v>
      </c>
      <c r="B1090" s="29">
        <v>0</v>
      </c>
      <c r="C1090" s="29" t="s">
        <v>7273</v>
      </c>
      <c r="D1090" s="29"/>
      <c r="E1090" s="29"/>
      <c r="F1090" s="308" t="s">
        <v>7091</v>
      </c>
      <c r="G1090" s="29" t="s">
        <v>7230</v>
      </c>
      <c r="H1090" s="29"/>
      <c r="I1090" s="402" t="s">
        <v>4446</v>
      </c>
      <c r="K1090" s="29"/>
      <c r="L1090" s="29"/>
      <c r="M1090" s="29"/>
      <c r="N1090" s="29"/>
      <c r="O1090" s="29"/>
      <c r="P1090" s="25"/>
      <c r="Q1090" s="25"/>
      <c r="R1090" s="29" t="s">
        <v>7195</v>
      </c>
      <c r="S1090" s="29" t="s">
        <v>7274</v>
      </c>
      <c r="T1090" s="29" t="s">
        <v>1483</v>
      </c>
      <c r="U1090"/>
      <c r="V1090"/>
      <c r="W1090" s="29"/>
      <c r="X1090" s="349" t="s">
        <v>7198</v>
      </c>
      <c r="Y1090" s="29" t="s">
        <v>2038</v>
      </c>
      <c r="Z1090" s="29" t="s">
        <v>1218</v>
      </c>
      <c r="AA1090" s="29" t="s">
        <v>1170</v>
      </c>
      <c r="AB1090" s="29"/>
      <c r="AC1090" s="29"/>
      <c r="AD1090" s="29"/>
      <c r="AE1090" s="29" t="s">
        <v>2575</v>
      </c>
      <c r="AG1090" s="38">
        <v>1</v>
      </c>
      <c r="AH1090" s="38" t="s">
        <v>5945</v>
      </c>
      <c r="AI1090" s="38" t="s">
        <v>4440</v>
      </c>
      <c r="AJ1090" s="38" t="s">
        <v>6200</v>
      </c>
      <c r="AK1090" s="38" t="s">
        <v>72</v>
      </c>
      <c r="AL1090" s="301" t="s">
        <v>7232</v>
      </c>
      <c r="AR1090" s="29" t="str">
        <f t="shared" si="168"/>
        <v>1</v>
      </c>
      <c r="AS1090" s="29">
        <f t="shared" si="162"/>
        <v>0</v>
      </c>
      <c r="AT1090" s="29">
        <v>0</v>
      </c>
      <c r="AW1090" s="29" t="str">
        <f t="shared" si="170"/>
        <v/>
      </c>
      <c r="AX1090" s="29" t="str">
        <f t="shared" si="163"/>
        <v/>
      </c>
      <c r="AY1090" s="29" t="str">
        <f t="shared" si="169"/>
        <v>https://media.mediathek-tanz-theater.de/iiif/2/nvt_img-i73-021.JP2</v>
      </c>
      <c r="AZ1090" s="29" t="str">
        <f t="shared" si="164"/>
        <v>image/jp2</v>
      </c>
      <c r="BA1090" s="29" t="str">
        <f t="shared" si="165"/>
        <v>presentation/iiif</v>
      </c>
      <c r="BB1090" s="29" t="str">
        <f t="shared" si="166"/>
        <v>https://media.mediathek-tanz-theater.de/iiif/2/nvt_img-i73-021.JP2/full/100,/0/default.jpg</v>
      </c>
      <c r="BC1090" s="29" t="str">
        <f t="shared" si="161"/>
        <v>image/jpeg</v>
      </c>
      <c r="BD1090" s="29" t="str">
        <f t="shared" si="167"/>
        <v>presentation/thumbnail</v>
      </c>
    </row>
    <row r="1091" spans="1:56" ht="12.75" customHeight="1">
      <c r="A1091" s="29">
        <v>1</v>
      </c>
      <c r="B1091" s="29">
        <v>0</v>
      </c>
      <c r="C1091" s="29" t="s">
        <v>7275</v>
      </c>
      <c r="D1091" s="29"/>
      <c r="E1091" s="29"/>
      <c r="F1091" s="308" t="s">
        <v>7091</v>
      </c>
      <c r="G1091" s="29" t="s">
        <v>7230</v>
      </c>
      <c r="H1091" s="29"/>
      <c r="I1091" s="402" t="s">
        <v>4446</v>
      </c>
      <c r="K1091" s="29"/>
      <c r="L1091" s="29"/>
      <c r="M1091" s="29"/>
      <c r="N1091" s="29"/>
      <c r="O1091" s="29"/>
      <c r="P1091" s="25"/>
      <c r="Q1091" s="25"/>
      <c r="R1091" s="29" t="s">
        <v>7195</v>
      </c>
      <c r="S1091" s="29" t="s">
        <v>7261</v>
      </c>
      <c r="T1091" s="29" t="s">
        <v>1483</v>
      </c>
      <c r="U1091" t="s">
        <v>1426</v>
      </c>
      <c r="V1091"/>
      <c r="W1091" s="29"/>
      <c r="X1091" s="349" t="s">
        <v>7198</v>
      </c>
      <c r="Y1091" s="29" t="s">
        <v>2038</v>
      </c>
      <c r="Z1091" s="29" t="s">
        <v>1218</v>
      </c>
      <c r="AA1091" s="29" t="s">
        <v>1170</v>
      </c>
      <c r="AB1091" s="29"/>
      <c r="AC1091" s="29" t="s">
        <v>7276</v>
      </c>
      <c r="AD1091" s="29"/>
      <c r="AE1091" s="29" t="s">
        <v>2575</v>
      </c>
      <c r="AG1091" s="38">
        <v>2</v>
      </c>
      <c r="AH1091" s="38" t="s">
        <v>5945</v>
      </c>
      <c r="AI1091" s="38" t="s">
        <v>4440</v>
      </c>
      <c r="AJ1091" s="38" t="s">
        <v>6200</v>
      </c>
      <c r="AK1091" s="38" t="s">
        <v>72</v>
      </c>
      <c r="AL1091" s="301" t="s">
        <v>7232</v>
      </c>
      <c r="AR1091" s="29" t="str">
        <f t="shared" si="168"/>
        <v>1</v>
      </c>
      <c r="AS1091" s="29">
        <f t="shared" si="162"/>
        <v>0</v>
      </c>
      <c r="AT1091" s="29">
        <v>0</v>
      </c>
      <c r="AW1091" s="29" t="str">
        <f t="shared" si="170"/>
        <v/>
      </c>
      <c r="AX1091" s="29" t="str">
        <f t="shared" si="163"/>
        <v/>
      </c>
      <c r="AY1091" s="29" t="str">
        <f t="shared" si="169"/>
        <v>https://media.mediathek-tanz-theater.de/iiif/2/nvt_img-i73-022.JP2</v>
      </c>
      <c r="AZ1091" s="29" t="str">
        <f t="shared" si="164"/>
        <v>image/jp2</v>
      </c>
      <c r="BA1091" s="29" t="str">
        <f t="shared" si="165"/>
        <v>presentation/iiif</v>
      </c>
      <c r="BB1091" s="29" t="str">
        <f t="shared" si="166"/>
        <v>https://media.mediathek-tanz-theater.de/iiif/2/nvt_img-i73-022.JP2/full/100,/0/default.jpg</v>
      </c>
      <c r="BC1091" s="29" t="str">
        <f t="shared" si="161"/>
        <v>image/jpeg</v>
      </c>
      <c r="BD1091" s="29" t="str">
        <f t="shared" si="167"/>
        <v>presentation/thumbnail</v>
      </c>
    </row>
    <row r="1092" spans="1:56" ht="12.75" customHeight="1">
      <c r="A1092" s="29">
        <v>0</v>
      </c>
      <c r="B1092" s="29">
        <v>0</v>
      </c>
      <c r="C1092" s="29" t="s">
        <v>7277</v>
      </c>
      <c r="D1092" s="29"/>
      <c r="E1092" s="29"/>
      <c r="F1092" s="308" t="s">
        <v>7091</v>
      </c>
      <c r="G1092" s="29" t="s">
        <v>7230</v>
      </c>
      <c r="H1092" s="29"/>
      <c r="I1092" s="402" t="s">
        <v>4446</v>
      </c>
      <c r="K1092" s="29"/>
      <c r="L1092" s="29"/>
      <c r="M1092" s="29"/>
      <c r="N1092" s="29"/>
      <c r="O1092" s="29"/>
      <c r="P1092" s="25"/>
      <c r="Q1092" s="25"/>
      <c r="R1092" s="29" t="s">
        <v>7195</v>
      </c>
      <c r="S1092" s="29" t="s">
        <v>7278</v>
      </c>
      <c r="T1092" s="29" t="s">
        <v>1483</v>
      </c>
      <c r="U1092" t="s">
        <v>2395</v>
      </c>
      <c r="V1092"/>
      <c r="W1092" s="29"/>
      <c r="X1092" s="349" t="s">
        <v>7198</v>
      </c>
      <c r="Y1092" s="29" t="s">
        <v>2038</v>
      </c>
      <c r="Z1092" s="29" t="s">
        <v>1218</v>
      </c>
      <c r="AA1092" s="29" t="s">
        <v>1170</v>
      </c>
      <c r="AB1092" s="29"/>
      <c r="AC1092" s="29"/>
      <c r="AD1092" s="29"/>
      <c r="AE1092" s="29" t="s">
        <v>2575</v>
      </c>
      <c r="AG1092" s="38">
        <v>1</v>
      </c>
      <c r="AH1092" s="38" t="s">
        <v>5945</v>
      </c>
      <c r="AI1092" s="38" t="s">
        <v>4440</v>
      </c>
      <c r="AJ1092" s="38" t="s">
        <v>6200</v>
      </c>
      <c r="AK1092" s="38" t="s">
        <v>72</v>
      </c>
      <c r="AL1092" s="301" t="s">
        <v>7232</v>
      </c>
      <c r="AR1092" s="29" t="str">
        <f t="shared" si="168"/>
        <v>1</v>
      </c>
      <c r="AS1092" s="29">
        <f t="shared" si="162"/>
        <v>0</v>
      </c>
      <c r="AT1092" s="29">
        <v>0</v>
      </c>
      <c r="AW1092" s="29" t="str">
        <f t="shared" si="170"/>
        <v/>
      </c>
      <c r="AX1092" s="29" t="str">
        <f t="shared" si="163"/>
        <v/>
      </c>
      <c r="AY1092" s="29" t="str">
        <f t="shared" si="169"/>
        <v>https://media.mediathek-tanz-theater.de/iiif/2/nvt_img-i73-023.JP2</v>
      </c>
      <c r="AZ1092" s="29" t="str">
        <f t="shared" si="164"/>
        <v>image/jp2</v>
      </c>
      <c r="BA1092" s="29" t="str">
        <f t="shared" si="165"/>
        <v>presentation/iiif</v>
      </c>
      <c r="BB1092" s="29" t="str">
        <f t="shared" si="166"/>
        <v>https://media.mediathek-tanz-theater.de/iiif/2/nvt_img-i73-023.JP2/full/100,/0/default.jpg</v>
      </c>
      <c r="BC1092" s="29" t="str">
        <f t="shared" si="161"/>
        <v>image/jpeg</v>
      </c>
      <c r="BD1092" s="29" t="str">
        <f t="shared" si="167"/>
        <v>presentation/thumbnail</v>
      </c>
    </row>
    <row r="1093" spans="1:56" ht="12.75" customHeight="1">
      <c r="A1093" s="29">
        <v>0</v>
      </c>
      <c r="B1093" s="29">
        <v>0</v>
      </c>
      <c r="C1093" s="29" t="s">
        <v>7279</v>
      </c>
      <c r="D1093" s="29"/>
      <c r="E1093" s="29"/>
      <c r="F1093" s="308" t="s">
        <v>7091</v>
      </c>
      <c r="G1093" s="29" t="s">
        <v>7230</v>
      </c>
      <c r="H1093" s="29"/>
      <c r="I1093" s="402" t="s">
        <v>4446</v>
      </c>
      <c r="K1093" s="29"/>
      <c r="L1093" s="29"/>
      <c r="M1093" s="29"/>
      <c r="N1093" s="29"/>
      <c r="O1093" s="29"/>
      <c r="P1093" s="25"/>
      <c r="Q1093" s="25"/>
      <c r="R1093" s="29" t="s">
        <v>7195</v>
      </c>
      <c r="S1093" s="29" t="s">
        <v>7280</v>
      </c>
      <c r="T1093" s="29" t="s">
        <v>1483</v>
      </c>
      <c r="U1093" t="s">
        <v>1426</v>
      </c>
      <c r="V1093"/>
      <c r="W1093" s="29"/>
      <c r="X1093" s="349" t="s">
        <v>7198</v>
      </c>
      <c r="Y1093" s="29" t="s">
        <v>2038</v>
      </c>
      <c r="Z1093" s="29" t="s">
        <v>1218</v>
      </c>
      <c r="AA1093" s="29" t="s">
        <v>1170</v>
      </c>
      <c r="AB1093" s="29"/>
      <c r="AC1093" s="29"/>
      <c r="AD1093" s="29"/>
      <c r="AE1093" s="29" t="s">
        <v>2575</v>
      </c>
      <c r="AG1093" s="38">
        <v>1</v>
      </c>
      <c r="AH1093" s="38" t="s">
        <v>5945</v>
      </c>
      <c r="AI1093" s="38" t="s">
        <v>4440</v>
      </c>
      <c r="AJ1093" s="38" t="s">
        <v>6135</v>
      </c>
      <c r="AK1093" s="38" t="s">
        <v>72</v>
      </c>
      <c r="AL1093" s="301" t="s">
        <v>7232</v>
      </c>
      <c r="AR1093" s="29" t="str">
        <f t="shared" si="168"/>
        <v>1</v>
      </c>
      <c r="AS1093" s="29">
        <f t="shared" si="162"/>
        <v>0</v>
      </c>
      <c r="AT1093" s="29">
        <v>0</v>
      </c>
      <c r="AW1093" s="29" t="str">
        <f t="shared" si="170"/>
        <v/>
      </c>
      <c r="AX1093" s="29" t="str">
        <f t="shared" si="163"/>
        <v/>
      </c>
      <c r="AY1093" s="29" t="str">
        <f t="shared" si="169"/>
        <v>https://media.mediathek-tanz-theater.de/iiif/2/nvt_img-i73-024.JP2</v>
      </c>
      <c r="AZ1093" s="29" t="str">
        <f t="shared" si="164"/>
        <v>image/jp2</v>
      </c>
      <c r="BA1093" s="29" t="str">
        <f t="shared" si="165"/>
        <v>presentation/iiif</v>
      </c>
      <c r="BB1093" s="29" t="str">
        <f t="shared" si="166"/>
        <v>https://media.mediathek-tanz-theater.de/iiif/2/nvt_img-i73-024.JP2/full/100,/0/default.jpg</v>
      </c>
      <c r="BC1093" s="29" t="str">
        <f t="shared" ref="BC1093:BC1156" si="171">IF(NOT(BB1093=""),"image/jpeg","")</f>
        <v>image/jpeg</v>
      </c>
      <c r="BD1093" s="29" t="str">
        <f t="shared" si="167"/>
        <v>presentation/thumbnail</v>
      </c>
    </row>
    <row r="1094" spans="1:56" ht="12.75" customHeight="1">
      <c r="A1094" s="29">
        <v>0</v>
      </c>
      <c r="B1094" s="29">
        <v>0</v>
      </c>
      <c r="C1094" s="29" t="s">
        <v>7281</v>
      </c>
      <c r="D1094" s="29"/>
      <c r="E1094" s="29"/>
      <c r="F1094" s="308" t="s">
        <v>7091</v>
      </c>
      <c r="G1094" s="29"/>
      <c r="H1094" s="29"/>
      <c r="I1094" s="402" t="s">
        <v>4446</v>
      </c>
      <c r="K1094" s="29"/>
      <c r="L1094" s="29"/>
      <c r="M1094" s="29"/>
      <c r="N1094" s="29"/>
      <c r="O1094" s="29"/>
      <c r="P1094" s="25"/>
      <c r="Q1094" s="25"/>
      <c r="R1094" s="29" t="s">
        <v>7195</v>
      </c>
      <c r="S1094" s="29" t="s">
        <v>7282</v>
      </c>
      <c r="T1094" s="29" t="s">
        <v>1483</v>
      </c>
      <c r="U1094" t="s">
        <v>1426</v>
      </c>
      <c r="V1094"/>
      <c r="W1094" s="29"/>
      <c r="X1094" s="349" t="s">
        <v>7198</v>
      </c>
      <c r="Y1094" s="29" t="s">
        <v>2038</v>
      </c>
      <c r="Z1094" s="29" t="s">
        <v>1218</v>
      </c>
      <c r="AA1094" s="29" t="s">
        <v>1170</v>
      </c>
      <c r="AB1094" s="29"/>
      <c r="AC1094" s="29" t="s">
        <v>7235</v>
      </c>
      <c r="AD1094" s="29"/>
      <c r="AE1094" s="29" t="s">
        <v>2575</v>
      </c>
      <c r="AG1094" s="38">
        <v>1</v>
      </c>
      <c r="AH1094" s="38" t="s">
        <v>5945</v>
      </c>
      <c r="AI1094" s="38" t="s">
        <v>4440</v>
      </c>
      <c r="AJ1094" s="38" t="s">
        <v>6135</v>
      </c>
      <c r="AK1094" s="38" t="s">
        <v>72</v>
      </c>
      <c r="AL1094" s="301" t="s">
        <v>7232</v>
      </c>
      <c r="AR1094" s="29" t="str">
        <f t="shared" si="168"/>
        <v>1</v>
      </c>
      <c r="AS1094" s="29">
        <f t="shared" ref="AS1094:AS1157" si="172">AT1094</f>
        <v>0</v>
      </c>
      <c r="AT1094" s="29">
        <v>0</v>
      </c>
      <c r="AW1094" s="29" t="str">
        <f t="shared" si="170"/>
        <v/>
      </c>
      <c r="AX1094" s="29" t="str">
        <f t="shared" ref="AX1094:AX1157" si="173">IF(NOT(AV1094=""),"archival/master","")</f>
        <v/>
      </c>
      <c r="AY1094" s="29" t="str">
        <f t="shared" si="169"/>
        <v>https://media.mediathek-tanz-theater.de/iiif/2/nvt_img-i73-025.JP2</v>
      </c>
      <c r="AZ1094" s="29" t="str">
        <f t="shared" ref="AZ1094:AZ1157" si="174">IF(NOT(AY1094=""),"image/jp2","")</f>
        <v>image/jp2</v>
      </c>
      <c r="BA1094" s="29" t="str">
        <f t="shared" ref="BA1094:BA1157" si="175">IF(NOT(AY1094=""),"presentation/iiif","")</f>
        <v>presentation/iiif</v>
      </c>
      <c r="BB1094" s="29" t="str">
        <f t="shared" ref="BB1094:BB1157" si="176">"https://media.mediathek-tanz-theater.de/iiif/2/nvt_"&amp;C1094&amp;".JP2/full/100,/0/default.jpg"</f>
        <v>https://media.mediathek-tanz-theater.de/iiif/2/nvt_img-i73-025.JP2/full/100,/0/default.jpg</v>
      </c>
      <c r="BC1094" s="29" t="str">
        <f t="shared" si="171"/>
        <v>image/jpeg</v>
      </c>
      <c r="BD1094" s="29" t="str">
        <f t="shared" ref="BD1094:BD1157" si="177">IF(NOT(BB1094=""),"presentation/thumbnail","")</f>
        <v>presentation/thumbnail</v>
      </c>
    </row>
    <row r="1095" spans="1:56" ht="12.75" customHeight="1">
      <c r="A1095" s="29">
        <v>0</v>
      </c>
      <c r="B1095" s="29">
        <v>0</v>
      </c>
      <c r="C1095" s="29" t="s">
        <v>7283</v>
      </c>
      <c r="D1095" s="29"/>
      <c r="E1095" s="29"/>
      <c r="F1095" s="308" t="s">
        <v>7091</v>
      </c>
      <c r="G1095" s="29"/>
      <c r="H1095" s="29"/>
      <c r="I1095" s="402" t="s">
        <v>4446</v>
      </c>
      <c r="K1095" s="29"/>
      <c r="L1095" s="29"/>
      <c r="M1095" s="29"/>
      <c r="N1095" s="29"/>
      <c r="O1095" s="29"/>
      <c r="P1095" s="25"/>
      <c r="Q1095" s="25"/>
      <c r="R1095" s="29" t="s">
        <v>7284</v>
      </c>
      <c r="S1095" s="29" t="s">
        <v>7285</v>
      </c>
      <c r="T1095" s="29" t="s">
        <v>1483</v>
      </c>
      <c r="U1095"/>
      <c r="V1095"/>
      <c r="W1095" s="29"/>
      <c r="X1095" s="349" t="s">
        <v>7198</v>
      </c>
      <c r="Y1095" s="29" t="s">
        <v>2038</v>
      </c>
      <c r="Z1095" s="29" t="s">
        <v>1218</v>
      </c>
      <c r="AA1095" s="29" t="s">
        <v>1170</v>
      </c>
      <c r="AB1095" s="29"/>
      <c r="AC1095" s="29"/>
      <c r="AD1095" s="29"/>
      <c r="AE1095" s="29" t="s">
        <v>2575</v>
      </c>
      <c r="AG1095" s="38">
        <v>1</v>
      </c>
      <c r="AH1095" s="38" t="s">
        <v>5945</v>
      </c>
      <c r="AI1095" s="38" t="s">
        <v>4440</v>
      </c>
      <c r="AJ1095" s="38" t="s">
        <v>6200</v>
      </c>
      <c r="AK1095" s="38" t="s">
        <v>72</v>
      </c>
      <c r="AL1095" s="301" t="s">
        <v>7232</v>
      </c>
      <c r="AR1095" s="29" t="str">
        <f t="shared" ref="AR1095:AR1158" si="178">IF(OR(I1095="Negativmappe",I1095="Negativstreifen",I1095="Diapositivfilm",I1095="Fotomappe;(POSITIVE)",AND(I1095="Kostümfotografie",NOT(AE1095="DT")),AND(I1095="Fotografie",NOT(AE1095="DT")),AND(I1095="Porträtfotografie",NOT(AE1095="DT")),AND(I1095="Fotodokumentation",NOT(AE1095="DT")),AND(I1095="Bühnenbildfotografie",NOT(AE1095="DT"))),"1","0")</f>
        <v>1</v>
      </c>
      <c r="AS1095" s="29">
        <f t="shared" si="172"/>
        <v>0</v>
      </c>
      <c r="AT1095" s="29">
        <v>0</v>
      </c>
      <c r="AW1095" s="29" t="str">
        <f t="shared" si="170"/>
        <v/>
      </c>
      <c r="AX1095" s="29" t="str">
        <f t="shared" si="173"/>
        <v/>
      </c>
      <c r="AY1095" s="29" t="str">
        <f t="shared" ref="AY1095:AY1158" si="179">"https://media.mediathek-tanz-theater.de/iiif/2/nvt_"&amp;C1095&amp;".JP2"</f>
        <v>https://media.mediathek-tanz-theater.de/iiif/2/nvt_img-i74-001.JP2</v>
      </c>
      <c r="AZ1095" s="29" t="str">
        <f t="shared" si="174"/>
        <v>image/jp2</v>
      </c>
      <c r="BA1095" s="29" t="str">
        <f t="shared" si="175"/>
        <v>presentation/iiif</v>
      </c>
      <c r="BB1095" s="29" t="str">
        <f t="shared" si="176"/>
        <v>https://media.mediathek-tanz-theater.de/iiif/2/nvt_img-i74-001.JP2/full/100,/0/default.jpg</v>
      </c>
      <c r="BC1095" s="29" t="str">
        <f t="shared" si="171"/>
        <v>image/jpeg</v>
      </c>
      <c r="BD1095" s="29" t="str">
        <f t="shared" si="177"/>
        <v>presentation/thumbnail</v>
      </c>
    </row>
    <row r="1096" spans="1:56" ht="12.75" customHeight="1">
      <c r="A1096" s="29">
        <v>0</v>
      </c>
      <c r="B1096" s="29">
        <v>0</v>
      </c>
      <c r="C1096" s="29" t="s">
        <v>7286</v>
      </c>
      <c r="D1096" s="29"/>
      <c r="E1096" s="29"/>
      <c r="F1096" s="308" t="s">
        <v>7091</v>
      </c>
      <c r="G1096" s="29"/>
      <c r="H1096" s="29"/>
      <c r="I1096" s="402" t="s">
        <v>4446</v>
      </c>
      <c r="K1096" s="29"/>
      <c r="L1096" s="29"/>
      <c r="M1096" s="29"/>
      <c r="N1096" s="29"/>
      <c r="O1096" s="29"/>
      <c r="P1096" s="25"/>
      <c r="Q1096" s="25"/>
      <c r="R1096" s="29" t="s">
        <v>7284</v>
      </c>
      <c r="S1096" s="29" t="s">
        <v>7287</v>
      </c>
      <c r="T1096" s="29" t="s">
        <v>1483</v>
      </c>
      <c r="U1096"/>
      <c r="V1096"/>
      <c r="W1096" s="29"/>
      <c r="X1096" s="349" t="s">
        <v>7198</v>
      </c>
      <c r="Y1096" s="29" t="s">
        <v>2038</v>
      </c>
      <c r="Z1096" s="29" t="s">
        <v>1218</v>
      </c>
      <c r="AA1096" s="29" t="s">
        <v>1170</v>
      </c>
      <c r="AB1096" s="29"/>
      <c r="AC1096" s="29"/>
      <c r="AD1096" s="29"/>
      <c r="AE1096" s="29" t="s">
        <v>2575</v>
      </c>
      <c r="AG1096" s="38">
        <v>1</v>
      </c>
      <c r="AH1096" s="38" t="s">
        <v>5945</v>
      </c>
      <c r="AI1096" s="38" t="s">
        <v>4440</v>
      </c>
      <c r="AJ1096" s="38" t="s">
        <v>6135</v>
      </c>
      <c r="AK1096" s="38" t="s">
        <v>72</v>
      </c>
      <c r="AL1096" s="301" t="s">
        <v>7232</v>
      </c>
      <c r="AR1096" s="29" t="str">
        <f t="shared" si="178"/>
        <v>1</v>
      </c>
      <c r="AS1096" s="29">
        <f t="shared" si="172"/>
        <v>0</v>
      </c>
      <c r="AT1096" s="29">
        <v>0</v>
      </c>
      <c r="AW1096" s="29" t="str">
        <f t="shared" ref="AW1096:AW1159" si="180">IF(NOT(AV1096=""),"image/tiff","")</f>
        <v/>
      </c>
      <c r="AX1096" s="29" t="str">
        <f t="shared" si="173"/>
        <v/>
      </c>
      <c r="AY1096" s="29" t="str">
        <f t="shared" si="179"/>
        <v>https://media.mediathek-tanz-theater.de/iiif/2/nvt_img-i74-002.JP2</v>
      </c>
      <c r="AZ1096" s="29" t="str">
        <f t="shared" si="174"/>
        <v>image/jp2</v>
      </c>
      <c r="BA1096" s="29" t="str">
        <f t="shared" si="175"/>
        <v>presentation/iiif</v>
      </c>
      <c r="BB1096" s="29" t="str">
        <f t="shared" si="176"/>
        <v>https://media.mediathek-tanz-theater.de/iiif/2/nvt_img-i74-002.JP2/full/100,/0/default.jpg</v>
      </c>
      <c r="BC1096" s="29" t="str">
        <f t="shared" si="171"/>
        <v>image/jpeg</v>
      </c>
      <c r="BD1096" s="29" t="str">
        <f t="shared" si="177"/>
        <v>presentation/thumbnail</v>
      </c>
    </row>
    <row r="1097" spans="1:56" ht="12.75" customHeight="1">
      <c r="A1097" s="29">
        <v>0</v>
      </c>
      <c r="B1097" s="29">
        <v>0</v>
      </c>
      <c r="C1097" s="29" t="s">
        <v>7288</v>
      </c>
      <c r="D1097" s="29"/>
      <c r="E1097" s="29"/>
      <c r="F1097" s="308" t="s">
        <v>7091</v>
      </c>
      <c r="G1097" s="29"/>
      <c r="H1097" s="29"/>
      <c r="I1097" s="402" t="s">
        <v>4446</v>
      </c>
      <c r="K1097" s="29"/>
      <c r="L1097" s="29"/>
      <c r="M1097" s="29"/>
      <c r="N1097" s="29"/>
      <c r="O1097" s="29"/>
      <c r="P1097" s="25"/>
      <c r="Q1097" s="25"/>
      <c r="R1097" s="29" t="s">
        <v>7284</v>
      </c>
      <c r="S1097" s="29" t="s">
        <v>7289</v>
      </c>
      <c r="T1097" s="29" t="s">
        <v>1483</v>
      </c>
      <c r="U1097"/>
      <c r="V1097"/>
      <c r="W1097" s="29"/>
      <c r="X1097" s="349" t="s">
        <v>7198</v>
      </c>
      <c r="Y1097" s="29" t="s">
        <v>2038</v>
      </c>
      <c r="Z1097" s="29" t="s">
        <v>1218</v>
      </c>
      <c r="AA1097" s="29" t="s">
        <v>1170</v>
      </c>
      <c r="AB1097" s="29"/>
      <c r="AC1097" s="29"/>
      <c r="AD1097" s="29"/>
      <c r="AE1097" s="29" t="s">
        <v>2575</v>
      </c>
      <c r="AG1097" s="38">
        <v>1</v>
      </c>
      <c r="AH1097" s="38" t="s">
        <v>5945</v>
      </c>
      <c r="AI1097" s="38" t="s">
        <v>4440</v>
      </c>
      <c r="AJ1097" s="38" t="s">
        <v>6135</v>
      </c>
      <c r="AK1097" s="38" t="s">
        <v>72</v>
      </c>
      <c r="AL1097" s="301" t="s">
        <v>7232</v>
      </c>
      <c r="AR1097" s="29" t="str">
        <f t="shared" si="178"/>
        <v>1</v>
      </c>
      <c r="AS1097" s="29">
        <f t="shared" si="172"/>
        <v>0</v>
      </c>
      <c r="AT1097" s="29">
        <v>0</v>
      </c>
      <c r="AW1097" s="29" t="str">
        <f t="shared" si="180"/>
        <v/>
      </c>
      <c r="AX1097" s="29" t="str">
        <f t="shared" si="173"/>
        <v/>
      </c>
      <c r="AY1097" s="29" t="str">
        <f t="shared" si="179"/>
        <v>https://media.mediathek-tanz-theater.de/iiif/2/nvt_img-i74-003.JP2</v>
      </c>
      <c r="AZ1097" s="29" t="str">
        <f t="shared" si="174"/>
        <v>image/jp2</v>
      </c>
      <c r="BA1097" s="29" t="str">
        <f t="shared" si="175"/>
        <v>presentation/iiif</v>
      </c>
      <c r="BB1097" s="29" t="str">
        <f t="shared" si="176"/>
        <v>https://media.mediathek-tanz-theater.de/iiif/2/nvt_img-i74-003.JP2/full/100,/0/default.jpg</v>
      </c>
      <c r="BC1097" s="29" t="str">
        <f t="shared" si="171"/>
        <v>image/jpeg</v>
      </c>
      <c r="BD1097" s="29" t="str">
        <f t="shared" si="177"/>
        <v>presentation/thumbnail</v>
      </c>
    </row>
    <row r="1098" spans="1:56" ht="12.75" customHeight="1">
      <c r="A1098" s="29">
        <v>0</v>
      </c>
      <c r="B1098" s="29">
        <v>0</v>
      </c>
      <c r="C1098" s="29" t="s">
        <v>7290</v>
      </c>
      <c r="D1098" s="29"/>
      <c r="E1098" s="29"/>
      <c r="F1098" s="308" t="s">
        <v>7091</v>
      </c>
      <c r="G1098" s="29"/>
      <c r="H1098" s="29"/>
      <c r="I1098" s="402" t="s">
        <v>4446</v>
      </c>
      <c r="K1098" s="29"/>
      <c r="L1098" s="29"/>
      <c r="M1098" s="29"/>
      <c r="N1098" s="29"/>
      <c r="O1098" s="29"/>
      <c r="P1098" s="25"/>
      <c r="Q1098" s="25"/>
      <c r="R1098" s="29" t="s">
        <v>7284</v>
      </c>
      <c r="S1098" s="29" t="s">
        <v>7285</v>
      </c>
      <c r="T1098" s="29" t="s">
        <v>1483</v>
      </c>
      <c r="U1098"/>
      <c r="V1098"/>
      <c r="W1098" s="29"/>
      <c r="X1098" s="349" t="s">
        <v>7198</v>
      </c>
      <c r="Y1098" s="29" t="s">
        <v>2038</v>
      </c>
      <c r="Z1098" s="29" t="s">
        <v>1218</v>
      </c>
      <c r="AA1098" s="29" t="s">
        <v>1170</v>
      </c>
      <c r="AB1098" s="29"/>
      <c r="AC1098" s="29"/>
      <c r="AD1098" s="29"/>
      <c r="AE1098" s="29" t="s">
        <v>2575</v>
      </c>
      <c r="AG1098" s="38">
        <v>1</v>
      </c>
      <c r="AH1098" s="38" t="s">
        <v>5945</v>
      </c>
      <c r="AI1098" s="38" t="s">
        <v>4440</v>
      </c>
      <c r="AJ1098" s="38" t="s">
        <v>6200</v>
      </c>
      <c r="AK1098" s="38" t="s">
        <v>72</v>
      </c>
      <c r="AL1098" s="301" t="s">
        <v>7232</v>
      </c>
      <c r="AR1098" s="29" t="str">
        <f t="shared" si="178"/>
        <v>1</v>
      </c>
      <c r="AS1098" s="29">
        <f t="shared" si="172"/>
        <v>0</v>
      </c>
      <c r="AT1098" s="29">
        <v>0</v>
      </c>
      <c r="AW1098" s="29" t="str">
        <f t="shared" si="180"/>
        <v/>
      </c>
      <c r="AX1098" s="29" t="str">
        <f t="shared" si="173"/>
        <v/>
      </c>
      <c r="AY1098" s="29" t="str">
        <f t="shared" si="179"/>
        <v>https://media.mediathek-tanz-theater.de/iiif/2/nvt_img-i74-004.JP2</v>
      </c>
      <c r="AZ1098" s="29" t="str">
        <f t="shared" si="174"/>
        <v>image/jp2</v>
      </c>
      <c r="BA1098" s="29" t="str">
        <f t="shared" si="175"/>
        <v>presentation/iiif</v>
      </c>
      <c r="BB1098" s="29" t="str">
        <f t="shared" si="176"/>
        <v>https://media.mediathek-tanz-theater.de/iiif/2/nvt_img-i74-004.JP2/full/100,/0/default.jpg</v>
      </c>
      <c r="BC1098" s="29" t="str">
        <f t="shared" si="171"/>
        <v>image/jpeg</v>
      </c>
      <c r="BD1098" s="29" t="str">
        <f t="shared" si="177"/>
        <v>presentation/thumbnail</v>
      </c>
    </row>
    <row r="1099" spans="1:56" ht="12.75" customHeight="1">
      <c r="A1099" s="29">
        <v>0</v>
      </c>
      <c r="B1099" s="29">
        <v>0</v>
      </c>
      <c r="C1099" s="29" t="s">
        <v>7291</v>
      </c>
      <c r="D1099" s="29"/>
      <c r="E1099" s="29"/>
      <c r="F1099" s="308" t="s">
        <v>7091</v>
      </c>
      <c r="G1099" s="29"/>
      <c r="H1099" s="29"/>
      <c r="I1099" s="402" t="s">
        <v>4446</v>
      </c>
      <c r="K1099" s="29"/>
      <c r="L1099" s="29"/>
      <c r="M1099" s="29"/>
      <c r="N1099" s="29"/>
      <c r="O1099" s="29"/>
      <c r="P1099" s="25"/>
      <c r="Q1099" s="25"/>
      <c r="R1099" s="29" t="s">
        <v>7284</v>
      </c>
      <c r="S1099" s="29" t="s">
        <v>7292</v>
      </c>
      <c r="T1099" s="29" t="s">
        <v>1483</v>
      </c>
      <c r="U1099"/>
      <c r="V1099"/>
      <c r="W1099" s="29"/>
      <c r="X1099" s="349" t="s">
        <v>7198</v>
      </c>
      <c r="Y1099" s="29" t="s">
        <v>2038</v>
      </c>
      <c r="Z1099" s="29" t="s">
        <v>1218</v>
      </c>
      <c r="AA1099" s="29" t="s">
        <v>1170</v>
      </c>
      <c r="AB1099" s="29"/>
      <c r="AC1099" s="29"/>
      <c r="AD1099" s="29"/>
      <c r="AE1099" s="29" t="s">
        <v>2575</v>
      </c>
      <c r="AG1099" s="38">
        <v>1</v>
      </c>
      <c r="AH1099" s="38" t="s">
        <v>5945</v>
      </c>
      <c r="AI1099" s="38" t="s">
        <v>4440</v>
      </c>
      <c r="AJ1099" s="38" t="s">
        <v>6200</v>
      </c>
      <c r="AK1099" s="38" t="s">
        <v>72</v>
      </c>
      <c r="AL1099" s="301" t="s">
        <v>7232</v>
      </c>
      <c r="AR1099" s="29" t="str">
        <f t="shared" si="178"/>
        <v>1</v>
      </c>
      <c r="AS1099" s="29">
        <f t="shared" si="172"/>
        <v>0</v>
      </c>
      <c r="AT1099" s="29">
        <v>0</v>
      </c>
      <c r="AW1099" s="29" t="str">
        <f t="shared" si="180"/>
        <v/>
      </c>
      <c r="AX1099" s="29" t="str">
        <f t="shared" si="173"/>
        <v/>
      </c>
      <c r="AY1099" s="29" t="str">
        <f t="shared" si="179"/>
        <v>https://media.mediathek-tanz-theater.de/iiif/2/nvt_img-i74-005.JP2</v>
      </c>
      <c r="AZ1099" s="29" t="str">
        <f t="shared" si="174"/>
        <v>image/jp2</v>
      </c>
      <c r="BA1099" s="29" t="str">
        <f t="shared" si="175"/>
        <v>presentation/iiif</v>
      </c>
      <c r="BB1099" s="29" t="str">
        <f t="shared" si="176"/>
        <v>https://media.mediathek-tanz-theater.de/iiif/2/nvt_img-i74-005.JP2/full/100,/0/default.jpg</v>
      </c>
      <c r="BC1099" s="29" t="str">
        <f t="shared" si="171"/>
        <v>image/jpeg</v>
      </c>
      <c r="BD1099" s="29" t="str">
        <f t="shared" si="177"/>
        <v>presentation/thumbnail</v>
      </c>
    </row>
    <row r="1100" spans="1:56" ht="12.75" customHeight="1">
      <c r="A1100" s="29">
        <v>0</v>
      </c>
      <c r="B1100" s="29">
        <v>0</v>
      </c>
      <c r="C1100" s="29" t="s">
        <v>7293</v>
      </c>
      <c r="D1100" s="29"/>
      <c r="E1100" s="29"/>
      <c r="F1100" s="308" t="s">
        <v>7091</v>
      </c>
      <c r="G1100" s="29"/>
      <c r="H1100" s="29"/>
      <c r="I1100" s="402" t="s">
        <v>4446</v>
      </c>
      <c r="K1100" s="29"/>
      <c r="L1100" s="29"/>
      <c r="M1100" s="29"/>
      <c r="N1100" s="29"/>
      <c r="O1100" s="29"/>
      <c r="P1100" s="25"/>
      <c r="Q1100" s="25"/>
      <c r="R1100" s="29" t="s">
        <v>7284</v>
      </c>
      <c r="S1100" s="29" t="s">
        <v>7292</v>
      </c>
      <c r="T1100" s="29" t="s">
        <v>1483</v>
      </c>
      <c r="U1100"/>
      <c r="V1100"/>
      <c r="W1100" s="29"/>
      <c r="X1100" s="349" t="s">
        <v>7198</v>
      </c>
      <c r="Y1100" s="29" t="s">
        <v>2038</v>
      </c>
      <c r="Z1100" s="29" t="s">
        <v>1218</v>
      </c>
      <c r="AA1100" s="29" t="s">
        <v>1170</v>
      </c>
      <c r="AB1100" s="29"/>
      <c r="AC1100" s="29"/>
      <c r="AD1100" s="29"/>
      <c r="AE1100" s="29" t="s">
        <v>2575</v>
      </c>
      <c r="AG1100" s="38">
        <v>1</v>
      </c>
      <c r="AH1100" s="38" t="s">
        <v>5945</v>
      </c>
      <c r="AI1100" s="38" t="s">
        <v>4440</v>
      </c>
      <c r="AJ1100" s="38" t="s">
        <v>6200</v>
      </c>
      <c r="AK1100" s="38" t="s">
        <v>72</v>
      </c>
      <c r="AL1100" s="301" t="s">
        <v>7232</v>
      </c>
      <c r="AR1100" s="29" t="str">
        <f t="shared" si="178"/>
        <v>1</v>
      </c>
      <c r="AS1100" s="29">
        <f t="shared" si="172"/>
        <v>0</v>
      </c>
      <c r="AT1100" s="29">
        <v>0</v>
      </c>
      <c r="AW1100" s="29" t="str">
        <f t="shared" si="180"/>
        <v/>
      </c>
      <c r="AX1100" s="29" t="str">
        <f t="shared" si="173"/>
        <v/>
      </c>
      <c r="AY1100" s="29" t="str">
        <f t="shared" si="179"/>
        <v>https://media.mediathek-tanz-theater.de/iiif/2/nvt_img-i74-006.JP2</v>
      </c>
      <c r="AZ1100" s="29" t="str">
        <f t="shared" si="174"/>
        <v>image/jp2</v>
      </c>
      <c r="BA1100" s="29" t="str">
        <f t="shared" si="175"/>
        <v>presentation/iiif</v>
      </c>
      <c r="BB1100" s="29" t="str">
        <f t="shared" si="176"/>
        <v>https://media.mediathek-tanz-theater.de/iiif/2/nvt_img-i74-006.JP2/full/100,/0/default.jpg</v>
      </c>
      <c r="BC1100" s="29" t="str">
        <f t="shared" si="171"/>
        <v>image/jpeg</v>
      </c>
      <c r="BD1100" s="29" t="str">
        <f t="shared" si="177"/>
        <v>presentation/thumbnail</v>
      </c>
    </row>
    <row r="1101" spans="1:56" ht="12.75" customHeight="1">
      <c r="A1101" s="29">
        <v>0</v>
      </c>
      <c r="B1101" s="29">
        <v>0</v>
      </c>
      <c r="C1101" s="29" t="s">
        <v>7294</v>
      </c>
      <c r="D1101" s="29"/>
      <c r="E1101" s="29"/>
      <c r="F1101" s="308" t="s">
        <v>7091</v>
      </c>
      <c r="G1101" s="29"/>
      <c r="H1101" s="29"/>
      <c r="I1101" s="402" t="s">
        <v>4446</v>
      </c>
      <c r="K1101" s="29"/>
      <c r="L1101" s="29"/>
      <c r="M1101" s="29"/>
      <c r="N1101" s="29"/>
      <c r="O1101" s="29"/>
      <c r="P1101" s="25"/>
      <c r="Q1101" s="25"/>
      <c r="R1101" s="29" t="s">
        <v>7284</v>
      </c>
      <c r="S1101" s="29" t="s">
        <v>7292</v>
      </c>
      <c r="T1101" s="29" t="s">
        <v>1483</v>
      </c>
      <c r="U1101"/>
      <c r="V1101"/>
      <c r="W1101" s="29"/>
      <c r="X1101" s="349" t="s">
        <v>7198</v>
      </c>
      <c r="Y1101" s="29" t="s">
        <v>2038</v>
      </c>
      <c r="Z1101" s="29" t="s">
        <v>1218</v>
      </c>
      <c r="AA1101" s="29" t="s">
        <v>1170</v>
      </c>
      <c r="AB1101" s="29"/>
      <c r="AC1101" s="29"/>
      <c r="AD1101" s="29"/>
      <c r="AE1101" s="29" t="s">
        <v>2575</v>
      </c>
      <c r="AG1101" s="38">
        <v>1</v>
      </c>
      <c r="AH1101" s="38" t="s">
        <v>5945</v>
      </c>
      <c r="AI1101" s="38" t="s">
        <v>4440</v>
      </c>
      <c r="AJ1101" s="38" t="s">
        <v>6200</v>
      </c>
      <c r="AK1101" s="38" t="s">
        <v>72</v>
      </c>
      <c r="AL1101" s="301" t="s">
        <v>7232</v>
      </c>
      <c r="AR1101" s="29" t="str">
        <f t="shared" si="178"/>
        <v>1</v>
      </c>
      <c r="AS1101" s="29">
        <f t="shared" si="172"/>
        <v>0</v>
      </c>
      <c r="AT1101" s="29">
        <v>0</v>
      </c>
      <c r="AW1101" s="29" t="str">
        <f t="shared" si="180"/>
        <v/>
      </c>
      <c r="AX1101" s="29" t="str">
        <f t="shared" si="173"/>
        <v/>
      </c>
      <c r="AY1101" s="29" t="str">
        <f t="shared" si="179"/>
        <v>https://media.mediathek-tanz-theater.de/iiif/2/nvt_img-i74-007.JP2</v>
      </c>
      <c r="AZ1101" s="29" t="str">
        <f t="shared" si="174"/>
        <v>image/jp2</v>
      </c>
      <c r="BA1101" s="29" t="str">
        <f t="shared" si="175"/>
        <v>presentation/iiif</v>
      </c>
      <c r="BB1101" s="29" t="str">
        <f t="shared" si="176"/>
        <v>https://media.mediathek-tanz-theater.de/iiif/2/nvt_img-i74-007.JP2/full/100,/0/default.jpg</v>
      </c>
      <c r="BC1101" s="29" t="str">
        <f t="shared" si="171"/>
        <v>image/jpeg</v>
      </c>
      <c r="BD1101" s="29" t="str">
        <f t="shared" si="177"/>
        <v>presentation/thumbnail</v>
      </c>
    </row>
    <row r="1102" spans="1:56" ht="12.75" customHeight="1">
      <c r="A1102" s="29">
        <v>0</v>
      </c>
      <c r="B1102" s="29">
        <v>0</v>
      </c>
      <c r="C1102" s="29" t="s">
        <v>7295</v>
      </c>
      <c r="D1102" s="29"/>
      <c r="E1102" s="29"/>
      <c r="F1102" s="308" t="s">
        <v>7091</v>
      </c>
      <c r="G1102" s="29"/>
      <c r="H1102" s="29"/>
      <c r="I1102" s="402" t="s">
        <v>4446</v>
      </c>
      <c r="K1102" s="29"/>
      <c r="L1102" s="29"/>
      <c r="M1102" s="29"/>
      <c r="N1102" s="29"/>
      <c r="O1102" s="29"/>
      <c r="P1102" s="25"/>
      <c r="Q1102" s="25"/>
      <c r="R1102" s="29" t="s">
        <v>7284</v>
      </c>
      <c r="S1102" s="29" t="s">
        <v>7296</v>
      </c>
      <c r="T1102" s="29" t="s">
        <v>1483</v>
      </c>
      <c r="U1102"/>
      <c r="V1102"/>
      <c r="W1102" s="29"/>
      <c r="X1102" s="349" t="s">
        <v>7198</v>
      </c>
      <c r="Y1102" s="29" t="s">
        <v>2038</v>
      </c>
      <c r="Z1102" s="29" t="s">
        <v>1218</v>
      </c>
      <c r="AA1102" s="29" t="s">
        <v>1170</v>
      </c>
      <c r="AB1102" s="29"/>
      <c r="AC1102" s="29"/>
      <c r="AD1102" s="29"/>
      <c r="AE1102" s="29" t="s">
        <v>2575</v>
      </c>
      <c r="AG1102" s="38">
        <v>1</v>
      </c>
      <c r="AH1102" s="38" t="s">
        <v>5945</v>
      </c>
      <c r="AI1102" s="38" t="s">
        <v>4440</v>
      </c>
      <c r="AJ1102" s="38" t="s">
        <v>6200</v>
      </c>
      <c r="AK1102" s="38" t="s">
        <v>72</v>
      </c>
      <c r="AL1102" s="301" t="s">
        <v>7232</v>
      </c>
      <c r="AR1102" s="29" t="str">
        <f t="shared" si="178"/>
        <v>1</v>
      </c>
      <c r="AS1102" s="29">
        <f t="shared" si="172"/>
        <v>0</v>
      </c>
      <c r="AT1102" s="29">
        <v>0</v>
      </c>
      <c r="AW1102" s="29" t="str">
        <f t="shared" si="180"/>
        <v/>
      </c>
      <c r="AX1102" s="29" t="str">
        <f t="shared" si="173"/>
        <v/>
      </c>
      <c r="AY1102" s="29" t="str">
        <f t="shared" si="179"/>
        <v>https://media.mediathek-tanz-theater.de/iiif/2/nvt_img-i74-008.JP2</v>
      </c>
      <c r="AZ1102" s="29" t="str">
        <f t="shared" si="174"/>
        <v>image/jp2</v>
      </c>
      <c r="BA1102" s="29" t="str">
        <f t="shared" si="175"/>
        <v>presentation/iiif</v>
      </c>
      <c r="BB1102" s="29" t="str">
        <f t="shared" si="176"/>
        <v>https://media.mediathek-tanz-theater.de/iiif/2/nvt_img-i74-008.JP2/full/100,/0/default.jpg</v>
      </c>
      <c r="BC1102" s="29" t="str">
        <f t="shared" si="171"/>
        <v>image/jpeg</v>
      </c>
      <c r="BD1102" s="29" t="str">
        <f t="shared" si="177"/>
        <v>presentation/thumbnail</v>
      </c>
    </row>
    <row r="1103" spans="1:56" ht="12.75" customHeight="1">
      <c r="A1103" s="29">
        <v>0</v>
      </c>
      <c r="B1103" s="29">
        <v>0</v>
      </c>
      <c r="C1103" s="29" t="s">
        <v>7297</v>
      </c>
      <c r="D1103" s="29"/>
      <c r="E1103" s="29"/>
      <c r="F1103" s="308" t="s">
        <v>7091</v>
      </c>
      <c r="G1103" s="29"/>
      <c r="H1103" s="29"/>
      <c r="I1103" s="402" t="s">
        <v>4446</v>
      </c>
      <c r="K1103" s="29"/>
      <c r="L1103" s="29"/>
      <c r="M1103" s="29"/>
      <c r="N1103" s="29"/>
      <c r="O1103" s="29"/>
      <c r="P1103" s="25"/>
      <c r="Q1103" s="25"/>
      <c r="R1103" s="29" t="s">
        <v>7284</v>
      </c>
      <c r="S1103" s="29" t="s">
        <v>7298</v>
      </c>
      <c r="T1103" s="29" t="s">
        <v>1483</v>
      </c>
      <c r="U1103"/>
      <c r="V1103"/>
      <c r="W1103" s="29"/>
      <c r="X1103" s="349" t="s">
        <v>7198</v>
      </c>
      <c r="Y1103" s="29" t="s">
        <v>2038</v>
      </c>
      <c r="Z1103" s="29" t="s">
        <v>1218</v>
      </c>
      <c r="AA1103" s="29" t="s">
        <v>1170</v>
      </c>
      <c r="AB1103" s="29"/>
      <c r="AC1103" s="29"/>
      <c r="AD1103" s="29"/>
      <c r="AE1103" s="29" t="s">
        <v>2575</v>
      </c>
      <c r="AG1103" s="38">
        <v>1</v>
      </c>
      <c r="AH1103" s="38" t="s">
        <v>5945</v>
      </c>
      <c r="AI1103" s="38" t="s">
        <v>4440</v>
      </c>
      <c r="AJ1103" s="38" t="s">
        <v>6200</v>
      </c>
      <c r="AK1103" s="38" t="s">
        <v>72</v>
      </c>
      <c r="AL1103" s="301" t="s">
        <v>7232</v>
      </c>
      <c r="AR1103" s="29" t="str">
        <f t="shared" si="178"/>
        <v>1</v>
      </c>
      <c r="AS1103" s="29">
        <f t="shared" si="172"/>
        <v>0</v>
      </c>
      <c r="AT1103" s="29">
        <v>0</v>
      </c>
      <c r="AW1103" s="29" t="str">
        <f t="shared" si="180"/>
        <v/>
      </c>
      <c r="AX1103" s="29" t="str">
        <f t="shared" si="173"/>
        <v/>
      </c>
      <c r="AY1103" s="29" t="str">
        <f t="shared" si="179"/>
        <v>https://media.mediathek-tanz-theater.de/iiif/2/nvt_img-i74-009.JP2</v>
      </c>
      <c r="AZ1103" s="29" t="str">
        <f t="shared" si="174"/>
        <v>image/jp2</v>
      </c>
      <c r="BA1103" s="29" t="str">
        <f t="shared" si="175"/>
        <v>presentation/iiif</v>
      </c>
      <c r="BB1103" s="29" t="str">
        <f t="shared" si="176"/>
        <v>https://media.mediathek-tanz-theater.de/iiif/2/nvt_img-i74-009.JP2/full/100,/0/default.jpg</v>
      </c>
      <c r="BC1103" s="29" t="str">
        <f t="shared" si="171"/>
        <v>image/jpeg</v>
      </c>
      <c r="BD1103" s="29" t="str">
        <f t="shared" si="177"/>
        <v>presentation/thumbnail</v>
      </c>
    </row>
    <row r="1104" spans="1:56" ht="12.75" customHeight="1">
      <c r="A1104" s="29">
        <v>0</v>
      </c>
      <c r="B1104" s="29">
        <v>0</v>
      </c>
      <c r="C1104" s="29" t="s">
        <v>7299</v>
      </c>
      <c r="D1104" s="29"/>
      <c r="E1104" s="29"/>
      <c r="F1104" s="308" t="s">
        <v>7091</v>
      </c>
      <c r="G1104" s="29"/>
      <c r="H1104" s="29"/>
      <c r="I1104" s="402" t="s">
        <v>4446</v>
      </c>
      <c r="K1104" s="29"/>
      <c r="L1104" s="29"/>
      <c r="M1104" s="29"/>
      <c r="N1104" s="29"/>
      <c r="O1104" s="29"/>
      <c r="P1104" s="25"/>
      <c r="Q1104" s="25"/>
      <c r="R1104" s="29" t="s">
        <v>7284</v>
      </c>
      <c r="S1104" s="29" t="s">
        <v>7300</v>
      </c>
      <c r="T1104" s="29" t="s">
        <v>1483</v>
      </c>
      <c r="U1104"/>
      <c r="V1104"/>
      <c r="W1104" s="29"/>
      <c r="X1104" s="349" t="s">
        <v>7198</v>
      </c>
      <c r="Y1104" s="29" t="s">
        <v>2038</v>
      </c>
      <c r="Z1104" s="29" t="s">
        <v>1218</v>
      </c>
      <c r="AA1104" s="29" t="s">
        <v>1170</v>
      </c>
      <c r="AB1104" s="29"/>
      <c r="AC1104" s="29"/>
      <c r="AD1104" s="29"/>
      <c r="AE1104" s="29" t="s">
        <v>2575</v>
      </c>
      <c r="AG1104" s="38">
        <v>1</v>
      </c>
      <c r="AH1104" s="38" t="s">
        <v>5945</v>
      </c>
      <c r="AI1104" s="38" t="s">
        <v>4440</v>
      </c>
      <c r="AJ1104" s="38" t="s">
        <v>6135</v>
      </c>
      <c r="AK1104" s="38" t="s">
        <v>72</v>
      </c>
      <c r="AL1104" s="301" t="s">
        <v>7232</v>
      </c>
      <c r="AR1104" s="29" t="str">
        <f t="shared" si="178"/>
        <v>1</v>
      </c>
      <c r="AS1104" s="29">
        <f t="shared" si="172"/>
        <v>0</v>
      </c>
      <c r="AT1104" s="29">
        <v>0</v>
      </c>
      <c r="AW1104" s="29" t="str">
        <f t="shared" si="180"/>
        <v/>
      </c>
      <c r="AX1104" s="29" t="str">
        <f t="shared" si="173"/>
        <v/>
      </c>
      <c r="AY1104" s="29" t="str">
        <f t="shared" si="179"/>
        <v>https://media.mediathek-tanz-theater.de/iiif/2/nvt_img-i74-010.JP2</v>
      </c>
      <c r="AZ1104" s="29" t="str">
        <f t="shared" si="174"/>
        <v>image/jp2</v>
      </c>
      <c r="BA1104" s="29" t="str">
        <f t="shared" si="175"/>
        <v>presentation/iiif</v>
      </c>
      <c r="BB1104" s="29" t="str">
        <f t="shared" si="176"/>
        <v>https://media.mediathek-tanz-theater.de/iiif/2/nvt_img-i74-010.JP2/full/100,/0/default.jpg</v>
      </c>
      <c r="BC1104" s="29" t="str">
        <f t="shared" si="171"/>
        <v>image/jpeg</v>
      </c>
      <c r="BD1104" s="29" t="str">
        <f t="shared" si="177"/>
        <v>presentation/thumbnail</v>
      </c>
    </row>
    <row r="1105" spans="1:56" ht="12.75" customHeight="1">
      <c r="A1105" s="29">
        <v>0</v>
      </c>
      <c r="B1105" s="29">
        <v>0</v>
      </c>
      <c r="C1105" s="29" t="s">
        <v>7301</v>
      </c>
      <c r="D1105" s="29"/>
      <c r="E1105" s="29"/>
      <c r="F1105" s="308" t="s">
        <v>7091</v>
      </c>
      <c r="G1105" s="29"/>
      <c r="H1105" s="29"/>
      <c r="I1105" s="402" t="s">
        <v>4446</v>
      </c>
      <c r="K1105" s="29"/>
      <c r="L1105" s="29"/>
      <c r="M1105" s="29"/>
      <c r="N1105" s="29"/>
      <c r="O1105" s="29"/>
      <c r="P1105" s="25"/>
      <c r="Q1105" s="25"/>
      <c r="R1105" s="29" t="s">
        <v>7284</v>
      </c>
      <c r="S1105" s="29" t="s">
        <v>7302</v>
      </c>
      <c r="T1105" s="29" t="s">
        <v>1483</v>
      </c>
      <c r="U1105"/>
      <c r="V1105"/>
      <c r="W1105" s="29"/>
      <c r="X1105" s="349" t="s">
        <v>7198</v>
      </c>
      <c r="Y1105" s="29" t="s">
        <v>2038</v>
      </c>
      <c r="Z1105" s="29" t="s">
        <v>1218</v>
      </c>
      <c r="AA1105" s="29" t="s">
        <v>1170</v>
      </c>
      <c r="AB1105" s="29"/>
      <c r="AC1105" s="29"/>
      <c r="AD1105" s="29"/>
      <c r="AE1105" s="29" t="s">
        <v>2575</v>
      </c>
      <c r="AG1105" s="38">
        <v>1</v>
      </c>
      <c r="AH1105" s="38" t="s">
        <v>5945</v>
      </c>
      <c r="AI1105" s="38" t="s">
        <v>4440</v>
      </c>
      <c r="AJ1105" s="38" t="s">
        <v>6135</v>
      </c>
      <c r="AK1105" s="38" t="s">
        <v>72</v>
      </c>
      <c r="AL1105" s="301" t="s">
        <v>7232</v>
      </c>
      <c r="AR1105" s="29" t="str">
        <f t="shared" si="178"/>
        <v>1</v>
      </c>
      <c r="AS1105" s="29">
        <f t="shared" si="172"/>
        <v>0</v>
      </c>
      <c r="AT1105" s="29">
        <v>0</v>
      </c>
      <c r="AW1105" s="29" t="str">
        <f t="shared" si="180"/>
        <v/>
      </c>
      <c r="AX1105" s="29" t="str">
        <f t="shared" si="173"/>
        <v/>
      </c>
      <c r="AY1105" s="29" t="str">
        <f t="shared" si="179"/>
        <v>https://media.mediathek-tanz-theater.de/iiif/2/nvt_img-i74-011.JP2</v>
      </c>
      <c r="AZ1105" s="29" t="str">
        <f t="shared" si="174"/>
        <v>image/jp2</v>
      </c>
      <c r="BA1105" s="29" t="str">
        <f t="shared" si="175"/>
        <v>presentation/iiif</v>
      </c>
      <c r="BB1105" s="29" t="str">
        <f t="shared" si="176"/>
        <v>https://media.mediathek-tanz-theater.de/iiif/2/nvt_img-i74-011.JP2/full/100,/0/default.jpg</v>
      </c>
      <c r="BC1105" s="29" t="str">
        <f t="shared" si="171"/>
        <v>image/jpeg</v>
      </c>
      <c r="BD1105" s="29" t="str">
        <f t="shared" si="177"/>
        <v>presentation/thumbnail</v>
      </c>
    </row>
    <row r="1106" spans="1:56" ht="12.75" customHeight="1">
      <c r="A1106" s="29">
        <v>0</v>
      </c>
      <c r="B1106" s="29">
        <v>0</v>
      </c>
      <c r="C1106" s="29" t="s">
        <v>7303</v>
      </c>
      <c r="D1106" s="29"/>
      <c r="E1106" s="29"/>
      <c r="F1106" s="308" t="s">
        <v>7091</v>
      </c>
      <c r="G1106" s="29"/>
      <c r="H1106" s="29"/>
      <c r="I1106" s="402" t="s">
        <v>4446</v>
      </c>
      <c r="K1106" s="29"/>
      <c r="L1106" s="29"/>
      <c r="M1106" s="29"/>
      <c r="N1106" s="29"/>
      <c r="O1106" s="29"/>
      <c r="P1106" s="25"/>
      <c r="Q1106" s="25"/>
      <c r="R1106" s="29" t="s">
        <v>7284</v>
      </c>
      <c r="S1106" s="29" t="s">
        <v>7304</v>
      </c>
      <c r="T1106" s="29" t="s">
        <v>1483</v>
      </c>
      <c r="U1106"/>
      <c r="V1106"/>
      <c r="W1106" s="29"/>
      <c r="X1106" s="349" t="s">
        <v>7198</v>
      </c>
      <c r="Y1106" s="29" t="s">
        <v>2038</v>
      </c>
      <c r="Z1106" s="29" t="s">
        <v>1218</v>
      </c>
      <c r="AA1106" s="29" t="s">
        <v>1170</v>
      </c>
      <c r="AB1106" s="29"/>
      <c r="AC1106" s="29"/>
      <c r="AD1106" s="29"/>
      <c r="AE1106" s="29" t="s">
        <v>2575</v>
      </c>
      <c r="AG1106" s="38">
        <v>1</v>
      </c>
      <c r="AH1106" s="38" t="s">
        <v>5945</v>
      </c>
      <c r="AI1106" s="38" t="s">
        <v>4440</v>
      </c>
      <c r="AJ1106" s="38" t="s">
        <v>6135</v>
      </c>
      <c r="AK1106" s="38" t="s">
        <v>72</v>
      </c>
      <c r="AL1106" s="301" t="s">
        <v>7232</v>
      </c>
      <c r="AR1106" s="29" t="str">
        <f t="shared" si="178"/>
        <v>1</v>
      </c>
      <c r="AS1106" s="29">
        <f t="shared" si="172"/>
        <v>0</v>
      </c>
      <c r="AT1106" s="29">
        <v>0</v>
      </c>
      <c r="AW1106" s="29" t="str">
        <f t="shared" si="180"/>
        <v/>
      </c>
      <c r="AX1106" s="29" t="str">
        <f t="shared" si="173"/>
        <v/>
      </c>
      <c r="AY1106" s="29" t="str">
        <f t="shared" si="179"/>
        <v>https://media.mediathek-tanz-theater.de/iiif/2/nvt_img-i74-012.JP2</v>
      </c>
      <c r="AZ1106" s="29" t="str">
        <f t="shared" si="174"/>
        <v>image/jp2</v>
      </c>
      <c r="BA1106" s="29" t="str">
        <f t="shared" si="175"/>
        <v>presentation/iiif</v>
      </c>
      <c r="BB1106" s="29" t="str">
        <f t="shared" si="176"/>
        <v>https://media.mediathek-tanz-theater.de/iiif/2/nvt_img-i74-012.JP2/full/100,/0/default.jpg</v>
      </c>
      <c r="BC1106" s="29" t="str">
        <f t="shared" si="171"/>
        <v>image/jpeg</v>
      </c>
      <c r="BD1106" s="29" t="str">
        <f t="shared" si="177"/>
        <v>presentation/thumbnail</v>
      </c>
    </row>
    <row r="1107" spans="1:56" ht="12.75" customHeight="1">
      <c r="A1107" s="29">
        <v>0</v>
      </c>
      <c r="B1107" s="29">
        <v>0</v>
      </c>
      <c r="C1107" s="29" t="s">
        <v>7305</v>
      </c>
      <c r="D1107" s="29"/>
      <c r="E1107" s="29"/>
      <c r="F1107" s="308" t="s">
        <v>7091</v>
      </c>
      <c r="G1107" s="29"/>
      <c r="H1107" s="29"/>
      <c r="I1107" s="402" t="s">
        <v>4446</v>
      </c>
      <c r="K1107" s="29"/>
      <c r="L1107" s="29"/>
      <c r="M1107" s="29"/>
      <c r="N1107" s="29"/>
      <c r="O1107" s="29"/>
      <c r="P1107" s="25"/>
      <c r="Q1107" s="25"/>
      <c r="R1107" s="29" t="s">
        <v>7284</v>
      </c>
      <c r="S1107" s="29" t="s">
        <v>7302</v>
      </c>
      <c r="T1107" s="29" t="s">
        <v>1483</v>
      </c>
      <c r="U1107"/>
      <c r="V1107"/>
      <c r="W1107" s="29"/>
      <c r="X1107" s="349" t="s">
        <v>7198</v>
      </c>
      <c r="Y1107" s="29" t="s">
        <v>2038</v>
      </c>
      <c r="Z1107" s="29" t="s">
        <v>1218</v>
      </c>
      <c r="AA1107" s="29" t="s">
        <v>1170</v>
      </c>
      <c r="AB1107" s="29"/>
      <c r="AC1107" s="29"/>
      <c r="AD1107" s="29"/>
      <c r="AE1107" s="29" t="s">
        <v>2575</v>
      </c>
      <c r="AG1107" s="38">
        <v>1</v>
      </c>
      <c r="AH1107" s="38" t="s">
        <v>5945</v>
      </c>
      <c r="AI1107" s="38" t="s">
        <v>4440</v>
      </c>
      <c r="AJ1107" s="38" t="s">
        <v>6135</v>
      </c>
      <c r="AK1107" s="38" t="s">
        <v>72</v>
      </c>
      <c r="AL1107" s="301" t="s">
        <v>7232</v>
      </c>
      <c r="AR1107" s="29" t="str">
        <f t="shared" si="178"/>
        <v>1</v>
      </c>
      <c r="AS1107" s="29">
        <f t="shared" si="172"/>
        <v>0</v>
      </c>
      <c r="AT1107" s="29">
        <v>0</v>
      </c>
      <c r="AW1107" s="29" t="str">
        <f t="shared" si="180"/>
        <v/>
      </c>
      <c r="AX1107" s="29" t="str">
        <f t="shared" si="173"/>
        <v/>
      </c>
      <c r="AY1107" s="29" t="str">
        <f t="shared" si="179"/>
        <v>https://media.mediathek-tanz-theater.de/iiif/2/nvt_img-i74-013.JP2</v>
      </c>
      <c r="AZ1107" s="29" t="str">
        <f t="shared" si="174"/>
        <v>image/jp2</v>
      </c>
      <c r="BA1107" s="29" t="str">
        <f t="shared" si="175"/>
        <v>presentation/iiif</v>
      </c>
      <c r="BB1107" s="29" t="str">
        <f t="shared" si="176"/>
        <v>https://media.mediathek-tanz-theater.de/iiif/2/nvt_img-i74-013.JP2/full/100,/0/default.jpg</v>
      </c>
      <c r="BC1107" s="29" t="str">
        <f t="shared" si="171"/>
        <v>image/jpeg</v>
      </c>
      <c r="BD1107" s="29" t="str">
        <f t="shared" si="177"/>
        <v>presentation/thumbnail</v>
      </c>
    </row>
    <row r="1108" spans="1:56" ht="12.75" customHeight="1">
      <c r="A1108" s="29">
        <v>0</v>
      </c>
      <c r="B1108" s="29">
        <v>0</v>
      </c>
      <c r="C1108" s="29" t="s">
        <v>7306</v>
      </c>
      <c r="D1108" s="29"/>
      <c r="E1108" s="29"/>
      <c r="F1108" s="308" t="s">
        <v>7091</v>
      </c>
      <c r="G1108" s="29"/>
      <c r="H1108" s="29"/>
      <c r="I1108" s="402" t="s">
        <v>4446</v>
      </c>
      <c r="K1108" s="29"/>
      <c r="L1108" s="29"/>
      <c r="M1108" s="29"/>
      <c r="N1108" s="29"/>
      <c r="O1108" s="29"/>
      <c r="P1108" s="25"/>
      <c r="Q1108" s="25"/>
      <c r="R1108" s="29" t="s">
        <v>7284</v>
      </c>
      <c r="S1108" s="29" t="s">
        <v>7307</v>
      </c>
      <c r="T1108" s="29" t="s">
        <v>1483</v>
      </c>
      <c r="U1108"/>
      <c r="V1108"/>
      <c r="W1108" s="29"/>
      <c r="X1108" s="349" t="s">
        <v>7198</v>
      </c>
      <c r="Y1108" s="29" t="s">
        <v>2038</v>
      </c>
      <c r="Z1108" s="29" t="s">
        <v>1218</v>
      </c>
      <c r="AA1108" s="29" t="s">
        <v>1170</v>
      </c>
      <c r="AB1108" s="29"/>
      <c r="AC1108" s="29"/>
      <c r="AD1108" s="29"/>
      <c r="AE1108" s="29" t="s">
        <v>2575</v>
      </c>
      <c r="AG1108" s="38">
        <v>1</v>
      </c>
      <c r="AH1108" s="38" t="s">
        <v>5945</v>
      </c>
      <c r="AI1108" s="38" t="s">
        <v>4440</v>
      </c>
      <c r="AJ1108" s="38" t="s">
        <v>6135</v>
      </c>
      <c r="AK1108" s="38" t="s">
        <v>72</v>
      </c>
      <c r="AL1108" s="301" t="s">
        <v>7232</v>
      </c>
      <c r="AR1108" s="29" t="str">
        <f t="shared" si="178"/>
        <v>1</v>
      </c>
      <c r="AS1108" s="29">
        <f t="shared" si="172"/>
        <v>0</v>
      </c>
      <c r="AT1108" s="29">
        <v>0</v>
      </c>
      <c r="AW1108" s="29" t="str">
        <f t="shared" si="180"/>
        <v/>
      </c>
      <c r="AX1108" s="29" t="str">
        <f t="shared" si="173"/>
        <v/>
      </c>
      <c r="AY1108" s="29" t="str">
        <f t="shared" si="179"/>
        <v>https://media.mediathek-tanz-theater.de/iiif/2/nvt_img-i74-014.JP2</v>
      </c>
      <c r="AZ1108" s="29" t="str">
        <f t="shared" si="174"/>
        <v>image/jp2</v>
      </c>
      <c r="BA1108" s="29" t="str">
        <f t="shared" si="175"/>
        <v>presentation/iiif</v>
      </c>
      <c r="BB1108" s="29" t="str">
        <f t="shared" si="176"/>
        <v>https://media.mediathek-tanz-theater.de/iiif/2/nvt_img-i74-014.JP2/full/100,/0/default.jpg</v>
      </c>
      <c r="BC1108" s="29" t="str">
        <f t="shared" si="171"/>
        <v>image/jpeg</v>
      </c>
      <c r="BD1108" s="29" t="str">
        <f t="shared" si="177"/>
        <v>presentation/thumbnail</v>
      </c>
    </row>
    <row r="1109" spans="1:56" ht="12.75" customHeight="1">
      <c r="A1109" s="29">
        <v>0</v>
      </c>
      <c r="B1109" s="29">
        <v>0</v>
      </c>
      <c r="C1109" s="29" t="s">
        <v>7308</v>
      </c>
      <c r="D1109" s="29"/>
      <c r="E1109" s="29"/>
      <c r="F1109" s="308" t="s">
        <v>7091</v>
      </c>
      <c r="G1109" s="29" t="s">
        <v>7309</v>
      </c>
      <c r="H1109" s="29"/>
      <c r="I1109" s="402" t="s">
        <v>4446</v>
      </c>
      <c r="K1109" s="29"/>
      <c r="L1109" s="29"/>
      <c r="M1109" s="29"/>
      <c r="N1109" s="29"/>
      <c r="O1109" s="29"/>
      <c r="P1109" s="25"/>
      <c r="Q1109" s="25"/>
      <c r="R1109" s="29" t="s">
        <v>7284</v>
      </c>
      <c r="S1109" s="29" t="s">
        <v>7292</v>
      </c>
      <c r="T1109" s="29" t="s">
        <v>1483</v>
      </c>
      <c r="U1109"/>
      <c r="V1109"/>
      <c r="W1109" s="29"/>
      <c r="X1109" s="349" t="s">
        <v>7198</v>
      </c>
      <c r="Y1109" s="29" t="s">
        <v>2038</v>
      </c>
      <c r="Z1109" s="29" t="s">
        <v>1218</v>
      </c>
      <c r="AA1109" s="29" t="s">
        <v>1170</v>
      </c>
      <c r="AB1109" s="29"/>
      <c r="AC1109" s="29" t="s">
        <v>7310</v>
      </c>
      <c r="AD1109" s="29"/>
      <c r="AE1109" s="29" t="s">
        <v>2575</v>
      </c>
      <c r="AG1109" s="38">
        <v>1</v>
      </c>
      <c r="AH1109" s="38" t="s">
        <v>5945</v>
      </c>
      <c r="AI1109" s="38" t="s">
        <v>4440</v>
      </c>
      <c r="AJ1109" s="38" t="s">
        <v>6200</v>
      </c>
      <c r="AK1109" s="38" t="s">
        <v>72</v>
      </c>
      <c r="AL1109" s="301" t="s">
        <v>7232</v>
      </c>
      <c r="AR1109" s="29" t="str">
        <f t="shared" si="178"/>
        <v>1</v>
      </c>
      <c r="AS1109" s="29">
        <f t="shared" si="172"/>
        <v>0</v>
      </c>
      <c r="AT1109" s="29">
        <v>0</v>
      </c>
      <c r="AW1109" s="29" t="str">
        <f t="shared" si="180"/>
        <v/>
      </c>
      <c r="AX1109" s="29" t="str">
        <f t="shared" si="173"/>
        <v/>
      </c>
      <c r="AY1109" s="29" t="str">
        <f t="shared" si="179"/>
        <v>https://media.mediathek-tanz-theater.de/iiif/2/nvt_img-i74-015.JP2</v>
      </c>
      <c r="AZ1109" s="29" t="str">
        <f t="shared" si="174"/>
        <v>image/jp2</v>
      </c>
      <c r="BA1109" s="29" t="str">
        <f t="shared" si="175"/>
        <v>presentation/iiif</v>
      </c>
      <c r="BB1109" s="29" t="str">
        <f t="shared" si="176"/>
        <v>https://media.mediathek-tanz-theater.de/iiif/2/nvt_img-i74-015.JP2/full/100,/0/default.jpg</v>
      </c>
      <c r="BC1109" s="29" t="str">
        <f t="shared" si="171"/>
        <v>image/jpeg</v>
      </c>
      <c r="BD1109" s="29" t="str">
        <f t="shared" si="177"/>
        <v>presentation/thumbnail</v>
      </c>
    </row>
    <row r="1110" spans="1:56" ht="12.75" customHeight="1">
      <c r="A1110" s="29">
        <v>0</v>
      </c>
      <c r="B1110" s="29">
        <v>0</v>
      </c>
      <c r="C1110" s="29" t="s">
        <v>7311</v>
      </c>
      <c r="D1110" s="29"/>
      <c r="E1110" s="29"/>
      <c r="F1110" s="308" t="s">
        <v>7091</v>
      </c>
      <c r="G1110" s="29" t="s">
        <v>7309</v>
      </c>
      <c r="H1110" s="29"/>
      <c r="I1110" s="402" t="s">
        <v>4446</v>
      </c>
      <c r="K1110" s="29"/>
      <c r="L1110" s="29"/>
      <c r="M1110" s="29"/>
      <c r="N1110" s="29"/>
      <c r="O1110" s="29"/>
      <c r="P1110" s="25"/>
      <c r="Q1110" s="25"/>
      <c r="R1110" s="29" t="s">
        <v>7284</v>
      </c>
      <c r="S1110" s="29" t="s">
        <v>7312</v>
      </c>
      <c r="T1110" s="29" t="s">
        <v>1483</v>
      </c>
      <c r="U1110"/>
      <c r="V1110"/>
      <c r="W1110" s="29"/>
      <c r="X1110" s="349" t="s">
        <v>7198</v>
      </c>
      <c r="Y1110" s="29" t="s">
        <v>2038</v>
      </c>
      <c r="Z1110" s="29" t="s">
        <v>1218</v>
      </c>
      <c r="AA1110" s="29" t="s">
        <v>1170</v>
      </c>
      <c r="AB1110" s="29"/>
      <c r="AC1110" s="29"/>
      <c r="AD1110" s="29"/>
      <c r="AE1110" s="29" t="s">
        <v>2575</v>
      </c>
      <c r="AG1110" s="38">
        <v>1</v>
      </c>
      <c r="AH1110" s="38" t="s">
        <v>5945</v>
      </c>
      <c r="AI1110" s="38" t="s">
        <v>4440</v>
      </c>
      <c r="AJ1110" s="38" t="s">
        <v>6200</v>
      </c>
      <c r="AK1110" s="38" t="s">
        <v>72</v>
      </c>
      <c r="AL1110" s="301" t="s">
        <v>7232</v>
      </c>
      <c r="AR1110" s="29" t="str">
        <f t="shared" si="178"/>
        <v>1</v>
      </c>
      <c r="AS1110" s="29">
        <f t="shared" si="172"/>
        <v>0</v>
      </c>
      <c r="AT1110" s="29">
        <v>0</v>
      </c>
      <c r="AW1110" s="29" t="str">
        <f t="shared" si="180"/>
        <v/>
      </c>
      <c r="AX1110" s="29" t="str">
        <f t="shared" si="173"/>
        <v/>
      </c>
      <c r="AY1110" s="29" t="str">
        <f t="shared" si="179"/>
        <v>https://media.mediathek-tanz-theater.de/iiif/2/nvt_img-i74-016.JP2</v>
      </c>
      <c r="AZ1110" s="29" t="str">
        <f t="shared" si="174"/>
        <v>image/jp2</v>
      </c>
      <c r="BA1110" s="29" t="str">
        <f t="shared" si="175"/>
        <v>presentation/iiif</v>
      </c>
      <c r="BB1110" s="29" t="str">
        <f t="shared" si="176"/>
        <v>https://media.mediathek-tanz-theater.de/iiif/2/nvt_img-i74-016.JP2/full/100,/0/default.jpg</v>
      </c>
      <c r="BC1110" s="29" t="str">
        <f t="shared" si="171"/>
        <v>image/jpeg</v>
      </c>
      <c r="BD1110" s="29" t="str">
        <f t="shared" si="177"/>
        <v>presentation/thumbnail</v>
      </c>
    </row>
    <row r="1111" spans="1:56" ht="12.75" customHeight="1">
      <c r="A1111" s="29">
        <v>0</v>
      </c>
      <c r="B1111" s="29">
        <v>0</v>
      </c>
      <c r="C1111" s="29" t="s">
        <v>7313</v>
      </c>
      <c r="D1111" s="29"/>
      <c r="E1111" s="29"/>
      <c r="F1111" s="308" t="s">
        <v>7091</v>
      </c>
      <c r="G1111" s="29"/>
      <c r="H1111" s="29"/>
      <c r="I1111" s="402" t="s">
        <v>4446</v>
      </c>
      <c r="K1111" s="29"/>
      <c r="L1111" s="29"/>
      <c r="M1111" s="29"/>
      <c r="N1111" s="29"/>
      <c r="O1111" s="29"/>
      <c r="P1111" s="25"/>
      <c r="Q1111" s="25"/>
      <c r="R1111" s="29" t="s">
        <v>7284</v>
      </c>
      <c r="S1111" s="29" t="s">
        <v>7314</v>
      </c>
      <c r="T1111" s="29" t="s">
        <v>1483</v>
      </c>
      <c r="U1111"/>
      <c r="V1111"/>
      <c r="W1111" s="29"/>
      <c r="X1111" s="349" t="s">
        <v>7198</v>
      </c>
      <c r="Y1111" s="29" t="s">
        <v>2038</v>
      </c>
      <c r="Z1111" s="29" t="s">
        <v>1218</v>
      </c>
      <c r="AA1111" s="29" t="s">
        <v>1170</v>
      </c>
      <c r="AB1111" s="29"/>
      <c r="AC1111" s="29"/>
      <c r="AD1111" s="29"/>
      <c r="AE1111" s="29" t="s">
        <v>2575</v>
      </c>
      <c r="AG1111" s="38">
        <v>1</v>
      </c>
      <c r="AH1111" s="38" t="s">
        <v>5945</v>
      </c>
      <c r="AI1111" s="38" t="s">
        <v>4440</v>
      </c>
      <c r="AJ1111" s="38" t="s">
        <v>6200</v>
      </c>
      <c r="AK1111" s="38" t="s">
        <v>72</v>
      </c>
      <c r="AL1111" s="301" t="s">
        <v>7232</v>
      </c>
      <c r="AR1111" s="29" t="str">
        <f t="shared" si="178"/>
        <v>1</v>
      </c>
      <c r="AS1111" s="29">
        <f t="shared" si="172"/>
        <v>0</v>
      </c>
      <c r="AT1111" s="29">
        <v>0</v>
      </c>
      <c r="AW1111" s="29" t="str">
        <f t="shared" si="180"/>
        <v/>
      </c>
      <c r="AX1111" s="29" t="str">
        <f t="shared" si="173"/>
        <v/>
      </c>
      <c r="AY1111" s="29" t="str">
        <f t="shared" si="179"/>
        <v>https://media.mediathek-tanz-theater.de/iiif/2/nvt_img-i74-017.JP2</v>
      </c>
      <c r="AZ1111" s="29" t="str">
        <f t="shared" si="174"/>
        <v>image/jp2</v>
      </c>
      <c r="BA1111" s="29" t="str">
        <f t="shared" si="175"/>
        <v>presentation/iiif</v>
      </c>
      <c r="BB1111" s="29" t="str">
        <f t="shared" si="176"/>
        <v>https://media.mediathek-tanz-theater.de/iiif/2/nvt_img-i74-017.JP2/full/100,/0/default.jpg</v>
      </c>
      <c r="BC1111" s="29" t="str">
        <f t="shared" si="171"/>
        <v>image/jpeg</v>
      </c>
      <c r="BD1111" s="29" t="str">
        <f t="shared" si="177"/>
        <v>presentation/thumbnail</v>
      </c>
    </row>
    <row r="1112" spans="1:56" ht="12.75" customHeight="1">
      <c r="A1112" s="29">
        <v>0</v>
      </c>
      <c r="B1112" s="29">
        <v>0</v>
      </c>
      <c r="C1112" s="29" t="s">
        <v>7315</v>
      </c>
      <c r="D1112" s="29"/>
      <c r="E1112" s="29"/>
      <c r="F1112" s="308" t="s">
        <v>7091</v>
      </c>
      <c r="G1112" s="29"/>
      <c r="H1112" s="29"/>
      <c r="I1112" s="402" t="s">
        <v>4446</v>
      </c>
      <c r="K1112" s="29"/>
      <c r="L1112" s="29"/>
      <c r="M1112" s="29"/>
      <c r="N1112" s="29"/>
      <c r="O1112" s="29"/>
      <c r="P1112" s="25"/>
      <c r="Q1112" s="25"/>
      <c r="R1112" s="29" t="s">
        <v>7284</v>
      </c>
      <c r="S1112" s="29" t="s">
        <v>7316</v>
      </c>
      <c r="T1112" s="29" t="s">
        <v>1483</v>
      </c>
      <c r="U1112"/>
      <c r="V1112"/>
      <c r="W1112" s="29"/>
      <c r="X1112" s="349" t="s">
        <v>7198</v>
      </c>
      <c r="Y1112" s="29" t="s">
        <v>2038</v>
      </c>
      <c r="Z1112" s="29" t="s">
        <v>1218</v>
      </c>
      <c r="AA1112" s="29" t="s">
        <v>1170</v>
      </c>
      <c r="AB1112" s="29"/>
      <c r="AC1112" s="29" t="s">
        <v>7317</v>
      </c>
      <c r="AD1112" s="29"/>
      <c r="AE1112" s="29" t="s">
        <v>2575</v>
      </c>
      <c r="AG1112" s="38">
        <v>1</v>
      </c>
      <c r="AH1112" s="38" t="s">
        <v>5945</v>
      </c>
      <c r="AI1112" s="38" t="s">
        <v>4440</v>
      </c>
      <c r="AJ1112" s="38" t="s">
        <v>6200</v>
      </c>
      <c r="AK1112" s="38" t="s">
        <v>72</v>
      </c>
      <c r="AL1112" s="301" t="s">
        <v>7232</v>
      </c>
      <c r="AR1112" s="29" t="str">
        <f t="shared" si="178"/>
        <v>1</v>
      </c>
      <c r="AS1112" s="29">
        <f t="shared" si="172"/>
        <v>0</v>
      </c>
      <c r="AT1112" s="29">
        <v>0</v>
      </c>
      <c r="AW1112" s="29" t="str">
        <f t="shared" si="180"/>
        <v/>
      </c>
      <c r="AX1112" s="29" t="str">
        <f t="shared" si="173"/>
        <v/>
      </c>
      <c r="AY1112" s="29" t="str">
        <f t="shared" si="179"/>
        <v>https://media.mediathek-tanz-theater.de/iiif/2/nvt_img-i74-018.JP2</v>
      </c>
      <c r="AZ1112" s="29" t="str">
        <f t="shared" si="174"/>
        <v>image/jp2</v>
      </c>
      <c r="BA1112" s="29" t="str">
        <f t="shared" si="175"/>
        <v>presentation/iiif</v>
      </c>
      <c r="BB1112" s="29" t="str">
        <f t="shared" si="176"/>
        <v>https://media.mediathek-tanz-theater.de/iiif/2/nvt_img-i74-018.JP2/full/100,/0/default.jpg</v>
      </c>
      <c r="BC1112" s="29" t="str">
        <f t="shared" si="171"/>
        <v>image/jpeg</v>
      </c>
      <c r="BD1112" s="29" t="str">
        <f t="shared" si="177"/>
        <v>presentation/thumbnail</v>
      </c>
    </row>
    <row r="1113" spans="1:56" ht="12.75" customHeight="1">
      <c r="A1113" s="29">
        <v>0</v>
      </c>
      <c r="B1113" s="29">
        <v>0</v>
      </c>
      <c r="C1113" s="29" t="s">
        <v>7318</v>
      </c>
      <c r="D1113" s="29"/>
      <c r="E1113" s="29"/>
      <c r="F1113" s="308" t="s">
        <v>7091</v>
      </c>
      <c r="G1113" s="29"/>
      <c r="H1113" s="29"/>
      <c r="I1113" s="402" t="s">
        <v>4446</v>
      </c>
      <c r="K1113" s="29"/>
      <c r="L1113" s="29"/>
      <c r="M1113" s="29"/>
      <c r="N1113" s="29"/>
      <c r="O1113" s="29"/>
      <c r="P1113" s="25"/>
      <c r="Q1113" s="25"/>
      <c r="R1113" s="29" t="s">
        <v>7284</v>
      </c>
      <c r="S1113" s="29" t="s">
        <v>7316</v>
      </c>
      <c r="T1113" s="29" t="s">
        <v>1483</v>
      </c>
      <c r="U1113"/>
      <c r="V1113"/>
      <c r="W1113" s="29"/>
      <c r="X1113" s="349" t="s">
        <v>7198</v>
      </c>
      <c r="Y1113" s="29" t="s">
        <v>2038</v>
      </c>
      <c r="Z1113" s="29" t="s">
        <v>1218</v>
      </c>
      <c r="AA1113" s="29" t="s">
        <v>1170</v>
      </c>
      <c r="AB1113" s="29"/>
      <c r="AC1113" s="29" t="s">
        <v>7319</v>
      </c>
      <c r="AD1113" s="29"/>
      <c r="AE1113" s="29" t="s">
        <v>2575</v>
      </c>
      <c r="AG1113" s="38">
        <v>1</v>
      </c>
      <c r="AH1113" s="38" t="s">
        <v>5945</v>
      </c>
      <c r="AI1113" s="38" t="s">
        <v>4440</v>
      </c>
      <c r="AJ1113" s="38" t="s">
        <v>6200</v>
      </c>
      <c r="AK1113" s="38" t="s">
        <v>72</v>
      </c>
      <c r="AL1113" s="301" t="s">
        <v>7232</v>
      </c>
      <c r="AR1113" s="29" t="str">
        <f t="shared" si="178"/>
        <v>1</v>
      </c>
      <c r="AS1113" s="29">
        <f t="shared" si="172"/>
        <v>0</v>
      </c>
      <c r="AT1113" s="29">
        <v>0</v>
      </c>
      <c r="AW1113" s="29" t="str">
        <f t="shared" si="180"/>
        <v/>
      </c>
      <c r="AX1113" s="29" t="str">
        <f t="shared" si="173"/>
        <v/>
      </c>
      <c r="AY1113" s="29" t="str">
        <f t="shared" si="179"/>
        <v>https://media.mediathek-tanz-theater.de/iiif/2/nvt_img-i74-019.JP2</v>
      </c>
      <c r="AZ1113" s="29" t="str">
        <f t="shared" si="174"/>
        <v>image/jp2</v>
      </c>
      <c r="BA1113" s="29" t="str">
        <f t="shared" si="175"/>
        <v>presentation/iiif</v>
      </c>
      <c r="BB1113" s="29" t="str">
        <f t="shared" si="176"/>
        <v>https://media.mediathek-tanz-theater.de/iiif/2/nvt_img-i74-019.JP2/full/100,/0/default.jpg</v>
      </c>
      <c r="BC1113" s="29" t="str">
        <f t="shared" si="171"/>
        <v>image/jpeg</v>
      </c>
      <c r="BD1113" s="29" t="str">
        <f t="shared" si="177"/>
        <v>presentation/thumbnail</v>
      </c>
    </row>
    <row r="1114" spans="1:56" ht="12.75" customHeight="1">
      <c r="A1114" s="29">
        <v>0</v>
      </c>
      <c r="B1114" s="29">
        <v>0</v>
      </c>
      <c r="C1114" s="29" t="s">
        <v>7320</v>
      </c>
      <c r="D1114" s="29"/>
      <c r="E1114" s="29"/>
      <c r="F1114" s="308" t="s">
        <v>7091</v>
      </c>
      <c r="G1114" s="29"/>
      <c r="H1114" s="29"/>
      <c r="I1114" s="402" t="s">
        <v>4446</v>
      </c>
      <c r="K1114" s="29"/>
      <c r="L1114" s="29"/>
      <c r="M1114" s="29"/>
      <c r="N1114" s="29"/>
      <c r="O1114" s="29"/>
      <c r="P1114" s="25"/>
      <c r="Q1114" s="25"/>
      <c r="R1114" s="29" t="s">
        <v>7284</v>
      </c>
      <c r="S1114" s="29" t="s">
        <v>7321</v>
      </c>
      <c r="T1114" s="29" t="s">
        <v>1483</v>
      </c>
      <c r="U1114"/>
      <c r="V1114"/>
      <c r="W1114" s="29"/>
      <c r="X1114" s="349" t="s">
        <v>7198</v>
      </c>
      <c r="Y1114" s="29" t="s">
        <v>2038</v>
      </c>
      <c r="Z1114" s="29" t="s">
        <v>1218</v>
      </c>
      <c r="AA1114" s="29" t="s">
        <v>1170</v>
      </c>
      <c r="AB1114" s="29"/>
      <c r="AC1114" s="29"/>
      <c r="AD1114" s="29"/>
      <c r="AE1114" s="29" t="s">
        <v>2575</v>
      </c>
      <c r="AG1114" s="38">
        <v>1</v>
      </c>
      <c r="AH1114" s="38" t="s">
        <v>5945</v>
      </c>
      <c r="AI1114" s="38" t="s">
        <v>4440</v>
      </c>
      <c r="AJ1114" s="38" t="s">
        <v>6200</v>
      </c>
      <c r="AK1114" s="38" t="s">
        <v>72</v>
      </c>
      <c r="AL1114" s="301" t="s">
        <v>7232</v>
      </c>
      <c r="AR1114" s="29" t="str">
        <f t="shared" si="178"/>
        <v>1</v>
      </c>
      <c r="AS1114" s="29">
        <f t="shared" si="172"/>
        <v>0</v>
      </c>
      <c r="AT1114" s="29">
        <v>0</v>
      </c>
      <c r="AW1114" s="29" t="str">
        <f t="shared" si="180"/>
        <v/>
      </c>
      <c r="AX1114" s="29" t="str">
        <f t="shared" si="173"/>
        <v/>
      </c>
      <c r="AY1114" s="29" t="str">
        <f t="shared" si="179"/>
        <v>https://media.mediathek-tanz-theater.de/iiif/2/nvt_img-i74-020.JP2</v>
      </c>
      <c r="AZ1114" s="29" t="str">
        <f t="shared" si="174"/>
        <v>image/jp2</v>
      </c>
      <c r="BA1114" s="29" t="str">
        <f t="shared" si="175"/>
        <v>presentation/iiif</v>
      </c>
      <c r="BB1114" s="29" t="str">
        <f t="shared" si="176"/>
        <v>https://media.mediathek-tanz-theater.de/iiif/2/nvt_img-i74-020.JP2/full/100,/0/default.jpg</v>
      </c>
      <c r="BC1114" s="29" t="str">
        <f t="shared" si="171"/>
        <v>image/jpeg</v>
      </c>
      <c r="BD1114" s="29" t="str">
        <f t="shared" si="177"/>
        <v>presentation/thumbnail</v>
      </c>
    </row>
    <row r="1115" spans="1:56" ht="12.75" customHeight="1">
      <c r="A1115" s="29">
        <v>0</v>
      </c>
      <c r="B1115" s="29">
        <v>0</v>
      </c>
      <c r="C1115" s="29" t="s">
        <v>7322</v>
      </c>
      <c r="D1115" s="29"/>
      <c r="E1115" s="29"/>
      <c r="F1115" s="308" t="s">
        <v>7091</v>
      </c>
      <c r="G1115" s="29"/>
      <c r="H1115" s="29"/>
      <c r="I1115" s="402" t="s">
        <v>4446</v>
      </c>
      <c r="K1115" s="29"/>
      <c r="L1115" s="29"/>
      <c r="M1115" s="29"/>
      <c r="N1115" s="29"/>
      <c r="O1115" s="29"/>
      <c r="P1115" s="25"/>
      <c r="Q1115" s="25"/>
      <c r="R1115" s="29" t="s">
        <v>7284</v>
      </c>
      <c r="S1115" s="29" t="s">
        <v>7292</v>
      </c>
      <c r="T1115" s="29" t="s">
        <v>1483</v>
      </c>
      <c r="U1115"/>
      <c r="V1115"/>
      <c r="W1115" s="29"/>
      <c r="X1115" s="349" t="s">
        <v>7198</v>
      </c>
      <c r="Y1115" s="29" t="s">
        <v>2038</v>
      </c>
      <c r="Z1115" s="29" t="s">
        <v>1218</v>
      </c>
      <c r="AA1115" s="29" t="s">
        <v>1170</v>
      </c>
      <c r="AB1115" s="29"/>
      <c r="AC1115" s="29"/>
      <c r="AD1115" s="29"/>
      <c r="AE1115" s="29" t="s">
        <v>2575</v>
      </c>
      <c r="AG1115" s="38">
        <v>1</v>
      </c>
      <c r="AH1115" s="38" t="s">
        <v>5945</v>
      </c>
      <c r="AI1115" s="38" t="s">
        <v>4440</v>
      </c>
      <c r="AJ1115" s="38" t="s">
        <v>6200</v>
      </c>
      <c r="AK1115" s="38" t="s">
        <v>72</v>
      </c>
      <c r="AL1115" s="301" t="s">
        <v>7232</v>
      </c>
      <c r="AR1115" s="29" t="str">
        <f t="shared" si="178"/>
        <v>1</v>
      </c>
      <c r="AS1115" s="29">
        <f t="shared" si="172"/>
        <v>0</v>
      </c>
      <c r="AT1115" s="29">
        <v>0</v>
      </c>
      <c r="AW1115" s="29" t="str">
        <f t="shared" si="180"/>
        <v/>
      </c>
      <c r="AX1115" s="29" t="str">
        <f t="shared" si="173"/>
        <v/>
      </c>
      <c r="AY1115" s="29" t="str">
        <f t="shared" si="179"/>
        <v>https://media.mediathek-tanz-theater.de/iiif/2/nvt_img-i74-021.JP2</v>
      </c>
      <c r="AZ1115" s="29" t="str">
        <f t="shared" si="174"/>
        <v>image/jp2</v>
      </c>
      <c r="BA1115" s="29" t="str">
        <f t="shared" si="175"/>
        <v>presentation/iiif</v>
      </c>
      <c r="BB1115" s="29" t="str">
        <f t="shared" si="176"/>
        <v>https://media.mediathek-tanz-theater.de/iiif/2/nvt_img-i74-021.JP2/full/100,/0/default.jpg</v>
      </c>
      <c r="BC1115" s="29" t="str">
        <f t="shared" si="171"/>
        <v>image/jpeg</v>
      </c>
      <c r="BD1115" s="29" t="str">
        <f t="shared" si="177"/>
        <v>presentation/thumbnail</v>
      </c>
    </row>
    <row r="1116" spans="1:56" ht="12.75" customHeight="1">
      <c r="A1116" s="29">
        <v>0</v>
      </c>
      <c r="B1116" s="29">
        <v>0</v>
      </c>
      <c r="C1116" s="29" t="s">
        <v>7323</v>
      </c>
      <c r="D1116" s="29"/>
      <c r="E1116" s="29"/>
      <c r="F1116" s="308" t="s">
        <v>7091</v>
      </c>
      <c r="G1116" s="29"/>
      <c r="H1116" s="29"/>
      <c r="I1116" s="402" t="s">
        <v>4446</v>
      </c>
      <c r="K1116" s="29"/>
      <c r="L1116" s="29"/>
      <c r="M1116" s="29"/>
      <c r="N1116" s="29"/>
      <c r="O1116" s="29"/>
      <c r="P1116" s="25"/>
      <c r="Q1116" s="25"/>
      <c r="R1116" s="29" t="s">
        <v>7284</v>
      </c>
      <c r="S1116" s="29" t="s">
        <v>7324</v>
      </c>
      <c r="T1116" s="29" t="s">
        <v>1483</v>
      </c>
      <c r="U1116"/>
      <c r="V1116"/>
      <c r="W1116" s="29"/>
      <c r="X1116" s="349" t="s">
        <v>7198</v>
      </c>
      <c r="Y1116" s="29" t="s">
        <v>2038</v>
      </c>
      <c r="Z1116" s="29" t="s">
        <v>1218</v>
      </c>
      <c r="AA1116" s="29" t="s">
        <v>1170</v>
      </c>
      <c r="AB1116" s="29"/>
      <c r="AC1116" s="29"/>
      <c r="AD1116" s="29"/>
      <c r="AE1116" s="29" t="s">
        <v>2575</v>
      </c>
      <c r="AG1116" s="38">
        <v>1</v>
      </c>
      <c r="AH1116" s="38" t="s">
        <v>5945</v>
      </c>
      <c r="AI1116" s="38" t="s">
        <v>4440</v>
      </c>
      <c r="AJ1116" s="38" t="s">
        <v>6200</v>
      </c>
      <c r="AK1116" s="38" t="s">
        <v>72</v>
      </c>
      <c r="AL1116" s="301" t="s">
        <v>7232</v>
      </c>
      <c r="AR1116" s="29" t="str">
        <f t="shared" si="178"/>
        <v>1</v>
      </c>
      <c r="AS1116" s="29">
        <f t="shared" si="172"/>
        <v>0</v>
      </c>
      <c r="AT1116" s="29">
        <v>0</v>
      </c>
      <c r="AW1116" s="29" t="str">
        <f t="shared" si="180"/>
        <v/>
      </c>
      <c r="AX1116" s="29" t="str">
        <f t="shared" si="173"/>
        <v/>
      </c>
      <c r="AY1116" s="29" t="str">
        <f t="shared" si="179"/>
        <v>https://media.mediathek-tanz-theater.de/iiif/2/nvt_img-i74-022.JP2</v>
      </c>
      <c r="AZ1116" s="29" t="str">
        <f t="shared" si="174"/>
        <v>image/jp2</v>
      </c>
      <c r="BA1116" s="29" t="str">
        <f t="shared" si="175"/>
        <v>presentation/iiif</v>
      </c>
      <c r="BB1116" s="29" t="str">
        <f t="shared" si="176"/>
        <v>https://media.mediathek-tanz-theater.de/iiif/2/nvt_img-i74-022.JP2/full/100,/0/default.jpg</v>
      </c>
      <c r="BC1116" s="29" t="str">
        <f t="shared" si="171"/>
        <v>image/jpeg</v>
      </c>
      <c r="BD1116" s="29" t="str">
        <f t="shared" si="177"/>
        <v>presentation/thumbnail</v>
      </c>
    </row>
    <row r="1117" spans="1:56" ht="12.75" customHeight="1">
      <c r="A1117" s="29">
        <v>0</v>
      </c>
      <c r="B1117" s="29">
        <v>0</v>
      </c>
      <c r="C1117" s="29" t="s">
        <v>7325</v>
      </c>
      <c r="D1117" s="29"/>
      <c r="E1117" s="29"/>
      <c r="F1117" s="308" t="s">
        <v>7091</v>
      </c>
      <c r="G1117" s="29"/>
      <c r="H1117" s="29"/>
      <c r="I1117" s="402" t="s">
        <v>4446</v>
      </c>
      <c r="K1117" s="29"/>
      <c r="L1117" s="29"/>
      <c r="M1117" s="29"/>
      <c r="N1117" s="29"/>
      <c r="O1117" s="29"/>
      <c r="P1117" s="25"/>
      <c r="Q1117" s="25"/>
      <c r="R1117" s="29" t="s">
        <v>7284</v>
      </c>
      <c r="S1117" s="29" t="s">
        <v>7326</v>
      </c>
      <c r="T1117" s="29" t="s">
        <v>1483</v>
      </c>
      <c r="U1117"/>
      <c r="V1117"/>
      <c r="W1117" s="29"/>
      <c r="X1117" s="349" t="s">
        <v>7198</v>
      </c>
      <c r="Y1117" s="29" t="s">
        <v>2038</v>
      </c>
      <c r="Z1117" s="29" t="s">
        <v>1218</v>
      </c>
      <c r="AA1117" s="29" t="s">
        <v>1170</v>
      </c>
      <c r="AB1117" s="29"/>
      <c r="AC1117" s="29" t="s">
        <v>7327</v>
      </c>
      <c r="AD1117" s="29"/>
      <c r="AE1117" s="29" t="s">
        <v>2575</v>
      </c>
      <c r="AG1117" s="38">
        <v>1</v>
      </c>
      <c r="AH1117" s="38" t="s">
        <v>5945</v>
      </c>
      <c r="AI1117" s="38" t="s">
        <v>4440</v>
      </c>
      <c r="AJ1117" s="38" t="s">
        <v>5952</v>
      </c>
      <c r="AK1117" s="38" t="s">
        <v>7328</v>
      </c>
      <c r="AL1117" s="301" t="s">
        <v>7232</v>
      </c>
      <c r="AR1117" s="29" t="str">
        <f t="shared" si="178"/>
        <v>1</v>
      </c>
      <c r="AS1117" s="29">
        <f t="shared" si="172"/>
        <v>0</v>
      </c>
      <c r="AT1117" s="29">
        <v>0</v>
      </c>
      <c r="AW1117" s="29" t="str">
        <f t="shared" si="180"/>
        <v/>
      </c>
      <c r="AX1117" s="29" t="str">
        <f t="shared" si="173"/>
        <v/>
      </c>
      <c r="AY1117" s="29" t="str">
        <f t="shared" si="179"/>
        <v>https://media.mediathek-tanz-theater.de/iiif/2/nvt_img-i74-023.JP2</v>
      </c>
      <c r="AZ1117" s="29" t="str">
        <f t="shared" si="174"/>
        <v>image/jp2</v>
      </c>
      <c r="BA1117" s="29" t="str">
        <f t="shared" si="175"/>
        <v>presentation/iiif</v>
      </c>
      <c r="BB1117" s="29" t="str">
        <f t="shared" si="176"/>
        <v>https://media.mediathek-tanz-theater.de/iiif/2/nvt_img-i74-023.JP2/full/100,/0/default.jpg</v>
      </c>
      <c r="BC1117" s="29" t="str">
        <f t="shared" si="171"/>
        <v>image/jpeg</v>
      </c>
      <c r="BD1117" s="29" t="str">
        <f t="shared" si="177"/>
        <v>presentation/thumbnail</v>
      </c>
    </row>
    <row r="1118" spans="1:56" ht="12.75" customHeight="1">
      <c r="A1118" s="29">
        <v>0</v>
      </c>
      <c r="B1118" s="29">
        <v>0</v>
      </c>
      <c r="C1118" s="29" t="s">
        <v>7329</v>
      </c>
      <c r="D1118" s="29"/>
      <c r="E1118" s="29"/>
      <c r="F1118" s="308" t="s">
        <v>7091</v>
      </c>
      <c r="G1118" s="29"/>
      <c r="H1118" s="29"/>
      <c r="I1118" s="402" t="s">
        <v>4446</v>
      </c>
      <c r="K1118" s="29"/>
      <c r="L1118" s="29"/>
      <c r="M1118" s="29"/>
      <c r="N1118" s="29"/>
      <c r="O1118" s="29"/>
      <c r="P1118" s="25"/>
      <c r="Q1118" s="25"/>
      <c r="R1118" s="29" t="s">
        <v>7284</v>
      </c>
      <c r="S1118" s="29" t="s">
        <v>7326</v>
      </c>
      <c r="T1118" s="29" t="s">
        <v>1483</v>
      </c>
      <c r="U1118"/>
      <c r="V1118"/>
      <c r="W1118" s="29"/>
      <c r="X1118" s="349" t="s">
        <v>7198</v>
      </c>
      <c r="Y1118" s="29" t="s">
        <v>2038</v>
      </c>
      <c r="Z1118" s="29" t="s">
        <v>1218</v>
      </c>
      <c r="AA1118" s="29" t="s">
        <v>1170</v>
      </c>
      <c r="AB1118" s="29"/>
      <c r="AC1118" s="29" t="s">
        <v>7327</v>
      </c>
      <c r="AD1118" s="29"/>
      <c r="AE1118" s="29" t="s">
        <v>2575</v>
      </c>
      <c r="AG1118" s="38">
        <v>1</v>
      </c>
      <c r="AH1118" s="38" t="s">
        <v>5945</v>
      </c>
      <c r="AI1118" s="38" t="s">
        <v>4440</v>
      </c>
      <c r="AJ1118" s="38" t="s">
        <v>5952</v>
      </c>
      <c r="AK1118" s="38" t="s">
        <v>7328</v>
      </c>
      <c r="AL1118" s="301" t="s">
        <v>7232</v>
      </c>
      <c r="AR1118" s="29" t="str">
        <f t="shared" si="178"/>
        <v>1</v>
      </c>
      <c r="AS1118" s="29">
        <f t="shared" si="172"/>
        <v>0</v>
      </c>
      <c r="AT1118" s="29">
        <v>0</v>
      </c>
      <c r="AW1118" s="29" t="str">
        <f t="shared" si="180"/>
        <v/>
      </c>
      <c r="AX1118" s="29" t="str">
        <f t="shared" si="173"/>
        <v/>
      </c>
      <c r="AY1118" s="29" t="str">
        <f t="shared" si="179"/>
        <v>https://media.mediathek-tanz-theater.de/iiif/2/nvt_img-i74-024.JP2</v>
      </c>
      <c r="AZ1118" s="29" t="str">
        <f t="shared" si="174"/>
        <v>image/jp2</v>
      </c>
      <c r="BA1118" s="29" t="str">
        <f t="shared" si="175"/>
        <v>presentation/iiif</v>
      </c>
      <c r="BB1118" s="29" t="str">
        <f t="shared" si="176"/>
        <v>https://media.mediathek-tanz-theater.de/iiif/2/nvt_img-i74-024.JP2/full/100,/0/default.jpg</v>
      </c>
      <c r="BC1118" s="29" t="str">
        <f t="shared" si="171"/>
        <v>image/jpeg</v>
      </c>
      <c r="BD1118" s="29" t="str">
        <f t="shared" si="177"/>
        <v>presentation/thumbnail</v>
      </c>
    </row>
    <row r="1119" spans="1:56" ht="12.75" customHeight="1">
      <c r="A1119" s="29">
        <v>0</v>
      </c>
      <c r="B1119" s="29">
        <v>0</v>
      </c>
      <c r="C1119" s="29" t="s">
        <v>7330</v>
      </c>
      <c r="D1119" s="29"/>
      <c r="E1119" s="29"/>
      <c r="F1119" s="308" t="s">
        <v>7091</v>
      </c>
      <c r="G1119" s="29"/>
      <c r="H1119" s="29"/>
      <c r="I1119" s="402" t="s">
        <v>3162</v>
      </c>
      <c r="K1119" s="29"/>
      <c r="L1119" s="29"/>
      <c r="M1119" s="29"/>
      <c r="N1119" s="29"/>
      <c r="O1119" s="29"/>
      <c r="P1119" s="25"/>
      <c r="Q1119" s="25"/>
      <c r="R1119" s="29" t="s">
        <v>28081</v>
      </c>
      <c r="S1119" s="29"/>
      <c r="T1119" s="29" t="s">
        <v>1483</v>
      </c>
      <c r="U1119"/>
      <c r="V1119"/>
      <c r="W1119" s="29"/>
      <c r="X1119" s="349"/>
      <c r="Y1119" s="29"/>
      <c r="Z1119" s="29"/>
      <c r="AA1119" s="29"/>
      <c r="AB1119" s="29" t="s">
        <v>7331</v>
      </c>
      <c r="AC1119" s="29"/>
      <c r="AD1119" s="29" t="s">
        <v>7332</v>
      </c>
      <c r="AE1119" s="29" t="s">
        <v>2575</v>
      </c>
      <c r="AG1119" s="38">
        <v>1</v>
      </c>
      <c r="AK1119" s="38" t="s">
        <v>72</v>
      </c>
      <c r="AL1119" s="301" t="s">
        <v>7232</v>
      </c>
      <c r="AR1119" s="29" t="str">
        <f t="shared" si="178"/>
        <v>0</v>
      </c>
      <c r="AS1119" s="29">
        <f t="shared" si="172"/>
        <v>0</v>
      </c>
      <c r="AT1119" s="29">
        <v>0</v>
      </c>
      <c r="AW1119" s="29" t="str">
        <f t="shared" si="180"/>
        <v/>
      </c>
      <c r="AX1119" s="29" t="str">
        <f t="shared" si="173"/>
        <v/>
      </c>
      <c r="AY1119" s="29" t="str">
        <f t="shared" si="179"/>
        <v>https://media.mediathek-tanz-theater.de/iiif/2/nvt_img-075.JP2</v>
      </c>
      <c r="AZ1119" s="29" t="str">
        <f t="shared" si="174"/>
        <v>image/jp2</v>
      </c>
      <c r="BA1119" s="29" t="str">
        <f t="shared" si="175"/>
        <v>presentation/iiif</v>
      </c>
      <c r="BB1119" s="29" t="str">
        <f t="shared" si="176"/>
        <v>https://media.mediathek-tanz-theater.de/iiif/2/nvt_img-075.JP2/full/100,/0/default.jpg</v>
      </c>
      <c r="BC1119" s="29" t="str">
        <f t="shared" si="171"/>
        <v>image/jpeg</v>
      </c>
      <c r="BD1119" s="29" t="str">
        <f t="shared" si="177"/>
        <v>presentation/thumbnail</v>
      </c>
    </row>
    <row r="1120" spans="1:56" ht="12.75" customHeight="1">
      <c r="A1120" s="29">
        <v>1</v>
      </c>
      <c r="B1120" s="29">
        <v>0</v>
      </c>
      <c r="C1120" s="29" t="s">
        <v>7333</v>
      </c>
      <c r="D1120" s="29"/>
      <c r="E1120" s="29"/>
      <c r="F1120" s="308" t="s">
        <v>7345</v>
      </c>
      <c r="G1120" s="29"/>
      <c r="H1120" s="29"/>
      <c r="I1120" s="402" t="s">
        <v>4446</v>
      </c>
      <c r="J1120" s="402" t="s">
        <v>7330</v>
      </c>
      <c r="K1120" s="29"/>
      <c r="L1120" s="29"/>
      <c r="M1120" s="29"/>
      <c r="N1120" s="29"/>
      <c r="O1120" s="29"/>
      <c r="P1120" s="25"/>
      <c r="Q1120" s="25"/>
      <c r="R1120" s="29" t="s">
        <v>7195</v>
      </c>
      <c r="S1120" s="29" t="s">
        <v>7334</v>
      </c>
      <c r="T1120" s="29" t="s">
        <v>1483</v>
      </c>
      <c r="U1120"/>
      <c r="V1120"/>
      <c r="W1120" s="29"/>
      <c r="X1120" s="349"/>
      <c r="Y1120" s="29" t="s">
        <v>2038</v>
      </c>
      <c r="Z1120" s="29" t="s">
        <v>1218</v>
      </c>
      <c r="AA1120" s="29" t="s">
        <v>1170</v>
      </c>
      <c r="AB1120" s="29"/>
      <c r="AC1120" s="29"/>
      <c r="AD1120" s="29"/>
      <c r="AE1120" s="29" t="s">
        <v>2575</v>
      </c>
      <c r="AG1120" s="38">
        <v>1</v>
      </c>
      <c r="AH1120" s="38" t="s">
        <v>5945</v>
      </c>
      <c r="AI1120" s="38" t="s">
        <v>4440</v>
      </c>
      <c r="AJ1120" s="38" t="s">
        <v>6200</v>
      </c>
      <c r="AK1120" s="38" t="s">
        <v>72</v>
      </c>
      <c r="AL1120" s="301" t="s">
        <v>7232</v>
      </c>
      <c r="AR1120" s="29" t="str">
        <f t="shared" si="178"/>
        <v>1</v>
      </c>
      <c r="AS1120" s="29">
        <f t="shared" si="172"/>
        <v>0</v>
      </c>
      <c r="AT1120" s="29">
        <v>0</v>
      </c>
      <c r="AW1120" s="29" t="str">
        <f t="shared" si="180"/>
        <v/>
      </c>
      <c r="AX1120" s="29" t="str">
        <f t="shared" si="173"/>
        <v/>
      </c>
      <c r="AY1120" s="29" t="str">
        <f t="shared" si="179"/>
        <v>https://media.mediathek-tanz-theater.de/iiif/2/nvt_img-075-001.JP2</v>
      </c>
      <c r="AZ1120" s="29" t="str">
        <f t="shared" si="174"/>
        <v>image/jp2</v>
      </c>
      <c r="BA1120" s="29" t="str">
        <f t="shared" si="175"/>
        <v>presentation/iiif</v>
      </c>
      <c r="BB1120" s="29" t="str">
        <f t="shared" si="176"/>
        <v>https://media.mediathek-tanz-theater.de/iiif/2/nvt_img-075-001.JP2/full/100,/0/default.jpg</v>
      </c>
      <c r="BC1120" s="29" t="str">
        <f t="shared" si="171"/>
        <v>image/jpeg</v>
      </c>
      <c r="BD1120" s="29" t="str">
        <f t="shared" si="177"/>
        <v>presentation/thumbnail</v>
      </c>
    </row>
    <row r="1121" spans="1:1028" ht="12.75" customHeight="1">
      <c r="A1121" s="29">
        <v>1</v>
      </c>
      <c r="B1121" s="29">
        <v>0</v>
      </c>
      <c r="C1121" s="29" t="s">
        <v>7335</v>
      </c>
      <c r="D1121" s="29"/>
      <c r="E1121" s="29"/>
      <c r="F1121" s="308" t="s">
        <v>7345</v>
      </c>
      <c r="G1121" s="29"/>
      <c r="H1121" s="29"/>
      <c r="I1121" s="402" t="s">
        <v>4446</v>
      </c>
      <c r="J1121" s="402" t="s">
        <v>7330</v>
      </c>
      <c r="K1121" s="29"/>
      <c r="L1121" s="29"/>
      <c r="M1121" s="29"/>
      <c r="N1121" s="29"/>
      <c r="O1121" s="29"/>
      <c r="P1121" s="25"/>
      <c r="Q1121" s="25"/>
      <c r="R1121" s="29" t="s">
        <v>7195</v>
      </c>
      <c r="S1121" s="29" t="s">
        <v>7334</v>
      </c>
      <c r="T1121" s="29" t="s">
        <v>1483</v>
      </c>
      <c r="U1121"/>
      <c r="V1121"/>
      <c r="W1121" s="29"/>
      <c r="X1121" s="349"/>
      <c r="Y1121" s="29" t="s">
        <v>2038</v>
      </c>
      <c r="Z1121" s="29" t="s">
        <v>1218</v>
      </c>
      <c r="AA1121" s="29" t="s">
        <v>1170</v>
      </c>
      <c r="AB1121" s="29"/>
      <c r="AC1121" s="29"/>
      <c r="AD1121" s="29"/>
      <c r="AE1121" s="29" t="s">
        <v>2575</v>
      </c>
      <c r="AG1121" s="38">
        <v>1</v>
      </c>
      <c r="AH1121" s="38" t="s">
        <v>5945</v>
      </c>
      <c r="AI1121" s="38" t="s">
        <v>4440</v>
      </c>
      <c r="AJ1121" s="38" t="s">
        <v>6200</v>
      </c>
      <c r="AK1121" s="38" t="s">
        <v>72</v>
      </c>
      <c r="AL1121" s="301" t="s">
        <v>7232</v>
      </c>
      <c r="AR1121" s="29" t="str">
        <f t="shared" si="178"/>
        <v>1</v>
      </c>
      <c r="AS1121" s="29">
        <f t="shared" si="172"/>
        <v>0</v>
      </c>
      <c r="AT1121" s="29">
        <v>0</v>
      </c>
      <c r="AW1121" s="29" t="str">
        <f t="shared" si="180"/>
        <v/>
      </c>
      <c r="AX1121" s="29" t="str">
        <f t="shared" si="173"/>
        <v/>
      </c>
      <c r="AY1121" s="29" t="str">
        <f t="shared" si="179"/>
        <v>https://media.mediathek-tanz-theater.de/iiif/2/nvt_img-075-002.JP2</v>
      </c>
      <c r="AZ1121" s="29" t="str">
        <f t="shared" si="174"/>
        <v>image/jp2</v>
      </c>
      <c r="BA1121" s="29" t="str">
        <f t="shared" si="175"/>
        <v>presentation/iiif</v>
      </c>
      <c r="BB1121" s="29" t="str">
        <f t="shared" si="176"/>
        <v>https://media.mediathek-tanz-theater.de/iiif/2/nvt_img-075-002.JP2/full/100,/0/default.jpg</v>
      </c>
      <c r="BC1121" s="29" t="str">
        <f t="shared" si="171"/>
        <v>image/jpeg</v>
      </c>
      <c r="BD1121" s="29" t="str">
        <f t="shared" si="177"/>
        <v>presentation/thumbnail</v>
      </c>
    </row>
    <row r="1122" spans="1:1028" ht="12.75" customHeight="1">
      <c r="A1122" s="29">
        <v>1</v>
      </c>
      <c r="B1122" s="29">
        <v>0</v>
      </c>
      <c r="C1122" s="29" t="s">
        <v>7336</v>
      </c>
      <c r="D1122" s="29"/>
      <c r="E1122" s="29"/>
      <c r="F1122" s="308" t="s">
        <v>7345</v>
      </c>
      <c r="G1122" s="29"/>
      <c r="H1122" s="29"/>
      <c r="I1122" s="402" t="s">
        <v>4446</v>
      </c>
      <c r="K1122" s="29"/>
      <c r="L1122" s="29"/>
      <c r="M1122" s="29"/>
      <c r="N1122" s="29"/>
      <c r="O1122" s="29"/>
      <c r="P1122" s="25"/>
      <c r="Q1122" s="25"/>
      <c r="R1122" s="29" t="s">
        <v>7337</v>
      </c>
      <c r="S1122" s="29" t="s">
        <v>7338</v>
      </c>
      <c r="T1122" s="29" t="s">
        <v>1483</v>
      </c>
      <c r="U1122" t="s">
        <v>1426</v>
      </c>
      <c r="V1122"/>
      <c r="W1122" s="29"/>
      <c r="X1122" s="349"/>
      <c r="Y1122" s="29" t="s">
        <v>2038</v>
      </c>
      <c r="Z1122" s="29" t="s">
        <v>1218</v>
      </c>
      <c r="AA1122" s="29" t="s">
        <v>1170</v>
      </c>
      <c r="AB1122" s="29"/>
      <c r="AC1122" s="29"/>
      <c r="AD1122" s="29"/>
      <c r="AE1122" s="29" t="s">
        <v>2575</v>
      </c>
      <c r="AG1122" s="38">
        <v>1</v>
      </c>
      <c r="AH1122" s="38" t="s">
        <v>5945</v>
      </c>
      <c r="AI1122" s="38" t="s">
        <v>4440</v>
      </c>
      <c r="AJ1122" s="38" t="s">
        <v>7339</v>
      </c>
      <c r="AK1122" s="38" t="s">
        <v>7340</v>
      </c>
      <c r="AL1122" s="301" t="s">
        <v>7232</v>
      </c>
      <c r="AR1122" s="29" t="str">
        <f t="shared" si="178"/>
        <v>1</v>
      </c>
      <c r="AS1122" s="29">
        <f t="shared" si="172"/>
        <v>0</v>
      </c>
      <c r="AT1122" s="29">
        <v>0</v>
      </c>
      <c r="AW1122" s="29" t="str">
        <f t="shared" si="180"/>
        <v/>
      </c>
      <c r="AX1122" s="29" t="str">
        <f t="shared" si="173"/>
        <v/>
      </c>
      <c r="AY1122" s="29" t="str">
        <f t="shared" si="179"/>
        <v>https://media.mediathek-tanz-theater.de/iiif/2/nvt_img-i76-001.JP2</v>
      </c>
      <c r="AZ1122" s="29" t="str">
        <f t="shared" si="174"/>
        <v>image/jp2</v>
      </c>
      <c r="BA1122" s="29" t="str">
        <f t="shared" si="175"/>
        <v>presentation/iiif</v>
      </c>
      <c r="BB1122" s="29" t="str">
        <f t="shared" si="176"/>
        <v>https://media.mediathek-tanz-theater.de/iiif/2/nvt_img-i76-001.JP2/full/100,/0/default.jpg</v>
      </c>
      <c r="BC1122" s="29" t="str">
        <f t="shared" si="171"/>
        <v>image/jpeg</v>
      </c>
      <c r="BD1122" s="29" t="str">
        <f t="shared" si="177"/>
        <v>presentation/thumbnail</v>
      </c>
    </row>
    <row r="1123" spans="1:1028" ht="12.75" customHeight="1">
      <c r="A1123" s="29">
        <v>1</v>
      </c>
      <c r="B1123" s="29">
        <v>0</v>
      </c>
      <c r="C1123" s="29" t="s">
        <v>7341</v>
      </c>
      <c r="D1123" s="29"/>
      <c r="E1123" s="29"/>
      <c r="F1123" s="308" t="s">
        <v>7345</v>
      </c>
      <c r="G1123" s="29"/>
      <c r="H1123" s="29"/>
      <c r="I1123" s="402" t="s">
        <v>4446</v>
      </c>
      <c r="K1123" s="29"/>
      <c r="L1123" s="29"/>
      <c r="M1123" s="29"/>
      <c r="N1123" s="29"/>
      <c r="O1123" s="29"/>
      <c r="P1123" s="25"/>
      <c r="Q1123" s="25"/>
      <c r="R1123" s="29" t="s">
        <v>7195</v>
      </c>
      <c r="S1123" s="29" t="s">
        <v>7342</v>
      </c>
      <c r="T1123" s="29" t="s">
        <v>1483</v>
      </c>
      <c r="U1123" t="s">
        <v>2860</v>
      </c>
      <c r="V1123"/>
      <c r="W1123" s="29"/>
      <c r="X1123" s="349"/>
      <c r="Y1123" s="29" t="s">
        <v>2038</v>
      </c>
      <c r="Z1123" s="29" t="s">
        <v>1218</v>
      </c>
      <c r="AA1123" s="29" t="s">
        <v>1170</v>
      </c>
      <c r="AB1123" s="29"/>
      <c r="AC1123" s="29"/>
      <c r="AD1123" s="29"/>
      <c r="AE1123" s="29" t="s">
        <v>2575</v>
      </c>
      <c r="AG1123" s="38">
        <v>1</v>
      </c>
      <c r="AH1123" s="38" t="s">
        <v>5945</v>
      </c>
      <c r="AI1123" s="38" t="s">
        <v>4440</v>
      </c>
      <c r="AJ1123" s="38" t="s">
        <v>7343</v>
      </c>
      <c r="AK1123" s="38" t="s">
        <v>7340</v>
      </c>
      <c r="AL1123" s="301" t="s">
        <v>7232</v>
      </c>
      <c r="AR1123" s="29" t="str">
        <f t="shared" si="178"/>
        <v>1</v>
      </c>
      <c r="AS1123" s="29">
        <f t="shared" si="172"/>
        <v>0</v>
      </c>
      <c r="AT1123" s="29">
        <v>0</v>
      </c>
      <c r="AW1123" s="29" t="str">
        <f t="shared" si="180"/>
        <v/>
      </c>
      <c r="AX1123" s="29" t="str">
        <f t="shared" si="173"/>
        <v/>
      </c>
      <c r="AY1123" s="29" t="str">
        <f t="shared" si="179"/>
        <v>https://media.mediathek-tanz-theater.de/iiif/2/nvt_img-i76-002.JP2</v>
      </c>
      <c r="AZ1123" s="29" t="str">
        <f t="shared" si="174"/>
        <v>image/jp2</v>
      </c>
      <c r="BA1123" s="29" t="str">
        <f t="shared" si="175"/>
        <v>presentation/iiif</v>
      </c>
      <c r="BB1123" s="29" t="str">
        <f t="shared" si="176"/>
        <v>https://media.mediathek-tanz-theater.de/iiif/2/nvt_img-i76-002.JP2/full/100,/0/default.jpg</v>
      </c>
      <c r="BC1123" s="29" t="str">
        <f t="shared" si="171"/>
        <v>image/jpeg</v>
      </c>
      <c r="BD1123" s="29" t="str">
        <f t="shared" si="177"/>
        <v>presentation/thumbnail</v>
      </c>
    </row>
    <row r="1124" spans="1:1028" ht="12.75" customHeight="1">
      <c r="A1124" s="29">
        <v>0</v>
      </c>
      <c r="B1124" s="29">
        <v>0</v>
      </c>
      <c r="C1124" s="29" t="s">
        <v>7344</v>
      </c>
      <c r="D1124" s="29"/>
      <c r="E1124" s="29"/>
      <c r="F1124" s="308" t="s">
        <v>7345</v>
      </c>
      <c r="G1124" s="29"/>
      <c r="H1124" s="29"/>
      <c r="I1124" s="402" t="s">
        <v>4446</v>
      </c>
      <c r="K1124" s="29"/>
      <c r="L1124" s="29"/>
      <c r="M1124" s="29"/>
      <c r="N1124" s="29"/>
      <c r="O1124" s="29"/>
      <c r="P1124" s="25"/>
      <c r="Q1124" s="25"/>
      <c r="R1124" s="29" t="s">
        <v>7337</v>
      </c>
      <c r="S1124" s="29" t="s">
        <v>7346</v>
      </c>
      <c r="T1124" s="29" t="s">
        <v>1483</v>
      </c>
      <c r="U1124"/>
      <c r="V1124"/>
      <c r="W1124" s="29"/>
      <c r="X1124" s="349"/>
      <c r="Y1124" s="29" t="s">
        <v>2038</v>
      </c>
      <c r="Z1124" s="29" t="s">
        <v>1218</v>
      </c>
      <c r="AA1124" s="29" t="s">
        <v>1170</v>
      </c>
      <c r="AB1124" s="29"/>
      <c r="AC1124" s="29"/>
      <c r="AD1124" s="29"/>
      <c r="AE1124" s="29" t="s">
        <v>2575</v>
      </c>
      <c r="AG1124" s="38">
        <v>1</v>
      </c>
      <c r="AH1124" s="38" t="s">
        <v>5945</v>
      </c>
      <c r="AI1124" s="38" t="s">
        <v>4440</v>
      </c>
      <c r="AJ1124" s="38" t="s">
        <v>5946</v>
      </c>
      <c r="AK1124" s="38" t="s">
        <v>7347</v>
      </c>
      <c r="AL1124" s="301" t="s">
        <v>7232</v>
      </c>
      <c r="AR1124" s="29" t="str">
        <f t="shared" si="178"/>
        <v>1</v>
      </c>
      <c r="AS1124" s="29">
        <f t="shared" si="172"/>
        <v>0</v>
      </c>
      <c r="AT1124" s="29">
        <v>0</v>
      </c>
      <c r="AW1124" s="29" t="str">
        <f t="shared" si="180"/>
        <v/>
      </c>
      <c r="AX1124" s="29" t="str">
        <f t="shared" si="173"/>
        <v/>
      </c>
      <c r="AY1124" s="29" t="str">
        <f t="shared" si="179"/>
        <v>https://media.mediathek-tanz-theater.de/iiif/2/nvt_img-i77-001.JP2</v>
      </c>
      <c r="AZ1124" s="29" t="str">
        <f t="shared" si="174"/>
        <v>image/jp2</v>
      </c>
      <c r="BA1124" s="29" t="str">
        <f t="shared" si="175"/>
        <v>presentation/iiif</v>
      </c>
      <c r="BB1124" s="29" t="str">
        <f t="shared" si="176"/>
        <v>https://media.mediathek-tanz-theater.de/iiif/2/nvt_img-i77-001.JP2/full/100,/0/default.jpg</v>
      </c>
      <c r="BC1124" s="29" t="str">
        <f t="shared" si="171"/>
        <v>image/jpeg</v>
      </c>
      <c r="BD1124" s="29" t="str">
        <f t="shared" si="177"/>
        <v>presentation/thumbnail</v>
      </c>
    </row>
    <row r="1125" spans="1:1028" ht="12.75" customHeight="1">
      <c r="A1125" s="29">
        <v>0</v>
      </c>
      <c r="B1125" s="29">
        <v>0</v>
      </c>
      <c r="C1125" s="29" t="s">
        <v>7348</v>
      </c>
      <c r="D1125" s="29"/>
      <c r="E1125" s="29"/>
      <c r="F1125" s="308" t="s">
        <v>7345</v>
      </c>
      <c r="G1125" s="29"/>
      <c r="H1125" s="29"/>
      <c r="I1125" s="402" t="s">
        <v>4446</v>
      </c>
      <c r="K1125" s="29"/>
      <c r="L1125" s="29"/>
      <c r="M1125" s="29"/>
      <c r="N1125" s="29"/>
      <c r="O1125" s="29"/>
      <c r="P1125" s="25"/>
      <c r="Q1125" s="25"/>
      <c r="R1125" s="29" t="s">
        <v>7337</v>
      </c>
      <c r="S1125" s="29" t="s">
        <v>7346</v>
      </c>
      <c r="T1125" s="29" t="s">
        <v>1483</v>
      </c>
      <c r="U1125"/>
      <c r="V1125"/>
      <c r="W1125" s="29"/>
      <c r="X1125" s="349"/>
      <c r="Y1125" s="29" t="s">
        <v>2038</v>
      </c>
      <c r="Z1125" s="29" t="s">
        <v>1218</v>
      </c>
      <c r="AA1125" s="29" t="s">
        <v>1170</v>
      </c>
      <c r="AB1125" s="29"/>
      <c r="AC1125" s="29"/>
      <c r="AD1125" s="29"/>
      <c r="AE1125" s="29" t="s">
        <v>2575</v>
      </c>
      <c r="AG1125" s="38">
        <v>1</v>
      </c>
      <c r="AH1125" s="38" t="s">
        <v>5945</v>
      </c>
      <c r="AI1125" s="38" t="s">
        <v>4440</v>
      </c>
      <c r="AJ1125" s="38" t="s">
        <v>5946</v>
      </c>
      <c r="AL1125" s="301" t="s">
        <v>7232</v>
      </c>
      <c r="AR1125" s="29" t="str">
        <f t="shared" si="178"/>
        <v>1</v>
      </c>
      <c r="AS1125" s="29">
        <f t="shared" si="172"/>
        <v>0</v>
      </c>
      <c r="AT1125" s="29">
        <v>0</v>
      </c>
      <c r="AW1125" s="29" t="str">
        <f t="shared" si="180"/>
        <v/>
      </c>
      <c r="AX1125" s="29" t="str">
        <f t="shared" si="173"/>
        <v/>
      </c>
      <c r="AY1125" s="29" t="str">
        <f t="shared" si="179"/>
        <v>https://media.mediathek-tanz-theater.de/iiif/2/nvt_img-i77-002.JP2</v>
      </c>
      <c r="AZ1125" s="29" t="str">
        <f t="shared" si="174"/>
        <v>image/jp2</v>
      </c>
      <c r="BA1125" s="29" t="str">
        <f t="shared" si="175"/>
        <v>presentation/iiif</v>
      </c>
      <c r="BB1125" s="29" t="str">
        <f t="shared" si="176"/>
        <v>https://media.mediathek-tanz-theater.de/iiif/2/nvt_img-i77-002.JP2/full/100,/0/default.jpg</v>
      </c>
      <c r="BC1125" s="29" t="str">
        <f t="shared" si="171"/>
        <v>image/jpeg</v>
      </c>
      <c r="BD1125" s="29" t="str">
        <f t="shared" si="177"/>
        <v>presentation/thumbnail</v>
      </c>
    </row>
    <row r="1126" spans="1:1028" ht="12.75" customHeight="1">
      <c r="A1126" s="29">
        <v>0</v>
      </c>
      <c r="B1126" s="29">
        <v>0</v>
      </c>
      <c r="C1126" s="29" t="s">
        <v>7349</v>
      </c>
      <c r="D1126" s="29"/>
      <c r="E1126" s="29"/>
      <c r="F1126" s="308" t="s">
        <v>7345</v>
      </c>
      <c r="G1126" s="29"/>
      <c r="H1126" s="29"/>
      <c r="I1126" s="402" t="s">
        <v>4446</v>
      </c>
      <c r="K1126" s="29"/>
      <c r="L1126" s="29"/>
      <c r="M1126" s="29"/>
      <c r="N1126" s="29"/>
      <c r="O1126" s="29"/>
      <c r="P1126" s="25"/>
      <c r="Q1126" s="25"/>
      <c r="R1126" s="29" t="s">
        <v>7337</v>
      </c>
      <c r="S1126" s="29" t="s">
        <v>7350</v>
      </c>
      <c r="T1126" s="29" t="s">
        <v>1483</v>
      </c>
      <c r="U1126" t="s">
        <v>1426</v>
      </c>
      <c r="V1126"/>
      <c r="W1126" s="29"/>
      <c r="X1126" s="349"/>
      <c r="Y1126" s="29" t="s">
        <v>2038</v>
      </c>
      <c r="Z1126" s="29" t="s">
        <v>1218</v>
      </c>
      <c r="AA1126" s="29" t="s">
        <v>1170</v>
      </c>
      <c r="AB1126" s="29"/>
      <c r="AC1126" s="29"/>
      <c r="AD1126" s="29"/>
      <c r="AE1126" s="29" t="s">
        <v>2575</v>
      </c>
      <c r="AG1126" s="38">
        <v>1</v>
      </c>
      <c r="AH1126" s="38" t="s">
        <v>5945</v>
      </c>
      <c r="AI1126" s="38" t="s">
        <v>4440</v>
      </c>
      <c r="AJ1126" s="38" t="s">
        <v>5952</v>
      </c>
      <c r="AL1126" s="301" t="s">
        <v>7232</v>
      </c>
      <c r="AR1126" s="29" t="str">
        <f t="shared" si="178"/>
        <v>1</v>
      </c>
      <c r="AS1126" s="29">
        <f t="shared" si="172"/>
        <v>0</v>
      </c>
      <c r="AT1126" s="29">
        <v>0</v>
      </c>
      <c r="AW1126" s="29" t="str">
        <f t="shared" si="180"/>
        <v/>
      </c>
      <c r="AX1126" s="29" t="str">
        <f t="shared" si="173"/>
        <v/>
      </c>
      <c r="AY1126" s="29" t="str">
        <f t="shared" si="179"/>
        <v>https://media.mediathek-tanz-theater.de/iiif/2/nvt_img-i77-003.JP2</v>
      </c>
      <c r="AZ1126" s="29" t="str">
        <f t="shared" si="174"/>
        <v>image/jp2</v>
      </c>
      <c r="BA1126" s="29" t="str">
        <f t="shared" si="175"/>
        <v>presentation/iiif</v>
      </c>
      <c r="BB1126" s="29" t="str">
        <f t="shared" si="176"/>
        <v>https://media.mediathek-tanz-theater.de/iiif/2/nvt_img-i77-003.JP2/full/100,/0/default.jpg</v>
      </c>
      <c r="BC1126" s="29" t="str">
        <f t="shared" si="171"/>
        <v>image/jpeg</v>
      </c>
      <c r="BD1126" s="29" t="str">
        <f t="shared" si="177"/>
        <v>presentation/thumbnail</v>
      </c>
    </row>
    <row r="1127" spans="1:1028" ht="12.75" customHeight="1">
      <c r="A1127" s="29">
        <v>0</v>
      </c>
      <c r="B1127" s="29">
        <v>0</v>
      </c>
      <c r="C1127" s="29" t="s">
        <v>7351</v>
      </c>
      <c r="D1127" s="29"/>
      <c r="E1127" s="29"/>
      <c r="F1127" s="308" t="s">
        <v>7345</v>
      </c>
      <c r="G1127" s="29"/>
      <c r="H1127" s="29"/>
      <c r="I1127" s="402" t="s">
        <v>4446</v>
      </c>
      <c r="K1127" s="29"/>
      <c r="L1127" s="29"/>
      <c r="M1127" s="29"/>
      <c r="N1127" s="29"/>
      <c r="O1127" s="29"/>
      <c r="P1127" s="25"/>
      <c r="Q1127" s="25"/>
      <c r="R1127" s="29" t="s">
        <v>7337</v>
      </c>
      <c r="S1127" s="29" t="s">
        <v>7352</v>
      </c>
      <c r="T1127" s="29" t="s">
        <v>1483</v>
      </c>
      <c r="U1127" t="s">
        <v>1426</v>
      </c>
      <c r="V1127"/>
      <c r="W1127" s="29"/>
      <c r="X1127" s="349"/>
      <c r="Y1127" s="29" t="s">
        <v>2038</v>
      </c>
      <c r="Z1127" s="29" t="s">
        <v>1218</v>
      </c>
      <c r="AA1127" s="29" t="s">
        <v>1170</v>
      </c>
      <c r="AB1127" s="29"/>
      <c r="AC1127" s="29"/>
      <c r="AD1127" s="29"/>
      <c r="AE1127" s="29" t="s">
        <v>2575</v>
      </c>
      <c r="AG1127" s="38">
        <v>1</v>
      </c>
      <c r="AH1127" s="38" t="s">
        <v>5945</v>
      </c>
      <c r="AI1127" s="38" t="s">
        <v>4440</v>
      </c>
      <c r="AJ1127" s="38" t="s">
        <v>5952</v>
      </c>
      <c r="AL1127" s="301" t="s">
        <v>7232</v>
      </c>
      <c r="AR1127" s="29" t="str">
        <f t="shared" si="178"/>
        <v>1</v>
      </c>
      <c r="AS1127" s="29">
        <f t="shared" si="172"/>
        <v>0</v>
      </c>
      <c r="AT1127" s="29">
        <v>0</v>
      </c>
      <c r="AW1127" s="29" t="str">
        <f t="shared" si="180"/>
        <v/>
      </c>
      <c r="AX1127" s="29" t="str">
        <f t="shared" si="173"/>
        <v/>
      </c>
      <c r="AY1127" s="29" t="str">
        <f t="shared" si="179"/>
        <v>https://media.mediathek-tanz-theater.de/iiif/2/nvt_img-i77-004.JP2</v>
      </c>
      <c r="AZ1127" s="29" t="str">
        <f t="shared" si="174"/>
        <v>image/jp2</v>
      </c>
      <c r="BA1127" s="29" t="str">
        <f t="shared" si="175"/>
        <v>presentation/iiif</v>
      </c>
      <c r="BB1127" s="29" t="str">
        <f t="shared" si="176"/>
        <v>https://media.mediathek-tanz-theater.de/iiif/2/nvt_img-i77-004.JP2/full/100,/0/default.jpg</v>
      </c>
      <c r="BC1127" s="29" t="str">
        <f t="shared" si="171"/>
        <v>image/jpeg</v>
      </c>
      <c r="BD1127" s="29" t="str">
        <f t="shared" si="177"/>
        <v>presentation/thumbnail</v>
      </c>
    </row>
    <row r="1128" spans="1:1028" ht="12.75" customHeight="1">
      <c r="A1128" s="29">
        <v>1</v>
      </c>
      <c r="B1128" s="29">
        <v>0</v>
      </c>
      <c r="C1128" s="29" t="s">
        <v>7353</v>
      </c>
      <c r="D1128" s="29"/>
      <c r="E1128" s="29"/>
      <c r="F1128" s="308" t="s">
        <v>7345</v>
      </c>
      <c r="G1128" s="29"/>
      <c r="H1128" s="29"/>
      <c r="I1128" s="402" t="s">
        <v>4446</v>
      </c>
      <c r="K1128" s="29"/>
      <c r="L1128" s="29"/>
      <c r="M1128" s="29"/>
      <c r="N1128" s="29"/>
      <c r="O1128" s="29"/>
      <c r="P1128" s="25"/>
      <c r="Q1128" s="25"/>
      <c r="R1128" s="29" t="s">
        <v>7354</v>
      </c>
      <c r="S1128" s="29" t="s">
        <v>7355</v>
      </c>
      <c r="T1128" s="29" t="s">
        <v>1483</v>
      </c>
      <c r="U1128"/>
      <c r="V1128" t="s">
        <v>5943</v>
      </c>
      <c r="W1128" s="29"/>
      <c r="X1128" s="349"/>
      <c r="Y1128" s="29" t="s">
        <v>2038</v>
      </c>
      <c r="Z1128" s="29" t="s">
        <v>1218</v>
      </c>
      <c r="AA1128" s="29" t="s">
        <v>1170</v>
      </c>
      <c r="AB1128" s="29"/>
      <c r="AC1128" s="29" t="s">
        <v>6867</v>
      </c>
      <c r="AD1128" s="29"/>
      <c r="AE1128" s="29" t="s">
        <v>2575</v>
      </c>
      <c r="AG1128" s="38">
        <v>1</v>
      </c>
      <c r="AH1128" s="38" t="s">
        <v>5945</v>
      </c>
      <c r="AI1128" s="38" t="s">
        <v>4440</v>
      </c>
      <c r="AJ1128" s="38" t="s">
        <v>5946</v>
      </c>
      <c r="AK1128" s="38" t="s">
        <v>7356</v>
      </c>
      <c r="AL1128" s="301" t="s">
        <v>7232</v>
      </c>
      <c r="AR1128" s="29" t="str">
        <f t="shared" si="178"/>
        <v>1</v>
      </c>
      <c r="AS1128" s="29">
        <f t="shared" si="172"/>
        <v>0</v>
      </c>
      <c r="AT1128" s="29">
        <v>0</v>
      </c>
      <c r="AW1128" s="29" t="str">
        <f t="shared" si="180"/>
        <v/>
      </c>
      <c r="AX1128" s="29" t="str">
        <f t="shared" si="173"/>
        <v/>
      </c>
      <c r="AY1128" s="29" t="str">
        <f t="shared" si="179"/>
        <v>https://media.mediathek-tanz-theater.de/iiif/2/nvt_img-i78-001.JP2</v>
      </c>
      <c r="AZ1128" s="29" t="str">
        <f t="shared" si="174"/>
        <v>image/jp2</v>
      </c>
      <c r="BA1128" s="29" t="str">
        <f t="shared" si="175"/>
        <v>presentation/iiif</v>
      </c>
      <c r="BB1128" s="29" t="str">
        <f t="shared" si="176"/>
        <v>https://media.mediathek-tanz-theater.de/iiif/2/nvt_img-i78-001.JP2/full/100,/0/default.jpg</v>
      </c>
      <c r="BC1128" s="29" t="str">
        <f t="shared" si="171"/>
        <v>image/jpeg</v>
      </c>
      <c r="BD1128" s="29" t="str">
        <f t="shared" si="177"/>
        <v>presentation/thumbnail</v>
      </c>
    </row>
    <row r="1129" spans="1:1028" ht="12.75" customHeight="1">
      <c r="A1129" s="29">
        <v>1</v>
      </c>
      <c r="B1129" s="29">
        <v>0</v>
      </c>
      <c r="C1129" s="29" t="s">
        <v>7357</v>
      </c>
      <c r="D1129" s="29"/>
      <c r="E1129" s="29"/>
      <c r="F1129" s="308" t="s">
        <v>7345</v>
      </c>
      <c r="G1129" s="29"/>
      <c r="H1129" s="29"/>
      <c r="I1129" s="402" t="s">
        <v>4446</v>
      </c>
      <c r="K1129" s="29"/>
      <c r="L1129" s="29"/>
      <c r="M1129" s="29"/>
      <c r="N1129" s="29"/>
      <c r="O1129" s="29"/>
      <c r="P1129" s="25"/>
      <c r="Q1129" s="25"/>
      <c r="R1129" s="29" t="s">
        <v>7354</v>
      </c>
      <c r="S1129" s="29" t="s">
        <v>7358</v>
      </c>
      <c r="T1129" s="29" t="s">
        <v>1483</v>
      </c>
      <c r="U1129"/>
      <c r="V1129" t="s">
        <v>5943</v>
      </c>
      <c r="W1129" s="29"/>
      <c r="X1129" s="349"/>
      <c r="Y1129" s="29" t="s">
        <v>2038</v>
      </c>
      <c r="Z1129" s="29" t="s">
        <v>1218</v>
      </c>
      <c r="AA1129" s="29" t="s">
        <v>1170</v>
      </c>
      <c r="AB1129" s="29" t="s">
        <v>7359</v>
      </c>
      <c r="AC1129" s="29" t="s">
        <v>6867</v>
      </c>
      <c r="AD1129" s="29"/>
      <c r="AE1129" s="29" t="s">
        <v>2575</v>
      </c>
      <c r="AG1129" s="38">
        <v>1</v>
      </c>
      <c r="AH1129" s="38" t="s">
        <v>5945</v>
      </c>
      <c r="AI1129" s="38" t="s">
        <v>4440</v>
      </c>
      <c r="AJ1129" s="38" t="s">
        <v>5946</v>
      </c>
      <c r="AK1129" s="38" t="s">
        <v>7356</v>
      </c>
      <c r="AL1129" s="301" t="s">
        <v>7232</v>
      </c>
      <c r="AR1129" s="29" t="str">
        <f t="shared" si="178"/>
        <v>1</v>
      </c>
      <c r="AS1129" s="29">
        <f t="shared" si="172"/>
        <v>0</v>
      </c>
      <c r="AT1129" s="29">
        <v>0</v>
      </c>
      <c r="AW1129" s="29" t="str">
        <f t="shared" si="180"/>
        <v/>
      </c>
      <c r="AX1129" s="29" t="str">
        <f t="shared" si="173"/>
        <v/>
      </c>
      <c r="AY1129" s="29" t="str">
        <f t="shared" si="179"/>
        <v>https://media.mediathek-tanz-theater.de/iiif/2/nvt_img-i78-002.JP2</v>
      </c>
      <c r="AZ1129" s="29" t="str">
        <f t="shared" si="174"/>
        <v>image/jp2</v>
      </c>
      <c r="BA1129" s="29" t="str">
        <f t="shared" si="175"/>
        <v>presentation/iiif</v>
      </c>
      <c r="BB1129" s="29" t="str">
        <f t="shared" si="176"/>
        <v>https://media.mediathek-tanz-theater.de/iiif/2/nvt_img-i78-002.JP2/full/100,/0/default.jpg</v>
      </c>
      <c r="BC1129" s="29" t="str">
        <f t="shared" si="171"/>
        <v>image/jpeg</v>
      </c>
      <c r="BD1129" s="29" t="str">
        <f t="shared" si="177"/>
        <v>presentation/thumbnail</v>
      </c>
    </row>
    <row r="1130" spans="1:1028" s="311" customFormat="1" ht="12.75" customHeight="1">
      <c r="A1130" s="308">
        <v>1</v>
      </c>
      <c r="B1130" s="308">
        <v>0</v>
      </c>
      <c r="C1130" s="308" t="s">
        <v>7360</v>
      </c>
      <c r="D1130" s="308"/>
      <c r="E1130" s="308"/>
      <c r="F1130" s="308" t="s">
        <v>7345</v>
      </c>
      <c r="G1130" s="308"/>
      <c r="H1130" s="308"/>
      <c r="I1130" s="404" t="s">
        <v>4446</v>
      </c>
      <c r="J1130" s="404"/>
      <c r="K1130" s="308"/>
      <c r="L1130" s="308"/>
      <c r="M1130" s="308"/>
      <c r="N1130" s="308"/>
      <c r="O1130" s="308"/>
      <c r="P1130" s="310"/>
      <c r="Q1130" s="310"/>
      <c r="R1130" s="308" t="s">
        <v>7354</v>
      </c>
      <c r="S1130" s="308" t="s">
        <v>7361</v>
      </c>
      <c r="T1130" s="308" t="s">
        <v>1483</v>
      </c>
      <c r="V1130" s="311" t="s">
        <v>5943</v>
      </c>
      <c r="W1130" s="308"/>
      <c r="X1130" s="365"/>
      <c r="Y1130" s="308" t="s">
        <v>2038</v>
      </c>
      <c r="Z1130" s="308" t="s">
        <v>1218</v>
      </c>
      <c r="AA1130" s="308" t="s">
        <v>1170</v>
      </c>
      <c r="AB1130" s="308" t="s">
        <v>7362</v>
      </c>
      <c r="AC1130" s="308" t="s">
        <v>6867</v>
      </c>
      <c r="AD1130" s="308"/>
      <c r="AE1130" s="308" t="s">
        <v>2575</v>
      </c>
      <c r="AF1130" s="309"/>
      <c r="AG1130" s="309">
        <v>1</v>
      </c>
      <c r="AH1130" s="309" t="s">
        <v>5945</v>
      </c>
      <c r="AI1130" s="309" t="s">
        <v>4440</v>
      </c>
      <c r="AJ1130" s="309" t="s">
        <v>5946</v>
      </c>
      <c r="AK1130" s="309" t="s">
        <v>7356</v>
      </c>
      <c r="AL1130" s="314" t="s">
        <v>7232</v>
      </c>
      <c r="AM1130" s="308"/>
      <c r="AN1130" s="308"/>
      <c r="AO1130" s="308"/>
      <c r="AP1130" s="308"/>
      <c r="AR1130" s="29" t="str">
        <f t="shared" si="178"/>
        <v>1</v>
      </c>
      <c r="AS1130" s="29">
        <f t="shared" si="172"/>
        <v>0</v>
      </c>
      <c r="AT1130" s="29">
        <v>0</v>
      </c>
      <c r="AU1130" s="29"/>
      <c r="AV1130" s="29"/>
      <c r="AW1130" s="29" t="str">
        <f t="shared" si="180"/>
        <v/>
      </c>
      <c r="AX1130" s="29" t="str">
        <f t="shared" si="173"/>
        <v/>
      </c>
      <c r="AY1130" s="29" t="str">
        <f t="shared" si="179"/>
        <v>https://media.mediathek-tanz-theater.de/iiif/2/nvt_img-i78-003.JP2</v>
      </c>
      <c r="AZ1130" s="29" t="str">
        <f t="shared" si="174"/>
        <v>image/jp2</v>
      </c>
      <c r="BA1130" s="29" t="str">
        <f t="shared" si="175"/>
        <v>presentation/iiif</v>
      </c>
      <c r="BB1130" s="29" t="str">
        <f t="shared" si="176"/>
        <v>https://media.mediathek-tanz-theater.de/iiif/2/nvt_img-i78-003.JP2/full/100,/0/default.jpg</v>
      </c>
      <c r="BC1130" s="29" t="str">
        <f t="shared" si="171"/>
        <v>image/jpeg</v>
      </c>
      <c r="BD1130" s="29" t="str">
        <f t="shared" si="177"/>
        <v>presentation/thumbnail</v>
      </c>
      <c r="BE1130" s="308"/>
      <c r="BF1130" s="308"/>
      <c r="BG1130" s="308"/>
      <c r="BH1130" s="308"/>
      <c r="BI1130" s="308"/>
      <c r="BJ1130" s="308"/>
      <c r="BK1130" s="308"/>
      <c r="BL1130" s="308"/>
      <c r="BM1130" s="308"/>
      <c r="BN1130" s="308"/>
      <c r="BO1130" s="308"/>
      <c r="BP1130" s="308"/>
      <c r="BQ1130" s="308"/>
      <c r="BR1130" s="308"/>
      <c r="BS1130" s="308"/>
      <c r="BT1130" s="308"/>
      <c r="BU1130" s="308"/>
      <c r="BV1130" s="308"/>
      <c r="BW1130" s="308"/>
      <c r="BX1130" s="308"/>
      <c r="BY1130" s="308"/>
      <c r="BZ1130" s="308"/>
      <c r="CA1130" s="308"/>
      <c r="CB1130" s="308"/>
      <c r="CC1130" s="308"/>
      <c r="CD1130" s="308"/>
      <c r="CE1130" s="308"/>
      <c r="CF1130" s="308"/>
      <c r="CG1130" s="308"/>
      <c r="CH1130" s="308"/>
      <c r="CI1130" s="308"/>
      <c r="CJ1130" s="308"/>
      <c r="CK1130" s="308"/>
      <c r="CL1130" s="308"/>
      <c r="CM1130" s="308"/>
      <c r="CN1130" s="308"/>
      <c r="CO1130" s="308"/>
      <c r="CP1130" s="308"/>
      <c r="CQ1130" s="308"/>
      <c r="CR1130" s="308"/>
      <c r="CS1130" s="308"/>
      <c r="CT1130" s="308"/>
      <c r="CU1130" s="308"/>
      <c r="CV1130" s="308"/>
      <c r="CW1130" s="308"/>
      <c r="CX1130" s="308"/>
      <c r="CY1130" s="308"/>
      <c r="CZ1130" s="308"/>
      <c r="DA1130" s="308"/>
      <c r="DB1130" s="308"/>
      <c r="DC1130" s="308"/>
      <c r="DD1130" s="308"/>
      <c r="DE1130" s="308"/>
      <c r="DF1130" s="308"/>
      <c r="DG1130" s="308"/>
      <c r="DH1130" s="308"/>
      <c r="DI1130" s="308"/>
      <c r="DJ1130" s="308"/>
      <c r="DK1130" s="308"/>
      <c r="DL1130" s="308"/>
      <c r="DM1130" s="308"/>
      <c r="DN1130" s="308"/>
      <c r="DO1130" s="308"/>
      <c r="DP1130" s="308"/>
      <c r="DQ1130" s="308"/>
      <c r="DR1130" s="308"/>
      <c r="DS1130" s="308"/>
      <c r="DT1130" s="308"/>
      <c r="DU1130" s="308"/>
      <c r="DV1130" s="308"/>
      <c r="DW1130" s="308"/>
      <c r="DX1130" s="308"/>
      <c r="DY1130" s="308"/>
      <c r="DZ1130" s="308"/>
      <c r="EA1130" s="308"/>
      <c r="EB1130" s="308"/>
      <c r="EC1130" s="308"/>
      <c r="ED1130" s="308"/>
      <c r="EE1130" s="308"/>
      <c r="EF1130" s="308"/>
      <c r="EG1130" s="308"/>
      <c r="EH1130" s="308"/>
      <c r="EI1130" s="308"/>
      <c r="EJ1130" s="308"/>
      <c r="EK1130" s="308"/>
      <c r="EL1130" s="308"/>
      <c r="EM1130" s="308"/>
      <c r="EN1130" s="308"/>
      <c r="EO1130" s="308"/>
      <c r="EP1130" s="308"/>
      <c r="EQ1130" s="308"/>
      <c r="ER1130" s="308"/>
      <c r="ES1130" s="308"/>
      <c r="ET1130" s="308"/>
      <c r="EU1130" s="308"/>
      <c r="EV1130" s="308"/>
      <c r="EW1130" s="308"/>
      <c r="EX1130" s="308"/>
      <c r="EY1130" s="308"/>
      <c r="EZ1130" s="308"/>
      <c r="FA1130" s="308"/>
      <c r="FB1130" s="308"/>
      <c r="FC1130" s="308"/>
      <c r="FD1130" s="308"/>
      <c r="FE1130" s="308"/>
      <c r="FF1130" s="308"/>
      <c r="FG1130" s="308"/>
      <c r="FH1130" s="308"/>
      <c r="FI1130" s="308"/>
      <c r="FJ1130" s="308"/>
      <c r="FK1130" s="308"/>
      <c r="FL1130" s="308"/>
      <c r="FM1130" s="308"/>
      <c r="FN1130" s="308"/>
      <c r="FO1130" s="308"/>
      <c r="FP1130" s="308"/>
      <c r="FQ1130" s="308"/>
      <c r="FR1130" s="308"/>
      <c r="FS1130" s="308"/>
      <c r="FT1130" s="308"/>
      <c r="FU1130" s="308"/>
      <c r="FV1130" s="308"/>
      <c r="FW1130" s="308"/>
      <c r="FX1130" s="308"/>
      <c r="FY1130" s="308"/>
      <c r="FZ1130" s="308"/>
      <c r="GA1130" s="308"/>
      <c r="GB1130" s="308"/>
      <c r="GC1130" s="308"/>
      <c r="GD1130" s="308"/>
      <c r="GE1130" s="308"/>
      <c r="GF1130" s="308"/>
      <c r="GG1130" s="308"/>
      <c r="GH1130" s="308"/>
      <c r="GI1130" s="308"/>
      <c r="GJ1130" s="308"/>
      <c r="GK1130" s="308"/>
      <c r="GL1130" s="308"/>
      <c r="GM1130" s="308"/>
      <c r="GN1130" s="308"/>
      <c r="GO1130" s="308"/>
      <c r="GP1130" s="308"/>
      <c r="GQ1130" s="308"/>
      <c r="GR1130" s="308"/>
      <c r="GS1130" s="308"/>
      <c r="GT1130" s="308"/>
      <c r="GU1130" s="308"/>
      <c r="GV1130" s="308"/>
      <c r="GW1130" s="308"/>
      <c r="GX1130" s="308"/>
      <c r="GY1130" s="308"/>
      <c r="GZ1130" s="308"/>
      <c r="HA1130" s="308"/>
      <c r="HB1130" s="308"/>
      <c r="HC1130" s="308"/>
      <c r="HD1130" s="308"/>
      <c r="HE1130" s="308"/>
      <c r="HF1130" s="308"/>
      <c r="HG1130" s="308"/>
      <c r="HH1130" s="308"/>
      <c r="HI1130" s="308"/>
      <c r="HJ1130" s="308"/>
      <c r="HK1130" s="308"/>
      <c r="HL1130" s="308"/>
      <c r="HM1130" s="308"/>
      <c r="HN1130" s="308"/>
      <c r="HO1130" s="308"/>
      <c r="HP1130" s="308"/>
      <c r="HQ1130" s="308"/>
      <c r="HR1130" s="308"/>
      <c r="HS1130" s="308"/>
      <c r="HT1130" s="308"/>
      <c r="HU1130" s="308"/>
      <c r="HV1130" s="308"/>
      <c r="HW1130" s="308"/>
      <c r="HX1130" s="308"/>
      <c r="HY1130" s="308"/>
      <c r="HZ1130" s="308"/>
      <c r="IA1130" s="308"/>
      <c r="IB1130" s="308"/>
      <c r="IC1130" s="308"/>
      <c r="ID1130" s="308"/>
      <c r="IE1130" s="308"/>
      <c r="IF1130" s="308"/>
      <c r="IG1130" s="308"/>
      <c r="IH1130" s="308"/>
      <c r="II1130" s="308"/>
      <c r="IJ1130" s="308"/>
      <c r="IK1130" s="308"/>
      <c r="IL1130" s="308"/>
      <c r="IM1130" s="308"/>
      <c r="IN1130" s="308"/>
      <c r="IO1130" s="308"/>
      <c r="IP1130" s="308"/>
      <c r="IQ1130" s="308"/>
      <c r="IR1130" s="308"/>
      <c r="IS1130" s="308"/>
      <c r="IT1130" s="308"/>
      <c r="IU1130" s="308"/>
      <c r="IV1130" s="308"/>
      <c r="IW1130" s="308"/>
      <c r="IX1130" s="308"/>
      <c r="IY1130" s="308"/>
      <c r="IZ1130" s="308"/>
      <c r="JA1130" s="308"/>
      <c r="JB1130" s="308"/>
      <c r="JC1130" s="308"/>
      <c r="JD1130" s="308"/>
      <c r="JE1130" s="308"/>
      <c r="JF1130" s="308"/>
      <c r="JG1130" s="308"/>
      <c r="JH1130" s="308"/>
      <c r="JI1130" s="308"/>
      <c r="JJ1130" s="308"/>
      <c r="JK1130" s="308"/>
      <c r="JL1130" s="308"/>
      <c r="JM1130" s="308"/>
      <c r="JN1130" s="308"/>
      <c r="JO1130" s="308"/>
      <c r="JP1130" s="308"/>
      <c r="JQ1130" s="308"/>
      <c r="JR1130" s="308"/>
      <c r="JS1130" s="308"/>
      <c r="JT1130" s="308"/>
      <c r="JU1130" s="308"/>
      <c r="JV1130" s="308"/>
      <c r="JW1130" s="308"/>
      <c r="JX1130" s="308"/>
      <c r="JY1130" s="308"/>
      <c r="JZ1130" s="308"/>
      <c r="KA1130" s="308"/>
      <c r="KB1130" s="308"/>
      <c r="KC1130" s="308"/>
      <c r="KD1130" s="308"/>
      <c r="KE1130" s="308"/>
      <c r="KF1130" s="308"/>
      <c r="KG1130" s="308"/>
      <c r="KH1130" s="308"/>
      <c r="KI1130" s="308"/>
      <c r="KJ1130" s="308"/>
      <c r="KK1130" s="308"/>
      <c r="KL1130" s="308"/>
      <c r="KM1130" s="308"/>
      <c r="KN1130" s="308"/>
      <c r="KO1130" s="308"/>
      <c r="KP1130" s="308"/>
      <c r="KQ1130" s="308"/>
      <c r="KR1130" s="308"/>
      <c r="KS1130" s="308"/>
      <c r="KT1130" s="308"/>
      <c r="KU1130" s="308"/>
      <c r="KV1130" s="308"/>
      <c r="KW1130" s="308"/>
      <c r="KX1130" s="308"/>
      <c r="KY1130" s="308"/>
      <c r="KZ1130" s="308"/>
      <c r="LA1130" s="308"/>
      <c r="LB1130" s="308"/>
      <c r="LC1130" s="308"/>
      <c r="LD1130" s="308"/>
      <c r="LE1130" s="308"/>
      <c r="LF1130" s="308"/>
      <c r="LG1130" s="308"/>
      <c r="LH1130" s="308"/>
      <c r="LI1130" s="308"/>
      <c r="LJ1130" s="308"/>
      <c r="LK1130" s="308"/>
      <c r="LL1130" s="308"/>
      <c r="LM1130" s="308"/>
      <c r="LN1130" s="308"/>
      <c r="LO1130" s="308"/>
      <c r="LP1130" s="308"/>
      <c r="LQ1130" s="308"/>
      <c r="LR1130" s="308"/>
      <c r="LS1130" s="308"/>
      <c r="LT1130" s="308"/>
      <c r="LU1130" s="308"/>
      <c r="LV1130" s="308"/>
      <c r="LW1130" s="308"/>
      <c r="LX1130" s="308"/>
      <c r="LY1130" s="308"/>
      <c r="LZ1130" s="308"/>
      <c r="MA1130" s="308"/>
      <c r="MB1130" s="308"/>
      <c r="MC1130" s="308"/>
      <c r="MD1130" s="308"/>
      <c r="ME1130" s="308"/>
      <c r="MF1130" s="308"/>
      <c r="MG1130" s="308"/>
      <c r="MH1130" s="308"/>
      <c r="MI1130" s="308"/>
      <c r="MJ1130" s="308"/>
      <c r="MK1130" s="308"/>
      <c r="ML1130" s="308"/>
      <c r="MM1130" s="308"/>
      <c r="MN1130" s="308"/>
      <c r="MO1130" s="308"/>
      <c r="MP1130" s="308"/>
      <c r="MQ1130" s="308"/>
      <c r="MR1130" s="308"/>
      <c r="MS1130" s="308"/>
      <c r="MT1130" s="308"/>
      <c r="MU1130" s="308"/>
      <c r="MV1130" s="308"/>
      <c r="MW1130" s="308"/>
      <c r="MX1130" s="308"/>
      <c r="MY1130" s="308"/>
      <c r="MZ1130" s="308"/>
      <c r="NA1130" s="308"/>
      <c r="NB1130" s="308"/>
      <c r="NC1130" s="308"/>
      <c r="ND1130" s="308"/>
      <c r="NE1130" s="308"/>
      <c r="NF1130" s="308"/>
      <c r="NG1130" s="308"/>
      <c r="NH1130" s="308"/>
      <c r="NI1130" s="308"/>
      <c r="NJ1130" s="308"/>
      <c r="NK1130" s="308"/>
      <c r="NL1130" s="308"/>
      <c r="NM1130" s="308"/>
      <c r="NN1130" s="308"/>
      <c r="NO1130" s="308"/>
      <c r="NP1130" s="308"/>
      <c r="NQ1130" s="308"/>
      <c r="NR1130" s="308"/>
      <c r="NS1130" s="308"/>
      <c r="NT1130" s="308"/>
      <c r="NU1130" s="308"/>
      <c r="NV1130" s="308"/>
      <c r="NW1130" s="308"/>
      <c r="NX1130" s="308"/>
      <c r="NY1130" s="308"/>
      <c r="NZ1130" s="308"/>
      <c r="OA1130" s="308"/>
      <c r="OB1130" s="308"/>
      <c r="OC1130" s="308"/>
      <c r="OD1130" s="308"/>
      <c r="OE1130" s="308"/>
      <c r="OF1130" s="308"/>
      <c r="OG1130" s="308"/>
      <c r="OH1130" s="308"/>
      <c r="OI1130" s="308"/>
      <c r="OJ1130" s="308"/>
      <c r="OK1130" s="308"/>
      <c r="OL1130" s="308"/>
      <c r="OM1130" s="308"/>
      <c r="ON1130" s="308"/>
      <c r="OO1130" s="308"/>
      <c r="OP1130" s="308"/>
      <c r="OQ1130" s="308"/>
      <c r="OR1130" s="308"/>
      <c r="OS1130" s="308"/>
      <c r="OT1130" s="308"/>
      <c r="OU1130" s="308"/>
      <c r="OV1130" s="308"/>
      <c r="OW1130" s="308"/>
      <c r="OX1130" s="308"/>
      <c r="OY1130" s="308"/>
      <c r="OZ1130" s="308"/>
      <c r="PA1130" s="308"/>
      <c r="PB1130" s="308"/>
      <c r="PC1130" s="308"/>
      <c r="PD1130" s="308"/>
      <c r="PE1130" s="308"/>
      <c r="PF1130" s="308"/>
      <c r="PG1130" s="308"/>
      <c r="PH1130" s="308"/>
      <c r="PI1130" s="308"/>
      <c r="PJ1130" s="308"/>
      <c r="PK1130" s="308"/>
      <c r="PL1130" s="308"/>
      <c r="PM1130" s="308"/>
      <c r="PN1130" s="308"/>
      <c r="PO1130" s="308"/>
      <c r="PP1130" s="308"/>
      <c r="PQ1130" s="308"/>
      <c r="PR1130" s="308"/>
      <c r="PS1130" s="308"/>
      <c r="PT1130" s="308"/>
      <c r="PU1130" s="308"/>
      <c r="PV1130" s="308"/>
      <c r="PW1130" s="308"/>
      <c r="PX1130" s="308"/>
      <c r="PY1130" s="308"/>
      <c r="PZ1130" s="308"/>
      <c r="QA1130" s="308"/>
      <c r="QB1130" s="308"/>
      <c r="QC1130" s="308"/>
      <c r="QD1130" s="308"/>
      <c r="QE1130" s="308"/>
      <c r="QF1130" s="308"/>
      <c r="QG1130" s="308"/>
      <c r="QH1130" s="308"/>
      <c r="QI1130" s="308"/>
      <c r="QJ1130" s="308"/>
      <c r="QK1130" s="308"/>
      <c r="QL1130" s="308"/>
      <c r="QM1130" s="308"/>
      <c r="QN1130" s="308"/>
      <c r="QO1130" s="308"/>
      <c r="QP1130" s="308"/>
      <c r="QQ1130" s="308"/>
      <c r="QR1130" s="308"/>
      <c r="QS1130" s="308"/>
      <c r="QT1130" s="308"/>
      <c r="QU1130" s="308"/>
      <c r="QV1130" s="308"/>
      <c r="QW1130" s="308"/>
      <c r="QX1130" s="308"/>
      <c r="QY1130" s="308"/>
      <c r="QZ1130" s="308"/>
      <c r="RA1130" s="308"/>
      <c r="RB1130" s="308"/>
      <c r="RC1130" s="308"/>
      <c r="RD1130" s="308"/>
      <c r="RE1130" s="308"/>
      <c r="RF1130" s="308"/>
      <c r="RG1130" s="308"/>
      <c r="RH1130" s="308"/>
      <c r="RI1130" s="308"/>
      <c r="RJ1130" s="308"/>
      <c r="RK1130" s="308"/>
      <c r="RL1130" s="308"/>
      <c r="RM1130" s="308"/>
      <c r="RN1130" s="308"/>
      <c r="RO1130" s="308"/>
      <c r="RP1130" s="308"/>
      <c r="RQ1130" s="308"/>
      <c r="RR1130" s="308"/>
      <c r="RS1130" s="308"/>
      <c r="RT1130" s="308"/>
      <c r="RU1130" s="308"/>
      <c r="RV1130" s="308"/>
      <c r="RW1130" s="308"/>
      <c r="RX1130" s="308"/>
      <c r="RY1130" s="308"/>
      <c r="RZ1130" s="308"/>
      <c r="SA1130" s="308"/>
      <c r="SB1130" s="308"/>
      <c r="SC1130" s="308"/>
      <c r="SD1130" s="308"/>
      <c r="SE1130" s="308"/>
      <c r="SF1130" s="308"/>
      <c r="SG1130" s="308"/>
      <c r="SH1130" s="308"/>
      <c r="SI1130" s="308"/>
      <c r="SJ1130" s="308"/>
      <c r="SK1130" s="308"/>
      <c r="SL1130" s="308"/>
      <c r="SM1130" s="308"/>
      <c r="SN1130" s="308"/>
      <c r="SO1130" s="308"/>
      <c r="SP1130" s="308"/>
      <c r="SQ1130" s="308"/>
      <c r="SR1130" s="308"/>
      <c r="SS1130" s="308"/>
      <c r="ST1130" s="308"/>
      <c r="SU1130" s="308"/>
      <c r="SV1130" s="308"/>
      <c r="SW1130" s="308"/>
      <c r="SX1130" s="308"/>
      <c r="SY1130" s="308"/>
      <c r="SZ1130" s="308"/>
      <c r="TA1130" s="308"/>
      <c r="TB1130" s="308"/>
      <c r="TC1130" s="308"/>
      <c r="TD1130" s="308"/>
      <c r="TE1130" s="308"/>
      <c r="TF1130" s="308"/>
      <c r="TG1130" s="308"/>
      <c r="TH1130" s="308"/>
      <c r="TI1130" s="308"/>
      <c r="TJ1130" s="308"/>
      <c r="TK1130" s="308"/>
      <c r="TL1130" s="308"/>
      <c r="TM1130" s="308"/>
      <c r="TN1130" s="308"/>
      <c r="TO1130" s="308"/>
      <c r="TP1130" s="308"/>
      <c r="TQ1130" s="308"/>
      <c r="TR1130" s="308"/>
      <c r="TS1130" s="308"/>
      <c r="TT1130" s="308"/>
      <c r="TU1130" s="308"/>
      <c r="TV1130" s="308"/>
      <c r="TW1130" s="308"/>
      <c r="TX1130" s="308"/>
      <c r="TY1130" s="308"/>
      <c r="TZ1130" s="308"/>
      <c r="UA1130" s="308"/>
      <c r="UB1130" s="308"/>
      <c r="UC1130" s="308"/>
      <c r="UD1130" s="308"/>
      <c r="UE1130" s="308"/>
      <c r="UF1130" s="308"/>
      <c r="UG1130" s="308"/>
      <c r="UH1130" s="308"/>
      <c r="UI1130" s="308"/>
      <c r="UJ1130" s="308"/>
      <c r="UK1130" s="308"/>
      <c r="UL1130" s="308"/>
      <c r="UM1130" s="308"/>
      <c r="UN1130" s="308"/>
      <c r="UO1130" s="308"/>
      <c r="UP1130" s="308"/>
      <c r="UQ1130" s="308"/>
      <c r="UR1130" s="308"/>
      <c r="US1130" s="308"/>
      <c r="UT1130" s="308"/>
      <c r="UU1130" s="308"/>
      <c r="UV1130" s="308"/>
      <c r="UW1130" s="308"/>
      <c r="UX1130" s="308"/>
      <c r="UY1130" s="308"/>
      <c r="UZ1130" s="308"/>
      <c r="VA1130" s="308"/>
      <c r="VB1130" s="308"/>
      <c r="VC1130" s="308"/>
      <c r="VD1130" s="308"/>
      <c r="VE1130" s="308"/>
      <c r="VF1130" s="308"/>
      <c r="VG1130" s="308"/>
      <c r="VH1130" s="308"/>
      <c r="VI1130" s="308"/>
      <c r="VJ1130" s="308"/>
      <c r="VK1130" s="308"/>
      <c r="VL1130" s="308"/>
      <c r="VM1130" s="308"/>
      <c r="VN1130" s="308"/>
      <c r="VO1130" s="308"/>
      <c r="VP1130" s="308"/>
      <c r="VQ1130" s="308"/>
      <c r="VR1130" s="308"/>
      <c r="VS1130" s="308"/>
      <c r="VT1130" s="308"/>
      <c r="VU1130" s="308"/>
      <c r="VV1130" s="308"/>
      <c r="VW1130" s="308"/>
      <c r="VX1130" s="308"/>
      <c r="VY1130" s="308"/>
      <c r="VZ1130" s="308"/>
      <c r="WA1130" s="308"/>
      <c r="WB1130" s="308"/>
      <c r="WC1130" s="308"/>
      <c r="WD1130" s="308"/>
      <c r="WE1130" s="308"/>
      <c r="WF1130" s="308"/>
      <c r="WG1130" s="308"/>
      <c r="WH1130" s="308"/>
      <c r="WI1130" s="308"/>
      <c r="WJ1130" s="308"/>
      <c r="WK1130" s="308"/>
      <c r="WL1130" s="308"/>
      <c r="WM1130" s="308"/>
      <c r="WN1130" s="308"/>
      <c r="WO1130" s="308"/>
      <c r="WP1130" s="308"/>
      <c r="WQ1130" s="308"/>
      <c r="WR1130" s="308"/>
      <c r="WS1130" s="308"/>
      <c r="WT1130" s="308"/>
      <c r="WU1130" s="308"/>
      <c r="WV1130" s="308"/>
      <c r="WW1130" s="308"/>
      <c r="WX1130" s="308"/>
      <c r="WY1130" s="308"/>
      <c r="WZ1130" s="308"/>
      <c r="XA1130" s="308"/>
      <c r="XB1130" s="308"/>
      <c r="XC1130" s="308"/>
      <c r="XD1130" s="308"/>
      <c r="XE1130" s="308"/>
      <c r="XF1130" s="308"/>
      <c r="XG1130" s="308"/>
      <c r="XH1130" s="308"/>
      <c r="XI1130" s="308"/>
      <c r="XJ1130" s="308"/>
      <c r="XK1130" s="308"/>
      <c r="XL1130" s="308"/>
      <c r="XM1130" s="308"/>
      <c r="XN1130" s="308"/>
      <c r="XO1130" s="308"/>
      <c r="XP1130" s="308"/>
      <c r="XQ1130" s="308"/>
      <c r="XR1130" s="308"/>
      <c r="XS1130" s="308"/>
      <c r="XT1130" s="308"/>
      <c r="XU1130" s="308"/>
      <c r="XV1130" s="308"/>
      <c r="XW1130" s="308"/>
      <c r="XX1130" s="308"/>
      <c r="XY1130" s="308"/>
      <c r="XZ1130" s="308"/>
      <c r="YA1130" s="308"/>
      <c r="YB1130" s="308"/>
      <c r="YC1130" s="308"/>
      <c r="YD1130" s="308"/>
      <c r="YE1130" s="308"/>
      <c r="YF1130" s="308"/>
      <c r="YG1130" s="308"/>
      <c r="YH1130" s="308"/>
      <c r="YI1130" s="308"/>
      <c r="YJ1130" s="308"/>
      <c r="YK1130" s="308"/>
      <c r="YL1130" s="308"/>
      <c r="YM1130" s="308"/>
      <c r="YN1130" s="308"/>
      <c r="YO1130" s="308"/>
      <c r="YP1130" s="308"/>
      <c r="YQ1130" s="308"/>
      <c r="YR1130" s="308"/>
      <c r="YS1130" s="308"/>
      <c r="YT1130" s="308"/>
      <c r="YU1130" s="308"/>
      <c r="YV1130" s="308"/>
      <c r="YW1130" s="308"/>
      <c r="YX1130" s="308"/>
      <c r="YY1130" s="308"/>
      <c r="YZ1130" s="308"/>
      <c r="ZA1130" s="308"/>
      <c r="ZB1130" s="308"/>
      <c r="ZC1130" s="308"/>
      <c r="ZD1130" s="308"/>
      <c r="ZE1130" s="308"/>
      <c r="ZF1130" s="308"/>
      <c r="ZG1130" s="308"/>
      <c r="ZH1130" s="308"/>
      <c r="ZI1130" s="308"/>
      <c r="ZJ1130" s="308"/>
      <c r="ZK1130" s="308"/>
      <c r="ZL1130" s="308"/>
      <c r="ZM1130" s="308"/>
      <c r="ZN1130" s="308"/>
      <c r="ZO1130" s="308"/>
      <c r="ZP1130" s="308"/>
      <c r="ZQ1130" s="308"/>
      <c r="ZR1130" s="308"/>
      <c r="ZS1130" s="308"/>
      <c r="ZT1130" s="308"/>
      <c r="ZU1130" s="308"/>
      <c r="ZV1130" s="308"/>
      <c r="ZW1130" s="308"/>
      <c r="ZX1130" s="308"/>
      <c r="ZY1130" s="308"/>
      <c r="ZZ1130" s="308"/>
      <c r="AAA1130" s="308"/>
      <c r="AAB1130" s="308"/>
      <c r="AAC1130" s="308"/>
      <c r="AAD1130" s="308"/>
      <c r="AAE1130" s="308"/>
      <c r="AAF1130" s="308"/>
      <c r="AAG1130" s="308"/>
      <c r="AAH1130" s="308"/>
      <c r="AAI1130" s="308"/>
      <c r="AAJ1130" s="308"/>
      <c r="AAK1130" s="308"/>
      <c r="AAL1130" s="308"/>
      <c r="AAM1130" s="308"/>
      <c r="AAN1130" s="308"/>
      <c r="AAO1130" s="308"/>
      <c r="AAP1130" s="308"/>
      <c r="AAQ1130" s="308"/>
      <c r="AAR1130" s="308"/>
      <c r="AAS1130" s="308"/>
      <c r="AAT1130" s="308"/>
      <c r="AAU1130" s="308"/>
      <c r="AAV1130" s="308"/>
      <c r="AAW1130" s="308"/>
      <c r="AAX1130" s="308"/>
      <c r="AAY1130" s="308"/>
      <c r="AAZ1130" s="308"/>
      <c r="ABA1130" s="308"/>
      <c r="ABB1130" s="308"/>
      <c r="ABC1130" s="308"/>
      <c r="ABD1130" s="308"/>
      <c r="ABE1130" s="308"/>
      <c r="ABF1130" s="308"/>
      <c r="ABG1130" s="308"/>
      <c r="ABH1130" s="308"/>
      <c r="ABI1130" s="308"/>
      <c r="ABJ1130" s="308"/>
      <c r="ABK1130" s="308"/>
      <c r="ABL1130" s="308"/>
      <c r="ABM1130" s="308"/>
      <c r="ABN1130" s="308"/>
      <c r="ABO1130" s="308"/>
      <c r="ABP1130" s="308"/>
      <c r="ABQ1130" s="308"/>
      <c r="ABR1130" s="308"/>
      <c r="ABS1130" s="308"/>
      <c r="ABT1130" s="308"/>
      <c r="ABU1130" s="308"/>
      <c r="ABV1130" s="308"/>
      <c r="ABW1130" s="308"/>
      <c r="ABX1130" s="308"/>
      <c r="ABY1130" s="308"/>
      <c r="ABZ1130" s="308"/>
      <c r="ACA1130" s="308"/>
      <c r="ACB1130" s="308"/>
      <c r="ACC1130" s="308"/>
      <c r="ACD1130" s="308"/>
      <c r="ACE1130" s="308"/>
      <c r="ACF1130" s="308"/>
      <c r="ACG1130" s="308"/>
      <c r="ACH1130" s="308"/>
      <c r="ACI1130" s="308"/>
      <c r="ACJ1130" s="308"/>
      <c r="ACK1130" s="308"/>
      <c r="ACL1130" s="308"/>
      <c r="ACM1130" s="308"/>
      <c r="ACN1130" s="308"/>
      <c r="ACO1130" s="308"/>
      <c r="ACP1130" s="308"/>
      <c r="ACQ1130" s="308"/>
      <c r="ACR1130" s="308"/>
      <c r="ACS1130" s="308"/>
      <c r="ACT1130" s="308"/>
      <c r="ACU1130" s="308"/>
      <c r="ACV1130" s="308"/>
      <c r="ACW1130" s="308"/>
      <c r="ACX1130" s="308"/>
      <c r="ACY1130" s="308"/>
      <c r="ACZ1130" s="308"/>
      <c r="ADA1130" s="308"/>
      <c r="ADB1130" s="308"/>
      <c r="ADC1130" s="308"/>
      <c r="ADD1130" s="308"/>
      <c r="ADE1130" s="308"/>
      <c r="ADF1130" s="308"/>
      <c r="ADG1130" s="308"/>
      <c r="ADH1130" s="308"/>
      <c r="ADI1130" s="308"/>
      <c r="ADJ1130" s="308"/>
      <c r="ADK1130" s="308"/>
      <c r="ADL1130" s="308"/>
      <c r="ADM1130" s="308"/>
      <c r="ADN1130" s="308"/>
      <c r="ADO1130" s="308"/>
      <c r="ADP1130" s="308"/>
      <c r="ADQ1130" s="308"/>
      <c r="ADR1130" s="308"/>
      <c r="ADS1130" s="308"/>
      <c r="ADT1130" s="308"/>
      <c r="ADU1130" s="308"/>
      <c r="ADV1130" s="308"/>
      <c r="ADW1130" s="308"/>
      <c r="ADX1130" s="308"/>
      <c r="ADY1130" s="308"/>
      <c r="ADZ1130" s="308"/>
      <c r="AEA1130" s="308"/>
      <c r="AEB1130" s="308"/>
      <c r="AEC1130" s="308"/>
      <c r="AED1130" s="308"/>
      <c r="AEE1130" s="308"/>
      <c r="AEF1130" s="308"/>
      <c r="AEG1130" s="308"/>
      <c r="AEH1130" s="308"/>
      <c r="AEI1130" s="308"/>
      <c r="AEJ1130" s="308"/>
      <c r="AEK1130" s="308"/>
      <c r="AEL1130" s="308"/>
      <c r="AEM1130" s="308"/>
      <c r="AEN1130" s="308"/>
      <c r="AEO1130" s="308"/>
      <c r="AEP1130" s="308"/>
      <c r="AEQ1130" s="308"/>
      <c r="AER1130" s="308"/>
      <c r="AES1130" s="308"/>
      <c r="AET1130" s="308"/>
      <c r="AEU1130" s="308"/>
      <c r="AEV1130" s="308"/>
      <c r="AEW1130" s="308"/>
      <c r="AEX1130" s="308"/>
      <c r="AEY1130" s="308"/>
      <c r="AEZ1130" s="308"/>
      <c r="AFA1130" s="308"/>
      <c r="AFB1130" s="308"/>
      <c r="AFC1130" s="308"/>
      <c r="AFD1130" s="308"/>
      <c r="AFE1130" s="308"/>
      <c r="AFF1130" s="308"/>
      <c r="AFG1130" s="308"/>
      <c r="AFH1130" s="308"/>
      <c r="AFI1130" s="308"/>
      <c r="AFJ1130" s="308"/>
      <c r="AFK1130" s="308"/>
      <c r="AFL1130" s="308"/>
      <c r="AFM1130" s="308"/>
      <c r="AFN1130" s="308"/>
      <c r="AFO1130" s="308"/>
      <c r="AFP1130" s="308"/>
      <c r="AFQ1130" s="308"/>
      <c r="AFR1130" s="308"/>
      <c r="AFS1130" s="308"/>
      <c r="AFT1130" s="308"/>
      <c r="AFU1130" s="308"/>
      <c r="AFV1130" s="308"/>
      <c r="AFW1130" s="308"/>
      <c r="AFX1130" s="308"/>
      <c r="AFY1130" s="308"/>
      <c r="AFZ1130" s="308"/>
      <c r="AGA1130" s="308"/>
      <c r="AGB1130" s="308"/>
      <c r="AGC1130" s="308"/>
      <c r="AGD1130" s="308"/>
      <c r="AGE1130" s="308"/>
      <c r="AGF1130" s="308"/>
      <c r="AGG1130" s="308"/>
      <c r="AGH1130" s="308"/>
      <c r="AGI1130" s="308"/>
      <c r="AGJ1130" s="308"/>
      <c r="AGK1130" s="308"/>
      <c r="AGL1130" s="308"/>
      <c r="AGM1130" s="308"/>
      <c r="AGN1130" s="308"/>
      <c r="AGO1130" s="308"/>
      <c r="AGP1130" s="308"/>
      <c r="AGQ1130" s="308"/>
      <c r="AGR1130" s="308"/>
      <c r="AGS1130" s="308"/>
      <c r="AGT1130" s="308"/>
      <c r="AGU1130" s="308"/>
      <c r="AGV1130" s="308"/>
      <c r="AGW1130" s="308"/>
      <c r="AGX1130" s="308"/>
      <c r="AGY1130" s="308"/>
      <c r="AGZ1130" s="308"/>
      <c r="AHA1130" s="308"/>
      <c r="AHB1130" s="308"/>
      <c r="AHC1130" s="308"/>
      <c r="AHD1130" s="308"/>
      <c r="AHE1130" s="308"/>
      <c r="AHF1130" s="308"/>
      <c r="AHG1130" s="308"/>
      <c r="AHH1130" s="308"/>
      <c r="AHI1130" s="308"/>
      <c r="AHJ1130" s="308"/>
      <c r="AHK1130" s="308"/>
      <c r="AHL1130" s="308"/>
      <c r="AHM1130" s="308"/>
      <c r="AHN1130" s="308"/>
      <c r="AHO1130" s="308"/>
      <c r="AHP1130" s="308"/>
      <c r="AHQ1130" s="308"/>
      <c r="AHR1130" s="308"/>
      <c r="AHS1130" s="308"/>
      <c r="AHT1130" s="308"/>
      <c r="AHU1130" s="308"/>
      <c r="AHV1130" s="308"/>
      <c r="AHW1130" s="308"/>
      <c r="AHX1130" s="308"/>
      <c r="AHY1130" s="308"/>
      <c r="AHZ1130" s="308"/>
      <c r="AIA1130" s="308"/>
      <c r="AIB1130" s="308"/>
      <c r="AIC1130" s="308"/>
      <c r="AID1130" s="308"/>
      <c r="AIE1130" s="308"/>
      <c r="AIF1130" s="308"/>
      <c r="AIG1130" s="308"/>
      <c r="AIH1130" s="308"/>
      <c r="AII1130" s="308"/>
      <c r="AIJ1130" s="308"/>
      <c r="AIK1130" s="308"/>
      <c r="AIL1130" s="308"/>
      <c r="AIM1130" s="308"/>
      <c r="AIN1130" s="308"/>
      <c r="AIO1130" s="308"/>
      <c r="AIP1130" s="308"/>
      <c r="AIQ1130" s="308"/>
      <c r="AIR1130" s="308"/>
      <c r="AIS1130" s="308"/>
      <c r="AIT1130" s="308"/>
      <c r="AIU1130" s="308"/>
      <c r="AIV1130" s="308"/>
      <c r="AIW1130" s="308"/>
      <c r="AIX1130" s="308"/>
      <c r="AIY1130" s="308"/>
      <c r="AIZ1130" s="308"/>
      <c r="AJA1130" s="308"/>
      <c r="AJB1130" s="308"/>
      <c r="AJC1130" s="308"/>
      <c r="AJD1130" s="308"/>
      <c r="AJE1130" s="308"/>
      <c r="AJF1130" s="308"/>
      <c r="AJG1130" s="308"/>
      <c r="AJH1130" s="308"/>
      <c r="AJI1130" s="308"/>
      <c r="AJJ1130" s="308"/>
      <c r="AJK1130" s="308"/>
      <c r="AJL1130" s="308"/>
      <c r="AJM1130" s="308"/>
      <c r="AJN1130" s="308"/>
      <c r="AJO1130" s="308"/>
      <c r="AJP1130" s="308"/>
      <c r="AJQ1130" s="308"/>
      <c r="AJR1130" s="308"/>
      <c r="AJS1130" s="308"/>
      <c r="AJT1130" s="308"/>
      <c r="AJU1130" s="308"/>
      <c r="AJV1130" s="308"/>
      <c r="AJW1130" s="308"/>
      <c r="AJX1130" s="308"/>
      <c r="AJY1130" s="308"/>
      <c r="AJZ1130" s="308"/>
      <c r="AKA1130" s="308"/>
      <c r="AKB1130" s="308"/>
      <c r="AKC1130" s="308"/>
      <c r="AKD1130" s="308"/>
      <c r="AKE1130" s="308"/>
      <c r="AKF1130" s="308"/>
      <c r="AKG1130" s="308"/>
      <c r="AKH1130" s="308"/>
      <c r="AKI1130" s="308"/>
      <c r="AKJ1130" s="308"/>
      <c r="AKK1130" s="308"/>
      <c r="AKL1130" s="308"/>
      <c r="AKM1130" s="308"/>
      <c r="AKN1130" s="308"/>
      <c r="AKO1130" s="308"/>
      <c r="AKP1130" s="308"/>
      <c r="AKQ1130" s="308"/>
      <c r="AKR1130" s="308"/>
      <c r="AKS1130" s="308"/>
      <c r="AKT1130" s="308"/>
      <c r="AKU1130" s="308"/>
      <c r="AKV1130" s="308"/>
      <c r="AKW1130" s="308"/>
      <c r="AKX1130" s="308"/>
      <c r="AKY1130" s="308"/>
      <c r="AKZ1130" s="308"/>
      <c r="ALA1130" s="308"/>
      <c r="ALB1130" s="308"/>
      <c r="ALC1130" s="308"/>
      <c r="ALD1130" s="308"/>
      <c r="ALE1130" s="308"/>
      <c r="ALF1130" s="308"/>
      <c r="ALG1130" s="308"/>
      <c r="ALH1130" s="308"/>
      <c r="ALI1130" s="308"/>
      <c r="ALJ1130" s="308"/>
      <c r="ALK1130" s="308"/>
      <c r="ALL1130" s="308"/>
      <c r="ALM1130" s="308"/>
      <c r="ALN1130" s="308"/>
      <c r="ALO1130" s="308"/>
      <c r="ALP1130" s="308"/>
      <c r="ALQ1130" s="308"/>
      <c r="ALR1130" s="308"/>
      <c r="ALS1130" s="308"/>
      <c r="ALT1130" s="308"/>
      <c r="ALU1130" s="308"/>
      <c r="ALV1130" s="308"/>
      <c r="ALW1130" s="308"/>
      <c r="ALX1130" s="308"/>
      <c r="ALY1130" s="308"/>
      <c r="ALZ1130" s="308"/>
      <c r="AMA1130" s="308"/>
      <c r="AMB1130" s="308"/>
      <c r="AMC1130" s="308"/>
      <c r="AMD1130" s="308"/>
      <c r="AME1130" s="308"/>
      <c r="AMF1130" s="308"/>
      <c r="AMG1130" s="308"/>
      <c r="AMH1130" s="308"/>
      <c r="AMI1130" s="308"/>
      <c r="AMJ1130" s="308"/>
      <c r="AMK1130" s="308"/>
      <c r="AML1130" s="308"/>
      <c r="AMM1130" s="308"/>
      <c r="AMN1130" s="308"/>
    </row>
    <row r="1131" spans="1:1028" ht="12.75" customHeight="1">
      <c r="A1131" s="29">
        <v>1</v>
      </c>
      <c r="B1131" s="29">
        <v>0</v>
      </c>
      <c r="C1131" s="29" t="s">
        <v>7363</v>
      </c>
      <c r="D1131" s="29"/>
      <c r="E1131" s="29"/>
      <c r="F1131" s="308" t="s">
        <v>7345</v>
      </c>
      <c r="G1131" s="29" t="s">
        <v>7364</v>
      </c>
      <c r="H1131" s="29"/>
      <c r="I1131" s="402" t="s">
        <v>4446</v>
      </c>
      <c r="K1131" s="29"/>
      <c r="L1131" s="29"/>
      <c r="M1131" s="29"/>
      <c r="N1131" s="29"/>
      <c r="O1131" s="29"/>
      <c r="P1131" s="25"/>
      <c r="Q1131" s="25"/>
      <c r="R1131" s="29" t="s">
        <v>25852</v>
      </c>
      <c r="S1131" s="29" t="s">
        <v>25829</v>
      </c>
      <c r="T1131" s="29" t="s">
        <v>1483</v>
      </c>
      <c r="U1131" s="29" t="s">
        <v>25853</v>
      </c>
      <c r="V1131" t="s">
        <v>6345</v>
      </c>
      <c r="W1131" s="29"/>
      <c r="X1131" s="349"/>
      <c r="Y1131" s="29" t="s">
        <v>2038</v>
      </c>
      <c r="Z1131" s="29" t="s">
        <v>1218</v>
      </c>
      <c r="AA1131" s="29" t="s">
        <v>1170</v>
      </c>
      <c r="AB1131" s="29"/>
      <c r="AC1131" s="29"/>
      <c r="AD1131" s="29"/>
      <c r="AE1131" s="29" t="s">
        <v>2575</v>
      </c>
      <c r="AG1131" s="38">
        <v>1</v>
      </c>
      <c r="AH1131" s="38" t="s">
        <v>5945</v>
      </c>
      <c r="AI1131" s="38" t="s">
        <v>4440</v>
      </c>
      <c r="AJ1131" s="38" t="s">
        <v>7365</v>
      </c>
      <c r="AK1131" s="38" t="s">
        <v>7366</v>
      </c>
      <c r="AL1131" s="301" t="s">
        <v>7232</v>
      </c>
      <c r="AR1131" s="29" t="str">
        <f t="shared" si="178"/>
        <v>1</v>
      </c>
      <c r="AS1131" s="29">
        <f t="shared" si="172"/>
        <v>0</v>
      </c>
      <c r="AT1131" s="29">
        <v>0</v>
      </c>
      <c r="AW1131" s="29" t="str">
        <f t="shared" si="180"/>
        <v/>
      </c>
      <c r="AX1131" s="29" t="str">
        <f t="shared" si="173"/>
        <v/>
      </c>
      <c r="AY1131" s="29" t="str">
        <f t="shared" si="179"/>
        <v>https://media.mediathek-tanz-theater.de/iiif/2/nvt_img-i79-001.JP2</v>
      </c>
      <c r="AZ1131" s="29" t="str">
        <f t="shared" si="174"/>
        <v>image/jp2</v>
      </c>
      <c r="BA1131" s="29" t="str">
        <f t="shared" si="175"/>
        <v>presentation/iiif</v>
      </c>
      <c r="BB1131" s="29" t="str">
        <f t="shared" si="176"/>
        <v>https://media.mediathek-tanz-theater.de/iiif/2/nvt_img-i79-001.JP2/full/100,/0/default.jpg</v>
      </c>
      <c r="BC1131" s="29" t="str">
        <f t="shared" si="171"/>
        <v>image/jpeg</v>
      </c>
      <c r="BD1131" s="29" t="str">
        <f t="shared" si="177"/>
        <v>presentation/thumbnail</v>
      </c>
    </row>
    <row r="1132" spans="1:1028" ht="12.75" customHeight="1">
      <c r="A1132" s="29">
        <v>1</v>
      </c>
      <c r="B1132" s="29">
        <v>0</v>
      </c>
      <c r="C1132" s="29" t="s">
        <v>7367</v>
      </c>
      <c r="D1132" s="29"/>
      <c r="E1132" s="29"/>
      <c r="F1132" s="308" t="s">
        <v>7345</v>
      </c>
      <c r="G1132" s="29" t="s">
        <v>7364</v>
      </c>
      <c r="H1132" s="29"/>
      <c r="I1132" s="402" t="s">
        <v>4446</v>
      </c>
      <c r="K1132" s="29"/>
      <c r="L1132" s="29"/>
      <c r="M1132" s="29"/>
      <c r="N1132" s="29"/>
      <c r="O1132" s="29"/>
      <c r="P1132" s="25"/>
      <c r="Q1132" s="25"/>
      <c r="R1132" s="29" t="s">
        <v>25852</v>
      </c>
      <c r="S1132" s="29" t="s">
        <v>25830</v>
      </c>
      <c r="T1132" s="29" t="s">
        <v>1483</v>
      </c>
      <c r="U1132" s="29" t="s">
        <v>25853</v>
      </c>
      <c r="V1132" t="s">
        <v>6345</v>
      </c>
      <c r="W1132" s="29"/>
      <c r="X1132" s="349"/>
      <c r="Y1132" s="29" t="s">
        <v>2038</v>
      </c>
      <c r="Z1132" s="29" t="s">
        <v>1218</v>
      </c>
      <c r="AA1132" s="29" t="s">
        <v>1170</v>
      </c>
      <c r="AB1132" s="29"/>
      <c r="AC1132" s="29"/>
      <c r="AD1132" s="29"/>
      <c r="AE1132" s="29" t="s">
        <v>2575</v>
      </c>
      <c r="AG1132" s="38">
        <v>1</v>
      </c>
      <c r="AH1132" s="38" t="s">
        <v>5945</v>
      </c>
      <c r="AI1132" s="38" t="s">
        <v>4440</v>
      </c>
      <c r="AJ1132" s="38" t="s">
        <v>7365</v>
      </c>
      <c r="AK1132" s="38" t="s">
        <v>7366</v>
      </c>
      <c r="AL1132" s="301" t="s">
        <v>7232</v>
      </c>
      <c r="AR1132" s="29" t="str">
        <f t="shared" si="178"/>
        <v>1</v>
      </c>
      <c r="AS1132" s="29">
        <f t="shared" si="172"/>
        <v>0</v>
      </c>
      <c r="AT1132" s="29">
        <v>0</v>
      </c>
      <c r="AW1132" s="29" t="str">
        <f t="shared" si="180"/>
        <v/>
      </c>
      <c r="AX1132" s="29" t="str">
        <f t="shared" si="173"/>
        <v/>
      </c>
      <c r="AY1132" s="29" t="str">
        <f t="shared" si="179"/>
        <v>https://media.mediathek-tanz-theater.de/iiif/2/nvt_img-i79-002.JP2</v>
      </c>
      <c r="AZ1132" s="29" t="str">
        <f t="shared" si="174"/>
        <v>image/jp2</v>
      </c>
      <c r="BA1132" s="29" t="str">
        <f t="shared" si="175"/>
        <v>presentation/iiif</v>
      </c>
      <c r="BB1132" s="29" t="str">
        <f t="shared" si="176"/>
        <v>https://media.mediathek-tanz-theater.de/iiif/2/nvt_img-i79-002.JP2/full/100,/0/default.jpg</v>
      </c>
      <c r="BC1132" s="29" t="str">
        <f t="shared" si="171"/>
        <v>image/jpeg</v>
      </c>
      <c r="BD1132" s="29" t="str">
        <f t="shared" si="177"/>
        <v>presentation/thumbnail</v>
      </c>
    </row>
    <row r="1133" spans="1:1028" ht="12.75" customHeight="1">
      <c r="A1133" s="29">
        <v>1</v>
      </c>
      <c r="B1133" s="29">
        <v>0</v>
      </c>
      <c r="C1133" s="29" t="s">
        <v>7368</v>
      </c>
      <c r="D1133" s="29"/>
      <c r="E1133" s="29"/>
      <c r="F1133" s="308" t="s">
        <v>7345</v>
      </c>
      <c r="G1133" s="29" t="s">
        <v>7364</v>
      </c>
      <c r="H1133" s="29"/>
      <c r="I1133" s="402" t="s">
        <v>4446</v>
      </c>
      <c r="K1133" s="29"/>
      <c r="L1133" s="29"/>
      <c r="M1133" s="29"/>
      <c r="N1133" s="29"/>
      <c r="O1133" s="29"/>
      <c r="P1133" s="25"/>
      <c r="Q1133" s="25"/>
      <c r="R1133" s="29" t="s">
        <v>25852</v>
      </c>
      <c r="S1133" s="29" t="s">
        <v>25831</v>
      </c>
      <c r="T1133" s="29" t="s">
        <v>1483</v>
      </c>
      <c r="U1133" t="s">
        <v>3141</v>
      </c>
      <c r="V1133" t="s">
        <v>6345</v>
      </c>
      <c r="W1133" s="29"/>
      <c r="X1133" s="349"/>
      <c r="Y1133" s="29" t="s">
        <v>2038</v>
      </c>
      <c r="Z1133" s="29" t="s">
        <v>1218</v>
      </c>
      <c r="AA1133" s="29" t="s">
        <v>1170</v>
      </c>
      <c r="AB1133" s="29"/>
      <c r="AC1133" s="29" t="s">
        <v>7369</v>
      </c>
      <c r="AD1133" s="29"/>
      <c r="AE1133" s="29" t="s">
        <v>2575</v>
      </c>
      <c r="AG1133" s="38">
        <v>1</v>
      </c>
      <c r="AH1133" s="38" t="s">
        <v>5945</v>
      </c>
      <c r="AI1133" s="38" t="s">
        <v>4440</v>
      </c>
      <c r="AJ1133" s="38" t="s">
        <v>7365</v>
      </c>
      <c r="AK1133" s="38" t="s">
        <v>7370</v>
      </c>
      <c r="AL1133" s="301" t="s">
        <v>7232</v>
      </c>
      <c r="AR1133" s="29" t="str">
        <f t="shared" si="178"/>
        <v>1</v>
      </c>
      <c r="AS1133" s="29">
        <f t="shared" si="172"/>
        <v>0</v>
      </c>
      <c r="AT1133" s="29">
        <v>0</v>
      </c>
      <c r="AW1133" s="29" t="str">
        <f t="shared" si="180"/>
        <v/>
      </c>
      <c r="AX1133" s="29" t="str">
        <f t="shared" si="173"/>
        <v/>
      </c>
      <c r="AY1133" s="29" t="str">
        <f t="shared" si="179"/>
        <v>https://media.mediathek-tanz-theater.de/iiif/2/nvt_img-i79-003.JP2</v>
      </c>
      <c r="AZ1133" s="29" t="str">
        <f t="shared" si="174"/>
        <v>image/jp2</v>
      </c>
      <c r="BA1133" s="29" t="str">
        <f t="shared" si="175"/>
        <v>presentation/iiif</v>
      </c>
      <c r="BB1133" s="29" t="str">
        <f t="shared" si="176"/>
        <v>https://media.mediathek-tanz-theater.de/iiif/2/nvt_img-i79-003.JP2/full/100,/0/default.jpg</v>
      </c>
      <c r="BC1133" s="29" t="str">
        <f t="shared" si="171"/>
        <v>image/jpeg</v>
      </c>
      <c r="BD1133" s="29" t="str">
        <f t="shared" si="177"/>
        <v>presentation/thumbnail</v>
      </c>
    </row>
    <row r="1134" spans="1:1028" ht="12.75" customHeight="1">
      <c r="A1134" s="29">
        <v>1</v>
      </c>
      <c r="B1134" s="29">
        <v>0</v>
      </c>
      <c r="C1134" s="29" t="s">
        <v>7371</v>
      </c>
      <c r="D1134" s="29"/>
      <c r="E1134" s="29"/>
      <c r="F1134" s="308" t="s">
        <v>7345</v>
      </c>
      <c r="G1134" s="29" t="s">
        <v>7364</v>
      </c>
      <c r="H1134" s="29"/>
      <c r="I1134" s="402" t="s">
        <v>4446</v>
      </c>
      <c r="K1134" s="29"/>
      <c r="L1134" s="29"/>
      <c r="M1134" s="29"/>
      <c r="N1134" s="29"/>
      <c r="O1134" s="29"/>
      <c r="P1134" s="25"/>
      <c r="Q1134" s="25"/>
      <c r="R1134" s="29" t="s">
        <v>25852</v>
      </c>
      <c r="S1134" s="29" t="s">
        <v>25832</v>
      </c>
      <c r="T1134" s="29" t="s">
        <v>1483</v>
      </c>
      <c r="U1134" t="s">
        <v>3141</v>
      </c>
      <c r="V1134" t="s">
        <v>6345</v>
      </c>
      <c r="W1134" s="29"/>
      <c r="X1134" s="349"/>
      <c r="Y1134" s="29" t="s">
        <v>2038</v>
      </c>
      <c r="Z1134" s="29" t="s">
        <v>1218</v>
      </c>
      <c r="AA1134" s="29" t="s">
        <v>1170</v>
      </c>
      <c r="AB1134" s="29"/>
      <c r="AC1134" s="29" t="s">
        <v>7372</v>
      </c>
      <c r="AD1134" s="29"/>
      <c r="AE1134" s="29" t="s">
        <v>2575</v>
      </c>
      <c r="AG1134" s="38">
        <v>1</v>
      </c>
      <c r="AH1134" s="38" t="s">
        <v>5945</v>
      </c>
      <c r="AI1134" s="38" t="s">
        <v>4440</v>
      </c>
      <c r="AJ1134" s="38" t="s">
        <v>7365</v>
      </c>
      <c r="AK1134" s="38" t="s">
        <v>7370</v>
      </c>
      <c r="AL1134" s="301" t="s">
        <v>7232</v>
      </c>
      <c r="AR1134" s="29" t="str">
        <f t="shared" si="178"/>
        <v>1</v>
      </c>
      <c r="AS1134" s="29">
        <f t="shared" si="172"/>
        <v>0</v>
      </c>
      <c r="AT1134" s="29">
        <v>0</v>
      </c>
      <c r="AW1134" s="29" t="str">
        <f t="shared" si="180"/>
        <v/>
      </c>
      <c r="AX1134" s="29" t="str">
        <f t="shared" si="173"/>
        <v/>
      </c>
      <c r="AY1134" s="29" t="str">
        <f t="shared" si="179"/>
        <v>https://media.mediathek-tanz-theater.de/iiif/2/nvt_img-i79-004.JP2</v>
      </c>
      <c r="AZ1134" s="29" t="str">
        <f t="shared" si="174"/>
        <v>image/jp2</v>
      </c>
      <c r="BA1134" s="29" t="str">
        <f t="shared" si="175"/>
        <v>presentation/iiif</v>
      </c>
      <c r="BB1134" s="29" t="str">
        <f t="shared" si="176"/>
        <v>https://media.mediathek-tanz-theater.de/iiif/2/nvt_img-i79-004.JP2/full/100,/0/default.jpg</v>
      </c>
      <c r="BC1134" s="29" t="str">
        <f t="shared" si="171"/>
        <v>image/jpeg</v>
      </c>
      <c r="BD1134" s="29" t="str">
        <f t="shared" si="177"/>
        <v>presentation/thumbnail</v>
      </c>
    </row>
    <row r="1135" spans="1:1028" ht="12.75" customHeight="1">
      <c r="A1135" s="29">
        <v>1</v>
      </c>
      <c r="B1135" s="29">
        <v>0</v>
      </c>
      <c r="C1135" s="29" t="s">
        <v>7373</v>
      </c>
      <c r="D1135" s="29"/>
      <c r="E1135" s="29"/>
      <c r="F1135" s="308" t="s">
        <v>7345</v>
      </c>
      <c r="G1135" s="29" t="s">
        <v>7364</v>
      </c>
      <c r="H1135" s="29"/>
      <c r="I1135" s="402" t="s">
        <v>4446</v>
      </c>
      <c r="K1135" s="29"/>
      <c r="L1135" s="29"/>
      <c r="M1135" s="29"/>
      <c r="N1135" s="29"/>
      <c r="O1135" s="29"/>
      <c r="P1135" s="25"/>
      <c r="Q1135" s="25"/>
      <c r="R1135" s="29" t="s">
        <v>25852</v>
      </c>
      <c r="S1135" s="29" t="s">
        <v>25833</v>
      </c>
      <c r="T1135" s="29" t="s">
        <v>1483</v>
      </c>
      <c r="U1135"/>
      <c r="V1135" t="s">
        <v>6345</v>
      </c>
      <c r="W1135" s="29"/>
      <c r="X1135" s="349"/>
      <c r="Y1135" s="29" t="s">
        <v>2038</v>
      </c>
      <c r="Z1135" s="29" t="s">
        <v>1218</v>
      </c>
      <c r="AA1135" s="29" t="s">
        <v>1170</v>
      </c>
      <c r="AB1135" s="29"/>
      <c r="AC1135" s="29" t="s">
        <v>7374</v>
      </c>
      <c r="AD1135" s="29"/>
      <c r="AE1135" s="29" t="s">
        <v>2575</v>
      </c>
      <c r="AG1135" s="38">
        <v>2</v>
      </c>
      <c r="AH1135" s="38" t="s">
        <v>5945</v>
      </c>
      <c r="AI1135" s="38" t="s">
        <v>4440</v>
      </c>
      <c r="AJ1135" s="38" t="s">
        <v>7365</v>
      </c>
      <c r="AK1135" s="38" t="s">
        <v>7370</v>
      </c>
      <c r="AL1135" s="301" t="s">
        <v>7232</v>
      </c>
      <c r="AR1135" s="29" t="str">
        <f t="shared" si="178"/>
        <v>1</v>
      </c>
      <c r="AS1135" s="29">
        <f t="shared" si="172"/>
        <v>0</v>
      </c>
      <c r="AT1135" s="29">
        <v>0</v>
      </c>
      <c r="AW1135" s="29" t="str">
        <f t="shared" si="180"/>
        <v/>
      </c>
      <c r="AX1135" s="29" t="str">
        <f t="shared" si="173"/>
        <v/>
      </c>
      <c r="AY1135" s="29" t="str">
        <f t="shared" si="179"/>
        <v>https://media.mediathek-tanz-theater.de/iiif/2/nvt_img-i79-005.JP2</v>
      </c>
      <c r="AZ1135" s="29" t="str">
        <f t="shared" si="174"/>
        <v>image/jp2</v>
      </c>
      <c r="BA1135" s="29" t="str">
        <f t="shared" si="175"/>
        <v>presentation/iiif</v>
      </c>
      <c r="BB1135" s="29" t="str">
        <f t="shared" si="176"/>
        <v>https://media.mediathek-tanz-theater.de/iiif/2/nvt_img-i79-005.JP2/full/100,/0/default.jpg</v>
      </c>
      <c r="BC1135" s="29" t="str">
        <f t="shared" si="171"/>
        <v>image/jpeg</v>
      </c>
      <c r="BD1135" s="29" t="str">
        <f t="shared" si="177"/>
        <v>presentation/thumbnail</v>
      </c>
    </row>
    <row r="1136" spans="1:1028" ht="12.75" customHeight="1">
      <c r="A1136" s="29">
        <v>1</v>
      </c>
      <c r="B1136" s="29">
        <v>0</v>
      </c>
      <c r="C1136" s="29" t="s">
        <v>7375</v>
      </c>
      <c r="D1136" s="29"/>
      <c r="E1136" s="29"/>
      <c r="F1136" s="308" t="s">
        <v>7345</v>
      </c>
      <c r="G1136" s="29" t="s">
        <v>7364</v>
      </c>
      <c r="H1136" s="29"/>
      <c r="I1136" s="402" t="s">
        <v>4446</v>
      </c>
      <c r="K1136" s="29"/>
      <c r="L1136" s="29"/>
      <c r="M1136" s="29"/>
      <c r="N1136" s="29"/>
      <c r="O1136" s="29"/>
      <c r="P1136" s="25"/>
      <c r="Q1136" s="25"/>
      <c r="R1136" s="29" t="s">
        <v>25852</v>
      </c>
      <c r="S1136" s="29" t="s">
        <v>25834</v>
      </c>
      <c r="T1136" s="29" t="s">
        <v>1483</v>
      </c>
      <c r="U1136"/>
      <c r="V1136" t="s">
        <v>6345</v>
      </c>
      <c r="W1136" s="29"/>
      <c r="X1136" s="349"/>
      <c r="Y1136" s="29" t="s">
        <v>2038</v>
      </c>
      <c r="Z1136" s="29" t="s">
        <v>1218</v>
      </c>
      <c r="AA1136" s="29" t="s">
        <v>1170</v>
      </c>
      <c r="AB1136" s="29"/>
      <c r="AC1136" s="29"/>
      <c r="AD1136" s="29"/>
      <c r="AE1136" s="29" t="s">
        <v>2575</v>
      </c>
      <c r="AG1136" s="38">
        <v>1</v>
      </c>
      <c r="AH1136" s="38" t="s">
        <v>5945</v>
      </c>
      <c r="AI1136" s="38" t="s">
        <v>4440</v>
      </c>
      <c r="AJ1136" s="38" t="s">
        <v>7365</v>
      </c>
      <c r="AK1136" s="38" t="s">
        <v>7366</v>
      </c>
      <c r="AL1136" s="301" t="s">
        <v>7232</v>
      </c>
      <c r="AR1136" s="29" t="str">
        <f t="shared" si="178"/>
        <v>1</v>
      </c>
      <c r="AS1136" s="29">
        <f t="shared" si="172"/>
        <v>0</v>
      </c>
      <c r="AT1136" s="29">
        <v>0</v>
      </c>
      <c r="AW1136" s="29" t="str">
        <f t="shared" si="180"/>
        <v/>
      </c>
      <c r="AX1136" s="29" t="str">
        <f t="shared" si="173"/>
        <v/>
      </c>
      <c r="AY1136" s="29" t="str">
        <f t="shared" si="179"/>
        <v>https://media.mediathek-tanz-theater.de/iiif/2/nvt_img-i79-006.JP2</v>
      </c>
      <c r="AZ1136" s="29" t="str">
        <f t="shared" si="174"/>
        <v>image/jp2</v>
      </c>
      <c r="BA1136" s="29" t="str">
        <f t="shared" si="175"/>
        <v>presentation/iiif</v>
      </c>
      <c r="BB1136" s="29" t="str">
        <f t="shared" si="176"/>
        <v>https://media.mediathek-tanz-theater.de/iiif/2/nvt_img-i79-006.JP2/full/100,/0/default.jpg</v>
      </c>
      <c r="BC1136" s="29" t="str">
        <f t="shared" si="171"/>
        <v>image/jpeg</v>
      </c>
      <c r="BD1136" s="29" t="str">
        <f t="shared" si="177"/>
        <v>presentation/thumbnail</v>
      </c>
    </row>
    <row r="1137" spans="1:56" ht="12.75" customHeight="1">
      <c r="A1137" s="29">
        <v>1</v>
      </c>
      <c r="B1137" s="29">
        <v>0</v>
      </c>
      <c r="C1137" s="29" t="s">
        <v>7376</v>
      </c>
      <c r="D1137" s="29"/>
      <c r="E1137" s="29"/>
      <c r="F1137" s="308" t="s">
        <v>7345</v>
      </c>
      <c r="G1137" s="29" t="s">
        <v>7364</v>
      </c>
      <c r="H1137" s="29"/>
      <c r="I1137" s="402" t="s">
        <v>4446</v>
      </c>
      <c r="K1137" s="29"/>
      <c r="L1137" s="29"/>
      <c r="M1137" s="29"/>
      <c r="N1137" s="29"/>
      <c r="O1137" s="29"/>
      <c r="P1137" s="25"/>
      <c r="Q1137" s="25"/>
      <c r="R1137" s="29" t="s">
        <v>25852</v>
      </c>
      <c r="S1137" s="29" t="s">
        <v>25835</v>
      </c>
      <c r="T1137" s="29" t="s">
        <v>1483</v>
      </c>
      <c r="U1137"/>
      <c r="V1137" t="s">
        <v>6345</v>
      </c>
      <c r="W1137" s="29"/>
      <c r="X1137" s="349"/>
      <c r="Y1137" s="29" t="s">
        <v>2038</v>
      </c>
      <c r="Z1137" s="29" t="s">
        <v>1218</v>
      </c>
      <c r="AA1137" s="29" t="s">
        <v>1170</v>
      </c>
      <c r="AB1137" s="29"/>
      <c r="AC1137" s="29"/>
      <c r="AD1137" s="29"/>
      <c r="AE1137" s="29" t="s">
        <v>2575</v>
      </c>
      <c r="AG1137" s="38">
        <v>1</v>
      </c>
      <c r="AH1137" s="38" t="s">
        <v>5945</v>
      </c>
      <c r="AI1137" s="38" t="s">
        <v>4440</v>
      </c>
      <c r="AJ1137" s="38" t="s">
        <v>7365</v>
      </c>
      <c r="AK1137" s="38" t="s">
        <v>7366</v>
      </c>
      <c r="AL1137" s="301" t="s">
        <v>7232</v>
      </c>
      <c r="AR1137" s="29" t="str">
        <f t="shared" si="178"/>
        <v>1</v>
      </c>
      <c r="AS1137" s="29">
        <f t="shared" si="172"/>
        <v>0</v>
      </c>
      <c r="AT1137" s="29">
        <v>0</v>
      </c>
      <c r="AW1137" s="29" t="str">
        <f t="shared" si="180"/>
        <v/>
      </c>
      <c r="AX1137" s="29" t="str">
        <f t="shared" si="173"/>
        <v/>
      </c>
      <c r="AY1137" s="29" t="str">
        <f t="shared" si="179"/>
        <v>https://media.mediathek-tanz-theater.de/iiif/2/nvt_img-i79-007.JP2</v>
      </c>
      <c r="AZ1137" s="29" t="str">
        <f t="shared" si="174"/>
        <v>image/jp2</v>
      </c>
      <c r="BA1137" s="29" t="str">
        <f t="shared" si="175"/>
        <v>presentation/iiif</v>
      </c>
      <c r="BB1137" s="29" t="str">
        <f t="shared" si="176"/>
        <v>https://media.mediathek-tanz-theater.de/iiif/2/nvt_img-i79-007.JP2/full/100,/0/default.jpg</v>
      </c>
      <c r="BC1137" s="29" t="str">
        <f t="shared" si="171"/>
        <v>image/jpeg</v>
      </c>
      <c r="BD1137" s="29" t="str">
        <f t="shared" si="177"/>
        <v>presentation/thumbnail</v>
      </c>
    </row>
    <row r="1138" spans="1:56" ht="12.75" customHeight="1">
      <c r="A1138" s="29">
        <v>1</v>
      </c>
      <c r="B1138" s="29">
        <v>0</v>
      </c>
      <c r="C1138" s="29" t="s">
        <v>7377</v>
      </c>
      <c r="D1138" s="29"/>
      <c r="E1138" s="29"/>
      <c r="F1138" s="308" t="s">
        <v>7345</v>
      </c>
      <c r="G1138" s="29" t="s">
        <v>7364</v>
      </c>
      <c r="H1138" s="29"/>
      <c r="I1138" s="402" t="s">
        <v>4446</v>
      </c>
      <c r="K1138" s="29"/>
      <c r="L1138" s="29"/>
      <c r="M1138" s="29"/>
      <c r="N1138" s="29"/>
      <c r="O1138" s="29"/>
      <c r="P1138" s="25"/>
      <c r="Q1138" s="25"/>
      <c r="R1138" s="29" t="s">
        <v>25852</v>
      </c>
      <c r="S1138" s="29" t="s">
        <v>25836</v>
      </c>
      <c r="T1138" s="29" t="s">
        <v>1483</v>
      </c>
      <c r="U1138"/>
      <c r="V1138" t="s">
        <v>6345</v>
      </c>
      <c r="W1138" s="29"/>
      <c r="X1138" s="349"/>
      <c r="Y1138" s="29" t="s">
        <v>2038</v>
      </c>
      <c r="Z1138" s="29" t="s">
        <v>1218</v>
      </c>
      <c r="AA1138" s="29" t="s">
        <v>1170</v>
      </c>
      <c r="AB1138" s="29"/>
      <c r="AC1138" s="29"/>
      <c r="AD1138" s="29"/>
      <c r="AE1138" s="29" t="s">
        <v>2575</v>
      </c>
      <c r="AG1138" s="38">
        <v>1</v>
      </c>
      <c r="AH1138" s="38" t="s">
        <v>5945</v>
      </c>
      <c r="AI1138" s="38" t="s">
        <v>4440</v>
      </c>
      <c r="AJ1138" s="38" t="s">
        <v>7365</v>
      </c>
      <c r="AK1138" s="38" t="s">
        <v>7366</v>
      </c>
      <c r="AL1138" s="301" t="s">
        <v>7232</v>
      </c>
      <c r="AR1138" s="29" t="str">
        <f t="shared" si="178"/>
        <v>1</v>
      </c>
      <c r="AS1138" s="29">
        <f t="shared" si="172"/>
        <v>0</v>
      </c>
      <c r="AT1138" s="29">
        <v>0</v>
      </c>
      <c r="AW1138" s="29" t="str">
        <f t="shared" si="180"/>
        <v/>
      </c>
      <c r="AX1138" s="29" t="str">
        <f t="shared" si="173"/>
        <v/>
      </c>
      <c r="AY1138" s="29" t="str">
        <f t="shared" si="179"/>
        <v>https://media.mediathek-tanz-theater.de/iiif/2/nvt_img-i79-008.JP2</v>
      </c>
      <c r="AZ1138" s="29" t="str">
        <f t="shared" si="174"/>
        <v>image/jp2</v>
      </c>
      <c r="BA1138" s="29" t="str">
        <f t="shared" si="175"/>
        <v>presentation/iiif</v>
      </c>
      <c r="BB1138" s="29" t="str">
        <f t="shared" si="176"/>
        <v>https://media.mediathek-tanz-theater.de/iiif/2/nvt_img-i79-008.JP2/full/100,/0/default.jpg</v>
      </c>
      <c r="BC1138" s="29" t="str">
        <f t="shared" si="171"/>
        <v>image/jpeg</v>
      </c>
      <c r="BD1138" s="29" t="str">
        <f t="shared" si="177"/>
        <v>presentation/thumbnail</v>
      </c>
    </row>
    <row r="1139" spans="1:56" ht="12.75" customHeight="1">
      <c r="A1139" s="29">
        <v>1</v>
      </c>
      <c r="B1139" s="29">
        <v>0</v>
      </c>
      <c r="C1139" s="29" t="s">
        <v>7378</v>
      </c>
      <c r="D1139" s="29"/>
      <c r="E1139" s="29"/>
      <c r="F1139" s="308" t="s">
        <v>7345</v>
      </c>
      <c r="G1139" s="29" t="s">
        <v>7364</v>
      </c>
      <c r="H1139" s="29"/>
      <c r="I1139" s="402" t="s">
        <v>4446</v>
      </c>
      <c r="K1139" s="29"/>
      <c r="L1139" s="29"/>
      <c r="M1139" s="29"/>
      <c r="N1139" s="29"/>
      <c r="O1139" s="29"/>
      <c r="P1139" s="25"/>
      <c r="Q1139" s="25"/>
      <c r="R1139" s="29" t="s">
        <v>25852</v>
      </c>
      <c r="S1139" s="29" t="s">
        <v>25837</v>
      </c>
      <c r="T1139" s="29" t="s">
        <v>1483</v>
      </c>
      <c r="U1139"/>
      <c r="V1139" t="s">
        <v>6345</v>
      </c>
      <c r="W1139" s="29"/>
      <c r="X1139" s="349"/>
      <c r="Y1139" s="29" t="s">
        <v>2038</v>
      </c>
      <c r="Z1139" s="29" t="s">
        <v>1218</v>
      </c>
      <c r="AA1139" s="29" t="s">
        <v>1170</v>
      </c>
      <c r="AB1139" s="29"/>
      <c r="AC1139" s="29"/>
      <c r="AD1139" s="29"/>
      <c r="AE1139" s="29" t="s">
        <v>2575</v>
      </c>
      <c r="AG1139" s="38">
        <v>1</v>
      </c>
      <c r="AH1139" s="38" t="s">
        <v>5945</v>
      </c>
      <c r="AI1139" s="38" t="s">
        <v>4440</v>
      </c>
      <c r="AJ1139" s="38" t="s">
        <v>7365</v>
      </c>
      <c r="AK1139" s="38" t="s">
        <v>7366</v>
      </c>
      <c r="AL1139" s="301" t="s">
        <v>7232</v>
      </c>
      <c r="AR1139" s="29" t="str">
        <f t="shared" si="178"/>
        <v>1</v>
      </c>
      <c r="AS1139" s="29">
        <f t="shared" si="172"/>
        <v>0</v>
      </c>
      <c r="AT1139" s="29">
        <v>0</v>
      </c>
      <c r="AW1139" s="29" t="str">
        <f t="shared" si="180"/>
        <v/>
      </c>
      <c r="AX1139" s="29" t="str">
        <f t="shared" si="173"/>
        <v/>
      </c>
      <c r="AY1139" s="29" t="str">
        <f t="shared" si="179"/>
        <v>https://media.mediathek-tanz-theater.de/iiif/2/nvt_img-i79-009.JP2</v>
      </c>
      <c r="AZ1139" s="29" t="str">
        <f t="shared" si="174"/>
        <v>image/jp2</v>
      </c>
      <c r="BA1139" s="29" t="str">
        <f t="shared" si="175"/>
        <v>presentation/iiif</v>
      </c>
      <c r="BB1139" s="29" t="str">
        <f t="shared" si="176"/>
        <v>https://media.mediathek-tanz-theater.de/iiif/2/nvt_img-i79-009.JP2/full/100,/0/default.jpg</v>
      </c>
      <c r="BC1139" s="29" t="str">
        <f t="shared" si="171"/>
        <v>image/jpeg</v>
      </c>
      <c r="BD1139" s="29" t="str">
        <f t="shared" si="177"/>
        <v>presentation/thumbnail</v>
      </c>
    </row>
    <row r="1140" spans="1:56" ht="12.75" customHeight="1">
      <c r="A1140" s="29">
        <v>1</v>
      </c>
      <c r="B1140" s="29">
        <v>0</v>
      </c>
      <c r="C1140" s="29" t="s">
        <v>7379</v>
      </c>
      <c r="D1140" s="29"/>
      <c r="E1140" s="29"/>
      <c r="F1140" s="308" t="s">
        <v>7345</v>
      </c>
      <c r="G1140" s="29" t="s">
        <v>7380</v>
      </c>
      <c r="H1140" s="29"/>
      <c r="I1140" s="402" t="s">
        <v>4446</v>
      </c>
      <c r="K1140" s="29"/>
      <c r="L1140" s="29"/>
      <c r="M1140" s="29"/>
      <c r="N1140" s="29"/>
      <c r="O1140" s="29"/>
      <c r="P1140" s="25"/>
      <c r="Q1140" s="25"/>
      <c r="R1140" s="29" t="s">
        <v>25852</v>
      </c>
      <c r="S1140" s="29" t="s">
        <v>25838</v>
      </c>
      <c r="T1140" s="29" t="s">
        <v>1483</v>
      </c>
      <c r="U1140"/>
      <c r="V1140" t="s">
        <v>6345</v>
      </c>
      <c r="W1140" s="29"/>
      <c r="X1140" s="349"/>
      <c r="Y1140" s="29" t="s">
        <v>2038</v>
      </c>
      <c r="Z1140" s="29" t="s">
        <v>1218</v>
      </c>
      <c r="AA1140" s="29" t="s">
        <v>1170</v>
      </c>
      <c r="AB1140" s="29"/>
      <c r="AC1140" s="29"/>
      <c r="AD1140" s="29"/>
      <c r="AE1140" s="29" t="s">
        <v>2575</v>
      </c>
      <c r="AG1140" s="38">
        <v>1</v>
      </c>
      <c r="AH1140" s="38" t="s">
        <v>5945</v>
      </c>
      <c r="AI1140" s="38" t="s">
        <v>4440</v>
      </c>
      <c r="AJ1140" s="38" t="s">
        <v>7365</v>
      </c>
      <c r="AK1140" s="38" t="s">
        <v>7366</v>
      </c>
      <c r="AL1140" s="301" t="s">
        <v>7232</v>
      </c>
      <c r="AR1140" s="29" t="str">
        <f t="shared" si="178"/>
        <v>1</v>
      </c>
      <c r="AS1140" s="29">
        <f t="shared" si="172"/>
        <v>0</v>
      </c>
      <c r="AT1140" s="29">
        <v>0</v>
      </c>
      <c r="AW1140" s="29" t="str">
        <f t="shared" si="180"/>
        <v/>
      </c>
      <c r="AX1140" s="29" t="str">
        <f t="shared" si="173"/>
        <v/>
      </c>
      <c r="AY1140" s="29" t="str">
        <f t="shared" si="179"/>
        <v>https://media.mediathek-tanz-theater.de/iiif/2/nvt_img-i79-010.JP2</v>
      </c>
      <c r="AZ1140" s="29" t="str">
        <f t="shared" si="174"/>
        <v>image/jp2</v>
      </c>
      <c r="BA1140" s="29" t="str">
        <f t="shared" si="175"/>
        <v>presentation/iiif</v>
      </c>
      <c r="BB1140" s="29" t="str">
        <f t="shared" si="176"/>
        <v>https://media.mediathek-tanz-theater.de/iiif/2/nvt_img-i79-010.JP2/full/100,/0/default.jpg</v>
      </c>
      <c r="BC1140" s="29" t="str">
        <f t="shared" si="171"/>
        <v>image/jpeg</v>
      </c>
      <c r="BD1140" s="29" t="str">
        <f t="shared" si="177"/>
        <v>presentation/thumbnail</v>
      </c>
    </row>
    <row r="1141" spans="1:56" ht="12.75" customHeight="1">
      <c r="A1141" s="29">
        <v>1</v>
      </c>
      <c r="B1141" s="29">
        <v>0</v>
      </c>
      <c r="C1141" s="29" t="s">
        <v>7381</v>
      </c>
      <c r="D1141" s="29"/>
      <c r="E1141" s="29"/>
      <c r="F1141" s="308" t="s">
        <v>7345</v>
      </c>
      <c r="G1141" s="29" t="s">
        <v>7364</v>
      </c>
      <c r="H1141" s="29"/>
      <c r="I1141" s="402" t="s">
        <v>4446</v>
      </c>
      <c r="K1141" s="29"/>
      <c r="L1141" s="29"/>
      <c r="M1141" s="29"/>
      <c r="N1141" s="29"/>
      <c r="O1141" s="29"/>
      <c r="P1141" s="25"/>
      <c r="Q1141" s="25"/>
      <c r="R1141" s="29" t="s">
        <v>25852</v>
      </c>
      <c r="S1141" s="29" t="s">
        <v>25839</v>
      </c>
      <c r="T1141" s="29" t="s">
        <v>1483</v>
      </c>
      <c r="U1141"/>
      <c r="V1141" t="s">
        <v>6345</v>
      </c>
      <c r="W1141" s="29"/>
      <c r="X1141" s="349"/>
      <c r="Y1141" s="29" t="s">
        <v>2038</v>
      </c>
      <c r="Z1141" s="29" t="s">
        <v>1218</v>
      </c>
      <c r="AA1141" s="29" t="s">
        <v>1170</v>
      </c>
      <c r="AB1141" s="29"/>
      <c r="AC1141" s="29"/>
      <c r="AD1141" s="29"/>
      <c r="AE1141" s="29" t="s">
        <v>2575</v>
      </c>
      <c r="AG1141" s="38">
        <v>1</v>
      </c>
      <c r="AH1141" s="38" t="s">
        <v>5945</v>
      </c>
      <c r="AI1141" s="38" t="s">
        <v>4440</v>
      </c>
      <c r="AJ1141" s="38" t="s">
        <v>7365</v>
      </c>
      <c r="AK1141" s="38" t="s">
        <v>7370</v>
      </c>
      <c r="AL1141" s="301" t="s">
        <v>7232</v>
      </c>
      <c r="AR1141" s="29" t="str">
        <f t="shared" si="178"/>
        <v>1</v>
      </c>
      <c r="AS1141" s="29">
        <f t="shared" si="172"/>
        <v>0</v>
      </c>
      <c r="AT1141" s="29">
        <v>0</v>
      </c>
      <c r="AW1141" s="29" t="str">
        <f t="shared" si="180"/>
        <v/>
      </c>
      <c r="AX1141" s="29" t="str">
        <f t="shared" si="173"/>
        <v/>
      </c>
      <c r="AY1141" s="29" t="str">
        <f t="shared" si="179"/>
        <v>https://media.mediathek-tanz-theater.de/iiif/2/nvt_img-i79-011.JP2</v>
      </c>
      <c r="AZ1141" s="29" t="str">
        <f t="shared" si="174"/>
        <v>image/jp2</v>
      </c>
      <c r="BA1141" s="29" t="str">
        <f t="shared" si="175"/>
        <v>presentation/iiif</v>
      </c>
      <c r="BB1141" s="29" t="str">
        <f t="shared" si="176"/>
        <v>https://media.mediathek-tanz-theater.de/iiif/2/nvt_img-i79-011.JP2/full/100,/0/default.jpg</v>
      </c>
      <c r="BC1141" s="29" t="str">
        <f t="shared" si="171"/>
        <v>image/jpeg</v>
      </c>
      <c r="BD1141" s="29" t="str">
        <f t="shared" si="177"/>
        <v>presentation/thumbnail</v>
      </c>
    </row>
    <row r="1142" spans="1:56" ht="12.75" customHeight="1">
      <c r="A1142" s="29">
        <v>1</v>
      </c>
      <c r="B1142" s="29">
        <v>0</v>
      </c>
      <c r="C1142" s="29" t="s">
        <v>7382</v>
      </c>
      <c r="D1142" s="29"/>
      <c r="E1142" s="29"/>
      <c r="F1142" s="308" t="s">
        <v>7345</v>
      </c>
      <c r="G1142" s="29" t="s">
        <v>7364</v>
      </c>
      <c r="H1142" s="29"/>
      <c r="I1142" s="402" t="s">
        <v>4446</v>
      </c>
      <c r="K1142" s="29"/>
      <c r="L1142" s="29"/>
      <c r="M1142" s="29"/>
      <c r="N1142" s="29"/>
      <c r="O1142" s="29"/>
      <c r="P1142" s="25"/>
      <c r="Q1142" s="25"/>
      <c r="R1142" s="29" t="s">
        <v>25852</v>
      </c>
      <c r="S1142" s="29" t="s">
        <v>25840</v>
      </c>
      <c r="T1142" s="29" t="s">
        <v>1483</v>
      </c>
      <c r="U1142"/>
      <c r="V1142" t="s">
        <v>6345</v>
      </c>
      <c r="W1142" s="29"/>
      <c r="X1142" s="349"/>
      <c r="Y1142" s="29" t="s">
        <v>2038</v>
      </c>
      <c r="Z1142" s="29" t="s">
        <v>1218</v>
      </c>
      <c r="AA1142" s="29" t="s">
        <v>1170</v>
      </c>
      <c r="AB1142" s="29"/>
      <c r="AC1142" s="29" t="s">
        <v>6910</v>
      </c>
      <c r="AD1142" s="29"/>
      <c r="AE1142" s="29" t="s">
        <v>2575</v>
      </c>
      <c r="AG1142" s="38">
        <v>1</v>
      </c>
      <c r="AH1142" s="38" t="s">
        <v>5945</v>
      </c>
      <c r="AI1142" s="38" t="s">
        <v>4440</v>
      </c>
      <c r="AJ1142" s="38" t="s">
        <v>7365</v>
      </c>
      <c r="AK1142" s="38" t="s">
        <v>7370</v>
      </c>
      <c r="AL1142" s="301" t="s">
        <v>7232</v>
      </c>
      <c r="AR1142" s="29" t="str">
        <f t="shared" si="178"/>
        <v>1</v>
      </c>
      <c r="AS1142" s="29">
        <f t="shared" si="172"/>
        <v>0</v>
      </c>
      <c r="AT1142" s="29">
        <v>0</v>
      </c>
      <c r="AW1142" s="29" t="str">
        <f t="shared" si="180"/>
        <v/>
      </c>
      <c r="AX1142" s="29" t="str">
        <f t="shared" si="173"/>
        <v/>
      </c>
      <c r="AY1142" s="29" t="str">
        <f t="shared" si="179"/>
        <v>https://media.mediathek-tanz-theater.de/iiif/2/nvt_img-i79-012.JP2</v>
      </c>
      <c r="AZ1142" s="29" t="str">
        <f t="shared" si="174"/>
        <v>image/jp2</v>
      </c>
      <c r="BA1142" s="29" t="str">
        <f t="shared" si="175"/>
        <v>presentation/iiif</v>
      </c>
      <c r="BB1142" s="29" t="str">
        <f t="shared" si="176"/>
        <v>https://media.mediathek-tanz-theater.de/iiif/2/nvt_img-i79-012.JP2/full/100,/0/default.jpg</v>
      </c>
      <c r="BC1142" s="29" t="str">
        <f t="shared" si="171"/>
        <v>image/jpeg</v>
      </c>
      <c r="BD1142" s="29" t="str">
        <f t="shared" si="177"/>
        <v>presentation/thumbnail</v>
      </c>
    </row>
    <row r="1143" spans="1:56" ht="12.75" customHeight="1">
      <c r="A1143" s="29">
        <v>1</v>
      </c>
      <c r="B1143" s="29">
        <v>0</v>
      </c>
      <c r="C1143" s="29" t="s">
        <v>7383</v>
      </c>
      <c r="D1143" s="29"/>
      <c r="E1143" s="29"/>
      <c r="F1143" s="308" t="s">
        <v>7345</v>
      </c>
      <c r="G1143" s="29" t="s">
        <v>7364</v>
      </c>
      <c r="H1143" s="29"/>
      <c r="I1143" s="402" t="s">
        <v>4446</v>
      </c>
      <c r="K1143" s="29"/>
      <c r="L1143" s="29"/>
      <c r="M1143" s="29"/>
      <c r="N1143" s="29"/>
      <c r="O1143" s="29"/>
      <c r="P1143" s="25"/>
      <c r="Q1143" s="25"/>
      <c r="R1143" s="29" t="s">
        <v>25852</v>
      </c>
      <c r="S1143" s="29" t="s">
        <v>25841</v>
      </c>
      <c r="T1143" s="29" t="s">
        <v>1483</v>
      </c>
      <c r="U1143" t="s">
        <v>3141</v>
      </c>
      <c r="V1143" t="s">
        <v>6345</v>
      </c>
      <c r="W1143" s="29"/>
      <c r="X1143" s="349"/>
      <c r="Y1143" s="29" t="s">
        <v>2038</v>
      </c>
      <c r="Z1143" s="29" t="s">
        <v>1218</v>
      </c>
      <c r="AA1143" s="29" t="s">
        <v>1170</v>
      </c>
      <c r="AB1143" s="29"/>
      <c r="AC1143" s="29" t="s">
        <v>7384</v>
      </c>
      <c r="AD1143" s="29"/>
      <c r="AE1143" s="29" t="s">
        <v>2575</v>
      </c>
      <c r="AG1143" s="38">
        <v>1</v>
      </c>
      <c r="AH1143" s="38" t="s">
        <v>5945</v>
      </c>
      <c r="AI1143" s="38" t="s">
        <v>4440</v>
      </c>
      <c r="AJ1143" s="38" t="s">
        <v>7365</v>
      </c>
      <c r="AK1143" s="38" t="s">
        <v>7370</v>
      </c>
      <c r="AL1143" s="301" t="s">
        <v>7232</v>
      </c>
      <c r="AR1143" s="29" t="str">
        <f t="shared" si="178"/>
        <v>1</v>
      </c>
      <c r="AS1143" s="29">
        <f t="shared" si="172"/>
        <v>0</v>
      </c>
      <c r="AT1143" s="29">
        <v>0</v>
      </c>
      <c r="AW1143" s="29" t="str">
        <f t="shared" si="180"/>
        <v/>
      </c>
      <c r="AX1143" s="29" t="str">
        <f t="shared" si="173"/>
        <v/>
      </c>
      <c r="AY1143" s="29" t="str">
        <f t="shared" si="179"/>
        <v>https://media.mediathek-tanz-theater.de/iiif/2/nvt_img-i79-013.JP2</v>
      </c>
      <c r="AZ1143" s="29" t="str">
        <f t="shared" si="174"/>
        <v>image/jp2</v>
      </c>
      <c r="BA1143" s="29" t="str">
        <f t="shared" si="175"/>
        <v>presentation/iiif</v>
      </c>
      <c r="BB1143" s="29" t="str">
        <f t="shared" si="176"/>
        <v>https://media.mediathek-tanz-theater.de/iiif/2/nvt_img-i79-013.JP2/full/100,/0/default.jpg</v>
      </c>
      <c r="BC1143" s="29" t="str">
        <f t="shared" si="171"/>
        <v>image/jpeg</v>
      </c>
      <c r="BD1143" s="29" t="str">
        <f t="shared" si="177"/>
        <v>presentation/thumbnail</v>
      </c>
    </row>
    <row r="1144" spans="1:56" ht="12.75" customHeight="1">
      <c r="A1144" s="29">
        <v>1</v>
      </c>
      <c r="B1144" s="29">
        <v>0</v>
      </c>
      <c r="C1144" s="29" t="s">
        <v>7385</v>
      </c>
      <c r="D1144" s="29"/>
      <c r="E1144" s="29"/>
      <c r="F1144" s="308" t="s">
        <v>7345</v>
      </c>
      <c r="G1144" s="29" t="s">
        <v>7364</v>
      </c>
      <c r="H1144" s="29"/>
      <c r="I1144" s="402" t="s">
        <v>4446</v>
      </c>
      <c r="K1144" s="29"/>
      <c r="L1144" s="29"/>
      <c r="M1144" s="29"/>
      <c r="N1144" s="29"/>
      <c r="O1144" s="29"/>
      <c r="P1144" s="25"/>
      <c r="Q1144" s="25"/>
      <c r="R1144" s="29" t="s">
        <v>25852</v>
      </c>
      <c r="S1144" s="29" t="s">
        <v>25842</v>
      </c>
      <c r="T1144" s="29" t="s">
        <v>1483</v>
      </c>
      <c r="U1144"/>
      <c r="V1144" t="s">
        <v>6345</v>
      </c>
      <c r="W1144" s="29"/>
      <c r="X1144" s="349"/>
      <c r="Y1144" s="29" t="s">
        <v>2038</v>
      </c>
      <c r="Z1144" s="29" t="s">
        <v>1218</v>
      </c>
      <c r="AA1144" s="29" t="s">
        <v>1170</v>
      </c>
      <c r="AB1144" s="29"/>
      <c r="AC1144" s="29"/>
      <c r="AD1144" s="29"/>
      <c r="AE1144" s="29" t="s">
        <v>2575</v>
      </c>
      <c r="AG1144" s="38">
        <v>1</v>
      </c>
      <c r="AH1144" s="38" t="s">
        <v>5945</v>
      </c>
      <c r="AI1144" s="38" t="s">
        <v>4440</v>
      </c>
      <c r="AJ1144" s="38" t="s">
        <v>7365</v>
      </c>
      <c r="AK1144" s="38" t="s">
        <v>7370</v>
      </c>
      <c r="AL1144" s="301" t="s">
        <v>7232</v>
      </c>
      <c r="AR1144" s="29" t="str">
        <f t="shared" si="178"/>
        <v>1</v>
      </c>
      <c r="AS1144" s="29">
        <f t="shared" si="172"/>
        <v>0</v>
      </c>
      <c r="AT1144" s="29">
        <v>0</v>
      </c>
      <c r="AW1144" s="29" t="str">
        <f t="shared" si="180"/>
        <v/>
      </c>
      <c r="AX1144" s="29" t="str">
        <f t="shared" si="173"/>
        <v/>
      </c>
      <c r="AY1144" s="29" t="str">
        <f t="shared" si="179"/>
        <v>https://media.mediathek-tanz-theater.de/iiif/2/nvt_img-i79-014.JP2</v>
      </c>
      <c r="AZ1144" s="29" t="str">
        <f t="shared" si="174"/>
        <v>image/jp2</v>
      </c>
      <c r="BA1144" s="29" t="str">
        <f t="shared" si="175"/>
        <v>presentation/iiif</v>
      </c>
      <c r="BB1144" s="29" t="str">
        <f t="shared" si="176"/>
        <v>https://media.mediathek-tanz-theater.de/iiif/2/nvt_img-i79-014.JP2/full/100,/0/default.jpg</v>
      </c>
      <c r="BC1144" s="29" t="str">
        <f t="shared" si="171"/>
        <v>image/jpeg</v>
      </c>
      <c r="BD1144" s="29" t="str">
        <f t="shared" si="177"/>
        <v>presentation/thumbnail</v>
      </c>
    </row>
    <row r="1145" spans="1:56" ht="12.75" customHeight="1">
      <c r="A1145" s="29">
        <v>1</v>
      </c>
      <c r="B1145" s="29">
        <v>0</v>
      </c>
      <c r="C1145" s="29" t="s">
        <v>7386</v>
      </c>
      <c r="D1145" s="29"/>
      <c r="E1145" s="29"/>
      <c r="F1145" s="308" t="s">
        <v>7345</v>
      </c>
      <c r="G1145" s="29" t="s">
        <v>7364</v>
      </c>
      <c r="H1145" s="29"/>
      <c r="I1145" s="402" t="s">
        <v>4446</v>
      </c>
      <c r="K1145" s="29"/>
      <c r="L1145" s="29"/>
      <c r="M1145" s="29"/>
      <c r="N1145" s="29"/>
      <c r="O1145" s="29"/>
      <c r="P1145" s="25"/>
      <c r="Q1145" s="25"/>
      <c r="R1145" s="29" t="s">
        <v>25852</v>
      </c>
      <c r="S1145" s="29" t="s">
        <v>25843</v>
      </c>
      <c r="T1145" s="29" t="s">
        <v>1483</v>
      </c>
      <c r="U1145"/>
      <c r="V1145" t="s">
        <v>6345</v>
      </c>
      <c r="W1145" s="29"/>
      <c r="X1145" s="349"/>
      <c r="Y1145" s="29" t="s">
        <v>2038</v>
      </c>
      <c r="Z1145" s="29" t="s">
        <v>1218</v>
      </c>
      <c r="AA1145" s="29" t="s">
        <v>1170</v>
      </c>
      <c r="AB1145" s="29"/>
      <c r="AC1145" s="29"/>
      <c r="AD1145" s="29"/>
      <c r="AE1145" s="29" t="s">
        <v>2575</v>
      </c>
      <c r="AG1145" s="38">
        <v>1</v>
      </c>
      <c r="AH1145" s="38" t="s">
        <v>5945</v>
      </c>
      <c r="AI1145" s="38" t="s">
        <v>4440</v>
      </c>
      <c r="AJ1145" s="38" t="s">
        <v>7365</v>
      </c>
      <c r="AK1145" s="38" t="s">
        <v>7370</v>
      </c>
      <c r="AL1145" s="301" t="s">
        <v>7232</v>
      </c>
      <c r="AR1145" s="29" t="str">
        <f t="shared" si="178"/>
        <v>1</v>
      </c>
      <c r="AS1145" s="29">
        <f t="shared" si="172"/>
        <v>0</v>
      </c>
      <c r="AT1145" s="29">
        <v>0</v>
      </c>
      <c r="AW1145" s="29" t="str">
        <f t="shared" si="180"/>
        <v/>
      </c>
      <c r="AX1145" s="29" t="str">
        <f t="shared" si="173"/>
        <v/>
      </c>
      <c r="AY1145" s="29" t="str">
        <f t="shared" si="179"/>
        <v>https://media.mediathek-tanz-theater.de/iiif/2/nvt_img-i79-015.JP2</v>
      </c>
      <c r="AZ1145" s="29" t="str">
        <f t="shared" si="174"/>
        <v>image/jp2</v>
      </c>
      <c r="BA1145" s="29" t="str">
        <f t="shared" si="175"/>
        <v>presentation/iiif</v>
      </c>
      <c r="BB1145" s="29" t="str">
        <f t="shared" si="176"/>
        <v>https://media.mediathek-tanz-theater.de/iiif/2/nvt_img-i79-015.JP2/full/100,/0/default.jpg</v>
      </c>
      <c r="BC1145" s="29" t="str">
        <f t="shared" si="171"/>
        <v>image/jpeg</v>
      </c>
      <c r="BD1145" s="29" t="str">
        <f t="shared" si="177"/>
        <v>presentation/thumbnail</v>
      </c>
    </row>
    <row r="1146" spans="1:56" ht="12.75" customHeight="1">
      <c r="A1146" s="29">
        <v>1</v>
      </c>
      <c r="B1146" s="29">
        <v>0</v>
      </c>
      <c r="C1146" s="29" t="s">
        <v>7387</v>
      </c>
      <c r="D1146" s="29"/>
      <c r="E1146" s="29"/>
      <c r="F1146" s="308" t="s">
        <v>7345</v>
      </c>
      <c r="G1146" s="29" t="s">
        <v>7364</v>
      </c>
      <c r="H1146" s="29"/>
      <c r="I1146" s="402" t="s">
        <v>4446</v>
      </c>
      <c r="K1146" s="29"/>
      <c r="L1146" s="29"/>
      <c r="M1146" s="29"/>
      <c r="N1146" s="29"/>
      <c r="O1146" s="29"/>
      <c r="P1146" s="25"/>
      <c r="Q1146" s="25"/>
      <c r="R1146" s="29" t="s">
        <v>25852</v>
      </c>
      <c r="S1146" s="29" t="s">
        <v>25844</v>
      </c>
      <c r="T1146" s="29" t="s">
        <v>1483</v>
      </c>
      <c r="U1146" t="s">
        <v>3141</v>
      </c>
      <c r="V1146" t="s">
        <v>6345</v>
      </c>
      <c r="W1146" s="29"/>
      <c r="X1146" s="349"/>
      <c r="Y1146" s="29" t="s">
        <v>2038</v>
      </c>
      <c r="Z1146" s="29" t="s">
        <v>1218</v>
      </c>
      <c r="AA1146" s="29" t="s">
        <v>1170</v>
      </c>
      <c r="AB1146" s="29"/>
      <c r="AC1146" s="29" t="s">
        <v>7388</v>
      </c>
      <c r="AD1146" s="29"/>
      <c r="AE1146" s="29" t="s">
        <v>2575</v>
      </c>
      <c r="AG1146" s="38">
        <v>1</v>
      </c>
      <c r="AH1146" s="38" t="s">
        <v>5945</v>
      </c>
      <c r="AI1146" s="38" t="s">
        <v>4440</v>
      </c>
      <c r="AJ1146" s="38" t="s">
        <v>7389</v>
      </c>
      <c r="AK1146" s="38" t="s">
        <v>7370</v>
      </c>
      <c r="AL1146" s="301" t="s">
        <v>7232</v>
      </c>
      <c r="AR1146" s="29" t="str">
        <f t="shared" si="178"/>
        <v>1</v>
      </c>
      <c r="AS1146" s="29">
        <f t="shared" si="172"/>
        <v>0</v>
      </c>
      <c r="AT1146" s="29">
        <v>0</v>
      </c>
      <c r="AW1146" s="29" t="str">
        <f t="shared" si="180"/>
        <v/>
      </c>
      <c r="AX1146" s="29" t="str">
        <f t="shared" si="173"/>
        <v/>
      </c>
      <c r="AY1146" s="29" t="str">
        <f t="shared" si="179"/>
        <v>https://media.mediathek-tanz-theater.de/iiif/2/nvt_img-i79-016.JP2</v>
      </c>
      <c r="AZ1146" s="29" t="str">
        <f t="shared" si="174"/>
        <v>image/jp2</v>
      </c>
      <c r="BA1146" s="29" t="str">
        <f t="shared" si="175"/>
        <v>presentation/iiif</v>
      </c>
      <c r="BB1146" s="29" t="str">
        <f t="shared" si="176"/>
        <v>https://media.mediathek-tanz-theater.de/iiif/2/nvt_img-i79-016.JP2/full/100,/0/default.jpg</v>
      </c>
      <c r="BC1146" s="29" t="str">
        <f t="shared" si="171"/>
        <v>image/jpeg</v>
      </c>
      <c r="BD1146" s="29" t="str">
        <f t="shared" si="177"/>
        <v>presentation/thumbnail</v>
      </c>
    </row>
    <row r="1147" spans="1:56" ht="12.75" customHeight="1">
      <c r="A1147" s="29">
        <v>1</v>
      </c>
      <c r="B1147" s="29">
        <v>0</v>
      </c>
      <c r="C1147" s="29" t="s">
        <v>7390</v>
      </c>
      <c r="D1147" s="29"/>
      <c r="E1147" s="29"/>
      <c r="F1147" s="308" t="s">
        <v>7345</v>
      </c>
      <c r="G1147" s="29" t="s">
        <v>7364</v>
      </c>
      <c r="H1147" s="29"/>
      <c r="I1147" s="402" t="s">
        <v>4446</v>
      </c>
      <c r="K1147" s="29"/>
      <c r="L1147" s="29"/>
      <c r="M1147" s="29"/>
      <c r="N1147" s="29"/>
      <c r="O1147" s="29"/>
      <c r="P1147" s="25"/>
      <c r="Q1147" s="25"/>
      <c r="R1147" s="29" t="s">
        <v>25852</v>
      </c>
      <c r="S1147" s="29" t="s">
        <v>25845</v>
      </c>
      <c r="T1147" s="29" t="s">
        <v>1483</v>
      </c>
      <c r="U1147" t="s">
        <v>3141</v>
      </c>
      <c r="V1147" t="s">
        <v>6345</v>
      </c>
      <c r="W1147" s="29"/>
      <c r="X1147" s="349"/>
      <c r="Y1147" s="29" t="s">
        <v>2038</v>
      </c>
      <c r="Z1147" s="29" t="s">
        <v>1218</v>
      </c>
      <c r="AA1147" s="29" t="s">
        <v>1170</v>
      </c>
      <c r="AB1147" s="29"/>
      <c r="AC1147" s="29" t="s">
        <v>7391</v>
      </c>
      <c r="AD1147" s="29"/>
      <c r="AE1147" s="29" t="s">
        <v>2575</v>
      </c>
      <c r="AG1147" s="38">
        <v>1</v>
      </c>
      <c r="AH1147" s="38" t="s">
        <v>5945</v>
      </c>
      <c r="AI1147" s="38" t="s">
        <v>4440</v>
      </c>
      <c r="AJ1147" s="38" t="s">
        <v>7365</v>
      </c>
      <c r="AK1147" s="38" t="s">
        <v>7370</v>
      </c>
      <c r="AL1147" s="301" t="s">
        <v>7232</v>
      </c>
      <c r="AR1147" s="29" t="str">
        <f t="shared" si="178"/>
        <v>1</v>
      </c>
      <c r="AS1147" s="29">
        <f t="shared" si="172"/>
        <v>0</v>
      </c>
      <c r="AT1147" s="29">
        <v>0</v>
      </c>
      <c r="AW1147" s="29" t="str">
        <f t="shared" si="180"/>
        <v/>
      </c>
      <c r="AX1147" s="29" t="str">
        <f t="shared" si="173"/>
        <v/>
      </c>
      <c r="AY1147" s="29" t="str">
        <f t="shared" si="179"/>
        <v>https://media.mediathek-tanz-theater.de/iiif/2/nvt_img-i79-017.JP2</v>
      </c>
      <c r="AZ1147" s="29" t="str">
        <f t="shared" si="174"/>
        <v>image/jp2</v>
      </c>
      <c r="BA1147" s="29" t="str">
        <f t="shared" si="175"/>
        <v>presentation/iiif</v>
      </c>
      <c r="BB1147" s="29" t="str">
        <f t="shared" si="176"/>
        <v>https://media.mediathek-tanz-theater.de/iiif/2/nvt_img-i79-017.JP2/full/100,/0/default.jpg</v>
      </c>
      <c r="BC1147" s="29" t="str">
        <f t="shared" si="171"/>
        <v>image/jpeg</v>
      </c>
      <c r="BD1147" s="29" t="str">
        <f t="shared" si="177"/>
        <v>presentation/thumbnail</v>
      </c>
    </row>
    <row r="1148" spans="1:56" ht="12.75" customHeight="1">
      <c r="A1148" s="29">
        <v>1</v>
      </c>
      <c r="B1148" s="29">
        <v>0</v>
      </c>
      <c r="C1148" s="29" t="s">
        <v>7392</v>
      </c>
      <c r="D1148" s="29"/>
      <c r="E1148" s="29"/>
      <c r="F1148" s="308" t="s">
        <v>7345</v>
      </c>
      <c r="G1148" s="29" t="s">
        <v>7364</v>
      </c>
      <c r="H1148" s="29"/>
      <c r="I1148" s="402" t="s">
        <v>4446</v>
      </c>
      <c r="K1148" s="29"/>
      <c r="L1148" s="29"/>
      <c r="M1148" s="29"/>
      <c r="N1148" s="29"/>
      <c r="O1148" s="29"/>
      <c r="P1148" s="25"/>
      <c r="Q1148" s="25"/>
      <c r="R1148" s="29" t="s">
        <v>25852</v>
      </c>
      <c r="S1148" s="29" t="s">
        <v>25846</v>
      </c>
      <c r="T1148" s="29" t="s">
        <v>1483</v>
      </c>
      <c r="U1148"/>
      <c r="V1148" t="s">
        <v>6345</v>
      </c>
      <c r="W1148" s="29"/>
      <c r="X1148" s="349"/>
      <c r="Y1148" s="29" t="s">
        <v>2038</v>
      </c>
      <c r="Z1148" s="29" t="s">
        <v>1218</v>
      </c>
      <c r="AA1148" s="29" t="s">
        <v>1170</v>
      </c>
      <c r="AB1148" s="29"/>
      <c r="AC1148" s="29"/>
      <c r="AD1148" s="29"/>
      <c r="AE1148" s="29" t="s">
        <v>2575</v>
      </c>
      <c r="AG1148" s="38">
        <v>1</v>
      </c>
      <c r="AH1148" s="38" t="s">
        <v>5945</v>
      </c>
      <c r="AI1148" s="38" t="s">
        <v>4440</v>
      </c>
      <c r="AJ1148" s="38" t="s">
        <v>7365</v>
      </c>
      <c r="AK1148" s="38" t="s">
        <v>7366</v>
      </c>
      <c r="AL1148" s="301" t="s">
        <v>7232</v>
      </c>
      <c r="AR1148" s="29" t="str">
        <f t="shared" si="178"/>
        <v>1</v>
      </c>
      <c r="AS1148" s="29">
        <f t="shared" si="172"/>
        <v>0</v>
      </c>
      <c r="AT1148" s="29">
        <v>0</v>
      </c>
      <c r="AW1148" s="29" t="str">
        <f t="shared" si="180"/>
        <v/>
      </c>
      <c r="AX1148" s="29" t="str">
        <f t="shared" si="173"/>
        <v/>
      </c>
      <c r="AY1148" s="29" t="str">
        <f t="shared" si="179"/>
        <v>https://media.mediathek-tanz-theater.de/iiif/2/nvt_img-i79-018.JP2</v>
      </c>
      <c r="AZ1148" s="29" t="str">
        <f t="shared" si="174"/>
        <v>image/jp2</v>
      </c>
      <c r="BA1148" s="29" t="str">
        <f t="shared" si="175"/>
        <v>presentation/iiif</v>
      </c>
      <c r="BB1148" s="29" t="str">
        <f t="shared" si="176"/>
        <v>https://media.mediathek-tanz-theater.de/iiif/2/nvt_img-i79-018.JP2/full/100,/0/default.jpg</v>
      </c>
      <c r="BC1148" s="29" t="str">
        <f t="shared" si="171"/>
        <v>image/jpeg</v>
      </c>
      <c r="BD1148" s="29" t="str">
        <f t="shared" si="177"/>
        <v>presentation/thumbnail</v>
      </c>
    </row>
    <row r="1149" spans="1:56" ht="12.75" customHeight="1">
      <c r="A1149" s="29">
        <v>1</v>
      </c>
      <c r="B1149" s="29">
        <v>0</v>
      </c>
      <c r="C1149" s="29" t="s">
        <v>7393</v>
      </c>
      <c r="D1149" s="29"/>
      <c r="E1149" s="29"/>
      <c r="F1149" s="308" t="s">
        <v>7345</v>
      </c>
      <c r="G1149" s="29" t="s">
        <v>7364</v>
      </c>
      <c r="H1149" s="29"/>
      <c r="I1149" s="402" t="s">
        <v>4446</v>
      </c>
      <c r="K1149" s="29"/>
      <c r="L1149" s="29"/>
      <c r="M1149" s="29"/>
      <c r="N1149" s="29"/>
      <c r="O1149" s="29"/>
      <c r="P1149" s="25"/>
      <c r="Q1149" s="25"/>
      <c r="R1149" s="29" t="s">
        <v>25852</v>
      </c>
      <c r="S1149" s="303" t="s">
        <v>25847</v>
      </c>
      <c r="T1149" s="29" t="s">
        <v>1483</v>
      </c>
      <c r="U1149"/>
      <c r="V1149" t="s">
        <v>6345</v>
      </c>
      <c r="W1149" s="29"/>
      <c r="X1149" s="349"/>
      <c r="Y1149" s="29" t="s">
        <v>2038</v>
      </c>
      <c r="Z1149" s="29" t="s">
        <v>1218</v>
      </c>
      <c r="AA1149" s="29" t="s">
        <v>1170</v>
      </c>
      <c r="AB1149" s="29"/>
      <c r="AC1149" s="29" t="s">
        <v>6910</v>
      </c>
      <c r="AD1149" s="29"/>
      <c r="AE1149" s="29" t="s">
        <v>2575</v>
      </c>
      <c r="AG1149" s="38">
        <v>1</v>
      </c>
      <c r="AH1149" s="38" t="s">
        <v>5945</v>
      </c>
      <c r="AI1149" s="38" t="s">
        <v>4440</v>
      </c>
      <c r="AJ1149" s="38" t="s">
        <v>7394</v>
      </c>
      <c r="AK1149" s="38" t="s">
        <v>7395</v>
      </c>
      <c r="AL1149" s="301" t="s">
        <v>7232</v>
      </c>
      <c r="AR1149" s="29" t="str">
        <f t="shared" si="178"/>
        <v>1</v>
      </c>
      <c r="AS1149" s="29">
        <f t="shared" si="172"/>
        <v>0</v>
      </c>
      <c r="AT1149" s="29">
        <v>0</v>
      </c>
      <c r="AW1149" s="29" t="str">
        <f t="shared" si="180"/>
        <v/>
      </c>
      <c r="AX1149" s="29" t="str">
        <f t="shared" si="173"/>
        <v/>
      </c>
      <c r="AY1149" s="29" t="str">
        <f t="shared" si="179"/>
        <v>https://media.mediathek-tanz-theater.de/iiif/2/nvt_img-i79-019.JP2</v>
      </c>
      <c r="AZ1149" s="29" t="str">
        <f t="shared" si="174"/>
        <v>image/jp2</v>
      </c>
      <c r="BA1149" s="29" t="str">
        <f t="shared" si="175"/>
        <v>presentation/iiif</v>
      </c>
      <c r="BB1149" s="29" t="str">
        <f t="shared" si="176"/>
        <v>https://media.mediathek-tanz-theater.de/iiif/2/nvt_img-i79-019.JP2/full/100,/0/default.jpg</v>
      </c>
      <c r="BC1149" s="29" t="str">
        <f t="shared" si="171"/>
        <v>image/jpeg</v>
      </c>
      <c r="BD1149" s="29" t="str">
        <f t="shared" si="177"/>
        <v>presentation/thumbnail</v>
      </c>
    </row>
    <row r="1150" spans="1:56" ht="12.75" customHeight="1">
      <c r="A1150" s="29">
        <v>1</v>
      </c>
      <c r="B1150" s="29">
        <v>0</v>
      </c>
      <c r="C1150" s="29" t="s">
        <v>7396</v>
      </c>
      <c r="D1150" s="29"/>
      <c r="E1150" s="29"/>
      <c r="F1150" s="308" t="s">
        <v>7345</v>
      </c>
      <c r="G1150" s="29" t="s">
        <v>7364</v>
      </c>
      <c r="H1150" s="29"/>
      <c r="I1150" s="402" t="s">
        <v>4446</v>
      </c>
      <c r="K1150" s="29"/>
      <c r="L1150" s="29"/>
      <c r="M1150" s="29"/>
      <c r="N1150" s="29"/>
      <c r="O1150" s="29"/>
      <c r="P1150" s="25"/>
      <c r="Q1150" s="25"/>
      <c r="R1150" s="29" t="s">
        <v>25852</v>
      </c>
      <c r="S1150" s="29" t="s">
        <v>25848</v>
      </c>
      <c r="T1150" s="29" t="s">
        <v>1483</v>
      </c>
      <c r="U1150"/>
      <c r="V1150" t="s">
        <v>6345</v>
      </c>
      <c r="W1150" s="29"/>
      <c r="X1150" s="349"/>
      <c r="Y1150" s="29" t="s">
        <v>2038</v>
      </c>
      <c r="Z1150" s="29" t="s">
        <v>1218</v>
      </c>
      <c r="AA1150" s="29" t="s">
        <v>1170</v>
      </c>
      <c r="AB1150" s="29"/>
      <c r="AC1150" s="29"/>
      <c r="AD1150" s="29"/>
      <c r="AE1150" s="29" t="s">
        <v>2575</v>
      </c>
      <c r="AG1150" s="38">
        <v>1</v>
      </c>
      <c r="AH1150" s="38" t="s">
        <v>5945</v>
      </c>
      <c r="AI1150" s="38" t="s">
        <v>4440</v>
      </c>
      <c r="AJ1150" s="38" t="s">
        <v>7397</v>
      </c>
      <c r="AK1150" s="38" t="s">
        <v>7395</v>
      </c>
      <c r="AL1150" s="301" t="s">
        <v>7232</v>
      </c>
      <c r="AR1150" s="29" t="str">
        <f t="shared" si="178"/>
        <v>1</v>
      </c>
      <c r="AS1150" s="29">
        <f t="shared" si="172"/>
        <v>0</v>
      </c>
      <c r="AT1150" s="29">
        <v>0</v>
      </c>
      <c r="AW1150" s="29" t="str">
        <f t="shared" si="180"/>
        <v/>
      </c>
      <c r="AX1150" s="29" t="str">
        <f t="shared" si="173"/>
        <v/>
      </c>
      <c r="AY1150" s="29" t="str">
        <f t="shared" si="179"/>
        <v>https://media.mediathek-tanz-theater.de/iiif/2/nvt_img-i79-020.JP2</v>
      </c>
      <c r="AZ1150" s="29" t="str">
        <f t="shared" si="174"/>
        <v>image/jp2</v>
      </c>
      <c r="BA1150" s="29" t="str">
        <f t="shared" si="175"/>
        <v>presentation/iiif</v>
      </c>
      <c r="BB1150" s="29" t="str">
        <f t="shared" si="176"/>
        <v>https://media.mediathek-tanz-theater.de/iiif/2/nvt_img-i79-020.JP2/full/100,/0/default.jpg</v>
      </c>
      <c r="BC1150" s="29" t="str">
        <f t="shared" si="171"/>
        <v>image/jpeg</v>
      </c>
      <c r="BD1150" s="29" t="str">
        <f t="shared" si="177"/>
        <v>presentation/thumbnail</v>
      </c>
    </row>
    <row r="1151" spans="1:56" ht="12.75" customHeight="1">
      <c r="A1151" s="29">
        <v>1</v>
      </c>
      <c r="B1151" s="29">
        <v>0</v>
      </c>
      <c r="C1151" s="29" t="s">
        <v>7398</v>
      </c>
      <c r="D1151" s="29"/>
      <c r="E1151" s="29"/>
      <c r="F1151" s="308" t="s">
        <v>7345</v>
      </c>
      <c r="G1151" s="29" t="s">
        <v>7364</v>
      </c>
      <c r="H1151" s="29"/>
      <c r="I1151" s="402" t="s">
        <v>4446</v>
      </c>
      <c r="K1151" s="29"/>
      <c r="L1151" s="29"/>
      <c r="M1151" s="29"/>
      <c r="N1151" s="29"/>
      <c r="O1151" s="29"/>
      <c r="P1151" s="25"/>
      <c r="Q1151" s="25"/>
      <c r="R1151" s="29" t="s">
        <v>25852</v>
      </c>
      <c r="S1151" s="29" t="s">
        <v>25849</v>
      </c>
      <c r="T1151" s="29" t="s">
        <v>1483</v>
      </c>
      <c r="U1151"/>
      <c r="V1151" t="s">
        <v>6345</v>
      </c>
      <c r="W1151" s="29"/>
      <c r="X1151" s="349"/>
      <c r="Y1151" s="29" t="s">
        <v>2038</v>
      </c>
      <c r="Z1151" s="29" t="s">
        <v>1218</v>
      </c>
      <c r="AA1151" s="29" t="s">
        <v>1170</v>
      </c>
      <c r="AB1151" s="29"/>
      <c r="AC1151" s="29"/>
      <c r="AD1151" s="29"/>
      <c r="AE1151" s="29" t="s">
        <v>2575</v>
      </c>
      <c r="AG1151" s="38">
        <v>1</v>
      </c>
      <c r="AH1151" s="38" t="s">
        <v>5945</v>
      </c>
      <c r="AI1151" s="38" t="s">
        <v>4440</v>
      </c>
      <c r="AJ1151" s="38" t="s">
        <v>7394</v>
      </c>
      <c r="AK1151" s="38" t="s">
        <v>7395</v>
      </c>
      <c r="AL1151" s="301" t="s">
        <v>7232</v>
      </c>
      <c r="AR1151" s="29" t="str">
        <f t="shared" si="178"/>
        <v>1</v>
      </c>
      <c r="AS1151" s="29">
        <f t="shared" si="172"/>
        <v>0</v>
      </c>
      <c r="AT1151" s="29">
        <v>0</v>
      </c>
      <c r="AW1151" s="29" t="str">
        <f t="shared" si="180"/>
        <v/>
      </c>
      <c r="AX1151" s="29" t="str">
        <f t="shared" si="173"/>
        <v/>
      </c>
      <c r="AY1151" s="29" t="str">
        <f t="shared" si="179"/>
        <v>https://media.mediathek-tanz-theater.de/iiif/2/nvt_img-i79-021.JP2</v>
      </c>
      <c r="AZ1151" s="29" t="str">
        <f t="shared" si="174"/>
        <v>image/jp2</v>
      </c>
      <c r="BA1151" s="29" t="str">
        <f t="shared" si="175"/>
        <v>presentation/iiif</v>
      </c>
      <c r="BB1151" s="29" t="str">
        <f t="shared" si="176"/>
        <v>https://media.mediathek-tanz-theater.de/iiif/2/nvt_img-i79-021.JP2/full/100,/0/default.jpg</v>
      </c>
      <c r="BC1151" s="29" t="str">
        <f t="shared" si="171"/>
        <v>image/jpeg</v>
      </c>
      <c r="BD1151" s="29" t="str">
        <f t="shared" si="177"/>
        <v>presentation/thumbnail</v>
      </c>
    </row>
    <row r="1152" spans="1:56" ht="12.75" customHeight="1">
      <c r="A1152" s="29">
        <v>1</v>
      </c>
      <c r="B1152" s="29">
        <v>0</v>
      </c>
      <c r="C1152" s="29" t="s">
        <v>7399</v>
      </c>
      <c r="D1152" s="29"/>
      <c r="E1152" s="29"/>
      <c r="F1152" s="308" t="s">
        <v>7345</v>
      </c>
      <c r="G1152" s="29" t="s">
        <v>7364</v>
      </c>
      <c r="H1152" s="29"/>
      <c r="I1152" s="402" t="s">
        <v>4446</v>
      </c>
      <c r="K1152" s="29"/>
      <c r="L1152" s="29"/>
      <c r="M1152" s="29"/>
      <c r="N1152" s="29"/>
      <c r="O1152" s="29"/>
      <c r="P1152" s="25"/>
      <c r="Q1152" s="25"/>
      <c r="R1152" s="29" t="s">
        <v>25852</v>
      </c>
      <c r="S1152" s="29" t="s">
        <v>25850</v>
      </c>
      <c r="T1152" s="29" t="s">
        <v>1483</v>
      </c>
      <c r="U1152"/>
      <c r="V1152" t="s">
        <v>6345</v>
      </c>
      <c r="W1152" s="29"/>
      <c r="X1152" s="349"/>
      <c r="Y1152" s="29" t="s">
        <v>2038</v>
      </c>
      <c r="Z1152" s="29" t="s">
        <v>1218</v>
      </c>
      <c r="AA1152" s="29" t="s">
        <v>1170</v>
      </c>
      <c r="AB1152" s="29"/>
      <c r="AC1152" s="29"/>
      <c r="AD1152" s="29"/>
      <c r="AE1152" s="29" t="s">
        <v>2575</v>
      </c>
      <c r="AG1152" s="38">
        <v>1</v>
      </c>
      <c r="AH1152" s="38" t="s">
        <v>5945</v>
      </c>
      <c r="AI1152" s="38" t="s">
        <v>4440</v>
      </c>
      <c r="AJ1152" s="38" t="s">
        <v>7397</v>
      </c>
      <c r="AK1152" s="38" t="s">
        <v>7395</v>
      </c>
      <c r="AL1152" s="301" t="s">
        <v>7232</v>
      </c>
      <c r="AR1152" s="29" t="str">
        <f t="shared" si="178"/>
        <v>1</v>
      </c>
      <c r="AS1152" s="29">
        <f t="shared" si="172"/>
        <v>0</v>
      </c>
      <c r="AT1152" s="29">
        <v>0</v>
      </c>
      <c r="AW1152" s="29" t="str">
        <f t="shared" si="180"/>
        <v/>
      </c>
      <c r="AX1152" s="29" t="str">
        <f t="shared" si="173"/>
        <v/>
      </c>
      <c r="AY1152" s="29" t="str">
        <f t="shared" si="179"/>
        <v>https://media.mediathek-tanz-theater.de/iiif/2/nvt_img-i79-022.JP2</v>
      </c>
      <c r="AZ1152" s="29" t="str">
        <f t="shared" si="174"/>
        <v>image/jp2</v>
      </c>
      <c r="BA1152" s="29" t="str">
        <f t="shared" si="175"/>
        <v>presentation/iiif</v>
      </c>
      <c r="BB1152" s="29" t="str">
        <f t="shared" si="176"/>
        <v>https://media.mediathek-tanz-theater.de/iiif/2/nvt_img-i79-022.JP2/full/100,/0/default.jpg</v>
      </c>
      <c r="BC1152" s="29" t="str">
        <f t="shared" si="171"/>
        <v>image/jpeg</v>
      </c>
      <c r="BD1152" s="29" t="str">
        <f t="shared" si="177"/>
        <v>presentation/thumbnail</v>
      </c>
    </row>
    <row r="1153" spans="1:56" ht="12.75" customHeight="1">
      <c r="A1153" s="29">
        <v>1</v>
      </c>
      <c r="B1153" s="29">
        <v>0</v>
      </c>
      <c r="C1153" s="29" t="s">
        <v>7400</v>
      </c>
      <c r="D1153" s="29"/>
      <c r="E1153" s="29"/>
      <c r="F1153" s="308" t="s">
        <v>7345</v>
      </c>
      <c r="G1153" s="29" t="s">
        <v>7364</v>
      </c>
      <c r="H1153" s="29"/>
      <c r="I1153" s="402" t="s">
        <v>4446</v>
      </c>
      <c r="K1153" s="29"/>
      <c r="L1153" s="29"/>
      <c r="M1153" s="29"/>
      <c r="N1153" s="29"/>
      <c r="O1153" s="29"/>
      <c r="P1153" s="25"/>
      <c r="Q1153" s="25"/>
      <c r="R1153" s="29" t="s">
        <v>25852</v>
      </c>
      <c r="S1153" s="29" t="s">
        <v>25851</v>
      </c>
      <c r="T1153" s="29" t="s">
        <v>1483</v>
      </c>
      <c r="U1153" t="s">
        <v>3141</v>
      </c>
      <c r="V1153" t="s">
        <v>6345</v>
      </c>
      <c r="W1153" s="29"/>
      <c r="X1153" s="349"/>
      <c r="Y1153" s="29" t="s">
        <v>2038</v>
      </c>
      <c r="Z1153" s="29" t="s">
        <v>1218</v>
      </c>
      <c r="AA1153" s="29" t="s">
        <v>1170</v>
      </c>
      <c r="AB1153" s="29"/>
      <c r="AC1153" s="29"/>
      <c r="AD1153" s="29"/>
      <c r="AE1153" s="29" t="s">
        <v>2575</v>
      </c>
      <c r="AG1153" s="38">
        <v>1</v>
      </c>
      <c r="AH1153" s="38" t="s">
        <v>5945</v>
      </c>
      <c r="AI1153" s="38" t="s">
        <v>4440</v>
      </c>
      <c r="AJ1153" s="38" t="s">
        <v>7397</v>
      </c>
      <c r="AK1153" s="38" t="s">
        <v>7395</v>
      </c>
      <c r="AL1153" s="301" t="s">
        <v>7232</v>
      </c>
      <c r="AR1153" s="29" t="str">
        <f t="shared" si="178"/>
        <v>1</v>
      </c>
      <c r="AS1153" s="29">
        <f t="shared" si="172"/>
        <v>0</v>
      </c>
      <c r="AT1153" s="29">
        <v>0</v>
      </c>
      <c r="AW1153" s="29" t="str">
        <f t="shared" si="180"/>
        <v/>
      </c>
      <c r="AX1153" s="29" t="str">
        <f t="shared" si="173"/>
        <v/>
      </c>
      <c r="AY1153" s="29" t="str">
        <f t="shared" si="179"/>
        <v>https://media.mediathek-tanz-theater.de/iiif/2/nvt_img-i79-023.JP2</v>
      </c>
      <c r="AZ1153" s="29" t="str">
        <f t="shared" si="174"/>
        <v>image/jp2</v>
      </c>
      <c r="BA1153" s="29" t="str">
        <f t="shared" si="175"/>
        <v>presentation/iiif</v>
      </c>
      <c r="BB1153" s="29" t="str">
        <f t="shared" si="176"/>
        <v>https://media.mediathek-tanz-theater.de/iiif/2/nvt_img-i79-023.JP2/full/100,/0/default.jpg</v>
      </c>
      <c r="BC1153" s="29" t="str">
        <f t="shared" si="171"/>
        <v>image/jpeg</v>
      </c>
      <c r="BD1153" s="29" t="str">
        <f t="shared" si="177"/>
        <v>presentation/thumbnail</v>
      </c>
    </row>
    <row r="1154" spans="1:56" ht="12.75" customHeight="1">
      <c r="A1154" s="29">
        <v>0</v>
      </c>
      <c r="B1154" s="29">
        <v>0</v>
      </c>
      <c r="C1154" s="29" t="s">
        <v>7401</v>
      </c>
      <c r="D1154" s="29"/>
      <c r="E1154" s="29"/>
      <c r="F1154" s="308" t="s">
        <v>7345</v>
      </c>
      <c r="G1154" s="29" t="s">
        <v>7402</v>
      </c>
      <c r="H1154" s="29"/>
      <c r="I1154" s="402" t="s">
        <v>4446</v>
      </c>
      <c r="K1154" s="29"/>
      <c r="L1154" s="29"/>
      <c r="M1154" s="29"/>
      <c r="N1154" s="29"/>
      <c r="O1154" s="29"/>
      <c r="P1154" s="25"/>
      <c r="Q1154" s="25"/>
      <c r="R1154" s="29" t="s">
        <v>7403</v>
      </c>
      <c r="S1154" s="29" t="s">
        <v>7404</v>
      </c>
      <c r="T1154" s="29" t="s">
        <v>1483</v>
      </c>
      <c r="U1154"/>
      <c r="V1154"/>
      <c r="W1154" s="29"/>
      <c r="X1154" s="349"/>
      <c r="Y1154" s="29" t="s">
        <v>1309</v>
      </c>
      <c r="Z1154" s="29" t="s">
        <v>1218</v>
      </c>
      <c r="AA1154" s="29" t="s">
        <v>1170</v>
      </c>
      <c r="AB1154" s="29"/>
      <c r="AC1154" s="29"/>
      <c r="AD1154" s="29"/>
      <c r="AE1154" s="29" t="s">
        <v>2575</v>
      </c>
      <c r="AG1154" s="38">
        <v>1</v>
      </c>
      <c r="AH1154" s="38" t="s">
        <v>5945</v>
      </c>
      <c r="AI1154" s="38" t="s">
        <v>4440</v>
      </c>
      <c r="AJ1154" s="38" t="s">
        <v>7405</v>
      </c>
      <c r="AK1154" s="38" t="s">
        <v>72</v>
      </c>
      <c r="AL1154" s="301" t="s">
        <v>7232</v>
      </c>
      <c r="AR1154" s="29" t="str">
        <f t="shared" si="178"/>
        <v>1</v>
      </c>
      <c r="AS1154" s="29">
        <f t="shared" si="172"/>
        <v>0</v>
      </c>
      <c r="AT1154" s="29">
        <v>0</v>
      </c>
      <c r="AW1154" s="29" t="str">
        <f t="shared" si="180"/>
        <v/>
      </c>
      <c r="AX1154" s="29" t="str">
        <f t="shared" si="173"/>
        <v/>
      </c>
      <c r="AY1154" s="29" t="str">
        <f t="shared" si="179"/>
        <v>https://media.mediathek-tanz-theater.de/iiif/2/nvt_img-i80-001.JP2</v>
      </c>
      <c r="AZ1154" s="29" t="str">
        <f t="shared" si="174"/>
        <v>image/jp2</v>
      </c>
      <c r="BA1154" s="29" t="str">
        <f t="shared" si="175"/>
        <v>presentation/iiif</v>
      </c>
      <c r="BB1154" s="29" t="str">
        <f t="shared" si="176"/>
        <v>https://media.mediathek-tanz-theater.de/iiif/2/nvt_img-i80-001.JP2/full/100,/0/default.jpg</v>
      </c>
      <c r="BC1154" s="29" t="str">
        <f t="shared" si="171"/>
        <v>image/jpeg</v>
      </c>
      <c r="BD1154" s="29" t="str">
        <f t="shared" si="177"/>
        <v>presentation/thumbnail</v>
      </c>
    </row>
    <row r="1155" spans="1:56" ht="12.75" customHeight="1">
      <c r="A1155" s="29">
        <v>0</v>
      </c>
      <c r="B1155" s="29">
        <v>0</v>
      </c>
      <c r="C1155" s="29" t="s">
        <v>7406</v>
      </c>
      <c r="D1155" s="29"/>
      <c r="E1155" s="29"/>
      <c r="F1155" s="308" t="s">
        <v>7345</v>
      </c>
      <c r="G1155" s="29" t="s">
        <v>7402</v>
      </c>
      <c r="H1155" s="29"/>
      <c r="I1155" s="402" t="s">
        <v>4446</v>
      </c>
      <c r="K1155" s="29"/>
      <c r="L1155" s="29"/>
      <c r="M1155" s="29"/>
      <c r="N1155" s="29"/>
      <c r="O1155" s="29"/>
      <c r="P1155" s="25"/>
      <c r="Q1155" s="25"/>
      <c r="R1155" s="29" t="s">
        <v>7403</v>
      </c>
      <c r="S1155" s="29" t="s">
        <v>7407</v>
      </c>
      <c r="T1155" s="29" t="s">
        <v>1483</v>
      </c>
      <c r="U1155" t="s">
        <v>24918</v>
      </c>
      <c r="V1155"/>
      <c r="W1155" s="29"/>
      <c r="X1155" s="349"/>
      <c r="Y1155" s="29" t="s">
        <v>1309</v>
      </c>
      <c r="Z1155" s="29" t="s">
        <v>1218</v>
      </c>
      <c r="AA1155" s="29" t="s">
        <v>1170</v>
      </c>
      <c r="AB1155" s="29"/>
      <c r="AC1155" s="29"/>
      <c r="AD1155" s="29"/>
      <c r="AE1155" s="29" t="s">
        <v>2575</v>
      </c>
      <c r="AG1155" s="38">
        <v>1</v>
      </c>
      <c r="AH1155" s="38" t="s">
        <v>5945</v>
      </c>
      <c r="AI1155" s="38" t="s">
        <v>4440</v>
      </c>
      <c r="AJ1155" s="38" t="s">
        <v>6911</v>
      </c>
      <c r="AK1155" s="38" t="s">
        <v>72</v>
      </c>
      <c r="AL1155" s="301" t="s">
        <v>7232</v>
      </c>
      <c r="AR1155" s="29" t="str">
        <f t="shared" si="178"/>
        <v>1</v>
      </c>
      <c r="AS1155" s="29">
        <f t="shared" si="172"/>
        <v>0</v>
      </c>
      <c r="AT1155" s="29">
        <v>0</v>
      </c>
      <c r="AW1155" s="29" t="str">
        <f t="shared" si="180"/>
        <v/>
      </c>
      <c r="AX1155" s="29" t="str">
        <f t="shared" si="173"/>
        <v/>
      </c>
      <c r="AY1155" s="29" t="str">
        <f t="shared" si="179"/>
        <v>https://media.mediathek-tanz-theater.de/iiif/2/nvt_img-i80-002.JP2</v>
      </c>
      <c r="AZ1155" s="29" t="str">
        <f t="shared" si="174"/>
        <v>image/jp2</v>
      </c>
      <c r="BA1155" s="29" t="str">
        <f t="shared" si="175"/>
        <v>presentation/iiif</v>
      </c>
      <c r="BB1155" s="29" t="str">
        <f t="shared" si="176"/>
        <v>https://media.mediathek-tanz-theater.de/iiif/2/nvt_img-i80-002.JP2/full/100,/0/default.jpg</v>
      </c>
      <c r="BC1155" s="29" t="str">
        <f t="shared" si="171"/>
        <v>image/jpeg</v>
      </c>
      <c r="BD1155" s="29" t="str">
        <f t="shared" si="177"/>
        <v>presentation/thumbnail</v>
      </c>
    </row>
    <row r="1156" spans="1:56" ht="12.75" customHeight="1">
      <c r="A1156" s="29">
        <v>0</v>
      </c>
      <c r="B1156" s="29">
        <v>0</v>
      </c>
      <c r="C1156" s="29" t="s">
        <v>7408</v>
      </c>
      <c r="D1156" s="29"/>
      <c r="E1156" s="29"/>
      <c r="F1156" s="308" t="s">
        <v>7345</v>
      </c>
      <c r="G1156" s="29" t="s">
        <v>7402</v>
      </c>
      <c r="H1156" s="29"/>
      <c r="I1156" s="402" t="s">
        <v>4446</v>
      </c>
      <c r="K1156" s="29"/>
      <c r="L1156" s="29"/>
      <c r="M1156" s="29"/>
      <c r="N1156" s="29"/>
      <c r="O1156" s="29"/>
      <c r="P1156" s="25"/>
      <c r="Q1156" s="25"/>
      <c r="R1156" s="29" t="s">
        <v>7403</v>
      </c>
      <c r="S1156" s="29" t="s">
        <v>7407</v>
      </c>
      <c r="T1156" s="29" t="s">
        <v>1483</v>
      </c>
      <c r="U1156" t="s">
        <v>2395</v>
      </c>
      <c r="V1156"/>
      <c r="W1156" s="29"/>
      <c r="X1156" s="349"/>
      <c r="Y1156" s="29" t="s">
        <v>1309</v>
      </c>
      <c r="Z1156" s="29" t="s">
        <v>1218</v>
      </c>
      <c r="AA1156" s="29" t="s">
        <v>1170</v>
      </c>
      <c r="AB1156" s="29"/>
      <c r="AC1156" s="29"/>
      <c r="AD1156" s="29"/>
      <c r="AE1156" s="29" t="s">
        <v>2575</v>
      </c>
      <c r="AG1156" s="38">
        <v>1</v>
      </c>
      <c r="AH1156" s="38" t="s">
        <v>5945</v>
      </c>
      <c r="AI1156" s="38" t="s">
        <v>4440</v>
      </c>
      <c r="AJ1156" s="38" t="s">
        <v>7405</v>
      </c>
      <c r="AK1156" s="38" t="s">
        <v>72</v>
      </c>
      <c r="AL1156" s="301" t="s">
        <v>7232</v>
      </c>
      <c r="AR1156" s="29" t="str">
        <f t="shared" si="178"/>
        <v>1</v>
      </c>
      <c r="AS1156" s="29">
        <f t="shared" si="172"/>
        <v>0</v>
      </c>
      <c r="AT1156" s="29">
        <v>0</v>
      </c>
      <c r="AW1156" s="29" t="str">
        <f t="shared" si="180"/>
        <v/>
      </c>
      <c r="AX1156" s="29" t="str">
        <f t="shared" si="173"/>
        <v/>
      </c>
      <c r="AY1156" s="29" t="str">
        <f t="shared" si="179"/>
        <v>https://media.mediathek-tanz-theater.de/iiif/2/nvt_img-i80-003.JP2</v>
      </c>
      <c r="AZ1156" s="29" t="str">
        <f t="shared" si="174"/>
        <v>image/jp2</v>
      </c>
      <c r="BA1156" s="29" t="str">
        <f t="shared" si="175"/>
        <v>presentation/iiif</v>
      </c>
      <c r="BB1156" s="29" t="str">
        <f t="shared" si="176"/>
        <v>https://media.mediathek-tanz-theater.de/iiif/2/nvt_img-i80-003.JP2/full/100,/0/default.jpg</v>
      </c>
      <c r="BC1156" s="29" t="str">
        <f t="shared" si="171"/>
        <v>image/jpeg</v>
      </c>
      <c r="BD1156" s="29" t="str">
        <f t="shared" si="177"/>
        <v>presentation/thumbnail</v>
      </c>
    </row>
    <row r="1157" spans="1:56" ht="12.75" customHeight="1">
      <c r="A1157" s="29">
        <v>0</v>
      </c>
      <c r="B1157" s="29">
        <v>0</v>
      </c>
      <c r="C1157" s="29" t="s">
        <v>7409</v>
      </c>
      <c r="D1157" s="29"/>
      <c r="E1157" s="29"/>
      <c r="F1157" s="308" t="s">
        <v>7345</v>
      </c>
      <c r="G1157" s="29" t="s">
        <v>7402</v>
      </c>
      <c r="H1157" s="29"/>
      <c r="I1157" s="402" t="s">
        <v>4446</v>
      </c>
      <c r="K1157" s="29"/>
      <c r="L1157" s="29"/>
      <c r="M1157" s="29"/>
      <c r="N1157" s="29"/>
      <c r="O1157" s="29"/>
      <c r="P1157" s="25"/>
      <c r="Q1157" s="25"/>
      <c r="R1157" s="29" t="s">
        <v>7403</v>
      </c>
      <c r="S1157" s="29" t="s">
        <v>7410</v>
      </c>
      <c r="T1157" s="29" t="s">
        <v>1483</v>
      </c>
      <c r="U1157"/>
      <c r="V1157"/>
      <c r="W1157" s="29"/>
      <c r="X1157" s="349"/>
      <c r="Y1157" s="29" t="s">
        <v>1309</v>
      </c>
      <c r="Z1157" s="29" t="s">
        <v>1218</v>
      </c>
      <c r="AA1157" s="29" t="s">
        <v>1170</v>
      </c>
      <c r="AB1157" s="29"/>
      <c r="AC1157" s="29"/>
      <c r="AD1157" s="29"/>
      <c r="AE1157" s="29" t="s">
        <v>2575</v>
      </c>
      <c r="AG1157" s="38">
        <v>1</v>
      </c>
      <c r="AH1157" s="38" t="s">
        <v>5945</v>
      </c>
      <c r="AI1157" s="38" t="s">
        <v>4440</v>
      </c>
      <c r="AJ1157" s="38" t="s">
        <v>7405</v>
      </c>
      <c r="AK1157" s="38" t="s">
        <v>72</v>
      </c>
      <c r="AL1157" s="301" t="s">
        <v>7232</v>
      </c>
      <c r="AR1157" s="29" t="str">
        <f t="shared" si="178"/>
        <v>1</v>
      </c>
      <c r="AS1157" s="29">
        <f t="shared" si="172"/>
        <v>0</v>
      </c>
      <c r="AT1157" s="29">
        <v>0</v>
      </c>
      <c r="AW1157" s="29" t="str">
        <f t="shared" si="180"/>
        <v/>
      </c>
      <c r="AX1157" s="29" t="str">
        <f t="shared" si="173"/>
        <v/>
      </c>
      <c r="AY1157" s="29" t="str">
        <f t="shared" si="179"/>
        <v>https://media.mediathek-tanz-theater.de/iiif/2/nvt_img-i80-004.JP2</v>
      </c>
      <c r="AZ1157" s="29" t="str">
        <f t="shared" si="174"/>
        <v>image/jp2</v>
      </c>
      <c r="BA1157" s="29" t="str">
        <f t="shared" si="175"/>
        <v>presentation/iiif</v>
      </c>
      <c r="BB1157" s="29" t="str">
        <f t="shared" si="176"/>
        <v>https://media.mediathek-tanz-theater.de/iiif/2/nvt_img-i80-004.JP2/full/100,/0/default.jpg</v>
      </c>
      <c r="BC1157" s="29" t="str">
        <f t="shared" ref="BC1157:BC1220" si="181">IF(NOT(BB1157=""),"image/jpeg","")</f>
        <v>image/jpeg</v>
      </c>
      <c r="BD1157" s="29" t="str">
        <f t="shared" si="177"/>
        <v>presentation/thumbnail</v>
      </c>
    </row>
    <row r="1158" spans="1:56" ht="12.75" customHeight="1">
      <c r="A1158" s="29">
        <v>0</v>
      </c>
      <c r="B1158" s="29">
        <v>0</v>
      </c>
      <c r="C1158" s="29" t="s">
        <v>7411</v>
      </c>
      <c r="D1158" s="29"/>
      <c r="E1158" s="29"/>
      <c r="F1158" s="308" t="s">
        <v>7345</v>
      </c>
      <c r="G1158" s="29" t="s">
        <v>7402</v>
      </c>
      <c r="H1158" s="29"/>
      <c r="I1158" s="402" t="s">
        <v>4446</v>
      </c>
      <c r="K1158" s="29"/>
      <c r="L1158" s="29"/>
      <c r="M1158" s="29"/>
      <c r="N1158" s="29"/>
      <c r="O1158" s="29"/>
      <c r="P1158" s="25"/>
      <c r="Q1158" s="25"/>
      <c r="R1158" s="29" t="s">
        <v>7403</v>
      </c>
      <c r="S1158" s="29" t="s">
        <v>7412</v>
      </c>
      <c r="T1158" s="29" t="s">
        <v>1483</v>
      </c>
      <c r="U1158" t="s">
        <v>1426</v>
      </c>
      <c r="V1158"/>
      <c r="W1158" s="29"/>
      <c r="X1158" s="349"/>
      <c r="Y1158" s="29" t="s">
        <v>1309</v>
      </c>
      <c r="Z1158" s="29" t="s">
        <v>1218</v>
      </c>
      <c r="AA1158" s="29" t="s">
        <v>1170</v>
      </c>
      <c r="AB1158" s="29"/>
      <c r="AC1158" s="29"/>
      <c r="AD1158" s="29"/>
      <c r="AE1158" s="29" t="s">
        <v>2575</v>
      </c>
      <c r="AG1158" s="38">
        <v>1</v>
      </c>
      <c r="AH1158" s="38" t="s">
        <v>5945</v>
      </c>
      <c r="AI1158" s="38" t="s">
        <v>4440</v>
      </c>
      <c r="AJ1158" s="38" t="s">
        <v>7405</v>
      </c>
      <c r="AK1158" s="38" t="s">
        <v>72</v>
      </c>
      <c r="AL1158" s="301" t="s">
        <v>7232</v>
      </c>
      <c r="AR1158" s="29" t="str">
        <f t="shared" si="178"/>
        <v>1</v>
      </c>
      <c r="AS1158" s="29">
        <f t="shared" ref="AS1158:AS1221" si="182">AT1158</f>
        <v>0</v>
      </c>
      <c r="AT1158" s="29">
        <v>0</v>
      </c>
      <c r="AW1158" s="29" t="str">
        <f t="shared" si="180"/>
        <v/>
      </c>
      <c r="AX1158" s="29" t="str">
        <f t="shared" ref="AX1158:AX1221" si="183">IF(NOT(AV1158=""),"archival/master","")</f>
        <v/>
      </c>
      <c r="AY1158" s="29" t="str">
        <f t="shared" si="179"/>
        <v>https://media.mediathek-tanz-theater.de/iiif/2/nvt_img-i80-005.JP2</v>
      </c>
      <c r="AZ1158" s="29" t="str">
        <f t="shared" ref="AZ1158:AZ1221" si="184">IF(NOT(AY1158=""),"image/jp2","")</f>
        <v>image/jp2</v>
      </c>
      <c r="BA1158" s="29" t="str">
        <f t="shared" ref="BA1158:BA1221" si="185">IF(NOT(AY1158=""),"presentation/iiif","")</f>
        <v>presentation/iiif</v>
      </c>
      <c r="BB1158" s="29" t="str">
        <f t="shared" ref="BB1158:BB1221" si="186">"https://media.mediathek-tanz-theater.de/iiif/2/nvt_"&amp;C1158&amp;".JP2/full/100,/0/default.jpg"</f>
        <v>https://media.mediathek-tanz-theater.de/iiif/2/nvt_img-i80-005.JP2/full/100,/0/default.jpg</v>
      </c>
      <c r="BC1158" s="29" t="str">
        <f t="shared" si="181"/>
        <v>image/jpeg</v>
      </c>
      <c r="BD1158" s="29" t="str">
        <f t="shared" ref="BD1158:BD1221" si="187">IF(NOT(BB1158=""),"presentation/thumbnail","")</f>
        <v>presentation/thumbnail</v>
      </c>
    </row>
    <row r="1159" spans="1:56" ht="12.75" customHeight="1">
      <c r="A1159" s="29">
        <v>0</v>
      </c>
      <c r="B1159" s="29">
        <v>0</v>
      </c>
      <c r="C1159" s="29" t="s">
        <v>7413</v>
      </c>
      <c r="D1159" s="29"/>
      <c r="E1159" s="29" t="s">
        <v>7414</v>
      </c>
      <c r="F1159" s="308" t="s">
        <v>7345</v>
      </c>
      <c r="G1159" s="29"/>
      <c r="H1159" s="29"/>
      <c r="I1159" s="402" t="s">
        <v>3162</v>
      </c>
      <c r="K1159" s="29"/>
      <c r="L1159" s="29"/>
      <c r="M1159" s="29"/>
      <c r="N1159" s="29"/>
      <c r="O1159" s="29"/>
      <c r="P1159" s="25"/>
      <c r="Q1159" s="25"/>
      <c r="R1159" s="29" t="s">
        <v>7403</v>
      </c>
      <c r="S1159" s="303"/>
      <c r="T1159" s="29" t="s">
        <v>1483</v>
      </c>
      <c r="U1159"/>
      <c r="V1159"/>
      <c r="W1159" s="29"/>
      <c r="X1159" s="349"/>
      <c r="Y1159" s="29"/>
      <c r="Z1159" s="29"/>
      <c r="AA1159" s="29"/>
      <c r="AB1159" s="29" t="s">
        <v>7414</v>
      </c>
      <c r="AC1159" s="29"/>
      <c r="AD1159" s="29" t="s">
        <v>7415</v>
      </c>
      <c r="AE1159" s="29" t="s">
        <v>2575</v>
      </c>
      <c r="AG1159" s="38">
        <v>1</v>
      </c>
      <c r="AK1159" s="38" t="s">
        <v>72</v>
      </c>
      <c r="AL1159" s="301">
        <v>43612</v>
      </c>
      <c r="AR1159" s="29" t="str">
        <f t="shared" ref="AR1159:AR1222" si="188">IF(OR(I1159="Negativmappe",I1159="Negativstreifen",I1159="Diapositivfilm",I1159="Fotomappe;(POSITIVE)",AND(I1159="Kostümfotografie",NOT(AE1159="DT")),AND(I1159="Fotografie",NOT(AE1159="DT")),AND(I1159="Porträtfotografie",NOT(AE1159="DT")),AND(I1159="Fotodokumentation",NOT(AE1159="DT")),AND(I1159="Bühnenbildfotografie",NOT(AE1159="DT"))),"1","0")</f>
        <v>0</v>
      </c>
      <c r="AS1159" s="29">
        <f t="shared" si="182"/>
        <v>0</v>
      </c>
      <c r="AT1159" s="29">
        <v>0</v>
      </c>
      <c r="AW1159" s="29" t="str">
        <f t="shared" si="180"/>
        <v/>
      </c>
      <c r="AX1159" s="29" t="str">
        <f t="shared" si="183"/>
        <v/>
      </c>
      <c r="AY1159" s="29" t="str">
        <f t="shared" ref="AY1159:AY1222" si="189">"https://media.mediathek-tanz-theater.de/iiif/2/nvt_"&amp;C1159&amp;".JP2"</f>
        <v>https://media.mediathek-tanz-theater.de/iiif/2/nvt_img-081.JP2</v>
      </c>
      <c r="AZ1159" s="29" t="str">
        <f t="shared" si="184"/>
        <v>image/jp2</v>
      </c>
      <c r="BA1159" s="29" t="str">
        <f t="shared" si="185"/>
        <v>presentation/iiif</v>
      </c>
      <c r="BB1159" s="29" t="str">
        <f t="shared" si="186"/>
        <v>https://media.mediathek-tanz-theater.de/iiif/2/nvt_img-081.JP2/full/100,/0/default.jpg</v>
      </c>
      <c r="BC1159" s="29" t="str">
        <f t="shared" si="181"/>
        <v>image/jpeg</v>
      </c>
      <c r="BD1159" s="29" t="str">
        <f t="shared" si="187"/>
        <v>presentation/thumbnail</v>
      </c>
    </row>
    <row r="1160" spans="1:56" ht="12.75" customHeight="1">
      <c r="A1160" s="29">
        <v>0</v>
      </c>
      <c r="B1160" s="29">
        <v>0</v>
      </c>
      <c r="C1160" s="29" t="s">
        <v>7416</v>
      </c>
      <c r="D1160" s="29"/>
      <c r="E1160" s="29"/>
      <c r="F1160" s="308" t="s">
        <v>7345</v>
      </c>
      <c r="G1160" s="29"/>
      <c r="H1160" s="29"/>
      <c r="I1160" s="402" t="s">
        <v>4446</v>
      </c>
      <c r="J1160" s="402" t="s">
        <v>7413</v>
      </c>
      <c r="K1160" s="29"/>
      <c r="L1160" s="29"/>
      <c r="M1160" s="29"/>
      <c r="N1160" s="29"/>
      <c r="O1160" s="29"/>
      <c r="P1160" s="25"/>
      <c r="Q1160" s="25"/>
      <c r="R1160" s="29" t="s">
        <v>7403</v>
      </c>
      <c r="S1160" s="29" t="s">
        <v>7417</v>
      </c>
      <c r="T1160" s="29" t="s">
        <v>1483</v>
      </c>
      <c r="U1160" t="s">
        <v>24922</v>
      </c>
      <c r="V1160"/>
      <c r="W1160" s="29"/>
      <c r="X1160" s="349"/>
      <c r="Y1160" s="29" t="s">
        <v>1309</v>
      </c>
      <c r="Z1160" s="29" t="s">
        <v>1218</v>
      </c>
      <c r="AA1160" s="29" t="s">
        <v>1170</v>
      </c>
      <c r="AB1160" s="29"/>
      <c r="AC1160" s="29"/>
      <c r="AD1160" s="29"/>
      <c r="AE1160" s="29" t="s">
        <v>2575</v>
      </c>
      <c r="AG1160" s="38">
        <v>1</v>
      </c>
      <c r="AH1160" s="38" t="s">
        <v>5945</v>
      </c>
      <c r="AI1160" s="38" t="s">
        <v>4440</v>
      </c>
      <c r="AJ1160" s="38" t="s">
        <v>7418</v>
      </c>
      <c r="AK1160" s="38" t="s">
        <v>72</v>
      </c>
      <c r="AL1160" s="301" t="s">
        <v>7419</v>
      </c>
      <c r="AR1160" s="29" t="str">
        <f t="shared" si="188"/>
        <v>1</v>
      </c>
      <c r="AS1160" s="29">
        <f t="shared" si="182"/>
        <v>0</v>
      </c>
      <c r="AT1160" s="29">
        <v>0</v>
      </c>
      <c r="AW1160" s="29" t="str">
        <f t="shared" ref="AW1160:AW1223" si="190">IF(NOT(AV1160=""),"image/tiff","")</f>
        <v/>
      </c>
      <c r="AX1160" s="29" t="str">
        <f t="shared" si="183"/>
        <v/>
      </c>
      <c r="AY1160" s="29" t="str">
        <f t="shared" si="189"/>
        <v>https://media.mediathek-tanz-theater.de/iiif/2/nvt_img-081-001.JP2</v>
      </c>
      <c r="AZ1160" s="29" t="str">
        <f t="shared" si="184"/>
        <v>image/jp2</v>
      </c>
      <c r="BA1160" s="29" t="str">
        <f t="shared" si="185"/>
        <v>presentation/iiif</v>
      </c>
      <c r="BB1160" s="29" t="str">
        <f t="shared" si="186"/>
        <v>https://media.mediathek-tanz-theater.de/iiif/2/nvt_img-081-001.JP2/full/100,/0/default.jpg</v>
      </c>
      <c r="BC1160" s="29" t="str">
        <f t="shared" si="181"/>
        <v>image/jpeg</v>
      </c>
      <c r="BD1160" s="29" t="str">
        <f t="shared" si="187"/>
        <v>presentation/thumbnail</v>
      </c>
    </row>
    <row r="1161" spans="1:56" ht="12.75" customHeight="1">
      <c r="A1161" s="29">
        <v>0</v>
      </c>
      <c r="B1161" s="29">
        <v>0</v>
      </c>
      <c r="C1161" s="29" t="s">
        <v>7420</v>
      </c>
      <c r="D1161" s="29"/>
      <c r="E1161" s="29"/>
      <c r="F1161" s="308" t="s">
        <v>7345</v>
      </c>
      <c r="G1161" s="29"/>
      <c r="H1161" s="29"/>
      <c r="I1161" s="402" t="s">
        <v>4446</v>
      </c>
      <c r="J1161" s="402" t="s">
        <v>7413</v>
      </c>
      <c r="K1161" s="29"/>
      <c r="L1161" s="29"/>
      <c r="M1161" s="29"/>
      <c r="N1161" s="29"/>
      <c r="O1161" s="29"/>
      <c r="P1161" s="25"/>
      <c r="Q1161" s="25"/>
      <c r="R1161" s="29" t="s">
        <v>7403</v>
      </c>
      <c r="S1161" s="29" t="s">
        <v>7417</v>
      </c>
      <c r="T1161" s="29" t="s">
        <v>1483</v>
      </c>
      <c r="U1161" t="s">
        <v>2395</v>
      </c>
      <c r="V1161"/>
      <c r="W1161" s="29"/>
      <c r="X1161" s="349"/>
      <c r="Y1161" s="29" t="s">
        <v>1309</v>
      </c>
      <c r="Z1161" s="29" t="s">
        <v>1218</v>
      </c>
      <c r="AA1161" s="29" t="s">
        <v>1170</v>
      </c>
      <c r="AB1161" s="29"/>
      <c r="AC1161" s="29"/>
      <c r="AD1161" s="29"/>
      <c r="AE1161" s="29" t="s">
        <v>2575</v>
      </c>
      <c r="AG1161" s="38">
        <v>1</v>
      </c>
      <c r="AH1161" s="38" t="s">
        <v>5945</v>
      </c>
      <c r="AI1161" s="38" t="s">
        <v>4440</v>
      </c>
      <c r="AJ1161" s="38" t="s">
        <v>7418</v>
      </c>
      <c r="AK1161" s="38" t="s">
        <v>72</v>
      </c>
      <c r="AL1161" s="301" t="s">
        <v>7419</v>
      </c>
      <c r="AR1161" s="29" t="str">
        <f t="shared" si="188"/>
        <v>1</v>
      </c>
      <c r="AS1161" s="29">
        <f t="shared" si="182"/>
        <v>0</v>
      </c>
      <c r="AT1161" s="29">
        <v>0</v>
      </c>
      <c r="AW1161" s="29" t="str">
        <f t="shared" si="190"/>
        <v/>
      </c>
      <c r="AX1161" s="29" t="str">
        <f t="shared" si="183"/>
        <v/>
      </c>
      <c r="AY1161" s="29" t="str">
        <f t="shared" si="189"/>
        <v>https://media.mediathek-tanz-theater.de/iiif/2/nvt_img-081-002.JP2</v>
      </c>
      <c r="AZ1161" s="29" t="str">
        <f t="shared" si="184"/>
        <v>image/jp2</v>
      </c>
      <c r="BA1161" s="29" t="str">
        <f t="shared" si="185"/>
        <v>presentation/iiif</v>
      </c>
      <c r="BB1161" s="29" t="str">
        <f t="shared" si="186"/>
        <v>https://media.mediathek-tanz-theater.de/iiif/2/nvt_img-081-002.JP2/full/100,/0/default.jpg</v>
      </c>
      <c r="BC1161" s="29" t="str">
        <f t="shared" si="181"/>
        <v>image/jpeg</v>
      </c>
      <c r="BD1161" s="29" t="str">
        <f t="shared" si="187"/>
        <v>presentation/thumbnail</v>
      </c>
    </row>
    <row r="1162" spans="1:56" ht="12.75" customHeight="1">
      <c r="A1162" s="29">
        <v>0</v>
      </c>
      <c r="B1162" s="29">
        <v>0</v>
      </c>
      <c r="C1162" s="29" t="s">
        <v>7421</v>
      </c>
      <c r="D1162" s="29"/>
      <c r="E1162" s="29"/>
      <c r="F1162" s="308" t="s">
        <v>7345</v>
      </c>
      <c r="G1162" s="29"/>
      <c r="H1162" s="29"/>
      <c r="I1162" s="402" t="s">
        <v>4446</v>
      </c>
      <c r="J1162" s="402" t="s">
        <v>7413</v>
      </c>
      <c r="K1162" s="29"/>
      <c r="L1162" s="29"/>
      <c r="M1162" s="29"/>
      <c r="N1162" s="29"/>
      <c r="O1162" s="29"/>
      <c r="P1162" s="25"/>
      <c r="Q1162" s="25"/>
      <c r="R1162" s="29" t="s">
        <v>7403</v>
      </c>
      <c r="S1162" s="29" t="s">
        <v>7417</v>
      </c>
      <c r="T1162" s="29" t="s">
        <v>1483</v>
      </c>
      <c r="U1162" t="s">
        <v>2395</v>
      </c>
      <c r="V1162"/>
      <c r="W1162" s="29"/>
      <c r="X1162" s="349"/>
      <c r="Y1162" s="29" t="s">
        <v>1309</v>
      </c>
      <c r="Z1162" s="29" t="s">
        <v>1218</v>
      </c>
      <c r="AA1162" s="29" t="s">
        <v>1170</v>
      </c>
      <c r="AB1162" s="29"/>
      <c r="AC1162" s="29"/>
      <c r="AD1162" s="29"/>
      <c r="AE1162" s="29" t="s">
        <v>2575</v>
      </c>
      <c r="AG1162" s="38">
        <v>1</v>
      </c>
      <c r="AH1162" s="38" t="s">
        <v>5945</v>
      </c>
      <c r="AI1162" s="38" t="s">
        <v>4440</v>
      </c>
      <c r="AJ1162" s="38" t="s">
        <v>6135</v>
      </c>
      <c r="AK1162" s="38" t="s">
        <v>72</v>
      </c>
      <c r="AL1162" s="301" t="s">
        <v>7419</v>
      </c>
      <c r="AR1162" s="29" t="str">
        <f t="shared" si="188"/>
        <v>1</v>
      </c>
      <c r="AS1162" s="29">
        <f t="shared" si="182"/>
        <v>0</v>
      </c>
      <c r="AT1162" s="29">
        <v>0</v>
      </c>
      <c r="AW1162" s="29" t="str">
        <f t="shared" si="190"/>
        <v/>
      </c>
      <c r="AX1162" s="29" t="str">
        <f t="shared" si="183"/>
        <v/>
      </c>
      <c r="AY1162" s="29" t="str">
        <f t="shared" si="189"/>
        <v>https://media.mediathek-tanz-theater.de/iiif/2/nvt_img-081-003.JP2</v>
      </c>
      <c r="AZ1162" s="29" t="str">
        <f t="shared" si="184"/>
        <v>image/jp2</v>
      </c>
      <c r="BA1162" s="29" t="str">
        <f t="shared" si="185"/>
        <v>presentation/iiif</v>
      </c>
      <c r="BB1162" s="29" t="str">
        <f t="shared" si="186"/>
        <v>https://media.mediathek-tanz-theater.de/iiif/2/nvt_img-081-003.JP2/full/100,/0/default.jpg</v>
      </c>
      <c r="BC1162" s="29" t="str">
        <f t="shared" si="181"/>
        <v>image/jpeg</v>
      </c>
      <c r="BD1162" s="29" t="str">
        <f t="shared" si="187"/>
        <v>presentation/thumbnail</v>
      </c>
    </row>
    <row r="1163" spans="1:56" ht="12.75" customHeight="1">
      <c r="A1163" s="29">
        <v>0</v>
      </c>
      <c r="B1163" s="29">
        <v>0</v>
      </c>
      <c r="C1163" s="29" t="s">
        <v>7422</v>
      </c>
      <c r="D1163" s="29"/>
      <c r="E1163" s="29"/>
      <c r="F1163" s="308" t="s">
        <v>7345</v>
      </c>
      <c r="G1163" s="29"/>
      <c r="H1163" s="29"/>
      <c r="I1163" s="402" t="s">
        <v>4446</v>
      </c>
      <c r="J1163" s="402" t="s">
        <v>7413</v>
      </c>
      <c r="K1163" s="29"/>
      <c r="L1163" s="29"/>
      <c r="M1163" s="29"/>
      <c r="N1163" s="29"/>
      <c r="O1163" s="29"/>
      <c r="P1163" s="25"/>
      <c r="Q1163" s="25"/>
      <c r="R1163" s="29" t="s">
        <v>7403</v>
      </c>
      <c r="S1163" s="29" t="s">
        <v>7423</v>
      </c>
      <c r="T1163" s="29" t="s">
        <v>1483</v>
      </c>
      <c r="U1163"/>
      <c r="V1163"/>
      <c r="W1163" s="29"/>
      <c r="X1163" s="349"/>
      <c r="Y1163" s="29" t="s">
        <v>1309</v>
      </c>
      <c r="Z1163" s="29" t="s">
        <v>1218</v>
      </c>
      <c r="AA1163" s="29" t="s">
        <v>1170</v>
      </c>
      <c r="AB1163" s="29"/>
      <c r="AC1163" s="29"/>
      <c r="AD1163" s="29"/>
      <c r="AE1163" s="29" t="s">
        <v>2575</v>
      </c>
      <c r="AG1163" s="38">
        <v>1</v>
      </c>
      <c r="AH1163" s="38" t="s">
        <v>5945</v>
      </c>
      <c r="AI1163" s="38" t="s">
        <v>4440</v>
      </c>
      <c r="AJ1163" s="38" t="s">
        <v>6135</v>
      </c>
      <c r="AK1163" s="38" t="s">
        <v>72</v>
      </c>
      <c r="AL1163" s="301" t="s">
        <v>7419</v>
      </c>
      <c r="AR1163" s="29" t="str">
        <f t="shared" si="188"/>
        <v>1</v>
      </c>
      <c r="AS1163" s="29">
        <f t="shared" si="182"/>
        <v>0</v>
      </c>
      <c r="AT1163" s="29">
        <v>0</v>
      </c>
      <c r="AW1163" s="29" t="str">
        <f t="shared" si="190"/>
        <v/>
      </c>
      <c r="AX1163" s="29" t="str">
        <f t="shared" si="183"/>
        <v/>
      </c>
      <c r="AY1163" s="29" t="str">
        <f t="shared" si="189"/>
        <v>https://media.mediathek-tanz-theater.de/iiif/2/nvt_img-081-004.JP2</v>
      </c>
      <c r="AZ1163" s="29" t="str">
        <f t="shared" si="184"/>
        <v>image/jp2</v>
      </c>
      <c r="BA1163" s="29" t="str">
        <f t="shared" si="185"/>
        <v>presentation/iiif</v>
      </c>
      <c r="BB1163" s="29" t="str">
        <f t="shared" si="186"/>
        <v>https://media.mediathek-tanz-theater.de/iiif/2/nvt_img-081-004.JP2/full/100,/0/default.jpg</v>
      </c>
      <c r="BC1163" s="29" t="str">
        <f t="shared" si="181"/>
        <v>image/jpeg</v>
      </c>
      <c r="BD1163" s="29" t="str">
        <f t="shared" si="187"/>
        <v>presentation/thumbnail</v>
      </c>
    </row>
    <row r="1164" spans="1:56" ht="12.75" customHeight="1">
      <c r="A1164" s="29">
        <v>0</v>
      </c>
      <c r="B1164" s="29">
        <v>0</v>
      </c>
      <c r="C1164" s="29" t="s">
        <v>7424</v>
      </c>
      <c r="D1164" s="29"/>
      <c r="E1164" s="29"/>
      <c r="F1164" s="308" t="s">
        <v>7345</v>
      </c>
      <c r="G1164" s="29"/>
      <c r="H1164" s="29"/>
      <c r="I1164" s="402" t="s">
        <v>4446</v>
      </c>
      <c r="J1164" s="402" t="s">
        <v>7413</v>
      </c>
      <c r="K1164" s="29"/>
      <c r="L1164" s="29"/>
      <c r="M1164" s="29"/>
      <c r="N1164" s="29"/>
      <c r="O1164" s="29"/>
      <c r="P1164" s="25"/>
      <c r="Q1164" s="25"/>
      <c r="R1164" s="29" t="s">
        <v>7403</v>
      </c>
      <c r="S1164" s="29" t="s">
        <v>7417</v>
      </c>
      <c r="T1164" s="29" t="s">
        <v>1483</v>
      </c>
      <c r="U1164" s="29" t="s">
        <v>6812</v>
      </c>
      <c r="V1164"/>
      <c r="W1164" s="29"/>
      <c r="X1164" s="349"/>
      <c r="Y1164" s="29" t="s">
        <v>1309</v>
      </c>
      <c r="Z1164" s="29" t="s">
        <v>1218</v>
      </c>
      <c r="AA1164" s="29" t="s">
        <v>1170</v>
      </c>
      <c r="AB1164" s="29"/>
      <c r="AC1164" s="29"/>
      <c r="AD1164" s="29"/>
      <c r="AE1164" s="29" t="s">
        <v>2575</v>
      </c>
      <c r="AG1164" s="38">
        <v>1</v>
      </c>
      <c r="AH1164" s="38" t="s">
        <v>5945</v>
      </c>
      <c r="AI1164" s="38" t="s">
        <v>4440</v>
      </c>
      <c r="AJ1164" s="38" t="s">
        <v>6135</v>
      </c>
      <c r="AK1164" s="38" t="s">
        <v>72</v>
      </c>
      <c r="AL1164" s="301" t="s">
        <v>7419</v>
      </c>
      <c r="AR1164" s="29" t="str">
        <f t="shared" si="188"/>
        <v>1</v>
      </c>
      <c r="AS1164" s="29">
        <f t="shared" si="182"/>
        <v>0</v>
      </c>
      <c r="AT1164" s="29">
        <v>0</v>
      </c>
      <c r="AW1164" s="29" t="str">
        <f t="shared" si="190"/>
        <v/>
      </c>
      <c r="AX1164" s="29" t="str">
        <f t="shared" si="183"/>
        <v/>
      </c>
      <c r="AY1164" s="29" t="str">
        <f t="shared" si="189"/>
        <v>https://media.mediathek-tanz-theater.de/iiif/2/nvt_img-081-005.JP2</v>
      </c>
      <c r="AZ1164" s="29" t="str">
        <f t="shared" si="184"/>
        <v>image/jp2</v>
      </c>
      <c r="BA1164" s="29" t="str">
        <f t="shared" si="185"/>
        <v>presentation/iiif</v>
      </c>
      <c r="BB1164" s="29" t="str">
        <f t="shared" si="186"/>
        <v>https://media.mediathek-tanz-theater.de/iiif/2/nvt_img-081-005.JP2/full/100,/0/default.jpg</v>
      </c>
      <c r="BC1164" s="29" t="str">
        <f t="shared" si="181"/>
        <v>image/jpeg</v>
      </c>
      <c r="BD1164" s="29" t="str">
        <f t="shared" si="187"/>
        <v>presentation/thumbnail</v>
      </c>
    </row>
    <row r="1165" spans="1:56" ht="12.75" customHeight="1">
      <c r="A1165" s="29">
        <v>0</v>
      </c>
      <c r="B1165" s="29">
        <v>0</v>
      </c>
      <c r="C1165" s="29" t="s">
        <v>7425</v>
      </c>
      <c r="D1165" s="29"/>
      <c r="E1165" s="29"/>
      <c r="F1165" s="308" t="s">
        <v>7345</v>
      </c>
      <c r="G1165" s="29"/>
      <c r="H1165" s="29"/>
      <c r="I1165" s="402" t="s">
        <v>4446</v>
      </c>
      <c r="J1165" s="402" t="s">
        <v>7413</v>
      </c>
      <c r="K1165" s="29"/>
      <c r="L1165" s="29"/>
      <c r="M1165" s="29"/>
      <c r="N1165" s="29"/>
      <c r="O1165" s="29"/>
      <c r="P1165" s="25"/>
      <c r="Q1165" s="25"/>
      <c r="R1165" s="29" t="s">
        <v>7403</v>
      </c>
      <c r="S1165" s="29" t="s">
        <v>7417</v>
      </c>
      <c r="T1165" s="29" t="s">
        <v>1483</v>
      </c>
      <c r="U1165" t="s">
        <v>6812</v>
      </c>
      <c r="V1165"/>
      <c r="W1165" s="29"/>
      <c r="X1165" s="349"/>
      <c r="Y1165" s="29" t="s">
        <v>1309</v>
      </c>
      <c r="Z1165" s="29" t="s">
        <v>1218</v>
      </c>
      <c r="AA1165" s="29" t="s">
        <v>1170</v>
      </c>
      <c r="AB1165" s="29"/>
      <c r="AC1165" s="29"/>
      <c r="AD1165" s="29"/>
      <c r="AE1165" s="29" t="s">
        <v>2575</v>
      </c>
      <c r="AG1165" s="38">
        <v>1</v>
      </c>
      <c r="AH1165" s="38" t="s">
        <v>5945</v>
      </c>
      <c r="AI1165" s="38" t="s">
        <v>4440</v>
      </c>
      <c r="AJ1165" s="38" t="s">
        <v>6135</v>
      </c>
      <c r="AK1165" s="38" t="s">
        <v>72</v>
      </c>
      <c r="AL1165" s="301" t="s">
        <v>7419</v>
      </c>
      <c r="AR1165" s="29" t="str">
        <f t="shared" si="188"/>
        <v>1</v>
      </c>
      <c r="AS1165" s="29">
        <f t="shared" si="182"/>
        <v>0</v>
      </c>
      <c r="AT1165" s="29">
        <v>0</v>
      </c>
      <c r="AW1165" s="29" t="str">
        <f t="shared" si="190"/>
        <v/>
      </c>
      <c r="AX1165" s="29" t="str">
        <f t="shared" si="183"/>
        <v/>
      </c>
      <c r="AY1165" s="29" t="str">
        <f t="shared" si="189"/>
        <v>https://media.mediathek-tanz-theater.de/iiif/2/nvt_img-081-006.JP2</v>
      </c>
      <c r="AZ1165" s="29" t="str">
        <f t="shared" si="184"/>
        <v>image/jp2</v>
      </c>
      <c r="BA1165" s="29" t="str">
        <f t="shared" si="185"/>
        <v>presentation/iiif</v>
      </c>
      <c r="BB1165" s="29" t="str">
        <f t="shared" si="186"/>
        <v>https://media.mediathek-tanz-theater.de/iiif/2/nvt_img-081-006.JP2/full/100,/0/default.jpg</v>
      </c>
      <c r="BC1165" s="29" t="str">
        <f t="shared" si="181"/>
        <v>image/jpeg</v>
      </c>
      <c r="BD1165" s="29" t="str">
        <f t="shared" si="187"/>
        <v>presentation/thumbnail</v>
      </c>
    </row>
    <row r="1166" spans="1:56" ht="12.75" customHeight="1">
      <c r="A1166" s="29">
        <v>0</v>
      </c>
      <c r="B1166" s="29">
        <v>0</v>
      </c>
      <c r="C1166" s="29" t="s">
        <v>7426</v>
      </c>
      <c r="D1166" s="29"/>
      <c r="E1166" s="29"/>
      <c r="F1166" s="308" t="s">
        <v>7345</v>
      </c>
      <c r="G1166" s="29"/>
      <c r="H1166" s="29"/>
      <c r="I1166" s="402" t="s">
        <v>4446</v>
      </c>
      <c r="J1166" s="402" t="s">
        <v>7413</v>
      </c>
      <c r="K1166" s="29"/>
      <c r="L1166" s="29"/>
      <c r="M1166" s="29"/>
      <c r="N1166" s="29"/>
      <c r="O1166" s="29"/>
      <c r="P1166" s="25"/>
      <c r="Q1166" s="25"/>
      <c r="R1166" s="29" t="s">
        <v>7403</v>
      </c>
      <c r="S1166" s="29" t="s">
        <v>7417</v>
      </c>
      <c r="T1166" s="29" t="s">
        <v>1483</v>
      </c>
      <c r="U1166" t="s">
        <v>2860</v>
      </c>
      <c r="V1166"/>
      <c r="W1166" s="29"/>
      <c r="X1166" s="349"/>
      <c r="Y1166" s="29" t="s">
        <v>1309</v>
      </c>
      <c r="Z1166" s="29" t="s">
        <v>1218</v>
      </c>
      <c r="AA1166" s="29" t="s">
        <v>1170</v>
      </c>
      <c r="AB1166" s="29"/>
      <c r="AC1166" s="29"/>
      <c r="AD1166" s="29"/>
      <c r="AE1166" s="29" t="s">
        <v>2575</v>
      </c>
      <c r="AG1166" s="38">
        <v>1</v>
      </c>
      <c r="AH1166" s="38" t="s">
        <v>5945</v>
      </c>
      <c r="AI1166" s="38" t="s">
        <v>4440</v>
      </c>
      <c r="AJ1166" s="38" t="s">
        <v>6135</v>
      </c>
      <c r="AK1166" s="38" t="s">
        <v>72</v>
      </c>
      <c r="AL1166" s="301" t="s">
        <v>7419</v>
      </c>
      <c r="AR1166" s="29" t="str">
        <f t="shared" si="188"/>
        <v>1</v>
      </c>
      <c r="AS1166" s="29">
        <f t="shared" si="182"/>
        <v>0</v>
      </c>
      <c r="AT1166" s="29">
        <v>0</v>
      </c>
      <c r="AW1166" s="29" t="str">
        <f t="shared" si="190"/>
        <v/>
      </c>
      <c r="AX1166" s="29" t="str">
        <f t="shared" si="183"/>
        <v/>
      </c>
      <c r="AY1166" s="29" t="str">
        <f t="shared" si="189"/>
        <v>https://media.mediathek-tanz-theater.de/iiif/2/nvt_img-081-007.JP2</v>
      </c>
      <c r="AZ1166" s="29" t="str">
        <f t="shared" si="184"/>
        <v>image/jp2</v>
      </c>
      <c r="BA1166" s="29" t="str">
        <f t="shared" si="185"/>
        <v>presentation/iiif</v>
      </c>
      <c r="BB1166" s="29" t="str">
        <f t="shared" si="186"/>
        <v>https://media.mediathek-tanz-theater.de/iiif/2/nvt_img-081-007.JP2/full/100,/0/default.jpg</v>
      </c>
      <c r="BC1166" s="29" t="str">
        <f t="shared" si="181"/>
        <v>image/jpeg</v>
      </c>
      <c r="BD1166" s="29" t="str">
        <f t="shared" si="187"/>
        <v>presentation/thumbnail</v>
      </c>
    </row>
    <row r="1167" spans="1:56" ht="12.75" customHeight="1">
      <c r="A1167" s="29">
        <v>0</v>
      </c>
      <c r="B1167" s="29">
        <v>0</v>
      </c>
      <c r="C1167" s="29" t="s">
        <v>7427</v>
      </c>
      <c r="D1167" s="29"/>
      <c r="E1167" s="29"/>
      <c r="F1167" s="308" t="s">
        <v>7345</v>
      </c>
      <c r="G1167" s="29"/>
      <c r="H1167" s="29"/>
      <c r="I1167" s="402" t="s">
        <v>4446</v>
      </c>
      <c r="J1167" s="402" t="s">
        <v>7413</v>
      </c>
      <c r="K1167" s="29"/>
      <c r="L1167" s="29"/>
      <c r="M1167" s="29"/>
      <c r="N1167" s="29"/>
      <c r="O1167" s="29"/>
      <c r="P1167" s="25"/>
      <c r="Q1167" s="25"/>
      <c r="R1167" s="29" t="s">
        <v>7403</v>
      </c>
      <c r="S1167" s="29" t="s">
        <v>7417</v>
      </c>
      <c r="T1167" s="29" t="s">
        <v>1483</v>
      </c>
      <c r="U1167" t="s">
        <v>2395</v>
      </c>
      <c r="V1167"/>
      <c r="W1167" s="29"/>
      <c r="X1167" s="349"/>
      <c r="Y1167" s="29" t="s">
        <v>1309</v>
      </c>
      <c r="Z1167" s="29" t="s">
        <v>1218</v>
      </c>
      <c r="AA1167" s="29" t="s">
        <v>1170</v>
      </c>
      <c r="AB1167" s="29"/>
      <c r="AC1167" s="29"/>
      <c r="AD1167" s="29"/>
      <c r="AE1167" s="29" t="s">
        <v>2575</v>
      </c>
      <c r="AG1167" s="38">
        <v>1</v>
      </c>
      <c r="AH1167" s="38" t="s">
        <v>5945</v>
      </c>
      <c r="AI1167" s="38" t="s">
        <v>4440</v>
      </c>
      <c r="AJ1167" s="38" t="s">
        <v>6135</v>
      </c>
      <c r="AK1167" s="38" t="s">
        <v>72</v>
      </c>
      <c r="AL1167" s="301" t="s">
        <v>7419</v>
      </c>
      <c r="AR1167" s="29" t="str">
        <f t="shared" si="188"/>
        <v>1</v>
      </c>
      <c r="AS1167" s="29">
        <f t="shared" si="182"/>
        <v>0</v>
      </c>
      <c r="AT1167" s="29">
        <v>0</v>
      </c>
      <c r="AW1167" s="29" t="str">
        <f t="shared" si="190"/>
        <v/>
      </c>
      <c r="AX1167" s="29" t="str">
        <f t="shared" si="183"/>
        <v/>
      </c>
      <c r="AY1167" s="29" t="str">
        <f t="shared" si="189"/>
        <v>https://media.mediathek-tanz-theater.de/iiif/2/nvt_img-081-008.JP2</v>
      </c>
      <c r="AZ1167" s="29" t="str">
        <f t="shared" si="184"/>
        <v>image/jp2</v>
      </c>
      <c r="BA1167" s="29" t="str">
        <f t="shared" si="185"/>
        <v>presentation/iiif</v>
      </c>
      <c r="BB1167" s="29" t="str">
        <f t="shared" si="186"/>
        <v>https://media.mediathek-tanz-theater.de/iiif/2/nvt_img-081-008.JP2/full/100,/0/default.jpg</v>
      </c>
      <c r="BC1167" s="29" t="str">
        <f t="shared" si="181"/>
        <v>image/jpeg</v>
      </c>
      <c r="BD1167" s="29" t="str">
        <f t="shared" si="187"/>
        <v>presentation/thumbnail</v>
      </c>
    </row>
    <row r="1168" spans="1:56" ht="12.75" customHeight="1">
      <c r="A1168" s="29">
        <v>0</v>
      </c>
      <c r="B1168" s="29">
        <v>0</v>
      </c>
      <c r="C1168" s="29" t="s">
        <v>7428</v>
      </c>
      <c r="D1168" s="29"/>
      <c r="E1168" s="29"/>
      <c r="F1168" s="308" t="s">
        <v>7345</v>
      </c>
      <c r="G1168" s="29"/>
      <c r="H1168" s="29"/>
      <c r="I1168" s="402" t="s">
        <v>4446</v>
      </c>
      <c r="J1168" s="402" t="s">
        <v>7413</v>
      </c>
      <c r="K1168" s="29"/>
      <c r="L1168" s="29"/>
      <c r="M1168" s="29"/>
      <c r="N1168" s="29"/>
      <c r="O1168" s="29"/>
      <c r="P1168" s="25"/>
      <c r="Q1168" s="25"/>
      <c r="R1168" s="29" t="s">
        <v>7403</v>
      </c>
      <c r="S1168" s="29" t="s">
        <v>7417</v>
      </c>
      <c r="T1168" s="29" t="s">
        <v>1483</v>
      </c>
      <c r="U1168" t="s">
        <v>2860</v>
      </c>
      <c r="V1168"/>
      <c r="W1168" s="29"/>
      <c r="X1168" s="349"/>
      <c r="Y1168" s="29" t="s">
        <v>1309</v>
      </c>
      <c r="Z1168" s="29" t="s">
        <v>1218</v>
      </c>
      <c r="AA1168" s="29" t="s">
        <v>1170</v>
      </c>
      <c r="AB1168" s="29"/>
      <c r="AC1168" s="29"/>
      <c r="AD1168" s="29"/>
      <c r="AE1168" s="29" t="s">
        <v>2575</v>
      </c>
      <c r="AG1168" s="38">
        <v>1</v>
      </c>
      <c r="AH1168" s="38" t="s">
        <v>5945</v>
      </c>
      <c r="AI1168" s="38" t="s">
        <v>4440</v>
      </c>
      <c r="AJ1168" s="38" t="s">
        <v>6135</v>
      </c>
      <c r="AK1168" s="38" t="s">
        <v>72</v>
      </c>
      <c r="AL1168" s="301" t="s">
        <v>7419</v>
      </c>
      <c r="AR1168" s="29" t="str">
        <f t="shared" si="188"/>
        <v>1</v>
      </c>
      <c r="AS1168" s="29">
        <f t="shared" si="182"/>
        <v>0</v>
      </c>
      <c r="AT1168" s="29">
        <v>0</v>
      </c>
      <c r="AW1168" s="29" t="str">
        <f t="shared" si="190"/>
        <v/>
      </c>
      <c r="AX1168" s="29" t="str">
        <f t="shared" si="183"/>
        <v/>
      </c>
      <c r="AY1168" s="29" t="str">
        <f t="shared" si="189"/>
        <v>https://media.mediathek-tanz-theater.de/iiif/2/nvt_img-081-009.JP2</v>
      </c>
      <c r="AZ1168" s="29" t="str">
        <f t="shared" si="184"/>
        <v>image/jp2</v>
      </c>
      <c r="BA1168" s="29" t="str">
        <f t="shared" si="185"/>
        <v>presentation/iiif</v>
      </c>
      <c r="BB1168" s="29" t="str">
        <f t="shared" si="186"/>
        <v>https://media.mediathek-tanz-theater.de/iiif/2/nvt_img-081-009.JP2/full/100,/0/default.jpg</v>
      </c>
      <c r="BC1168" s="29" t="str">
        <f t="shared" si="181"/>
        <v>image/jpeg</v>
      </c>
      <c r="BD1168" s="29" t="str">
        <f t="shared" si="187"/>
        <v>presentation/thumbnail</v>
      </c>
    </row>
    <row r="1169" spans="1:56" ht="12.75" customHeight="1">
      <c r="A1169" s="29">
        <v>0</v>
      </c>
      <c r="B1169" s="29">
        <v>0</v>
      </c>
      <c r="C1169" s="29" t="s">
        <v>7429</v>
      </c>
      <c r="D1169" s="29"/>
      <c r="E1169" s="29"/>
      <c r="F1169" s="308" t="s">
        <v>7345</v>
      </c>
      <c r="G1169" s="29"/>
      <c r="H1169" s="29"/>
      <c r="I1169" s="402" t="s">
        <v>4446</v>
      </c>
      <c r="J1169" s="402" t="s">
        <v>7413</v>
      </c>
      <c r="K1169" s="29"/>
      <c r="L1169" s="29"/>
      <c r="M1169" s="29"/>
      <c r="N1169" s="29"/>
      <c r="O1169" s="29"/>
      <c r="P1169" s="25"/>
      <c r="Q1169" s="25"/>
      <c r="R1169" s="29" t="s">
        <v>7403</v>
      </c>
      <c r="S1169" s="29" t="s">
        <v>7417</v>
      </c>
      <c r="T1169" s="29" t="s">
        <v>1483</v>
      </c>
      <c r="U1169" t="s">
        <v>6812</v>
      </c>
      <c r="V1169"/>
      <c r="W1169" s="29"/>
      <c r="X1169" s="349"/>
      <c r="Y1169" s="29" t="s">
        <v>1309</v>
      </c>
      <c r="Z1169" s="29" t="s">
        <v>1218</v>
      </c>
      <c r="AA1169" s="29" t="s">
        <v>1170</v>
      </c>
      <c r="AB1169" s="29"/>
      <c r="AC1169" s="29"/>
      <c r="AD1169" s="29"/>
      <c r="AE1169" s="29" t="s">
        <v>2575</v>
      </c>
      <c r="AG1169" s="38">
        <v>1</v>
      </c>
      <c r="AH1169" s="38" t="s">
        <v>5945</v>
      </c>
      <c r="AI1169" s="38" t="s">
        <v>4440</v>
      </c>
      <c r="AJ1169" s="38" t="s">
        <v>6135</v>
      </c>
      <c r="AK1169" s="38" t="s">
        <v>72</v>
      </c>
      <c r="AL1169" s="301" t="s">
        <v>7419</v>
      </c>
      <c r="AR1169" s="29" t="str">
        <f t="shared" si="188"/>
        <v>1</v>
      </c>
      <c r="AS1169" s="29">
        <f t="shared" si="182"/>
        <v>0</v>
      </c>
      <c r="AT1169" s="29">
        <v>0</v>
      </c>
      <c r="AW1169" s="29" t="str">
        <f t="shared" si="190"/>
        <v/>
      </c>
      <c r="AX1169" s="29" t="str">
        <f t="shared" si="183"/>
        <v/>
      </c>
      <c r="AY1169" s="29" t="str">
        <f t="shared" si="189"/>
        <v>https://media.mediathek-tanz-theater.de/iiif/2/nvt_img-081-010.JP2</v>
      </c>
      <c r="AZ1169" s="29" t="str">
        <f t="shared" si="184"/>
        <v>image/jp2</v>
      </c>
      <c r="BA1169" s="29" t="str">
        <f t="shared" si="185"/>
        <v>presentation/iiif</v>
      </c>
      <c r="BB1169" s="29" t="str">
        <f t="shared" si="186"/>
        <v>https://media.mediathek-tanz-theater.de/iiif/2/nvt_img-081-010.JP2/full/100,/0/default.jpg</v>
      </c>
      <c r="BC1169" s="29" t="str">
        <f t="shared" si="181"/>
        <v>image/jpeg</v>
      </c>
      <c r="BD1169" s="29" t="str">
        <f t="shared" si="187"/>
        <v>presentation/thumbnail</v>
      </c>
    </row>
    <row r="1170" spans="1:56" ht="12.75" customHeight="1">
      <c r="A1170" s="29">
        <v>0</v>
      </c>
      <c r="B1170" s="29">
        <v>0</v>
      </c>
      <c r="C1170" s="29" t="s">
        <v>7430</v>
      </c>
      <c r="D1170" s="29"/>
      <c r="E1170" s="29"/>
      <c r="F1170" s="308" t="s">
        <v>7345</v>
      </c>
      <c r="G1170" s="29"/>
      <c r="H1170" s="29"/>
      <c r="I1170" s="402" t="s">
        <v>4446</v>
      </c>
      <c r="J1170" s="402" t="s">
        <v>7413</v>
      </c>
      <c r="K1170" s="29"/>
      <c r="L1170" s="29"/>
      <c r="M1170" s="29"/>
      <c r="N1170" s="29"/>
      <c r="O1170" s="29"/>
      <c r="P1170" s="25"/>
      <c r="Q1170" s="25"/>
      <c r="R1170" s="29" t="s">
        <v>7403</v>
      </c>
      <c r="S1170" s="29" t="s">
        <v>7417</v>
      </c>
      <c r="T1170" s="29" t="s">
        <v>1483</v>
      </c>
      <c r="U1170" t="s">
        <v>6812</v>
      </c>
      <c r="V1170"/>
      <c r="W1170" s="29"/>
      <c r="X1170" s="349"/>
      <c r="Y1170" s="29" t="s">
        <v>1309</v>
      </c>
      <c r="Z1170" s="29" t="s">
        <v>1218</v>
      </c>
      <c r="AA1170" s="29" t="s">
        <v>1170</v>
      </c>
      <c r="AB1170" s="29"/>
      <c r="AC1170" s="29"/>
      <c r="AD1170" s="29"/>
      <c r="AE1170" s="29" t="s">
        <v>2575</v>
      </c>
      <c r="AG1170" s="38">
        <v>1</v>
      </c>
      <c r="AH1170" s="38" t="s">
        <v>5945</v>
      </c>
      <c r="AI1170" s="38" t="s">
        <v>4440</v>
      </c>
      <c r="AJ1170" s="38" t="s">
        <v>6135</v>
      </c>
      <c r="AK1170" s="38" t="s">
        <v>72</v>
      </c>
      <c r="AL1170" s="301" t="s">
        <v>7419</v>
      </c>
      <c r="AR1170" s="29" t="str">
        <f t="shared" si="188"/>
        <v>1</v>
      </c>
      <c r="AS1170" s="29">
        <f t="shared" si="182"/>
        <v>0</v>
      </c>
      <c r="AT1170" s="29">
        <v>0</v>
      </c>
      <c r="AW1170" s="29" t="str">
        <f t="shared" si="190"/>
        <v/>
      </c>
      <c r="AX1170" s="29" t="str">
        <f t="shared" si="183"/>
        <v/>
      </c>
      <c r="AY1170" s="29" t="str">
        <f t="shared" si="189"/>
        <v>https://media.mediathek-tanz-theater.de/iiif/2/nvt_img-081-011.JP2</v>
      </c>
      <c r="AZ1170" s="29" t="str">
        <f t="shared" si="184"/>
        <v>image/jp2</v>
      </c>
      <c r="BA1170" s="29" t="str">
        <f t="shared" si="185"/>
        <v>presentation/iiif</v>
      </c>
      <c r="BB1170" s="29" t="str">
        <f t="shared" si="186"/>
        <v>https://media.mediathek-tanz-theater.de/iiif/2/nvt_img-081-011.JP2/full/100,/0/default.jpg</v>
      </c>
      <c r="BC1170" s="29" t="str">
        <f t="shared" si="181"/>
        <v>image/jpeg</v>
      </c>
      <c r="BD1170" s="29" t="str">
        <f t="shared" si="187"/>
        <v>presentation/thumbnail</v>
      </c>
    </row>
    <row r="1171" spans="1:56" ht="12.75" customHeight="1">
      <c r="A1171" s="29">
        <v>0</v>
      </c>
      <c r="B1171" s="29">
        <v>0</v>
      </c>
      <c r="C1171" s="29" t="s">
        <v>7431</v>
      </c>
      <c r="D1171" s="29"/>
      <c r="E1171" s="29"/>
      <c r="F1171" s="308" t="s">
        <v>7345</v>
      </c>
      <c r="G1171" s="29"/>
      <c r="H1171" s="29"/>
      <c r="I1171" s="402" t="s">
        <v>4446</v>
      </c>
      <c r="J1171" s="402" t="s">
        <v>7413</v>
      </c>
      <c r="K1171" s="29"/>
      <c r="L1171" s="29"/>
      <c r="M1171" s="29"/>
      <c r="N1171" s="29"/>
      <c r="O1171" s="29"/>
      <c r="P1171" s="25"/>
      <c r="Q1171" s="25"/>
      <c r="R1171" s="29" t="s">
        <v>7403</v>
      </c>
      <c r="S1171" s="29" t="s">
        <v>7432</v>
      </c>
      <c r="T1171" s="29" t="s">
        <v>1483</v>
      </c>
      <c r="U1171" t="s">
        <v>6812</v>
      </c>
      <c r="V1171"/>
      <c r="W1171" s="29"/>
      <c r="X1171" s="349"/>
      <c r="Y1171" s="29" t="s">
        <v>1309</v>
      </c>
      <c r="Z1171" s="29" t="s">
        <v>1218</v>
      </c>
      <c r="AA1171" s="29" t="s">
        <v>1170</v>
      </c>
      <c r="AB1171" s="29"/>
      <c r="AC1171" s="29"/>
      <c r="AD1171" s="29"/>
      <c r="AE1171" s="29" t="s">
        <v>2575</v>
      </c>
      <c r="AG1171" s="38">
        <v>1</v>
      </c>
      <c r="AH1171" s="38" t="s">
        <v>5945</v>
      </c>
      <c r="AI1171" s="38" t="s">
        <v>4440</v>
      </c>
      <c r="AJ1171" s="38" t="s">
        <v>6135</v>
      </c>
      <c r="AK1171" s="38" t="s">
        <v>72</v>
      </c>
      <c r="AL1171" s="301" t="s">
        <v>7419</v>
      </c>
      <c r="AR1171" s="29" t="str">
        <f t="shared" si="188"/>
        <v>1</v>
      </c>
      <c r="AS1171" s="29">
        <f t="shared" si="182"/>
        <v>0</v>
      </c>
      <c r="AT1171" s="29">
        <v>0</v>
      </c>
      <c r="AW1171" s="29" t="str">
        <f t="shared" si="190"/>
        <v/>
      </c>
      <c r="AX1171" s="29" t="str">
        <f t="shared" si="183"/>
        <v/>
      </c>
      <c r="AY1171" s="29" t="str">
        <f t="shared" si="189"/>
        <v>https://media.mediathek-tanz-theater.de/iiif/2/nvt_img-081-012.JP2</v>
      </c>
      <c r="AZ1171" s="29" t="str">
        <f t="shared" si="184"/>
        <v>image/jp2</v>
      </c>
      <c r="BA1171" s="29" t="str">
        <f t="shared" si="185"/>
        <v>presentation/iiif</v>
      </c>
      <c r="BB1171" s="29" t="str">
        <f t="shared" si="186"/>
        <v>https://media.mediathek-tanz-theater.de/iiif/2/nvt_img-081-012.JP2/full/100,/0/default.jpg</v>
      </c>
      <c r="BC1171" s="29" t="str">
        <f t="shared" si="181"/>
        <v>image/jpeg</v>
      </c>
      <c r="BD1171" s="29" t="str">
        <f t="shared" si="187"/>
        <v>presentation/thumbnail</v>
      </c>
    </row>
    <row r="1172" spans="1:56" ht="12.75" customHeight="1">
      <c r="A1172" s="29">
        <v>0</v>
      </c>
      <c r="B1172" s="29">
        <v>0</v>
      </c>
      <c r="C1172" s="29" t="s">
        <v>7433</v>
      </c>
      <c r="D1172" s="29"/>
      <c r="E1172" s="29"/>
      <c r="F1172" s="308" t="s">
        <v>7345</v>
      </c>
      <c r="G1172" s="29"/>
      <c r="H1172" s="29"/>
      <c r="I1172" s="402" t="s">
        <v>4446</v>
      </c>
      <c r="J1172" s="402" t="s">
        <v>7413</v>
      </c>
      <c r="K1172" s="29"/>
      <c r="L1172" s="29"/>
      <c r="M1172" s="29"/>
      <c r="N1172" s="29"/>
      <c r="O1172" s="29"/>
      <c r="P1172" s="25"/>
      <c r="Q1172" s="25"/>
      <c r="R1172" s="29" t="s">
        <v>7403</v>
      </c>
      <c r="S1172" s="29" t="s">
        <v>7417</v>
      </c>
      <c r="T1172" s="29" t="s">
        <v>1483</v>
      </c>
      <c r="U1172" t="s">
        <v>6812</v>
      </c>
      <c r="V1172"/>
      <c r="W1172" s="29"/>
      <c r="X1172" s="349"/>
      <c r="Y1172" s="29" t="s">
        <v>1309</v>
      </c>
      <c r="Z1172" s="29" t="s">
        <v>1218</v>
      </c>
      <c r="AA1172" s="29" t="s">
        <v>1170</v>
      </c>
      <c r="AB1172" s="29"/>
      <c r="AC1172" s="29"/>
      <c r="AD1172" s="29"/>
      <c r="AE1172" s="29" t="s">
        <v>2575</v>
      </c>
      <c r="AG1172" s="38">
        <v>1</v>
      </c>
      <c r="AH1172" s="38" t="s">
        <v>5945</v>
      </c>
      <c r="AI1172" s="38" t="s">
        <v>4440</v>
      </c>
      <c r="AJ1172" s="38" t="s">
        <v>6135</v>
      </c>
      <c r="AK1172" s="38" t="s">
        <v>72</v>
      </c>
      <c r="AL1172" s="301" t="s">
        <v>7419</v>
      </c>
      <c r="AR1172" s="29" t="str">
        <f t="shared" si="188"/>
        <v>1</v>
      </c>
      <c r="AS1172" s="29">
        <f t="shared" si="182"/>
        <v>0</v>
      </c>
      <c r="AT1172" s="29">
        <v>0</v>
      </c>
      <c r="AW1172" s="29" t="str">
        <f t="shared" si="190"/>
        <v/>
      </c>
      <c r="AX1172" s="29" t="str">
        <f t="shared" si="183"/>
        <v/>
      </c>
      <c r="AY1172" s="29" t="str">
        <f t="shared" si="189"/>
        <v>https://media.mediathek-tanz-theater.de/iiif/2/nvt_img-081-013.JP2</v>
      </c>
      <c r="AZ1172" s="29" t="str">
        <f t="shared" si="184"/>
        <v>image/jp2</v>
      </c>
      <c r="BA1172" s="29" t="str">
        <f t="shared" si="185"/>
        <v>presentation/iiif</v>
      </c>
      <c r="BB1172" s="29" t="str">
        <f t="shared" si="186"/>
        <v>https://media.mediathek-tanz-theater.de/iiif/2/nvt_img-081-013.JP2/full/100,/0/default.jpg</v>
      </c>
      <c r="BC1172" s="29" t="str">
        <f t="shared" si="181"/>
        <v>image/jpeg</v>
      </c>
      <c r="BD1172" s="29" t="str">
        <f t="shared" si="187"/>
        <v>presentation/thumbnail</v>
      </c>
    </row>
    <row r="1173" spans="1:56" ht="12.75" customHeight="1">
      <c r="A1173" s="29">
        <v>0</v>
      </c>
      <c r="B1173" s="29">
        <v>0</v>
      </c>
      <c r="C1173" s="29" t="s">
        <v>7434</v>
      </c>
      <c r="D1173" s="29"/>
      <c r="E1173" s="29"/>
      <c r="F1173" s="308" t="s">
        <v>7345</v>
      </c>
      <c r="G1173" s="29"/>
      <c r="H1173" s="29"/>
      <c r="I1173" s="402" t="s">
        <v>4446</v>
      </c>
      <c r="J1173" s="402" t="s">
        <v>7413</v>
      </c>
      <c r="K1173" s="29"/>
      <c r="L1173" s="29"/>
      <c r="M1173" s="29"/>
      <c r="N1173" s="29"/>
      <c r="O1173" s="29"/>
      <c r="P1173" s="25"/>
      <c r="Q1173" s="25"/>
      <c r="R1173" s="29" t="s">
        <v>7403</v>
      </c>
      <c r="S1173" s="29" t="s">
        <v>7417</v>
      </c>
      <c r="T1173" s="29" t="s">
        <v>1483</v>
      </c>
      <c r="U1173" t="s">
        <v>2860</v>
      </c>
      <c r="V1173"/>
      <c r="W1173" s="29"/>
      <c r="X1173" s="349"/>
      <c r="Y1173" s="29" t="s">
        <v>1309</v>
      </c>
      <c r="Z1173" s="29" t="s">
        <v>1218</v>
      </c>
      <c r="AA1173" s="29" t="s">
        <v>1170</v>
      </c>
      <c r="AB1173" s="29"/>
      <c r="AC1173" s="29"/>
      <c r="AD1173" s="29"/>
      <c r="AE1173" s="29" t="s">
        <v>2575</v>
      </c>
      <c r="AG1173" s="38">
        <v>1</v>
      </c>
      <c r="AH1173" s="38" t="s">
        <v>5945</v>
      </c>
      <c r="AI1173" s="38" t="s">
        <v>4440</v>
      </c>
      <c r="AJ1173" s="38" t="s">
        <v>6135</v>
      </c>
      <c r="AK1173" s="38" t="s">
        <v>72</v>
      </c>
      <c r="AL1173" s="301" t="s">
        <v>7419</v>
      </c>
      <c r="AR1173" s="29" t="str">
        <f t="shared" si="188"/>
        <v>1</v>
      </c>
      <c r="AS1173" s="29">
        <f t="shared" si="182"/>
        <v>0</v>
      </c>
      <c r="AT1173" s="29">
        <v>0</v>
      </c>
      <c r="AW1173" s="29" t="str">
        <f t="shared" si="190"/>
        <v/>
      </c>
      <c r="AX1173" s="29" t="str">
        <f t="shared" si="183"/>
        <v/>
      </c>
      <c r="AY1173" s="29" t="str">
        <f t="shared" si="189"/>
        <v>https://media.mediathek-tanz-theater.de/iiif/2/nvt_img-081-014.JP2</v>
      </c>
      <c r="AZ1173" s="29" t="str">
        <f t="shared" si="184"/>
        <v>image/jp2</v>
      </c>
      <c r="BA1173" s="29" t="str">
        <f t="shared" si="185"/>
        <v>presentation/iiif</v>
      </c>
      <c r="BB1173" s="29" t="str">
        <f t="shared" si="186"/>
        <v>https://media.mediathek-tanz-theater.de/iiif/2/nvt_img-081-014.JP2/full/100,/0/default.jpg</v>
      </c>
      <c r="BC1173" s="29" t="str">
        <f t="shared" si="181"/>
        <v>image/jpeg</v>
      </c>
      <c r="BD1173" s="29" t="str">
        <f t="shared" si="187"/>
        <v>presentation/thumbnail</v>
      </c>
    </row>
    <row r="1174" spans="1:56" ht="12.75" customHeight="1">
      <c r="A1174" s="29">
        <v>0</v>
      </c>
      <c r="B1174" s="29">
        <v>0</v>
      </c>
      <c r="C1174" s="29" t="s">
        <v>7435</v>
      </c>
      <c r="D1174" s="29"/>
      <c r="E1174" s="29"/>
      <c r="F1174" s="308" t="s">
        <v>7345</v>
      </c>
      <c r="G1174" s="29"/>
      <c r="H1174" s="29"/>
      <c r="I1174" s="402" t="s">
        <v>4446</v>
      </c>
      <c r="J1174" s="402" t="s">
        <v>7413</v>
      </c>
      <c r="K1174" s="29"/>
      <c r="L1174" s="29"/>
      <c r="M1174" s="29"/>
      <c r="N1174" s="29"/>
      <c r="O1174" s="29"/>
      <c r="P1174" s="25"/>
      <c r="Q1174" s="25"/>
      <c r="R1174" s="29" t="s">
        <v>7403</v>
      </c>
      <c r="S1174" s="29" t="s">
        <v>7417</v>
      </c>
      <c r="T1174" s="29" t="s">
        <v>1483</v>
      </c>
      <c r="U1174" t="s">
        <v>2395</v>
      </c>
      <c r="V1174"/>
      <c r="W1174" s="29"/>
      <c r="X1174" s="349"/>
      <c r="Y1174" s="29" t="s">
        <v>1309</v>
      </c>
      <c r="Z1174" s="29" t="s">
        <v>1218</v>
      </c>
      <c r="AA1174" s="29" t="s">
        <v>1170</v>
      </c>
      <c r="AB1174" s="29"/>
      <c r="AC1174" s="29"/>
      <c r="AD1174" s="29"/>
      <c r="AE1174" s="29" t="s">
        <v>2575</v>
      </c>
      <c r="AG1174" s="38">
        <v>1</v>
      </c>
      <c r="AH1174" s="38" t="s">
        <v>5945</v>
      </c>
      <c r="AI1174" s="38" t="s">
        <v>4440</v>
      </c>
      <c r="AJ1174" s="38" t="s">
        <v>6135</v>
      </c>
      <c r="AK1174" s="38" t="s">
        <v>72</v>
      </c>
      <c r="AL1174" s="301" t="s">
        <v>7419</v>
      </c>
      <c r="AR1174" s="29" t="str">
        <f t="shared" si="188"/>
        <v>1</v>
      </c>
      <c r="AS1174" s="29">
        <f t="shared" si="182"/>
        <v>0</v>
      </c>
      <c r="AT1174" s="29">
        <v>0</v>
      </c>
      <c r="AW1174" s="29" t="str">
        <f t="shared" si="190"/>
        <v/>
      </c>
      <c r="AX1174" s="29" t="str">
        <f t="shared" si="183"/>
        <v/>
      </c>
      <c r="AY1174" s="29" t="str">
        <f t="shared" si="189"/>
        <v>https://media.mediathek-tanz-theater.de/iiif/2/nvt_img-081-015.JP2</v>
      </c>
      <c r="AZ1174" s="29" t="str">
        <f t="shared" si="184"/>
        <v>image/jp2</v>
      </c>
      <c r="BA1174" s="29" t="str">
        <f t="shared" si="185"/>
        <v>presentation/iiif</v>
      </c>
      <c r="BB1174" s="29" t="str">
        <f t="shared" si="186"/>
        <v>https://media.mediathek-tanz-theater.de/iiif/2/nvt_img-081-015.JP2/full/100,/0/default.jpg</v>
      </c>
      <c r="BC1174" s="29" t="str">
        <f t="shared" si="181"/>
        <v>image/jpeg</v>
      </c>
      <c r="BD1174" s="29" t="str">
        <f t="shared" si="187"/>
        <v>presentation/thumbnail</v>
      </c>
    </row>
    <row r="1175" spans="1:56" ht="12.75" customHeight="1">
      <c r="A1175" s="29">
        <v>0</v>
      </c>
      <c r="B1175" s="29">
        <v>0</v>
      </c>
      <c r="C1175" s="29" t="s">
        <v>7436</v>
      </c>
      <c r="D1175" s="29"/>
      <c r="E1175" s="29"/>
      <c r="F1175" s="308" t="s">
        <v>7345</v>
      </c>
      <c r="G1175" s="29"/>
      <c r="H1175" s="29"/>
      <c r="I1175" s="402" t="s">
        <v>4446</v>
      </c>
      <c r="J1175" s="402" t="s">
        <v>7413</v>
      </c>
      <c r="K1175" s="29"/>
      <c r="L1175" s="29"/>
      <c r="M1175" s="29"/>
      <c r="N1175" s="29"/>
      <c r="O1175" s="29"/>
      <c r="P1175" s="25"/>
      <c r="Q1175" s="25"/>
      <c r="R1175" s="29" t="s">
        <v>7403</v>
      </c>
      <c r="S1175" s="29" t="s">
        <v>7437</v>
      </c>
      <c r="T1175" s="29" t="s">
        <v>1483</v>
      </c>
      <c r="U1175" t="s">
        <v>2860</v>
      </c>
      <c r="V1175"/>
      <c r="W1175" s="29"/>
      <c r="X1175" s="349"/>
      <c r="Y1175" s="29" t="s">
        <v>1309</v>
      </c>
      <c r="Z1175" s="29" t="s">
        <v>1218</v>
      </c>
      <c r="AA1175" s="29" t="s">
        <v>1170</v>
      </c>
      <c r="AB1175" s="29"/>
      <c r="AC1175" s="29"/>
      <c r="AD1175" s="29"/>
      <c r="AE1175" s="29" t="s">
        <v>2575</v>
      </c>
      <c r="AG1175" s="38">
        <v>1</v>
      </c>
      <c r="AH1175" s="38" t="s">
        <v>5945</v>
      </c>
      <c r="AI1175" s="38" t="s">
        <v>4440</v>
      </c>
      <c r="AJ1175" s="38" t="s">
        <v>6135</v>
      </c>
      <c r="AK1175" s="38" t="s">
        <v>72</v>
      </c>
      <c r="AL1175" s="301" t="s">
        <v>7419</v>
      </c>
      <c r="AR1175" s="29" t="str">
        <f t="shared" si="188"/>
        <v>1</v>
      </c>
      <c r="AS1175" s="29">
        <f t="shared" si="182"/>
        <v>0</v>
      </c>
      <c r="AT1175" s="29">
        <v>0</v>
      </c>
      <c r="AW1175" s="29" t="str">
        <f t="shared" si="190"/>
        <v/>
      </c>
      <c r="AX1175" s="29" t="str">
        <f t="shared" si="183"/>
        <v/>
      </c>
      <c r="AY1175" s="29" t="str">
        <f t="shared" si="189"/>
        <v>https://media.mediathek-tanz-theater.de/iiif/2/nvt_img-081-016.JP2</v>
      </c>
      <c r="AZ1175" s="29" t="str">
        <f t="shared" si="184"/>
        <v>image/jp2</v>
      </c>
      <c r="BA1175" s="29" t="str">
        <f t="shared" si="185"/>
        <v>presentation/iiif</v>
      </c>
      <c r="BB1175" s="29" t="str">
        <f t="shared" si="186"/>
        <v>https://media.mediathek-tanz-theater.de/iiif/2/nvt_img-081-016.JP2/full/100,/0/default.jpg</v>
      </c>
      <c r="BC1175" s="29" t="str">
        <f t="shared" si="181"/>
        <v>image/jpeg</v>
      </c>
      <c r="BD1175" s="29" t="str">
        <f t="shared" si="187"/>
        <v>presentation/thumbnail</v>
      </c>
    </row>
    <row r="1176" spans="1:56" ht="12.75" customHeight="1">
      <c r="A1176" s="29">
        <v>0</v>
      </c>
      <c r="B1176" s="29">
        <v>0</v>
      </c>
      <c r="C1176" s="29" t="s">
        <v>7438</v>
      </c>
      <c r="D1176" s="29"/>
      <c r="E1176" s="29"/>
      <c r="F1176" s="308" t="s">
        <v>7345</v>
      </c>
      <c r="G1176" s="29"/>
      <c r="H1176" s="29"/>
      <c r="I1176" s="402" t="s">
        <v>4446</v>
      </c>
      <c r="J1176" s="402" t="s">
        <v>7413</v>
      </c>
      <c r="K1176" s="29"/>
      <c r="L1176" s="29"/>
      <c r="M1176" s="29"/>
      <c r="N1176" s="29"/>
      <c r="O1176" s="29"/>
      <c r="P1176" s="25"/>
      <c r="Q1176" s="25"/>
      <c r="R1176" s="29" t="s">
        <v>7403</v>
      </c>
      <c r="S1176" s="29" t="s">
        <v>7439</v>
      </c>
      <c r="T1176" s="29" t="s">
        <v>1483</v>
      </c>
      <c r="U1176" t="s">
        <v>2395</v>
      </c>
      <c r="V1176"/>
      <c r="W1176" s="29"/>
      <c r="X1176" s="349"/>
      <c r="Y1176" s="29" t="s">
        <v>1309</v>
      </c>
      <c r="Z1176" s="29" t="s">
        <v>1218</v>
      </c>
      <c r="AA1176" s="29" t="s">
        <v>1170</v>
      </c>
      <c r="AB1176" s="29"/>
      <c r="AC1176" s="29"/>
      <c r="AD1176" s="29"/>
      <c r="AE1176" s="29" t="s">
        <v>2575</v>
      </c>
      <c r="AG1176" s="38">
        <v>1</v>
      </c>
      <c r="AH1176" s="38" t="s">
        <v>5945</v>
      </c>
      <c r="AI1176" s="38" t="s">
        <v>4440</v>
      </c>
      <c r="AJ1176" s="38" t="s">
        <v>7440</v>
      </c>
      <c r="AK1176" s="38" t="s">
        <v>72</v>
      </c>
      <c r="AL1176" s="301" t="s">
        <v>7419</v>
      </c>
      <c r="AR1176" s="29" t="str">
        <f t="shared" si="188"/>
        <v>1</v>
      </c>
      <c r="AS1176" s="29">
        <f t="shared" si="182"/>
        <v>0</v>
      </c>
      <c r="AT1176" s="29">
        <v>0</v>
      </c>
      <c r="AW1176" s="29" t="str">
        <f t="shared" si="190"/>
        <v/>
      </c>
      <c r="AX1176" s="29" t="str">
        <f t="shared" si="183"/>
        <v/>
      </c>
      <c r="AY1176" s="29" t="str">
        <f t="shared" si="189"/>
        <v>https://media.mediathek-tanz-theater.de/iiif/2/nvt_img-081-017.JP2</v>
      </c>
      <c r="AZ1176" s="29" t="str">
        <f t="shared" si="184"/>
        <v>image/jp2</v>
      </c>
      <c r="BA1176" s="29" t="str">
        <f t="shared" si="185"/>
        <v>presentation/iiif</v>
      </c>
      <c r="BB1176" s="29" t="str">
        <f t="shared" si="186"/>
        <v>https://media.mediathek-tanz-theater.de/iiif/2/nvt_img-081-017.JP2/full/100,/0/default.jpg</v>
      </c>
      <c r="BC1176" s="29" t="str">
        <f t="shared" si="181"/>
        <v>image/jpeg</v>
      </c>
      <c r="BD1176" s="29" t="str">
        <f t="shared" si="187"/>
        <v>presentation/thumbnail</v>
      </c>
    </row>
    <row r="1177" spans="1:56" ht="12.75" customHeight="1">
      <c r="A1177" s="29">
        <v>0</v>
      </c>
      <c r="B1177" s="29">
        <v>0</v>
      </c>
      <c r="C1177" s="29" t="s">
        <v>7441</v>
      </c>
      <c r="D1177" s="29"/>
      <c r="E1177" s="29"/>
      <c r="F1177" s="308" t="s">
        <v>7345</v>
      </c>
      <c r="G1177" s="29"/>
      <c r="H1177" s="29"/>
      <c r="I1177" s="402" t="s">
        <v>4446</v>
      </c>
      <c r="J1177" s="402" t="s">
        <v>7413</v>
      </c>
      <c r="K1177" s="29"/>
      <c r="L1177" s="29"/>
      <c r="M1177" s="29"/>
      <c r="N1177" s="29"/>
      <c r="O1177" s="29"/>
      <c r="P1177" s="25"/>
      <c r="Q1177" s="25"/>
      <c r="R1177" s="29" t="s">
        <v>7403</v>
      </c>
      <c r="S1177" s="29" t="s">
        <v>7442</v>
      </c>
      <c r="T1177" s="29" t="s">
        <v>1483</v>
      </c>
      <c r="U1177" t="s">
        <v>2860</v>
      </c>
      <c r="V1177"/>
      <c r="W1177" s="29"/>
      <c r="X1177" s="349"/>
      <c r="Y1177" s="29" t="s">
        <v>1309</v>
      </c>
      <c r="Z1177" s="29" t="s">
        <v>1218</v>
      </c>
      <c r="AA1177" s="29" t="s">
        <v>1170</v>
      </c>
      <c r="AB1177" s="29"/>
      <c r="AC1177" s="29"/>
      <c r="AD1177" s="29"/>
      <c r="AE1177" s="29" t="s">
        <v>2575</v>
      </c>
      <c r="AG1177" s="38">
        <v>1</v>
      </c>
      <c r="AH1177" s="38" t="s">
        <v>5945</v>
      </c>
      <c r="AI1177" s="38" t="s">
        <v>4440</v>
      </c>
      <c r="AJ1177" s="38" t="s">
        <v>6135</v>
      </c>
      <c r="AK1177" s="38" t="s">
        <v>72</v>
      </c>
      <c r="AL1177" s="301" t="s">
        <v>7419</v>
      </c>
      <c r="AR1177" s="29" t="str">
        <f t="shared" si="188"/>
        <v>1</v>
      </c>
      <c r="AS1177" s="29">
        <f t="shared" si="182"/>
        <v>0</v>
      </c>
      <c r="AT1177" s="29">
        <v>0</v>
      </c>
      <c r="AW1177" s="29" t="str">
        <f t="shared" si="190"/>
        <v/>
      </c>
      <c r="AX1177" s="29" t="str">
        <f t="shared" si="183"/>
        <v/>
      </c>
      <c r="AY1177" s="29" t="str">
        <f t="shared" si="189"/>
        <v>https://media.mediathek-tanz-theater.de/iiif/2/nvt_img-081-018.JP2</v>
      </c>
      <c r="AZ1177" s="29" t="str">
        <f t="shared" si="184"/>
        <v>image/jp2</v>
      </c>
      <c r="BA1177" s="29" t="str">
        <f t="shared" si="185"/>
        <v>presentation/iiif</v>
      </c>
      <c r="BB1177" s="29" t="str">
        <f t="shared" si="186"/>
        <v>https://media.mediathek-tanz-theater.de/iiif/2/nvt_img-081-018.JP2/full/100,/0/default.jpg</v>
      </c>
      <c r="BC1177" s="29" t="str">
        <f t="shared" si="181"/>
        <v>image/jpeg</v>
      </c>
      <c r="BD1177" s="29" t="str">
        <f t="shared" si="187"/>
        <v>presentation/thumbnail</v>
      </c>
    </row>
    <row r="1178" spans="1:56" ht="12.75" customHeight="1">
      <c r="A1178" s="29">
        <v>0</v>
      </c>
      <c r="B1178" s="29">
        <v>0</v>
      </c>
      <c r="C1178" s="29" t="s">
        <v>7443</v>
      </c>
      <c r="D1178" s="29"/>
      <c r="E1178" s="29"/>
      <c r="F1178" s="308" t="s">
        <v>7345</v>
      </c>
      <c r="G1178" s="29"/>
      <c r="H1178" s="29"/>
      <c r="I1178" s="402" t="s">
        <v>4446</v>
      </c>
      <c r="J1178" s="402" t="s">
        <v>7413</v>
      </c>
      <c r="K1178" s="29"/>
      <c r="L1178" s="29"/>
      <c r="M1178" s="29"/>
      <c r="N1178" s="29"/>
      <c r="O1178" s="29"/>
      <c r="P1178" s="25"/>
      <c r="Q1178" s="25"/>
      <c r="R1178" s="29" t="s">
        <v>7403</v>
      </c>
      <c r="S1178" s="29" t="s">
        <v>7417</v>
      </c>
      <c r="T1178" s="29" t="s">
        <v>1483</v>
      </c>
      <c r="U1178" t="s">
        <v>2860</v>
      </c>
      <c r="V1178"/>
      <c r="W1178" s="29"/>
      <c r="X1178" s="349"/>
      <c r="Y1178" s="29" t="s">
        <v>1309</v>
      </c>
      <c r="Z1178" s="29" t="s">
        <v>1218</v>
      </c>
      <c r="AA1178" s="29" t="s">
        <v>1170</v>
      </c>
      <c r="AB1178" s="29"/>
      <c r="AC1178" s="29"/>
      <c r="AD1178" s="29"/>
      <c r="AE1178" s="29" t="s">
        <v>2575</v>
      </c>
      <c r="AG1178" s="38">
        <v>1</v>
      </c>
      <c r="AH1178" s="38" t="s">
        <v>5945</v>
      </c>
      <c r="AI1178" s="38" t="s">
        <v>4440</v>
      </c>
      <c r="AJ1178" s="38" t="s">
        <v>6135</v>
      </c>
      <c r="AK1178" s="38" t="s">
        <v>72</v>
      </c>
      <c r="AL1178" s="301" t="s">
        <v>7419</v>
      </c>
      <c r="AR1178" s="29" t="str">
        <f t="shared" si="188"/>
        <v>1</v>
      </c>
      <c r="AS1178" s="29">
        <f t="shared" si="182"/>
        <v>0</v>
      </c>
      <c r="AT1178" s="29">
        <v>0</v>
      </c>
      <c r="AW1178" s="29" t="str">
        <f t="shared" si="190"/>
        <v/>
      </c>
      <c r="AX1178" s="29" t="str">
        <f t="shared" si="183"/>
        <v/>
      </c>
      <c r="AY1178" s="29" t="str">
        <f t="shared" si="189"/>
        <v>https://media.mediathek-tanz-theater.de/iiif/2/nvt_img-081-019.JP2</v>
      </c>
      <c r="AZ1178" s="29" t="str">
        <f t="shared" si="184"/>
        <v>image/jp2</v>
      </c>
      <c r="BA1178" s="29" t="str">
        <f t="shared" si="185"/>
        <v>presentation/iiif</v>
      </c>
      <c r="BB1178" s="29" t="str">
        <f t="shared" si="186"/>
        <v>https://media.mediathek-tanz-theater.de/iiif/2/nvt_img-081-019.JP2/full/100,/0/default.jpg</v>
      </c>
      <c r="BC1178" s="29" t="str">
        <f t="shared" si="181"/>
        <v>image/jpeg</v>
      </c>
      <c r="BD1178" s="29" t="str">
        <f t="shared" si="187"/>
        <v>presentation/thumbnail</v>
      </c>
    </row>
    <row r="1179" spans="1:56" ht="12.75" customHeight="1">
      <c r="A1179" s="29">
        <v>0</v>
      </c>
      <c r="B1179" s="29">
        <v>0</v>
      </c>
      <c r="C1179" s="29" t="s">
        <v>7444</v>
      </c>
      <c r="D1179" s="29"/>
      <c r="E1179" s="29"/>
      <c r="F1179" s="308" t="s">
        <v>7345</v>
      </c>
      <c r="G1179" s="29"/>
      <c r="H1179" s="29"/>
      <c r="I1179" s="402" t="s">
        <v>4446</v>
      </c>
      <c r="J1179" s="402" t="s">
        <v>7413</v>
      </c>
      <c r="K1179" s="29"/>
      <c r="L1179" s="29"/>
      <c r="M1179" s="29"/>
      <c r="N1179" s="29"/>
      <c r="O1179" s="29"/>
      <c r="P1179" s="25"/>
      <c r="Q1179" s="25"/>
      <c r="R1179" s="29" t="s">
        <v>7403</v>
      </c>
      <c r="S1179" s="29" t="s">
        <v>7445</v>
      </c>
      <c r="T1179" s="29" t="s">
        <v>1483</v>
      </c>
      <c r="U1179" t="s">
        <v>2860</v>
      </c>
      <c r="V1179"/>
      <c r="W1179" s="29"/>
      <c r="X1179" s="349"/>
      <c r="Y1179" s="29" t="s">
        <v>1309</v>
      </c>
      <c r="Z1179" s="29" t="s">
        <v>1218</v>
      </c>
      <c r="AA1179" s="29" t="s">
        <v>1170</v>
      </c>
      <c r="AB1179" s="29"/>
      <c r="AC1179" s="29"/>
      <c r="AD1179" s="29"/>
      <c r="AE1179" s="29" t="s">
        <v>2575</v>
      </c>
      <c r="AG1179" s="38">
        <v>1</v>
      </c>
      <c r="AH1179" s="38" t="s">
        <v>5945</v>
      </c>
      <c r="AI1179" s="38" t="s">
        <v>4440</v>
      </c>
      <c r="AJ1179" s="38" t="s">
        <v>6135</v>
      </c>
      <c r="AK1179" s="38" t="s">
        <v>72</v>
      </c>
      <c r="AL1179" s="301" t="s">
        <v>7419</v>
      </c>
      <c r="AR1179" s="29" t="str">
        <f t="shared" si="188"/>
        <v>1</v>
      </c>
      <c r="AS1179" s="29">
        <f t="shared" si="182"/>
        <v>0</v>
      </c>
      <c r="AT1179" s="29">
        <v>0</v>
      </c>
      <c r="AW1179" s="29" t="str">
        <f t="shared" si="190"/>
        <v/>
      </c>
      <c r="AX1179" s="29" t="str">
        <f t="shared" si="183"/>
        <v/>
      </c>
      <c r="AY1179" s="29" t="str">
        <f t="shared" si="189"/>
        <v>https://media.mediathek-tanz-theater.de/iiif/2/nvt_img-081-020.JP2</v>
      </c>
      <c r="AZ1179" s="29" t="str">
        <f t="shared" si="184"/>
        <v>image/jp2</v>
      </c>
      <c r="BA1179" s="29" t="str">
        <f t="shared" si="185"/>
        <v>presentation/iiif</v>
      </c>
      <c r="BB1179" s="29" t="str">
        <f t="shared" si="186"/>
        <v>https://media.mediathek-tanz-theater.de/iiif/2/nvt_img-081-020.JP2/full/100,/0/default.jpg</v>
      </c>
      <c r="BC1179" s="29" t="str">
        <f t="shared" si="181"/>
        <v>image/jpeg</v>
      </c>
      <c r="BD1179" s="29" t="str">
        <f t="shared" si="187"/>
        <v>presentation/thumbnail</v>
      </c>
    </row>
    <row r="1180" spans="1:56" ht="12.75" customHeight="1">
      <c r="A1180" s="29">
        <v>1</v>
      </c>
      <c r="B1180" s="29">
        <v>0</v>
      </c>
      <c r="C1180" s="29" t="s">
        <v>7446</v>
      </c>
      <c r="D1180" s="29"/>
      <c r="E1180" s="29"/>
      <c r="F1180" s="308" t="s">
        <v>7345</v>
      </c>
      <c r="G1180" s="29"/>
      <c r="H1180" s="29"/>
      <c r="I1180" s="402" t="s">
        <v>4446</v>
      </c>
      <c r="J1180" s="402" t="s">
        <v>7413</v>
      </c>
      <c r="K1180" s="29"/>
      <c r="L1180" s="29"/>
      <c r="M1180" s="29"/>
      <c r="N1180" s="29"/>
      <c r="O1180" s="29"/>
      <c r="P1180" s="25"/>
      <c r="Q1180" s="25"/>
      <c r="R1180" s="29" t="s">
        <v>7403</v>
      </c>
      <c r="S1180" s="29" t="s">
        <v>7417</v>
      </c>
      <c r="T1180" s="29" t="s">
        <v>1483</v>
      </c>
      <c r="U1180"/>
      <c r="V1180" t="s">
        <v>6949</v>
      </c>
      <c r="W1180" s="29"/>
      <c r="X1180" s="349"/>
      <c r="Y1180" s="29" t="s">
        <v>1309</v>
      </c>
      <c r="Z1180" s="29" t="s">
        <v>1218</v>
      </c>
      <c r="AA1180" s="29" t="s">
        <v>1170</v>
      </c>
      <c r="AB1180" s="29"/>
      <c r="AC1180" s="29" t="s">
        <v>7447</v>
      </c>
      <c r="AD1180" s="29"/>
      <c r="AE1180" s="29" t="s">
        <v>2575</v>
      </c>
      <c r="AG1180" s="38">
        <v>1</v>
      </c>
      <c r="AH1180" s="38" t="s">
        <v>5945</v>
      </c>
      <c r="AI1180" s="38" t="s">
        <v>4440</v>
      </c>
      <c r="AJ1180" s="38" t="s">
        <v>6135</v>
      </c>
      <c r="AK1180" s="38" t="s">
        <v>72</v>
      </c>
      <c r="AL1180" s="301" t="s">
        <v>7419</v>
      </c>
      <c r="AR1180" s="29" t="str">
        <f t="shared" si="188"/>
        <v>1</v>
      </c>
      <c r="AS1180" s="29">
        <f t="shared" si="182"/>
        <v>0</v>
      </c>
      <c r="AT1180" s="29">
        <v>0</v>
      </c>
      <c r="AW1180" s="29" t="str">
        <f t="shared" si="190"/>
        <v/>
      </c>
      <c r="AX1180" s="29" t="str">
        <f t="shared" si="183"/>
        <v/>
      </c>
      <c r="AY1180" s="29" t="str">
        <f t="shared" si="189"/>
        <v>https://media.mediathek-tanz-theater.de/iiif/2/nvt_img-081-021.JP2</v>
      </c>
      <c r="AZ1180" s="29" t="str">
        <f t="shared" si="184"/>
        <v>image/jp2</v>
      </c>
      <c r="BA1180" s="29" t="str">
        <f t="shared" si="185"/>
        <v>presentation/iiif</v>
      </c>
      <c r="BB1180" s="29" t="str">
        <f t="shared" si="186"/>
        <v>https://media.mediathek-tanz-theater.de/iiif/2/nvt_img-081-021.JP2/full/100,/0/default.jpg</v>
      </c>
      <c r="BC1180" s="29" t="str">
        <f t="shared" si="181"/>
        <v>image/jpeg</v>
      </c>
      <c r="BD1180" s="29" t="str">
        <f t="shared" si="187"/>
        <v>presentation/thumbnail</v>
      </c>
    </row>
    <row r="1181" spans="1:56" ht="12.75" customHeight="1">
      <c r="A1181" s="29">
        <v>1</v>
      </c>
      <c r="B1181" s="29">
        <v>0</v>
      </c>
      <c r="C1181" s="29" t="s">
        <v>7448</v>
      </c>
      <c r="D1181" s="29"/>
      <c r="E1181" s="29"/>
      <c r="F1181" s="308" t="s">
        <v>7345</v>
      </c>
      <c r="G1181" s="29"/>
      <c r="H1181" s="29"/>
      <c r="I1181" s="402" t="s">
        <v>4446</v>
      </c>
      <c r="J1181" s="402" t="s">
        <v>7413</v>
      </c>
      <c r="K1181" s="29"/>
      <c r="L1181" s="29"/>
      <c r="M1181" s="29"/>
      <c r="N1181" s="29"/>
      <c r="O1181" s="29"/>
      <c r="P1181" s="25"/>
      <c r="Q1181" s="25"/>
      <c r="R1181" s="29" t="s">
        <v>7403</v>
      </c>
      <c r="S1181" s="29" t="s">
        <v>7449</v>
      </c>
      <c r="T1181" s="29" t="s">
        <v>1483</v>
      </c>
      <c r="U1181"/>
      <c r="V1181" t="s">
        <v>6949</v>
      </c>
      <c r="W1181" s="29"/>
      <c r="X1181" s="349"/>
      <c r="Y1181" s="29" t="s">
        <v>1309</v>
      </c>
      <c r="Z1181" s="29" t="s">
        <v>1218</v>
      </c>
      <c r="AA1181" s="29" t="s">
        <v>1170</v>
      </c>
      <c r="AB1181" s="29"/>
      <c r="AC1181" s="29" t="s">
        <v>7450</v>
      </c>
      <c r="AD1181" s="29"/>
      <c r="AE1181" s="29" t="s">
        <v>2575</v>
      </c>
      <c r="AG1181" s="38">
        <v>1</v>
      </c>
      <c r="AH1181" s="38" t="s">
        <v>5945</v>
      </c>
      <c r="AI1181" s="38" t="s">
        <v>4440</v>
      </c>
      <c r="AJ1181" s="38" t="s">
        <v>6135</v>
      </c>
      <c r="AK1181" s="38" t="s">
        <v>72</v>
      </c>
      <c r="AL1181" s="301" t="s">
        <v>7419</v>
      </c>
      <c r="AR1181" s="29" t="str">
        <f t="shared" si="188"/>
        <v>1</v>
      </c>
      <c r="AS1181" s="29">
        <f t="shared" si="182"/>
        <v>0</v>
      </c>
      <c r="AT1181" s="29">
        <v>0</v>
      </c>
      <c r="AW1181" s="29" t="str">
        <f t="shared" si="190"/>
        <v/>
      </c>
      <c r="AX1181" s="29" t="str">
        <f t="shared" si="183"/>
        <v/>
      </c>
      <c r="AY1181" s="29" t="str">
        <f t="shared" si="189"/>
        <v>https://media.mediathek-tanz-theater.de/iiif/2/nvt_img-081-022.JP2</v>
      </c>
      <c r="AZ1181" s="29" t="str">
        <f t="shared" si="184"/>
        <v>image/jp2</v>
      </c>
      <c r="BA1181" s="29" t="str">
        <f t="shared" si="185"/>
        <v>presentation/iiif</v>
      </c>
      <c r="BB1181" s="29" t="str">
        <f t="shared" si="186"/>
        <v>https://media.mediathek-tanz-theater.de/iiif/2/nvt_img-081-022.JP2/full/100,/0/default.jpg</v>
      </c>
      <c r="BC1181" s="29" t="str">
        <f t="shared" si="181"/>
        <v>image/jpeg</v>
      </c>
      <c r="BD1181" s="29" t="str">
        <f t="shared" si="187"/>
        <v>presentation/thumbnail</v>
      </c>
    </row>
    <row r="1182" spans="1:56" ht="12.75" customHeight="1">
      <c r="A1182" s="29">
        <v>1</v>
      </c>
      <c r="B1182" s="29">
        <v>0</v>
      </c>
      <c r="C1182" s="29" t="s">
        <v>7451</v>
      </c>
      <c r="D1182" s="29"/>
      <c r="E1182" s="29"/>
      <c r="F1182" s="308" t="s">
        <v>7345</v>
      </c>
      <c r="G1182" s="29"/>
      <c r="H1182" s="29"/>
      <c r="I1182" s="402" t="s">
        <v>4446</v>
      </c>
      <c r="J1182" s="402" t="s">
        <v>7413</v>
      </c>
      <c r="K1182" s="29"/>
      <c r="L1182" s="29"/>
      <c r="M1182" s="29"/>
      <c r="N1182" s="29"/>
      <c r="O1182" s="29"/>
      <c r="P1182" s="25"/>
      <c r="Q1182" s="25"/>
      <c r="R1182" s="29" t="s">
        <v>7403</v>
      </c>
      <c r="S1182" s="29" t="s">
        <v>7452</v>
      </c>
      <c r="T1182" s="29" t="s">
        <v>1483</v>
      </c>
      <c r="U1182"/>
      <c r="V1182" t="s">
        <v>6949</v>
      </c>
      <c r="W1182" s="29"/>
      <c r="X1182" s="349"/>
      <c r="Y1182" s="29" t="s">
        <v>1309</v>
      </c>
      <c r="Z1182" s="29" t="s">
        <v>1218</v>
      </c>
      <c r="AA1182" s="29" t="s">
        <v>1170</v>
      </c>
      <c r="AB1182" s="29"/>
      <c r="AC1182" s="29" t="s">
        <v>7450</v>
      </c>
      <c r="AD1182" s="29"/>
      <c r="AE1182" s="29" t="s">
        <v>2575</v>
      </c>
      <c r="AG1182" s="38">
        <v>1</v>
      </c>
      <c r="AH1182" s="38" t="s">
        <v>5945</v>
      </c>
      <c r="AI1182" s="38" t="s">
        <v>4440</v>
      </c>
      <c r="AJ1182" s="38" t="s">
        <v>6135</v>
      </c>
      <c r="AK1182" s="38" t="s">
        <v>72</v>
      </c>
      <c r="AL1182" s="301" t="s">
        <v>7419</v>
      </c>
      <c r="AR1182" s="29" t="str">
        <f t="shared" si="188"/>
        <v>1</v>
      </c>
      <c r="AS1182" s="29">
        <f t="shared" si="182"/>
        <v>0</v>
      </c>
      <c r="AT1182" s="29">
        <v>0</v>
      </c>
      <c r="AW1182" s="29" t="str">
        <f t="shared" si="190"/>
        <v/>
      </c>
      <c r="AX1182" s="29" t="str">
        <f t="shared" si="183"/>
        <v/>
      </c>
      <c r="AY1182" s="29" t="str">
        <f t="shared" si="189"/>
        <v>https://media.mediathek-tanz-theater.de/iiif/2/nvt_img-081-023.JP2</v>
      </c>
      <c r="AZ1182" s="29" t="str">
        <f t="shared" si="184"/>
        <v>image/jp2</v>
      </c>
      <c r="BA1182" s="29" t="str">
        <f t="shared" si="185"/>
        <v>presentation/iiif</v>
      </c>
      <c r="BB1182" s="29" t="str">
        <f t="shared" si="186"/>
        <v>https://media.mediathek-tanz-theater.de/iiif/2/nvt_img-081-023.JP2/full/100,/0/default.jpg</v>
      </c>
      <c r="BC1182" s="29" t="str">
        <f t="shared" si="181"/>
        <v>image/jpeg</v>
      </c>
      <c r="BD1182" s="29" t="str">
        <f t="shared" si="187"/>
        <v>presentation/thumbnail</v>
      </c>
    </row>
    <row r="1183" spans="1:56" ht="12.75" customHeight="1">
      <c r="A1183" s="29">
        <v>1</v>
      </c>
      <c r="B1183" s="29">
        <v>0</v>
      </c>
      <c r="C1183" s="29" t="s">
        <v>7453</v>
      </c>
      <c r="D1183" s="29"/>
      <c r="E1183" s="29"/>
      <c r="F1183" s="308" t="s">
        <v>7345</v>
      </c>
      <c r="G1183" s="29"/>
      <c r="H1183" s="29"/>
      <c r="I1183" s="402" t="s">
        <v>4446</v>
      </c>
      <c r="J1183" s="402" t="s">
        <v>7413</v>
      </c>
      <c r="K1183" s="29"/>
      <c r="L1183" s="29"/>
      <c r="M1183" s="29"/>
      <c r="N1183" s="29"/>
      <c r="O1183" s="29"/>
      <c r="P1183" s="25"/>
      <c r="Q1183" s="25"/>
      <c r="R1183" s="29" t="s">
        <v>7403</v>
      </c>
      <c r="S1183" s="29" t="s">
        <v>7454</v>
      </c>
      <c r="T1183" s="29" t="s">
        <v>1483</v>
      </c>
      <c r="U1183" t="s">
        <v>3141</v>
      </c>
      <c r="V1183" t="s">
        <v>6949</v>
      </c>
      <c r="W1183" s="29"/>
      <c r="X1183" s="349"/>
      <c r="Y1183" s="29" t="s">
        <v>1309</v>
      </c>
      <c r="Z1183" s="29" t="s">
        <v>1218</v>
      </c>
      <c r="AA1183" s="29" t="s">
        <v>1170</v>
      </c>
      <c r="AB1183" s="29"/>
      <c r="AC1183" s="29" t="s">
        <v>7447</v>
      </c>
      <c r="AD1183" s="29"/>
      <c r="AE1183" s="29" t="s">
        <v>2575</v>
      </c>
      <c r="AG1183" s="38">
        <v>1</v>
      </c>
      <c r="AH1183" s="38" t="s">
        <v>5945</v>
      </c>
      <c r="AI1183" s="38" t="s">
        <v>4440</v>
      </c>
      <c r="AJ1183" s="38" t="s">
        <v>7418</v>
      </c>
      <c r="AK1183" s="38" t="s">
        <v>72</v>
      </c>
      <c r="AL1183" s="301" t="s">
        <v>7419</v>
      </c>
      <c r="AR1183" s="29" t="str">
        <f t="shared" si="188"/>
        <v>1</v>
      </c>
      <c r="AS1183" s="29">
        <f t="shared" si="182"/>
        <v>0</v>
      </c>
      <c r="AT1183" s="29">
        <v>0</v>
      </c>
      <c r="AW1183" s="29" t="str">
        <f t="shared" si="190"/>
        <v/>
      </c>
      <c r="AX1183" s="29" t="str">
        <f t="shared" si="183"/>
        <v/>
      </c>
      <c r="AY1183" s="29" t="str">
        <f t="shared" si="189"/>
        <v>https://media.mediathek-tanz-theater.de/iiif/2/nvt_img-081-024.JP2</v>
      </c>
      <c r="AZ1183" s="29" t="str">
        <f t="shared" si="184"/>
        <v>image/jp2</v>
      </c>
      <c r="BA1183" s="29" t="str">
        <f t="shared" si="185"/>
        <v>presentation/iiif</v>
      </c>
      <c r="BB1183" s="29" t="str">
        <f t="shared" si="186"/>
        <v>https://media.mediathek-tanz-theater.de/iiif/2/nvt_img-081-024.JP2/full/100,/0/default.jpg</v>
      </c>
      <c r="BC1183" s="29" t="str">
        <f t="shared" si="181"/>
        <v>image/jpeg</v>
      </c>
      <c r="BD1183" s="29" t="str">
        <f t="shared" si="187"/>
        <v>presentation/thumbnail</v>
      </c>
    </row>
    <row r="1184" spans="1:56" ht="12.75" customHeight="1">
      <c r="A1184" s="29">
        <v>1</v>
      </c>
      <c r="B1184" s="29">
        <v>0</v>
      </c>
      <c r="C1184" s="29" t="s">
        <v>7455</v>
      </c>
      <c r="D1184" s="29"/>
      <c r="E1184" s="29"/>
      <c r="F1184" s="308" t="s">
        <v>7345</v>
      </c>
      <c r="G1184" s="29"/>
      <c r="H1184" s="29"/>
      <c r="I1184" s="402" t="s">
        <v>4446</v>
      </c>
      <c r="J1184" s="402" t="s">
        <v>7413</v>
      </c>
      <c r="K1184" s="29"/>
      <c r="L1184" s="29"/>
      <c r="M1184" s="29"/>
      <c r="N1184" s="29"/>
      <c r="O1184" s="29"/>
      <c r="P1184" s="25"/>
      <c r="Q1184" s="25"/>
      <c r="R1184" s="29" t="s">
        <v>7403</v>
      </c>
      <c r="S1184" s="29" t="s">
        <v>7456</v>
      </c>
      <c r="T1184" s="29" t="s">
        <v>1483</v>
      </c>
      <c r="U1184" t="s">
        <v>2860</v>
      </c>
      <c r="V1184" t="s">
        <v>6949</v>
      </c>
      <c r="W1184" s="29"/>
      <c r="X1184" s="349"/>
      <c r="Y1184" s="29" t="s">
        <v>1309</v>
      </c>
      <c r="Z1184" s="29" t="s">
        <v>1218</v>
      </c>
      <c r="AA1184" s="29" t="s">
        <v>1170</v>
      </c>
      <c r="AB1184" s="29"/>
      <c r="AC1184" s="29" t="s">
        <v>7450</v>
      </c>
      <c r="AD1184" s="29"/>
      <c r="AE1184" s="29" t="s">
        <v>2575</v>
      </c>
      <c r="AG1184" s="38">
        <v>1</v>
      </c>
      <c r="AH1184" s="38" t="s">
        <v>5945</v>
      </c>
      <c r="AI1184" s="38" t="s">
        <v>4440</v>
      </c>
      <c r="AJ1184" s="38" t="s">
        <v>7418</v>
      </c>
      <c r="AK1184" s="38" t="s">
        <v>72</v>
      </c>
      <c r="AL1184" s="301" t="s">
        <v>7419</v>
      </c>
      <c r="AR1184" s="29" t="str">
        <f t="shared" si="188"/>
        <v>1</v>
      </c>
      <c r="AS1184" s="29">
        <f t="shared" si="182"/>
        <v>0</v>
      </c>
      <c r="AT1184" s="29">
        <v>0</v>
      </c>
      <c r="AW1184" s="29" t="str">
        <f t="shared" si="190"/>
        <v/>
      </c>
      <c r="AX1184" s="29" t="str">
        <f t="shared" si="183"/>
        <v/>
      </c>
      <c r="AY1184" s="29" t="str">
        <f t="shared" si="189"/>
        <v>https://media.mediathek-tanz-theater.de/iiif/2/nvt_img-081-025.JP2</v>
      </c>
      <c r="AZ1184" s="29" t="str">
        <f t="shared" si="184"/>
        <v>image/jp2</v>
      </c>
      <c r="BA1184" s="29" t="str">
        <f t="shared" si="185"/>
        <v>presentation/iiif</v>
      </c>
      <c r="BB1184" s="29" t="str">
        <f t="shared" si="186"/>
        <v>https://media.mediathek-tanz-theater.de/iiif/2/nvt_img-081-025.JP2/full/100,/0/default.jpg</v>
      </c>
      <c r="BC1184" s="29" t="str">
        <f t="shared" si="181"/>
        <v>image/jpeg</v>
      </c>
      <c r="BD1184" s="29" t="str">
        <f t="shared" si="187"/>
        <v>presentation/thumbnail</v>
      </c>
    </row>
    <row r="1185" spans="1:56" ht="12.75" customHeight="1">
      <c r="A1185" s="29">
        <v>1</v>
      </c>
      <c r="B1185" s="29">
        <v>0</v>
      </c>
      <c r="C1185" s="29" t="s">
        <v>7457</v>
      </c>
      <c r="D1185" s="29"/>
      <c r="E1185" s="29"/>
      <c r="F1185" s="308" t="s">
        <v>7345</v>
      </c>
      <c r="G1185" s="29"/>
      <c r="H1185" s="29"/>
      <c r="I1185" s="402" t="s">
        <v>4446</v>
      </c>
      <c r="J1185" s="402" t="s">
        <v>7413</v>
      </c>
      <c r="K1185" s="29"/>
      <c r="L1185" s="29"/>
      <c r="M1185" s="29"/>
      <c r="N1185" s="29"/>
      <c r="O1185" s="29"/>
      <c r="P1185" s="25"/>
      <c r="Q1185" s="25"/>
      <c r="R1185" s="29" t="s">
        <v>7403</v>
      </c>
      <c r="S1185" s="29" t="s">
        <v>7458</v>
      </c>
      <c r="T1185" s="29" t="s">
        <v>1483</v>
      </c>
      <c r="U1185" t="s">
        <v>6769</v>
      </c>
      <c r="V1185" t="s">
        <v>6949</v>
      </c>
      <c r="W1185" s="29"/>
      <c r="X1185" s="349"/>
      <c r="Y1185" s="29" t="s">
        <v>1309</v>
      </c>
      <c r="Z1185" s="29" t="s">
        <v>1218</v>
      </c>
      <c r="AA1185" s="29" t="s">
        <v>1170</v>
      </c>
      <c r="AB1185" s="29"/>
      <c r="AC1185" s="29" t="s">
        <v>7447</v>
      </c>
      <c r="AD1185" s="29"/>
      <c r="AE1185" s="29" t="s">
        <v>2575</v>
      </c>
      <c r="AG1185" s="38">
        <v>1</v>
      </c>
      <c r="AH1185" s="38" t="s">
        <v>5945</v>
      </c>
      <c r="AI1185" s="38" t="s">
        <v>4440</v>
      </c>
      <c r="AJ1185" s="38" t="s">
        <v>7418</v>
      </c>
      <c r="AK1185" s="38" t="s">
        <v>72</v>
      </c>
      <c r="AL1185" s="301" t="s">
        <v>7419</v>
      </c>
      <c r="AR1185" s="29" t="str">
        <f t="shared" si="188"/>
        <v>1</v>
      </c>
      <c r="AS1185" s="29">
        <f t="shared" si="182"/>
        <v>0</v>
      </c>
      <c r="AT1185" s="29">
        <v>0</v>
      </c>
      <c r="AW1185" s="29" t="str">
        <f t="shared" si="190"/>
        <v/>
      </c>
      <c r="AX1185" s="29" t="str">
        <f t="shared" si="183"/>
        <v/>
      </c>
      <c r="AY1185" s="29" t="str">
        <f t="shared" si="189"/>
        <v>https://media.mediathek-tanz-theater.de/iiif/2/nvt_img-081-026.JP2</v>
      </c>
      <c r="AZ1185" s="29" t="str">
        <f t="shared" si="184"/>
        <v>image/jp2</v>
      </c>
      <c r="BA1185" s="29" t="str">
        <f t="shared" si="185"/>
        <v>presentation/iiif</v>
      </c>
      <c r="BB1185" s="29" t="str">
        <f t="shared" si="186"/>
        <v>https://media.mediathek-tanz-theater.de/iiif/2/nvt_img-081-026.JP2/full/100,/0/default.jpg</v>
      </c>
      <c r="BC1185" s="29" t="str">
        <f t="shared" si="181"/>
        <v>image/jpeg</v>
      </c>
      <c r="BD1185" s="29" t="str">
        <f t="shared" si="187"/>
        <v>presentation/thumbnail</v>
      </c>
    </row>
    <row r="1186" spans="1:56" ht="12.75" customHeight="1">
      <c r="A1186" s="29">
        <v>1</v>
      </c>
      <c r="B1186" s="29">
        <v>0</v>
      </c>
      <c r="C1186" s="29" t="s">
        <v>7459</v>
      </c>
      <c r="D1186" s="29"/>
      <c r="E1186" s="29"/>
      <c r="F1186" s="308" t="s">
        <v>7345</v>
      </c>
      <c r="G1186" s="29"/>
      <c r="H1186" s="29"/>
      <c r="I1186" s="402" t="s">
        <v>4446</v>
      </c>
      <c r="J1186" s="402" t="s">
        <v>7413</v>
      </c>
      <c r="K1186" s="29"/>
      <c r="L1186" s="29"/>
      <c r="M1186" s="29"/>
      <c r="N1186" s="29"/>
      <c r="O1186" s="29"/>
      <c r="P1186" s="25"/>
      <c r="Q1186" s="25"/>
      <c r="R1186" s="29" t="s">
        <v>7403</v>
      </c>
      <c r="S1186" s="29" t="s">
        <v>7460</v>
      </c>
      <c r="T1186" s="29" t="s">
        <v>1483</v>
      </c>
      <c r="U1186" t="s">
        <v>2860</v>
      </c>
      <c r="V1186" t="s">
        <v>6949</v>
      </c>
      <c r="W1186" s="29"/>
      <c r="X1186" s="349"/>
      <c r="Y1186" s="29" t="s">
        <v>1309</v>
      </c>
      <c r="Z1186" s="29" t="s">
        <v>1218</v>
      </c>
      <c r="AA1186" s="29" t="s">
        <v>1170</v>
      </c>
      <c r="AB1186" s="29"/>
      <c r="AC1186" s="29" t="s">
        <v>7447</v>
      </c>
      <c r="AD1186" s="29"/>
      <c r="AE1186" s="29" t="s">
        <v>2575</v>
      </c>
      <c r="AG1186" s="38">
        <v>1</v>
      </c>
      <c r="AH1186" s="38" t="s">
        <v>5945</v>
      </c>
      <c r="AI1186" s="38" t="s">
        <v>4440</v>
      </c>
      <c r="AJ1186" s="38" t="s">
        <v>7418</v>
      </c>
      <c r="AK1186" s="38" t="s">
        <v>72</v>
      </c>
      <c r="AL1186" s="301" t="s">
        <v>7419</v>
      </c>
      <c r="AR1186" s="29" t="str">
        <f t="shared" si="188"/>
        <v>1</v>
      </c>
      <c r="AS1186" s="29">
        <f t="shared" si="182"/>
        <v>0</v>
      </c>
      <c r="AT1186" s="29">
        <v>0</v>
      </c>
      <c r="AW1186" s="29" t="str">
        <f t="shared" si="190"/>
        <v/>
      </c>
      <c r="AX1186" s="29" t="str">
        <f t="shared" si="183"/>
        <v/>
      </c>
      <c r="AY1186" s="29" t="str">
        <f t="shared" si="189"/>
        <v>https://media.mediathek-tanz-theater.de/iiif/2/nvt_img-081-027.JP2</v>
      </c>
      <c r="AZ1186" s="29" t="str">
        <f t="shared" si="184"/>
        <v>image/jp2</v>
      </c>
      <c r="BA1186" s="29" t="str">
        <f t="shared" si="185"/>
        <v>presentation/iiif</v>
      </c>
      <c r="BB1186" s="29" t="str">
        <f t="shared" si="186"/>
        <v>https://media.mediathek-tanz-theater.de/iiif/2/nvt_img-081-027.JP2/full/100,/0/default.jpg</v>
      </c>
      <c r="BC1186" s="29" t="str">
        <f t="shared" si="181"/>
        <v>image/jpeg</v>
      </c>
      <c r="BD1186" s="29" t="str">
        <f t="shared" si="187"/>
        <v>presentation/thumbnail</v>
      </c>
    </row>
    <row r="1187" spans="1:56" ht="12.75" customHeight="1">
      <c r="A1187" s="29">
        <v>1</v>
      </c>
      <c r="B1187" s="29">
        <v>0</v>
      </c>
      <c r="C1187" s="29" t="s">
        <v>7461</v>
      </c>
      <c r="D1187" s="29"/>
      <c r="E1187" s="29"/>
      <c r="F1187" s="308" t="s">
        <v>7345</v>
      </c>
      <c r="G1187" s="29"/>
      <c r="H1187" s="29"/>
      <c r="I1187" s="402" t="s">
        <v>4446</v>
      </c>
      <c r="J1187" s="402" t="s">
        <v>7413</v>
      </c>
      <c r="K1187" s="29"/>
      <c r="L1187" s="29"/>
      <c r="M1187" s="29"/>
      <c r="N1187" s="29"/>
      <c r="O1187" s="29"/>
      <c r="P1187" s="25"/>
      <c r="Q1187" s="25"/>
      <c r="R1187" s="29" t="s">
        <v>7403</v>
      </c>
      <c r="S1187" s="29" t="s">
        <v>7462</v>
      </c>
      <c r="T1187" s="29" t="s">
        <v>1483</v>
      </c>
      <c r="U1187"/>
      <c r="V1187" t="s">
        <v>6949</v>
      </c>
      <c r="W1187" s="29"/>
      <c r="X1187" s="349"/>
      <c r="Y1187" s="29" t="s">
        <v>1309</v>
      </c>
      <c r="Z1187" s="29" t="s">
        <v>1218</v>
      </c>
      <c r="AA1187" s="29" t="s">
        <v>1170</v>
      </c>
      <c r="AB1187" s="29"/>
      <c r="AC1187" s="29" t="s">
        <v>7447</v>
      </c>
      <c r="AD1187" s="29"/>
      <c r="AE1187" s="29" t="s">
        <v>2575</v>
      </c>
      <c r="AG1187" s="38">
        <v>1</v>
      </c>
      <c r="AH1187" s="38" t="s">
        <v>5945</v>
      </c>
      <c r="AI1187" s="38" t="s">
        <v>4440</v>
      </c>
      <c r="AJ1187" s="38" t="s">
        <v>7418</v>
      </c>
      <c r="AK1187" s="38" t="s">
        <v>72</v>
      </c>
      <c r="AL1187" s="301" t="s">
        <v>7419</v>
      </c>
      <c r="AR1187" s="29" t="str">
        <f t="shared" si="188"/>
        <v>1</v>
      </c>
      <c r="AS1187" s="29">
        <f t="shared" si="182"/>
        <v>0</v>
      </c>
      <c r="AT1187" s="29">
        <v>0</v>
      </c>
      <c r="AW1187" s="29" t="str">
        <f t="shared" si="190"/>
        <v/>
      </c>
      <c r="AX1187" s="29" t="str">
        <f t="shared" si="183"/>
        <v/>
      </c>
      <c r="AY1187" s="29" t="str">
        <f t="shared" si="189"/>
        <v>https://media.mediathek-tanz-theater.de/iiif/2/nvt_img-081-028.JP2</v>
      </c>
      <c r="AZ1187" s="29" t="str">
        <f t="shared" si="184"/>
        <v>image/jp2</v>
      </c>
      <c r="BA1187" s="29" t="str">
        <f t="shared" si="185"/>
        <v>presentation/iiif</v>
      </c>
      <c r="BB1187" s="29" t="str">
        <f t="shared" si="186"/>
        <v>https://media.mediathek-tanz-theater.de/iiif/2/nvt_img-081-028.JP2/full/100,/0/default.jpg</v>
      </c>
      <c r="BC1187" s="29" t="str">
        <f t="shared" si="181"/>
        <v>image/jpeg</v>
      </c>
      <c r="BD1187" s="29" t="str">
        <f t="shared" si="187"/>
        <v>presentation/thumbnail</v>
      </c>
    </row>
    <row r="1188" spans="1:56" ht="12.75" customHeight="1">
      <c r="A1188" s="29">
        <v>1</v>
      </c>
      <c r="B1188" s="29">
        <v>0</v>
      </c>
      <c r="C1188" s="29" t="s">
        <v>7463</v>
      </c>
      <c r="D1188" s="29"/>
      <c r="E1188" s="29"/>
      <c r="F1188" s="308" t="s">
        <v>7345</v>
      </c>
      <c r="G1188" s="29"/>
      <c r="H1188" s="29"/>
      <c r="I1188" s="402" t="s">
        <v>4446</v>
      </c>
      <c r="J1188" s="402" t="s">
        <v>7413</v>
      </c>
      <c r="K1188" s="29"/>
      <c r="L1188" s="29"/>
      <c r="M1188" s="29"/>
      <c r="N1188" s="29"/>
      <c r="O1188" s="29"/>
      <c r="P1188" s="25"/>
      <c r="Q1188" s="25"/>
      <c r="R1188" s="29" t="s">
        <v>7403</v>
      </c>
      <c r="S1188" s="29" t="s">
        <v>7464</v>
      </c>
      <c r="T1188" s="29" t="s">
        <v>1483</v>
      </c>
      <c r="U1188" t="s">
        <v>1426</v>
      </c>
      <c r="V1188" t="s">
        <v>6949</v>
      </c>
      <c r="W1188" s="29"/>
      <c r="X1188" s="349"/>
      <c r="Y1188" s="29" t="s">
        <v>1309</v>
      </c>
      <c r="Z1188" s="29" t="s">
        <v>1218</v>
      </c>
      <c r="AA1188" s="29" t="s">
        <v>1170</v>
      </c>
      <c r="AB1188" s="29"/>
      <c r="AC1188" s="29" t="s">
        <v>7450</v>
      </c>
      <c r="AD1188" s="29"/>
      <c r="AE1188" s="29" t="s">
        <v>2575</v>
      </c>
      <c r="AG1188" s="38">
        <v>1</v>
      </c>
      <c r="AH1188" s="38" t="s">
        <v>5945</v>
      </c>
      <c r="AI1188" s="38" t="s">
        <v>4440</v>
      </c>
      <c r="AJ1188" s="38" t="s">
        <v>7418</v>
      </c>
      <c r="AK1188" s="38" t="s">
        <v>72</v>
      </c>
      <c r="AL1188" s="301" t="s">
        <v>7419</v>
      </c>
      <c r="AR1188" s="29" t="str">
        <f t="shared" si="188"/>
        <v>1</v>
      </c>
      <c r="AS1188" s="29">
        <f t="shared" si="182"/>
        <v>0</v>
      </c>
      <c r="AT1188" s="29">
        <v>0</v>
      </c>
      <c r="AW1188" s="29" t="str">
        <f t="shared" si="190"/>
        <v/>
      </c>
      <c r="AX1188" s="29" t="str">
        <f t="shared" si="183"/>
        <v/>
      </c>
      <c r="AY1188" s="29" t="str">
        <f t="shared" si="189"/>
        <v>https://media.mediathek-tanz-theater.de/iiif/2/nvt_img-081-029.JP2</v>
      </c>
      <c r="AZ1188" s="29" t="str">
        <f t="shared" si="184"/>
        <v>image/jp2</v>
      </c>
      <c r="BA1188" s="29" t="str">
        <f t="shared" si="185"/>
        <v>presentation/iiif</v>
      </c>
      <c r="BB1188" s="29" t="str">
        <f t="shared" si="186"/>
        <v>https://media.mediathek-tanz-theater.de/iiif/2/nvt_img-081-029.JP2/full/100,/0/default.jpg</v>
      </c>
      <c r="BC1188" s="29" t="str">
        <f t="shared" si="181"/>
        <v>image/jpeg</v>
      </c>
      <c r="BD1188" s="29" t="str">
        <f t="shared" si="187"/>
        <v>presentation/thumbnail</v>
      </c>
    </row>
    <row r="1189" spans="1:56" ht="12.75" customHeight="1">
      <c r="A1189" s="29">
        <v>0</v>
      </c>
      <c r="B1189" s="29">
        <v>0</v>
      </c>
      <c r="C1189" s="29" t="s">
        <v>7465</v>
      </c>
      <c r="D1189" s="29"/>
      <c r="E1189" s="29"/>
      <c r="F1189" s="308" t="s">
        <v>7345</v>
      </c>
      <c r="G1189" s="29"/>
      <c r="H1189" s="29"/>
      <c r="I1189" s="402" t="s">
        <v>4446</v>
      </c>
      <c r="J1189" s="402" t="s">
        <v>7413</v>
      </c>
      <c r="K1189" s="29"/>
      <c r="L1189" s="29"/>
      <c r="M1189" s="29"/>
      <c r="N1189" s="29"/>
      <c r="O1189" s="29"/>
      <c r="P1189" s="25"/>
      <c r="Q1189" s="25"/>
      <c r="R1189" s="29" t="s">
        <v>7403</v>
      </c>
      <c r="S1189" s="29" t="s">
        <v>7466</v>
      </c>
      <c r="T1189" s="29" t="s">
        <v>1483</v>
      </c>
      <c r="U1189"/>
      <c r="V1189"/>
      <c r="W1189" s="29"/>
      <c r="X1189" s="349"/>
      <c r="Y1189" s="29" t="s">
        <v>1309</v>
      </c>
      <c r="Z1189" s="29" t="s">
        <v>1218</v>
      </c>
      <c r="AA1189" s="29" t="s">
        <v>1170</v>
      </c>
      <c r="AB1189" s="29"/>
      <c r="AC1189" s="29"/>
      <c r="AD1189" s="29"/>
      <c r="AE1189" s="29" t="s">
        <v>2575</v>
      </c>
      <c r="AG1189" s="38">
        <v>1</v>
      </c>
      <c r="AH1189" s="38" t="s">
        <v>5945</v>
      </c>
      <c r="AI1189" s="38" t="s">
        <v>4440</v>
      </c>
      <c r="AJ1189" s="38" t="s">
        <v>6135</v>
      </c>
      <c r="AK1189" s="38" t="s">
        <v>72</v>
      </c>
      <c r="AL1189" s="301" t="s">
        <v>7419</v>
      </c>
      <c r="AR1189" s="29" t="str">
        <f t="shared" si="188"/>
        <v>1</v>
      </c>
      <c r="AS1189" s="29">
        <f t="shared" si="182"/>
        <v>0</v>
      </c>
      <c r="AT1189" s="29">
        <v>0</v>
      </c>
      <c r="AW1189" s="29" t="str">
        <f t="shared" si="190"/>
        <v/>
      </c>
      <c r="AX1189" s="29" t="str">
        <f t="shared" si="183"/>
        <v/>
      </c>
      <c r="AY1189" s="29" t="str">
        <f t="shared" si="189"/>
        <v>https://media.mediathek-tanz-theater.de/iiif/2/nvt_img-081-030.JP2</v>
      </c>
      <c r="AZ1189" s="29" t="str">
        <f t="shared" si="184"/>
        <v>image/jp2</v>
      </c>
      <c r="BA1189" s="29" t="str">
        <f t="shared" si="185"/>
        <v>presentation/iiif</v>
      </c>
      <c r="BB1189" s="29" t="str">
        <f t="shared" si="186"/>
        <v>https://media.mediathek-tanz-theater.de/iiif/2/nvt_img-081-030.JP2/full/100,/0/default.jpg</v>
      </c>
      <c r="BC1189" s="29" t="str">
        <f t="shared" si="181"/>
        <v>image/jpeg</v>
      </c>
      <c r="BD1189" s="29" t="str">
        <f t="shared" si="187"/>
        <v>presentation/thumbnail</v>
      </c>
    </row>
    <row r="1190" spans="1:56" ht="12.75" customHeight="1">
      <c r="A1190" s="29">
        <v>0</v>
      </c>
      <c r="B1190" s="29">
        <v>0</v>
      </c>
      <c r="C1190" s="29" t="s">
        <v>7467</v>
      </c>
      <c r="D1190" s="29"/>
      <c r="E1190" s="29"/>
      <c r="F1190" s="308" t="s">
        <v>7345</v>
      </c>
      <c r="G1190" s="29"/>
      <c r="H1190" s="29"/>
      <c r="I1190" s="402" t="s">
        <v>4446</v>
      </c>
      <c r="J1190" s="402" t="s">
        <v>7413</v>
      </c>
      <c r="K1190" s="29"/>
      <c r="L1190" s="29"/>
      <c r="M1190" s="29"/>
      <c r="N1190" s="29"/>
      <c r="O1190" s="29"/>
      <c r="P1190" s="25"/>
      <c r="Q1190" s="25"/>
      <c r="R1190" s="29" t="s">
        <v>7403</v>
      </c>
      <c r="S1190" s="29" t="s">
        <v>7468</v>
      </c>
      <c r="T1190" s="29" t="s">
        <v>1483</v>
      </c>
      <c r="U1190"/>
      <c r="V1190"/>
      <c r="W1190" s="29"/>
      <c r="X1190" s="349"/>
      <c r="Y1190" s="29" t="s">
        <v>1309</v>
      </c>
      <c r="Z1190" s="29" t="s">
        <v>1218</v>
      </c>
      <c r="AA1190" s="29" t="s">
        <v>1170</v>
      </c>
      <c r="AB1190" s="29"/>
      <c r="AC1190" s="29"/>
      <c r="AD1190" s="29"/>
      <c r="AE1190" s="29" t="s">
        <v>2575</v>
      </c>
      <c r="AG1190" s="38">
        <v>1</v>
      </c>
      <c r="AH1190" s="38" t="s">
        <v>5945</v>
      </c>
      <c r="AI1190" s="38" t="s">
        <v>4440</v>
      </c>
      <c r="AJ1190" s="38" t="s">
        <v>6135</v>
      </c>
      <c r="AK1190" s="38" t="s">
        <v>72</v>
      </c>
      <c r="AL1190" s="301" t="s">
        <v>7419</v>
      </c>
      <c r="AR1190" s="29" t="str">
        <f t="shared" si="188"/>
        <v>1</v>
      </c>
      <c r="AS1190" s="29">
        <f t="shared" si="182"/>
        <v>0</v>
      </c>
      <c r="AT1190" s="29">
        <v>0</v>
      </c>
      <c r="AW1190" s="29" t="str">
        <f t="shared" si="190"/>
        <v/>
      </c>
      <c r="AX1190" s="29" t="str">
        <f t="shared" si="183"/>
        <v/>
      </c>
      <c r="AY1190" s="29" t="str">
        <f t="shared" si="189"/>
        <v>https://media.mediathek-tanz-theater.de/iiif/2/nvt_img-081-031.JP2</v>
      </c>
      <c r="AZ1190" s="29" t="str">
        <f t="shared" si="184"/>
        <v>image/jp2</v>
      </c>
      <c r="BA1190" s="29" t="str">
        <f t="shared" si="185"/>
        <v>presentation/iiif</v>
      </c>
      <c r="BB1190" s="29" t="str">
        <f t="shared" si="186"/>
        <v>https://media.mediathek-tanz-theater.de/iiif/2/nvt_img-081-031.JP2/full/100,/0/default.jpg</v>
      </c>
      <c r="BC1190" s="29" t="str">
        <f t="shared" si="181"/>
        <v>image/jpeg</v>
      </c>
      <c r="BD1190" s="29" t="str">
        <f t="shared" si="187"/>
        <v>presentation/thumbnail</v>
      </c>
    </row>
    <row r="1191" spans="1:56" ht="12.75" customHeight="1">
      <c r="A1191" s="29">
        <v>0</v>
      </c>
      <c r="B1191" s="29">
        <v>0</v>
      </c>
      <c r="C1191" s="29" t="s">
        <v>7469</v>
      </c>
      <c r="D1191" s="29"/>
      <c r="E1191" s="29"/>
      <c r="F1191" s="308" t="s">
        <v>7345</v>
      </c>
      <c r="G1191" s="29"/>
      <c r="H1191" s="29"/>
      <c r="I1191" s="402" t="s">
        <v>4446</v>
      </c>
      <c r="J1191" s="402" t="s">
        <v>7413</v>
      </c>
      <c r="K1191" s="29"/>
      <c r="L1191" s="29"/>
      <c r="M1191" s="29"/>
      <c r="N1191" s="29"/>
      <c r="O1191" s="29"/>
      <c r="P1191" s="25"/>
      <c r="Q1191" s="25"/>
      <c r="R1191" s="29" t="s">
        <v>7403</v>
      </c>
      <c r="S1191" s="29" t="s">
        <v>7470</v>
      </c>
      <c r="T1191" s="29" t="s">
        <v>1483</v>
      </c>
      <c r="U1191"/>
      <c r="V1191"/>
      <c r="W1191" s="29"/>
      <c r="X1191" s="349"/>
      <c r="Y1191" s="29" t="s">
        <v>1309</v>
      </c>
      <c r="Z1191" s="29" t="s">
        <v>1218</v>
      </c>
      <c r="AA1191" s="29" t="s">
        <v>1170</v>
      </c>
      <c r="AB1191" s="29"/>
      <c r="AC1191" s="29"/>
      <c r="AD1191" s="29"/>
      <c r="AE1191" s="29" t="s">
        <v>2575</v>
      </c>
      <c r="AG1191" s="38">
        <v>1</v>
      </c>
      <c r="AH1191" s="38" t="s">
        <v>5945</v>
      </c>
      <c r="AI1191" s="38" t="s">
        <v>4440</v>
      </c>
      <c r="AJ1191" s="38" t="s">
        <v>7471</v>
      </c>
      <c r="AK1191" s="38" t="s">
        <v>72</v>
      </c>
      <c r="AL1191" s="301" t="s">
        <v>7419</v>
      </c>
      <c r="AR1191" s="29" t="str">
        <f t="shared" si="188"/>
        <v>1</v>
      </c>
      <c r="AS1191" s="29">
        <f t="shared" si="182"/>
        <v>0</v>
      </c>
      <c r="AT1191" s="29">
        <v>0</v>
      </c>
      <c r="AW1191" s="29" t="str">
        <f t="shared" si="190"/>
        <v/>
      </c>
      <c r="AX1191" s="29" t="str">
        <f t="shared" si="183"/>
        <v/>
      </c>
      <c r="AY1191" s="29" t="str">
        <f t="shared" si="189"/>
        <v>https://media.mediathek-tanz-theater.de/iiif/2/nvt_img-081-032.JP2</v>
      </c>
      <c r="AZ1191" s="29" t="str">
        <f t="shared" si="184"/>
        <v>image/jp2</v>
      </c>
      <c r="BA1191" s="29" t="str">
        <f t="shared" si="185"/>
        <v>presentation/iiif</v>
      </c>
      <c r="BB1191" s="29" t="str">
        <f t="shared" si="186"/>
        <v>https://media.mediathek-tanz-theater.de/iiif/2/nvt_img-081-032.JP2/full/100,/0/default.jpg</v>
      </c>
      <c r="BC1191" s="29" t="str">
        <f t="shared" si="181"/>
        <v>image/jpeg</v>
      </c>
      <c r="BD1191" s="29" t="str">
        <f t="shared" si="187"/>
        <v>presentation/thumbnail</v>
      </c>
    </row>
    <row r="1192" spans="1:56" ht="12.75" customHeight="1">
      <c r="A1192" s="29">
        <v>0</v>
      </c>
      <c r="B1192" s="29">
        <v>0</v>
      </c>
      <c r="C1192" s="29" t="s">
        <v>7472</v>
      </c>
      <c r="D1192" s="29"/>
      <c r="E1192" s="29"/>
      <c r="F1192" s="308" t="s">
        <v>7345</v>
      </c>
      <c r="G1192" s="29"/>
      <c r="H1192" s="29"/>
      <c r="I1192" s="402" t="s">
        <v>4446</v>
      </c>
      <c r="J1192" s="402" t="s">
        <v>7413</v>
      </c>
      <c r="K1192" s="29"/>
      <c r="L1192" s="29"/>
      <c r="M1192" s="29"/>
      <c r="N1192" s="29"/>
      <c r="O1192" s="29"/>
      <c r="P1192" s="25"/>
      <c r="Q1192" s="25"/>
      <c r="R1192" s="29" t="s">
        <v>7403</v>
      </c>
      <c r="S1192" s="29" t="s">
        <v>7445</v>
      </c>
      <c r="T1192" s="29" t="s">
        <v>1483</v>
      </c>
      <c r="U1192" t="s">
        <v>2860</v>
      </c>
      <c r="V1192"/>
      <c r="W1192" s="29"/>
      <c r="X1192" s="349"/>
      <c r="Y1192" s="29" t="s">
        <v>1309</v>
      </c>
      <c r="Z1192" s="29" t="s">
        <v>1218</v>
      </c>
      <c r="AA1192" s="29" t="s">
        <v>1170</v>
      </c>
      <c r="AB1192" s="29"/>
      <c r="AC1192" s="29"/>
      <c r="AD1192" s="29"/>
      <c r="AE1192" s="29" t="s">
        <v>2575</v>
      </c>
      <c r="AG1192" s="38">
        <v>1</v>
      </c>
      <c r="AH1192" s="38" t="s">
        <v>5945</v>
      </c>
      <c r="AI1192" s="38" t="s">
        <v>4440</v>
      </c>
      <c r="AJ1192" s="38" t="s">
        <v>6135</v>
      </c>
      <c r="AK1192" s="38" t="s">
        <v>72</v>
      </c>
      <c r="AL1192" s="301" t="s">
        <v>7419</v>
      </c>
      <c r="AR1192" s="29" t="str">
        <f t="shared" si="188"/>
        <v>1</v>
      </c>
      <c r="AS1192" s="29">
        <f t="shared" si="182"/>
        <v>0</v>
      </c>
      <c r="AT1192" s="29">
        <v>0</v>
      </c>
      <c r="AW1192" s="29" t="str">
        <f t="shared" si="190"/>
        <v/>
      </c>
      <c r="AX1192" s="29" t="str">
        <f t="shared" si="183"/>
        <v/>
      </c>
      <c r="AY1192" s="29" t="str">
        <f t="shared" si="189"/>
        <v>https://media.mediathek-tanz-theater.de/iiif/2/nvt_img-081-033.JP2</v>
      </c>
      <c r="AZ1192" s="29" t="str">
        <f t="shared" si="184"/>
        <v>image/jp2</v>
      </c>
      <c r="BA1192" s="29" t="str">
        <f t="shared" si="185"/>
        <v>presentation/iiif</v>
      </c>
      <c r="BB1192" s="29" t="str">
        <f t="shared" si="186"/>
        <v>https://media.mediathek-tanz-theater.de/iiif/2/nvt_img-081-033.JP2/full/100,/0/default.jpg</v>
      </c>
      <c r="BC1192" s="29" t="str">
        <f t="shared" si="181"/>
        <v>image/jpeg</v>
      </c>
      <c r="BD1192" s="29" t="str">
        <f t="shared" si="187"/>
        <v>presentation/thumbnail</v>
      </c>
    </row>
    <row r="1193" spans="1:56" ht="12.75" customHeight="1">
      <c r="A1193" s="29">
        <v>1</v>
      </c>
      <c r="B1193" s="29">
        <v>0</v>
      </c>
      <c r="C1193" s="29" t="s">
        <v>7473</v>
      </c>
      <c r="D1193" s="29"/>
      <c r="E1193" s="29"/>
      <c r="F1193" s="308" t="s">
        <v>7345</v>
      </c>
      <c r="G1193" s="29" t="s">
        <v>7474</v>
      </c>
      <c r="H1193" s="29"/>
      <c r="I1193" s="402" t="s">
        <v>4446</v>
      </c>
      <c r="K1193" s="29"/>
      <c r="L1193" s="29"/>
      <c r="M1193" s="29"/>
      <c r="N1193" s="29"/>
      <c r="O1193" s="29"/>
      <c r="P1193" s="25"/>
      <c r="Q1193" s="25"/>
      <c r="R1193" s="29" t="s">
        <v>28428</v>
      </c>
      <c r="S1193" s="29" t="s">
        <v>7476</v>
      </c>
      <c r="T1193" s="29" t="s">
        <v>1483</v>
      </c>
      <c r="U1193" t="s">
        <v>2395</v>
      </c>
      <c r="V1193" t="s">
        <v>5943</v>
      </c>
      <c r="W1193" s="29"/>
      <c r="X1193" s="349"/>
      <c r="Y1193" s="29" t="s">
        <v>2038</v>
      </c>
      <c r="Z1193" s="29" t="s">
        <v>1218</v>
      </c>
      <c r="AA1193" s="29" t="s">
        <v>1170</v>
      </c>
      <c r="AB1193" s="29"/>
      <c r="AC1193" s="29"/>
      <c r="AD1193" s="29"/>
      <c r="AE1193" s="29" t="s">
        <v>2575</v>
      </c>
      <c r="AG1193" s="38">
        <v>1</v>
      </c>
      <c r="AH1193" s="38" t="s">
        <v>5945</v>
      </c>
      <c r="AI1193" s="38" t="s">
        <v>4440</v>
      </c>
      <c r="AJ1193" s="38" t="s">
        <v>5946</v>
      </c>
      <c r="AK1193" s="38" t="s">
        <v>72</v>
      </c>
      <c r="AL1193" s="301" t="s">
        <v>7419</v>
      </c>
      <c r="AR1193" s="29" t="str">
        <f t="shared" si="188"/>
        <v>1</v>
      </c>
      <c r="AS1193" s="29">
        <f t="shared" si="182"/>
        <v>0</v>
      </c>
      <c r="AT1193" s="29">
        <v>0</v>
      </c>
      <c r="AW1193" s="29" t="str">
        <f t="shared" si="190"/>
        <v/>
      </c>
      <c r="AX1193" s="29" t="str">
        <f t="shared" si="183"/>
        <v/>
      </c>
      <c r="AY1193" s="29" t="str">
        <f t="shared" si="189"/>
        <v>https://media.mediathek-tanz-theater.de/iiif/2/nvt_img-i82-001.JP2</v>
      </c>
      <c r="AZ1193" s="29" t="str">
        <f t="shared" si="184"/>
        <v>image/jp2</v>
      </c>
      <c r="BA1193" s="29" t="str">
        <f t="shared" si="185"/>
        <v>presentation/iiif</v>
      </c>
      <c r="BB1193" s="29" t="str">
        <f t="shared" si="186"/>
        <v>https://media.mediathek-tanz-theater.de/iiif/2/nvt_img-i82-001.JP2/full/100,/0/default.jpg</v>
      </c>
      <c r="BC1193" s="29" t="str">
        <f t="shared" si="181"/>
        <v>image/jpeg</v>
      </c>
      <c r="BD1193" s="29" t="str">
        <f t="shared" si="187"/>
        <v>presentation/thumbnail</v>
      </c>
    </row>
    <row r="1194" spans="1:56" ht="12.75" customHeight="1">
      <c r="A1194" s="29">
        <v>1</v>
      </c>
      <c r="B1194" s="29">
        <v>0</v>
      </c>
      <c r="C1194" s="29" t="s">
        <v>7477</v>
      </c>
      <c r="D1194" s="29"/>
      <c r="E1194" s="29"/>
      <c r="F1194" s="308" t="s">
        <v>7345</v>
      </c>
      <c r="G1194" s="29" t="s">
        <v>7474</v>
      </c>
      <c r="H1194" s="29"/>
      <c r="I1194" s="402" t="s">
        <v>4446</v>
      </c>
      <c r="K1194" s="29"/>
      <c r="L1194" s="29"/>
      <c r="M1194" s="29"/>
      <c r="N1194" s="29"/>
      <c r="O1194" s="29"/>
      <c r="P1194" s="25"/>
      <c r="Q1194" s="25"/>
      <c r="R1194" s="29" t="s">
        <v>28428</v>
      </c>
      <c r="S1194" s="29" t="s">
        <v>7478</v>
      </c>
      <c r="T1194" s="29" t="s">
        <v>1483</v>
      </c>
      <c r="U1194"/>
      <c r="V1194" t="s">
        <v>5943</v>
      </c>
      <c r="W1194" s="29"/>
      <c r="X1194" s="349"/>
      <c r="Y1194" s="29" t="s">
        <v>2038</v>
      </c>
      <c r="Z1194" s="29" t="s">
        <v>1218</v>
      </c>
      <c r="AA1194" s="29" t="s">
        <v>1170</v>
      </c>
      <c r="AB1194" s="29"/>
      <c r="AC1194" s="29"/>
      <c r="AD1194" s="29"/>
      <c r="AE1194" s="29" t="s">
        <v>2575</v>
      </c>
      <c r="AG1194" s="38">
        <v>1</v>
      </c>
      <c r="AH1194" s="38" t="s">
        <v>5945</v>
      </c>
      <c r="AI1194" s="38" t="s">
        <v>4440</v>
      </c>
      <c r="AJ1194" s="38" t="s">
        <v>5946</v>
      </c>
      <c r="AK1194" s="38" t="s">
        <v>72</v>
      </c>
      <c r="AL1194" s="301" t="s">
        <v>7419</v>
      </c>
      <c r="AR1194" s="29" t="str">
        <f t="shared" si="188"/>
        <v>1</v>
      </c>
      <c r="AS1194" s="29">
        <f t="shared" si="182"/>
        <v>0</v>
      </c>
      <c r="AT1194" s="29">
        <v>0</v>
      </c>
      <c r="AW1194" s="29" t="str">
        <f t="shared" si="190"/>
        <v/>
      </c>
      <c r="AX1194" s="29" t="str">
        <f t="shared" si="183"/>
        <v/>
      </c>
      <c r="AY1194" s="29" t="str">
        <f t="shared" si="189"/>
        <v>https://media.mediathek-tanz-theater.de/iiif/2/nvt_img-i82-002.JP2</v>
      </c>
      <c r="AZ1194" s="29" t="str">
        <f t="shared" si="184"/>
        <v>image/jp2</v>
      </c>
      <c r="BA1194" s="29" t="str">
        <f t="shared" si="185"/>
        <v>presentation/iiif</v>
      </c>
      <c r="BB1194" s="29" t="str">
        <f t="shared" si="186"/>
        <v>https://media.mediathek-tanz-theater.de/iiif/2/nvt_img-i82-002.JP2/full/100,/0/default.jpg</v>
      </c>
      <c r="BC1194" s="29" t="str">
        <f t="shared" si="181"/>
        <v>image/jpeg</v>
      </c>
      <c r="BD1194" s="29" t="str">
        <f t="shared" si="187"/>
        <v>presentation/thumbnail</v>
      </c>
    </row>
    <row r="1195" spans="1:56" ht="12.75" customHeight="1">
      <c r="A1195" s="29">
        <v>1</v>
      </c>
      <c r="B1195" s="29">
        <v>0</v>
      </c>
      <c r="C1195" s="29" t="s">
        <v>7479</v>
      </c>
      <c r="D1195" s="29"/>
      <c r="E1195" s="29"/>
      <c r="F1195" s="308" t="s">
        <v>7345</v>
      </c>
      <c r="G1195" s="29"/>
      <c r="H1195" s="29"/>
      <c r="I1195" s="402" t="s">
        <v>4446</v>
      </c>
      <c r="K1195" s="29"/>
      <c r="L1195" s="29"/>
      <c r="M1195" s="29"/>
      <c r="N1195" s="29"/>
      <c r="O1195" s="29"/>
      <c r="P1195" s="25"/>
      <c r="Q1195" s="25"/>
      <c r="R1195" s="29" t="s">
        <v>7475</v>
      </c>
      <c r="S1195" s="29" t="s">
        <v>7480</v>
      </c>
      <c r="T1195" s="29" t="s">
        <v>1483</v>
      </c>
      <c r="U1195"/>
      <c r="V1195" t="s">
        <v>5943</v>
      </c>
      <c r="W1195" s="29"/>
      <c r="X1195" s="349"/>
      <c r="Y1195" s="29" t="s">
        <v>2038</v>
      </c>
      <c r="Z1195" s="29" t="s">
        <v>1218</v>
      </c>
      <c r="AA1195" s="29" t="s">
        <v>1170</v>
      </c>
      <c r="AB1195" s="29"/>
      <c r="AC1195" s="29" t="s">
        <v>7481</v>
      </c>
      <c r="AD1195" s="29"/>
      <c r="AE1195" s="29" t="s">
        <v>2575</v>
      </c>
      <c r="AG1195" s="38">
        <v>1</v>
      </c>
      <c r="AH1195" s="38" t="s">
        <v>5945</v>
      </c>
      <c r="AI1195" s="38" t="s">
        <v>4440</v>
      </c>
      <c r="AJ1195" s="38" t="s">
        <v>5952</v>
      </c>
      <c r="AK1195" s="38" t="s">
        <v>72</v>
      </c>
      <c r="AL1195" s="301" t="s">
        <v>7419</v>
      </c>
      <c r="AR1195" s="29" t="str">
        <f t="shared" si="188"/>
        <v>1</v>
      </c>
      <c r="AS1195" s="29">
        <f t="shared" si="182"/>
        <v>0</v>
      </c>
      <c r="AT1195" s="29">
        <v>0</v>
      </c>
      <c r="AW1195" s="29" t="str">
        <f t="shared" si="190"/>
        <v/>
      </c>
      <c r="AX1195" s="29" t="str">
        <f t="shared" si="183"/>
        <v/>
      </c>
      <c r="AY1195" s="29" t="str">
        <f t="shared" si="189"/>
        <v>https://media.mediathek-tanz-theater.de/iiif/2/nvt_img-i82-003.JP2</v>
      </c>
      <c r="AZ1195" s="29" t="str">
        <f t="shared" si="184"/>
        <v>image/jp2</v>
      </c>
      <c r="BA1195" s="29" t="str">
        <f t="shared" si="185"/>
        <v>presentation/iiif</v>
      </c>
      <c r="BB1195" s="29" t="str">
        <f t="shared" si="186"/>
        <v>https://media.mediathek-tanz-theater.de/iiif/2/nvt_img-i82-003.JP2/full/100,/0/default.jpg</v>
      </c>
      <c r="BC1195" s="29" t="str">
        <f t="shared" si="181"/>
        <v>image/jpeg</v>
      </c>
      <c r="BD1195" s="29" t="str">
        <f t="shared" si="187"/>
        <v>presentation/thumbnail</v>
      </c>
    </row>
    <row r="1196" spans="1:56" ht="12.75" customHeight="1">
      <c r="A1196" s="29">
        <v>0</v>
      </c>
      <c r="B1196" s="29">
        <v>0</v>
      </c>
      <c r="C1196" s="29" t="s">
        <v>7482</v>
      </c>
      <c r="D1196" s="29"/>
      <c r="E1196" s="29" t="s">
        <v>7483</v>
      </c>
      <c r="F1196" s="308" t="s">
        <v>7345</v>
      </c>
      <c r="G1196" s="29"/>
      <c r="H1196" s="29"/>
      <c r="I1196" s="402" t="s">
        <v>3162</v>
      </c>
      <c r="K1196" s="29"/>
      <c r="L1196" s="29"/>
      <c r="M1196" s="29"/>
      <c r="N1196" s="29"/>
      <c r="O1196" s="29"/>
      <c r="P1196" s="25"/>
      <c r="Q1196" s="25"/>
      <c r="R1196" s="29" t="s">
        <v>28429</v>
      </c>
      <c r="S1196" s="29"/>
      <c r="T1196" s="29"/>
      <c r="U1196"/>
      <c r="V1196"/>
      <c r="W1196" s="29"/>
      <c r="X1196" s="349"/>
      <c r="Y1196" s="29"/>
      <c r="Z1196" s="29"/>
      <c r="AA1196" s="29"/>
      <c r="AB1196" s="29" t="s">
        <v>7483</v>
      </c>
      <c r="AC1196" s="29"/>
      <c r="AD1196" s="29" t="s">
        <v>7484</v>
      </c>
      <c r="AE1196" s="29" t="s">
        <v>2575</v>
      </c>
      <c r="AG1196" s="38">
        <v>1</v>
      </c>
      <c r="AR1196" s="29" t="str">
        <f t="shared" si="188"/>
        <v>0</v>
      </c>
      <c r="AS1196" s="29">
        <f t="shared" si="182"/>
        <v>0</v>
      </c>
      <c r="AT1196" s="29">
        <v>0</v>
      </c>
      <c r="AW1196" s="29" t="str">
        <f t="shared" si="190"/>
        <v/>
      </c>
      <c r="AX1196" s="29" t="str">
        <f t="shared" si="183"/>
        <v/>
      </c>
      <c r="AY1196" s="29" t="str">
        <f t="shared" si="189"/>
        <v>https://media.mediathek-tanz-theater.de/iiif/2/nvt_img-083.JP2</v>
      </c>
      <c r="AZ1196" s="29" t="str">
        <f t="shared" si="184"/>
        <v>image/jp2</v>
      </c>
      <c r="BA1196" s="29" t="str">
        <f t="shared" si="185"/>
        <v>presentation/iiif</v>
      </c>
      <c r="BB1196" s="29" t="str">
        <f t="shared" si="186"/>
        <v>https://media.mediathek-tanz-theater.de/iiif/2/nvt_img-083.JP2/full/100,/0/default.jpg</v>
      </c>
      <c r="BC1196" s="29" t="str">
        <f t="shared" si="181"/>
        <v>image/jpeg</v>
      </c>
      <c r="BD1196" s="29" t="str">
        <f t="shared" si="187"/>
        <v>presentation/thumbnail</v>
      </c>
    </row>
    <row r="1197" spans="1:56" ht="12.75" customHeight="1">
      <c r="A1197" s="29">
        <v>0</v>
      </c>
      <c r="B1197" s="29">
        <v>0</v>
      </c>
      <c r="C1197" s="29" t="s">
        <v>7485</v>
      </c>
      <c r="D1197" s="29"/>
      <c r="E1197" s="29"/>
      <c r="F1197" s="308" t="s">
        <v>7345</v>
      </c>
      <c r="G1197" s="29"/>
      <c r="H1197" s="29"/>
      <c r="I1197" s="402" t="s">
        <v>4446</v>
      </c>
      <c r="J1197" s="402" t="s">
        <v>7482</v>
      </c>
      <c r="K1197" s="29"/>
      <c r="L1197" s="29"/>
      <c r="M1197" s="29"/>
      <c r="N1197" s="29"/>
      <c r="O1197" s="29"/>
      <c r="P1197" s="25" t="s">
        <v>1867</v>
      </c>
      <c r="Q1197" s="25"/>
      <c r="R1197" s="29" t="s">
        <v>28429</v>
      </c>
      <c r="S1197" s="29" t="s">
        <v>7486</v>
      </c>
      <c r="T1197" s="29" t="s">
        <v>1483</v>
      </c>
      <c r="U1197"/>
      <c r="V1197"/>
      <c r="W1197" s="29"/>
      <c r="X1197" s="349"/>
      <c r="Y1197" s="29" t="s">
        <v>2038</v>
      </c>
      <c r="Z1197" s="29" t="s">
        <v>1218</v>
      </c>
      <c r="AA1197" s="29" t="s">
        <v>1170</v>
      </c>
      <c r="AB1197" s="29"/>
      <c r="AC1197" s="29"/>
      <c r="AD1197" s="29"/>
      <c r="AE1197" s="29" t="s">
        <v>2575</v>
      </c>
      <c r="AG1197" s="38">
        <v>1</v>
      </c>
      <c r="AH1197" s="38" t="s">
        <v>5945</v>
      </c>
      <c r="AI1197" s="38" t="s">
        <v>4440</v>
      </c>
      <c r="AJ1197" s="38" t="s">
        <v>5965</v>
      </c>
      <c r="AK1197" s="38" t="s">
        <v>72</v>
      </c>
      <c r="AL1197" s="301" t="s">
        <v>7419</v>
      </c>
      <c r="AR1197" s="29" t="str">
        <f t="shared" si="188"/>
        <v>1</v>
      </c>
      <c r="AS1197" s="29">
        <f t="shared" si="182"/>
        <v>0</v>
      </c>
      <c r="AT1197" s="29">
        <v>0</v>
      </c>
      <c r="AW1197" s="29" t="str">
        <f t="shared" si="190"/>
        <v/>
      </c>
      <c r="AX1197" s="29" t="str">
        <f t="shared" si="183"/>
        <v/>
      </c>
      <c r="AY1197" s="29" t="str">
        <f t="shared" si="189"/>
        <v>https://media.mediathek-tanz-theater.de/iiif/2/nvt_img-083-001.JP2</v>
      </c>
      <c r="AZ1197" s="29" t="str">
        <f t="shared" si="184"/>
        <v>image/jp2</v>
      </c>
      <c r="BA1197" s="29" t="str">
        <f t="shared" si="185"/>
        <v>presentation/iiif</v>
      </c>
      <c r="BB1197" s="29" t="str">
        <f t="shared" si="186"/>
        <v>https://media.mediathek-tanz-theater.de/iiif/2/nvt_img-083-001.JP2/full/100,/0/default.jpg</v>
      </c>
      <c r="BC1197" s="29" t="str">
        <f t="shared" si="181"/>
        <v>image/jpeg</v>
      </c>
      <c r="BD1197" s="29" t="str">
        <f t="shared" si="187"/>
        <v>presentation/thumbnail</v>
      </c>
    </row>
    <row r="1198" spans="1:56" ht="12.75" customHeight="1">
      <c r="A1198" s="29">
        <v>0</v>
      </c>
      <c r="B1198" s="29">
        <v>0</v>
      </c>
      <c r="C1198" s="29" t="s">
        <v>7487</v>
      </c>
      <c r="D1198" s="29"/>
      <c r="E1198" s="29"/>
      <c r="F1198" s="308" t="s">
        <v>7345</v>
      </c>
      <c r="G1198" s="29"/>
      <c r="H1198" s="29"/>
      <c r="I1198" s="402" t="s">
        <v>4446</v>
      </c>
      <c r="J1198" s="402" t="s">
        <v>7482</v>
      </c>
      <c r="K1198" s="29"/>
      <c r="L1198" s="29"/>
      <c r="M1198" s="29"/>
      <c r="N1198" s="29"/>
      <c r="O1198" s="29"/>
      <c r="P1198" s="25" t="s">
        <v>1867</v>
      </c>
      <c r="Q1198" s="25"/>
      <c r="R1198" s="29" t="s">
        <v>28429</v>
      </c>
      <c r="S1198" s="29" t="s">
        <v>7486</v>
      </c>
      <c r="T1198" s="29" t="s">
        <v>1483</v>
      </c>
      <c r="U1198"/>
      <c r="V1198"/>
      <c r="W1198" s="29"/>
      <c r="X1198" s="349"/>
      <c r="Y1198" s="29" t="s">
        <v>2038</v>
      </c>
      <c r="Z1198" s="29" t="s">
        <v>1218</v>
      </c>
      <c r="AA1198" s="29" t="s">
        <v>1170</v>
      </c>
      <c r="AB1198" s="29"/>
      <c r="AC1198" s="29"/>
      <c r="AD1198" s="29"/>
      <c r="AE1198" s="29" t="s">
        <v>2575</v>
      </c>
      <c r="AG1198" s="38">
        <v>2</v>
      </c>
      <c r="AH1198" s="38" t="s">
        <v>5945</v>
      </c>
      <c r="AI1198" s="38" t="s">
        <v>4440</v>
      </c>
      <c r="AJ1198" s="38" t="s">
        <v>5965</v>
      </c>
      <c r="AK1198" s="38" t="s">
        <v>72</v>
      </c>
      <c r="AL1198" s="301" t="s">
        <v>7419</v>
      </c>
      <c r="AR1198" s="29" t="str">
        <f t="shared" si="188"/>
        <v>1</v>
      </c>
      <c r="AS1198" s="29">
        <f t="shared" si="182"/>
        <v>0</v>
      </c>
      <c r="AT1198" s="29">
        <v>0</v>
      </c>
      <c r="AW1198" s="29" t="str">
        <f t="shared" si="190"/>
        <v/>
      </c>
      <c r="AX1198" s="29" t="str">
        <f t="shared" si="183"/>
        <v/>
      </c>
      <c r="AY1198" s="29" t="str">
        <f t="shared" si="189"/>
        <v>https://media.mediathek-tanz-theater.de/iiif/2/nvt_img-083-002.JP2</v>
      </c>
      <c r="AZ1198" s="29" t="str">
        <f t="shared" si="184"/>
        <v>image/jp2</v>
      </c>
      <c r="BA1198" s="29" t="str">
        <f t="shared" si="185"/>
        <v>presentation/iiif</v>
      </c>
      <c r="BB1198" s="29" t="str">
        <f t="shared" si="186"/>
        <v>https://media.mediathek-tanz-theater.de/iiif/2/nvt_img-083-002.JP2/full/100,/0/default.jpg</v>
      </c>
      <c r="BC1198" s="29" t="str">
        <f t="shared" si="181"/>
        <v>image/jpeg</v>
      </c>
      <c r="BD1198" s="29" t="str">
        <f t="shared" si="187"/>
        <v>presentation/thumbnail</v>
      </c>
    </row>
    <row r="1199" spans="1:56" ht="12.75" customHeight="1">
      <c r="A1199" s="29">
        <v>0</v>
      </c>
      <c r="B1199" s="29">
        <v>0</v>
      </c>
      <c r="C1199" s="29" t="s">
        <v>7488</v>
      </c>
      <c r="D1199" s="29"/>
      <c r="E1199" s="29"/>
      <c r="F1199" s="308" t="s">
        <v>7345</v>
      </c>
      <c r="G1199" s="29"/>
      <c r="H1199" s="29"/>
      <c r="I1199" s="402" t="s">
        <v>4446</v>
      </c>
      <c r="J1199" s="402" t="s">
        <v>7482</v>
      </c>
      <c r="K1199" s="29"/>
      <c r="L1199" s="29"/>
      <c r="M1199" s="29"/>
      <c r="N1199" s="29"/>
      <c r="O1199" s="29"/>
      <c r="P1199" s="25" t="s">
        <v>1867</v>
      </c>
      <c r="Q1199" s="25"/>
      <c r="R1199" s="29" t="s">
        <v>28429</v>
      </c>
      <c r="S1199" s="29" t="s">
        <v>7486</v>
      </c>
      <c r="T1199" s="29" t="s">
        <v>1483</v>
      </c>
      <c r="U1199"/>
      <c r="V1199"/>
      <c r="W1199" s="29"/>
      <c r="X1199" s="349"/>
      <c r="Y1199" s="29" t="s">
        <v>2038</v>
      </c>
      <c r="Z1199" s="29" t="s">
        <v>1218</v>
      </c>
      <c r="AA1199" s="29" t="s">
        <v>1170</v>
      </c>
      <c r="AB1199" s="29"/>
      <c r="AC1199" s="29"/>
      <c r="AD1199" s="29"/>
      <c r="AE1199" s="29" t="s">
        <v>2575</v>
      </c>
      <c r="AG1199" s="38">
        <v>1</v>
      </c>
      <c r="AH1199" s="38" t="s">
        <v>5945</v>
      </c>
      <c r="AI1199" s="38" t="s">
        <v>4440</v>
      </c>
      <c r="AJ1199" s="38" t="s">
        <v>5965</v>
      </c>
      <c r="AK1199" s="38" t="s">
        <v>72</v>
      </c>
      <c r="AL1199" s="301" t="s">
        <v>7419</v>
      </c>
      <c r="AR1199" s="29" t="str">
        <f t="shared" si="188"/>
        <v>1</v>
      </c>
      <c r="AS1199" s="29">
        <f t="shared" si="182"/>
        <v>0</v>
      </c>
      <c r="AT1199" s="29">
        <v>0</v>
      </c>
      <c r="AW1199" s="29" t="str">
        <f t="shared" si="190"/>
        <v/>
      </c>
      <c r="AX1199" s="29" t="str">
        <f t="shared" si="183"/>
        <v/>
      </c>
      <c r="AY1199" s="29" t="str">
        <f t="shared" si="189"/>
        <v>https://media.mediathek-tanz-theater.de/iiif/2/nvt_img-083-003.JP2</v>
      </c>
      <c r="AZ1199" s="29" t="str">
        <f t="shared" si="184"/>
        <v>image/jp2</v>
      </c>
      <c r="BA1199" s="29" t="str">
        <f t="shared" si="185"/>
        <v>presentation/iiif</v>
      </c>
      <c r="BB1199" s="29" t="str">
        <f t="shared" si="186"/>
        <v>https://media.mediathek-tanz-theater.de/iiif/2/nvt_img-083-003.JP2/full/100,/0/default.jpg</v>
      </c>
      <c r="BC1199" s="29" t="str">
        <f t="shared" si="181"/>
        <v>image/jpeg</v>
      </c>
      <c r="BD1199" s="29" t="str">
        <f t="shared" si="187"/>
        <v>presentation/thumbnail</v>
      </c>
    </row>
    <row r="1200" spans="1:56" ht="12.75" customHeight="1">
      <c r="A1200" s="29">
        <v>0</v>
      </c>
      <c r="B1200" s="29">
        <v>0</v>
      </c>
      <c r="C1200" s="29" t="s">
        <v>7489</v>
      </c>
      <c r="D1200" s="29"/>
      <c r="E1200" s="29"/>
      <c r="F1200" s="308" t="s">
        <v>7345</v>
      </c>
      <c r="G1200" s="29"/>
      <c r="H1200" s="29"/>
      <c r="I1200" s="402" t="s">
        <v>4446</v>
      </c>
      <c r="K1200" s="29"/>
      <c r="L1200" s="29"/>
      <c r="M1200" s="29"/>
      <c r="N1200" s="29"/>
      <c r="O1200" s="29"/>
      <c r="P1200" s="25" t="s">
        <v>1870</v>
      </c>
      <c r="Q1200" s="25"/>
      <c r="R1200" s="29" t="s">
        <v>28429</v>
      </c>
      <c r="S1200" s="29" t="s">
        <v>7490</v>
      </c>
      <c r="T1200" s="29" t="s">
        <v>1483</v>
      </c>
      <c r="U1200"/>
      <c r="V1200"/>
      <c r="W1200" s="29"/>
      <c r="X1200" s="349"/>
      <c r="Y1200" s="29" t="s">
        <v>2038</v>
      </c>
      <c r="Z1200" s="29" t="s">
        <v>1218</v>
      </c>
      <c r="AA1200" s="29" t="s">
        <v>1170</v>
      </c>
      <c r="AB1200" s="29"/>
      <c r="AC1200" s="29"/>
      <c r="AD1200" s="29"/>
      <c r="AE1200" s="29" t="s">
        <v>2575</v>
      </c>
      <c r="AG1200" s="38">
        <v>1</v>
      </c>
      <c r="AH1200" s="38" t="s">
        <v>5945</v>
      </c>
      <c r="AI1200" s="38" t="s">
        <v>4440</v>
      </c>
      <c r="AJ1200" s="38" t="s">
        <v>6135</v>
      </c>
      <c r="AK1200" s="38" t="s">
        <v>72</v>
      </c>
      <c r="AL1200" s="301" t="s">
        <v>7419</v>
      </c>
      <c r="AR1200" s="29" t="str">
        <f t="shared" si="188"/>
        <v>1</v>
      </c>
      <c r="AS1200" s="29">
        <f t="shared" si="182"/>
        <v>0</v>
      </c>
      <c r="AT1200" s="29">
        <v>0</v>
      </c>
      <c r="AW1200" s="29" t="str">
        <f t="shared" si="190"/>
        <v/>
      </c>
      <c r="AX1200" s="29" t="str">
        <f t="shared" si="183"/>
        <v/>
      </c>
      <c r="AY1200" s="29" t="str">
        <f t="shared" si="189"/>
        <v>https://media.mediathek-tanz-theater.de/iiif/2/nvt_img-i84-001.JP2</v>
      </c>
      <c r="AZ1200" s="29" t="str">
        <f t="shared" si="184"/>
        <v>image/jp2</v>
      </c>
      <c r="BA1200" s="29" t="str">
        <f t="shared" si="185"/>
        <v>presentation/iiif</v>
      </c>
      <c r="BB1200" s="29" t="str">
        <f t="shared" si="186"/>
        <v>https://media.mediathek-tanz-theater.de/iiif/2/nvt_img-i84-001.JP2/full/100,/0/default.jpg</v>
      </c>
      <c r="BC1200" s="29" t="str">
        <f t="shared" si="181"/>
        <v>image/jpeg</v>
      </c>
      <c r="BD1200" s="29" t="str">
        <f t="shared" si="187"/>
        <v>presentation/thumbnail</v>
      </c>
    </row>
    <row r="1201" spans="1:56" ht="12.75" customHeight="1">
      <c r="A1201" s="29">
        <v>0</v>
      </c>
      <c r="B1201" s="29">
        <v>0</v>
      </c>
      <c r="C1201" s="29" t="s">
        <v>7491</v>
      </c>
      <c r="D1201" s="29"/>
      <c r="E1201" s="29"/>
      <c r="F1201" s="308" t="s">
        <v>7345</v>
      </c>
      <c r="G1201" s="29"/>
      <c r="H1201" s="29"/>
      <c r="I1201" s="402" t="s">
        <v>4446</v>
      </c>
      <c r="K1201" s="29"/>
      <c r="L1201" s="29"/>
      <c r="M1201" s="29"/>
      <c r="N1201" s="29"/>
      <c r="O1201" s="29"/>
      <c r="P1201" s="25" t="s">
        <v>1870</v>
      </c>
      <c r="Q1201" s="25"/>
      <c r="R1201" s="29" t="s">
        <v>28429</v>
      </c>
      <c r="S1201" s="29" t="s">
        <v>7492</v>
      </c>
      <c r="T1201" s="29" t="s">
        <v>1483</v>
      </c>
      <c r="U1201"/>
      <c r="V1201"/>
      <c r="W1201" s="29"/>
      <c r="X1201" s="349"/>
      <c r="Y1201" s="29" t="s">
        <v>2038</v>
      </c>
      <c r="Z1201" s="29" t="s">
        <v>1218</v>
      </c>
      <c r="AA1201" s="29" t="s">
        <v>1170</v>
      </c>
      <c r="AB1201" s="29"/>
      <c r="AC1201" s="29"/>
      <c r="AD1201" s="29"/>
      <c r="AE1201" s="29" t="s">
        <v>2575</v>
      </c>
      <c r="AG1201" s="38">
        <v>1</v>
      </c>
      <c r="AH1201" s="38" t="s">
        <v>5945</v>
      </c>
      <c r="AI1201" s="38" t="s">
        <v>4440</v>
      </c>
      <c r="AJ1201" s="38" t="s">
        <v>6135</v>
      </c>
      <c r="AK1201" s="38" t="s">
        <v>72</v>
      </c>
      <c r="AL1201" s="301" t="s">
        <v>7419</v>
      </c>
      <c r="AR1201" s="29" t="str">
        <f t="shared" si="188"/>
        <v>1</v>
      </c>
      <c r="AS1201" s="29">
        <f t="shared" si="182"/>
        <v>0</v>
      </c>
      <c r="AT1201" s="29">
        <v>0</v>
      </c>
      <c r="AW1201" s="29" t="str">
        <f t="shared" si="190"/>
        <v/>
      </c>
      <c r="AX1201" s="29" t="str">
        <f t="shared" si="183"/>
        <v/>
      </c>
      <c r="AY1201" s="29" t="str">
        <f t="shared" si="189"/>
        <v>https://media.mediathek-tanz-theater.de/iiif/2/nvt_img-i84-002.JP2</v>
      </c>
      <c r="AZ1201" s="29" t="str">
        <f t="shared" si="184"/>
        <v>image/jp2</v>
      </c>
      <c r="BA1201" s="29" t="str">
        <f t="shared" si="185"/>
        <v>presentation/iiif</v>
      </c>
      <c r="BB1201" s="29" t="str">
        <f t="shared" si="186"/>
        <v>https://media.mediathek-tanz-theater.de/iiif/2/nvt_img-i84-002.JP2/full/100,/0/default.jpg</v>
      </c>
      <c r="BC1201" s="29" t="str">
        <f t="shared" si="181"/>
        <v>image/jpeg</v>
      </c>
      <c r="BD1201" s="29" t="str">
        <f t="shared" si="187"/>
        <v>presentation/thumbnail</v>
      </c>
    </row>
    <row r="1202" spans="1:56" ht="12.75" customHeight="1">
      <c r="A1202" s="29">
        <v>0</v>
      </c>
      <c r="B1202" s="29">
        <v>0</v>
      </c>
      <c r="C1202" s="29" t="s">
        <v>7493</v>
      </c>
      <c r="D1202" s="29"/>
      <c r="E1202" s="29"/>
      <c r="F1202" s="308" t="s">
        <v>7345</v>
      </c>
      <c r="G1202" s="29"/>
      <c r="H1202" s="29"/>
      <c r="I1202" s="402" t="s">
        <v>4446</v>
      </c>
      <c r="K1202" s="29"/>
      <c r="L1202" s="29"/>
      <c r="M1202" s="29"/>
      <c r="N1202" s="29"/>
      <c r="O1202" s="29"/>
      <c r="P1202" s="25" t="s">
        <v>1870</v>
      </c>
      <c r="Q1202" s="25"/>
      <c r="R1202" s="29" t="s">
        <v>28429</v>
      </c>
      <c r="S1202" s="29" t="s">
        <v>7494</v>
      </c>
      <c r="T1202" s="29" t="s">
        <v>1483</v>
      </c>
      <c r="U1202"/>
      <c r="V1202"/>
      <c r="W1202" s="29"/>
      <c r="X1202" s="349"/>
      <c r="Y1202" s="29" t="s">
        <v>2038</v>
      </c>
      <c r="Z1202" s="29" t="s">
        <v>1218</v>
      </c>
      <c r="AA1202" s="29" t="s">
        <v>1170</v>
      </c>
      <c r="AB1202" s="29"/>
      <c r="AC1202" s="29"/>
      <c r="AD1202" s="29"/>
      <c r="AE1202" s="29" t="s">
        <v>2575</v>
      </c>
      <c r="AG1202" s="38">
        <v>1</v>
      </c>
      <c r="AH1202" s="38" t="s">
        <v>5945</v>
      </c>
      <c r="AI1202" s="38" t="s">
        <v>4440</v>
      </c>
      <c r="AJ1202" s="38" t="s">
        <v>6135</v>
      </c>
      <c r="AK1202" s="38" t="s">
        <v>72</v>
      </c>
      <c r="AL1202" s="301" t="s">
        <v>7419</v>
      </c>
      <c r="AR1202" s="29" t="str">
        <f t="shared" si="188"/>
        <v>1</v>
      </c>
      <c r="AS1202" s="29">
        <f t="shared" si="182"/>
        <v>0</v>
      </c>
      <c r="AT1202" s="29">
        <v>0</v>
      </c>
      <c r="AW1202" s="29" t="str">
        <f t="shared" si="190"/>
        <v/>
      </c>
      <c r="AX1202" s="29" t="str">
        <f t="shared" si="183"/>
        <v/>
      </c>
      <c r="AY1202" s="29" t="str">
        <f t="shared" si="189"/>
        <v>https://media.mediathek-tanz-theater.de/iiif/2/nvt_img-i84-003.JP2</v>
      </c>
      <c r="AZ1202" s="29" t="str">
        <f t="shared" si="184"/>
        <v>image/jp2</v>
      </c>
      <c r="BA1202" s="29" t="str">
        <f t="shared" si="185"/>
        <v>presentation/iiif</v>
      </c>
      <c r="BB1202" s="29" t="str">
        <f t="shared" si="186"/>
        <v>https://media.mediathek-tanz-theater.de/iiif/2/nvt_img-i84-003.JP2/full/100,/0/default.jpg</v>
      </c>
      <c r="BC1202" s="29" t="str">
        <f t="shared" si="181"/>
        <v>image/jpeg</v>
      </c>
      <c r="BD1202" s="29" t="str">
        <f t="shared" si="187"/>
        <v>presentation/thumbnail</v>
      </c>
    </row>
    <row r="1203" spans="1:56" ht="12.75" customHeight="1">
      <c r="A1203" s="29">
        <v>0</v>
      </c>
      <c r="B1203" s="29">
        <v>0</v>
      </c>
      <c r="C1203" s="29" t="s">
        <v>7495</v>
      </c>
      <c r="D1203" s="29"/>
      <c r="E1203" s="29"/>
      <c r="F1203" s="308" t="s">
        <v>7345</v>
      </c>
      <c r="G1203" s="29"/>
      <c r="H1203" s="29"/>
      <c r="I1203" s="402" t="s">
        <v>4446</v>
      </c>
      <c r="K1203" s="29"/>
      <c r="L1203" s="29"/>
      <c r="M1203" s="29"/>
      <c r="N1203" s="29"/>
      <c r="O1203" s="29"/>
      <c r="P1203" s="25" t="s">
        <v>1870</v>
      </c>
      <c r="Q1203" s="25"/>
      <c r="R1203" s="29" t="s">
        <v>28429</v>
      </c>
      <c r="S1203" s="29" t="s">
        <v>7494</v>
      </c>
      <c r="T1203" s="29" t="s">
        <v>1483</v>
      </c>
      <c r="U1203"/>
      <c r="V1203"/>
      <c r="W1203" s="29"/>
      <c r="X1203" s="349"/>
      <c r="Y1203" s="29" t="s">
        <v>2038</v>
      </c>
      <c r="Z1203" s="29" t="s">
        <v>1218</v>
      </c>
      <c r="AA1203" s="29" t="s">
        <v>1170</v>
      </c>
      <c r="AB1203" s="29"/>
      <c r="AC1203" s="29"/>
      <c r="AD1203" s="29"/>
      <c r="AE1203" s="29" t="s">
        <v>2575</v>
      </c>
      <c r="AG1203" s="38">
        <v>1</v>
      </c>
      <c r="AH1203" s="38" t="s">
        <v>5945</v>
      </c>
      <c r="AI1203" s="38" t="s">
        <v>4440</v>
      </c>
      <c r="AJ1203" s="38" t="s">
        <v>6135</v>
      </c>
      <c r="AK1203" s="38" t="s">
        <v>72</v>
      </c>
      <c r="AL1203" s="301" t="s">
        <v>7419</v>
      </c>
      <c r="AR1203" s="29" t="str">
        <f t="shared" si="188"/>
        <v>1</v>
      </c>
      <c r="AS1203" s="29">
        <f t="shared" si="182"/>
        <v>0</v>
      </c>
      <c r="AT1203" s="29">
        <v>0</v>
      </c>
      <c r="AW1203" s="29" t="str">
        <f t="shared" si="190"/>
        <v/>
      </c>
      <c r="AX1203" s="29" t="str">
        <f t="shared" si="183"/>
        <v/>
      </c>
      <c r="AY1203" s="29" t="str">
        <f t="shared" si="189"/>
        <v>https://media.mediathek-tanz-theater.de/iiif/2/nvt_img-i84-004.JP2</v>
      </c>
      <c r="AZ1203" s="29" t="str">
        <f t="shared" si="184"/>
        <v>image/jp2</v>
      </c>
      <c r="BA1203" s="29" t="str">
        <f t="shared" si="185"/>
        <v>presentation/iiif</v>
      </c>
      <c r="BB1203" s="29" t="str">
        <f t="shared" si="186"/>
        <v>https://media.mediathek-tanz-theater.de/iiif/2/nvt_img-i84-004.JP2/full/100,/0/default.jpg</v>
      </c>
      <c r="BC1203" s="29" t="str">
        <f t="shared" si="181"/>
        <v>image/jpeg</v>
      </c>
      <c r="BD1203" s="29" t="str">
        <f t="shared" si="187"/>
        <v>presentation/thumbnail</v>
      </c>
    </row>
    <row r="1204" spans="1:56" ht="12.75" customHeight="1">
      <c r="A1204" s="29">
        <v>0</v>
      </c>
      <c r="B1204" s="29">
        <v>0</v>
      </c>
      <c r="C1204" s="29" t="s">
        <v>7496</v>
      </c>
      <c r="D1204" s="29"/>
      <c r="E1204" s="29"/>
      <c r="F1204" s="308" t="s">
        <v>7345</v>
      </c>
      <c r="G1204" s="29"/>
      <c r="H1204" s="29"/>
      <c r="I1204" s="402" t="s">
        <v>4446</v>
      </c>
      <c r="K1204" s="29"/>
      <c r="L1204" s="29"/>
      <c r="M1204" s="29"/>
      <c r="N1204" s="29"/>
      <c r="O1204" s="29"/>
      <c r="P1204" s="25" t="s">
        <v>1870</v>
      </c>
      <c r="Q1204" s="25"/>
      <c r="R1204" s="29" t="s">
        <v>28429</v>
      </c>
      <c r="S1204" s="29" t="s">
        <v>7494</v>
      </c>
      <c r="T1204" s="29" t="s">
        <v>1483</v>
      </c>
      <c r="U1204"/>
      <c r="V1204"/>
      <c r="W1204" s="29"/>
      <c r="X1204" s="349"/>
      <c r="Y1204" s="29" t="s">
        <v>2038</v>
      </c>
      <c r="Z1204" s="29" t="s">
        <v>1218</v>
      </c>
      <c r="AA1204" s="29" t="s">
        <v>1170</v>
      </c>
      <c r="AB1204" s="29"/>
      <c r="AC1204" s="29"/>
      <c r="AD1204" s="29"/>
      <c r="AE1204" s="29" t="s">
        <v>2575</v>
      </c>
      <c r="AG1204" s="38">
        <v>1</v>
      </c>
      <c r="AH1204" s="38" t="s">
        <v>5945</v>
      </c>
      <c r="AI1204" s="38" t="s">
        <v>4440</v>
      </c>
      <c r="AJ1204" s="38" t="s">
        <v>6135</v>
      </c>
      <c r="AK1204" s="38" t="s">
        <v>72</v>
      </c>
      <c r="AL1204" s="301" t="s">
        <v>7419</v>
      </c>
      <c r="AR1204" s="29" t="str">
        <f t="shared" si="188"/>
        <v>1</v>
      </c>
      <c r="AS1204" s="29">
        <f t="shared" si="182"/>
        <v>0</v>
      </c>
      <c r="AT1204" s="29">
        <v>0</v>
      </c>
      <c r="AW1204" s="29" t="str">
        <f t="shared" si="190"/>
        <v/>
      </c>
      <c r="AX1204" s="29" t="str">
        <f t="shared" si="183"/>
        <v/>
      </c>
      <c r="AY1204" s="29" t="str">
        <f t="shared" si="189"/>
        <v>https://media.mediathek-tanz-theater.de/iiif/2/nvt_img-i84-005.JP2</v>
      </c>
      <c r="AZ1204" s="29" t="str">
        <f t="shared" si="184"/>
        <v>image/jp2</v>
      </c>
      <c r="BA1204" s="29" t="str">
        <f t="shared" si="185"/>
        <v>presentation/iiif</v>
      </c>
      <c r="BB1204" s="29" t="str">
        <f t="shared" si="186"/>
        <v>https://media.mediathek-tanz-theater.de/iiif/2/nvt_img-i84-005.JP2/full/100,/0/default.jpg</v>
      </c>
      <c r="BC1204" s="29" t="str">
        <f t="shared" si="181"/>
        <v>image/jpeg</v>
      </c>
      <c r="BD1204" s="29" t="str">
        <f t="shared" si="187"/>
        <v>presentation/thumbnail</v>
      </c>
    </row>
    <row r="1205" spans="1:56" ht="12.75" customHeight="1">
      <c r="A1205" s="29">
        <v>0</v>
      </c>
      <c r="B1205" s="29">
        <v>0</v>
      </c>
      <c r="C1205" s="29" t="s">
        <v>7497</v>
      </c>
      <c r="D1205" s="29"/>
      <c r="E1205" s="29"/>
      <c r="F1205" s="308" t="s">
        <v>7345</v>
      </c>
      <c r="G1205" s="29"/>
      <c r="H1205" s="29"/>
      <c r="I1205" s="402" t="s">
        <v>4446</v>
      </c>
      <c r="K1205" s="29"/>
      <c r="L1205" s="29"/>
      <c r="M1205" s="29"/>
      <c r="N1205" s="29"/>
      <c r="O1205" s="29"/>
      <c r="P1205" s="25" t="s">
        <v>1870</v>
      </c>
      <c r="Q1205" s="25"/>
      <c r="R1205" s="29" t="s">
        <v>28429</v>
      </c>
      <c r="S1205" s="29" t="s">
        <v>7498</v>
      </c>
      <c r="T1205" s="29" t="s">
        <v>1483</v>
      </c>
      <c r="U1205"/>
      <c r="V1205"/>
      <c r="W1205" s="29"/>
      <c r="X1205" s="349"/>
      <c r="Y1205" s="29" t="s">
        <v>2038</v>
      </c>
      <c r="Z1205" s="29" t="s">
        <v>1218</v>
      </c>
      <c r="AA1205" s="29" t="s">
        <v>1170</v>
      </c>
      <c r="AB1205" s="29"/>
      <c r="AC1205" s="29"/>
      <c r="AD1205" s="29"/>
      <c r="AE1205" s="29" t="s">
        <v>2575</v>
      </c>
      <c r="AG1205" s="38">
        <v>1</v>
      </c>
      <c r="AH1205" s="38" t="s">
        <v>5945</v>
      </c>
      <c r="AI1205" s="38" t="s">
        <v>4440</v>
      </c>
      <c r="AJ1205" s="38" t="s">
        <v>6135</v>
      </c>
      <c r="AK1205" s="38" t="s">
        <v>72</v>
      </c>
      <c r="AL1205" s="301" t="s">
        <v>7419</v>
      </c>
      <c r="AR1205" s="29" t="str">
        <f t="shared" si="188"/>
        <v>1</v>
      </c>
      <c r="AS1205" s="29">
        <f t="shared" si="182"/>
        <v>0</v>
      </c>
      <c r="AT1205" s="29">
        <v>0</v>
      </c>
      <c r="AW1205" s="29" t="str">
        <f t="shared" si="190"/>
        <v/>
      </c>
      <c r="AX1205" s="29" t="str">
        <f t="shared" si="183"/>
        <v/>
      </c>
      <c r="AY1205" s="29" t="str">
        <f t="shared" si="189"/>
        <v>https://media.mediathek-tanz-theater.de/iiif/2/nvt_img-i84-006.JP2</v>
      </c>
      <c r="AZ1205" s="29" t="str">
        <f t="shared" si="184"/>
        <v>image/jp2</v>
      </c>
      <c r="BA1205" s="29" t="str">
        <f t="shared" si="185"/>
        <v>presentation/iiif</v>
      </c>
      <c r="BB1205" s="29" t="str">
        <f t="shared" si="186"/>
        <v>https://media.mediathek-tanz-theater.de/iiif/2/nvt_img-i84-006.JP2/full/100,/0/default.jpg</v>
      </c>
      <c r="BC1205" s="29" t="str">
        <f t="shared" si="181"/>
        <v>image/jpeg</v>
      </c>
      <c r="BD1205" s="29" t="str">
        <f t="shared" si="187"/>
        <v>presentation/thumbnail</v>
      </c>
    </row>
    <row r="1206" spans="1:56" ht="12.75" customHeight="1">
      <c r="A1206" s="29">
        <v>0</v>
      </c>
      <c r="B1206" s="29">
        <v>0</v>
      </c>
      <c r="C1206" s="29" t="s">
        <v>7499</v>
      </c>
      <c r="D1206" s="29"/>
      <c r="E1206" s="29"/>
      <c r="F1206" s="308" t="s">
        <v>7345</v>
      </c>
      <c r="G1206" s="29"/>
      <c r="H1206" s="29"/>
      <c r="I1206" s="402" t="s">
        <v>4446</v>
      </c>
      <c r="K1206" s="29"/>
      <c r="L1206" s="29"/>
      <c r="M1206" s="29"/>
      <c r="N1206" s="29"/>
      <c r="O1206" s="29"/>
      <c r="P1206" s="25" t="s">
        <v>1870</v>
      </c>
      <c r="Q1206" s="25"/>
      <c r="R1206" s="29" t="s">
        <v>28429</v>
      </c>
      <c r="S1206" s="29" t="s">
        <v>7498</v>
      </c>
      <c r="T1206" s="29" t="s">
        <v>1483</v>
      </c>
      <c r="U1206"/>
      <c r="V1206"/>
      <c r="W1206" s="29"/>
      <c r="X1206" s="349"/>
      <c r="Y1206" s="29" t="s">
        <v>2038</v>
      </c>
      <c r="Z1206" s="29" t="s">
        <v>1218</v>
      </c>
      <c r="AA1206" s="29" t="s">
        <v>1170</v>
      </c>
      <c r="AB1206" s="29"/>
      <c r="AC1206" s="29"/>
      <c r="AD1206" s="29"/>
      <c r="AE1206" s="29" t="s">
        <v>2575</v>
      </c>
      <c r="AG1206" s="38">
        <v>1</v>
      </c>
      <c r="AH1206" s="38" t="s">
        <v>5945</v>
      </c>
      <c r="AI1206" s="38" t="s">
        <v>4440</v>
      </c>
      <c r="AJ1206" s="38" t="s">
        <v>6135</v>
      </c>
      <c r="AK1206" s="38" t="s">
        <v>72</v>
      </c>
      <c r="AL1206" s="301" t="s">
        <v>7419</v>
      </c>
      <c r="AR1206" s="29" t="str">
        <f t="shared" si="188"/>
        <v>1</v>
      </c>
      <c r="AS1206" s="29">
        <f t="shared" si="182"/>
        <v>0</v>
      </c>
      <c r="AT1206" s="29">
        <v>0</v>
      </c>
      <c r="AW1206" s="29" t="str">
        <f t="shared" si="190"/>
        <v/>
      </c>
      <c r="AX1206" s="29" t="str">
        <f t="shared" si="183"/>
        <v/>
      </c>
      <c r="AY1206" s="29" t="str">
        <f t="shared" si="189"/>
        <v>https://media.mediathek-tanz-theater.de/iiif/2/nvt_img-i84-007.JP2</v>
      </c>
      <c r="AZ1206" s="29" t="str">
        <f t="shared" si="184"/>
        <v>image/jp2</v>
      </c>
      <c r="BA1206" s="29" t="str">
        <f t="shared" si="185"/>
        <v>presentation/iiif</v>
      </c>
      <c r="BB1206" s="29" t="str">
        <f t="shared" si="186"/>
        <v>https://media.mediathek-tanz-theater.de/iiif/2/nvt_img-i84-007.JP2/full/100,/0/default.jpg</v>
      </c>
      <c r="BC1206" s="29" t="str">
        <f t="shared" si="181"/>
        <v>image/jpeg</v>
      </c>
      <c r="BD1206" s="29" t="str">
        <f t="shared" si="187"/>
        <v>presentation/thumbnail</v>
      </c>
    </row>
    <row r="1207" spans="1:56" ht="12.75" customHeight="1">
      <c r="A1207" s="29">
        <v>0</v>
      </c>
      <c r="B1207" s="29">
        <v>0</v>
      </c>
      <c r="C1207" s="29" t="s">
        <v>7500</v>
      </c>
      <c r="D1207" s="29"/>
      <c r="E1207" s="29"/>
      <c r="F1207" s="308" t="s">
        <v>7345</v>
      </c>
      <c r="G1207" s="29"/>
      <c r="H1207" s="29"/>
      <c r="I1207" s="402" t="s">
        <v>4446</v>
      </c>
      <c r="K1207" s="29"/>
      <c r="L1207" s="29"/>
      <c r="M1207" s="29"/>
      <c r="N1207" s="29"/>
      <c r="O1207" s="29"/>
      <c r="P1207" s="25" t="s">
        <v>1870</v>
      </c>
      <c r="Q1207" s="25"/>
      <c r="R1207" s="29" t="s">
        <v>28429</v>
      </c>
      <c r="S1207" s="29" t="s">
        <v>7501</v>
      </c>
      <c r="T1207" s="29" t="s">
        <v>1483</v>
      </c>
      <c r="U1207"/>
      <c r="V1207"/>
      <c r="W1207" s="29"/>
      <c r="X1207" s="349"/>
      <c r="Y1207" s="29" t="s">
        <v>2038</v>
      </c>
      <c r="Z1207" s="29" t="s">
        <v>1218</v>
      </c>
      <c r="AA1207" s="29" t="s">
        <v>1170</v>
      </c>
      <c r="AB1207" s="29"/>
      <c r="AC1207" s="29"/>
      <c r="AD1207" s="29"/>
      <c r="AE1207" s="29" t="s">
        <v>2575</v>
      </c>
      <c r="AG1207" s="38">
        <v>1</v>
      </c>
      <c r="AH1207" s="38" t="s">
        <v>5945</v>
      </c>
      <c r="AI1207" s="38" t="s">
        <v>4440</v>
      </c>
      <c r="AJ1207" s="38" t="s">
        <v>6135</v>
      </c>
      <c r="AK1207" s="38" t="s">
        <v>72</v>
      </c>
      <c r="AL1207" s="301" t="s">
        <v>7419</v>
      </c>
      <c r="AR1207" s="29" t="str">
        <f t="shared" si="188"/>
        <v>1</v>
      </c>
      <c r="AS1207" s="29">
        <f t="shared" si="182"/>
        <v>0</v>
      </c>
      <c r="AT1207" s="29">
        <v>0</v>
      </c>
      <c r="AW1207" s="29" t="str">
        <f t="shared" si="190"/>
        <v/>
      </c>
      <c r="AX1207" s="29" t="str">
        <f t="shared" si="183"/>
        <v/>
      </c>
      <c r="AY1207" s="29" t="str">
        <f t="shared" si="189"/>
        <v>https://media.mediathek-tanz-theater.de/iiif/2/nvt_img-i84-008.JP2</v>
      </c>
      <c r="AZ1207" s="29" t="str">
        <f t="shared" si="184"/>
        <v>image/jp2</v>
      </c>
      <c r="BA1207" s="29" t="str">
        <f t="shared" si="185"/>
        <v>presentation/iiif</v>
      </c>
      <c r="BB1207" s="29" t="str">
        <f t="shared" si="186"/>
        <v>https://media.mediathek-tanz-theater.de/iiif/2/nvt_img-i84-008.JP2/full/100,/0/default.jpg</v>
      </c>
      <c r="BC1207" s="29" t="str">
        <f t="shared" si="181"/>
        <v>image/jpeg</v>
      </c>
      <c r="BD1207" s="29" t="str">
        <f t="shared" si="187"/>
        <v>presentation/thumbnail</v>
      </c>
    </row>
    <row r="1208" spans="1:56" ht="12.75" customHeight="1">
      <c r="A1208" s="29">
        <v>0</v>
      </c>
      <c r="B1208" s="29">
        <v>0</v>
      </c>
      <c r="C1208" s="29" t="s">
        <v>7502</v>
      </c>
      <c r="D1208" s="29"/>
      <c r="E1208" s="29"/>
      <c r="F1208" s="308" t="s">
        <v>7345</v>
      </c>
      <c r="G1208" s="29"/>
      <c r="H1208" s="29"/>
      <c r="I1208" s="402" t="s">
        <v>4446</v>
      </c>
      <c r="K1208" s="29"/>
      <c r="L1208" s="29"/>
      <c r="M1208" s="29"/>
      <c r="N1208" s="29"/>
      <c r="O1208" s="29"/>
      <c r="P1208" s="25" t="s">
        <v>1870</v>
      </c>
      <c r="Q1208" s="25"/>
      <c r="R1208" s="29" t="s">
        <v>28429</v>
      </c>
      <c r="S1208" s="29" t="s">
        <v>7498</v>
      </c>
      <c r="T1208" s="29" t="s">
        <v>1483</v>
      </c>
      <c r="U1208"/>
      <c r="V1208"/>
      <c r="W1208" s="29"/>
      <c r="X1208" s="349"/>
      <c r="Y1208" s="29" t="s">
        <v>2038</v>
      </c>
      <c r="Z1208" s="29" t="s">
        <v>1218</v>
      </c>
      <c r="AA1208" s="29" t="s">
        <v>1170</v>
      </c>
      <c r="AB1208" s="29"/>
      <c r="AC1208" s="29"/>
      <c r="AD1208" s="29"/>
      <c r="AE1208" s="29" t="s">
        <v>2575</v>
      </c>
      <c r="AG1208" s="38">
        <v>1</v>
      </c>
      <c r="AH1208" s="38" t="s">
        <v>5945</v>
      </c>
      <c r="AI1208" s="38" t="s">
        <v>4440</v>
      </c>
      <c r="AJ1208" s="38" t="s">
        <v>6135</v>
      </c>
      <c r="AK1208" s="38" t="s">
        <v>72</v>
      </c>
      <c r="AL1208" s="301" t="s">
        <v>7419</v>
      </c>
      <c r="AR1208" s="29" t="str">
        <f t="shared" si="188"/>
        <v>1</v>
      </c>
      <c r="AS1208" s="29">
        <f t="shared" si="182"/>
        <v>0</v>
      </c>
      <c r="AT1208" s="29">
        <v>0</v>
      </c>
      <c r="AW1208" s="29" t="str">
        <f t="shared" si="190"/>
        <v/>
      </c>
      <c r="AX1208" s="29" t="str">
        <f t="shared" si="183"/>
        <v/>
      </c>
      <c r="AY1208" s="29" t="str">
        <f t="shared" si="189"/>
        <v>https://media.mediathek-tanz-theater.de/iiif/2/nvt_img-i84-009.JP2</v>
      </c>
      <c r="AZ1208" s="29" t="str">
        <f t="shared" si="184"/>
        <v>image/jp2</v>
      </c>
      <c r="BA1208" s="29" t="str">
        <f t="shared" si="185"/>
        <v>presentation/iiif</v>
      </c>
      <c r="BB1208" s="29" t="str">
        <f t="shared" si="186"/>
        <v>https://media.mediathek-tanz-theater.de/iiif/2/nvt_img-i84-009.JP2/full/100,/0/default.jpg</v>
      </c>
      <c r="BC1208" s="29" t="str">
        <f t="shared" si="181"/>
        <v>image/jpeg</v>
      </c>
      <c r="BD1208" s="29" t="str">
        <f t="shared" si="187"/>
        <v>presentation/thumbnail</v>
      </c>
    </row>
    <row r="1209" spans="1:56" ht="12.75" customHeight="1">
      <c r="A1209" s="29">
        <v>0</v>
      </c>
      <c r="B1209" s="29">
        <v>0</v>
      </c>
      <c r="C1209" s="29" t="s">
        <v>7503</v>
      </c>
      <c r="D1209" s="29"/>
      <c r="E1209" s="29"/>
      <c r="F1209" s="308" t="s">
        <v>7345</v>
      </c>
      <c r="G1209" s="29"/>
      <c r="H1209" s="29"/>
      <c r="I1209" s="402" t="s">
        <v>4446</v>
      </c>
      <c r="K1209" s="29"/>
      <c r="L1209" s="29"/>
      <c r="M1209" s="29"/>
      <c r="N1209" s="29"/>
      <c r="O1209" s="29"/>
      <c r="P1209" s="25" t="s">
        <v>1870</v>
      </c>
      <c r="Q1209" s="25"/>
      <c r="R1209" s="29" t="s">
        <v>28429</v>
      </c>
      <c r="S1209" s="29" t="s">
        <v>7504</v>
      </c>
      <c r="T1209" s="29" t="s">
        <v>1483</v>
      </c>
      <c r="U1209"/>
      <c r="V1209"/>
      <c r="W1209" s="29"/>
      <c r="X1209" s="349"/>
      <c r="Y1209" s="29" t="s">
        <v>2038</v>
      </c>
      <c r="Z1209" s="29" t="s">
        <v>1218</v>
      </c>
      <c r="AA1209" s="29" t="s">
        <v>1170</v>
      </c>
      <c r="AB1209" s="29"/>
      <c r="AC1209" s="29"/>
      <c r="AD1209" s="29"/>
      <c r="AE1209" s="29" t="s">
        <v>2575</v>
      </c>
      <c r="AG1209" s="38">
        <v>1</v>
      </c>
      <c r="AH1209" s="38" t="s">
        <v>5945</v>
      </c>
      <c r="AI1209" s="38" t="s">
        <v>4440</v>
      </c>
      <c r="AJ1209" s="38" t="s">
        <v>6135</v>
      </c>
      <c r="AK1209" s="38" t="s">
        <v>72</v>
      </c>
      <c r="AL1209" s="301" t="s">
        <v>7419</v>
      </c>
      <c r="AR1209" s="29" t="str">
        <f t="shared" si="188"/>
        <v>1</v>
      </c>
      <c r="AS1209" s="29">
        <f t="shared" si="182"/>
        <v>0</v>
      </c>
      <c r="AT1209" s="29">
        <v>0</v>
      </c>
      <c r="AW1209" s="29" t="str">
        <f t="shared" si="190"/>
        <v/>
      </c>
      <c r="AX1209" s="29" t="str">
        <f t="shared" si="183"/>
        <v/>
      </c>
      <c r="AY1209" s="29" t="str">
        <f t="shared" si="189"/>
        <v>https://media.mediathek-tanz-theater.de/iiif/2/nvt_img-i84-010.JP2</v>
      </c>
      <c r="AZ1209" s="29" t="str">
        <f t="shared" si="184"/>
        <v>image/jp2</v>
      </c>
      <c r="BA1209" s="29" t="str">
        <f t="shared" si="185"/>
        <v>presentation/iiif</v>
      </c>
      <c r="BB1209" s="29" t="str">
        <f t="shared" si="186"/>
        <v>https://media.mediathek-tanz-theater.de/iiif/2/nvt_img-i84-010.JP2/full/100,/0/default.jpg</v>
      </c>
      <c r="BC1209" s="29" t="str">
        <f t="shared" si="181"/>
        <v>image/jpeg</v>
      </c>
      <c r="BD1209" s="29" t="str">
        <f t="shared" si="187"/>
        <v>presentation/thumbnail</v>
      </c>
    </row>
    <row r="1210" spans="1:56" ht="12.75" customHeight="1">
      <c r="A1210" s="29">
        <v>0</v>
      </c>
      <c r="B1210" s="29">
        <v>0</v>
      </c>
      <c r="C1210" s="29" t="s">
        <v>7505</v>
      </c>
      <c r="D1210" s="29"/>
      <c r="E1210" s="29"/>
      <c r="F1210" s="308" t="s">
        <v>7345</v>
      </c>
      <c r="G1210" s="29"/>
      <c r="H1210" s="29"/>
      <c r="I1210" s="402" t="s">
        <v>4446</v>
      </c>
      <c r="K1210" s="29"/>
      <c r="L1210" s="29"/>
      <c r="M1210" s="29"/>
      <c r="N1210" s="29"/>
      <c r="O1210" s="29"/>
      <c r="P1210" s="25" t="s">
        <v>1870</v>
      </c>
      <c r="Q1210" s="25"/>
      <c r="R1210" s="29" t="s">
        <v>28429</v>
      </c>
      <c r="S1210" s="29" t="s">
        <v>7506</v>
      </c>
      <c r="T1210" s="29" t="s">
        <v>1483</v>
      </c>
      <c r="U1210"/>
      <c r="V1210"/>
      <c r="W1210" s="29"/>
      <c r="X1210" s="349"/>
      <c r="Y1210" s="29" t="s">
        <v>2038</v>
      </c>
      <c r="Z1210" s="29" t="s">
        <v>1218</v>
      </c>
      <c r="AA1210" s="29" t="s">
        <v>1170</v>
      </c>
      <c r="AB1210" s="29"/>
      <c r="AC1210" s="29"/>
      <c r="AD1210" s="29"/>
      <c r="AE1210" s="29" t="s">
        <v>2575</v>
      </c>
      <c r="AG1210" s="38">
        <v>1</v>
      </c>
      <c r="AH1210" s="38" t="s">
        <v>5945</v>
      </c>
      <c r="AI1210" s="38" t="s">
        <v>4440</v>
      </c>
      <c r="AJ1210" s="38" t="s">
        <v>6135</v>
      </c>
      <c r="AK1210" s="38" t="s">
        <v>72</v>
      </c>
      <c r="AL1210" s="301" t="s">
        <v>7419</v>
      </c>
      <c r="AR1210" s="29" t="str">
        <f t="shared" si="188"/>
        <v>1</v>
      </c>
      <c r="AS1210" s="29">
        <f t="shared" si="182"/>
        <v>0</v>
      </c>
      <c r="AT1210" s="29">
        <v>0</v>
      </c>
      <c r="AW1210" s="29" t="str">
        <f t="shared" si="190"/>
        <v/>
      </c>
      <c r="AX1210" s="29" t="str">
        <f t="shared" si="183"/>
        <v/>
      </c>
      <c r="AY1210" s="29" t="str">
        <f t="shared" si="189"/>
        <v>https://media.mediathek-tanz-theater.de/iiif/2/nvt_img-i84-011.JP2</v>
      </c>
      <c r="AZ1210" s="29" t="str">
        <f t="shared" si="184"/>
        <v>image/jp2</v>
      </c>
      <c r="BA1210" s="29" t="str">
        <f t="shared" si="185"/>
        <v>presentation/iiif</v>
      </c>
      <c r="BB1210" s="29" t="str">
        <f t="shared" si="186"/>
        <v>https://media.mediathek-tanz-theater.de/iiif/2/nvt_img-i84-011.JP2/full/100,/0/default.jpg</v>
      </c>
      <c r="BC1210" s="29" t="str">
        <f t="shared" si="181"/>
        <v>image/jpeg</v>
      </c>
      <c r="BD1210" s="29" t="str">
        <f t="shared" si="187"/>
        <v>presentation/thumbnail</v>
      </c>
    </row>
    <row r="1211" spans="1:56" ht="12.75" customHeight="1">
      <c r="A1211" s="29">
        <v>0</v>
      </c>
      <c r="B1211" s="29">
        <v>0</v>
      </c>
      <c r="C1211" s="29" t="s">
        <v>7507</v>
      </c>
      <c r="D1211" s="29"/>
      <c r="E1211" s="29"/>
      <c r="F1211" s="308" t="s">
        <v>7345</v>
      </c>
      <c r="G1211" s="29"/>
      <c r="H1211" s="29"/>
      <c r="I1211" s="402" t="s">
        <v>4446</v>
      </c>
      <c r="K1211" s="29"/>
      <c r="L1211" s="29"/>
      <c r="M1211" s="29"/>
      <c r="N1211" s="29"/>
      <c r="O1211" s="29"/>
      <c r="P1211" s="25" t="s">
        <v>1870</v>
      </c>
      <c r="Q1211" s="25"/>
      <c r="R1211" s="29" t="s">
        <v>28429</v>
      </c>
      <c r="S1211" s="29" t="s">
        <v>7506</v>
      </c>
      <c r="T1211" s="29" t="s">
        <v>1483</v>
      </c>
      <c r="U1211"/>
      <c r="V1211"/>
      <c r="W1211" s="29"/>
      <c r="X1211" s="349"/>
      <c r="Y1211" s="29" t="s">
        <v>2038</v>
      </c>
      <c r="Z1211" s="29" t="s">
        <v>1218</v>
      </c>
      <c r="AA1211" s="29" t="s">
        <v>1170</v>
      </c>
      <c r="AB1211" s="29"/>
      <c r="AC1211" s="29"/>
      <c r="AD1211" s="29"/>
      <c r="AE1211" s="29" t="s">
        <v>2575</v>
      </c>
      <c r="AG1211" s="38">
        <v>1</v>
      </c>
      <c r="AH1211" s="38" t="s">
        <v>5945</v>
      </c>
      <c r="AI1211" s="38" t="s">
        <v>4440</v>
      </c>
      <c r="AJ1211" s="38" t="s">
        <v>6135</v>
      </c>
      <c r="AK1211" s="38" t="s">
        <v>72</v>
      </c>
      <c r="AL1211" s="301" t="s">
        <v>7419</v>
      </c>
      <c r="AR1211" s="29" t="str">
        <f t="shared" si="188"/>
        <v>1</v>
      </c>
      <c r="AS1211" s="29">
        <f t="shared" si="182"/>
        <v>0</v>
      </c>
      <c r="AT1211" s="29">
        <v>0</v>
      </c>
      <c r="AW1211" s="29" t="str">
        <f t="shared" si="190"/>
        <v/>
      </c>
      <c r="AX1211" s="29" t="str">
        <f t="shared" si="183"/>
        <v/>
      </c>
      <c r="AY1211" s="29" t="str">
        <f t="shared" si="189"/>
        <v>https://media.mediathek-tanz-theater.de/iiif/2/nvt_img-i84-012.JP2</v>
      </c>
      <c r="AZ1211" s="29" t="str">
        <f t="shared" si="184"/>
        <v>image/jp2</v>
      </c>
      <c r="BA1211" s="29" t="str">
        <f t="shared" si="185"/>
        <v>presentation/iiif</v>
      </c>
      <c r="BB1211" s="29" t="str">
        <f t="shared" si="186"/>
        <v>https://media.mediathek-tanz-theater.de/iiif/2/nvt_img-i84-012.JP2/full/100,/0/default.jpg</v>
      </c>
      <c r="BC1211" s="29" t="str">
        <f t="shared" si="181"/>
        <v>image/jpeg</v>
      </c>
      <c r="BD1211" s="29" t="str">
        <f t="shared" si="187"/>
        <v>presentation/thumbnail</v>
      </c>
    </row>
    <row r="1212" spans="1:56" ht="12.75" customHeight="1">
      <c r="A1212" s="29">
        <v>0</v>
      </c>
      <c r="B1212" s="29">
        <v>0</v>
      </c>
      <c r="C1212" s="29" t="s">
        <v>7508</v>
      </c>
      <c r="D1212" s="29"/>
      <c r="E1212" s="29"/>
      <c r="F1212" s="308" t="s">
        <v>7345</v>
      </c>
      <c r="G1212" s="29"/>
      <c r="H1212" s="29"/>
      <c r="I1212" s="402" t="s">
        <v>4446</v>
      </c>
      <c r="K1212" s="29"/>
      <c r="L1212" s="29"/>
      <c r="M1212" s="29"/>
      <c r="N1212" s="29"/>
      <c r="O1212" s="29"/>
      <c r="P1212" s="25" t="s">
        <v>1870</v>
      </c>
      <c r="Q1212" s="25"/>
      <c r="R1212" s="29" t="s">
        <v>28429</v>
      </c>
      <c r="S1212" s="29" t="s">
        <v>7506</v>
      </c>
      <c r="T1212" s="29" t="s">
        <v>1483</v>
      </c>
      <c r="U1212"/>
      <c r="V1212"/>
      <c r="W1212" s="29"/>
      <c r="X1212" s="349"/>
      <c r="Y1212" s="29" t="s">
        <v>2038</v>
      </c>
      <c r="Z1212" s="29" t="s">
        <v>1218</v>
      </c>
      <c r="AA1212" s="29" t="s">
        <v>1170</v>
      </c>
      <c r="AB1212" s="29"/>
      <c r="AC1212" s="29"/>
      <c r="AD1212" s="29"/>
      <c r="AE1212" s="29" t="s">
        <v>2575</v>
      </c>
      <c r="AG1212" s="38">
        <v>1</v>
      </c>
      <c r="AH1212" s="38" t="s">
        <v>5945</v>
      </c>
      <c r="AI1212" s="38" t="s">
        <v>4440</v>
      </c>
      <c r="AJ1212" s="38" t="s">
        <v>6135</v>
      </c>
      <c r="AK1212" s="38" t="s">
        <v>72</v>
      </c>
      <c r="AL1212" s="301" t="s">
        <v>7419</v>
      </c>
      <c r="AR1212" s="29" t="str">
        <f t="shared" si="188"/>
        <v>1</v>
      </c>
      <c r="AS1212" s="29">
        <f t="shared" si="182"/>
        <v>0</v>
      </c>
      <c r="AT1212" s="29">
        <v>0</v>
      </c>
      <c r="AW1212" s="29" t="str">
        <f t="shared" si="190"/>
        <v/>
      </c>
      <c r="AX1212" s="29" t="str">
        <f t="shared" si="183"/>
        <v/>
      </c>
      <c r="AY1212" s="29" t="str">
        <f t="shared" si="189"/>
        <v>https://media.mediathek-tanz-theater.de/iiif/2/nvt_img-i84-013.JP2</v>
      </c>
      <c r="AZ1212" s="29" t="str">
        <f t="shared" si="184"/>
        <v>image/jp2</v>
      </c>
      <c r="BA1212" s="29" t="str">
        <f t="shared" si="185"/>
        <v>presentation/iiif</v>
      </c>
      <c r="BB1212" s="29" t="str">
        <f t="shared" si="186"/>
        <v>https://media.mediathek-tanz-theater.de/iiif/2/nvt_img-i84-013.JP2/full/100,/0/default.jpg</v>
      </c>
      <c r="BC1212" s="29" t="str">
        <f t="shared" si="181"/>
        <v>image/jpeg</v>
      </c>
      <c r="BD1212" s="29" t="str">
        <f t="shared" si="187"/>
        <v>presentation/thumbnail</v>
      </c>
    </row>
    <row r="1213" spans="1:56" ht="12.75" customHeight="1">
      <c r="A1213" s="29">
        <v>0</v>
      </c>
      <c r="B1213" s="29">
        <v>0</v>
      </c>
      <c r="C1213" s="29" t="s">
        <v>7509</v>
      </c>
      <c r="D1213" s="29"/>
      <c r="E1213" s="29"/>
      <c r="F1213" s="308" t="s">
        <v>7345</v>
      </c>
      <c r="G1213" s="29"/>
      <c r="H1213" s="29"/>
      <c r="I1213" s="402" t="s">
        <v>4446</v>
      </c>
      <c r="K1213" s="29"/>
      <c r="L1213" s="29"/>
      <c r="M1213" s="29"/>
      <c r="N1213" s="29"/>
      <c r="O1213" s="29"/>
      <c r="P1213" s="25" t="s">
        <v>1870</v>
      </c>
      <c r="Q1213" s="25"/>
      <c r="R1213" s="29" t="s">
        <v>28429</v>
      </c>
      <c r="S1213" s="29" t="s">
        <v>7506</v>
      </c>
      <c r="T1213" s="29" t="s">
        <v>1483</v>
      </c>
      <c r="U1213"/>
      <c r="V1213"/>
      <c r="W1213" s="29"/>
      <c r="X1213" s="349"/>
      <c r="Y1213" s="29" t="s">
        <v>2038</v>
      </c>
      <c r="Z1213" s="29" t="s">
        <v>1218</v>
      </c>
      <c r="AA1213" s="29" t="s">
        <v>1170</v>
      </c>
      <c r="AB1213" s="29"/>
      <c r="AC1213" s="29"/>
      <c r="AD1213" s="29"/>
      <c r="AE1213" s="29" t="s">
        <v>2575</v>
      </c>
      <c r="AG1213" s="38">
        <v>1</v>
      </c>
      <c r="AH1213" s="38" t="s">
        <v>5945</v>
      </c>
      <c r="AI1213" s="38" t="s">
        <v>4440</v>
      </c>
      <c r="AJ1213" s="38" t="s">
        <v>6135</v>
      </c>
      <c r="AK1213" s="38" t="s">
        <v>72</v>
      </c>
      <c r="AL1213" s="301" t="s">
        <v>7419</v>
      </c>
      <c r="AR1213" s="29" t="str">
        <f t="shared" si="188"/>
        <v>1</v>
      </c>
      <c r="AS1213" s="29">
        <f t="shared" si="182"/>
        <v>0</v>
      </c>
      <c r="AT1213" s="29">
        <v>0</v>
      </c>
      <c r="AW1213" s="29" t="str">
        <f t="shared" si="190"/>
        <v/>
      </c>
      <c r="AX1213" s="29" t="str">
        <f t="shared" si="183"/>
        <v/>
      </c>
      <c r="AY1213" s="29" t="str">
        <f t="shared" si="189"/>
        <v>https://media.mediathek-tanz-theater.de/iiif/2/nvt_img-i84-014.JP2</v>
      </c>
      <c r="AZ1213" s="29" t="str">
        <f t="shared" si="184"/>
        <v>image/jp2</v>
      </c>
      <c r="BA1213" s="29" t="str">
        <f t="shared" si="185"/>
        <v>presentation/iiif</v>
      </c>
      <c r="BB1213" s="29" t="str">
        <f t="shared" si="186"/>
        <v>https://media.mediathek-tanz-theater.de/iiif/2/nvt_img-i84-014.JP2/full/100,/0/default.jpg</v>
      </c>
      <c r="BC1213" s="29" t="str">
        <f t="shared" si="181"/>
        <v>image/jpeg</v>
      </c>
      <c r="BD1213" s="29" t="str">
        <f t="shared" si="187"/>
        <v>presentation/thumbnail</v>
      </c>
    </row>
    <row r="1214" spans="1:56" ht="12.75" customHeight="1">
      <c r="A1214" s="29">
        <v>0</v>
      </c>
      <c r="B1214" s="29">
        <v>0</v>
      </c>
      <c r="C1214" s="29" t="s">
        <v>7510</v>
      </c>
      <c r="D1214" s="29"/>
      <c r="E1214" s="29"/>
      <c r="F1214" s="308" t="s">
        <v>7345</v>
      </c>
      <c r="G1214" s="29"/>
      <c r="H1214" s="29"/>
      <c r="I1214" s="402" t="s">
        <v>4446</v>
      </c>
      <c r="K1214" s="29"/>
      <c r="L1214" s="29"/>
      <c r="M1214" s="29"/>
      <c r="N1214" s="29"/>
      <c r="O1214" s="29"/>
      <c r="P1214" s="25" t="s">
        <v>1870</v>
      </c>
      <c r="Q1214" s="25"/>
      <c r="R1214" s="29" t="s">
        <v>28429</v>
      </c>
      <c r="S1214" s="29" t="s">
        <v>7506</v>
      </c>
      <c r="T1214" s="29" t="s">
        <v>1483</v>
      </c>
      <c r="U1214"/>
      <c r="V1214"/>
      <c r="W1214" s="29"/>
      <c r="X1214" s="349"/>
      <c r="Y1214" s="29" t="s">
        <v>2038</v>
      </c>
      <c r="Z1214" s="29" t="s">
        <v>1218</v>
      </c>
      <c r="AA1214" s="29" t="s">
        <v>1170</v>
      </c>
      <c r="AB1214" s="29"/>
      <c r="AC1214" s="29"/>
      <c r="AD1214" s="29"/>
      <c r="AE1214" s="29" t="s">
        <v>2575</v>
      </c>
      <c r="AG1214" s="38">
        <v>1</v>
      </c>
      <c r="AH1214" s="38" t="s">
        <v>5945</v>
      </c>
      <c r="AI1214" s="38" t="s">
        <v>4440</v>
      </c>
      <c r="AJ1214" s="38" t="s">
        <v>6200</v>
      </c>
      <c r="AK1214" s="38" t="s">
        <v>72</v>
      </c>
      <c r="AL1214" s="301" t="s">
        <v>7419</v>
      </c>
      <c r="AR1214" s="29" t="str">
        <f t="shared" si="188"/>
        <v>1</v>
      </c>
      <c r="AS1214" s="29">
        <f t="shared" si="182"/>
        <v>0</v>
      </c>
      <c r="AT1214" s="29">
        <v>0</v>
      </c>
      <c r="AW1214" s="29" t="str">
        <f t="shared" si="190"/>
        <v/>
      </c>
      <c r="AX1214" s="29" t="str">
        <f t="shared" si="183"/>
        <v/>
      </c>
      <c r="AY1214" s="29" t="str">
        <f t="shared" si="189"/>
        <v>https://media.mediathek-tanz-theater.de/iiif/2/nvt_img-i84-015.JP2</v>
      </c>
      <c r="AZ1214" s="29" t="str">
        <f t="shared" si="184"/>
        <v>image/jp2</v>
      </c>
      <c r="BA1214" s="29" t="str">
        <f t="shared" si="185"/>
        <v>presentation/iiif</v>
      </c>
      <c r="BB1214" s="29" t="str">
        <f t="shared" si="186"/>
        <v>https://media.mediathek-tanz-theater.de/iiif/2/nvt_img-i84-015.JP2/full/100,/0/default.jpg</v>
      </c>
      <c r="BC1214" s="29" t="str">
        <f t="shared" si="181"/>
        <v>image/jpeg</v>
      </c>
      <c r="BD1214" s="29" t="str">
        <f t="shared" si="187"/>
        <v>presentation/thumbnail</v>
      </c>
    </row>
    <row r="1215" spans="1:56" ht="12.75" customHeight="1">
      <c r="A1215" s="29">
        <v>0</v>
      </c>
      <c r="B1215" s="29">
        <v>0</v>
      </c>
      <c r="C1215" s="29" t="s">
        <v>7511</v>
      </c>
      <c r="D1215" s="29"/>
      <c r="E1215" s="29"/>
      <c r="F1215" s="308" t="s">
        <v>7345</v>
      </c>
      <c r="G1215" s="29"/>
      <c r="H1215" s="29"/>
      <c r="I1215" s="402" t="s">
        <v>4446</v>
      </c>
      <c r="K1215" s="29"/>
      <c r="L1215" s="29"/>
      <c r="M1215" s="29"/>
      <c r="N1215" s="29"/>
      <c r="O1215" s="29"/>
      <c r="P1215" s="25"/>
      <c r="Q1215" s="25"/>
      <c r="R1215" s="29" t="s">
        <v>7512</v>
      </c>
      <c r="S1215" s="29" t="s">
        <v>7513</v>
      </c>
      <c r="T1215" s="29" t="s">
        <v>1483</v>
      </c>
      <c r="U1215" t="s">
        <v>2156</v>
      </c>
      <c r="V1215" t="s">
        <v>6345</v>
      </c>
      <c r="W1215" s="29"/>
      <c r="X1215" s="349"/>
      <c r="Y1215" s="29" t="s">
        <v>2369</v>
      </c>
      <c r="Z1215" s="29" t="s">
        <v>1218</v>
      </c>
      <c r="AA1215" s="29" t="s">
        <v>1170</v>
      </c>
      <c r="AB1215" s="29"/>
      <c r="AC1215" s="29"/>
      <c r="AD1215" s="29"/>
      <c r="AE1215" s="29" t="s">
        <v>2575</v>
      </c>
      <c r="AG1215" s="38">
        <v>1</v>
      </c>
      <c r="AH1215" s="38" t="s">
        <v>5945</v>
      </c>
      <c r="AI1215" s="38" t="s">
        <v>4440</v>
      </c>
      <c r="AJ1215" s="38" t="s">
        <v>6348</v>
      </c>
      <c r="AK1215" s="38" t="s">
        <v>7514</v>
      </c>
      <c r="AL1215" s="301" t="s">
        <v>7419</v>
      </c>
      <c r="AR1215" s="29" t="str">
        <f t="shared" si="188"/>
        <v>1</v>
      </c>
      <c r="AS1215" s="29">
        <f t="shared" si="182"/>
        <v>0</v>
      </c>
      <c r="AT1215" s="29">
        <v>0</v>
      </c>
      <c r="AW1215" s="29" t="str">
        <f t="shared" si="190"/>
        <v/>
      </c>
      <c r="AX1215" s="29" t="str">
        <f t="shared" si="183"/>
        <v/>
      </c>
      <c r="AY1215" s="29" t="str">
        <f t="shared" si="189"/>
        <v>https://media.mediathek-tanz-theater.de/iiif/2/nvt_img-i85-001.JP2</v>
      </c>
      <c r="AZ1215" s="29" t="str">
        <f t="shared" si="184"/>
        <v>image/jp2</v>
      </c>
      <c r="BA1215" s="29" t="str">
        <f t="shared" si="185"/>
        <v>presentation/iiif</v>
      </c>
      <c r="BB1215" s="29" t="str">
        <f t="shared" si="186"/>
        <v>https://media.mediathek-tanz-theater.de/iiif/2/nvt_img-i85-001.JP2/full/100,/0/default.jpg</v>
      </c>
      <c r="BC1215" s="29" t="str">
        <f t="shared" si="181"/>
        <v>image/jpeg</v>
      </c>
      <c r="BD1215" s="29" t="str">
        <f t="shared" si="187"/>
        <v>presentation/thumbnail</v>
      </c>
    </row>
    <row r="1216" spans="1:56" ht="12.75" customHeight="1">
      <c r="A1216" s="29">
        <v>0</v>
      </c>
      <c r="B1216" s="29">
        <v>0</v>
      </c>
      <c r="C1216" s="29" t="s">
        <v>7515</v>
      </c>
      <c r="D1216" s="29"/>
      <c r="E1216" s="29"/>
      <c r="F1216" s="308" t="s">
        <v>7345</v>
      </c>
      <c r="G1216" s="29"/>
      <c r="H1216" s="29"/>
      <c r="I1216" s="402" t="s">
        <v>4446</v>
      </c>
      <c r="K1216" s="29"/>
      <c r="L1216" s="29"/>
      <c r="M1216" s="29"/>
      <c r="N1216" s="29"/>
      <c r="O1216" s="29"/>
      <c r="P1216" s="25"/>
      <c r="Q1216" s="25"/>
      <c r="R1216" s="29" t="s">
        <v>7512</v>
      </c>
      <c r="S1216" s="29" t="s">
        <v>7513</v>
      </c>
      <c r="T1216" s="29" t="s">
        <v>1483</v>
      </c>
      <c r="U1216" t="s">
        <v>2156</v>
      </c>
      <c r="V1216" t="s">
        <v>6345</v>
      </c>
      <c r="W1216" s="29"/>
      <c r="X1216" s="349"/>
      <c r="Y1216" s="29" t="s">
        <v>2369</v>
      </c>
      <c r="Z1216" s="29" t="s">
        <v>1218</v>
      </c>
      <c r="AA1216" s="29" t="s">
        <v>1170</v>
      </c>
      <c r="AB1216" s="29"/>
      <c r="AC1216" s="29"/>
      <c r="AD1216" s="29"/>
      <c r="AE1216" s="29" t="s">
        <v>2575</v>
      </c>
      <c r="AG1216" s="38">
        <v>1</v>
      </c>
      <c r="AH1216" s="38" t="s">
        <v>5945</v>
      </c>
      <c r="AI1216" s="38" t="s">
        <v>4440</v>
      </c>
      <c r="AJ1216" s="38" t="s">
        <v>6348</v>
      </c>
      <c r="AK1216" s="38" t="s">
        <v>7514</v>
      </c>
      <c r="AL1216" s="301" t="s">
        <v>7419</v>
      </c>
      <c r="AR1216" s="29" t="str">
        <f t="shared" si="188"/>
        <v>1</v>
      </c>
      <c r="AS1216" s="29">
        <f t="shared" si="182"/>
        <v>0</v>
      </c>
      <c r="AT1216" s="29">
        <v>0</v>
      </c>
      <c r="AW1216" s="29" t="str">
        <f t="shared" si="190"/>
        <v/>
      </c>
      <c r="AX1216" s="29" t="str">
        <f t="shared" si="183"/>
        <v/>
      </c>
      <c r="AY1216" s="29" t="str">
        <f t="shared" si="189"/>
        <v>https://media.mediathek-tanz-theater.de/iiif/2/nvt_img-i85-002.JP2</v>
      </c>
      <c r="AZ1216" s="29" t="str">
        <f t="shared" si="184"/>
        <v>image/jp2</v>
      </c>
      <c r="BA1216" s="29" t="str">
        <f t="shared" si="185"/>
        <v>presentation/iiif</v>
      </c>
      <c r="BB1216" s="29" t="str">
        <f t="shared" si="186"/>
        <v>https://media.mediathek-tanz-theater.de/iiif/2/nvt_img-i85-002.JP2/full/100,/0/default.jpg</v>
      </c>
      <c r="BC1216" s="29" t="str">
        <f t="shared" si="181"/>
        <v>image/jpeg</v>
      </c>
      <c r="BD1216" s="29" t="str">
        <f t="shared" si="187"/>
        <v>presentation/thumbnail</v>
      </c>
    </row>
    <row r="1217" spans="1:1028" ht="12.75" customHeight="1">
      <c r="A1217" s="29">
        <v>0</v>
      </c>
      <c r="B1217" s="29">
        <v>0</v>
      </c>
      <c r="C1217" s="29" t="s">
        <v>7516</v>
      </c>
      <c r="D1217" s="29"/>
      <c r="E1217" s="29"/>
      <c r="F1217" s="308" t="s">
        <v>7345</v>
      </c>
      <c r="G1217" s="29"/>
      <c r="H1217" s="29"/>
      <c r="I1217" s="402" t="s">
        <v>4446</v>
      </c>
      <c r="K1217" s="29"/>
      <c r="L1217" s="29"/>
      <c r="M1217" s="29"/>
      <c r="N1217" s="29"/>
      <c r="O1217" s="29"/>
      <c r="P1217" s="25"/>
      <c r="Q1217" s="25"/>
      <c r="R1217" s="29" t="s">
        <v>7517</v>
      </c>
      <c r="S1217" s="29" t="s">
        <v>7518</v>
      </c>
      <c r="T1217" s="29" t="s">
        <v>1483</v>
      </c>
      <c r="U1217" t="s">
        <v>2156</v>
      </c>
      <c r="V1217" t="s">
        <v>6345</v>
      </c>
      <c r="W1217" s="29"/>
      <c r="X1217" s="349"/>
      <c r="Y1217" s="29" t="s">
        <v>2369</v>
      </c>
      <c r="Z1217" s="29" t="s">
        <v>1218</v>
      </c>
      <c r="AA1217" s="29" t="s">
        <v>1170</v>
      </c>
      <c r="AB1217" s="29"/>
      <c r="AC1217" s="29"/>
      <c r="AD1217" s="29"/>
      <c r="AE1217" s="29" t="s">
        <v>2575</v>
      </c>
      <c r="AG1217" s="38">
        <v>1</v>
      </c>
      <c r="AH1217" s="38" t="s">
        <v>5945</v>
      </c>
      <c r="AI1217" s="38" t="s">
        <v>4440</v>
      </c>
      <c r="AJ1217" s="38" t="s">
        <v>6348</v>
      </c>
      <c r="AK1217" s="38" t="s">
        <v>7514</v>
      </c>
      <c r="AL1217" s="301" t="s">
        <v>7419</v>
      </c>
      <c r="AR1217" s="29" t="str">
        <f t="shared" si="188"/>
        <v>1</v>
      </c>
      <c r="AS1217" s="29">
        <f t="shared" si="182"/>
        <v>0</v>
      </c>
      <c r="AT1217" s="29">
        <v>0</v>
      </c>
      <c r="AW1217" s="29" t="str">
        <f t="shared" si="190"/>
        <v/>
      </c>
      <c r="AX1217" s="29" t="str">
        <f t="shared" si="183"/>
        <v/>
      </c>
      <c r="AY1217" s="29" t="str">
        <f t="shared" si="189"/>
        <v>https://media.mediathek-tanz-theater.de/iiif/2/nvt_img-i85-003.JP2</v>
      </c>
      <c r="AZ1217" s="29" t="str">
        <f t="shared" si="184"/>
        <v>image/jp2</v>
      </c>
      <c r="BA1217" s="29" t="str">
        <f t="shared" si="185"/>
        <v>presentation/iiif</v>
      </c>
      <c r="BB1217" s="29" t="str">
        <f t="shared" si="186"/>
        <v>https://media.mediathek-tanz-theater.de/iiif/2/nvt_img-i85-003.JP2/full/100,/0/default.jpg</v>
      </c>
      <c r="BC1217" s="29" t="str">
        <f t="shared" si="181"/>
        <v>image/jpeg</v>
      </c>
      <c r="BD1217" s="29" t="str">
        <f t="shared" si="187"/>
        <v>presentation/thumbnail</v>
      </c>
    </row>
    <row r="1218" spans="1:1028" ht="12.75" customHeight="1">
      <c r="A1218" s="29">
        <v>1</v>
      </c>
      <c r="B1218" s="29">
        <v>0</v>
      </c>
      <c r="C1218" s="29" t="s">
        <v>7519</v>
      </c>
      <c r="D1218" s="29"/>
      <c r="E1218" s="29"/>
      <c r="F1218" s="308" t="s">
        <v>7345</v>
      </c>
      <c r="G1218" s="29"/>
      <c r="H1218" s="29"/>
      <c r="I1218" s="402" t="s">
        <v>4446</v>
      </c>
      <c r="K1218" s="29"/>
      <c r="L1218" s="29"/>
      <c r="M1218" s="29" t="s">
        <v>7520</v>
      </c>
      <c r="N1218" s="29"/>
      <c r="O1218" s="29"/>
      <c r="P1218" s="25"/>
      <c r="Q1218" s="25"/>
      <c r="R1218" s="29" t="s">
        <v>7512</v>
      </c>
      <c r="S1218" s="29" t="s">
        <v>7521</v>
      </c>
      <c r="T1218" s="29" t="s">
        <v>1483</v>
      </c>
      <c r="U1218" t="s">
        <v>2156</v>
      </c>
      <c r="V1218" t="s">
        <v>6345</v>
      </c>
      <c r="W1218" s="29"/>
      <c r="X1218" s="349"/>
      <c r="Y1218" s="29"/>
      <c r="Z1218" s="29" t="s">
        <v>1218</v>
      </c>
      <c r="AA1218" s="29" t="s">
        <v>1170</v>
      </c>
      <c r="AB1218" s="29"/>
      <c r="AC1218" s="29" t="s">
        <v>6910</v>
      </c>
      <c r="AD1218" s="29"/>
      <c r="AE1218" s="29" t="s">
        <v>2575</v>
      </c>
      <c r="AG1218" s="38">
        <v>1</v>
      </c>
      <c r="AH1218" s="38" t="s">
        <v>5945</v>
      </c>
      <c r="AI1218" s="38" t="s">
        <v>4440</v>
      </c>
      <c r="AJ1218" s="38" t="s">
        <v>6706</v>
      </c>
      <c r="AK1218" s="38" t="s">
        <v>7514</v>
      </c>
      <c r="AL1218" s="301" t="s">
        <v>7419</v>
      </c>
      <c r="AR1218" s="29" t="str">
        <f t="shared" si="188"/>
        <v>1</v>
      </c>
      <c r="AS1218" s="29">
        <f t="shared" si="182"/>
        <v>0</v>
      </c>
      <c r="AT1218" s="29">
        <v>0</v>
      </c>
      <c r="AW1218" s="29" t="str">
        <f t="shared" si="190"/>
        <v/>
      </c>
      <c r="AX1218" s="29" t="str">
        <f t="shared" si="183"/>
        <v/>
      </c>
      <c r="AY1218" s="29" t="str">
        <f t="shared" si="189"/>
        <v>https://media.mediathek-tanz-theater.de/iiif/2/nvt_img-i85-004.JP2</v>
      </c>
      <c r="AZ1218" s="29" t="str">
        <f t="shared" si="184"/>
        <v>image/jp2</v>
      </c>
      <c r="BA1218" s="29" t="str">
        <f t="shared" si="185"/>
        <v>presentation/iiif</v>
      </c>
      <c r="BB1218" s="29" t="str">
        <f t="shared" si="186"/>
        <v>https://media.mediathek-tanz-theater.de/iiif/2/nvt_img-i85-004.JP2/full/100,/0/default.jpg</v>
      </c>
      <c r="BC1218" s="29" t="str">
        <f t="shared" si="181"/>
        <v>image/jpeg</v>
      </c>
      <c r="BD1218" s="29" t="str">
        <f t="shared" si="187"/>
        <v>presentation/thumbnail</v>
      </c>
    </row>
    <row r="1219" spans="1:1028" ht="12.75" customHeight="1">
      <c r="A1219" s="29">
        <v>0</v>
      </c>
      <c r="B1219" s="29">
        <v>0</v>
      </c>
      <c r="C1219" s="29" t="s">
        <v>7520</v>
      </c>
      <c r="D1219" s="29"/>
      <c r="E1219" s="29"/>
      <c r="F1219" s="308" t="s">
        <v>7345</v>
      </c>
      <c r="G1219" s="29"/>
      <c r="H1219" s="29"/>
      <c r="I1219" s="402" t="s">
        <v>4446</v>
      </c>
      <c r="K1219" s="29"/>
      <c r="L1219" s="29"/>
      <c r="M1219" s="29" t="s">
        <v>7519</v>
      </c>
      <c r="N1219" s="29"/>
      <c r="O1219" s="29"/>
      <c r="P1219" s="25"/>
      <c r="Q1219" s="25"/>
      <c r="R1219" s="29" t="s">
        <v>7512</v>
      </c>
      <c r="S1219" s="29" t="s">
        <v>7521</v>
      </c>
      <c r="T1219" s="29" t="s">
        <v>1483</v>
      </c>
      <c r="U1219" t="s">
        <v>2156</v>
      </c>
      <c r="V1219" t="s">
        <v>6345</v>
      </c>
      <c r="W1219" s="29"/>
      <c r="X1219" s="349"/>
      <c r="Y1219" s="29"/>
      <c r="Z1219" s="29" t="s">
        <v>1218</v>
      </c>
      <c r="AA1219" s="29" t="s">
        <v>1170</v>
      </c>
      <c r="AB1219" s="29"/>
      <c r="AC1219" s="29" t="s">
        <v>6910</v>
      </c>
      <c r="AD1219" s="29"/>
      <c r="AE1219" s="29" t="s">
        <v>2575</v>
      </c>
      <c r="AG1219" s="38">
        <v>1</v>
      </c>
      <c r="AH1219" s="38" t="s">
        <v>5945</v>
      </c>
      <c r="AI1219" s="38" t="s">
        <v>4440</v>
      </c>
      <c r="AJ1219" s="38" t="s">
        <v>7522</v>
      </c>
      <c r="AK1219" s="38" t="s">
        <v>7514</v>
      </c>
      <c r="AL1219" s="301" t="s">
        <v>7419</v>
      </c>
      <c r="AR1219" s="29" t="str">
        <f t="shared" si="188"/>
        <v>1</v>
      </c>
      <c r="AS1219" s="29">
        <f t="shared" si="182"/>
        <v>0</v>
      </c>
      <c r="AT1219" s="29">
        <v>0</v>
      </c>
      <c r="AW1219" s="29" t="str">
        <f t="shared" si="190"/>
        <v/>
      </c>
      <c r="AX1219" s="29" t="str">
        <f t="shared" si="183"/>
        <v/>
      </c>
      <c r="AY1219" s="29" t="str">
        <f t="shared" si="189"/>
        <v>https://media.mediathek-tanz-theater.de/iiif/2/nvt_img-i85-005.JP2</v>
      </c>
      <c r="AZ1219" s="29" t="str">
        <f t="shared" si="184"/>
        <v>image/jp2</v>
      </c>
      <c r="BA1219" s="29" t="str">
        <f t="shared" si="185"/>
        <v>presentation/iiif</v>
      </c>
      <c r="BB1219" s="29" t="str">
        <f t="shared" si="186"/>
        <v>https://media.mediathek-tanz-theater.de/iiif/2/nvt_img-i85-005.JP2/full/100,/0/default.jpg</v>
      </c>
      <c r="BC1219" s="29" t="str">
        <f t="shared" si="181"/>
        <v>image/jpeg</v>
      </c>
      <c r="BD1219" s="29" t="str">
        <f t="shared" si="187"/>
        <v>presentation/thumbnail</v>
      </c>
    </row>
    <row r="1220" spans="1:1028" ht="12.75" customHeight="1">
      <c r="A1220" s="29">
        <v>1</v>
      </c>
      <c r="B1220" s="29">
        <v>0</v>
      </c>
      <c r="C1220" s="29" t="s">
        <v>7523</v>
      </c>
      <c r="D1220" s="29"/>
      <c r="E1220" s="29"/>
      <c r="F1220" s="308" t="s">
        <v>7345</v>
      </c>
      <c r="G1220" s="29"/>
      <c r="H1220" s="29"/>
      <c r="I1220" s="402" t="s">
        <v>4446</v>
      </c>
      <c r="K1220" s="29"/>
      <c r="L1220" s="29"/>
      <c r="M1220" s="29" t="s">
        <v>7524</v>
      </c>
      <c r="N1220" s="29"/>
      <c r="O1220" s="29"/>
      <c r="P1220" s="25"/>
      <c r="Q1220" s="25"/>
      <c r="R1220" s="29" t="s">
        <v>7525</v>
      </c>
      <c r="S1220" s="29"/>
      <c r="T1220" s="29"/>
      <c r="U1220" t="s">
        <v>1916</v>
      </c>
      <c r="V1220" t="s">
        <v>6345</v>
      </c>
      <c r="W1220" s="29"/>
      <c r="X1220" s="349"/>
      <c r="Y1220" s="29"/>
      <c r="Z1220" s="29" t="s">
        <v>1218</v>
      </c>
      <c r="AA1220" s="29" t="s">
        <v>1170</v>
      </c>
      <c r="AB1220" s="29"/>
      <c r="AC1220" s="29" t="s">
        <v>6910</v>
      </c>
      <c r="AD1220" s="29"/>
      <c r="AE1220" s="29" t="s">
        <v>2575</v>
      </c>
      <c r="AG1220" s="38">
        <v>1</v>
      </c>
      <c r="AH1220" s="38" t="s">
        <v>5945</v>
      </c>
      <c r="AI1220" s="38" t="s">
        <v>4440</v>
      </c>
      <c r="AJ1220" s="38" t="s">
        <v>7526</v>
      </c>
      <c r="AK1220" s="38" t="s">
        <v>7514</v>
      </c>
      <c r="AL1220" s="301" t="s">
        <v>7419</v>
      </c>
      <c r="AR1220" s="29" t="str">
        <f t="shared" si="188"/>
        <v>1</v>
      </c>
      <c r="AS1220" s="29">
        <f t="shared" si="182"/>
        <v>0</v>
      </c>
      <c r="AT1220" s="29">
        <v>0</v>
      </c>
      <c r="AW1220" s="29" t="str">
        <f t="shared" si="190"/>
        <v/>
      </c>
      <c r="AX1220" s="29" t="str">
        <f t="shared" si="183"/>
        <v/>
      </c>
      <c r="AY1220" s="29" t="str">
        <f t="shared" si="189"/>
        <v>https://media.mediathek-tanz-theater.de/iiif/2/nvt_img-i86-001.JP2</v>
      </c>
      <c r="AZ1220" s="29" t="str">
        <f t="shared" si="184"/>
        <v>image/jp2</v>
      </c>
      <c r="BA1220" s="29" t="str">
        <f t="shared" si="185"/>
        <v>presentation/iiif</v>
      </c>
      <c r="BB1220" s="29" t="str">
        <f t="shared" si="186"/>
        <v>https://media.mediathek-tanz-theater.de/iiif/2/nvt_img-i86-001.JP2/full/100,/0/default.jpg</v>
      </c>
      <c r="BC1220" s="29" t="str">
        <f t="shared" si="181"/>
        <v>image/jpeg</v>
      </c>
      <c r="BD1220" s="29" t="str">
        <f t="shared" si="187"/>
        <v>presentation/thumbnail</v>
      </c>
    </row>
    <row r="1221" spans="1:1028" ht="12.75" customHeight="1">
      <c r="A1221" s="29">
        <v>0</v>
      </c>
      <c r="B1221" s="29">
        <v>0</v>
      </c>
      <c r="C1221" s="29" t="s">
        <v>7524</v>
      </c>
      <c r="D1221" s="29"/>
      <c r="E1221" s="29"/>
      <c r="F1221" s="308" t="s">
        <v>7345</v>
      </c>
      <c r="G1221" s="29"/>
      <c r="H1221" s="29"/>
      <c r="I1221" s="402" t="s">
        <v>4446</v>
      </c>
      <c r="K1221" s="29"/>
      <c r="L1221" s="29"/>
      <c r="M1221" s="29" t="s">
        <v>7523</v>
      </c>
      <c r="N1221" s="29"/>
      <c r="O1221" s="29"/>
      <c r="P1221" s="25"/>
      <c r="Q1221" s="25"/>
      <c r="R1221" s="29" t="s">
        <v>7525</v>
      </c>
      <c r="S1221" s="29"/>
      <c r="T1221" s="29"/>
      <c r="U1221" t="s">
        <v>1916</v>
      </c>
      <c r="V1221" t="s">
        <v>6345</v>
      </c>
      <c r="W1221" s="29"/>
      <c r="X1221" s="349"/>
      <c r="Y1221" s="29"/>
      <c r="Z1221" s="29" t="s">
        <v>1218</v>
      </c>
      <c r="AA1221" s="29" t="s">
        <v>1170</v>
      </c>
      <c r="AB1221" s="29"/>
      <c r="AC1221" s="29" t="s">
        <v>6910</v>
      </c>
      <c r="AD1221" s="29"/>
      <c r="AE1221" s="29" t="s">
        <v>2575</v>
      </c>
      <c r="AG1221" s="38">
        <v>1</v>
      </c>
      <c r="AH1221" s="38" t="s">
        <v>5945</v>
      </c>
      <c r="AI1221" s="38" t="s">
        <v>4440</v>
      </c>
      <c r="AJ1221" s="38" t="s">
        <v>7527</v>
      </c>
      <c r="AK1221" s="38" t="s">
        <v>7514</v>
      </c>
      <c r="AL1221" s="301" t="s">
        <v>7419</v>
      </c>
      <c r="AR1221" s="29" t="str">
        <f t="shared" si="188"/>
        <v>1</v>
      </c>
      <c r="AS1221" s="29">
        <f t="shared" si="182"/>
        <v>0</v>
      </c>
      <c r="AT1221" s="29">
        <v>0</v>
      </c>
      <c r="AW1221" s="29" t="str">
        <f t="shared" si="190"/>
        <v/>
      </c>
      <c r="AX1221" s="29" t="str">
        <f t="shared" si="183"/>
        <v/>
      </c>
      <c r="AY1221" s="29" t="str">
        <f t="shared" si="189"/>
        <v>https://media.mediathek-tanz-theater.de/iiif/2/nvt_img-i86-002.JP2</v>
      </c>
      <c r="AZ1221" s="29" t="str">
        <f t="shared" si="184"/>
        <v>image/jp2</v>
      </c>
      <c r="BA1221" s="29" t="str">
        <f t="shared" si="185"/>
        <v>presentation/iiif</v>
      </c>
      <c r="BB1221" s="29" t="str">
        <f t="shared" si="186"/>
        <v>https://media.mediathek-tanz-theater.de/iiif/2/nvt_img-i86-002.JP2/full/100,/0/default.jpg</v>
      </c>
      <c r="BC1221" s="29" t="str">
        <f t="shared" ref="BC1221:BC1284" si="191">IF(NOT(BB1221=""),"image/jpeg","")</f>
        <v>image/jpeg</v>
      </c>
      <c r="BD1221" s="29" t="str">
        <f t="shared" si="187"/>
        <v>presentation/thumbnail</v>
      </c>
    </row>
    <row r="1222" spans="1:1028" ht="12.75" customHeight="1">
      <c r="A1222" s="29">
        <v>1</v>
      </c>
      <c r="B1222" s="29">
        <v>0</v>
      </c>
      <c r="C1222" s="29" t="s">
        <v>7528</v>
      </c>
      <c r="D1222" s="29"/>
      <c r="E1222" s="29"/>
      <c r="F1222" s="308" t="s">
        <v>7345</v>
      </c>
      <c r="G1222" s="29"/>
      <c r="H1222" s="29"/>
      <c r="I1222" s="402" t="s">
        <v>4446</v>
      </c>
      <c r="K1222" s="29"/>
      <c r="L1222" s="29"/>
      <c r="M1222" s="29"/>
      <c r="N1222" s="29"/>
      <c r="O1222" s="29"/>
      <c r="P1222" s="25"/>
      <c r="Q1222" s="25"/>
      <c r="R1222" s="29" t="s">
        <v>7529</v>
      </c>
      <c r="S1222" s="29" t="s">
        <v>7530</v>
      </c>
      <c r="T1222" s="29" t="s">
        <v>1483</v>
      </c>
      <c r="U1222" t="s">
        <v>1916</v>
      </c>
      <c r="V1222" t="s">
        <v>6345</v>
      </c>
      <c r="W1222" s="29"/>
      <c r="X1222" s="349"/>
      <c r="Y1222" s="29" t="s">
        <v>2038</v>
      </c>
      <c r="Z1222" s="29" t="s">
        <v>1218</v>
      </c>
      <c r="AA1222" s="29" t="s">
        <v>1170</v>
      </c>
      <c r="AB1222" s="29"/>
      <c r="AC1222" s="29" t="s">
        <v>6910</v>
      </c>
      <c r="AD1222" s="29"/>
      <c r="AE1222" s="29" t="s">
        <v>2575</v>
      </c>
      <c r="AG1222" s="38">
        <v>1</v>
      </c>
      <c r="AH1222" s="38" t="s">
        <v>5945</v>
      </c>
      <c r="AI1222" s="38" t="s">
        <v>4440</v>
      </c>
      <c r="AJ1222" s="38" t="s">
        <v>6706</v>
      </c>
      <c r="AK1222" s="38" t="s">
        <v>7531</v>
      </c>
      <c r="AL1222" s="301" t="s">
        <v>7419</v>
      </c>
      <c r="AR1222" s="29" t="str">
        <f t="shared" si="188"/>
        <v>1</v>
      </c>
      <c r="AS1222" s="29">
        <f t="shared" ref="AS1222:AS1285" si="192">AT1222</f>
        <v>0</v>
      </c>
      <c r="AT1222" s="29">
        <v>0</v>
      </c>
      <c r="AW1222" s="29" t="str">
        <f t="shared" si="190"/>
        <v/>
      </c>
      <c r="AX1222" s="29" t="str">
        <f t="shared" ref="AX1222:AX1285" si="193">IF(NOT(AV1222=""),"archival/master","")</f>
        <v/>
      </c>
      <c r="AY1222" s="29" t="str">
        <f t="shared" si="189"/>
        <v>https://media.mediathek-tanz-theater.de/iiif/2/nvt_img-i87-001.JP2</v>
      </c>
      <c r="AZ1222" s="29" t="str">
        <f t="shared" ref="AZ1222:AZ1285" si="194">IF(NOT(AY1222=""),"image/jp2","")</f>
        <v>image/jp2</v>
      </c>
      <c r="BA1222" s="29" t="str">
        <f t="shared" ref="BA1222:BA1285" si="195">IF(NOT(AY1222=""),"presentation/iiif","")</f>
        <v>presentation/iiif</v>
      </c>
      <c r="BB1222" s="29" t="str">
        <f t="shared" ref="BB1222:BB1285" si="196">"https://media.mediathek-tanz-theater.de/iiif/2/nvt_"&amp;C1222&amp;".JP2/full/100,/0/default.jpg"</f>
        <v>https://media.mediathek-tanz-theater.de/iiif/2/nvt_img-i87-001.JP2/full/100,/0/default.jpg</v>
      </c>
      <c r="BC1222" s="29" t="str">
        <f t="shared" si="191"/>
        <v>image/jpeg</v>
      </c>
      <c r="BD1222" s="29" t="str">
        <f t="shared" ref="BD1222:BD1285" si="197">IF(NOT(BB1222=""),"presentation/thumbnail","")</f>
        <v>presentation/thumbnail</v>
      </c>
    </row>
    <row r="1223" spans="1:1028" ht="12.75" customHeight="1">
      <c r="A1223" s="29">
        <v>1</v>
      </c>
      <c r="B1223" s="29">
        <v>0</v>
      </c>
      <c r="C1223" s="29" t="s">
        <v>7532</v>
      </c>
      <c r="D1223" s="29"/>
      <c r="E1223" s="29"/>
      <c r="F1223" s="308" t="s">
        <v>7345</v>
      </c>
      <c r="G1223" s="29"/>
      <c r="H1223" s="29"/>
      <c r="I1223" s="402" t="s">
        <v>4446</v>
      </c>
      <c r="K1223" s="29"/>
      <c r="L1223" s="29"/>
      <c r="M1223" s="29"/>
      <c r="N1223" s="29"/>
      <c r="O1223" s="29"/>
      <c r="P1223" s="25"/>
      <c r="Q1223" s="25"/>
      <c r="R1223" s="29" t="s">
        <v>7529</v>
      </c>
      <c r="S1223" s="29" t="s">
        <v>7533</v>
      </c>
      <c r="T1223" s="29" t="s">
        <v>1483</v>
      </c>
      <c r="U1223" t="s">
        <v>2395</v>
      </c>
      <c r="V1223" t="s">
        <v>6345</v>
      </c>
      <c r="W1223" s="29"/>
      <c r="X1223" s="349"/>
      <c r="Y1223" s="29" t="s">
        <v>2038</v>
      </c>
      <c r="Z1223" s="29" t="s">
        <v>1218</v>
      </c>
      <c r="AA1223" s="29" t="s">
        <v>1170</v>
      </c>
      <c r="AB1223" s="29"/>
      <c r="AC1223" s="29"/>
      <c r="AD1223" s="29"/>
      <c r="AE1223" s="29" t="s">
        <v>2575</v>
      </c>
      <c r="AG1223" s="38">
        <v>1</v>
      </c>
      <c r="AH1223" s="38" t="s">
        <v>5945</v>
      </c>
      <c r="AI1223" s="38" t="s">
        <v>4440</v>
      </c>
      <c r="AJ1223" s="38" t="s">
        <v>5946</v>
      </c>
      <c r="AK1223" s="38" t="s">
        <v>72</v>
      </c>
      <c r="AL1223" s="301" t="s">
        <v>7419</v>
      </c>
      <c r="AR1223" s="29" t="str">
        <f t="shared" ref="AR1223:AR1286" si="198">IF(OR(I1223="Negativmappe",I1223="Negativstreifen",I1223="Diapositivfilm",I1223="Fotomappe;(POSITIVE)",AND(I1223="Kostümfotografie",NOT(AE1223="DT")),AND(I1223="Fotografie",NOT(AE1223="DT")),AND(I1223="Porträtfotografie",NOT(AE1223="DT")),AND(I1223="Fotodokumentation",NOT(AE1223="DT")),AND(I1223="Bühnenbildfotografie",NOT(AE1223="DT"))),"1","0")</f>
        <v>1</v>
      </c>
      <c r="AS1223" s="29">
        <f t="shared" si="192"/>
        <v>0</v>
      </c>
      <c r="AT1223" s="29">
        <v>0</v>
      </c>
      <c r="AW1223" s="29" t="str">
        <f t="shared" si="190"/>
        <v/>
      </c>
      <c r="AX1223" s="29" t="str">
        <f t="shared" si="193"/>
        <v/>
      </c>
      <c r="AY1223" s="29" t="str">
        <f t="shared" ref="AY1223:AY1286" si="199">"https://media.mediathek-tanz-theater.de/iiif/2/nvt_"&amp;C1223&amp;".JP2"</f>
        <v>https://media.mediathek-tanz-theater.de/iiif/2/nvt_img-i87-002.JP2</v>
      </c>
      <c r="AZ1223" s="29" t="str">
        <f t="shared" si="194"/>
        <v>image/jp2</v>
      </c>
      <c r="BA1223" s="29" t="str">
        <f t="shared" si="195"/>
        <v>presentation/iiif</v>
      </c>
      <c r="BB1223" s="29" t="str">
        <f t="shared" si="196"/>
        <v>https://media.mediathek-tanz-theater.de/iiif/2/nvt_img-i87-002.JP2/full/100,/0/default.jpg</v>
      </c>
      <c r="BC1223" s="29" t="str">
        <f t="shared" si="191"/>
        <v>image/jpeg</v>
      </c>
      <c r="BD1223" s="29" t="str">
        <f t="shared" si="197"/>
        <v>presentation/thumbnail</v>
      </c>
    </row>
    <row r="1224" spans="1:1028" ht="12.75" customHeight="1">
      <c r="A1224" s="29">
        <v>1</v>
      </c>
      <c r="B1224" s="29">
        <v>0</v>
      </c>
      <c r="C1224" s="29" t="s">
        <v>7534</v>
      </c>
      <c r="D1224" s="29"/>
      <c r="E1224" s="29"/>
      <c r="F1224" s="308" t="s">
        <v>7345</v>
      </c>
      <c r="G1224" s="29"/>
      <c r="H1224" s="29"/>
      <c r="I1224" s="402" t="s">
        <v>4446</v>
      </c>
      <c r="K1224" s="29"/>
      <c r="L1224" s="29"/>
      <c r="M1224" s="29"/>
      <c r="N1224" s="29"/>
      <c r="O1224" s="29"/>
      <c r="P1224" s="25"/>
      <c r="Q1224" s="25"/>
      <c r="R1224" s="29" t="s">
        <v>7525</v>
      </c>
      <c r="S1224" s="29" t="s">
        <v>7535</v>
      </c>
      <c r="T1224" s="29" t="s">
        <v>1483</v>
      </c>
      <c r="U1224" t="s">
        <v>1916</v>
      </c>
      <c r="V1224" t="s">
        <v>5943</v>
      </c>
      <c r="W1224" s="29"/>
      <c r="X1224" s="349"/>
      <c r="Y1224" s="29" t="s">
        <v>2038</v>
      </c>
      <c r="Z1224" s="29" t="s">
        <v>1218</v>
      </c>
      <c r="AA1224" s="29" t="s">
        <v>1170</v>
      </c>
      <c r="AB1224" s="29" t="s">
        <v>7536</v>
      </c>
      <c r="AC1224" s="29" t="s">
        <v>6867</v>
      </c>
      <c r="AD1224" s="29"/>
      <c r="AE1224" s="29" t="s">
        <v>2575</v>
      </c>
      <c r="AG1224" s="38">
        <v>1</v>
      </c>
      <c r="AH1224" s="38" t="s">
        <v>5945</v>
      </c>
      <c r="AI1224" s="38" t="s">
        <v>4440</v>
      </c>
      <c r="AJ1224" s="38" t="s">
        <v>5946</v>
      </c>
      <c r="AK1224" s="38" t="s">
        <v>72</v>
      </c>
      <c r="AL1224" s="301" t="s">
        <v>7419</v>
      </c>
      <c r="AR1224" s="29" t="str">
        <f t="shared" si="198"/>
        <v>1</v>
      </c>
      <c r="AS1224" s="29">
        <f t="shared" si="192"/>
        <v>0</v>
      </c>
      <c r="AT1224" s="29">
        <v>0</v>
      </c>
      <c r="AW1224" s="29" t="str">
        <f t="shared" ref="AW1224:AW1287" si="200">IF(NOT(AV1224=""),"image/tiff","")</f>
        <v/>
      </c>
      <c r="AX1224" s="29" t="str">
        <f t="shared" si="193"/>
        <v/>
      </c>
      <c r="AY1224" s="29" t="str">
        <f t="shared" si="199"/>
        <v>https://media.mediathek-tanz-theater.de/iiif/2/nvt_img-i87-003.JP2</v>
      </c>
      <c r="AZ1224" s="29" t="str">
        <f t="shared" si="194"/>
        <v>image/jp2</v>
      </c>
      <c r="BA1224" s="29" t="str">
        <f t="shared" si="195"/>
        <v>presentation/iiif</v>
      </c>
      <c r="BB1224" s="29" t="str">
        <f t="shared" si="196"/>
        <v>https://media.mediathek-tanz-theater.de/iiif/2/nvt_img-i87-003.JP2/full/100,/0/default.jpg</v>
      </c>
      <c r="BC1224" s="29" t="str">
        <f t="shared" si="191"/>
        <v>image/jpeg</v>
      </c>
      <c r="BD1224" s="29" t="str">
        <f t="shared" si="197"/>
        <v>presentation/thumbnail</v>
      </c>
    </row>
    <row r="1225" spans="1:1028" ht="12.75" customHeight="1">
      <c r="A1225" s="29">
        <v>1</v>
      </c>
      <c r="B1225" s="29">
        <v>0</v>
      </c>
      <c r="C1225" s="29" t="s">
        <v>7537</v>
      </c>
      <c r="D1225" s="29"/>
      <c r="E1225" s="29"/>
      <c r="F1225" s="308" t="s">
        <v>7345</v>
      </c>
      <c r="G1225" s="29"/>
      <c r="H1225" s="29"/>
      <c r="I1225" s="402" t="s">
        <v>4446</v>
      </c>
      <c r="K1225" s="29"/>
      <c r="L1225" s="29"/>
      <c r="M1225" s="29"/>
      <c r="N1225" s="29"/>
      <c r="O1225" s="29"/>
      <c r="P1225" s="25"/>
      <c r="Q1225" s="25"/>
      <c r="R1225" s="29" t="s">
        <v>7525</v>
      </c>
      <c r="S1225" s="29" t="s">
        <v>7535</v>
      </c>
      <c r="T1225" s="29" t="s">
        <v>1483</v>
      </c>
      <c r="U1225" t="s">
        <v>1916</v>
      </c>
      <c r="V1225" t="s">
        <v>5943</v>
      </c>
      <c r="W1225" s="29"/>
      <c r="X1225" s="349"/>
      <c r="Y1225" s="29" t="s">
        <v>2038</v>
      </c>
      <c r="Z1225" s="29" t="s">
        <v>1218</v>
      </c>
      <c r="AA1225" s="29" t="s">
        <v>1170</v>
      </c>
      <c r="AB1225" s="29"/>
      <c r="AC1225" s="29" t="s">
        <v>6867</v>
      </c>
      <c r="AD1225" s="29"/>
      <c r="AE1225" s="29" t="s">
        <v>2575</v>
      </c>
      <c r="AG1225" s="38">
        <v>2</v>
      </c>
      <c r="AH1225" s="38" t="s">
        <v>5945</v>
      </c>
      <c r="AI1225" s="38" t="s">
        <v>4440</v>
      </c>
      <c r="AJ1225" s="38" t="s">
        <v>5952</v>
      </c>
      <c r="AK1225" s="38" t="s">
        <v>72</v>
      </c>
      <c r="AL1225" s="301" t="s">
        <v>7419</v>
      </c>
      <c r="AR1225" s="29" t="str">
        <f t="shared" si="198"/>
        <v>1</v>
      </c>
      <c r="AS1225" s="29">
        <f t="shared" si="192"/>
        <v>0</v>
      </c>
      <c r="AT1225" s="29">
        <v>0</v>
      </c>
      <c r="AW1225" s="29" t="str">
        <f t="shared" si="200"/>
        <v/>
      </c>
      <c r="AX1225" s="29" t="str">
        <f t="shared" si="193"/>
        <v/>
      </c>
      <c r="AY1225" s="29" t="str">
        <f t="shared" si="199"/>
        <v>https://media.mediathek-tanz-theater.de/iiif/2/nvt_img-i87-004.JP2</v>
      </c>
      <c r="AZ1225" s="29" t="str">
        <f t="shared" si="194"/>
        <v>image/jp2</v>
      </c>
      <c r="BA1225" s="29" t="str">
        <f t="shared" si="195"/>
        <v>presentation/iiif</v>
      </c>
      <c r="BB1225" s="29" t="str">
        <f t="shared" si="196"/>
        <v>https://media.mediathek-tanz-theater.de/iiif/2/nvt_img-i87-004.JP2/full/100,/0/default.jpg</v>
      </c>
      <c r="BC1225" s="29" t="str">
        <f t="shared" si="191"/>
        <v>image/jpeg</v>
      </c>
      <c r="BD1225" s="29" t="str">
        <f t="shared" si="197"/>
        <v>presentation/thumbnail</v>
      </c>
    </row>
    <row r="1226" spans="1:1028" ht="12.75" customHeight="1">
      <c r="A1226" s="29">
        <v>1</v>
      </c>
      <c r="B1226" s="29">
        <v>0</v>
      </c>
      <c r="C1226" s="29" t="s">
        <v>7538</v>
      </c>
      <c r="D1226" s="29"/>
      <c r="E1226" s="29"/>
      <c r="F1226" s="308" t="s">
        <v>7345</v>
      </c>
      <c r="G1226" s="29"/>
      <c r="H1226" s="29"/>
      <c r="I1226" s="402" t="s">
        <v>4446</v>
      </c>
      <c r="K1226" s="29"/>
      <c r="L1226" s="29"/>
      <c r="M1226" s="29"/>
      <c r="N1226" s="29"/>
      <c r="O1226" s="29"/>
      <c r="P1226" s="25"/>
      <c r="Q1226" s="25"/>
      <c r="R1226" s="29" t="s">
        <v>24923</v>
      </c>
      <c r="S1226" s="29" t="s">
        <v>28084</v>
      </c>
      <c r="T1226" s="29" t="s">
        <v>1483</v>
      </c>
      <c r="U1226" t="s">
        <v>28083</v>
      </c>
      <c r="V1226" t="s">
        <v>5943</v>
      </c>
      <c r="W1226" s="29"/>
      <c r="X1226" s="349" t="s">
        <v>804</v>
      </c>
      <c r="Y1226" s="29" t="s">
        <v>2038</v>
      </c>
      <c r="Z1226" s="29" t="s">
        <v>1218</v>
      </c>
      <c r="AA1226" s="29" t="s">
        <v>1170</v>
      </c>
      <c r="AB1226" s="29"/>
      <c r="AC1226" s="29"/>
      <c r="AD1226" s="29"/>
      <c r="AE1226" s="29" t="s">
        <v>2575</v>
      </c>
      <c r="AG1226" s="38">
        <v>1</v>
      </c>
      <c r="AH1226" s="38" t="s">
        <v>5945</v>
      </c>
      <c r="AI1226" s="38" t="s">
        <v>4440</v>
      </c>
      <c r="AJ1226" s="38" t="s">
        <v>5946</v>
      </c>
      <c r="AK1226" s="38" t="s">
        <v>72</v>
      </c>
      <c r="AL1226" s="301" t="s">
        <v>7419</v>
      </c>
      <c r="AR1226" s="29" t="str">
        <f t="shared" si="198"/>
        <v>1</v>
      </c>
      <c r="AS1226" s="29">
        <f t="shared" si="192"/>
        <v>0</v>
      </c>
      <c r="AT1226" s="29">
        <v>0</v>
      </c>
      <c r="AW1226" s="29" t="str">
        <f t="shared" si="200"/>
        <v/>
      </c>
      <c r="AX1226" s="29" t="str">
        <f t="shared" si="193"/>
        <v/>
      </c>
      <c r="AY1226" s="29" t="str">
        <f t="shared" si="199"/>
        <v>https://media.mediathek-tanz-theater.de/iiif/2/nvt_img-i87-005.JP2</v>
      </c>
      <c r="AZ1226" s="29" t="str">
        <f t="shared" si="194"/>
        <v>image/jp2</v>
      </c>
      <c r="BA1226" s="29" t="str">
        <f t="shared" si="195"/>
        <v>presentation/iiif</v>
      </c>
      <c r="BB1226" s="29" t="str">
        <f t="shared" si="196"/>
        <v>https://media.mediathek-tanz-theater.de/iiif/2/nvt_img-i87-005.JP2/full/100,/0/default.jpg</v>
      </c>
      <c r="BC1226" s="29" t="str">
        <f t="shared" si="191"/>
        <v>image/jpeg</v>
      </c>
      <c r="BD1226" s="29" t="str">
        <f t="shared" si="197"/>
        <v>presentation/thumbnail</v>
      </c>
    </row>
    <row r="1227" spans="1:1028" ht="12.75" customHeight="1">
      <c r="A1227" s="29">
        <v>1</v>
      </c>
      <c r="B1227" s="29">
        <v>0</v>
      </c>
      <c r="C1227" s="29" t="s">
        <v>7539</v>
      </c>
      <c r="D1227" s="29"/>
      <c r="E1227" s="29"/>
      <c r="F1227" s="308" t="s">
        <v>7345</v>
      </c>
      <c r="G1227" s="29"/>
      <c r="H1227" s="29"/>
      <c r="I1227" s="402" t="s">
        <v>4446</v>
      </c>
      <c r="K1227" s="29"/>
      <c r="L1227" s="29"/>
      <c r="M1227" s="29"/>
      <c r="N1227" s="29"/>
      <c r="O1227" s="29"/>
      <c r="P1227" s="25"/>
      <c r="Q1227" s="25"/>
      <c r="R1227" s="29" t="s">
        <v>24923</v>
      </c>
      <c r="S1227" s="29" t="s">
        <v>7540</v>
      </c>
      <c r="T1227" s="29" t="s">
        <v>1483</v>
      </c>
      <c r="U1227" t="s">
        <v>1916</v>
      </c>
      <c r="V1227" t="s">
        <v>5943</v>
      </c>
      <c r="W1227" s="29"/>
      <c r="X1227" s="349" t="s">
        <v>804</v>
      </c>
      <c r="Y1227" s="29" t="s">
        <v>2038</v>
      </c>
      <c r="Z1227" s="29" t="s">
        <v>1218</v>
      </c>
      <c r="AA1227" s="29" t="s">
        <v>1170</v>
      </c>
      <c r="AB1227" s="29"/>
      <c r="AC1227" s="29"/>
      <c r="AD1227" s="29"/>
      <c r="AE1227" s="29" t="s">
        <v>2575</v>
      </c>
      <c r="AG1227" s="38">
        <v>1</v>
      </c>
      <c r="AH1227" s="38" t="s">
        <v>5945</v>
      </c>
      <c r="AI1227" s="38" t="s">
        <v>4440</v>
      </c>
      <c r="AJ1227" s="38" t="s">
        <v>5946</v>
      </c>
      <c r="AK1227" s="38" t="s">
        <v>72</v>
      </c>
      <c r="AL1227" s="301" t="s">
        <v>7419</v>
      </c>
      <c r="AR1227" s="29" t="str">
        <f t="shared" si="198"/>
        <v>1</v>
      </c>
      <c r="AS1227" s="29">
        <f t="shared" si="192"/>
        <v>0</v>
      </c>
      <c r="AT1227" s="29">
        <v>0</v>
      </c>
      <c r="AW1227" s="29" t="str">
        <f t="shared" si="200"/>
        <v/>
      </c>
      <c r="AX1227" s="29" t="str">
        <f t="shared" si="193"/>
        <v/>
      </c>
      <c r="AY1227" s="29" t="str">
        <f t="shared" si="199"/>
        <v>https://media.mediathek-tanz-theater.de/iiif/2/nvt_img-i87-006.JP2</v>
      </c>
      <c r="AZ1227" s="29" t="str">
        <f t="shared" si="194"/>
        <v>image/jp2</v>
      </c>
      <c r="BA1227" s="29" t="str">
        <f t="shared" si="195"/>
        <v>presentation/iiif</v>
      </c>
      <c r="BB1227" s="29" t="str">
        <f t="shared" si="196"/>
        <v>https://media.mediathek-tanz-theater.de/iiif/2/nvt_img-i87-006.JP2/full/100,/0/default.jpg</v>
      </c>
      <c r="BC1227" s="29" t="str">
        <f t="shared" si="191"/>
        <v>image/jpeg</v>
      </c>
      <c r="BD1227" s="29" t="str">
        <f t="shared" si="197"/>
        <v>presentation/thumbnail</v>
      </c>
    </row>
    <row r="1228" spans="1:1028" ht="12.75" customHeight="1">
      <c r="A1228" s="29">
        <v>1</v>
      </c>
      <c r="B1228" s="29">
        <v>0</v>
      </c>
      <c r="C1228" s="29" t="s">
        <v>7541</v>
      </c>
      <c r="D1228" s="29"/>
      <c r="E1228" s="29"/>
      <c r="F1228" s="308" t="s">
        <v>7345</v>
      </c>
      <c r="G1228" s="29"/>
      <c r="H1228" s="29"/>
      <c r="I1228" s="402" t="s">
        <v>4446</v>
      </c>
      <c r="K1228" s="29"/>
      <c r="L1228" s="29"/>
      <c r="M1228" s="29"/>
      <c r="N1228" s="29"/>
      <c r="O1228" s="29"/>
      <c r="P1228" s="25"/>
      <c r="Q1228" s="25"/>
      <c r="R1228" s="29" t="s">
        <v>7529</v>
      </c>
      <c r="S1228" s="29" t="s">
        <v>7542</v>
      </c>
      <c r="T1228" s="29" t="s">
        <v>1483</v>
      </c>
      <c r="U1228" t="s">
        <v>1916</v>
      </c>
      <c r="V1228" t="s">
        <v>5943</v>
      </c>
      <c r="W1228" s="29"/>
      <c r="X1228" s="349"/>
      <c r="Y1228" s="29" t="s">
        <v>2038</v>
      </c>
      <c r="Z1228" s="29" t="s">
        <v>1218</v>
      </c>
      <c r="AA1228" s="29" t="s">
        <v>1170</v>
      </c>
      <c r="AB1228" s="29"/>
      <c r="AC1228" s="29"/>
      <c r="AD1228" s="29"/>
      <c r="AE1228" s="29" t="s">
        <v>2575</v>
      </c>
      <c r="AG1228" s="38">
        <v>1</v>
      </c>
      <c r="AH1228" s="38" t="s">
        <v>5945</v>
      </c>
      <c r="AI1228" s="38" t="s">
        <v>4440</v>
      </c>
      <c r="AJ1228" s="38" t="s">
        <v>5946</v>
      </c>
      <c r="AK1228" s="38" t="s">
        <v>72</v>
      </c>
      <c r="AL1228" s="301" t="s">
        <v>7419</v>
      </c>
      <c r="AR1228" s="29" t="str">
        <f t="shared" si="198"/>
        <v>1</v>
      </c>
      <c r="AS1228" s="29">
        <f t="shared" si="192"/>
        <v>0</v>
      </c>
      <c r="AT1228" s="29">
        <v>0</v>
      </c>
      <c r="AW1228" s="29" t="str">
        <f t="shared" si="200"/>
        <v/>
      </c>
      <c r="AX1228" s="29" t="str">
        <f t="shared" si="193"/>
        <v/>
      </c>
      <c r="AY1228" s="29" t="str">
        <f t="shared" si="199"/>
        <v>https://media.mediathek-tanz-theater.de/iiif/2/nvt_img-i87-007.JP2</v>
      </c>
      <c r="AZ1228" s="29" t="str">
        <f t="shared" si="194"/>
        <v>image/jp2</v>
      </c>
      <c r="BA1228" s="29" t="str">
        <f t="shared" si="195"/>
        <v>presentation/iiif</v>
      </c>
      <c r="BB1228" s="29" t="str">
        <f t="shared" si="196"/>
        <v>https://media.mediathek-tanz-theater.de/iiif/2/nvt_img-i87-007.JP2/full/100,/0/default.jpg</v>
      </c>
      <c r="BC1228" s="29" t="str">
        <f t="shared" si="191"/>
        <v>image/jpeg</v>
      </c>
      <c r="BD1228" s="29" t="str">
        <f t="shared" si="197"/>
        <v>presentation/thumbnail</v>
      </c>
    </row>
    <row r="1229" spans="1:1028" ht="12.75" customHeight="1">
      <c r="A1229" s="29">
        <v>1</v>
      </c>
      <c r="B1229" s="29">
        <v>0</v>
      </c>
      <c r="C1229" s="29" t="s">
        <v>7543</v>
      </c>
      <c r="D1229" s="29"/>
      <c r="E1229" s="29"/>
      <c r="F1229" s="308" t="s">
        <v>7345</v>
      </c>
      <c r="G1229" s="29"/>
      <c r="H1229" s="29"/>
      <c r="I1229" s="402" t="s">
        <v>4446</v>
      </c>
      <c r="K1229" s="29"/>
      <c r="L1229" s="29"/>
      <c r="M1229" s="29"/>
      <c r="N1229" s="29"/>
      <c r="O1229" s="29"/>
      <c r="P1229" s="25"/>
      <c r="Q1229" s="25"/>
      <c r="R1229" s="29" t="s">
        <v>7525</v>
      </c>
      <c r="S1229" s="29" t="s">
        <v>7535</v>
      </c>
      <c r="T1229" s="29" t="s">
        <v>1483</v>
      </c>
      <c r="U1229" t="s">
        <v>1916</v>
      </c>
      <c r="V1229" t="s">
        <v>5943</v>
      </c>
      <c r="W1229" s="29"/>
      <c r="X1229" s="349"/>
      <c r="Y1229" s="29" t="s">
        <v>2038</v>
      </c>
      <c r="Z1229" s="29" t="s">
        <v>1218</v>
      </c>
      <c r="AA1229" s="29" t="s">
        <v>1170</v>
      </c>
      <c r="AB1229" s="29"/>
      <c r="AC1229" s="29"/>
      <c r="AD1229" s="29"/>
      <c r="AE1229" s="29" t="s">
        <v>2575</v>
      </c>
      <c r="AG1229" s="38">
        <v>1</v>
      </c>
      <c r="AH1229" s="38" t="s">
        <v>5945</v>
      </c>
      <c r="AI1229" s="38" t="s">
        <v>4440</v>
      </c>
      <c r="AJ1229" s="38" t="s">
        <v>7544</v>
      </c>
      <c r="AK1229" s="38" t="s">
        <v>72</v>
      </c>
      <c r="AL1229" s="301" t="s">
        <v>7419</v>
      </c>
      <c r="AR1229" s="29" t="str">
        <f t="shared" si="198"/>
        <v>1</v>
      </c>
      <c r="AS1229" s="29">
        <f t="shared" si="192"/>
        <v>0</v>
      </c>
      <c r="AT1229" s="29">
        <v>0</v>
      </c>
      <c r="AW1229" s="29" t="str">
        <f t="shared" si="200"/>
        <v/>
      </c>
      <c r="AX1229" s="29" t="str">
        <f t="shared" si="193"/>
        <v/>
      </c>
      <c r="AY1229" s="29" t="str">
        <f t="shared" si="199"/>
        <v>https://media.mediathek-tanz-theater.de/iiif/2/nvt_img-i87-008.JP2</v>
      </c>
      <c r="AZ1229" s="29" t="str">
        <f t="shared" si="194"/>
        <v>image/jp2</v>
      </c>
      <c r="BA1229" s="29" t="str">
        <f t="shared" si="195"/>
        <v>presentation/iiif</v>
      </c>
      <c r="BB1229" s="29" t="str">
        <f t="shared" si="196"/>
        <v>https://media.mediathek-tanz-theater.de/iiif/2/nvt_img-i87-008.JP2/full/100,/0/default.jpg</v>
      </c>
      <c r="BC1229" s="29" t="str">
        <f t="shared" si="191"/>
        <v>image/jpeg</v>
      </c>
      <c r="BD1229" s="29" t="str">
        <f t="shared" si="197"/>
        <v>presentation/thumbnail</v>
      </c>
    </row>
    <row r="1230" spans="1:1028" ht="12.75" customHeight="1">
      <c r="A1230" s="29">
        <v>1</v>
      </c>
      <c r="B1230" s="29">
        <v>0</v>
      </c>
      <c r="C1230" s="29" t="s">
        <v>7545</v>
      </c>
      <c r="D1230" s="29"/>
      <c r="E1230" s="29"/>
      <c r="F1230" s="308" t="s">
        <v>7345</v>
      </c>
      <c r="G1230" s="29"/>
      <c r="H1230" s="29"/>
      <c r="I1230" s="402" t="s">
        <v>4446</v>
      </c>
      <c r="K1230" s="29"/>
      <c r="L1230" s="29"/>
      <c r="M1230" s="29"/>
      <c r="N1230" s="29"/>
      <c r="O1230" s="29"/>
      <c r="P1230" s="25"/>
      <c r="Q1230" s="25"/>
      <c r="R1230" s="29" t="s">
        <v>7529</v>
      </c>
      <c r="S1230" s="29" t="s">
        <v>7226</v>
      </c>
      <c r="T1230" s="29" t="s">
        <v>1483</v>
      </c>
      <c r="U1230" t="s">
        <v>1916</v>
      </c>
      <c r="V1230" t="s">
        <v>5943</v>
      </c>
      <c r="W1230" s="29"/>
      <c r="X1230" s="349"/>
      <c r="Y1230" s="29" t="s">
        <v>2038</v>
      </c>
      <c r="Z1230" s="29" t="s">
        <v>1218</v>
      </c>
      <c r="AA1230" s="29" t="s">
        <v>1170</v>
      </c>
      <c r="AB1230" s="29"/>
      <c r="AC1230" s="29"/>
      <c r="AD1230" s="29"/>
      <c r="AE1230" s="29" t="s">
        <v>2575</v>
      </c>
      <c r="AG1230" s="38">
        <v>1</v>
      </c>
      <c r="AH1230" s="38" t="s">
        <v>5945</v>
      </c>
      <c r="AI1230" s="38" t="s">
        <v>4440</v>
      </c>
      <c r="AJ1230" s="38" t="s">
        <v>7060</v>
      </c>
      <c r="AK1230" s="38" t="s">
        <v>72</v>
      </c>
      <c r="AL1230" s="301" t="s">
        <v>7419</v>
      </c>
      <c r="AR1230" s="29" t="str">
        <f t="shared" si="198"/>
        <v>1</v>
      </c>
      <c r="AS1230" s="29">
        <f t="shared" si="192"/>
        <v>0</v>
      </c>
      <c r="AT1230" s="29">
        <v>0</v>
      </c>
      <c r="AW1230" s="29" t="str">
        <f t="shared" si="200"/>
        <v/>
      </c>
      <c r="AX1230" s="29" t="str">
        <f t="shared" si="193"/>
        <v/>
      </c>
      <c r="AY1230" s="29" t="str">
        <f t="shared" si="199"/>
        <v>https://media.mediathek-tanz-theater.de/iiif/2/nvt_img-i87-009.JP2</v>
      </c>
      <c r="AZ1230" s="29" t="str">
        <f t="shared" si="194"/>
        <v>image/jp2</v>
      </c>
      <c r="BA1230" s="29" t="str">
        <f t="shared" si="195"/>
        <v>presentation/iiif</v>
      </c>
      <c r="BB1230" s="29" t="str">
        <f t="shared" si="196"/>
        <v>https://media.mediathek-tanz-theater.de/iiif/2/nvt_img-i87-009.JP2/full/100,/0/default.jpg</v>
      </c>
      <c r="BC1230" s="29" t="str">
        <f t="shared" si="191"/>
        <v>image/jpeg</v>
      </c>
      <c r="BD1230" s="29" t="str">
        <f t="shared" si="197"/>
        <v>presentation/thumbnail</v>
      </c>
    </row>
    <row r="1231" spans="1:1028" ht="12.75" customHeight="1">
      <c r="A1231" s="29">
        <v>1</v>
      </c>
      <c r="B1231" s="29">
        <v>0</v>
      </c>
      <c r="C1231" s="29" t="s">
        <v>7546</v>
      </c>
      <c r="D1231" s="29"/>
      <c r="E1231" s="29"/>
      <c r="F1231" s="308" t="s">
        <v>7345</v>
      </c>
      <c r="G1231" s="29"/>
      <c r="H1231" s="29"/>
      <c r="I1231" s="402" t="s">
        <v>4446</v>
      </c>
      <c r="K1231" s="29"/>
      <c r="L1231" s="29"/>
      <c r="M1231" s="29"/>
      <c r="N1231" s="29"/>
      <c r="O1231" s="29"/>
      <c r="P1231" s="25"/>
      <c r="Q1231" s="25"/>
      <c r="R1231" s="29" t="s">
        <v>7529</v>
      </c>
      <c r="S1231" s="29" t="s">
        <v>7226</v>
      </c>
      <c r="T1231" s="29" t="s">
        <v>1483</v>
      </c>
      <c r="U1231" t="s">
        <v>1916</v>
      </c>
      <c r="V1231" t="s">
        <v>5943</v>
      </c>
      <c r="W1231" s="29"/>
      <c r="X1231" s="349"/>
      <c r="Y1231" s="29" t="s">
        <v>2038</v>
      </c>
      <c r="Z1231" s="29" t="s">
        <v>1218</v>
      </c>
      <c r="AA1231" s="29" t="s">
        <v>1170</v>
      </c>
      <c r="AB1231" s="29"/>
      <c r="AC1231" s="29"/>
      <c r="AD1231" s="29"/>
      <c r="AE1231" s="29" t="s">
        <v>2575</v>
      </c>
      <c r="AG1231" s="38">
        <v>1</v>
      </c>
      <c r="AH1231" s="38" t="s">
        <v>5945</v>
      </c>
      <c r="AI1231" s="38" t="s">
        <v>4440</v>
      </c>
      <c r="AJ1231" s="38" t="s">
        <v>7060</v>
      </c>
      <c r="AK1231" s="38" t="s">
        <v>72</v>
      </c>
      <c r="AL1231" s="301" t="s">
        <v>7419</v>
      </c>
      <c r="AR1231" s="29" t="str">
        <f t="shared" si="198"/>
        <v>1</v>
      </c>
      <c r="AS1231" s="29">
        <f t="shared" si="192"/>
        <v>0</v>
      </c>
      <c r="AT1231" s="29">
        <v>0</v>
      </c>
      <c r="AW1231" s="29" t="str">
        <f t="shared" si="200"/>
        <v/>
      </c>
      <c r="AX1231" s="29" t="str">
        <f t="shared" si="193"/>
        <v/>
      </c>
      <c r="AY1231" s="29" t="str">
        <f t="shared" si="199"/>
        <v>https://media.mediathek-tanz-theater.de/iiif/2/nvt_img-i87-010.JP2</v>
      </c>
      <c r="AZ1231" s="29" t="str">
        <f t="shared" si="194"/>
        <v>image/jp2</v>
      </c>
      <c r="BA1231" s="29" t="str">
        <f t="shared" si="195"/>
        <v>presentation/iiif</v>
      </c>
      <c r="BB1231" s="29" t="str">
        <f t="shared" si="196"/>
        <v>https://media.mediathek-tanz-theater.de/iiif/2/nvt_img-i87-010.JP2/full/100,/0/default.jpg</v>
      </c>
      <c r="BC1231" s="29" t="str">
        <f t="shared" si="191"/>
        <v>image/jpeg</v>
      </c>
      <c r="BD1231" s="29" t="str">
        <f t="shared" si="197"/>
        <v>presentation/thumbnail</v>
      </c>
    </row>
    <row r="1232" spans="1:1028" s="311" customFormat="1" ht="12.75" customHeight="1">
      <c r="A1232" s="308">
        <v>0</v>
      </c>
      <c r="B1232" s="308">
        <v>0</v>
      </c>
      <c r="C1232" s="308" t="s">
        <v>7547</v>
      </c>
      <c r="D1232" s="308"/>
      <c r="E1232" s="308"/>
      <c r="F1232" s="308" t="s">
        <v>7345</v>
      </c>
      <c r="G1232" s="308"/>
      <c r="H1232" s="308"/>
      <c r="I1232" s="404" t="s">
        <v>4446</v>
      </c>
      <c r="J1232" s="404"/>
      <c r="K1232" s="308"/>
      <c r="L1232" s="308"/>
      <c r="M1232" s="308"/>
      <c r="N1232" s="308"/>
      <c r="O1232" s="308"/>
      <c r="P1232" s="310"/>
      <c r="Q1232" s="310"/>
      <c r="R1232" s="308" t="s">
        <v>7529</v>
      </c>
      <c r="S1232" s="308" t="s">
        <v>7548</v>
      </c>
      <c r="T1232" s="308" t="s">
        <v>1483</v>
      </c>
      <c r="U1232" s="311" t="s">
        <v>1916</v>
      </c>
      <c r="V1232" s="311" t="s">
        <v>6345</v>
      </c>
      <c r="W1232" s="308"/>
      <c r="X1232" s="365"/>
      <c r="Y1232" s="308" t="s">
        <v>2038</v>
      </c>
      <c r="Z1232" s="308" t="s">
        <v>1218</v>
      </c>
      <c r="AA1232" s="308" t="s">
        <v>1170</v>
      </c>
      <c r="AB1232" s="308"/>
      <c r="AC1232" s="308" t="s">
        <v>6910</v>
      </c>
      <c r="AD1232" s="308"/>
      <c r="AE1232" s="308" t="s">
        <v>2575</v>
      </c>
      <c r="AF1232" s="309"/>
      <c r="AG1232" s="309">
        <v>1</v>
      </c>
      <c r="AH1232" s="309" t="s">
        <v>5945</v>
      </c>
      <c r="AI1232" s="309" t="s">
        <v>4440</v>
      </c>
      <c r="AJ1232" s="309" t="s">
        <v>6706</v>
      </c>
      <c r="AK1232" s="309" t="s">
        <v>7061</v>
      </c>
      <c r="AL1232" s="314" t="s">
        <v>7549</v>
      </c>
      <c r="AM1232" s="308"/>
      <c r="AN1232" s="308"/>
      <c r="AO1232" s="308"/>
      <c r="AP1232" s="308"/>
      <c r="AR1232" s="29" t="str">
        <f t="shared" si="198"/>
        <v>1</v>
      </c>
      <c r="AS1232" s="29">
        <f t="shared" si="192"/>
        <v>0</v>
      </c>
      <c r="AT1232" s="308"/>
      <c r="AU1232" s="308"/>
      <c r="AV1232" s="308"/>
      <c r="AW1232" s="29" t="str">
        <f t="shared" si="200"/>
        <v/>
      </c>
      <c r="AX1232" s="29" t="str">
        <f t="shared" si="193"/>
        <v/>
      </c>
      <c r="AY1232" s="29" t="str">
        <f t="shared" si="199"/>
        <v>https://media.mediathek-tanz-theater.de/iiif/2/nvt_img-i87-011.JP2</v>
      </c>
      <c r="AZ1232" s="29" t="str">
        <f t="shared" si="194"/>
        <v>image/jp2</v>
      </c>
      <c r="BA1232" s="29" t="str">
        <f t="shared" si="195"/>
        <v>presentation/iiif</v>
      </c>
      <c r="BB1232" s="29" t="str">
        <f t="shared" si="196"/>
        <v>https://media.mediathek-tanz-theater.de/iiif/2/nvt_img-i87-011.JP2/full/100,/0/default.jpg</v>
      </c>
      <c r="BC1232" s="29" t="str">
        <f t="shared" si="191"/>
        <v>image/jpeg</v>
      </c>
      <c r="BD1232" s="29" t="str">
        <f t="shared" si="197"/>
        <v>presentation/thumbnail</v>
      </c>
      <c r="BE1232" s="308"/>
      <c r="BF1232" s="308"/>
      <c r="BG1232" s="308"/>
      <c r="BH1232" s="308"/>
      <c r="BI1232" s="308"/>
      <c r="BJ1232" s="308"/>
      <c r="BK1232" s="308"/>
      <c r="BL1232" s="308"/>
      <c r="BM1232" s="308"/>
      <c r="BN1232" s="308"/>
      <c r="BO1232" s="308"/>
      <c r="BP1232" s="308"/>
      <c r="BQ1232" s="308"/>
      <c r="BR1232" s="308"/>
      <c r="BS1232" s="308"/>
      <c r="BT1232" s="308"/>
      <c r="BU1232" s="308"/>
      <c r="BV1232" s="308"/>
      <c r="BW1232" s="308"/>
      <c r="BX1232" s="308"/>
      <c r="BY1232" s="308"/>
      <c r="BZ1232" s="308"/>
      <c r="CA1232" s="308"/>
      <c r="CB1232" s="308"/>
      <c r="CC1232" s="308"/>
      <c r="CD1232" s="308"/>
      <c r="CE1232" s="308"/>
      <c r="CF1232" s="308"/>
      <c r="CG1232" s="308"/>
      <c r="CH1232" s="308"/>
      <c r="CI1232" s="308"/>
      <c r="CJ1232" s="308"/>
      <c r="CK1232" s="308"/>
      <c r="CL1232" s="308"/>
      <c r="CM1232" s="308"/>
      <c r="CN1232" s="308"/>
      <c r="CO1232" s="308"/>
      <c r="CP1232" s="308"/>
      <c r="CQ1232" s="308"/>
      <c r="CR1232" s="308"/>
      <c r="CS1232" s="308"/>
      <c r="CT1232" s="308"/>
      <c r="CU1232" s="308"/>
      <c r="CV1232" s="308"/>
      <c r="CW1232" s="308"/>
      <c r="CX1232" s="308"/>
      <c r="CY1232" s="308"/>
      <c r="CZ1232" s="308"/>
      <c r="DA1232" s="308"/>
      <c r="DB1232" s="308"/>
      <c r="DC1232" s="308"/>
      <c r="DD1232" s="308"/>
      <c r="DE1232" s="308"/>
      <c r="DF1232" s="308"/>
      <c r="DG1232" s="308"/>
      <c r="DH1232" s="308"/>
      <c r="DI1232" s="308"/>
      <c r="DJ1232" s="308"/>
      <c r="DK1232" s="308"/>
      <c r="DL1232" s="308"/>
      <c r="DM1232" s="308"/>
      <c r="DN1232" s="308"/>
      <c r="DO1232" s="308"/>
      <c r="DP1232" s="308"/>
      <c r="DQ1232" s="308"/>
      <c r="DR1232" s="308"/>
      <c r="DS1232" s="308"/>
      <c r="DT1232" s="308"/>
      <c r="DU1232" s="308"/>
      <c r="DV1232" s="308"/>
      <c r="DW1232" s="308"/>
      <c r="DX1232" s="308"/>
      <c r="DY1232" s="308"/>
      <c r="DZ1232" s="308"/>
      <c r="EA1232" s="308"/>
      <c r="EB1232" s="308"/>
      <c r="EC1232" s="308"/>
      <c r="ED1232" s="308"/>
      <c r="EE1232" s="308"/>
      <c r="EF1232" s="308"/>
      <c r="EG1232" s="308"/>
      <c r="EH1232" s="308"/>
      <c r="EI1232" s="308"/>
      <c r="EJ1232" s="308"/>
      <c r="EK1232" s="308"/>
      <c r="EL1232" s="308"/>
      <c r="EM1232" s="308"/>
      <c r="EN1232" s="308"/>
      <c r="EO1232" s="308"/>
      <c r="EP1232" s="308"/>
      <c r="EQ1232" s="308"/>
      <c r="ER1232" s="308"/>
      <c r="ES1232" s="308"/>
      <c r="ET1232" s="308"/>
      <c r="EU1232" s="308"/>
      <c r="EV1232" s="308"/>
      <c r="EW1232" s="308"/>
      <c r="EX1232" s="308"/>
      <c r="EY1232" s="308"/>
      <c r="EZ1232" s="308"/>
      <c r="FA1232" s="308"/>
      <c r="FB1232" s="308"/>
      <c r="FC1232" s="308"/>
      <c r="FD1232" s="308"/>
      <c r="FE1232" s="308"/>
      <c r="FF1232" s="308"/>
      <c r="FG1232" s="308"/>
      <c r="FH1232" s="308"/>
      <c r="FI1232" s="308"/>
      <c r="FJ1232" s="308"/>
      <c r="FK1232" s="308"/>
      <c r="FL1232" s="308"/>
      <c r="FM1232" s="308"/>
      <c r="FN1232" s="308"/>
      <c r="FO1232" s="308"/>
      <c r="FP1232" s="308"/>
      <c r="FQ1232" s="308"/>
      <c r="FR1232" s="308"/>
      <c r="FS1232" s="308"/>
      <c r="FT1232" s="308"/>
      <c r="FU1232" s="308"/>
      <c r="FV1232" s="308"/>
      <c r="FW1232" s="308"/>
      <c r="FX1232" s="308"/>
      <c r="FY1232" s="308"/>
      <c r="FZ1232" s="308"/>
      <c r="GA1232" s="308"/>
      <c r="GB1232" s="308"/>
      <c r="GC1232" s="308"/>
      <c r="GD1232" s="308"/>
      <c r="GE1232" s="308"/>
      <c r="GF1232" s="308"/>
      <c r="GG1232" s="308"/>
      <c r="GH1232" s="308"/>
      <c r="GI1232" s="308"/>
      <c r="GJ1232" s="308"/>
      <c r="GK1232" s="308"/>
      <c r="GL1232" s="308"/>
      <c r="GM1232" s="308"/>
      <c r="GN1232" s="308"/>
      <c r="GO1232" s="308"/>
      <c r="GP1232" s="308"/>
      <c r="GQ1232" s="308"/>
      <c r="GR1232" s="308"/>
      <c r="GS1232" s="308"/>
      <c r="GT1232" s="308"/>
      <c r="GU1232" s="308"/>
      <c r="GV1232" s="308"/>
      <c r="GW1232" s="308"/>
      <c r="GX1232" s="308"/>
      <c r="GY1232" s="308"/>
      <c r="GZ1232" s="308"/>
      <c r="HA1232" s="308"/>
      <c r="HB1232" s="308"/>
      <c r="HC1232" s="308"/>
      <c r="HD1232" s="308"/>
      <c r="HE1232" s="308"/>
      <c r="HF1232" s="308"/>
      <c r="HG1232" s="308"/>
      <c r="HH1232" s="308"/>
      <c r="HI1232" s="308"/>
      <c r="HJ1232" s="308"/>
      <c r="HK1232" s="308"/>
      <c r="HL1232" s="308"/>
      <c r="HM1232" s="308"/>
      <c r="HN1232" s="308"/>
      <c r="HO1232" s="308"/>
      <c r="HP1232" s="308"/>
      <c r="HQ1232" s="308"/>
      <c r="HR1232" s="308"/>
      <c r="HS1232" s="308"/>
      <c r="HT1232" s="308"/>
      <c r="HU1232" s="308"/>
      <c r="HV1232" s="308"/>
      <c r="HW1232" s="308"/>
      <c r="HX1232" s="308"/>
      <c r="HY1232" s="308"/>
      <c r="HZ1232" s="308"/>
      <c r="IA1232" s="308"/>
      <c r="IB1232" s="308"/>
      <c r="IC1232" s="308"/>
      <c r="ID1232" s="308"/>
      <c r="IE1232" s="308"/>
      <c r="IF1232" s="308"/>
      <c r="IG1232" s="308"/>
      <c r="IH1232" s="308"/>
      <c r="II1232" s="308"/>
      <c r="IJ1232" s="308"/>
      <c r="IK1232" s="308"/>
      <c r="IL1232" s="308"/>
      <c r="IM1232" s="308"/>
      <c r="IN1232" s="308"/>
      <c r="IO1232" s="308"/>
      <c r="IP1232" s="308"/>
      <c r="IQ1232" s="308"/>
      <c r="IR1232" s="308"/>
      <c r="IS1232" s="308"/>
      <c r="IT1232" s="308"/>
      <c r="IU1232" s="308"/>
      <c r="IV1232" s="308"/>
      <c r="IW1232" s="308"/>
      <c r="IX1232" s="308"/>
      <c r="IY1232" s="308"/>
      <c r="IZ1232" s="308"/>
      <c r="JA1232" s="308"/>
      <c r="JB1232" s="308"/>
      <c r="JC1232" s="308"/>
      <c r="JD1232" s="308"/>
      <c r="JE1232" s="308"/>
      <c r="JF1232" s="308"/>
      <c r="JG1232" s="308"/>
      <c r="JH1232" s="308"/>
      <c r="JI1232" s="308"/>
      <c r="JJ1232" s="308"/>
      <c r="JK1232" s="308"/>
      <c r="JL1232" s="308"/>
      <c r="JM1232" s="308"/>
      <c r="JN1232" s="308"/>
      <c r="JO1232" s="308"/>
      <c r="JP1232" s="308"/>
      <c r="JQ1232" s="308"/>
      <c r="JR1232" s="308"/>
      <c r="JS1232" s="308"/>
      <c r="JT1232" s="308"/>
      <c r="JU1232" s="308"/>
      <c r="JV1232" s="308"/>
      <c r="JW1232" s="308"/>
      <c r="JX1232" s="308"/>
      <c r="JY1232" s="308"/>
      <c r="JZ1232" s="308"/>
      <c r="KA1232" s="308"/>
      <c r="KB1232" s="308"/>
      <c r="KC1232" s="308"/>
      <c r="KD1232" s="308"/>
      <c r="KE1232" s="308"/>
      <c r="KF1232" s="308"/>
      <c r="KG1232" s="308"/>
      <c r="KH1232" s="308"/>
      <c r="KI1232" s="308"/>
      <c r="KJ1232" s="308"/>
      <c r="KK1232" s="308"/>
      <c r="KL1232" s="308"/>
      <c r="KM1232" s="308"/>
      <c r="KN1232" s="308"/>
      <c r="KO1232" s="308"/>
      <c r="KP1232" s="308"/>
      <c r="KQ1232" s="308"/>
      <c r="KR1232" s="308"/>
      <c r="KS1232" s="308"/>
      <c r="KT1232" s="308"/>
      <c r="KU1232" s="308"/>
      <c r="KV1232" s="308"/>
      <c r="KW1232" s="308"/>
      <c r="KX1232" s="308"/>
      <c r="KY1232" s="308"/>
      <c r="KZ1232" s="308"/>
      <c r="LA1232" s="308"/>
      <c r="LB1232" s="308"/>
      <c r="LC1232" s="308"/>
      <c r="LD1232" s="308"/>
      <c r="LE1232" s="308"/>
      <c r="LF1232" s="308"/>
      <c r="LG1232" s="308"/>
      <c r="LH1232" s="308"/>
      <c r="LI1232" s="308"/>
      <c r="LJ1232" s="308"/>
      <c r="LK1232" s="308"/>
      <c r="LL1232" s="308"/>
      <c r="LM1232" s="308"/>
      <c r="LN1232" s="308"/>
      <c r="LO1232" s="308"/>
      <c r="LP1232" s="308"/>
      <c r="LQ1232" s="308"/>
      <c r="LR1232" s="308"/>
      <c r="LS1232" s="308"/>
      <c r="LT1232" s="308"/>
      <c r="LU1232" s="308"/>
      <c r="LV1232" s="308"/>
      <c r="LW1232" s="308"/>
      <c r="LX1232" s="308"/>
      <c r="LY1232" s="308"/>
      <c r="LZ1232" s="308"/>
      <c r="MA1232" s="308"/>
      <c r="MB1232" s="308"/>
      <c r="MC1232" s="308"/>
      <c r="MD1232" s="308"/>
      <c r="ME1232" s="308"/>
      <c r="MF1232" s="308"/>
      <c r="MG1232" s="308"/>
      <c r="MH1232" s="308"/>
      <c r="MI1232" s="308"/>
      <c r="MJ1232" s="308"/>
      <c r="MK1232" s="308"/>
      <c r="ML1232" s="308"/>
      <c r="MM1232" s="308"/>
      <c r="MN1232" s="308"/>
      <c r="MO1232" s="308"/>
      <c r="MP1232" s="308"/>
      <c r="MQ1232" s="308"/>
      <c r="MR1232" s="308"/>
      <c r="MS1232" s="308"/>
      <c r="MT1232" s="308"/>
      <c r="MU1232" s="308"/>
      <c r="MV1232" s="308"/>
      <c r="MW1232" s="308"/>
      <c r="MX1232" s="308"/>
      <c r="MY1232" s="308"/>
      <c r="MZ1232" s="308"/>
      <c r="NA1232" s="308"/>
      <c r="NB1232" s="308"/>
      <c r="NC1232" s="308"/>
      <c r="ND1232" s="308"/>
      <c r="NE1232" s="308"/>
      <c r="NF1232" s="308"/>
      <c r="NG1232" s="308"/>
      <c r="NH1232" s="308"/>
      <c r="NI1232" s="308"/>
      <c r="NJ1232" s="308"/>
      <c r="NK1232" s="308"/>
      <c r="NL1232" s="308"/>
      <c r="NM1232" s="308"/>
      <c r="NN1232" s="308"/>
      <c r="NO1232" s="308"/>
      <c r="NP1232" s="308"/>
      <c r="NQ1232" s="308"/>
      <c r="NR1232" s="308"/>
      <c r="NS1232" s="308"/>
      <c r="NT1232" s="308"/>
      <c r="NU1232" s="308"/>
      <c r="NV1232" s="308"/>
      <c r="NW1232" s="308"/>
      <c r="NX1232" s="308"/>
      <c r="NY1232" s="308"/>
      <c r="NZ1232" s="308"/>
      <c r="OA1232" s="308"/>
      <c r="OB1232" s="308"/>
      <c r="OC1232" s="308"/>
      <c r="OD1232" s="308"/>
      <c r="OE1232" s="308"/>
      <c r="OF1232" s="308"/>
      <c r="OG1232" s="308"/>
      <c r="OH1232" s="308"/>
      <c r="OI1232" s="308"/>
      <c r="OJ1232" s="308"/>
      <c r="OK1232" s="308"/>
      <c r="OL1232" s="308"/>
      <c r="OM1232" s="308"/>
      <c r="ON1232" s="308"/>
      <c r="OO1232" s="308"/>
      <c r="OP1232" s="308"/>
      <c r="OQ1232" s="308"/>
      <c r="OR1232" s="308"/>
      <c r="OS1232" s="308"/>
      <c r="OT1232" s="308"/>
      <c r="OU1232" s="308"/>
      <c r="OV1232" s="308"/>
      <c r="OW1232" s="308"/>
      <c r="OX1232" s="308"/>
      <c r="OY1232" s="308"/>
      <c r="OZ1232" s="308"/>
      <c r="PA1232" s="308"/>
      <c r="PB1232" s="308"/>
      <c r="PC1232" s="308"/>
      <c r="PD1232" s="308"/>
      <c r="PE1232" s="308"/>
      <c r="PF1232" s="308"/>
      <c r="PG1232" s="308"/>
      <c r="PH1232" s="308"/>
      <c r="PI1232" s="308"/>
      <c r="PJ1232" s="308"/>
      <c r="PK1232" s="308"/>
      <c r="PL1232" s="308"/>
      <c r="PM1232" s="308"/>
      <c r="PN1232" s="308"/>
      <c r="PO1232" s="308"/>
      <c r="PP1232" s="308"/>
      <c r="PQ1232" s="308"/>
      <c r="PR1232" s="308"/>
      <c r="PS1232" s="308"/>
      <c r="PT1232" s="308"/>
      <c r="PU1232" s="308"/>
      <c r="PV1232" s="308"/>
      <c r="PW1232" s="308"/>
      <c r="PX1232" s="308"/>
      <c r="PY1232" s="308"/>
      <c r="PZ1232" s="308"/>
      <c r="QA1232" s="308"/>
      <c r="QB1232" s="308"/>
      <c r="QC1232" s="308"/>
      <c r="QD1232" s="308"/>
      <c r="QE1232" s="308"/>
      <c r="QF1232" s="308"/>
      <c r="QG1232" s="308"/>
      <c r="QH1232" s="308"/>
      <c r="QI1232" s="308"/>
      <c r="QJ1232" s="308"/>
      <c r="QK1232" s="308"/>
      <c r="QL1232" s="308"/>
      <c r="QM1232" s="308"/>
      <c r="QN1232" s="308"/>
      <c r="QO1232" s="308"/>
      <c r="QP1232" s="308"/>
      <c r="QQ1232" s="308"/>
      <c r="QR1232" s="308"/>
      <c r="QS1232" s="308"/>
      <c r="QT1232" s="308"/>
      <c r="QU1232" s="308"/>
      <c r="QV1232" s="308"/>
      <c r="QW1232" s="308"/>
      <c r="QX1232" s="308"/>
      <c r="QY1232" s="308"/>
      <c r="QZ1232" s="308"/>
      <c r="RA1232" s="308"/>
      <c r="RB1232" s="308"/>
      <c r="RC1232" s="308"/>
      <c r="RD1232" s="308"/>
      <c r="RE1232" s="308"/>
      <c r="RF1232" s="308"/>
      <c r="RG1232" s="308"/>
      <c r="RH1232" s="308"/>
      <c r="RI1232" s="308"/>
      <c r="RJ1232" s="308"/>
      <c r="RK1232" s="308"/>
      <c r="RL1232" s="308"/>
      <c r="RM1232" s="308"/>
      <c r="RN1232" s="308"/>
      <c r="RO1232" s="308"/>
      <c r="RP1232" s="308"/>
      <c r="RQ1232" s="308"/>
      <c r="RR1232" s="308"/>
      <c r="RS1232" s="308"/>
      <c r="RT1232" s="308"/>
      <c r="RU1232" s="308"/>
      <c r="RV1232" s="308"/>
      <c r="RW1232" s="308"/>
      <c r="RX1232" s="308"/>
      <c r="RY1232" s="308"/>
      <c r="RZ1232" s="308"/>
      <c r="SA1232" s="308"/>
      <c r="SB1232" s="308"/>
      <c r="SC1232" s="308"/>
      <c r="SD1232" s="308"/>
      <c r="SE1232" s="308"/>
      <c r="SF1232" s="308"/>
      <c r="SG1232" s="308"/>
      <c r="SH1232" s="308"/>
      <c r="SI1232" s="308"/>
      <c r="SJ1232" s="308"/>
      <c r="SK1232" s="308"/>
      <c r="SL1232" s="308"/>
      <c r="SM1232" s="308"/>
      <c r="SN1232" s="308"/>
      <c r="SO1232" s="308"/>
      <c r="SP1232" s="308"/>
      <c r="SQ1232" s="308"/>
      <c r="SR1232" s="308"/>
      <c r="SS1232" s="308"/>
      <c r="ST1232" s="308"/>
      <c r="SU1232" s="308"/>
      <c r="SV1232" s="308"/>
      <c r="SW1232" s="308"/>
      <c r="SX1232" s="308"/>
      <c r="SY1232" s="308"/>
      <c r="SZ1232" s="308"/>
      <c r="TA1232" s="308"/>
      <c r="TB1232" s="308"/>
      <c r="TC1232" s="308"/>
      <c r="TD1232" s="308"/>
      <c r="TE1232" s="308"/>
      <c r="TF1232" s="308"/>
      <c r="TG1232" s="308"/>
      <c r="TH1232" s="308"/>
      <c r="TI1232" s="308"/>
      <c r="TJ1232" s="308"/>
      <c r="TK1232" s="308"/>
      <c r="TL1232" s="308"/>
      <c r="TM1232" s="308"/>
      <c r="TN1232" s="308"/>
      <c r="TO1232" s="308"/>
      <c r="TP1232" s="308"/>
      <c r="TQ1232" s="308"/>
      <c r="TR1232" s="308"/>
      <c r="TS1232" s="308"/>
      <c r="TT1232" s="308"/>
      <c r="TU1232" s="308"/>
      <c r="TV1232" s="308"/>
      <c r="TW1232" s="308"/>
      <c r="TX1232" s="308"/>
      <c r="TY1232" s="308"/>
      <c r="TZ1232" s="308"/>
      <c r="UA1232" s="308"/>
      <c r="UB1232" s="308"/>
      <c r="UC1232" s="308"/>
      <c r="UD1232" s="308"/>
      <c r="UE1232" s="308"/>
      <c r="UF1232" s="308"/>
      <c r="UG1232" s="308"/>
      <c r="UH1232" s="308"/>
      <c r="UI1232" s="308"/>
      <c r="UJ1232" s="308"/>
      <c r="UK1232" s="308"/>
      <c r="UL1232" s="308"/>
      <c r="UM1232" s="308"/>
      <c r="UN1232" s="308"/>
      <c r="UO1232" s="308"/>
      <c r="UP1232" s="308"/>
      <c r="UQ1232" s="308"/>
      <c r="UR1232" s="308"/>
      <c r="US1232" s="308"/>
      <c r="UT1232" s="308"/>
      <c r="UU1232" s="308"/>
      <c r="UV1232" s="308"/>
      <c r="UW1232" s="308"/>
      <c r="UX1232" s="308"/>
      <c r="UY1232" s="308"/>
      <c r="UZ1232" s="308"/>
      <c r="VA1232" s="308"/>
      <c r="VB1232" s="308"/>
      <c r="VC1232" s="308"/>
      <c r="VD1232" s="308"/>
      <c r="VE1232" s="308"/>
      <c r="VF1232" s="308"/>
      <c r="VG1232" s="308"/>
      <c r="VH1232" s="308"/>
      <c r="VI1232" s="308"/>
      <c r="VJ1232" s="308"/>
      <c r="VK1232" s="308"/>
      <c r="VL1232" s="308"/>
      <c r="VM1232" s="308"/>
      <c r="VN1232" s="308"/>
      <c r="VO1232" s="308"/>
      <c r="VP1232" s="308"/>
      <c r="VQ1232" s="308"/>
      <c r="VR1232" s="308"/>
      <c r="VS1232" s="308"/>
      <c r="VT1232" s="308"/>
      <c r="VU1232" s="308"/>
      <c r="VV1232" s="308"/>
      <c r="VW1232" s="308"/>
      <c r="VX1232" s="308"/>
      <c r="VY1232" s="308"/>
      <c r="VZ1232" s="308"/>
      <c r="WA1232" s="308"/>
      <c r="WB1232" s="308"/>
      <c r="WC1232" s="308"/>
      <c r="WD1232" s="308"/>
      <c r="WE1232" s="308"/>
      <c r="WF1232" s="308"/>
      <c r="WG1232" s="308"/>
      <c r="WH1232" s="308"/>
      <c r="WI1232" s="308"/>
      <c r="WJ1232" s="308"/>
      <c r="WK1232" s="308"/>
      <c r="WL1232" s="308"/>
      <c r="WM1232" s="308"/>
      <c r="WN1232" s="308"/>
      <c r="WO1232" s="308"/>
      <c r="WP1232" s="308"/>
      <c r="WQ1232" s="308"/>
      <c r="WR1232" s="308"/>
      <c r="WS1232" s="308"/>
      <c r="WT1232" s="308"/>
      <c r="WU1232" s="308"/>
      <c r="WV1232" s="308"/>
      <c r="WW1232" s="308"/>
      <c r="WX1232" s="308"/>
      <c r="WY1232" s="308"/>
      <c r="WZ1232" s="308"/>
      <c r="XA1232" s="308"/>
      <c r="XB1232" s="308"/>
      <c r="XC1232" s="308"/>
      <c r="XD1232" s="308"/>
      <c r="XE1232" s="308"/>
      <c r="XF1232" s="308"/>
      <c r="XG1232" s="308"/>
      <c r="XH1232" s="308"/>
      <c r="XI1232" s="308"/>
      <c r="XJ1232" s="308"/>
      <c r="XK1232" s="308"/>
      <c r="XL1232" s="308"/>
      <c r="XM1232" s="308"/>
      <c r="XN1232" s="308"/>
      <c r="XO1232" s="308"/>
      <c r="XP1232" s="308"/>
      <c r="XQ1232" s="308"/>
      <c r="XR1232" s="308"/>
      <c r="XS1232" s="308"/>
      <c r="XT1232" s="308"/>
      <c r="XU1232" s="308"/>
      <c r="XV1232" s="308"/>
      <c r="XW1232" s="308"/>
      <c r="XX1232" s="308"/>
      <c r="XY1232" s="308"/>
      <c r="XZ1232" s="308"/>
      <c r="YA1232" s="308"/>
      <c r="YB1232" s="308"/>
      <c r="YC1232" s="308"/>
      <c r="YD1232" s="308"/>
      <c r="YE1232" s="308"/>
      <c r="YF1232" s="308"/>
      <c r="YG1232" s="308"/>
      <c r="YH1232" s="308"/>
      <c r="YI1232" s="308"/>
      <c r="YJ1232" s="308"/>
      <c r="YK1232" s="308"/>
      <c r="YL1232" s="308"/>
      <c r="YM1232" s="308"/>
      <c r="YN1232" s="308"/>
      <c r="YO1232" s="308"/>
      <c r="YP1232" s="308"/>
      <c r="YQ1232" s="308"/>
      <c r="YR1232" s="308"/>
      <c r="YS1232" s="308"/>
      <c r="YT1232" s="308"/>
      <c r="YU1232" s="308"/>
      <c r="YV1232" s="308"/>
      <c r="YW1232" s="308"/>
      <c r="YX1232" s="308"/>
      <c r="YY1232" s="308"/>
      <c r="YZ1232" s="308"/>
      <c r="ZA1232" s="308"/>
      <c r="ZB1232" s="308"/>
      <c r="ZC1232" s="308"/>
      <c r="ZD1232" s="308"/>
      <c r="ZE1232" s="308"/>
      <c r="ZF1232" s="308"/>
      <c r="ZG1232" s="308"/>
      <c r="ZH1232" s="308"/>
      <c r="ZI1232" s="308"/>
      <c r="ZJ1232" s="308"/>
      <c r="ZK1232" s="308"/>
      <c r="ZL1232" s="308"/>
      <c r="ZM1232" s="308"/>
      <c r="ZN1232" s="308"/>
      <c r="ZO1232" s="308"/>
      <c r="ZP1232" s="308"/>
      <c r="ZQ1232" s="308"/>
      <c r="ZR1232" s="308"/>
      <c r="ZS1232" s="308"/>
      <c r="ZT1232" s="308"/>
      <c r="ZU1232" s="308"/>
      <c r="ZV1232" s="308"/>
      <c r="ZW1232" s="308"/>
      <c r="ZX1232" s="308"/>
      <c r="ZY1232" s="308"/>
      <c r="ZZ1232" s="308"/>
      <c r="AAA1232" s="308"/>
      <c r="AAB1232" s="308"/>
      <c r="AAC1232" s="308"/>
      <c r="AAD1232" s="308"/>
      <c r="AAE1232" s="308"/>
      <c r="AAF1232" s="308"/>
      <c r="AAG1232" s="308"/>
      <c r="AAH1232" s="308"/>
      <c r="AAI1232" s="308"/>
      <c r="AAJ1232" s="308"/>
      <c r="AAK1232" s="308"/>
      <c r="AAL1232" s="308"/>
      <c r="AAM1232" s="308"/>
      <c r="AAN1232" s="308"/>
      <c r="AAO1232" s="308"/>
      <c r="AAP1232" s="308"/>
      <c r="AAQ1232" s="308"/>
      <c r="AAR1232" s="308"/>
      <c r="AAS1232" s="308"/>
      <c r="AAT1232" s="308"/>
      <c r="AAU1232" s="308"/>
      <c r="AAV1232" s="308"/>
      <c r="AAW1232" s="308"/>
      <c r="AAX1232" s="308"/>
      <c r="AAY1232" s="308"/>
      <c r="AAZ1232" s="308"/>
      <c r="ABA1232" s="308"/>
      <c r="ABB1232" s="308"/>
      <c r="ABC1232" s="308"/>
      <c r="ABD1232" s="308"/>
      <c r="ABE1232" s="308"/>
      <c r="ABF1232" s="308"/>
      <c r="ABG1232" s="308"/>
      <c r="ABH1232" s="308"/>
      <c r="ABI1232" s="308"/>
      <c r="ABJ1232" s="308"/>
      <c r="ABK1232" s="308"/>
      <c r="ABL1232" s="308"/>
      <c r="ABM1232" s="308"/>
      <c r="ABN1232" s="308"/>
      <c r="ABO1232" s="308"/>
      <c r="ABP1232" s="308"/>
      <c r="ABQ1232" s="308"/>
      <c r="ABR1232" s="308"/>
      <c r="ABS1232" s="308"/>
      <c r="ABT1232" s="308"/>
      <c r="ABU1232" s="308"/>
      <c r="ABV1232" s="308"/>
      <c r="ABW1232" s="308"/>
      <c r="ABX1232" s="308"/>
      <c r="ABY1232" s="308"/>
      <c r="ABZ1232" s="308"/>
      <c r="ACA1232" s="308"/>
      <c r="ACB1232" s="308"/>
      <c r="ACC1232" s="308"/>
      <c r="ACD1232" s="308"/>
      <c r="ACE1232" s="308"/>
      <c r="ACF1232" s="308"/>
      <c r="ACG1232" s="308"/>
      <c r="ACH1232" s="308"/>
      <c r="ACI1232" s="308"/>
      <c r="ACJ1232" s="308"/>
      <c r="ACK1232" s="308"/>
      <c r="ACL1232" s="308"/>
      <c r="ACM1232" s="308"/>
      <c r="ACN1232" s="308"/>
      <c r="ACO1232" s="308"/>
      <c r="ACP1232" s="308"/>
      <c r="ACQ1232" s="308"/>
      <c r="ACR1232" s="308"/>
      <c r="ACS1232" s="308"/>
      <c r="ACT1232" s="308"/>
      <c r="ACU1232" s="308"/>
      <c r="ACV1232" s="308"/>
      <c r="ACW1232" s="308"/>
      <c r="ACX1232" s="308"/>
      <c r="ACY1232" s="308"/>
      <c r="ACZ1232" s="308"/>
      <c r="ADA1232" s="308"/>
      <c r="ADB1232" s="308"/>
      <c r="ADC1232" s="308"/>
      <c r="ADD1232" s="308"/>
      <c r="ADE1232" s="308"/>
      <c r="ADF1232" s="308"/>
      <c r="ADG1232" s="308"/>
      <c r="ADH1232" s="308"/>
      <c r="ADI1232" s="308"/>
      <c r="ADJ1232" s="308"/>
      <c r="ADK1232" s="308"/>
      <c r="ADL1232" s="308"/>
      <c r="ADM1232" s="308"/>
      <c r="ADN1232" s="308"/>
      <c r="ADO1232" s="308"/>
      <c r="ADP1232" s="308"/>
      <c r="ADQ1232" s="308"/>
      <c r="ADR1232" s="308"/>
      <c r="ADS1232" s="308"/>
      <c r="ADT1232" s="308"/>
      <c r="ADU1232" s="308"/>
      <c r="ADV1232" s="308"/>
      <c r="ADW1232" s="308"/>
      <c r="ADX1232" s="308"/>
      <c r="ADY1232" s="308"/>
      <c r="ADZ1232" s="308"/>
      <c r="AEA1232" s="308"/>
      <c r="AEB1232" s="308"/>
      <c r="AEC1232" s="308"/>
      <c r="AED1232" s="308"/>
      <c r="AEE1232" s="308"/>
      <c r="AEF1232" s="308"/>
      <c r="AEG1232" s="308"/>
      <c r="AEH1232" s="308"/>
      <c r="AEI1232" s="308"/>
      <c r="AEJ1232" s="308"/>
      <c r="AEK1232" s="308"/>
      <c r="AEL1232" s="308"/>
      <c r="AEM1232" s="308"/>
      <c r="AEN1232" s="308"/>
      <c r="AEO1232" s="308"/>
      <c r="AEP1232" s="308"/>
      <c r="AEQ1232" s="308"/>
      <c r="AER1232" s="308"/>
      <c r="AES1232" s="308"/>
      <c r="AET1232" s="308"/>
      <c r="AEU1232" s="308"/>
      <c r="AEV1232" s="308"/>
      <c r="AEW1232" s="308"/>
      <c r="AEX1232" s="308"/>
      <c r="AEY1232" s="308"/>
      <c r="AEZ1232" s="308"/>
      <c r="AFA1232" s="308"/>
      <c r="AFB1232" s="308"/>
      <c r="AFC1232" s="308"/>
      <c r="AFD1232" s="308"/>
      <c r="AFE1232" s="308"/>
      <c r="AFF1232" s="308"/>
      <c r="AFG1232" s="308"/>
      <c r="AFH1232" s="308"/>
      <c r="AFI1232" s="308"/>
      <c r="AFJ1232" s="308"/>
      <c r="AFK1232" s="308"/>
      <c r="AFL1232" s="308"/>
      <c r="AFM1232" s="308"/>
      <c r="AFN1232" s="308"/>
      <c r="AFO1232" s="308"/>
      <c r="AFP1232" s="308"/>
      <c r="AFQ1232" s="308"/>
      <c r="AFR1232" s="308"/>
      <c r="AFS1232" s="308"/>
      <c r="AFT1232" s="308"/>
      <c r="AFU1232" s="308"/>
      <c r="AFV1232" s="308"/>
      <c r="AFW1232" s="308"/>
      <c r="AFX1232" s="308"/>
      <c r="AFY1232" s="308"/>
      <c r="AFZ1232" s="308"/>
      <c r="AGA1232" s="308"/>
      <c r="AGB1232" s="308"/>
      <c r="AGC1232" s="308"/>
      <c r="AGD1232" s="308"/>
      <c r="AGE1232" s="308"/>
      <c r="AGF1232" s="308"/>
      <c r="AGG1232" s="308"/>
      <c r="AGH1232" s="308"/>
      <c r="AGI1232" s="308"/>
      <c r="AGJ1232" s="308"/>
      <c r="AGK1232" s="308"/>
      <c r="AGL1232" s="308"/>
      <c r="AGM1232" s="308"/>
      <c r="AGN1232" s="308"/>
      <c r="AGO1232" s="308"/>
      <c r="AGP1232" s="308"/>
      <c r="AGQ1232" s="308"/>
      <c r="AGR1232" s="308"/>
      <c r="AGS1232" s="308"/>
      <c r="AGT1232" s="308"/>
      <c r="AGU1232" s="308"/>
      <c r="AGV1232" s="308"/>
      <c r="AGW1232" s="308"/>
      <c r="AGX1232" s="308"/>
      <c r="AGY1232" s="308"/>
      <c r="AGZ1232" s="308"/>
      <c r="AHA1232" s="308"/>
      <c r="AHB1232" s="308"/>
      <c r="AHC1232" s="308"/>
      <c r="AHD1232" s="308"/>
      <c r="AHE1232" s="308"/>
      <c r="AHF1232" s="308"/>
      <c r="AHG1232" s="308"/>
      <c r="AHH1232" s="308"/>
      <c r="AHI1232" s="308"/>
      <c r="AHJ1232" s="308"/>
      <c r="AHK1232" s="308"/>
      <c r="AHL1232" s="308"/>
      <c r="AHM1232" s="308"/>
      <c r="AHN1232" s="308"/>
      <c r="AHO1232" s="308"/>
      <c r="AHP1232" s="308"/>
      <c r="AHQ1232" s="308"/>
      <c r="AHR1232" s="308"/>
      <c r="AHS1232" s="308"/>
      <c r="AHT1232" s="308"/>
      <c r="AHU1232" s="308"/>
      <c r="AHV1232" s="308"/>
      <c r="AHW1232" s="308"/>
      <c r="AHX1232" s="308"/>
      <c r="AHY1232" s="308"/>
      <c r="AHZ1232" s="308"/>
      <c r="AIA1232" s="308"/>
      <c r="AIB1232" s="308"/>
      <c r="AIC1232" s="308"/>
      <c r="AID1232" s="308"/>
      <c r="AIE1232" s="308"/>
      <c r="AIF1232" s="308"/>
      <c r="AIG1232" s="308"/>
      <c r="AIH1232" s="308"/>
      <c r="AII1232" s="308"/>
      <c r="AIJ1232" s="308"/>
      <c r="AIK1232" s="308"/>
      <c r="AIL1232" s="308"/>
      <c r="AIM1232" s="308"/>
      <c r="AIN1232" s="308"/>
      <c r="AIO1232" s="308"/>
      <c r="AIP1232" s="308"/>
      <c r="AIQ1232" s="308"/>
      <c r="AIR1232" s="308"/>
      <c r="AIS1232" s="308"/>
      <c r="AIT1232" s="308"/>
      <c r="AIU1232" s="308"/>
      <c r="AIV1232" s="308"/>
      <c r="AIW1232" s="308"/>
      <c r="AIX1232" s="308"/>
      <c r="AIY1232" s="308"/>
      <c r="AIZ1232" s="308"/>
      <c r="AJA1232" s="308"/>
      <c r="AJB1232" s="308"/>
      <c r="AJC1232" s="308"/>
      <c r="AJD1232" s="308"/>
      <c r="AJE1232" s="308"/>
      <c r="AJF1232" s="308"/>
      <c r="AJG1232" s="308"/>
      <c r="AJH1232" s="308"/>
      <c r="AJI1232" s="308"/>
      <c r="AJJ1232" s="308"/>
      <c r="AJK1232" s="308"/>
      <c r="AJL1232" s="308"/>
      <c r="AJM1232" s="308"/>
      <c r="AJN1232" s="308"/>
      <c r="AJO1232" s="308"/>
      <c r="AJP1232" s="308"/>
      <c r="AJQ1232" s="308"/>
      <c r="AJR1232" s="308"/>
      <c r="AJS1232" s="308"/>
      <c r="AJT1232" s="308"/>
      <c r="AJU1232" s="308"/>
      <c r="AJV1232" s="308"/>
      <c r="AJW1232" s="308"/>
      <c r="AJX1232" s="308"/>
      <c r="AJY1232" s="308"/>
      <c r="AJZ1232" s="308"/>
      <c r="AKA1232" s="308"/>
      <c r="AKB1232" s="308"/>
      <c r="AKC1232" s="308"/>
      <c r="AKD1232" s="308"/>
      <c r="AKE1232" s="308"/>
      <c r="AKF1232" s="308"/>
      <c r="AKG1232" s="308"/>
      <c r="AKH1232" s="308"/>
      <c r="AKI1232" s="308"/>
      <c r="AKJ1232" s="308"/>
      <c r="AKK1232" s="308"/>
      <c r="AKL1232" s="308"/>
      <c r="AKM1232" s="308"/>
      <c r="AKN1232" s="308"/>
      <c r="AKO1232" s="308"/>
      <c r="AKP1232" s="308"/>
      <c r="AKQ1232" s="308"/>
      <c r="AKR1232" s="308"/>
      <c r="AKS1232" s="308"/>
      <c r="AKT1232" s="308"/>
      <c r="AKU1232" s="308"/>
      <c r="AKV1232" s="308"/>
      <c r="AKW1232" s="308"/>
      <c r="AKX1232" s="308"/>
      <c r="AKY1232" s="308"/>
      <c r="AKZ1232" s="308"/>
      <c r="ALA1232" s="308"/>
      <c r="ALB1232" s="308"/>
      <c r="ALC1232" s="308"/>
      <c r="ALD1232" s="308"/>
      <c r="ALE1232" s="308"/>
      <c r="ALF1232" s="308"/>
      <c r="ALG1232" s="308"/>
      <c r="ALH1232" s="308"/>
      <c r="ALI1232" s="308"/>
      <c r="ALJ1232" s="308"/>
      <c r="ALK1232" s="308"/>
      <c r="ALL1232" s="308"/>
      <c r="ALM1232" s="308"/>
      <c r="ALN1232" s="308"/>
      <c r="ALO1232" s="308"/>
      <c r="ALP1232" s="308"/>
      <c r="ALQ1232" s="308"/>
      <c r="ALR1232" s="308"/>
      <c r="ALS1232" s="308"/>
      <c r="ALT1232" s="308"/>
      <c r="ALU1232" s="308"/>
      <c r="ALV1232" s="308"/>
      <c r="ALW1232" s="308"/>
      <c r="ALX1232" s="308"/>
      <c r="ALY1232" s="308"/>
      <c r="ALZ1232" s="308"/>
      <c r="AMA1232" s="308"/>
      <c r="AMB1232" s="308"/>
      <c r="AMC1232" s="308"/>
      <c r="AMD1232" s="308"/>
      <c r="AME1232" s="308"/>
      <c r="AMF1232" s="308"/>
      <c r="AMG1232" s="308"/>
      <c r="AMH1232" s="308"/>
      <c r="AMI1232" s="308"/>
      <c r="AMJ1232" s="308"/>
      <c r="AMK1232" s="308"/>
      <c r="AML1232" s="308"/>
      <c r="AMM1232" s="308"/>
      <c r="AMN1232" s="308"/>
    </row>
    <row r="1233" spans="1:1028" s="311" customFormat="1" ht="12.75" customHeight="1">
      <c r="A1233" s="308">
        <v>0</v>
      </c>
      <c r="B1233" s="308">
        <v>0</v>
      </c>
      <c r="C1233" s="308" t="s">
        <v>7550</v>
      </c>
      <c r="D1233" s="308"/>
      <c r="E1233" s="308"/>
      <c r="F1233" s="308" t="s">
        <v>7345</v>
      </c>
      <c r="G1233" s="308"/>
      <c r="H1233" s="308"/>
      <c r="I1233" s="404" t="s">
        <v>4446</v>
      </c>
      <c r="J1233" s="404"/>
      <c r="K1233" s="308"/>
      <c r="L1233" s="308"/>
      <c r="M1233" s="308"/>
      <c r="N1233" s="308"/>
      <c r="O1233" s="308"/>
      <c r="P1233" s="310"/>
      <c r="Q1233" s="310"/>
      <c r="R1233" s="308" t="s">
        <v>7529</v>
      </c>
      <c r="S1233" s="308" t="s">
        <v>7530</v>
      </c>
      <c r="T1233" s="308" t="s">
        <v>1483</v>
      </c>
      <c r="U1233" s="311" t="s">
        <v>1916</v>
      </c>
      <c r="V1233" s="311" t="s">
        <v>6345</v>
      </c>
      <c r="W1233" s="308"/>
      <c r="X1233" s="365"/>
      <c r="Y1233" s="308" t="s">
        <v>2038</v>
      </c>
      <c r="Z1233" s="308" t="s">
        <v>1218</v>
      </c>
      <c r="AA1233" s="308" t="s">
        <v>1170</v>
      </c>
      <c r="AB1233" s="308"/>
      <c r="AC1233" s="308" t="s">
        <v>6910</v>
      </c>
      <c r="AD1233" s="308"/>
      <c r="AE1233" s="308" t="s">
        <v>2575</v>
      </c>
      <c r="AF1233" s="309"/>
      <c r="AG1233" s="309">
        <v>1</v>
      </c>
      <c r="AH1233" s="309" t="s">
        <v>5945</v>
      </c>
      <c r="AI1233" s="309" t="s">
        <v>4440</v>
      </c>
      <c r="AJ1233" s="309" t="s">
        <v>6706</v>
      </c>
      <c r="AK1233" s="309" t="s">
        <v>7061</v>
      </c>
      <c r="AL1233" s="314" t="s">
        <v>7549</v>
      </c>
      <c r="AM1233" s="308"/>
      <c r="AN1233" s="308"/>
      <c r="AO1233" s="308"/>
      <c r="AP1233" s="308"/>
      <c r="AR1233" s="29" t="str">
        <f t="shared" si="198"/>
        <v>1</v>
      </c>
      <c r="AS1233" s="29">
        <f t="shared" si="192"/>
        <v>0</v>
      </c>
      <c r="AT1233" s="308"/>
      <c r="AU1233" s="308"/>
      <c r="AV1233" s="308"/>
      <c r="AW1233" s="29" t="str">
        <f t="shared" si="200"/>
        <v/>
      </c>
      <c r="AX1233" s="29" t="str">
        <f t="shared" si="193"/>
        <v/>
      </c>
      <c r="AY1233" s="29" t="str">
        <f t="shared" si="199"/>
        <v>https://media.mediathek-tanz-theater.de/iiif/2/nvt_img-i87-012.JP2</v>
      </c>
      <c r="AZ1233" s="29" t="str">
        <f t="shared" si="194"/>
        <v>image/jp2</v>
      </c>
      <c r="BA1233" s="29" t="str">
        <f t="shared" si="195"/>
        <v>presentation/iiif</v>
      </c>
      <c r="BB1233" s="29" t="str">
        <f t="shared" si="196"/>
        <v>https://media.mediathek-tanz-theater.de/iiif/2/nvt_img-i87-012.JP2/full/100,/0/default.jpg</v>
      </c>
      <c r="BC1233" s="29" t="str">
        <f t="shared" si="191"/>
        <v>image/jpeg</v>
      </c>
      <c r="BD1233" s="29" t="str">
        <f t="shared" si="197"/>
        <v>presentation/thumbnail</v>
      </c>
      <c r="BE1233" s="308"/>
      <c r="BF1233" s="308"/>
      <c r="BG1233" s="308"/>
      <c r="BH1233" s="308"/>
      <c r="BI1233" s="308"/>
      <c r="BJ1233" s="308"/>
      <c r="BK1233" s="308"/>
      <c r="BL1233" s="308"/>
      <c r="BM1233" s="308"/>
      <c r="BN1233" s="308"/>
      <c r="BO1233" s="308"/>
      <c r="BP1233" s="308"/>
      <c r="BQ1233" s="308"/>
      <c r="BR1233" s="308"/>
      <c r="BS1233" s="308"/>
      <c r="BT1233" s="308"/>
      <c r="BU1233" s="308"/>
      <c r="BV1233" s="308"/>
      <c r="BW1233" s="308"/>
      <c r="BX1233" s="308"/>
      <c r="BY1233" s="308"/>
      <c r="BZ1233" s="308"/>
      <c r="CA1233" s="308"/>
      <c r="CB1233" s="308"/>
      <c r="CC1233" s="308"/>
      <c r="CD1233" s="308"/>
      <c r="CE1233" s="308"/>
      <c r="CF1233" s="308"/>
      <c r="CG1233" s="308"/>
      <c r="CH1233" s="308"/>
      <c r="CI1233" s="308"/>
      <c r="CJ1233" s="308"/>
      <c r="CK1233" s="308"/>
      <c r="CL1233" s="308"/>
      <c r="CM1233" s="308"/>
      <c r="CN1233" s="308"/>
      <c r="CO1233" s="308"/>
      <c r="CP1233" s="308"/>
      <c r="CQ1233" s="308"/>
      <c r="CR1233" s="308"/>
      <c r="CS1233" s="308"/>
      <c r="CT1233" s="308"/>
      <c r="CU1233" s="308"/>
      <c r="CV1233" s="308"/>
      <c r="CW1233" s="308"/>
      <c r="CX1233" s="308"/>
      <c r="CY1233" s="308"/>
      <c r="CZ1233" s="308"/>
      <c r="DA1233" s="308"/>
      <c r="DB1233" s="308"/>
      <c r="DC1233" s="308"/>
      <c r="DD1233" s="308"/>
      <c r="DE1233" s="308"/>
      <c r="DF1233" s="308"/>
      <c r="DG1233" s="308"/>
      <c r="DH1233" s="308"/>
      <c r="DI1233" s="308"/>
      <c r="DJ1233" s="308"/>
      <c r="DK1233" s="308"/>
      <c r="DL1233" s="308"/>
      <c r="DM1233" s="308"/>
      <c r="DN1233" s="308"/>
      <c r="DO1233" s="308"/>
      <c r="DP1233" s="308"/>
      <c r="DQ1233" s="308"/>
      <c r="DR1233" s="308"/>
      <c r="DS1233" s="308"/>
      <c r="DT1233" s="308"/>
      <c r="DU1233" s="308"/>
      <c r="DV1233" s="308"/>
      <c r="DW1233" s="308"/>
      <c r="DX1233" s="308"/>
      <c r="DY1233" s="308"/>
      <c r="DZ1233" s="308"/>
      <c r="EA1233" s="308"/>
      <c r="EB1233" s="308"/>
      <c r="EC1233" s="308"/>
      <c r="ED1233" s="308"/>
      <c r="EE1233" s="308"/>
      <c r="EF1233" s="308"/>
      <c r="EG1233" s="308"/>
      <c r="EH1233" s="308"/>
      <c r="EI1233" s="308"/>
      <c r="EJ1233" s="308"/>
      <c r="EK1233" s="308"/>
      <c r="EL1233" s="308"/>
      <c r="EM1233" s="308"/>
      <c r="EN1233" s="308"/>
      <c r="EO1233" s="308"/>
      <c r="EP1233" s="308"/>
      <c r="EQ1233" s="308"/>
      <c r="ER1233" s="308"/>
      <c r="ES1233" s="308"/>
      <c r="ET1233" s="308"/>
      <c r="EU1233" s="308"/>
      <c r="EV1233" s="308"/>
      <c r="EW1233" s="308"/>
      <c r="EX1233" s="308"/>
      <c r="EY1233" s="308"/>
      <c r="EZ1233" s="308"/>
      <c r="FA1233" s="308"/>
      <c r="FB1233" s="308"/>
      <c r="FC1233" s="308"/>
      <c r="FD1233" s="308"/>
      <c r="FE1233" s="308"/>
      <c r="FF1233" s="308"/>
      <c r="FG1233" s="308"/>
      <c r="FH1233" s="308"/>
      <c r="FI1233" s="308"/>
      <c r="FJ1233" s="308"/>
      <c r="FK1233" s="308"/>
      <c r="FL1233" s="308"/>
      <c r="FM1233" s="308"/>
      <c r="FN1233" s="308"/>
      <c r="FO1233" s="308"/>
      <c r="FP1233" s="308"/>
      <c r="FQ1233" s="308"/>
      <c r="FR1233" s="308"/>
      <c r="FS1233" s="308"/>
      <c r="FT1233" s="308"/>
      <c r="FU1233" s="308"/>
      <c r="FV1233" s="308"/>
      <c r="FW1233" s="308"/>
      <c r="FX1233" s="308"/>
      <c r="FY1233" s="308"/>
      <c r="FZ1233" s="308"/>
      <c r="GA1233" s="308"/>
      <c r="GB1233" s="308"/>
      <c r="GC1233" s="308"/>
      <c r="GD1233" s="308"/>
      <c r="GE1233" s="308"/>
      <c r="GF1233" s="308"/>
      <c r="GG1233" s="308"/>
      <c r="GH1233" s="308"/>
      <c r="GI1233" s="308"/>
      <c r="GJ1233" s="308"/>
      <c r="GK1233" s="308"/>
      <c r="GL1233" s="308"/>
      <c r="GM1233" s="308"/>
      <c r="GN1233" s="308"/>
      <c r="GO1233" s="308"/>
      <c r="GP1233" s="308"/>
      <c r="GQ1233" s="308"/>
      <c r="GR1233" s="308"/>
      <c r="GS1233" s="308"/>
      <c r="GT1233" s="308"/>
      <c r="GU1233" s="308"/>
      <c r="GV1233" s="308"/>
      <c r="GW1233" s="308"/>
      <c r="GX1233" s="308"/>
      <c r="GY1233" s="308"/>
      <c r="GZ1233" s="308"/>
      <c r="HA1233" s="308"/>
      <c r="HB1233" s="308"/>
      <c r="HC1233" s="308"/>
      <c r="HD1233" s="308"/>
      <c r="HE1233" s="308"/>
      <c r="HF1233" s="308"/>
      <c r="HG1233" s="308"/>
      <c r="HH1233" s="308"/>
      <c r="HI1233" s="308"/>
      <c r="HJ1233" s="308"/>
      <c r="HK1233" s="308"/>
      <c r="HL1233" s="308"/>
      <c r="HM1233" s="308"/>
      <c r="HN1233" s="308"/>
      <c r="HO1233" s="308"/>
      <c r="HP1233" s="308"/>
      <c r="HQ1233" s="308"/>
      <c r="HR1233" s="308"/>
      <c r="HS1233" s="308"/>
      <c r="HT1233" s="308"/>
      <c r="HU1233" s="308"/>
      <c r="HV1233" s="308"/>
      <c r="HW1233" s="308"/>
      <c r="HX1233" s="308"/>
      <c r="HY1233" s="308"/>
      <c r="HZ1233" s="308"/>
      <c r="IA1233" s="308"/>
      <c r="IB1233" s="308"/>
      <c r="IC1233" s="308"/>
      <c r="ID1233" s="308"/>
      <c r="IE1233" s="308"/>
      <c r="IF1233" s="308"/>
      <c r="IG1233" s="308"/>
      <c r="IH1233" s="308"/>
      <c r="II1233" s="308"/>
      <c r="IJ1233" s="308"/>
      <c r="IK1233" s="308"/>
      <c r="IL1233" s="308"/>
      <c r="IM1233" s="308"/>
      <c r="IN1233" s="308"/>
      <c r="IO1233" s="308"/>
      <c r="IP1233" s="308"/>
      <c r="IQ1233" s="308"/>
      <c r="IR1233" s="308"/>
      <c r="IS1233" s="308"/>
      <c r="IT1233" s="308"/>
      <c r="IU1233" s="308"/>
      <c r="IV1233" s="308"/>
      <c r="IW1233" s="308"/>
      <c r="IX1233" s="308"/>
      <c r="IY1233" s="308"/>
      <c r="IZ1233" s="308"/>
      <c r="JA1233" s="308"/>
      <c r="JB1233" s="308"/>
      <c r="JC1233" s="308"/>
      <c r="JD1233" s="308"/>
      <c r="JE1233" s="308"/>
      <c r="JF1233" s="308"/>
      <c r="JG1233" s="308"/>
      <c r="JH1233" s="308"/>
      <c r="JI1233" s="308"/>
      <c r="JJ1233" s="308"/>
      <c r="JK1233" s="308"/>
      <c r="JL1233" s="308"/>
      <c r="JM1233" s="308"/>
      <c r="JN1233" s="308"/>
      <c r="JO1233" s="308"/>
      <c r="JP1233" s="308"/>
      <c r="JQ1233" s="308"/>
      <c r="JR1233" s="308"/>
      <c r="JS1233" s="308"/>
      <c r="JT1233" s="308"/>
      <c r="JU1233" s="308"/>
      <c r="JV1233" s="308"/>
      <c r="JW1233" s="308"/>
      <c r="JX1233" s="308"/>
      <c r="JY1233" s="308"/>
      <c r="JZ1233" s="308"/>
      <c r="KA1233" s="308"/>
      <c r="KB1233" s="308"/>
      <c r="KC1233" s="308"/>
      <c r="KD1233" s="308"/>
      <c r="KE1233" s="308"/>
      <c r="KF1233" s="308"/>
      <c r="KG1233" s="308"/>
      <c r="KH1233" s="308"/>
      <c r="KI1233" s="308"/>
      <c r="KJ1233" s="308"/>
      <c r="KK1233" s="308"/>
      <c r="KL1233" s="308"/>
      <c r="KM1233" s="308"/>
      <c r="KN1233" s="308"/>
      <c r="KO1233" s="308"/>
      <c r="KP1233" s="308"/>
      <c r="KQ1233" s="308"/>
      <c r="KR1233" s="308"/>
      <c r="KS1233" s="308"/>
      <c r="KT1233" s="308"/>
      <c r="KU1233" s="308"/>
      <c r="KV1233" s="308"/>
      <c r="KW1233" s="308"/>
      <c r="KX1233" s="308"/>
      <c r="KY1233" s="308"/>
      <c r="KZ1233" s="308"/>
      <c r="LA1233" s="308"/>
      <c r="LB1233" s="308"/>
      <c r="LC1233" s="308"/>
      <c r="LD1233" s="308"/>
      <c r="LE1233" s="308"/>
      <c r="LF1233" s="308"/>
      <c r="LG1233" s="308"/>
      <c r="LH1233" s="308"/>
      <c r="LI1233" s="308"/>
      <c r="LJ1233" s="308"/>
      <c r="LK1233" s="308"/>
      <c r="LL1233" s="308"/>
      <c r="LM1233" s="308"/>
      <c r="LN1233" s="308"/>
      <c r="LO1233" s="308"/>
      <c r="LP1233" s="308"/>
      <c r="LQ1233" s="308"/>
      <c r="LR1233" s="308"/>
      <c r="LS1233" s="308"/>
      <c r="LT1233" s="308"/>
      <c r="LU1233" s="308"/>
      <c r="LV1233" s="308"/>
      <c r="LW1233" s="308"/>
      <c r="LX1233" s="308"/>
      <c r="LY1233" s="308"/>
      <c r="LZ1233" s="308"/>
      <c r="MA1233" s="308"/>
      <c r="MB1233" s="308"/>
      <c r="MC1233" s="308"/>
      <c r="MD1233" s="308"/>
      <c r="ME1233" s="308"/>
      <c r="MF1233" s="308"/>
      <c r="MG1233" s="308"/>
      <c r="MH1233" s="308"/>
      <c r="MI1233" s="308"/>
      <c r="MJ1233" s="308"/>
      <c r="MK1233" s="308"/>
      <c r="ML1233" s="308"/>
      <c r="MM1233" s="308"/>
      <c r="MN1233" s="308"/>
      <c r="MO1233" s="308"/>
      <c r="MP1233" s="308"/>
      <c r="MQ1233" s="308"/>
      <c r="MR1233" s="308"/>
      <c r="MS1233" s="308"/>
      <c r="MT1233" s="308"/>
      <c r="MU1233" s="308"/>
      <c r="MV1233" s="308"/>
      <c r="MW1233" s="308"/>
      <c r="MX1233" s="308"/>
      <c r="MY1233" s="308"/>
      <c r="MZ1233" s="308"/>
      <c r="NA1233" s="308"/>
      <c r="NB1233" s="308"/>
      <c r="NC1233" s="308"/>
      <c r="ND1233" s="308"/>
      <c r="NE1233" s="308"/>
      <c r="NF1233" s="308"/>
      <c r="NG1233" s="308"/>
      <c r="NH1233" s="308"/>
      <c r="NI1233" s="308"/>
      <c r="NJ1233" s="308"/>
      <c r="NK1233" s="308"/>
      <c r="NL1233" s="308"/>
      <c r="NM1233" s="308"/>
      <c r="NN1233" s="308"/>
      <c r="NO1233" s="308"/>
      <c r="NP1233" s="308"/>
      <c r="NQ1233" s="308"/>
      <c r="NR1233" s="308"/>
      <c r="NS1233" s="308"/>
      <c r="NT1233" s="308"/>
      <c r="NU1233" s="308"/>
      <c r="NV1233" s="308"/>
      <c r="NW1233" s="308"/>
      <c r="NX1233" s="308"/>
      <c r="NY1233" s="308"/>
      <c r="NZ1233" s="308"/>
      <c r="OA1233" s="308"/>
      <c r="OB1233" s="308"/>
      <c r="OC1233" s="308"/>
      <c r="OD1233" s="308"/>
      <c r="OE1233" s="308"/>
      <c r="OF1233" s="308"/>
      <c r="OG1233" s="308"/>
      <c r="OH1233" s="308"/>
      <c r="OI1233" s="308"/>
      <c r="OJ1233" s="308"/>
      <c r="OK1233" s="308"/>
      <c r="OL1233" s="308"/>
      <c r="OM1233" s="308"/>
      <c r="ON1233" s="308"/>
      <c r="OO1233" s="308"/>
      <c r="OP1233" s="308"/>
      <c r="OQ1233" s="308"/>
      <c r="OR1233" s="308"/>
      <c r="OS1233" s="308"/>
      <c r="OT1233" s="308"/>
      <c r="OU1233" s="308"/>
      <c r="OV1233" s="308"/>
      <c r="OW1233" s="308"/>
      <c r="OX1233" s="308"/>
      <c r="OY1233" s="308"/>
      <c r="OZ1233" s="308"/>
      <c r="PA1233" s="308"/>
      <c r="PB1233" s="308"/>
      <c r="PC1233" s="308"/>
      <c r="PD1233" s="308"/>
      <c r="PE1233" s="308"/>
      <c r="PF1233" s="308"/>
      <c r="PG1233" s="308"/>
      <c r="PH1233" s="308"/>
      <c r="PI1233" s="308"/>
      <c r="PJ1233" s="308"/>
      <c r="PK1233" s="308"/>
      <c r="PL1233" s="308"/>
      <c r="PM1233" s="308"/>
      <c r="PN1233" s="308"/>
      <c r="PO1233" s="308"/>
      <c r="PP1233" s="308"/>
      <c r="PQ1233" s="308"/>
      <c r="PR1233" s="308"/>
      <c r="PS1233" s="308"/>
      <c r="PT1233" s="308"/>
      <c r="PU1233" s="308"/>
      <c r="PV1233" s="308"/>
      <c r="PW1233" s="308"/>
      <c r="PX1233" s="308"/>
      <c r="PY1233" s="308"/>
      <c r="PZ1233" s="308"/>
      <c r="QA1233" s="308"/>
      <c r="QB1233" s="308"/>
      <c r="QC1233" s="308"/>
      <c r="QD1233" s="308"/>
      <c r="QE1233" s="308"/>
      <c r="QF1233" s="308"/>
      <c r="QG1233" s="308"/>
      <c r="QH1233" s="308"/>
      <c r="QI1233" s="308"/>
      <c r="QJ1233" s="308"/>
      <c r="QK1233" s="308"/>
      <c r="QL1233" s="308"/>
      <c r="QM1233" s="308"/>
      <c r="QN1233" s="308"/>
      <c r="QO1233" s="308"/>
      <c r="QP1233" s="308"/>
      <c r="QQ1233" s="308"/>
      <c r="QR1233" s="308"/>
      <c r="QS1233" s="308"/>
      <c r="QT1233" s="308"/>
      <c r="QU1233" s="308"/>
      <c r="QV1233" s="308"/>
      <c r="QW1233" s="308"/>
      <c r="QX1233" s="308"/>
      <c r="QY1233" s="308"/>
      <c r="QZ1233" s="308"/>
      <c r="RA1233" s="308"/>
      <c r="RB1233" s="308"/>
      <c r="RC1233" s="308"/>
      <c r="RD1233" s="308"/>
      <c r="RE1233" s="308"/>
      <c r="RF1233" s="308"/>
      <c r="RG1233" s="308"/>
      <c r="RH1233" s="308"/>
      <c r="RI1233" s="308"/>
      <c r="RJ1233" s="308"/>
      <c r="RK1233" s="308"/>
      <c r="RL1233" s="308"/>
      <c r="RM1233" s="308"/>
      <c r="RN1233" s="308"/>
      <c r="RO1233" s="308"/>
      <c r="RP1233" s="308"/>
      <c r="RQ1233" s="308"/>
      <c r="RR1233" s="308"/>
      <c r="RS1233" s="308"/>
      <c r="RT1233" s="308"/>
      <c r="RU1233" s="308"/>
      <c r="RV1233" s="308"/>
      <c r="RW1233" s="308"/>
      <c r="RX1233" s="308"/>
      <c r="RY1233" s="308"/>
      <c r="RZ1233" s="308"/>
      <c r="SA1233" s="308"/>
      <c r="SB1233" s="308"/>
      <c r="SC1233" s="308"/>
      <c r="SD1233" s="308"/>
      <c r="SE1233" s="308"/>
      <c r="SF1233" s="308"/>
      <c r="SG1233" s="308"/>
      <c r="SH1233" s="308"/>
      <c r="SI1233" s="308"/>
      <c r="SJ1233" s="308"/>
      <c r="SK1233" s="308"/>
      <c r="SL1233" s="308"/>
      <c r="SM1233" s="308"/>
      <c r="SN1233" s="308"/>
      <c r="SO1233" s="308"/>
      <c r="SP1233" s="308"/>
      <c r="SQ1233" s="308"/>
      <c r="SR1233" s="308"/>
      <c r="SS1233" s="308"/>
      <c r="ST1233" s="308"/>
      <c r="SU1233" s="308"/>
      <c r="SV1233" s="308"/>
      <c r="SW1233" s="308"/>
      <c r="SX1233" s="308"/>
      <c r="SY1233" s="308"/>
      <c r="SZ1233" s="308"/>
      <c r="TA1233" s="308"/>
      <c r="TB1233" s="308"/>
      <c r="TC1233" s="308"/>
      <c r="TD1233" s="308"/>
      <c r="TE1233" s="308"/>
      <c r="TF1233" s="308"/>
      <c r="TG1233" s="308"/>
      <c r="TH1233" s="308"/>
      <c r="TI1233" s="308"/>
      <c r="TJ1233" s="308"/>
      <c r="TK1233" s="308"/>
      <c r="TL1233" s="308"/>
      <c r="TM1233" s="308"/>
      <c r="TN1233" s="308"/>
      <c r="TO1233" s="308"/>
      <c r="TP1233" s="308"/>
      <c r="TQ1233" s="308"/>
      <c r="TR1233" s="308"/>
      <c r="TS1233" s="308"/>
      <c r="TT1233" s="308"/>
      <c r="TU1233" s="308"/>
      <c r="TV1233" s="308"/>
      <c r="TW1233" s="308"/>
      <c r="TX1233" s="308"/>
      <c r="TY1233" s="308"/>
      <c r="TZ1233" s="308"/>
      <c r="UA1233" s="308"/>
      <c r="UB1233" s="308"/>
      <c r="UC1233" s="308"/>
      <c r="UD1233" s="308"/>
      <c r="UE1233" s="308"/>
      <c r="UF1233" s="308"/>
      <c r="UG1233" s="308"/>
      <c r="UH1233" s="308"/>
      <c r="UI1233" s="308"/>
      <c r="UJ1233" s="308"/>
      <c r="UK1233" s="308"/>
      <c r="UL1233" s="308"/>
      <c r="UM1233" s="308"/>
      <c r="UN1233" s="308"/>
      <c r="UO1233" s="308"/>
      <c r="UP1233" s="308"/>
      <c r="UQ1233" s="308"/>
      <c r="UR1233" s="308"/>
      <c r="US1233" s="308"/>
      <c r="UT1233" s="308"/>
      <c r="UU1233" s="308"/>
      <c r="UV1233" s="308"/>
      <c r="UW1233" s="308"/>
      <c r="UX1233" s="308"/>
      <c r="UY1233" s="308"/>
      <c r="UZ1233" s="308"/>
      <c r="VA1233" s="308"/>
      <c r="VB1233" s="308"/>
      <c r="VC1233" s="308"/>
      <c r="VD1233" s="308"/>
      <c r="VE1233" s="308"/>
      <c r="VF1233" s="308"/>
      <c r="VG1233" s="308"/>
      <c r="VH1233" s="308"/>
      <c r="VI1233" s="308"/>
      <c r="VJ1233" s="308"/>
      <c r="VK1233" s="308"/>
      <c r="VL1233" s="308"/>
      <c r="VM1233" s="308"/>
      <c r="VN1233" s="308"/>
      <c r="VO1233" s="308"/>
      <c r="VP1233" s="308"/>
      <c r="VQ1233" s="308"/>
      <c r="VR1233" s="308"/>
      <c r="VS1233" s="308"/>
      <c r="VT1233" s="308"/>
      <c r="VU1233" s="308"/>
      <c r="VV1233" s="308"/>
      <c r="VW1233" s="308"/>
      <c r="VX1233" s="308"/>
      <c r="VY1233" s="308"/>
      <c r="VZ1233" s="308"/>
      <c r="WA1233" s="308"/>
      <c r="WB1233" s="308"/>
      <c r="WC1233" s="308"/>
      <c r="WD1233" s="308"/>
      <c r="WE1233" s="308"/>
      <c r="WF1233" s="308"/>
      <c r="WG1233" s="308"/>
      <c r="WH1233" s="308"/>
      <c r="WI1233" s="308"/>
      <c r="WJ1233" s="308"/>
      <c r="WK1233" s="308"/>
      <c r="WL1233" s="308"/>
      <c r="WM1233" s="308"/>
      <c r="WN1233" s="308"/>
      <c r="WO1233" s="308"/>
      <c r="WP1233" s="308"/>
      <c r="WQ1233" s="308"/>
      <c r="WR1233" s="308"/>
      <c r="WS1233" s="308"/>
      <c r="WT1233" s="308"/>
      <c r="WU1233" s="308"/>
      <c r="WV1233" s="308"/>
      <c r="WW1233" s="308"/>
      <c r="WX1233" s="308"/>
      <c r="WY1233" s="308"/>
      <c r="WZ1233" s="308"/>
      <c r="XA1233" s="308"/>
      <c r="XB1233" s="308"/>
      <c r="XC1233" s="308"/>
      <c r="XD1233" s="308"/>
      <c r="XE1233" s="308"/>
      <c r="XF1233" s="308"/>
      <c r="XG1233" s="308"/>
      <c r="XH1233" s="308"/>
      <c r="XI1233" s="308"/>
      <c r="XJ1233" s="308"/>
      <c r="XK1233" s="308"/>
      <c r="XL1233" s="308"/>
      <c r="XM1233" s="308"/>
      <c r="XN1233" s="308"/>
      <c r="XO1233" s="308"/>
      <c r="XP1233" s="308"/>
      <c r="XQ1233" s="308"/>
      <c r="XR1233" s="308"/>
      <c r="XS1233" s="308"/>
      <c r="XT1233" s="308"/>
      <c r="XU1233" s="308"/>
      <c r="XV1233" s="308"/>
      <c r="XW1233" s="308"/>
      <c r="XX1233" s="308"/>
      <c r="XY1233" s="308"/>
      <c r="XZ1233" s="308"/>
      <c r="YA1233" s="308"/>
      <c r="YB1233" s="308"/>
      <c r="YC1233" s="308"/>
      <c r="YD1233" s="308"/>
      <c r="YE1233" s="308"/>
      <c r="YF1233" s="308"/>
      <c r="YG1233" s="308"/>
      <c r="YH1233" s="308"/>
      <c r="YI1233" s="308"/>
      <c r="YJ1233" s="308"/>
      <c r="YK1233" s="308"/>
      <c r="YL1233" s="308"/>
      <c r="YM1233" s="308"/>
      <c r="YN1233" s="308"/>
      <c r="YO1233" s="308"/>
      <c r="YP1233" s="308"/>
      <c r="YQ1233" s="308"/>
      <c r="YR1233" s="308"/>
      <c r="YS1233" s="308"/>
      <c r="YT1233" s="308"/>
      <c r="YU1233" s="308"/>
      <c r="YV1233" s="308"/>
      <c r="YW1233" s="308"/>
      <c r="YX1233" s="308"/>
      <c r="YY1233" s="308"/>
      <c r="YZ1233" s="308"/>
      <c r="ZA1233" s="308"/>
      <c r="ZB1233" s="308"/>
      <c r="ZC1233" s="308"/>
      <c r="ZD1233" s="308"/>
      <c r="ZE1233" s="308"/>
      <c r="ZF1233" s="308"/>
      <c r="ZG1233" s="308"/>
      <c r="ZH1233" s="308"/>
      <c r="ZI1233" s="308"/>
      <c r="ZJ1233" s="308"/>
      <c r="ZK1233" s="308"/>
      <c r="ZL1233" s="308"/>
      <c r="ZM1233" s="308"/>
      <c r="ZN1233" s="308"/>
      <c r="ZO1233" s="308"/>
      <c r="ZP1233" s="308"/>
      <c r="ZQ1233" s="308"/>
      <c r="ZR1233" s="308"/>
      <c r="ZS1233" s="308"/>
      <c r="ZT1233" s="308"/>
      <c r="ZU1233" s="308"/>
      <c r="ZV1233" s="308"/>
      <c r="ZW1233" s="308"/>
      <c r="ZX1233" s="308"/>
      <c r="ZY1233" s="308"/>
      <c r="ZZ1233" s="308"/>
      <c r="AAA1233" s="308"/>
      <c r="AAB1233" s="308"/>
      <c r="AAC1233" s="308"/>
      <c r="AAD1233" s="308"/>
      <c r="AAE1233" s="308"/>
      <c r="AAF1233" s="308"/>
      <c r="AAG1233" s="308"/>
      <c r="AAH1233" s="308"/>
      <c r="AAI1233" s="308"/>
      <c r="AAJ1233" s="308"/>
      <c r="AAK1233" s="308"/>
      <c r="AAL1233" s="308"/>
      <c r="AAM1233" s="308"/>
      <c r="AAN1233" s="308"/>
      <c r="AAO1233" s="308"/>
      <c r="AAP1233" s="308"/>
      <c r="AAQ1233" s="308"/>
      <c r="AAR1233" s="308"/>
      <c r="AAS1233" s="308"/>
      <c r="AAT1233" s="308"/>
      <c r="AAU1233" s="308"/>
      <c r="AAV1233" s="308"/>
      <c r="AAW1233" s="308"/>
      <c r="AAX1233" s="308"/>
      <c r="AAY1233" s="308"/>
      <c r="AAZ1233" s="308"/>
      <c r="ABA1233" s="308"/>
      <c r="ABB1233" s="308"/>
      <c r="ABC1233" s="308"/>
      <c r="ABD1233" s="308"/>
      <c r="ABE1233" s="308"/>
      <c r="ABF1233" s="308"/>
      <c r="ABG1233" s="308"/>
      <c r="ABH1233" s="308"/>
      <c r="ABI1233" s="308"/>
      <c r="ABJ1233" s="308"/>
      <c r="ABK1233" s="308"/>
      <c r="ABL1233" s="308"/>
      <c r="ABM1233" s="308"/>
      <c r="ABN1233" s="308"/>
      <c r="ABO1233" s="308"/>
      <c r="ABP1233" s="308"/>
      <c r="ABQ1233" s="308"/>
      <c r="ABR1233" s="308"/>
      <c r="ABS1233" s="308"/>
      <c r="ABT1233" s="308"/>
      <c r="ABU1233" s="308"/>
      <c r="ABV1233" s="308"/>
      <c r="ABW1233" s="308"/>
      <c r="ABX1233" s="308"/>
      <c r="ABY1233" s="308"/>
      <c r="ABZ1233" s="308"/>
      <c r="ACA1233" s="308"/>
      <c r="ACB1233" s="308"/>
      <c r="ACC1233" s="308"/>
      <c r="ACD1233" s="308"/>
      <c r="ACE1233" s="308"/>
      <c r="ACF1233" s="308"/>
      <c r="ACG1233" s="308"/>
      <c r="ACH1233" s="308"/>
      <c r="ACI1233" s="308"/>
      <c r="ACJ1233" s="308"/>
      <c r="ACK1233" s="308"/>
      <c r="ACL1233" s="308"/>
      <c r="ACM1233" s="308"/>
      <c r="ACN1233" s="308"/>
      <c r="ACO1233" s="308"/>
      <c r="ACP1233" s="308"/>
      <c r="ACQ1233" s="308"/>
      <c r="ACR1233" s="308"/>
      <c r="ACS1233" s="308"/>
      <c r="ACT1233" s="308"/>
      <c r="ACU1233" s="308"/>
      <c r="ACV1233" s="308"/>
      <c r="ACW1233" s="308"/>
      <c r="ACX1233" s="308"/>
      <c r="ACY1233" s="308"/>
      <c r="ACZ1233" s="308"/>
      <c r="ADA1233" s="308"/>
      <c r="ADB1233" s="308"/>
      <c r="ADC1233" s="308"/>
      <c r="ADD1233" s="308"/>
      <c r="ADE1233" s="308"/>
      <c r="ADF1233" s="308"/>
      <c r="ADG1233" s="308"/>
      <c r="ADH1233" s="308"/>
      <c r="ADI1233" s="308"/>
      <c r="ADJ1233" s="308"/>
      <c r="ADK1233" s="308"/>
      <c r="ADL1233" s="308"/>
      <c r="ADM1233" s="308"/>
      <c r="ADN1233" s="308"/>
      <c r="ADO1233" s="308"/>
      <c r="ADP1233" s="308"/>
      <c r="ADQ1233" s="308"/>
      <c r="ADR1233" s="308"/>
      <c r="ADS1233" s="308"/>
      <c r="ADT1233" s="308"/>
      <c r="ADU1233" s="308"/>
      <c r="ADV1233" s="308"/>
      <c r="ADW1233" s="308"/>
      <c r="ADX1233" s="308"/>
      <c r="ADY1233" s="308"/>
      <c r="ADZ1233" s="308"/>
      <c r="AEA1233" s="308"/>
      <c r="AEB1233" s="308"/>
      <c r="AEC1233" s="308"/>
      <c r="AED1233" s="308"/>
      <c r="AEE1233" s="308"/>
      <c r="AEF1233" s="308"/>
      <c r="AEG1233" s="308"/>
      <c r="AEH1233" s="308"/>
      <c r="AEI1233" s="308"/>
      <c r="AEJ1233" s="308"/>
      <c r="AEK1233" s="308"/>
      <c r="AEL1233" s="308"/>
      <c r="AEM1233" s="308"/>
      <c r="AEN1233" s="308"/>
      <c r="AEO1233" s="308"/>
      <c r="AEP1233" s="308"/>
      <c r="AEQ1233" s="308"/>
      <c r="AER1233" s="308"/>
      <c r="AES1233" s="308"/>
      <c r="AET1233" s="308"/>
      <c r="AEU1233" s="308"/>
      <c r="AEV1233" s="308"/>
      <c r="AEW1233" s="308"/>
      <c r="AEX1233" s="308"/>
      <c r="AEY1233" s="308"/>
      <c r="AEZ1233" s="308"/>
      <c r="AFA1233" s="308"/>
      <c r="AFB1233" s="308"/>
      <c r="AFC1233" s="308"/>
      <c r="AFD1233" s="308"/>
      <c r="AFE1233" s="308"/>
      <c r="AFF1233" s="308"/>
      <c r="AFG1233" s="308"/>
      <c r="AFH1233" s="308"/>
      <c r="AFI1233" s="308"/>
      <c r="AFJ1233" s="308"/>
      <c r="AFK1233" s="308"/>
      <c r="AFL1233" s="308"/>
      <c r="AFM1233" s="308"/>
      <c r="AFN1233" s="308"/>
      <c r="AFO1233" s="308"/>
      <c r="AFP1233" s="308"/>
      <c r="AFQ1233" s="308"/>
      <c r="AFR1233" s="308"/>
      <c r="AFS1233" s="308"/>
      <c r="AFT1233" s="308"/>
      <c r="AFU1233" s="308"/>
      <c r="AFV1233" s="308"/>
      <c r="AFW1233" s="308"/>
      <c r="AFX1233" s="308"/>
      <c r="AFY1233" s="308"/>
      <c r="AFZ1233" s="308"/>
      <c r="AGA1233" s="308"/>
      <c r="AGB1233" s="308"/>
      <c r="AGC1233" s="308"/>
      <c r="AGD1233" s="308"/>
      <c r="AGE1233" s="308"/>
      <c r="AGF1233" s="308"/>
      <c r="AGG1233" s="308"/>
      <c r="AGH1233" s="308"/>
      <c r="AGI1233" s="308"/>
      <c r="AGJ1233" s="308"/>
      <c r="AGK1233" s="308"/>
      <c r="AGL1233" s="308"/>
      <c r="AGM1233" s="308"/>
      <c r="AGN1233" s="308"/>
      <c r="AGO1233" s="308"/>
      <c r="AGP1233" s="308"/>
      <c r="AGQ1233" s="308"/>
      <c r="AGR1233" s="308"/>
      <c r="AGS1233" s="308"/>
      <c r="AGT1233" s="308"/>
      <c r="AGU1233" s="308"/>
      <c r="AGV1233" s="308"/>
      <c r="AGW1233" s="308"/>
      <c r="AGX1233" s="308"/>
      <c r="AGY1233" s="308"/>
      <c r="AGZ1233" s="308"/>
      <c r="AHA1233" s="308"/>
      <c r="AHB1233" s="308"/>
      <c r="AHC1233" s="308"/>
      <c r="AHD1233" s="308"/>
      <c r="AHE1233" s="308"/>
      <c r="AHF1233" s="308"/>
      <c r="AHG1233" s="308"/>
      <c r="AHH1233" s="308"/>
      <c r="AHI1233" s="308"/>
      <c r="AHJ1233" s="308"/>
      <c r="AHK1233" s="308"/>
      <c r="AHL1233" s="308"/>
      <c r="AHM1233" s="308"/>
      <c r="AHN1233" s="308"/>
      <c r="AHO1233" s="308"/>
      <c r="AHP1233" s="308"/>
      <c r="AHQ1233" s="308"/>
      <c r="AHR1233" s="308"/>
      <c r="AHS1233" s="308"/>
      <c r="AHT1233" s="308"/>
      <c r="AHU1233" s="308"/>
      <c r="AHV1233" s="308"/>
      <c r="AHW1233" s="308"/>
      <c r="AHX1233" s="308"/>
      <c r="AHY1233" s="308"/>
      <c r="AHZ1233" s="308"/>
      <c r="AIA1233" s="308"/>
      <c r="AIB1233" s="308"/>
      <c r="AIC1233" s="308"/>
      <c r="AID1233" s="308"/>
      <c r="AIE1233" s="308"/>
      <c r="AIF1233" s="308"/>
      <c r="AIG1233" s="308"/>
      <c r="AIH1233" s="308"/>
      <c r="AII1233" s="308"/>
      <c r="AIJ1233" s="308"/>
      <c r="AIK1233" s="308"/>
      <c r="AIL1233" s="308"/>
      <c r="AIM1233" s="308"/>
      <c r="AIN1233" s="308"/>
      <c r="AIO1233" s="308"/>
      <c r="AIP1233" s="308"/>
      <c r="AIQ1233" s="308"/>
      <c r="AIR1233" s="308"/>
      <c r="AIS1233" s="308"/>
      <c r="AIT1233" s="308"/>
      <c r="AIU1233" s="308"/>
      <c r="AIV1233" s="308"/>
      <c r="AIW1233" s="308"/>
      <c r="AIX1233" s="308"/>
      <c r="AIY1233" s="308"/>
      <c r="AIZ1233" s="308"/>
      <c r="AJA1233" s="308"/>
      <c r="AJB1233" s="308"/>
      <c r="AJC1233" s="308"/>
      <c r="AJD1233" s="308"/>
      <c r="AJE1233" s="308"/>
      <c r="AJF1233" s="308"/>
      <c r="AJG1233" s="308"/>
      <c r="AJH1233" s="308"/>
      <c r="AJI1233" s="308"/>
      <c r="AJJ1233" s="308"/>
      <c r="AJK1233" s="308"/>
      <c r="AJL1233" s="308"/>
      <c r="AJM1233" s="308"/>
      <c r="AJN1233" s="308"/>
      <c r="AJO1233" s="308"/>
      <c r="AJP1233" s="308"/>
      <c r="AJQ1233" s="308"/>
      <c r="AJR1233" s="308"/>
      <c r="AJS1233" s="308"/>
      <c r="AJT1233" s="308"/>
      <c r="AJU1233" s="308"/>
      <c r="AJV1233" s="308"/>
      <c r="AJW1233" s="308"/>
      <c r="AJX1233" s="308"/>
      <c r="AJY1233" s="308"/>
      <c r="AJZ1233" s="308"/>
      <c r="AKA1233" s="308"/>
      <c r="AKB1233" s="308"/>
      <c r="AKC1233" s="308"/>
      <c r="AKD1233" s="308"/>
      <c r="AKE1233" s="308"/>
      <c r="AKF1233" s="308"/>
      <c r="AKG1233" s="308"/>
      <c r="AKH1233" s="308"/>
      <c r="AKI1233" s="308"/>
      <c r="AKJ1233" s="308"/>
      <c r="AKK1233" s="308"/>
      <c r="AKL1233" s="308"/>
      <c r="AKM1233" s="308"/>
      <c r="AKN1233" s="308"/>
      <c r="AKO1233" s="308"/>
      <c r="AKP1233" s="308"/>
      <c r="AKQ1233" s="308"/>
      <c r="AKR1233" s="308"/>
      <c r="AKS1233" s="308"/>
      <c r="AKT1233" s="308"/>
      <c r="AKU1233" s="308"/>
      <c r="AKV1233" s="308"/>
      <c r="AKW1233" s="308"/>
      <c r="AKX1233" s="308"/>
      <c r="AKY1233" s="308"/>
      <c r="AKZ1233" s="308"/>
      <c r="ALA1233" s="308"/>
      <c r="ALB1233" s="308"/>
      <c r="ALC1233" s="308"/>
      <c r="ALD1233" s="308"/>
      <c r="ALE1233" s="308"/>
      <c r="ALF1233" s="308"/>
      <c r="ALG1233" s="308"/>
      <c r="ALH1233" s="308"/>
      <c r="ALI1233" s="308"/>
      <c r="ALJ1233" s="308"/>
      <c r="ALK1233" s="308"/>
      <c r="ALL1233" s="308"/>
      <c r="ALM1233" s="308"/>
      <c r="ALN1233" s="308"/>
      <c r="ALO1233" s="308"/>
      <c r="ALP1233" s="308"/>
      <c r="ALQ1233" s="308"/>
      <c r="ALR1233" s="308"/>
      <c r="ALS1233" s="308"/>
      <c r="ALT1233" s="308"/>
      <c r="ALU1233" s="308"/>
      <c r="ALV1233" s="308"/>
      <c r="ALW1233" s="308"/>
      <c r="ALX1233" s="308"/>
      <c r="ALY1233" s="308"/>
      <c r="ALZ1233" s="308"/>
      <c r="AMA1233" s="308"/>
      <c r="AMB1233" s="308"/>
      <c r="AMC1233" s="308"/>
      <c r="AMD1233" s="308"/>
      <c r="AME1233" s="308"/>
      <c r="AMF1233" s="308"/>
      <c r="AMG1233" s="308"/>
      <c r="AMH1233" s="308"/>
      <c r="AMI1233" s="308"/>
      <c r="AMJ1233" s="308"/>
      <c r="AMK1233" s="308"/>
      <c r="AML1233" s="308"/>
      <c r="AMM1233" s="308"/>
      <c r="AMN1233" s="308"/>
    </row>
    <row r="1234" spans="1:1028" ht="12.75" customHeight="1">
      <c r="A1234" s="29">
        <v>0</v>
      </c>
      <c r="B1234" s="29">
        <v>0</v>
      </c>
      <c r="C1234" s="29" t="s">
        <v>7551</v>
      </c>
      <c r="D1234" s="29"/>
      <c r="E1234" s="29"/>
      <c r="F1234" s="308" t="s">
        <v>7552</v>
      </c>
      <c r="G1234" s="29"/>
      <c r="H1234" s="29"/>
      <c r="I1234" s="402" t="s">
        <v>4446</v>
      </c>
      <c r="K1234" s="29"/>
      <c r="L1234" s="29"/>
      <c r="M1234" s="29"/>
      <c r="N1234" s="29"/>
      <c r="O1234" s="29"/>
      <c r="P1234" s="25" t="s">
        <v>2160</v>
      </c>
      <c r="Q1234" s="25"/>
      <c r="R1234" s="29" t="s">
        <v>28430</v>
      </c>
      <c r="S1234" s="29" t="s">
        <v>7553</v>
      </c>
      <c r="T1234" s="29" t="s">
        <v>1483</v>
      </c>
      <c r="U1234" t="s">
        <v>2164</v>
      </c>
      <c r="V1234" t="s">
        <v>6345</v>
      </c>
      <c r="W1234" s="29"/>
      <c r="X1234" s="349" t="s">
        <v>1903</v>
      </c>
      <c r="Y1234" s="29" t="s">
        <v>1309</v>
      </c>
      <c r="Z1234" s="29" t="s">
        <v>1218</v>
      </c>
      <c r="AA1234" s="29" t="s">
        <v>1170</v>
      </c>
      <c r="AB1234" s="29"/>
      <c r="AC1234" s="29" t="s">
        <v>6910</v>
      </c>
      <c r="AD1234" s="29"/>
      <c r="AE1234" s="29" t="s">
        <v>2575</v>
      </c>
      <c r="AG1234" s="38">
        <v>1</v>
      </c>
      <c r="AH1234" s="38" t="s">
        <v>5945</v>
      </c>
      <c r="AI1234" s="38" t="s">
        <v>4440</v>
      </c>
      <c r="AJ1234" s="38" t="s">
        <v>6911</v>
      </c>
      <c r="AK1234" s="38" t="s">
        <v>72</v>
      </c>
      <c r="AL1234" s="301" t="s">
        <v>6735</v>
      </c>
      <c r="AR1234" s="29" t="str">
        <f t="shared" si="198"/>
        <v>1</v>
      </c>
      <c r="AS1234" s="29">
        <f t="shared" si="192"/>
        <v>0</v>
      </c>
      <c r="AT1234" s="29">
        <v>0</v>
      </c>
      <c r="AW1234" s="29" t="str">
        <f t="shared" si="200"/>
        <v/>
      </c>
      <c r="AX1234" s="29" t="str">
        <f t="shared" si="193"/>
        <v/>
      </c>
      <c r="AY1234" s="29" t="str">
        <f t="shared" si="199"/>
        <v>https://media.mediathek-tanz-theater.de/iiif/2/nvt_img-i88-001.JP2</v>
      </c>
      <c r="AZ1234" s="29" t="str">
        <f t="shared" si="194"/>
        <v>image/jp2</v>
      </c>
      <c r="BA1234" s="29" t="str">
        <f t="shared" si="195"/>
        <v>presentation/iiif</v>
      </c>
      <c r="BB1234" s="29" t="str">
        <f t="shared" si="196"/>
        <v>https://media.mediathek-tanz-theater.de/iiif/2/nvt_img-i88-001.JP2/full/100,/0/default.jpg</v>
      </c>
      <c r="BC1234" s="29" t="str">
        <f t="shared" si="191"/>
        <v>image/jpeg</v>
      </c>
      <c r="BD1234" s="29" t="str">
        <f t="shared" si="197"/>
        <v>presentation/thumbnail</v>
      </c>
    </row>
    <row r="1235" spans="1:1028" ht="12.75" customHeight="1">
      <c r="A1235" s="29">
        <v>0</v>
      </c>
      <c r="B1235" s="29">
        <v>0</v>
      </c>
      <c r="C1235" s="29" t="s">
        <v>7554</v>
      </c>
      <c r="D1235" s="29"/>
      <c r="E1235" s="29"/>
      <c r="F1235" s="308" t="s">
        <v>7552</v>
      </c>
      <c r="G1235" s="29"/>
      <c r="H1235" s="29"/>
      <c r="I1235" s="402" t="s">
        <v>4446</v>
      </c>
      <c r="K1235" s="29"/>
      <c r="L1235" s="29"/>
      <c r="M1235" s="29"/>
      <c r="N1235" s="29"/>
      <c r="O1235" s="29"/>
      <c r="P1235" s="25" t="s">
        <v>2160</v>
      </c>
      <c r="Q1235" s="25"/>
      <c r="R1235" s="29" t="s">
        <v>28430</v>
      </c>
      <c r="S1235" s="29" t="s">
        <v>7555</v>
      </c>
      <c r="T1235" s="29" t="s">
        <v>1483</v>
      </c>
      <c r="U1235" t="s">
        <v>2164</v>
      </c>
      <c r="V1235" t="s">
        <v>6345</v>
      </c>
      <c r="W1235" s="29"/>
      <c r="X1235" s="349" t="s">
        <v>1903</v>
      </c>
      <c r="Y1235" s="29" t="s">
        <v>1309</v>
      </c>
      <c r="Z1235" s="29" t="s">
        <v>1218</v>
      </c>
      <c r="AA1235" s="29" t="s">
        <v>1170</v>
      </c>
      <c r="AB1235" s="29"/>
      <c r="AC1235" s="29" t="s">
        <v>6910</v>
      </c>
      <c r="AD1235" s="29"/>
      <c r="AE1235" s="29" t="s">
        <v>2575</v>
      </c>
      <c r="AG1235" s="38">
        <v>1</v>
      </c>
      <c r="AH1235" s="38" t="s">
        <v>5945</v>
      </c>
      <c r="AI1235" s="38" t="s">
        <v>4440</v>
      </c>
      <c r="AJ1235" s="38" t="s">
        <v>6911</v>
      </c>
      <c r="AK1235" s="38" t="s">
        <v>72</v>
      </c>
      <c r="AL1235" s="301" t="s">
        <v>6735</v>
      </c>
      <c r="AR1235" s="29" t="str">
        <f t="shared" si="198"/>
        <v>1</v>
      </c>
      <c r="AS1235" s="29">
        <f t="shared" si="192"/>
        <v>0</v>
      </c>
      <c r="AT1235" s="29">
        <v>0</v>
      </c>
      <c r="AW1235" s="29" t="str">
        <f t="shared" si="200"/>
        <v/>
      </c>
      <c r="AX1235" s="29" t="str">
        <f t="shared" si="193"/>
        <v/>
      </c>
      <c r="AY1235" s="29" t="str">
        <f t="shared" si="199"/>
        <v>https://media.mediathek-tanz-theater.de/iiif/2/nvt_img-i88-002.JP2</v>
      </c>
      <c r="AZ1235" s="29" t="str">
        <f t="shared" si="194"/>
        <v>image/jp2</v>
      </c>
      <c r="BA1235" s="29" t="str">
        <f t="shared" si="195"/>
        <v>presentation/iiif</v>
      </c>
      <c r="BB1235" s="29" t="str">
        <f t="shared" si="196"/>
        <v>https://media.mediathek-tanz-theater.de/iiif/2/nvt_img-i88-002.JP2/full/100,/0/default.jpg</v>
      </c>
      <c r="BC1235" s="29" t="str">
        <f t="shared" si="191"/>
        <v>image/jpeg</v>
      </c>
      <c r="BD1235" s="29" t="str">
        <f t="shared" si="197"/>
        <v>presentation/thumbnail</v>
      </c>
    </row>
    <row r="1236" spans="1:1028" ht="12.75" customHeight="1">
      <c r="A1236" s="29">
        <v>0</v>
      </c>
      <c r="B1236" s="29">
        <v>0</v>
      </c>
      <c r="C1236" s="29" t="s">
        <v>7556</v>
      </c>
      <c r="D1236" s="29"/>
      <c r="E1236" s="29"/>
      <c r="F1236" s="308" t="s">
        <v>7552</v>
      </c>
      <c r="G1236" s="29"/>
      <c r="H1236" s="29"/>
      <c r="I1236" s="402" t="s">
        <v>4446</v>
      </c>
      <c r="K1236" s="29"/>
      <c r="L1236" s="29"/>
      <c r="M1236" s="29"/>
      <c r="N1236" s="29"/>
      <c r="O1236" s="29"/>
      <c r="P1236" s="25" t="s">
        <v>2160</v>
      </c>
      <c r="Q1236" s="25"/>
      <c r="R1236" s="29" t="s">
        <v>28430</v>
      </c>
      <c r="S1236" s="29" t="s">
        <v>7557</v>
      </c>
      <c r="T1236" s="29" t="s">
        <v>1483</v>
      </c>
      <c r="U1236" t="s">
        <v>2164</v>
      </c>
      <c r="V1236" t="s">
        <v>6345</v>
      </c>
      <c r="W1236" s="29"/>
      <c r="X1236" s="349" t="s">
        <v>1903</v>
      </c>
      <c r="Y1236" s="29" t="s">
        <v>1309</v>
      </c>
      <c r="Z1236" s="29" t="s">
        <v>1218</v>
      </c>
      <c r="AA1236" s="29" t="s">
        <v>1170</v>
      </c>
      <c r="AB1236" s="29"/>
      <c r="AC1236" s="29" t="s">
        <v>6910</v>
      </c>
      <c r="AD1236" s="29"/>
      <c r="AE1236" s="29" t="s">
        <v>2575</v>
      </c>
      <c r="AG1236" s="38">
        <v>1</v>
      </c>
      <c r="AH1236" s="38" t="s">
        <v>5945</v>
      </c>
      <c r="AI1236" s="38" t="s">
        <v>4440</v>
      </c>
      <c r="AJ1236" s="38" t="s">
        <v>6911</v>
      </c>
      <c r="AK1236" s="38" t="s">
        <v>72</v>
      </c>
      <c r="AL1236" s="301" t="s">
        <v>6735</v>
      </c>
      <c r="AR1236" s="29" t="str">
        <f t="shared" si="198"/>
        <v>1</v>
      </c>
      <c r="AS1236" s="29">
        <f t="shared" si="192"/>
        <v>0</v>
      </c>
      <c r="AT1236" s="29">
        <v>0</v>
      </c>
      <c r="AW1236" s="29" t="str">
        <f t="shared" si="200"/>
        <v/>
      </c>
      <c r="AX1236" s="29" t="str">
        <f t="shared" si="193"/>
        <v/>
      </c>
      <c r="AY1236" s="29" t="str">
        <f t="shared" si="199"/>
        <v>https://media.mediathek-tanz-theater.de/iiif/2/nvt_img-i88-003.JP2</v>
      </c>
      <c r="AZ1236" s="29" t="str">
        <f t="shared" si="194"/>
        <v>image/jp2</v>
      </c>
      <c r="BA1236" s="29" t="str">
        <f t="shared" si="195"/>
        <v>presentation/iiif</v>
      </c>
      <c r="BB1236" s="29" t="str">
        <f t="shared" si="196"/>
        <v>https://media.mediathek-tanz-theater.de/iiif/2/nvt_img-i88-003.JP2/full/100,/0/default.jpg</v>
      </c>
      <c r="BC1236" s="29" t="str">
        <f t="shared" si="191"/>
        <v>image/jpeg</v>
      </c>
      <c r="BD1236" s="29" t="str">
        <f t="shared" si="197"/>
        <v>presentation/thumbnail</v>
      </c>
    </row>
    <row r="1237" spans="1:1028" ht="12.75" customHeight="1">
      <c r="A1237" s="29">
        <v>0</v>
      </c>
      <c r="B1237" s="29">
        <v>0</v>
      </c>
      <c r="C1237" s="29" t="s">
        <v>7558</v>
      </c>
      <c r="D1237" s="29"/>
      <c r="E1237" s="29"/>
      <c r="F1237" s="308" t="s">
        <v>7552</v>
      </c>
      <c r="G1237" s="29"/>
      <c r="H1237" s="29"/>
      <c r="I1237" s="402" t="s">
        <v>4446</v>
      </c>
      <c r="K1237" s="29"/>
      <c r="L1237" s="29"/>
      <c r="M1237" s="29"/>
      <c r="N1237" s="29"/>
      <c r="O1237" s="29"/>
      <c r="P1237" s="25" t="s">
        <v>2160</v>
      </c>
      <c r="Q1237" s="25"/>
      <c r="R1237" s="29" t="s">
        <v>28430</v>
      </c>
      <c r="S1237" s="29" t="s">
        <v>7559</v>
      </c>
      <c r="T1237" s="29" t="s">
        <v>1483</v>
      </c>
      <c r="U1237" t="s">
        <v>2164</v>
      </c>
      <c r="V1237" t="s">
        <v>6345</v>
      </c>
      <c r="W1237" s="29"/>
      <c r="X1237" s="349" t="s">
        <v>1903</v>
      </c>
      <c r="Y1237" s="29" t="s">
        <v>1309</v>
      </c>
      <c r="Z1237" s="29" t="s">
        <v>1218</v>
      </c>
      <c r="AA1237" s="29" t="s">
        <v>1170</v>
      </c>
      <c r="AB1237" s="29"/>
      <c r="AC1237" s="29" t="s">
        <v>6910</v>
      </c>
      <c r="AD1237" s="29"/>
      <c r="AE1237" s="29" t="s">
        <v>2575</v>
      </c>
      <c r="AG1237" s="38">
        <v>1</v>
      </c>
      <c r="AH1237" s="38" t="s">
        <v>5945</v>
      </c>
      <c r="AI1237" s="38" t="s">
        <v>4440</v>
      </c>
      <c r="AJ1237" s="38" t="s">
        <v>6911</v>
      </c>
      <c r="AK1237" s="38" t="s">
        <v>72</v>
      </c>
      <c r="AL1237" s="301" t="s">
        <v>6735</v>
      </c>
      <c r="AR1237" s="29" t="str">
        <f t="shared" si="198"/>
        <v>1</v>
      </c>
      <c r="AS1237" s="29">
        <f t="shared" si="192"/>
        <v>0</v>
      </c>
      <c r="AT1237" s="29">
        <v>0</v>
      </c>
      <c r="AW1237" s="29" t="str">
        <f t="shared" si="200"/>
        <v/>
      </c>
      <c r="AX1237" s="29" t="str">
        <f t="shared" si="193"/>
        <v/>
      </c>
      <c r="AY1237" s="29" t="str">
        <f t="shared" si="199"/>
        <v>https://media.mediathek-tanz-theater.de/iiif/2/nvt_img-i88-004.JP2</v>
      </c>
      <c r="AZ1237" s="29" t="str">
        <f t="shared" si="194"/>
        <v>image/jp2</v>
      </c>
      <c r="BA1237" s="29" t="str">
        <f t="shared" si="195"/>
        <v>presentation/iiif</v>
      </c>
      <c r="BB1237" s="29" t="str">
        <f t="shared" si="196"/>
        <v>https://media.mediathek-tanz-theater.de/iiif/2/nvt_img-i88-004.JP2/full/100,/0/default.jpg</v>
      </c>
      <c r="BC1237" s="29" t="str">
        <f t="shared" si="191"/>
        <v>image/jpeg</v>
      </c>
      <c r="BD1237" s="29" t="str">
        <f t="shared" si="197"/>
        <v>presentation/thumbnail</v>
      </c>
    </row>
    <row r="1238" spans="1:1028" ht="12.75" customHeight="1">
      <c r="A1238" s="29">
        <v>0</v>
      </c>
      <c r="B1238" s="29">
        <v>0</v>
      </c>
      <c r="C1238" s="29" t="s">
        <v>7560</v>
      </c>
      <c r="D1238" s="29"/>
      <c r="E1238" s="29"/>
      <c r="F1238" s="308" t="s">
        <v>7552</v>
      </c>
      <c r="G1238" s="29"/>
      <c r="H1238" s="29"/>
      <c r="I1238" s="402" t="s">
        <v>4446</v>
      </c>
      <c r="K1238" s="29"/>
      <c r="L1238" s="29"/>
      <c r="M1238" s="29"/>
      <c r="N1238" s="29"/>
      <c r="O1238" s="29"/>
      <c r="P1238" s="25" t="s">
        <v>2160</v>
      </c>
      <c r="Q1238" s="25"/>
      <c r="R1238" s="29" t="s">
        <v>28430</v>
      </c>
      <c r="S1238" s="29" t="s">
        <v>7561</v>
      </c>
      <c r="T1238" s="29" t="s">
        <v>1483</v>
      </c>
      <c r="U1238" t="s">
        <v>2164</v>
      </c>
      <c r="V1238" t="s">
        <v>6345</v>
      </c>
      <c r="W1238" s="29"/>
      <c r="X1238" s="349" t="s">
        <v>1903</v>
      </c>
      <c r="Y1238" s="29" t="s">
        <v>1309</v>
      </c>
      <c r="Z1238" s="29" t="s">
        <v>1218</v>
      </c>
      <c r="AA1238" s="29" t="s">
        <v>1170</v>
      </c>
      <c r="AB1238" s="29"/>
      <c r="AC1238" s="29" t="s">
        <v>6910</v>
      </c>
      <c r="AD1238" s="29"/>
      <c r="AE1238" s="29" t="s">
        <v>2575</v>
      </c>
      <c r="AG1238" s="38">
        <v>1</v>
      </c>
      <c r="AH1238" s="38" t="s">
        <v>5945</v>
      </c>
      <c r="AI1238" s="38" t="s">
        <v>4440</v>
      </c>
      <c r="AJ1238" s="38" t="s">
        <v>7562</v>
      </c>
      <c r="AK1238" s="38" t="s">
        <v>72</v>
      </c>
      <c r="AL1238" s="301" t="s">
        <v>6735</v>
      </c>
      <c r="AR1238" s="29" t="str">
        <f t="shared" si="198"/>
        <v>1</v>
      </c>
      <c r="AS1238" s="29">
        <f t="shared" si="192"/>
        <v>0</v>
      </c>
      <c r="AT1238" s="29">
        <v>0</v>
      </c>
      <c r="AW1238" s="29" t="str">
        <f t="shared" si="200"/>
        <v/>
      </c>
      <c r="AX1238" s="29" t="str">
        <f t="shared" si="193"/>
        <v/>
      </c>
      <c r="AY1238" s="29" t="str">
        <f t="shared" si="199"/>
        <v>https://media.mediathek-tanz-theater.de/iiif/2/nvt_img-i88-005.JP2</v>
      </c>
      <c r="AZ1238" s="29" t="str">
        <f t="shared" si="194"/>
        <v>image/jp2</v>
      </c>
      <c r="BA1238" s="29" t="str">
        <f t="shared" si="195"/>
        <v>presentation/iiif</v>
      </c>
      <c r="BB1238" s="29" t="str">
        <f t="shared" si="196"/>
        <v>https://media.mediathek-tanz-theater.de/iiif/2/nvt_img-i88-005.JP2/full/100,/0/default.jpg</v>
      </c>
      <c r="BC1238" s="29" t="str">
        <f t="shared" si="191"/>
        <v>image/jpeg</v>
      </c>
      <c r="BD1238" s="29" t="str">
        <f t="shared" si="197"/>
        <v>presentation/thumbnail</v>
      </c>
    </row>
    <row r="1239" spans="1:1028" ht="12.75" customHeight="1">
      <c r="A1239" s="29">
        <v>0</v>
      </c>
      <c r="B1239" s="29">
        <v>0</v>
      </c>
      <c r="C1239" s="29" t="s">
        <v>7563</v>
      </c>
      <c r="D1239" s="29"/>
      <c r="E1239" s="29"/>
      <c r="F1239" s="308" t="s">
        <v>7552</v>
      </c>
      <c r="G1239" s="29"/>
      <c r="H1239" s="29"/>
      <c r="I1239" s="402" t="s">
        <v>4446</v>
      </c>
      <c r="K1239" s="29"/>
      <c r="L1239" s="29"/>
      <c r="M1239" s="29"/>
      <c r="N1239" s="29"/>
      <c r="O1239" s="29"/>
      <c r="P1239" s="25"/>
      <c r="Q1239" s="25"/>
      <c r="R1239" s="29" t="s">
        <v>7564</v>
      </c>
      <c r="S1239" s="29" t="s">
        <v>7565</v>
      </c>
      <c r="T1239" s="29" t="s">
        <v>1483</v>
      </c>
      <c r="U1239" t="s">
        <v>1426</v>
      </c>
      <c r="V1239" t="s">
        <v>6345</v>
      </c>
      <c r="W1239" s="29"/>
      <c r="X1239" s="349"/>
      <c r="Y1239" s="29" t="s">
        <v>2038</v>
      </c>
      <c r="Z1239" s="29" t="s">
        <v>1218</v>
      </c>
      <c r="AA1239" s="29" t="s">
        <v>1170</v>
      </c>
      <c r="AB1239" s="29"/>
      <c r="AC1239" s="29" t="s">
        <v>6910</v>
      </c>
      <c r="AD1239" s="29"/>
      <c r="AE1239" s="29" t="s">
        <v>2575</v>
      </c>
      <c r="AG1239" s="38">
        <v>1</v>
      </c>
      <c r="AH1239" s="38" t="s">
        <v>5945</v>
      </c>
      <c r="AI1239" s="38" t="s">
        <v>4440</v>
      </c>
      <c r="AJ1239" s="38" t="s">
        <v>5946</v>
      </c>
      <c r="AK1239" s="38" t="s">
        <v>72</v>
      </c>
      <c r="AL1239" s="301" t="s">
        <v>6735</v>
      </c>
      <c r="AR1239" s="29" t="str">
        <f t="shared" si="198"/>
        <v>1</v>
      </c>
      <c r="AS1239" s="29">
        <f t="shared" si="192"/>
        <v>0</v>
      </c>
      <c r="AT1239" s="29">
        <v>0</v>
      </c>
      <c r="AW1239" s="29" t="str">
        <f t="shared" si="200"/>
        <v/>
      </c>
      <c r="AX1239" s="29" t="str">
        <f t="shared" si="193"/>
        <v/>
      </c>
      <c r="AY1239" s="29" t="str">
        <f t="shared" si="199"/>
        <v>https://media.mediathek-tanz-theater.de/iiif/2/nvt_img-i89-001.JP2</v>
      </c>
      <c r="AZ1239" s="29" t="str">
        <f t="shared" si="194"/>
        <v>image/jp2</v>
      </c>
      <c r="BA1239" s="29" t="str">
        <f t="shared" si="195"/>
        <v>presentation/iiif</v>
      </c>
      <c r="BB1239" s="29" t="str">
        <f t="shared" si="196"/>
        <v>https://media.mediathek-tanz-theater.de/iiif/2/nvt_img-i89-001.JP2/full/100,/0/default.jpg</v>
      </c>
      <c r="BC1239" s="29" t="str">
        <f t="shared" si="191"/>
        <v>image/jpeg</v>
      </c>
      <c r="BD1239" s="29" t="str">
        <f t="shared" si="197"/>
        <v>presentation/thumbnail</v>
      </c>
    </row>
    <row r="1240" spans="1:1028" ht="12.75" customHeight="1">
      <c r="A1240" s="29">
        <v>0</v>
      </c>
      <c r="B1240" s="29">
        <v>0</v>
      </c>
      <c r="C1240" s="29" t="s">
        <v>7566</v>
      </c>
      <c r="D1240" s="29"/>
      <c r="E1240" s="29"/>
      <c r="F1240" s="308" t="s">
        <v>7552</v>
      </c>
      <c r="G1240" s="29"/>
      <c r="H1240" s="29"/>
      <c r="I1240" s="402" t="s">
        <v>4446</v>
      </c>
      <c r="K1240" s="29"/>
      <c r="L1240" s="29"/>
      <c r="M1240" s="29"/>
      <c r="N1240" s="29"/>
      <c r="O1240" s="29"/>
      <c r="P1240" s="25" t="s">
        <v>2180</v>
      </c>
      <c r="Q1240" s="25"/>
      <c r="R1240" s="29" t="s">
        <v>7567</v>
      </c>
      <c r="S1240" s="29" t="s">
        <v>7568</v>
      </c>
      <c r="T1240" s="29" t="s">
        <v>1483</v>
      </c>
      <c r="U1240" t="s">
        <v>1426</v>
      </c>
      <c r="V1240" t="s">
        <v>3256</v>
      </c>
      <c r="W1240" s="29"/>
      <c r="X1240" s="349" t="s">
        <v>2183</v>
      </c>
      <c r="Y1240" s="29"/>
      <c r="Z1240" s="29" t="s">
        <v>1218</v>
      </c>
      <c r="AA1240" s="29" t="s">
        <v>1170</v>
      </c>
      <c r="AB1240" s="29"/>
      <c r="AC1240" s="29" t="s">
        <v>7569</v>
      </c>
      <c r="AD1240" s="29"/>
      <c r="AE1240" s="29" t="s">
        <v>2575</v>
      </c>
      <c r="AG1240" s="38">
        <v>1</v>
      </c>
      <c r="AH1240" s="38" t="s">
        <v>5945</v>
      </c>
      <c r="AI1240" s="38" t="s">
        <v>4440</v>
      </c>
      <c r="AJ1240" s="38" t="s">
        <v>7570</v>
      </c>
      <c r="AK1240" s="38" t="s">
        <v>72</v>
      </c>
      <c r="AL1240" s="301" t="s">
        <v>6735</v>
      </c>
      <c r="AR1240" s="29" t="str">
        <f t="shared" si="198"/>
        <v>1</v>
      </c>
      <c r="AS1240" s="29">
        <f t="shared" si="192"/>
        <v>0</v>
      </c>
      <c r="AT1240" s="29">
        <v>0</v>
      </c>
      <c r="AW1240" s="29" t="str">
        <f t="shared" si="200"/>
        <v/>
      </c>
      <c r="AX1240" s="29" t="str">
        <f t="shared" si="193"/>
        <v/>
      </c>
      <c r="AY1240" s="29" t="str">
        <f t="shared" si="199"/>
        <v>https://media.mediathek-tanz-theater.de/iiif/2/nvt_img-i90-001.JP2</v>
      </c>
      <c r="AZ1240" s="29" t="str">
        <f t="shared" si="194"/>
        <v>image/jp2</v>
      </c>
      <c r="BA1240" s="29" t="str">
        <f t="shared" si="195"/>
        <v>presentation/iiif</v>
      </c>
      <c r="BB1240" s="29" t="str">
        <f t="shared" si="196"/>
        <v>https://media.mediathek-tanz-theater.de/iiif/2/nvt_img-i90-001.JP2/full/100,/0/default.jpg</v>
      </c>
      <c r="BC1240" s="29" t="str">
        <f t="shared" si="191"/>
        <v>image/jpeg</v>
      </c>
      <c r="BD1240" s="29" t="str">
        <f t="shared" si="197"/>
        <v>presentation/thumbnail</v>
      </c>
    </row>
    <row r="1241" spans="1:1028" ht="12.75" customHeight="1">
      <c r="A1241" s="29">
        <v>0</v>
      </c>
      <c r="B1241" s="29">
        <v>0</v>
      </c>
      <c r="C1241" s="29" t="s">
        <v>7571</v>
      </c>
      <c r="D1241" s="29"/>
      <c r="E1241" s="29"/>
      <c r="F1241" s="308" t="s">
        <v>7552</v>
      </c>
      <c r="G1241" s="29"/>
      <c r="H1241" s="29"/>
      <c r="I1241" s="402" t="s">
        <v>4446</v>
      </c>
      <c r="K1241" s="29"/>
      <c r="L1241" s="29"/>
      <c r="M1241" s="29"/>
      <c r="N1241" s="29"/>
      <c r="O1241" s="29"/>
      <c r="P1241" s="25" t="s">
        <v>2180</v>
      </c>
      <c r="Q1241" s="25"/>
      <c r="R1241" s="29" t="s">
        <v>7567</v>
      </c>
      <c r="S1241" s="29" t="s">
        <v>7568</v>
      </c>
      <c r="T1241" s="29" t="s">
        <v>1483</v>
      </c>
      <c r="U1241" t="s">
        <v>1426</v>
      </c>
      <c r="V1241" t="s">
        <v>3256</v>
      </c>
      <c r="W1241" s="29"/>
      <c r="X1241" s="349" t="s">
        <v>2183</v>
      </c>
      <c r="Y1241" s="29"/>
      <c r="Z1241" s="29" t="s">
        <v>1218</v>
      </c>
      <c r="AA1241" s="29" t="s">
        <v>1170</v>
      </c>
      <c r="AB1241" s="29"/>
      <c r="AC1241" s="29" t="s">
        <v>7569</v>
      </c>
      <c r="AD1241" s="29"/>
      <c r="AE1241" s="29" t="s">
        <v>2575</v>
      </c>
      <c r="AG1241" s="38">
        <v>1</v>
      </c>
      <c r="AH1241" s="38" t="s">
        <v>5945</v>
      </c>
      <c r="AI1241" s="38" t="s">
        <v>4440</v>
      </c>
      <c r="AJ1241" s="38" t="s">
        <v>7570</v>
      </c>
      <c r="AK1241" s="38" t="s">
        <v>72</v>
      </c>
      <c r="AL1241" s="301" t="s">
        <v>6735</v>
      </c>
      <c r="AR1241" s="29" t="str">
        <f t="shared" si="198"/>
        <v>1</v>
      </c>
      <c r="AS1241" s="29">
        <f t="shared" si="192"/>
        <v>0</v>
      </c>
      <c r="AT1241" s="29">
        <v>0</v>
      </c>
      <c r="AW1241" s="29" t="str">
        <f t="shared" si="200"/>
        <v/>
      </c>
      <c r="AX1241" s="29" t="str">
        <f t="shared" si="193"/>
        <v/>
      </c>
      <c r="AY1241" s="29" t="str">
        <f t="shared" si="199"/>
        <v>https://media.mediathek-tanz-theater.de/iiif/2/nvt_img-i90-002.JP2</v>
      </c>
      <c r="AZ1241" s="29" t="str">
        <f t="shared" si="194"/>
        <v>image/jp2</v>
      </c>
      <c r="BA1241" s="29" t="str">
        <f t="shared" si="195"/>
        <v>presentation/iiif</v>
      </c>
      <c r="BB1241" s="29" t="str">
        <f t="shared" si="196"/>
        <v>https://media.mediathek-tanz-theater.de/iiif/2/nvt_img-i90-002.JP2/full/100,/0/default.jpg</v>
      </c>
      <c r="BC1241" s="29" t="str">
        <f t="shared" si="191"/>
        <v>image/jpeg</v>
      </c>
      <c r="BD1241" s="29" t="str">
        <f t="shared" si="197"/>
        <v>presentation/thumbnail</v>
      </c>
    </row>
    <row r="1242" spans="1:1028" ht="12.75" customHeight="1">
      <c r="A1242" s="29">
        <v>0</v>
      </c>
      <c r="B1242" s="29">
        <v>0</v>
      </c>
      <c r="C1242" s="29" t="s">
        <v>7572</v>
      </c>
      <c r="D1242" s="29"/>
      <c r="E1242" s="29"/>
      <c r="F1242" s="308" t="s">
        <v>7552</v>
      </c>
      <c r="G1242" s="29"/>
      <c r="H1242" s="29"/>
      <c r="I1242" s="402" t="s">
        <v>4446</v>
      </c>
      <c r="K1242" s="29"/>
      <c r="L1242" s="29"/>
      <c r="M1242" s="29"/>
      <c r="N1242" s="29"/>
      <c r="O1242" s="29"/>
      <c r="P1242" s="25" t="s">
        <v>2180</v>
      </c>
      <c r="Q1242" s="25"/>
      <c r="R1242" s="29" t="s">
        <v>7567</v>
      </c>
      <c r="S1242" s="29" t="s">
        <v>7568</v>
      </c>
      <c r="T1242" s="29" t="s">
        <v>1483</v>
      </c>
      <c r="U1242" t="s">
        <v>1426</v>
      </c>
      <c r="V1242" t="s">
        <v>3256</v>
      </c>
      <c r="W1242" s="29"/>
      <c r="X1242" s="349" t="s">
        <v>2183</v>
      </c>
      <c r="Y1242" s="29"/>
      <c r="Z1242" s="29" t="s">
        <v>1218</v>
      </c>
      <c r="AA1242" s="29" t="s">
        <v>1170</v>
      </c>
      <c r="AB1242" s="29"/>
      <c r="AC1242" s="29" t="s">
        <v>7569</v>
      </c>
      <c r="AD1242" s="29"/>
      <c r="AE1242" s="29" t="s">
        <v>2575</v>
      </c>
      <c r="AG1242" s="38">
        <v>1</v>
      </c>
      <c r="AH1242" s="38" t="s">
        <v>5945</v>
      </c>
      <c r="AI1242" s="38" t="s">
        <v>4440</v>
      </c>
      <c r="AJ1242" s="38" t="s">
        <v>7570</v>
      </c>
      <c r="AK1242" s="38" t="s">
        <v>72</v>
      </c>
      <c r="AL1242" s="301" t="s">
        <v>6735</v>
      </c>
      <c r="AR1242" s="29" t="str">
        <f t="shared" si="198"/>
        <v>1</v>
      </c>
      <c r="AS1242" s="29">
        <f t="shared" si="192"/>
        <v>0</v>
      </c>
      <c r="AT1242" s="29">
        <v>0</v>
      </c>
      <c r="AW1242" s="29" t="str">
        <f t="shared" si="200"/>
        <v/>
      </c>
      <c r="AX1242" s="29" t="str">
        <f t="shared" si="193"/>
        <v/>
      </c>
      <c r="AY1242" s="29" t="str">
        <f t="shared" si="199"/>
        <v>https://media.mediathek-tanz-theater.de/iiif/2/nvt_img-i90-003.JP2</v>
      </c>
      <c r="AZ1242" s="29" t="str">
        <f t="shared" si="194"/>
        <v>image/jp2</v>
      </c>
      <c r="BA1242" s="29" t="str">
        <f t="shared" si="195"/>
        <v>presentation/iiif</v>
      </c>
      <c r="BB1242" s="29" t="str">
        <f t="shared" si="196"/>
        <v>https://media.mediathek-tanz-theater.de/iiif/2/nvt_img-i90-003.JP2/full/100,/0/default.jpg</v>
      </c>
      <c r="BC1242" s="29" t="str">
        <f t="shared" si="191"/>
        <v>image/jpeg</v>
      </c>
      <c r="BD1242" s="29" t="str">
        <f t="shared" si="197"/>
        <v>presentation/thumbnail</v>
      </c>
    </row>
    <row r="1243" spans="1:1028" ht="12.75" customHeight="1">
      <c r="A1243" s="29">
        <v>0</v>
      </c>
      <c r="B1243" s="29">
        <v>0</v>
      </c>
      <c r="C1243" s="29" t="s">
        <v>7573</v>
      </c>
      <c r="D1243" s="29"/>
      <c r="E1243" s="29"/>
      <c r="F1243" s="308" t="s">
        <v>7552</v>
      </c>
      <c r="G1243" s="29"/>
      <c r="H1243" s="29"/>
      <c r="I1243" s="402" t="s">
        <v>4446</v>
      </c>
      <c r="K1243" s="29"/>
      <c r="L1243" s="29"/>
      <c r="M1243" s="29"/>
      <c r="N1243" s="29"/>
      <c r="O1243" s="29"/>
      <c r="P1243" s="25" t="s">
        <v>2180</v>
      </c>
      <c r="Q1243" s="25"/>
      <c r="R1243" s="29" t="s">
        <v>7567</v>
      </c>
      <c r="S1243" s="29" t="s">
        <v>7568</v>
      </c>
      <c r="T1243" s="29" t="s">
        <v>1483</v>
      </c>
      <c r="U1243" t="s">
        <v>1426</v>
      </c>
      <c r="V1243" t="s">
        <v>3256</v>
      </c>
      <c r="W1243" s="29"/>
      <c r="X1243" s="349" t="s">
        <v>2183</v>
      </c>
      <c r="Y1243" s="29"/>
      <c r="Z1243" s="29" t="s">
        <v>1218</v>
      </c>
      <c r="AA1243" s="29" t="s">
        <v>1170</v>
      </c>
      <c r="AB1243" s="29"/>
      <c r="AC1243" s="29" t="s">
        <v>7569</v>
      </c>
      <c r="AD1243" s="29"/>
      <c r="AE1243" s="29" t="s">
        <v>2575</v>
      </c>
      <c r="AG1243" s="38">
        <v>1</v>
      </c>
      <c r="AH1243" s="38" t="s">
        <v>5945</v>
      </c>
      <c r="AI1243" s="38" t="s">
        <v>4440</v>
      </c>
      <c r="AJ1243" s="38" t="s">
        <v>7570</v>
      </c>
      <c r="AK1243" s="38" t="s">
        <v>72</v>
      </c>
      <c r="AL1243" s="301" t="s">
        <v>6735</v>
      </c>
      <c r="AR1243" s="29" t="str">
        <f t="shared" si="198"/>
        <v>1</v>
      </c>
      <c r="AS1243" s="29">
        <f t="shared" si="192"/>
        <v>0</v>
      </c>
      <c r="AT1243" s="29">
        <v>0</v>
      </c>
      <c r="AW1243" s="29" t="str">
        <f t="shared" si="200"/>
        <v/>
      </c>
      <c r="AX1243" s="29" t="str">
        <f t="shared" si="193"/>
        <v/>
      </c>
      <c r="AY1243" s="29" t="str">
        <f t="shared" si="199"/>
        <v>https://media.mediathek-tanz-theater.de/iiif/2/nvt_img-i90-004.JP2</v>
      </c>
      <c r="AZ1243" s="29" t="str">
        <f t="shared" si="194"/>
        <v>image/jp2</v>
      </c>
      <c r="BA1243" s="29" t="str">
        <f t="shared" si="195"/>
        <v>presentation/iiif</v>
      </c>
      <c r="BB1243" s="29" t="str">
        <f t="shared" si="196"/>
        <v>https://media.mediathek-tanz-theater.de/iiif/2/nvt_img-i90-004.JP2/full/100,/0/default.jpg</v>
      </c>
      <c r="BC1243" s="29" t="str">
        <f t="shared" si="191"/>
        <v>image/jpeg</v>
      </c>
      <c r="BD1243" s="29" t="str">
        <f t="shared" si="197"/>
        <v>presentation/thumbnail</v>
      </c>
    </row>
    <row r="1244" spans="1:1028" ht="12.75" customHeight="1">
      <c r="A1244" s="29">
        <v>0</v>
      </c>
      <c r="B1244" s="29">
        <v>0</v>
      </c>
      <c r="C1244" s="29" t="s">
        <v>7574</v>
      </c>
      <c r="D1244" s="29"/>
      <c r="E1244" s="29"/>
      <c r="F1244" s="308" t="s">
        <v>7552</v>
      </c>
      <c r="G1244" s="29"/>
      <c r="H1244" s="29"/>
      <c r="I1244" s="402" t="s">
        <v>4446</v>
      </c>
      <c r="K1244" s="29"/>
      <c r="L1244" s="29"/>
      <c r="M1244" s="29"/>
      <c r="N1244" s="29"/>
      <c r="O1244" s="29"/>
      <c r="P1244" s="25" t="s">
        <v>2180</v>
      </c>
      <c r="Q1244" s="25"/>
      <c r="R1244" s="29" t="s">
        <v>7567</v>
      </c>
      <c r="S1244" s="29" t="s">
        <v>7568</v>
      </c>
      <c r="T1244" s="29" t="s">
        <v>1483</v>
      </c>
      <c r="U1244" t="s">
        <v>1426</v>
      </c>
      <c r="V1244" t="s">
        <v>3256</v>
      </c>
      <c r="W1244" s="29"/>
      <c r="X1244" s="349" t="s">
        <v>2183</v>
      </c>
      <c r="Y1244" s="29"/>
      <c r="Z1244" s="29" t="s">
        <v>1218</v>
      </c>
      <c r="AA1244" s="29" t="s">
        <v>1170</v>
      </c>
      <c r="AB1244" s="29"/>
      <c r="AC1244" s="29" t="s">
        <v>7569</v>
      </c>
      <c r="AD1244" s="29"/>
      <c r="AE1244" s="29" t="s">
        <v>2575</v>
      </c>
      <c r="AG1244" s="38">
        <v>1</v>
      </c>
      <c r="AH1244" s="38" t="s">
        <v>5945</v>
      </c>
      <c r="AI1244" s="38" t="s">
        <v>4440</v>
      </c>
      <c r="AJ1244" s="38" t="s">
        <v>7570</v>
      </c>
      <c r="AK1244" s="38" t="s">
        <v>72</v>
      </c>
      <c r="AL1244" s="301" t="s">
        <v>6735</v>
      </c>
      <c r="AR1244" s="29" t="str">
        <f t="shared" si="198"/>
        <v>1</v>
      </c>
      <c r="AS1244" s="29">
        <f t="shared" si="192"/>
        <v>0</v>
      </c>
      <c r="AT1244" s="29">
        <v>0</v>
      </c>
      <c r="AW1244" s="29" t="str">
        <f t="shared" si="200"/>
        <v/>
      </c>
      <c r="AX1244" s="29" t="str">
        <f t="shared" si="193"/>
        <v/>
      </c>
      <c r="AY1244" s="29" t="str">
        <f t="shared" si="199"/>
        <v>https://media.mediathek-tanz-theater.de/iiif/2/nvt_img-i90-005.JP2</v>
      </c>
      <c r="AZ1244" s="29" t="str">
        <f t="shared" si="194"/>
        <v>image/jp2</v>
      </c>
      <c r="BA1244" s="29" t="str">
        <f t="shared" si="195"/>
        <v>presentation/iiif</v>
      </c>
      <c r="BB1244" s="29" t="str">
        <f t="shared" si="196"/>
        <v>https://media.mediathek-tanz-theater.de/iiif/2/nvt_img-i90-005.JP2/full/100,/0/default.jpg</v>
      </c>
      <c r="BC1244" s="29" t="str">
        <f t="shared" si="191"/>
        <v>image/jpeg</v>
      </c>
      <c r="BD1244" s="29" t="str">
        <f t="shared" si="197"/>
        <v>presentation/thumbnail</v>
      </c>
    </row>
    <row r="1245" spans="1:1028" ht="12.75" customHeight="1">
      <c r="A1245" s="29">
        <v>0</v>
      </c>
      <c r="B1245" s="29">
        <v>0</v>
      </c>
      <c r="C1245" s="29" t="s">
        <v>7575</v>
      </c>
      <c r="D1245" s="29"/>
      <c r="E1245" s="29"/>
      <c r="F1245" s="308" t="s">
        <v>7552</v>
      </c>
      <c r="G1245" s="29"/>
      <c r="H1245" s="29"/>
      <c r="I1245" s="402" t="s">
        <v>4446</v>
      </c>
      <c r="K1245" s="29"/>
      <c r="L1245" s="29"/>
      <c r="M1245" s="29"/>
      <c r="N1245" s="29"/>
      <c r="O1245" s="29"/>
      <c r="P1245" s="25" t="s">
        <v>2180</v>
      </c>
      <c r="Q1245" s="25"/>
      <c r="R1245" s="29" t="s">
        <v>7567</v>
      </c>
      <c r="S1245" s="29" t="s">
        <v>7568</v>
      </c>
      <c r="T1245" s="29" t="s">
        <v>1483</v>
      </c>
      <c r="U1245" t="s">
        <v>1426</v>
      </c>
      <c r="V1245" t="s">
        <v>3256</v>
      </c>
      <c r="W1245" s="29"/>
      <c r="X1245" s="349" t="s">
        <v>2183</v>
      </c>
      <c r="Y1245" s="29"/>
      <c r="Z1245" s="29" t="s">
        <v>1218</v>
      </c>
      <c r="AA1245" s="29" t="s">
        <v>1170</v>
      </c>
      <c r="AB1245" s="29"/>
      <c r="AC1245" s="29" t="s">
        <v>7569</v>
      </c>
      <c r="AD1245" s="29"/>
      <c r="AE1245" s="29" t="s">
        <v>2575</v>
      </c>
      <c r="AG1245" s="38">
        <v>1</v>
      </c>
      <c r="AH1245" s="38" t="s">
        <v>5945</v>
      </c>
      <c r="AI1245" s="38" t="s">
        <v>4440</v>
      </c>
      <c r="AJ1245" s="38" t="s">
        <v>7570</v>
      </c>
      <c r="AK1245" s="38" t="s">
        <v>72</v>
      </c>
      <c r="AL1245" s="301" t="s">
        <v>6735</v>
      </c>
      <c r="AR1245" s="29" t="str">
        <f t="shared" si="198"/>
        <v>1</v>
      </c>
      <c r="AS1245" s="29">
        <f t="shared" si="192"/>
        <v>0</v>
      </c>
      <c r="AT1245" s="29">
        <v>0</v>
      </c>
      <c r="AW1245" s="29" t="str">
        <f t="shared" si="200"/>
        <v/>
      </c>
      <c r="AX1245" s="29" t="str">
        <f t="shared" si="193"/>
        <v/>
      </c>
      <c r="AY1245" s="29" t="str">
        <f t="shared" si="199"/>
        <v>https://media.mediathek-tanz-theater.de/iiif/2/nvt_img-i90-006.JP2</v>
      </c>
      <c r="AZ1245" s="29" t="str">
        <f t="shared" si="194"/>
        <v>image/jp2</v>
      </c>
      <c r="BA1245" s="29" t="str">
        <f t="shared" si="195"/>
        <v>presentation/iiif</v>
      </c>
      <c r="BB1245" s="29" t="str">
        <f t="shared" si="196"/>
        <v>https://media.mediathek-tanz-theater.de/iiif/2/nvt_img-i90-006.JP2/full/100,/0/default.jpg</v>
      </c>
      <c r="BC1245" s="29" t="str">
        <f t="shared" si="191"/>
        <v>image/jpeg</v>
      </c>
      <c r="BD1245" s="29" t="str">
        <f t="shared" si="197"/>
        <v>presentation/thumbnail</v>
      </c>
    </row>
    <row r="1246" spans="1:1028" ht="12.75" customHeight="1">
      <c r="A1246" s="29">
        <v>0</v>
      </c>
      <c r="B1246" s="29">
        <v>0</v>
      </c>
      <c r="C1246" s="29" t="s">
        <v>7576</v>
      </c>
      <c r="D1246" s="29"/>
      <c r="E1246" s="29"/>
      <c r="F1246" s="308" t="s">
        <v>7552</v>
      </c>
      <c r="G1246" s="29"/>
      <c r="H1246" s="29"/>
      <c r="I1246" s="402" t="s">
        <v>4446</v>
      </c>
      <c r="K1246" s="29"/>
      <c r="L1246" s="29"/>
      <c r="M1246" s="29"/>
      <c r="N1246" s="29"/>
      <c r="O1246" s="29"/>
      <c r="P1246" s="25"/>
      <c r="Q1246" s="25"/>
      <c r="R1246" s="29" t="s">
        <v>7577</v>
      </c>
      <c r="S1246" s="29" t="s">
        <v>7578</v>
      </c>
      <c r="T1246" s="29" t="s">
        <v>1483</v>
      </c>
      <c r="U1246" t="s">
        <v>2198</v>
      </c>
      <c r="V1246" t="s">
        <v>7579</v>
      </c>
      <c r="W1246" s="29"/>
      <c r="X1246" s="349"/>
      <c r="Y1246" s="29"/>
      <c r="Z1246" s="29" t="s">
        <v>1218</v>
      </c>
      <c r="AA1246" s="29" t="s">
        <v>1170</v>
      </c>
      <c r="AB1246" s="29"/>
      <c r="AC1246" s="29" t="s">
        <v>7580</v>
      </c>
      <c r="AD1246" s="29"/>
      <c r="AE1246" s="29" t="s">
        <v>2575</v>
      </c>
      <c r="AG1246" s="38">
        <v>1</v>
      </c>
      <c r="AH1246" s="38" t="s">
        <v>5945</v>
      </c>
      <c r="AI1246" s="38" t="s">
        <v>4440</v>
      </c>
      <c r="AJ1246" s="38" t="s">
        <v>7581</v>
      </c>
      <c r="AK1246" s="38" t="s">
        <v>72</v>
      </c>
      <c r="AL1246" s="301" t="s">
        <v>6735</v>
      </c>
      <c r="AR1246" s="29" t="str">
        <f t="shared" si="198"/>
        <v>1</v>
      </c>
      <c r="AS1246" s="29">
        <f t="shared" si="192"/>
        <v>0</v>
      </c>
      <c r="AT1246" s="29">
        <v>0</v>
      </c>
      <c r="AW1246" s="29" t="str">
        <f t="shared" si="200"/>
        <v/>
      </c>
      <c r="AX1246" s="29" t="str">
        <f t="shared" si="193"/>
        <v/>
      </c>
      <c r="AY1246" s="29" t="str">
        <f t="shared" si="199"/>
        <v>https://media.mediathek-tanz-theater.de/iiif/2/nvt_img-i91-001.JP2</v>
      </c>
      <c r="AZ1246" s="29" t="str">
        <f t="shared" si="194"/>
        <v>image/jp2</v>
      </c>
      <c r="BA1246" s="29" t="str">
        <f t="shared" si="195"/>
        <v>presentation/iiif</v>
      </c>
      <c r="BB1246" s="29" t="str">
        <f t="shared" si="196"/>
        <v>https://media.mediathek-tanz-theater.de/iiif/2/nvt_img-i91-001.JP2/full/100,/0/default.jpg</v>
      </c>
      <c r="BC1246" s="29" t="str">
        <f t="shared" si="191"/>
        <v>image/jpeg</v>
      </c>
      <c r="BD1246" s="29" t="str">
        <f t="shared" si="197"/>
        <v>presentation/thumbnail</v>
      </c>
    </row>
    <row r="1247" spans="1:1028" ht="12.75" customHeight="1">
      <c r="A1247" s="29">
        <v>1</v>
      </c>
      <c r="B1247" s="29">
        <v>0</v>
      </c>
      <c r="C1247" s="29" t="s">
        <v>7582</v>
      </c>
      <c r="D1247" s="29"/>
      <c r="E1247" s="29"/>
      <c r="F1247" s="308" t="s">
        <v>7552</v>
      </c>
      <c r="G1247" s="29"/>
      <c r="H1247" s="29"/>
      <c r="I1247" s="402" t="s">
        <v>4446</v>
      </c>
      <c r="K1247" s="29"/>
      <c r="L1247" s="29"/>
      <c r="M1247" s="29"/>
      <c r="N1247" s="29" t="s">
        <v>1696</v>
      </c>
      <c r="O1247" s="29"/>
      <c r="P1247" s="25"/>
      <c r="Q1247" s="25"/>
      <c r="R1247" s="29" t="s">
        <v>7583</v>
      </c>
      <c r="S1247" s="29" t="s">
        <v>7584</v>
      </c>
      <c r="T1247" s="29" t="s">
        <v>1483</v>
      </c>
      <c r="U1247" t="s">
        <v>1426</v>
      </c>
      <c r="V1247" t="s">
        <v>5943</v>
      </c>
      <c r="W1247" s="29"/>
      <c r="X1247" s="349"/>
      <c r="Y1247" s="29"/>
      <c r="Z1247" s="29" t="s">
        <v>1218</v>
      </c>
      <c r="AA1247" s="29" t="s">
        <v>1170</v>
      </c>
      <c r="AB1247" s="29"/>
      <c r="AC1247" s="29"/>
      <c r="AD1247" s="29"/>
      <c r="AE1247" s="29" t="s">
        <v>2575</v>
      </c>
      <c r="AG1247" s="38">
        <v>1</v>
      </c>
      <c r="AH1247" s="38" t="s">
        <v>5945</v>
      </c>
      <c r="AI1247" s="38" t="s">
        <v>4440</v>
      </c>
      <c r="AJ1247" s="38" t="s">
        <v>5946</v>
      </c>
      <c r="AK1247" s="38" t="s">
        <v>72</v>
      </c>
      <c r="AL1247" s="301" t="s">
        <v>6735</v>
      </c>
      <c r="AR1247" s="29" t="str">
        <f t="shared" si="198"/>
        <v>1</v>
      </c>
      <c r="AS1247" s="29">
        <f t="shared" si="192"/>
        <v>0</v>
      </c>
      <c r="AT1247" s="29">
        <v>0</v>
      </c>
      <c r="AW1247" s="29" t="str">
        <f t="shared" si="200"/>
        <v/>
      </c>
      <c r="AX1247" s="29" t="str">
        <f t="shared" si="193"/>
        <v/>
      </c>
      <c r="AY1247" s="29" t="str">
        <f t="shared" si="199"/>
        <v>https://media.mediathek-tanz-theater.de/iiif/2/nvt_img-i92-001.JP2</v>
      </c>
      <c r="AZ1247" s="29" t="str">
        <f t="shared" si="194"/>
        <v>image/jp2</v>
      </c>
      <c r="BA1247" s="29" t="str">
        <f t="shared" si="195"/>
        <v>presentation/iiif</v>
      </c>
      <c r="BB1247" s="29" t="str">
        <f t="shared" si="196"/>
        <v>https://media.mediathek-tanz-theater.de/iiif/2/nvt_img-i92-001.JP2/full/100,/0/default.jpg</v>
      </c>
      <c r="BC1247" s="29" t="str">
        <f t="shared" si="191"/>
        <v>image/jpeg</v>
      </c>
      <c r="BD1247" s="29" t="str">
        <f t="shared" si="197"/>
        <v>presentation/thumbnail</v>
      </c>
    </row>
    <row r="1248" spans="1:1028" ht="12.75" customHeight="1">
      <c r="A1248" s="29">
        <v>1</v>
      </c>
      <c r="B1248" s="29">
        <v>0</v>
      </c>
      <c r="C1248" s="29" t="s">
        <v>7585</v>
      </c>
      <c r="D1248" s="29"/>
      <c r="E1248" s="29"/>
      <c r="F1248" s="308" t="s">
        <v>7552</v>
      </c>
      <c r="G1248" s="29"/>
      <c r="H1248" s="29"/>
      <c r="I1248" s="402" t="s">
        <v>4446</v>
      </c>
      <c r="K1248" s="29"/>
      <c r="L1248" s="29"/>
      <c r="M1248" s="29"/>
      <c r="N1248" s="29" t="s">
        <v>1696</v>
      </c>
      <c r="O1248" s="29"/>
      <c r="P1248" s="25"/>
      <c r="Q1248" s="25"/>
      <c r="R1248" s="29" t="s">
        <v>7583</v>
      </c>
      <c r="S1248" s="29" t="s">
        <v>7586</v>
      </c>
      <c r="T1248" s="29" t="s">
        <v>1483</v>
      </c>
      <c r="U1248"/>
      <c r="V1248" t="s">
        <v>5943</v>
      </c>
      <c r="W1248" s="29"/>
      <c r="X1248" s="349"/>
      <c r="Y1248" s="29"/>
      <c r="Z1248" s="29" t="s">
        <v>1218</v>
      </c>
      <c r="AA1248" s="29" t="s">
        <v>1170</v>
      </c>
      <c r="AB1248" s="29"/>
      <c r="AC1248" s="29"/>
      <c r="AD1248" s="29"/>
      <c r="AE1248" s="29" t="s">
        <v>2575</v>
      </c>
      <c r="AG1248" s="38">
        <v>1</v>
      </c>
      <c r="AH1248" s="38" t="s">
        <v>5945</v>
      </c>
      <c r="AI1248" s="38" t="s">
        <v>4440</v>
      </c>
      <c r="AJ1248" s="38" t="s">
        <v>5946</v>
      </c>
      <c r="AK1248" s="38" t="s">
        <v>72</v>
      </c>
      <c r="AL1248" s="301" t="s">
        <v>6735</v>
      </c>
      <c r="AR1248" s="29" t="str">
        <f t="shared" si="198"/>
        <v>1</v>
      </c>
      <c r="AS1248" s="29">
        <f t="shared" si="192"/>
        <v>0</v>
      </c>
      <c r="AT1248" s="29">
        <v>0</v>
      </c>
      <c r="AW1248" s="29" t="str">
        <f t="shared" si="200"/>
        <v/>
      </c>
      <c r="AX1248" s="29" t="str">
        <f t="shared" si="193"/>
        <v/>
      </c>
      <c r="AY1248" s="29" t="str">
        <f t="shared" si="199"/>
        <v>https://media.mediathek-tanz-theater.de/iiif/2/nvt_img-i92-002.JP2</v>
      </c>
      <c r="AZ1248" s="29" t="str">
        <f t="shared" si="194"/>
        <v>image/jp2</v>
      </c>
      <c r="BA1248" s="29" t="str">
        <f t="shared" si="195"/>
        <v>presentation/iiif</v>
      </c>
      <c r="BB1248" s="29" t="str">
        <f t="shared" si="196"/>
        <v>https://media.mediathek-tanz-theater.de/iiif/2/nvt_img-i92-002.JP2/full/100,/0/default.jpg</v>
      </c>
      <c r="BC1248" s="29" t="str">
        <f t="shared" si="191"/>
        <v>image/jpeg</v>
      </c>
      <c r="BD1248" s="29" t="str">
        <f t="shared" si="197"/>
        <v>presentation/thumbnail</v>
      </c>
    </row>
    <row r="1249" spans="1:56" ht="12.75" customHeight="1">
      <c r="A1249" s="29">
        <v>1</v>
      </c>
      <c r="B1249" s="29">
        <v>0</v>
      </c>
      <c r="C1249" s="29" t="s">
        <v>7587</v>
      </c>
      <c r="D1249" s="29"/>
      <c r="E1249" s="29"/>
      <c r="F1249" s="308" t="s">
        <v>7552</v>
      </c>
      <c r="G1249" s="29"/>
      <c r="H1249" s="29"/>
      <c r="I1249" s="402" t="s">
        <v>4446</v>
      </c>
      <c r="K1249" s="29"/>
      <c r="L1249" s="29"/>
      <c r="M1249" s="29"/>
      <c r="N1249" s="29" t="s">
        <v>1448</v>
      </c>
      <c r="O1249" s="29" t="s">
        <v>1448</v>
      </c>
      <c r="P1249" s="25"/>
      <c r="Q1249" s="25"/>
      <c r="R1249" s="29" t="s">
        <v>7588</v>
      </c>
      <c r="S1249" s="29" t="s">
        <v>7589</v>
      </c>
      <c r="T1249" s="29" t="s">
        <v>1483</v>
      </c>
      <c r="U1249"/>
      <c r="V1249" t="s">
        <v>5943</v>
      </c>
      <c r="W1249" s="29"/>
      <c r="X1249" s="349"/>
      <c r="Y1249" s="29" t="s">
        <v>2038</v>
      </c>
      <c r="Z1249" s="29" t="s">
        <v>1218</v>
      </c>
      <c r="AA1249" s="29" t="s">
        <v>1170</v>
      </c>
      <c r="AB1249" s="29"/>
      <c r="AC1249" s="29"/>
      <c r="AD1249" s="29"/>
      <c r="AE1249" s="29" t="s">
        <v>2575</v>
      </c>
      <c r="AG1249" s="38">
        <v>1</v>
      </c>
      <c r="AH1249" s="38" t="s">
        <v>5945</v>
      </c>
      <c r="AI1249" s="38" t="s">
        <v>4440</v>
      </c>
      <c r="AJ1249" s="38" t="s">
        <v>7590</v>
      </c>
      <c r="AK1249" s="38" t="s">
        <v>72</v>
      </c>
      <c r="AL1249" s="301" t="s">
        <v>6735</v>
      </c>
      <c r="AR1249" s="29" t="str">
        <f t="shared" si="198"/>
        <v>1</v>
      </c>
      <c r="AS1249" s="29">
        <f t="shared" si="192"/>
        <v>0</v>
      </c>
      <c r="AT1249" s="29">
        <v>0</v>
      </c>
      <c r="AW1249" s="29" t="str">
        <f t="shared" si="200"/>
        <v/>
      </c>
      <c r="AX1249" s="29" t="str">
        <f t="shared" si="193"/>
        <v/>
      </c>
      <c r="AY1249" s="29" t="str">
        <f t="shared" si="199"/>
        <v>https://media.mediathek-tanz-theater.de/iiif/2/nvt_img-i93-001.JP2</v>
      </c>
      <c r="AZ1249" s="29" t="str">
        <f t="shared" si="194"/>
        <v>image/jp2</v>
      </c>
      <c r="BA1249" s="29" t="str">
        <f t="shared" si="195"/>
        <v>presentation/iiif</v>
      </c>
      <c r="BB1249" s="29" t="str">
        <f t="shared" si="196"/>
        <v>https://media.mediathek-tanz-theater.de/iiif/2/nvt_img-i93-001.JP2/full/100,/0/default.jpg</v>
      </c>
      <c r="BC1249" s="29" t="str">
        <f t="shared" si="191"/>
        <v>image/jpeg</v>
      </c>
      <c r="BD1249" s="29" t="str">
        <f t="shared" si="197"/>
        <v>presentation/thumbnail</v>
      </c>
    </row>
    <row r="1250" spans="1:56" ht="12.75" customHeight="1">
      <c r="A1250" s="29">
        <v>1</v>
      </c>
      <c r="B1250" s="29">
        <v>0</v>
      </c>
      <c r="C1250" s="29" t="s">
        <v>7591</v>
      </c>
      <c r="D1250" s="29"/>
      <c r="E1250" s="29"/>
      <c r="F1250" s="308" t="s">
        <v>7552</v>
      </c>
      <c r="G1250" s="29"/>
      <c r="H1250" s="29"/>
      <c r="I1250" s="402" t="s">
        <v>4446</v>
      </c>
      <c r="K1250" s="29"/>
      <c r="L1250" s="29"/>
      <c r="M1250" s="29" t="s">
        <v>7592</v>
      </c>
      <c r="N1250" s="29" t="s">
        <v>1448</v>
      </c>
      <c r="O1250" s="29" t="s">
        <v>1448</v>
      </c>
      <c r="P1250" s="25"/>
      <c r="Q1250" s="25"/>
      <c r="R1250" s="29" t="s">
        <v>7588</v>
      </c>
      <c r="S1250" s="29" t="s">
        <v>7593</v>
      </c>
      <c r="T1250" s="29" t="s">
        <v>1483</v>
      </c>
      <c r="U1250" t="s">
        <v>1426</v>
      </c>
      <c r="V1250" t="s">
        <v>5943</v>
      </c>
      <c r="W1250" s="29"/>
      <c r="X1250" s="349"/>
      <c r="Y1250" s="29" t="s">
        <v>2038</v>
      </c>
      <c r="Z1250" s="29" t="s">
        <v>1218</v>
      </c>
      <c r="AA1250" s="29" t="s">
        <v>1170</v>
      </c>
      <c r="AB1250" s="29"/>
      <c r="AC1250" s="29"/>
      <c r="AD1250" s="29"/>
      <c r="AE1250" s="29" t="s">
        <v>2575</v>
      </c>
      <c r="AG1250" s="38">
        <v>1</v>
      </c>
      <c r="AH1250" s="38" t="s">
        <v>5945</v>
      </c>
      <c r="AI1250" s="38" t="s">
        <v>4440</v>
      </c>
      <c r="AJ1250" s="38" t="s">
        <v>7060</v>
      </c>
      <c r="AK1250" s="38" t="s">
        <v>72</v>
      </c>
      <c r="AL1250" s="301" t="s">
        <v>6735</v>
      </c>
      <c r="AR1250" s="29" t="str">
        <f t="shared" si="198"/>
        <v>1</v>
      </c>
      <c r="AS1250" s="29">
        <f t="shared" si="192"/>
        <v>0</v>
      </c>
      <c r="AT1250" s="29">
        <v>0</v>
      </c>
      <c r="AW1250" s="29" t="str">
        <f t="shared" si="200"/>
        <v/>
      </c>
      <c r="AX1250" s="29" t="str">
        <f t="shared" si="193"/>
        <v/>
      </c>
      <c r="AY1250" s="29" t="str">
        <f t="shared" si="199"/>
        <v>https://media.mediathek-tanz-theater.de/iiif/2/nvt_img-i93-002.JP2</v>
      </c>
      <c r="AZ1250" s="29" t="str">
        <f t="shared" si="194"/>
        <v>image/jp2</v>
      </c>
      <c r="BA1250" s="29" t="str">
        <f t="shared" si="195"/>
        <v>presentation/iiif</v>
      </c>
      <c r="BB1250" s="29" t="str">
        <f t="shared" si="196"/>
        <v>https://media.mediathek-tanz-theater.de/iiif/2/nvt_img-i93-002.JP2/full/100,/0/default.jpg</v>
      </c>
      <c r="BC1250" s="29" t="str">
        <f t="shared" si="191"/>
        <v>image/jpeg</v>
      </c>
      <c r="BD1250" s="29" t="str">
        <f t="shared" si="197"/>
        <v>presentation/thumbnail</v>
      </c>
    </row>
    <row r="1251" spans="1:56" ht="12.75" customHeight="1">
      <c r="A1251" s="29">
        <v>1</v>
      </c>
      <c r="B1251" s="29">
        <v>0</v>
      </c>
      <c r="C1251" s="29" t="s">
        <v>7594</v>
      </c>
      <c r="D1251" s="29"/>
      <c r="E1251" s="29"/>
      <c r="F1251" s="308" t="s">
        <v>7552</v>
      </c>
      <c r="G1251" s="29"/>
      <c r="H1251" s="29"/>
      <c r="I1251" s="402" t="s">
        <v>4446</v>
      </c>
      <c r="K1251" s="29"/>
      <c r="L1251" s="29"/>
      <c r="M1251" s="29"/>
      <c r="N1251" s="29" t="s">
        <v>1448</v>
      </c>
      <c r="O1251" s="29" t="s">
        <v>1448</v>
      </c>
      <c r="P1251" s="25"/>
      <c r="Q1251" s="25"/>
      <c r="R1251" s="29" t="s">
        <v>7588</v>
      </c>
      <c r="S1251" s="29" t="s">
        <v>7595</v>
      </c>
      <c r="T1251" s="29" t="s">
        <v>1483</v>
      </c>
      <c r="U1251" t="s">
        <v>1426</v>
      </c>
      <c r="V1251" t="s">
        <v>5943</v>
      </c>
      <c r="W1251" s="29"/>
      <c r="X1251" s="349"/>
      <c r="Y1251" s="29" t="s">
        <v>2038</v>
      </c>
      <c r="Z1251" s="29" t="s">
        <v>1218</v>
      </c>
      <c r="AA1251" s="29" t="s">
        <v>1170</v>
      </c>
      <c r="AB1251" s="29"/>
      <c r="AC1251" s="29"/>
      <c r="AD1251" s="29"/>
      <c r="AE1251" s="29" t="s">
        <v>2575</v>
      </c>
      <c r="AG1251" s="38">
        <v>1</v>
      </c>
      <c r="AH1251" s="38" t="s">
        <v>5945</v>
      </c>
      <c r="AI1251" s="38" t="s">
        <v>4440</v>
      </c>
      <c r="AJ1251" s="38" t="s">
        <v>7060</v>
      </c>
      <c r="AK1251" s="38" t="s">
        <v>72</v>
      </c>
      <c r="AL1251" s="301" t="s">
        <v>6735</v>
      </c>
      <c r="AR1251" s="29" t="str">
        <f t="shared" si="198"/>
        <v>1</v>
      </c>
      <c r="AS1251" s="29">
        <f t="shared" si="192"/>
        <v>0</v>
      </c>
      <c r="AT1251" s="29">
        <v>0</v>
      </c>
      <c r="AW1251" s="29" t="str">
        <f t="shared" si="200"/>
        <v/>
      </c>
      <c r="AX1251" s="29" t="str">
        <f t="shared" si="193"/>
        <v/>
      </c>
      <c r="AY1251" s="29" t="str">
        <f t="shared" si="199"/>
        <v>https://media.mediathek-tanz-theater.de/iiif/2/nvt_img-i93-003.JP2</v>
      </c>
      <c r="AZ1251" s="29" t="str">
        <f t="shared" si="194"/>
        <v>image/jp2</v>
      </c>
      <c r="BA1251" s="29" t="str">
        <f t="shared" si="195"/>
        <v>presentation/iiif</v>
      </c>
      <c r="BB1251" s="29" t="str">
        <f t="shared" si="196"/>
        <v>https://media.mediathek-tanz-theater.de/iiif/2/nvt_img-i93-003.JP2/full/100,/0/default.jpg</v>
      </c>
      <c r="BC1251" s="29" t="str">
        <f t="shared" si="191"/>
        <v>image/jpeg</v>
      </c>
      <c r="BD1251" s="29" t="str">
        <f t="shared" si="197"/>
        <v>presentation/thumbnail</v>
      </c>
    </row>
    <row r="1252" spans="1:56" ht="12.75" customHeight="1">
      <c r="A1252" s="29">
        <v>1</v>
      </c>
      <c r="B1252" s="29">
        <v>0</v>
      </c>
      <c r="C1252" s="29" t="s">
        <v>7596</v>
      </c>
      <c r="D1252" s="29"/>
      <c r="E1252" s="29"/>
      <c r="F1252" s="308" t="s">
        <v>7552</v>
      </c>
      <c r="G1252" s="29"/>
      <c r="H1252" s="29"/>
      <c r="I1252" s="402" t="s">
        <v>4446</v>
      </c>
      <c r="K1252" s="29"/>
      <c r="L1252" s="29"/>
      <c r="M1252" s="29"/>
      <c r="N1252" s="29" t="s">
        <v>1448</v>
      </c>
      <c r="O1252" s="29" t="s">
        <v>1448</v>
      </c>
      <c r="P1252" s="25"/>
      <c r="Q1252" s="25"/>
      <c r="R1252" s="29" t="s">
        <v>7588</v>
      </c>
      <c r="S1252" s="29" t="s">
        <v>7597</v>
      </c>
      <c r="T1252" s="29" t="s">
        <v>1483</v>
      </c>
      <c r="U1252"/>
      <c r="V1252" t="s">
        <v>5943</v>
      </c>
      <c r="W1252" s="29"/>
      <c r="X1252" s="349"/>
      <c r="Y1252" s="29" t="s">
        <v>2038</v>
      </c>
      <c r="Z1252" s="29" t="s">
        <v>1218</v>
      </c>
      <c r="AA1252" s="29" t="s">
        <v>1170</v>
      </c>
      <c r="AB1252" s="29"/>
      <c r="AC1252" s="29"/>
      <c r="AD1252" s="29"/>
      <c r="AE1252" s="29" t="s">
        <v>2575</v>
      </c>
      <c r="AG1252" s="38">
        <v>1</v>
      </c>
      <c r="AH1252" s="38" t="s">
        <v>5945</v>
      </c>
      <c r="AI1252" s="38" t="s">
        <v>4440</v>
      </c>
      <c r="AJ1252" s="38" t="s">
        <v>7590</v>
      </c>
      <c r="AK1252" s="38" t="s">
        <v>72</v>
      </c>
      <c r="AL1252" s="301" t="s">
        <v>6735</v>
      </c>
      <c r="AR1252" s="29" t="str">
        <f t="shared" si="198"/>
        <v>1</v>
      </c>
      <c r="AS1252" s="29">
        <f t="shared" si="192"/>
        <v>0</v>
      </c>
      <c r="AT1252" s="29">
        <v>0</v>
      </c>
      <c r="AW1252" s="29" t="str">
        <f t="shared" si="200"/>
        <v/>
      </c>
      <c r="AX1252" s="29" t="str">
        <f t="shared" si="193"/>
        <v/>
      </c>
      <c r="AY1252" s="29" t="str">
        <f t="shared" si="199"/>
        <v>https://media.mediathek-tanz-theater.de/iiif/2/nvt_img-i93-004.JP2</v>
      </c>
      <c r="AZ1252" s="29" t="str">
        <f t="shared" si="194"/>
        <v>image/jp2</v>
      </c>
      <c r="BA1252" s="29" t="str">
        <f t="shared" si="195"/>
        <v>presentation/iiif</v>
      </c>
      <c r="BB1252" s="29" t="str">
        <f t="shared" si="196"/>
        <v>https://media.mediathek-tanz-theater.de/iiif/2/nvt_img-i93-004.JP2/full/100,/0/default.jpg</v>
      </c>
      <c r="BC1252" s="29" t="str">
        <f t="shared" si="191"/>
        <v>image/jpeg</v>
      </c>
      <c r="BD1252" s="29" t="str">
        <f t="shared" si="197"/>
        <v>presentation/thumbnail</v>
      </c>
    </row>
    <row r="1253" spans="1:56" ht="12.75" customHeight="1">
      <c r="A1253" s="29">
        <v>1</v>
      </c>
      <c r="B1253" s="29">
        <v>0</v>
      </c>
      <c r="C1253" s="29" t="s">
        <v>7598</v>
      </c>
      <c r="D1253" s="29"/>
      <c r="E1253" s="29"/>
      <c r="F1253" s="308" t="s">
        <v>7552</v>
      </c>
      <c r="G1253" s="29"/>
      <c r="H1253" s="29"/>
      <c r="I1253" s="402" t="s">
        <v>4446</v>
      </c>
      <c r="K1253" s="29"/>
      <c r="L1253" s="29"/>
      <c r="M1253" s="29"/>
      <c r="N1253" s="29" t="s">
        <v>1448</v>
      </c>
      <c r="O1253" s="29" t="s">
        <v>1448</v>
      </c>
      <c r="P1253" s="25"/>
      <c r="Q1253" s="25"/>
      <c r="R1253" s="29" t="s">
        <v>7588</v>
      </c>
      <c r="S1253" s="29" t="s">
        <v>7599</v>
      </c>
      <c r="T1253" s="29" t="s">
        <v>1483</v>
      </c>
      <c r="U1253" t="s">
        <v>1426</v>
      </c>
      <c r="V1253" t="s">
        <v>5943</v>
      </c>
      <c r="W1253" s="29"/>
      <c r="X1253" s="349"/>
      <c r="Y1253" s="29" t="s">
        <v>2038</v>
      </c>
      <c r="Z1253" s="29" t="s">
        <v>1218</v>
      </c>
      <c r="AA1253" s="29" t="s">
        <v>1170</v>
      </c>
      <c r="AB1253" s="29"/>
      <c r="AC1253" s="29"/>
      <c r="AD1253" s="29"/>
      <c r="AE1253" s="29" t="s">
        <v>2575</v>
      </c>
      <c r="AG1253" s="38">
        <v>1</v>
      </c>
      <c r="AH1253" s="38" t="s">
        <v>5945</v>
      </c>
      <c r="AI1253" s="38" t="s">
        <v>4440</v>
      </c>
      <c r="AJ1253" s="38" t="s">
        <v>5952</v>
      </c>
      <c r="AK1253" s="38" t="s">
        <v>72</v>
      </c>
      <c r="AL1253" s="301" t="s">
        <v>6735</v>
      </c>
      <c r="AR1253" s="29" t="str">
        <f t="shared" si="198"/>
        <v>1</v>
      </c>
      <c r="AS1253" s="29">
        <f t="shared" si="192"/>
        <v>0</v>
      </c>
      <c r="AT1253" s="29">
        <v>0</v>
      </c>
      <c r="AW1253" s="29" t="str">
        <f t="shared" si="200"/>
        <v/>
      </c>
      <c r="AX1253" s="29" t="str">
        <f t="shared" si="193"/>
        <v/>
      </c>
      <c r="AY1253" s="29" t="str">
        <f t="shared" si="199"/>
        <v>https://media.mediathek-tanz-theater.de/iiif/2/nvt_img-i93-005.JP2</v>
      </c>
      <c r="AZ1253" s="29" t="str">
        <f t="shared" si="194"/>
        <v>image/jp2</v>
      </c>
      <c r="BA1253" s="29" t="str">
        <f t="shared" si="195"/>
        <v>presentation/iiif</v>
      </c>
      <c r="BB1253" s="29" t="str">
        <f t="shared" si="196"/>
        <v>https://media.mediathek-tanz-theater.de/iiif/2/nvt_img-i93-005.JP2/full/100,/0/default.jpg</v>
      </c>
      <c r="BC1253" s="29" t="str">
        <f t="shared" si="191"/>
        <v>image/jpeg</v>
      </c>
      <c r="BD1253" s="29" t="str">
        <f t="shared" si="197"/>
        <v>presentation/thumbnail</v>
      </c>
    </row>
    <row r="1254" spans="1:56" ht="12.75" customHeight="1">
      <c r="A1254" s="29">
        <v>1</v>
      </c>
      <c r="B1254" s="29">
        <v>0</v>
      </c>
      <c r="C1254" s="29" t="s">
        <v>7600</v>
      </c>
      <c r="D1254" s="29"/>
      <c r="E1254" s="29"/>
      <c r="F1254" s="308" t="s">
        <v>7552</v>
      </c>
      <c r="G1254" s="29"/>
      <c r="H1254" s="29"/>
      <c r="I1254" s="402" t="s">
        <v>4446</v>
      </c>
      <c r="K1254" s="29"/>
      <c r="L1254" s="29"/>
      <c r="M1254" s="29"/>
      <c r="N1254" s="29" t="s">
        <v>1448</v>
      </c>
      <c r="O1254" s="29" t="s">
        <v>1448</v>
      </c>
      <c r="P1254" s="25"/>
      <c r="Q1254" s="25"/>
      <c r="R1254" s="29" t="s">
        <v>7588</v>
      </c>
      <c r="S1254" s="29" t="s">
        <v>7601</v>
      </c>
      <c r="T1254" s="29" t="s">
        <v>1483</v>
      </c>
      <c r="U1254"/>
      <c r="V1254" t="s">
        <v>5943</v>
      </c>
      <c r="W1254" s="29"/>
      <c r="X1254" s="349"/>
      <c r="Y1254" s="29" t="s">
        <v>2038</v>
      </c>
      <c r="Z1254" s="29" t="s">
        <v>1218</v>
      </c>
      <c r="AA1254" s="29" t="s">
        <v>1170</v>
      </c>
      <c r="AB1254" s="29"/>
      <c r="AC1254" s="29"/>
      <c r="AD1254" s="29"/>
      <c r="AE1254" s="29" t="s">
        <v>2575</v>
      </c>
      <c r="AG1254" s="38">
        <v>1</v>
      </c>
      <c r="AH1254" s="38" t="s">
        <v>5945</v>
      </c>
      <c r="AI1254" s="38" t="s">
        <v>4440</v>
      </c>
      <c r="AJ1254" s="38" t="s">
        <v>5952</v>
      </c>
      <c r="AK1254" s="38" t="s">
        <v>72</v>
      </c>
      <c r="AL1254" s="301" t="s">
        <v>6735</v>
      </c>
      <c r="AR1254" s="29" t="str">
        <f t="shared" si="198"/>
        <v>1</v>
      </c>
      <c r="AS1254" s="29">
        <f t="shared" si="192"/>
        <v>0</v>
      </c>
      <c r="AT1254" s="29">
        <v>0</v>
      </c>
      <c r="AW1254" s="29" t="str">
        <f t="shared" si="200"/>
        <v/>
      </c>
      <c r="AX1254" s="29" t="str">
        <f t="shared" si="193"/>
        <v/>
      </c>
      <c r="AY1254" s="29" t="str">
        <f t="shared" si="199"/>
        <v>https://media.mediathek-tanz-theater.de/iiif/2/nvt_img-i93-006.JP2</v>
      </c>
      <c r="AZ1254" s="29" t="str">
        <f t="shared" si="194"/>
        <v>image/jp2</v>
      </c>
      <c r="BA1254" s="29" t="str">
        <f t="shared" si="195"/>
        <v>presentation/iiif</v>
      </c>
      <c r="BB1254" s="29" t="str">
        <f t="shared" si="196"/>
        <v>https://media.mediathek-tanz-theater.de/iiif/2/nvt_img-i93-006.JP2/full/100,/0/default.jpg</v>
      </c>
      <c r="BC1254" s="29" t="str">
        <f t="shared" si="191"/>
        <v>image/jpeg</v>
      </c>
      <c r="BD1254" s="29" t="str">
        <f t="shared" si="197"/>
        <v>presentation/thumbnail</v>
      </c>
    </row>
    <row r="1255" spans="1:56" ht="12.75" customHeight="1">
      <c r="A1255" s="29">
        <v>1</v>
      </c>
      <c r="B1255" s="29">
        <v>0</v>
      </c>
      <c r="C1255" s="29" t="s">
        <v>7602</v>
      </c>
      <c r="D1255" s="29"/>
      <c r="E1255" s="29"/>
      <c r="F1255" s="308" t="s">
        <v>7552</v>
      </c>
      <c r="G1255" s="29"/>
      <c r="H1255" s="29"/>
      <c r="I1255" s="402" t="s">
        <v>4446</v>
      </c>
      <c r="K1255" s="29"/>
      <c r="L1255" s="29"/>
      <c r="M1255" s="29"/>
      <c r="N1255" s="29" t="s">
        <v>1448</v>
      </c>
      <c r="O1255" s="29" t="s">
        <v>1448</v>
      </c>
      <c r="P1255" s="25"/>
      <c r="Q1255" s="25"/>
      <c r="R1255" s="29" t="s">
        <v>7588</v>
      </c>
      <c r="S1255" s="29" t="s">
        <v>7603</v>
      </c>
      <c r="T1255" s="29" t="s">
        <v>1483</v>
      </c>
      <c r="U1255"/>
      <c r="V1255" t="s">
        <v>5943</v>
      </c>
      <c r="W1255" s="29"/>
      <c r="X1255" s="349"/>
      <c r="Y1255" s="29" t="s">
        <v>2038</v>
      </c>
      <c r="Z1255" s="29" t="s">
        <v>1218</v>
      </c>
      <c r="AA1255" s="29" t="s">
        <v>1170</v>
      </c>
      <c r="AB1255" s="29"/>
      <c r="AC1255" s="29" t="s">
        <v>7604</v>
      </c>
      <c r="AD1255" s="29"/>
      <c r="AE1255" s="29" t="s">
        <v>2575</v>
      </c>
      <c r="AG1255" s="38">
        <v>1</v>
      </c>
      <c r="AH1255" s="38" t="s">
        <v>5945</v>
      </c>
      <c r="AI1255" s="38" t="s">
        <v>4440</v>
      </c>
      <c r="AJ1255" s="38" t="s">
        <v>5946</v>
      </c>
      <c r="AK1255" s="38" t="s">
        <v>7395</v>
      </c>
      <c r="AL1255" s="301" t="s">
        <v>6735</v>
      </c>
      <c r="AR1255" s="29" t="str">
        <f t="shared" si="198"/>
        <v>1</v>
      </c>
      <c r="AS1255" s="29">
        <f t="shared" si="192"/>
        <v>0</v>
      </c>
      <c r="AT1255" s="29">
        <v>0</v>
      </c>
      <c r="AW1255" s="29" t="str">
        <f t="shared" si="200"/>
        <v/>
      </c>
      <c r="AX1255" s="29" t="str">
        <f t="shared" si="193"/>
        <v/>
      </c>
      <c r="AY1255" s="29" t="str">
        <f t="shared" si="199"/>
        <v>https://media.mediathek-tanz-theater.de/iiif/2/nvt_img-i93-007.JP2</v>
      </c>
      <c r="AZ1255" s="29" t="str">
        <f t="shared" si="194"/>
        <v>image/jp2</v>
      </c>
      <c r="BA1255" s="29" t="str">
        <f t="shared" si="195"/>
        <v>presentation/iiif</v>
      </c>
      <c r="BB1255" s="29" t="str">
        <f t="shared" si="196"/>
        <v>https://media.mediathek-tanz-theater.de/iiif/2/nvt_img-i93-007.JP2/full/100,/0/default.jpg</v>
      </c>
      <c r="BC1255" s="29" t="str">
        <f t="shared" si="191"/>
        <v>image/jpeg</v>
      </c>
      <c r="BD1255" s="29" t="str">
        <f t="shared" si="197"/>
        <v>presentation/thumbnail</v>
      </c>
    </row>
    <row r="1256" spans="1:56" ht="12.75" customHeight="1">
      <c r="A1256" s="29">
        <v>1</v>
      </c>
      <c r="B1256" s="29">
        <v>0</v>
      </c>
      <c r="C1256" s="29" t="s">
        <v>7592</v>
      </c>
      <c r="D1256" s="29"/>
      <c r="E1256" s="29"/>
      <c r="F1256" s="308" t="s">
        <v>7552</v>
      </c>
      <c r="G1256" s="29"/>
      <c r="H1256" s="29"/>
      <c r="I1256" s="402" t="s">
        <v>4446</v>
      </c>
      <c r="K1256" s="29"/>
      <c r="L1256" s="29"/>
      <c r="M1256" s="29" t="s">
        <v>7591</v>
      </c>
      <c r="N1256" s="29" t="s">
        <v>1448</v>
      </c>
      <c r="O1256" s="29" t="s">
        <v>1448</v>
      </c>
      <c r="P1256" s="25"/>
      <c r="Q1256" s="25"/>
      <c r="R1256" s="29" t="s">
        <v>7588</v>
      </c>
      <c r="S1256" s="29" t="s">
        <v>7593</v>
      </c>
      <c r="T1256" s="29" t="s">
        <v>1483</v>
      </c>
      <c r="U1256"/>
      <c r="V1256" t="s">
        <v>5943</v>
      </c>
      <c r="W1256" s="29"/>
      <c r="X1256" s="349"/>
      <c r="Y1256" s="29" t="s">
        <v>2038</v>
      </c>
      <c r="Z1256" s="29" t="s">
        <v>1218</v>
      </c>
      <c r="AA1256" s="29" t="s">
        <v>1170</v>
      </c>
      <c r="AB1256" s="29"/>
      <c r="AC1256" s="29"/>
      <c r="AD1256" s="29"/>
      <c r="AE1256" s="29" t="s">
        <v>2575</v>
      </c>
      <c r="AG1256" s="38">
        <v>1</v>
      </c>
      <c r="AH1256" s="38" t="s">
        <v>5945</v>
      </c>
      <c r="AI1256" s="38" t="s">
        <v>4440</v>
      </c>
      <c r="AJ1256" s="38" t="s">
        <v>5946</v>
      </c>
      <c r="AK1256" s="38" t="s">
        <v>72</v>
      </c>
      <c r="AL1256" s="301" t="s">
        <v>6735</v>
      </c>
      <c r="AR1256" s="29" t="str">
        <f t="shared" si="198"/>
        <v>1</v>
      </c>
      <c r="AS1256" s="29">
        <f t="shared" si="192"/>
        <v>0</v>
      </c>
      <c r="AT1256" s="29">
        <v>0</v>
      </c>
      <c r="AW1256" s="29" t="str">
        <f t="shared" si="200"/>
        <v/>
      </c>
      <c r="AX1256" s="29" t="str">
        <f t="shared" si="193"/>
        <v/>
      </c>
      <c r="AY1256" s="29" t="str">
        <f t="shared" si="199"/>
        <v>https://media.mediathek-tanz-theater.de/iiif/2/nvt_img-i93-008.JP2</v>
      </c>
      <c r="AZ1256" s="29" t="str">
        <f t="shared" si="194"/>
        <v>image/jp2</v>
      </c>
      <c r="BA1256" s="29" t="str">
        <f t="shared" si="195"/>
        <v>presentation/iiif</v>
      </c>
      <c r="BB1256" s="29" t="str">
        <f t="shared" si="196"/>
        <v>https://media.mediathek-tanz-theater.de/iiif/2/nvt_img-i93-008.JP2/full/100,/0/default.jpg</v>
      </c>
      <c r="BC1256" s="29" t="str">
        <f t="shared" si="191"/>
        <v>image/jpeg</v>
      </c>
      <c r="BD1256" s="29" t="str">
        <f t="shared" si="197"/>
        <v>presentation/thumbnail</v>
      </c>
    </row>
    <row r="1257" spans="1:56" ht="12.75" customHeight="1">
      <c r="A1257" s="29">
        <v>1</v>
      </c>
      <c r="B1257" s="29">
        <v>0</v>
      </c>
      <c r="C1257" s="29" t="s">
        <v>7605</v>
      </c>
      <c r="D1257" s="29"/>
      <c r="E1257" s="29"/>
      <c r="F1257" s="308" t="s">
        <v>7552</v>
      </c>
      <c r="G1257" s="29" t="s">
        <v>7606</v>
      </c>
      <c r="H1257" s="29"/>
      <c r="I1257" s="402" t="s">
        <v>4446</v>
      </c>
      <c r="K1257" s="29"/>
      <c r="L1257" s="29"/>
      <c r="M1257" s="29"/>
      <c r="N1257" s="29" t="s">
        <v>1448</v>
      </c>
      <c r="O1257" s="29" t="s">
        <v>1448</v>
      </c>
      <c r="P1257" s="25"/>
      <c r="Q1257" s="25"/>
      <c r="R1257" s="29" t="s">
        <v>7607</v>
      </c>
      <c r="S1257" s="29" t="s">
        <v>7608</v>
      </c>
      <c r="T1257" s="29" t="s">
        <v>1483</v>
      </c>
      <c r="U1257"/>
      <c r="V1257" t="s">
        <v>5943</v>
      </c>
      <c r="W1257" s="29"/>
      <c r="X1257" s="349"/>
      <c r="Y1257" s="29"/>
      <c r="Z1257" s="29" t="s">
        <v>1218</v>
      </c>
      <c r="AA1257" s="29" t="s">
        <v>1170</v>
      </c>
      <c r="AB1257" s="29"/>
      <c r="AC1257" s="29"/>
      <c r="AD1257" s="29"/>
      <c r="AE1257" s="29" t="s">
        <v>2575</v>
      </c>
      <c r="AG1257" s="38">
        <v>1</v>
      </c>
      <c r="AH1257" s="38" t="s">
        <v>5945</v>
      </c>
      <c r="AI1257" s="38" t="s">
        <v>4440</v>
      </c>
      <c r="AJ1257" s="38" t="s">
        <v>5946</v>
      </c>
      <c r="AK1257" s="38" t="s">
        <v>72</v>
      </c>
      <c r="AL1257" s="301" t="s">
        <v>6735</v>
      </c>
      <c r="AR1257" s="29" t="str">
        <f t="shared" si="198"/>
        <v>1</v>
      </c>
      <c r="AS1257" s="29">
        <f t="shared" si="192"/>
        <v>0</v>
      </c>
      <c r="AT1257" s="29">
        <v>0</v>
      </c>
      <c r="AW1257" s="29" t="str">
        <f t="shared" si="200"/>
        <v/>
      </c>
      <c r="AX1257" s="29" t="str">
        <f t="shared" si="193"/>
        <v/>
      </c>
      <c r="AY1257" s="29" t="str">
        <f t="shared" si="199"/>
        <v>https://media.mediathek-tanz-theater.de/iiif/2/nvt_img-i93-009.JP2</v>
      </c>
      <c r="AZ1257" s="29" t="str">
        <f t="shared" si="194"/>
        <v>image/jp2</v>
      </c>
      <c r="BA1257" s="29" t="str">
        <f t="shared" si="195"/>
        <v>presentation/iiif</v>
      </c>
      <c r="BB1257" s="29" t="str">
        <f t="shared" si="196"/>
        <v>https://media.mediathek-tanz-theater.de/iiif/2/nvt_img-i93-009.JP2/full/100,/0/default.jpg</v>
      </c>
      <c r="BC1257" s="29" t="str">
        <f t="shared" si="191"/>
        <v>image/jpeg</v>
      </c>
      <c r="BD1257" s="29" t="str">
        <f t="shared" si="197"/>
        <v>presentation/thumbnail</v>
      </c>
    </row>
    <row r="1258" spans="1:56" ht="12.75" customHeight="1">
      <c r="A1258" s="29">
        <v>1</v>
      </c>
      <c r="B1258" s="29">
        <v>0</v>
      </c>
      <c r="C1258" s="29" t="s">
        <v>7609</v>
      </c>
      <c r="D1258" s="29"/>
      <c r="E1258" s="29"/>
      <c r="F1258" s="308" t="s">
        <v>7552</v>
      </c>
      <c r="G1258" s="29"/>
      <c r="H1258" s="29"/>
      <c r="I1258" s="402" t="s">
        <v>4446</v>
      </c>
      <c r="K1258" s="29"/>
      <c r="L1258" s="29"/>
      <c r="M1258" s="29"/>
      <c r="N1258" s="29" t="s">
        <v>1448</v>
      </c>
      <c r="O1258" s="29" t="s">
        <v>1448</v>
      </c>
      <c r="P1258" s="25"/>
      <c r="Q1258" s="25"/>
      <c r="R1258" s="29" t="s">
        <v>7588</v>
      </c>
      <c r="S1258" s="29" t="s">
        <v>7597</v>
      </c>
      <c r="T1258" s="29" t="s">
        <v>1483</v>
      </c>
      <c r="U1258"/>
      <c r="V1258" t="s">
        <v>5943</v>
      </c>
      <c r="W1258" s="29"/>
      <c r="X1258" s="349"/>
      <c r="Y1258" s="29" t="s">
        <v>2038</v>
      </c>
      <c r="Z1258" s="29" t="s">
        <v>1218</v>
      </c>
      <c r="AA1258" s="29" t="s">
        <v>1170</v>
      </c>
      <c r="AB1258" s="29"/>
      <c r="AC1258" s="29"/>
      <c r="AD1258" s="29"/>
      <c r="AE1258" s="29" t="s">
        <v>2575</v>
      </c>
      <c r="AG1258" s="38">
        <v>1</v>
      </c>
      <c r="AH1258" s="38" t="s">
        <v>5945</v>
      </c>
      <c r="AI1258" s="38" t="s">
        <v>4440</v>
      </c>
      <c r="AJ1258" s="38" t="s">
        <v>5952</v>
      </c>
      <c r="AK1258" s="38" t="s">
        <v>72</v>
      </c>
      <c r="AL1258" s="301" t="s">
        <v>6735</v>
      </c>
      <c r="AR1258" s="29" t="str">
        <f t="shared" si="198"/>
        <v>1</v>
      </c>
      <c r="AS1258" s="29">
        <f t="shared" si="192"/>
        <v>0</v>
      </c>
      <c r="AT1258" s="29">
        <v>0</v>
      </c>
      <c r="AW1258" s="29" t="str">
        <f t="shared" si="200"/>
        <v/>
      </c>
      <c r="AX1258" s="29" t="str">
        <f t="shared" si="193"/>
        <v/>
      </c>
      <c r="AY1258" s="29" t="str">
        <f t="shared" si="199"/>
        <v>https://media.mediathek-tanz-theater.de/iiif/2/nvt_img-i93-010.JP2</v>
      </c>
      <c r="AZ1258" s="29" t="str">
        <f t="shared" si="194"/>
        <v>image/jp2</v>
      </c>
      <c r="BA1258" s="29" t="str">
        <f t="shared" si="195"/>
        <v>presentation/iiif</v>
      </c>
      <c r="BB1258" s="29" t="str">
        <f t="shared" si="196"/>
        <v>https://media.mediathek-tanz-theater.de/iiif/2/nvt_img-i93-010.JP2/full/100,/0/default.jpg</v>
      </c>
      <c r="BC1258" s="29" t="str">
        <f t="shared" si="191"/>
        <v>image/jpeg</v>
      </c>
      <c r="BD1258" s="29" t="str">
        <f t="shared" si="197"/>
        <v>presentation/thumbnail</v>
      </c>
    </row>
    <row r="1259" spans="1:56" ht="12.75" customHeight="1">
      <c r="A1259" s="29">
        <v>0</v>
      </c>
      <c r="B1259" s="29">
        <v>0</v>
      </c>
      <c r="C1259" s="29" t="s">
        <v>7610</v>
      </c>
      <c r="D1259" s="29"/>
      <c r="E1259" s="308" t="s">
        <v>7611</v>
      </c>
      <c r="F1259" s="308" t="s">
        <v>7552</v>
      </c>
      <c r="G1259" s="29"/>
      <c r="H1259" s="29"/>
      <c r="I1259" s="402" t="s">
        <v>3162</v>
      </c>
      <c r="K1259" s="29"/>
      <c r="L1259" s="29"/>
      <c r="M1259" s="29"/>
      <c r="N1259" s="29"/>
      <c r="O1259" s="29"/>
      <c r="P1259" s="25"/>
      <c r="Q1259" s="25"/>
      <c r="R1259" s="29"/>
      <c r="S1259" s="29"/>
      <c r="T1259" s="29"/>
      <c r="U1259"/>
      <c r="V1259"/>
      <c r="W1259" s="29"/>
      <c r="X1259" s="349"/>
      <c r="Y1259" s="29"/>
      <c r="Z1259" s="29"/>
      <c r="AA1259" s="29"/>
      <c r="AB1259" s="29"/>
      <c r="AC1259" s="29" t="s">
        <v>7612</v>
      </c>
      <c r="AD1259" s="29" t="s">
        <v>7613</v>
      </c>
      <c r="AE1259" s="29" t="s">
        <v>2575</v>
      </c>
      <c r="AG1259" s="38">
        <v>1</v>
      </c>
      <c r="AK1259" s="38" t="s">
        <v>72</v>
      </c>
      <c r="AL1259" s="301" t="s">
        <v>7614</v>
      </c>
      <c r="AR1259" s="29" t="str">
        <f t="shared" si="198"/>
        <v>0</v>
      </c>
      <c r="AS1259" s="29">
        <f t="shared" si="192"/>
        <v>0</v>
      </c>
      <c r="AT1259" s="29">
        <v>0</v>
      </c>
      <c r="AW1259" s="29" t="str">
        <f t="shared" si="200"/>
        <v/>
      </c>
      <c r="AX1259" s="29" t="str">
        <f t="shared" si="193"/>
        <v/>
      </c>
      <c r="AY1259" s="29" t="str">
        <f t="shared" si="199"/>
        <v>https://media.mediathek-tanz-theater.de/iiif/2/nvt_img-094.JP2</v>
      </c>
      <c r="AZ1259" s="29" t="str">
        <f t="shared" si="194"/>
        <v>image/jp2</v>
      </c>
      <c r="BA1259" s="29" t="str">
        <f t="shared" si="195"/>
        <v>presentation/iiif</v>
      </c>
      <c r="BB1259" s="29" t="str">
        <f t="shared" si="196"/>
        <v>https://media.mediathek-tanz-theater.de/iiif/2/nvt_img-094.JP2/full/100,/0/default.jpg</v>
      </c>
      <c r="BC1259" s="29" t="str">
        <f t="shared" si="191"/>
        <v>image/jpeg</v>
      </c>
      <c r="BD1259" s="29" t="str">
        <f t="shared" si="197"/>
        <v>presentation/thumbnail</v>
      </c>
    </row>
    <row r="1260" spans="1:56" ht="12.75" customHeight="1">
      <c r="A1260" s="29">
        <v>1</v>
      </c>
      <c r="B1260" s="29">
        <v>0</v>
      </c>
      <c r="C1260" s="29" t="s">
        <v>7615</v>
      </c>
      <c r="D1260" s="29"/>
      <c r="E1260" s="29"/>
      <c r="F1260" s="308" t="s">
        <v>7552</v>
      </c>
      <c r="G1260" s="29"/>
      <c r="H1260" s="29"/>
      <c r="I1260" s="402" t="s">
        <v>4446</v>
      </c>
      <c r="J1260" s="402" t="s">
        <v>7610</v>
      </c>
      <c r="K1260" s="29"/>
      <c r="L1260" s="29"/>
      <c r="M1260" s="29"/>
      <c r="N1260" s="29"/>
      <c r="O1260" s="29"/>
      <c r="P1260" s="25" t="s">
        <v>2473</v>
      </c>
      <c r="Q1260" s="25"/>
      <c r="R1260" s="29" t="s">
        <v>7652</v>
      </c>
      <c r="S1260" s="29" t="s">
        <v>7617</v>
      </c>
      <c r="T1260" s="29" t="s">
        <v>1483</v>
      </c>
      <c r="U1260" t="s">
        <v>7618</v>
      </c>
      <c r="V1260"/>
      <c r="W1260" s="29"/>
      <c r="X1260" s="349">
        <v>29834</v>
      </c>
      <c r="Y1260" s="29"/>
      <c r="Z1260" s="29" t="s">
        <v>1218</v>
      </c>
      <c r="AA1260" s="29" t="s">
        <v>1170</v>
      </c>
      <c r="AB1260" s="29"/>
      <c r="AC1260" s="29" t="s">
        <v>7619</v>
      </c>
      <c r="AD1260" s="29"/>
      <c r="AE1260" s="29" t="s">
        <v>2575</v>
      </c>
      <c r="AG1260" s="38">
        <v>1</v>
      </c>
      <c r="AH1260" s="38" t="s">
        <v>5945</v>
      </c>
      <c r="AI1260" s="38" t="s">
        <v>4440</v>
      </c>
      <c r="AJ1260" s="38" t="s">
        <v>6135</v>
      </c>
      <c r="AK1260" s="38" t="s">
        <v>72</v>
      </c>
      <c r="AL1260" s="301" t="s">
        <v>7614</v>
      </c>
      <c r="AR1260" s="29" t="str">
        <f t="shared" si="198"/>
        <v>1</v>
      </c>
      <c r="AS1260" s="29">
        <f t="shared" si="192"/>
        <v>0</v>
      </c>
      <c r="AT1260" s="29">
        <v>0</v>
      </c>
      <c r="AW1260" s="29" t="str">
        <f t="shared" si="200"/>
        <v/>
      </c>
      <c r="AX1260" s="29" t="str">
        <f t="shared" si="193"/>
        <v/>
      </c>
      <c r="AY1260" s="29" t="str">
        <f t="shared" si="199"/>
        <v>https://media.mediathek-tanz-theater.de/iiif/2/nvt_img-094-001.JP2</v>
      </c>
      <c r="AZ1260" s="29" t="str">
        <f t="shared" si="194"/>
        <v>image/jp2</v>
      </c>
      <c r="BA1260" s="29" t="str">
        <f t="shared" si="195"/>
        <v>presentation/iiif</v>
      </c>
      <c r="BB1260" s="29" t="str">
        <f t="shared" si="196"/>
        <v>https://media.mediathek-tanz-theater.de/iiif/2/nvt_img-094-001.JP2/full/100,/0/default.jpg</v>
      </c>
      <c r="BC1260" s="29" t="str">
        <f t="shared" si="191"/>
        <v>image/jpeg</v>
      </c>
      <c r="BD1260" s="29" t="str">
        <f t="shared" si="197"/>
        <v>presentation/thumbnail</v>
      </c>
    </row>
    <row r="1261" spans="1:56" ht="12.75" customHeight="1">
      <c r="A1261" s="29">
        <v>0</v>
      </c>
      <c r="B1261" s="29">
        <v>0</v>
      </c>
      <c r="C1261" s="29" t="s">
        <v>7620</v>
      </c>
      <c r="D1261" s="29"/>
      <c r="E1261" s="29"/>
      <c r="F1261" s="308" t="s">
        <v>7552</v>
      </c>
      <c r="G1261" s="29"/>
      <c r="H1261" s="29"/>
      <c r="I1261" s="402" t="s">
        <v>4446</v>
      </c>
      <c r="J1261" s="402" t="s">
        <v>7610</v>
      </c>
      <c r="K1261" s="29"/>
      <c r="L1261" s="29"/>
      <c r="M1261" s="29"/>
      <c r="N1261" s="29"/>
      <c r="O1261" s="29"/>
      <c r="P1261" s="25" t="s">
        <v>24479</v>
      </c>
      <c r="Q1261" s="25"/>
      <c r="R1261" s="29" t="s">
        <v>7616</v>
      </c>
      <c r="S1261" s="29" t="s">
        <v>7621</v>
      </c>
      <c r="T1261" s="29" t="s">
        <v>1483</v>
      </c>
      <c r="U1261"/>
      <c r="V1261"/>
      <c r="W1261" s="29"/>
      <c r="X1261" s="349" t="s">
        <v>1703</v>
      </c>
      <c r="Y1261" s="29"/>
      <c r="Z1261" s="29" t="s">
        <v>1218</v>
      </c>
      <c r="AA1261" s="29" t="s">
        <v>1170</v>
      </c>
      <c r="AB1261" s="29"/>
      <c r="AC1261" s="29"/>
      <c r="AD1261" s="29"/>
      <c r="AE1261" s="29" t="s">
        <v>2575</v>
      </c>
      <c r="AG1261" s="38">
        <v>1</v>
      </c>
      <c r="AH1261" s="38" t="s">
        <v>5945</v>
      </c>
      <c r="AI1261" s="38" t="s">
        <v>4440</v>
      </c>
      <c r="AJ1261" s="38" t="s">
        <v>6135</v>
      </c>
      <c r="AK1261" s="38" t="s">
        <v>72</v>
      </c>
      <c r="AL1261" s="301" t="s">
        <v>7614</v>
      </c>
      <c r="AR1261" s="29" t="str">
        <f t="shared" si="198"/>
        <v>1</v>
      </c>
      <c r="AS1261" s="29">
        <f t="shared" si="192"/>
        <v>0</v>
      </c>
      <c r="AT1261" s="29">
        <v>0</v>
      </c>
      <c r="AW1261" s="29" t="str">
        <f t="shared" si="200"/>
        <v/>
      </c>
      <c r="AX1261" s="29" t="str">
        <f t="shared" si="193"/>
        <v/>
      </c>
      <c r="AY1261" s="29" t="str">
        <f t="shared" si="199"/>
        <v>https://media.mediathek-tanz-theater.de/iiif/2/nvt_img-094-002.JP2</v>
      </c>
      <c r="AZ1261" s="29" t="str">
        <f t="shared" si="194"/>
        <v>image/jp2</v>
      </c>
      <c r="BA1261" s="29" t="str">
        <f t="shared" si="195"/>
        <v>presentation/iiif</v>
      </c>
      <c r="BB1261" s="29" t="str">
        <f t="shared" si="196"/>
        <v>https://media.mediathek-tanz-theater.de/iiif/2/nvt_img-094-002.JP2/full/100,/0/default.jpg</v>
      </c>
      <c r="BC1261" s="29" t="str">
        <f t="shared" si="191"/>
        <v>image/jpeg</v>
      </c>
      <c r="BD1261" s="29" t="str">
        <f t="shared" si="197"/>
        <v>presentation/thumbnail</v>
      </c>
    </row>
    <row r="1262" spans="1:56" ht="12.75" customHeight="1">
      <c r="A1262" s="29">
        <v>1</v>
      </c>
      <c r="B1262" s="29">
        <v>0</v>
      </c>
      <c r="C1262" s="29" t="s">
        <v>7622</v>
      </c>
      <c r="D1262" s="29"/>
      <c r="E1262" s="29"/>
      <c r="F1262" s="308" t="s">
        <v>7552</v>
      </c>
      <c r="G1262" s="29"/>
      <c r="H1262" s="29"/>
      <c r="I1262" s="402" t="s">
        <v>4446</v>
      </c>
      <c r="J1262" s="402" t="s">
        <v>7610</v>
      </c>
      <c r="K1262" s="29"/>
      <c r="L1262" s="29"/>
      <c r="M1262" s="29"/>
      <c r="N1262" s="29"/>
      <c r="O1262" s="29"/>
      <c r="P1262" s="25" t="s">
        <v>24479</v>
      </c>
      <c r="Q1262" s="25"/>
      <c r="R1262" s="29" t="s">
        <v>7616</v>
      </c>
      <c r="S1262" s="29" t="s">
        <v>7623</v>
      </c>
      <c r="T1262" s="29" t="s">
        <v>1483</v>
      </c>
      <c r="U1262"/>
      <c r="V1262"/>
      <c r="W1262" s="29"/>
      <c r="X1262" s="349" t="s">
        <v>1703</v>
      </c>
      <c r="Y1262" s="29"/>
      <c r="Z1262" s="29" t="s">
        <v>1218</v>
      </c>
      <c r="AA1262" s="29" t="s">
        <v>1170</v>
      </c>
      <c r="AB1262" s="29"/>
      <c r="AC1262" s="29"/>
      <c r="AD1262" s="29"/>
      <c r="AE1262" s="29" t="s">
        <v>2575</v>
      </c>
      <c r="AG1262" s="38">
        <v>1</v>
      </c>
      <c r="AH1262" s="38" t="s">
        <v>5945</v>
      </c>
      <c r="AI1262" s="38" t="s">
        <v>4440</v>
      </c>
      <c r="AJ1262" s="38" t="s">
        <v>6135</v>
      </c>
      <c r="AK1262" s="38" t="s">
        <v>72</v>
      </c>
      <c r="AL1262" s="301" t="s">
        <v>7614</v>
      </c>
      <c r="AR1262" s="29" t="str">
        <f t="shared" si="198"/>
        <v>1</v>
      </c>
      <c r="AS1262" s="29">
        <f t="shared" si="192"/>
        <v>0</v>
      </c>
      <c r="AT1262" s="29">
        <v>0</v>
      </c>
      <c r="AW1262" s="29" t="str">
        <f t="shared" si="200"/>
        <v/>
      </c>
      <c r="AX1262" s="29" t="str">
        <f t="shared" si="193"/>
        <v/>
      </c>
      <c r="AY1262" s="29" t="str">
        <f t="shared" si="199"/>
        <v>https://media.mediathek-tanz-theater.de/iiif/2/nvt_img-094-003.JP2</v>
      </c>
      <c r="AZ1262" s="29" t="str">
        <f t="shared" si="194"/>
        <v>image/jp2</v>
      </c>
      <c r="BA1262" s="29" t="str">
        <f t="shared" si="195"/>
        <v>presentation/iiif</v>
      </c>
      <c r="BB1262" s="29" t="str">
        <f t="shared" si="196"/>
        <v>https://media.mediathek-tanz-theater.de/iiif/2/nvt_img-094-003.JP2/full/100,/0/default.jpg</v>
      </c>
      <c r="BC1262" s="29" t="str">
        <f t="shared" si="191"/>
        <v>image/jpeg</v>
      </c>
      <c r="BD1262" s="29" t="str">
        <f t="shared" si="197"/>
        <v>presentation/thumbnail</v>
      </c>
    </row>
    <row r="1263" spans="1:56" ht="12.75" customHeight="1">
      <c r="A1263" s="29">
        <v>0</v>
      </c>
      <c r="B1263" s="29">
        <v>0</v>
      </c>
      <c r="C1263" s="29" t="s">
        <v>7624</v>
      </c>
      <c r="D1263" s="29"/>
      <c r="E1263" s="29"/>
      <c r="F1263" s="308" t="s">
        <v>7552</v>
      </c>
      <c r="G1263" s="29"/>
      <c r="H1263" s="29"/>
      <c r="I1263" s="402" t="s">
        <v>4446</v>
      </c>
      <c r="J1263" s="402" t="s">
        <v>7610</v>
      </c>
      <c r="K1263" s="29"/>
      <c r="L1263" s="29"/>
      <c r="M1263" s="29"/>
      <c r="N1263" s="29"/>
      <c r="O1263" s="29"/>
      <c r="P1263" s="25" t="s">
        <v>24479</v>
      </c>
      <c r="Q1263" s="25"/>
      <c r="R1263" s="29" t="s">
        <v>7616</v>
      </c>
      <c r="S1263" s="29" t="s">
        <v>7623</v>
      </c>
      <c r="T1263" s="29" t="s">
        <v>1483</v>
      </c>
      <c r="U1263"/>
      <c r="V1263"/>
      <c r="W1263" s="29"/>
      <c r="X1263" s="349" t="s">
        <v>1703</v>
      </c>
      <c r="Y1263" s="29"/>
      <c r="Z1263" s="29" t="s">
        <v>1218</v>
      </c>
      <c r="AA1263" s="29" t="s">
        <v>1170</v>
      </c>
      <c r="AB1263" s="29"/>
      <c r="AC1263" s="29"/>
      <c r="AD1263" s="29"/>
      <c r="AE1263" s="29" t="s">
        <v>2575</v>
      </c>
      <c r="AG1263" s="38">
        <v>1</v>
      </c>
      <c r="AH1263" s="38" t="s">
        <v>5945</v>
      </c>
      <c r="AI1263" s="38" t="s">
        <v>4440</v>
      </c>
      <c r="AJ1263" s="38" t="s">
        <v>6135</v>
      </c>
      <c r="AK1263" s="38" t="s">
        <v>72</v>
      </c>
      <c r="AL1263" s="301" t="s">
        <v>7614</v>
      </c>
      <c r="AR1263" s="29" t="str">
        <f t="shared" si="198"/>
        <v>1</v>
      </c>
      <c r="AS1263" s="29">
        <f t="shared" si="192"/>
        <v>0</v>
      </c>
      <c r="AT1263" s="29">
        <v>0</v>
      </c>
      <c r="AW1263" s="29" t="str">
        <f t="shared" si="200"/>
        <v/>
      </c>
      <c r="AX1263" s="29" t="str">
        <f t="shared" si="193"/>
        <v/>
      </c>
      <c r="AY1263" s="29" t="str">
        <f t="shared" si="199"/>
        <v>https://media.mediathek-tanz-theater.de/iiif/2/nvt_img-094-004.JP2</v>
      </c>
      <c r="AZ1263" s="29" t="str">
        <f t="shared" si="194"/>
        <v>image/jp2</v>
      </c>
      <c r="BA1263" s="29" t="str">
        <f t="shared" si="195"/>
        <v>presentation/iiif</v>
      </c>
      <c r="BB1263" s="29" t="str">
        <f t="shared" si="196"/>
        <v>https://media.mediathek-tanz-theater.de/iiif/2/nvt_img-094-004.JP2/full/100,/0/default.jpg</v>
      </c>
      <c r="BC1263" s="29" t="str">
        <f t="shared" si="191"/>
        <v>image/jpeg</v>
      </c>
      <c r="BD1263" s="29" t="str">
        <f t="shared" si="197"/>
        <v>presentation/thumbnail</v>
      </c>
    </row>
    <row r="1264" spans="1:56" ht="12.75" customHeight="1">
      <c r="A1264" s="29">
        <v>0</v>
      </c>
      <c r="B1264" s="29">
        <v>0</v>
      </c>
      <c r="C1264" s="29" t="s">
        <v>7625</v>
      </c>
      <c r="D1264" s="29"/>
      <c r="E1264" s="29"/>
      <c r="F1264" s="308" t="s">
        <v>7552</v>
      </c>
      <c r="G1264" s="29"/>
      <c r="H1264" s="29"/>
      <c r="I1264" s="402" t="s">
        <v>4446</v>
      </c>
      <c r="J1264" s="402" t="s">
        <v>7610</v>
      </c>
      <c r="K1264" s="29"/>
      <c r="L1264" s="29"/>
      <c r="M1264" s="29"/>
      <c r="N1264" s="29"/>
      <c r="O1264" s="29"/>
      <c r="P1264" s="25" t="s">
        <v>24479</v>
      </c>
      <c r="Q1264" s="25"/>
      <c r="R1264" s="29" t="s">
        <v>7616</v>
      </c>
      <c r="S1264" s="29" t="s">
        <v>7623</v>
      </c>
      <c r="T1264" s="29" t="s">
        <v>1483</v>
      </c>
      <c r="U1264"/>
      <c r="V1264"/>
      <c r="W1264" s="29"/>
      <c r="X1264" s="349" t="s">
        <v>1703</v>
      </c>
      <c r="Y1264" s="29"/>
      <c r="Z1264" s="29" t="s">
        <v>1218</v>
      </c>
      <c r="AA1264" s="29" t="s">
        <v>1170</v>
      </c>
      <c r="AB1264" s="29"/>
      <c r="AC1264" s="29"/>
      <c r="AD1264" s="29"/>
      <c r="AE1264" s="29" t="s">
        <v>2575</v>
      </c>
      <c r="AG1264" s="38">
        <v>1</v>
      </c>
      <c r="AH1264" s="38" t="s">
        <v>5945</v>
      </c>
      <c r="AI1264" s="38" t="s">
        <v>4440</v>
      </c>
      <c r="AJ1264" s="38" t="s">
        <v>6135</v>
      </c>
      <c r="AK1264" s="38" t="s">
        <v>72</v>
      </c>
      <c r="AL1264" s="301" t="s">
        <v>7614</v>
      </c>
      <c r="AR1264" s="29" t="str">
        <f t="shared" si="198"/>
        <v>1</v>
      </c>
      <c r="AS1264" s="29">
        <f t="shared" si="192"/>
        <v>0</v>
      </c>
      <c r="AT1264" s="29">
        <v>0</v>
      </c>
      <c r="AW1264" s="29" t="str">
        <f t="shared" si="200"/>
        <v/>
      </c>
      <c r="AX1264" s="29" t="str">
        <f t="shared" si="193"/>
        <v/>
      </c>
      <c r="AY1264" s="29" t="str">
        <f t="shared" si="199"/>
        <v>https://media.mediathek-tanz-theater.de/iiif/2/nvt_img-094-005.JP2</v>
      </c>
      <c r="AZ1264" s="29" t="str">
        <f t="shared" si="194"/>
        <v>image/jp2</v>
      </c>
      <c r="BA1264" s="29" t="str">
        <f t="shared" si="195"/>
        <v>presentation/iiif</v>
      </c>
      <c r="BB1264" s="29" t="str">
        <f t="shared" si="196"/>
        <v>https://media.mediathek-tanz-theater.de/iiif/2/nvt_img-094-005.JP2/full/100,/0/default.jpg</v>
      </c>
      <c r="BC1264" s="29" t="str">
        <f t="shared" si="191"/>
        <v>image/jpeg</v>
      </c>
      <c r="BD1264" s="29" t="str">
        <f t="shared" si="197"/>
        <v>presentation/thumbnail</v>
      </c>
    </row>
    <row r="1265" spans="1:56" ht="12.75" customHeight="1">
      <c r="A1265" s="29">
        <v>0</v>
      </c>
      <c r="B1265" s="29">
        <v>0</v>
      </c>
      <c r="C1265" s="29" t="s">
        <v>7626</v>
      </c>
      <c r="D1265" s="29"/>
      <c r="E1265" s="29"/>
      <c r="F1265" s="308" t="s">
        <v>7552</v>
      </c>
      <c r="G1265" s="29"/>
      <c r="H1265" s="29"/>
      <c r="I1265" s="402" t="s">
        <v>4446</v>
      </c>
      <c r="J1265" s="402" t="s">
        <v>7610</v>
      </c>
      <c r="K1265" s="29"/>
      <c r="L1265" s="29"/>
      <c r="M1265" s="29"/>
      <c r="N1265" s="29"/>
      <c r="O1265" s="29"/>
      <c r="P1265" s="25" t="s">
        <v>24479</v>
      </c>
      <c r="Q1265" s="25"/>
      <c r="R1265" s="29" t="s">
        <v>7616</v>
      </c>
      <c r="S1265" s="29" t="s">
        <v>7623</v>
      </c>
      <c r="T1265" s="29" t="s">
        <v>1483</v>
      </c>
      <c r="U1265"/>
      <c r="V1265"/>
      <c r="W1265" s="29"/>
      <c r="X1265" s="349" t="s">
        <v>1703</v>
      </c>
      <c r="Y1265" s="29" t="s">
        <v>7627</v>
      </c>
      <c r="Z1265" s="29" t="s">
        <v>1218</v>
      </c>
      <c r="AA1265" s="29" t="s">
        <v>1170</v>
      </c>
      <c r="AB1265" s="29"/>
      <c r="AC1265" s="29" t="s">
        <v>7628</v>
      </c>
      <c r="AD1265" s="29"/>
      <c r="AE1265" s="29" t="s">
        <v>2575</v>
      </c>
      <c r="AG1265" s="38">
        <v>1</v>
      </c>
      <c r="AH1265" s="38" t="s">
        <v>5945</v>
      </c>
      <c r="AI1265" s="38" t="s">
        <v>4440</v>
      </c>
      <c r="AJ1265" s="38" t="s">
        <v>6135</v>
      </c>
      <c r="AK1265" s="38" t="s">
        <v>72</v>
      </c>
      <c r="AL1265" s="301" t="s">
        <v>7614</v>
      </c>
      <c r="AR1265" s="29" t="str">
        <f t="shared" si="198"/>
        <v>1</v>
      </c>
      <c r="AS1265" s="29">
        <f t="shared" si="192"/>
        <v>0</v>
      </c>
      <c r="AT1265" s="29">
        <v>0</v>
      </c>
      <c r="AW1265" s="29" t="str">
        <f t="shared" si="200"/>
        <v/>
      </c>
      <c r="AX1265" s="29" t="str">
        <f t="shared" si="193"/>
        <v/>
      </c>
      <c r="AY1265" s="29" t="str">
        <f t="shared" si="199"/>
        <v>https://media.mediathek-tanz-theater.de/iiif/2/nvt_img-094-006.JP2</v>
      </c>
      <c r="AZ1265" s="29" t="str">
        <f t="shared" si="194"/>
        <v>image/jp2</v>
      </c>
      <c r="BA1265" s="29" t="str">
        <f t="shared" si="195"/>
        <v>presentation/iiif</v>
      </c>
      <c r="BB1265" s="29" t="str">
        <f t="shared" si="196"/>
        <v>https://media.mediathek-tanz-theater.de/iiif/2/nvt_img-094-006.JP2/full/100,/0/default.jpg</v>
      </c>
      <c r="BC1265" s="29" t="str">
        <f t="shared" si="191"/>
        <v>image/jpeg</v>
      </c>
      <c r="BD1265" s="29" t="str">
        <f t="shared" si="197"/>
        <v>presentation/thumbnail</v>
      </c>
    </row>
    <row r="1266" spans="1:56" ht="12.75" customHeight="1">
      <c r="A1266" s="29">
        <v>0</v>
      </c>
      <c r="B1266" s="29">
        <v>0</v>
      </c>
      <c r="C1266" s="29" t="s">
        <v>7629</v>
      </c>
      <c r="D1266" s="29"/>
      <c r="E1266" s="29"/>
      <c r="F1266" s="308" t="s">
        <v>7552</v>
      </c>
      <c r="G1266" s="29"/>
      <c r="H1266" s="29"/>
      <c r="I1266" s="402" t="s">
        <v>4446</v>
      </c>
      <c r="J1266" s="402" t="s">
        <v>7610</v>
      </c>
      <c r="K1266" s="29"/>
      <c r="L1266" s="29"/>
      <c r="M1266" s="29"/>
      <c r="N1266" s="29"/>
      <c r="O1266" s="29"/>
      <c r="P1266" s="25" t="s">
        <v>24479</v>
      </c>
      <c r="Q1266" s="25"/>
      <c r="R1266" s="29" t="s">
        <v>7616</v>
      </c>
      <c r="S1266" s="29" t="s">
        <v>7621</v>
      </c>
      <c r="T1266" s="29" t="s">
        <v>1483</v>
      </c>
      <c r="U1266"/>
      <c r="V1266"/>
      <c r="W1266" s="29"/>
      <c r="X1266" s="349" t="s">
        <v>1703</v>
      </c>
      <c r="Y1266" s="29" t="s">
        <v>7627</v>
      </c>
      <c r="Z1266" s="29" t="s">
        <v>1218</v>
      </c>
      <c r="AA1266" s="29" t="s">
        <v>1170</v>
      </c>
      <c r="AB1266" s="29"/>
      <c r="AC1266" s="29" t="s">
        <v>7630</v>
      </c>
      <c r="AD1266" s="29"/>
      <c r="AE1266" s="29" t="s">
        <v>2575</v>
      </c>
      <c r="AG1266" s="38">
        <v>1</v>
      </c>
      <c r="AH1266" s="38" t="s">
        <v>5945</v>
      </c>
      <c r="AI1266" s="38" t="s">
        <v>4440</v>
      </c>
      <c r="AJ1266" s="38" t="s">
        <v>6135</v>
      </c>
      <c r="AK1266" s="38" t="s">
        <v>72</v>
      </c>
      <c r="AL1266" s="301" t="s">
        <v>7614</v>
      </c>
      <c r="AR1266" s="29" t="str">
        <f t="shared" si="198"/>
        <v>1</v>
      </c>
      <c r="AS1266" s="29">
        <f t="shared" si="192"/>
        <v>0</v>
      </c>
      <c r="AT1266" s="29">
        <v>0</v>
      </c>
      <c r="AW1266" s="29" t="str">
        <f t="shared" si="200"/>
        <v/>
      </c>
      <c r="AX1266" s="29" t="str">
        <f t="shared" si="193"/>
        <v/>
      </c>
      <c r="AY1266" s="29" t="str">
        <f t="shared" si="199"/>
        <v>https://media.mediathek-tanz-theater.de/iiif/2/nvt_img-094-007.JP2</v>
      </c>
      <c r="AZ1266" s="29" t="str">
        <f t="shared" si="194"/>
        <v>image/jp2</v>
      </c>
      <c r="BA1266" s="29" t="str">
        <f t="shared" si="195"/>
        <v>presentation/iiif</v>
      </c>
      <c r="BB1266" s="29" t="str">
        <f t="shared" si="196"/>
        <v>https://media.mediathek-tanz-theater.de/iiif/2/nvt_img-094-007.JP2/full/100,/0/default.jpg</v>
      </c>
      <c r="BC1266" s="29" t="str">
        <f t="shared" si="191"/>
        <v>image/jpeg</v>
      </c>
      <c r="BD1266" s="29" t="str">
        <f t="shared" si="197"/>
        <v>presentation/thumbnail</v>
      </c>
    </row>
    <row r="1267" spans="1:56" ht="12.75" customHeight="1">
      <c r="A1267" s="29">
        <v>0</v>
      </c>
      <c r="B1267" s="29">
        <v>0</v>
      </c>
      <c r="C1267" s="29" t="s">
        <v>7631</v>
      </c>
      <c r="D1267" s="29"/>
      <c r="E1267" s="29"/>
      <c r="F1267" s="308" t="s">
        <v>7552</v>
      </c>
      <c r="G1267" s="29"/>
      <c r="H1267" s="29"/>
      <c r="I1267" s="402" t="s">
        <v>4446</v>
      </c>
      <c r="J1267" s="402" t="s">
        <v>7610</v>
      </c>
      <c r="K1267" s="29"/>
      <c r="L1267" s="29"/>
      <c r="M1267" s="29"/>
      <c r="N1267" s="29"/>
      <c r="O1267" s="29"/>
      <c r="P1267" s="25" t="s">
        <v>2473</v>
      </c>
      <c r="Q1267" s="25"/>
      <c r="R1267" s="29" t="s">
        <v>7652</v>
      </c>
      <c r="S1267" s="29" t="s">
        <v>7632</v>
      </c>
      <c r="T1267" s="29" t="s">
        <v>1483</v>
      </c>
      <c r="U1267"/>
      <c r="V1267"/>
      <c r="W1267" s="29"/>
      <c r="X1267" s="349">
        <v>29834</v>
      </c>
      <c r="Y1267" s="29" t="s">
        <v>7627</v>
      </c>
      <c r="Z1267" s="29" t="s">
        <v>1218</v>
      </c>
      <c r="AA1267" s="29" t="s">
        <v>1170</v>
      </c>
      <c r="AB1267" s="29"/>
      <c r="AC1267" s="29"/>
      <c r="AD1267" s="29"/>
      <c r="AE1267" s="29" t="s">
        <v>2575</v>
      </c>
      <c r="AG1267" s="38">
        <v>1</v>
      </c>
      <c r="AH1267" s="38" t="s">
        <v>5945</v>
      </c>
      <c r="AI1267" s="38" t="s">
        <v>4440</v>
      </c>
      <c r="AJ1267" s="38" t="s">
        <v>6135</v>
      </c>
      <c r="AK1267" s="38" t="s">
        <v>72</v>
      </c>
      <c r="AL1267" s="301" t="s">
        <v>7614</v>
      </c>
      <c r="AR1267" s="29" t="str">
        <f t="shared" si="198"/>
        <v>1</v>
      </c>
      <c r="AS1267" s="29">
        <f t="shared" si="192"/>
        <v>0</v>
      </c>
      <c r="AT1267" s="29">
        <v>0</v>
      </c>
      <c r="AW1267" s="29" t="str">
        <f t="shared" si="200"/>
        <v/>
      </c>
      <c r="AX1267" s="29" t="str">
        <f t="shared" si="193"/>
        <v/>
      </c>
      <c r="AY1267" s="29" t="str">
        <f t="shared" si="199"/>
        <v>https://media.mediathek-tanz-theater.de/iiif/2/nvt_img-094-008.JP2</v>
      </c>
      <c r="AZ1267" s="29" t="str">
        <f t="shared" si="194"/>
        <v>image/jp2</v>
      </c>
      <c r="BA1267" s="29" t="str">
        <f t="shared" si="195"/>
        <v>presentation/iiif</v>
      </c>
      <c r="BB1267" s="29" t="str">
        <f t="shared" si="196"/>
        <v>https://media.mediathek-tanz-theater.de/iiif/2/nvt_img-094-008.JP2/full/100,/0/default.jpg</v>
      </c>
      <c r="BC1267" s="29" t="str">
        <f t="shared" si="191"/>
        <v>image/jpeg</v>
      </c>
      <c r="BD1267" s="29" t="str">
        <f t="shared" si="197"/>
        <v>presentation/thumbnail</v>
      </c>
    </row>
    <row r="1268" spans="1:56" ht="12.75" customHeight="1">
      <c r="A1268" s="29">
        <v>1</v>
      </c>
      <c r="B1268" s="29">
        <v>0</v>
      </c>
      <c r="C1268" s="29" t="s">
        <v>7633</v>
      </c>
      <c r="D1268" s="29"/>
      <c r="E1268" s="29"/>
      <c r="F1268" s="308" t="s">
        <v>7552</v>
      </c>
      <c r="G1268" s="29"/>
      <c r="H1268" s="29"/>
      <c r="I1268" s="402" t="s">
        <v>4446</v>
      </c>
      <c r="J1268" s="402" t="s">
        <v>7610</v>
      </c>
      <c r="K1268" s="29"/>
      <c r="L1268" s="29"/>
      <c r="M1268" s="29"/>
      <c r="N1268" s="29"/>
      <c r="O1268" s="29"/>
      <c r="P1268" s="25" t="s">
        <v>2473</v>
      </c>
      <c r="Q1268" s="25"/>
      <c r="R1268" s="29" t="s">
        <v>7652</v>
      </c>
      <c r="S1268" s="29" t="s">
        <v>24478</v>
      </c>
      <c r="T1268" s="29" t="s">
        <v>1483</v>
      </c>
      <c r="U1268"/>
      <c r="V1268"/>
      <c r="W1268" s="29"/>
      <c r="X1268" s="349">
        <v>29834</v>
      </c>
      <c r="Y1268" s="29" t="s">
        <v>7627</v>
      </c>
      <c r="Z1268" s="29" t="s">
        <v>1218</v>
      </c>
      <c r="AA1268" s="29" t="s">
        <v>1170</v>
      </c>
      <c r="AB1268" s="29"/>
      <c r="AC1268" s="29"/>
      <c r="AD1268" s="29"/>
      <c r="AE1268" s="29" t="s">
        <v>2575</v>
      </c>
      <c r="AG1268" s="38">
        <v>1</v>
      </c>
      <c r="AH1268" s="38" t="s">
        <v>5945</v>
      </c>
      <c r="AI1268" s="38" t="s">
        <v>4440</v>
      </c>
      <c r="AJ1268" s="38" t="s">
        <v>6135</v>
      </c>
      <c r="AK1268" s="38" t="s">
        <v>72</v>
      </c>
      <c r="AL1268" s="301" t="s">
        <v>7614</v>
      </c>
      <c r="AR1268" s="29" t="str">
        <f t="shared" si="198"/>
        <v>1</v>
      </c>
      <c r="AS1268" s="29">
        <f t="shared" si="192"/>
        <v>0</v>
      </c>
      <c r="AT1268" s="29">
        <v>0</v>
      </c>
      <c r="AW1268" s="29" t="str">
        <f t="shared" si="200"/>
        <v/>
      </c>
      <c r="AX1268" s="29" t="str">
        <f t="shared" si="193"/>
        <v/>
      </c>
      <c r="AY1268" s="29" t="str">
        <f t="shared" si="199"/>
        <v>https://media.mediathek-tanz-theater.de/iiif/2/nvt_img-094-009.JP2</v>
      </c>
      <c r="AZ1268" s="29" t="str">
        <f t="shared" si="194"/>
        <v>image/jp2</v>
      </c>
      <c r="BA1268" s="29" t="str">
        <f t="shared" si="195"/>
        <v>presentation/iiif</v>
      </c>
      <c r="BB1268" s="29" t="str">
        <f t="shared" si="196"/>
        <v>https://media.mediathek-tanz-theater.de/iiif/2/nvt_img-094-009.JP2/full/100,/0/default.jpg</v>
      </c>
      <c r="BC1268" s="29" t="str">
        <f t="shared" si="191"/>
        <v>image/jpeg</v>
      </c>
      <c r="BD1268" s="29" t="str">
        <f t="shared" si="197"/>
        <v>presentation/thumbnail</v>
      </c>
    </row>
    <row r="1269" spans="1:56" ht="12.75" customHeight="1">
      <c r="A1269" s="29">
        <v>1</v>
      </c>
      <c r="B1269" s="29">
        <v>0</v>
      </c>
      <c r="C1269" s="29" t="s">
        <v>7635</v>
      </c>
      <c r="D1269" s="29"/>
      <c r="E1269" s="29"/>
      <c r="F1269" s="308" t="s">
        <v>7552</v>
      </c>
      <c r="G1269" s="29"/>
      <c r="H1269" s="29"/>
      <c r="I1269" s="402" t="s">
        <v>4446</v>
      </c>
      <c r="J1269" s="402" t="s">
        <v>7610</v>
      </c>
      <c r="K1269" s="29"/>
      <c r="L1269" s="29"/>
      <c r="M1269" s="29"/>
      <c r="N1269" s="29"/>
      <c r="O1269" s="29"/>
      <c r="P1269" s="25" t="s">
        <v>2473</v>
      </c>
      <c r="Q1269" s="25"/>
      <c r="R1269" s="29" t="s">
        <v>7652</v>
      </c>
      <c r="S1269" s="29" t="s">
        <v>7634</v>
      </c>
      <c r="T1269" s="29" t="s">
        <v>1483</v>
      </c>
      <c r="U1269" t="s">
        <v>1426</v>
      </c>
      <c r="V1269"/>
      <c r="W1269" s="29"/>
      <c r="X1269" s="349">
        <v>29834</v>
      </c>
      <c r="Y1269" s="29" t="s">
        <v>7627</v>
      </c>
      <c r="Z1269" s="29" t="s">
        <v>1218</v>
      </c>
      <c r="AA1269" s="29" t="s">
        <v>1170</v>
      </c>
      <c r="AB1269" s="29"/>
      <c r="AC1269" s="29"/>
      <c r="AD1269" s="29"/>
      <c r="AE1269" s="29" t="s">
        <v>2575</v>
      </c>
      <c r="AG1269" s="38">
        <v>1</v>
      </c>
      <c r="AH1269" s="38" t="s">
        <v>5945</v>
      </c>
      <c r="AI1269" s="38" t="s">
        <v>4440</v>
      </c>
      <c r="AJ1269" s="38" t="s">
        <v>6135</v>
      </c>
      <c r="AK1269" s="38" t="s">
        <v>72</v>
      </c>
      <c r="AL1269" s="301" t="s">
        <v>7614</v>
      </c>
      <c r="AR1269" s="29" t="str">
        <f t="shared" si="198"/>
        <v>1</v>
      </c>
      <c r="AS1269" s="29">
        <f t="shared" si="192"/>
        <v>0</v>
      </c>
      <c r="AT1269" s="29">
        <v>0</v>
      </c>
      <c r="AW1269" s="29" t="str">
        <f t="shared" si="200"/>
        <v/>
      </c>
      <c r="AX1269" s="29" t="str">
        <f t="shared" si="193"/>
        <v/>
      </c>
      <c r="AY1269" s="29" t="str">
        <f t="shared" si="199"/>
        <v>https://media.mediathek-tanz-theater.de/iiif/2/nvt_img-094-010.JP2</v>
      </c>
      <c r="AZ1269" s="29" t="str">
        <f t="shared" si="194"/>
        <v>image/jp2</v>
      </c>
      <c r="BA1269" s="29" t="str">
        <f t="shared" si="195"/>
        <v>presentation/iiif</v>
      </c>
      <c r="BB1269" s="29" t="str">
        <f t="shared" si="196"/>
        <v>https://media.mediathek-tanz-theater.de/iiif/2/nvt_img-094-010.JP2/full/100,/0/default.jpg</v>
      </c>
      <c r="BC1269" s="29" t="str">
        <f t="shared" si="191"/>
        <v>image/jpeg</v>
      </c>
      <c r="BD1269" s="29" t="str">
        <f t="shared" si="197"/>
        <v>presentation/thumbnail</v>
      </c>
    </row>
    <row r="1270" spans="1:56" ht="12.75" customHeight="1">
      <c r="A1270" s="29">
        <v>0</v>
      </c>
      <c r="B1270" s="29">
        <v>0</v>
      </c>
      <c r="C1270" s="29" t="s">
        <v>7636</v>
      </c>
      <c r="D1270" s="29"/>
      <c r="E1270" s="29"/>
      <c r="F1270" s="308" t="s">
        <v>7552</v>
      </c>
      <c r="G1270" s="29"/>
      <c r="H1270" s="29"/>
      <c r="I1270" s="402" t="s">
        <v>4446</v>
      </c>
      <c r="J1270" s="402" t="s">
        <v>7610</v>
      </c>
      <c r="K1270" s="29"/>
      <c r="L1270" s="29"/>
      <c r="M1270" s="29"/>
      <c r="N1270" s="29"/>
      <c r="O1270" s="29"/>
      <c r="P1270" s="25" t="s">
        <v>2473</v>
      </c>
      <c r="Q1270" s="25"/>
      <c r="R1270" s="29" t="s">
        <v>7652</v>
      </c>
      <c r="S1270" s="29" t="s">
        <v>7637</v>
      </c>
      <c r="T1270" s="29" t="s">
        <v>1483</v>
      </c>
      <c r="U1270"/>
      <c r="V1270"/>
      <c r="W1270" s="29"/>
      <c r="X1270" s="349">
        <v>29834</v>
      </c>
      <c r="Y1270" s="29" t="s">
        <v>7627</v>
      </c>
      <c r="Z1270" s="29" t="s">
        <v>1218</v>
      </c>
      <c r="AA1270" s="29" t="s">
        <v>1170</v>
      </c>
      <c r="AB1270" s="29"/>
      <c r="AC1270" s="29" t="s">
        <v>7638</v>
      </c>
      <c r="AD1270" s="29"/>
      <c r="AE1270" s="29" t="s">
        <v>2575</v>
      </c>
      <c r="AG1270" s="38">
        <v>1</v>
      </c>
      <c r="AH1270" s="38" t="s">
        <v>5945</v>
      </c>
      <c r="AI1270" s="38" t="s">
        <v>4440</v>
      </c>
      <c r="AJ1270" s="38" t="s">
        <v>6135</v>
      </c>
      <c r="AK1270" s="38" t="s">
        <v>72</v>
      </c>
      <c r="AL1270" s="301" t="s">
        <v>7614</v>
      </c>
      <c r="AR1270" s="29" t="str">
        <f t="shared" si="198"/>
        <v>1</v>
      </c>
      <c r="AS1270" s="29">
        <f t="shared" si="192"/>
        <v>0</v>
      </c>
      <c r="AT1270" s="29">
        <v>0</v>
      </c>
      <c r="AW1270" s="29" t="str">
        <f t="shared" si="200"/>
        <v/>
      </c>
      <c r="AX1270" s="29" t="str">
        <f t="shared" si="193"/>
        <v/>
      </c>
      <c r="AY1270" s="29" t="str">
        <f t="shared" si="199"/>
        <v>https://media.mediathek-tanz-theater.de/iiif/2/nvt_img-094-011.JP2</v>
      </c>
      <c r="AZ1270" s="29" t="str">
        <f t="shared" si="194"/>
        <v>image/jp2</v>
      </c>
      <c r="BA1270" s="29" t="str">
        <f t="shared" si="195"/>
        <v>presentation/iiif</v>
      </c>
      <c r="BB1270" s="29" t="str">
        <f t="shared" si="196"/>
        <v>https://media.mediathek-tanz-theater.de/iiif/2/nvt_img-094-011.JP2/full/100,/0/default.jpg</v>
      </c>
      <c r="BC1270" s="29" t="str">
        <f t="shared" si="191"/>
        <v>image/jpeg</v>
      </c>
      <c r="BD1270" s="29" t="str">
        <f t="shared" si="197"/>
        <v>presentation/thumbnail</v>
      </c>
    </row>
    <row r="1271" spans="1:56" ht="12.75" customHeight="1">
      <c r="A1271" s="29">
        <v>0</v>
      </c>
      <c r="B1271" s="29">
        <v>0</v>
      </c>
      <c r="C1271" s="29" t="s">
        <v>7639</v>
      </c>
      <c r="D1271" s="29"/>
      <c r="E1271" s="29"/>
      <c r="F1271" s="308" t="s">
        <v>7552</v>
      </c>
      <c r="G1271" s="29"/>
      <c r="H1271" s="29"/>
      <c r="I1271" s="402" t="s">
        <v>4446</v>
      </c>
      <c r="J1271" s="402" t="s">
        <v>7610</v>
      </c>
      <c r="K1271" s="29"/>
      <c r="L1271" s="29"/>
      <c r="M1271" s="29"/>
      <c r="N1271" s="29"/>
      <c r="O1271" s="29"/>
      <c r="P1271" s="25" t="s">
        <v>2473</v>
      </c>
      <c r="Q1271" s="25"/>
      <c r="R1271" s="29" t="s">
        <v>7652</v>
      </c>
      <c r="S1271" s="29" t="s">
        <v>7640</v>
      </c>
      <c r="T1271" s="29" t="s">
        <v>1483</v>
      </c>
      <c r="U1271"/>
      <c r="V1271"/>
      <c r="W1271" s="29"/>
      <c r="X1271" s="349">
        <v>29834</v>
      </c>
      <c r="Y1271" s="29" t="s">
        <v>7627</v>
      </c>
      <c r="Z1271" s="29" t="s">
        <v>1218</v>
      </c>
      <c r="AA1271" s="29" t="s">
        <v>1170</v>
      </c>
      <c r="AB1271" s="29"/>
      <c r="AC1271" s="29"/>
      <c r="AD1271" s="29"/>
      <c r="AE1271" s="29" t="s">
        <v>2575</v>
      </c>
      <c r="AG1271" s="38">
        <v>1</v>
      </c>
      <c r="AH1271" s="38" t="s">
        <v>5945</v>
      </c>
      <c r="AI1271" s="38" t="s">
        <v>4440</v>
      </c>
      <c r="AJ1271" s="38" t="s">
        <v>6135</v>
      </c>
      <c r="AK1271" s="38" t="s">
        <v>72</v>
      </c>
      <c r="AL1271" s="301" t="s">
        <v>7614</v>
      </c>
      <c r="AR1271" s="29" t="str">
        <f t="shared" si="198"/>
        <v>1</v>
      </c>
      <c r="AS1271" s="29">
        <f t="shared" si="192"/>
        <v>0</v>
      </c>
      <c r="AT1271" s="29">
        <v>0</v>
      </c>
      <c r="AW1271" s="29" t="str">
        <f t="shared" si="200"/>
        <v/>
      </c>
      <c r="AX1271" s="29" t="str">
        <f t="shared" si="193"/>
        <v/>
      </c>
      <c r="AY1271" s="29" t="str">
        <f t="shared" si="199"/>
        <v>https://media.mediathek-tanz-theater.de/iiif/2/nvt_img-094-012.JP2</v>
      </c>
      <c r="AZ1271" s="29" t="str">
        <f t="shared" si="194"/>
        <v>image/jp2</v>
      </c>
      <c r="BA1271" s="29" t="str">
        <f t="shared" si="195"/>
        <v>presentation/iiif</v>
      </c>
      <c r="BB1271" s="29" t="str">
        <f t="shared" si="196"/>
        <v>https://media.mediathek-tanz-theater.de/iiif/2/nvt_img-094-012.JP2/full/100,/0/default.jpg</v>
      </c>
      <c r="BC1271" s="29" t="str">
        <f t="shared" si="191"/>
        <v>image/jpeg</v>
      </c>
      <c r="BD1271" s="29" t="str">
        <f t="shared" si="197"/>
        <v>presentation/thumbnail</v>
      </c>
    </row>
    <row r="1272" spans="1:56" ht="12.75" customHeight="1">
      <c r="A1272" s="29">
        <v>0</v>
      </c>
      <c r="B1272" s="29">
        <v>0</v>
      </c>
      <c r="C1272" s="29" t="s">
        <v>7641</v>
      </c>
      <c r="D1272" s="29"/>
      <c r="E1272" s="29"/>
      <c r="F1272" s="308" t="s">
        <v>7552</v>
      </c>
      <c r="G1272" s="29"/>
      <c r="H1272" s="29"/>
      <c r="I1272" s="402" t="s">
        <v>4446</v>
      </c>
      <c r="J1272" s="402" t="s">
        <v>7610</v>
      </c>
      <c r="K1272" s="29"/>
      <c r="L1272" s="29"/>
      <c r="M1272" s="29" t="s">
        <v>7642</v>
      </c>
      <c r="N1272" s="29"/>
      <c r="O1272" s="29"/>
      <c r="P1272" s="25" t="s">
        <v>2473</v>
      </c>
      <c r="Q1272" s="25"/>
      <c r="R1272" s="29" t="s">
        <v>7652</v>
      </c>
      <c r="S1272" s="29" t="s">
        <v>24483</v>
      </c>
      <c r="T1272" s="29" t="s">
        <v>1483</v>
      </c>
      <c r="U1272"/>
      <c r="V1272"/>
      <c r="W1272" s="29"/>
      <c r="X1272" s="349">
        <v>29834</v>
      </c>
      <c r="Y1272" s="29" t="s">
        <v>7627</v>
      </c>
      <c r="Z1272" s="29" t="s">
        <v>1218</v>
      </c>
      <c r="AA1272" s="29" t="s">
        <v>1170</v>
      </c>
      <c r="AB1272" s="29"/>
      <c r="AC1272" s="29" t="s">
        <v>7643</v>
      </c>
      <c r="AD1272" s="29"/>
      <c r="AE1272" s="29" t="s">
        <v>2575</v>
      </c>
      <c r="AG1272" s="38">
        <v>1</v>
      </c>
      <c r="AH1272" s="38" t="s">
        <v>5945</v>
      </c>
      <c r="AI1272" s="38" t="s">
        <v>4440</v>
      </c>
      <c r="AJ1272" s="38" t="s">
        <v>6135</v>
      </c>
      <c r="AK1272" s="38" t="s">
        <v>72</v>
      </c>
      <c r="AL1272" s="301" t="s">
        <v>7614</v>
      </c>
      <c r="AR1272" s="29" t="str">
        <f t="shared" si="198"/>
        <v>1</v>
      </c>
      <c r="AS1272" s="29">
        <f t="shared" si="192"/>
        <v>0</v>
      </c>
      <c r="AT1272" s="29">
        <v>0</v>
      </c>
      <c r="AW1272" s="29" t="str">
        <f t="shared" si="200"/>
        <v/>
      </c>
      <c r="AX1272" s="29" t="str">
        <f t="shared" si="193"/>
        <v/>
      </c>
      <c r="AY1272" s="29" t="str">
        <f t="shared" si="199"/>
        <v>https://media.mediathek-tanz-theater.de/iiif/2/nvt_img-094-013.JP2</v>
      </c>
      <c r="AZ1272" s="29" t="str">
        <f t="shared" si="194"/>
        <v>image/jp2</v>
      </c>
      <c r="BA1272" s="29" t="str">
        <f t="shared" si="195"/>
        <v>presentation/iiif</v>
      </c>
      <c r="BB1272" s="29" t="str">
        <f t="shared" si="196"/>
        <v>https://media.mediathek-tanz-theater.de/iiif/2/nvt_img-094-013.JP2/full/100,/0/default.jpg</v>
      </c>
      <c r="BC1272" s="29" t="str">
        <f t="shared" si="191"/>
        <v>image/jpeg</v>
      </c>
      <c r="BD1272" s="29" t="str">
        <f t="shared" si="197"/>
        <v>presentation/thumbnail</v>
      </c>
    </row>
    <row r="1273" spans="1:56" ht="12.75" customHeight="1">
      <c r="A1273" s="29">
        <v>1</v>
      </c>
      <c r="B1273" s="29">
        <v>0</v>
      </c>
      <c r="C1273" s="29" t="s">
        <v>7644</v>
      </c>
      <c r="D1273" s="29"/>
      <c r="E1273" s="29"/>
      <c r="F1273" s="308" t="s">
        <v>7552</v>
      </c>
      <c r="G1273" s="29"/>
      <c r="H1273" s="29"/>
      <c r="I1273" s="402" t="s">
        <v>4446</v>
      </c>
      <c r="J1273" s="402" t="s">
        <v>7610</v>
      </c>
      <c r="K1273" s="29"/>
      <c r="L1273" s="29"/>
      <c r="M1273" s="29"/>
      <c r="N1273" s="29"/>
      <c r="O1273" s="29"/>
      <c r="P1273" s="25" t="s">
        <v>2473</v>
      </c>
      <c r="Q1273" s="25"/>
      <c r="R1273" s="29" t="s">
        <v>7652</v>
      </c>
      <c r="S1273" s="29" t="s">
        <v>24482</v>
      </c>
      <c r="T1273" s="29" t="s">
        <v>1483</v>
      </c>
      <c r="U1273"/>
      <c r="V1273"/>
      <c r="W1273" s="29"/>
      <c r="X1273" s="349">
        <v>29834</v>
      </c>
      <c r="Y1273" s="29" t="s">
        <v>7627</v>
      </c>
      <c r="Z1273" s="29" t="s">
        <v>1218</v>
      </c>
      <c r="AA1273" s="29" t="s">
        <v>1170</v>
      </c>
      <c r="AB1273" s="29"/>
      <c r="AC1273" s="29" t="s">
        <v>6156</v>
      </c>
      <c r="AD1273" s="29"/>
      <c r="AE1273" s="29" t="s">
        <v>2575</v>
      </c>
      <c r="AG1273" s="38">
        <v>1</v>
      </c>
      <c r="AH1273" s="38" t="s">
        <v>5945</v>
      </c>
      <c r="AI1273" s="38" t="s">
        <v>4440</v>
      </c>
      <c r="AJ1273" s="38" t="s">
        <v>6135</v>
      </c>
      <c r="AK1273" s="38" t="s">
        <v>72</v>
      </c>
      <c r="AL1273" s="301" t="s">
        <v>7614</v>
      </c>
      <c r="AR1273" s="29" t="str">
        <f t="shared" si="198"/>
        <v>1</v>
      </c>
      <c r="AS1273" s="29">
        <f t="shared" si="192"/>
        <v>0</v>
      </c>
      <c r="AT1273" s="29">
        <v>0</v>
      </c>
      <c r="AW1273" s="29" t="str">
        <f t="shared" si="200"/>
        <v/>
      </c>
      <c r="AX1273" s="29" t="str">
        <f t="shared" si="193"/>
        <v/>
      </c>
      <c r="AY1273" s="29" t="str">
        <f t="shared" si="199"/>
        <v>https://media.mediathek-tanz-theater.de/iiif/2/nvt_img-094-014.JP2</v>
      </c>
      <c r="AZ1273" s="29" t="str">
        <f t="shared" si="194"/>
        <v>image/jp2</v>
      </c>
      <c r="BA1273" s="29" t="str">
        <f t="shared" si="195"/>
        <v>presentation/iiif</v>
      </c>
      <c r="BB1273" s="29" t="str">
        <f t="shared" si="196"/>
        <v>https://media.mediathek-tanz-theater.de/iiif/2/nvt_img-094-014.JP2/full/100,/0/default.jpg</v>
      </c>
      <c r="BC1273" s="29" t="str">
        <f t="shared" si="191"/>
        <v>image/jpeg</v>
      </c>
      <c r="BD1273" s="29" t="str">
        <f t="shared" si="197"/>
        <v>presentation/thumbnail</v>
      </c>
    </row>
    <row r="1274" spans="1:56" ht="12.75" customHeight="1">
      <c r="A1274" s="29">
        <v>1</v>
      </c>
      <c r="B1274" s="29">
        <v>0</v>
      </c>
      <c r="C1274" s="29" t="s">
        <v>7645</v>
      </c>
      <c r="D1274" s="29"/>
      <c r="E1274" s="29"/>
      <c r="F1274" s="308" t="s">
        <v>7552</v>
      </c>
      <c r="G1274" s="29"/>
      <c r="H1274" s="29"/>
      <c r="I1274" s="402" t="s">
        <v>4446</v>
      </c>
      <c r="J1274" s="402" t="s">
        <v>7610</v>
      </c>
      <c r="K1274" s="29"/>
      <c r="L1274" s="29"/>
      <c r="M1274" s="29" t="s">
        <v>7646</v>
      </c>
      <c r="N1274" s="29"/>
      <c r="O1274" s="29"/>
      <c r="P1274" s="25" t="s">
        <v>2473</v>
      </c>
      <c r="Q1274" s="25"/>
      <c r="R1274" s="29" t="s">
        <v>7652</v>
      </c>
      <c r="S1274" s="29" t="s">
        <v>24482</v>
      </c>
      <c r="T1274" s="29" t="s">
        <v>1483</v>
      </c>
      <c r="U1274"/>
      <c r="V1274"/>
      <c r="W1274" s="29"/>
      <c r="X1274" s="349">
        <v>29834</v>
      </c>
      <c r="Y1274" s="29" t="s">
        <v>7627</v>
      </c>
      <c r="Z1274" s="29" t="s">
        <v>1218</v>
      </c>
      <c r="AA1274" s="29" t="s">
        <v>1170</v>
      </c>
      <c r="AB1274" s="29"/>
      <c r="AC1274" s="29" t="s">
        <v>7647</v>
      </c>
      <c r="AD1274" s="29"/>
      <c r="AE1274" s="29" t="s">
        <v>2575</v>
      </c>
      <c r="AG1274" s="38">
        <v>1</v>
      </c>
      <c r="AH1274" s="38" t="s">
        <v>5945</v>
      </c>
      <c r="AI1274" s="38" t="s">
        <v>4440</v>
      </c>
      <c r="AJ1274" s="38" t="s">
        <v>6135</v>
      </c>
      <c r="AK1274" s="38" t="s">
        <v>72</v>
      </c>
      <c r="AL1274" s="301" t="s">
        <v>7614</v>
      </c>
      <c r="AR1274" s="29" t="str">
        <f t="shared" si="198"/>
        <v>1</v>
      </c>
      <c r="AS1274" s="29">
        <f t="shared" si="192"/>
        <v>0</v>
      </c>
      <c r="AT1274" s="29">
        <v>0</v>
      </c>
      <c r="AW1274" s="29" t="str">
        <f t="shared" si="200"/>
        <v/>
      </c>
      <c r="AX1274" s="29" t="str">
        <f t="shared" si="193"/>
        <v/>
      </c>
      <c r="AY1274" s="29" t="str">
        <f t="shared" si="199"/>
        <v>https://media.mediathek-tanz-theater.de/iiif/2/nvt_img-094-015.JP2</v>
      </c>
      <c r="AZ1274" s="29" t="str">
        <f t="shared" si="194"/>
        <v>image/jp2</v>
      </c>
      <c r="BA1274" s="29" t="str">
        <f t="shared" si="195"/>
        <v>presentation/iiif</v>
      </c>
      <c r="BB1274" s="29" t="str">
        <f t="shared" si="196"/>
        <v>https://media.mediathek-tanz-theater.de/iiif/2/nvt_img-094-015.JP2/full/100,/0/default.jpg</v>
      </c>
      <c r="BC1274" s="29" t="str">
        <f t="shared" si="191"/>
        <v>image/jpeg</v>
      </c>
      <c r="BD1274" s="29" t="str">
        <f t="shared" si="197"/>
        <v>presentation/thumbnail</v>
      </c>
    </row>
    <row r="1275" spans="1:56" ht="12.75" customHeight="1">
      <c r="A1275" s="29">
        <v>0</v>
      </c>
      <c r="B1275" s="29">
        <v>0</v>
      </c>
      <c r="C1275" s="29" t="s">
        <v>7648</v>
      </c>
      <c r="D1275" s="29"/>
      <c r="E1275" s="308" t="s">
        <v>7649</v>
      </c>
      <c r="F1275" s="308" t="s">
        <v>7552</v>
      </c>
      <c r="G1275" s="29"/>
      <c r="H1275" s="29"/>
      <c r="I1275" s="402" t="s">
        <v>3162</v>
      </c>
      <c r="K1275" s="29"/>
      <c r="L1275" s="29"/>
      <c r="M1275" s="29"/>
      <c r="N1275" s="29"/>
      <c r="O1275" s="29"/>
      <c r="P1275" s="25"/>
      <c r="Q1275" s="25"/>
      <c r="R1275" s="29"/>
      <c r="S1275" s="29"/>
      <c r="T1275" s="29"/>
      <c r="U1275"/>
      <c r="V1275"/>
      <c r="W1275" s="29"/>
      <c r="X1275" s="349"/>
      <c r="Y1275" s="29"/>
      <c r="Z1275" s="29"/>
      <c r="AA1275" s="29"/>
      <c r="AB1275" s="29"/>
      <c r="AC1275" s="29" t="s">
        <v>7650</v>
      </c>
      <c r="AD1275" s="29" t="s">
        <v>7613</v>
      </c>
      <c r="AE1275" s="29" t="s">
        <v>2575</v>
      </c>
      <c r="AG1275" s="38">
        <v>1</v>
      </c>
      <c r="AJ1275" s="38" t="s">
        <v>6319</v>
      </c>
      <c r="AK1275" s="38" t="s">
        <v>72</v>
      </c>
      <c r="AL1275" s="301" t="s">
        <v>7614</v>
      </c>
      <c r="AR1275" s="29" t="str">
        <f t="shared" si="198"/>
        <v>0</v>
      </c>
      <c r="AS1275" s="29">
        <f t="shared" si="192"/>
        <v>0</v>
      </c>
      <c r="AT1275" s="29">
        <v>0</v>
      </c>
      <c r="AW1275" s="29" t="str">
        <f t="shared" si="200"/>
        <v/>
      </c>
      <c r="AX1275" s="29" t="str">
        <f t="shared" si="193"/>
        <v/>
      </c>
      <c r="AY1275" s="29" t="str">
        <f t="shared" si="199"/>
        <v>https://media.mediathek-tanz-theater.de/iiif/2/nvt_img-095.JP2</v>
      </c>
      <c r="AZ1275" s="29" t="str">
        <f t="shared" si="194"/>
        <v>image/jp2</v>
      </c>
      <c r="BA1275" s="29" t="str">
        <f t="shared" si="195"/>
        <v>presentation/iiif</v>
      </c>
      <c r="BB1275" s="29" t="str">
        <f t="shared" si="196"/>
        <v>https://media.mediathek-tanz-theater.de/iiif/2/nvt_img-095.JP2/full/100,/0/default.jpg</v>
      </c>
      <c r="BC1275" s="29" t="str">
        <f t="shared" si="191"/>
        <v>image/jpeg</v>
      </c>
      <c r="BD1275" s="29" t="str">
        <f t="shared" si="197"/>
        <v>presentation/thumbnail</v>
      </c>
    </row>
    <row r="1276" spans="1:56" ht="12.75" customHeight="1">
      <c r="A1276" s="29">
        <v>1</v>
      </c>
      <c r="B1276" s="29">
        <v>0</v>
      </c>
      <c r="C1276" s="29" t="s">
        <v>7651</v>
      </c>
      <c r="D1276" s="29"/>
      <c r="E1276" s="29"/>
      <c r="F1276" s="308" t="s">
        <v>7552</v>
      </c>
      <c r="G1276" s="29"/>
      <c r="H1276" s="29"/>
      <c r="I1276" s="402" t="s">
        <v>4446</v>
      </c>
      <c r="J1276" s="402" t="s">
        <v>7648</v>
      </c>
      <c r="K1276" s="29"/>
      <c r="L1276" s="29"/>
      <c r="M1276" s="29"/>
      <c r="N1276" s="29"/>
      <c r="O1276" s="29"/>
      <c r="P1276" s="25" t="s">
        <v>2473</v>
      </c>
      <c r="Q1276" s="25"/>
      <c r="R1276" s="29" t="s">
        <v>7652</v>
      </c>
      <c r="S1276" s="308" t="s">
        <v>24477</v>
      </c>
      <c r="T1276" s="29" t="s">
        <v>1483</v>
      </c>
      <c r="U1276" t="s">
        <v>1426</v>
      </c>
      <c r="V1276"/>
      <c r="W1276" s="29"/>
      <c r="X1276" s="349">
        <v>29834</v>
      </c>
      <c r="Y1276" s="29" t="s">
        <v>7627</v>
      </c>
      <c r="Z1276" s="29" t="s">
        <v>1218</v>
      </c>
      <c r="AA1276" s="29" t="s">
        <v>1170</v>
      </c>
      <c r="AB1276" s="29"/>
      <c r="AC1276" s="29" t="s">
        <v>7653</v>
      </c>
      <c r="AD1276" s="29"/>
      <c r="AE1276" s="29" t="s">
        <v>2575</v>
      </c>
      <c r="AG1276" s="38">
        <v>1</v>
      </c>
      <c r="AH1276" s="38" t="s">
        <v>5945</v>
      </c>
      <c r="AI1276" s="38" t="s">
        <v>4440</v>
      </c>
      <c r="AJ1276" s="38" t="s">
        <v>6135</v>
      </c>
      <c r="AK1276" s="38" t="s">
        <v>72</v>
      </c>
      <c r="AL1276" s="301" t="s">
        <v>7614</v>
      </c>
      <c r="AR1276" s="29" t="str">
        <f t="shared" si="198"/>
        <v>1</v>
      </c>
      <c r="AS1276" s="29">
        <f t="shared" si="192"/>
        <v>0</v>
      </c>
      <c r="AT1276" s="29">
        <v>0</v>
      </c>
      <c r="AW1276" s="29" t="str">
        <f t="shared" si="200"/>
        <v/>
      </c>
      <c r="AX1276" s="29" t="str">
        <f t="shared" si="193"/>
        <v/>
      </c>
      <c r="AY1276" s="29" t="str">
        <f t="shared" si="199"/>
        <v>https://media.mediathek-tanz-theater.de/iiif/2/nvt_img-095-001.JP2</v>
      </c>
      <c r="AZ1276" s="29" t="str">
        <f t="shared" si="194"/>
        <v>image/jp2</v>
      </c>
      <c r="BA1276" s="29" t="str">
        <f t="shared" si="195"/>
        <v>presentation/iiif</v>
      </c>
      <c r="BB1276" s="29" t="str">
        <f t="shared" si="196"/>
        <v>https://media.mediathek-tanz-theater.de/iiif/2/nvt_img-095-001.JP2/full/100,/0/default.jpg</v>
      </c>
      <c r="BC1276" s="29" t="str">
        <f t="shared" si="191"/>
        <v>image/jpeg</v>
      </c>
      <c r="BD1276" s="29" t="str">
        <f t="shared" si="197"/>
        <v>presentation/thumbnail</v>
      </c>
    </row>
    <row r="1277" spans="1:56" ht="12.75" customHeight="1">
      <c r="A1277" s="29">
        <v>0</v>
      </c>
      <c r="B1277" s="29">
        <v>0</v>
      </c>
      <c r="C1277" s="29" t="s">
        <v>7654</v>
      </c>
      <c r="D1277" s="29"/>
      <c r="E1277" s="29"/>
      <c r="F1277" s="308" t="s">
        <v>7552</v>
      </c>
      <c r="G1277" s="29"/>
      <c r="H1277" s="29"/>
      <c r="I1277" s="402" t="s">
        <v>4446</v>
      </c>
      <c r="J1277" s="402" t="s">
        <v>7648</v>
      </c>
      <c r="K1277" s="29"/>
      <c r="L1277" s="29"/>
      <c r="M1277" s="29"/>
      <c r="N1277" s="29"/>
      <c r="O1277" s="29"/>
      <c r="P1277" s="25" t="s">
        <v>2473</v>
      </c>
      <c r="Q1277" s="25"/>
      <c r="R1277" s="29" t="s">
        <v>7652</v>
      </c>
      <c r="S1277" s="303"/>
      <c r="T1277" s="29" t="s">
        <v>1483</v>
      </c>
      <c r="U1277"/>
      <c r="V1277"/>
      <c r="W1277" s="29"/>
      <c r="X1277" s="349">
        <v>29834</v>
      </c>
      <c r="Y1277" s="29" t="s">
        <v>7627</v>
      </c>
      <c r="Z1277" s="29" t="s">
        <v>1218</v>
      </c>
      <c r="AA1277" s="29" t="s">
        <v>1170</v>
      </c>
      <c r="AB1277" s="29"/>
      <c r="AC1277" s="29" t="s">
        <v>5957</v>
      </c>
      <c r="AD1277" s="29"/>
      <c r="AE1277" s="29" t="s">
        <v>2575</v>
      </c>
      <c r="AG1277" s="38">
        <v>1</v>
      </c>
      <c r="AH1277" s="38" t="s">
        <v>5945</v>
      </c>
      <c r="AI1277" s="38" t="s">
        <v>4440</v>
      </c>
      <c r="AJ1277" s="38" t="s">
        <v>6135</v>
      </c>
      <c r="AK1277" s="38" t="s">
        <v>72</v>
      </c>
      <c r="AL1277" s="301" t="s">
        <v>7614</v>
      </c>
      <c r="AR1277" s="29" t="str">
        <f t="shared" si="198"/>
        <v>1</v>
      </c>
      <c r="AS1277" s="29">
        <f t="shared" si="192"/>
        <v>0</v>
      </c>
      <c r="AT1277" s="29">
        <v>0</v>
      </c>
      <c r="AW1277" s="29" t="str">
        <f t="shared" si="200"/>
        <v/>
      </c>
      <c r="AX1277" s="29" t="str">
        <f t="shared" si="193"/>
        <v/>
      </c>
      <c r="AY1277" s="29" t="str">
        <f t="shared" si="199"/>
        <v>https://media.mediathek-tanz-theater.de/iiif/2/nvt_img-095-002.JP2</v>
      </c>
      <c r="AZ1277" s="29" t="str">
        <f t="shared" si="194"/>
        <v>image/jp2</v>
      </c>
      <c r="BA1277" s="29" t="str">
        <f t="shared" si="195"/>
        <v>presentation/iiif</v>
      </c>
      <c r="BB1277" s="29" t="str">
        <f t="shared" si="196"/>
        <v>https://media.mediathek-tanz-theater.de/iiif/2/nvt_img-095-002.JP2/full/100,/0/default.jpg</v>
      </c>
      <c r="BC1277" s="29" t="str">
        <f t="shared" si="191"/>
        <v>image/jpeg</v>
      </c>
      <c r="BD1277" s="29" t="str">
        <f t="shared" si="197"/>
        <v>presentation/thumbnail</v>
      </c>
    </row>
    <row r="1278" spans="1:56" ht="12.75" customHeight="1">
      <c r="A1278" s="29">
        <v>0</v>
      </c>
      <c r="B1278" s="29">
        <v>0</v>
      </c>
      <c r="C1278" s="29" t="s">
        <v>7655</v>
      </c>
      <c r="D1278" s="29"/>
      <c r="E1278" s="29"/>
      <c r="F1278" s="308" t="s">
        <v>7552</v>
      </c>
      <c r="G1278" s="29"/>
      <c r="H1278" s="29"/>
      <c r="I1278" s="402" t="s">
        <v>4446</v>
      </c>
      <c r="J1278" s="402" t="s">
        <v>7648</v>
      </c>
      <c r="K1278" s="29"/>
      <c r="L1278" s="29"/>
      <c r="M1278" s="29"/>
      <c r="N1278" s="29"/>
      <c r="O1278" s="29"/>
      <c r="P1278" s="25" t="s">
        <v>2473</v>
      </c>
      <c r="Q1278" s="25"/>
      <c r="R1278" s="29" t="s">
        <v>7652</v>
      </c>
      <c r="S1278" s="29" t="s">
        <v>7656</v>
      </c>
      <c r="T1278" s="29" t="s">
        <v>1483</v>
      </c>
      <c r="U1278"/>
      <c r="V1278"/>
      <c r="W1278" s="29"/>
      <c r="X1278" s="349">
        <v>29834</v>
      </c>
      <c r="Y1278" s="29" t="s">
        <v>7627</v>
      </c>
      <c r="Z1278" s="29" t="s">
        <v>1218</v>
      </c>
      <c r="AA1278" s="29" t="s">
        <v>1170</v>
      </c>
      <c r="AB1278" s="29"/>
      <c r="AC1278" s="29" t="s">
        <v>7653</v>
      </c>
      <c r="AD1278" s="29"/>
      <c r="AE1278" s="29" t="s">
        <v>2575</v>
      </c>
      <c r="AG1278" s="38">
        <v>2</v>
      </c>
      <c r="AH1278" s="38" t="s">
        <v>5945</v>
      </c>
      <c r="AI1278" s="38" t="s">
        <v>4440</v>
      </c>
      <c r="AJ1278" s="38" t="s">
        <v>6135</v>
      </c>
      <c r="AK1278" s="38" t="s">
        <v>72</v>
      </c>
      <c r="AL1278" s="301" t="s">
        <v>7614</v>
      </c>
      <c r="AR1278" s="29" t="str">
        <f t="shared" si="198"/>
        <v>1</v>
      </c>
      <c r="AS1278" s="29">
        <f t="shared" si="192"/>
        <v>0</v>
      </c>
      <c r="AT1278" s="29">
        <v>0</v>
      </c>
      <c r="AW1278" s="29" t="str">
        <f t="shared" si="200"/>
        <v/>
      </c>
      <c r="AX1278" s="29" t="str">
        <f t="shared" si="193"/>
        <v/>
      </c>
      <c r="AY1278" s="29" t="str">
        <f t="shared" si="199"/>
        <v>https://media.mediathek-tanz-theater.de/iiif/2/nvt_img-095-003.JP2</v>
      </c>
      <c r="AZ1278" s="29" t="str">
        <f t="shared" si="194"/>
        <v>image/jp2</v>
      </c>
      <c r="BA1278" s="29" t="str">
        <f t="shared" si="195"/>
        <v>presentation/iiif</v>
      </c>
      <c r="BB1278" s="29" t="str">
        <f t="shared" si="196"/>
        <v>https://media.mediathek-tanz-theater.de/iiif/2/nvt_img-095-003.JP2/full/100,/0/default.jpg</v>
      </c>
      <c r="BC1278" s="29" t="str">
        <f t="shared" si="191"/>
        <v>image/jpeg</v>
      </c>
      <c r="BD1278" s="29" t="str">
        <f t="shared" si="197"/>
        <v>presentation/thumbnail</v>
      </c>
    </row>
    <row r="1279" spans="1:56" ht="12.75" customHeight="1">
      <c r="A1279" s="29">
        <v>0</v>
      </c>
      <c r="B1279" s="29">
        <v>0</v>
      </c>
      <c r="C1279" s="29" t="s">
        <v>7657</v>
      </c>
      <c r="D1279" s="29"/>
      <c r="E1279" s="29"/>
      <c r="F1279" s="308" t="s">
        <v>7552</v>
      </c>
      <c r="G1279" s="29"/>
      <c r="H1279" s="29"/>
      <c r="I1279" s="402" t="s">
        <v>4446</v>
      </c>
      <c r="J1279" s="402" t="s">
        <v>7648</v>
      </c>
      <c r="K1279" s="29"/>
      <c r="L1279" s="29"/>
      <c r="M1279" s="29" t="s">
        <v>7658</v>
      </c>
      <c r="N1279" s="29"/>
      <c r="O1279" s="29"/>
      <c r="P1279" s="25" t="s">
        <v>2473</v>
      </c>
      <c r="Q1279" s="25"/>
      <c r="R1279" s="29" t="s">
        <v>7652</v>
      </c>
      <c r="S1279" s="29" t="s">
        <v>7659</v>
      </c>
      <c r="T1279" s="29" t="s">
        <v>1483</v>
      </c>
      <c r="U1279"/>
      <c r="V1279"/>
      <c r="W1279" s="29"/>
      <c r="X1279" s="349">
        <v>29834</v>
      </c>
      <c r="Y1279" s="29" t="s">
        <v>7627</v>
      </c>
      <c r="Z1279" s="29" t="s">
        <v>1218</v>
      </c>
      <c r="AA1279" s="29" t="s">
        <v>1170</v>
      </c>
      <c r="AB1279" s="29"/>
      <c r="AC1279" s="29"/>
      <c r="AD1279" s="29"/>
      <c r="AE1279" s="29" t="s">
        <v>2575</v>
      </c>
      <c r="AG1279" s="38">
        <v>1</v>
      </c>
      <c r="AH1279" s="38" t="s">
        <v>5945</v>
      </c>
      <c r="AI1279" s="38" t="s">
        <v>4440</v>
      </c>
      <c r="AJ1279" s="38" t="s">
        <v>6135</v>
      </c>
      <c r="AK1279" s="38" t="s">
        <v>72</v>
      </c>
      <c r="AL1279" s="301" t="s">
        <v>7614</v>
      </c>
      <c r="AR1279" s="29" t="str">
        <f t="shared" si="198"/>
        <v>1</v>
      </c>
      <c r="AS1279" s="29">
        <f t="shared" si="192"/>
        <v>0</v>
      </c>
      <c r="AT1279" s="29">
        <v>0</v>
      </c>
      <c r="AW1279" s="29" t="str">
        <f t="shared" si="200"/>
        <v/>
      </c>
      <c r="AX1279" s="29" t="str">
        <f t="shared" si="193"/>
        <v/>
      </c>
      <c r="AY1279" s="29" t="str">
        <f t="shared" si="199"/>
        <v>https://media.mediathek-tanz-theater.de/iiif/2/nvt_img-095-004.JP2</v>
      </c>
      <c r="AZ1279" s="29" t="str">
        <f t="shared" si="194"/>
        <v>image/jp2</v>
      </c>
      <c r="BA1279" s="29" t="str">
        <f t="shared" si="195"/>
        <v>presentation/iiif</v>
      </c>
      <c r="BB1279" s="29" t="str">
        <f t="shared" si="196"/>
        <v>https://media.mediathek-tanz-theater.de/iiif/2/nvt_img-095-004.JP2/full/100,/0/default.jpg</v>
      </c>
      <c r="BC1279" s="29" t="str">
        <f t="shared" si="191"/>
        <v>image/jpeg</v>
      </c>
      <c r="BD1279" s="29" t="str">
        <f t="shared" si="197"/>
        <v>presentation/thumbnail</v>
      </c>
    </row>
    <row r="1280" spans="1:56" ht="12.75" customHeight="1">
      <c r="A1280" s="29">
        <v>0</v>
      </c>
      <c r="B1280" s="29">
        <v>0</v>
      </c>
      <c r="C1280" s="29" t="s">
        <v>7660</v>
      </c>
      <c r="D1280" s="29"/>
      <c r="E1280" s="29"/>
      <c r="F1280" s="308" t="s">
        <v>7552</v>
      </c>
      <c r="G1280" s="29"/>
      <c r="H1280" s="29"/>
      <c r="I1280" s="402" t="s">
        <v>4446</v>
      </c>
      <c r="J1280" s="402" t="s">
        <v>7648</v>
      </c>
      <c r="K1280" s="29"/>
      <c r="L1280" s="29"/>
      <c r="M1280" s="29"/>
      <c r="N1280" s="29"/>
      <c r="O1280" s="29"/>
      <c r="P1280" s="25" t="s">
        <v>2473</v>
      </c>
      <c r="Q1280" s="25"/>
      <c r="R1280" s="29" t="s">
        <v>7652</v>
      </c>
      <c r="S1280" s="29" t="s">
        <v>7661</v>
      </c>
      <c r="T1280" s="29" t="s">
        <v>1483</v>
      </c>
      <c r="U1280"/>
      <c r="V1280"/>
      <c r="W1280" s="29"/>
      <c r="X1280" s="349">
        <v>29834</v>
      </c>
      <c r="Y1280" s="29" t="s">
        <v>7627</v>
      </c>
      <c r="Z1280" s="29" t="s">
        <v>1218</v>
      </c>
      <c r="AA1280" s="29" t="s">
        <v>1170</v>
      </c>
      <c r="AB1280" s="29"/>
      <c r="AC1280" s="29" t="s">
        <v>7662</v>
      </c>
      <c r="AD1280" s="29"/>
      <c r="AE1280" s="29" t="s">
        <v>2575</v>
      </c>
      <c r="AG1280" s="38">
        <v>1</v>
      </c>
      <c r="AH1280" s="38" t="s">
        <v>5945</v>
      </c>
      <c r="AI1280" s="38" t="s">
        <v>4440</v>
      </c>
      <c r="AJ1280" s="38" t="s">
        <v>6135</v>
      </c>
      <c r="AK1280" s="38" t="s">
        <v>72</v>
      </c>
      <c r="AL1280" s="301" t="s">
        <v>7614</v>
      </c>
      <c r="AR1280" s="29" t="str">
        <f t="shared" si="198"/>
        <v>1</v>
      </c>
      <c r="AS1280" s="29">
        <f t="shared" si="192"/>
        <v>0</v>
      </c>
      <c r="AT1280" s="29">
        <v>0</v>
      </c>
      <c r="AW1280" s="29" t="str">
        <f t="shared" si="200"/>
        <v/>
      </c>
      <c r="AX1280" s="29" t="str">
        <f t="shared" si="193"/>
        <v/>
      </c>
      <c r="AY1280" s="29" t="str">
        <f t="shared" si="199"/>
        <v>https://media.mediathek-tanz-theater.de/iiif/2/nvt_img-095-005.JP2</v>
      </c>
      <c r="AZ1280" s="29" t="str">
        <f t="shared" si="194"/>
        <v>image/jp2</v>
      </c>
      <c r="BA1280" s="29" t="str">
        <f t="shared" si="195"/>
        <v>presentation/iiif</v>
      </c>
      <c r="BB1280" s="29" t="str">
        <f t="shared" si="196"/>
        <v>https://media.mediathek-tanz-theater.de/iiif/2/nvt_img-095-005.JP2/full/100,/0/default.jpg</v>
      </c>
      <c r="BC1280" s="29" t="str">
        <f t="shared" si="191"/>
        <v>image/jpeg</v>
      </c>
      <c r="BD1280" s="29" t="str">
        <f t="shared" si="197"/>
        <v>presentation/thumbnail</v>
      </c>
    </row>
    <row r="1281" spans="1:56" ht="12.75" customHeight="1">
      <c r="A1281" s="29">
        <v>0</v>
      </c>
      <c r="B1281" s="29">
        <v>0</v>
      </c>
      <c r="C1281" s="29" t="s">
        <v>7663</v>
      </c>
      <c r="D1281" s="29"/>
      <c r="E1281" s="29"/>
      <c r="F1281" s="308" t="s">
        <v>7552</v>
      </c>
      <c r="G1281" s="29"/>
      <c r="H1281" s="29"/>
      <c r="I1281" s="402" t="s">
        <v>4446</v>
      </c>
      <c r="J1281" s="402" t="s">
        <v>7648</v>
      </c>
      <c r="K1281" s="29"/>
      <c r="L1281" s="29"/>
      <c r="M1281" s="29"/>
      <c r="N1281" s="29"/>
      <c r="O1281" s="29"/>
      <c r="P1281" s="25" t="s">
        <v>2473</v>
      </c>
      <c r="Q1281" s="25"/>
      <c r="R1281" s="29" t="s">
        <v>7652</v>
      </c>
      <c r="S1281" s="29" t="s">
        <v>7664</v>
      </c>
      <c r="T1281" s="29" t="s">
        <v>1483</v>
      </c>
      <c r="U1281" t="s">
        <v>2860</v>
      </c>
      <c r="V1281"/>
      <c r="W1281" s="29"/>
      <c r="X1281" s="349">
        <v>29834</v>
      </c>
      <c r="Y1281" s="29" t="s">
        <v>7627</v>
      </c>
      <c r="Z1281" s="29" t="s">
        <v>1218</v>
      </c>
      <c r="AA1281" s="29" t="s">
        <v>1170</v>
      </c>
      <c r="AB1281" s="29"/>
      <c r="AC1281" s="29" t="s">
        <v>7665</v>
      </c>
      <c r="AD1281" s="29"/>
      <c r="AE1281" s="29" t="s">
        <v>2575</v>
      </c>
      <c r="AG1281" s="38">
        <v>1</v>
      </c>
      <c r="AH1281" s="38" t="s">
        <v>5945</v>
      </c>
      <c r="AI1281" s="38" t="s">
        <v>4440</v>
      </c>
      <c r="AJ1281" s="38" t="s">
        <v>6135</v>
      </c>
      <c r="AK1281" s="38" t="s">
        <v>72</v>
      </c>
      <c r="AL1281" s="301" t="s">
        <v>7614</v>
      </c>
      <c r="AR1281" s="29" t="str">
        <f t="shared" si="198"/>
        <v>1</v>
      </c>
      <c r="AS1281" s="29">
        <f t="shared" si="192"/>
        <v>0</v>
      </c>
      <c r="AT1281" s="29">
        <v>0</v>
      </c>
      <c r="AW1281" s="29" t="str">
        <f t="shared" si="200"/>
        <v/>
      </c>
      <c r="AX1281" s="29" t="str">
        <f t="shared" si="193"/>
        <v/>
      </c>
      <c r="AY1281" s="29" t="str">
        <f t="shared" si="199"/>
        <v>https://media.mediathek-tanz-theater.de/iiif/2/nvt_img-095-006.JP2</v>
      </c>
      <c r="AZ1281" s="29" t="str">
        <f t="shared" si="194"/>
        <v>image/jp2</v>
      </c>
      <c r="BA1281" s="29" t="str">
        <f t="shared" si="195"/>
        <v>presentation/iiif</v>
      </c>
      <c r="BB1281" s="29" t="str">
        <f t="shared" si="196"/>
        <v>https://media.mediathek-tanz-theater.de/iiif/2/nvt_img-095-006.JP2/full/100,/0/default.jpg</v>
      </c>
      <c r="BC1281" s="29" t="str">
        <f t="shared" si="191"/>
        <v>image/jpeg</v>
      </c>
      <c r="BD1281" s="29" t="str">
        <f t="shared" si="197"/>
        <v>presentation/thumbnail</v>
      </c>
    </row>
    <row r="1282" spans="1:56" ht="12.75" customHeight="1">
      <c r="A1282" s="29">
        <v>0</v>
      </c>
      <c r="B1282" s="29">
        <v>0</v>
      </c>
      <c r="C1282" s="29" t="s">
        <v>7666</v>
      </c>
      <c r="D1282" s="29"/>
      <c r="E1282" s="29"/>
      <c r="F1282" s="308" t="s">
        <v>7552</v>
      </c>
      <c r="G1282" s="29"/>
      <c r="H1282" s="29"/>
      <c r="I1282" s="402" t="s">
        <v>4446</v>
      </c>
      <c r="J1282" s="402" t="s">
        <v>7648</v>
      </c>
      <c r="K1282" s="29"/>
      <c r="L1282" s="29"/>
      <c r="M1282" s="29"/>
      <c r="N1282" s="29"/>
      <c r="O1282" s="29"/>
      <c r="P1282" s="25" t="s">
        <v>2473</v>
      </c>
      <c r="Q1282" s="25"/>
      <c r="R1282" s="29" t="s">
        <v>7652</v>
      </c>
      <c r="S1282" s="29" t="s">
        <v>7667</v>
      </c>
      <c r="T1282" s="29" t="s">
        <v>1483</v>
      </c>
      <c r="U1282"/>
      <c r="V1282"/>
      <c r="W1282" s="29"/>
      <c r="X1282" s="349">
        <v>29834</v>
      </c>
      <c r="Y1282" s="29" t="s">
        <v>7627</v>
      </c>
      <c r="Z1282" s="29" t="s">
        <v>1218</v>
      </c>
      <c r="AA1282" s="29" t="s">
        <v>1170</v>
      </c>
      <c r="AB1282" s="29"/>
      <c r="AC1282" s="29" t="s">
        <v>7668</v>
      </c>
      <c r="AD1282" s="29"/>
      <c r="AE1282" s="29" t="s">
        <v>2575</v>
      </c>
      <c r="AG1282" s="38">
        <v>1</v>
      </c>
      <c r="AH1282" s="38" t="s">
        <v>5945</v>
      </c>
      <c r="AI1282" s="38" t="s">
        <v>4440</v>
      </c>
      <c r="AJ1282" s="38" t="s">
        <v>6135</v>
      </c>
      <c r="AK1282" s="38" t="s">
        <v>72</v>
      </c>
      <c r="AL1282" s="301" t="s">
        <v>7614</v>
      </c>
      <c r="AR1282" s="29" t="str">
        <f t="shared" si="198"/>
        <v>1</v>
      </c>
      <c r="AS1282" s="29">
        <f t="shared" si="192"/>
        <v>0</v>
      </c>
      <c r="AT1282" s="29">
        <v>0</v>
      </c>
      <c r="AW1282" s="29" t="str">
        <f t="shared" si="200"/>
        <v/>
      </c>
      <c r="AX1282" s="29" t="str">
        <f t="shared" si="193"/>
        <v/>
      </c>
      <c r="AY1282" s="29" t="str">
        <f t="shared" si="199"/>
        <v>https://media.mediathek-tanz-theater.de/iiif/2/nvt_img-095-007.JP2</v>
      </c>
      <c r="AZ1282" s="29" t="str">
        <f t="shared" si="194"/>
        <v>image/jp2</v>
      </c>
      <c r="BA1282" s="29" t="str">
        <f t="shared" si="195"/>
        <v>presentation/iiif</v>
      </c>
      <c r="BB1282" s="29" t="str">
        <f t="shared" si="196"/>
        <v>https://media.mediathek-tanz-theater.de/iiif/2/nvt_img-095-007.JP2/full/100,/0/default.jpg</v>
      </c>
      <c r="BC1282" s="29" t="str">
        <f t="shared" si="191"/>
        <v>image/jpeg</v>
      </c>
      <c r="BD1282" s="29" t="str">
        <f t="shared" si="197"/>
        <v>presentation/thumbnail</v>
      </c>
    </row>
    <row r="1283" spans="1:56" ht="12.75" customHeight="1">
      <c r="A1283" s="29">
        <v>0</v>
      </c>
      <c r="B1283" s="29">
        <v>0</v>
      </c>
      <c r="C1283" s="29" t="s">
        <v>7669</v>
      </c>
      <c r="D1283" s="29"/>
      <c r="E1283" s="29"/>
      <c r="F1283" s="308" t="s">
        <v>7552</v>
      </c>
      <c r="G1283" s="29"/>
      <c r="H1283" s="29"/>
      <c r="I1283" s="402" t="s">
        <v>4446</v>
      </c>
      <c r="J1283" s="402" t="s">
        <v>7648</v>
      </c>
      <c r="K1283" s="29"/>
      <c r="L1283" s="29"/>
      <c r="M1283" s="29"/>
      <c r="N1283" s="29"/>
      <c r="O1283" s="29"/>
      <c r="P1283" s="25" t="s">
        <v>2473</v>
      </c>
      <c r="Q1283" s="25"/>
      <c r="R1283" s="29" t="s">
        <v>7652</v>
      </c>
      <c r="S1283" s="29" t="s">
        <v>7670</v>
      </c>
      <c r="T1283" s="29" t="s">
        <v>1483</v>
      </c>
      <c r="U1283" t="s">
        <v>2860</v>
      </c>
      <c r="V1283"/>
      <c r="W1283" s="29"/>
      <c r="X1283" s="349">
        <v>29834</v>
      </c>
      <c r="Y1283" s="29" t="s">
        <v>7627</v>
      </c>
      <c r="Z1283" s="29" t="s">
        <v>1218</v>
      </c>
      <c r="AA1283" s="29" t="s">
        <v>1170</v>
      </c>
      <c r="AB1283" s="29"/>
      <c r="AC1283" s="29" t="s">
        <v>7671</v>
      </c>
      <c r="AD1283" s="29"/>
      <c r="AE1283" s="29" t="s">
        <v>2575</v>
      </c>
      <c r="AG1283" s="38">
        <v>1</v>
      </c>
      <c r="AH1283" s="38" t="s">
        <v>5945</v>
      </c>
      <c r="AI1283" s="38" t="s">
        <v>4440</v>
      </c>
      <c r="AJ1283" s="38" t="s">
        <v>6135</v>
      </c>
      <c r="AK1283" s="38" t="s">
        <v>72</v>
      </c>
      <c r="AL1283" s="301" t="s">
        <v>7614</v>
      </c>
      <c r="AR1283" s="29" t="str">
        <f t="shared" si="198"/>
        <v>1</v>
      </c>
      <c r="AS1283" s="29">
        <f t="shared" si="192"/>
        <v>0</v>
      </c>
      <c r="AT1283" s="29">
        <v>0</v>
      </c>
      <c r="AW1283" s="29" t="str">
        <f t="shared" si="200"/>
        <v/>
      </c>
      <c r="AX1283" s="29" t="str">
        <f t="shared" si="193"/>
        <v/>
      </c>
      <c r="AY1283" s="29" t="str">
        <f t="shared" si="199"/>
        <v>https://media.mediathek-tanz-theater.de/iiif/2/nvt_img-095-008.JP2</v>
      </c>
      <c r="AZ1283" s="29" t="str">
        <f t="shared" si="194"/>
        <v>image/jp2</v>
      </c>
      <c r="BA1283" s="29" t="str">
        <f t="shared" si="195"/>
        <v>presentation/iiif</v>
      </c>
      <c r="BB1283" s="29" t="str">
        <f t="shared" si="196"/>
        <v>https://media.mediathek-tanz-theater.de/iiif/2/nvt_img-095-008.JP2/full/100,/0/default.jpg</v>
      </c>
      <c r="BC1283" s="29" t="str">
        <f t="shared" si="191"/>
        <v>image/jpeg</v>
      </c>
      <c r="BD1283" s="29" t="str">
        <f t="shared" si="197"/>
        <v>presentation/thumbnail</v>
      </c>
    </row>
    <row r="1284" spans="1:56" ht="12.75" customHeight="1">
      <c r="A1284" s="29">
        <v>0</v>
      </c>
      <c r="B1284" s="29">
        <v>0</v>
      </c>
      <c r="C1284" s="29" t="s">
        <v>7672</v>
      </c>
      <c r="D1284" s="29"/>
      <c r="E1284" s="29"/>
      <c r="F1284" s="308" t="s">
        <v>7552</v>
      </c>
      <c r="G1284" s="29"/>
      <c r="H1284" s="29"/>
      <c r="I1284" s="402" t="s">
        <v>4446</v>
      </c>
      <c r="J1284" s="402" t="s">
        <v>7648</v>
      </c>
      <c r="K1284" s="29"/>
      <c r="L1284" s="29"/>
      <c r="M1284" s="29"/>
      <c r="N1284" s="29"/>
      <c r="O1284" s="29"/>
      <c r="P1284" s="25" t="s">
        <v>2473</v>
      </c>
      <c r="Q1284" s="25"/>
      <c r="R1284" s="29" t="s">
        <v>7652</v>
      </c>
      <c r="S1284" s="29" t="s">
        <v>7673</v>
      </c>
      <c r="T1284" s="29" t="s">
        <v>1483</v>
      </c>
      <c r="U1284"/>
      <c r="V1284"/>
      <c r="W1284" s="29"/>
      <c r="X1284" s="349">
        <v>29834</v>
      </c>
      <c r="Y1284" s="29" t="s">
        <v>7627</v>
      </c>
      <c r="Z1284" s="29" t="s">
        <v>1218</v>
      </c>
      <c r="AA1284" s="29" t="s">
        <v>1170</v>
      </c>
      <c r="AB1284" s="29"/>
      <c r="AC1284" s="29"/>
      <c r="AD1284" s="29"/>
      <c r="AE1284" s="29" t="s">
        <v>2575</v>
      </c>
      <c r="AG1284" s="38">
        <v>1</v>
      </c>
      <c r="AH1284" s="38" t="s">
        <v>5945</v>
      </c>
      <c r="AI1284" s="38" t="s">
        <v>4440</v>
      </c>
      <c r="AJ1284" s="38" t="s">
        <v>6135</v>
      </c>
      <c r="AK1284" s="38" t="s">
        <v>72</v>
      </c>
      <c r="AL1284" s="301" t="s">
        <v>7614</v>
      </c>
      <c r="AR1284" s="29" t="str">
        <f t="shared" si="198"/>
        <v>1</v>
      </c>
      <c r="AS1284" s="29">
        <f t="shared" si="192"/>
        <v>0</v>
      </c>
      <c r="AT1284" s="29">
        <v>0</v>
      </c>
      <c r="AW1284" s="29" t="str">
        <f t="shared" si="200"/>
        <v/>
      </c>
      <c r="AX1284" s="29" t="str">
        <f t="shared" si="193"/>
        <v/>
      </c>
      <c r="AY1284" s="29" t="str">
        <f t="shared" si="199"/>
        <v>https://media.mediathek-tanz-theater.de/iiif/2/nvt_img-095-009.JP2</v>
      </c>
      <c r="AZ1284" s="29" t="str">
        <f t="shared" si="194"/>
        <v>image/jp2</v>
      </c>
      <c r="BA1284" s="29" t="str">
        <f t="shared" si="195"/>
        <v>presentation/iiif</v>
      </c>
      <c r="BB1284" s="29" t="str">
        <f t="shared" si="196"/>
        <v>https://media.mediathek-tanz-theater.de/iiif/2/nvt_img-095-009.JP2/full/100,/0/default.jpg</v>
      </c>
      <c r="BC1284" s="29" t="str">
        <f t="shared" si="191"/>
        <v>image/jpeg</v>
      </c>
      <c r="BD1284" s="29" t="str">
        <f t="shared" si="197"/>
        <v>presentation/thumbnail</v>
      </c>
    </row>
    <row r="1285" spans="1:56" ht="12.75" customHeight="1">
      <c r="A1285" s="29">
        <v>0</v>
      </c>
      <c r="B1285" s="29">
        <v>0</v>
      </c>
      <c r="C1285" s="29" t="s">
        <v>7674</v>
      </c>
      <c r="D1285" s="29"/>
      <c r="E1285" s="29"/>
      <c r="F1285" s="308" t="s">
        <v>7552</v>
      </c>
      <c r="G1285" s="29"/>
      <c r="H1285" s="29"/>
      <c r="I1285" s="402" t="s">
        <v>4446</v>
      </c>
      <c r="J1285" s="402" t="s">
        <v>7648</v>
      </c>
      <c r="K1285" s="29"/>
      <c r="L1285" s="29"/>
      <c r="M1285" s="29"/>
      <c r="N1285" s="29"/>
      <c r="O1285" s="29"/>
      <c r="P1285" s="25" t="s">
        <v>2473</v>
      </c>
      <c r="Q1285" s="25"/>
      <c r="R1285" s="29" t="s">
        <v>7652</v>
      </c>
      <c r="S1285" s="29" t="s">
        <v>7675</v>
      </c>
      <c r="T1285" s="29" t="s">
        <v>1483</v>
      </c>
      <c r="U1285" s="315" t="s">
        <v>6281</v>
      </c>
      <c r="V1285"/>
      <c r="W1285" s="29"/>
      <c r="X1285" s="349">
        <v>29834</v>
      </c>
      <c r="Y1285" s="29" t="s">
        <v>7627</v>
      </c>
      <c r="Z1285" s="29" t="s">
        <v>1218</v>
      </c>
      <c r="AA1285" s="29" t="s">
        <v>1170</v>
      </c>
      <c r="AB1285" s="29"/>
      <c r="AC1285" s="29"/>
      <c r="AD1285" s="29"/>
      <c r="AE1285" s="29" t="s">
        <v>2575</v>
      </c>
      <c r="AG1285" s="38">
        <v>1</v>
      </c>
      <c r="AH1285" s="38" t="s">
        <v>5945</v>
      </c>
      <c r="AI1285" s="38" t="s">
        <v>4440</v>
      </c>
      <c r="AJ1285" s="38" t="s">
        <v>6135</v>
      </c>
      <c r="AK1285" s="38" t="s">
        <v>72</v>
      </c>
      <c r="AL1285" s="301" t="s">
        <v>7614</v>
      </c>
      <c r="AR1285" s="29" t="str">
        <f t="shared" si="198"/>
        <v>1</v>
      </c>
      <c r="AS1285" s="29">
        <f t="shared" si="192"/>
        <v>0</v>
      </c>
      <c r="AT1285" s="29">
        <v>0</v>
      </c>
      <c r="AW1285" s="29" t="str">
        <f t="shared" si="200"/>
        <v/>
      </c>
      <c r="AX1285" s="29" t="str">
        <f t="shared" si="193"/>
        <v/>
      </c>
      <c r="AY1285" s="29" t="str">
        <f t="shared" si="199"/>
        <v>https://media.mediathek-tanz-theater.de/iiif/2/nvt_img-095-010.JP2</v>
      </c>
      <c r="AZ1285" s="29" t="str">
        <f t="shared" si="194"/>
        <v>image/jp2</v>
      </c>
      <c r="BA1285" s="29" t="str">
        <f t="shared" si="195"/>
        <v>presentation/iiif</v>
      </c>
      <c r="BB1285" s="29" t="str">
        <f t="shared" si="196"/>
        <v>https://media.mediathek-tanz-theater.de/iiif/2/nvt_img-095-010.JP2/full/100,/0/default.jpg</v>
      </c>
      <c r="BC1285" s="29" t="str">
        <f t="shared" ref="BC1285:BC1348" si="201">IF(NOT(BB1285=""),"image/jpeg","")</f>
        <v>image/jpeg</v>
      </c>
      <c r="BD1285" s="29" t="str">
        <f t="shared" si="197"/>
        <v>presentation/thumbnail</v>
      </c>
    </row>
    <row r="1286" spans="1:56" ht="12.75" customHeight="1">
      <c r="A1286" s="29">
        <v>0</v>
      </c>
      <c r="B1286" s="29">
        <v>0</v>
      </c>
      <c r="C1286" s="29" t="s">
        <v>7676</v>
      </c>
      <c r="D1286" s="29"/>
      <c r="E1286" s="29"/>
      <c r="F1286" s="308" t="s">
        <v>7552</v>
      </c>
      <c r="G1286" s="29"/>
      <c r="H1286" s="29"/>
      <c r="I1286" s="402" t="s">
        <v>4446</v>
      </c>
      <c r="J1286" s="402" t="s">
        <v>7648</v>
      </c>
      <c r="K1286" s="29"/>
      <c r="L1286" s="29"/>
      <c r="M1286" s="29"/>
      <c r="N1286" s="29"/>
      <c r="O1286" s="29"/>
      <c r="P1286" s="25" t="s">
        <v>2473</v>
      </c>
      <c r="Q1286" s="25"/>
      <c r="R1286" s="29" t="s">
        <v>7652</v>
      </c>
      <c r="S1286" s="29" t="s">
        <v>7677</v>
      </c>
      <c r="T1286" s="29" t="s">
        <v>1483</v>
      </c>
      <c r="U1286"/>
      <c r="V1286"/>
      <c r="W1286" s="29"/>
      <c r="X1286" s="349">
        <v>29834</v>
      </c>
      <c r="Y1286" s="29" t="s">
        <v>7627</v>
      </c>
      <c r="Z1286" s="29" t="s">
        <v>1218</v>
      </c>
      <c r="AA1286" s="29" t="s">
        <v>1170</v>
      </c>
      <c r="AB1286" s="29"/>
      <c r="AC1286" s="29" t="s">
        <v>7678</v>
      </c>
      <c r="AD1286" s="29"/>
      <c r="AE1286" s="29" t="s">
        <v>2575</v>
      </c>
      <c r="AG1286" s="38">
        <v>1</v>
      </c>
      <c r="AH1286" s="38" t="s">
        <v>5945</v>
      </c>
      <c r="AI1286" s="38" t="s">
        <v>4440</v>
      </c>
      <c r="AJ1286" s="38" t="s">
        <v>6135</v>
      </c>
      <c r="AK1286" s="38" t="s">
        <v>72</v>
      </c>
      <c r="AL1286" s="301" t="s">
        <v>7614</v>
      </c>
      <c r="AR1286" s="29" t="str">
        <f t="shared" si="198"/>
        <v>1</v>
      </c>
      <c r="AS1286" s="29">
        <f t="shared" ref="AS1286:AS1349" si="202">AT1286</f>
        <v>0</v>
      </c>
      <c r="AT1286" s="29">
        <v>0</v>
      </c>
      <c r="AW1286" s="29" t="str">
        <f t="shared" si="200"/>
        <v/>
      </c>
      <c r="AX1286" s="29" t="str">
        <f t="shared" ref="AX1286:AX1349" si="203">IF(NOT(AV1286=""),"archival/master","")</f>
        <v/>
      </c>
      <c r="AY1286" s="29" t="str">
        <f t="shared" si="199"/>
        <v>https://media.mediathek-tanz-theater.de/iiif/2/nvt_img-095-011.JP2</v>
      </c>
      <c r="AZ1286" s="29" t="str">
        <f t="shared" ref="AZ1286:AZ1349" si="204">IF(NOT(AY1286=""),"image/jp2","")</f>
        <v>image/jp2</v>
      </c>
      <c r="BA1286" s="29" t="str">
        <f t="shared" ref="BA1286:BA1349" si="205">IF(NOT(AY1286=""),"presentation/iiif","")</f>
        <v>presentation/iiif</v>
      </c>
      <c r="BB1286" s="29" t="str">
        <f t="shared" ref="BB1286:BB1349" si="206">"https://media.mediathek-tanz-theater.de/iiif/2/nvt_"&amp;C1286&amp;".JP2/full/100,/0/default.jpg"</f>
        <v>https://media.mediathek-tanz-theater.de/iiif/2/nvt_img-095-011.JP2/full/100,/0/default.jpg</v>
      </c>
      <c r="BC1286" s="29" t="str">
        <f t="shared" si="201"/>
        <v>image/jpeg</v>
      </c>
      <c r="BD1286" s="29" t="str">
        <f t="shared" ref="BD1286:BD1349" si="207">IF(NOT(BB1286=""),"presentation/thumbnail","")</f>
        <v>presentation/thumbnail</v>
      </c>
    </row>
    <row r="1287" spans="1:56" ht="12.75" customHeight="1">
      <c r="A1287" s="29">
        <v>0</v>
      </c>
      <c r="B1287" s="29">
        <v>0</v>
      </c>
      <c r="C1287" s="29" t="s">
        <v>7679</v>
      </c>
      <c r="D1287" s="29"/>
      <c r="E1287" s="29"/>
      <c r="F1287" s="308" t="s">
        <v>7552</v>
      </c>
      <c r="G1287" s="29"/>
      <c r="H1287" s="29"/>
      <c r="I1287" s="402" t="s">
        <v>4446</v>
      </c>
      <c r="J1287" s="402" t="s">
        <v>7648</v>
      </c>
      <c r="K1287" s="29"/>
      <c r="L1287" s="29"/>
      <c r="M1287" s="29"/>
      <c r="N1287" s="29"/>
      <c r="O1287" s="29"/>
      <c r="P1287" s="25" t="s">
        <v>2473</v>
      </c>
      <c r="Q1287" s="25"/>
      <c r="R1287" s="29" t="s">
        <v>7652</v>
      </c>
      <c r="S1287" s="29" t="s">
        <v>7680</v>
      </c>
      <c r="T1287" s="29" t="s">
        <v>1483</v>
      </c>
      <c r="U1287"/>
      <c r="V1287"/>
      <c r="W1287" s="29"/>
      <c r="X1287" s="349">
        <v>29834</v>
      </c>
      <c r="Y1287" s="29" t="s">
        <v>7627</v>
      </c>
      <c r="Z1287" s="29" t="s">
        <v>1218</v>
      </c>
      <c r="AA1287" s="29" t="s">
        <v>1170</v>
      </c>
      <c r="AB1287" s="29"/>
      <c r="AC1287" s="29" t="s">
        <v>7653</v>
      </c>
      <c r="AD1287" s="29"/>
      <c r="AE1287" s="29" t="s">
        <v>2575</v>
      </c>
      <c r="AG1287" s="38">
        <v>1</v>
      </c>
      <c r="AH1287" s="38" t="s">
        <v>5945</v>
      </c>
      <c r="AI1287" s="38" t="s">
        <v>4440</v>
      </c>
      <c r="AJ1287" s="38" t="s">
        <v>6135</v>
      </c>
      <c r="AK1287" s="38" t="s">
        <v>72</v>
      </c>
      <c r="AL1287" s="301" t="s">
        <v>7614</v>
      </c>
      <c r="AR1287" s="29" t="str">
        <f t="shared" ref="AR1287:AR1350" si="208">IF(OR(I1287="Negativmappe",I1287="Negativstreifen",I1287="Diapositivfilm",I1287="Fotomappe;(POSITIVE)",AND(I1287="Kostümfotografie",NOT(AE1287="DT")),AND(I1287="Fotografie",NOT(AE1287="DT")),AND(I1287="Porträtfotografie",NOT(AE1287="DT")),AND(I1287="Fotodokumentation",NOT(AE1287="DT")),AND(I1287="Bühnenbildfotografie",NOT(AE1287="DT"))),"1","0")</f>
        <v>1</v>
      </c>
      <c r="AS1287" s="29">
        <f t="shared" si="202"/>
        <v>0</v>
      </c>
      <c r="AT1287" s="29">
        <v>0</v>
      </c>
      <c r="AW1287" s="29" t="str">
        <f t="shared" si="200"/>
        <v/>
      </c>
      <c r="AX1287" s="29" t="str">
        <f t="shared" si="203"/>
        <v/>
      </c>
      <c r="AY1287" s="29" t="str">
        <f t="shared" ref="AY1287:AY1350" si="209">"https://media.mediathek-tanz-theater.de/iiif/2/nvt_"&amp;C1287&amp;".JP2"</f>
        <v>https://media.mediathek-tanz-theater.de/iiif/2/nvt_img-095-012.JP2</v>
      </c>
      <c r="AZ1287" s="29" t="str">
        <f t="shared" si="204"/>
        <v>image/jp2</v>
      </c>
      <c r="BA1287" s="29" t="str">
        <f t="shared" si="205"/>
        <v>presentation/iiif</v>
      </c>
      <c r="BB1287" s="29" t="str">
        <f t="shared" si="206"/>
        <v>https://media.mediathek-tanz-theater.de/iiif/2/nvt_img-095-012.JP2/full/100,/0/default.jpg</v>
      </c>
      <c r="BC1287" s="29" t="str">
        <f t="shared" si="201"/>
        <v>image/jpeg</v>
      </c>
      <c r="BD1287" s="29" t="str">
        <f t="shared" si="207"/>
        <v>presentation/thumbnail</v>
      </c>
    </row>
    <row r="1288" spans="1:56" ht="12.75" customHeight="1">
      <c r="A1288" s="29">
        <v>1</v>
      </c>
      <c r="B1288" s="29">
        <v>0</v>
      </c>
      <c r="C1288" s="29" t="s">
        <v>7681</v>
      </c>
      <c r="D1288" s="29"/>
      <c r="E1288" s="29"/>
      <c r="F1288" s="308" t="s">
        <v>7552</v>
      </c>
      <c r="G1288" s="29"/>
      <c r="H1288" s="29"/>
      <c r="I1288" s="402" t="s">
        <v>4446</v>
      </c>
      <c r="J1288" s="402" t="s">
        <v>7648</v>
      </c>
      <c r="K1288" s="29"/>
      <c r="L1288" s="29"/>
      <c r="M1288" s="29"/>
      <c r="N1288" s="29"/>
      <c r="O1288" s="29"/>
      <c r="P1288" s="25" t="s">
        <v>2473</v>
      </c>
      <c r="Q1288" s="25"/>
      <c r="R1288" s="29" t="s">
        <v>7652</v>
      </c>
      <c r="S1288" s="338"/>
      <c r="T1288" s="29" t="s">
        <v>1483</v>
      </c>
      <c r="U1288" s="315"/>
      <c r="V1288"/>
      <c r="W1288" s="29"/>
      <c r="X1288" s="349">
        <v>29834</v>
      </c>
      <c r="Y1288" s="29" t="s">
        <v>7627</v>
      </c>
      <c r="Z1288" s="29" t="s">
        <v>1218</v>
      </c>
      <c r="AA1288" s="29" t="s">
        <v>1170</v>
      </c>
      <c r="AB1288" s="29"/>
      <c r="AC1288" s="29" t="s">
        <v>7682</v>
      </c>
      <c r="AD1288" s="29"/>
      <c r="AE1288" s="29" t="s">
        <v>2575</v>
      </c>
      <c r="AG1288" s="38">
        <v>1</v>
      </c>
      <c r="AH1288" s="38" t="s">
        <v>5945</v>
      </c>
      <c r="AI1288" s="38" t="s">
        <v>4440</v>
      </c>
      <c r="AJ1288" s="38" t="s">
        <v>6135</v>
      </c>
      <c r="AK1288" s="38" t="s">
        <v>72</v>
      </c>
      <c r="AL1288" s="301" t="s">
        <v>7614</v>
      </c>
      <c r="AR1288" s="29" t="str">
        <f t="shared" si="208"/>
        <v>1</v>
      </c>
      <c r="AS1288" s="29">
        <f t="shared" si="202"/>
        <v>0</v>
      </c>
      <c r="AT1288" s="29">
        <v>0</v>
      </c>
      <c r="AW1288" s="29" t="str">
        <f t="shared" ref="AW1288:AW1351" si="210">IF(NOT(AV1288=""),"image/tiff","")</f>
        <v/>
      </c>
      <c r="AX1288" s="29" t="str">
        <f t="shared" si="203"/>
        <v/>
      </c>
      <c r="AY1288" s="29" t="str">
        <f t="shared" si="209"/>
        <v>https://media.mediathek-tanz-theater.de/iiif/2/nvt_img-095-013.JP2</v>
      </c>
      <c r="AZ1288" s="29" t="str">
        <f t="shared" si="204"/>
        <v>image/jp2</v>
      </c>
      <c r="BA1288" s="29" t="str">
        <f t="shared" si="205"/>
        <v>presentation/iiif</v>
      </c>
      <c r="BB1288" s="29" t="str">
        <f t="shared" si="206"/>
        <v>https://media.mediathek-tanz-theater.de/iiif/2/nvt_img-095-013.JP2/full/100,/0/default.jpg</v>
      </c>
      <c r="BC1288" s="29" t="str">
        <f t="shared" si="201"/>
        <v>image/jpeg</v>
      </c>
      <c r="BD1288" s="29" t="str">
        <f t="shared" si="207"/>
        <v>presentation/thumbnail</v>
      </c>
    </row>
    <row r="1289" spans="1:56" ht="12.75" customHeight="1">
      <c r="A1289" s="29">
        <v>0</v>
      </c>
      <c r="B1289" s="29">
        <v>0</v>
      </c>
      <c r="C1289" s="29" t="s">
        <v>7683</v>
      </c>
      <c r="D1289" s="29"/>
      <c r="E1289" s="29"/>
      <c r="F1289" s="308" t="s">
        <v>7552</v>
      </c>
      <c r="G1289" s="29"/>
      <c r="H1289" s="29"/>
      <c r="I1289" s="402" t="s">
        <v>4446</v>
      </c>
      <c r="J1289" s="402" t="s">
        <v>7648</v>
      </c>
      <c r="K1289" s="29"/>
      <c r="L1289" s="29"/>
      <c r="M1289" s="29"/>
      <c r="N1289" s="29"/>
      <c r="O1289" s="29"/>
      <c r="P1289" s="25" t="s">
        <v>2473</v>
      </c>
      <c r="Q1289" s="25"/>
      <c r="R1289" s="29" t="s">
        <v>7652</v>
      </c>
      <c r="S1289" s="338"/>
      <c r="T1289" s="29" t="s">
        <v>1483</v>
      </c>
      <c r="U1289" s="266" t="s">
        <v>6281</v>
      </c>
      <c r="V1289"/>
      <c r="W1289" s="29"/>
      <c r="X1289" s="349">
        <v>29834</v>
      </c>
      <c r="Y1289" s="29" t="s">
        <v>7627</v>
      </c>
      <c r="Z1289" s="29" t="s">
        <v>1218</v>
      </c>
      <c r="AA1289" s="29" t="s">
        <v>1170</v>
      </c>
      <c r="AB1289" s="29"/>
      <c r="AC1289" s="29"/>
      <c r="AD1289" s="29"/>
      <c r="AE1289" s="29" t="s">
        <v>2575</v>
      </c>
      <c r="AG1289" s="38">
        <v>1</v>
      </c>
      <c r="AH1289" s="38" t="s">
        <v>5945</v>
      </c>
      <c r="AI1289" s="38" t="s">
        <v>4440</v>
      </c>
      <c r="AJ1289" s="38" t="s">
        <v>6135</v>
      </c>
      <c r="AK1289" s="38" t="s">
        <v>72</v>
      </c>
      <c r="AL1289" s="301" t="s">
        <v>7614</v>
      </c>
      <c r="AR1289" s="29" t="str">
        <f t="shared" si="208"/>
        <v>1</v>
      </c>
      <c r="AS1289" s="29">
        <f t="shared" si="202"/>
        <v>0</v>
      </c>
      <c r="AT1289" s="29">
        <v>0</v>
      </c>
      <c r="AW1289" s="29" t="str">
        <f t="shared" si="210"/>
        <v/>
      </c>
      <c r="AX1289" s="29" t="str">
        <f t="shared" si="203"/>
        <v/>
      </c>
      <c r="AY1289" s="29" t="str">
        <f t="shared" si="209"/>
        <v>https://media.mediathek-tanz-theater.de/iiif/2/nvt_img-095-014.JP2</v>
      </c>
      <c r="AZ1289" s="29" t="str">
        <f t="shared" si="204"/>
        <v>image/jp2</v>
      </c>
      <c r="BA1289" s="29" t="str">
        <f t="shared" si="205"/>
        <v>presentation/iiif</v>
      </c>
      <c r="BB1289" s="29" t="str">
        <f t="shared" si="206"/>
        <v>https://media.mediathek-tanz-theater.de/iiif/2/nvt_img-095-014.JP2/full/100,/0/default.jpg</v>
      </c>
      <c r="BC1289" s="29" t="str">
        <f t="shared" si="201"/>
        <v>image/jpeg</v>
      </c>
      <c r="BD1289" s="29" t="str">
        <f t="shared" si="207"/>
        <v>presentation/thumbnail</v>
      </c>
    </row>
    <row r="1290" spans="1:56" ht="12.75" customHeight="1">
      <c r="A1290" s="29">
        <v>0</v>
      </c>
      <c r="B1290" s="29">
        <v>0</v>
      </c>
      <c r="C1290" s="29" t="s">
        <v>7684</v>
      </c>
      <c r="D1290" s="29"/>
      <c r="E1290" s="29"/>
      <c r="F1290" s="308" t="s">
        <v>7552</v>
      </c>
      <c r="G1290" s="29"/>
      <c r="H1290" s="29"/>
      <c r="I1290" s="402" t="s">
        <v>4446</v>
      </c>
      <c r="J1290" s="402" t="s">
        <v>7648</v>
      </c>
      <c r="K1290" s="29"/>
      <c r="L1290" s="29"/>
      <c r="M1290" s="29"/>
      <c r="N1290" s="29"/>
      <c r="O1290" s="29"/>
      <c r="P1290" s="25" t="s">
        <v>2473</v>
      </c>
      <c r="Q1290" s="25"/>
      <c r="R1290" s="29" t="s">
        <v>7652</v>
      </c>
      <c r="S1290" s="29" t="s">
        <v>7685</v>
      </c>
      <c r="T1290" s="29" t="s">
        <v>1483</v>
      </c>
      <c r="U1290" t="s">
        <v>2860</v>
      </c>
      <c r="V1290"/>
      <c r="W1290" s="29"/>
      <c r="X1290" s="349">
        <v>29834</v>
      </c>
      <c r="Y1290" s="29" t="s">
        <v>7627</v>
      </c>
      <c r="Z1290" s="29" t="s">
        <v>1218</v>
      </c>
      <c r="AA1290" s="29" t="s">
        <v>1170</v>
      </c>
      <c r="AB1290" s="29"/>
      <c r="AC1290" s="29" t="s">
        <v>7686</v>
      </c>
      <c r="AD1290" s="29"/>
      <c r="AE1290" s="29" t="s">
        <v>2575</v>
      </c>
      <c r="AG1290" s="38">
        <v>1</v>
      </c>
      <c r="AH1290" s="38" t="s">
        <v>5945</v>
      </c>
      <c r="AI1290" s="38" t="s">
        <v>4440</v>
      </c>
      <c r="AJ1290" s="38" t="s">
        <v>6135</v>
      </c>
      <c r="AK1290" s="38" t="s">
        <v>72</v>
      </c>
      <c r="AL1290" s="301" t="s">
        <v>7614</v>
      </c>
      <c r="AR1290" s="29" t="str">
        <f t="shared" si="208"/>
        <v>1</v>
      </c>
      <c r="AS1290" s="29">
        <f t="shared" si="202"/>
        <v>0</v>
      </c>
      <c r="AT1290" s="29">
        <v>0</v>
      </c>
      <c r="AW1290" s="29" t="str">
        <f t="shared" si="210"/>
        <v/>
      </c>
      <c r="AX1290" s="29" t="str">
        <f t="shared" si="203"/>
        <v/>
      </c>
      <c r="AY1290" s="29" t="str">
        <f t="shared" si="209"/>
        <v>https://media.mediathek-tanz-theater.de/iiif/2/nvt_img-095-015.JP2</v>
      </c>
      <c r="AZ1290" s="29" t="str">
        <f t="shared" si="204"/>
        <v>image/jp2</v>
      </c>
      <c r="BA1290" s="29" t="str">
        <f t="shared" si="205"/>
        <v>presentation/iiif</v>
      </c>
      <c r="BB1290" s="29" t="str">
        <f t="shared" si="206"/>
        <v>https://media.mediathek-tanz-theater.de/iiif/2/nvt_img-095-015.JP2/full/100,/0/default.jpg</v>
      </c>
      <c r="BC1290" s="29" t="str">
        <f t="shared" si="201"/>
        <v>image/jpeg</v>
      </c>
      <c r="BD1290" s="29" t="str">
        <f t="shared" si="207"/>
        <v>presentation/thumbnail</v>
      </c>
    </row>
    <row r="1291" spans="1:56" ht="12.75" customHeight="1">
      <c r="A1291" s="29">
        <v>0</v>
      </c>
      <c r="B1291" s="29">
        <v>0</v>
      </c>
      <c r="C1291" s="29" t="s">
        <v>7687</v>
      </c>
      <c r="D1291" s="29"/>
      <c r="E1291" s="29"/>
      <c r="F1291" s="308" t="s">
        <v>7552</v>
      </c>
      <c r="G1291" s="29"/>
      <c r="H1291" s="29"/>
      <c r="I1291" s="402" t="s">
        <v>4446</v>
      </c>
      <c r="J1291" s="402" t="s">
        <v>7648</v>
      </c>
      <c r="K1291" s="29"/>
      <c r="L1291" s="29"/>
      <c r="M1291" s="29"/>
      <c r="N1291" s="29"/>
      <c r="O1291" s="29"/>
      <c r="P1291" s="25" t="s">
        <v>2473</v>
      </c>
      <c r="Q1291" s="25"/>
      <c r="R1291" s="29" t="s">
        <v>7652</v>
      </c>
      <c r="S1291" s="29" t="s">
        <v>7688</v>
      </c>
      <c r="T1291" s="29" t="s">
        <v>1483</v>
      </c>
      <c r="U1291"/>
      <c r="V1291"/>
      <c r="W1291" s="29"/>
      <c r="X1291" s="349">
        <v>29834</v>
      </c>
      <c r="Y1291" s="29" t="s">
        <v>7627</v>
      </c>
      <c r="Z1291" s="29" t="s">
        <v>1218</v>
      </c>
      <c r="AA1291" s="29" t="s">
        <v>1170</v>
      </c>
      <c r="AB1291" s="29"/>
      <c r="AC1291" s="29" t="s">
        <v>7689</v>
      </c>
      <c r="AD1291" s="29"/>
      <c r="AE1291" s="29" t="s">
        <v>2575</v>
      </c>
      <c r="AG1291" s="38">
        <v>1</v>
      </c>
      <c r="AH1291" s="38" t="s">
        <v>5945</v>
      </c>
      <c r="AI1291" s="38" t="s">
        <v>4440</v>
      </c>
      <c r="AJ1291" s="38" t="s">
        <v>6135</v>
      </c>
      <c r="AK1291" s="38" t="s">
        <v>72</v>
      </c>
      <c r="AL1291" s="301" t="s">
        <v>7614</v>
      </c>
      <c r="AR1291" s="29" t="str">
        <f t="shared" si="208"/>
        <v>1</v>
      </c>
      <c r="AS1291" s="29">
        <f t="shared" si="202"/>
        <v>0</v>
      </c>
      <c r="AT1291" s="29">
        <v>0</v>
      </c>
      <c r="AW1291" s="29" t="str">
        <f t="shared" si="210"/>
        <v/>
      </c>
      <c r="AX1291" s="29" t="str">
        <f t="shared" si="203"/>
        <v/>
      </c>
      <c r="AY1291" s="29" t="str">
        <f t="shared" si="209"/>
        <v>https://media.mediathek-tanz-theater.de/iiif/2/nvt_img-095-016.JP2</v>
      </c>
      <c r="AZ1291" s="29" t="str">
        <f t="shared" si="204"/>
        <v>image/jp2</v>
      </c>
      <c r="BA1291" s="29" t="str">
        <f t="shared" si="205"/>
        <v>presentation/iiif</v>
      </c>
      <c r="BB1291" s="29" t="str">
        <f t="shared" si="206"/>
        <v>https://media.mediathek-tanz-theater.de/iiif/2/nvt_img-095-016.JP2/full/100,/0/default.jpg</v>
      </c>
      <c r="BC1291" s="29" t="str">
        <f t="shared" si="201"/>
        <v>image/jpeg</v>
      </c>
      <c r="BD1291" s="29" t="str">
        <f t="shared" si="207"/>
        <v>presentation/thumbnail</v>
      </c>
    </row>
    <row r="1292" spans="1:56" ht="12.75" customHeight="1">
      <c r="A1292" s="29">
        <v>0</v>
      </c>
      <c r="B1292" s="29">
        <v>0</v>
      </c>
      <c r="C1292" s="29" t="s">
        <v>7690</v>
      </c>
      <c r="D1292" s="29"/>
      <c r="E1292" s="29"/>
      <c r="F1292" s="308" t="s">
        <v>7552</v>
      </c>
      <c r="G1292" s="29"/>
      <c r="H1292" s="29"/>
      <c r="I1292" s="402" t="s">
        <v>4446</v>
      </c>
      <c r="J1292" s="402" t="s">
        <v>7648</v>
      </c>
      <c r="K1292" s="29"/>
      <c r="L1292" s="29"/>
      <c r="M1292" s="29"/>
      <c r="N1292" s="29"/>
      <c r="O1292" s="29"/>
      <c r="P1292" s="25" t="s">
        <v>2473</v>
      </c>
      <c r="Q1292" s="25"/>
      <c r="R1292" s="29" t="s">
        <v>7652</v>
      </c>
      <c r="S1292" s="29" t="s">
        <v>7691</v>
      </c>
      <c r="T1292" s="29" t="s">
        <v>1483</v>
      </c>
      <c r="U1292" t="s">
        <v>2860</v>
      </c>
      <c r="V1292"/>
      <c r="W1292" s="29"/>
      <c r="X1292" s="349">
        <v>29834</v>
      </c>
      <c r="Y1292" s="29" t="s">
        <v>7627</v>
      </c>
      <c r="Z1292" s="29" t="s">
        <v>1218</v>
      </c>
      <c r="AA1292" s="29" t="s">
        <v>1170</v>
      </c>
      <c r="AB1292" s="29"/>
      <c r="AC1292" s="29" t="s">
        <v>6156</v>
      </c>
      <c r="AD1292" s="29"/>
      <c r="AE1292" s="29" t="s">
        <v>2575</v>
      </c>
      <c r="AG1292" s="38">
        <v>1</v>
      </c>
      <c r="AH1292" s="38" t="s">
        <v>5945</v>
      </c>
      <c r="AI1292" s="38" t="s">
        <v>4440</v>
      </c>
      <c r="AJ1292" s="38" t="s">
        <v>6135</v>
      </c>
      <c r="AK1292" s="38" t="s">
        <v>72</v>
      </c>
      <c r="AL1292" s="301" t="s">
        <v>7614</v>
      </c>
      <c r="AR1292" s="29" t="str">
        <f t="shared" si="208"/>
        <v>1</v>
      </c>
      <c r="AS1292" s="29">
        <f t="shared" si="202"/>
        <v>0</v>
      </c>
      <c r="AT1292" s="29">
        <v>0</v>
      </c>
      <c r="AW1292" s="29" t="str">
        <f t="shared" si="210"/>
        <v/>
      </c>
      <c r="AX1292" s="29" t="str">
        <f t="shared" si="203"/>
        <v/>
      </c>
      <c r="AY1292" s="29" t="str">
        <f t="shared" si="209"/>
        <v>https://media.mediathek-tanz-theater.de/iiif/2/nvt_img-095-017.JP2</v>
      </c>
      <c r="AZ1292" s="29" t="str">
        <f t="shared" si="204"/>
        <v>image/jp2</v>
      </c>
      <c r="BA1292" s="29" t="str">
        <f t="shared" si="205"/>
        <v>presentation/iiif</v>
      </c>
      <c r="BB1292" s="29" t="str">
        <f t="shared" si="206"/>
        <v>https://media.mediathek-tanz-theater.de/iiif/2/nvt_img-095-017.JP2/full/100,/0/default.jpg</v>
      </c>
      <c r="BC1292" s="29" t="str">
        <f t="shared" si="201"/>
        <v>image/jpeg</v>
      </c>
      <c r="BD1292" s="29" t="str">
        <f t="shared" si="207"/>
        <v>presentation/thumbnail</v>
      </c>
    </row>
    <row r="1293" spans="1:56" ht="12.75" customHeight="1">
      <c r="A1293" s="29">
        <v>0</v>
      </c>
      <c r="B1293" s="29">
        <v>0</v>
      </c>
      <c r="C1293" s="29" t="s">
        <v>7692</v>
      </c>
      <c r="D1293" s="29"/>
      <c r="E1293" s="29"/>
      <c r="F1293" s="308" t="s">
        <v>7552</v>
      </c>
      <c r="G1293" s="29"/>
      <c r="H1293" s="29"/>
      <c r="I1293" s="402" t="s">
        <v>4446</v>
      </c>
      <c r="J1293" s="402" t="s">
        <v>7648</v>
      </c>
      <c r="K1293" s="29"/>
      <c r="L1293" s="29"/>
      <c r="M1293" s="29"/>
      <c r="N1293" s="29"/>
      <c r="O1293" s="29"/>
      <c r="P1293" s="25" t="s">
        <v>2473</v>
      </c>
      <c r="Q1293" s="25"/>
      <c r="R1293" s="29" t="s">
        <v>7652</v>
      </c>
      <c r="S1293" s="29" t="s">
        <v>7693</v>
      </c>
      <c r="T1293" s="29" t="s">
        <v>1483</v>
      </c>
      <c r="U1293"/>
      <c r="V1293"/>
      <c r="W1293" s="29"/>
      <c r="X1293" s="349">
        <v>29834</v>
      </c>
      <c r="Y1293" s="29" t="s">
        <v>7627</v>
      </c>
      <c r="Z1293" s="29" t="s">
        <v>1218</v>
      </c>
      <c r="AA1293" s="29" t="s">
        <v>1170</v>
      </c>
      <c r="AB1293" s="29"/>
      <c r="AC1293" s="29"/>
      <c r="AD1293" s="29"/>
      <c r="AE1293" s="29" t="s">
        <v>2575</v>
      </c>
      <c r="AG1293" s="38">
        <v>1</v>
      </c>
      <c r="AH1293" s="38" t="s">
        <v>5945</v>
      </c>
      <c r="AI1293" s="38" t="s">
        <v>4440</v>
      </c>
      <c r="AJ1293" s="38" t="s">
        <v>6135</v>
      </c>
      <c r="AK1293" s="38" t="s">
        <v>72</v>
      </c>
      <c r="AL1293" s="301" t="s">
        <v>7614</v>
      </c>
      <c r="AR1293" s="29" t="str">
        <f t="shared" si="208"/>
        <v>1</v>
      </c>
      <c r="AS1293" s="29">
        <f t="shared" si="202"/>
        <v>0</v>
      </c>
      <c r="AT1293" s="29">
        <v>0</v>
      </c>
      <c r="AW1293" s="29" t="str">
        <f t="shared" si="210"/>
        <v/>
      </c>
      <c r="AX1293" s="29" t="str">
        <f t="shared" si="203"/>
        <v/>
      </c>
      <c r="AY1293" s="29" t="str">
        <f t="shared" si="209"/>
        <v>https://media.mediathek-tanz-theater.de/iiif/2/nvt_img-095-018.JP2</v>
      </c>
      <c r="AZ1293" s="29" t="str">
        <f t="shared" si="204"/>
        <v>image/jp2</v>
      </c>
      <c r="BA1293" s="29" t="str">
        <f t="shared" si="205"/>
        <v>presentation/iiif</v>
      </c>
      <c r="BB1293" s="29" t="str">
        <f t="shared" si="206"/>
        <v>https://media.mediathek-tanz-theater.de/iiif/2/nvt_img-095-018.JP2/full/100,/0/default.jpg</v>
      </c>
      <c r="BC1293" s="29" t="str">
        <f t="shared" si="201"/>
        <v>image/jpeg</v>
      </c>
      <c r="BD1293" s="29" t="str">
        <f t="shared" si="207"/>
        <v>presentation/thumbnail</v>
      </c>
    </row>
    <row r="1294" spans="1:56" ht="12.75" customHeight="1">
      <c r="A1294" s="29">
        <v>0</v>
      </c>
      <c r="B1294" s="29">
        <v>0</v>
      </c>
      <c r="C1294" s="29" t="s">
        <v>7694</v>
      </c>
      <c r="D1294" s="29"/>
      <c r="E1294" s="29"/>
      <c r="F1294" s="308" t="s">
        <v>7552</v>
      </c>
      <c r="G1294" s="29"/>
      <c r="H1294" s="29"/>
      <c r="I1294" s="402" t="s">
        <v>4446</v>
      </c>
      <c r="J1294" s="402" t="s">
        <v>7648</v>
      </c>
      <c r="K1294" s="29"/>
      <c r="L1294" s="29"/>
      <c r="M1294" s="29"/>
      <c r="N1294" s="29"/>
      <c r="O1294" s="29"/>
      <c r="P1294" s="25" t="s">
        <v>2473</v>
      </c>
      <c r="Q1294" s="25"/>
      <c r="R1294" s="29" t="s">
        <v>7652</v>
      </c>
      <c r="S1294" s="29" t="s">
        <v>7695</v>
      </c>
      <c r="T1294" s="29" t="s">
        <v>1483</v>
      </c>
      <c r="U1294"/>
      <c r="V1294"/>
      <c r="W1294" s="29"/>
      <c r="X1294" s="349">
        <v>29834</v>
      </c>
      <c r="Y1294" s="29" t="s">
        <v>7627</v>
      </c>
      <c r="Z1294" s="29" t="s">
        <v>1218</v>
      </c>
      <c r="AA1294" s="29" t="s">
        <v>1170</v>
      </c>
      <c r="AB1294" s="29"/>
      <c r="AC1294" s="29"/>
      <c r="AD1294" s="29"/>
      <c r="AE1294" s="29" t="s">
        <v>2575</v>
      </c>
      <c r="AG1294" s="38">
        <v>3</v>
      </c>
      <c r="AH1294" s="38" t="s">
        <v>5945</v>
      </c>
      <c r="AI1294" s="38" t="s">
        <v>4440</v>
      </c>
      <c r="AJ1294" s="38" t="s">
        <v>6135</v>
      </c>
      <c r="AK1294" s="38" t="s">
        <v>72</v>
      </c>
      <c r="AL1294" s="301" t="s">
        <v>7614</v>
      </c>
      <c r="AR1294" s="29" t="str">
        <f t="shared" si="208"/>
        <v>1</v>
      </c>
      <c r="AS1294" s="29">
        <f t="shared" si="202"/>
        <v>0</v>
      </c>
      <c r="AT1294" s="29">
        <v>0</v>
      </c>
      <c r="AW1294" s="29" t="str">
        <f t="shared" si="210"/>
        <v/>
      </c>
      <c r="AX1294" s="29" t="str">
        <f t="shared" si="203"/>
        <v/>
      </c>
      <c r="AY1294" s="29" t="str">
        <f t="shared" si="209"/>
        <v>https://media.mediathek-tanz-theater.de/iiif/2/nvt_img-095-019.JP2</v>
      </c>
      <c r="AZ1294" s="29" t="str">
        <f t="shared" si="204"/>
        <v>image/jp2</v>
      </c>
      <c r="BA1294" s="29" t="str">
        <f t="shared" si="205"/>
        <v>presentation/iiif</v>
      </c>
      <c r="BB1294" s="29" t="str">
        <f t="shared" si="206"/>
        <v>https://media.mediathek-tanz-theater.de/iiif/2/nvt_img-095-019.JP2/full/100,/0/default.jpg</v>
      </c>
      <c r="BC1294" s="29" t="str">
        <f t="shared" si="201"/>
        <v>image/jpeg</v>
      </c>
      <c r="BD1294" s="29" t="str">
        <f t="shared" si="207"/>
        <v>presentation/thumbnail</v>
      </c>
    </row>
    <row r="1295" spans="1:56" ht="12.75" customHeight="1">
      <c r="A1295" s="29">
        <v>1</v>
      </c>
      <c r="B1295" s="29">
        <v>0</v>
      </c>
      <c r="C1295" s="29" t="s">
        <v>7696</v>
      </c>
      <c r="D1295" s="29"/>
      <c r="E1295" s="29"/>
      <c r="F1295" s="308" t="s">
        <v>7552</v>
      </c>
      <c r="G1295" s="29"/>
      <c r="H1295" s="29"/>
      <c r="I1295" s="402" t="s">
        <v>4446</v>
      </c>
      <c r="J1295" s="402" t="s">
        <v>7648</v>
      </c>
      <c r="K1295" s="29"/>
      <c r="L1295" s="29"/>
      <c r="M1295" s="29"/>
      <c r="N1295" s="29"/>
      <c r="O1295" s="29"/>
      <c r="P1295" s="25" t="s">
        <v>2473</v>
      </c>
      <c r="Q1295" s="25"/>
      <c r="R1295" s="29" t="s">
        <v>7652</v>
      </c>
      <c r="S1295" s="29" t="s">
        <v>7697</v>
      </c>
      <c r="T1295" s="29" t="s">
        <v>1483</v>
      </c>
      <c r="U1295" t="s">
        <v>1426</v>
      </c>
      <c r="V1295"/>
      <c r="W1295" s="29"/>
      <c r="X1295" s="349">
        <v>29834</v>
      </c>
      <c r="Y1295" s="29" t="s">
        <v>7627</v>
      </c>
      <c r="Z1295" s="29" t="s">
        <v>1218</v>
      </c>
      <c r="AA1295" s="29" t="s">
        <v>1170</v>
      </c>
      <c r="AB1295" s="29"/>
      <c r="AC1295" s="29" t="s">
        <v>7698</v>
      </c>
      <c r="AD1295" s="29"/>
      <c r="AE1295" s="29" t="s">
        <v>2575</v>
      </c>
      <c r="AG1295" s="38">
        <v>3</v>
      </c>
      <c r="AH1295" s="38" t="s">
        <v>5945</v>
      </c>
      <c r="AI1295" s="38" t="s">
        <v>4440</v>
      </c>
      <c r="AJ1295" s="38" t="s">
        <v>6135</v>
      </c>
      <c r="AK1295" s="38" t="s">
        <v>72</v>
      </c>
      <c r="AL1295" s="301" t="s">
        <v>7614</v>
      </c>
      <c r="AR1295" s="29" t="str">
        <f t="shared" si="208"/>
        <v>1</v>
      </c>
      <c r="AS1295" s="29">
        <f t="shared" si="202"/>
        <v>0</v>
      </c>
      <c r="AT1295" s="29">
        <v>0</v>
      </c>
      <c r="AW1295" s="29" t="str">
        <f t="shared" si="210"/>
        <v/>
      </c>
      <c r="AX1295" s="29" t="str">
        <f t="shared" si="203"/>
        <v/>
      </c>
      <c r="AY1295" s="29" t="str">
        <f t="shared" si="209"/>
        <v>https://media.mediathek-tanz-theater.de/iiif/2/nvt_img-095-020.JP2</v>
      </c>
      <c r="AZ1295" s="29" t="str">
        <f t="shared" si="204"/>
        <v>image/jp2</v>
      </c>
      <c r="BA1295" s="29" t="str">
        <f t="shared" si="205"/>
        <v>presentation/iiif</v>
      </c>
      <c r="BB1295" s="29" t="str">
        <f t="shared" si="206"/>
        <v>https://media.mediathek-tanz-theater.de/iiif/2/nvt_img-095-020.JP2/full/100,/0/default.jpg</v>
      </c>
      <c r="BC1295" s="29" t="str">
        <f t="shared" si="201"/>
        <v>image/jpeg</v>
      </c>
      <c r="BD1295" s="29" t="str">
        <f t="shared" si="207"/>
        <v>presentation/thumbnail</v>
      </c>
    </row>
    <row r="1296" spans="1:56" ht="12.75" customHeight="1">
      <c r="A1296" s="29">
        <v>1</v>
      </c>
      <c r="B1296" s="29">
        <v>0</v>
      </c>
      <c r="C1296" s="29" t="s">
        <v>7699</v>
      </c>
      <c r="D1296" s="29"/>
      <c r="E1296" s="29"/>
      <c r="F1296" s="308" t="s">
        <v>7552</v>
      </c>
      <c r="G1296" s="29"/>
      <c r="H1296" s="29"/>
      <c r="I1296" s="402" t="s">
        <v>4446</v>
      </c>
      <c r="K1296" s="29"/>
      <c r="L1296" s="29"/>
      <c r="M1296" s="29"/>
      <c r="N1296" s="29"/>
      <c r="O1296" s="29"/>
      <c r="P1296" s="25" t="s">
        <v>2473</v>
      </c>
      <c r="Q1296" s="25"/>
      <c r="R1296" s="29" t="s">
        <v>7652</v>
      </c>
      <c r="S1296" s="29" t="s">
        <v>7700</v>
      </c>
      <c r="T1296" s="29" t="s">
        <v>1483</v>
      </c>
      <c r="U1296"/>
      <c r="V1296"/>
      <c r="W1296" s="29"/>
      <c r="X1296" s="349">
        <v>29834</v>
      </c>
      <c r="Y1296" s="29" t="s">
        <v>7627</v>
      </c>
      <c r="Z1296" s="29" t="s">
        <v>1218</v>
      </c>
      <c r="AA1296" s="29" t="s">
        <v>1170</v>
      </c>
      <c r="AB1296" s="29"/>
      <c r="AC1296" s="29"/>
      <c r="AD1296" s="29"/>
      <c r="AE1296" s="29" t="s">
        <v>2575</v>
      </c>
      <c r="AG1296" s="38">
        <v>1</v>
      </c>
      <c r="AH1296" s="38" t="s">
        <v>5945</v>
      </c>
      <c r="AI1296" s="38" t="s">
        <v>4440</v>
      </c>
      <c r="AJ1296" s="38" t="s">
        <v>7701</v>
      </c>
      <c r="AK1296" s="38" t="s">
        <v>72</v>
      </c>
      <c r="AL1296" s="301" t="s">
        <v>7614</v>
      </c>
      <c r="AR1296" s="29" t="str">
        <f t="shared" si="208"/>
        <v>1</v>
      </c>
      <c r="AS1296" s="29">
        <f t="shared" si="202"/>
        <v>0</v>
      </c>
      <c r="AT1296" s="29">
        <v>0</v>
      </c>
      <c r="AW1296" s="29" t="str">
        <f t="shared" si="210"/>
        <v/>
      </c>
      <c r="AX1296" s="29" t="str">
        <f t="shared" si="203"/>
        <v/>
      </c>
      <c r="AY1296" s="29" t="str">
        <f t="shared" si="209"/>
        <v>https://media.mediathek-tanz-theater.de/iiif/2/nvt_img-i96-001.JP2</v>
      </c>
      <c r="AZ1296" s="29" t="str">
        <f t="shared" si="204"/>
        <v>image/jp2</v>
      </c>
      <c r="BA1296" s="29" t="str">
        <f t="shared" si="205"/>
        <v>presentation/iiif</v>
      </c>
      <c r="BB1296" s="29" t="str">
        <f t="shared" si="206"/>
        <v>https://media.mediathek-tanz-theater.de/iiif/2/nvt_img-i96-001.JP2/full/100,/0/default.jpg</v>
      </c>
      <c r="BC1296" s="29" t="str">
        <f t="shared" si="201"/>
        <v>image/jpeg</v>
      </c>
      <c r="BD1296" s="29" t="str">
        <f t="shared" si="207"/>
        <v>presentation/thumbnail</v>
      </c>
    </row>
    <row r="1297" spans="1:56" ht="12.75" customHeight="1">
      <c r="A1297" s="29">
        <v>0</v>
      </c>
      <c r="B1297" s="29">
        <v>0</v>
      </c>
      <c r="C1297" s="29" t="s">
        <v>7658</v>
      </c>
      <c r="D1297" s="29"/>
      <c r="E1297" s="29"/>
      <c r="F1297" s="308" t="s">
        <v>7552</v>
      </c>
      <c r="G1297" s="29"/>
      <c r="H1297" s="29"/>
      <c r="I1297" s="402" t="s">
        <v>4446</v>
      </c>
      <c r="K1297" s="29"/>
      <c r="L1297" s="29"/>
      <c r="M1297" s="29" t="s">
        <v>7657</v>
      </c>
      <c r="N1297" s="29"/>
      <c r="O1297" s="29"/>
      <c r="P1297" s="25" t="s">
        <v>2473</v>
      </c>
      <c r="Q1297" s="25"/>
      <c r="R1297" s="29" t="s">
        <v>7652</v>
      </c>
      <c r="S1297" s="29" t="s">
        <v>7659</v>
      </c>
      <c r="T1297" s="29" t="s">
        <v>1483</v>
      </c>
      <c r="U1297"/>
      <c r="V1297"/>
      <c r="W1297" s="29"/>
      <c r="X1297" s="349">
        <v>29834</v>
      </c>
      <c r="Y1297" s="29" t="s">
        <v>7627</v>
      </c>
      <c r="Z1297" s="29" t="s">
        <v>1218</v>
      </c>
      <c r="AA1297" s="29" t="s">
        <v>1170</v>
      </c>
      <c r="AB1297" s="29"/>
      <c r="AC1297" s="29"/>
      <c r="AD1297" s="29"/>
      <c r="AE1297" s="29" t="s">
        <v>2575</v>
      </c>
      <c r="AG1297" s="38">
        <v>1</v>
      </c>
      <c r="AH1297" s="38" t="s">
        <v>5945</v>
      </c>
      <c r="AI1297" s="38" t="s">
        <v>4440</v>
      </c>
      <c r="AJ1297" s="38" t="s">
        <v>5946</v>
      </c>
      <c r="AK1297" s="38" t="s">
        <v>72</v>
      </c>
      <c r="AL1297" s="301" t="s">
        <v>7614</v>
      </c>
      <c r="AR1297" s="29" t="str">
        <f t="shared" si="208"/>
        <v>1</v>
      </c>
      <c r="AS1297" s="29">
        <f t="shared" si="202"/>
        <v>0</v>
      </c>
      <c r="AT1297" s="29">
        <v>0</v>
      </c>
      <c r="AW1297" s="29" t="str">
        <f t="shared" si="210"/>
        <v/>
      </c>
      <c r="AX1297" s="29" t="str">
        <f t="shared" si="203"/>
        <v/>
      </c>
      <c r="AY1297" s="29" t="str">
        <f t="shared" si="209"/>
        <v>https://media.mediathek-tanz-theater.de/iiif/2/nvt_img-i97-001.JP2</v>
      </c>
      <c r="AZ1297" s="29" t="str">
        <f t="shared" si="204"/>
        <v>image/jp2</v>
      </c>
      <c r="BA1297" s="29" t="str">
        <f t="shared" si="205"/>
        <v>presentation/iiif</v>
      </c>
      <c r="BB1297" s="29" t="str">
        <f t="shared" si="206"/>
        <v>https://media.mediathek-tanz-theater.de/iiif/2/nvt_img-i97-001.JP2/full/100,/0/default.jpg</v>
      </c>
      <c r="BC1297" s="29" t="str">
        <f t="shared" si="201"/>
        <v>image/jpeg</v>
      </c>
      <c r="BD1297" s="29" t="str">
        <f t="shared" si="207"/>
        <v>presentation/thumbnail</v>
      </c>
    </row>
    <row r="1298" spans="1:56" ht="12.75" customHeight="1">
      <c r="A1298" s="29">
        <v>0</v>
      </c>
      <c r="B1298" s="29">
        <v>0</v>
      </c>
      <c r="C1298" s="29" t="s">
        <v>7642</v>
      </c>
      <c r="D1298" s="29"/>
      <c r="E1298" s="29"/>
      <c r="F1298" s="308" t="s">
        <v>7552</v>
      </c>
      <c r="G1298" s="29"/>
      <c r="H1298" s="29"/>
      <c r="I1298" s="402" t="s">
        <v>4446</v>
      </c>
      <c r="K1298" s="29"/>
      <c r="L1298" s="29"/>
      <c r="M1298" s="29" t="s">
        <v>7641</v>
      </c>
      <c r="N1298" s="29"/>
      <c r="O1298" s="29"/>
      <c r="P1298" s="25" t="s">
        <v>2473</v>
      </c>
      <c r="Q1298" s="25"/>
      <c r="R1298" s="29" t="s">
        <v>7652</v>
      </c>
      <c r="S1298" s="29" t="s">
        <v>7702</v>
      </c>
      <c r="T1298" s="29" t="s">
        <v>1483</v>
      </c>
      <c r="U1298"/>
      <c r="V1298"/>
      <c r="W1298" s="29"/>
      <c r="X1298" s="349">
        <v>29834</v>
      </c>
      <c r="Y1298" s="29" t="s">
        <v>7627</v>
      </c>
      <c r="Z1298" s="29" t="s">
        <v>1218</v>
      </c>
      <c r="AA1298" s="29" t="s">
        <v>1170</v>
      </c>
      <c r="AB1298" s="29"/>
      <c r="AC1298" s="29"/>
      <c r="AD1298" s="29"/>
      <c r="AE1298" s="29" t="s">
        <v>2575</v>
      </c>
      <c r="AG1298" s="38">
        <v>1</v>
      </c>
      <c r="AH1298" s="38" t="s">
        <v>5945</v>
      </c>
      <c r="AI1298" s="38" t="s">
        <v>4440</v>
      </c>
      <c r="AJ1298" s="38" t="s">
        <v>5946</v>
      </c>
      <c r="AK1298" s="38" t="s">
        <v>72</v>
      </c>
      <c r="AL1298" s="301" t="s">
        <v>7614</v>
      </c>
      <c r="AR1298" s="29" t="str">
        <f t="shared" si="208"/>
        <v>1</v>
      </c>
      <c r="AS1298" s="29">
        <f t="shared" si="202"/>
        <v>0</v>
      </c>
      <c r="AT1298" s="29">
        <v>0</v>
      </c>
      <c r="AW1298" s="29" t="str">
        <f t="shared" si="210"/>
        <v/>
      </c>
      <c r="AX1298" s="29" t="str">
        <f t="shared" si="203"/>
        <v/>
      </c>
      <c r="AY1298" s="29" t="str">
        <f t="shared" si="209"/>
        <v>https://media.mediathek-tanz-theater.de/iiif/2/nvt_img-i97-002.JP2</v>
      </c>
      <c r="AZ1298" s="29" t="str">
        <f t="shared" si="204"/>
        <v>image/jp2</v>
      </c>
      <c r="BA1298" s="29" t="str">
        <f t="shared" si="205"/>
        <v>presentation/iiif</v>
      </c>
      <c r="BB1298" s="29" t="str">
        <f t="shared" si="206"/>
        <v>https://media.mediathek-tanz-theater.de/iiif/2/nvt_img-i97-002.JP2/full/100,/0/default.jpg</v>
      </c>
      <c r="BC1298" s="29" t="str">
        <f t="shared" si="201"/>
        <v>image/jpeg</v>
      </c>
      <c r="BD1298" s="29" t="str">
        <f t="shared" si="207"/>
        <v>presentation/thumbnail</v>
      </c>
    </row>
    <row r="1299" spans="1:56" ht="12.75" customHeight="1">
      <c r="A1299" s="29">
        <v>1</v>
      </c>
      <c r="B1299" s="29">
        <v>0</v>
      </c>
      <c r="C1299" s="29" t="s">
        <v>7703</v>
      </c>
      <c r="D1299" s="29"/>
      <c r="E1299" s="29"/>
      <c r="F1299" s="308" t="s">
        <v>7552</v>
      </c>
      <c r="G1299" s="29"/>
      <c r="H1299" s="29"/>
      <c r="I1299" s="402" t="s">
        <v>4446</v>
      </c>
      <c r="K1299" s="29"/>
      <c r="L1299" s="29"/>
      <c r="M1299" s="29"/>
      <c r="N1299" s="29"/>
      <c r="O1299" s="29"/>
      <c r="P1299" s="25" t="s">
        <v>2473</v>
      </c>
      <c r="Q1299" s="25"/>
      <c r="R1299" s="29" t="s">
        <v>7652</v>
      </c>
      <c r="S1299" s="29" t="s">
        <v>7704</v>
      </c>
      <c r="T1299" s="29" t="s">
        <v>1483</v>
      </c>
      <c r="U1299"/>
      <c r="V1299" t="s">
        <v>6345</v>
      </c>
      <c r="W1299" s="29"/>
      <c r="X1299" s="349">
        <v>29834</v>
      </c>
      <c r="Y1299" s="29" t="s">
        <v>7627</v>
      </c>
      <c r="Z1299" s="29" t="s">
        <v>1218</v>
      </c>
      <c r="AA1299" s="29" t="s">
        <v>1170</v>
      </c>
      <c r="AB1299" s="29"/>
      <c r="AC1299" s="29" t="s">
        <v>7705</v>
      </c>
      <c r="AD1299" s="29"/>
      <c r="AE1299" s="29" t="s">
        <v>2575</v>
      </c>
      <c r="AG1299" s="38">
        <v>1</v>
      </c>
      <c r="AH1299" s="38" t="s">
        <v>5945</v>
      </c>
      <c r="AI1299" s="38" t="s">
        <v>4440</v>
      </c>
      <c r="AJ1299" s="38" t="s">
        <v>5946</v>
      </c>
      <c r="AK1299" s="38" t="s">
        <v>72</v>
      </c>
      <c r="AL1299" s="301" t="s">
        <v>7614</v>
      </c>
      <c r="AR1299" s="29" t="str">
        <f t="shared" si="208"/>
        <v>1</v>
      </c>
      <c r="AS1299" s="29">
        <f t="shared" si="202"/>
        <v>0</v>
      </c>
      <c r="AT1299" s="29">
        <v>0</v>
      </c>
      <c r="AW1299" s="29" t="str">
        <f t="shared" si="210"/>
        <v/>
      </c>
      <c r="AX1299" s="29" t="str">
        <f t="shared" si="203"/>
        <v/>
      </c>
      <c r="AY1299" s="29" t="str">
        <f t="shared" si="209"/>
        <v>https://media.mediathek-tanz-theater.de/iiif/2/nvt_img-i97-003.JP2</v>
      </c>
      <c r="AZ1299" s="29" t="str">
        <f t="shared" si="204"/>
        <v>image/jp2</v>
      </c>
      <c r="BA1299" s="29" t="str">
        <f t="shared" si="205"/>
        <v>presentation/iiif</v>
      </c>
      <c r="BB1299" s="29" t="str">
        <f t="shared" si="206"/>
        <v>https://media.mediathek-tanz-theater.de/iiif/2/nvt_img-i97-003.JP2/full/100,/0/default.jpg</v>
      </c>
      <c r="BC1299" s="29" t="str">
        <f t="shared" si="201"/>
        <v>image/jpeg</v>
      </c>
      <c r="BD1299" s="29" t="str">
        <f t="shared" si="207"/>
        <v>presentation/thumbnail</v>
      </c>
    </row>
    <row r="1300" spans="1:56" ht="12.75" customHeight="1">
      <c r="A1300" s="29">
        <v>1</v>
      </c>
      <c r="B1300" s="29">
        <v>0</v>
      </c>
      <c r="C1300" s="29" t="s">
        <v>7706</v>
      </c>
      <c r="D1300" s="29"/>
      <c r="E1300" s="29"/>
      <c r="F1300" s="308" t="s">
        <v>7552</v>
      </c>
      <c r="G1300" s="29"/>
      <c r="H1300" s="29"/>
      <c r="I1300" s="402" t="s">
        <v>4446</v>
      </c>
      <c r="K1300" s="29"/>
      <c r="L1300" s="29"/>
      <c r="M1300" s="29"/>
      <c r="N1300" s="29"/>
      <c r="O1300" s="29"/>
      <c r="P1300" s="25" t="s">
        <v>2473</v>
      </c>
      <c r="Q1300" s="25"/>
      <c r="R1300" s="29" t="s">
        <v>7652</v>
      </c>
      <c r="S1300" s="29" t="s">
        <v>7707</v>
      </c>
      <c r="T1300" s="29" t="s">
        <v>1483</v>
      </c>
      <c r="U1300"/>
      <c r="V1300" t="s">
        <v>6345</v>
      </c>
      <c r="W1300" s="29"/>
      <c r="X1300" s="349">
        <v>29834</v>
      </c>
      <c r="Y1300" s="29" t="s">
        <v>7627</v>
      </c>
      <c r="Z1300" s="29" t="s">
        <v>1218</v>
      </c>
      <c r="AA1300" s="29" t="s">
        <v>1170</v>
      </c>
      <c r="AB1300" s="29"/>
      <c r="AC1300" s="29" t="s">
        <v>6910</v>
      </c>
      <c r="AD1300" s="29"/>
      <c r="AE1300" s="29" t="s">
        <v>2575</v>
      </c>
      <c r="AG1300" s="38">
        <v>1</v>
      </c>
      <c r="AH1300" s="38" t="s">
        <v>5945</v>
      </c>
      <c r="AI1300" s="38" t="s">
        <v>4440</v>
      </c>
      <c r="AJ1300" s="38" t="s">
        <v>5946</v>
      </c>
      <c r="AK1300" s="38" t="s">
        <v>72</v>
      </c>
      <c r="AL1300" s="301" t="s">
        <v>7614</v>
      </c>
      <c r="AR1300" s="29" t="str">
        <f t="shared" si="208"/>
        <v>1</v>
      </c>
      <c r="AS1300" s="29">
        <f t="shared" si="202"/>
        <v>0</v>
      </c>
      <c r="AT1300" s="29">
        <v>0</v>
      </c>
      <c r="AW1300" s="29" t="str">
        <f t="shared" si="210"/>
        <v/>
      </c>
      <c r="AX1300" s="29" t="str">
        <f t="shared" si="203"/>
        <v/>
      </c>
      <c r="AY1300" s="29" t="str">
        <f t="shared" si="209"/>
        <v>https://media.mediathek-tanz-theater.de/iiif/2/nvt_img-i98-001.JP2</v>
      </c>
      <c r="AZ1300" s="29" t="str">
        <f t="shared" si="204"/>
        <v>image/jp2</v>
      </c>
      <c r="BA1300" s="29" t="str">
        <f t="shared" si="205"/>
        <v>presentation/iiif</v>
      </c>
      <c r="BB1300" s="29" t="str">
        <f t="shared" si="206"/>
        <v>https://media.mediathek-tanz-theater.de/iiif/2/nvt_img-i98-001.JP2/full/100,/0/default.jpg</v>
      </c>
      <c r="BC1300" s="29" t="str">
        <f t="shared" si="201"/>
        <v>image/jpeg</v>
      </c>
      <c r="BD1300" s="29" t="str">
        <f t="shared" si="207"/>
        <v>presentation/thumbnail</v>
      </c>
    </row>
    <row r="1301" spans="1:56" ht="12.75" customHeight="1">
      <c r="A1301" s="29">
        <v>1</v>
      </c>
      <c r="B1301" s="29">
        <v>0</v>
      </c>
      <c r="C1301" s="29" t="s">
        <v>7708</v>
      </c>
      <c r="D1301" s="29"/>
      <c r="E1301" s="29"/>
      <c r="F1301" s="308" t="s">
        <v>7552</v>
      </c>
      <c r="G1301" s="29"/>
      <c r="H1301" s="29"/>
      <c r="I1301" s="402" t="s">
        <v>4446</v>
      </c>
      <c r="K1301" s="29"/>
      <c r="L1301" s="29"/>
      <c r="M1301" s="29"/>
      <c r="N1301" s="29"/>
      <c r="O1301" s="29"/>
      <c r="P1301" s="25" t="s">
        <v>2473</v>
      </c>
      <c r="Q1301" s="25"/>
      <c r="R1301" s="29" t="s">
        <v>7652</v>
      </c>
      <c r="S1301" s="29" t="s">
        <v>7709</v>
      </c>
      <c r="T1301" s="29" t="s">
        <v>1483</v>
      </c>
      <c r="U1301"/>
      <c r="V1301" t="s">
        <v>6345</v>
      </c>
      <c r="W1301" s="29"/>
      <c r="X1301" s="349">
        <v>29834</v>
      </c>
      <c r="Y1301" s="29" t="s">
        <v>7627</v>
      </c>
      <c r="Z1301" s="29" t="s">
        <v>1218</v>
      </c>
      <c r="AA1301" s="29" t="s">
        <v>1170</v>
      </c>
      <c r="AB1301" s="29"/>
      <c r="AC1301" s="29" t="s">
        <v>6910</v>
      </c>
      <c r="AD1301" s="29"/>
      <c r="AE1301" s="29" t="s">
        <v>2575</v>
      </c>
      <c r="AG1301" s="38">
        <v>1</v>
      </c>
      <c r="AH1301" s="38" t="s">
        <v>5945</v>
      </c>
      <c r="AI1301" s="38" t="s">
        <v>4440</v>
      </c>
      <c r="AJ1301" s="38" t="s">
        <v>5946</v>
      </c>
      <c r="AK1301" s="38" t="s">
        <v>72</v>
      </c>
      <c r="AL1301" s="301" t="s">
        <v>7614</v>
      </c>
      <c r="AR1301" s="29" t="str">
        <f t="shared" si="208"/>
        <v>1</v>
      </c>
      <c r="AS1301" s="29">
        <f t="shared" si="202"/>
        <v>0</v>
      </c>
      <c r="AT1301" s="29">
        <v>0</v>
      </c>
      <c r="AW1301" s="29" t="str">
        <f t="shared" si="210"/>
        <v/>
      </c>
      <c r="AX1301" s="29" t="str">
        <f t="shared" si="203"/>
        <v/>
      </c>
      <c r="AY1301" s="29" t="str">
        <f t="shared" si="209"/>
        <v>https://media.mediathek-tanz-theater.de/iiif/2/nvt_img-i98-002.JP2</v>
      </c>
      <c r="AZ1301" s="29" t="str">
        <f t="shared" si="204"/>
        <v>image/jp2</v>
      </c>
      <c r="BA1301" s="29" t="str">
        <f t="shared" si="205"/>
        <v>presentation/iiif</v>
      </c>
      <c r="BB1301" s="29" t="str">
        <f t="shared" si="206"/>
        <v>https://media.mediathek-tanz-theater.de/iiif/2/nvt_img-i98-002.JP2/full/100,/0/default.jpg</v>
      </c>
      <c r="BC1301" s="29" t="str">
        <f t="shared" si="201"/>
        <v>image/jpeg</v>
      </c>
      <c r="BD1301" s="29" t="str">
        <f t="shared" si="207"/>
        <v>presentation/thumbnail</v>
      </c>
    </row>
    <row r="1302" spans="1:56" ht="12.75" customHeight="1">
      <c r="A1302" s="29">
        <v>0</v>
      </c>
      <c r="B1302" s="29">
        <v>0</v>
      </c>
      <c r="C1302" s="29" t="s">
        <v>7646</v>
      </c>
      <c r="D1302" s="29"/>
      <c r="E1302" s="29"/>
      <c r="F1302" s="308" t="s">
        <v>7552</v>
      </c>
      <c r="G1302" s="29"/>
      <c r="H1302" s="29"/>
      <c r="I1302" s="402" t="s">
        <v>4446</v>
      </c>
      <c r="K1302" s="29"/>
      <c r="L1302" s="29"/>
      <c r="M1302" s="29" t="s">
        <v>7710</v>
      </c>
      <c r="N1302" s="29"/>
      <c r="O1302" s="29"/>
      <c r="P1302" s="25" t="s">
        <v>2473</v>
      </c>
      <c r="Q1302" s="25"/>
      <c r="R1302" s="29" t="s">
        <v>7652</v>
      </c>
      <c r="S1302" s="29" t="s">
        <v>7711</v>
      </c>
      <c r="T1302" s="29" t="s">
        <v>1483</v>
      </c>
      <c r="U1302"/>
      <c r="V1302"/>
      <c r="W1302" s="29"/>
      <c r="X1302" s="349">
        <v>29834</v>
      </c>
      <c r="Y1302" s="29" t="s">
        <v>7627</v>
      </c>
      <c r="Z1302" s="29" t="s">
        <v>1218</v>
      </c>
      <c r="AA1302" s="29" t="s">
        <v>1170</v>
      </c>
      <c r="AB1302" s="29"/>
      <c r="AC1302" s="29"/>
      <c r="AD1302" s="29"/>
      <c r="AE1302" s="29" t="s">
        <v>2575</v>
      </c>
      <c r="AG1302" s="38">
        <v>1</v>
      </c>
      <c r="AH1302" s="38" t="s">
        <v>5945</v>
      </c>
      <c r="AI1302" s="38" t="s">
        <v>4440</v>
      </c>
      <c r="AJ1302" s="38" t="s">
        <v>5946</v>
      </c>
      <c r="AK1302" s="38" t="s">
        <v>72</v>
      </c>
      <c r="AL1302" s="301" t="s">
        <v>7614</v>
      </c>
      <c r="AR1302" s="29" t="str">
        <f t="shared" si="208"/>
        <v>1</v>
      </c>
      <c r="AS1302" s="29">
        <f t="shared" si="202"/>
        <v>0</v>
      </c>
      <c r="AT1302" s="29">
        <v>0</v>
      </c>
      <c r="AW1302" s="29" t="str">
        <f t="shared" si="210"/>
        <v/>
      </c>
      <c r="AX1302" s="29" t="str">
        <f t="shared" si="203"/>
        <v/>
      </c>
      <c r="AY1302" s="29" t="str">
        <f t="shared" si="209"/>
        <v>https://media.mediathek-tanz-theater.de/iiif/2/nvt_img-i99-001.JP2</v>
      </c>
      <c r="AZ1302" s="29" t="str">
        <f t="shared" si="204"/>
        <v>image/jp2</v>
      </c>
      <c r="BA1302" s="29" t="str">
        <f t="shared" si="205"/>
        <v>presentation/iiif</v>
      </c>
      <c r="BB1302" s="29" t="str">
        <f t="shared" si="206"/>
        <v>https://media.mediathek-tanz-theater.de/iiif/2/nvt_img-i99-001.JP2/full/100,/0/default.jpg</v>
      </c>
      <c r="BC1302" s="29" t="str">
        <f t="shared" si="201"/>
        <v>image/jpeg</v>
      </c>
      <c r="BD1302" s="29" t="str">
        <f t="shared" si="207"/>
        <v>presentation/thumbnail</v>
      </c>
    </row>
    <row r="1303" spans="1:56" ht="12.75" customHeight="1">
      <c r="A1303" s="29">
        <v>1</v>
      </c>
      <c r="B1303" s="29">
        <v>0</v>
      </c>
      <c r="C1303" s="29" t="s">
        <v>7037</v>
      </c>
      <c r="D1303" s="29"/>
      <c r="E1303" s="29"/>
      <c r="F1303" s="308" t="s">
        <v>7552</v>
      </c>
      <c r="G1303" s="29"/>
      <c r="H1303" s="29"/>
      <c r="I1303" s="402" t="s">
        <v>4446</v>
      </c>
      <c r="K1303" s="29"/>
      <c r="L1303" s="29"/>
      <c r="M1303" s="308" t="s">
        <v>7036</v>
      </c>
      <c r="N1303" s="29"/>
      <c r="O1303" s="29"/>
      <c r="P1303" s="25" t="s">
        <v>2475</v>
      </c>
      <c r="Q1303" s="25"/>
      <c r="R1303" s="29" t="s">
        <v>28085</v>
      </c>
      <c r="S1303" s="29" t="s">
        <v>7038</v>
      </c>
      <c r="T1303" s="29" t="s">
        <v>1483</v>
      </c>
      <c r="U1303"/>
      <c r="V1303" t="s">
        <v>5943</v>
      </c>
      <c r="W1303" s="29"/>
      <c r="X1303" s="349" t="s">
        <v>4245</v>
      </c>
      <c r="Y1303" s="29" t="s">
        <v>7005</v>
      </c>
      <c r="Z1303" s="29" t="s">
        <v>1218</v>
      </c>
      <c r="AA1303" s="29" t="s">
        <v>1170</v>
      </c>
      <c r="AB1303" s="29"/>
      <c r="AC1303" s="29"/>
      <c r="AD1303" s="29"/>
      <c r="AE1303" s="29" t="s">
        <v>2575</v>
      </c>
      <c r="AG1303" s="38">
        <v>1</v>
      </c>
      <c r="AH1303" s="38" t="s">
        <v>5945</v>
      </c>
      <c r="AI1303" s="38" t="s">
        <v>4440</v>
      </c>
      <c r="AJ1303" s="38" t="s">
        <v>5946</v>
      </c>
      <c r="AK1303" s="38" t="s">
        <v>72</v>
      </c>
      <c r="AL1303" s="301" t="s">
        <v>7614</v>
      </c>
      <c r="AR1303" s="29" t="str">
        <f t="shared" si="208"/>
        <v>1</v>
      </c>
      <c r="AS1303" s="29">
        <f t="shared" si="202"/>
        <v>0</v>
      </c>
      <c r="AT1303" s="29">
        <v>0</v>
      </c>
      <c r="AW1303" s="29" t="str">
        <f t="shared" si="210"/>
        <v/>
      </c>
      <c r="AX1303" s="29" t="str">
        <f t="shared" si="203"/>
        <v/>
      </c>
      <c r="AY1303" s="29" t="str">
        <f t="shared" si="209"/>
        <v>https://media.mediathek-tanz-theater.de/iiif/2/nvt_img-i100-001.JP2</v>
      </c>
      <c r="AZ1303" s="29" t="str">
        <f t="shared" si="204"/>
        <v>image/jp2</v>
      </c>
      <c r="BA1303" s="29" t="str">
        <f t="shared" si="205"/>
        <v>presentation/iiif</v>
      </c>
      <c r="BB1303" s="29" t="str">
        <f t="shared" si="206"/>
        <v>https://media.mediathek-tanz-theater.de/iiif/2/nvt_img-i100-001.JP2/full/100,/0/default.jpg</v>
      </c>
      <c r="BC1303" s="29" t="str">
        <f t="shared" si="201"/>
        <v>image/jpeg</v>
      </c>
      <c r="BD1303" s="29" t="str">
        <f t="shared" si="207"/>
        <v>presentation/thumbnail</v>
      </c>
    </row>
    <row r="1304" spans="1:56" ht="12.75" customHeight="1">
      <c r="A1304" s="29">
        <v>1</v>
      </c>
      <c r="B1304" s="29">
        <v>0</v>
      </c>
      <c r="C1304" s="29" t="s">
        <v>7052</v>
      </c>
      <c r="D1304" s="29"/>
      <c r="E1304" s="29"/>
      <c r="F1304" s="308" t="s">
        <v>7552</v>
      </c>
      <c r="G1304" s="29"/>
      <c r="H1304" s="29"/>
      <c r="I1304" s="402" t="s">
        <v>4446</v>
      </c>
      <c r="K1304" s="29"/>
      <c r="L1304" s="29"/>
      <c r="M1304" s="308" t="s">
        <v>7051</v>
      </c>
      <c r="N1304" s="29"/>
      <c r="O1304" s="29"/>
      <c r="P1304" s="25" t="s">
        <v>2475</v>
      </c>
      <c r="Q1304" s="25"/>
      <c r="R1304" s="29" t="s">
        <v>28085</v>
      </c>
      <c r="S1304" s="29" t="s">
        <v>7053</v>
      </c>
      <c r="T1304" s="29" t="s">
        <v>1483</v>
      </c>
      <c r="U1304"/>
      <c r="V1304" t="s">
        <v>5943</v>
      </c>
      <c r="W1304" s="29"/>
      <c r="X1304" s="349" t="s">
        <v>4245</v>
      </c>
      <c r="Y1304" s="29" t="s">
        <v>7005</v>
      </c>
      <c r="Z1304" s="29" t="s">
        <v>1218</v>
      </c>
      <c r="AA1304" s="29" t="s">
        <v>1170</v>
      </c>
      <c r="AB1304" s="29"/>
      <c r="AC1304" s="29"/>
      <c r="AD1304" s="29"/>
      <c r="AE1304" s="29" t="s">
        <v>2575</v>
      </c>
      <c r="AG1304" s="38">
        <v>1</v>
      </c>
      <c r="AH1304" s="38" t="s">
        <v>5945</v>
      </c>
      <c r="AI1304" s="38" t="s">
        <v>4440</v>
      </c>
      <c r="AJ1304" s="38" t="s">
        <v>5946</v>
      </c>
      <c r="AK1304" s="38" t="s">
        <v>72</v>
      </c>
      <c r="AL1304" s="301" t="s">
        <v>7614</v>
      </c>
      <c r="AR1304" s="29" t="str">
        <f t="shared" si="208"/>
        <v>1</v>
      </c>
      <c r="AS1304" s="29">
        <f t="shared" si="202"/>
        <v>0</v>
      </c>
      <c r="AT1304" s="29">
        <v>0</v>
      </c>
      <c r="AW1304" s="29" t="str">
        <f t="shared" si="210"/>
        <v/>
      </c>
      <c r="AX1304" s="29" t="str">
        <f t="shared" si="203"/>
        <v/>
      </c>
      <c r="AY1304" s="29" t="str">
        <f t="shared" si="209"/>
        <v>https://media.mediathek-tanz-theater.de/iiif/2/nvt_img-i100-002.JP2</v>
      </c>
      <c r="AZ1304" s="29" t="str">
        <f t="shared" si="204"/>
        <v>image/jp2</v>
      </c>
      <c r="BA1304" s="29" t="str">
        <f t="shared" si="205"/>
        <v>presentation/iiif</v>
      </c>
      <c r="BB1304" s="29" t="str">
        <f t="shared" si="206"/>
        <v>https://media.mediathek-tanz-theater.de/iiif/2/nvt_img-i100-002.JP2/full/100,/0/default.jpg</v>
      </c>
      <c r="BC1304" s="29" t="str">
        <f t="shared" si="201"/>
        <v>image/jpeg</v>
      </c>
      <c r="BD1304" s="29" t="str">
        <f t="shared" si="207"/>
        <v>presentation/thumbnail</v>
      </c>
    </row>
    <row r="1305" spans="1:56" ht="12.75" customHeight="1">
      <c r="A1305" s="29">
        <v>1</v>
      </c>
      <c r="B1305" s="29">
        <v>0</v>
      </c>
      <c r="C1305" s="29" t="s">
        <v>7103</v>
      </c>
      <c r="D1305" s="29"/>
      <c r="E1305" s="29"/>
      <c r="F1305" s="308" t="s">
        <v>7552</v>
      </c>
      <c r="G1305" s="29"/>
      <c r="H1305" s="29"/>
      <c r="I1305" s="402" t="s">
        <v>4446</v>
      </c>
      <c r="K1305" s="29"/>
      <c r="L1305" s="29"/>
      <c r="M1305" s="308" t="s">
        <v>7102</v>
      </c>
      <c r="N1305" s="29"/>
      <c r="O1305" s="29"/>
      <c r="P1305" s="25" t="s">
        <v>2475</v>
      </c>
      <c r="Q1305" s="25"/>
      <c r="R1305" s="29" t="s">
        <v>28085</v>
      </c>
      <c r="S1305" s="29" t="s">
        <v>7104</v>
      </c>
      <c r="T1305" s="29" t="s">
        <v>1483</v>
      </c>
      <c r="U1305"/>
      <c r="V1305" t="s">
        <v>5943</v>
      </c>
      <c r="W1305" s="29"/>
      <c r="X1305" s="349" t="s">
        <v>4245</v>
      </c>
      <c r="Y1305" s="29" t="s">
        <v>7005</v>
      </c>
      <c r="Z1305" s="29" t="s">
        <v>1218</v>
      </c>
      <c r="AA1305" s="29" t="s">
        <v>1170</v>
      </c>
      <c r="AB1305" s="29"/>
      <c r="AC1305" s="29"/>
      <c r="AD1305" s="29"/>
      <c r="AE1305" s="29" t="s">
        <v>2575</v>
      </c>
      <c r="AR1305" s="29" t="str">
        <f t="shared" si="208"/>
        <v>1</v>
      </c>
      <c r="AS1305" s="29">
        <f t="shared" si="202"/>
        <v>0</v>
      </c>
      <c r="AT1305" s="29">
        <v>0</v>
      </c>
      <c r="AW1305" s="29" t="str">
        <f t="shared" si="210"/>
        <v/>
      </c>
      <c r="AX1305" s="29" t="str">
        <f t="shared" si="203"/>
        <v/>
      </c>
      <c r="AY1305" s="29" t="str">
        <f t="shared" si="209"/>
        <v>https://media.mediathek-tanz-theater.de/iiif/2/nvt_img-i100-003.JP2</v>
      </c>
      <c r="AZ1305" s="29" t="str">
        <f t="shared" si="204"/>
        <v>image/jp2</v>
      </c>
      <c r="BA1305" s="29" t="str">
        <f t="shared" si="205"/>
        <v>presentation/iiif</v>
      </c>
      <c r="BB1305" s="29" t="str">
        <f t="shared" si="206"/>
        <v>https://media.mediathek-tanz-theater.de/iiif/2/nvt_img-i100-003.JP2/full/100,/0/default.jpg</v>
      </c>
      <c r="BC1305" s="29" t="str">
        <f t="shared" si="201"/>
        <v>image/jpeg</v>
      </c>
      <c r="BD1305" s="29" t="str">
        <f t="shared" si="207"/>
        <v>presentation/thumbnail</v>
      </c>
    </row>
    <row r="1306" spans="1:56" ht="12.75" customHeight="1">
      <c r="A1306" s="29">
        <v>1</v>
      </c>
      <c r="B1306" s="29">
        <v>0</v>
      </c>
      <c r="C1306" s="29" t="s">
        <v>6290</v>
      </c>
      <c r="D1306" s="29"/>
      <c r="E1306" s="29"/>
      <c r="F1306" s="308" t="s">
        <v>7552</v>
      </c>
      <c r="G1306" s="29"/>
      <c r="H1306" s="29"/>
      <c r="I1306" s="402" t="s">
        <v>4446</v>
      </c>
      <c r="K1306" s="29"/>
      <c r="L1306" s="29"/>
      <c r="M1306" s="308" t="s">
        <v>6289</v>
      </c>
      <c r="N1306" s="29"/>
      <c r="O1306" s="29"/>
      <c r="P1306" s="25" t="s">
        <v>2476</v>
      </c>
      <c r="Q1306" s="25"/>
      <c r="R1306" s="29" t="s">
        <v>28085</v>
      </c>
      <c r="S1306" s="29" t="s">
        <v>6291</v>
      </c>
      <c r="T1306" s="29" t="s">
        <v>1483</v>
      </c>
      <c r="U1306"/>
      <c r="V1306" t="s">
        <v>5943</v>
      </c>
      <c r="W1306" s="29"/>
      <c r="X1306" s="349" t="s">
        <v>4245</v>
      </c>
      <c r="Y1306" s="29"/>
      <c r="Z1306" s="29" t="s">
        <v>2480</v>
      </c>
      <c r="AA1306" s="29" t="s">
        <v>1170</v>
      </c>
      <c r="AB1306" s="29"/>
      <c r="AC1306" s="29"/>
      <c r="AD1306" s="29"/>
      <c r="AE1306" s="29" t="s">
        <v>2575</v>
      </c>
      <c r="AR1306" s="29" t="str">
        <f t="shared" si="208"/>
        <v>1</v>
      </c>
      <c r="AS1306" s="29">
        <f t="shared" si="202"/>
        <v>0</v>
      </c>
      <c r="AT1306" s="29">
        <v>0</v>
      </c>
      <c r="AW1306" s="29" t="str">
        <f t="shared" si="210"/>
        <v/>
      </c>
      <c r="AX1306" s="29" t="str">
        <f t="shared" si="203"/>
        <v/>
      </c>
      <c r="AY1306" s="29" t="str">
        <f t="shared" si="209"/>
        <v>https://media.mediathek-tanz-theater.de/iiif/2/nvt_img-i100-004.JP2</v>
      </c>
      <c r="AZ1306" s="29" t="str">
        <f t="shared" si="204"/>
        <v>image/jp2</v>
      </c>
      <c r="BA1306" s="29" t="str">
        <f t="shared" si="205"/>
        <v>presentation/iiif</v>
      </c>
      <c r="BB1306" s="29" t="str">
        <f t="shared" si="206"/>
        <v>https://media.mediathek-tanz-theater.de/iiif/2/nvt_img-i100-004.JP2/full/100,/0/default.jpg</v>
      </c>
      <c r="BC1306" s="29" t="str">
        <f t="shared" si="201"/>
        <v>image/jpeg</v>
      </c>
      <c r="BD1306" s="29" t="str">
        <f t="shared" si="207"/>
        <v>presentation/thumbnail</v>
      </c>
    </row>
    <row r="1307" spans="1:56" ht="12.75" customHeight="1">
      <c r="A1307" s="29">
        <v>1</v>
      </c>
      <c r="B1307" s="29">
        <v>0</v>
      </c>
      <c r="C1307" s="29" t="s">
        <v>7106</v>
      </c>
      <c r="D1307" s="29"/>
      <c r="E1307" s="29"/>
      <c r="F1307" s="308" t="s">
        <v>7552</v>
      </c>
      <c r="G1307" s="29"/>
      <c r="H1307" s="29"/>
      <c r="I1307" s="402" t="s">
        <v>4446</v>
      </c>
      <c r="K1307" s="29"/>
      <c r="L1307" s="29"/>
      <c r="M1307" s="338" t="s">
        <v>7105</v>
      </c>
      <c r="N1307" s="29"/>
      <c r="O1307" s="29"/>
      <c r="P1307" s="25" t="s">
        <v>2476</v>
      </c>
      <c r="Q1307" s="25"/>
      <c r="R1307" s="29" t="s">
        <v>28085</v>
      </c>
      <c r="S1307" s="29" t="s">
        <v>7107</v>
      </c>
      <c r="T1307" s="29" t="s">
        <v>1483</v>
      </c>
      <c r="U1307"/>
      <c r="V1307" t="s">
        <v>5943</v>
      </c>
      <c r="W1307" s="29"/>
      <c r="X1307" s="349" t="s">
        <v>4245</v>
      </c>
      <c r="Y1307" s="29"/>
      <c r="Z1307" s="29" t="s">
        <v>2480</v>
      </c>
      <c r="AA1307" s="29" t="s">
        <v>1170</v>
      </c>
      <c r="AB1307" s="29"/>
      <c r="AC1307" s="29"/>
      <c r="AD1307" s="29"/>
      <c r="AE1307" s="29" t="s">
        <v>2575</v>
      </c>
      <c r="AR1307" s="29" t="str">
        <f t="shared" si="208"/>
        <v>1</v>
      </c>
      <c r="AS1307" s="29">
        <f t="shared" si="202"/>
        <v>0</v>
      </c>
      <c r="AT1307" s="29">
        <v>0</v>
      </c>
      <c r="AW1307" s="29" t="str">
        <f t="shared" si="210"/>
        <v/>
      </c>
      <c r="AX1307" s="29" t="str">
        <f t="shared" si="203"/>
        <v/>
      </c>
      <c r="AY1307" s="29" t="str">
        <f t="shared" si="209"/>
        <v>https://media.mediathek-tanz-theater.de/iiif/2/nvt_img-i100-005.JP2</v>
      </c>
      <c r="AZ1307" s="29" t="str">
        <f t="shared" si="204"/>
        <v>image/jp2</v>
      </c>
      <c r="BA1307" s="29" t="str">
        <f t="shared" si="205"/>
        <v>presentation/iiif</v>
      </c>
      <c r="BB1307" s="29" t="str">
        <f t="shared" si="206"/>
        <v>https://media.mediathek-tanz-theater.de/iiif/2/nvt_img-i100-005.JP2/full/100,/0/default.jpg</v>
      </c>
      <c r="BC1307" s="29" t="str">
        <f t="shared" si="201"/>
        <v>image/jpeg</v>
      </c>
      <c r="BD1307" s="29" t="str">
        <f t="shared" si="207"/>
        <v>presentation/thumbnail</v>
      </c>
    </row>
    <row r="1308" spans="1:56" ht="12.75" customHeight="1">
      <c r="A1308" s="29">
        <v>1</v>
      </c>
      <c r="B1308" s="29">
        <v>0</v>
      </c>
      <c r="C1308" s="29" t="s">
        <v>7712</v>
      </c>
      <c r="D1308" s="29"/>
      <c r="E1308" s="29"/>
      <c r="F1308" s="308" t="s">
        <v>7552</v>
      </c>
      <c r="G1308" s="29"/>
      <c r="H1308" s="29"/>
      <c r="I1308" s="402" t="s">
        <v>4446</v>
      </c>
      <c r="K1308" s="29"/>
      <c r="L1308" s="29"/>
      <c r="M1308" s="338"/>
      <c r="N1308" s="29"/>
      <c r="O1308" s="29"/>
      <c r="P1308" s="25" t="s">
        <v>2476</v>
      </c>
      <c r="Q1308" s="25"/>
      <c r="R1308" s="29" t="s">
        <v>28085</v>
      </c>
      <c r="S1308" s="308" t="s">
        <v>7713</v>
      </c>
      <c r="T1308" s="29" t="s">
        <v>1483</v>
      </c>
      <c r="U1308" t="s">
        <v>7714</v>
      </c>
      <c r="V1308" t="s">
        <v>5943</v>
      </c>
      <c r="W1308" s="29"/>
      <c r="X1308" s="349" t="s">
        <v>4245</v>
      </c>
      <c r="Y1308" s="29"/>
      <c r="Z1308" s="29" t="s">
        <v>2480</v>
      </c>
      <c r="AA1308" s="29" t="s">
        <v>1170</v>
      </c>
      <c r="AB1308" s="29"/>
      <c r="AC1308" s="29"/>
      <c r="AD1308" s="29"/>
      <c r="AE1308" s="29" t="s">
        <v>2575</v>
      </c>
      <c r="AR1308" s="29" t="str">
        <f t="shared" si="208"/>
        <v>1</v>
      </c>
      <c r="AS1308" s="29">
        <f t="shared" si="202"/>
        <v>0</v>
      </c>
      <c r="AT1308" s="29">
        <v>0</v>
      </c>
      <c r="AW1308" s="29" t="str">
        <f t="shared" si="210"/>
        <v/>
      </c>
      <c r="AX1308" s="29" t="str">
        <f t="shared" si="203"/>
        <v/>
      </c>
      <c r="AY1308" s="29" t="str">
        <f t="shared" si="209"/>
        <v>https://media.mediathek-tanz-theater.de/iiif/2/nvt_img-i100-006.JP2</v>
      </c>
      <c r="AZ1308" s="29" t="str">
        <f t="shared" si="204"/>
        <v>image/jp2</v>
      </c>
      <c r="BA1308" s="29" t="str">
        <f t="shared" si="205"/>
        <v>presentation/iiif</v>
      </c>
      <c r="BB1308" s="29" t="str">
        <f t="shared" si="206"/>
        <v>https://media.mediathek-tanz-theater.de/iiif/2/nvt_img-i100-006.JP2/full/100,/0/default.jpg</v>
      </c>
      <c r="BC1308" s="29" t="str">
        <f t="shared" si="201"/>
        <v>image/jpeg</v>
      </c>
      <c r="BD1308" s="29" t="str">
        <f t="shared" si="207"/>
        <v>presentation/thumbnail</v>
      </c>
    </row>
    <row r="1309" spans="1:56" ht="12.75" customHeight="1">
      <c r="A1309" s="29">
        <v>1</v>
      </c>
      <c r="B1309" s="29">
        <v>0</v>
      </c>
      <c r="C1309" s="29" t="s">
        <v>7715</v>
      </c>
      <c r="D1309" s="29"/>
      <c r="E1309" s="29"/>
      <c r="F1309" s="308" t="s">
        <v>7552</v>
      </c>
      <c r="G1309" s="29"/>
      <c r="H1309" s="29"/>
      <c r="I1309" s="402" t="s">
        <v>4446</v>
      </c>
      <c r="K1309" s="29"/>
      <c r="L1309" s="29"/>
      <c r="M1309" s="338"/>
      <c r="N1309" s="29"/>
      <c r="O1309" s="29"/>
      <c r="P1309" s="25" t="s">
        <v>2476</v>
      </c>
      <c r="Q1309" s="25"/>
      <c r="R1309" s="29" t="s">
        <v>28085</v>
      </c>
      <c r="S1309" s="308" t="s">
        <v>7716</v>
      </c>
      <c r="T1309" s="29" t="s">
        <v>1483</v>
      </c>
      <c r="U1309" t="s">
        <v>2860</v>
      </c>
      <c r="V1309" t="s">
        <v>5943</v>
      </c>
      <c r="W1309" s="29"/>
      <c r="X1309" s="349" t="s">
        <v>4245</v>
      </c>
      <c r="Y1309" s="29"/>
      <c r="Z1309" s="29" t="s">
        <v>2480</v>
      </c>
      <c r="AA1309" s="29" t="s">
        <v>1170</v>
      </c>
      <c r="AB1309" s="29"/>
      <c r="AC1309" s="29"/>
      <c r="AD1309" s="29"/>
      <c r="AE1309" s="29" t="s">
        <v>2575</v>
      </c>
      <c r="AR1309" s="29" t="str">
        <f t="shared" si="208"/>
        <v>1</v>
      </c>
      <c r="AS1309" s="29">
        <f t="shared" si="202"/>
        <v>0</v>
      </c>
      <c r="AT1309" s="29">
        <v>0</v>
      </c>
      <c r="AW1309" s="29" t="str">
        <f t="shared" si="210"/>
        <v/>
      </c>
      <c r="AX1309" s="29" t="str">
        <f t="shared" si="203"/>
        <v/>
      </c>
      <c r="AY1309" s="29" t="str">
        <f t="shared" si="209"/>
        <v>https://media.mediathek-tanz-theater.de/iiif/2/nvt_img-i100-007.JP2</v>
      </c>
      <c r="AZ1309" s="29" t="str">
        <f t="shared" si="204"/>
        <v>image/jp2</v>
      </c>
      <c r="BA1309" s="29" t="str">
        <f t="shared" si="205"/>
        <v>presentation/iiif</v>
      </c>
      <c r="BB1309" s="29" t="str">
        <f t="shared" si="206"/>
        <v>https://media.mediathek-tanz-theater.de/iiif/2/nvt_img-i100-007.JP2/full/100,/0/default.jpg</v>
      </c>
      <c r="BC1309" s="29" t="str">
        <f t="shared" si="201"/>
        <v>image/jpeg</v>
      </c>
      <c r="BD1309" s="29" t="str">
        <f t="shared" si="207"/>
        <v>presentation/thumbnail</v>
      </c>
    </row>
    <row r="1310" spans="1:56" ht="12.75" customHeight="1">
      <c r="A1310" s="29">
        <v>1</v>
      </c>
      <c r="B1310" s="29">
        <v>0</v>
      </c>
      <c r="C1310" s="29" t="s">
        <v>7132</v>
      </c>
      <c r="D1310" s="29"/>
      <c r="E1310" s="29"/>
      <c r="F1310" s="308" t="s">
        <v>7552</v>
      </c>
      <c r="G1310" s="29"/>
      <c r="H1310" s="29"/>
      <c r="I1310" s="402" t="s">
        <v>4446</v>
      </c>
      <c r="K1310" s="29"/>
      <c r="L1310" s="29"/>
      <c r="M1310" s="338" t="s">
        <v>7131</v>
      </c>
      <c r="N1310" s="29"/>
      <c r="O1310" s="29"/>
      <c r="P1310" s="25" t="s">
        <v>2476</v>
      </c>
      <c r="Q1310" s="25"/>
      <c r="R1310" s="29" t="s">
        <v>28085</v>
      </c>
      <c r="S1310" s="29" t="s">
        <v>7133</v>
      </c>
      <c r="T1310" s="29" t="s">
        <v>1483</v>
      </c>
      <c r="U1310" t="s">
        <v>2860</v>
      </c>
      <c r="V1310" t="s">
        <v>5943</v>
      </c>
      <c r="W1310" s="29"/>
      <c r="X1310" s="349" t="s">
        <v>4245</v>
      </c>
      <c r="Y1310" s="29"/>
      <c r="Z1310" s="29" t="s">
        <v>2480</v>
      </c>
      <c r="AA1310" s="29" t="s">
        <v>1170</v>
      </c>
      <c r="AB1310" s="29"/>
      <c r="AC1310" s="29"/>
      <c r="AD1310" s="29"/>
      <c r="AE1310" s="29" t="s">
        <v>2575</v>
      </c>
      <c r="AR1310" s="29" t="str">
        <f t="shared" si="208"/>
        <v>1</v>
      </c>
      <c r="AS1310" s="29">
        <f t="shared" si="202"/>
        <v>0</v>
      </c>
      <c r="AT1310" s="29">
        <v>0</v>
      </c>
      <c r="AW1310" s="29" t="str">
        <f t="shared" si="210"/>
        <v/>
      </c>
      <c r="AX1310" s="29" t="str">
        <f t="shared" si="203"/>
        <v/>
      </c>
      <c r="AY1310" s="29" t="str">
        <f t="shared" si="209"/>
        <v>https://media.mediathek-tanz-theater.de/iiif/2/nvt_img-i100-008.JP2</v>
      </c>
      <c r="AZ1310" s="29" t="str">
        <f t="shared" si="204"/>
        <v>image/jp2</v>
      </c>
      <c r="BA1310" s="29" t="str">
        <f t="shared" si="205"/>
        <v>presentation/iiif</v>
      </c>
      <c r="BB1310" s="29" t="str">
        <f t="shared" si="206"/>
        <v>https://media.mediathek-tanz-theater.de/iiif/2/nvt_img-i100-008.JP2/full/100,/0/default.jpg</v>
      </c>
      <c r="BC1310" s="29" t="str">
        <f t="shared" si="201"/>
        <v>image/jpeg</v>
      </c>
      <c r="BD1310" s="29" t="str">
        <f t="shared" si="207"/>
        <v>presentation/thumbnail</v>
      </c>
    </row>
    <row r="1311" spans="1:56" ht="12.75" customHeight="1">
      <c r="A1311" s="29">
        <v>0</v>
      </c>
      <c r="B1311" s="29">
        <v>0</v>
      </c>
      <c r="C1311" s="29" t="s">
        <v>7717</v>
      </c>
      <c r="D1311" s="29"/>
      <c r="E1311" s="29" t="s">
        <v>7718</v>
      </c>
      <c r="F1311" s="308" t="s">
        <v>7552</v>
      </c>
      <c r="G1311" s="29"/>
      <c r="H1311" s="29"/>
      <c r="I1311" s="402" t="s">
        <v>3162</v>
      </c>
      <c r="K1311" s="29"/>
      <c r="L1311" s="29"/>
      <c r="M1311" s="308"/>
      <c r="N1311" s="29"/>
      <c r="O1311" s="29"/>
      <c r="P1311" s="25"/>
      <c r="Q1311" s="25"/>
      <c r="R1311" s="29" t="s">
        <v>7718</v>
      </c>
      <c r="S1311" s="308"/>
      <c r="T1311" s="29" t="s">
        <v>1483</v>
      </c>
      <c r="U1311"/>
      <c r="V1311"/>
      <c r="W1311" s="29"/>
      <c r="X1311" s="349"/>
      <c r="Y1311" s="29"/>
      <c r="Z1311" s="29"/>
      <c r="AA1311" s="29"/>
      <c r="AB1311" s="29" t="s">
        <v>7719</v>
      </c>
      <c r="AC1311" s="29"/>
      <c r="AD1311" s="29" t="s">
        <v>7720</v>
      </c>
      <c r="AE1311" s="29" t="s">
        <v>2575</v>
      </c>
      <c r="AG1311" s="38">
        <v>1</v>
      </c>
      <c r="AJ1311" s="38" t="s">
        <v>6319</v>
      </c>
      <c r="AK1311" s="38" t="s">
        <v>72</v>
      </c>
      <c r="AL1311" s="301" t="s">
        <v>7721</v>
      </c>
      <c r="AR1311" s="29" t="str">
        <f t="shared" si="208"/>
        <v>0</v>
      </c>
      <c r="AS1311" s="29">
        <f t="shared" si="202"/>
        <v>0</v>
      </c>
      <c r="AT1311" s="29">
        <v>0</v>
      </c>
      <c r="AW1311" s="29" t="str">
        <f t="shared" si="210"/>
        <v/>
      </c>
      <c r="AX1311" s="29" t="str">
        <f t="shared" si="203"/>
        <v/>
      </c>
      <c r="AY1311" s="29" t="str">
        <f t="shared" si="209"/>
        <v>https://media.mediathek-tanz-theater.de/iiif/2/nvt_img-101.JP2</v>
      </c>
      <c r="AZ1311" s="29" t="str">
        <f t="shared" si="204"/>
        <v>image/jp2</v>
      </c>
      <c r="BA1311" s="29" t="str">
        <f t="shared" si="205"/>
        <v>presentation/iiif</v>
      </c>
      <c r="BB1311" s="29" t="str">
        <f t="shared" si="206"/>
        <v>https://media.mediathek-tanz-theater.de/iiif/2/nvt_img-101.JP2/full/100,/0/default.jpg</v>
      </c>
      <c r="BC1311" s="29" t="str">
        <f t="shared" si="201"/>
        <v>image/jpeg</v>
      </c>
      <c r="BD1311" s="29" t="str">
        <f t="shared" si="207"/>
        <v>presentation/thumbnail</v>
      </c>
    </row>
    <row r="1312" spans="1:56" ht="12.75" customHeight="1">
      <c r="A1312" s="29">
        <v>0</v>
      </c>
      <c r="B1312" s="29">
        <v>0</v>
      </c>
      <c r="C1312" s="29" t="s">
        <v>7722</v>
      </c>
      <c r="D1312" s="29"/>
      <c r="E1312" s="29"/>
      <c r="F1312" s="308" t="s">
        <v>7552</v>
      </c>
      <c r="G1312" s="29"/>
      <c r="H1312" s="29"/>
      <c r="I1312" s="402" t="s">
        <v>4446</v>
      </c>
      <c r="J1312" s="402" t="s">
        <v>7717</v>
      </c>
      <c r="K1312" s="29"/>
      <c r="L1312" s="29"/>
      <c r="M1312" s="308"/>
      <c r="N1312" s="29"/>
      <c r="O1312" s="29"/>
      <c r="P1312" s="25"/>
      <c r="Q1312" s="25"/>
      <c r="R1312" s="29" t="s">
        <v>7723</v>
      </c>
      <c r="S1312" s="308" t="s">
        <v>7724</v>
      </c>
      <c r="T1312" s="29" t="s">
        <v>1483</v>
      </c>
      <c r="U1312"/>
      <c r="V1312"/>
      <c r="W1312" s="29"/>
      <c r="X1312" s="349"/>
      <c r="Y1312" s="29" t="s">
        <v>2038</v>
      </c>
      <c r="Z1312" s="29" t="s">
        <v>1218</v>
      </c>
      <c r="AA1312" s="29" t="s">
        <v>1170</v>
      </c>
      <c r="AB1312" s="29"/>
      <c r="AC1312" s="29"/>
      <c r="AD1312" s="29"/>
      <c r="AE1312" s="29" t="s">
        <v>2575</v>
      </c>
      <c r="AG1312" s="38">
        <v>1</v>
      </c>
      <c r="AH1312" s="38" t="s">
        <v>5945</v>
      </c>
      <c r="AI1312" s="38" t="s">
        <v>4440</v>
      </c>
      <c r="AJ1312" s="38" t="s">
        <v>7440</v>
      </c>
      <c r="AK1312" s="38" t="s">
        <v>7725</v>
      </c>
      <c r="AL1312" s="301" t="s">
        <v>7721</v>
      </c>
      <c r="AR1312" s="29" t="str">
        <f t="shared" si="208"/>
        <v>1</v>
      </c>
      <c r="AS1312" s="29">
        <f t="shared" si="202"/>
        <v>0</v>
      </c>
      <c r="AT1312" s="29">
        <v>0</v>
      </c>
      <c r="AW1312" s="29" t="str">
        <f t="shared" si="210"/>
        <v/>
      </c>
      <c r="AX1312" s="29" t="str">
        <f t="shared" si="203"/>
        <v/>
      </c>
      <c r="AY1312" s="29" t="str">
        <f t="shared" si="209"/>
        <v>https://media.mediathek-tanz-theater.de/iiif/2/nvt_img-101-001.JP2</v>
      </c>
      <c r="AZ1312" s="29" t="str">
        <f t="shared" si="204"/>
        <v>image/jp2</v>
      </c>
      <c r="BA1312" s="29" t="str">
        <f t="shared" si="205"/>
        <v>presentation/iiif</v>
      </c>
      <c r="BB1312" s="29" t="str">
        <f t="shared" si="206"/>
        <v>https://media.mediathek-tanz-theater.de/iiif/2/nvt_img-101-001.JP2/full/100,/0/default.jpg</v>
      </c>
      <c r="BC1312" s="29" t="str">
        <f t="shared" si="201"/>
        <v>image/jpeg</v>
      </c>
      <c r="BD1312" s="29" t="str">
        <f t="shared" si="207"/>
        <v>presentation/thumbnail</v>
      </c>
    </row>
    <row r="1313" spans="1:56" ht="12.75" customHeight="1">
      <c r="A1313" s="29">
        <v>0</v>
      </c>
      <c r="B1313" s="29">
        <v>0</v>
      </c>
      <c r="C1313" s="29" t="s">
        <v>7726</v>
      </c>
      <c r="D1313" s="29"/>
      <c r="E1313" s="29"/>
      <c r="F1313" s="308" t="s">
        <v>7552</v>
      </c>
      <c r="G1313" s="29"/>
      <c r="H1313" s="29"/>
      <c r="I1313" s="402" t="s">
        <v>4446</v>
      </c>
      <c r="J1313" s="402" t="s">
        <v>7717</v>
      </c>
      <c r="K1313" s="29"/>
      <c r="L1313" s="29"/>
      <c r="M1313" s="308"/>
      <c r="N1313" s="29"/>
      <c r="O1313" s="29"/>
      <c r="P1313" s="25"/>
      <c r="Q1313" s="25"/>
      <c r="R1313" s="29" t="s">
        <v>7723</v>
      </c>
      <c r="S1313" s="308" t="s">
        <v>7724</v>
      </c>
      <c r="T1313" s="29" t="s">
        <v>1483</v>
      </c>
      <c r="U1313"/>
      <c r="V1313"/>
      <c r="W1313" s="29"/>
      <c r="X1313" s="349"/>
      <c r="Y1313" s="29" t="s">
        <v>2038</v>
      </c>
      <c r="Z1313" s="29" t="s">
        <v>1218</v>
      </c>
      <c r="AA1313" s="29" t="s">
        <v>1170</v>
      </c>
      <c r="AB1313" s="29"/>
      <c r="AC1313" s="29"/>
      <c r="AD1313" s="29" t="s">
        <v>7727</v>
      </c>
      <c r="AE1313" s="29" t="s">
        <v>2575</v>
      </c>
      <c r="AG1313" s="38">
        <v>1</v>
      </c>
      <c r="AH1313" s="38" t="s">
        <v>5945</v>
      </c>
      <c r="AI1313" s="38" t="s">
        <v>4440</v>
      </c>
      <c r="AJ1313" s="38" t="s">
        <v>7440</v>
      </c>
      <c r="AK1313" s="38" t="s">
        <v>7725</v>
      </c>
      <c r="AL1313" s="301" t="s">
        <v>7721</v>
      </c>
      <c r="AR1313" s="29" t="str">
        <f t="shared" si="208"/>
        <v>1</v>
      </c>
      <c r="AS1313" s="29">
        <f t="shared" si="202"/>
        <v>0</v>
      </c>
      <c r="AT1313" s="29">
        <v>0</v>
      </c>
      <c r="AW1313" s="29" t="str">
        <f t="shared" si="210"/>
        <v/>
      </c>
      <c r="AX1313" s="29" t="str">
        <f t="shared" si="203"/>
        <v/>
      </c>
      <c r="AY1313" s="29" t="str">
        <f t="shared" si="209"/>
        <v>https://media.mediathek-tanz-theater.de/iiif/2/nvt_img-101-002.JP2</v>
      </c>
      <c r="AZ1313" s="29" t="str">
        <f t="shared" si="204"/>
        <v>image/jp2</v>
      </c>
      <c r="BA1313" s="29" t="str">
        <f t="shared" si="205"/>
        <v>presentation/iiif</v>
      </c>
      <c r="BB1313" s="29" t="str">
        <f t="shared" si="206"/>
        <v>https://media.mediathek-tanz-theater.de/iiif/2/nvt_img-101-002.JP2/full/100,/0/default.jpg</v>
      </c>
      <c r="BC1313" s="29" t="str">
        <f t="shared" si="201"/>
        <v>image/jpeg</v>
      </c>
      <c r="BD1313" s="29" t="str">
        <f t="shared" si="207"/>
        <v>presentation/thumbnail</v>
      </c>
    </row>
    <row r="1314" spans="1:56" ht="12.75" customHeight="1">
      <c r="A1314" s="29">
        <v>0</v>
      </c>
      <c r="B1314" s="29">
        <v>0</v>
      </c>
      <c r="C1314" s="29" t="s">
        <v>7728</v>
      </c>
      <c r="D1314" s="29"/>
      <c r="E1314" s="29"/>
      <c r="F1314" s="308" t="s">
        <v>7552</v>
      </c>
      <c r="G1314" s="29"/>
      <c r="H1314" s="29"/>
      <c r="I1314" s="402" t="s">
        <v>4446</v>
      </c>
      <c r="J1314" s="402" t="s">
        <v>7717</v>
      </c>
      <c r="K1314" s="29"/>
      <c r="L1314" s="29"/>
      <c r="M1314" s="308"/>
      <c r="N1314" s="29"/>
      <c r="O1314" s="29"/>
      <c r="P1314" s="25"/>
      <c r="Q1314" s="25"/>
      <c r="R1314" s="29" t="s">
        <v>7723</v>
      </c>
      <c r="S1314" s="308" t="s">
        <v>7724</v>
      </c>
      <c r="T1314" s="29" t="s">
        <v>1483</v>
      </c>
      <c r="U1314"/>
      <c r="V1314"/>
      <c r="W1314" s="29"/>
      <c r="X1314" s="349"/>
      <c r="Y1314" s="29" t="s">
        <v>2038</v>
      </c>
      <c r="Z1314" s="29" t="s">
        <v>1218</v>
      </c>
      <c r="AA1314" s="29" t="s">
        <v>1170</v>
      </c>
      <c r="AB1314" s="29"/>
      <c r="AC1314" s="29"/>
      <c r="AD1314" s="29"/>
      <c r="AE1314" s="29" t="s">
        <v>2575</v>
      </c>
      <c r="AG1314" s="38">
        <v>1</v>
      </c>
      <c r="AH1314" s="38" t="s">
        <v>5945</v>
      </c>
      <c r="AI1314" s="38" t="s">
        <v>4440</v>
      </c>
      <c r="AJ1314" s="38" t="s">
        <v>7440</v>
      </c>
      <c r="AK1314" s="38" t="s">
        <v>7725</v>
      </c>
      <c r="AL1314" s="301" t="s">
        <v>7721</v>
      </c>
      <c r="AR1314" s="29" t="str">
        <f t="shared" si="208"/>
        <v>1</v>
      </c>
      <c r="AS1314" s="29">
        <f t="shared" si="202"/>
        <v>0</v>
      </c>
      <c r="AT1314" s="29">
        <v>0</v>
      </c>
      <c r="AW1314" s="29" t="str">
        <f t="shared" si="210"/>
        <v/>
      </c>
      <c r="AX1314" s="29" t="str">
        <f t="shared" si="203"/>
        <v/>
      </c>
      <c r="AY1314" s="29" t="str">
        <f t="shared" si="209"/>
        <v>https://media.mediathek-tanz-theater.de/iiif/2/nvt_img-101-003.JP2</v>
      </c>
      <c r="AZ1314" s="29" t="str">
        <f t="shared" si="204"/>
        <v>image/jp2</v>
      </c>
      <c r="BA1314" s="29" t="str">
        <f t="shared" si="205"/>
        <v>presentation/iiif</v>
      </c>
      <c r="BB1314" s="29" t="str">
        <f t="shared" si="206"/>
        <v>https://media.mediathek-tanz-theater.de/iiif/2/nvt_img-101-003.JP2/full/100,/0/default.jpg</v>
      </c>
      <c r="BC1314" s="29" t="str">
        <f t="shared" si="201"/>
        <v>image/jpeg</v>
      </c>
      <c r="BD1314" s="29" t="str">
        <f t="shared" si="207"/>
        <v>presentation/thumbnail</v>
      </c>
    </row>
    <row r="1315" spans="1:56" ht="12.75" customHeight="1">
      <c r="A1315" s="29">
        <v>0</v>
      </c>
      <c r="B1315" s="29">
        <v>0</v>
      </c>
      <c r="C1315" s="29" t="s">
        <v>7729</v>
      </c>
      <c r="D1315" s="29"/>
      <c r="E1315" s="29"/>
      <c r="F1315" s="308" t="s">
        <v>7552</v>
      </c>
      <c r="G1315" s="29"/>
      <c r="H1315" s="29"/>
      <c r="I1315" s="402" t="s">
        <v>4446</v>
      </c>
      <c r="J1315" s="402" t="s">
        <v>7717</v>
      </c>
      <c r="K1315" s="29"/>
      <c r="L1315" s="29"/>
      <c r="M1315" s="308"/>
      <c r="N1315" s="29"/>
      <c r="O1315" s="29"/>
      <c r="P1315" s="25"/>
      <c r="Q1315" s="25"/>
      <c r="R1315" s="29" t="s">
        <v>7723</v>
      </c>
      <c r="S1315" s="308" t="s">
        <v>7724</v>
      </c>
      <c r="T1315" s="29" t="s">
        <v>1483</v>
      </c>
      <c r="U1315"/>
      <c r="V1315"/>
      <c r="W1315" s="29"/>
      <c r="X1315" s="349"/>
      <c r="Y1315" s="29" t="s">
        <v>2038</v>
      </c>
      <c r="Z1315" s="29" t="s">
        <v>1218</v>
      </c>
      <c r="AA1315" s="29" t="s">
        <v>1170</v>
      </c>
      <c r="AB1315" s="29"/>
      <c r="AC1315" s="29"/>
      <c r="AD1315" s="29"/>
      <c r="AE1315" s="29" t="s">
        <v>2575</v>
      </c>
      <c r="AG1315" s="38">
        <v>1</v>
      </c>
      <c r="AH1315" s="38" t="s">
        <v>5945</v>
      </c>
      <c r="AI1315" s="38" t="s">
        <v>4440</v>
      </c>
      <c r="AJ1315" s="38" t="s">
        <v>7440</v>
      </c>
      <c r="AK1315" s="38" t="s">
        <v>7725</v>
      </c>
      <c r="AL1315" s="301" t="s">
        <v>7721</v>
      </c>
      <c r="AR1315" s="29" t="str">
        <f t="shared" si="208"/>
        <v>1</v>
      </c>
      <c r="AS1315" s="29">
        <f t="shared" si="202"/>
        <v>0</v>
      </c>
      <c r="AT1315" s="29">
        <v>0</v>
      </c>
      <c r="AW1315" s="29" t="str">
        <f t="shared" si="210"/>
        <v/>
      </c>
      <c r="AX1315" s="29" t="str">
        <f t="shared" si="203"/>
        <v/>
      </c>
      <c r="AY1315" s="29" t="str">
        <f t="shared" si="209"/>
        <v>https://media.mediathek-tanz-theater.de/iiif/2/nvt_img-101-004.JP2</v>
      </c>
      <c r="AZ1315" s="29" t="str">
        <f t="shared" si="204"/>
        <v>image/jp2</v>
      </c>
      <c r="BA1315" s="29" t="str">
        <f t="shared" si="205"/>
        <v>presentation/iiif</v>
      </c>
      <c r="BB1315" s="29" t="str">
        <f t="shared" si="206"/>
        <v>https://media.mediathek-tanz-theater.de/iiif/2/nvt_img-101-004.JP2/full/100,/0/default.jpg</v>
      </c>
      <c r="BC1315" s="29" t="str">
        <f t="shared" si="201"/>
        <v>image/jpeg</v>
      </c>
      <c r="BD1315" s="29" t="str">
        <f t="shared" si="207"/>
        <v>presentation/thumbnail</v>
      </c>
    </row>
    <row r="1316" spans="1:56" ht="12.75" customHeight="1">
      <c r="A1316" s="29">
        <v>0</v>
      </c>
      <c r="B1316" s="29">
        <v>0</v>
      </c>
      <c r="C1316" s="29" t="s">
        <v>7730</v>
      </c>
      <c r="D1316" s="29"/>
      <c r="E1316" s="29"/>
      <c r="F1316" s="308" t="s">
        <v>7552</v>
      </c>
      <c r="G1316" s="29"/>
      <c r="H1316" s="29"/>
      <c r="I1316" s="402" t="s">
        <v>4446</v>
      </c>
      <c r="J1316" s="402" t="s">
        <v>7717</v>
      </c>
      <c r="K1316" s="29"/>
      <c r="L1316" s="29"/>
      <c r="M1316" s="308"/>
      <c r="N1316" s="29"/>
      <c r="O1316" s="29"/>
      <c r="P1316" s="25"/>
      <c r="Q1316" s="25"/>
      <c r="R1316" s="29" t="s">
        <v>7723</v>
      </c>
      <c r="S1316" s="308" t="s">
        <v>7724</v>
      </c>
      <c r="T1316" s="29" t="s">
        <v>1483</v>
      </c>
      <c r="U1316"/>
      <c r="V1316"/>
      <c r="W1316" s="29"/>
      <c r="X1316" s="349"/>
      <c r="Y1316" s="29" t="s">
        <v>2038</v>
      </c>
      <c r="Z1316" s="29" t="s">
        <v>1218</v>
      </c>
      <c r="AA1316" s="29" t="s">
        <v>1170</v>
      </c>
      <c r="AB1316" s="29"/>
      <c r="AC1316" s="29"/>
      <c r="AD1316" s="29"/>
      <c r="AE1316" s="29" t="s">
        <v>2575</v>
      </c>
      <c r="AG1316" s="38">
        <v>1</v>
      </c>
      <c r="AH1316" s="38" t="s">
        <v>5945</v>
      </c>
      <c r="AI1316" s="38" t="s">
        <v>4440</v>
      </c>
      <c r="AJ1316" s="38" t="s">
        <v>7440</v>
      </c>
      <c r="AK1316" s="38" t="s">
        <v>7725</v>
      </c>
      <c r="AL1316" s="301" t="s">
        <v>7721</v>
      </c>
      <c r="AR1316" s="29" t="str">
        <f t="shared" si="208"/>
        <v>1</v>
      </c>
      <c r="AS1316" s="29">
        <f t="shared" si="202"/>
        <v>0</v>
      </c>
      <c r="AT1316" s="29">
        <v>0</v>
      </c>
      <c r="AW1316" s="29" t="str">
        <f t="shared" si="210"/>
        <v/>
      </c>
      <c r="AX1316" s="29" t="str">
        <f t="shared" si="203"/>
        <v/>
      </c>
      <c r="AY1316" s="29" t="str">
        <f t="shared" si="209"/>
        <v>https://media.mediathek-tanz-theater.de/iiif/2/nvt_img-101-005.JP2</v>
      </c>
      <c r="AZ1316" s="29" t="str">
        <f t="shared" si="204"/>
        <v>image/jp2</v>
      </c>
      <c r="BA1316" s="29" t="str">
        <f t="shared" si="205"/>
        <v>presentation/iiif</v>
      </c>
      <c r="BB1316" s="29" t="str">
        <f t="shared" si="206"/>
        <v>https://media.mediathek-tanz-theater.de/iiif/2/nvt_img-101-005.JP2/full/100,/0/default.jpg</v>
      </c>
      <c r="BC1316" s="29" t="str">
        <f t="shared" si="201"/>
        <v>image/jpeg</v>
      </c>
      <c r="BD1316" s="29" t="str">
        <f t="shared" si="207"/>
        <v>presentation/thumbnail</v>
      </c>
    </row>
    <row r="1317" spans="1:56" ht="12.75" customHeight="1">
      <c r="A1317" s="29">
        <v>0</v>
      </c>
      <c r="B1317" s="29">
        <v>0</v>
      </c>
      <c r="C1317" s="29" t="s">
        <v>7731</v>
      </c>
      <c r="D1317" s="29"/>
      <c r="E1317" s="29"/>
      <c r="F1317" s="308" t="s">
        <v>7552</v>
      </c>
      <c r="G1317" s="29"/>
      <c r="H1317" s="29"/>
      <c r="I1317" s="402" t="s">
        <v>4446</v>
      </c>
      <c r="J1317" s="402" t="s">
        <v>7717</v>
      </c>
      <c r="K1317" s="29"/>
      <c r="L1317" s="29"/>
      <c r="M1317" s="308"/>
      <c r="N1317" s="29"/>
      <c r="O1317" s="29"/>
      <c r="P1317" s="25"/>
      <c r="Q1317" s="25"/>
      <c r="R1317" s="29" t="s">
        <v>7723</v>
      </c>
      <c r="S1317" s="308" t="s">
        <v>7724</v>
      </c>
      <c r="T1317" s="29" t="s">
        <v>1483</v>
      </c>
      <c r="U1317"/>
      <c r="V1317"/>
      <c r="W1317" s="29"/>
      <c r="X1317" s="349"/>
      <c r="Y1317" s="29" t="s">
        <v>2038</v>
      </c>
      <c r="Z1317" s="29" t="s">
        <v>1218</v>
      </c>
      <c r="AA1317" s="29" t="s">
        <v>1170</v>
      </c>
      <c r="AB1317" s="29"/>
      <c r="AC1317" s="29"/>
      <c r="AD1317" s="29"/>
      <c r="AE1317" s="29" t="s">
        <v>2575</v>
      </c>
      <c r="AG1317" s="38">
        <v>1</v>
      </c>
      <c r="AH1317" s="38" t="s">
        <v>5945</v>
      </c>
      <c r="AI1317" s="38" t="s">
        <v>4440</v>
      </c>
      <c r="AJ1317" s="38" t="s">
        <v>7440</v>
      </c>
      <c r="AK1317" s="38" t="s">
        <v>7725</v>
      </c>
      <c r="AL1317" s="301" t="s">
        <v>7721</v>
      </c>
      <c r="AR1317" s="29" t="str">
        <f t="shared" si="208"/>
        <v>1</v>
      </c>
      <c r="AS1317" s="29">
        <f t="shared" si="202"/>
        <v>0</v>
      </c>
      <c r="AT1317" s="29">
        <v>0</v>
      </c>
      <c r="AW1317" s="29" t="str">
        <f t="shared" si="210"/>
        <v/>
      </c>
      <c r="AX1317" s="29" t="str">
        <f t="shared" si="203"/>
        <v/>
      </c>
      <c r="AY1317" s="29" t="str">
        <f t="shared" si="209"/>
        <v>https://media.mediathek-tanz-theater.de/iiif/2/nvt_img-101-006.JP2</v>
      </c>
      <c r="AZ1317" s="29" t="str">
        <f t="shared" si="204"/>
        <v>image/jp2</v>
      </c>
      <c r="BA1317" s="29" t="str">
        <f t="shared" si="205"/>
        <v>presentation/iiif</v>
      </c>
      <c r="BB1317" s="29" t="str">
        <f t="shared" si="206"/>
        <v>https://media.mediathek-tanz-theater.de/iiif/2/nvt_img-101-006.JP2/full/100,/0/default.jpg</v>
      </c>
      <c r="BC1317" s="29" t="str">
        <f t="shared" si="201"/>
        <v>image/jpeg</v>
      </c>
      <c r="BD1317" s="29" t="str">
        <f t="shared" si="207"/>
        <v>presentation/thumbnail</v>
      </c>
    </row>
    <row r="1318" spans="1:56" ht="12.75" customHeight="1">
      <c r="A1318" s="29">
        <v>0</v>
      </c>
      <c r="B1318" s="29">
        <v>0</v>
      </c>
      <c r="C1318" s="29" t="s">
        <v>7732</v>
      </c>
      <c r="D1318" s="29"/>
      <c r="E1318" s="29"/>
      <c r="F1318" s="308" t="s">
        <v>7552</v>
      </c>
      <c r="G1318" s="29"/>
      <c r="H1318" s="29"/>
      <c r="I1318" s="402" t="s">
        <v>4446</v>
      </c>
      <c r="J1318" s="402" t="s">
        <v>7717</v>
      </c>
      <c r="K1318" s="29"/>
      <c r="L1318" s="29"/>
      <c r="M1318" s="308"/>
      <c r="N1318" s="29"/>
      <c r="O1318" s="29"/>
      <c r="P1318" s="25"/>
      <c r="Q1318" s="25"/>
      <c r="R1318" s="29" t="s">
        <v>7723</v>
      </c>
      <c r="S1318" s="308" t="s">
        <v>7724</v>
      </c>
      <c r="T1318" s="29" t="s">
        <v>1483</v>
      </c>
      <c r="U1318"/>
      <c r="V1318"/>
      <c r="W1318" s="29"/>
      <c r="X1318" s="349"/>
      <c r="Y1318" s="29" t="s">
        <v>2038</v>
      </c>
      <c r="Z1318" s="29" t="s">
        <v>1218</v>
      </c>
      <c r="AA1318" s="29" t="s">
        <v>1170</v>
      </c>
      <c r="AB1318" s="29"/>
      <c r="AC1318" s="29"/>
      <c r="AD1318" s="29"/>
      <c r="AE1318" s="29" t="s">
        <v>2575</v>
      </c>
      <c r="AG1318" s="38">
        <v>1</v>
      </c>
      <c r="AH1318" s="38" t="s">
        <v>5945</v>
      </c>
      <c r="AI1318" s="38" t="s">
        <v>4440</v>
      </c>
      <c r="AJ1318" s="38" t="s">
        <v>7440</v>
      </c>
      <c r="AK1318" s="38" t="s">
        <v>7725</v>
      </c>
      <c r="AL1318" s="301" t="s">
        <v>7721</v>
      </c>
      <c r="AR1318" s="29" t="str">
        <f t="shared" si="208"/>
        <v>1</v>
      </c>
      <c r="AS1318" s="29">
        <f t="shared" si="202"/>
        <v>0</v>
      </c>
      <c r="AT1318" s="29">
        <v>0</v>
      </c>
      <c r="AW1318" s="29" t="str">
        <f t="shared" si="210"/>
        <v/>
      </c>
      <c r="AX1318" s="29" t="str">
        <f t="shared" si="203"/>
        <v/>
      </c>
      <c r="AY1318" s="29" t="str">
        <f t="shared" si="209"/>
        <v>https://media.mediathek-tanz-theater.de/iiif/2/nvt_img-101-007.JP2</v>
      </c>
      <c r="AZ1318" s="29" t="str">
        <f t="shared" si="204"/>
        <v>image/jp2</v>
      </c>
      <c r="BA1318" s="29" t="str">
        <f t="shared" si="205"/>
        <v>presentation/iiif</v>
      </c>
      <c r="BB1318" s="29" t="str">
        <f t="shared" si="206"/>
        <v>https://media.mediathek-tanz-theater.de/iiif/2/nvt_img-101-007.JP2/full/100,/0/default.jpg</v>
      </c>
      <c r="BC1318" s="29" t="str">
        <f t="shared" si="201"/>
        <v>image/jpeg</v>
      </c>
      <c r="BD1318" s="29" t="str">
        <f t="shared" si="207"/>
        <v>presentation/thumbnail</v>
      </c>
    </row>
    <row r="1319" spans="1:56" ht="12.75" customHeight="1">
      <c r="A1319" s="29">
        <v>0</v>
      </c>
      <c r="B1319" s="29">
        <v>0</v>
      </c>
      <c r="C1319" s="29" t="s">
        <v>7733</v>
      </c>
      <c r="D1319" s="29"/>
      <c r="E1319" s="29"/>
      <c r="F1319" s="308" t="s">
        <v>7552</v>
      </c>
      <c r="G1319" s="29"/>
      <c r="H1319" s="29"/>
      <c r="I1319" s="402" t="s">
        <v>4446</v>
      </c>
      <c r="J1319" s="402" t="s">
        <v>7717</v>
      </c>
      <c r="K1319" s="29"/>
      <c r="L1319" s="29"/>
      <c r="M1319" s="308"/>
      <c r="N1319" s="29"/>
      <c r="O1319" s="29"/>
      <c r="P1319" s="25"/>
      <c r="Q1319" s="25"/>
      <c r="R1319" s="29" t="s">
        <v>7723</v>
      </c>
      <c r="S1319" s="308" t="s">
        <v>7724</v>
      </c>
      <c r="T1319" s="29" t="s">
        <v>1483</v>
      </c>
      <c r="U1319"/>
      <c r="V1319"/>
      <c r="W1319" s="29"/>
      <c r="X1319" s="349"/>
      <c r="Y1319" s="29" t="s">
        <v>2038</v>
      </c>
      <c r="Z1319" s="29" t="s">
        <v>1218</v>
      </c>
      <c r="AA1319" s="29" t="s">
        <v>1170</v>
      </c>
      <c r="AB1319" s="29"/>
      <c r="AC1319" s="29"/>
      <c r="AD1319" s="29"/>
      <c r="AE1319" s="29" t="s">
        <v>2575</v>
      </c>
      <c r="AG1319" s="38">
        <v>1</v>
      </c>
      <c r="AH1319" s="38" t="s">
        <v>5945</v>
      </c>
      <c r="AI1319" s="38" t="s">
        <v>4440</v>
      </c>
      <c r="AJ1319" s="38" t="s">
        <v>7440</v>
      </c>
      <c r="AK1319" s="38" t="s">
        <v>7725</v>
      </c>
      <c r="AL1319" s="301" t="s">
        <v>7721</v>
      </c>
      <c r="AR1319" s="29" t="str">
        <f t="shared" si="208"/>
        <v>1</v>
      </c>
      <c r="AS1319" s="29">
        <f t="shared" si="202"/>
        <v>0</v>
      </c>
      <c r="AT1319" s="29">
        <v>0</v>
      </c>
      <c r="AW1319" s="29" t="str">
        <f t="shared" si="210"/>
        <v/>
      </c>
      <c r="AX1319" s="29" t="str">
        <f t="shared" si="203"/>
        <v/>
      </c>
      <c r="AY1319" s="29" t="str">
        <f t="shared" si="209"/>
        <v>https://media.mediathek-tanz-theater.de/iiif/2/nvt_img-101-008.JP2</v>
      </c>
      <c r="AZ1319" s="29" t="str">
        <f t="shared" si="204"/>
        <v>image/jp2</v>
      </c>
      <c r="BA1319" s="29" t="str">
        <f t="shared" si="205"/>
        <v>presentation/iiif</v>
      </c>
      <c r="BB1319" s="29" t="str">
        <f t="shared" si="206"/>
        <v>https://media.mediathek-tanz-theater.de/iiif/2/nvt_img-101-008.JP2/full/100,/0/default.jpg</v>
      </c>
      <c r="BC1319" s="29" t="str">
        <f t="shared" si="201"/>
        <v>image/jpeg</v>
      </c>
      <c r="BD1319" s="29" t="str">
        <f t="shared" si="207"/>
        <v>presentation/thumbnail</v>
      </c>
    </row>
    <row r="1320" spans="1:56" ht="12.75" customHeight="1">
      <c r="A1320" s="29">
        <v>0</v>
      </c>
      <c r="B1320" s="29">
        <v>0</v>
      </c>
      <c r="C1320" s="29" t="s">
        <v>7734</v>
      </c>
      <c r="D1320" s="29"/>
      <c r="E1320" s="29"/>
      <c r="F1320" s="308" t="s">
        <v>7552</v>
      </c>
      <c r="G1320" s="29"/>
      <c r="H1320" s="29"/>
      <c r="I1320" s="402" t="s">
        <v>4446</v>
      </c>
      <c r="J1320" s="402" t="s">
        <v>7717</v>
      </c>
      <c r="K1320" s="29"/>
      <c r="L1320" s="29"/>
      <c r="M1320" s="308"/>
      <c r="N1320" s="29"/>
      <c r="O1320" s="29"/>
      <c r="P1320" s="25"/>
      <c r="Q1320" s="25"/>
      <c r="R1320" s="29" t="s">
        <v>7723</v>
      </c>
      <c r="S1320" s="308" t="s">
        <v>7724</v>
      </c>
      <c r="T1320" s="29" t="s">
        <v>1483</v>
      </c>
      <c r="U1320"/>
      <c r="V1320"/>
      <c r="W1320" s="29"/>
      <c r="X1320" s="349"/>
      <c r="Y1320" s="29" t="s">
        <v>2038</v>
      </c>
      <c r="Z1320" s="29" t="s">
        <v>1218</v>
      </c>
      <c r="AA1320" s="29" t="s">
        <v>1170</v>
      </c>
      <c r="AB1320" s="29"/>
      <c r="AC1320" s="29"/>
      <c r="AD1320" s="29"/>
      <c r="AE1320" s="29" t="s">
        <v>2575</v>
      </c>
      <c r="AG1320" s="38">
        <v>1</v>
      </c>
      <c r="AH1320" s="38" t="s">
        <v>5945</v>
      </c>
      <c r="AI1320" s="38" t="s">
        <v>4440</v>
      </c>
      <c r="AJ1320" s="38" t="s">
        <v>7440</v>
      </c>
      <c r="AK1320" s="38" t="s">
        <v>7725</v>
      </c>
      <c r="AL1320" s="301" t="s">
        <v>7721</v>
      </c>
      <c r="AR1320" s="29" t="str">
        <f t="shared" si="208"/>
        <v>1</v>
      </c>
      <c r="AS1320" s="29">
        <f t="shared" si="202"/>
        <v>0</v>
      </c>
      <c r="AT1320" s="29">
        <v>0</v>
      </c>
      <c r="AW1320" s="29" t="str">
        <f t="shared" si="210"/>
        <v/>
      </c>
      <c r="AX1320" s="29" t="str">
        <f t="shared" si="203"/>
        <v/>
      </c>
      <c r="AY1320" s="29" t="str">
        <f t="shared" si="209"/>
        <v>https://media.mediathek-tanz-theater.de/iiif/2/nvt_img-101-009.JP2</v>
      </c>
      <c r="AZ1320" s="29" t="str">
        <f t="shared" si="204"/>
        <v>image/jp2</v>
      </c>
      <c r="BA1320" s="29" t="str">
        <f t="shared" si="205"/>
        <v>presentation/iiif</v>
      </c>
      <c r="BB1320" s="29" t="str">
        <f t="shared" si="206"/>
        <v>https://media.mediathek-tanz-theater.de/iiif/2/nvt_img-101-009.JP2/full/100,/0/default.jpg</v>
      </c>
      <c r="BC1320" s="29" t="str">
        <f t="shared" si="201"/>
        <v>image/jpeg</v>
      </c>
      <c r="BD1320" s="29" t="str">
        <f t="shared" si="207"/>
        <v>presentation/thumbnail</v>
      </c>
    </row>
    <row r="1321" spans="1:56" ht="12.75" customHeight="1">
      <c r="A1321" s="29">
        <v>0</v>
      </c>
      <c r="B1321" s="29">
        <v>0</v>
      </c>
      <c r="C1321" s="29" t="s">
        <v>7735</v>
      </c>
      <c r="D1321" s="29"/>
      <c r="E1321" s="29"/>
      <c r="F1321" s="308" t="s">
        <v>7552</v>
      </c>
      <c r="G1321" s="29"/>
      <c r="H1321" s="29"/>
      <c r="I1321" s="402" t="s">
        <v>4446</v>
      </c>
      <c r="J1321" s="402" t="s">
        <v>7717</v>
      </c>
      <c r="K1321" s="29"/>
      <c r="L1321" s="29"/>
      <c r="M1321" s="308"/>
      <c r="N1321" s="29"/>
      <c r="O1321" s="29"/>
      <c r="P1321" s="25"/>
      <c r="Q1321" s="25"/>
      <c r="R1321" s="29" t="s">
        <v>7723</v>
      </c>
      <c r="S1321" s="308" t="s">
        <v>7724</v>
      </c>
      <c r="T1321" s="29" t="s">
        <v>1483</v>
      </c>
      <c r="U1321"/>
      <c r="V1321"/>
      <c r="W1321" s="29"/>
      <c r="X1321" s="349"/>
      <c r="Y1321" s="29" t="s">
        <v>2038</v>
      </c>
      <c r="Z1321" s="29" t="s">
        <v>1218</v>
      </c>
      <c r="AA1321" s="29" t="s">
        <v>1170</v>
      </c>
      <c r="AB1321" s="29"/>
      <c r="AC1321" s="29"/>
      <c r="AD1321" s="29"/>
      <c r="AE1321" s="29" t="s">
        <v>2575</v>
      </c>
      <c r="AG1321" s="38">
        <v>1</v>
      </c>
      <c r="AH1321" s="38" t="s">
        <v>5945</v>
      </c>
      <c r="AI1321" s="38" t="s">
        <v>4440</v>
      </c>
      <c r="AJ1321" s="38" t="s">
        <v>7440</v>
      </c>
      <c r="AK1321" s="38" t="s">
        <v>7725</v>
      </c>
      <c r="AL1321" s="301" t="s">
        <v>7721</v>
      </c>
      <c r="AR1321" s="29" t="str">
        <f t="shared" si="208"/>
        <v>1</v>
      </c>
      <c r="AS1321" s="29">
        <f t="shared" si="202"/>
        <v>0</v>
      </c>
      <c r="AT1321" s="29">
        <v>0</v>
      </c>
      <c r="AW1321" s="29" t="str">
        <f t="shared" si="210"/>
        <v/>
      </c>
      <c r="AX1321" s="29" t="str">
        <f t="shared" si="203"/>
        <v/>
      </c>
      <c r="AY1321" s="29" t="str">
        <f t="shared" si="209"/>
        <v>https://media.mediathek-tanz-theater.de/iiif/2/nvt_img-101-010.JP2</v>
      </c>
      <c r="AZ1321" s="29" t="str">
        <f t="shared" si="204"/>
        <v>image/jp2</v>
      </c>
      <c r="BA1321" s="29" t="str">
        <f t="shared" si="205"/>
        <v>presentation/iiif</v>
      </c>
      <c r="BB1321" s="29" t="str">
        <f t="shared" si="206"/>
        <v>https://media.mediathek-tanz-theater.de/iiif/2/nvt_img-101-010.JP2/full/100,/0/default.jpg</v>
      </c>
      <c r="BC1321" s="29" t="str">
        <f t="shared" si="201"/>
        <v>image/jpeg</v>
      </c>
      <c r="BD1321" s="29" t="str">
        <f t="shared" si="207"/>
        <v>presentation/thumbnail</v>
      </c>
    </row>
    <row r="1322" spans="1:56" ht="12.75" customHeight="1">
      <c r="A1322" s="29">
        <v>0</v>
      </c>
      <c r="B1322" s="29">
        <v>0</v>
      </c>
      <c r="C1322" s="29" t="s">
        <v>7736</v>
      </c>
      <c r="D1322" s="29"/>
      <c r="E1322" s="29"/>
      <c r="F1322" s="308" t="s">
        <v>7552</v>
      </c>
      <c r="G1322" s="29"/>
      <c r="H1322" s="29"/>
      <c r="I1322" s="402" t="s">
        <v>4446</v>
      </c>
      <c r="J1322" s="402" t="s">
        <v>7717</v>
      </c>
      <c r="K1322" s="29"/>
      <c r="L1322" s="29"/>
      <c r="M1322" s="308"/>
      <c r="N1322" s="29"/>
      <c r="O1322" s="29"/>
      <c r="P1322" s="25"/>
      <c r="Q1322" s="25"/>
      <c r="R1322" s="29" t="s">
        <v>7723</v>
      </c>
      <c r="S1322" s="308" t="s">
        <v>7724</v>
      </c>
      <c r="T1322" s="29" t="s">
        <v>1483</v>
      </c>
      <c r="U1322"/>
      <c r="V1322"/>
      <c r="W1322" s="29"/>
      <c r="X1322" s="349"/>
      <c r="Y1322" s="29" t="s">
        <v>2038</v>
      </c>
      <c r="Z1322" s="29" t="s">
        <v>1218</v>
      </c>
      <c r="AA1322" s="29" t="s">
        <v>1170</v>
      </c>
      <c r="AB1322" s="29"/>
      <c r="AC1322" s="29"/>
      <c r="AD1322" s="29"/>
      <c r="AE1322" s="29" t="s">
        <v>2575</v>
      </c>
      <c r="AG1322" s="38">
        <v>1</v>
      </c>
      <c r="AH1322" s="38" t="s">
        <v>5945</v>
      </c>
      <c r="AI1322" s="38" t="s">
        <v>4440</v>
      </c>
      <c r="AJ1322" s="38" t="s">
        <v>7440</v>
      </c>
      <c r="AK1322" s="38" t="s">
        <v>7725</v>
      </c>
      <c r="AL1322" s="301" t="s">
        <v>7721</v>
      </c>
      <c r="AR1322" s="29" t="str">
        <f t="shared" si="208"/>
        <v>1</v>
      </c>
      <c r="AS1322" s="29">
        <f t="shared" si="202"/>
        <v>0</v>
      </c>
      <c r="AT1322" s="29">
        <v>0</v>
      </c>
      <c r="AW1322" s="29" t="str">
        <f t="shared" si="210"/>
        <v/>
      </c>
      <c r="AX1322" s="29" t="str">
        <f t="shared" si="203"/>
        <v/>
      </c>
      <c r="AY1322" s="29" t="str">
        <f t="shared" si="209"/>
        <v>https://media.mediathek-tanz-theater.de/iiif/2/nvt_img-101-011.JP2</v>
      </c>
      <c r="AZ1322" s="29" t="str">
        <f t="shared" si="204"/>
        <v>image/jp2</v>
      </c>
      <c r="BA1322" s="29" t="str">
        <f t="shared" si="205"/>
        <v>presentation/iiif</v>
      </c>
      <c r="BB1322" s="29" t="str">
        <f t="shared" si="206"/>
        <v>https://media.mediathek-tanz-theater.de/iiif/2/nvt_img-101-011.JP2/full/100,/0/default.jpg</v>
      </c>
      <c r="BC1322" s="29" t="str">
        <f t="shared" si="201"/>
        <v>image/jpeg</v>
      </c>
      <c r="BD1322" s="29" t="str">
        <f t="shared" si="207"/>
        <v>presentation/thumbnail</v>
      </c>
    </row>
    <row r="1323" spans="1:56" ht="12.75" customHeight="1">
      <c r="A1323" s="29">
        <v>0</v>
      </c>
      <c r="B1323" s="29">
        <v>0</v>
      </c>
      <c r="C1323" s="29" t="s">
        <v>7737</v>
      </c>
      <c r="D1323" s="29"/>
      <c r="E1323" s="29"/>
      <c r="F1323" s="308" t="s">
        <v>7552</v>
      </c>
      <c r="G1323" s="29"/>
      <c r="H1323" s="29"/>
      <c r="I1323" s="402" t="s">
        <v>4446</v>
      </c>
      <c r="J1323" s="402" t="s">
        <v>7717</v>
      </c>
      <c r="K1323" s="29"/>
      <c r="L1323" s="29"/>
      <c r="M1323" s="308"/>
      <c r="N1323" s="29"/>
      <c r="O1323" s="29"/>
      <c r="P1323" s="25"/>
      <c r="Q1323" s="25"/>
      <c r="R1323" s="29" t="s">
        <v>7723</v>
      </c>
      <c r="S1323" s="308" t="s">
        <v>7724</v>
      </c>
      <c r="T1323" s="29" t="s">
        <v>1483</v>
      </c>
      <c r="U1323"/>
      <c r="V1323"/>
      <c r="W1323" s="29"/>
      <c r="X1323" s="349"/>
      <c r="Y1323" s="29" t="s">
        <v>2038</v>
      </c>
      <c r="Z1323" s="29" t="s">
        <v>1218</v>
      </c>
      <c r="AA1323" s="29" t="s">
        <v>1170</v>
      </c>
      <c r="AB1323" s="29"/>
      <c r="AC1323" s="29"/>
      <c r="AD1323" s="29"/>
      <c r="AE1323" s="29" t="s">
        <v>2575</v>
      </c>
      <c r="AG1323" s="38">
        <v>1</v>
      </c>
      <c r="AH1323" s="38" t="s">
        <v>5945</v>
      </c>
      <c r="AI1323" s="38" t="s">
        <v>4440</v>
      </c>
      <c r="AJ1323" s="38" t="s">
        <v>7440</v>
      </c>
      <c r="AK1323" s="38" t="s">
        <v>7725</v>
      </c>
      <c r="AL1323" s="301" t="s">
        <v>7721</v>
      </c>
      <c r="AR1323" s="29" t="str">
        <f t="shared" si="208"/>
        <v>1</v>
      </c>
      <c r="AS1323" s="29">
        <f t="shared" si="202"/>
        <v>0</v>
      </c>
      <c r="AT1323" s="29">
        <v>0</v>
      </c>
      <c r="AW1323" s="29" t="str">
        <f t="shared" si="210"/>
        <v/>
      </c>
      <c r="AX1323" s="29" t="str">
        <f t="shared" si="203"/>
        <v/>
      </c>
      <c r="AY1323" s="29" t="str">
        <f t="shared" si="209"/>
        <v>https://media.mediathek-tanz-theater.de/iiif/2/nvt_img-101-012.JP2</v>
      </c>
      <c r="AZ1323" s="29" t="str">
        <f t="shared" si="204"/>
        <v>image/jp2</v>
      </c>
      <c r="BA1323" s="29" t="str">
        <f t="shared" si="205"/>
        <v>presentation/iiif</v>
      </c>
      <c r="BB1323" s="29" t="str">
        <f t="shared" si="206"/>
        <v>https://media.mediathek-tanz-theater.de/iiif/2/nvt_img-101-012.JP2/full/100,/0/default.jpg</v>
      </c>
      <c r="BC1323" s="29" t="str">
        <f t="shared" si="201"/>
        <v>image/jpeg</v>
      </c>
      <c r="BD1323" s="29" t="str">
        <f t="shared" si="207"/>
        <v>presentation/thumbnail</v>
      </c>
    </row>
    <row r="1324" spans="1:56" ht="12.75" customHeight="1">
      <c r="A1324" s="29">
        <v>0</v>
      </c>
      <c r="B1324" s="29">
        <v>0</v>
      </c>
      <c r="C1324" s="29" t="s">
        <v>7738</v>
      </c>
      <c r="D1324" s="29"/>
      <c r="E1324" s="29"/>
      <c r="F1324" s="308" t="s">
        <v>7552</v>
      </c>
      <c r="G1324" s="29"/>
      <c r="H1324" s="29"/>
      <c r="I1324" s="402" t="s">
        <v>4446</v>
      </c>
      <c r="J1324" s="402" t="s">
        <v>7717</v>
      </c>
      <c r="K1324" s="29"/>
      <c r="L1324" s="29"/>
      <c r="M1324" s="308"/>
      <c r="N1324" s="29"/>
      <c r="O1324" s="29"/>
      <c r="P1324" s="25"/>
      <c r="Q1324" s="25"/>
      <c r="R1324" s="29" t="s">
        <v>7723</v>
      </c>
      <c r="S1324" s="308" t="s">
        <v>7724</v>
      </c>
      <c r="T1324" s="29" t="s">
        <v>1483</v>
      </c>
      <c r="U1324"/>
      <c r="V1324"/>
      <c r="W1324" s="29"/>
      <c r="X1324" s="349"/>
      <c r="Y1324" s="29" t="s">
        <v>2038</v>
      </c>
      <c r="Z1324" s="29" t="s">
        <v>1218</v>
      </c>
      <c r="AA1324" s="29" t="s">
        <v>1170</v>
      </c>
      <c r="AB1324" s="29"/>
      <c r="AC1324" s="29"/>
      <c r="AD1324" s="29"/>
      <c r="AE1324" s="29" t="s">
        <v>2575</v>
      </c>
      <c r="AG1324" s="38">
        <v>1</v>
      </c>
      <c r="AH1324" s="38" t="s">
        <v>5945</v>
      </c>
      <c r="AI1324" s="38" t="s">
        <v>4440</v>
      </c>
      <c r="AJ1324" s="38" t="s">
        <v>7440</v>
      </c>
      <c r="AK1324" s="38" t="s">
        <v>7725</v>
      </c>
      <c r="AL1324" s="301" t="s">
        <v>7721</v>
      </c>
      <c r="AR1324" s="29" t="str">
        <f t="shared" si="208"/>
        <v>1</v>
      </c>
      <c r="AS1324" s="29">
        <f t="shared" si="202"/>
        <v>0</v>
      </c>
      <c r="AT1324" s="29">
        <v>0</v>
      </c>
      <c r="AW1324" s="29" t="str">
        <f t="shared" si="210"/>
        <v/>
      </c>
      <c r="AX1324" s="29" t="str">
        <f t="shared" si="203"/>
        <v/>
      </c>
      <c r="AY1324" s="29" t="str">
        <f t="shared" si="209"/>
        <v>https://media.mediathek-tanz-theater.de/iiif/2/nvt_img-101-013.JP2</v>
      </c>
      <c r="AZ1324" s="29" t="str">
        <f t="shared" si="204"/>
        <v>image/jp2</v>
      </c>
      <c r="BA1324" s="29" t="str">
        <f t="shared" si="205"/>
        <v>presentation/iiif</v>
      </c>
      <c r="BB1324" s="29" t="str">
        <f t="shared" si="206"/>
        <v>https://media.mediathek-tanz-theater.de/iiif/2/nvt_img-101-013.JP2/full/100,/0/default.jpg</v>
      </c>
      <c r="BC1324" s="29" t="str">
        <f t="shared" si="201"/>
        <v>image/jpeg</v>
      </c>
      <c r="BD1324" s="29" t="str">
        <f t="shared" si="207"/>
        <v>presentation/thumbnail</v>
      </c>
    </row>
    <row r="1325" spans="1:56" ht="12.75" customHeight="1">
      <c r="A1325" s="29">
        <v>0</v>
      </c>
      <c r="B1325" s="29">
        <v>0</v>
      </c>
      <c r="C1325" s="29" t="s">
        <v>7739</v>
      </c>
      <c r="D1325" s="29"/>
      <c r="E1325" s="29"/>
      <c r="F1325" s="308" t="s">
        <v>7552</v>
      </c>
      <c r="G1325" s="29"/>
      <c r="H1325" s="29"/>
      <c r="I1325" s="402" t="s">
        <v>4446</v>
      </c>
      <c r="J1325" s="402" t="s">
        <v>7717</v>
      </c>
      <c r="K1325" s="29"/>
      <c r="L1325" s="29"/>
      <c r="M1325" s="308"/>
      <c r="N1325" s="29"/>
      <c r="O1325" s="29"/>
      <c r="P1325" s="25"/>
      <c r="Q1325" s="25"/>
      <c r="R1325" s="29" t="s">
        <v>7723</v>
      </c>
      <c r="S1325" s="308" t="s">
        <v>7724</v>
      </c>
      <c r="T1325" s="29" t="s">
        <v>1483</v>
      </c>
      <c r="U1325"/>
      <c r="V1325"/>
      <c r="W1325" s="29"/>
      <c r="X1325" s="349"/>
      <c r="Y1325" s="29" t="s">
        <v>2038</v>
      </c>
      <c r="Z1325" s="29" t="s">
        <v>1218</v>
      </c>
      <c r="AA1325" s="29" t="s">
        <v>1170</v>
      </c>
      <c r="AB1325" s="29"/>
      <c r="AC1325" s="29"/>
      <c r="AD1325" s="29"/>
      <c r="AE1325" s="29" t="s">
        <v>2575</v>
      </c>
      <c r="AG1325" s="38">
        <v>1</v>
      </c>
      <c r="AH1325" s="38" t="s">
        <v>5945</v>
      </c>
      <c r="AI1325" s="38" t="s">
        <v>4440</v>
      </c>
      <c r="AJ1325" s="38" t="s">
        <v>7440</v>
      </c>
      <c r="AK1325" s="38" t="s">
        <v>7725</v>
      </c>
      <c r="AL1325" s="301" t="s">
        <v>7721</v>
      </c>
      <c r="AR1325" s="29" t="str">
        <f t="shared" si="208"/>
        <v>1</v>
      </c>
      <c r="AS1325" s="29">
        <f t="shared" si="202"/>
        <v>0</v>
      </c>
      <c r="AT1325" s="29">
        <v>0</v>
      </c>
      <c r="AW1325" s="29" t="str">
        <f t="shared" si="210"/>
        <v/>
      </c>
      <c r="AX1325" s="29" t="str">
        <f t="shared" si="203"/>
        <v/>
      </c>
      <c r="AY1325" s="29" t="str">
        <f t="shared" si="209"/>
        <v>https://media.mediathek-tanz-theater.de/iiif/2/nvt_img-101-014.JP2</v>
      </c>
      <c r="AZ1325" s="29" t="str">
        <f t="shared" si="204"/>
        <v>image/jp2</v>
      </c>
      <c r="BA1325" s="29" t="str">
        <f t="shared" si="205"/>
        <v>presentation/iiif</v>
      </c>
      <c r="BB1325" s="29" t="str">
        <f t="shared" si="206"/>
        <v>https://media.mediathek-tanz-theater.de/iiif/2/nvt_img-101-014.JP2/full/100,/0/default.jpg</v>
      </c>
      <c r="BC1325" s="29" t="str">
        <f t="shared" si="201"/>
        <v>image/jpeg</v>
      </c>
      <c r="BD1325" s="29" t="str">
        <f t="shared" si="207"/>
        <v>presentation/thumbnail</v>
      </c>
    </row>
    <row r="1326" spans="1:56" ht="12.75" customHeight="1">
      <c r="A1326" s="29">
        <v>0</v>
      </c>
      <c r="B1326" s="29">
        <v>0</v>
      </c>
      <c r="C1326" s="29" t="s">
        <v>7740</v>
      </c>
      <c r="D1326" s="29"/>
      <c r="E1326" s="29"/>
      <c r="F1326" s="308" t="s">
        <v>7552</v>
      </c>
      <c r="G1326" s="29"/>
      <c r="H1326" s="29"/>
      <c r="I1326" s="402" t="s">
        <v>4446</v>
      </c>
      <c r="J1326" s="402" t="s">
        <v>7717</v>
      </c>
      <c r="K1326" s="29"/>
      <c r="L1326" s="29"/>
      <c r="M1326" s="308"/>
      <c r="N1326" s="29"/>
      <c r="O1326" s="29"/>
      <c r="P1326" s="25"/>
      <c r="Q1326" s="25"/>
      <c r="R1326" s="29" t="s">
        <v>7723</v>
      </c>
      <c r="S1326" s="308" t="s">
        <v>7724</v>
      </c>
      <c r="T1326" s="29" t="s">
        <v>1483</v>
      </c>
      <c r="U1326"/>
      <c r="V1326"/>
      <c r="W1326" s="29"/>
      <c r="X1326" s="349"/>
      <c r="Y1326" s="29" t="s">
        <v>2038</v>
      </c>
      <c r="Z1326" s="29" t="s">
        <v>1218</v>
      </c>
      <c r="AA1326" s="29" t="s">
        <v>1170</v>
      </c>
      <c r="AB1326" s="29"/>
      <c r="AC1326" s="29"/>
      <c r="AD1326" s="29"/>
      <c r="AE1326" s="29" t="s">
        <v>2575</v>
      </c>
      <c r="AG1326" s="38">
        <v>1</v>
      </c>
      <c r="AH1326" s="38" t="s">
        <v>5945</v>
      </c>
      <c r="AI1326" s="38" t="s">
        <v>4440</v>
      </c>
      <c r="AJ1326" s="38" t="s">
        <v>7440</v>
      </c>
      <c r="AK1326" s="38" t="s">
        <v>7725</v>
      </c>
      <c r="AL1326" s="301" t="s">
        <v>7721</v>
      </c>
      <c r="AR1326" s="29" t="str">
        <f t="shared" si="208"/>
        <v>1</v>
      </c>
      <c r="AS1326" s="29">
        <f t="shared" si="202"/>
        <v>0</v>
      </c>
      <c r="AT1326" s="29">
        <v>0</v>
      </c>
      <c r="AW1326" s="29" t="str">
        <f t="shared" si="210"/>
        <v/>
      </c>
      <c r="AX1326" s="29" t="str">
        <f t="shared" si="203"/>
        <v/>
      </c>
      <c r="AY1326" s="29" t="str">
        <f t="shared" si="209"/>
        <v>https://media.mediathek-tanz-theater.de/iiif/2/nvt_img-101-015.JP2</v>
      </c>
      <c r="AZ1326" s="29" t="str">
        <f t="shared" si="204"/>
        <v>image/jp2</v>
      </c>
      <c r="BA1326" s="29" t="str">
        <f t="shared" si="205"/>
        <v>presentation/iiif</v>
      </c>
      <c r="BB1326" s="29" t="str">
        <f t="shared" si="206"/>
        <v>https://media.mediathek-tanz-theater.de/iiif/2/nvt_img-101-015.JP2/full/100,/0/default.jpg</v>
      </c>
      <c r="BC1326" s="29" t="str">
        <f t="shared" si="201"/>
        <v>image/jpeg</v>
      </c>
      <c r="BD1326" s="29" t="str">
        <f t="shared" si="207"/>
        <v>presentation/thumbnail</v>
      </c>
    </row>
    <row r="1327" spans="1:56" ht="12.75" customHeight="1">
      <c r="A1327" s="29">
        <v>0</v>
      </c>
      <c r="B1327" s="29">
        <v>0</v>
      </c>
      <c r="C1327" s="29" t="s">
        <v>7741</v>
      </c>
      <c r="D1327" s="29"/>
      <c r="E1327" s="29"/>
      <c r="F1327" s="308" t="s">
        <v>7552</v>
      </c>
      <c r="G1327" s="29"/>
      <c r="H1327" s="29"/>
      <c r="I1327" s="402" t="s">
        <v>4446</v>
      </c>
      <c r="J1327" s="402" t="s">
        <v>7717</v>
      </c>
      <c r="K1327" s="29"/>
      <c r="L1327" s="29"/>
      <c r="M1327" s="308"/>
      <c r="N1327" s="29"/>
      <c r="O1327" s="29"/>
      <c r="P1327" s="25"/>
      <c r="Q1327" s="25"/>
      <c r="R1327" s="29" t="s">
        <v>7723</v>
      </c>
      <c r="S1327" s="308" t="s">
        <v>7724</v>
      </c>
      <c r="T1327" s="29" t="s">
        <v>1483</v>
      </c>
      <c r="U1327"/>
      <c r="V1327"/>
      <c r="W1327" s="29"/>
      <c r="X1327" s="349"/>
      <c r="Y1327" s="29" t="s">
        <v>2038</v>
      </c>
      <c r="Z1327" s="29" t="s">
        <v>1218</v>
      </c>
      <c r="AA1327" s="29" t="s">
        <v>1170</v>
      </c>
      <c r="AB1327" s="29"/>
      <c r="AC1327" s="29"/>
      <c r="AD1327" s="29"/>
      <c r="AE1327" s="29" t="s">
        <v>2575</v>
      </c>
      <c r="AG1327" s="38">
        <v>1</v>
      </c>
      <c r="AH1327" s="38" t="s">
        <v>5945</v>
      </c>
      <c r="AI1327" s="38" t="s">
        <v>4440</v>
      </c>
      <c r="AJ1327" s="38" t="s">
        <v>7440</v>
      </c>
      <c r="AK1327" s="38" t="s">
        <v>7725</v>
      </c>
      <c r="AL1327" s="301" t="s">
        <v>7721</v>
      </c>
      <c r="AR1327" s="29" t="str">
        <f t="shared" si="208"/>
        <v>1</v>
      </c>
      <c r="AS1327" s="29">
        <f t="shared" si="202"/>
        <v>0</v>
      </c>
      <c r="AT1327" s="29">
        <v>0</v>
      </c>
      <c r="AW1327" s="29" t="str">
        <f t="shared" si="210"/>
        <v/>
      </c>
      <c r="AX1327" s="29" t="str">
        <f t="shared" si="203"/>
        <v/>
      </c>
      <c r="AY1327" s="29" t="str">
        <f t="shared" si="209"/>
        <v>https://media.mediathek-tanz-theater.de/iiif/2/nvt_img-101-016.JP2</v>
      </c>
      <c r="AZ1327" s="29" t="str">
        <f t="shared" si="204"/>
        <v>image/jp2</v>
      </c>
      <c r="BA1327" s="29" t="str">
        <f t="shared" si="205"/>
        <v>presentation/iiif</v>
      </c>
      <c r="BB1327" s="29" t="str">
        <f t="shared" si="206"/>
        <v>https://media.mediathek-tanz-theater.de/iiif/2/nvt_img-101-016.JP2/full/100,/0/default.jpg</v>
      </c>
      <c r="BC1327" s="29" t="str">
        <f t="shared" si="201"/>
        <v>image/jpeg</v>
      </c>
      <c r="BD1327" s="29" t="str">
        <f t="shared" si="207"/>
        <v>presentation/thumbnail</v>
      </c>
    </row>
    <row r="1328" spans="1:56" ht="12.75" customHeight="1">
      <c r="A1328" s="29">
        <v>0</v>
      </c>
      <c r="B1328" s="29">
        <v>0</v>
      </c>
      <c r="C1328" s="29" t="s">
        <v>7742</v>
      </c>
      <c r="D1328" s="29"/>
      <c r="E1328" s="29"/>
      <c r="F1328" s="308" t="s">
        <v>7552</v>
      </c>
      <c r="G1328" s="29"/>
      <c r="H1328" s="29"/>
      <c r="I1328" s="402" t="s">
        <v>4446</v>
      </c>
      <c r="J1328" s="402" t="s">
        <v>7717</v>
      </c>
      <c r="K1328" s="29"/>
      <c r="L1328" s="29"/>
      <c r="M1328" s="308"/>
      <c r="N1328" s="29"/>
      <c r="O1328" s="29"/>
      <c r="P1328" s="25"/>
      <c r="Q1328" s="25"/>
      <c r="R1328" s="29" t="s">
        <v>7723</v>
      </c>
      <c r="S1328" s="308" t="s">
        <v>7724</v>
      </c>
      <c r="T1328" s="29" t="s">
        <v>1483</v>
      </c>
      <c r="U1328"/>
      <c r="V1328"/>
      <c r="W1328" s="29"/>
      <c r="X1328" s="349"/>
      <c r="Y1328" s="29" t="s">
        <v>2038</v>
      </c>
      <c r="Z1328" s="29" t="s">
        <v>1218</v>
      </c>
      <c r="AA1328" s="29" t="s">
        <v>1170</v>
      </c>
      <c r="AB1328" s="29"/>
      <c r="AC1328" s="29"/>
      <c r="AD1328" s="29" t="s">
        <v>7727</v>
      </c>
      <c r="AE1328" s="29" t="s">
        <v>2575</v>
      </c>
      <c r="AG1328" s="38">
        <v>1</v>
      </c>
      <c r="AH1328" s="38" t="s">
        <v>5945</v>
      </c>
      <c r="AI1328" s="38" t="s">
        <v>4440</v>
      </c>
      <c r="AJ1328" s="38" t="s">
        <v>7440</v>
      </c>
      <c r="AK1328" s="38" t="s">
        <v>7725</v>
      </c>
      <c r="AL1328" s="301" t="s">
        <v>7721</v>
      </c>
      <c r="AR1328" s="29" t="str">
        <f t="shared" si="208"/>
        <v>1</v>
      </c>
      <c r="AS1328" s="29">
        <f t="shared" si="202"/>
        <v>0</v>
      </c>
      <c r="AT1328" s="29">
        <v>0</v>
      </c>
      <c r="AW1328" s="29" t="str">
        <f t="shared" si="210"/>
        <v/>
      </c>
      <c r="AX1328" s="29" t="str">
        <f t="shared" si="203"/>
        <v/>
      </c>
      <c r="AY1328" s="29" t="str">
        <f t="shared" si="209"/>
        <v>https://media.mediathek-tanz-theater.de/iiif/2/nvt_img-101-017.JP2</v>
      </c>
      <c r="AZ1328" s="29" t="str">
        <f t="shared" si="204"/>
        <v>image/jp2</v>
      </c>
      <c r="BA1328" s="29" t="str">
        <f t="shared" si="205"/>
        <v>presentation/iiif</v>
      </c>
      <c r="BB1328" s="29" t="str">
        <f t="shared" si="206"/>
        <v>https://media.mediathek-tanz-theater.de/iiif/2/nvt_img-101-017.JP2/full/100,/0/default.jpg</v>
      </c>
      <c r="BC1328" s="29" t="str">
        <f t="shared" si="201"/>
        <v>image/jpeg</v>
      </c>
      <c r="BD1328" s="29" t="str">
        <f t="shared" si="207"/>
        <v>presentation/thumbnail</v>
      </c>
    </row>
    <row r="1329" spans="1:56" ht="12.75" customHeight="1">
      <c r="A1329" s="29">
        <v>0</v>
      </c>
      <c r="B1329" s="29">
        <v>0</v>
      </c>
      <c r="C1329" s="29" t="s">
        <v>7743</v>
      </c>
      <c r="D1329" s="29"/>
      <c r="E1329" s="29"/>
      <c r="F1329" s="308" t="s">
        <v>7552</v>
      </c>
      <c r="G1329" s="29"/>
      <c r="H1329" s="29"/>
      <c r="I1329" s="402" t="s">
        <v>4446</v>
      </c>
      <c r="J1329" s="402" t="s">
        <v>7717</v>
      </c>
      <c r="K1329" s="29"/>
      <c r="L1329" s="29"/>
      <c r="M1329" s="308"/>
      <c r="N1329" s="29"/>
      <c r="O1329" s="29"/>
      <c r="P1329" s="25"/>
      <c r="Q1329" s="25"/>
      <c r="R1329" s="29" t="s">
        <v>7723</v>
      </c>
      <c r="S1329" s="308" t="s">
        <v>7744</v>
      </c>
      <c r="T1329" s="29" t="s">
        <v>1483</v>
      </c>
      <c r="U1329" t="s">
        <v>1426</v>
      </c>
      <c r="V1329"/>
      <c r="W1329" s="29"/>
      <c r="X1329" s="349"/>
      <c r="Y1329" s="29" t="s">
        <v>2038</v>
      </c>
      <c r="Z1329" s="29" t="s">
        <v>1218</v>
      </c>
      <c r="AA1329" s="29" t="s">
        <v>1170</v>
      </c>
      <c r="AB1329" s="29"/>
      <c r="AC1329" s="29"/>
      <c r="AD1329" s="29"/>
      <c r="AE1329" s="29" t="s">
        <v>2575</v>
      </c>
      <c r="AG1329" s="38">
        <v>1</v>
      </c>
      <c r="AH1329" s="38" t="s">
        <v>5945</v>
      </c>
      <c r="AI1329" s="38" t="s">
        <v>4440</v>
      </c>
      <c r="AJ1329" s="38" t="s">
        <v>7745</v>
      </c>
      <c r="AK1329" s="38" t="s">
        <v>72</v>
      </c>
      <c r="AL1329" s="301" t="s">
        <v>7721</v>
      </c>
      <c r="AR1329" s="29" t="str">
        <f t="shared" si="208"/>
        <v>1</v>
      </c>
      <c r="AS1329" s="29">
        <f t="shared" si="202"/>
        <v>0</v>
      </c>
      <c r="AT1329" s="29">
        <v>0</v>
      </c>
      <c r="AW1329" s="29" t="str">
        <f t="shared" si="210"/>
        <v/>
      </c>
      <c r="AX1329" s="29" t="str">
        <f t="shared" si="203"/>
        <v/>
      </c>
      <c r="AY1329" s="29" t="str">
        <f t="shared" si="209"/>
        <v>https://media.mediathek-tanz-theater.de/iiif/2/nvt_img-101-018.JP2</v>
      </c>
      <c r="AZ1329" s="29" t="str">
        <f t="shared" si="204"/>
        <v>image/jp2</v>
      </c>
      <c r="BA1329" s="29" t="str">
        <f t="shared" si="205"/>
        <v>presentation/iiif</v>
      </c>
      <c r="BB1329" s="29" t="str">
        <f t="shared" si="206"/>
        <v>https://media.mediathek-tanz-theater.de/iiif/2/nvt_img-101-018.JP2/full/100,/0/default.jpg</v>
      </c>
      <c r="BC1329" s="29" t="str">
        <f t="shared" si="201"/>
        <v>image/jpeg</v>
      </c>
      <c r="BD1329" s="29" t="str">
        <f t="shared" si="207"/>
        <v>presentation/thumbnail</v>
      </c>
    </row>
    <row r="1330" spans="1:56" ht="12.75" customHeight="1">
      <c r="A1330" s="29">
        <v>0</v>
      </c>
      <c r="B1330" s="29">
        <v>0</v>
      </c>
      <c r="C1330" s="29" t="s">
        <v>7746</v>
      </c>
      <c r="D1330" s="29"/>
      <c r="E1330" s="29"/>
      <c r="F1330" s="308" t="s">
        <v>7747</v>
      </c>
      <c r="G1330" s="29"/>
      <c r="H1330" s="29"/>
      <c r="I1330" s="402" t="s">
        <v>4446</v>
      </c>
      <c r="K1330" s="29"/>
      <c r="L1330" s="29"/>
      <c r="M1330" s="308"/>
      <c r="N1330" s="29"/>
      <c r="O1330" s="29"/>
      <c r="P1330" s="25"/>
      <c r="Q1330" s="25"/>
      <c r="R1330" s="29" t="s">
        <v>7748</v>
      </c>
      <c r="S1330" s="308" t="s">
        <v>7749</v>
      </c>
      <c r="T1330" s="29" t="s">
        <v>1483</v>
      </c>
      <c r="U1330"/>
      <c r="V1330" t="s">
        <v>6345</v>
      </c>
      <c r="W1330" s="29"/>
      <c r="X1330" s="349" t="s">
        <v>2105</v>
      </c>
      <c r="Y1330" s="29" t="s">
        <v>2038</v>
      </c>
      <c r="Z1330" s="29" t="s">
        <v>1218</v>
      </c>
      <c r="AA1330" s="29" t="s">
        <v>1170</v>
      </c>
      <c r="AB1330" s="29"/>
      <c r="AC1330" s="29" t="s">
        <v>6910</v>
      </c>
      <c r="AD1330" s="29"/>
      <c r="AE1330" s="29" t="s">
        <v>2575</v>
      </c>
      <c r="AG1330" s="38">
        <v>1</v>
      </c>
      <c r="AH1330" s="38" t="s">
        <v>5945</v>
      </c>
      <c r="AI1330" s="38" t="s">
        <v>4440</v>
      </c>
      <c r="AJ1330" s="38" t="s">
        <v>7750</v>
      </c>
      <c r="AK1330" s="38" t="s">
        <v>72</v>
      </c>
      <c r="AL1330" s="301" t="s">
        <v>7721</v>
      </c>
      <c r="AR1330" s="29" t="str">
        <f t="shared" si="208"/>
        <v>1</v>
      </c>
      <c r="AS1330" s="29">
        <f t="shared" si="202"/>
        <v>0</v>
      </c>
      <c r="AT1330" s="29">
        <v>0</v>
      </c>
      <c r="AW1330" s="29" t="str">
        <f t="shared" si="210"/>
        <v/>
      </c>
      <c r="AX1330" s="29" t="str">
        <f t="shared" si="203"/>
        <v/>
      </c>
      <c r="AY1330" s="29" t="str">
        <f t="shared" si="209"/>
        <v>https://media.mediathek-tanz-theater.de/iiif/2/nvt_img-i102-001.JP2</v>
      </c>
      <c r="AZ1330" s="29" t="str">
        <f t="shared" si="204"/>
        <v>image/jp2</v>
      </c>
      <c r="BA1330" s="29" t="str">
        <f t="shared" si="205"/>
        <v>presentation/iiif</v>
      </c>
      <c r="BB1330" s="29" t="str">
        <f t="shared" si="206"/>
        <v>https://media.mediathek-tanz-theater.de/iiif/2/nvt_img-i102-001.JP2/full/100,/0/default.jpg</v>
      </c>
      <c r="BC1330" s="29" t="str">
        <f t="shared" si="201"/>
        <v>image/jpeg</v>
      </c>
      <c r="BD1330" s="29" t="str">
        <f t="shared" si="207"/>
        <v>presentation/thumbnail</v>
      </c>
    </row>
    <row r="1331" spans="1:56" ht="12.75" customHeight="1">
      <c r="A1331" s="29">
        <v>0</v>
      </c>
      <c r="B1331" s="29">
        <v>0</v>
      </c>
      <c r="C1331" s="29" t="s">
        <v>7751</v>
      </c>
      <c r="D1331" s="29"/>
      <c r="E1331" s="29"/>
      <c r="F1331" s="308" t="s">
        <v>7747</v>
      </c>
      <c r="G1331" s="29"/>
      <c r="H1331" s="29"/>
      <c r="I1331" s="402" t="s">
        <v>4446</v>
      </c>
      <c r="K1331" s="29"/>
      <c r="L1331" s="29"/>
      <c r="M1331" s="308"/>
      <c r="N1331" s="29"/>
      <c r="O1331" s="29"/>
      <c r="P1331" s="25"/>
      <c r="Q1331" s="25"/>
      <c r="R1331" s="29" t="s">
        <v>7748</v>
      </c>
      <c r="S1331" s="308" t="s">
        <v>7752</v>
      </c>
      <c r="T1331" s="29" t="s">
        <v>1483</v>
      </c>
      <c r="U1331"/>
      <c r="V1331" t="s">
        <v>6345</v>
      </c>
      <c r="W1331" s="29"/>
      <c r="X1331" s="349" t="s">
        <v>2105</v>
      </c>
      <c r="Y1331" s="29" t="s">
        <v>2038</v>
      </c>
      <c r="Z1331" s="29" t="s">
        <v>1218</v>
      </c>
      <c r="AA1331" s="29" t="s">
        <v>1170</v>
      </c>
      <c r="AB1331" s="29"/>
      <c r="AC1331" s="29" t="s">
        <v>6910</v>
      </c>
      <c r="AD1331" s="29"/>
      <c r="AE1331" s="29" t="s">
        <v>2575</v>
      </c>
      <c r="AG1331" s="38">
        <v>1</v>
      </c>
      <c r="AH1331" s="38" t="s">
        <v>5945</v>
      </c>
      <c r="AI1331" s="38" t="s">
        <v>4440</v>
      </c>
      <c r="AJ1331" s="38" t="s">
        <v>7750</v>
      </c>
      <c r="AK1331" s="38" t="s">
        <v>72</v>
      </c>
      <c r="AL1331" s="301" t="s">
        <v>7721</v>
      </c>
      <c r="AR1331" s="29" t="str">
        <f t="shared" si="208"/>
        <v>1</v>
      </c>
      <c r="AS1331" s="29">
        <f t="shared" si="202"/>
        <v>0</v>
      </c>
      <c r="AT1331" s="29">
        <v>0</v>
      </c>
      <c r="AW1331" s="29" t="str">
        <f t="shared" si="210"/>
        <v/>
      </c>
      <c r="AX1331" s="29" t="str">
        <f t="shared" si="203"/>
        <v/>
      </c>
      <c r="AY1331" s="29" t="str">
        <f t="shared" si="209"/>
        <v>https://media.mediathek-tanz-theater.de/iiif/2/nvt_img-i102-002.JP2</v>
      </c>
      <c r="AZ1331" s="29" t="str">
        <f t="shared" si="204"/>
        <v>image/jp2</v>
      </c>
      <c r="BA1331" s="29" t="str">
        <f t="shared" si="205"/>
        <v>presentation/iiif</v>
      </c>
      <c r="BB1331" s="29" t="str">
        <f t="shared" si="206"/>
        <v>https://media.mediathek-tanz-theater.de/iiif/2/nvt_img-i102-002.JP2/full/100,/0/default.jpg</v>
      </c>
      <c r="BC1331" s="29" t="str">
        <f t="shared" si="201"/>
        <v>image/jpeg</v>
      </c>
      <c r="BD1331" s="29" t="str">
        <f t="shared" si="207"/>
        <v>presentation/thumbnail</v>
      </c>
    </row>
    <row r="1332" spans="1:56" ht="12.75" customHeight="1">
      <c r="A1332" s="29">
        <v>0</v>
      </c>
      <c r="B1332" s="29">
        <v>0</v>
      </c>
      <c r="C1332" s="29" t="s">
        <v>7753</v>
      </c>
      <c r="D1332" s="29"/>
      <c r="E1332" s="29"/>
      <c r="F1332" s="308" t="s">
        <v>7747</v>
      </c>
      <c r="G1332" s="29"/>
      <c r="H1332" s="29"/>
      <c r="I1332" s="402" t="s">
        <v>4446</v>
      </c>
      <c r="K1332" s="29"/>
      <c r="L1332" s="29"/>
      <c r="M1332" s="308"/>
      <c r="N1332" s="29"/>
      <c r="O1332" s="29"/>
      <c r="P1332" s="25"/>
      <c r="Q1332" s="25"/>
      <c r="R1332" s="29" t="s">
        <v>7748</v>
      </c>
      <c r="S1332" s="308" t="s">
        <v>7754</v>
      </c>
      <c r="T1332" s="29" t="s">
        <v>1483</v>
      </c>
      <c r="U1332"/>
      <c r="V1332" t="s">
        <v>6345</v>
      </c>
      <c r="W1332" s="29"/>
      <c r="X1332" s="349" t="s">
        <v>2105</v>
      </c>
      <c r="Y1332" s="29" t="s">
        <v>2038</v>
      </c>
      <c r="Z1332" s="29" t="s">
        <v>1218</v>
      </c>
      <c r="AA1332" s="29" t="s">
        <v>1170</v>
      </c>
      <c r="AB1332" s="29"/>
      <c r="AC1332" s="29" t="s">
        <v>6910</v>
      </c>
      <c r="AD1332" s="29"/>
      <c r="AE1332" s="29" t="s">
        <v>2575</v>
      </c>
      <c r="AG1332" s="38">
        <v>1</v>
      </c>
      <c r="AH1332" s="38" t="s">
        <v>5945</v>
      </c>
      <c r="AI1332" s="38" t="s">
        <v>4440</v>
      </c>
      <c r="AJ1332" s="38" t="s">
        <v>7750</v>
      </c>
      <c r="AK1332" s="38" t="s">
        <v>72</v>
      </c>
      <c r="AL1332" s="301" t="s">
        <v>7721</v>
      </c>
      <c r="AR1332" s="29" t="str">
        <f t="shared" si="208"/>
        <v>1</v>
      </c>
      <c r="AS1332" s="29">
        <f t="shared" si="202"/>
        <v>0</v>
      </c>
      <c r="AT1332" s="29">
        <v>0</v>
      </c>
      <c r="AW1332" s="29" t="str">
        <f t="shared" si="210"/>
        <v/>
      </c>
      <c r="AX1332" s="29" t="str">
        <f t="shared" si="203"/>
        <v/>
      </c>
      <c r="AY1332" s="29" t="str">
        <f t="shared" si="209"/>
        <v>https://media.mediathek-tanz-theater.de/iiif/2/nvt_img-i102-003.JP2</v>
      </c>
      <c r="AZ1332" s="29" t="str">
        <f t="shared" si="204"/>
        <v>image/jp2</v>
      </c>
      <c r="BA1332" s="29" t="str">
        <f t="shared" si="205"/>
        <v>presentation/iiif</v>
      </c>
      <c r="BB1332" s="29" t="str">
        <f t="shared" si="206"/>
        <v>https://media.mediathek-tanz-theater.de/iiif/2/nvt_img-i102-003.JP2/full/100,/0/default.jpg</v>
      </c>
      <c r="BC1332" s="29" t="str">
        <f t="shared" si="201"/>
        <v>image/jpeg</v>
      </c>
      <c r="BD1332" s="29" t="str">
        <f t="shared" si="207"/>
        <v>presentation/thumbnail</v>
      </c>
    </row>
    <row r="1333" spans="1:56" ht="12.75" customHeight="1">
      <c r="A1333" s="29">
        <v>0</v>
      </c>
      <c r="B1333" s="29">
        <v>0</v>
      </c>
      <c r="C1333" s="29" t="s">
        <v>7755</v>
      </c>
      <c r="D1333" s="29"/>
      <c r="E1333" s="29"/>
      <c r="F1333" s="308" t="s">
        <v>7747</v>
      </c>
      <c r="G1333" s="29"/>
      <c r="H1333" s="29"/>
      <c r="I1333" s="402" t="s">
        <v>4446</v>
      </c>
      <c r="K1333" s="29"/>
      <c r="L1333" s="29"/>
      <c r="M1333" s="308"/>
      <c r="N1333" s="29"/>
      <c r="O1333" s="29"/>
      <c r="P1333" s="25"/>
      <c r="Q1333" s="25"/>
      <c r="R1333" s="29" t="s">
        <v>7748</v>
      </c>
      <c r="S1333" s="308" t="s">
        <v>7754</v>
      </c>
      <c r="T1333" s="29" t="s">
        <v>1483</v>
      </c>
      <c r="U1333"/>
      <c r="V1333" t="s">
        <v>6345</v>
      </c>
      <c r="W1333" s="29"/>
      <c r="X1333" s="349" t="s">
        <v>2105</v>
      </c>
      <c r="Y1333" s="29" t="s">
        <v>2038</v>
      </c>
      <c r="Z1333" s="29" t="s">
        <v>1218</v>
      </c>
      <c r="AA1333" s="29" t="s">
        <v>1170</v>
      </c>
      <c r="AB1333" s="29"/>
      <c r="AC1333" s="29" t="s">
        <v>6910</v>
      </c>
      <c r="AD1333" s="29"/>
      <c r="AE1333" s="29" t="s">
        <v>2575</v>
      </c>
      <c r="AG1333" s="38">
        <v>1</v>
      </c>
      <c r="AH1333" s="38" t="s">
        <v>5945</v>
      </c>
      <c r="AI1333" s="38" t="s">
        <v>4440</v>
      </c>
      <c r="AJ1333" s="38" t="s">
        <v>7750</v>
      </c>
      <c r="AK1333" s="38" t="s">
        <v>72</v>
      </c>
      <c r="AL1333" s="301" t="s">
        <v>7721</v>
      </c>
      <c r="AR1333" s="29" t="str">
        <f t="shared" si="208"/>
        <v>1</v>
      </c>
      <c r="AS1333" s="29">
        <f t="shared" si="202"/>
        <v>0</v>
      </c>
      <c r="AT1333" s="29">
        <v>0</v>
      </c>
      <c r="AW1333" s="29" t="str">
        <f t="shared" si="210"/>
        <v/>
      </c>
      <c r="AX1333" s="29" t="str">
        <f t="shared" si="203"/>
        <v/>
      </c>
      <c r="AY1333" s="29" t="str">
        <f t="shared" si="209"/>
        <v>https://media.mediathek-tanz-theater.de/iiif/2/nvt_img-i102-004.JP2</v>
      </c>
      <c r="AZ1333" s="29" t="str">
        <f t="shared" si="204"/>
        <v>image/jp2</v>
      </c>
      <c r="BA1333" s="29" t="str">
        <f t="shared" si="205"/>
        <v>presentation/iiif</v>
      </c>
      <c r="BB1333" s="29" t="str">
        <f t="shared" si="206"/>
        <v>https://media.mediathek-tanz-theater.de/iiif/2/nvt_img-i102-004.JP2/full/100,/0/default.jpg</v>
      </c>
      <c r="BC1333" s="29" t="str">
        <f t="shared" si="201"/>
        <v>image/jpeg</v>
      </c>
      <c r="BD1333" s="29" t="str">
        <f t="shared" si="207"/>
        <v>presentation/thumbnail</v>
      </c>
    </row>
    <row r="1334" spans="1:56" ht="12.75" customHeight="1">
      <c r="A1334" s="29">
        <v>0</v>
      </c>
      <c r="B1334" s="29">
        <v>0</v>
      </c>
      <c r="C1334" s="29" t="s">
        <v>7756</v>
      </c>
      <c r="D1334" s="29"/>
      <c r="E1334" s="29"/>
      <c r="F1334" s="308" t="s">
        <v>7747</v>
      </c>
      <c r="G1334" s="29"/>
      <c r="H1334" s="29"/>
      <c r="I1334" s="402" t="s">
        <v>4446</v>
      </c>
      <c r="K1334" s="29"/>
      <c r="L1334" s="29"/>
      <c r="M1334" s="308"/>
      <c r="N1334" s="29"/>
      <c r="O1334" s="29"/>
      <c r="P1334" s="25"/>
      <c r="Q1334" s="25"/>
      <c r="R1334" s="29" t="s">
        <v>7748</v>
      </c>
      <c r="S1334" s="308" t="s">
        <v>7757</v>
      </c>
      <c r="T1334" s="29" t="s">
        <v>1483</v>
      </c>
      <c r="U1334"/>
      <c r="V1334" t="s">
        <v>6345</v>
      </c>
      <c r="W1334" s="29"/>
      <c r="X1334" s="349" t="s">
        <v>2105</v>
      </c>
      <c r="Y1334" s="29" t="s">
        <v>2038</v>
      </c>
      <c r="Z1334" s="29" t="s">
        <v>1218</v>
      </c>
      <c r="AA1334" s="29" t="s">
        <v>1170</v>
      </c>
      <c r="AB1334" s="29"/>
      <c r="AC1334" s="29" t="s">
        <v>6910</v>
      </c>
      <c r="AD1334" s="29"/>
      <c r="AE1334" s="29" t="s">
        <v>2575</v>
      </c>
      <c r="AG1334" s="38">
        <v>1</v>
      </c>
      <c r="AH1334" s="38" t="s">
        <v>5945</v>
      </c>
      <c r="AI1334" s="38" t="s">
        <v>4440</v>
      </c>
      <c r="AJ1334" s="38" t="s">
        <v>7750</v>
      </c>
      <c r="AK1334" s="38" t="s">
        <v>72</v>
      </c>
      <c r="AL1334" s="301" t="s">
        <v>7721</v>
      </c>
      <c r="AR1334" s="29" t="str">
        <f t="shared" si="208"/>
        <v>1</v>
      </c>
      <c r="AS1334" s="29">
        <f t="shared" si="202"/>
        <v>0</v>
      </c>
      <c r="AT1334" s="29">
        <v>0</v>
      </c>
      <c r="AW1334" s="29" t="str">
        <f t="shared" si="210"/>
        <v/>
      </c>
      <c r="AX1334" s="29" t="str">
        <f t="shared" si="203"/>
        <v/>
      </c>
      <c r="AY1334" s="29" t="str">
        <f t="shared" si="209"/>
        <v>https://media.mediathek-tanz-theater.de/iiif/2/nvt_img-i102-005.JP2</v>
      </c>
      <c r="AZ1334" s="29" t="str">
        <f t="shared" si="204"/>
        <v>image/jp2</v>
      </c>
      <c r="BA1334" s="29" t="str">
        <f t="shared" si="205"/>
        <v>presentation/iiif</v>
      </c>
      <c r="BB1334" s="29" t="str">
        <f t="shared" si="206"/>
        <v>https://media.mediathek-tanz-theater.de/iiif/2/nvt_img-i102-005.JP2/full/100,/0/default.jpg</v>
      </c>
      <c r="BC1334" s="29" t="str">
        <f t="shared" si="201"/>
        <v>image/jpeg</v>
      </c>
      <c r="BD1334" s="29" t="str">
        <f t="shared" si="207"/>
        <v>presentation/thumbnail</v>
      </c>
    </row>
    <row r="1335" spans="1:56" ht="12.75" customHeight="1">
      <c r="A1335" s="29">
        <v>0</v>
      </c>
      <c r="B1335" s="29">
        <v>0</v>
      </c>
      <c r="C1335" s="29" t="s">
        <v>7758</v>
      </c>
      <c r="D1335" s="29"/>
      <c r="E1335" s="29"/>
      <c r="F1335" s="308" t="s">
        <v>7747</v>
      </c>
      <c r="G1335" s="29"/>
      <c r="H1335" s="29"/>
      <c r="I1335" s="402" t="s">
        <v>4446</v>
      </c>
      <c r="K1335" s="29"/>
      <c r="L1335" s="29"/>
      <c r="M1335" s="308"/>
      <c r="N1335" s="29"/>
      <c r="O1335" s="29"/>
      <c r="P1335" s="25"/>
      <c r="Q1335" s="25"/>
      <c r="R1335" s="29" t="s">
        <v>7748</v>
      </c>
      <c r="S1335" s="308" t="s">
        <v>7759</v>
      </c>
      <c r="T1335" s="29" t="s">
        <v>1483</v>
      </c>
      <c r="U1335"/>
      <c r="V1335" t="s">
        <v>6345</v>
      </c>
      <c r="W1335" s="29"/>
      <c r="X1335" s="349" t="s">
        <v>2105</v>
      </c>
      <c r="Y1335" s="29" t="s">
        <v>2038</v>
      </c>
      <c r="Z1335" s="29" t="s">
        <v>1218</v>
      </c>
      <c r="AA1335" s="29" t="s">
        <v>1170</v>
      </c>
      <c r="AB1335" s="29"/>
      <c r="AC1335" s="29" t="s">
        <v>6910</v>
      </c>
      <c r="AD1335" s="29"/>
      <c r="AE1335" s="29" t="s">
        <v>2575</v>
      </c>
      <c r="AG1335" s="38">
        <v>1</v>
      </c>
      <c r="AH1335" s="38" t="s">
        <v>5945</v>
      </c>
      <c r="AI1335" s="38" t="s">
        <v>4440</v>
      </c>
      <c r="AJ1335" s="38" t="s">
        <v>7750</v>
      </c>
      <c r="AK1335" s="38" t="s">
        <v>72</v>
      </c>
      <c r="AL1335" s="301" t="s">
        <v>7721</v>
      </c>
      <c r="AR1335" s="29" t="str">
        <f t="shared" si="208"/>
        <v>1</v>
      </c>
      <c r="AS1335" s="29">
        <f t="shared" si="202"/>
        <v>0</v>
      </c>
      <c r="AT1335" s="29">
        <v>0</v>
      </c>
      <c r="AW1335" s="29" t="str">
        <f t="shared" si="210"/>
        <v/>
      </c>
      <c r="AX1335" s="29" t="str">
        <f t="shared" si="203"/>
        <v/>
      </c>
      <c r="AY1335" s="29" t="str">
        <f t="shared" si="209"/>
        <v>https://media.mediathek-tanz-theater.de/iiif/2/nvt_img-i102-006.JP2</v>
      </c>
      <c r="AZ1335" s="29" t="str">
        <f t="shared" si="204"/>
        <v>image/jp2</v>
      </c>
      <c r="BA1335" s="29" t="str">
        <f t="shared" si="205"/>
        <v>presentation/iiif</v>
      </c>
      <c r="BB1335" s="29" t="str">
        <f t="shared" si="206"/>
        <v>https://media.mediathek-tanz-theater.de/iiif/2/nvt_img-i102-006.JP2/full/100,/0/default.jpg</v>
      </c>
      <c r="BC1335" s="29" t="str">
        <f t="shared" si="201"/>
        <v>image/jpeg</v>
      </c>
      <c r="BD1335" s="29" t="str">
        <f t="shared" si="207"/>
        <v>presentation/thumbnail</v>
      </c>
    </row>
    <row r="1336" spans="1:56" ht="12.75" customHeight="1">
      <c r="A1336" s="29">
        <v>0</v>
      </c>
      <c r="B1336" s="29">
        <v>0</v>
      </c>
      <c r="C1336" s="29" t="s">
        <v>7760</v>
      </c>
      <c r="D1336" s="29"/>
      <c r="E1336" s="29"/>
      <c r="F1336" s="308" t="s">
        <v>7747</v>
      </c>
      <c r="G1336" s="29"/>
      <c r="H1336" s="29"/>
      <c r="I1336" s="402" t="s">
        <v>4446</v>
      </c>
      <c r="K1336" s="29"/>
      <c r="L1336" s="29"/>
      <c r="M1336" s="308"/>
      <c r="N1336" s="29"/>
      <c r="O1336" s="29"/>
      <c r="P1336" s="25"/>
      <c r="Q1336" s="25"/>
      <c r="R1336" s="29" t="s">
        <v>7748</v>
      </c>
      <c r="S1336" s="308" t="s">
        <v>7761</v>
      </c>
      <c r="T1336" s="29" t="s">
        <v>1483</v>
      </c>
      <c r="U1336"/>
      <c r="V1336" t="s">
        <v>6345</v>
      </c>
      <c r="W1336" s="29"/>
      <c r="X1336" s="349" t="s">
        <v>2105</v>
      </c>
      <c r="Y1336" s="29" t="s">
        <v>2038</v>
      </c>
      <c r="Z1336" s="29" t="s">
        <v>1218</v>
      </c>
      <c r="AA1336" s="29" t="s">
        <v>1170</v>
      </c>
      <c r="AB1336" s="29"/>
      <c r="AC1336" s="29" t="s">
        <v>6910</v>
      </c>
      <c r="AD1336" s="29"/>
      <c r="AE1336" s="29" t="s">
        <v>2575</v>
      </c>
      <c r="AG1336" s="38">
        <v>1</v>
      </c>
      <c r="AH1336" s="38" t="s">
        <v>5945</v>
      </c>
      <c r="AI1336" s="38" t="s">
        <v>4440</v>
      </c>
      <c r="AJ1336" s="38" t="s">
        <v>7750</v>
      </c>
      <c r="AK1336" s="38" t="s">
        <v>72</v>
      </c>
      <c r="AL1336" s="301" t="s">
        <v>7721</v>
      </c>
      <c r="AR1336" s="29" t="str">
        <f t="shared" si="208"/>
        <v>1</v>
      </c>
      <c r="AS1336" s="29">
        <f t="shared" si="202"/>
        <v>0</v>
      </c>
      <c r="AT1336" s="29">
        <v>0</v>
      </c>
      <c r="AW1336" s="29" t="str">
        <f t="shared" si="210"/>
        <v/>
      </c>
      <c r="AX1336" s="29" t="str">
        <f t="shared" si="203"/>
        <v/>
      </c>
      <c r="AY1336" s="29" t="str">
        <f t="shared" si="209"/>
        <v>https://media.mediathek-tanz-theater.de/iiif/2/nvt_img-i102-007.JP2</v>
      </c>
      <c r="AZ1336" s="29" t="str">
        <f t="shared" si="204"/>
        <v>image/jp2</v>
      </c>
      <c r="BA1336" s="29" t="str">
        <f t="shared" si="205"/>
        <v>presentation/iiif</v>
      </c>
      <c r="BB1336" s="29" t="str">
        <f t="shared" si="206"/>
        <v>https://media.mediathek-tanz-theater.de/iiif/2/nvt_img-i102-007.JP2/full/100,/0/default.jpg</v>
      </c>
      <c r="BC1336" s="29" t="str">
        <f t="shared" si="201"/>
        <v>image/jpeg</v>
      </c>
      <c r="BD1336" s="29" t="str">
        <f t="shared" si="207"/>
        <v>presentation/thumbnail</v>
      </c>
    </row>
    <row r="1337" spans="1:56" ht="12.75" customHeight="1">
      <c r="A1337" s="29">
        <v>0</v>
      </c>
      <c r="B1337" s="29">
        <v>0</v>
      </c>
      <c r="C1337" s="29" t="s">
        <v>7762</v>
      </c>
      <c r="D1337" s="29"/>
      <c r="E1337" s="29"/>
      <c r="F1337" s="308" t="s">
        <v>7747</v>
      </c>
      <c r="G1337" s="29"/>
      <c r="H1337" s="29"/>
      <c r="I1337" s="402" t="s">
        <v>4446</v>
      </c>
      <c r="K1337" s="29"/>
      <c r="L1337" s="29"/>
      <c r="M1337" s="308"/>
      <c r="N1337" s="29"/>
      <c r="O1337" s="29"/>
      <c r="P1337" s="25"/>
      <c r="Q1337" s="25"/>
      <c r="R1337" s="29" t="s">
        <v>7748</v>
      </c>
      <c r="S1337" s="308" t="s">
        <v>7757</v>
      </c>
      <c r="T1337" s="29" t="s">
        <v>1483</v>
      </c>
      <c r="U1337"/>
      <c r="V1337" t="s">
        <v>6345</v>
      </c>
      <c r="W1337" s="29"/>
      <c r="X1337" s="349" t="s">
        <v>2105</v>
      </c>
      <c r="Y1337" s="29" t="s">
        <v>2038</v>
      </c>
      <c r="Z1337" s="29" t="s">
        <v>1218</v>
      </c>
      <c r="AA1337" s="29" t="s">
        <v>1170</v>
      </c>
      <c r="AB1337" s="29"/>
      <c r="AC1337" s="29" t="s">
        <v>6910</v>
      </c>
      <c r="AD1337" s="29"/>
      <c r="AE1337" s="29" t="s">
        <v>2575</v>
      </c>
      <c r="AG1337" s="38">
        <v>1</v>
      </c>
      <c r="AH1337" s="38" t="s">
        <v>5945</v>
      </c>
      <c r="AI1337" s="38" t="s">
        <v>4440</v>
      </c>
      <c r="AJ1337" s="38" t="s">
        <v>7750</v>
      </c>
      <c r="AK1337" s="38" t="s">
        <v>72</v>
      </c>
      <c r="AL1337" s="301" t="s">
        <v>7721</v>
      </c>
      <c r="AR1337" s="29" t="str">
        <f t="shared" si="208"/>
        <v>1</v>
      </c>
      <c r="AS1337" s="29">
        <f t="shared" si="202"/>
        <v>0</v>
      </c>
      <c r="AT1337" s="29">
        <v>0</v>
      </c>
      <c r="AW1337" s="29" t="str">
        <f t="shared" si="210"/>
        <v/>
      </c>
      <c r="AX1337" s="29" t="str">
        <f t="shared" si="203"/>
        <v/>
      </c>
      <c r="AY1337" s="29" t="str">
        <f t="shared" si="209"/>
        <v>https://media.mediathek-tanz-theater.de/iiif/2/nvt_img-i102-008.JP2</v>
      </c>
      <c r="AZ1337" s="29" t="str">
        <f t="shared" si="204"/>
        <v>image/jp2</v>
      </c>
      <c r="BA1337" s="29" t="str">
        <f t="shared" si="205"/>
        <v>presentation/iiif</v>
      </c>
      <c r="BB1337" s="29" t="str">
        <f t="shared" si="206"/>
        <v>https://media.mediathek-tanz-theater.de/iiif/2/nvt_img-i102-008.JP2/full/100,/0/default.jpg</v>
      </c>
      <c r="BC1337" s="29" t="str">
        <f t="shared" si="201"/>
        <v>image/jpeg</v>
      </c>
      <c r="BD1337" s="29" t="str">
        <f t="shared" si="207"/>
        <v>presentation/thumbnail</v>
      </c>
    </row>
    <row r="1338" spans="1:56" ht="12.75" customHeight="1">
      <c r="A1338" s="29">
        <v>0</v>
      </c>
      <c r="B1338" s="29">
        <v>0</v>
      </c>
      <c r="C1338" s="29" t="s">
        <v>7763</v>
      </c>
      <c r="D1338" s="29"/>
      <c r="E1338" s="29"/>
      <c r="F1338" s="308" t="s">
        <v>7747</v>
      </c>
      <c r="G1338" s="29"/>
      <c r="H1338" s="29"/>
      <c r="I1338" s="402" t="s">
        <v>4446</v>
      </c>
      <c r="K1338" s="29"/>
      <c r="L1338" s="29"/>
      <c r="M1338" s="308"/>
      <c r="N1338" s="29"/>
      <c r="O1338" s="29"/>
      <c r="P1338" s="25"/>
      <c r="Q1338" s="25"/>
      <c r="R1338" s="29" t="s">
        <v>7748</v>
      </c>
      <c r="S1338" s="308" t="s">
        <v>7764</v>
      </c>
      <c r="T1338" s="29" t="s">
        <v>1483</v>
      </c>
      <c r="U1338"/>
      <c r="V1338" t="s">
        <v>6345</v>
      </c>
      <c r="W1338" s="29"/>
      <c r="X1338" s="349" t="s">
        <v>2105</v>
      </c>
      <c r="Y1338" s="29" t="s">
        <v>2038</v>
      </c>
      <c r="Z1338" s="29" t="s">
        <v>1218</v>
      </c>
      <c r="AA1338" s="29" t="s">
        <v>1170</v>
      </c>
      <c r="AB1338" s="29"/>
      <c r="AC1338" s="29" t="s">
        <v>6910</v>
      </c>
      <c r="AD1338" s="29"/>
      <c r="AE1338" s="29" t="s">
        <v>2575</v>
      </c>
      <c r="AG1338" s="38">
        <v>1</v>
      </c>
      <c r="AH1338" s="38" t="s">
        <v>5945</v>
      </c>
      <c r="AI1338" s="38" t="s">
        <v>4440</v>
      </c>
      <c r="AJ1338" s="38" t="s">
        <v>7750</v>
      </c>
      <c r="AK1338" s="38" t="s">
        <v>72</v>
      </c>
      <c r="AL1338" s="301" t="s">
        <v>7721</v>
      </c>
      <c r="AR1338" s="29" t="str">
        <f t="shared" si="208"/>
        <v>1</v>
      </c>
      <c r="AS1338" s="29">
        <f t="shared" si="202"/>
        <v>0</v>
      </c>
      <c r="AT1338" s="29">
        <v>0</v>
      </c>
      <c r="AW1338" s="29" t="str">
        <f t="shared" si="210"/>
        <v/>
      </c>
      <c r="AX1338" s="29" t="str">
        <f t="shared" si="203"/>
        <v/>
      </c>
      <c r="AY1338" s="29" t="str">
        <f t="shared" si="209"/>
        <v>https://media.mediathek-tanz-theater.de/iiif/2/nvt_img-i102-009.JP2</v>
      </c>
      <c r="AZ1338" s="29" t="str">
        <f t="shared" si="204"/>
        <v>image/jp2</v>
      </c>
      <c r="BA1338" s="29" t="str">
        <f t="shared" si="205"/>
        <v>presentation/iiif</v>
      </c>
      <c r="BB1338" s="29" t="str">
        <f t="shared" si="206"/>
        <v>https://media.mediathek-tanz-theater.de/iiif/2/nvt_img-i102-009.JP2/full/100,/0/default.jpg</v>
      </c>
      <c r="BC1338" s="29" t="str">
        <f t="shared" si="201"/>
        <v>image/jpeg</v>
      </c>
      <c r="BD1338" s="29" t="str">
        <f t="shared" si="207"/>
        <v>presentation/thumbnail</v>
      </c>
    </row>
    <row r="1339" spans="1:56" ht="12.75" customHeight="1">
      <c r="A1339" s="29">
        <v>0</v>
      </c>
      <c r="B1339" s="29">
        <v>0</v>
      </c>
      <c r="C1339" s="29" t="s">
        <v>7765</v>
      </c>
      <c r="D1339" s="29"/>
      <c r="E1339" s="29"/>
      <c r="F1339" s="308" t="s">
        <v>7747</v>
      </c>
      <c r="G1339" s="29"/>
      <c r="H1339" s="29"/>
      <c r="I1339" s="402" t="s">
        <v>4446</v>
      </c>
      <c r="K1339" s="29"/>
      <c r="L1339" s="29"/>
      <c r="M1339" s="308"/>
      <c r="N1339" s="29"/>
      <c r="O1339" s="29"/>
      <c r="P1339" s="25"/>
      <c r="Q1339" s="25"/>
      <c r="R1339" s="29" t="s">
        <v>7748</v>
      </c>
      <c r="S1339" s="308" t="s">
        <v>7752</v>
      </c>
      <c r="T1339" s="29" t="s">
        <v>1483</v>
      </c>
      <c r="U1339"/>
      <c r="V1339" t="s">
        <v>6345</v>
      </c>
      <c r="W1339" s="29"/>
      <c r="X1339" s="349" t="s">
        <v>2105</v>
      </c>
      <c r="Y1339" s="29" t="s">
        <v>2038</v>
      </c>
      <c r="Z1339" s="29" t="s">
        <v>1218</v>
      </c>
      <c r="AA1339" s="29" t="s">
        <v>1170</v>
      </c>
      <c r="AB1339" s="29"/>
      <c r="AC1339" s="29" t="s">
        <v>6910</v>
      </c>
      <c r="AD1339" s="29"/>
      <c r="AE1339" s="29" t="s">
        <v>2575</v>
      </c>
      <c r="AG1339" s="38">
        <v>1</v>
      </c>
      <c r="AH1339" s="38" t="s">
        <v>5945</v>
      </c>
      <c r="AI1339" s="38" t="s">
        <v>4440</v>
      </c>
      <c r="AJ1339" s="38" t="s">
        <v>7750</v>
      </c>
      <c r="AK1339" s="38" t="s">
        <v>72</v>
      </c>
      <c r="AL1339" s="301" t="s">
        <v>7721</v>
      </c>
      <c r="AR1339" s="29" t="str">
        <f t="shared" si="208"/>
        <v>1</v>
      </c>
      <c r="AS1339" s="29">
        <f t="shared" si="202"/>
        <v>0</v>
      </c>
      <c r="AT1339" s="29">
        <v>0</v>
      </c>
      <c r="AW1339" s="29" t="str">
        <f t="shared" si="210"/>
        <v/>
      </c>
      <c r="AX1339" s="29" t="str">
        <f t="shared" si="203"/>
        <v/>
      </c>
      <c r="AY1339" s="29" t="str">
        <f t="shared" si="209"/>
        <v>https://media.mediathek-tanz-theater.de/iiif/2/nvt_img-i102-010.JP2</v>
      </c>
      <c r="AZ1339" s="29" t="str">
        <f t="shared" si="204"/>
        <v>image/jp2</v>
      </c>
      <c r="BA1339" s="29" t="str">
        <f t="shared" si="205"/>
        <v>presentation/iiif</v>
      </c>
      <c r="BB1339" s="29" t="str">
        <f t="shared" si="206"/>
        <v>https://media.mediathek-tanz-theater.de/iiif/2/nvt_img-i102-010.JP2/full/100,/0/default.jpg</v>
      </c>
      <c r="BC1339" s="29" t="str">
        <f t="shared" si="201"/>
        <v>image/jpeg</v>
      </c>
      <c r="BD1339" s="29" t="str">
        <f t="shared" si="207"/>
        <v>presentation/thumbnail</v>
      </c>
    </row>
    <row r="1340" spans="1:56" ht="12.75" customHeight="1">
      <c r="A1340" s="29">
        <v>0</v>
      </c>
      <c r="B1340" s="29">
        <v>0</v>
      </c>
      <c r="C1340" s="29" t="s">
        <v>7766</v>
      </c>
      <c r="D1340" s="29"/>
      <c r="E1340" s="29"/>
      <c r="F1340" s="308" t="s">
        <v>7747</v>
      </c>
      <c r="G1340" s="29"/>
      <c r="H1340" s="29"/>
      <c r="I1340" s="402" t="s">
        <v>4446</v>
      </c>
      <c r="K1340" s="29"/>
      <c r="L1340" s="29"/>
      <c r="M1340" s="308"/>
      <c r="N1340" s="29"/>
      <c r="O1340" s="29"/>
      <c r="P1340" s="25"/>
      <c r="Q1340" s="25"/>
      <c r="R1340" s="29" t="s">
        <v>7748</v>
      </c>
      <c r="S1340" s="308" t="s">
        <v>7767</v>
      </c>
      <c r="T1340" s="29" t="s">
        <v>1483</v>
      </c>
      <c r="U1340"/>
      <c r="V1340" t="s">
        <v>6345</v>
      </c>
      <c r="W1340" s="29"/>
      <c r="X1340" s="349" t="s">
        <v>2105</v>
      </c>
      <c r="Y1340" s="29" t="s">
        <v>2038</v>
      </c>
      <c r="Z1340" s="29" t="s">
        <v>1218</v>
      </c>
      <c r="AA1340" s="29" t="s">
        <v>1170</v>
      </c>
      <c r="AB1340" s="29"/>
      <c r="AC1340" s="29"/>
      <c r="AD1340" s="29"/>
      <c r="AE1340" s="29" t="s">
        <v>2575</v>
      </c>
      <c r="AG1340" s="38">
        <v>1</v>
      </c>
      <c r="AH1340" s="38" t="s">
        <v>5945</v>
      </c>
      <c r="AI1340" s="38" t="s">
        <v>4440</v>
      </c>
      <c r="AJ1340" s="38" t="s">
        <v>7768</v>
      </c>
      <c r="AK1340" s="38" t="s">
        <v>72</v>
      </c>
      <c r="AL1340" s="301" t="s">
        <v>7721</v>
      </c>
      <c r="AR1340" s="29" t="str">
        <f t="shared" si="208"/>
        <v>1</v>
      </c>
      <c r="AS1340" s="29">
        <f t="shared" si="202"/>
        <v>0</v>
      </c>
      <c r="AT1340" s="29">
        <v>0</v>
      </c>
      <c r="AW1340" s="29" t="str">
        <f t="shared" si="210"/>
        <v/>
      </c>
      <c r="AX1340" s="29" t="str">
        <f t="shared" si="203"/>
        <v/>
      </c>
      <c r="AY1340" s="29" t="str">
        <f t="shared" si="209"/>
        <v>https://media.mediathek-tanz-theater.de/iiif/2/nvt_img-i102-011.JP2</v>
      </c>
      <c r="AZ1340" s="29" t="str">
        <f t="shared" si="204"/>
        <v>image/jp2</v>
      </c>
      <c r="BA1340" s="29" t="str">
        <f t="shared" si="205"/>
        <v>presentation/iiif</v>
      </c>
      <c r="BB1340" s="29" t="str">
        <f t="shared" si="206"/>
        <v>https://media.mediathek-tanz-theater.de/iiif/2/nvt_img-i102-011.JP2/full/100,/0/default.jpg</v>
      </c>
      <c r="BC1340" s="29" t="str">
        <f t="shared" si="201"/>
        <v>image/jpeg</v>
      </c>
      <c r="BD1340" s="29" t="str">
        <f t="shared" si="207"/>
        <v>presentation/thumbnail</v>
      </c>
    </row>
    <row r="1341" spans="1:56" ht="12.75" customHeight="1">
      <c r="A1341" s="29">
        <v>0</v>
      </c>
      <c r="B1341" s="29">
        <v>0</v>
      </c>
      <c r="C1341" s="29" t="s">
        <v>7769</v>
      </c>
      <c r="D1341" s="29"/>
      <c r="E1341" s="29"/>
      <c r="F1341" s="308" t="s">
        <v>7747</v>
      </c>
      <c r="G1341" s="29"/>
      <c r="H1341" s="29"/>
      <c r="I1341" s="402" t="s">
        <v>4446</v>
      </c>
      <c r="K1341" s="29"/>
      <c r="L1341" s="29"/>
      <c r="M1341" s="308"/>
      <c r="N1341" s="29"/>
      <c r="O1341" s="29"/>
      <c r="P1341" s="25"/>
      <c r="Q1341" s="25"/>
      <c r="R1341" s="29" t="s">
        <v>7748</v>
      </c>
      <c r="S1341" s="308" t="s">
        <v>7770</v>
      </c>
      <c r="T1341" s="29" t="s">
        <v>1483</v>
      </c>
      <c r="U1341"/>
      <c r="V1341" t="s">
        <v>6345</v>
      </c>
      <c r="W1341" s="29"/>
      <c r="X1341" s="349" t="s">
        <v>2105</v>
      </c>
      <c r="Y1341" s="29" t="s">
        <v>2038</v>
      </c>
      <c r="Z1341" s="29" t="s">
        <v>1218</v>
      </c>
      <c r="AA1341" s="29" t="s">
        <v>1170</v>
      </c>
      <c r="AB1341" s="29"/>
      <c r="AC1341" s="29"/>
      <c r="AD1341" s="29"/>
      <c r="AE1341" s="29" t="s">
        <v>2575</v>
      </c>
      <c r="AG1341" s="38">
        <v>1</v>
      </c>
      <c r="AH1341" s="38" t="s">
        <v>5945</v>
      </c>
      <c r="AI1341" s="38" t="s">
        <v>4440</v>
      </c>
      <c r="AJ1341" s="38" t="s">
        <v>7768</v>
      </c>
      <c r="AK1341" s="38" t="s">
        <v>72</v>
      </c>
      <c r="AL1341" s="301" t="s">
        <v>7721</v>
      </c>
      <c r="AR1341" s="29" t="str">
        <f t="shared" si="208"/>
        <v>1</v>
      </c>
      <c r="AS1341" s="29">
        <f t="shared" si="202"/>
        <v>0</v>
      </c>
      <c r="AT1341" s="29">
        <v>0</v>
      </c>
      <c r="AW1341" s="29" t="str">
        <f t="shared" si="210"/>
        <v/>
      </c>
      <c r="AX1341" s="29" t="str">
        <f t="shared" si="203"/>
        <v/>
      </c>
      <c r="AY1341" s="29" t="str">
        <f t="shared" si="209"/>
        <v>https://media.mediathek-tanz-theater.de/iiif/2/nvt_img-i102-012.JP2</v>
      </c>
      <c r="AZ1341" s="29" t="str">
        <f t="shared" si="204"/>
        <v>image/jp2</v>
      </c>
      <c r="BA1341" s="29" t="str">
        <f t="shared" si="205"/>
        <v>presentation/iiif</v>
      </c>
      <c r="BB1341" s="29" t="str">
        <f t="shared" si="206"/>
        <v>https://media.mediathek-tanz-theater.de/iiif/2/nvt_img-i102-012.JP2/full/100,/0/default.jpg</v>
      </c>
      <c r="BC1341" s="29" t="str">
        <f t="shared" si="201"/>
        <v>image/jpeg</v>
      </c>
      <c r="BD1341" s="29" t="str">
        <f t="shared" si="207"/>
        <v>presentation/thumbnail</v>
      </c>
    </row>
    <row r="1342" spans="1:56" ht="12.75" customHeight="1">
      <c r="A1342" s="29">
        <v>0</v>
      </c>
      <c r="B1342" s="29">
        <v>0</v>
      </c>
      <c r="C1342" s="29" t="s">
        <v>7771</v>
      </c>
      <c r="D1342" s="29"/>
      <c r="E1342" s="29"/>
      <c r="F1342" s="308" t="s">
        <v>7747</v>
      </c>
      <c r="G1342" s="29"/>
      <c r="H1342" s="29"/>
      <c r="I1342" s="402" t="s">
        <v>4446</v>
      </c>
      <c r="K1342" s="29"/>
      <c r="L1342" s="29"/>
      <c r="M1342" s="308"/>
      <c r="N1342" s="29"/>
      <c r="O1342" s="29"/>
      <c r="P1342" s="25"/>
      <c r="Q1342" s="25"/>
      <c r="R1342" s="29" t="s">
        <v>7748</v>
      </c>
      <c r="S1342" s="308" t="s">
        <v>7772</v>
      </c>
      <c r="T1342" s="29" t="s">
        <v>1483</v>
      </c>
      <c r="U1342"/>
      <c r="V1342" t="s">
        <v>6345</v>
      </c>
      <c r="W1342" s="29"/>
      <c r="X1342" s="349" t="s">
        <v>2105</v>
      </c>
      <c r="Y1342" s="29" t="s">
        <v>2038</v>
      </c>
      <c r="Z1342" s="29" t="s">
        <v>1218</v>
      </c>
      <c r="AA1342" s="29" t="s">
        <v>1170</v>
      </c>
      <c r="AB1342" s="29"/>
      <c r="AC1342" s="29" t="s">
        <v>6910</v>
      </c>
      <c r="AD1342" s="29"/>
      <c r="AE1342" s="29" t="s">
        <v>2575</v>
      </c>
      <c r="AG1342" s="38">
        <v>1</v>
      </c>
      <c r="AH1342" s="38" t="s">
        <v>5945</v>
      </c>
      <c r="AI1342" s="38" t="s">
        <v>4440</v>
      </c>
      <c r="AJ1342" s="38" t="s">
        <v>7750</v>
      </c>
      <c r="AK1342" s="38" t="s">
        <v>72</v>
      </c>
      <c r="AL1342" s="301" t="s">
        <v>7721</v>
      </c>
      <c r="AR1342" s="29" t="str">
        <f t="shared" si="208"/>
        <v>1</v>
      </c>
      <c r="AS1342" s="29">
        <f t="shared" si="202"/>
        <v>0</v>
      </c>
      <c r="AT1342" s="29">
        <v>0</v>
      </c>
      <c r="AW1342" s="29" t="str">
        <f t="shared" si="210"/>
        <v/>
      </c>
      <c r="AX1342" s="29" t="str">
        <f t="shared" si="203"/>
        <v/>
      </c>
      <c r="AY1342" s="29" t="str">
        <f t="shared" si="209"/>
        <v>https://media.mediathek-tanz-theater.de/iiif/2/nvt_img-i102-013.JP2</v>
      </c>
      <c r="AZ1342" s="29" t="str">
        <f t="shared" si="204"/>
        <v>image/jp2</v>
      </c>
      <c r="BA1342" s="29" t="str">
        <f t="shared" si="205"/>
        <v>presentation/iiif</v>
      </c>
      <c r="BB1342" s="29" t="str">
        <f t="shared" si="206"/>
        <v>https://media.mediathek-tanz-theater.de/iiif/2/nvt_img-i102-013.JP2/full/100,/0/default.jpg</v>
      </c>
      <c r="BC1342" s="29" t="str">
        <f t="shared" si="201"/>
        <v>image/jpeg</v>
      </c>
      <c r="BD1342" s="29" t="str">
        <f t="shared" si="207"/>
        <v>presentation/thumbnail</v>
      </c>
    </row>
    <row r="1343" spans="1:56" ht="12.75" customHeight="1">
      <c r="A1343" s="29">
        <v>0</v>
      </c>
      <c r="B1343" s="29">
        <v>0</v>
      </c>
      <c r="C1343" s="29" t="s">
        <v>7773</v>
      </c>
      <c r="D1343" s="29"/>
      <c r="E1343" s="29"/>
      <c r="F1343" s="308" t="s">
        <v>7747</v>
      </c>
      <c r="G1343" s="29"/>
      <c r="H1343" s="29"/>
      <c r="I1343" s="402" t="s">
        <v>4446</v>
      </c>
      <c r="K1343" s="29"/>
      <c r="L1343" s="29"/>
      <c r="M1343" s="308"/>
      <c r="N1343" s="29"/>
      <c r="O1343" s="29"/>
      <c r="P1343" s="25"/>
      <c r="Q1343" s="25"/>
      <c r="R1343" s="29" t="s">
        <v>7748</v>
      </c>
      <c r="S1343" s="308" t="s">
        <v>7774</v>
      </c>
      <c r="T1343" s="29" t="s">
        <v>1483</v>
      </c>
      <c r="U1343"/>
      <c r="V1343" t="s">
        <v>6345</v>
      </c>
      <c r="W1343" s="29"/>
      <c r="X1343" s="349" t="s">
        <v>2105</v>
      </c>
      <c r="Y1343" s="29" t="s">
        <v>2038</v>
      </c>
      <c r="Z1343" s="29" t="s">
        <v>1218</v>
      </c>
      <c r="AA1343" s="29" t="s">
        <v>1170</v>
      </c>
      <c r="AB1343" s="29"/>
      <c r="AC1343" s="29" t="s">
        <v>6910</v>
      </c>
      <c r="AD1343" s="29"/>
      <c r="AE1343" s="29" t="s">
        <v>2575</v>
      </c>
      <c r="AG1343" s="38">
        <v>1</v>
      </c>
      <c r="AH1343" s="38" t="s">
        <v>5945</v>
      </c>
      <c r="AI1343" s="38" t="s">
        <v>4440</v>
      </c>
      <c r="AJ1343" s="38" t="s">
        <v>7750</v>
      </c>
      <c r="AK1343" s="38" t="s">
        <v>72</v>
      </c>
      <c r="AL1343" s="301" t="s">
        <v>7721</v>
      </c>
      <c r="AR1343" s="29" t="str">
        <f t="shared" si="208"/>
        <v>1</v>
      </c>
      <c r="AS1343" s="29">
        <f t="shared" si="202"/>
        <v>0</v>
      </c>
      <c r="AT1343" s="29">
        <v>0</v>
      </c>
      <c r="AW1343" s="29" t="str">
        <f t="shared" si="210"/>
        <v/>
      </c>
      <c r="AX1343" s="29" t="str">
        <f t="shared" si="203"/>
        <v/>
      </c>
      <c r="AY1343" s="29" t="str">
        <f t="shared" si="209"/>
        <v>https://media.mediathek-tanz-theater.de/iiif/2/nvt_img-i102-014.JP2</v>
      </c>
      <c r="AZ1343" s="29" t="str">
        <f t="shared" si="204"/>
        <v>image/jp2</v>
      </c>
      <c r="BA1343" s="29" t="str">
        <f t="shared" si="205"/>
        <v>presentation/iiif</v>
      </c>
      <c r="BB1343" s="29" t="str">
        <f t="shared" si="206"/>
        <v>https://media.mediathek-tanz-theater.de/iiif/2/nvt_img-i102-014.JP2/full/100,/0/default.jpg</v>
      </c>
      <c r="BC1343" s="29" t="str">
        <f t="shared" si="201"/>
        <v>image/jpeg</v>
      </c>
      <c r="BD1343" s="29" t="str">
        <f t="shared" si="207"/>
        <v>presentation/thumbnail</v>
      </c>
    </row>
    <row r="1344" spans="1:56" ht="12.75" customHeight="1">
      <c r="A1344" s="29">
        <v>0</v>
      </c>
      <c r="B1344" s="29">
        <v>0</v>
      </c>
      <c r="C1344" s="29" t="s">
        <v>7775</v>
      </c>
      <c r="D1344" s="29"/>
      <c r="E1344" s="29"/>
      <c r="F1344" s="308" t="s">
        <v>7747</v>
      </c>
      <c r="G1344" s="29"/>
      <c r="H1344" s="29"/>
      <c r="I1344" s="402" t="s">
        <v>4446</v>
      </c>
      <c r="K1344" s="29"/>
      <c r="L1344" s="29"/>
      <c r="M1344" s="308"/>
      <c r="N1344" s="29"/>
      <c r="O1344" s="29"/>
      <c r="P1344" s="25"/>
      <c r="Q1344" s="25"/>
      <c r="R1344" s="29" t="s">
        <v>7748</v>
      </c>
      <c r="S1344" s="308" t="s">
        <v>7776</v>
      </c>
      <c r="T1344" s="29" t="s">
        <v>1483</v>
      </c>
      <c r="U1344"/>
      <c r="V1344" t="s">
        <v>6345</v>
      </c>
      <c r="W1344" s="29"/>
      <c r="X1344" s="349" t="s">
        <v>2105</v>
      </c>
      <c r="Y1344" s="29" t="s">
        <v>2038</v>
      </c>
      <c r="Z1344" s="29" t="s">
        <v>1218</v>
      </c>
      <c r="AA1344" s="29" t="s">
        <v>1170</v>
      </c>
      <c r="AB1344" s="29"/>
      <c r="AC1344" s="29" t="s">
        <v>6910</v>
      </c>
      <c r="AD1344" s="29"/>
      <c r="AE1344" s="29" t="s">
        <v>2575</v>
      </c>
      <c r="AG1344" s="38">
        <v>1</v>
      </c>
      <c r="AH1344" s="38" t="s">
        <v>5945</v>
      </c>
      <c r="AI1344" s="38" t="s">
        <v>4440</v>
      </c>
      <c r="AJ1344" s="38" t="s">
        <v>7750</v>
      </c>
      <c r="AK1344" s="38" t="s">
        <v>72</v>
      </c>
      <c r="AL1344" s="301" t="s">
        <v>7721</v>
      </c>
      <c r="AR1344" s="29" t="str">
        <f t="shared" si="208"/>
        <v>1</v>
      </c>
      <c r="AS1344" s="29">
        <f t="shared" si="202"/>
        <v>0</v>
      </c>
      <c r="AT1344" s="29">
        <v>0</v>
      </c>
      <c r="AW1344" s="29" t="str">
        <f t="shared" si="210"/>
        <v/>
      </c>
      <c r="AX1344" s="29" t="str">
        <f t="shared" si="203"/>
        <v/>
      </c>
      <c r="AY1344" s="29" t="str">
        <f t="shared" si="209"/>
        <v>https://media.mediathek-tanz-theater.de/iiif/2/nvt_img-i102-015.JP2</v>
      </c>
      <c r="AZ1344" s="29" t="str">
        <f t="shared" si="204"/>
        <v>image/jp2</v>
      </c>
      <c r="BA1344" s="29" t="str">
        <f t="shared" si="205"/>
        <v>presentation/iiif</v>
      </c>
      <c r="BB1344" s="29" t="str">
        <f t="shared" si="206"/>
        <v>https://media.mediathek-tanz-theater.de/iiif/2/nvt_img-i102-015.JP2/full/100,/0/default.jpg</v>
      </c>
      <c r="BC1344" s="29" t="str">
        <f t="shared" si="201"/>
        <v>image/jpeg</v>
      </c>
      <c r="BD1344" s="29" t="str">
        <f t="shared" si="207"/>
        <v>presentation/thumbnail</v>
      </c>
    </row>
    <row r="1345" spans="1:56" ht="12.75" customHeight="1">
      <c r="A1345" s="29">
        <v>0</v>
      </c>
      <c r="B1345" s="29">
        <v>0</v>
      </c>
      <c r="C1345" s="29" t="s">
        <v>7777</v>
      </c>
      <c r="D1345" s="29"/>
      <c r="E1345" s="29"/>
      <c r="F1345" s="308" t="s">
        <v>7747</v>
      </c>
      <c r="G1345" s="29"/>
      <c r="H1345" s="29"/>
      <c r="I1345" s="402" t="s">
        <v>4446</v>
      </c>
      <c r="K1345" s="29"/>
      <c r="L1345" s="29"/>
      <c r="M1345" s="308"/>
      <c r="N1345" s="29"/>
      <c r="O1345" s="29"/>
      <c r="P1345" s="25"/>
      <c r="Q1345" s="25"/>
      <c r="R1345" s="29" t="s">
        <v>7748</v>
      </c>
      <c r="S1345" s="308" t="s">
        <v>7778</v>
      </c>
      <c r="T1345" s="29" t="s">
        <v>1483</v>
      </c>
      <c r="U1345"/>
      <c r="V1345" t="s">
        <v>6345</v>
      </c>
      <c r="W1345" s="29"/>
      <c r="X1345" s="349" t="s">
        <v>2105</v>
      </c>
      <c r="Y1345" s="29" t="s">
        <v>2038</v>
      </c>
      <c r="Z1345" s="29" t="s">
        <v>1218</v>
      </c>
      <c r="AA1345" s="29" t="s">
        <v>1170</v>
      </c>
      <c r="AB1345" s="29"/>
      <c r="AC1345" s="29" t="s">
        <v>6910</v>
      </c>
      <c r="AD1345" s="29"/>
      <c r="AE1345" s="29" t="s">
        <v>2575</v>
      </c>
      <c r="AG1345" s="38">
        <v>1</v>
      </c>
      <c r="AH1345" s="38" t="s">
        <v>5945</v>
      </c>
      <c r="AI1345" s="38" t="s">
        <v>4440</v>
      </c>
      <c r="AJ1345" s="38" t="s">
        <v>7750</v>
      </c>
      <c r="AK1345" s="38" t="s">
        <v>72</v>
      </c>
      <c r="AL1345" s="301" t="s">
        <v>7721</v>
      </c>
      <c r="AR1345" s="29" t="str">
        <f t="shared" si="208"/>
        <v>1</v>
      </c>
      <c r="AS1345" s="29">
        <f t="shared" si="202"/>
        <v>0</v>
      </c>
      <c r="AT1345" s="29">
        <v>0</v>
      </c>
      <c r="AW1345" s="29" t="str">
        <f t="shared" si="210"/>
        <v/>
      </c>
      <c r="AX1345" s="29" t="str">
        <f t="shared" si="203"/>
        <v/>
      </c>
      <c r="AY1345" s="29" t="str">
        <f t="shared" si="209"/>
        <v>https://media.mediathek-tanz-theater.de/iiif/2/nvt_img-i102-016.JP2</v>
      </c>
      <c r="AZ1345" s="29" t="str">
        <f t="shared" si="204"/>
        <v>image/jp2</v>
      </c>
      <c r="BA1345" s="29" t="str">
        <f t="shared" si="205"/>
        <v>presentation/iiif</v>
      </c>
      <c r="BB1345" s="29" t="str">
        <f t="shared" si="206"/>
        <v>https://media.mediathek-tanz-theater.de/iiif/2/nvt_img-i102-016.JP2/full/100,/0/default.jpg</v>
      </c>
      <c r="BC1345" s="29" t="str">
        <f t="shared" si="201"/>
        <v>image/jpeg</v>
      </c>
      <c r="BD1345" s="29" t="str">
        <f t="shared" si="207"/>
        <v>presentation/thumbnail</v>
      </c>
    </row>
    <row r="1346" spans="1:56" ht="12.75" customHeight="1">
      <c r="A1346" s="29">
        <v>0</v>
      </c>
      <c r="B1346" s="29">
        <v>0</v>
      </c>
      <c r="C1346" s="29" t="s">
        <v>7779</v>
      </c>
      <c r="D1346" s="29"/>
      <c r="E1346" s="29"/>
      <c r="F1346" s="308" t="s">
        <v>7747</v>
      </c>
      <c r="G1346" s="29"/>
      <c r="H1346" s="29"/>
      <c r="I1346" s="402" t="s">
        <v>4446</v>
      </c>
      <c r="K1346" s="29"/>
      <c r="L1346" s="29"/>
      <c r="M1346" s="308"/>
      <c r="N1346" s="29"/>
      <c r="O1346" s="29"/>
      <c r="P1346" s="25"/>
      <c r="Q1346" s="25"/>
      <c r="R1346" s="29" t="s">
        <v>7748</v>
      </c>
      <c r="S1346" s="308" t="s">
        <v>7780</v>
      </c>
      <c r="T1346" s="29" t="s">
        <v>1483</v>
      </c>
      <c r="U1346"/>
      <c r="V1346" t="s">
        <v>6345</v>
      </c>
      <c r="W1346" s="29"/>
      <c r="X1346" s="349" t="s">
        <v>2105</v>
      </c>
      <c r="Y1346" s="29" t="s">
        <v>2038</v>
      </c>
      <c r="Z1346" s="29" t="s">
        <v>1218</v>
      </c>
      <c r="AA1346" s="29" t="s">
        <v>1170</v>
      </c>
      <c r="AB1346" s="29"/>
      <c r="AC1346" s="29"/>
      <c r="AD1346" s="29"/>
      <c r="AE1346" s="29" t="s">
        <v>2575</v>
      </c>
      <c r="AG1346" s="38">
        <v>1</v>
      </c>
      <c r="AH1346" s="38" t="s">
        <v>5945</v>
      </c>
      <c r="AI1346" s="38" t="s">
        <v>4440</v>
      </c>
      <c r="AJ1346" s="38" t="s">
        <v>7750</v>
      </c>
      <c r="AK1346" s="38" t="s">
        <v>72</v>
      </c>
      <c r="AL1346" s="301" t="s">
        <v>7721</v>
      </c>
      <c r="AR1346" s="29" t="str">
        <f t="shared" si="208"/>
        <v>1</v>
      </c>
      <c r="AS1346" s="29">
        <f t="shared" si="202"/>
        <v>0</v>
      </c>
      <c r="AT1346" s="29">
        <v>0</v>
      </c>
      <c r="AW1346" s="29" t="str">
        <f t="shared" si="210"/>
        <v/>
      </c>
      <c r="AX1346" s="29" t="str">
        <f t="shared" si="203"/>
        <v/>
      </c>
      <c r="AY1346" s="29" t="str">
        <f t="shared" si="209"/>
        <v>https://media.mediathek-tanz-theater.de/iiif/2/nvt_img-i102-017.JP2</v>
      </c>
      <c r="AZ1346" s="29" t="str">
        <f t="shared" si="204"/>
        <v>image/jp2</v>
      </c>
      <c r="BA1346" s="29" t="str">
        <f t="shared" si="205"/>
        <v>presentation/iiif</v>
      </c>
      <c r="BB1346" s="29" t="str">
        <f t="shared" si="206"/>
        <v>https://media.mediathek-tanz-theater.de/iiif/2/nvt_img-i102-017.JP2/full/100,/0/default.jpg</v>
      </c>
      <c r="BC1346" s="29" t="str">
        <f t="shared" si="201"/>
        <v>image/jpeg</v>
      </c>
      <c r="BD1346" s="29" t="str">
        <f t="shared" si="207"/>
        <v>presentation/thumbnail</v>
      </c>
    </row>
    <row r="1347" spans="1:56" ht="12.75" customHeight="1">
      <c r="A1347" s="29">
        <v>1</v>
      </c>
      <c r="B1347" s="29">
        <v>0</v>
      </c>
      <c r="C1347" s="29" t="s">
        <v>7781</v>
      </c>
      <c r="D1347" s="29"/>
      <c r="E1347" s="29"/>
      <c r="F1347" s="308" t="s">
        <v>7747</v>
      </c>
      <c r="G1347" s="29"/>
      <c r="H1347" s="29"/>
      <c r="I1347" s="402" t="s">
        <v>4446</v>
      </c>
      <c r="K1347" s="29"/>
      <c r="L1347" s="29"/>
      <c r="M1347" s="308"/>
      <c r="N1347" s="29"/>
      <c r="O1347" s="29"/>
      <c r="P1347" s="25"/>
      <c r="Q1347" s="25"/>
      <c r="R1347" s="29" t="s">
        <v>7748</v>
      </c>
      <c r="S1347" s="308" t="s">
        <v>7782</v>
      </c>
      <c r="T1347" s="29" t="s">
        <v>1483</v>
      </c>
      <c r="U1347"/>
      <c r="V1347" t="s">
        <v>6345</v>
      </c>
      <c r="W1347" s="29"/>
      <c r="X1347" s="349"/>
      <c r="Y1347" s="29" t="s">
        <v>2038</v>
      </c>
      <c r="Z1347" s="29" t="s">
        <v>1218</v>
      </c>
      <c r="AA1347" s="29" t="s">
        <v>1170</v>
      </c>
      <c r="AB1347" s="29"/>
      <c r="AC1347" s="29"/>
      <c r="AD1347" s="29"/>
      <c r="AE1347" s="29" t="s">
        <v>2575</v>
      </c>
      <c r="AG1347" s="38">
        <v>1</v>
      </c>
      <c r="AH1347" s="38" t="s">
        <v>5945</v>
      </c>
      <c r="AI1347" s="38" t="s">
        <v>4440</v>
      </c>
      <c r="AJ1347" s="38" t="s">
        <v>7060</v>
      </c>
      <c r="AK1347" s="38" t="s">
        <v>72</v>
      </c>
      <c r="AL1347" s="301" t="s">
        <v>7721</v>
      </c>
      <c r="AR1347" s="29" t="str">
        <f t="shared" si="208"/>
        <v>1</v>
      </c>
      <c r="AS1347" s="29">
        <f t="shared" si="202"/>
        <v>0</v>
      </c>
      <c r="AT1347" s="29">
        <v>0</v>
      </c>
      <c r="AW1347" s="29" t="str">
        <f t="shared" si="210"/>
        <v/>
      </c>
      <c r="AX1347" s="29" t="str">
        <f t="shared" si="203"/>
        <v/>
      </c>
      <c r="AY1347" s="29" t="str">
        <f t="shared" si="209"/>
        <v>https://media.mediathek-tanz-theater.de/iiif/2/nvt_img-i103-001.JP2</v>
      </c>
      <c r="AZ1347" s="29" t="str">
        <f t="shared" si="204"/>
        <v>image/jp2</v>
      </c>
      <c r="BA1347" s="29" t="str">
        <f t="shared" si="205"/>
        <v>presentation/iiif</v>
      </c>
      <c r="BB1347" s="29" t="str">
        <f t="shared" si="206"/>
        <v>https://media.mediathek-tanz-theater.de/iiif/2/nvt_img-i103-001.JP2/full/100,/0/default.jpg</v>
      </c>
      <c r="BC1347" s="29" t="str">
        <f t="shared" si="201"/>
        <v>image/jpeg</v>
      </c>
      <c r="BD1347" s="29" t="str">
        <f t="shared" si="207"/>
        <v>presentation/thumbnail</v>
      </c>
    </row>
    <row r="1348" spans="1:56" ht="12.75" customHeight="1">
      <c r="A1348" s="29">
        <v>1</v>
      </c>
      <c r="B1348" s="29">
        <v>0</v>
      </c>
      <c r="C1348" s="29" t="s">
        <v>7783</v>
      </c>
      <c r="D1348" s="29"/>
      <c r="E1348" s="29"/>
      <c r="F1348" s="308" t="s">
        <v>7747</v>
      </c>
      <c r="G1348" s="29"/>
      <c r="H1348" s="29"/>
      <c r="I1348" s="402" t="s">
        <v>4446</v>
      </c>
      <c r="K1348" s="29"/>
      <c r="L1348" s="29"/>
      <c r="M1348" s="308"/>
      <c r="N1348" s="29"/>
      <c r="O1348" s="29"/>
      <c r="P1348" s="25"/>
      <c r="Q1348" s="25"/>
      <c r="R1348" s="29" t="s">
        <v>7748</v>
      </c>
      <c r="S1348" s="308" t="s">
        <v>7782</v>
      </c>
      <c r="T1348" s="29" t="s">
        <v>1483</v>
      </c>
      <c r="U1348" t="s">
        <v>2860</v>
      </c>
      <c r="V1348" t="s">
        <v>6345</v>
      </c>
      <c r="W1348" s="29"/>
      <c r="X1348" s="349"/>
      <c r="Y1348" s="29" t="s">
        <v>2038</v>
      </c>
      <c r="Z1348" s="29" t="s">
        <v>1218</v>
      </c>
      <c r="AA1348" s="29" t="s">
        <v>1170</v>
      </c>
      <c r="AB1348" s="29"/>
      <c r="AC1348" s="29"/>
      <c r="AD1348" s="29"/>
      <c r="AE1348" s="29" t="s">
        <v>2575</v>
      </c>
      <c r="AG1348" s="38">
        <v>1</v>
      </c>
      <c r="AH1348" s="38" t="s">
        <v>5945</v>
      </c>
      <c r="AI1348" s="38" t="s">
        <v>4440</v>
      </c>
      <c r="AJ1348" s="38" t="s">
        <v>7060</v>
      </c>
      <c r="AK1348" s="38" t="s">
        <v>72</v>
      </c>
      <c r="AL1348" s="301" t="s">
        <v>7721</v>
      </c>
      <c r="AR1348" s="29" t="str">
        <f t="shared" si="208"/>
        <v>1</v>
      </c>
      <c r="AS1348" s="29">
        <f t="shared" si="202"/>
        <v>0</v>
      </c>
      <c r="AT1348" s="29">
        <v>0</v>
      </c>
      <c r="AW1348" s="29" t="str">
        <f t="shared" si="210"/>
        <v/>
      </c>
      <c r="AX1348" s="29" t="str">
        <f t="shared" si="203"/>
        <v/>
      </c>
      <c r="AY1348" s="29" t="str">
        <f t="shared" si="209"/>
        <v>https://media.mediathek-tanz-theater.de/iiif/2/nvt_img-i103-002.JP2</v>
      </c>
      <c r="AZ1348" s="29" t="str">
        <f t="shared" si="204"/>
        <v>image/jp2</v>
      </c>
      <c r="BA1348" s="29" t="str">
        <f t="shared" si="205"/>
        <v>presentation/iiif</v>
      </c>
      <c r="BB1348" s="29" t="str">
        <f t="shared" si="206"/>
        <v>https://media.mediathek-tanz-theater.de/iiif/2/nvt_img-i103-002.JP2/full/100,/0/default.jpg</v>
      </c>
      <c r="BC1348" s="29" t="str">
        <f t="shared" si="201"/>
        <v>image/jpeg</v>
      </c>
      <c r="BD1348" s="29" t="str">
        <f t="shared" si="207"/>
        <v>presentation/thumbnail</v>
      </c>
    </row>
    <row r="1349" spans="1:56" ht="12.75" customHeight="1">
      <c r="A1349" s="29">
        <v>1</v>
      </c>
      <c r="B1349" s="29">
        <v>0</v>
      </c>
      <c r="C1349" s="29" t="s">
        <v>7784</v>
      </c>
      <c r="D1349" s="29"/>
      <c r="E1349" s="29"/>
      <c r="F1349" s="308" t="s">
        <v>7747</v>
      </c>
      <c r="G1349" s="29"/>
      <c r="H1349" s="29"/>
      <c r="I1349" s="402" t="s">
        <v>4446</v>
      </c>
      <c r="K1349" s="29"/>
      <c r="L1349" s="29"/>
      <c r="M1349" s="308"/>
      <c r="N1349" s="29"/>
      <c r="O1349" s="29"/>
      <c r="P1349" s="25"/>
      <c r="Q1349" s="25"/>
      <c r="R1349" s="29" t="s">
        <v>7748</v>
      </c>
      <c r="S1349" s="308" t="s">
        <v>7785</v>
      </c>
      <c r="T1349" s="29" t="s">
        <v>1483</v>
      </c>
      <c r="U1349" t="s">
        <v>2860</v>
      </c>
      <c r="V1349" t="s">
        <v>6345</v>
      </c>
      <c r="W1349" s="29"/>
      <c r="X1349" s="349"/>
      <c r="Y1349" s="29" t="s">
        <v>2038</v>
      </c>
      <c r="Z1349" s="29" t="s">
        <v>1218</v>
      </c>
      <c r="AA1349" s="29" t="s">
        <v>1170</v>
      </c>
      <c r="AB1349" s="29"/>
      <c r="AC1349" s="29"/>
      <c r="AD1349" s="29"/>
      <c r="AE1349" s="29" t="s">
        <v>2575</v>
      </c>
      <c r="AG1349" s="38">
        <v>1</v>
      </c>
      <c r="AH1349" s="38" t="s">
        <v>5945</v>
      </c>
      <c r="AI1349" s="38" t="s">
        <v>4440</v>
      </c>
      <c r="AJ1349" s="38" t="s">
        <v>7060</v>
      </c>
      <c r="AK1349" s="38" t="s">
        <v>72</v>
      </c>
      <c r="AL1349" s="301" t="s">
        <v>7721</v>
      </c>
      <c r="AR1349" s="29" t="str">
        <f t="shared" si="208"/>
        <v>1</v>
      </c>
      <c r="AS1349" s="29">
        <f t="shared" si="202"/>
        <v>0</v>
      </c>
      <c r="AT1349" s="29">
        <v>0</v>
      </c>
      <c r="AW1349" s="29" t="str">
        <f t="shared" si="210"/>
        <v/>
      </c>
      <c r="AX1349" s="29" t="str">
        <f t="shared" si="203"/>
        <v/>
      </c>
      <c r="AY1349" s="29" t="str">
        <f t="shared" si="209"/>
        <v>https://media.mediathek-tanz-theater.de/iiif/2/nvt_img-i103-003.JP2</v>
      </c>
      <c r="AZ1349" s="29" t="str">
        <f t="shared" si="204"/>
        <v>image/jp2</v>
      </c>
      <c r="BA1349" s="29" t="str">
        <f t="shared" si="205"/>
        <v>presentation/iiif</v>
      </c>
      <c r="BB1349" s="29" t="str">
        <f t="shared" si="206"/>
        <v>https://media.mediathek-tanz-theater.de/iiif/2/nvt_img-i103-003.JP2/full/100,/0/default.jpg</v>
      </c>
      <c r="BC1349" s="29" t="str">
        <f t="shared" ref="BC1349:BC1412" si="211">IF(NOT(BB1349=""),"image/jpeg","")</f>
        <v>image/jpeg</v>
      </c>
      <c r="BD1349" s="29" t="str">
        <f t="shared" si="207"/>
        <v>presentation/thumbnail</v>
      </c>
    </row>
    <row r="1350" spans="1:56" ht="12.75" customHeight="1">
      <c r="A1350" s="29">
        <v>1</v>
      </c>
      <c r="B1350" s="29">
        <v>0</v>
      </c>
      <c r="C1350" s="29" t="s">
        <v>7786</v>
      </c>
      <c r="D1350" s="29"/>
      <c r="E1350" s="29"/>
      <c r="F1350" s="308" t="s">
        <v>7747</v>
      </c>
      <c r="G1350" s="29"/>
      <c r="H1350" s="29"/>
      <c r="I1350" s="402" t="s">
        <v>4446</v>
      </c>
      <c r="K1350" s="29"/>
      <c r="L1350" s="29"/>
      <c r="M1350" s="308"/>
      <c r="N1350" s="29"/>
      <c r="O1350" s="29"/>
      <c r="P1350" s="25"/>
      <c r="Q1350" s="25"/>
      <c r="R1350" s="29" t="s">
        <v>7748</v>
      </c>
      <c r="S1350" s="308" t="s">
        <v>7787</v>
      </c>
      <c r="T1350" s="29" t="s">
        <v>1483</v>
      </c>
      <c r="U1350"/>
      <c r="V1350" t="s">
        <v>6345</v>
      </c>
      <c r="W1350" s="29"/>
      <c r="X1350" s="349"/>
      <c r="Y1350" s="29" t="s">
        <v>2038</v>
      </c>
      <c r="Z1350" s="29" t="s">
        <v>1218</v>
      </c>
      <c r="AA1350" s="29" t="s">
        <v>1170</v>
      </c>
      <c r="AB1350" s="29"/>
      <c r="AC1350" s="29"/>
      <c r="AD1350" s="29"/>
      <c r="AE1350" s="29" t="s">
        <v>2575</v>
      </c>
      <c r="AG1350" s="38">
        <v>1</v>
      </c>
      <c r="AH1350" s="38" t="s">
        <v>5945</v>
      </c>
      <c r="AI1350" s="38" t="s">
        <v>4440</v>
      </c>
      <c r="AJ1350" s="38" t="s">
        <v>7060</v>
      </c>
      <c r="AK1350" s="38" t="s">
        <v>72</v>
      </c>
      <c r="AL1350" s="301" t="s">
        <v>7721</v>
      </c>
      <c r="AR1350" s="29" t="str">
        <f t="shared" si="208"/>
        <v>1</v>
      </c>
      <c r="AS1350" s="29">
        <f t="shared" ref="AS1350:AS1413" si="212">AT1350</f>
        <v>0</v>
      </c>
      <c r="AT1350" s="29">
        <v>0</v>
      </c>
      <c r="AW1350" s="29" t="str">
        <f t="shared" si="210"/>
        <v/>
      </c>
      <c r="AX1350" s="29" t="str">
        <f t="shared" ref="AX1350:AX1413" si="213">IF(NOT(AV1350=""),"archival/master","")</f>
        <v/>
      </c>
      <c r="AY1350" s="29" t="str">
        <f t="shared" si="209"/>
        <v>https://media.mediathek-tanz-theater.de/iiif/2/nvt_img-i103-004.JP2</v>
      </c>
      <c r="AZ1350" s="29" t="str">
        <f t="shared" ref="AZ1350:AZ1413" si="214">IF(NOT(AY1350=""),"image/jp2","")</f>
        <v>image/jp2</v>
      </c>
      <c r="BA1350" s="29" t="str">
        <f t="shared" ref="BA1350:BA1413" si="215">IF(NOT(AY1350=""),"presentation/iiif","")</f>
        <v>presentation/iiif</v>
      </c>
      <c r="BB1350" s="29" t="str">
        <f t="shared" ref="BB1350:BB1413" si="216">"https://media.mediathek-tanz-theater.de/iiif/2/nvt_"&amp;C1350&amp;".JP2/full/100,/0/default.jpg"</f>
        <v>https://media.mediathek-tanz-theater.de/iiif/2/nvt_img-i103-004.JP2/full/100,/0/default.jpg</v>
      </c>
      <c r="BC1350" s="29" t="str">
        <f t="shared" si="211"/>
        <v>image/jpeg</v>
      </c>
      <c r="BD1350" s="29" t="str">
        <f t="shared" ref="BD1350:BD1413" si="217">IF(NOT(BB1350=""),"presentation/thumbnail","")</f>
        <v>presentation/thumbnail</v>
      </c>
    </row>
    <row r="1351" spans="1:56" ht="12.75" customHeight="1">
      <c r="A1351" s="29">
        <v>1</v>
      </c>
      <c r="B1351" s="29">
        <v>0</v>
      </c>
      <c r="C1351" s="29" t="s">
        <v>7788</v>
      </c>
      <c r="D1351" s="29"/>
      <c r="E1351" s="29"/>
      <c r="F1351" s="308" t="s">
        <v>7747</v>
      </c>
      <c r="G1351" s="29"/>
      <c r="H1351" s="29"/>
      <c r="I1351" s="402" t="s">
        <v>4446</v>
      </c>
      <c r="K1351" s="29"/>
      <c r="L1351" s="29"/>
      <c r="M1351" s="308"/>
      <c r="N1351" s="29"/>
      <c r="O1351" s="29"/>
      <c r="P1351" s="25"/>
      <c r="Q1351" s="25"/>
      <c r="R1351" s="29" t="s">
        <v>7748</v>
      </c>
      <c r="S1351" s="308" t="s">
        <v>7789</v>
      </c>
      <c r="T1351" s="29" t="s">
        <v>1483</v>
      </c>
      <c r="U1351"/>
      <c r="V1351" t="s">
        <v>6345</v>
      </c>
      <c r="W1351" s="29"/>
      <c r="X1351" s="349"/>
      <c r="Y1351" s="29" t="s">
        <v>2038</v>
      </c>
      <c r="Z1351" s="29" t="s">
        <v>1218</v>
      </c>
      <c r="AA1351" s="29" t="s">
        <v>1170</v>
      </c>
      <c r="AB1351" s="29"/>
      <c r="AC1351" s="29"/>
      <c r="AD1351" s="29"/>
      <c r="AE1351" s="29" t="s">
        <v>2575</v>
      </c>
      <c r="AG1351" s="38">
        <v>1</v>
      </c>
      <c r="AH1351" s="38" t="s">
        <v>5945</v>
      </c>
      <c r="AI1351" s="38" t="s">
        <v>4440</v>
      </c>
      <c r="AJ1351" s="38" t="s">
        <v>7060</v>
      </c>
      <c r="AK1351" s="38" t="s">
        <v>72</v>
      </c>
      <c r="AL1351" s="301" t="s">
        <v>7721</v>
      </c>
      <c r="AR1351" s="29" t="str">
        <f t="shared" ref="AR1351:AR1414" si="218">IF(OR(I1351="Negativmappe",I1351="Negativstreifen",I1351="Diapositivfilm",I1351="Fotomappe;(POSITIVE)",AND(I1351="Kostümfotografie",NOT(AE1351="DT")),AND(I1351="Fotografie",NOT(AE1351="DT")),AND(I1351="Porträtfotografie",NOT(AE1351="DT")),AND(I1351="Fotodokumentation",NOT(AE1351="DT")),AND(I1351="Bühnenbildfotografie",NOT(AE1351="DT"))),"1","0")</f>
        <v>1</v>
      </c>
      <c r="AS1351" s="29">
        <f t="shared" si="212"/>
        <v>0</v>
      </c>
      <c r="AT1351" s="29">
        <v>0</v>
      </c>
      <c r="AW1351" s="29" t="str">
        <f t="shared" si="210"/>
        <v/>
      </c>
      <c r="AX1351" s="29" t="str">
        <f t="shared" si="213"/>
        <v/>
      </c>
      <c r="AY1351" s="29" t="str">
        <f t="shared" ref="AY1351:AY1414" si="219">"https://media.mediathek-tanz-theater.de/iiif/2/nvt_"&amp;C1351&amp;".JP2"</f>
        <v>https://media.mediathek-tanz-theater.de/iiif/2/nvt_img-i103-005.JP2</v>
      </c>
      <c r="AZ1351" s="29" t="str">
        <f t="shared" si="214"/>
        <v>image/jp2</v>
      </c>
      <c r="BA1351" s="29" t="str">
        <f t="shared" si="215"/>
        <v>presentation/iiif</v>
      </c>
      <c r="BB1351" s="29" t="str">
        <f t="shared" si="216"/>
        <v>https://media.mediathek-tanz-theater.de/iiif/2/nvt_img-i103-005.JP2/full/100,/0/default.jpg</v>
      </c>
      <c r="BC1351" s="29" t="str">
        <f t="shared" si="211"/>
        <v>image/jpeg</v>
      </c>
      <c r="BD1351" s="29" t="str">
        <f t="shared" si="217"/>
        <v>presentation/thumbnail</v>
      </c>
    </row>
    <row r="1352" spans="1:56" ht="12.75" customHeight="1">
      <c r="A1352" s="29">
        <v>1</v>
      </c>
      <c r="B1352" s="29">
        <v>0</v>
      </c>
      <c r="C1352" s="29" t="s">
        <v>7790</v>
      </c>
      <c r="D1352" s="29"/>
      <c r="E1352" s="29"/>
      <c r="F1352" s="308" t="s">
        <v>7747</v>
      </c>
      <c r="G1352" s="29"/>
      <c r="H1352" s="29"/>
      <c r="I1352" s="402" t="s">
        <v>4446</v>
      </c>
      <c r="K1352" s="29"/>
      <c r="L1352" s="29"/>
      <c r="M1352" s="308"/>
      <c r="N1352" s="29"/>
      <c r="O1352" s="29"/>
      <c r="P1352" s="25"/>
      <c r="Q1352" s="25"/>
      <c r="R1352" s="29" t="s">
        <v>7748</v>
      </c>
      <c r="S1352" s="308" t="s">
        <v>7791</v>
      </c>
      <c r="T1352" s="29" t="s">
        <v>1483</v>
      </c>
      <c r="U1352"/>
      <c r="V1352" t="s">
        <v>6345</v>
      </c>
      <c r="W1352" s="29"/>
      <c r="X1352" s="349"/>
      <c r="Y1352" s="29" t="s">
        <v>2038</v>
      </c>
      <c r="Z1352" s="29" t="s">
        <v>1218</v>
      </c>
      <c r="AA1352" s="29" t="s">
        <v>1170</v>
      </c>
      <c r="AB1352" s="29"/>
      <c r="AC1352" s="29"/>
      <c r="AD1352" s="29"/>
      <c r="AE1352" s="29" t="s">
        <v>2575</v>
      </c>
      <c r="AG1352" s="38">
        <v>1</v>
      </c>
      <c r="AH1352" s="38" t="s">
        <v>5945</v>
      </c>
      <c r="AI1352" s="38" t="s">
        <v>4440</v>
      </c>
      <c r="AJ1352" s="38" t="s">
        <v>7060</v>
      </c>
      <c r="AK1352" s="38" t="s">
        <v>72</v>
      </c>
      <c r="AL1352" s="301" t="s">
        <v>7721</v>
      </c>
      <c r="AR1352" s="29" t="str">
        <f t="shared" si="218"/>
        <v>1</v>
      </c>
      <c r="AS1352" s="29">
        <f t="shared" si="212"/>
        <v>0</v>
      </c>
      <c r="AT1352" s="29">
        <v>0</v>
      </c>
      <c r="AW1352" s="29" t="str">
        <f t="shared" ref="AW1352:AW1415" si="220">IF(NOT(AV1352=""),"image/tiff","")</f>
        <v/>
      </c>
      <c r="AX1352" s="29" t="str">
        <f t="shared" si="213"/>
        <v/>
      </c>
      <c r="AY1352" s="29" t="str">
        <f t="shared" si="219"/>
        <v>https://media.mediathek-tanz-theater.de/iiif/2/nvt_img-i103-006.JP2</v>
      </c>
      <c r="AZ1352" s="29" t="str">
        <f t="shared" si="214"/>
        <v>image/jp2</v>
      </c>
      <c r="BA1352" s="29" t="str">
        <f t="shared" si="215"/>
        <v>presentation/iiif</v>
      </c>
      <c r="BB1352" s="29" t="str">
        <f t="shared" si="216"/>
        <v>https://media.mediathek-tanz-theater.de/iiif/2/nvt_img-i103-006.JP2/full/100,/0/default.jpg</v>
      </c>
      <c r="BC1352" s="29" t="str">
        <f t="shared" si="211"/>
        <v>image/jpeg</v>
      </c>
      <c r="BD1352" s="29" t="str">
        <f t="shared" si="217"/>
        <v>presentation/thumbnail</v>
      </c>
    </row>
    <row r="1353" spans="1:56" ht="12.75" customHeight="1">
      <c r="A1353" s="29">
        <v>1</v>
      </c>
      <c r="B1353" s="29">
        <v>0</v>
      </c>
      <c r="C1353" s="29" t="s">
        <v>7792</v>
      </c>
      <c r="D1353" s="29"/>
      <c r="E1353" s="29"/>
      <c r="F1353" s="308" t="s">
        <v>7747</v>
      </c>
      <c r="G1353" s="29"/>
      <c r="H1353" s="29"/>
      <c r="I1353" s="402" t="s">
        <v>4446</v>
      </c>
      <c r="K1353" s="29"/>
      <c r="L1353" s="29"/>
      <c r="M1353" s="308"/>
      <c r="N1353" s="29"/>
      <c r="O1353" s="29"/>
      <c r="P1353" s="25"/>
      <c r="Q1353" s="25"/>
      <c r="R1353" s="29" t="s">
        <v>7748</v>
      </c>
      <c r="S1353" s="308" t="s">
        <v>7793</v>
      </c>
      <c r="T1353" s="29" t="s">
        <v>1483</v>
      </c>
      <c r="U1353" t="s">
        <v>2860</v>
      </c>
      <c r="V1353" t="s">
        <v>6345</v>
      </c>
      <c r="W1353" s="29"/>
      <c r="X1353" s="349"/>
      <c r="Y1353" s="29" t="s">
        <v>2038</v>
      </c>
      <c r="Z1353" s="29" t="s">
        <v>1218</v>
      </c>
      <c r="AA1353" s="29" t="s">
        <v>1170</v>
      </c>
      <c r="AB1353" s="29"/>
      <c r="AC1353" s="29"/>
      <c r="AD1353" s="29"/>
      <c r="AE1353" s="29" t="s">
        <v>2575</v>
      </c>
      <c r="AG1353" s="38">
        <v>1</v>
      </c>
      <c r="AH1353" s="38" t="s">
        <v>5945</v>
      </c>
      <c r="AI1353" s="38" t="s">
        <v>4440</v>
      </c>
      <c r="AJ1353" s="38" t="s">
        <v>7060</v>
      </c>
      <c r="AK1353" s="38" t="s">
        <v>72</v>
      </c>
      <c r="AL1353" s="301" t="s">
        <v>7721</v>
      </c>
      <c r="AR1353" s="29" t="str">
        <f t="shared" si="218"/>
        <v>1</v>
      </c>
      <c r="AS1353" s="29">
        <f t="shared" si="212"/>
        <v>0</v>
      </c>
      <c r="AT1353" s="29">
        <v>0</v>
      </c>
      <c r="AW1353" s="29" t="str">
        <f t="shared" si="220"/>
        <v/>
      </c>
      <c r="AX1353" s="29" t="str">
        <f t="shared" si="213"/>
        <v/>
      </c>
      <c r="AY1353" s="29" t="str">
        <f t="shared" si="219"/>
        <v>https://media.mediathek-tanz-theater.de/iiif/2/nvt_img-i103-007.JP2</v>
      </c>
      <c r="AZ1353" s="29" t="str">
        <f t="shared" si="214"/>
        <v>image/jp2</v>
      </c>
      <c r="BA1353" s="29" t="str">
        <f t="shared" si="215"/>
        <v>presentation/iiif</v>
      </c>
      <c r="BB1353" s="29" t="str">
        <f t="shared" si="216"/>
        <v>https://media.mediathek-tanz-theater.de/iiif/2/nvt_img-i103-007.JP2/full/100,/0/default.jpg</v>
      </c>
      <c r="BC1353" s="29" t="str">
        <f t="shared" si="211"/>
        <v>image/jpeg</v>
      </c>
      <c r="BD1353" s="29" t="str">
        <f t="shared" si="217"/>
        <v>presentation/thumbnail</v>
      </c>
    </row>
    <row r="1354" spans="1:56" ht="12.75" customHeight="1">
      <c r="A1354" s="29">
        <v>1</v>
      </c>
      <c r="B1354" s="29">
        <v>0</v>
      </c>
      <c r="C1354" s="29" t="s">
        <v>7794</v>
      </c>
      <c r="D1354" s="29"/>
      <c r="E1354" s="29"/>
      <c r="F1354" s="308" t="s">
        <v>7747</v>
      </c>
      <c r="G1354" s="29"/>
      <c r="H1354" s="29"/>
      <c r="I1354" s="402" t="s">
        <v>4446</v>
      </c>
      <c r="K1354" s="29"/>
      <c r="L1354" s="29"/>
      <c r="M1354" s="308"/>
      <c r="N1354" s="29"/>
      <c r="O1354" s="29"/>
      <c r="P1354" s="25"/>
      <c r="Q1354" s="25"/>
      <c r="R1354" s="29" t="s">
        <v>7748</v>
      </c>
      <c r="S1354" s="308" t="s">
        <v>7795</v>
      </c>
      <c r="T1354" s="29" t="s">
        <v>1483</v>
      </c>
      <c r="U1354"/>
      <c r="V1354" t="s">
        <v>6345</v>
      </c>
      <c r="W1354" s="29"/>
      <c r="X1354" s="349"/>
      <c r="Y1354" s="29" t="s">
        <v>2038</v>
      </c>
      <c r="Z1354" s="29" t="s">
        <v>1218</v>
      </c>
      <c r="AA1354" s="29" t="s">
        <v>1170</v>
      </c>
      <c r="AB1354" s="29"/>
      <c r="AC1354" s="29"/>
      <c r="AD1354" s="29"/>
      <c r="AE1354" s="29" t="s">
        <v>2575</v>
      </c>
      <c r="AG1354" s="38">
        <v>1</v>
      </c>
      <c r="AH1354" s="38" t="s">
        <v>5945</v>
      </c>
      <c r="AI1354" s="38" t="s">
        <v>4440</v>
      </c>
      <c r="AJ1354" s="38" t="s">
        <v>7060</v>
      </c>
      <c r="AK1354" s="38" t="s">
        <v>72</v>
      </c>
      <c r="AL1354" s="301" t="s">
        <v>7721</v>
      </c>
      <c r="AR1354" s="29" t="str">
        <f t="shared" si="218"/>
        <v>1</v>
      </c>
      <c r="AS1354" s="29">
        <f t="shared" si="212"/>
        <v>0</v>
      </c>
      <c r="AT1354" s="29">
        <v>0</v>
      </c>
      <c r="AW1354" s="29" t="str">
        <f t="shared" si="220"/>
        <v/>
      </c>
      <c r="AX1354" s="29" t="str">
        <f t="shared" si="213"/>
        <v/>
      </c>
      <c r="AY1354" s="29" t="str">
        <f t="shared" si="219"/>
        <v>https://media.mediathek-tanz-theater.de/iiif/2/nvt_img-i103-008.JP2</v>
      </c>
      <c r="AZ1354" s="29" t="str">
        <f t="shared" si="214"/>
        <v>image/jp2</v>
      </c>
      <c r="BA1354" s="29" t="str">
        <f t="shared" si="215"/>
        <v>presentation/iiif</v>
      </c>
      <c r="BB1354" s="29" t="str">
        <f t="shared" si="216"/>
        <v>https://media.mediathek-tanz-theater.de/iiif/2/nvt_img-i103-008.JP2/full/100,/0/default.jpg</v>
      </c>
      <c r="BC1354" s="29" t="str">
        <f t="shared" si="211"/>
        <v>image/jpeg</v>
      </c>
      <c r="BD1354" s="29" t="str">
        <f t="shared" si="217"/>
        <v>presentation/thumbnail</v>
      </c>
    </row>
    <row r="1355" spans="1:56" ht="12.75" customHeight="1">
      <c r="A1355" s="29">
        <v>0</v>
      </c>
      <c r="B1355" s="29">
        <v>0</v>
      </c>
      <c r="C1355" s="29" t="s">
        <v>7796</v>
      </c>
      <c r="D1355" s="29"/>
      <c r="E1355" s="29"/>
      <c r="F1355" s="308" t="s">
        <v>7747</v>
      </c>
      <c r="G1355" s="29"/>
      <c r="H1355" s="29"/>
      <c r="I1355" s="402" t="s">
        <v>4446</v>
      </c>
      <c r="K1355" s="29"/>
      <c r="L1355" s="29"/>
      <c r="M1355" s="308"/>
      <c r="N1355" s="29"/>
      <c r="O1355" s="29"/>
      <c r="P1355" s="25"/>
      <c r="Q1355" s="25"/>
      <c r="R1355" s="29" t="s">
        <v>7748</v>
      </c>
      <c r="S1355" s="29" t="s">
        <v>7797</v>
      </c>
      <c r="T1355" s="29" t="s">
        <v>1483</v>
      </c>
      <c r="U1355"/>
      <c r="V1355" t="s">
        <v>6345</v>
      </c>
      <c r="W1355" s="29"/>
      <c r="X1355" s="349"/>
      <c r="Y1355" s="29" t="s">
        <v>2038</v>
      </c>
      <c r="Z1355" s="29" t="s">
        <v>1218</v>
      </c>
      <c r="AA1355" s="29" t="s">
        <v>1170</v>
      </c>
      <c r="AB1355" s="29"/>
      <c r="AC1355" s="29"/>
      <c r="AD1355" s="29"/>
      <c r="AE1355" s="29" t="s">
        <v>2575</v>
      </c>
      <c r="AG1355" s="38">
        <v>1</v>
      </c>
      <c r="AH1355" s="38" t="s">
        <v>5945</v>
      </c>
      <c r="AI1355" s="38" t="s">
        <v>4440</v>
      </c>
      <c r="AJ1355" s="38" t="s">
        <v>5946</v>
      </c>
      <c r="AK1355" s="38" t="s">
        <v>72</v>
      </c>
      <c r="AL1355" s="301" t="s">
        <v>7721</v>
      </c>
      <c r="AR1355" s="29" t="str">
        <f t="shared" si="218"/>
        <v>1</v>
      </c>
      <c r="AS1355" s="29">
        <f t="shared" si="212"/>
        <v>0</v>
      </c>
      <c r="AT1355" s="29">
        <v>0</v>
      </c>
      <c r="AW1355" s="29" t="str">
        <f t="shared" si="220"/>
        <v/>
      </c>
      <c r="AX1355" s="29" t="str">
        <f t="shared" si="213"/>
        <v/>
      </c>
      <c r="AY1355" s="29" t="str">
        <f t="shared" si="219"/>
        <v>https://media.mediathek-tanz-theater.de/iiif/2/nvt_img-i104-001.JP2</v>
      </c>
      <c r="AZ1355" s="29" t="str">
        <f t="shared" si="214"/>
        <v>image/jp2</v>
      </c>
      <c r="BA1355" s="29" t="str">
        <f t="shared" si="215"/>
        <v>presentation/iiif</v>
      </c>
      <c r="BB1355" s="29" t="str">
        <f t="shared" si="216"/>
        <v>https://media.mediathek-tanz-theater.de/iiif/2/nvt_img-i104-001.JP2/full/100,/0/default.jpg</v>
      </c>
      <c r="BC1355" s="29" t="str">
        <f t="shared" si="211"/>
        <v>image/jpeg</v>
      </c>
      <c r="BD1355" s="29" t="str">
        <f t="shared" si="217"/>
        <v>presentation/thumbnail</v>
      </c>
    </row>
    <row r="1356" spans="1:56" ht="12.75" customHeight="1">
      <c r="A1356" s="29">
        <v>0</v>
      </c>
      <c r="B1356" s="29">
        <v>0</v>
      </c>
      <c r="C1356" s="29" t="s">
        <v>7798</v>
      </c>
      <c r="D1356" s="29"/>
      <c r="E1356" s="29"/>
      <c r="F1356" s="308" t="s">
        <v>7747</v>
      </c>
      <c r="G1356" s="29"/>
      <c r="H1356" s="29"/>
      <c r="I1356" s="402" t="s">
        <v>4446</v>
      </c>
      <c r="K1356" s="29"/>
      <c r="L1356" s="29"/>
      <c r="M1356" s="29"/>
      <c r="N1356" s="29"/>
      <c r="O1356" s="29"/>
      <c r="P1356" s="25"/>
      <c r="Q1356" s="25"/>
      <c r="R1356" s="29" t="s">
        <v>7748</v>
      </c>
      <c r="S1356" s="29" t="s">
        <v>7797</v>
      </c>
      <c r="T1356" s="29" t="s">
        <v>1483</v>
      </c>
      <c r="U1356"/>
      <c r="V1356" t="s">
        <v>6345</v>
      </c>
      <c r="W1356" s="29"/>
      <c r="X1356" s="349"/>
      <c r="Y1356" s="29" t="s">
        <v>2038</v>
      </c>
      <c r="Z1356" s="29" t="s">
        <v>1218</v>
      </c>
      <c r="AA1356" s="29" t="s">
        <v>1170</v>
      </c>
      <c r="AB1356" s="29"/>
      <c r="AC1356" s="29"/>
      <c r="AD1356" s="29"/>
      <c r="AE1356" s="29" t="s">
        <v>2575</v>
      </c>
      <c r="AG1356" s="38">
        <v>1</v>
      </c>
      <c r="AH1356" s="38" t="s">
        <v>5945</v>
      </c>
      <c r="AI1356" s="38" t="s">
        <v>4440</v>
      </c>
      <c r="AJ1356" s="38" t="s">
        <v>5946</v>
      </c>
      <c r="AK1356" s="38" t="s">
        <v>72</v>
      </c>
      <c r="AL1356" s="301" t="s">
        <v>7721</v>
      </c>
      <c r="AR1356" s="29" t="str">
        <f t="shared" si="218"/>
        <v>1</v>
      </c>
      <c r="AS1356" s="29">
        <f t="shared" si="212"/>
        <v>0</v>
      </c>
      <c r="AT1356" s="29">
        <v>0</v>
      </c>
      <c r="AW1356" s="29" t="str">
        <f t="shared" si="220"/>
        <v/>
      </c>
      <c r="AX1356" s="29" t="str">
        <f t="shared" si="213"/>
        <v/>
      </c>
      <c r="AY1356" s="29" t="str">
        <f t="shared" si="219"/>
        <v>https://media.mediathek-tanz-theater.de/iiif/2/nvt_img-i104-002.JP2</v>
      </c>
      <c r="AZ1356" s="29" t="str">
        <f t="shared" si="214"/>
        <v>image/jp2</v>
      </c>
      <c r="BA1356" s="29" t="str">
        <f t="shared" si="215"/>
        <v>presentation/iiif</v>
      </c>
      <c r="BB1356" s="29" t="str">
        <f t="shared" si="216"/>
        <v>https://media.mediathek-tanz-theater.de/iiif/2/nvt_img-i104-002.JP2/full/100,/0/default.jpg</v>
      </c>
      <c r="BC1356" s="29" t="str">
        <f t="shared" si="211"/>
        <v>image/jpeg</v>
      </c>
      <c r="BD1356" s="29" t="str">
        <f t="shared" si="217"/>
        <v>presentation/thumbnail</v>
      </c>
    </row>
    <row r="1357" spans="1:56" ht="12.75" customHeight="1">
      <c r="A1357" s="29">
        <v>0</v>
      </c>
      <c r="B1357" s="29">
        <v>0</v>
      </c>
      <c r="C1357" s="29" t="s">
        <v>7799</v>
      </c>
      <c r="D1357" s="29"/>
      <c r="E1357" s="29"/>
      <c r="F1357" s="308" t="s">
        <v>7747</v>
      </c>
      <c r="G1357" s="29"/>
      <c r="H1357" s="29"/>
      <c r="I1357" s="402" t="s">
        <v>4446</v>
      </c>
      <c r="K1357" s="29"/>
      <c r="L1357" s="29"/>
      <c r="M1357" s="29"/>
      <c r="N1357" s="29"/>
      <c r="O1357" s="29"/>
      <c r="P1357" s="25"/>
      <c r="Q1357" s="25"/>
      <c r="R1357" s="29" t="s">
        <v>7748</v>
      </c>
      <c r="S1357" s="29" t="s">
        <v>7800</v>
      </c>
      <c r="T1357" s="29" t="s">
        <v>1483</v>
      </c>
      <c r="U1357"/>
      <c r="V1357" t="s">
        <v>6345</v>
      </c>
      <c r="W1357" s="29"/>
      <c r="X1357" s="349"/>
      <c r="Y1357" s="29" t="s">
        <v>2038</v>
      </c>
      <c r="Z1357" s="29" t="s">
        <v>1218</v>
      </c>
      <c r="AA1357" s="29" t="s">
        <v>1170</v>
      </c>
      <c r="AB1357" s="29"/>
      <c r="AC1357" s="29"/>
      <c r="AD1357" s="29"/>
      <c r="AE1357" s="29" t="s">
        <v>2575</v>
      </c>
      <c r="AG1357" s="38">
        <v>1</v>
      </c>
      <c r="AH1357" s="38" t="s">
        <v>5945</v>
      </c>
      <c r="AI1357" s="38" t="s">
        <v>4440</v>
      </c>
      <c r="AJ1357" s="38" t="s">
        <v>5946</v>
      </c>
      <c r="AK1357" s="38" t="s">
        <v>72</v>
      </c>
      <c r="AL1357" s="301" t="s">
        <v>7721</v>
      </c>
      <c r="AR1357" s="29" t="str">
        <f t="shared" si="218"/>
        <v>1</v>
      </c>
      <c r="AS1357" s="29">
        <f t="shared" si="212"/>
        <v>0</v>
      </c>
      <c r="AT1357" s="29">
        <v>0</v>
      </c>
      <c r="AW1357" s="29" t="str">
        <f t="shared" si="220"/>
        <v/>
      </c>
      <c r="AX1357" s="29" t="str">
        <f t="shared" si="213"/>
        <v/>
      </c>
      <c r="AY1357" s="29" t="str">
        <f t="shared" si="219"/>
        <v>https://media.mediathek-tanz-theater.de/iiif/2/nvt_img-i104-003.JP2</v>
      </c>
      <c r="AZ1357" s="29" t="str">
        <f t="shared" si="214"/>
        <v>image/jp2</v>
      </c>
      <c r="BA1357" s="29" t="str">
        <f t="shared" si="215"/>
        <v>presentation/iiif</v>
      </c>
      <c r="BB1357" s="29" t="str">
        <f t="shared" si="216"/>
        <v>https://media.mediathek-tanz-theater.de/iiif/2/nvt_img-i104-003.JP2/full/100,/0/default.jpg</v>
      </c>
      <c r="BC1357" s="29" t="str">
        <f t="shared" si="211"/>
        <v>image/jpeg</v>
      </c>
      <c r="BD1357" s="29" t="str">
        <f t="shared" si="217"/>
        <v>presentation/thumbnail</v>
      </c>
    </row>
    <row r="1358" spans="1:56" ht="12.75" customHeight="1">
      <c r="A1358" s="29">
        <v>0</v>
      </c>
      <c r="B1358" s="29">
        <v>0</v>
      </c>
      <c r="C1358" s="29" t="s">
        <v>7801</v>
      </c>
      <c r="D1358" s="29"/>
      <c r="E1358" s="29"/>
      <c r="F1358" s="308" t="s">
        <v>7747</v>
      </c>
      <c r="G1358" s="29"/>
      <c r="H1358" s="29"/>
      <c r="I1358" s="402" t="s">
        <v>4446</v>
      </c>
      <c r="K1358" s="29"/>
      <c r="L1358" s="29"/>
      <c r="M1358" s="29"/>
      <c r="N1358" s="29"/>
      <c r="O1358" s="29"/>
      <c r="P1358" s="25"/>
      <c r="Q1358" s="25"/>
      <c r="R1358" s="29" t="s">
        <v>7748</v>
      </c>
      <c r="S1358" s="29" t="s">
        <v>7802</v>
      </c>
      <c r="T1358" s="29" t="s">
        <v>1483</v>
      </c>
      <c r="U1358"/>
      <c r="V1358" t="s">
        <v>6345</v>
      </c>
      <c r="W1358" s="29"/>
      <c r="X1358" s="349"/>
      <c r="Y1358" s="29" t="s">
        <v>2038</v>
      </c>
      <c r="Z1358" s="29" t="s">
        <v>1218</v>
      </c>
      <c r="AA1358" s="29" t="s">
        <v>1170</v>
      </c>
      <c r="AB1358" s="29"/>
      <c r="AC1358" s="29"/>
      <c r="AD1358" s="29"/>
      <c r="AE1358" s="29" t="s">
        <v>2575</v>
      </c>
      <c r="AG1358" s="38">
        <v>1</v>
      </c>
      <c r="AH1358" s="38" t="s">
        <v>5945</v>
      </c>
      <c r="AI1358" s="38" t="s">
        <v>4440</v>
      </c>
      <c r="AJ1358" s="38" t="s">
        <v>5946</v>
      </c>
      <c r="AK1358" s="38" t="s">
        <v>72</v>
      </c>
      <c r="AL1358" s="301" t="s">
        <v>7721</v>
      </c>
      <c r="AR1358" s="29" t="str">
        <f t="shared" si="218"/>
        <v>1</v>
      </c>
      <c r="AS1358" s="29">
        <f t="shared" si="212"/>
        <v>0</v>
      </c>
      <c r="AT1358" s="29">
        <v>0</v>
      </c>
      <c r="AW1358" s="29" t="str">
        <f t="shared" si="220"/>
        <v/>
      </c>
      <c r="AX1358" s="29" t="str">
        <f t="shared" si="213"/>
        <v/>
      </c>
      <c r="AY1358" s="29" t="str">
        <f t="shared" si="219"/>
        <v>https://media.mediathek-tanz-theater.de/iiif/2/nvt_img-i104-004.JP2</v>
      </c>
      <c r="AZ1358" s="29" t="str">
        <f t="shared" si="214"/>
        <v>image/jp2</v>
      </c>
      <c r="BA1358" s="29" t="str">
        <f t="shared" si="215"/>
        <v>presentation/iiif</v>
      </c>
      <c r="BB1358" s="29" t="str">
        <f t="shared" si="216"/>
        <v>https://media.mediathek-tanz-theater.de/iiif/2/nvt_img-i104-004.JP2/full/100,/0/default.jpg</v>
      </c>
      <c r="BC1358" s="29" t="str">
        <f t="shared" si="211"/>
        <v>image/jpeg</v>
      </c>
      <c r="BD1358" s="29" t="str">
        <f t="shared" si="217"/>
        <v>presentation/thumbnail</v>
      </c>
    </row>
    <row r="1359" spans="1:56" ht="12.75" customHeight="1">
      <c r="A1359" s="29">
        <v>0</v>
      </c>
      <c r="B1359" s="29">
        <v>0</v>
      </c>
      <c r="C1359" s="29" t="s">
        <v>7803</v>
      </c>
      <c r="D1359" s="29"/>
      <c r="E1359" s="29"/>
      <c r="F1359" s="308" t="s">
        <v>7747</v>
      </c>
      <c r="G1359" s="29"/>
      <c r="H1359" s="29"/>
      <c r="I1359" s="402" t="s">
        <v>4446</v>
      </c>
      <c r="K1359" s="29"/>
      <c r="L1359" s="29"/>
      <c r="M1359" s="29"/>
      <c r="N1359" s="29"/>
      <c r="O1359" s="29"/>
      <c r="P1359" s="25"/>
      <c r="Q1359" s="25"/>
      <c r="R1359" s="29" t="s">
        <v>7748</v>
      </c>
      <c r="S1359" s="29" t="s">
        <v>7797</v>
      </c>
      <c r="T1359" s="29" t="s">
        <v>1483</v>
      </c>
      <c r="U1359"/>
      <c r="V1359" t="s">
        <v>6345</v>
      </c>
      <c r="W1359" s="29"/>
      <c r="X1359" s="349"/>
      <c r="Y1359" s="29" t="s">
        <v>2038</v>
      </c>
      <c r="Z1359" s="29" t="s">
        <v>1218</v>
      </c>
      <c r="AA1359" s="29" t="s">
        <v>1170</v>
      </c>
      <c r="AB1359" s="29"/>
      <c r="AC1359" s="29"/>
      <c r="AD1359" s="29"/>
      <c r="AE1359" s="29" t="s">
        <v>2575</v>
      </c>
      <c r="AG1359" s="38">
        <v>1</v>
      </c>
      <c r="AH1359" s="38" t="s">
        <v>5945</v>
      </c>
      <c r="AI1359" s="38" t="s">
        <v>4440</v>
      </c>
      <c r="AJ1359" s="38" t="s">
        <v>5946</v>
      </c>
      <c r="AK1359" s="38" t="s">
        <v>72</v>
      </c>
      <c r="AL1359" s="301" t="s">
        <v>7721</v>
      </c>
      <c r="AR1359" s="29" t="str">
        <f t="shared" si="218"/>
        <v>1</v>
      </c>
      <c r="AS1359" s="29">
        <f t="shared" si="212"/>
        <v>0</v>
      </c>
      <c r="AT1359" s="29">
        <v>0</v>
      </c>
      <c r="AW1359" s="29" t="str">
        <f t="shared" si="220"/>
        <v/>
      </c>
      <c r="AX1359" s="29" t="str">
        <f t="shared" si="213"/>
        <v/>
      </c>
      <c r="AY1359" s="29" t="str">
        <f t="shared" si="219"/>
        <v>https://media.mediathek-tanz-theater.de/iiif/2/nvt_img-i104-005.JP2</v>
      </c>
      <c r="AZ1359" s="29" t="str">
        <f t="shared" si="214"/>
        <v>image/jp2</v>
      </c>
      <c r="BA1359" s="29" t="str">
        <f t="shared" si="215"/>
        <v>presentation/iiif</v>
      </c>
      <c r="BB1359" s="29" t="str">
        <f t="shared" si="216"/>
        <v>https://media.mediathek-tanz-theater.de/iiif/2/nvt_img-i104-005.JP2/full/100,/0/default.jpg</v>
      </c>
      <c r="BC1359" s="29" t="str">
        <f t="shared" si="211"/>
        <v>image/jpeg</v>
      </c>
      <c r="BD1359" s="29" t="str">
        <f t="shared" si="217"/>
        <v>presentation/thumbnail</v>
      </c>
    </row>
    <row r="1360" spans="1:56" ht="12.75" customHeight="1">
      <c r="A1360" s="29">
        <v>0</v>
      </c>
      <c r="B1360" s="29">
        <v>0</v>
      </c>
      <c r="C1360" s="29" t="s">
        <v>7804</v>
      </c>
      <c r="D1360" s="29"/>
      <c r="E1360" s="29"/>
      <c r="F1360" s="308" t="s">
        <v>7747</v>
      </c>
      <c r="G1360" s="29"/>
      <c r="H1360" s="29"/>
      <c r="I1360" s="402" t="s">
        <v>4446</v>
      </c>
      <c r="K1360" s="29"/>
      <c r="L1360" s="29"/>
      <c r="M1360" s="29"/>
      <c r="N1360" s="29"/>
      <c r="O1360" s="29"/>
      <c r="P1360" s="25"/>
      <c r="Q1360" s="25"/>
      <c r="R1360" s="29" t="s">
        <v>7748</v>
      </c>
      <c r="S1360" s="29" t="s">
        <v>7805</v>
      </c>
      <c r="T1360" s="29" t="s">
        <v>1483</v>
      </c>
      <c r="U1360"/>
      <c r="V1360" t="s">
        <v>6345</v>
      </c>
      <c r="W1360" s="29"/>
      <c r="X1360" s="349"/>
      <c r="Y1360" s="29" t="s">
        <v>2038</v>
      </c>
      <c r="Z1360" s="29" t="s">
        <v>1218</v>
      </c>
      <c r="AA1360" s="29" t="s">
        <v>1170</v>
      </c>
      <c r="AB1360" s="29"/>
      <c r="AC1360" s="29" t="s">
        <v>6910</v>
      </c>
      <c r="AD1360" s="29"/>
      <c r="AE1360" s="29" t="s">
        <v>2575</v>
      </c>
      <c r="AG1360" s="38">
        <v>1</v>
      </c>
      <c r="AH1360" s="38" t="s">
        <v>5945</v>
      </c>
      <c r="AI1360" s="38" t="s">
        <v>4440</v>
      </c>
      <c r="AJ1360" s="38" t="s">
        <v>5946</v>
      </c>
      <c r="AK1360" s="38" t="s">
        <v>72</v>
      </c>
      <c r="AL1360" s="301" t="s">
        <v>7721</v>
      </c>
      <c r="AR1360" s="29" t="str">
        <f t="shared" si="218"/>
        <v>1</v>
      </c>
      <c r="AS1360" s="29">
        <f t="shared" si="212"/>
        <v>0</v>
      </c>
      <c r="AT1360" s="29">
        <v>0</v>
      </c>
      <c r="AW1360" s="29" t="str">
        <f t="shared" si="220"/>
        <v/>
      </c>
      <c r="AX1360" s="29" t="str">
        <f t="shared" si="213"/>
        <v/>
      </c>
      <c r="AY1360" s="29" t="str">
        <f t="shared" si="219"/>
        <v>https://media.mediathek-tanz-theater.de/iiif/2/nvt_img-i105-001.JP2</v>
      </c>
      <c r="AZ1360" s="29" t="str">
        <f t="shared" si="214"/>
        <v>image/jp2</v>
      </c>
      <c r="BA1360" s="29" t="str">
        <f t="shared" si="215"/>
        <v>presentation/iiif</v>
      </c>
      <c r="BB1360" s="29" t="str">
        <f t="shared" si="216"/>
        <v>https://media.mediathek-tanz-theater.de/iiif/2/nvt_img-i105-001.JP2/full/100,/0/default.jpg</v>
      </c>
      <c r="BC1360" s="29" t="str">
        <f t="shared" si="211"/>
        <v>image/jpeg</v>
      </c>
      <c r="BD1360" s="29" t="str">
        <f t="shared" si="217"/>
        <v>presentation/thumbnail</v>
      </c>
    </row>
    <row r="1361" spans="1:56" ht="12.75" customHeight="1">
      <c r="A1361" s="29">
        <v>0</v>
      </c>
      <c r="B1361" s="29">
        <v>0</v>
      </c>
      <c r="C1361" s="29" t="s">
        <v>7806</v>
      </c>
      <c r="D1361" s="29"/>
      <c r="E1361" s="29"/>
      <c r="F1361" s="308" t="s">
        <v>7747</v>
      </c>
      <c r="G1361" s="29"/>
      <c r="H1361" s="29"/>
      <c r="I1361" s="402" t="s">
        <v>4446</v>
      </c>
      <c r="K1361" s="29"/>
      <c r="L1361" s="29"/>
      <c r="M1361" s="29"/>
      <c r="N1361" s="29"/>
      <c r="O1361" s="29"/>
      <c r="P1361" s="25"/>
      <c r="Q1361" s="25"/>
      <c r="R1361" s="29" t="s">
        <v>7748</v>
      </c>
      <c r="S1361" s="29" t="s">
        <v>7807</v>
      </c>
      <c r="T1361" s="29" t="s">
        <v>1483</v>
      </c>
      <c r="U1361"/>
      <c r="V1361" t="s">
        <v>6345</v>
      </c>
      <c r="W1361" s="29"/>
      <c r="X1361" s="349"/>
      <c r="Y1361" s="29" t="s">
        <v>2038</v>
      </c>
      <c r="Z1361" s="29" t="s">
        <v>1218</v>
      </c>
      <c r="AA1361" s="29" t="s">
        <v>1170</v>
      </c>
      <c r="AB1361" s="29"/>
      <c r="AC1361" s="29" t="s">
        <v>6910</v>
      </c>
      <c r="AD1361" s="29"/>
      <c r="AE1361" s="29" t="s">
        <v>2575</v>
      </c>
      <c r="AG1361" s="38">
        <v>1</v>
      </c>
      <c r="AH1361" s="38" t="s">
        <v>5945</v>
      </c>
      <c r="AI1361" s="38" t="s">
        <v>4440</v>
      </c>
      <c r="AJ1361" s="38" t="s">
        <v>5946</v>
      </c>
      <c r="AK1361" s="38" t="s">
        <v>72</v>
      </c>
      <c r="AL1361" s="301" t="s">
        <v>7721</v>
      </c>
      <c r="AR1361" s="29" t="str">
        <f t="shared" si="218"/>
        <v>1</v>
      </c>
      <c r="AS1361" s="29">
        <f t="shared" si="212"/>
        <v>0</v>
      </c>
      <c r="AT1361" s="29">
        <v>0</v>
      </c>
      <c r="AW1361" s="29" t="str">
        <f t="shared" si="220"/>
        <v/>
      </c>
      <c r="AX1361" s="29" t="str">
        <f t="shared" si="213"/>
        <v/>
      </c>
      <c r="AY1361" s="29" t="str">
        <f t="shared" si="219"/>
        <v>https://media.mediathek-tanz-theater.de/iiif/2/nvt_img-i105-002.JP2</v>
      </c>
      <c r="AZ1361" s="29" t="str">
        <f t="shared" si="214"/>
        <v>image/jp2</v>
      </c>
      <c r="BA1361" s="29" t="str">
        <f t="shared" si="215"/>
        <v>presentation/iiif</v>
      </c>
      <c r="BB1361" s="29" t="str">
        <f t="shared" si="216"/>
        <v>https://media.mediathek-tanz-theater.de/iiif/2/nvt_img-i105-002.JP2/full/100,/0/default.jpg</v>
      </c>
      <c r="BC1361" s="29" t="str">
        <f t="shared" si="211"/>
        <v>image/jpeg</v>
      </c>
      <c r="BD1361" s="29" t="str">
        <f t="shared" si="217"/>
        <v>presentation/thumbnail</v>
      </c>
    </row>
    <row r="1362" spans="1:56" ht="12.75" customHeight="1">
      <c r="A1362" s="29">
        <v>0</v>
      </c>
      <c r="B1362" s="29">
        <v>0</v>
      </c>
      <c r="C1362" s="29" t="s">
        <v>7808</v>
      </c>
      <c r="D1362" s="29"/>
      <c r="E1362" s="29"/>
      <c r="F1362" s="308" t="s">
        <v>7747</v>
      </c>
      <c r="G1362" s="29"/>
      <c r="H1362" s="29"/>
      <c r="I1362" s="402" t="s">
        <v>4446</v>
      </c>
      <c r="K1362" s="29"/>
      <c r="L1362" s="29"/>
      <c r="M1362" s="29"/>
      <c r="N1362" s="29"/>
      <c r="O1362" s="29"/>
      <c r="P1362" s="25"/>
      <c r="Q1362" s="25"/>
      <c r="R1362" s="29" t="s">
        <v>7748</v>
      </c>
      <c r="S1362" s="29" t="s">
        <v>7809</v>
      </c>
      <c r="T1362" s="29" t="s">
        <v>1483</v>
      </c>
      <c r="U1362"/>
      <c r="V1362" t="s">
        <v>6345</v>
      </c>
      <c r="W1362" s="29"/>
      <c r="X1362" s="349"/>
      <c r="Y1362" s="29" t="s">
        <v>2038</v>
      </c>
      <c r="Z1362" s="29" t="s">
        <v>1218</v>
      </c>
      <c r="AA1362" s="29" t="s">
        <v>1170</v>
      </c>
      <c r="AB1362" s="29"/>
      <c r="AC1362" s="29" t="s">
        <v>6910</v>
      </c>
      <c r="AD1362" s="29"/>
      <c r="AE1362" s="29" t="s">
        <v>2575</v>
      </c>
      <c r="AG1362" s="38">
        <v>1</v>
      </c>
      <c r="AH1362" s="38" t="s">
        <v>5945</v>
      </c>
      <c r="AI1362" s="38" t="s">
        <v>4440</v>
      </c>
      <c r="AJ1362" s="38" t="s">
        <v>5946</v>
      </c>
      <c r="AK1362" s="38" t="s">
        <v>72</v>
      </c>
      <c r="AL1362" s="301" t="s">
        <v>7721</v>
      </c>
      <c r="AR1362" s="29" t="str">
        <f t="shared" si="218"/>
        <v>1</v>
      </c>
      <c r="AS1362" s="29">
        <f t="shared" si="212"/>
        <v>0</v>
      </c>
      <c r="AT1362" s="29">
        <v>0</v>
      </c>
      <c r="AW1362" s="29" t="str">
        <f t="shared" si="220"/>
        <v/>
      </c>
      <c r="AX1362" s="29" t="str">
        <f t="shared" si="213"/>
        <v/>
      </c>
      <c r="AY1362" s="29" t="str">
        <f t="shared" si="219"/>
        <v>https://media.mediathek-tanz-theater.de/iiif/2/nvt_img-i105-003.JP2</v>
      </c>
      <c r="AZ1362" s="29" t="str">
        <f t="shared" si="214"/>
        <v>image/jp2</v>
      </c>
      <c r="BA1362" s="29" t="str">
        <f t="shared" si="215"/>
        <v>presentation/iiif</v>
      </c>
      <c r="BB1362" s="29" t="str">
        <f t="shared" si="216"/>
        <v>https://media.mediathek-tanz-theater.de/iiif/2/nvt_img-i105-003.JP2/full/100,/0/default.jpg</v>
      </c>
      <c r="BC1362" s="29" t="str">
        <f t="shared" si="211"/>
        <v>image/jpeg</v>
      </c>
      <c r="BD1362" s="29" t="str">
        <f t="shared" si="217"/>
        <v>presentation/thumbnail</v>
      </c>
    </row>
    <row r="1363" spans="1:56" ht="12.75" customHeight="1">
      <c r="A1363" s="29">
        <v>0</v>
      </c>
      <c r="B1363" s="29">
        <v>0</v>
      </c>
      <c r="C1363" s="29" t="s">
        <v>7810</v>
      </c>
      <c r="D1363" s="29"/>
      <c r="E1363" s="29"/>
      <c r="F1363" s="308" t="s">
        <v>7747</v>
      </c>
      <c r="G1363" s="29"/>
      <c r="H1363" s="29"/>
      <c r="I1363" s="402" t="s">
        <v>4446</v>
      </c>
      <c r="K1363" s="29"/>
      <c r="L1363" s="29"/>
      <c r="M1363" s="29"/>
      <c r="N1363" s="29"/>
      <c r="O1363" s="29"/>
      <c r="P1363" s="25"/>
      <c r="Q1363" s="25"/>
      <c r="R1363" s="29" t="s">
        <v>7748</v>
      </c>
      <c r="S1363" s="29" t="s">
        <v>7811</v>
      </c>
      <c r="T1363" s="29" t="s">
        <v>1483</v>
      </c>
      <c r="U1363"/>
      <c r="V1363" t="s">
        <v>6345</v>
      </c>
      <c r="W1363" s="29"/>
      <c r="X1363" s="349"/>
      <c r="Y1363" s="29" t="s">
        <v>2038</v>
      </c>
      <c r="Z1363" s="29" t="s">
        <v>1218</v>
      </c>
      <c r="AA1363" s="29" t="s">
        <v>1170</v>
      </c>
      <c r="AB1363" s="29"/>
      <c r="AC1363" s="29" t="s">
        <v>6910</v>
      </c>
      <c r="AD1363" s="29"/>
      <c r="AE1363" s="29" t="s">
        <v>2575</v>
      </c>
      <c r="AG1363" s="38">
        <v>1</v>
      </c>
      <c r="AH1363" s="38" t="s">
        <v>5945</v>
      </c>
      <c r="AI1363" s="38" t="s">
        <v>4440</v>
      </c>
      <c r="AJ1363" s="38" t="s">
        <v>5946</v>
      </c>
      <c r="AK1363" s="38" t="s">
        <v>72</v>
      </c>
      <c r="AL1363" s="301" t="s">
        <v>7721</v>
      </c>
      <c r="AR1363" s="29" t="str">
        <f t="shared" si="218"/>
        <v>1</v>
      </c>
      <c r="AS1363" s="29">
        <f t="shared" si="212"/>
        <v>0</v>
      </c>
      <c r="AT1363" s="29">
        <v>0</v>
      </c>
      <c r="AW1363" s="29" t="str">
        <f t="shared" si="220"/>
        <v/>
      </c>
      <c r="AX1363" s="29" t="str">
        <f t="shared" si="213"/>
        <v/>
      </c>
      <c r="AY1363" s="29" t="str">
        <f t="shared" si="219"/>
        <v>https://media.mediathek-tanz-theater.de/iiif/2/nvt_img-i105-004.JP2</v>
      </c>
      <c r="AZ1363" s="29" t="str">
        <f t="shared" si="214"/>
        <v>image/jp2</v>
      </c>
      <c r="BA1363" s="29" t="str">
        <f t="shared" si="215"/>
        <v>presentation/iiif</v>
      </c>
      <c r="BB1363" s="29" t="str">
        <f t="shared" si="216"/>
        <v>https://media.mediathek-tanz-theater.de/iiif/2/nvt_img-i105-004.JP2/full/100,/0/default.jpg</v>
      </c>
      <c r="BC1363" s="29" t="str">
        <f t="shared" si="211"/>
        <v>image/jpeg</v>
      </c>
      <c r="BD1363" s="29" t="str">
        <f t="shared" si="217"/>
        <v>presentation/thumbnail</v>
      </c>
    </row>
    <row r="1364" spans="1:56" ht="12.75" customHeight="1">
      <c r="A1364" s="29">
        <v>0</v>
      </c>
      <c r="B1364" s="29">
        <v>0</v>
      </c>
      <c r="C1364" s="29" t="s">
        <v>7812</v>
      </c>
      <c r="D1364" s="29"/>
      <c r="E1364" s="29"/>
      <c r="F1364" s="308" t="s">
        <v>7747</v>
      </c>
      <c r="G1364" s="29"/>
      <c r="H1364" s="29"/>
      <c r="I1364" s="402" t="s">
        <v>4446</v>
      </c>
      <c r="K1364" s="29"/>
      <c r="L1364" s="29"/>
      <c r="M1364" s="29"/>
      <c r="N1364" s="29"/>
      <c r="O1364" s="29"/>
      <c r="P1364" s="25"/>
      <c r="Q1364" s="25"/>
      <c r="R1364" s="29" t="s">
        <v>7748</v>
      </c>
      <c r="S1364" s="29" t="s">
        <v>7813</v>
      </c>
      <c r="T1364" s="29" t="s">
        <v>1483</v>
      </c>
      <c r="U1364"/>
      <c r="V1364" t="s">
        <v>6345</v>
      </c>
      <c r="W1364" s="29"/>
      <c r="X1364" s="349"/>
      <c r="Y1364" s="29" t="s">
        <v>2038</v>
      </c>
      <c r="Z1364" s="29" t="s">
        <v>1218</v>
      </c>
      <c r="AA1364" s="29" t="s">
        <v>1170</v>
      </c>
      <c r="AB1364" s="29"/>
      <c r="AC1364" s="29" t="s">
        <v>6910</v>
      </c>
      <c r="AD1364" s="29"/>
      <c r="AE1364" s="29" t="s">
        <v>2575</v>
      </c>
      <c r="AG1364" s="38">
        <v>1</v>
      </c>
      <c r="AH1364" s="38" t="s">
        <v>5945</v>
      </c>
      <c r="AI1364" s="38" t="s">
        <v>4440</v>
      </c>
      <c r="AJ1364" s="38" t="s">
        <v>5946</v>
      </c>
      <c r="AK1364" s="38" t="s">
        <v>72</v>
      </c>
      <c r="AL1364" s="301" t="s">
        <v>7721</v>
      </c>
      <c r="AR1364" s="29" t="str">
        <f t="shared" si="218"/>
        <v>1</v>
      </c>
      <c r="AS1364" s="29">
        <f t="shared" si="212"/>
        <v>0</v>
      </c>
      <c r="AT1364" s="29">
        <v>0</v>
      </c>
      <c r="AW1364" s="29" t="str">
        <f t="shared" si="220"/>
        <v/>
      </c>
      <c r="AX1364" s="29" t="str">
        <f t="shared" si="213"/>
        <v/>
      </c>
      <c r="AY1364" s="29" t="str">
        <f t="shared" si="219"/>
        <v>https://media.mediathek-tanz-theater.de/iiif/2/nvt_img-i105-005.JP2</v>
      </c>
      <c r="AZ1364" s="29" t="str">
        <f t="shared" si="214"/>
        <v>image/jp2</v>
      </c>
      <c r="BA1364" s="29" t="str">
        <f t="shared" si="215"/>
        <v>presentation/iiif</v>
      </c>
      <c r="BB1364" s="29" t="str">
        <f t="shared" si="216"/>
        <v>https://media.mediathek-tanz-theater.de/iiif/2/nvt_img-i105-005.JP2/full/100,/0/default.jpg</v>
      </c>
      <c r="BC1364" s="29" t="str">
        <f t="shared" si="211"/>
        <v>image/jpeg</v>
      </c>
      <c r="BD1364" s="29" t="str">
        <f t="shared" si="217"/>
        <v>presentation/thumbnail</v>
      </c>
    </row>
    <row r="1365" spans="1:56" ht="12.75" customHeight="1">
      <c r="A1365" s="29">
        <v>0</v>
      </c>
      <c r="B1365" s="29">
        <v>0</v>
      </c>
      <c r="C1365" s="29" t="s">
        <v>7814</v>
      </c>
      <c r="D1365" s="29"/>
      <c r="E1365" s="29"/>
      <c r="F1365" s="308" t="s">
        <v>7747</v>
      </c>
      <c r="G1365" s="29"/>
      <c r="H1365" s="29"/>
      <c r="I1365" s="402" t="s">
        <v>4446</v>
      </c>
      <c r="K1365" s="29"/>
      <c r="L1365" s="29"/>
      <c r="M1365" s="29"/>
      <c r="N1365" s="29"/>
      <c r="O1365" s="29"/>
      <c r="P1365" s="25"/>
      <c r="Q1365" s="25"/>
      <c r="R1365" s="29" t="s">
        <v>7748</v>
      </c>
      <c r="S1365" s="29" t="s">
        <v>7815</v>
      </c>
      <c r="T1365" s="29" t="s">
        <v>1483</v>
      </c>
      <c r="U1365"/>
      <c r="V1365" t="s">
        <v>6345</v>
      </c>
      <c r="W1365" s="29"/>
      <c r="X1365" s="349"/>
      <c r="Y1365" s="29" t="s">
        <v>2038</v>
      </c>
      <c r="Z1365" s="29" t="s">
        <v>1218</v>
      </c>
      <c r="AA1365" s="29" t="s">
        <v>1170</v>
      </c>
      <c r="AB1365" s="29"/>
      <c r="AC1365" s="29" t="s">
        <v>6910</v>
      </c>
      <c r="AD1365" s="29"/>
      <c r="AE1365" s="29" t="s">
        <v>2575</v>
      </c>
      <c r="AG1365" s="38">
        <v>1</v>
      </c>
      <c r="AH1365" s="38" t="s">
        <v>5945</v>
      </c>
      <c r="AI1365" s="38" t="s">
        <v>4440</v>
      </c>
      <c r="AJ1365" s="38" t="s">
        <v>5946</v>
      </c>
      <c r="AK1365" s="38" t="s">
        <v>72</v>
      </c>
      <c r="AL1365" s="301" t="s">
        <v>7721</v>
      </c>
      <c r="AR1365" s="29" t="str">
        <f t="shared" si="218"/>
        <v>1</v>
      </c>
      <c r="AS1365" s="29">
        <f t="shared" si="212"/>
        <v>0</v>
      </c>
      <c r="AT1365" s="29">
        <v>0</v>
      </c>
      <c r="AW1365" s="29" t="str">
        <f t="shared" si="220"/>
        <v/>
      </c>
      <c r="AX1365" s="29" t="str">
        <f t="shared" si="213"/>
        <v/>
      </c>
      <c r="AY1365" s="29" t="str">
        <f t="shared" si="219"/>
        <v>https://media.mediathek-tanz-theater.de/iiif/2/nvt_img-i105-006.JP2</v>
      </c>
      <c r="AZ1365" s="29" t="str">
        <f t="shared" si="214"/>
        <v>image/jp2</v>
      </c>
      <c r="BA1365" s="29" t="str">
        <f t="shared" si="215"/>
        <v>presentation/iiif</v>
      </c>
      <c r="BB1365" s="29" t="str">
        <f t="shared" si="216"/>
        <v>https://media.mediathek-tanz-theater.de/iiif/2/nvt_img-i105-006.JP2/full/100,/0/default.jpg</v>
      </c>
      <c r="BC1365" s="29" t="str">
        <f t="shared" si="211"/>
        <v>image/jpeg</v>
      </c>
      <c r="BD1365" s="29" t="str">
        <f t="shared" si="217"/>
        <v>presentation/thumbnail</v>
      </c>
    </row>
    <row r="1366" spans="1:56" ht="12.75" customHeight="1">
      <c r="A1366" s="29">
        <v>0</v>
      </c>
      <c r="B1366" s="29">
        <v>0</v>
      </c>
      <c r="C1366" s="29" t="s">
        <v>7816</v>
      </c>
      <c r="D1366" s="29"/>
      <c r="E1366" s="29"/>
      <c r="F1366" s="308" t="s">
        <v>7747</v>
      </c>
      <c r="G1366" s="29"/>
      <c r="H1366" s="29"/>
      <c r="I1366" s="402" t="s">
        <v>4446</v>
      </c>
      <c r="K1366" s="29"/>
      <c r="L1366" s="29"/>
      <c r="M1366" s="29"/>
      <c r="N1366" s="29"/>
      <c r="O1366" s="29"/>
      <c r="P1366" s="25"/>
      <c r="Q1366" s="25"/>
      <c r="R1366" s="29" t="s">
        <v>7748</v>
      </c>
      <c r="S1366" s="338" t="s">
        <v>7817</v>
      </c>
      <c r="T1366" s="29" t="s">
        <v>1483</v>
      </c>
      <c r="U1366"/>
      <c r="V1366" t="s">
        <v>6345</v>
      </c>
      <c r="W1366" s="29"/>
      <c r="X1366" s="349"/>
      <c r="Y1366" s="29" t="s">
        <v>2038</v>
      </c>
      <c r="Z1366" s="29" t="s">
        <v>1218</v>
      </c>
      <c r="AA1366" s="29" t="s">
        <v>1170</v>
      </c>
      <c r="AB1366" s="29"/>
      <c r="AC1366" s="29"/>
      <c r="AD1366" s="29"/>
      <c r="AE1366" s="29" t="s">
        <v>2575</v>
      </c>
      <c r="AG1366" s="38">
        <v>1</v>
      </c>
      <c r="AH1366" s="38" t="s">
        <v>5945</v>
      </c>
      <c r="AI1366" s="38" t="s">
        <v>4440</v>
      </c>
      <c r="AJ1366" s="38" t="s">
        <v>5946</v>
      </c>
      <c r="AK1366" s="38" t="s">
        <v>72</v>
      </c>
      <c r="AL1366" s="301" t="s">
        <v>7721</v>
      </c>
      <c r="AR1366" s="29" t="str">
        <f t="shared" si="218"/>
        <v>1</v>
      </c>
      <c r="AS1366" s="29">
        <f t="shared" si="212"/>
        <v>0</v>
      </c>
      <c r="AT1366" s="29">
        <v>0</v>
      </c>
      <c r="AW1366" s="29" t="str">
        <f t="shared" si="220"/>
        <v/>
      </c>
      <c r="AX1366" s="29" t="str">
        <f t="shared" si="213"/>
        <v/>
      </c>
      <c r="AY1366" s="29" t="str">
        <f t="shared" si="219"/>
        <v>https://media.mediathek-tanz-theater.de/iiif/2/nvt_img-i106-001.JP2</v>
      </c>
      <c r="AZ1366" s="29" t="str">
        <f t="shared" si="214"/>
        <v>image/jp2</v>
      </c>
      <c r="BA1366" s="29" t="str">
        <f t="shared" si="215"/>
        <v>presentation/iiif</v>
      </c>
      <c r="BB1366" s="29" t="str">
        <f t="shared" si="216"/>
        <v>https://media.mediathek-tanz-theater.de/iiif/2/nvt_img-i106-001.JP2/full/100,/0/default.jpg</v>
      </c>
      <c r="BC1366" s="29" t="str">
        <f t="shared" si="211"/>
        <v>image/jpeg</v>
      </c>
      <c r="BD1366" s="29" t="str">
        <f t="shared" si="217"/>
        <v>presentation/thumbnail</v>
      </c>
    </row>
    <row r="1367" spans="1:56" ht="12.75" customHeight="1">
      <c r="A1367" s="29">
        <v>0</v>
      </c>
      <c r="B1367" s="29">
        <v>0</v>
      </c>
      <c r="C1367" s="29" t="s">
        <v>7818</v>
      </c>
      <c r="D1367" s="29"/>
      <c r="E1367" s="29"/>
      <c r="F1367" s="308" t="s">
        <v>7747</v>
      </c>
      <c r="G1367" s="29"/>
      <c r="H1367" s="29"/>
      <c r="I1367" s="402" t="s">
        <v>4446</v>
      </c>
      <c r="K1367" s="29"/>
      <c r="L1367" s="29"/>
      <c r="M1367" s="29"/>
      <c r="N1367" s="29"/>
      <c r="O1367" s="29"/>
      <c r="P1367" s="25"/>
      <c r="Q1367" s="25"/>
      <c r="R1367" s="29" t="s">
        <v>7748</v>
      </c>
      <c r="S1367" s="29" t="s">
        <v>7819</v>
      </c>
      <c r="T1367" s="29" t="s">
        <v>1483</v>
      </c>
      <c r="U1367"/>
      <c r="V1367" t="s">
        <v>6345</v>
      </c>
      <c r="W1367" s="29"/>
      <c r="X1367" s="349"/>
      <c r="Y1367" s="29" t="s">
        <v>2038</v>
      </c>
      <c r="Z1367" s="29" t="s">
        <v>1218</v>
      </c>
      <c r="AA1367" s="29" t="s">
        <v>1170</v>
      </c>
      <c r="AB1367" s="29"/>
      <c r="AC1367" s="29"/>
      <c r="AD1367" s="29"/>
      <c r="AE1367" s="29" t="s">
        <v>2575</v>
      </c>
      <c r="AG1367" s="38">
        <v>1</v>
      </c>
      <c r="AH1367" s="38" t="s">
        <v>5945</v>
      </c>
      <c r="AI1367" s="38" t="s">
        <v>4440</v>
      </c>
      <c r="AJ1367" s="38" t="s">
        <v>5946</v>
      </c>
      <c r="AK1367" s="38" t="s">
        <v>72</v>
      </c>
      <c r="AL1367" s="301" t="s">
        <v>7721</v>
      </c>
      <c r="AR1367" s="29" t="str">
        <f t="shared" si="218"/>
        <v>1</v>
      </c>
      <c r="AS1367" s="29">
        <f t="shared" si="212"/>
        <v>0</v>
      </c>
      <c r="AT1367" s="29">
        <v>0</v>
      </c>
      <c r="AW1367" s="29" t="str">
        <f t="shared" si="220"/>
        <v/>
      </c>
      <c r="AX1367" s="29" t="str">
        <f t="shared" si="213"/>
        <v/>
      </c>
      <c r="AY1367" s="29" t="str">
        <f t="shared" si="219"/>
        <v>https://media.mediathek-tanz-theater.de/iiif/2/nvt_img-i106-002.JP2</v>
      </c>
      <c r="AZ1367" s="29" t="str">
        <f t="shared" si="214"/>
        <v>image/jp2</v>
      </c>
      <c r="BA1367" s="29" t="str">
        <f t="shared" si="215"/>
        <v>presentation/iiif</v>
      </c>
      <c r="BB1367" s="29" t="str">
        <f t="shared" si="216"/>
        <v>https://media.mediathek-tanz-theater.de/iiif/2/nvt_img-i106-002.JP2/full/100,/0/default.jpg</v>
      </c>
      <c r="BC1367" s="29" t="str">
        <f t="shared" si="211"/>
        <v>image/jpeg</v>
      </c>
      <c r="BD1367" s="29" t="str">
        <f t="shared" si="217"/>
        <v>presentation/thumbnail</v>
      </c>
    </row>
    <row r="1368" spans="1:56" ht="12.75" customHeight="1">
      <c r="A1368" s="29">
        <v>0</v>
      </c>
      <c r="B1368" s="29">
        <v>0</v>
      </c>
      <c r="C1368" s="29" t="s">
        <v>7820</v>
      </c>
      <c r="D1368" s="29"/>
      <c r="E1368" s="29"/>
      <c r="F1368" s="308" t="s">
        <v>7747</v>
      </c>
      <c r="G1368" s="29"/>
      <c r="H1368" s="29"/>
      <c r="I1368" s="402" t="s">
        <v>4446</v>
      </c>
      <c r="K1368" s="29"/>
      <c r="L1368" s="29"/>
      <c r="M1368" s="29"/>
      <c r="N1368" s="29"/>
      <c r="O1368" s="29"/>
      <c r="P1368" s="25"/>
      <c r="Q1368" s="25"/>
      <c r="R1368" s="29" t="s">
        <v>7748</v>
      </c>
      <c r="S1368" s="29" t="s">
        <v>7821</v>
      </c>
      <c r="T1368" s="29" t="s">
        <v>1483</v>
      </c>
      <c r="U1368"/>
      <c r="V1368" t="s">
        <v>6345</v>
      </c>
      <c r="W1368" s="29"/>
      <c r="X1368" s="349"/>
      <c r="Y1368" s="29" t="s">
        <v>2038</v>
      </c>
      <c r="Z1368" s="29" t="s">
        <v>1218</v>
      </c>
      <c r="AA1368" s="29" t="s">
        <v>1170</v>
      </c>
      <c r="AB1368" s="29"/>
      <c r="AC1368" s="29"/>
      <c r="AD1368" s="29"/>
      <c r="AE1368" s="29" t="s">
        <v>2575</v>
      </c>
      <c r="AG1368" s="38">
        <v>1</v>
      </c>
      <c r="AH1368" s="38" t="s">
        <v>5945</v>
      </c>
      <c r="AI1368" s="38" t="s">
        <v>4440</v>
      </c>
      <c r="AJ1368" s="38" t="s">
        <v>5946</v>
      </c>
      <c r="AK1368" s="38" t="s">
        <v>72</v>
      </c>
      <c r="AL1368" s="301" t="s">
        <v>7721</v>
      </c>
      <c r="AR1368" s="29" t="str">
        <f t="shared" si="218"/>
        <v>1</v>
      </c>
      <c r="AS1368" s="29">
        <f t="shared" si="212"/>
        <v>0</v>
      </c>
      <c r="AT1368" s="29">
        <v>0</v>
      </c>
      <c r="AW1368" s="29" t="str">
        <f t="shared" si="220"/>
        <v/>
      </c>
      <c r="AX1368" s="29" t="str">
        <f t="shared" si="213"/>
        <v/>
      </c>
      <c r="AY1368" s="29" t="str">
        <f t="shared" si="219"/>
        <v>https://media.mediathek-tanz-theater.de/iiif/2/nvt_img-i106-003.JP2</v>
      </c>
      <c r="AZ1368" s="29" t="str">
        <f t="shared" si="214"/>
        <v>image/jp2</v>
      </c>
      <c r="BA1368" s="29" t="str">
        <f t="shared" si="215"/>
        <v>presentation/iiif</v>
      </c>
      <c r="BB1368" s="29" t="str">
        <f t="shared" si="216"/>
        <v>https://media.mediathek-tanz-theater.de/iiif/2/nvt_img-i106-003.JP2/full/100,/0/default.jpg</v>
      </c>
      <c r="BC1368" s="29" t="str">
        <f t="shared" si="211"/>
        <v>image/jpeg</v>
      </c>
      <c r="BD1368" s="29" t="str">
        <f t="shared" si="217"/>
        <v>presentation/thumbnail</v>
      </c>
    </row>
    <row r="1369" spans="1:56" ht="12.75" customHeight="1">
      <c r="A1369" s="29">
        <v>0</v>
      </c>
      <c r="B1369" s="29">
        <v>0</v>
      </c>
      <c r="C1369" s="29" t="s">
        <v>7822</v>
      </c>
      <c r="D1369" s="29"/>
      <c r="E1369" s="29"/>
      <c r="F1369" s="308" t="s">
        <v>7747</v>
      </c>
      <c r="G1369" s="29"/>
      <c r="H1369" s="29"/>
      <c r="I1369" s="402" t="s">
        <v>4446</v>
      </c>
      <c r="K1369" s="29"/>
      <c r="L1369" s="29"/>
      <c r="M1369" s="29"/>
      <c r="N1369" s="29"/>
      <c r="O1369" s="29"/>
      <c r="P1369" s="25"/>
      <c r="Q1369" s="25"/>
      <c r="R1369" s="338"/>
      <c r="S1369" s="29" t="s">
        <v>7823</v>
      </c>
      <c r="T1369" s="29" t="s">
        <v>1483</v>
      </c>
      <c r="U1369" s="311" t="s">
        <v>1520</v>
      </c>
      <c r="V1369" t="s">
        <v>6665</v>
      </c>
      <c r="W1369" s="29"/>
      <c r="X1369" s="349"/>
      <c r="Y1369" s="29" t="s">
        <v>2038</v>
      </c>
      <c r="Z1369" s="29" t="s">
        <v>1218</v>
      </c>
      <c r="AA1369" s="29" t="s">
        <v>1170</v>
      </c>
      <c r="AB1369" s="29"/>
      <c r="AC1369" s="29" t="s">
        <v>7824</v>
      </c>
      <c r="AD1369" s="29"/>
      <c r="AE1369" s="29" t="s">
        <v>2575</v>
      </c>
      <c r="AG1369" s="38">
        <v>1</v>
      </c>
      <c r="AH1369" s="38" t="s">
        <v>5945</v>
      </c>
      <c r="AI1369" s="38" t="s">
        <v>4440</v>
      </c>
      <c r="AJ1369" s="38" t="s">
        <v>7825</v>
      </c>
      <c r="AK1369" s="38" t="s">
        <v>72</v>
      </c>
      <c r="AL1369" s="301" t="s">
        <v>7721</v>
      </c>
      <c r="AR1369" s="29" t="str">
        <f t="shared" si="218"/>
        <v>1</v>
      </c>
      <c r="AS1369" s="29">
        <f t="shared" si="212"/>
        <v>0</v>
      </c>
      <c r="AT1369" s="29">
        <v>0</v>
      </c>
      <c r="AW1369" s="29" t="str">
        <f t="shared" si="220"/>
        <v/>
      </c>
      <c r="AX1369" s="29" t="str">
        <f t="shared" si="213"/>
        <v/>
      </c>
      <c r="AY1369" s="29" t="str">
        <f t="shared" si="219"/>
        <v>https://media.mediathek-tanz-theater.de/iiif/2/nvt_img-i107-001.JP2</v>
      </c>
      <c r="AZ1369" s="29" t="str">
        <f t="shared" si="214"/>
        <v>image/jp2</v>
      </c>
      <c r="BA1369" s="29" t="str">
        <f t="shared" si="215"/>
        <v>presentation/iiif</v>
      </c>
      <c r="BB1369" s="29" t="str">
        <f t="shared" si="216"/>
        <v>https://media.mediathek-tanz-theater.de/iiif/2/nvt_img-i107-001.JP2/full/100,/0/default.jpg</v>
      </c>
      <c r="BC1369" s="29" t="str">
        <f t="shared" si="211"/>
        <v>image/jpeg</v>
      </c>
      <c r="BD1369" s="29" t="str">
        <f t="shared" si="217"/>
        <v>presentation/thumbnail</v>
      </c>
    </row>
    <row r="1370" spans="1:56" ht="12.75" customHeight="1">
      <c r="A1370" s="29">
        <v>0</v>
      </c>
      <c r="B1370" s="29">
        <v>0</v>
      </c>
      <c r="C1370" s="29" t="s">
        <v>7826</v>
      </c>
      <c r="D1370" s="29"/>
      <c r="E1370" s="29"/>
      <c r="F1370" s="308" t="s">
        <v>7747</v>
      </c>
      <c r="G1370" s="29"/>
      <c r="H1370" s="29"/>
      <c r="I1370" s="402" t="s">
        <v>4446</v>
      </c>
      <c r="K1370" s="29"/>
      <c r="L1370" s="29"/>
      <c r="M1370" s="29"/>
      <c r="N1370" s="29"/>
      <c r="O1370" s="29"/>
      <c r="P1370" s="25"/>
      <c r="Q1370" s="25"/>
      <c r="R1370" s="338"/>
      <c r="S1370" s="29" t="s">
        <v>7827</v>
      </c>
      <c r="T1370" s="29" t="s">
        <v>1483</v>
      </c>
      <c r="U1370" s="311" t="s">
        <v>1520</v>
      </c>
      <c r="V1370"/>
      <c r="W1370" s="29"/>
      <c r="X1370" s="349"/>
      <c r="Y1370" s="29" t="s">
        <v>2038</v>
      </c>
      <c r="Z1370" s="29" t="s">
        <v>1218</v>
      </c>
      <c r="AA1370" s="29" t="s">
        <v>1170</v>
      </c>
      <c r="AB1370" s="29"/>
      <c r="AC1370" s="29"/>
      <c r="AD1370" s="29"/>
      <c r="AE1370" s="29" t="s">
        <v>2575</v>
      </c>
      <c r="AG1370" s="38">
        <v>1</v>
      </c>
      <c r="AH1370" s="38" t="s">
        <v>5945</v>
      </c>
      <c r="AI1370" s="38" t="s">
        <v>4440</v>
      </c>
      <c r="AJ1370" s="38" t="s">
        <v>7828</v>
      </c>
      <c r="AK1370" s="38" t="s">
        <v>72</v>
      </c>
      <c r="AL1370" s="301" t="s">
        <v>7721</v>
      </c>
      <c r="AR1370" s="29" t="str">
        <f t="shared" si="218"/>
        <v>1</v>
      </c>
      <c r="AS1370" s="29">
        <f t="shared" si="212"/>
        <v>0</v>
      </c>
      <c r="AT1370" s="29">
        <v>0</v>
      </c>
      <c r="AW1370" s="29" t="str">
        <f t="shared" si="220"/>
        <v/>
      </c>
      <c r="AX1370" s="29" t="str">
        <f t="shared" si="213"/>
        <v/>
      </c>
      <c r="AY1370" s="29" t="str">
        <f t="shared" si="219"/>
        <v>https://media.mediathek-tanz-theater.de/iiif/2/nvt_img-i107-002.JP2</v>
      </c>
      <c r="AZ1370" s="29" t="str">
        <f t="shared" si="214"/>
        <v>image/jp2</v>
      </c>
      <c r="BA1370" s="29" t="str">
        <f t="shared" si="215"/>
        <v>presentation/iiif</v>
      </c>
      <c r="BB1370" s="29" t="str">
        <f t="shared" si="216"/>
        <v>https://media.mediathek-tanz-theater.de/iiif/2/nvt_img-i107-002.JP2/full/100,/0/default.jpg</v>
      </c>
      <c r="BC1370" s="29" t="str">
        <f t="shared" si="211"/>
        <v>image/jpeg</v>
      </c>
      <c r="BD1370" s="29" t="str">
        <f t="shared" si="217"/>
        <v>presentation/thumbnail</v>
      </c>
    </row>
    <row r="1371" spans="1:56" ht="12.75" customHeight="1">
      <c r="A1371" s="29">
        <v>0</v>
      </c>
      <c r="B1371" s="29">
        <v>0</v>
      </c>
      <c r="C1371" s="29" t="s">
        <v>7829</v>
      </c>
      <c r="D1371" s="29"/>
      <c r="E1371" s="29"/>
      <c r="F1371" s="308" t="s">
        <v>7747</v>
      </c>
      <c r="G1371" s="29"/>
      <c r="H1371" s="29"/>
      <c r="I1371" s="402" t="s">
        <v>4446</v>
      </c>
      <c r="K1371" s="29"/>
      <c r="L1371" s="29"/>
      <c r="M1371" s="29"/>
      <c r="N1371" s="29"/>
      <c r="O1371" s="29"/>
      <c r="P1371" s="25"/>
      <c r="Q1371" s="25"/>
      <c r="R1371" s="29" t="s">
        <v>7024</v>
      </c>
      <c r="S1371" s="376" t="s">
        <v>7830</v>
      </c>
      <c r="T1371" s="29" t="s">
        <v>1483</v>
      </c>
      <c r="U1371"/>
      <c r="V1371"/>
      <c r="W1371" s="29"/>
      <c r="X1371" s="349"/>
      <c r="Y1371" s="29"/>
      <c r="Z1371" s="29" t="s">
        <v>1218</v>
      </c>
      <c r="AA1371" s="29" t="s">
        <v>1170</v>
      </c>
      <c r="AB1371" s="29"/>
      <c r="AC1371" s="29"/>
      <c r="AD1371" s="29"/>
      <c r="AE1371" s="29" t="s">
        <v>2575</v>
      </c>
      <c r="AG1371" s="38">
        <v>1</v>
      </c>
      <c r="AH1371" s="38" t="s">
        <v>5945</v>
      </c>
      <c r="AI1371" s="38" t="s">
        <v>4440</v>
      </c>
      <c r="AJ1371" s="38" t="s">
        <v>7060</v>
      </c>
      <c r="AK1371" s="38" t="s">
        <v>72</v>
      </c>
      <c r="AL1371" s="301" t="s">
        <v>7721</v>
      </c>
      <c r="AR1371" s="29" t="str">
        <f t="shared" si="218"/>
        <v>1</v>
      </c>
      <c r="AS1371" s="29">
        <f t="shared" si="212"/>
        <v>0</v>
      </c>
      <c r="AT1371" s="29">
        <v>0</v>
      </c>
      <c r="AW1371" s="29" t="str">
        <f t="shared" si="220"/>
        <v/>
      </c>
      <c r="AX1371" s="29" t="str">
        <f t="shared" si="213"/>
        <v/>
      </c>
      <c r="AY1371" s="29" t="str">
        <f t="shared" si="219"/>
        <v>https://media.mediathek-tanz-theater.de/iiif/2/nvt_img-i108-001.JP2</v>
      </c>
      <c r="AZ1371" s="29" t="str">
        <f t="shared" si="214"/>
        <v>image/jp2</v>
      </c>
      <c r="BA1371" s="29" t="str">
        <f t="shared" si="215"/>
        <v>presentation/iiif</v>
      </c>
      <c r="BB1371" s="29" t="str">
        <f t="shared" si="216"/>
        <v>https://media.mediathek-tanz-theater.de/iiif/2/nvt_img-i108-001.JP2/full/100,/0/default.jpg</v>
      </c>
      <c r="BC1371" s="29" t="str">
        <f t="shared" si="211"/>
        <v>image/jpeg</v>
      </c>
      <c r="BD1371" s="29" t="str">
        <f t="shared" si="217"/>
        <v>presentation/thumbnail</v>
      </c>
    </row>
    <row r="1372" spans="1:56" ht="12.75" customHeight="1">
      <c r="A1372" s="29">
        <v>0</v>
      </c>
      <c r="B1372" s="29">
        <v>0</v>
      </c>
      <c r="C1372" s="29" t="s">
        <v>7831</v>
      </c>
      <c r="D1372" s="29"/>
      <c r="E1372" s="29"/>
      <c r="F1372" s="308" t="s">
        <v>7747</v>
      </c>
      <c r="G1372" s="29"/>
      <c r="H1372" s="29"/>
      <c r="I1372" s="402" t="s">
        <v>4446</v>
      </c>
      <c r="K1372" s="29"/>
      <c r="L1372" s="29"/>
      <c r="M1372" s="29"/>
      <c r="N1372" s="29"/>
      <c r="O1372" s="29"/>
      <c r="P1372" s="25"/>
      <c r="Q1372" s="25"/>
      <c r="R1372" s="29" t="s">
        <v>7024</v>
      </c>
      <c r="S1372" s="376" t="s">
        <v>7830</v>
      </c>
      <c r="T1372" s="29" t="s">
        <v>1483</v>
      </c>
      <c r="U1372"/>
      <c r="V1372"/>
      <c r="W1372" s="29"/>
      <c r="X1372" s="349"/>
      <c r="Y1372" s="29"/>
      <c r="Z1372" s="29" t="s">
        <v>1218</v>
      </c>
      <c r="AA1372" s="29" t="s">
        <v>1170</v>
      </c>
      <c r="AB1372" s="29"/>
      <c r="AC1372" s="29"/>
      <c r="AD1372" s="29"/>
      <c r="AE1372" s="29" t="s">
        <v>2575</v>
      </c>
      <c r="AG1372" s="38">
        <v>1</v>
      </c>
      <c r="AH1372" s="38" t="s">
        <v>5945</v>
      </c>
      <c r="AI1372" s="38" t="s">
        <v>4440</v>
      </c>
      <c r="AJ1372" s="38" t="s">
        <v>7060</v>
      </c>
      <c r="AK1372" s="38" t="s">
        <v>72</v>
      </c>
      <c r="AL1372" s="301" t="s">
        <v>7721</v>
      </c>
      <c r="AR1372" s="29" t="str">
        <f t="shared" si="218"/>
        <v>1</v>
      </c>
      <c r="AS1372" s="29">
        <f t="shared" si="212"/>
        <v>0</v>
      </c>
      <c r="AT1372" s="29">
        <v>0</v>
      </c>
      <c r="AW1372" s="29" t="str">
        <f t="shared" si="220"/>
        <v/>
      </c>
      <c r="AX1372" s="29" t="str">
        <f t="shared" si="213"/>
        <v/>
      </c>
      <c r="AY1372" s="29" t="str">
        <f t="shared" si="219"/>
        <v>https://media.mediathek-tanz-theater.de/iiif/2/nvt_img-i108-002.JP2</v>
      </c>
      <c r="AZ1372" s="29" t="str">
        <f t="shared" si="214"/>
        <v>image/jp2</v>
      </c>
      <c r="BA1372" s="29" t="str">
        <f t="shared" si="215"/>
        <v>presentation/iiif</v>
      </c>
      <c r="BB1372" s="29" t="str">
        <f t="shared" si="216"/>
        <v>https://media.mediathek-tanz-theater.de/iiif/2/nvt_img-i108-002.JP2/full/100,/0/default.jpg</v>
      </c>
      <c r="BC1372" s="29" t="str">
        <f t="shared" si="211"/>
        <v>image/jpeg</v>
      </c>
      <c r="BD1372" s="29" t="str">
        <f t="shared" si="217"/>
        <v>presentation/thumbnail</v>
      </c>
    </row>
    <row r="1373" spans="1:56" ht="12.75" customHeight="1">
      <c r="A1373" s="29">
        <v>0</v>
      </c>
      <c r="B1373" s="29">
        <v>0</v>
      </c>
      <c r="C1373" s="29" t="s">
        <v>7832</v>
      </c>
      <c r="D1373" s="29"/>
      <c r="E1373" s="29"/>
      <c r="F1373" s="308" t="s">
        <v>7747</v>
      </c>
      <c r="G1373" s="29"/>
      <c r="H1373" s="29"/>
      <c r="I1373" s="402" t="s">
        <v>4446</v>
      </c>
      <c r="K1373" s="29"/>
      <c r="L1373" s="29"/>
      <c r="M1373" s="29"/>
      <c r="N1373" s="29"/>
      <c r="O1373" s="29"/>
      <c r="P1373" s="25"/>
      <c r="Q1373" s="25"/>
      <c r="R1373" s="29" t="s">
        <v>7024</v>
      </c>
      <c r="S1373" s="376" t="s">
        <v>7830</v>
      </c>
      <c r="T1373" s="29" t="s">
        <v>1483</v>
      </c>
      <c r="U1373"/>
      <c r="V1373"/>
      <c r="W1373" s="29"/>
      <c r="X1373" s="349"/>
      <c r="Y1373" s="29"/>
      <c r="Z1373" s="29" t="s">
        <v>1218</v>
      </c>
      <c r="AA1373" s="29" t="s">
        <v>1170</v>
      </c>
      <c r="AB1373" s="29"/>
      <c r="AC1373" s="29"/>
      <c r="AD1373" s="29"/>
      <c r="AE1373" s="29" t="s">
        <v>2575</v>
      </c>
      <c r="AG1373" s="38">
        <v>1</v>
      </c>
      <c r="AH1373" s="38" t="s">
        <v>5945</v>
      </c>
      <c r="AI1373" s="38" t="s">
        <v>4440</v>
      </c>
      <c r="AJ1373" s="38" t="s">
        <v>7060</v>
      </c>
      <c r="AK1373" s="38" t="s">
        <v>72</v>
      </c>
      <c r="AL1373" s="301" t="s">
        <v>7721</v>
      </c>
      <c r="AR1373" s="29" t="str">
        <f t="shared" si="218"/>
        <v>1</v>
      </c>
      <c r="AS1373" s="29">
        <f t="shared" si="212"/>
        <v>0</v>
      </c>
      <c r="AT1373" s="29">
        <v>0</v>
      </c>
      <c r="AW1373" s="29" t="str">
        <f t="shared" si="220"/>
        <v/>
      </c>
      <c r="AX1373" s="29" t="str">
        <f t="shared" si="213"/>
        <v/>
      </c>
      <c r="AY1373" s="29" t="str">
        <f t="shared" si="219"/>
        <v>https://media.mediathek-tanz-theater.de/iiif/2/nvt_img-i108-003.JP2</v>
      </c>
      <c r="AZ1373" s="29" t="str">
        <f t="shared" si="214"/>
        <v>image/jp2</v>
      </c>
      <c r="BA1373" s="29" t="str">
        <f t="shared" si="215"/>
        <v>presentation/iiif</v>
      </c>
      <c r="BB1373" s="29" t="str">
        <f t="shared" si="216"/>
        <v>https://media.mediathek-tanz-theater.de/iiif/2/nvt_img-i108-003.JP2/full/100,/0/default.jpg</v>
      </c>
      <c r="BC1373" s="29" t="str">
        <f t="shared" si="211"/>
        <v>image/jpeg</v>
      </c>
      <c r="BD1373" s="29" t="str">
        <f t="shared" si="217"/>
        <v>presentation/thumbnail</v>
      </c>
    </row>
    <row r="1374" spans="1:56" ht="12.75" customHeight="1">
      <c r="A1374" s="29">
        <v>0</v>
      </c>
      <c r="B1374" s="29">
        <v>0</v>
      </c>
      <c r="C1374" s="29" t="s">
        <v>7833</v>
      </c>
      <c r="D1374" s="29"/>
      <c r="E1374" s="29"/>
      <c r="F1374" s="308" t="s">
        <v>7747</v>
      </c>
      <c r="G1374" s="29"/>
      <c r="H1374" s="29"/>
      <c r="I1374" s="402" t="s">
        <v>4446</v>
      </c>
      <c r="K1374" s="29"/>
      <c r="L1374" s="29"/>
      <c r="M1374" s="29"/>
      <c r="N1374" s="29"/>
      <c r="O1374" s="29"/>
      <c r="P1374" s="25"/>
      <c r="Q1374" s="25"/>
      <c r="R1374" s="29" t="s">
        <v>7024</v>
      </c>
      <c r="S1374" s="376" t="s">
        <v>7830</v>
      </c>
      <c r="T1374" s="29" t="s">
        <v>1483</v>
      </c>
      <c r="U1374"/>
      <c r="V1374"/>
      <c r="W1374" s="29"/>
      <c r="X1374" s="349"/>
      <c r="Y1374" s="29"/>
      <c r="Z1374" s="29" t="s">
        <v>1218</v>
      </c>
      <c r="AA1374" s="29" t="s">
        <v>1170</v>
      </c>
      <c r="AB1374" s="29"/>
      <c r="AC1374" s="29"/>
      <c r="AD1374" s="29"/>
      <c r="AE1374" s="29" t="s">
        <v>2575</v>
      </c>
      <c r="AG1374" s="38">
        <v>1</v>
      </c>
      <c r="AH1374" s="38" t="s">
        <v>5945</v>
      </c>
      <c r="AI1374" s="38" t="s">
        <v>4440</v>
      </c>
      <c r="AJ1374" s="38" t="s">
        <v>7060</v>
      </c>
      <c r="AK1374" s="38" t="s">
        <v>72</v>
      </c>
      <c r="AL1374" s="301" t="s">
        <v>7721</v>
      </c>
      <c r="AR1374" s="29" t="str">
        <f t="shared" si="218"/>
        <v>1</v>
      </c>
      <c r="AS1374" s="29">
        <f t="shared" si="212"/>
        <v>0</v>
      </c>
      <c r="AT1374" s="29">
        <v>0</v>
      </c>
      <c r="AW1374" s="29" t="str">
        <f t="shared" si="220"/>
        <v/>
      </c>
      <c r="AX1374" s="29" t="str">
        <f t="shared" si="213"/>
        <v/>
      </c>
      <c r="AY1374" s="29" t="str">
        <f t="shared" si="219"/>
        <v>https://media.mediathek-tanz-theater.de/iiif/2/nvt_img-i108-004.JP2</v>
      </c>
      <c r="AZ1374" s="29" t="str">
        <f t="shared" si="214"/>
        <v>image/jp2</v>
      </c>
      <c r="BA1374" s="29" t="str">
        <f t="shared" si="215"/>
        <v>presentation/iiif</v>
      </c>
      <c r="BB1374" s="29" t="str">
        <f t="shared" si="216"/>
        <v>https://media.mediathek-tanz-theater.de/iiif/2/nvt_img-i108-004.JP2/full/100,/0/default.jpg</v>
      </c>
      <c r="BC1374" s="29" t="str">
        <f t="shared" si="211"/>
        <v>image/jpeg</v>
      </c>
      <c r="BD1374" s="29" t="str">
        <f t="shared" si="217"/>
        <v>presentation/thumbnail</v>
      </c>
    </row>
    <row r="1375" spans="1:56" ht="12.75" customHeight="1">
      <c r="A1375" s="29">
        <v>0</v>
      </c>
      <c r="B1375" s="29">
        <v>0</v>
      </c>
      <c r="C1375" s="29" t="s">
        <v>7834</v>
      </c>
      <c r="D1375" s="29"/>
      <c r="E1375" s="29"/>
      <c r="F1375" s="308" t="s">
        <v>7747</v>
      </c>
      <c r="G1375" s="29"/>
      <c r="H1375" s="29"/>
      <c r="I1375" s="402" t="s">
        <v>4446</v>
      </c>
      <c r="K1375" s="29"/>
      <c r="L1375" s="29"/>
      <c r="M1375" s="29"/>
      <c r="N1375" s="29"/>
      <c r="O1375" s="29"/>
      <c r="P1375" s="25"/>
      <c r="Q1375" s="25"/>
      <c r="R1375" s="29" t="s">
        <v>7024</v>
      </c>
      <c r="S1375" s="376" t="s">
        <v>7830</v>
      </c>
      <c r="T1375" s="29" t="s">
        <v>1483</v>
      </c>
      <c r="U1375"/>
      <c r="V1375"/>
      <c r="W1375" s="29"/>
      <c r="X1375" s="349"/>
      <c r="Y1375" s="29"/>
      <c r="Z1375" s="29" t="s">
        <v>1218</v>
      </c>
      <c r="AA1375" s="29" t="s">
        <v>1170</v>
      </c>
      <c r="AB1375" s="29"/>
      <c r="AC1375" s="29"/>
      <c r="AD1375" s="29"/>
      <c r="AE1375" s="29" t="s">
        <v>2575</v>
      </c>
      <c r="AG1375" s="38">
        <v>1</v>
      </c>
      <c r="AH1375" s="38" t="s">
        <v>5945</v>
      </c>
      <c r="AI1375" s="38" t="s">
        <v>4440</v>
      </c>
      <c r="AJ1375" s="38" t="s">
        <v>7060</v>
      </c>
      <c r="AK1375" s="38" t="s">
        <v>72</v>
      </c>
      <c r="AL1375" s="301" t="s">
        <v>7721</v>
      </c>
      <c r="AR1375" s="29" t="str">
        <f t="shared" si="218"/>
        <v>1</v>
      </c>
      <c r="AS1375" s="29">
        <f t="shared" si="212"/>
        <v>0</v>
      </c>
      <c r="AT1375" s="29">
        <v>0</v>
      </c>
      <c r="AW1375" s="29" t="str">
        <f t="shared" si="220"/>
        <v/>
      </c>
      <c r="AX1375" s="29" t="str">
        <f t="shared" si="213"/>
        <v/>
      </c>
      <c r="AY1375" s="29" t="str">
        <f t="shared" si="219"/>
        <v>https://media.mediathek-tanz-theater.de/iiif/2/nvt_img-i108-005.JP2</v>
      </c>
      <c r="AZ1375" s="29" t="str">
        <f t="shared" si="214"/>
        <v>image/jp2</v>
      </c>
      <c r="BA1375" s="29" t="str">
        <f t="shared" si="215"/>
        <v>presentation/iiif</v>
      </c>
      <c r="BB1375" s="29" t="str">
        <f t="shared" si="216"/>
        <v>https://media.mediathek-tanz-theater.de/iiif/2/nvt_img-i108-005.JP2/full/100,/0/default.jpg</v>
      </c>
      <c r="BC1375" s="29" t="str">
        <f t="shared" si="211"/>
        <v>image/jpeg</v>
      </c>
      <c r="BD1375" s="29" t="str">
        <f t="shared" si="217"/>
        <v>presentation/thumbnail</v>
      </c>
    </row>
    <row r="1376" spans="1:56" ht="12.75" customHeight="1">
      <c r="A1376" s="29">
        <v>0</v>
      </c>
      <c r="B1376" s="29">
        <v>0</v>
      </c>
      <c r="C1376" s="29" t="s">
        <v>7835</v>
      </c>
      <c r="D1376" s="29"/>
      <c r="E1376" s="29"/>
      <c r="F1376" s="308" t="s">
        <v>7747</v>
      </c>
      <c r="G1376" s="29"/>
      <c r="H1376" s="29"/>
      <c r="I1376" s="402" t="s">
        <v>4446</v>
      </c>
      <c r="K1376" s="29"/>
      <c r="L1376" s="29"/>
      <c r="M1376" s="29"/>
      <c r="N1376" s="29"/>
      <c r="O1376" s="29"/>
      <c r="P1376" s="25"/>
      <c r="Q1376" s="25"/>
      <c r="R1376" s="29" t="s">
        <v>7024</v>
      </c>
      <c r="S1376" s="376" t="s">
        <v>7836</v>
      </c>
      <c r="T1376" s="29" t="s">
        <v>1483</v>
      </c>
      <c r="U1376"/>
      <c r="V1376"/>
      <c r="W1376" s="29"/>
      <c r="X1376" s="349"/>
      <c r="Y1376" s="29"/>
      <c r="Z1376" s="29" t="s">
        <v>1218</v>
      </c>
      <c r="AA1376" s="29" t="s">
        <v>1170</v>
      </c>
      <c r="AB1376" s="29"/>
      <c r="AC1376" s="29"/>
      <c r="AD1376" s="29"/>
      <c r="AE1376" s="29" t="s">
        <v>2575</v>
      </c>
      <c r="AG1376" s="38">
        <v>1</v>
      </c>
      <c r="AH1376" s="38" t="s">
        <v>5945</v>
      </c>
      <c r="AI1376" s="38" t="s">
        <v>4440</v>
      </c>
      <c r="AJ1376" s="38" t="s">
        <v>7060</v>
      </c>
      <c r="AK1376" s="38" t="s">
        <v>72</v>
      </c>
      <c r="AL1376" s="301" t="s">
        <v>7721</v>
      </c>
      <c r="AR1376" s="29" t="str">
        <f t="shared" si="218"/>
        <v>1</v>
      </c>
      <c r="AS1376" s="29">
        <f t="shared" si="212"/>
        <v>0</v>
      </c>
      <c r="AT1376" s="29">
        <v>0</v>
      </c>
      <c r="AW1376" s="29" t="str">
        <f t="shared" si="220"/>
        <v/>
      </c>
      <c r="AX1376" s="29" t="str">
        <f t="shared" si="213"/>
        <v/>
      </c>
      <c r="AY1376" s="29" t="str">
        <f t="shared" si="219"/>
        <v>https://media.mediathek-tanz-theater.de/iiif/2/nvt_img-i108-006.JP2</v>
      </c>
      <c r="AZ1376" s="29" t="str">
        <f t="shared" si="214"/>
        <v>image/jp2</v>
      </c>
      <c r="BA1376" s="29" t="str">
        <f t="shared" si="215"/>
        <v>presentation/iiif</v>
      </c>
      <c r="BB1376" s="29" t="str">
        <f t="shared" si="216"/>
        <v>https://media.mediathek-tanz-theater.de/iiif/2/nvt_img-i108-006.JP2/full/100,/0/default.jpg</v>
      </c>
      <c r="BC1376" s="29" t="str">
        <f t="shared" si="211"/>
        <v>image/jpeg</v>
      </c>
      <c r="BD1376" s="29" t="str">
        <f t="shared" si="217"/>
        <v>presentation/thumbnail</v>
      </c>
    </row>
    <row r="1377" spans="1:56" ht="12.75" customHeight="1">
      <c r="A1377" s="29">
        <v>0</v>
      </c>
      <c r="B1377" s="29">
        <v>0</v>
      </c>
      <c r="C1377" s="29" t="s">
        <v>7837</v>
      </c>
      <c r="D1377" s="29"/>
      <c r="E1377" s="29"/>
      <c r="F1377" s="308" t="s">
        <v>7747</v>
      </c>
      <c r="G1377" s="29"/>
      <c r="H1377" s="29"/>
      <c r="I1377" s="402" t="s">
        <v>4446</v>
      </c>
      <c r="K1377" s="29"/>
      <c r="L1377" s="29"/>
      <c r="M1377" s="338"/>
      <c r="N1377" s="29" t="s">
        <v>26436</v>
      </c>
      <c r="O1377" s="29"/>
      <c r="P1377" s="25"/>
      <c r="Q1377" s="25"/>
      <c r="R1377" s="29" t="s">
        <v>28086</v>
      </c>
      <c r="S1377" s="338"/>
      <c r="T1377" s="29" t="s">
        <v>1483</v>
      </c>
      <c r="U1377"/>
      <c r="V1377"/>
      <c r="W1377" s="29"/>
      <c r="X1377" s="349"/>
      <c r="Y1377" s="29"/>
      <c r="Z1377" s="29" t="s">
        <v>1218</v>
      </c>
      <c r="AA1377" s="29" t="s">
        <v>1170</v>
      </c>
      <c r="AB1377" s="29"/>
      <c r="AC1377" s="29"/>
      <c r="AD1377" s="29"/>
      <c r="AE1377" s="29" t="s">
        <v>2575</v>
      </c>
      <c r="AG1377" s="38">
        <v>1</v>
      </c>
      <c r="AH1377" s="38" t="s">
        <v>5945</v>
      </c>
      <c r="AI1377" s="38" t="s">
        <v>4440</v>
      </c>
      <c r="AJ1377" s="38" t="s">
        <v>5946</v>
      </c>
      <c r="AK1377" s="38" t="s">
        <v>72</v>
      </c>
      <c r="AL1377" s="301" t="s">
        <v>7721</v>
      </c>
      <c r="AR1377" s="29" t="str">
        <f t="shared" si="218"/>
        <v>1</v>
      </c>
      <c r="AS1377" s="29">
        <f t="shared" si="212"/>
        <v>0</v>
      </c>
      <c r="AT1377" s="29">
        <v>0</v>
      </c>
      <c r="AW1377" s="29" t="str">
        <f t="shared" si="220"/>
        <v/>
      </c>
      <c r="AX1377" s="29" t="str">
        <f t="shared" si="213"/>
        <v/>
      </c>
      <c r="AY1377" s="29" t="str">
        <f t="shared" si="219"/>
        <v>https://media.mediathek-tanz-theater.de/iiif/2/nvt_img-i109-001.JP2</v>
      </c>
      <c r="AZ1377" s="29" t="str">
        <f t="shared" si="214"/>
        <v>image/jp2</v>
      </c>
      <c r="BA1377" s="29" t="str">
        <f t="shared" si="215"/>
        <v>presentation/iiif</v>
      </c>
      <c r="BB1377" s="29" t="str">
        <f t="shared" si="216"/>
        <v>https://media.mediathek-tanz-theater.de/iiif/2/nvt_img-i109-001.JP2/full/100,/0/default.jpg</v>
      </c>
      <c r="BC1377" s="29" t="str">
        <f t="shared" si="211"/>
        <v>image/jpeg</v>
      </c>
      <c r="BD1377" s="29" t="str">
        <f t="shared" si="217"/>
        <v>presentation/thumbnail</v>
      </c>
    </row>
    <row r="1378" spans="1:56" ht="12.75" customHeight="1">
      <c r="A1378" s="29">
        <v>0</v>
      </c>
      <c r="B1378" s="29">
        <v>0</v>
      </c>
      <c r="C1378" s="29" t="s">
        <v>7838</v>
      </c>
      <c r="D1378" s="29"/>
      <c r="E1378" s="29"/>
      <c r="F1378" s="308" t="s">
        <v>7747</v>
      </c>
      <c r="G1378" s="29"/>
      <c r="H1378" s="29"/>
      <c r="I1378" s="402" t="s">
        <v>4446</v>
      </c>
      <c r="K1378" s="29"/>
      <c r="L1378" s="29"/>
      <c r="M1378" s="338"/>
      <c r="N1378" s="29" t="s">
        <v>26436</v>
      </c>
      <c r="O1378" s="29"/>
      <c r="P1378" s="25"/>
      <c r="Q1378" s="25"/>
      <c r="R1378" s="29" t="s">
        <v>28086</v>
      </c>
      <c r="S1378" s="338"/>
      <c r="T1378" s="29" t="s">
        <v>1483</v>
      </c>
      <c r="U1378"/>
      <c r="V1378"/>
      <c r="W1378" s="29"/>
      <c r="X1378" s="349"/>
      <c r="Y1378" s="29"/>
      <c r="Z1378" s="29" t="s">
        <v>1218</v>
      </c>
      <c r="AA1378" s="29" t="s">
        <v>1170</v>
      </c>
      <c r="AB1378" s="29"/>
      <c r="AC1378" s="29"/>
      <c r="AD1378" s="29"/>
      <c r="AE1378" s="29" t="s">
        <v>2575</v>
      </c>
      <c r="AG1378" s="38">
        <v>1</v>
      </c>
      <c r="AH1378" s="38" t="s">
        <v>5945</v>
      </c>
      <c r="AI1378" s="38" t="s">
        <v>4440</v>
      </c>
      <c r="AJ1378" s="38" t="s">
        <v>5946</v>
      </c>
      <c r="AK1378" s="38" t="s">
        <v>72</v>
      </c>
      <c r="AL1378" s="301" t="s">
        <v>7721</v>
      </c>
      <c r="AR1378" s="29" t="str">
        <f t="shared" si="218"/>
        <v>1</v>
      </c>
      <c r="AS1378" s="29">
        <f t="shared" si="212"/>
        <v>0</v>
      </c>
      <c r="AT1378" s="29">
        <v>0</v>
      </c>
      <c r="AW1378" s="29" t="str">
        <f t="shared" si="220"/>
        <v/>
      </c>
      <c r="AX1378" s="29" t="str">
        <f t="shared" si="213"/>
        <v/>
      </c>
      <c r="AY1378" s="29" t="str">
        <f t="shared" si="219"/>
        <v>https://media.mediathek-tanz-theater.de/iiif/2/nvt_img-i109-002.JP2</v>
      </c>
      <c r="AZ1378" s="29" t="str">
        <f t="shared" si="214"/>
        <v>image/jp2</v>
      </c>
      <c r="BA1378" s="29" t="str">
        <f t="shared" si="215"/>
        <v>presentation/iiif</v>
      </c>
      <c r="BB1378" s="29" t="str">
        <f t="shared" si="216"/>
        <v>https://media.mediathek-tanz-theater.de/iiif/2/nvt_img-i109-002.JP2/full/100,/0/default.jpg</v>
      </c>
      <c r="BC1378" s="29" t="str">
        <f t="shared" si="211"/>
        <v>image/jpeg</v>
      </c>
      <c r="BD1378" s="29" t="str">
        <f t="shared" si="217"/>
        <v>presentation/thumbnail</v>
      </c>
    </row>
    <row r="1379" spans="1:56" ht="12.75" customHeight="1">
      <c r="A1379" s="29">
        <v>0</v>
      </c>
      <c r="B1379" s="29">
        <v>0</v>
      </c>
      <c r="C1379" s="29" t="s">
        <v>7839</v>
      </c>
      <c r="D1379" s="29"/>
      <c r="E1379" s="29"/>
      <c r="F1379" s="308" t="s">
        <v>7747</v>
      </c>
      <c r="G1379" s="29"/>
      <c r="H1379" s="29"/>
      <c r="I1379" s="402" t="s">
        <v>4446</v>
      </c>
      <c r="K1379" s="29"/>
      <c r="L1379" s="29"/>
      <c r="M1379" s="338"/>
      <c r="N1379" s="29" t="s">
        <v>26436</v>
      </c>
      <c r="O1379" s="29"/>
      <c r="P1379" s="25"/>
      <c r="Q1379" s="25"/>
      <c r="R1379" s="29" t="s">
        <v>28086</v>
      </c>
      <c r="S1379" s="338"/>
      <c r="T1379" s="29" t="s">
        <v>1483</v>
      </c>
      <c r="U1379"/>
      <c r="V1379"/>
      <c r="W1379" s="29"/>
      <c r="X1379" s="349"/>
      <c r="Y1379" s="29"/>
      <c r="Z1379" s="29" t="s">
        <v>1218</v>
      </c>
      <c r="AA1379" s="29" t="s">
        <v>1170</v>
      </c>
      <c r="AB1379" s="29"/>
      <c r="AC1379" s="29"/>
      <c r="AD1379" s="29"/>
      <c r="AE1379" s="29" t="s">
        <v>2575</v>
      </c>
      <c r="AG1379" s="38">
        <v>1</v>
      </c>
      <c r="AH1379" s="38" t="s">
        <v>5945</v>
      </c>
      <c r="AI1379" s="38" t="s">
        <v>4440</v>
      </c>
      <c r="AJ1379" s="38" t="s">
        <v>5946</v>
      </c>
      <c r="AK1379" s="38" t="s">
        <v>72</v>
      </c>
      <c r="AL1379" s="301" t="s">
        <v>7721</v>
      </c>
      <c r="AR1379" s="29" t="str">
        <f t="shared" si="218"/>
        <v>1</v>
      </c>
      <c r="AS1379" s="29">
        <f t="shared" si="212"/>
        <v>0</v>
      </c>
      <c r="AT1379" s="29">
        <v>0</v>
      </c>
      <c r="AW1379" s="29" t="str">
        <f t="shared" si="220"/>
        <v/>
      </c>
      <c r="AX1379" s="29" t="str">
        <f t="shared" si="213"/>
        <v/>
      </c>
      <c r="AY1379" s="29" t="str">
        <f t="shared" si="219"/>
        <v>https://media.mediathek-tanz-theater.de/iiif/2/nvt_img-i109-003.JP2</v>
      </c>
      <c r="AZ1379" s="29" t="str">
        <f t="shared" si="214"/>
        <v>image/jp2</v>
      </c>
      <c r="BA1379" s="29" t="str">
        <f t="shared" si="215"/>
        <v>presentation/iiif</v>
      </c>
      <c r="BB1379" s="29" t="str">
        <f t="shared" si="216"/>
        <v>https://media.mediathek-tanz-theater.de/iiif/2/nvt_img-i109-003.JP2/full/100,/0/default.jpg</v>
      </c>
      <c r="BC1379" s="29" t="str">
        <f t="shared" si="211"/>
        <v>image/jpeg</v>
      </c>
      <c r="BD1379" s="29" t="str">
        <f t="shared" si="217"/>
        <v>presentation/thumbnail</v>
      </c>
    </row>
    <row r="1380" spans="1:56" ht="12.75" customHeight="1">
      <c r="A1380" s="29">
        <v>0</v>
      </c>
      <c r="B1380" s="29">
        <v>0</v>
      </c>
      <c r="C1380" s="29" t="s">
        <v>7840</v>
      </c>
      <c r="D1380" s="29"/>
      <c r="E1380" s="29"/>
      <c r="F1380" s="308" t="s">
        <v>7747</v>
      </c>
      <c r="G1380" s="29"/>
      <c r="H1380" s="29"/>
      <c r="I1380" s="402" t="s">
        <v>4446</v>
      </c>
      <c r="K1380" s="29"/>
      <c r="L1380" s="29"/>
      <c r="M1380" s="338"/>
      <c r="N1380" s="29" t="s">
        <v>26436</v>
      </c>
      <c r="O1380" s="29"/>
      <c r="P1380" s="25"/>
      <c r="Q1380" s="25"/>
      <c r="R1380" s="29" t="s">
        <v>28086</v>
      </c>
      <c r="S1380" s="338"/>
      <c r="T1380" s="29" t="s">
        <v>1483</v>
      </c>
      <c r="U1380"/>
      <c r="V1380"/>
      <c r="W1380" s="29"/>
      <c r="X1380" s="349"/>
      <c r="Y1380" s="29"/>
      <c r="Z1380" s="29" t="s">
        <v>1218</v>
      </c>
      <c r="AA1380" s="29" t="s">
        <v>1170</v>
      </c>
      <c r="AB1380" s="29"/>
      <c r="AC1380" s="29"/>
      <c r="AD1380" s="29"/>
      <c r="AE1380" s="29" t="s">
        <v>2575</v>
      </c>
      <c r="AG1380" s="38">
        <v>1</v>
      </c>
      <c r="AH1380" s="38" t="s">
        <v>5945</v>
      </c>
      <c r="AI1380" s="38" t="s">
        <v>4440</v>
      </c>
      <c r="AJ1380" s="38" t="s">
        <v>5946</v>
      </c>
      <c r="AK1380" s="38" t="s">
        <v>72</v>
      </c>
      <c r="AL1380" s="301" t="s">
        <v>7721</v>
      </c>
      <c r="AR1380" s="29" t="str">
        <f t="shared" si="218"/>
        <v>1</v>
      </c>
      <c r="AS1380" s="29">
        <f t="shared" si="212"/>
        <v>0</v>
      </c>
      <c r="AT1380" s="29">
        <v>0</v>
      </c>
      <c r="AW1380" s="29" t="str">
        <f t="shared" si="220"/>
        <v/>
      </c>
      <c r="AX1380" s="29" t="str">
        <f t="shared" si="213"/>
        <v/>
      </c>
      <c r="AY1380" s="29" t="str">
        <f t="shared" si="219"/>
        <v>https://media.mediathek-tanz-theater.de/iiif/2/nvt_img-i109-004.JP2</v>
      </c>
      <c r="AZ1380" s="29" t="str">
        <f t="shared" si="214"/>
        <v>image/jp2</v>
      </c>
      <c r="BA1380" s="29" t="str">
        <f t="shared" si="215"/>
        <v>presentation/iiif</v>
      </c>
      <c r="BB1380" s="29" t="str">
        <f t="shared" si="216"/>
        <v>https://media.mediathek-tanz-theater.de/iiif/2/nvt_img-i109-004.JP2/full/100,/0/default.jpg</v>
      </c>
      <c r="BC1380" s="29" t="str">
        <f t="shared" si="211"/>
        <v>image/jpeg</v>
      </c>
      <c r="BD1380" s="29" t="str">
        <f t="shared" si="217"/>
        <v>presentation/thumbnail</v>
      </c>
    </row>
    <row r="1381" spans="1:56" ht="12.75" customHeight="1">
      <c r="A1381" s="29">
        <v>0</v>
      </c>
      <c r="B1381" s="29">
        <v>0</v>
      </c>
      <c r="C1381" s="29" t="s">
        <v>7841</v>
      </c>
      <c r="D1381" s="29"/>
      <c r="E1381" s="29"/>
      <c r="F1381" s="308" t="s">
        <v>7747</v>
      </c>
      <c r="G1381" s="29"/>
      <c r="H1381" s="29"/>
      <c r="I1381" s="402" t="s">
        <v>4446</v>
      </c>
      <c r="K1381" s="29"/>
      <c r="L1381" s="29"/>
      <c r="M1381" s="338"/>
      <c r="N1381" s="29" t="s">
        <v>26436</v>
      </c>
      <c r="O1381" s="29"/>
      <c r="P1381" s="25"/>
      <c r="Q1381" s="25"/>
      <c r="R1381" s="29" t="s">
        <v>28086</v>
      </c>
      <c r="S1381" s="338"/>
      <c r="T1381" s="29" t="s">
        <v>1483</v>
      </c>
      <c r="U1381"/>
      <c r="V1381"/>
      <c r="W1381" s="29"/>
      <c r="X1381" s="349"/>
      <c r="Y1381" s="29"/>
      <c r="Z1381" s="29" t="s">
        <v>1218</v>
      </c>
      <c r="AA1381" s="29" t="s">
        <v>1170</v>
      </c>
      <c r="AB1381" s="29"/>
      <c r="AC1381" s="29"/>
      <c r="AD1381" s="29"/>
      <c r="AE1381" s="29" t="s">
        <v>2575</v>
      </c>
      <c r="AG1381" s="38">
        <v>1</v>
      </c>
      <c r="AH1381" s="38" t="s">
        <v>5945</v>
      </c>
      <c r="AI1381" s="38" t="s">
        <v>4440</v>
      </c>
      <c r="AJ1381" s="38" t="s">
        <v>5946</v>
      </c>
      <c r="AK1381" s="38" t="s">
        <v>72</v>
      </c>
      <c r="AL1381" s="301" t="s">
        <v>7721</v>
      </c>
      <c r="AR1381" s="29" t="str">
        <f t="shared" si="218"/>
        <v>1</v>
      </c>
      <c r="AS1381" s="29">
        <f t="shared" si="212"/>
        <v>0</v>
      </c>
      <c r="AT1381" s="29">
        <v>0</v>
      </c>
      <c r="AW1381" s="29" t="str">
        <f t="shared" si="220"/>
        <v/>
      </c>
      <c r="AX1381" s="29" t="str">
        <f t="shared" si="213"/>
        <v/>
      </c>
      <c r="AY1381" s="29" t="str">
        <f t="shared" si="219"/>
        <v>https://media.mediathek-tanz-theater.de/iiif/2/nvt_img-i109-005.JP2</v>
      </c>
      <c r="AZ1381" s="29" t="str">
        <f t="shared" si="214"/>
        <v>image/jp2</v>
      </c>
      <c r="BA1381" s="29" t="str">
        <f t="shared" si="215"/>
        <v>presentation/iiif</v>
      </c>
      <c r="BB1381" s="29" t="str">
        <f t="shared" si="216"/>
        <v>https://media.mediathek-tanz-theater.de/iiif/2/nvt_img-i109-005.JP2/full/100,/0/default.jpg</v>
      </c>
      <c r="BC1381" s="29" t="str">
        <f t="shared" si="211"/>
        <v>image/jpeg</v>
      </c>
      <c r="BD1381" s="29" t="str">
        <f t="shared" si="217"/>
        <v>presentation/thumbnail</v>
      </c>
    </row>
    <row r="1382" spans="1:56" ht="12.75" customHeight="1">
      <c r="A1382" s="29">
        <v>0</v>
      </c>
      <c r="B1382" s="29">
        <v>0</v>
      </c>
      <c r="C1382" s="29" t="s">
        <v>7842</v>
      </c>
      <c r="D1382" s="29"/>
      <c r="E1382" s="29"/>
      <c r="F1382" s="308" t="s">
        <v>7747</v>
      </c>
      <c r="G1382" s="29"/>
      <c r="H1382" s="29"/>
      <c r="I1382" s="402" t="s">
        <v>4446</v>
      </c>
      <c r="K1382" s="29"/>
      <c r="L1382" s="29"/>
      <c r="M1382" s="338"/>
      <c r="N1382" s="29" t="s">
        <v>26436</v>
      </c>
      <c r="O1382" s="29"/>
      <c r="P1382" s="25"/>
      <c r="Q1382" s="25"/>
      <c r="R1382" s="29" t="s">
        <v>28086</v>
      </c>
      <c r="S1382" s="338"/>
      <c r="T1382" s="29" t="s">
        <v>1483</v>
      </c>
      <c r="U1382"/>
      <c r="V1382"/>
      <c r="W1382" s="29"/>
      <c r="X1382" s="349"/>
      <c r="Y1382" s="29"/>
      <c r="Z1382" s="29" t="s">
        <v>1218</v>
      </c>
      <c r="AA1382" s="29" t="s">
        <v>1170</v>
      </c>
      <c r="AB1382" s="29"/>
      <c r="AC1382" s="29"/>
      <c r="AD1382" s="29"/>
      <c r="AE1382" s="29" t="s">
        <v>2575</v>
      </c>
      <c r="AG1382" s="38">
        <v>1</v>
      </c>
      <c r="AH1382" s="38" t="s">
        <v>5945</v>
      </c>
      <c r="AI1382" s="38" t="s">
        <v>4440</v>
      </c>
      <c r="AJ1382" s="38" t="s">
        <v>5946</v>
      </c>
      <c r="AK1382" s="38" t="s">
        <v>72</v>
      </c>
      <c r="AL1382" s="301" t="s">
        <v>7721</v>
      </c>
      <c r="AR1382" s="29" t="str">
        <f t="shared" si="218"/>
        <v>1</v>
      </c>
      <c r="AS1382" s="29">
        <f t="shared" si="212"/>
        <v>0</v>
      </c>
      <c r="AT1382" s="29">
        <v>0</v>
      </c>
      <c r="AW1382" s="29" t="str">
        <f t="shared" si="220"/>
        <v/>
      </c>
      <c r="AX1382" s="29" t="str">
        <f t="shared" si="213"/>
        <v/>
      </c>
      <c r="AY1382" s="29" t="str">
        <f t="shared" si="219"/>
        <v>https://media.mediathek-tanz-theater.de/iiif/2/nvt_img-i109-006.JP2</v>
      </c>
      <c r="AZ1382" s="29" t="str">
        <f t="shared" si="214"/>
        <v>image/jp2</v>
      </c>
      <c r="BA1382" s="29" t="str">
        <f t="shared" si="215"/>
        <v>presentation/iiif</v>
      </c>
      <c r="BB1382" s="29" t="str">
        <f t="shared" si="216"/>
        <v>https://media.mediathek-tanz-theater.de/iiif/2/nvt_img-i109-006.JP2/full/100,/0/default.jpg</v>
      </c>
      <c r="BC1382" s="29" t="str">
        <f t="shared" si="211"/>
        <v>image/jpeg</v>
      </c>
      <c r="BD1382" s="29" t="str">
        <f t="shared" si="217"/>
        <v>presentation/thumbnail</v>
      </c>
    </row>
    <row r="1383" spans="1:56" ht="12.75" customHeight="1">
      <c r="A1383" s="29">
        <v>0</v>
      </c>
      <c r="B1383" s="29">
        <v>0</v>
      </c>
      <c r="C1383" s="29" t="s">
        <v>7843</v>
      </c>
      <c r="D1383" s="29"/>
      <c r="E1383" s="29"/>
      <c r="F1383" s="308" t="s">
        <v>7747</v>
      </c>
      <c r="G1383" s="29"/>
      <c r="H1383" s="29"/>
      <c r="I1383" s="402" t="s">
        <v>4446</v>
      </c>
      <c r="K1383" s="29"/>
      <c r="L1383" s="29"/>
      <c r="M1383" s="338"/>
      <c r="N1383" s="29" t="s">
        <v>26436</v>
      </c>
      <c r="O1383" s="29"/>
      <c r="P1383" s="25"/>
      <c r="Q1383" s="25"/>
      <c r="R1383" s="29" t="s">
        <v>28086</v>
      </c>
      <c r="S1383" s="338"/>
      <c r="T1383" s="29" t="s">
        <v>1483</v>
      </c>
      <c r="U1383"/>
      <c r="V1383"/>
      <c r="W1383" s="29"/>
      <c r="X1383" s="349"/>
      <c r="Y1383" s="29"/>
      <c r="Z1383" s="29" t="s">
        <v>1218</v>
      </c>
      <c r="AA1383" s="29" t="s">
        <v>1170</v>
      </c>
      <c r="AB1383" s="29"/>
      <c r="AC1383" s="29"/>
      <c r="AD1383" s="29"/>
      <c r="AE1383" s="29" t="s">
        <v>2575</v>
      </c>
      <c r="AG1383" s="38">
        <v>1</v>
      </c>
      <c r="AH1383" s="38" t="s">
        <v>5945</v>
      </c>
      <c r="AI1383" s="38" t="s">
        <v>4440</v>
      </c>
      <c r="AJ1383" s="38" t="s">
        <v>5946</v>
      </c>
      <c r="AK1383" s="38" t="s">
        <v>72</v>
      </c>
      <c r="AL1383" s="301" t="s">
        <v>7721</v>
      </c>
      <c r="AR1383" s="29" t="str">
        <f t="shared" si="218"/>
        <v>1</v>
      </c>
      <c r="AS1383" s="29">
        <f t="shared" si="212"/>
        <v>0</v>
      </c>
      <c r="AT1383" s="29">
        <v>0</v>
      </c>
      <c r="AW1383" s="29" t="str">
        <f t="shared" si="220"/>
        <v/>
      </c>
      <c r="AX1383" s="29" t="str">
        <f t="shared" si="213"/>
        <v/>
      </c>
      <c r="AY1383" s="29" t="str">
        <f t="shared" si="219"/>
        <v>https://media.mediathek-tanz-theater.de/iiif/2/nvt_img-i109-007.JP2</v>
      </c>
      <c r="AZ1383" s="29" t="str">
        <f t="shared" si="214"/>
        <v>image/jp2</v>
      </c>
      <c r="BA1383" s="29" t="str">
        <f t="shared" si="215"/>
        <v>presentation/iiif</v>
      </c>
      <c r="BB1383" s="29" t="str">
        <f t="shared" si="216"/>
        <v>https://media.mediathek-tanz-theater.de/iiif/2/nvt_img-i109-007.JP2/full/100,/0/default.jpg</v>
      </c>
      <c r="BC1383" s="29" t="str">
        <f t="shared" si="211"/>
        <v>image/jpeg</v>
      </c>
      <c r="BD1383" s="29" t="str">
        <f t="shared" si="217"/>
        <v>presentation/thumbnail</v>
      </c>
    </row>
    <row r="1384" spans="1:56" ht="12.75" customHeight="1">
      <c r="A1384" s="29">
        <v>0</v>
      </c>
      <c r="B1384" s="29">
        <v>0</v>
      </c>
      <c r="C1384" s="29" t="s">
        <v>7844</v>
      </c>
      <c r="D1384" s="29"/>
      <c r="E1384" s="29"/>
      <c r="F1384" s="308" t="s">
        <v>7747</v>
      </c>
      <c r="G1384" s="29"/>
      <c r="H1384" s="29"/>
      <c r="I1384" s="402" t="s">
        <v>4446</v>
      </c>
      <c r="K1384" s="29"/>
      <c r="L1384" s="29"/>
      <c r="M1384" s="338" t="s">
        <v>7845</v>
      </c>
      <c r="N1384" s="29" t="s">
        <v>26436</v>
      </c>
      <c r="O1384" s="29"/>
      <c r="P1384" s="25"/>
      <c r="Q1384" s="25"/>
      <c r="R1384" s="29" t="s">
        <v>28086</v>
      </c>
      <c r="S1384" s="338"/>
      <c r="T1384" s="29" t="s">
        <v>1483</v>
      </c>
      <c r="U1384"/>
      <c r="V1384"/>
      <c r="W1384" s="29"/>
      <c r="X1384" s="349"/>
      <c r="Y1384" s="29"/>
      <c r="Z1384" s="29" t="s">
        <v>1218</v>
      </c>
      <c r="AA1384" s="29" t="s">
        <v>1170</v>
      </c>
      <c r="AB1384" s="29"/>
      <c r="AC1384" s="29"/>
      <c r="AD1384" s="29"/>
      <c r="AE1384" s="29" t="s">
        <v>2575</v>
      </c>
      <c r="AG1384" s="38">
        <v>1</v>
      </c>
      <c r="AH1384" s="38" t="s">
        <v>5945</v>
      </c>
      <c r="AI1384" s="38" t="s">
        <v>4440</v>
      </c>
      <c r="AJ1384" s="38" t="s">
        <v>5946</v>
      </c>
      <c r="AK1384" s="38" t="s">
        <v>72</v>
      </c>
      <c r="AL1384" s="301" t="s">
        <v>7721</v>
      </c>
      <c r="AR1384" s="29" t="str">
        <f t="shared" si="218"/>
        <v>1</v>
      </c>
      <c r="AS1384" s="29">
        <f t="shared" si="212"/>
        <v>0</v>
      </c>
      <c r="AT1384" s="29">
        <v>0</v>
      </c>
      <c r="AW1384" s="29" t="str">
        <f t="shared" si="220"/>
        <v/>
      </c>
      <c r="AX1384" s="29" t="str">
        <f t="shared" si="213"/>
        <v/>
      </c>
      <c r="AY1384" s="29" t="str">
        <f t="shared" si="219"/>
        <v>https://media.mediathek-tanz-theater.de/iiif/2/nvt_img-i109-008.JP2</v>
      </c>
      <c r="AZ1384" s="29" t="str">
        <f t="shared" si="214"/>
        <v>image/jp2</v>
      </c>
      <c r="BA1384" s="29" t="str">
        <f t="shared" si="215"/>
        <v>presentation/iiif</v>
      </c>
      <c r="BB1384" s="29" t="str">
        <f t="shared" si="216"/>
        <v>https://media.mediathek-tanz-theater.de/iiif/2/nvt_img-i109-008.JP2/full/100,/0/default.jpg</v>
      </c>
      <c r="BC1384" s="29" t="str">
        <f t="shared" si="211"/>
        <v>image/jpeg</v>
      </c>
      <c r="BD1384" s="29" t="str">
        <f t="shared" si="217"/>
        <v>presentation/thumbnail</v>
      </c>
    </row>
    <row r="1385" spans="1:56" ht="12.75" customHeight="1">
      <c r="A1385" s="29">
        <v>0</v>
      </c>
      <c r="B1385" s="29">
        <v>0</v>
      </c>
      <c r="C1385" s="29" t="s">
        <v>7846</v>
      </c>
      <c r="D1385" s="29"/>
      <c r="E1385" s="29"/>
      <c r="F1385" s="308" t="s">
        <v>7747</v>
      </c>
      <c r="G1385" s="29"/>
      <c r="H1385" s="29"/>
      <c r="I1385" s="402" t="s">
        <v>4446</v>
      </c>
      <c r="K1385" s="29"/>
      <c r="L1385" s="29"/>
      <c r="M1385" s="338"/>
      <c r="N1385" s="29" t="s">
        <v>26436</v>
      </c>
      <c r="O1385" s="29"/>
      <c r="P1385" s="25"/>
      <c r="Q1385" s="25"/>
      <c r="R1385" s="29" t="s">
        <v>28086</v>
      </c>
      <c r="S1385" s="338"/>
      <c r="T1385" s="29" t="s">
        <v>1483</v>
      </c>
      <c r="U1385"/>
      <c r="V1385"/>
      <c r="W1385" s="29"/>
      <c r="X1385" s="349"/>
      <c r="Y1385" s="29"/>
      <c r="Z1385" s="29" t="s">
        <v>1218</v>
      </c>
      <c r="AA1385" s="29" t="s">
        <v>1170</v>
      </c>
      <c r="AB1385" s="29"/>
      <c r="AC1385" s="29"/>
      <c r="AD1385" s="29"/>
      <c r="AE1385" s="29" t="s">
        <v>2575</v>
      </c>
      <c r="AG1385" s="38">
        <v>1</v>
      </c>
      <c r="AH1385" s="38" t="s">
        <v>5945</v>
      </c>
      <c r="AI1385" s="38" t="s">
        <v>4440</v>
      </c>
      <c r="AJ1385" s="38" t="s">
        <v>5946</v>
      </c>
      <c r="AK1385" s="38" t="s">
        <v>72</v>
      </c>
      <c r="AL1385" s="301" t="s">
        <v>7721</v>
      </c>
      <c r="AR1385" s="29" t="str">
        <f t="shared" si="218"/>
        <v>1</v>
      </c>
      <c r="AS1385" s="29">
        <f t="shared" si="212"/>
        <v>0</v>
      </c>
      <c r="AT1385" s="29">
        <v>0</v>
      </c>
      <c r="AW1385" s="29" t="str">
        <f t="shared" si="220"/>
        <v/>
      </c>
      <c r="AX1385" s="29" t="str">
        <f t="shared" si="213"/>
        <v/>
      </c>
      <c r="AY1385" s="29" t="str">
        <f t="shared" si="219"/>
        <v>https://media.mediathek-tanz-theater.de/iiif/2/nvt_img-i109-009.JP2</v>
      </c>
      <c r="AZ1385" s="29" t="str">
        <f t="shared" si="214"/>
        <v>image/jp2</v>
      </c>
      <c r="BA1385" s="29" t="str">
        <f t="shared" si="215"/>
        <v>presentation/iiif</v>
      </c>
      <c r="BB1385" s="29" t="str">
        <f t="shared" si="216"/>
        <v>https://media.mediathek-tanz-theater.de/iiif/2/nvt_img-i109-009.JP2/full/100,/0/default.jpg</v>
      </c>
      <c r="BC1385" s="29" t="str">
        <f t="shared" si="211"/>
        <v>image/jpeg</v>
      </c>
      <c r="BD1385" s="29" t="str">
        <f t="shared" si="217"/>
        <v>presentation/thumbnail</v>
      </c>
    </row>
    <row r="1386" spans="1:56" ht="12.75" customHeight="1">
      <c r="A1386" s="29">
        <v>0</v>
      </c>
      <c r="B1386" s="29">
        <v>0</v>
      </c>
      <c r="C1386" s="29" t="s">
        <v>7847</v>
      </c>
      <c r="D1386" s="29"/>
      <c r="E1386" s="29"/>
      <c r="F1386" s="308" t="s">
        <v>7747</v>
      </c>
      <c r="G1386" s="29"/>
      <c r="H1386" s="29"/>
      <c r="I1386" s="402" t="s">
        <v>4446</v>
      </c>
      <c r="K1386" s="29"/>
      <c r="L1386" s="29"/>
      <c r="M1386" s="338"/>
      <c r="N1386" s="29" t="s">
        <v>26436</v>
      </c>
      <c r="O1386" s="29"/>
      <c r="P1386" s="25"/>
      <c r="Q1386" s="25"/>
      <c r="R1386" s="29" t="s">
        <v>28086</v>
      </c>
      <c r="S1386" s="338"/>
      <c r="T1386" s="29" t="s">
        <v>1483</v>
      </c>
      <c r="U1386"/>
      <c r="V1386"/>
      <c r="W1386" s="29"/>
      <c r="X1386" s="349"/>
      <c r="Y1386" s="29"/>
      <c r="Z1386" s="29" t="s">
        <v>1218</v>
      </c>
      <c r="AA1386" s="29" t="s">
        <v>1170</v>
      </c>
      <c r="AB1386" s="29"/>
      <c r="AC1386" s="29"/>
      <c r="AD1386" s="29"/>
      <c r="AE1386" s="29" t="s">
        <v>2575</v>
      </c>
      <c r="AG1386" s="38">
        <v>1</v>
      </c>
      <c r="AH1386" s="38" t="s">
        <v>5945</v>
      </c>
      <c r="AI1386" s="38" t="s">
        <v>4440</v>
      </c>
      <c r="AJ1386" s="38" t="s">
        <v>5946</v>
      </c>
      <c r="AK1386" s="38" t="s">
        <v>72</v>
      </c>
      <c r="AL1386" s="301" t="s">
        <v>7721</v>
      </c>
      <c r="AR1386" s="29" t="str">
        <f t="shared" si="218"/>
        <v>1</v>
      </c>
      <c r="AS1386" s="29">
        <f t="shared" si="212"/>
        <v>0</v>
      </c>
      <c r="AT1386" s="29">
        <v>0</v>
      </c>
      <c r="AW1386" s="29" t="str">
        <f t="shared" si="220"/>
        <v/>
      </c>
      <c r="AX1386" s="29" t="str">
        <f t="shared" si="213"/>
        <v/>
      </c>
      <c r="AY1386" s="29" t="str">
        <f t="shared" si="219"/>
        <v>https://media.mediathek-tanz-theater.de/iiif/2/nvt_img-i109-010.JP2</v>
      </c>
      <c r="AZ1386" s="29" t="str">
        <f t="shared" si="214"/>
        <v>image/jp2</v>
      </c>
      <c r="BA1386" s="29" t="str">
        <f t="shared" si="215"/>
        <v>presentation/iiif</v>
      </c>
      <c r="BB1386" s="29" t="str">
        <f t="shared" si="216"/>
        <v>https://media.mediathek-tanz-theater.de/iiif/2/nvt_img-i109-010.JP2/full/100,/0/default.jpg</v>
      </c>
      <c r="BC1386" s="29" t="str">
        <f t="shared" si="211"/>
        <v>image/jpeg</v>
      </c>
      <c r="BD1386" s="29" t="str">
        <f t="shared" si="217"/>
        <v>presentation/thumbnail</v>
      </c>
    </row>
    <row r="1387" spans="1:56" ht="12.75" customHeight="1">
      <c r="A1387" s="29">
        <v>0</v>
      </c>
      <c r="B1387" s="29">
        <v>0</v>
      </c>
      <c r="C1387" s="29" t="s">
        <v>7848</v>
      </c>
      <c r="D1387" s="29"/>
      <c r="E1387" s="29"/>
      <c r="F1387" s="308" t="s">
        <v>7747</v>
      </c>
      <c r="G1387" s="29"/>
      <c r="H1387" s="29"/>
      <c r="I1387" s="402" t="s">
        <v>4446</v>
      </c>
      <c r="K1387" s="29"/>
      <c r="L1387" s="29"/>
      <c r="M1387" s="338"/>
      <c r="N1387" s="29" t="s">
        <v>26436</v>
      </c>
      <c r="O1387" s="29"/>
      <c r="P1387" s="25"/>
      <c r="Q1387" s="25"/>
      <c r="R1387" s="29" t="s">
        <v>28086</v>
      </c>
      <c r="S1387" s="338"/>
      <c r="T1387" s="29" t="s">
        <v>1483</v>
      </c>
      <c r="U1387"/>
      <c r="V1387"/>
      <c r="W1387" s="29"/>
      <c r="X1387" s="349"/>
      <c r="Y1387" s="29"/>
      <c r="Z1387" s="29" t="s">
        <v>1218</v>
      </c>
      <c r="AA1387" s="29" t="s">
        <v>1170</v>
      </c>
      <c r="AB1387" s="29"/>
      <c r="AC1387" s="29"/>
      <c r="AD1387" s="29"/>
      <c r="AE1387" s="29" t="s">
        <v>2575</v>
      </c>
      <c r="AG1387" s="38">
        <v>1</v>
      </c>
      <c r="AH1387" s="38" t="s">
        <v>5945</v>
      </c>
      <c r="AI1387" s="38" t="s">
        <v>4440</v>
      </c>
      <c r="AJ1387" s="38" t="s">
        <v>5946</v>
      </c>
      <c r="AK1387" s="38" t="s">
        <v>72</v>
      </c>
      <c r="AL1387" s="301" t="s">
        <v>7721</v>
      </c>
      <c r="AR1387" s="29" t="str">
        <f t="shared" si="218"/>
        <v>1</v>
      </c>
      <c r="AS1387" s="29">
        <f t="shared" si="212"/>
        <v>0</v>
      </c>
      <c r="AT1387" s="29">
        <v>0</v>
      </c>
      <c r="AW1387" s="29" t="str">
        <f t="shared" si="220"/>
        <v/>
      </c>
      <c r="AX1387" s="29" t="str">
        <f t="shared" si="213"/>
        <v/>
      </c>
      <c r="AY1387" s="29" t="str">
        <f t="shared" si="219"/>
        <v>https://media.mediathek-tanz-theater.de/iiif/2/nvt_img-i109-011.JP2</v>
      </c>
      <c r="AZ1387" s="29" t="str">
        <f t="shared" si="214"/>
        <v>image/jp2</v>
      </c>
      <c r="BA1387" s="29" t="str">
        <f t="shared" si="215"/>
        <v>presentation/iiif</v>
      </c>
      <c r="BB1387" s="29" t="str">
        <f t="shared" si="216"/>
        <v>https://media.mediathek-tanz-theater.de/iiif/2/nvt_img-i109-011.JP2/full/100,/0/default.jpg</v>
      </c>
      <c r="BC1387" s="29" t="str">
        <f t="shared" si="211"/>
        <v>image/jpeg</v>
      </c>
      <c r="BD1387" s="29" t="str">
        <f t="shared" si="217"/>
        <v>presentation/thumbnail</v>
      </c>
    </row>
    <row r="1388" spans="1:56" ht="12.75" customHeight="1">
      <c r="A1388" s="29">
        <v>0</v>
      </c>
      <c r="B1388" s="29">
        <v>0</v>
      </c>
      <c r="C1388" s="29" t="s">
        <v>7849</v>
      </c>
      <c r="D1388" s="29"/>
      <c r="E1388" s="29"/>
      <c r="F1388" s="308" t="s">
        <v>7747</v>
      </c>
      <c r="G1388" s="29"/>
      <c r="H1388" s="29"/>
      <c r="I1388" s="402" t="s">
        <v>4446</v>
      </c>
      <c r="K1388" s="29"/>
      <c r="L1388" s="29"/>
      <c r="M1388" s="338"/>
      <c r="N1388" s="29" t="s">
        <v>26436</v>
      </c>
      <c r="O1388" s="29"/>
      <c r="P1388" s="25"/>
      <c r="Q1388" s="25"/>
      <c r="R1388" s="29" t="s">
        <v>28086</v>
      </c>
      <c r="S1388" s="338"/>
      <c r="T1388" s="29" t="s">
        <v>1483</v>
      </c>
      <c r="U1388"/>
      <c r="V1388"/>
      <c r="W1388" s="29"/>
      <c r="X1388" s="349"/>
      <c r="Y1388" s="29"/>
      <c r="Z1388" s="29" t="s">
        <v>1218</v>
      </c>
      <c r="AA1388" s="29" t="s">
        <v>1170</v>
      </c>
      <c r="AB1388" s="29"/>
      <c r="AC1388" s="29"/>
      <c r="AD1388" s="29"/>
      <c r="AE1388" s="29" t="s">
        <v>2575</v>
      </c>
      <c r="AG1388" s="38">
        <v>1</v>
      </c>
      <c r="AH1388" s="38" t="s">
        <v>5945</v>
      </c>
      <c r="AI1388" s="38" t="s">
        <v>4440</v>
      </c>
      <c r="AJ1388" s="38" t="s">
        <v>5946</v>
      </c>
      <c r="AK1388" s="38" t="s">
        <v>72</v>
      </c>
      <c r="AL1388" s="301" t="s">
        <v>7721</v>
      </c>
      <c r="AR1388" s="29" t="str">
        <f t="shared" si="218"/>
        <v>1</v>
      </c>
      <c r="AS1388" s="29">
        <f t="shared" si="212"/>
        <v>0</v>
      </c>
      <c r="AT1388" s="29">
        <v>0</v>
      </c>
      <c r="AW1388" s="29" t="str">
        <f t="shared" si="220"/>
        <v/>
      </c>
      <c r="AX1388" s="29" t="str">
        <f t="shared" si="213"/>
        <v/>
      </c>
      <c r="AY1388" s="29" t="str">
        <f t="shared" si="219"/>
        <v>https://media.mediathek-tanz-theater.de/iiif/2/nvt_img-i109-012.JP2</v>
      </c>
      <c r="AZ1388" s="29" t="str">
        <f t="shared" si="214"/>
        <v>image/jp2</v>
      </c>
      <c r="BA1388" s="29" t="str">
        <f t="shared" si="215"/>
        <v>presentation/iiif</v>
      </c>
      <c r="BB1388" s="29" t="str">
        <f t="shared" si="216"/>
        <v>https://media.mediathek-tanz-theater.de/iiif/2/nvt_img-i109-012.JP2/full/100,/0/default.jpg</v>
      </c>
      <c r="BC1388" s="29" t="str">
        <f t="shared" si="211"/>
        <v>image/jpeg</v>
      </c>
      <c r="BD1388" s="29" t="str">
        <f t="shared" si="217"/>
        <v>presentation/thumbnail</v>
      </c>
    </row>
    <row r="1389" spans="1:56" ht="12.75" customHeight="1">
      <c r="A1389" s="29">
        <v>0</v>
      </c>
      <c r="B1389" s="29">
        <v>0</v>
      </c>
      <c r="C1389" s="29" t="s">
        <v>7850</v>
      </c>
      <c r="D1389" s="29"/>
      <c r="E1389" s="29"/>
      <c r="F1389" s="308" t="s">
        <v>7747</v>
      </c>
      <c r="G1389" s="29"/>
      <c r="H1389" s="29"/>
      <c r="I1389" s="402" t="s">
        <v>4446</v>
      </c>
      <c r="K1389" s="29"/>
      <c r="L1389" s="29"/>
      <c r="M1389" s="338"/>
      <c r="N1389" s="29" t="s">
        <v>26436</v>
      </c>
      <c r="O1389" s="29"/>
      <c r="P1389" s="25"/>
      <c r="Q1389" s="25"/>
      <c r="R1389" s="29" t="s">
        <v>28086</v>
      </c>
      <c r="S1389" s="29"/>
      <c r="T1389" s="29" t="s">
        <v>1483</v>
      </c>
      <c r="U1389"/>
      <c r="V1389"/>
      <c r="W1389" s="29"/>
      <c r="X1389" s="349"/>
      <c r="Y1389" s="29"/>
      <c r="Z1389" s="29" t="s">
        <v>1218</v>
      </c>
      <c r="AA1389" s="29" t="s">
        <v>1170</v>
      </c>
      <c r="AB1389" s="29"/>
      <c r="AC1389" s="29"/>
      <c r="AD1389" s="29"/>
      <c r="AE1389" s="29" t="s">
        <v>2575</v>
      </c>
      <c r="AG1389" s="38">
        <v>1</v>
      </c>
      <c r="AH1389" s="38" t="s">
        <v>5945</v>
      </c>
      <c r="AI1389" s="38" t="s">
        <v>4440</v>
      </c>
      <c r="AJ1389" s="38" t="s">
        <v>5946</v>
      </c>
      <c r="AK1389" s="38" t="s">
        <v>72</v>
      </c>
      <c r="AL1389" s="301" t="s">
        <v>7721</v>
      </c>
      <c r="AR1389" s="29" t="str">
        <f t="shared" si="218"/>
        <v>1</v>
      </c>
      <c r="AS1389" s="29">
        <f t="shared" si="212"/>
        <v>0</v>
      </c>
      <c r="AT1389" s="29">
        <v>0</v>
      </c>
      <c r="AW1389" s="29" t="str">
        <f t="shared" si="220"/>
        <v/>
      </c>
      <c r="AX1389" s="29" t="str">
        <f t="shared" si="213"/>
        <v/>
      </c>
      <c r="AY1389" s="29" t="str">
        <f t="shared" si="219"/>
        <v>https://media.mediathek-tanz-theater.de/iiif/2/nvt_img-i110-001.JP2</v>
      </c>
      <c r="AZ1389" s="29" t="str">
        <f t="shared" si="214"/>
        <v>image/jp2</v>
      </c>
      <c r="BA1389" s="29" t="str">
        <f t="shared" si="215"/>
        <v>presentation/iiif</v>
      </c>
      <c r="BB1389" s="29" t="str">
        <f t="shared" si="216"/>
        <v>https://media.mediathek-tanz-theater.de/iiif/2/nvt_img-i110-001.JP2/full/100,/0/default.jpg</v>
      </c>
      <c r="BC1389" s="29" t="str">
        <f t="shared" si="211"/>
        <v>image/jpeg</v>
      </c>
      <c r="BD1389" s="29" t="str">
        <f t="shared" si="217"/>
        <v>presentation/thumbnail</v>
      </c>
    </row>
    <row r="1390" spans="1:56" ht="12.75" customHeight="1">
      <c r="A1390" s="29">
        <v>0</v>
      </c>
      <c r="B1390" s="29">
        <v>0</v>
      </c>
      <c r="C1390" s="29" t="s">
        <v>7851</v>
      </c>
      <c r="D1390" s="29"/>
      <c r="E1390" s="29"/>
      <c r="F1390" s="308" t="s">
        <v>7747</v>
      </c>
      <c r="G1390" s="29"/>
      <c r="H1390" s="29"/>
      <c r="I1390" s="402" t="s">
        <v>4446</v>
      </c>
      <c r="K1390" s="29"/>
      <c r="L1390" s="29"/>
      <c r="M1390" s="338"/>
      <c r="N1390" s="29" t="s">
        <v>26436</v>
      </c>
      <c r="O1390" s="29"/>
      <c r="P1390" s="25"/>
      <c r="Q1390" s="25"/>
      <c r="R1390" s="29" t="s">
        <v>28086</v>
      </c>
      <c r="S1390" s="29"/>
      <c r="T1390" s="29" t="s">
        <v>1483</v>
      </c>
      <c r="U1390"/>
      <c r="V1390"/>
      <c r="W1390" s="29"/>
      <c r="X1390" s="349"/>
      <c r="Y1390" s="29"/>
      <c r="Z1390" s="29" t="s">
        <v>1218</v>
      </c>
      <c r="AA1390" s="29" t="s">
        <v>1170</v>
      </c>
      <c r="AB1390" s="29"/>
      <c r="AC1390" s="29"/>
      <c r="AD1390" s="29"/>
      <c r="AE1390" s="29" t="s">
        <v>2575</v>
      </c>
      <c r="AG1390" s="38">
        <v>1</v>
      </c>
      <c r="AH1390" s="38" t="s">
        <v>5945</v>
      </c>
      <c r="AI1390" s="38" t="s">
        <v>4440</v>
      </c>
      <c r="AJ1390" s="38" t="s">
        <v>5946</v>
      </c>
      <c r="AK1390" s="38" t="s">
        <v>72</v>
      </c>
      <c r="AL1390" s="301" t="s">
        <v>7721</v>
      </c>
      <c r="AR1390" s="29" t="str">
        <f t="shared" si="218"/>
        <v>1</v>
      </c>
      <c r="AS1390" s="29">
        <f t="shared" si="212"/>
        <v>0</v>
      </c>
      <c r="AT1390" s="29">
        <v>0</v>
      </c>
      <c r="AW1390" s="29" t="str">
        <f t="shared" si="220"/>
        <v/>
      </c>
      <c r="AX1390" s="29" t="str">
        <f t="shared" si="213"/>
        <v/>
      </c>
      <c r="AY1390" s="29" t="str">
        <f t="shared" si="219"/>
        <v>https://media.mediathek-tanz-theater.de/iiif/2/nvt_img-i110-002.JP2</v>
      </c>
      <c r="AZ1390" s="29" t="str">
        <f t="shared" si="214"/>
        <v>image/jp2</v>
      </c>
      <c r="BA1390" s="29" t="str">
        <f t="shared" si="215"/>
        <v>presentation/iiif</v>
      </c>
      <c r="BB1390" s="29" t="str">
        <f t="shared" si="216"/>
        <v>https://media.mediathek-tanz-theater.de/iiif/2/nvt_img-i110-002.JP2/full/100,/0/default.jpg</v>
      </c>
      <c r="BC1390" s="29" t="str">
        <f t="shared" si="211"/>
        <v>image/jpeg</v>
      </c>
      <c r="BD1390" s="29" t="str">
        <f t="shared" si="217"/>
        <v>presentation/thumbnail</v>
      </c>
    </row>
    <row r="1391" spans="1:56" ht="12.75" customHeight="1">
      <c r="A1391" s="29">
        <v>0</v>
      </c>
      <c r="B1391" s="29">
        <v>0</v>
      </c>
      <c r="C1391" s="29" t="s">
        <v>7852</v>
      </c>
      <c r="D1391" s="29"/>
      <c r="E1391" s="29"/>
      <c r="F1391" s="308" t="s">
        <v>7747</v>
      </c>
      <c r="G1391" s="29"/>
      <c r="H1391" s="29"/>
      <c r="I1391" s="402" t="s">
        <v>4446</v>
      </c>
      <c r="K1391" s="29"/>
      <c r="L1391" s="29"/>
      <c r="M1391" s="338"/>
      <c r="N1391" s="29" t="s">
        <v>26436</v>
      </c>
      <c r="O1391" s="29"/>
      <c r="P1391" s="25"/>
      <c r="Q1391" s="25"/>
      <c r="R1391" s="29" t="s">
        <v>28086</v>
      </c>
      <c r="S1391" s="29"/>
      <c r="T1391" s="29" t="s">
        <v>1483</v>
      </c>
      <c r="U1391"/>
      <c r="V1391"/>
      <c r="W1391" s="29"/>
      <c r="X1391" s="349"/>
      <c r="Y1391" s="29"/>
      <c r="Z1391" s="29" t="s">
        <v>1218</v>
      </c>
      <c r="AA1391" s="29" t="s">
        <v>1170</v>
      </c>
      <c r="AB1391" s="29"/>
      <c r="AC1391" s="29"/>
      <c r="AD1391" s="29"/>
      <c r="AE1391" s="29" t="s">
        <v>2575</v>
      </c>
      <c r="AG1391" s="38">
        <v>1</v>
      </c>
      <c r="AH1391" s="38" t="s">
        <v>5945</v>
      </c>
      <c r="AI1391" s="38" t="s">
        <v>4440</v>
      </c>
      <c r="AJ1391" s="38" t="s">
        <v>5946</v>
      </c>
      <c r="AK1391" s="38" t="s">
        <v>72</v>
      </c>
      <c r="AL1391" s="301" t="s">
        <v>7721</v>
      </c>
      <c r="AR1391" s="29" t="str">
        <f t="shared" si="218"/>
        <v>1</v>
      </c>
      <c r="AS1391" s="29">
        <f t="shared" si="212"/>
        <v>0</v>
      </c>
      <c r="AT1391" s="29">
        <v>0</v>
      </c>
      <c r="AW1391" s="29" t="str">
        <f t="shared" si="220"/>
        <v/>
      </c>
      <c r="AX1391" s="29" t="str">
        <f t="shared" si="213"/>
        <v/>
      </c>
      <c r="AY1391" s="29" t="str">
        <f t="shared" si="219"/>
        <v>https://media.mediathek-tanz-theater.de/iiif/2/nvt_img-i110-003.JP2</v>
      </c>
      <c r="AZ1391" s="29" t="str">
        <f t="shared" si="214"/>
        <v>image/jp2</v>
      </c>
      <c r="BA1391" s="29" t="str">
        <f t="shared" si="215"/>
        <v>presentation/iiif</v>
      </c>
      <c r="BB1391" s="29" t="str">
        <f t="shared" si="216"/>
        <v>https://media.mediathek-tanz-theater.de/iiif/2/nvt_img-i110-003.JP2/full/100,/0/default.jpg</v>
      </c>
      <c r="BC1391" s="29" t="str">
        <f t="shared" si="211"/>
        <v>image/jpeg</v>
      </c>
      <c r="BD1391" s="29" t="str">
        <f t="shared" si="217"/>
        <v>presentation/thumbnail</v>
      </c>
    </row>
    <row r="1392" spans="1:56" ht="12.75" customHeight="1">
      <c r="A1392" s="29">
        <v>0</v>
      </c>
      <c r="B1392" s="29">
        <v>0</v>
      </c>
      <c r="C1392" s="29" t="s">
        <v>7853</v>
      </c>
      <c r="D1392" s="29"/>
      <c r="E1392" s="29"/>
      <c r="F1392" s="308" t="s">
        <v>7747</v>
      </c>
      <c r="G1392" s="29"/>
      <c r="H1392" s="29"/>
      <c r="I1392" s="402" t="s">
        <v>4446</v>
      </c>
      <c r="K1392" s="29"/>
      <c r="L1392" s="29"/>
      <c r="M1392" s="338"/>
      <c r="N1392" s="29" t="s">
        <v>26436</v>
      </c>
      <c r="O1392" s="29"/>
      <c r="P1392" s="25"/>
      <c r="Q1392" s="25"/>
      <c r="R1392" s="29" t="s">
        <v>28086</v>
      </c>
      <c r="S1392" s="29"/>
      <c r="T1392" s="29" t="s">
        <v>1483</v>
      </c>
      <c r="U1392"/>
      <c r="V1392"/>
      <c r="W1392" s="29"/>
      <c r="X1392" s="349"/>
      <c r="Y1392" s="29"/>
      <c r="Z1392" s="29" t="s">
        <v>1218</v>
      </c>
      <c r="AA1392" s="29" t="s">
        <v>1170</v>
      </c>
      <c r="AB1392" s="29"/>
      <c r="AC1392" s="29"/>
      <c r="AD1392" s="29"/>
      <c r="AE1392" s="29" t="s">
        <v>2575</v>
      </c>
      <c r="AG1392" s="38">
        <v>1</v>
      </c>
      <c r="AH1392" s="38" t="s">
        <v>5945</v>
      </c>
      <c r="AI1392" s="38" t="s">
        <v>4440</v>
      </c>
      <c r="AJ1392" s="38" t="s">
        <v>5946</v>
      </c>
      <c r="AK1392" s="38" t="s">
        <v>72</v>
      </c>
      <c r="AL1392" s="301" t="s">
        <v>7721</v>
      </c>
      <c r="AR1392" s="29" t="str">
        <f t="shared" si="218"/>
        <v>1</v>
      </c>
      <c r="AS1392" s="29">
        <f t="shared" si="212"/>
        <v>0</v>
      </c>
      <c r="AT1392" s="29">
        <v>0</v>
      </c>
      <c r="AW1392" s="29" t="str">
        <f t="shared" si="220"/>
        <v/>
      </c>
      <c r="AX1392" s="29" t="str">
        <f t="shared" si="213"/>
        <v/>
      </c>
      <c r="AY1392" s="29" t="str">
        <f t="shared" si="219"/>
        <v>https://media.mediathek-tanz-theater.de/iiif/2/nvt_img-i110-004.JP2</v>
      </c>
      <c r="AZ1392" s="29" t="str">
        <f t="shared" si="214"/>
        <v>image/jp2</v>
      </c>
      <c r="BA1392" s="29" t="str">
        <f t="shared" si="215"/>
        <v>presentation/iiif</v>
      </c>
      <c r="BB1392" s="29" t="str">
        <f t="shared" si="216"/>
        <v>https://media.mediathek-tanz-theater.de/iiif/2/nvt_img-i110-004.JP2/full/100,/0/default.jpg</v>
      </c>
      <c r="BC1392" s="29" t="str">
        <f t="shared" si="211"/>
        <v>image/jpeg</v>
      </c>
      <c r="BD1392" s="29" t="str">
        <f t="shared" si="217"/>
        <v>presentation/thumbnail</v>
      </c>
    </row>
    <row r="1393" spans="1:56" ht="12.75" customHeight="1">
      <c r="A1393" s="29">
        <v>0</v>
      </c>
      <c r="B1393" s="29">
        <v>0</v>
      </c>
      <c r="C1393" s="29" t="s">
        <v>7854</v>
      </c>
      <c r="D1393" s="29"/>
      <c r="E1393" s="29"/>
      <c r="F1393" s="308" t="s">
        <v>7747</v>
      </c>
      <c r="G1393" s="29"/>
      <c r="H1393" s="29"/>
      <c r="I1393" s="402" t="s">
        <v>4446</v>
      </c>
      <c r="K1393" s="29"/>
      <c r="L1393" s="29"/>
      <c r="M1393" s="338"/>
      <c r="N1393" s="29" t="s">
        <v>26436</v>
      </c>
      <c r="O1393" s="29"/>
      <c r="P1393" s="25"/>
      <c r="Q1393" s="25"/>
      <c r="R1393" s="29" t="s">
        <v>28086</v>
      </c>
      <c r="S1393" s="29"/>
      <c r="T1393" s="29" t="s">
        <v>1483</v>
      </c>
      <c r="U1393"/>
      <c r="V1393"/>
      <c r="W1393" s="29"/>
      <c r="X1393" s="349"/>
      <c r="Y1393" s="29"/>
      <c r="Z1393" s="29" t="s">
        <v>1218</v>
      </c>
      <c r="AA1393" s="29" t="s">
        <v>1170</v>
      </c>
      <c r="AB1393" s="29"/>
      <c r="AC1393" s="29"/>
      <c r="AD1393" s="29"/>
      <c r="AE1393" s="29" t="s">
        <v>2575</v>
      </c>
      <c r="AG1393" s="38">
        <v>1</v>
      </c>
      <c r="AH1393" s="38" t="s">
        <v>5945</v>
      </c>
      <c r="AI1393" s="38" t="s">
        <v>4440</v>
      </c>
      <c r="AJ1393" s="38" t="s">
        <v>5946</v>
      </c>
      <c r="AK1393" s="38" t="s">
        <v>72</v>
      </c>
      <c r="AL1393" s="301" t="s">
        <v>7721</v>
      </c>
      <c r="AR1393" s="29" t="str">
        <f t="shared" si="218"/>
        <v>1</v>
      </c>
      <c r="AS1393" s="29">
        <f t="shared" si="212"/>
        <v>0</v>
      </c>
      <c r="AT1393" s="29">
        <v>0</v>
      </c>
      <c r="AW1393" s="29" t="str">
        <f t="shared" si="220"/>
        <v/>
      </c>
      <c r="AX1393" s="29" t="str">
        <f t="shared" si="213"/>
        <v/>
      </c>
      <c r="AY1393" s="29" t="str">
        <f t="shared" si="219"/>
        <v>https://media.mediathek-tanz-theater.de/iiif/2/nvt_img-i110-005.JP2</v>
      </c>
      <c r="AZ1393" s="29" t="str">
        <f t="shared" si="214"/>
        <v>image/jp2</v>
      </c>
      <c r="BA1393" s="29" t="str">
        <f t="shared" si="215"/>
        <v>presentation/iiif</v>
      </c>
      <c r="BB1393" s="29" t="str">
        <f t="shared" si="216"/>
        <v>https://media.mediathek-tanz-theater.de/iiif/2/nvt_img-i110-005.JP2/full/100,/0/default.jpg</v>
      </c>
      <c r="BC1393" s="29" t="str">
        <f t="shared" si="211"/>
        <v>image/jpeg</v>
      </c>
      <c r="BD1393" s="29" t="str">
        <f t="shared" si="217"/>
        <v>presentation/thumbnail</v>
      </c>
    </row>
    <row r="1394" spans="1:56" ht="12.75" customHeight="1">
      <c r="A1394" s="29">
        <v>0</v>
      </c>
      <c r="B1394" s="29">
        <v>0</v>
      </c>
      <c r="C1394" s="29" t="s">
        <v>7855</v>
      </c>
      <c r="D1394" s="29"/>
      <c r="E1394" s="29"/>
      <c r="F1394" s="308" t="s">
        <v>7747</v>
      </c>
      <c r="G1394" s="29"/>
      <c r="H1394" s="29"/>
      <c r="I1394" s="402" t="s">
        <v>4446</v>
      </c>
      <c r="K1394" s="29"/>
      <c r="L1394" s="29"/>
      <c r="M1394" s="338"/>
      <c r="N1394" s="29" t="s">
        <v>26436</v>
      </c>
      <c r="O1394" s="29"/>
      <c r="P1394" s="25"/>
      <c r="Q1394" s="25"/>
      <c r="R1394" s="29" t="s">
        <v>28086</v>
      </c>
      <c r="S1394" s="29"/>
      <c r="T1394" s="29" t="s">
        <v>1483</v>
      </c>
      <c r="U1394"/>
      <c r="V1394"/>
      <c r="W1394" s="29"/>
      <c r="X1394" s="349"/>
      <c r="Y1394" s="29"/>
      <c r="Z1394" s="29" t="s">
        <v>1218</v>
      </c>
      <c r="AA1394" s="29" t="s">
        <v>1170</v>
      </c>
      <c r="AB1394" s="29"/>
      <c r="AC1394" s="29"/>
      <c r="AD1394" s="29"/>
      <c r="AE1394" s="29" t="s">
        <v>2575</v>
      </c>
      <c r="AG1394" s="38">
        <v>1</v>
      </c>
      <c r="AH1394" s="38" t="s">
        <v>5945</v>
      </c>
      <c r="AI1394" s="38" t="s">
        <v>4440</v>
      </c>
      <c r="AJ1394" s="38" t="s">
        <v>5946</v>
      </c>
      <c r="AK1394" s="38" t="s">
        <v>72</v>
      </c>
      <c r="AL1394" s="301" t="s">
        <v>7721</v>
      </c>
      <c r="AR1394" s="29" t="str">
        <f t="shared" si="218"/>
        <v>1</v>
      </c>
      <c r="AS1394" s="29">
        <f t="shared" si="212"/>
        <v>0</v>
      </c>
      <c r="AT1394" s="29">
        <v>0</v>
      </c>
      <c r="AW1394" s="29" t="str">
        <f t="shared" si="220"/>
        <v/>
      </c>
      <c r="AX1394" s="29" t="str">
        <f t="shared" si="213"/>
        <v/>
      </c>
      <c r="AY1394" s="29" t="str">
        <f t="shared" si="219"/>
        <v>https://media.mediathek-tanz-theater.de/iiif/2/nvt_img-i110-006.JP2</v>
      </c>
      <c r="AZ1394" s="29" t="str">
        <f t="shared" si="214"/>
        <v>image/jp2</v>
      </c>
      <c r="BA1394" s="29" t="str">
        <f t="shared" si="215"/>
        <v>presentation/iiif</v>
      </c>
      <c r="BB1394" s="29" t="str">
        <f t="shared" si="216"/>
        <v>https://media.mediathek-tanz-theater.de/iiif/2/nvt_img-i110-006.JP2/full/100,/0/default.jpg</v>
      </c>
      <c r="BC1394" s="29" t="str">
        <f t="shared" si="211"/>
        <v>image/jpeg</v>
      </c>
      <c r="BD1394" s="29" t="str">
        <f t="shared" si="217"/>
        <v>presentation/thumbnail</v>
      </c>
    </row>
    <row r="1395" spans="1:56" ht="12.75" customHeight="1">
      <c r="A1395" s="29">
        <v>0</v>
      </c>
      <c r="B1395" s="29">
        <v>0</v>
      </c>
      <c r="C1395" s="29" t="s">
        <v>7856</v>
      </c>
      <c r="D1395" s="29"/>
      <c r="E1395" s="29"/>
      <c r="F1395" s="308" t="s">
        <v>7747</v>
      </c>
      <c r="G1395" s="29"/>
      <c r="H1395" s="29"/>
      <c r="I1395" s="402" t="s">
        <v>4446</v>
      </c>
      <c r="K1395" s="29"/>
      <c r="L1395" s="29"/>
      <c r="M1395" s="338"/>
      <c r="N1395" s="29" t="s">
        <v>26436</v>
      </c>
      <c r="O1395" s="29"/>
      <c r="P1395" s="25"/>
      <c r="Q1395" s="25"/>
      <c r="R1395" s="29" t="s">
        <v>28086</v>
      </c>
      <c r="S1395" s="29"/>
      <c r="T1395" s="29" t="s">
        <v>1483</v>
      </c>
      <c r="U1395"/>
      <c r="V1395"/>
      <c r="W1395" s="29"/>
      <c r="X1395" s="349"/>
      <c r="Y1395" s="29"/>
      <c r="Z1395" s="29" t="s">
        <v>1218</v>
      </c>
      <c r="AA1395" s="29" t="s">
        <v>1170</v>
      </c>
      <c r="AB1395" s="29"/>
      <c r="AC1395" s="29"/>
      <c r="AD1395" s="29"/>
      <c r="AE1395" s="29" t="s">
        <v>2575</v>
      </c>
      <c r="AG1395" s="38">
        <v>1</v>
      </c>
      <c r="AH1395" s="38" t="s">
        <v>5945</v>
      </c>
      <c r="AI1395" s="38" t="s">
        <v>4440</v>
      </c>
      <c r="AJ1395" s="38" t="s">
        <v>5946</v>
      </c>
      <c r="AK1395" s="38" t="s">
        <v>72</v>
      </c>
      <c r="AL1395" s="301" t="s">
        <v>7721</v>
      </c>
      <c r="AR1395" s="29" t="str">
        <f t="shared" si="218"/>
        <v>1</v>
      </c>
      <c r="AS1395" s="29">
        <f t="shared" si="212"/>
        <v>0</v>
      </c>
      <c r="AT1395" s="29">
        <v>0</v>
      </c>
      <c r="AW1395" s="29" t="str">
        <f t="shared" si="220"/>
        <v/>
      </c>
      <c r="AX1395" s="29" t="str">
        <f t="shared" si="213"/>
        <v/>
      </c>
      <c r="AY1395" s="29" t="str">
        <f t="shared" si="219"/>
        <v>https://media.mediathek-tanz-theater.de/iiif/2/nvt_img-i110-007.JP2</v>
      </c>
      <c r="AZ1395" s="29" t="str">
        <f t="shared" si="214"/>
        <v>image/jp2</v>
      </c>
      <c r="BA1395" s="29" t="str">
        <f t="shared" si="215"/>
        <v>presentation/iiif</v>
      </c>
      <c r="BB1395" s="29" t="str">
        <f t="shared" si="216"/>
        <v>https://media.mediathek-tanz-theater.de/iiif/2/nvt_img-i110-007.JP2/full/100,/0/default.jpg</v>
      </c>
      <c r="BC1395" s="29" t="str">
        <f t="shared" si="211"/>
        <v>image/jpeg</v>
      </c>
      <c r="BD1395" s="29" t="str">
        <f t="shared" si="217"/>
        <v>presentation/thumbnail</v>
      </c>
    </row>
    <row r="1396" spans="1:56" ht="12.75" customHeight="1">
      <c r="A1396" s="29">
        <v>0</v>
      </c>
      <c r="B1396" s="29">
        <v>0</v>
      </c>
      <c r="C1396" s="29" t="s">
        <v>7857</v>
      </c>
      <c r="D1396" s="29"/>
      <c r="E1396" s="29"/>
      <c r="F1396" s="308" t="s">
        <v>7747</v>
      </c>
      <c r="G1396" s="29"/>
      <c r="H1396" s="29"/>
      <c r="I1396" s="402" t="s">
        <v>4446</v>
      </c>
      <c r="K1396" s="29"/>
      <c r="L1396" s="29"/>
      <c r="M1396" s="338"/>
      <c r="N1396" s="29" t="s">
        <v>26436</v>
      </c>
      <c r="O1396" s="29"/>
      <c r="P1396" s="25"/>
      <c r="Q1396" s="25"/>
      <c r="R1396" s="29" t="s">
        <v>28086</v>
      </c>
      <c r="S1396" s="29"/>
      <c r="T1396" s="29" t="s">
        <v>1483</v>
      </c>
      <c r="U1396"/>
      <c r="V1396"/>
      <c r="W1396" s="29"/>
      <c r="X1396" s="349"/>
      <c r="Y1396" s="29"/>
      <c r="Z1396" s="29" t="s">
        <v>1218</v>
      </c>
      <c r="AA1396" s="29" t="s">
        <v>1170</v>
      </c>
      <c r="AB1396" s="29"/>
      <c r="AC1396" s="29"/>
      <c r="AD1396" s="29"/>
      <c r="AE1396" s="29" t="s">
        <v>2575</v>
      </c>
      <c r="AG1396" s="38">
        <v>1</v>
      </c>
      <c r="AH1396" s="38" t="s">
        <v>5945</v>
      </c>
      <c r="AI1396" s="38" t="s">
        <v>4440</v>
      </c>
      <c r="AJ1396" s="38" t="s">
        <v>5946</v>
      </c>
      <c r="AK1396" s="38" t="s">
        <v>72</v>
      </c>
      <c r="AL1396" s="301" t="s">
        <v>7721</v>
      </c>
      <c r="AR1396" s="29" t="str">
        <f t="shared" si="218"/>
        <v>1</v>
      </c>
      <c r="AS1396" s="29">
        <f t="shared" si="212"/>
        <v>0</v>
      </c>
      <c r="AT1396" s="29">
        <v>0</v>
      </c>
      <c r="AW1396" s="29" t="str">
        <f t="shared" si="220"/>
        <v/>
      </c>
      <c r="AX1396" s="29" t="str">
        <f t="shared" si="213"/>
        <v/>
      </c>
      <c r="AY1396" s="29" t="str">
        <f t="shared" si="219"/>
        <v>https://media.mediathek-tanz-theater.de/iiif/2/nvt_img-i110-008.JP2</v>
      </c>
      <c r="AZ1396" s="29" t="str">
        <f t="shared" si="214"/>
        <v>image/jp2</v>
      </c>
      <c r="BA1396" s="29" t="str">
        <f t="shared" si="215"/>
        <v>presentation/iiif</v>
      </c>
      <c r="BB1396" s="29" t="str">
        <f t="shared" si="216"/>
        <v>https://media.mediathek-tanz-theater.de/iiif/2/nvt_img-i110-008.JP2/full/100,/0/default.jpg</v>
      </c>
      <c r="BC1396" s="29" t="str">
        <f t="shared" si="211"/>
        <v>image/jpeg</v>
      </c>
      <c r="BD1396" s="29" t="str">
        <f t="shared" si="217"/>
        <v>presentation/thumbnail</v>
      </c>
    </row>
    <row r="1397" spans="1:56" ht="12.75" customHeight="1">
      <c r="A1397" s="29">
        <v>0</v>
      </c>
      <c r="B1397" s="29">
        <v>0</v>
      </c>
      <c r="C1397" s="29" t="s">
        <v>7845</v>
      </c>
      <c r="D1397" s="29"/>
      <c r="E1397" s="29"/>
      <c r="F1397" s="308" t="s">
        <v>7747</v>
      </c>
      <c r="G1397" s="29"/>
      <c r="H1397" s="29"/>
      <c r="I1397" s="402" t="s">
        <v>4446</v>
      </c>
      <c r="K1397" s="29"/>
      <c r="L1397" s="29"/>
      <c r="M1397" s="338" t="s">
        <v>7844</v>
      </c>
      <c r="N1397" s="29" t="s">
        <v>26436</v>
      </c>
      <c r="O1397" s="29"/>
      <c r="P1397" s="25"/>
      <c r="Q1397" s="25"/>
      <c r="R1397" s="29" t="s">
        <v>28086</v>
      </c>
      <c r="S1397" s="29"/>
      <c r="T1397" s="29" t="s">
        <v>1483</v>
      </c>
      <c r="U1397"/>
      <c r="V1397"/>
      <c r="W1397" s="29"/>
      <c r="X1397" s="349"/>
      <c r="Y1397" s="29"/>
      <c r="Z1397" s="29" t="s">
        <v>1218</v>
      </c>
      <c r="AA1397" s="29" t="s">
        <v>1170</v>
      </c>
      <c r="AB1397" s="29"/>
      <c r="AC1397" s="29"/>
      <c r="AD1397" s="29"/>
      <c r="AE1397" s="29" t="s">
        <v>2575</v>
      </c>
      <c r="AG1397" s="38">
        <v>1</v>
      </c>
      <c r="AH1397" s="38" t="s">
        <v>5945</v>
      </c>
      <c r="AI1397" s="38" t="s">
        <v>4440</v>
      </c>
      <c r="AJ1397" s="38" t="s">
        <v>5946</v>
      </c>
      <c r="AK1397" s="38" t="s">
        <v>72</v>
      </c>
      <c r="AL1397" s="301" t="s">
        <v>7721</v>
      </c>
      <c r="AR1397" s="29" t="str">
        <f t="shared" si="218"/>
        <v>1</v>
      </c>
      <c r="AS1397" s="29">
        <f t="shared" si="212"/>
        <v>0</v>
      </c>
      <c r="AT1397" s="29">
        <v>0</v>
      </c>
      <c r="AW1397" s="29" t="str">
        <f t="shared" si="220"/>
        <v/>
      </c>
      <c r="AX1397" s="29" t="str">
        <f t="shared" si="213"/>
        <v/>
      </c>
      <c r="AY1397" s="29" t="str">
        <f t="shared" si="219"/>
        <v>https://media.mediathek-tanz-theater.de/iiif/2/nvt_img-i110-009.JP2</v>
      </c>
      <c r="AZ1397" s="29" t="str">
        <f t="shared" si="214"/>
        <v>image/jp2</v>
      </c>
      <c r="BA1397" s="29" t="str">
        <f t="shared" si="215"/>
        <v>presentation/iiif</v>
      </c>
      <c r="BB1397" s="29" t="str">
        <f t="shared" si="216"/>
        <v>https://media.mediathek-tanz-theater.de/iiif/2/nvt_img-i110-009.JP2/full/100,/0/default.jpg</v>
      </c>
      <c r="BC1397" s="29" t="str">
        <f t="shared" si="211"/>
        <v>image/jpeg</v>
      </c>
      <c r="BD1397" s="29" t="str">
        <f t="shared" si="217"/>
        <v>presentation/thumbnail</v>
      </c>
    </row>
    <row r="1398" spans="1:56" ht="12.75" customHeight="1">
      <c r="A1398" s="29">
        <v>0</v>
      </c>
      <c r="B1398" s="29">
        <v>0</v>
      </c>
      <c r="C1398" s="29" t="s">
        <v>7858</v>
      </c>
      <c r="D1398" s="29"/>
      <c r="E1398" s="29"/>
      <c r="F1398" s="308" t="s">
        <v>7747</v>
      </c>
      <c r="G1398" s="29"/>
      <c r="H1398" s="29"/>
      <c r="I1398" s="402" t="s">
        <v>4446</v>
      </c>
      <c r="K1398" s="29"/>
      <c r="L1398" s="29"/>
      <c r="M1398" s="338"/>
      <c r="N1398" s="29" t="s">
        <v>26436</v>
      </c>
      <c r="O1398" s="29"/>
      <c r="P1398" s="25"/>
      <c r="Q1398" s="25"/>
      <c r="R1398" s="29" t="s">
        <v>28086</v>
      </c>
      <c r="S1398" s="29"/>
      <c r="T1398" s="29" t="s">
        <v>1483</v>
      </c>
      <c r="U1398"/>
      <c r="V1398"/>
      <c r="W1398" s="29"/>
      <c r="X1398" s="349"/>
      <c r="Y1398" s="29"/>
      <c r="Z1398" s="29" t="s">
        <v>1218</v>
      </c>
      <c r="AA1398" s="29" t="s">
        <v>1170</v>
      </c>
      <c r="AB1398" s="29"/>
      <c r="AC1398" s="29"/>
      <c r="AD1398" s="29"/>
      <c r="AE1398" s="29" t="s">
        <v>2575</v>
      </c>
      <c r="AG1398" s="38">
        <v>1</v>
      </c>
      <c r="AH1398" s="38" t="s">
        <v>5945</v>
      </c>
      <c r="AI1398" s="38" t="s">
        <v>4440</v>
      </c>
      <c r="AJ1398" s="38" t="s">
        <v>5946</v>
      </c>
      <c r="AK1398" s="38" t="s">
        <v>72</v>
      </c>
      <c r="AL1398" s="301" t="s">
        <v>7721</v>
      </c>
      <c r="AR1398" s="29" t="str">
        <f t="shared" si="218"/>
        <v>1</v>
      </c>
      <c r="AS1398" s="29">
        <f t="shared" si="212"/>
        <v>0</v>
      </c>
      <c r="AT1398" s="29">
        <v>0</v>
      </c>
      <c r="AW1398" s="29" t="str">
        <f t="shared" si="220"/>
        <v/>
      </c>
      <c r="AX1398" s="29" t="str">
        <f t="shared" si="213"/>
        <v/>
      </c>
      <c r="AY1398" s="29" t="str">
        <f t="shared" si="219"/>
        <v>https://media.mediathek-tanz-theater.de/iiif/2/nvt_img-i110-010.JP2</v>
      </c>
      <c r="AZ1398" s="29" t="str">
        <f t="shared" si="214"/>
        <v>image/jp2</v>
      </c>
      <c r="BA1398" s="29" t="str">
        <f t="shared" si="215"/>
        <v>presentation/iiif</v>
      </c>
      <c r="BB1398" s="29" t="str">
        <f t="shared" si="216"/>
        <v>https://media.mediathek-tanz-theater.de/iiif/2/nvt_img-i110-010.JP2/full/100,/0/default.jpg</v>
      </c>
      <c r="BC1398" s="29" t="str">
        <f t="shared" si="211"/>
        <v>image/jpeg</v>
      </c>
      <c r="BD1398" s="29" t="str">
        <f t="shared" si="217"/>
        <v>presentation/thumbnail</v>
      </c>
    </row>
    <row r="1399" spans="1:56" ht="12.75" customHeight="1">
      <c r="A1399" s="29">
        <v>0</v>
      </c>
      <c r="B1399" s="29">
        <v>0</v>
      </c>
      <c r="C1399" s="29" t="s">
        <v>7859</v>
      </c>
      <c r="D1399" s="29"/>
      <c r="E1399" s="29"/>
      <c r="F1399" s="308" t="s">
        <v>7747</v>
      </c>
      <c r="G1399" s="29"/>
      <c r="H1399" s="29"/>
      <c r="I1399" s="402" t="s">
        <v>4446</v>
      </c>
      <c r="K1399" s="29"/>
      <c r="L1399" s="29"/>
      <c r="M1399" s="338"/>
      <c r="N1399" s="29" t="s">
        <v>26436</v>
      </c>
      <c r="O1399" s="29"/>
      <c r="P1399" s="25"/>
      <c r="Q1399" s="25"/>
      <c r="R1399" s="29" t="s">
        <v>28086</v>
      </c>
      <c r="S1399" s="29"/>
      <c r="T1399" s="29" t="s">
        <v>1483</v>
      </c>
      <c r="U1399"/>
      <c r="V1399"/>
      <c r="W1399" s="29"/>
      <c r="X1399" s="349"/>
      <c r="Y1399" s="29"/>
      <c r="Z1399" s="29" t="s">
        <v>1218</v>
      </c>
      <c r="AA1399" s="29" t="s">
        <v>1170</v>
      </c>
      <c r="AB1399" s="29"/>
      <c r="AC1399" s="29"/>
      <c r="AD1399" s="29"/>
      <c r="AE1399" s="29" t="s">
        <v>2575</v>
      </c>
      <c r="AG1399" s="38">
        <v>1</v>
      </c>
      <c r="AH1399" s="38" t="s">
        <v>5945</v>
      </c>
      <c r="AI1399" s="38" t="s">
        <v>4440</v>
      </c>
      <c r="AJ1399" s="38" t="s">
        <v>5946</v>
      </c>
      <c r="AK1399" s="38" t="s">
        <v>72</v>
      </c>
      <c r="AL1399" s="301" t="s">
        <v>7721</v>
      </c>
      <c r="AR1399" s="29" t="str">
        <f t="shared" si="218"/>
        <v>1</v>
      </c>
      <c r="AS1399" s="29">
        <f t="shared" si="212"/>
        <v>0</v>
      </c>
      <c r="AT1399" s="29">
        <v>0</v>
      </c>
      <c r="AW1399" s="29" t="str">
        <f t="shared" si="220"/>
        <v/>
      </c>
      <c r="AX1399" s="29" t="str">
        <f t="shared" si="213"/>
        <v/>
      </c>
      <c r="AY1399" s="29" t="str">
        <f t="shared" si="219"/>
        <v>https://media.mediathek-tanz-theater.de/iiif/2/nvt_img-i110-011.JP2</v>
      </c>
      <c r="AZ1399" s="29" t="str">
        <f t="shared" si="214"/>
        <v>image/jp2</v>
      </c>
      <c r="BA1399" s="29" t="str">
        <f t="shared" si="215"/>
        <v>presentation/iiif</v>
      </c>
      <c r="BB1399" s="29" t="str">
        <f t="shared" si="216"/>
        <v>https://media.mediathek-tanz-theater.de/iiif/2/nvt_img-i110-011.JP2/full/100,/0/default.jpg</v>
      </c>
      <c r="BC1399" s="29" t="str">
        <f t="shared" si="211"/>
        <v>image/jpeg</v>
      </c>
      <c r="BD1399" s="29" t="str">
        <f t="shared" si="217"/>
        <v>presentation/thumbnail</v>
      </c>
    </row>
    <row r="1400" spans="1:56" ht="12.75" customHeight="1">
      <c r="A1400" s="29">
        <v>0</v>
      </c>
      <c r="B1400" s="29">
        <v>0</v>
      </c>
      <c r="C1400" s="29" t="s">
        <v>7860</v>
      </c>
      <c r="D1400" s="29"/>
      <c r="E1400" s="29"/>
      <c r="F1400" s="308" t="s">
        <v>7747</v>
      </c>
      <c r="G1400" s="29"/>
      <c r="H1400" s="29"/>
      <c r="I1400" s="402" t="s">
        <v>4446</v>
      </c>
      <c r="K1400" s="29"/>
      <c r="L1400" s="29"/>
      <c r="M1400" s="338"/>
      <c r="N1400" s="29" t="s">
        <v>26436</v>
      </c>
      <c r="O1400" s="29"/>
      <c r="P1400" s="25"/>
      <c r="Q1400" s="25"/>
      <c r="R1400" s="29" t="s">
        <v>28086</v>
      </c>
      <c r="S1400" s="29"/>
      <c r="T1400" s="29" t="s">
        <v>1483</v>
      </c>
      <c r="U1400"/>
      <c r="V1400"/>
      <c r="W1400" s="29"/>
      <c r="X1400" s="349"/>
      <c r="Y1400" s="29"/>
      <c r="Z1400" s="29" t="s">
        <v>1218</v>
      </c>
      <c r="AA1400" s="29" t="s">
        <v>1170</v>
      </c>
      <c r="AB1400" s="29"/>
      <c r="AC1400" s="29"/>
      <c r="AD1400" s="29"/>
      <c r="AE1400" s="29" t="s">
        <v>2575</v>
      </c>
      <c r="AG1400" s="38">
        <v>1</v>
      </c>
      <c r="AH1400" s="38" t="s">
        <v>5945</v>
      </c>
      <c r="AI1400" s="38" t="s">
        <v>4440</v>
      </c>
      <c r="AJ1400" s="38" t="s">
        <v>5946</v>
      </c>
      <c r="AK1400" s="38" t="s">
        <v>72</v>
      </c>
      <c r="AL1400" s="301" t="s">
        <v>7721</v>
      </c>
      <c r="AR1400" s="29" t="str">
        <f t="shared" si="218"/>
        <v>1</v>
      </c>
      <c r="AS1400" s="29">
        <f t="shared" si="212"/>
        <v>0</v>
      </c>
      <c r="AT1400" s="29">
        <v>0</v>
      </c>
      <c r="AW1400" s="29" t="str">
        <f t="shared" si="220"/>
        <v/>
      </c>
      <c r="AX1400" s="29" t="str">
        <f t="shared" si="213"/>
        <v/>
      </c>
      <c r="AY1400" s="29" t="str">
        <f t="shared" si="219"/>
        <v>https://media.mediathek-tanz-theater.de/iiif/2/nvt_img-i110-012.JP2</v>
      </c>
      <c r="AZ1400" s="29" t="str">
        <f t="shared" si="214"/>
        <v>image/jp2</v>
      </c>
      <c r="BA1400" s="29" t="str">
        <f t="shared" si="215"/>
        <v>presentation/iiif</v>
      </c>
      <c r="BB1400" s="29" t="str">
        <f t="shared" si="216"/>
        <v>https://media.mediathek-tanz-theater.de/iiif/2/nvt_img-i110-012.JP2/full/100,/0/default.jpg</v>
      </c>
      <c r="BC1400" s="29" t="str">
        <f t="shared" si="211"/>
        <v>image/jpeg</v>
      </c>
      <c r="BD1400" s="29" t="str">
        <f t="shared" si="217"/>
        <v>presentation/thumbnail</v>
      </c>
    </row>
    <row r="1401" spans="1:56" ht="12.75" customHeight="1">
      <c r="A1401" s="29">
        <v>0</v>
      </c>
      <c r="B1401" s="29">
        <v>0</v>
      </c>
      <c r="C1401" s="29" t="s">
        <v>7861</v>
      </c>
      <c r="D1401" s="29"/>
      <c r="E1401" s="29"/>
      <c r="F1401" s="308" t="s">
        <v>7747</v>
      </c>
      <c r="G1401" s="29"/>
      <c r="H1401" s="29"/>
      <c r="I1401" s="402" t="s">
        <v>4446</v>
      </c>
      <c r="K1401" s="29"/>
      <c r="L1401" s="29"/>
      <c r="M1401" s="338"/>
      <c r="N1401" s="29" t="s">
        <v>26436</v>
      </c>
      <c r="O1401" s="29"/>
      <c r="P1401" s="25"/>
      <c r="Q1401" s="25"/>
      <c r="R1401" s="29" t="s">
        <v>28086</v>
      </c>
      <c r="S1401" s="29"/>
      <c r="T1401" s="29" t="s">
        <v>1483</v>
      </c>
      <c r="U1401"/>
      <c r="V1401"/>
      <c r="W1401" s="29"/>
      <c r="X1401" s="349"/>
      <c r="Y1401" s="29"/>
      <c r="Z1401" s="29" t="s">
        <v>1218</v>
      </c>
      <c r="AA1401" s="29" t="s">
        <v>1170</v>
      </c>
      <c r="AB1401" s="29"/>
      <c r="AC1401" s="29"/>
      <c r="AD1401" s="29"/>
      <c r="AE1401" s="29" t="s">
        <v>2575</v>
      </c>
      <c r="AG1401" s="38">
        <v>1</v>
      </c>
      <c r="AH1401" s="38" t="s">
        <v>5945</v>
      </c>
      <c r="AI1401" s="38" t="s">
        <v>4440</v>
      </c>
      <c r="AJ1401" s="38" t="s">
        <v>5946</v>
      </c>
      <c r="AK1401" s="38" t="s">
        <v>72</v>
      </c>
      <c r="AL1401" s="301" t="s">
        <v>7721</v>
      </c>
      <c r="AR1401" s="29" t="str">
        <f t="shared" si="218"/>
        <v>1</v>
      </c>
      <c r="AS1401" s="29">
        <f t="shared" si="212"/>
        <v>0</v>
      </c>
      <c r="AT1401" s="29">
        <v>0</v>
      </c>
      <c r="AW1401" s="29" t="str">
        <f t="shared" si="220"/>
        <v/>
      </c>
      <c r="AX1401" s="29" t="str">
        <f t="shared" si="213"/>
        <v/>
      </c>
      <c r="AY1401" s="29" t="str">
        <f t="shared" si="219"/>
        <v>https://media.mediathek-tanz-theater.de/iiif/2/nvt_img-i110-013.JP2</v>
      </c>
      <c r="AZ1401" s="29" t="str">
        <f t="shared" si="214"/>
        <v>image/jp2</v>
      </c>
      <c r="BA1401" s="29" t="str">
        <f t="shared" si="215"/>
        <v>presentation/iiif</v>
      </c>
      <c r="BB1401" s="29" t="str">
        <f t="shared" si="216"/>
        <v>https://media.mediathek-tanz-theater.de/iiif/2/nvt_img-i110-013.JP2/full/100,/0/default.jpg</v>
      </c>
      <c r="BC1401" s="29" t="str">
        <f t="shared" si="211"/>
        <v>image/jpeg</v>
      </c>
      <c r="BD1401" s="29" t="str">
        <f t="shared" si="217"/>
        <v>presentation/thumbnail</v>
      </c>
    </row>
    <row r="1402" spans="1:56" ht="12.75" customHeight="1">
      <c r="A1402" s="29">
        <v>0</v>
      </c>
      <c r="B1402" s="29">
        <v>0</v>
      </c>
      <c r="C1402" s="29" t="s">
        <v>7862</v>
      </c>
      <c r="D1402" s="29"/>
      <c r="E1402" s="29"/>
      <c r="F1402" s="308" t="s">
        <v>7747</v>
      </c>
      <c r="G1402" s="29"/>
      <c r="H1402" s="29"/>
      <c r="I1402" s="402" t="s">
        <v>4446</v>
      </c>
      <c r="K1402" s="29"/>
      <c r="L1402" s="29"/>
      <c r="M1402" s="338"/>
      <c r="N1402" s="29" t="s">
        <v>26436</v>
      </c>
      <c r="O1402" s="29"/>
      <c r="P1402" s="25"/>
      <c r="Q1402" s="25"/>
      <c r="R1402" s="29" t="s">
        <v>28086</v>
      </c>
      <c r="S1402" s="29"/>
      <c r="T1402" s="29" t="s">
        <v>1483</v>
      </c>
      <c r="U1402"/>
      <c r="V1402"/>
      <c r="W1402" s="29"/>
      <c r="X1402" s="349"/>
      <c r="Y1402" s="29"/>
      <c r="Z1402" s="29" t="s">
        <v>1218</v>
      </c>
      <c r="AA1402" s="29" t="s">
        <v>1170</v>
      </c>
      <c r="AB1402" s="29"/>
      <c r="AC1402" s="29"/>
      <c r="AD1402" s="29"/>
      <c r="AE1402" s="29" t="s">
        <v>2575</v>
      </c>
      <c r="AG1402" s="38">
        <v>1</v>
      </c>
      <c r="AH1402" s="38" t="s">
        <v>5945</v>
      </c>
      <c r="AI1402" s="38" t="s">
        <v>4440</v>
      </c>
      <c r="AJ1402" s="38" t="s">
        <v>5946</v>
      </c>
      <c r="AK1402" s="38" t="s">
        <v>72</v>
      </c>
      <c r="AL1402" s="301" t="s">
        <v>7721</v>
      </c>
      <c r="AR1402" s="29" t="str">
        <f t="shared" si="218"/>
        <v>1</v>
      </c>
      <c r="AS1402" s="29">
        <f t="shared" si="212"/>
        <v>0</v>
      </c>
      <c r="AT1402" s="29">
        <v>0</v>
      </c>
      <c r="AW1402" s="29" t="str">
        <f t="shared" si="220"/>
        <v/>
      </c>
      <c r="AX1402" s="29" t="str">
        <f t="shared" si="213"/>
        <v/>
      </c>
      <c r="AY1402" s="29" t="str">
        <f t="shared" si="219"/>
        <v>https://media.mediathek-tanz-theater.de/iiif/2/nvt_img-i110-014.JP2</v>
      </c>
      <c r="AZ1402" s="29" t="str">
        <f t="shared" si="214"/>
        <v>image/jp2</v>
      </c>
      <c r="BA1402" s="29" t="str">
        <f t="shared" si="215"/>
        <v>presentation/iiif</v>
      </c>
      <c r="BB1402" s="29" t="str">
        <f t="shared" si="216"/>
        <v>https://media.mediathek-tanz-theater.de/iiif/2/nvt_img-i110-014.JP2/full/100,/0/default.jpg</v>
      </c>
      <c r="BC1402" s="29" t="str">
        <f t="shared" si="211"/>
        <v>image/jpeg</v>
      </c>
      <c r="BD1402" s="29" t="str">
        <f t="shared" si="217"/>
        <v>presentation/thumbnail</v>
      </c>
    </row>
    <row r="1403" spans="1:56" ht="12.75" customHeight="1">
      <c r="A1403" s="29">
        <v>0</v>
      </c>
      <c r="B1403" s="29">
        <v>0</v>
      </c>
      <c r="C1403" s="29" t="s">
        <v>7863</v>
      </c>
      <c r="D1403" s="29"/>
      <c r="E1403" s="29"/>
      <c r="F1403" s="308" t="s">
        <v>7747</v>
      </c>
      <c r="G1403" s="29"/>
      <c r="H1403" s="29"/>
      <c r="I1403" s="402" t="s">
        <v>4446</v>
      </c>
      <c r="K1403" s="29"/>
      <c r="L1403" s="29"/>
      <c r="M1403" s="338"/>
      <c r="N1403" s="29" t="s">
        <v>26436</v>
      </c>
      <c r="O1403" s="29"/>
      <c r="P1403" s="25"/>
      <c r="Q1403" s="25"/>
      <c r="R1403" s="29" t="s">
        <v>28086</v>
      </c>
      <c r="S1403" s="29"/>
      <c r="T1403" s="29" t="s">
        <v>1483</v>
      </c>
      <c r="U1403"/>
      <c r="V1403"/>
      <c r="W1403" s="29"/>
      <c r="X1403" s="349"/>
      <c r="Y1403" s="29"/>
      <c r="Z1403" s="29" t="s">
        <v>1218</v>
      </c>
      <c r="AA1403" s="29" t="s">
        <v>1170</v>
      </c>
      <c r="AB1403" s="29"/>
      <c r="AC1403" s="29"/>
      <c r="AD1403" s="29"/>
      <c r="AE1403" s="29" t="s">
        <v>2575</v>
      </c>
      <c r="AG1403" s="38">
        <v>1</v>
      </c>
      <c r="AH1403" s="38" t="s">
        <v>5945</v>
      </c>
      <c r="AI1403" s="38" t="s">
        <v>4440</v>
      </c>
      <c r="AJ1403" s="38" t="s">
        <v>5946</v>
      </c>
      <c r="AK1403" s="38" t="s">
        <v>72</v>
      </c>
      <c r="AL1403" s="301" t="s">
        <v>7721</v>
      </c>
      <c r="AR1403" s="29" t="str">
        <f t="shared" si="218"/>
        <v>1</v>
      </c>
      <c r="AS1403" s="29">
        <f t="shared" si="212"/>
        <v>0</v>
      </c>
      <c r="AT1403" s="29">
        <v>0</v>
      </c>
      <c r="AW1403" s="29" t="str">
        <f t="shared" si="220"/>
        <v/>
      </c>
      <c r="AX1403" s="29" t="str">
        <f t="shared" si="213"/>
        <v/>
      </c>
      <c r="AY1403" s="29" t="str">
        <f t="shared" si="219"/>
        <v>https://media.mediathek-tanz-theater.de/iiif/2/nvt_img-i110-015.JP2</v>
      </c>
      <c r="AZ1403" s="29" t="str">
        <f t="shared" si="214"/>
        <v>image/jp2</v>
      </c>
      <c r="BA1403" s="29" t="str">
        <f t="shared" si="215"/>
        <v>presentation/iiif</v>
      </c>
      <c r="BB1403" s="29" t="str">
        <f t="shared" si="216"/>
        <v>https://media.mediathek-tanz-theater.de/iiif/2/nvt_img-i110-015.JP2/full/100,/0/default.jpg</v>
      </c>
      <c r="BC1403" s="29" t="str">
        <f t="shared" si="211"/>
        <v>image/jpeg</v>
      </c>
      <c r="BD1403" s="29" t="str">
        <f t="shared" si="217"/>
        <v>presentation/thumbnail</v>
      </c>
    </row>
    <row r="1404" spans="1:56" ht="12.75" customHeight="1">
      <c r="A1404" s="29">
        <v>0</v>
      </c>
      <c r="B1404" s="29">
        <v>0</v>
      </c>
      <c r="C1404" s="29" t="s">
        <v>7864</v>
      </c>
      <c r="D1404" s="29"/>
      <c r="E1404" s="29"/>
      <c r="F1404" s="308" t="s">
        <v>7747</v>
      </c>
      <c r="G1404" s="29"/>
      <c r="H1404" s="29"/>
      <c r="I1404" s="402" t="s">
        <v>4446</v>
      </c>
      <c r="K1404" s="29"/>
      <c r="L1404" s="29"/>
      <c r="M1404" s="338"/>
      <c r="N1404" s="29" t="s">
        <v>26436</v>
      </c>
      <c r="O1404" s="29"/>
      <c r="P1404" s="25"/>
      <c r="Q1404" s="25"/>
      <c r="R1404" s="29" t="s">
        <v>28086</v>
      </c>
      <c r="S1404" s="29"/>
      <c r="T1404" s="29" t="s">
        <v>1483</v>
      </c>
      <c r="U1404"/>
      <c r="V1404"/>
      <c r="W1404" s="29"/>
      <c r="X1404" s="349"/>
      <c r="Y1404" s="29"/>
      <c r="Z1404" s="29" t="s">
        <v>1218</v>
      </c>
      <c r="AA1404" s="29" t="s">
        <v>1170</v>
      </c>
      <c r="AB1404" s="29"/>
      <c r="AC1404" s="29"/>
      <c r="AD1404" s="29"/>
      <c r="AE1404" s="29" t="s">
        <v>2575</v>
      </c>
      <c r="AG1404" s="38">
        <v>1</v>
      </c>
      <c r="AH1404" s="38" t="s">
        <v>5945</v>
      </c>
      <c r="AI1404" s="38" t="s">
        <v>4440</v>
      </c>
      <c r="AJ1404" s="38" t="s">
        <v>5946</v>
      </c>
      <c r="AK1404" s="38" t="s">
        <v>72</v>
      </c>
      <c r="AL1404" s="301" t="s">
        <v>7721</v>
      </c>
      <c r="AR1404" s="29" t="str">
        <f t="shared" si="218"/>
        <v>1</v>
      </c>
      <c r="AS1404" s="29">
        <f t="shared" si="212"/>
        <v>0</v>
      </c>
      <c r="AT1404" s="29">
        <v>0</v>
      </c>
      <c r="AW1404" s="29" t="str">
        <f t="shared" si="220"/>
        <v/>
      </c>
      <c r="AX1404" s="29" t="str">
        <f t="shared" si="213"/>
        <v/>
      </c>
      <c r="AY1404" s="29" t="str">
        <f t="shared" si="219"/>
        <v>https://media.mediathek-tanz-theater.de/iiif/2/nvt_img-i110-016.JP2</v>
      </c>
      <c r="AZ1404" s="29" t="str">
        <f t="shared" si="214"/>
        <v>image/jp2</v>
      </c>
      <c r="BA1404" s="29" t="str">
        <f t="shared" si="215"/>
        <v>presentation/iiif</v>
      </c>
      <c r="BB1404" s="29" t="str">
        <f t="shared" si="216"/>
        <v>https://media.mediathek-tanz-theater.de/iiif/2/nvt_img-i110-016.JP2/full/100,/0/default.jpg</v>
      </c>
      <c r="BC1404" s="29" t="str">
        <f t="shared" si="211"/>
        <v>image/jpeg</v>
      </c>
      <c r="BD1404" s="29" t="str">
        <f t="shared" si="217"/>
        <v>presentation/thumbnail</v>
      </c>
    </row>
    <row r="1405" spans="1:56" ht="12.75" customHeight="1">
      <c r="A1405" s="29">
        <v>1</v>
      </c>
      <c r="B1405" s="29">
        <v>0</v>
      </c>
      <c r="C1405" s="29" t="s">
        <v>7865</v>
      </c>
      <c r="D1405" s="29"/>
      <c r="E1405" s="29"/>
      <c r="F1405" s="308" t="s">
        <v>7747</v>
      </c>
      <c r="G1405" s="29"/>
      <c r="H1405" s="29"/>
      <c r="I1405" s="402" t="s">
        <v>4446</v>
      </c>
      <c r="K1405" s="29"/>
      <c r="L1405" s="29"/>
      <c r="M1405" s="29"/>
      <c r="N1405" s="29"/>
      <c r="O1405" s="29"/>
      <c r="P1405" s="25"/>
      <c r="Q1405" s="25"/>
      <c r="R1405" s="29" t="s">
        <v>7652</v>
      </c>
      <c r="S1405" s="29" t="s">
        <v>7866</v>
      </c>
      <c r="T1405" s="29" t="s">
        <v>1483</v>
      </c>
      <c r="U1405"/>
      <c r="V1405"/>
      <c r="W1405" s="29"/>
      <c r="X1405" s="349"/>
      <c r="Y1405" s="29" t="s">
        <v>7627</v>
      </c>
      <c r="Z1405" s="29" t="s">
        <v>1218</v>
      </c>
      <c r="AA1405" s="29" t="s">
        <v>1170</v>
      </c>
      <c r="AB1405" s="29"/>
      <c r="AC1405" s="29"/>
      <c r="AD1405" s="29"/>
      <c r="AE1405" s="29" t="s">
        <v>2575</v>
      </c>
      <c r="AG1405" s="38">
        <v>1</v>
      </c>
      <c r="AH1405" s="38" t="s">
        <v>5945</v>
      </c>
      <c r="AI1405" s="38" t="s">
        <v>4440</v>
      </c>
      <c r="AJ1405" s="38" t="s">
        <v>6135</v>
      </c>
      <c r="AK1405" s="38" t="s">
        <v>7867</v>
      </c>
      <c r="AL1405" s="301" t="s">
        <v>7868</v>
      </c>
      <c r="AR1405" s="29" t="str">
        <f t="shared" si="218"/>
        <v>1</v>
      </c>
      <c r="AS1405" s="29">
        <f t="shared" si="212"/>
        <v>0</v>
      </c>
      <c r="AT1405" s="29">
        <v>0</v>
      </c>
      <c r="AW1405" s="29" t="str">
        <f t="shared" si="220"/>
        <v/>
      </c>
      <c r="AX1405" s="29" t="str">
        <f t="shared" si="213"/>
        <v/>
      </c>
      <c r="AY1405" s="29" t="str">
        <f t="shared" si="219"/>
        <v>https://media.mediathek-tanz-theater.de/iiif/2/nvt_img-i111-001.JP2</v>
      </c>
      <c r="AZ1405" s="29" t="str">
        <f t="shared" si="214"/>
        <v>image/jp2</v>
      </c>
      <c r="BA1405" s="29" t="str">
        <f t="shared" si="215"/>
        <v>presentation/iiif</v>
      </c>
      <c r="BB1405" s="29" t="str">
        <f t="shared" si="216"/>
        <v>https://media.mediathek-tanz-theater.de/iiif/2/nvt_img-i111-001.JP2/full/100,/0/default.jpg</v>
      </c>
      <c r="BC1405" s="29" t="str">
        <f t="shared" si="211"/>
        <v>image/jpeg</v>
      </c>
      <c r="BD1405" s="29" t="str">
        <f t="shared" si="217"/>
        <v>presentation/thumbnail</v>
      </c>
    </row>
    <row r="1406" spans="1:56" ht="12.75" customHeight="1">
      <c r="A1406" s="29">
        <v>1</v>
      </c>
      <c r="B1406" s="29">
        <v>0</v>
      </c>
      <c r="C1406" s="29" t="s">
        <v>7869</v>
      </c>
      <c r="D1406" s="29"/>
      <c r="E1406" s="29"/>
      <c r="F1406" s="308" t="s">
        <v>7747</v>
      </c>
      <c r="G1406" s="29"/>
      <c r="H1406" s="29"/>
      <c r="I1406" s="402" t="s">
        <v>4446</v>
      </c>
      <c r="K1406" s="29"/>
      <c r="L1406" s="29"/>
      <c r="M1406" s="29"/>
      <c r="N1406" s="29"/>
      <c r="O1406" s="29"/>
      <c r="P1406" s="25"/>
      <c r="Q1406" s="25"/>
      <c r="R1406" s="29" t="s">
        <v>28431</v>
      </c>
      <c r="S1406" s="29" t="s">
        <v>7870</v>
      </c>
      <c r="T1406" s="29" t="s">
        <v>1483</v>
      </c>
      <c r="U1406"/>
      <c r="V1406" t="s">
        <v>6345</v>
      </c>
      <c r="W1406" s="29"/>
      <c r="X1406" s="349"/>
      <c r="Y1406" s="29" t="s">
        <v>7627</v>
      </c>
      <c r="Z1406" s="29" t="s">
        <v>1218</v>
      </c>
      <c r="AA1406" s="29" t="s">
        <v>1170</v>
      </c>
      <c r="AB1406" s="29"/>
      <c r="AC1406" s="29" t="s">
        <v>7871</v>
      </c>
      <c r="AD1406" s="29"/>
      <c r="AE1406" s="29" t="s">
        <v>2575</v>
      </c>
      <c r="AG1406" s="38">
        <v>1</v>
      </c>
      <c r="AH1406" s="38" t="s">
        <v>5945</v>
      </c>
      <c r="AI1406" s="38" t="s">
        <v>4440</v>
      </c>
      <c r="AJ1406" s="38" t="s">
        <v>5946</v>
      </c>
      <c r="AK1406" s="38" t="s">
        <v>7872</v>
      </c>
      <c r="AL1406" s="301" t="s">
        <v>7868</v>
      </c>
      <c r="AR1406" s="29" t="str">
        <f t="shared" si="218"/>
        <v>1</v>
      </c>
      <c r="AS1406" s="29">
        <f t="shared" si="212"/>
        <v>0</v>
      </c>
      <c r="AT1406" s="29">
        <v>0</v>
      </c>
      <c r="AW1406" s="29" t="str">
        <f t="shared" si="220"/>
        <v/>
      </c>
      <c r="AX1406" s="29" t="str">
        <f t="shared" si="213"/>
        <v/>
      </c>
      <c r="AY1406" s="29" t="str">
        <f t="shared" si="219"/>
        <v>https://media.mediathek-tanz-theater.de/iiif/2/nvt_img-i112-001.JP2</v>
      </c>
      <c r="AZ1406" s="29" t="str">
        <f t="shared" si="214"/>
        <v>image/jp2</v>
      </c>
      <c r="BA1406" s="29" t="str">
        <f t="shared" si="215"/>
        <v>presentation/iiif</v>
      </c>
      <c r="BB1406" s="29" t="str">
        <f t="shared" si="216"/>
        <v>https://media.mediathek-tanz-theater.de/iiif/2/nvt_img-i112-001.JP2/full/100,/0/default.jpg</v>
      </c>
      <c r="BC1406" s="29" t="str">
        <f t="shared" si="211"/>
        <v>image/jpeg</v>
      </c>
      <c r="BD1406" s="29" t="str">
        <f t="shared" si="217"/>
        <v>presentation/thumbnail</v>
      </c>
    </row>
    <row r="1407" spans="1:56" ht="12.75" customHeight="1">
      <c r="A1407" s="29">
        <v>0</v>
      </c>
      <c r="B1407" s="29">
        <v>0</v>
      </c>
      <c r="C1407" s="29" t="s">
        <v>7873</v>
      </c>
      <c r="D1407" s="29"/>
      <c r="E1407" s="29"/>
      <c r="F1407" s="29"/>
      <c r="G1407" s="29"/>
      <c r="H1407" s="29"/>
      <c r="I1407" s="402" t="s">
        <v>3162</v>
      </c>
      <c r="K1407" s="29"/>
      <c r="L1407" s="29"/>
      <c r="M1407" s="29"/>
      <c r="N1407" s="29"/>
      <c r="O1407" s="29"/>
      <c r="P1407" s="25"/>
      <c r="Q1407" s="25"/>
      <c r="R1407" s="29" t="s">
        <v>7874</v>
      </c>
      <c r="S1407" s="29" t="s">
        <v>7875</v>
      </c>
      <c r="T1407" s="29" t="s">
        <v>1483</v>
      </c>
      <c r="U1407"/>
      <c r="V1407"/>
      <c r="W1407" s="29"/>
      <c r="X1407" s="349"/>
      <c r="Y1407" s="29"/>
      <c r="Z1407" s="29"/>
      <c r="AA1407" s="29"/>
      <c r="AB1407" s="29"/>
      <c r="AC1407" s="29"/>
      <c r="AD1407" s="29"/>
      <c r="AE1407" s="29"/>
      <c r="AR1407" s="29" t="str">
        <f t="shared" si="218"/>
        <v>0</v>
      </c>
      <c r="AS1407" s="29">
        <f t="shared" si="212"/>
        <v>0</v>
      </c>
      <c r="AT1407" s="29">
        <v>0</v>
      </c>
      <c r="AW1407" s="29" t="str">
        <f t="shared" si="220"/>
        <v/>
      </c>
      <c r="AX1407" s="29" t="str">
        <f t="shared" si="213"/>
        <v/>
      </c>
      <c r="AY1407" s="29" t="str">
        <f t="shared" si="219"/>
        <v>https://media.mediathek-tanz-theater.de/iiif/2/nvt_img-A113.JP2</v>
      </c>
      <c r="AZ1407" s="29" t="str">
        <f t="shared" si="214"/>
        <v>image/jp2</v>
      </c>
      <c r="BA1407" s="29" t="str">
        <f t="shared" si="215"/>
        <v>presentation/iiif</v>
      </c>
      <c r="BB1407" s="29" t="str">
        <f t="shared" si="216"/>
        <v>https://media.mediathek-tanz-theater.de/iiif/2/nvt_img-A113.JP2/full/100,/0/default.jpg</v>
      </c>
      <c r="BC1407" s="29" t="str">
        <f t="shared" si="211"/>
        <v>image/jpeg</v>
      </c>
      <c r="BD1407" s="29" t="str">
        <f t="shared" si="217"/>
        <v>presentation/thumbnail</v>
      </c>
    </row>
    <row r="1408" spans="1:56" ht="12.75" customHeight="1">
      <c r="A1408" s="29">
        <v>1</v>
      </c>
      <c r="B1408" s="29">
        <v>0</v>
      </c>
      <c r="C1408" s="29" t="s">
        <v>7876</v>
      </c>
      <c r="D1408" s="29"/>
      <c r="E1408" s="29" t="s">
        <v>7877</v>
      </c>
      <c r="F1408" s="29"/>
      <c r="G1408" s="29"/>
      <c r="H1408" s="29"/>
      <c r="I1408" s="402" t="s">
        <v>3162</v>
      </c>
      <c r="J1408" s="402" t="s">
        <v>7873</v>
      </c>
      <c r="K1408" s="29"/>
      <c r="L1408" s="29"/>
      <c r="M1408" s="29"/>
      <c r="N1408" s="29"/>
      <c r="O1408" s="29"/>
      <c r="P1408" s="25"/>
      <c r="Q1408" s="25"/>
      <c r="R1408" s="29"/>
      <c r="S1408" s="29"/>
      <c r="T1408" s="29" t="s">
        <v>1483</v>
      </c>
      <c r="U1408"/>
      <c r="V1408"/>
      <c r="W1408" s="29"/>
      <c r="X1408" s="349"/>
      <c r="Y1408" s="29"/>
      <c r="Z1408" s="29"/>
      <c r="AA1408" s="29"/>
      <c r="AB1408" s="29"/>
      <c r="AC1408" s="29"/>
      <c r="AD1408" s="29" t="s">
        <v>7878</v>
      </c>
      <c r="AE1408" s="29" t="s">
        <v>4119</v>
      </c>
      <c r="AG1408" s="38">
        <v>1</v>
      </c>
      <c r="AK1408" s="38" t="s">
        <v>7879</v>
      </c>
      <c r="AL1408" s="301" t="s">
        <v>7880</v>
      </c>
      <c r="AR1408" s="29" t="str">
        <f t="shared" si="218"/>
        <v>0</v>
      </c>
      <c r="AS1408" s="29">
        <f t="shared" si="212"/>
        <v>0</v>
      </c>
      <c r="AT1408" s="29">
        <v>0</v>
      </c>
      <c r="AW1408" s="29" t="str">
        <f t="shared" si="220"/>
        <v/>
      </c>
      <c r="AX1408" s="29" t="str">
        <f t="shared" si="213"/>
        <v/>
      </c>
      <c r="AY1408" s="29" t="str">
        <f t="shared" si="219"/>
        <v>https://media.mediathek-tanz-theater.de/iiif/2/nvt_img-A113-001.JP2</v>
      </c>
      <c r="AZ1408" s="29" t="str">
        <f t="shared" si="214"/>
        <v>image/jp2</v>
      </c>
      <c r="BA1408" s="29" t="str">
        <f t="shared" si="215"/>
        <v>presentation/iiif</v>
      </c>
      <c r="BB1408" s="29" t="str">
        <f t="shared" si="216"/>
        <v>https://media.mediathek-tanz-theater.de/iiif/2/nvt_img-A113-001.JP2/full/100,/0/default.jpg</v>
      </c>
      <c r="BC1408" s="29" t="str">
        <f t="shared" si="211"/>
        <v>image/jpeg</v>
      </c>
      <c r="BD1408" s="29" t="str">
        <f t="shared" si="217"/>
        <v>presentation/thumbnail</v>
      </c>
    </row>
    <row r="1409" spans="1:56" ht="12.75" customHeight="1">
      <c r="A1409" s="29">
        <v>1</v>
      </c>
      <c r="B1409" s="29">
        <v>0</v>
      </c>
      <c r="C1409" s="29" t="s">
        <v>7881</v>
      </c>
      <c r="D1409" s="29"/>
      <c r="E1409" s="29"/>
      <c r="F1409" s="29"/>
      <c r="G1409" s="29"/>
      <c r="H1409" s="29"/>
      <c r="I1409" s="402" t="s">
        <v>4446</v>
      </c>
      <c r="J1409" s="402" t="s">
        <v>7876</v>
      </c>
      <c r="K1409" s="29"/>
      <c r="L1409" s="29"/>
      <c r="M1409" s="29"/>
      <c r="N1409" s="29"/>
      <c r="O1409" s="29"/>
      <c r="P1409" s="25"/>
      <c r="Q1409" s="25"/>
      <c r="R1409" s="29" t="s">
        <v>4089</v>
      </c>
      <c r="S1409" s="29" t="s">
        <v>7882</v>
      </c>
      <c r="T1409" s="29" t="s">
        <v>1483</v>
      </c>
      <c r="U1409" t="s">
        <v>1426</v>
      </c>
      <c r="V1409"/>
      <c r="W1409" s="29"/>
      <c r="X1409" s="349"/>
      <c r="Y1409" s="29"/>
      <c r="Z1409" s="29"/>
      <c r="AA1409" s="29" t="s">
        <v>1170</v>
      </c>
      <c r="AB1409" s="29"/>
      <c r="AC1409" s="29"/>
      <c r="AD1409" s="29"/>
      <c r="AE1409" s="29" t="s">
        <v>4119</v>
      </c>
      <c r="AG1409" s="38">
        <v>2</v>
      </c>
      <c r="AH1409" s="38" t="s">
        <v>5945</v>
      </c>
      <c r="AI1409" s="38" t="s">
        <v>4440</v>
      </c>
      <c r="AJ1409" s="38" t="s">
        <v>7883</v>
      </c>
      <c r="AK1409" s="38" t="s">
        <v>72</v>
      </c>
      <c r="AL1409" s="301" t="s">
        <v>7880</v>
      </c>
      <c r="AR1409" s="29" t="str">
        <f t="shared" si="218"/>
        <v>1</v>
      </c>
      <c r="AS1409" s="29">
        <f t="shared" si="212"/>
        <v>0</v>
      </c>
      <c r="AT1409" s="29">
        <v>0</v>
      </c>
      <c r="AW1409" s="29" t="str">
        <f t="shared" si="220"/>
        <v/>
      </c>
      <c r="AX1409" s="29" t="str">
        <f t="shared" si="213"/>
        <v/>
      </c>
      <c r="AY1409" s="29" t="str">
        <f t="shared" si="219"/>
        <v>https://media.mediathek-tanz-theater.de/iiif/2/nvt_img-A113-001-001.JP2</v>
      </c>
      <c r="AZ1409" s="29" t="str">
        <f t="shared" si="214"/>
        <v>image/jp2</v>
      </c>
      <c r="BA1409" s="29" t="str">
        <f t="shared" si="215"/>
        <v>presentation/iiif</v>
      </c>
      <c r="BB1409" s="29" t="str">
        <f t="shared" si="216"/>
        <v>https://media.mediathek-tanz-theater.de/iiif/2/nvt_img-A113-001-001.JP2/full/100,/0/default.jpg</v>
      </c>
      <c r="BC1409" s="29" t="str">
        <f t="shared" si="211"/>
        <v>image/jpeg</v>
      </c>
      <c r="BD1409" s="29" t="str">
        <f t="shared" si="217"/>
        <v>presentation/thumbnail</v>
      </c>
    </row>
    <row r="1410" spans="1:56" ht="12.75" customHeight="1">
      <c r="A1410" s="29">
        <v>1</v>
      </c>
      <c r="B1410" s="29">
        <v>0</v>
      </c>
      <c r="C1410" s="29" t="s">
        <v>7884</v>
      </c>
      <c r="D1410" s="29"/>
      <c r="E1410" s="29"/>
      <c r="F1410" s="29"/>
      <c r="G1410" s="29"/>
      <c r="H1410" s="29"/>
      <c r="I1410" s="402" t="s">
        <v>4446</v>
      </c>
      <c r="J1410" s="402" t="s">
        <v>7876</v>
      </c>
      <c r="K1410" s="29"/>
      <c r="L1410" s="29"/>
      <c r="M1410" s="29"/>
      <c r="N1410" s="29"/>
      <c r="O1410" s="29"/>
      <c r="P1410" s="25"/>
      <c r="Q1410" s="25"/>
      <c r="R1410" s="29" t="s">
        <v>4089</v>
      </c>
      <c r="S1410" s="29" t="s">
        <v>7882</v>
      </c>
      <c r="T1410" s="29" t="s">
        <v>1483</v>
      </c>
      <c r="U1410" t="s">
        <v>1426</v>
      </c>
      <c r="V1410"/>
      <c r="W1410" s="29"/>
      <c r="X1410" s="349"/>
      <c r="Y1410" s="29"/>
      <c r="Z1410" s="29"/>
      <c r="AA1410" s="29" t="s">
        <v>1170</v>
      </c>
      <c r="AB1410" s="29"/>
      <c r="AC1410" s="29"/>
      <c r="AD1410" s="29"/>
      <c r="AE1410" s="29" t="s">
        <v>4119</v>
      </c>
      <c r="AG1410" s="38">
        <v>2</v>
      </c>
      <c r="AH1410" s="38" t="s">
        <v>5945</v>
      </c>
      <c r="AI1410" s="38" t="s">
        <v>4440</v>
      </c>
      <c r="AJ1410" s="38" t="s">
        <v>7883</v>
      </c>
      <c r="AK1410" s="38" t="s">
        <v>72</v>
      </c>
      <c r="AL1410" s="301" t="s">
        <v>7880</v>
      </c>
      <c r="AR1410" s="29" t="str">
        <f t="shared" si="218"/>
        <v>1</v>
      </c>
      <c r="AS1410" s="29">
        <f t="shared" si="212"/>
        <v>0</v>
      </c>
      <c r="AT1410" s="29">
        <v>0</v>
      </c>
      <c r="AW1410" s="29" t="str">
        <f t="shared" si="220"/>
        <v/>
      </c>
      <c r="AX1410" s="29" t="str">
        <f t="shared" si="213"/>
        <v/>
      </c>
      <c r="AY1410" s="29" t="str">
        <f t="shared" si="219"/>
        <v>https://media.mediathek-tanz-theater.de/iiif/2/nvt_img-A113-001-002.JP2</v>
      </c>
      <c r="AZ1410" s="29" t="str">
        <f t="shared" si="214"/>
        <v>image/jp2</v>
      </c>
      <c r="BA1410" s="29" t="str">
        <f t="shared" si="215"/>
        <v>presentation/iiif</v>
      </c>
      <c r="BB1410" s="29" t="str">
        <f t="shared" si="216"/>
        <v>https://media.mediathek-tanz-theater.de/iiif/2/nvt_img-A113-001-002.JP2/full/100,/0/default.jpg</v>
      </c>
      <c r="BC1410" s="29" t="str">
        <f t="shared" si="211"/>
        <v>image/jpeg</v>
      </c>
      <c r="BD1410" s="29" t="str">
        <f t="shared" si="217"/>
        <v>presentation/thumbnail</v>
      </c>
    </row>
    <row r="1411" spans="1:56" ht="12.75" customHeight="1">
      <c r="A1411" s="29">
        <v>1</v>
      </c>
      <c r="B1411" s="29">
        <v>0</v>
      </c>
      <c r="C1411" s="29" t="s">
        <v>7885</v>
      </c>
      <c r="D1411" s="29"/>
      <c r="E1411" s="29"/>
      <c r="F1411" s="29"/>
      <c r="G1411" s="29"/>
      <c r="H1411" s="29"/>
      <c r="I1411" s="402" t="s">
        <v>4446</v>
      </c>
      <c r="J1411" s="402" t="s">
        <v>7876</v>
      </c>
      <c r="K1411" s="29"/>
      <c r="L1411" s="29"/>
      <c r="M1411" s="29"/>
      <c r="N1411" s="29"/>
      <c r="O1411" s="29"/>
      <c r="P1411" s="25"/>
      <c r="Q1411" s="25"/>
      <c r="R1411" s="303" t="s">
        <v>28432</v>
      </c>
      <c r="S1411" s="29" t="s">
        <v>7886</v>
      </c>
      <c r="T1411" s="29" t="s">
        <v>1483</v>
      </c>
      <c r="U1411" t="s">
        <v>1426</v>
      </c>
      <c r="V1411"/>
      <c r="W1411" s="29"/>
      <c r="X1411" s="349" t="s">
        <v>4293</v>
      </c>
      <c r="Y1411" s="29"/>
      <c r="Z1411" s="29"/>
      <c r="AA1411" s="29" t="s">
        <v>1170</v>
      </c>
      <c r="AB1411" s="29"/>
      <c r="AC1411" s="29"/>
      <c r="AD1411" s="29"/>
      <c r="AE1411" s="29" t="s">
        <v>4119</v>
      </c>
      <c r="AG1411" s="38">
        <v>2</v>
      </c>
      <c r="AH1411" s="38" t="s">
        <v>5945</v>
      </c>
      <c r="AI1411" s="38" t="s">
        <v>4440</v>
      </c>
      <c r="AJ1411" s="38" t="s">
        <v>7883</v>
      </c>
      <c r="AK1411" s="38" t="s">
        <v>72</v>
      </c>
      <c r="AL1411" s="301" t="s">
        <v>7880</v>
      </c>
      <c r="AR1411" s="29" t="str">
        <f t="shared" si="218"/>
        <v>1</v>
      </c>
      <c r="AS1411" s="29">
        <f t="shared" si="212"/>
        <v>0</v>
      </c>
      <c r="AT1411" s="29">
        <v>0</v>
      </c>
      <c r="AW1411" s="29" t="str">
        <f t="shared" si="220"/>
        <v/>
      </c>
      <c r="AX1411" s="29" t="str">
        <f t="shared" si="213"/>
        <v/>
      </c>
      <c r="AY1411" s="29" t="str">
        <f t="shared" si="219"/>
        <v>https://media.mediathek-tanz-theater.de/iiif/2/nvt_img-A113-001-003.JP2</v>
      </c>
      <c r="AZ1411" s="29" t="str">
        <f t="shared" si="214"/>
        <v>image/jp2</v>
      </c>
      <c r="BA1411" s="29" t="str">
        <f t="shared" si="215"/>
        <v>presentation/iiif</v>
      </c>
      <c r="BB1411" s="29" t="str">
        <f t="shared" si="216"/>
        <v>https://media.mediathek-tanz-theater.de/iiif/2/nvt_img-A113-001-003.JP2/full/100,/0/default.jpg</v>
      </c>
      <c r="BC1411" s="29" t="str">
        <f t="shared" si="211"/>
        <v>image/jpeg</v>
      </c>
      <c r="BD1411" s="29" t="str">
        <f t="shared" si="217"/>
        <v>presentation/thumbnail</v>
      </c>
    </row>
    <row r="1412" spans="1:56" ht="12.75" customHeight="1">
      <c r="A1412" s="29">
        <v>1</v>
      </c>
      <c r="B1412" s="29">
        <v>0</v>
      </c>
      <c r="C1412" s="29" t="s">
        <v>7887</v>
      </c>
      <c r="D1412" s="29"/>
      <c r="E1412" s="29"/>
      <c r="F1412" s="29"/>
      <c r="G1412" s="29"/>
      <c r="H1412" s="29"/>
      <c r="I1412" s="402" t="s">
        <v>4446</v>
      </c>
      <c r="J1412" s="402" t="s">
        <v>7876</v>
      </c>
      <c r="K1412" s="29"/>
      <c r="L1412" s="29"/>
      <c r="M1412" s="29"/>
      <c r="N1412" s="29"/>
      <c r="O1412" s="29"/>
      <c r="P1412" s="25"/>
      <c r="Q1412" s="25"/>
      <c r="R1412" s="29" t="s">
        <v>4119</v>
      </c>
      <c r="S1412" s="29" t="s">
        <v>7888</v>
      </c>
      <c r="T1412" s="29" t="s">
        <v>1483</v>
      </c>
      <c r="U1412" t="s">
        <v>4136</v>
      </c>
      <c r="V1412"/>
      <c r="W1412" s="29"/>
      <c r="X1412" s="349"/>
      <c r="Y1412" s="29"/>
      <c r="Z1412" s="29"/>
      <c r="AA1412" s="29" t="s">
        <v>1170</v>
      </c>
      <c r="AB1412" s="29"/>
      <c r="AC1412" s="29"/>
      <c r="AD1412" s="29"/>
      <c r="AE1412" s="29" t="s">
        <v>4119</v>
      </c>
      <c r="AG1412" s="38">
        <v>2</v>
      </c>
      <c r="AH1412" s="38" t="s">
        <v>5945</v>
      </c>
      <c r="AI1412" s="38" t="s">
        <v>4440</v>
      </c>
      <c r="AJ1412" s="38" t="s">
        <v>7883</v>
      </c>
      <c r="AK1412" s="38" t="s">
        <v>72</v>
      </c>
      <c r="AL1412" s="301" t="s">
        <v>7880</v>
      </c>
      <c r="AR1412" s="29" t="str">
        <f t="shared" si="218"/>
        <v>1</v>
      </c>
      <c r="AS1412" s="29">
        <f t="shared" si="212"/>
        <v>0</v>
      </c>
      <c r="AT1412" s="29">
        <v>0</v>
      </c>
      <c r="AW1412" s="29" t="str">
        <f t="shared" si="220"/>
        <v/>
      </c>
      <c r="AX1412" s="29" t="str">
        <f t="shared" si="213"/>
        <v/>
      </c>
      <c r="AY1412" s="29" t="str">
        <f t="shared" si="219"/>
        <v>https://media.mediathek-tanz-theater.de/iiif/2/nvt_img-A113-001-004.JP2</v>
      </c>
      <c r="AZ1412" s="29" t="str">
        <f t="shared" si="214"/>
        <v>image/jp2</v>
      </c>
      <c r="BA1412" s="29" t="str">
        <f t="shared" si="215"/>
        <v>presentation/iiif</v>
      </c>
      <c r="BB1412" s="29" t="str">
        <f t="shared" si="216"/>
        <v>https://media.mediathek-tanz-theater.de/iiif/2/nvt_img-A113-001-004.JP2/full/100,/0/default.jpg</v>
      </c>
      <c r="BC1412" s="29" t="str">
        <f t="shared" si="211"/>
        <v>image/jpeg</v>
      </c>
      <c r="BD1412" s="29" t="str">
        <f t="shared" si="217"/>
        <v>presentation/thumbnail</v>
      </c>
    </row>
    <row r="1413" spans="1:56" ht="12.75" customHeight="1">
      <c r="A1413" s="29">
        <v>1</v>
      </c>
      <c r="B1413" s="29">
        <v>0</v>
      </c>
      <c r="C1413" s="29" t="s">
        <v>7889</v>
      </c>
      <c r="D1413" s="29"/>
      <c r="E1413" s="29"/>
      <c r="F1413" s="29"/>
      <c r="G1413" s="29"/>
      <c r="H1413" s="29"/>
      <c r="I1413" s="402" t="s">
        <v>4446</v>
      </c>
      <c r="J1413" s="402" t="s">
        <v>7876</v>
      </c>
      <c r="K1413" s="29"/>
      <c r="L1413" s="29"/>
      <c r="M1413" s="29"/>
      <c r="N1413" s="29"/>
      <c r="O1413" s="29"/>
      <c r="P1413" s="25"/>
      <c r="Q1413" s="25"/>
      <c r="R1413" s="29" t="s">
        <v>4119</v>
      </c>
      <c r="S1413" s="29" t="s">
        <v>7890</v>
      </c>
      <c r="T1413" s="29" t="s">
        <v>1483</v>
      </c>
      <c r="U1413" t="s">
        <v>4136</v>
      </c>
      <c r="V1413"/>
      <c r="W1413" s="29"/>
      <c r="X1413" s="349"/>
      <c r="Y1413" s="29"/>
      <c r="Z1413" s="29" t="s">
        <v>1169</v>
      </c>
      <c r="AA1413" s="29" t="s">
        <v>1170</v>
      </c>
      <c r="AB1413" s="29"/>
      <c r="AC1413" s="25" t="s">
        <v>7891</v>
      </c>
      <c r="AD1413" s="29"/>
      <c r="AE1413" s="29" t="s">
        <v>4119</v>
      </c>
      <c r="AG1413" s="38">
        <v>1</v>
      </c>
      <c r="AH1413" s="38" t="s">
        <v>5945</v>
      </c>
      <c r="AI1413" s="38" t="s">
        <v>4440</v>
      </c>
      <c r="AJ1413" s="38" t="s">
        <v>7892</v>
      </c>
      <c r="AK1413" s="38" t="s">
        <v>72</v>
      </c>
      <c r="AL1413" s="301" t="s">
        <v>7880</v>
      </c>
      <c r="AR1413" s="29" t="str">
        <f t="shared" si="218"/>
        <v>1</v>
      </c>
      <c r="AS1413" s="29">
        <f t="shared" si="212"/>
        <v>0</v>
      </c>
      <c r="AT1413" s="29">
        <v>0</v>
      </c>
      <c r="AW1413" s="29" t="str">
        <f t="shared" si="220"/>
        <v/>
      </c>
      <c r="AX1413" s="29" t="str">
        <f t="shared" si="213"/>
        <v/>
      </c>
      <c r="AY1413" s="29" t="str">
        <f t="shared" si="219"/>
        <v>https://media.mediathek-tanz-theater.de/iiif/2/nvt_img-A113-001-005.JP2</v>
      </c>
      <c r="AZ1413" s="29" t="str">
        <f t="shared" si="214"/>
        <v>image/jp2</v>
      </c>
      <c r="BA1413" s="29" t="str">
        <f t="shared" si="215"/>
        <v>presentation/iiif</v>
      </c>
      <c r="BB1413" s="29" t="str">
        <f t="shared" si="216"/>
        <v>https://media.mediathek-tanz-theater.de/iiif/2/nvt_img-A113-001-005.JP2/full/100,/0/default.jpg</v>
      </c>
      <c r="BC1413" s="29" t="str">
        <f t="shared" ref="BC1413:BC1476" si="221">IF(NOT(BB1413=""),"image/jpeg","")</f>
        <v>image/jpeg</v>
      </c>
      <c r="BD1413" s="29" t="str">
        <f t="shared" si="217"/>
        <v>presentation/thumbnail</v>
      </c>
    </row>
    <row r="1414" spans="1:56" ht="12.75" customHeight="1">
      <c r="A1414" s="29">
        <v>1</v>
      </c>
      <c r="B1414" s="29">
        <v>0</v>
      </c>
      <c r="C1414" s="29" t="s">
        <v>7893</v>
      </c>
      <c r="D1414" s="29"/>
      <c r="E1414" s="29"/>
      <c r="F1414" s="29"/>
      <c r="G1414" s="29"/>
      <c r="H1414" s="29"/>
      <c r="I1414" s="402" t="s">
        <v>4446</v>
      </c>
      <c r="J1414" s="402" t="s">
        <v>7876</v>
      </c>
      <c r="K1414" s="29"/>
      <c r="L1414" s="29"/>
      <c r="M1414" s="29"/>
      <c r="N1414" s="29"/>
      <c r="O1414" s="29"/>
      <c r="P1414" s="25"/>
      <c r="Q1414" s="25"/>
      <c r="R1414" s="29" t="s">
        <v>7894</v>
      </c>
      <c r="S1414" s="29" t="s">
        <v>7895</v>
      </c>
      <c r="T1414" s="29" t="s">
        <v>1483</v>
      </c>
      <c r="U1414" t="s">
        <v>4136</v>
      </c>
      <c r="V1414"/>
      <c r="W1414" s="29"/>
      <c r="X1414" s="349"/>
      <c r="Y1414" s="29"/>
      <c r="Z1414" s="29" t="s">
        <v>1169</v>
      </c>
      <c r="AA1414" s="29" t="s">
        <v>1170</v>
      </c>
      <c r="AB1414" s="29"/>
      <c r="AC1414" s="25" t="s">
        <v>7891</v>
      </c>
      <c r="AD1414" s="29"/>
      <c r="AE1414" s="29" t="s">
        <v>4119</v>
      </c>
      <c r="AG1414" s="38">
        <v>1</v>
      </c>
      <c r="AH1414" s="38" t="s">
        <v>5945</v>
      </c>
      <c r="AI1414" s="38" t="s">
        <v>4440</v>
      </c>
      <c r="AJ1414" s="38" t="s">
        <v>7892</v>
      </c>
      <c r="AK1414" s="38" t="s">
        <v>72</v>
      </c>
      <c r="AL1414" s="301" t="s">
        <v>7880</v>
      </c>
      <c r="AR1414" s="29" t="str">
        <f t="shared" si="218"/>
        <v>1</v>
      </c>
      <c r="AS1414" s="29">
        <f t="shared" ref="AS1414:AS1477" si="222">AT1414</f>
        <v>0</v>
      </c>
      <c r="AT1414" s="29">
        <v>0</v>
      </c>
      <c r="AW1414" s="29" t="str">
        <f t="shared" si="220"/>
        <v/>
      </c>
      <c r="AX1414" s="29" t="str">
        <f t="shared" ref="AX1414:AX1477" si="223">IF(NOT(AV1414=""),"archival/master","")</f>
        <v/>
      </c>
      <c r="AY1414" s="29" t="str">
        <f t="shared" si="219"/>
        <v>https://media.mediathek-tanz-theater.de/iiif/2/nvt_img-A113-001-006.JP2</v>
      </c>
      <c r="AZ1414" s="29" t="str">
        <f t="shared" ref="AZ1414:AZ1477" si="224">IF(NOT(AY1414=""),"image/jp2","")</f>
        <v>image/jp2</v>
      </c>
      <c r="BA1414" s="29" t="str">
        <f t="shared" ref="BA1414:BA1477" si="225">IF(NOT(AY1414=""),"presentation/iiif","")</f>
        <v>presentation/iiif</v>
      </c>
      <c r="BB1414" s="29" t="str">
        <f t="shared" ref="BB1414:BB1477" si="226">"https://media.mediathek-tanz-theater.de/iiif/2/nvt_"&amp;C1414&amp;".JP2/full/100,/0/default.jpg"</f>
        <v>https://media.mediathek-tanz-theater.de/iiif/2/nvt_img-A113-001-006.JP2/full/100,/0/default.jpg</v>
      </c>
      <c r="BC1414" s="29" t="str">
        <f t="shared" si="221"/>
        <v>image/jpeg</v>
      </c>
      <c r="BD1414" s="29" t="str">
        <f t="shared" ref="BD1414:BD1477" si="227">IF(NOT(BB1414=""),"presentation/thumbnail","")</f>
        <v>presentation/thumbnail</v>
      </c>
    </row>
    <row r="1415" spans="1:56" ht="12.75" customHeight="1">
      <c r="A1415" s="29">
        <v>1</v>
      </c>
      <c r="B1415" s="29">
        <v>0</v>
      </c>
      <c r="C1415" s="29" t="s">
        <v>7896</v>
      </c>
      <c r="D1415" s="29"/>
      <c r="E1415" s="29"/>
      <c r="F1415" s="29"/>
      <c r="G1415" s="29"/>
      <c r="H1415" s="29"/>
      <c r="I1415" s="402" t="s">
        <v>4446</v>
      </c>
      <c r="J1415" s="402" t="s">
        <v>7876</v>
      </c>
      <c r="K1415" s="29"/>
      <c r="L1415" s="29"/>
      <c r="M1415" s="29"/>
      <c r="N1415" s="29"/>
      <c r="O1415" s="29"/>
      <c r="P1415" s="25"/>
      <c r="Q1415" s="25"/>
      <c r="R1415" s="29" t="s">
        <v>4089</v>
      </c>
      <c r="S1415" s="29" t="s">
        <v>7897</v>
      </c>
      <c r="T1415" s="29" t="s">
        <v>1483</v>
      </c>
      <c r="U1415"/>
      <c r="V1415"/>
      <c r="W1415" s="29"/>
      <c r="X1415" s="349"/>
      <c r="Y1415" s="29"/>
      <c r="Z1415" s="29" t="s">
        <v>1169</v>
      </c>
      <c r="AA1415" s="29" t="s">
        <v>1170</v>
      </c>
      <c r="AB1415" s="29"/>
      <c r="AC1415" s="25" t="s">
        <v>7891</v>
      </c>
      <c r="AD1415" s="29"/>
      <c r="AE1415" s="29" t="s">
        <v>4119</v>
      </c>
      <c r="AG1415" s="38">
        <v>1</v>
      </c>
      <c r="AH1415" s="38" t="s">
        <v>5945</v>
      </c>
      <c r="AI1415" s="38" t="s">
        <v>4440</v>
      </c>
      <c r="AJ1415" s="38" t="s">
        <v>7892</v>
      </c>
      <c r="AK1415" s="38" t="s">
        <v>72</v>
      </c>
      <c r="AL1415" s="301" t="s">
        <v>7880</v>
      </c>
      <c r="AR1415" s="29" t="str">
        <f t="shared" ref="AR1415:AR1478" si="228">IF(OR(I1415="Negativmappe",I1415="Negativstreifen",I1415="Diapositivfilm",I1415="Fotomappe;(POSITIVE)",AND(I1415="Kostümfotografie",NOT(AE1415="DT")),AND(I1415="Fotografie",NOT(AE1415="DT")),AND(I1415="Porträtfotografie",NOT(AE1415="DT")),AND(I1415="Fotodokumentation",NOT(AE1415="DT")),AND(I1415="Bühnenbildfotografie",NOT(AE1415="DT"))),"1","0")</f>
        <v>1</v>
      </c>
      <c r="AS1415" s="29">
        <f t="shared" si="222"/>
        <v>0</v>
      </c>
      <c r="AT1415" s="29">
        <v>0</v>
      </c>
      <c r="AW1415" s="29" t="str">
        <f t="shared" si="220"/>
        <v/>
      </c>
      <c r="AX1415" s="29" t="str">
        <f t="shared" si="223"/>
        <v/>
      </c>
      <c r="AY1415" s="29" t="str">
        <f t="shared" ref="AY1415:AY1478" si="229">"https://media.mediathek-tanz-theater.de/iiif/2/nvt_"&amp;C1415&amp;".JP2"</f>
        <v>https://media.mediathek-tanz-theater.de/iiif/2/nvt_img-A113-001-007.JP2</v>
      </c>
      <c r="AZ1415" s="29" t="str">
        <f t="shared" si="224"/>
        <v>image/jp2</v>
      </c>
      <c r="BA1415" s="29" t="str">
        <f t="shared" si="225"/>
        <v>presentation/iiif</v>
      </c>
      <c r="BB1415" s="29" t="str">
        <f t="shared" si="226"/>
        <v>https://media.mediathek-tanz-theater.de/iiif/2/nvt_img-A113-001-007.JP2/full/100,/0/default.jpg</v>
      </c>
      <c r="BC1415" s="29" t="str">
        <f t="shared" si="221"/>
        <v>image/jpeg</v>
      </c>
      <c r="BD1415" s="29" t="str">
        <f t="shared" si="227"/>
        <v>presentation/thumbnail</v>
      </c>
    </row>
    <row r="1416" spans="1:56" ht="12.75" customHeight="1">
      <c r="A1416" s="29">
        <v>1</v>
      </c>
      <c r="B1416" s="29">
        <v>0</v>
      </c>
      <c r="C1416" s="29" t="s">
        <v>7898</v>
      </c>
      <c r="D1416" s="29"/>
      <c r="E1416" s="29"/>
      <c r="F1416" s="29"/>
      <c r="G1416" s="29"/>
      <c r="H1416" s="29"/>
      <c r="I1416" s="402" t="s">
        <v>4446</v>
      </c>
      <c r="J1416" s="402" t="s">
        <v>7876</v>
      </c>
      <c r="K1416" s="29"/>
      <c r="L1416" s="29"/>
      <c r="M1416" s="29"/>
      <c r="N1416" s="29"/>
      <c r="O1416" s="29"/>
      <c r="P1416" s="25"/>
      <c r="Q1416" s="25"/>
      <c r="R1416" s="29" t="s">
        <v>28427</v>
      </c>
      <c r="S1416" s="29" t="s">
        <v>7899</v>
      </c>
      <c r="T1416" s="29" t="s">
        <v>1483</v>
      </c>
      <c r="U1416" t="s">
        <v>4136</v>
      </c>
      <c r="V1416"/>
      <c r="W1416" s="29"/>
      <c r="X1416" s="349" t="s">
        <v>6169</v>
      </c>
      <c r="Y1416" s="29"/>
      <c r="Z1416" s="29" t="s">
        <v>1218</v>
      </c>
      <c r="AA1416" s="29" t="s">
        <v>1170</v>
      </c>
      <c r="AB1416" s="29"/>
      <c r="AC1416" s="29" t="s">
        <v>7900</v>
      </c>
      <c r="AD1416" s="29"/>
      <c r="AE1416" s="29" t="s">
        <v>4119</v>
      </c>
      <c r="AG1416" s="38">
        <v>1</v>
      </c>
      <c r="AH1416" s="38" t="s">
        <v>5945</v>
      </c>
      <c r="AI1416" s="38" t="s">
        <v>4440</v>
      </c>
      <c r="AJ1416" s="38" t="s">
        <v>7901</v>
      </c>
      <c r="AK1416" s="38" t="s">
        <v>72</v>
      </c>
      <c r="AL1416" s="301" t="s">
        <v>7880</v>
      </c>
      <c r="AR1416" s="29" t="str">
        <f t="shared" si="228"/>
        <v>1</v>
      </c>
      <c r="AS1416" s="29">
        <f t="shared" si="222"/>
        <v>0</v>
      </c>
      <c r="AT1416" s="29">
        <v>0</v>
      </c>
      <c r="AW1416" s="29" t="str">
        <f t="shared" ref="AW1416:AW1479" si="230">IF(NOT(AV1416=""),"image/tiff","")</f>
        <v/>
      </c>
      <c r="AX1416" s="29" t="str">
        <f t="shared" si="223"/>
        <v/>
      </c>
      <c r="AY1416" s="29" t="str">
        <f t="shared" si="229"/>
        <v>https://media.mediathek-tanz-theater.de/iiif/2/nvt_img-A113-001-008.JP2</v>
      </c>
      <c r="AZ1416" s="29" t="str">
        <f t="shared" si="224"/>
        <v>image/jp2</v>
      </c>
      <c r="BA1416" s="29" t="str">
        <f t="shared" si="225"/>
        <v>presentation/iiif</v>
      </c>
      <c r="BB1416" s="29" t="str">
        <f t="shared" si="226"/>
        <v>https://media.mediathek-tanz-theater.de/iiif/2/nvt_img-A113-001-008.JP2/full/100,/0/default.jpg</v>
      </c>
      <c r="BC1416" s="29" t="str">
        <f t="shared" si="221"/>
        <v>image/jpeg</v>
      </c>
      <c r="BD1416" s="29" t="str">
        <f t="shared" si="227"/>
        <v>presentation/thumbnail</v>
      </c>
    </row>
    <row r="1417" spans="1:56" ht="12.75" customHeight="1">
      <c r="A1417" s="29">
        <v>1</v>
      </c>
      <c r="B1417" s="29">
        <v>0</v>
      </c>
      <c r="C1417" s="29" t="s">
        <v>7902</v>
      </c>
      <c r="D1417" s="29"/>
      <c r="E1417" s="29"/>
      <c r="F1417" s="29"/>
      <c r="G1417" s="29"/>
      <c r="H1417" s="29"/>
      <c r="I1417" s="402" t="s">
        <v>4446</v>
      </c>
      <c r="J1417" s="402" t="s">
        <v>7876</v>
      </c>
      <c r="K1417" s="29"/>
      <c r="L1417" s="29"/>
      <c r="M1417" s="29"/>
      <c r="N1417" s="29"/>
      <c r="O1417" s="29"/>
      <c r="P1417" s="25"/>
      <c r="Q1417" s="25"/>
      <c r="R1417" s="29" t="s">
        <v>28427</v>
      </c>
      <c r="S1417" s="29" t="s">
        <v>7903</v>
      </c>
      <c r="T1417" s="29" t="s">
        <v>1483</v>
      </c>
      <c r="U1417" t="s">
        <v>1426</v>
      </c>
      <c r="V1417"/>
      <c r="W1417" s="29"/>
      <c r="X1417" s="349" t="s">
        <v>6169</v>
      </c>
      <c r="Y1417" s="29"/>
      <c r="Z1417" s="29" t="s">
        <v>1218</v>
      </c>
      <c r="AA1417" s="29" t="s">
        <v>1170</v>
      </c>
      <c r="AB1417" s="29"/>
      <c r="AC1417" s="29" t="s">
        <v>7900</v>
      </c>
      <c r="AD1417" s="29"/>
      <c r="AE1417" s="29" t="s">
        <v>4119</v>
      </c>
      <c r="AG1417" s="38">
        <v>1</v>
      </c>
      <c r="AH1417" s="38" t="s">
        <v>5945</v>
      </c>
      <c r="AI1417" s="38" t="s">
        <v>4440</v>
      </c>
      <c r="AJ1417" s="38" t="s">
        <v>7901</v>
      </c>
      <c r="AK1417" s="38" t="s">
        <v>72</v>
      </c>
      <c r="AL1417" s="301" t="s">
        <v>7880</v>
      </c>
      <c r="AR1417" s="29" t="str">
        <f t="shared" si="228"/>
        <v>1</v>
      </c>
      <c r="AS1417" s="29">
        <f t="shared" si="222"/>
        <v>0</v>
      </c>
      <c r="AT1417" s="29">
        <v>0</v>
      </c>
      <c r="AW1417" s="29" t="str">
        <f t="shared" si="230"/>
        <v/>
      </c>
      <c r="AX1417" s="29" t="str">
        <f t="shared" si="223"/>
        <v/>
      </c>
      <c r="AY1417" s="29" t="str">
        <f t="shared" si="229"/>
        <v>https://media.mediathek-tanz-theater.de/iiif/2/nvt_img-A113-001-009.JP2</v>
      </c>
      <c r="AZ1417" s="29" t="str">
        <f t="shared" si="224"/>
        <v>image/jp2</v>
      </c>
      <c r="BA1417" s="29" t="str">
        <f t="shared" si="225"/>
        <v>presentation/iiif</v>
      </c>
      <c r="BB1417" s="29" t="str">
        <f t="shared" si="226"/>
        <v>https://media.mediathek-tanz-theater.de/iiif/2/nvt_img-A113-001-009.JP2/full/100,/0/default.jpg</v>
      </c>
      <c r="BC1417" s="29" t="str">
        <f t="shared" si="221"/>
        <v>image/jpeg</v>
      </c>
      <c r="BD1417" s="29" t="str">
        <f t="shared" si="227"/>
        <v>presentation/thumbnail</v>
      </c>
    </row>
    <row r="1418" spans="1:56" ht="12.75" customHeight="1">
      <c r="A1418" s="29">
        <v>1</v>
      </c>
      <c r="B1418" s="29">
        <v>0</v>
      </c>
      <c r="C1418" s="29" t="s">
        <v>7904</v>
      </c>
      <c r="D1418" s="29"/>
      <c r="E1418" s="29"/>
      <c r="F1418" s="29"/>
      <c r="G1418" s="29"/>
      <c r="H1418" s="29"/>
      <c r="I1418" s="402" t="s">
        <v>4446</v>
      </c>
      <c r="J1418" s="402" t="s">
        <v>7876</v>
      </c>
      <c r="K1418" s="29"/>
      <c r="L1418" s="29"/>
      <c r="M1418" s="29"/>
      <c r="N1418" s="29"/>
      <c r="O1418" s="29"/>
      <c r="P1418" s="25"/>
      <c r="Q1418" s="25"/>
      <c r="R1418" s="29" t="s">
        <v>28427</v>
      </c>
      <c r="S1418" s="29" t="s">
        <v>7905</v>
      </c>
      <c r="T1418" s="29" t="s">
        <v>1483</v>
      </c>
      <c r="U1418" t="s">
        <v>1426</v>
      </c>
      <c r="V1418"/>
      <c r="W1418" s="29"/>
      <c r="X1418" s="349" t="s">
        <v>6169</v>
      </c>
      <c r="Y1418" s="29"/>
      <c r="Z1418" s="29" t="s">
        <v>1218</v>
      </c>
      <c r="AA1418" s="29" t="s">
        <v>1170</v>
      </c>
      <c r="AB1418" s="29"/>
      <c r="AC1418" s="29" t="s">
        <v>7900</v>
      </c>
      <c r="AD1418" s="29"/>
      <c r="AE1418" s="29" t="s">
        <v>4119</v>
      </c>
      <c r="AG1418" s="38">
        <v>1</v>
      </c>
      <c r="AH1418" s="38" t="s">
        <v>5945</v>
      </c>
      <c r="AI1418" s="38" t="s">
        <v>4440</v>
      </c>
      <c r="AJ1418" s="38" t="s">
        <v>7901</v>
      </c>
      <c r="AK1418" s="38" t="s">
        <v>72</v>
      </c>
      <c r="AL1418" s="301" t="s">
        <v>7880</v>
      </c>
      <c r="AR1418" s="29" t="str">
        <f t="shared" si="228"/>
        <v>1</v>
      </c>
      <c r="AS1418" s="29">
        <f t="shared" si="222"/>
        <v>0</v>
      </c>
      <c r="AT1418" s="29">
        <v>0</v>
      </c>
      <c r="AW1418" s="29" t="str">
        <f t="shared" si="230"/>
        <v/>
      </c>
      <c r="AX1418" s="29" t="str">
        <f t="shared" si="223"/>
        <v/>
      </c>
      <c r="AY1418" s="29" t="str">
        <f t="shared" si="229"/>
        <v>https://media.mediathek-tanz-theater.de/iiif/2/nvt_img-A113-001-010.JP2</v>
      </c>
      <c r="AZ1418" s="29" t="str">
        <f t="shared" si="224"/>
        <v>image/jp2</v>
      </c>
      <c r="BA1418" s="29" t="str">
        <f t="shared" si="225"/>
        <v>presentation/iiif</v>
      </c>
      <c r="BB1418" s="29" t="str">
        <f t="shared" si="226"/>
        <v>https://media.mediathek-tanz-theater.de/iiif/2/nvt_img-A113-001-010.JP2/full/100,/0/default.jpg</v>
      </c>
      <c r="BC1418" s="29" t="str">
        <f t="shared" si="221"/>
        <v>image/jpeg</v>
      </c>
      <c r="BD1418" s="29" t="str">
        <f t="shared" si="227"/>
        <v>presentation/thumbnail</v>
      </c>
    </row>
    <row r="1419" spans="1:56" ht="12.75" customHeight="1">
      <c r="A1419" s="29">
        <v>1</v>
      </c>
      <c r="B1419" s="29">
        <v>0</v>
      </c>
      <c r="C1419" s="29" t="s">
        <v>7906</v>
      </c>
      <c r="D1419" s="29"/>
      <c r="E1419" s="29"/>
      <c r="F1419" s="29"/>
      <c r="G1419" s="29"/>
      <c r="H1419" s="29"/>
      <c r="I1419" s="402" t="s">
        <v>4446</v>
      </c>
      <c r="J1419" s="402" t="s">
        <v>7876</v>
      </c>
      <c r="K1419" s="29"/>
      <c r="L1419" s="29"/>
      <c r="M1419" s="29"/>
      <c r="N1419" s="29"/>
      <c r="O1419" s="29"/>
      <c r="P1419" s="25"/>
      <c r="Q1419" s="25"/>
      <c r="R1419" s="29" t="s">
        <v>28427</v>
      </c>
      <c r="S1419" s="29" t="s">
        <v>7907</v>
      </c>
      <c r="T1419" s="29" t="s">
        <v>1483</v>
      </c>
      <c r="U1419"/>
      <c r="V1419"/>
      <c r="W1419" s="29"/>
      <c r="X1419" s="349" t="s">
        <v>6169</v>
      </c>
      <c r="Y1419" s="29"/>
      <c r="Z1419" s="29" t="s">
        <v>1218</v>
      </c>
      <c r="AA1419" s="29" t="s">
        <v>1170</v>
      </c>
      <c r="AB1419" s="29"/>
      <c r="AC1419" s="29" t="s">
        <v>7900</v>
      </c>
      <c r="AD1419" s="29"/>
      <c r="AE1419" s="29" t="s">
        <v>4119</v>
      </c>
      <c r="AG1419" s="38">
        <v>1</v>
      </c>
      <c r="AH1419" s="38" t="s">
        <v>5945</v>
      </c>
      <c r="AI1419" s="38" t="s">
        <v>4440</v>
      </c>
      <c r="AJ1419" s="38" t="s">
        <v>7901</v>
      </c>
      <c r="AK1419" s="38" t="s">
        <v>72</v>
      </c>
      <c r="AL1419" s="301" t="s">
        <v>7880</v>
      </c>
      <c r="AR1419" s="29" t="str">
        <f t="shared" si="228"/>
        <v>1</v>
      </c>
      <c r="AS1419" s="29">
        <f t="shared" si="222"/>
        <v>0</v>
      </c>
      <c r="AT1419" s="29">
        <v>0</v>
      </c>
      <c r="AW1419" s="29" t="str">
        <f t="shared" si="230"/>
        <v/>
      </c>
      <c r="AX1419" s="29" t="str">
        <f t="shared" si="223"/>
        <v/>
      </c>
      <c r="AY1419" s="29" t="str">
        <f t="shared" si="229"/>
        <v>https://media.mediathek-tanz-theater.de/iiif/2/nvt_img-A113-001-011.JP2</v>
      </c>
      <c r="AZ1419" s="29" t="str">
        <f t="shared" si="224"/>
        <v>image/jp2</v>
      </c>
      <c r="BA1419" s="29" t="str">
        <f t="shared" si="225"/>
        <v>presentation/iiif</v>
      </c>
      <c r="BB1419" s="29" t="str">
        <f t="shared" si="226"/>
        <v>https://media.mediathek-tanz-theater.de/iiif/2/nvt_img-A113-001-011.JP2/full/100,/0/default.jpg</v>
      </c>
      <c r="BC1419" s="29" t="str">
        <f t="shared" si="221"/>
        <v>image/jpeg</v>
      </c>
      <c r="BD1419" s="29" t="str">
        <f t="shared" si="227"/>
        <v>presentation/thumbnail</v>
      </c>
    </row>
    <row r="1420" spans="1:56" ht="12.75" customHeight="1">
      <c r="A1420" s="29">
        <v>1</v>
      </c>
      <c r="B1420" s="29">
        <v>0</v>
      </c>
      <c r="C1420" s="29" t="s">
        <v>7908</v>
      </c>
      <c r="D1420" s="29"/>
      <c r="E1420" s="29"/>
      <c r="F1420" s="29"/>
      <c r="G1420" s="29"/>
      <c r="H1420" s="29"/>
      <c r="I1420" s="402" t="s">
        <v>4446</v>
      </c>
      <c r="J1420" s="402" t="s">
        <v>7876</v>
      </c>
      <c r="K1420" s="29"/>
      <c r="L1420" s="29"/>
      <c r="M1420" s="29"/>
      <c r="N1420" s="29"/>
      <c r="O1420" s="29"/>
      <c r="P1420" s="25"/>
      <c r="Q1420" s="25"/>
      <c r="R1420" s="29" t="s">
        <v>28427</v>
      </c>
      <c r="S1420" s="29" t="s">
        <v>7909</v>
      </c>
      <c r="T1420" s="29" t="s">
        <v>1483</v>
      </c>
      <c r="U1420" t="s">
        <v>4136</v>
      </c>
      <c r="V1420"/>
      <c r="W1420" s="29"/>
      <c r="X1420" s="349" t="s">
        <v>6169</v>
      </c>
      <c r="Y1420" s="29"/>
      <c r="Z1420" s="29" t="s">
        <v>1218</v>
      </c>
      <c r="AA1420" s="29" t="s">
        <v>1170</v>
      </c>
      <c r="AB1420" s="29"/>
      <c r="AC1420" s="29" t="s">
        <v>7900</v>
      </c>
      <c r="AD1420" s="29"/>
      <c r="AE1420" s="29" t="s">
        <v>4119</v>
      </c>
      <c r="AG1420" s="38">
        <v>1</v>
      </c>
      <c r="AH1420" s="38" t="s">
        <v>5945</v>
      </c>
      <c r="AI1420" s="38" t="s">
        <v>4440</v>
      </c>
      <c r="AJ1420" s="38" t="s">
        <v>7901</v>
      </c>
      <c r="AK1420" s="38" t="s">
        <v>72</v>
      </c>
      <c r="AL1420" s="301" t="s">
        <v>7880</v>
      </c>
      <c r="AR1420" s="29" t="str">
        <f t="shared" si="228"/>
        <v>1</v>
      </c>
      <c r="AS1420" s="29">
        <f t="shared" si="222"/>
        <v>0</v>
      </c>
      <c r="AT1420" s="29">
        <v>0</v>
      </c>
      <c r="AW1420" s="29" t="str">
        <f t="shared" si="230"/>
        <v/>
      </c>
      <c r="AX1420" s="29" t="str">
        <f t="shared" si="223"/>
        <v/>
      </c>
      <c r="AY1420" s="29" t="str">
        <f t="shared" si="229"/>
        <v>https://media.mediathek-tanz-theater.de/iiif/2/nvt_img-A113-001-012.JP2</v>
      </c>
      <c r="AZ1420" s="29" t="str">
        <f t="shared" si="224"/>
        <v>image/jp2</v>
      </c>
      <c r="BA1420" s="29" t="str">
        <f t="shared" si="225"/>
        <v>presentation/iiif</v>
      </c>
      <c r="BB1420" s="29" t="str">
        <f t="shared" si="226"/>
        <v>https://media.mediathek-tanz-theater.de/iiif/2/nvt_img-A113-001-012.JP2/full/100,/0/default.jpg</v>
      </c>
      <c r="BC1420" s="29" t="str">
        <f t="shared" si="221"/>
        <v>image/jpeg</v>
      </c>
      <c r="BD1420" s="29" t="str">
        <f t="shared" si="227"/>
        <v>presentation/thumbnail</v>
      </c>
    </row>
    <row r="1421" spans="1:56" ht="12.75" customHeight="1">
      <c r="A1421" s="29">
        <v>1</v>
      </c>
      <c r="B1421" s="29">
        <v>0</v>
      </c>
      <c r="C1421" s="29" t="s">
        <v>7910</v>
      </c>
      <c r="D1421" s="29"/>
      <c r="E1421" s="29"/>
      <c r="F1421" s="29"/>
      <c r="G1421" s="29"/>
      <c r="H1421" s="29"/>
      <c r="I1421" s="402" t="s">
        <v>4446</v>
      </c>
      <c r="J1421" s="402" t="s">
        <v>7876</v>
      </c>
      <c r="K1421" s="29"/>
      <c r="L1421" s="29"/>
      <c r="M1421" s="29"/>
      <c r="N1421" s="29"/>
      <c r="O1421" s="29"/>
      <c r="P1421" s="25"/>
      <c r="Q1421" s="25"/>
      <c r="R1421" s="29" t="s">
        <v>28427</v>
      </c>
      <c r="S1421" s="29" t="s">
        <v>7911</v>
      </c>
      <c r="T1421" s="29" t="s">
        <v>1483</v>
      </c>
      <c r="U1421"/>
      <c r="V1421"/>
      <c r="W1421" s="29"/>
      <c r="X1421" s="349" t="s">
        <v>6169</v>
      </c>
      <c r="Y1421" s="29"/>
      <c r="Z1421" s="29" t="s">
        <v>1218</v>
      </c>
      <c r="AA1421" s="29" t="s">
        <v>1170</v>
      </c>
      <c r="AB1421" s="29"/>
      <c r="AC1421" s="29" t="s">
        <v>7900</v>
      </c>
      <c r="AD1421" s="29"/>
      <c r="AE1421" s="29" t="s">
        <v>4119</v>
      </c>
      <c r="AG1421" s="38">
        <v>1</v>
      </c>
      <c r="AH1421" s="38" t="s">
        <v>5945</v>
      </c>
      <c r="AI1421" s="38" t="s">
        <v>4440</v>
      </c>
      <c r="AJ1421" s="38" t="s">
        <v>7901</v>
      </c>
      <c r="AK1421" s="38" t="s">
        <v>72</v>
      </c>
      <c r="AL1421" s="301" t="s">
        <v>7880</v>
      </c>
      <c r="AR1421" s="29" t="str">
        <f t="shared" si="228"/>
        <v>1</v>
      </c>
      <c r="AS1421" s="29">
        <f t="shared" si="222"/>
        <v>0</v>
      </c>
      <c r="AT1421" s="29">
        <v>0</v>
      </c>
      <c r="AW1421" s="29" t="str">
        <f t="shared" si="230"/>
        <v/>
      </c>
      <c r="AX1421" s="29" t="str">
        <f t="shared" si="223"/>
        <v/>
      </c>
      <c r="AY1421" s="29" t="str">
        <f t="shared" si="229"/>
        <v>https://media.mediathek-tanz-theater.de/iiif/2/nvt_img-A113-001-013.JP2</v>
      </c>
      <c r="AZ1421" s="29" t="str">
        <f t="shared" si="224"/>
        <v>image/jp2</v>
      </c>
      <c r="BA1421" s="29" t="str">
        <f t="shared" si="225"/>
        <v>presentation/iiif</v>
      </c>
      <c r="BB1421" s="29" t="str">
        <f t="shared" si="226"/>
        <v>https://media.mediathek-tanz-theater.de/iiif/2/nvt_img-A113-001-013.JP2/full/100,/0/default.jpg</v>
      </c>
      <c r="BC1421" s="29" t="str">
        <f t="shared" si="221"/>
        <v>image/jpeg</v>
      </c>
      <c r="BD1421" s="29" t="str">
        <f t="shared" si="227"/>
        <v>presentation/thumbnail</v>
      </c>
    </row>
    <row r="1422" spans="1:56" ht="12.75" customHeight="1">
      <c r="A1422" s="29">
        <v>1</v>
      </c>
      <c r="B1422" s="29">
        <v>0</v>
      </c>
      <c r="C1422" s="29" t="s">
        <v>7912</v>
      </c>
      <c r="D1422" s="29"/>
      <c r="E1422" s="29"/>
      <c r="F1422" s="29"/>
      <c r="G1422" s="29"/>
      <c r="H1422" s="29"/>
      <c r="I1422" s="402" t="s">
        <v>4446</v>
      </c>
      <c r="J1422" s="402" t="s">
        <v>7876</v>
      </c>
      <c r="K1422" s="29"/>
      <c r="L1422" s="29"/>
      <c r="M1422" s="29"/>
      <c r="N1422" s="29"/>
      <c r="O1422" s="29"/>
      <c r="P1422" s="25"/>
      <c r="Q1422" s="25"/>
      <c r="R1422" s="29" t="s">
        <v>28427</v>
      </c>
      <c r="S1422" s="29" t="s">
        <v>7913</v>
      </c>
      <c r="T1422" s="29" t="s">
        <v>1483</v>
      </c>
      <c r="U1422" t="s">
        <v>7914</v>
      </c>
      <c r="V1422"/>
      <c r="W1422" s="29"/>
      <c r="X1422" s="349" t="s">
        <v>6169</v>
      </c>
      <c r="Y1422" s="29"/>
      <c r="Z1422" s="29" t="s">
        <v>1218</v>
      </c>
      <c r="AA1422" s="29" t="s">
        <v>1170</v>
      </c>
      <c r="AB1422" s="29"/>
      <c r="AC1422" s="29" t="s">
        <v>7900</v>
      </c>
      <c r="AD1422" s="29"/>
      <c r="AE1422" s="29" t="s">
        <v>4119</v>
      </c>
      <c r="AG1422" s="38">
        <v>1</v>
      </c>
      <c r="AH1422" s="38" t="s">
        <v>5945</v>
      </c>
      <c r="AI1422" s="38" t="s">
        <v>4440</v>
      </c>
      <c r="AJ1422" s="38" t="s">
        <v>7901</v>
      </c>
      <c r="AK1422" s="38" t="s">
        <v>72</v>
      </c>
      <c r="AL1422" s="301" t="s">
        <v>7880</v>
      </c>
      <c r="AR1422" s="29" t="str">
        <f t="shared" si="228"/>
        <v>1</v>
      </c>
      <c r="AS1422" s="29">
        <f t="shared" si="222"/>
        <v>0</v>
      </c>
      <c r="AT1422" s="29">
        <v>0</v>
      </c>
      <c r="AW1422" s="29" t="str">
        <f t="shared" si="230"/>
        <v/>
      </c>
      <c r="AX1422" s="29" t="str">
        <f t="shared" si="223"/>
        <v/>
      </c>
      <c r="AY1422" s="29" t="str">
        <f t="shared" si="229"/>
        <v>https://media.mediathek-tanz-theater.de/iiif/2/nvt_img-A113-001-014.JP2</v>
      </c>
      <c r="AZ1422" s="29" t="str">
        <f t="shared" si="224"/>
        <v>image/jp2</v>
      </c>
      <c r="BA1422" s="29" t="str">
        <f t="shared" si="225"/>
        <v>presentation/iiif</v>
      </c>
      <c r="BB1422" s="29" t="str">
        <f t="shared" si="226"/>
        <v>https://media.mediathek-tanz-theater.de/iiif/2/nvt_img-A113-001-014.JP2/full/100,/0/default.jpg</v>
      </c>
      <c r="BC1422" s="29" t="str">
        <f t="shared" si="221"/>
        <v>image/jpeg</v>
      </c>
      <c r="BD1422" s="29" t="str">
        <f t="shared" si="227"/>
        <v>presentation/thumbnail</v>
      </c>
    </row>
    <row r="1423" spans="1:56" ht="12.75" customHeight="1">
      <c r="A1423" s="29">
        <v>1</v>
      </c>
      <c r="B1423" s="29">
        <v>0</v>
      </c>
      <c r="C1423" s="29" t="s">
        <v>7915</v>
      </c>
      <c r="D1423" s="29"/>
      <c r="E1423" s="29"/>
      <c r="F1423" s="29"/>
      <c r="G1423" s="29"/>
      <c r="H1423" s="29"/>
      <c r="I1423" s="402" t="s">
        <v>4446</v>
      </c>
      <c r="J1423" s="402" t="s">
        <v>7876</v>
      </c>
      <c r="K1423" s="29"/>
      <c r="L1423" s="29"/>
      <c r="M1423" s="29"/>
      <c r="N1423" s="29"/>
      <c r="O1423" s="29"/>
      <c r="P1423" s="25"/>
      <c r="Q1423" s="25"/>
      <c r="R1423" s="29" t="s">
        <v>28427</v>
      </c>
      <c r="S1423" s="29" t="s">
        <v>7916</v>
      </c>
      <c r="T1423" s="29" t="s">
        <v>1483</v>
      </c>
      <c r="U1423" t="s">
        <v>7914</v>
      </c>
      <c r="V1423"/>
      <c r="W1423" s="29"/>
      <c r="X1423" s="349" t="s">
        <v>6169</v>
      </c>
      <c r="Y1423" s="29"/>
      <c r="Z1423" s="29" t="s">
        <v>1218</v>
      </c>
      <c r="AA1423" s="29" t="s">
        <v>1170</v>
      </c>
      <c r="AB1423" s="29"/>
      <c r="AC1423" s="29" t="s">
        <v>7900</v>
      </c>
      <c r="AD1423" s="29"/>
      <c r="AE1423" s="29" t="s">
        <v>4119</v>
      </c>
      <c r="AG1423" s="38">
        <v>1</v>
      </c>
      <c r="AH1423" s="38" t="s">
        <v>5945</v>
      </c>
      <c r="AI1423" s="38" t="s">
        <v>4440</v>
      </c>
      <c r="AJ1423" s="38" t="s">
        <v>7901</v>
      </c>
      <c r="AK1423" s="38" t="s">
        <v>72</v>
      </c>
      <c r="AL1423" s="301" t="s">
        <v>7880</v>
      </c>
      <c r="AR1423" s="29" t="str">
        <f t="shared" si="228"/>
        <v>1</v>
      </c>
      <c r="AS1423" s="29">
        <f t="shared" si="222"/>
        <v>0</v>
      </c>
      <c r="AT1423" s="29">
        <v>0</v>
      </c>
      <c r="AW1423" s="29" t="str">
        <f t="shared" si="230"/>
        <v/>
      </c>
      <c r="AX1423" s="29" t="str">
        <f t="shared" si="223"/>
        <v/>
      </c>
      <c r="AY1423" s="29" t="str">
        <f t="shared" si="229"/>
        <v>https://media.mediathek-tanz-theater.de/iiif/2/nvt_img-A113-001-015.JP2</v>
      </c>
      <c r="AZ1423" s="29" t="str">
        <f t="shared" si="224"/>
        <v>image/jp2</v>
      </c>
      <c r="BA1423" s="29" t="str">
        <f t="shared" si="225"/>
        <v>presentation/iiif</v>
      </c>
      <c r="BB1423" s="29" t="str">
        <f t="shared" si="226"/>
        <v>https://media.mediathek-tanz-theater.de/iiif/2/nvt_img-A113-001-015.JP2/full/100,/0/default.jpg</v>
      </c>
      <c r="BC1423" s="29" t="str">
        <f t="shared" si="221"/>
        <v>image/jpeg</v>
      </c>
      <c r="BD1423" s="29" t="str">
        <f t="shared" si="227"/>
        <v>presentation/thumbnail</v>
      </c>
    </row>
    <row r="1424" spans="1:56" ht="12.75" customHeight="1">
      <c r="A1424" s="29">
        <v>1</v>
      </c>
      <c r="B1424" s="29">
        <v>0</v>
      </c>
      <c r="C1424" s="29" t="s">
        <v>7917</v>
      </c>
      <c r="D1424" s="29"/>
      <c r="E1424" s="29"/>
      <c r="F1424" s="29"/>
      <c r="G1424" s="29"/>
      <c r="H1424" s="29"/>
      <c r="I1424" s="402" t="s">
        <v>4446</v>
      </c>
      <c r="J1424" s="402" t="s">
        <v>7876</v>
      </c>
      <c r="K1424" s="29"/>
      <c r="L1424" s="29"/>
      <c r="M1424" s="29"/>
      <c r="N1424" s="29"/>
      <c r="O1424" s="29"/>
      <c r="P1424" s="25"/>
      <c r="Q1424" s="25"/>
      <c r="R1424" s="29" t="s">
        <v>28427</v>
      </c>
      <c r="S1424" s="29" t="s">
        <v>7918</v>
      </c>
      <c r="T1424" s="29" t="s">
        <v>1483</v>
      </c>
      <c r="U1424"/>
      <c r="V1424"/>
      <c r="W1424" s="29"/>
      <c r="X1424" s="349" t="s">
        <v>6169</v>
      </c>
      <c r="Y1424" s="29"/>
      <c r="Z1424" s="29" t="s">
        <v>1218</v>
      </c>
      <c r="AA1424" s="29" t="s">
        <v>1170</v>
      </c>
      <c r="AB1424" s="29"/>
      <c r="AC1424" s="29" t="s">
        <v>7900</v>
      </c>
      <c r="AD1424" s="29"/>
      <c r="AE1424" s="29" t="s">
        <v>4119</v>
      </c>
      <c r="AG1424" s="38">
        <v>1</v>
      </c>
      <c r="AH1424" s="38" t="s">
        <v>5945</v>
      </c>
      <c r="AI1424" s="38" t="s">
        <v>4440</v>
      </c>
      <c r="AJ1424" s="38" t="s">
        <v>7901</v>
      </c>
      <c r="AK1424" s="38" t="s">
        <v>72</v>
      </c>
      <c r="AL1424" s="301" t="s">
        <v>7880</v>
      </c>
      <c r="AR1424" s="29" t="str">
        <f t="shared" si="228"/>
        <v>1</v>
      </c>
      <c r="AS1424" s="29">
        <f t="shared" si="222"/>
        <v>0</v>
      </c>
      <c r="AT1424" s="29">
        <v>0</v>
      </c>
      <c r="AW1424" s="29" t="str">
        <f t="shared" si="230"/>
        <v/>
      </c>
      <c r="AX1424" s="29" t="str">
        <f t="shared" si="223"/>
        <v/>
      </c>
      <c r="AY1424" s="29" t="str">
        <f t="shared" si="229"/>
        <v>https://media.mediathek-tanz-theater.de/iiif/2/nvt_img-A113-001-016.JP2</v>
      </c>
      <c r="AZ1424" s="29" t="str">
        <f t="shared" si="224"/>
        <v>image/jp2</v>
      </c>
      <c r="BA1424" s="29" t="str">
        <f t="shared" si="225"/>
        <v>presentation/iiif</v>
      </c>
      <c r="BB1424" s="29" t="str">
        <f t="shared" si="226"/>
        <v>https://media.mediathek-tanz-theater.de/iiif/2/nvt_img-A113-001-016.JP2/full/100,/0/default.jpg</v>
      </c>
      <c r="BC1424" s="29" t="str">
        <f t="shared" si="221"/>
        <v>image/jpeg</v>
      </c>
      <c r="BD1424" s="29" t="str">
        <f t="shared" si="227"/>
        <v>presentation/thumbnail</v>
      </c>
    </row>
    <row r="1425" spans="1:56" ht="12.75" customHeight="1">
      <c r="A1425" s="29">
        <v>1</v>
      </c>
      <c r="B1425" s="29">
        <v>0</v>
      </c>
      <c r="C1425" s="29" t="s">
        <v>7919</v>
      </c>
      <c r="D1425" s="29"/>
      <c r="E1425" s="29"/>
      <c r="F1425" s="29"/>
      <c r="G1425" s="29"/>
      <c r="H1425" s="29"/>
      <c r="I1425" s="402" t="s">
        <v>4446</v>
      </c>
      <c r="J1425" s="402" t="s">
        <v>7876</v>
      </c>
      <c r="K1425" s="29"/>
      <c r="L1425" s="29"/>
      <c r="M1425" s="29"/>
      <c r="N1425" s="29"/>
      <c r="O1425" s="29"/>
      <c r="P1425" s="25"/>
      <c r="Q1425" s="25"/>
      <c r="R1425" s="29" t="s">
        <v>28427</v>
      </c>
      <c r="S1425" s="29" t="s">
        <v>7920</v>
      </c>
      <c r="T1425" s="29" t="s">
        <v>1483</v>
      </c>
      <c r="U1425"/>
      <c r="V1425"/>
      <c r="W1425" s="29"/>
      <c r="X1425" s="349" t="s">
        <v>6169</v>
      </c>
      <c r="Y1425" s="29"/>
      <c r="Z1425" s="29" t="s">
        <v>1218</v>
      </c>
      <c r="AA1425" s="29" t="s">
        <v>1170</v>
      </c>
      <c r="AB1425" s="29"/>
      <c r="AC1425" s="29" t="s">
        <v>7900</v>
      </c>
      <c r="AD1425" s="29"/>
      <c r="AE1425" s="29" t="s">
        <v>4119</v>
      </c>
      <c r="AG1425" s="38">
        <v>1</v>
      </c>
      <c r="AH1425" s="38" t="s">
        <v>5945</v>
      </c>
      <c r="AI1425" s="38" t="s">
        <v>4440</v>
      </c>
      <c r="AJ1425" s="38" t="s">
        <v>7901</v>
      </c>
      <c r="AK1425" s="38" t="s">
        <v>72</v>
      </c>
      <c r="AL1425" s="301" t="s">
        <v>7880</v>
      </c>
      <c r="AR1425" s="29" t="str">
        <f t="shared" si="228"/>
        <v>1</v>
      </c>
      <c r="AS1425" s="29">
        <f t="shared" si="222"/>
        <v>0</v>
      </c>
      <c r="AT1425" s="29">
        <v>0</v>
      </c>
      <c r="AW1425" s="29" t="str">
        <f t="shared" si="230"/>
        <v/>
      </c>
      <c r="AX1425" s="29" t="str">
        <f t="shared" si="223"/>
        <v/>
      </c>
      <c r="AY1425" s="29" t="str">
        <f t="shared" si="229"/>
        <v>https://media.mediathek-tanz-theater.de/iiif/2/nvt_img-A113-001-017.JP2</v>
      </c>
      <c r="AZ1425" s="29" t="str">
        <f t="shared" si="224"/>
        <v>image/jp2</v>
      </c>
      <c r="BA1425" s="29" t="str">
        <f t="shared" si="225"/>
        <v>presentation/iiif</v>
      </c>
      <c r="BB1425" s="29" t="str">
        <f t="shared" si="226"/>
        <v>https://media.mediathek-tanz-theater.de/iiif/2/nvt_img-A113-001-017.JP2/full/100,/0/default.jpg</v>
      </c>
      <c r="BC1425" s="29" t="str">
        <f t="shared" si="221"/>
        <v>image/jpeg</v>
      </c>
      <c r="BD1425" s="29" t="str">
        <f t="shared" si="227"/>
        <v>presentation/thumbnail</v>
      </c>
    </row>
    <row r="1426" spans="1:56" ht="12.75" customHeight="1">
      <c r="A1426" s="29">
        <v>1</v>
      </c>
      <c r="B1426" s="29">
        <v>0</v>
      </c>
      <c r="C1426" s="29" t="s">
        <v>7921</v>
      </c>
      <c r="D1426" s="29"/>
      <c r="E1426" s="29"/>
      <c r="F1426" s="29"/>
      <c r="G1426" s="29"/>
      <c r="H1426" s="29"/>
      <c r="I1426" s="402" t="s">
        <v>4446</v>
      </c>
      <c r="J1426" s="402" t="s">
        <v>7873</v>
      </c>
      <c r="K1426" s="29"/>
      <c r="L1426" s="29"/>
      <c r="M1426" s="29"/>
      <c r="N1426" s="29"/>
      <c r="O1426" s="29"/>
      <c r="P1426" s="25"/>
      <c r="Q1426" s="25"/>
      <c r="R1426" s="29" t="s">
        <v>28427</v>
      </c>
      <c r="S1426" s="29" t="s">
        <v>7922</v>
      </c>
      <c r="T1426" s="29" t="s">
        <v>1483</v>
      </c>
      <c r="U1426" t="s">
        <v>4136</v>
      </c>
      <c r="V1426"/>
      <c r="W1426" s="29"/>
      <c r="X1426" s="349" t="s">
        <v>6169</v>
      </c>
      <c r="Y1426" s="29"/>
      <c r="Z1426" s="29" t="s">
        <v>1218</v>
      </c>
      <c r="AA1426" s="29" t="s">
        <v>1170</v>
      </c>
      <c r="AB1426" s="29"/>
      <c r="AC1426" s="29" t="s">
        <v>7923</v>
      </c>
      <c r="AD1426" s="29"/>
      <c r="AE1426" s="29" t="s">
        <v>4119</v>
      </c>
      <c r="AG1426" s="38">
        <v>1</v>
      </c>
      <c r="AH1426" s="38" t="s">
        <v>5945</v>
      </c>
      <c r="AI1426" s="38" t="s">
        <v>4440</v>
      </c>
      <c r="AJ1426" s="38" t="s">
        <v>7924</v>
      </c>
      <c r="AK1426" s="38" t="s">
        <v>72</v>
      </c>
      <c r="AL1426" s="301" t="s">
        <v>7880</v>
      </c>
      <c r="AR1426" s="29" t="str">
        <f t="shared" si="228"/>
        <v>1</v>
      </c>
      <c r="AS1426" s="29">
        <f t="shared" si="222"/>
        <v>0</v>
      </c>
      <c r="AT1426" s="29">
        <v>0</v>
      </c>
      <c r="AW1426" s="29" t="str">
        <f t="shared" si="230"/>
        <v/>
      </c>
      <c r="AX1426" s="29" t="str">
        <f t="shared" si="223"/>
        <v/>
      </c>
      <c r="AY1426" s="29" t="str">
        <f t="shared" si="229"/>
        <v>https://media.mediathek-tanz-theater.de/iiif/2/nvt_img-A113-002-001.JP2</v>
      </c>
      <c r="AZ1426" s="29" t="str">
        <f t="shared" si="224"/>
        <v>image/jp2</v>
      </c>
      <c r="BA1426" s="29" t="str">
        <f t="shared" si="225"/>
        <v>presentation/iiif</v>
      </c>
      <c r="BB1426" s="29" t="str">
        <f t="shared" si="226"/>
        <v>https://media.mediathek-tanz-theater.de/iiif/2/nvt_img-A113-002-001.JP2/full/100,/0/default.jpg</v>
      </c>
      <c r="BC1426" s="29" t="str">
        <f t="shared" si="221"/>
        <v>image/jpeg</v>
      </c>
      <c r="BD1426" s="29" t="str">
        <f t="shared" si="227"/>
        <v>presentation/thumbnail</v>
      </c>
    </row>
    <row r="1427" spans="1:56" ht="12.75" customHeight="1">
      <c r="A1427" s="29">
        <v>1</v>
      </c>
      <c r="B1427" s="29">
        <v>0</v>
      </c>
      <c r="C1427" s="29" t="s">
        <v>7925</v>
      </c>
      <c r="D1427" s="29"/>
      <c r="E1427" s="29"/>
      <c r="F1427" s="29"/>
      <c r="G1427" s="29" t="s">
        <v>7926</v>
      </c>
      <c r="H1427" s="29"/>
      <c r="I1427" s="402" t="s">
        <v>4446</v>
      </c>
      <c r="J1427" s="402" t="s">
        <v>7873</v>
      </c>
      <c r="K1427" s="29"/>
      <c r="L1427" s="29"/>
      <c r="M1427" s="29"/>
      <c r="N1427" s="29"/>
      <c r="O1427" s="29"/>
      <c r="P1427" s="25"/>
      <c r="Q1427" s="25"/>
      <c r="R1427" s="29" t="s">
        <v>28427</v>
      </c>
      <c r="S1427" s="29" t="s">
        <v>7927</v>
      </c>
      <c r="T1427" s="29" t="s">
        <v>1483</v>
      </c>
      <c r="U1427" t="s">
        <v>4136</v>
      </c>
      <c r="V1427"/>
      <c r="W1427" s="29"/>
      <c r="X1427" s="349" t="s">
        <v>6169</v>
      </c>
      <c r="Y1427" s="29"/>
      <c r="Z1427" s="29" t="s">
        <v>1218</v>
      </c>
      <c r="AA1427" s="29" t="s">
        <v>1170</v>
      </c>
      <c r="AB1427" s="29"/>
      <c r="AC1427" s="29" t="s">
        <v>7923</v>
      </c>
      <c r="AD1427" s="29"/>
      <c r="AE1427" s="29" t="s">
        <v>4119</v>
      </c>
      <c r="AG1427" s="38">
        <v>1</v>
      </c>
      <c r="AH1427" s="38" t="s">
        <v>5945</v>
      </c>
      <c r="AI1427" s="38" t="s">
        <v>4440</v>
      </c>
      <c r="AJ1427" s="38" t="s">
        <v>7928</v>
      </c>
      <c r="AK1427" s="38" t="s">
        <v>72</v>
      </c>
      <c r="AL1427" s="301" t="s">
        <v>7880</v>
      </c>
      <c r="AR1427" s="29" t="str">
        <f t="shared" si="228"/>
        <v>1</v>
      </c>
      <c r="AS1427" s="29">
        <f t="shared" si="222"/>
        <v>0</v>
      </c>
      <c r="AT1427" s="29">
        <v>0</v>
      </c>
      <c r="AW1427" s="29" t="str">
        <f t="shared" si="230"/>
        <v/>
      </c>
      <c r="AX1427" s="29" t="str">
        <f t="shared" si="223"/>
        <v/>
      </c>
      <c r="AY1427" s="29" t="str">
        <f t="shared" si="229"/>
        <v>https://media.mediathek-tanz-theater.de/iiif/2/nvt_img-A113-002-002.JP2</v>
      </c>
      <c r="AZ1427" s="29" t="str">
        <f t="shared" si="224"/>
        <v>image/jp2</v>
      </c>
      <c r="BA1427" s="29" t="str">
        <f t="shared" si="225"/>
        <v>presentation/iiif</v>
      </c>
      <c r="BB1427" s="29" t="str">
        <f t="shared" si="226"/>
        <v>https://media.mediathek-tanz-theater.de/iiif/2/nvt_img-A113-002-002.JP2/full/100,/0/default.jpg</v>
      </c>
      <c r="BC1427" s="29" t="str">
        <f t="shared" si="221"/>
        <v>image/jpeg</v>
      </c>
      <c r="BD1427" s="29" t="str">
        <f t="shared" si="227"/>
        <v>presentation/thumbnail</v>
      </c>
    </row>
    <row r="1428" spans="1:56" ht="12.75" customHeight="1">
      <c r="A1428" s="29">
        <v>1</v>
      </c>
      <c r="B1428" s="29">
        <v>0</v>
      </c>
      <c r="C1428" s="29" t="s">
        <v>7929</v>
      </c>
      <c r="D1428" s="29"/>
      <c r="E1428" s="29"/>
      <c r="F1428" s="29"/>
      <c r="G1428" s="29" t="s">
        <v>7930</v>
      </c>
      <c r="H1428" s="29"/>
      <c r="I1428" s="402" t="s">
        <v>4446</v>
      </c>
      <c r="J1428" s="402" t="s">
        <v>7873</v>
      </c>
      <c r="K1428" s="29"/>
      <c r="L1428" s="29"/>
      <c r="M1428" s="29"/>
      <c r="N1428" s="29"/>
      <c r="O1428" s="29"/>
      <c r="P1428" s="25"/>
      <c r="Q1428" s="25"/>
      <c r="R1428" s="29" t="s">
        <v>28427</v>
      </c>
      <c r="S1428" s="29" t="s">
        <v>7931</v>
      </c>
      <c r="T1428" s="29" t="s">
        <v>1483</v>
      </c>
      <c r="U1428" t="s">
        <v>4136</v>
      </c>
      <c r="V1428"/>
      <c r="W1428" s="29"/>
      <c r="X1428" s="349" t="s">
        <v>6169</v>
      </c>
      <c r="Y1428" s="29"/>
      <c r="Z1428" s="29" t="s">
        <v>1218</v>
      </c>
      <c r="AA1428" s="29" t="s">
        <v>1170</v>
      </c>
      <c r="AB1428" s="29"/>
      <c r="AC1428" s="29" t="s">
        <v>7923</v>
      </c>
      <c r="AD1428" s="29"/>
      <c r="AE1428" s="29" t="s">
        <v>4119</v>
      </c>
      <c r="AG1428" s="38">
        <v>1</v>
      </c>
      <c r="AH1428" s="38" t="s">
        <v>5945</v>
      </c>
      <c r="AI1428" s="38" t="s">
        <v>4440</v>
      </c>
      <c r="AJ1428" s="38" t="s">
        <v>7924</v>
      </c>
      <c r="AK1428" s="38" t="s">
        <v>72</v>
      </c>
      <c r="AL1428" s="301" t="s">
        <v>7880</v>
      </c>
      <c r="AR1428" s="29" t="str">
        <f t="shared" si="228"/>
        <v>1</v>
      </c>
      <c r="AS1428" s="29">
        <f t="shared" si="222"/>
        <v>0</v>
      </c>
      <c r="AT1428" s="29">
        <v>0</v>
      </c>
      <c r="AW1428" s="29" t="str">
        <f t="shared" si="230"/>
        <v/>
      </c>
      <c r="AX1428" s="29" t="str">
        <f t="shared" si="223"/>
        <v/>
      </c>
      <c r="AY1428" s="29" t="str">
        <f t="shared" si="229"/>
        <v>https://media.mediathek-tanz-theater.de/iiif/2/nvt_img-A113-002-003.JP2</v>
      </c>
      <c r="AZ1428" s="29" t="str">
        <f t="shared" si="224"/>
        <v>image/jp2</v>
      </c>
      <c r="BA1428" s="29" t="str">
        <f t="shared" si="225"/>
        <v>presentation/iiif</v>
      </c>
      <c r="BB1428" s="29" t="str">
        <f t="shared" si="226"/>
        <v>https://media.mediathek-tanz-theater.de/iiif/2/nvt_img-A113-002-003.JP2/full/100,/0/default.jpg</v>
      </c>
      <c r="BC1428" s="29" t="str">
        <f t="shared" si="221"/>
        <v>image/jpeg</v>
      </c>
      <c r="BD1428" s="29" t="str">
        <f t="shared" si="227"/>
        <v>presentation/thumbnail</v>
      </c>
    </row>
    <row r="1429" spans="1:56" ht="12.75" customHeight="1">
      <c r="A1429" s="29">
        <v>1</v>
      </c>
      <c r="B1429" s="29">
        <v>0</v>
      </c>
      <c r="C1429" s="29" t="s">
        <v>7932</v>
      </c>
      <c r="D1429" s="29"/>
      <c r="E1429" s="29"/>
      <c r="F1429" s="29"/>
      <c r="G1429" s="29" t="s">
        <v>7930</v>
      </c>
      <c r="H1429" s="29"/>
      <c r="I1429" s="402" t="s">
        <v>4446</v>
      </c>
      <c r="J1429" s="402" t="s">
        <v>7873</v>
      </c>
      <c r="K1429" s="29"/>
      <c r="L1429" s="29"/>
      <c r="M1429" s="29"/>
      <c r="N1429" s="29"/>
      <c r="O1429" s="29"/>
      <c r="P1429" s="25"/>
      <c r="Q1429" s="25"/>
      <c r="R1429" s="29" t="s">
        <v>28427</v>
      </c>
      <c r="S1429" s="29" t="s">
        <v>7931</v>
      </c>
      <c r="T1429" s="29" t="s">
        <v>1483</v>
      </c>
      <c r="U1429" t="s">
        <v>4136</v>
      </c>
      <c r="V1429"/>
      <c r="W1429" s="29"/>
      <c r="X1429" s="349" t="s">
        <v>6169</v>
      </c>
      <c r="Y1429" s="29"/>
      <c r="Z1429" s="29" t="s">
        <v>1218</v>
      </c>
      <c r="AA1429" s="29" t="s">
        <v>1170</v>
      </c>
      <c r="AB1429" s="29"/>
      <c r="AC1429" s="29" t="s">
        <v>7923</v>
      </c>
      <c r="AD1429" s="29"/>
      <c r="AE1429" s="29" t="s">
        <v>4119</v>
      </c>
      <c r="AG1429" s="38">
        <v>1</v>
      </c>
      <c r="AH1429" s="38" t="s">
        <v>5945</v>
      </c>
      <c r="AI1429" s="38" t="s">
        <v>4440</v>
      </c>
      <c r="AJ1429" s="38" t="s">
        <v>7924</v>
      </c>
      <c r="AK1429" s="38" t="s">
        <v>72</v>
      </c>
      <c r="AL1429" s="301" t="s">
        <v>7880</v>
      </c>
      <c r="AR1429" s="29" t="str">
        <f t="shared" si="228"/>
        <v>1</v>
      </c>
      <c r="AS1429" s="29">
        <f t="shared" si="222"/>
        <v>0</v>
      </c>
      <c r="AT1429" s="29">
        <v>0</v>
      </c>
      <c r="AW1429" s="29" t="str">
        <f t="shared" si="230"/>
        <v/>
      </c>
      <c r="AX1429" s="29" t="str">
        <f t="shared" si="223"/>
        <v/>
      </c>
      <c r="AY1429" s="29" t="str">
        <f t="shared" si="229"/>
        <v>https://media.mediathek-tanz-theater.de/iiif/2/nvt_img-A113-002-004.JP2</v>
      </c>
      <c r="AZ1429" s="29" t="str">
        <f t="shared" si="224"/>
        <v>image/jp2</v>
      </c>
      <c r="BA1429" s="29" t="str">
        <f t="shared" si="225"/>
        <v>presentation/iiif</v>
      </c>
      <c r="BB1429" s="29" t="str">
        <f t="shared" si="226"/>
        <v>https://media.mediathek-tanz-theater.de/iiif/2/nvt_img-A113-002-004.JP2/full/100,/0/default.jpg</v>
      </c>
      <c r="BC1429" s="29" t="str">
        <f t="shared" si="221"/>
        <v>image/jpeg</v>
      </c>
      <c r="BD1429" s="29" t="str">
        <f t="shared" si="227"/>
        <v>presentation/thumbnail</v>
      </c>
    </row>
    <row r="1430" spans="1:56" ht="12.75" customHeight="1">
      <c r="A1430" s="29">
        <v>1</v>
      </c>
      <c r="B1430" s="29">
        <v>0</v>
      </c>
      <c r="C1430" s="29" t="s">
        <v>7933</v>
      </c>
      <c r="D1430" s="29"/>
      <c r="E1430" s="29"/>
      <c r="F1430" s="29"/>
      <c r="G1430" s="29"/>
      <c r="H1430" s="29"/>
      <c r="I1430" s="402" t="s">
        <v>4446</v>
      </c>
      <c r="J1430" s="402" t="s">
        <v>7873</v>
      </c>
      <c r="K1430" s="29"/>
      <c r="L1430" s="29"/>
      <c r="M1430" s="29"/>
      <c r="N1430" s="29"/>
      <c r="O1430" s="29"/>
      <c r="P1430" s="25"/>
      <c r="Q1430" s="25"/>
      <c r="R1430" s="29" t="s">
        <v>7934</v>
      </c>
      <c r="S1430" s="29" t="s">
        <v>7935</v>
      </c>
      <c r="T1430" s="29" t="s">
        <v>1483</v>
      </c>
      <c r="U1430" t="s">
        <v>4136</v>
      </c>
      <c r="V1430"/>
      <c r="W1430" s="29"/>
      <c r="X1430" s="349"/>
      <c r="Y1430" s="29"/>
      <c r="Z1430" s="29" t="s">
        <v>1218</v>
      </c>
      <c r="AA1430" s="29" t="s">
        <v>1170</v>
      </c>
      <c r="AB1430" s="29"/>
      <c r="AC1430" s="29"/>
      <c r="AD1430" s="29"/>
      <c r="AE1430" s="29" t="s">
        <v>4119</v>
      </c>
      <c r="AG1430" s="38">
        <v>1</v>
      </c>
      <c r="AH1430" s="38" t="s">
        <v>5945</v>
      </c>
      <c r="AI1430" s="38" t="s">
        <v>4440</v>
      </c>
      <c r="AJ1430" s="38" t="s">
        <v>7936</v>
      </c>
      <c r="AK1430" s="38" t="s">
        <v>72</v>
      </c>
      <c r="AL1430" s="301" t="s">
        <v>7880</v>
      </c>
      <c r="AR1430" s="29" t="str">
        <f t="shared" si="228"/>
        <v>1</v>
      </c>
      <c r="AS1430" s="29">
        <f t="shared" si="222"/>
        <v>0</v>
      </c>
      <c r="AT1430" s="29">
        <v>0</v>
      </c>
      <c r="AW1430" s="29" t="str">
        <f t="shared" si="230"/>
        <v/>
      </c>
      <c r="AX1430" s="29" t="str">
        <f t="shared" si="223"/>
        <v/>
      </c>
      <c r="AY1430" s="29" t="str">
        <f t="shared" si="229"/>
        <v>https://media.mediathek-tanz-theater.de/iiif/2/nvt_img-A113-003-001.JP2</v>
      </c>
      <c r="AZ1430" s="29" t="str">
        <f t="shared" si="224"/>
        <v>image/jp2</v>
      </c>
      <c r="BA1430" s="29" t="str">
        <f t="shared" si="225"/>
        <v>presentation/iiif</v>
      </c>
      <c r="BB1430" s="29" t="str">
        <f t="shared" si="226"/>
        <v>https://media.mediathek-tanz-theater.de/iiif/2/nvt_img-A113-003-001.JP2/full/100,/0/default.jpg</v>
      </c>
      <c r="BC1430" s="29" t="str">
        <f t="shared" si="221"/>
        <v>image/jpeg</v>
      </c>
      <c r="BD1430" s="29" t="str">
        <f t="shared" si="227"/>
        <v>presentation/thumbnail</v>
      </c>
    </row>
    <row r="1431" spans="1:56" ht="12.75" customHeight="1">
      <c r="A1431" s="29">
        <v>1</v>
      </c>
      <c r="B1431" s="29">
        <v>0</v>
      </c>
      <c r="C1431" s="29" t="s">
        <v>7937</v>
      </c>
      <c r="D1431" s="29"/>
      <c r="E1431" s="29"/>
      <c r="F1431" s="29"/>
      <c r="G1431" s="29"/>
      <c r="H1431" s="29"/>
      <c r="I1431" s="402" t="s">
        <v>4446</v>
      </c>
      <c r="J1431" s="402" t="s">
        <v>7873</v>
      </c>
      <c r="K1431" s="29"/>
      <c r="L1431" s="29"/>
      <c r="M1431" s="29"/>
      <c r="N1431" s="29"/>
      <c r="O1431" s="29"/>
      <c r="P1431" s="25"/>
      <c r="Q1431" s="25"/>
      <c r="R1431" s="29" t="s">
        <v>7934</v>
      </c>
      <c r="S1431" s="29" t="s">
        <v>7935</v>
      </c>
      <c r="T1431" s="29" t="s">
        <v>1483</v>
      </c>
      <c r="U1431" t="s">
        <v>4136</v>
      </c>
      <c r="V1431"/>
      <c r="W1431" s="29"/>
      <c r="X1431" s="349"/>
      <c r="Y1431" s="29"/>
      <c r="Z1431" s="29" t="s">
        <v>1218</v>
      </c>
      <c r="AA1431" s="29" t="s">
        <v>1170</v>
      </c>
      <c r="AB1431" s="29"/>
      <c r="AC1431" s="29"/>
      <c r="AD1431" s="29"/>
      <c r="AE1431" s="29" t="s">
        <v>4119</v>
      </c>
      <c r="AG1431" s="38">
        <v>1</v>
      </c>
      <c r="AH1431" s="38" t="s">
        <v>5945</v>
      </c>
      <c r="AI1431" s="38" t="s">
        <v>4440</v>
      </c>
      <c r="AJ1431" s="38" t="s">
        <v>7938</v>
      </c>
      <c r="AK1431" s="38" t="s">
        <v>72</v>
      </c>
      <c r="AL1431" s="301" t="s">
        <v>7880</v>
      </c>
      <c r="AR1431" s="29" t="str">
        <f t="shared" si="228"/>
        <v>1</v>
      </c>
      <c r="AS1431" s="29">
        <f t="shared" si="222"/>
        <v>0</v>
      </c>
      <c r="AT1431" s="29">
        <v>0</v>
      </c>
      <c r="AW1431" s="29" t="str">
        <f t="shared" si="230"/>
        <v/>
      </c>
      <c r="AX1431" s="29" t="str">
        <f t="shared" si="223"/>
        <v/>
      </c>
      <c r="AY1431" s="29" t="str">
        <f t="shared" si="229"/>
        <v>https://media.mediathek-tanz-theater.de/iiif/2/nvt_img-A113-003-002.JP2</v>
      </c>
      <c r="AZ1431" s="29" t="str">
        <f t="shared" si="224"/>
        <v>image/jp2</v>
      </c>
      <c r="BA1431" s="29" t="str">
        <f t="shared" si="225"/>
        <v>presentation/iiif</v>
      </c>
      <c r="BB1431" s="29" t="str">
        <f t="shared" si="226"/>
        <v>https://media.mediathek-tanz-theater.de/iiif/2/nvt_img-A113-003-002.JP2/full/100,/0/default.jpg</v>
      </c>
      <c r="BC1431" s="29" t="str">
        <f t="shared" si="221"/>
        <v>image/jpeg</v>
      </c>
      <c r="BD1431" s="29" t="str">
        <f t="shared" si="227"/>
        <v>presentation/thumbnail</v>
      </c>
    </row>
    <row r="1432" spans="1:56" ht="12.75" customHeight="1">
      <c r="A1432" s="29">
        <v>1</v>
      </c>
      <c r="B1432" s="29">
        <v>0</v>
      </c>
      <c r="C1432" s="29" t="s">
        <v>7939</v>
      </c>
      <c r="D1432" s="29"/>
      <c r="E1432" s="29"/>
      <c r="F1432" s="29" t="s">
        <v>7940</v>
      </c>
      <c r="G1432" s="29"/>
      <c r="H1432" s="29"/>
      <c r="I1432" s="402" t="s">
        <v>4446</v>
      </c>
      <c r="K1432" s="29"/>
      <c r="L1432" s="29" t="s">
        <v>3121</v>
      </c>
      <c r="M1432" s="29"/>
      <c r="N1432" s="29"/>
      <c r="O1432" s="29"/>
      <c r="P1432" s="25"/>
      <c r="Q1432" s="25"/>
      <c r="R1432" s="29" t="s">
        <v>28433</v>
      </c>
      <c r="S1432" s="29" t="s">
        <v>7941</v>
      </c>
      <c r="T1432" s="29" t="s">
        <v>1483</v>
      </c>
      <c r="U1432" t="s">
        <v>7942</v>
      </c>
      <c r="V1432" t="s">
        <v>7579</v>
      </c>
      <c r="W1432" s="29"/>
      <c r="X1432" s="349" t="s">
        <v>7943</v>
      </c>
      <c r="Y1432" s="29"/>
      <c r="Z1432" s="29" t="s">
        <v>1218</v>
      </c>
      <c r="AA1432" s="29" t="s">
        <v>1170</v>
      </c>
      <c r="AB1432" s="29"/>
      <c r="AC1432" s="29" t="s">
        <v>7944</v>
      </c>
      <c r="AD1432" s="29"/>
      <c r="AE1432" s="29" t="s">
        <v>2575</v>
      </c>
      <c r="AG1432" s="38">
        <v>1</v>
      </c>
      <c r="AH1432" s="38" t="s">
        <v>5945</v>
      </c>
      <c r="AI1432" s="38" t="s">
        <v>4440</v>
      </c>
      <c r="AJ1432" s="38" t="s">
        <v>7590</v>
      </c>
      <c r="AK1432" s="38" t="s">
        <v>7061</v>
      </c>
      <c r="AL1432" s="301" t="s">
        <v>7549</v>
      </c>
      <c r="AR1432" s="29" t="str">
        <f t="shared" si="228"/>
        <v>1</v>
      </c>
      <c r="AS1432" s="29">
        <f t="shared" si="222"/>
        <v>0</v>
      </c>
      <c r="AW1432" s="29" t="str">
        <f t="shared" si="230"/>
        <v/>
      </c>
      <c r="AX1432" s="29" t="str">
        <f t="shared" si="223"/>
        <v/>
      </c>
      <c r="AY1432" s="29" t="str">
        <f t="shared" si="229"/>
        <v>https://media.mediathek-tanz-theater.de/iiif/2/nvt_img-i114-001.JP2</v>
      </c>
      <c r="AZ1432" s="29" t="str">
        <f t="shared" si="224"/>
        <v>image/jp2</v>
      </c>
      <c r="BA1432" s="29" t="str">
        <f t="shared" si="225"/>
        <v>presentation/iiif</v>
      </c>
      <c r="BB1432" s="29" t="str">
        <f t="shared" si="226"/>
        <v>https://media.mediathek-tanz-theater.de/iiif/2/nvt_img-i114-001.JP2/full/100,/0/default.jpg</v>
      </c>
      <c r="BC1432" s="29" t="str">
        <f t="shared" si="221"/>
        <v>image/jpeg</v>
      </c>
      <c r="BD1432" s="29" t="str">
        <f t="shared" si="227"/>
        <v>presentation/thumbnail</v>
      </c>
    </row>
    <row r="1433" spans="1:56" ht="12.75" customHeight="1">
      <c r="A1433" s="29">
        <v>1</v>
      </c>
      <c r="B1433" s="29">
        <v>0</v>
      </c>
      <c r="C1433" s="29" t="s">
        <v>7945</v>
      </c>
      <c r="D1433" s="29"/>
      <c r="E1433" s="29"/>
      <c r="F1433" s="29" t="s">
        <v>7940</v>
      </c>
      <c r="G1433" s="29"/>
      <c r="H1433" s="29"/>
      <c r="I1433" s="402" t="s">
        <v>4446</v>
      </c>
      <c r="K1433" s="29"/>
      <c r="L1433" s="29" t="s">
        <v>3121</v>
      </c>
      <c r="M1433" s="29"/>
      <c r="N1433" s="29"/>
      <c r="O1433" s="29"/>
      <c r="P1433" s="25"/>
      <c r="Q1433" s="25"/>
      <c r="R1433" s="29" t="s">
        <v>28433</v>
      </c>
      <c r="S1433" s="29" t="s">
        <v>7946</v>
      </c>
      <c r="T1433" s="29" t="s">
        <v>1483</v>
      </c>
      <c r="U1433" t="s">
        <v>1426</v>
      </c>
      <c r="V1433" t="s">
        <v>7579</v>
      </c>
      <c r="W1433" s="29"/>
      <c r="X1433" s="349" t="s">
        <v>7943</v>
      </c>
      <c r="Y1433" s="29"/>
      <c r="Z1433" s="29" t="s">
        <v>1218</v>
      </c>
      <c r="AA1433" s="29" t="s">
        <v>1170</v>
      </c>
      <c r="AB1433" s="29"/>
      <c r="AC1433" s="29" t="s">
        <v>7944</v>
      </c>
      <c r="AD1433" s="29"/>
      <c r="AE1433" s="29" t="s">
        <v>2575</v>
      </c>
      <c r="AG1433" s="38">
        <v>1</v>
      </c>
      <c r="AH1433" s="38" t="s">
        <v>5945</v>
      </c>
      <c r="AI1433" s="38" t="s">
        <v>4440</v>
      </c>
      <c r="AJ1433" s="38" t="s">
        <v>7590</v>
      </c>
      <c r="AK1433" s="38" t="s">
        <v>7061</v>
      </c>
      <c r="AL1433" s="301" t="s">
        <v>7549</v>
      </c>
      <c r="AR1433" s="29" t="str">
        <f t="shared" si="228"/>
        <v>1</v>
      </c>
      <c r="AS1433" s="29">
        <f t="shared" si="222"/>
        <v>0</v>
      </c>
      <c r="AW1433" s="29" t="str">
        <f t="shared" si="230"/>
        <v/>
      </c>
      <c r="AX1433" s="29" t="str">
        <f t="shared" si="223"/>
        <v/>
      </c>
      <c r="AY1433" s="29" t="str">
        <f t="shared" si="229"/>
        <v>https://media.mediathek-tanz-theater.de/iiif/2/nvt_img-i114-002.JP2</v>
      </c>
      <c r="AZ1433" s="29" t="str">
        <f t="shared" si="224"/>
        <v>image/jp2</v>
      </c>
      <c r="BA1433" s="29" t="str">
        <f t="shared" si="225"/>
        <v>presentation/iiif</v>
      </c>
      <c r="BB1433" s="29" t="str">
        <f t="shared" si="226"/>
        <v>https://media.mediathek-tanz-theater.de/iiif/2/nvt_img-i114-002.JP2/full/100,/0/default.jpg</v>
      </c>
      <c r="BC1433" s="29" t="str">
        <f t="shared" si="221"/>
        <v>image/jpeg</v>
      </c>
      <c r="BD1433" s="29" t="str">
        <f t="shared" si="227"/>
        <v>presentation/thumbnail</v>
      </c>
    </row>
    <row r="1434" spans="1:56" ht="12.75" customHeight="1">
      <c r="A1434" s="29">
        <v>1</v>
      </c>
      <c r="B1434" s="29">
        <v>0</v>
      </c>
      <c r="C1434" s="29" t="s">
        <v>7947</v>
      </c>
      <c r="D1434" s="29"/>
      <c r="E1434" s="29"/>
      <c r="F1434" s="29" t="s">
        <v>7940</v>
      </c>
      <c r="G1434" s="29"/>
      <c r="H1434" s="29"/>
      <c r="I1434" s="402" t="s">
        <v>4446</v>
      </c>
      <c r="K1434" s="29"/>
      <c r="L1434" s="29" t="s">
        <v>3121</v>
      </c>
      <c r="M1434" s="29"/>
      <c r="N1434" s="29"/>
      <c r="O1434" s="29"/>
      <c r="P1434" s="25"/>
      <c r="Q1434" s="25"/>
      <c r="R1434" s="29" t="s">
        <v>28433</v>
      </c>
      <c r="S1434" s="29" t="s">
        <v>7941</v>
      </c>
      <c r="T1434" s="29" t="s">
        <v>1483</v>
      </c>
      <c r="U1434" t="s">
        <v>7942</v>
      </c>
      <c r="V1434" t="s">
        <v>7579</v>
      </c>
      <c r="W1434" s="29"/>
      <c r="X1434" s="349" t="s">
        <v>7943</v>
      </c>
      <c r="Y1434" s="29"/>
      <c r="Z1434" s="29" t="s">
        <v>1218</v>
      </c>
      <c r="AA1434" s="29" t="s">
        <v>1170</v>
      </c>
      <c r="AB1434" s="29"/>
      <c r="AC1434" s="29" t="s">
        <v>7944</v>
      </c>
      <c r="AD1434" s="29"/>
      <c r="AE1434" s="29" t="s">
        <v>2575</v>
      </c>
      <c r="AG1434" s="38">
        <v>1</v>
      </c>
      <c r="AH1434" s="38" t="s">
        <v>5945</v>
      </c>
      <c r="AI1434" s="38" t="s">
        <v>4440</v>
      </c>
      <c r="AJ1434" s="38" t="s">
        <v>7590</v>
      </c>
      <c r="AK1434" s="38" t="s">
        <v>7061</v>
      </c>
      <c r="AL1434" s="301" t="s">
        <v>7549</v>
      </c>
      <c r="AR1434" s="29" t="str">
        <f t="shared" si="228"/>
        <v>1</v>
      </c>
      <c r="AS1434" s="29">
        <f t="shared" si="222"/>
        <v>0</v>
      </c>
      <c r="AW1434" s="29" t="str">
        <f t="shared" si="230"/>
        <v/>
      </c>
      <c r="AX1434" s="29" t="str">
        <f t="shared" si="223"/>
        <v/>
      </c>
      <c r="AY1434" s="29" t="str">
        <f t="shared" si="229"/>
        <v>https://media.mediathek-tanz-theater.de/iiif/2/nvt_img-i114-003.JP2</v>
      </c>
      <c r="AZ1434" s="29" t="str">
        <f t="shared" si="224"/>
        <v>image/jp2</v>
      </c>
      <c r="BA1434" s="29" t="str">
        <f t="shared" si="225"/>
        <v>presentation/iiif</v>
      </c>
      <c r="BB1434" s="29" t="str">
        <f t="shared" si="226"/>
        <v>https://media.mediathek-tanz-theater.de/iiif/2/nvt_img-i114-003.JP2/full/100,/0/default.jpg</v>
      </c>
      <c r="BC1434" s="29" t="str">
        <f t="shared" si="221"/>
        <v>image/jpeg</v>
      </c>
      <c r="BD1434" s="29" t="str">
        <f t="shared" si="227"/>
        <v>presentation/thumbnail</v>
      </c>
    </row>
    <row r="1435" spans="1:56" ht="12.75" customHeight="1">
      <c r="A1435" s="29">
        <v>1</v>
      </c>
      <c r="B1435" s="29">
        <v>0</v>
      </c>
      <c r="C1435" s="29" t="s">
        <v>7948</v>
      </c>
      <c r="D1435" s="29"/>
      <c r="E1435" s="29"/>
      <c r="F1435" s="29" t="s">
        <v>7940</v>
      </c>
      <c r="G1435" s="29"/>
      <c r="H1435" s="29"/>
      <c r="I1435" s="402" t="s">
        <v>4446</v>
      </c>
      <c r="K1435" s="29"/>
      <c r="L1435" s="29" t="s">
        <v>3121</v>
      </c>
      <c r="M1435" s="29"/>
      <c r="N1435" s="29"/>
      <c r="O1435" s="29"/>
      <c r="P1435" s="25"/>
      <c r="Q1435" s="25"/>
      <c r="R1435" s="29" t="s">
        <v>28433</v>
      </c>
      <c r="S1435" s="29" t="s">
        <v>7941</v>
      </c>
      <c r="T1435" s="29" t="s">
        <v>1483</v>
      </c>
      <c r="U1435" t="s">
        <v>7942</v>
      </c>
      <c r="V1435" t="s">
        <v>7579</v>
      </c>
      <c r="W1435" s="29"/>
      <c r="X1435" s="349" t="s">
        <v>7943</v>
      </c>
      <c r="Y1435" s="29"/>
      <c r="Z1435" s="29" t="s">
        <v>1218</v>
      </c>
      <c r="AA1435" s="29" t="s">
        <v>1170</v>
      </c>
      <c r="AB1435" s="29"/>
      <c r="AC1435" s="29" t="s">
        <v>7944</v>
      </c>
      <c r="AD1435" s="29"/>
      <c r="AE1435" s="29" t="s">
        <v>2575</v>
      </c>
      <c r="AG1435" s="38">
        <v>1</v>
      </c>
      <c r="AH1435" s="38" t="s">
        <v>5945</v>
      </c>
      <c r="AI1435" s="38" t="s">
        <v>4440</v>
      </c>
      <c r="AJ1435" s="38" t="s">
        <v>7590</v>
      </c>
      <c r="AK1435" s="38" t="s">
        <v>7061</v>
      </c>
      <c r="AL1435" s="301" t="s">
        <v>7549</v>
      </c>
      <c r="AR1435" s="29" t="str">
        <f t="shared" si="228"/>
        <v>1</v>
      </c>
      <c r="AS1435" s="29">
        <f t="shared" si="222"/>
        <v>0</v>
      </c>
      <c r="AW1435" s="29" t="str">
        <f t="shared" si="230"/>
        <v/>
      </c>
      <c r="AX1435" s="29" t="str">
        <f t="shared" si="223"/>
        <v/>
      </c>
      <c r="AY1435" s="29" t="str">
        <f t="shared" si="229"/>
        <v>https://media.mediathek-tanz-theater.de/iiif/2/nvt_img-i114-004.JP2</v>
      </c>
      <c r="AZ1435" s="29" t="str">
        <f t="shared" si="224"/>
        <v>image/jp2</v>
      </c>
      <c r="BA1435" s="29" t="str">
        <f t="shared" si="225"/>
        <v>presentation/iiif</v>
      </c>
      <c r="BB1435" s="29" t="str">
        <f t="shared" si="226"/>
        <v>https://media.mediathek-tanz-theater.de/iiif/2/nvt_img-i114-004.JP2/full/100,/0/default.jpg</v>
      </c>
      <c r="BC1435" s="29" t="str">
        <f t="shared" si="221"/>
        <v>image/jpeg</v>
      </c>
      <c r="BD1435" s="29" t="str">
        <f t="shared" si="227"/>
        <v>presentation/thumbnail</v>
      </c>
    </row>
    <row r="1436" spans="1:56" ht="12.75" customHeight="1">
      <c r="A1436" s="29">
        <v>1</v>
      </c>
      <c r="B1436" s="29">
        <v>0</v>
      </c>
      <c r="C1436" s="29" t="s">
        <v>7949</v>
      </c>
      <c r="D1436" s="29"/>
      <c r="E1436" s="29"/>
      <c r="F1436" s="29" t="s">
        <v>7940</v>
      </c>
      <c r="G1436" s="29"/>
      <c r="H1436" s="29"/>
      <c r="I1436" s="402" t="s">
        <v>4446</v>
      </c>
      <c r="K1436" s="29"/>
      <c r="L1436" s="29" t="s">
        <v>3121</v>
      </c>
      <c r="M1436" s="29"/>
      <c r="N1436" s="29"/>
      <c r="O1436" s="29"/>
      <c r="P1436" s="25"/>
      <c r="Q1436" s="25"/>
      <c r="R1436" s="29" t="s">
        <v>28433</v>
      </c>
      <c r="S1436" s="29" t="s">
        <v>7941</v>
      </c>
      <c r="T1436" s="29" t="s">
        <v>1483</v>
      </c>
      <c r="U1436" t="s">
        <v>7942</v>
      </c>
      <c r="V1436" t="s">
        <v>7579</v>
      </c>
      <c r="W1436" s="29"/>
      <c r="X1436" s="349" t="s">
        <v>7943</v>
      </c>
      <c r="Y1436" s="29"/>
      <c r="Z1436" s="29" t="s">
        <v>1218</v>
      </c>
      <c r="AA1436" s="29" t="s">
        <v>1170</v>
      </c>
      <c r="AB1436" s="29"/>
      <c r="AC1436" s="29" t="s">
        <v>7944</v>
      </c>
      <c r="AD1436" s="29"/>
      <c r="AE1436" s="29" t="s">
        <v>2575</v>
      </c>
      <c r="AG1436" s="38">
        <v>1</v>
      </c>
      <c r="AH1436" s="38" t="s">
        <v>5945</v>
      </c>
      <c r="AI1436" s="38" t="s">
        <v>4440</v>
      </c>
      <c r="AJ1436" s="38" t="s">
        <v>7590</v>
      </c>
      <c r="AK1436" s="38" t="s">
        <v>7061</v>
      </c>
      <c r="AL1436" s="301" t="s">
        <v>7549</v>
      </c>
      <c r="AR1436" s="29" t="str">
        <f t="shared" si="228"/>
        <v>1</v>
      </c>
      <c r="AS1436" s="29">
        <f t="shared" si="222"/>
        <v>0</v>
      </c>
      <c r="AW1436" s="29" t="str">
        <f t="shared" si="230"/>
        <v/>
      </c>
      <c r="AX1436" s="29" t="str">
        <f t="shared" si="223"/>
        <v/>
      </c>
      <c r="AY1436" s="29" t="str">
        <f t="shared" si="229"/>
        <v>https://media.mediathek-tanz-theater.de/iiif/2/nvt_img-i114-005.JP2</v>
      </c>
      <c r="AZ1436" s="29" t="str">
        <f t="shared" si="224"/>
        <v>image/jp2</v>
      </c>
      <c r="BA1436" s="29" t="str">
        <f t="shared" si="225"/>
        <v>presentation/iiif</v>
      </c>
      <c r="BB1436" s="29" t="str">
        <f t="shared" si="226"/>
        <v>https://media.mediathek-tanz-theater.de/iiif/2/nvt_img-i114-005.JP2/full/100,/0/default.jpg</v>
      </c>
      <c r="BC1436" s="29" t="str">
        <f t="shared" si="221"/>
        <v>image/jpeg</v>
      </c>
      <c r="BD1436" s="29" t="str">
        <f t="shared" si="227"/>
        <v>presentation/thumbnail</v>
      </c>
    </row>
    <row r="1437" spans="1:56" ht="12.75" customHeight="1">
      <c r="A1437" s="29">
        <v>1</v>
      </c>
      <c r="B1437" s="29">
        <v>0</v>
      </c>
      <c r="C1437" s="29" t="s">
        <v>7950</v>
      </c>
      <c r="D1437" s="29"/>
      <c r="E1437" s="29"/>
      <c r="F1437" s="29" t="s">
        <v>7940</v>
      </c>
      <c r="G1437" s="29"/>
      <c r="H1437" s="29"/>
      <c r="I1437" s="402" t="s">
        <v>4446</v>
      </c>
      <c r="K1437" s="29"/>
      <c r="L1437" s="29" t="s">
        <v>3121</v>
      </c>
      <c r="M1437" s="29"/>
      <c r="N1437" s="29"/>
      <c r="O1437" s="29"/>
      <c r="P1437" s="25"/>
      <c r="Q1437" s="25"/>
      <c r="R1437" s="29" t="s">
        <v>28433</v>
      </c>
      <c r="S1437" s="29" t="s">
        <v>7951</v>
      </c>
      <c r="T1437" s="29" t="s">
        <v>1483</v>
      </c>
      <c r="U1437" t="s">
        <v>1426</v>
      </c>
      <c r="V1437" t="s">
        <v>7579</v>
      </c>
      <c r="W1437" s="29"/>
      <c r="X1437" s="349" t="s">
        <v>7943</v>
      </c>
      <c r="Y1437" s="29"/>
      <c r="Z1437" s="29" t="s">
        <v>1218</v>
      </c>
      <c r="AA1437" s="29" t="s">
        <v>1170</v>
      </c>
      <c r="AB1437" s="29"/>
      <c r="AC1437" s="29" t="s">
        <v>7944</v>
      </c>
      <c r="AD1437" s="29"/>
      <c r="AE1437" s="29" t="s">
        <v>2575</v>
      </c>
      <c r="AG1437" s="38">
        <v>1</v>
      </c>
      <c r="AH1437" s="38" t="s">
        <v>5945</v>
      </c>
      <c r="AI1437" s="38" t="s">
        <v>4440</v>
      </c>
      <c r="AJ1437" s="38" t="s">
        <v>7590</v>
      </c>
      <c r="AK1437" s="38" t="s">
        <v>7061</v>
      </c>
      <c r="AL1437" s="301" t="s">
        <v>7549</v>
      </c>
      <c r="AR1437" s="29" t="str">
        <f t="shared" si="228"/>
        <v>1</v>
      </c>
      <c r="AS1437" s="29">
        <f t="shared" si="222"/>
        <v>0</v>
      </c>
      <c r="AW1437" s="29" t="str">
        <f t="shared" si="230"/>
        <v/>
      </c>
      <c r="AX1437" s="29" t="str">
        <f t="shared" si="223"/>
        <v/>
      </c>
      <c r="AY1437" s="29" t="str">
        <f t="shared" si="229"/>
        <v>https://media.mediathek-tanz-theater.de/iiif/2/nvt_img-i114-006.JP2</v>
      </c>
      <c r="AZ1437" s="29" t="str">
        <f t="shared" si="224"/>
        <v>image/jp2</v>
      </c>
      <c r="BA1437" s="29" t="str">
        <f t="shared" si="225"/>
        <v>presentation/iiif</v>
      </c>
      <c r="BB1437" s="29" t="str">
        <f t="shared" si="226"/>
        <v>https://media.mediathek-tanz-theater.de/iiif/2/nvt_img-i114-006.JP2/full/100,/0/default.jpg</v>
      </c>
      <c r="BC1437" s="29" t="str">
        <f t="shared" si="221"/>
        <v>image/jpeg</v>
      </c>
      <c r="BD1437" s="29" t="str">
        <f t="shared" si="227"/>
        <v>presentation/thumbnail</v>
      </c>
    </row>
    <row r="1438" spans="1:56" ht="12.75" customHeight="1">
      <c r="A1438" s="29">
        <v>1</v>
      </c>
      <c r="B1438" s="29">
        <v>0</v>
      </c>
      <c r="C1438" s="29" t="s">
        <v>7952</v>
      </c>
      <c r="D1438" s="29"/>
      <c r="E1438" s="29"/>
      <c r="F1438" s="29" t="s">
        <v>7940</v>
      </c>
      <c r="G1438" s="29"/>
      <c r="H1438" s="29"/>
      <c r="I1438" s="402" t="s">
        <v>4446</v>
      </c>
      <c r="K1438" s="29"/>
      <c r="L1438" s="29" t="s">
        <v>3121</v>
      </c>
      <c r="M1438" s="29"/>
      <c r="N1438" s="29"/>
      <c r="O1438" s="29"/>
      <c r="P1438" s="25"/>
      <c r="Q1438" s="25"/>
      <c r="R1438" s="29" t="s">
        <v>28433</v>
      </c>
      <c r="S1438" s="29" t="s">
        <v>7953</v>
      </c>
      <c r="T1438" s="29" t="s">
        <v>1483</v>
      </c>
      <c r="U1438" t="s">
        <v>1426</v>
      </c>
      <c r="V1438" t="s">
        <v>7579</v>
      </c>
      <c r="W1438" s="29"/>
      <c r="X1438" s="349" t="s">
        <v>7943</v>
      </c>
      <c r="Y1438" s="29"/>
      <c r="Z1438" s="29" t="s">
        <v>1218</v>
      </c>
      <c r="AA1438" s="29" t="s">
        <v>1170</v>
      </c>
      <c r="AB1438" s="29"/>
      <c r="AC1438" s="29" t="s">
        <v>7944</v>
      </c>
      <c r="AD1438" s="29"/>
      <c r="AE1438" s="29" t="s">
        <v>2575</v>
      </c>
      <c r="AG1438" s="38">
        <v>1</v>
      </c>
      <c r="AH1438" s="38" t="s">
        <v>5945</v>
      </c>
      <c r="AI1438" s="38" t="s">
        <v>4440</v>
      </c>
      <c r="AJ1438" s="38" t="s">
        <v>7590</v>
      </c>
      <c r="AK1438" s="38" t="s">
        <v>7061</v>
      </c>
      <c r="AL1438" s="301" t="s">
        <v>7549</v>
      </c>
      <c r="AR1438" s="29" t="str">
        <f t="shared" si="228"/>
        <v>1</v>
      </c>
      <c r="AS1438" s="29">
        <f t="shared" si="222"/>
        <v>0</v>
      </c>
      <c r="AW1438" s="29" t="str">
        <f t="shared" si="230"/>
        <v/>
      </c>
      <c r="AX1438" s="29" t="str">
        <f t="shared" si="223"/>
        <v/>
      </c>
      <c r="AY1438" s="29" t="str">
        <f t="shared" si="229"/>
        <v>https://media.mediathek-tanz-theater.de/iiif/2/nvt_img-i114-007.JP2</v>
      </c>
      <c r="AZ1438" s="29" t="str">
        <f t="shared" si="224"/>
        <v>image/jp2</v>
      </c>
      <c r="BA1438" s="29" t="str">
        <f t="shared" si="225"/>
        <v>presentation/iiif</v>
      </c>
      <c r="BB1438" s="29" t="str">
        <f t="shared" si="226"/>
        <v>https://media.mediathek-tanz-theater.de/iiif/2/nvt_img-i114-007.JP2/full/100,/0/default.jpg</v>
      </c>
      <c r="BC1438" s="29" t="str">
        <f t="shared" si="221"/>
        <v>image/jpeg</v>
      </c>
      <c r="BD1438" s="29" t="str">
        <f t="shared" si="227"/>
        <v>presentation/thumbnail</v>
      </c>
    </row>
    <row r="1439" spans="1:56" ht="12.75" customHeight="1">
      <c r="A1439" s="29">
        <v>1</v>
      </c>
      <c r="B1439" s="29">
        <v>0</v>
      </c>
      <c r="C1439" s="29" t="s">
        <v>7954</v>
      </c>
      <c r="D1439" s="29"/>
      <c r="E1439" s="29"/>
      <c r="F1439" s="29" t="s">
        <v>7940</v>
      </c>
      <c r="G1439" s="29"/>
      <c r="H1439" s="29"/>
      <c r="I1439" s="402" t="s">
        <v>4446</v>
      </c>
      <c r="K1439" s="29"/>
      <c r="L1439" s="29" t="s">
        <v>3121</v>
      </c>
      <c r="M1439" s="29"/>
      <c r="N1439" s="29"/>
      <c r="O1439" s="29"/>
      <c r="P1439" s="25"/>
      <c r="Q1439" s="25"/>
      <c r="R1439" s="29" t="s">
        <v>28433</v>
      </c>
      <c r="S1439" s="29" t="s">
        <v>7955</v>
      </c>
      <c r="T1439" s="29" t="s">
        <v>1483</v>
      </c>
      <c r="U1439"/>
      <c r="V1439" t="s">
        <v>7579</v>
      </c>
      <c r="W1439" s="29"/>
      <c r="X1439" s="349" t="s">
        <v>7943</v>
      </c>
      <c r="Y1439" s="29"/>
      <c r="Z1439" s="29" t="s">
        <v>1218</v>
      </c>
      <c r="AA1439" s="29" t="s">
        <v>1170</v>
      </c>
      <c r="AB1439" s="29"/>
      <c r="AC1439" s="29" t="s">
        <v>7944</v>
      </c>
      <c r="AD1439" s="29"/>
      <c r="AE1439" s="29" t="s">
        <v>2575</v>
      </c>
      <c r="AG1439" s="38">
        <v>1</v>
      </c>
      <c r="AH1439" s="38" t="s">
        <v>5945</v>
      </c>
      <c r="AI1439" s="38" t="s">
        <v>4440</v>
      </c>
      <c r="AJ1439" s="38" t="s">
        <v>7590</v>
      </c>
      <c r="AK1439" s="38" t="s">
        <v>7061</v>
      </c>
      <c r="AL1439" s="301" t="s">
        <v>7549</v>
      </c>
      <c r="AR1439" s="29" t="str">
        <f t="shared" si="228"/>
        <v>1</v>
      </c>
      <c r="AS1439" s="29">
        <f t="shared" si="222"/>
        <v>0</v>
      </c>
      <c r="AW1439" s="29" t="str">
        <f t="shared" si="230"/>
        <v/>
      </c>
      <c r="AX1439" s="29" t="str">
        <f t="shared" si="223"/>
        <v/>
      </c>
      <c r="AY1439" s="29" t="str">
        <f t="shared" si="229"/>
        <v>https://media.mediathek-tanz-theater.de/iiif/2/nvt_img-i114-008.JP2</v>
      </c>
      <c r="AZ1439" s="29" t="str">
        <f t="shared" si="224"/>
        <v>image/jp2</v>
      </c>
      <c r="BA1439" s="29" t="str">
        <f t="shared" si="225"/>
        <v>presentation/iiif</v>
      </c>
      <c r="BB1439" s="29" t="str">
        <f t="shared" si="226"/>
        <v>https://media.mediathek-tanz-theater.de/iiif/2/nvt_img-i114-008.JP2/full/100,/0/default.jpg</v>
      </c>
      <c r="BC1439" s="29" t="str">
        <f t="shared" si="221"/>
        <v>image/jpeg</v>
      </c>
      <c r="BD1439" s="29" t="str">
        <f t="shared" si="227"/>
        <v>presentation/thumbnail</v>
      </c>
    </row>
    <row r="1440" spans="1:56" ht="12.75" customHeight="1">
      <c r="A1440" s="29">
        <v>1</v>
      </c>
      <c r="B1440" s="29">
        <v>0</v>
      </c>
      <c r="C1440" s="29" t="s">
        <v>7956</v>
      </c>
      <c r="D1440" s="29"/>
      <c r="E1440" s="29"/>
      <c r="F1440" s="29" t="s">
        <v>7940</v>
      </c>
      <c r="G1440" s="29"/>
      <c r="H1440" s="29"/>
      <c r="I1440" s="402" t="s">
        <v>4446</v>
      </c>
      <c r="K1440" s="29"/>
      <c r="L1440" s="29" t="s">
        <v>3121</v>
      </c>
      <c r="M1440" s="29"/>
      <c r="N1440" s="29"/>
      <c r="O1440" s="29"/>
      <c r="P1440" s="25"/>
      <c r="Q1440" s="25"/>
      <c r="R1440" s="308" t="s">
        <v>28433</v>
      </c>
      <c r="S1440" s="29" t="s">
        <v>7957</v>
      </c>
      <c r="T1440" s="29" t="s">
        <v>1483</v>
      </c>
      <c r="U1440" t="s">
        <v>1426</v>
      </c>
      <c r="V1440" t="s">
        <v>7579</v>
      </c>
      <c r="W1440" s="29"/>
      <c r="X1440" s="349" t="s">
        <v>7943</v>
      </c>
      <c r="Y1440" s="29"/>
      <c r="Z1440" s="29" t="s">
        <v>1218</v>
      </c>
      <c r="AA1440" s="29" t="s">
        <v>1170</v>
      </c>
      <c r="AB1440" s="29"/>
      <c r="AC1440" s="29" t="s">
        <v>7944</v>
      </c>
      <c r="AD1440" s="29"/>
      <c r="AE1440" s="29" t="s">
        <v>2575</v>
      </c>
      <c r="AG1440" s="38">
        <v>1</v>
      </c>
      <c r="AH1440" s="38" t="s">
        <v>5945</v>
      </c>
      <c r="AI1440" s="38" t="s">
        <v>4440</v>
      </c>
      <c r="AJ1440" s="38" t="s">
        <v>7590</v>
      </c>
      <c r="AK1440" s="38" t="s">
        <v>7061</v>
      </c>
      <c r="AL1440" s="301" t="s">
        <v>7549</v>
      </c>
      <c r="AR1440" s="29" t="str">
        <f t="shared" si="228"/>
        <v>1</v>
      </c>
      <c r="AS1440" s="29">
        <f t="shared" si="222"/>
        <v>0</v>
      </c>
      <c r="AW1440" s="29" t="str">
        <f t="shared" si="230"/>
        <v/>
      </c>
      <c r="AX1440" s="29" t="str">
        <f t="shared" si="223"/>
        <v/>
      </c>
      <c r="AY1440" s="29" t="str">
        <f t="shared" si="229"/>
        <v>https://media.mediathek-tanz-theater.de/iiif/2/nvt_img-i114-009.JP2</v>
      </c>
      <c r="AZ1440" s="29" t="str">
        <f t="shared" si="224"/>
        <v>image/jp2</v>
      </c>
      <c r="BA1440" s="29" t="str">
        <f t="shared" si="225"/>
        <v>presentation/iiif</v>
      </c>
      <c r="BB1440" s="29" t="str">
        <f t="shared" si="226"/>
        <v>https://media.mediathek-tanz-theater.de/iiif/2/nvt_img-i114-009.JP2/full/100,/0/default.jpg</v>
      </c>
      <c r="BC1440" s="29" t="str">
        <f t="shared" si="221"/>
        <v>image/jpeg</v>
      </c>
      <c r="BD1440" s="29" t="str">
        <f t="shared" si="227"/>
        <v>presentation/thumbnail</v>
      </c>
    </row>
    <row r="1441" spans="1:56" ht="12.75" customHeight="1">
      <c r="A1441" s="29">
        <v>1</v>
      </c>
      <c r="B1441" s="29">
        <v>0</v>
      </c>
      <c r="C1441" s="29" t="s">
        <v>7958</v>
      </c>
      <c r="D1441" s="29"/>
      <c r="E1441" s="29"/>
      <c r="F1441" s="29" t="s">
        <v>7940</v>
      </c>
      <c r="G1441" s="29"/>
      <c r="H1441" s="29"/>
      <c r="I1441" s="402" t="s">
        <v>4446</v>
      </c>
      <c r="K1441" s="29"/>
      <c r="L1441" s="29" t="s">
        <v>3121</v>
      </c>
      <c r="M1441" s="29"/>
      <c r="N1441" s="29"/>
      <c r="O1441" s="29"/>
      <c r="P1441" s="25"/>
      <c r="Q1441" s="25"/>
      <c r="R1441" s="29" t="s">
        <v>28433</v>
      </c>
      <c r="S1441" s="29" t="s">
        <v>7951</v>
      </c>
      <c r="T1441" s="29" t="s">
        <v>1483</v>
      </c>
      <c r="U1441" s="29" t="s">
        <v>7959</v>
      </c>
      <c r="V1441" t="s">
        <v>7579</v>
      </c>
      <c r="W1441" s="29"/>
      <c r="X1441" s="349" t="s">
        <v>7943</v>
      </c>
      <c r="Y1441" s="29"/>
      <c r="Z1441" s="29" t="s">
        <v>1218</v>
      </c>
      <c r="AA1441" s="29" t="s">
        <v>1170</v>
      </c>
      <c r="AB1441" s="29"/>
      <c r="AC1441" s="29" t="s">
        <v>7944</v>
      </c>
      <c r="AD1441" s="29"/>
      <c r="AE1441" s="29" t="s">
        <v>2575</v>
      </c>
      <c r="AG1441" s="38">
        <v>1</v>
      </c>
      <c r="AH1441" s="38" t="s">
        <v>5945</v>
      </c>
      <c r="AI1441" s="38" t="s">
        <v>4440</v>
      </c>
      <c r="AJ1441" s="38" t="s">
        <v>7590</v>
      </c>
      <c r="AK1441" s="38" t="s">
        <v>7061</v>
      </c>
      <c r="AL1441" s="301" t="s">
        <v>7549</v>
      </c>
      <c r="AR1441" s="29" t="str">
        <f t="shared" si="228"/>
        <v>1</v>
      </c>
      <c r="AS1441" s="29">
        <f t="shared" si="222"/>
        <v>0</v>
      </c>
      <c r="AW1441" s="29" t="str">
        <f t="shared" si="230"/>
        <v/>
      </c>
      <c r="AX1441" s="29" t="str">
        <f t="shared" si="223"/>
        <v/>
      </c>
      <c r="AY1441" s="29" t="str">
        <f t="shared" si="229"/>
        <v>https://media.mediathek-tanz-theater.de/iiif/2/nvt_img-i114-010.JP2</v>
      </c>
      <c r="AZ1441" s="29" t="str">
        <f t="shared" si="224"/>
        <v>image/jp2</v>
      </c>
      <c r="BA1441" s="29" t="str">
        <f t="shared" si="225"/>
        <v>presentation/iiif</v>
      </c>
      <c r="BB1441" s="29" t="str">
        <f t="shared" si="226"/>
        <v>https://media.mediathek-tanz-theater.de/iiif/2/nvt_img-i114-010.JP2/full/100,/0/default.jpg</v>
      </c>
      <c r="BC1441" s="29" t="str">
        <f t="shared" si="221"/>
        <v>image/jpeg</v>
      </c>
      <c r="BD1441" s="29" t="str">
        <f t="shared" si="227"/>
        <v>presentation/thumbnail</v>
      </c>
    </row>
    <row r="1442" spans="1:56" ht="12.75" customHeight="1">
      <c r="A1442" s="29">
        <v>1</v>
      </c>
      <c r="B1442" s="29">
        <v>0</v>
      </c>
      <c r="C1442" s="29" t="s">
        <v>7960</v>
      </c>
      <c r="D1442" s="29"/>
      <c r="E1442" s="29"/>
      <c r="F1442" s="29" t="s">
        <v>7940</v>
      </c>
      <c r="G1442" s="29"/>
      <c r="H1442" s="29"/>
      <c r="I1442" s="402" t="s">
        <v>4446</v>
      </c>
      <c r="K1442" s="29"/>
      <c r="L1442" s="29" t="s">
        <v>2624</v>
      </c>
      <c r="M1442" s="29"/>
      <c r="N1442" s="29"/>
      <c r="O1442" s="29"/>
      <c r="P1442" s="25" t="s">
        <v>2277</v>
      </c>
      <c r="Q1442" s="25" t="s">
        <v>1803</v>
      </c>
      <c r="R1442" s="308" t="s">
        <v>7961</v>
      </c>
      <c r="S1442" s="29" t="s">
        <v>7962</v>
      </c>
      <c r="T1442" s="29" t="s">
        <v>1483</v>
      </c>
      <c r="U1442"/>
      <c r="V1442" t="s">
        <v>4040</v>
      </c>
      <c r="W1442" s="29"/>
      <c r="X1442" s="349" t="s">
        <v>7943</v>
      </c>
      <c r="Y1442" s="29" t="s">
        <v>2055</v>
      </c>
      <c r="Z1442" s="29" t="s">
        <v>1218</v>
      </c>
      <c r="AA1442" s="29" t="s">
        <v>1170</v>
      </c>
      <c r="AB1442" s="29"/>
      <c r="AC1442" s="29" t="s">
        <v>7963</v>
      </c>
      <c r="AD1442" s="29"/>
      <c r="AE1442" s="29" t="s">
        <v>2575</v>
      </c>
      <c r="AG1442" s="38">
        <v>1</v>
      </c>
      <c r="AH1442" s="38" t="s">
        <v>5945</v>
      </c>
      <c r="AI1442" s="38" t="s">
        <v>4440</v>
      </c>
      <c r="AJ1442" s="38" t="s">
        <v>7590</v>
      </c>
      <c r="AK1442" s="38" t="s">
        <v>72</v>
      </c>
      <c r="AL1442" s="301" t="s">
        <v>7549</v>
      </c>
      <c r="AR1442" s="29" t="str">
        <f t="shared" si="228"/>
        <v>1</v>
      </c>
      <c r="AS1442" s="29">
        <f t="shared" si="222"/>
        <v>0</v>
      </c>
      <c r="AW1442" s="29" t="str">
        <f t="shared" si="230"/>
        <v/>
      </c>
      <c r="AX1442" s="29" t="str">
        <f t="shared" si="223"/>
        <v/>
      </c>
      <c r="AY1442" s="29" t="str">
        <f t="shared" si="229"/>
        <v>https://media.mediathek-tanz-theater.de/iiif/2/nvt_img-i115-001.JP2</v>
      </c>
      <c r="AZ1442" s="29" t="str">
        <f t="shared" si="224"/>
        <v>image/jp2</v>
      </c>
      <c r="BA1442" s="29" t="str">
        <f t="shared" si="225"/>
        <v>presentation/iiif</v>
      </c>
      <c r="BB1442" s="29" t="str">
        <f t="shared" si="226"/>
        <v>https://media.mediathek-tanz-theater.de/iiif/2/nvt_img-i115-001.JP2/full/100,/0/default.jpg</v>
      </c>
      <c r="BC1442" s="29" t="str">
        <f t="shared" si="221"/>
        <v>image/jpeg</v>
      </c>
      <c r="BD1442" s="29" t="str">
        <f t="shared" si="227"/>
        <v>presentation/thumbnail</v>
      </c>
    </row>
    <row r="1443" spans="1:56" ht="12.75" customHeight="1">
      <c r="A1443" s="29">
        <v>1</v>
      </c>
      <c r="B1443" s="29">
        <v>0</v>
      </c>
      <c r="C1443" s="29" t="s">
        <v>7964</v>
      </c>
      <c r="D1443" s="29"/>
      <c r="E1443" s="29"/>
      <c r="F1443" s="29" t="s">
        <v>7940</v>
      </c>
      <c r="G1443" s="29"/>
      <c r="H1443" s="29"/>
      <c r="I1443" s="402" t="s">
        <v>4446</v>
      </c>
      <c r="K1443" s="29"/>
      <c r="L1443" s="29" t="s">
        <v>2604</v>
      </c>
      <c r="M1443" s="29"/>
      <c r="N1443" s="29"/>
      <c r="O1443" s="29"/>
      <c r="P1443" s="25" t="s">
        <v>1800</v>
      </c>
      <c r="Q1443" s="25"/>
      <c r="R1443" s="422"/>
      <c r="S1443" s="29" t="s">
        <v>7965</v>
      </c>
      <c r="T1443" s="29" t="s">
        <v>1483</v>
      </c>
      <c r="U1443"/>
      <c r="V1443" t="s">
        <v>6345</v>
      </c>
      <c r="W1443" s="29"/>
      <c r="X1443" s="349" t="s">
        <v>1801</v>
      </c>
      <c r="Y1443" s="29" t="s">
        <v>2055</v>
      </c>
      <c r="Z1443" s="29" t="s">
        <v>1218</v>
      </c>
      <c r="AA1443" s="29" t="s">
        <v>1170</v>
      </c>
      <c r="AB1443" s="29"/>
      <c r="AC1443" s="29" t="s">
        <v>7966</v>
      </c>
      <c r="AD1443" s="29"/>
      <c r="AE1443" s="29" t="s">
        <v>2575</v>
      </c>
      <c r="AG1443" s="38">
        <v>1</v>
      </c>
      <c r="AH1443" s="38" t="s">
        <v>5945</v>
      </c>
      <c r="AI1443" s="38" t="s">
        <v>4440</v>
      </c>
      <c r="AJ1443" s="38" t="s">
        <v>7389</v>
      </c>
      <c r="AK1443" s="38" t="s">
        <v>72</v>
      </c>
      <c r="AL1443" s="301" t="s">
        <v>7549</v>
      </c>
      <c r="AR1443" s="29" t="str">
        <f t="shared" si="228"/>
        <v>1</v>
      </c>
      <c r="AS1443" s="29">
        <f t="shared" si="222"/>
        <v>0</v>
      </c>
      <c r="AW1443" s="29" t="str">
        <f t="shared" si="230"/>
        <v/>
      </c>
      <c r="AX1443" s="29" t="str">
        <f t="shared" si="223"/>
        <v/>
      </c>
      <c r="AY1443" s="29" t="str">
        <f t="shared" si="229"/>
        <v>https://media.mediathek-tanz-theater.de/iiif/2/nvt_img-i116-001.JP2</v>
      </c>
      <c r="AZ1443" s="29" t="str">
        <f t="shared" si="224"/>
        <v>image/jp2</v>
      </c>
      <c r="BA1443" s="29" t="str">
        <f t="shared" si="225"/>
        <v>presentation/iiif</v>
      </c>
      <c r="BB1443" s="29" t="str">
        <f t="shared" si="226"/>
        <v>https://media.mediathek-tanz-theater.de/iiif/2/nvt_img-i116-001.JP2/full/100,/0/default.jpg</v>
      </c>
      <c r="BC1443" s="29" t="str">
        <f t="shared" si="221"/>
        <v>image/jpeg</v>
      </c>
      <c r="BD1443" s="29" t="str">
        <f t="shared" si="227"/>
        <v>presentation/thumbnail</v>
      </c>
    </row>
    <row r="1444" spans="1:56" ht="12.75" customHeight="1">
      <c r="A1444" s="29">
        <v>1</v>
      </c>
      <c r="B1444" s="29">
        <v>0</v>
      </c>
      <c r="C1444" s="29" t="s">
        <v>7967</v>
      </c>
      <c r="D1444" s="29"/>
      <c r="E1444" s="29"/>
      <c r="F1444" s="29" t="s">
        <v>7940</v>
      </c>
      <c r="G1444" s="29"/>
      <c r="H1444" s="29"/>
      <c r="I1444" s="402" t="s">
        <v>4446</v>
      </c>
      <c r="K1444" s="29"/>
      <c r="L1444" s="29" t="s">
        <v>2604</v>
      </c>
      <c r="M1444" s="29"/>
      <c r="N1444" s="29"/>
      <c r="O1444" s="29"/>
      <c r="P1444" s="25" t="s">
        <v>1800</v>
      </c>
      <c r="Q1444" s="25"/>
      <c r="R1444" s="422"/>
      <c r="S1444" s="29" t="s">
        <v>7968</v>
      </c>
      <c r="T1444" s="29" t="s">
        <v>1483</v>
      </c>
      <c r="U1444" t="s">
        <v>1426</v>
      </c>
      <c r="V1444" t="s">
        <v>6345</v>
      </c>
      <c r="W1444" s="29"/>
      <c r="X1444" s="349" t="s">
        <v>1801</v>
      </c>
      <c r="Y1444" s="29" t="s">
        <v>2055</v>
      </c>
      <c r="Z1444" s="29" t="s">
        <v>1218</v>
      </c>
      <c r="AA1444" s="29" t="s">
        <v>1170</v>
      </c>
      <c r="AB1444" s="29"/>
      <c r="AC1444" s="29" t="s">
        <v>7966</v>
      </c>
      <c r="AD1444" s="29"/>
      <c r="AE1444" s="29" t="s">
        <v>2575</v>
      </c>
      <c r="AG1444" s="38">
        <v>1</v>
      </c>
      <c r="AH1444" s="38" t="s">
        <v>5945</v>
      </c>
      <c r="AI1444" s="38" t="s">
        <v>4440</v>
      </c>
      <c r="AJ1444" s="38" t="s">
        <v>7389</v>
      </c>
      <c r="AK1444" s="38" t="s">
        <v>72</v>
      </c>
      <c r="AL1444" s="301" t="s">
        <v>7549</v>
      </c>
      <c r="AR1444" s="29" t="str">
        <f t="shared" si="228"/>
        <v>1</v>
      </c>
      <c r="AS1444" s="29">
        <f t="shared" si="222"/>
        <v>0</v>
      </c>
      <c r="AW1444" s="29" t="str">
        <f t="shared" si="230"/>
        <v/>
      </c>
      <c r="AX1444" s="29" t="str">
        <f t="shared" si="223"/>
        <v/>
      </c>
      <c r="AY1444" s="29" t="str">
        <f t="shared" si="229"/>
        <v>https://media.mediathek-tanz-theater.de/iiif/2/nvt_img-i116-002.JP2</v>
      </c>
      <c r="AZ1444" s="29" t="str">
        <f t="shared" si="224"/>
        <v>image/jp2</v>
      </c>
      <c r="BA1444" s="29" t="str">
        <f t="shared" si="225"/>
        <v>presentation/iiif</v>
      </c>
      <c r="BB1444" s="29" t="str">
        <f t="shared" si="226"/>
        <v>https://media.mediathek-tanz-theater.de/iiif/2/nvt_img-i116-002.JP2/full/100,/0/default.jpg</v>
      </c>
      <c r="BC1444" s="29" t="str">
        <f t="shared" si="221"/>
        <v>image/jpeg</v>
      </c>
      <c r="BD1444" s="29" t="str">
        <f t="shared" si="227"/>
        <v>presentation/thumbnail</v>
      </c>
    </row>
    <row r="1445" spans="1:56" ht="12.75" customHeight="1">
      <c r="A1445" s="29">
        <v>1</v>
      </c>
      <c r="B1445" s="29">
        <v>0</v>
      </c>
      <c r="C1445" s="29" t="s">
        <v>7969</v>
      </c>
      <c r="D1445" s="29"/>
      <c r="E1445" s="29"/>
      <c r="F1445" s="29" t="s">
        <v>7940</v>
      </c>
      <c r="G1445" s="29"/>
      <c r="H1445" s="29"/>
      <c r="I1445" s="402" t="s">
        <v>4446</v>
      </c>
      <c r="K1445" s="29"/>
      <c r="L1445" s="29" t="s">
        <v>2604</v>
      </c>
      <c r="M1445" s="29"/>
      <c r="N1445" s="29"/>
      <c r="O1445" s="29"/>
      <c r="P1445" s="25"/>
      <c r="Q1445" s="25" t="s">
        <v>1800</v>
      </c>
      <c r="R1445" s="29"/>
      <c r="S1445" s="29" t="s">
        <v>7970</v>
      </c>
      <c r="T1445" s="29" t="s">
        <v>1483</v>
      </c>
      <c r="U1445"/>
      <c r="V1445" t="s">
        <v>6345</v>
      </c>
      <c r="W1445" s="29"/>
      <c r="X1445" s="349" t="s">
        <v>1801</v>
      </c>
      <c r="Y1445" s="29" t="s">
        <v>1309</v>
      </c>
      <c r="Z1445" s="29" t="s">
        <v>1218</v>
      </c>
      <c r="AA1445" s="29" t="s">
        <v>1170</v>
      </c>
      <c r="AB1445" s="29"/>
      <c r="AC1445" s="29" t="s">
        <v>7966</v>
      </c>
      <c r="AD1445" s="29"/>
      <c r="AE1445" s="29" t="s">
        <v>2575</v>
      </c>
      <c r="AG1445" s="38">
        <v>1</v>
      </c>
      <c r="AH1445" s="38" t="s">
        <v>5945</v>
      </c>
      <c r="AI1445" s="38" t="s">
        <v>4440</v>
      </c>
      <c r="AJ1445" s="38" t="s">
        <v>5946</v>
      </c>
      <c r="AK1445" s="38" t="s">
        <v>72</v>
      </c>
      <c r="AL1445" s="301" t="s">
        <v>7549</v>
      </c>
      <c r="AR1445" s="29" t="str">
        <f t="shared" si="228"/>
        <v>1</v>
      </c>
      <c r="AS1445" s="29">
        <f t="shared" si="222"/>
        <v>0</v>
      </c>
      <c r="AW1445" s="29" t="str">
        <f t="shared" si="230"/>
        <v/>
      </c>
      <c r="AX1445" s="29" t="str">
        <f t="shared" si="223"/>
        <v/>
      </c>
      <c r="AY1445" s="29" t="str">
        <f t="shared" si="229"/>
        <v>https://media.mediathek-tanz-theater.de/iiif/2/nvt_img-i117-001.JP2</v>
      </c>
      <c r="AZ1445" s="29" t="str">
        <f t="shared" si="224"/>
        <v>image/jp2</v>
      </c>
      <c r="BA1445" s="29" t="str">
        <f t="shared" si="225"/>
        <v>presentation/iiif</v>
      </c>
      <c r="BB1445" s="29" t="str">
        <f t="shared" si="226"/>
        <v>https://media.mediathek-tanz-theater.de/iiif/2/nvt_img-i117-001.JP2/full/100,/0/default.jpg</v>
      </c>
      <c r="BC1445" s="29" t="str">
        <f t="shared" si="221"/>
        <v>image/jpeg</v>
      </c>
      <c r="BD1445" s="29" t="str">
        <f t="shared" si="227"/>
        <v>presentation/thumbnail</v>
      </c>
    </row>
    <row r="1446" spans="1:56" ht="12.75" customHeight="1">
      <c r="A1446" s="29">
        <v>1</v>
      </c>
      <c r="B1446" s="29">
        <v>0</v>
      </c>
      <c r="C1446" s="29" t="s">
        <v>7971</v>
      </c>
      <c r="D1446" s="29"/>
      <c r="E1446" s="29"/>
      <c r="F1446" s="29" t="s">
        <v>7940</v>
      </c>
      <c r="G1446" s="29"/>
      <c r="H1446" s="29"/>
      <c r="I1446" s="402" t="s">
        <v>4446</v>
      </c>
      <c r="K1446" s="29"/>
      <c r="L1446" s="29" t="s">
        <v>2604</v>
      </c>
      <c r="M1446" s="29"/>
      <c r="N1446" s="29"/>
      <c r="O1446" s="29"/>
      <c r="P1446" s="25"/>
      <c r="Q1446" s="25" t="s">
        <v>1800</v>
      </c>
      <c r="R1446" s="29"/>
      <c r="S1446" s="29" t="s">
        <v>7970</v>
      </c>
      <c r="T1446" s="29" t="s">
        <v>1483</v>
      </c>
      <c r="U1446"/>
      <c r="V1446" t="s">
        <v>6345</v>
      </c>
      <c r="W1446" s="29"/>
      <c r="X1446" s="349" t="s">
        <v>1801</v>
      </c>
      <c r="Y1446" s="29" t="s">
        <v>1309</v>
      </c>
      <c r="Z1446" s="29" t="s">
        <v>1218</v>
      </c>
      <c r="AA1446" s="29" t="s">
        <v>1170</v>
      </c>
      <c r="AB1446" s="29"/>
      <c r="AC1446" s="29" t="s">
        <v>7966</v>
      </c>
      <c r="AD1446" s="29"/>
      <c r="AE1446" s="29" t="s">
        <v>2575</v>
      </c>
      <c r="AG1446" s="38">
        <v>1</v>
      </c>
      <c r="AH1446" s="38" t="s">
        <v>5945</v>
      </c>
      <c r="AI1446" s="38" t="s">
        <v>4440</v>
      </c>
      <c r="AJ1446" s="38" t="s">
        <v>5946</v>
      </c>
      <c r="AK1446" s="38" t="s">
        <v>72</v>
      </c>
      <c r="AL1446" s="301" t="s">
        <v>7549</v>
      </c>
      <c r="AR1446" s="29" t="str">
        <f t="shared" si="228"/>
        <v>1</v>
      </c>
      <c r="AS1446" s="29">
        <f t="shared" si="222"/>
        <v>0</v>
      </c>
      <c r="AT1446" s="29">
        <v>0</v>
      </c>
      <c r="AW1446" s="29" t="str">
        <f t="shared" si="230"/>
        <v/>
      </c>
      <c r="AX1446" s="29" t="str">
        <f t="shared" si="223"/>
        <v/>
      </c>
      <c r="AY1446" s="29" t="str">
        <f t="shared" si="229"/>
        <v>https://media.mediathek-tanz-theater.de/iiif/2/nvt_img-i117-002.JP2</v>
      </c>
      <c r="AZ1446" s="29" t="str">
        <f t="shared" si="224"/>
        <v>image/jp2</v>
      </c>
      <c r="BA1446" s="29" t="str">
        <f t="shared" si="225"/>
        <v>presentation/iiif</v>
      </c>
      <c r="BB1446" s="29" t="str">
        <f t="shared" si="226"/>
        <v>https://media.mediathek-tanz-theater.de/iiif/2/nvt_img-i117-002.JP2/full/100,/0/default.jpg</v>
      </c>
      <c r="BC1446" s="29" t="str">
        <f t="shared" si="221"/>
        <v>image/jpeg</v>
      </c>
      <c r="BD1446" s="29" t="str">
        <f t="shared" si="227"/>
        <v>presentation/thumbnail</v>
      </c>
    </row>
    <row r="1447" spans="1:56" ht="12.75" customHeight="1">
      <c r="A1447" s="29">
        <v>1</v>
      </c>
      <c r="B1447" s="29">
        <v>0</v>
      </c>
      <c r="C1447" s="29" t="s">
        <v>7972</v>
      </c>
      <c r="D1447" s="29"/>
      <c r="E1447" s="29"/>
      <c r="F1447" s="29" t="s">
        <v>7940</v>
      </c>
      <c r="G1447" s="29"/>
      <c r="H1447" s="29"/>
      <c r="I1447" s="402" t="s">
        <v>4446</v>
      </c>
      <c r="K1447" s="29"/>
      <c r="L1447" s="29" t="s">
        <v>2604</v>
      </c>
      <c r="M1447" s="29"/>
      <c r="N1447" s="29"/>
      <c r="O1447" s="29"/>
      <c r="P1447" s="25"/>
      <c r="Q1447" s="25" t="s">
        <v>1800</v>
      </c>
      <c r="R1447" s="422" t="s">
        <v>28466</v>
      </c>
      <c r="S1447" s="422"/>
      <c r="T1447" s="29" t="s">
        <v>1483</v>
      </c>
      <c r="U1447"/>
      <c r="V1447" t="s">
        <v>5943</v>
      </c>
      <c r="W1447" s="29"/>
      <c r="X1447" s="349" t="s">
        <v>1801</v>
      </c>
      <c r="Y1447" s="29"/>
      <c r="Z1447" s="29" t="s">
        <v>1218</v>
      </c>
      <c r="AA1447" s="29" t="s">
        <v>1170</v>
      </c>
      <c r="AB1447" s="29"/>
      <c r="AC1447" s="29" t="s">
        <v>6896</v>
      </c>
      <c r="AD1447" s="29"/>
      <c r="AE1447" s="29" t="s">
        <v>2575</v>
      </c>
      <c r="AG1447" s="38">
        <v>1</v>
      </c>
      <c r="AH1447" s="38" t="s">
        <v>5945</v>
      </c>
      <c r="AI1447" s="38" t="s">
        <v>4440</v>
      </c>
      <c r="AJ1447" s="38" t="s">
        <v>7973</v>
      </c>
      <c r="AK1447" s="38" t="s">
        <v>72</v>
      </c>
      <c r="AL1447" s="301" t="s">
        <v>7549</v>
      </c>
      <c r="AR1447" s="29" t="str">
        <f t="shared" si="228"/>
        <v>1</v>
      </c>
      <c r="AS1447" s="29">
        <f t="shared" si="222"/>
        <v>0</v>
      </c>
      <c r="AT1447" s="29">
        <v>0</v>
      </c>
      <c r="AW1447" s="29" t="str">
        <f t="shared" si="230"/>
        <v/>
      </c>
      <c r="AX1447" s="29" t="str">
        <f t="shared" si="223"/>
        <v/>
      </c>
      <c r="AY1447" s="29" t="str">
        <f t="shared" si="229"/>
        <v>https://media.mediathek-tanz-theater.de/iiif/2/nvt_img-i118-001.JP2</v>
      </c>
      <c r="AZ1447" s="29" t="str">
        <f t="shared" si="224"/>
        <v>image/jp2</v>
      </c>
      <c r="BA1447" s="29" t="str">
        <f t="shared" si="225"/>
        <v>presentation/iiif</v>
      </c>
      <c r="BB1447" s="29" t="str">
        <f t="shared" si="226"/>
        <v>https://media.mediathek-tanz-theater.de/iiif/2/nvt_img-i118-001.JP2/full/100,/0/default.jpg</v>
      </c>
      <c r="BC1447" s="29" t="str">
        <f t="shared" si="221"/>
        <v>image/jpeg</v>
      </c>
      <c r="BD1447" s="29" t="str">
        <f t="shared" si="227"/>
        <v>presentation/thumbnail</v>
      </c>
    </row>
    <row r="1448" spans="1:56" ht="12.75" customHeight="1">
      <c r="A1448" s="29">
        <v>1</v>
      </c>
      <c r="B1448" s="29">
        <v>0</v>
      </c>
      <c r="C1448" s="29" t="s">
        <v>7974</v>
      </c>
      <c r="D1448" s="29"/>
      <c r="E1448" s="29"/>
      <c r="F1448" s="29" t="s">
        <v>7940</v>
      </c>
      <c r="G1448" s="29"/>
      <c r="H1448" s="29"/>
      <c r="I1448" s="402" t="s">
        <v>4446</v>
      </c>
      <c r="K1448" s="29"/>
      <c r="L1448" s="29" t="s">
        <v>2604</v>
      </c>
      <c r="M1448" s="29"/>
      <c r="N1448" s="29"/>
      <c r="O1448" s="29"/>
      <c r="P1448" s="25"/>
      <c r="Q1448" s="25" t="s">
        <v>1800</v>
      </c>
      <c r="R1448" s="422" t="s">
        <v>28466</v>
      </c>
      <c r="S1448" s="422"/>
      <c r="T1448" s="29" t="s">
        <v>1483</v>
      </c>
      <c r="U1448"/>
      <c r="V1448" t="s">
        <v>5943</v>
      </c>
      <c r="W1448" s="29"/>
      <c r="X1448" s="349" t="s">
        <v>1801</v>
      </c>
      <c r="Y1448" s="29"/>
      <c r="Z1448" s="29" t="s">
        <v>1218</v>
      </c>
      <c r="AA1448" s="29" t="s">
        <v>1170</v>
      </c>
      <c r="AB1448" s="29"/>
      <c r="AC1448" s="29" t="s">
        <v>6896</v>
      </c>
      <c r="AD1448" s="29"/>
      <c r="AE1448" s="29" t="s">
        <v>2575</v>
      </c>
      <c r="AG1448" s="38">
        <v>1</v>
      </c>
      <c r="AH1448" s="38" t="s">
        <v>5945</v>
      </c>
      <c r="AI1448" s="38" t="s">
        <v>4440</v>
      </c>
      <c r="AJ1448" s="38" t="s">
        <v>7973</v>
      </c>
      <c r="AK1448" s="38" t="s">
        <v>72</v>
      </c>
      <c r="AL1448" s="301" t="s">
        <v>7549</v>
      </c>
      <c r="AR1448" s="29" t="str">
        <f t="shared" si="228"/>
        <v>1</v>
      </c>
      <c r="AS1448" s="29">
        <f t="shared" si="222"/>
        <v>0</v>
      </c>
      <c r="AT1448" s="29">
        <v>0</v>
      </c>
      <c r="AW1448" s="29" t="str">
        <f t="shared" si="230"/>
        <v/>
      </c>
      <c r="AX1448" s="29" t="str">
        <f t="shared" si="223"/>
        <v/>
      </c>
      <c r="AY1448" s="29" t="str">
        <f t="shared" si="229"/>
        <v>https://media.mediathek-tanz-theater.de/iiif/2/nvt_img-i118-002.JP2</v>
      </c>
      <c r="AZ1448" s="29" t="str">
        <f t="shared" si="224"/>
        <v>image/jp2</v>
      </c>
      <c r="BA1448" s="29" t="str">
        <f t="shared" si="225"/>
        <v>presentation/iiif</v>
      </c>
      <c r="BB1448" s="29" t="str">
        <f t="shared" si="226"/>
        <v>https://media.mediathek-tanz-theater.de/iiif/2/nvt_img-i118-002.JP2/full/100,/0/default.jpg</v>
      </c>
      <c r="BC1448" s="29" t="str">
        <f t="shared" si="221"/>
        <v>image/jpeg</v>
      </c>
      <c r="BD1448" s="29" t="str">
        <f t="shared" si="227"/>
        <v>presentation/thumbnail</v>
      </c>
    </row>
    <row r="1449" spans="1:56" ht="12.75" customHeight="1">
      <c r="A1449" s="29">
        <v>1</v>
      </c>
      <c r="B1449" s="29">
        <v>0</v>
      </c>
      <c r="C1449" s="29" t="s">
        <v>7975</v>
      </c>
      <c r="D1449" s="29"/>
      <c r="E1449" s="29"/>
      <c r="F1449" s="29" t="s">
        <v>7940</v>
      </c>
      <c r="G1449" s="29"/>
      <c r="H1449" s="29"/>
      <c r="I1449" s="402" t="s">
        <v>4446</v>
      </c>
      <c r="K1449" s="29"/>
      <c r="L1449" s="29" t="s">
        <v>7976</v>
      </c>
      <c r="M1449" s="29"/>
      <c r="N1449" s="29"/>
      <c r="O1449" s="29"/>
      <c r="P1449" s="25"/>
      <c r="Q1449" s="25"/>
      <c r="R1449" s="29" t="s">
        <v>7977</v>
      </c>
      <c r="S1449" s="29" t="s">
        <v>7978</v>
      </c>
      <c r="T1449" s="29" t="s">
        <v>1483</v>
      </c>
      <c r="U1449"/>
      <c r="V1449"/>
      <c r="W1449" s="29"/>
      <c r="X1449" s="349"/>
      <c r="Y1449" s="29" t="s">
        <v>1309</v>
      </c>
      <c r="Z1449" s="29" t="s">
        <v>1218</v>
      </c>
      <c r="AA1449" s="29" t="s">
        <v>1170</v>
      </c>
      <c r="AB1449" s="29"/>
      <c r="AC1449" s="29"/>
      <c r="AD1449" s="29"/>
      <c r="AE1449" s="29" t="s">
        <v>2575</v>
      </c>
      <c r="AG1449" s="38">
        <v>1</v>
      </c>
      <c r="AH1449" s="38" t="s">
        <v>5945</v>
      </c>
      <c r="AI1449" s="38" t="s">
        <v>4440</v>
      </c>
      <c r="AJ1449" s="38" t="s">
        <v>5946</v>
      </c>
      <c r="AK1449" s="38" t="s">
        <v>72</v>
      </c>
      <c r="AL1449" s="301" t="s">
        <v>7549</v>
      </c>
      <c r="AR1449" s="29" t="str">
        <f t="shared" si="228"/>
        <v>1</v>
      </c>
      <c r="AS1449" s="29">
        <f t="shared" si="222"/>
        <v>0</v>
      </c>
      <c r="AT1449" s="29">
        <v>0</v>
      </c>
      <c r="AW1449" s="29" t="str">
        <f t="shared" si="230"/>
        <v/>
      </c>
      <c r="AX1449" s="29" t="str">
        <f t="shared" si="223"/>
        <v/>
      </c>
      <c r="AY1449" s="29" t="str">
        <f t="shared" si="229"/>
        <v>https://media.mediathek-tanz-theater.de/iiif/2/nvt_img-i119-001.JP2</v>
      </c>
      <c r="AZ1449" s="29" t="str">
        <f t="shared" si="224"/>
        <v>image/jp2</v>
      </c>
      <c r="BA1449" s="29" t="str">
        <f t="shared" si="225"/>
        <v>presentation/iiif</v>
      </c>
      <c r="BB1449" s="29" t="str">
        <f t="shared" si="226"/>
        <v>https://media.mediathek-tanz-theater.de/iiif/2/nvt_img-i119-001.JP2/full/100,/0/default.jpg</v>
      </c>
      <c r="BC1449" s="29" t="str">
        <f t="shared" si="221"/>
        <v>image/jpeg</v>
      </c>
      <c r="BD1449" s="29" t="str">
        <f t="shared" si="227"/>
        <v>presentation/thumbnail</v>
      </c>
    </row>
    <row r="1450" spans="1:56" ht="12.75" customHeight="1">
      <c r="A1450" s="29">
        <v>1</v>
      </c>
      <c r="B1450" s="29">
        <v>0</v>
      </c>
      <c r="C1450" s="29" t="s">
        <v>7979</v>
      </c>
      <c r="D1450" s="29"/>
      <c r="E1450" s="29"/>
      <c r="F1450" s="29" t="s">
        <v>7940</v>
      </c>
      <c r="G1450" s="29"/>
      <c r="H1450" s="29"/>
      <c r="I1450" s="402" t="s">
        <v>4446</v>
      </c>
      <c r="K1450" s="29"/>
      <c r="L1450" s="29" t="s">
        <v>7976</v>
      </c>
      <c r="M1450" s="29"/>
      <c r="N1450" s="29"/>
      <c r="O1450" s="29"/>
      <c r="P1450" s="25"/>
      <c r="Q1450" s="25"/>
      <c r="R1450" s="29" t="s">
        <v>7977</v>
      </c>
      <c r="S1450" s="29" t="s">
        <v>7978</v>
      </c>
      <c r="T1450" s="29" t="s">
        <v>1483</v>
      </c>
      <c r="U1450"/>
      <c r="V1450"/>
      <c r="W1450" s="29"/>
      <c r="X1450" s="349"/>
      <c r="Y1450" s="29" t="s">
        <v>1309</v>
      </c>
      <c r="Z1450" s="29" t="s">
        <v>1218</v>
      </c>
      <c r="AA1450" s="29" t="s">
        <v>1170</v>
      </c>
      <c r="AB1450" s="29"/>
      <c r="AC1450" s="29"/>
      <c r="AD1450" s="29"/>
      <c r="AE1450" s="29" t="s">
        <v>2575</v>
      </c>
      <c r="AG1450" s="38">
        <v>1</v>
      </c>
      <c r="AH1450" s="38" t="s">
        <v>5945</v>
      </c>
      <c r="AI1450" s="38" t="s">
        <v>4440</v>
      </c>
      <c r="AJ1450" s="38" t="s">
        <v>5946</v>
      </c>
      <c r="AK1450" s="38" t="s">
        <v>72</v>
      </c>
      <c r="AL1450" s="301" t="s">
        <v>7549</v>
      </c>
      <c r="AR1450" s="29" t="str">
        <f t="shared" si="228"/>
        <v>1</v>
      </c>
      <c r="AS1450" s="29">
        <f t="shared" si="222"/>
        <v>0</v>
      </c>
      <c r="AW1450" s="29" t="str">
        <f t="shared" si="230"/>
        <v/>
      </c>
      <c r="AX1450" s="29" t="str">
        <f t="shared" si="223"/>
        <v/>
      </c>
      <c r="AY1450" s="29" t="str">
        <f t="shared" si="229"/>
        <v>https://media.mediathek-tanz-theater.de/iiif/2/nvt_img-i119-002.JP2</v>
      </c>
      <c r="AZ1450" s="29" t="str">
        <f t="shared" si="224"/>
        <v>image/jp2</v>
      </c>
      <c r="BA1450" s="29" t="str">
        <f t="shared" si="225"/>
        <v>presentation/iiif</v>
      </c>
      <c r="BB1450" s="29" t="str">
        <f t="shared" si="226"/>
        <v>https://media.mediathek-tanz-theater.de/iiif/2/nvt_img-i119-002.JP2/full/100,/0/default.jpg</v>
      </c>
      <c r="BC1450" s="29" t="str">
        <f t="shared" si="221"/>
        <v>image/jpeg</v>
      </c>
      <c r="BD1450" s="29" t="str">
        <f t="shared" si="227"/>
        <v>presentation/thumbnail</v>
      </c>
    </row>
    <row r="1451" spans="1:56" ht="12.75" customHeight="1">
      <c r="A1451" s="29">
        <v>1</v>
      </c>
      <c r="B1451" s="29">
        <v>0</v>
      </c>
      <c r="C1451" s="29" t="s">
        <v>7980</v>
      </c>
      <c r="D1451" s="29"/>
      <c r="E1451" s="29"/>
      <c r="F1451" s="29" t="s">
        <v>7940</v>
      </c>
      <c r="G1451" s="29"/>
      <c r="H1451" s="29"/>
      <c r="I1451" s="402" t="s">
        <v>4446</v>
      </c>
      <c r="K1451" s="29"/>
      <c r="L1451" s="29" t="s">
        <v>7976</v>
      </c>
      <c r="M1451" s="29"/>
      <c r="N1451" s="29"/>
      <c r="O1451" s="29"/>
      <c r="P1451" s="25"/>
      <c r="Q1451" s="25"/>
      <c r="R1451" s="29" t="s">
        <v>7977</v>
      </c>
      <c r="S1451" s="29" t="s">
        <v>7978</v>
      </c>
      <c r="T1451" s="29" t="s">
        <v>1483</v>
      </c>
      <c r="U1451"/>
      <c r="V1451"/>
      <c r="W1451" s="29"/>
      <c r="X1451" s="349"/>
      <c r="Y1451" s="29" t="s">
        <v>1309</v>
      </c>
      <c r="Z1451" s="29" t="s">
        <v>1218</v>
      </c>
      <c r="AA1451" s="29" t="s">
        <v>1170</v>
      </c>
      <c r="AB1451" s="29"/>
      <c r="AC1451" s="29"/>
      <c r="AD1451" s="29"/>
      <c r="AE1451" s="29" t="s">
        <v>2575</v>
      </c>
      <c r="AG1451" s="38">
        <v>1</v>
      </c>
      <c r="AH1451" s="38" t="s">
        <v>5945</v>
      </c>
      <c r="AI1451" s="38" t="s">
        <v>4440</v>
      </c>
      <c r="AJ1451" s="38" t="s">
        <v>5946</v>
      </c>
      <c r="AK1451" s="38" t="s">
        <v>72</v>
      </c>
      <c r="AL1451" s="301" t="s">
        <v>7549</v>
      </c>
      <c r="AR1451" s="29" t="str">
        <f t="shared" si="228"/>
        <v>1</v>
      </c>
      <c r="AS1451" s="29">
        <f t="shared" si="222"/>
        <v>0</v>
      </c>
      <c r="AW1451" s="29" t="str">
        <f t="shared" si="230"/>
        <v/>
      </c>
      <c r="AX1451" s="29" t="str">
        <f t="shared" si="223"/>
        <v/>
      </c>
      <c r="AY1451" s="29" t="str">
        <f t="shared" si="229"/>
        <v>https://media.mediathek-tanz-theater.de/iiif/2/nvt_img-i119-003.JP2</v>
      </c>
      <c r="AZ1451" s="29" t="str">
        <f t="shared" si="224"/>
        <v>image/jp2</v>
      </c>
      <c r="BA1451" s="29" t="str">
        <f t="shared" si="225"/>
        <v>presentation/iiif</v>
      </c>
      <c r="BB1451" s="29" t="str">
        <f t="shared" si="226"/>
        <v>https://media.mediathek-tanz-theater.de/iiif/2/nvt_img-i119-003.JP2/full/100,/0/default.jpg</v>
      </c>
      <c r="BC1451" s="29" t="str">
        <f t="shared" si="221"/>
        <v>image/jpeg</v>
      </c>
      <c r="BD1451" s="29" t="str">
        <f t="shared" si="227"/>
        <v>presentation/thumbnail</v>
      </c>
    </row>
    <row r="1452" spans="1:56" ht="12.75" customHeight="1">
      <c r="A1452" s="29">
        <v>1</v>
      </c>
      <c r="B1452" s="29">
        <v>0</v>
      </c>
      <c r="C1452" s="29" t="s">
        <v>7981</v>
      </c>
      <c r="D1452" s="29"/>
      <c r="E1452" s="29"/>
      <c r="F1452" s="29" t="s">
        <v>7940</v>
      </c>
      <c r="G1452" s="29"/>
      <c r="H1452" s="29"/>
      <c r="I1452" s="402" t="s">
        <v>4446</v>
      </c>
      <c r="K1452" s="29"/>
      <c r="L1452" s="29" t="s">
        <v>7976</v>
      </c>
      <c r="M1452" s="29"/>
      <c r="N1452" s="29"/>
      <c r="O1452" s="29"/>
      <c r="P1452" s="25"/>
      <c r="Q1452" s="25"/>
      <c r="R1452" s="29" t="s">
        <v>7977</v>
      </c>
      <c r="S1452" s="29" t="s">
        <v>7982</v>
      </c>
      <c r="T1452" s="29" t="s">
        <v>1483</v>
      </c>
      <c r="U1452"/>
      <c r="V1452"/>
      <c r="W1452" s="29"/>
      <c r="X1452" s="349"/>
      <c r="Y1452" s="29" t="s">
        <v>1309</v>
      </c>
      <c r="Z1452" s="29" t="s">
        <v>1218</v>
      </c>
      <c r="AA1452" s="29" t="s">
        <v>1170</v>
      </c>
      <c r="AB1452" s="29"/>
      <c r="AC1452" s="29"/>
      <c r="AD1452" s="29"/>
      <c r="AE1452" s="29" t="s">
        <v>2575</v>
      </c>
      <c r="AG1452" s="38">
        <v>1</v>
      </c>
      <c r="AH1452" s="38" t="s">
        <v>5945</v>
      </c>
      <c r="AI1452" s="38" t="s">
        <v>4440</v>
      </c>
      <c r="AJ1452" s="38" t="s">
        <v>5946</v>
      </c>
      <c r="AK1452" s="38" t="s">
        <v>72</v>
      </c>
      <c r="AL1452" s="301" t="s">
        <v>7549</v>
      </c>
      <c r="AR1452" s="29" t="str">
        <f t="shared" si="228"/>
        <v>1</v>
      </c>
      <c r="AS1452" s="29">
        <f t="shared" si="222"/>
        <v>0</v>
      </c>
      <c r="AW1452" s="29" t="str">
        <f t="shared" si="230"/>
        <v/>
      </c>
      <c r="AX1452" s="29" t="str">
        <f t="shared" si="223"/>
        <v/>
      </c>
      <c r="AY1452" s="29" t="str">
        <f t="shared" si="229"/>
        <v>https://media.mediathek-tanz-theater.de/iiif/2/nvt_img-i119-004.JP2</v>
      </c>
      <c r="AZ1452" s="29" t="str">
        <f t="shared" si="224"/>
        <v>image/jp2</v>
      </c>
      <c r="BA1452" s="29" t="str">
        <f t="shared" si="225"/>
        <v>presentation/iiif</v>
      </c>
      <c r="BB1452" s="29" t="str">
        <f t="shared" si="226"/>
        <v>https://media.mediathek-tanz-theater.de/iiif/2/nvt_img-i119-004.JP2/full/100,/0/default.jpg</v>
      </c>
      <c r="BC1452" s="29" t="str">
        <f t="shared" si="221"/>
        <v>image/jpeg</v>
      </c>
      <c r="BD1452" s="29" t="str">
        <f t="shared" si="227"/>
        <v>presentation/thumbnail</v>
      </c>
    </row>
    <row r="1453" spans="1:56" ht="12.75" customHeight="1">
      <c r="A1453" s="29">
        <v>1</v>
      </c>
      <c r="B1453" s="29">
        <v>0</v>
      </c>
      <c r="C1453" s="29" t="s">
        <v>7983</v>
      </c>
      <c r="D1453" s="29"/>
      <c r="E1453" s="29"/>
      <c r="F1453" s="29" t="s">
        <v>7940</v>
      </c>
      <c r="G1453" s="29"/>
      <c r="H1453" s="29"/>
      <c r="I1453" s="402" t="s">
        <v>4446</v>
      </c>
      <c r="K1453" s="29"/>
      <c r="L1453" s="29" t="s">
        <v>7976</v>
      </c>
      <c r="M1453" s="29"/>
      <c r="N1453" s="29"/>
      <c r="O1453" s="29"/>
      <c r="P1453" s="25"/>
      <c r="Q1453" s="25"/>
      <c r="R1453" s="29" t="s">
        <v>7977</v>
      </c>
      <c r="S1453" s="29" t="s">
        <v>7978</v>
      </c>
      <c r="T1453" s="29" t="s">
        <v>1483</v>
      </c>
      <c r="U1453"/>
      <c r="V1453"/>
      <c r="W1453" s="29"/>
      <c r="X1453" s="349"/>
      <c r="Y1453" s="29" t="s">
        <v>1309</v>
      </c>
      <c r="Z1453" s="29" t="s">
        <v>1218</v>
      </c>
      <c r="AA1453" s="29" t="s">
        <v>1170</v>
      </c>
      <c r="AB1453" s="29"/>
      <c r="AC1453" s="29"/>
      <c r="AD1453" s="29"/>
      <c r="AE1453" s="29" t="s">
        <v>2575</v>
      </c>
      <c r="AG1453" s="38">
        <v>1</v>
      </c>
      <c r="AH1453" s="38" t="s">
        <v>5945</v>
      </c>
      <c r="AI1453" s="38" t="s">
        <v>4440</v>
      </c>
      <c r="AJ1453" s="38" t="s">
        <v>5946</v>
      </c>
      <c r="AK1453" s="38" t="s">
        <v>72</v>
      </c>
      <c r="AL1453" s="301" t="s">
        <v>7549</v>
      </c>
      <c r="AR1453" s="29" t="str">
        <f t="shared" si="228"/>
        <v>1</v>
      </c>
      <c r="AS1453" s="29">
        <f t="shared" si="222"/>
        <v>0</v>
      </c>
      <c r="AW1453" s="29" t="str">
        <f t="shared" si="230"/>
        <v/>
      </c>
      <c r="AX1453" s="29" t="str">
        <f t="shared" si="223"/>
        <v/>
      </c>
      <c r="AY1453" s="29" t="str">
        <f t="shared" si="229"/>
        <v>https://media.mediathek-tanz-theater.de/iiif/2/nvt_img-i119-005.JP2</v>
      </c>
      <c r="AZ1453" s="29" t="str">
        <f t="shared" si="224"/>
        <v>image/jp2</v>
      </c>
      <c r="BA1453" s="29" t="str">
        <f t="shared" si="225"/>
        <v>presentation/iiif</v>
      </c>
      <c r="BB1453" s="29" t="str">
        <f t="shared" si="226"/>
        <v>https://media.mediathek-tanz-theater.de/iiif/2/nvt_img-i119-005.JP2/full/100,/0/default.jpg</v>
      </c>
      <c r="BC1453" s="29" t="str">
        <f t="shared" si="221"/>
        <v>image/jpeg</v>
      </c>
      <c r="BD1453" s="29" t="str">
        <f t="shared" si="227"/>
        <v>presentation/thumbnail</v>
      </c>
    </row>
    <row r="1454" spans="1:56" ht="12.75" customHeight="1">
      <c r="A1454" s="29">
        <v>1</v>
      </c>
      <c r="B1454" s="29">
        <v>0</v>
      </c>
      <c r="C1454" s="29" t="s">
        <v>7984</v>
      </c>
      <c r="D1454" s="29"/>
      <c r="E1454" s="29"/>
      <c r="F1454" s="29" t="s">
        <v>7940</v>
      </c>
      <c r="G1454" s="29"/>
      <c r="H1454" s="29"/>
      <c r="I1454" s="402" t="s">
        <v>4446</v>
      </c>
      <c r="K1454" s="29"/>
      <c r="L1454" s="29" t="s">
        <v>7976</v>
      </c>
      <c r="M1454" s="29"/>
      <c r="N1454" s="29"/>
      <c r="O1454" s="29"/>
      <c r="P1454" s="25"/>
      <c r="Q1454" s="25"/>
      <c r="R1454" s="29" t="s">
        <v>7977</v>
      </c>
      <c r="S1454" s="29" t="s">
        <v>7985</v>
      </c>
      <c r="T1454" s="29" t="s">
        <v>1483</v>
      </c>
      <c r="U1454"/>
      <c r="V1454"/>
      <c r="W1454" s="29"/>
      <c r="X1454" s="349"/>
      <c r="Y1454" s="29" t="s">
        <v>1309</v>
      </c>
      <c r="Z1454" s="29" t="s">
        <v>1218</v>
      </c>
      <c r="AA1454" s="29" t="s">
        <v>1170</v>
      </c>
      <c r="AB1454" s="29"/>
      <c r="AC1454" s="29"/>
      <c r="AD1454" s="29"/>
      <c r="AE1454" s="29" t="s">
        <v>2575</v>
      </c>
      <c r="AG1454" s="38">
        <v>1</v>
      </c>
      <c r="AH1454" s="38" t="s">
        <v>5945</v>
      </c>
      <c r="AI1454" s="38" t="s">
        <v>4440</v>
      </c>
      <c r="AJ1454" s="38" t="s">
        <v>5946</v>
      </c>
      <c r="AK1454" s="38" t="s">
        <v>72</v>
      </c>
      <c r="AL1454" s="301" t="s">
        <v>7549</v>
      </c>
      <c r="AR1454" s="29" t="str">
        <f t="shared" si="228"/>
        <v>1</v>
      </c>
      <c r="AS1454" s="29">
        <f t="shared" si="222"/>
        <v>0</v>
      </c>
      <c r="AW1454" s="29" t="str">
        <f t="shared" si="230"/>
        <v/>
      </c>
      <c r="AX1454" s="29" t="str">
        <f t="shared" si="223"/>
        <v/>
      </c>
      <c r="AY1454" s="29" t="str">
        <f t="shared" si="229"/>
        <v>https://media.mediathek-tanz-theater.de/iiif/2/nvt_img-i119-006.JP2</v>
      </c>
      <c r="AZ1454" s="29" t="str">
        <f t="shared" si="224"/>
        <v>image/jp2</v>
      </c>
      <c r="BA1454" s="29" t="str">
        <f t="shared" si="225"/>
        <v>presentation/iiif</v>
      </c>
      <c r="BB1454" s="29" t="str">
        <f t="shared" si="226"/>
        <v>https://media.mediathek-tanz-theater.de/iiif/2/nvt_img-i119-006.JP2/full/100,/0/default.jpg</v>
      </c>
      <c r="BC1454" s="29" t="str">
        <f t="shared" si="221"/>
        <v>image/jpeg</v>
      </c>
      <c r="BD1454" s="29" t="str">
        <f t="shared" si="227"/>
        <v>presentation/thumbnail</v>
      </c>
    </row>
    <row r="1455" spans="1:56" ht="12.75" customHeight="1">
      <c r="A1455" s="29">
        <v>1</v>
      </c>
      <c r="B1455" s="29">
        <v>0</v>
      </c>
      <c r="C1455" s="29" t="s">
        <v>7986</v>
      </c>
      <c r="D1455" s="29"/>
      <c r="E1455" s="29"/>
      <c r="F1455" s="29" t="s">
        <v>7940</v>
      </c>
      <c r="G1455" s="29"/>
      <c r="H1455" s="29"/>
      <c r="I1455" s="402" t="s">
        <v>4446</v>
      </c>
      <c r="K1455" s="29"/>
      <c r="L1455" s="29" t="s">
        <v>7976</v>
      </c>
      <c r="M1455" s="29"/>
      <c r="N1455" s="29"/>
      <c r="O1455" s="29"/>
      <c r="P1455" s="25"/>
      <c r="Q1455" s="25"/>
      <c r="R1455" s="29" t="s">
        <v>7977</v>
      </c>
      <c r="S1455" s="29" t="s">
        <v>7978</v>
      </c>
      <c r="T1455" s="29" t="s">
        <v>1483</v>
      </c>
      <c r="U1455"/>
      <c r="V1455"/>
      <c r="W1455" s="29"/>
      <c r="X1455" s="349"/>
      <c r="Y1455" s="29" t="s">
        <v>1309</v>
      </c>
      <c r="Z1455" s="29" t="s">
        <v>1218</v>
      </c>
      <c r="AA1455" s="29" t="s">
        <v>1170</v>
      </c>
      <c r="AB1455" s="29"/>
      <c r="AC1455" s="29"/>
      <c r="AD1455" s="29"/>
      <c r="AE1455" s="29" t="s">
        <v>2575</v>
      </c>
      <c r="AG1455" s="38">
        <v>1</v>
      </c>
      <c r="AH1455" s="38" t="s">
        <v>5945</v>
      </c>
      <c r="AI1455" s="38" t="s">
        <v>4440</v>
      </c>
      <c r="AJ1455" s="38" t="s">
        <v>5946</v>
      </c>
      <c r="AK1455" s="38" t="s">
        <v>72</v>
      </c>
      <c r="AL1455" s="301" t="s">
        <v>7549</v>
      </c>
      <c r="AR1455" s="29" t="str">
        <f t="shared" si="228"/>
        <v>1</v>
      </c>
      <c r="AS1455" s="29">
        <f t="shared" si="222"/>
        <v>0</v>
      </c>
      <c r="AW1455" s="29" t="str">
        <f t="shared" si="230"/>
        <v/>
      </c>
      <c r="AX1455" s="29" t="str">
        <f t="shared" si="223"/>
        <v/>
      </c>
      <c r="AY1455" s="29" t="str">
        <f t="shared" si="229"/>
        <v>https://media.mediathek-tanz-theater.de/iiif/2/nvt_img-i119-007.JP2</v>
      </c>
      <c r="AZ1455" s="29" t="str">
        <f t="shared" si="224"/>
        <v>image/jp2</v>
      </c>
      <c r="BA1455" s="29" t="str">
        <f t="shared" si="225"/>
        <v>presentation/iiif</v>
      </c>
      <c r="BB1455" s="29" t="str">
        <f t="shared" si="226"/>
        <v>https://media.mediathek-tanz-theater.de/iiif/2/nvt_img-i119-007.JP2/full/100,/0/default.jpg</v>
      </c>
      <c r="BC1455" s="29" t="str">
        <f t="shared" si="221"/>
        <v>image/jpeg</v>
      </c>
      <c r="BD1455" s="29" t="str">
        <f t="shared" si="227"/>
        <v>presentation/thumbnail</v>
      </c>
    </row>
    <row r="1456" spans="1:56" ht="12.75" customHeight="1">
      <c r="A1456" s="29">
        <v>1</v>
      </c>
      <c r="B1456" s="29">
        <v>0</v>
      </c>
      <c r="C1456" s="29" t="s">
        <v>7987</v>
      </c>
      <c r="D1456" s="29"/>
      <c r="E1456" s="29"/>
      <c r="F1456" s="29" t="s">
        <v>7940</v>
      </c>
      <c r="G1456" s="29"/>
      <c r="H1456" s="29"/>
      <c r="I1456" s="402" t="s">
        <v>4446</v>
      </c>
      <c r="K1456" s="29"/>
      <c r="L1456" s="29" t="s">
        <v>7976</v>
      </c>
      <c r="M1456" s="29"/>
      <c r="N1456" s="29"/>
      <c r="O1456" s="29"/>
      <c r="P1456" s="25"/>
      <c r="Q1456" s="25"/>
      <c r="R1456" s="29" t="s">
        <v>7977</v>
      </c>
      <c r="S1456" s="29" t="s">
        <v>7988</v>
      </c>
      <c r="T1456" s="29" t="s">
        <v>1483</v>
      </c>
      <c r="U1456"/>
      <c r="V1456"/>
      <c r="W1456" s="29"/>
      <c r="X1456" s="349"/>
      <c r="Y1456" s="29" t="s">
        <v>1309</v>
      </c>
      <c r="Z1456" s="29" t="s">
        <v>1218</v>
      </c>
      <c r="AA1456" s="29" t="s">
        <v>1170</v>
      </c>
      <c r="AB1456" s="29"/>
      <c r="AC1456" s="29"/>
      <c r="AD1456" s="29"/>
      <c r="AE1456" s="29" t="s">
        <v>2575</v>
      </c>
      <c r="AG1456" s="38">
        <v>1</v>
      </c>
      <c r="AH1456" s="38" t="s">
        <v>5945</v>
      </c>
      <c r="AI1456" s="38" t="s">
        <v>4440</v>
      </c>
      <c r="AJ1456" s="38" t="s">
        <v>5946</v>
      </c>
      <c r="AK1456" s="38" t="s">
        <v>72</v>
      </c>
      <c r="AL1456" s="301" t="s">
        <v>7549</v>
      </c>
      <c r="AR1456" s="29" t="str">
        <f t="shared" si="228"/>
        <v>1</v>
      </c>
      <c r="AS1456" s="29">
        <f t="shared" si="222"/>
        <v>0</v>
      </c>
      <c r="AW1456" s="29" t="str">
        <f t="shared" si="230"/>
        <v/>
      </c>
      <c r="AX1456" s="29" t="str">
        <f t="shared" si="223"/>
        <v/>
      </c>
      <c r="AY1456" s="29" t="str">
        <f t="shared" si="229"/>
        <v>https://media.mediathek-tanz-theater.de/iiif/2/nvt_img-i119-008.JP2</v>
      </c>
      <c r="AZ1456" s="29" t="str">
        <f t="shared" si="224"/>
        <v>image/jp2</v>
      </c>
      <c r="BA1456" s="29" t="str">
        <f t="shared" si="225"/>
        <v>presentation/iiif</v>
      </c>
      <c r="BB1456" s="29" t="str">
        <f t="shared" si="226"/>
        <v>https://media.mediathek-tanz-theater.de/iiif/2/nvt_img-i119-008.JP2/full/100,/0/default.jpg</v>
      </c>
      <c r="BC1456" s="29" t="str">
        <f t="shared" si="221"/>
        <v>image/jpeg</v>
      </c>
      <c r="BD1456" s="29" t="str">
        <f t="shared" si="227"/>
        <v>presentation/thumbnail</v>
      </c>
    </row>
    <row r="1457" spans="1:56" ht="12.75" customHeight="1">
      <c r="A1457" s="29">
        <v>1</v>
      </c>
      <c r="B1457" s="29">
        <v>0</v>
      </c>
      <c r="C1457" s="29" t="s">
        <v>7989</v>
      </c>
      <c r="D1457" s="29"/>
      <c r="E1457" s="29"/>
      <c r="F1457" s="29" t="s">
        <v>7940</v>
      </c>
      <c r="G1457" s="29"/>
      <c r="H1457" s="29"/>
      <c r="I1457" s="402" t="s">
        <v>4446</v>
      </c>
      <c r="K1457" s="29"/>
      <c r="L1457" s="29" t="s">
        <v>7976</v>
      </c>
      <c r="M1457" s="29"/>
      <c r="N1457" s="29"/>
      <c r="O1457" s="29"/>
      <c r="P1457" s="25"/>
      <c r="Q1457" s="25"/>
      <c r="R1457" s="29" t="s">
        <v>7977</v>
      </c>
      <c r="S1457" s="29" t="s">
        <v>7990</v>
      </c>
      <c r="T1457" s="29" t="s">
        <v>1483</v>
      </c>
      <c r="U1457"/>
      <c r="V1457"/>
      <c r="W1457" s="29"/>
      <c r="X1457" s="349"/>
      <c r="Y1457" s="29" t="s">
        <v>1309</v>
      </c>
      <c r="Z1457" s="29" t="s">
        <v>1218</v>
      </c>
      <c r="AA1457" s="29" t="s">
        <v>1170</v>
      </c>
      <c r="AB1457" s="29"/>
      <c r="AC1457" s="29"/>
      <c r="AD1457" s="29"/>
      <c r="AE1457" s="29" t="s">
        <v>2575</v>
      </c>
      <c r="AG1457" s="38">
        <v>1</v>
      </c>
      <c r="AH1457" s="38" t="s">
        <v>5945</v>
      </c>
      <c r="AI1457" s="38" t="s">
        <v>4440</v>
      </c>
      <c r="AJ1457" s="38" t="s">
        <v>5946</v>
      </c>
      <c r="AK1457" s="38" t="s">
        <v>72</v>
      </c>
      <c r="AL1457" s="301" t="s">
        <v>7549</v>
      </c>
      <c r="AR1457" s="29" t="str">
        <f t="shared" si="228"/>
        <v>1</v>
      </c>
      <c r="AS1457" s="29">
        <f t="shared" si="222"/>
        <v>0</v>
      </c>
      <c r="AW1457" s="29" t="str">
        <f t="shared" si="230"/>
        <v/>
      </c>
      <c r="AX1457" s="29" t="str">
        <f t="shared" si="223"/>
        <v/>
      </c>
      <c r="AY1457" s="29" t="str">
        <f t="shared" si="229"/>
        <v>https://media.mediathek-tanz-theater.de/iiif/2/nvt_img-i119-009.JP2</v>
      </c>
      <c r="AZ1457" s="29" t="str">
        <f t="shared" si="224"/>
        <v>image/jp2</v>
      </c>
      <c r="BA1457" s="29" t="str">
        <f t="shared" si="225"/>
        <v>presentation/iiif</v>
      </c>
      <c r="BB1457" s="29" t="str">
        <f t="shared" si="226"/>
        <v>https://media.mediathek-tanz-theater.de/iiif/2/nvt_img-i119-009.JP2/full/100,/0/default.jpg</v>
      </c>
      <c r="BC1457" s="29" t="str">
        <f t="shared" si="221"/>
        <v>image/jpeg</v>
      </c>
      <c r="BD1457" s="29" t="str">
        <f t="shared" si="227"/>
        <v>presentation/thumbnail</v>
      </c>
    </row>
    <row r="1458" spans="1:56" ht="12.75" customHeight="1">
      <c r="A1458" s="29">
        <v>1</v>
      </c>
      <c r="B1458" s="29">
        <v>0</v>
      </c>
      <c r="C1458" s="29" t="s">
        <v>7991</v>
      </c>
      <c r="D1458" s="29"/>
      <c r="E1458" s="29"/>
      <c r="F1458" s="29" t="s">
        <v>7940</v>
      </c>
      <c r="G1458" s="29"/>
      <c r="H1458" s="29"/>
      <c r="I1458" s="402" t="s">
        <v>4446</v>
      </c>
      <c r="K1458" s="29"/>
      <c r="L1458" s="29" t="s">
        <v>7976</v>
      </c>
      <c r="M1458" s="29"/>
      <c r="N1458" s="29"/>
      <c r="O1458" s="29"/>
      <c r="P1458" s="25"/>
      <c r="Q1458" s="25"/>
      <c r="R1458" s="29" t="s">
        <v>7977</v>
      </c>
      <c r="S1458" s="29" t="s">
        <v>7992</v>
      </c>
      <c r="T1458" s="29" t="s">
        <v>1483</v>
      </c>
      <c r="U1458"/>
      <c r="V1458"/>
      <c r="W1458" s="29"/>
      <c r="X1458" s="349"/>
      <c r="Y1458" s="29" t="s">
        <v>2369</v>
      </c>
      <c r="Z1458" s="29" t="s">
        <v>1218</v>
      </c>
      <c r="AA1458" s="29" t="s">
        <v>1170</v>
      </c>
      <c r="AB1458" s="29"/>
      <c r="AC1458" s="29"/>
      <c r="AD1458" s="29"/>
      <c r="AE1458" s="29" t="s">
        <v>2575</v>
      </c>
      <c r="AG1458" s="38">
        <v>1</v>
      </c>
      <c r="AH1458" s="38" t="s">
        <v>5945</v>
      </c>
      <c r="AI1458" s="38" t="s">
        <v>4440</v>
      </c>
      <c r="AJ1458" s="38" t="s">
        <v>5946</v>
      </c>
      <c r="AK1458" s="38" t="s">
        <v>72</v>
      </c>
      <c r="AL1458" s="301" t="s">
        <v>7549</v>
      </c>
      <c r="AR1458" s="29" t="str">
        <f t="shared" si="228"/>
        <v>1</v>
      </c>
      <c r="AS1458" s="29">
        <f t="shared" si="222"/>
        <v>0</v>
      </c>
      <c r="AW1458" s="29" t="str">
        <f t="shared" si="230"/>
        <v/>
      </c>
      <c r="AX1458" s="29" t="str">
        <f t="shared" si="223"/>
        <v/>
      </c>
      <c r="AY1458" s="29" t="str">
        <f t="shared" si="229"/>
        <v>https://media.mediathek-tanz-theater.de/iiif/2/nvt_img-i119-010.JP2</v>
      </c>
      <c r="AZ1458" s="29" t="str">
        <f t="shared" si="224"/>
        <v>image/jp2</v>
      </c>
      <c r="BA1458" s="29" t="str">
        <f t="shared" si="225"/>
        <v>presentation/iiif</v>
      </c>
      <c r="BB1458" s="29" t="str">
        <f t="shared" si="226"/>
        <v>https://media.mediathek-tanz-theater.de/iiif/2/nvt_img-i119-010.JP2/full/100,/0/default.jpg</v>
      </c>
      <c r="BC1458" s="29" t="str">
        <f t="shared" si="221"/>
        <v>image/jpeg</v>
      </c>
      <c r="BD1458" s="29" t="str">
        <f t="shared" si="227"/>
        <v>presentation/thumbnail</v>
      </c>
    </row>
    <row r="1459" spans="1:56" ht="12.75" customHeight="1">
      <c r="A1459" s="29">
        <v>1</v>
      </c>
      <c r="B1459" s="29">
        <v>0</v>
      </c>
      <c r="C1459" s="29" t="s">
        <v>7993</v>
      </c>
      <c r="D1459" s="29"/>
      <c r="E1459" s="29"/>
      <c r="F1459" s="29" t="s">
        <v>7940</v>
      </c>
      <c r="G1459" s="29"/>
      <c r="H1459" s="29"/>
      <c r="I1459" s="402" t="s">
        <v>4446</v>
      </c>
      <c r="K1459" s="29"/>
      <c r="L1459" s="29" t="s">
        <v>7976</v>
      </c>
      <c r="M1459" s="29"/>
      <c r="N1459" s="29"/>
      <c r="O1459" s="29"/>
      <c r="P1459" s="25"/>
      <c r="Q1459" s="25"/>
      <c r="R1459" s="29" t="s">
        <v>7977</v>
      </c>
      <c r="S1459" s="29" t="s">
        <v>7994</v>
      </c>
      <c r="T1459" s="29" t="s">
        <v>1483</v>
      </c>
      <c r="U1459"/>
      <c r="V1459"/>
      <c r="W1459" s="29"/>
      <c r="X1459" s="349"/>
      <c r="Y1459" s="29" t="s">
        <v>1981</v>
      </c>
      <c r="Z1459" s="29" t="s">
        <v>1218</v>
      </c>
      <c r="AA1459" s="29" t="s">
        <v>1170</v>
      </c>
      <c r="AB1459" s="29"/>
      <c r="AC1459" s="29"/>
      <c r="AD1459" s="29"/>
      <c r="AE1459" s="29" t="s">
        <v>2575</v>
      </c>
      <c r="AG1459" s="38">
        <v>1</v>
      </c>
      <c r="AH1459" s="38" t="s">
        <v>5945</v>
      </c>
      <c r="AI1459" s="38" t="s">
        <v>4440</v>
      </c>
      <c r="AJ1459" s="38" t="s">
        <v>5946</v>
      </c>
      <c r="AK1459" s="38" t="s">
        <v>72</v>
      </c>
      <c r="AL1459" s="301" t="s">
        <v>7549</v>
      </c>
      <c r="AR1459" s="29" t="str">
        <f t="shared" si="228"/>
        <v>1</v>
      </c>
      <c r="AS1459" s="29">
        <f t="shared" si="222"/>
        <v>0</v>
      </c>
      <c r="AW1459" s="29" t="str">
        <f t="shared" si="230"/>
        <v/>
      </c>
      <c r="AX1459" s="29" t="str">
        <f t="shared" si="223"/>
        <v/>
      </c>
      <c r="AY1459" s="29" t="str">
        <f t="shared" si="229"/>
        <v>https://media.mediathek-tanz-theater.de/iiif/2/nvt_img-i119-011.JP2</v>
      </c>
      <c r="AZ1459" s="29" t="str">
        <f t="shared" si="224"/>
        <v>image/jp2</v>
      </c>
      <c r="BA1459" s="29" t="str">
        <f t="shared" si="225"/>
        <v>presentation/iiif</v>
      </c>
      <c r="BB1459" s="29" t="str">
        <f t="shared" si="226"/>
        <v>https://media.mediathek-tanz-theater.de/iiif/2/nvt_img-i119-011.JP2/full/100,/0/default.jpg</v>
      </c>
      <c r="BC1459" s="29" t="str">
        <f t="shared" si="221"/>
        <v>image/jpeg</v>
      </c>
      <c r="BD1459" s="29" t="str">
        <f t="shared" si="227"/>
        <v>presentation/thumbnail</v>
      </c>
    </row>
    <row r="1460" spans="1:56" ht="12.75" customHeight="1">
      <c r="A1460" s="29">
        <v>1</v>
      </c>
      <c r="B1460" s="29">
        <v>0</v>
      </c>
      <c r="C1460" s="29" t="s">
        <v>7995</v>
      </c>
      <c r="D1460" s="29"/>
      <c r="E1460" s="29"/>
      <c r="F1460" s="29" t="s">
        <v>7940</v>
      </c>
      <c r="G1460" s="29"/>
      <c r="H1460" s="29"/>
      <c r="I1460" s="402" t="s">
        <v>4446</v>
      </c>
      <c r="K1460" s="29"/>
      <c r="L1460" s="29" t="s">
        <v>7976</v>
      </c>
      <c r="M1460" s="29"/>
      <c r="N1460" s="29"/>
      <c r="O1460" s="29"/>
      <c r="P1460" s="25"/>
      <c r="Q1460" s="25"/>
      <c r="R1460" s="29" t="s">
        <v>7977</v>
      </c>
      <c r="S1460" s="29" t="s">
        <v>7996</v>
      </c>
      <c r="T1460" s="29" t="s">
        <v>1483</v>
      </c>
      <c r="U1460"/>
      <c r="V1460"/>
      <c r="W1460" s="29"/>
      <c r="X1460" s="349"/>
      <c r="Y1460" s="29" t="s">
        <v>1981</v>
      </c>
      <c r="Z1460" s="29" t="s">
        <v>1218</v>
      </c>
      <c r="AA1460" s="29" t="s">
        <v>1170</v>
      </c>
      <c r="AB1460" s="29"/>
      <c r="AC1460" s="29"/>
      <c r="AD1460" s="29"/>
      <c r="AE1460" s="29" t="s">
        <v>2575</v>
      </c>
      <c r="AG1460" s="38">
        <v>1</v>
      </c>
      <c r="AH1460" s="38" t="s">
        <v>5945</v>
      </c>
      <c r="AI1460" s="38" t="s">
        <v>4440</v>
      </c>
      <c r="AJ1460" s="38" t="s">
        <v>5946</v>
      </c>
      <c r="AK1460" s="38" t="s">
        <v>72</v>
      </c>
      <c r="AL1460" s="301" t="s">
        <v>7549</v>
      </c>
      <c r="AR1460" s="29" t="str">
        <f t="shared" si="228"/>
        <v>1</v>
      </c>
      <c r="AS1460" s="29">
        <f t="shared" si="222"/>
        <v>0</v>
      </c>
      <c r="AW1460" s="29" t="str">
        <f t="shared" si="230"/>
        <v/>
      </c>
      <c r="AX1460" s="29" t="str">
        <f t="shared" si="223"/>
        <v/>
      </c>
      <c r="AY1460" s="29" t="str">
        <f t="shared" si="229"/>
        <v>https://media.mediathek-tanz-theater.de/iiif/2/nvt_img-i119-012.JP2</v>
      </c>
      <c r="AZ1460" s="29" t="str">
        <f t="shared" si="224"/>
        <v>image/jp2</v>
      </c>
      <c r="BA1460" s="29" t="str">
        <f t="shared" si="225"/>
        <v>presentation/iiif</v>
      </c>
      <c r="BB1460" s="29" t="str">
        <f t="shared" si="226"/>
        <v>https://media.mediathek-tanz-theater.de/iiif/2/nvt_img-i119-012.JP2/full/100,/0/default.jpg</v>
      </c>
      <c r="BC1460" s="29" t="str">
        <f t="shared" si="221"/>
        <v>image/jpeg</v>
      </c>
      <c r="BD1460" s="29" t="str">
        <f t="shared" si="227"/>
        <v>presentation/thumbnail</v>
      </c>
    </row>
    <row r="1461" spans="1:56" ht="12.75" customHeight="1">
      <c r="A1461" s="29">
        <v>1</v>
      </c>
      <c r="B1461" s="29">
        <v>0</v>
      </c>
      <c r="C1461" s="29" t="s">
        <v>7997</v>
      </c>
      <c r="D1461" s="29"/>
      <c r="E1461" s="29"/>
      <c r="F1461" s="29" t="s">
        <v>7940</v>
      </c>
      <c r="G1461" s="29"/>
      <c r="H1461" s="29"/>
      <c r="I1461" s="402" t="s">
        <v>4446</v>
      </c>
      <c r="K1461" s="29"/>
      <c r="L1461" s="29" t="s">
        <v>7976</v>
      </c>
      <c r="M1461" s="29"/>
      <c r="N1461" s="29"/>
      <c r="O1461" s="29"/>
      <c r="P1461" s="25"/>
      <c r="Q1461" s="25"/>
      <c r="R1461" s="29" t="s">
        <v>7977</v>
      </c>
      <c r="S1461" s="29" t="s">
        <v>7996</v>
      </c>
      <c r="T1461" s="29" t="s">
        <v>1483</v>
      </c>
      <c r="U1461"/>
      <c r="V1461"/>
      <c r="W1461" s="29"/>
      <c r="X1461" s="349"/>
      <c r="Y1461" s="29" t="s">
        <v>1981</v>
      </c>
      <c r="Z1461" s="29" t="s">
        <v>1218</v>
      </c>
      <c r="AA1461" s="29" t="s">
        <v>1170</v>
      </c>
      <c r="AB1461" s="29"/>
      <c r="AC1461" s="29"/>
      <c r="AD1461" s="29"/>
      <c r="AE1461" s="29" t="s">
        <v>2575</v>
      </c>
      <c r="AG1461" s="38">
        <v>1</v>
      </c>
      <c r="AH1461" s="38" t="s">
        <v>5945</v>
      </c>
      <c r="AI1461" s="38" t="s">
        <v>4440</v>
      </c>
      <c r="AJ1461" s="38" t="s">
        <v>5946</v>
      </c>
      <c r="AK1461" s="38" t="s">
        <v>72</v>
      </c>
      <c r="AL1461" s="301" t="s">
        <v>7549</v>
      </c>
      <c r="AR1461" s="29" t="str">
        <f t="shared" si="228"/>
        <v>1</v>
      </c>
      <c r="AS1461" s="29">
        <f t="shared" si="222"/>
        <v>0</v>
      </c>
      <c r="AW1461" s="29" t="str">
        <f t="shared" si="230"/>
        <v/>
      </c>
      <c r="AX1461" s="29" t="str">
        <f t="shared" si="223"/>
        <v/>
      </c>
      <c r="AY1461" s="29" t="str">
        <f t="shared" si="229"/>
        <v>https://media.mediathek-tanz-theater.de/iiif/2/nvt_img-i119-013.JP2</v>
      </c>
      <c r="AZ1461" s="29" t="str">
        <f t="shared" si="224"/>
        <v>image/jp2</v>
      </c>
      <c r="BA1461" s="29" t="str">
        <f t="shared" si="225"/>
        <v>presentation/iiif</v>
      </c>
      <c r="BB1461" s="29" t="str">
        <f t="shared" si="226"/>
        <v>https://media.mediathek-tanz-theater.de/iiif/2/nvt_img-i119-013.JP2/full/100,/0/default.jpg</v>
      </c>
      <c r="BC1461" s="29" t="str">
        <f t="shared" si="221"/>
        <v>image/jpeg</v>
      </c>
      <c r="BD1461" s="29" t="str">
        <f t="shared" si="227"/>
        <v>presentation/thumbnail</v>
      </c>
    </row>
    <row r="1462" spans="1:56" ht="12.75" customHeight="1">
      <c r="A1462" s="29">
        <v>1</v>
      </c>
      <c r="B1462" s="29">
        <v>0</v>
      </c>
      <c r="C1462" s="29" t="s">
        <v>7998</v>
      </c>
      <c r="D1462" s="29"/>
      <c r="E1462" s="29"/>
      <c r="F1462" s="29" t="s">
        <v>7940</v>
      </c>
      <c r="G1462" s="29"/>
      <c r="H1462" s="29"/>
      <c r="I1462" s="402" t="s">
        <v>4446</v>
      </c>
      <c r="K1462" s="29"/>
      <c r="L1462" s="29" t="s">
        <v>7976</v>
      </c>
      <c r="M1462" s="29"/>
      <c r="N1462" s="29"/>
      <c r="O1462" s="29"/>
      <c r="P1462" s="25"/>
      <c r="Q1462" s="25"/>
      <c r="R1462" s="29" t="s">
        <v>7977</v>
      </c>
      <c r="S1462" s="29" t="s">
        <v>7999</v>
      </c>
      <c r="T1462" s="29" t="s">
        <v>1483</v>
      </c>
      <c r="U1462"/>
      <c r="V1462"/>
      <c r="W1462" s="29"/>
      <c r="X1462" s="349"/>
      <c r="Y1462" s="29" t="s">
        <v>1335</v>
      </c>
      <c r="Z1462" s="29" t="s">
        <v>1218</v>
      </c>
      <c r="AA1462" s="29" t="s">
        <v>1170</v>
      </c>
      <c r="AB1462" s="29"/>
      <c r="AC1462" s="29"/>
      <c r="AD1462" s="29"/>
      <c r="AE1462" s="29" t="s">
        <v>2575</v>
      </c>
      <c r="AG1462" s="38">
        <v>1</v>
      </c>
      <c r="AH1462" s="38" t="s">
        <v>5945</v>
      </c>
      <c r="AI1462" s="38" t="s">
        <v>4440</v>
      </c>
      <c r="AJ1462" s="38" t="s">
        <v>5946</v>
      </c>
      <c r="AK1462" s="38" t="s">
        <v>72</v>
      </c>
      <c r="AL1462" s="301" t="s">
        <v>7549</v>
      </c>
      <c r="AR1462" s="29" t="str">
        <f t="shared" si="228"/>
        <v>1</v>
      </c>
      <c r="AS1462" s="29">
        <f t="shared" si="222"/>
        <v>0</v>
      </c>
      <c r="AW1462" s="29" t="str">
        <f t="shared" si="230"/>
        <v/>
      </c>
      <c r="AX1462" s="29" t="str">
        <f t="shared" si="223"/>
        <v/>
      </c>
      <c r="AY1462" s="29" t="str">
        <f t="shared" si="229"/>
        <v>https://media.mediathek-tanz-theater.de/iiif/2/nvt_img-i119-014.JP2</v>
      </c>
      <c r="AZ1462" s="29" t="str">
        <f t="shared" si="224"/>
        <v>image/jp2</v>
      </c>
      <c r="BA1462" s="29" t="str">
        <f t="shared" si="225"/>
        <v>presentation/iiif</v>
      </c>
      <c r="BB1462" s="29" t="str">
        <f t="shared" si="226"/>
        <v>https://media.mediathek-tanz-theater.de/iiif/2/nvt_img-i119-014.JP2/full/100,/0/default.jpg</v>
      </c>
      <c r="BC1462" s="29" t="str">
        <f t="shared" si="221"/>
        <v>image/jpeg</v>
      </c>
      <c r="BD1462" s="29" t="str">
        <f t="shared" si="227"/>
        <v>presentation/thumbnail</v>
      </c>
    </row>
    <row r="1463" spans="1:56" ht="12.75" customHeight="1">
      <c r="A1463" s="29">
        <v>1</v>
      </c>
      <c r="B1463" s="29">
        <v>0</v>
      </c>
      <c r="C1463" s="29" t="s">
        <v>8000</v>
      </c>
      <c r="D1463" s="29"/>
      <c r="E1463" s="29"/>
      <c r="F1463" s="29" t="s">
        <v>7940</v>
      </c>
      <c r="G1463" s="29"/>
      <c r="H1463" s="29"/>
      <c r="I1463" s="402" t="s">
        <v>4446</v>
      </c>
      <c r="K1463" s="29"/>
      <c r="L1463" s="29" t="s">
        <v>7976</v>
      </c>
      <c r="M1463" s="29"/>
      <c r="N1463" s="29"/>
      <c r="O1463" s="29"/>
      <c r="P1463" s="25"/>
      <c r="Q1463" s="25"/>
      <c r="R1463" s="29" t="s">
        <v>7977</v>
      </c>
      <c r="S1463" s="29" t="s">
        <v>8001</v>
      </c>
      <c r="T1463" s="29" t="s">
        <v>1483</v>
      </c>
      <c r="U1463"/>
      <c r="V1463"/>
      <c r="W1463" s="29"/>
      <c r="X1463" s="349"/>
      <c r="Y1463" s="29" t="s">
        <v>1335</v>
      </c>
      <c r="Z1463" s="29" t="s">
        <v>1218</v>
      </c>
      <c r="AA1463" s="29" t="s">
        <v>1170</v>
      </c>
      <c r="AB1463" s="29"/>
      <c r="AC1463" s="29"/>
      <c r="AD1463" s="29"/>
      <c r="AE1463" s="29" t="s">
        <v>2575</v>
      </c>
      <c r="AG1463" s="38">
        <v>1</v>
      </c>
      <c r="AH1463" s="38" t="s">
        <v>5945</v>
      </c>
      <c r="AI1463" s="38" t="s">
        <v>4440</v>
      </c>
      <c r="AJ1463" s="38" t="s">
        <v>5946</v>
      </c>
      <c r="AK1463" s="38" t="s">
        <v>72</v>
      </c>
      <c r="AL1463" s="301" t="s">
        <v>7549</v>
      </c>
      <c r="AR1463" s="29" t="str">
        <f t="shared" si="228"/>
        <v>1</v>
      </c>
      <c r="AS1463" s="29">
        <f t="shared" si="222"/>
        <v>0</v>
      </c>
      <c r="AW1463" s="29" t="str">
        <f t="shared" si="230"/>
        <v/>
      </c>
      <c r="AX1463" s="29" t="str">
        <f t="shared" si="223"/>
        <v/>
      </c>
      <c r="AY1463" s="29" t="str">
        <f t="shared" si="229"/>
        <v>https://media.mediathek-tanz-theater.de/iiif/2/nvt_img-i119-015.JP2</v>
      </c>
      <c r="AZ1463" s="29" t="str">
        <f t="shared" si="224"/>
        <v>image/jp2</v>
      </c>
      <c r="BA1463" s="29" t="str">
        <f t="shared" si="225"/>
        <v>presentation/iiif</v>
      </c>
      <c r="BB1463" s="29" t="str">
        <f t="shared" si="226"/>
        <v>https://media.mediathek-tanz-theater.de/iiif/2/nvt_img-i119-015.JP2/full/100,/0/default.jpg</v>
      </c>
      <c r="BC1463" s="29" t="str">
        <f t="shared" si="221"/>
        <v>image/jpeg</v>
      </c>
      <c r="BD1463" s="29" t="str">
        <f t="shared" si="227"/>
        <v>presentation/thumbnail</v>
      </c>
    </row>
    <row r="1464" spans="1:56" ht="12.75" customHeight="1">
      <c r="A1464" s="29">
        <v>1</v>
      </c>
      <c r="B1464" s="29">
        <v>0</v>
      </c>
      <c r="C1464" s="29" t="s">
        <v>8002</v>
      </c>
      <c r="D1464" s="29"/>
      <c r="E1464" s="29"/>
      <c r="F1464" s="29" t="s">
        <v>7940</v>
      </c>
      <c r="G1464" s="29"/>
      <c r="H1464" s="29"/>
      <c r="I1464" s="402" t="s">
        <v>4446</v>
      </c>
      <c r="K1464" s="29"/>
      <c r="L1464" s="29" t="s">
        <v>7976</v>
      </c>
      <c r="M1464" s="29"/>
      <c r="N1464" s="29"/>
      <c r="O1464" s="29"/>
      <c r="P1464" s="25"/>
      <c r="Q1464" s="25"/>
      <c r="R1464" s="29" t="s">
        <v>7977</v>
      </c>
      <c r="S1464" s="29" t="s">
        <v>8003</v>
      </c>
      <c r="T1464" s="29" t="s">
        <v>1483</v>
      </c>
      <c r="U1464"/>
      <c r="V1464"/>
      <c r="W1464" s="29"/>
      <c r="X1464" s="349"/>
      <c r="Y1464" s="29"/>
      <c r="Z1464" s="29" t="s">
        <v>1218</v>
      </c>
      <c r="AA1464" s="29" t="s">
        <v>1170</v>
      </c>
      <c r="AB1464" s="29"/>
      <c r="AC1464" s="29"/>
      <c r="AD1464" s="29"/>
      <c r="AE1464" s="29" t="s">
        <v>2575</v>
      </c>
      <c r="AG1464" s="38">
        <v>1</v>
      </c>
      <c r="AH1464" s="38" t="s">
        <v>5945</v>
      </c>
      <c r="AI1464" s="38" t="s">
        <v>4440</v>
      </c>
      <c r="AJ1464" s="38" t="s">
        <v>5946</v>
      </c>
      <c r="AK1464" s="38" t="s">
        <v>72</v>
      </c>
      <c r="AL1464" s="301" t="s">
        <v>7549</v>
      </c>
      <c r="AR1464" s="29" t="str">
        <f t="shared" si="228"/>
        <v>1</v>
      </c>
      <c r="AS1464" s="29">
        <f t="shared" si="222"/>
        <v>0</v>
      </c>
      <c r="AW1464" s="29" t="str">
        <f t="shared" si="230"/>
        <v/>
      </c>
      <c r="AX1464" s="29" t="str">
        <f t="shared" si="223"/>
        <v/>
      </c>
      <c r="AY1464" s="29" t="str">
        <f t="shared" si="229"/>
        <v>https://media.mediathek-tanz-theater.de/iiif/2/nvt_img-i119-016.JP2</v>
      </c>
      <c r="AZ1464" s="29" t="str">
        <f t="shared" si="224"/>
        <v>image/jp2</v>
      </c>
      <c r="BA1464" s="29" t="str">
        <f t="shared" si="225"/>
        <v>presentation/iiif</v>
      </c>
      <c r="BB1464" s="29" t="str">
        <f t="shared" si="226"/>
        <v>https://media.mediathek-tanz-theater.de/iiif/2/nvt_img-i119-016.JP2/full/100,/0/default.jpg</v>
      </c>
      <c r="BC1464" s="29" t="str">
        <f t="shared" si="221"/>
        <v>image/jpeg</v>
      </c>
      <c r="BD1464" s="29" t="str">
        <f t="shared" si="227"/>
        <v>presentation/thumbnail</v>
      </c>
    </row>
    <row r="1465" spans="1:56" ht="12.75" customHeight="1">
      <c r="A1465" s="29">
        <v>1</v>
      </c>
      <c r="B1465" s="29">
        <v>0</v>
      </c>
      <c r="C1465" s="29" t="s">
        <v>8004</v>
      </c>
      <c r="D1465" s="29"/>
      <c r="E1465" s="29"/>
      <c r="F1465" s="29" t="s">
        <v>7940</v>
      </c>
      <c r="G1465" s="29"/>
      <c r="H1465" s="29"/>
      <c r="I1465" s="402" t="s">
        <v>4446</v>
      </c>
      <c r="K1465" s="29"/>
      <c r="L1465" s="29" t="s">
        <v>7976</v>
      </c>
      <c r="M1465" s="29"/>
      <c r="N1465" s="29"/>
      <c r="O1465" s="29"/>
      <c r="P1465" s="25"/>
      <c r="Q1465" s="25"/>
      <c r="R1465" s="29" t="s">
        <v>8005</v>
      </c>
      <c r="S1465" s="29" t="s">
        <v>8006</v>
      </c>
      <c r="T1465" s="29" t="s">
        <v>1483</v>
      </c>
      <c r="U1465" t="s">
        <v>8007</v>
      </c>
      <c r="V1465" t="s">
        <v>6345</v>
      </c>
      <c r="W1465" s="29"/>
      <c r="X1465" s="349"/>
      <c r="Y1465" s="29"/>
      <c r="Z1465" s="29" t="s">
        <v>1218</v>
      </c>
      <c r="AA1465" s="29" t="s">
        <v>1170</v>
      </c>
      <c r="AB1465" s="29"/>
      <c r="AC1465" s="29" t="s">
        <v>7966</v>
      </c>
      <c r="AD1465" s="29"/>
      <c r="AE1465" s="29" t="s">
        <v>2575</v>
      </c>
      <c r="AG1465" s="38">
        <v>1</v>
      </c>
      <c r="AH1465" s="38" t="s">
        <v>5945</v>
      </c>
      <c r="AI1465" s="38" t="s">
        <v>4440</v>
      </c>
      <c r="AJ1465" s="38" t="s">
        <v>8008</v>
      </c>
      <c r="AK1465" s="38" t="s">
        <v>7061</v>
      </c>
      <c r="AL1465" s="301" t="s">
        <v>7549</v>
      </c>
      <c r="AR1465" s="29" t="str">
        <f t="shared" si="228"/>
        <v>1</v>
      </c>
      <c r="AS1465" s="29">
        <f t="shared" si="222"/>
        <v>0</v>
      </c>
      <c r="AW1465" s="29" t="str">
        <f t="shared" si="230"/>
        <v/>
      </c>
      <c r="AX1465" s="29" t="str">
        <f t="shared" si="223"/>
        <v/>
      </c>
      <c r="AY1465" s="29" t="str">
        <f t="shared" si="229"/>
        <v>https://media.mediathek-tanz-theater.de/iiif/2/nvt_img-i120-001.JP2</v>
      </c>
      <c r="AZ1465" s="29" t="str">
        <f t="shared" si="224"/>
        <v>image/jp2</v>
      </c>
      <c r="BA1465" s="29" t="str">
        <f t="shared" si="225"/>
        <v>presentation/iiif</v>
      </c>
      <c r="BB1465" s="29" t="str">
        <f t="shared" si="226"/>
        <v>https://media.mediathek-tanz-theater.de/iiif/2/nvt_img-i120-001.JP2/full/100,/0/default.jpg</v>
      </c>
      <c r="BC1465" s="29" t="str">
        <f t="shared" si="221"/>
        <v>image/jpeg</v>
      </c>
      <c r="BD1465" s="29" t="str">
        <f t="shared" si="227"/>
        <v>presentation/thumbnail</v>
      </c>
    </row>
    <row r="1466" spans="1:56" ht="12.75" customHeight="1">
      <c r="A1466" s="29">
        <v>1</v>
      </c>
      <c r="B1466" s="29">
        <v>0</v>
      </c>
      <c r="C1466" s="29" t="s">
        <v>8009</v>
      </c>
      <c r="D1466" s="29"/>
      <c r="E1466" s="29"/>
      <c r="F1466" s="29" t="s">
        <v>7940</v>
      </c>
      <c r="G1466" s="29"/>
      <c r="H1466" s="29"/>
      <c r="I1466" s="402" t="s">
        <v>4446</v>
      </c>
      <c r="K1466" s="29"/>
      <c r="L1466" s="29" t="s">
        <v>7976</v>
      </c>
      <c r="M1466" s="29"/>
      <c r="N1466" s="29"/>
      <c r="O1466" s="29"/>
      <c r="P1466" s="25"/>
      <c r="Q1466" s="25"/>
      <c r="R1466" s="422" t="s">
        <v>28464</v>
      </c>
      <c r="S1466" s="422" t="s">
        <v>28465</v>
      </c>
      <c r="T1466" s="29" t="s">
        <v>1483</v>
      </c>
      <c r="U1466"/>
      <c r="V1466" t="s">
        <v>6345</v>
      </c>
      <c r="W1466" s="29"/>
      <c r="X1466" s="349"/>
      <c r="Y1466" s="29"/>
      <c r="Z1466" s="29" t="s">
        <v>1218</v>
      </c>
      <c r="AA1466" s="29" t="s">
        <v>1170</v>
      </c>
      <c r="AB1466" s="29"/>
      <c r="AC1466" s="29" t="s">
        <v>7966</v>
      </c>
      <c r="AD1466" s="29"/>
      <c r="AE1466" s="29" t="s">
        <v>2575</v>
      </c>
      <c r="AG1466" s="38">
        <v>1</v>
      </c>
      <c r="AH1466" s="38" t="s">
        <v>5945</v>
      </c>
      <c r="AI1466" s="38" t="s">
        <v>4440</v>
      </c>
      <c r="AJ1466" s="38" t="s">
        <v>7389</v>
      </c>
      <c r="AK1466" s="38" t="s">
        <v>7061</v>
      </c>
      <c r="AL1466" s="301" t="s">
        <v>7549</v>
      </c>
      <c r="AR1466" s="29" t="str">
        <f t="shared" si="228"/>
        <v>1</v>
      </c>
      <c r="AS1466" s="29">
        <f t="shared" si="222"/>
        <v>0</v>
      </c>
      <c r="AW1466" s="29" t="str">
        <f t="shared" si="230"/>
        <v/>
      </c>
      <c r="AX1466" s="29" t="str">
        <f t="shared" si="223"/>
        <v/>
      </c>
      <c r="AY1466" s="29" t="str">
        <f t="shared" si="229"/>
        <v>https://media.mediathek-tanz-theater.de/iiif/2/nvt_img-i121-001.JP2</v>
      </c>
      <c r="AZ1466" s="29" t="str">
        <f t="shared" si="224"/>
        <v>image/jp2</v>
      </c>
      <c r="BA1466" s="29" t="str">
        <f t="shared" si="225"/>
        <v>presentation/iiif</v>
      </c>
      <c r="BB1466" s="29" t="str">
        <f t="shared" si="226"/>
        <v>https://media.mediathek-tanz-theater.de/iiif/2/nvt_img-i121-001.JP2/full/100,/0/default.jpg</v>
      </c>
      <c r="BC1466" s="29" t="str">
        <f t="shared" si="221"/>
        <v>image/jpeg</v>
      </c>
      <c r="BD1466" s="29" t="str">
        <f t="shared" si="227"/>
        <v>presentation/thumbnail</v>
      </c>
    </row>
    <row r="1467" spans="1:56" ht="12.75" customHeight="1">
      <c r="A1467" s="29">
        <v>1</v>
      </c>
      <c r="B1467" s="29">
        <v>0</v>
      </c>
      <c r="C1467" s="29" t="s">
        <v>8010</v>
      </c>
      <c r="D1467" s="29"/>
      <c r="E1467" s="29"/>
      <c r="F1467" s="29" t="s">
        <v>7940</v>
      </c>
      <c r="G1467" s="29"/>
      <c r="H1467" s="29"/>
      <c r="I1467" s="402" t="s">
        <v>4446</v>
      </c>
      <c r="K1467" s="29"/>
      <c r="L1467" s="29" t="s">
        <v>7976</v>
      </c>
      <c r="M1467" s="29"/>
      <c r="N1467" s="29"/>
      <c r="O1467" s="29"/>
      <c r="P1467" s="25"/>
      <c r="Q1467" s="25"/>
      <c r="R1467" s="308" t="s">
        <v>28463</v>
      </c>
      <c r="S1467" s="308" t="s">
        <v>8011</v>
      </c>
      <c r="T1467" s="29" t="s">
        <v>1483</v>
      </c>
      <c r="U1467" t="s">
        <v>2156</v>
      </c>
      <c r="V1467" t="s">
        <v>6345</v>
      </c>
      <c r="W1467" s="29"/>
      <c r="X1467" s="349" t="s">
        <v>8012</v>
      </c>
      <c r="Y1467" s="29" t="s">
        <v>2038</v>
      </c>
      <c r="Z1467" s="29" t="s">
        <v>1218</v>
      </c>
      <c r="AA1467" s="29" t="s">
        <v>1170</v>
      </c>
      <c r="AB1467" s="29"/>
      <c r="AC1467" s="29" t="s">
        <v>7966</v>
      </c>
      <c r="AD1467" s="29"/>
      <c r="AE1467" s="29" t="s">
        <v>2575</v>
      </c>
      <c r="AG1467" s="38">
        <v>1</v>
      </c>
      <c r="AH1467" s="38" t="s">
        <v>5945</v>
      </c>
      <c r="AI1467" s="38" t="s">
        <v>4440</v>
      </c>
      <c r="AJ1467" s="38" t="s">
        <v>8013</v>
      </c>
      <c r="AK1467" s="38" t="s">
        <v>7061</v>
      </c>
      <c r="AL1467" s="301" t="s">
        <v>7549</v>
      </c>
      <c r="AR1467" s="29" t="str">
        <f t="shared" si="228"/>
        <v>1</v>
      </c>
      <c r="AS1467" s="29">
        <f t="shared" si="222"/>
        <v>0</v>
      </c>
      <c r="AW1467" s="29" t="str">
        <f t="shared" si="230"/>
        <v/>
      </c>
      <c r="AX1467" s="29" t="str">
        <f t="shared" si="223"/>
        <v/>
      </c>
      <c r="AY1467" s="29" t="str">
        <f t="shared" si="229"/>
        <v>https://media.mediathek-tanz-theater.de/iiif/2/nvt_img-i122-001.JP2</v>
      </c>
      <c r="AZ1467" s="29" t="str">
        <f t="shared" si="224"/>
        <v>image/jp2</v>
      </c>
      <c r="BA1467" s="29" t="str">
        <f t="shared" si="225"/>
        <v>presentation/iiif</v>
      </c>
      <c r="BB1467" s="29" t="str">
        <f t="shared" si="226"/>
        <v>https://media.mediathek-tanz-theater.de/iiif/2/nvt_img-i122-001.JP2/full/100,/0/default.jpg</v>
      </c>
      <c r="BC1467" s="29" t="str">
        <f t="shared" si="221"/>
        <v>image/jpeg</v>
      </c>
      <c r="BD1467" s="29" t="str">
        <f t="shared" si="227"/>
        <v>presentation/thumbnail</v>
      </c>
    </row>
    <row r="1468" spans="1:56" ht="12.75" customHeight="1">
      <c r="A1468" s="29">
        <v>1</v>
      </c>
      <c r="B1468" s="29">
        <v>0</v>
      </c>
      <c r="C1468" s="29" t="s">
        <v>8014</v>
      </c>
      <c r="D1468" s="29"/>
      <c r="E1468" s="29"/>
      <c r="F1468" s="29" t="s">
        <v>7940</v>
      </c>
      <c r="G1468" s="29"/>
      <c r="H1468" s="29"/>
      <c r="I1468" s="402" t="s">
        <v>4446</v>
      </c>
      <c r="K1468" s="29"/>
      <c r="L1468" s="29" t="s">
        <v>7976</v>
      </c>
      <c r="M1468" s="29"/>
      <c r="N1468" s="29"/>
      <c r="O1468" s="29"/>
      <c r="P1468" s="25"/>
      <c r="Q1468" s="25"/>
      <c r="R1468" s="308" t="s">
        <v>28463</v>
      </c>
      <c r="S1468" s="308" t="s">
        <v>8015</v>
      </c>
      <c r="T1468" s="29" t="s">
        <v>1483</v>
      </c>
      <c r="U1468" t="s">
        <v>2156</v>
      </c>
      <c r="V1468" t="s">
        <v>6345</v>
      </c>
      <c r="W1468" s="29"/>
      <c r="X1468" s="349" t="s">
        <v>8012</v>
      </c>
      <c r="Y1468" s="29" t="s">
        <v>2038</v>
      </c>
      <c r="Z1468" s="29" t="s">
        <v>1218</v>
      </c>
      <c r="AA1468" s="29" t="s">
        <v>1170</v>
      </c>
      <c r="AB1468" s="29"/>
      <c r="AC1468" s="29" t="s">
        <v>7966</v>
      </c>
      <c r="AD1468" s="29"/>
      <c r="AE1468" s="29" t="s">
        <v>2575</v>
      </c>
      <c r="AG1468" s="38">
        <v>1</v>
      </c>
      <c r="AH1468" s="38" t="s">
        <v>5945</v>
      </c>
      <c r="AI1468" s="38" t="s">
        <v>4440</v>
      </c>
      <c r="AJ1468" s="38" t="s">
        <v>8013</v>
      </c>
      <c r="AK1468" s="38" t="s">
        <v>7061</v>
      </c>
      <c r="AL1468" s="301" t="s">
        <v>7549</v>
      </c>
      <c r="AR1468" s="29" t="str">
        <f t="shared" si="228"/>
        <v>1</v>
      </c>
      <c r="AS1468" s="29">
        <f t="shared" si="222"/>
        <v>0</v>
      </c>
      <c r="AW1468" s="29" t="str">
        <f t="shared" si="230"/>
        <v/>
      </c>
      <c r="AX1468" s="29" t="str">
        <f t="shared" si="223"/>
        <v/>
      </c>
      <c r="AY1468" s="29" t="str">
        <f t="shared" si="229"/>
        <v>https://media.mediathek-tanz-theater.de/iiif/2/nvt_img-i122-002.JP2</v>
      </c>
      <c r="AZ1468" s="29" t="str">
        <f t="shared" si="224"/>
        <v>image/jp2</v>
      </c>
      <c r="BA1468" s="29" t="str">
        <f t="shared" si="225"/>
        <v>presentation/iiif</v>
      </c>
      <c r="BB1468" s="29" t="str">
        <f t="shared" si="226"/>
        <v>https://media.mediathek-tanz-theater.de/iiif/2/nvt_img-i122-002.JP2/full/100,/0/default.jpg</v>
      </c>
      <c r="BC1468" s="29" t="str">
        <f t="shared" si="221"/>
        <v>image/jpeg</v>
      </c>
      <c r="BD1468" s="29" t="str">
        <f t="shared" si="227"/>
        <v>presentation/thumbnail</v>
      </c>
    </row>
    <row r="1469" spans="1:56" ht="12.75" customHeight="1">
      <c r="A1469" s="29">
        <v>1</v>
      </c>
      <c r="B1469" s="29">
        <v>0</v>
      </c>
      <c r="C1469" s="29" t="s">
        <v>8016</v>
      </c>
      <c r="D1469" s="29"/>
      <c r="E1469" s="29"/>
      <c r="F1469" s="29" t="s">
        <v>7940</v>
      </c>
      <c r="G1469" s="29"/>
      <c r="H1469" s="29"/>
      <c r="I1469" s="402" t="s">
        <v>4446</v>
      </c>
      <c r="K1469" s="29"/>
      <c r="L1469" s="29" t="s">
        <v>7976</v>
      </c>
      <c r="M1469" s="29"/>
      <c r="N1469" s="29"/>
      <c r="O1469" s="29"/>
      <c r="P1469" s="25"/>
      <c r="Q1469" s="25"/>
      <c r="R1469" s="308" t="s">
        <v>28463</v>
      </c>
      <c r="S1469" s="308" t="s">
        <v>8017</v>
      </c>
      <c r="T1469" s="29" t="s">
        <v>1483</v>
      </c>
      <c r="U1469" t="s">
        <v>2156</v>
      </c>
      <c r="V1469" t="s">
        <v>6345</v>
      </c>
      <c r="W1469" s="29"/>
      <c r="X1469" s="349" t="s">
        <v>8012</v>
      </c>
      <c r="Y1469" s="29" t="s">
        <v>2038</v>
      </c>
      <c r="Z1469" s="29" t="s">
        <v>1218</v>
      </c>
      <c r="AA1469" s="29" t="s">
        <v>1170</v>
      </c>
      <c r="AB1469" s="29"/>
      <c r="AC1469" s="29" t="s">
        <v>7966</v>
      </c>
      <c r="AD1469" s="29"/>
      <c r="AE1469" s="29" t="s">
        <v>2575</v>
      </c>
      <c r="AG1469" s="38">
        <v>1</v>
      </c>
      <c r="AH1469" s="38" t="s">
        <v>5945</v>
      </c>
      <c r="AI1469" s="38" t="s">
        <v>4440</v>
      </c>
      <c r="AJ1469" s="38" t="s">
        <v>8013</v>
      </c>
      <c r="AK1469" s="38" t="s">
        <v>7061</v>
      </c>
      <c r="AL1469" s="301" t="s">
        <v>7549</v>
      </c>
      <c r="AR1469" s="29" t="str">
        <f t="shared" si="228"/>
        <v>1</v>
      </c>
      <c r="AS1469" s="29">
        <f t="shared" si="222"/>
        <v>0</v>
      </c>
      <c r="AW1469" s="29" t="str">
        <f t="shared" si="230"/>
        <v/>
      </c>
      <c r="AX1469" s="29" t="str">
        <f t="shared" si="223"/>
        <v/>
      </c>
      <c r="AY1469" s="29" t="str">
        <f t="shared" si="229"/>
        <v>https://media.mediathek-tanz-theater.de/iiif/2/nvt_img-i122-003.JP2</v>
      </c>
      <c r="AZ1469" s="29" t="str">
        <f t="shared" si="224"/>
        <v>image/jp2</v>
      </c>
      <c r="BA1469" s="29" t="str">
        <f t="shared" si="225"/>
        <v>presentation/iiif</v>
      </c>
      <c r="BB1469" s="29" t="str">
        <f t="shared" si="226"/>
        <v>https://media.mediathek-tanz-theater.de/iiif/2/nvt_img-i122-003.JP2/full/100,/0/default.jpg</v>
      </c>
      <c r="BC1469" s="29" t="str">
        <f t="shared" si="221"/>
        <v>image/jpeg</v>
      </c>
      <c r="BD1469" s="29" t="str">
        <f t="shared" si="227"/>
        <v>presentation/thumbnail</v>
      </c>
    </row>
    <row r="1470" spans="1:56" ht="12.75" customHeight="1">
      <c r="A1470" s="29">
        <v>1</v>
      </c>
      <c r="B1470" s="29">
        <v>0</v>
      </c>
      <c r="C1470" s="29" t="s">
        <v>8018</v>
      </c>
      <c r="D1470" s="29"/>
      <c r="E1470" s="29"/>
      <c r="F1470" s="29" t="s">
        <v>7940</v>
      </c>
      <c r="G1470" s="29"/>
      <c r="H1470" s="29"/>
      <c r="I1470" s="402" t="s">
        <v>4446</v>
      </c>
      <c r="K1470" s="29"/>
      <c r="L1470" s="29" t="s">
        <v>7976</v>
      </c>
      <c r="M1470" s="29"/>
      <c r="N1470" s="29"/>
      <c r="O1470" s="29"/>
      <c r="P1470" s="25"/>
      <c r="Q1470" s="25"/>
      <c r="R1470" s="308" t="s">
        <v>28463</v>
      </c>
      <c r="S1470" s="308" t="s">
        <v>8019</v>
      </c>
      <c r="T1470" s="29" t="s">
        <v>1483</v>
      </c>
      <c r="U1470" t="s">
        <v>2156</v>
      </c>
      <c r="V1470" t="s">
        <v>6345</v>
      </c>
      <c r="W1470" s="29"/>
      <c r="X1470" s="349" t="s">
        <v>8012</v>
      </c>
      <c r="Y1470" s="29" t="s">
        <v>2038</v>
      </c>
      <c r="Z1470" s="29" t="s">
        <v>1218</v>
      </c>
      <c r="AA1470" s="29" t="s">
        <v>1170</v>
      </c>
      <c r="AB1470" s="29"/>
      <c r="AC1470" s="29" t="s">
        <v>7966</v>
      </c>
      <c r="AD1470" s="29"/>
      <c r="AE1470" s="29" t="s">
        <v>2575</v>
      </c>
      <c r="AG1470" s="38">
        <v>1</v>
      </c>
      <c r="AH1470" s="38" t="s">
        <v>5945</v>
      </c>
      <c r="AI1470" s="38" t="s">
        <v>4440</v>
      </c>
      <c r="AJ1470" s="38" t="s">
        <v>8013</v>
      </c>
      <c r="AK1470" s="38" t="s">
        <v>7061</v>
      </c>
      <c r="AL1470" s="301" t="s">
        <v>7549</v>
      </c>
      <c r="AR1470" s="29" t="str">
        <f t="shared" si="228"/>
        <v>1</v>
      </c>
      <c r="AS1470" s="29">
        <f t="shared" si="222"/>
        <v>0</v>
      </c>
      <c r="AW1470" s="29" t="str">
        <f t="shared" si="230"/>
        <v/>
      </c>
      <c r="AX1470" s="29" t="str">
        <f t="shared" si="223"/>
        <v/>
      </c>
      <c r="AY1470" s="29" t="str">
        <f t="shared" si="229"/>
        <v>https://media.mediathek-tanz-theater.de/iiif/2/nvt_img-i122-004.JP2</v>
      </c>
      <c r="AZ1470" s="29" t="str">
        <f t="shared" si="224"/>
        <v>image/jp2</v>
      </c>
      <c r="BA1470" s="29" t="str">
        <f t="shared" si="225"/>
        <v>presentation/iiif</v>
      </c>
      <c r="BB1470" s="29" t="str">
        <f t="shared" si="226"/>
        <v>https://media.mediathek-tanz-theater.de/iiif/2/nvt_img-i122-004.JP2/full/100,/0/default.jpg</v>
      </c>
      <c r="BC1470" s="29" t="str">
        <f t="shared" si="221"/>
        <v>image/jpeg</v>
      </c>
      <c r="BD1470" s="29" t="str">
        <f t="shared" si="227"/>
        <v>presentation/thumbnail</v>
      </c>
    </row>
    <row r="1471" spans="1:56" ht="12.75" customHeight="1">
      <c r="A1471" s="29">
        <v>1</v>
      </c>
      <c r="B1471" s="29">
        <v>0</v>
      </c>
      <c r="C1471" s="29" t="s">
        <v>8020</v>
      </c>
      <c r="D1471" s="29"/>
      <c r="E1471" s="29"/>
      <c r="F1471" s="29" t="s">
        <v>7940</v>
      </c>
      <c r="G1471" s="29"/>
      <c r="H1471" s="29"/>
      <c r="I1471" s="402" t="s">
        <v>4446</v>
      </c>
      <c r="K1471" s="29"/>
      <c r="L1471" s="29" t="s">
        <v>7976</v>
      </c>
      <c r="M1471" s="29"/>
      <c r="N1471" s="29"/>
      <c r="O1471" s="29"/>
      <c r="P1471" s="25"/>
      <c r="Q1471" s="25"/>
      <c r="R1471" s="308" t="s">
        <v>28439</v>
      </c>
      <c r="S1471" s="308" t="s">
        <v>8021</v>
      </c>
      <c r="T1471" s="29" t="s">
        <v>1483</v>
      </c>
      <c r="U1471"/>
      <c r="V1471" t="s">
        <v>4040</v>
      </c>
      <c r="W1471" s="29"/>
      <c r="X1471" s="349" t="s">
        <v>8012</v>
      </c>
      <c r="Y1471" s="29" t="s">
        <v>2038</v>
      </c>
      <c r="Z1471" s="29" t="s">
        <v>1218</v>
      </c>
      <c r="AA1471" s="29" t="s">
        <v>1170</v>
      </c>
      <c r="AB1471" s="29"/>
      <c r="AC1471" s="29" t="s">
        <v>8022</v>
      </c>
      <c r="AD1471" s="29"/>
      <c r="AE1471" s="29" t="s">
        <v>2575</v>
      </c>
      <c r="AG1471" s="38">
        <v>1</v>
      </c>
      <c r="AH1471" s="38" t="s">
        <v>5945</v>
      </c>
      <c r="AI1471" s="38" t="s">
        <v>4440</v>
      </c>
      <c r="AJ1471" s="38" t="s">
        <v>7365</v>
      </c>
      <c r="AK1471" s="38" t="s">
        <v>7061</v>
      </c>
      <c r="AL1471" s="301" t="s">
        <v>7549</v>
      </c>
      <c r="AR1471" s="29" t="str">
        <f t="shared" si="228"/>
        <v>1</v>
      </c>
      <c r="AS1471" s="29">
        <f t="shared" si="222"/>
        <v>0</v>
      </c>
      <c r="AW1471" s="29" t="str">
        <f t="shared" si="230"/>
        <v/>
      </c>
      <c r="AX1471" s="29" t="str">
        <f t="shared" si="223"/>
        <v/>
      </c>
      <c r="AY1471" s="29" t="str">
        <f t="shared" si="229"/>
        <v>https://media.mediathek-tanz-theater.de/iiif/2/nvt_img-i123-001.JP2</v>
      </c>
      <c r="AZ1471" s="29" t="str">
        <f t="shared" si="224"/>
        <v>image/jp2</v>
      </c>
      <c r="BA1471" s="29" t="str">
        <f t="shared" si="225"/>
        <v>presentation/iiif</v>
      </c>
      <c r="BB1471" s="29" t="str">
        <f t="shared" si="226"/>
        <v>https://media.mediathek-tanz-theater.de/iiif/2/nvt_img-i123-001.JP2/full/100,/0/default.jpg</v>
      </c>
      <c r="BC1471" s="29" t="str">
        <f t="shared" si="221"/>
        <v>image/jpeg</v>
      </c>
      <c r="BD1471" s="29" t="str">
        <f t="shared" si="227"/>
        <v>presentation/thumbnail</v>
      </c>
    </row>
    <row r="1472" spans="1:56" ht="12.75" customHeight="1">
      <c r="A1472" s="29">
        <v>1</v>
      </c>
      <c r="B1472" s="29">
        <v>0</v>
      </c>
      <c r="C1472" s="29" t="s">
        <v>8023</v>
      </c>
      <c r="D1472" s="29"/>
      <c r="E1472" s="29"/>
      <c r="F1472" s="29" t="s">
        <v>7940</v>
      </c>
      <c r="G1472" s="29"/>
      <c r="H1472" s="29"/>
      <c r="I1472" s="402" t="s">
        <v>4446</v>
      </c>
      <c r="K1472" s="29"/>
      <c r="L1472" s="29" t="s">
        <v>7976</v>
      </c>
      <c r="M1472" s="29"/>
      <c r="N1472" s="29"/>
      <c r="O1472" s="29"/>
      <c r="P1472" s="25"/>
      <c r="Q1472" s="25"/>
      <c r="R1472" s="308" t="s">
        <v>28463</v>
      </c>
      <c r="S1472" s="308" t="s">
        <v>8024</v>
      </c>
      <c r="T1472" s="29" t="s">
        <v>1483</v>
      </c>
      <c r="U1472" t="s">
        <v>2156</v>
      </c>
      <c r="V1472" t="s">
        <v>6345</v>
      </c>
      <c r="W1472" s="29"/>
      <c r="X1472" s="349" t="s">
        <v>8012</v>
      </c>
      <c r="Y1472" s="29"/>
      <c r="Z1472" s="29" t="s">
        <v>1218</v>
      </c>
      <c r="AA1472" s="29" t="s">
        <v>1170</v>
      </c>
      <c r="AB1472" s="29"/>
      <c r="AC1472" s="29" t="s">
        <v>8022</v>
      </c>
      <c r="AD1472" s="29"/>
      <c r="AE1472" s="29" t="s">
        <v>2575</v>
      </c>
      <c r="AG1472" s="38">
        <v>1</v>
      </c>
      <c r="AH1472" s="38" t="s">
        <v>5945</v>
      </c>
      <c r="AI1472" s="38" t="s">
        <v>4440</v>
      </c>
      <c r="AJ1472" s="38" t="s">
        <v>7365</v>
      </c>
      <c r="AK1472" s="38" t="s">
        <v>7061</v>
      </c>
      <c r="AL1472" s="301" t="s">
        <v>7549</v>
      </c>
      <c r="AR1472" s="29" t="str">
        <f t="shared" si="228"/>
        <v>1</v>
      </c>
      <c r="AS1472" s="29">
        <f t="shared" si="222"/>
        <v>0</v>
      </c>
      <c r="AW1472" s="29" t="str">
        <f t="shared" si="230"/>
        <v/>
      </c>
      <c r="AX1472" s="29" t="str">
        <f t="shared" si="223"/>
        <v/>
      </c>
      <c r="AY1472" s="29" t="str">
        <f t="shared" si="229"/>
        <v>https://media.mediathek-tanz-theater.de/iiif/2/nvt_img-i124-001.JP2</v>
      </c>
      <c r="AZ1472" s="29" t="str">
        <f t="shared" si="224"/>
        <v>image/jp2</v>
      </c>
      <c r="BA1472" s="29" t="str">
        <f t="shared" si="225"/>
        <v>presentation/iiif</v>
      </c>
      <c r="BB1472" s="29" t="str">
        <f t="shared" si="226"/>
        <v>https://media.mediathek-tanz-theater.de/iiif/2/nvt_img-i124-001.JP2/full/100,/0/default.jpg</v>
      </c>
      <c r="BC1472" s="29" t="str">
        <f t="shared" si="221"/>
        <v>image/jpeg</v>
      </c>
      <c r="BD1472" s="29" t="str">
        <f t="shared" si="227"/>
        <v>presentation/thumbnail</v>
      </c>
    </row>
    <row r="1473" spans="1:56" ht="12.75" customHeight="1">
      <c r="A1473" s="29">
        <v>1</v>
      </c>
      <c r="B1473" s="29">
        <v>0</v>
      </c>
      <c r="C1473" s="29" t="s">
        <v>8025</v>
      </c>
      <c r="D1473" s="29"/>
      <c r="E1473" s="29"/>
      <c r="F1473" s="29" t="s">
        <v>7940</v>
      </c>
      <c r="G1473" s="29"/>
      <c r="H1473" s="29"/>
      <c r="I1473" s="402" t="s">
        <v>4446</v>
      </c>
      <c r="K1473" s="29"/>
      <c r="L1473" s="29" t="s">
        <v>7976</v>
      </c>
      <c r="M1473" s="29"/>
      <c r="N1473" s="29"/>
      <c r="O1473" s="29"/>
      <c r="P1473" s="25"/>
      <c r="Q1473" s="25"/>
      <c r="R1473" s="308" t="s">
        <v>28463</v>
      </c>
      <c r="S1473" s="308" t="s">
        <v>8026</v>
      </c>
      <c r="T1473" s="29" t="s">
        <v>1483</v>
      </c>
      <c r="U1473" t="s">
        <v>2156</v>
      </c>
      <c r="V1473" t="s">
        <v>6345</v>
      </c>
      <c r="W1473" s="29"/>
      <c r="X1473" s="349" t="s">
        <v>8012</v>
      </c>
      <c r="Y1473" s="29"/>
      <c r="Z1473" s="29" t="s">
        <v>1218</v>
      </c>
      <c r="AA1473" s="29" t="s">
        <v>1170</v>
      </c>
      <c r="AB1473" s="29"/>
      <c r="AC1473" s="29" t="s">
        <v>8022</v>
      </c>
      <c r="AD1473" s="29"/>
      <c r="AE1473" s="29" t="s">
        <v>2575</v>
      </c>
      <c r="AG1473" s="38">
        <v>1</v>
      </c>
      <c r="AH1473" s="38" t="s">
        <v>5945</v>
      </c>
      <c r="AI1473" s="38" t="s">
        <v>4440</v>
      </c>
      <c r="AJ1473" s="38" t="s">
        <v>7365</v>
      </c>
      <c r="AK1473" s="38" t="s">
        <v>7061</v>
      </c>
      <c r="AL1473" s="301" t="s">
        <v>7549</v>
      </c>
      <c r="AR1473" s="29" t="str">
        <f t="shared" si="228"/>
        <v>1</v>
      </c>
      <c r="AS1473" s="29">
        <f t="shared" si="222"/>
        <v>0</v>
      </c>
      <c r="AW1473" s="29" t="str">
        <f t="shared" si="230"/>
        <v/>
      </c>
      <c r="AX1473" s="29" t="str">
        <f t="shared" si="223"/>
        <v/>
      </c>
      <c r="AY1473" s="29" t="str">
        <f t="shared" si="229"/>
        <v>https://media.mediathek-tanz-theater.de/iiif/2/nvt_img-i124-002.JP2</v>
      </c>
      <c r="AZ1473" s="29" t="str">
        <f t="shared" si="224"/>
        <v>image/jp2</v>
      </c>
      <c r="BA1473" s="29" t="str">
        <f t="shared" si="225"/>
        <v>presentation/iiif</v>
      </c>
      <c r="BB1473" s="29" t="str">
        <f t="shared" si="226"/>
        <v>https://media.mediathek-tanz-theater.de/iiif/2/nvt_img-i124-002.JP2/full/100,/0/default.jpg</v>
      </c>
      <c r="BC1473" s="29" t="str">
        <f t="shared" si="221"/>
        <v>image/jpeg</v>
      </c>
      <c r="BD1473" s="29" t="str">
        <f t="shared" si="227"/>
        <v>presentation/thumbnail</v>
      </c>
    </row>
    <row r="1474" spans="1:56" ht="12.75" customHeight="1">
      <c r="A1474" s="29">
        <v>1</v>
      </c>
      <c r="B1474" s="29">
        <v>0</v>
      </c>
      <c r="C1474" s="29" t="s">
        <v>8027</v>
      </c>
      <c r="D1474" s="29"/>
      <c r="E1474" s="29"/>
      <c r="F1474" s="29" t="s">
        <v>7940</v>
      </c>
      <c r="G1474" s="29"/>
      <c r="H1474" s="29"/>
      <c r="I1474" s="402" t="s">
        <v>4446</v>
      </c>
      <c r="K1474" s="29"/>
      <c r="L1474" s="29" t="s">
        <v>2624</v>
      </c>
      <c r="M1474" s="29"/>
      <c r="N1474" s="29" t="s">
        <v>1160</v>
      </c>
      <c r="O1474" s="29"/>
      <c r="P1474" s="423" t="s">
        <v>24405</v>
      </c>
      <c r="Q1474" s="25"/>
      <c r="R1474" s="308" t="s">
        <v>28461</v>
      </c>
      <c r="S1474" s="308" t="s">
        <v>8028</v>
      </c>
      <c r="T1474" s="29" t="s">
        <v>1483</v>
      </c>
      <c r="U1474"/>
      <c r="V1474" t="s">
        <v>6345</v>
      </c>
      <c r="W1474" s="29"/>
      <c r="X1474" s="349" t="s">
        <v>8029</v>
      </c>
      <c r="Y1474" s="29"/>
      <c r="Z1474" s="29" t="s">
        <v>1218</v>
      </c>
      <c r="AA1474" s="29" t="s">
        <v>1170</v>
      </c>
      <c r="AB1474" s="29"/>
      <c r="AC1474" s="25" t="s">
        <v>8030</v>
      </c>
      <c r="AD1474" s="29"/>
      <c r="AE1474" s="29" t="s">
        <v>2575</v>
      </c>
      <c r="AG1474" s="38">
        <v>1</v>
      </c>
      <c r="AH1474" s="38" t="s">
        <v>5945</v>
      </c>
      <c r="AI1474" s="38" t="s">
        <v>4440</v>
      </c>
      <c r="AJ1474" s="38" t="s">
        <v>6348</v>
      </c>
      <c r="AK1474" s="38" t="s">
        <v>7061</v>
      </c>
      <c r="AL1474" s="301" t="s">
        <v>7549</v>
      </c>
      <c r="AR1474" s="29" t="str">
        <f t="shared" si="228"/>
        <v>1</v>
      </c>
      <c r="AS1474" s="29">
        <f t="shared" si="222"/>
        <v>0</v>
      </c>
      <c r="AW1474" s="29" t="str">
        <f t="shared" si="230"/>
        <v/>
      </c>
      <c r="AX1474" s="29" t="str">
        <f t="shared" si="223"/>
        <v/>
      </c>
      <c r="AY1474" s="29" t="str">
        <f t="shared" si="229"/>
        <v>https://media.mediathek-tanz-theater.de/iiif/2/nvt_img-i125-001.JP2</v>
      </c>
      <c r="AZ1474" s="29" t="str">
        <f t="shared" si="224"/>
        <v>image/jp2</v>
      </c>
      <c r="BA1474" s="29" t="str">
        <f t="shared" si="225"/>
        <v>presentation/iiif</v>
      </c>
      <c r="BB1474" s="29" t="str">
        <f t="shared" si="226"/>
        <v>https://media.mediathek-tanz-theater.de/iiif/2/nvt_img-i125-001.JP2/full/100,/0/default.jpg</v>
      </c>
      <c r="BC1474" s="29" t="str">
        <f t="shared" si="221"/>
        <v>image/jpeg</v>
      </c>
      <c r="BD1474" s="29" t="str">
        <f t="shared" si="227"/>
        <v>presentation/thumbnail</v>
      </c>
    </row>
    <row r="1475" spans="1:56" ht="12.75" customHeight="1">
      <c r="A1475" s="29">
        <v>1</v>
      </c>
      <c r="B1475" s="29">
        <v>0</v>
      </c>
      <c r="C1475" s="29" t="s">
        <v>8031</v>
      </c>
      <c r="D1475" s="29"/>
      <c r="E1475" s="29"/>
      <c r="F1475" s="29" t="s">
        <v>7940</v>
      </c>
      <c r="G1475" s="29"/>
      <c r="H1475" s="29"/>
      <c r="I1475" s="402" t="s">
        <v>4446</v>
      </c>
      <c r="K1475" s="29"/>
      <c r="L1475" s="29" t="s">
        <v>7976</v>
      </c>
      <c r="M1475" s="29"/>
      <c r="N1475" s="29"/>
      <c r="O1475" s="29"/>
      <c r="P1475" s="25"/>
      <c r="Q1475" s="25"/>
      <c r="R1475" s="308" t="s">
        <v>28434</v>
      </c>
      <c r="S1475" s="308" t="s">
        <v>8032</v>
      </c>
      <c r="T1475" s="29" t="s">
        <v>1483</v>
      </c>
      <c r="U1475"/>
      <c r="V1475" t="s">
        <v>6345</v>
      </c>
      <c r="W1475" s="29"/>
      <c r="X1475" s="349"/>
      <c r="Y1475" s="29"/>
      <c r="Z1475" s="29" t="s">
        <v>1218</v>
      </c>
      <c r="AA1475" s="29" t="s">
        <v>1170</v>
      </c>
      <c r="AB1475" s="29"/>
      <c r="AC1475" s="29" t="s">
        <v>7966</v>
      </c>
      <c r="AD1475" s="29"/>
      <c r="AE1475" s="29" t="s">
        <v>2575</v>
      </c>
      <c r="AG1475" s="38">
        <v>1</v>
      </c>
      <c r="AH1475" s="38" t="s">
        <v>5945</v>
      </c>
      <c r="AI1475" s="38" t="s">
        <v>4440</v>
      </c>
      <c r="AJ1475" s="38" t="s">
        <v>6423</v>
      </c>
      <c r="AK1475" s="38" t="s">
        <v>7061</v>
      </c>
      <c r="AL1475" s="301" t="s">
        <v>8033</v>
      </c>
      <c r="AR1475" s="29" t="str">
        <f t="shared" si="228"/>
        <v>1</v>
      </c>
      <c r="AS1475" s="29">
        <f t="shared" si="222"/>
        <v>0</v>
      </c>
      <c r="AW1475" s="29" t="str">
        <f t="shared" si="230"/>
        <v/>
      </c>
      <c r="AX1475" s="29" t="str">
        <f t="shared" si="223"/>
        <v/>
      </c>
      <c r="AY1475" s="29" t="str">
        <f t="shared" si="229"/>
        <v>https://media.mediathek-tanz-theater.de/iiif/2/nvt_img-i126-001.JP2</v>
      </c>
      <c r="AZ1475" s="29" t="str">
        <f t="shared" si="224"/>
        <v>image/jp2</v>
      </c>
      <c r="BA1475" s="29" t="str">
        <f t="shared" si="225"/>
        <v>presentation/iiif</v>
      </c>
      <c r="BB1475" s="29" t="str">
        <f t="shared" si="226"/>
        <v>https://media.mediathek-tanz-theater.de/iiif/2/nvt_img-i126-001.JP2/full/100,/0/default.jpg</v>
      </c>
      <c r="BC1475" s="29" t="str">
        <f t="shared" si="221"/>
        <v>image/jpeg</v>
      </c>
      <c r="BD1475" s="29" t="str">
        <f t="shared" si="227"/>
        <v>presentation/thumbnail</v>
      </c>
    </row>
    <row r="1476" spans="1:56" ht="12.75" customHeight="1">
      <c r="A1476" s="29">
        <v>1</v>
      </c>
      <c r="B1476" s="29">
        <v>0</v>
      </c>
      <c r="C1476" s="29" t="s">
        <v>8034</v>
      </c>
      <c r="D1476" s="29"/>
      <c r="E1476" s="29"/>
      <c r="F1476" s="29" t="s">
        <v>7940</v>
      </c>
      <c r="G1476" s="29"/>
      <c r="H1476" s="29"/>
      <c r="I1476" s="402" t="s">
        <v>4446</v>
      </c>
      <c r="K1476" s="29"/>
      <c r="L1476" s="29" t="s">
        <v>7976</v>
      </c>
      <c r="M1476" s="29"/>
      <c r="N1476" s="29"/>
      <c r="O1476" s="29"/>
      <c r="P1476" s="25"/>
      <c r="Q1476" s="25"/>
      <c r="R1476" s="308" t="s">
        <v>28434</v>
      </c>
      <c r="S1476" s="308" t="s">
        <v>8032</v>
      </c>
      <c r="T1476" s="29" t="s">
        <v>1483</v>
      </c>
      <c r="U1476"/>
      <c r="V1476" t="s">
        <v>6345</v>
      </c>
      <c r="W1476" s="29"/>
      <c r="X1476" s="349"/>
      <c r="Y1476" s="29"/>
      <c r="Z1476" s="29" t="s">
        <v>1218</v>
      </c>
      <c r="AA1476" s="29" t="s">
        <v>1170</v>
      </c>
      <c r="AB1476" s="29"/>
      <c r="AC1476" s="29" t="s">
        <v>7966</v>
      </c>
      <c r="AD1476" s="29"/>
      <c r="AE1476" s="29" t="s">
        <v>2575</v>
      </c>
      <c r="AG1476" s="38">
        <v>1</v>
      </c>
      <c r="AH1476" s="38" t="s">
        <v>5945</v>
      </c>
      <c r="AI1476" s="38" t="s">
        <v>4440</v>
      </c>
      <c r="AJ1476" s="38" t="s">
        <v>8035</v>
      </c>
      <c r="AK1476" s="38" t="s">
        <v>7061</v>
      </c>
      <c r="AL1476" s="301" t="s">
        <v>8033</v>
      </c>
      <c r="AR1476" s="29" t="str">
        <f t="shared" si="228"/>
        <v>1</v>
      </c>
      <c r="AS1476" s="29">
        <f t="shared" si="222"/>
        <v>0</v>
      </c>
      <c r="AW1476" s="29" t="str">
        <f t="shared" si="230"/>
        <v/>
      </c>
      <c r="AX1476" s="29" t="str">
        <f t="shared" si="223"/>
        <v/>
      </c>
      <c r="AY1476" s="29" t="str">
        <f t="shared" si="229"/>
        <v>https://media.mediathek-tanz-theater.de/iiif/2/nvt_img-i126-002.JP2</v>
      </c>
      <c r="AZ1476" s="29" t="str">
        <f t="shared" si="224"/>
        <v>image/jp2</v>
      </c>
      <c r="BA1476" s="29" t="str">
        <f t="shared" si="225"/>
        <v>presentation/iiif</v>
      </c>
      <c r="BB1476" s="29" t="str">
        <f t="shared" si="226"/>
        <v>https://media.mediathek-tanz-theater.de/iiif/2/nvt_img-i126-002.JP2/full/100,/0/default.jpg</v>
      </c>
      <c r="BC1476" s="29" t="str">
        <f t="shared" si="221"/>
        <v>image/jpeg</v>
      </c>
      <c r="BD1476" s="29" t="str">
        <f t="shared" si="227"/>
        <v>presentation/thumbnail</v>
      </c>
    </row>
    <row r="1477" spans="1:56" ht="12.75" customHeight="1">
      <c r="A1477" s="29">
        <v>1</v>
      </c>
      <c r="B1477" s="29">
        <v>0</v>
      </c>
      <c r="C1477" s="29" t="s">
        <v>8036</v>
      </c>
      <c r="D1477" s="29"/>
      <c r="E1477" s="29"/>
      <c r="F1477" s="29" t="s">
        <v>7940</v>
      </c>
      <c r="G1477" s="29"/>
      <c r="H1477" s="29"/>
      <c r="I1477" s="402" t="s">
        <v>4446</v>
      </c>
      <c r="K1477" s="29"/>
      <c r="L1477" s="29" t="s">
        <v>7976</v>
      </c>
      <c r="M1477" s="29"/>
      <c r="N1477" s="29"/>
      <c r="O1477" s="29"/>
      <c r="P1477" s="25"/>
      <c r="Q1477" s="25"/>
      <c r="R1477" s="308" t="s">
        <v>28434</v>
      </c>
      <c r="S1477" s="308" t="s">
        <v>8032</v>
      </c>
      <c r="T1477" s="29" t="s">
        <v>1483</v>
      </c>
      <c r="U1477"/>
      <c r="V1477" t="s">
        <v>6345</v>
      </c>
      <c r="W1477" s="29"/>
      <c r="X1477" s="349"/>
      <c r="Y1477" s="29"/>
      <c r="Z1477" s="29" t="s">
        <v>1218</v>
      </c>
      <c r="AA1477" s="29" t="s">
        <v>1170</v>
      </c>
      <c r="AB1477" s="29"/>
      <c r="AC1477" s="29" t="s">
        <v>7966</v>
      </c>
      <c r="AD1477" s="29"/>
      <c r="AE1477" s="29" t="s">
        <v>2575</v>
      </c>
      <c r="AG1477" s="38">
        <v>1</v>
      </c>
      <c r="AH1477" s="38" t="s">
        <v>5945</v>
      </c>
      <c r="AI1477" s="38" t="s">
        <v>4440</v>
      </c>
      <c r="AJ1477" s="38" t="s">
        <v>8037</v>
      </c>
      <c r="AK1477" s="38" t="s">
        <v>7061</v>
      </c>
      <c r="AL1477" s="301" t="s">
        <v>8033</v>
      </c>
      <c r="AR1477" s="29" t="str">
        <f t="shared" si="228"/>
        <v>1</v>
      </c>
      <c r="AS1477" s="29">
        <f t="shared" si="222"/>
        <v>0</v>
      </c>
      <c r="AW1477" s="29" t="str">
        <f t="shared" si="230"/>
        <v/>
      </c>
      <c r="AX1477" s="29" t="str">
        <f t="shared" si="223"/>
        <v/>
      </c>
      <c r="AY1477" s="29" t="str">
        <f t="shared" si="229"/>
        <v>https://media.mediathek-tanz-theater.de/iiif/2/nvt_img-i126-003.JP2</v>
      </c>
      <c r="AZ1477" s="29" t="str">
        <f t="shared" si="224"/>
        <v>image/jp2</v>
      </c>
      <c r="BA1477" s="29" t="str">
        <f t="shared" si="225"/>
        <v>presentation/iiif</v>
      </c>
      <c r="BB1477" s="29" t="str">
        <f t="shared" si="226"/>
        <v>https://media.mediathek-tanz-theater.de/iiif/2/nvt_img-i126-003.JP2/full/100,/0/default.jpg</v>
      </c>
      <c r="BC1477" s="29" t="str">
        <f t="shared" ref="BC1477:BC1540" si="231">IF(NOT(BB1477=""),"image/jpeg","")</f>
        <v>image/jpeg</v>
      </c>
      <c r="BD1477" s="29" t="str">
        <f t="shared" si="227"/>
        <v>presentation/thumbnail</v>
      </c>
    </row>
    <row r="1478" spans="1:56" ht="12.75" customHeight="1">
      <c r="A1478" s="29">
        <v>1</v>
      </c>
      <c r="B1478" s="29">
        <v>0</v>
      </c>
      <c r="C1478" s="29" t="s">
        <v>8038</v>
      </c>
      <c r="D1478" s="29"/>
      <c r="E1478" s="29"/>
      <c r="F1478" s="29" t="s">
        <v>7940</v>
      </c>
      <c r="G1478" s="29"/>
      <c r="H1478" s="29"/>
      <c r="I1478" s="402" t="s">
        <v>4446</v>
      </c>
      <c r="K1478" s="29"/>
      <c r="L1478" s="29" t="s">
        <v>7976</v>
      </c>
      <c r="M1478" s="29"/>
      <c r="N1478" s="29"/>
      <c r="O1478" s="29"/>
      <c r="P1478" s="25"/>
      <c r="Q1478" s="25"/>
      <c r="R1478" s="308" t="s">
        <v>28434</v>
      </c>
      <c r="S1478" s="308" t="s">
        <v>8032</v>
      </c>
      <c r="T1478" s="29" t="s">
        <v>1483</v>
      </c>
      <c r="U1478"/>
      <c r="V1478" t="s">
        <v>6345</v>
      </c>
      <c r="W1478" s="29"/>
      <c r="X1478" s="349"/>
      <c r="Y1478" s="29"/>
      <c r="Z1478" s="29" t="s">
        <v>1218</v>
      </c>
      <c r="AA1478" s="29" t="s">
        <v>1170</v>
      </c>
      <c r="AB1478" s="29"/>
      <c r="AC1478" s="29" t="s">
        <v>7966</v>
      </c>
      <c r="AD1478" s="29"/>
      <c r="AE1478" s="29" t="s">
        <v>2575</v>
      </c>
      <c r="AG1478" s="38">
        <v>1</v>
      </c>
      <c r="AH1478" s="38" t="s">
        <v>5945</v>
      </c>
      <c r="AI1478" s="38" t="s">
        <v>4440</v>
      </c>
      <c r="AJ1478" s="38" t="s">
        <v>6706</v>
      </c>
      <c r="AK1478" s="38" t="s">
        <v>7061</v>
      </c>
      <c r="AL1478" s="301" t="s">
        <v>8033</v>
      </c>
      <c r="AR1478" s="29" t="str">
        <f t="shared" si="228"/>
        <v>1</v>
      </c>
      <c r="AS1478" s="29">
        <f t="shared" ref="AS1478:AS1541" si="232">AT1478</f>
        <v>0</v>
      </c>
      <c r="AW1478" s="29" t="str">
        <f t="shared" si="230"/>
        <v/>
      </c>
      <c r="AX1478" s="29" t="str">
        <f t="shared" ref="AX1478:AX1541" si="233">IF(NOT(AV1478=""),"archival/master","")</f>
        <v/>
      </c>
      <c r="AY1478" s="29" t="str">
        <f t="shared" si="229"/>
        <v>https://media.mediathek-tanz-theater.de/iiif/2/nvt_img-i126-004.JP2</v>
      </c>
      <c r="AZ1478" s="29" t="str">
        <f t="shared" ref="AZ1478:AZ1541" si="234">IF(NOT(AY1478=""),"image/jp2","")</f>
        <v>image/jp2</v>
      </c>
      <c r="BA1478" s="29" t="str">
        <f t="shared" ref="BA1478:BA1541" si="235">IF(NOT(AY1478=""),"presentation/iiif","")</f>
        <v>presentation/iiif</v>
      </c>
      <c r="BB1478" s="29" t="str">
        <f t="shared" ref="BB1478:BB1541" si="236">"https://media.mediathek-tanz-theater.de/iiif/2/nvt_"&amp;C1478&amp;".JP2/full/100,/0/default.jpg"</f>
        <v>https://media.mediathek-tanz-theater.de/iiif/2/nvt_img-i126-004.JP2/full/100,/0/default.jpg</v>
      </c>
      <c r="BC1478" s="29" t="str">
        <f t="shared" si="231"/>
        <v>image/jpeg</v>
      </c>
      <c r="BD1478" s="29" t="str">
        <f t="shared" ref="BD1478:BD1541" si="237">IF(NOT(BB1478=""),"presentation/thumbnail","")</f>
        <v>presentation/thumbnail</v>
      </c>
    </row>
    <row r="1479" spans="1:56" ht="12.75" customHeight="1">
      <c r="A1479" s="29">
        <v>1</v>
      </c>
      <c r="B1479" s="29">
        <v>0</v>
      </c>
      <c r="C1479" s="29" t="s">
        <v>8039</v>
      </c>
      <c r="D1479" s="29"/>
      <c r="E1479" s="29"/>
      <c r="F1479" s="29" t="s">
        <v>7940</v>
      </c>
      <c r="G1479" s="29"/>
      <c r="H1479" s="29"/>
      <c r="I1479" s="402" t="s">
        <v>4446</v>
      </c>
      <c r="K1479" s="29"/>
      <c r="L1479" s="29" t="s">
        <v>7976</v>
      </c>
      <c r="M1479" s="29" t="s">
        <v>8040</v>
      </c>
      <c r="N1479" s="29"/>
      <c r="O1479" s="29"/>
      <c r="P1479" s="25"/>
      <c r="Q1479" s="25"/>
      <c r="R1479" s="308" t="s">
        <v>28434</v>
      </c>
      <c r="S1479" s="308" t="s">
        <v>8032</v>
      </c>
      <c r="T1479" s="29" t="s">
        <v>1483</v>
      </c>
      <c r="U1479"/>
      <c r="V1479" t="s">
        <v>6345</v>
      </c>
      <c r="W1479" s="29"/>
      <c r="X1479" s="349"/>
      <c r="Y1479" s="29"/>
      <c r="Z1479" s="29" t="s">
        <v>1218</v>
      </c>
      <c r="AA1479" s="29" t="s">
        <v>1170</v>
      </c>
      <c r="AB1479" s="29"/>
      <c r="AC1479" s="29" t="s">
        <v>7966</v>
      </c>
      <c r="AD1479" s="29"/>
      <c r="AE1479" s="29" t="s">
        <v>2575</v>
      </c>
      <c r="AG1479" s="38">
        <v>1</v>
      </c>
      <c r="AH1479" s="38" t="s">
        <v>5945</v>
      </c>
      <c r="AI1479" s="38" t="s">
        <v>4440</v>
      </c>
      <c r="AJ1479" s="38" t="s">
        <v>6706</v>
      </c>
      <c r="AK1479" s="38" t="s">
        <v>7061</v>
      </c>
      <c r="AL1479" s="301" t="s">
        <v>8033</v>
      </c>
      <c r="AR1479" s="29" t="str">
        <f t="shared" ref="AR1479:AR1542" si="238">IF(OR(I1479="Negativmappe",I1479="Negativstreifen",I1479="Diapositivfilm",I1479="Fotomappe;(POSITIVE)",AND(I1479="Kostümfotografie",NOT(AE1479="DT")),AND(I1479="Fotografie",NOT(AE1479="DT")),AND(I1479="Porträtfotografie",NOT(AE1479="DT")),AND(I1479="Fotodokumentation",NOT(AE1479="DT")),AND(I1479="Bühnenbildfotografie",NOT(AE1479="DT"))),"1","0")</f>
        <v>1</v>
      </c>
      <c r="AS1479" s="29">
        <f t="shared" si="232"/>
        <v>0</v>
      </c>
      <c r="AW1479" s="29" t="str">
        <f t="shared" si="230"/>
        <v/>
      </c>
      <c r="AX1479" s="29" t="str">
        <f t="shared" si="233"/>
        <v/>
      </c>
      <c r="AY1479" s="29" t="str">
        <f t="shared" ref="AY1479:AY1542" si="239">"https://media.mediathek-tanz-theater.de/iiif/2/nvt_"&amp;C1479&amp;".JP2"</f>
        <v>https://media.mediathek-tanz-theater.de/iiif/2/nvt_img-i126-005.JP2</v>
      </c>
      <c r="AZ1479" s="29" t="str">
        <f t="shared" si="234"/>
        <v>image/jp2</v>
      </c>
      <c r="BA1479" s="29" t="str">
        <f t="shared" si="235"/>
        <v>presentation/iiif</v>
      </c>
      <c r="BB1479" s="29" t="str">
        <f t="shared" si="236"/>
        <v>https://media.mediathek-tanz-theater.de/iiif/2/nvt_img-i126-005.JP2/full/100,/0/default.jpg</v>
      </c>
      <c r="BC1479" s="29" t="str">
        <f t="shared" si="231"/>
        <v>image/jpeg</v>
      </c>
      <c r="BD1479" s="29" t="str">
        <f t="shared" si="237"/>
        <v>presentation/thumbnail</v>
      </c>
    </row>
    <row r="1480" spans="1:56" ht="12.75" customHeight="1">
      <c r="A1480" s="29">
        <v>1</v>
      </c>
      <c r="B1480" s="29">
        <v>0</v>
      </c>
      <c r="C1480" s="29" t="s">
        <v>8041</v>
      </c>
      <c r="D1480" s="29"/>
      <c r="E1480" s="29"/>
      <c r="F1480" s="29" t="s">
        <v>7940</v>
      </c>
      <c r="G1480" s="29"/>
      <c r="H1480" s="29"/>
      <c r="I1480" s="402" t="s">
        <v>4446</v>
      </c>
      <c r="K1480" s="29"/>
      <c r="L1480" s="29" t="s">
        <v>7976</v>
      </c>
      <c r="M1480" s="29" t="s">
        <v>8042</v>
      </c>
      <c r="N1480" s="29"/>
      <c r="O1480" s="29"/>
      <c r="P1480" s="25"/>
      <c r="Q1480" s="25"/>
      <c r="R1480" s="308" t="s">
        <v>28434</v>
      </c>
      <c r="S1480" s="308" t="s">
        <v>8032</v>
      </c>
      <c r="T1480" s="29" t="s">
        <v>1483</v>
      </c>
      <c r="U1480"/>
      <c r="V1480" t="s">
        <v>6345</v>
      </c>
      <c r="W1480" s="29"/>
      <c r="X1480" s="349"/>
      <c r="Y1480" s="29"/>
      <c r="Z1480" s="29" t="s">
        <v>1218</v>
      </c>
      <c r="AA1480" s="29" t="s">
        <v>1170</v>
      </c>
      <c r="AB1480" s="29"/>
      <c r="AC1480" s="25" t="s">
        <v>8043</v>
      </c>
      <c r="AD1480" s="29"/>
      <c r="AE1480" s="29" t="s">
        <v>2575</v>
      </c>
      <c r="AG1480" s="38">
        <v>1</v>
      </c>
      <c r="AH1480" s="38" t="s">
        <v>5945</v>
      </c>
      <c r="AI1480" s="38" t="s">
        <v>4440</v>
      </c>
      <c r="AJ1480" s="38" t="s">
        <v>5946</v>
      </c>
      <c r="AK1480" s="38" t="s">
        <v>72</v>
      </c>
      <c r="AL1480" s="301" t="s">
        <v>8033</v>
      </c>
      <c r="AR1480" s="29" t="str">
        <f t="shared" si="238"/>
        <v>1</v>
      </c>
      <c r="AS1480" s="29">
        <f t="shared" si="232"/>
        <v>0</v>
      </c>
      <c r="AW1480" s="29" t="str">
        <f t="shared" ref="AW1480:AW1543" si="240">IF(NOT(AV1480=""),"image/tiff","")</f>
        <v/>
      </c>
      <c r="AX1480" s="29" t="str">
        <f t="shared" si="233"/>
        <v/>
      </c>
      <c r="AY1480" s="29" t="str">
        <f t="shared" si="239"/>
        <v>https://media.mediathek-tanz-theater.de/iiif/2/nvt_img-i126-006.JP2</v>
      </c>
      <c r="AZ1480" s="29" t="str">
        <f t="shared" si="234"/>
        <v>image/jp2</v>
      </c>
      <c r="BA1480" s="29" t="str">
        <f t="shared" si="235"/>
        <v>presentation/iiif</v>
      </c>
      <c r="BB1480" s="29" t="str">
        <f t="shared" si="236"/>
        <v>https://media.mediathek-tanz-theater.de/iiif/2/nvt_img-i126-006.JP2/full/100,/0/default.jpg</v>
      </c>
      <c r="BC1480" s="29" t="str">
        <f t="shared" si="231"/>
        <v>image/jpeg</v>
      </c>
      <c r="BD1480" s="29" t="str">
        <f t="shared" si="237"/>
        <v>presentation/thumbnail</v>
      </c>
    </row>
    <row r="1481" spans="1:56" ht="12.75" customHeight="1">
      <c r="A1481" s="29">
        <v>1</v>
      </c>
      <c r="B1481" s="29">
        <v>0</v>
      </c>
      <c r="C1481" s="29" t="s">
        <v>8044</v>
      </c>
      <c r="D1481" s="29"/>
      <c r="E1481" s="29"/>
      <c r="F1481" s="29" t="s">
        <v>7940</v>
      </c>
      <c r="G1481" s="29"/>
      <c r="H1481" s="29"/>
      <c r="I1481" s="402" t="s">
        <v>4446</v>
      </c>
      <c r="K1481" s="29"/>
      <c r="L1481" s="29" t="s">
        <v>7976</v>
      </c>
      <c r="M1481" s="29" t="s">
        <v>8045</v>
      </c>
      <c r="N1481" s="29"/>
      <c r="O1481" s="29"/>
      <c r="P1481" s="25"/>
      <c r="Q1481" s="25"/>
      <c r="R1481" s="308" t="s">
        <v>28434</v>
      </c>
      <c r="S1481" s="308" t="s">
        <v>8032</v>
      </c>
      <c r="T1481" s="29" t="s">
        <v>1483</v>
      </c>
      <c r="U1481"/>
      <c r="V1481" t="s">
        <v>6345</v>
      </c>
      <c r="W1481" s="29"/>
      <c r="X1481" s="349"/>
      <c r="Y1481" s="29"/>
      <c r="Z1481" s="29" t="s">
        <v>1218</v>
      </c>
      <c r="AA1481" s="29" t="s">
        <v>1170</v>
      </c>
      <c r="AB1481" s="29"/>
      <c r="AC1481" s="29" t="s">
        <v>7966</v>
      </c>
      <c r="AD1481" s="29" t="s">
        <v>8046</v>
      </c>
      <c r="AE1481" s="29" t="s">
        <v>2575</v>
      </c>
      <c r="AG1481" s="38">
        <v>1</v>
      </c>
      <c r="AH1481" s="38" t="s">
        <v>5945</v>
      </c>
      <c r="AI1481" s="38" t="s">
        <v>4440</v>
      </c>
      <c r="AJ1481" s="38" t="s">
        <v>5946</v>
      </c>
      <c r="AK1481" s="38" t="s">
        <v>72</v>
      </c>
      <c r="AL1481" s="301" t="s">
        <v>8033</v>
      </c>
      <c r="AR1481" s="29" t="str">
        <f t="shared" si="238"/>
        <v>1</v>
      </c>
      <c r="AS1481" s="29">
        <f t="shared" si="232"/>
        <v>0</v>
      </c>
      <c r="AW1481" s="29" t="str">
        <f t="shared" si="240"/>
        <v/>
      </c>
      <c r="AX1481" s="29" t="str">
        <f t="shared" si="233"/>
        <v/>
      </c>
      <c r="AY1481" s="29" t="str">
        <f t="shared" si="239"/>
        <v>https://media.mediathek-tanz-theater.de/iiif/2/nvt_img-i126-007.JP2</v>
      </c>
      <c r="AZ1481" s="29" t="str">
        <f t="shared" si="234"/>
        <v>image/jp2</v>
      </c>
      <c r="BA1481" s="29" t="str">
        <f t="shared" si="235"/>
        <v>presentation/iiif</v>
      </c>
      <c r="BB1481" s="29" t="str">
        <f t="shared" si="236"/>
        <v>https://media.mediathek-tanz-theater.de/iiif/2/nvt_img-i126-007.JP2/full/100,/0/default.jpg</v>
      </c>
      <c r="BC1481" s="29" t="str">
        <f t="shared" si="231"/>
        <v>image/jpeg</v>
      </c>
      <c r="BD1481" s="29" t="str">
        <f t="shared" si="237"/>
        <v>presentation/thumbnail</v>
      </c>
    </row>
    <row r="1482" spans="1:56" ht="12.75" customHeight="1">
      <c r="A1482" s="29">
        <v>1</v>
      </c>
      <c r="B1482" s="29">
        <v>0</v>
      </c>
      <c r="C1482" s="29" t="s">
        <v>8047</v>
      </c>
      <c r="D1482" s="29"/>
      <c r="E1482" s="29"/>
      <c r="F1482" s="29" t="s">
        <v>7940</v>
      </c>
      <c r="G1482" s="29"/>
      <c r="H1482" s="29"/>
      <c r="I1482" s="402" t="s">
        <v>4446</v>
      </c>
      <c r="K1482" s="29"/>
      <c r="L1482" s="29" t="s">
        <v>7976</v>
      </c>
      <c r="M1482" s="29" t="s">
        <v>8048</v>
      </c>
      <c r="N1482" s="29"/>
      <c r="O1482" s="29"/>
      <c r="P1482" s="25"/>
      <c r="Q1482" s="25"/>
      <c r="R1482" s="308" t="s">
        <v>28434</v>
      </c>
      <c r="S1482" s="308" t="s">
        <v>8032</v>
      </c>
      <c r="T1482" s="29" t="s">
        <v>1483</v>
      </c>
      <c r="U1482"/>
      <c r="V1482" t="s">
        <v>6345</v>
      </c>
      <c r="W1482" s="29"/>
      <c r="X1482" s="349"/>
      <c r="Y1482" s="29"/>
      <c r="Z1482" s="29" t="s">
        <v>1218</v>
      </c>
      <c r="AA1482" s="29" t="s">
        <v>1170</v>
      </c>
      <c r="AB1482" s="29"/>
      <c r="AC1482" s="25" t="s">
        <v>8049</v>
      </c>
      <c r="AD1482" s="29"/>
      <c r="AE1482" s="29" t="s">
        <v>2575</v>
      </c>
      <c r="AG1482" s="38">
        <v>1</v>
      </c>
      <c r="AH1482" s="38" t="s">
        <v>5945</v>
      </c>
      <c r="AI1482" s="38" t="s">
        <v>4440</v>
      </c>
      <c r="AJ1482" s="38" t="s">
        <v>5946</v>
      </c>
      <c r="AK1482" s="38" t="s">
        <v>72</v>
      </c>
      <c r="AL1482" s="301" t="s">
        <v>8033</v>
      </c>
      <c r="AR1482" s="29" t="str">
        <f t="shared" si="238"/>
        <v>1</v>
      </c>
      <c r="AS1482" s="29">
        <f t="shared" si="232"/>
        <v>0</v>
      </c>
      <c r="AW1482" s="29" t="str">
        <f t="shared" si="240"/>
        <v/>
      </c>
      <c r="AX1482" s="29" t="str">
        <f t="shared" si="233"/>
        <v/>
      </c>
      <c r="AY1482" s="29" t="str">
        <f t="shared" si="239"/>
        <v>https://media.mediathek-tanz-theater.de/iiif/2/nvt_img-i126-008.JP2</v>
      </c>
      <c r="AZ1482" s="29" t="str">
        <f t="shared" si="234"/>
        <v>image/jp2</v>
      </c>
      <c r="BA1482" s="29" t="str">
        <f t="shared" si="235"/>
        <v>presentation/iiif</v>
      </c>
      <c r="BB1482" s="29" t="str">
        <f t="shared" si="236"/>
        <v>https://media.mediathek-tanz-theater.de/iiif/2/nvt_img-i126-008.JP2/full/100,/0/default.jpg</v>
      </c>
      <c r="BC1482" s="29" t="str">
        <f t="shared" si="231"/>
        <v>image/jpeg</v>
      </c>
      <c r="BD1482" s="29" t="str">
        <f t="shared" si="237"/>
        <v>presentation/thumbnail</v>
      </c>
    </row>
    <row r="1483" spans="1:56" ht="12.75" customHeight="1">
      <c r="A1483" s="29">
        <v>1</v>
      </c>
      <c r="B1483" s="29">
        <v>0</v>
      </c>
      <c r="C1483" s="29" t="s">
        <v>8050</v>
      </c>
      <c r="D1483" s="29"/>
      <c r="E1483" s="29"/>
      <c r="F1483" s="29" t="s">
        <v>7940</v>
      </c>
      <c r="G1483" s="29"/>
      <c r="H1483" s="29"/>
      <c r="I1483" s="402" t="s">
        <v>4446</v>
      </c>
      <c r="K1483" s="29"/>
      <c r="L1483" s="29" t="s">
        <v>7976</v>
      </c>
      <c r="M1483" s="29" t="s">
        <v>8051</v>
      </c>
      <c r="N1483" s="29"/>
      <c r="O1483" s="29"/>
      <c r="P1483" s="25"/>
      <c r="Q1483" s="25"/>
      <c r="R1483" s="308" t="s">
        <v>28434</v>
      </c>
      <c r="S1483" s="308" t="s">
        <v>8032</v>
      </c>
      <c r="T1483" s="29" t="s">
        <v>1483</v>
      </c>
      <c r="U1483"/>
      <c r="V1483" t="s">
        <v>6345</v>
      </c>
      <c r="W1483" s="29"/>
      <c r="X1483" s="349"/>
      <c r="Y1483" s="29"/>
      <c r="Z1483" s="29" t="s">
        <v>1218</v>
      </c>
      <c r="AA1483" s="29" t="s">
        <v>1170</v>
      </c>
      <c r="AB1483" s="29"/>
      <c r="AC1483" s="29" t="s">
        <v>7966</v>
      </c>
      <c r="AD1483" s="29" t="s">
        <v>8046</v>
      </c>
      <c r="AE1483" s="29" t="s">
        <v>2575</v>
      </c>
      <c r="AG1483" s="38">
        <v>1</v>
      </c>
      <c r="AH1483" s="38" t="s">
        <v>5945</v>
      </c>
      <c r="AI1483" s="38" t="s">
        <v>4440</v>
      </c>
      <c r="AJ1483" s="38" t="s">
        <v>5946</v>
      </c>
      <c r="AK1483" s="38" t="s">
        <v>72</v>
      </c>
      <c r="AL1483" s="301" t="s">
        <v>8033</v>
      </c>
      <c r="AR1483" s="29" t="str">
        <f t="shared" si="238"/>
        <v>1</v>
      </c>
      <c r="AS1483" s="29">
        <f t="shared" si="232"/>
        <v>0</v>
      </c>
      <c r="AW1483" s="29" t="str">
        <f t="shared" si="240"/>
        <v/>
      </c>
      <c r="AX1483" s="29" t="str">
        <f t="shared" si="233"/>
        <v/>
      </c>
      <c r="AY1483" s="29" t="str">
        <f t="shared" si="239"/>
        <v>https://media.mediathek-tanz-theater.de/iiif/2/nvt_img-i126-009.JP2</v>
      </c>
      <c r="AZ1483" s="29" t="str">
        <f t="shared" si="234"/>
        <v>image/jp2</v>
      </c>
      <c r="BA1483" s="29" t="str">
        <f t="shared" si="235"/>
        <v>presentation/iiif</v>
      </c>
      <c r="BB1483" s="29" t="str">
        <f t="shared" si="236"/>
        <v>https://media.mediathek-tanz-theater.de/iiif/2/nvt_img-i126-009.JP2/full/100,/0/default.jpg</v>
      </c>
      <c r="BC1483" s="29" t="str">
        <f t="shared" si="231"/>
        <v>image/jpeg</v>
      </c>
      <c r="BD1483" s="29" t="str">
        <f t="shared" si="237"/>
        <v>presentation/thumbnail</v>
      </c>
    </row>
    <row r="1484" spans="1:56" ht="12.75" customHeight="1">
      <c r="A1484" s="29">
        <v>1</v>
      </c>
      <c r="B1484" s="29">
        <v>0</v>
      </c>
      <c r="C1484" s="29" t="s">
        <v>8052</v>
      </c>
      <c r="D1484" s="29"/>
      <c r="E1484" s="29"/>
      <c r="F1484" s="29" t="s">
        <v>7940</v>
      </c>
      <c r="G1484" s="29"/>
      <c r="H1484" s="29"/>
      <c r="I1484" s="402" t="s">
        <v>4446</v>
      </c>
      <c r="K1484" s="29"/>
      <c r="L1484" s="29" t="s">
        <v>7976</v>
      </c>
      <c r="M1484" s="29" t="s">
        <v>8053</v>
      </c>
      <c r="N1484" s="29"/>
      <c r="O1484" s="29"/>
      <c r="P1484" s="25"/>
      <c r="Q1484" s="25"/>
      <c r="R1484" s="308" t="s">
        <v>28434</v>
      </c>
      <c r="S1484" s="308" t="s">
        <v>8032</v>
      </c>
      <c r="T1484" s="29" t="s">
        <v>1483</v>
      </c>
      <c r="U1484"/>
      <c r="V1484" t="s">
        <v>6345</v>
      </c>
      <c r="W1484" s="29"/>
      <c r="X1484" s="349"/>
      <c r="Y1484" s="29"/>
      <c r="Z1484" s="29" t="s">
        <v>1218</v>
      </c>
      <c r="AA1484" s="29" t="s">
        <v>1170</v>
      </c>
      <c r="AB1484" s="29"/>
      <c r="AC1484" s="29" t="s">
        <v>7966</v>
      </c>
      <c r="AD1484" s="29"/>
      <c r="AE1484" s="29" t="s">
        <v>2575</v>
      </c>
      <c r="AG1484" s="38">
        <v>1</v>
      </c>
      <c r="AH1484" s="38" t="s">
        <v>5945</v>
      </c>
      <c r="AI1484" s="38" t="s">
        <v>4440</v>
      </c>
      <c r="AJ1484" s="38" t="s">
        <v>7527</v>
      </c>
      <c r="AK1484" s="38" t="s">
        <v>72</v>
      </c>
      <c r="AL1484" s="301" t="s">
        <v>8033</v>
      </c>
      <c r="AR1484" s="29" t="str">
        <f t="shared" si="238"/>
        <v>1</v>
      </c>
      <c r="AS1484" s="29">
        <f t="shared" si="232"/>
        <v>0</v>
      </c>
      <c r="AW1484" s="29" t="str">
        <f t="shared" si="240"/>
        <v/>
      </c>
      <c r="AX1484" s="29" t="str">
        <f t="shared" si="233"/>
        <v/>
      </c>
      <c r="AY1484" s="29" t="str">
        <f t="shared" si="239"/>
        <v>https://media.mediathek-tanz-theater.de/iiif/2/nvt_img-i126-010.JP2</v>
      </c>
      <c r="AZ1484" s="29" t="str">
        <f t="shared" si="234"/>
        <v>image/jp2</v>
      </c>
      <c r="BA1484" s="29" t="str">
        <f t="shared" si="235"/>
        <v>presentation/iiif</v>
      </c>
      <c r="BB1484" s="29" t="str">
        <f t="shared" si="236"/>
        <v>https://media.mediathek-tanz-theater.de/iiif/2/nvt_img-i126-010.JP2/full/100,/0/default.jpg</v>
      </c>
      <c r="BC1484" s="29" t="str">
        <f t="shared" si="231"/>
        <v>image/jpeg</v>
      </c>
      <c r="BD1484" s="29" t="str">
        <f t="shared" si="237"/>
        <v>presentation/thumbnail</v>
      </c>
    </row>
    <row r="1485" spans="1:56" ht="12.75" customHeight="1">
      <c r="A1485" s="29">
        <v>1</v>
      </c>
      <c r="B1485" s="29">
        <v>0</v>
      </c>
      <c r="C1485" s="29" t="s">
        <v>8054</v>
      </c>
      <c r="D1485" s="29"/>
      <c r="E1485" s="29"/>
      <c r="F1485" s="29" t="s">
        <v>7940</v>
      </c>
      <c r="G1485" s="29"/>
      <c r="H1485" s="29"/>
      <c r="I1485" s="402" t="s">
        <v>4446</v>
      </c>
      <c r="K1485" s="29"/>
      <c r="L1485" s="29" t="s">
        <v>7976</v>
      </c>
      <c r="M1485" s="29"/>
      <c r="N1485" s="29"/>
      <c r="O1485" s="29"/>
      <c r="P1485" s="25"/>
      <c r="Q1485" s="25"/>
      <c r="R1485" s="308" t="s">
        <v>28434</v>
      </c>
      <c r="S1485" s="308" t="s">
        <v>8032</v>
      </c>
      <c r="T1485" s="29" t="s">
        <v>1483</v>
      </c>
      <c r="U1485"/>
      <c r="V1485" t="s">
        <v>6345</v>
      </c>
      <c r="W1485" s="29"/>
      <c r="X1485" s="349"/>
      <c r="Y1485" s="29"/>
      <c r="Z1485" s="29" t="s">
        <v>1218</v>
      </c>
      <c r="AA1485" s="29" t="s">
        <v>1170</v>
      </c>
      <c r="AB1485" s="29"/>
      <c r="AC1485" s="29" t="s">
        <v>7966</v>
      </c>
      <c r="AD1485" s="29"/>
      <c r="AE1485" s="29" t="s">
        <v>2575</v>
      </c>
      <c r="AG1485" s="38">
        <v>1</v>
      </c>
      <c r="AH1485" s="38" t="s">
        <v>5945</v>
      </c>
      <c r="AI1485" s="38" t="s">
        <v>4440</v>
      </c>
      <c r="AJ1485" s="38" t="s">
        <v>5946</v>
      </c>
      <c r="AK1485" s="38" t="s">
        <v>72</v>
      </c>
      <c r="AL1485" s="301" t="s">
        <v>8033</v>
      </c>
      <c r="AR1485" s="29" t="str">
        <f t="shared" si="238"/>
        <v>1</v>
      </c>
      <c r="AS1485" s="29">
        <f t="shared" si="232"/>
        <v>0</v>
      </c>
      <c r="AW1485" s="29" t="str">
        <f t="shared" si="240"/>
        <v/>
      </c>
      <c r="AX1485" s="29" t="str">
        <f t="shared" si="233"/>
        <v/>
      </c>
      <c r="AY1485" s="29" t="str">
        <f t="shared" si="239"/>
        <v>https://media.mediathek-tanz-theater.de/iiif/2/nvt_img-i126-011.JP2</v>
      </c>
      <c r="AZ1485" s="29" t="str">
        <f t="shared" si="234"/>
        <v>image/jp2</v>
      </c>
      <c r="BA1485" s="29" t="str">
        <f t="shared" si="235"/>
        <v>presentation/iiif</v>
      </c>
      <c r="BB1485" s="29" t="str">
        <f t="shared" si="236"/>
        <v>https://media.mediathek-tanz-theater.de/iiif/2/nvt_img-i126-011.JP2/full/100,/0/default.jpg</v>
      </c>
      <c r="BC1485" s="29" t="str">
        <f t="shared" si="231"/>
        <v>image/jpeg</v>
      </c>
      <c r="BD1485" s="29" t="str">
        <f t="shared" si="237"/>
        <v>presentation/thumbnail</v>
      </c>
    </row>
    <row r="1486" spans="1:56" ht="12.75" customHeight="1">
      <c r="A1486" s="29">
        <v>1</v>
      </c>
      <c r="B1486" s="29">
        <v>0</v>
      </c>
      <c r="C1486" s="29" t="s">
        <v>8055</v>
      </c>
      <c r="D1486" s="29"/>
      <c r="E1486" s="29"/>
      <c r="F1486" s="29" t="s">
        <v>7940</v>
      </c>
      <c r="G1486" s="29"/>
      <c r="H1486" s="29"/>
      <c r="I1486" s="402" t="s">
        <v>4446</v>
      </c>
      <c r="K1486" s="29"/>
      <c r="L1486" s="29" t="s">
        <v>7976</v>
      </c>
      <c r="M1486" s="29"/>
      <c r="N1486" s="29"/>
      <c r="O1486" s="29"/>
      <c r="P1486" s="25"/>
      <c r="Q1486" s="25"/>
      <c r="R1486" s="308" t="s">
        <v>28434</v>
      </c>
      <c r="S1486" s="308" t="s">
        <v>8056</v>
      </c>
      <c r="T1486" s="29" t="s">
        <v>1483</v>
      </c>
      <c r="U1486" t="s">
        <v>8057</v>
      </c>
      <c r="V1486" t="s">
        <v>6345</v>
      </c>
      <c r="W1486" s="29"/>
      <c r="X1486" s="349"/>
      <c r="Y1486" s="29"/>
      <c r="Z1486" s="29" t="s">
        <v>1218</v>
      </c>
      <c r="AA1486" s="29" t="s">
        <v>1170</v>
      </c>
      <c r="AB1486" s="29"/>
      <c r="AC1486" s="29" t="s">
        <v>7966</v>
      </c>
      <c r="AD1486" s="29"/>
      <c r="AE1486" s="29" t="s">
        <v>2575</v>
      </c>
      <c r="AG1486" s="38">
        <v>1</v>
      </c>
      <c r="AH1486" s="38" t="s">
        <v>5945</v>
      </c>
      <c r="AI1486" s="38" t="s">
        <v>4440</v>
      </c>
      <c r="AJ1486" s="38" t="s">
        <v>5946</v>
      </c>
      <c r="AK1486" s="38" t="s">
        <v>72</v>
      </c>
      <c r="AL1486" s="301" t="s">
        <v>8033</v>
      </c>
      <c r="AR1486" s="29" t="str">
        <f t="shared" si="238"/>
        <v>1</v>
      </c>
      <c r="AS1486" s="29">
        <f t="shared" si="232"/>
        <v>0</v>
      </c>
      <c r="AW1486" s="29" t="str">
        <f t="shared" si="240"/>
        <v/>
      </c>
      <c r="AX1486" s="29" t="str">
        <f t="shared" si="233"/>
        <v/>
      </c>
      <c r="AY1486" s="29" t="str">
        <f t="shared" si="239"/>
        <v>https://media.mediathek-tanz-theater.de/iiif/2/nvt_img-i127-001.JP2</v>
      </c>
      <c r="AZ1486" s="29" t="str">
        <f t="shared" si="234"/>
        <v>image/jp2</v>
      </c>
      <c r="BA1486" s="29" t="str">
        <f t="shared" si="235"/>
        <v>presentation/iiif</v>
      </c>
      <c r="BB1486" s="29" t="str">
        <f t="shared" si="236"/>
        <v>https://media.mediathek-tanz-theater.de/iiif/2/nvt_img-i127-001.JP2/full/100,/0/default.jpg</v>
      </c>
      <c r="BC1486" s="29" t="str">
        <f t="shared" si="231"/>
        <v>image/jpeg</v>
      </c>
      <c r="BD1486" s="29" t="str">
        <f t="shared" si="237"/>
        <v>presentation/thumbnail</v>
      </c>
    </row>
    <row r="1487" spans="1:56" ht="12.75" customHeight="1">
      <c r="A1487" s="29">
        <v>1</v>
      </c>
      <c r="B1487" s="29">
        <v>0</v>
      </c>
      <c r="C1487" s="29" t="s">
        <v>8058</v>
      </c>
      <c r="D1487" s="29"/>
      <c r="E1487" s="29"/>
      <c r="F1487" s="29" t="s">
        <v>7940</v>
      </c>
      <c r="G1487" s="29"/>
      <c r="H1487" s="29"/>
      <c r="I1487" s="402" t="s">
        <v>4446</v>
      </c>
      <c r="K1487" s="29"/>
      <c r="L1487" s="29" t="s">
        <v>7976</v>
      </c>
      <c r="M1487" s="29"/>
      <c r="N1487" s="29"/>
      <c r="O1487" s="29"/>
      <c r="P1487" s="25"/>
      <c r="Q1487" s="25"/>
      <c r="R1487" s="308" t="s">
        <v>8059</v>
      </c>
      <c r="S1487" s="308" t="s">
        <v>8060</v>
      </c>
      <c r="T1487" s="29" t="s">
        <v>1483</v>
      </c>
      <c r="U1487" t="s">
        <v>8057</v>
      </c>
      <c r="V1487" t="s">
        <v>6345</v>
      </c>
      <c r="W1487" s="29"/>
      <c r="X1487" s="349"/>
      <c r="Y1487" s="29"/>
      <c r="Z1487" s="29" t="s">
        <v>1218</v>
      </c>
      <c r="AA1487" s="29" t="s">
        <v>1170</v>
      </c>
      <c r="AB1487" s="29"/>
      <c r="AC1487" s="29" t="s">
        <v>7966</v>
      </c>
      <c r="AD1487" s="29"/>
      <c r="AE1487" s="29" t="s">
        <v>2575</v>
      </c>
      <c r="AG1487" s="38">
        <v>1</v>
      </c>
      <c r="AH1487" s="38" t="s">
        <v>5945</v>
      </c>
      <c r="AI1487" s="38" t="s">
        <v>4440</v>
      </c>
      <c r="AJ1487" s="38" t="s">
        <v>5946</v>
      </c>
      <c r="AK1487" s="38" t="s">
        <v>72</v>
      </c>
      <c r="AL1487" s="301" t="s">
        <v>8033</v>
      </c>
      <c r="AR1487" s="29" t="str">
        <f t="shared" si="238"/>
        <v>1</v>
      </c>
      <c r="AS1487" s="29">
        <f t="shared" si="232"/>
        <v>0</v>
      </c>
      <c r="AW1487" s="29" t="str">
        <f t="shared" si="240"/>
        <v/>
      </c>
      <c r="AX1487" s="29" t="str">
        <f t="shared" si="233"/>
        <v/>
      </c>
      <c r="AY1487" s="29" t="str">
        <f t="shared" si="239"/>
        <v>https://media.mediathek-tanz-theater.de/iiif/2/nvt_img-i127-002.JP2</v>
      </c>
      <c r="AZ1487" s="29" t="str">
        <f t="shared" si="234"/>
        <v>image/jp2</v>
      </c>
      <c r="BA1487" s="29" t="str">
        <f t="shared" si="235"/>
        <v>presentation/iiif</v>
      </c>
      <c r="BB1487" s="29" t="str">
        <f t="shared" si="236"/>
        <v>https://media.mediathek-tanz-theater.de/iiif/2/nvt_img-i127-002.JP2/full/100,/0/default.jpg</v>
      </c>
      <c r="BC1487" s="29" t="str">
        <f t="shared" si="231"/>
        <v>image/jpeg</v>
      </c>
      <c r="BD1487" s="29" t="str">
        <f t="shared" si="237"/>
        <v>presentation/thumbnail</v>
      </c>
    </row>
    <row r="1488" spans="1:56" ht="12.75" customHeight="1">
      <c r="A1488" s="29">
        <v>1</v>
      </c>
      <c r="B1488" s="29">
        <v>0</v>
      </c>
      <c r="C1488" s="29" t="s">
        <v>8061</v>
      </c>
      <c r="D1488" s="29"/>
      <c r="E1488" s="29"/>
      <c r="F1488" s="29" t="s">
        <v>7940</v>
      </c>
      <c r="G1488" s="29"/>
      <c r="H1488" s="29"/>
      <c r="I1488" s="402" t="s">
        <v>4446</v>
      </c>
      <c r="K1488" s="29"/>
      <c r="L1488" s="29" t="s">
        <v>7976</v>
      </c>
      <c r="M1488" s="29"/>
      <c r="N1488" s="29"/>
      <c r="O1488" s="29"/>
      <c r="P1488" s="25"/>
      <c r="Q1488" s="25"/>
      <c r="R1488" s="308" t="s">
        <v>28434</v>
      </c>
      <c r="S1488" s="308" t="s">
        <v>8056</v>
      </c>
      <c r="T1488" s="29" t="s">
        <v>1483</v>
      </c>
      <c r="U1488" t="s">
        <v>8057</v>
      </c>
      <c r="V1488" t="s">
        <v>6345</v>
      </c>
      <c r="W1488" s="29"/>
      <c r="X1488" s="349"/>
      <c r="Y1488" s="29"/>
      <c r="Z1488" s="29" t="s">
        <v>1218</v>
      </c>
      <c r="AA1488" s="29" t="s">
        <v>1170</v>
      </c>
      <c r="AB1488" s="29"/>
      <c r="AC1488" s="29" t="s">
        <v>7966</v>
      </c>
      <c r="AD1488" s="29"/>
      <c r="AE1488" s="29" t="s">
        <v>2575</v>
      </c>
      <c r="AG1488" s="38">
        <v>1</v>
      </c>
      <c r="AH1488" s="38" t="s">
        <v>5945</v>
      </c>
      <c r="AI1488" s="38" t="s">
        <v>4440</v>
      </c>
      <c r="AJ1488" s="38" t="s">
        <v>5946</v>
      </c>
      <c r="AK1488" s="38" t="s">
        <v>72</v>
      </c>
      <c r="AL1488" s="301" t="s">
        <v>8033</v>
      </c>
      <c r="AR1488" s="29" t="str">
        <f t="shared" si="238"/>
        <v>1</v>
      </c>
      <c r="AS1488" s="29">
        <f t="shared" si="232"/>
        <v>0</v>
      </c>
      <c r="AW1488" s="29" t="str">
        <f t="shared" si="240"/>
        <v/>
      </c>
      <c r="AX1488" s="29" t="str">
        <f t="shared" si="233"/>
        <v/>
      </c>
      <c r="AY1488" s="29" t="str">
        <f t="shared" si="239"/>
        <v>https://media.mediathek-tanz-theater.de/iiif/2/nvt_img-i127-003.JP2</v>
      </c>
      <c r="AZ1488" s="29" t="str">
        <f t="shared" si="234"/>
        <v>image/jp2</v>
      </c>
      <c r="BA1488" s="29" t="str">
        <f t="shared" si="235"/>
        <v>presentation/iiif</v>
      </c>
      <c r="BB1488" s="29" t="str">
        <f t="shared" si="236"/>
        <v>https://media.mediathek-tanz-theater.de/iiif/2/nvt_img-i127-003.JP2/full/100,/0/default.jpg</v>
      </c>
      <c r="BC1488" s="29" t="str">
        <f t="shared" si="231"/>
        <v>image/jpeg</v>
      </c>
      <c r="BD1488" s="29" t="str">
        <f t="shared" si="237"/>
        <v>presentation/thumbnail</v>
      </c>
    </row>
    <row r="1489" spans="1:1028" ht="12.75" customHeight="1">
      <c r="A1489" s="29">
        <v>0</v>
      </c>
      <c r="B1489" s="29">
        <v>0</v>
      </c>
      <c r="C1489" s="29" t="s">
        <v>8062</v>
      </c>
      <c r="D1489" s="29"/>
      <c r="E1489" s="29"/>
      <c r="F1489" s="29" t="s">
        <v>7940</v>
      </c>
      <c r="G1489" s="29"/>
      <c r="H1489" s="29"/>
      <c r="I1489" s="402" t="s">
        <v>3162</v>
      </c>
      <c r="J1489" s="29"/>
      <c r="K1489" s="29"/>
      <c r="L1489" s="29" t="s">
        <v>7976</v>
      </c>
      <c r="M1489" s="29"/>
      <c r="N1489" s="29"/>
      <c r="O1489" s="29"/>
      <c r="P1489" s="25"/>
      <c r="Q1489" s="25"/>
      <c r="R1489" s="308"/>
      <c r="S1489" s="308"/>
      <c r="T1489" s="29"/>
      <c r="U1489"/>
      <c r="V1489"/>
      <c r="W1489" s="29"/>
      <c r="X1489" s="349"/>
      <c r="Y1489" s="29"/>
      <c r="Z1489" s="29"/>
      <c r="AA1489" s="29"/>
      <c r="AB1489" s="29" t="s">
        <v>8063</v>
      </c>
      <c r="AC1489" s="29"/>
      <c r="AD1489" s="29" t="s">
        <v>8064</v>
      </c>
      <c r="AE1489" s="29"/>
      <c r="AG1489" s="38">
        <v>1</v>
      </c>
      <c r="AK1489" s="38" t="s">
        <v>72</v>
      </c>
      <c r="AL1489" s="301" t="s">
        <v>8033</v>
      </c>
      <c r="AR1489" s="29" t="str">
        <f t="shared" si="238"/>
        <v>0</v>
      </c>
      <c r="AS1489" s="29">
        <f t="shared" si="232"/>
        <v>0</v>
      </c>
      <c r="AW1489" s="29" t="str">
        <f t="shared" si="240"/>
        <v/>
      </c>
      <c r="AX1489" s="29" t="str">
        <f t="shared" si="233"/>
        <v/>
      </c>
      <c r="AY1489" s="29" t="str">
        <f t="shared" si="239"/>
        <v>https://media.mediathek-tanz-theater.de/iiif/2/nvt_img-128.JP2</v>
      </c>
      <c r="AZ1489" s="29" t="str">
        <f t="shared" si="234"/>
        <v>image/jp2</v>
      </c>
      <c r="BA1489" s="29" t="str">
        <f t="shared" si="235"/>
        <v>presentation/iiif</v>
      </c>
      <c r="BB1489" s="29" t="str">
        <f t="shared" si="236"/>
        <v>https://media.mediathek-tanz-theater.de/iiif/2/nvt_img-128.JP2/full/100,/0/default.jpg</v>
      </c>
      <c r="BC1489" s="29" t="str">
        <f t="shared" si="231"/>
        <v>image/jpeg</v>
      </c>
      <c r="BD1489" s="29" t="str">
        <f t="shared" si="237"/>
        <v>presentation/thumbnail</v>
      </c>
    </row>
    <row r="1490" spans="1:1028" ht="12.75" customHeight="1">
      <c r="A1490" s="29">
        <v>1</v>
      </c>
      <c r="B1490" s="29">
        <v>0</v>
      </c>
      <c r="C1490" s="29" t="s">
        <v>8065</v>
      </c>
      <c r="D1490" s="29"/>
      <c r="E1490" s="29"/>
      <c r="F1490" s="29" t="s">
        <v>7940</v>
      </c>
      <c r="G1490" s="29"/>
      <c r="H1490" s="29"/>
      <c r="I1490" s="402" t="s">
        <v>4446</v>
      </c>
      <c r="J1490" s="29" t="s">
        <v>8062</v>
      </c>
      <c r="K1490" s="29"/>
      <c r="L1490" s="29" t="s">
        <v>7976</v>
      </c>
      <c r="M1490" s="29"/>
      <c r="N1490" s="29"/>
      <c r="O1490" s="29"/>
      <c r="P1490" s="25"/>
      <c r="Q1490" s="25"/>
      <c r="R1490" s="308" t="s">
        <v>8066</v>
      </c>
      <c r="S1490" s="308" t="s">
        <v>8067</v>
      </c>
      <c r="T1490" s="29" t="s">
        <v>1483</v>
      </c>
      <c r="U1490" t="s">
        <v>8057</v>
      </c>
      <c r="V1490" t="s">
        <v>8068</v>
      </c>
      <c r="W1490" s="29"/>
      <c r="X1490" s="349"/>
      <c r="Y1490" s="29"/>
      <c r="Z1490" s="29"/>
      <c r="AA1490" s="29" t="s">
        <v>1170</v>
      </c>
      <c r="AB1490" s="29"/>
      <c r="AC1490" s="29" t="s">
        <v>8069</v>
      </c>
      <c r="AD1490" s="29"/>
      <c r="AE1490" s="29" t="s">
        <v>8070</v>
      </c>
      <c r="AG1490" s="38">
        <v>2</v>
      </c>
      <c r="AH1490" s="38" t="s">
        <v>5945</v>
      </c>
      <c r="AI1490" s="38" t="s">
        <v>4440</v>
      </c>
      <c r="AJ1490" s="38" t="s">
        <v>5946</v>
      </c>
      <c r="AK1490" s="38" t="s">
        <v>72</v>
      </c>
      <c r="AL1490" s="301" t="s">
        <v>8033</v>
      </c>
      <c r="AR1490" s="29" t="str">
        <f t="shared" si="238"/>
        <v>1</v>
      </c>
      <c r="AS1490" s="29">
        <f t="shared" si="232"/>
        <v>0</v>
      </c>
      <c r="AW1490" s="29" t="str">
        <f t="shared" si="240"/>
        <v/>
      </c>
      <c r="AX1490" s="29" t="str">
        <f t="shared" si="233"/>
        <v/>
      </c>
      <c r="AY1490" s="29" t="str">
        <f t="shared" si="239"/>
        <v>https://media.mediathek-tanz-theater.de/iiif/2/nvt_img-128-001.JP2</v>
      </c>
      <c r="AZ1490" s="29" t="str">
        <f t="shared" si="234"/>
        <v>image/jp2</v>
      </c>
      <c r="BA1490" s="29" t="str">
        <f t="shared" si="235"/>
        <v>presentation/iiif</v>
      </c>
      <c r="BB1490" s="29" t="str">
        <f t="shared" si="236"/>
        <v>https://media.mediathek-tanz-theater.de/iiif/2/nvt_img-128-001.JP2/full/100,/0/default.jpg</v>
      </c>
      <c r="BC1490" s="29" t="str">
        <f t="shared" si="231"/>
        <v>image/jpeg</v>
      </c>
      <c r="BD1490" s="29" t="str">
        <f t="shared" si="237"/>
        <v>presentation/thumbnail</v>
      </c>
    </row>
    <row r="1491" spans="1:1028" ht="12.75" customHeight="1">
      <c r="A1491" s="29">
        <v>1</v>
      </c>
      <c r="B1491" s="29">
        <v>0</v>
      </c>
      <c r="C1491" s="29" t="s">
        <v>8071</v>
      </c>
      <c r="D1491" s="29"/>
      <c r="E1491" s="29"/>
      <c r="F1491" s="29" t="s">
        <v>7940</v>
      </c>
      <c r="G1491" s="29"/>
      <c r="H1491" s="29"/>
      <c r="I1491" s="402" t="s">
        <v>4438</v>
      </c>
      <c r="J1491" s="29" t="s">
        <v>8062</v>
      </c>
      <c r="K1491" s="29"/>
      <c r="L1491" s="29" t="s">
        <v>7976</v>
      </c>
      <c r="M1491" s="29"/>
      <c r="N1491" s="29"/>
      <c r="O1491" s="29"/>
      <c r="P1491" s="25"/>
      <c r="Q1491" s="25"/>
      <c r="R1491" s="308"/>
      <c r="S1491" s="308"/>
      <c r="T1491" s="29" t="s">
        <v>1483</v>
      </c>
      <c r="U1491" t="s">
        <v>8057</v>
      </c>
      <c r="V1491" t="s">
        <v>8068</v>
      </c>
      <c r="W1491" s="29"/>
      <c r="X1491" s="349"/>
      <c r="Y1491" s="29"/>
      <c r="Z1491" s="29"/>
      <c r="AA1491" s="29" t="s">
        <v>1170</v>
      </c>
      <c r="AB1491" s="29"/>
      <c r="AC1491" s="29"/>
      <c r="AD1491" s="29"/>
      <c r="AE1491" s="29" t="s">
        <v>8070</v>
      </c>
      <c r="AG1491" s="38">
        <v>1</v>
      </c>
      <c r="AH1491" s="38" t="s">
        <v>4439</v>
      </c>
      <c r="AI1491" s="38" t="s">
        <v>4440</v>
      </c>
      <c r="AJ1491" s="38" t="s">
        <v>8072</v>
      </c>
      <c r="AK1491" s="38" t="s">
        <v>72</v>
      </c>
      <c r="AL1491" s="301" t="s">
        <v>8033</v>
      </c>
      <c r="AR1491" s="29" t="str">
        <f t="shared" si="238"/>
        <v>1</v>
      </c>
      <c r="AS1491" s="29">
        <f t="shared" si="232"/>
        <v>0</v>
      </c>
      <c r="AW1491" s="29" t="str">
        <f t="shared" si="240"/>
        <v/>
      </c>
      <c r="AX1491" s="29" t="str">
        <f t="shared" si="233"/>
        <v/>
      </c>
      <c r="AY1491" s="29" t="str">
        <f t="shared" si="239"/>
        <v>https://media.mediathek-tanz-theater.de/iiif/2/nvt_img-128-002.JP2</v>
      </c>
      <c r="AZ1491" s="29" t="str">
        <f t="shared" si="234"/>
        <v>image/jp2</v>
      </c>
      <c r="BA1491" s="29" t="str">
        <f t="shared" si="235"/>
        <v>presentation/iiif</v>
      </c>
      <c r="BB1491" s="29" t="str">
        <f t="shared" si="236"/>
        <v>https://media.mediathek-tanz-theater.de/iiif/2/nvt_img-128-002.JP2/full/100,/0/default.jpg</v>
      </c>
      <c r="BC1491" s="29" t="str">
        <f t="shared" si="231"/>
        <v>image/jpeg</v>
      </c>
      <c r="BD1491" s="29" t="str">
        <f t="shared" si="237"/>
        <v>presentation/thumbnail</v>
      </c>
    </row>
    <row r="1492" spans="1:1028" s="266" customFormat="1" ht="12.75" customHeight="1">
      <c r="A1492" s="303">
        <v>1</v>
      </c>
      <c r="B1492" s="303">
        <v>0</v>
      </c>
      <c r="C1492" s="303" t="s">
        <v>8073</v>
      </c>
      <c r="D1492" s="303"/>
      <c r="E1492" s="303"/>
      <c r="F1492" s="303" t="s">
        <v>7940</v>
      </c>
      <c r="G1492" s="303"/>
      <c r="H1492" s="303" t="s">
        <v>8074</v>
      </c>
      <c r="I1492" s="405" t="s">
        <v>4446</v>
      </c>
      <c r="J1492" s="303" t="s">
        <v>8071</v>
      </c>
      <c r="K1492" s="303"/>
      <c r="L1492" s="303" t="s">
        <v>7976</v>
      </c>
      <c r="M1492" s="303" t="s">
        <v>8075</v>
      </c>
      <c r="N1492" s="303"/>
      <c r="O1492" s="303"/>
      <c r="P1492" s="302"/>
      <c r="Q1492" s="302"/>
      <c r="R1492" s="303" t="s">
        <v>8066</v>
      </c>
      <c r="S1492" s="303" t="s">
        <v>8067</v>
      </c>
      <c r="T1492" s="303" t="s">
        <v>1483</v>
      </c>
      <c r="U1492" s="266" t="s">
        <v>8057</v>
      </c>
      <c r="V1492" s="266" t="s">
        <v>8068</v>
      </c>
      <c r="W1492" s="303"/>
      <c r="X1492" s="366"/>
      <c r="Y1492" s="303"/>
      <c r="Z1492" s="303"/>
      <c r="AA1492" s="303" t="s">
        <v>1170</v>
      </c>
      <c r="AB1492" s="303"/>
      <c r="AC1492" s="303"/>
      <c r="AD1492" s="303"/>
      <c r="AE1492" s="303" t="s">
        <v>8070</v>
      </c>
      <c r="AF1492" s="306"/>
      <c r="AG1492" s="306">
        <v>1</v>
      </c>
      <c r="AH1492" s="306" t="s">
        <v>4439</v>
      </c>
      <c r="AI1492" s="306" t="s">
        <v>4440</v>
      </c>
      <c r="AJ1492" s="306"/>
      <c r="AK1492" s="306" t="s">
        <v>72</v>
      </c>
      <c r="AL1492" s="307" t="s">
        <v>8033</v>
      </c>
      <c r="AM1492" s="303"/>
      <c r="AN1492" s="303"/>
      <c r="AO1492" s="303"/>
      <c r="AP1492" s="303"/>
      <c r="AR1492" s="29" t="str">
        <f t="shared" si="238"/>
        <v>1</v>
      </c>
      <c r="AS1492" s="29">
        <f t="shared" si="232"/>
        <v>0</v>
      </c>
      <c r="AT1492" s="303"/>
      <c r="AU1492" s="303"/>
      <c r="AV1492" s="303"/>
      <c r="AW1492" s="29" t="str">
        <f t="shared" si="240"/>
        <v/>
      </c>
      <c r="AX1492" s="29" t="str">
        <f t="shared" si="233"/>
        <v/>
      </c>
      <c r="AY1492" s="29" t="str">
        <f t="shared" si="239"/>
        <v>https://media.mediathek-tanz-theater.de/iiif/2/nvt_img-128-002-001.JP2</v>
      </c>
      <c r="AZ1492" s="29" t="str">
        <f t="shared" si="234"/>
        <v>image/jp2</v>
      </c>
      <c r="BA1492" s="29" t="str">
        <f t="shared" si="235"/>
        <v>presentation/iiif</v>
      </c>
      <c r="BB1492" s="29" t="str">
        <f t="shared" si="236"/>
        <v>https://media.mediathek-tanz-theater.de/iiif/2/nvt_img-128-002-001.JP2/full/100,/0/default.jpg</v>
      </c>
      <c r="BC1492" s="29" t="str">
        <f t="shared" si="231"/>
        <v>image/jpeg</v>
      </c>
      <c r="BD1492" s="29" t="str">
        <f t="shared" si="237"/>
        <v>presentation/thumbnail</v>
      </c>
      <c r="BE1492" s="303"/>
      <c r="BF1492" s="303"/>
      <c r="BG1492" s="303"/>
      <c r="BH1492" s="303"/>
      <c r="BI1492" s="303"/>
      <c r="BJ1492" s="303"/>
      <c r="BK1492" s="303"/>
      <c r="BL1492" s="303"/>
      <c r="BM1492" s="303"/>
      <c r="BN1492" s="303"/>
      <c r="BO1492" s="303"/>
      <c r="BP1492" s="303"/>
      <c r="BQ1492" s="303"/>
      <c r="BR1492" s="303"/>
      <c r="BS1492" s="303"/>
      <c r="BT1492" s="303"/>
      <c r="BU1492" s="303"/>
      <c r="BV1492" s="303"/>
      <c r="BW1492" s="303"/>
      <c r="BX1492" s="303"/>
      <c r="BY1492" s="303"/>
      <c r="BZ1492" s="303"/>
      <c r="CA1492" s="303"/>
      <c r="CB1492" s="303"/>
      <c r="CC1492" s="303"/>
      <c r="CD1492" s="303"/>
      <c r="CE1492" s="303"/>
      <c r="CF1492" s="303"/>
      <c r="CG1492" s="303"/>
      <c r="CH1492" s="303"/>
      <c r="CI1492" s="303"/>
      <c r="CJ1492" s="303"/>
      <c r="CK1492" s="303"/>
      <c r="CL1492" s="303"/>
      <c r="CM1492" s="303"/>
      <c r="CN1492" s="303"/>
      <c r="CO1492" s="303"/>
      <c r="CP1492" s="303"/>
      <c r="CQ1492" s="303"/>
      <c r="CR1492" s="303"/>
      <c r="CS1492" s="303"/>
      <c r="CT1492" s="303"/>
      <c r="CU1492" s="303"/>
      <c r="CV1492" s="303"/>
      <c r="CW1492" s="303"/>
      <c r="CX1492" s="303"/>
      <c r="CY1492" s="303"/>
      <c r="CZ1492" s="303"/>
      <c r="DA1492" s="303"/>
      <c r="DB1492" s="303"/>
      <c r="DC1492" s="303"/>
      <c r="DD1492" s="303"/>
      <c r="DE1492" s="303"/>
      <c r="DF1492" s="303"/>
      <c r="DG1492" s="303"/>
      <c r="DH1492" s="303"/>
      <c r="DI1492" s="303"/>
      <c r="DJ1492" s="303"/>
      <c r="DK1492" s="303"/>
      <c r="DL1492" s="303"/>
      <c r="DM1492" s="303"/>
      <c r="DN1492" s="303"/>
      <c r="DO1492" s="303"/>
      <c r="DP1492" s="303"/>
      <c r="DQ1492" s="303"/>
      <c r="DR1492" s="303"/>
      <c r="DS1492" s="303"/>
      <c r="DT1492" s="303"/>
      <c r="DU1492" s="303"/>
      <c r="DV1492" s="303"/>
      <c r="DW1492" s="303"/>
      <c r="DX1492" s="303"/>
      <c r="DY1492" s="303"/>
      <c r="DZ1492" s="303"/>
      <c r="EA1492" s="303"/>
      <c r="EB1492" s="303"/>
      <c r="EC1492" s="303"/>
      <c r="ED1492" s="303"/>
      <c r="EE1492" s="303"/>
      <c r="EF1492" s="303"/>
      <c r="EG1492" s="303"/>
      <c r="EH1492" s="303"/>
      <c r="EI1492" s="303"/>
      <c r="EJ1492" s="303"/>
      <c r="EK1492" s="303"/>
      <c r="EL1492" s="303"/>
      <c r="EM1492" s="303"/>
      <c r="EN1492" s="303"/>
      <c r="EO1492" s="303"/>
      <c r="EP1492" s="303"/>
      <c r="EQ1492" s="303"/>
      <c r="ER1492" s="303"/>
      <c r="ES1492" s="303"/>
      <c r="ET1492" s="303"/>
      <c r="EU1492" s="303"/>
      <c r="EV1492" s="303"/>
      <c r="EW1492" s="303"/>
      <c r="EX1492" s="303"/>
      <c r="EY1492" s="303"/>
      <c r="EZ1492" s="303"/>
      <c r="FA1492" s="303"/>
      <c r="FB1492" s="303"/>
      <c r="FC1492" s="303"/>
      <c r="FD1492" s="303"/>
      <c r="FE1492" s="303"/>
      <c r="FF1492" s="303"/>
      <c r="FG1492" s="303"/>
      <c r="FH1492" s="303"/>
      <c r="FI1492" s="303"/>
      <c r="FJ1492" s="303"/>
      <c r="FK1492" s="303"/>
      <c r="FL1492" s="303"/>
      <c r="FM1492" s="303"/>
      <c r="FN1492" s="303"/>
      <c r="FO1492" s="303"/>
      <c r="FP1492" s="303"/>
      <c r="FQ1492" s="303"/>
      <c r="FR1492" s="303"/>
      <c r="FS1492" s="303"/>
      <c r="FT1492" s="303"/>
      <c r="FU1492" s="303"/>
      <c r="FV1492" s="303"/>
      <c r="FW1492" s="303"/>
      <c r="FX1492" s="303"/>
      <c r="FY1492" s="303"/>
      <c r="FZ1492" s="303"/>
      <c r="GA1492" s="303"/>
      <c r="GB1492" s="303"/>
      <c r="GC1492" s="303"/>
      <c r="GD1492" s="303"/>
      <c r="GE1492" s="303"/>
      <c r="GF1492" s="303"/>
      <c r="GG1492" s="303"/>
      <c r="GH1492" s="303"/>
      <c r="GI1492" s="303"/>
      <c r="GJ1492" s="303"/>
      <c r="GK1492" s="303"/>
      <c r="GL1492" s="303"/>
      <c r="GM1492" s="303"/>
      <c r="GN1492" s="303"/>
      <c r="GO1492" s="303"/>
      <c r="GP1492" s="303"/>
      <c r="GQ1492" s="303"/>
      <c r="GR1492" s="303"/>
      <c r="GS1492" s="303"/>
      <c r="GT1492" s="303"/>
      <c r="GU1492" s="303"/>
      <c r="GV1492" s="303"/>
      <c r="GW1492" s="303"/>
      <c r="GX1492" s="303"/>
      <c r="GY1492" s="303"/>
      <c r="GZ1492" s="303"/>
      <c r="HA1492" s="303"/>
      <c r="HB1492" s="303"/>
      <c r="HC1492" s="303"/>
      <c r="HD1492" s="303"/>
      <c r="HE1492" s="303"/>
      <c r="HF1492" s="303"/>
      <c r="HG1492" s="303"/>
      <c r="HH1492" s="303"/>
      <c r="HI1492" s="303"/>
      <c r="HJ1492" s="303"/>
      <c r="HK1492" s="303"/>
      <c r="HL1492" s="303"/>
      <c r="HM1492" s="303"/>
      <c r="HN1492" s="303"/>
      <c r="HO1492" s="303"/>
      <c r="HP1492" s="303"/>
      <c r="HQ1492" s="303"/>
      <c r="HR1492" s="303"/>
      <c r="HS1492" s="303"/>
      <c r="HT1492" s="303"/>
      <c r="HU1492" s="303"/>
      <c r="HV1492" s="303"/>
      <c r="HW1492" s="303"/>
      <c r="HX1492" s="303"/>
      <c r="HY1492" s="303"/>
      <c r="HZ1492" s="303"/>
      <c r="IA1492" s="303"/>
      <c r="IB1492" s="303"/>
      <c r="IC1492" s="303"/>
      <c r="ID1492" s="303"/>
      <c r="IE1492" s="303"/>
      <c r="IF1492" s="303"/>
      <c r="IG1492" s="303"/>
      <c r="IH1492" s="303"/>
      <c r="II1492" s="303"/>
      <c r="IJ1492" s="303"/>
      <c r="IK1492" s="303"/>
      <c r="IL1492" s="303"/>
      <c r="IM1492" s="303"/>
      <c r="IN1492" s="303"/>
      <c r="IO1492" s="303"/>
      <c r="IP1492" s="303"/>
      <c r="IQ1492" s="303"/>
      <c r="IR1492" s="303"/>
      <c r="IS1492" s="303"/>
      <c r="IT1492" s="303"/>
      <c r="IU1492" s="303"/>
      <c r="IV1492" s="303"/>
      <c r="IW1492" s="303"/>
      <c r="IX1492" s="303"/>
      <c r="IY1492" s="303"/>
      <c r="IZ1492" s="303"/>
      <c r="JA1492" s="303"/>
      <c r="JB1492" s="303"/>
      <c r="JC1492" s="303"/>
      <c r="JD1492" s="303"/>
      <c r="JE1492" s="303"/>
      <c r="JF1492" s="303"/>
      <c r="JG1492" s="303"/>
      <c r="JH1492" s="303"/>
      <c r="JI1492" s="303"/>
      <c r="JJ1492" s="303"/>
      <c r="JK1492" s="303"/>
      <c r="JL1492" s="303"/>
      <c r="JM1492" s="303"/>
      <c r="JN1492" s="303"/>
      <c r="JO1492" s="303"/>
      <c r="JP1492" s="303"/>
      <c r="JQ1492" s="303"/>
      <c r="JR1492" s="303"/>
      <c r="JS1492" s="303"/>
      <c r="JT1492" s="303"/>
      <c r="JU1492" s="303"/>
      <c r="JV1492" s="303"/>
      <c r="JW1492" s="303"/>
      <c r="JX1492" s="303"/>
      <c r="JY1492" s="303"/>
      <c r="JZ1492" s="303"/>
      <c r="KA1492" s="303"/>
      <c r="KB1492" s="303"/>
      <c r="KC1492" s="303"/>
      <c r="KD1492" s="303"/>
      <c r="KE1492" s="303"/>
      <c r="KF1492" s="303"/>
      <c r="KG1492" s="303"/>
      <c r="KH1492" s="303"/>
      <c r="KI1492" s="303"/>
      <c r="KJ1492" s="303"/>
      <c r="KK1492" s="303"/>
      <c r="KL1492" s="303"/>
      <c r="KM1492" s="303"/>
      <c r="KN1492" s="303"/>
      <c r="KO1492" s="303"/>
      <c r="KP1492" s="303"/>
      <c r="KQ1492" s="303"/>
      <c r="KR1492" s="303"/>
      <c r="KS1492" s="303"/>
      <c r="KT1492" s="303"/>
      <c r="KU1492" s="303"/>
      <c r="KV1492" s="303"/>
      <c r="KW1492" s="303"/>
      <c r="KX1492" s="303"/>
      <c r="KY1492" s="303"/>
      <c r="KZ1492" s="303"/>
      <c r="LA1492" s="303"/>
      <c r="LB1492" s="303"/>
      <c r="LC1492" s="303"/>
      <c r="LD1492" s="303"/>
      <c r="LE1492" s="303"/>
      <c r="LF1492" s="303"/>
      <c r="LG1492" s="303"/>
      <c r="LH1492" s="303"/>
      <c r="LI1492" s="303"/>
      <c r="LJ1492" s="303"/>
      <c r="LK1492" s="303"/>
      <c r="LL1492" s="303"/>
      <c r="LM1492" s="303"/>
      <c r="LN1492" s="303"/>
      <c r="LO1492" s="303"/>
      <c r="LP1492" s="303"/>
      <c r="LQ1492" s="303"/>
      <c r="LR1492" s="303"/>
      <c r="LS1492" s="303"/>
      <c r="LT1492" s="303"/>
      <c r="LU1492" s="303"/>
      <c r="LV1492" s="303"/>
      <c r="LW1492" s="303"/>
      <c r="LX1492" s="303"/>
      <c r="LY1492" s="303"/>
      <c r="LZ1492" s="303"/>
      <c r="MA1492" s="303"/>
      <c r="MB1492" s="303"/>
      <c r="MC1492" s="303"/>
      <c r="MD1492" s="303"/>
      <c r="ME1492" s="303"/>
      <c r="MF1492" s="303"/>
      <c r="MG1492" s="303"/>
      <c r="MH1492" s="303"/>
      <c r="MI1492" s="303"/>
      <c r="MJ1492" s="303"/>
      <c r="MK1492" s="303"/>
      <c r="ML1492" s="303"/>
      <c r="MM1492" s="303"/>
      <c r="MN1492" s="303"/>
      <c r="MO1492" s="303"/>
      <c r="MP1492" s="303"/>
      <c r="MQ1492" s="303"/>
      <c r="MR1492" s="303"/>
      <c r="MS1492" s="303"/>
      <c r="MT1492" s="303"/>
      <c r="MU1492" s="303"/>
      <c r="MV1492" s="303"/>
      <c r="MW1492" s="303"/>
      <c r="MX1492" s="303"/>
      <c r="MY1492" s="303"/>
      <c r="MZ1492" s="303"/>
      <c r="NA1492" s="303"/>
      <c r="NB1492" s="303"/>
      <c r="NC1492" s="303"/>
      <c r="ND1492" s="303"/>
      <c r="NE1492" s="303"/>
      <c r="NF1492" s="303"/>
      <c r="NG1492" s="303"/>
      <c r="NH1492" s="303"/>
      <c r="NI1492" s="303"/>
      <c r="NJ1492" s="303"/>
      <c r="NK1492" s="303"/>
      <c r="NL1492" s="303"/>
      <c r="NM1492" s="303"/>
      <c r="NN1492" s="303"/>
      <c r="NO1492" s="303"/>
      <c r="NP1492" s="303"/>
      <c r="NQ1492" s="303"/>
      <c r="NR1492" s="303"/>
      <c r="NS1492" s="303"/>
      <c r="NT1492" s="303"/>
      <c r="NU1492" s="303"/>
      <c r="NV1492" s="303"/>
      <c r="NW1492" s="303"/>
      <c r="NX1492" s="303"/>
      <c r="NY1492" s="303"/>
      <c r="NZ1492" s="303"/>
      <c r="OA1492" s="303"/>
      <c r="OB1492" s="303"/>
      <c r="OC1492" s="303"/>
      <c r="OD1492" s="303"/>
      <c r="OE1492" s="303"/>
      <c r="OF1492" s="303"/>
      <c r="OG1492" s="303"/>
      <c r="OH1492" s="303"/>
      <c r="OI1492" s="303"/>
      <c r="OJ1492" s="303"/>
      <c r="OK1492" s="303"/>
      <c r="OL1492" s="303"/>
      <c r="OM1492" s="303"/>
      <c r="ON1492" s="303"/>
      <c r="OO1492" s="303"/>
      <c r="OP1492" s="303"/>
      <c r="OQ1492" s="303"/>
      <c r="OR1492" s="303"/>
      <c r="OS1492" s="303"/>
      <c r="OT1492" s="303"/>
      <c r="OU1492" s="303"/>
      <c r="OV1492" s="303"/>
      <c r="OW1492" s="303"/>
      <c r="OX1492" s="303"/>
      <c r="OY1492" s="303"/>
      <c r="OZ1492" s="303"/>
      <c r="PA1492" s="303"/>
      <c r="PB1492" s="303"/>
      <c r="PC1492" s="303"/>
      <c r="PD1492" s="303"/>
      <c r="PE1492" s="303"/>
      <c r="PF1492" s="303"/>
      <c r="PG1492" s="303"/>
      <c r="PH1492" s="303"/>
      <c r="PI1492" s="303"/>
      <c r="PJ1492" s="303"/>
      <c r="PK1492" s="303"/>
      <c r="PL1492" s="303"/>
      <c r="PM1492" s="303"/>
      <c r="PN1492" s="303"/>
      <c r="PO1492" s="303"/>
      <c r="PP1492" s="303"/>
      <c r="PQ1492" s="303"/>
      <c r="PR1492" s="303"/>
      <c r="PS1492" s="303"/>
      <c r="PT1492" s="303"/>
      <c r="PU1492" s="303"/>
      <c r="PV1492" s="303"/>
      <c r="PW1492" s="303"/>
      <c r="PX1492" s="303"/>
      <c r="PY1492" s="303"/>
      <c r="PZ1492" s="303"/>
      <c r="QA1492" s="303"/>
      <c r="QB1492" s="303"/>
      <c r="QC1492" s="303"/>
      <c r="QD1492" s="303"/>
      <c r="QE1492" s="303"/>
      <c r="QF1492" s="303"/>
      <c r="QG1492" s="303"/>
      <c r="QH1492" s="303"/>
      <c r="QI1492" s="303"/>
      <c r="QJ1492" s="303"/>
      <c r="QK1492" s="303"/>
      <c r="QL1492" s="303"/>
      <c r="QM1492" s="303"/>
      <c r="QN1492" s="303"/>
      <c r="QO1492" s="303"/>
      <c r="QP1492" s="303"/>
      <c r="QQ1492" s="303"/>
      <c r="QR1492" s="303"/>
      <c r="QS1492" s="303"/>
      <c r="QT1492" s="303"/>
      <c r="QU1492" s="303"/>
      <c r="QV1492" s="303"/>
      <c r="QW1492" s="303"/>
      <c r="QX1492" s="303"/>
      <c r="QY1492" s="303"/>
      <c r="QZ1492" s="303"/>
      <c r="RA1492" s="303"/>
      <c r="RB1492" s="303"/>
      <c r="RC1492" s="303"/>
      <c r="RD1492" s="303"/>
      <c r="RE1492" s="303"/>
      <c r="RF1492" s="303"/>
      <c r="RG1492" s="303"/>
      <c r="RH1492" s="303"/>
      <c r="RI1492" s="303"/>
      <c r="RJ1492" s="303"/>
      <c r="RK1492" s="303"/>
      <c r="RL1492" s="303"/>
      <c r="RM1492" s="303"/>
      <c r="RN1492" s="303"/>
      <c r="RO1492" s="303"/>
      <c r="RP1492" s="303"/>
      <c r="RQ1492" s="303"/>
      <c r="RR1492" s="303"/>
      <c r="RS1492" s="303"/>
      <c r="RT1492" s="303"/>
      <c r="RU1492" s="303"/>
      <c r="RV1492" s="303"/>
      <c r="RW1492" s="303"/>
      <c r="RX1492" s="303"/>
      <c r="RY1492" s="303"/>
      <c r="RZ1492" s="303"/>
      <c r="SA1492" s="303"/>
      <c r="SB1492" s="303"/>
      <c r="SC1492" s="303"/>
      <c r="SD1492" s="303"/>
      <c r="SE1492" s="303"/>
      <c r="SF1492" s="303"/>
      <c r="SG1492" s="303"/>
      <c r="SH1492" s="303"/>
      <c r="SI1492" s="303"/>
      <c r="SJ1492" s="303"/>
      <c r="SK1492" s="303"/>
      <c r="SL1492" s="303"/>
      <c r="SM1492" s="303"/>
      <c r="SN1492" s="303"/>
      <c r="SO1492" s="303"/>
      <c r="SP1492" s="303"/>
      <c r="SQ1492" s="303"/>
      <c r="SR1492" s="303"/>
      <c r="SS1492" s="303"/>
      <c r="ST1492" s="303"/>
      <c r="SU1492" s="303"/>
      <c r="SV1492" s="303"/>
      <c r="SW1492" s="303"/>
      <c r="SX1492" s="303"/>
      <c r="SY1492" s="303"/>
      <c r="SZ1492" s="303"/>
      <c r="TA1492" s="303"/>
      <c r="TB1492" s="303"/>
      <c r="TC1492" s="303"/>
      <c r="TD1492" s="303"/>
      <c r="TE1492" s="303"/>
      <c r="TF1492" s="303"/>
      <c r="TG1492" s="303"/>
      <c r="TH1492" s="303"/>
      <c r="TI1492" s="303"/>
      <c r="TJ1492" s="303"/>
      <c r="TK1492" s="303"/>
      <c r="TL1492" s="303"/>
      <c r="TM1492" s="303"/>
      <c r="TN1492" s="303"/>
      <c r="TO1492" s="303"/>
      <c r="TP1492" s="303"/>
      <c r="TQ1492" s="303"/>
      <c r="TR1492" s="303"/>
      <c r="TS1492" s="303"/>
      <c r="TT1492" s="303"/>
      <c r="TU1492" s="303"/>
      <c r="TV1492" s="303"/>
      <c r="TW1492" s="303"/>
      <c r="TX1492" s="303"/>
      <c r="TY1492" s="303"/>
      <c r="TZ1492" s="303"/>
      <c r="UA1492" s="303"/>
      <c r="UB1492" s="303"/>
      <c r="UC1492" s="303"/>
      <c r="UD1492" s="303"/>
      <c r="UE1492" s="303"/>
      <c r="UF1492" s="303"/>
      <c r="UG1492" s="303"/>
      <c r="UH1492" s="303"/>
      <c r="UI1492" s="303"/>
      <c r="UJ1492" s="303"/>
      <c r="UK1492" s="303"/>
      <c r="UL1492" s="303"/>
      <c r="UM1492" s="303"/>
      <c r="UN1492" s="303"/>
      <c r="UO1492" s="303"/>
      <c r="UP1492" s="303"/>
      <c r="UQ1492" s="303"/>
      <c r="UR1492" s="303"/>
      <c r="US1492" s="303"/>
      <c r="UT1492" s="303"/>
      <c r="UU1492" s="303"/>
      <c r="UV1492" s="303"/>
      <c r="UW1492" s="303"/>
      <c r="UX1492" s="303"/>
      <c r="UY1492" s="303"/>
      <c r="UZ1492" s="303"/>
      <c r="VA1492" s="303"/>
      <c r="VB1492" s="303"/>
      <c r="VC1492" s="303"/>
      <c r="VD1492" s="303"/>
      <c r="VE1492" s="303"/>
      <c r="VF1492" s="303"/>
      <c r="VG1492" s="303"/>
      <c r="VH1492" s="303"/>
      <c r="VI1492" s="303"/>
      <c r="VJ1492" s="303"/>
      <c r="VK1492" s="303"/>
      <c r="VL1492" s="303"/>
      <c r="VM1492" s="303"/>
      <c r="VN1492" s="303"/>
      <c r="VO1492" s="303"/>
      <c r="VP1492" s="303"/>
      <c r="VQ1492" s="303"/>
      <c r="VR1492" s="303"/>
      <c r="VS1492" s="303"/>
      <c r="VT1492" s="303"/>
      <c r="VU1492" s="303"/>
      <c r="VV1492" s="303"/>
      <c r="VW1492" s="303"/>
      <c r="VX1492" s="303"/>
      <c r="VY1492" s="303"/>
      <c r="VZ1492" s="303"/>
      <c r="WA1492" s="303"/>
      <c r="WB1492" s="303"/>
      <c r="WC1492" s="303"/>
      <c r="WD1492" s="303"/>
      <c r="WE1492" s="303"/>
      <c r="WF1492" s="303"/>
      <c r="WG1492" s="303"/>
      <c r="WH1492" s="303"/>
      <c r="WI1492" s="303"/>
      <c r="WJ1492" s="303"/>
      <c r="WK1492" s="303"/>
      <c r="WL1492" s="303"/>
      <c r="WM1492" s="303"/>
      <c r="WN1492" s="303"/>
      <c r="WO1492" s="303"/>
      <c r="WP1492" s="303"/>
      <c r="WQ1492" s="303"/>
      <c r="WR1492" s="303"/>
      <c r="WS1492" s="303"/>
      <c r="WT1492" s="303"/>
      <c r="WU1492" s="303"/>
      <c r="WV1492" s="303"/>
      <c r="WW1492" s="303"/>
      <c r="WX1492" s="303"/>
      <c r="WY1492" s="303"/>
      <c r="WZ1492" s="303"/>
      <c r="XA1492" s="303"/>
      <c r="XB1492" s="303"/>
      <c r="XC1492" s="303"/>
      <c r="XD1492" s="303"/>
      <c r="XE1492" s="303"/>
      <c r="XF1492" s="303"/>
      <c r="XG1492" s="303"/>
      <c r="XH1492" s="303"/>
      <c r="XI1492" s="303"/>
      <c r="XJ1492" s="303"/>
      <c r="XK1492" s="303"/>
      <c r="XL1492" s="303"/>
      <c r="XM1492" s="303"/>
      <c r="XN1492" s="303"/>
      <c r="XO1492" s="303"/>
      <c r="XP1492" s="303"/>
      <c r="XQ1492" s="303"/>
      <c r="XR1492" s="303"/>
      <c r="XS1492" s="303"/>
      <c r="XT1492" s="303"/>
      <c r="XU1492" s="303"/>
      <c r="XV1492" s="303"/>
      <c r="XW1492" s="303"/>
      <c r="XX1492" s="303"/>
      <c r="XY1492" s="303"/>
      <c r="XZ1492" s="303"/>
      <c r="YA1492" s="303"/>
      <c r="YB1492" s="303"/>
      <c r="YC1492" s="303"/>
      <c r="YD1492" s="303"/>
      <c r="YE1492" s="303"/>
      <c r="YF1492" s="303"/>
      <c r="YG1492" s="303"/>
      <c r="YH1492" s="303"/>
      <c r="YI1492" s="303"/>
      <c r="YJ1492" s="303"/>
      <c r="YK1492" s="303"/>
      <c r="YL1492" s="303"/>
      <c r="YM1492" s="303"/>
      <c r="YN1492" s="303"/>
      <c r="YO1492" s="303"/>
      <c r="YP1492" s="303"/>
      <c r="YQ1492" s="303"/>
      <c r="YR1492" s="303"/>
      <c r="YS1492" s="303"/>
      <c r="YT1492" s="303"/>
      <c r="YU1492" s="303"/>
      <c r="YV1492" s="303"/>
      <c r="YW1492" s="303"/>
      <c r="YX1492" s="303"/>
      <c r="YY1492" s="303"/>
      <c r="YZ1492" s="303"/>
      <c r="ZA1492" s="303"/>
      <c r="ZB1492" s="303"/>
      <c r="ZC1492" s="303"/>
      <c r="ZD1492" s="303"/>
      <c r="ZE1492" s="303"/>
      <c r="ZF1492" s="303"/>
      <c r="ZG1492" s="303"/>
      <c r="ZH1492" s="303"/>
      <c r="ZI1492" s="303"/>
      <c r="ZJ1492" s="303"/>
      <c r="ZK1492" s="303"/>
      <c r="ZL1492" s="303"/>
      <c r="ZM1492" s="303"/>
      <c r="ZN1492" s="303"/>
      <c r="ZO1492" s="303"/>
      <c r="ZP1492" s="303"/>
      <c r="ZQ1492" s="303"/>
      <c r="ZR1492" s="303"/>
      <c r="ZS1492" s="303"/>
      <c r="ZT1492" s="303"/>
      <c r="ZU1492" s="303"/>
      <c r="ZV1492" s="303"/>
      <c r="ZW1492" s="303"/>
      <c r="ZX1492" s="303"/>
      <c r="ZY1492" s="303"/>
      <c r="ZZ1492" s="303"/>
      <c r="AAA1492" s="303"/>
      <c r="AAB1492" s="303"/>
      <c r="AAC1492" s="303"/>
      <c r="AAD1492" s="303"/>
      <c r="AAE1492" s="303"/>
      <c r="AAF1492" s="303"/>
      <c r="AAG1492" s="303"/>
      <c r="AAH1492" s="303"/>
      <c r="AAI1492" s="303"/>
      <c r="AAJ1492" s="303"/>
      <c r="AAK1492" s="303"/>
      <c r="AAL1492" s="303"/>
      <c r="AAM1492" s="303"/>
      <c r="AAN1492" s="303"/>
      <c r="AAO1492" s="303"/>
      <c r="AAP1492" s="303"/>
      <c r="AAQ1492" s="303"/>
      <c r="AAR1492" s="303"/>
      <c r="AAS1492" s="303"/>
      <c r="AAT1492" s="303"/>
      <c r="AAU1492" s="303"/>
      <c r="AAV1492" s="303"/>
      <c r="AAW1492" s="303"/>
      <c r="AAX1492" s="303"/>
      <c r="AAY1492" s="303"/>
      <c r="AAZ1492" s="303"/>
      <c r="ABA1492" s="303"/>
      <c r="ABB1492" s="303"/>
      <c r="ABC1492" s="303"/>
      <c r="ABD1492" s="303"/>
      <c r="ABE1492" s="303"/>
      <c r="ABF1492" s="303"/>
      <c r="ABG1492" s="303"/>
      <c r="ABH1492" s="303"/>
      <c r="ABI1492" s="303"/>
      <c r="ABJ1492" s="303"/>
      <c r="ABK1492" s="303"/>
      <c r="ABL1492" s="303"/>
      <c r="ABM1492" s="303"/>
      <c r="ABN1492" s="303"/>
      <c r="ABO1492" s="303"/>
      <c r="ABP1492" s="303"/>
      <c r="ABQ1492" s="303"/>
      <c r="ABR1492" s="303"/>
      <c r="ABS1492" s="303"/>
      <c r="ABT1492" s="303"/>
      <c r="ABU1492" s="303"/>
      <c r="ABV1492" s="303"/>
      <c r="ABW1492" s="303"/>
      <c r="ABX1492" s="303"/>
      <c r="ABY1492" s="303"/>
      <c r="ABZ1492" s="303"/>
      <c r="ACA1492" s="303"/>
      <c r="ACB1492" s="303"/>
      <c r="ACC1492" s="303"/>
      <c r="ACD1492" s="303"/>
      <c r="ACE1492" s="303"/>
      <c r="ACF1492" s="303"/>
      <c r="ACG1492" s="303"/>
      <c r="ACH1492" s="303"/>
      <c r="ACI1492" s="303"/>
      <c r="ACJ1492" s="303"/>
      <c r="ACK1492" s="303"/>
      <c r="ACL1492" s="303"/>
      <c r="ACM1492" s="303"/>
      <c r="ACN1492" s="303"/>
      <c r="ACO1492" s="303"/>
      <c r="ACP1492" s="303"/>
      <c r="ACQ1492" s="303"/>
      <c r="ACR1492" s="303"/>
      <c r="ACS1492" s="303"/>
      <c r="ACT1492" s="303"/>
      <c r="ACU1492" s="303"/>
      <c r="ACV1492" s="303"/>
      <c r="ACW1492" s="303"/>
      <c r="ACX1492" s="303"/>
      <c r="ACY1492" s="303"/>
      <c r="ACZ1492" s="303"/>
      <c r="ADA1492" s="303"/>
      <c r="ADB1492" s="303"/>
      <c r="ADC1492" s="303"/>
      <c r="ADD1492" s="303"/>
      <c r="ADE1492" s="303"/>
      <c r="ADF1492" s="303"/>
      <c r="ADG1492" s="303"/>
      <c r="ADH1492" s="303"/>
      <c r="ADI1492" s="303"/>
      <c r="ADJ1492" s="303"/>
      <c r="ADK1492" s="303"/>
      <c r="ADL1492" s="303"/>
      <c r="ADM1492" s="303"/>
      <c r="ADN1492" s="303"/>
      <c r="ADO1492" s="303"/>
      <c r="ADP1492" s="303"/>
      <c r="ADQ1492" s="303"/>
      <c r="ADR1492" s="303"/>
      <c r="ADS1492" s="303"/>
      <c r="ADT1492" s="303"/>
      <c r="ADU1492" s="303"/>
      <c r="ADV1492" s="303"/>
      <c r="ADW1492" s="303"/>
      <c r="ADX1492" s="303"/>
      <c r="ADY1492" s="303"/>
      <c r="ADZ1492" s="303"/>
      <c r="AEA1492" s="303"/>
      <c r="AEB1492" s="303"/>
      <c r="AEC1492" s="303"/>
      <c r="AED1492" s="303"/>
      <c r="AEE1492" s="303"/>
      <c r="AEF1492" s="303"/>
      <c r="AEG1492" s="303"/>
      <c r="AEH1492" s="303"/>
      <c r="AEI1492" s="303"/>
      <c r="AEJ1492" s="303"/>
      <c r="AEK1492" s="303"/>
      <c r="AEL1492" s="303"/>
      <c r="AEM1492" s="303"/>
      <c r="AEN1492" s="303"/>
      <c r="AEO1492" s="303"/>
      <c r="AEP1492" s="303"/>
      <c r="AEQ1492" s="303"/>
      <c r="AER1492" s="303"/>
      <c r="AES1492" s="303"/>
      <c r="AET1492" s="303"/>
      <c r="AEU1492" s="303"/>
      <c r="AEV1492" s="303"/>
      <c r="AEW1492" s="303"/>
      <c r="AEX1492" s="303"/>
      <c r="AEY1492" s="303"/>
      <c r="AEZ1492" s="303"/>
      <c r="AFA1492" s="303"/>
      <c r="AFB1492" s="303"/>
      <c r="AFC1492" s="303"/>
      <c r="AFD1492" s="303"/>
      <c r="AFE1492" s="303"/>
      <c r="AFF1492" s="303"/>
      <c r="AFG1492" s="303"/>
      <c r="AFH1492" s="303"/>
      <c r="AFI1492" s="303"/>
      <c r="AFJ1492" s="303"/>
      <c r="AFK1492" s="303"/>
      <c r="AFL1492" s="303"/>
      <c r="AFM1492" s="303"/>
      <c r="AFN1492" s="303"/>
      <c r="AFO1492" s="303"/>
      <c r="AFP1492" s="303"/>
      <c r="AFQ1492" s="303"/>
      <c r="AFR1492" s="303"/>
      <c r="AFS1492" s="303"/>
      <c r="AFT1492" s="303"/>
      <c r="AFU1492" s="303"/>
      <c r="AFV1492" s="303"/>
      <c r="AFW1492" s="303"/>
      <c r="AFX1492" s="303"/>
      <c r="AFY1492" s="303"/>
      <c r="AFZ1492" s="303"/>
      <c r="AGA1492" s="303"/>
      <c r="AGB1492" s="303"/>
      <c r="AGC1492" s="303"/>
      <c r="AGD1492" s="303"/>
      <c r="AGE1492" s="303"/>
      <c r="AGF1492" s="303"/>
      <c r="AGG1492" s="303"/>
      <c r="AGH1492" s="303"/>
      <c r="AGI1492" s="303"/>
      <c r="AGJ1492" s="303"/>
      <c r="AGK1492" s="303"/>
      <c r="AGL1492" s="303"/>
      <c r="AGM1492" s="303"/>
      <c r="AGN1492" s="303"/>
      <c r="AGO1492" s="303"/>
      <c r="AGP1492" s="303"/>
      <c r="AGQ1492" s="303"/>
      <c r="AGR1492" s="303"/>
      <c r="AGS1492" s="303"/>
      <c r="AGT1492" s="303"/>
      <c r="AGU1492" s="303"/>
      <c r="AGV1492" s="303"/>
      <c r="AGW1492" s="303"/>
      <c r="AGX1492" s="303"/>
      <c r="AGY1492" s="303"/>
      <c r="AGZ1492" s="303"/>
      <c r="AHA1492" s="303"/>
      <c r="AHB1492" s="303"/>
      <c r="AHC1492" s="303"/>
      <c r="AHD1492" s="303"/>
      <c r="AHE1492" s="303"/>
      <c r="AHF1492" s="303"/>
      <c r="AHG1492" s="303"/>
      <c r="AHH1492" s="303"/>
      <c r="AHI1492" s="303"/>
      <c r="AHJ1492" s="303"/>
      <c r="AHK1492" s="303"/>
      <c r="AHL1492" s="303"/>
      <c r="AHM1492" s="303"/>
      <c r="AHN1492" s="303"/>
      <c r="AHO1492" s="303"/>
      <c r="AHP1492" s="303"/>
      <c r="AHQ1492" s="303"/>
      <c r="AHR1492" s="303"/>
      <c r="AHS1492" s="303"/>
      <c r="AHT1492" s="303"/>
      <c r="AHU1492" s="303"/>
      <c r="AHV1492" s="303"/>
      <c r="AHW1492" s="303"/>
      <c r="AHX1492" s="303"/>
      <c r="AHY1492" s="303"/>
      <c r="AHZ1492" s="303"/>
      <c r="AIA1492" s="303"/>
      <c r="AIB1492" s="303"/>
      <c r="AIC1492" s="303"/>
      <c r="AID1492" s="303"/>
      <c r="AIE1492" s="303"/>
      <c r="AIF1492" s="303"/>
      <c r="AIG1492" s="303"/>
      <c r="AIH1492" s="303"/>
      <c r="AII1492" s="303"/>
      <c r="AIJ1492" s="303"/>
      <c r="AIK1492" s="303"/>
      <c r="AIL1492" s="303"/>
      <c r="AIM1492" s="303"/>
      <c r="AIN1492" s="303"/>
      <c r="AIO1492" s="303"/>
      <c r="AIP1492" s="303"/>
      <c r="AIQ1492" s="303"/>
      <c r="AIR1492" s="303"/>
      <c r="AIS1492" s="303"/>
      <c r="AIT1492" s="303"/>
      <c r="AIU1492" s="303"/>
      <c r="AIV1492" s="303"/>
      <c r="AIW1492" s="303"/>
      <c r="AIX1492" s="303"/>
      <c r="AIY1492" s="303"/>
      <c r="AIZ1492" s="303"/>
      <c r="AJA1492" s="303"/>
      <c r="AJB1492" s="303"/>
      <c r="AJC1492" s="303"/>
      <c r="AJD1492" s="303"/>
      <c r="AJE1492" s="303"/>
      <c r="AJF1492" s="303"/>
      <c r="AJG1492" s="303"/>
      <c r="AJH1492" s="303"/>
      <c r="AJI1492" s="303"/>
      <c r="AJJ1492" s="303"/>
      <c r="AJK1492" s="303"/>
      <c r="AJL1492" s="303"/>
      <c r="AJM1492" s="303"/>
      <c r="AJN1492" s="303"/>
      <c r="AJO1492" s="303"/>
      <c r="AJP1492" s="303"/>
      <c r="AJQ1492" s="303"/>
      <c r="AJR1492" s="303"/>
      <c r="AJS1492" s="303"/>
      <c r="AJT1492" s="303"/>
      <c r="AJU1492" s="303"/>
      <c r="AJV1492" s="303"/>
      <c r="AJW1492" s="303"/>
      <c r="AJX1492" s="303"/>
      <c r="AJY1492" s="303"/>
      <c r="AJZ1492" s="303"/>
      <c r="AKA1492" s="303"/>
      <c r="AKB1492" s="303"/>
      <c r="AKC1492" s="303"/>
      <c r="AKD1492" s="303"/>
      <c r="AKE1492" s="303"/>
      <c r="AKF1492" s="303"/>
      <c r="AKG1492" s="303"/>
      <c r="AKH1492" s="303"/>
      <c r="AKI1492" s="303"/>
      <c r="AKJ1492" s="303"/>
      <c r="AKK1492" s="303"/>
      <c r="AKL1492" s="303"/>
      <c r="AKM1492" s="303"/>
      <c r="AKN1492" s="303"/>
      <c r="AKO1492" s="303"/>
      <c r="AKP1492" s="303"/>
      <c r="AKQ1492" s="303"/>
      <c r="AKR1492" s="303"/>
      <c r="AKS1492" s="303"/>
      <c r="AKT1492" s="303"/>
      <c r="AKU1492" s="303"/>
      <c r="AKV1492" s="303"/>
      <c r="AKW1492" s="303"/>
      <c r="AKX1492" s="303"/>
      <c r="AKY1492" s="303"/>
      <c r="AKZ1492" s="303"/>
      <c r="ALA1492" s="303"/>
      <c r="ALB1492" s="303"/>
      <c r="ALC1492" s="303"/>
      <c r="ALD1492" s="303"/>
      <c r="ALE1492" s="303"/>
      <c r="ALF1492" s="303"/>
      <c r="ALG1492" s="303"/>
      <c r="ALH1492" s="303"/>
      <c r="ALI1492" s="303"/>
      <c r="ALJ1492" s="303"/>
      <c r="ALK1492" s="303"/>
      <c r="ALL1492" s="303"/>
      <c r="ALM1492" s="303"/>
      <c r="ALN1492" s="303"/>
      <c r="ALO1492" s="303"/>
      <c r="ALP1492" s="303"/>
      <c r="ALQ1492" s="303"/>
      <c r="ALR1492" s="303"/>
      <c r="ALS1492" s="303"/>
      <c r="ALT1492" s="303"/>
      <c r="ALU1492" s="303"/>
      <c r="ALV1492" s="303"/>
      <c r="ALW1492" s="303"/>
      <c r="ALX1492" s="303"/>
      <c r="ALY1492" s="303"/>
      <c r="ALZ1492" s="303"/>
      <c r="AMA1492" s="303"/>
      <c r="AMB1492" s="303"/>
      <c r="AMC1492" s="303"/>
      <c r="AMD1492" s="303"/>
      <c r="AME1492" s="303"/>
      <c r="AMF1492" s="303"/>
      <c r="AMG1492" s="303"/>
      <c r="AMH1492" s="303"/>
      <c r="AMI1492" s="303"/>
      <c r="AMJ1492" s="303"/>
      <c r="AMK1492" s="303"/>
      <c r="AML1492" s="303"/>
      <c r="AMM1492" s="303"/>
      <c r="AMN1492" s="303"/>
    </row>
    <row r="1493" spans="1:1028" s="266" customFormat="1" ht="12.75" customHeight="1">
      <c r="A1493" s="303">
        <v>1</v>
      </c>
      <c r="B1493" s="303">
        <v>0</v>
      </c>
      <c r="C1493" s="303" t="s">
        <v>8076</v>
      </c>
      <c r="D1493" s="303"/>
      <c r="E1493" s="303"/>
      <c r="F1493" s="303" t="s">
        <v>7940</v>
      </c>
      <c r="G1493" s="303"/>
      <c r="H1493" s="303" t="s">
        <v>8074</v>
      </c>
      <c r="I1493" s="405" t="s">
        <v>4446</v>
      </c>
      <c r="J1493" s="303" t="s">
        <v>8071</v>
      </c>
      <c r="K1493" s="303"/>
      <c r="L1493" s="303" t="s">
        <v>7976</v>
      </c>
      <c r="M1493" s="303" t="s">
        <v>8077</v>
      </c>
      <c r="N1493" s="303"/>
      <c r="O1493" s="303"/>
      <c r="P1493" s="302"/>
      <c r="Q1493" s="302"/>
      <c r="R1493" s="303" t="s">
        <v>8066</v>
      </c>
      <c r="S1493" s="303" t="s">
        <v>8067</v>
      </c>
      <c r="T1493" s="303" t="s">
        <v>1483</v>
      </c>
      <c r="U1493" s="266" t="s">
        <v>8057</v>
      </c>
      <c r="V1493" s="266" t="s">
        <v>8068</v>
      </c>
      <c r="W1493" s="303"/>
      <c r="X1493" s="366"/>
      <c r="Y1493" s="303"/>
      <c r="Z1493" s="303"/>
      <c r="AA1493" s="303" t="s">
        <v>1170</v>
      </c>
      <c r="AB1493" s="303"/>
      <c r="AC1493" s="303"/>
      <c r="AD1493" s="303"/>
      <c r="AE1493" s="303" t="s">
        <v>8070</v>
      </c>
      <c r="AF1493" s="306"/>
      <c r="AG1493" s="306">
        <v>1</v>
      </c>
      <c r="AH1493" s="306" t="s">
        <v>4439</v>
      </c>
      <c r="AI1493" s="306" t="s">
        <v>4440</v>
      </c>
      <c r="AJ1493" s="306"/>
      <c r="AK1493" s="306" t="s">
        <v>72</v>
      </c>
      <c r="AL1493" s="307" t="s">
        <v>8033</v>
      </c>
      <c r="AM1493" s="303"/>
      <c r="AN1493" s="303"/>
      <c r="AO1493" s="303"/>
      <c r="AP1493" s="303"/>
      <c r="AR1493" s="29" t="str">
        <f t="shared" si="238"/>
        <v>1</v>
      </c>
      <c r="AS1493" s="29">
        <f t="shared" si="232"/>
        <v>0</v>
      </c>
      <c r="AT1493" s="303"/>
      <c r="AU1493" s="303"/>
      <c r="AV1493" s="303"/>
      <c r="AW1493" s="29" t="str">
        <f t="shared" si="240"/>
        <v/>
      </c>
      <c r="AX1493" s="29" t="str">
        <f t="shared" si="233"/>
        <v/>
      </c>
      <c r="AY1493" s="29" t="str">
        <f t="shared" si="239"/>
        <v>https://media.mediathek-tanz-theater.de/iiif/2/nvt_img-128-002-002.JP2</v>
      </c>
      <c r="AZ1493" s="29" t="str">
        <f t="shared" si="234"/>
        <v>image/jp2</v>
      </c>
      <c r="BA1493" s="29" t="str">
        <f t="shared" si="235"/>
        <v>presentation/iiif</v>
      </c>
      <c r="BB1493" s="29" t="str">
        <f t="shared" si="236"/>
        <v>https://media.mediathek-tanz-theater.de/iiif/2/nvt_img-128-002-002.JP2/full/100,/0/default.jpg</v>
      </c>
      <c r="BC1493" s="29" t="str">
        <f t="shared" si="231"/>
        <v>image/jpeg</v>
      </c>
      <c r="BD1493" s="29" t="str">
        <f t="shared" si="237"/>
        <v>presentation/thumbnail</v>
      </c>
      <c r="BE1493" s="303"/>
      <c r="BF1493" s="303"/>
      <c r="BG1493" s="303"/>
      <c r="BH1493" s="303"/>
      <c r="BI1493" s="303"/>
      <c r="BJ1493" s="303"/>
      <c r="BK1493" s="303"/>
      <c r="BL1493" s="303"/>
      <c r="BM1493" s="303"/>
      <c r="BN1493" s="303"/>
      <c r="BO1493" s="303"/>
      <c r="BP1493" s="303"/>
      <c r="BQ1493" s="303"/>
      <c r="BR1493" s="303"/>
      <c r="BS1493" s="303"/>
      <c r="BT1493" s="303"/>
      <c r="BU1493" s="303"/>
      <c r="BV1493" s="303"/>
      <c r="BW1493" s="303"/>
      <c r="BX1493" s="303"/>
      <c r="BY1493" s="303"/>
      <c r="BZ1493" s="303"/>
      <c r="CA1493" s="303"/>
      <c r="CB1493" s="303"/>
      <c r="CC1493" s="303"/>
      <c r="CD1493" s="303"/>
      <c r="CE1493" s="303"/>
      <c r="CF1493" s="303"/>
      <c r="CG1493" s="303"/>
      <c r="CH1493" s="303"/>
      <c r="CI1493" s="303"/>
      <c r="CJ1493" s="303"/>
      <c r="CK1493" s="303"/>
      <c r="CL1493" s="303"/>
      <c r="CM1493" s="303"/>
      <c r="CN1493" s="303"/>
      <c r="CO1493" s="303"/>
      <c r="CP1493" s="303"/>
      <c r="CQ1493" s="303"/>
      <c r="CR1493" s="303"/>
      <c r="CS1493" s="303"/>
      <c r="CT1493" s="303"/>
      <c r="CU1493" s="303"/>
      <c r="CV1493" s="303"/>
      <c r="CW1493" s="303"/>
      <c r="CX1493" s="303"/>
      <c r="CY1493" s="303"/>
      <c r="CZ1493" s="303"/>
      <c r="DA1493" s="303"/>
      <c r="DB1493" s="303"/>
      <c r="DC1493" s="303"/>
      <c r="DD1493" s="303"/>
      <c r="DE1493" s="303"/>
      <c r="DF1493" s="303"/>
      <c r="DG1493" s="303"/>
      <c r="DH1493" s="303"/>
      <c r="DI1493" s="303"/>
      <c r="DJ1493" s="303"/>
      <c r="DK1493" s="303"/>
      <c r="DL1493" s="303"/>
      <c r="DM1493" s="303"/>
      <c r="DN1493" s="303"/>
      <c r="DO1493" s="303"/>
      <c r="DP1493" s="303"/>
      <c r="DQ1493" s="303"/>
      <c r="DR1493" s="303"/>
      <c r="DS1493" s="303"/>
      <c r="DT1493" s="303"/>
      <c r="DU1493" s="303"/>
      <c r="DV1493" s="303"/>
      <c r="DW1493" s="303"/>
      <c r="DX1493" s="303"/>
      <c r="DY1493" s="303"/>
      <c r="DZ1493" s="303"/>
      <c r="EA1493" s="303"/>
      <c r="EB1493" s="303"/>
      <c r="EC1493" s="303"/>
      <c r="ED1493" s="303"/>
      <c r="EE1493" s="303"/>
      <c r="EF1493" s="303"/>
      <c r="EG1493" s="303"/>
      <c r="EH1493" s="303"/>
      <c r="EI1493" s="303"/>
      <c r="EJ1493" s="303"/>
      <c r="EK1493" s="303"/>
      <c r="EL1493" s="303"/>
      <c r="EM1493" s="303"/>
      <c r="EN1493" s="303"/>
      <c r="EO1493" s="303"/>
      <c r="EP1493" s="303"/>
      <c r="EQ1493" s="303"/>
      <c r="ER1493" s="303"/>
      <c r="ES1493" s="303"/>
      <c r="ET1493" s="303"/>
      <c r="EU1493" s="303"/>
      <c r="EV1493" s="303"/>
      <c r="EW1493" s="303"/>
      <c r="EX1493" s="303"/>
      <c r="EY1493" s="303"/>
      <c r="EZ1493" s="303"/>
      <c r="FA1493" s="303"/>
      <c r="FB1493" s="303"/>
      <c r="FC1493" s="303"/>
      <c r="FD1493" s="303"/>
      <c r="FE1493" s="303"/>
      <c r="FF1493" s="303"/>
      <c r="FG1493" s="303"/>
      <c r="FH1493" s="303"/>
      <c r="FI1493" s="303"/>
      <c r="FJ1493" s="303"/>
      <c r="FK1493" s="303"/>
      <c r="FL1493" s="303"/>
      <c r="FM1493" s="303"/>
      <c r="FN1493" s="303"/>
      <c r="FO1493" s="303"/>
      <c r="FP1493" s="303"/>
      <c r="FQ1493" s="303"/>
      <c r="FR1493" s="303"/>
      <c r="FS1493" s="303"/>
      <c r="FT1493" s="303"/>
      <c r="FU1493" s="303"/>
      <c r="FV1493" s="303"/>
      <c r="FW1493" s="303"/>
      <c r="FX1493" s="303"/>
      <c r="FY1493" s="303"/>
      <c r="FZ1493" s="303"/>
      <c r="GA1493" s="303"/>
      <c r="GB1493" s="303"/>
      <c r="GC1493" s="303"/>
      <c r="GD1493" s="303"/>
      <c r="GE1493" s="303"/>
      <c r="GF1493" s="303"/>
      <c r="GG1493" s="303"/>
      <c r="GH1493" s="303"/>
      <c r="GI1493" s="303"/>
      <c r="GJ1493" s="303"/>
      <c r="GK1493" s="303"/>
      <c r="GL1493" s="303"/>
      <c r="GM1493" s="303"/>
      <c r="GN1493" s="303"/>
      <c r="GO1493" s="303"/>
      <c r="GP1493" s="303"/>
      <c r="GQ1493" s="303"/>
      <c r="GR1493" s="303"/>
      <c r="GS1493" s="303"/>
      <c r="GT1493" s="303"/>
      <c r="GU1493" s="303"/>
      <c r="GV1493" s="303"/>
      <c r="GW1493" s="303"/>
      <c r="GX1493" s="303"/>
      <c r="GY1493" s="303"/>
      <c r="GZ1493" s="303"/>
      <c r="HA1493" s="303"/>
      <c r="HB1493" s="303"/>
      <c r="HC1493" s="303"/>
      <c r="HD1493" s="303"/>
      <c r="HE1493" s="303"/>
      <c r="HF1493" s="303"/>
      <c r="HG1493" s="303"/>
      <c r="HH1493" s="303"/>
      <c r="HI1493" s="303"/>
      <c r="HJ1493" s="303"/>
      <c r="HK1493" s="303"/>
      <c r="HL1493" s="303"/>
      <c r="HM1493" s="303"/>
      <c r="HN1493" s="303"/>
      <c r="HO1493" s="303"/>
      <c r="HP1493" s="303"/>
      <c r="HQ1493" s="303"/>
      <c r="HR1493" s="303"/>
      <c r="HS1493" s="303"/>
      <c r="HT1493" s="303"/>
      <c r="HU1493" s="303"/>
      <c r="HV1493" s="303"/>
      <c r="HW1493" s="303"/>
      <c r="HX1493" s="303"/>
      <c r="HY1493" s="303"/>
      <c r="HZ1493" s="303"/>
      <c r="IA1493" s="303"/>
      <c r="IB1493" s="303"/>
      <c r="IC1493" s="303"/>
      <c r="ID1493" s="303"/>
      <c r="IE1493" s="303"/>
      <c r="IF1493" s="303"/>
      <c r="IG1493" s="303"/>
      <c r="IH1493" s="303"/>
      <c r="II1493" s="303"/>
      <c r="IJ1493" s="303"/>
      <c r="IK1493" s="303"/>
      <c r="IL1493" s="303"/>
      <c r="IM1493" s="303"/>
      <c r="IN1493" s="303"/>
      <c r="IO1493" s="303"/>
      <c r="IP1493" s="303"/>
      <c r="IQ1493" s="303"/>
      <c r="IR1493" s="303"/>
      <c r="IS1493" s="303"/>
      <c r="IT1493" s="303"/>
      <c r="IU1493" s="303"/>
      <c r="IV1493" s="303"/>
      <c r="IW1493" s="303"/>
      <c r="IX1493" s="303"/>
      <c r="IY1493" s="303"/>
      <c r="IZ1493" s="303"/>
      <c r="JA1493" s="303"/>
      <c r="JB1493" s="303"/>
      <c r="JC1493" s="303"/>
      <c r="JD1493" s="303"/>
      <c r="JE1493" s="303"/>
      <c r="JF1493" s="303"/>
      <c r="JG1493" s="303"/>
      <c r="JH1493" s="303"/>
      <c r="JI1493" s="303"/>
      <c r="JJ1493" s="303"/>
      <c r="JK1493" s="303"/>
      <c r="JL1493" s="303"/>
      <c r="JM1493" s="303"/>
      <c r="JN1493" s="303"/>
      <c r="JO1493" s="303"/>
      <c r="JP1493" s="303"/>
      <c r="JQ1493" s="303"/>
      <c r="JR1493" s="303"/>
      <c r="JS1493" s="303"/>
      <c r="JT1493" s="303"/>
      <c r="JU1493" s="303"/>
      <c r="JV1493" s="303"/>
      <c r="JW1493" s="303"/>
      <c r="JX1493" s="303"/>
      <c r="JY1493" s="303"/>
      <c r="JZ1493" s="303"/>
      <c r="KA1493" s="303"/>
      <c r="KB1493" s="303"/>
      <c r="KC1493" s="303"/>
      <c r="KD1493" s="303"/>
      <c r="KE1493" s="303"/>
      <c r="KF1493" s="303"/>
      <c r="KG1493" s="303"/>
      <c r="KH1493" s="303"/>
      <c r="KI1493" s="303"/>
      <c r="KJ1493" s="303"/>
      <c r="KK1493" s="303"/>
      <c r="KL1493" s="303"/>
      <c r="KM1493" s="303"/>
      <c r="KN1493" s="303"/>
      <c r="KO1493" s="303"/>
      <c r="KP1493" s="303"/>
      <c r="KQ1493" s="303"/>
      <c r="KR1493" s="303"/>
      <c r="KS1493" s="303"/>
      <c r="KT1493" s="303"/>
      <c r="KU1493" s="303"/>
      <c r="KV1493" s="303"/>
      <c r="KW1493" s="303"/>
      <c r="KX1493" s="303"/>
      <c r="KY1493" s="303"/>
      <c r="KZ1493" s="303"/>
      <c r="LA1493" s="303"/>
      <c r="LB1493" s="303"/>
      <c r="LC1493" s="303"/>
      <c r="LD1493" s="303"/>
      <c r="LE1493" s="303"/>
      <c r="LF1493" s="303"/>
      <c r="LG1493" s="303"/>
      <c r="LH1493" s="303"/>
      <c r="LI1493" s="303"/>
      <c r="LJ1493" s="303"/>
      <c r="LK1493" s="303"/>
      <c r="LL1493" s="303"/>
      <c r="LM1493" s="303"/>
      <c r="LN1493" s="303"/>
      <c r="LO1493" s="303"/>
      <c r="LP1493" s="303"/>
      <c r="LQ1493" s="303"/>
      <c r="LR1493" s="303"/>
      <c r="LS1493" s="303"/>
      <c r="LT1493" s="303"/>
      <c r="LU1493" s="303"/>
      <c r="LV1493" s="303"/>
      <c r="LW1493" s="303"/>
      <c r="LX1493" s="303"/>
      <c r="LY1493" s="303"/>
      <c r="LZ1493" s="303"/>
      <c r="MA1493" s="303"/>
      <c r="MB1493" s="303"/>
      <c r="MC1493" s="303"/>
      <c r="MD1493" s="303"/>
      <c r="ME1493" s="303"/>
      <c r="MF1493" s="303"/>
      <c r="MG1493" s="303"/>
      <c r="MH1493" s="303"/>
      <c r="MI1493" s="303"/>
      <c r="MJ1493" s="303"/>
      <c r="MK1493" s="303"/>
      <c r="ML1493" s="303"/>
      <c r="MM1493" s="303"/>
      <c r="MN1493" s="303"/>
      <c r="MO1493" s="303"/>
      <c r="MP1493" s="303"/>
      <c r="MQ1493" s="303"/>
      <c r="MR1493" s="303"/>
      <c r="MS1493" s="303"/>
      <c r="MT1493" s="303"/>
      <c r="MU1493" s="303"/>
      <c r="MV1493" s="303"/>
      <c r="MW1493" s="303"/>
      <c r="MX1493" s="303"/>
      <c r="MY1493" s="303"/>
      <c r="MZ1493" s="303"/>
      <c r="NA1493" s="303"/>
      <c r="NB1493" s="303"/>
      <c r="NC1493" s="303"/>
      <c r="ND1493" s="303"/>
      <c r="NE1493" s="303"/>
      <c r="NF1493" s="303"/>
      <c r="NG1493" s="303"/>
      <c r="NH1493" s="303"/>
      <c r="NI1493" s="303"/>
      <c r="NJ1493" s="303"/>
      <c r="NK1493" s="303"/>
      <c r="NL1493" s="303"/>
      <c r="NM1493" s="303"/>
      <c r="NN1493" s="303"/>
      <c r="NO1493" s="303"/>
      <c r="NP1493" s="303"/>
      <c r="NQ1493" s="303"/>
      <c r="NR1493" s="303"/>
      <c r="NS1493" s="303"/>
      <c r="NT1493" s="303"/>
      <c r="NU1493" s="303"/>
      <c r="NV1493" s="303"/>
      <c r="NW1493" s="303"/>
      <c r="NX1493" s="303"/>
      <c r="NY1493" s="303"/>
      <c r="NZ1493" s="303"/>
      <c r="OA1493" s="303"/>
      <c r="OB1493" s="303"/>
      <c r="OC1493" s="303"/>
      <c r="OD1493" s="303"/>
      <c r="OE1493" s="303"/>
      <c r="OF1493" s="303"/>
      <c r="OG1493" s="303"/>
      <c r="OH1493" s="303"/>
      <c r="OI1493" s="303"/>
      <c r="OJ1493" s="303"/>
      <c r="OK1493" s="303"/>
      <c r="OL1493" s="303"/>
      <c r="OM1493" s="303"/>
      <c r="ON1493" s="303"/>
      <c r="OO1493" s="303"/>
      <c r="OP1493" s="303"/>
      <c r="OQ1493" s="303"/>
      <c r="OR1493" s="303"/>
      <c r="OS1493" s="303"/>
      <c r="OT1493" s="303"/>
      <c r="OU1493" s="303"/>
      <c r="OV1493" s="303"/>
      <c r="OW1493" s="303"/>
      <c r="OX1493" s="303"/>
      <c r="OY1493" s="303"/>
      <c r="OZ1493" s="303"/>
      <c r="PA1493" s="303"/>
      <c r="PB1493" s="303"/>
      <c r="PC1493" s="303"/>
      <c r="PD1493" s="303"/>
      <c r="PE1493" s="303"/>
      <c r="PF1493" s="303"/>
      <c r="PG1493" s="303"/>
      <c r="PH1493" s="303"/>
      <c r="PI1493" s="303"/>
      <c r="PJ1493" s="303"/>
      <c r="PK1493" s="303"/>
      <c r="PL1493" s="303"/>
      <c r="PM1493" s="303"/>
      <c r="PN1493" s="303"/>
      <c r="PO1493" s="303"/>
      <c r="PP1493" s="303"/>
      <c r="PQ1493" s="303"/>
      <c r="PR1493" s="303"/>
      <c r="PS1493" s="303"/>
      <c r="PT1493" s="303"/>
      <c r="PU1493" s="303"/>
      <c r="PV1493" s="303"/>
      <c r="PW1493" s="303"/>
      <c r="PX1493" s="303"/>
      <c r="PY1493" s="303"/>
      <c r="PZ1493" s="303"/>
      <c r="QA1493" s="303"/>
      <c r="QB1493" s="303"/>
      <c r="QC1493" s="303"/>
      <c r="QD1493" s="303"/>
      <c r="QE1493" s="303"/>
      <c r="QF1493" s="303"/>
      <c r="QG1493" s="303"/>
      <c r="QH1493" s="303"/>
      <c r="QI1493" s="303"/>
      <c r="QJ1493" s="303"/>
      <c r="QK1493" s="303"/>
      <c r="QL1493" s="303"/>
      <c r="QM1493" s="303"/>
      <c r="QN1493" s="303"/>
      <c r="QO1493" s="303"/>
      <c r="QP1493" s="303"/>
      <c r="QQ1493" s="303"/>
      <c r="QR1493" s="303"/>
      <c r="QS1493" s="303"/>
      <c r="QT1493" s="303"/>
      <c r="QU1493" s="303"/>
      <c r="QV1493" s="303"/>
      <c r="QW1493" s="303"/>
      <c r="QX1493" s="303"/>
      <c r="QY1493" s="303"/>
      <c r="QZ1493" s="303"/>
      <c r="RA1493" s="303"/>
      <c r="RB1493" s="303"/>
      <c r="RC1493" s="303"/>
      <c r="RD1493" s="303"/>
      <c r="RE1493" s="303"/>
      <c r="RF1493" s="303"/>
      <c r="RG1493" s="303"/>
      <c r="RH1493" s="303"/>
      <c r="RI1493" s="303"/>
      <c r="RJ1493" s="303"/>
      <c r="RK1493" s="303"/>
      <c r="RL1493" s="303"/>
      <c r="RM1493" s="303"/>
      <c r="RN1493" s="303"/>
      <c r="RO1493" s="303"/>
      <c r="RP1493" s="303"/>
      <c r="RQ1493" s="303"/>
      <c r="RR1493" s="303"/>
      <c r="RS1493" s="303"/>
      <c r="RT1493" s="303"/>
      <c r="RU1493" s="303"/>
      <c r="RV1493" s="303"/>
      <c r="RW1493" s="303"/>
      <c r="RX1493" s="303"/>
      <c r="RY1493" s="303"/>
      <c r="RZ1493" s="303"/>
      <c r="SA1493" s="303"/>
      <c r="SB1493" s="303"/>
      <c r="SC1493" s="303"/>
      <c r="SD1493" s="303"/>
      <c r="SE1493" s="303"/>
      <c r="SF1493" s="303"/>
      <c r="SG1493" s="303"/>
      <c r="SH1493" s="303"/>
      <c r="SI1493" s="303"/>
      <c r="SJ1493" s="303"/>
      <c r="SK1493" s="303"/>
      <c r="SL1493" s="303"/>
      <c r="SM1493" s="303"/>
      <c r="SN1493" s="303"/>
      <c r="SO1493" s="303"/>
      <c r="SP1493" s="303"/>
      <c r="SQ1493" s="303"/>
      <c r="SR1493" s="303"/>
      <c r="SS1493" s="303"/>
      <c r="ST1493" s="303"/>
      <c r="SU1493" s="303"/>
      <c r="SV1493" s="303"/>
      <c r="SW1493" s="303"/>
      <c r="SX1493" s="303"/>
      <c r="SY1493" s="303"/>
      <c r="SZ1493" s="303"/>
      <c r="TA1493" s="303"/>
      <c r="TB1493" s="303"/>
      <c r="TC1493" s="303"/>
      <c r="TD1493" s="303"/>
      <c r="TE1493" s="303"/>
      <c r="TF1493" s="303"/>
      <c r="TG1493" s="303"/>
      <c r="TH1493" s="303"/>
      <c r="TI1493" s="303"/>
      <c r="TJ1493" s="303"/>
      <c r="TK1493" s="303"/>
      <c r="TL1493" s="303"/>
      <c r="TM1493" s="303"/>
      <c r="TN1493" s="303"/>
      <c r="TO1493" s="303"/>
      <c r="TP1493" s="303"/>
      <c r="TQ1493" s="303"/>
      <c r="TR1493" s="303"/>
      <c r="TS1493" s="303"/>
      <c r="TT1493" s="303"/>
      <c r="TU1493" s="303"/>
      <c r="TV1493" s="303"/>
      <c r="TW1493" s="303"/>
      <c r="TX1493" s="303"/>
      <c r="TY1493" s="303"/>
      <c r="TZ1493" s="303"/>
      <c r="UA1493" s="303"/>
      <c r="UB1493" s="303"/>
      <c r="UC1493" s="303"/>
      <c r="UD1493" s="303"/>
      <c r="UE1493" s="303"/>
      <c r="UF1493" s="303"/>
      <c r="UG1493" s="303"/>
      <c r="UH1493" s="303"/>
      <c r="UI1493" s="303"/>
      <c r="UJ1493" s="303"/>
      <c r="UK1493" s="303"/>
      <c r="UL1493" s="303"/>
      <c r="UM1493" s="303"/>
      <c r="UN1493" s="303"/>
      <c r="UO1493" s="303"/>
      <c r="UP1493" s="303"/>
      <c r="UQ1493" s="303"/>
      <c r="UR1493" s="303"/>
      <c r="US1493" s="303"/>
      <c r="UT1493" s="303"/>
      <c r="UU1493" s="303"/>
      <c r="UV1493" s="303"/>
      <c r="UW1493" s="303"/>
      <c r="UX1493" s="303"/>
      <c r="UY1493" s="303"/>
      <c r="UZ1493" s="303"/>
      <c r="VA1493" s="303"/>
      <c r="VB1493" s="303"/>
      <c r="VC1493" s="303"/>
      <c r="VD1493" s="303"/>
      <c r="VE1493" s="303"/>
      <c r="VF1493" s="303"/>
      <c r="VG1493" s="303"/>
      <c r="VH1493" s="303"/>
      <c r="VI1493" s="303"/>
      <c r="VJ1493" s="303"/>
      <c r="VK1493" s="303"/>
      <c r="VL1493" s="303"/>
      <c r="VM1493" s="303"/>
      <c r="VN1493" s="303"/>
      <c r="VO1493" s="303"/>
      <c r="VP1493" s="303"/>
      <c r="VQ1493" s="303"/>
      <c r="VR1493" s="303"/>
      <c r="VS1493" s="303"/>
      <c r="VT1493" s="303"/>
      <c r="VU1493" s="303"/>
      <c r="VV1493" s="303"/>
      <c r="VW1493" s="303"/>
      <c r="VX1493" s="303"/>
      <c r="VY1493" s="303"/>
      <c r="VZ1493" s="303"/>
      <c r="WA1493" s="303"/>
      <c r="WB1493" s="303"/>
      <c r="WC1493" s="303"/>
      <c r="WD1493" s="303"/>
      <c r="WE1493" s="303"/>
      <c r="WF1493" s="303"/>
      <c r="WG1493" s="303"/>
      <c r="WH1493" s="303"/>
      <c r="WI1493" s="303"/>
      <c r="WJ1493" s="303"/>
      <c r="WK1493" s="303"/>
      <c r="WL1493" s="303"/>
      <c r="WM1493" s="303"/>
      <c r="WN1493" s="303"/>
      <c r="WO1493" s="303"/>
      <c r="WP1493" s="303"/>
      <c r="WQ1493" s="303"/>
      <c r="WR1493" s="303"/>
      <c r="WS1493" s="303"/>
      <c r="WT1493" s="303"/>
      <c r="WU1493" s="303"/>
      <c r="WV1493" s="303"/>
      <c r="WW1493" s="303"/>
      <c r="WX1493" s="303"/>
      <c r="WY1493" s="303"/>
      <c r="WZ1493" s="303"/>
      <c r="XA1493" s="303"/>
      <c r="XB1493" s="303"/>
      <c r="XC1493" s="303"/>
      <c r="XD1493" s="303"/>
      <c r="XE1493" s="303"/>
      <c r="XF1493" s="303"/>
      <c r="XG1493" s="303"/>
      <c r="XH1493" s="303"/>
      <c r="XI1493" s="303"/>
      <c r="XJ1493" s="303"/>
      <c r="XK1493" s="303"/>
      <c r="XL1493" s="303"/>
      <c r="XM1493" s="303"/>
      <c r="XN1493" s="303"/>
      <c r="XO1493" s="303"/>
      <c r="XP1493" s="303"/>
      <c r="XQ1493" s="303"/>
      <c r="XR1493" s="303"/>
      <c r="XS1493" s="303"/>
      <c r="XT1493" s="303"/>
      <c r="XU1493" s="303"/>
      <c r="XV1493" s="303"/>
      <c r="XW1493" s="303"/>
      <c r="XX1493" s="303"/>
      <c r="XY1493" s="303"/>
      <c r="XZ1493" s="303"/>
      <c r="YA1493" s="303"/>
      <c r="YB1493" s="303"/>
      <c r="YC1493" s="303"/>
      <c r="YD1493" s="303"/>
      <c r="YE1493" s="303"/>
      <c r="YF1493" s="303"/>
      <c r="YG1493" s="303"/>
      <c r="YH1493" s="303"/>
      <c r="YI1493" s="303"/>
      <c r="YJ1493" s="303"/>
      <c r="YK1493" s="303"/>
      <c r="YL1493" s="303"/>
      <c r="YM1493" s="303"/>
      <c r="YN1493" s="303"/>
      <c r="YO1493" s="303"/>
      <c r="YP1493" s="303"/>
      <c r="YQ1493" s="303"/>
      <c r="YR1493" s="303"/>
      <c r="YS1493" s="303"/>
      <c r="YT1493" s="303"/>
      <c r="YU1493" s="303"/>
      <c r="YV1493" s="303"/>
      <c r="YW1493" s="303"/>
      <c r="YX1493" s="303"/>
      <c r="YY1493" s="303"/>
      <c r="YZ1493" s="303"/>
      <c r="ZA1493" s="303"/>
      <c r="ZB1493" s="303"/>
      <c r="ZC1493" s="303"/>
      <c r="ZD1493" s="303"/>
      <c r="ZE1493" s="303"/>
      <c r="ZF1493" s="303"/>
      <c r="ZG1493" s="303"/>
      <c r="ZH1493" s="303"/>
      <c r="ZI1493" s="303"/>
      <c r="ZJ1493" s="303"/>
      <c r="ZK1493" s="303"/>
      <c r="ZL1493" s="303"/>
      <c r="ZM1493" s="303"/>
      <c r="ZN1493" s="303"/>
      <c r="ZO1493" s="303"/>
      <c r="ZP1493" s="303"/>
      <c r="ZQ1493" s="303"/>
      <c r="ZR1493" s="303"/>
      <c r="ZS1493" s="303"/>
      <c r="ZT1493" s="303"/>
      <c r="ZU1493" s="303"/>
      <c r="ZV1493" s="303"/>
      <c r="ZW1493" s="303"/>
      <c r="ZX1493" s="303"/>
      <c r="ZY1493" s="303"/>
      <c r="ZZ1493" s="303"/>
      <c r="AAA1493" s="303"/>
      <c r="AAB1493" s="303"/>
      <c r="AAC1493" s="303"/>
      <c r="AAD1493" s="303"/>
      <c r="AAE1493" s="303"/>
      <c r="AAF1493" s="303"/>
      <c r="AAG1493" s="303"/>
      <c r="AAH1493" s="303"/>
      <c r="AAI1493" s="303"/>
      <c r="AAJ1493" s="303"/>
      <c r="AAK1493" s="303"/>
      <c r="AAL1493" s="303"/>
      <c r="AAM1493" s="303"/>
      <c r="AAN1493" s="303"/>
      <c r="AAO1493" s="303"/>
      <c r="AAP1493" s="303"/>
      <c r="AAQ1493" s="303"/>
      <c r="AAR1493" s="303"/>
      <c r="AAS1493" s="303"/>
      <c r="AAT1493" s="303"/>
      <c r="AAU1493" s="303"/>
      <c r="AAV1493" s="303"/>
      <c r="AAW1493" s="303"/>
      <c r="AAX1493" s="303"/>
      <c r="AAY1493" s="303"/>
      <c r="AAZ1493" s="303"/>
      <c r="ABA1493" s="303"/>
      <c r="ABB1493" s="303"/>
      <c r="ABC1493" s="303"/>
      <c r="ABD1493" s="303"/>
      <c r="ABE1493" s="303"/>
      <c r="ABF1493" s="303"/>
      <c r="ABG1493" s="303"/>
      <c r="ABH1493" s="303"/>
      <c r="ABI1493" s="303"/>
      <c r="ABJ1493" s="303"/>
      <c r="ABK1493" s="303"/>
      <c r="ABL1493" s="303"/>
      <c r="ABM1493" s="303"/>
      <c r="ABN1493" s="303"/>
      <c r="ABO1493" s="303"/>
      <c r="ABP1493" s="303"/>
      <c r="ABQ1493" s="303"/>
      <c r="ABR1493" s="303"/>
      <c r="ABS1493" s="303"/>
      <c r="ABT1493" s="303"/>
      <c r="ABU1493" s="303"/>
      <c r="ABV1493" s="303"/>
      <c r="ABW1493" s="303"/>
      <c r="ABX1493" s="303"/>
      <c r="ABY1493" s="303"/>
      <c r="ABZ1493" s="303"/>
      <c r="ACA1493" s="303"/>
      <c r="ACB1493" s="303"/>
      <c r="ACC1493" s="303"/>
      <c r="ACD1493" s="303"/>
      <c r="ACE1493" s="303"/>
      <c r="ACF1493" s="303"/>
      <c r="ACG1493" s="303"/>
      <c r="ACH1493" s="303"/>
      <c r="ACI1493" s="303"/>
      <c r="ACJ1493" s="303"/>
      <c r="ACK1493" s="303"/>
      <c r="ACL1493" s="303"/>
      <c r="ACM1493" s="303"/>
      <c r="ACN1493" s="303"/>
      <c r="ACO1493" s="303"/>
      <c r="ACP1493" s="303"/>
      <c r="ACQ1493" s="303"/>
      <c r="ACR1493" s="303"/>
      <c r="ACS1493" s="303"/>
      <c r="ACT1493" s="303"/>
      <c r="ACU1493" s="303"/>
      <c r="ACV1493" s="303"/>
      <c r="ACW1493" s="303"/>
      <c r="ACX1493" s="303"/>
      <c r="ACY1493" s="303"/>
      <c r="ACZ1493" s="303"/>
      <c r="ADA1493" s="303"/>
      <c r="ADB1493" s="303"/>
      <c r="ADC1493" s="303"/>
      <c r="ADD1493" s="303"/>
      <c r="ADE1493" s="303"/>
      <c r="ADF1493" s="303"/>
      <c r="ADG1493" s="303"/>
      <c r="ADH1493" s="303"/>
      <c r="ADI1493" s="303"/>
      <c r="ADJ1493" s="303"/>
      <c r="ADK1493" s="303"/>
      <c r="ADL1493" s="303"/>
      <c r="ADM1493" s="303"/>
      <c r="ADN1493" s="303"/>
      <c r="ADO1493" s="303"/>
      <c r="ADP1493" s="303"/>
      <c r="ADQ1493" s="303"/>
      <c r="ADR1493" s="303"/>
      <c r="ADS1493" s="303"/>
      <c r="ADT1493" s="303"/>
      <c r="ADU1493" s="303"/>
      <c r="ADV1493" s="303"/>
      <c r="ADW1493" s="303"/>
      <c r="ADX1493" s="303"/>
      <c r="ADY1493" s="303"/>
      <c r="ADZ1493" s="303"/>
      <c r="AEA1493" s="303"/>
      <c r="AEB1493" s="303"/>
      <c r="AEC1493" s="303"/>
      <c r="AED1493" s="303"/>
      <c r="AEE1493" s="303"/>
      <c r="AEF1493" s="303"/>
      <c r="AEG1493" s="303"/>
      <c r="AEH1493" s="303"/>
      <c r="AEI1493" s="303"/>
      <c r="AEJ1493" s="303"/>
      <c r="AEK1493" s="303"/>
      <c r="AEL1493" s="303"/>
      <c r="AEM1493" s="303"/>
      <c r="AEN1493" s="303"/>
      <c r="AEO1493" s="303"/>
      <c r="AEP1493" s="303"/>
      <c r="AEQ1493" s="303"/>
      <c r="AER1493" s="303"/>
      <c r="AES1493" s="303"/>
      <c r="AET1493" s="303"/>
      <c r="AEU1493" s="303"/>
      <c r="AEV1493" s="303"/>
      <c r="AEW1493" s="303"/>
      <c r="AEX1493" s="303"/>
      <c r="AEY1493" s="303"/>
      <c r="AEZ1493" s="303"/>
      <c r="AFA1493" s="303"/>
      <c r="AFB1493" s="303"/>
      <c r="AFC1493" s="303"/>
      <c r="AFD1493" s="303"/>
      <c r="AFE1493" s="303"/>
      <c r="AFF1493" s="303"/>
      <c r="AFG1493" s="303"/>
      <c r="AFH1493" s="303"/>
      <c r="AFI1493" s="303"/>
      <c r="AFJ1493" s="303"/>
      <c r="AFK1493" s="303"/>
      <c r="AFL1493" s="303"/>
      <c r="AFM1493" s="303"/>
      <c r="AFN1493" s="303"/>
      <c r="AFO1493" s="303"/>
      <c r="AFP1493" s="303"/>
      <c r="AFQ1493" s="303"/>
      <c r="AFR1493" s="303"/>
      <c r="AFS1493" s="303"/>
      <c r="AFT1493" s="303"/>
      <c r="AFU1493" s="303"/>
      <c r="AFV1493" s="303"/>
      <c r="AFW1493" s="303"/>
      <c r="AFX1493" s="303"/>
      <c r="AFY1493" s="303"/>
      <c r="AFZ1493" s="303"/>
      <c r="AGA1493" s="303"/>
      <c r="AGB1493" s="303"/>
      <c r="AGC1493" s="303"/>
      <c r="AGD1493" s="303"/>
      <c r="AGE1493" s="303"/>
      <c r="AGF1493" s="303"/>
      <c r="AGG1493" s="303"/>
      <c r="AGH1493" s="303"/>
      <c r="AGI1493" s="303"/>
      <c r="AGJ1493" s="303"/>
      <c r="AGK1493" s="303"/>
      <c r="AGL1493" s="303"/>
      <c r="AGM1493" s="303"/>
      <c r="AGN1493" s="303"/>
      <c r="AGO1493" s="303"/>
      <c r="AGP1493" s="303"/>
      <c r="AGQ1493" s="303"/>
      <c r="AGR1493" s="303"/>
      <c r="AGS1493" s="303"/>
      <c r="AGT1493" s="303"/>
      <c r="AGU1493" s="303"/>
      <c r="AGV1493" s="303"/>
      <c r="AGW1493" s="303"/>
      <c r="AGX1493" s="303"/>
      <c r="AGY1493" s="303"/>
      <c r="AGZ1493" s="303"/>
      <c r="AHA1493" s="303"/>
      <c r="AHB1493" s="303"/>
      <c r="AHC1493" s="303"/>
      <c r="AHD1493" s="303"/>
      <c r="AHE1493" s="303"/>
      <c r="AHF1493" s="303"/>
      <c r="AHG1493" s="303"/>
      <c r="AHH1493" s="303"/>
      <c r="AHI1493" s="303"/>
      <c r="AHJ1493" s="303"/>
      <c r="AHK1493" s="303"/>
      <c r="AHL1493" s="303"/>
      <c r="AHM1493" s="303"/>
      <c r="AHN1493" s="303"/>
      <c r="AHO1493" s="303"/>
      <c r="AHP1493" s="303"/>
      <c r="AHQ1493" s="303"/>
      <c r="AHR1493" s="303"/>
      <c r="AHS1493" s="303"/>
      <c r="AHT1493" s="303"/>
      <c r="AHU1493" s="303"/>
      <c r="AHV1493" s="303"/>
      <c r="AHW1493" s="303"/>
      <c r="AHX1493" s="303"/>
      <c r="AHY1493" s="303"/>
      <c r="AHZ1493" s="303"/>
      <c r="AIA1493" s="303"/>
      <c r="AIB1493" s="303"/>
      <c r="AIC1493" s="303"/>
      <c r="AID1493" s="303"/>
      <c r="AIE1493" s="303"/>
      <c r="AIF1493" s="303"/>
      <c r="AIG1493" s="303"/>
      <c r="AIH1493" s="303"/>
      <c r="AII1493" s="303"/>
      <c r="AIJ1493" s="303"/>
      <c r="AIK1493" s="303"/>
      <c r="AIL1493" s="303"/>
      <c r="AIM1493" s="303"/>
      <c r="AIN1493" s="303"/>
      <c r="AIO1493" s="303"/>
      <c r="AIP1493" s="303"/>
      <c r="AIQ1493" s="303"/>
      <c r="AIR1493" s="303"/>
      <c r="AIS1493" s="303"/>
      <c r="AIT1493" s="303"/>
      <c r="AIU1493" s="303"/>
      <c r="AIV1493" s="303"/>
      <c r="AIW1493" s="303"/>
      <c r="AIX1493" s="303"/>
      <c r="AIY1493" s="303"/>
      <c r="AIZ1493" s="303"/>
      <c r="AJA1493" s="303"/>
      <c r="AJB1493" s="303"/>
      <c r="AJC1493" s="303"/>
      <c r="AJD1493" s="303"/>
      <c r="AJE1493" s="303"/>
      <c r="AJF1493" s="303"/>
      <c r="AJG1493" s="303"/>
      <c r="AJH1493" s="303"/>
      <c r="AJI1493" s="303"/>
      <c r="AJJ1493" s="303"/>
      <c r="AJK1493" s="303"/>
      <c r="AJL1493" s="303"/>
      <c r="AJM1493" s="303"/>
      <c r="AJN1493" s="303"/>
      <c r="AJO1493" s="303"/>
      <c r="AJP1493" s="303"/>
      <c r="AJQ1493" s="303"/>
      <c r="AJR1493" s="303"/>
      <c r="AJS1493" s="303"/>
      <c r="AJT1493" s="303"/>
      <c r="AJU1493" s="303"/>
      <c r="AJV1493" s="303"/>
      <c r="AJW1493" s="303"/>
      <c r="AJX1493" s="303"/>
      <c r="AJY1493" s="303"/>
      <c r="AJZ1493" s="303"/>
      <c r="AKA1493" s="303"/>
      <c r="AKB1493" s="303"/>
      <c r="AKC1493" s="303"/>
      <c r="AKD1493" s="303"/>
      <c r="AKE1493" s="303"/>
      <c r="AKF1493" s="303"/>
      <c r="AKG1493" s="303"/>
      <c r="AKH1493" s="303"/>
      <c r="AKI1493" s="303"/>
      <c r="AKJ1493" s="303"/>
      <c r="AKK1493" s="303"/>
      <c r="AKL1493" s="303"/>
      <c r="AKM1493" s="303"/>
      <c r="AKN1493" s="303"/>
      <c r="AKO1493" s="303"/>
      <c r="AKP1493" s="303"/>
      <c r="AKQ1493" s="303"/>
      <c r="AKR1493" s="303"/>
      <c r="AKS1493" s="303"/>
      <c r="AKT1493" s="303"/>
      <c r="AKU1493" s="303"/>
      <c r="AKV1493" s="303"/>
      <c r="AKW1493" s="303"/>
      <c r="AKX1493" s="303"/>
      <c r="AKY1493" s="303"/>
      <c r="AKZ1493" s="303"/>
      <c r="ALA1493" s="303"/>
      <c r="ALB1493" s="303"/>
      <c r="ALC1493" s="303"/>
      <c r="ALD1493" s="303"/>
      <c r="ALE1493" s="303"/>
      <c r="ALF1493" s="303"/>
      <c r="ALG1493" s="303"/>
      <c r="ALH1493" s="303"/>
      <c r="ALI1493" s="303"/>
      <c r="ALJ1493" s="303"/>
      <c r="ALK1493" s="303"/>
      <c r="ALL1493" s="303"/>
      <c r="ALM1493" s="303"/>
      <c r="ALN1493" s="303"/>
      <c r="ALO1493" s="303"/>
      <c r="ALP1493" s="303"/>
      <c r="ALQ1493" s="303"/>
      <c r="ALR1493" s="303"/>
      <c r="ALS1493" s="303"/>
      <c r="ALT1493" s="303"/>
      <c r="ALU1493" s="303"/>
      <c r="ALV1493" s="303"/>
      <c r="ALW1493" s="303"/>
      <c r="ALX1493" s="303"/>
      <c r="ALY1493" s="303"/>
      <c r="ALZ1493" s="303"/>
      <c r="AMA1493" s="303"/>
      <c r="AMB1493" s="303"/>
      <c r="AMC1493" s="303"/>
      <c r="AMD1493" s="303"/>
      <c r="AME1493" s="303"/>
      <c r="AMF1493" s="303"/>
      <c r="AMG1493" s="303"/>
      <c r="AMH1493" s="303"/>
      <c r="AMI1493" s="303"/>
      <c r="AMJ1493" s="303"/>
      <c r="AMK1493" s="303"/>
      <c r="AML1493" s="303"/>
      <c r="AMM1493" s="303"/>
      <c r="AMN1493" s="303"/>
    </row>
    <row r="1494" spans="1:1028" s="266" customFormat="1" ht="12.75" customHeight="1">
      <c r="A1494" s="303">
        <v>1</v>
      </c>
      <c r="B1494" s="303">
        <v>0</v>
      </c>
      <c r="C1494" s="303" t="s">
        <v>8078</v>
      </c>
      <c r="D1494" s="303"/>
      <c r="E1494" s="303"/>
      <c r="F1494" s="303" t="s">
        <v>7940</v>
      </c>
      <c r="G1494" s="303"/>
      <c r="H1494" s="303" t="s">
        <v>8074</v>
      </c>
      <c r="I1494" s="405" t="s">
        <v>4446</v>
      </c>
      <c r="J1494" s="303" t="s">
        <v>8071</v>
      </c>
      <c r="K1494" s="303"/>
      <c r="L1494" s="303" t="s">
        <v>7976</v>
      </c>
      <c r="M1494" s="303" t="s">
        <v>8079</v>
      </c>
      <c r="N1494" s="303"/>
      <c r="O1494" s="303"/>
      <c r="P1494" s="302"/>
      <c r="Q1494" s="302"/>
      <c r="R1494" s="303" t="s">
        <v>8066</v>
      </c>
      <c r="S1494" s="303" t="s">
        <v>8067</v>
      </c>
      <c r="T1494" s="303" t="s">
        <v>1483</v>
      </c>
      <c r="U1494" s="266" t="s">
        <v>8057</v>
      </c>
      <c r="V1494" s="266" t="s">
        <v>8068</v>
      </c>
      <c r="W1494" s="303"/>
      <c r="X1494" s="366"/>
      <c r="Y1494" s="303"/>
      <c r="Z1494" s="303"/>
      <c r="AA1494" s="303" t="s">
        <v>1170</v>
      </c>
      <c r="AB1494" s="303"/>
      <c r="AC1494" s="303"/>
      <c r="AD1494" s="303"/>
      <c r="AE1494" s="303" t="s">
        <v>8070</v>
      </c>
      <c r="AF1494" s="306"/>
      <c r="AG1494" s="306">
        <v>1</v>
      </c>
      <c r="AH1494" s="306" t="s">
        <v>4439</v>
      </c>
      <c r="AI1494" s="306" t="s">
        <v>4440</v>
      </c>
      <c r="AJ1494" s="306"/>
      <c r="AK1494" s="306" t="s">
        <v>72</v>
      </c>
      <c r="AL1494" s="307" t="s">
        <v>8033</v>
      </c>
      <c r="AM1494" s="303"/>
      <c r="AN1494" s="303"/>
      <c r="AO1494" s="303"/>
      <c r="AP1494" s="303"/>
      <c r="AR1494" s="29" t="str">
        <f t="shared" si="238"/>
        <v>1</v>
      </c>
      <c r="AS1494" s="29">
        <f t="shared" si="232"/>
        <v>0</v>
      </c>
      <c r="AT1494" s="303"/>
      <c r="AU1494" s="303"/>
      <c r="AV1494" s="303"/>
      <c r="AW1494" s="29" t="str">
        <f t="shared" si="240"/>
        <v/>
      </c>
      <c r="AX1494" s="29" t="str">
        <f t="shared" si="233"/>
        <v/>
      </c>
      <c r="AY1494" s="29" t="str">
        <f t="shared" si="239"/>
        <v>https://media.mediathek-tanz-theater.de/iiif/2/nvt_img-128-002-003.JP2</v>
      </c>
      <c r="AZ1494" s="29" t="str">
        <f t="shared" si="234"/>
        <v>image/jp2</v>
      </c>
      <c r="BA1494" s="29" t="str">
        <f t="shared" si="235"/>
        <v>presentation/iiif</v>
      </c>
      <c r="BB1494" s="29" t="str">
        <f t="shared" si="236"/>
        <v>https://media.mediathek-tanz-theater.de/iiif/2/nvt_img-128-002-003.JP2/full/100,/0/default.jpg</v>
      </c>
      <c r="BC1494" s="29" t="str">
        <f t="shared" si="231"/>
        <v>image/jpeg</v>
      </c>
      <c r="BD1494" s="29" t="str">
        <f t="shared" si="237"/>
        <v>presentation/thumbnail</v>
      </c>
      <c r="BE1494" s="303"/>
      <c r="BF1494" s="303"/>
      <c r="BG1494" s="303"/>
      <c r="BH1494" s="303"/>
      <c r="BI1494" s="303"/>
      <c r="BJ1494" s="303"/>
      <c r="BK1494" s="303"/>
      <c r="BL1494" s="303"/>
      <c r="BM1494" s="303"/>
      <c r="BN1494" s="303"/>
      <c r="BO1494" s="303"/>
      <c r="BP1494" s="303"/>
      <c r="BQ1494" s="303"/>
      <c r="BR1494" s="303"/>
      <c r="BS1494" s="303"/>
      <c r="BT1494" s="303"/>
      <c r="BU1494" s="303"/>
      <c r="BV1494" s="303"/>
      <c r="BW1494" s="303"/>
      <c r="BX1494" s="303"/>
      <c r="BY1494" s="303"/>
      <c r="BZ1494" s="303"/>
      <c r="CA1494" s="303"/>
      <c r="CB1494" s="303"/>
      <c r="CC1494" s="303"/>
      <c r="CD1494" s="303"/>
      <c r="CE1494" s="303"/>
      <c r="CF1494" s="303"/>
      <c r="CG1494" s="303"/>
      <c r="CH1494" s="303"/>
      <c r="CI1494" s="303"/>
      <c r="CJ1494" s="303"/>
      <c r="CK1494" s="303"/>
      <c r="CL1494" s="303"/>
      <c r="CM1494" s="303"/>
      <c r="CN1494" s="303"/>
      <c r="CO1494" s="303"/>
      <c r="CP1494" s="303"/>
      <c r="CQ1494" s="303"/>
      <c r="CR1494" s="303"/>
      <c r="CS1494" s="303"/>
      <c r="CT1494" s="303"/>
      <c r="CU1494" s="303"/>
      <c r="CV1494" s="303"/>
      <c r="CW1494" s="303"/>
      <c r="CX1494" s="303"/>
      <c r="CY1494" s="303"/>
      <c r="CZ1494" s="303"/>
      <c r="DA1494" s="303"/>
      <c r="DB1494" s="303"/>
      <c r="DC1494" s="303"/>
      <c r="DD1494" s="303"/>
      <c r="DE1494" s="303"/>
      <c r="DF1494" s="303"/>
      <c r="DG1494" s="303"/>
      <c r="DH1494" s="303"/>
      <c r="DI1494" s="303"/>
      <c r="DJ1494" s="303"/>
      <c r="DK1494" s="303"/>
      <c r="DL1494" s="303"/>
      <c r="DM1494" s="303"/>
      <c r="DN1494" s="303"/>
      <c r="DO1494" s="303"/>
      <c r="DP1494" s="303"/>
      <c r="DQ1494" s="303"/>
      <c r="DR1494" s="303"/>
      <c r="DS1494" s="303"/>
      <c r="DT1494" s="303"/>
      <c r="DU1494" s="303"/>
      <c r="DV1494" s="303"/>
      <c r="DW1494" s="303"/>
      <c r="DX1494" s="303"/>
      <c r="DY1494" s="303"/>
      <c r="DZ1494" s="303"/>
      <c r="EA1494" s="303"/>
      <c r="EB1494" s="303"/>
      <c r="EC1494" s="303"/>
      <c r="ED1494" s="303"/>
      <c r="EE1494" s="303"/>
      <c r="EF1494" s="303"/>
      <c r="EG1494" s="303"/>
      <c r="EH1494" s="303"/>
      <c r="EI1494" s="303"/>
      <c r="EJ1494" s="303"/>
      <c r="EK1494" s="303"/>
      <c r="EL1494" s="303"/>
      <c r="EM1494" s="303"/>
      <c r="EN1494" s="303"/>
      <c r="EO1494" s="303"/>
      <c r="EP1494" s="303"/>
      <c r="EQ1494" s="303"/>
      <c r="ER1494" s="303"/>
      <c r="ES1494" s="303"/>
      <c r="ET1494" s="303"/>
      <c r="EU1494" s="303"/>
      <c r="EV1494" s="303"/>
      <c r="EW1494" s="303"/>
      <c r="EX1494" s="303"/>
      <c r="EY1494" s="303"/>
      <c r="EZ1494" s="303"/>
      <c r="FA1494" s="303"/>
      <c r="FB1494" s="303"/>
      <c r="FC1494" s="303"/>
      <c r="FD1494" s="303"/>
      <c r="FE1494" s="303"/>
      <c r="FF1494" s="303"/>
      <c r="FG1494" s="303"/>
      <c r="FH1494" s="303"/>
      <c r="FI1494" s="303"/>
      <c r="FJ1494" s="303"/>
      <c r="FK1494" s="303"/>
      <c r="FL1494" s="303"/>
      <c r="FM1494" s="303"/>
      <c r="FN1494" s="303"/>
      <c r="FO1494" s="303"/>
      <c r="FP1494" s="303"/>
      <c r="FQ1494" s="303"/>
      <c r="FR1494" s="303"/>
      <c r="FS1494" s="303"/>
      <c r="FT1494" s="303"/>
      <c r="FU1494" s="303"/>
      <c r="FV1494" s="303"/>
      <c r="FW1494" s="303"/>
      <c r="FX1494" s="303"/>
      <c r="FY1494" s="303"/>
      <c r="FZ1494" s="303"/>
      <c r="GA1494" s="303"/>
      <c r="GB1494" s="303"/>
      <c r="GC1494" s="303"/>
      <c r="GD1494" s="303"/>
      <c r="GE1494" s="303"/>
      <c r="GF1494" s="303"/>
      <c r="GG1494" s="303"/>
      <c r="GH1494" s="303"/>
      <c r="GI1494" s="303"/>
      <c r="GJ1494" s="303"/>
      <c r="GK1494" s="303"/>
      <c r="GL1494" s="303"/>
      <c r="GM1494" s="303"/>
      <c r="GN1494" s="303"/>
      <c r="GO1494" s="303"/>
      <c r="GP1494" s="303"/>
      <c r="GQ1494" s="303"/>
      <c r="GR1494" s="303"/>
      <c r="GS1494" s="303"/>
      <c r="GT1494" s="303"/>
      <c r="GU1494" s="303"/>
      <c r="GV1494" s="303"/>
      <c r="GW1494" s="303"/>
      <c r="GX1494" s="303"/>
      <c r="GY1494" s="303"/>
      <c r="GZ1494" s="303"/>
      <c r="HA1494" s="303"/>
      <c r="HB1494" s="303"/>
      <c r="HC1494" s="303"/>
      <c r="HD1494" s="303"/>
      <c r="HE1494" s="303"/>
      <c r="HF1494" s="303"/>
      <c r="HG1494" s="303"/>
      <c r="HH1494" s="303"/>
      <c r="HI1494" s="303"/>
      <c r="HJ1494" s="303"/>
      <c r="HK1494" s="303"/>
      <c r="HL1494" s="303"/>
      <c r="HM1494" s="303"/>
      <c r="HN1494" s="303"/>
      <c r="HO1494" s="303"/>
      <c r="HP1494" s="303"/>
      <c r="HQ1494" s="303"/>
      <c r="HR1494" s="303"/>
      <c r="HS1494" s="303"/>
      <c r="HT1494" s="303"/>
      <c r="HU1494" s="303"/>
      <c r="HV1494" s="303"/>
      <c r="HW1494" s="303"/>
      <c r="HX1494" s="303"/>
      <c r="HY1494" s="303"/>
      <c r="HZ1494" s="303"/>
      <c r="IA1494" s="303"/>
      <c r="IB1494" s="303"/>
      <c r="IC1494" s="303"/>
      <c r="ID1494" s="303"/>
      <c r="IE1494" s="303"/>
      <c r="IF1494" s="303"/>
      <c r="IG1494" s="303"/>
      <c r="IH1494" s="303"/>
      <c r="II1494" s="303"/>
      <c r="IJ1494" s="303"/>
      <c r="IK1494" s="303"/>
      <c r="IL1494" s="303"/>
      <c r="IM1494" s="303"/>
      <c r="IN1494" s="303"/>
      <c r="IO1494" s="303"/>
      <c r="IP1494" s="303"/>
      <c r="IQ1494" s="303"/>
      <c r="IR1494" s="303"/>
      <c r="IS1494" s="303"/>
      <c r="IT1494" s="303"/>
      <c r="IU1494" s="303"/>
      <c r="IV1494" s="303"/>
      <c r="IW1494" s="303"/>
      <c r="IX1494" s="303"/>
      <c r="IY1494" s="303"/>
      <c r="IZ1494" s="303"/>
      <c r="JA1494" s="303"/>
      <c r="JB1494" s="303"/>
      <c r="JC1494" s="303"/>
      <c r="JD1494" s="303"/>
      <c r="JE1494" s="303"/>
      <c r="JF1494" s="303"/>
      <c r="JG1494" s="303"/>
      <c r="JH1494" s="303"/>
      <c r="JI1494" s="303"/>
      <c r="JJ1494" s="303"/>
      <c r="JK1494" s="303"/>
      <c r="JL1494" s="303"/>
      <c r="JM1494" s="303"/>
      <c r="JN1494" s="303"/>
      <c r="JO1494" s="303"/>
      <c r="JP1494" s="303"/>
      <c r="JQ1494" s="303"/>
      <c r="JR1494" s="303"/>
      <c r="JS1494" s="303"/>
      <c r="JT1494" s="303"/>
      <c r="JU1494" s="303"/>
      <c r="JV1494" s="303"/>
      <c r="JW1494" s="303"/>
      <c r="JX1494" s="303"/>
      <c r="JY1494" s="303"/>
      <c r="JZ1494" s="303"/>
      <c r="KA1494" s="303"/>
      <c r="KB1494" s="303"/>
      <c r="KC1494" s="303"/>
      <c r="KD1494" s="303"/>
      <c r="KE1494" s="303"/>
      <c r="KF1494" s="303"/>
      <c r="KG1494" s="303"/>
      <c r="KH1494" s="303"/>
      <c r="KI1494" s="303"/>
      <c r="KJ1494" s="303"/>
      <c r="KK1494" s="303"/>
      <c r="KL1494" s="303"/>
      <c r="KM1494" s="303"/>
      <c r="KN1494" s="303"/>
      <c r="KO1494" s="303"/>
      <c r="KP1494" s="303"/>
      <c r="KQ1494" s="303"/>
      <c r="KR1494" s="303"/>
      <c r="KS1494" s="303"/>
      <c r="KT1494" s="303"/>
      <c r="KU1494" s="303"/>
      <c r="KV1494" s="303"/>
      <c r="KW1494" s="303"/>
      <c r="KX1494" s="303"/>
      <c r="KY1494" s="303"/>
      <c r="KZ1494" s="303"/>
      <c r="LA1494" s="303"/>
      <c r="LB1494" s="303"/>
      <c r="LC1494" s="303"/>
      <c r="LD1494" s="303"/>
      <c r="LE1494" s="303"/>
      <c r="LF1494" s="303"/>
      <c r="LG1494" s="303"/>
      <c r="LH1494" s="303"/>
      <c r="LI1494" s="303"/>
      <c r="LJ1494" s="303"/>
      <c r="LK1494" s="303"/>
      <c r="LL1494" s="303"/>
      <c r="LM1494" s="303"/>
      <c r="LN1494" s="303"/>
      <c r="LO1494" s="303"/>
      <c r="LP1494" s="303"/>
      <c r="LQ1494" s="303"/>
      <c r="LR1494" s="303"/>
      <c r="LS1494" s="303"/>
      <c r="LT1494" s="303"/>
      <c r="LU1494" s="303"/>
      <c r="LV1494" s="303"/>
      <c r="LW1494" s="303"/>
      <c r="LX1494" s="303"/>
      <c r="LY1494" s="303"/>
      <c r="LZ1494" s="303"/>
      <c r="MA1494" s="303"/>
      <c r="MB1494" s="303"/>
      <c r="MC1494" s="303"/>
      <c r="MD1494" s="303"/>
      <c r="ME1494" s="303"/>
      <c r="MF1494" s="303"/>
      <c r="MG1494" s="303"/>
      <c r="MH1494" s="303"/>
      <c r="MI1494" s="303"/>
      <c r="MJ1494" s="303"/>
      <c r="MK1494" s="303"/>
      <c r="ML1494" s="303"/>
      <c r="MM1494" s="303"/>
      <c r="MN1494" s="303"/>
      <c r="MO1494" s="303"/>
      <c r="MP1494" s="303"/>
      <c r="MQ1494" s="303"/>
      <c r="MR1494" s="303"/>
      <c r="MS1494" s="303"/>
      <c r="MT1494" s="303"/>
      <c r="MU1494" s="303"/>
      <c r="MV1494" s="303"/>
      <c r="MW1494" s="303"/>
      <c r="MX1494" s="303"/>
      <c r="MY1494" s="303"/>
      <c r="MZ1494" s="303"/>
      <c r="NA1494" s="303"/>
      <c r="NB1494" s="303"/>
      <c r="NC1494" s="303"/>
      <c r="ND1494" s="303"/>
      <c r="NE1494" s="303"/>
      <c r="NF1494" s="303"/>
      <c r="NG1494" s="303"/>
      <c r="NH1494" s="303"/>
      <c r="NI1494" s="303"/>
      <c r="NJ1494" s="303"/>
      <c r="NK1494" s="303"/>
      <c r="NL1494" s="303"/>
      <c r="NM1494" s="303"/>
      <c r="NN1494" s="303"/>
      <c r="NO1494" s="303"/>
      <c r="NP1494" s="303"/>
      <c r="NQ1494" s="303"/>
      <c r="NR1494" s="303"/>
      <c r="NS1494" s="303"/>
      <c r="NT1494" s="303"/>
      <c r="NU1494" s="303"/>
      <c r="NV1494" s="303"/>
      <c r="NW1494" s="303"/>
      <c r="NX1494" s="303"/>
      <c r="NY1494" s="303"/>
      <c r="NZ1494" s="303"/>
      <c r="OA1494" s="303"/>
      <c r="OB1494" s="303"/>
      <c r="OC1494" s="303"/>
      <c r="OD1494" s="303"/>
      <c r="OE1494" s="303"/>
      <c r="OF1494" s="303"/>
      <c r="OG1494" s="303"/>
      <c r="OH1494" s="303"/>
      <c r="OI1494" s="303"/>
      <c r="OJ1494" s="303"/>
      <c r="OK1494" s="303"/>
      <c r="OL1494" s="303"/>
      <c r="OM1494" s="303"/>
      <c r="ON1494" s="303"/>
      <c r="OO1494" s="303"/>
      <c r="OP1494" s="303"/>
      <c r="OQ1494" s="303"/>
      <c r="OR1494" s="303"/>
      <c r="OS1494" s="303"/>
      <c r="OT1494" s="303"/>
      <c r="OU1494" s="303"/>
      <c r="OV1494" s="303"/>
      <c r="OW1494" s="303"/>
      <c r="OX1494" s="303"/>
      <c r="OY1494" s="303"/>
      <c r="OZ1494" s="303"/>
      <c r="PA1494" s="303"/>
      <c r="PB1494" s="303"/>
      <c r="PC1494" s="303"/>
      <c r="PD1494" s="303"/>
      <c r="PE1494" s="303"/>
      <c r="PF1494" s="303"/>
      <c r="PG1494" s="303"/>
      <c r="PH1494" s="303"/>
      <c r="PI1494" s="303"/>
      <c r="PJ1494" s="303"/>
      <c r="PK1494" s="303"/>
      <c r="PL1494" s="303"/>
      <c r="PM1494" s="303"/>
      <c r="PN1494" s="303"/>
      <c r="PO1494" s="303"/>
      <c r="PP1494" s="303"/>
      <c r="PQ1494" s="303"/>
      <c r="PR1494" s="303"/>
      <c r="PS1494" s="303"/>
      <c r="PT1494" s="303"/>
      <c r="PU1494" s="303"/>
      <c r="PV1494" s="303"/>
      <c r="PW1494" s="303"/>
      <c r="PX1494" s="303"/>
      <c r="PY1494" s="303"/>
      <c r="PZ1494" s="303"/>
      <c r="QA1494" s="303"/>
      <c r="QB1494" s="303"/>
      <c r="QC1494" s="303"/>
      <c r="QD1494" s="303"/>
      <c r="QE1494" s="303"/>
      <c r="QF1494" s="303"/>
      <c r="QG1494" s="303"/>
      <c r="QH1494" s="303"/>
      <c r="QI1494" s="303"/>
      <c r="QJ1494" s="303"/>
      <c r="QK1494" s="303"/>
      <c r="QL1494" s="303"/>
      <c r="QM1494" s="303"/>
      <c r="QN1494" s="303"/>
      <c r="QO1494" s="303"/>
      <c r="QP1494" s="303"/>
      <c r="QQ1494" s="303"/>
      <c r="QR1494" s="303"/>
      <c r="QS1494" s="303"/>
      <c r="QT1494" s="303"/>
      <c r="QU1494" s="303"/>
      <c r="QV1494" s="303"/>
      <c r="QW1494" s="303"/>
      <c r="QX1494" s="303"/>
      <c r="QY1494" s="303"/>
      <c r="QZ1494" s="303"/>
      <c r="RA1494" s="303"/>
      <c r="RB1494" s="303"/>
      <c r="RC1494" s="303"/>
      <c r="RD1494" s="303"/>
      <c r="RE1494" s="303"/>
      <c r="RF1494" s="303"/>
      <c r="RG1494" s="303"/>
      <c r="RH1494" s="303"/>
      <c r="RI1494" s="303"/>
      <c r="RJ1494" s="303"/>
      <c r="RK1494" s="303"/>
      <c r="RL1494" s="303"/>
      <c r="RM1494" s="303"/>
      <c r="RN1494" s="303"/>
      <c r="RO1494" s="303"/>
      <c r="RP1494" s="303"/>
      <c r="RQ1494" s="303"/>
      <c r="RR1494" s="303"/>
      <c r="RS1494" s="303"/>
      <c r="RT1494" s="303"/>
      <c r="RU1494" s="303"/>
      <c r="RV1494" s="303"/>
      <c r="RW1494" s="303"/>
      <c r="RX1494" s="303"/>
      <c r="RY1494" s="303"/>
      <c r="RZ1494" s="303"/>
      <c r="SA1494" s="303"/>
      <c r="SB1494" s="303"/>
      <c r="SC1494" s="303"/>
      <c r="SD1494" s="303"/>
      <c r="SE1494" s="303"/>
      <c r="SF1494" s="303"/>
      <c r="SG1494" s="303"/>
      <c r="SH1494" s="303"/>
      <c r="SI1494" s="303"/>
      <c r="SJ1494" s="303"/>
      <c r="SK1494" s="303"/>
      <c r="SL1494" s="303"/>
      <c r="SM1494" s="303"/>
      <c r="SN1494" s="303"/>
      <c r="SO1494" s="303"/>
      <c r="SP1494" s="303"/>
      <c r="SQ1494" s="303"/>
      <c r="SR1494" s="303"/>
      <c r="SS1494" s="303"/>
      <c r="ST1494" s="303"/>
      <c r="SU1494" s="303"/>
      <c r="SV1494" s="303"/>
      <c r="SW1494" s="303"/>
      <c r="SX1494" s="303"/>
      <c r="SY1494" s="303"/>
      <c r="SZ1494" s="303"/>
      <c r="TA1494" s="303"/>
      <c r="TB1494" s="303"/>
      <c r="TC1494" s="303"/>
      <c r="TD1494" s="303"/>
      <c r="TE1494" s="303"/>
      <c r="TF1494" s="303"/>
      <c r="TG1494" s="303"/>
      <c r="TH1494" s="303"/>
      <c r="TI1494" s="303"/>
      <c r="TJ1494" s="303"/>
      <c r="TK1494" s="303"/>
      <c r="TL1494" s="303"/>
      <c r="TM1494" s="303"/>
      <c r="TN1494" s="303"/>
      <c r="TO1494" s="303"/>
      <c r="TP1494" s="303"/>
      <c r="TQ1494" s="303"/>
      <c r="TR1494" s="303"/>
      <c r="TS1494" s="303"/>
      <c r="TT1494" s="303"/>
      <c r="TU1494" s="303"/>
      <c r="TV1494" s="303"/>
      <c r="TW1494" s="303"/>
      <c r="TX1494" s="303"/>
      <c r="TY1494" s="303"/>
      <c r="TZ1494" s="303"/>
      <c r="UA1494" s="303"/>
      <c r="UB1494" s="303"/>
      <c r="UC1494" s="303"/>
      <c r="UD1494" s="303"/>
      <c r="UE1494" s="303"/>
      <c r="UF1494" s="303"/>
      <c r="UG1494" s="303"/>
      <c r="UH1494" s="303"/>
      <c r="UI1494" s="303"/>
      <c r="UJ1494" s="303"/>
      <c r="UK1494" s="303"/>
      <c r="UL1494" s="303"/>
      <c r="UM1494" s="303"/>
      <c r="UN1494" s="303"/>
      <c r="UO1494" s="303"/>
      <c r="UP1494" s="303"/>
      <c r="UQ1494" s="303"/>
      <c r="UR1494" s="303"/>
      <c r="US1494" s="303"/>
      <c r="UT1494" s="303"/>
      <c r="UU1494" s="303"/>
      <c r="UV1494" s="303"/>
      <c r="UW1494" s="303"/>
      <c r="UX1494" s="303"/>
      <c r="UY1494" s="303"/>
      <c r="UZ1494" s="303"/>
      <c r="VA1494" s="303"/>
      <c r="VB1494" s="303"/>
      <c r="VC1494" s="303"/>
      <c r="VD1494" s="303"/>
      <c r="VE1494" s="303"/>
      <c r="VF1494" s="303"/>
      <c r="VG1494" s="303"/>
      <c r="VH1494" s="303"/>
      <c r="VI1494" s="303"/>
      <c r="VJ1494" s="303"/>
      <c r="VK1494" s="303"/>
      <c r="VL1494" s="303"/>
      <c r="VM1494" s="303"/>
      <c r="VN1494" s="303"/>
      <c r="VO1494" s="303"/>
      <c r="VP1494" s="303"/>
      <c r="VQ1494" s="303"/>
      <c r="VR1494" s="303"/>
      <c r="VS1494" s="303"/>
      <c r="VT1494" s="303"/>
      <c r="VU1494" s="303"/>
      <c r="VV1494" s="303"/>
      <c r="VW1494" s="303"/>
      <c r="VX1494" s="303"/>
      <c r="VY1494" s="303"/>
      <c r="VZ1494" s="303"/>
      <c r="WA1494" s="303"/>
      <c r="WB1494" s="303"/>
      <c r="WC1494" s="303"/>
      <c r="WD1494" s="303"/>
      <c r="WE1494" s="303"/>
      <c r="WF1494" s="303"/>
      <c r="WG1494" s="303"/>
      <c r="WH1494" s="303"/>
      <c r="WI1494" s="303"/>
      <c r="WJ1494" s="303"/>
      <c r="WK1494" s="303"/>
      <c r="WL1494" s="303"/>
      <c r="WM1494" s="303"/>
      <c r="WN1494" s="303"/>
      <c r="WO1494" s="303"/>
      <c r="WP1494" s="303"/>
      <c r="WQ1494" s="303"/>
      <c r="WR1494" s="303"/>
      <c r="WS1494" s="303"/>
      <c r="WT1494" s="303"/>
      <c r="WU1494" s="303"/>
      <c r="WV1494" s="303"/>
      <c r="WW1494" s="303"/>
      <c r="WX1494" s="303"/>
      <c r="WY1494" s="303"/>
      <c r="WZ1494" s="303"/>
      <c r="XA1494" s="303"/>
      <c r="XB1494" s="303"/>
      <c r="XC1494" s="303"/>
      <c r="XD1494" s="303"/>
      <c r="XE1494" s="303"/>
      <c r="XF1494" s="303"/>
      <c r="XG1494" s="303"/>
      <c r="XH1494" s="303"/>
      <c r="XI1494" s="303"/>
      <c r="XJ1494" s="303"/>
      <c r="XK1494" s="303"/>
      <c r="XL1494" s="303"/>
      <c r="XM1494" s="303"/>
      <c r="XN1494" s="303"/>
      <c r="XO1494" s="303"/>
      <c r="XP1494" s="303"/>
      <c r="XQ1494" s="303"/>
      <c r="XR1494" s="303"/>
      <c r="XS1494" s="303"/>
      <c r="XT1494" s="303"/>
      <c r="XU1494" s="303"/>
      <c r="XV1494" s="303"/>
      <c r="XW1494" s="303"/>
      <c r="XX1494" s="303"/>
      <c r="XY1494" s="303"/>
      <c r="XZ1494" s="303"/>
      <c r="YA1494" s="303"/>
      <c r="YB1494" s="303"/>
      <c r="YC1494" s="303"/>
      <c r="YD1494" s="303"/>
      <c r="YE1494" s="303"/>
      <c r="YF1494" s="303"/>
      <c r="YG1494" s="303"/>
      <c r="YH1494" s="303"/>
      <c r="YI1494" s="303"/>
      <c r="YJ1494" s="303"/>
      <c r="YK1494" s="303"/>
      <c r="YL1494" s="303"/>
      <c r="YM1494" s="303"/>
      <c r="YN1494" s="303"/>
      <c r="YO1494" s="303"/>
      <c r="YP1494" s="303"/>
      <c r="YQ1494" s="303"/>
      <c r="YR1494" s="303"/>
      <c r="YS1494" s="303"/>
      <c r="YT1494" s="303"/>
      <c r="YU1494" s="303"/>
      <c r="YV1494" s="303"/>
      <c r="YW1494" s="303"/>
      <c r="YX1494" s="303"/>
      <c r="YY1494" s="303"/>
      <c r="YZ1494" s="303"/>
      <c r="ZA1494" s="303"/>
      <c r="ZB1494" s="303"/>
      <c r="ZC1494" s="303"/>
      <c r="ZD1494" s="303"/>
      <c r="ZE1494" s="303"/>
      <c r="ZF1494" s="303"/>
      <c r="ZG1494" s="303"/>
      <c r="ZH1494" s="303"/>
      <c r="ZI1494" s="303"/>
      <c r="ZJ1494" s="303"/>
      <c r="ZK1494" s="303"/>
      <c r="ZL1494" s="303"/>
      <c r="ZM1494" s="303"/>
      <c r="ZN1494" s="303"/>
      <c r="ZO1494" s="303"/>
      <c r="ZP1494" s="303"/>
      <c r="ZQ1494" s="303"/>
      <c r="ZR1494" s="303"/>
      <c r="ZS1494" s="303"/>
      <c r="ZT1494" s="303"/>
      <c r="ZU1494" s="303"/>
      <c r="ZV1494" s="303"/>
      <c r="ZW1494" s="303"/>
      <c r="ZX1494" s="303"/>
      <c r="ZY1494" s="303"/>
      <c r="ZZ1494" s="303"/>
      <c r="AAA1494" s="303"/>
      <c r="AAB1494" s="303"/>
      <c r="AAC1494" s="303"/>
      <c r="AAD1494" s="303"/>
      <c r="AAE1494" s="303"/>
      <c r="AAF1494" s="303"/>
      <c r="AAG1494" s="303"/>
      <c r="AAH1494" s="303"/>
      <c r="AAI1494" s="303"/>
      <c r="AAJ1494" s="303"/>
      <c r="AAK1494" s="303"/>
      <c r="AAL1494" s="303"/>
      <c r="AAM1494" s="303"/>
      <c r="AAN1494" s="303"/>
      <c r="AAO1494" s="303"/>
      <c r="AAP1494" s="303"/>
      <c r="AAQ1494" s="303"/>
      <c r="AAR1494" s="303"/>
      <c r="AAS1494" s="303"/>
      <c r="AAT1494" s="303"/>
      <c r="AAU1494" s="303"/>
      <c r="AAV1494" s="303"/>
      <c r="AAW1494" s="303"/>
      <c r="AAX1494" s="303"/>
      <c r="AAY1494" s="303"/>
      <c r="AAZ1494" s="303"/>
      <c r="ABA1494" s="303"/>
      <c r="ABB1494" s="303"/>
      <c r="ABC1494" s="303"/>
      <c r="ABD1494" s="303"/>
      <c r="ABE1494" s="303"/>
      <c r="ABF1494" s="303"/>
      <c r="ABG1494" s="303"/>
      <c r="ABH1494" s="303"/>
      <c r="ABI1494" s="303"/>
      <c r="ABJ1494" s="303"/>
      <c r="ABK1494" s="303"/>
      <c r="ABL1494" s="303"/>
      <c r="ABM1494" s="303"/>
      <c r="ABN1494" s="303"/>
      <c r="ABO1494" s="303"/>
      <c r="ABP1494" s="303"/>
      <c r="ABQ1494" s="303"/>
      <c r="ABR1494" s="303"/>
      <c r="ABS1494" s="303"/>
      <c r="ABT1494" s="303"/>
      <c r="ABU1494" s="303"/>
      <c r="ABV1494" s="303"/>
      <c r="ABW1494" s="303"/>
      <c r="ABX1494" s="303"/>
      <c r="ABY1494" s="303"/>
      <c r="ABZ1494" s="303"/>
      <c r="ACA1494" s="303"/>
      <c r="ACB1494" s="303"/>
      <c r="ACC1494" s="303"/>
      <c r="ACD1494" s="303"/>
      <c r="ACE1494" s="303"/>
      <c r="ACF1494" s="303"/>
      <c r="ACG1494" s="303"/>
      <c r="ACH1494" s="303"/>
      <c r="ACI1494" s="303"/>
      <c r="ACJ1494" s="303"/>
      <c r="ACK1494" s="303"/>
      <c r="ACL1494" s="303"/>
      <c r="ACM1494" s="303"/>
      <c r="ACN1494" s="303"/>
      <c r="ACO1494" s="303"/>
      <c r="ACP1494" s="303"/>
      <c r="ACQ1494" s="303"/>
      <c r="ACR1494" s="303"/>
      <c r="ACS1494" s="303"/>
      <c r="ACT1494" s="303"/>
      <c r="ACU1494" s="303"/>
      <c r="ACV1494" s="303"/>
      <c r="ACW1494" s="303"/>
      <c r="ACX1494" s="303"/>
      <c r="ACY1494" s="303"/>
      <c r="ACZ1494" s="303"/>
      <c r="ADA1494" s="303"/>
      <c r="ADB1494" s="303"/>
      <c r="ADC1494" s="303"/>
      <c r="ADD1494" s="303"/>
      <c r="ADE1494" s="303"/>
      <c r="ADF1494" s="303"/>
      <c r="ADG1494" s="303"/>
      <c r="ADH1494" s="303"/>
      <c r="ADI1494" s="303"/>
      <c r="ADJ1494" s="303"/>
      <c r="ADK1494" s="303"/>
      <c r="ADL1494" s="303"/>
      <c r="ADM1494" s="303"/>
      <c r="ADN1494" s="303"/>
      <c r="ADO1494" s="303"/>
      <c r="ADP1494" s="303"/>
      <c r="ADQ1494" s="303"/>
      <c r="ADR1494" s="303"/>
      <c r="ADS1494" s="303"/>
      <c r="ADT1494" s="303"/>
      <c r="ADU1494" s="303"/>
      <c r="ADV1494" s="303"/>
      <c r="ADW1494" s="303"/>
      <c r="ADX1494" s="303"/>
      <c r="ADY1494" s="303"/>
      <c r="ADZ1494" s="303"/>
      <c r="AEA1494" s="303"/>
      <c r="AEB1494" s="303"/>
      <c r="AEC1494" s="303"/>
      <c r="AED1494" s="303"/>
      <c r="AEE1494" s="303"/>
      <c r="AEF1494" s="303"/>
      <c r="AEG1494" s="303"/>
      <c r="AEH1494" s="303"/>
      <c r="AEI1494" s="303"/>
      <c r="AEJ1494" s="303"/>
      <c r="AEK1494" s="303"/>
      <c r="AEL1494" s="303"/>
      <c r="AEM1494" s="303"/>
      <c r="AEN1494" s="303"/>
      <c r="AEO1494" s="303"/>
      <c r="AEP1494" s="303"/>
      <c r="AEQ1494" s="303"/>
      <c r="AER1494" s="303"/>
      <c r="AES1494" s="303"/>
      <c r="AET1494" s="303"/>
      <c r="AEU1494" s="303"/>
      <c r="AEV1494" s="303"/>
      <c r="AEW1494" s="303"/>
      <c r="AEX1494" s="303"/>
      <c r="AEY1494" s="303"/>
      <c r="AEZ1494" s="303"/>
      <c r="AFA1494" s="303"/>
      <c r="AFB1494" s="303"/>
      <c r="AFC1494" s="303"/>
      <c r="AFD1494" s="303"/>
      <c r="AFE1494" s="303"/>
      <c r="AFF1494" s="303"/>
      <c r="AFG1494" s="303"/>
      <c r="AFH1494" s="303"/>
      <c r="AFI1494" s="303"/>
      <c r="AFJ1494" s="303"/>
      <c r="AFK1494" s="303"/>
      <c r="AFL1494" s="303"/>
      <c r="AFM1494" s="303"/>
      <c r="AFN1494" s="303"/>
      <c r="AFO1494" s="303"/>
      <c r="AFP1494" s="303"/>
      <c r="AFQ1494" s="303"/>
      <c r="AFR1494" s="303"/>
      <c r="AFS1494" s="303"/>
      <c r="AFT1494" s="303"/>
      <c r="AFU1494" s="303"/>
      <c r="AFV1494" s="303"/>
      <c r="AFW1494" s="303"/>
      <c r="AFX1494" s="303"/>
      <c r="AFY1494" s="303"/>
      <c r="AFZ1494" s="303"/>
      <c r="AGA1494" s="303"/>
      <c r="AGB1494" s="303"/>
      <c r="AGC1494" s="303"/>
      <c r="AGD1494" s="303"/>
      <c r="AGE1494" s="303"/>
      <c r="AGF1494" s="303"/>
      <c r="AGG1494" s="303"/>
      <c r="AGH1494" s="303"/>
      <c r="AGI1494" s="303"/>
      <c r="AGJ1494" s="303"/>
      <c r="AGK1494" s="303"/>
      <c r="AGL1494" s="303"/>
      <c r="AGM1494" s="303"/>
      <c r="AGN1494" s="303"/>
      <c r="AGO1494" s="303"/>
      <c r="AGP1494" s="303"/>
      <c r="AGQ1494" s="303"/>
      <c r="AGR1494" s="303"/>
      <c r="AGS1494" s="303"/>
      <c r="AGT1494" s="303"/>
      <c r="AGU1494" s="303"/>
      <c r="AGV1494" s="303"/>
      <c r="AGW1494" s="303"/>
      <c r="AGX1494" s="303"/>
      <c r="AGY1494" s="303"/>
      <c r="AGZ1494" s="303"/>
      <c r="AHA1494" s="303"/>
      <c r="AHB1494" s="303"/>
      <c r="AHC1494" s="303"/>
      <c r="AHD1494" s="303"/>
      <c r="AHE1494" s="303"/>
      <c r="AHF1494" s="303"/>
      <c r="AHG1494" s="303"/>
      <c r="AHH1494" s="303"/>
      <c r="AHI1494" s="303"/>
      <c r="AHJ1494" s="303"/>
      <c r="AHK1494" s="303"/>
      <c r="AHL1494" s="303"/>
      <c r="AHM1494" s="303"/>
      <c r="AHN1494" s="303"/>
      <c r="AHO1494" s="303"/>
      <c r="AHP1494" s="303"/>
      <c r="AHQ1494" s="303"/>
      <c r="AHR1494" s="303"/>
      <c r="AHS1494" s="303"/>
      <c r="AHT1494" s="303"/>
      <c r="AHU1494" s="303"/>
      <c r="AHV1494" s="303"/>
      <c r="AHW1494" s="303"/>
      <c r="AHX1494" s="303"/>
      <c r="AHY1494" s="303"/>
      <c r="AHZ1494" s="303"/>
      <c r="AIA1494" s="303"/>
      <c r="AIB1494" s="303"/>
      <c r="AIC1494" s="303"/>
      <c r="AID1494" s="303"/>
      <c r="AIE1494" s="303"/>
      <c r="AIF1494" s="303"/>
      <c r="AIG1494" s="303"/>
      <c r="AIH1494" s="303"/>
      <c r="AII1494" s="303"/>
      <c r="AIJ1494" s="303"/>
      <c r="AIK1494" s="303"/>
      <c r="AIL1494" s="303"/>
      <c r="AIM1494" s="303"/>
      <c r="AIN1494" s="303"/>
      <c r="AIO1494" s="303"/>
      <c r="AIP1494" s="303"/>
      <c r="AIQ1494" s="303"/>
      <c r="AIR1494" s="303"/>
      <c r="AIS1494" s="303"/>
      <c r="AIT1494" s="303"/>
      <c r="AIU1494" s="303"/>
      <c r="AIV1494" s="303"/>
      <c r="AIW1494" s="303"/>
      <c r="AIX1494" s="303"/>
      <c r="AIY1494" s="303"/>
      <c r="AIZ1494" s="303"/>
      <c r="AJA1494" s="303"/>
      <c r="AJB1494" s="303"/>
      <c r="AJC1494" s="303"/>
      <c r="AJD1494" s="303"/>
      <c r="AJE1494" s="303"/>
      <c r="AJF1494" s="303"/>
      <c r="AJG1494" s="303"/>
      <c r="AJH1494" s="303"/>
      <c r="AJI1494" s="303"/>
      <c r="AJJ1494" s="303"/>
      <c r="AJK1494" s="303"/>
      <c r="AJL1494" s="303"/>
      <c r="AJM1494" s="303"/>
      <c r="AJN1494" s="303"/>
      <c r="AJO1494" s="303"/>
      <c r="AJP1494" s="303"/>
      <c r="AJQ1494" s="303"/>
      <c r="AJR1494" s="303"/>
      <c r="AJS1494" s="303"/>
      <c r="AJT1494" s="303"/>
      <c r="AJU1494" s="303"/>
      <c r="AJV1494" s="303"/>
      <c r="AJW1494" s="303"/>
      <c r="AJX1494" s="303"/>
      <c r="AJY1494" s="303"/>
      <c r="AJZ1494" s="303"/>
      <c r="AKA1494" s="303"/>
      <c r="AKB1494" s="303"/>
      <c r="AKC1494" s="303"/>
      <c r="AKD1494" s="303"/>
      <c r="AKE1494" s="303"/>
      <c r="AKF1494" s="303"/>
      <c r="AKG1494" s="303"/>
      <c r="AKH1494" s="303"/>
      <c r="AKI1494" s="303"/>
      <c r="AKJ1494" s="303"/>
      <c r="AKK1494" s="303"/>
      <c r="AKL1494" s="303"/>
      <c r="AKM1494" s="303"/>
      <c r="AKN1494" s="303"/>
      <c r="AKO1494" s="303"/>
      <c r="AKP1494" s="303"/>
      <c r="AKQ1494" s="303"/>
      <c r="AKR1494" s="303"/>
      <c r="AKS1494" s="303"/>
      <c r="AKT1494" s="303"/>
      <c r="AKU1494" s="303"/>
      <c r="AKV1494" s="303"/>
      <c r="AKW1494" s="303"/>
      <c r="AKX1494" s="303"/>
      <c r="AKY1494" s="303"/>
      <c r="AKZ1494" s="303"/>
      <c r="ALA1494" s="303"/>
      <c r="ALB1494" s="303"/>
      <c r="ALC1494" s="303"/>
      <c r="ALD1494" s="303"/>
      <c r="ALE1494" s="303"/>
      <c r="ALF1494" s="303"/>
      <c r="ALG1494" s="303"/>
      <c r="ALH1494" s="303"/>
      <c r="ALI1494" s="303"/>
      <c r="ALJ1494" s="303"/>
      <c r="ALK1494" s="303"/>
      <c r="ALL1494" s="303"/>
      <c r="ALM1494" s="303"/>
      <c r="ALN1494" s="303"/>
      <c r="ALO1494" s="303"/>
      <c r="ALP1494" s="303"/>
      <c r="ALQ1494" s="303"/>
      <c r="ALR1494" s="303"/>
      <c r="ALS1494" s="303"/>
      <c r="ALT1494" s="303"/>
      <c r="ALU1494" s="303"/>
      <c r="ALV1494" s="303"/>
      <c r="ALW1494" s="303"/>
      <c r="ALX1494" s="303"/>
      <c r="ALY1494" s="303"/>
      <c r="ALZ1494" s="303"/>
      <c r="AMA1494" s="303"/>
      <c r="AMB1494" s="303"/>
      <c r="AMC1494" s="303"/>
      <c r="AMD1494" s="303"/>
      <c r="AME1494" s="303"/>
      <c r="AMF1494" s="303"/>
      <c r="AMG1494" s="303"/>
      <c r="AMH1494" s="303"/>
      <c r="AMI1494" s="303"/>
      <c r="AMJ1494" s="303"/>
      <c r="AMK1494" s="303"/>
      <c r="AML1494" s="303"/>
      <c r="AMM1494" s="303"/>
      <c r="AMN1494" s="303"/>
    </row>
    <row r="1495" spans="1:1028" ht="12.75" customHeight="1">
      <c r="A1495" s="29">
        <v>1</v>
      </c>
      <c r="B1495" s="29">
        <v>0</v>
      </c>
      <c r="C1495" s="29" t="s">
        <v>8080</v>
      </c>
      <c r="D1495" s="29"/>
      <c r="E1495" s="29"/>
      <c r="F1495" s="29" t="s">
        <v>7940</v>
      </c>
      <c r="G1495" s="29"/>
      <c r="H1495" s="29"/>
      <c r="I1495" s="402" t="s">
        <v>4446</v>
      </c>
      <c r="J1495" s="29" t="s">
        <v>8062</v>
      </c>
      <c r="K1495" s="29"/>
      <c r="L1495" s="29" t="s">
        <v>7976</v>
      </c>
      <c r="M1495" s="29" t="s">
        <v>8081</v>
      </c>
      <c r="N1495" s="29"/>
      <c r="O1495" s="29"/>
      <c r="P1495" s="25"/>
      <c r="Q1495" s="25"/>
      <c r="R1495" s="308" t="s">
        <v>8066</v>
      </c>
      <c r="S1495" s="308" t="s">
        <v>8067</v>
      </c>
      <c r="T1495" s="29" t="s">
        <v>1483</v>
      </c>
      <c r="U1495" t="s">
        <v>8057</v>
      </c>
      <c r="V1495" t="s">
        <v>8068</v>
      </c>
      <c r="W1495" s="29"/>
      <c r="X1495" s="349"/>
      <c r="Y1495" s="29"/>
      <c r="Z1495" s="29"/>
      <c r="AA1495" s="29" t="s">
        <v>1170</v>
      </c>
      <c r="AB1495" s="29"/>
      <c r="AC1495" s="29"/>
      <c r="AD1495" s="29"/>
      <c r="AE1495" s="29" t="s">
        <v>8070</v>
      </c>
      <c r="AG1495" s="38">
        <v>1</v>
      </c>
      <c r="AH1495" s="38" t="s">
        <v>4439</v>
      </c>
      <c r="AI1495" s="38" t="s">
        <v>8082</v>
      </c>
      <c r="AJ1495" s="38" t="s">
        <v>8083</v>
      </c>
      <c r="AK1495" s="38" t="s">
        <v>72</v>
      </c>
      <c r="AL1495" s="301" t="s">
        <v>8033</v>
      </c>
      <c r="AR1495" s="29" t="str">
        <f t="shared" si="238"/>
        <v>1</v>
      </c>
      <c r="AS1495" s="29">
        <f t="shared" si="232"/>
        <v>0</v>
      </c>
      <c r="AW1495" s="29" t="str">
        <f t="shared" si="240"/>
        <v/>
      </c>
      <c r="AX1495" s="29" t="str">
        <f t="shared" si="233"/>
        <v/>
      </c>
      <c r="AY1495" s="29" t="str">
        <f t="shared" si="239"/>
        <v>https://media.mediathek-tanz-theater.de/iiif/2/nvt_img-128-003.JP2</v>
      </c>
      <c r="AZ1495" s="29" t="str">
        <f t="shared" si="234"/>
        <v>image/jp2</v>
      </c>
      <c r="BA1495" s="29" t="str">
        <f t="shared" si="235"/>
        <v>presentation/iiif</v>
      </c>
      <c r="BB1495" s="29" t="str">
        <f t="shared" si="236"/>
        <v>https://media.mediathek-tanz-theater.de/iiif/2/nvt_img-128-003.JP2/full/100,/0/default.jpg</v>
      </c>
      <c r="BC1495" s="29" t="str">
        <f t="shared" si="231"/>
        <v>image/jpeg</v>
      </c>
      <c r="BD1495" s="29" t="str">
        <f t="shared" si="237"/>
        <v>presentation/thumbnail</v>
      </c>
    </row>
    <row r="1496" spans="1:1028" ht="12.75" customHeight="1">
      <c r="A1496" s="29">
        <v>1</v>
      </c>
      <c r="B1496" s="29">
        <v>0</v>
      </c>
      <c r="C1496" s="29" t="s">
        <v>8084</v>
      </c>
      <c r="D1496" s="29"/>
      <c r="E1496" s="29"/>
      <c r="F1496" s="29" t="s">
        <v>7940</v>
      </c>
      <c r="G1496" s="29"/>
      <c r="H1496" s="29"/>
      <c r="I1496" s="402" t="s">
        <v>4446</v>
      </c>
      <c r="K1496" s="29"/>
      <c r="L1496" s="29" t="s">
        <v>7976</v>
      </c>
      <c r="M1496" s="29"/>
      <c r="N1496" s="29"/>
      <c r="O1496" s="29"/>
      <c r="P1496" s="25"/>
      <c r="Q1496" s="25"/>
      <c r="R1496" s="308" t="s">
        <v>28434</v>
      </c>
      <c r="S1496" s="308"/>
      <c r="T1496" s="29" t="s">
        <v>1483</v>
      </c>
      <c r="U1496" t="s">
        <v>1262</v>
      </c>
      <c r="V1496" t="s">
        <v>4040</v>
      </c>
      <c r="W1496" s="29"/>
      <c r="X1496" s="349"/>
      <c r="Y1496" s="29"/>
      <c r="Z1496" s="29" t="s">
        <v>1218</v>
      </c>
      <c r="AA1496" s="29" t="s">
        <v>1170</v>
      </c>
      <c r="AB1496" s="29"/>
      <c r="AC1496" s="29" t="s">
        <v>8085</v>
      </c>
      <c r="AD1496" s="29"/>
      <c r="AE1496" s="29" t="s">
        <v>2575</v>
      </c>
      <c r="AG1496" s="38">
        <v>1</v>
      </c>
      <c r="AH1496" s="38" t="s">
        <v>5945</v>
      </c>
      <c r="AI1496" s="38" t="s">
        <v>4440</v>
      </c>
      <c r="AJ1496" s="38" t="s">
        <v>6348</v>
      </c>
      <c r="AK1496" s="38" t="s">
        <v>72</v>
      </c>
      <c r="AL1496" s="301" t="s">
        <v>8033</v>
      </c>
      <c r="AR1496" s="29" t="str">
        <f t="shared" si="238"/>
        <v>1</v>
      </c>
      <c r="AS1496" s="29">
        <f t="shared" si="232"/>
        <v>0</v>
      </c>
      <c r="AW1496" s="29" t="str">
        <f t="shared" si="240"/>
        <v/>
      </c>
      <c r="AX1496" s="29" t="str">
        <f t="shared" si="233"/>
        <v/>
      </c>
      <c r="AY1496" s="29" t="str">
        <f t="shared" si="239"/>
        <v>https://media.mediathek-tanz-theater.de/iiif/2/nvt_img-i129-001.JP2</v>
      </c>
      <c r="AZ1496" s="29" t="str">
        <f t="shared" si="234"/>
        <v>image/jp2</v>
      </c>
      <c r="BA1496" s="29" t="str">
        <f t="shared" si="235"/>
        <v>presentation/iiif</v>
      </c>
      <c r="BB1496" s="29" t="str">
        <f t="shared" si="236"/>
        <v>https://media.mediathek-tanz-theater.de/iiif/2/nvt_img-i129-001.JP2/full/100,/0/default.jpg</v>
      </c>
      <c r="BC1496" s="29" t="str">
        <f t="shared" si="231"/>
        <v>image/jpeg</v>
      </c>
      <c r="BD1496" s="29" t="str">
        <f t="shared" si="237"/>
        <v>presentation/thumbnail</v>
      </c>
    </row>
    <row r="1497" spans="1:1028" ht="12.75" customHeight="1">
      <c r="A1497" s="29">
        <v>1</v>
      </c>
      <c r="B1497" s="29">
        <v>0</v>
      </c>
      <c r="C1497" s="29" t="s">
        <v>8086</v>
      </c>
      <c r="D1497" s="29"/>
      <c r="E1497" s="29"/>
      <c r="F1497" s="29" t="s">
        <v>7940</v>
      </c>
      <c r="G1497" s="29"/>
      <c r="H1497" s="29"/>
      <c r="I1497" s="402" t="s">
        <v>4446</v>
      </c>
      <c r="K1497" s="29"/>
      <c r="L1497" s="29" t="s">
        <v>7976</v>
      </c>
      <c r="M1497" s="29"/>
      <c r="N1497" s="29"/>
      <c r="O1497" s="29"/>
      <c r="P1497" s="25"/>
      <c r="Q1497" s="25"/>
      <c r="R1497" s="308" t="s">
        <v>28434</v>
      </c>
      <c r="S1497" s="308"/>
      <c r="T1497" s="29" t="s">
        <v>1483</v>
      </c>
      <c r="U1497" t="s">
        <v>1262</v>
      </c>
      <c r="V1497" t="s">
        <v>4040</v>
      </c>
      <c r="W1497" s="29"/>
      <c r="X1497" s="349"/>
      <c r="Y1497" s="29"/>
      <c r="Z1497" s="29" t="s">
        <v>1218</v>
      </c>
      <c r="AA1497" s="29" t="s">
        <v>1170</v>
      </c>
      <c r="AB1497" s="29"/>
      <c r="AC1497" s="29" t="s">
        <v>8022</v>
      </c>
      <c r="AD1497" s="29"/>
      <c r="AE1497" s="29" t="s">
        <v>2575</v>
      </c>
      <c r="AG1497" s="38">
        <v>1</v>
      </c>
      <c r="AH1497" s="38" t="s">
        <v>5945</v>
      </c>
      <c r="AI1497" s="38" t="s">
        <v>4440</v>
      </c>
      <c r="AJ1497" s="38" t="s">
        <v>5946</v>
      </c>
      <c r="AK1497" s="38" t="s">
        <v>72</v>
      </c>
      <c r="AL1497" s="301" t="s">
        <v>8033</v>
      </c>
      <c r="AR1497" s="29" t="str">
        <f t="shared" si="238"/>
        <v>1</v>
      </c>
      <c r="AS1497" s="29">
        <f t="shared" si="232"/>
        <v>0</v>
      </c>
      <c r="AW1497" s="29" t="str">
        <f t="shared" si="240"/>
        <v/>
      </c>
      <c r="AX1497" s="29" t="str">
        <f t="shared" si="233"/>
        <v/>
      </c>
      <c r="AY1497" s="29" t="str">
        <f t="shared" si="239"/>
        <v>https://media.mediathek-tanz-theater.de/iiif/2/nvt_img-i129-002.JP2</v>
      </c>
      <c r="AZ1497" s="29" t="str">
        <f t="shared" si="234"/>
        <v>image/jp2</v>
      </c>
      <c r="BA1497" s="29" t="str">
        <f t="shared" si="235"/>
        <v>presentation/iiif</v>
      </c>
      <c r="BB1497" s="29" t="str">
        <f t="shared" si="236"/>
        <v>https://media.mediathek-tanz-theater.de/iiif/2/nvt_img-i129-002.JP2/full/100,/0/default.jpg</v>
      </c>
      <c r="BC1497" s="29" t="str">
        <f t="shared" si="231"/>
        <v>image/jpeg</v>
      </c>
      <c r="BD1497" s="29" t="str">
        <f t="shared" si="237"/>
        <v>presentation/thumbnail</v>
      </c>
    </row>
    <row r="1498" spans="1:1028" ht="12.75" customHeight="1">
      <c r="A1498" s="29">
        <v>1</v>
      </c>
      <c r="B1498" s="29">
        <v>0</v>
      </c>
      <c r="C1498" s="29" t="s">
        <v>8087</v>
      </c>
      <c r="D1498" s="29"/>
      <c r="E1498" s="29"/>
      <c r="F1498" s="29" t="s">
        <v>7940</v>
      </c>
      <c r="G1498" s="29"/>
      <c r="H1498" s="29"/>
      <c r="I1498" s="402" t="s">
        <v>4446</v>
      </c>
      <c r="K1498" s="29"/>
      <c r="L1498" s="29" t="s">
        <v>7976</v>
      </c>
      <c r="M1498" s="29"/>
      <c r="N1498" s="29"/>
      <c r="O1498" s="29"/>
      <c r="P1498" s="25"/>
      <c r="Q1498" s="25"/>
      <c r="R1498" s="308" t="s">
        <v>28434</v>
      </c>
      <c r="S1498" s="308"/>
      <c r="T1498" s="29" t="s">
        <v>1483</v>
      </c>
      <c r="U1498" t="s">
        <v>1262</v>
      </c>
      <c r="V1498" t="s">
        <v>4040</v>
      </c>
      <c r="W1498" s="29"/>
      <c r="X1498" s="349"/>
      <c r="Y1498" s="29"/>
      <c r="Z1498" s="29" t="s">
        <v>1218</v>
      </c>
      <c r="AA1498" s="29" t="s">
        <v>1170</v>
      </c>
      <c r="AB1498" s="29"/>
      <c r="AC1498" s="29" t="s">
        <v>8022</v>
      </c>
      <c r="AD1498" s="29"/>
      <c r="AE1498" s="29" t="s">
        <v>2575</v>
      </c>
      <c r="AG1498" s="38">
        <v>1</v>
      </c>
      <c r="AH1498" s="38" t="s">
        <v>5945</v>
      </c>
      <c r="AI1498" s="38" t="s">
        <v>4440</v>
      </c>
      <c r="AJ1498" s="38" t="s">
        <v>5946</v>
      </c>
      <c r="AK1498" s="38" t="s">
        <v>72</v>
      </c>
      <c r="AL1498" s="301" t="s">
        <v>8033</v>
      </c>
      <c r="AR1498" s="29" t="str">
        <f t="shared" si="238"/>
        <v>1</v>
      </c>
      <c r="AS1498" s="29">
        <f t="shared" si="232"/>
        <v>0</v>
      </c>
      <c r="AW1498" s="29" t="str">
        <f t="shared" si="240"/>
        <v/>
      </c>
      <c r="AX1498" s="29" t="str">
        <f t="shared" si="233"/>
        <v/>
      </c>
      <c r="AY1498" s="29" t="str">
        <f t="shared" si="239"/>
        <v>https://media.mediathek-tanz-theater.de/iiif/2/nvt_img-i129-003.JP2</v>
      </c>
      <c r="AZ1498" s="29" t="str">
        <f t="shared" si="234"/>
        <v>image/jp2</v>
      </c>
      <c r="BA1498" s="29" t="str">
        <f t="shared" si="235"/>
        <v>presentation/iiif</v>
      </c>
      <c r="BB1498" s="29" t="str">
        <f t="shared" si="236"/>
        <v>https://media.mediathek-tanz-theater.de/iiif/2/nvt_img-i129-003.JP2/full/100,/0/default.jpg</v>
      </c>
      <c r="BC1498" s="29" t="str">
        <f t="shared" si="231"/>
        <v>image/jpeg</v>
      </c>
      <c r="BD1498" s="29" t="str">
        <f t="shared" si="237"/>
        <v>presentation/thumbnail</v>
      </c>
    </row>
    <row r="1499" spans="1:1028" ht="12.75" customHeight="1">
      <c r="A1499" s="29">
        <v>1</v>
      </c>
      <c r="B1499" s="29">
        <v>0</v>
      </c>
      <c r="C1499" s="29" t="s">
        <v>8088</v>
      </c>
      <c r="D1499" s="29"/>
      <c r="E1499" s="29"/>
      <c r="F1499" s="29" t="s">
        <v>7940</v>
      </c>
      <c r="G1499" s="29"/>
      <c r="H1499" s="29"/>
      <c r="I1499" s="402" t="s">
        <v>4446</v>
      </c>
      <c r="K1499" s="29"/>
      <c r="L1499" s="29" t="s">
        <v>7976</v>
      </c>
      <c r="M1499" s="29"/>
      <c r="N1499" s="29"/>
      <c r="O1499" s="29"/>
      <c r="P1499" s="25"/>
      <c r="Q1499" s="25"/>
      <c r="R1499" s="308" t="s">
        <v>28434</v>
      </c>
      <c r="S1499" s="308"/>
      <c r="T1499" s="29" t="s">
        <v>1483</v>
      </c>
      <c r="U1499" t="s">
        <v>1262</v>
      </c>
      <c r="V1499" t="s">
        <v>4040</v>
      </c>
      <c r="W1499" s="29"/>
      <c r="X1499" s="349"/>
      <c r="Y1499" s="29"/>
      <c r="Z1499" s="29" t="s">
        <v>1218</v>
      </c>
      <c r="AA1499" s="29" t="s">
        <v>1170</v>
      </c>
      <c r="AB1499" s="29"/>
      <c r="AC1499" s="29" t="s">
        <v>8022</v>
      </c>
      <c r="AD1499" s="29"/>
      <c r="AE1499" s="29" t="s">
        <v>2575</v>
      </c>
      <c r="AG1499" s="38">
        <v>1</v>
      </c>
      <c r="AH1499" s="38" t="s">
        <v>5945</v>
      </c>
      <c r="AI1499" s="38" t="s">
        <v>4440</v>
      </c>
      <c r="AJ1499" s="38" t="s">
        <v>5946</v>
      </c>
      <c r="AK1499" s="38" t="s">
        <v>72</v>
      </c>
      <c r="AL1499" s="301" t="s">
        <v>8033</v>
      </c>
      <c r="AR1499" s="29" t="str">
        <f t="shared" si="238"/>
        <v>1</v>
      </c>
      <c r="AS1499" s="29">
        <f t="shared" si="232"/>
        <v>0</v>
      </c>
      <c r="AW1499" s="29" t="str">
        <f t="shared" si="240"/>
        <v/>
      </c>
      <c r="AX1499" s="29" t="str">
        <f t="shared" si="233"/>
        <v/>
      </c>
      <c r="AY1499" s="29" t="str">
        <f t="shared" si="239"/>
        <v>https://media.mediathek-tanz-theater.de/iiif/2/nvt_img-i129-004.JP2</v>
      </c>
      <c r="AZ1499" s="29" t="str">
        <f t="shared" si="234"/>
        <v>image/jp2</v>
      </c>
      <c r="BA1499" s="29" t="str">
        <f t="shared" si="235"/>
        <v>presentation/iiif</v>
      </c>
      <c r="BB1499" s="29" t="str">
        <f t="shared" si="236"/>
        <v>https://media.mediathek-tanz-theater.de/iiif/2/nvt_img-i129-004.JP2/full/100,/0/default.jpg</v>
      </c>
      <c r="BC1499" s="29" t="str">
        <f t="shared" si="231"/>
        <v>image/jpeg</v>
      </c>
      <c r="BD1499" s="29" t="str">
        <f t="shared" si="237"/>
        <v>presentation/thumbnail</v>
      </c>
    </row>
    <row r="1500" spans="1:1028" ht="12.75" customHeight="1">
      <c r="A1500" s="29">
        <v>1</v>
      </c>
      <c r="B1500" s="29">
        <v>0</v>
      </c>
      <c r="C1500" s="29" t="s">
        <v>8089</v>
      </c>
      <c r="D1500" s="29"/>
      <c r="E1500" s="29"/>
      <c r="F1500" s="29" t="s">
        <v>7940</v>
      </c>
      <c r="G1500" s="29"/>
      <c r="H1500" s="29"/>
      <c r="I1500" s="402" t="s">
        <v>4446</v>
      </c>
      <c r="K1500" s="29"/>
      <c r="L1500" s="29" t="s">
        <v>7976</v>
      </c>
      <c r="M1500" s="29"/>
      <c r="N1500" s="29"/>
      <c r="O1500" s="29"/>
      <c r="P1500" s="25"/>
      <c r="Q1500" s="25"/>
      <c r="R1500" s="308" t="s">
        <v>28434</v>
      </c>
      <c r="S1500" s="308"/>
      <c r="T1500" s="29" t="s">
        <v>1483</v>
      </c>
      <c r="U1500" t="s">
        <v>1262</v>
      </c>
      <c r="V1500" t="s">
        <v>4040</v>
      </c>
      <c r="W1500" s="29"/>
      <c r="X1500" s="349"/>
      <c r="Y1500" s="29"/>
      <c r="Z1500" s="29" t="s">
        <v>1218</v>
      </c>
      <c r="AA1500" s="29" t="s">
        <v>1170</v>
      </c>
      <c r="AB1500" s="29"/>
      <c r="AC1500" s="29" t="s">
        <v>8022</v>
      </c>
      <c r="AD1500" s="29"/>
      <c r="AE1500" s="29" t="s">
        <v>2575</v>
      </c>
      <c r="AG1500" s="38">
        <v>1</v>
      </c>
      <c r="AH1500" s="38" t="s">
        <v>5945</v>
      </c>
      <c r="AI1500" s="38" t="s">
        <v>4440</v>
      </c>
      <c r="AJ1500" s="38" t="s">
        <v>5946</v>
      </c>
      <c r="AK1500" s="38" t="s">
        <v>72</v>
      </c>
      <c r="AL1500" s="301" t="s">
        <v>8033</v>
      </c>
      <c r="AR1500" s="29" t="str">
        <f t="shared" si="238"/>
        <v>1</v>
      </c>
      <c r="AS1500" s="29">
        <f t="shared" si="232"/>
        <v>0</v>
      </c>
      <c r="AW1500" s="29" t="str">
        <f t="shared" si="240"/>
        <v/>
      </c>
      <c r="AX1500" s="29" t="str">
        <f t="shared" si="233"/>
        <v/>
      </c>
      <c r="AY1500" s="29" t="str">
        <f t="shared" si="239"/>
        <v>https://media.mediathek-tanz-theater.de/iiif/2/nvt_img-i129-005.JP2</v>
      </c>
      <c r="AZ1500" s="29" t="str">
        <f t="shared" si="234"/>
        <v>image/jp2</v>
      </c>
      <c r="BA1500" s="29" t="str">
        <f t="shared" si="235"/>
        <v>presentation/iiif</v>
      </c>
      <c r="BB1500" s="29" t="str">
        <f t="shared" si="236"/>
        <v>https://media.mediathek-tanz-theater.de/iiif/2/nvt_img-i129-005.JP2/full/100,/0/default.jpg</v>
      </c>
      <c r="BC1500" s="29" t="str">
        <f t="shared" si="231"/>
        <v>image/jpeg</v>
      </c>
      <c r="BD1500" s="29" t="str">
        <f t="shared" si="237"/>
        <v>presentation/thumbnail</v>
      </c>
    </row>
    <row r="1501" spans="1:1028" ht="12.75" customHeight="1">
      <c r="A1501" s="29">
        <v>1</v>
      </c>
      <c r="B1501" s="29">
        <v>0</v>
      </c>
      <c r="C1501" s="29" t="s">
        <v>8090</v>
      </c>
      <c r="D1501" s="29"/>
      <c r="E1501" s="29"/>
      <c r="F1501" s="29" t="s">
        <v>7940</v>
      </c>
      <c r="G1501" s="29"/>
      <c r="H1501" s="29"/>
      <c r="I1501" s="402" t="s">
        <v>4446</v>
      </c>
      <c r="K1501" s="29"/>
      <c r="L1501" s="29" t="s">
        <v>7976</v>
      </c>
      <c r="M1501" s="29"/>
      <c r="N1501" s="29"/>
      <c r="O1501" s="29"/>
      <c r="P1501" s="25"/>
      <c r="Q1501" s="25"/>
      <c r="R1501" s="308" t="s">
        <v>28434</v>
      </c>
      <c r="S1501" s="308"/>
      <c r="T1501" s="29" t="s">
        <v>1483</v>
      </c>
      <c r="U1501" t="s">
        <v>1262</v>
      </c>
      <c r="V1501" t="s">
        <v>4040</v>
      </c>
      <c r="W1501" s="29"/>
      <c r="X1501" s="349"/>
      <c r="Y1501" s="29"/>
      <c r="Z1501" s="29" t="s">
        <v>1218</v>
      </c>
      <c r="AA1501" s="29" t="s">
        <v>1170</v>
      </c>
      <c r="AB1501" s="29"/>
      <c r="AC1501" s="29" t="s">
        <v>8022</v>
      </c>
      <c r="AD1501" s="29"/>
      <c r="AE1501" s="29" t="s">
        <v>2575</v>
      </c>
      <c r="AG1501" s="38">
        <v>1</v>
      </c>
      <c r="AH1501" s="38" t="s">
        <v>5945</v>
      </c>
      <c r="AI1501" s="38" t="s">
        <v>4440</v>
      </c>
      <c r="AJ1501" s="38" t="s">
        <v>5946</v>
      </c>
      <c r="AK1501" s="38" t="s">
        <v>72</v>
      </c>
      <c r="AL1501" s="301" t="s">
        <v>8033</v>
      </c>
      <c r="AR1501" s="29" t="str">
        <f t="shared" si="238"/>
        <v>1</v>
      </c>
      <c r="AS1501" s="29">
        <f t="shared" si="232"/>
        <v>0</v>
      </c>
      <c r="AW1501" s="29" t="str">
        <f t="shared" si="240"/>
        <v/>
      </c>
      <c r="AX1501" s="29" t="str">
        <f t="shared" si="233"/>
        <v/>
      </c>
      <c r="AY1501" s="29" t="str">
        <f t="shared" si="239"/>
        <v>https://media.mediathek-tanz-theater.de/iiif/2/nvt_img-i129-006.JP2</v>
      </c>
      <c r="AZ1501" s="29" t="str">
        <f t="shared" si="234"/>
        <v>image/jp2</v>
      </c>
      <c r="BA1501" s="29" t="str">
        <f t="shared" si="235"/>
        <v>presentation/iiif</v>
      </c>
      <c r="BB1501" s="29" t="str">
        <f t="shared" si="236"/>
        <v>https://media.mediathek-tanz-theater.de/iiif/2/nvt_img-i129-006.JP2/full/100,/0/default.jpg</v>
      </c>
      <c r="BC1501" s="29" t="str">
        <f t="shared" si="231"/>
        <v>image/jpeg</v>
      </c>
      <c r="BD1501" s="29" t="str">
        <f t="shared" si="237"/>
        <v>presentation/thumbnail</v>
      </c>
    </row>
    <row r="1502" spans="1:1028" ht="12.75" customHeight="1">
      <c r="A1502" s="29">
        <v>1</v>
      </c>
      <c r="B1502" s="29">
        <v>0</v>
      </c>
      <c r="C1502" s="29" t="s">
        <v>8091</v>
      </c>
      <c r="D1502" s="29"/>
      <c r="E1502" s="29"/>
      <c r="F1502" s="29" t="s">
        <v>7940</v>
      </c>
      <c r="G1502" s="29"/>
      <c r="H1502" s="29"/>
      <c r="I1502" s="402" t="s">
        <v>4446</v>
      </c>
      <c r="K1502" s="29"/>
      <c r="L1502" s="29" t="s">
        <v>7976</v>
      </c>
      <c r="M1502" s="29"/>
      <c r="N1502" s="29"/>
      <c r="O1502" s="29"/>
      <c r="P1502" s="25"/>
      <c r="Q1502" s="25"/>
      <c r="R1502" s="308" t="s">
        <v>28434</v>
      </c>
      <c r="S1502" s="308"/>
      <c r="T1502" s="29" t="s">
        <v>1483</v>
      </c>
      <c r="U1502" t="s">
        <v>1262</v>
      </c>
      <c r="V1502" t="s">
        <v>4040</v>
      </c>
      <c r="W1502" s="29"/>
      <c r="X1502" s="349"/>
      <c r="Y1502" s="29"/>
      <c r="Z1502" s="29" t="s">
        <v>1218</v>
      </c>
      <c r="AA1502" s="29" t="s">
        <v>1170</v>
      </c>
      <c r="AB1502" s="29"/>
      <c r="AC1502" s="29" t="s">
        <v>8085</v>
      </c>
      <c r="AD1502" s="29"/>
      <c r="AE1502" s="29" t="s">
        <v>2575</v>
      </c>
      <c r="AG1502" s="38">
        <v>1</v>
      </c>
      <c r="AH1502" s="38" t="s">
        <v>5945</v>
      </c>
      <c r="AI1502" s="38" t="s">
        <v>4440</v>
      </c>
      <c r="AJ1502" s="38" t="s">
        <v>8092</v>
      </c>
      <c r="AK1502" s="38" t="s">
        <v>72</v>
      </c>
      <c r="AL1502" s="301" t="s">
        <v>8033</v>
      </c>
      <c r="AR1502" s="29" t="str">
        <f t="shared" si="238"/>
        <v>1</v>
      </c>
      <c r="AS1502" s="29">
        <f t="shared" si="232"/>
        <v>0</v>
      </c>
      <c r="AW1502" s="29" t="str">
        <f t="shared" si="240"/>
        <v/>
      </c>
      <c r="AX1502" s="29" t="str">
        <f t="shared" si="233"/>
        <v/>
      </c>
      <c r="AY1502" s="29" t="str">
        <f t="shared" si="239"/>
        <v>https://media.mediathek-tanz-theater.de/iiif/2/nvt_img-i129-007.JP2</v>
      </c>
      <c r="AZ1502" s="29" t="str">
        <f t="shared" si="234"/>
        <v>image/jp2</v>
      </c>
      <c r="BA1502" s="29" t="str">
        <f t="shared" si="235"/>
        <v>presentation/iiif</v>
      </c>
      <c r="BB1502" s="29" t="str">
        <f t="shared" si="236"/>
        <v>https://media.mediathek-tanz-theater.de/iiif/2/nvt_img-i129-007.JP2/full/100,/0/default.jpg</v>
      </c>
      <c r="BC1502" s="29" t="str">
        <f t="shared" si="231"/>
        <v>image/jpeg</v>
      </c>
      <c r="BD1502" s="29" t="str">
        <f t="shared" si="237"/>
        <v>presentation/thumbnail</v>
      </c>
    </row>
    <row r="1503" spans="1:1028" ht="12.75" customHeight="1">
      <c r="A1503" s="29">
        <v>1</v>
      </c>
      <c r="B1503" s="29">
        <v>0</v>
      </c>
      <c r="C1503" s="29" t="s">
        <v>8093</v>
      </c>
      <c r="D1503" s="29"/>
      <c r="E1503" s="29"/>
      <c r="F1503" s="29" t="s">
        <v>7940</v>
      </c>
      <c r="G1503" s="29"/>
      <c r="H1503" s="29"/>
      <c r="I1503" s="402" t="s">
        <v>4446</v>
      </c>
      <c r="K1503" s="29"/>
      <c r="L1503" s="29" t="s">
        <v>2580</v>
      </c>
      <c r="M1503" s="29"/>
      <c r="N1503" s="29"/>
      <c r="O1503" s="29"/>
      <c r="P1503" s="25"/>
      <c r="Q1503" s="25"/>
      <c r="R1503" s="308" t="s">
        <v>28435</v>
      </c>
      <c r="S1503" s="308" t="s">
        <v>8094</v>
      </c>
      <c r="T1503" s="29" t="s">
        <v>1483</v>
      </c>
      <c r="U1503" t="s">
        <v>1208</v>
      </c>
      <c r="V1503" t="s">
        <v>4040</v>
      </c>
      <c r="W1503" s="29"/>
      <c r="X1503" s="349"/>
      <c r="Y1503" s="29"/>
      <c r="Z1503" s="29" t="s">
        <v>1218</v>
      </c>
      <c r="AA1503" s="29" t="s">
        <v>1170</v>
      </c>
      <c r="AB1503" s="29"/>
      <c r="AC1503" s="29" t="s">
        <v>8022</v>
      </c>
      <c r="AD1503" s="29"/>
      <c r="AE1503" s="29" t="s">
        <v>2575</v>
      </c>
      <c r="AG1503" s="38">
        <v>1</v>
      </c>
      <c r="AH1503" s="38" t="s">
        <v>5945</v>
      </c>
      <c r="AI1503" s="38" t="s">
        <v>4440</v>
      </c>
      <c r="AJ1503" s="38" t="s">
        <v>7060</v>
      </c>
      <c r="AK1503" s="38" t="s">
        <v>72</v>
      </c>
      <c r="AL1503" s="301" t="s">
        <v>8095</v>
      </c>
      <c r="AR1503" s="29" t="str">
        <f t="shared" si="238"/>
        <v>1</v>
      </c>
      <c r="AS1503" s="29">
        <f t="shared" si="232"/>
        <v>0</v>
      </c>
      <c r="AW1503" s="29" t="str">
        <f t="shared" si="240"/>
        <v/>
      </c>
      <c r="AX1503" s="29" t="str">
        <f t="shared" si="233"/>
        <v/>
      </c>
      <c r="AY1503" s="29" t="str">
        <f t="shared" si="239"/>
        <v>https://media.mediathek-tanz-theater.de/iiif/2/nvt_img-i130-001.JP2</v>
      </c>
      <c r="AZ1503" s="29" t="str">
        <f t="shared" si="234"/>
        <v>image/jp2</v>
      </c>
      <c r="BA1503" s="29" t="str">
        <f t="shared" si="235"/>
        <v>presentation/iiif</v>
      </c>
      <c r="BB1503" s="29" t="str">
        <f t="shared" si="236"/>
        <v>https://media.mediathek-tanz-theater.de/iiif/2/nvt_img-i130-001.JP2/full/100,/0/default.jpg</v>
      </c>
      <c r="BC1503" s="29" t="str">
        <f t="shared" si="231"/>
        <v>image/jpeg</v>
      </c>
      <c r="BD1503" s="29" t="str">
        <f t="shared" si="237"/>
        <v>presentation/thumbnail</v>
      </c>
    </row>
    <row r="1504" spans="1:1028" ht="12.75" customHeight="1">
      <c r="A1504" s="29">
        <v>1</v>
      </c>
      <c r="B1504" s="29">
        <v>0</v>
      </c>
      <c r="C1504" s="29" t="s">
        <v>8096</v>
      </c>
      <c r="D1504" s="29"/>
      <c r="E1504" s="29"/>
      <c r="F1504" s="29" t="s">
        <v>7940</v>
      </c>
      <c r="G1504" s="29"/>
      <c r="H1504" s="29"/>
      <c r="I1504" s="402" t="s">
        <v>4446</v>
      </c>
      <c r="K1504" s="29"/>
      <c r="L1504" s="29" t="s">
        <v>2580</v>
      </c>
      <c r="M1504" s="29"/>
      <c r="N1504" s="29"/>
      <c r="O1504" s="29"/>
      <c r="P1504" s="25"/>
      <c r="Q1504" s="25"/>
      <c r="R1504" s="308" t="s">
        <v>28435</v>
      </c>
      <c r="S1504" s="308" t="s">
        <v>8097</v>
      </c>
      <c r="T1504" s="29" t="s">
        <v>2006</v>
      </c>
      <c r="U1504" t="s">
        <v>8098</v>
      </c>
      <c r="V1504" t="s">
        <v>4040</v>
      </c>
      <c r="W1504" s="29"/>
      <c r="X1504" s="349"/>
      <c r="Y1504" s="29"/>
      <c r="Z1504" s="29" t="s">
        <v>1218</v>
      </c>
      <c r="AA1504" s="29" t="s">
        <v>1170</v>
      </c>
      <c r="AB1504" s="29"/>
      <c r="AC1504" s="29" t="s">
        <v>8022</v>
      </c>
      <c r="AD1504" s="29"/>
      <c r="AE1504" s="29" t="s">
        <v>2575</v>
      </c>
      <c r="AG1504" s="38">
        <v>1</v>
      </c>
      <c r="AH1504" s="38" t="s">
        <v>5945</v>
      </c>
      <c r="AI1504" s="38" t="s">
        <v>4440</v>
      </c>
      <c r="AJ1504" s="38" t="s">
        <v>7060</v>
      </c>
      <c r="AK1504" s="38" t="s">
        <v>72</v>
      </c>
      <c r="AL1504" s="301" t="s">
        <v>8095</v>
      </c>
      <c r="AR1504" s="29" t="str">
        <f t="shared" si="238"/>
        <v>1</v>
      </c>
      <c r="AS1504" s="29">
        <f t="shared" si="232"/>
        <v>0</v>
      </c>
      <c r="AW1504" s="29" t="str">
        <f t="shared" si="240"/>
        <v/>
      </c>
      <c r="AX1504" s="29" t="str">
        <f t="shared" si="233"/>
        <v/>
      </c>
      <c r="AY1504" s="29" t="str">
        <f t="shared" si="239"/>
        <v>https://media.mediathek-tanz-theater.de/iiif/2/nvt_img-i130-002.JP2</v>
      </c>
      <c r="AZ1504" s="29" t="str">
        <f t="shared" si="234"/>
        <v>image/jp2</v>
      </c>
      <c r="BA1504" s="29" t="str">
        <f t="shared" si="235"/>
        <v>presentation/iiif</v>
      </c>
      <c r="BB1504" s="29" t="str">
        <f t="shared" si="236"/>
        <v>https://media.mediathek-tanz-theater.de/iiif/2/nvt_img-i130-002.JP2/full/100,/0/default.jpg</v>
      </c>
      <c r="BC1504" s="29" t="str">
        <f t="shared" si="231"/>
        <v>image/jpeg</v>
      </c>
      <c r="BD1504" s="29" t="str">
        <f t="shared" si="237"/>
        <v>presentation/thumbnail</v>
      </c>
    </row>
    <row r="1505" spans="1:56" ht="12.75" customHeight="1">
      <c r="A1505" s="29">
        <v>1</v>
      </c>
      <c r="B1505" s="29">
        <v>0</v>
      </c>
      <c r="C1505" s="29" t="s">
        <v>8099</v>
      </c>
      <c r="D1505" s="29"/>
      <c r="E1505" s="29"/>
      <c r="F1505" s="29" t="s">
        <v>7940</v>
      </c>
      <c r="G1505" s="29"/>
      <c r="H1505" s="29"/>
      <c r="I1505" s="402" t="s">
        <v>4446</v>
      </c>
      <c r="K1505" s="29"/>
      <c r="L1505" s="29" t="s">
        <v>2580</v>
      </c>
      <c r="M1505" s="29"/>
      <c r="N1505" s="29"/>
      <c r="O1505" s="29"/>
      <c r="P1505" s="25"/>
      <c r="Q1505" s="25"/>
      <c r="R1505" s="308" t="s">
        <v>28435</v>
      </c>
      <c r="S1505" s="308" t="s">
        <v>8097</v>
      </c>
      <c r="T1505" s="29" t="s">
        <v>2006</v>
      </c>
      <c r="U1505" t="s">
        <v>8098</v>
      </c>
      <c r="V1505" t="s">
        <v>4040</v>
      </c>
      <c r="W1505" s="29"/>
      <c r="X1505" s="349"/>
      <c r="Y1505" s="29"/>
      <c r="Z1505" s="29" t="s">
        <v>1218</v>
      </c>
      <c r="AA1505" s="29" t="s">
        <v>1170</v>
      </c>
      <c r="AB1505" s="29"/>
      <c r="AC1505" s="25" t="s">
        <v>8100</v>
      </c>
      <c r="AD1505" s="29"/>
      <c r="AE1505" s="29" t="s">
        <v>2575</v>
      </c>
      <c r="AG1505" s="38">
        <v>1</v>
      </c>
      <c r="AH1505" s="38" t="s">
        <v>5945</v>
      </c>
      <c r="AI1505" s="38" t="s">
        <v>4440</v>
      </c>
      <c r="AJ1505" s="38" t="s">
        <v>7060</v>
      </c>
      <c r="AK1505" s="38" t="s">
        <v>72</v>
      </c>
      <c r="AL1505" s="301" t="s">
        <v>8095</v>
      </c>
      <c r="AR1505" s="29" t="str">
        <f t="shared" si="238"/>
        <v>1</v>
      </c>
      <c r="AS1505" s="29">
        <f t="shared" si="232"/>
        <v>0</v>
      </c>
      <c r="AW1505" s="29" t="str">
        <f t="shared" si="240"/>
        <v/>
      </c>
      <c r="AX1505" s="29" t="str">
        <f t="shared" si="233"/>
        <v/>
      </c>
      <c r="AY1505" s="29" t="str">
        <f t="shared" si="239"/>
        <v>https://media.mediathek-tanz-theater.de/iiif/2/nvt_img-i130-003.JP2</v>
      </c>
      <c r="AZ1505" s="29" t="str">
        <f t="shared" si="234"/>
        <v>image/jp2</v>
      </c>
      <c r="BA1505" s="29" t="str">
        <f t="shared" si="235"/>
        <v>presentation/iiif</v>
      </c>
      <c r="BB1505" s="29" t="str">
        <f t="shared" si="236"/>
        <v>https://media.mediathek-tanz-theater.de/iiif/2/nvt_img-i130-003.JP2/full/100,/0/default.jpg</v>
      </c>
      <c r="BC1505" s="29" t="str">
        <f t="shared" si="231"/>
        <v>image/jpeg</v>
      </c>
      <c r="BD1505" s="29" t="str">
        <f t="shared" si="237"/>
        <v>presentation/thumbnail</v>
      </c>
    </row>
    <row r="1506" spans="1:56" ht="12.75" customHeight="1">
      <c r="A1506" s="29">
        <v>1</v>
      </c>
      <c r="B1506" s="29">
        <v>0</v>
      </c>
      <c r="C1506" s="29" t="s">
        <v>8101</v>
      </c>
      <c r="D1506" s="29"/>
      <c r="E1506" s="29"/>
      <c r="F1506" s="29" t="s">
        <v>7940</v>
      </c>
      <c r="G1506" s="29"/>
      <c r="H1506" s="29"/>
      <c r="I1506" s="402" t="s">
        <v>4446</v>
      </c>
      <c r="K1506" s="29"/>
      <c r="L1506" s="29" t="s">
        <v>2580</v>
      </c>
      <c r="M1506" s="29"/>
      <c r="N1506" s="29"/>
      <c r="O1506" s="29"/>
      <c r="P1506" s="25"/>
      <c r="Q1506" s="25"/>
      <c r="R1506" s="308" t="s">
        <v>28435</v>
      </c>
      <c r="S1506" s="308" t="s">
        <v>8102</v>
      </c>
      <c r="T1506" s="29" t="s">
        <v>2006</v>
      </c>
      <c r="U1506" t="s">
        <v>8103</v>
      </c>
      <c r="V1506" t="s">
        <v>4040</v>
      </c>
      <c r="W1506" s="29"/>
      <c r="X1506" s="349"/>
      <c r="Y1506" s="29"/>
      <c r="Z1506" s="29" t="s">
        <v>1218</v>
      </c>
      <c r="AA1506" s="29" t="s">
        <v>1170</v>
      </c>
      <c r="AB1506" s="29"/>
      <c r="AC1506" s="29" t="s">
        <v>8022</v>
      </c>
      <c r="AD1506" s="29"/>
      <c r="AE1506" s="29" t="s">
        <v>2575</v>
      </c>
      <c r="AG1506" s="38">
        <v>1</v>
      </c>
      <c r="AH1506" s="38" t="s">
        <v>5945</v>
      </c>
      <c r="AI1506" s="38" t="s">
        <v>4440</v>
      </c>
      <c r="AJ1506" s="38" t="s">
        <v>7060</v>
      </c>
      <c r="AK1506" s="38" t="s">
        <v>72</v>
      </c>
      <c r="AL1506" s="301" t="s">
        <v>8095</v>
      </c>
      <c r="AR1506" s="29" t="str">
        <f t="shared" si="238"/>
        <v>1</v>
      </c>
      <c r="AS1506" s="29">
        <f t="shared" si="232"/>
        <v>0</v>
      </c>
      <c r="AW1506" s="29" t="str">
        <f t="shared" si="240"/>
        <v/>
      </c>
      <c r="AX1506" s="29" t="str">
        <f t="shared" si="233"/>
        <v/>
      </c>
      <c r="AY1506" s="29" t="str">
        <f t="shared" si="239"/>
        <v>https://media.mediathek-tanz-theater.de/iiif/2/nvt_img-i130-004.JP2</v>
      </c>
      <c r="AZ1506" s="29" t="str">
        <f t="shared" si="234"/>
        <v>image/jp2</v>
      </c>
      <c r="BA1506" s="29" t="str">
        <f t="shared" si="235"/>
        <v>presentation/iiif</v>
      </c>
      <c r="BB1506" s="29" t="str">
        <f t="shared" si="236"/>
        <v>https://media.mediathek-tanz-theater.de/iiif/2/nvt_img-i130-004.JP2/full/100,/0/default.jpg</v>
      </c>
      <c r="BC1506" s="29" t="str">
        <f t="shared" si="231"/>
        <v>image/jpeg</v>
      </c>
      <c r="BD1506" s="29" t="str">
        <f t="shared" si="237"/>
        <v>presentation/thumbnail</v>
      </c>
    </row>
    <row r="1507" spans="1:56" ht="12.75" customHeight="1">
      <c r="A1507" s="29">
        <v>1</v>
      </c>
      <c r="B1507" s="29">
        <v>0</v>
      </c>
      <c r="C1507" s="29" t="s">
        <v>8104</v>
      </c>
      <c r="D1507" s="29"/>
      <c r="E1507" s="29"/>
      <c r="F1507" s="29" t="s">
        <v>7940</v>
      </c>
      <c r="G1507" s="29"/>
      <c r="H1507" s="29"/>
      <c r="I1507" s="402" t="s">
        <v>4446</v>
      </c>
      <c r="K1507" s="29"/>
      <c r="L1507" s="29" t="s">
        <v>2580</v>
      </c>
      <c r="M1507" s="29"/>
      <c r="N1507" s="29"/>
      <c r="O1507" s="29"/>
      <c r="P1507" s="25"/>
      <c r="Q1507" s="25"/>
      <c r="R1507" s="308" t="s">
        <v>28435</v>
      </c>
      <c r="S1507" s="308" t="s">
        <v>8097</v>
      </c>
      <c r="T1507" s="29" t="s">
        <v>2006</v>
      </c>
      <c r="U1507" t="s">
        <v>8098</v>
      </c>
      <c r="V1507" t="s">
        <v>4040</v>
      </c>
      <c r="W1507" s="29"/>
      <c r="X1507" s="349"/>
      <c r="Y1507" s="29"/>
      <c r="Z1507" s="29" t="s">
        <v>1218</v>
      </c>
      <c r="AA1507" s="29" t="s">
        <v>1170</v>
      </c>
      <c r="AB1507" s="29"/>
      <c r="AC1507" s="29" t="s">
        <v>8022</v>
      </c>
      <c r="AD1507" s="29"/>
      <c r="AE1507" s="29" t="s">
        <v>2575</v>
      </c>
      <c r="AG1507" s="38">
        <v>1</v>
      </c>
      <c r="AH1507" s="38" t="s">
        <v>5945</v>
      </c>
      <c r="AI1507" s="38" t="s">
        <v>4440</v>
      </c>
      <c r="AJ1507" s="38" t="s">
        <v>7060</v>
      </c>
      <c r="AK1507" s="38" t="s">
        <v>72</v>
      </c>
      <c r="AL1507" s="301" t="s">
        <v>8095</v>
      </c>
      <c r="AR1507" s="29" t="str">
        <f t="shared" si="238"/>
        <v>1</v>
      </c>
      <c r="AS1507" s="29">
        <f t="shared" si="232"/>
        <v>0</v>
      </c>
      <c r="AW1507" s="29" t="str">
        <f t="shared" si="240"/>
        <v/>
      </c>
      <c r="AX1507" s="29" t="str">
        <f t="shared" si="233"/>
        <v/>
      </c>
      <c r="AY1507" s="29" t="str">
        <f t="shared" si="239"/>
        <v>https://media.mediathek-tanz-theater.de/iiif/2/nvt_img-i130-005.JP2</v>
      </c>
      <c r="AZ1507" s="29" t="str">
        <f t="shared" si="234"/>
        <v>image/jp2</v>
      </c>
      <c r="BA1507" s="29" t="str">
        <f t="shared" si="235"/>
        <v>presentation/iiif</v>
      </c>
      <c r="BB1507" s="29" t="str">
        <f t="shared" si="236"/>
        <v>https://media.mediathek-tanz-theater.de/iiif/2/nvt_img-i130-005.JP2/full/100,/0/default.jpg</v>
      </c>
      <c r="BC1507" s="29" t="str">
        <f t="shared" si="231"/>
        <v>image/jpeg</v>
      </c>
      <c r="BD1507" s="29" t="str">
        <f t="shared" si="237"/>
        <v>presentation/thumbnail</v>
      </c>
    </row>
    <row r="1508" spans="1:56" ht="12.75" customHeight="1">
      <c r="A1508" s="29">
        <v>1</v>
      </c>
      <c r="B1508" s="29">
        <v>0</v>
      </c>
      <c r="C1508" s="29" t="s">
        <v>8105</v>
      </c>
      <c r="D1508" s="29"/>
      <c r="E1508" s="29"/>
      <c r="F1508" s="29" t="s">
        <v>7940</v>
      </c>
      <c r="G1508" s="29"/>
      <c r="H1508" s="29"/>
      <c r="I1508" s="402" t="s">
        <v>4446</v>
      </c>
      <c r="K1508" s="29"/>
      <c r="L1508" s="29" t="s">
        <v>2580</v>
      </c>
      <c r="M1508" s="29"/>
      <c r="N1508" s="29"/>
      <c r="O1508" s="29"/>
      <c r="P1508" s="25"/>
      <c r="Q1508" s="25"/>
      <c r="R1508" s="308" t="s">
        <v>28435</v>
      </c>
      <c r="S1508" s="308" t="s">
        <v>8097</v>
      </c>
      <c r="T1508" s="29" t="s">
        <v>2006</v>
      </c>
      <c r="U1508" t="s">
        <v>8098</v>
      </c>
      <c r="V1508" t="s">
        <v>4040</v>
      </c>
      <c r="W1508" s="29"/>
      <c r="X1508" s="349"/>
      <c r="Y1508" s="29"/>
      <c r="Z1508" s="29" t="s">
        <v>1218</v>
      </c>
      <c r="AA1508" s="29" t="s">
        <v>1170</v>
      </c>
      <c r="AB1508" s="29"/>
      <c r="AC1508" s="29" t="s">
        <v>8022</v>
      </c>
      <c r="AD1508" s="29"/>
      <c r="AE1508" s="29" t="s">
        <v>2575</v>
      </c>
      <c r="AG1508" s="38">
        <v>1</v>
      </c>
      <c r="AH1508" s="38" t="s">
        <v>5945</v>
      </c>
      <c r="AI1508" s="38" t="s">
        <v>4440</v>
      </c>
      <c r="AJ1508" s="38" t="s">
        <v>7060</v>
      </c>
      <c r="AK1508" s="38" t="s">
        <v>72</v>
      </c>
      <c r="AL1508" s="301" t="s">
        <v>8095</v>
      </c>
      <c r="AR1508" s="29" t="str">
        <f t="shared" si="238"/>
        <v>1</v>
      </c>
      <c r="AS1508" s="29">
        <f t="shared" si="232"/>
        <v>0</v>
      </c>
      <c r="AW1508" s="29" t="str">
        <f t="shared" si="240"/>
        <v/>
      </c>
      <c r="AX1508" s="29" t="str">
        <f t="shared" si="233"/>
        <v/>
      </c>
      <c r="AY1508" s="29" t="str">
        <f t="shared" si="239"/>
        <v>https://media.mediathek-tanz-theater.de/iiif/2/nvt_img-i130-006.JP2</v>
      </c>
      <c r="AZ1508" s="29" t="str">
        <f t="shared" si="234"/>
        <v>image/jp2</v>
      </c>
      <c r="BA1508" s="29" t="str">
        <f t="shared" si="235"/>
        <v>presentation/iiif</v>
      </c>
      <c r="BB1508" s="29" t="str">
        <f t="shared" si="236"/>
        <v>https://media.mediathek-tanz-theater.de/iiif/2/nvt_img-i130-006.JP2/full/100,/0/default.jpg</v>
      </c>
      <c r="BC1508" s="29" t="str">
        <f t="shared" si="231"/>
        <v>image/jpeg</v>
      </c>
      <c r="BD1508" s="29" t="str">
        <f t="shared" si="237"/>
        <v>presentation/thumbnail</v>
      </c>
    </row>
    <row r="1509" spans="1:56" ht="12.75" customHeight="1">
      <c r="A1509" s="29">
        <v>1</v>
      </c>
      <c r="B1509" s="29">
        <v>0</v>
      </c>
      <c r="C1509" s="29" t="s">
        <v>8106</v>
      </c>
      <c r="D1509" s="29"/>
      <c r="E1509" s="29"/>
      <c r="F1509" s="29" t="s">
        <v>7940</v>
      </c>
      <c r="G1509" s="29"/>
      <c r="H1509" s="29"/>
      <c r="I1509" s="402" t="s">
        <v>4446</v>
      </c>
      <c r="K1509" s="29"/>
      <c r="L1509" s="29" t="s">
        <v>2604</v>
      </c>
      <c r="M1509" s="29"/>
      <c r="N1509" s="29" t="s">
        <v>1738</v>
      </c>
      <c r="O1509" s="29"/>
      <c r="P1509" s="25"/>
      <c r="Q1509" s="25"/>
      <c r="R1509" s="308" t="s">
        <v>8107</v>
      </c>
      <c r="S1509" s="308" t="s">
        <v>8108</v>
      </c>
      <c r="T1509" s="29" t="s">
        <v>1483</v>
      </c>
      <c r="U1509" t="s">
        <v>1741</v>
      </c>
      <c r="V1509" t="s">
        <v>6345</v>
      </c>
      <c r="W1509" s="29"/>
      <c r="X1509" s="349"/>
      <c r="Y1509" s="29" t="s">
        <v>1309</v>
      </c>
      <c r="Z1509" s="29" t="s">
        <v>1218</v>
      </c>
      <c r="AA1509" s="29" t="s">
        <v>1170</v>
      </c>
      <c r="AB1509" s="29"/>
      <c r="AC1509" s="25" t="s">
        <v>8109</v>
      </c>
      <c r="AD1509" s="29"/>
      <c r="AE1509" s="29" t="s">
        <v>2575</v>
      </c>
      <c r="AG1509" s="38">
        <v>3</v>
      </c>
      <c r="AH1509" s="38" t="s">
        <v>5945</v>
      </c>
      <c r="AI1509" s="38" t="s">
        <v>4440</v>
      </c>
      <c r="AJ1509" s="38" t="s">
        <v>5946</v>
      </c>
      <c r="AK1509" s="38" t="s">
        <v>72</v>
      </c>
      <c r="AL1509" s="301" t="s">
        <v>8095</v>
      </c>
      <c r="AR1509" s="29" t="str">
        <f t="shared" si="238"/>
        <v>1</v>
      </c>
      <c r="AS1509" s="29">
        <f t="shared" si="232"/>
        <v>0</v>
      </c>
      <c r="AW1509" s="29" t="str">
        <f t="shared" si="240"/>
        <v/>
      </c>
      <c r="AX1509" s="29" t="str">
        <f t="shared" si="233"/>
        <v/>
      </c>
      <c r="AY1509" s="29" t="str">
        <f t="shared" si="239"/>
        <v>https://media.mediathek-tanz-theater.de/iiif/2/nvt_img-i131-001.JP2</v>
      </c>
      <c r="AZ1509" s="29" t="str">
        <f t="shared" si="234"/>
        <v>image/jp2</v>
      </c>
      <c r="BA1509" s="29" t="str">
        <f t="shared" si="235"/>
        <v>presentation/iiif</v>
      </c>
      <c r="BB1509" s="29" t="str">
        <f t="shared" si="236"/>
        <v>https://media.mediathek-tanz-theater.de/iiif/2/nvt_img-i131-001.JP2/full/100,/0/default.jpg</v>
      </c>
      <c r="BC1509" s="29" t="str">
        <f t="shared" si="231"/>
        <v>image/jpeg</v>
      </c>
      <c r="BD1509" s="29" t="str">
        <f t="shared" si="237"/>
        <v>presentation/thumbnail</v>
      </c>
    </row>
    <row r="1510" spans="1:56" ht="12.75" customHeight="1">
      <c r="A1510" s="29">
        <v>1</v>
      </c>
      <c r="B1510" s="29">
        <v>0</v>
      </c>
      <c r="C1510" s="29" t="s">
        <v>8110</v>
      </c>
      <c r="D1510" s="29"/>
      <c r="E1510" s="29"/>
      <c r="F1510" s="29" t="s">
        <v>7940</v>
      </c>
      <c r="G1510" s="29"/>
      <c r="H1510" s="29"/>
      <c r="I1510" s="402" t="s">
        <v>4446</v>
      </c>
      <c r="K1510" s="29"/>
      <c r="L1510" s="29" t="s">
        <v>2604</v>
      </c>
      <c r="M1510" s="29"/>
      <c r="N1510" s="29"/>
      <c r="O1510" s="29"/>
      <c r="P1510" s="25"/>
      <c r="Q1510" s="25"/>
      <c r="R1510" s="308" t="s">
        <v>8107</v>
      </c>
      <c r="S1510" s="308" t="s">
        <v>8111</v>
      </c>
      <c r="T1510" s="29" t="s">
        <v>1483</v>
      </c>
      <c r="U1510" t="s">
        <v>1741</v>
      </c>
      <c r="V1510" t="s">
        <v>6345</v>
      </c>
      <c r="W1510" s="29"/>
      <c r="X1510" s="349"/>
      <c r="Y1510" s="29" t="s">
        <v>1309</v>
      </c>
      <c r="Z1510" s="29" t="s">
        <v>1218</v>
      </c>
      <c r="AA1510" s="29" t="s">
        <v>1170</v>
      </c>
      <c r="AB1510" s="29"/>
      <c r="AC1510" s="25" t="s">
        <v>8109</v>
      </c>
      <c r="AD1510" s="29"/>
      <c r="AE1510" s="29" t="s">
        <v>2575</v>
      </c>
      <c r="AG1510" s="38">
        <v>1</v>
      </c>
      <c r="AH1510" s="38" t="s">
        <v>5945</v>
      </c>
      <c r="AI1510" s="38" t="s">
        <v>4440</v>
      </c>
      <c r="AJ1510" s="38" t="s">
        <v>5946</v>
      </c>
      <c r="AK1510" s="38" t="s">
        <v>72</v>
      </c>
      <c r="AL1510" s="301" t="s">
        <v>8095</v>
      </c>
      <c r="AR1510" s="29" t="str">
        <f t="shared" si="238"/>
        <v>1</v>
      </c>
      <c r="AS1510" s="29">
        <f t="shared" si="232"/>
        <v>0</v>
      </c>
      <c r="AW1510" s="29" t="str">
        <f t="shared" si="240"/>
        <v/>
      </c>
      <c r="AX1510" s="29" t="str">
        <f t="shared" si="233"/>
        <v/>
      </c>
      <c r="AY1510" s="29" t="str">
        <f t="shared" si="239"/>
        <v>https://media.mediathek-tanz-theater.de/iiif/2/nvt_img-i131-002.JP2</v>
      </c>
      <c r="AZ1510" s="29" t="str">
        <f t="shared" si="234"/>
        <v>image/jp2</v>
      </c>
      <c r="BA1510" s="29" t="str">
        <f t="shared" si="235"/>
        <v>presentation/iiif</v>
      </c>
      <c r="BB1510" s="29" t="str">
        <f t="shared" si="236"/>
        <v>https://media.mediathek-tanz-theater.de/iiif/2/nvt_img-i131-002.JP2/full/100,/0/default.jpg</v>
      </c>
      <c r="BC1510" s="29" t="str">
        <f t="shared" si="231"/>
        <v>image/jpeg</v>
      </c>
      <c r="BD1510" s="29" t="str">
        <f t="shared" si="237"/>
        <v>presentation/thumbnail</v>
      </c>
    </row>
    <row r="1511" spans="1:56" ht="12.75" customHeight="1">
      <c r="A1511" s="29">
        <v>1</v>
      </c>
      <c r="B1511" s="29">
        <v>0</v>
      </c>
      <c r="C1511" s="29" t="s">
        <v>8112</v>
      </c>
      <c r="D1511" s="29"/>
      <c r="E1511" s="29"/>
      <c r="F1511" s="29" t="s">
        <v>7940</v>
      </c>
      <c r="G1511" s="29"/>
      <c r="H1511" s="29"/>
      <c r="I1511" s="402" t="s">
        <v>4446</v>
      </c>
      <c r="K1511" s="29"/>
      <c r="L1511" s="29" t="s">
        <v>2604</v>
      </c>
      <c r="M1511" s="29"/>
      <c r="N1511" s="29"/>
      <c r="O1511" s="29"/>
      <c r="P1511" s="25"/>
      <c r="Q1511" s="25"/>
      <c r="R1511" s="308" t="s">
        <v>8107</v>
      </c>
      <c r="S1511" s="308" t="s">
        <v>8113</v>
      </c>
      <c r="T1511" s="29" t="s">
        <v>1483</v>
      </c>
      <c r="U1511" t="s">
        <v>1741</v>
      </c>
      <c r="V1511" t="s">
        <v>6345</v>
      </c>
      <c r="W1511" s="29"/>
      <c r="X1511" s="349"/>
      <c r="Y1511" s="29" t="s">
        <v>1309</v>
      </c>
      <c r="Z1511" s="29" t="s">
        <v>1218</v>
      </c>
      <c r="AA1511" s="29" t="s">
        <v>1170</v>
      </c>
      <c r="AB1511" s="29"/>
      <c r="AC1511" s="25" t="s">
        <v>8109</v>
      </c>
      <c r="AD1511" s="29"/>
      <c r="AE1511" s="29" t="s">
        <v>2575</v>
      </c>
      <c r="AG1511" s="38">
        <v>1</v>
      </c>
      <c r="AH1511" s="38" t="s">
        <v>5945</v>
      </c>
      <c r="AI1511" s="38" t="s">
        <v>4440</v>
      </c>
      <c r="AJ1511" s="38" t="s">
        <v>5946</v>
      </c>
      <c r="AK1511" s="38" t="s">
        <v>72</v>
      </c>
      <c r="AL1511" s="301" t="s">
        <v>8095</v>
      </c>
      <c r="AR1511" s="29" t="str">
        <f t="shared" si="238"/>
        <v>1</v>
      </c>
      <c r="AS1511" s="29">
        <f t="shared" si="232"/>
        <v>0</v>
      </c>
      <c r="AW1511" s="29" t="str">
        <f t="shared" si="240"/>
        <v/>
      </c>
      <c r="AX1511" s="29" t="str">
        <f t="shared" si="233"/>
        <v/>
      </c>
      <c r="AY1511" s="29" t="str">
        <f t="shared" si="239"/>
        <v>https://media.mediathek-tanz-theater.de/iiif/2/nvt_img-i131-003.JP2</v>
      </c>
      <c r="AZ1511" s="29" t="str">
        <f t="shared" si="234"/>
        <v>image/jp2</v>
      </c>
      <c r="BA1511" s="29" t="str">
        <f t="shared" si="235"/>
        <v>presentation/iiif</v>
      </c>
      <c r="BB1511" s="29" t="str">
        <f t="shared" si="236"/>
        <v>https://media.mediathek-tanz-theater.de/iiif/2/nvt_img-i131-003.JP2/full/100,/0/default.jpg</v>
      </c>
      <c r="BC1511" s="29" t="str">
        <f t="shared" si="231"/>
        <v>image/jpeg</v>
      </c>
      <c r="BD1511" s="29" t="str">
        <f t="shared" si="237"/>
        <v>presentation/thumbnail</v>
      </c>
    </row>
    <row r="1512" spans="1:56" ht="12.75" customHeight="1">
      <c r="A1512" s="29">
        <v>1</v>
      </c>
      <c r="B1512" s="29">
        <v>0</v>
      </c>
      <c r="C1512" s="29" t="s">
        <v>8114</v>
      </c>
      <c r="D1512" s="29"/>
      <c r="E1512" s="29"/>
      <c r="F1512" s="29" t="s">
        <v>7940</v>
      </c>
      <c r="G1512" s="29"/>
      <c r="H1512" s="29"/>
      <c r="I1512" s="402" t="s">
        <v>4446</v>
      </c>
      <c r="K1512" s="29"/>
      <c r="L1512" s="29" t="s">
        <v>2604</v>
      </c>
      <c r="M1512" s="29"/>
      <c r="N1512" s="29"/>
      <c r="O1512" s="29"/>
      <c r="P1512" s="25"/>
      <c r="Q1512" s="25"/>
      <c r="R1512" s="308" t="s">
        <v>8107</v>
      </c>
      <c r="S1512" s="308" t="s">
        <v>8115</v>
      </c>
      <c r="T1512" s="29" t="s">
        <v>1483</v>
      </c>
      <c r="U1512" t="s">
        <v>1741</v>
      </c>
      <c r="V1512" t="s">
        <v>6345</v>
      </c>
      <c r="W1512" s="29"/>
      <c r="X1512" s="349"/>
      <c r="Y1512" s="29" t="s">
        <v>1309</v>
      </c>
      <c r="Z1512" s="29" t="s">
        <v>1218</v>
      </c>
      <c r="AA1512" s="29" t="s">
        <v>1170</v>
      </c>
      <c r="AB1512" s="29"/>
      <c r="AC1512" s="25" t="s">
        <v>8109</v>
      </c>
      <c r="AD1512" s="29"/>
      <c r="AE1512" s="29" t="s">
        <v>2575</v>
      </c>
      <c r="AG1512" s="38">
        <v>1</v>
      </c>
      <c r="AH1512" s="38" t="s">
        <v>5945</v>
      </c>
      <c r="AI1512" s="38" t="s">
        <v>4440</v>
      </c>
      <c r="AJ1512" s="38" t="s">
        <v>5946</v>
      </c>
      <c r="AK1512" s="38" t="s">
        <v>72</v>
      </c>
      <c r="AL1512" s="301" t="s">
        <v>8095</v>
      </c>
      <c r="AR1512" s="29" t="str">
        <f t="shared" si="238"/>
        <v>1</v>
      </c>
      <c r="AS1512" s="29">
        <f t="shared" si="232"/>
        <v>0</v>
      </c>
      <c r="AW1512" s="29" t="str">
        <f t="shared" si="240"/>
        <v/>
      </c>
      <c r="AX1512" s="29" t="str">
        <f t="shared" si="233"/>
        <v/>
      </c>
      <c r="AY1512" s="29" t="str">
        <f t="shared" si="239"/>
        <v>https://media.mediathek-tanz-theater.de/iiif/2/nvt_img-i131-004.JP2</v>
      </c>
      <c r="AZ1512" s="29" t="str">
        <f t="shared" si="234"/>
        <v>image/jp2</v>
      </c>
      <c r="BA1512" s="29" t="str">
        <f t="shared" si="235"/>
        <v>presentation/iiif</v>
      </c>
      <c r="BB1512" s="29" t="str">
        <f t="shared" si="236"/>
        <v>https://media.mediathek-tanz-theater.de/iiif/2/nvt_img-i131-004.JP2/full/100,/0/default.jpg</v>
      </c>
      <c r="BC1512" s="29" t="str">
        <f t="shared" si="231"/>
        <v>image/jpeg</v>
      </c>
      <c r="BD1512" s="29" t="str">
        <f t="shared" si="237"/>
        <v>presentation/thumbnail</v>
      </c>
    </row>
    <row r="1513" spans="1:56" ht="12.75" customHeight="1">
      <c r="A1513" s="29">
        <v>1</v>
      </c>
      <c r="B1513" s="29">
        <v>0</v>
      </c>
      <c r="C1513" s="29" t="s">
        <v>8116</v>
      </c>
      <c r="D1513" s="29"/>
      <c r="E1513" s="29"/>
      <c r="F1513" s="29" t="s">
        <v>7940</v>
      </c>
      <c r="G1513" s="29"/>
      <c r="H1513" s="29"/>
      <c r="I1513" s="402" t="s">
        <v>4446</v>
      </c>
      <c r="K1513" s="29"/>
      <c r="L1513" s="29" t="s">
        <v>2604</v>
      </c>
      <c r="M1513" s="29"/>
      <c r="N1513" s="29"/>
      <c r="O1513" s="29"/>
      <c r="P1513" s="25"/>
      <c r="Q1513" s="25"/>
      <c r="R1513" s="308" t="s">
        <v>8107</v>
      </c>
      <c r="S1513" s="308" t="s">
        <v>8117</v>
      </c>
      <c r="T1513" s="29" t="s">
        <v>1483</v>
      </c>
      <c r="U1513" t="s">
        <v>1741</v>
      </c>
      <c r="V1513" t="s">
        <v>6345</v>
      </c>
      <c r="W1513" s="29"/>
      <c r="X1513" s="349"/>
      <c r="Y1513" s="29" t="s">
        <v>1309</v>
      </c>
      <c r="Z1513" s="29" t="s">
        <v>1218</v>
      </c>
      <c r="AA1513" s="29" t="s">
        <v>1170</v>
      </c>
      <c r="AB1513" s="29"/>
      <c r="AC1513" s="25" t="s">
        <v>8109</v>
      </c>
      <c r="AD1513" s="29"/>
      <c r="AE1513" s="29" t="s">
        <v>2575</v>
      </c>
      <c r="AG1513" s="38">
        <v>1</v>
      </c>
      <c r="AH1513" s="38" t="s">
        <v>5945</v>
      </c>
      <c r="AI1513" s="38" t="s">
        <v>4440</v>
      </c>
      <c r="AJ1513" s="38" t="s">
        <v>5946</v>
      </c>
      <c r="AK1513" s="38" t="s">
        <v>72</v>
      </c>
      <c r="AL1513" s="301" t="s">
        <v>8095</v>
      </c>
      <c r="AR1513" s="29" t="str">
        <f t="shared" si="238"/>
        <v>1</v>
      </c>
      <c r="AS1513" s="29">
        <f t="shared" si="232"/>
        <v>0</v>
      </c>
      <c r="AW1513" s="29" t="str">
        <f t="shared" si="240"/>
        <v/>
      </c>
      <c r="AX1513" s="29" t="str">
        <f t="shared" si="233"/>
        <v/>
      </c>
      <c r="AY1513" s="29" t="str">
        <f t="shared" si="239"/>
        <v>https://media.mediathek-tanz-theater.de/iiif/2/nvt_img-i131-005.JP2</v>
      </c>
      <c r="AZ1513" s="29" t="str">
        <f t="shared" si="234"/>
        <v>image/jp2</v>
      </c>
      <c r="BA1513" s="29" t="str">
        <f t="shared" si="235"/>
        <v>presentation/iiif</v>
      </c>
      <c r="BB1513" s="29" t="str">
        <f t="shared" si="236"/>
        <v>https://media.mediathek-tanz-theater.de/iiif/2/nvt_img-i131-005.JP2/full/100,/0/default.jpg</v>
      </c>
      <c r="BC1513" s="29" t="str">
        <f t="shared" si="231"/>
        <v>image/jpeg</v>
      </c>
      <c r="BD1513" s="29" t="str">
        <f t="shared" si="237"/>
        <v>presentation/thumbnail</v>
      </c>
    </row>
    <row r="1514" spans="1:56" ht="12.75" customHeight="1">
      <c r="A1514" s="29">
        <v>1</v>
      </c>
      <c r="B1514" s="29">
        <v>0</v>
      </c>
      <c r="C1514" s="29" t="s">
        <v>8118</v>
      </c>
      <c r="D1514" s="29"/>
      <c r="E1514" s="29"/>
      <c r="F1514" s="29" t="s">
        <v>7940</v>
      </c>
      <c r="G1514" s="29"/>
      <c r="H1514" s="29"/>
      <c r="I1514" s="402" t="s">
        <v>4446</v>
      </c>
      <c r="K1514" s="29"/>
      <c r="L1514" s="29" t="s">
        <v>2604</v>
      </c>
      <c r="M1514" s="29"/>
      <c r="N1514" s="29"/>
      <c r="O1514" s="29"/>
      <c r="P1514" s="25"/>
      <c r="Q1514" s="25"/>
      <c r="R1514" s="308" t="s">
        <v>8107</v>
      </c>
      <c r="S1514" s="308" t="s">
        <v>8119</v>
      </c>
      <c r="T1514" s="29" t="s">
        <v>1483</v>
      </c>
      <c r="U1514" t="s">
        <v>1741</v>
      </c>
      <c r="V1514" t="s">
        <v>6345</v>
      </c>
      <c r="W1514" s="29"/>
      <c r="X1514" s="349"/>
      <c r="Y1514" s="29" t="s">
        <v>1309</v>
      </c>
      <c r="Z1514" s="29" t="s">
        <v>1218</v>
      </c>
      <c r="AA1514" s="29" t="s">
        <v>1170</v>
      </c>
      <c r="AB1514" s="29"/>
      <c r="AC1514" s="25" t="s">
        <v>8120</v>
      </c>
      <c r="AD1514" s="29"/>
      <c r="AE1514" s="29" t="s">
        <v>2575</v>
      </c>
      <c r="AG1514" s="38">
        <v>1</v>
      </c>
      <c r="AH1514" s="38" t="s">
        <v>5945</v>
      </c>
      <c r="AI1514" s="38" t="s">
        <v>4440</v>
      </c>
      <c r="AJ1514" s="38" t="s">
        <v>5946</v>
      </c>
      <c r="AK1514" s="38" t="s">
        <v>72</v>
      </c>
      <c r="AL1514" s="301" t="s">
        <v>8095</v>
      </c>
      <c r="AR1514" s="29" t="str">
        <f t="shared" si="238"/>
        <v>1</v>
      </c>
      <c r="AS1514" s="29">
        <f t="shared" si="232"/>
        <v>0</v>
      </c>
      <c r="AW1514" s="29" t="str">
        <f t="shared" si="240"/>
        <v/>
      </c>
      <c r="AX1514" s="29" t="str">
        <f t="shared" si="233"/>
        <v/>
      </c>
      <c r="AY1514" s="29" t="str">
        <f t="shared" si="239"/>
        <v>https://media.mediathek-tanz-theater.de/iiif/2/nvt_img-i131-006.JP2</v>
      </c>
      <c r="AZ1514" s="29" t="str">
        <f t="shared" si="234"/>
        <v>image/jp2</v>
      </c>
      <c r="BA1514" s="29" t="str">
        <f t="shared" si="235"/>
        <v>presentation/iiif</v>
      </c>
      <c r="BB1514" s="29" t="str">
        <f t="shared" si="236"/>
        <v>https://media.mediathek-tanz-theater.de/iiif/2/nvt_img-i131-006.JP2/full/100,/0/default.jpg</v>
      </c>
      <c r="BC1514" s="29" t="str">
        <f t="shared" si="231"/>
        <v>image/jpeg</v>
      </c>
      <c r="BD1514" s="29" t="str">
        <f t="shared" si="237"/>
        <v>presentation/thumbnail</v>
      </c>
    </row>
    <row r="1515" spans="1:56" ht="12.75" customHeight="1">
      <c r="A1515" s="29">
        <v>1</v>
      </c>
      <c r="B1515" s="29">
        <v>0</v>
      </c>
      <c r="C1515" s="29" t="s">
        <v>8121</v>
      </c>
      <c r="D1515" s="29"/>
      <c r="E1515" s="29"/>
      <c r="F1515" s="29" t="s">
        <v>7940</v>
      </c>
      <c r="G1515" s="29"/>
      <c r="H1515" s="29"/>
      <c r="I1515" s="402" t="s">
        <v>4446</v>
      </c>
      <c r="K1515" s="29"/>
      <c r="L1515" s="29" t="s">
        <v>2604</v>
      </c>
      <c r="M1515" s="29"/>
      <c r="N1515" s="29"/>
      <c r="O1515" s="29"/>
      <c r="P1515" s="25"/>
      <c r="Q1515" s="25"/>
      <c r="R1515" s="308" t="s">
        <v>8107</v>
      </c>
      <c r="S1515" s="308" t="s">
        <v>8122</v>
      </c>
      <c r="T1515" s="29" t="s">
        <v>1483</v>
      </c>
      <c r="U1515" t="s">
        <v>1741</v>
      </c>
      <c r="V1515" t="s">
        <v>6345</v>
      </c>
      <c r="W1515" s="29"/>
      <c r="X1515" s="349"/>
      <c r="Y1515" s="29" t="s">
        <v>1309</v>
      </c>
      <c r="Z1515" s="29" t="s">
        <v>1218</v>
      </c>
      <c r="AA1515" s="29" t="s">
        <v>1170</v>
      </c>
      <c r="AB1515" s="29"/>
      <c r="AC1515" s="25" t="s">
        <v>8109</v>
      </c>
      <c r="AD1515" s="29"/>
      <c r="AE1515" s="29" t="s">
        <v>2575</v>
      </c>
      <c r="AG1515" s="38">
        <v>1</v>
      </c>
      <c r="AH1515" s="38" t="s">
        <v>5945</v>
      </c>
      <c r="AI1515" s="38" t="s">
        <v>4440</v>
      </c>
      <c r="AJ1515" s="38" t="s">
        <v>5946</v>
      </c>
      <c r="AK1515" s="38" t="s">
        <v>72</v>
      </c>
      <c r="AL1515" s="301" t="s">
        <v>8095</v>
      </c>
      <c r="AR1515" s="29" t="str">
        <f t="shared" si="238"/>
        <v>1</v>
      </c>
      <c r="AS1515" s="29">
        <f t="shared" si="232"/>
        <v>0</v>
      </c>
      <c r="AW1515" s="29" t="str">
        <f t="shared" si="240"/>
        <v/>
      </c>
      <c r="AX1515" s="29" t="str">
        <f t="shared" si="233"/>
        <v/>
      </c>
      <c r="AY1515" s="29" t="str">
        <f t="shared" si="239"/>
        <v>https://media.mediathek-tanz-theater.de/iiif/2/nvt_img-i131-007.JP2</v>
      </c>
      <c r="AZ1515" s="29" t="str">
        <f t="shared" si="234"/>
        <v>image/jp2</v>
      </c>
      <c r="BA1515" s="29" t="str">
        <f t="shared" si="235"/>
        <v>presentation/iiif</v>
      </c>
      <c r="BB1515" s="29" t="str">
        <f t="shared" si="236"/>
        <v>https://media.mediathek-tanz-theater.de/iiif/2/nvt_img-i131-007.JP2/full/100,/0/default.jpg</v>
      </c>
      <c r="BC1515" s="29" t="str">
        <f t="shared" si="231"/>
        <v>image/jpeg</v>
      </c>
      <c r="BD1515" s="29" t="str">
        <f t="shared" si="237"/>
        <v>presentation/thumbnail</v>
      </c>
    </row>
    <row r="1516" spans="1:56" ht="12.75" customHeight="1">
      <c r="A1516" s="29">
        <v>1</v>
      </c>
      <c r="B1516" s="29">
        <v>0</v>
      </c>
      <c r="C1516" s="29" t="s">
        <v>8123</v>
      </c>
      <c r="D1516" s="29"/>
      <c r="E1516" s="29"/>
      <c r="F1516" s="29" t="s">
        <v>7940</v>
      </c>
      <c r="G1516" s="29"/>
      <c r="H1516" s="29"/>
      <c r="I1516" s="402" t="s">
        <v>4446</v>
      </c>
      <c r="K1516" s="29"/>
      <c r="L1516" s="29" t="s">
        <v>2604</v>
      </c>
      <c r="M1516" s="29"/>
      <c r="N1516" s="29"/>
      <c r="O1516" s="29"/>
      <c r="P1516" s="25"/>
      <c r="Q1516" s="25"/>
      <c r="R1516" s="308" t="s">
        <v>8107</v>
      </c>
      <c r="S1516" s="308" t="s">
        <v>8124</v>
      </c>
      <c r="T1516" s="29" t="s">
        <v>1483</v>
      </c>
      <c r="U1516" t="s">
        <v>1741</v>
      </c>
      <c r="V1516" t="s">
        <v>6345</v>
      </c>
      <c r="W1516" s="29"/>
      <c r="X1516" s="349"/>
      <c r="Y1516" s="29" t="s">
        <v>1309</v>
      </c>
      <c r="Z1516" s="29" t="s">
        <v>1218</v>
      </c>
      <c r="AA1516" s="29" t="s">
        <v>1170</v>
      </c>
      <c r="AB1516" s="29"/>
      <c r="AC1516" s="25" t="s">
        <v>8109</v>
      </c>
      <c r="AD1516" s="29"/>
      <c r="AE1516" s="29" t="s">
        <v>2575</v>
      </c>
      <c r="AG1516" s="38">
        <v>1</v>
      </c>
      <c r="AH1516" s="38" t="s">
        <v>5945</v>
      </c>
      <c r="AI1516" s="38" t="s">
        <v>4440</v>
      </c>
      <c r="AJ1516" s="38" t="s">
        <v>8125</v>
      </c>
      <c r="AK1516" s="38" t="s">
        <v>72</v>
      </c>
      <c r="AL1516" s="301" t="s">
        <v>8095</v>
      </c>
      <c r="AR1516" s="29" t="str">
        <f t="shared" si="238"/>
        <v>1</v>
      </c>
      <c r="AS1516" s="29">
        <f t="shared" si="232"/>
        <v>0</v>
      </c>
      <c r="AW1516" s="29" t="str">
        <f t="shared" si="240"/>
        <v/>
      </c>
      <c r="AX1516" s="29" t="str">
        <f t="shared" si="233"/>
        <v/>
      </c>
      <c r="AY1516" s="29" t="str">
        <f t="shared" si="239"/>
        <v>https://media.mediathek-tanz-theater.de/iiif/2/nvt_img-i131-008.JP2</v>
      </c>
      <c r="AZ1516" s="29" t="str">
        <f t="shared" si="234"/>
        <v>image/jp2</v>
      </c>
      <c r="BA1516" s="29" t="str">
        <f t="shared" si="235"/>
        <v>presentation/iiif</v>
      </c>
      <c r="BB1516" s="29" t="str">
        <f t="shared" si="236"/>
        <v>https://media.mediathek-tanz-theater.de/iiif/2/nvt_img-i131-008.JP2/full/100,/0/default.jpg</v>
      </c>
      <c r="BC1516" s="29" t="str">
        <f t="shared" si="231"/>
        <v>image/jpeg</v>
      </c>
      <c r="BD1516" s="29" t="str">
        <f t="shared" si="237"/>
        <v>presentation/thumbnail</v>
      </c>
    </row>
    <row r="1517" spans="1:56" ht="12.75" customHeight="1">
      <c r="A1517" s="29">
        <v>1</v>
      </c>
      <c r="B1517" s="29">
        <v>0</v>
      </c>
      <c r="C1517" s="29" t="s">
        <v>8126</v>
      </c>
      <c r="D1517" s="29"/>
      <c r="E1517" s="29"/>
      <c r="F1517" s="29" t="s">
        <v>7940</v>
      </c>
      <c r="G1517" s="29"/>
      <c r="H1517" s="29"/>
      <c r="I1517" s="402" t="s">
        <v>3162</v>
      </c>
      <c r="K1517" s="29"/>
      <c r="L1517" s="29"/>
      <c r="M1517" s="29"/>
      <c r="N1517" s="29"/>
      <c r="O1517" s="29"/>
      <c r="P1517" s="25"/>
      <c r="Q1517" s="25"/>
      <c r="R1517" s="308"/>
      <c r="S1517" s="308"/>
      <c r="T1517" s="29"/>
      <c r="U1517"/>
      <c r="V1517"/>
      <c r="W1517" s="29"/>
      <c r="X1517" s="349"/>
      <c r="Y1517" s="29"/>
      <c r="Z1517" s="29"/>
      <c r="AA1517" s="29"/>
      <c r="AB1517" s="29" t="s">
        <v>8127</v>
      </c>
      <c r="AC1517" s="29"/>
      <c r="AD1517" s="29" t="s">
        <v>8128</v>
      </c>
      <c r="AE1517" s="29" t="s">
        <v>2575</v>
      </c>
      <c r="AG1517" s="38">
        <v>1</v>
      </c>
      <c r="AK1517" s="38" t="s">
        <v>72</v>
      </c>
      <c r="AL1517" s="301" t="s">
        <v>8095</v>
      </c>
      <c r="AR1517" s="29" t="str">
        <f t="shared" si="238"/>
        <v>0</v>
      </c>
      <c r="AS1517" s="29">
        <f t="shared" si="232"/>
        <v>0</v>
      </c>
      <c r="AW1517" s="29" t="str">
        <f t="shared" si="240"/>
        <v/>
      </c>
      <c r="AX1517" s="29" t="str">
        <f t="shared" si="233"/>
        <v/>
      </c>
      <c r="AY1517" s="29" t="str">
        <f t="shared" si="239"/>
        <v>https://media.mediathek-tanz-theater.de/iiif/2/nvt_img-132.JP2</v>
      </c>
      <c r="AZ1517" s="29" t="str">
        <f t="shared" si="234"/>
        <v>image/jp2</v>
      </c>
      <c r="BA1517" s="29" t="str">
        <f t="shared" si="235"/>
        <v>presentation/iiif</v>
      </c>
      <c r="BB1517" s="29" t="str">
        <f t="shared" si="236"/>
        <v>https://media.mediathek-tanz-theater.de/iiif/2/nvt_img-132.JP2/full/100,/0/default.jpg</v>
      </c>
      <c r="BC1517" s="29" t="str">
        <f t="shared" si="231"/>
        <v>image/jpeg</v>
      </c>
      <c r="BD1517" s="29" t="str">
        <f t="shared" si="237"/>
        <v>presentation/thumbnail</v>
      </c>
    </row>
    <row r="1518" spans="1:56" ht="12.75" customHeight="1">
      <c r="A1518" s="29">
        <v>1</v>
      </c>
      <c r="B1518" s="29">
        <v>0</v>
      </c>
      <c r="C1518" s="29" t="s">
        <v>8129</v>
      </c>
      <c r="D1518" s="29"/>
      <c r="E1518" s="29"/>
      <c r="F1518" s="29" t="s">
        <v>7940</v>
      </c>
      <c r="G1518" s="29"/>
      <c r="H1518" s="29"/>
      <c r="I1518" s="402" t="s">
        <v>4446</v>
      </c>
      <c r="J1518" s="402" t="s">
        <v>8126</v>
      </c>
      <c r="K1518" s="29"/>
      <c r="L1518" s="29" t="s">
        <v>7976</v>
      </c>
      <c r="M1518" s="29"/>
      <c r="N1518" s="29"/>
      <c r="O1518" s="29"/>
      <c r="P1518" s="25"/>
      <c r="Q1518" s="25"/>
      <c r="R1518" s="308" t="s">
        <v>28436</v>
      </c>
      <c r="S1518" s="308" t="s">
        <v>8130</v>
      </c>
      <c r="T1518" s="29" t="s">
        <v>1483</v>
      </c>
      <c r="U1518" t="s">
        <v>8131</v>
      </c>
      <c r="V1518" t="s">
        <v>8132</v>
      </c>
      <c r="W1518" s="29"/>
      <c r="X1518" s="349"/>
      <c r="Y1518" s="29"/>
      <c r="Z1518" s="29"/>
      <c r="AA1518" s="29" t="s">
        <v>1170</v>
      </c>
      <c r="AB1518" s="29"/>
      <c r="AC1518" s="29" t="s">
        <v>8133</v>
      </c>
      <c r="AD1518" s="29"/>
      <c r="AE1518" s="29" t="s">
        <v>2575</v>
      </c>
      <c r="AG1518" s="38">
        <v>1</v>
      </c>
      <c r="AH1518" s="38" t="s">
        <v>5945</v>
      </c>
      <c r="AI1518" s="38" t="s">
        <v>4440</v>
      </c>
      <c r="AJ1518" s="38" t="s">
        <v>6371</v>
      </c>
      <c r="AK1518" s="38" t="s">
        <v>72</v>
      </c>
      <c r="AL1518" s="301" t="s">
        <v>8095</v>
      </c>
      <c r="AR1518" s="29" t="str">
        <f t="shared" si="238"/>
        <v>1</v>
      </c>
      <c r="AS1518" s="29">
        <f t="shared" si="232"/>
        <v>0</v>
      </c>
      <c r="AW1518" s="29" t="str">
        <f t="shared" si="240"/>
        <v/>
      </c>
      <c r="AX1518" s="29" t="str">
        <f t="shared" si="233"/>
        <v/>
      </c>
      <c r="AY1518" s="29" t="str">
        <f t="shared" si="239"/>
        <v>https://media.mediathek-tanz-theater.de/iiif/2/nvt_img-132-001.JP2</v>
      </c>
      <c r="AZ1518" s="29" t="str">
        <f t="shared" si="234"/>
        <v>image/jp2</v>
      </c>
      <c r="BA1518" s="29" t="str">
        <f t="shared" si="235"/>
        <v>presentation/iiif</v>
      </c>
      <c r="BB1518" s="29" t="str">
        <f t="shared" si="236"/>
        <v>https://media.mediathek-tanz-theater.de/iiif/2/nvt_img-132-001.JP2/full/100,/0/default.jpg</v>
      </c>
      <c r="BC1518" s="29" t="str">
        <f t="shared" si="231"/>
        <v>image/jpeg</v>
      </c>
      <c r="BD1518" s="29" t="str">
        <f t="shared" si="237"/>
        <v>presentation/thumbnail</v>
      </c>
    </row>
    <row r="1519" spans="1:56" ht="12.75" customHeight="1">
      <c r="A1519" s="29">
        <v>1</v>
      </c>
      <c r="B1519" s="29">
        <v>0</v>
      </c>
      <c r="C1519" s="29" t="s">
        <v>8134</v>
      </c>
      <c r="D1519" s="29"/>
      <c r="E1519" s="29"/>
      <c r="F1519" s="29" t="s">
        <v>7940</v>
      </c>
      <c r="G1519" s="29"/>
      <c r="H1519" s="29"/>
      <c r="I1519" s="402" t="s">
        <v>4446</v>
      </c>
      <c r="J1519" s="402" t="s">
        <v>8126</v>
      </c>
      <c r="K1519" s="29"/>
      <c r="L1519" s="29" t="s">
        <v>7976</v>
      </c>
      <c r="M1519" s="29"/>
      <c r="N1519" s="29"/>
      <c r="O1519" s="29"/>
      <c r="P1519" s="25"/>
      <c r="Q1519" s="25"/>
      <c r="R1519" s="308" t="s">
        <v>28436</v>
      </c>
      <c r="S1519" s="308" t="s">
        <v>8130</v>
      </c>
      <c r="T1519" s="29" t="s">
        <v>1483</v>
      </c>
      <c r="U1519" t="s">
        <v>1672</v>
      </c>
      <c r="V1519" t="s">
        <v>8132</v>
      </c>
      <c r="W1519" s="29"/>
      <c r="X1519" s="349"/>
      <c r="Y1519" s="29"/>
      <c r="Z1519" s="29"/>
      <c r="AA1519" s="29" t="s">
        <v>1170</v>
      </c>
      <c r="AB1519" s="29"/>
      <c r="AC1519" s="29" t="s">
        <v>8133</v>
      </c>
      <c r="AD1519" s="29"/>
      <c r="AE1519" s="29" t="s">
        <v>2575</v>
      </c>
      <c r="AG1519" s="38">
        <v>1</v>
      </c>
      <c r="AH1519" s="38" t="s">
        <v>5945</v>
      </c>
      <c r="AI1519" s="38" t="s">
        <v>4440</v>
      </c>
      <c r="AJ1519" s="38" t="s">
        <v>6371</v>
      </c>
      <c r="AK1519" s="38" t="s">
        <v>72</v>
      </c>
      <c r="AL1519" s="301" t="s">
        <v>8095</v>
      </c>
      <c r="AR1519" s="29" t="str">
        <f t="shared" si="238"/>
        <v>1</v>
      </c>
      <c r="AS1519" s="29">
        <f t="shared" si="232"/>
        <v>0</v>
      </c>
      <c r="AW1519" s="29" t="str">
        <f t="shared" si="240"/>
        <v/>
      </c>
      <c r="AX1519" s="29" t="str">
        <f t="shared" si="233"/>
        <v/>
      </c>
      <c r="AY1519" s="29" t="str">
        <f t="shared" si="239"/>
        <v>https://media.mediathek-tanz-theater.de/iiif/2/nvt_img-132-002.JP2</v>
      </c>
      <c r="AZ1519" s="29" t="str">
        <f t="shared" si="234"/>
        <v>image/jp2</v>
      </c>
      <c r="BA1519" s="29" t="str">
        <f t="shared" si="235"/>
        <v>presentation/iiif</v>
      </c>
      <c r="BB1519" s="29" t="str">
        <f t="shared" si="236"/>
        <v>https://media.mediathek-tanz-theater.de/iiif/2/nvt_img-132-002.JP2/full/100,/0/default.jpg</v>
      </c>
      <c r="BC1519" s="29" t="str">
        <f t="shared" si="231"/>
        <v>image/jpeg</v>
      </c>
      <c r="BD1519" s="29" t="str">
        <f t="shared" si="237"/>
        <v>presentation/thumbnail</v>
      </c>
    </row>
    <row r="1520" spans="1:56" ht="12.75" customHeight="1">
      <c r="A1520" s="29">
        <v>1</v>
      </c>
      <c r="B1520" s="29">
        <v>0</v>
      </c>
      <c r="C1520" s="29" t="s">
        <v>8135</v>
      </c>
      <c r="D1520" s="29"/>
      <c r="E1520" s="29"/>
      <c r="F1520" s="29" t="s">
        <v>7940</v>
      </c>
      <c r="G1520" s="29"/>
      <c r="H1520" s="29"/>
      <c r="I1520" s="402" t="s">
        <v>4446</v>
      </c>
      <c r="J1520" s="402" t="s">
        <v>8126</v>
      </c>
      <c r="K1520" s="29"/>
      <c r="L1520" s="29" t="s">
        <v>7976</v>
      </c>
      <c r="M1520" s="29"/>
      <c r="N1520" s="29"/>
      <c r="O1520" s="29"/>
      <c r="P1520" s="25"/>
      <c r="Q1520" s="25"/>
      <c r="R1520" s="308" t="s">
        <v>28436</v>
      </c>
      <c r="S1520" s="308" t="s">
        <v>8130</v>
      </c>
      <c r="T1520" s="29" t="s">
        <v>1483</v>
      </c>
      <c r="U1520" t="s">
        <v>8131</v>
      </c>
      <c r="V1520" t="s">
        <v>8132</v>
      </c>
      <c r="W1520" s="29"/>
      <c r="X1520" s="349"/>
      <c r="Y1520" s="29"/>
      <c r="Z1520" s="29"/>
      <c r="AA1520" s="29" t="s">
        <v>1170</v>
      </c>
      <c r="AB1520" s="29"/>
      <c r="AC1520" s="29" t="s">
        <v>8133</v>
      </c>
      <c r="AD1520" s="29"/>
      <c r="AE1520" s="29" t="s">
        <v>2575</v>
      </c>
      <c r="AG1520" s="38">
        <v>1</v>
      </c>
      <c r="AH1520" s="38" t="s">
        <v>5945</v>
      </c>
      <c r="AI1520" s="38" t="s">
        <v>4440</v>
      </c>
      <c r="AJ1520" s="38" t="s">
        <v>6371</v>
      </c>
      <c r="AK1520" s="38" t="s">
        <v>72</v>
      </c>
      <c r="AL1520" s="301" t="s">
        <v>8095</v>
      </c>
      <c r="AR1520" s="29" t="str">
        <f t="shared" si="238"/>
        <v>1</v>
      </c>
      <c r="AS1520" s="29">
        <f t="shared" si="232"/>
        <v>0</v>
      </c>
      <c r="AW1520" s="29" t="str">
        <f t="shared" si="240"/>
        <v/>
      </c>
      <c r="AX1520" s="29" t="str">
        <f t="shared" si="233"/>
        <v/>
      </c>
      <c r="AY1520" s="29" t="str">
        <f t="shared" si="239"/>
        <v>https://media.mediathek-tanz-theater.de/iiif/2/nvt_img-132-003.JP2</v>
      </c>
      <c r="AZ1520" s="29" t="str">
        <f t="shared" si="234"/>
        <v>image/jp2</v>
      </c>
      <c r="BA1520" s="29" t="str">
        <f t="shared" si="235"/>
        <v>presentation/iiif</v>
      </c>
      <c r="BB1520" s="29" t="str">
        <f t="shared" si="236"/>
        <v>https://media.mediathek-tanz-theater.de/iiif/2/nvt_img-132-003.JP2/full/100,/0/default.jpg</v>
      </c>
      <c r="BC1520" s="29" t="str">
        <f t="shared" si="231"/>
        <v>image/jpeg</v>
      </c>
      <c r="BD1520" s="29" t="str">
        <f t="shared" si="237"/>
        <v>presentation/thumbnail</v>
      </c>
    </row>
    <row r="1521" spans="1:56" ht="12.75" customHeight="1">
      <c r="A1521" s="29">
        <v>1</v>
      </c>
      <c r="B1521" s="29">
        <v>0</v>
      </c>
      <c r="C1521" s="29" t="s">
        <v>8136</v>
      </c>
      <c r="D1521" s="29"/>
      <c r="E1521" s="29"/>
      <c r="F1521" s="29" t="s">
        <v>7940</v>
      </c>
      <c r="G1521" s="29"/>
      <c r="H1521" s="29"/>
      <c r="I1521" s="402" t="s">
        <v>4446</v>
      </c>
      <c r="J1521" s="402" t="s">
        <v>8126</v>
      </c>
      <c r="K1521" s="29"/>
      <c r="L1521" s="29" t="s">
        <v>7976</v>
      </c>
      <c r="M1521" s="29"/>
      <c r="N1521" s="29"/>
      <c r="O1521" s="29"/>
      <c r="P1521" s="25"/>
      <c r="Q1521" s="25"/>
      <c r="R1521" s="308" t="s">
        <v>28436</v>
      </c>
      <c r="S1521" s="308" t="s">
        <v>8130</v>
      </c>
      <c r="T1521" s="29" t="s">
        <v>1483</v>
      </c>
      <c r="U1521" t="s">
        <v>8137</v>
      </c>
      <c r="V1521" t="s">
        <v>8132</v>
      </c>
      <c r="W1521" s="29"/>
      <c r="X1521" s="349"/>
      <c r="Y1521" s="29"/>
      <c r="Z1521" s="29"/>
      <c r="AA1521" s="29" t="s">
        <v>1170</v>
      </c>
      <c r="AB1521" s="29"/>
      <c r="AC1521" s="29" t="s">
        <v>8133</v>
      </c>
      <c r="AD1521" s="29"/>
      <c r="AE1521" s="29" t="s">
        <v>2575</v>
      </c>
      <c r="AG1521" s="38">
        <v>1</v>
      </c>
      <c r="AH1521" s="38" t="s">
        <v>5945</v>
      </c>
      <c r="AI1521" s="38" t="s">
        <v>4440</v>
      </c>
      <c r="AJ1521" s="38" t="s">
        <v>6371</v>
      </c>
      <c r="AK1521" s="38" t="s">
        <v>72</v>
      </c>
      <c r="AL1521" s="301" t="s">
        <v>8095</v>
      </c>
      <c r="AR1521" s="29" t="str">
        <f t="shared" si="238"/>
        <v>1</v>
      </c>
      <c r="AS1521" s="29">
        <f t="shared" si="232"/>
        <v>0</v>
      </c>
      <c r="AW1521" s="29" t="str">
        <f t="shared" si="240"/>
        <v/>
      </c>
      <c r="AX1521" s="29" t="str">
        <f t="shared" si="233"/>
        <v/>
      </c>
      <c r="AY1521" s="29" t="str">
        <f t="shared" si="239"/>
        <v>https://media.mediathek-tanz-theater.de/iiif/2/nvt_img-132-004.JP2</v>
      </c>
      <c r="AZ1521" s="29" t="str">
        <f t="shared" si="234"/>
        <v>image/jp2</v>
      </c>
      <c r="BA1521" s="29" t="str">
        <f t="shared" si="235"/>
        <v>presentation/iiif</v>
      </c>
      <c r="BB1521" s="29" t="str">
        <f t="shared" si="236"/>
        <v>https://media.mediathek-tanz-theater.de/iiif/2/nvt_img-132-004.JP2/full/100,/0/default.jpg</v>
      </c>
      <c r="BC1521" s="29" t="str">
        <f t="shared" si="231"/>
        <v>image/jpeg</v>
      </c>
      <c r="BD1521" s="29" t="str">
        <f t="shared" si="237"/>
        <v>presentation/thumbnail</v>
      </c>
    </row>
    <row r="1522" spans="1:56" ht="12.75" customHeight="1">
      <c r="A1522" s="29">
        <v>1</v>
      </c>
      <c r="B1522" s="29">
        <v>0</v>
      </c>
      <c r="C1522" s="29" t="s">
        <v>8138</v>
      </c>
      <c r="D1522" s="29"/>
      <c r="E1522" s="29"/>
      <c r="F1522" s="29" t="s">
        <v>7940</v>
      </c>
      <c r="G1522" s="29"/>
      <c r="H1522" s="29"/>
      <c r="I1522" s="402" t="s">
        <v>4446</v>
      </c>
      <c r="J1522" s="402" t="s">
        <v>8126</v>
      </c>
      <c r="K1522" s="29"/>
      <c r="L1522" s="29" t="s">
        <v>7976</v>
      </c>
      <c r="M1522" s="29"/>
      <c r="N1522" s="29"/>
      <c r="O1522" s="29"/>
      <c r="P1522" s="25"/>
      <c r="Q1522" s="25"/>
      <c r="R1522" s="308" t="s">
        <v>28436</v>
      </c>
      <c r="S1522" s="308" t="s">
        <v>8130</v>
      </c>
      <c r="T1522" s="29" t="s">
        <v>1483</v>
      </c>
      <c r="U1522" t="s">
        <v>8131</v>
      </c>
      <c r="V1522" t="s">
        <v>8132</v>
      </c>
      <c r="W1522" s="29"/>
      <c r="X1522" s="349"/>
      <c r="Y1522" s="29"/>
      <c r="Z1522" s="29"/>
      <c r="AA1522" s="29" t="s">
        <v>1170</v>
      </c>
      <c r="AB1522" s="29"/>
      <c r="AC1522" s="29" t="s">
        <v>8133</v>
      </c>
      <c r="AD1522" s="29"/>
      <c r="AE1522" s="29" t="s">
        <v>2575</v>
      </c>
      <c r="AG1522" s="38">
        <v>1</v>
      </c>
      <c r="AH1522" s="38" t="s">
        <v>5945</v>
      </c>
      <c r="AI1522" s="38" t="s">
        <v>4440</v>
      </c>
      <c r="AJ1522" s="38" t="s">
        <v>6371</v>
      </c>
      <c r="AK1522" s="38" t="s">
        <v>72</v>
      </c>
      <c r="AL1522" s="301" t="s">
        <v>8095</v>
      </c>
      <c r="AR1522" s="29" t="str">
        <f t="shared" si="238"/>
        <v>1</v>
      </c>
      <c r="AS1522" s="29">
        <f t="shared" si="232"/>
        <v>0</v>
      </c>
      <c r="AW1522" s="29" t="str">
        <f t="shared" si="240"/>
        <v/>
      </c>
      <c r="AX1522" s="29" t="str">
        <f t="shared" si="233"/>
        <v/>
      </c>
      <c r="AY1522" s="29" t="str">
        <f t="shared" si="239"/>
        <v>https://media.mediathek-tanz-theater.de/iiif/2/nvt_img-132-005.JP2</v>
      </c>
      <c r="AZ1522" s="29" t="str">
        <f t="shared" si="234"/>
        <v>image/jp2</v>
      </c>
      <c r="BA1522" s="29" t="str">
        <f t="shared" si="235"/>
        <v>presentation/iiif</v>
      </c>
      <c r="BB1522" s="29" t="str">
        <f t="shared" si="236"/>
        <v>https://media.mediathek-tanz-theater.de/iiif/2/nvt_img-132-005.JP2/full/100,/0/default.jpg</v>
      </c>
      <c r="BC1522" s="29" t="str">
        <f t="shared" si="231"/>
        <v>image/jpeg</v>
      </c>
      <c r="BD1522" s="29" t="str">
        <f t="shared" si="237"/>
        <v>presentation/thumbnail</v>
      </c>
    </row>
    <row r="1523" spans="1:56" ht="12.75" customHeight="1">
      <c r="A1523" s="29">
        <v>1</v>
      </c>
      <c r="B1523" s="29">
        <v>0</v>
      </c>
      <c r="C1523" s="29" t="s">
        <v>8139</v>
      </c>
      <c r="D1523" s="29"/>
      <c r="E1523" s="29"/>
      <c r="F1523" s="29" t="s">
        <v>7940</v>
      </c>
      <c r="G1523" s="29"/>
      <c r="H1523" s="29"/>
      <c r="I1523" s="402" t="s">
        <v>4446</v>
      </c>
      <c r="J1523" s="402" t="s">
        <v>8126</v>
      </c>
      <c r="K1523" s="29"/>
      <c r="L1523" s="29" t="s">
        <v>7976</v>
      </c>
      <c r="M1523" s="29"/>
      <c r="N1523" s="29"/>
      <c r="O1523" s="29"/>
      <c r="P1523" s="25"/>
      <c r="Q1523" s="25"/>
      <c r="R1523" s="308" t="s">
        <v>28436</v>
      </c>
      <c r="S1523" s="308" t="s">
        <v>8130</v>
      </c>
      <c r="T1523" s="29" t="s">
        <v>1483</v>
      </c>
      <c r="U1523" t="s">
        <v>1672</v>
      </c>
      <c r="V1523" t="s">
        <v>8132</v>
      </c>
      <c r="W1523" s="29"/>
      <c r="X1523" s="349"/>
      <c r="Y1523" s="29"/>
      <c r="Z1523" s="29"/>
      <c r="AA1523" s="29" t="s">
        <v>1170</v>
      </c>
      <c r="AB1523" s="29"/>
      <c r="AC1523" s="29" t="s">
        <v>8133</v>
      </c>
      <c r="AD1523" s="29"/>
      <c r="AE1523" s="29" t="s">
        <v>2575</v>
      </c>
      <c r="AG1523" s="38">
        <v>1</v>
      </c>
      <c r="AH1523" s="38" t="s">
        <v>5945</v>
      </c>
      <c r="AI1523" s="38" t="s">
        <v>4440</v>
      </c>
      <c r="AJ1523" s="38" t="s">
        <v>6371</v>
      </c>
      <c r="AK1523" s="38" t="s">
        <v>72</v>
      </c>
      <c r="AL1523" s="301" t="s">
        <v>8095</v>
      </c>
      <c r="AR1523" s="29" t="str">
        <f t="shared" si="238"/>
        <v>1</v>
      </c>
      <c r="AS1523" s="29">
        <f t="shared" si="232"/>
        <v>0</v>
      </c>
      <c r="AW1523" s="29" t="str">
        <f t="shared" si="240"/>
        <v/>
      </c>
      <c r="AX1523" s="29" t="str">
        <f t="shared" si="233"/>
        <v/>
      </c>
      <c r="AY1523" s="29" t="str">
        <f t="shared" si="239"/>
        <v>https://media.mediathek-tanz-theater.de/iiif/2/nvt_img-132-006.JP2</v>
      </c>
      <c r="AZ1523" s="29" t="str">
        <f t="shared" si="234"/>
        <v>image/jp2</v>
      </c>
      <c r="BA1523" s="29" t="str">
        <f t="shared" si="235"/>
        <v>presentation/iiif</v>
      </c>
      <c r="BB1523" s="29" t="str">
        <f t="shared" si="236"/>
        <v>https://media.mediathek-tanz-theater.de/iiif/2/nvt_img-132-006.JP2/full/100,/0/default.jpg</v>
      </c>
      <c r="BC1523" s="29" t="str">
        <f t="shared" si="231"/>
        <v>image/jpeg</v>
      </c>
      <c r="BD1523" s="29" t="str">
        <f t="shared" si="237"/>
        <v>presentation/thumbnail</v>
      </c>
    </row>
    <row r="1524" spans="1:56" ht="12.75" customHeight="1">
      <c r="A1524" s="29">
        <v>1</v>
      </c>
      <c r="B1524" s="29">
        <v>0</v>
      </c>
      <c r="C1524" s="29" t="s">
        <v>8140</v>
      </c>
      <c r="D1524" s="29"/>
      <c r="E1524" s="29"/>
      <c r="F1524" s="29" t="s">
        <v>7940</v>
      </c>
      <c r="G1524" s="29"/>
      <c r="H1524" s="29"/>
      <c r="I1524" s="402" t="s">
        <v>4446</v>
      </c>
      <c r="J1524" s="402" t="s">
        <v>8126</v>
      </c>
      <c r="K1524" s="29"/>
      <c r="L1524" s="29" t="s">
        <v>7976</v>
      </c>
      <c r="M1524" s="29"/>
      <c r="N1524" s="29"/>
      <c r="O1524" s="29"/>
      <c r="P1524" s="25"/>
      <c r="Q1524" s="25"/>
      <c r="R1524" s="308" t="s">
        <v>28436</v>
      </c>
      <c r="S1524" s="308" t="s">
        <v>8130</v>
      </c>
      <c r="T1524" s="29" t="s">
        <v>1483</v>
      </c>
      <c r="U1524" t="s">
        <v>1672</v>
      </c>
      <c r="V1524" t="s">
        <v>8132</v>
      </c>
      <c r="W1524" s="29"/>
      <c r="X1524" s="349"/>
      <c r="Y1524" s="29"/>
      <c r="Z1524" s="29"/>
      <c r="AA1524" s="29" t="s">
        <v>1170</v>
      </c>
      <c r="AB1524" s="29"/>
      <c r="AC1524" s="29" t="s">
        <v>8133</v>
      </c>
      <c r="AD1524" s="29"/>
      <c r="AE1524" s="29" t="s">
        <v>2575</v>
      </c>
      <c r="AG1524" s="38">
        <v>1</v>
      </c>
      <c r="AH1524" s="38" t="s">
        <v>5945</v>
      </c>
      <c r="AI1524" s="38" t="s">
        <v>4440</v>
      </c>
      <c r="AJ1524" s="38" t="s">
        <v>6371</v>
      </c>
      <c r="AK1524" s="38" t="s">
        <v>72</v>
      </c>
      <c r="AL1524" s="301" t="s">
        <v>8095</v>
      </c>
      <c r="AR1524" s="29" t="str">
        <f t="shared" si="238"/>
        <v>1</v>
      </c>
      <c r="AS1524" s="29">
        <f t="shared" si="232"/>
        <v>0</v>
      </c>
      <c r="AW1524" s="29" t="str">
        <f t="shared" si="240"/>
        <v/>
      </c>
      <c r="AX1524" s="29" t="str">
        <f t="shared" si="233"/>
        <v/>
      </c>
      <c r="AY1524" s="29" t="str">
        <f t="shared" si="239"/>
        <v>https://media.mediathek-tanz-theater.de/iiif/2/nvt_img-132-007.JP2</v>
      </c>
      <c r="AZ1524" s="29" t="str">
        <f t="shared" si="234"/>
        <v>image/jp2</v>
      </c>
      <c r="BA1524" s="29" t="str">
        <f t="shared" si="235"/>
        <v>presentation/iiif</v>
      </c>
      <c r="BB1524" s="29" t="str">
        <f t="shared" si="236"/>
        <v>https://media.mediathek-tanz-theater.de/iiif/2/nvt_img-132-007.JP2/full/100,/0/default.jpg</v>
      </c>
      <c r="BC1524" s="29" t="str">
        <f t="shared" si="231"/>
        <v>image/jpeg</v>
      </c>
      <c r="BD1524" s="29" t="str">
        <f t="shared" si="237"/>
        <v>presentation/thumbnail</v>
      </c>
    </row>
    <row r="1525" spans="1:56" ht="12.75" customHeight="1">
      <c r="A1525" s="29">
        <v>1</v>
      </c>
      <c r="B1525" s="29">
        <v>0</v>
      </c>
      <c r="C1525" s="29" t="s">
        <v>8141</v>
      </c>
      <c r="D1525" s="29"/>
      <c r="E1525" s="29"/>
      <c r="F1525" s="29" t="s">
        <v>7940</v>
      </c>
      <c r="G1525" s="29"/>
      <c r="H1525" s="29"/>
      <c r="I1525" s="402" t="s">
        <v>4446</v>
      </c>
      <c r="J1525" s="402" t="s">
        <v>8126</v>
      </c>
      <c r="K1525" s="29"/>
      <c r="L1525" s="29" t="s">
        <v>7976</v>
      </c>
      <c r="M1525" s="29"/>
      <c r="N1525" s="29"/>
      <c r="O1525" s="29"/>
      <c r="P1525" s="25"/>
      <c r="Q1525" s="25"/>
      <c r="R1525" s="308" t="s">
        <v>28436</v>
      </c>
      <c r="S1525" s="308" t="s">
        <v>8130</v>
      </c>
      <c r="T1525" s="29" t="s">
        <v>1483</v>
      </c>
      <c r="U1525" t="s">
        <v>8137</v>
      </c>
      <c r="V1525" t="s">
        <v>8132</v>
      </c>
      <c r="W1525" s="29"/>
      <c r="X1525" s="349"/>
      <c r="Y1525" s="29"/>
      <c r="Z1525" s="29"/>
      <c r="AA1525" s="29" t="s">
        <v>1170</v>
      </c>
      <c r="AB1525" s="29"/>
      <c r="AC1525" s="29" t="s">
        <v>8133</v>
      </c>
      <c r="AD1525" s="29"/>
      <c r="AE1525" s="29" t="s">
        <v>2575</v>
      </c>
      <c r="AG1525" s="38">
        <v>1</v>
      </c>
      <c r="AH1525" s="38" t="s">
        <v>5945</v>
      </c>
      <c r="AI1525" s="38" t="s">
        <v>4440</v>
      </c>
      <c r="AJ1525" s="38" t="s">
        <v>6371</v>
      </c>
      <c r="AK1525" s="38" t="s">
        <v>72</v>
      </c>
      <c r="AL1525" s="301" t="s">
        <v>8095</v>
      </c>
      <c r="AR1525" s="29" t="str">
        <f t="shared" si="238"/>
        <v>1</v>
      </c>
      <c r="AS1525" s="29">
        <f t="shared" si="232"/>
        <v>0</v>
      </c>
      <c r="AW1525" s="29" t="str">
        <f t="shared" si="240"/>
        <v/>
      </c>
      <c r="AX1525" s="29" t="str">
        <f t="shared" si="233"/>
        <v/>
      </c>
      <c r="AY1525" s="29" t="str">
        <f t="shared" si="239"/>
        <v>https://media.mediathek-tanz-theater.de/iiif/2/nvt_img-132-008.JP2</v>
      </c>
      <c r="AZ1525" s="29" t="str">
        <f t="shared" si="234"/>
        <v>image/jp2</v>
      </c>
      <c r="BA1525" s="29" t="str">
        <f t="shared" si="235"/>
        <v>presentation/iiif</v>
      </c>
      <c r="BB1525" s="29" t="str">
        <f t="shared" si="236"/>
        <v>https://media.mediathek-tanz-theater.de/iiif/2/nvt_img-132-008.JP2/full/100,/0/default.jpg</v>
      </c>
      <c r="BC1525" s="29" t="str">
        <f t="shared" si="231"/>
        <v>image/jpeg</v>
      </c>
      <c r="BD1525" s="29" t="str">
        <f t="shared" si="237"/>
        <v>presentation/thumbnail</v>
      </c>
    </row>
    <row r="1526" spans="1:56" ht="12.75" customHeight="1">
      <c r="A1526" s="29">
        <v>1</v>
      </c>
      <c r="B1526" s="29">
        <v>0</v>
      </c>
      <c r="C1526" s="29" t="s">
        <v>8142</v>
      </c>
      <c r="D1526" s="29"/>
      <c r="E1526" s="29"/>
      <c r="F1526" s="29" t="s">
        <v>7940</v>
      </c>
      <c r="G1526" s="29"/>
      <c r="H1526" s="29"/>
      <c r="I1526" s="402" t="s">
        <v>4446</v>
      </c>
      <c r="J1526" s="402" t="s">
        <v>8126</v>
      </c>
      <c r="K1526" s="29"/>
      <c r="L1526" s="29" t="s">
        <v>7976</v>
      </c>
      <c r="M1526" s="29"/>
      <c r="N1526" s="29"/>
      <c r="O1526" s="29"/>
      <c r="P1526" s="25"/>
      <c r="Q1526" s="25"/>
      <c r="R1526" s="308" t="s">
        <v>28436</v>
      </c>
      <c r="S1526" s="308" t="s">
        <v>8130</v>
      </c>
      <c r="T1526" s="29" t="s">
        <v>1483</v>
      </c>
      <c r="U1526" t="s">
        <v>1672</v>
      </c>
      <c r="V1526" t="s">
        <v>8132</v>
      </c>
      <c r="W1526" s="29"/>
      <c r="X1526" s="349"/>
      <c r="Y1526" s="29"/>
      <c r="Z1526" s="29"/>
      <c r="AA1526" s="29" t="s">
        <v>1170</v>
      </c>
      <c r="AB1526" s="29"/>
      <c r="AC1526" s="29" t="s">
        <v>8133</v>
      </c>
      <c r="AD1526" s="29"/>
      <c r="AE1526" s="29" t="s">
        <v>2575</v>
      </c>
      <c r="AG1526" s="38">
        <v>1</v>
      </c>
      <c r="AH1526" s="38" t="s">
        <v>5945</v>
      </c>
      <c r="AI1526" s="38" t="s">
        <v>4440</v>
      </c>
      <c r="AJ1526" s="38" t="s">
        <v>6371</v>
      </c>
      <c r="AK1526" s="38" t="s">
        <v>72</v>
      </c>
      <c r="AL1526" s="301" t="s">
        <v>8095</v>
      </c>
      <c r="AR1526" s="29" t="str">
        <f t="shared" si="238"/>
        <v>1</v>
      </c>
      <c r="AS1526" s="29">
        <f t="shared" si="232"/>
        <v>0</v>
      </c>
      <c r="AW1526" s="29" t="str">
        <f t="shared" si="240"/>
        <v/>
      </c>
      <c r="AX1526" s="29" t="str">
        <f t="shared" si="233"/>
        <v/>
      </c>
      <c r="AY1526" s="29" t="str">
        <f t="shared" si="239"/>
        <v>https://media.mediathek-tanz-theater.de/iiif/2/nvt_img-132-009.JP2</v>
      </c>
      <c r="AZ1526" s="29" t="str">
        <f t="shared" si="234"/>
        <v>image/jp2</v>
      </c>
      <c r="BA1526" s="29" t="str">
        <f t="shared" si="235"/>
        <v>presentation/iiif</v>
      </c>
      <c r="BB1526" s="29" t="str">
        <f t="shared" si="236"/>
        <v>https://media.mediathek-tanz-theater.de/iiif/2/nvt_img-132-009.JP2/full/100,/0/default.jpg</v>
      </c>
      <c r="BC1526" s="29" t="str">
        <f t="shared" si="231"/>
        <v>image/jpeg</v>
      </c>
      <c r="BD1526" s="29" t="str">
        <f t="shared" si="237"/>
        <v>presentation/thumbnail</v>
      </c>
    </row>
    <row r="1527" spans="1:56" ht="12.75" customHeight="1">
      <c r="A1527" s="29">
        <v>1</v>
      </c>
      <c r="B1527" s="29">
        <v>0</v>
      </c>
      <c r="C1527" s="29" t="s">
        <v>8143</v>
      </c>
      <c r="D1527" s="29"/>
      <c r="E1527" s="29"/>
      <c r="F1527" s="29" t="s">
        <v>7940</v>
      </c>
      <c r="G1527" s="29"/>
      <c r="H1527" s="29"/>
      <c r="I1527" s="402" t="s">
        <v>4446</v>
      </c>
      <c r="J1527" s="402" t="s">
        <v>8126</v>
      </c>
      <c r="K1527" s="29"/>
      <c r="L1527" s="29" t="s">
        <v>7976</v>
      </c>
      <c r="M1527" s="29"/>
      <c r="N1527" s="29"/>
      <c r="O1527" s="29"/>
      <c r="P1527" s="25"/>
      <c r="Q1527" s="25"/>
      <c r="R1527" s="308" t="s">
        <v>28436</v>
      </c>
      <c r="S1527" s="308" t="s">
        <v>8130</v>
      </c>
      <c r="T1527" s="29" t="s">
        <v>1483</v>
      </c>
      <c r="U1527" t="s">
        <v>1672</v>
      </c>
      <c r="V1527" t="s">
        <v>8132</v>
      </c>
      <c r="W1527" s="29"/>
      <c r="X1527" s="349"/>
      <c r="Y1527" s="29"/>
      <c r="Z1527" s="29"/>
      <c r="AA1527" s="29" t="s">
        <v>1170</v>
      </c>
      <c r="AB1527" s="29"/>
      <c r="AC1527" s="29" t="s">
        <v>8133</v>
      </c>
      <c r="AD1527" s="29"/>
      <c r="AE1527" s="29" t="s">
        <v>2575</v>
      </c>
      <c r="AG1527" s="38">
        <v>1</v>
      </c>
      <c r="AH1527" s="38" t="s">
        <v>5945</v>
      </c>
      <c r="AI1527" s="38" t="s">
        <v>4440</v>
      </c>
      <c r="AJ1527" s="38" t="s">
        <v>6371</v>
      </c>
      <c r="AK1527" s="38" t="s">
        <v>72</v>
      </c>
      <c r="AL1527" s="301" t="s">
        <v>8095</v>
      </c>
      <c r="AR1527" s="29" t="str">
        <f t="shared" si="238"/>
        <v>1</v>
      </c>
      <c r="AS1527" s="29">
        <f t="shared" si="232"/>
        <v>0</v>
      </c>
      <c r="AW1527" s="29" t="str">
        <f t="shared" si="240"/>
        <v/>
      </c>
      <c r="AX1527" s="29" t="str">
        <f t="shared" si="233"/>
        <v/>
      </c>
      <c r="AY1527" s="29" t="str">
        <f t="shared" si="239"/>
        <v>https://media.mediathek-tanz-theater.de/iiif/2/nvt_img-132-010.JP2</v>
      </c>
      <c r="AZ1527" s="29" t="str">
        <f t="shared" si="234"/>
        <v>image/jp2</v>
      </c>
      <c r="BA1527" s="29" t="str">
        <f t="shared" si="235"/>
        <v>presentation/iiif</v>
      </c>
      <c r="BB1527" s="29" t="str">
        <f t="shared" si="236"/>
        <v>https://media.mediathek-tanz-theater.de/iiif/2/nvt_img-132-010.JP2/full/100,/0/default.jpg</v>
      </c>
      <c r="BC1527" s="29" t="str">
        <f t="shared" si="231"/>
        <v>image/jpeg</v>
      </c>
      <c r="BD1527" s="29" t="str">
        <f t="shared" si="237"/>
        <v>presentation/thumbnail</v>
      </c>
    </row>
    <row r="1528" spans="1:56" ht="12.75" customHeight="1">
      <c r="A1528" s="29">
        <v>1</v>
      </c>
      <c r="B1528" s="29">
        <v>0</v>
      </c>
      <c r="C1528" s="29" t="s">
        <v>8144</v>
      </c>
      <c r="D1528" s="29"/>
      <c r="E1528" s="29"/>
      <c r="F1528" s="29" t="s">
        <v>7940</v>
      </c>
      <c r="G1528" s="29"/>
      <c r="H1528" s="29"/>
      <c r="I1528" s="402" t="s">
        <v>4446</v>
      </c>
      <c r="J1528" s="402" t="s">
        <v>8126</v>
      </c>
      <c r="K1528" s="29"/>
      <c r="L1528" s="29" t="s">
        <v>7976</v>
      </c>
      <c r="M1528" s="29"/>
      <c r="N1528" s="29"/>
      <c r="O1528" s="29"/>
      <c r="P1528" s="25"/>
      <c r="Q1528" s="25"/>
      <c r="R1528" s="308" t="s">
        <v>28436</v>
      </c>
      <c r="S1528" s="308" t="s">
        <v>8130</v>
      </c>
      <c r="T1528" s="29" t="s">
        <v>1483</v>
      </c>
      <c r="U1528" t="s">
        <v>1672</v>
      </c>
      <c r="V1528" t="s">
        <v>8132</v>
      </c>
      <c r="W1528" s="29"/>
      <c r="X1528" s="349"/>
      <c r="Y1528" s="29"/>
      <c r="Z1528" s="29"/>
      <c r="AA1528" s="29" t="s">
        <v>1170</v>
      </c>
      <c r="AB1528" s="29"/>
      <c r="AC1528" s="29" t="s">
        <v>8133</v>
      </c>
      <c r="AD1528" s="29"/>
      <c r="AE1528" s="29" t="s">
        <v>2575</v>
      </c>
      <c r="AG1528" s="38">
        <v>1</v>
      </c>
      <c r="AH1528" s="38" t="s">
        <v>5945</v>
      </c>
      <c r="AI1528" s="38" t="s">
        <v>4440</v>
      </c>
      <c r="AJ1528" s="38" t="s">
        <v>6371</v>
      </c>
      <c r="AK1528" s="38" t="s">
        <v>72</v>
      </c>
      <c r="AL1528" s="301" t="s">
        <v>8095</v>
      </c>
      <c r="AR1528" s="29" t="str">
        <f t="shared" si="238"/>
        <v>1</v>
      </c>
      <c r="AS1528" s="29">
        <f t="shared" si="232"/>
        <v>0</v>
      </c>
      <c r="AW1528" s="29" t="str">
        <f t="shared" si="240"/>
        <v/>
      </c>
      <c r="AX1528" s="29" t="str">
        <f t="shared" si="233"/>
        <v/>
      </c>
      <c r="AY1528" s="29" t="str">
        <f t="shared" si="239"/>
        <v>https://media.mediathek-tanz-theater.de/iiif/2/nvt_img-132-011.JP2</v>
      </c>
      <c r="AZ1528" s="29" t="str">
        <f t="shared" si="234"/>
        <v>image/jp2</v>
      </c>
      <c r="BA1528" s="29" t="str">
        <f t="shared" si="235"/>
        <v>presentation/iiif</v>
      </c>
      <c r="BB1528" s="29" t="str">
        <f t="shared" si="236"/>
        <v>https://media.mediathek-tanz-theater.de/iiif/2/nvt_img-132-011.JP2/full/100,/0/default.jpg</v>
      </c>
      <c r="BC1528" s="29" t="str">
        <f t="shared" si="231"/>
        <v>image/jpeg</v>
      </c>
      <c r="BD1528" s="29" t="str">
        <f t="shared" si="237"/>
        <v>presentation/thumbnail</v>
      </c>
    </row>
    <row r="1529" spans="1:56" ht="12.75" customHeight="1">
      <c r="A1529" s="29">
        <v>1</v>
      </c>
      <c r="B1529" s="29">
        <v>0</v>
      </c>
      <c r="C1529" s="29" t="s">
        <v>8145</v>
      </c>
      <c r="D1529" s="29"/>
      <c r="E1529" s="29"/>
      <c r="F1529" s="29" t="s">
        <v>7940</v>
      </c>
      <c r="G1529" s="29"/>
      <c r="H1529" s="29"/>
      <c r="I1529" s="402" t="s">
        <v>4446</v>
      </c>
      <c r="J1529" s="402" t="s">
        <v>8126</v>
      </c>
      <c r="K1529" s="29"/>
      <c r="L1529" s="29" t="s">
        <v>7976</v>
      </c>
      <c r="M1529" s="29"/>
      <c r="N1529" s="29"/>
      <c r="O1529" s="29"/>
      <c r="P1529" s="25"/>
      <c r="Q1529" s="25"/>
      <c r="R1529" s="308" t="s">
        <v>28436</v>
      </c>
      <c r="S1529" s="308" t="s">
        <v>8130</v>
      </c>
      <c r="T1529" s="29" t="s">
        <v>1483</v>
      </c>
      <c r="U1529" t="s">
        <v>1672</v>
      </c>
      <c r="V1529" t="s">
        <v>8132</v>
      </c>
      <c r="W1529" s="29"/>
      <c r="X1529" s="349"/>
      <c r="Y1529" s="29"/>
      <c r="Z1529" s="29"/>
      <c r="AA1529" s="29" t="s">
        <v>1170</v>
      </c>
      <c r="AB1529" s="29"/>
      <c r="AC1529" s="29" t="s">
        <v>8133</v>
      </c>
      <c r="AD1529" s="29"/>
      <c r="AE1529" s="29" t="s">
        <v>2575</v>
      </c>
      <c r="AG1529" s="38">
        <v>1</v>
      </c>
      <c r="AH1529" s="38" t="s">
        <v>5945</v>
      </c>
      <c r="AI1529" s="38" t="s">
        <v>4440</v>
      </c>
      <c r="AJ1529" s="38" t="s">
        <v>6371</v>
      </c>
      <c r="AK1529" s="38" t="s">
        <v>72</v>
      </c>
      <c r="AL1529" s="301" t="s">
        <v>8095</v>
      </c>
      <c r="AR1529" s="29" t="str">
        <f t="shared" si="238"/>
        <v>1</v>
      </c>
      <c r="AS1529" s="29">
        <f t="shared" si="232"/>
        <v>0</v>
      </c>
      <c r="AW1529" s="29" t="str">
        <f t="shared" si="240"/>
        <v/>
      </c>
      <c r="AX1529" s="29" t="str">
        <f t="shared" si="233"/>
        <v/>
      </c>
      <c r="AY1529" s="29" t="str">
        <f t="shared" si="239"/>
        <v>https://media.mediathek-tanz-theater.de/iiif/2/nvt_img-132-012.JP2</v>
      </c>
      <c r="AZ1529" s="29" t="str">
        <f t="shared" si="234"/>
        <v>image/jp2</v>
      </c>
      <c r="BA1529" s="29" t="str">
        <f t="shared" si="235"/>
        <v>presentation/iiif</v>
      </c>
      <c r="BB1529" s="29" t="str">
        <f t="shared" si="236"/>
        <v>https://media.mediathek-tanz-theater.de/iiif/2/nvt_img-132-012.JP2/full/100,/0/default.jpg</v>
      </c>
      <c r="BC1529" s="29" t="str">
        <f t="shared" si="231"/>
        <v>image/jpeg</v>
      </c>
      <c r="BD1529" s="29" t="str">
        <f t="shared" si="237"/>
        <v>presentation/thumbnail</v>
      </c>
    </row>
    <row r="1530" spans="1:56" ht="12.75" customHeight="1">
      <c r="A1530" s="29">
        <v>1</v>
      </c>
      <c r="B1530" s="29">
        <v>0</v>
      </c>
      <c r="C1530" s="29" t="s">
        <v>8146</v>
      </c>
      <c r="D1530" s="29"/>
      <c r="E1530" s="29"/>
      <c r="F1530" s="29" t="s">
        <v>7940</v>
      </c>
      <c r="G1530" s="29"/>
      <c r="H1530" s="29"/>
      <c r="I1530" s="402" t="s">
        <v>4446</v>
      </c>
      <c r="J1530" s="402" t="s">
        <v>8126</v>
      </c>
      <c r="K1530" s="29"/>
      <c r="L1530" s="29" t="s">
        <v>7976</v>
      </c>
      <c r="M1530" s="29"/>
      <c r="N1530" s="29"/>
      <c r="O1530" s="29"/>
      <c r="P1530" s="25"/>
      <c r="Q1530" s="25"/>
      <c r="R1530" s="308" t="s">
        <v>28436</v>
      </c>
      <c r="S1530" s="308" t="s">
        <v>8130</v>
      </c>
      <c r="T1530" s="29" t="s">
        <v>1483</v>
      </c>
      <c r="U1530" t="s">
        <v>1672</v>
      </c>
      <c r="V1530" t="s">
        <v>8132</v>
      </c>
      <c r="W1530" s="29"/>
      <c r="X1530" s="349"/>
      <c r="Y1530" s="29"/>
      <c r="Z1530" s="29"/>
      <c r="AA1530" s="29" t="s">
        <v>1170</v>
      </c>
      <c r="AB1530" s="29"/>
      <c r="AC1530" s="29" t="s">
        <v>8133</v>
      </c>
      <c r="AD1530" s="29"/>
      <c r="AE1530" s="29" t="s">
        <v>2575</v>
      </c>
      <c r="AG1530" s="38">
        <v>1</v>
      </c>
      <c r="AH1530" s="38" t="s">
        <v>5945</v>
      </c>
      <c r="AI1530" s="38" t="s">
        <v>4440</v>
      </c>
      <c r="AJ1530" s="38" t="s">
        <v>6371</v>
      </c>
      <c r="AK1530" s="38" t="s">
        <v>72</v>
      </c>
      <c r="AL1530" s="301" t="s">
        <v>8095</v>
      </c>
      <c r="AR1530" s="29" t="str">
        <f t="shared" si="238"/>
        <v>1</v>
      </c>
      <c r="AS1530" s="29">
        <f t="shared" si="232"/>
        <v>0</v>
      </c>
      <c r="AW1530" s="29" t="str">
        <f t="shared" si="240"/>
        <v/>
      </c>
      <c r="AX1530" s="29" t="str">
        <f t="shared" si="233"/>
        <v/>
      </c>
      <c r="AY1530" s="29" t="str">
        <f t="shared" si="239"/>
        <v>https://media.mediathek-tanz-theater.de/iiif/2/nvt_img-132-013.JP2</v>
      </c>
      <c r="AZ1530" s="29" t="str">
        <f t="shared" si="234"/>
        <v>image/jp2</v>
      </c>
      <c r="BA1530" s="29" t="str">
        <f t="shared" si="235"/>
        <v>presentation/iiif</v>
      </c>
      <c r="BB1530" s="29" t="str">
        <f t="shared" si="236"/>
        <v>https://media.mediathek-tanz-theater.de/iiif/2/nvt_img-132-013.JP2/full/100,/0/default.jpg</v>
      </c>
      <c r="BC1530" s="29" t="str">
        <f t="shared" si="231"/>
        <v>image/jpeg</v>
      </c>
      <c r="BD1530" s="29" t="str">
        <f t="shared" si="237"/>
        <v>presentation/thumbnail</v>
      </c>
    </row>
    <row r="1531" spans="1:56" ht="12.75" customHeight="1">
      <c r="A1531" s="29">
        <v>1</v>
      </c>
      <c r="B1531" s="29">
        <v>0</v>
      </c>
      <c r="C1531" s="29" t="s">
        <v>8147</v>
      </c>
      <c r="D1531" s="29"/>
      <c r="E1531" s="29"/>
      <c r="F1531" s="29" t="s">
        <v>7940</v>
      </c>
      <c r="G1531" s="29"/>
      <c r="H1531" s="29"/>
      <c r="I1531" s="402" t="s">
        <v>4446</v>
      </c>
      <c r="J1531" s="402" t="s">
        <v>8126</v>
      </c>
      <c r="K1531" s="29"/>
      <c r="L1531" s="29" t="s">
        <v>7976</v>
      </c>
      <c r="M1531" s="29"/>
      <c r="N1531" s="29"/>
      <c r="O1531" s="29"/>
      <c r="P1531" s="25"/>
      <c r="Q1531" s="25"/>
      <c r="R1531" s="308" t="s">
        <v>28436</v>
      </c>
      <c r="S1531" s="308" t="s">
        <v>8130</v>
      </c>
      <c r="T1531" s="29" t="s">
        <v>1483</v>
      </c>
      <c r="U1531" t="s">
        <v>1672</v>
      </c>
      <c r="V1531" t="s">
        <v>8132</v>
      </c>
      <c r="W1531" s="29"/>
      <c r="X1531" s="349"/>
      <c r="Y1531" s="29"/>
      <c r="Z1531" s="29"/>
      <c r="AA1531" s="29" t="s">
        <v>1170</v>
      </c>
      <c r="AB1531" s="29"/>
      <c r="AC1531" s="29" t="s">
        <v>8133</v>
      </c>
      <c r="AD1531" s="29"/>
      <c r="AE1531" s="29" t="s">
        <v>2575</v>
      </c>
      <c r="AG1531" s="38">
        <v>1</v>
      </c>
      <c r="AH1531" s="38" t="s">
        <v>5945</v>
      </c>
      <c r="AI1531" s="38" t="s">
        <v>4440</v>
      </c>
      <c r="AJ1531" s="38" t="s">
        <v>6371</v>
      </c>
      <c r="AK1531" s="38" t="s">
        <v>72</v>
      </c>
      <c r="AL1531" s="301" t="s">
        <v>8095</v>
      </c>
      <c r="AR1531" s="29" t="str">
        <f t="shared" si="238"/>
        <v>1</v>
      </c>
      <c r="AS1531" s="29">
        <f t="shared" si="232"/>
        <v>0</v>
      </c>
      <c r="AW1531" s="29" t="str">
        <f t="shared" si="240"/>
        <v/>
      </c>
      <c r="AX1531" s="29" t="str">
        <f t="shared" si="233"/>
        <v/>
      </c>
      <c r="AY1531" s="29" t="str">
        <f t="shared" si="239"/>
        <v>https://media.mediathek-tanz-theater.de/iiif/2/nvt_img-132-014.JP2</v>
      </c>
      <c r="AZ1531" s="29" t="str">
        <f t="shared" si="234"/>
        <v>image/jp2</v>
      </c>
      <c r="BA1531" s="29" t="str">
        <f t="shared" si="235"/>
        <v>presentation/iiif</v>
      </c>
      <c r="BB1531" s="29" t="str">
        <f t="shared" si="236"/>
        <v>https://media.mediathek-tanz-theater.de/iiif/2/nvt_img-132-014.JP2/full/100,/0/default.jpg</v>
      </c>
      <c r="BC1531" s="29" t="str">
        <f t="shared" si="231"/>
        <v>image/jpeg</v>
      </c>
      <c r="BD1531" s="29" t="str">
        <f t="shared" si="237"/>
        <v>presentation/thumbnail</v>
      </c>
    </row>
    <row r="1532" spans="1:56" ht="12.75" customHeight="1">
      <c r="A1532" s="29">
        <v>1</v>
      </c>
      <c r="B1532" s="29">
        <v>0</v>
      </c>
      <c r="C1532" s="29" t="s">
        <v>8148</v>
      </c>
      <c r="D1532" s="29"/>
      <c r="E1532" s="29"/>
      <c r="F1532" s="29" t="s">
        <v>7940</v>
      </c>
      <c r="G1532" s="29"/>
      <c r="H1532" s="29"/>
      <c r="I1532" s="402" t="s">
        <v>4446</v>
      </c>
      <c r="J1532" s="402" t="s">
        <v>8126</v>
      </c>
      <c r="K1532" s="29"/>
      <c r="L1532" s="29" t="s">
        <v>7976</v>
      </c>
      <c r="M1532" s="29"/>
      <c r="N1532" s="29"/>
      <c r="O1532" s="29"/>
      <c r="P1532" s="25"/>
      <c r="Q1532" s="25"/>
      <c r="R1532" s="308" t="s">
        <v>28436</v>
      </c>
      <c r="S1532" s="308" t="s">
        <v>8130</v>
      </c>
      <c r="T1532" s="29" t="s">
        <v>1483</v>
      </c>
      <c r="U1532" t="s">
        <v>1672</v>
      </c>
      <c r="V1532" t="s">
        <v>8132</v>
      </c>
      <c r="W1532" s="29"/>
      <c r="X1532" s="349"/>
      <c r="Y1532" s="29"/>
      <c r="Z1532" s="29"/>
      <c r="AA1532" s="29" t="s">
        <v>1170</v>
      </c>
      <c r="AB1532" s="29"/>
      <c r="AC1532" s="29" t="s">
        <v>8133</v>
      </c>
      <c r="AD1532" s="29"/>
      <c r="AE1532" s="29" t="s">
        <v>2575</v>
      </c>
      <c r="AG1532" s="38">
        <v>1</v>
      </c>
      <c r="AH1532" s="38" t="s">
        <v>5945</v>
      </c>
      <c r="AI1532" s="38" t="s">
        <v>4440</v>
      </c>
      <c r="AJ1532" s="38" t="s">
        <v>6371</v>
      </c>
      <c r="AK1532" s="38" t="s">
        <v>72</v>
      </c>
      <c r="AL1532" s="301" t="s">
        <v>8095</v>
      </c>
      <c r="AR1532" s="29" t="str">
        <f t="shared" si="238"/>
        <v>1</v>
      </c>
      <c r="AS1532" s="29">
        <f t="shared" si="232"/>
        <v>0</v>
      </c>
      <c r="AW1532" s="29" t="str">
        <f t="shared" si="240"/>
        <v/>
      </c>
      <c r="AX1532" s="29" t="str">
        <f t="shared" si="233"/>
        <v/>
      </c>
      <c r="AY1532" s="29" t="str">
        <f t="shared" si="239"/>
        <v>https://media.mediathek-tanz-theater.de/iiif/2/nvt_img-132-015.JP2</v>
      </c>
      <c r="AZ1532" s="29" t="str">
        <f t="shared" si="234"/>
        <v>image/jp2</v>
      </c>
      <c r="BA1532" s="29" t="str">
        <f t="shared" si="235"/>
        <v>presentation/iiif</v>
      </c>
      <c r="BB1532" s="29" t="str">
        <f t="shared" si="236"/>
        <v>https://media.mediathek-tanz-theater.de/iiif/2/nvt_img-132-015.JP2/full/100,/0/default.jpg</v>
      </c>
      <c r="BC1532" s="29" t="str">
        <f t="shared" si="231"/>
        <v>image/jpeg</v>
      </c>
      <c r="BD1532" s="29" t="str">
        <f t="shared" si="237"/>
        <v>presentation/thumbnail</v>
      </c>
    </row>
    <row r="1533" spans="1:56" ht="12.75" customHeight="1">
      <c r="A1533" s="29">
        <v>1</v>
      </c>
      <c r="B1533" s="29">
        <v>0</v>
      </c>
      <c r="C1533" s="29" t="s">
        <v>8149</v>
      </c>
      <c r="D1533" s="29"/>
      <c r="E1533" s="29"/>
      <c r="F1533" s="29" t="s">
        <v>7940</v>
      </c>
      <c r="G1533" s="29"/>
      <c r="H1533" s="29"/>
      <c r="I1533" s="402" t="s">
        <v>4446</v>
      </c>
      <c r="J1533" s="402" t="s">
        <v>8126</v>
      </c>
      <c r="K1533" s="29"/>
      <c r="L1533" s="29" t="s">
        <v>7976</v>
      </c>
      <c r="M1533" s="29"/>
      <c r="N1533" s="29"/>
      <c r="O1533" s="29"/>
      <c r="P1533" s="25"/>
      <c r="Q1533" s="25"/>
      <c r="R1533" s="308" t="s">
        <v>28436</v>
      </c>
      <c r="S1533" s="308" t="s">
        <v>8130</v>
      </c>
      <c r="T1533" s="29" t="s">
        <v>1483</v>
      </c>
      <c r="U1533" t="s">
        <v>8137</v>
      </c>
      <c r="V1533" t="s">
        <v>8132</v>
      </c>
      <c r="W1533" s="29"/>
      <c r="X1533" s="349"/>
      <c r="Y1533" s="29"/>
      <c r="Z1533" s="29"/>
      <c r="AA1533" s="29" t="s">
        <v>1170</v>
      </c>
      <c r="AB1533" s="29"/>
      <c r="AC1533" s="29" t="s">
        <v>8133</v>
      </c>
      <c r="AD1533" s="29"/>
      <c r="AE1533" s="29" t="s">
        <v>2575</v>
      </c>
      <c r="AG1533" s="38">
        <v>1</v>
      </c>
      <c r="AH1533" s="38" t="s">
        <v>5945</v>
      </c>
      <c r="AI1533" s="38" t="s">
        <v>4440</v>
      </c>
      <c r="AJ1533" s="38" t="s">
        <v>6371</v>
      </c>
      <c r="AK1533" s="38" t="s">
        <v>72</v>
      </c>
      <c r="AL1533" s="301" t="s">
        <v>8095</v>
      </c>
      <c r="AR1533" s="29" t="str">
        <f t="shared" si="238"/>
        <v>1</v>
      </c>
      <c r="AS1533" s="29">
        <f t="shared" si="232"/>
        <v>0</v>
      </c>
      <c r="AW1533" s="29" t="str">
        <f t="shared" si="240"/>
        <v/>
      </c>
      <c r="AX1533" s="29" t="str">
        <f t="shared" si="233"/>
        <v/>
      </c>
      <c r="AY1533" s="29" t="str">
        <f t="shared" si="239"/>
        <v>https://media.mediathek-tanz-theater.de/iiif/2/nvt_img-132-016.JP2</v>
      </c>
      <c r="AZ1533" s="29" t="str">
        <f t="shared" si="234"/>
        <v>image/jp2</v>
      </c>
      <c r="BA1533" s="29" t="str">
        <f t="shared" si="235"/>
        <v>presentation/iiif</v>
      </c>
      <c r="BB1533" s="29" t="str">
        <f t="shared" si="236"/>
        <v>https://media.mediathek-tanz-theater.de/iiif/2/nvt_img-132-016.JP2/full/100,/0/default.jpg</v>
      </c>
      <c r="BC1533" s="29" t="str">
        <f t="shared" si="231"/>
        <v>image/jpeg</v>
      </c>
      <c r="BD1533" s="29" t="str">
        <f t="shared" si="237"/>
        <v>presentation/thumbnail</v>
      </c>
    </row>
    <row r="1534" spans="1:56" ht="12.75" customHeight="1">
      <c r="A1534" s="29">
        <v>1</v>
      </c>
      <c r="B1534" s="29">
        <v>0</v>
      </c>
      <c r="C1534" s="29" t="s">
        <v>8150</v>
      </c>
      <c r="D1534" s="29"/>
      <c r="E1534" s="29"/>
      <c r="F1534" s="29" t="s">
        <v>7940</v>
      </c>
      <c r="G1534" s="29"/>
      <c r="H1534" s="29"/>
      <c r="I1534" s="402" t="s">
        <v>4446</v>
      </c>
      <c r="J1534" s="402" t="s">
        <v>8126</v>
      </c>
      <c r="K1534" s="29"/>
      <c r="L1534" s="29" t="s">
        <v>7976</v>
      </c>
      <c r="M1534" s="29"/>
      <c r="N1534" s="29"/>
      <c r="O1534" s="29"/>
      <c r="P1534" s="25"/>
      <c r="Q1534" s="25"/>
      <c r="R1534" s="308" t="s">
        <v>28436</v>
      </c>
      <c r="S1534" s="308" t="s">
        <v>8130</v>
      </c>
      <c r="T1534" s="29" t="s">
        <v>1483</v>
      </c>
      <c r="U1534" t="s">
        <v>8131</v>
      </c>
      <c r="V1534" t="s">
        <v>8132</v>
      </c>
      <c r="W1534" s="29"/>
      <c r="X1534" s="349"/>
      <c r="Y1534" s="29"/>
      <c r="Z1534" s="29"/>
      <c r="AA1534" s="29" t="s">
        <v>1170</v>
      </c>
      <c r="AB1534" s="29"/>
      <c r="AC1534" s="29" t="s">
        <v>8133</v>
      </c>
      <c r="AD1534" s="29"/>
      <c r="AE1534" s="29" t="s">
        <v>2575</v>
      </c>
      <c r="AG1534" s="38">
        <v>1</v>
      </c>
      <c r="AH1534" s="38" t="s">
        <v>5945</v>
      </c>
      <c r="AI1534" s="38" t="s">
        <v>4440</v>
      </c>
      <c r="AJ1534" s="38" t="s">
        <v>6371</v>
      </c>
      <c r="AK1534" s="38" t="s">
        <v>72</v>
      </c>
      <c r="AL1534" s="301" t="s">
        <v>8095</v>
      </c>
      <c r="AR1534" s="29" t="str">
        <f t="shared" si="238"/>
        <v>1</v>
      </c>
      <c r="AS1534" s="29">
        <f t="shared" si="232"/>
        <v>0</v>
      </c>
      <c r="AW1534" s="29" t="str">
        <f t="shared" si="240"/>
        <v/>
      </c>
      <c r="AX1534" s="29" t="str">
        <f t="shared" si="233"/>
        <v/>
      </c>
      <c r="AY1534" s="29" t="str">
        <f t="shared" si="239"/>
        <v>https://media.mediathek-tanz-theater.de/iiif/2/nvt_img-132-017.JP2</v>
      </c>
      <c r="AZ1534" s="29" t="str">
        <f t="shared" si="234"/>
        <v>image/jp2</v>
      </c>
      <c r="BA1534" s="29" t="str">
        <f t="shared" si="235"/>
        <v>presentation/iiif</v>
      </c>
      <c r="BB1534" s="29" t="str">
        <f t="shared" si="236"/>
        <v>https://media.mediathek-tanz-theater.de/iiif/2/nvt_img-132-017.JP2/full/100,/0/default.jpg</v>
      </c>
      <c r="BC1534" s="29" t="str">
        <f t="shared" si="231"/>
        <v>image/jpeg</v>
      </c>
      <c r="BD1534" s="29" t="str">
        <f t="shared" si="237"/>
        <v>presentation/thumbnail</v>
      </c>
    </row>
    <row r="1535" spans="1:56" ht="12.75" customHeight="1">
      <c r="A1535" s="29">
        <v>1</v>
      </c>
      <c r="B1535" s="29">
        <v>0</v>
      </c>
      <c r="C1535" s="29" t="s">
        <v>8151</v>
      </c>
      <c r="D1535" s="29"/>
      <c r="E1535" s="29"/>
      <c r="F1535" s="29" t="s">
        <v>7940</v>
      </c>
      <c r="G1535" s="29"/>
      <c r="H1535" s="29"/>
      <c r="I1535" s="402" t="s">
        <v>4446</v>
      </c>
      <c r="J1535" s="402" t="s">
        <v>8126</v>
      </c>
      <c r="K1535" s="29"/>
      <c r="L1535" s="29" t="s">
        <v>7976</v>
      </c>
      <c r="M1535" s="29"/>
      <c r="N1535" s="29"/>
      <c r="O1535" s="29"/>
      <c r="P1535" s="25"/>
      <c r="Q1535" s="25"/>
      <c r="R1535" s="308" t="s">
        <v>28436</v>
      </c>
      <c r="S1535" s="308" t="s">
        <v>8130</v>
      </c>
      <c r="T1535" s="29" t="s">
        <v>1483</v>
      </c>
      <c r="U1535" t="s">
        <v>8137</v>
      </c>
      <c r="V1535" t="s">
        <v>8132</v>
      </c>
      <c r="W1535" s="29"/>
      <c r="X1535" s="349"/>
      <c r="Y1535" s="29"/>
      <c r="Z1535" s="29"/>
      <c r="AA1535" s="29" t="s">
        <v>1170</v>
      </c>
      <c r="AB1535" s="29"/>
      <c r="AC1535" s="29" t="s">
        <v>8133</v>
      </c>
      <c r="AD1535" s="29"/>
      <c r="AE1535" s="29" t="s">
        <v>2575</v>
      </c>
      <c r="AG1535" s="38">
        <v>1</v>
      </c>
      <c r="AH1535" s="38" t="s">
        <v>5945</v>
      </c>
      <c r="AI1535" s="38" t="s">
        <v>4440</v>
      </c>
      <c r="AJ1535" s="38" t="s">
        <v>6371</v>
      </c>
      <c r="AK1535" s="38" t="s">
        <v>72</v>
      </c>
      <c r="AL1535" s="301" t="s">
        <v>8095</v>
      </c>
      <c r="AR1535" s="29" t="str">
        <f t="shared" si="238"/>
        <v>1</v>
      </c>
      <c r="AS1535" s="29">
        <f t="shared" si="232"/>
        <v>0</v>
      </c>
      <c r="AW1535" s="29" t="str">
        <f t="shared" si="240"/>
        <v/>
      </c>
      <c r="AX1535" s="29" t="str">
        <f t="shared" si="233"/>
        <v/>
      </c>
      <c r="AY1535" s="29" t="str">
        <f t="shared" si="239"/>
        <v>https://media.mediathek-tanz-theater.de/iiif/2/nvt_img-132-018.JP2</v>
      </c>
      <c r="AZ1535" s="29" t="str">
        <f t="shared" si="234"/>
        <v>image/jp2</v>
      </c>
      <c r="BA1535" s="29" t="str">
        <f t="shared" si="235"/>
        <v>presentation/iiif</v>
      </c>
      <c r="BB1535" s="29" t="str">
        <f t="shared" si="236"/>
        <v>https://media.mediathek-tanz-theater.de/iiif/2/nvt_img-132-018.JP2/full/100,/0/default.jpg</v>
      </c>
      <c r="BC1535" s="29" t="str">
        <f t="shared" si="231"/>
        <v>image/jpeg</v>
      </c>
      <c r="BD1535" s="29" t="str">
        <f t="shared" si="237"/>
        <v>presentation/thumbnail</v>
      </c>
    </row>
    <row r="1536" spans="1:56" ht="12.75" customHeight="1">
      <c r="A1536" s="29">
        <v>1</v>
      </c>
      <c r="B1536" s="29">
        <v>0</v>
      </c>
      <c r="C1536" s="29" t="s">
        <v>8152</v>
      </c>
      <c r="D1536" s="29"/>
      <c r="E1536" s="29"/>
      <c r="F1536" s="29" t="s">
        <v>7940</v>
      </c>
      <c r="G1536" s="29"/>
      <c r="H1536" s="29"/>
      <c r="I1536" s="402" t="s">
        <v>4446</v>
      </c>
      <c r="J1536" s="402" t="s">
        <v>8126</v>
      </c>
      <c r="K1536" s="29"/>
      <c r="L1536" s="29" t="s">
        <v>7976</v>
      </c>
      <c r="M1536" s="29"/>
      <c r="N1536" s="29"/>
      <c r="O1536" s="29"/>
      <c r="P1536" s="25"/>
      <c r="Q1536" s="25"/>
      <c r="R1536" s="308" t="s">
        <v>28436</v>
      </c>
      <c r="S1536" s="308" t="s">
        <v>8130</v>
      </c>
      <c r="T1536" s="29" t="s">
        <v>1483</v>
      </c>
      <c r="U1536" t="s">
        <v>8137</v>
      </c>
      <c r="V1536" t="s">
        <v>8132</v>
      </c>
      <c r="W1536" s="29"/>
      <c r="X1536" s="349"/>
      <c r="Y1536" s="29"/>
      <c r="Z1536" s="29"/>
      <c r="AA1536" s="29" t="s">
        <v>1170</v>
      </c>
      <c r="AB1536" s="29"/>
      <c r="AC1536" s="29" t="s">
        <v>8133</v>
      </c>
      <c r="AD1536" s="29"/>
      <c r="AE1536" s="29" t="s">
        <v>2575</v>
      </c>
      <c r="AG1536" s="38">
        <v>1</v>
      </c>
      <c r="AH1536" s="38" t="s">
        <v>5945</v>
      </c>
      <c r="AI1536" s="38" t="s">
        <v>4440</v>
      </c>
      <c r="AJ1536" s="38" t="s">
        <v>6371</v>
      </c>
      <c r="AK1536" s="38" t="s">
        <v>72</v>
      </c>
      <c r="AL1536" s="301" t="s">
        <v>8095</v>
      </c>
      <c r="AR1536" s="29" t="str">
        <f t="shared" si="238"/>
        <v>1</v>
      </c>
      <c r="AS1536" s="29">
        <f t="shared" si="232"/>
        <v>0</v>
      </c>
      <c r="AW1536" s="29" t="str">
        <f t="shared" si="240"/>
        <v/>
      </c>
      <c r="AX1536" s="29" t="str">
        <f t="shared" si="233"/>
        <v/>
      </c>
      <c r="AY1536" s="29" t="str">
        <f t="shared" si="239"/>
        <v>https://media.mediathek-tanz-theater.de/iiif/2/nvt_img-132-019.JP2</v>
      </c>
      <c r="AZ1536" s="29" t="str">
        <f t="shared" si="234"/>
        <v>image/jp2</v>
      </c>
      <c r="BA1536" s="29" t="str">
        <f t="shared" si="235"/>
        <v>presentation/iiif</v>
      </c>
      <c r="BB1536" s="29" t="str">
        <f t="shared" si="236"/>
        <v>https://media.mediathek-tanz-theater.de/iiif/2/nvt_img-132-019.JP2/full/100,/0/default.jpg</v>
      </c>
      <c r="BC1536" s="29" t="str">
        <f t="shared" si="231"/>
        <v>image/jpeg</v>
      </c>
      <c r="BD1536" s="29" t="str">
        <f t="shared" si="237"/>
        <v>presentation/thumbnail</v>
      </c>
    </row>
    <row r="1537" spans="1:56" ht="12.75" customHeight="1">
      <c r="A1537" s="29">
        <v>1</v>
      </c>
      <c r="B1537" s="29">
        <v>0</v>
      </c>
      <c r="C1537" s="29" t="s">
        <v>8153</v>
      </c>
      <c r="D1537" s="29"/>
      <c r="E1537" s="29"/>
      <c r="F1537" s="29" t="s">
        <v>7940</v>
      </c>
      <c r="G1537" s="29"/>
      <c r="H1537" s="29"/>
      <c r="I1537" s="402" t="s">
        <v>4446</v>
      </c>
      <c r="J1537" s="402" t="s">
        <v>8126</v>
      </c>
      <c r="K1537" s="29"/>
      <c r="L1537" s="29" t="s">
        <v>7976</v>
      </c>
      <c r="M1537" s="29"/>
      <c r="N1537" s="29"/>
      <c r="O1537" s="29"/>
      <c r="P1537" s="25"/>
      <c r="Q1537" s="25"/>
      <c r="R1537" s="308" t="s">
        <v>28436</v>
      </c>
      <c r="S1537" s="308" t="s">
        <v>8130</v>
      </c>
      <c r="T1537" s="29" t="s">
        <v>1483</v>
      </c>
      <c r="U1537" t="s">
        <v>1672</v>
      </c>
      <c r="V1537" t="s">
        <v>8132</v>
      </c>
      <c r="W1537" s="29"/>
      <c r="X1537" s="349"/>
      <c r="Y1537" s="29"/>
      <c r="Z1537" s="29"/>
      <c r="AA1537" s="29" t="s">
        <v>1170</v>
      </c>
      <c r="AB1537" s="29"/>
      <c r="AC1537" s="29" t="s">
        <v>8133</v>
      </c>
      <c r="AD1537" s="29"/>
      <c r="AE1537" s="29" t="s">
        <v>2575</v>
      </c>
      <c r="AG1537" s="38">
        <v>1</v>
      </c>
      <c r="AH1537" s="38" t="s">
        <v>5945</v>
      </c>
      <c r="AI1537" s="38" t="s">
        <v>4440</v>
      </c>
      <c r="AJ1537" s="38" t="s">
        <v>6371</v>
      </c>
      <c r="AK1537" s="38" t="s">
        <v>72</v>
      </c>
      <c r="AL1537" s="301" t="s">
        <v>8095</v>
      </c>
      <c r="AR1537" s="29" t="str">
        <f t="shared" si="238"/>
        <v>1</v>
      </c>
      <c r="AS1537" s="29">
        <f t="shared" si="232"/>
        <v>0</v>
      </c>
      <c r="AW1537" s="29" t="str">
        <f t="shared" si="240"/>
        <v/>
      </c>
      <c r="AX1537" s="29" t="str">
        <f t="shared" si="233"/>
        <v/>
      </c>
      <c r="AY1537" s="29" t="str">
        <f t="shared" si="239"/>
        <v>https://media.mediathek-tanz-theater.de/iiif/2/nvt_img-132-020.JP2</v>
      </c>
      <c r="AZ1537" s="29" t="str">
        <f t="shared" si="234"/>
        <v>image/jp2</v>
      </c>
      <c r="BA1537" s="29" t="str">
        <f t="shared" si="235"/>
        <v>presentation/iiif</v>
      </c>
      <c r="BB1537" s="29" t="str">
        <f t="shared" si="236"/>
        <v>https://media.mediathek-tanz-theater.de/iiif/2/nvt_img-132-020.JP2/full/100,/0/default.jpg</v>
      </c>
      <c r="BC1537" s="29" t="str">
        <f t="shared" si="231"/>
        <v>image/jpeg</v>
      </c>
      <c r="BD1537" s="29" t="str">
        <f t="shared" si="237"/>
        <v>presentation/thumbnail</v>
      </c>
    </row>
    <row r="1538" spans="1:56" ht="12.75" customHeight="1">
      <c r="A1538" s="29">
        <v>1</v>
      </c>
      <c r="B1538" s="29">
        <v>0</v>
      </c>
      <c r="C1538" s="29" t="s">
        <v>8154</v>
      </c>
      <c r="D1538" s="29"/>
      <c r="E1538" s="29"/>
      <c r="F1538" s="29" t="s">
        <v>7940</v>
      </c>
      <c r="G1538" s="29"/>
      <c r="H1538" s="29"/>
      <c r="I1538" s="402" t="s">
        <v>4446</v>
      </c>
      <c r="J1538" s="402" t="s">
        <v>8126</v>
      </c>
      <c r="K1538" s="29"/>
      <c r="L1538" s="29" t="s">
        <v>7976</v>
      </c>
      <c r="M1538" s="29"/>
      <c r="N1538" s="29"/>
      <c r="O1538" s="29"/>
      <c r="P1538" s="25"/>
      <c r="Q1538" s="25"/>
      <c r="R1538" s="308" t="s">
        <v>28436</v>
      </c>
      <c r="S1538" s="308" t="s">
        <v>8130</v>
      </c>
      <c r="T1538" s="29" t="s">
        <v>1483</v>
      </c>
      <c r="U1538" t="s">
        <v>1672</v>
      </c>
      <c r="V1538" t="s">
        <v>8132</v>
      </c>
      <c r="W1538" s="29"/>
      <c r="X1538" s="349"/>
      <c r="Y1538" s="29"/>
      <c r="Z1538" s="29"/>
      <c r="AA1538" s="29" t="s">
        <v>1170</v>
      </c>
      <c r="AB1538" s="29"/>
      <c r="AC1538" s="25" t="s">
        <v>8155</v>
      </c>
      <c r="AD1538" s="29"/>
      <c r="AE1538" s="29" t="s">
        <v>2575</v>
      </c>
      <c r="AG1538" s="38">
        <v>1</v>
      </c>
      <c r="AH1538" s="38" t="s">
        <v>5945</v>
      </c>
      <c r="AI1538" s="38" t="s">
        <v>4440</v>
      </c>
      <c r="AJ1538" s="38" t="s">
        <v>6371</v>
      </c>
      <c r="AK1538" s="38" t="s">
        <v>72</v>
      </c>
      <c r="AL1538" s="301" t="s">
        <v>8095</v>
      </c>
      <c r="AR1538" s="29" t="str">
        <f t="shared" si="238"/>
        <v>1</v>
      </c>
      <c r="AS1538" s="29">
        <f t="shared" si="232"/>
        <v>0</v>
      </c>
      <c r="AW1538" s="29" t="str">
        <f t="shared" si="240"/>
        <v/>
      </c>
      <c r="AX1538" s="29" t="str">
        <f t="shared" si="233"/>
        <v/>
      </c>
      <c r="AY1538" s="29" t="str">
        <f t="shared" si="239"/>
        <v>https://media.mediathek-tanz-theater.de/iiif/2/nvt_img-132-021.JP2</v>
      </c>
      <c r="AZ1538" s="29" t="str">
        <f t="shared" si="234"/>
        <v>image/jp2</v>
      </c>
      <c r="BA1538" s="29" t="str">
        <f t="shared" si="235"/>
        <v>presentation/iiif</v>
      </c>
      <c r="BB1538" s="29" t="str">
        <f t="shared" si="236"/>
        <v>https://media.mediathek-tanz-theater.de/iiif/2/nvt_img-132-021.JP2/full/100,/0/default.jpg</v>
      </c>
      <c r="BC1538" s="29" t="str">
        <f t="shared" si="231"/>
        <v>image/jpeg</v>
      </c>
      <c r="BD1538" s="29" t="str">
        <f t="shared" si="237"/>
        <v>presentation/thumbnail</v>
      </c>
    </row>
    <row r="1539" spans="1:56" ht="12.75" customHeight="1">
      <c r="A1539" s="29">
        <v>1</v>
      </c>
      <c r="B1539" s="29">
        <v>0</v>
      </c>
      <c r="C1539" s="29" t="s">
        <v>8156</v>
      </c>
      <c r="D1539" s="29"/>
      <c r="E1539" s="29"/>
      <c r="F1539" s="29" t="s">
        <v>7940</v>
      </c>
      <c r="G1539" s="29"/>
      <c r="H1539" s="29"/>
      <c r="I1539" s="402" t="s">
        <v>4446</v>
      </c>
      <c r="K1539" s="29"/>
      <c r="L1539" s="29" t="s">
        <v>2624</v>
      </c>
      <c r="M1539" s="29"/>
      <c r="N1539" s="29" t="s">
        <v>1232</v>
      </c>
      <c r="O1539" s="29"/>
      <c r="P1539" s="25"/>
      <c r="Q1539" s="25"/>
      <c r="R1539" s="308" t="s">
        <v>3353</v>
      </c>
      <c r="S1539" s="303"/>
      <c r="T1539" s="29" t="s">
        <v>1483</v>
      </c>
      <c r="U1539" t="s">
        <v>1234</v>
      </c>
      <c r="V1539" t="s">
        <v>6345</v>
      </c>
      <c r="W1539" s="29"/>
      <c r="X1539" s="349" t="s">
        <v>8029</v>
      </c>
      <c r="Y1539" s="29" t="s">
        <v>2369</v>
      </c>
      <c r="Z1539" s="29" t="s">
        <v>1218</v>
      </c>
      <c r="AA1539" s="29" t="s">
        <v>1170</v>
      </c>
      <c r="AB1539" s="29"/>
      <c r="AC1539" s="25" t="s">
        <v>7966</v>
      </c>
      <c r="AD1539" s="29"/>
      <c r="AE1539" s="29" t="s">
        <v>2575</v>
      </c>
      <c r="AG1539" s="38">
        <v>1</v>
      </c>
      <c r="AH1539" s="38" t="s">
        <v>5945</v>
      </c>
      <c r="AI1539" s="38" t="s">
        <v>4440</v>
      </c>
      <c r="AJ1539" s="38" t="s">
        <v>6706</v>
      </c>
      <c r="AK1539" s="38" t="s">
        <v>7061</v>
      </c>
      <c r="AL1539" s="301" t="s">
        <v>8095</v>
      </c>
      <c r="AR1539" s="29" t="str">
        <f t="shared" si="238"/>
        <v>1</v>
      </c>
      <c r="AS1539" s="29">
        <f t="shared" si="232"/>
        <v>0</v>
      </c>
      <c r="AW1539" s="29" t="str">
        <f t="shared" si="240"/>
        <v/>
      </c>
      <c r="AX1539" s="29" t="str">
        <f t="shared" si="233"/>
        <v/>
      </c>
      <c r="AY1539" s="29" t="str">
        <f t="shared" si="239"/>
        <v>https://media.mediathek-tanz-theater.de/iiif/2/nvt_img-i133-001.JP2</v>
      </c>
      <c r="AZ1539" s="29" t="str">
        <f t="shared" si="234"/>
        <v>image/jp2</v>
      </c>
      <c r="BA1539" s="29" t="str">
        <f t="shared" si="235"/>
        <v>presentation/iiif</v>
      </c>
      <c r="BB1539" s="29" t="str">
        <f t="shared" si="236"/>
        <v>https://media.mediathek-tanz-theater.de/iiif/2/nvt_img-i133-001.JP2/full/100,/0/default.jpg</v>
      </c>
      <c r="BC1539" s="29" t="str">
        <f t="shared" si="231"/>
        <v>image/jpeg</v>
      </c>
      <c r="BD1539" s="29" t="str">
        <f t="shared" si="237"/>
        <v>presentation/thumbnail</v>
      </c>
    </row>
    <row r="1540" spans="1:56" ht="12.75" customHeight="1">
      <c r="A1540" s="29">
        <v>1</v>
      </c>
      <c r="B1540" s="29">
        <v>0</v>
      </c>
      <c r="C1540" s="29" t="s">
        <v>8157</v>
      </c>
      <c r="D1540" s="29"/>
      <c r="E1540" s="29"/>
      <c r="F1540" s="29" t="s">
        <v>7940</v>
      </c>
      <c r="G1540" s="29"/>
      <c r="H1540" s="29"/>
      <c r="I1540" s="402" t="s">
        <v>4446</v>
      </c>
      <c r="K1540" s="29"/>
      <c r="L1540" s="29" t="s">
        <v>2624</v>
      </c>
      <c r="M1540" s="29"/>
      <c r="N1540" s="29" t="s">
        <v>1232</v>
      </c>
      <c r="O1540" s="29"/>
      <c r="P1540" s="25"/>
      <c r="Q1540" s="25"/>
      <c r="R1540" s="308" t="s">
        <v>3353</v>
      </c>
      <c r="S1540" s="303"/>
      <c r="T1540" s="29" t="s">
        <v>1483</v>
      </c>
      <c r="U1540" t="s">
        <v>1234</v>
      </c>
      <c r="V1540" t="s">
        <v>6345</v>
      </c>
      <c r="W1540" s="29"/>
      <c r="X1540" s="349" t="s">
        <v>8029</v>
      </c>
      <c r="Y1540" s="29" t="s">
        <v>2369</v>
      </c>
      <c r="Z1540" s="29" t="s">
        <v>1218</v>
      </c>
      <c r="AA1540" s="29" t="s">
        <v>1170</v>
      </c>
      <c r="AB1540" s="29"/>
      <c r="AC1540" s="25" t="s">
        <v>7966</v>
      </c>
      <c r="AD1540" s="29"/>
      <c r="AE1540" s="29" t="s">
        <v>2575</v>
      </c>
      <c r="AG1540" s="38">
        <v>1</v>
      </c>
      <c r="AH1540" s="38" t="s">
        <v>5945</v>
      </c>
      <c r="AI1540" s="38" t="s">
        <v>4440</v>
      </c>
      <c r="AJ1540" s="38" t="s">
        <v>5946</v>
      </c>
      <c r="AK1540" s="38" t="s">
        <v>72</v>
      </c>
      <c r="AL1540" s="301" t="s">
        <v>8095</v>
      </c>
      <c r="AR1540" s="29" t="str">
        <f t="shared" si="238"/>
        <v>1</v>
      </c>
      <c r="AS1540" s="29">
        <f t="shared" si="232"/>
        <v>0</v>
      </c>
      <c r="AW1540" s="29" t="str">
        <f t="shared" si="240"/>
        <v/>
      </c>
      <c r="AX1540" s="29" t="str">
        <f t="shared" si="233"/>
        <v/>
      </c>
      <c r="AY1540" s="29" t="str">
        <f t="shared" si="239"/>
        <v>https://media.mediathek-tanz-theater.de/iiif/2/nvt_img-i133-002.JP2</v>
      </c>
      <c r="AZ1540" s="29" t="str">
        <f t="shared" si="234"/>
        <v>image/jp2</v>
      </c>
      <c r="BA1540" s="29" t="str">
        <f t="shared" si="235"/>
        <v>presentation/iiif</v>
      </c>
      <c r="BB1540" s="29" t="str">
        <f t="shared" si="236"/>
        <v>https://media.mediathek-tanz-theater.de/iiif/2/nvt_img-i133-002.JP2/full/100,/0/default.jpg</v>
      </c>
      <c r="BC1540" s="29" t="str">
        <f t="shared" si="231"/>
        <v>image/jpeg</v>
      </c>
      <c r="BD1540" s="29" t="str">
        <f t="shared" si="237"/>
        <v>presentation/thumbnail</v>
      </c>
    </row>
    <row r="1541" spans="1:56" ht="12.75" customHeight="1">
      <c r="A1541" s="29">
        <v>1</v>
      </c>
      <c r="B1541" s="29">
        <v>0</v>
      </c>
      <c r="C1541" s="29" t="s">
        <v>8158</v>
      </c>
      <c r="D1541" s="29"/>
      <c r="E1541" s="29"/>
      <c r="F1541" s="29" t="s">
        <v>7940</v>
      </c>
      <c r="G1541" s="29"/>
      <c r="H1541" s="29"/>
      <c r="I1541" s="402" t="s">
        <v>4446</v>
      </c>
      <c r="K1541" s="29"/>
      <c r="L1541" s="29" t="s">
        <v>2624</v>
      </c>
      <c r="M1541" s="29"/>
      <c r="N1541" s="29" t="s">
        <v>1232</v>
      </c>
      <c r="O1541" s="29"/>
      <c r="P1541" s="25"/>
      <c r="Q1541" s="25"/>
      <c r="R1541" s="308" t="s">
        <v>3353</v>
      </c>
      <c r="S1541" s="303"/>
      <c r="T1541" s="29" t="s">
        <v>1483</v>
      </c>
      <c r="U1541" t="s">
        <v>1234</v>
      </c>
      <c r="V1541" t="s">
        <v>6345</v>
      </c>
      <c r="W1541" s="29"/>
      <c r="X1541" s="349" t="s">
        <v>8029</v>
      </c>
      <c r="Y1541" s="29" t="s">
        <v>2369</v>
      </c>
      <c r="Z1541" s="29" t="s">
        <v>1218</v>
      </c>
      <c r="AA1541" s="29" t="s">
        <v>1170</v>
      </c>
      <c r="AB1541" s="29"/>
      <c r="AC1541" s="25" t="s">
        <v>7966</v>
      </c>
      <c r="AD1541" s="29"/>
      <c r="AE1541" s="29" t="s">
        <v>2575</v>
      </c>
      <c r="AG1541" s="38">
        <v>1</v>
      </c>
      <c r="AH1541" s="38" t="s">
        <v>5945</v>
      </c>
      <c r="AI1541" s="38" t="s">
        <v>4440</v>
      </c>
      <c r="AJ1541" s="38" t="s">
        <v>5946</v>
      </c>
      <c r="AK1541" s="38" t="s">
        <v>72</v>
      </c>
      <c r="AL1541" s="301" t="s">
        <v>8095</v>
      </c>
      <c r="AR1541" s="29" t="str">
        <f t="shared" si="238"/>
        <v>1</v>
      </c>
      <c r="AS1541" s="29">
        <f t="shared" si="232"/>
        <v>0</v>
      </c>
      <c r="AW1541" s="29" t="str">
        <f t="shared" si="240"/>
        <v/>
      </c>
      <c r="AX1541" s="29" t="str">
        <f t="shared" si="233"/>
        <v/>
      </c>
      <c r="AY1541" s="29" t="str">
        <f t="shared" si="239"/>
        <v>https://media.mediathek-tanz-theater.de/iiif/2/nvt_img-i133-003.JP2</v>
      </c>
      <c r="AZ1541" s="29" t="str">
        <f t="shared" si="234"/>
        <v>image/jp2</v>
      </c>
      <c r="BA1541" s="29" t="str">
        <f t="shared" si="235"/>
        <v>presentation/iiif</v>
      </c>
      <c r="BB1541" s="29" t="str">
        <f t="shared" si="236"/>
        <v>https://media.mediathek-tanz-theater.de/iiif/2/nvt_img-i133-003.JP2/full/100,/0/default.jpg</v>
      </c>
      <c r="BC1541" s="29" t="str">
        <f t="shared" ref="BC1541:BC1604" si="241">IF(NOT(BB1541=""),"image/jpeg","")</f>
        <v>image/jpeg</v>
      </c>
      <c r="BD1541" s="29" t="str">
        <f t="shared" si="237"/>
        <v>presentation/thumbnail</v>
      </c>
    </row>
    <row r="1542" spans="1:56" ht="12.75" customHeight="1">
      <c r="A1542" s="29">
        <v>1</v>
      </c>
      <c r="B1542" s="29">
        <v>0</v>
      </c>
      <c r="C1542" s="29" t="s">
        <v>8159</v>
      </c>
      <c r="D1542" s="29"/>
      <c r="E1542" s="29"/>
      <c r="F1542" s="29" t="s">
        <v>7940</v>
      </c>
      <c r="G1542" s="29"/>
      <c r="H1542" s="29"/>
      <c r="I1542" s="402" t="s">
        <v>4446</v>
      </c>
      <c r="K1542" s="29"/>
      <c r="L1542" s="29" t="s">
        <v>2624</v>
      </c>
      <c r="M1542" s="29"/>
      <c r="N1542" s="29" t="s">
        <v>1232</v>
      </c>
      <c r="O1542" s="29"/>
      <c r="P1542" s="25"/>
      <c r="Q1542" s="25"/>
      <c r="R1542" s="308" t="s">
        <v>3353</v>
      </c>
      <c r="S1542" s="303"/>
      <c r="T1542" s="29" t="s">
        <v>1483</v>
      </c>
      <c r="U1542" t="s">
        <v>1234</v>
      </c>
      <c r="V1542" t="s">
        <v>6345</v>
      </c>
      <c r="W1542" s="29"/>
      <c r="X1542" s="349" t="s">
        <v>8029</v>
      </c>
      <c r="Y1542" s="29" t="s">
        <v>2369</v>
      </c>
      <c r="Z1542" s="29" t="s">
        <v>1218</v>
      </c>
      <c r="AA1542" s="29" t="s">
        <v>1170</v>
      </c>
      <c r="AB1542" s="29"/>
      <c r="AC1542" s="25" t="s">
        <v>7966</v>
      </c>
      <c r="AD1542" s="29"/>
      <c r="AE1542" s="29" t="s">
        <v>2575</v>
      </c>
      <c r="AG1542" s="38">
        <v>1</v>
      </c>
      <c r="AH1542" s="38" t="s">
        <v>5945</v>
      </c>
      <c r="AI1542" s="38" t="s">
        <v>4440</v>
      </c>
      <c r="AJ1542" s="38" t="s">
        <v>5946</v>
      </c>
      <c r="AK1542" s="38" t="s">
        <v>72</v>
      </c>
      <c r="AL1542" s="301" t="s">
        <v>8095</v>
      </c>
      <c r="AR1542" s="29" t="str">
        <f t="shared" si="238"/>
        <v>1</v>
      </c>
      <c r="AS1542" s="29">
        <f t="shared" ref="AS1542:AS1606" si="242">AT1542</f>
        <v>0</v>
      </c>
      <c r="AW1542" s="29" t="str">
        <f t="shared" si="240"/>
        <v/>
      </c>
      <c r="AX1542" s="29" t="str">
        <f t="shared" ref="AX1542:AX1605" si="243">IF(NOT(AV1542=""),"archival/master","")</f>
        <v/>
      </c>
      <c r="AY1542" s="29" t="str">
        <f t="shared" si="239"/>
        <v>https://media.mediathek-tanz-theater.de/iiif/2/nvt_img-i133-004.JP2</v>
      </c>
      <c r="AZ1542" s="29" t="str">
        <f t="shared" ref="AZ1542:AZ1605" si="244">IF(NOT(AY1542=""),"image/jp2","")</f>
        <v>image/jp2</v>
      </c>
      <c r="BA1542" s="29" t="str">
        <f t="shared" ref="BA1542:BA1605" si="245">IF(NOT(AY1542=""),"presentation/iiif","")</f>
        <v>presentation/iiif</v>
      </c>
      <c r="BB1542" s="29" t="str">
        <f t="shared" ref="BB1542:BB1605" si="246">"https://media.mediathek-tanz-theater.de/iiif/2/nvt_"&amp;C1542&amp;".JP2/full/100,/0/default.jpg"</f>
        <v>https://media.mediathek-tanz-theater.de/iiif/2/nvt_img-i133-004.JP2/full/100,/0/default.jpg</v>
      </c>
      <c r="BC1542" s="29" t="str">
        <f t="shared" si="241"/>
        <v>image/jpeg</v>
      </c>
      <c r="BD1542" s="29" t="str">
        <f t="shared" ref="BD1542:BD1605" si="247">IF(NOT(BB1542=""),"presentation/thumbnail","")</f>
        <v>presentation/thumbnail</v>
      </c>
    </row>
    <row r="1543" spans="1:56" ht="12.75" customHeight="1">
      <c r="A1543" s="29">
        <v>1</v>
      </c>
      <c r="B1543" s="29">
        <v>0</v>
      </c>
      <c r="C1543" s="29" t="s">
        <v>8160</v>
      </c>
      <c r="D1543" s="29"/>
      <c r="E1543" s="29"/>
      <c r="F1543" s="29" t="s">
        <v>7940</v>
      </c>
      <c r="G1543" s="29"/>
      <c r="H1543" s="29"/>
      <c r="I1543" s="402" t="s">
        <v>4446</v>
      </c>
      <c r="K1543" s="29"/>
      <c r="L1543" s="29" t="s">
        <v>2624</v>
      </c>
      <c r="M1543" s="29"/>
      <c r="N1543" s="29" t="s">
        <v>1232</v>
      </c>
      <c r="O1543" s="29"/>
      <c r="P1543" s="25"/>
      <c r="Q1543" s="25"/>
      <c r="R1543" s="308" t="s">
        <v>3353</v>
      </c>
      <c r="S1543" s="303"/>
      <c r="T1543" s="29" t="s">
        <v>1483</v>
      </c>
      <c r="U1543" t="s">
        <v>1234</v>
      </c>
      <c r="V1543" t="s">
        <v>6345</v>
      </c>
      <c r="W1543" s="29"/>
      <c r="X1543" s="349" t="s">
        <v>8029</v>
      </c>
      <c r="Y1543" s="29" t="s">
        <v>2369</v>
      </c>
      <c r="Z1543" s="29" t="s">
        <v>1218</v>
      </c>
      <c r="AA1543" s="29" t="s">
        <v>1170</v>
      </c>
      <c r="AB1543" s="29"/>
      <c r="AC1543" s="25" t="s">
        <v>7966</v>
      </c>
      <c r="AD1543" s="29"/>
      <c r="AE1543" s="29" t="s">
        <v>2575</v>
      </c>
      <c r="AG1543" s="38">
        <v>1</v>
      </c>
      <c r="AH1543" s="38" t="s">
        <v>5945</v>
      </c>
      <c r="AI1543" s="38" t="s">
        <v>4440</v>
      </c>
      <c r="AJ1543" s="38" t="s">
        <v>5946</v>
      </c>
      <c r="AK1543" s="38" t="s">
        <v>72</v>
      </c>
      <c r="AL1543" s="301" t="s">
        <v>8095</v>
      </c>
      <c r="AR1543" s="29" t="str">
        <f t="shared" ref="AR1543:AR1606" si="248">IF(OR(I1543="Negativmappe",I1543="Negativstreifen",I1543="Diapositivfilm",I1543="Fotomappe;(POSITIVE)",AND(I1543="Kostümfotografie",NOT(AE1543="DT")),AND(I1543="Fotografie",NOT(AE1543="DT")),AND(I1543="Porträtfotografie",NOT(AE1543="DT")),AND(I1543="Fotodokumentation",NOT(AE1543="DT")),AND(I1543="Bühnenbildfotografie",NOT(AE1543="DT"))),"1","0")</f>
        <v>1</v>
      </c>
      <c r="AS1543" s="29">
        <f t="shared" si="242"/>
        <v>0</v>
      </c>
      <c r="AW1543" s="29" t="str">
        <f t="shared" si="240"/>
        <v/>
      </c>
      <c r="AX1543" s="29" t="str">
        <f t="shared" si="243"/>
        <v/>
      </c>
      <c r="AY1543" s="29" t="str">
        <f t="shared" ref="AY1543:AY1606" si="249">"https://media.mediathek-tanz-theater.de/iiif/2/nvt_"&amp;C1543&amp;".JP2"</f>
        <v>https://media.mediathek-tanz-theater.de/iiif/2/nvt_img-i133-005.JP2</v>
      </c>
      <c r="AZ1543" s="29" t="str">
        <f t="shared" si="244"/>
        <v>image/jp2</v>
      </c>
      <c r="BA1543" s="29" t="str">
        <f t="shared" si="245"/>
        <v>presentation/iiif</v>
      </c>
      <c r="BB1543" s="29" t="str">
        <f t="shared" si="246"/>
        <v>https://media.mediathek-tanz-theater.de/iiif/2/nvt_img-i133-005.JP2/full/100,/0/default.jpg</v>
      </c>
      <c r="BC1543" s="29" t="str">
        <f t="shared" si="241"/>
        <v>image/jpeg</v>
      </c>
      <c r="BD1543" s="29" t="str">
        <f t="shared" si="247"/>
        <v>presentation/thumbnail</v>
      </c>
    </row>
    <row r="1544" spans="1:56" ht="12.75" customHeight="1">
      <c r="A1544" s="29">
        <v>1</v>
      </c>
      <c r="B1544" s="29">
        <v>0</v>
      </c>
      <c r="C1544" s="29" t="s">
        <v>8161</v>
      </c>
      <c r="D1544" s="29"/>
      <c r="E1544" s="29"/>
      <c r="F1544" s="29" t="s">
        <v>7940</v>
      </c>
      <c r="G1544" s="29"/>
      <c r="H1544" s="29"/>
      <c r="I1544" s="402" t="s">
        <v>4446</v>
      </c>
      <c r="K1544" s="29"/>
      <c r="L1544" s="29" t="s">
        <v>7976</v>
      </c>
      <c r="M1544" s="29"/>
      <c r="N1544" s="29"/>
      <c r="O1544" s="29"/>
      <c r="P1544" s="25"/>
      <c r="Q1544" s="25"/>
      <c r="R1544" s="308" t="s">
        <v>28437</v>
      </c>
      <c r="S1544" s="308" t="s">
        <v>8162</v>
      </c>
      <c r="T1544" s="29" t="s">
        <v>1483</v>
      </c>
      <c r="U1544" t="s">
        <v>1584</v>
      </c>
      <c r="V1544" t="s">
        <v>5943</v>
      </c>
      <c r="W1544" s="29"/>
      <c r="X1544" s="349"/>
      <c r="Y1544" s="29"/>
      <c r="Z1544" s="29" t="s">
        <v>1218</v>
      </c>
      <c r="AA1544" s="29" t="s">
        <v>1170</v>
      </c>
      <c r="AB1544" s="29" t="s">
        <v>8163</v>
      </c>
      <c r="AC1544" s="25"/>
      <c r="AD1544" s="29"/>
      <c r="AE1544" s="29" t="s">
        <v>2575</v>
      </c>
      <c r="AG1544" s="38">
        <v>2</v>
      </c>
      <c r="AH1544" s="38" t="s">
        <v>5945</v>
      </c>
      <c r="AI1544" s="38" t="s">
        <v>4440</v>
      </c>
      <c r="AJ1544" s="38" t="s">
        <v>8164</v>
      </c>
      <c r="AK1544" s="38" t="s">
        <v>7061</v>
      </c>
      <c r="AL1544" s="301" t="s">
        <v>8095</v>
      </c>
      <c r="AR1544" s="29" t="str">
        <f t="shared" si="248"/>
        <v>1</v>
      </c>
      <c r="AS1544" s="29">
        <f t="shared" si="242"/>
        <v>0</v>
      </c>
      <c r="AW1544" s="29" t="str">
        <f t="shared" ref="AW1544:AW1607" si="250">IF(NOT(AV1544=""),"image/tiff","")</f>
        <v/>
      </c>
      <c r="AX1544" s="29" t="str">
        <f t="shared" si="243"/>
        <v/>
      </c>
      <c r="AY1544" s="29" t="str">
        <f t="shared" si="249"/>
        <v>https://media.mediathek-tanz-theater.de/iiif/2/nvt_img-i134-001.JP2</v>
      </c>
      <c r="AZ1544" s="29" t="str">
        <f t="shared" si="244"/>
        <v>image/jp2</v>
      </c>
      <c r="BA1544" s="29" t="str">
        <f t="shared" si="245"/>
        <v>presentation/iiif</v>
      </c>
      <c r="BB1544" s="29" t="str">
        <f t="shared" si="246"/>
        <v>https://media.mediathek-tanz-theater.de/iiif/2/nvt_img-i134-001.JP2/full/100,/0/default.jpg</v>
      </c>
      <c r="BC1544" s="29" t="str">
        <f t="shared" si="241"/>
        <v>image/jpeg</v>
      </c>
      <c r="BD1544" s="29" t="str">
        <f t="shared" si="247"/>
        <v>presentation/thumbnail</v>
      </c>
    </row>
    <row r="1545" spans="1:56" ht="12.75" customHeight="1">
      <c r="A1545" s="29">
        <v>1</v>
      </c>
      <c r="B1545" s="29">
        <v>0</v>
      </c>
      <c r="C1545" s="29" t="s">
        <v>8165</v>
      </c>
      <c r="D1545" s="29"/>
      <c r="E1545" s="29"/>
      <c r="F1545" s="29" t="s">
        <v>7940</v>
      </c>
      <c r="G1545" s="29"/>
      <c r="H1545" s="29"/>
      <c r="I1545" s="402" t="s">
        <v>4446</v>
      </c>
      <c r="K1545" s="29"/>
      <c r="L1545" s="29" t="s">
        <v>7976</v>
      </c>
      <c r="M1545" s="29"/>
      <c r="N1545" s="29"/>
      <c r="O1545" s="29"/>
      <c r="P1545" s="25"/>
      <c r="Q1545" s="25"/>
      <c r="R1545" s="308" t="s">
        <v>28438</v>
      </c>
      <c r="S1545" s="308" t="s">
        <v>8166</v>
      </c>
      <c r="T1545" s="29" t="s">
        <v>1483</v>
      </c>
      <c r="U1545" t="s">
        <v>2156</v>
      </c>
      <c r="V1545" t="s">
        <v>5943</v>
      </c>
      <c r="W1545" s="29"/>
      <c r="X1545" s="349"/>
      <c r="Y1545" s="29"/>
      <c r="Z1545" s="29" t="s">
        <v>1218</v>
      </c>
      <c r="AA1545" s="29" t="s">
        <v>1170</v>
      </c>
      <c r="AB1545" s="29"/>
      <c r="AC1545" s="25"/>
      <c r="AD1545" s="29"/>
      <c r="AE1545" s="29" t="s">
        <v>2575</v>
      </c>
      <c r="AG1545" s="38">
        <v>1</v>
      </c>
      <c r="AH1545" s="38" t="s">
        <v>5945</v>
      </c>
      <c r="AI1545" s="38" t="s">
        <v>4440</v>
      </c>
      <c r="AJ1545" s="38" t="s">
        <v>8164</v>
      </c>
      <c r="AK1545" s="38" t="s">
        <v>72</v>
      </c>
      <c r="AL1545" s="301" t="s">
        <v>8095</v>
      </c>
      <c r="AR1545" s="29" t="str">
        <f t="shared" si="248"/>
        <v>1</v>
      </c>
      <c r="AS1545" s="29">
        <f t="shared" si="242"/>
        <v>0</v>
      </c>
      <c r="AW1545" s="29" t="str">
        <f t="shared" si="250"/>
        <v/>
      </c>
      <c r="AX1545" s="29" t="str">
        <f t="shared" si="243"/>
        <v/>
      </c>
      <c r="AY1545" s="29" t="str">
        <f t="shared" si="249"/>
        <v>https://media.mediathek-tanz-theater.de/iiif/2/nvt_img-i134-002.JP2</v>
      </c>
      <c r="AZ1545" s="29" t="str">
        <f t="shared" si="244"/>
        <v>image/jp2</v>
      </c>
      <c r="BA1545" s="29" t="str">
        <f t="shared" si="245"/>
        <v>presentation/iiif</v>
      </c>
      <c r="BB1545" s="29" t="str">
        <f t="shared" si="246"/>
        <v>https://media.mediathek-tanz-theater.de/iiif/2/nvt_img-i134-002.JP2/full/100,/0/default.jpg</v>
      </c>
      <c r="BC1545" s="29" t="str">
        <f t="shared" si="241"/>
        <v>image/jpeg</v>
      </c>
      <c r="BD1545" s="29" t="str">
        <f t="shared" si="247"/>
        <v>presentation/thumbnail</v>
      </c>
    </row>
    <row r="1546" spans="1:56" ht="12.75" customHeight="1">
      <c r="A1546" s="29">
        <v>1</v>
      </c>
      <c r="B1546" s="29">
        <v>0</v>
      </c>
      <c r="C1546" s="29" t="s">
        <v>8167</v>
      </c>
      <c r="D1546" s="29"/>
      <c r="E1546" s="29"/>
      <c r="F1546" s="29" t="s">
        <v>7940</v>
      </c>
      <c r="G1546" s="29"/>
      <c r="H1546" s="29"/>
      <c r="I1546" s="402" t="s">
        <v>4446</v>
      </c>
      <c r="K1546" s="29"/>
      <c r="L1546" s="29" t="s">
        <v>7976</v>
      </c>
      <c r="M1546" s="29"/>
      <c r="N1546" s="29"/>
      <c r="O1546" s="29"/>
      <c r="P1546" s="25"/>
      <c r="Q1546" s="25"/>
      <c r="R1546" s="308" t="s">
        <v>28439</v>
      </c>
      <c r="S1546" s="308" t="s">
        <v>8168</v>
      </c>
      <c r="T1546" s="29" t="s">
        <v>1483</v>
      </c>
      <c r="U1546"/>
      <c r="V1546" t="s">
        <v>5943</v>
      </c>
      <c r="W1546" s="29"/>
      <c r="X1546" s="349"/>
      <c r="Y1546" s="29"/>
      <c r="Z1546" s="29" t="s">
        <v>1218</v>
      </c>
      <c r="AA1546" s="29" t="s">
        <v>1170</v>
      </c>
      <c r="AB1546" s="29" t="s">
        <v>8169</v>
      </c>
      <c r="AC1546" s="25" t="s">
        <v>6896</v>
      </c>
      <c r="AD1546" s="29"/>
      <c r="AE1546" s="29" t="s">
        <v>2575</v>
      </c>
      <c r="AG1546" s="38">
        <v>1</v>
      </c>
      <c r="AH1546" s="38" t="s">
        <v>5945</v>
      </c>
      <c r="AI1546" s="38" t="s">
        <v>4440</v>
      </c>
      <c r="AJ1546" s="38" t="s">
        <v>5946</v>
      </c>
      <c r="AK1546" s="38" t="s">
        <v>72</v>
      </c>
      <c r="AL1546" s="301" t="s">
        <v>8095</v>
      </c>
      <c r="AR1546" s="29" t="str">
        <f t="shared" si="248"/>
        <v>1</v>
      </c>
      <c r="AS1546" s="29">
        <f t="shared" si="242"/>
        <v>0</v>
      </c>
      <c r="AW1546" s="29" t="str">
        <f t="shared" si="250"/>
        <v/>
      </c>
      <c r="AX1546" s="29" t="str">
        <f t="shared" si="243"/>
        <v/>
      </c>
      <c r="AY1546" s="29" t="str">
        <f t="shared" si="249"/>
        <v>https://media.mediathek-tanz-theater.de/iiif/2/nvt_img-i134-003.JP2</v>
      </c>
      <c r="AZ1546" s="29" t="str">
        <f t="shared" si="244"/>
        <v>image/jp2</v>
      </c>
      <c r="BA1546" s="29" t="str">
        <f t="shared" si="245"/>
        <v>presentation/iiif</v>
      </c>
      <c r="BB1546" s="29" t="str">
        <f t="shared" si="246"/>
        <v>https://media.mediathek-tanz-theater.de/iiif/2/nvt_img-i134-003.JP2/full/100,/0/default.jpg</v>
      </c>
      <c r="BC1546" s="29" t="str">
        <f t="shared" si="241"/>
        <v>image/jpeg</v>
      </c>
      <c r="BD1546" s="29" t="str">
        <f t="shared" si="247"/>
        <v>presentation/thumbnail</v>
      </c>
    </row>
    <row r="1547" spans="1:56" ht="12.75" customHeight="1">
      <c r="A1547" s="29">
        <v>1</v>
      </c>
      <c r="B1547" s="29">
        <v>0</v>
      </c>
      <c r="C1547" s="29" t="s">
        <v>8170</v>
      </c>
      <c r="D1547" s="29"/>
      <c r="E1547" s="29"/>
      <c r="F1547" s="29" t="s">
        <v>7940</v>
      </c>
      <c r="G1547" s="29"/>
      <c r="H1547" s="29"/>
      <c r="I1547" s="402" t="s">
        <v>4446</v>
      </c>
      <c r="K1547" s="29"/>
      <c r="L1547" s="29" t="s">
        <v>7976</v>
      </c>
      <c r="M1547" s="29"/>
      <c r="N1547" s="29"/>
      <c r="O1547" s="29"/>
      <c r="P1547" s="25"/>
      <c r="Q1547" s="25"/>
      <c r="R1547" s="308" t="s">
        <v>28440</v>
      </c>
      <c r="S1547" s="308" t="s">
        <v>8171</v>
      </c>
      <c r="T1547" s="29" t="s">
        <v>1483</v>
      </c>
      <c r="U1547" t="s">
        <v>8172</v>
      </c>
      <c r="V1547" t="s">
        <v>5943</v>
      </c>
      <c r="W1547" s="29"/>
      <c r="X1547" s="349"/>
      <c r="Y1547" s="29" t="s">
        <v>2038</v>
      </c>
      <c r="Z1547" s="29" t="s">
        <v>1218</v>
      </c>
      <c r="AA1547" s="29" t="s">
        <v>1170</v>
      </c>
      <c r="AB1547" s="29"/>
      <c r="AC1547" s="25" t="s">
        <v>6896</v>
      </c>
      <c r="AD1547" s="29"/>
      <c r="AE1547" s="29" t="s">
        <v>2575</v>
      </c>
      <c r="AG1547" s="38">
        <v>1</v>
      </c>
      <c r="AH1547" s="38" t="s">
        <v>5945</v>
      </c>
      <c r="AI1547" s="38" t="s">
        <v>4440</v>
      </c>
      <c r="AJ1547" s="38" t="s">
        <v>5946</v>
      </c>
      <c r="AK1547" s="38" t="s">
        <v>72</v>
      </c>
      <c r="AL1547" s="301" t="s">
        <v>8095</v>
      </c>
      <c r="AR1547" s="29" t="str">
        <f t="shared" si="248"/>
        <v>1</v>
      </c>
      <c r="AS1547" s="29">
        <f t="shared" si="242"/>
        <v>0</v>
      </c>
      <c r="AW1547" s="29" t="str">
        <f t="shared" si="250"/>
        <v/>
      </c>
      <c r="AX1547" s="29" t="str">
        <f t="shared" si="243"/>
        <v/>
      </c>
      <c r="AY1547" s="29" t="str">
        <f t="shared" si="249"/>
        <v>https://media.mediathek-tanz-theater.de/iiif/2/nvt_img-i134-004.JP2</v>
      </c>
      <c r="AZ1547" s="29" t="str">
        <f t="shared" si="244"/>
        <v>image/jp2</v>
      </c>
      <c r="BA1547" s="29" t="str">
        <f t="shared" si="245"/>
        <v>presentation/iiif</v>
      </c>
      <c r="BB1547" s="29" t="str">
        <f t="shared" si="246"/>
        <v>https://media.mediathek-tanz-theater.de/iiif/2/nvt_img-i134-004.JP2/full/100,/0/default.jpg</v>
      </c>
      <c r="BC1547" s="29" t="str">
        <f t="shared" si="241"/>
        <v>image/jpeg</v>
      </c>
      <c r="BD1547" s="29" t="str">
        <f t="shared" si="247"/>
        <v>presentation/thumbnail</v>
      </c>
    </row>
    <row r="1548" spans="1:56" ht="12.75" customHeight="1">
      <c r="A1548" s="29">
        <v>1</v>
      </c>
      <c r="B1548" s="29">
        <v>0</v>
      </c>
      <c r="C1548" s="29" t="s">
        <v>8173</v>
      </c>
      <c r="D1548" s="29"/>
      <c r="E1548" s="29"/>
      <c r="F1548" s="29" t="s">
        <v>7940</v>
      </c>
      <c r="G1548" s="29"/>
      <c r="H1548" s="29"/>
      <c r="I1548" s="402" t="s">
        <v>4446</v>
      </c>
      <c r="K1548" s="29"/>
      <c r="L1548" s="29" t="s">
        <v>7976</v>
      </c>
      <c r="M1548" s="29"/>
      <c r="N1548" s="29"/>
      <c r="O1548" s="29"/>
      <c r="P1548" s="25"/>
      <c r="Q1548" s="25"/>
      <c r="R1548" s="308" t="s">
        <v>28440</v>
      </c>
      <c r="S1548" s="308" t="s">
        <v>8174</v>
      </c>
      <c r="T1548" s="29" t="s">
        <v>1483</v>
      </c>
      <c r="U1548" t="s">
        <v>8172</v>
      </c>
      <c r="V1548" t="s">
        <v>5943</v>
      </c>
      <c r="W1548" s="29"/>
      <c r="X1548" s="349"/>
      <c r="Y1548" s="29" t="s">
        <v>2038</v>
      </c>
      <c r="Z1548" s="29" t="s">
        <v>1218</v>
      </c>
      <c r="AA1548" s="29" t="s">
        <v>1170</v>
      </c>
      <c r="AB1548" s="29"/>
      <c r="AC1548" s="25" t="s">
        <v>6896</v>
      </c>
      <c r="AD1548" s="29"/>
      <c r="AE1548" s="29" t="s">
        <v>2575</v>
      </c>
      <c r="AG1548" s="38">
        <v>1</v>
      </c>
      <c r="AH1548" s="38" t="s">
        <v>5945</v>
      </c>
      <c r="AI1548" s="38" t="s">
        <v>4440</v>
      </c>
      <c r="AJ1548" s="38" t="s">
        <v>5946</v>
      </c>
      <c r="AK1548" s="38" t="s">
        <v>72</v>
      </c>
      <c r="AL1548" s="301" t="s">
        <v>8095</v>
      </c>
      <c r="AR1548" s="29" t="str">
        <f t="shared" si="248"/>
        <v>1</v>
      </c>
      <c r="AS1548" s="29">
        <f t="shared" si="242"/>
        <v>0</v>
      </c>
      <c r="AW1548" s="29" t="str">
        <f t="shared" si="250"/>
        <v/>
      </c>
      <c r="AX1548" s="29" t="str">
        <f t="shared" si="243"/>
        <v/>
      </c>
      <c r="AY1548" s="29" t="str">
        <f t="shared" si="249"/>
        <v>https://media.mediathek-tanz-theater.de/iiif/2/nvt_img-i134-005.JP2</v>
      </c>
      <c r="AZ1548" s="29" t="str">
        <f t="shared" si="244"/>
        <v>image/jp2</v>
      </c>
      <c r="BA1548" s="29" t="str">
        <f t="shared" si="245"/>
        <v>presentation/iiif</v>
      </c>
      <c r="BB1548" s="29" t="str">
        <f t="shared" si="246"/>
        <v>https://media.mediathek-tanz-theater.de/iiif/2/nvt_img-i134-005.JP2/full/100,/0/default.jpg</v>
      </c>
      <c r="BC1548" s="29" t="str">
        <f t="shared" si="241"/>
        <v>image/jpeg</v>
      </c>
      <c r="BD1548" s="29" t="str">
        <f t="shared" si="247"/>
        <v>presentation/thumbnail</v>
      </c>
    </row>
    <row r="1549" spans="1:56" ht="12.75" customHeight="1">
      <c r="A1549" s="29">
        <v>1</v>
      </c>
      <c r="B1549" s="29">
        <v>0</v>
      </c>
      <c r="C1549" s="29" t="s">
        <v>8175</v>
      </c>
      <c r="D1549" s="29"/>
      <c r="E1549" s="29"/>
      <c r="F1549" s="29" t="s">
        <v>7940</v>
      </c>
      <c r="G1549" s="29"/>
      <c r="H1549" s="29"/>
      <c r="I1549" s="402" t="s">
        <v>4446</v>
      </c>
      <c r="K1549" s="29"/>
      <c r="L1549" s="29" t="s">
        <v>7976</v>
      </c>
      <c r="M1549" s="29"/>
      <c r="N1549" s="29"/>
      <c r="O1549" s="29"/>
      <c r="P1549" s="25"/>
      <c r="Q1549" s="25"/>
      <c r="R1549" s="308" t="s">
        <v>28440</v>
      </c>
      <c r="S1549" s="308" t="s">
        <v>8176</v>
      </c>
      <c r="T1549" s="29" t="s">
        <v>1483</v>
      </c>
      <c r="U1549" t="s">
        <v>8177</v>
      </c>
      <c r="V1549" t="s">
        <v>5943</v>
      </c>
      <c r="W1549" s="29"/>
      <c r="X1549" s="349"/>
      <c r="Y1549" s="29" t="s">
        <v>2038</v>
      </c>
      <c r="Z1549" s="29" t="s">
        <v>1218</v>
      </c>
      <c r="AA1549" s="29" t="s">
        <v>1170</v>
      </c>
      <c r="AB1549" s="29"/>
      <c r="AC1549" s="25"/>
      <c r="AD1549" s="29"/>
      <c r="AE1549" s="29" t="s">
        <v>2575</v>
      </c>
      <c r="AG1549" s="38">
        <v>1</v>
      </c>
      <c r="AH1549" s="38" t="s">
        <v>5945</v>
      </c>
      <c r="AI1549" s="38" t="s">
        <v>4440</v>
      </c>
      <c r="AJ1549" s="38" t="s">
        <v>5946</v>
      </c>
      <c r="AK1549" s="38" t="s">
        <v>72</v>
      </c>
      <c r="AL1549" s="301" t="s">
        <v>8095</v>
      </c>
      <c r="AR1549" s="29" t="str">
        <f t="shared" si="248"/>
        <v>1</v>
      </c>
      <c r="AS1549" s="29">
        <f t="shared" si="242"/>
        <v>0</v>
      </c>
      <c r="AW1549" s="29" t="str">
        <f t="shared" si="250"/>
        <v/>
      </c>
      <c r="AX1549" s="29" t="str">
        <f t="shared" si="243"/>
        <v/>
      </c>
      <c r="AY1549" s="29" t="str">
        <f t="shared" si="249"/>
        <v>https://media.mediathek-tanz-theater.de/iiif/2/nvt_img-i134-006.JP2</v>
      </c>
      <c r="AZ1549" s="29" t="str">
        <f t="shared" si="244"/>
        <v>image/jp2</v>
      </c>
      <c r="BA1549" s="29" t="str">
        <f t="shared" si="245"/>
        <v>presentation/iiif</v>
      </c>
      <c r="BB1549" s="29" t="str">
        <f t="shared" si="246"/>
        <v>https://media.mediathek-tanz-theater.de/iiif/2/nvt_img-i134-006.JP2/full/100,/0/default.jpg</v>
      </c>
      <c r="BC1549" s="29" t="str">
        <f t="shared" si="241"/>
        <v>image/jpeg</v>
      </c>
      <c r="BD1549" s="29" t="str">
        <f t="shared" si="247"/>
        <v>presentation/thumbnail</v>
      </c>
    </row>
    <row r="1550" spans="1:56" ht="12.75" customHeight="1">
      <c r="A1550" s="29">
        <v>1</v>
      </c>
      <c r="B1550" s="29">
        <v>0</v>
      </c>
      <c r="C1550" s="29" t="s">
        <v>8178</v>
      </c>
      <c r="D1550" s="29"/>
      <c r="E1550" s="29"/>
      <c r="F1550" s="29" t="s">
        <v>7940</v>
      </c>
      <c r="G1550" s="29"/>
      <c r="H1550" s="29"/>
      <c r="I1550" s="402" t="s">
        <v>4446</v>
      </c>
      <c r="K1550" s="29"/>
      <c r="L1550" s="29" t="s">
        <v>7976</v>
      </c>
      <c r="M1550" s="29"/>
      <c r="N1550" s="29"/>
      <c r="O1550" s="29"/>
      <c r="P1550" s="25"/>
      <c r="Q1550" s="25"/>
      <c r="R1550" s="308" t="s">
        <v>28441</v>
      </c>
      <c r="S1550" s="308" t="s">
        <v>8179</v>
      </c>
      <c r="T1550" s="29" t="s">
        <v>1483</v>
      </c>
      <c r="U1550" t="s">
        <v>2395</v>
      </c>
      <c r="V1550" t="s">
        <v>5943</v>
      </c>
      <c r="W1550" s="29"/>
      <c r="X1550" s="349"/>
      <c r="Y1550" s="29"/>
      <c r="Z1550" s="29" t="s">
        <v>1218</v>
      </c>
      <c r="AA1550" s="29" t="s">
        <v>1170</v>
      </c>
      <c r="AB1550" s="29"/>
      <c r="AC1550" s="25"/>
      <c r="AD1550" s="29"/>
      <c r="AE1550" s="29"/>
      <c r="AH1550" s="38" t="s">
        <v>5945</v>
      </c>
      <c r="AI1550" s="38" t="s">
        <v>4440</v>
      </c>
      <c r="AR1550" s="29" t="str">
        <f t="shared" si="248"/>
        <v>1</v>
      </c>
      <c r="AS1550" s="29">
        <f t="shared" si="242"/>
        <v>0</v>
      </c>
      <c r="AW1550" s="29" t="str">
        <f t="shared" si="250"/>
        <v/>
      </c>
      <c r="AX1550" s="29" t="str">
        <f t="shared" si="243"/>
        <v/>
      </c>
      <c r="AY1550" s="29" t="str">
        <f t="shared" si="249"/>
        <v>https://media.mediathek-tanz-theater.de/iiif/2/nvt_img-i135-001.JP2</v>
      </c>
      <c r="AZ1550" s="29" t="str">
        <f t="shared" si="244"/>
        <v>image/jp2</v>
      </c>
      <c r="BA1550" s="29" t="str">
        <f t="shared" si="245"/>
        <v>presentation/iiif</v>
      </c>
      <c r="BB1550" s="29" t="str">
        <f t="shared" si="246"/>
        <v>https://media.mediathek-tanz-theater.de/iiif/2/nvt_img-i135-001.JP2/full/100,/0/default.jpg</v>
      </c>
      <c r="BC1550" s="29" t="str">
        <f t="shared" si="241"/>
        <v>image/jpeg</v>
      </c>
      <c r="BD1550" s="29" t="str">
        <f t="shared" si="247"/>
        <v>presentation/thumbnail</v>
      </c>
    </row>
    <row r="1551" spans="1:56" ht="12.75" customHeight="1">
      <c r="A1551" s="29">
        <v>1</v>
      </c>
      <c r="B1551" s="29">
        <v>0</v>
      </c>
      <c r="C1551" s="29" t="s">
        <v>8180</v>
      </c>
      <c r="D1551" s="29"/>
      <c r="E1551" s="29"/>
      <c r="F1551" s="29" t="s">
        <v>7940</v>
      </c>
      <c r="G1551" s="29"/>
      <c r="H1551" s="29"/>
      <c r="I1551" s="402" t="s">
        <v>4446</v>
      </c>
      <c r="K1551" s="29"/>
      <c r="L1551" s="29" t="s">
        <v>7976</v>
      </c>
      <c r="M1551" s="29"/>
      <c r="N1551" s="29"/>
      <c r="O1551" s="29"/>
      <c r="P1551" s="25"/>
      <c r="Q1551" s="25"/>
      <c r="R1551" s="308" t="s">
        <v>28441</v>
      </c>
      <c r="S1551" s="308" t="s">
        <v>8179</v>
      </c>
      <c r="T1551" s="29" t="s">
        <v>1483</v>
      </c>
      <c r="U1551" t="s">
        <v>2395</v>
      </c>
      <c r="V1551" t="s">
        <v>5943</v>
      </c>
      <c r="W1551" s="29"/>
      <c r="X1551" s="349"/>
      <c r="Y1551" s="29"/>
      <c r="Z1551" s="29" t="s">
        <v>1218</v>
      </c>
      <c r="AA1551" s="29" t="s">
        <v>1170</v>
      </c>
      <c r="AB1551" s="29"/>
      <c r="AC1551" s="25"/>
      <c r="AD1551" s="29"/>
      <c r="AE1551" s="29"/>
      <c r="AH1551" s="38" t="s">
        <v>5945</v>
      </c>
      <c r="AI1551" s="38" t="s">
        <v>4440</v>
      </c>
      <c r="AR1551" s="29" t="str">
        <f t="shared" si="248"/>
        <v>1</v>
      </c>
      <c r="AS1551" s="29">
        <f t="shared" si="242"/>
        <v>0</v>
      </c>
      <c r="AW1551" s="29" t="str">
        <f t="shared" si="250"/>
        <v/>
      </c>
      <c r="AX1551" s="29" t="str">
        <f t="shared" si="243"/>
        <v/>
      </c>
      <c r="AY1551" s="29" t="str">
        <f t="shared" si="249"/>
        <v>https://media.mediathek-tanz-theater.de/iiif/2/nvt_img-i135-002.JP2</v>
      </c>
      <c r="AZ1551" s="29" t="str">
        <f t="shared" si="244"/>
        <v>image/jp2</v>
      </c>
      <c r="BA1551" s="29" t="str">
        <f t="shared" si="245"/>
        <v>presentation/iiif</v>
      </c>
      <c r="BB1551" s="29" t="str">
        <f t="shared" si="246"/>
        <v>https://media.mediathek-tanz-theater.de/iiif/2/nvt_img-i135-002.JP2/full/100,/0/default.jpg</v>
      </c>
      <c r="BC1551" s="29" t="str">
        <f t="shared" si="241"/>
        <v>image/jpeg</v>
      </c>
      <c r="BD1551" s="29" t="str">
        <f t="shared" si="247"/>
        <v>presentation/thumbnail</v>
      </c>
    </row>
    <row r="1552" spans="1:56" ht="12.75" customHeight="1">
      <c r="A1552" s="29">
        <v>1</v>
      </c>
      <c r="B1552" s="29">
        <v>0</v>
      </c>
      <c r="C1552" s="29" t="s">
        <v>8181</v>
      </c>
      <c r="D1552" s="29"/>
      <c r="E1552" s="29"/>
      <c r="F1552" s="29" t="s">
        <v>7940</v>
      </c>
      <c r="G1552" s="29"/>
      <c r="H1552" s="29"/>
      <c r="I1552" s="402" t="s">
        <v>4446</v>
      </c>
      <c r="K1552" s="29"/>
      <c r="L1552" s="29" t="s">
        <v>7976</v>
      </c>
      <c r="M1552" s="29"/>
      <c r="N1552" s="29"/>
      <c r="O1552" s="29"/>
      <c r="P1552" s="25"/>
      <c r="Q1552" s="25"/>
      <c r="R1552" s="308" t="s">
        <v>28441</v>
      </c>
      <c r="S1552" s="308" t="s">
        <v>8179</v>
      </c>
      <c r="T1552" s="29" t="s">
        <v>1483</v>
      </c>
      <c r="U1552" t="s">
        <v>2395</v>
      </c>
      <c r="V1552" t="s">
        <v>5943</v>
      </c>
      <c r="W1552" s="29"/>
      <c r="X1552" s="349"/>
      <c r="Y1552" s="29"/>
      <c r="Z1552" s="29" t="s">
        <v>1218</v>
      </c>
      <c r="AA1552" s="29" t="s">
        <v>1170</v>
      </c>
      <c r="AB1552" s="29"/>
      <c r="AC1552" s="25"/>
      <c r="AD1552" s="29"/>
      <c r="AE1552" s="29"/>
      <c r="AH1552" s="38" t="s">
        <v>5945</v>
      </c>
      <c r="AI1552" s="38" t="s">
        <v>4440</v>
      </c>
      <c r="AR1552" s="29" t="str">
        <f t="shared" si="248"/>
        <v>1</v>
      </c>
      <c r="AS1552" s="29">
        <f t="shared" si="242"/>
        <v>0</v>
      </c>
      <c r="AW1552" s="29" t="str">
        <f t="shared" si="250"/>
        <v/>
      </c>
      <c r="AX1552" s="29" t="str">
        <f t="shared" si="243"/>
        <v/>
      </c>
      <c r="AY1552" s="29" t="str">
        <f t="shared" si="249"/>
        <v>https://media.mediathek-tanz-theater.de/iiif/2/nvt_img-i135-003.JP2</v>
      </c>
      <c r="AZ1552" s="29" t="str">
        <f t="shared" si="244"/>
        <v>image/jp2</v>
      </c>
      <c r="BA1552" s="29" t="str">
        <f t="shared" si="245"/>
        <v>presentation/iiif</v>
      </c>
      <c r="BB1552" s="29" t="str">
        <f t="shared" si="246"/>
        <v>https://media.mediathek-tanz-theater.de/iiif/2/nvt_img-i135-003.JP2/full/100,/0/default.jpg</v>
      </c>
      <c r="BC1552" s="29" t="str">
        <f t="shared" si="241"/>
        <v>image/jpeg</v>
      </c>
      <c r="BD1552" s="29" t="str">
        <f t="shared" si="247"/>
        <v>presentation/thumbnail</v>
      </c>
    </row>
    <row r="1553" spans="1:56" ht="12.75" customHeight="1">
      <c r="A1553" s="29">
        <v>1</v>
      </c>
      <c r="B1553" s="29">
        <v>0</v>
      </c>
      <c r="C1553" s="29" t="s">
        <v>8182</v>
      </c>
      <c r="D1553" s="29"/>
      <c r="E1553" s="29"/>
      <c r="F1553" s="29" t="s">
        <v>7940</v>
      </c>
      <c r="G1553" s="29"/>
      <c r="H1553" s="29"/>
      <c r="I1553" s="402" t="s">
        <v>4446</v>
      </c>
      <c r="K1553" s="29"/>
      <c r="L1553" s="29" t="s">
        <v>7976</v>
      </c>
      <c r="M1553" s="29"/>
      <c r="N1553" s="29"/>
      <c r="O1553" s="29"/>
      <c r="P1553" s="25"/>
      <c r="Q1553" s="25"/>
      <c r="R1553" s="308" t="s">
        <v>28442</v>
      </c>
      <c r="S1553" s="308" t="s">
        <v>8184</v>
      </c>
      <c r="T1553" s="29" t="s">
        <v>1483</v>
      </c>
      <c r="U1553" t="s">
        <v>2395</v>
      </c>
      <c r="V1553" t="s">
        <v>6345</v>
      </c>
      <c r="W1553" s="29"/>
      <c r="X1553" s="349"/>
      <c r="Y1553" s="29"/>
      <c r="Z1553" s="29" t="s">
        <v>1218</v>
      </c>
      <c r="AA1553" s="29" t="s">
        <v>1170</v>
      </c>
      <c r="AB1553" s="29"/>
      <c r="AC1553" s="25" t="s">
        <v>7966</v>
      </c>
      <c r="AD1553" s="29"/>
      <c r="AE1553" s="29"/>
      <c r="AH1553" s="38" t="s">
        <v>5945</v>
      </c>
      <c r="AI1553" s="38" t="s">
        <v>4440</v>
      </c>
      <c r="AR1553" s="29" t="str">
        <f t="shared" si="248"/>
        <v>1</v>
      </c>
      <c r="AS1553" s="29">
        <f t="shared" si="242"/>
        <v>0</v>
      </c>
      <c r="AW1553" s="29" t="str">
        <f t="shared" si="250"/>
        <v/>
      </c>
      <c r="AX1553" s="29" t="str">
        <f t="shared" si="243"/>
        <v/>
      </c>
      <c r="AY1553" s="29" t="str">
        <f t="shared" si="249"/>
        <v>https://media.mediathek-tanz-theater.de/iiif/2/nvt_img-136-001.JP2</v>
      </c>
      <c r="AZ1553" s="29" t="str">
        <f t="shared" si="244"/>
        <v>image/jp2</v>
      </c>
      <c r="BA1553" s="29" t="str">
        <f t="shared" si="245"/>
        <v>presentation/iiif</v>
      </c>
      <c r="BB1553" s="29" t="str">
        <f t="shared" si="246"/>
        <v>https://media.mediathek-tanz-theater.de/iiif/2/nvt_img-136-001.JP2/full/100,/0/default.jpg</v>
      </c>
      <c r="BC1553" s="29" t="str">
        <f t="shared" si="241"/>
        <v>image/jpeg</v>
      </c>
      <c r="BD1553" s="29" t="str">
        <f t="shared" si="247"/>
        <v>presentation/thumbnail</v>
      </c>
    </row>
    <row r="1554" spans="1:56" ht="12.75" customHeight="1">
      <c r="A1554" s="29">
        <v>1</v>
      </c>
      <c r="B1554" s="29">
        <v>0</v>
      </c>
      <c r="C1554" s="29" t="s">
        <v>8185</v>
      </c>
      <c r="D1554" s="29"/>
      <c r="E1554" s="29"/>
      <c r="F1554" s="29" t="s">
        <v>8186</v>
      </c>
      <c r="G1554" s="29"/>
      <c r="H1554" s="29"/>
      <c r="I1554" s="402" t="s">
        <v>4446</v>
      </c>
      <c r="K1554" s="29"/>
      <c r="L1554" s="29" t="s">
        <v>7976</v>
      </c>
      <c r="M1554" s="29"/>
      <c r="N1554" s="29" t="s">
        <v>1294</v>
      </c>
      <c r="O1554" s="29"/>
      <c r="P1554" s="25" t="s">
        <v>1993</v>
      </c>
      <c r="Q1554" s="25"/>
      <c r="R1554" s="308" t="s">
        <v>28443</v>
      </c>
      <c r="S1554" s="308" t="s">
        <v>8187</v>
      </c>
      <c r="T1554" s="29" t="s">
        <v>1483</v>
      </c>
      <c r="U1554" t="s">
        <v>1369</v>
      </c>
      <c r="V1554" t="s">
        <v>6345</v>
      </c>
      <c r="W1554" s="29"/>
      <c r="X1554" s="349" t="s">
        <v>2031</v>
      </c>
      <c r="Y1554" s="29"/>
      <c r="Z1554" s="29" t="s">
        <v>1218</v>
      </c>
      <c r="AA1554" s="29" t="s">
        <v>1170</v>
      </c>
      <c r="AB1554" s="29"/>
      <c r="AC1554" s="25" t="s">
        <v>7966</v>
      </c>
      <c r="AD1554" s="29"/>
      <c r="AE1554" s="29" t="s">
        <v>2575</v>
      </c>
      <c r="AG1554" s="38">
        <v>1</v>
      </c>
      <c r="AH1554" s="38" t="s">
        <v>5945</v>
      </c>
      <c r="AI1554" s="38" t="s">
        <v>4440</v>
      </c>
      <c r="AJ1554" s="38" t="s">
        <v>8188</v>
      </c>
      <c r="AK1554" s="38" t="s">
        <v>7395</v>
      </c>
      <c r="AL1554" s="301" t="s">
        <v>8095</v>
      </c>
      <c r="AR1554" s="29" t="str">
        <f t="shared" si="248"/>
        <v>1</v>
      </c>
      <c r="AS1554" s="29">
        <f t="shared" si="242"/>
        <v>0</v>
      </c>
      <c r="AW1554" s="29" t="str">
        <f t="shared" si="250"/>
        <v/>
      </c>
      <c r="AX1554" s="29" t="str">
        <f t="shared" si="243"/>
        <v/>
      </c>
      <c r="AY1554" s="29" t="str">
        <f t="shared" si="249"/>
        <v>https://media.mediathek-tanz-theater.de/iiif/2/nvt_img-i137-001.JP2</v>
      </c>
      <c r="AZ1554" s="29" t="str">
        <f t="shared" si="244"/>
        <v>image/jp2</v>
      </c>
      <c r="BA1554" s="29" t="str">
        <f t="shared" si="245"/>
        <v>presentation/iiif</v>
      </c>
      <c r="BB1554" s="29" t="str">
        <f t="shared" si="246"/>
        <v>https://media.mediathek-tanz-theater.de/iiif/2/nvt_img-i137-001.JP2/full/100,/0/default.jpg</v>
      </c>
      <c r="BC1554" s="29" t="str">
        <f t="shared" si="241"/>
        <v>image/jpeg</v>
      </c>
      <c r="BD1554" s="29" t="str">
        <f t="shared" si="247"/>
        <v>presentation/thumbnail</v>
      </c>
    </row>
    <row r="1555" spans="1:56" ht="12.75" customHeight="1">
      <c r="A1555" s="29">
        <v>1</v>
      </c>
      <c r="B1555" s="29">
        <v>0</v>
      </c>
      <c r="C1555" s="29" t="s">
        <v>8189</v>
      </c>
      <c r="D1555" s="29"/>
      <c r="E1555" s="29"/>
      <c r="F1555" s="29" t="s">
        <v>8186</v>
      </c>
      <c r="G1555" s="29"/>
      <c r="H1555" s="29"/>
      <c r="I1555" s="402" t="s">
        <v>4446</v>
      </c>
      <c r="K1555" s="29"/>
      <c r="L1555" s="29" t="s">
        <v>7976</v>
      </c>
      <c r="M1555" s="29"/>
      <c r="N1555" s="29" t="s">
        <v>1294</v>
      </c>
      <c r="O1555" s="29"/>
      <c r="P1555" s="25" t="s">
        <v>1993</v>
      </c>
      <c r="Q1555" s="25"/>
      <c r="R1555" s="308" t="s">
        <v>28443</v>
      </c>
      <c r="S1555" s="308" t="s">
        <v>8187</v>
      </c>
      <c r="T1555" s="29" t="s">
        <v>1483</v>
      </c>
      <c r="U1555" t="s">
        <v>8190</v>
      </c>
      <c r="V1555" t="s">
        <v>6345</v>
      </c>
      <c r="W1555" s="29"/>
      <c r="X1555" s="349" t="s">
        <v>2031</v>
      </c>
      <c r="Y1555" s="29"/>
      <c r="Z1555" s="29" t="s">
        <v>1218</v>
      </c>
      <c r="AA1555" s="29" t="s">
        <v>1170</v>
      </c>
      <c r="AB1555" s="29"/>
      <c r="AC1555" s="25" t="s">
        <v>7966</v>
      </c>
      <c r="AD1555" s="29"/>
      <c r="AE1555" s="29" t="s">
        <v>2575</v>
      </c>
      <c r="AG1555" s="38">
        <v>1</v>
      </c>
      <c r="AH1555" s="38" t="s">
        <v>5945</v>
      </c>
      <c r="AI1555" s="38" t="s">
        <v>4440</v>
      </c>
      <c r="AJ1555" s="38" t="s">
        <v>6348</v>
      </c>
      <c r="AK1555" s="38" t="s">
        <v>7395</v>
      </c>
      <c r="AL1555" s="301" t="s">
        <v>8095</v>
      </c>
      <c r="AR1555" s="29" t="str">
        <f t="shared" si="248"/>
        <v>1</v>
      </c>
      <c r="AS1555" s="29">
        <f t="shared" si="242"/>
        <v>0</v>
      </c>
      <c r="AW1555" s="29" t="str">
        <f t="shared" si="250"/>
        <v/>
      </c>
      <c r="AX1555" s="29" t="str">
        <f t="shared" si="243"/>
        <v/>
      </c>
      <c r="AY1555" s="29" t="str">
        <f t="shared" si="249"/>
        <v>https://media.mediathek-tanz-theater.de/iiif/2/nvt_img-i137-002.JP2</v>
      </c>
      <c r="AZ1555" s="29" t="str">
        <f t="shared" si="244"/>
        <v>image/jp2</v>
      </c>
      <c r="BA1555" s="29" t="str">
        <f t="shared" si="245"/>
        <v>presentation/iiif</v>
      </c>
      <c r="BB1555" s="29" t="str">
        <f t="shared" si="246"/>
        <v>https://media.mediathek-tanz-theater.de/iiif/2/nvt_img-i137-002.JP2/full/100,/0/default.jpg</v>
      </c>
      <c r="BC1555" s="29" t="str">
        <f t="shared" si="241"/>
        <v>image/jpeg</v>
      </c>
      <c r="BD1555" s="29" t="str">
        <f t="shared" si="247"/>
        <v>presentation/thumbnail</v>
      </c>
    </row>
    <row r="1556" spans="1:56" ht="12.75" customHeight="1">
      <c r="A1556" s="29">
        <v>1</v>
      </c>
      <c r="B1556" s="29">
        <v>0</v>
      </c>
      <c r="C1556" s="29" t="s">
        <v>8191</v>
      </c>
      <c r="D1556" s="29"/>
      <c r="E1556" s="29"/>
      <c r="F1556" s="29" t="s">
        <v>8186</v>
      </c>
      <c r="G1556" s="29"/>
      <c r="H1556" s="29"/>
      <c r="I1556" s="402" t="s">
        <v>4446</v>
      </c>
      <c r="K1556" s="29"/>
      <c r="L1556" s="29" t="s">
        <v>7976</v>
      </c>
      <c r="M1556" s="29"/>
      <c r="N1556" s="29" t="s">
        <v>1294</v>
      </c>
      <c r="O1556" s="29"/>
      <c r="P1556" s="25" t="s">
        <v>1993</v>
      </c>
      <c r="Q1556" s="25"/>
      <c r="R1556" s="308" t="s">
        <v>28443</v>
      </c>
      <c r="S1556" s="308" t="s">
        <v>8187</v>
      </c>
      <c r="T1556" s="29" t="s">
        <v>1483</v>
      </c>
      <c r="U1556" t="s">
        <v>1369</v>
      </c>
      <c r="V1556" t="s">
        <v>6345</v>
      </c>
      <c r="W1556" s="29"/>
      <c r="X1556" s="349" t="s">
        <v>2031</v>
      </c>
      <c r="Y1556" s="29"/>
      <c r="Z1556" s="29" t="s">
        <v>1218</v>
      </c>
      <c r="AA1556" s="29" t="s">
        <v>1170</v>
      </c>
      <c r="AB1556" s="29"/>
      <c r="AC1556" s="25" t="s">
        <v>7966</v>
      </c>
      <c r="AD1556" s="29"/>
      <c r="AE1556" s="29" t="s">
        <v>2575</v>
      </c>
      <c r="AG1556" s="38">
        <v>1</v>
      </c>
      <c r="AH1556" s="38" t="s">
        <v>5945</v>
      </c>
      <c r="AI1556" s="38" t="s">
        <v>4440</v>
      </c>
      <c r="AJ1556" s="38" t="s">
        <v>6706</v>
      </c>
      <c r="AK1556" s="38" t="s">
        <v>7395</v>
      </c>
      <c r="AL1556" s="301" t="s">
        <v>8095</v>
      </c>
      <c r="AR1556" s="29" t="str">
        <f t="shared" si="248"/>
        <v>1</v>
      </c>
      <c r="AS1556" s="29">
        <f t="shared" si="242"/>
        <v>0</v>
      </c>
      <c r="AW1556" s="29" t="str">
        <f t="shared" si="250"/>
        <v/>
      </c>
      <c r="AX1556" s="29" t="str">
        <f t="shared" si="243"/>
        <v/>
      </c>
      <c r="AY1556" s="29" t="str">
        <f t="shared" si="249"/>
        <v>https://media.mediathek-tanz-theater.de/iiif/2/nvt_img-i137-003.JP2</v>
      </c>
      <c r="AZ1556" s="29" t="str">
        <f t="shared" si="244"/>
        <v>image/jp2</v>
      </c>
      <c r="BA1556" s="29" t="str">
        <f t="shared" si="245"/>
        <v>presentation/iiif</v>
      </c>
      <c r="BB1556" s="29" t="str">
        <f t="shared" si="246"/>
        <v>https://media.mediathek-tanz-theater.de/iiif/2/nvt_img-i137-003.JP2/full/100,/0/default.jpg</v>
      </c>
      <c r="BC1556" s="29" t="str">
        <f t="shared" si="241"/>
        <v>image/jpeg</v>
      </c>
      <c r="BD1556" s="29" t="str">
        <f t="shared" si="247"/>
        <v>presentation/thumbnail</v>
      </c>
    </row>
    <row r="1557" spans="1:56" ht="12.75" customHeight="1">
      <c r="A1557" s="29">
        <v>1</v>
      </c>
      <c r="B1557" s="29">
        <v>0</v>
      </c>
      <c r="C1557" s="29" t="s">
        <v>8192</v>
      </c>
      <c r="D1557" s="29"/>
      <c r="E1557" s="29"/>
      <c r="F1557" s="29" t="s">
        <v>8186</v>
      </c>
      <c r="G1557" s="29"/>
      <c r="H1557" s="29"/>
      <c r="I1557" s="402" t="s">
        <v>4446</v>
      </c>
      <c r="K1557" s="29"/>
      <c r="L1557" s="29" t="s">
        <v>7976</v>
      </c>
      <c r="M1557" s="29"/>
      <c r="N1557" s="29" t="s">
        <v>1294</v>
      </c>
      <c r="O1557" s="29"/>
      <c r="P1557" s="25" t="s">
        <v>1993</v>
      </c>
      <c r="Q1557" s="25"/>
      <c r="R1557" s="308" t="s">
        <v>28443</v>
      </c>
      <c r="S1557" s="308" t="s">
        <v>8187</v>
      </c>
      <c r="T1557" s="29" t="s">
        <v>1483</v>
      </c>
      <c r="U1557" t="s">
        <v>8190</v>
      </c>
      <c r="V1557" t="s">
        <v>6345</v>
      </c>
      <c r="W1557" s="29"/>
      <c r="X1557" s="349" t="s">
        <v>2031</v>
      </c>
      <c r="Y1557" s="29"/>
      <c r="Z1557" s="29" t="s">
        <v>1218</v>
      </c>
      <c r="AA1557" s="29" t="s">
        <v>1170</v>
      </c>
      <c r="AB1557" s="29"/>
      <c r="AC1557" s="25" t="s">
        <v>7966</v>
      </c>
      <c r="AD1557" s="29"/>
      <c r="AE1557" s="29" t="s">
        <v>2575</v>
      </c>
      <c r="AG1557" s="38">
        <v>2</v>
      </c>
      <c r="AH1557" s="38" t="s">
        <v>5945</v>
      </c>
      <c r="AI1557" s="38" t="s">
        <v>4440</v>
      </c>
      <c r="AJ1557" s="38" t="s">
        <v>8193</v>
      </c>
      <c r="AK1557" s="38" t="s">
        <v>7395</v>
      </c>
      <c r="AL1557" s="301" t="s">
        <v>8095</v>
      </c>
      <c r="AR1557" s="29" t="str">
        <f t="shared" si="248"/>
        <v>1</v>
      </c>
      <c r="AS1557" s="29">
        <f t="shared" si="242"/>
        <v>0</v>
      </c>
      <c r="AW1557" s="29" t="str">
        <f t="shared" si="250"/>
        <v/>
      </c>
      <c r="AX1557" s="29" t="str">
        <f t="shared" si="243"/>
        <v/>
      </c>
      <c r="AY1557" s="29" t="str">
        <f t="shared" si="249"/>
        <v>https://media.mediathek-tanz-theater.de/iiif/2/nvt_img-i137-004.JP2</v>
      </c>
      <c r="AZ1557" s="29" t="str">
        <f t="shared" si="244"/>
        <v>image/jp2</v>
      </c>
      <c r="BA1557" s="29" t="str">
        <f t="shared" si="245"/>
        <v>presentation/iiif</v>
      </c>
      <c r="BB1557" s="29" t="str">
        <f t="shared" si="246"/>
        <v>https://media.mediathek-tanz-theater.de/iiif/2/nvt_img-i137-004.JP2/full/100,/0/default.jpg</v>
      </c>
      <c r="BC1557" s="29" t="str">
        <f t="shared" si="241"/>
        <v>image/jpeg</v>
      </c>
      <c r="BD1557" s="29" t="str">
        <f t="shared" si="247"/>
        <v>presentation/thumbnail</v>
      </c>
    </row>
    <row r="1558" spans="1:56" ht="12.75" customHeight="1">
      <c r="A1558" s="29">
        <v>1</v>
      </c>
      <c r="B1558" s="29">
        <v>0</v>
      </c>
      <c r="C1558" s="29" t="s">
        <v>8194</v>
      </c>
      <c r="D1558" s="29"/>
      <c r="E1558" s="29"/>
      <c r="F1558" s="29" t="s">
        <v>8186</v>
      </c>
      <c r="G1558" s="29"/>
      <c r="H1558" s="29"/>
      <c r="I1558" s="402" t="s">
        <v>4446</v>
      </c>
      <c r="K1558" s="29"/>
      <c r="L1558" s="29" t="s">
        <v>7976</v>
      </c>
      <c r="M1558" s="29"/>
      <c r="N1558" s="29" t="s">
        <v>1294</v>
      </c>
      <c r="O1558" s="29"/>
      <c r="P1558" s="25" t="s">
        <v>1993</v>
      </c>
      <c r="Q1558" s="25"/>
      <c r="R1558" s="308" t="s">
        <v>28443</v>
      </c>
      <c r="S1558" s="308" t="s">
        <v>8187</v>
      </c>
      <c r="T1558" s="29" t="s">
        <v>1483</v>
      </c>
      <c r="U1558" t="s">
        <v>8190</v>
      </c>
      <c r="V1558" t="s">
        <v>6345</v>
      </c>
      <c r="W1558" s="29"/>
      <c r="X1558" s="349" t="s">
        <v>2031</v>
      </c>
      <c r="Y1558" s="29"/>
      <c r="Z1558" s="29" t="s">
        <v>1218</v>
      </c>
      <c r="AA1558" s="29" t="s">
        <v>1170</v>
      </c>
      <c r="AB1558" s="29"/>
      <c r="AC1558" s="25" t="s">
        <v>7966</v>
      </c>
      <c r="AD1558" s="29"/>
      <c r="AE1558" s="29" t="s">
        <v>2575</v>
      </c>
      <c r="AG1558" s="38">
        <v>1</v>
      </c>
      <c r="AH1558" s="38" t="s">
        <v>5945</v>
      </c>
      <c r="AI1558" s="38" t="s">
        <v>4440</v>
      </c>
      <c r="AJ1558" s="38" t="s">
        <v>8193</v>
      </c>
      <c r="AK1558" s="38" t="s">
        <v>7395</v>
      </c>
      <c r="AL1558" s="301" t="s">
        <v>8095</v>
      </c>
      <c r="AR1558" s="29" t="str">
        <f t="shared" si="248"/>
        <v>1</v>
      </c>
      <c r="AS1558" s="29">
        <f t="shared" si="242"/>
        <v>0</v>
      </c>
      <c r="AW1558" s="29" t="str">
        <f t="shared" si="250"/>
        <v/>
      </c>
      <c r="AX1558" s="29" t="str">
        <f t="shared" si="243"/>
        <v/>
      </c>
      <c r="AY1558" s="29" t="str">
        <f t="shared" si="249"/>
        <v>https://media.mediathek-tanz-theater.de/iiif/2/nvt_img-i137-005.JP2</v>
      </c>
      <c r="AZ1558" s="29" t="str">
        <f t="shared" si="244"/>
        <v>image/jp2</v>
      </c>
      <c r="BA1558" s="29" t="str">
        <f t="shared" si="245"/>
        <v>presentation/iiif</v>
      </c>
      <c r="BB1558" s="29" t="str">
        <f t="shared" si="246"/>
        <v>https://media.mediathek-tanz-theater.de/iiif/2/nvt_img-i137-005.JP2/full/100,/0/default.jpg</v>
      </c>
      <c r="BC1558" s="29" t="str">
        <f t="shared" si="241"/>
        <v>image/jpeg</v>
      </c>
      <c r="BD1558" s="29" t="str">
        <f t="shared" si="247"/>
        <v>presentation/thumbnail</v>
      </c>
    </row>
    <row r="1559" spans="1:56" ht="12.75" customHeight="1">
      <c r="A1559" s="29">
        <v>1</v>
      </c>
      <c r="B1559" s="29">
        <v>0</v>
      </c>
      <c r="C1559" s="29" t="s">
        <v>8195</v>
      </c>
      <c r="D1559" s="29"/>
      <c r="E1559" s="29"/>
      <c r="F1559" s="29" t="s">
        <v>8186</v>
      </c>
      <c r="G1559" s="29"/>
      <c r="H1559" s="29"/>
      <c r="I1559" s="402" t="s">
        <v>4446</v>
      </c>
      <c r="K1559" s="29"/>
      <c r="L1559" s="29" t="s">
        <v>7976</v>
      </c>
      <c r="M1559" s="29"/>
      <c r="N1559" s="29" t="s">
        <v>1294</v>
      </c>
      <c r="O1559" s="29"/>
      <c r="P1559" s="25" t="s">
        <v>1993</v>
      </c>
      <c r="Q1559" s="25"/>
      <c r="R1559" s="308" t="s">
        <v>28443</v>
      </c>
      <c r="S1559" s="308" t="s">
        <v>8187</v>
      </c>
      <c r="T1559" s="29" t="s">
        <v>1483</v>
      </c>
      <c r="U1559" t="s">
        <v>8196</v>
      </c>
      <c r="V1559" t="s">
        <v>6345</v>
      </c>
      <c r="W1559" s="29"/>
      <c r="X1559" s="349" t="s">
        <v>2031</v>
      </c>
      <c r="Y1559" s="29"/>
      <c r="Z1559" s="29" t="s">
        <v>1218</v>
      </c>
      <c r="AA1559" s="29" t="s">
        <v>1170</v>
      </c>
      <c r="AB1559" s="29"/>
      <c r="AC1559" s="25" t="s">
        <v>7966</v>
      </c>
      <c r="AD1559" s="29"/>
      <c r="AE1559" s="29" t="s">
        <v>2575</v>
      </c>
      <c r="AG1559" s="38">
        <v>1</v>
      </c>
      <c r="AH1559" s="38" t="s">
        <v>5945</v>
      </c>
      <c r="AI1559" s="38" t="s">
        <v>4440</v>
      </c>
      <c r="AJ1559" s="38" t="s">
        <v>7180</v>
      </c>
      <c r="AK1559" s="38" t="s">
        <v>7395</v>
      </c>
      <c r="AL1559" s="301" t="s">
        <v>8095</v>
      </c>
      <c r="AR1559" s="29" t="str">
        <f t="shared" si="248"/>
        <v>1</v>
      </c>
      <c r="AS1559" s="29">
        <f t="shared" si="242"/>
        <v>0</v>
      </c>
      <c r="AW1559" s="29" t="str">
        <f t="shared" si="250"/>
        <v/>
      </c>
      <c r="AX1559" s="29" t="str">
        <f t="shared" si="243"/>
        <v/>
      </c>
      <c r="AY1559" s="29" t="str">
        <f t="shared" si="249"/>
        <v>https://media.mediathek-tanz-theater.de/iiif/2/nvt_img-i137-006.JP2</v>
      </c>
      <c r="AZ1559" s="29" t="str">
        <f t="shared" si="244"/>
        <v>image/jp2</v>
      </c>
      <c r="BA1559" s="29" t="str">
        <f t="shared" si="245"/>
        <v>presentation/iiif</v>
      </c>
      <c r="BB1559" s="29" t="str">
        <f t="shared" si="246"/>
        <v>https://media.mediathek-tanz-theater.de/iiif/2/nvt_img-i137-006.JP2/full/100,/0/default.jpg</v>
      </c>
      <c r="BC1559" s="29" t="str">
        <f t="shared" si="241"/>
        <v>image/jpeg</v>
      </c>
      <c r="BD1559" s="29" t="str">
        <f t="shared" si="247"/>
        <v>presentation/thumbnail</v>
      </c>
    </row>
    <row r="1560" spans="1:56" ht="12.75" customHeight="1">
      <c r="A1560" s="29">
        <v>1</v>
      </c>
      <c r="B1560" s="29">
        <v>0</v>
      </c>
      <c r="C1560" s="29" t="s">
        <v>8197</v>
      </c>
      <c r="D1560" s="29"/>
      <c r="E1560" s="29"/>
      <c r="F1560" s="29" t="s">
        <v>8186</v>
      </c>
      <c r="G1560" s="29"/>
      <c r="H1560" s="29"/>
      <c r="I1560" s="402" t="s">
        <v>4446</v>
      </c>
      <c r="K1560" s="29"/>
      <c r="L1560" s="29" t="s">
        <v>7976</v>
      </c>
      <c r="M1560" s="29"/>
      <c r="N1560" s="29" t="s">
        <v>1294</v>
      </c>
      <c r="O1560" s="29"/>
      <c r="P1560" s="25" t="s">
        <v>1993</v>
      </c>
      <c r="Q1560" s="25"/>
      <c r="R1560" s="308" t="s">
        <v>28443</v>
      </c>
      <c r="S1560" s="308" t="s">
        <v>8187</v>
      </c>
      <c r="T1560" s="29" t="s">
        <v>1483</v>
      </c>
      <c r="U1560" t="s">
        <v>1369</v>
      </c>
      <c r="V1560" t="s">
        <v>6345</v>
      </c>
      <c r="W1560" s="29"/>
      <c r="X1560" s="349" t="s">
        <v>2031</v>
      </c>
      <c r="Y1560" s="29"/>
      <c r="Z1560" s="29" t="s">
        <v>1218</v>
      </c>
      <c r="AA1560" s="29" t="s">
        <v>1170</v>
      </c>
      <c r="AB1560" s="29"/>
      <c r="AC1560" s="25" t="s">
        <v>7966</v>
      </c>
      <c r="AD1560" s="29"/>
      <c r="AE1560" s="29" t="s">
        <v>2575</v>
      </c>
      <c r="AG1560" s="38">
        <v>1</v>
      </c>
      <c r="AH1560" s="38" t="s">
        <v>5945</v>
      </c>
      <c r="AI1560" s="38" t="s">
        <v>4440</v>
      </c>
      <c r="AJ1560" s="38" t="s">
        <v>5946</v>
      </c>
      <c r="AK1560" s="38" t="s">
        <v>72</v>
      </c>
      <c r="AL1560" s="301" t="s">
        <v>8095</v>
      </c>
      <c r="AR1560" s="29" t="str">
        <f t="shared" si="248"/>
        <v>1</v>
      </c>
      <c r="AS1560" s="29">
        <f t="shared" si="242"/>
        <v>0</v>
      </c>
      <c r="AW1560" s="29" t="str">
        <f t="shared" si="250"/>
        <v/>
      </c>
      <c r="AX1560" s="29" t="str">
        <f t="shared" si="243"/>
        <v/>
      </c>
      <c r="AY1560" s="29" t="str">
        <f t="shared" si="249"/>
        <v>https://media.mediathek-tanz-theater.de/iiif/2/nvt_img-i137-007.JP2</v>
      </c>
      <c r="AZ1560" s="29" t="str">
        <f t="shared" si="244"/>
        <v>image/jp2</v>
      </c>
      <c r="BA1560" s="29" t="str">
        <f t="shared" si="245"/>
        <v>presentation/iiif</v>
      </c>
      <c r="BB1560" s="29" t="str">
        <f t="shared" si="246"/>
        <v>https://media.mediathek-tanz-theater.de/iiif/2/nvt_img-i137-007.JP2/full/100,/0/default.jpg</v>
      </c>
      <c r="BC1560" s="29" t="str">
        <f t="shared" si="241"/>
        <v>image/jpeg</v>
      </c>
      <c r="BD1560" s="29" t="str">
        <f t="shared" si="247"/>
        <v>presentation/thumbnail</v>
      </c>
    </row>
    <row r="1561" spans="1:56" ht="12.75" customHeight="1">
      <c r="A1561" s="29">
        <v>1</v>
      </c>
      <c r="B1561" s="29">
        <v>0</v>
      </c>
      <c r="C1561" s="29" t="s">
        <v>8198</v>
      </c>
      <c r="D1561" s="29"/>
      <c r="E1561" s="29"/>
      <c r="F1561" s="29" t="s">
        <v>8186</v>
      </c>
      <c r="G1561" s="29"/>
      <c r="H1561" s="29"/>
      <c r="I1561" s="402" t="s">
        <v>4446</v>
      </c>
      <c r="K1561" s="29"/>
      <c r="L1561" s="29" t="s">
        <v>7976</v>
      </c>
      <c r="M1561" s="29"/>
      <c r="N1561" s="29" t="s">
        <v>1294</v>
      </c>
      <c r="O1561" s="29"/>
      <c r="P1561" s="25" t="s">
        <v>1993</v>
      </c>
      <c r="Q1561" s="25"/>
      <c r="R1561" s="308" t="s">
        <v>28443</v>
      </c>
      <c r="S1561" s="308" t="s">
        <v>8187</v>
      </c>
      <c r="T1561" s="29" t="s">
        <v>1483</v>
      </c>
      <c r="U1561" t="s">
        <v>1369</v>
      </c>
      <c r="V1561" t="s">
        <v>6345</v>
      </c>
      <c r="W1561" s="29"/>
      <c r="X1561" s="349" t="s">
        <v>2031</v>
      </c>
      <c r="Y1561" s="29"/>
      <c r="Z1561" s="29" t="s">
        <v>1218</v>
      </c>
      <c r="AA1561" s="29" t="s">
        <v>1170</v>
      </c>
      <c r="AB1561" s="29"/>
      <c r="AC1561" s="25" t="s">
        <v>7966</v>
      </c>
      <c r="AD1561" s="29"/>
      <c r="AE1561" s="29" t="s">
        <v>2575</v>
      </c>
      <c r="AG1561" s="38">
        <v>1</v>
      </c>
      <c r="AH1561" s="38" t="s">
        <v>5945</v>
      </c>
      <c r="AI1561" s="38" t="s">
        <v>4440</v>
      </c>
      <c r="AJ1561" s="38" t="s">
        <v>8199</v>
      </c>
      <c r="AK1561" s="38" t="s">
        <v>72</v>
      </c>
      <c r="AL1561" s="301" t="s">
        <v>8095</v>
      </c>
      <c r="AR1561" s="29" t="str">
        <f t="shared" si="248"/>
        <v>1</v>
      </c>
      <c r="AS1561" s="29">
        <f t="shared" si="242"/>
        <v>0</v>
      </c>
      <c r="AW1561" s="29" t="str">
        <f t="shared" si="250"/>
        <v/>
      </c>
      <c r="AX1561" s="29" t="str">
        <f t="shared" si="243"/>
        <v/>
      </c>
      <c r="AY1561" s="29" t="str">
        <f t="shared" si="249"/>
        <v>https://media.mediathek-tanz-theater.de/iiif/2/nvt_img-i137-008.JP2</v>
      </c>
      <c r="AZ1561" s="29" t="str">
        <f t="shared" si="244"/>
        <v>image/jp2</v>
      </c>
      <c r="BA1561" s="29" t="str">
        <f t="shared" si="245"/>
        <v>presentation/iiif</v>
      </c>
      <c r="BB1561" s="29" t="str">
        <f t="shared" si="246"/>
        <v>https://media.mediathek-tanz-theater.de/iiif/2/nvt_img-i137-008.JP2/full/100,/0/default.jpg</v>
      </c>
      <c r="BC1561" s="29" t="str">
        <f t="shared" si="241"/>
        <v>image/jpeg</v>
      </c>
      <c r="BD1561" s="29" t="str">
        <f t="shared" si="247"/>
        <v>presentation/thumbnail</v>
      </c>
    </row>
    <row r="1562" spans="1:56" ht="12.75" customHeight="1">
      <c r="A1562" s="29">
        <v>1</v>
      </c>
      <c r="B1562" s="29">
        <v>0</v>
      </c>
      <c r="C1562" s="29" t="s">
        <v>8200</v>
      </c>
      <c r="D1562" s="29"/>
      <c r="E1562" s="29"/>
      <c r="F1562" s="29" t="s">
        <v>8186</v>
      </c>
      <c r="G1562" s="29"/>
      <c r="H1562" s="29"/>
      <c r="I1562" s="402" t="s">
        <v>4446</v>
      </c>
      <c r="K1562" s="29"/>
      <c r="L1562" s="29" t="s">
        <v>7976</v>
      </c>
      <c r="M1562" s="29"/>
      <c r="N1562" s="29" t="s">
        <v>1294</v>
      </c>
      <c r="O1562" s="29"/>
      <c r="P1562" s="25" t="s">
        <v>1993</v>
      </c>
      <c r="Q1562" s="25"/>
      <c r="R1562" s="308" t="s">
        <v>28443</v>
      </c>
      <c r="S1562" s="308" t="s">
        <v>8187</v>
      </c>
      <c r="T1562" s="29" t="s">
        <v>1483</v>
      </c>
      <c r="U1562" t="s">
        <v>1369</v>
      </c>
      <c r="V1562" t="s">
        <v>6345</v>
      </c>
      <c r="W1562" s="29"/>
      <c r="X1562" s="349" t="s">
        <v>2031</v>
      </c>
      <c r="Y1562" s="29"/>
      <c r="Z1562" s="29" t="s">
        <v>1218</v>
      </c>
      <c r="AA1562" s="29" t="s">
        <v>1170</v>
      </c>
      <c r="AB1562" s="29"/>
      <c r="AC1562" s="25" t="s">
        <v>7966</v>
      </c>
      <c r="AD1562" s="29"/>
      <c r="AE1562" s="29" t="s">
        <v>2575</v>
      </c>
      <c r="AG1562" s="38">
        <v>1</v>
      </c>
      <c r="AH1562" s="38" t="s">
        <v>5945</v>
      </c>
      <c r="AI1562" s="38" t="s">
        <v>4440</v>
      </c>
      <c r="AJ1562" s="38" t="s">
        <v>8199</v>
      </c>
      <c r="AK1562" s="38" t="s">
        <v>7395</v>
      </c>
      <c r="AL1562" s="301" t="s">
        <v>8095</v>
      </c>
      <c r="AR1562" s="29" t="str">
        <f t="shared" si="248"/>
        <v>1</v>
      </c>
      <c r="AS1562" s="29">
        <f t="shared" si="242"/>
        <v>0</v>
      </c>
      <c r="AW1562" s="29" t="str">
        <f t="shared" si="250"/>
        <v/>
      </c>
      <c r="AX1562" s="29" t="str">
        <f t="shared" si="243"/>
        <v/>
      </c>
      <c r="AY1562" s="29" t="str">
        <f t="shared" si="249"/>
        <v>https://media.mediathek-tanz-theater.de/iiif/2/nvt_img-i137-009.JP2</v>
      </c>
      <c r="AZ1562" s="29" t="str">
        <f t="shared" si="244"/>
        <v>image/jp2</v>
      </c>
      <c r="BA1562" s="29" t="str">
        <f t="shared" si="245"/>
        <v>presentation/iiif</v>
      </c>
      <c r="BB1562" s="29" t="str">
        <f t="shared" si="246"/>
        <v>https://media.mediathek-tanz-theater.de/iiif/2/nvt_img-i137-009.JP2/full/100,/0/default.jpg</v>
      </c>
      <c r="BC1562" s="29" t="str">
        <f t="shared" si="241"/>
        <v>image/jpeg</v>
      </c>
      <c r="BD1562" s="29" t="str">
        <f t="shared" si="247"/>
        <v>presentation/thumbnail</v>
      </c>
    </row>
    <row r="1563" spans="1:56" ht="12.75" customHeight="1">
      <c r="A1563" s="29">
        <v>1</v>
      </c>
      <c r="B1563" s="29">
        <v>0</v>
      </c>
      <c r="C1563" s="29" t="s">
        <v>8201</v>
      </c>
      <c r="D1563" s="29"/>
      <c r="E1563" s="29"/>
      <c r="F1563" s="29" t="s">
        <v>8186</v>
      </c>
      <c r="G1563" s="29"/>
      <c r="H1563" s="29"/>
      <c r="I1563" s="402" t="s">
        <v>4446</v>
      </c>
      <c r="K1563" s="29"/>
      <c r="L1563" s="29" t="s">
        <v>8202</v>
      </c>
      <c r="M1563" s="29"/>
      <c r="N1563" s="29"/>
      <c r="O1563" s="29"/>
      <c r="P1563" s="25"/>
      <c r="Q1563" s="25"/>
      <c r="R1563" s="308" t="s">
        <v>28444</v>
      </c>
      <c r="S1563" s="308" t="s">
        <v>8203</v>
      </c>
      <c r="T1563" s="29" t="s">
        <v>1483</v>
      </c>
      <c r="U1563" t="s">
        <v>1369</v>
      </c>
      <c r="V1563" t="s">
        <v>6345</v>
      </c>
      <c r="W1563" s="29"/>
      <c r="X1563" s="349" t="s">
        <v>8204</v>
      </c>
      <c r="Y1563" s="29" t="s">
        <v>1309</v>
      </c>
      <c r="Z1563" s="29" t="s">
        <v>1218</v>
      </c>
      <c r="AA1563" s="29" t="s">
        <v>1170</v>
      </c>
      <c r="AB1563" s="29"/>
      <c r="AC1563" s="25" t="s">
        <v>7966</v>
      </c>
      <c r="AD1563" s="29"/>
      <c r="AE1563" s="29" t="s">
        <v>2575</v>
      </c>
      <c r="AG1563" s="38">
        <v>1</v>
      </c>
      <c r="AH1563" s="38" t="s">
        <v>5945</v>
      </c>
      <c r="AI1563" s="38" t="s">
        <v>4440</v>
      </c>
      <c r="AJ1563" s="38" t="s">
        <v>5946</v>
      </c>
      <c r="AK1563" s="38" t="s">
        <v>72</v>
      </c>
      <c r="AL1563" s="301" t="s">
        <v>8095</v>
      </c>
      <c r="AR1563" s="29" t="str">
        <f t="shared" si="248"/>
        <v>1</v>
      </c>
      <c r="AS1563" s="29">
        <f t="shared" si="242"/>
        <v>0</v>
      </c>
      <c r="AW1563" s="29" t="str">
        <f t="shared" si="250"/>
        <v/>
      </c>
      <c r="AX1563" s="29" t="str">
        <f t="shared" si="243"/>
        <v/>
      </c>
      <c r="AY1563" s="29" t="str">
        <f t="shared" si="249"/>
        <v>https://media.mediathek-tanz-theater.de/iiif/2/nvt_img-i137-010.JP2</v>
      </c>
      <c r="AZ1563" s="29" t="str">
        <f t="shared" si="244"/>
        <v>image/jp2</v>
      </c>
      <c r="BA1563" s="29" t="str">
        <f t="shared" si="245"/>
        <v>presentation/iiif</v>
      </c>
      <c r="BB1563" s="29" t="str">
        <f t="shared" si="246"/>
        <v>https://media.mediathek-tanz-theater.de/iiif/2/nvt_img-i137-010.JP2/full/100,/0/default.jpg</v>
      </c>
      <c r="BC1563" s="29" t="str">
        <f t="shared" si="241"/>
        <v>image/jpeg</v>
      </c>
      <c r="BD1563" s="29" t="str">
        <f t="shared" si="247"/>
        <v>presentation/thumbnail</v>
      </c>
    </row>
    <row r="1564" spans="1:56" ht="12.75" customHeight="1">
      <c r="A1564" s="29">
        <v>1</v>
      </c>
      <c r="B1564" s="29">
        <v>0</v>
      </c>
      <c r="C1564" s="29" t="s">
        <v>8205</v>
      </c>
      <c r="D1564" s="29"/>
      <c r="E1564" s="29"/>
      <c r="F1564" s="29" t="s">
        <v>8186</v>
      </c>
      <c r="G1564" s="29"/>
      <c r="H1564" s="29"/>
      <c r="I1564" s="402" t="s">
        <v>4446</v>
      </c>
      <c r="K1564" s="29"/>
      <c r="L1564" s="29" t="s">
        <v>8202</v>
      </c>
      <c r="M1564" s="29" t="s">
        <v>8202</v>
      </c>
      <c r="N1564" s="29" t="s">
        <v>8202</v>
      </c>
      <c r="O1564" s="29"/>
      <c r="P1564" s="25"/>
      <c r="Q1564" s="25"/>
      <c r="R1564" s="308" t="s">
        <v>28444</v>
      </c>
      <c r="S1564" s="308" t="s">
        <v>8203</v>
      </c>
      <c r="T1564" s="29" t="s">
        <v>1483</v>
      </c>
      <c r="U1564" t="s">
        <v>1369</v>
      </c>
      <c r="V1564" t="s">
        <v>6345</v>
      </c>
      <c r="W1564" s="29"/>
      <c r="X1564" s="349" t="s">
        <v>8204</v>
      </c>
      <c r="Y1564" s="29" t="s">
        <v>1309</v>
      </c>
      <c r="Z1564" s="29" t="s">
        <v>1218</v>
      </c>
      <c r="AA1564" s="29" t="s">
        <v>1170</v>
      </c>
      <c r="AB1564" s="29"/>
      <c r="AC1564" s="25" t="s">
        <v>7966</v>
      </c>
      <c r="AD1564" s="29"/>
      <c r="AE1564" s="29" t="s">
        <v>2575</v>
      </c>
      <c r="AG1564" s="38">
        <v>1</v>
      </c>
      <c r="AH1564" s="38" t="s">
        <v>5945</v>
      </c>
      <c r="AI1564" s="38" t="s">
        <v>4440</v>
      </c>
      <c r="AJ1564" s="38" t="s">
        <v>5946</v>
      </c>
      <c r="AK1564" s="38" t="s">
        <v>72</v>
      </c>
      <c r="AL1564" s="301" t="s">
        <v>8095</v>
      </c>
      <c r="AR1564" s="29" t="str">
        <f t="shared" si="248"/>
        <v>1</v>
      </c>
      <c r="AS1564" s="29">
        <f t="shared" si="242"/>
        <v>0</v>
      </c>
      <c r="AW1564" s="29" t="str">
        <f t="shared" si="250"/>
        <v/>
      </c>
      <c r="AX1564" s="29" t="str">
        <f t="shared" si="243"/>
        <v/>
      </c>
      <c r="AY1564" s="29" t="str">
        <f t="shared" si="249"/>
        <v>https://media.mediathek-tanz-theater.de/iiif/2/nvt_img-i137-011.JP2</v>
      </c>
      <c r="AZ1564" s="29" t="str">
        <f t="shared" si="244"/>
        <v>image/jp2</v>
      </c>
      <c r="BA1564" s="29" t="str">
        <f t="shared" si="245"/>
        <v>presentation/iiif</v>
      </c>
      <c r="BB1564" s="29" t="str">
        <f t="shared" si="246"/>
        <v>https://media.mediathek-tanz-theater.de/iiif/2/nvt_img-i137-011.JP2/full/100,/0/default.jpg</v>
      </c>
      <c r="BC1564" s="29" t="str">
        <f t="shared" si="241"/>
        <v>image/jpeg</v>
      </c>
      <c r="BD1564" s="29" t="str">
        <f t="shared" si="247"/>
        <v>presentation/thumbnail</v>
      </c>
    </row>
    <row r="1565" spans="1:56" ht="12.75" customHeight="1">
      <c r="A1565" s="29">
        <v>1</v>
      </c>
      <c r="B1565" s="29">
        <v>0</v>
      </c>
      <c r="C1565" s="29" t="s">
        <v>8206</v>
      </c>
      <c r="D1565" s="29"/>
      <c r="E1565" s="29"/>
      <c r="F1565" s="29" t="s">
        <v>8186</v>
      </c>
      <c r="G1565" s="29"/>
      <c r="H1565" s="29"/>
      <c r="I1565" s="402" t="s">
        <v>4446</v>
      </c>
      <c r="K1565" s="29"/>
      <c r="L1565" s="29" t="s">
        <v>8202</v>
      </c>
      <c r="M1565" s="29" t="s">
        <v>8202</v>
      </c>
      <c r="N1565" s="29" t="s">
        <v>8202</v>
      </c>
      <c r="O1565" s="29"/>
      <c r="P1565" s="25"/>
      <c r="Q1565" s="25"/>
      <c r="R1565" s="308" t="s">
        <v>28444</v>
      </c>
      <c r="S1565" s="308" t="s">
        <v>8203</v>
      </c>
      <c r="T1565" s="29" t="s">
        <v>1483</v>
      </c>
      <c r="U1565" t="s">
        <v>1369</v>
      </c>
      <c r="V1565" t="s">
        <v>6345</v>
      </c>
      <c r="W1565" s="29"/>
      <c r="X1565" s="349" t="s">
        <v>8204</v>
      </c>
      <c r="Y1565" s="29" t="s">
        <v>1309</v>
      </c>
      <c r="Z1565" s="29" t="s">
        <v>1218</v>
      </c>
      <c r="AA1565" s="29" t="s">
        <v>1170</v>
      </c>
      <c r="AB1565" s="29"/>
      <c r="AC1565" s="25" t="s">
        <v>7966</v>
      </c>
      <c r="AD1565" s="29"/>
      <c r="AE1565" s="29" t="s">
        <v>2575</v>
      </c>
      <c r="AG1565" s="38">
        <v>1</v>
      </c>
      <c r="AH1565" s="38" t="s">
        <v>5945</v>
      </c>
      <c r="AI1565" s="38" t="s">
        <v>4440</v>
      </c>
      <c r="AJ1565" s="38" t="s">
        <v>5946</v>
      </c>
      <c r="AK1565" s="38" t="s">
        <v>72</v>
      </c>
      <c r="AL1565" s="301" t="s">
        <v>8095</v>
      </c>
      <c r="AR1565" s="29" t="str">
        <f t="shared" si="248"/>
        <v>1</v>
      </c>
      <c r="AS1565" s="29">
        <f t="shared" si="242"/>
        <v>0</v>
      </c>
      <c r="AW1565" s="29" t="str">
        <f t="shared" si="250"/>
        <v/>
      </c>
      <c r="AX1565" s="29" t="str">
        <f t="shared" si="243"/>
        <v/>
      </c>
      <c r="AY1565" s="29" t="str">
        <f t="shared" si="249"/>
        <v>https://media.mediathek-tanz-theater.de/iiif/2/nvt_img-i137-012.JP2</v>
      </c>
      <c r="AZ1565" s="29" t="str">
        <f t="shared" si="244"/>
        <v>image/jp2</v>
      </c>
      <c r="BA1565" s="29" t="str">
        <f t="shared" si="245"/>
        <v>presentation/iiif</v>
      </c>
      <c r="BB1565" s="29" t="str">
        <f t="shared" si="246"/>
        <v>https://media.mediathek-tanz-theater.de/iiif/2/nvt_img-i137-012.JP2/full/100,/0/default.jpg</v>
      </c>
      <c r="BC1565" s="29" t="str">
        <f t="shared" si="241"/>
        <v>image/jpeg</v>
      </c>
      <c r="BD1565" s="29" t="str">
        <f t="shared" si="247"/>
        <v>presentation/thumbnail</v>
      </c>
    </row>
    <row r="1566" spans="1:56" ht="12.75" customHeight="1">
      <c r="A1566" s="29">
        <v>1</v>
      </c>
      <c r="B1566" s="29">
        <v>0</v>
      </c>
      <c r="C1566" s="29" t="s">
        <v>8207</v>
      </c>
      <c r="D1566" s="29"/>
      <c r="E1566" s="29"/>
      <c r="F1566" s="29" t="s">
        <v>8186</v>
      </c>
      <c r="G1566" s="29"/>
      <c r="H1566" s="29"/>
      <c r="I1566" s="402" t="s">
        <v>4446</v>
      </c>
      <c r="K1566" s="29"/>
      <c r="L1566" s="29" t="s">
        <v>8202</v>
      </c>
      <c r="M1566" s="29" t="s">
        <v>8202</v>
      </c>
      <c r="N1566" s="29" t="s">
        <v>8202</v>
      </c>
      <c r="O1566" s="29"/>
      <c r="P1566" s="25"/>
      <c r="Q1566" s="25"/>
      <c r="R1566" s="308" t="s">
        <v>28444</v>
      </c>
      <c r="S1566" s="308" t="s">
        <v>8203</v>
      </c>
      <c r="T1566" s="29" t="s">
        <v>1483</v>
      </c>
      <c r="U1566" t="s">
        <v>1369</v>
      </c>
      <c r="V1566" t="s">
        <v>6345</v>
      </c>
      <c r="W1566" s="29"/>
      <c r="X1566" s="349" t="s">
        <v>8204</v>
      </c>
      <c r="Y1566" s="29" t="s">
        <v>1309</v>
      </c>
      <c r="Z1566" s="29" t="s">
        <v>1218</v>
      </c>
      <c r="AA1566" s="29" t="s">
        <v>1170</v>
      </c>
      <c r="AB1566" s="29"/>
      <c r="AC1566" s="25" t="s">
        <v>7966</v>
      </c>
      <c r="AD1566" s="29"/>
      <c r="AE1566" s="29" t="s">
        <v>2575</v>
      </c>
      <c r="AG1566" s="38">
        <v>1</v>
      </c>
      <c r="AH1566" s="38" t="s">
        <v>5945</v>
      </c>
      <c r="AI1566" s="38" t="s">
        <v>4440</v>
      </c>
      <c r="AJ1566" s="38" t="s">
        <v>5946</v>
      </c>
      <c r="AK1566" s="38" t="s">
        <v>72</v>
      </c>
      <c r="AL1566" s="301" t="s">
        <v>8095</v>
      </c>
      <c r="AR1566" s="29" t="str">
        <f t="shared" si="248"/>
        <v>1</v>
      </c>
      <c r="AS1566" s="29">
        <f t="shared" si="242"/>
        <v>0</v>
      </c>
      <c r="AW1566" s="29" t="str">
        <f t="shared" si="250"/>
        <v/>
      </c>
      <c r="AX1566" s="29" t="str">
        <f t="shared" si="243"/>
        <v/>
      </c>
      <c r="AY1566" s="29" t="str">
        <f t="shared" si="249"/>
        <v>https://media.mediathek-tanz-theater.de/iiif/2/nvt_img-i137-013.JP2</v>
      </c>
      <c r="AZ1566" s="29" t="str">
        <f t="shared" si="244"/>
        <v>image/jp2</v>
      </c>
      <c r="BA1566" s="29" t="str">
        <f t="shared" si="245"/>
        <v>presentation/iiif</v>
      </c>
      <c r="BB1566" s="29" t="str">
        <f t="shared" si="246"/>
        <v>https://media.mediathek-tanz-theater.de/iiif/2/nvt_img-i137-013.JP2/full/100,/0/default.jpg</v>
      </c>
      <c r="BC1566" s="29" t="str">
        <f t="shared" si="241"/>
        <v>image/jpeg</v>
      </c>
      <c r="BD1566" s="29" t="str">
        <f t="shared" si="247"/>
        <v>presentation/thumbnail</v>
      </c>
    </row>
    <row r="1567" spans="1:56" ht="12.75" customHeight="1">
      <c r="A1567" s="29">
        <v>1</v>
      </c>
      <c r="B1567" s="29">
        <v>0</v>
      </c>
      <c r="C1567" s="29" t="s">
        <v>8208</v>
      </c>
      <c r="D1567" s="29"/>
      <c r="E1567" s="29"/>
      <c r="F1567" s="29" t="s">
        <v>8186</v>
      </c>
      <c r="G1567" s="29"/>
      <c r="H1567" s="29"/>
      <c r="I1567" s="402" t="s">
        <v>4446</v>
      </c>
      <c r="K1567" s="29"/>
      <c r="L1567" s="29" t="s">
        <v>8202</v>
      </c>
      <c r="M1567" s="29" t="s">
        <v>8202</v>
      </c>
      <c r="N1567" s="29" t="s">
        <v>8202</v>
      </c>
      <c r="O1567" s="29"/>
      <c r="P1567" s="25"/>
      <c r="Q1567" s="25"/>
      <c r="R1567" s="308" t="s">
        <v>28444</v>
      </c>
      <c r="S1567" s="308" t="s">
        <v>8203</v>
      </c>
      <c r="T1567" s="29" t="s">
        <v>1483</v>
      </c>
      <c r="U1567" t="s">
        <v>8196</v>
      </c>
      <c r="V1567" t="s">
        <v>6345</v>
      </c>
      <c r="W1567" s="29"/>
      <c r="X1567" s="349" t="s">
        <v>8204</v>
      </c>
      <c r="Y1567" s="29" t="s">
        <v>1309</v>
      </c>
      <c r="Z1567" s="29" t="s">
        <v>1218</v>
      </c>
      <c r="AA1567" s="29" t="s">
        <v>1170</v>
      </c>
      <c r="AB1567" s="29"/>
      <c r="AC1567" s="25" t="s">
        <v>7966</v>
      </c>
      <c r="AD1567" s="29"/>
      <c r="AE1567" s="29" t="s">
        <v>2575</v>
      </c>
      <c r="AG1567" s="38">
        <v>1</v>
      </c>
      <c r="AH1567" s="38" t="s">
        <v>5945</v>
      </c>
      <c r="AI1567" s="38" t="s">
        <v>4440</v>
      </c>
      <c r="AJ1567" s="38" t="s">
        <v>5946</v>
      </c>
      <c r="AK1567" s="38" t="s">
        <v>72</v>
      </c>
      <c r="AL1567" s="301" t="s">
        <v>8095</v>
      </c>
      <c r="AR1567" s="29" t="str">
        <f t="shared" si="248"/>
        <v>1</v>
      </c>
      <c r="AS1567" s="29">
        <f t="shared" si="242"/>
        <v>0</v>
      </c>
      <c r="AW1567" s="29" t="str">
        <f t="shared" si="250"/>
        <v/>
      </c>
      <c r="AX1567" s="29" t="str">
        <f t="shared" si="243"/>
        <v/>
      </c>
      <c r="AY1567" s="29" t="str">
        <f t="shared" si="249"/>
        <v>https://media.mediathek-tanz-theater.de/iiif/2/nvt_img-i137-014.JP2</v>
      </c>
      <c r="AZ1567" s="29" t="str">
        <f t="shared" si="244"/>
        <v>image/jp2</v>
      </c>
      <c r="BA1567" s="29" t="str">
        <f t="shared" si="245"/>
        <v>presentation/iiif</v>
      </c>
      <c r="BB1567" s="29" t="str">
        <f t="shared" si="246"/>
        <v>https://media.mediathek-tanz-theater.de/iiif/2/nvt_img-i137-014.JP2/full/100,/0/default.jpg</v>
      </c>
      <c r="BC1567" s="29" t="str">
        <f t="shared" si="241"/>
        <v>image/jpeg</v>
      </c>
      <c r="BD1567" s="29" t="str">
        <f t="shared" si="247"/>
        <v>presentation/thumbnail</v>
      </c>
    </row>
    <row r="1568" spans="1:56" ht="12.75" customHeight="1">
      <c r="A1568" s="29">
        <v>1</v>
      </c>
      <c r="B1568" s="29">
        <v>0</v>
      </c>
      <c r="C1568" s="29" t="s">
        <v>8209</v>
      </c>
      <c r="D1568" s="29"/>
      <c r="E1568" s="29"/>
      <c r="F1568" s="29" t="s">
        <v>8186</v>
      </c>
      <c r="G1568" s="29"/>
      <c r="H1568" s="29"/>
      <c r="I1568" s="402" t="s">
        <v>4446</v>
      </c>
      <c r="K1568" s="29"/>
      <c r="L1568" s="29" t="s">
        <v>8202</v>
      </c>
      <c r="M1568" s="29" t="s">
        <v>8202</v>
      </c>
      <c r="N1568" s="29" t="s">
        <v>8202</v>
      </c>
      <c r="O1568" s="29"/>
      <c r="P1568" s="25"/>
      <c r="Q1568" s="25"/>
      <c r="R1568" s="308" t="s">
        <v>28444</v>
      </c>
      <c r="S1568" s="308" t="s">
        <v>8203</v>
      </c>
      <c r="T1568" s="29" t="s">
        <v>1483</v>
      </c>
      <c r="U1568" t="s">
        <v>1369</v>
      </c>
      <c r="V1568" t="s">
        <v>6345</v>
      </c>
      <c r="W1568" s="29"/>
      <c r="X1568" s="349" t="s">
        <v>8204</v>
      </c>
      <c r="Y1568" s="29" t="s">
        <v>1309</v>
      </c>
      <c r="Z1568" s="29" t="s">
        <v>1218</v>
      </c>
      <c r="AA1568" s="29" t="s">
        <v>1170</v>
      </c>
      <c r="AB1568" s="29"/>
      <c r="AC1568" s="25" t="s">
        <v>8210</v>
      </c>
      <c r="AD1568" s="29"/>
      <c r="AE1568" s="29" t="s">
        <v>2575</v>
      </c>
      <c r="AG1568" s="38">
        <v>1</v>
      </c>
      <c r="AH1568" s="38" t="s">
        <v>5945</v>
      </c>
      <c r="AI1568" s="38" t="s">
        <v>4440</v>
      </c>
      <c r="AJ1568" s="38" t="s">
        <v>5946</v>
      </c>
      <c r="AK1568" s="38" t="s">
        <v>72</v>
      </c>
      <c r="AL1568" s="301" t="s">
        <v>8095</v>
      </c>
      <c r="AR1568" s="29" t="str">
        <f t="shared" si="248"/>
        <v>1</v>
      </c>
      <c r="AS1568" s="29">
        <f t="shared" si="242"/>
        <v>0</v>
      </c>
      <c r="AW1568" s="29" t="str">
        <f t="shared" si="250"/>
        <v/>
      </c>
      <c r="AX1568" s="29" t="str">
        <f t="shared" si="243"/>
        <v/>
      </c>
      <c r="AY1568" s="29" t="str">
        <f t="shared" si="249"/>
        <v>https://media.mediathek-tanz-theater.de/iiif/2/nvt_img-i137-015.JP2</v>
      </c>
      <c r="AZ1568" s="29" t="str">
        <f t="shared" si="244"/>
        <v>image/jp2</v>
      </c>
      <c r="BA1568" s="29" t="str">
        <f t="shared" si="245"/>
        <v>presentation/iiif</v>
      </c>
      <c r="BB1568" s="29" t="str">
        <f t="shared" si="246"/>
        <v>https://media.mediathek-tanz-theater.de/iiif/2/nvt_img-i137-015.JP2/full/100,/0/default.jpg</v>
      </c>
      <c r="BC1568" s="29" t="str">
        <f t="shared" si="241"/>
        <v>image/jpeg</v>
      </c>
      <c r="BD1568" s="29" t="str">
        <f t="shared" si="247"/>
        <v>presentation/thumbnail</v>
      </c>
    </row>
    <row r="1569" spans="1:1028" ht="12.75" customHeight="1">
      <c r="A1569" s="29">
        <v>1</v>
      </c>
      <c r="B1569" s="29">
        <v>0</v>
      </c>
      <c r="C1569" s="29" t="s">
        <v>8211</v>
      </c>
      <c r="D1569" s="29"/>
      <c r="E1569" s="29"/>
      <c r="F1569" s="29" t="s">
        <v>8186</v>
      </c>
      <c r="G1569" s="29"/>
      <c r="H1569" s="29"/>
      <c r="I1569" s="402" t="s">
        <v>4446</v>
      </c>
      <c r="K1569" s="29"/>
      <c r="L1569" s="29" t="s">
        <v>8202</v>
      </c>
      <c r="M1569" s="29" t="s">
        <v>8202</v>
      </c>
      <c r="N1569" s="29" t="s">
        <v>8202</v>
      </c>
      <c r="O1569" s="29"/>
      <c r="P1569" s="25"/>
      <c r="Q1569" s="25"/>
      <c r="R1569" s="308" t="s">
        <v>28444</v>
      </c>
      <c r="S1569" s="308" t="s">
        <v>8203</v>
      </c>
      <c r="T1569" s="29" t="s">
        <v>1483</v>
      </c>
      <c r="U1569" t="s">
        <v>8196</v>
      </c>
      <c r="V1569" t="s">
        <v>6345</v>
      </c>
      <c r="W1569" s="29"/>
      <c r="X1569" s="349" t="s">
        <v>8204</v>
      </c>
      <c r="Y1569" s="29" t="s">
        <v>1309</v>
      </c>
      <c r="Z1569" s="29" t="s">
        <v>1218</v>
      </c>
      <c r="AA1569" s="29" t="s">
        <v>1170</v>
      </c>
      <c r="AB1569" s="29"/>
      <c r="AC1569" s="25" t="s">
        <v>8212</v>
      </c>
      <c r="AD1569" s="29"/>
      <c r="AE1569" s="29" t="s">
        <v>2575</v>
      </c>
      <c r="AG1569" s="38">
        <v>1</v>
      </c>
      <c r="AH1569" s="38" t="s">
        <v>5945</v>
      </c>
      <c r="AI1569" s="38" t="s">
        <v>4440</v>
      </c>
      <c r="AJ1569" s="38" t="s">
        <v>5946</v>
      </c>
      <c r="AK1569" s="38" t="s">
        <v>72</v>
      </c>
      <c r="AL1569" s="301" t="s">
        <v>8095</v>
      </c>
      <c r="AR1569" s="29" t="str">
        <f t="shared" si="248"/>
        <v>1</v>
      </c>
      <c r="AS1569" s="29">
        <f t="shared" si="242"/>
        <v>0</v>
      </c>
      <c r="AW1569" s="29" t="str">
        <f t="shared" si="250"/>
        <v/>
      </c>
      <c r="AX1569" s="29" t="str">
        <f t="shared" si="243"/>
        <v/>
      </c>
      <c r="AY1569" s="29" t="str">
        <f t="shared" si="249"/>
        <v>https://media.mediathek-tanz-theater.de/iiif/2/nvt_img-i137-016.JP2</v>
      </c>
      <c r="AZ1569" s="29" t="str">
        <f t="shared" si="244"/>
        <v>image/jp2</v>
      </c>
      <c r="BA1569" s="29" t="str">
        <f t="shared" si="245"/>
        <v>presentation/iiif</v>
      </c>
      <c r="BB1569" s="29" t="str">
        <f t="shared" si="246"/>
        <v>https://media.mediathek-tanz-theater.de/iiif/2/nvt_img-i137-016.JP2/full/100,/0/default.jpg</v>
      </c>
      <c r="BC1569" s="29" t="str">
        <f t="shared" si="241"/>
        <v>image/jpeg</v>
      </c>
      <c r="BD1569" s="29" t="str">
        <f t="shared" si="247"/>
        <v>presentation/thumbnail</v>
      </c>
    </row>
    <row r="1570" spans="1:1028" ht="12.75" customHeight="1">
      <c r="A1570" s="29">
        <v>1</v>
      </c>
      <c r="B1570" s="29">
        <v>0</v>
      </c>
      <c r="C1570" s="29" t="s">
        <v>8213</v>
      </c>
      <c r="D1570" s="29"/>
      <c r="E1570" s="29"/>
      <c r="F1570" s="29" t="s">
        <v>8186</v>
      </c>
      <c r="G1570" s="29"/>
      <c r="H1570" s="29"/>
      <c r="I1570" s="402" t="s">
        <v>4446</v>
      </c>
      <c r="K1570" s="29"/>
      <c r="L1570" s="29" t="s">
        <v>7976</v>
      </c>
      <c r="M1570" s="29"/>
      <c r="N1570" s="29"/>
      <c r="O1570" s="29"/>
      <c r="P1570" s="25"/>
      <c r="Q1570" s="25"/>
      <c r="R1570" s="308" t="s">
        <v>28445</v>
      </c>
      <c r="S1570" s="29" t="s">
        <v>8214</v>
      </c>
      <c r="T1570" s="29" t="s">
        <v>1483</v>
      </c>
      <c r="U1570" t="s">
        <v>1369</v>
      </c>
      <c r="V1570" t="s">
        <v>6345</v>
      </c>
      <c r="W1570" s="29"/>
      <c r="X1570" s="349"/>
      <c r="Y1570" s="29"/>
      <c r="Z1570" s="29" t="s">
        <v>1218</v>
      </c>
      <c r="AA1570" s="29" t="s">
        <v>1170</v>
      </c>
      <c r="AB1570" s="29"/>
      <c r="AC1570" s="25" t="s">
        <v>8212</v>
      </c>
      <c r="AD1570" s="29"/>
      <c r="AE1570" s="29" t="s">
        <v>2575</v>
      </c>
      <c r="AG1570" s="38">
        <v>1</v>
      </c>
      <c r="AH1570" s="38" t="s">
        <v>5945</v>
      </c>
      <c r="AI1570" s="38" t="s">
        <v>4440</v>
      </c>
      <c r="AJ1570" s="38" t="s">
        <v>8215</v>
      </c>
      <c r="AK1570" s="38" t="s">
        <v>7395</v>
      </c>
      <c r="AL1570" s="301" t="s">
        <v>8095</v>
      </c>
      <c r="AR1570" s="29" t="str">
        <f t="shared" si="248"/>
        <v>1</v>
      </c>
      <c r="AS1570" s="29">
        <f t="shared" si="242"/>
        <v>0</v>
      </c>
      <c r="AW1570" s="29" t="str">
        <f t="shared" si="250"/>
        <v/>
      </c>
      <c r="AX1570" s="29" t="str">
        <f t="shared" si="243"/>
        <v/>
      </c>
      <c r="AY1570" s="29" t="str">
        <f t="shared" si="249"/>
        <v>https://media.mediathek-tanz-theater.de/iiif/2/nvt_img-i137-017.JP2</v>
      </c>
      <c r="AZ1570" s="29" t="str">
        <f t="shared" si="244"/>
        <v>image/jp2</v>
      </c>
      <c r="BA1570" s="29" t="str">
        <f t="shared" si="245"/>
        <v>presentation/iiif</v>
      </c>
      <c r="BB1570" s="29" t="str">
        <f t="shared" si="246"/>
        <v>https://media.mediathek-tanz-theater.de/iiif/2/nvt_img-i137-017.JP2/full/100,/0/default.jpg</v>
      </c>
      <c r="BC1570" s="29" t="str">
        <f t="shared" si="241"/>
        <v>image/jpeg</v>
      </c>
      <c r="BD1570" s="29" t="str">
        <f t="shared" si="247"/>
        <v>presentation/thumbnail</v>
      </c>
    </row>
    <row r="1571" spans="1:1028" ht="12.75" customHeight="1">
      <c r="A1571" s="29">
        <v>1</v>
      </c>
      <c r="B1571" s="29">
        <v>0</v>
      </c>
      <c r="C1571" s="29" t="s">
        <v>8216</v>
      </c>
      <c r="D1571" s="29"/>
      <c r="E1571" s="29"/>
      <c r="F1571" s="29" t="s">
        <v>8186</v>
      </c>
      <c r="G1571" s="29"/>
      <c r="H1571" s="29"/>
      <c r="I1571" s="402" t="s">
        <v>4446</v>
      </c>
      <c r="K1571" s="29"/>
      <c r="L1571" s="29" t="s">
        <v>7976</v>
      </c>
      <c r="M1571" s="29"/>
      <c r="N1571" s="29"/>
      <c r="O1571" s="29"/>
      <c r="P1571" s="25"/>
      <c r="Q1571" s="25"/>
      <c r="R1571" s="308" t="s">
        <v>28445</v>
      </c>
      <c r="S1571" s="29" t="s">
        <v>8217</v>
      </c>
      <c r="T1571" s="29" t="s">
        <v>1483</v>
      </c>
      <c r="U1571" t="s">
        <v>1369</v>
      </c>
      <c r="V1571" t="s">
        <v>6345</v>
      </c>
      <c r="W1571" s="29"/>
      <c r="X1571" s="349"/>
      <c r="Y1571" s="29"/>
      <c r="Z1571" s="29" t="s">
        <v>1218</v>
      </c>
      <c r="AA1571" s="29" t="s">
        <v>1170</v>
      </c>
      <c r="AB1571" s="29"/>
      <c r="AC1571" s="25" t="s">
        <v>8212</v>
      </c>
      <c r="AD1571" s="29"/>
      <c r="AE1571" s="29" t="s">
        <v>2575</v>
      </c>
      <c r="AG1571" s="38">
        <v>1</v>
      </c>
      <c r="AH1571" s="38" t="s">
        <v>5945</v>
      </c>
      <c r="AI1571" s="38" t="s">
        <v>4440</v>
      </c>
      <c r="AJ1571" s="38" t="s">
        <v>8215</v>
      </c>
      <c r="AK1571" s="38" t="s">
        <v>7395</v>
      </c>
      <c r="AL1571" s="301" t="s">
        <v>8095</v>
      </c>
      <c r="AR1571" s="29" t="str">
        <f t="shared" si="248"/>
        <v>1</v>
      </c>
      <c r="AS1571" s="29">
        <f t="shared" si="242"/>
        <v>0</v>
      </c>
      <c r="AW1571" s="29" t="str">
        <f t="shared" si="250"/>
        <v/>
      </c>
      <c r="AX1571" s="29" t="str">
        <f t="shared" si="243"/>
        <v/>
      </c>
      <c r="AY1571" s="29" t="str">
        <f t="shared" si="249"/>
        <v>https://media.mediathek-tanz-theater.de/iiif/2/nvt_img-i137-018.JP2</v>
      </c>
      <c r="AZ1571" s="29" t="str">
        <f t="shared" si="244"/>
        <v>image/jp2</v>
      </c>
      <c r="BA1571" s="29" t="str">
        <f t="shared" si="245"/>
        <v>presentation/iiif</v>
      </c>
      <c r="BB1571" s="29" t="str">
        <f t="shared" si="246"/>
        <v>https://media.mediathek-tanz-theater.de/iiif/2/nvt_img-i137-018.JP2/full/100,/0/default.jpg</v>
      </c>
      <c r="BC1571" s="29" t="str">
        <f t="shared" si="241"/>
        <v>image/jpeg</v>
      </c>
      <c r="BD1571" s="29" t="str">
        <f t="shared" si="247"/>
        <v>presentation/thumbnail</v>
      </c>
    </row>
    <row r="1572" spans="1:1028" ht="12.75" customHeight="1">
      <c r="A1572" s="29">
        <v>1</v>
      </c>
      <c r="B1572" s="29">
        <v>0</v>
      </c>
      <c r="C1572" s="29" t="s">
        <v>8218</v>
      </c>
      <c r="D1572" s="29"/>
      <c r="E1572" s="29"/>
      <c r="F1572" s="29" t="s">
        <v>8186</v>
      </c>
      <c r="G1572" s="29"/>
      <c r="H1572" s="29"/>
      <c r="I1572" s="402" t="s">
        <v>4446</v>
      </c>
      <c r="K1572" s="29"/>
      <c r="L1572" s="29" t="s">
        <v>7976</v>
      </c>
      <c r="M1572" s="29"/>
      <c r="N1572" s="29"/>
      <c r="O1572" s="29"/>
      <c r="P1572" s="25"/>
      <c r="Q1572" s="25"/>
      <c r="R1572" s="308" t="s">
        <v>28445</v>
      </c>
      <c r="S1572" s="308" t="s">
        <v>8187</v>
      </c>
      <c r="T1572" s="29" t="s">
        <v>1483</v>
      </c>
      <c r="U1572" t="s">
        <v>1369</v>
      </c>
      <c r="V1572" t="s">
        <v>6345</v>
      </c>
      <c r="W1572" s="29"/>
      <c r="X1572" s="349"/>
      <c r="Y1572" s="29"/>
      <c r="Z1572" s="29" t="s">
        <v>1218</v>
      </c>
      <c r="AA1572" s="29" t="s">
        <v>1170</v>
      </c>
      <c r="AB1572" s="29"/>
      <c r="AC1572" s="25" t="s">
        <v>8212</v>
      </c>
      <c r="AD1572" s="29"/>
      <c r="AE1572" s="29" t="s">
        <v>2575</v>
      </c>
      <c r="AG1572" s="38">
        <v>1</v>
      </c>
      <c r="AH1572" s="38" t="s">
        <v>5945</v>
      </c>
      <c r="AI1572" s="38" t="s">
        <v>4440</v>
      </c>
      <c r="AJ1572" s="38" t="s">
        <v>8219</v>
      </c>
      <c r="AK1572" s="38" t="s">
        <v>7395</v>
      </c>
      <c r="AL1572" s="301" t="s">
        <v>8095</v>
      </c>
      <c r="AR1572" s="29" t="str">
        <f t="shared" si="248"/>
        <v>1</v>
      </c>
      <c r="AS1572" s="29">
        <f t="shared" si="242"/>
        <v>0</v>
      </c>
      <c r="AW1572" s="29" t="str">
        <f t="shared" si="250"/>
        <v/>
      </c>
      <c r="AX1572" s="29" t="str">
        <f t="shared" si="243"/>
        <v/>
      </c>
      <c r="AY1572" s="29" t="str">
        <f t="shared" si="249"/>
        <v>https://media.mediathek-tanz-theater.de/iiif/2/nvt_img-i137-019.JP2</v>
      </c>
      <c r="AZ1572" s="29" t="str">
        <f t="shared" si="244"/>
        <v>image/jp2</v>
      </c>
      <c r="BA1572" s="29" t="str">
        <f t="shared" si="245"/>
        <v>presentation/iiif</v>
      </c>
      <c r="BB1572" s="29" t="str">
        <f t="shared" si="246"/>
        <v>https://media.mediathek-tanz-theater.de/iiif/2/nvt_img-i137-019.JP2/full/100,/0/default.jpg</v>
      </c>
      <c r="BC1572" s="29" t="str">
        <f t="shared" si="241"/>
        <v>image/jpeg</v>
      </c>
      <c r="BD1572" s="29" t="str">
        <f t="shared" si="247"/>
        <v>presentation/thumbnail</v>
      </c>
    </row>
    <row r="1573" spans="1:1028" ht="12.75" customHeight="1">
      <c r="A1573" s="29">
        <v>1</v>
      </c>
      <c r="B1573" s="29">
        <v>0</v>
      </c>
      <c r="C1573" s="29" t="s">
        <v>8220</v>
      </c>
      <c r="D1573" s="29"/>
      <c r="E1573" s="29"/>
      <c r="F1573" s="29" t="s">
        <v>8186</v>
      </c>
      <c r="G1573" s="29"/>
      <c r="H1573" s="29"/>
      <c r="I1573" s="402" t="s">
        <v>4446</v>
      </c>
      <c r="K1573" s="29"/>
      <c r="L1573" s="29" t="s">
        <v>2580</v>
      </c>
      <c r="M1573" s="29"/>
      <c r="N1573" s="29" t="s">
        <v>1294</v>
      </c>
      <c r="O1573" s="29"/>
      <c r="P1573" s="25" t="s">
        <v>1993</v>
      </c>
      <c r="Q1573" s="25"/>
      <c r="R1573" s="308" t="s">
        <v>28443</v>
      </c>
      <c r="S1573" s="308"/>
      <c r="T1573" s="29" t="s">
        <v>1483</v>
      </c>
      <c r="U1573"/>
      <c r="V1573" t="s">
        <v>8221</v>
      </c>
      <c r="W1573" s="29"/>
      <c r="X1573" s="349"/>
      <c r="Y1573" s="29"/>
      <c r="Z1573" s="29" t="s">
        <v>1218</v>
      </c>
      <c r="AA1573" s="29" t="s">
        <v>1170</v>
      </c>
      <c r="AB1573" s="29"/>
      <c r="AC1573" s="25" t="s">
        <v>8222</v>
      </c>
      <c r="AD1573" s="29"/>
      <c r="AE1573" s="29" t="s">
        <v>2575</v>
      </c>
      <c r="AG1573" s="38">
        <v>1</v>
      </c>
      <c r="AH1573" s="38" t="s">
        <v>5945</v>
      </c>
      <c r="AI1573" s="38" t="s">
        <v>4440</v>
      </c>
      <c r="AJ1573" s="38" t="s">
        <v>8223</v>
      </c>
      <c r="AK1573" s="38" t="s">
        <v>72</v>
      </c>
      <c r="AL1573" s="301" t="s">
        <v>8224</v>
      </c>
      <c r="AR1573" s="29" t="str">
        <f t="shared" si="248"/>
        <v>1</v>
      </c>
      <c r="AS1573" s="29">
        <f t="shared" si="242"/>
        <v>0</v>
      </c>
      <c r="AW1573" s="29" t="str">
        <f t="shared" si="250"/>
        <v/>
      </c>
      <c r="AX1573" s="29" t="str">
        <f t="shared" si="243"/>
        <v/>
      </c>
      <c r="AY1573" s="29" t="str">
        <f t="shared" si="249"/>
        <v>https://media.mediathek-tanz-theater.de/iiif/2/nvt_img-i138-001.JP2</v>
      </c>
      <c r="AZ1573" s="29" t="str">
        <f t="shared" si="244"/>
        <v>image/jp2</v>
      </c>
      <c r="BA1573" s="29" t="str">
        <f t="shared" si="245"/>
        <v>presentation/iiif</v>
      </c>
      <c r="BB1573" s="29" t="str">
        <f t="shared" si="246"/>
        <v>https://media.mediathek-tanz-theater.de/iiif/2/nvt_img-i138-001.JP2/full/100,/0/default.jpg</v>
      </c>
      <c r="BC1573" s="29" t="str">
        <f t="shared" si="241"/>
        <v>image/jpeg</v>
      </c>
      <c r="BD1573" s="29" t="str">
        <f t="shared" si="247"/>
        <v>presentation/thumbnail</v>
      </c>
    </row>
    <row r="1574" spans="1:1028" s="311" customFormat="1" ht="12.75" customHeight="1">
      <c r="A1574" s="308">
        <v>1</v>
      </c>
      <c r="B1574" s="308">
        <v>0</v>
      </c>
      <c r="C1574" s="308" t="s">
        <v>24466</v>
      </c>
      <c r="D1574" s="308"/>
      <c r="E1574" s="308"/>
      <c r="F1574" s="308" t="s">
        <v>8186</v>
      </c>
      <c r="G1574" s="308"/>
      <c r="H1574" s="308"/>
      <c r="I1574" s="404" t="s">
        <v>4446</v>
      </c>
      <c r="J1574" s="404"/>
      <c r="K1574" s="308"/>
      <c r="L1574" s="29" t="s">
        <v>2580</v>
      </c>
      <c r="M1574" s="308"/>
      <c r="N1574" s="29" t="s">
        <v>1294</v>
      </c>
      <c r="O1574" s="29"/>
      <c r="P1574" s="25" t="s">
        <v>1993</v>
      </c>
      <c r="Q1574" s="310"/>
      <c r="R1574" s="308" t="s">
        <v>28443</v>
      </c>
      <c r="S1574" s="308"/>
      <c r="T1574" s="308" t="s">
        <v>1483</v>
      </c>
      <c r="W1574" s="308"/>
      <c r="X1574" s="365"/>
      <c r="Y1574" s="308"/>
      <c r="Z1574" s="308" t="s">
        <v>1218</v>
      </c>
      <c r="AA1574" s="308" t="s">
        <v>1170</v>
      </c>
      <c r="AB1574" s="308"/>
      <c r="AC1574" s="310"/>
      <c r="AD1574" s="308"/>
      <c r="AE1574" s="308" t="s">
        <v>2575</v>
      </c>
      <c r="AF1574" s="309"/>
      <c r="AG1574" s="309">
        <v>1</v>
      </c>
      <c r="AH1574" s="309" t="s">
        <v>5945</v>
      </c>
      <c r="AI1574" s="309" t="s">
        <v>4440</v>
      </c>
      <c r="AJ1574" s="309" t="s">
        <v>7060</v>
      </c>
      <c r="AK1574" s="309" t="s">
        <v>72</v>
      </c>
      <c r="AL1574" s="314" t="s">
        <v>8224</v>
      </c>
      <c r="AM1574" s="308"/>
      <c r="AN1574" s="308"/>
      <c r="AO1574" s="308"/>
      <c r="AP1574" s="308"/>
      <c r="AR1574" s="308" t="str">
        <f t="shared" si="248"/>
        <v>1</v>
      </c>
      <c r="AS1574" s="308"/>
      <c r="AT1574" s="308"/>
      <c r="AU1574" s="308"/>
      <c r="AV1574" s="308"/>
      <c r="AW1574" s="29" t="str">
        <f t="shared" si="250"/>
        <v/>
      </c>
      <c r="AX1574" s="29" t="str">
        <f t="shared" si="243"/>
        <v/>
      </c>
      <c r="AY1574" s="29" t="str">
        <f t="shared" si="249"/>
        <v>https://media.mediathek-tanz-theater.de/iiif/2/nvt_img-i139-001.JP2</v>
      </c>
      <c r="AZ1574" s="29" t="str">
        <f t="shared" si="244"/>
        <v>image/jp2</v>
      </c>
      <c r="BA1574" s="29" t="str">
        <f t="shared" si="245"/>
        <v>presentation/iiif</v>
      </c>
      <c r="BB1574" s="29" t="str">
        <f t="shared" si="246"/>
        <v>https://media.mediathek-tanz-theater.de/iiif/2/nvt_img-i139-001.JP2/full/100,/0/default.jpg</v>
      </c>
      <c r="BC1574" s="29" t="str">
        <f t="shared" si="241"/>
        <v>image/jpeg</v>
      </c>
      <c r="BD1574" s="29" t="str">
        <f t="shared" si="247"/>
        <v>presentation/thumbnail</v>
      </c>
      <c r="BE1574" s="308"/>
      <c r="BF1574" s="308"/>
      <c r="BG1574" s="308"/>
      <c r="BH1574" s="308"/>
      <c r="BI1574" s="308"/>
      <c r="BJ1574" s="308"/>
      <c r="BK1574" s="308"/>
      <c r="BL1574" s="308"/>
      <c r="BM1574" s="308"/>
      <c r="BN1574" s="308"/>
      <c r="BO1574" s="308"/>
      <c r="BP1574" s="308"/>
      <c r="BQ1574" s="308"/>
      <c r="BR1574" s="308"/>
      <c r="BS1574" s="308"/>
      <c r="BT1574" s="308"/>
      <c r="BU1574" s="308"/>
      <c r="BV1574" s="308"/>
      <c r="BW1574" s="308"/>
      <c r="BX1574" s="308"/>
      <c r="BY1574" s="308"/>
      <c r="BZ1574" s="308"/>
      <c r="CA1574" s="308"/>
      <c r="CB1574" s="308"/>
      <c r="CC1574" s="308"/>
      <c r="CD1574" s="308"/>
      <c r="CE1574" s="308"/>
      <c r="CF1574" s="308"/>
      <c r="CG1574" s="308"/>
      <c r="CH1574" s="308"/>
      <c r="CI1574" s="308"/>
      <c r="CJ1574" s="308"/>
      <c r="CK1574" s="308"/>
      <c r="CL1574" s="308"/>
      <c r="CM1574" s="308"/>
      <c r="CN1574" s="308"/>
      <c r="CO1574" s="308"/>
      <c r="CP1574" s="308"/>
      <c r="CQ1574" s="308"/>
      <c r="CR1574" s="308"/>
      <c r="CS1574" s="308"/>
      <c r="CT1574" s="308"/>
      <c r="CU1574" s="308"/>
      <c r="CV1574" s="308"/>
      <c r="CW1574" s="308"/>
      <c r="CX1574" s="308"/>
      <c r="CY1574" s="308"/>
      <c r="CZ1574" s="308"/>
      <c r="DA1574" s="308"/>
      <c r="DB1574" s="308"/>
      <c r="DC1574" s="308"/>
      <c r="DD1574" s="308"/>
      <c r="DE1574" s="308"/>
      <c r="DF1574" s="308"/>
      <c r="DG1574" s="308"/>
      <c r="DH1574" s="308"/>
      <c r="DI1574" s="308"/>
      <c r="DJ1574" s="308"/>
      <c r="DK1574" s="308"/>
      <c r="DL1574" s="308"/>
      <c r="DM1574" s="308"/>
      <c r="DN1574" s="308"/>
      <c r="DO1574" s="308"/>
      <c r="DP1574" s="308"/>
      <c r="DQ1574" s="308"/>
      <c r="DR1574" s="308"/>
      <c r="DS1574" s="308"/>
      <c r="DT1574" s="308"/>
      <c r="DU1574" s="308"/>
      <c r="DV1574" s="308"/>
      <c r="DW1574" s="308"/>
      <c r="DX1574" s="308"/>
      <c r="DY1574" s="308"/>
      <c r="DZ1574" s="308"/>
      <c r="EA1574" s="308"/>
      <c r="EB1574" s="308"/>
      <c r="EC1574" s="308"/>
      <c r="ED1574" s="308"/>
      <c r="EE1574" s="308"/>
      <c r="EF1574" s="308"/>
      <c r="EG1574" s="308"/>
      <c r="EH1574" s="308"/>
      <c r="EI1574" s="308"/>
      <c r="EJ1574" s="308"/>
      <c r="EK1574" s="308"/>
      <c r="EL1574" s="308"/>
      <c r="EM1574" s="308"/>
      <c r="EN1574" s="308"/>
      <c r="EO1574" s="308"/>
      <c r="EP1574" s="308"/>
      <c r="EQ1574" s="308"/>
      <c r="ER1574" s="308"/>
      <c r="ES1574" s="308"/>
      <c r="ET1574" s="308"/>
      <c r="EU1574" s="308"/>
      <c r="EV1574" s="308"/>
      <c r="EW1574" s="308"/>
      <c r="EX1574" s="308"/>
      <c r="EY1574" s="308"/>
      <c r="EZ1574" s="308"/>
      <c r="FA1574" s="308"/>
      <c r="FB1574" s="308"/>
      <c r="FC1574" s="308"/>
      <c r="FD1574" s="308"/>
      <c r="FE1574" s="308"/>
      <c r="FF1574" s="308"/>
      <c r="FG1574" s="308"/>
      <c r="FH1574" s="308"/>
      <c r="FI1574" s="308"/>
      <c r="FJ1574" s="308"/>
      <c r="FK1574" s="308"/>
      <c r="FL1574" s="308"/>
      <c r="FM1574" s="308"/>
      <c r="FN1574" s="308"/>
      <c r="FO1574" s="308"/>
      <c r="FP1574" s="308"/>
      <c r="FQ1574" s="308"/>
      <c r="FR1574" s="308"/>
      <c r="FS1574" s="308"/>
      <c r="FT1574" s="308"/>
      <c r="FU1574" s="308"/>
      <c r="FV1574" s="308"/>
      <c r="FW1574" s="308"/>
      <c r="FX1574" s="308"/>
      <c r="FY1574" s="308"/>
      <c r="FZ1574" s="308"/>
      <c r="GA1574" s="308"/>
      <c r="GB1574" s="308"/>
      <c r="GC1574" s="308"/>
      <c r="GD1574" s="308"/>
      <c r="GE1574" s="308"/>
      <c r="GF1574" s="308"/>
      <c r="GG1574" s="308"/>
      <c r="GH1574" s="308"/>
      <c r="GI1574" s="308"/>
      <c r="GJ1574" s="308"/>
      <c r="GK1574" s="308"/>
      <c r="GL1574" s="308"/>
      <c r="GM1574" s="308"/>
      <c r="GN1574" s="308"/>
      <c r="GO1574" s="308"/>
      <c r="GP1574" s="308"/>
      <c r="GQ1574" s="308"/>
      <c r="GR1574" s="308"/>
      <c r="GS1574" s="308"/>
      <c r="GT1574" s="308"/>
      <c r="GU1574" s="308"/>
      <c r="GV1574" s="308"/>
      <c r="GW1574" s="308"/>
      <c r="GX1574" s="308"/>
      <c r="GY1574" s="308"/>
      <c r="GZ1574" s="308"/>
      <c r="HA1574" s="308"/>
      <c r="HB1574" s="308"/>
      <c r="HC1574" s="308"/>
      <c r="HD1574" s="308"/>
      <c r="HE1574" s="308"/>
      <c r="HF1574" s="308"/>
      <c r="HG1574" s="308"/>
      <c r="HH1574" s="308"/>
      <c r="HI1574" s="308"/>
      <c r="HJ1574" s="308"/>
      <c r="HK1574" s="308"/>
      <c r="HL1574" s="308"/>
      <c r="HM1574" s="308"/>
      <c r="HN1574" s="308"/>
      <c r="HO1574" s="308"/>
      <c r="HP1574" s="308"/>
      <c r="HQ1574" s="308"/>
      <c r="HR1574" s="308"/>
      <c r="HS1574" s="308"/>
      <c r="HT1574" s="308"/>
      <c r="HU1574" s="308"/>
      <c r="HV1574" s="308"/>
      <c r="HW1574" s="308"/>
      <c r="HX1574" s="308"/>
      <c r="HY1574" s="308"/>
      <c r="HZ1574" s="308"/>
      <c r="IA1574" s="308"/>
      <c r="IB1574" s="308"/>
      <c r="IC1574" s="308"/>
      <c r="ID1574" s="308"/>
      <c r="IE1574" s="308"/>
      <c r="IF1574" s="308"/>
      <c r="IG1574" s="308"/>
      <c r="IH1574" s="308"/>
      <c r="II1574" s="308"/>
      <c r="IJ1574" s="308"/>
      <c r="IK1574" s="308"/>
      <c r="IL1574" s="308"/>
      <c r="IM1574" s="308"/>
      <c r="IN1574" s="308"/>
      <c r="IO1574" s="308"/>
      <c r="IP1574" s="308"/>
      <c r="IQ1574" s="308"/>
      <c r="IR1574" s="308"/>
      <c r="IS1574" s="308"/>
      <c r="IT1574" s="308"/>
      <c r="IU1574" s="308"/>
      <c r="IV1574" s="308"/>
      <c r="IW1574" s="308"/>
      <c r="IX1574" s="308"/>
      <c r="IY1574" s="308"/>
      <c r="IZ1574" s="308"/>
      <c r="JA1574" s="308"/>
      <c r="JB1574" s="308"/>
      <c r="JC1574" s="308"/>
      <c r="JD1574" s="308"/>
      <c r="JE1574" s="308"/>
      <c r="JF1574" s="308"/>
      <c r="JG1574" s="308"/>
      <c r="JH1574" s="308"/>
      <c r="JI1574" s="308"/>
      <c r="JJ1574" s="308"/>
      <c r="JK1574" s="308"/>
      <c r="JL1574" s="308"/>
      <c r="JM1574" s="308"/>
      <c r="JN1574" s="308"/>
      <c r="JO1574" s="308"/>
      <c r="JP1574" s="308"/>
      <c r="JQ1574" s="308"/>
      <c r="JR1574" s="308"/>
      <c r="JS1574" s="308"/>
      <c r="JT1574" s="308"/>
      <c r="JU1574" s="308"/>
      <c r="JV1574" s="308"/>
      <c r="JW1574" s="308"/>
      <c r="JX1574" s="308"/>
      <c r="JY1574" s="308"/>
      <c r="JZ1574" s="308"/>
      <c r="KA1574" s="308"/>
      <c r="KB1574" s="308"/>
      <c r="KC1574" s="308"/>
      <c r="KD1574" s="308"/>
      <c r="KE1574" s="308"/>
      <c r="KF1574" s="308"/>
      <c r="KG1574" s="308"/>
      <c r="KH1574" s="308"/>
      <c r="KI1574" s="308"/>
      <c r="KJ1574" s="308"/>
      <c r="KK1574" s="308"/>
      <c r="KL1574" s="308"/>
      <c r="KM1574" s="308"/>
      <c r="KN1574" s="308"/>
      <c r="KO1574" s="308"/>
      <c r="KP1574" s="308"/>
      <c r="KQ1574" s="308"/>
      <c r="KR1574" s="308"/>
      <c r="KS1574" s="308"/>
      <c r="KT1574" s="308"/>
      <c r="KU1574" s="308"/>
      <c r="KV1574" s="308"/>
      <c r="KW1574" s="308"/>
      <c r="KX1574" s="308"/>
      <c r="KY1574" s="308"/>
      <c r="KZ1574" s="308"/>
      <c r="LA1574" s="308"/>
      <c r="LB1574" s="308"/>
      <c r="LC1574" s="308"/>
      <c r="LD1574" s="308"/>
      <c r="LE1574" s="308"/>
      <c r="LF1574" s="308"/>
      <c r="LG1574" s="308"/>
      <c r="LH1574" s="308"/>
      <c r="LI1574" s="308"/>
      <c r="LJ1574" s="308"/>
      <c r="LK1574" s="308"/>
      <c r="LL1574" s="308"/>
      <c r="LM1574" s="308"/>
      <c r="LN1574" s="308"/>
      <c r="LO1574" s="308"/>
      <c r="LP1574" s="308"/>
      <c r="LQ1574" s="308"/>
      <c r="LR1574" s="308"/>
      <c r="LS1574" s="308"/>
      <c r="LT1574" s="308"/>
      <c r="LU1574" s="308"/>
      <c r="LV1574" s="308"/>
      <c r="LW1574" s="308"/>
      <c r="LX1574" s="308"/>
      <c r="LY1574" s="308"/>
      <c r="LZ1574" s="308"/>
      <c r="MA1574" s="308"/>
      <c r="MB1574" s="308"/>
      <c r="MC1574" s="308"/>
      <c r="MD1574" s="308"/>
      <c r="ME1574" s="308"/>
      <c r="MF1574" s="308"/>
      <c r="MG1574" s="308"/>
      <c r="MH1574" s="308"/>
      <c r="MI1574" s="308"/>
      <c r="MJ1574" s="308"/>
      <c r="MK1574" s="308"/>
      <c r="ML1574" s="308"/>
      <c r="MM1574" s="308"/>
      <c r="MN1574" s="308"/>
      <c r="MO1574" s="308"/>
      <c r="MP1574" s="308"/>
      <c r="MQ1574" s="308"/>
      <c r="MR1574" s="308"/>
      <c r="MS1574" s="308"/>
      <c r="MT1574" s="308"/>
      <c r="MU1574" s="308"/>
      <c r="MV1574" s="308"/>
      <c r="MW1574" s="308"/>
      <c r="MX1574" s="308"/>
      <c r="MY1574" s="308"/>
      <c r="MZ1574" s="308"/>
      <c r="NA1574" s="308"/>
      <c r="NB1574" s="308"/>
      <c r="NC1574" s="308"/>
      <c r="ND1574" s="308"/>
      <c r="NE1574" s="308"/>
      <c r="NF1574" s="308"/>
      <c r="NG1574" s="308"/>
      <c r="NH1574" s="308"/>
      <c r="NI1574" s="308"/>
      <c r="NJ1574" s="308"/>
      <c r="NK1574" s="308"/>
      <c r="NL1574" s="308"/>
      <c r="NM1574" s="308"/>
      <c r="NN1574" s="308"/>
      <c r="NO1574" s="308"/>
      <c r="NP1574" s="308"/>
      <c r="NQ1574" s="308"/>
      <c r="NR1574" s="308"/>
      <c r="NS1574" s="308"/>
      <c r="NT1574" s="308"/>
      <c r="NU1574" s="308"/>
      <c r="NV1574" s="308"/>
      <c r="NW1574" s="308"/>
      <c r="NX1574" s="308"/>
      <c r="NY1574" s="308"/>
      <c r="NZ1574" s="308"/>
      <c r="OA1574" s="308"/>
      <c r="OB1574" s="308"/>
      <c r="OC1574" s="308"/>
      <c r="OD1574" s="308"/>
      <c r="OE1574" s="308"/>
      <c r="OF1574" s="308"/>
      <c r="OG1574" s="308"/>
      <c r="OH1574" s="308"/>
      <c r="OI1574" s="308"/>
      <c r="OJ1574" s="308"/>
      <c r="OK1574" s="308"/>
      <c r="OL1574" s="308"/>
      <c r="OM1574" s="308"/>
      <c r="ON1574" s="308"/>
      <c r="OO1574" s="308"/>
      <c r="OP1574" s="308"/>
      <c r="OQ1574" s="308"/>
      <c r="OR1574" s="308"/>
      <c r="OS1574" s="308"/>
      <c r="OT1574" s="308"/>
      <c r="OU1574" s="308"/>
      <c r="OV1574" s="308"/>
      <c r="OW1574" s="308"/>
      <c r="OX1574" s="308"/>
      <c r="OY1574" s="308"/>
      <c r="OZ1574" s="308"/>
      <c r="PA1574" s="308"/>
      <c r="PB1574" s="308"/>
      <c r="PC1574" s="308"/>
      <c r="PD1574" s="308"/>
      <c r="PE1574" s="308"/>
      <c r="PF1574" s="308"/>
      <c r="PG1574" s="308"/>
      <c r="PH1574" s="308"/>
      <c r="PI1574" s="308"/>
      <c r="PJ1574" s="308"/>
      <c r="PK1574" s="308"/>
      <c r="PL1574" s="308"/>
      <c r="PM1574" s="308"/>
      <c r="PN1574" s="308"/>
      <c r="PO1574" s="308"/>
      <c r="PP1574" s="308"/>
      <c r="PQ1574" s="308"/>
      <c r="PR1574" s="308"/>
      <c r="PS1574" s="308"/>
      <c r="PT1574" s="308"/>
      <c r="PU1574" s="308"/>
      <c r="PV1574" s="308"/>
      <c r="PW1574" s="308"/>
      <c r="PX1574" s="308"/>
      <c r="PY1574" s="308"/>
      <c r="PZ1574" s="308"/>
      <c r="QA1574" s="308"/>
      <c r="QB1574" s="308"/>
      <c r="QC1574" s="308"/>
      <c r="QD1574" s="308"/>
      <c r="QE1574" s="308"/>
      <c r="QF1574" s="308"/>
      <c r="QG1574" s="308"/>
      <c r="QH1574" s="308"/>
      <c r="QI1574" s="308"/>
      <c r="QJ1574" s="308"/>
      <c r="QK1574" s="308"/>
      <c r="QL1574" s="308"/>
      <c r="QM1574" s="308"/>
      <c r="QN1574" s="308"/>
      <c r="QO1574" s="308"/>
      <c r="QP1574" s="308"/>
      <c r="QQ1574" s="308"/>
      <c r="QR1574" s="308"/>
      <c r="QS1574" s="308"/>
      <c r="QT1574" s="308"/>
      <c r="QU1574" s="308"/>
      <c r="QV1574" s="308"/>
      <c r="QW1574" s="308"/>
      <c r="QX1574" s="308"/>
      <c r="QY1574" s="308"/>
      <c r="QZ1574" s="308"/>
      <c r="RA1574" s="308"/>
      <c r="RB1574" s="308"/>
      <c r="RC1574" s="308"/>
      <c r="RD1574" s="308"/>
      <c r="RE1574" s="308"/>
      <c r="RF1574" s="308"/>
      <c r="RG1574" s="308"/>
      <c r="RH1574" s="308"/>
      <c r="RI1574" s="308"/>
      <c r="RJ1574" s="308"/>
      <c r="RK1574" s="308"/>
      <c r="RL1574" s="308"/>
      <c r="RM1574" s="308"/>
      <c r="RN1574" s="308"/>
      <c r="RO1574" s="308"/>
      <c r="RP1574" s="308"/>
      <c r="RQ1574" s="308"/>
      <c r="RR1574" s="308"/>
      <c r="RS1574" s="308"/>
      <c r="RT1574" s="308"/>
      <c r="RU1574" s="308"/>
      <c r="RV1574" s="308"/>
      <c r="RW1574" s="308"/>
      <c r="RX1574" s="308"/>
      <c r="RY1574" s="308"/>
      <c r="RZ1574" s="308"/>
      <c r="SA1574" s="308"/>
      <c r="SB1574" s="308"/>
      <c r="SC1574" s="308"/>
      <c r="SD1574" s="308"/>
      <c r="SE1574" s="308"/>
      <c r="SF1574" s="308"/>
      <c r="SG1574" s="308"/>
      <c r="SH1574" s="308"/>
      <c r="SI1574" s="308"/>
      <c r="SJ1574" s="308"/>
      <c r="SK1574" s="308"/>
      <c r="SL1574" s="308"/>
      <c r="SM1574" s="308"/>
      <c r="SN1574" s="308"/>
      <c r="SO1574" s="308"/>
      <c r="SP1574" s="308"/>
      <c r="SQ1574" s="308"/>
      <c r="SR1574" s="308"/>
      <c r="SS1574" s="308"/>
      <c r="ST1574" s="308"/>
      <c r="SU1574" s="308"/>
      <c r="SV1574" s="308"/>
      <c r="SW1574" s="308"/>
      <c r="SX1574" s="308"/>
      <c r="SY1574" s="308"/>
      <c r="SZ1574" s="308"/>
      <c r="TA1574" s="308"/>
      <c r="TB1574" s="308"/>
      <c r="TC1574" s="308"/>
      <c r="TD1574" s="308"/>
      <c r="TE1574" s="308"/>
      <c r="TF1574" s="308"/>
      <c r="TG1574" s="308"/>
      <c r="TH1574" s="308"/>
      <c r="TI1574" s="308"/>
      <c r="TJ1574" s="308"/>
      <c r="TK1574" s="308"/>
      <c r="TL1574" s="308"/>
      <c r="TM1574" s="308"/>
      <c r="TN1574" s="308"/>
      <c r="TO1574" s="308"/>
      <c r="TP1574" s="308"/>
      <c r="TQ1574" s="308"/>
      <c r="TR1574" s="308"/>
      <c r="TS1574" s="308"/>
      <c r="TT1574" s="308"/>
      <c r="TU1574" s="308"/>
      <c r="TV1574" s="308"/>
      <c r="TW1574" s="308"/>
      <c r="TX1574" s="308"/>
      <c r="TY1574" s="308"/>
      <c r="TZ1574" s="308"/>
      <c r="UA1574" s="308"/>
      <c r="UB1574" s="308"/>
      <c r="UC1574" s="308"/>
      <c r="UD1574" s="308"/>
      <c r="UE1574" s="308"/>
      <c r="UF1574" s="308"/>
      <c r="UG1574" s="308"/>
      <c r="UH1574" s="308"/>
      <c r="UI1574" s="308"/>
      <c r="UJ1574" s="308"/>
      <c r="UK1574" s="308"/>
      <c r="UL1574" s="308"/>
      <c r="UM1574" s="308"/>
      <c r="UN1574" s="308"/>
      <c r="UO1574" s="308"/>
      <c r="UP1574" s="308"/>
      <c r="UQ1574" s="308"/>
      <c r="UR1574" s="308"/>
      <c r="US1574" s="308"/>
      <c r="UT1574" s="308"/>
      <c r="UU1574" s="308"/>
      <c r="UV1574" s="308"/>
      <c r="UW1574" s="308"/>
      <c r="UX1574" s="308"/>
      <c r="UY1574" s="308"/>
      <c r="UZ1574" s="308"/>
      <c r="VA1574" s="308"/>
      <c r="VB1574" s="308"/>
      <c r="VC1574" s="308"/>
      <c r="VD1574" s="308"/>
      <c r="VE1574" s="308"/>
      <c r="VF1574" s="308"/>
      <c r="VG1574" s="308"/>
      <c r="VH1574" s="308"/>
      <c r="VI1574" s="308"/>
      <c r="VJ1574" s="308"/>
      <c r="VK1574" s="308"/>
      <c r="VL1574" s="308"/>
      <c r="VM1574" s="308"/>
      <c r="VN1574" s="308"/>
      <c r="VO1574" s="308"/>
      <c r="VP1574" s="308"/>
      <c r="VQ1574" s="308"/>
      <c r="VR1574" s="308"/>
      <c r="VS1574" s="308"/>
      <c r="VT1574" s="308"/>
      <c r="VU1574" s="308"/>
      <c r="VV1574" s="308"/>
      <c r="VW1574" s="308"/>
      <c r="VX1574" s="308"/>
      <c r="VY1574" s="308"/>
      <c r="VZ1574" s="308"/>
      <c r="WA1574" s="308"/>
      <c r="WB1574" s="308"/>
      <c r="WC1574" s="308"/>
      <c r="WD1574" s="308"/>
      <c r="WE1574" s="308"/>
      <c r="WF1574" s="308"/>
      <c r="WG1574" s="308"/>
      <c r="WH1574" s="308"/>
      <c r="WI1574" s="308"/>
      <c r="WJ1574" s="308"/>
      <c r="WK1574" s="308"/>
      <c r="WL1574" s="308"/>
      <c r="WM1574" s="308"/>
      <c r="WN1574" s="308"/>
      <c r="WO1574" s="308"/>
      <c r="WP1574" s="308"/>
      <c r="WQ1574" s="308"/>
      <c r="WR1574" s="308"/>
      <c r="WS1574" s="308"/>
      <c r="WT1574" s="308"/>
      <c r="WU1574" s="308"/>
      <c r="WV1574" s="308"/>
      <c r="WW1574" s="308"/>
      <c r="WX1574" s="308"/>
      <c r="WY1574" s="308"/>
      <c r="WZ1574" s="308"/>
      <c r="XA1574" s="308"/>
      <c r="XB1574" s="308"/>
      <c r="XC1574" s="308"/>
      <c r="XD1574" s="308"/>
      <c r="XE1574" s="308"/>
      <c r="XF1574" s="308"/>
      <c r="XG1574" s="308"/>
      <c r="XH1574" s="308"/>
      <c r="XI1574" s="308"/>
      <c r="XJ1574" s="308"/>
      <c r="XK1574" s="308"/>
      <c r="XL1574" s="308"/>
      <c r="XM1574" s="308"/>
      <c r="XN1574" s="308"/>
      <c r="XO1574" s="308"/>
      <c r="XP1574" s="308"/>
      <c r="XQ1574" s="308"/>
      <c r="XR1574" s="308"/>
      <c r="XS1574" s="308"/>
      <c r="XT1574" s="308"/>
      <c r="XU1574" s="308"/>
      <c r="XV1574" s="308"/>
      <c r="XW1574" s="308"/>
      <c r="XX1574" s="308"/>
      <c r="XY1574" s="308"/>
      <c r="XZ1574" s="308"/>
      <c r="YA1574" s="308"/>
      <c r="YB1574" s="308"/>
      <c r="YC1574" s="308"/>
      <c r="YD1574" s="308"/>
      <c r="YE1574" s="308"/>
      <c r="YF1574" s="308"/>
      <c r="YG1574" s="308"/>
      <c r="YH1574" s="308"/>
      <c r="YI1574" s="308"/>
      <c r="YJ1574" s="308"/>
      <c r="YK1574" s="308"/>
      <c r="YL1574" s="308"/>
      <c r="YM1574" s="308"/>
      <c r="YN1574" s="308"/>
      <c r="YO1574" s="308"/>
      <c r="YP1574" s="308"/>
      <c r="YQ1574" s="308"/>
      <c r="YR1574" s="308"/>
      <c r="YS1574" s="308"/>
      <c r="YT1574" s="308"/>
      <c r="YU1574" s="308"/>
      <c r="YV1574" s="308"/>
      <c r="YW1574" s="308"/>
      <c r="YX1574" s="308"/>
      <c r="YY1574" s="308"/>
      <c r="YZ1574" s="308"/>
      <c r="ZA1574" s="308"/>
      <c r="ZB1574" s="308"/>
      <c r="ZC1574" s="308"/>
      <c r="ZD1574" s="308"/>
      <c r="ZE1574" s="308"/>
      <c r="ZF1574" s="308"/>
      <c r="ZG1574" s="308"/>
      <c r="ZH1574" s="308"/>
      <c r="ZI1574" s="308"/>
      <c r="ZJ1574" s="308"/>
      <c r="ZK1574" s="308"/>
      <c r="ZL1574" s="308"/>
      <c r="ZM1574" s="308"/>
      <c r="ZN1574" s="308"/>
      <c r="ZO1574" s="308"/>
      <c r="ZP1574" s="308"/>
      <c r="ZQ1574" s="308"/>
      <c r="ZR1574" s="308"/>
      <c r="ZS1574" s="308"/>
      <c r="ZT1574" s="308"/>
      <c r="ZU1574" s="308"/>
      <c r="ZV1574" s="308"/>
      <c r="ZW1574" s="308"/>
      <c r="ZX1574" s="308"/>
      <c r="ZY1574" s="308"/>
      <c r="ZZ1574" s="308"/>
      <c r="AAA1574" s="308"/>
      <c r="AAB1574" s="308"/>
      <c r="AAC1574" s="308"/>
      <c r="AAD1574" s="308"/>
      <c r="AAE1574" s="308"/>
      <c r="AAF1574" s="308"/>
      <c r="AAG1574" s="308"/>
      <c r="AAH1574" s="308"/>
      <c r="AAI1574" s="308"/>
      <c r="AAJ1574" s="308"/>
      <c r="AAK1574" s="308"/>
      <c r="AAL1574" s="308"/>
      <c r="AAM1574" s="308"/>
      <c r="AAN1574" s="308"/>
      <c r="AAO1574" s="308"/>
      <c r="AAP1574" s="308"/>
      <c r="AAQ1574" s="308"/>
      <c r="AAR1574" s="308"/>
      <c r="AAS1574" s="308"/>
      <c r="AAT1574" s="308"/>
      <c r="AAU1574" s="308"/>
      <c r="AAV1574" s="308"/>
      <c r="AAW1574" s="308"/>
      <c r="AAX1574" s="308"/>
      <c r="AAY1574" s="308"/>
      <c r="AAZ1574" s="308"/>
      <c r="ABA1574" s="308"/>
      <c r="ABB1574" s="308"/>
      <c r="ABC1574" s="308"/>
      <c r="ABD1574" s="308"/>
      <c r="ABE1574" s="308"/>
      <c r="ABF1574" s="308"/>
      <c r="ABG1574" s="308"/>
      <c r="ABH1574" s="308"/>
      <c r="ABI1574" s="308"/>
      <c r="ABJ1574" s="308"/>
      <c r="ABK1574" s="308"/>
      <c r="ABL1574" s="308"/>
      <c r="ABM1574" s="308"/>
      <c r="ABN1574" s="308"/>
      <c r="ABO1574" s="308"/>
      <c r="ABP1574" s="308"/>
      <c r="ABQ1574" s="308"/>
      <c r="ABR1574" s="308"/>
      <c r="ABS1574" s="308"/>
      <c r="ABT1574" s="308"/>
      <c r="ABU1574" s="308"/>
      <c r="ABV1574" s="308"/>
      <c r="ABW1574" s="308"/>
      <c r="ABX1574" s="308"/>
      <c r="ABY1574" s="308"/>
      <c r="ABZ1574" s="308"/>
      <c r="ACA1574" s="308"/>
      <c r="ACB1574" s="308"/>
      <c r="ACC1574" s="308"/>
      <c r="ACD1574" s="308"/>
      <c r="ACE1574" s="308"/>
      <c r="ACF1574" s="308"/>
      <c r="ACG1574" s="308"/>
      <c r="ACH1574" s="308"/>
      <c r="ACI1574" s="308"/>
      <c r="ACJ1574" s="308"/>
      <c r="ACK1574" s="308"/>
      <c r="ACL1574" s="308"/>
      <c r="ACM1574" s="308"/>
      <c r="ACN1574" s="308"/>
      <c r="ACO1574" s="308"/>
      <c r="ACP1574" s="308"/>
      <c r="ACQ1574" s="308"/>
      <c r="ACR1574" s="308"/>
      <c r="ACS1574" s="308"/>
      <c r="ACT1574" s="308"/>
      <c r="ACU1574" s="308"/>
      <c r="ACV1574" s="308"/>
      <c r="ACW1574" s="308"/>
      <c r="ACX1574" s="308"/>
      <c r="ACY1574" s="308"/>
      <c r="ACZ1574" s="308"/>
      <c r="ADA1574" s="308"/>
      <c r="ADB1574" s="308"/>
      <c r="ADC1574" s="308"/>
      <c r="ADD1574" s="308"/>
      <c r="ADE1574" s="308"/>
      <c r="ADF1574" s="308"/>
      <c r="ADG1574" s="308"/>
      <c r="ADH1574" s="308"/>
      <c r="ADI1574" s="308"/>
      <c r="ADJ1574" s="308"/>
      <c r="ADK1574" s="308"/>
      <c r="ADL1574" s="308"/>
      <c r="ADM1574" s="308"/>
      <c r="ADN1574" s="308"/>
      <c r="ADO1574" s="308"/>
      <c r="ADP1574" s="308"/>
      <c r="ADQ1574" s="308"/>
      <c r="ADR1574" s="308"/>
      <c r="ADS1574" s="308"/>
      <c r="ADT1574" s="308"/>
      <c r="ADU1574" s="308"/>
      <c r="ADV1574" s="308"/>
      <c r="ADW1574" s="308"/>
      <c r="ADX1574" s="308"/>
      <c r="ADY1574" s="308"/>
      <c r="ADZ1574" s="308"/>
      <c r="AEA1574" s="308"/>
      <c r="AEB1574" s="308"/>
      <c r="AEC1574" s="308"/>
      <c r="AED1574" s="308"/>
      <c r="AEE1574" s="308"/>
      <c r="AEF1574" s="308"/>
      <c r="AEG1574" s="308"/>
      <c r="AEH1574" s="308"/>
      <c r="AEI1574" s="308"/>
      <c r="AEJ1574" s="308"/>
      <c r="AEK1574" s="308"/>
      <c r="AEL1574" s="308"/>
      <c r="AEM1574" s="308"/>
      <c r="AEN1574" s="308"/>
      <c r="AEO1574" s="308"/>
      <c r="AEP1574" s="308"/>
      <c r="AEQ1574" s="308"/>
      <c r="AER1574" s="308"/>
      <c r="AES1574" s="308"/>
      <c r="AET1574" s="308"/>
      <c r="AEU1574" s="308"/>
      <c r="AEV1574" s="308"/>
      <c r="AEW1574" s="308"/>
      <c r="AEX1574" s="308"/>
      <c r="AEY1574" s="308"/>
      <c r="AEZ1574" s="308"/>
      <c r="AFA1574" s="308"/>
      <c r="AFB1574" s="308"/>
      <c r="AFC1574" s="308"/>
      <c r="AFD1574" s="308"/>
      <c r="AFE1574" s="308"/>
      <c r="AFF1574" s="308"/>
      <c r="AFG1574" s="308"/>
      <c r="AFH1574" s="308"/>
      <c r="AFI1574" s="308"/>
      <c r="AFJ1574" s="308"/>
      <c r="AFK1574" s="308"/>
      <c r="AFL1574" s="308"/>
      <c r="AFM1574" s="308"/>
      <c r="AFN1574" s="308"/>
      <c r="AFO1574" s="308"/>
      <c r="AFP1574" s="308"/>
      <c r="AFQ1574" s="308"/>
      <c r="AFR1574" s="308"/>
      <c r="AFS1574" s="308"/>
      <c r="AFT1574" s="308"/>
      <c r="AFU1574" s="308"/>
      <c r="AFV1574" s="308"/>
      <c r="AFW1574" s="308"/>
      <c r="AFX1574" s="308"/>
      <c r="AFY1574" s="308"/>
      <c r="AFZ1574" s="308"/>
      <c r="AGA1574" s="308"/>
      <c r="AGB1574" s="308"/>
      <c r="AGC1574" s="308"/>
      <c r="AGD1574" s="308"/>
      <c r="AGE1574" s="308"/>
      <c r="AGF1574" s="308"/>
      <c r="AGG1574" s="308"/>
      <c r="AGH1574" s="308"/>
      <c r="AGI1574" s="308"/>
      <c r="AGJ1574" s="308"/>
      <c r="AGK1574" s="308"/>
      <c r="AGL1574" s="308"/>
      <c r="AGM1574" s="308"/>
      <c r="AGN1574" s="308"/>
      <c r="AGO1574" s="308"/>
      <c r="AGP1574" s="308"/>
      <c r="AGQ1574" s="308"/>
      <c r="AGR1574" s="308"/>
      <c r="AGS1574" s="308"/>
      <c r="AGT1574" s="308"/>
      <c r="AGU1574" s="308"/>
      <c r="AGV1574" s="308"/>
      <c r="AGW1574" s="308"/>
      <c r="AGX1574" s="308"/>
      <c r="AGY1574" s="308"/>
      <c r="AGZ1574" s="308"/>
      <c r="AHA1574" s="308"/>
      <c r="AHB1574" s="308"/>
      <c r="AHC1574" s="308"/>
      <c r="AHD1574" s="308"/>
      <c r="AHE1574" s="308"/>
      <c r="AHF1574" s="308"/>
      <c r="AHG1574" s="308"/>
      <c r="AHH1574" s="308"/>
      <c r="AHI1574" s="308"/>
      <c r="AHJ1574" s="308"/>
      <c r="AHK1574" s="308"/>
      <c r="AHL1574" s="308"/>
      <c r="AHM1574" s="308"/>
      <c r="AHN1574" s="308"/>
      <c r="AHO1574" s="308"/>
      <c r="AHP1574" s="308"/>
      <c r="AHQ1574" s="308"/>
      <c r="AHR1574" s="308"/>
      <c r="AHS1574" s="308"/>
      <c r="AHT1574" s="308"/>
      <c r="AHU1574" s="308"/>
      <c r="AHV1574" s="308"/>
      <c r="AHW1574" s="308"/>
      <c r="AHX1574" s="308"/>
      <c r="AHY1574" s="308"/>
      <c r="AHZ1574" s="308"/>
      <c r="AIA1574" s="308"/>
      <c r="AIB1574" s="308"/>
      <c r="AIC1574" s="308"/>
      <c r="AID1574" s="308"/>
      <c r="AIE1574" s="308"/>
      <c r="AIF1574" s="308"/>
      <c r="AIG1574" s="308"/>
      <c r="AIH1574" s="308"/>
      <c r="AII1574" s="308"/>
      <c r="AIJ1574" s="308"/>
      <c r="AIK1574" s="308"/>
      <c r="AIL1574" s="308"/>
      <c r="AIM1574" s="308"/>
      <c r="AIN1574" s="308"/>
      <c r="AIO1574" s="308"/>
      <c r="AIP1574" s="308"/>
      <c r="AIQ1574" s="308"/>
      <c r="AIR1574" s="308"/>
      <c r="AIS1574" s="308"/>
      <c r="AIT1574" s="308"/>
      <c r="AIU1574" s="308"/>
      <c r="AIV1574" s="308"/>
      <c r="AIW1574" s="308"/>
      <c r="AIX1574" s="308"/>
      <c r="AIY1574" s="308"/>
      <c r="AIZ1574" s="308"/>
      <c r="AJA1574" s="308"/>
      <c r="AJB1574" s="308"/>
      <c r="AJC1574" s="308"/>
      <c r="AJD1574" s="308"/>
      <c r="AJE1574" s="308"/>
      <c r="AJF1574" s="308"/>
      <c r="AJG1574" s="308"/>
      <c r="AJH1574" s="308"/>
      <c r="AJI1574" s="308"/>
      <c r="AJJ1574" s="308"/>
      <c r="AJK1574" s="308"/>
      <c r="AJL1574" s="308"/>
      <c r="AJM1574" s="308"/>
      <c r="AJN1574" s="308"/>
      <c r="AJO1574" s="308"/>
      <c r="AJP1574" s="308"/>
      <c r="AJQ1574" s="308"/>
      <c r="AJR1574" s="308"/>
      <c r="AJS1574" s="308"/>
      <c r="AJT1574" s="308"/>
      <c r="AJU1574" s="308"/>
      <c r="AJV1574" s="308"/>
      <c r="AJW1574" s="308"/>
      <c r="AJX1574" s="308"/>
      <c r="AJY1574" s="308"/>
      <c r="AJZ1574" s="308"/>
      <c r="AKA1574" s="308"/>
      <c r="AKB1574" s="308"/>
      <c r="AKC1574" s="308"/>
      <c r="AKD1574" s="308"/>
      <c r="AKE1574" s="308"/>
      <c r="AKF1574" s="308"/>
      <c r="AKG1574" s="308"/>
      <c r="AKH1574" s="308"/>
      <c r="AKI1574" s="308"/>
      <c r="AKJ1574" s="308"/>
      <c r="AKK1574" s="308"/>
      <c r="AKL1574" s="308"/>
      <c r="AKM1574" s="308"/>
      <c r="AKN1574" s="308"/>
      <c r="AKO1574" s="308"/>
      <c r="AKP1574" s="308"/>
      <c r="AKQ1574" s="308"/>
      <c r="AKR1574" s="308"/>
      <c r="AKS1574" s="308"/>
      <c r="AKT1574" s="308"/>
      <c r="AKU1574" s="308"/>
      <c r="AKV1574" s="308"/>
      <c r="AKW1574" s="308"/>
      <c r="AKX1574" s="308"/>
      <c r="AKY1574" s="308"/>
      <c r="AKZ1574" s="308"/>
      <c r="ALA1574" s="308"/>
      <c r="ALB1574" s="308"/>
      <c r="ALC1574" s="308"/>
      <c r="ALD1574" s="308"/>
      <c r="ALE1574" s="308"/>
      <c r="ALF1574" s="308"/>
      <c r="ALG1574" s="308"/>
      <c r="ALH1574" s="308"/>
      <c r="ALI1574" s="308"/>
      <c r="ALJ1574" s="308"/>
      <c r="ALK1574" s="308"/>
      <c r="ALL1574" s="308"/>
      <c r="ALM1574" s="308"/>
      <c r="ALN1574" s="308"/>
      <c r="ALO1574" s="308"/>
      <c r="ALP1574" s="308"/>
      <c r="ALQ1574" s="308"/>
      <c r="ALR1574" s="308"/>
      <c r="ALS1574" s="308"/>
      <c r="ALT1574" s="308"/>
      <c r="ALU1574" s="308"/>
      <c r="ALV1574" s="308"/>
      <c r="ALW1574" s="308"/>
      <c r="ALX1574" s="308"/>
      <c r="ALY1574" s="308"/>
      <c r="ALZ1574" s="308"/>
      <c r="AMA1574" s="308"/>
      <c r="AMB1574" s="308"/>
      <c r="AMC1574" s="308"/>
      <c r="AMD1574" s="308"/>
      <c r="AME1574" s="308"/>
      <c r="AMF1574" s="308"/>
      <c r="AMG1574" s="308"/>
      <c r="AMH1574" s="308"/>
      <c r="AMI1574" s="308"/>
      <c r="AMJ1574" s="308"/>
      <c r="AMK1574" s="308"/>
      <c r="AML1574" s="308"/>
      <c r="AMM1574" s="308"/>
      <c r="AMN1574" s="308"/>
    </row>
    <row r="1575" spans="1:1028" s="311" customFormat="1" ht="12.75" customHeight="1">
      <c r="A1575" s="308">
        <v>1</v>
      </c>
      <c r="B1575" s="308">
        <v>0</v>
      </c>
      <c r="C1575" s="308" t="s">
        <v>8225</v>
      </c>
      <c r="D1575" s="308"/>
      <c r="E1575" s="308"/>
      <c r="F1575" s="308" t="s">
        <v>8186</v>
      </c>
      <c r="G1575" s="308"/>
      <c r="H1575" s="308"/>
      <c r="I1575" s="404" t="s">
        <v>4446</v>
      </c>
      <c r="J1575" s="404"/>
      <c r="K1575" s="308"/>
      <c r="L1575" s="29" t="s">
        <v>2580</v>
      </c>
      <c r="M1575" s="308"/>
      <c r="N1575" s="29" t="s">
        <v>1294</v>
      </c>
      <c r="O1575" s="29"/>
      <c r="P1575" s="25" t="s">
        <v>1993</v>
      </c>
      <c r="Q1575" s="310"/>
      <c r="R1575" s="308" t="s">
        <v>28443</v>
      </c>
      <c r="S1575" s="308"/>
      <c r="T1575" s="308" t="s">
        <v>1483</v>
      </c>
      <c r="W1575" s="308"/>
      <c r="X1575" s="365"/>
      <c r="Y1575" s="308"/>
      <c r="Z1575" s="308" t="s">
        <v>1218</v>
      </c>
      <c r="AA1575" s="308" t="s">
        <v>1170</v>
      </c>
      <c r="AB1575" s="308"/>
      <c r="AC1575" s="310" t="s">
        <v>8226</v>
      </c>
      <c r="AD1575" s="308"/>
      <c r="AE1575" s="308" t="s">
        <v>2575</v>
      </c>
      <c r="AF1575" s="309"/>
      <c r="AG1575" s="309">
        <v>1</v>
      </c>
      <c r="AH1575" s="309" t="s">
        <v>5945</v>
      </c>
      <c r="AI1575" s="309" t="s">
        <v>4440</v>
      </c>
      <c r="AJ1575" s="309" t="s">
        <v>6423</v>
      </c>
      <c r="AK1575" s="309" t="s">
        <v>72</v>
      </c>
      <c r="AL1575" s="314" t="s">
        <v>8224</v>
      </c>
      <c r="AM1575" s="308"/>
      <c r="AN1575" s="308"/>
      <c r="AO1575" s="308"/>
      <c r="AP1575" s="308"/>
      <c r="AR1575" s="308" t="str">
        <f t="shared" si="248"/>
        <v>1</v>
      </c>
      <c r="AS1575" s="308">
        <f t="shared" si="242"/>
        <v>0</v>
      </c>
      <c r="AT1575" s="308"/>
      <c r="AU1575" s="308"/>
      <c r="AV1575" s="308"/>
      <c r="AW1575" s="29" t="str">
        <f t="shared" si="250"/>
        <v/>
      </c>
      <c r="AX1575" s="29" t="str">
        <f t="shared" si="243"/>
        <v/>
      </c>
      <c r="AY1575" s="29" t="str">
        <f t="shared" si="249"/>
        <v>https://media.mediathek-tanz-theater.de/iiif/2/nvt_img-i139-002.JP2</v>
      </c>
      <c r="AZ1575" s="29" t="str">
        <f t="shared" si="244"/>
        <v>image/jp2</v>
      </c>
      <c r="BA1575" s="29" t="str">
        <f t="shared" si="245"/>
        <v>presentation/iiif</v>
      </c>
      <c r="BB1575" s="29" t="str">
        <f t="shared" si="246"/>
        <v>https://media.mediathek-tanz-theater.de/iiif/2/nvt_img-i139-002.JP2/full/100,/0/default.jpg</v>
      </c>
      <c r="BC1575" s="29" t="str">
        <f t="shared" si="241"/>
        <v>image/jpeg</v>
      </c>
      <c r="BD1575" s="29" t="str">
        <f t="shared" si="247"/>
        <v>presentation/thumbnail</v>
      </c>
      <c r="BE1575" s="308"/>
      <c r="BF1575" s="308"/>
      <c r="BG1575" s="308"/>
      <c r="BH1575" s="308"/>
      <c r="BI1575" s="308"/>
      <c r="BJ1575" s="308"/>
      <c r="BK1575" s="308"/>
      <c r="BL1575" s="308"/>
      <c r="BM1575" s="308"/>
      <c r="BN1575" s="308"/>
      <c r="BO1575" s="308"/>
      <c r="BP1575" s="308"/>
      <c r="BQ1575" s="308"/>
      <c r="BR1575" s="308"/>
      <c r="BS1575" s="308"/>
      <c r="BT1575" s="308"/>
      <c r="BU1575" s="308"/>
      <c r="BV1575" s="308"/>
      <c r="BW1575" s="308"/>
      <c r="BX1575" s="308"/>
      <c r="BY1575" s="308"/>
      <c r="BZ1575" s="308"/>
      <c r="CA1575" s="308"/>
      <c r="CB1575" s="308"/>
      <c r="CC1575" s="308"/>
      <c r="CD1575" s="308"/>
      <c r="CE1575" s="308"/>
      <c r="CF1575" s="308"/>
      <c r="CG1575" s="308"/>
      <c r="CH1575" s="308"/>
      <c r="CI1575" s="308"/>
      <c r="CJ1575" s="308"/>
      <c r="CK1575" s="308"/>
      <c r="CL1575" s="308"/>
      <c r="CM1575" s="308"/>
      <c r="CN1575" s="308"/>
      <c r="CO1575" s="308"/>
      <c r="CP1575" s="308"/>
      <c r="CQ1575" s="308"/>
      <c r="CR1575" s="308"/>
      <c r="CS1575" s="308"/>
      <c r="CT1575" s="308"/>
      <c r="CU1575" s="308"/>
      <c r="CV1575" s="308"/>
      <c r="CW1575" s="308"/>
      <c r="CX1575" s="308"/>
      <c r="CY1575" s="308"/>
      <c r="CZ1575" s="308"/>
      <c r="DA1575" s="308"/>
      <c r="DB1575" s="308"/>
      <c r="DC1575" s="308"/>
      <c r="DD1575" s="308"/>
      <c r="DE1575" s="308"/>
      <c r="DF1575" s="308"/>
      <c r="DG1575" s="308"/>
      <c r="DH1575" s="308"/>
      <c r="DI1575" s="308"/>
      <c r="DJ1575" s="308"/>
      <c r="DK1575" s="308"/>
      <c r="DL1575" s="308"/>
      <c r="DM1575" s="308"/>
      <c r="DN1575" s="308"/>
      <c r="DO1575" s="308"/>
      <c r="DP1575" s="308"/>
      <c r="DQ1575" s="308"/>
      <c r="DR1575" s="308"/>
      <c r="DS1575" s="308"/>
      <c r="DT1575" s="308"/>
      <c r="DU1575" s="308"/>
      <c r="DV1575" s="308"/>
      <c r="DW1575" s="308"/>
      <c r="DX1575" s="308"/>
      <c r="DY1575" s="308"/>
      <c r="DZ1575" s="308"/>
      <c r="EA1575" s="308"/>
      <c r="EB1575" s="308"/>
      <c r="EC1575" s="308"/>
      <c r="ED1575" s="308"/>
      <c r="EE1575" s="308"/>
      <c r="EF1575" s="308"/>
      <c r="EG1575" s="308"/>
      <c r="EH1575" s="308"/>
      <c r="EI1575" s="308"/>
      <c r="EJ1575" s="308"/>
      <c r="EK1575" s="308"/>
      <c r="EL1575" s="308"/>
      <c r="EM1575" s="308"/>
      <c r="EN1575" s="308"/>
      <c r="EO1575" s="308"/>
      <c r="EP1575" s="308"/>
      <c r="EQ1575" s="308"/>
      <c r="ER1575" s="308"/>
      <c r="ES1575" s="308"/>
      <c r="ET1575" s="308"/>
      <c r="EU1575" s="308"/>
      <c r="EV1575" s="308"/>
      <c r="EW1575" s="308"/>
      <c r="EX1575" s="308"/>
      <c r="EY1575" s="308"/>
      <c r="EZ1575" s="308"/>
      <c r="FA1575" s="308"/>
      <c r="FB1575" s="308"/>
      <c r="FC1575" s="308"/>
      <c r="FD1575" s="308"/>
      <c r="FE1575" s="308"/>
      <c r="FF1575" s="308"/>
      <c r="FG1575" s="308"/>
      <c r="FH1575" s="308"/>
      <c r="FI1575" s="308"/>
      <c r="FJ1575" s="308"/>
      <c r="FK1575" s="308"/>
      <c r="FL1575" s="308"/>
      <c r="FM1575" s="308"/>
      <c r="FN1575" s="308"/>
      <c r="FO1575" s="308"/>
      <c r="FP1575" s="308"/>
      <c r="FQ1575" s="308"/>
      <c r="FR1575" s="308"/>
      <c r="FS1575" s="308"/>
      <c r="FT1575" s="308"/>
      <c r="FU1575" s="308"/>
      <c r="FV1575" s="308"/>
      <c r="FW1575" s="308"/>
      <c r="FX1575" s="308"/>
      <c r="FY1575" s="308"/>
      <c r="FZ1575" s="308"/>
      <c r="GA1575" s="308"/>
      <c r="GB1575" s="308"/>
      <c r="GC1575" s="308"/>
      <c r="GD1575" s="308"/>
      <c r="GE1575" s="308"/>
      <c r="GF1575" s="308"/>
      <c r="GG1575" s="308"/>
      <c r="GH1575" s="308"/>
      <c r="GI1575" s="308"/>
      <c r="GJ1575" s="308"/>
      <c r="GK1575" s="308"/>
      <c r="GL1575" s="308"/>
      <c r="GM1575" s="308"/>
      <c r="GN1575" s="308"/>
      <c r="GO1575" s="308"/>
      <c r="GP1575" s="308"/>
      <c r="GQ1575" s="308"/>
      <c r="GR1575" s="308"/>
      <c r="GS1575" s="308"/>
      <c r="GT1575" s="308"/>
      <c r="GU1575" s="308"/>
      <c r="GV1575" s="308"/>
      <c r="GW1575" s="308"/>
      <c r="GX1575" s="308"/>
      <c r="GY1575" s="308"/>
      <c r="GZ1575" s="308"/>
      <c r="HA1575" s="308"/>
      <c r="HB1575" s="308"/>
      <c r="HC1575" s="308"/>
      <c r="HD1575" s="308"/>
      <c r="HE1575" s="308"/>
      <c r="HF1575" s="308"/>
      <c r="HG1575" s="308"/>
      <c r="HH1575" s="308"/>
      <c r="HI1575" s="308"/>
      <c r="HJ1575" s="308"/>
      <c r="HK1575" s="308"/>
      <c r="HL1575" s="308"/>
      <c r="HM1575" s="308"/>
      <c r="HN1575" s="308"/>
      <c r="HO1575" s="308"/>
      <c r="HP1575" s="308"/>
      <c r="HQ1575" s="308"/>
      <c r="HR1575" s="308"/>
      <c r="HS1575" s="308"/>
      <c r="HT1575" s="308"/>
      <c r="HU1575" s="308"/>
      <c r="HV1575" s="308"/>
      <c r="HW1575" s="308"/>
      <c r="HX1575" s="308"/>
      <c r="HY1575" s="308"/>
      <c r="HZ1575" s="308"/>
      <c r="IA1575" s="308"/>
      <c r="IB1575" s="308"/>
      <c r="IC1575" s="308"/>
      <c r="ID1575" s="308"/>
      <c r="IE1575" s="308"/>
      <c r="IF1575" s="308"/>
      <c r="IG1575" s="308"/>
      <c r="IH1575" s="308"/>
      <c r="II1575" s="308"/>
      <c r="IJ1575" s="308"/>
      <c r="IK1575" s="308"/>
      <c r="IL1575" s="308"/>
      <c r="IM1575" s="308"/>
      <c r="IN1575" s="308"/>
      <c r="IO1575" s="308"/>
      <c r="IP1575" s="308"/>
      <c r="IQ1575" s="308"/>
      <c r="IR1575" s="308"/>
      <c r="IS1575" s="308"/>
      <c r="IT1575" s="308"/>
      <c r="IU1575" s="308"/>
      <c r="IV1575" s="308"/>
      <c r="IW1575" s="308"/>
      <c r="IX1575" s="308"/>
      <c r="IY1575" s="308"/>
      <c r="IZ1575" s="308"/>
      <c r="JA1575" s="308"/>
      <c r="JB1575" s="308"/>
      <c r="JC1575" s="308"/>
      <c r="JD1575" s="308"/>
      <c r="JE1575" s="308"/>
      <c r="JF1575" s="308"/>
      <c r="JG1575" s="308"/>
      <c r="JH1575" s="308"/>
      <c r="JI1575" s="308"/>
      <c r="JJ1575" s="308"/>
      <c r="JK1575" s="308"/>
      <c r="JL1575" s="308"/>
      <c r="JM1575" s="308"/>
      <c r="JN1575" s="308"/>
      <c r="JO1575" s="308"/>
      <c r="JP1575" s="308"/>
      <c r="JQ1575" s="308"/>
      <c r="JR1575" s="308"/>
      <c r="JS1575" s="308"/>
      <c r="JT1575" s="308"/>
      <c r="JU1575" s="308"/>
      <c r="JV1575" s="308"/>
      <c r="JW1575" s="308"/>
      <c r="JX1575" s="308"/>
      <c r="JY1575" s="308"/>
      <c r="JZ1575" s="308"/>
      <c r="KA1575" s="308"/>
      <c r="KB1575" s="308"/>
      <c r="KC1575" s="308"/>
      <c r="KD1575" s="308"/>
      <c r="KE1575" s="308"/>
      <c r="KF1575" s="308"/>
      <c r="KG1575" s="308"/>
      <c r="KH1575" s="308"/>
      <c r="KI1575" s="308"/>
      <c r="KJ1575" s="308"/>
      <c r="KK1575" s="308"/>
      <c r="KL1575" s="308"/>
      <c r="KM1575" s="308"/>
      <c r="KN1575" s="308"/>
      <c r="KO1575" s="308"/>
      <c r="KP1575" s="308"/>
      <c r="KQ1575" s="308"/>
      <c r="KR1575" s="308"/>
      <c r="KS1575" s="308"/>
      <c r="KT1575" s="308"/>
      <c r="KU1575" s="308"/>
      <c r="KV1575" s="308"/>
      <c r="KW1575" s="308"/>
      <c r="KX1575" s="308"/>
      <c r="KY1575" s="308"/>
      <c r="KZ1575" s="308"/>
      <c r="LA1575" s="308"/>
      <c r="LB1575" s="308"/>
      <c r="LC1575" s="308"/>
      <c r="LD1575" s="308"/>
      <c r="LE1575" s="308"/>
      <c r="LF1575" s="308"/>
      <c r="LG1575" s="308"/>
      <c r="LH1575" s="308"/>
      <c r="LI1575" s="308"/>
      <c r="LJ1575" s="308"/>
      <c r="LK1575" s="308"/>
      <c r="LL1575" s="308"/>
      <c r="LM1575" s="308"/>
      <c r="LN1575" s="308"/>
      <c r="LO1575" s="308"/>
      <c r="LP1575" s="308"/>
      <c r="LQ1575" s="308"/>
      <c r="LR1575" s="308"/>
      <c r="LS1575" s="308"/>
      <c r="LT1575" s="308"/>
      <c r="LU1575" s="308"/>
      <c r="LV1575" s="308"/>
      <c r="LW1575" s="308"/>
      <c r="LX1575" s="308"/>
      <c r="LY1575" s="308"/>
      <c r="LZ1575" s="308"/>
      <c r="MA1575" s="308"/>
      <c r="MB1575" s="308"/>
      <c r="MC1575" s="308"/>
      <c r="MD1575" s="308"/>
      <c r="ME1575" s="308"/>
      <c r="MF1575" s="308"/>
      <c r="MG1575" s="308"/>
      <c r="MH1575" s="308"/>
      <c r="MI1575" s="308"/>
      <c r="MJ1575" s="308"/>
      <c r="MK1575" s="308"/>
      <c r="ML1575" s="308"/>
      <c r="MM1575" s="308"/>
      <c r="MN1575" s="308"/>
      <c r="MO1575" s="308"/>
      <c r="MP1575" s="308"/>
      <c r="MQ1575" s="308"/>
      <c r="MR1575" s="308"/>
      <c r="MS1575" s="308"/>
      <c r="MT1575" s="308"/>
      <c r="MU1575" s="308"/>
      <c r="MV1575" s="308"/>
      <c r="MW1575" s="308"/>
      <c r="MX1575" s="308"/>
      <c r="MY1575" s="308"/>
      <c r="MZ1575" s="308"/>
      <c r="NA1575" s="308"/>
      <c r="NB1575" s="308"/>
      <c r="NC1575" s="308"/>
      <c r="ND1575" s="308"/>
      <c r="NE1575" s="308"/>
      <c r="NF1575" s="308"/>
      <c r="NG1575" s="308"/>
      <c r="NH1575" s="308"/>
      <c r="NI1575" s="308"/>
      <c r="NJ1575" s="308"/>
      <c r="NK1575" s="308"/>
      <c r="NL1575" s="308"/>
      <c r="NM1575" s="308"/>
      <c r="NN1575" s="308"/>
      <c r="NO1575" s="308"/>
      <c r="NP1575" s="308"/>
      <c r="NQ1575" s="308"/>
      <c r="NR1575" s="308"/>
      <c r="NS1575" s="308"/>
      <c r="NT1575" s="308"/>
      <c r="NU1575" s="308"/>
      <c r="NV1575" s="308"/>
      <c r="NW1575" s="308"/>
      <c r="NX1575" s="308"/>
      <c r="NY1575" s="308"/>
      <c r="NZ1575" s="308"/>
      <c r="OA1575" s="308"/>
      <c r="OB1575" s="308"/>
      <c r="OC1575" s="308"/>
      <c r="OD1575" s="308"/>
      <c r="OE1575" s="308"/>
      <c r="OF1575" s="308"/>
      <c r="OG1575" s="308"/>
      <c r="OH1575" s="308"/>
      <c r="OI1575" s="308"/>
      <c r="OJ1575" s="308"/>
      <c r="OK1575" s="308"/>
      <c r="OL1575" s="308"/>
      <c r="OM1575" s="308"/>
      <c r="ON1575" s="308"/>
      <c r="OO1575" s="308"/>
      <c r="OP1575" s="308"/>
      <c r="OQ1575" s="308"/>
      <c r="OR1575" s="308"/>
      <c r="OS1575" s="308"/>
      <c r="OT1575" s="308"/>
      <c r="OU1575" s="308"/>
      <c r="OV1575" s="308"/>
      <c r="OW1575" s="308"/>
      <c r="OX1575" s="308"/>
      <c r="OY1575" s="308"/>
      <c r="OZ1575" s="308"/>
      <c r="PA1575" s="308"/>
      <c r="PB1575" s="308"/>
      <c r="PC1575" s="308"/>
      <c r="PD1575" s="308"/>
      <c r="PE1575" s="308"/>
      <c r="PF1575" s="308"/>
      <c r="PG1575" s="308"/>
      <c r="PH1575" s="308"/>
      <c r="PI1575" s="308"/>
      <c r="PJ1575" s="308"/>
      <c r="PK1575" s="308"/>
      <c r="PL1575" s="308"/>
      <c r="PM1575" s="308"/>
      <c r="PN1575" s="308"/>
      <c r="PO1575" s="308"/>
      <c r="PP1575" s="308"/>
      <c r="PQ1575" s="308"/>
      <c r="PR1575" s="308"/>
      <c r="PS1575" s="308"/>
      <c r="PT1575" s="308"/>
      <c r="PU1575" s="308"/>
      <c r="PV1575" s="308"/>
      <c r="PW1575" s="308"/>
      <c r="PX1575" s="308"/>
      <c r="PY1575" s="308"/>
      <c r="PZ1575" s="308"/>
      <c r="QA1575" s="308"/>
      <c r="QB1575" s="308"/>
      <c r="QC1575" s="308"/>
      <c r="QD1575" s="308"/>
      <c r="QE1575" s="308"/>
      <c r="QF1575" s="308"/>
      <c r="QG1575" s="308"/>
      <c r="QH1575" s="308"/>
      <c r="QI1575" s="308"/>
      <c r="QJ1575" s="308"/>
      <c r="QK1575" s="308"/>
      <c r="QL1575" s="308"/>
      <c r="QM1575" s="308"/>
      <c r="QN1575" s="308"/>
      <c r="QO1575" s="308"/>
      <c r="QP1575" s="308"/>
      <c r="QQ1575" s="308"/>
      <c r="QR1575" s="308"/>
      <c r="QS1575" s="308"/>
      <c r="QT1575" s="308"/>
      <c r="QU1575" s="308"/>
      <c r="QV1575" s="308"/>
      <c r="QW1575" s="308"/>
      <c r="QX1575" s="308"/>
      <c r="QY1575" s="308"/>
      <c r="QZ1575" s="308"/>
      <c r="RA1575" s="308"/>
      <c r="RB1575" s="308"/>
      <c r="RC1575" s="308"/>
      <c r="RD1575" s="308"/>
      <c r="RE1575" s="308"/>
      <c r="RF1575" s="308"/>
      <c r="RG1575" s="308"/>
      <c r="RH1575" s="308"/>
      <c r="RI1575" s="308"/>
      <c r="RJ1575" s="308"/>
      <c r="RK1575" s="308"/>
      <c r="RL1575" s="308"/>
      <c r="RM1575" s="308"/>
      <c r="RN1575" s="308"/>
      <c r="RO1575" s="308"/>
      <c r="RP1575" s="308"/>
      <c r="RQ1575" s="308"/>
      <c r="RR1575" s="308"/>
      <c r="RS1575" s="308"/>
      <c r="RT1575" s="308"/>
      <c r="RU1575" s="308"/>
      <c r="RV1575" s="308"/>
      <c r="RW1575" s="308"/>
      <c r="RX1575" s="308"/>
      <c r="RY1575" s="308"/>
      <c r="RZ1575" s="308"/>
      <c r="SA1575" s="308"/>
      <c r="SB1575" s="308"/>
      <c r="SC1575" s="308"/>
      <c r="SD1575" s="308"/>
      <c r="SE1575" s="308"/>
      <c r="SF1575" s="308"/>
      <c r="SG1575" s="308"/>
      <c r="SH1575" s="308"/>
      <c r="SI1575" s="308"/>
      <c r="SJ1575" s="308"/>
      <c r="SK1575" s="308"/>
      <c r="SL1575" s="308"/>
      <c r="SM1575" s="308"/>
      <c r="SN1575" s="308"/>
      <c r="SO1575" s="308"/>
      <c r="SP1575" s="308"/>
      <c r="SQ1575" s="308"/>
      <c r="SR1575" s="308"/>
      <c r="SS1575" s="308"/>
      <c r="ST1575" s="308"/>
      <c r="SU1575" s="308"/>
      <c r="SV1575" s="308"/>
      <c r="SW1575" s="308"/>
      <c r="SX1575" s="308"/>
      <c r="SY1575" s="308"/>
      <c r="SZ1575" s="308"/>
      <c r="TA1575" s="308"/>
      <c r="TB1575" s="308"/>
      <c r="TC1575" s="308"/>
      <c r="TD1575" s="308"/>
      <c r="TE1575" s="308"/>
      <c r="TF1575" s="308"/>
      <c r="TG1575" s="308"/>
      <c r="TH1575" s="308"/>
      <c r="TI1575" s="308"/>
      <c r="TJ1575" s="308"/>
      <c r="TK1575" s="308"/>
      <c r="TL1575" s="308"/>
      <c r="TM1575" s="308"/>
      <c r="TN1575" s="308"/>
      <c r="TO1575" s="308"/>
      <c r="TP1575" s="308"/>
      <c r="TQ1575" s="308"/>
      <c r="TR1575" s="308"/>
      <c r="TS1575" s="308"/>
      <c r="TT1575" s="308"/>
      <c r="TU1575" s="308"/>
      <c r="TV1575" s="308"/>
      <c r="TW1575" s="308"/>
      <c r="TX1575" s="308"/>
      <c r="TY1575" s="308"/>
      <c r="TZ1575" s="308"/>
      <c r="UA1575" s="308"/>
      <c r="UB1575" s="308"/>
      <c r="UC1575" s="308"/>
      <c r="UD1575" s="308"/>
      <c r="UE1575" s="308"/>
      <c r="UF1575" s="308"/>
      <c r="UG1575" s="308"/>
      <c r="UH1575" s="308"/>
      <c r="UI1575" s="308"/>
      <c r="UJ1575" s="308"/>
      <c r="UK1575" s="308"/>
      <c r="UL1575" s="308"/>
      <c r="UM1575" s="308"/>
      <c r="UN1575" s="308"/>
      <c r="UO1575" s="308"/>
      <c r="UP1575" s="308"/>
      <c r="UQ1575" s="308"/>
      <c r="UR1575" s="308"/>
      <c r="US1575" s="308"/>
      <c r="UT1575" s="308"/>
      <c r="UU1575" s="308"/>
      <c r="UV1575" s="308"/>
      <c r="UW1575" s="308"/>
      <c r="UX1575" s="308"/>
      <c r="UY1575" s="308"/>
      <c r="UZ1575" s="308"/>
      <c r="VA1575" s="308"/>
      <c r="VB1575" s="308"/>
      <c r="VC1575" s="308"/>
      <c r="VD1575" s="308"/>
      <c r="VE1575" s="308"/>
      <c r="VF1575" s="308"/>
      <c r="VG1575" s="308"/>
      <c r="VH1575" s="308"/>
      <c r="VI1575" s="308"/>
      <c r="VJ1575" s="308"/>
      <c r="VK1575" s="308"/>
      <c r="VL1575" s="308"/>
      <c r="VM1575" s="308"/>
      <c r="VN1575" s="308"/>
      <c r="VO1575" s="308"/>
      <c r="VP1575" s="308"/>
      <c r="VQ1575" s="308"/>
      <c r="VR1575" s="308"/>
      <c r="VS1575" s="308"/>
      <c r="VT1575" s="308"/>
      <c r="VU1575" s="308"/>
      <c r="VV1575" s="308"/>
      <c r="VW1575" s="308"/>
      <c r="VX1575" s="308"/>
      <c r="VY1575" s="308"/>
      <c r="VZ1575" s="308"/>
      <c r="WA1575" s="308"/>
      <c r="WB1575" s="308"/>
      <c r="WC1575" s="308"/>
      <c r="WD1575" s="308"/>
      <c r="WE1575" s="308"/>
      <c r="WF1575" s="308"/>
      <c r="WG1575" s="308"/>
      <c r="WH1575" s="308"/>
      <c r="WI1575" s="308"/>
      <c r="WJ1575" s="308"/>
      <c r="WK1575" s="308"/>
      <c r="WL1575" s="308"/>
      <c r="WM1575" s="308"/>
      <c r="WN1575" s="308"/>
      <c r="WO1575" s="308"/>
      <c r="WP1575" s="308"/>
      <c r="WQ1575" s="308"/>
      <c r="WR1575" s="308"/>
      <c r="WS1575" s="308"/>
      <c r="WT1575" s="308"/>
      <c r="WU1575" s="308"/>
      <c r="WV1575" s="308"/>
      <c r="WW1575" s="308"/>
      <c r="WX1575" s="308"/>
      <c r="WY1575" s="308"/>
      <c r="WZ1575" s="308"/>
      <c r="XA1575" s="308"/>
      <c r="XB1575" s="308"/>
      <c r="XC1575" s="308"/>
      <c r="XD1575" s="308"/>
      <c r="XE1575" s="308"/>
      <c r="XF1575" s="308"/>
      <c r="XG1575" s="308"/>
      <c r="XH1575" s="308"/>
      <c r="XI1575" s="308"/>
      <c r="XJ1575" s="308"/>
      <c r="XK1575" s="308"/>
      <c r="XL1575" s="308"/>
      <c r="XM1575" s="308"/>
      <c r="XN1575" s="308"/>
      <c r="XO1575" s="308"/>
      <c r="XP1575" s="308"/>
      <c r="XQ1575" s="308"/>
      <c r="XR1575" s="308"/>
      <c r="XS1575" s="308"/>
      <c r="XT1575" s="308"/>
      <c r="XU1575" s="308"/>
      <c r="XV1575" s="308"/>
      <c r="XW1575" s="308"/>
      <c r="XX1575" s="308"/>
      <c r="XY1575" s="308"/>
      <c r="XZ1575" s="308"/>
      <c r="YA1575" s="308"/>
      <c r="YB1575" s="308"/>
      <c r="YC1575" s="308"/>
      <c r="YD1575" s="308"/>
      <c r="YE1575" s="308"/>
      <c r="YF1575" s="308"/>
      <c r="YG1575" s="308"/>
      <c r="YH1575" s="308"/>
      <c r="YI1575" s="308"/>
      <c r="YJ1575" s="308"/>
      <c r="YK1575" s="308"/>
      <c r="YL1575" s="308"/>
      <c r="YM1575" s="308"/>
      <c r="YN1575" s="308"/>
      <c r="YO1575" s="308"/>
      <c r="YP1575" s="308"/>
      <c r="YQ1575" s="308"/>
      <c r="YR1575" s="308"/>
      <c r="YS1575" s="308"/>
      <c r="YT1575" s="308"/>
      <c r="YU1575" s="308"/>
      <c r="YV1575" s="308"/>
      <c r="YW1575" s="308"/>
      <c r="YX1575" s="308"/>
      <c r="YY1575" s="308"/>
      <c r="YZ1575" s="308"/>
      <c r="ZA1575" s="308"/>
      <c r="ZB1575" s="308"/>
      <c r="ZC1575" s="308"/>
      <c r="ZD1575" s="308"/>
      <c r="ZE1575" s="308"/>
      <c r="ZF1575" s="308"/>
      <c r="ZG1575" s="308"/>
      <c r="ZH1575" s="308"/>
      <c r="ZI1575" s="308"/>
      <c r="ZJ1575" s="308"/>
      <c r="ZK1575" s="308"/>
      <c r="ZL1575" s="308"/>
      <c r="ZM1575" s="308"/>
      <c r="ZN1575" s="308"/>
      <c r="ZO1575" s="308"/>
      <c r="ZP1575" s="308"/>
      <c r="ZQ1575" s="308"/>
      <c r="ZR1575" s="308"/>
      <c r="ZS1575" s="308"/>
      <c r="ZT1575" s="308"/>
      <c r="ZU1575" s="308"/>
      <c r="ZV1575" s="308"/>
      <c r="ZW1575" s="308"/>
      <c r="ZX1575" s="308"/>
      <c r="ZY1575" s="308"/>
      <c r="ZZ1575" s="308"/>
      <c r="AAA1575" s="308"/>
      <c r="AAB1575" s="308"/>
      <c r="AAC1575" s="308"/>
      <c r="AAD1575" s="308"/>
      <c r="AAE1575" s="308"/>
      <c r="AAF1575" s="308"/>
      <c r="AAG1575" s="308"/>
      <c r="AAH1575" s="308"/>
      <c r="AAI1575" s="308"/>
      <c r="AAJ1575" s="308"/>
      <c r="AAK1575" s="308"/>
      <c r="AAL1575" s="308"/>
      <c r="AAM1575" s="308"/>
      <c r="AAN1575" s="308"/>
      <c r="AAO1575" s="308"/>
      <c r="AAP1575" s="308"/>
      <c r="AAQ1575" s="308"/>
      <c r="AAR1575" s="308"/>
      <c r="AAS1575" s="308"/>
      <c r="AAT1575" s="308"/>
      <c r="AAU1575" s="308"/>
      <c r="AAV1575" s="308"/>
      <c r="AAW1575" s="308"/>
      <c r="AAX1575" s="308"/>
      <c r="AAY1575" s="308"/>
      <c r="AAZ1575" s="308"/>
      <c r="ABA1575" s="308"/>
      <c r="ABB1575" s="308"/>
      <c r="ABC1575" s="308"/>
      <c r="ABD1575" s="308"/>
      <c r="ABE1575" s="308"/>
      <c r="ABF1575" s="308"/>
      <c r="ABG1575" s="308"/>
      <c r="ABH1575" s="308"/>
      <c r="ABI1575" s="308"/>
      <c r="ABJ1575" s="308"/>
      <c r="ABK1575" s="308"/>
      <c r="ABL1575" s="308"/>
      <c r="ABM1575" s="308"/>
      <c r="ABN1575" s="308"/>
      <c r="ABO1575" s="308"/>
      <c r="ABP1575" s="308"/>
      <c r="ABQ1575" s="308"/>
      <c r="ABR1575" s="308"/>
      <c r="ABS1575" s="308"/>
      <c r="ABT1575" s="308"/>
      <c r="ABU1575" s="308"/>
      <c r="ABV1575" s="308"/>
      <c r="ABW1575" s="308"/>
      <c r="ABX1575" s="308"/>
      <c r="ABY1575" s="308"/>
      <c r="ABZ1575" s="308"/>
      <c r="ACA1575" s="308"/>
      <c r="ACB1575" s="308"/>
      <c r="ACC1575" s="308"/>
      <c r="ACD1575" s="308"/>
      <c r="ACE1575" s="308"/>
      <c r="ACF1575" s="308"/>
      <c r="ACG1575" s="308"/>
      <c r="ACH1575" s="308"/>
      <c r="ACI1575" s="308"/>
      <c r="ACJ1575" s="308"/>
      <c r="ACK1575" s="308"/>
      <c r="ACL1575" s="308"/>
      <c r="ACM1575" s="308"/>
      <c r="ACN1575" s="308"/>
      <c r="ACO1575" s="308"/>
      <c r="ACP1575" s="308"/>
      <c r="ACQ1575" s="308"/>
      <c r="ACR1575" s="308"/>
      <c r="ACS1575" s="308"/>
      <c r="ACT1575" s="308"/>
      <c r="ACU1575" s="308"/>
      <c r="ACV1575" s="308"/>
      <c r="ACW1575" s="308"/>
      <c r="ACX1575" s="308"/>
      <c r="ACY1575" s="308"/>
      <c r="ACZ1575" s="308"/>
      <c r="ADA1575" s="308"/>
      <c r="ADB1575" s="308"/>
      <c r="ADC1575" s="308"/>
      <c r="ADD1575" s="308"/>
      <c r="ADE1575" s="308"/>
      <c r="ADF1575" s="308"/>
      <c r="ADG1575" s="308"/>
      <c r="ADH1575" s="308"/>
      <c r="ADI1575" s="308"/>
      <c r="ADJ1575" s="308"/>
      <c r="ADK1575" s="308"/>
      <c r="ADL1575" s="308"/>
      <c r="ADM1575" s="308"/>
      <c r="ADN1575" s="308"/>
      <c r="ADO1575" s="308"/>
      <c r="ADP1575" s="308"/>
      <c r="ADQ1575" s="308"/>
      <c r="ADR1575" s="308"/>
      <c r="ADS1575" s="308"/>
      <c r="ADT1575" s="308"/>
      <c r="ADU1575" s="308"/>
      <c r="ADV1575" s="308"/>
      <c r="ADW1575" s="308"/>
      <c r="ADX1575" s="308"/>
      <c r="ADY1575" s="308"/>
      <c r="ADZ1575" s="308"/>
      <c r="AEA1575" s="308"/>
      <c r="AEB1575" s="308"/>
      <c r="AEC1575" s="308"/>
      <c r="AED1575" s="308"/>
      <c r="AEE1575" s="308"/>
      <c r="AEF1575" s="308"/>
      <c r="AEG1575" s="308"/>
      <c r="AEH1575" s="308"/>
      <c r="AEI1575" s="308"/>
      <c r="AEJ1575" s="308"/>
      <c r="AEK1575" s="308"/>
      <c r="AEL1575" s="308"/>
      <c r="AEM1575" s="308"/>
      <c r="AEN1575" s="308"/>
      <c r="AEO1575" s="308"/>
      <c r="AEP1575" s="308"/>
      <c r="AEQ1575" s="308"/>
      <c r="AER1575" s="308"/>
      <c r="AES1575" s="308"/>
      <c r="AET1575" s="308"/>
      <c r="AEU1575" s="308"/>
      <c r="AEV1575" s="308"/>
      <c r="AEW1575" s="308"/>
      <c r="AEX1575" s="308"/>
      <c r="AEY1575" s="308"/>
      <c r="AEZ1575" s="308"/>
      <c r="AFA1575" s="308"/>
      <c r="AFB1575" s="308"/>
      <c r="AFC1575" s="308"/>
      <c r="AFD1575" s="308"/>
      <c r="AFE1575" s="308"/>
      <c r="AFF1575" s="308"/>
      <c r="AFG1575" s="308"/>
      <c r="AFH1575" s="308"/>
      <c r="AFI1575" s="308"/>
      <c r="AFJ1575" s="308"/>
      <c r="AFK1575" s="308"/>
      <c r="AFL1575" s="308"/>
      <c r="AFM1575" s="308"/>
      <c r="AFN1575" s="308"/>
      <c r="AFO1575" s="308"/>
      <c r="AFP1575" s="308"/>
      <c r="AFQ1575" s="308"/>
      <c r="AFR1575" s="308"/>
      <c r="AFS1575" s="308"/>
      <c r="AFT1575" s="308"/>
      <c r="AFU1575" s="308"/>
      <c r="AFV1575" s="308"/>
      <c r="AFW1575" s="308"/>
      <c r="AFX1575" s="308"/>
      <c r="AFY1575" s="308"/>
      <c r="AFZ1575" s="308"/>
      <c r="AGA1575" s="308"/>
      <c r="AGB1575" s="308"/>
      <c r="AGC1575" s="308"/>
      <c r="AGD1575" s="308"/>
      <c r="AGE1575" s="308"/>
      <c r="AGF1575" s="308"/>
      <c r="AGG1575" s="308"/>
      <c r="AGH1575" s="308"/>
      <c r="AGI1575" s="308"/>
      <c r="AGJ1575" s="308"/>
      <c r="AGK1575" s="308"/>
      <c r="AGL1575" s="308"/>
      <c r="AGM1575" s="308"/>
      <c r="AGN1575" s="308"/>
      <c r="AGO1575" s="308"/>
      <c r="AGP1575" s="308"/>
      <c r="AGQ1575" s="308"/>
      <c r="AGR1575" s="308"/>
      <c r="AGS1575" s="308"/>
      <c r="AGT1575" s="308"/>
      <c r="AGU1575" s="308"/>
      <c r="AGV1575" s="308"/>
      <c r="AGW1575" s="308"/>
      <c r="AGX1575" s="308"/>
      <c r="AGY1575" s="308"/>
      <c r="AGZ1575" s="308"/>
      <c r="AHA1575" s="308"/>
      <c r="AHB1575" s="308"/>
      <c r="AHC1575" s="308"/>
      <c r="AHD1575" s="308"/>
      <c r="AHE1575" s="308"/>
      <c r="AHF1575" s="308"/>
      <c r="AHG1575" s="308"/>
      <c r="AHH1575" s="308"/>
      <c r="AHI1575" s="308"/>
      <c r="AHJ1575" s="308"/>
      <c r="AHK1575" s="308"/>
      <c r="AHL1575" s="308"/>
      <c r="AHM1575" s="308"/>
      <c r="AHN1575" s="308"/>
      <c r="AHO1575" s="308"/>
      <c r="AHP1575" s="308"/>
      <c r="AHQ1575" s="308"/>
      <c r="AHR1575" s="308"/>
      <c r="AHS1575" s="308"/>
      <c r="AHT1575" s="308"/>
      <c r="AHU1575" s="308"/>
      <c r="AHV1575" s="308"/>
      <c r="AHW1575" s="308"/>
      <c r="AHX1575" s="308"/>
      <c r="AHY1575" s="308"/>
      <c r="AHZ1575" s="308"/>
      <c r="AIA1575" s="308"/>
      <c r="AIB1575" s="308"/>
      <c r="AIC1575" s="308"/>
      <c r="AID1575" s="308"/>
      <c r="AIE1575" s="308"/>
      <c r="AIF1575" s="308"/>
      <c r="AIG1575" s="308"/>
      <c r="AIH1575" s="308"/>
      <c r="AII1575" s="308"/>
      <c r="AIJ1575" s="308"/>
      <c r="AIK1575" s="308"/>
      <c r="AIL1575" s="308"/>
      <c r="AIM1575" s="308"/>
      <c r="AIN1575" s="308"/>
      <c r="AIO1575" s="308"/>
      <c r="AIP1575" s="308"/>
      <c r="AIQ1575" s="308"/>
      <c r="AIR1575" s="308"/>
      <c r="AIS1575" s="308"/>
      <c r="AIT1575" s="308"/>
      <c r="AIU1575" s="308"/>
      <c r="AIV1575" s="308"/>
      <c r="AIW1575" s="308"/>
      <c r="AIX1575" s="308"/>
      <c r="AIY1575" s="308"/>
      <c r="AIZ1575" s="308"/>
      <c r="AJA1575" s="308"/>
      <c r="AJB1575" s="308"/>
      <c r="AJC1575" s="308"/>
      <c r="AJD1575" s="308"/>
      <c r="AJE1575" s="308"/>
      <c r="AJF1575" s="308"/>
      <c r="AJG1575" s="308"/>
      <c r="AJH1575" s="308"/>
      <c r="AJI1575" s="308"/>
      <c r="AJJ1575" s="308"/>
      <c r="AJK1575" s="308"/>
      <c r="AJL1575" s="308"/>
      <c r="AJM1575" s="308"/>
      <c r="AJN1575" s="308"/>
      <c r="AJO1575" s="308"/>
      <c r="AJP1575" s="308"/>
      <c r="AJQ1575" s="308"/>
      <c r="AJR1575" s="308"/>
      <c r="AJS1575" s="308"/>
      <c r="AJT1575" s="308"/>
      <c r="AJU1575" s="308"/>
      <c r="AJV1575" s="308"/>
      <c r="AJW1575" s="308"/>
      <c r="AJX1575" s="308"/>
      <c r="AJY1575" s="308"/>
      <c r="AJZ1575" s="308"/>
      <c r="AKA1575" s="308"/>
      <c r="AKB1575" s="308"/>
      <c r="AKC1575" s="308"/>
      <c r="AKD1575" s="308"/>
      <c r="AKE1575" s="308"/>
      <c r="AKF1575" s="308"/>
      <c r="AKG1575" s="308"/>
      <c r="AKH1575" s="308"/>
      <c r="AKI1575" s="308"/>
      <c r="AKJ1575" s="308"/>
      <c r="AKK1575" s="308"/>
      <c r="AKL1575" s="308"/>
      <c r="AKM1575" s="308"/>
      <c r="AKN1575" s="308"/>
      <c r="AKO1575" s="308"/>
      <c r="AKP1575" s="308"/>
      <c r="AKQ1575" s="308"/>
      <c r="AKR1575" s="308"/>
      <c r="AKS1575" s="308"/>
      <c r="AKT1575" s="308"/>
      <c r="AKU1575" s="308"/>
      <c r="AKV1575" s="308"/>
      <c r="AKW1575" s="308"/>
      <c r="AKX1575" s="308"/>
      <c r="AKY1575" s="308"/>
      <c r="AKZ1575" s="308"/>
      <c r="ALA1575" s="308"/>
      <c r="ALB1575" s="308"/>
      <c r="ALC1575" s="308"/>
      <c r="ALD1575" s="308"/>
      <c r="ALE1575" s="308"/>
      <c r="ALF1575" s="308"/>
      <c r="ALG1575" s="308"/>
      <c r="ALH1575" s="308"/>
      <c r="ALI1575" s="308"/>
      <c r="ALJ1575" s="308"/>
      <c r="ALK1575" s="308"/>
      <c r="ALL1575" s="308"/>
      <c r="ALM1575" s="308"/>
      <c r="ALN1575" s="308"/>
      <c r="ALO1575" s="308"/>
      <c r="ALP1575" s="308"/>
      <c r="ALQ1575" s="308"/>
      <c r="ALR1575" s="308"/>
      <c r="ALS1575" s="308"/>
      <c r="ALT1575" s="308"/>
      <c r="ALU1575" s="308"/>
      <c r="ALV1575" s="308"/>
      <c r="ALW1575" s="308"/>
      <c r="ALX1575" s="308"/>
      <c r="ALY1575" s="308"/>
      <c r="ALZ1575" s="308"/>
      <c r="AMA1575" s="308"/>
      <c r="AMB1575" s="308"/>
      <c r="AMC1575" s="308"/>
      <c r="AMD1575" s="308"/>
      <c r="AME1575" s="308"/>
      <c r="AMF1575" s="308"/>
      <c r="AMG1575" s="308"/>
      <c r="AMH1575" s="308"/>
      <c r="AMI1575" s="308"/>
      <c r="AMJ1575" s="308"/>
      <c r="AMK1575" s="308"/>
      <c r="AML1575" s="308"/>
      <c r="AMM1575" s="308"/>
      <c r="AMN1575" s="308"/>
    </row>
    <row r="1576" spans="1:1028" s="315" customFormat="1" ht="12.75" customHeight="1">
      <c r="A1576" s="338">
        <v>1</v>
      </c>
      <c r="B1576" s="338">
        <v>0</v>
      </c>
      <c r="C1576" s="338" t="s">
        <v>28446</v>
      </c>
      <c r="D1576" s="338"/>
      <c r="E1576" s="338"/>
      <c r="F1576" s="338" t="s">
        <v>8186</v>
      </c>
      <c r="G1576" s="338"/>
      <c r="H1576" s="338"/>
      <c r="I1576" s="489" t="s">
        <v>4446</v>
      </c>
      <c r="J1576" s="489"/>
      <c r="K1576" s="338"/>
      <c r="L1576" s="29" t="s">
        <v>7976</v>
      </c>
      <c r="M1576" s="338"/>
      <c r="N1576" s="338"/>
      <c r="O1576" s="338"/>
      <c r="P1576" s="336"/>
      <c r="Q1576" s="336"/>
      <c r="R1576" s="338" t="s">
        <v>28453</v>
      </c>
      <c r="S1576" s="338" t="s">
        <v>8227</v>
      </c>
      <c r="T1576" s="338" t="s">
        <v>1483</v>
      </c>
      <c r="W1576" s="338"/>
      <c r="X1576" s="490"/>
      <c r="Y1576" s="338"/>
      <c r="Z1576" s="338" t="s">
        <v>1218</v>
      </c>
      <c r="AA1576" s="338" t="s">
        <v>1170</v>
      </c>
      <c r="AB1576" s="338"/>
      <c r="AC1576" s="338"/>
      <c r="AD1576" s="338"/>
      <c r="AE1576" s="338" t="s">
        <v>2575</v>
      </c>
      <c r="AF1576" s="477"/>
      <c r="AG1576" s="477">
        <v>1</v>
      </c>
      <c r="AH1576" s="477" t="s">
        <v>5945</v>
      </c>
      <c r="AI1576" s="477" t="s">
        <v>4440</v>
      </c>
      <c r="AJ1576" s="477" t="s">
        <v>7060</v>
      </c>
      <c r="AK1576" s="477" t="s">
        <v>72</v>
      </c>
      <c r="AL1576" s="491" t="s">
        <v>8224</v>
      </c>
      <c r="AM1576" s="338"/>
      <c r="AN1576" s="338"/>
      <c r="AO1576" s="338"/>
      <c r="AP1576" s="338"/>
      <c r="AR1576" s="338" t="str">
        <f t="shared" si="248"/>
        <v>1</v>
      </c>
      <c r="AS1576" s="338">
        <f t="shared" si="242"/>
        <v>0</v>
      </c>
      <c r="AT1576" s="338"/>
      <c r="AU1576" s="338"/>
      <c r="AV1576" s="338"/>
      <c r="AW1576" s="338" t="str">
        <f t="shared" si="250"/>
        <v/>
      </c>
      <c r="AX1576" s="338" t="str">
        <f t="shared" si="243"/>
        <v/>
      </c>
      <c r="AY1576" s="338" t="str">
        <f t="shared" si="249"/>
        <v>https://media.mediathek-tanz-theater.de/iiif/2/nvt_img-i140-001.JP2</v>
      </c>
      <c r="AZ1576" s="338" t="str">
        <f t="shared" si="244"/>
        <v>image/jp2</v>
      </c>
      <c r="BA1576" s="338" t="str">
        <f t="shared" si="245"/>
        <v>presentation/iiif</v>
      </c>
      <c r="BB1576" s="338" t="str">
        <f t="shared" si="246"/>
        <v>https://media.mediathek-tanz-theater.de/iiif/2/nvt_img-i140-001.JP2/full/100,/0/default.jpg</v>
      </c>
      <c r="BC1576" s="338" t="str">
        <f t="shared" si="241"/>
        <v>image/jpeg</v>
      </c>
      <c r="BD1576" s="338" t="str">
        <f t="shared" si="247"/>
        <v>presentation/thumbnail</v>
      </c>
      <c r="BE1576" s="338"/>
      <c r="BF1576" s="338"/>
      <c r="BG1576" s="338"/>
      <c r="BH1576" s="338"/>
      <c r="BI1576" s="338"/>
      <c r="BJ1576" s="338"/>
      <c r="BK1576" s="338"/>
      <c r="BL1576" s="338"/>
      <c r="BM1576" s="338"/>
      <c r="BN1576" s="338"/>
      <c r="BO1576" s="338"/>
      <c r="BP1576" s="338"/>
      <c r="BQ1576" s="338"/>
      <c r="BR1576" s="338"/>
      <c r="BS1576" s="338"/>
      <c r="BT1576" s="338"/>
      <c r="BU1576" s="338"/>
      <c r="BV1576" s="338"/>
      <c r="BW1576" s="338"/>
      <c r="BX1576" s="338"/>
      <c r="BY1576" s="338"/>
      <c r="BZ1576" s="338"/>
      <c r="CA1576" s="338"/>
      <c r="CB1576" s="338"/>
      <c r="CC1576" s="338"/>
      <c r="CD1576" s="338"/>
      <c r="CE1576" s="338"/>
      <c r="CF1576" s="338"/>
      <c r="CG1576" s="338"/>
      <c r="CH1576" s="338"/>
      <c r="CI1576" s="338"/>
      <c r="CJ1576" s="338"/>
      <c r="CK1576" s="338"/>
      <c r="CL1576" s="338"/>
      <c r="CM1576" s="338"/>
      <c r="CN1576" s="338"/>
      <c r="CO1576" s="338"/>
      <c r="CP1576" s="338"/>
      <c r="CQ1576" s="338"/>
      <c r="CR1576" s="338"/>
      <c r="CS1576" s="338"/>
      <c r="CT1576" s="338"/>
      <c r="CU1576" s="338"/>
      <c r="CV1576" s="338"/>
      <c r="CW1576" s="338"/>
      <c r="CX1576" s="338"/>
      <c r="CY1576" s="338"/>
      <c r="CZ1576" s="338"/>
      <c r="DA1576" s="338"/>
      <c r="DB1576" s="338"/>
      <c r="DC1576" s="338"/>
      <c r="DD1576" s="338"/>
      <c r="DE1576" s="338"/>
      <c r="DF1576" s="338"/>
      <c r="DG1576" s="338"/>
      <c r="DH1576" s="338"/>
      <c r="DI1576" s="338"/>
      <c r="DJ1576" s="338"/>
      <c r="DK1576" s="338"/>
      <c r="DL1576" s="338"/>
      <c r="DM1576" s="338"/>
      <c r="DN1576" s="338"/>
      <c r="DO1576" s="338"/>
      <c r="DP1576" s="338"/>
      <c r="DQ1576" s="338"/>
      <c r="DR1576" s="338"/>
      <c r="DS1576" s="338"/>
      <c r="DT1576" s="338"/>
      <c r="DU1576" s="338"/>
      <c r="DV1576" s="338"/>
      <c r="DW1576" s="338"/>
      <c r="DX1576" s="338"/>
      <c r="DY1576" s="338"/>
      <c r="DZ1576" s="338"/>
      <c r="EA1576" s="338"/>
      <c r="EB1576" s="338"/>
      <c r="EC1576" s="338"/>
      <c r="ED1576" s="338"/>
      <c r="EE1576" s="338"/>
      <c r="EF1576" s="338"/>
      <c r="EG1576" s="338"/>
      <c r="EH1576" s="338"/>
      <c r="EI1576" s="338"/>
      <c r="EJ1576" s="338"/>
      <c r="EK1576" s="338"/>
      <c r="EL1576" s="338"/>
      <c r="EM1576" s="338"/>
      <c r="EN1576" s="338"/>
      <c r="EO1576" s="338"/>
      <c r="EP1576" s="338"/>
      <c r="EQ1576" s="338"/>
      <c r="ER1576" s="338"/>
      <c r="ES1576" s="338"/>
      <c r="ET1576" s="338"/>
      <c r="EU1576" s="338"/>
      <c r="EV1576" s="338"/>
      <c r="EW1576" s="338"/>
      <c r="EX1576" s="338"/>
      <c r="EY1576" s="338"/>
      <c r="EZ1576" s="338"/>
      <c r="FA1576" s="338"/>
      <c r="FB1576" s="338"/>
      <c r="FC1576" s="338"/>
      <c r="FD1576" s="338"/>
      <c r="FE1576" s="338"/>
      <c r="FF1576" s="338"/>
      <c r="FG1576" s="338"/>
      <c r="FH1576" s="338"/>
      <c r="FI1576" s="338"/>
      <c r="FJ1576" s="338"/>
      <c r="FK1576" s="338"/>
      <c r="FL1576" s="338"/>
      <c r="FM1576" s="338"/>
      <c r="FN1576" s="338"/>
      <c r="FO1576" s="338"/>
      <c r="FP1576" s="338"/>
      <c r="FQ1576" s="338"/>
      <c r="FR1576" s="338"/>
      <c r="FS1576" s="338"/>
      <c r="FT1576" s="338"/>
      <c r="FU1576" s="338"/>
      <c r="FV1576" s="338"/>
      <c r="FW1576" s="338"/>
      <c r="FX1576" s="338"/>
      <c r="FY1576" s="338"/>
      <c r="FZ1576" s="338"/>
      <c r="GA1576" s="338"/>
      <c r="GB1576" s="338"/>
      <c r="GC1576" s="338"/>
      <c r="GD1576" s="338"/>
      <c r="GE1576" s="338"/>
      <c r="GF1576" s="338"/>
      <c r="GG1576" s="338"/>
      <c r="GH1576" s="338"/>
      <c r="GI1576" s="338"/>
      <c r="GJ1576" s="338"/>
      <c r="GK1576" s="338"/>
      <c r="GL1576" s="338"/>
      <c r="GM1576" s="338"/>
      <c r="GN1576" s="338"/>
      <c r="GO1576" s="338"/>
      <c r="GP1576" s="338"/>
      <c r="GQ1576" s="338"/>
      <c r="GR1576" s="338"/>
      <c r="GS1576" s="338"/>
      <c r="GT1576" s="338"/>
      <c r="GU1576" s="338"/>
      <c r="GV1576" s="338"/>
      <c r="GW1576" s="338"/>
      <c r="GX1576" s="338"/>
      <c r="GY1576" s="338"/>
      <c r="GZ1576" s="338"/>
      <c r="HA1576" s="338"/>
      <c r="HB1576" s="338"/>
      <c r="HC1576" s="338"/>
      <c r="HD1576" s="338"/>
      <c r="HE1576" s="338"/>
      <c r="HF1576" s="338"/>
      <c r="HG1576" s="338"/>
      <c r="HH1576" s="338"/>
      <c r="HI1576" s="338"/>
      <c r="HJ1576" s="338"/>
      <c r="HK1576" s="338"/>
      <c r="HL1576" s="338"/>
      <c r="HM1576" s="338"/>
      <c r="HN1576" s="338"/>
      <c r="HO1576" s="338"/>
      <c r="HP1576" s="338"/>
      <c r="HQ1576" s="338"/>
      <c r="HR1576" s="338"/>
      <c r="HS1576" s="338"/>
      <c r="HT1576" s="338"/>
      <c r="HU1576" s="338"/>
      <c r="HV1576" s="338"/>
      <c r="HW1576" s="338"/>
      <c r="HX1576" s="338"/>
      <c r="HY1576" s="338"/>
      <c r="HZ1576" s="338"/>
      <c r="IA1576" s="338"/>
      <c r="IB1576" s="338"/>
      <c r="IC1576" s="338"/>
      <c r="ID1576" s="338"/>
      <c r="IE1576" s="338"/>
      <c r="IF1576" s="338"/>
      <c r="IG1576" s="338"/>
      <c r="IH1576" s="338"/>
      <c r="II1576" s="338"/>
      <c r="IJ1576" s="338"/>
      <c r="IK1576" s="338"/>
      <c r="IL1576" s="338"/>
      <c r="IM1576" s="338"/>
      <c r="IN1576" s="338"/>
      <c r="IO1576" s="338"/>
      <c r="IP1576" s="338"/>
      <c r="IQ1576" s="338"/>
      <c r="IR1576" s="338"/>
      <c r="IS1576" s="338"/>
      <c r="IT1576" s="338"/>
      <c r="IU1576" s="338"/>
      <c r="IV1576" s="338"/>
      <c r="IW1576" s="338"/>
      <c r="IX1576" s="338"/>
      <c r="IY1576" s="338"/>
      <c r="IZ1576" s="338"/>
      <c r="JA1576" s="338"/>
      <c r="JB1576" s="338"/>
      <c r="JC1576" s="338"/>
      <c r="JD1576" s="338"/>
      <c r="JE1576" s="338"/>
      <c r="JF1576" s="338"/>
      <c r="JG1576" s="338"/>
      <c r="JH1576" s="338"/>
      <c r="JI1576" s="338"/>
      <c r="JJ1576" s="338"/>
      <c r="JK1576" s="338"/>
      <c r="JL1576" s="338"/>
      <c r="JM1576" s="338"/>
      <c r="JN1576" s="338"/>
      <c r="JO1576" s="338"/>
      <c r="JP1576" s="338"/>
      <c r="JQ1576" s="338"/>
      <c r="JR1576" s="338"/>
      <c r="JS1576" s="338"/>
      <c r="JT1576" s="338"/>
      <c r="JU1576" s="338"/>
      <c r="JV1576" s="338"/>
      <c r="JW1576" s="338"/>
      <c r="JX1576" s="338"/>
      <c r="JY1576" s="338"/>
      <c r="JZ1576" s="338"/>
      <c r="KA1576" s="338"/>
      <c r="KB1576" s="338"/>
      <c r="KC1576" s="338"/>
      <c r="KD1576" s="338"/>
      <c r="KE1576" s="338"/>
      <c r="KF1576" s="338"/>
      <c r="KG1576" s="338"/>
      <c r="KH1576" s="338"/>
      <c r="KI1576" s="338"/>
      <c r="KJ1576" s="338"/>
      <c r="KK1576" s="338"/>
      <c r="KL1576" s="338"/>
      <c r="KM1576" s="338"/>
      <c r="KN1576" s="338"/>
      <c r="KO1576" s="338"/>
      <c r="KP1576" s="338"/>
      <c r="KQ1576" s="338"/>
      <c r="KR1576" s="338"/>
      <c r="KS1576" s="338"/>
      <c r="KT1576" s="338"/>
      <c r="KU1576" s="338"/>
      <c r="KV1576" s="338"/>
      <c r="KW1576" s="338"/>
      <c r="KX1576" s="338"/>
      <c r="KY1576" s="338"/>
      <c r="KZ1576" s="338"/>
      <c r="LA1576" s="338"/>
      <c r="LB1576" s="338"/>
      <c r="LC1576" s="338"/>
      <c r="LD1576" s="338"/>
      <c r="LE1576" s="338"/>
      <c r="LF1576" s="338"/>
      <c r="LG1576" s="338"/>
      <c r="LH1576" s="338"/>
      <c r="LI1576" s="338"/>
      <c r="LJ1576" s="338"/>
      <c r="LK1576" s="338"/>
      <c r="LL1576" s="338"/>
      <c r="LM1576" s="338"/>
      <c r="LN1576" s="338"/>
      <c r="LO1576" s="338"/>
      <c r="LP1576" s="338"/>
      <c r="LQ1576" s="338"/>
      <c r="LR1576" s="338"/>
      <c r="LS1576" s="338"/>
      <c r="LT1576" s="338"/>
      <c r="LU1576" s="338"/>
      <c r="LV1576" s="338"/>
      <c r="LW1576" s="338"/>
      <c r="LX1576" s="338"/>
      <c r="LY1576" s="338"/>
      <c r="LZ1576" s="338"/>
      <c r="MA1576" s="338"/>
      <c r="MB1576" s="338"/>
      <c r="MC1576" s="338"/>
      <c r="MD1576" s="338"/>
      <c r="ME1576" s="338"/>
      <c r="MF1576" s="338"/>
      <c r="MG1576" s="338"/>
      <c r="MH1576" s="338"/>
      <c r="MI1576" s="338"/>
      <c r="MJ1576" s="338"/>
      <c r="MK1576" s="338"/>
      <c r="ML1576" s="338"/>
      <c r="MM1576" s="338"/>
      <c r="MN1576" s="338"/>
      <c r="MO1576" s="338"/>
      <c r="MP1576" s="338"/>
      <c r="MQ1576" s="338"/>
      <c r="MR1576" s="338"/>
      <c r="MS1576" s="338"/>
      <c r="MT1576" s="338"/>
      <c r="MU1576" s="338"/>
      <c r="MV1576" s="338"/>
      <c r="MW1576" s="338"/>
      <c r="MX1576" s="338"/>
      <c r="MY1576" s="338"/>
      <c r="MZ1576" s="338"/>
      <c r="NA1576" s="338"/>
      <c r="NB1576" s="338"/>
      <c r="NC1576" s="338"/>
      <c r="ND1576" s="338"/>
      <c r="NE1576" s="338"/>
      <c r="NF1576" s="338"/>
      <c r="NG1576" s="338"/>
      <c r="NH1576" s="338"/>
      <c r="NI1576" s="338"/>
      <c r="NJ1576" s="338"/>
      <c r="NK1576" s="338"/>
      <c r="NL1576" s="338"/>
      <c r="NM1576" s="338"/>
      <c r="NN1576" s="338"/>
      <c r="NO1576" s="338"/>
      <c r="NP1576" s="338"/>
      <c r="NQ1576" s="338"/>
      <c r="NR1576" s="338"/>
      <c r="NS1576" s="338"/>
      <c r="NT1576" s="338"/>
      <c r="NU1576" s="338"/>
      <c r="NV1576" s="338"/>
      <c r="NW1576" s="338"/>
      <c r="NX1576" s="338"/>
      <c r="NY1576" s="338"/>
      <c r="NZ1576" s="338"/>
      <c r="OA1576" s="338"/>
      <c r="OB1576" s="338"/>
      <c r="OC1576" s="338"/>
      <c r="OD1576" s="338"/>
      <c r="OE1576" s="338"/>
      <c r="OF1576" s="338"/>
      <c r="OG1576" s="338"/>
      <c r="OH1576" s="338"/>
      <c r="OI1576" s="338"/>
      <c r="OJ1576" s="338"/>
      <c r="OK1576" s="338"/>
      <c r="OL1576" s="338"/>
      <c r="OM1576" s="338"/>
      <c r="ON1576" s="338"/>
      <c r="OO1576" s="338"/>
      <c r="OP1576" s="338"/>
      <c r="OQ1576" s="338"/>
      <c r="OR1576" s="338"/>
      <c r="OS1576" s="338"/>
      <c r="OT1576" s="338"/>
      <c r="OU1576" s="338"/>
      <c r="OV1576" s="338"/>
      <c r="OW1576" s="338"/>
      <c r="OX1576" s="338"/>
      <c r="OY1576" s="338"/>
      <c r="OZ1576" s="338"/>
      <c r="PA1576" s="338"/>
      <c r="PB1576" s="338"/>
      <c r="PC1576" s="338"/>
      <c r="PD1576" s="338"/>
      <c r="PE1576" s="338"/>
      <c r="PF1576" s="338"/>
      <c r="PG1576" s="338"/>
      <c r="PH1576" s="338"/>
      <c r="PI1576" s="338"/>
      <c r="PJ1576" s="338"/>
      <c r="PK1576" s="338"/>
      <c r="PL1576" s="338"/>
      <c r="PM1576" s="338"/>
      <c r="PN1576" s="338"/>
      <c r="PO1576" s="338"/>
      <c r="PP1576" s="338"/>
      <c r="PQ1576" s="338"/>
      <c r="PR1576" s="338"/>
      <c r="PS1576" s="338"/>
      <c r="PT1576" s="338"/>
      <c r="PU1576" s="338"/>
      <c r="PV1576" s="338"/>
      <c r="PW1576" s="338"/>
      <c r="PX1576" s="338"/>
      <c r="PY1576" s="338"/>
      <c r="PZ1576" s="338"/>
      <c r="QA1576" s="338"/>
      <c r="QB1576" s="338"/>
      <c r="QC1576" s="338"/>
      <c r="QD1576" s="338"/>
      <c r="QE1576" s="338"/>
      <c r="QF1576" s="338"/>
      <c r="QG1576" s="338"/>
      <c r="QH1576" s="338"/>
      <c r="QI1576" s="338"/>
      <c r="QJ1576" s="338"/>
      <c r="QK1576" s="338"/>
      <c r="QL1576" s="338"/>
      <c r="QM1576" s="338"/>
      <c r="QN1576" s="338"/>
      <c r="QO1576" s="338"/>
      <c r="QP1576" s="338"/>
      <c r="QQ1576" s="338"/>
      <c r="QR1576" s="338"/>
      <c r="QS1576" s="338"/>
      <c r="QT1576" s="338"/>
      <c r="QU1576" s="338"/>
      <c r="QV1576" s="338"/>
      <c r="QW1576" s="338"/>
      <c r="QX1576" s="338"/>
      <c r="QY1576" s="338"/>
      <c r="QZ1576" s="338"/>
      <c r="RA1576" s="338"/>
      <c r="RB1576" s="338"/>
      <c r="RC1576" s="338"/>
      <c r="RD1576" s="338"/>
      <c r="RE1576" s="338"/>
      <c r="RF1576" s="338"/>
      <c r="RG1576" s="338"/>
      <c r="RH1576" s="338"/>
      <c r="RI1576" s="338"/>
      <c r="RJ1576" s="338"/>
      <c r="RK1576" s="338"/>
      <c r="RL1576" s="338"/>
      <c r="RM1576" s="338"/>
      <c r="RN1576" s="338"/>
      <c r="RO1576" s="338"/>
      <c r="RP1576" s="338"/>
      <c r="RQ1576" s="338"/>
      <c r="RR1576" s="338"/>
      <c r="RS1576" s="338"/>
      <c r="RT1576" s="338"/>
      <c r="RU1576" s="338"/>
      <c r="RV1576" s="338"/>
      <c r="RW1576" s="338"/>
      <c r="RX1576" s="338"/>
      <c r="RY1576" s="338"/>
      <c r="RZ1576" s="338"/>
      <c r="SA1576" s="338"/>
      <c r="SB1576" s="338"/>
      <c r="SC1576" s="338"/>
      <c r="SD1576" s="338"/>
      <c r="SE1576" s="338"/>
      <c r="SF1576" s="338"/>
      <c r="SG1576" s="338"/>
      <c r="SH1576" s="338"/>
      <c r="SI1576" s="338"/>
      <c r="SJ1576" s="338"/>
      <c r="SK1576" s="338"/>
      <c r="SL1576" s="338"/>
      <c r="SM1576" s="338"/>
      <c r="SN1576" s="338"/>
      <c r="SO1576" s="338"/>
      <c r="SP1576" s="338"/>
      <c r="SQ1576" s="338"/>
      <c r="SR1576" s="338"/>
      <c r="SS1576" s="338"/>
      <c r="ST1576" s="338"/>
      <c r="SU1576" s="338"/>
      <c r="SV1576" s="338"/>
      <c r="SW1576" s="338"/>
      <c r="SX1576" s="338"/>
      <c r="SY1576" s="338"/>
      <c r="SZ1576" s="338"/>
      <c r="TA1576" s="338"/>
      <c r="TB1576" s="338"/>
      <c r="TC1576" s="338"/>
      <c r="TD1576" s="338"/>
      <c r="TE1576" s="338"/>
      <c r="TF1576" s="338"/>
      <c r="TG1576" s="338"/>
      <c r="TH1576" s="338"/>
      <c r="TI1576" s="338"/>
      <c r="TJ1576" s="338"/>
      <c r="TK1576" s="338"/>
      <c r="TL1576" s="338"/>
      <c r="TM1576" s="338"/>
      <c r="TN1576" s="338"/>
      <c r="TO1576" s="338"/>
      <c r="TP1576" s="338"/>
      <c r="TQ1576" s="338"/>
      <c r="TR1576" s="338"/>
      <c r="TS1576" s="338"/>
      <c r="TT1576" s="338"/>
      <c r="TU1576" s="338"/>
      <c r="TV1576" s="338"/>
      <c r="TW1576" s="338"/>
      <c r="TX1576" s="338"/>
      <c r="TY1576" s="338"/>
      <c r="TZ1576" s="338"/>
      <c r="UA1576" s="338"/>
      <c r="UB1576" s="338"/>
      <c r="UC1576" s="338"/>
      <c r="UD1576" s="338"/>
      <c r="UE1576" s="338"/>
      <c r="UF1576" s="338"/>
      <c r="UG1576" s="338"/>
      <c r="UH1576" s="338"/>
      <c r="UI1576" s="338"/>
      <c r="UJ1576" s="338"/>
      <c r="UK1576" s="338"/>
      <c r="UL1576" s="338"/>
      <c r="UM1576" s="338"/>
      <c r="UN1576" s="338"/>
      <c r="UO1576" s="338"/>
      <c r="UP1576" s="338"/>
      <c r="UQ1576" s="338"/>
      <c r="UR1576" s="338"/>
      <c r="US1576" s="338"/>
      <c r="UT1576" s="338"/>
      <c r="UU1576" s="338"/>
      <c r="UV1576" s="338"/>
      <c r="UW1576" s="338"/>
      <c r="UX1576" s="338"/>
      <c r="UY1576" s="338"/>
      <c r="UZ1576" s="338"/>
      <c r="VA1576" s="338"/>
      <c r="VB1576" s="338"/>
      <c r="VC1576" s="338"/>
      <c r="VD1576" s="338"/>
      <c r="VE1576" s="338"/>
      <c r="VF1576" s="338"/>
      <c r="VG1576" s="338"/>
      <c r="VH1576" s="338"/>
      <c r="VI1576" s="338"/>
      <c r="VJ1576" s="338"/>
      <c r="VK1576" s="338"/>
      <c r="VL1576" s="338"/>
      <c r="VM1576" s="338"/>
      <c r="VN1576" s="338"/>
      <c r="VO1576" s="338"/>
      <c r="VP1576" s="338"/>
      <c r="VQ1576" s="338"/>
      <c r="VR1576" s="338"/>
      <c r="VS1576" s="338"/>
      <c r="VT1576" s="338"/>
      <c r="VU1576" s="338"/>
      <c r="VV1576" s="338"/>
      <c r="VW1576" s="338"/>
      <c r="VX1576" s="338"/>
      <c r="VY1576" s="338"/>
      <c r="VZ1576" s="338"/>
      <c r="WA1576" s="338"/>
      <c r="WB1576" s="338"/>
      <c r="WC1576" s="338"/>
      <c r="WD1576" s="338"/>
      <c r="WE1576" s="338"/>
      <c r="WF1576" s="338"/>
      <c r="WG1576" s="338"/>
      <c r="WH1576" s="338"/>
      <c r="WI1576" s="338"/>
      <c r="WJ1576" s="338"/>
      <c r="WK1576" s="338"/>
      <c r="WL1576" s="338"/>
      <c r="WM1576" s="338"/>
      <c r="WN1576" s="338"/>
      <c r="WO1576" s="338"/>
      <c r="WP1576" s="338"/>
      <c r="WQ1576" s="338"/>
      <c r="WR1576" s="338"/>
      <c r="WS1576" s="338"/>
      <c r="WT1576" s="338"/>
      <c r="WU1576" s="338"/>
      <c r="WV1576" s="338"/>
      <c r="WW1576" s="338"/>
      <c r="WX1576" s="338"/>
      <c r="WY1576" s="338"/>
      <c r="WZ1576" s="338"/>
      <c r="XA1576" s="338"/>
      <c r="XB1576" s="338"/>
      <c r="XC1576" s="338"/>
      <c r="XD1576" s="338"/>
      <c r="XE1576" s="338"/>
      <c r="XF1576" s="338"/>
      <c r="XG1576" s="338"/>
      <c r="XH1576" s="338"/>
      <c r="XI1576" s="338"/>
      <c r="XJ1576" s="338"/>
      <c r="XK1576" s="338"/>
      <c r="XL1576" s="338"/>
      <c r="XM1576" s="338"/>
      <c r="XN1576" s="338"/>
      <c r="XO1576" s="338"/>
      <c r="XP1576" s="338"/>
      <c r="XQ1576" s="338"/>
      <c r="XR1576" s="338"/>
      <c r="XS1576" s="338"/>
      <c r="XT1576" s="338"/>
      <c r="XU1576" s="338"/>
      <c r="XV1576" s="338"/>
      <c r="XW1576" s="338"/>
      <c r="XX1576" s="338"/>
      <c r="XY1576" s="338"/>
      <c r="XZ1576" s="338"/>
      <c r="YA1576" s="338"/>
      <c r="YB1576" s="338"/>
      <c r="YC1576" s="338"/>
      <c r="YD1576" s="338"/>
      <c r="YE1576" s="338"/>
      <c r="YF1576" s="338"/>
      <c r="YG1576" s="338"/>
      <c r="YH1576" s="338"/>
      <c r="YI1576" s="338"/>
      <c r="YJ1576" s="338"/>
      <c r="YK1576" s="338"/>
      <c r="YL1576" s="338"/>
      <c r="YM1576" s="338"/>
      <c r="YN1576" s="338"/>
      <c r="YO1576" s="338"/>
      <c r="YP1576" s="338"/>
      <c r="YQ1576" s="338"/>
      <c r="YR1576" s="338"/>
      <c r="YS1576" s="338"/>
      <c r="YT1576" s="338"/>
      <c r="YU1576" s="338"/>
      <c r="YV1576" s="338"/>
      <c r="YW1576" s="338"/>
      <c r="YX1576" s="338"/>
      <c r="YY1576" s="338"/>
      <c r="YZ1576" s="338"/>
      <c r="ZA1576" s="338"/>
      <c r="ZB1576" s="338"/>
      <c r="ZC1576" s="338"/>
      <c r="ZD1576" s="338"/>
      <c r="ZE1576" s="338"/>
      <c r="ZF1576" s="338"/>
      <c r="ZG1576" s="338"/>
      <c r="ZH1576" s="338"/>
      <c r="ZI1576" s="338"/>
      <c r="ZJ1576" s="338"/>
      <c r="ZK1576" s="338"/>
      <c r="ZL1576" s="338"/>
      <c r="ZM1576" s="338"/>
      <c r="ZN1576" s="338"/>
      <c r="ZO1576" s="338"/>
      <c r="ZP1576" s="338"/>
      <c r="ZQ1576" s="338"/>
      <c r="ZR1576" s="338"/>
      <c r="ZS1576" s="338"/>
      <c r="ZT1576" s="338"/>
      <c r="ZU1576" s="338"/>
      <c r="ZV1576" s="338"/>
      <c r="ZW1576" s="338"/>
      <c r="ZX1576" s="338"/>
      <c r="ZY1576" s="338"/>
      <c r="ZZ1576" s="338"/>
      <c r="AAA1576" s="338"/>
      <c r="AAB1576" s="338"/>
      <c r="AAC1576" s="338"/>
      <c r="AAD1576" s="338"/>
      <c r="AAE1576" s="338"/>
      <c r="AAF1576" s="338"/>
      <c r="AAG1576" s="338"/>
      <c r="AAH1576" s="338"/>
      <c r="AAI1576" s="338"/>
      <c r="AAJ1576" s="338"/>
      <c r="AAK1576" s="338"/>
      <c r="AAL1576" s="338"/>
      <c r="AAM1576" s="338"/>
      <c r="AAN1576" s="338"/>
      <c r="AAO1576" s="338"/>
      <c r="AAP1576" s="338"/>
      <c r="AAQ1576" s="338"/>
      <c r="AAR1576" s="338"/>
      <c r="AAS1576" s="338"/>
      <c r="AAT1576" s="338"/>
      <c r="AAU1576" s="338"/>
      <c r="AAV1576" s="338"/>
      <c r="AAW1576" s="338"/>
      <c r="AAX1576" s="338"/>
      <c r="AAY1576" s="338"/>
      <c r="AAZ1576" s="338"/>
      <c r="ABA1576" s="338"/>
      <c r="ABB1576" s="338"/>
      <c r="ABC1576" s="338"/>
      <c r="ABD1576" s="338"/>
      <c r="ABE1576" s="338"/>
      <c r="ABF1576" s="338"/>
      <c r="ABG1576" s="338"/>
      <c r="ABH1576" s="338"/>
      <c r="ABI1576" s="338"/>
      <c r="ABJ1576" s="338"/>
      <c r="ABK1576" s="338"/>
      <c r="ABL1576" s="338"/>
      <c r="ABM1576" s="338"/>
      <c r="ABN1576" s="338"/>
      <c r="ABO1576" s="338"/>
      <c r="ABP1576" s="338"/>
      <c r="ABQ1576" s="338"/>
      <c r="ABR1576" s="338"/>
      <c r="ABS1576" s="338"/>
      <c r="ABT1576" s="338"/>
      <c r="ABU1576" s="338"/>
      <c r="ABV1576" s="338"/>
      <c r="ABW1576" s="338"/>
      <c r="ABX1576" s="338"/>
      <c r="ABY1576" s="338"/>
      <c r="ABZ1576" s="338"/>
      <c r="ACA1576" s="338"/>
      <c r="ACB1576" s="338"/>
      <c r="ACC1576" s="338"/>
      <c r="ACD1576" s="338"/>
      <c r="ACE1576" s="338"/>
      <c r="ACF1576" s="338"/>
      <c r="ACG1576" s="338"/>
      <c r="ACH1576" s="338"/>
      <c r="ACI1576" s="338"/>
      <c r="ACJ1576" s="338"/>
      <c r="ACK1576" s="338"/>
      <c r="ACL1576" s="338"/>
      <c r="ACM1576" s="338"/>
      <c r="ACN1576" s="338"/>
      <c r="ACO1576" s="338"/>
      <c r="ACP1576" s="338"/>
      <c r="ACQ1576" s="338"/>
      <c r="ACR1576" s="338"/>
      <c r="ACS1576" s="338"/>
      <c r="ACT1576" s="338"/>
      <c r="ACU1576" s="338"/>
      <c r="ACV1576" s="338"/>
      <c r="ACW1576" s="338"/>
      <c r="ACX1576" s="338"/>
      <c r="ACY1576" s="338"/>
      <c r="ACZ1576" s="338"/>
      <c r="ADA1576" s="338"/>
      <c r="ADB1576" s="338"/>
      <c r="ADC1576" s="338"/>
      <c r="ADD1576" s="338"/>
      <c r="ADE1576" s="338"/>
      <c r="ADF1576" s="338"/>
      <c r="ADG1576" s="338"/>
      <c r="ADH1576" s="338"/>
      <c r="ADI1576" s="338"/>
      <c r="ADJ1576" s="338"/>
      <c r="ADK1576" s="338"/>
      <c r="ADL1576" s="338"/>
      <c r="ADM1576" s="338"/>
      <c r="ADN1576" s="338"/>
      <c r="ADO1576" s="338"/>
      <c r="ADP1576" s="338"/>
      <c r="ADQ1576" s="338"/>
      <c r="ADR1576" s="338"/>
      <c r="ADS1576" s="338"/>
      <c r="ADT1576" s="338"/>
      <c r="ADU1576" s="338"/>
      <c r="ADV1576" s="338"/>
      <c r="ADW1576" s="338"/>
      <c r="ADX1576" s="338"/>
      <c r="ADY1576" s="338"/>
      <c r="ADZ1576" s="338"/>
      <c r="AEA1576" s="338"/>
      <c r="AEB1576" s="338"/>
      <c r="AEC1576" s="338"/>
      <c r="AED1576" s="338"/>
      <c r="AEE1576" s="338"/>
      <c r="AEF1576" s="338"/>
      <c r="AEG1576" s="338"/>
      <c r="AEH1576" s="338"/>
      <c r="AEI1576" s="338"/>
      <c r="AEJ1576" s="338"/>
      <c r="AEK1576" s="338"/>
      <c r="AEL1576" s="338"/>
      <c r="AEM1576" s="338"/>
      <c r="AEN1576" s="338"/>
      <c r="AEO1576" s="338"/>
      <c r="AEP1576" s="338"/>
      <c r="AEQ1576" s="338"/>
      <c r="AER1576" s="338"/>
      <c r="AES1576" s="338"/>
      <c r="AET1576" s="338"/>
      <c r="AEU1576" s="338"/>
      <c r="AEV1576" s="338"/>
      <c r="AEW1576" s="338"/>
      <c r="AEX1576" s="338"/>
      <c r="AEY1576" s="338"/>
      <c r="AEZ1576" s="338"/>
      <c r="AFA1576" s="338"/>
      <c r="AFB1576" s="338"/>
      <c r="AFC1576" s="338"/>
      <c r="AFD1576" s="338"/>
      <c r="AFE1576" s="338"/>
      <c r="AFF1576" s="338"/>
      <c r="AFG1576" s="338"/>
      <c r="AFH1576" s="338"/>
      <c r="AFI1576" s="338"/>
      <c r="AFJ1576" s="338"/>
      <c r="AFK1576" s="338"/>
      <c r="AFL1576" s="338"/>
      <c r="AFM1576" s="338"/>
      <c r="AFN1576" s="338"/>
      <c r="AFO1576" s="338"/>
      <c r="AFP1576" s="338"/>
      <c r="AFQ1576" s="338"/>
      <c r="AFR1576" s="338"/>
      <c r="AFS1576" s="338"/>
      <c r="AFT1576" s="338"/>
      <c r="AFU1576" s="338"/>
      <c r="AFV1576" s="338"/>
      <c r="AFW1576" s="338"/>
      <c r="AFX1576" s="338"/>
      <c r="AFY1576" s="338"/>
      <c r="AFZ1576" s="338"/>
      <c r="AGA1576" s="338"/>
      <c r="AGB1576" s="338"/>
      <c r="AGC1576" s="338"/>
      <c r="AGD1576" s="338"/>
      <c r="AGE1576" s="338"/>
      <c r="AGF1576" s="338"/>
      <c r="AGG1576" s="338"/>
      <c r="AGH1576" s="338"/>
      <c r="AGI1576" s="338"/>
      <c r="AGJ1576" s="338"/>
      <c r="AGK1576" s="338"/>
      <c r="AGL1576" s="338"/>
      <c r="AGM1576" s="338"/>
      <c r="AGN1576" s="338"/>
      <c r="AGO1576" s="338"/>
      <c r="AGP1576" s="338"/>
      <c r="AGQ1576" s="338"/>
      <c r="AGR1576" s="338"/>
      <c r="AGS1576" s="338"/>
      <c r="AGT1576" s="338"/>
      <c r="AGU1576" s="338"/>
      <c r="AGV1576" s="338"/>
      <c r="AGW1576" s="338"/>
      <c r="AGX1576" s="338"/>
      <c r="AGY1576" s="338"/>
      <c r="AGZ1576" s="338"/>
      <c r="AHA1576" s="338"/>
      <c r="AHB1576" s="338"/>
      <c r="AHC1576" s="338"/>
      <c r="AHD1576" s="338"/>
      <c r="AHE1576" s="338"/>
      <c r="AHF1576" s="338"/>
      <c r="AHG1576" s="338"/>
      <c r="AHH1576" s="338"/>
      <c r="AHI1576" s="338"/>
      <c r="AHJ1576" s="338"/>
      <c r="AHK1576" s="338"/>
      <c r="AHL1576" s="338"/>
      <c r="AHM1576" s="338"/>
      <c r="AHN1576" s="338"/>
      <c r="AHO1576" s="338"/>
      <c r="AHP1576" s="338"/>
      <c r="AHQ1576" s="338"/>
      <c r="AHR1576" s="338"/>
      <c r="AHS1576" s="338"/>
      <c r="AHT1576" s="338"/>
      <c r="AHU1576" s="338"/>
      <c r="AHV1576" s="338"/>
      <c r="AHW1576" s="338"/>
      <c r="AHX1576" s="338"/>
      <c r="AHY1576" s="338"/>
      <c r="AHZ1576" s="338"/>
      <c r="AIA1576" s="338"/>
      <c r="AIB1576" s="338"/>
      <c r="AIC1576" s="338"/>
      <c r="AID1576" s="338"/>
      <c r="AIE1576" s="338"/>
      <c r="AIF1576" s="338"/>
      <c r="AIG1576" s="338"/>
      <c r="AIH1576" s="338"/>
      <c r="AII1576" s="338"/>
      <c r="AIJ1576" s="338"/>
      <c r="AIK1576" s="338"/>
      <c r="AIL1576" s="338"/>
      <c r="AIM1576" s="338"/>
      <c r="AIN1576" s="338"/>
      <c r="AIO1576" s="338"/>
      <c r="AIP1576" s="338"/>
      <c r="AIQ1576" s="338"/>
      <c r="AIR1576" s="338"/>
      <c r="AIS1576" s="338"/>
      <c r="AIT1576" s="338"/>
      <c r="AIU1576" s="338"/>
      <c r="AIV1576" s="338"/>
      <c r="AIW1576" s="338"/>
      <c r="AIX1576" s="338"/>
      <c r="AIY1576" s="338"/>
      <c r="AIZ1576" s="338"/>
      <c r="AJA1576" s="338"/>
      <c r="AJB1576" s="338"/>
      <c r="AJC1576" s="338"/>
      <c r="AJD1576" s="338"/>
      <c r="AJE1576" s="338"/>
      <c r="AJF1576" s="338"/>
      <c r="AJG1576" s="338"/>
      <c r="AJH1576" s="338"/>
      <c r="AJI1576" s="338"/>
      <c r="AJJ1576" s="338"/>
      <c r="AJK1576" s="338"/>
      <c r="AJL1576" s="338"/>
      <c r="AJM1576" s="338"/>
      <c r="AJN1576" s="338"/>
      <c r="AJO1576" s="338"/>
      <c r="AJP1576" s="338"/>
      <c r="AJQ1576" s="338"/>
      <c r="AJR1576" s="338"/>
      <c r="AJS1576" s="338"/>
      <c r="AJT1576" s="338"/>
      <c r="AJU1576" s="338"/>
      <c r="AJV1576" s="338"/>
      <c r="AJW1576" s="338"/>
      <c r="AJX1576" s="338"/>
      <c r="AJY1576" s="338"/>
      <c r="AJZ1576" s="338"/>
      <c r="AKA1576" s="338"/>
      <c r="AKB1576" s="338"/>
      <c r="AKC1576" s="338"/>
      <c r="AKD1576" s="338"/>
      <c r="AKE1576" s="338"/>
      <c r="AKF1576" s="338"/>
      <c r="AKG1576" s="338"/>
      <c r="AKH1576" s="338"/>
      <c r="AKI1576" s="338"/>
      <c r="AKJ1576" s="338"/>
      <c r="AKK1576" s="338"/>
      <c r="AKL1576" s="338"/>
      <c r="AKM1576" s="338"/>
      <c r="AKN1576" s="338"/>
      <c r="AKO1576" s="338"/>
      <c r="AKP1576" s="338"/>
      <c r="AKQ1576" s="338"/>
      <c r="AKR1576" s="338"/>
      <c r="AKS1576" s="338"/>
      <c r="AKT1576" s="338"/>
      <c r="AKU1576" s="338"/>
      <c r="AKV1576" s="338"/>
      <c r="AKW1576" s="338"/>
      <c r="AKX1576" s="338"/>
      <c r="AKY1576" s="338"/>
      <c r="AKZ1576" s="338"/>
      <c r="ALA1576" s="338"/>
      <c r="ALB1576" s="338"/>
      <c r="ALC1576" s="338"/>
      <c r="ALD1576" s="338"/>
      <c r="ALE1576" s="338"/>
      <c r="ALF1576" s="338"/>
      <c r="ALG1576" s="338"/>
      <c r="ALH1576" s="338"/>
      <c r="ALI1576" s="338"/>
      <c r="ALJ1576" s="338"/>
      <c r="ALK1576" s="338"/>
      <c r="ALL1576" s="338"/>
      <c r="ALM1576" s="338"/>
      <c r="ALN1576" s="338"/>
      <c r="ALO1576" s="338"/>
      <c r="ALP1576" s="338"/>
      <c r="ALQ1576" s="338"/>
      <c r="ALR1576" s="338"/>
      <c r="ALS1576" s="338"/>
      <c r="ALT1576" s="338"/>
      <c r="ALU1576" s="338"/>
      <c r="ALV1576" s="338"/>
      <c r="ALW1576" s="338"/>
      <c r="ALX1576" s="338"/>
      <c r="ALY1576" s="338"/>
      <c r="ALZ1576" s="338"/>
      <c r="AMA1576" s="338"/>
      <c r="AMB1576" s="338"/>
      <c r="AMC1576" s="338"/>
      <c r="AMD1576" s="338"/>
      <c r="AME1576" s="338"/>
      <c r="AMF1576" s="338"/>
      <c r="AMG1576" s="338"/>
      <c r="AMH1576" s="338"/>
      <c r="AMI1576" s="338"/>
      <c r="AMJ1576" s="338"/>
      <c r="AMK1576" s="338"/>
      <c r="AML1576" s="338"/>
      <c r="AMM1576" s="338"/>
      <c r="AMN1576" s="338"/>
    </row>
    <row r="1577" spans="1:1028" s="315" customFormat="1" ht="12.75" customHeight="1">
      <c r="A1577" s="338">
        <v>1</v>
      </c>
      <c r="B1577" s="338">
        <v>0</v>
      </c>
      <c r="C1577" s="338" t="s">
        <v>28447</v>
      </c>
      <c r="D1577" s="338"/>
      <c r="E1577" s="338"/>
      <c r="F1577" s="338" t="s">
        <v>8186</v>
      </c>
      <c r="G1577" s="338"/>
      <c r="H1577" s="338"/>
      <c r="I1577" s="489" t="s">
        <v>4446</v>
      </c>
      <c r="J1577" s="489"/>
      <c r="K1577" s="338"/>
      <c r="L1577" s="29" t="s">
        <v>7976</v>
      </c>
      <c r="M1577" s="338"/>
      <c r="N1577" s="338"/>
      <c r="O1577" s="338"/>
      <c r="P1577" s="336"/>
      <c r="Q1577" s="336"/>
      <c r="R1577" s="338" t="s">
        <v>28454</v>
      </c>
      <c r="S1577" s="338"/>
      <c r="T1577" s="338" t="s">
        <v>1483</v>
      </c>
      <c r="W1577" s="338"/>
      <c r="X1577" s="490"/>
      <c r="Y1577" s="338" t="s">
        <v>1309</v>
      </c>
      <c r="Z1577" s="338" t="s">
        <v>1218</v>
      </c>
      <c r="AA1577" s="338" t="s">
        <v>1170</v>
      </c>
      <c r="AB1577" s="338"/>
      <c r="AC1577" s="336" t="s">
        <v>8228</v>
      </c>
      <c r="AD1577" s="338"/>
      <c r="AE1577" s="338" t="s">
        <v>2575</v>
      </c>
      <c r="AF1577" s="477"/>
      <c r="AG1577" s="477">
        <v>1</v>
      </c>
      <c r="AH1577" s="477" t="s">
        <v>5945</v>
      </c>
      <c r="AI1577" s="477" t="s">
        <v>4440</v>
      </c>
      <c r="AJ1577" s="477" t="s">
        <v>7060</v>
      </c>
      <c r="AK1577" s="477" t="s">
        <v>72</v>
      </c>
      <c r="AL1577" s="491" t="s">
        <v>8224</v>
      </c>
      <c r="AM1577" s="338"/>
      <c r="AN1577" s="338"/>
      <c r="AO1577" s="338"/>
      <c r="AP1577" s="338"/>
      <c r="AR1577" s="338" t="str">
        <f t="shared" si="248"/>
        <v>1</v>
      </c>
      <c r="AS1577" s="338">
        <f t="shared" si="242"/>
        <v>0</v>
      </c>
      <c r="AT1577" s="338"/>
      <c r="AU1577" s="338"/>
      <c r="AV1577" s="338"/>
      <c r="AW1577" s="338" t="str">
        <f t="shared" si="250"/>
        <v/>
      </c>
      <c r="AX1577" s="338" t="str">
        <f t="shared" si="243"/>
        <v/>
      </c>
      <c r="AY1577" s="338" t="str">
        <f t="shared" si="249"/>
        <v>https://media.mediathek-tanz-theater.de/iiif/2/nvt_img-i140-002.JP2</v>
      </c>
      <c r="AZ1577" s="338" t="str">
        <f t="shared" si="244"/>
        <v>image/jp2</v>
      </c>
      <c r="BA1577" s="338" t="str">
        <f t="shared" si="245"/>
        <v>presentation/iiif</v>
      </c>
      <c r="BB1577" s="338" t="str">
        <f t="shared" si="246"/>
        <v>https://media.mediathek-tanz-theater.de/iiif/2/nvt_img-i140-002.JP2/full/100,/0/default.jpg</v>
      </c>
      <c r="BC1577" s="338" t="str">
        <f t="shared" si="241"/>
        <v>image/jpeg</v>
      </c>
      <c r="BD1577" s="338" t="str">
        <f t="shared" si="247"/>
        <v>presentation/thumbnail</v>
      </c>
      <c r="BE1577" s="338"/>
      <c r="BF1577" s="338"/>
      <c r="BG1577" s="338"/>
      <c r="BH1577" s="338"/>
      <c r="BI1577" s="338"/>
      <c r="BJ1577" s="338"/>
      <c r="BK1577" s="338"/>
      <c r="BL1577" s="338"/>
      <c r="BM1577" s="338"/>
      <c r="BN1577" s="338"/>
      <c r="BO1577" s="338"/>
      <c r="BP1577" s="338"/>
      <c r="BQ1577" s="338"/>
      <c r="BR1577" s="338"/>
      <c r="BS1577" s="338"/>
      <c r="BT1577" s="338"/>
      <c r="BU1577" s="338"/>
      <c r="BV1577" s="338"/>
      <c r="BW1577" s="338"/>
      <c r="BX1577" s="338"/>
      <c r="BY1577" s="338"/>
      <c r="BZ1577" s="338"/>
      <c r="CA1577" s="338"/>
      <c r="CB1577" s="338"/>
      <c r="CC1577" s="338"/>
      <c r="CD1577" s="338"/>
      <c r="CE1577" s="338"/>
      <c r="CF1577" s="338"/>
      <c r="CG1577" s="338"/>
      <c r="CH1577" s="338"/>
      <c r="CI1577" s="338"/>
      <c r="CJ1577" s="338"/>
      <c r="CK1577" s="338"/>
      <c r="CL1577" s="338"/>
      <c r="CM1577" s="338"/>
      <c r="CN1577" s="338"/>
      <c r="CO1577" s="338"/>
      <c r="CP1577" s="338"/>
      <c r="CQ1577" s="338"/>
      <c r="CR1577" s="338"/>
      <c r="CS1577" s="338"/>
      <c r="CT1577" s="338"/>
      <c r="CU1577" s="338"/>
      <c r="CV1577" s="338"/>
      <c r="CW1577" s="338"/>
      <c r="CX1577" s="338"/>
      <c r="CY1577" s="338"/>
      <c r="CZ1577" s="338"/>
      <c r="DA1577" s="338"/>
      <c r="DB1577" s="338"/>
      <c r="DC1577" s="338"/>
      <c r="DD1577" s="338"/>
      <c r="DE1577" s="338"/>
      <c r="DF1577" s="338"/>
      <c r="DG1577" s="338"/>
      <c r="DH1577" s="338"/>
      <c r="DI1577" s="338"/>
      <c r="DJ1577" s="338"/>
      <c r="DK1577" s="338"/>
      <c r="DL1577" s="338"/>
      <c r="DM1577" s="338"/>
      <c r="DN1577" s="338"/>
      <c r="DO1577" s="338"/>
      <c r="DP1577" s="338"/>
      <c r="DQ1577" s="338"/>
      <c r="DR1577" s="338"/>
      <c r="DS1577" s="338"/>
      <c r="DT1577" s="338"/>
      <c r="DU1577" s="338"/>
      <c r="DV1577" s="338"/>
      <c r="DW1577" s="338"/>
      <c r="DX1577" s="338"/>
      <c r="DY1577" s="338"/>
      <c r="DZ1577" s="338"/>
      <c r="EA1577" s="338"/>
      <c r="EB1577" s="338"/>
      <c r="EC1577" s="338"/>
      <c r="ED1577" s="338"/>
      <c r="EE1577" s="338"/>
      <c r="EF1577" s="338"/>
      <c r="EG1577" s="338"/>
      <c r="EH1577" s="338"/>
      <c r="EI1577" s="338"/>
      <c r="EJ1577" s="338"/>
      <c r="EK1577" s="338"/>
      <c r="EL1577" s="338"/>
      <c r="EM1577" s="338"/>
      <c r="EN1577" s="338"/>
      <c r="EO1577" s="338"/>
      <c r="EP1577" s="338"/>
      <c r="EQ1577" s="338"/>
      <c r="ER1577" s="338"/>
      <c r="ES1577" s="338"/>
      <c r="ET1577" s="338"/>
      <c r="EU1577" s="338"/>
      <c r="EV1577" s="338"/>
      <c r="EW1577" s="338"/>
      <c r="EX1577" s="338"/>
      <c r="EY1577" s="338"/>
      <c r="EZ1577" s="338"/>
      <c r="FA1577" s="338"/>
      <c r="FB1577" s="338"/>
      <c r="FC1577" s="338"/>
      <c r="FD1577" s="338"/>
      <c r="FE1577" s="338"/>
      <c r="FF1577" s="338"/>
      <c r="FG1577" s="338"/>
      <c r="FH1577" s="338"/>
      <c r="FI1577" s="338"/>
      <c r="FJ1577" s="338"/>
      <c r="FK1577" s="338"/>
      <c r="FL1577" s="338"/>
      <c r="FM1577" s="338"/>
      <c r="FN1577" s="338"/>
      <c r="FO1577" s="338"/>
      <c r="FP1577" s="338"/>
      <c r="FQ1577" s="338"/>
      <c r="FR1577" s="338"/>
      <c r="FS1577" s="338"/>
      <c r="FT1577" s="338"/>
      <c r="FU1577" s="338"/>
      <c r="FV1577" s="338"/>
      <c r="FW1577" s="338"/>
      <c r="FX1577" s="338"/>
      <c r="FY1577" s="338"/>
      <c r="FZ1577" s="338"/>
      <c r="GA1577" s="338"/>
      <c r="GB1577" s="338"/>
      <c r="GC1577" s="338"/>
      <c r="GD1577" s="338"/>
      <c r="GE1577" s="338"/>
      <c r="GF1577" s="338"/>
      <c r="GG1577" s="338"/>
      <c r="GH1577" s="338"/>
      <c r="GI1577" s="338"/>
      <c r="GJ1577" s="338"/>
      <c r="GK1577" s="338"/>
      <c r="GL1577" s="338"/>
      <c r="GM1577" s="338"/>
      <c r="GN1577" s="338"/>
      <c r="GO1577" s="338"/>
      <c r="GP1577" s="338"/>
      <c r="GQ1577" s="338"/>
      <c r="GR1577" s="338"/>
      <c r="GS1577" s="338"/>
      <c r="GT1577" s="338"/>
      <c r="GU1577" s="338"/>
      <c r="GV1577" s="338"/>
      <c r="GW1577" s="338"/>
      <c r="GX1577" s="338"/>
      <c r="GY1577" s="338"/>
      <c r="GZ1577" s="338"/>
      <c r="HA1577" s="338"/>
      <c r="HB1577" s="338"/>
      <c r="HC1577" s="338"/>
      <c r="HD1577" s="338"/>
      <c r="HE1577" s="338"/>
      <c r="HF1577" s="338"/>
      <c r="HG1577" s="338"/>
      <c r="HH1577" s="338"/>
      <c r="HI1577" s="338"/>
      <c r="HJ1577" s="338"/>
      <c r="HK1577" s="338"/>
      <c r="HL1577" s="338"/>
      <c r="HM1577" s="338"/>
      <c r="HN1577" s="338"/>
      <c r="HO1577" s="338"/>
      <c r="HP1577" s="338"/>
      <c r="HQ1577" s="338"/>
      <c r="HR1577" s="338"/>
      <c r="HS1577" s="338"/>
      <c r="HT1577" s="338"/>
      <c r="HU1577" s="338"/>
      <c r="HV1577" s="338"/>
      <c r="HW1577" s="338"/>
      <c r="HX1577" s="338"/>
      <c r="HY1577" s="338"/>
      <c r="HZ1577" s="338"/>
      <c r="IA1577" s="338"/>
      <c r="IB1577" s="338"/>
      <c r="IC1577" s="338"/>
      <c r="ID1577" s="338"/>
      <c r="IE1577" s="338"/>
      <c r="IF1577" s="338"/>
      <c r="IG1577" s="338"/>
      <c r="IH1577" s="338"/>
      <c r="II1577" s="338"/>
      <c r="IJ1577" s="338"/>
      <c r="IK1577" s="338"/>
      <c r="IL1577" s="338"/>
      <c r="IM1577" s="338"/>
      <c r="IN1577" s="338"/>
      <c r="IO1577" s="338"/>
      <c r="IP1577" s="338"/>
      <c r="IQ1577" s="338"/>
      <c r="IR1577" s="338"/>
      <c r="IS1577" s="338"/>
      <c r="IT1577" s="338"/>
      <c r="IU1577" s="338"/>
      <c r="IV1577" s="338"/>
      <c r="IW1577" s="338"/>
      <c r="IX1577" s="338"/>
      <c r="IY1577" s="338"/>
      <c r="IZ1577" s="338"/>
      <c r="JA1577" s="338"/>
      <c r="JB1577" s="338"/>
      <c r="JC1577" s="338"/>
      <c r="JD1577" s="338"/>
      <c r="JE1577" s="338"/>
      <c r="JF1577" s="338"/>
      <c r="JG1577" s="338"/>
      <c r="JH1577" s="338"/>
      <c r="JI1577" s="338"/>
      <c r="JJ1577" s="338"/>
      <c r="JK1577" s="338"/>
      <c r="JL1577" s="338"/>
      <c r="JM1577" s="338"/>
      <c r="JN1577" s="338"/>
      <c r="JO1577" s="338"/>
      <c r="JP1577" s="338"/>
      <c r="JQ1577" s="338"/>
      <c r="JR1577" s="338"/>
      <c r="JS1577" s="338"/>
      <c r="JT1577" s="338"/>
      <c r="JU1577" s="338"/>
      <c r="JV1577" s="338"/>
      <c r="JW1577" s="338"/>
      <c r="JX1577" s="338"/>
      <c r="JY1577" s="338"/>
      <c r="JZ1577" s="338"/>
      <c r="KA1577" s="338"/>
      <c r="KB1577" s="338"/>
      <c r="KC1577" s="338"/>
      <c r="KD1577" s="338"/>
      <c r="KE1577" s="338"/>
      <c r="KF1577" s="338"/>
      <c r="KG1577" s="338"/>
      <c r="KH1577" s="338"/>
      <c r="KI1577" s="338"/>
      <c r="KJ1577" s="338"/>
      <c r="KK1577" s="338"/>
      <c r="KL1577" s="338"/>
      <c r="KM1577" s="338"/>
      <c r="KN1577" s="338"/>
      <c r="KO1577" s="338"/>
      <c r="KP1577" s="338"/>
      <c r="KQ1577" s="338"/>
      <c r="KR1577" s="338"/>
      <c r="KS1577" s="338"/>
      <c r="KT1577" s="338"/>
      <c r="KU1577" s="338"/>
      <c r="KV1577" s="338"/>
      <c r="KW1577" s="338"/>
      <c r="KX1577" s="338"/>
      <c r="KY1577" s="338"/>
      <c r="KZ1577" s="338"/>
      <c r="LA1577" s="338"/>
      <c r="LB1577" s="338"/>
      <c r="LC1577" s="338"/>
      <c r="LD1577" s="338"/>
      <c r="LE1577" s="338"/>
      <c r="LF1577" s="338"/>
      <c r="LG1577" s="338"/>
      <c r="LH1577" s="338"/>
      <c r="LI1577" s="338"/>
      <c r="LJ1577" s="338"/>
      <c r="LK1577" s="338"/>
      <c r="LL1577" s="338"/>
      <c r="LM1577" s="338"/>
      <c r="LN1577" s="338"/>
      <c r="LO1577" s="338"/>
      <c r="LP1577" s="338"/>
      <c r="LQ1577" s="338"/>
      <c r="LR1577" s="338"/>
      <c r="LS1577" s="338"/>
      <c r="LT1577" s="338"/>
      <c r="LU1577" s="338"/>
      <c r="LV1577" s="338"/>
      <c r="LW1577" s="338"/>
      <c r="LX1577" s="338"/>
      <c r="LY1577" s="338"/>
      <c r="LZ1577" s="338"/>
      <c r="MA1577" s="338"/>
      <c r="MB1577" s="338"/>
      <c r="MC1577" s="338"/>
      <c r="MD1577" s="338"/>
      <c r="ME1577" s="338"/>
      <c r="MF1577" s="338"/>
      <c r="MG1577" s="338"/>
      <c r="MH1577" s="338"/>
      <c r="MI1577" s="338"/>
      <c r="MJ1577" s="338"/>
      <c r="MK1577" s="338"/>
      <c r="ML1577" s="338"/>
      <c r="MM1577" s="338"/>
      <c r="MN1577" s="338"/>
      <c r="MO1577" s="338"/>
      <c r="MP1577" s="338"/>
      <c r="MQ1577" s="338"/>
      <c r="MR1577" s="338"/>
      <c r="MS1577" s="338"/>
      <c r="MT1577" s="338"/>
      <c r="MU1577" s="338"/>
      <c r="MV1577" s="338"/>
      <c r="MW1577" s="338"/>
      <c r="MX1577" s="338"/>
      <c r="MY1577" s="338"/>
      <c r="MZ1577" s="338"/>
      <c r="NA1577" s="338"/>
      <c r="NB1577" s="338"/>
      <c r="NC1577" s="338"/>
      <c r="ND1577" s="338"/>
      <c r="NE1577" s="338"/>
      <c r="NF1577" s="338"/>
      <c r="NG1577" s="338"/>
      <c r="NH1577" s="338"/>
      <c r="NI1577" s="338"/>
      <c r="NJ1577" s="338"/>
      <c r="NK1577" s="338"/>
      <c r="NL1577" s="338"/>
      <c r="NM1577" s="338"/>
      <c r="NN1577" s="338"/>
      <c r="NO1577" s="338"/>
      <c r="NP1577" s="338"/>
      <c r="NQ1577" s="338"/>
      <c r="NR1577" s="338"/>
      <c r="NS1577" s="338"/>
      <c r="NT1577" s="338"/>
      <c r="NU1577" s="338"/>
      <c r="NV1577" s="338"/>
      <c r="NW1577" s="338"/>
      <c r="NX1577" s="338"/>
      <c r="NY1577" s="338"/>
      <c r="NZ1577" s="338"/>
      <c r="OA1577" s="338"/>
      <c r="OB1577" s="338"/>
      <c r="OC1577" s="338"/>
      <c r="OD1577" s="338"/>
      <c r="OE1577" s="338"/>
      <c r="OF1577" s="338"/>
      <c r="OG1577" s="338"/>
      <c r="OH1577" s="338"/>
      <c r="OI1577" s="338"/>
      <c r="OJ1577" s="338"/>
      <c r="OK1577" s="338"/>
      <c r="OL1577" s="338"/>
      <c r="OM1577" s="338"/>
      <c r="ON1577" s="338"/>
      <c r="OO1577" s="338"/>
      <c r="OP1577" s="338"/>
      <c r="OQ1577" s="338"/>
      <c r="OR1577" s="338"/>
      <c r="OS1577" s="338"/>
      <c r="OT1577" s="338"/>
      <c r="OU1577" s="338"/>
      <c r="OV1577" s="338"/>
      <c r="OW1577" s="338"/>
      <c r="OX1577" s="338"/>
      <c r="OY1577" s="338"/>
      <c r="OZ1577" s="338"/>
      <c r="PA1577" s="338"/>
      <c r="PB1577" s="338"/>
      <c r="PC1577" s="338"/>
      <c r="PD1577" s="338"/>
      <c r="PE1577" s="338"/>
      <c r="PF1577" s="338"/>
      <c r="PG1577" s="338"/>
      <c r="PH1577" s="338"/>
      <c r="PI1577" s="338"/>
      <c r="PJ1577" s="338"/>
      <c r="PK1577" s="338"/>
      <c r="PL1577" s="338"/>
      <c r="PM1577" s="338"/>
      <c r="PN1577" s="338"/>
      <c r="PO1577" s="338"/>
      <c r="PP1577" s="338"/>
      <c r="PQ1577" s="338"/>
      <c r="PR1577" s="338"/>
      <c r="PS1577" s="338"/>
      <c r="PT1577" s="338"/>
      <c r="PU1577" s="338"/>
      <c r="PV1577" s="338"/>
      <c r="PW1577" s="338"/>
      <c r="PX1577" s="338"/>
      <c r="PY1577" s="338"/>
      <c r="PZ1577" s="338"/>
      <c r="QA1577" s="338"/>
      <c r="QB1577" s="338"/>
      <c r="QC1577" s="338"/>
      <c r="QD1577" s="338"/>
      <c r="QE1577" s="338"/>
      <c r="QF1577" s="338"/>
      <c r="QG1577" s="338"/>
      <c r="QH1577" s="338"/>
      <c r="QI1577" s="338"/>
      <c r="QJ1577" s="338"/>
      <c r="QK1577" s="338"/>
      <c r="QL1577" s="338"/>
      <c r="QM1577" s="338"/>
      <c r="QN1577" s="338"/>
      <c r="QO1577" s="338"/>
      <c r="QP1577" s="338"/>
      <c r="QQ1577" s="338"/>
      <c r="QR1577" s="338"/>
      <c r="QS1577" s="338"/>
      <c r="QT1577" s="338"/>
      <c r="QU1577" s="338"/>
      <c r="QV1577" s="338"/>
      <c r="QW1577" s="338"/>
      <c r="QX1577" s="338"/>
      <c r="QY1577" s="338"/>
      <c r="QZ1577" s="338"/>
      <c r="RA1577" s="338"/>
      <c r="RB1577" s="338"/>
      <c r="RC1577" s="338"/>
      <c r="RD1577" s="338"/>
      <c r="RE1577" s="338"/>
      <c r="RF1577" s="338"/>
      <c r="RG1577" s="338"/>
      <c r="RH1577" s="338"/>
      <c r="RI1577" s="338"/>
      <c r="RJ1577" s="338"/>
      <c r="RK1577" s="338"/>
      <c r="RL1577" s="338"/>
      <c r="RM1577" s="338"/>
      <c r="RN1577" s="338"/>
      <c r="RO1577" s="338"/>
      <c r="RP1577" s="338"/>
      <c r="RQ1577" s="338"/>
      <c r="RR1577" s="338"/>
      <c r="RS1577" s="338"/>
      <c r="RT1577" s="338"/>
      <c r="RU1577" s="338"/>
      <c r="RV1577" s="338"/>
      <c r="RW1577" s="338"/>
      <c r="RX1577" s="338"/>
      <c r="RY1577" s="338"/>
      <c r="RZ1577" s="338"/>
      <c r="SA1577" s="338"/>
      <c r="SB1577" s="338"/>
      <c r="SC1577" s="338"/>
      <c r="SD1577" s="338"/>
      <c r="SE1577" s="338"/>
      <c r="SF1577" s="338"/>
      <c r="SG1577" s="338"/>
      <c r="SH1577" s="338"/>
      <c r="SI1577" s="338"/>
      <c r="SJ1577" s="338"/>
      <c r="SK1577" s="338"/>
      <c r="SL1577" s="338"/>
      <c r="SM1577" s="338"/>
      <c r="SN1577" s="338"/>
      <c r="SO1577" s="338"/>
      <c r="SP1577" s="338"/>
      <c r="SQ1577" s="338"/>
      <c r="SR1577" s="338"/>
      <c r="SS1577" s="338"/>
      <c r="ST1577" s="338"/>
      <c r="SU1577" s="338"/>
      <c r="SV1577" s="338"/>
      <c r="SW1577" s="338"/>
      <c r="SX1577" s="338"/>
      <c r="SY1577" s="338"/>
      <c r="SZ1577" s="338"/>
      <c r="TA1577" s="338"/>
      <c r="TB1577" s="338"/>
      <c r="TC1577" s="338"/>
      <c r="TD1577" s="338"/>
      <c r="TE1577" s="338"/>
      <c r="TF1577" s="338"/>
      <c r="TG1577" s="338"/>
      <c r="TH1577" s="338"/>
      <c r="TI1577" s="338"/>
      <c r="TJ1577" s="338"/>
      <c r="TK1577" s="338"/>
      <c r="TL1577" s="338"/>
      <c r="TM1577" s="338"/>
      <c r="TN1577" s="338"/>
      <c r="TO1577" s="338"/>
      <c r="TP1577" s="338"/>
      <c r="TQ1577" s="338"/>
      <c r="TR1577" s="338"/>
      <c r="TS1577" s="338"/>
      <c r="TT1577" s="338"/>
      <c r="TU1577" s="338"/>
      <c r="TV1577" s="338"/>
      <c r="TW1577" s="338"/>
      <c r="TX1577" s="338"/>
      <c r="TY1577" s="338"/>
      <c r="TZ1577" s="338"/>
      <c r="UA1577" s="338"/>
      <c r="UB1577" s="338"/>
      <c r="UC1577" s="338"/>
      <c r="UD1577" s="338"/>
      <c r="UE1577" s="338"/>
      <c r="UF1577" s="338"/>
      <c r="UG1577" s="338"/>
      <c r="UH1577" s="338"/>
      <c r="UI1577" s="338"/>
      <c r="UJ1577" s="338"/>
      <c r="UK1577" s="338"/>
      <c r="UL1577" s="338"/>
      <c r="UM1577" s="338"/>
      <c r="UN1577" s="338"/>
      <c r="UO1577" s="338"/>
      <c r="UP1577" s="338"/>
      <c r="UQ1577" s="338"/>
      <c r="UR1577" s="338"/>
      <c r="US1577" s="338"/>
      <c r="UT1577" s="338"/>
      <c r="UU1577" s="338"/>
      <c r="UV1577" s="338"/>
      <c r="UW1577" s="338"/>
      <c r="UX1577" s="338"/>
      <c r="UY1577" s="338"/>
      <c r="UZ1577" s="338"/>
      <c r="VA1577" s="338"/>
      <c r="VB1577" s="338"/>
      <c r="VC1577" s="338"/>
      <c r="VD1577" s="338"/>
      <c r="VE1577" s="338"/>
      <c r="VF1577" s="338"/>
      <c r="VG1577" s="338"/>
      <c r="VH1577" s="338"/>
      <c r="VI1577" s="338"/>
      <c r="VJ1577" s="338"/>
      <c r="VK1577" s="338"/>
      <c r="VL1577" s="338"/>
      <c r="VM1577" s="338"/>
      <c r="VN1577" s="338"/>
      <c r="VO1577" s="338"/>
      <c r="VP1577" s="338"/>
      <c r="VQ1577" s="338"/>
      <c r="VR1577" s="338"/>
      <c r="VS1577" s="338"/>
      <c r="VT1577" s="338"/>
      <c r="VU1577" s="338"/>
      <c r="VV1577" s="338"/>
      <c r="VW1577" s="338"/>
      <c r="VX1577" s="338"/>
      <c r="VY1577" s="338"/>
      <c r="VZ1577" s="338"/>
      <c r="WA1577" s="338"/>
      <c r="WB1577" s="338"/>
      <c r="WC1577" s="338"/>
      <c r="WD1577" s="338"/>
      <c r="WE1577" s="338"/>
      <c r="WF1577" s="338"/>
      <c r="WG1577" s="338"/>
      <c r="WH1577" s="338"/>
      <c r="WI1577" s="338"/>
      <c r="WJ1577" s="338"/>
      <c r="WK1577" s="338"/>
      <c r="WL1577" s="338"/>
      <c r="WM1577" s="338"/>
      <c r="WN1577" s="338"/>
      <c r="WO1577" s="338"/>
      <c r="WP1577" s="338"/>
      <c r="WQ1577" s="338"/>
      <c r="WR1577" s="338"/>
      <c r="WS1577" s="338"/>
      <c r="WT1577" s="338"/>
      <c r="WU1577" s="338"/>
      <c r="WV1577" s="338"/>
      <c r="WW1577" s="338"/>
      <c r="WX1577" s="338"/>
      <c r="WY1577" s="338"/>
      <c r="WZ1577" s="338"/>
      <c r="XA1577" s="338"/>
      <c r="XB1577" s="338"/>
      <c r="XC1577" s="338"/>
      <c r="XD1577" s="338"/>
      <c r="XE1577" s="338"/>
      <c r="XF1577" s="338"/>
      <c r="XG1577" s="338"/>
      <c r="XH1577" s="338"/>
      <c r="XI1577" s="338"/>
      <c r="XJ1577" s="338"/>
      <c r="XK1577" s="338"/>
      <c r="XL1577" s="338"/>
      <c r="XM1577" s="338"/>
      <c r="XN1577" s="338"/>
      <c r="XO1577" s="338"/>
      <c r="XP1577" s="338"/>
      <c r="XQ1577" s="338"/>
      <c r="XR1577" s="338"/>
      <c r="XS1577" s="338"/>
      <c r="XT1577" s="338"/>
      <c r="XU1577" s="338"/>
      <c r="XV1577" s="338"/>
      <c r="XW1577" s="338"/>
      <c r="XX1577" s="338"/>
      <c r="XY1577" s="338"/>
      <c r="XZ1577" s="338"/>
      <c r="YA1577" s="338"/>
      <c r="YB1577" s="338"/>
      <c r="YC1577" s="338"/>
      <c r="YD1577" s="338"/>
      <c r="YE1577" s="338"/>
      <c r="YF1577" s="338"/>
      <c r="YG1577" s="338"/>
      <c r="YH1577" s="338"/>
      <c r="YI1577" s="338"/>
      <c r="YJ1577" s="338"/>
      <c r="YK1577" s="338"/>
      <c r="YL1577" s="338"/>
      <c r="YM1577" s="338"/>
      <c r="YN1577" s="338"/>
      <c r="YO1577" s="338"/>
      <c r="YP1577" s="338"/>
      <c r="YQ1577" s="338"/>
      <c r="YR1577" s="338"/>
      <c r="YS1577" s="338"/>
      <c r="YT1577" s="338"/>
      <c r="YU1577" s="338"/>
      <c r="YV1577" s="338"/>
      <c r="YW1577" s="338"/>
      <c r="YX1577" s="338"/>
      <c r="YY1577" s="338"/>
      <c r="YZ1577" s="338"/>
      <c r="ZA1577" s="338"/>
      <c r="ZB1577" s="338"/>
      <c r="ZC1577" s="338"/>
      <c r="ZD1577" s="338"/>
      <c r="ZE1577" s="338"/>
      <c r="ZF1577" s="338"/>
      <c r="ZG1577" s="338"/>
      <c r="ZH1577" s="338"/>
      <c r="ZI1577" s="338"/>
      <c r="ZJ1577" s="338"/>
      <c r="ZK1577" s="338"/>
      <c r="ZL1577" s="338"/>
      <c r="ZM1577" s="338"/>
      <c r="ZN1577" s="338"/>
      <c r="ZO1577" s="338"/>
      <c r="ZP1577" s="338"/>
      <c r="ZQ1577" s="338"/>
      <c r="ZR1577" s="338"/>
      <c r="ZS1577" s="338"/>
      <c r="ZT1577" s="338"/>
      <c r="ZU1577" s="338"/>
      <c r="ZV1577" s="338"/>
      <c r="ZW1577" s="338"/>
      <c r="ZX1577" s="338"/>
      <c r="ZY1577" s="338"/>
      <c r="ZZ1577" s="338"/>
      <c r="AAA1577" s="338"/>
      <c r="AAB1577" s="338"/>
      <c r="AAC1577" s="338"/>
      <c r="AAD1577" s="338"/>
      <c r="AAE1577" s="338"/>
      <c r="AAF1577" s="338"/>
      <c r="AAG1577" s="338"/>
      <c r="AAH1577" s="338"/>
      <c r="AAI1577" s="338"/>
      <c r="AAJ1577" s="338"/>
      <c r="AAK1577" s="338"/>
      <c r="AAL1577" s="338"/>
      <c r="AAM1577" s="338"/>
      <c r="AAN1577" s="338"/>
      <c r="AAO1577" s="338"/>
      <c r="AAP1577" s="338"/>
      <c r="AAQ1577" s="338"/>
      <c r="AAR1577" s="338"/>
      <c r="AAS1577" s="338"/>
      <c r="AAT1577" s="338"/>
      <c r="AAU1577" s="338"/>
      <c r="AAV1577" s="338"/>
      <c r="AAW1577" s="338"/>
      <c r="AAX1577" s="338"/>
      <c r="AAY1577" s="338"/>
      <c r="AAZ1577" s="338"/>
      <c r="ABA1577" s="338"/>
      <c r="ABB1577" s="338"/>
      <c r="ABC1577" s="338"/>
      <c r="ABD1577" s="338"/>
      <c r="ABE1577" s="338"/>
      <c r="ABF1577" s="338"/>
      <c r="ABG1577" s="338"/>
      <c r="ABH1577" s="338"/>
      <c r="ABI1577" s="338"/>
      <c r="ABJ1577" s="338"/>
      <c r="ABK1577" s="338"/>
      <c r="ABL1577" s="338"/>
      <c r="ABM1577" s="338"/>
      <c r="ABN1577" s="338"/>
      <c r="ABO1577" s="338"/>
      <c r="ABP1577" s="338"/>
      <c r="ABQ1577" s="338"/>
      <c r="ABR1577" s="338"/>
      <c r="ABS1577" s="338"/>
      <c r="ABT1577" s="338"/>
      <c r="ABU1577" s="338"/>
      <c r="ABV1577" s="338"/>
      <c r="ABW1577" s="338"/>
      <c r="ABX1577" s="338"/>
      <c r="ABY1577" s="338"/>
      <c r="ABZ1577" s="338"/>
      <c r="ACA1577" s="338"/>
      <c r="ACB1577" s="338"/>
      <c r="ACC1577" s="338"/>
      <c r="ACD1577" s="338"/>
      <c r="ACE1577" s="338"/>
      <c r="ACF1577" s="338"/>
      <c r="ACG1577" s="338"/>
      <c r="ACH1577" s="338"/>
      <c r="ACI1577" s="338"/>
      <c r="ACJ1577" s="338"/>
      <c r="ACK1577" s="338"/>
      <c r="ACL1577" s="338"/>
      <c r="ACM1577" s="338"/>
      <c r="ACN1577" s="338"/>
      <c r="ACO1577" s="338"/>
      <c r="ACP1577" s="338"/>
      <c r="ACQ1577" s="338"/>
      <c r="ACR1577" s="338"/>
      <c r="ACS1577" s="338"/>
      <c r="ACT1577" s="338"/>
      <c r="ACU1577" s="338"/>
      <c r="ACV1577" s="338"/>
      <c r="ACW1577" s="338"/>
      <c r="ACX1577" s="338"/>
      <c r="ACY1577" s="338"/>
      <c r="ACZ1577" s="338"/>
      <c r="ADA1577" s="338"/>
      <c r="ADB1577" s="338"/>
      <c r="ADC1577" s="338"/>
      <c r="ADD1577" s="338"/>
      <c r="ADE1577" s="338"/>
      <c r="ADF1577" s="338"/>
      <c r="ADG1577" s="338"/>
      <c r="ADH1577" s="338"/>
      <c r="ADI1577" s="338"/>
      <c r="ADJ1577" s="338"/>
      <c r="ADK1577" s="338"/>
      <c r="ADL1577" s="338"/>
      <c r="ADM1577" s="338"/>
      <c r="ADN1577" s="338"/>
      <c r="ADO1577" s="338"/>
      <c r="ADP1577" s="338"/>
      <c r="ADQ1577" s="338"/>
      <c r="ADR1577" s="338"/>
      <c r="ADS1577" s="338"/>
      <c r="ADT1577" s="338"/>
      <c r="ADU1577" s="338"/>
      <c r="ADV1577" s="338"/>
      <c r="ADW1577" s="338"/>
      <c r="ADX1577" s="338"/>
      <c r="ADY1577" s="338"/>
      <c r="ADZ1577" s="338"/>
      <c r="AEA1577" s="338"/>
      <c r="AEB1577" s="338"/>
      <c r="AEC1577" s="338"/>
      <c r="AED1577" s="338"/>
      <c r="AEE1577" s="338"/>
      <c r="AEF1577" s="338"/>
      <c r="AEG1577" s="338"/>
      <c r="AEH1577" s="338"/>
      <c r="AEI1577" s="338"/>
      <c r="AEJ1577" s="338"/>
      <c r="AEK1577" s="338"/>
      <c r="AEL1577" s="338"/>
      <c r="AEM1577" s="338"/>
      <c r="AEN1577" s="338"/>
      <c r="AEO1577" s="338"/>
      <c r="AEP1577" s="338"/>
      <c r="AEQ1577" s="338"/>
      <c r="AER1577" s="338"/>
      <c r="AES1577" s="338"/>
      <c r="AET1577" s="338"/>
      <c r="AEU1577" s="338"/>
      <c r="AEV1577" s="338"/>
      <c r="AEW1577" s="338"/>
      <c r="AEX1577" s="338"/>
      <c r="AEY1577" s="338"/>
      <c r="AEZ1577" s="338"/>
      <c r="AFA1577" s="338"/>
      <c r="AFB1577" s="338"/>
      <c r="AFC1577" s="338"/>
      <c r="AFD1577" s="338"/>
      <c r="AFE1577" s="338"/>
      <c r="AFF1577" s="338"/>
      <c r="AFG1577" s="338"/>
      <c r="AFH1577" s="338"/>
      <c r="AFI1577" s="338"/>
      <c r="AFJ1577" s="338"/>
      <c r="AFK1577" s="338"/>
      <c r="AFL1577" s="338"/>
      <c r="AFM1577" s="338"/>
      <c r="AFN1577" s="338"/>
      <c r="AFO1577" s="338"/>
      <c r="AFP1577" s="338"/>
      <c r="AFQ1577" s="338"/>
      <c r="AFR1577" s="338"/>
      <c r="AFS1577" s="338"/>
      <c r="AFT1577" s="338"/>
      <c r="AFU1577" s="338"/>
      <c r="AFV1577" s="338"/>
      <c r="AFW1577" s="338"/>
      <c r="AFX1577" s="338"/>
      <c r="AFY1577" s="338"/>
      <c r="AFZ1577" s="338"/>
      <c r="AGA1577" s="338"/>
      <c r="AGB1577" s="338"/>
      <c r="AGC1577" s="338"/>
      <c r="AGD1577" s="338"/>
      <c r="AGE1577" s="338"/>
      <c r="AGF1577" s="338"/>
      <c r="AGG1577" s="338"/>
      <c r="AGH1577" s="338"/>
      <c r="AGI1577" s="338"/>
      <c r="AGJ1577" s="338"/>
      <c r="AGK1577" s="338"/>
      <c r="AGL1577" s="338"/>
      <c r="AGM1577" s="338"/>
      <c r="AGN1577" s="338"/>
      <c r="AGO1577" s="338"/>
      <c r="AGP1577" s="338"/>
      <c r="AGQ1577" s="338"/>
      <c r="AGR1577" s="338"/>
      <c r="AGS1577" s="338"/>
      <c r="AGT1577" s="338"/>
      <c r="AGU1577" s="338"/>
      <c r="AGV1577" s="338"/>
      <c r="AGW1577" s="338"/>
      <c r="AGX1577" s="338"/>
      <c r="AGY1577" s="338"/>
      <c r="AGZ1577" s="338"/>
      <c r="AHA1577" s="338"/>
      <c r="AHB1577" s="338"/>
      <c r="AHC1577" s="338"/>
      <c r="AHD1577" s="338"/>
      <c r="AHE1577" s="338"/>
      <c r="AHF1577" s="338"/>
      <c r="AHG1577" s="338"/>
      <c r="AHH1577" s="338"/>
      <c r="AHI1577" s="338"/>
      <c r="AHJ1577" s="338"/>
      <c r="AHK1577" s="338"/>
      <c r="AHL1577" s="338"/>
      <c r="AHM1577" s="338"/>
      <c r="AHN1577" s="338"/>
      <c r="AHO1577" s="338"/>
      <c r="AHP1577" s="338"/>
      <c r="AHQ1577" s="338"/>
      <c r="AHR1577" s="338"/>
      <c r="AHS1577" s="338"/>
      <c r="AHT1577" s="338"/>
      <c r="AHU1577" s="338"/>
      <c r="AHV1577" s="338"/>
      <c r="AHW1577" s="338"/>
      <c r="AHX1577" s="338"/>
      <c r="AHY1577" s="338"/>
      <c r="AHZ1577" s="338"/>
      <c r="AIA1577" s="338"/>
      <c r="AIB1577" s="338"/>
      <c r="AIC1577" s="338"/>
      <c r="AID1577" s="338"/>
      <c r="AIE1577" s="338"/>
      <c r="AIF1577" s="338"/>
      <c r="AIG1577" s="338"/>
      <c r="AIH1577" s="338"/>
      <c r="AII1577" s="338"/>
      <c r="AIJ1577" s="338"/>
      <c r="AIK1577" s="338"/>
      <c r="AIL1577" s="338"/>
      <c r="AIM1577" s="338"/>
      <c r="AIN1577" s="338"/>
      <c r="AIO1577" s="338"/>
      <c r="AIP1577" s="338"/>
      <c r="AIQ1577" s="338"/>
      <c r="AIR1577" s="338"/>
      <c r="AIS1577" s="338"/>
      <c r="AIT1577" s="338"/>
      <c r="AIU1577" s="338"/>
      <c r="AIV1577" s="338"/>
      <c r="AIW1577" s="338"/>
      <c r="AIX1577" s="338"/>
      <c r="AIY1577" s="338"/>
      <c r="AIZ1577" s="338"/>
      <c r="AJA1577" s="338"/>
      <c r="AJB1577" s="338"/>
      <c r="AJC1577" s="338"/>
      <c r="AJD1577" s="338"/>
      <c r="AJE1577" s="338"/>
      <c r="AJF1577" s="338"/>
      <c r="AJG1577" s="338"/>
      <c r="AJH1577" s="338"/>
      <c r="AJI1577" s="338"/>
      <c r="AJJ1577" s="338"/>
      <c r="AJK1577" s="338"/>
      <c r="AJL1577" s="338"/>
      <c r="AJM1577" s="338"/>
      <c r="AJN1577" s="338"/>
      <c r="AJO1577" s="338"/>
      <c r="AJP1577" s="338"/>
      <c r="AJQ1577" s="338"/>
      <c r="AJR1577" s="338"/>
      <c r="AJS1577" s="338"/>
      <c r="AJT1577" s="338"/>
      <c r="AJU1577" s="338"/>
      <c r="AJV1577" s="338"/>
      <c r="AJW1577" s="338"/>
      <c r="AJX1577" s="338"/>
      <c r="AJY1577" s="338"/>
      <c r="AJZ1577" s="338"/>
      <c r="AKA1577" s="338"/>
      <c r="AKB1577" s="338"/>
      <c r="AKC1577" s="338"/>
      <c r="AKD1577" s="338"/>
      <c r="AKE1577" s="338"/>
      <c r="AKF1577" s="338"/>
      <c r="AKG1577" s="338"/>
      <c r="AKH1577" s="338"/>
      <c r="AKI1577" s="338"/>
      <c r="AKJ1577" s="338"/>
      <c r="AKK1577" s="338"/>
      <c r="AKL1577" s="338"/>
      <c r="AKM1577" s="338"/>
      <c r="AKN1577" s="338"/>
      <c r="AKO1577" s="338"/>
      <c r="AKP1577" s="338"/>
      <c r="AKQ1577" s="338"/>
      <c r="AKR1577" s="338"/>
      <c r="AKS1577" s="338"/>
      <c r="AKT1577" s="338"/>
      <c r="AKU1577" s="338"/>
      <c r="AKV1577" s="338"/>
      <c r="AKW1577" s="338"/>
      <c r="AKX1577" s="338"/>
      <c r="AKY1577" s="338"/>
      <c r="AKZ1577" s="338"/>
      <c r="ALA1577" s="338"/>
      <c r="ALB1577" s="338"/>
      <c r="ALC1577" s="338"/>
      <c r="ALD1577" s="338"/>
      <c r="ALE1577" s="338"/>
      <c r="ALF1577" s="338"/>
      <c r="ALG1577" s="338"/>
      <c r="ALH1577" s="338"/>
      <c r="ALI1577" s="338"/>
      <c r="ALJ1577" s="338"/>
      <c r="ALK1577" s="338"/>
      <c r="ALL1577" s="338"/>
      <c r="ALM1577" s="338"/>
      <c r="ALN1577" s="338"/>
      <c r="ALO1577" s="338"/>
      <c r="ALP1577" s="338"/>
      <c r="ALQ1577" s="338"/>
      <c r="ALR1577" s="338"/>
      <c r="ALS1577" s="338"/>
      <c r="ALT1577" s="338"/>
      <c r="ALU1577" s="338"/>
      <c r="ALV1577" s="338"/>
      <c r="ALW1577" s="338"/>
      <c r="ALX1577" s="338"/>
      <c r="ALY1577" s="338"/>
      <c r="ALZ1577" s="338"/>
      <c r="AMA1577" s="338"/>
      <c r="AMB1577" s="338"/>
      <c r="AMC1577" s="338"/>
      <c r="AMD1577" s="338"/>
      <c r="AME1577" s="338"/>
      <c r="AMF1577" s="338"/>
      <c r="AMG1577" s="338"/>
      <c r="AMH1577" s="338"/>
      <c r="AMI1577" s="338"/>
      <c r="AMJ1577" s="338"/>
      <c r="AMK1577" s="338"/>
      <c r="AML1577" s="338"/>
      <c r="AMM1577" s="338"/>
      <c r="AMN1577" s="338"/>
    </row>
    <row r="1578" spans="1:1028" s="315" customFormat="1" ht="12.75" customHeight="1">
      <c r="A1578" s="338">
        <v>1</v>
      </c>
      <c r="B1578" s="338">
        <v>0</v>
      </c>
      <c r="C1578" s="338" t="s">
        <v>28448</v>
      </c>
      <c r="D1578" s="338"/>
      <c r="E1578" s="338"/>
      <c r="F1578" s="338" t="s">
        <v>8186</v>
      </c>
      <c r="G1578" s="338"/>
      <c r="H1578" s="338"/>
      <c r="I1578" s="489" t="s">
        <v>4446</v>
      </c>
      <c r="J1578" s="489"/>
      <c r="K1578" s="338"/>
      <c r="L1578" s="338"/>
      <c r="M1578" s="338"/>
      <c r="N1578" s="338"/>
      <c r="O1578" s="338"/>
      <c r="P1578" s="336"/>
      <c r="Q1578" s="336"/>
      <c r="R1578" s="338" t="s">
        <v>28445</v>
      </c>
      <c r="S1578" s="338" t="s">
        <v>28455</v>
      </c>
      <c r="T1578" s="338" t="s">
        <v>1483</v>
      </c>
      <c r="U1578" s="315" t="s">
        <v>8190</v>
      </c>
      <c r="W1578" s="338"/>
      <c r="X1578" s="490"/>
      <c r="Y1578" s="338" t="s">
        <v>1309</v>
      </c>
      <c r="Z1578" s="338" t="s">
        <v>1218</v>
      </c>
      <c r="AA1578" s="338" t="s">
        <v>1170</v>
      </c>
      <c r="AB1578" s="338"/>
      <c r="AC1578" s="338"/>
      <c r="AD1578" s="338"/>
      <c r="AE1578" s="338" t="s">
        <v>2575</v>
      </c>
      <c r="AF1578" s="477"/>
      <c r="AG1578" s="477">
        <v>1</v>
      </c>
      <c r="AH1578" s="477" t="s">
        <v>5945</v>
      </c>
      <c r="AI1578" s="477" t="s">
        <v>4440</v>
      </c>
      <c r="AJ1578" s="477" t="s">
        <v>7060</v>
      </c>
      <c r="AK1578" s="477" t="s">
        <v>72</v>
      </c>
      <c r="AL1578" s="491" t="s">
        <v>8224</v>
      </c>
      <c r="AM1578" s="338"/>
      <c r="AN1578" s="338"/>
      <c r="AO1578" s="338"/>
      <c r="AP1578" s="338"/>
      <c r="AR1578" s="338" t="str">
        <f t="shared" si="248"/>
        <v>1</v>
      </c>
      <c r="AS1578" s="338">
        <f t="shared" si="242"/>
        <v>0</v>
      </c>
      <c r="AT1578" s="338"/>
      <c r="AU1578" s="338"/>
      <c r="AV1578" s="338"/>
      <c r="AW1578" s="338" t="str">
        <f t="shared" si="250"/>
        <v/>
      </c>
      <c r="AX1578" s="338" t="str">
        <f t="shared" si="243"/>
        <v/>
      </c>
      <c r="AY1578" s="338" t="str">
        <f t="shared" si="249"/>
        <v>https://media.mediathek-tanz-theater.de/iiif/2/nvt_img-i140-003.JP2</v>
      </c>
      <c r="AZ1578" s="338" t="str">
        <f t="shared" si="244"/>
        <v>image/jp2</v>
      </c>
      <c r="BA1578" s="338" t="str">
        <f t="shared" si="245"/>
        <v>presentation/iiif</v>
      </c>
      <c r="BB1578" s="338" t="str">
        <f t="shared" si="246"/>
        <v>https://media.mediathek-tanz-theater.de/iiif/2/nvt_img-i140-003.JP2/full/100,/0/default.jpg</v>
      </c>
      <c r="BC1578" s="338" t="str">
        <f t="shared" si="241"/>
        <v>image/jpeg</v>
      </c>
      <c r="BD1578" s="338" t="str">
        <f t="shared" si="247"/>
        <v>presentation/thumbnail</v>
      </c>
      <c r="BE1578" s="338"/>
      <c r="BF1578" s="338"/>
      <c r="BG1578" s="338"/>
      <c r="BH1578" s="338"/>
      <c r="BI1578" s="338"/>
      <c r="BJ1578" s="338"/>
      <c r="BK1578" s="338"/>
      <c r="BL1578" s="338"/>
      <c r="BM1578" s="338"/>
      <c r="BN1578" s="338"/>
      <c r="BO1578" s="338"/>
      <c r="BP1578" s="338"/>
      <c r="BQ1578" s="338"/>
      <c r="BR1578" s="338"/>
      <c r="BS1578" s="338"/>
      <c r="BT1578" s="338"/>
      <c r="BU1578" s="338"/>
      <c r="BV1578" s="338"/>
      <c r="BW1578" s="338"/>
      <c r="BX1578" s="338"/>
      <c r="BY1578" s="338"/>
      <c r="BZ1578" s="338"/>
      <c r="CA1578" s="338"/>
      <c r="CB1578" s="338"/>
      <c r="CC1578" s="338"/>
      <c r="CD1578" s="338"/>
      <c r="CE1578" s="338"/>
      <c r="CF1578" s="338"/>
      <c r="CG1578" s="338"/>
      <c r="CH1578" s="338"/>
      <c r="CI1578" s="338"/>
      <c r="CJ1578" s="338"/>
      <c r="CK1578" s="338"/>
      <c r="CL1578" s="338"/>
      <c r="CM1578" s="338"/>
      <c r="CN1578" s="338"/>
      <c r="CO1578" s="338"/>
      <c r="CP1578" s="338"/>
      <c r="CQ1578" s="338"/>
      <c r="CR1578" s="338"/>
      <c r="CS1578" s="338"/>
      <c r="CT1578" s="338"/>
      <c r="CU1578" s="338"/>
      <c r="CV1578" s="338"/>
      <c r="CW1578" s="338"/>
      <c r="CX1578" s="338"/>
      <c r="CY1578" s="338"/>
      <c r="CZ1578" s="338"/>
      <c r="DA1578" s="338"/>
      <c r="DB1578" s="338"/>
      <c r="DC1578" s="338"/>
      <c r="DD1578" s="338"/>
      <c r="DE1578" s="338"/>
      <c r="DF1578" s="338"/>
      <c r="DG1578" s="338"/>
      <c r="DH1578" s="338"/>
      <c r="DI1578" s="338"/>
      <c r="DJ1578" s="338"/>
      <c r="DK1578" s="338"/>
      <c r="DL1578" s="338"/>
      <c r="DM1578" s="338"/>
      <c r="DN1578" s="338"/>
      <c r="DO1578" s="338"/>
      <c r="DP1578" s="338"/>
      <c r="DQ1578" s="338"/>
      <c r="DR1578" s="338"/>
      <c r="DS1578" s="338"/>
      <c r="DT1578" s="338"/>
      <c r="DU1578" s="338"/>
      <c r="DV1578" s="338"/>
      <c r="DW1578" s="338"/>
      <c r="DX1578" s="338"/>
      <c r="DY1578" s="338"/>
      <c r="DZ1578" s="338"/>
      <c r="EA1578" s="338"/>
      <c r="EB1578" s="338"/>
      <c r="EC1578" s="338"/>
      <c r="ED1578" s="338"/>
      <c r="EE1578" s="338"/>
      <c r="EF1578" s="338"/>
      <c r="EG1578" s="338"/>
      <c r="EH1578" s="338"/>
      <c r="EI1578" s="338"/>
      <c r="EJ1578" s="338"/>
      <c r="EK1578" s="338"/>
      <c r="EL1578" s="338"/>
      <c r="EM1578" s="338"/>
      <c r="EN1578" s="338"/>
      <c r="EO1578" s="338"/>
      <c r="EP1578" s="338"/>
      <c r="EQ1578" s="338"/>
      <c r="ER1578" s="338"/>
      <c r="ES1578" s="338"/>
      <c r="ET1578" s="338"/>
      <c r="EU1578" s="338"/>
      <c r="EV1578" s="338"/>
      <c r="EW1578" s="338"/>
      <c r="EX1578" s="338"/>
      <c r="EY1578" s="338"/>
      <c r="EZ1578" s="338"/>
      <c r="FA1578" s="338"/>
      <c r="FB1578" s="338"/>
      <c r="FC1578" s="338"/>
      <c r="FD1578" s="338"/>
      <c r="FE1578" s="338"/>
      <c r="FF1578" s="338"/>
      <c r="FG1578" s="338"/>
      <c r="FH1578" s="338"/>
      <c r="FI1578" s="338"/>
      <c r="FJ1578" s="338"/>
      <c r="FK1578" s="338"/>
      <c r="FL1578" s="338"/>
      <c r="FM1578" s="338"/>
      <c r="FN1578" s="338"/>
      <c r="FO1578" s="338"/>
      <c r="FP1578" s="338"/>
      <c r="FQ1578" s="338"/>
      <c r="FR1578" s="338"/>
      <c r="FS1578" s="338"/>
      <c r="FT1578" s="338"/>
      <c r="FU1578" s="338"/>
      <c r="FV1578" s="338"/>
      <c r="FW1578" s="338"/>
      <c r="FX1578" s="338"/>
      <c r="FY1578" s="338"/>
      <c r="FZ1578" s="338"/>
      <c r="GA1578" s="338"/>
      <c r="GB1578" s="338"/>
      <c r="GC1578" s="338"/>
      <c r="GD1578" s="338"/>
      <c r="GE1578" s="338"/>
      <c r="GF1578" s="338"/>
      <c r="GG1578" s="338"/>
      <c r="GH1578" s="338"/>
      <c r="GI1578" s="338"/>
      <c r="GJ1578" s="338"/>
      <c r="GK1578" s="338"/>
      <c r="GL1578" s="338"/>
      <c r="GM1578" s="338"/>
      <c r="GN1578" s="338"/>
      <c r="GO1578" s="338"/>
      <c r="GP1578" s="338"/>
      <c r="GQ1578" s="338"/>
      <c r="GR1578" s="338"/>
      <c r="GS1578" s="338"/>
      <c r="GT1578" s="338"/>
      <c r="GU1578" s="338"/>
      <c r="GV1578" s="338"/>
      <c r="GW1578" s="338"/>
      <c r="GX1578" s="338"/>
      <c r="GY1578" s="338"/>
      <c r="GZ1578" s="338"/>
      <c r="HA1578" s="338"/>
      <c r="HB1578" s="338"/>
      <c r="HC1578" s="338"/>
      <c r="HD1578" s="338"/>
      <c r="HE1578" s="338"/>
      <c r="HF1578" s="338"/>
      <c r="HG1578" s="338"/>
      <c r="HH1578" s="338"/>
      <c r="HI1578" s="338"/>
      <c r="HJ1578" s="338"/>
      <c r="HK1578" s="338"/>
      <c r="HL1578" s="338"/>
      <c r="HM1578" s="338"/>
      <c r="HN1578" s="338"/>
      <c r="HO1578" s="338"/>
      <c r="HP1578" s="338"/>
      <c r="HQ1578" s="338"/>
      <c r="HR1578" s="338"/>
      <c r="HS1578" s="338"/>
      <c r="HT1578" s="338"/>
      <c r="HU1578" s="338"/>
      <c r="HV1578" s="338"/>
      <c r="HW1578" s="338"/>
      <c r="HX1578" s="338"/>
      <c r="HY1578" s="338"/>
      <c r="HZ1578" s="338"/>
      <c r="IA1578" s="338"/>
      <c r="IB1578" s="338"/>
      <c r="IC1578" s="338"/>
      <c r="ID1578" s="338"/>
      <c r="IE1578" s="338"/>
      <c r="IF1578" s="338"/>
      <c r="IG1578" s="338"/>
      <c r="IH1578" s="338"/>
      <c r="II1578" s="338"/>
      <c r="IJ1578" s="338"/>
      <c r="IK1578" s="338"/>
      <c r="IL1578" s="338"/>
      <c r="IM1578" s="338"/>
      <c r="IN1578" s="338"/>
      <c r="IO1578" s="338"/>
      <c r="IP1578" s="338"/>
      <c r="IQ1578" s="338"/>
      <c r="IR1578" s="338"/>
      <c r="IS1578" s="338"/>
      <c r="IT1578" s="338"/>
      <c r="IU1578" s="338"/>
      <c r="IV1578" s="338"/>
      <c r="IW1578" s="338"/>
      <c r="IX1578" s="338"/>
      <c r="IY1578" s="338"/>
      <c r="IZ1578" s="338"/>
      <c r="JA1578" s="338"/>
      <c r="JB1578" s="338"/>
      <c r="JC1578" s="338"/>
      <c r="JD1578" s="338"/>
      <c r="JE1578" s="338"/>
      <c r="JF1578" s="338"/>
      <c r="JG1578" s="338"/>
      <c r="JH1578" s="338"/>
      <c r="JI1578" s="338"/>
      <c r="JJ1578" s="338"/>
      <c r="JK1578" s="338"/>
      <c r="JL1578" s="338"/>
      <c r="JM1578" s="338"/>
      <c r="JN1578" s="338"/>
      <c r="JO1578" s="338"/>
      <c r="JP1578" s="338"/>
      <c r="JQ1578" s="338"/>
      <c r="JR1578" s="338"/>
      <c r="JS1578" s="338"/>
      <c r="JT1578" s="338"/>
      <c r="JU1578" s="338"/>
      <c r="JV1578" s="338"/>
      <c r="JW1578" s="338"/>
      <c r="JX1578" s="338"/>
      <c r="JY1578" s="338"/>
      <c r="JZ1578" s="338"/>
      <c r="KA1578" s="338"/>
      <c r="KB1578" s="338"/>
      <c r="KC1578" s="338"/>
      <c r="KD1578" s="338"/>
      <c r="KE1578" s="338"/>
      <c r="KF1578" s="338"/>
      <c r="KG1578" s="338"/>
      <c r="KH1578" s="338"/>
      <c r="KI1578" s="338"/>
      <c r="KJ1578" s="338"/>
      <c r="KK1578" s="338"/>
      <c r="KL1578" s="338"/>
      <c r="KM1578" s="338"/>
      <c r="KN1578" s="338"/>
      <c r="KO1578" s="338"/>
      <c r="KP1578" s="338"/>
      <c r="KQ1578" s="338"/>
      <c r="KR1578" s="338"/>
      <c r="KS1578" s="338"/>
      <c r="KT1578" s="338"/>
      <c r="KU1578" s="338"/>
      <c r="KV1578" s="338"/>
      <c r="KW1578" s="338"/>
      <c r="KX1578" s="338"/>
      <c r="KY1578" s="338"/>
      <c r="KZ1578" s="338"/>
      <c r="LA1578" s="338"/>
      <c r="LB1578" s="338"/>
      <c r="LC1578" s="338"/>
      <c r="LD1578" s="338"/>
      <c r="LE1578" s="338"/>
      <c r="LF1578" s="338"/>
      <c r="LG1578" s="338"/>
      <c r="LH1578" s="338"/>
      <c r="LI1578" s="338"/>
      <c r="LJ1578" s="338"/>
      <c r="LK1578" s="338"/>
      <c r="LL1578" s="338"/>
      <c r="LM1578" s="338"/>
      <c r="LN1578" s="338"/>
      <c r="LO1578" s="338"/>
      <c r="LP1578" s="338"/>
      <c r="LQ1578" s="338"/>
      <c r="LR1578" s="338"/>
      <c r="LS1578" s="338"/>
      <c r="LT1578" s="338"/>
      <c r="LU1578" s="338"/>
      <c r="LV1578" s="338"/>
      <c r="LW1578" s="338"/>
      <c r="LX1578" s="338"/>
      <c r="LY1578" s="338"/>
      <c r="LZ1578" s="338"/>
      <c r="MA1578" s="338"/>
      <c r="MB1578" s="338"/>
      <c r="MC1578" s="338"/>
      <c r="MD1578" s="338"/>
      <c r="ME1578" s="338"/>
      <c r="MF1578" s="338"/>
      <c r="MG1578" s="338"/>
      <c r="MH1578" s="338"/>
      <c r="MI1578" s="338"/>
      <c r="MJ1578" s="338"/>
      <c r="MK1578" s="338"/>
      <c r="ML1578" s="338"/>
      <c r="MM1578" s="338"/>
      <c r="MN1578" s="338"/>
      <c r="MO1578" s="338"/>
      <c r="MP1578" s="338"/>
      <c r="MQ1578" s="338"/>
      <c r="MR1578" s="338"/>
      <c r="MS1578" s="338"/>
      <c r="MT1578" s="338"/>
      <c r="MU1578" s="338"/>
      <c r="MV1578" s="338"/>
      <c r="MW1578" s="338"/>
      <c r="MX1578" s="338"/>
      <c r="MY1578" s="338"/>
      <c r="MZ1578" s="338"/>
      <c r="NA1578" s="338"/>
      <c r="NB1578" s="338"/>
      <c r="NC1578" s="338"/>
      <c r="ND1578" s="338"/>
      <c r="NE1578" s="338"/>
      <c r="NF1578" s="338"/>
      <c r="NG1578" s="338"/>
      <c r="NH1578" s="338"/>
      <c r="NI1578" s="338"/>
      <c r="NJ1578" s="338"/>
      <c r="NK1578" s="338"/>
      <c r="NL1578" s="338"/>
      <c r="NM1578" s="338"/>
      <c r="NN1578" s="338"/>
      <c r="NO1578" s="338"/>
      <c r="NP1578" s="338"/>
      <c r="NQ1578" s="338"/>
      <c r="NR1578" s="338"/>
      <c r="NS1578" s="338"/>
      <c r="NT1578" s="338"/>
      <c r="NU1578" s="338"/>
      <c r="NV1578" s="338"/>
      <c r="NW1578" s="338"/>
      <c r="NX1578" s="338"/>
      <c r="NY1578" s="338"/>
      <c r="NZ1578" s="338"/>
      <c r="OA1578" s="338"/>
      <c r="OB1578" s="338"/>
      <c r="OC1578" s="338"/>
      <c r="OD1578" s="338"/>
      <c r="OE1578" s="338"/>
      <c r="OF1578" s="338"/>
      <c r="OG1578" s="338"/>
      <c r="OH1578" s="338"/>
      <c r="OI1578" s="338"/>
      <c r="OJ1578" s="338"/>
      <c r="OK1578" s="338"/>
      <c r="OL1578" s="338"/>
      <c r="OM1578" s="338"/>
      <c r="ON1578" s="338"/>
      <c r="OO1578" s="338"/>
      <c r="OP1578" s="338"/>
      <c r="OQ1578" s="338"/>
      <c r="OR1578" s="338"/>
      <c r="OS1578" s="338"/>
      <c r="OT1578" s="338"/>
      <c r="OU1578" s="338"/>
      <c r="OV1578" s="338"/>
      <c r="OW1578" s="338"/>
      <c r="OX1578" s="338"/>
      <c r="OY1578" s="338"/>
      <c r="OZ1578" s="338"/>
      <c r="PA1578" s="338"/>
      <c r="PB1578" s="338"/>
      <c r="PC1578" s="338"/>
      <c r="PD1578" s="338"/>
      <c r="PE1578" s="338"/>
      <c r="PF1578" s="338"/>
      <c r="PG1578" s="338"/>
      <c r="PH1578" s="338"/>
      <c r="PI1578" s="338"/>
      <c r="PJ1578" s="338"/>
      <c r="PK1578" s="338"/>
      <c r="PL1578" s="338"/>
      <c r="PM1578" s="338"/>
      <c r="PN1578" s="338"/>
      <c r="PO1578" s="338"/>
      <c r="PP1578" s="338"/>
      <c r="PQ1578" s="338"/>
      <c r="PR1578" s="338"/>
      <c r="PS1578" s="338"/>
      <c r="PT1578" s="338"/>
      <c r="PU1578" s="338"/>
      <c r="PV1578" s="338"/>
      <c r="PW1578" s="338"/>
      <c r="PX1578" s="338"/>
      <c r="PY1578" s="338"/>
      <c r="PZ1578" s="338"/>
      <c r="QA1578" s="338"/>
      <c r="QB1578" s="338"/>
      <c r="QC1578" s="338"/>
      <c r="QD1578" s="338"/>
      <c r="QE1578" s="338"/>
      <c r="QF1578" s="338"/>
      <c r="QG1578" s="338"/>
      <c r="QH1578" s="338"/>
      <c r="QI1578" s="338"/>
      <c r="QJ1578" s="338"/>
      <c r="QK1578" s="338"/>
      <c r="QL1578" s="338"/>
      <c r="QM1578" s="338"/>
      <c r="QN1578" s="338"/>
      <c r="QO1578" s="338"/>
      <c r="QP1578" s="338"/>
      <c r="QQ1578" s="338"/>
      <c r="QR1578" s="338"/>
      <c r="QS1578" s="338"/>
      <c r="QT1578" s="338"/>
      <c r="QU1578" s="338"/>
      <c r="QV1578" s="338"/>
      <c r="QW1578" s="338"/>
      <c r="QX1578" s="338"/>
      <c r="QY1578" s="338"/>
      <c r="QZ1578" s="338"/>
      <c r="RA1578" s="338"/>
      <c r="RB1578" s="338"/>
      <c r="RC1578" s="338"/>
      <c r="RD1578" s="338"/>
      <c r="RE1578" s="338"/>
      <c r="RF1578" s="338"/>
      <c r="RG1578" s="338"/>
      <c r="RH1578" s="338"/>
      <c r="RI1578" s="338"/>
      <c r="RJ1578" s="338"/>
      <c r="RK1578" s="338"/>
      <c r="RL1578" s="338"/>
      <c r="RM1578" s="338"/>
      <c r="RN1578" s="338"/>
      <c r="RO1578" s="338"/>
      <c r="RP1578" s="338"/>
      <c r="RQ1578" s="338"/>
      <c r="RR1578" s="338"/>
      <c r="RS1578" s="338"/>
      <c r="RT1578" s="338"/>
      <c r="RU1578" s="338"/>
      <c r="RV1578" s="338"/>
      <c r="RW1578" s="338"/>
      <c r="RX1578" s="338"/>
      <c r="RY1578" s="338"/>
      <c r="RZ1578" s="338"/>
      <c r="SA1578" s="338"/>
      <c r="SB1578" s="338"/>
      <c r="SC1578" s="338"/>
      <c r="SD1578" s="338"/>
      <c r="SE1578" s="338"/>
      <c r="SF1578" s="338"/>
      <c r="SG1578" s="338"/>
      <c r="SH1578" s="338"/>
      <c r="SI1578" s="338"/>
      <c r="SJ1578" s="338"/>
      <c r="SK1578" s="338"/>
      <c r="SL1578" s="338"/>
      <c r="SM1578" s="338"/>
      <c r="SN1578" s="338"/>
      <c r="SO1578" s="338"/>
      <c r="SP1578" s="338"/>
      <c r="SQ1578" s="338"/>
      <c r="SR1578" s="338"/>
      <c r="SS1578" s="338"/>
      <c r="ST1578" s="338"/>
      <c r="SU1578" s="338"/>
      <c r="SV1578" s="338"/>
      <c r="SW1578" s="338"/>
      <c r="SX1578" s="338"/>
      <c r="SY1578" s="338"/>
      <c r="SZ1578" s="338"/>
      <c r="TA1578" s="338"/>
      <c r="TB1578" s="338"/>
      <c r="TC1578" s="338"/>
      <c r="TD1578" s="338"/>
      <c r="TE1578" s="338"/>
      <c r="TF1578" s="338"/>
      <c r="TG1578" s="338"/>
      <c r="TH1578" s="338"/>
      <c r="TI1578" s="338"/>
      <c r="TJ1578" s="338"/>
      <c r="TK1578" s="338"/>
      <c r="TL1578" s="338"/>
      <c r="TM1578" s="338"/>
      <c r="TN1578" s="338"/>
      <c r="TO1578" s="338"/>
      <c r="TP1578" s="338"/>
      <c r="TQ1578" s="338"/>
      <c r="TR1578" s="338"/>
      <c r="TS1578" s="338"/>
      <c r="TT1578" s="338"/>
      <c r="TU1578" s="338"/>
      <c r="TV1578" s="338"/>
      <c r="TW1578" s="338"/>
      <c r="TX1578" s="338"/>
      <c r="TY1578" s="338"/>
      <c r="TZ1578" s="338"/>
      <c r="UA1578" s="338"/>
      <c r="UB1578" s="338"/>
      <c r="UC1578" s="338"/>
      <c r="UD1578" s="338"/>
      <c r="UE1578" s="338"/>
      <c r="UF1578" s="338"/>
      <c r="UG1578" s="338"/>
      <c r="UH1578" s="338"/>
      <c r="UI1578" s="338"/>
      <c r="UJ1578" s="338"/>
      <c r="UK1578" s="338"/>
      <c r="UL1578" s="338"/>
      <c r="UM1578" s="338"/>
      <c r="UN1578" s="338"/>
      <c r="UO1578" s="338"/>
      <c r="UP1578" s="338"/>
      <c r="UQ1578" s="338"/>
      <c r="UR1578" s="338"/>
      <c r="US1578" s="338"/>
      <c r="UT1578" s="338"/>
      <c r="UU1578" s="338"/>
      <c r="UV1578" s="338"/>
      <c r="UW1578" s="338"/>
      <c r="UX1578" s="338"/>
      <c r="UY1578" s="338"/>
      <c r="UZ1578" s="338"/>
      <c r="VA1578" s="338"/>
      <c r="VB1578" s="338"/>
      <c r="VC1578" s="338"/>
      <c r="VD1578" s="338"/>
      <c r="VE1578" s="338"/>
      <c r="VF1578" s="338"/>
      <c r="VG1578" s="338"/>
      <c r="VH1578" s="338"/>
      <c r="VI1578" s="338"/>
      <c r="VJ1578" s="338"/>
      <c r="VK1578" s="338"/>
      <c r="VL1578" s="338"/>
      <c r="VM1578" s="338"/>
      <c r="VN1578" s="338"/>
      <c r="VO1578" s="338"/>
      <c r="VP1578" s="338"/>
      <c r="VQ1578" s="338"/>
      <c r="VR1578" s="338"/>
      <c r="VS1578" s="338"/>
      <c r="VT1578" s="338"/>
      <c r="VU1578" s="338"/>
      <c r="VV1578" s="338"/>
      <c r="VW1578" s="338"/>
      <c r="VX1578" s="338"/>
      <c r="VY1578" s="338"/>
      <c r="VZ1578" s="338"/>
      <c r="WA1578" s="338"/>
      <c r="WB1578" s="338"/>
      <c r="WC1578" s="338"/>
      <c r="WD1578" s="338"/>
      <c r="WE1578" s="338"/>
      <c r="WF1578" s="338"/>
      <c r="WG1578" s="338"/>
      <c r="WH1578" s="338"/>
      <c r="WI1578" s="338"/>
      <c r="WJ1578" s="338"/>
      <c r="WK1578" s="338"/>
      <c r="WL1578" s="338"/>
      <c r="WM1578" s="338"/>
      <c r="WN1578" s="338"/>
      <c r="WO1578" s="338"/>
      <c r="WP1578" s="338"/>
      <c r="WQ1578" s="338"/>
      <c r="WR1578" s="338"/>
      <c r="WS1578" s="338"/>
      <c r="WT1578" s="338"/>
      <c r="WU1578" s="338"/>
      <c r="WV1578" s="338"/>
      <c r="WW1578" s="338"/>
      <c r="WX1578" s="338"/>
      <c r="WY1578" s="338"/>
      <c r="WZ1578" s="338"/>
      <c r="XA1578" s="338"/>
      <c r="XB1578" s="338"/>
      <c r="XC1578" s="338"/>
      <c r="XD1578" s="338"/>
      <c r="XE1578" s="338"/>
      <c r="XF1578" s="338"/>
      <c r="XG1578" s="338"/>
      <c r="XH1578" s="338"/>
      <c r="XI1578" s="338"/>
      <c r="XJ1578" s="338"/>
      <c r="XK1578" s="338"/>
      <c r="XL1578" s="338"/>
      <c r="XM1578" s="338"/>
      <c r="XN1578" s="338"/>
      <c r="XO1578" s="338"/>
      <c r="XP1578" s="338"/>
      <c r="XQ1578" s="338"/>
      <c r="XR1578" s="338"/>
      <c r="XS1578" s="338"/>
      <c r="XT1578" s="338"/>
      <c r="XU1578" s="338"/>
      <c r="XV1578" s="338"/>
      <c r="XW1578" s="338"/>
      <c r="XX1578" s="338"/>
      <c r="XY1578" s="338"/>
      <c r="XZ1578" s="338"/>
      <c r="YA1578" s="338"/>
      <c r="YB1578" s="338"/>
      <c r="YC1578" s="338"/>
      <c r="YD1578" s="338"/>
      <c r="YE1578" s="338"/>
      <c r="YF1578" s="338"/>
      <c r="YG1578" s="338"/>
      <c r="YH1578" s="338"/>
      <c r="YI1578" s="338"/>
      <c r="YJ1578" s="338"/>
      <c r="YK1578" s="338"/>
      <c r="YL1578" s="338"/>
      <c r="YM1578" s="338"/>
      <c r="YN1578" s="338"/>
      <c r="YO1578" s="338"/>
      <c r="YP1578" s="338"/>
      <c r="YQ1578" s="338"/>
      <c r="YR1578" s="338"/>
      <c r="YS1578" s="338"/>
      <c r="YT1578" s="338"/>
      <c r="YU1578" s="338"/>
      <c r="YV1578" s="338"/>
      <c r="YW1578" s="338"/>
      <c r="YX1578" s="338"/>
      <c r="YY1578" s="338"/>
      <c r="YZ1578" s="338"/>
      <c r="ZA1578" s="338"/>
      <c r="ZB1578" s="338"/>
      <c r="ZC1578" s="338"/>
      <c r="ZD1578" s="338"/>
      <c r="ZE1578" s="338"/>
      <c r="ZF1578" s="338"/>
      <c r="ZG1578" s="338"/>
      <c r="ZH1578" s="338"/>
      <c r="ZI1578" s="338"/>
      <c r="ZJ1578" s="338"/>
      <c r="ZK1578" s="338"/>
      <c r="ZL1578" s="338"/>
      <c r="ZM1578" s="338"/>
      <c r="ZN1578" s="338"/>
      <c r="ZO1578" s="338"/>
      <c r="ZP1578" s="338"/>
      <c r="ZQ1578" s="338"/>
      <c r="ZR1578" s="338"/>
      <c r="ZS1578" s="338"/>
      <c r="ZT1578" s="338"/>
      <c r="ZU1578" s="338"/>
      <c r="ZV1578" s="338"/>
      <c r="ZW1578" s="338"/>
      <c r="ZX1578" s="338"/>
      <c r="ZY1578" s="338"/>
      <c r="ZZ1578" s="338"/>
      <c r="AAA1578" s="338"/>
      <c r="AAB1578" s="338"/>
      <c r="AAC1578" s="338"/>
      <c r="AAD1578" s="338"/>
      <c r="AAE1578" s="338"/>
      <c r="AAF1578" s="338"/>
      <c r="AAG1578" s="338"/>
      <c r="AAH1578" s="338"/>
      <c r="AAI1578" s="338"/>
      <c r="AAJ1578" s="338"/>
      <c r="AAK1578" s="338"/>
      <c r="AAL1578" s="338"/>
      <c r="AAM1578" s="338"/>
      <c r="AAN1578" s="338"/>
      <c r="AAO1578" s="338"/>
      <c r="AAP1578" s="338"/>
      <c r="AAQ1578" s="338"/>
      <c r="AAR1578" s="338"/>
      <c r="AAS1578" s="338"/>
      <c r="AAT1578" s="338"/>
      <c r="AAU1578" s="338"/>
      <c r="AAV1578" s="338"/>
      <c r="AAW1578" s="338"/>
      <c r="AAX1578" s="338"/>
      <c r="AAY1578" s="338"/>
      <c r="AAZ1578" s="338"/>
      <c r="ABA1578" s="338"/>
      <c r="ABB1578" s="338"/>
      <c r="ABC1578" s="338"/>
      <c r="ABD1578" s="338"/>
      <c r="ABE1578" s="338"/>
      <c r="ABF1578" s="338"/>
      <c r="ABG1578" s="338"/>
      <c r="ABH1578" s="338"/>
      <c r="ABI1578" s="338"/>
      <c r="ABJ1578" s="338"/>
      <c r="ABK1578" s="338"/>
      <c r="ABL1578" s="338"/>
      <c r="ABM1578" s="338"/>
      <c r="ABN1578" s="338"/>
      <c r="ABO1578" s="338"/>
      <c r="ABP1578" s="338"/>
      <c r="ABQ1578" s="338"/>
      <c r="ABR1578" s="338"/>
      <c r="ABS1578" s="338"/>
      <c r="ABT1578" s="338"/>
      <c r="ABU1578" s="338"/>
      <c r="ABV1578" s="338"/>
      <c r="ABW1578" s="338"/>
      <c r="ABX1578" s="338"/>
      <c r="ABY1578" s="338"/>
      <c r="ABZ1578" s="338"/>
      <c r="ACA1578" s="338"/>
      <c r="ACB1578" s="338"/>
      <c r="ACC1578" s="338"/>
      <c r="ACD1578" s="338"/>
      <c r="ACE1578" s="338"/>
      <c r="ACF1578" s="338"/>
      <c r="ACG1578" s="338"/>
      <c r="ACH1578" s="338"/>
      <c r="ACI1578" s="338"/>
      <c r="ACJ1578" s="338"/>
      <c r="ACK1578" s="338"/>
      <c r="ACL1578" s="338"/>
      <c r="ACM1578" s="338"/>
      <c r="ACN1578" s="338"/>
      <c r="ACO1578" s="338"/>
      <c r="ACP1578" s="338"/>
      <c r="ACQ1578" s="338"/>
      <c r="ACR1578" s="338"/>
      <c r="ACS1578" s="338"/>
      <c r="ACT1578" s="338"/>
      <c r="ACU1578" s="338"/>
      <c r="ACV1578" s="338"/>
      <c r="ACW1578" s="338"/>
      <c r="ACX1578" s="338"/>
      <c r="ACY1578" s="338"/>
      <c r="ACZ1578" s="338"/>
      <c r="ADA1578" s="338"/>
      <c r="ADB1578" s="338"/>
      <c r="ADC1578" s="338"/>
      <c r="ADD1578" s="338"/>
      <c r="ADE1578" s="338"/>
      <c r="ADF1578" s="338"/>
      <c r="ADG1578" s="338"/>
      <c r="ADH1578" s="338"/>
      <c r="ADI1578" s="338"/>
      <c r="ADJ1578" s="338"/>
      <c r="ADK1578" s="338"/>
      <c r="ADL1578" s="338"/>
      <c r="ADM1578" s="338"/>
      <c r="ADN1578" s="338"/>
      <c r="ADO1578" s="338"/>
      <c r="ADP1578" s="338"/>
      <c r="ADQ1578" s="338"/>
      <c r="ADR1578" s="338"/>
      <c r="ADS1578" s="338"/>
      <c r="ADT1578" s="338"/>
      <c r="ADU1578" s="338"/>
      <c r="ADV1578" s="338"/>
      <c r="ADW1578" s="338"/>
      <c r="ADX1578" s="338"/>
      <c r="ADY1578" s="338"/>
      <c r="ADZ1578" s="338"/>
      <c r="AEA1578" s="338"/>
      <c r="AEB1578" s="338"/>
      <c r="AEC1578" s="338"/>
      <c r="AED1578" s="338"/>
      <c r="AEE1578" s="338"/>
      <c r="AEF1578" s="338"/>
      <c r="AEG1578" s="338"/>
      <c r="AEH1578" s="338"/>
      <c r="AEI1578" s="338"/>
      <c r="AEJ1578" s="338"/>
      <c r="AEK1578" s="338"/>
      <c r="AEL1578" s="338"/>
      <c r="AEM1578" s="338"/>
      <c r="AEN1578" s="338"/>
      <c r="AEO1578" s="338"/>
      <c r="AEP1578" s="338"/>
      <c r="AEQ1578" s="338"/>
      <c r="AER1578" s="338"/>
      <c r="AES1578" s="338"/>
      <c r="AET1578" s="338"/>
      <c r="AEU1578" s="338"/>
      <c r="AEV1578" s="338"/>
      <c r="AEW1578" s="338"/>
      <c r="AEX1578" s="338"/>
      <c r="AEY1578" s="338"/>
      <c r="AEZ1578" s="338"/>
      <c r="AFA1578" s="338"/>
      <c r="AFB1578" s="338"/>
      <c r="AFC1578" s="338"/>
      <c r="AFD1578" s="338"/>
      <c r="AFE1578" s="338"/>
      <c r="AFF1578" s="338"/>
      <c r="AFG1578" s="338"/>
      <c r="AFH1578" s="338"/>
      <c r="AFI1578" s="338"/>
      <c r="AFJ1578" s="338"/>
      <c r="AFK1578" s="338"/>
      <c r="AFL1578" s="338"/>
      <c r="AFM1578" s="338"/>
      <c r="AFN1578" s="338"/>
      <c r="AFO1578" s="338"/>
      <c r="AFP1578" s="338"/>
      <c r="AFQ1578" s="338"/>
      <c r="AFR1578" s="338"/>
      <c r="AFS1578" s="338"/>
      <c r="AFT1578" s="338"/>
      <c r="AFU1578" s="338"/>
      <c r="AFV1578" s="338"/>
      <c r="AFW1578" s="338"/>
      <c r="AFX1578" s="338"/>
      <c r="AFY1578" s="338"/>
      <c r="AFZ1578" s="338"/>
      <c r="AGA1578" s="338"/>
      <c r="AGB1578" s="338"/>
      <c r="AGC1578" s="338"/>
      <c r="AGD1578" s="338"/>
      <c r="AGE1578" s="338"/>
      <c r="AGF1578" s="338"/>
      <c r="AGG1578" s="338"/>
      <c r="AGH1578" s="338"/>
      <c r="AGI1578" s="338"/>
      <c r="AGJ1578" s="338"/>
      <c r="AGK1578" s="338"/>
      <c r="AGL1578" s="338"/>
      <c r="AGM1578" s="338"/>
      <c r="AGN1578" s="338"/>
      <c r="AGO1578" s="338"/>
      <c r="AGP1578" s="338"/>
      <c r="AGQ1578" s="338"/>
      <c r="AGR1578" s="338"/>
      <c r="AGS1578" s="338"/>
      <c r="AGT1578" s="338"/>
      <c r="AGU1578" s="338"/>
      <c r="AGV1578" s="338"/>
      <c r="AGW1578" s="338"/>
      <c r="AGX1578" s="338"/>
      <c r="AGY1578" s="338"/>
      <c r="AGZ1578" s="338"/>
      <c r="AHA1578" s="338"/>
      <c r="AHB1578" s="338"/>
      <c r="AHC1578" s="338"/>
      <c r="AHD1578" s="338"/>
      <c r="AHE1578" s="338"/>
      <c r="AHF1578" s="338"/>
      <c r="AHG1578" s="338"/>
      <c r="AHH1578" s="338"/>
      <c r="AHI1578" s="338"/>
      <c r="AHJ1578" s="338"/>
      <c r="AHK1578" s="338"/>
      <c r="AHL1578" s="338"/>
      <c r="AHM1578" s="338"/>
      <c r="AHN1578" s="338"/>
      <c r="AHO1578" s="338"/>
      <c r="AHP1578" s="338"/>
      <c r="AHQ1578" s="338"/>
      <c r="AHR1578" s="338"/>
      <c r="AHS1578" s="338"/>
      <c r="AHT1578" s="338"/>
      <c r="AHU1578" s="338"/>
      <c r="AHV1578" s="338"/>
      <c r="AHW1578" s="338"/>
      <c r="AHX1578" s="338"/>
      <c r="AHY1578" s="338"/>
      <c r="AHZ1578" s="338"/>
      <c r="AIA1578" s="338"/>
      <c r="AIB1578" s="338"/>
      <c r="AIC1578" s="338"/>
      <c r="AID1578" s="338"/>
      <c r="AIE1578" s="338"/>
      <c r="AIF1578" s="338"/>
      <c r="AIG1578" s="338"/>
      <c r="AIH1578" s="338"/>
      <c r="AII1578" s="338"/>
      <c r="AIJ1578" s="338"/>
      <c r="AIK1578" s="338"/>
      <c r="AIL1578" s="338"/>
      <c r="AIM1578" s="338"/>
      <c r="AIN1578" s="338"/>
      <c r="AIO1578" s="338"/>
      <c r="AIP1578" s="338"/>
      <c r="AIQ1578" s="338"/>
      <c r="AIR1578" s="338"/>
      <c r="AIS1578" s="338"/>
      <c r="AIT1578" s="338"/>
      <c r="AIU1578" s="338"/>
      <c r="AIV1578" s="338"/>
      <c r="AIW1578" s="338"/>
      <c r="AIX1578" s="338"/>
      <c r="AIY1578" s="338"/>
      <c r="AIZ1578" s="338"/>
      <c r="AJA1578" s="338"/>
      <c r="AJB1578" s="338"/>
      <c r="AJC1578" s="338"/>
      <c r="AJD1578" s="338"/>
      <c r="AJE1578" s="338"/>
      <c r="AJF1578" s="338"/>
      <c r="AJG1578" s="338"/>
      <c r="AJH1578" s="338"/>
      <c r="AJI1578" s="338"/>
      <c r="AJJ1578" s="338"/>
      <c r="AJK1578" s="338"/>
      <c r="AJL1578" s="338"/>
      <c r="AJM1578" s="338"/>
      <c r="AJN1578" s="338"/>
      <c r="AJO1578" s="338"/>
      <c r="AJP1578" s="338"/>
      <c r="AJQ1578" s="338"/>
      <c r="AJR1578" s="338"/>
      <c r="AJS1578" s="338"/>
      <c r="AJT1578" s="338"/>
      <c r="AJU1578" s="338"/>
      <c r="AJV1578" s="338"/>
      <c r="AJW1578" s="338"/>
      <c r="AJX1578" s="338"/>
      <c r="AJY1578" s="338"/>
      <c r="AJZ1578" s="338"/>
      <c r="AKA1578" s="338"/>
      <c r="AKB1578" s="338"/>
      <c r="AKC1578" s="338"/>
      <c r="AKD1578" s="338"/>
      <c r="AKE1578" s="338"/>
      <c r="AKF1578" s="338"/>
      <c r="AKG1578" s="338"/>
      <c r="AKH1578" s="338"/>
      <c r="AKI1578" s="338"/>
      <c r="AKJ1578" s="338"/>
      <c r="AKK1578" s="338"/>
      <c r="AKL1578" s="338"/>
      <c r="AKM1578" s="338"/>
      <c r="AKN1578" s="338"/>
      <c r="AKO1578" s="338"/>
      <c r="AKP1578" s="338"/>
      <c r="AKQ1578" s="338"/>
      <c r="AKR1578" s="338"/>
      <c r="AKS1578" s="338"/>
      <c r="AKT1578" s="338"/>
      <c r="AKU1578" s="338"/>
      <c r="AKV1578" s="338"/>
      <c r="AKW1578" s="338"/>
      <c r="AKX1578" s="338"/>
      <c r="AKY1578" s="338"/>
      <c r="AKZ1578" s="338"/>
      <c r="ALA1578" s="338"/>
      <c r="ALB1578" s="338"/>
      <c r="ALC1578" s="338"/>
      <c r="ALD1578" s="338"/>
      <c r="ALE1578" s="338"/>
      <c r="ALF1578" s="338"/>
      <c r="ALG1578" s="338"/>
      <c r="ALH1578" s="338"/>
      <c r="ALI1578" s="338"/>
      <c r="ALJ1578" s="338"/>
      <c r="ALK1578" s="338"/>
      <c r="ALL1578" s="338"/>
      <c r="ALM1578" s="338"/>
      <c r="ALN1578" s="338"/>
      <c r="ALO1578" s="338"/>
      <c r="ALP1578" s="338"/>
      <c r="ALQ1578" s="338"/>
      <c r="ALR1578" s="338"/>
      <c r="ALS1578" s="338"/>
      <c r="ALT1578" s="338"/>
      <c r="ALU1578" s="338"/>
      <c r="ALV1578" s="338"/>
      <c r="ALW1578" s="338"/>
      <c r="ALX1578" s="338"/>
      <c r="ALY1578" s="338"/>
      <c r="ALZ1578" s="338"/>
      <c r="AMA1578" s="338"/>
      <c r="AMB1578" s="338"/>
      <c r="AMC1578" s="338"/>
      <c r="AMD1578" s="338"/>
      <c r="AME1578" s="338"/>
      <c r="AMF1578" s="338"/>
      <c r="AMG1578" s="338"/>
      <c r="AMH1578" s="338"/>
      <c r="AMI1578" s="338"/>
      <c r="AMJ1578" s="338"/>
      <c r="AMK1578" s="338"/>
      <c r="AML1578" s="338"/>
      <c r="AMM1578" s="338"/>
      <c r="AMN1578" s="338"/>
    </row>
    <row r="1579" spans="1:1028" ht="12.75" customHeight="1">
      <c r="A1579" s="29">
        <v>1</v>
      </c>
      <c r="B1579" s="29">
        <v>0</v>
      </c>
      <c r="C1579" s="29" t="s">
        <v>28449</v>
      </c>
      <c r="D1579" s="29"/>
      <c r="E1579" s="29"/>
      <c r="F1579" s="29" t="s">
        <v>8186</v>
      </c>
      <c r="G1579" s="29"/>
      <c r="H1579" s="29"/>
      <c r="I1579" s="402" t="s">
        <v>4446</v>
      </c>
      <c r="K1579" s="29"/>
      <c r="L1579" s="29" t="s">
        <v>2580</v>
      </c>
      <c r="M1579" s="308"/>
      <c r="N1579" s="29" t="s">
        <v>1294</v>
      </c>
      <c r="O1579" s="29"/>
      <c r="P1579" s="25" t="s">
        <v>1993</v>
      </c>
      <c r="Q1579" s="25"/>
      <c r="R1579" s="29" t="s">
        <v>28443</v>
      </c>
      <c r="S1579" s="29" t="s">
        <v>28456</v>
      </c>
      <c r="T1579" s="29" t="s">
        <v>1483</v>
      </c>
      <c r="U1579"/>
      <c r="V1579"/>
      <c r="W1579" s="29"/>
      <c r="X1579" s="349" t="s">
        <v>2298</v>
      </c>
      <c r="Y1579" s="29" t="s">
        <v>1309</v>
      </c>
      <c r="Z1579" s="29" t="s">
        <v>1218</v>
      </c>
      <c r="AA1579" s="29" t="s">
        <v>1170</v>
      </c>
      <c r="AB1579" s="29"/>
      <c r="AC1579" s="29" t="s">
        <v>8229</v>
      </c>
      <c r="AD1579" s="29"/>
      <c r="AE1579" s="29" t="s">
        <v>2575</v>
      </c>
      <c r="AG1579" s="38">
        <v>1</v>
      </c>
      <c r="AH1579" s="38" t="s">
        <v>5945</v>
      </c>
      <c r="AI1579" s="38" t="s">
        <v>4440</v>
      </c>
      <c r="AJ1579" s="38" t="s">
        <v>7060</v>
      </c>
      <c r="AK1579" s="38" t="s">
        <v>72</v>
      </c>
      <c r="AL1579" s="301" t="s">
        <v>8224</v>
      </c>
      <c r="AR1579" s="29" t="str">
        <f t="shared" si="248"/>
        <v>1</v>
      </c>
      <c r="AS1579" s="29">
        <f t="shared" si="242"/>
        <v>0</v>
      </c>
      <c r="AW1579" s="29" t="str">
        <f t="shared" si="250"/>
        <v/>
      </c>
      <c r="AX1579" s="29" t="str">
        <f t="shared" si="243"/>
        <v/>
      </c>
      <c r="AY1579" s="29" t="str">
        <f t="shared" si="249"/>
        <v>https://media.mediathek-tanz-theater.de/iiif/2/nvt_img-i140-004.JP2</v>
      </c>
      <c r="AZ1579" s="29" t="str">
        <f t="shared" si="244"/>
        <v>image/jp2</v>
      </c>
      <c r="BA1579" s="29" t="str">
        <f t="shared" si="245"/>
        <v>presentation/iiif</v>
      </c>
      <c r="BB1579" s="29" t="str">
        <f t="shared" si="246"/>
        <v>https://media.mediathek-tanz-theater.de/iiif/2/nvt_img-i140-004.JP2/full/100,/0/default.jpg</v>
      </c>
      <c r="BC1579" s="29" t="str">
        <f t="shared" si="241"/>
        <v>image/jpeg</v>
      </c>
      <c r="BD1579" s="29" t="str">
        <f t="shared" si="247"/>
        <v>presentation/thumbnail</v>
      </c>
    </row>
    <row r="1580" spans="1:1028" ht="12.75" customHeight="1">
      <c r="A1580" s="29">
        <v>1</v>
      </c>
      <c r="B1580" s="29">
        <v>0</v>
      </c>
      <c r="C1580" s="29" t="s">
        <v>28450</v>
      </c>
      <c r="D1580" s="29"/>
      <c r="E1580" s="29"/>
      <c r="F1580" s="29" t="s">
        <v>8186</v>
      </c>
      <c r="G1580" s="29"/>
      <c r="H1580" s="29"/>
      <c r="I1580" s="402" t="s">
        <v>4446</v>
      </c>
      <c r="K1580" s="29"/>
      <c r="L1580" s="29" t="s">
        <v>2580</v>
      </c>
      <c r="M1580" s="308"/>
      <c r="N1580" s="29" t="s">
        <v>1294</v>
      </c>
      <c r="O1580" s="29"/>
      <c r="P1580" s="25" t="s">
        <v>1993</v>
      </c>
      <c r="Q1580" s="25"/>
      <c r="R1580" s="29" t="s">
        <v>28443</v>
      </c>
      <c r="S1580" s="29" t="s">
        <v>28457</v>
      </c>
      <c r="T1580" s="29" t="s">
        <v>1483</v>
      </c>
      <c r="U1580"/>
      <c r="V1580"/>
      <c r="W1580" s="29"/>
      <c r="X1580" s="349" t="s">
        <v>2298</v>
      </c>
      <c r="Y1580" s="29" t="s">
        <v>1309</v>
      </c>
      <c r="Z1580" s="29" t="s">
        <v>1218</v>
      </c>
      <c r="AA1580" s="29" t="s">
        <v>1170</v>
      </c>
      <c r="AB1580" s="29"/>
      <c r="AC1580" s="29"/>
      <c r="AD1580" s="29"/>
      <c r="AE1580" s="29" t="s">
        <v>2575</v>
      </c>
      <c r="AG1580" s="38">
        <v>1</v>
      </c>
      <c r="AH1580" s="38" t="s">
        <v>5945</v>
      </c>
      <c r="AI1580" s="38" t="s">
        <v>4440</v>
      </c>
      <c r="AJ1580" s="38" t="s">
        <v>7060</v>
      </c>
      <c r="AK1580" s="38" t="s">
        <v>72</v>
      </c>
      <c r="AL1580" s="301" t="s">
        <v>8224</v>
      </c>
      <c r="AR1580" s="29" t="str">
        <f t="shared" si="248"/>
        <v>1</v>
      </c>
      <c r="AS1580" s="29">
        <f t="shared" si="242"/>
        <v>0</v>
      </c>
      <c r="AW1580" s="29" t="str">
        <f t="shared" si="250"/>
        <v/>
      </c>
      <c r="AX1580" s="29" t="str">
        <f t="shared" si="243"/>
        <v/>
      </c>
      <c r="AY1580" s="29" t="str">
        <f t="shared" si="249"/>
        <v>https://media.mediathek-tanz-theater.de/iiif/2/nvt_img-i140-005.JP2</v>
      </c>
      <c r="AZ1580" s="29" t="str">
        <f t="shared" si="244"/>
        <v>image/jp2</v>
      </c>
      <c r="BA1580" s="29" t="str">
        <f t="shared" si="245"/>
        <v>presentation/iiif</v>
      </c>
      <c r="BB1580" s="29" t="str">
        <f t="shared" si="246"/>
        <v>https://media.mediathek-tanz-theater.de/iiif/2/nvt_img-i140-005.JP2/full/100,/0/default.jpg</v>
      </c>
      <c r="BC1580" s="29" t="str">
        <f t="shared" si="241"/>
        <v>image/jpeg</v>
      </c>
      <c r="BD1580" s="29" t="str">
        <f t="shared" si="247"/>
        <v>presentation/thumbnail</v>
      </c>
    </row>
    <row r="1581" spans="1:1028" ht="12.75" customHeight="1">
      <c r="A1581" s="29">
        <v>1</v>
      </c>
      <c r="B1581" s="29">
        <v>0</v>
      </c>
      <c r="C1581" s="29" t="s">
        <v>28451</v>
      </c>
      <c r="D1581" s="29"/>
      <c r="E1581" s="29"/>
      <c r="F1581" s="29" t="s">
        <v>8186</v>
      </c>
      <c r="G1581" s="29"/>
      <c r="H1581" s="29"/>
      <c r="I1581" s="402" t="s">
        <v>4446</v>
      </c>
      <c r="K1581" s="29"/>
      <c r="L1581" s="29" t="s">
        <v>7976</v>
      </c>
      <c r="M1581" s="29"/>
      <c r="N1581" s="29"/>
      <c r="O1581" s="29"/>
      <c r="P1581" s="25"/>
      <c r="Q1581" s="25"/>
      <c r="R1581" s="29" t="s">
        <v>28445</v>
      </c>
      <c r="S1581" s="29"/>
      <c r="T1581" s="29" t="s">
        <v>1483</v>
      </c>
      <c r="U1581" t="s">
        <v>8190</v>
      </c>
      <c r="V1581"/>
      <c r="W1581" s="29"/>
      <c r="X1581" s="349"/>
      <c r="Y1581" s="29"/>
      <c r="Z1581" s="29" t="s">
        <v>1218</v>
      </c>
      <c r="AA1581" s="29" t="s">
        <v>1170</v>
      </c>
      <c r="AB1581" s="29"/>
      <c r="AC1581" s="29"/>
      <c r="AD1581" s="29"/>
      <c r="AE1581" s="29" t="s">
        <v>2575</v>
      </c>
      <c r="AG1581" s="38">
        <v>1</v>
      </c>
      <c r="AH1581" s="38" t="s">
        <v>5945</v>
      </c>
      <c r="AI1581" s="38" t="s">
        <v>4440</v>
      </c>
      <c r="AJ1581" s="38" t="s">
        <v>8230</v>
      </c>
      <c r="AK1581" s="38" t="s">
        <v>7395</v>
      </c>
      <c r="AL1581" s="301" t="s">
        <v>8224</v>
      </c>
      <c r="AR1581" s="29" t="str">
        <f t="shared" si="248"/>
        <v>1</v>
      </c>
      <c r="AS1581" s="29">
        <f t="shared" si="242"/>
        <v>0</v>
      </c>
      <c r="AW1581" s="29" t="str">
        <f t="shared" si="250"/>
        <v/>
      </c>
      <c r="AX1581" s="29" t="str">
        <f t="shared" si="243"/>
        <v/>
      </c>
      <c r="AY1581" s="29" t="str">
        <f t="shared" si="249"/>
        <v>https://media.mediathek-tanz-theater.de/iiif/2/nvt_img-i140-006.JP2</v>
      </c>
      <c r="AZ1581" s="29" t="str">
        <f t="shared" si="244"/>
        <v>image/jp2</v>
      </c>
      <c r="BA1581" s="29" t="str">
        <f t="shared" si="245"/>
        <v>presentation/iiif</v>
      </c>
      <c r="BB1581" s="29" t="str">
        <f t="shared" si="246"/>
        <v>https://media.mediathek-tanz-theater.de/iiif/2/nvt_img-i140-006.JP2/full/100,/0/default.jpg</v>
      </c>
      <c r="BC1581" s="29" t="str">
        <f t="shared" si="241"/>
        <v>image/jpeg</v>
      </c>
      <c r="BD1581" s="29" t="str">
        <f t="shared" si="247"/>
        <v>presentation/thumbnail</v>
      </c>
    </row>
    <row r="1582" spans="1:1028" ht="12.75" customHeight="1">
      <c r="A1582" s="29">
        <v>1</v>
      </c>
      <c r="B1582" s="29">
        <v>0</v>
      </c>
      <c r="C1582" s="29" t="s">
        <v>28452</v>
      </c>
      <c r="D1582" s="29"/>
      <c r="E1582" s="29"/>
      <c r="F1582" s="29" t="s">
        <v>8186</v>
      </c>
      <c r="G1582" s="29"/>
      <c r="H1582" s="29"/>
      <c r="I1582" s="402" t="s">
        <v>4446</v>
      </c>
      <c r="K1582" s="29"/>
      <c r="L1582" s="29" t="s">
        <v>7976</v>
      </c>
      <c r="M1582" s="29"/>
      <c r="N1582" s="29"/>
      <c r="O1582" s="29"/>
      <c r="P1582" s="25"/>
      <c r="Q1582" s="25"/>
      <c r="R1582" s="29" t="s">
        <v>28445</v>
      </c>
      <c r="S1582" s="29" t="s">
        <v>28458</v>
      </c>
      <c r="T1582" s="29" t="s">
        <v>1483</v>
      </c>
      <c r="U1582" t="s">
        <v>8190</v>
      </c>
      <c r="V1582"/>
      <c r="W1582" s="29"/>
      <c r="X1582" s="349"/>
      <c r="Y1582" s="29"/>
      <c r="Z1582" s="29" t="s">
        <v>1218</v>
      </c>
      <c r="AA1582" s="29" t="s">
        <v>1170</v>
      </c>
      <c r="AB1582" s="29"/>
      <c r="AC1582" s="29"/>
      <c r="AD1582" s="29"/>
      <c r="AE1582" s="29" t="s">
        <v>2575</v>
      </c>
      <c r="AG1582" s="38">
        <v>1</v>
      </c>
      <c r="AH1582" s="38" t="s">
        <v>5945</v>
      </c>
      <c r="AI1582" s="38" t="s">
        <v>4440</v>
      </c>
      <c r="AJ1582" s="38" t="s">
        <v>8230</v>
      </c>
      <c r="AK1582" s="38" t="s">
        <v>7395</v>
      </c>
      <c r="AL1582" s="301" t="s">
        <v>8224</v>
      </c>
      <c r="AR1582" s="29" t="str">
        <f t="shared" si="248"/>
        <v>1</v>
      </c>
      <c r="AS1582" s="29">
        <f t="shared" si="242"/>
        <v>0</v>
      </c>
      <c r="AW1582" s="29" t="str">
        <f t="shared" si="250"/>
        <v/>
      </c>
      <c r="AX1582" s="29" t="str">
        <f t="shared" si="243"/>
        <v/>
      </c>
      <c r="AY1582" s="29" t="str">
        <f t="shared" si="249"/>
        <v>https://media.mediathek-tanz-theater.de/iiif/2/nvt_img-i140-007.JP2</v>
      </c>
      <c r="AZ1582" s="29" t="str">
        <f t="shared" si="244"/>
        <v>image/jp2</v>
      </c>
      <c r="BA1582" s="29" t="str">
        <f t="shared" si="245"/>
        <v>presentation/iiif</v>
      </c>
      <c r="BB1582" s="29" t="str">
        <f t="shared" si="246"/>
        <v>https://media.mediathek-tanz-theater.de/iiif/2/nvt_img-i140-007.JP2/full/100,/0/default.jpg</v>
      </c>
      <c r="BC1582" s="29" t="str">
        <f t="shared" si="241"/>
        <v>image/jpeg</v>
      </c>
      <c r="BD1582" s="29" t="str">
        <f t="shared" si="247"/>
        <v>presentation/thumbnail</v>
      </c>
    </row>
    <row r="1583" spans="1:1028" ht="12.75" customHeight="1">
      <c r="A1583" s="29">
        <v>1</v>
      </c>
      <c r="B1583" s="29">
        <v>0</v>
      </c>
      <c r="C1583" s="29" t="s">
        <v>8231</v>
      </c>
      <c r="D1583" s="29"/>
      <c r="E1583" s="29"/>
      <c r="F1583" s="29" t="s">
        <v>8186</v>
      </c>
      <c r="G1583" s="29"/>
      <c r="H1583" s="29"/>
      <c r="I1583" s="402" t="s">
        <v>4446</v>
      </c>
      <c r="K1583" s="29"/>
      <c r="L1583" s="29" t="s">
        <v>7976</v>
      </c>
      <c r="M1583" s="29"/>
      <c r="N1583" s="29"/>
      <c r="O1583" s="29"/>
      <c r="P1583" s="25"/>
      <c r="Q1583" s="25"/>
      <c r="R1583" s="29" t="s">
        <v>28459</v>
      </c>
      <c r="S1583" s="29" t="s">
        <v>28460</v>
      </c>
      <c r="T1583" s="29" t="s">
        <v>1483</v>
      </c>
      <c r="U1583"/>
      <c r="V1583" t="s">
        <v>7579</v>
      </c>
      <c r="W1583" s="29"/>
      <c r="X1583" s="349" t="s">
        <v>3168</v>
      </c>
      <c r="Y1583" s="29"/>
      <c r="Z1583" s="29" t="s">
        <v>1218</v>
      </c>
      <c r="AA1583" s="29" t="s">
        <v>1170</v>
      </c>
      <c r="AB1583" s="29"/>
      <c r="AC1583" s="29" t="s">
        <v>7944</v>
      </c>
      <c r="AD1583" s="29"/>
      <c r="AE1583" s="29" t="s">
        <v>2575</v>
      </c>
      <c r="AG1583" s="38">
        <v>1</v>
      </c>
      <c r="AH1583" s="38" t="s">
        <v>5945</v>
      </c>
      <c r="AI1583" s="38" t="s">
        <v>4440</v>
      </c>
      <c r="AK1583" s="38" t="s">
        <v>72</v>
      </c>
      <c r="AL1583" s="301" t="s">
        <v>8224</v>
      </c>
      <c r="AR1583" s="29" t="str">
        <f t="shared" si="248"/>
        <v>1</v>
      </c>
      <c r="AS1583" s="29">
        <f t="shared" si="242"/>
        <v>0</v>
      </c>
      <c r="AW1583" s="29" t="str">
        <f t="shared" si="250"/>
        <v/>
      </c>
      <c r="AX1583" s="29" t="str">
        <f t="shared" si="243"/>
        <v/>
      </c>
      <c r="AY1583" s="29" t="str">
        <f t="shared" si="249"/>
        <v>https://media.mediathek-tanz-theater.de/iiif/2/nvt_img-i141-001.JP2</v>
      </c>
      <c r="AZ1583" s="29" t="str">
        <f t="shared" si="244"/>
        <v>image/jp2</v>
      </c>
      <c r="BA1583" s="29" t="str">
        <f t="shared" si="245"/>
        <v>presentation/iiif</v>
      </c>
      <c r="BB1583" s="29" t="str">
        <f t="shared" si="246"/>
        <v>https://media.mediathek-tanz-theater.de/iiif/2/nvt_img-i141-001.JP2/full/100,/0/default.jpg</v>
      </c>
      <c r="BC1583" s="29" t="str">
        <f t="shared" si="241"/>
        <v>image/jpeg</v>
      </c>
      <c r="BD1583" s="29" t="str">
        <f t="shared" si="247"/>
        <v>presentation/thumbnail</v>
      </c>
    </row>
    <row r="1584" spans="1:1028" ht="12.75" customHeight="1">
      <c r="A1584" s="29">
        <v>1</v>
      </c>
      <c r="B1584" s="29">
        <v>0</v>
      </c>
      <c r="C1584" s="29" t="s">
        <v>8232</v>
      </c>
      <c r="D1584" s="29"/>
      <c r="E1584" s="29"/>
      <c r="F1584" s="29" t="s">
        <v>8186</v>
      </c>
      <c r="G1584" s="29"/>
      <c r="H1584" s="29"/>
      <c r="I1584" s="402" t="s">
        <v>4446</v>
      </c>
      <c r="K1584" s="29"/>
      <c r="L1584" s="29"/>
      <c r="M1584" s="29"/>
      <c r="N1584" s="29"/>
      <c r="O1584" s="29"/>
      <c r="P1584" s="25"/>
      <c r="Q1584" s="25"/>
      <c r="R1584" s="29" t="s">
        <v>7564</v>
      </c>
      <c r="S1584" s="29"/>
      <c r="T1584" s="29" t="s">
        <v>1483</v>
      </c>
      <c r="U1584" t="s">
        <v>1426</v>
      </c>
      <c r="V1584" t="s">
        <v>6345</v>
      </c>
      <c r="W1584" s="29"/>
      <c r="X1584" s="349"/>
      <c r="Y1584" s="29"/>
      <c r="Z1584" s="29" t="s">
        <v>1218</v>
      </c>
      <c r="AA1584" s="29" t="s">
        <v>1170</v>
      </c>
      <c r="AB1584" s="29"/>
      <c r="AC1584" s="29" t="s">
        <v>7966</v>
      </c>
      <c r="AD1584" s="29"/>
      <c r="AE1584" s="29" t="s">
        <v>2575</v>
      </c>
      <c r="AG1584" s="38">
        <v>1</v>
      </c>
      <c r="AH1584" s="38" t="s">
        <v>5945</v>
      </c>
      <c r="AI1584" s="38" t="s">
        <v>4440</v>
      </c>
      <c r="AK1584" s="38" t="s">
        <v>72</v>
      </c>
      <c r="AL1584" s="301" t="s">
        <v>8224</v>
      </c>
      <c r="AR1584" s="29" t="str">
        <f t="shared" si="248"/>
        <v>1</v>
      </c>
      <c r="AS1584" s="29">
        <f t="shared" si="242"/>
        <v>0</v>
      </c>
      <c r="AW1584" s="29" t="str">
        <f t="shared" si="250"/>
        <v/>
      </c>
      <c r="AX1584" s="29" t="str">
        <f t="shared" si="243"/>
        <v/>
      </c>
      <c r="AY1584" s="29" t="str">
        <f t="shared" si="249"/>
        <v>https://media.mediathek-tanz-theater.de/iiif/2/nvt_img-i142-001.JP2</v>
      </c>
      <c r="AZ1584" s="29" t="str">
        <f t="shared" si="244"/>
        <v>image/jp2</v>
      </c>
      <c r="BA1584" s="29" t="str">
        <f t="shared" si="245"/>
        <v>presentation/iiif</v>
      </c>
      <c r="BB1584" s="29" t="str">
        <f t="shared" si="246"/>
        <v>https://media.mediathek-tanz-theater.de/iiif/2/nvt_img-i142-001.JP2/full/100,/0/default.jpg</v>
      </c>
      <c r="BC1584" s="29" t="str">
        <f t="shared" si="241"/>
        <v>image/jpeg</v>
      </c>
      <c r="BD1584" s="29" t="str">
        <f t="shared" si="247"/>
        <v>presentation/thumbnail</v>
      </c>
    </row>
    <row r="1585" spans="1:1028" ht="12.75" customHeight="1">
      <c r="A1585" s="29">
        <v>1</v>
      </c>
      <c r="B1585" s="29">
        <v>0</v>
      </c>
      <c r="C1585" s="29" t="s">
        <v>8233</v>
      </c>
      <c r="D1585" s="29"/>
      <c r="E1585" s="29"/>
      <c r="F1585" s="29" t="s">
        <v>8186</v>
      </c>
      <c r="G1585" s="29"/>
      <c r="H1585" s="29"/>
      <c r="I1585" s="402" t="s">
        <v>4446</v>
      </c>
      <c r="K1585" s="29"/>
      <c r="L1585" s="29"/>
      <c r="M1585" s="29"/>
      <c r="N1585" s="29"/>
      <c r="O1585" s="29"/>
      <c r="P1585" s="25"/>
      <c r="Q1585" s="25"/>
      <c r="R1585" s="29" t="s">
        <v>7564</v>
      </c>
      <c r="S1585" s="29"/>
      <c r="T1585" s="29" t="s">
        <v>1483</v>
      </c>
      <c r="U1585" t="s">
        <v>1426</v>
      </c>
      <c r="V1585" t="s">
        <v>6345</v>
      </c>
      <c r="W1585" s="29"/>
      <c r="X1585" s="349"/>
      <c r="Y1585" s="29"/>
      <c r="Z1585" s="29" t="s">
        <v>1218</v>
      </c>
      <c r="AA1585" s="29" t="s">
        <v>1170</v>
      </c>
      <c r="AB1585" s="29"/>
      <c r="AC1585" s="29" t="s">
        <v>7966</v>
      </c>
      <c r="AD1585" s="29"/>
      <c r="AE1585" s="29" t="s">
        <v>2575</v>
      </c>
      <c r="AG1585" s="38">
        <v>1</v>
      </c>
      <c r="AH1585" s="38" t="s">
        <v>5945</v>
      </c>
      <c r="AI1585" s="38" t="s">
        <v>4440</v>
      </c>
      <c r="AK1585" s="38" t="s">
        <v>72</v>
      </c>
      <c r="AL1585" s="301" t="s">
        <v>8224</v>
      </c>
      <c r="AR1585" s="29" t="str">
        <f t="shared" si="248"/>
        <v>1</v>
      </c>
      <c r="AS1585" s="29">
        <f t="shared" si="242"/>
        <v>0</v>
      </c>
      <c r="AW1585" s="29" t="str">
        <f t="shared" si="250"/>
        <v/>
      </c>
      <c r="AX1585" s="29" t="str">
        <f t="shared" si="243"/>
        <v/>
      </c>
      <c r="AY1585" s="29" t="str">
        <f t="shared" si="249"/>
        <v>https://media.mediathek-tanz-theater.de/iiif/2/nvt_img-i142-002.JP2</v>
      </c>
      <c r="AZ1585" s="29" t="str">
        <f t="shared" si="244"/>
        <v>image/jp2</v>
      </c>
      <c r="BA1585" s="29" t="str">
        <f t="shared" si="245"/>
        <v>presentation/iiif</v>
      </c>
      <c r="BB1585" s="29" t="str">
        <f t="shared" si="246"/>
        <v>https://media.mediathek-tanz-theater.de/iiif/2/nvt_img-i142-002.JP2/full/100,/0/default.jpg</v>
      </c>
      <c r="BC1585" s="29" t="str">
        <f t="shared" si="241"/>
        <v>image/jpeg</v>
      </c>
      <c r="BD1585" s="29" t="str">
        <f t="shared" si="247"/>
        <v>presentation/thumbnail</v>
      </c>
    </row>
    <row r="1586" spans="1:1028" s="311" customFormat="1" ht="12.75" customHeight="1">
      <c r="A1586" s="308">
        <v>0</v>
      </c>
      <c r="B1586" s="308">
        <v>1</v>
      </c>
      <c r="C1586" s="308" t="s">
        <v>24451</v>
      </c>
      <c r="D1586" s="308"/>
      <c r="E1586" s="308"/>
      <c r="F1586" s="308" t="s">
        <v>20937</v>
      </c>
      <c r="G1586" s="308"/>
      <c r="H1586" s="308"/>
      <c r="I1586" s="404" t="s">
        <v>24454</v>
      </c>
      <c r="J1586" s="404"/>
      <c r="K1586" s="308"/>
      <c r="L1586" s="308"/>
      <c r="M1586" s="308"/>
      <c r="N1586" s="308"/>
      <c r="O1586" s="308"/>
      <c r="P1586" s="310"/>
      <c r="Q1586" s="310"/>
      <c r="R1586" s="308" t="s">
        <v>24457</v>
      </c>
      <c r="S1586" s="308" t="s">
        <v>24458</v>
      </c>
      <c r="T1586" s="308" t="s">
        <v>1483</v>
      </c>
      <c r="W1586" s="308"/>
      <c r="X1586" s="365"/>
      <c r="Y1586" s="308"/>
      <c r="Z1586" s="308"/>
      <c r="AA1586" s="308"/>
      <c r="AB1586" s="308"/>
      <c r="AC1586" s="308"/>
      <c r="AD1586" s="308"/>
      <c r="AE1586" s="308" t="s">
        <v>20937</v>
      </c>
      <c r="AF1586" s="309" t="s">
        <v>20937</v>
      </c>
      <c r="AG1586" s="309">
        <v>1</v>
      </c>
      <c r="AH1586" s="309" t="s">
        <v>23663</v>
      </c>
      <c r="AI1586" s="309"/>
      <c r="AJ1586" s="309" t="s">
        <v>24465</v>
      </c>
      <c r="AK1586" s="309" t="s">
        <v>72</v>
      </c>
      <c r="AL1586" s="314" t="s">
        <v>24463</v>
      </c>
      <c r="AM1586" s="308"/>
      <c r="AN1586" s="308"/>
      <c r="AO1586" s="308"/>
      <c r="AP1586" s="308"/>
      <c r="AR1586" s="29" t="str">
        <f t="shared" si="248"/>
        <v>0</v>
      </c>
      <c r="AS1586" s="29">
        <f t="shared" si="242"/>
        <v>0</v>
      </c>
      <c r="AT1586" s="308"/>
      <c r="AU1586" s="308"/>
      <c r="AV1586" s="308"/>
      <c r="AW1586" s="29" t="str">
        <f t="shared" si="250"/>
        <v/>
      </c>
      <c r="AX1586" s="29" t="str">
        <f t="shared" si="243"/>
        <v/>
      </c>
      <c r="AY1586" s="29" t="str">
        <f t="shared" si="249"/>
        <v>https://media.mediathek-tanz-theater.de/iiif/2/nvt_img-G143-001.JP2</v>
      </c>
      <c r="AZ1586" s="29" t="str">
        <f t="shared" si="244"/>
        <v>image/jp2</v>
      </c>
      <c r="BA1586" s="29" t="str">
        <f t="shared" si="245"/>
        <v>presentation/iiif</v>
      </c>
      <c r="BB1586" s="29" t="str">
        <f t="shared" si="246"/>
        <v>https://media.mediathek-tanz-theater.de/iiif/2/nvt_img-G143-001.JP2/full/100,/0/default.jpg</v>
      </c>
      <c r="BC1586" s="29" t="str">
        <f t="shared" si="241"/>
        <v>image/jpeg</v>
      </c>
      <c r="BD1586" s="29" t="str">
        <f t="shared" si="247"/>
        <v>presentation/thumbnail</v>
      </c>
      <c r="BE1586" s="308"/>
      <c r="BF1586" s="308"/>
      <c r="BG1586" s="308"/>
      <c r="BH1586" s="308"/>
      <c r="BI1586" s="308"/>
      <c r="BJ1586" s="308"/>
      <c r="BK1586" s="308"/>
      <c r="BL1586" s="308"/>
      <c r="BM1586" s="308"/>
      <c r="BN1586" s="308"/>
      <c r="BO1586" s="308"/>
      <c r="BP1586" s="308"/>
      <c r="BQ1586" s="308"/>
      <c r="BR1586" s="308"/>
      <c r="BS1586" s="308"/>
      <c r="BT1586" s="308"/>
      <c r="BU1586" s="308"/>
      <c r="BV1586" s="308"/>
      <c r="BW1586" s="308"/>
      <c r="BX1586" s="308"/>
      <c r="BY1586" s="308"/>
      <c r="BZ1586" s="308"/>
      <c r="CA1586" s="308"/>
      <c r="CB1586" s="308"/>
      <c r="CC1586" s="308"/>
      <c r="CD1586" s="308"/>
      <c r="CE1586" s="308"/>
      <c r="CF1586" s="308"/>
      <c r="CG1586" s="308"/>
      <c r="CH1586" s="308"/>
      <c r="CI1586" s="308"/>
      <c r="CJ1586" s="308"/>
      <c r="CK1586" s="308"/>
      <c r="CL1586" s="308"/>
      <c r="CM1586" s="308"/>
      <c r="CN1586" s="308"/>
      <c r="CO1586" s="308"/>
      <c r="CP1586" s="308"/>
      <c r="CQ1586" s="308"/>
      <c r="CR1586" s="308"/>
      <c r="CS1586" s="308"/>
      <c r="CT1586" s="308"/>
      <c r="CU1586" s="308"/>
      <c r="CV1586" s="308"/>
      <c r="CW1586" s="308"/>
      <c r="CX1586" s="308"/>
      <c r="CY1586" s="308"/>
      <c r="CZ1586" s="308"/>
      <c r="DA1586" s="308"/>
      <c r="DB1586" s="308"/>
      <c r="DC1586" s="308"/>
      <c r="DD1586" s="308"/>
      <c r="DE1586" s="308"/>
      <c r="DF1586" s="308"/>
      <c r="DG1586" s="308"/>
      <c r="DH1586" s="308"/>
      <c r="DI1586" s="308"/>
      <c r="DJ1586" s="308"/>
      <c r="DK1586" s="308"/>
      <c r="DL1586" s="308"/>
      <c r="DM1586" s="308"/>
      <c r="DN1586" s="308"/>
      <c r="DO1586" s="308"/>
      <c r="DP1586" s="308"/>
      <c r="DQ1586" s="308"/>
      <c r="DR1586" s="308"/>
      <c r="DS1586" s="308"/>
      <c r="DT1586" s="308"/>
      <c r="DU1586" s="308"/>
      <c r="DV1586" s="308"/>
      <c r="DW1586" s="308"/>
      <c r="DX1586" s="308"/>
      <c r="DY1586" s="308"/>
      <c r="DZ1586" s="308"/>
      <c r="EA1586" s="308"/>
      <c r="EB1586" s="308"/>
      <c r="EC1586" s="308"/>
      <c r="ED1586" s="308"/>
      <c r="EE1586" s="308"/>
      <c r="EF1586" s="308"/>
      <c r="EG1586" s="308"/>
      <c r="EH1586" s="308"/>
      <c r="EI1586" s="308"/>
      <c r="EJ1586" s="308"/>
      <c r="EK1586" s="308"/>
      <c r="EL1586" s="308"/>
      <c r="EM1586" s="308"/>
      <c r="EN1586" s="308"/>
      <c r="EO1586" s="308"/>
      <c r="EP1586" s="308"/>
      <c r="EQ1586" s="308"/>
      <c r="ER1586" s="308"/>
      <c r="ES1586" s="308"/>
      <c r="ET1586" s="308"/>
      <c r="EU1586" s="308"/>
      <c r="EV1586" s="308"/>
      <c r="EW1586" s="308"/>
      <c r="EX1586" s="308"/>
      <c r="EY1586" s="308"/>
      <c r="EZ1586" s="308"/>
      <c r="FA1586" s="308"/>
      <c r="FB1586" s="308"/>
      <c r="FC1586" s="308"/>
      <c r="FD1586" s="308"/>
      <c r="FE1586" s="308"/>
      <c r="FF1586" s="308"/>
      <c r="FG1586" s="308"/>
      <c r="FH1586" s="308"/>
      <c r="FI1586" s="308"/>
      <c r="FJ1586" s="308"/>
      <c r="FK1586" s="308"/>
      <c r="FL1586" s="308"/>
      <c r="FM1586" s="308"/>
      <c r="FN1586" s="308"/>
      <c r="FO1586" s="308"/>
      <c r="FP1586" s="308"/>
      <c r="FQ1586" s="308"/>
      <c r="FR1586" s="308"/>
      <c r="FS1586" s="308"/>
      <c r="FT1586" s="308"/>
      <c r="FU1586" s="308"/>
      <c r="FV1586" s="308"/>
      <c r="FW1586" s="308"/>
      <c r="FX1586" s="308"/>
      <c r="FY1586" s="308"/>
      <c r="FZ1586" s="308"/>
      <c r="GA1586" s="308"/>
      <c r="GB1586" s="308"/>
      <c r="GC1586" s="308"/>
      <c r="GD1586" s="308"/>
      <c r="GE1586" s="308"/>
      <c r="GF1586" s="308"/>
      <c r="GG1586" s="308"/>
      <c r="GH1586" s="308"/>
      <c r="GI1586" s="308"/>
      <c r="GJ1586" s="308"/>
      <c r="GK1586" s="308"/>
      <c r="GL1586" s="308"/>
      <c r="GM1586" s="308"/>
      <c r="GN1586" s="308"/>
      <c r="GO1586" s="308"/>
      <c r="GP1586" s="308"/>
      <c r="GQ1586" s="308"/>
      <c r="GR1586" s="308"/>
      <c r="GS1586" s="308"/>
      <c r="GT1586" s="308"/>
      <c r="GU1586" s="308"/>
      <c r="GV1586" s="308"/>
      <c r="GW1586" s="308"/>
      <c r="GX1586" s="308"/>
      <c r="GY1586" s="308"/>
      <c r="GZ1586" s="308"/>
      <c r="HA1586" s="308"/>
      <c r="HB1586" s="308"/>
      <c r="HC1586" s="308"/>
      <c r="HD1586" s="308"/>
      <c r="HE1586" s="308"/>
      <c r="HF1586" s="308"/>
      <c r="HG1586" s="308"/>
      <c r="HH1586" s="308"/>
      <c r="HI1586" s="308"/>
      <c r="HJ1586" s="308"/>
      <c r="HK1586" s="308"/>
      <c r="HL1586" s="308"/>
      <c r="HM1586" s="308"/>
      <c r="HN1586" s="308"/>
      <c r="HO1586" s="308"/>
      <c r="HP1586" s="308"/>
      <c r="HQ1586" s="308"/>
      <c r="HR1586" s="308"/>
      <c r="HS1586" s="308"/>
      <c r="HT1586" s="308"/>
      <c r="HU1586" s="308"/>
      <c r="HV1586" s="308"/>
      <c r="HW1586" s="308"/>
      <c r="HX1586" s="308"/>
      <c r="HY1586" s="308"/>
      <c r="HZ1586" s="308"/>
      <c r="IA1586" s="308"/>
      <c r="IB1586" s="308"/>
      <c r="IC1586" s="308"/>
      <c r="ID1586" s="308"/>
      <c r="IE1586" s="308"/>
      <c r="IF1586" s="308"/>
      <c r="IG1586" s="308"/>
      <c r="IH1586" s="308"/>
      <c r="II1586" s="308"/>
      <c r="IJ1586" s="308"/>
      <c r="IK1586" s="308"/>
      <c r="IL1586" s="308"/>
      <c r="IM1586" s="308"/>
      <c r="IN1586" s="308"/>
      <c r="IO1586" s="308"/>
      <c r="IP1586" s="308"/>
      <c r="IQ1586" s="308"/>
      <c r="IR1586" s="308"/>
      <c r="IS1586" s="308"/>
      <c r="IT1586" s="308"/>
      <c r="IU1586" s="308"/>
      <c r="IV1586" s="308"/>
      <c r="IW1586" s="308"/>
      <c r="IX1586" s="308"/>
      <c r="IY1586" s="308"/>
      <c r="IZ1586" s="308"/>
      <c r="JA1586" s="308"/>
      <c r="JB1586" s="308"/>
      <c r="JC1586" s="308"/>
      <c r="JD1586" s="308"/>
      <c r="JE1586" s="308"/>
      <c r="JF1586" s="308"/>
      <c r="JG1586" s="308"/>
      <c r="JH1586" s="308"/>
      <c r="JI1586" s="308"/>
      <c r="JJ1586" s="308"/>
      <c r="JK1586" s="308"/>
      <c r="JL1586" s="308"/>
      <c r="JM1586" s="308"/>
      <c r="JN1586" s="308"/>
      <c r="JO1586" s="308"/>
      <c r="JP1586" s="308"/>
      <c r="JQ1586" s="308"/>
      <c r="JR1586" s="308"/>
      <c r="JS1586" s="308"/>
      <c r="JT1586" s="308"/>
      <c r="JU1586" s="308"/>
      <c r="JV1586" s="308"/>
      <c r="JW1586" s="308"/>
      <c r="JX1586" s="308"/>
      <c r="JY1586" s="308"/>
      <c r="JZ1586" s="308"/>
      <c r="KA1586" s="308"/>
      <c r="KB1586" s="308"/>
      <c r="KC1586" s="308"/>
      <c r="KD1586" s="308"/>
      <c r="KE1586" s="308"/>
      <c r="KF1586" s="308"/>
      <c r="KG1586" s="308"/>
      <c r="KH1586" s="308"/>
      <c r="KI1586" s="308"/>
      <c r="KJ1586" s="308"/>
      <c r="KK1586" s="308"/>
      <c r="KL1586" s="308"/>
      <c r="KM1586" s="308"/>
      <c r="KN1586" s="308"/>
      <c r="KO1586" s="308"/>
      <c r="KP1586" s="308"/>
      <c r="KQ1586" s="308"/>
      <c r="KR1586" s="308"/>
      <c r="KS1586" s="308"/>
      <c r="KT1586" s="308"/>
      <c r="KU1586" s="308"/>
      <c r="KV1586" s="308"/>
      <c r="KW1586" s="308"/>
      <c r="KX1586" s="308"/>
      <c r="KY1586" s="308"/>
      <c r="KZ1586" s="308"/>
      <c r="LA1586" s="308"/>
      <c r="LB1586" s="308"/>
      <c r="LC1586" s="308"/>
      <c r="LD1586" s="308"/>
      <c r="LE1586" s="308"/>
      <c r="LF1586" s="308"/>
      <c r="LG1586" s="308"/>
      <c r="LH1586" s="308"/>
      <c r="LI1586" s="308"/>
      <c r="LJ1586" s="308"/>
      <c r="LK1586" s="308"/>
      <c r="LL1586" s="308"/>
      <c r="LM1586" s="308"/>
      <c r="LN1586" s="308"/>
      <c r="LO1586" s="308"/>
      <c r="LP1586" s="308"/>
      <c r="LQ1586" s="308"/>
      <c r="LR1586" s="308"/>
      <c r="LS1586" s="308"/>
      <c r="LT1586" s="308"/>
      <c r="LU1586" s="308"/>
      <c r="LV1586" s="308"/>
      <c r="LW1586" s="308"/>
      <c r="LX1586" s="308"/>
      <c r="LY1586" s="308"/>
      <c r="LZ1586" s="308"/>
      <c r="MA1586" s="308"/>
      <c r="MB1586" s="308"/>
      <c r="MC1586" s="308"/>
      <c r="MD1586" s="308"/>
      <c r="ME1586" s="308"/>
      <c r="MF1586" s="308"/>
      <c r="MG1586" s="308"/>
      <c r="MH1586" s="308"/>
      <c r="MI1586" s="308"/>
      <c r="MJ1586" s="308"/>
      <c r="MK1586" s="308"/>
      <c r="ML1586" s="308"/>
      <c r="MM1586" s="308"/>
      <c r="MN1586" s="308"/>
      <c r="MO1586" s="308"/>
      <c r="MP1586" s="308"/>
      <c r="MQ1586" s="308"/>
      <c r="MR1586" s="308"/>
      <c r="MS1586" s="308"/>
      <c r="MT1586" s="308"/>
      <c r="MU1586" s="308"/>
      <c r="MV1586" s="308"/>
      <c r="MW1586" s="308"/>
      <c r="MX1586" s="308"/>
      <c r="MY1586" s="308"/>
      <c r="MZ1586" s="308"/>
      <c r="NA1586" s="308"/>
      <c r="NB1586" s="308"/>
      <c r="NC1586" s="308"/>
      <c r="ND1586" s="308"/>
      <c r="NE1586" s="308"/>
      <c r="NF1586" s="308"/>
      <c r="NG1586" s="308"/>
      <c r="NH1586" s="308"/>
      <c r="NI1586" s="308"/>
      <c r="NJ1586" s="308"/>
      <c r="NK1586" s="308"/>
      <c r="NL1586" s="308"/>
      <c r="NM1586" s="308"/>
      <c r="NN1586" s="308"/>
      <c r="NO1586" s="308"/>
      <c r="NP1586" s="308"/>
      <c r="NQ1586" s="308"/>
      <c r="NR1586" s="308"/>
      <c r="NS1586" s="308"/>
      <c r="NT1586" s="308"/>
      <c r="NU1586" s="308"/>
      <c r="NV1586" s="308"/>
      <c r="NW1586" s="308"/>
      <c r="NX1586" s="308"/>
      <c r="NY1586" s="308"/>
      <c r="NZ1586" s="308"/>
      <c r="OA1586" s="308"/>
      <c r="OB1586" s="308"/>
      <c r="OC1586" s="308"/>
      <c r="OD1586" s="308"/>
      <c r="OE1586" s="308"/>
      <c r="OF1586" s="308"/>
      <c r="OG1586" s="308"/>
      <c r="OH1586" s="308"/>
      <c r="OI1586" s="308"/>
      <c r="OJ1586" s="308"/>
      <c r="OK1586" s="308"/>
      <c r="OL1586" s="308"/>
      <c r="OM1586" s="308"/>
      <c r="ON1586" s="308"/>
      <c r="OO1586" s="308"/>
      <c r="OP1586" s="308"/>
      <c r="OQ1586" s="308"/>
      <c r="OR1586" s="308"/>
      <c r="OS1586" s="308"/>
      <c r="OT1586" s="308"/>
      <c r="OU1586" s="308"/>
      <c r="OV1586" s="308"/>
      <c r="OW1586" s="308"/>
      <c r="OX1586" s="308"/>
      <c r="OY1586" s="308"/>
      <c r="OZ1586" s="308"/>
      <c r="PA1586" s="308"/>
      <c r="PB1586" s="308"/>
      <c r="PC1586" s="308"/>
      <c r="PD1586" s="308"/>
      <c r="PE1586" s="308"/>
      <c r="PF1586" s="308"/>
      <c r="PG1586" s="308"/>
      <c r="PH1586" s="308"/>
      <c r="PI1586" s="308"/>
      <c r="PJ1586" s="308"/>
      <c r="PK1586" s="308"/>
      <c r="PL1586" s="308"/>
      <c r="PM1586" s="308"/>
      <c r="PN1586" s="308"/>
      <c r="PO1586" s="308"/>
      <c r="PP1586" s="308"/>
      <c r="PQ1586" s="308"/>
      <c r="PR1586" s="308"/>
      <c r="PS1586" s="308"/>
      <c r="PT1586" s="308"/>
      <c r="PU1586" s="308"/>
      <c r="PV1586" s="308"/>
      <c r="PW1586" s="308"/>
      <c r="PX1586" s="308"/>
      <c r="PY1586" s="308"/>
      <c r="PZ1586" s="308"/>
      <c r="QA1586" s="308"/>
      <c r="QB1586" s="308"/>
      <c r="QC1586" s="308"/>
      <c r="QD1586" s="308"/>
      <c r="QE1586" s="308"/>
      <c r="QF1586" s="308"/>
      <c r="QG1586" s="308"/>
      <c r="QH1586" s="308"/>
      <c r="QI1586" s="308"/>
      <c r="QJ1586" s="308"/>
      <c r="QK1586" s="308"/>
      <c r="QL1586" s="308"/>
      <c r="QM1586" s="308"/>
      <c r="QN1586" s="308"/>
      <c r="QO1586" s="308"/>
      <c r="QP1586" s="308"/>
      <c r="QQ1586" s="308"/>
      <c r="QR1586" s="308"/>
      <c r="QS1586" s="308"/>
      <c r="QT1586" s="308"/>
      <c r="QU1586" s="308"/>
      <c r="QV1586" s="308"/>
      <c r="QW1586" s="308"/>
      <c r="QX1586" s="308"/>
      <c r="QY1586" s="308"/>
      <c r="QZ1586" s="308"/>
      <c r="RA1586" s="308"/>
      <c r="RB1586" s="308"/>
      <c r="RC1586" s="308"/>
      <c r="RD1586" s="308"/>
      <c r="RE1586" s="308"/>
      <c r="RF1586" s="308"/>
      <c r="RG1586" s="308"/>
      <c r="RH1586" s="308"/>
      <c r="RI1586" s="308"/>
      <c r="RJ1586" s="308"/>
      <c r="RK1586" s="308"/>
      <c r="RL1586" s="308"/>
      <c r="RM1586" s="308"/>
      <c r="RN1586" s="308"/>
      <c r="RO1586" s="308"/>
      <c r="RP1586" s="308"/>
      <c r="RQ1586" s="308"/>
      <c r="RR1586" s="308"/>
      <c r="RS1586" s="308"/>
      <c r="RT1586" s="308"/>
      <c r="RU1586" s="308"/>
      <c r="RV1586" s="308"/>
      <c r="RW1586" s="308"/>
      <c r="RX1586" s="308"/>
      <c r="RY1586" s="308"/>
      <c r="RZ1586" s="308"/>
      <c r="SA1586" s="308"/>
      <c r="SB1586" s="308"/>
      <c r="SC1586" s="308"/>
      <c r="SD1586" s="308"/>
      <c r="SE1586" s="308"/>
      <c r="SF1586" s="308"/>
      <c r="SG1586" s="308"/>
      <c r="SH1586" s="308"/>
      <c r="SI1586" s="308"/>
      <c r="SJ1586" s="308"/>
      <c r="SK1586" s="308"/>
      <c r="SL1586" s="308"/>
      <c r="SM1586" s="308"/>
      <c r="SN1586" s="308"/>
      <c r="SO1586" s="308"/>
      <c r="SP1586" s="308"/>
      <c r="SQ1586" s="308"/>
      <c r="SR1586" s="308"/>
      <c r="SS1586" s="308"/>
      <c r="ST1586" s="308"/>
      <c r="SU1586" s="308"/>
      <c r="SV1586" s="308"/>
      <c r="SW1586" s="308"/>
      <c r="SX1586" s="308"/>
      <c r="SY1586" s="308"/>
      <c r="SZ1586" s="308"/>
      <c r="TA1586" s="308"/>
      <c r="TB1586" s="308"/>
      <c r="TC1586" s="308"/>
      <c r="TD1586" s="308"/>
      <c r="TE1586" s="308"/>
      <c r="TF1586" s="308"/>
      <c r="TG1586" s="308"/>
      <c r="TH1586" s="308"/>
      <c r="TI1586" s="308"/>
      <c r="TJ1586" s="308"/>
      <c r="TK1586" s="308"/>
      <c r="TL1586" s="308"/>
      <c r="TM1586" s="308"/>
      <c r="TN1586" s="308"/>
      <c r="TO1586" s="308"/>
      <c r="TP1586" s="308"/>
      <c r="TQ1586" s="308"/>
      <c r="TR1586" s="308"/>
      <c r="TS1586" s="308"/>
      <c r="TT1586" s="308"/>
      <c r="TU1586" s="308"/>
      <c r="TV1586" s="308"/>
      <c r="TW1586" s="308"/>
      <c r="TX1586" s="308"/>
      <c r="TY1586" s="308"/>
      <c r="TZ1586" s="308"/>
      <c r="UA1586" s="308"/>
      <c r="UB1586" s="308"/>
      <c r="UC1586" s="308"/>
      <c r="UD1586" s="308"/>
      <c r="UE1586" s="308"/>
      <c r="UF1586" s="308"/>
      <c r="UG1586" s="308"/>
      <c r="UH1586" s="308"/>
      <c r="UI1586" s="308"/>
      <c r="UJ1586" s="308"/>
      <c r="UK1586" s="308"/>
      <c r="UL1586" s="308"/>
      <c r="UM1586" s="308"/>
      <c r="UN1586" s="308"/>
      <c r="UO1586" s="308"/>
      <c r="UP1586" s="308"/>
      <c r="UQ1586" s="308"/>
      <c r="UR1586" s="308"/>
      <c r="US1586" s="308"/>
      <c r="UT1586" s="308"/>
      <c r="UU1586" s="308"/>
      <c r="UV1586" s="308"/>
      <c r="UW1586" s="308"/>
      <c r="UX1586" s="308"/>
      <c r="UY1586" s="308"/>
      <c r="UZ1586" s="308"/>
      <c r="VA1586" s="308"/>
      <c r="VB1586" s="308"/>
      <c r="VC1586" s="308"/>
      <c r="VD1586" s="308"/>
      <c r="VE1586" s="308"/>
      <c r="VF1586" s="308"/>
      <c r="VG1586" s="308"/>
      <c r="VH1586" s="308"/>
      <c r="VI1586" s="308"/>
      <c r="VJ1586" s="308"/>
      <c r="VK1586" s="308"/>
      <c r="VL1586" s="308"/>
      <c r="VM1586" s="308"/>
      <c r="VN1586" s="308"/>
      <c r="VO1586" s="308"/>
      <c r="VP1586" s="308"/>
      <c r="VQ1586" s="308"/>
      <c r="VR1586" s="308"/>
      <c r="VS1586" s="308"/>
      <c r="VT1586" s="308"/>
      <c r="VU1586" s="308"/>
      <c r="VV1586" s="308"/>
      <c r="VW1586" s="308"/>
      <c r="VX1586" s="308"/>
      <c r="VY1586" s="308"/>
      <c r="VZ1586" s="308"/>
      <c r="WA1586" s="308"/>
      <c r="WB1586" s="308"/>
      <c r="WC1586" s="308"/>
      <c r="WD1586" s="308"/>
      <c r="WE1586" s="308"/>
      <c r="WF1586" s="308"/>
      <c r="WG1586" s="308"/>
      <c r="WH1586" s="308"/>
      <c r="WI1586" s="308"/>
      <c r="WJ1586" s="308"/>
      <c r="WK1586" s="308"/>
      <c r="WL1586" s="308"/>
      <c r="WM1586" s="308"/>
      <c r="WN1586" s="308"/>
      <c r="WO1586" s="308"/>
      <c r="WP1586" s="308"/>
      <c r="WQ1586" s="308"/>
      <c r="WR1586" s="308"/>
      <c r="WS1586" s="308"/>
      <c r="WT1586" s="308"/>
      <c r="WU1586" s="308"/>
      <c r="WV1586" s="308"/>
      <c r="WW1586" s="308"/>
      <c r="WX1586" s="308"/>
      <c r="WY1586" s="308"/>
      <c r="WZ1586" s="308"/>
      <c r="XA1586" s="308"/>
      <c r="XB1586" s="308"/>
      <c r="XC1586" s="308"/>
      <c r="XD1586" s="308"/>
      <c r="XE1586" s="308"/>
      <c r="XF1586" s="308"/>
      <c r="XG1586" s="308"/>
      <c r="XH1586" s="308"/>
      <c r="XI1586" s="308"/>
      <c r="XJ1586" s="308"/>
      <c r="XK1586" s="308"/>
      <c r="XL1586" s="308"/>
      <c r="XM1586" s="308"/>
      <c r="XN1586" s="308"/>
      <c r="XO1586" s="308"/>
      <c r="XP1586" s="308"/>
      <c r="XQ1586" s="308"/>
      <c r="XR1586" s="308"/>
      <c r="XS1586" s="308"/>
      <c r="XT1586" s="308"/>
      <c r="XU1586" s="308"/>
      <c r="XV1586" s="308"/>
      <c r="XW1586" s="308"/>
      <c r="XX1586" s="308"/>
      <c r="XY1586" s="308"/>
      <c r="XZ1586" s="308"/>
      <c r="YA1586" s="308"/>
      <c r="YB1586" s="308"/>
      <c r="YC1586" s="308"/>
      <c r="YD1586" s="308"/>
      <c r="YE1586" s="308"/>
      <c r="YF1586" s="308"/>
      <c r="YG1586" s="308"/>
      <c r="YH1586" s="308"/>
      <c r="YI1586" s="308"/>
      <c r="YJ1586" s="308"/>
      <c r="YK1586" s="308"/>
      <c r="YL1586" s="308"/>
      <c r="YM1586" s="308"/>
      <c r="YN1586" s="308"/>
      <c r="YO1586" s="308"/>
      <c r="YP1586" s="308"/>
      <c r="YQ1586" s="308"/>
      <c r="YR1586" s="308"/>
      <c r="YS1586" s="308"/>
      <c r="YT1586" s="308"/>
      <c r="YU1586" s="308"/>
      <c r="YV1586" s="308"/>
      <c r="YW1586" s="308"/>
      <c r="YX1586" s="308"/>
      <c r="YY1586" s="308"/>
      <c r="YZ1586" s="308"/>
      <c r="ZA1586" s="308"/>
      <c r="ZB1586" s="308"/>
      <c r="ZC1586" s="308"/>
      <c r="ZD1586" s="308"/>
      <c r="ZE1586" s="308"/>
      <c r="ZF1586" s="308"/>
      <c r="ZG1586" s="308"/>
      <c r="ZH1586" s="308"/>
      <c r="ZI1586" s="308"/>
      <c r="ZJ1586" s="308"/>
      <c r="ZK1586" s="308"/>
      <c r="ZL1586" s="308"/>
      <c r="ZM1586" s="308"/>
      <c r="ZN1586" s="308"/>
      <c r="ZO1586" s="308"/>
      <c r="ZP1586" s="308"/>
      <c r="ZQ1586" s="308"/>
      <c r="ZR1586" s="308"/>
      <c r="ZS1586" s="308"/>
      <c r="ZT1586" s="308"/>
      <c r="ZU1586" s="308"/>
      <c r="ZV1586" s="308"/>
      <c r="ZW1586" s="308"/>
      <c r="ZX1586" s="308"/>
      <c r="ZY1586" s="308"/>
      <c r="ZZ1586" s="308"/>
      <c r="AAA1586" s="308"/>
      <c r="AAB1586" s="308"/>
      <c r="AAC1586" s="308"/>
      <c r="AAD1586" s="308"/>
      <c r="AAE1586" s="308"/>
      <c r="AAF1586" s="308"/>
      <c r="AAG1586" s="308"/>
      <c r="AAH1586" s="308"/>
      <c r="AAI1586" s="308"/>
      <c r="AAJ1586" s="308"/>
      <c r="AAK1586" s="308"/>
      <c r="AAL1586" s="308"/>
      <c r="AAM1586" s="308"/>
      <c r="AAN1586" s="308"/>
      <c r="AAO1586" s="308"/>
      <c r="AAP1586" s="308"/>
      <c r="AAQ1586" s="308"/>
      <c r="AAR1586" s="308"/>
      <c r="AAS1586" s="308"/>
      <c r="AAT1586" s="308"/>
      <c r="AAU1586" s="308"/>
      <c r="AAV1586" s="308"/>
      <c r="AAW1586" s="308"/>
      <c r="AAX1586" s="308"/>
      <c r="AAY1586" s="308"/>
      <c r="AAZ1586" s="308"/>
      <c r="ABA1586" s="308"/>
      <c r="ABB1586" s="308"/>
      <c r="ABC1586" s="308"/>
      <c r="ABD1586" s="308"/>
      <c r="ABE1586" s="308"/>
      <c r="ABF1586" s="308"/>
      <c r="ABG1586" s="308"/>
      <c r="ABH1586" s="308"/>
      <c r="ABI1586" s="308"/>
      <c r="ABJ1586" s="308"/>
      <c r="ABK1586" s="308"/>
      <c r="ABL1586" s="308"/>
      <c r="ABM1586" s="308"/>
      <c r="ABN1586" s="308"/>
      <c r="ABO1586" s="308"/>
      <c r="ABP1586" s="308"/>
      <c r="ABQ1586" s="308"/>
      <c r="ABR1586" s="308"/>
      <c r="ABS1586" s="308"/>
      <c r="ABT1586" s="308"/>
      <c r="ABU1586" s="308"/>
      <c r="ABV1586" s="308"/>
      <c r="ABW1586" s="308"/>
      <c r="ABX1586" s="308"/>
      <c r="ABY1586" s="308"/>
      <c r="ABZ1586" s="308"/>
      <c r="ACA1586" s="308"/>
      <c r="ACB1586" s="308"/>
      <c r="ACC1586" s="308"/>
      <c r="ACD1586" s="308"/>
      <c r="ACE1586" s="308"/>
      <c r="ACF1586" s="308"/>
      <c r="ACG1586" s="308"/>
      <c r="ACH1586" s="308"/>
      <c r="ACI1586" s="308"/>
      <c r="ACJ1586" s="308"/>
      <c r="ACK1586" s="308"/>
      <c r="ACL1586" s="308"/>
      <c r="ACM1586" s="308"/>
      <c r="ACN1586" s="308"/>
      <c r="ACO1586" s="308"/>
      <c r="ACP1586" s="308"/>
      <c r="ACQ1586" s="308"/>
      <c r="ACR1586" s="308"/>
      <c r="ACS1586" s="308"/>
      <c r="ACT1586" s="308"/>
      <c r="ACU1586" s="308"/>
      <c r="ACV1586" s="308"/>
      <c r="ACW1586" s="308"/>
      <c r="ACX1586" s="308"/>
      <c r="ACY1586" s="308"/>
      <c r="ACZ1586" s="308"/>
      <c r="ADA1586" s="308"/>
      <c r="ADB1586" s="308"/>
      <c r="ADC1586" s="308"/>
      <c r="ADD1586" s="308"/>
      <c r="ADE1586" s="308"/>
      <c r="ADF1586" s="308"/>
      <c r="ADG1586" s="308"/>
      <c r="ADH1586" s="308"/>
      <c r="ADI1586" s="308"/>
      <c r="ADJ1586" s="308"/>
      <c r="ADK1586" s="308"/>
      <c r="ADL1586" s="308"/>
      <c r="ADM1586" s="308"/>
      <c r="ADN1586" s="308"/>
      <c r="ADO1586" s="308"/>
      <c r="ADP1586" s="308"/>
      <c r="ADQ1586" s="308"/>
      <c r="ADR1586" s="308"/>
      <c r="ADS1586" s="308"/>
      <c r="ADT1586" s="308"/>
      <c r="ADU1586" s="308"/>
      <c r="ADV1586" s="308"/>
      <c r="ADW1586" s="308"/>
      <c r="ADX1586" s="308"/>
      <c r="ADY1586" s="308"/>
      <c r="ADZ1586" s="308"/>
      <c r="AEA1586" s="308"/>
      <c r="AEB1586" s="308"/>
      <c r="AEC1586" s="308"/>
      <c r="AED1586" s="308"/>
      <c r="AEE1586" s="308"/>
      <c r="AEF1586" s="308"/>
      <c r="AEG1586" s="308"/>
      <c r="AEH1586" s="308"/>
      <c r="AEI1586" s="308"/>
      <c r="AEJ1586" s="308"/>
      <c r="AEK1586" s="308"/>
      <c r="AEL1586" s="308"/>
      <c r="AEM1586" s="308"/>
      <c r="AEN1586" s="308"/>
      <c r="AEO1586" s="308"/>
      <c r="AEP1586" s="308"/>
      <c r="AEQ1586" s="308"/>
      <c r="AER1586" s="308"/>
      <c r="AES1586" s="308"/>
      <c r="AET1586" s="308"/>
      <c r="AEU1586" s="308"/>
      <c r="AEV1586" s="308"/>
      <c r="AEW1586" s="308"/>
      <c r="AEX1586" s="308"/>
      <c r="AEY1586" s="308"/>
      <c r="AEZ1586" s="308"/>
      <c r="AFA1586" s="308"/>
      <c r="AFB1586" s="308"/>
      <c r="AFC1586" s="308"/>
      <c r="AFD1586" s="308"/>
      <c r="AFE1586" s="308"/>
      <c r="AFF1586" s="308"/>
      <c r="AFG1586" s="308"/>
      <c r="AFH1586" s="308"/>
      <c r="AFI1586" s="308"/>
      <c r="AFJ1586" s="308"/>
      <c r="AFK1586" s="308"/>
      <c r="AFL1586" s="308"/>
      <c r="AFM1586" s="308"/>
      <c r="AFN1586" s="308"/>
      <c r="AFO1586" s="308"/>
      <c r="AFP1586" s="308"/>
      <c r="AFQ1586" s="308"/>
      <c r="AFR1586" s="308"/>
      <c r="AFS1586" s="308"/>
      <c r="AFT1586" s="308"/>
      <c r="AFU1586" s="308"/>
      <c r="AFV1586" s="308"/>
      <c r="AFW1586" s="308"/>
      <c r="AFX1586" s="308"/>
      <c r="AFY1586" s="308"/>
      <c r="AFZ1586" s="308"/>
      <c r="AGA1586" s="308"/>
      <c r="AGB1586" s="308"/>
      <c r="AGC1586" s="308"/>
      <c r="AGD1586" s="308"/>
      <c r="AGE1586" s="308"/>
      <c r="AGF1586" s="308"/>
      <c r="AGG1586" s="308"/>
      <c r="AGH1586" s="308"/>
      <c r="AGI1586" s="308"/>
      <c r="AGJ1586" s="308"/>
      <c r="AGK1586" s="308"/>
      <c r="AGL1586" s="308"/>
      <c r="AGM1586" s="308"/>
      <c r="AGN1586" s="308"/>
      <c r="AGO1586" s="308"/>
      <c r="AGP1586" s="308"/>
      <c r="AGQ1586" s="308"/>
      <c r="AGR1586" s="308"/>
      <c r="AGS1586" s="308"/>
      <c r="AGT1586" s="308"/>
      <c r="AGU1586" s="308"/>
      <c r="AGV1586" s="308"/>
      <c r="AGW1586" s="308"/>
      <c r="AGX1586" s="308"/>
      <c r="AGY1586" s="308"/>
      <c r="AGZ1586" s="308"/>
      <c r="AHA1586" s="308"/>
      <c r="AHB1586" s="308"/>
      <c r="AHC1586" s="308"/>
      <c r="AHD1586" s="308"/>
      <c r="AHE1586" s="308"/>
      <c r="AHF1586" s="308"/>
      <c r="AHG1586" s="308"/>
      <c r="AHH1586" s="308"/>
      <c r="AHI1586" s="308"/>
      <c r="AHJ1586" s="308"/>
      <c r="AHK1586" s="308"/>
      <c r="AHL1586" s="308"/>
      <c r="AHM1586" s="308"/>
      <c r="AHN1586" s="308"/>
      <c r="AHO1586" s="308"/>
      <c r="AHP1586" s="308"/>
      <c r="AHQ1586" s="308"/>
      <c r="AHR1586" s="308"/>
      <c r="AHS1586" s="308"/>
      <c r="AHT1586" s="308"/>
      <c r="AHU1586" s="308"/>
      <c r="AHV1586" s="308"/>
      <c r="AHW1586" s="308"/>
      <c r="AHX1586" s="308"/>
      <c r="AHY1586" s="308"/>
      <c r="AHZ1586" s="308"/>
      <c r="AIA1586" s="308"/>
      <c r="AIB1586" s="308"/>
      <c r="AIC1586" s="308"/>
      <c r="AID1586" s="308"/>
      <c r="AIE1586" s="308"/>
      <c r="AIF1586" s="308"/>
      <c r="AIG1586" s="308"/>
      <c r="AIH1586" s="308"/>
      <c r="AII1586" s="308"/>
      <c r="AIJ1586" s="308"/>
      <c r="AIK1586" s="308"/>
      <c r="AIL1586" s="308"/>
      <c r="AIM1586" s="308"/>
      <c r="AIN1586" s="308"/>
      <c r="AIO1586" s="308"/>
      <c r="AIP1586" s="308"/>
      <c r="AIQ1586" s="308"/>
      <c r="AIR1586" s="308"/>
      <c r="AIS1586" s="308"/>
      <c r="AIT1586" s="308"/>
      <c r="AIU1586" s="308"/>
      <c r="AIV1586" s="308"/>
      <c r="AIW1586" s="308"/>
      <c r="AIX1586" s="308"/>
      <c r="AIY1586" s="308"/>
      <c r="AIZ1586" s="308"/>
      <c r="AJA1586" s="308"/>
      <c r="AJB1586" s="308"/>
      <c r="AJC1586" s="308"/>
      <c r="AJD1586" s="308"/>
      <c r="AJE1586" s="308"/>
      <c r="AJF1586" s="308"/>
      <c r="AJG1586" s="308"/>
      <c r="AJH1586" s="308"/>
      <c r="AJI1586" s="308"/>
      <c r="AJJ1586" s="308"/>
      <c r="AJK1586" s="308"/>
      <c r="AJL1586" s="308"/>
      <c r="AJM1586" s="308"/>
      <c r="AJN1586" s="308"/>
      <c r="AJO1586" s="308"/>
      <c r="AJP1586" s="308"/>
      <c r="AJQ1586" s="308"/>
      <c r="AJR1586" s="308"/>
      <c r="AJS1586" s="308"/>
      <c r="AJT1586" s="308"/>
      <c r="AJU1586" s="308"/>
      <c r="AJV1586" s="308"/>
      <c r="AJW1586" s="308"/>
      <c r="AJX1586" s="308"/>
      <c r="AJY1586" s="308"/>
      <c r="AJZ1586" s="308"/>
      <c r="AKA1586" s="308"/>
      <c r="AKB1586" s="308"/>
      <c r="AKC1586" s="308"/>
      <c r="AKD1586" s="308"/>
      <c r="AKE1586" s="308"/>
      <c r="AKF1586" s="308"/>
      <c r="AKG1586" s="308"/>
      <c r="AKH1586" s="308"/>
      <c r="AKI1586" s="308"/>
      <c r="AKJ1586" s="308"/>
      <c r="AKK1586" s="308"/>
      <c r="AKL1586" s="308"/>
      <c r="AKM1586" s="308"/>
      <c r="AKN1586" s="308"/>
      <c r="AKO1586" s="308"/>
      <c r="AKP1586" s="308"/>
      <c r="AKQ1586" s="308"/>
      <c r="AKR1586" s="308"/>
      <c r="AKS1586" s="308"/>
      <c r="AKT1586" s="308"/>
      <c r="AKU1586" s="308"/>
      <c r="AKV1586" s="308"/>
      <c r="AKW1586" s="308"/>
      <c r="AKX1586" s="308"/>
      <c r="AKY1586" s="308"/>
      <c r="AKZ1586" s="308"/>
      <c r="ALA1586" s="308"/>
      <c r="ALB1586" s="308"/>
      <c r="ALC1586" s="308"/>
      <c r="ALD1586" s="308"/>
      <c r="ALE1586" s="308"/>
      <c r="ALF1586" s="308"/>
      <c r="ALG1586" s="308"/>
      <c r="ALH1586" s="308"/>
      <c r="ALI1586" s="308"/>
      <c r="ALJ1586" s="308"/>
      <c r="ALK1586" s="308"/>
      <c r="ALL1586" s="308"/>
      <c r="ALM1586" s="308"/>
      <c r="ALN1586" s="308"/>
      <c r="ALO1586" s="308"/>
      <c r="ALP1586" s="308"/>
      <c r="ALQ1586" s="308"/>
      <c r="ALR1586" s="308"/>
      <c r="ALS1586" s="308"/>
      <c r="ALT1586" s="308"/>
      <c r="ALU1586" s="308"/>
      <c r="ALV1586" s="308"/>
      <c r="ALW1586" s="308"/>
      <c r="ALX1586" s="308"/>
      <c r="ALY1586" s="308"/>
      <c r="ALZ1586" s="308"/>
      <c r="AMA1586" s="308"/>
      <c r="AMB1586" s="308"/>
      <c r="AMC1586" s="308"/>
      <c r="AMD1586" s="308"/>
      <c r="AME1586" s="308"/>
      <c r="AMF1586" s="308"/>
      <c r="AMG1586" s="308"/>
      <c r="AMH1586" s="308"/>
      <c r="AMI1586" s="308"/>
      <c r="AMJ1586" s="308"/>
      <c r="AMK1586" s="308"/>
      <c r="AML1586" s="308"/>
      <c r="AMM1586" s="308"/>
      <c r="AMN1586" s="308"/>
    </row>
    <row r="1587" spans="1:1028" s="311" customFormat="1" ht="12.75" customHeight="1">
      <c r="A1587" s="308">
        <v>0</v>
      </c>
      <c r="B1587" s="308">
        <v>1</v>
      </c>
      <c r="C1587" s="308" t="s">
        <v>24452</v>
      </c>
      <c r="D1587" s="308"/>
      <c r="E1587" s="308"/>
      <c r="F1587" s="308" t="s">
        <v>20937</v>
      </c>
      <c r="G1587" s="308"/>
      <c r="H1587" s="308"/>
      <c r="I1587" s="404" t="s">
        <v>24454</v>
      </c>
      <c r="J1587" s="404"/>
      <c r="K1587" s="308"/>
      <c r="L1587" s="308"/>
      <c r="M1587" s="308"/>
      <c r="N1587" s="308"/>
      <c r="O1587" s="308"/>
      <c r="P1587" s="310"/>
      <c r="Q1587" s="310"/>
      <c r="R1587" s="308" t="s">
        <v>24456</v>
      </c>
      <c r="S1587" s="308" t="s">
        <v>24459</v>
      </c>
      <c r="T1587" s="308" t="s">
        <v>1483</v>
      </c>
      <c r="W1587" s="308"/>
      <c r="X1587" s="365" t="s">
        <v>1721</v>
      </c>
      <c r="Y1587" s="308"/>
      <c r="Z1587" s="308"/>
      <c r="AA1587" s="308"/>
      <c r="AB1587" s="308"/>
      <c r="AC1587" s="308" t="s">
        <v>24461</v>
      </c>
      <c r="AD1587" s="308"/>
      <c r="AE1587" s="308" t="s">
        <v>20937</v>
      </c>
      <c r="AF1587" s="309" t="s">
        <v>20937</v>
      </c>
      <c r="AG1587" s="309">
        <v>1</v>
      </c>
      <c r="AH1587" s="309" t="s">
        <v>23663</v>
      </c>
      <c r="AI1587" s="309"/>
      <c r="AJ1587" s="309" t="s">
        <v>2971</v>
      </c>
      <c r="AK1587" s="309" t="s">
        <v>72</v>
      </c>
      <c r="AL1587" s="314" t="s">
        <v>24463</v>
      </c>
      <c r="AM1587" s="308"/>
      <c r="AN1587" s="308"/>
      <c r="AO1587" s="308"/>
      <c r="AP1587" s="308"/>
      <c r="AR1587" s="29" t="str">
        <f t="shared" si="248"/>
        <v>0</v>
      </c>
      <c r="AS1587" s="29">
        <f t="shared" si="242"/>
        <v>0</v>
      </c>
      <c r="AT1587" s="308"/>
      <c r="AU1587" s="308"/>
      <c r="AV1587" s="308"/>
      <c r="AW1587" s="29" t="str">
        <f t="shared" si="250"/>
        <v/>
      </c>
      <c r="AX1587" s="29" t="str">
        <f t="shared" si="243"/>
        <v/>
      </c>
      <c r="AY1587" s="29" t="str">
        <f t="shared" si="249"/>
        <v>https://media.mediathek-tanz-theater.de/iiif/2/nvt_img-G144-001.JP2</v>
      </c>
      <c r="AZ1587" s="29" t="str">
        <f t="shared" si="244"/>
        <v>image/jp2</v>
      </c>
      <c r="BA1587" s="29" t="str">
        <f t="shared" si="245"/>
        <v>presentation/iiif</v>
      </c>
      <c r="BB1587" s="29" t="str">
        <f t="shared" si="246"/>
        <v>https://media.mediathek-tanz-theater.de/iiif/2/nvt_img-G144-001.JP2/full/100,/0/default.jpg</v>
      </c>
      <c r="BC1587" s="29" t="str">
        <f t="shared" si="241"/>
        <v>image/jpeg</v>
      </c>
      <c r="BD1587" s="29" t="str">
        <f t="shared" si="247"/>
        <v>presentation/thumbnail</v>
      </c>
      <c r="BE1587" s="308"/>
      <c r="BF1587" s="308"/>
      <c r="BG1587" s="308"/>
      <c r="BH1587" s="308"/>
      <c r="BI1587" s="308"/>
      <c r="BJ1587" s="308"/>
      <c r="BK1587" s="308"/>
      <c r="BL1587" s="308"/>
      <c r="BM1587" s="308"/>
      <c r="BN1587" s="308"/>
      <c r="BO1587" s="308"/>
      <c r="BP1587" s="308"/>
      <c r="BQ1587" s="308"/>
      <c r="BR1587" s="308"/>
      <c r="BS1587" s="308"/>
      <c r="BT1587" s="308"/>
      <c r="BU1587" s="308"/>
      <c r="BV1587" s="308"/>
      <c r="BW1587" s="308"/>
      <c r="BX1587" s="308"/>
      <c r="BY1587" s="308"/>
      <c r="BZ1587" s="308"/>
      <c r="CA1587" s="308"/>
      <c r="CB1587" s="308"/>
      <c r="CC1587" s="308"/>
      <c r="CD1587" s="308"/>
      <c r="CE1587" s="308"/>
      <c r="CF1587" s="308"/>
      <c r="CG1587" s="308"/>
      <c r="CH1587" s="308"/>
      <c r="CI1587" s="308"/>
      <c r="CJ1587" s="308"/>
      <c r="CK1587" s="308"/>
      <c r="CL1587" s="308"/>
      <c r="CM1587" s="308"/>
      <c r="CN1587" s="308"/>
      <c r="CO1587" s="308"/>
      <c r="CP1587" s="308"/>
      <c r="CQ1587" s="308"/>
      <c r="CR1587" s="308"/>
      <c r="CS1587" s="308"/>
      <c r="CT1587" s="308"/>
      <c r="CU1587" s="308"/>
      <c r="CV1587" s="308"/>
      <c r="CW1587" s="308"/>
      <c r="CX1587" s="308"/>
      <c r="CY1587" s="308"/>
      <c r="CZ1587" s="308"/>
      <c r="DA1587" s="308"/>
      <c r="DB1587" s="308"/>
      <c r="DC1587" s="308"/>
      <c r="DD1587" s="308"/>
      <c r="DE1587" s="308"/>
      <c r="DF1587" s="308"/>
      <c r="DG1587" s="308"/>
      <c r="DH1587" s="308"/>
      <c r="DI1587" s="308"/>
      <c r="DJ1587" s="308"/>
      <c r="DK1587" s="308"/>
      <c r="DL1587" s="308"/>
      <c r="DM1587" s="308"/>
      <c r="DN1587" s="308"/>
      <c r="DO1587" s="308"/>
      <c r="DP1587" s="308"/>
      <c r="DQ1587" s="308"/>
      <c r="DR1587" s="308"/>
      <c r="DS1587" s="308"/>
      <c r="DT1587" s="308"/>
      <c r="DU1587" s="308"/>
      <c r="DV1587" s="308"/>
      <c r="DW1587" s="308"/>
      <c r="DX1587" s="308"/>
      <c r="DY1587" s="308"/>
      <c r="DZ1587" s="308"/>
      <c r="EA1587" s="308"/>
      <c r="EB1587" s="308"/>
      <c r="EC1587" s="308"/>
      <c r="ED1587" s="308"/>
      <c r="EE1587" s="308"/>
      <c r="EF1587" s="308"/>
      <c r="EG1587" s="308"/>
      <c r="EH1587" s="308"/>
      <c r="EI1587" s="308"/>
      <c r="EJ1587" s="308"/>
      <c r="EK1587" s="308"/>
      <c r="EL1587" s="308"/>
      <c r="EM1587" s="308"/>
      <c r="EN1587" s="308"/>
      <c r="EO1587" s="308"/>
      <c r="EP1587" s="308"/>
      <c r="EQ1587" s="308"/>
      <c r="ER1587" s="308"/>
      <c r="ES1587" s="308"/>
      <c r="ET1587" s="308"/>
      <c r="EU1587" s="308"/>
      <c r="EV1587" s="308"/>
      <c r="EW1587" s="308"/>
      <c r="EX1587" s="308"/>
      <c r="EY1587" s="308"/>
      <c r="EZ1587" s="308"/>
      <c r="FA1587" s="308"/>
      <c r="FB1587" s="308"/>
      <c r="FC1587" s="308"/>
      <c r="FD1587" s="308"/>
      <c r="FE1587" s="308"/>
      <c r="FF1587" s="308"/>
      <c r="FG1587" s="308"/>
      <c r="FH1587" s="308"/>
      <c r="FI1587" s="308"/>
      <c r="FJ1587" s="308"/>
      <c r="FK1587" s="308"/>
      <c r="FL1587" s="308"/>
      <c r="FM1587" s="308"/>
      <c r="FN1587" s="308"/>
      <c r="FO1587" s="308"/>
      <c r="FP1587" s="308"/>
      <c r="FQ1587" s="308"/>
      <c r="FR1587" s="308"/>
      <c r="FS1587" s="308"/>
      <c r="FT1587" s="308"/>
      <c r="FU1587" s="308"/>
      <c r="FV1587" s="308"/>
      <c r="FW1587" s="308"/>
      <c r="FX1587" s="308"/>
      <c r="FY1587" s="308"/>
      <c r="FZ1587" s="308"/>
      <c r="GA1587" s="308"/>
      <c r="GB1587" s="308"/>
      <c r="GC1587" s="308"/>
      <c r="GD1587" s="308"/>
      <c r="GE1587" s="308"/>
      <c r="GF1587" s="308"/>
      <c r="GG1587" s="308"/>
      <c r="GH1587" s="308"/>
      <c r="GI1587" s="308"/>
      <c r="GJ1587" s="308"/>
      <c r="GK1587" s="308"/>
      <c r="GL1587" s="308"/>
      <c r="GM1587" s="308"/>
      <c r="GN1587" s="308"/>
      <c r="GO1587" s="308"/>
      <c r="GP1587" s="308"/>
      <c r="GQ1587" s="308"/>
      <c r="GR1587" s="308"/>
      <c r="GS1587" s="308"/>
      <c r="GT1587" s="308"/>
      <c r="GU1587" s="308"/>
      <c r="GV1587" s="308"/>
      <c r="GW1587" s="308"/>
      <c r="GX1587" s="308"/>
      <c r="GY1587" s="308"/>
      <c r="GZ1587" s="308"/>
      <c r="HA1587" s="308"/>
      <c r="HB1587" s="308"/>
      <c r="HC1587" s="308"/>
      <c r="HD1587" s="308"/>
      <c r="HE1587" s="308"/>
      <c r="HF1587" s="308"/>
      <c r="HG1587" s="308"/>
      <c r="HH1587" s="308"/>
      <c r="HI1587" s="308"/>
      <c r="HJ1587" s="308"/>
      <c r="HK1587" s="308"/>
      <c r="HL1587" s="308"/>
      <c r="HM1587" s="308"/>
      <c r="HN1587" s="308"/>
      <c r="HO1587" s="308"/>
      <c r="HP1587" s="308"/>
      <c r="HQ1587" s="308"/>
      <c r="HR1587" s="308"/>
      <c r="HS1587" s="308"/>
      <c r="HT1587" s="308"/>
      <c r="HU1587" s="308"/>
      <c r="HV1587" s="308"/>
      <c r="HW1587" s="308"/>
      <c r="HX1587" s="308"/>
      <c r="HY1587" s="308"/>
      <c r="HZ1587" s="308"/>
      <c r="IA1587" s="308"/>
      <c r="IB1587" s="308"/>
      <c r="IC1587" s="308"/>
      <c r="ID1587" s="308"/>
      <c r="IE1587" s="308"/>
      <c r="IF1587" s="308"/>
      <c r="IG1587" s="308"/>
      <c r="IH1587" s="308"/>
      <c r="II1587" s="308"/>
      <c r="IJ1587" s="308"/>
      <c r="IK1587" s="308"/>
      <c r="IL1587" s="308"/>
      <c r="IM1587" s="308"/>
      <c r="IN1587" s="308"/>
      <c r="IO1587" s="308"/>
      <c r="IP1587" s="308"/>
      <c r="IQ1587" s="308"/>
      <c r="IR1587" s="308"/>
      <c r="IS1587" s="308"/>
      <c r="IT1587" s="308"/>
      <c r="IU1587" s="308"/>
      <c r="IV1587" s="308"/>
      <c r="IW1587" s="308"/>
      <c r="IX1587" s="308"/>
      <c r="IY1587" s="308"/>
      <c r="IZ1587" s="308"/>
      <c r="JA1587" s="308"/>
      <c r="JB1587" s="308"/>
      <c r="JC1587" s="308"/>
      <c r="JD1587" s="308"/>
      <c r="JE1587" s="308"/>
      <c r="JF1587" s="308"/>
      <c r="JG1587" s="308"/>
      <c r="JH1587" s="308"/>
      <c r="JI1587" s="308"/>
      <c r="JJ1587" s="308"/>
      <c r="JK1587" s="308"/>
      <c r="JL1587" s="308"/>
      <c r="JM1587" s="308"/>
      <c r="JN1587" s="308"/>
      <c r="JO1587" s="308"/>
      <c r="JP1587" s="308"/>
      <c r="JQ1587" s="308"/>
      <c r="JR1587" s="308"/>
      <c r="JS1587" s="308"/>
      <c r="JT1587" s="308"/>
      <c r="JU1587" s="308"/>
      <c r="JV1587" s="308"/>
      <c r="JW1587" s="308"/>
      <c r="JX1587" s="308"/>
      <c r="JY1587" s="308"/>
      <c r="JZ1587" s="308"/>
      <c r="KA1587" s="308"/>
      <c r="KB1587" s="308"/>
      <c r="KC1587" s="308"/>
      <c r="KD1587" s="308"/>
      <c r="KE1587" s="308"/>
      <c r="KF1587" s="308"/>
      <c r="KG1587" s="308"/>
      <c r="KH1587" s="308"/>
      <c r="KI1587" s="308"/>
      <c r="KJ1587" s="308"/>
      <c r="KK1587" s="308"/>
      <c r="KL1587" s="308"/>
      <c r="KM1587" s="308"/>
      <c r="KN1587" s="308"/>
      <c r="KO1587" s="308"/>
      <c r="KP1587" s="308"/>
      <c r="KQ1587" s="308"/>
      <c r="KR1587" s="308"/>
      <c r="KS1587" s="308"/>
      <c r="KT1587" s="308"/>
      <c r="KU1587" s="308"/>
      <c r="KV1587" s="308"/>
      <c r="KW1587" s="308"/>
      <c r="KX1587" s="308"/>
      <c r="KY1587" s="308"/>
      <c r="KZ1587" s="308"/>
      <c r="LA1587" s="308"/>
      <c r="LB1587" s="308"/>
      <c r="LC1587" s="308"/>
      <c r="LD1587" s="308"/>
      <c r="LE1587" s="308"/>
      <c r="LF1587" s="308"/>
      <c r="LG1587" s="308"/>
      <c r="LH1587" s="308"/>
      <c r="LI1587" s="308"/>
      <c r="LJ1587" s="308"/>
      <c r="LK1587" s="308"/>
      <c r="LL1587" s="308"/>
      <c r="LM1587" s="308"/>
      <c r="LN1587" s="308"/>
      <c r="LO1587" s="308"/>
      <c r="LP1587" s="308"/>
      <c r="LQ1587" s="308"/>
      <c r="LR1587" s="308"/>
      <c r="LS1587" s="308"/>
      <c r="LT1587" s="308"/>
      <c r="LU1587" s="308"/>
      <c r="LV1587" s="308"/>
      <c r="LW1587" s="308"/>
      <c r="LX1587" s="308"/>
      <c r="LY1587" s="308"/>
      <c r="LZ1587" s="308"/>
      <c r="MA1587" s="308"/>
      <c r="MB1587" s="308"/>
      <c r="MC1587" s="308"/>
      <c r="MD1587" s="308"/>
      <c r="ME1587" s="308"/>
      <c r="MF1587" s="308"/>
      <c r="MG1587" s="308"/>
      <c r="MH1587" s="308"/>
      <c r="MI1587" s="308"/>
      <c r="MJ1587" s="308"/>
      <c r="MK1587" s="308"/>
      <c r="ML1587" s="308"/>
      <c r="MM1587" s="308"/>
      <c r="MN1587" s="308"/>
      <c r="MO1587" s="308"/>
      <c r="MP1587" s="308"/>
      <c r="MQ1587" s="308"/>
      <c r="MR1587" s="308"/>
      <c r="MS1587" s="308"/>
      <c r="MT1587" s="308"/>
      <c r="MU1587" s="308"/>
      <c r="MV1587" s="308"/>
      <c r="MW1587" s="308"/>
      <c r="MX1587" s="308"/>
      <c r="MY1587" s="308"/>
      <c r="MZ1587" s="308"/>
      <c r="NA1587" s="308"/>
      <c r="NB1587" s="308"/>
      <c r="NC1587" s="308"/>
      <c r="ND1587" s="308"/>
      <c r="NE1587" s="308"/>
      <c r="NF1587" s="308"/>
      <c r="NG1587" s="308"/>
      <c r="NH1587" s="308"/>
      <c r="NI1587" s="308"/>
      <c r="NJ1587" s="308"/>
      <c r="NK1587" s="308"/>
      <c r="NL1587" s="308"/>
      <c r="NM1587" s="308"/>
      <c r="NN1587" s="308"/>
      <c r="NO1587" s="308"/>
      <c r="NP1587" s="308"/>
      <c r="NQ1587" s="308"/>
      <c r="NR1587" s="308"/>
      <c r="NS1587" s="308"/>
      <c r="NT1587" s="308"/>
      <c r="NU1587" s="308"/>
      <c r="NV1587" s="308"/>
      <c r="NW1587" s="308"/>
      <c r="NX1587" s="308"/>
      <c r="NY1587" s="308"/>
      <c r="NZ1587" s="308"/>
      <c r="OA1587" s="308"/>
      <c r="OB1587" s="308"/>
      <c r="OC1587" s="308"/>
      <c r="OD1587" s="308"/>
      <c r="OE1587" s="308"/>
      <c r="OF1587" s="308"/>
      <c r="OG1587" s="308"/>
      <c r="OH1587" s="308"/>
      <c r="OI1587" s="308"/>
      <c r="OJ1587" s="308"/>
      <c r="OK1587" s="308"/>
      <c r="OL1587" s="308"/>
      <c r="OM1587" s="308"/>
      <c r="ON1587" s="308"/>
      <c r="OO1587" s="308"/>
      <c r="OP1587" s="308"/>
      <c r="OQ1587" s="308"/>
      <c r="OR1587" s="308"/>
      <c r="OS1587" s="308"/>
      <c r="OT1587" s="308"/>
      <c r="OU1587" s="308"/>
      <c r="OV1587" s="308"/>
      <c r="OW1587" s="308"/>
      <c r="OX1587" s="308"/>
      <c r="OY1587" s="308"/>
      <c r="OZ1587" s="308"/>
      <c r="PA1587" s="308"/>
      <c r="PB1587" s="308"/>
      <c r="PC1587" s="308"/>
      <c r="PD1587" s="308"/>
      <c r="PE1587" s="308"/>
      <c r="PF1587" s="308"/>
      <c r="PG1587" s="308"/>
      <c r="PH1587" s="308"/>
      <c r="PI1587" s="308"/>
      <c r="PJ1587" s="308"/>
      <c r="PK1587" s="308"/>
      <c r="PL1587" s="308"/>
      <c r="PM1587" s="308"/>
      <c r="PN1587" s="308"/>
      <c r="PO1587" s="308"/>
      <c r="PP1587" s="308"/>
      <c r="PQ1587" s="308"/>
      <c r="PR1587" s="308"/>
      <c r="PS1587" s="308"/>
      <c r="PT1587" s="308"/>
      <c r="PU1587" s="308"/>
      <c r="PV1587" s="308"/>
      <c r="PW1587" s="308"/>
      <c r="PX1587" s="308"/>
      <c r="PY1587" s="308"/>
      <c r="PZ1587" s="308"/>
      <c r="QA1587" s="308"/>
      <c r="QB1587" s="308"/>
      <c r="QC1587" s="308"/>
      <c r="QD1587" s="308"/>
      <c r="QE1587" s="308"/>
      <c r="QF1587" s="308"/>
      <c r="QG1587" s="308"/>
      <c r="QH1587" s="308"/>
      <c r="QI1587" s="308"/>
      <c r="QJ1587" s="308"/>
      <c r="QK1587" s="308"/>
      <c r="QL1587" s="308"/>
      <c r="QM1587" s="308"/>
      <c r="QN1587" s="308"/>
      <c r="QO1587" s="308"/>
      <c r="QP1587" s="308"/>
      <c r="QQ1587" s="308"/>
      <c r="QR1587" s="308"/>
      <c r="QS1587" s="308"/>
      <c r="QT1587" s="308"/>
      <c r="QU1587" s="308"/>
      <c r="QV1587" s="308"/>
      <c r="QW1587" s="308"/>
      <c r="QX1587" s="308"/>
      <c r="QY1587" s="308"/>
      <c r="QZ1587" s="308"/>
      <c r="RA1587" s="308"/>
      <c r="RB1587" s="308"/>
      <c r="RC1587" s="308"/>
      <c r="RD1587" s="308"/>
      <c r="RE1587" s="308"/>
      <c r="RF1587" s="308"/>
      <c r="RG1587" s="308"/>
      <c r="RH1587" s="308"/>
      <c r="RI1587" s="308"/>
      <c r="RJ1587" s="308"/>
      <c r="RK1587" s="308"/>
      <c r="RL1587" s="308"/>
      <c r="RM1587" s="308"/>
      <c r="RN1587" s="308"/>
      <c r="RO1587" s="308"/>
      <c r="RP1587" s="308"/>
      <c r="RQ1587" s="308"/>
      <c r="RR1587" s="308"/>
      <c r="RS1587" s="308"/>
      <c r="RT1587" s="308"/>
      <c r="RU1587" s="308"/>
      <c r="RV1587" s="308"/>
      <c r="RW1587" s="308"/>
      <c r="RX1587" s="308"/>
      <c r="RY1587" s="308"/>
      <c r="RZ1587" s="308"/>
      <c r="SA1587" s="308"/>
      <c r="SB1587" s="308"/>
      <c r="SC1587" s="308"/>
      <c r="SD1587" s="308"/>
      <c r="SE1587" s="308"/>
      <c r="SF1587" s="308"/>
      <c r="SG1587" s="308"/>
      <c r="SH1587" s="308"/>
      <c r="SI1587" s="308"/>
      <c r="SJ1587" s="308"/>
      <c r="SK1587" s="308"/>
      <c r="SL1587" s="308"/>
      <c r="SM1587" s="308"/>
      <c r="SN1587" s="308"/>
      <c r="SO1587" s="308"/>
      <c r="SP1587" s="308"/>
      <c r="SQ1587" s="308"/>
      <c r="SR1587" s="308"/>
      <c r="SS1587" s="308"/>
      <c r="ST1587" s="308"/>
      <c r="SU1587" s="308"/>
      <c r="SV1587" s="308"/>
      <c r="SW1587" s="308"/>
      <c r="SX1587" s="308"/>
      <c r="SY1587" s="308"/>
      <c r="SZ1587" s="308"/>
      <c r="TA1587" s="308"/>
      <c r="TB1587" s="308"/>
      <c r="TC1587" s="308"/>
      <c r="TD1587" s="308"/>
      <c r="TE1587" s="308"/>
      <c r="TF1587" s="308"/>
      <c r="TG1587" s="308"/>
      <c r="TH1587" s="308"/>
      <c r="TI1587" s="308"/>
      <c r="TJ1587" s="308"/>
      <c r="TK1587" s="308"/>
      <c r="TL1587" s="308"/>
      <c r="TM1587" s="308"/>
      <c r="TN1587" s="308"/>
      <c r="TO1587" s="308"/>
      <c r="TP1587" s="308"/>
      <c r="TQ1587" s="308"/>
      <c r="TR1587" s="308"/>
      <c r="TS1587" s="308"/>
      <c r="TT1587" s="308"/>
      <c r="TU1587" s="308"/>
      <c r="TV1587" s="308"/>
      <c r="TW1587" s="308"/>
      <c r="TX1587" s="308"/>
      <c r="TY1587" s="308"/>
      <c r="TZ1587" s="308"/>
      <c r="UA1587" s="308"/>
      <c r="UB1587" s="308"/>
      <c r="UC1587" s="308"/>
      <c r="UD1587" s="308"/>
      <c r="UE1587" s="308"/>
      <c r="UF1587" s="308"/>
      <c r="UG1587" s="308"/>
      <c r="UH1587" s="308"/>
      <c r="UI1587" s="308"/>
      <c r="UJ1587" s="308"/>
      <c r="UK1587" s="308"/>
      <c r="UL1587" s="308"/>
      <c r="UM1587" s="308"/>
      <c r="UN1587" s="308"/>
      <c r="UO1587" s="308"/>
      <c r="UP1587" s="308"/>
      <c r="UQ1587" s="308"/>
      <c r="UR1587" s="308"/>
      <c r="US1587" s="308"/>
      <c r="UT1587" s="308"/>
      <c r="UU1587" s="308"/>
      <c r="UV1587" s="308"/>
      <c r="UW1587" s="308"/>
      <c r="UX1587" s="308"/>
      <c r="UY1587" s="308"/>
      <c r="UZ1587" s="308"/>
      <c r="VA1587" s="308"/>
      <c r="VB1587" s="308"/>
      <c r="VC1587" s="308"/>
      <c r="VD1587" s="308"/>
      <c r="VE1587" s="308"/>
      <c r="VF1587" s="308"/>
      <c r="VG1587" s="308"/>
      <c r="VH1587" s="308"/>
      <c r="VI1587" s="308"/>
      <c r="VJ1587" s="308"/>
      <c r="VK1587" s="308"/>
      <c r="VL1587" s="308"/>
      <c r="VM1587" s="308"/>
      <c r="VN1587" s="308"/>
      <c r="VO1587" s="308"/>
      <c r="VP1587" s="308"/>
      <c r="VQ1587" s="308"/>
      <c r="VR1587" s="308"/>
      <c r="VS1587" s="308"/>
      <c r="VT1587" s="308"/>
      <c r="VU1587" s="308"/>
      <c r="VV1587" s="308"/>
      <c r="VW1587" s="308"/>
      <c r="VX1587" s="308"/>
      <c r="VY1587" s="308"/>
      <c r="VZ1587" s="308"/>
      <c r="WA1587" s="308"/>
      <c r="WB1587" s="308"/>
      <c r="WC1587" s="308"/>
      <c r="WD1587" s="308"/>
      <c r="WE1587" s="308"/>
      <c r="WF1587" s="308"/>
      <c r="WG1587" s="308"/>
      <c r="WH1587" s="308"/>
      <c r="WI1587" s="308"/>
      <c r="WJ1587" s="308"/>
      <c r="WK1587" s="308"/>
      <c r="WL1587" s="308"/>
      <c r="WM1587" s="308"/>
      <c r="WN1587" s="308"/>
      <c r="WO1587" s="308"/>
      <c r="WP1587" s="308"/>
      <c r="WQ1587" s="308"/>
      <c r="WR1587" s="308"/>
      <c r="WS1587" s="308"/>
      <c r="WT1587" s="308"/>
      <c r="WU1587" s="308"/>
      <c r="WV1587" s="308"/>
      <c r="WW1587" s="308"/>
      <c r="WX1587" s="308"/>
      <c r="WY1587" s="308"/>
      <c r="WZ1587" s="308"/>
      <c r="XA1587" s="308"/>
      <c r="XB1587" s="308"/>
      <c r="XC1587" s="308"/>
      <c r="XD1587" s="308"/>
      <c r="XE1587" s="308"/>
      <c r="XF1587" s="308"/>
      <c r="XG1587" s="308"/>
      <c r="XH1587" s="308"/>
      <c r="XI1587" s="308"/>
      <c r="XJ1587" s="308"/>
      <c r="XK1587" s="308"/>
      <c r="XL1587" s="308"/>
      <c r="XM1587" s="308"/>
      <c r="XN1587" s="308"/>
      <c r="XO1587" s="308"/>
      <c r="XP1587" s="308"/>
      <c r="XQ1587" s="308"/>
      <c r="XR1587" s="308"/>
      <c r="XS1587" s="308"/>
      <c r="XT1587" s="308"/>
      <c r="XU1587" s="308"/>
      <c r="XV1587" s="308"/>
      <c r="XW1587" s="308"/>
      <c r="XX1587" s="308"/>
      <c r="XY1587" s="308"/>
      <c r="XZ1587" s="308"/>
      <c r="YA1587" s="308"/>
      <c r="YB1587" s="308"/>
      <c r="YC1587" s="308"/>
      <c r="YD1587" s="308"/>
      <c r="YE1587" s="308"/>
      <c r="YF1587" s="308"/>
      <c r="YG1587" s="308"/>
      <c r="YH1587" s="308"/>
      <c r="YI1587" s="308"/>
      <c r="YJ1587" s="308"/>
      <c r="YK1587" s="308"/>
      <c r="YL1587" s="308"/>
      <c r="YM1587" s="308"/>
      <c r="YN1587" s="308"/>
      <c r="YO1587" s="308"/>
      <c r="YP1587" s="308"/>
      <c r="YQ1587" s="308"/>
      <c r="YR1587" s="308"/>
      <c r="YS1587" s="308"/>
      <c r="YT1587" s="308"/>
      <c r="YU1587" s="308"/>
      <c r="YV1587" s="308"/>
      <c r="YW1587" s="308"/>
      <c r="YX1587" s="308"/>
      <c r="YY1587" s="308"/>
      <c r="YZ1587" s="308"/>
      <c r="ZA1587" s="308"/>
      <c r="ZB1587" s="308"/>
      <c r="ZC1587" s="308"/>
      <c r="ZD1587" s="308"/>
      <c r="ZE1587" s="308"/>
      <c r="ZF1587" s="308"/>
      <c r="ZG1587" s="308"/>
      <c r="ZH1587" s="308"/>
      <c r="ZI1587" s="308"/>
      <c r="ZJ1587" s="308"/>
      <c r="ZK1587" s="308"/>
      <c r="ZL1587" s="308"/>
      <c r="ZM1587" s="308"/>
      <c r="ZN1587" s="308"/>
      <c r="ZO1587" s="308"/>
      <c r="ZP1587" s="308"/>
      <c r="ZQ1587" s="308"/>
      <c r="ZR1587" s="308"/>
      <c r="ZS1587" s="308"/>
      <c r="ZT1587" s="308"/>
      <c r="ZU1587" s="308"/>
      <c r="ZV1587" s="308"/>
      <c r="ZW1587" s="308"/>
      <c r="ZX1587" s="308"/>
      <c r="ZY1587" s="308"/>
      <c r="ZZ1587" s="308"/>
      <c r="AAA1587" s="308"/>
      <c r="AAB1587" s="308"/>
      <c r="AAC1587" s="308"/>
      <c r="AAD1587" s="308"/>
      <c r="AAE1587" s="308"/>
      <c r="AAF1587" s="308"/>
      <c r="AAG1587" s="308"/>
      <c r="AAH1587" s="308"/>
      <c r="AAI1587" s="308"/>
      <c r="AAJ1587" s="308"/>
      <c r="AAK1587" s="308"/>
      <c r="AAL1587" s="308"/>
      <c r="AAM1587" s="308"/>
      <c r="AAN1587" s="308"/>
      <c r="AAO1587" s="308"/>
      <c r="AAP1587" s="308"/>
      <c r="AAQ1587" s="308"/>
      <c r="AAR1587" s="308"/>
      <c r="AAS1587" s="308"/>
      <c r="AAT1587" s="308"/>
      <c r="AAU1587" s="308"/>
      <c r="AAV1587" s="308"/>
      <c r="AAW1587" s="308"/>
      <c r="AAX1587" s="308"/>
      <c r="AAY1587" s="308"/>
      <c r="AAZ1587" s="308"/>
      <c r="ABA1587" s="308"/>
      <c r="ABB1587" s="308"/>
      <c r="ABC1587" s="308"/>
      <c r="ABD1587" s="308"/>
      <c r="ABE1587" s="308"/>
      <c r="ABF1587" s="308"/>
      <c r="ABG1587" s="308"/>
      <c r="ABH1587" s="308"/>
      <c r="ABI1587" s="308"/>
      <c r="ABJ1587" s="308"/>
      <c r="ABK1587" s="308"/>
      <c r="ABL1587" s="308"/>
      <c r="ABM1587" s="308"/>
      <c r="ABN1587" s="308"/>
      <c r="ABO1587" s="308"/>
      <c r="ABP1587" s="308"/>
      <c r="ABQ1587" s="308"/>
      <c r="ABR1587" s="308"/>
      <c r="ABS1587" s="308"/>
      <c r="ABT1587" s="308"/>
      <c r="ABU1587" s="308"/>
      <c r="ABV1587" s="308"/>
      <c r="ABW1587" s="308"/>
      <c r="ABX1587" s="308"/>
      <c r="ABY1587" s="308"/>
      <c r="ABZ1587" s="308"/>
      <c r="ACA1587" s="308"/>
      <c r="ACB1587" s="308"/>
      <c r="ACC1587" s="308"/>
      <c r="ACD1587" s="308"/>
      <c r="ACE1587" s="308"/>
      <c r="ACF1587" s="308"/>
      <c r="ACG1587" s="308"/>
      <c r="ACH1587" s="308"/>
      <c r="ACI1587" s="308"/>
      <c r="ACJ1587" s="308"/>
      <c r="ACK1587" s="308"/>
      <c r="ACL1587" s="308"/>
      <c r="ACM1587" s="308"/>
      <c r="ACN1587" s="308"/>
      <c r="ACO1587" s="308"/>
      <c r="ACP1587" s="308"/>
      <c r="ACQ1587" s="308"/>
      <c r="ACR1587" s="308"/>
      <c r="ACS1587" s="308"/>
      <c r="ACT1587" s="308"/>
      <c r="ACU1587" s="308"/>
      <c r="ACV1587" s="308"/>
      <c r="ACW1587" s="308"/>
      <c r="ACX1587" s="308"/>
      <c r="ACY1587" s="308"/>
      <c r="ACZ1587" s="308"/>
      <c r="ADA1587" s="308"/>
      <c r="ADB1587" s="308"/>
      <c r="ADC1587" s="308"/>
      <c r="ADD1587" s="308"/>
      <c r="ADE1587" s="308"/>
      <c r="ADF1587" s="308"/>
      <c r="ADG1587" s="308"/>
      <c r="ADH1587" s="308"/>
      <c r="ADI1587" s="308"/>
      <c r="ADJ1587" s="308"/>
      <c r="ADK1587" s="308"/>
      <c r="ADL1587" s="308"/>
      <c r="ADM1587" s="308"/>
      <c r="ADN1587" s="308"/>
      <c r="ADO1587" s="308"/>
      <c r="ADP1587" s="308"/>
      <c r="ADQ1587" s="308"/>
      <c r="ADR1587" s="308"/>
      <c r="ADS1587" s="308"/>
      <c r="ADT1587" s="308"/>
      <c r="ADU1587" s="308"/>
      <c r="ADV1587" s="308"/>
      <c r="ADW1587" s="308"/>
      <c r="ADX1587" s="308"/>
      <c r="ADY1587" s="308"/>
      <c r="ADZ1587" s="308"/>
      <c r="AEA1587" s="308"/>
      <c r="AEB1587" s="308"/>
      <c r="AEC1587" s="308"/>
      <c r="AED1587" s="308"/>
      <c r="AEE1587" s="308"/>
      <c r="AEF1587" s="308"/>
      <c r="AEG1587" s="308"/>
      <c r="AEH1587" s="308"/>
      <c r="AEI1587" s="308"/>
      <c r="AEJ1587" s="308"/>
      <c r="AEK1587" s="308"/>
      <c r="AEL1587" s="308"/>
      <c r="AEM1587" s="308"/>
      <c r="AEN1587" s="308"/>
      <c r="AEO1587" s="308"/>
      <c r="AEP1587" s="308"/>
      <c r="AEQ1587" s="308"/>
      <c r="AER1587" s="308"/>
      <c r="AES1587" s="308"/>
      <c r="AET1587" s="308"/>
      <c r="AEU1587" s="308"/>
      <c r="AEV1587" s="308"/>
      <c r="AEW1587" s="308"/>
      <c r="AEX1587" s="308"/>
      <c r="AEY1587" s="308"/>
      <c r="AEZ1587" s="308"/>
      <c r="AFA1587" s="308"/>
      <c r="AFB1587" s="308"/>
      <c r="AFC1587" s="308"/>
      <c r="AFD1587" s="308"/>
      <c r="AFE1587" s="308"/>
      <c r="AFF1587" s="308"/>
      <c r="AFG1587" s="308"/>
      <c r="AFH1587" s="308"/>
      <c r="AFI1587" s="308"/>
      <c r="AFJ1587" s="308"/>
      <c r="AFK1587" s="308"/>
      <c r="AFL1587" s="308"/>
      <c r="AFM1587" s="308"/>
      <c r="AFN1587" s="308"/>
      <c r="AFO1587" s="308"/>
      <c r="AFP1587" s="308"/>
      <c r="AFQ1587" s="308"/>
      <c r="AFR1587" s="308"/>
      <c r="AFS1587" s="308"/>
      <c r="AFT1587" s="308"/>
      <c r="AFU1587" s="308"/>
      <c r="AFV1587" s="308"/>
      <c r="AFW1587" s="308"/>
      <c r="AFX1587" s="308"/>
      <c r="AFY1587" s="308"/>
      <c r="AFZ1587" s="308"/>
      <c r="AGA1587" s="308"/>
      <c r="AGB1587" s="308"/>
      <c r="AGC1587" s="308"/>
      <c r="AGD1587" s="308"/>
      <c r="AGE1587" s="308"/>
      <c r="AGF1587" s="308"/>
      <c r="AGG1587" s="308"/>
      <c r="AGH1587" s="308"/>
      <c r="AGI1587" s="308"/>
      <c r="AGJ1587" s="308"/>
      <c r="AGK1587" s="308"/>
      <c r="AGL1587" s="308"/>
      <c r="AGM1587" s="308"/>
      <c r="AGN1587" s="308"/>
      <c r="AGO1587" s="308"/>
      <c r="AGP1587" s="308"/>
      <c r="AGQ1587" s="308"/>
      <c r="AGR1587" s="308"/>
      <c r="AGS1587" s="308"/>
      <c r="AGT1587" s="308"/>
      <c r="AGU1587" s="308"/>
      <c r="AGV1587" s="308"/>
      <c r="AGW1587" s="308"/>
      <c r="AGX1587" s="308"/>
      <c r="AGY1587" s="308"/>
      <c r="AGZ1587" s="308"/>
      <c r="AHA1587" s="308"/>
      <c r="AHB1587" s="308"/>
      <c r="AHC1587" s="308"/>
      <c r="AHD1587" s="308"/>
      <c r="AHE1587" s="308"/>
      <c r="AHF1587" s="308"/>
      <c r="AHG1587" s="308"/>
      <c r="AHH1587" s="308"/>
      <c r="AHI1587" s="308"/>
      <c r="AHJ1587" s="308"/>
      <c r="AHK1587" s="308"/>
      <c r="AHL1587" s="308"/>
      <c r="AHM1587" s="308"/>
      <c r="AHN1587" s="308"/>
      <c r="AHO1587" s="308"/>
      <c r="AHP1587" s="308"/>
      <c r="AHQ1587" s="308"/>
      <c r="AHR1587" s="308"/>
      <c r="AHS1587" s="308"/>
      <c r="AHT1587" s="308"/>
      <c r="AHU1587" s="308"/>
      <c r="AHV1587" s="308"/>
      <c r="AHW1587" s="308"/>
      <c r="AHX1587" s="308"/>
      <c r="AHY1587" s="308"/>
      <c r="AHZ1587" s="308"/>
      <c r="AIA1587" s="308"/>
      <c r="AIB1587" s="308"/>
      <c r="AIC1587" s="308"/>
      <c r="AID1587" s="308"/>
      <c r="AIE1587" s="308"/>
      <c r="AIF1587" s="308"/>
      <c r="AIG1587" s="308"/>
      <c r="AIH1587" s="308"/>
      <c r="AII1587" s="308"/>
      <c r="AIJ1587" s="308"/>
      <c r="AIK1587" s="308"/>
      <c r="AIL1587" s="308"/>
      <c r="AIM1587" s="308"/>
      <c r="AIN1587" s="308"/>
      <c r="AIO1587" s="308"/>
      <c r="AIP1587" s="308"/>
      <c r="AIQ1587" s="308"/>
      <c r="AIR1587" s="308"/>
      <c r="AIS1587" s="308"/>
      <c r="AIT1587" s="308"/>
      <c r="AIU1587" s="308"/>
      <c r="AIV1587" s="308"/>
      <c r="AIW1587" s="308"/>
      <c r="AIX1587" s="308"/>
      <c r="AIY1587" s="308"/>
      <c r="AIZ1587" s="308"/>
      <c r="AJA1587" s="308"/>
      <c r="AJB1587" s="308"/>
      <c r="AJC1587" s="308"/>
      <c r="AJD1587" s="308"/>
      <c r="AJE1587" s="308"/>
      <c r="AJF1587" s="308"/>
      <c r="AJG1587" s="308"/>
      <c r="AJH1587" s="308"/>
      <c r="AJI1587" s="308"/>
      <c r="AJJ1587" s="308"/>
      <c r="AJK1587" s="308"/>
      <c r="AJL1587" s="308"/>
      <c r="AJM1587" s="308"/>
      <c r="AJN1587" s="308"/>
      <c r="AJO1587" s="308"/>
      <c r="AJP1587" s="308"/>
      <c r="AJQ1587" s="308"/>
      <c r="AJR1587" s="308"/>
      <c r="AJS1587" s="308"/>
      <c r="AJT1587" s="308"/>
      <c r="AJU1587" s="308"/>
      <c r="AJV1587" s="308"/>
      <c r="AJW1587" s="308"/>
      <c r="AJX1587" s="308"/>
      <c r="AJY1587" s="308"/>
      <c r="AJZ1587" s="308"/>
      <c r="AKA1587" s="308"/>
      <c r="AKB1587" s="308"/>
      <c r="AKC1587" s="308"/>
      <c r="AKD1587" s="308"/>
      <c r="AKE1587" s="308"/>
      <c r="AKF1587" s="308"/>
      <c r="AKG1587" s="308"/>
      <c r="AKH1587" s="308"/>
      <c r="AKI1587" s="308"/>
      <c r="AKJ1587" s="308"/>
      <c r="AKK1587" s="308"/>
      <c r="AKL1587" s="308"/>
      <c r="AKM1587" s="308"/>
      <c r="AKN1587" s="308"/>
      <c r="AKO1587" s="308"/>
      <c r="AKP1587" s="308"/>
      <c r="AKQ1587" s="308"/>
      <c r="AKR1587" s="308"/>
      <c r="AKS1587" s="308"/>
      <c r="AKT1587" s="308"/>
      <c r="AKU1587" s="308"/>
      <c r="AKV1587" s="308"/>
      <c r="AKW1587" s="308"/>
      <c r="AKX1587" s="308"/>
      <c r="AKY1587" s="308"/>
      <c r="AKZ1587" s="308"/>
      <c r="ALA1587" s="308"/>
      <c r="ALB1587" s="308"/>
      <c r="ALC1587" s="308"/>
      <c r="ALD1587" s="308"/>
      <c r="ALE1587" s="308"/>
      <c r="ALF1587" s="308"/>
      <c r="ALG1587" s="308"/>
      <c r="ALH1587" s="308"/>
      <c r="ALI1587" s="308"/>
      <c r="ALJ1587" s="308"/>
      <c r="ALK1587" s="308"/>
      <c r="ALL1587" s="308"/>
      <c r="ALM1587" s="308"/>
      <c r="ALN1587" s="308"/>
      <c r="ALO1587" s="308"/>
      <c r="ALP1587" s="308"/>
      <c r="ALQ1587" s="308"/>
      <c r="ALR1587" s="308"/>
      <c r="ALS1587" s="308"/>
      <c r="ALT1587" s="308"/>
      <c r="ALU1587" s="308"/>
      <c r="ALV1587" s="308"/>
      <c r="ALW1587" s="308"/>
      <c r="ALX1587" s="308"/>
      <c r="ALY1587" s="308"/>
      <c r="ALZ1587" s="308"/>
      <c r="AMA1587" s="308"/>
      <c r="AMB1587" s="308"/>
      <c r="AMC1587" s="308"/>
      <c r="AMD1587" s="308"/>
      <c r="AME1587" s="308"/>
      <c r="AMF1587" s="308"/>
      <c r="AMG1587" s="308"/>
      <c r="AMH1587" s="308"/>
      <c r="AMI1587" s="308"/>
      <c r="AMJ1587" s="308"/>
      <c r="AMK1587" s="308"/>
      <c r="AML1587" s="308"/>
      <c r="AMM1587" s="308"/>
      <c r="AMN1587" s="308"/>
    </row>
    <row r="1588" spans="1:1028" s="311" customFormat="1" ht="12.75" customHeight="1">
      <c r="A1588" s="308">
        <v>0</v>
      </c>
      <c r="B1588" s="308">
        <v>1</v>
      </c>
      <c r="C1588" s="308" t="s">
        <v>24453</v>
      </c>
      <c r="D1588" s="308"/>
      <c r="E1588" s="308"/>
      <c r="F1588" s="29" t="s">
        <v>2938</v>
      </c>
      <c r="G1588" s="308"/>
      <c r="H1588" s="308"/>
      <c r="I1588" s="404" t="s">
        <v>24454</v>
      </c>
      <c r="J1588" s="404"/>
      <c r="K1588" s="308"/>
      <c r="L1588" s="308"/>
      <c r="M1588" s="308"/>
      <c r="N1588" s="308"/>
      <c r="O1588" s="308"/>
      <c r="P1588" s="310"/>
      <c r="Q1588" s="310"/>
      <c r="R1588" s="308" t="s">
        <v>24455</v>
      </c>
      <c r="S1588" s="308" t="s">
        <v>24464</v>
      </c>
      <c r="T1588" s="308" t="s">
        <v>1483</v>
      </c>
      <c r="W1588" s="308"/>
      <c r="X1588" s="365" t="s">
        <v>2105</v>
      </c>
      <c r="Y1588" s="308"/>
      <c r="Z1588" s="308"/>
      <c r="AA1588" s="308"/>
      <c r="AB1588" s="308"/>
      <c r="AC1588" s="308" t="s">
        <v>24460</v>
      </c>
      <c r="AD1588" s="308"/>
      <c r="AE1588" s="308" t="s">
        <v>20937</v>
      </c>
      <c r="AF1588" s="309" t="s">
        <v>24462</v>
      </c>
      <c r="AG1588" s="309">
        <v>1</v>
      </c>
      <c r="AH1588" s="309" t="s">
        <v>23663</v>
      </c>
      <c r="AI1588" s="309"/>
      <c r="AJ1588" s="309" t="s">
        <v>2971</v>
      </c>
      <c r="AK1588" s="309" t="s">
        <v>72</v>
      </c>
      <c r="AL1588" s="314" t="s">
        <v>24463</v>
      </c>
      <c r="AM1588" s="308"/>
      <c r="AN1588" s="308"/>
      <c r="AO1588" s="308"/>
      <c r="AP1588" s="308"/>
      <c r="AR1588" s="29" t="str">
        <f t="shared" si="248"/>
        <v>0</v>
      </c>
      <c r="AS1588" s="29">
        <f t="shared" si="242"/>
        <v>0</v>
      </c>
      <c r="AT1588" s="308"/>
      <c r="AU1588" s="308"/>
      <c r="AV1588" s="308"/>
      <c r="AW1588" s="29" t="str">
        <f t="shared" si="250"/>
        <v/>
      </c>
      <c r="AX1588" s="29" t="str">
        <f t="shared" si="243"/>
        <v/>
      </c>
      <c r="AY1588" s="29" t="str">
        <f t="shared" si="249"/>
        <v>https://media.mediathek-tanz-theater.de/iiif/2/nvt_img-G145-001.JP2</v>
      </c>
      <c r="AZ1588" s="29" t="str">
        <f t="shared" si="244"/>
        <v>image/jp2</v>
      </c>
      <c r="BA1588" s="29" t="str">
        <f t="shared" si="245"/>
        <v>presentation/iiif</v>
      </c>
      <c r="BB1588" s="29" t="str">
        <f t="shared" si="246"/>
        <v>https://media.mediathek-tanz-theater.de/iiif/2/nvt_img-G145-001.JP2/full/100,/0/default.jpg</v>
      </c>
      <c r="BC1588" s="29" t="str">
        <f t="shared" si="241"/>
        <v>image/jpeg</v>
      </c>
      <c r="BD1588" s="29" t="str">
        <f t="shared" si="247"/>
        <v>presentation/thumbnail</v>
      </c>
      <c r="BE1588" s="308"/>
      <c r="BF1588" s="308"/>
      <c r="BG1588" s="308"/>
      <c r="BH1588" s="308"/>
      <c r="BI1588" s="308"/>
      <c r="BJ1588" s="308"/>
      <c r="BK1588" s="308"/>
      <c r="BL1588" s="308"/>
      <c r="BM1588" s="308"/>
      <c r="BN1588" s="308"/>
      <c r="BO1588" s="308"/>
      <c r="BP1588" s="308"/>
      <c r="BQ1588" s="308"/>
      <c r="BR1588" s="308"/>
      <c r="BS1588" s="308"/>
      <c r="BT1588" s="308"/>
      <c r="BU1588" s="308"/>
      <c r="BV1588" s="308"/>
      <c r="BW1588" s="308"/>
      <c r="BX1588" s="308"/>
      <c r="BY1588" s="308"/>
      <c r="BZ1588" s="308"/>
      <c r="CA1588" s="308"/>
      <c r="CB1588" s="308"/>
      <c r="CC1588" s="308"/>
      <c r="CD1588" s="308"/>
      <c r="CE1588" s="308"/>
      <c r="CF1588" s="308"/>
      <c r="CG1588" s="308"/>
      <c r="CH1588" s="308"/>
      <c r="CI1588" s="308"/>
      <c r="CJ1588" s="308"/>
      <c r="CK1588" s="308"/>
      <c r="CL1588" s="308"/>
      <c r="CM1588" s="308"/>
      <c r="CN1588" s="308"/>
      <c r="CO1588" s="308"/>
      <c r="CP1588" s="308"/>
      <c r="CQ1588" s="308"/>
      <c r="CR1588" s="308"/>
      <c r="CS1588" s="308"/>
      <c r="CT1588" s="308"/>
      <c r="CU1588" s="308"/>
      <c r="CV1588" s="308"/>
      <c r="CW1588" s="308"/>
      <c r="CX1588" s="308"/>
      <c r="CY1588" s="308"/>
      <c r="CZ1588" s="308"/>
      <c r="DA1588" s="308"/>
      <c r="DB1588" s="308"/>
      <c r="DC1588" s="308"/>
      <c r="DD1588" s="308"/>
      <c r="DE1588" s="308"/>
      <c r="DF1588" s="308"/>
      <c r="DG1588" s="308"/>
      <c r="DH1588" s="308"/>
      <c r="DI1588" s="308"/>
      <c r="DJ1588" s="308"/>
      <c r="DK1588" s="308"/>
      <c r="DL1588" s="308"/>
      <c r="DM1588" s="308"/>
      <c r="DN1588" s="308"/>
      <c r="DO1588" s="308"/>
      <c r="DP1588" s="308"/>
      <c r="DQ1588" s="308"/>
      <c r="DR1588" s="308"/>
      <c r="DS1588" s="308"/>
      <c r="DT1588" s="308"/>
      <c r="DU1588" s="308"/>
      <c r="DV1588" s="308"/>
      <c r="DW1588" s="308"/>
      <c r="DX1588" s="308"/>
      <c r="DY1588" s="308"/>
      <c r="DZ1588" s="308"/>
      <c r="EA1588" s="308"/>
      <c r="EB1588" s="308"/>
      <c r="EC1588" s="308"/>
      <c r="ED1588" s="308"/>
      <c r="EE1588" s="308"/>
      <c r="EF1588" s="308"/>
      <c r="EG1588" s="308"/>
      <c r="EH1588" s="308"/>
      <c r="EI1588" s="308"/>
      <c r="EJ1588" s="308"/>
      <c r="EK1588" s="308"/>
      <c r="EL1588" s="308"/>
      <c r="EM1588" s="308"/>
      <c r="EN1588" s="308"/>
      <c r="EO1588" s="308"/>
      <c r="EP1588" s="308"/>
      <c r="EQ1588" s="308"/>
      <c r="ER1588" s="308"/>
      <c r="ES1588" s="308"/>
      <c r="ET1588" s="308"/>
      <c r="EU1588" s="308"/>
      <c r="EV1588" s="308"/>
      <c r="EW1588" s="308"/>
      <c r="EX1588" s="308"/>
      <c r="EY1588" s="308"/>
      <c r="EZ1588" s="308"/>
      <c r="FA1588" s="308"/>
      <c r="FB1588" s="308"/>
      <c r="FC1588" s="308"/>
      <c r="FD1588" s="308"/>
      <c r="FE1588" s="308"/>
      <c r="FF1588" s="308"/>
      <c r="FG1588" s="308"/>
      <c r="FH1588" s="308"/>
      <c r="FI1588" s="308"/>
      <c r="FJ1588" s="308"/>
      <c r="FK1588" s="308"/>
      <c r="FL1588" s="308"/>
      <c r="FM1588" s="308"/>
      <c r="FN1588" s="308"/>
      <c r="FO1588" s="308"/>
      <c r="FP1588" s="308"/>
      <c r="FQ1588" s="308"/>
      <c r="FR1588" s="308"/>
      <c r="FS1588" s="308"/>
      <c r="FT1588" s="308"/>
      <c r="FU1588" s="308"/>
      <c r="FV1588" s="308"/>
      <c r="FW1588" s="308"/>
      <c r="FX1588" s="308"/>
      <c r="FY1588" s="308"/>
      <c r="FZ1588" s="308"/>
      <c r="GA1588" s="308"/>
      <c r="GB1588" s="308"/>
      <c r="GC1588" s="308"/>
      <c r="GD1588" s="308"/>
      <c r="GE1588" s="308"/>
      <c r="GF1588" s="308"/>
      <c r="GG1588" s="308"/>
      <c r="GH1588" s="308"/>
      <c r="GI1588" s="308"/>
      <c r="GJ1588" s="308"/>
      <c r="GK1588" s="308"/>
      <c r="GL1588" s="308"/>
      <c r="GM1588" s="308"/>
      <c r="GN1588" s="308"/>
      <c r="GO1588" s="308"/>
      <c r="GP1588" s="308"/>
      <c r="GQ1588" s="308"/>
      <c r="GR1588" s="308"/>
      <c r="GS1588" s="308"/>
      <c r="GT1588" s="308"/>
      <c r="GU1588" s="308"/>
      <c r="GV1588" s="308"/>
      <c r="GW1588" s="308"/>
      <c r="GX1588" s="308"/>
      <c r="GY1588" s="308"/>
      <c r="GZ1588" s="308"/>
      <c r="HA1588" s="308"/>
      <c r="HB1588" s="308"/>
      <c r="HC1588" s="308"/>
      <c r="HD1588" s="308"/>
      <c r="HE1588" s="308"/>
      <c r="HF1588" s="308"/>
      <c r="HG1588" s="308"/>
      <c r="HH1588" s="308"/>
      <c r="HI1588" s="308"/>
      <c r="HJ1588" s="308"/>
      <c r="HK1588" s="308"/>
      <c r="HL1588" s="308"/>
      <c r="HM1588" s="308"/>
      <c r="HN1588" s="308"/>
      <c r="HO1588" s="308"/>
      <c r="HP1588" s="308"/>
      <c r="HQ1588" s="308"/>
      <c r="HR1588" s="308"/>
      <c r="HS1588" s="308"/>
      <c r="HT1588" s="308"/>
      <c r="HU1588" s="308"/>
      <c r="HV1588" s="308"/>
      <c r="HW1588" s="308"/>
      <c r="HX1588" s="308"/>
      <c r="HY1588" s="308"/>
      <c r="HZ1588" s="308"/>
      <c r="IA1588" s="308"/>
      <c r="IB1588" s="308"/>
      <c r="IC1588" s="308"/>
      <c r="ID1588" s="308"/>
      <c r="IE1588" s="308"/>
      <c r="IF1588" s="308"/>
      <c r="IG1588" s="308"/>
      <c r="IH1588" s="308"/>
      <c r="II1588" s="308"/>
      <c r="IJ1588" s="308"/>
      <c r="IK1588" s="308"/>
      <c r="IL1588" s="308"/>
      <c r="IM1588" s="308"/>
      <c r="IN1588" s="308"/>
      <c r="IO1588" s="308"/>
      <c r="IP1588" s="308"/>
      <c r="IQ1588" s="308"/>
      <c r="IR1588" s="308"/>
      <c r="IS1588" s="308"/>
      <c r="IT1588" s="308"/>
      <c r="IU1588" s="308"/>
      <c r="IV1588" s="308"/>
      <c r="IW1588" s="308"/>
      <c r="IX1588" s="308"/>
      <c r="IY1588" s="308"/>
      <c r="IZ1588" s="308"/>
      <c r="JA1588" s="308"/>
      <c r="JB1588" s="308"/>
      <c r="JC1588" s="308"/>
      <c r="JD1588" s="308"/>
      <c r="JE1588" s="308"/>
      <c r="JF1588" s="308"/>
      <c r="JG1588" s="308"/>
      <c r="JH1588" s="308"/>
      <c r="JI1588" s="308"/>
      <c r="JJ1588" s="308"/>
      <c r="JK1588" s="308"/>
      <c r="JL1588" s="308"/>
      <c r="JM1588" s="308"/>
      <c r="JN1588" s="308"/>
      <c r="JO1588" s="308"/>
      <c r="JP1588" s="308"/>
      <c r="JQ1588" s="308"/>
      <c r="JR1588" s="308"/>
      <c r="JS1588" s="308"/>
      <c r="JT1588" s="308"/>
      <c r="JU1588" s="308"/>
      <c r="JV1588" s="308"/>
      <c r="JW1588" s="308"/>
      <c r="JX1588" s="308"/>
      <c r="JY1588" s="308"/>
      <c r="JZ1588" s="308"/>
      <c r="KA1588" s="308"/>
      <c r="KB1588" s="308"/>
      <c r="KC1588" s="308"/>
      <c r="KD1588" s="308"/>
      <c r="KE1588" s="308"/>
      <c r="KF1588" s="308"/>
      <c r="KG1588" s="308"/>
      <c r="KH1588" s="308"/>
      <c r="KI1588" s="308"/>
      <c r="KJ1588" s="308"/>
      <c r="KK1588" s="308"/>
      <c r="KL1588" s="308"/>
      <c r="KM1588" s="308"/>
      <c r="KN1588" s="308"/>
      <c r="KO1588" s="308"/>
      <c r="KP1588" s="308"/>
      <c r="KQ1588" s="308"/>
      <c r="KR1588" s="308"/>
      <c r="KS1588" s="308"/>
      <c r="KT1588" s="308"/>
      <c r="KU1588" s="308"/>
      <c r="KV1588" s="308"/>
      <c r="KW1588" s="308"/>
      <c r="KX1588" s="308"/>
      <c r="KY1588" s="308"/>
      <c r="KZ1588" s="308"/>
      <c r="LA1588" s="308"/>
      <c r="LB1588" s="308"/>
      <c r="LC1588" s="308"/>
      <c r="LD1588" s="308"/>
      <c r="LE1588" s="308"/>
      <c r="LF1588" s="308"/>
      <c r="LG1588" s="308"/>
      <c r="LH1588" s="308"/>
      <c r="LI1588" s="308"/>
      <c r="LJ1588" s="308"/>
      <c r="LK1588" s="308"/>
      <c r="LL1588" s="308"/>
      <c r="LM1588" s="308"/>
      <c r="LN1588" s="308"/>
      <c r="LO1588" s="308"/>
      <c r="LP1588" s="308"/>
      <c r="LQ1588" s="308"/>
      <c r="LR1588" s="308"/>
      <c r="LS1588" s="308"/>
      <c r="LT1588" s="308"/>
      <c r="LU1588" s="308"/>
      <c r="LV1588" s="308"/>
      <c r="LW1588" s="308"/>
      <c r="LX1588" s="308"/>
      <c r="LY1588" s="308"/>
      <c r="LZ1588" s="308"/>
      <c r="MA1588" s="308"/>
      <c r="MB1588" s="308"/>
      <c r="MC1588" s="308"/>
      <c r="MD1588" s="308"/>
      <c r="ME1588" s="308"/>
      <c r="MF1588" s="308"/>
      <c r="MG1588" s="308"/>
      <c r="MH1588" s="308"/>
      <c r="MI1588" s="308"/>
      <c r="MJ1588" s="308"/>
      <c r="MK1588" s="308"/>
      <c r="ML1588" s="308"/>
      <c r="MM1588" s="308"/>
      <c r="MN1588" s="308"/>
      <c r="MO1588" s="308"/>
      <c r="MP1588" s="308"/>
      <c r="MQ1588" s="308"/>
      <c r="MR1588" s="308"/>
      <c r="MS1588" s="308"/>
      <c r="MT1588" s="308"/>
      <c r="MU1588" s="308"/>
      <c r="MV1588" s="308"/>
      <c r="MW1588" s="308"/>
      <c r="MX1588" s="308"/>
      <c r="MY1588" s="308"/>
      <c r="MZ1588" s="308"/>
      <c r="NA1588" s="308"/>
      <c r="NB1588" s="308"/>
      <c r="NC1588" s="308"/>
      <c r="ND1588" s="308"/>
      <c r="NE1588" s="308"/>
      <c r="NF1588" s="308"/>
      <c r="NG1588" s="308"/>
      <c r="NH1588" s="308"/>
      <c r="NI1588" s="308"/>
      <c r="NJ1588" s="308"/>
      <c r="NK1588" s="308"/>
      <c r="NL1588" s="308"/>
      <c r="NM1588" s="308"/>
      <c r="NN1588" s="308"/>
      <c r="NO1588" s="308"/>
      <c r="NP1588" s="308"/>
      <c r="NQ1588" s="308"/>
      <c r="NR1588" s="308"/>
      <c r="NS1588" s="308"/>
      <c r="NT1588" s="308"/>
      <c r="NU1588" s="308"/>
      <c r="NV1588" s="308"/>
      <c r="NW1588" s="308"/>
      <c r="NX1588" s="308"/>
      <c r="NY1588" s="308"/>
      <c r="NZ1588" s="308"/>
      <c r="OA1588" s="308"/>
      <c r="OB1588" s="308"/>
      <c r="OC1588" s="308"/>
      <c r="OD1588" s="308"/>
      <c r="OE1588" s="308"/>
      <c r="OF1588" s="308"/>
      <c r="OG1588" s="308"/>
      <c r="OH1588" s="308"/>
      <c r="OI1588" s="308"/>
      <c r="OJ1588" s="308"/>
      <c r="OK1588" s="308"/>
      <c r="OL1588" s="308"/>
      <c r="OM1588" s="308"/>
      <c r="ON1588" s="308"/>
      <c r="OO1588" s="308"/>
      <c r="OP1588" s="308"/>
      <c r="OQ1588" s="308"/>
      <c r="OR1588" s="308"/>
      <c r="OS1588" s="308"/>
      <c r="OT1588" s="308"/>
      <c r="OU1588" s="308"/>
      <c r="OV1588" s="308"/>
      <c r="OW1588" s="308"/>
      <c r="OX1588" s="308"/>
      <c r="OY1588" s="308"/>
      <c r="OZ1588" s="308"/>
      <c r="PA1588" s="308"/>
      <c r="PB1588" s="308"/>
      <c r="PC1588" s="308"/>
      <c r="PD1588" s="308"/>
      <c r="PE1588" s="308"/>
      <c r="PF1588" s="308"/>
      <c r="PG1588" s="308"/>
      <c r="PH1588" s="308"/>
      <c r="PI1588" s="308"/>
      <c r="PJ1588" s="308"/>
      <c r="PK1588" s="308"/>
      <c r="PL1588" s="308"/>
      <c r="PM1588" s="308"/>
      <c r="PN1588" s="308"/>
      <c r="PO1588" s="308"/>
      <c r="PP1588" s="308"/>
      <c r="PQ1588" s="308"/>
      <c r="PR1588" s="308"/>
      <c r="PS1588" s="308"/>
      <c r="PT1588" s="308"/>
      <c r="PU1588" s="308"/>
      <c r="PV1588" s="308"/>
      <c r="PW1588" s="308"/>
      <c r="PX1588" s="308"/>
      <c r="PY1588" s="308"/>
      <c r="PZ1588" s="308"/>
      <c r="QA1588" s="308"/>
      <c r="QB1588" s="308"/>
      <c r="QC1588" s="308"/>
      <c r="QD1588" s="308"/>
      <c r="QE1588" s="308"/>
      <c r="QF1588" s="308"/>
      <c r="QG1588" s="308"/>
      <c r="QH1588" s="308"/>
      <c r="QI1588" s="308"/>
      <c r="QJ1588" s="308"/>
      <c r="QK1588" s="308"/>
      <c r="QL1588" s="308"/>
      <c r="QM1588" s="308"/>
      <c r="QN1588" s="308"/>
      <c r="QO1588" s="308"/>
      <c r="QP1588" s="308"/>
      <c r="QQ1588" s="308"/>
      <c r="QR1588" s="308"/>
      <c r="QS1588" s="308"/>
      <c r="QT1588" s="308"/>
      <c r="QU1588" s="308"/>
      <c r="QV1588" s="308"/>
      <c r="QW1588" s="308"/>
      <c r="QX1588" s="308"/>
      <c r="QY1588" s="308"/>
      <c r="QZ1588" s="308"/>
      <c r="RA1588" s="308"/>
      <c r="RB1588" s="308"/>
      <c r="RC1588" s="308"/>
      <c r="RD1588" s="308"/>
      <c r="RE1588" s="308"/>
      <c r="RF1588" s="308"/>
      <c r="RG1588" s="308"/>
      <c r="RH1588" s="308"/>
      <c r="RI1588" s="308"/>
      <c r="RJ1588" s="308"/>
      <c r="RK1588" s="308"/>
      <c r="RL1588" s="308"/>
      <c r="RM1588" s="308"/>
      <c r="RN1588" s="308"/>
      <c r="RO1588" s="308"/>
      <c r="RP1588" s="308"/>
      <c r="RQ1588" s="308"/>
      <c r="RR1588" s="308"/>
      <c r="RS1588" s="308"/>
      <c r="RT1588" s="308"/>
      <c r="RU1588" s="308"/>
      <c r="RV1588" s="308"/>
      <c r="RW1588" s="308"/>
      <c r="RX1588" s="308"/>
      <c r="RY1588" s="308"/>
      <c r="RZ1588" s="308"/>
      <c r="SA1588" s="308"/>
      <c r="SB1588" s="308"/>
      <c r="SC1588" s="308"/>
      <c r="SD1588" s="308"/>
      <c r="SE1588" s="308"/>
      <c r="SF1588" s="308"/>
      <c r="SG1588" s="308"/>
      <c r="SH1588" s="308"/>
      <c r="SI1588" s="308"/>
      <c r="SJ1588" s="308"/>
      <c r="SK1588" s="308"/>
      <c r="SL1588" s="308"/>
      <c r="SM1588" s="308"/>
      <c r="SN1588" s="308"/>
      <c r="SO1588" s="308"/>
      <c r="SP1588" s="308"/>
      <c r="SQ1588" s="308"/>
      <c r="SR1588" s="308"/>
      <c r="SS1588" s="308"/>
      <c r="ST1588" s="308"/>
      <c r="SU1588" s="308"/>
      <c r="SV1588" s="308"/>
      <c r="SW1588" s="308"/>
      <c r="SX1588" s="308"/>
      <c r="SY1588" s="308"/>
      <c r="SZ1588" s="308"/>
      <c r="TA1588" s="308"/>
      <c r="TB1588" s="308"/>
      <c r="TC1588" s="308"/>
      <c r="TD1588" s="308"/>
      <c r="TE1588" s="308"/>
      <c r="TF1588" s="308"/>
      <c r="TG1588" s="308"/>
      <c r="TH1588" s="308"/>
      <c r="TI1588" s="308"/>
      <c r="TJ1588" s="308"/>
      <c r="TK1588" s="308"/>
      <c r="TL1588" s="308"/>
      <c r="TM1588" s="308"/>
      <c r="TN1588" s="308"/>
      <c r="TO1588" s="308"/>
      <c r="TP1588" s="308"/>
      <c r="TQ1588" s="308"/>
      <c r="TR1588" s="308"/>
      <c r="TS1588" s="308"/>
      <c r="TT1588" s="308"/>
      <c r="TU1588" s="308"/>
      <c r="TV1588" s="308"/>
      <c r="TW1588" s="308"/>
      <c r="TX1588" s="308"/>
      <c r="TY1588" s="308"/>
      <c r="TZ1588" s="308"/>
      <c r="UA1588" s="308"/>
      <c r="UB1588" s="308"/>
      <c r="UC1588" s="308"/>
      <c r="UD1588" s="308"/>
      <c r="UE1588" s="308"/>
      <c r="UF1588" s="308"/>
      <c r="UG1588" s="308"/>
      <c r="UH1588" s="308"/>
      <c r="UI1588" s="308"/>
      <c r="UJ1588" s="308"/>
      <c r="UK1588" s="308"/>
      <c r="UL1588" s="308"/>
      <c r="UM1588" s="308"/>
      <c r="UN1588" s="308"/>
      <c r="UO1588" s="308"/>
      <c r="UP1588" s="308"/>
      <c r="UQ1588" s="308"/>
      <c r="UR1588" s="308"/>
      <c r="US1588" s="308"/>
      <c r="UT1588" s="308"/>
      <c r="UU1588" s="308"/>
      <c r="UV1588" s="308"/>
      <c r="UW1588" s="308"/>
      <c r="UX1588" s="308"/>
      <c r="UY1588" s="308"/>
      <c r="UZ1588" s="308"/>
      <c r="VA1588" s="308"/>
      <c r="VB1588" s="308"/>
      <c r="VC1588" s="308"/>
      <c r="VD1588" s="308"/>
      <c r="VE1588" s="308"/>
      <c r="VF1588" s="308"/>
      <c r="VG1588" s="308"/>
      <c r="VH1588" s="308"/>
      <c r="VI1588" s="308"/>
      <c r="VJ1588" s="308"/>
      <c r="VK1588" s="308"/>
      <c r="VL1588" s="308"/>
      <c r="VM1588" s="308"/>
      <c r="VN1588" s="308"/>
      <c r="VO1588" s="308"/>
      <c r="VP1588" s="308"/>
      <c r="VQ1588" s="308"/>
      <c r="VR1588" s="308"/>
      <c r="VS1588" s="308"/>
      <c r="VT1588" s="308"/>
      <c r="VU1588" s="308"/>
      <c r="VV1588" s="308"/>
      <c r="VW1588" s="308"/>
      <c r="VX1588" s="308"/>
      <c r="VY1588" s="308"/>
      <c r="VZ1588" s="308"/>
      <c r="WA1588" s="308"/>
      <c r="WB1588" s="308"/>
      <c r="WC1588" s="308"/>
      <c r="WD1588" s="308"/>
      <c r="WE1588" s="308"/>
      <c r="WF1588" s="308"/>
      <c r="WG1588" s="308"/>
      <c r="WH1588" s="308"/>
      <c r="WI1588" s="308"/>
      <c r="WJ1588" s="308"/>
      <c r="WK1588" s="308"/>
      <c r="WL1588" s="308"/>
      <c r="WM1588" s="308"/>
      <c r="WN1588" s="308"/>
      <c r="WO1588" s="308"/>
      <c r="WP1588" s="308"/>
      <c r="WQ1588" s="308"/>
      <c r="WR1588" s="308"/>
      <c r="WS1588" s="308"/>
      <c r="WT1588" s="308"/>
      <c r="WU1588" s="308"/>
      <c r="WV1588" s="308"/>
      <c r="WW1588" s="308"/>
      <c r="WX1588" s="308"/>
      <c r="WY1588" s="308"/>
      <c r="WZ1588" s="308"/>
      <c r="XA1588" s="308"/>
      <c r="XB1588" s="308"/>
      <c r="XC1588" s="308"/>
      <c r="XD1588" s="308"/>
      <c r="XE1588" s="308"/>
      <c r="XF1588" s="308"/>
      <c r="XG1588" s="308"/>
      <c r="XH1588" s="308"/>
      <c r="XI1588" s="308"/>
      <c r="XJ1588" s="308"/>
      <c r="XK1588" s="308"/>
      <c r="XL1588" s="308"/>
      <c r="XM1588" s="308"/>
      <c r="XN1588" s="308"/>
      <c r="XO1588" s="308"/>
      <c r="XP1588" s="308"/>
      <c r="XQ1588" s="308"/>
      <c r="XR1588" s="308"/>
      <c r="XS1588" s="308"/>
      <c r="XT1588" s="308"/>
      <c r="XU1588" s="308"/>
      <c r="XV1588" s="308"/>
      <c r="XW1588" s="308"/>
      <c r="XX1588" s="308"/>
      <c r="XY1588" s="308"/>
      <c r="XZ1588" s="308"/>
      <c r="YA1588" s="308"/>
      <c r="YB1588" s="308"/>
      <c r="YC1588" s="308"/>
      <c r="YD1588" s="308"/>
      <c r="YE1588" s="308"/>
      <c r="YF1588" s="308"/>
      <c r="YG1588" s="308"/>
      <c r="YH1588" s="308"/>
      <c r="YI1588" s="308"/>
      <c r="YJ1588" s="308"/>
      <c r="YK1588" s="308"/>
      <c r="YL1588" s="308"/>
      <c r="YM1588" s="308"/>
      <c r="YN1588" s="308"/>
      <c r="YO1588" s="308"/>
      <c r="YP1588" s="308"/>
      <c r="YQ1588" s="308"/>
      <c r="YR1588" s="308"/>
      <c r="YS1588" s="308"/>
      <c r="YT1588" s="308"/>
      <c r="YU1588" s="308"/>
      <c r="YV1588" s="308"/>
      <c r="YW1588" s="308"/>
      <c r="YX1588" s="308"/>
      <c r="YY1588" s="308"/>
      <c r="YZ1588" s="308"/>
      <c r="ZA1588" s="308"/>
      <c r="ZB1588" s="308"/>
      <c r="ZC1588" s="308"/>
      <c r="ZD1588" s="308"/>
      <c r="ZE1588" s="308"/>
      <c r="ZF1588" s="308"/>
      <c r="ZG1588" s="308"/>
      <c r="ZH1588" s="308"/>
      <c r="ZI1588" s="308"/>
      <c r="ZJ1588" s="308"/>
      <c r="ZK1588" s="308"/>
      <c r="ZL1588" s="308"/>
      <c r="ZM1588" s="308"/>
      <c r="ZN1588" s="308"/>
      <c r="ZO1588" s="308"/>
      <c r="ZP1588" s="308"/>
      <c r="ZQ1588" s="308"/>
      <c r="ZR1588" s="308"/>
      <c r="ZS1588" s="308"/>
      <c r="ZT1588" s="308"/>
      <c r="ZU1588" s="308"/>
      <c r="ZV1588" s="308"/>
      <c r="ZW1588" s="308"/>
      <c r="ZX1588" s="308"/>
      <c r="ZY1588" s="308"/>
      <c r="ZZ1588" s="308"/>
      <c r="AAA1588" s="308"/>
      <c r="AAB1588" s="308"/>
      <c r="AAC1588" s="308"/>
      <c r="AAD1588" s="308"/>
      <c r="AAE1588" s="308"/>
      <c r="AAF1588" s="308"/>
      <c r="AAG1588" s="308"/>
      <c r="AAH1588" s="308"/>
      <c r="AAI1588" s="308"/>
      <c r="AAJ1588" s="308"/>
      <c r="AAK1588" s="308"/>
      <c r="AAL1588" s="308"/>
      <c r="AAM1588" s="308"/>
      <c r="AAN1588" s="308"/>
      <c r="AAO1588" s="308"/>
      <c r="AAP1588" s="308"/>
      <c r="AAQ1588" s="308"/>
      <c r="AAR1588" s="308"/>
      <c r="AAS1588" s="308"/>
      <c r="AAT1588" s="308"/>
      <c r="AAU1588" s="308"/>
      <c r="AAV1588" s="308"/>
      <c r="AAW1588" s="308"/>
      <c r="AAX1588" s="308"/>
      <c r="AAY1588" s="308"/>
      <c r="AAZ1588" s="308"/>
      <c r="ABA1588" s="308"/>
      <c r="ABB1588" s="308"/>
      <c r="ABC1588" s="308"/>
      <c r="ABD1588" s="308"/>
      <c r="ABE1588" s="308"/>
      <c r="ABF1588" s="308"/>
      <c r="ABG1588" s="308"/>
      <c r="ABH1588" s="308"/>
      <c r="ABI1588" s="308"/>
      <c r="ABJ1588" s="308"/>
      <c r="ABK1588" s="308"/>
      <c r="ABL1588" s="308"/>
      <c r="ABM1588" s="308"/>
      <c r="ABN1588" s="308"/>
      <c r="ABO1588" s="308"/>
      <c r="ABP1588" s="308"/>
      <c r="ABQ1588" s="308"/>
      <c r="ABR1588" s="308"/>
      <c r="ABS1588" s="308"/>
      <c r="ABT1588" s="308"/>
      <c r="ABU1588" s="308"/>
      <c r="ABV1588" s="308"/>
      <c r="ABW1588" s="308"/>
      <c r="ABX1588" s="308"/>
      <c r="ABY1588" s="308"/>
      <c r="ABZ1588" s="308"/>
      <c r="ACA1588" s="308"/>
      <c r="ACB1588" s="308"/>
      <c r="ACC1588" s="308"/>
      <c r="ACD1588" s="308"/>
      <c r="ACE1588" s="308"/>
      <c r="ACF1588" s="308"/>
      <c r="ACG1588" s="308"/>
      <c r="ACH1588" s="308"/>
      <c r="ACI1588" s="308"/>
      <c r="ACJ1588" s="308"/>
      <c r="ACK1588" s="308"/>
      <c r="ACL1588" s="308"/>
      <c r="ACM1588" s="308"/>
      <c r="ACN1588" s="308"/>
      <c r="ACO1588" s="308"/>
      <c r="ACP1588" s="308"/>
      <c r="ACQ1588" s="308"/>
      <c r="ACR1588" s="308"/>
      <c r="ACS1588" s="308"/>
      <c r="ACT1588" s="308"/>
      <c r="ACU1588" s="308"/>
      <c r="ACV1588" s="308"/>
      <c r="ACW1588" s="308"/>
      <c r="ACX1588" s="308"/>
      <c r="ACY1588" s="308"/>
      <c r="ACZ1588" s="308"/>
      <c r="ADA1588" s="308"/>
      <c r="ADB1588" s="308"/>
      <c r="ADC1588" s="308"/>
      <c r="ADD1588" s="308"/>
      <c r="ADE1588" s="308"/>
      <c r="ADF1588" s="308"/>
      <c r="ADG1588" s="308"/>
      <c r="ADH1588" s="308"/>
      <c r="ADI1588" s="308"/>
      <c r="ADJ1588" s="308"/>
      <c r="ADK1588" s="308"/>
      <c r="ADL1588" s="308"/>
      <c r="ADM1588" s="308"/>
      <c r="ADN1588" s="308"/>
      <c r="ADO1588" s="308"/>
      <c r="ADP1588" s="308"/>
      <c r="ADQ1588" s="308"/>
      <c r="ADR1588" s="308"/>
      <c r="ADS1588" s="308"/>
      <c r="ADT1588" s="308"/>
      <c r="ADU1588" s="308"/>
      <c r="ADV1588" s="308"/>
      <c r="ADW1588" s="308"/>
      <c r="ADX1588" s="308"/>
      <c r="ADY1588" s="308"/>
      <c r="ADZ1588" s="308"/>
      <c r="AEA1588" s="308"/>
      <c r="AEB1588" s="308"/>
      <c r="AEC1588" s="308"/>
      <c r="AED1588" s="308"/>
      <c r="AEE1588" s="308"/>
      <c r="AEF1588" s="308"/>
      <c r="AEG1588" s="308"/>
      <c r="AEH1588" s="308"/>
      <c r="AEI1588" s="308"/>
      <c r="AEJ1588" s="308"/>
      <c r="AEK1588" s="308"/>
      <c r="AEL1588" s="308"/>
      <c r="AEM1588" s="308"/>
      <c r="AEN1588" s="308"/>
      <c r="AEO1588" s="308"/>
      <c r="AEP1588" s="308"/>
      <c r="AEQ1588" s="308"/>
      <c r="AER1588" s="308"/>
      <c r="AES1588" s="308"/>
      <c r="AET1588" s="308"/>
      <c r="AEU1588" s="308"/>
      <c r="AEV1588" s="308"/>
      <c r="AEW1588" s="308"/>
      <c r="AEX1588" s="308"/>
      <c r="AEY1588" s="308"/>
      <c r="AEZ1588" s="308"/>
      <c r="AFA1588" s="308"/>
      <c r="AFB1588" s="308"/>
      <c r="AFC1588" s="308"/>
      <c r="AFD1588" s="308"/>
      <c r="AFE1588" s="308"/>
      <c r="AFF1588" s="308"/>
      <c r="AFG1588" s="308"/>
      <c r="AFH1588" s="308"/>
      <c r="AFI1588" s="308"/>
      <c r="AFJ1588" s="308"/>
      <c r="AFK1588" s="308"/>
      <c r="AFL1588" s="308"/>
      <c r="AFM1588" s="308"/>
      <c r="AFN1588" s="308"/>
      <c r="AFO1588" s="308"/>
      <c r="AFP1588" s="308"/>
      <c r="AFQ1588" s="308"/>
      <c r="AFR1588" s="308"/>
      <c r="AFS1588" s="308"/>
      <c r="AFT1588" s="308"/>
      <c r="AFU1588" s="308"/>
      <c r="AFV1588" s="308"/>
      <c r="AFW1588" s="308"/>
      <c r="AFX1588" s="308"/>
      <c r="AFY1588" s="308"/>
      <c r="AFZ1588" s="308"/>
      <c r="AGA1588" s="308"/>
      <c r="AGB1588" s="308"/>
      <c r="AGC1588" s="308"/>
      <c r="AGD1588" s="308"/>
      <c r="AGE1588" s="308"/>
      <c r="AGF1588" s="308"/>
      <c r="AGG1588" s="308"/>
      <c r="AGH1588" s="308"/>
      <c r="AGI1588" s="308"/>
      <c r="AGJ1588" s="308"/>
      <c r="AGK1588" s="308"/>
      <c r="AGL1588" s="308"/>
      <c r="AGM1588" s="308"/>
      <c r="AGN1588" s="308"/>
      <c r="AGO1588" s="308"/>
      <c r="AGP1588" s="308"/>
      <c r="AGQ1588" s="308"/>
      <c r="AGR1588" s="308"/>
      <c r="AGS1588" s="308"/>
      <c r="AGT1588" s="308"/>
      <c r="AGU1588" s="308"/>
      <c r="AGV1588" s="308"/>
      <c r="AGW1588" s="308"/>
      <c r="AGX1588" s="308"/>
      <c r="AGY1588" s="308"/>
      <c r="AGZ1588" s="308"/>
      <c r="AHA1588" s="308"/>
      <c r="AHB1588" s="308"/>
      <c r="AHC1588" s="308"/>
      <c r="AHD1588" s="308"/>
      <c r="AHE1588" s="308"/>
      <c r="AHF1588" s="308"/>
      <c r="AHG1588" s="308"/>
      <c r="AHH1588" s="308"/>
      <c r="AHI1588" s="308"/>
      <c r="AHJ1588" s="308"/>
      <c r="AHK1588" s="308"/>
      <c r="AHL1588" s="308"/>
      <c r="AHM1588" s="308"/>
      <c r="AHN1588" s="308"/>
      <c r="AHO1588" s="308"/>
      <c r="AHP1588" s="308"/>
      <c r="AHQ1588" s="308"/>
      <c r="AHR1588" s="308"/>
      <c r="AHS1588" s="308"/>
      <c r="AHT1588" s="308"/>
      <c r="AHU1588" s="308"/>
      <c r="AHV1588" s="308"/>
      <c r="AHW1588" s="308"/>
      <c r="AHX1588" s="308"/>
      <c r="AHY1588" s="308"/>
      <c r="AHZ1588" s="308"/>
      <c r="AIA1588" s="308"/>
      <c r="AIB1588" s="308"/>
      <c r="AIC1588" s="308"/>
      <c r="AID1588" s="308"/>
      <c r="AIE1588" s="308"/>
      <c r="AIF1588" s="308"/>
      <c r="AIG1588" s="308"/>
      <c r="AIH1588" s="308"/>
      <c r="AII1588" s="308"/>
      <c r="AIJ1588" s="308"/>
      <c r="AIK1588" s="308"/>
      <c r="AIL1588" s="308"/>
      <c r="AIM1588" s="308"/>
      <c r="AIN1588" s="308"/>
      <c r="AIO1588" s="308"/>
      <c r="AIP1588" s="308"/>
      <c r="AIQ1588" s="308"/>
      <c r="AIR1588" s="308"/>
      <c r="AIS1588" s="308"/>
      <c r="AIT1588" s="308"/>
      <c r="AIU1588" s="308"/>
      <c r="AIV1588" s="308"/>
      <c r="AIW1588" s="308"/>
      <c r="AIX1588" s="308"/>
      <c r="AIY1588" s="308"/>
      <c r="AIZ1588" s="308"/>
      <c r="AJA1588" s="308"/>
      <c r="AJB1588" s="308"/>
      <c r="AJC1588" s="308"/>
      <c r="AJD1588" s="308"/>
      <c r="AJE1588" s="308"/>
      <c r="AJF1588" s="308"/>
      <c r="AJG1588" s="308"/>
      <c r="AJH1588" s="308"/>
      <c r="AJI1588" s="308"/>
      <c r="AJJ1588" s="308"/>
      <c r="AJK1588" s="308"/>
      <c r="AJL1588" s="308"/>
      <c r="AJM1588" s="308"/>
      <c r="AJN1588" s="308"/>
      <c r="AJO1588" s="308"/>
      <c r="AJP1588" s="308"/>
      <c r="AJQ1588" s="308"/>
      <c r="AJR1588" s="308"/>
      <c r="AJS1588" s="308"/>
      <c r="AJT1588" s="308"/>
      <c r="AJU1588" s="308"/>
      <c r="AJV1588" s="308"/>
      <c r="AJW1588" s="308"/>
      <c r="AJX1588" s="308"/>
      <c r="AJY1588" s="308"/>
      <c r="AJZ1588" s="308"/>
      <c r="AKA1588" s="308"/>
      <c r="AKB1588" s="308"/>
      <c r="AKC1588" s="308"/>
      <c r="AKD1588" s="308"/>
      <c r="AKE1588" s="308"/>
      <c r="AKF1588" s="308"/>
      <c r="AKG1588" s="308"/>
      <c r="AKH1588" s="308"/>
      <c r="AKI1588" s="308"/>
      <c r="AKJ1588" s="308"/>
      <c r="AKK1588" s="308"/>
      <c r="AKL1588" s="308"/>
      <c r="AKM1588" s="308"/>
      <c r="AKN1588" s="308"/>
      <c r="AKO1588" s="308"/>
      <c r="AKP1588" s="308"/>
      <c r="AKQ1588" s="308"/>
      <c r="AKR1588" s="308"/>
      <c r="AKS1588" s="308"/>
      <c r="AKT1588" s="308"/>
      <c r="AKU1588" s="308"/>
      <c r="AKV1588" s="308"/>
      <c r="AKW1588" s="308"/>
      <c r="AKX1588" s="308"/>
      <c r="AKY1588" s="308"/>
      <c r="AKZ1588" s="308"/>
      <c r="ALA1588" s="308"/>
      <c r="ALB1588" s="308"/>
      <c r="ALC1588" s="308"/>
      <c r="ALD1588" s="308"/>
      <c r="ALE1588" s="308"/>
      <c r="ALF1588" s="308"/>
      <c r="ALG1588" s="308"/>
      <c r="ALH1588" s="308"/>
      <c r="ALI1588" s="308"/>
      <c r="ALJ1588" s="308"/>
      <c r="ALK1588" s="308"/>
      <c r="ALL1588" s="308"/>
      <c r="ALM1588" s="308"/>
      <c r="ALN1588" s="308"/>
      <c r="ALO1588" s="308"/>
      <c r="ALP1588" s="308"/>
      <c r="ALQ1588" s="308"/>
      <c r="ALR1588" s="308"/>
      <c r="ALS1588" s="308"/>
      <c r="ALT1588" s="308"/>
      <c r="ALU1588" s="308"/>
      <c r="ALV1588" s="308"/>
      <c r="ALW1588" s="308"/>
      <c r="ALX1588" s="308"/>
      <c r="ALY1588" s="308"/>
      <c r="ALZ1588" s="308"/>
      <c r="AMA1588" s="308"/>
      <c r="AMB1588" s="308"/>
      <c r="AMC1588" s="308"/>
      <c r="AMD1588" s="308"/>
      <c r="AME1588" s="308"/>
      <c r="AMF1588" s="308"/>
      <c r="AMG1588" s="308"/>
      <c r="AMH1588" s="308"/>
      <c r="AMI1588" s="308"/>
      <c r="AMJ1588" s="308"/>
      <c r="AMK1588" s="308"/>
      <c r="AML1588" s="308"/>
      <c r="AMM1588" s="308"/>
      <c r="AMN1588" s="308"/>
    </row>
    <row r="1589" spans="1:1028" s="311" customFormat="1" ht="12.75" customHeight="1">
      <c r="A1589" s="308"/>
      <c r="B1589" s="308"/>
      <c r="C1589" s="308"/>
      <c r="D1589" s="308"/>
      <c r="E1589" s="308"/>
      <c r="F1589" s="308"/>
      <c r="G1589" s="308"/>
      <c r="H1589" s="308"/>
      <c r="I1589" s="404"/>
      <c r="J1589" s="404"/>
      <c r="K1589" s="308"/>
      <c r="L1589" s="308"/>
      <c r="M1589" s="308"/>
      <c r="N1589" s="308"/>
      <c r="O1589" s="308"/>
      <c r="P1589" s="310"/>
      <c r="Q1589" s="310"/>
      <c r="R1589" s="308"/>
      <c r="S1589" s="308"/>
      <c r="T1589" s="308"/>
      <c r="W1589" s="308"/>
      <c r="X1589" s="365"/>
      <c r="Y1589" s="308"/>
      <c r="Z1589" s="308"/>
      <c r="AA1589" s="308"/>
      <c r="AB1589" s="308"/>
      <c r="AC1589" s="308"/>
      <c r="AD1589" s="308"/>
      <c r="AE1589" s="308"/>
      <c r="AF1589" s="309"/>
      <c r="AG1589" s="309"/>
      <c r="AH1589" s="309"/>
      <c r="AI1589" s="309"/>
      <c r="AJ1589" s="309"/>
      <c r="AK1589" s="309"/>
      <c r="AL1589" s="314"/>
      <c r="AM1589" s="308"/>
      <c r="AN1589" s="308"/>
      <c r="AO1589" s="308"/>
      <c r="AP1589" s="308"/>
      <c r="AR1589" s="29" t="str">
        <f t="shared" si="248"/>
        <v>0</v>
      </c>
      <c r="AS1589" s="29">
        <f t="shared" si="242"/>
        <v>0</v>
      </c>
      <c r="AT1589" s="308"/>
      <c r="AU1589" s="308"/>
      <c r="AV1589" s="308"/>
      <c r="AW1589" s="29" t="str">
        <f t="shared" si="250"/>
        <v/>
      </c>
      <c r="AX1589" s="29" t="str">
        <f t="shared" si="243"/>
        <v/>
      </c>
      <c r="AY1589" s="29" t="str">
        <f t="shared" si="249"/>
        <v>https://media.mediathek-tanz-theater.de/iiif/2/nvt_.JP2</v>
      </c>
      <c r="AZ1589" s="29" t="str">
        <f t="shared" si="244"/>
        <v>image/jp2</v>
      </c>
      <c r="BA1589" s="29" t="str">
        <f t="shared" si="245"/>
        <v>presentation/iiif</v>
      </c>
      <c r="BB1589" s="29" t="str">
        <f t="shared" si="246"/>
        <v>https://media.mediathek-tanz-theater.de/iiif/2/nvt_.JP2/full/100,/0/default.jpg</v>
      </c>
      <c r="BC1589" s="29" t="str">
        <f t="shared" si="241"/>
        <v>image/jpeg</v>
      </c>
      <c r="BD1589" s="29" t="str">
        <f t="shared" si="247"/>
        <v>presentation/thumbnail</v>
      </c>
      <c r="BE1589" s="308"/>
      <c r="BF1589" s="308"/>
      <c r="BG1589" s="308"/>
      <c r="BH1589" s="308"/>
      <c r="BI1589" s="308"/>
      <c r="BJ1589" s="308"/>
      <c r="BK1589" s="308"/>
      <c r="BL1589" s="308"/>
      <c r="BM1589" s="308"/>
      <c r="BN1589" s="308"/>
      <c r="BO1589" s="308"/>
      <c r="BP1589" s="308"/>
      <c r="BQ1589" s="308"/>
      <c r="BR1589" s="308"/>
      <c r="BS1589" s="308"/>
      <c r="BT1589" s="308"/>
      <c r="BU1589" s="308"/>
      <c r="BV1589" s="308"/>
      <c r="BW1589" s="308"/>
      <c r="BX1589" s="308"/>
      <c r="BY1589" s="308"/>
      <c r="BZ1589" s="308"/>
      <c r="CA1589" s="308"/>
      <c r="CB1589" s="308"/>
      <c r="CC1589" s="308"/>
      <c r="CD1589" s="308"/>
      <c r="CE1589" s="308"/>
      <c r="CF1589" s="308"/>
      <c r="CG1589" s="308"/>
      <c r="CH1589" s="308"/>
      <c r="CI1589" s="308"/>
      <c r="CJ1589" s="308"/>
      <c r="CK1589" s="308"/>
      <c r="CL1589" s="308"/>
      <c r="CM1589" s="308"/>
      <c r="CN1589" s="308"/>
      <c r="CO1589" s="308"/>
      <c r="CP1589" s="308"/>
      <c r="CQ1589" s="308"/>
      <c r="CR1589" s="308"/>
      <c r="CS1589" s="308"/>
      <c r="CT1589" s="308"/>
      <c r="CU1589" s="308"/>
      <c r="CV1589" s="308"/>
      <c r="CW1589" s="308"/>
      <c r="CX1589" s="308"/>
      <c r="CY1589" s="308"/>
      <c r="CZ1589" s="308"/>
      <c r="DA1589" s="308"/>
      <c r="DB1589" s="308"/>
      <c r="DC1589" s="308"/>
      <c r="DD1589" s="308"/>
      <c r="DE1589" s="308"/>
      <c r="DF1589" s="308"/>
      <c r="DG1589" s="308"/>
      <c r="DH1589" s="308"/>
      <c r="DI1589" s="308"/>
      <c r="DJ1589" s="308"/>
      <c r="DK1589" s="308"/>
      <c r="DL1589" s="308"/>
      <c r="DM1589" s="308"/>
      <c r="DN1589" s="308"/>
      <c r="DO1589" s="308"/>
      <c r="DP1589" s="308"/>
      <c r="DQ1589" s="308"/>
      <c r="DR1589" s="308"/>
      <c r="DS1589" s="308"/>
      <c r="DT1589" s="308"/>
      <c r="DU1589" s="308"/>
      <c r="DV1589" s="308"/>
      <c r="DW1589" s="308"/>
      <c r="DX1589" s="308"/>
      <c r="DY1589" s="308"/>
      <c r="DZ1589" s="308"/>
      <c r="EA1589" s="308"/>
      <c r="EB1589" s="308"/>
      <c r="EC1589" s="308"/>
      <c r="ED1589" s="308"/>
      <c r="EE1589" s="308"/>
      <c r="EF1589" s="308"/>
      <c r="EG1589" s="308"/>
      <c r="EH1589" s="308"/>
      <c r="EI1589" s="308"/>
      <c r="EJ1589" s="308"/>
      <c r="EK1589" s="308"/>
      <c r="EL1589" s="308"/>
      <c r="EM1589" s="308"/>
      <c r="EN1589" s="308"/>
      <c r="EO1589" s="308"/>
      <c r="EP1589" s="308"/>
      <c r="EQ1589" s="308"/>
      <c r="ER1589" s="308"/>
      <c r="ES1589" s="308"/>
      <c r="ET1589" s="308"/>
      <c r="EU1589" s="308"/>
      <c r="EV1589" s="308"/>
      <c r="EW1589" s="308"/>
      <c r="EX1589" s="308"/>
      <c r="EY1589" s="308"/>
      <c r="EZ1589" s="308"/>
      <c r="FA1589" s="308"/>
      <c r="FB1589" s="308"/>
      <c r="FC1589" s="308"/>
      <c r="FD1589" s="308"/>
      <c r="FE1589" s="308"/>
      <c r="FF1589" s="308"/>
      <c r="FG1589" s="308"/>
      <c r="FH1589" s="308"/>
      <c r="FI1589" s="308"/>
      <c r="FJ1589" s="308"/>
      <c r="FK1589" s="308"/>
      <c r="FL1589" s="308"/>
      <c r="FM1589" s="308"/>
      <c r="FN1589" s="308"/>
      <c r="FO1589" s="308"/>
      <c r="FP1589" s="308"/>
      <c r="FQ1589" s="308"/>
      <c r="FR1589" s="308"/>
      <c r="FS1589" s="308"/>
      <c r="FT1589" s="308"/>
      <c r="FU1589" s="308"/>
      <c r="FV1589" s="308"/>
      <c r="FW1589" s="308"/>
      <c r="FX1589" s="308"/>
      <c r="FY1589" s="308"/>
      <c r="FZ1589" s="308"/>
      <c r="GA1589" s="308"/>
      <c r="GB1589" s="308"/>
      <c r="GC1589" s="308"/>
      <c r="GD1589" s="308"/>
      <c r="GE1589" s="308"/>
      <c r="GF1589" s="308"/>
      <c r="GG1589" s="308"/>
      <c r="GH1589" s="308"/>
      <c r="GI1589" s="308"/>
      <c r="GJ1589" s="308"/>
      <c r="GK1589" s="308"/>
      <c r="GL1589" s="308"/>
      <c r="GM1589" s="308"/>
      <c r="GN1589" s="308"/>
      <c r="GO1589" s="308"/>
      <c r="GP1589" s="308"/>
      <c r="GQ1589" s="308"/>
      <c r="GR1589" s="308"/>
      <c r="GS1589" s="308"/>
      <c r="GT1589" s="308"/>
      <c r="GU1589" s="308"/>
      <c r="GV1589" s="308"/>
      <c r="GW1589" s="308"/>
      <c r="GX1589" s="308"/>
      <c r="GY1589" s="308"/>
      <c r="GZ1589" s="308"/>
      <c r="HA1589" s="308"/>
      <c r="HB1589" s="308"/>
      <c r="HC1589" s="308"/>
      <c r="HD1589" s="308"/>
      <c r="HE1589" s="308"/>
      <c r="HF1589" s="308"/>
      <c r="HG1589" s="308"/>
      <c r="HH1589" s="308"/>
      <c r="HI1589" s="308"/>
      <c r="HJ1589" s="308"/>
      <c r="HK1589" s="308"/>
      <c r="HL1589" s="308"/>
      <c r="HM1589" s="308"/>
      <c r="HN1589" s="308"/>
      <c r="HO1589" s="308"/>
      <c r="HP1589" s="308"/>
      <c r="HQ1589" s="308"/>
      <c r="HR1589" s="308"/>
      <c r="HS1589" s="308"/>
      <c r="HT1589" s="308"/>
      <c r="HU1589" s="308"/>
      <c r="HV1589" s="308"/>
      <c r="HW1589" s="308"/>
      <c r="HX1589" s="308"/>
      <c r="HY1589" s="308"/>
      <c r="HZ1589" s="308"/>
      <c r="IA1589" s="308"/>
      <c r="IB1589" s="308"/>
      <c r="IC1589" s="308"/>
      <c r="ID1589" s="308"/>
      <c r="IE1589" s="308"/>
      <c r="IF1589" s="308"/>
      <c r="IG1589" s="308"/>
      <c r="IH1589" s="308"/>
      <c r="II1589" s="308"/>
      <c r="IJ1589" s="308"/>
      <c r="IK1589" s="308"/>
      <c r="IL1589" s="308"/>
      <c r="IM1589" s="308"/>
      <c r="IN1589" s="308"/>
      <c r="IO1589" s="308"/>
      <c r="IP1589" s="308"/>
      <c r="IQ1589" s="308"/>
      <c r="IR1589" s="308"/>
      <c r="IS1589" s="308"/>
      <c r="IT1589" s="308"/>
      <c r="IU1589" s="308"/>
      <c r="IV1589" s="308"/>
      <c r="IW1589" s="308"/>
      <c r="IX1589" s="308"/>
      <c r="IY1589" s="308"/>
      <c r="IZ1589" s="308"/>
      <c r="JA1589" s="308"/>
      <c r="JB1589" s="308"/>
      <c r="JC1589" s="308"/>
      <c r="JD1589" s="308"/>
      <c r="JE1589" s="308"/>
      <c r="JF1589" s="308"/>
      <c r="JG1589" s="308"/>
      <c r="JH1589" s="308"/>
      <c r="JI1589" s="308"/>
      <c r="JJ1589" s="308"/>
      <c r="JK1589" s="308"/>
      <c r="JL1589" s="308"/>
      <c r="JM1589" s="308"/>
      <c r="JN1589" s="308"/>
      <c r="JO1589" s="308"/>
      <c r="JP1589" s="308"/>
      <c r="JQ1589" s="308"/>
      <c r="JR1589" s="308"/>
      <c r="JS1589" s="308"/>
      <c r="JT1589" s="308"/>
      <c r="JU1589" s="308"/>
      <c r="JV1589" s="308"/>
      <c r="JW1589" s="308"/>
      <c r="JX1589" s="308"/>
      <c r="JY1589" s="308"/>
      <c r="JZ1589" s="308"/>
      <c r="KA1589" s="308"/>
      <c r="KB1589" s="308"/>
      <c r="KC1589" s="308"/>
      <c r="KD1589" s="308"/>
      <c r="KE1589" s="308"/>
      <c r="KF1589" s="308"/>
      <c r="KG1589" s="308"/>
      <c r="KH1589" s="308"/>
      <c r="KI1589" s="308"/>
      <c r="KJ1589" s="308"/>
      <c r="KK1589" s="308"/>
      <c r="KL1589" s="308"/>
      <c r="KM1589" s="308"/>
      <c r="KN1589" s="308"/>
      <c r="KO1589" s="308"/>
      <c r="KP1589" s="308"/>
      <c r="KQ1589" s="308"/>
      <c r="KR1589" s="308"/>
      <c r="KS1589" s="308"/>
      <c r="KT1589" s="308"/>
      <c r="KU1589" s="308"/>
      <c r="KV1589" s="308"/>
      <c r="KW1589" s="308"/>
      <c r="KX1589" s="308"/>
      <c r="KY1589" s="308"/>
      <c r="KZ1589" s="308"/>
      <c r="LA1589" s="308"/>
      <c r="LB1589" s="308"/>
      <c r="LC1589" s="308"/>
      <c r="LD1589" s="308"/>
      <c r="LE1589" s="308"/>
      <c r="LF1589" s="308"/>
      <c r="LG1589" s="308"/>
      <c r="LH1589" s="308"/>
      <c r="LI1589" s="308"/>
      <c r="LJ1589" s="308"/>
      <c r="LK1589" s="308"/>
      <c r="LL1589" s="308"/>
      <c r="LM1589" s="308"/>
      <c r="LN1589" s="308"/>
      <c r="LO1589" s="308"/>
      <c r="LP1589" s="308"/>
      <c r="LQ1589" s="308"/>
      <c r="LR1589" s="308"/>
      <c r="LS1589" s="308"/>
      <c r="LT1589" s="308"/>
      <c r="LU1589" s="308"/>
      <c r="LV1589" s="308"/>
      <c r="LW1589" s="308"/>
      <c r="LX1589" s="308"/>
      <c r="LY1589" s="308"/>
      <c r="LZ1589" s="308"/>
      <c r="MA1589" s="308"/>
      <c r="MB1589" s="308"/>
      <c r="MC1589" s="308"/>
      <c r="MD1589" s="308"/>
      <c r="ME1589" s="308"/>
      <c r="MF1589" s="308"/>
      <c r="MG1589" s="308"/>
      <c r="MH1589" s="308"/>
      <c r="MI1589" s="308"/>
      <c r="MJ1589" s="308"/>
      <c r="MK1589" s="308"/>
      <c r="ML1589" s="308"/>
      <c r="MM1589" s="308"/>
      <c r="MN1589" s="308"/>
      <c r="MO1589" s="308"/>
      <c r="MP1589" s="308"/>
      <c r="MQ1589" s="308"/>
      <c r="MR1589" s="308"/>
      <c r="MS1589" s="308"/>
      <c r="MT1589" s="308"/>
      <c r="MU1589" s="308"/>
      <c r="MV1589" s="308"/>
      <c r="MW1589" s="308"/>
      <c r="MX1589" s="308"/>
      <c r="MY1589" s="308"/>
      <c r="MZ1589" s="308"/>
      <c r="NA1589" s="308"/>
      <c r="NB1589" s="308"/>
      <c r="NC1589" s="308"/>
      <c r="ND1589" s="308"/>
      <c r="NE1589" s="308"/>
      <c r="NF1589" s="308"/>
      <c r="NG1589" s="308"/>
      <c r="NH1589" s="308"/>
      <c r="NI1589" s="308"/>
      <c r="NJ1589" s="308"/>
      <c r="NK1589" s="308"/>
      <c r="NL1589" s="308"/>
      <c r="NM1589" s="308"/>
      <c r="NN1589" s="308"/>
      <c r="NO1589" s="308"/>
      <c r="NP1589" s="308"/>
      <c r="NQ1589" s="308"/>
      <c r="NR1589" s="308"/>
      <c r="NS1589" s="308"/>
      <c r="NT1589" s="308"/>
      <c r="NU1589" s="308"/>
      <c r="NV1589" s="308"/>
      <c r="NW1589" s="308"/>
      <c r="NX1589" s="308"/>
      <c r="NY1589" s="308"/>
      <c r="NZ1589" s="308"/>
      <c r="OA1589" s="308"/>
      <c r="OB1589" s="308"/>
      <c r="OC1589" s="308"/>
      <c r="OD1589" s="308"/>
      <c r="OE1589" s="308"/>
      <c r="OF1589" s="308"/>
      <c r="OG1589" s="308"/>
      <c r="OH1589" s="308"/>
      <c r="OI1589" s="308"/>
      <c r="OJ1589" s="308"/>
      <c r="OK1589" s="308"/>
      <c r="OL1589" s="308"/>
      <c r="OM1589" s="308"/>
      <c r="ON1589" s="308"/>
      <c r="OO1589" s="308"/>
      <c r="OP1589" s="308"/>
      <c r="OQ1589" s="308"/>
      <c r="OR1589" s="308"/>
      <c r="OS1589" s="308"/>
      <c r="OT1589" s="308"/>
      <c r="OU1589" s="308"/>
      <c r="OV1589" s="308"/>
      <c r="OW1589" s="308"/>
      <c r="OX1589" s="308"/>
      <c r="OY1589" s="308"/>
      <c r="OZ1589" s="308"/>
      <c r="PA1589" s="308"/>
      <c r="PB1589" s="308"/>
      <c r="PC1589" s="308"/>
      <c r="PD1589" s="308"/>
      <c r="PE1589" s="308"/>
      <c r="PF1589" s="308"/>
      <c r="PG1589" s="308"/>
      <c r="PH1589" s="308"/>
      <c r="PI1589" s="308"/>
      <c r="PJ1589" s="308"/>
      <c r="PK1589" s="308"/>
      <c r="PL1589" s="308"/>
      <c r="PM1589" s="308"/>
      <c r="PN1589" s="308"/>
      <c r="PO1589" s="308"/>
      <c r="PP1589" s="308"/>
      <c r="PQ1589" s="308"/>
      <c r="PR1589" s="308"/>
      <c r="PS1589" s="308"/>
      <c r="PT1589" s="308"/>
      <c r="PU1589" s="308"/>
      <c r="PV1589" s="308"/>
      <c r="PW1589" s="308"/>
      <c r="PX1589" s="308"/>
      <c r="PY1589" s="308"/>
      <c r="PZ1589" s="308"/>
      <c r="QA1589" s="308"/>
      <c r="QB1589" s="308"/>
      <c r="QC1589" s="308"/>
      <c r="QD1589" s="308"/>
      <c r="QE1589" s="308"/>
      <c r="QF1589" s="308"/>
      <c r="QG1589" s="308"/>
      <c r="QH1589" s="308"/>
      <c r="QI1589" s="308"/>
      <c r="QJ1589" s="308"/>
      <c r="QK1589" s="308"/>
      <c r="QL1589" s="308"/>
      <c r="QM1589" s="308"/>
      <c r="QN1589" s="308"/>
      <c r="QO1589" s="308"/>
      <c r="QP1589" s="308"/>
      <c r="QQ1589" s="308"/>
      <c r="QR1589" s="308"/>
      <c r="QS1589" s="308"/>
      <c r="QT1589" s="308"/>
      <c r="QU1589" s="308"/>
      <c r="QV1589" s="308"/>
      <c r="QW1589" s="308"/>
      <c r="QX1589" s="308"/>
      <c r="QY1589" s="308"/>
      <c r="QZ1589" s="308"/>
      <c r="RA1589" s="308"/>
      <c r="RB1589" s="308"/>
      <c r="RC1589" s="308"/>
      <c r="RD1589" s="308"/>
      <c r="RE1589" s="308"/>
      <c r="RF1589" s="308"/>
      <c r="RG1589" s="308"/>
      <c r="RH1589" s="308"/>
      <c r="RI1589" s="308"/>
      <c r="RJ1589" s="308"/>
      <c r="RK1589" s="308"/>
      <c r="RL1589" s="308"/>
      <c r="RM1589" s="308"/>
      <c r="RN1589" s="308"/>
      <c r="RO1589" s="308"/>
      <c r="RP1589" s="308"/>
      <c r="RQ1589" s="308"/>
      <c r="RR1589" s="308"/>
      <c r="RS1589" s="308"/>
      <c r="RT1589" s="308"/>
      <c r="RU1589" s="308"/>
      <c r="RV1589" s="308"/>
      <c r="RW1589" s="308"/>
      <c r="RX1589" s="308"/>
      <c r="RY1589" s="308"/>
      <c r="RZ1589" s="308"/>
      <c r="SA1589" s="308"/>
      <c r="SB1589" s="308"/>
      <c r="SC1589" s="308"/>
      <c r="SD1589" s="308"/>
      <c r="SE1589" s="308"/>
      <c r="SF1589" s="308"/>
      <c r="SG1589" s="308"/>
      <c r="SH1589" s="308"/>
      <c r="SI1589" s="308"/>
      <c r="SJ1589" s="308"/>
      <c r="SK1589" s="308"/>
      <c r="SL1589" s="308"/>
      <c r="SM1589" s="308"/>
      <c r="SN1589" s="308"/>
      <c r="SO1589" s="308"/>
      <c r="SP1589" s="308"/>
      <c r="SQ1589" s="308"/>
      <c r="SR1589" s="308"/>
      <c r="SS1589" s="308"/>
      <c r="ST1589" s="308"/>
      <c r="SU1589" s="308"/>
      <c r="SV1589" s="308"/>
      <c r="SW1589" s="308"/>
      <c r="SX1589" s="308"/>
      <c r="SY1589" s="308"/>
      <c r="SZ1589" s="308"/>
      <c r="TA1589" s="308"/>
      <c r="TB1589" s="308"/>
      <c r="TC1589" s="308"/>
      <c r="TD1589" s="308"/>
      <c r="TE1589" s="308"/>
      <c r="TF1589" s="308"/>
      <c r="TG1589" s="308"/>
      <c r="TH1589" s="308"/>
      <c r="TI1589" s="308"/>
      <c r="TJ1589" s="308"/>
      <c r="TK1589" s="308"/>
      <c r="TL1589" s="308"/>
      <c r="TM1589" s="308"/>
      <c r="TN1589" s="308"/>
      <c r="TO1589" s="308"/>
      <c r="TP1589" s="308"/>
      <c r="TQ1589" s="308"/>
      <c r="TR1589" s="308"/>
      <c r="TS1589" s="308"/>
      <c r="TT1589" s="308"/>
      <c r="TU1589" s="308"/>
      <c r="TV1589" s="308"/>
      <c r="TW1589" s="308"/>
      <c r="TX1589" s="308"/>
      <c r="TY1589" s="308"/>
      <c r="TZ1589" s="308"/>
      <c r="UA1589" s="308"/>
      <c r="UB1589" s="308"/>
      <c r="UC1589" s="308"/>
      <c r="UD1589" s="308"/>
      <c r="UE1589" s="308"/>
      <c r="UF1589" s="308"/>
      <c r="UG1589" s="308"/>
      <c r="UH1589" s="308"/>
      <c r="UI1589" s="308"/>
      <c r="UJ1589" s="308"/>
      <c r="UK1589" s="308"/>
      <c r="UL1589" s="308"/>
      <c r="UM1589" s="308"/>
      <c r="UN1589" s="308"/>
      <c r="UO1589" s="308"/>
      <c r="UP1589" s="308"/>
      <c r="UQ1589" s="308"/>
      <c r="UR1589" s="308"/>
      <c r="US1589" s="308"/>
      <c r="UT1589" s="308"/>
      <c r="UU1589" s="308"/>
      <c r="UV1589" s="308"/>
      <c r="UW1589" s="308"/>
      <c r="UX1589" s="308"/>
      <c r="UY1589" s="308"/>
      <c r="UZ1589" s="308"/>
      <c r="VA1589" s="308"/>
      <c r="VB1589" s="308"/>
      <c r="VC1589" s="308"/>
      <c r="VD1589" s="308"/>
      <c r="VE1589" s="308"/>
      <c r="VF1589" s="308"/>
      <c r="VG1589" s="308"/>
      <c r="VH1589" s="308"/>
      <c r="VI1589" s="308"/>
      <c r="VJ1589" s="308"/>
      <c r="VK1589" s="308"/>
      <c r="VL1589" s="308"/>
      <c r="VM1589" s="308"/>
      <c r="VN1589" s="308"/>
      <c r="VO1589" s="308"/>
      <c r="VP1589" s="308"/>
      <c r="VQ1589" s="308"/>
      <c r="VR1589" s="308"/>
      <c r="VS1589" s="308"/>
      <c r="VT1589" s="308"/>
      <c r="VU1589" s="308"/>
      <c r="VV1589" s="308"/>
      <c r="VW1589" s="308"/>
      <c r="VX1589" s="308"/>
      <c r="VY1589" s="308"/>
      <c r="VZ1589" s="308"/>
      <c r="WA1589" s="308"/>
      <c r="WB1589" s="308"/>
      <c r="WC1589" s="308"/>
      <c r="WD1589" s="308"/>
      <c r="WE1589" s="308"/>
      <c r="WF1589" s="308"/>
      <c r="WG1589" s="308"/>
      <c r="WH1589" s="308"/>
      <c r="WI1589" s="308"/>
      <c r="WJ1589" s="308"/>
      <c r="WK1589" s="308"/>
      <c r="WL1589" s="308"/>
      <c r="WM1589" s="308"/>
      <c r="WN1589" s="308"/>
      <c r="WO1589" s="308"/>
      <c r="WP1589" s="308"/>
      <c r="WQ1589" s="308"/>
      <c r="WR1589" s="308"/>
      <c r="WS1589" s="308"/>
      <c r="WT1589" s="308"/>
      <c r="WU1589" s="308"/>
      <c r="WV1589" s="308"/>
      <c r="WW1589" s="308"/>
      <c r="WX1589" s="308"/>
      <c r="WY1589" s="308"/>
      <c r="WZ1589" s="308"/>
      <c r="XA1589" s="308"/>
      <c r="XB1589" s="308"/>
      <c r="XC1589" s="308"/>
      <c r="XD1589" s="308"/>
      <c r="XE1589" s="308"/>
      <c r="XF1589" s="308"/>
      <c r="XG1589" s="308"/>
      <c r="XH1589" s="308"/>
      <c r="XI1589" s="308"/>
      <c r="XJ1589" s="308"/>
      <c r="XK1589" s="308"/>
      <c r="XL1589" s="308"/>
      <c r="XM1589" s="308"/>
      <c r="XN1589" s="308"/>
      <c r="XO1589" s="308"/>
      <c r="XP1589" s="308"/>
      <c r="XQ1589" s="308"/>
      <c r="XR1589" s="308"/>
      <c r="XS1589" s="308"/>
      <c r="XT1589" s="308"/>
      <c r="XU1589" s="308"/>
      <c r="XV1589" s="308"/>
      <c r="XW1589" s="308"/>
      <c r="XX1589" s="308"/>
      <c r="XY1589" s="308"/>
      <c r="XZ1589" s="308"/>
      <c r="YA1589" s="308"/>
      <c r="YB1589" s="308"/>
      <c r="YC1589" s="308"/>
      <c r="YD1589" s="308"/>
      <c r="YE1589" s="308"/>
      <c r="YF1589" s="308"/>
      <c r="YG1589" s="308"/>
      <c r="YH1589" s="308"/>
      <c r="YI1589" s="308"/>
      <c r="YJ1589" s="308"/>
      <c r="YK1589" s="308"/>
      <c r="YL1589" s="308"/>
      <c r="YM1589" s="308"/>
      <c r="YN1589" s="308"/>
      <c r="YO1589" s="308"/>
      <c r="YP1589" s="308"/>
      <c r="YQ1589" s="308"/>
      <c r="YR1589" s="308"/>
      <c r="YS1589" s="308"/>
      <c r="YT1589" s="308"/>
      <c r="YU1589" s="308"/>
      <c r="YV1589" s="308"/>
      <c r="YW1589" s="308"/>
      <c r="YX1589" s="308"/>
      <c r="YY1589" s="308"/>
      <c r="YZ1589" s="308"/>
      <c r="ZA1589" s="308"/>
      <c r="ZB1589" s="308"/>
      <c r="ZC1589" s="308"/>
      <c r="ZD1589" s="308"/>
      <c r="ZE1589" s="308"/>
      <c r="ZF1589" s="308"/>
      <c r="ZG1589" s="308"/>
      <c r="ZH1589" s="308"/>
      <c r="ZI1589" s="308"/>
      <c r="ZJ1589" s="308"/>
      <c r="ZK1589" s="308"/>
      <c r="ZL1589" s="308"/>
      <c r="ZM1589" s="308"/>
      <c r="ZN1589" s="308"/>
      <c r="ZO1589" s="308"/>
      <c r="ZP1589" s="308"/>
      <c r="ZQ1589" s="308"/>
      <c r="ZR1589" s="308"/>
      <c r="ZS1589" s="308"/>
      <c r="ZT1589" s="308"/>
      <c r="ZU1589" s="308"/>
      <c r="ZV1589" s="308"/>
      <c r="ZW1589" s="308"/>
      <c r="ZX1589" s="308"/>
      <c r="ZY1589" s="308"/>
      <c r="ZZ1589" s="308"/>
      <c r="AAA1589" s="308"/>
      <c r="AAB1589" s="308"/>
      <c r="AAC1589" s="308"/>
      <c r="AAD1589" s="308"/>
      <c r="AAE1589" s="308"/>
      <c r="AAF1589" s="308"/>
      <c r="AAG1589" s="308"/>
      <c r="AAH1589" s="308"/>
      <c r="AAI1589" s="308"/>
      <c r="AAJ1589" s="308"/>
      <c r="AAK1589" s="308"/>
      <c r="AAL1589" s="308"/>
      <c r="AAM1589" s="308"/>
      <c r="AAN1589" s="308"/>
      <c r="AAO1589" s="308"/>
      <c r="AAP1589" s="308"/>
      <c r="AAQ1589" s="308"/>
      <c r="AAR1589" s="308"/>
      <c r="AAS1589" s="308"/>
      <c r="AAT1589" s="308"/>
      <c r="AAU1589" s="308"/>
      <c r="AAV1589" s="308"/>
      <c r="AAW1589" s="308"/>
      <c r="AAX1589" s="308"/>
      <c r="AAY1589" s="308"/>
      <c r="AAZ1589" s="308"/>
      <c r="ABA1589" s="308"/>
      <c r="ABB1589" s="308"/>
      <c r="ABC1589" s="308"/>
      <c r="ABD1589" s="308"/>
      <c r="ABE1589" s="308"/>
      <c r="ABF1589" s="308"/>
      <c r="ABG1589" s="308"/>
      <c r="ABH1589" s="308"/>
      <c r="ABI1589" s="308"/>
      <c r="ABJ1589" s="308"/>
      <c r="ABK1589" s="308"/>
      <c r="ABL1589" s="308"/>
      <c r="ABM1589" s="308"/>
      <c r="ABN1589" s="308"/>
      <c r="ABO1589" s="308"/>
      <c r="ABP1589" s="308"/>
      <c r="ABQ1589" s="308"/>
      <c r="ABR1589" s="308"/>
      <c r="ABS1589" s="308"/>
      <c r="ABT1589" s="308"/>
      <c r="ABU1589" s="308"/>
      <c r="ABV1589" s="308"/>
      <c r="ABW1589" s="308"/>
      <c r="ABX1589" s="308"/>
      <c r="ABY1589" s="308"/>
      <c r="ABZ1589" s="308"/>
      <c r="ACA1589" s="308"/>
      <c r="ACB1589" s="308"/>
      <c r="ACC1589" s="308"/>
      <c r="ACD1589" s="308"/>
      <c r="ACE1589" s="308"/>
      <c r="ACF1589" s="308"/>
      <c r="ACG1589" s="308"/>
      <c r="ACH1589" s="308"/>
      <c r="ACI1589" s="308"/>
      <c r="ACJ1589" s="308"/>
      <c r="ACK1589" s="308"/>
      <c r="ACL1589" s="308"/>
      <c r="ACM1589" s="308"/>
      <c r="ACN1589" s="308"/>
      <c r="ACO1589" s="308"/>
      <c r="ACP1589" s="308"/>
      <c r="ACQ1589" s="308"/>
      <c r="ACR1589" s="308"/>
      <c r="ACS1589" s="308"/>
      <c r="ACT1589" s="308"/>
      <c r="ACU1589" s="308"/>
      <c r="ACV1589" s="308"/>
      <c r="ACW1589" s="308"/>
      <c r="ACX1589" s="308"/>
      <c r="ACY1589" s="308"/>
      <c r="ACZ1589" s="308"/>
      <c r="ADA1589" s="308"/>
      <c r="ADB1589" s="308"/>
      <c r="ADC1589" s="308"/>
      <c r="ADD1589" s="308"/>
      <c r="ADE1589" s="308"/>
      <c r="ADF1589" s="308"/>
      <c r="ADG1589" s="308"/>
      <c r="ADH1589" s="308"/>
      <c r="ADI1589" s="308"/>
      <c r="ADJ1589" s="308"/>
      <c r="ADK1589" s="308"/>
      <c r="ADL1589" s="308"/>
      <c r="ADM1589" s="308"/>
      <c r="ADN1589" s="308"/>
      <c r="ADO1589" s="308"/>
      <c r="ADP1589" s="308"/>
      <c r="ADQ1589" s="308"/>
      <c r="ADR1589" s="308"/>
      <c r="ADS1589" s="308"/>
      <c r="ADT1589" s="308"/>
      <c r="ADU1589" s="308"/>
      <c r="ADV1589" s="308"/>
      <c r="ADW1589" s="308"/>
      <c r="ADX1589" s="308"/>
      <c r="ADY1589" s="308"/>
      <c r="ADZ1589" s="308"/>
      <c r="AEA1589" s="308"/>
      <c r="AEB1589" s="308"/>
      <c r="AEC1589" s="308"/>
      <c r="AED1589" s="308"/>
      <c r="AEE1589" s="308"/>
      <c r="AEF1589" s="308"/>
      <c r="AEG1589" s="308"/>
      <c r="AEH1589" s="308"/>
      <c r="AEI1589" s="308"/>
      <c r="AEJ1589" s="308"/>
      <c r="AEK1589" s="308"/>
      <c r="AEL1589" s="308"/>
      <c r="AEM1589" s="308"/>
      <c r="AEN1589" s="308"/>
      <c r="AEO1589" s="308"/>
      <c r="AEP1589" s="308"/>
      <c r="AEQ1589" s="308"/>
      <c r="AER1589" s="308"/>
      <c r="AES1589" s="308"/>
      <c r="AET1589" s="308"/>
      <c r="AEU1589" s="308"/>
      <c r="AEV1589" s="308"/>
      <c r="AEW1589" s="308"/>
      <c r="AEX1589" s="308"/>
      <c r="AEY1589" s="308"/>
      <c r="AEZ1589" s="308"/>
      <c r="AFA1589" s="308"/>
      <c r="AFB1589" s="308"/>
      <c r="AFC1589" s="308"/>
      <c r="AFD1589" s="308"/>
      <c r="AFE1589" s="308"/>
      <c r="AFF1589" s="308"/>
      <c r="AFG1589" s="308"/>
      <c r="AFH1589" s="308"/>
      <c r="AFI1589" s="308"/>
      <c r="AFJ1589" s="308"/>
      <c r="AFK1589" s="308"/>
      <c r="AFL1589" s="308"/>
      <c r="AFM1589" s="308"/>
      <c r="AFN1589" s="308"/>
      <c r="AFO1589" s="308"/>
      <c r="AFP1589" s="308"/>
      <c r="AFQ1589" s="308"/>
      <c r="AFR1589" s="308"/>
      <c r="AFS1589" s="308"/>
      <c r="AFT1589" s="308"/>
      <c r="AFU1589" s="308"/>
      <c r="AFV1589" s="308"/>
      <c r="AFW1589" s="308"/>
      <c r="AFX1589" s="308"/>
      <c r="AFY1589" s="308"/>
      <c r="AFZ1589" s="308"/>
      <c r="AGA1589" s="308"/>
      <c r="AGB1589" s="308"/>
      <c r="AGC1589" s="308"/>
      <c r="AGD1589" s="308"/>
      <c r="AGE1589" s="308"/>
      <c r="AGF1589" s="308"/>
      <c r="AGG1589" s="308"/>
      <c r="AGH1589" s="308"/>
      <c r="AGI1589" s="308"/>
      <c r="AGJ1589" s="308"/>
      <c r="AGK1589" s="308"/>
      <c r="AGL1589" s="308"/>
      <c r="AGM1589" s="308"/>
      <c r="AGN1589" s="308"/>
      <c r="AGO1589" s="308"/>
      <c r="AGP1589" s="308"/>
      <c r="AGQ1589" s="308"/>
      <c r="AGR1589" s="308"/>
      <c r="AGS1589" s="308"/>
      <c r="AGT1589" s="308"/>
      <c r="AGU1589" s="308"/>
      <c r="AGV1589" s="308"/>
      <c r="AGW1589" s="308"/>
      <c r="AGX1589" s="308"/>
      <c r="AGY1589" s="308"/>
      <c r="AGZ1589" s="308"/>
      <c r="AHA1589" s="308"/>
      <c r="AHB1589" s="308"/>
      <c r="AHC1589" s="308"/>
      <c r="AHD1589" s="308"/>
      <c r="AHE1589" s="308"/>
      <c r="AHF1589" s="308"/>
      <c r="AHG1589" s="308"/>
      <c r="AHH1589" s="308"/>
      <c r="AHI1589" s="308"/>
      <c r="AHJ1589" s="308"/>
      <c r="AHK1589" s="308"/>
      <c r="AHL1589" s="308"/>
      <c r="AHM1589" s="308"/>
      <c r="AHN1589" s="308"/>
      <c r="AHO1589" s="308"/>
      <c r="AHP1589" s="308"/>
      <c r="AHQ1589" s="308"/>
      <c r="AHR1589" s="308"/>
      <c r="AHS1589" s="308"/>
      <c r="AHT1589" s="308"/>
      <c r="AHU1589" s="308"/>
      <c r="AHV1589" s="308"/>
      <c r="AHW1589" s="308"/>
      <c r="AHX1589" s="308"/>
      <c r="AHY1589" s="308"/>
      <c r="AHZ1589" s="308"/>
      <c r="AIA1589" s="308"/>
      <c r="AIB1589" s="308"/>
      <c r="AIC1589" s="308"/>
      <c r="AID1589" s="308"/>
      <c r="AIE1589" s="308"/>
      <c r="AIF1589" s="308"/>
      <c r="AIG1589" s="308"/>
      <c r="AIH1589" s="308"/>
      <c r="AII1589" s="308"/>
      <c r="AIJ1589" s="308"/>
      <c r="AIK1589" s="308"/>
      <c r="AIL1589" s="308"/>
      <c r="AIM1589" s="308"/>
      <c r="AIN1589" s="308"/>
      <c r="AIO1589" s="308"/>
      <c r="AIP1589" s="308"/>
      <c r="AIQ1589" s="308"/>
      <c r="AIR1589" s="308"/>
      <c r="AIS1589" s="308"/>
      <c r="AIT1589" s="308"/>
      <c r="AIU1589" s="308"/>
      <c r="AIV1589" s="308"/>
      <c r="AIW1589" s="308"/>
      <c r="AIX1589" s="308"/>
      <c r="AIY1589" s="308"/>
      <c r="AIZ1589" s="308"/>
      <c r="AJA1589" s="308"/>
      <c r="AJB1589" s="308"/>
      <c r="AJC1589" s="308"/>
      <c r="AJD1589" s="308"/>
      <c r="AJE1589" s="308"/>
      <c r="AJF1589" s="308"/>
      <c r="AJG1589" s="308"/>
      <c r="AJH1589" s="308"/>
      <c r="AJI1589" s="308"/>
      <c r="AJJ1589" s="308"/>
      <c r="AJK1589" s="308"/>
      <c r="AJL1589" s="308"/>
      <c r="AJM1589" s="308"/>
      <c r="AJN1589" s="308"/>
      <c r="AJO1589" s="308"/>
      <c r="AJP1589" s="308"/>
      <c r="AJQ1589" s="308"/>
      <c r="AJR1589" s="308"/>
      <c r="AJS1589" s="308"/>
      <c r="AJT1589" s="308"/>
      <c r="AJU1589" s="308"/>
      <c r="AJV1589" s="308"/>
      <c r="AJW1589" s="308"/>
      <c r="AJX1589" s="308"/>
      <c r="AJY1589" s="308"/>
      <c r="AJZ1589" s="308"/>
      <c r="AKA1589" s="308"/>
      <c r="AKB1589" s="308"/>
      <c r="AKC1589" s="308"/>
      <c r="AKD1589" s="308"/>
      <c r="AKE1589" s="308"/>
      <c r="AKF1589" s="308"/>
      <c r="AKG1589" s="308"/>
      <c r="AKH1589" s="308"/>
      <c r="AKI1589" s="308"/>
      <c r="AKJ1589" s="308"/>
      <c r="AKK1589" s="308"/>
      <c r="AKL1589" s="308"/>
      <c r="AKM1589" s="308"/>
      <c r="AKN1589" s="308"/>
      <c r="AKO1589" s="308"/>
      <c r="AKP1589" s="308"/>
      <c r="AKQ1589" s="308"/>
      <c r="AKR1589" s="308"/>
      <c r="AKS1589" s="308"/>
      <c r="AKT1589" s="308"/>
      <c r="AKU1589" s="308"/>
      <c r="AKV1589" s="308"/>
      <c r="AKW1589" s="308"/>
      <c r="AKX1589" s="308"/>
      <c r="AKY1589" s="308"/>
      <c r="AKZ1589" s="308"/>
      <c r="ALA1589" s="308"/>
      <c r="ALB1589" s="308"/>
      <c r="ALC1589" s="308"/>
      <c r="ALD1589" s="308"/>
      <c r="ALE1589" s="308"/>
      <c r="ALF1589" s="308"/>
      <c r="ALG1589" s="308"/>
      <c r="ALH1589" s="308"/>
      <c r="ALI1589" s="308"/>
      <c r="ALJ1589" s="308"/>
      <c r="ALK1589" s="308"/>
      <c r="ALL1589" s="308"/>
      <c r="ALM1589" s="308"/>
      <c r="ALN1589" s="308"/>
      <c r="ALO1589" s="308"/>
      <c r="ALP1589" s="308"/>
      <c r="ALQ1589" s="308"/>
      <c r="ALR1589" s="308"/>
      <c r="ALS1589" s="308"/>
      <c r="ALT1589" s="308"/>
      <c r="ALU1589" s="308"/>
      <c r="ALV1589" s="308"/>
      <c r="ALW1589" s="308"/>
      <c r="ALX1589" s="308"/>
      <c r="ALY1589" s="308"/>
      <c r="ALZ1589" s="308"/>
      <c r="AMA1589" s="308"/>
      <c r="AMB1589" s="308"/>
      <c r="AMC1589" s="308"/>
      <c r="AMD1589" s="308"/>
      <c r="AME1589" s="308"/>
      <c r="AMF1589" s="308"/>
      <c r="AMG1589" s="308"/>
      <c r="AMH1589" s="308"/>
      <c r="AMI1589" s="308"/>
      <c r="AMJ1589" s="308"/>
      <c r="AMK1589" s="308"/>
      <c r="AML1589" s="308"/>
      <c r="AMM1589" s="308"/>
      <c r="AMN1589" s="308"/>
    </row>
    <row r="1590" spans="1:1028" s="311" customFormat="1" ht="12.75" customHeight="1">
      <c r="A1590" s="308"/>
      <c r="B1590" s="308"/>
      <c r="C1590" s="308"/>
      <c r="D1590" s="308"/>
      <c r="E1590" s="308"/>
      <c r="F1590" s="308"/>
      <c r="G1590" s="308"/>
      <c r="H1590" s="308"/>
      <c r="I1590" s="404"/>
      <c r="J1590" s="404"/>
      <c r="K1590" s="308"/>
      <c r="L1590" s="308"/>
      <c r="M1590" s="308"/>
      <c r="N1590" s="308"/>
      <c r="O1590" s="308"/>
      <c r="P1590" s="310"/>
      <c r="Q1590" s="310"/>
      <c r="R1590" s="308"/>
      <c r="S1590" s="308"/>
      <c r="T1590" s="308"/>
      <c r="W1590" s="308"/>
      <c r="X1590" s="365"/>
      <c r="Y1590" s="308"/>
      <c r="Z1590" s="308"/>
      <c r="AA1590" s="308"/>
      <c r="AB1590" s="308"/>
      <c r="AC1590" s="308"/>
      <c r="AD1590" s="308"/>
      <c r="AE1590" s="308"/>
      <c r="AF1590" s="309"/>
      <c r="AG1590" s="309"/>
      <c r="AH1590" s="309"/>
      <c r="AI1590" s="309"/>
      <c r="AJ1590" s="309"/>
      <c r="AK1590" s="309"/>
      <c r="AL1590" s="314"/>
      <c r="AM1590" s="308"/>
      <c r="AN1590" s="308"/>
      <c r="AO1590" s="308"/>
      <c r="AP1590" s="308"/>
      <c r="AR1590" s="29" t="str">
        <f t="shared" si="248"/>
        <v>0</v>
      </c>
      <c r="AS1590" s="29">
        <f t="shared" si="242"/>
        <v>0</v>
      </c>
      <c r="AT1590" s="308"/>
      <c r="AU1590" s="308"/>
      <c r="AV1590" s="308"/>
      <c r="AW1590" s="29" t="str">
        <f t="shared" si="250"/>
        <v/>
      </c>
      <c r="AX1590" s="29" t="str">
        <f t="shared" si="243"/>
        <v/>
      </c>
      <c r="AY1590" s="29" t="str">
        <f t="shared" si="249"/>
        <v>https://media.mediathek-tanz-theater.de/iiif/2/nvt_.JP2</v>
      </c>
      <c r="AZ1590" s="29" t="str">
        <f t="shared" si="244"/>
        <v>image/jp2</v>
      </c>
      <c r="BA1590" s="29" t="str">
        <f t="shared" si="245"/>
        <v>presentation/iiif</v>
      </c>
      <c r="BB1590" s="29" t="str">
        <f t="shared" si="246"/>
        <v>https://media.mediathek-tanz-theater.de/iiif/2/nvt_.JP2/full/100,/0/default.jpg</v>
      </c>
      <c r="BC1590" s="29" t="str">
        <f t="shared" si="241"/>
        <v>image/jpeg</v>
      </c>
      <c r="BD1590" s="29" t="str">
        <f t="shared" si="247"/>
        <v>presentation/thumbnail</v>
      </c>
      <c r="BE1590" s="308"/>
      <c r="BF1590" s="308"/>
      <c r="BG1590" s="308"/>
      <c r="BH1590" s="308"/>
      <c r="BI1590" s="308"/>
      <c r="BJ1590" s="308"/>
      <c r="BK1590" s="308"/>
      <c r="BL1590" s="308"/>
      <c r="BM1590" s="308"/>
      <c r="BN1590" s="308"/>
      <c r="BO1590" s="308"/>
      <c r="BP1590" s="308"/>
      <c r="BQ1590" s="308"/>
      <c r="BR1590" s="308"/>
      <c r="BS1590" s="308"/>
      <c r="BT1590" s="308"/>
      <c r="BU1590" s="308"/>
      <c r="BV1590" s="308"/>
      <c r="BW1590" s="308"/>
      <c r="BX1590" s="308"/>
      <c r="BY1590" s="308"/>
      <c r="BZ1590" s="308"/>
      <c r="CA1590" s="308"/>
      <c r="CB1590" s="308"/>
      <c r="CC1590" s="308"/>
      <c r="CD1590" s="308"/>
      <c r="CE1590" s="308"/>
      <c r="CF1590" s="308"/>
      <c r="CG1590" s="308"/>
      <c r="CH1590" s="308"/>
      <c r="CI1590" s="308"/>
      <c r="CJ1590" s="308"/>
      <c r="CK1590" s="308"/>
      <c r="CL1590" s="308"/>
      <c r="CM1590" s="308"/>
      <c r="CN1590" s="308"/>
      <c r="CO1590" s="308"/>
      <c r="CP1590" s="308"/>
      <c r="CQ1590" s="308"/>
      <c r="CR1590" s="308"/>
      <c r="CS1590" s="308"/>
      <c r="CT1590" s="308"/>
      <c r="CU1590" s="308"/>
      <c r="CV1590" s="308"/>
      <c r="CW1590" s="308"/>
      <c r="CX1590" s="308"/>
      <c r="CY1590" s="308"/>
      <c r="CZ1590" s="308"/>
      <c r="DA1590" s="308"/>
      <c r="DB1590" s="308"/>
      <c r="DC1590" s="308"/>
      <c r="DD1590" s="308"/>
      <c r="DE1590" s="308"/>
      <c r="DF1590" s="308"/>
      <c r="DG1590" s="308"/>
      <c r="DH1590" s="308"/>
      <c r="DI1590" s="308"/>
      <c r="DJ1590" s="308"/>
      <c r="DK1590" s="308"/>
      <c r="DL1590" s="308"/>
      <c r="DM1590" s="308"/>
      <c r="DN1590" s="308"/>
      <c r="DO1590" s="308"/>
      <c r="DP1590" s="308"/>
      <c r="DQ1590" s="308"/>
      <c r="DR1590" s="308"/>
      <c r="DS1590" s="308"/>
      <c r="DT1590" s="308"/>
      <c r="DU1590" s="308"/>
      <c r="DV1590" s="308"/>
      <c r="DW1590" s="308"/>
      <c r="DX1590" s="308"/>
      <c r="DY1590" s="308"/>
      <c r="DZ1590" s="308"/>
      <c r="EA1590" s="308"/>
      <c r="EB1590" s="308"/>
      <c r="EC1590" s="308"/>
      <c r="ED1590" s="308"/>
      <c r="EE1590" s="308"/>
      <c r="EF1590" s="308"/>
      <c r="EG1590" s="308"/>
      <c r="EH1590" s="308"/>
      <c r="EI1590" s="308"/>
      <c r="EJ1590" s="308"/>
      <c r="EK1590" s="308"/>
      <c r="EL1590" s="308"/>
      <c r="EM1590" s="308"/>
      <c r="EN1590" s="308"/>
      <c r="EO1590" s="308"/>
      <c r="EP1590" s="308"/>
      <c r="EQ1590" s="308"/>
      <c r="ER1590" s="308"/>
      <c r="ES1590" s="308"/>
      <c r="ET1590" s="308"/>
      <c r="EU1590" s="308"/>
      <c r="EV1590" s="308"/>
      <c r="EW1590" s="308"/>
      <c r="EX1590" s="308"/>
      <c r="EY1590" s="308"/>
      <c r="EZ1590" s="308"/>
      <c r="FA1590" s="308"/>
      <c r="FB1590" s="308"/>
      <c r="FC1590" s="308"/>
      <c r="FD1590" s="308"/>
      <c r="FE1590" s="308"/>
      <c r="FF1590" s="308"/>
      <c r="FG1590" s="308"/>
      <c r="FH1590" s="308"/>
      <c r="FI1590" s="308"/>
      <c r="FJ1590" s="308"/>
      <c r="FK1590" s="308"/>
      <c r="FL1590" s="308"/>
      <c r="FM1590" s="308"/>
      <c r="FN1590" s="308"/>
      <c r="FO1590" s="308"/>
      <c r="FP1590" s="308"/>
      <c r="FQ1590" s="308"/>
      <c r="FR1590" s="308"/>
      <c r="FS1590" s="308"/>
      <c r="FT1590" s="308"/>
      <c r="FU1590" s="308"/>
      <c r="FV1590" s="308"/>
      <c r="FW1590" s="308"/>
      <c r="FX1590" s="308"/>
      <c r="FY1590" s="308"/>
      <c r="FZ1590" s="308"/>
      <c r="GA1590" s="308"/>
      <c r="GB1590" s="308"/>
      <c r="GC1590" s="308"/>
      <c r="GD1590" s="308"/>
      <c r="GE1590" s="308"/>
      <c r="GF1590" s="308"/>
      <c r="GG1590" s="308"/>
      <c r="GH1590" s="308"/>
      <c r="GI1590" s="308"/>
      <c r="GJ1590" s="308"/>
      <c r="GK1590" s="308"/>
      <c r="GL1590" s="308"/>
      <c r="GM1590" s="308"/>
      <c r="GN1590" s="308"/>
      <c r="GO1590" s="308"/>
      <c r="GP1590" s="308"/>
      <c r="GQ1590" s="308"/>
      <c r="GR1590" s="308"/>
      <c r="GS1590" s="308"/>
      <c r="GT1590" s="308"/>
      <c r="GU1590" s="308"/>
      <c r="GV1590" s="308"/>
      <c r="GW1590" s="308"/>
      <c r="GX1590" s="308"/>
      <c r="GY1590" s="308"/>
      <c r="GZ1590" s="308"/>
      <c r="HA1590" s="308"/>
      <c r="HB1590" s="308"/>
      <c r="HC1590" s="308"/>
      <c r="HD1590" s="308"/>
      <c r="HE1590" s="308"/>
      <c r="HF1590" s="308"/>
      <c r="HG1590" s="308"/>
      <c r="HH1590" s="308"/>
      <c r="HI1590" s="308"/>
      <c r="HJ1590" s="308"/>
      <c r="HK1590" s="308"/>
      <c r="HL1590" s="308"/>
      <c r="HM1590" s="308"/>
      <c r="HN1590" s="308"/>
      <c r="HO1590" s="308"/>
      <c r="HP1590" s="308"/>
      <c r="HQ1590" s="308"/>
      <c r="HR1590" s="308"/>
      <c r="HS1590" s="308"/>
      <c r="HT1590" s="308"/>
      <c r="HU1590" s="308"/>
      <c r="HV1590" s="308"/>
      <c r="HW1590" s="308"/>
      <c r="HX1590" s="308"/>
      <c r="HY1590" s="308"/>
      <c r="HZ1590" s="308"/>
      <c r="IA1590" s="308"/>
      <c r="IB1590" s="308"/>
      <c r="IC1590" s="308"/>
      <c r="ID1590" s="308"/>
      <c r="IE1590" s="308"/>
      <c r="IF1590" s="308"/>
      <c r="IG1590" s="308"/>
      <c r="IH1590" s="308"/>
      <c r="II1590" s="308"/>
      <c r="IJ1590" s="308"/>
      <c r="IK1590" s="308"/>
      <c r="IL1590" s="308"/>
      <c r="IM1590" s="308"/>
      <c r="IN1590" s="308"/>
      <c r="IO1590" s="308"/>
      <c r="IP1590" s="308"/>
      <c r="IQ1590" s="308"/>
      <c r="IR1590" s="308"/>
      <c r="IS1590" s="308"/>
      <c r="IT1590" s="308"/>
      <c r="IU1590" s="308"/>
      <c r="IV1590" s="308"/>
      <c r="IW1590" s="308"/>
      <c r="IX1590" s="308"/>
      <c r="IY1590" s="308"/>
      <c r="IZ1590" s="308"/>
      <c r="JA1590" s="308"/>
      <c r="JB1590" s="308"/>
      <c r="JC1590" s="308"/>
      <c r="JD1590" s="308"/>
      <c r="JE1590" s="308"/>
      <c r="JF1590" s="308"/>
      <c r="JG1590" s="308"/>
      <c r="JH1590" s="308"/>
      <c r="JI1590" s="308"/>
      <c r="JJ1590" s="308"/>
      <c r="JK1590" s="308"/>
      <c r="JL1590" s="308"/>
      <c r="JM1590" s="308"/>
      <c r="JN1590" s="308"/>
      <c r="JO1590" s="308"/>
      <c r="JP1590" s="308"/>
      <c r="JQ1590" s="308"/>
      <c r="JR1590" s="308"/>
      <c r="JS1590" s="308"/>
      <c r="JT1590" s="308"/>
      <c r="JU1590" s="308"/>
      <c r="JV1590" s="308"/>
      <c r="JW1590" s="308"/>
      <c r="JX1590" s="308"/>
      <c r="JY1590" s="308"/>
      <c r="JZ1590" s="308"/>
      <c r="KA1590" s="308"/>
      <c r="KB1590" s="308"/>
      <c r="KC1590" s="308"/>
      <c r="KD1590" s="308"/>
      <c r="KE1590" s="308"/>
      <c r="KF1590" s="308"/>
      <c r="KG1590" s="308"/>
      <c r="KH1590" s="308"/>
      <c r="KI1590" s="308"/>
      <c r="KJ1590" s="308"/>
      <c r="KK1590" s="308"/>
      <c r="KL1590" s="308"/>
      <c r="KM1590" s="308"/>
      <c r="KN1590" s="308"/>
      <c r="KO1590" s="308"/>
      <c r="KP1590" s="308"/>
      <c r="KQ1590" s="308"/>
      <c r="KR1590" s="308"/>
      <c r="KS1590" s="308"/>
      <c r="KT1590" s="308"/>
      <c r="KU1590" s="308"/>
      <c r="KV1590" s="308"/>
      <c r="KW1590" s="308"/>
      <c r="KX1590" s="308"/>
      <c r="KY1590" s="308"/>
      <c r="KZ1590" s="308"/>
      <c r="LA1590" s="308"/>
      <c r="LB1590" s="308"/>
      <c r="LC1590" s="308"/>
      <c r="LD1590" s="308"/>
      <c r="LE1590" s="308"/>
      <c r="LF1590" s="308"/>
      <c r="LG1590" s="308"/>
      <c r="LH1590" s="308"/>
      <c r="LI1590" s="308"/>
      <c r="LJ1590" s="308"/>
      <c r="LK1590" s="308"/>
      <c r="LL1590" s="308"/>
      <c r="LM1590" s="308"/>
      <c r="LN1590" s="308"/>
      <c r="LO1590" s="308"/>
      <c r="LP1590" s="308"/>
      <c r="LQ1590" s="308"/>
      <c r="LR1590" s="308"/>
      <c r="LS1590" s="308"/>
      <c r="LT1590" s="308"/>
      <c r="LU1590" s="308"/>
      <c r="LV1590" s="308"/>
      <c r="LW1590" s="308"/>
      <c r="LX1590" s="308"/>
      <c r="LY1590" s="308"/>
      <c r="LZ1590" s="308"/>
      <c r="MA1590" s="308"/>
      <c r="MB1590" s="308"/>
      <c r="MC1590" s="308"/>
      <c r="MD1590" s="308"/>
      <c r="ME1590" s="308"/>
      <c r="MF1590" s="308"/>
      <c r="MG1590" s="308"/>
      <c r="MH1590" s="308"/>
      <c r="MI1590" s="308"/>
      <c r="MJ1590" s="308"/>
      <c r="MK1590" s="308"/>
      <c r="ML1590" s="308"/>
      <c r="MM1590" s="308"/>
      <c r="MN1590" s="308"/>
      <c r="MO1590" s="308"/>
      <c r="MP1590" s="308"/>
      <c r="MQ1590" s="308"/>
      <c r="MR1590" s="308"/>
      <c r="MS1590" s="308"/>
      <c r="MT1590" s="308"/>
      <c r="MU1590" s="308"/>
      <c r="MV1590" s="308"/>
      <c r="MW1590" s="308"/>
      <c r="MX1590" s="308"/>
      <c r="MY1590" s="308"/>
      <c r="MZ1590" s="308"/>
      <c r="NA1590" s="308"/>
      <c r="NB1590" s="308"/>
      <c r="NC1590" s="308"/>
      <c r="ND1590" s="308"/>
      <c r="NE1590" s="308"/>
      <c r="NF1590" s="308"/>
      <c r="NG1590" s="308"/>
      <c r="NH1590" s="308"/>
      <c r="NI1590" s="308"/>
      <c r="NJ1590" s="308"/>
      <c r="NK1590" s="308"/>
      <c r="NL1590" s="308"/>
      <c r="NM1590" s="308"/>
      <c r="NN1590" s="308"/>
      <c r="NO1590" s="308"/>
      <c r="NP1590" s="308"/>
      <c r="NQ1590" s="308"/>
      <c r="NR1590" s="308"/>
      <c r="NS1590" s="308"/>
      <c r="NT1590" s="308"/>
      <c r="NU1590" s="308"/>
      <c r="NV1590" s="308"/>
      <c r="NW1590" s="308"/>
      <c r="NX1590" s="308"/>
      <c r="NY1590" s="308"/>
      <c r="NZ1590" s="308"/>
      <c r="OA1590" s="308"/>
      <c r="OB1590" s="308"/>
      <c r="OC1590" s="308"/>
      <c r="OD1590" s="308"/>
      <c r="OE1590" s="308"/>
      <c r="OF1590" s="308"/>
      <c r="OG1590" s="308"/>
      <c r="OH1590" s="308"/>
      <c r="OI1590" s="308"/>
      <c r="OJ1590" s="308"/>
      <c r="OK1590" s="308"/>
      <c r="OL1590" s="308"/>
      <c r="OM1590" s="308"/>
      <c r="ON1590" s="308"/>
      <c r="OO1590" s="308"/>
      <c r="OP1590" s="308"/>
      <c r="OQ1590" s="308"/>
      <c r="OR1590" s="308"/>
      <c r="OS1590" s="308"/>
      <c r="OT1590" s="308"/>
      <c r="OU1590" s="308"/>
      <c r="OV1590" s="308"/>
      <c r="OW1590" s="308"/>
      <c r="OX1590" s="308"/>
      <c r="OY1590" s="308"/>
      <c r="OZ1590" s="308"/>
      <c r="PA1590" s="308"/>
      <c r="PB1590" s="308"/>
      <c r="PC1590" s="308"/>
      <c r="PD1590" s="308"/>
      <c r="PE1590" s="308"/>
      <c r="PF1590" s="308"/>
      <c r="PG1590" s="308"/>
      <c r="PH1590" s="308"/>
      <c r="PI1590" s="308"/>
      <c r="PJ1590" s="308"/>
      <c r="PK1590" s="308"/>
      <c r="PL1590" s="308"/>
      <c r="PM1590" s="308"/>
      <c r="PN1590" s="308"/>
      <c r="PO1590" s="308"/>
      <c r="PP1590" s="308"/>
      <c r="PQ1590" s="308"/>
      <c r="PR1590" s="308"/>
      <c r="PS1590" s="308"/>
      <c r="PT1590" s="308"/>
      <c r="PU1590" s="308"/>
      <c r="PV1590" s="308"/>
      <c r="PW1590" s="308"/>
      <c r="PX1590" s="308"/>
      <c r="PY1590" s="308"/>
      <c r="PZ1590" s="308"/>
      <c r="QA1590" s="308"/>
      <c r="QB1590" s="308"/>
      <c r="QC1590" s="308"/>
      <c r="QD1590" s="308"/>
      <c r="QE1590" s="308"/>
      <c r="QF1590" s="308"/>
      <c r="QG1590" s="308"/>
      <c r="QH1590" s="308"/>
      <c r="QI1590" s="308"/>
      <c r="QJ1590" s="308"/>
      <c r="QK1590" s="308"/>
      <c r="QL1590" s="308"/>
      <c r="QM1590" s="308"/>
      <c r="QN1590" s="308"/>
      <c r="QO1590" s="308"/>
      <c r="QP1590" s="308"/>
      <c r="QQ1590" s="308"/>
      <c r="QR1590" s="308"/>
      <c r="QS1590" s="308"/>
      <c r="QT1590" s="308"/>
      <c r="QU1590" s="308"/>
      <c r="QV1590" s="308"/>
      <c r="QW1590" s="308"/>
      <c r="QX1590" s="308"/>
      <c r="QY1590" s="308"/>
      <c r="QZ1590" s="308"/>
      <c r="RA1590" s="308"/>
      <c r="RB1590" s="308"/>
      <c r="RC1590" s="308"/>
      <c r="RD1590" s="308"/>
      <c r="RE1590" s="308"/>
      <c r="RF1590" s="308"/>
      <c r="RG1590" s="308"/>
      <c r="RH1590" s="308"/>
      <c r="RI1590" s="308"/>
      <c r="RJ1590" s="308"/>
      <c r="RK1590" s="308"/>
      <c r="RL1590" s="308"/>
      <c r="RM1590" s="308"/>
      <c r="RN1590" s="308"/>
      <c r="RO1590" s="308"/>
      <c r="RP1590" s="308"/>
      <c r="RQ1590" s="308"/>
      <c r="RR1590" s="308"/>
      <c r="RS1590" s="308"/>
      <c r="RT1590" s="308"/>
      <c r="RU1590" s="308"/>
      <c r="RV1590" s="308"/>
      <c r="RW1590" s="308"/>
      <c r="RX1590" s="308"/>
      <c r="RY1590" s="308"/>
      <c r="RZ1590" s="308"/>
      <c r="SA1590" s="308"/>
      <c r="SB1590" s="308"/>
      <c r="SC1590" s="308"/>
      <c r="SD1590" s="308"/>
      <c r="SE1590" s="308"/>
      <c r="SF1590" s="308"/>
      <c r="SG1590" s="308"/>
      <c r="SH1590" s="308"/>
      <c r="SI1590" s="308"/>
      <c r="SJ1590" s="308"/>
      <c r="SK1590" s="308"/>
      <c r="SL1590" s="308"/>
      <c r="SM1590" s="308"/>
      <c r="SN1590" s="308"/>
      <c r="SO1590" s="308"/>
      <c r="SP1590" s="308"/>
      <c r="SQ1590" s="308"/>
      <c r="SR1590" s="308"/>
      <c r="SS1590" s="308"/>
      <c r="ST1590" s="308"/>
      <c r="SU1590" s="308"/>
      <c r="SV1590" s="308"/>
      <c r="SW1590" s="308"/>
      <c r="SX1590" s="308"/>
      <c r="SY1590" s="308"/>
      <c r="SZ1590" s="308"/>
      <c r="TA1590" s="308"/>
      <c r="TB1590" s="308"/>
      <c r="TC1590" s="308"/>
      <c r="TD1590" s="308"/>
      <c r="TE1590" s="308"/>
      <c r="TF1590" s="308"/>
      <c r="TG1590" s="308"/>
      <c r="TH1590" s="308"/>
      <c r="TI1590" s="308"/>
      <c r="TJ1590" s="308"/>
      <c r="TK1590" s="308"/>
      <c r="TL1590" s="308"/>
      <c r="TM1590" s="308"/>
      <c r="TN1590" s="308"/>
      <c r="TO1590" s="308"/>
      <c r="TP1590" s="308"/>
      <c r="TQ1590" s="308"/>
      <c r="TR1590" s="308"/>
      <c r="TS1590" s="308"/>
      <c r="TT1590" s="308"/>
      <c r="TU1590" s="308"/>
      <c r="TV1590" s="308"/>
      <c r="TW1590" s="308"/>
      <c r="TX1590" s="308"/>
      <c r="TY1590" s="308"/>
      <c r="TZ1590" s="308"/>
      <c r="UA1590" s="308"/>
      <c r="UB1590" s="308"/>
      <c r="UC1590" s="308"/>
      <c r="UD1590" s="308"/>
      <c r="UE1590" s="308"/>
      <c r="UF1590" s="308"/>
      <c r="UG1590" s="308"/>
      <c r="UH1590" s="308"/>
      <c r="UI1590" s="308"/>
      <c r="UJ1590" s="308"/>
      <c r="UK1590" s="308"/>
      <c r="UL1590" s="308"/>
      <c r="UM1590" s="308"/>
      <c r="UN1590" s="308"/>
      <c r="UO1590" s="308"/>
      <c r="UP1590" s="308"/>
      <c r="UQ1590" s="308"/>
      <c r="UR1590" s="308"/>
      <c r="US1590" s="308"/>
      <c r="UT1590" s="308"/>
      <c r="UU1590" s="308"/>
      <c r="UV1590" s="308"/>
      <c r="UW1590" s="308"/>
      <c r="UX1590" s="308"/>
      <c r="UY1590" s="308"/>
      <c r="UZ1590" s="308"/>
      <c r="VA1590" s="308"/>
      <c r="VB1590" s="308"/>
      <c r="VC1590" s="308"/>
      <c r="VD1590" s="308"/>
      <c r="VE1590" s="308"/>
      <c r="VF1590" s="308"/>
      <c r="VG1590" s="308"/>
      <c r="VH1590" s="308"/>
      <c r="VI1590" s="308"/>
      <c r="VJ1590" s="308"/>
      <c r="VK1590" s="308"/>
      <c r="VL1590" s="308"/>
      <c r="VM1590" s="308"/>
      <c r="VN1590" s="308"/>
      <c r="VO1590" s="308"/>
      <c r="VP1590" s="308"/>
      <c r="VQ1590" s="308"/>
      <c r="VR1590" s="308"/>
      <c r="VS1590" s="308"/>
      <c r="VT1590" s="308"/>
      <c r="VU1590" s="308"/>
      <c r="VV1590" s="308"/>
      <c r="VW1590" s="308"/>
      <c r="VX1590" s="308"/>
      <c r="VY1590" s="308"/>
      <c r="VZ1590" s="308"/>
      <c r="WA1590" s="308"/>
      <c r="WB1590" s="308"/>
      <c r="WC1590" s="308"/>
      <c r="WD1590" s="308"/>
      <c r="WE1590" s="308"/>
      <c r="WF1590" s="308"/>
      <c r="WG1590" s="308"/>
      <c r="WH1590" s="308"/>
      <c r="WI1590" s="308"/>
      <c r="WJ1590" s="308"/>
      <c r="WK1590" s="308"/>
      <c r="WL1590" s="308"/>
      <c r="WM1590" s="308"/>
      <c r="WN1590" s="308"/>
      <c r="WO1590" s="308"/>
      <c r="WP1590" s="308"/>
      <c r="WQ1590" s="308"/>
      <c r="WR1590" s="308"/>
      <c r="WS1590" s="308"/>
      <c r="WT1590" s="308"/>
      <c r="WU1590" s="308"/>
      <c r="WV1590" s="308"/>
      <c r="WW1590" s="308"/>
      <c r="WX1590" s="308"/>
      <c r="WY1590" s="308"/>
      <c r="WZ1590" s="308"/>
      <c r="XA1590" s="308"/>
      <c r="XB1590" s="308"/>
      <c r="XC1590" s="308"/>
      <c r="XD1590" s="308"/>
      <c r="XE1590" s="308"/>
      <c r="XF1590" s="308"/>
      <c r="XG1590" s="308"/>
      <c r="XH1590" s="308"/>
      <c r="XI1590" s="308"/>
      <c r="XJ1590" s="308"/>
      <c r="XK1590" s="308"/>
      <c r="XL1590" s="308"/>
      <c r="XM1590" s="308"/>
      <c r="XN1590" s="308"/>
      <c r="XO1590" s="308"/>
      <c r="XP1590" s="308"/>
      <c r="XQ1590" s="308"/>
      <c r="XR1590" s="308"/>
      <c r="XS1590" s="308"/>
      <c r="XT1590" s="308"/>
      <c r="XU1590" s="308"/>
      <c r="XV1590" s="308"/>
      <c r="XW1590" s="308"/>
      <c r="XX1590" s="308"/>
      <c r="XY1590" s="308"/>
      <c r="XZ1590" s="308"/>
      <c r="YA1590" s="308"/>
      <c r="YB1590" s="308"/>
      <c r="YC1590" s="308"/>
      <c r="YD1590" s="308"/>
      <c r="YE1590" s="308"/>
      <c r="YF1590" s="308"/>
      <c r="YG1590" s="308"/>
      <c r="YH1590" s="308"/>
      <c r="YI1590" s="308"/>
      <c r="YJ1590" s="308"/>
      <c r="YK1590" s="308"/>
      <c r="YL1590" s="308"/>
      <c r="YM1590" s="308"/>
      <c r="YN1590" s="308"/>
      <c r="YO1590" s="308"/>
      <c r="YP1590" s="308"/>
      <c r="YQ1590" s="308"/>
      <c r="YR1590" s="308"/>
      <c r="YS1590" s="308"/>
      <c r="YT1590" s="308"/>
      <c r="YU1590" s="308"/>
      <c r="YV1590" s="308"/>
      <c r="YW1590" s="308"/>
      <c r="YX1590" s="308"/>
      <c r="YY1590" s="308"/>
      <c r="YZ1590" s="308"/>
      <c r="ZA1590" s="308"/>
      <c r="ZB1590" s="308"/>
      <c r="ZC1590" s="308"/>
      <c r="ZD1590" s="308"/>
      <c r="ZE1590" s="308"/>
      <c r="ZF1590" s="308"/>
      <c r="ZG1590" s="308"/>
      <c r="ZH1590" s="308"/>
      <c r="ZI1590" s="308"/>
      <c r="ZJ1590" s="308"/>
      <c r="ZK1590" s="308"/>
      <c r="ZL1590" s="308"/>
      <c r="ZM1590" s="308"/>
      <c r="ZN1590" s="308"/>
      <c r="ZO1590" s="308"/>
      <c r="ZP1590" s="308"/>
      <c r="ZQ1590" s="308"/>
      <c r="ZR1590" s="308"/>
      <c r="ZS1590" s="308"/>
      <c r="ZT1590" s="308"/>
      <c r="ZU1590" s="308"/>
      <c r="ZV1590" s="308"/>
      <c r="ZW1590" s="308"/>
      <c r="ZX1590" s="308"/>
      <c r="ZY1590" s="308"/>
      <c r="ZZ1590" s="308"/>
      <c r="AAA1590" s="308"/>
      <c r="AAB1590" s="308"/>
      <c r="AAC1590" s="308"/>
      <c r="AAD1590" s="308"/>
      <c r="AAE1590" s="308"/>
      <c r="AAF1590" s="308"/>
      <c r="AAG1590" s="308"/>
      <c r="AAH1590" s="308"/>
      <c r="AAI1590" s="308"/>
      <c r="AAJ1590" s="308"/>
      <c r="AAK1590" s="308"/>
      <c r="AAL1590" s="308"/>
      <c r="AAM1590" s="308"/>
      <c r="AAN1590" s="308"/>
      <c r="AAO1590" s="308"/>
      <c r="AAP1590" s="308"/>
      <c r="AAQ1590" s="308"/>
      <c r="AAR1590" s="308"/>
      <c r="AAS1590" s="308"/>
      <c r="AAT1590" s="308"/>
      <c r="AAU1590" s="308"/>
      <c r="AAV1590" s="308"/>
      <c r="AAW1590" s="308"/>
      <c r="AAX1590" s="308"/>
      <c r="AAY1590" s="308"/>
      <c r="AAZ1590" s="308"/>
      <c r="ABA1590" s="308"/>
      <c r="ABB1590" s="308"/>
      <c r="ABC1590" s="308"/>
      <c r="ABD1590" s="308"/>
      <c r="ABE1590" s="308"/>
      <c r="ABF1590" s="308"/>
      <c r="ABG1590" s="308"/>
      <c r="ABH1590" s="308"/>
      <c r="ABI1590" s="308"/>
      <c r="ABJ1590" s="308"/>
      <c r="ABK1590" s="308"/>
      <c r="ABL1590" s="308"/>
      <c r="ABM1590" s="308"/>
      <c r="ABN1590" s="308"/>
      <c r="ABO1590" s="308"/>
      <c r="ABP1590" s="308"/>
      <c r="ABQ1590" s="308"/>
      <c r="ABR1590" s="308"/>
      <c r="ABS1590" s="308"/>
      <c r="ABT1590" s="308"/>
      <c r="ABU1590" s="308"/>
      <c r="ABV1590" s="308"/>
      <c r="ABW1590" s="308"/>
      <c r="ABX1590" s="308"/>
      <c r="ABY1590" s="308"/>
      <c r="ABZ1590" s="308"/>
      <c r="ACA1590" s="308"/>
      <c r="ACB1590" s="308"/>
      <c r="ACC1590" s="308"/>
      <c r="ACD1590" s="308"/>
      <c r="ACE1590" s="308"/>
      <c r="ACF1590" s="308"/>
      <c r="ACG1590" s="308"/>
      <c r="ACH1590" s="308"/>
      <c r="ACI1590" s="308"/>
      <c r="ACJ1590" s="308"/>
      <c r="ACK1590" s="308"/>
      <c r="ACL1590" s="308"/>
      <c r="ACM1590" s="308"/>
      <c r="ACN1590" s="308"/>
      <c r="ACO1590" s="308"/>
      <c r="ACP1590" s="308"/>
      <c r="ACQ1590" s="308"/>
      <c r="ACR1590" s="308"/>
      <c r="ACS1590" s="308"/>
      <c r="ACT1590" s="308"/>
      <c r="ACU1590" s="308"/>
      <c r="ACV1590" s="308"/>
      <c r="ACW1590" s="308"/>
      <c r="ACX1590" s="308"/>
      <c r="ACY1590" s="308"/>
      <c r="ACZ1590" s="308"/>
      <c r="ADA1590" s="308"/>
      <c r="ADB1590" s="308"/>
      <c r="ADC1590" s="308"/>
      <c r="ADD1590" s="308"/>
      <c r="ADE1590" s="308"/>
      <c r="ADF1590" s="308"/>
      <c r="ADG1590" s="308"/>
      <c r="ADH1590" s="308"/>
      <c r="ADI1590" s="308"/>
      <c r="ADJ1590" s="308"/>
      <c r="ADK1590" s="308"/>
      <c r="ADL1590" s="308"/>
      <c r="ADM1590" s="308"/>
      <c r="ADN1590" s="308"/>
      <c r="ADO1590" s="308"/>
      <c r="ADP1590" s="308"/>
      <c r="ADQ1590" s="308"/>
      <c r="ADR1590" s="308"/>
      <c r="ADS1590" s="308"/>
      <c r="ADT1590" s="308"/>
      <c r="ADU1590" s="308"/>
      <c r="ADV1590" s="308"/>
      <c r="ADW1590" s="308"/>
      <c r="ADX1590" s="308"/>
      <c r="ADY1590" s="308"/>
      <c r="ADZ1590" s="308"/>
      <c r="AEA1590" s="308"/>
      <c r="AEB1590" s="308"/>
      <c r="AEC1590" s="308"/>
      <c r="AED1590" s="308"/>
      <c r="AEE1590" s="308"/>
      <c r="AEF1590" s="308"/>
      <c r="AEG1590" s="308"/>
      <c r="AEH1590" s="308"/>
      <c r="AEI1590" s="308"/>
      <c r="AEJ1590" s="308"/>
      <c r="AEK1590" s="308"/>
      <c r="AEL1590" s="308"/>
      <c r="AEM1590" s="308"/>
      <c r="AEN1590" s="308"/>
      <c r="AEO1590" s="308"/>
      <c r="AEP1590" s="308"/>
      <c r="AEQ1590" s="308"/>
      <c r="AER1590" s="308"/>
      <c r="AES1590" s="308"/>
      <c r="AET1590" s="308"/>
      <c r="AEU1590" s="308"/>
      <c r="AEV1590" s="308"/>
      <c r="AEW1590" s="308"/>
      <c r="AEX1590" s="308"/>
      <c r="AEY1590" s="308"/>
      <c r="AEZ1590" s="308"/>
      <c r="AFA1590" s="308"/>
      <c r="AFB1590" s="308"/>
      <c r="AFC1590" s="308"/>
      <c r="AFD1590" s="308"/>
      <c r="AFE1590" s="308"/>
      <c r="AFF1590" s="308"/>
      <c r="AFG1590" s="308"/>
      <c r="AFH1590" s="308"/>
      <c r="AFI1590" s="308"/>
      <c r="AFJ1590" s="308"/>
      <c r="AFK1590" s="308"/>
      <c r="AFL1590" s="308"/>
      <c r="AFM1590" s="308"/>
      <c r="AFN1590" s="308"/>
      <c r="AFO1590" s="308"/>
      <c r="AFP1590" s="308"/>
      <c r="AFQ1590" s="308"/>
      <c r="AFR1590" s="308"/>
      <c r="AFS1590" s="308"/>
      <c r="AFT1590" s="308"/>
      <c r="AFU1590" s="308"/>
      <c r="AFV1590" s="308"/>
      <c r="AFW1590" s="308"/>
      <c r="AFX1590" s="308"/>
      <c r="AFY1590" s="308"/>
      <c r="AFZ1590" s="308"/>
      <c r="AGA1590" s="308"/>
      <c r="AGB1590" s="308"/>
      <c r="AGC1590" s="308"/>
      <c r="AGD1590" s="308"/>
      <c r="AGE1590" s="308"/>
      <c r="AGF1590" s="308"/>
      <c r="AGG1590" s="308"/>
      <c r="AGH1590" s="308"/>
      <c r="AGI1590" s="308"/>
      <c r="AGJ1590" s="308"/>
      <c r="AGK1590" s="308"/>
      <c r="AGL1590" s="308"/>
      <c r="AGM1590" s="308"/>
      <c r="AGN1590" s="308"/>
      <c r="AGO1590" s="308"/>
      <c r="AGP1590" s="308"/>
      <c r="AGQ1590" s="308"/>
      <c r="AGR1590" s="308"/>
      <c r="AGS1590" s="308"/>
      <c r="AGT1590" s="308"/>
      <c r="AGU1590" s="308"/>
      <c r="AGV1590" s="308"/>
      <c r="AGW1590" s="308"/>
      <c r="AGX1590" s="308"/>
      <c r="AGY1590" s="308"/>
      <c r="AGZ1590" s="308"/>
      <c r="AHA1590" s="308"/>
      <c r="AHB1590" s="308"/>
      <c r="AHC1590" s="308"/>
      <c r="AHD1590" s="308"/>
      <c r="AHE1590" s="308"/>
      <c r="AHF1590" s="308"/>
      <c r="AHG1590" s="308"/>
      <c r="AHH1590" s="308"/>
      <c r="AHI1590" s="308"/>
      <c r="AHJ1590" s="308"/>
      <c r="AHK1590" s="308"/>
      <c r="AHL1590" s="308"/>
      <c r="AHM1590" s="308"/>
      <c r="AHN1590" s="308"/>
      <c r="AHO1590" s="308"/>
      <c r="AHP1590" s="308"/>
      <c r="AHQ1590" s="308"/>
      <c r="AHR1590" s="308"/>
      <c r="AHS1590" s="308"/>
      <c r="AHT1590" s="308"/>
      <c r="AHU1590" s="308"/>
      <c r="AHV1590" s="308"/>
      <c r="AHW1590" s="308"/>
      <c r="AHX1590" s="308"/>
      <c r="AHY1590" s="308"/>
      <c r="AHZ1590" s="308"/>
      <c r="AIA1590" s="308"/>
      <c r="AIB1590" s="308"/>
      <c r="AIC1590" s="308"/>
      <c r="AID1590" s="308"/>
      <c r="AIE1590" s="308"/>
      <c r="AIF1590" s="308"/>
      <c r="AIG1590" s="308"/>
      <c r="AIH1590" s="308"/>
      <c r="AII1590" s="308"/>
      <c r="AIJ1590" s="308"/>
      <c r="AIK1590" s="308"/>
      <c r="AIL1590" s="308"/>
      <c r="AIM1590" s="308"/>
      <c r="AIN1590" s="308"/>
      <c r="AIO1590" s="308"/>
      <c r="AIP1590" s="308"/>
      <c r="AIQ1590" s="308"/>
      <c r="AIR1590" s="308"/>
      <c r="AIS1590" s="308"/>
      <c r="AIT1590" s="308"/>
      <c r="AIU1590" s="308"/>
      <c r="AIV1590" s="308"/>
      <c r="AIW1590" s="308"/>
      <c r="AIX1590" s="308"/>
      <c r="AIY1590" s="308"/>
      <c r="AIZ1590" s="308"/>
      <c r="AJA1590" s="308"/>
      <c r="AJB1590" s="308"/>
      <c r="AJC1590" s="308"/>
      <c r="AJD1590" s="308"/>
      <c r="AJE1590" s="308"/>
      <c r="AJF1590" s="308"/>
      <c r="AJG1590" s="308"/>
      <c r="AJH1590" s="308"/>
      <c r="AJI1590" s="308"/>
      <c r="AJJ1590" s="308"/>
      <c r="AJK1590" s="308"/>
      <c r="AJL1590" s="308"/>
      <c r="AJM1590" s="308"/>
      <c r="AJN1590" s="308"/>
      <c r="AJO1590" s="308"/>
      <c r="AJP1590" s="308"/>
      <c r="AJQ1590" s="308"/>
      <c r="AJR1590" s="308"/>
      <c r="AJS1590" s="308"/>
      <c r="AJT1590" s="308"/>
      <c r="AJU1590" s="308"/>
      <c r="AJV1590" s="308"/>
      <c r="AJW1590" s="308"/>
      <c r="AJX1590" s="308"/>
      <c r="AJY1590" s="308"/>
      <c r="AJZ1590" s="308"/>
      <c r="AKA1590" s="308"/>
      <c r="AKB1590" s="308"/>
      <c r="AKC1590" s="308"/>
      <c r="AKD1590" s="308"/>
      <c r="AKE1590" s="308"/>
      <c r="AKF1590" s="308"/>
      <c r="AKG1590" s="308"/>
      <c r="AKH1590" s="308"/>
      <c r="AKI1590" s="308"/>
      <c r="AKJ1590" s="308"/>
      <c r="AKK1590" s="308"/>
      <c r="AKL1590" s="308"/>
      <c r="AKM1590" s="308"/>
      <c r="AKN1590" s="308"/>
      <c r="AKO1590" s="308"/>
      <c r="AKP1590" s="308"/>
      <c r="AKQ1590" s="308"/>
      <c r="AKR1590" s="308"/>
      <c r="AKS1590" s="308"/>
      <c r="AKT1590" s="308"/>
      <c r="AKU1590" s="308"/>
      <c r="AKV1590" s="308"/>
      <c r="AKW1590" s="308"/>
      <c r="AKX1590" s="308"/>
      <c r="AKY1590" s="308"/>
      <c r="AKZ1590" s="308"/>
      <c r="ALA1590" s="308"/>
      <c r="ALB1590" s="308"/>
      <c r="ALC1590" s="308"/>
      <c r="ALD1590" s="308"/>
      <c r="ALE1590" s="308"/>
      <c r="ALF1590" s="308"/>
      <c r="ALG1590" s="308"/>
      <c r="ALH1590" s="308"/>
      <c r="ALI1590" s="308"/>
      <c r="ALJ1590" s="308"/>
      <c r="ALK1590" s="308"/>
      <c r="ALL1590" s="308"/>
      <c r="ALM1590" s="308"/>
      <c r="ALN1590" s="308"/>
      <c r="ALO1590" s="308"/>
      <c r="ALP1590" s="308"/>
      <c r="ALQ1590" s="308"/>
      <c r="ALR1590" s="308"/>
      <c r="ALS1590" s="308"/>
      <c r="ALT1590" s="308"/>
      <c r="ALU1590" s="308"/>
      <c r="ALV1590" s="308"/>
      <c r="ALW1590" s="308"/>
      <c r="ALX1590" s="308"/>
      <c r="ALY1590" s="308"/>
      <c r="ALZ1590" s="308"/>
      <c r="AMA1590" s="308"/>
      <c r="AMB1590" s="308"/>
      <c r="AMC1590" s="308"/>
      <c r="AMD1590" s="308"/>
      <c r="AME1590" s="308"/>
      <c r="AMF1590" s="308"/>
      <c r="AMG1590" s="308"/>
      <c r="AMH1590" s="308"/>
      <c r="AMI1590" s="308"/>
      <c r="AMJ1590" s="308"/>
      <c r="AMK1590" s="308"/>
      <c r="AML1590" s="308"/>
      <c r="AMM1590" s="308"/>
      <c r="AMN1590" s="308"/>
    </row>
    <row r="1591" spans="1:1028" s="311" customFormat="1" ht="12.75" customHeight="1">
      <c r="A1591" s="308"/>
      <c r="B1591" s="308"/>
      <c r="C1591" s="308"/>
      <c r="D1591" s="308"/>
      <c r="E1591" s="308"/>
      <c r="F1591" s="308"/>
      <c r="G1591" s="308"/>
      <c r="H1591" s="308"/>
      <c r="I1591" s="404"/>
      <c r="J1591" s="404"/>
      <c r="K1591" s="308"/>
      <c r="L1591" s="308"/>
      <c r="M1591" s="308"/>
      <c r="N1591" s="308"/>
      <c r="O1591" s="308"/>
      <c r="P1591" s="310"/>
      <c r="Q1591" s="310"/>
      <c r="R1591" s="308"/>
      <c r="S1591" s="308"/>
      <c r="T1591" s="308"/>
      <c r="W1591" s="308"/>
      <c r="X1591" s="365"/>
      <c r="Y1591" s="308"/>
      <c r="Z1591" s="308"/>
      <c r="AA1591" s="308"/>
      <c r="AB1591" s="308"/>
      <c r="AC1591" s="308"/>
      <c r="AD1591" s="308"/>
      <c r="AE1591" s="308"/>
      <c r="AF1591" s="309"/>
      <c r="AG1591" s="309"/>
      <c r="AH1591" s="309"/>
      <c r="AI1591" s="309"/>
      <c r="AJ1591" s="309"/>
      <c r="AK1591" s="309"/>
      <c r="AL1591" s="314"/>
      <c r="AM1591" s="308"/>
      <c r="AN1591" s="308"/>
      <c r="AO1591" s="308"/>
      <c r="AP1591" s="308"/>
      <c r="AR1591" s="29" t="str">
        <f t="shared" si="248"/>
        <v>0</v>
      </c>
      <c r="AS1591" s="29">
        <f t="shared" si="242"/>
        <v>0</v>
      </c>
      <c r="AT1591" s="308"/>
      <c r="AU1591" s="308"/>
      <c r="AV1591" s="308"/>
      <c r="AW1591" s="29" t="str">
        <f t="shared" si="250"/>
        <v/>
      </c>
      <c r="AX1591" s="29" t="str">
        <f t="shared" si="243"/>
        <v/>
      </c>
      <c r="AY1591" s="29" t="str">
        <f t="shared" si="249"/>
        <v>https://media.mediathek-tanz-theater.de/iiif/2/nvt_.JP2</v>
      </c>
      <c r="AZ1591" s="29" t="str">
        <f t="shared" si="244"/>
        <v>image/jp2</v>
      </c>
      <c r="BA1591" s="29" t="str">
        <f t="shared" si="245"/>
        <v>presentation/iiif</v>
      </c>
      <c r="BB1591" s="29" t="str">
        <f t="shared" si="246"/>
        <v>https://media.mediathek-tanz-theater.de/iiif/2/nvt_.JP2/full/100,/0/default.jpg</v>
      </c>
      <c r="BC1591" s="29" t="str">
        <f t="shared" si="241"/>
        <v>image/jpeg</v>
      </c>
      <c r="BD1591" s="29" t="str">
        <f t="shared" si="247"/>
        <v>presentation/thumbnail</v>
      </c>
      <c r="BE1591" s="308"/>
      <c r="BF1591" s="308"/>
      <c r="BG1591" s="308"/>
      <c r="BH1591" s="308"/>
      <c r="BI1591" s="308"/>
      <c r="BJ1591" s="308"/>
      <c r="BK1591" s="308"/>
      <c r="BL1591" s="308"/>
      <c r="BM1591" s="308"/>
      <c r="BN1591" s="308"/>
      <c r="BO1591" s="308"/>
      <c r="BP1591" s="308"/>
      <c r="BQ1591" s="308"/>
      <c r="BR1591" s="308"/>
      <c r="BS1591" s="308"/>
      <c r="BT1591" s="308"/>
      <c r="BU1591" s="308"/>
      <c r="BV1591" s="308"/>
      <c r="BW1591" s="308"/>
      <c r="BX1591" s="308"/>
      <c r="BY1591" s="308"/>
      <c r="BZ1591" s="308"/>
      <c r="CA1591" s="308"/>
      <c r="CB1591" s="308"/>
      <c r="CC1591" s="308"/>
      <c r="CD1591" s="308"/>
      <c r="CE1591" s="308"/>
      <c r="CF1591" s="308"/>
      <c r="CG1591" s="308"/>
      <c r="CH1591" s="308"/>
      <c r="CI1591" s="308"/>
      <c r="CJ1591" s="308"/>
      <c r="CK1591" s="308"/>
      <c r="CL1591" s="308"/>
      <c r="CM1591" s="308"/>
      <c r="CN1591" s="308"/>
      <c r="CO1591" s="308"/>
      <c r="CP1591" s="308"/>
      <c r="CQ1591" s="308"/>
      <c r="CR1591" s="308"/>
      <c r="CS1591" s="308"/>
      <c r="CT1591" s="308"/>
      <c r="CU1591" s="308"/>
      <c r="CV1591" s="308"/>
      <c r="CW1591" s="308"/>
      <c r="CX1591" s="308"/>
      <c r="CY1591" s="308"/>
      <c r="CZ1591" s="308"/>
      <c r="DA1591" s="308"/>
      <c r="DB1591" s="308"/>
      <c r="DC1591" s="308"/>
      <c r="DD1591" s="308"/>
      <c r="DE1591" s="308"/>
      <c r="DF1591" s="308"/>
      <c r="DG1591" s="308"/>
      <c r="DH1591" s="308"/>
      <c r="DI1591" s="308"/>
      <c r="DJ1591" s="308"/>
      <c r="DK1591" s="308"/>
      <c r="DL1591" s="308"/>
      <c r="DM1591" s="308"/>
      <c r="DN1591" s="308"/>
      <c r="DO1591" s="308"/>
      <c r="DP1591" s="308"/>
      <c r="DQ1591" s="308"/>
      <c r="DR1591" s="308"/>
      <c r="DS1591" s="308"/>
      <c r="DT1591" s="308"/>
      <c r="DU1591" s="308"/>
      <c r="DV1591" s="308"/>
      <c r="DW1591" s="308"/>
      <c r="DX1591" s="308"/>
      <c r="DY1591" s="308"/>
      <c r="DZ1591" s="308"/>
      <c r="EA1591" s="308"/>
      <c r="EB1591" s="308"/>
      <c r="EC1591" s="308"/>
      <c r="ED1591" s="308"/>
      <c r="EE1591" s="308"/>
      <c r="EF1591" s="308"/>
      <c r="EG1591" s="308"/>
      <c r="EH1591" s="308"/>
      <c r="EI1591" s="308"/>
      <c r="EJ1591" s="308"/>
      <c r="EK1591" s="308"/>
      <c r="EL1591" s="308"/>
      <c r="EM1591" s="308"/>
      <c r="EN1591" s="308"/>
      <c r="EO1591" s="308"/>
      <c r="EP1591" s="308"/>
      <c r="EQ1591" s="308"/>
      <c r="ER1591" s="308"/>
      <c r="ES1591" s="308"/>
      <c r="ET1591" s="308"/>
      <c r="EU1591" s="308"/>
      <c r="EV1591" s="308"/>
      <c r="EW1591" s="308"/>
      <c r="EX1591" s="308"/>
      <c r="EY1591" s="308"/>
      <c r="EZ1591" s="308"/>
      <c r="FA1591" s="308"/>
      <c r="FB1591" s="308"/>
      <c r="FC1591" s="308"/>
      <c r="FD1591" s="308"/>
      <c r="FE1591" s="308"/>
      <c r="FF1591" s="308"/>
      <c r="FG1591" s="308"/>
      <c r="FH1591" s="308"/>
      <c r="FI1591" s="308"/>
      <c r="FJ1591" s="308"/>
      <c r="FK1591" s="308"/>
      <c r="FL1591" s="308"/>
      <c r="FM1591" s="308"/>
      <c r="FN1591" s="308"/>
      <c r="FO1591" s="308"/>
      <c r="FP1591" s="308"/>
      <c r="FQ1591" s="308"/>
      <c r="FR1591" s="308"/>
      <c r="FS1591" s="308"/>
      <c r="FT1591" s="308"/>
      <c r="FU1591" s="308"/>
      <c r="FV1591" s="308"/>
      <c r="FW1591" s="308"/>
      <c r="FX1591" s="308"/>
      <c r="FY1591" s="308"/>
      <c r="FZ1591" s="308"/>
      <c r="GA1591" s="308"/>
      <c r="GB1591" s="308"/>
      <c r="GC1591" s="308"/>
      <c r="GD1591" s="308"/>
      <c r="GE1591" s="308"/>
      <c r="GF1591" s="308"/>
      <c r="GG1591" s="308"/>
      <c r="GH1591" s="308"/>
      <c r="GI1591" s="308"/>
      <c r="GJ1591" s="308"/>
      <c r="GK1591" s="308"/>
      <c r="GL1591" s="308"/>
      <c r="GM1591" s="308"/>
      <c r="GN1591" s="308"/>
      <c r="GO1591" s="308"/>
      <c r="GP1591" s="308"/>
      <c r="GQ1591" s="308"/>
      <c r="GR1591" s="308"/>
      <c r="GS1591" s="308"/>
      <c r="GT1591" s="308"/>
      <c r="GU1591" s="308"/>
      <c r="GV1591" s="308"/>
      <c r="GW1591" s="308"/>
      <c r="GX1591" s="308"/>
      <c r="GY1591" s="308"/>
      <c r="GZ1591" s="308"/>
      <c r="HA1591" s="308"/>
      <c r="HB1591" s="308"/>
      <c r="HC1591" s="308"/>
      <c r="HD1591" s="308"/>
      <c r="HE1591" s="308"/>
      <c r="HF1591" s="308"/>
      <c r="HG1591" s="308"/>
      <c r="HH1591" s="308"/>
      <c r="HI1591" s="308"/>
      <c r="HJ1591" s="308"/>
      <c r="HK1591" s="308"/>
      <c r="HL1591" s="308"/>
      <c r="HM1591" s="308"/>
      <c r="HN1591" s="308"/>
      <c r="HO1591" s="308"/>
      <c r="HP1591" s="308"/>
      <c r="HQ1591" s="308"/>
      <c r="HR1591" s="308"/>
      <c r="HS1591" s="308"/>
      <c r="HT1591" s="308"/>
      <c r="HU1591" s="308"/>
      <c r="HV1591" s="308"/>
      <c r="HW1591" s="308"/>
      <c r="HX1591" s="308"/>
      <c r="HY1591" s="308"/>
      <c r="HZ1591" s="308"/>
      <c r="IA1591" s="308"/>
      <c r="IB1591" s="308"/>
      <c r="IC1591" s="308"/>
      <c r="ID1591" s="308"/>
      <c r="IE1591" s="308"/>
      <c r="IF1591" s="308"/>
      <c r="IG1591" s="308"/>
      <c r="IH1591" s="308"/>
      <c r="II1591" s="308"/>
      <c r="IJ1591" s="308"/>
      <c r="IK1591" s="308"/>
      <c r="IL1591" s="308"/>
      <c r="IM1591" s="308"/>
      <c r="IN1591" s="308"/>
      <c r="IO1591" s="308"/>
      <c r="IP1591" s="308"/>
      <c r="IQ1591" s="308"/>
      <c r="IR1591" s="308"/>
      <c r="IS1591" s="308"/>
      <c r="IT1591" s="308"/>
      <c r="IU1591" s="308"/>
      <c r="IV1591" s="308"/>
      <c r="IW1591" s="308"/>
      <c r="IX1591" s="308"/>
      <c r="IY1591" s="308"/>
      <c r="IZ1591" s="308"/>
      <c r="JA1591" s="308"/>
      <c r="JB1591" s="308"/>
      <c r="JC1591" s="308"/>
      <c r="JD1591" s="308"/>
      <c r="JE1591" s="308"/>
      <c r="JF1591" s="308"/>
      <c r="JG1591" s="308"/>
      <c r="JH1591" s="308"/>
      <c r="JI1591" s="308"/>
      <c r="JJ1591" s="308"/>
      <c r="JK1591" s="308"/>
      <c r="JL1591" s="308"/>
      <c r="JM1591" s="308"/>
      <c r="JN1591" s="308"/>
      <c r="JO1591" s="308"/>
      <c r="JP1591" s="308"/>
      <c r="JQ1591" s="308"/>
      <c r="JR1591" s="308"/>
      <c r="JS1591" s="308"/>
      <c r="JT1591" s="308"/>
      <c r="JU1591" s="308"/>
      <c r="JV1591" s="308"/>
      <c r="JW1591" s="308"/>
      <c r="JX1591" s="308"/>
      <c r="JY1591" s="308"/>
      <c r="JZ1591" s="308"/>
      <c r="KA1591" s="308"/>
      <c r="KB1591" s="308"/>
      <c r="KC1591" s="308"/>
      <c r="KD1591" s="308"/>
      <c r="KE1591" s="308"/>
      <c r="KF1591" s="308"/>
      <c r="KG1591" s="308"/>
      <c r="KH1591" s="308"/>
      <c r="KI1591" s="308"/>
      <c r="KJ1591" s="308"/>
      <c r="KK1591" s="308"/>
      <c r="KL1591" s="308"/>
      <c r="KM1591" s="308"/>
      <c r="KN1591" s="308"/>
      <c r="KO1591" s="308"/>
      <c r="KP1591" s="308"/>
      <c r="KQ1591" s="308"/>
      <c r="KR1591" s="308"/>
      <c r="KS1591" s="308"/>
      <c r="KT1591" s="308"/>
      <c r="KU1591" s="308"/>
      <c r="KV1591" s="308"/>
      <c r="KW1591" s="308"/>
      <c r="KX1591" s="308"/>
      <c r="KY1591" s="308"/>
      <c r="KZ1591" s="308"/>
      <c r="LA1591" s="308"/>
      <c r="LB1591" s="308"/>
      <c r="LC1591" s="308"/>
      <c r="LD1591" s="308"/>
      <c r="LE1591" s="308"/>
      <c r="LF1591" s="308"/>
      <c r="LG1591" s="308"/>
      <c r="LH1591" s="308"/>
      <c r="LI1591" s="308"/>
      <c r="LJ1591" s="308"/>
      <c r="LK1591" s="308"/>
      <c r="LL1591" s="308"/>
      <c r="LM1591" s="308"/>
      <c r="LN1591" s="308"/>
      <c r="LO1591" s="308"/>
      <c r="LP1591" s="308"/>
      <c r="LQ1591" s="308"/>
      <c r="LR1591" s="308"/>
      <c r="LS1591" s="308"/>
      <c r="LT1591" s="308"/>
      <c r="LU1591" s="308"/>
      <c r="LV1591" s="308"/>
      <c r="LW1591" s="308"/>
      <c r="LX1591" s="308"/>
      <c r="LY1591" s="308"/>
      <c r="LZ1591" s="308"/>
      <c r="MA1591" s="308"/>
      <c r="MB1591" s="308"/>
      <c r="MC1591" s="308"/>
      <c r="MD1591" s="308"/>
      <c r="ME1591" s="308"/>
      <c r="MF1591" s="308"/>
      <c r="MG1591" s="308"/>
      <c r="MH1591" s="308"/>
      <c r="MI1591" s="308"/>
      <c r="MJ1591" s="308"/>
      <c r="MK1591" s="308"/>
      <c r="ML1591" s="308"/>
      <c r="MM1591" s="308"/>
      <c r="MN1591" s="308"/>
      <c r="MO1591" s="308"/>
      <c r="MP1591" s="308"/>
      <c r="MQ1591" s="308"/>
      <c r="MR1591" s="308"/>
      <c r="MS1591" s="308"/>
      <c r="MT1591" s="308"/>
      <c r="MU1591" s="308"/>
      <c r="MV1591" s="308"/>
      <c r="MW1591" s="308"/>
      <c r="MX1591" s="308"/>
      <c r="MY1591" s="308"/>
      <c r="MZ1591" s="308"/>
      <c r="NA1591" s="308"/>
      <c r="NB1591" s="308"/>
      <c r="NC1591" s="308"/>
      <c r="ND1591" s="308"/>
      <c r="NE1591" s="308"/>
      <c r="NF1591" s="308"/>
      <c r="NG1591" s="308"/>
      <c r="NH1591" s="308"/>
      <c r="NI1591" s="308"/>
      <c r="NJ1591" s="308"/>
      <c r="NK1591" s="308"/>
      <c r="NL1591" s="308"/>
      <c r="NM1591" s="308"/>
      <c r="NN1591" s="308"/>
      <c r="NO1591" s="308"/>
      <c r="NP1591" s="308"/>
      <c r="NQ1591" s="308"/>
      <c r="NR1591" s="308"/>
      <c r="NS1591" s="308"/>
      <c r="NT1591" s="308"/>
      <c r="NU1591" s="308"/>
      <c r="NV1591" s="308"/>
      <c r="NW1591" s="308"/>
      <c r="NX1591" s="308"/>
      <c r="NY1591" s="308"/>
      <c r="NZ1591" s="308"/>
      <c r="OA1591" s="308"/>
      <c r="OB1591" s="308"/>
      <c r="OC1591" s="308"/>
      <c r="OD1591" s="308"/>
      <c r="OE1591" s="308"/>
      <c r="OF1591" s="308"/>
      <c r="OG1591" s="308"/>
      <c r="OH1591" s="308"/>
      <c r="OI1591" s="308"/>
      <c r="OJ1591" s="308"/>
      <c r="OK1591" s="308"/>
      <c r="OL1591" s="308"/>
      <c r="OM1591" s="308"/>
      <c r="ON1591" s="308"/>
      <c r="OO1591" s="308"/>
      <c r="OP1591" s="308"/>
      <c r="OQ1591" s="308"/>
      <c r="OR1591" s="308"/>
      <c r="OS1591" s="308"/>
      <c r="OT1591" s="308"/>
      <c r="OU1591" s="308"/>
      <c r="OV1591" s="308"/>
      <c r="OW1591" s="308"/>
      <c r="OX1591" s="308"/>
      <c r="OY1591" s="308"/>
      <c r="OZ1591" s="308"/>
      <c r="PA1591" s="308"/>
      <c r="PB1591" s="308"/>
      <c r="PC1591" s="308"/>
      <c r="PD1591" s="308"/>
      <c r="PE1591" s="308"/>
      <c r="PF1591" s="308"/>
      <c r="PG1591" s="308"/>
      <c r="PH1591" s="308"/>
      <c r="PI1591" s="308"/>
      <c r="PJ1591" s="308"/>
      <c r="PK1591" s="308"/>
      <c r="PL1591" s="308"/>
      <c r="PM1591" s="308"/>
      <c r="PN1591" s="308"/>
      <c r="PO1591" s="308"/>
      <c r="PP1591" s="308"/>
      <c r="PQ1591" s="308"/>
      <c r="PR1591" s="308"/>
      <c r="PS1591" s="308"/>
      <c r="PT1591" s="308"/>
      <c r="PU1591" s="308"/>
      <c r="PV1591" s="308"/>
      <c r="PW1591" s="308"/>
      <c r="PX1591" s="308"/>
      <c r="PY1591" s="308"/>
      <c r="PZ1591" s="308"/>
      <c r="QA1591" s="308"/>
      <c r="QB1591" s="308"/>
      <c r="QC1591" s="308"/>
      <c r="QD1591" s="308"/>
      <c r="QE1591" s="308"/>
      <c r="QF1591" s="308"/>
      <c r="QG1591" s="308"/>
      <c r="QH1591" s="308"/>
      <c r="QI1591" s="308"/>
      <c r="QJ1591" s="308"/>
      <c r="QK1591" s="308"/>
      <c r="QL1591" s="308"/>
      <c r="QM1591" s="308"/>
      <c r="QN1591" s="308"/>
      <c r="QO1591" s="308"/>
      <c r="QP1591" s="308"/>
      <c r="QQ1591" s="308"/>
      <c r="QR1591" s="308"/>
      <c r="QS1591" s="308"/>
      <c r="QT1591" s="308"/>
      <c r="QU1591" s="308"/>
      <c r="QV1591" s="308"/>
      <c r="QW1591" s="308"/>
      <c r="QX1591" s="308"/>
      <c r="QY1591" s="308"/>
      <c r="QZ1591" s="308"/>
      <c r="RA1591" s="308"/>
      <c r="RB1591" s="308"/>
      <c r="RC1591" s="308"/>
      <c r="RD1591" s="308"/>
      <c r="RE1591" s="308"/>
      <c r="RF1591" s="308"/>
      <c r="RG1591" s="308"/>
      <c r="RH1591" s="308"/>
      <c r="RI1591" s="308"/>
      <c r="RJ1591" s="308"/>
      <c r="RK1591" s="308"/>
      <c r="RL1591" s="308"/>
      <c r="RM1591" s="308"/>
      <c r="RN1591" s="308"/>
      <c r="RO1591" s="308"/>
      <c r="RP1591" s="308"/>
      <c r="RQ1591" s="308"/>
      <c r="RR1591" s="308"/>
      <c r="RS1591" s="308"/>
      <c r="RT1591" s="308"/>
      <c r="RU1591" s="308"/>
      <c r="RV1591" s="308"/>
      <c r="RW1591" s="308"/>
      <c r="RX1591" s="308"/>
      <c r="RY1591" s="308"/>
      <c r="RZ1591" s="308"/>
      <c r="SA1591" s="308"/>
      <c r="SB1591" s="308"/>
      <c r="SC1591" s="308"/>
      <c r="SD1591" s="308"/>
      <c r="SE1591" s="308"/>
      <c r="SF1591" s="308"/>
      <c r="SG1591" s="308"/>
      <c r="SH1591" s="308"/>
      <c r="SI1591" s="308"/>
      <c r="SJ1591" s="308"/>
      <c r="SK1591" s="308"/>
      <c r="SL1591" s="308"/>
      <c r="SM1591" s="308"/>
      <c r="SN1591" s="308"/>
      <c r="SO1591" s="308"/>
      <c r="SP1591" s="308"/>
      <c r="SQ1591" s="308"/>
      <c r="SR1591" s="308"/>
      <c r="SS1591" s="308"/>
      <c r="ST1591" s="308"/>
      <c r="SU1591" s="308"/>
      <c r="SV1591" s="308"/>
      <c r="SW1591" s="308"/>
      <c r="SX1591" s="308"/>
      <c r="SY1591" s="308"/>
      <c r="SZ1591" s="308"/>
      <c r="TA1591" s="308"/>
      <c r="TB1591" s="308"/>
      <c r="TC1591" s="308"/>
      <c r="TD1591" s="308"/>
      <c r="TE1591" s="308"/>
      <c r="TF1591" s="308"/>
      <c r="TG1591" s="308"/>
      <c r="TH1591" s="308"/>
      <c r="TI1591" s="308"/>
      <c r="TJ1591" s="308"/>
      <c r="TK1591" s="308"/>
      <c r="TL1591" s="308"/>
      <c r="TM1591" s="308"/>
      <c r="TN1591" s="308"/>
      <c r="TO1591" s="308"/>
      <c r="TP1591" s="308"/>
      <c r="TQ1591" s="308"/>
      <c r="TR1591" s="308"/>
      <c r="TS1591" s="308"/>
      <c r="TT1591" s="308"/>
      <c r="TU1591" s="308"/>
      <c r="TV1591" s="308"/>
      <c r="TW1591" s="308"/>
      <c r="TX1591" s="308"/>
      <c r="TY1591" s="308"/>
      <c r="TZ1591" s="308"/>
      <c r="UA1591" s="308"/>
      <c r="UB1591" s="308"/>
      <c r="UC1591" s="308"/>
      <c r="UD1591" s="308"/>
      <c r="UE1591" s="308"/>
      <c r="UF1591" s="308"/>
      <c r="UG1591" s="308"/>
      <c r="UH1591" s="308"/>
      <c r="UI1591" s="308"/>
      <c r="UJ1591" s="308"/>
      <c r="UK1591" s="308"/>
      <c r="UL1591" s="308"/>
      <c r="UM1591" s="308"/>
      <c r="UN1591" s="308"/>
      <c r="UO1591" s="308"/>
      <c r="UP1591" s="308"/>
      <c r="UQ1591" s="308"/>
      <c r="UR1591" s="308"/>
      <c r="US1591" s="308"/>
      <c r="UT1591" s="308"/>
      <c r="UU1591" s="308"/>
      <c r="UV1591" s="308"/>
      <c r="UW1591" s="308"/>
      <c r="UX1591" s="308"/>
      <c r="UY1591" s="308"/>
      <c r="UZ1591" s="308"/>
      <c r="VA1591" s="308"/>
      <c r="VB1591" s="308"/>
      <c r="VC1591" s="308"/>
      <c r="VD1591" s="308"/>
      <c r="VE1591" s="308"/>
      <c r="VF1591" s="308"/>
      <c r="VG1591" s="308"/>
      <c r="VH1591" s="308"/>
      <c r="VI1591" s="308"/>
      <c r="VJ1591" s="308"/>
      <c r="VK1591" s="308"/>
      <c r="VL1591" s="308"/>
      <c r="VM1591" s="308"/>
      <c r="VN1591" s="308"/>
      <c r="VO1591" s="308"/>
      <c r="VP1591" s="308"/>
      <c r="VQ1591" s="308"/>
      <c r="VR1591" s="308"/>
      <c r="VS1591" s="308"/>
      <c r="VT1591" s="308"/>
      <c r="VU1591" s="308"/>
      <c r="VV1591" s="308"/>
      <c r="VW1591" s="308"/>
      <c r="VX1591" s="308"/>
      <c r="VY1591" s="308"/>
      <c r="VZ1591" s="308"/>
      <c r="WA1591" s="308"/>
      <c r="WB1591" s="308"/>
      <c r="WC1591" s="308"/>
      <c r="WD1591" s="308"/>
      <c r="WE1591" s="308"/>
      <c r="WF1591" s="308"/>
      <c r="WG1591" s="308"/>
      <c r="WH1591" s="308"/>
      <c r="WI1591" s="308"/>
      <c r="WJ1591" s="308"/>
      <c r="WK1591" s="308"/>
      <c r="WL1591" s="308"/>
      <c r="WM1591" s="308"/>
      <c r="WN1591" s="308"/>
      <c r="WO1591" s="308"/>
      <c r="WP1591" s="308"/>
      <c r="WQ1591" s="308"/>
      <c r="WR1591" s="308"/>
      <c r="WS1591" s="308"/>
      <c r="WT1591" s="308"/>
      <c r="WU1591" s="308"/>
      <c r="WV1591" s="308"/>
      <c r="WW1591" s="308"/>
      <c r="WX1591" s="308"/>
      <c r="WY1591" s="308"/>
      <c r="WZ1591" s="308"/>
      <c r="XA1591" s="308"/>
      <c r="XB1591" s="308"/>
      <c r="XC1591" s="308"/>
      <c r="XD1591" s="308"/>
      <c r="XE1591" s="308"/>
      <c r="XF1591" s="308"/>
      <c r="XG1591" s="308"/>
      <c r="XH1591" s="308"/>
      <c r="XI1591" s="308"/>
      <c r="XJ1591" s="308"/>
      <c r="XK1591" s="308"/>
      <c r="XL1591" s="308"/>
      <c r="XM1591" s="308"/>
      <c r="XN1591" s="308"/>
      <c r="XO1591" s="308"/>
      <c r="XP1591" s="308"/>
      <c r="XQ1591" s="308"/>
      <c r="XR1591" s="308"/>
      <c r="XS1591" s="308"/>
      <c r="XT1591" s="308"/>
      <c r="XU1591" s="308"/>
      <c r="XV1591" s="308"/>
      <c r="XW1591" s="308"/>
      <c r="XX1591" s="308"/>
      <c r="XY1591" s="308"/>
      <c r="XZ1591" s="308"/>
      <c r="YA1591" s="308"/>
      <c r="YB1591" s="308"/>
      <c r="YC1591" s="308"/>
      <c r="YD1591" s="308"/>
      <c r="YE1591" s="308"/>
      <c r="YF1591" s="308"/>
      <c r="YG1591" s="308"/>
      <c r="YH1591" s="308"/>
      <c r="YI1591" s="308"/>
      <c r="YJ1591" s="308"/>
      <c r="YK1591" s="308"/>
      <c r="YL1591" s="308"/>
      <c r="YM1591" s="308"/>
      <c r="YN1591" s="308"/>
      <c r="YO1591" s="308"/>
      <c r="YP1591" s="308"/>
      <c r="YQ1591" s="308"/>
      <c r="YR1591" s="308"/>
      <c r="YS1591" s="308"/>
      <c r="YT1591" s="308"/>
      <c r="YU1591" s="308"/>
      <c r="YV1591" s="308"/>
      <c r="YW1591" s="308"/>
      <c r="YX1591" s="308"/>
      <c r="YY1591" s="308"/>
      <c r="YZ1591" s="308"/>
      <c r="ZA1591" s="308"/>
      <c r="ZB1591" s="308"/>
      <c r="ZC1591" s="308"/>
      <c r="ZD1591" s="308"/>
      <c r="ZE1591" s="308"/>
      <c r="ZF1591" s="308"/>
      <c r="ZG1591" s="308"/>
      <c r="ZH1591" s="308"/>
      <c r="ZI1591" s="308"/>
      <c r="ZJ1591" s="308"/>
      <c r="ZK1591" s="308"/>
      <c r="ZL1591" s="308"/>
      <c r="ZM1591" s="308"/>
      <c r="ZN1591" s="308"/>
      <c r="ZO1591" s="308"/>
      <c r="ZP1591" s="308"/>
      <c r="ZQ1591" s="308"/>
      <c r="ZR1591" s="308"/>
      <c r="ZS1591" s="308"/>
      <c r="ZT1591" s="308"/>
      <c r="ZU1591" s="308"/>
      <c r="ZV1591" s="308"/>
      <c r="ZW1591" s="308"/>
      <c r="ZX1591" s="308"/>
      <c r="ZY1591" s="308"/>
      <c r="ZZ1591" s="308"/>
      <c r="AAA1591" s="308"/>
      <c r="AAB1591" s="308"/>
      <c r="AAC1591" s="308"/>
      <c r="AAD1591" s="308"/>
      <c r="AAE1591" s="308"/>
      <c r="AAF1591" s="308"/>
      <c r="AAG1591" s="308"/>
      <c r="AAH1591" s="308"/>
      <c r="AAI1591" s="308"/>
      <c r="AAJ1591" s="308"/>
      <c r="AAK1591" s="308"/>
      <c r="AAL1591" s="308"/>
      <c r="AAM1591" s="308"/>
      <c r="AAN1591" s="308"/>
      <c r="AAO1591" s="308"/>
      <c r="AAP1591" s="308"/>
      <c r="AAQ1591" s="308"/>
      <c r="AAR1591" s="308"/>
      <c r="AAS1591" s="308"/>
      <c r="AAT1591" s="308"/>
      <c r="AAU1591" s="308"/>
      <c r="AAV1591" s="308"/>
      <c r="AAW1591" s="308"/>
      <c r="AAX1591" s="308"/>
      <c r="AAY1591" s="308"/>
      <c r="AAZ1591" s="308"/>
      <c r="ABA1591" s="308"/>
      <c r="ABB1591" s="308"/>
      <c r="ABC1591" s="308"/>
      <c r="ABD1591" s="308"/>
      <c r="ABE1591" s="308"/>
      <c r="ABF1591" s="308"/>
      <c r="ABG1591" s="308"/>
      <c r="ABH1591" s="308"/>
      <c r="ABI1591" s="308"/>
      <c r="ABJ1591" s="308"/>
      <c r="ABK1591" s="308"/>
      <c r="ABL1591" s="308"/>
      <c r="ABM1591" s="308"/>
      <c r="ABN1591" s="308"/>
      <c r="ABO1591" s="308"/>
      <c r="ABP1591" s="308"/>
      <c r="ABQ1591" s="308"/>
      <c r="ABR1591" s="308"/>
      <c r="ABS1591" s="308"/>
      <c r="ABT1591" s="308"/>
      <c r="ABU1591" s="308"/>
      <c r="ABV1591" s="308"/>
      <c r="ABW1591" s="308"/>
      <c r="ABX1591" s="308"/>
      <c r="ABY1591" s="308"/>
      <c r="ABZ1591" s="308"/>
      <c r="ACA1591" s="308"/>
      <c r="ACB1591" s="308"/>
      <c r="ACC1591" s="308"/>
      <c r="ACD1591" s="308"/>
      <c r="ACE1591" s="308"/>
      <c r="ACF1591" s="308"/>
      <c r="ACG1591" s="308"/>
      <c r="ACH1591" s="308"/>
      <c r="ACI1591" s="308"/>
      <c r="ACJ1591" s="308"/>
      <c r="ACK1591" s="308"/>
      <c r="ACL1591" s="308"/>
      <c r="ACM1591" s="308"/>
      <c r="ACN1591" s="308"/>
      <c r="ACO1591" s="308"/>
      <c r="ACP1591" s="308"/>
      <c r="ACQ1591" s="308"/>
      <c r="ACR1591" s="308"/>
      <c r="ACS1591" s="308"/>
      <c r="ACT1591" s="308"/>
      <c r="ACU1591" s="308"/>
      <c r="ACV1591" s="308"/>
      <c r="ACW1591" s="308"/>
      <c r="ACX1591" s="308"/>
      <c r="ACY1591" s="308"/>
      <c r="ACZ1591" s="308"/>
      <c r="ADA1591" s="308"/>
      <c r="ADB1591" s="308"/>
      <c r="ADC1591" s="308"/>
      <c r="ADD1591" s="308"/>
      <c r="ADE1591" s="308"/>
      <c r="ADF1591" s="308"/>
      <c r="ADG1591" s="308"/>
      <c r="ADH1591" s="308"/>
      <c r="ADI1591" s="308"/>
      <c r="ADJ1591" s="308"/>
      <c r="ADK1591" s="308"/>
      <c r="ADL1591" s="308"/>
      <c r="ADM1591" s="308"/>
      <c r="ADN1591" s="308"/>
      <c r="ADO1591" s="308"/>
      <c r="ADP1591" s="308"/>
      <c r="ADQ1591" s="308"/>
      <c r="ADR1591" s="308"/>
      <c r="ADS1591" s="308"/>
      <c r="ADT1591" s="308"/>
      <c r="ADU1591" s="308"/>
      <c r="ADV1591" s="308"/>
      <c r="ADW1591" s="308"/>
      <c r="ADX1591" s="308"/>
      <c r="ADY1591" s="308"/>
      <c r="ADZ1591" s="308"/>
      <c r="AEA1591" s="308"/>
      <c r="AEB1591" s="308"/>
      <c r="AEC1591" s="308"/>
      <c r="AED1591" s="308"/>
      <c r="AEE1591" s="308"/>
      <c r="AEF1591" s="308"/>
      <c r="AEG1591" s="308"/>
      <c r="AEH1591" s="308"/>
      <c r="AEI1591" s="308"/>
      <c r="AEJ1591" s="308"/>
      <c r="AEK1591" s="308"/>
      <c r="AEL1591" s="308"/>
      <c r="AEM1591" s="308"/>
      <c r="AEN1591" s="308"/>
      <c r="AEO1591" s="308"/>
      <c r="AEP1591" s="308"/>
      <c r="AEQ1591" s="308"/>
      <c r="AER1591" s="308"/>
      <c r="AES1591" s="308"/>
      <c r="AET1591" s="308"/>
      <c r="AEU1591" s="308"/>
      <c r="AEV1591" s="308"/>
      <c r="AEW1591" s="308"/>
      <c r="AEX1591" s="308"/>
      <c r="AEY1591" s="308"/>
      <c r="AEZ1591" s="308"/>
      <c r="AFA1591" s="308"/>
      <c r="AFB1591" s="308"/>
      <c r="AFC1591" s="308"/>
      <c r="AFD1591" s="308"/>
      <c r="AFE1591" s="308"/>
      <c r="AFF1591" s="308"/>
      <c r="AFG1591" s="308"/>
      <c r="AFH1591" s="308"/>
      <c r="AFI1591" s="308"/>
      <c r="AFJ1591" s="308"/>
      <c r="AFK1591" s="308"/>
      <c r="AFL1591" s="308"/>
      <c r="AFM1591" s="308"/>
      <c r="AFN1591" s="308"/>
      <c r="AFO1591" s="308"/>
      <c r="AFP1591" s="308"/>
      <c r="AFQ1591" s="308"/>
      <c r="AFR1591" s="308"/>
      <c r="AFS1591" s="308"/>
      <c r="AFT1591" s="308"/>
      <c r="AFU1591" s="308"/>
      <c r="AFV1591" s="308"/>
      <c r="AFW1591" s="308"/>
      <c r="AFX1591" s="308"/>
      <c r="AFY1591" s="308"/>
      <c r="AFZ1591" s="308"/>
      <c r="AGA1591" s="308"/>
      <c r="AGB1591" s="308"/>
      <c r="AGC1591" s="308"/>
      <c r="AGD1591" s="308"/>
      <c r="AGE1591" s="308"/>
      <c r="AGF1591" s="308"/>
      <c r="AGG1591" s="308"/>
      <c r="AGH1591" s="308"/>
      <c r="AGI1591" s="308"/>
      <c r="AGJ1591" s="308"/>
      <c r="AGK1591" s="308"/>
      <c r="AGL1591" s="308"/>
      <c r="AGM1591" s="308"/>
      <c r="AGN1591" s="308"/>
      <c r="AGO1591" s="308"/>
      <c r="AGP1591" s="308"/>
      <c r="AGQ1591" s="308"/>
      <c r="AGR1591" s="308"/>
      <c r="AGS1591" s="308"/>
      <c r="AGT1591" s="308"/>
      <c r="AGU1591" s="308"/>
      <c r="AGV1591" s="308"/>
      <c r="AGW1591" s="308"/>
      <c r="AGX1591" s="308"/>
      <c r="AGY1591" s="308"/>
      <c r="AGZ1591" s="308"/>
      <c r="AHA1591" s="308"/>
      <c r="AHB1591" s="308"/>
      <c r="AHC1591" s="308"/>
      <c r="AHD1591" s="308"/>
      <c r="AHE1591" s="308"/>
      <c r="AHF1591" s="308"/>
      <c r="AHG1591" s="308"/>
      <c r="AHH1591" s="308"/>
      <c r="AHI1591" s="308"/>
      <c r="AHJ1591" s="308"/>
      <c r="AHK1591" s="308"/>
      <c r="AHL1591" s="308"/>
      <c r="AHM1591" s="308"/>
      <c r="AHN1591" s="308"/>
      <c r="AHO1591" s="308"/>
      <c r="AHP1591" s="308"/>
      <c r="AHQ1591" s="308"/>
      <c r="AHR1591" s="308"/>
      <c r="AHS1591" s="308"/>
      <c r="AHT1591" s="308"/>
      <c r="AHU1591" s="308"/>
      <c r="AHV1591" s="308"/>
      <c r="AHW1591" s="308"/>
      <c r="AHX1591" s="308"/>
      <c r="AHY1591" s="308"/>
      <c r="AHZ1591" s="308"/>
      <c r="AIA1591" s="308"/>
      <c r="AIB1591" s="308"/>
      <c r="AIC1591" s="308"/>
      <c r="AID1591" s="308"/>
      <c r="AIE1591" s="308"/>
      <c r="AIF1591" s="308"/>
      <c r="AIG1591" s="308"/>
      <c r="AIH1591" s="308"/>
      <c r="AII1591" s="308"/>
      <c r="AIJ1591" s="308"/>
      <c r="AIK1591" s="308"/>
      <c r="AIL1591" s="308"/>
      <c r="AIM1591" s="308"/>
      <c r="AIN1591" s="308"/>
      <c r="AIO1591" s="308"/>
      <c r="AIP1591" s="308"/>
      <c r="AIQ1591" s="308"/>
      <c r="AIR1591" s="308"/>
      <c r="AIS1591" s="308"/>
      <c r="AIT1591" s="308"/>
      <c r="AIU1591" s="308"/>
      <c r="AIV1591" s="308"/>
      <c r="AIW1591" s="308"/>
      <c r="AIX1591" s="308"/>
      <c r="AIY1591" s="308"/>
      <c r="AIZ1591" s="308"/>
      <c r="AJA1591" s="308"/>
      <c r="AJB1591" s="308"/>
      <c r="AJC1591" s="308"/>
      <c r="AJD1591" s="308"/>
      <c r="AJE1591" s="308"/>
      <c r="AJF1591" s="308"/>
      <c r="AJG1591" s="308"/>
      <c r="AJH1591" s="308"/>
      <c r="AJI1591" s="308"/>
      <c r="AJJ1591" s="308"/>
      <c r="AJK1591" s="308"/>
      <c r="AJL1591" s="308"/>
      <c r="AJM1591" s="308"/>
      <c r="AJN1591" s="308"/>
      <c r="AJO1591" s="308"/>
      <c r="AJP1591" s="308"/>
      <c r="AJQ1591" s="308"/>
      <c r="AJR1591" s="308"/>
      <c r="AJS1591" s="308"/>
      <c r="AJT1591" s="308"/>
      <c r="AJU1591" s="308"/>
      <c r="AJV1591" s="308"/>
      <c r="AJW1591" s="308"/>
      <c r="AJX1591" s="308"/>
      <c r="AJY1591" s="308"/>
      <c r="AJZ1591" s="308"/>
      <c r="AKA1591" s="308"/>
      <c r="AKB1591" s="308"/>
      <c r="AKC1591" s="308"/>
      <c r="AKD1591" s="308"/>
      <c r="AKE1591" s="308"/>
      <c r="AKF1591" s="308"/>
      <c r="AKG1591" s="308"/>
      <c r="AKH1591" s="308"/>
      <c r="AKI1591" s="308"/>
      <c r="AKJ1591" s="308"/>
      <c r="AKK1591" s="308"/>
      <c r="AKL1591" s="308"/>
      <c r="AKM1591" s="308"/>
      <c r="AKN1591" s="308"/>
      <c r="AKO1591" s="308"/>
      <c r="AKP1591" s="308"/>
      <c r="AKQ1591" s="308"/>
      <c r="AKR1591" s="308"/>
      <c r="AKS1591" s="308"/>
      <c r="AKT1591" s="308"/>
      <c r="AKU1591" s="308"/>
      <c r="AKV1591" s="308"/>
      <c r="AKW1591" s="308"/>
      <c r="AKX1591" s="308"/>
      <c r="AKY1591" s="308"/>
      <c r="AKZ1591" s="308"/>
      <c r="ALA1591" s="308"/>
      <c r="ALB1591" s="308"/>
      <c r="ALC1591" s="308"/>
      <c r="ALD1591" s="308"/>
      <c r="ALE1591" s="308"/>
      <c r="ALF1591" s="308"/>
      <c r="ALG1591" s="308"/>
      <c r="ALH1591" s="308"/>
      <c r="ALI1591" s="308"/>
      <c r="ALJ1591" s="308"/>
      <c r="ALK1591" s="308"/>
      <c r="ALL1591" s="308"/>
      <c r="ALM1591" s="308"/>
      <c r="ALN1591" s="308"/>
      <c r="ALO1591" s="308"/>
      <c r="ALP1591" s="308"/>
      <c r="ALQ1591" s="308"/>
      <c r="ALR1591" s="308"/>
      <c r="ALS1591" s="308"/>
      <c r="ALT1591" s="308"/>
      <c r="ALU1591" s="308"/>
      <c r="ALV1591" s="308"/>
      <c r="ALW1591" s="308"/>
      <c r="ALX1591" s="308"/>
      <c r="ALY1591" s="308"/>
      <c r="ALZ1591" s="308"/>
      <c r="AMA1591" s="308"/>
      <c r="AMB1591" s="308"/>
      <c r="AMC1591" s="308"/>
      <c r="AMD1591" s="308"/>
      <c r="AME1591" s="308"/>
      <c r="AMF1591" s="308"/>
      <c r="AMG1591" s="308"/>
      <c r="AMH1591" s="308"/>
      <c r="AMI1591" s="308"/>
      <c r="AMJ1591" s="308"/>
      <c r="AMK1591" s="308"/>
      <c r="AML1591" s="308"/>
      <c r="AMM1591" s="308"/>
      <c r="AMN1591" s="308"/>
    </row>
    <row r="1592" spans="1:1028" s="311" customFormat="1" ht="12.75" customHeight="1">
      <c r="A1592" s="308"/>
      <c r="B1592" s="308"/>
      <c r="C1592" s="308"/>
      <c r="D1592" s="308"/>
      <c r="E1592" s="308"/>
      <c r="F1592" s="308"/>
      <c r="G1592" s="308"/>
      <c r="H1592" s="308"/>
      <c r="I1592" s="404"/>
      <c r="J1592" s="404"/>
      <c r="K1592" s="308"/>
      <c r="L1592" s="308"/>
      <c r="M1592" s="308"/>
      <c r="N1592" s="308"/>
      <c r="O1592" s="308"/>
      <c r="P1592" s="310"/>
      <c r="Q1592" s="310"/>
      <c r="R1592" s="308"/>
      <c r="S1592" s="308"/>
      <c r="T1592" s="308"/>
      <c r="W1592" s="308"/>
      <c r="X1592" s="365"/>
      <c r="Y1592" s="308"/>
      <c r="Z1592" s="308"/>
      <c r="AA1592" s="308"/>
      <c r="AB1592" s="308"/>
      <c r="AC1592" s="308"/>
      <c r="AD1592" s="308"/>
      <c r="AE1592" s="308"/>
      <c r="AF1592" s="309"/>
      <c r="AG1592" s="309"/>
      <c r="AH1592" s="309"/>
      <c r="AI1592" s="309"/>
      <c r="AJ1592" s="309"/>
      <c r="AK1592" s="309"/>
      <c r="AL1592" s="314"/>
      <c r="AM1592" s="308"/>
      <c r="AN1592" s="308"/>
      <c r="AO1592" s="308"/>
      <c r="AP1592" s="308"/>
      <c r="AR1592" s="29" t="str">
        <f t="shared" si="248"/>
        <v>0</v>
      </c>
      <c r="AS1592" s="29">
        <f t="shared" si="242"/>
        <v>0</v>
      </c>
      <c r="AT1592" s="308"/>
      <c r="AU1592" s="308"/>
      <c r="AV1592" s="308"/>
      <c r="AW1592" s="29" t="str">
        <f t="shared" si="250"/>
        <v/>
      </c>
      <c r="AX1592" s="29" t="str">
        <f t="shared" si="243"/>
        <v/>
      </c>
      <c r="AY1592" s="29" t="str">
        <f t="shared" si="249"/>
        <v>https://media.mediathek-tanz-theater.de/iiif/2/nvt_.JP2</v>
      </c>
      <c r="AZ1592" s="29" t="str">
        <f t="shared" si="244"/>
        <v>image/jp2</v>
      </c>
      <c r="BA1592" s="29" t="str">
        <f t="shared" si="245"/>
        <v>presentation/iiif</v>
      </c>
      <c r="BB1592" s="29" t="str">
        <f t="shared" si="246"/>
        <v>https://media.mediathek-tanz-theater.de/iiif/2/nvt_.JP2/full/100,/0/default.jpg</v>
      </c>
      <c r="BC1592" s="29" t="str">
        <f t="shared" si="241"/>
        <v>image/jpeg</v>
      </c>
      <c r="BD1592" s="29" t="str">
        <f t="shared" si="247"/>
        <v>presentation/thumbnail</v>
      </c>
      <c r="BE1592" s="308"/>
      <c r="BF1592" s="308"/>
      <c r="BG1592" s="308"/>
      <c r="BH1592" s="308"/>
      <c r="BI1592" s="308"/>
      <c r="BJ1592" s="308"/>
      <c r="BK1592" s="308"/>
      <c r="BL1592" s="308"/>
      <c r="BM1592" s="308"/>
      <c r="BN1592" s="308"/>
      <c r="BO1592" s="308"/>
      <c r="BP1592" s="308"/>
      <c r="BQ1592" s="308"/>
      <c r="BR1592" s="308"/>
      <c r="BS1592" s="308"/>
      <c r="BT1592" s="308"/>
      <c r="BU1592" s="308"/>
      <c r="BV1592" s="308"/>
      <c r="BW1592" s="308"/>
      <c r="BX1592" s="308"/>
      <c r="BY1592" s="308"/>
      <c r="BZ1592" s="308"/>
      <c r="CA1592" s="308"/>
      <c r="CB1592" s="308"/>
      <c r="CC1592" s="308"/>
      <c r="CD1592" s="308"/>
      <c r="CE1592" s="308"/>
      <c r="CF1592" s="308"/>
      <c r="CG1592" s="308"/>
      <c r="CH1592" s="308"/>
      <c r="CI1592" s="308"/>
      <c r="CJ1592" s="308"/>
      <c r="CK1592" s="308"/>
      <c r="CL1592" s="308"/>
      <c r="CM1592" s="308"/>
      <c r="CN1592" s="308"/>
      <c r="CO1592" s="308"/>
      <c r="CP1592" s="308"/>
      <c r="CQ1592" s="308"/>
      <c r="CR1592" s="308"/>
      <c r="CS1592" s="308"/>
      <c r="CT1592" s="308"/>
      <c r="CU1592" s="308"/>
      <c r="CV1592" s="308"/>
      <c r="CW1592" s="308"/>
      <c r="CX1592" s="308"/>
      <c r="CY1592" s="308"/>
      <c r="CZ1592" s="308"/>
      <c r="DA1592" s="308"/>
      <c r="DB1592" s="308"/>
      <c r="DC1592" s="308"/>
      <c r="DD1592" s="308"/>
      <c r="DE1592" s="308"/>
      <c r="DF1592" s="308"/>
      <c r="DG1592" s="308"/>
      <c r="DH1592" s="308"/>
      <c r="DI1592" s="308"/>
      <c r="DJ1592" s="308"/>
      <c r="DK1592" s="308"/>
      <c r="DL1592" s="308"/>
      <c r="DM1592" s="308"/>
      <c r="DN1592" s="308"/>
      <c r="DO1592" s="308"/>
      <c r="DP1592" s="308"/>
      <c r="DQ1592" s="308"/>
      <c r="DR1592" s="308"/>
      <c r="DS1592" s="308"/>
      <c r="DT1592" s="308"/>
      <c r="DU1592" s="308"/>
      <c r="DV1592" s="308"/>
      <c r="DW1592" s="308"/>
      <c r="DX1592" s="308"/>
      <c r="DY1592" s="308"/>
      <c r="DZ1592" s="308"/>
      <c r="EA1592" s="308"/>
      <c r="EB1592" s="308"/>
      <c r="EC1592" s="308"/>
      <c r="ED1592" s="308"/>
      <c r="EE1592" s="308"/>
      <c r="EF1592" s="308"/>
      <c r="EG1592" s="308"/>
      <c r="EH1592" s="308"/>
      <c r="EI1592" s="308"/>
      <c r="EJ1592" s="308"/>
      <c r="EK1592" s="308"/>
      <c r="EL1592" s="308"/>
      <c r="EM1592" s="308"/>
      <c r="EN1592" s="308"/>
      <c r="EO1592" s="308"/>
      <c r="EP1592" s="308"/>
      <c r="EQ1592" s="308"/>
      <c r="ER1592" s="308"/>
      <c r="ES1592" s="308"/>
      <c r="ET1592" s="308"/>
      <c r="EU1592" s="308"/>
      <c r="EV1592" s="308"/>
      <c r="EW1592" s="308"/>
      <c r="EX1592" s="308"/>
      <c r="EY1592" s="308"/>
      <c r="EZ1592" s="308"/>
      <c r="FA1592" s="308"/>
      <c r="FB1592" s="308"/>
      <c r="FC1592" s="308"/>
      <c r="FD1592" s="308"/>
      <c r="FE1592" s="308"/>
      <c r="FF1592" s="308"/>
      <c r="FG1592" s="308"/>
      <c r="FH1592" s="308"/>
      <c r="FI1592" s="308"/>
      <c r="FJ1592" s="308"/>
      <c r="FK1592" s="308"/>
      <c r="FL1592" s="308"/>
      <c r="FM1592" s="308"/>
      <c r="FN1592" s="308"/>
      <c r="FO1592" s="308"/>
      <c r="FP1592" s="308"/>
      <c r="FQ1592" s="308"/>
      <c r="FR1592" s="308"/>
      <c r="FS1592" s="308"/>
      <c r="FT1592" s="308"/>
      <c r="FU1592" s="308"/>
      <c r="FV1592" s="308"/>
      <c r="FW1592" s="308"/>
      <c r="FX1592" s="308"/>
      <c r="FY1592" s="308"/>
      <c r="FZ1592" s="308"/>
      <c r="GA1592" s="308"/>
      <c r="GB1592" s="308"/>
      <c r="GC1592" s="308"/>
      <c r="GD1592" s="308"/>
      <c r="GE1592" s="308"/>
      <c r="GF1592" s="308"/>
      <c r="GG1592" s="308"/>
      <c r="GH1592" s="308"/>
      <c r="GI1592" s="308"/>
      <c r="GJ1592" s="308"/>
      <c r="GK1592" s="308"/>
      <c r="GL1592" s="308"/>
      <c r="GM1592" s="308"/>
      <c r="GN1592" s="308"/>
      <c r="GO1592" s="308"/>
      <c r="GP1592" s="308"/>
      <c r="GQ1592" s="308"/>
      <c r="GR1592" s="308"/>
      <c r="GS1592" s="308"/>
      <c r="GT1592" s="308"/>
      <c r="GU1592" s="308"/>
      <c r="GV1592" s="308"/>
      <c r="GW1592" s="308"/>
      <c r="GX1592" s="308"/>
      <c r="GY1592" s="308"/>
      <c r="GZ1592" s="308"/>
      <c r="HA1592" s="308"/>
      <c r="HB1592" s="308"/>
      <c r="HC1592" s="308"/>
      <c r="HD1592" s="308"/>
      <c r="HE1592" s="308"/>
      <c r="HF1592" s="308"/>
      <c r="HG1592" s="308"/>
      <c r="HH1592" s="308"/>
      <c r="HI1592" s="308"/>
      <c r="HJ1592" s="308"/>
      <c r="HK1592" s="308"/>
      <c r="HL1592" s="308"/>
      <c r="HM1592" s="308"/>
      <c r="HN1592" s="308"/>
      <c r="HO1592" s="308"/>
      <c r="HP1592" s="308"/>
      <c r="HQ1592" s="308"/>
      <c r="HR1592" s="308"/>
      <c r="HS1592" s="308"/>
      <c r="HT1592" s="308"/>
      <c r="HU1592" s="308"/>
      <c r="HV1592" s="308"/>
      <c r="HW1592" s="308"/>
      <c r="HX1592" s="308"/>
      <c r="HY1592" s="308"/>
      <c r="HZ1592" s="308"/>
      <c r="IA1592" s="308"/>
      <c r="IB1592" s="308"/>
      <c r="IC1592" s="308"/>
      <c r="ID1592" s="308"/>
      <c r="IE1592" s="308"/>
      <c r="IF1592" s="308"/>
      <c r="IG1592" s="308"/>
      <c r="IH1592" s="308"/>
      <c r="II1592" s="308"/>
      <c r="IJ1592" s="308"/>
      <c r="IK1592" s="308"/>
      <c r="IL1592" s="308"/>
      <c r="IM1592" s="308"/>
      <c r="IN1592" s="308"/>
      <c r="IO1592" s="308"/>
      <c r="IP1592" s="308"/>
      <c r="IQ1592" s="308"/>
      <c r="IR1592" s="308"/>
      <c r="IS1592" s="308"/>
      <c r="IT1592" s="308"/>
      <c r="IU1592" s="308"/>
      <c r="IV1592" s="308"/>
      <c r="IW1592" s="308"/>
      <c r="IX1592" s="308"/>
      <c r="IY1592" s="308"/>
      <c r="IZ1592" s="308"/>
      <c r="JA1592" s="308"/>
      <c r="JB1592" s="308"/>
      <c r="JC1592" s="308"/>
      <c r="JD1592" s="308"/>
      <c r="JE1592" s="308"/>
      <c r="JF1592" s="308"/>
      <c r="JG1592" s="308"/>
      <c r="JH1592" s="308"/>
      <c r="JI1592" s="308"/>
      <c r="JJ1592" s="308"/>
      <c r="JK1592" s="308"/>
      <c r="JL1592" s="308"/>
      <c r="JM1592" s="308"/>
      <c r="JN1592" s="308"/>
      <c r="JO1592" s="308"/>
      <c r="JP1592" s="308"/>
      <c r="JQ1592" s="308"/>
      <c r="JR1592" s="308"/>
      <c r="JS1592" s="308"/>
      <c r="JT1592" s="308"/>
      <c r="JU1592" s="308"/>
      <c r="JV1592" s="308"/>
      <c r="JW1592" s="308"/>
      <c r="JX1592" s="308"/>
      <c r="JY1592" s="308"/>
      <c r="JZ1592" s="308"/>
      <c r="KA1592" s="308"/>
      <c r="KB1592" s="308"/>
      <c r="KC1592" s="308"/>
      <c r="KD1592" s="308"/>
      <c r="KE1592" s="308"/>
      <c r="KF1592" s="308"/>
      <c r="KG1592" s="308"/>
      <c r="KH1592" s="308"/>
      <c r="KI1592" s="308"/>
      <c r="KJ1592" s="308"/>
      <c r="KK1592" s="308"/>
      <c r="KL1592" s="308"/>
      <c r="KM1592" s="308"/>
      <c r="KN1592" s="308"/>
      <c r="KO1592" s="308"/>
      <c r="KP1592" s="308"/>
      <c r="KQ1592" s="308"/>
      <c r="KR1592" s="308"/>
      <c r="KS1592" s="308"/>
      <c r="KT1592" s="308"/>
      <c r="KU1592" s="308"/>
      <c r="KV1592" s="308"/>
      <c r="KW1592" s="308"/>
      <c r="KX1592" s="308"/>
      <c r="KY1592" s="308"/>
      <c r="KZ1592" s="308"/>
      <c r="LA1592" s="308"/>
      <c r="LB1592" s="308"/>
      <c r="LC1592" s="308"/>
      <c r="LD1592" s="308"/>
      <c r="LE1592" s="308"/>
      <c r="LF1592" s="308"/>
      <c r="LG1592" s="308"/>
      <c r="LH1592" s="308"/>
      <c r="LI1592" s="308"/>
      <c r="LJ1592" s="308"/>
      <c r="LK1592" s="308"/>
      <c r="LL1592" s="308"/>
      <c r="LM1592" s="308"/>
      <c r="LN1592" s="308"/>
      <c r="LO1592" s="308"/>
      <c r="LP1592" s="308"/>
      <c r="LQ1592" s="308"/>
      <c r="LR1592" s="308"/>
      <c r="LS1592" s="308"/>
      <c r="LT1592" s="308"/>
      <c r="LU1592" s="308"/>
      <c r="LV1592" s="308"/>
      <c r="LW1592" s="308"/>
      <c r="LX1592" s="308"/>
      <c r="LY1592" s="308"/>
      <c r="LZ1592" s="308"/>
      <c r="MA1592" s="308"/>
      <c r="MB1592" s="308"/>
      <c r="MC1592" s="308"/>
      <c r="MD1592" s="308"/>
      <c r="ME1592" s="308"/>
      <c r="MF1592" s="308"/>
      <c r="MG1592" s="308"/>
      <c r="MH1592" s="308"/>
      <c r="MI1592" s="308"/>
      <c r="MJ1592" s="308"/>
      <c r="MK1592" s="308"/>
      <c r="ML1592" s="308"/>
      <c r="MM1592" s="308"/>
      <c r="MN1592" s="308"/>
      <c r="MO1592" s="308"/>
      <c r="MP1592" s="308"/>
      <c r="MQ1592" s="308"/>
      <c r="MR1592" s="308"/>
      <c r="MS1592" s="308"/>
      <c r="MT1592" s="308"/>
      <c r="MU1592" s="308"/>
      <c r="MV1592" s="308"/>
      <c r="MW1592" s="308"/>
      <c r="MX1592" s="308"/>
      <c r="MY1592" s="308"/>
      <c r="MZ1592" s="308"/>
      <c r="NA1592" s="308"/>
      <c r="NB1592" s="308"/>
      <c r="NC1592" s="308"/>
      <c r="ND1592" s="308"/>
      <c r="NE1592" s="308"/>
      <c r="NF1592" s="308"/>
      <c r="NG1592" s="308"/>
      <c r="NH1592" s="308"/>
      <c r="NI1592" s="308"/>
      <c r="NJ1592" s="308"/>
      <c r="NK1592" s="308"/>
      <c r="NL1592" s="308"/>
      <c r="NM1592" s="308"/>
      <c r="NN1592" s="308"/>
      <c r="NO1592" s="308"/>
      <c r="NP1592" s="308"/>
      <c r="NQ1592" s="308"/>
      <c r="NR1592" s="308"/>
      <c r="NS1592" s="308"/>
      <c r="NT1592" s="308"/>
      <c r="NU1592" s="308"/>
      <c r="NV1592" s="308"/>
      <c r="NW1592" s="308"/>
      <c r="NX1592" s="308"/>
      <c r="NY1592" s="308"/>
      <c r="NZ1592" s="308"/>
      <c r="OA1592" s="308"/>
      <c r="OB1592" s="308"/>
      <c r="OC1592" s="308"/>
      <c r="OD1592" s="308"/>
      <c r="OE1592" s="308"/>
      <c r="OF1592" s="308"/>
      <c r="OG1592" s="308"/>
      <c r="OH1592" s="308"/>
      <c r="OI1592" s="308"/>
      <c r="OJ1592" s="308"/>
      <c r="OK1592" s="308"/>
      <c r="OL1592" s="308"/>
      <c r="OM1592" s="308"/>
      <c r="ON1592" s="308"/>
      <c r="OO1592" s="308"/>
      <c r="OP1592" s="308"/>
      <c r="OQ1592" s="308"/>
      <c r="OR1592" s="308"/>
      <c r="OS1592" s="308"/>
      <c r="OT1592" s="308"/>
      <c r="OU1592" s="308"/>
      <c r="OV1592" s="308"/>
      <c r="OW1592" s="308"/>
      <c r="OX1592" s="308"/>
      <c r="OY1592" s="308"/>
      <c r="OZ1592" s="308"/>
      <c r="PA1592" s="308"/>
      <c r="PB1592" s="308"/>
      <c r="PC1592" s="308"/>
      <c r="PD1592" s="308"/>
      <c r="PE1592" s="308"/>
      <c r="PF1592" s="308"/>
      <c r="PG1592" s="308"/>
      <c r="PH1592" s="308"/>
      <c r="PI1592" s="308"/>
      <c r="PJ1592" s="308"/>
      <c r="PK1592" s="308"/>
      <c r="PL1592" s="308"/>
      <c r="PM1592" s="308"/>
      <c r="PN1592" s="308"/>
      <c r="PO1592" s="308"/>
      <c r="PP1592" s="308"/>
      <c r="PQ1592" s="308"/>
      <c r="PR1592" s="308"/>
      <c r="PS1592" s="308"/>
      <c r="PT1592" s="308"/>
      <c r="PU1592" s="308"/>
      <c r="PV1592" s="308"/>
      <c r="PW1592" s="308"/>
      <c r="PX1592" s="308"/>
      <c r="PY1592" s="308"/>
      <c r="PZ1592" s="308"/>
      <c r="QA1592" s="308"/>
      <c r="QB1592" s="308"/>
      <c r="QC1592" s="308"/>
      <c r="QD1592" s="308"/>
      <c r="QE1592" s="308"/>
      <c r="QF1592" s="308"/>
      <c r="QG1592" s="308"/>
      <c r="QH1592" s="308"/>
      <c r="QI1592" s="308"/>
      <c r="QJ1592" s="308"/>
      <c r="QK1592" s="308"/>
      <c r="QL1592" s="308"/>
      <c r="QM1592" s="308"/>
      <c r="QN1592" s="308"/>
      <c r="QO1592" s="308"/>
      <c r="QP1592" s="308"/>
      <c r="QQ1592" s="308"/>
      <c r="QR1592" s="308"/>
      <c r="QS1592" s="308"/>
      <c r="QT1592" s="308"/>
      <c r="QU1592" s="308"/>
      <c r="QV1592" s="308"/>
      <c r="QW1592" s="308"/>
      <c r="QX1592" s="308"/>
      <c r="QY1592" s="308"/>
      <c r="QZ1592" s="308"/>
      <c r="RA1592" s="308"/>
      <c r="RB1592" s="308"/>
      <c r="RC1592" s="308"/>
      <c r="RD1592" s="308"/>
      <c r="RE1592" s="308"/>
      <c r="RF1592" s="308"/>
      <c r="RG1592" s="308"/>
      <c r="RH1592" s="308"/>
      <c r="RI1592" s="308"/>
      <c r="RJ1592" s="308"/>
      <c r="RK1592" s="308"/>
      <c r="RL1592" s="308"/>
      <c r="RM1592" s="308"/>
      <c r="RN1592" s="308"/>
      <c r="RO1592" s="308"/>
      <c r="RP1592" s="308"/>
      <c r="RQ1592" s="308"/>
      <c r="RR1592" s="308"/>
      <c r="RS1592" s="308"/>
      <c r="RT1592" s="308"/>
      <c r="RU1592" s="308"/>
      <c r="RV1592" s="308"/>
      <c r="RW1592" s="308"/>
      <c r="RX1592" s="308"/>
      <c r="RY1592" s="308"/>
      <c r="RZ1592" s="308"/>
      <c r="SA1592" s="308"/>
      <c r="SB1592" s="308"/>
      <c r="SC1592" s="308"/>
      <c r="SD1592" s="308"/>
      <c r="SE1592" s="308"/>
      <c r="SF1592" s="308"/>
      <c r="SG1592" s="308"/>
      <c r="SH1592" s="308"/>
      <c r="SI1592" s="308"/>
      <c r="SJ1592" s="308"/>
      <c r="SK1592" s="308"/>
      <c r="SL1592" s="308"/>
      <c r="SM1592" s="308"/>
      <c r="SN1592" s="308"/>
      <c r="SO1592" s="308"/>
      <c r="SP1592" s="308"/>
      <c r="SQ1592" s="308"/>
      <c r="SR1592" s="308"/>
      <c r="SS1592" s="308"/>
      <c r="ST1592" s="308"/>
      <c r="SU1592" s="308"/>
      <c r="SV1592" s="308"/>
      <c r="SW1592" s="308"/>
      <c r="SX1592" s="308"/>
      <c r="SY1592" s="308"/>
      <c r="SZ1592" s="308"/>
      <c r="TA1592" s="308"/>
      <c r="TB1592" s="308"/>
      <c r="TC1592" s="308"/>
      <c r="TD1592" s="308"/>
      <c r="TE1592" s="308"/>
      <c r="TF1592" s="308"/>
      <c r="TG1592" s="308"/>
      <c r="TH1592" s="308"/>
      <c r="TI1592" s="308"/>
      <c r="TJ1592" s="308"/>
      <c r="TK1592" s="308"/>
      <c r="TL1592" s="308"/>
      <c r="TM1592" s="308"/>
      <c r="TN1592" s="308"/>
      <c r="TO1592" s="308"/>
      <c r="TP1592" s="308"/>
      <c r="TQ1592" s="308"/>
      <c r="TR1592" s="308"/>
      <c r="TS1592" s="308"/>
      <c r="TT1592" s="308"/>
      <c r="TU1592" s="308"/>
      <c r="TV1592" s="308"/>
      <c r="TW1592" s="308"/>
      <c r="TX1592" s="308"/>
      <c r="TY1592" s="308"/>
      <c r="TZ1592" s="308"/>
      <c r="UA1592" s="308"/>
      <c r="UB1592" s="308"/>
      <c r="UC1592" s="308"/>
      <c r="UD1592" s="308"/>
      <c r="UE1592" s="308"/>
      <c r="UF1592" s="308"/>
      <c r="UG1592" s="308"/>
      <c r="UH1592" s="308"/>
      <c r="UI1592" s="308"/>
      <c r="UJ1592" s="308"/>
      <c r="UK1592" s="308"/>
      <c r="UL1592" s="308"/>
      <c r="UM1592" s="308"/>
      <c r="UN1592" s="308"/>
      <c r="UO1592" s="308"/>
      <c r="UP1592" s="308"/>
      <c r="UQ1592" s="308"/>
      <c r="UR1592" s="308"/>
      <c r="US1592" s="308"/>
      <c r="UT1592" s="308"/>
      <c r="UU1592" s="308"/>
      <c r="UV1592" s="308"/>
      <c r="UW1592" s="308"/>
      <c r="UX1592" s="308"/>
      <c r="UY1592" s="308"/>
      <c r="UZ1592" s="308"/>
      <c r="VA1592" s="308"/>
      <c r="VB1592" s="308"/>
      <c r="VC1592" s="308"/>
      <c r="VD1592" s="308"/>
      <c r="VE1592" s="308"/>
      <c r="VF1592" s="308"/>
      <c r="VG1592" s="308"/>
      <c r="VH1592" s="308"/>
      <c r="VI1592" s="308"/>
      <c r="VJ1592" s="308"/>
      <c r="VK1592" s="308"/>
      <c r="VL1592" s="308"/>
      <c r="VM1592" s="308"/>
      <c r="VN1592" s="308"/>
      <c r="VO1592" s="308"/>
      <c r="VP1592" s="308"/>
      <c r="VQ1592" s="308"/>
      <c r="VR1592" s="308"/>
      <c r="VS1592" s="308"/>
      <c r="VT1592" s="308"/>
      <c r="VU1592" s="308"/>
      <c r="VV1592" s="308"/>
      <c r="VW1592" s="308"/>
      <c r="VX1592" s="308"/>
      <c r="VY1592" s="308"/>
      <c r="VZ1592" s="308"/>
      <c r="WA1592" s="308"/>
      <c r="WB1592" s="308"/>
      <c r="WC1592" s="308"/>
      <c r="WD1592" s="308"/>
      <c r="WE1592" s="308"/>
      <c r="WF1592" s="308"/>
      <c r="WG1592" s="308"/>
      <c r="WH1592" s="308"/>
      <c r="WI1592" s="308"/>
      <c r="WJ1592" s="308"/>
      <c r="WK1592" s="308"/>
      <c r="WL1592" s="308"/>
      <c r="WM1592" s="308"/>
      <c r="WN1592" s="308"/>
      <c r="WO1592" s="308"/>
      <c r="WP1592" s="308"/>
      <c r="WQ1592" s="308"/>
      <c r="WR1592" s="308"/>
      <c r="WS1592" s="308"/>
      <c r="WT1592" s="308"/>
      <c r="WU1592" s="308"/>
      <c r="WV1592" s="308"/>
      <c r="WW1592" s="308"/>
      <c r="WX1592" s="308"/>
      <c r="WY1592" s="308"/>
      <c r="WZ1592" s="308"/>
      <c r="XA1592" s="308"/>
      <c r="XB1592" s="308"/>
      <c r="XC1592" s="308"/>
      <c r="XD1592" s="308"/>
      <c r="XE1592" s="308"/>
      <c r="XF1592" s="308"/>
      <c r="XG1592" s="308"/>
      <c r="XH1592" s="308"/>
      <c r="XI1592" s="308"/>
      <c r="XJ1592" s="308"/>
      <c r="XK1592" s="308"/>
      <c r="XL1592" s="308"/>
      <c r="XM1592" s="308"/>
      <c r="XN1592" s="308"/>
      <c r="XO1592" s="308"/>
      <c r="XP1592" s="308"/>
      <c r="XQ1592" s="308"/>
      <c r="XR1592" s="308"/>
      <c r="XS1592" s="308"/>
      <c r="XT1592" s="308"/>
      <c r="XU1592" s="308"/>
      <c r="XV1592" s="308"/>
      <c r="XW1592" s="308"/>
      <c r="XX1592" s="308"/>
      <c r="XY1592" s="308"/>
      <c r="XZ1592" s="308"/>
      <c r="YA1592" s="308"/>
      <c r="YB1592" s="308"/>
      <c r="YC1592" s="308"/>
      <c r="YD1592" s="308"/>
      <c r="YE1592" s="308"/>
      <c r="YF1592" s="308"/>
      <c r="YG1592" s="308"/>
      <c r="YH1592" s="308"/>
      <c r="YI1592" s="308"/>
      <c r="YJ1592" s="308"/>
      <c r="YK1592" s="308"/>
      <c r="YL1592" s="308"/>
      <c r="YM1592" s="308"/>
      <c r="YN1592" s="308"/>
      <c r="YO1592" s="308"/>
      <c r="YP1592" s="308"/>
      <c r="YQ1592" s="308"/>
      <c r="YR1592" s="308"/>
      <c r="YS1592" s="308"/>
      <c r="YT1592" s="308"/>
      <c r="YU1592" s="308"/>
      <c r="YV1592" s="308"/>
      <c r="YW1592" s="308"/>
      <c r="YX1592" s="308"/>
      <c r="YY1592" s="308"/>
      <c r="YZ1592" s="308"/>
      <c r="ZA1592" s="308"/>
      <c r="ZB1592" s="308"/>
      <c r="ZC1592" s="308"/>
      <c r="ZD1592" s="308"/>
      <c r="ZE1592" s="308"/>
      <c r="ZF1592" s="308"/>
      <c r="ZG1592" s="308"/>
      <c r="ZH1592" s="308"/>
      <c r="ZI1592" s="308"/>
      <c r="ZJ1592" s="308"/>
      <c r="ZK1592" s="308"/>
      <c r="ZL1592" s="308"/>
      <c r="ZM1592" s="308"/>
      <c r="ZN1592" s="308"/>
      <c r="ZO1592" s="308"/>
      <c r="ZP1592" s="308"/>
      <c r="ZQ1592" s="308"/>
      <c r="ZR1592" s="308"/>
      <c r="ZS1592" s="308"/>
      <c r="ZT1592" s="308"/>
      <c r="ZU1592" s="308"/>
      <c r="ZV1592" s="308"/>
      <c r="ZW1592" s="308"/>
      <c r="ZX1592" s="308"/>
      <c r="ZY1592" s="308"/>
      <c r="ZZ1592" s="308"/>
      <c r="AAA1592" s="308"/>
      <c r="AAB1592" s="308"/>
      <c r="AAC1592" s="308"/>
      <c r="AAD1592" s="308"/>
      <c r="AAE1592" s="308"/>
      <c r="AAF1592" s="308"/>
      <c r="AAG1592" s="308"/>
      <c r="AAH1592" s="308"/>
      <c r="AAI1592" s="308"/>
      <c r="AAJ1592" s="308"/>
      <c r="AAK1592" s="308"/>
      <c r="AAL1592" s="308"/>
      <c r="AAM1592" s="308"/>
      <c r="AAN1592" s="308"/>
      <c r="AAO1592" s="308"/>
      <c r="AAP1592" s="308"/>
      <c r="AAQ1592" s="308"/>
      <c r="AAR1592" s="308"/>
      <c r="AAS1592" s="308"/>
      <c r="AAT1592" s="308"/>
      <c r="AAU1592" s="308"/>
      <c r="AAV1592" s="308"/>
      <c r="AAW1592" s="308"/>
      <c r="AAX1592" s="308"/>
      <c r="AAY1592" s="308"/>
      <c r="AAZ1592" s="308"/>
      <c r="ABA1592" s="308"/>
      <c r="ABB1592" s="308"/>
      <c r="ABC1592" s="308"/>
      <c r="ABD1592" s="308"/>
      <c r="ABE1592" s="308"/>
      <c r="ABF1592" s="308"/>
      <c r="ABG1592" s="308"/>
      <c r="ABH1592" s="308"/>
      <c r="ABI1592" s="308"/>
      <c r="ABJ1592" s="308"/>
      <c r="ABK1592" s="308"/>
      <c r="ABL1592" s="308"/>
      <c r="ABM1592" s="308"/>
      <c r="ABN1592" s="308"/>
      <c r="ABO1592" s="308"/>
      <c r="ABP1592" s="308"/>
      <c r="ABQ1592" s="308"/>
      <c r="ABR1592" s="308"/>
      <c r="ABS1592" s="308"/>
      <c r="ABT1592" s="308"/>
      <c r="ABU1592" s="308"/>
      <c r="ABV1592" s="308"/>
      <c r="ABW1592" s="308"/>
      <c r="ABX1592" s="308"/>
      <c r="ABY1592" s="308"/>
      <c r="ABZ1592" s="308"/>
      <c r="ACA1592" s="308"/>
      <c r="ACB1592" s="308"/>
      <c r="ACC1592" s="308"/>
      <c r="ACD1592" s="308"/>
      <c r="ACE1592" s="308"/>
      <c r="ACF1592" s="308"/>
      <c r="ACG1592" s="308"/>
      <c r="ACH1592" s="308"/>
      <c r="ACI1592" s="308"/>
      <c r="ACJ1592" s="308"/>
      <c r="ACK1592" s="308"/>
      <c r="ACL1592" s="308"/>
      <c r="ACM1592" s="308"/>
      <c r="ACN1592" s="308"/>
      <c r="ACO1592" s="308"/>
      <c r="ACP1592" s="308"/>
      <c r="ACQ1592" s="308"/>
      <c r="ACR1592" s="308"/>
      <c r="ACS1592" s="308"/>
      <c r="ACT1592" s="308"/>
      <c r="ACU1592" s="308"/>
      <c r="ACV1592" s="308"/>
      <c r="ACW1592" s="308"/>
      <c r="ACX1592" s="308"/>
      <c r="ACY1592" s="308"/>
      <c r="ACZ1592" s="308"/>
      <c r="ADA1592" s="308"/>
      <c r="ADB1592" s="308"/>
      <c r="ADC1592" s="308"/>
      <c r="ADD1592" s="308"/>
      <c r="ADE1592" s="308"/>
      <c r="ADF1592" s="308"/>
      <c r="ADG1592" s="308"/>
      <c r="ADH1592" s="308"/>
      <c r="ADI1592" s="308"/>
      <c r="ADJ1592" s="308"/>
      <c r="ADK1592" s="308"/>
      <c r="ADL1592" s="308"/>
      <c r="ADM1592" s="308"/>
      <c r="ADN1592" s="308"/>
      <c r="ADO1592" s="308"/>
      <c r="ADP1592" s="308"/>
      <c r="ADQ1592" s="308"/>
      <c r="ADR1592" s="308"/>
      <c r="ADS1592" s="308"/>
      <c r="ADT1592" s="308"/>
      <c r="ADU1592" s="308"/>
      <c r="ADV1592" s="308"/>
      <c r="ADW1592" s="308"/>
      <c r="ADX1592" s="308"/>
      <c r="ADY1592" s="308"/>
      <c r="ADZ1592" s="308"/>
      <c r="AEA1592" s="308"/>
      <c r="AEB1592" s="308"/>
      <c r="AEC1592" s="308"/>
      <c r="AED1592" s="308"/>
      <c r="AEE1592" s="308"/>
      <c r="AEF1592" s="308"/>
      <c r="AEG1592" s="308"/>
      <c r="AEH1592" s="308"/>
      <c r="AEI1592" s="308"/>
      <c r="AEJ1592" s="308"/>
      <c r="AEK1592" s="308"/>
      <c r="AEL1592" s="308"/>
      <c r="AEM1592" s="308"/>
      <c r="AEN1592" s="308"/>
      <c r="AEO1592" s="308"/>
      <c r="AEP1592" s="308"/>
      <c r="AEQ1592" s="308"/>
      <c r="AER1592" s="308"/>
      <c r="AES1592" s="308"/>
      <c r="AET1592" s="308"/>
      <c r="AEU1592" s="308"/>
      <c r="AEV1592" s="308"/>
      <c r="AEW1592" s="308"/>
      <c r="AEX1592" s="308"/>
      <c r="AEY1592" s="308"/>
      <c r="AEZ1592" s="308"/>
      <c r="AFA1592" s="308"/>
      <c r="AFB1592" s="308"/>
      <c r="AFC1592" s="308"/>
      <c r="AFD1592" s="308"/>
      <c r="AFE1592" s="308"/>
      <c r="AFF1592" s="308"/>
      <c r="AFG1592" s="308"/>
      <c r="AFH1592" s="308"/>
      <c r="AFI1592" s="308"/>
      <c r="AFJ1592" s="308"/>
      <c r="AFK1592" s="308"/>
      <c r="AFL1592" s="308"/>
      <c r="AFM1592" s="308"/>
      <c r="AFN1592" s="308"/>
      <c r="AFO1592" s="308"/>
      <c r="AFP1592" s="308"/>
      <c r="AFQ1592" s="308"/>
      <c r="AFR1592" s="308"/>
      <c r="AFS1592" s="308"/>
      <c r="AFT1592" s="308"/>
      <c r="AFU1592" s="308"/>
      <c r="AFV1592" s="308"/>
      <c r="AFW1592" s="308"/>
      <c r="AFX1592" s="308"/>
      <c r="AFY1592" s="308"/>
      <c r="AFZ1592" s="308"/>
      <c r="AGA1592" s="308"/>
      <c r="AGB1592" s="308"/>
      <c r="AGC1592" s="308"/>
      <c r="AGD1592" s="308"/>
      <c r="AGE1592" s="308"/>
      <c r="AGF1592" s="308"/>
      <c r="AGG1592" s="308"/>
      <c r="AGH1592" s="308"/>
      <c r="AGI1592" s="308"/>
      <c r="AGJ1592" s="308"/>
      <c r="AGK1592" s="308"/>
      <c r="AGL1592" s="308"/>
      <c r="AGM1592" s="308"/>
      <c r="AGN1592" s="308"/>
      <c r="AGO1592" s="308"/>
      <c r="AGP1592" s="308"/>
      <c r="AGQ1592" s="308"/>
      <c r="AGR1592" s="308"/>
      <c r="AGS1592" s="308"/>
      <c r="AGT1592" s="308"/>
      <c r="AGU1592" s="308"/>
      <c r="AGV1592" s="308"/>
      <c r="AGW1592" s="308"/>
      <c r="AGX1592" s="308"/>
      <c r="AGY1592" s="308"/>
      <c r="AGZ1592" s="308"/>
      <c r="AHA1592" s="308"/>
      <c r="AHB1592" s="308"/>
      <c r="AHC1592" s="308"/>
      <c r="AHD1592" s="308"/>
      <c r="AHE1592" s="308"/>
      <c r="AHF1592" s="308"/>
      <c r="AHG1592" s="308"/>
      <c r="AHH1592" s="308"/>
      <c r="AHI1592" s="308"/>
      <c r="AHJ1592" s="308"/>
      <c r="AHK1592" s="308"/>
      <c r="AHL1592" s="308"/>
      <c r="AHM1592" s="308"/>
      <c r="AHN1592" s="308"/>
      <c r="AHO1592" s="308"/>
      <c r="AHP1592" s="308"/>
      <c r="AHQ1592" s="308"/>
      <c r="AHR1592" s="308"/>
      <c r="AHS1592" s="308"/>
      <c r="AHT1592" s="308"/>
      <c r="AHU1592" s="308"/>
      <c r="AHV1592" s="308"/>
      <c r="AHW1592" s="308"/>
      <c r="AHX1592" s="308"/>
      <c r="AHY1592" s="308"/>
      <c r="AHZ1592" s="308"/>
      <c r="AIA1592" s="308"/>
      <c r="AIB1592" s="308"/>
      <c r="AIC1592" s="308"/>
      <c r="AID1592" s="308"/>
      <c r="AIE1592" s="308"/>
      <c r="AIF1592" s="308"/>
      <c r="AIG1592" s="308"/>
      <c r="AIH1592" s="308"/>
      <c r="AII1592" s="308"/>
      <c r="AIJ1592" s="308"/>
      <c r="AIK1592" s="308"/>
      <c r="AIL1592" s="308"/>
      <c r="AIM1592" s="308"/>
      <c r="AIN1592" s="308"/>
      <c r="AIO1592" s="308"/>
      <c r="AIP1592" s="308"/>
      <c r="AIQ1592" s="308"/>
      <c r="AIR1592" s="308"/>
      <c r="AIS1592" s="308"/>
      <c r="AIT1592" s="308"/>
      <c r="AIU1592" s="308"/>
      <c r="AIV1592" s="308"/>
      <c r="AIW1592" s="308"/>
      <c r="AIX1592" s="308"/>
      <c r="AIY1592" s="308"/>
      <c r="AIZ1592" s="308"/>
      <c r="AJA1592" s="308"/>
      <c r="AJB1592" s="308"/>
      <c r="AJC1592" s="308"/>
      <c r="AJD1592" s="308"/>
      <c r="AJE1592" s="308"/>
      <c r="AJF1592" s="308"/>
      <c r="AJG1592" s="308"/>
      <c r="AJH1592" s="308"/>
      <c r="AJI1592" s="308"/>
      <c r="AJJ1592" s="308"/>
      <c r="AJK1592" s="308"/>
      <c r="AJL1592" s="308"/>
      <c r="AJM1592" s="308"/>
      <c r="AJN1592" s="308"/>
      <c r="AJO1592" s="308"/>
      <c r="AJP1592" s="308"/>
      <c r="AJQ1592" s="308"/>
      <c r="AJR1592" s="308"/>
      <c r="AJS1592" s="308"/>
      <c r="AJT1592" s="308"/>
      <c r="AJU1592" s="308"/>
      <c r="AJV1592" s="308"/>
      <c r="AJW1592" s="308"/>
      <c r="AJX1592" s="308"/>
      <c r="AJY1592" s="308"/>
      <c r="AJZ1592" s="308"/>
      <c r="AKA1592" s="308"/>
      <c r="AKB1592" s="308"/>
      <c r="AKC1592" s="308"/>
      <c r="AKD1592" s="308"/>
      <c r="AKE1592" s="308"/>
      <c r="AKF1592" s="308"/>
      <c r="AKG1592" s="308"/>
      <c r="AKH1592" s="308"/>
      <c r="AKI1592" s="308"/>
      <c r="AKJ1592" s="308"/>
      <c r="AKK1592" s="308"/>
      <c r="AKL1592" s="308"/>
      <c r="AKM1592" s="308"/>
      <c r="AKN1592" s="308"/>
      <c r="AKO1592" s="308"/>
      <c r="AKP1592" s="308"/>
      <c r="AKQ1592" s="308"/>
      <c r="AKR1592" s="308"/>
      <c r="AKS1592" s="308"/>
      <c r="AKT1592" s="308"/>
      <c r="AKU1592" s="308"/>
      <c r="AKV1592" s="308"/>
      <c r="AKW1592" s="308"/>
      <c r="AKX1592" s="308"/>
      <c r="AKY1592" s="308"/>
      <c r="AKZ1592" s="308"/>
      <c r="ALA1592" s="308"/>
      <c r="ALB1592" s="308"/>
      <c r="ALC1592" s="308"/>
      <c r="ALD1592" s="308"/>
      <c r="ALE1592" s="308"/>
      <c r="ALF1592" s="308"/>
      <c r="ALG1592" s="308"/>
      <c r="ALH1592" s="308"/>
      <c r="ALI1592" s="308"/>
      <c r="ALJ1592" s="308"/>
      <c r="ALK1592" s="308"/>
      <c r="ALL1592" s="308"/>
      <c r="ALM1592" s="308"/>
      <c r="ALN1592" s="308"/>
      <c r="ALO1592" s="308"/>
      <c r="ALP1592" s="308"/>
      <c r="ALQ1592" s="308"/>
      <c r="ALR1592" s="308"/>
      <c r="ALS1592" s="308"/>
      <c r="ALT1592" s="308"/>
      <c r="ALU1592" s="308"/>
      <c r="ALV1592" s="308"/>
      <c r="ALW1592" s="308"/>
      <c r="ALX1592" s="308"/>
      <c r="ALY1592" s="308"/>
      <c r="ALZ1592" s="308"/>
      <c r="AMA1592" s="308"/>
      <c r="AMB1592" s="308"/>
      <c r="AMC1592" s="308"/>
      <c r="AMD1592" s="308"/>
      <c r="AME1592" s="308"/>
      <c r="AMF1592" s="308"/>
      <c r="AMG1592" s="308"/>
      <c r="AMH1592" s="308"/>
      <c r="AMI1592" s="308"/>
      <c r="AMJ1592" s="308"/>
      <c r="AMK1592" s="308"/>
      <c r="AML1592" s="308"/>
      <c r="AMM1592" s="308"/>
      <c r="AMN1592" s="308"/>
    </row>
    <row r="1593" spans="1:1028" s="311" customFormat="1" ht="12.75" customHeight="1">
      <c r="A1593" s="308"/>
      <c r="B1593" s="308"/>
      <c r="C1593" s="309"/>
      <c r="D1593" s="308"/>
      <c r="E1593" s="308"/>
      <c r="F1593" s="308"/>
      <c r="G1593" s="308"/>
      <c r="H1593" s="308"/>
      <c r="I1593" s="404"/>
      <c r="J1593" s="404"/>
      <c r="K1593" s="308"/>
      <c r="L1593" s="308"/>
      <c r="M1593" s="308"/>
      <c r="N1593" s="308"/>
      <c r="O1593" s="308"/>
      <c r="P1593" s="310"/>
      <c r="Q1593" s="310"/>
      <c r="R1593" s="308"/>
      <c r="S1593" s="308"/>
      <c r="T1593" s="308"/>
      <c r="W1593" s="308"/>
      <c r="X1593" s="365"/>
      <c r="Y1593" s="308"/>
      <c r="Z1593" s="308"/>
      <c r="AA1593" s="308"/>
      <c r="AB1593" s="308"/>
      <c r="AC1593" s="308"/>
      <c r="AD1593" s="308"/>
      <c r="AE1593" s="308"/>
      <c r="AF1593" s="309"/>
      <c r="AG1593" s="309"/>
      <c r="AH1593" s="309"/>
      <c r="AI1593" s="309"/>
      <c r="AJ1593" s="309"/>
      <c r="AK1593" s="309"/>
      <c r="AL1593" s="314"/>
      <c r="AM1593" s="308"/>
      <c r="AN1593" s="308"/>
      <c r="AO1593" s="308"/>
      <c r="AP1593" s="308"/>
      <c r="AR1593" s="29" t="str">
        <f t="shared" si="248"/>
        <v>0</v>
      </c>
      <c r="AS1593" s="29">
        <f t="shared" si="242"/>
        <v>0</v>
      </c>
      <c r="AT1593" s="308"/>
      <c r="AU1593" s="308"/>
      <c r="AV1593" s="308"/>
      <c r="AW1593" s="29" t="str">
        <f t="shared" si="250"/>
        <v/>
      </c>
      <c r="AX1593" s="29" t="str">
        <f t="shared" si="243"/>
        <v/>
      </c>
      <c r="AY1593" s="29" t="str">
        <f t="shared" si="249"/>
        <v>https://media.mediathek-tanz-theater.de/iiif/2/nvt_.JP2</v>
      </c>
      <c r="AZ1593" s="29" t="str">
        <f t="shared" si="244"/>
        <v>image/jp2</v>
      </c>
      <c r="BA1593" s="29" t="str">
        <f t="shared" si="245"/>
        <v>presentation/iiif</v>
      </c>
      <c r="BB1593" s="29" t="str">
        <f t="shared" si="246"/>
        <v>https://media.mediathek-tanz-theater.de/iiif/2/nvt_.JP2/full/100,/0/default.jpg</v>
      </c>
      <c r="BC1593" s="29" t="str">
        <f t="shared" si="241"/>
        <v>image/jpeg</v>
      </c>
      <c r="BD1593" s="29" t="str">
        <f t="shared" si="247"/>
        <v>presentation/thumbnail</v>
      </c>
      <c r="BE1593" s="308"/>
      <c r="BF1593" s="308"/>
      <c r="BG1593" s="308"/>
      <c r="BH1593" s="308"/>
      <c r="BI1593" s="308"/>
      <c r="BJ1593" s="308"/>
      <c r="BK1593" s="308"/>
      <c r="BL1593" s="308"/>
      <c r="BM1593" s="308"/>
      <c r="BN1593" s="308"/>
      <c r="BO1593" s="308"/>
      <c r="BP1593" s="308"/>
      <c r="BQ1593" s="308"/>
      <c r="BR1593" s="308"/>
      <c r="BS1593" s="308"/>
      <c r="BT1593" s="308"/>
      <c r="BU1593" s="308"/>
      <c r="BV1593" s="308"/>
      <c r="BW1593" s="308"/>
      <c r="BX1593" s="308"/>
      <c r="BY1593" s="308"/>
      <c r="BZ1593" s="308"/>
      <c r="CA1593" s="308"/>
      <c r="CB1593" s="308"/>
      <c r="CC1593" s="308"/>
      <c r="CD1593" s="308"/>
      <c r="CE1593" s="308"/>
      <c r="CF1593" s="308"/>
      <c r="CG1593" s="308"/>
      <c r="CH1593" s="308"/>
      <c r="CI1593" s="308"/>
      <c r="CJ1593" s="308"/>
      <c r="CK1593" s="308"/>
      <c r="CL1593" s="308"/>
      <c r="CM1593" s="308"/>
      <c r="CN1593" s="308"/>
      <c r="CO1593" s="308"/>
      <c r="CP1593" s="308"/>
      <c r="CQ1593" s="308"/>
      <c r="CR1593" s="308"/>
      <c r="CS1593" s="308"/>
      <c r="CT1593" s="308"/>
      <c r="CU1593" s="308"/>
      <c r="CV1593" s="308"/>
      <c r="CW1593" s="308"/>
      <c r="CX1593" s="308"/>
      <c r="CY1593" s="308"/>
      <c r="CZ1593" s="308"/>
      <c r="DA1593" s="308"/>
      <c r="DB1593" s="308"/>
      <c r="DC1593" s="308"/>
      <c r="DD1593" s="308"/>
      <c r="DE1593" s="308"/>
      <c r="DF1593" s="308"/>
      <c r="DG1593" s="308"/>
      <c r="DH1593" s="308"/>
      <c r="DI1593" s="308"/>
      <c r="DJ1593" s="308"/>
      <c r="DK1593" s="308"/>
      <c r="DL1593" s="308"/>
      <c r="DM1593" s="308"/>
      <c r="DN1593" s="308"/>
      <c r="DO1593" s="308"/>
      <c r="DP1593" s="308"/>
      <c r="DQ1593" s="308"/>
      <c r="DR1593" s="308"/>
      <c r="DS1593" s="308"/>
      <c r="DT1593" s="308"/>
      <c r="DU1593" s="308"/>
      <c r="DV1593" s="308"/>
      <c r="DW1593" s="308"/>
      <c r="DX1593" s="308"/>
      <c r="DY1593" s="308"/>
      <c r="DZ1593" s="308"/>
      <c r="EA1593" s="308"/>
      <c r="EB1593" s="308"/>
      <c r="EC1593" s="308"/>
      <c r="ED1593" s="308"/>
      <c r="EE1593" s="308"/>
      <c r="EF1593" s="308"/>
      <c r="EG1593" s="308"/>
      <c r="EH1593" s="308"/>
      <c r="EI1593" s="308"/>
      <c r="EJ1593" s="308"/>
      <c r="EK1593" s="308"/>
      <c r="EL1593" s="308"/>
      <c r="EM1593" s="308"/>
      <c r="EN1593" s="308"/>
      <c r="EO1593" s="308"/>
      <c r="EP1593" s="308"/>
      <c r="EQ1593" s="308"/>
      <c r="ER1593" s="308"/>
      <c r="ES1593" s="308"/>
      <c r="ET1593" s="308"/>
      <c r="EU1593" s="308"/>
      <c r="EV1593" s="308"/>
      <c r="EW1593" s="308"/>
      <c r="EX1593" s="308"/>
      <c r="EY1593" s="308"/>
      <c r="EZ1593" s="308"/>
      <c r="FA1593" s="308"/>
      <c r="FB1593" s="308"/>
      <c r="FC1593" s="308"/>
      <c r="FD1593" s="308"/>
      <c r="FE1593" s="308"/>
      <c r="FF1593" s="308"/>
      <c r="FG1593" s="308"/>
      <c r="FH1593" s="308"/>
      <c r="FI1593" s="308"/>
      <c r="FJ1593" s="308"/>
      <c r="FK1593" s="308"/>
      <c r="FL1593" s="308"/>
      <c r="FM1593" s="308"/>
      <c r="FN1593" s="308"/>
      <c r="FO1593" s="308"/>
      <c r="FP1593" s="308"/>
      <c r="FQ1593" s="308"/>
      <c r="FR1593" s="308"/>
      <c r="FS1593" s="308"/>
      <c r="FT1593" s="308"/>
      <c r="FU1593" s="308"/>
      <c r="FV1593" s="308"/>
      <c r="FW1593" s="308"/>
      <c r="FX1593" s="308"/>
      <c r="FY1593" s="308"/>
      <c r="FZ1593" s="308"/>
      <c r="GA1593" s="308"/>
      <c r="GB1593" s="308"/>
      <c r="GC1593" s="308"/>
      <c r="GD1593" s="308"/>
      <c r="GE1593" s="308"/>
      <c r="GF1593" s="308"/>
      <c r="GG1593" s="308"/>
      <c r="GH1593" s="308"/>
      <c r="GI1593" s="308"/>
      <c r="GJ1593" s="308"/>
      <c r="GK1593" s="308"/>
      <c r="GL1593" s="308"/>
      <c r="GM1593" s="308"/>
      <c r="GN1593" s="308"/>
      <c r="GO1593" s="308"/>
      <c r="GP1593" s="308"/>
      <c r="GQ1593" s="308"/>
      <c r="GR1593" s="308"/>
      <c r="GS1593" s="308"/>
      <c r="GT1593" s="308"/>
      <c r="GU1593" s="308"/>
      <c r="GV1593" s="308"/>
      <c r="GW1593" s="308"/>
      <c r="GX1593" s="308"/>
      <c r="GY1593" s="308"/>
      <c r="GZ1593" s="308"/>
      <c r="HA1593" s="308"/>
      <c r="HB1593" s="308"/>
      <c r="HC1593" s="308"/>
      <c r="HD1593" s="308"/>
      <c r="HE1593" s="308"/>
      <c r="HF1593" s="308"/>
      <c r="HG1593" s="308"/>
      <c r="HH1593" s="308"/>
      <c r="HI1593" s="308"/>
      <c r="HJ1593" s="308"/>
      <c r="HK1593" s="308"/>
      <c r="HL1593" s="308"/>
      <c r="HM1593" s="308"/>
      <c r="HN1593" s="308"/>
      <c r="HO1593" s="308"/>
      <c r="HP1593" s="308"/>
      <c r="HQ1593" s="308"/>
      <c r="HR1593" s="308"/>
      <c r="HS1593" s="308"/>
      <c r="HT1593" s="308"/>
      <c r="HU1593" s="308"/>
      <c r="HV1593" s="308"/>
      <c r="HW1593" s="308"/>
      <c r="HX1593" s="308"/>
      <c r="HY1593" s="308"/>
      <c r="HZ1593" s="308"/>
      <c r="IA1593" s="308"/>
      <c r="IB1593" s="308"/>
      <c r="IC1593" s="308"/>
      <c r="ID1593" s="308"/>
      <c r="IE1593" s="308"/>
      <c r="IF1593" s="308"/>
      <c r="IG1593" s="308"/>
      <c r="IH1593" s="308"/>
      <c r="II1593" s="308"/>
      <c r="IJ1593" s="308"/>
      <c r="IK1593" s="308"/>
      <c r="IL1593" s="308"/>
      <c r="IM1593" s="308"/>
      <c r="IN1593" s="308"/>
      <c r="IO1593" s="308"/>
      <c r="IP1593" s="308"/>
      <c r="IQ1593" s="308"/>
      <c r="IR1593" s="308"/>
      <c r="IS1593" s="308"/>
      <c r="IT1593" s="308"/>
      <c r="IU1593" s="308"/>
      <c r="IV1593" s="308"/>
      <c r="IW1593" s="308"/>
      <c r="IX1593" s="308"/>
      <c r="IY1593" s="308"/>
      <c r="IZ1593" s="308"/>
      <c r="JA1593" s="308"/>
      <c r="JB1593" s="308"/>
      <c r="JC1593" s="308"/>
      <c r="JD1593" s="308"/>
      <c r="JE1593" s="308"/>
      <c r="JF1593" s="308"/>
      <c r="JG1593" s="308"/>
      <c r="JH1593" s="308"/>
      <c r="JI1593" s="308"/>
      <c r="JJ1593" s="308"/>
      <c r="JK1593" s="308"/>
      <c r="JL1593" s="308"/>
      <c r="JM1593" s="308"/>
      <c r="JN1593" s="308"/>
      <c r="JO1593" s="308"/>
      <c r="JP1593" s="308"/>
      <c r="JQ1593" s="308"/>
      <c r="JR1593" s="308"/>
      <c r="JS1593" s="308"/>
      <c r="JT1593" s="308"/>
      <c r="JU1593" s="308"/>
      <c r="JV1593" s="308"/>
      <c r="JW1593" s="308"/>
      <c r="JX1593" s="308"/>
      <c r="JY1593" s="308"/>
      <c r="JZ1593" s="308"/>
      <c r="KA1593" s="308"/>
      <c r="KB1593" s="308"/>
      <c r="KC1593" s="308"/>
      <c r="KD1593" s="308"/>
      <c r="KE1593" s="308"/>
      <c r="KF1593" s="308"/>
      <c r="KG1593" s="308"/>
      <c r="KH1593" s="308"/>
      <c r="KI1593" s="308"/>
      <c r="KJ1593" s="308"/>
      <c r="KK1593" s="308"/>
      <c r="KL1593" s="308"/>
      <c r="KM1593" s="308"/>
      <c r="KN1593" s="308"/>
      <c r="KO1593" s="308"/>
      <c r="KP1593" s="308"/>
      <c r="KQ1593" s="308"/>
      <c r="KR1593" s="308"/>
      <c r="KS1593" s="308"/>
      <c r="KT1593" s="308"/>
      <c r="KU1593" s="308"/>
      <c r="KV1593" s="308"/>
      <c r="KW1593" s="308"/>
      <c r="KX1593" s="308"/>
      <c r="KY1593" s="308"/>
      <c r="KZ1593" s="308"/>
      <c r="LA1593" s="308"/>
      <c r="LB1593" s="308"/>
      <c r="LC1593" s="308"/>
      <c r="LD1593" s="308"/>
      <c r="LE1593" s="308"/>
      <c r="LF1593" s="308"/>
      <c r="LG1593" s="308"/>
      <c r="LH1593" s="308"/>
      <c r="LI1593" s="308"/>
      <c r="LJ1593" s="308"/>
      <c r="LK1593" s="308"/>
      <c r="LL1593" s="308"/>
      <c r="LM1593" s="308"/>
      <c r="LN1593" s="308"/>
      <c r="LO1593" s="308"/>
      <c r="LP1593" s="308"/>
      <c r="LQ1593" s="308"/>
      <c r="LR1593" s="308"/>
      <c r="LS1593" s="308"/>
      <c r="LT1593" s="308"/>
      <c r="LU1593" s="308"/>
      <c r="LV1593" s="308"/>
      <c r="LW1593" s="308"/>
      <c r="LX1593" s="308"/>
      <c r="LY1593" s="308"/>
      <c r="LZ1593" s="308"/>
      <c r="MA1593" s="308"/>
      <c r="MB1593" s="308"/>
      <c r="MC1593" s="308"/>
      <c r="MD1593" s="308"/>
      <c r="ME1593" s="308"/>
      <c r="MF1593" s="308"/>
      <c r="MG1593" s="308"/>
      <c r="MH1593" s="308"/>
      <c r="MI1593" s="308"/>
      <c r="MJ1593" s="308"/>
      <c r="MK1593" s="308"/>
      <c r="ML1593" s="308"/>
      <c r="MM1593" s="308"/>
      <c r="MN1593" s="308"/>
      <c r="MO1593" s="308"/>
      <c r="MP1593" s="308"/>
      <c r="MQ1593" s="308"/>
      <c r="MR1593" s="308"/>
      <c r="MS1593" s="308"/>
      <c r="MT1593" s="308"/>
      <c r="MU1593" s="308"/>
      <c r="MV1593" s="308"/>
      <c r="MW1593" s="308"/>
      <c r="MX1593" s="308"/>
      <c r="MY1593" s="308"/>
      <c r="MZ1593" s="308"/>
      <c r="NA1593" s="308"/>
      <c r="NB1593" s="308"/>
      <c r="NC1593" s="308"/>
      <c r="ND1593" s="308"/>
      <c r="NE1593" s="308"/>
      <c r="NF1593" s="308"/>
      <c r="NG1593" s="308"/>
      <c r="NH1593" s="308"/>
      <c r="NI1593" s="308"/>
      <c r="NJ1593" s="308"/>
      <c r="NK1593" s="308"/>
      <c r="NL1593" s="308"/>
      <c r="NM1593" s="308"/>
      <c r="NN1593" s="308"/>
      <c r="NO1593" s="308"/>
      <c r="NP1593" s="308"/>
      <c r="NQ1593" s="308"/>
      <c r="NR1593" s="308"/>
      <c r="NS1593" s="308"/>
      <c r="NT1593" s="308"/>
      <c r="NU1593" s="308"/>
      <c r="NV1593" s="308"/>
      <c r="NW1593" s="308"/>
      <c r="NX1593" s="308"/>
      <c r="NY1593" s="308"/>
      <c r="NZ1593" s="308"/>
      <c r="OA1593" s="308"/>
      <c r="OB1593" s="308"/>
      <c r="OC1593" s="308"/>
      <c r="OD1593" s="308"/>
      <c r="OE1593" s="308"/>
      <c r="OF1593" s="308"/>
      <c r="OG1593" s="308"/>
      <c r="OH1593" s="308"/>
      <c r="OI1593" s="308"/>
      <c r="OJ1593" s="308"/>
      <c r="OK1593" s="308"/>
      <c r="OL1593" s="308"/>
      <c r="OM1593" s="308"/>
      <c r="ON1593" s="308"/>
      <c r="OO1593" s="308"/>
      <c r="OP1593" s="308"/>
      <c r="OQ1593" s="308"/>
      <c r="OR1593" s="308"/>
      <c r="OS1593" s="308"/>
      <c r="OT1593" s="308"/>
      <c r="OU1593" s="308"/>
      <c r="OV1593" s="308"/>
      <c r="OW1593" s="308"/>
      <c r="OX1593" s="308"/>
      <c r="OY1593" s="308"/>
      <c r="OZ1593" s="308"/>
      <c r="PA1593" s="308"/>
      <c r="PB1593" s="308"/>
      <c r="PC1593" s="308"/>
      <c r="PD1593" s="308"/>
      <c r="PE1593" s="308"/>
      <c r="PF1593" s="308"/>
      <c r="PG1593" s="308"/>
      <c r="PH1593" s="308"/>
      <c r="PI1593" s="308"/>
      <c r="PJ1593" s="308"/>
      <c r="PK1593" s="308"/>
      <c r="PL1593" s="308"/>
      <c r="PM1593" s="308"/>
      <c r="PN1593" s="308"/>
      <c r="PO1593" s="308"/>
      <c r="PP1593" s="308"/>
      <c r="PQ1593" s="308"/>
      <c r="PR1593" s="308"/>
      <c r="PS1593" s="308"/>
      <c r="PT1593" s="308"/>
      <c r="PU1593" s="308"/>
      <c r="PV1593" s="308"/>
      <c r="PW1593" s="308"/>
      <c r="PX1593" s="308"/>
      <c r="PY1593" s="308"/>
      <c r="PZ1593" s="308"/>
      <c r="QA1593" s="308"/>
      <c r="QB1593" s="308"/>
      <c r="QC1593" s="308"/>
      <c r="QD1593" s="308"/>
      <c r="QE1593" s="308"/>
      <c r="QF1593" s="308"/>
      <c r="QG1593" s="308"/>
      <c r="QH1593" s="308"/>
      <c r="QI1593" s="308"/>
      <c r="QJ1593" s="308"/>
      <c r="QK1593" s="308"/>
      <c r="QL1593" s="308"/>
      <c r="QM1593" s="308"/>
      <c r="QN1593" s="308"/>
      <c r="QO1593" s="308"/>
      <c r="QP1593" s="308"/>
      <c r="QQ1593" s="308"/>
      <c r="QR1593" s="308"/>
      <c r="QS1593" s="308"/>
      <c r="QT1593" s="308"/>
      <c r="QU1593" s="308"/>
      <c r="QV1593" s="308"/>
      <c r="QW1593" s="308"/>
      <c r="QX1593" s="308"/>
      <c r="QY1593" s="308"/>
      <c r="QZ1593" s="308"/>
      <c r="RA1593" s="308"/>
      <c r="RB1593" s="308"/>
      <c r="RC1593" s="308"/>
      <c r="RD1593" s="308"/>
      <c r="RE1593" s="308"/>
      <c r="RF1593" s="308"/>
      <c r="RG1593" s="308"/>
      <c r="RH1593" s="308"/>
      <c r="RI1593" s="308"/>
      <c r="RJ1593" s="308"/>
      <c r="RK1593" s="308"/>
      <c r="RL1593" s="308"/>
      <c r="RM1593" s="308"/>
      <c r="RN1593" s="308"/>
      <c r="RO1593" s="308"/>
      <c r="RP1593" s="308"/>
      <c r="RQ1593" s="308"/>
      <c r="RR1593" s="308"/>
      <c r="RS1593" s="308"/>
      <c r="RT1593" s="308"/>
      <c r="RU1593" s="308"/>
      <c r="RV1593" s="308"/>
      <c r="RW1593" s="308"/>
      <c r="RX1593" s="308"/>
      <c r="RY1593" s="308"/>
      <c r="RZ1593" s="308"/>
      <c r="SA1593" s="308"/>
      <c r="SB1593" s="308"/>
      <c r="SC1593" s="308"/>
      <c r="SD1593" s="308"/>
      <c r="SE1593" s="308"/>
      <c r="SF1593" s="308"/>
      <c r="SG1593" s="308"/>
      <c r="SH1593" s="308"/>
      <c r="SI1593" s="308"/>
      <c r="SJ1593" s="308"/>
      <c r="SK1593" s="308"/>
      <c r="SL1593" s="308"/>
      <c r="SM1593" s="308"/>
      <c r="SN1593" s="308"/>
      <c r="SO1593" s="308"/>
      <c r="SP1593" s="308"/>
      <c r="SQ1593" s="308"/>
      <c r="SR1593" s="308"/>
      <c r="SS1593" s="308"/>
      <c r="ST1593" s="308"/>
      <c r="SU1593" s="308"/>
      <c r="SV1593" s="308"/>
      <c r="SW1593" s="308"/>
      <c r="SX1593" s="308"/>
      <c r="SY1593" s="308"/>
      <c r="SZ1593" s="308"/>
      <c r="TA1593" s="308"/>
      <c r="TB1593" s="308"/>
      <c r="TC1593" s="308"/>
      <c r="TD1593" s="308"/>
      <c r="TE1593" s="308"/>
      <c r="TF1593" s="308"/>
      <c r="TG1593" s="308"/>
      <c r="TH1593" s="308"/>
      <c r="TI1593" s="308"/>
      <c r="TJ1593" s="308"/>
      <c r="TK1593" s="308"/>
      <c r="TL1593" s="308"/>
      <c r="TM1593" s="308"/>
      <c r="TN1593" s="308"/>
      <c r="TO1593" s="308"/>
      <c r="TP1593" s="308"/>
      <c r="TQ1593" s="308"/>
      <c r="TR1593" s="308"/>
      <c r="TS1593" s="308"/>
      <c r="TT1593" s="308"/>
      <c r="TU1593" s="308"/>
      <c r="TV1593" s="308"/>
      <c r="TW1593" s="308"/>
      <c r="TX1593" s="308"/>
      <c r="TY1593" s="308"/>
      <c r="TZ1593" s="308"/>
      <c r="UA1593" s="308"/>
      <c r="UB1593" s="308"/>
      <c r="UC1593" s="308"/>
      <c r="UD1593" s="308"/>
      <c r="UE1593" s="308"/>
      <c r="UF1593" s="308"/>
      <c r="UG1593" s="308"/>
      <c r="UH1593" s="308"/>
      <c r="UI1593" s="308"/>
      <c r="UJ1593" s="308"/>
      <c r="UK1593" s="308"/>
      <c r="UL1593" s="308"/>
      <c r="UM1593" s="308"/>
      <c r="UN1593" s="308"/>
      <c r="UO1593" s="308"/>
      <c r="UP1593" s="308"/>
      <c r="UQ1593" s="308"/>
      <c r="UR1593" s="308"/>
      <c r="US1593" s="308"/>
      <c r="UT1593" s="308"/>
      <c r="UU1593" s="308"/>
      <c r="UV1593" s="308"/>
      <c r="UW1593" s="308"/>
      <c r="UX1593" s="308"/>
      <c r="UY1593" s="308"/>
      <c r="UZ1593" s="308"/>
      <c r="VA1593" s="308"/>
      <c r="VB1593" s="308"/>
      <c r="VC1593" s="308"/>
      <c r="VD1593" s="308"/>
      <c r="VE1593" s="308"/>
      <c r="VF1593" s="308"/>
      <c r="VG1593" s="308"/>
      <c r="VH1593" s="308"/>
      <c r="VI1593" s="308"/>
      <c r="VJ1593" s="308"/>
      <c r="VK1593" s="308"/>
      <c r="VL1593" s="308"/>
      <c r="VM1593" s="308"/>
      <c r="VN1593" s="308"/>
      <c r="VO1593" s="308"/>
      <c r="VP1593" s="308"/>
      <c r="VQ1593" s="308"/>
      <c r="VR1593" s="308"/>
      <c r="VS1593" s="308"/>
      <c r="VT1593" s="308"/>
      <c r="VU1593" s="308"/>
      <c r="VV1593" s="308"/>
      <c r="VW1593" s="308"/>
      <c r="VX1593" s="308"/>
      <c r="VY1593" s="308"/>
      <c r="VZ1593" s="308"/>
      <c r="WA1593" s="308"/>
      <c r="WB1593" s="308"/>
      <c r="WC1593" s="308"/>
      <c r="WD1593" s="308"/>
      <c r="WE1593" s="308"/>
      <c r="WF1593" s="308"/>
      <c r="WG1593" s="308"/>
      <c r="WH1593" s="308"/>
      <c r="WI1593" s="308"/>
      <c r="WJ1593" s="308"/>
      <c r="WK1593" s="308"/>
      <c r="WL1593" s="308"/>
      <c r="WM1593" s="308"/>
      <c r="WN1593" s="308"/>
      <c r="WO1593" s="308"/>
      <c r="WP1593" s="308"/>
      <c r="WQ1593" s="308"/>
      <c r="WR1593" s="308"/>
      <c r="WS1593" s="308"/>
      <c r="WT1593" s="308"/>
      <c r="WU1593" s="308"/>
      <c r="WV1593" s="308"/>
      <c r="WW1593" s="308"/>
      <c r="WX1593" s="308"/>
      <c r="WY1593" s="308"/>
      <c r="WZ1593" s="308"/>
      <c r="XA1593" s="308"/>
      <c r="XB1593" s="308"/>
      <c r="XC1593" s="308"/>
      <c r="XD1593" s="308"/>
      <c r="XE1593" s="308"/>
      <c r="XF1593" s="308"/>
      <c r="XG1593" s="308"/>
      <c r="XH1593" s="308"/>
      <c r="XI1593" s="308"/>
      <c r="XJ1593" s="308"/>
      <c r="XK1593" s="308"/>
      <c r="XL1593" s="308"/>
      <c r="XM1593" s="308"/>
      <c r="XN1593" s="308"/>
      <c r="XO1593" s="308"/>
      <c r="XP1593" s="308"/>
      <c r="XQ1593" s="308"/>
      <c r="XR1593" s="308"/>
      <c r="XS1593" s="308"/>
      <c r="XT1593" s="308"/>
      <c r="XU1593" s="308"/>
      <c r="XV1593" s="308"/>
      <c r="XW1593" s="308"/>
      <c r="XX1593" s="308"/>
      <c r="XY1593" s="308"/>
      <c r="XZ1593" s="308"/>
      <c r="YA1593" s="308"/>
      <c r="YB1593" s="308"/>
      <c r="YC1593" s="308"/>
      <c r="YD1593" s="308"/>
      <c r="YE1593" s="308"/>
      <c r="YF1593" s="308"/>
      <c r="YG1593" s="308"/>
      <c r="YH1593" s="308"/>
      <c r="YI1593" s="308"/>
      <c r="YJ1593" s="308"/>
      <c r="YK1593" s="308"/>
      <c r="YL1593" s="308"/>
      <c r="YM1593" s="308"/>
      <c r="YN1593" s="308"/>
      <c r="YO1593" s="308"/>
      <c r="YP1593" s="308"/>
      <c r="YQ1593" s="308"/>
      <c r="YR1593" s="308"/>
      <c r="YS1593" s="308"/>
      <c r="YT1593" s="308"/>
      <c r="YU1593" s="308"/>
      <c r="YV1593" s="308"/>
      <c r="YW1593" s="308"/>
      <c r="YX1593" s="308"/>
      <c r="YY1593" s="308"/>
      <c r="YZ1593" s="308"/>
      <c r="ZA1593" s="308"/>
      <c r="ZB1593" s="308"/>
      <c r="ZC1593" s="308"/>
      <c r="ZD1593" s="308"/>
      <c r="ZE1593" s="308"/>
      <c r="ZF1593" s="308"/>
      <c r="ZG1593" s="308"/>
      <c r="ZH1593" s="308"/>
      <c r="ZI1593" s="308"/>
      <c r="ZJ1593" s="308"/>
      <c r="ZK1593" s="308"/>
      <c r="ZL1593" s="308"/>
      <c r="ZM1593" s="308"/>
      <c r="ZN1593" s="308"/>
      <c r="ZO1593" s="308"/>
      <c r="ZP1593" s="308"/>
      <c r="ZQ1593" s="308"/>
      <c r="ZR1593" s="308"/>
      <c r="ZS1593" s="308"/>
      <c r="ZT1593" s="308"/>
      <c r="ZU1593" s="308"/>
      <c r="ZV1593" s="308"/>
      <c r="ZW1593" s="308"/>
      <c r="ZX1593" s="308"/>
      <c r="ZY1593" s="308"/>
      <c r="ZZ1593" s="308"/>
      <c r="AAA1593" s="308"/>
      <c r="AAB1593" s="308"/>
      <c r="AAC1593" s="308"/>
      <c r="AAD1593" s="308"/>
      <c r="AAE1593" s="308"/>
      <c r="AAF1593" s="308"/>
      <c r="AAG1593" s="308"/>
      <c r="AAH1593" s="308"/>
      <c r="AAI1593" s="308"/>
      <c r="AAJ1593" s="308"/>
      <c r="AAK1593" s="308"/>
      <c r="AAL1593" s="308"/>
      <c r="AAM1593" s="308"/>
      <c r="AAN1593" s="308"/>
      <c r="AAO1593" s="308"/>
      <c r="AAP1593" s="308"/>
      <c r="AAQ1593" s="308"/>
      <c r="AAR1593" s="308"/>
      <c r="AAS1593" s="308"/>
      <c r="AAT1593" s="308"/>
      <c r="AAU1593" s="308"/>
      <c r="AAV1593" s="308"/>
      <c r="AAW1593" s="308"/>
      <c r="AAX1593" s="308"/>
      <c r="AAY1593" s="308"/>
      <c r="AAZ1593" s="308"/>
      <c r="ABA1593" s="308"/>
      <c r="ABB1593" s="308"/>
      <c r="ABC1593" s="308"/>
      <c r="ABD1593" s="308"/>
      <c r="ABE1593" s="308"/>
      <c r="ABF1593" s="308"/>
      <c r="ABG1593" s="308"/>
      <c r="ABH1593" s="308"/>
      <c r="ABI1593" s="308"/>
      <c r="ABJ1593" s="308"/>
      <c r="ABK1593" s="308"/>
      <c r="ABL1593" s="308"/>
      <c r="ABM1593" s="308"/>
      <c r="ABN1593" s="308"/>
      <c r="ABO1593" s="308"/>
      <c r="ABP1593" s="308"/>
      <c r="ABQ1593" s="308"/>
      <c r="ABR1593" s="308"/>
      <c r="ABS1593" s="308"/>
      <c r="ABT1593" s="308"/>
      <c r="ABU1593" s="308"/>
      <c r="ABV1593" s="308"/>
      <c r="ABW1593" s="308"/>
      <c r="ABX1593" s="308"/>
      <c r="ABY1593" s="308"/>
      <c r="ABZ1593" s="308"/>
      <c r="ACA1593" s="308"/>
      <c r="ACB1593" s="308"/>
      <c r="ACC1593" s="308"/>
      <c r="ACD1593" s="308"/>
      <c r="ACE1593" s="308"/>
      <c r="ACF1593" s="308"/>
      <c r="ACG1593" s="308"/>
      <c r="ACH1593" s="308"/>
      <c r="ACI1593" s="308"/>
      <c r="ACJ1593" s="308"/>
      <c r="ACK1593" s="308"/>
      <c r="ACL1593" s="308"/>
      <c r="ACM1593" s="308"/>
      <c r="ACN1593" s="308"/>
      <c r="ACO1593" s="308"/>
      <c r="ACP1593" s="308"/>
      <c r="ACQ1593" s="308"/>
      <c r="ACR1593" s="308"/>
      <c r="ACS1593" s="308"/>
      <c r="ACT1593" s="308"/>
      <c r="ACU1593" s="308"/>
      <c r="ACV1593" s="308"/>
      <c r="ACW1593" s="308"/>
      <c r="ACX1593" s="308"/>
      <c r="ACY1593" s="308"/>
      <c r="ACZ1593" s="308"/>
      <c r="ADA1593" s="308"/>
      <c r="ADB1593" s="308"/>
      <c r="ADC1593" s="308"/>
      <c r="ADD1593" s="308"/>
      <c r="ADE1593" s="308"/>
      <c r="ADF1593" s="308"/>
      <c r="ADG1593" s="308"/>
      <c r="ADH1593" s="308"/>
      <c r="ADI1593" s="308"/>
      <c r="ADJ1593" s="308"/>
      <c r="ADK1593" s="308"/>
      <c r="ADL1593" s="308"/>
      <c r="ADM1593" s="308"/>
      <c r="ADN1593" s="308"/>
      <c r="ADO1593" s="308"/>
      <c r="ADP1593" s="308"/>
      <c r="ADQ1593" s="308"/>
      <c r="ADR1593" s="308"/>
      <c r="ADS1593" s="308"/>
      <c r="ADT1593" s="308"/>
      <c r="ADU1593" s="308"/>
      <c r="ADV1593" s="308"/>
      <c r="ADW1593" s="308"/>
      <c r="ADX1593" s="308"/>
      <c r="ADY1593" s="308"/>
      <c r="ADZ1593" s="308"/>
      <c r="AEA1593" s="308"/>
      <c r="AEB1593" s="308"/>
      <c r="AEC1593" s="308"/>
      <c r="AED1593" s="308"/>
      <c r="AEE1593" s="308"/>
      <c r="AEF1593" s="308"/>
      <c r="AEG1593" s="308"/>
      <c r="AEH1593" s="308"/>
      <c r="AEI1593" s="308"/>
      <c r="AEJ1593" s="308"/>
      <c r="AEK1593" s="308"/>
      <c r="AEL1593" s="308"/>
      <c r="AEM1593" s="308"/>
      <c r="AEN1593" s="308"/>
      <c r="AEO1593" s="308"/>
      <c r="AEP1593" s="308"/>
      <c r="AEQ1593" s="308"/>
      <c r="AER1593" s="308"/>
      <c r="AES1593" s="308"/>
      <c r="AET1593" s="308"/>
      <c r="AEU1593" s="308"/>
      <c r="AEV1593" s="308"/>
      <c r="AEW1593" s="308"/>
      <c r="AEX1593" s="308"/>
      <c r="AEY1593" s="308"/>
      <c r="AEZ1593" s="308"/>
      <c r="AFA1593" s="308"/>
      <c r="AFB1593" s="308"/>
      <c r="AFC1593" s="308"/>
      <c r="AFD1593" s="308"/>
      <c r="AFE1593" s="308"/>
      <c r="AFF1593" s="308"/>
      <c r="AFG1593" s="308"/>
      <c r="AFH1593" s="308"/>
      <c r="AFI1593" s="308"/>
      <c r="AFJ1593" s="308"/>
      <c r="AFK1593" s="308"/>
      <c r="AFL1593" s="308"/>
      <c r="AFM1593" s="308"/>
      <c r="AFN1593" s="308"/>
      <c r="AFO1593" s="308"/>
      <c r="AFP1593" s="308"/>
      <c r="AFQ1593" s="308"/>
      <c r="AFR1593" s="308"/>
      <c r="AFS1593" s="308"/>
      <c r="AFT1593" s="308"/>
      <c r="AFU1593" s="308"/>
      <c r="AFV1593" s="308"/>
      <c r="AFW1593" s="308"/>
      <c r="AFX1593" s="308"/>
      <c r="AFY1593" s="308"/>
      <c r="AFZ1593" s="308"/>
      <c r="AGA1593" s="308"/>
      <c r="AGB1593" s="308"/>
      <c r="AGC1593" s="308"/>
      <c r="AGD1593" s="308"/>
      <c r="AGE1593" s="308"/>
      <c r="AGF1593" s="308"/>
      <c r="AGG1593" s="308"/>
      <c r="AGH1593" s="308"/>
      <c r="AGI1593" s="308"/>
      <c r="AGJ1593" s="308"/>
      <c r="AGK1593" s="308"/>
      <c r="AGL1593" s="308"/>
      <c r="AGM1593" s="308"/>
      <c r="AGN1593" s="308"/>
      <c r="AGO1593" s="308"/>
      <c r="AGP1593" s="308"/>
      <c r="AGQ1593" s="308"/>
      <c r="AGR1593" s="308"/>
      <c r="AGS1593" s="308"/>
      <c r="AGT1593" s="308"/>
      <c r="AGU1593" s="308"/>
      <c r="AGV1593" s="308"/>
      <c r="AGW1593" s="308"/>
      <c r="AGX1593" s="308"/>
      <c r="AGY1593" s="308"/>
      <c r="AGZ1593" s="308"/>
      <c r="AHA1593" s="308"/>
      <c r="AHB1593" s="308"/>
      <c r="AHC1593" s="308"/>
      <c r="AHD1593" s="308"/>
      <c r="AHE1593" s="308"/>
      <c r="AHF1593" s="308"/>
      <c r="AHG1593" s="308"/>
      <c r="AHH1593" s="308"/>
      <c r="AHI1593" s="308"/>
      <c r="AHJ1593" s="308"/>
      <c r="AHK1593" s="308"/>
      <c r="AHL1593" s="308"/>
      <c r="AHM1593" s="308"/>
      <c r="AHN1593" s="308"/>
      <c r="AHO1593" s="308"/>
      <c r="AHP1593" s="308"/>
      <c r="AHQ1593" s="308"/>
      <c r="AHR1593" s="308"/>
      <c r="AHS1593" s="308"/>
      <c r="AHT1593" s="308"/>
      <c r="AHU1593" s="308"/>
      <c r="AHV1593" s="308"/>
      <c r="AHW1593" s="308"/>
      <c r="AHX1593" s="308"/>
      <c r="AHY1593" s="308"/>
      <c r="AHZ1593" s="308"/>
      <c r="AIA1593" s="308"/>
      <c r="AIB1593" s="308"/>
      <c r="AIC1593" s="308"/>
      <c r="AID1593" s="308"/>
      <c r="AIE1593" s="308"/>
      <c r="AIF1593" s="308"/>
      <c r="AIG1593" s="308"/>
      <c r="AIH1593" s="308"/>
      <c r="AII1593" s="308"/>
      <c r="AIJ1593" s="308"/>
      <c r="AIK1593" s="308"/>
      <c r="AIL1593" s="308"/>
      <c r="AIM1593" s="308"/>
      <c r="AIN1593" s="308"/>
      <c r="AIO1593" s="308"/>
      <c r="AIP1593" s="308"/>
      <c r="AIQ1593" s="308"/>
      <c r="AIR1593" s="308"/>
      <c r="AIS1593" s="308"/>
      <c r="AIT1593" s="308"/>
      <c r="AIU1593" s="308"/>
      <c r="AIV1593" s="308"/>
      <c r="AIW1593" s="308"/>
      <c r="AIX1593" s="308"/>
      <c r="AIY1593" s="308"/>
      <c r="AIZ1593" s="308"/>
      <c r="AJA1593" s="308"/>
      <c r="AJB1593" s="308"/>
      <c r="AJC1593" s="308"/>
      <c r="AJD1593" s="308"/>
      <c r="AJE1593" s="308"/>
      <c r="AJF1593" s="308"/>
      <c r="AJG1593" s="308"/>
      <c r="AJH1593" s="308"/>
      <c r="AJI1593" s="308"/>
      <c r="AJJ1593" s="308"/>
      <c r="AJK1593" s="308"/>
      <c r="AJL1593" s="308"/>
      <c r="AJM1593" s="308"/>
      <c r="AJN1593" s="308"/>
      <c r="AJO1593" s="308"/>
      <c r="AJP1593" s="308"/>
      <c r="AJQ1593" s="308"/>
      <c r="AJR1593" s="308"/>
      <c r="AJS1593" s="308"/>
      <c r="AJT1593" s="308"/>
      <c r="AJU1593" s="308"/>
      <c r="AJV1593" s="308"/>
      <c r="AJW1593" s="308"/>
      <c r="AJX1593" s="308"/>
      <c r="AJY1593" s="308"/>
      <c r="AJZ1593" s="308"/>
      <c r="AKA1593" s="308"/>
      <c r="AKB1593" s="308"/>
      <c r="AKC1593" s="308"/>
      <c r="AKD1593" s="308"/>
      <c r="AKE1593" s="308"/>
      <c r="AKF1593" s="308"/>
      <c r="AKG1593" s="308"/>
      <c r="AKH1593" s="308"/>
      <c r="AKI1593" s="308"/>
      <c r="AKJ1593" s="308"/>
      <c r="AKK1593" s="308"/>
      <c r="AKL1593" s="308"/>
      <c r="AKM1593" s="308"/>
      <c r="AKN1593" s="308"/>
      <c r="AKO1593" s="308"/>
      <c r="AKP1593" s="308"/>
      <c r="AKQ1593" s="308"/>
      <c r="AKR1593" s="308"/>
      <c r="AKS1593" s="308"/>
      <c r="AKT1593" s="308"/>
      <c r="AKU1593" s="308"/>
      <c r="AKV1593" s="308"/>
      <c r="AKW1593" s="308"/>
      <c r="AKX1593" s="308"/>
      <c r="AKY1593" s="308"/>
      <c r="AKZ1593" s="308"/>
      <c r="ALA1593" s="308"/>
      <c r="ALB1593" s="308"/>
      <c r="ALC1593" s="308"/>
      <c r="ALD1593" s="308"/>
      <c r="ALE1593" s="308"/>
      <c r="ALF1593" s="308"/>
      <c r="ALG1593" s="308"/>
      <c r="ALH1593" s="308"/>
      <c r="ALI1593" s="308"/>
      <c r="ALJ1593" s="308"/>
      <c r="ALK1593" s="308"/>
      <c r="ALL1593" s="308"/>
      <c r="ALM1593" s="308"/>
      <c r="ALN1593" s="308"/>
      <c r="ALO1593" s="308"/>
      <c r="ALP1593" s="308"/>
      <c r="ALQ1593" s="308"/>
      <c r="ALR1593" s="308"/>
      <c r="ALS1593" s="308"/>
      <c r="ALT1593" s="308"/>
      <c r="ALU1593" s="308"/>
      <c r="ALV1593" s="308"/>
      <c r="ALW1593" s="308"/>
      <c r="ALX1593" s="308"/>
      <c r="ALY1593" s="308"/>
      <c r="ALZ1593" s="308"/>
      <c r="AMA1593" s="308"/>
      <c r="AMB1593" s="308"/>
      <c r="AMC1593" s="308"/>
      <c r="AMD1593" s="308"/>
      <c r="AME1593" s="308"/>
      <c r="AMF1593" s="308"/>
      <c r="AMG1593" s="308"/>
      <c r="AMH1593" s="308"/>
      <c r="AMI1593" s="308"/>
      <c r="AMJ1593" s="308"/>
      <c r="AMK1593" s="308"/>
      <c r="AML1593" s="308"/>
      <c r="AMM1593" s="308"/>
      <c r="AMN1593" s="308"/>
    </row>
    <row r="1594" spans="1:1028" s="311" customFormat="1" ht="12.75" customHeight="1">
      <c r="A1594" s="308"/>
      <c r="B1594" s="308"/>
      <c r="C1594" s="308"/>
      <c r="D1594" s="308"/>
      <c r="E1594" s="308"/>
      <c r="F1594" s="308"/>
      <c r="G1594" s="308"/>
      <c r="H1594" s="308"/>
      <c r="I1594" s="404"/>
      <c r="J1594" s="404"/>
      <c r="K1594" s="308"/>
      <c r="L1594" s="308"/>
      <c r="M1594" s="308"/>
      <c r="N1594" s="308"/>
      <c r="O1594" s="308"/>
      <c r="P1594" s="310"/>
      <c r="Q1594" s="310"/>
      <c r="R1594" s="308"/>
      <c r="S1594" s="308"/>
      <c r="T1594" s="308"/>
      <c r="W1594" s="308"/>
      <c r="X1594" s="365"/>
      <c r="Y1594" s="308"/>
      <c r="Z1594" s="308"/>
      <c r="AA1594" s="308"/>
      <c r="AB1594" s="308"/>
      <c r="AC1594" s="308"/>
      <c r="AD1594" s="308"/>
      <c r="AE1594" s="308"/>
      <c r="AF1594" s="309"/>
      <c r="AG1594" s="309"/>
      <c r="AH1594" s="309"/>
      <c r="AI1594" s="309"/>
      <c r="AJ1594" s="309"/>
      <c r="AK1594" s="309"/>
      <c r="AL1594" s="314"/>
      <c r="AM1594" s="308"/>
      <c r="AN1594" s="308"/>
      <c r="AO1594" s="308"/>
      <c r="AP1594" s="308"/>
      <c r="AR1594" s="29" t="str">
        <f t="shared" si="248"/>
        <v>0</v>
      </c>
      <c r="AS1594" s="29">
        <f t="shared" si="242"/>
        <v>0</v>
      </c>
      <c r="AT1594" s="308"/>
      <c r="AU1594" s="308"/>
      <c r="AV1594" s="308"/>
      <c r="AW1594" s="29" t="str">
        <f t="shared" si="250"/>
        <v/>
      </c>
      <c r="AX1594" s="29" t="str">
        <f t="shared" si="243"/>
        <v/>
      </c>
      <c r="AY1594" s="29" t="str">
        <f t="shared" si="249"/>
        <v>https://media.mediathek-tanz-theater.de/iiif/2/nvt_.JP2</v>
      </c>
      <c r="AZ1594" s="29" t="str">
        <f t="shared" si="244"/>
        <v>image/jp2</v>
      </c>
      <c r="BA1594" s="29" t="str">
        <f t="shared" si="245"/>
        <v>presentation/iiif</v>
      </c>
      <c r="BB1594" s="29" t="str">
        <f t="shared" si="246"/>
        <v>https://media.mediathek-tanz-theater.de/iiif/2/nvt_.JP2/full/100,/0/default.jpg</v>
      </c>
      <c r="BC1594" s="29" t="str">
        <f t="shared" si="241"/>
        <v>image/jpeg</v>
      </c>
      <c r="BD1594" s="29" t="str">
        <f t="shared" si="247"/>
        <v>presentation/thumbnail</v>
      </c>
      <c r="BE1594" s="308"/>
      <c r="BF1594" s="308"/>
      <c r="BG1594" s="308"/>
      <c r="BH1594" s="308"/>
      <c r="BI1594" s="308"/>
      <c r="BJ1594" s="308"/>
      <c r="BK1594" s="308"/>
      <c r="BL1594" s="308"/>
      <c r="BM1594" s="308"/>
      <c r="BN1594" s="308"/>
      <c r="BO1594" s="308"/>
      <c r="BP1594" s="308"/>
      <c r="BQ1594" s="308"/>
      <c r="BR1594" s="308"/>
      <c r="BS1594" s="308"/>
      <c r="BT1594" s="308"/>
      <c r="BU1594" s="308"/>
      <c r="BV1594" s="308"/>
      <c r="BW1594" s="308"/>
      <c r="BX1594" s="308"/>
      <c r="BY1594" s="308"/>
      <c r="BZ1594" s="308"/>
      <c r="CA1594" s="308"/>
      <c r="CB1594" s="308"/>
      <c r="CC1594" s="308"/>
      <c r="CD1594" s="308"/>
      <c r="CE1594" s="308"/>
      <c r="CF1594" s="308"/>
      <c r="CG1594" s="308"/>
      <c r="CH1594" s="308"/>
      <c r="CI1594" s="308"/>
      <c r="CJ1594" s="308"/>
      <c r="CK1594" s="308"/>
      <c r="CL1594" s="308"/>
      <c r="CM1594" s="308"/>
      <c r="CN1594" s="308"/>
      <c r="CO1594" s="308"/>
      <c r="CP1594" s="308"/>
      <c r="CQ1594" s="308"/>
      <c r="CR1594" s="308"/>
      <c r="CS1594" s="308"/>
      <c r="CT1594" s="308"/>
      <c r="CU1594" s="308"/>
      <c r="CV1594" s="308"/>
      <c r="CW1594" s="308"/>
      <c r="CX1594" s="308"/>
      <c r="CY1594" s="308"/>
      <c r="CZ1594" s="308"/>
      <c r="DA1594" s="308"/>
      <c r="DB1594" s="308"/>
      <c r="DC1594" s="308"/>
      <c r="DD1594" s="308"/>
      <c r="DE1594" s="308"/>
      <c r="DF1594" s="308"/>
      <c r="DG1594" s="308"/>
      <c r="DH1594" s="308"/>
      <c r="DI1594" s="308"/>
      <c r="DJ1594" s="308"/>
      <c r="DK1594" s="308"/>
      <c r="DL1594" s="308"/>
      <c r="DM1594" s="308"/>
      <c r="DN1594" s="308"/>
      <c r="DO1594" s="308"/>
      <c r="DP1594" s="308"/>
      <c r="DQ1594" s="308"/>
      <c r="DR1594" s="308"/>
      <c r="DS1594" s="308"/>
      <c r="DT1594" s="308"/>
      <c r="DU1594" s="308"/>
      <c r="DV1594" s="308"/>
      <c r="DW1594" s="308"/>
      <c r="DX1594" s="308"/>
      <c r="DY1594" s="308"/>
      <c r="DZ1594" s="308"/>
      <c r="EA1594" s="308"/>
      <c r="EB1594" s="308"/>
      <c r="EC1594" s="308"/>
      <c r="ED1594" s="308"/>
      <c r="EE1594" s="308"/>
      <c r="EF1594" s="308"/>
      <c r="EG1594" s="308"/>
      <c r="EH1594" s="308"/>
      <c r="EI1594" s="308"/>
      <c r="EJ1594" s="308"/>
      <c r="EK1594" s="308"/>
      <c r="EL1594" s="308"/>
      <c r="EM1594" s="308"/>
      <c r="EN1594" s="308"/>
      <c r="EO1594" s="308"/>
      <c r="EP1594" s="308"/>
      <c r="EQ1594" s="308"/>
      <c r="ER1594" s="308"/>
      <c r="ES1594" s="308"/>
      <c r="ET1594" s="308"/>
      <c r="EU1594" s="308"/>
      <c r="EV1594" s="308"/>
      <c r="EW1594" s="308"/>
      <c r="EX1594" s="308"/>
      <c r="EY1594" s="308"/>
      <c r="EZ1594" s="308"/>
      <c r="FA1594" s="308"/>
      <c r="FB1594" s="308"/>
      <c r="FC1594" s="308"/>
      <c r="FD1594" s="308"/>
      <c r="FE1594" s="308"/>
      <c r="FF1594" s="308"/>
      <c r="FG1594" s="308"/>
      <c r="FH1594" s="308"/>
      <c r="FI1594" s="308"/>
      <c r="FJ1594" s="308"/>
      <c r="FK1594" s="308"/>
      <c r="FL1594" s="308"/>
      <c r="FM1594" s="308"/>
      <c r="FN1594" s="308"/>
      <c r="FO1594" s="308"/>
      <c r="FP1594" s="308"/>
      <c r="FQ1594" s="308"/>
      <c r="FR1594" s="308"/>
      <c r="FS1594" s="308"/>
      <c r="FT1594" s="308"/>
      <c r="FU1594" s="308"/>
      <c r="FV1594" s="308"/>
      <c r="FW1594" s="308"/>
      <c r="FX1594" s="308"/>
      <c r="FY1594" s="308"/>
      <c r="FZ1594" s="308"/>
      <c r="GA1594" s="308"/>
      <c r="GB1594" s="308"/>
      <c r="GC1594" s="308"/>
      <c r="GD1594" s="308"/>
      <c r="GE1594" s="308"/>
      <c r="GF1594" s="308"/>
      <c r="GG1594" s="308"/>
      <c r="GH1594" s="308"/>
      <c r="GI1594" s="308"/>
      <c r="GJ1594" s="308"/>
      <c r="GK1594" s="308"/>
      <c r="GL1594" s="308"/>
      <c r="GM1594" s="308"/>
      <c r="GN1594" s="308"/>
      <c r="GO1594" s="308"/>
      <c r="GP1594" s="308"/>
      <c r="GQ1594" s="308"/>
      <c r="GR1594" s="308"/>
      <c r="GS1594" s="308"/>
      <c r="GT1594" s="308"/>
      <c r="GU1594" s="308"/>
      <c r="GV1594" s="308"/>
      <c r="GW1594" s="308"/>
      <c r="GX1594" s="308"/>
      <c r="GY1594" s="308"/>
      <c r="GZ1594" s="308"/>
      <c r="HA1594" s="308"/>
      <c r="HB1594" s="308"/>
      <c r="HC1594" s="308"/>
      <c r="HD1594" s="308"/>
      <c r="HE1594" s="308"/>
      <c r="HF1594" s="308"/>
      <c r="HG1594" s="308"/>
      <c r="HH1594" s="308"/>
      <c r="HI1594" s="308"/>
      <c r="HJ1594" s="308"/>
      <c r="HK1594" s="308"/>
      <c r="HL1594" s="308"/>
      <c r="HM1594" s="308"/>
      <c r="HN1594" s="308"/>
      <c r="HO1594" s="308"/>
      <c r="HP1594" s="308"/>
      <c r="HQ1594" s="308"/>
      <c r="HR1594" s="308"/>
      <c r="HS1594" s="308"/>
      <c r="HT1594" s="308"/>
      <c r="HU1594" s="308"/>
      <c r="HV1594" s="308"/>
      <c r="HW1594" s="308"/>
      <c r="HX1594" s="308"/>
      <c r="HY1594" s="308"/>
      <c r="HZ1594" s="308"/>
      <c r="IA1594" s="308"/>
      <c r="IB1594" s="308"/>
      <c r="IC1594" s="308"/>
      <c r="ID1594" s="308"/>
      <c r="IE1594" s="308"/>
      <c r="IF1594" s="308"/>
      <c r="IG1594" s="308"/>
      <c r="IH1594" s="308"/>
      <c r="II1594" s="308"/>
      <c r="IJ1594" s="308"/>
      <c r="IK1594" s="308"/>
      <c r="IL1594" s="308"/>
      <c r="IM1594" s="308"/>
      <c r="IN1594" s="308"/>
      <c r="IO1594" s="308"/>
      <c r="IP1594" s="308"/>
      <c r="IQ1594" s="308"/>
      <c r="IR1594" s="308"/>
      <c r="IS1594" s="308"/>
      <c r="IT1594" s="308"/>
      <c r="IU1594" s="308"/>
      <c r="IV1594" s="308"/>
      <c r="IW1594" s="308"/>
      <c r="IX1594" s="308"/>
      <c r="IY1594" s="308"/>
      <c r="IZ1594" s="308"/>
      <c r="JA1594" s="308"/>
      <c r="JB1594" s="308"/>
      <c r="JC1594" s="308"/>
      <c r="JD1594" s="308"/>
      <c r="JE1594" s="308"/>
      <c r="JF1594" s="308"/>
      <c r="JG1594" s="308"/>
      <c r="JH1594" s="308"/>
      <c r="JI1594" s="308"/>
      <c r="JJ1594" s="308"/>
      <c r="JK1594" s="308"/>
      <c r="JL1594" s="308"/>
      <c r="JM1594" s="308"/>
      <c r="JN1594" s="308"/>
      <c r="JO1594" s="308"/>
      <c r="JP1594" s="308"/>
      <c r="JQ1594" s="308"/>
      <c r="JR1594" s="308"/>
      <c r="JS1594" s="308"/>
      <c r="JT1594" s="308"/>
      <c r="JU1594" s="308"/>
      <c r="JV1594" s="308"/>
      <c r="JW1594" s="308"/>
      <c r="JX1594" s="308"/>
      <c r="JY1594" s="308"/>
      <c r="JZ1594" s="308"/>
      <c r="KA1594" s="308"/>
      <c r="KB1594" s="308"/>
      <c r="KC1594" s="308"/>
      <c r="KD1594" s="308"/>
      <c r="KE1594" s="308"/>
      <c r="KF1594" s="308"/>
      <c r="KG1594" s="308"/>
      <c r="KH1594" s="308"/>
      <c r="KI1594" s="308"/>
      <c r="KJ1594" s="308"/>
      <c r="KK1594" s="308"/>
      <c r="KL1594" s="308"/>
      <c r="KM1594" s="308"/>
      <c r="KN1594" s="308"/>
      <c r="KO1594" s="308"/>
      <c r="KP1594" s="308"/>
      <c r="KQ1594" s="308"/>
      <c r="KR1594" s="308"/>
      <c r="KS1594" s="308"/>
      <c r="KT1594" s="308"/>
      <c r="KU1594" s="308"/>
      <c r="KV1594" s="308"/>
      <c r="KW1594" s="308"/>
      <c r="KX1594" s="308"/>
      <c r="KY1594" s="308"/>
      <c r="KZ1594" s="308"/>
      <c r="LA1594" s="308"/>
      <c r="LB1594" s="308"/>
      <c r="LC1594" s="308"/>
      <c r="LD1594" s="308"/>
      <c r="LE1594" s="308"/>
      <c r="LF1594" s="308"/>
      <c r="LG1594" s="308"/>
      <c r="LH1594" s="308"/>
      <c r="LI1594" s="308"/>
      <c r="LJ1594" s="308"/>
      <c r="LK1594" s="308"/>
      <c r="LL1594" s="308"/>
      <c r="LM1594" s="308"/>
      <c r="LN1594" s="308"/>
      <c r="LO1594" s="308"/>
      <c r="LP1594" s="308"/>
      <c r="LQ1594" s="308"/>
      <c r="LR1594" s="308"/>
      <c r="LS1594" s="308"/>
      <c r="LT1594" s="308"/>
      <c r="LU1594" s="308"/>
      <c r="LV1594" s="308"/>
      <c r="LW1594" s="308"/>
      <c r="LX1594" s="308"/>
      <c r="LY1594" s="308"/>
      <c r="LZ1594" s="308"/>
      <c r="MA1594" s="308"/>
      <c r="MB1594" s="308"/>
      <c r="MC1594" s="308"/>
      <c r="MD1594" s="308"/>
      <c r="ME1594" s="308"/>
      <c r="MF1594" s="308"/>
      <c r="MG1594" s="308"/>
      <c r="MH1594" s="308"/>
      <c r="MI1594" s="308"/>
      <c r="MJ1594" s="308"/>
      <c r="MK1594" s="308"/>
      <c r="ML1594" s="308"/>
      <c r="MM1594" s="308"/>
      <c r="MN1594" s="308"/>
      <c r="MO1594" s="308"/>
      <c r="MP1594" s="308"/>
      <c r="MQ1594" s="308"/>
      <c r="MR1594" s="308"/>
      <c r="MS1594" s="308"/>
      <c r="MT1594" s="308"/>
      <c r="MU1594" s="308"/>
      <c r="MV1594" s="308"/>
      <c r="MW1594" s="308"/>
      <c r="MX1594" s="308"/>
      <c r="MY1594" s="308"/>
      <c r="MZ1594" s="308"/>
      <c r="NA1594" s="308"/>
      <c r="NB1594" s="308"/>
      <c r="NC1594" s="308"/>
      <c r="ND1594" s="308"/>
      <c r="NE1594" s="308"/>
      <c r="NF1594" s="308"/>
      <c r="NG1594" s="308"/>
      <c r="NH1594" s="308"/>
      <c r="NI1594" s="308"/>
      <c r="NJ1594" s="308"/>
      <c r="NK1594" s="308"/>
      <c r="NL1594" s="308"/>
      <c r="NM1594" s="308"/>
      <c r="NN1594" s="308"/>
      <c r="NO1594" s="308"/>
      <c r="NP1594" s="308"/>
      <c r="NQ1594" s="308"/>
      <c r="NR1594" s="308"/>
      <c r="NS1594" s="308"/>
      <c r="NT1594" s="308"/>
      <c r="NU1594" s="308"/>
      <c r="NV1594" s="308"/>
      <c r="NW1594" s="308"/>
      <c r="NX1594" s="308"/>
      <c r="NY1594" s="308"/>
      <c r="NZ1594" s="308"/>
      <c r="OA1594" s="308"/>
      <c r="OB1594" s="308"/>
      <c r="OC1594" s="308"/>
      <c r="OD1594" s="308"/>
      <c r="OE1594" s="308"/>
      <c r="OF1594" s="308"/>
      <c r="OG1594" s="308"/>
      <c r="OH1594" s="308"/>
      <c r="OI1594" s="308"/>
      <c r="OJ1594" s="308"/>
      <c r="OK1594" s="308"/>
      <c r="OL1594" s="308"/>
      <c r="OM1594" s="308"/>
      <c r="ON1594" s="308"/>
      <c r="OO1594" s="308"/>
      <c r="OP1594" s="308"/>
      <c r="OQ1594" s="308"/>
      <c r="OR1594" s="308"/>
      <c r="OS1594" s="308"/>
      <c r="OT1594" s="308"/>
      <c r="OU1594" s="308"/>
      <c r="OV1594" s="308"/>
      <c r="OW1594" s="308"/>
      <c r="OX1594" s="308"/>
      <c r="OY1594" s="308"/>
      <c r="OZ1594" s="308"/>
      <c r="PA1594" s="308"/>
      <c r="PB1594" s="308"/>
      <c r="PC1594" s="308"/>
      <c r="PD1594" s="308"/>
      <c r="PE1594" s="308"/>
      <c r="PF1594" s="308"/>
      <c r="PG1594" s="308"/>
      <c r="PH1594" s="308"/>
      <c r="PI1594" s="308"/>
      <c r="PJ1594" s="308"/>
      <c r="PK1594" s="308"/>
      <c r="PL1594" s="308"/>
      <c r="PM1594" s="308"/>
      <c r="PN1594" s="308"/>
      <c r="PO1594" s="308"/>
      <c r="PP1594" s="308"/>
      <c r="PQ1594" s="308"/>
      <c r="PR1594" s="308"/>
      <c r="PS1594" s="308"/>
      <c r="PT1594" s="308"/>
      <c r="PU1594" s="308"/>
      <c r="PV1594" s="308"/>
      <c r="PW1594" s="308"/>
      <c r="PX1594" s="308"/>
      <c r="PY1594" s="308"/>
      <c r="PZ1594" s="308"/>
      <c r="QA1594" s="308"/>
      <c r="QB1594" s="308"/>
      <c r="QC1594" s="308"/>
      <c r="QD1594" s="308"/>
      <c r="QE1594" s="308"/>
      <c r="QF1594" s="308"/>
      <c r="QG1594" s="308"/>
      <c r="QH1594" s="308"/>
      <c r="QI1594" s="308"/>
      <c r="QJ1594" s="308"/>
      <c r="QK1594" s="308"/>
      <c r="QL1594" s="308"/>
      <c r="QM1594" s="308"/>
      <c r="QN1594" s="308"/>
      <c r="QO1594" s="308"/>
      <c r="QP1594" s="308"/>
      <c r="QQ1594" s="308"/>
      <c r="QR1594" s="308"/>
      <c r="QS1594" s="308"/>
      <c r="QT1594" s="308"/>
      <c r="QU1594" s="308"/>
      <c r="QV1594" s="308"/>
      <c r="QW1594" s="308"/>
      <c r="QX1594" s="308"/>
      <c r="QY1594" s="308"/>
      <c r="QZ1594" s="308"/>
      <c r="RA1594" s="308"/>
      <c r="RB1594" s="308"/>
      <c r="RC1594" s="308"/>
      <c r="RD1594" s="308"/>
      <c r="RE1594" s="308"/>
      <c r="RF1594" s="308"/>
      <c r="RG1594" s="308"/>
      <c r="RH1594" s="308"/>
      <c r="RI1594" s="308"/>
      <c r="RJ1594" s="308"/>
      <c r="RK1594" s="308"/>
      <c r="RL1594" s="308"/>
      <c r="RM1594" s="308"/>
      <c r="RN1594" s="308"/>
      <c r="RO1594" s="308"/>
      <c r="RP1594" s="308"/>
      <c r="RQ1594" s="308"/>
      <c r="RR1594" s="308"/>
      <c r="RS1594" s="308"/>
      <c r="RT1594" s="308"/>
      <c r="RU1594" s="308"/>
      <c r="RV1594" s="308"/>
      <c r="RW1594" s="308"/>
      <c r="RX1594" s="308"/>
      <c r="RY1594" s="308"/>
      <c r="RZ1594" s="308"/>
      <c r="SA1594" s="308"/>
      <c r="SB1594" s="308"/>
      <c r="SC1594" s="308"/>
      <c r="SD1594" s="308"/>
      <c r="SE1594" s="308"/>
      <c r="SF1594" s="308"/>
      <c r="SG1594" s="308"/>
      <c r="SH1594" s="308"/>
      <c r="SI1594" s="308"/>
      <c r="SJ1594" s="308"/>
      <c r="SK1594" s="308"/>
      <c r="SL1594" s="308"/>
      <c r="SM1594" s="308"/>
      <c r="SN1594" s="308"/>
      <c r="SO1594" s="308"/>
      <c r="SP1594" s="308"/>
      <c r="SQ1594" s="308"/>
      <c r="SR1594" s="308"/>
      <c r="SS1594" s="308"/>
      <c r="ST1594" s="308"/>
      <c r="SU1594" s="308"/>
      <c r="SV1594" s="308"/>
      <c r="SW1594" s="308"/>
      <c r="SX1594" s="308"/>
      <c r="SY1594" s="308"/>
      <c r="SZ1594" s="308"/>
      <c r="TA1594" s="308"/>
      <c r="TB1594" s="308"/>
      <c r="TC1594" s="308"/>
      <c r="TD1594" s="308"/>
      <c r="TE1594" s="308"/>
      <c r="TF1594" s="308"/>
      <c r="TG1594" s="308"/>
      <c r="TH1594" s="308"/>
      <c r="TI1594" s="308"/>
      <c r="TJ1594" s="308"/>
      <c r="TK1594" s="308"/>
      <c r="TL1594" s="308"/>
      <c r="TM1594" s="308"/>
      <c r="TN1594" s="308"/>
      <c r="TO1594" s="308"/>
      <c r="TP1594" s="308"/>
      <c r="TQ1594" s="308"/>
      <c r="TR1594" s="308"/>
      <c r="TS1594" s="308"/>
      <c r="TT1594" s="308"/>
      <c r="TU1594" s="308"/>
      <c r="TV1594" s="308"/>
      <c r="TW1594" s="308"/>
      <c r="TX1594" s="308"/>
      <c r="TY1594" s="308"/>
      <c r="TZ1594" s="308"/>
      <c r="UA1594" s="308"/>
      <c r="UB1594" s="308"/>
      <c r="UC1594" s="308"/>
      <c r="UD1594" s="308"/>
      <c r="UE1594" s="308"/>
      <c r="UF1594" s="308"/>
      <c r="UG1594" s="308"/>
      <c r="UH1594" s="308"/>
      <c r="UI1594" s="308"/>
      <c r="UJ1594" s="308"/>
      <c r="UK1594" s="308"/>
      <c r="UL1594" s="308"/>
      <c r="UM1594" s="308"/>
      <c r="UN1594" s="308"/>
      <c r="UO1594" s="308"/>
      <c r="UP1594" s="308"/>
      <c r="UQ1594" s="308"/>
      <c r="UR1594" s="308"/>
      <c r="US1594" s="308"/>
      <c r="UT1594" s="308"/>
      <c r="UU1594" s="308"/>
      <c r="UV1594" s="308"/>
      <c r="UW1594" s="308"/>
      <c r="UX1594" s="308"/>
      <c r="UY1594" s="308"/>
      <c r="UZ1594" s="308"/>
      <c r="VA1594" s="308"/>
      <c r="VB1594" s="308"/>
      <c r="VC1594" s="308"/>
      <c r="VD1594" s="308"/>
      <c r="VE1594" s="308"/>
      <c r="VF1594" s="308"/>
      <c r="VG1594" s="308"/>
      <c r="VH1594" s="308"/>
      <c r="VI1594" s="308"/>
      <c r="VJ1594" s="308"/>
      <c r="VK1594" s="308"/>
      <c r="VL1594" s="308"/>
      <c r="VM1594" s="308"/>
      <c r="VN1594" s="308"/>
      <c r="VO1594" s="308"/>
      <c r="VP1594" s="308"/>
      <c r="VQ1594" s="308"/>
      <c r="VR1594" s="308"/>
      <c r="VS1594" s="308"/>
      <c r="VT1594" s="308"/>
      <c r="VU1594" s="308"/>
      <c r="VV1594" s="308"/>
      <c r="VW1594" s="308"/>
      <c r="VX1594" s="308"/>
      <c r="VY1594" s="308"/>
      <c r="VZ1594" s="308"/>
      <c r="WA1594" s="308"/>
      <c r="WB1594" s="308"/>
      <c r="WC1594" s="308"/>
      <c r="WD1594" s="308"/>
      <c r="WE1594" s="308"/>
      <c r="WF1594" s="308"/>
      <c r="WG1594" s="308"/>
      <c r="WH1594" s="308"/>
      <c r="WI1594" s="308"/>
      <c r="WJ1594" s="308"/>
      <c r="WK1594" s="308"/>
      <c r="WL1594" s="308"/>
      <c r="WM1594" s="308"/>
      <c r="WN1594" s="308"/>
      <c r="WO1594" s="308"/>
      <c r="WP1594" s="308"/>
      <c r="WQ1594" s="308"/>
      <c r="WR1594" s="308"/>
      <c r="WS1594" s="308"/>
      <c r="WT1594" s="308"/>
      <c r="WU1594" s="308"/>
      <c r="WV1594" s="308"/>
      <c r="WW1594" s="308"/>
      <c r="WX1594" s="308"/>
      <c r="WY1594" s="308"/>
      <c r="WZ1594" s="308"/>
      <c r="XA1594" s="308"/>
      <c r="XB1594" s="308"/>
      <c r="XC1594" s="308"/>
      <c r="XD1594" s="308"/>
      <c r="XE1594" s="308"/>
      <c r="XF1594" s="308"/>
      <c r="XG1594" s="308"/>
      <c r="XH1594" s="308"/>
      <c r="XI1594" s="308"/>
      <c r="XJ1594" s="308"/>
      <c r="XK1594" s="308"/>
      <c r="XL1594" s="308"/>
      <c r="XM1594" s="308"/>
      <c r="XN1594" s="308"/>
      <c r="XO1594" s="308"/>
      <c r="XP1594" s="308"/>
      <c r="XQ1594" s="308"/>
      <c r="XR1594" s="308"/>
      <c r="XS1594" s="308"/>
      <c r="XT1594" s="308"/>
      <c r="XU1594" s="308"/>
      <c r="XV1594" s="308"/>
      <c r="XW1594" s="308"/>
      <c r="XX1594" s="308"/>
      <c r="XY1594" s="308"/>
      <c r="XZ1594" s="308"/>
      <c r="YA1594" s="308"/>
      <c r="YB1594" s="308"/>
      <c r="YC1594" s="308"/>
      <c r="YD1594" s="308"/>
      <c r="YE1594" s="308"/>
      <c r="YF1594" s="308"/>
      <c r="YG1594" s="308"/>
      <c r="YH1594" s="308"/>
      <c r="YI1594" s="308"/>
      <c r="YJ1594" s="308"/>
      <c r="YK1594" s="308"/>
      <c r="YL1594" s="308"/>
      <c r="YM1594" s="308"/>
      <c r="YN1594" s="308"/>
      <c r="YO1594" s="308"/>
      <c r="YP1594" s="308"/>
      <c r="YQ1594" s="308"/>
      <c r="YR1594" s="308"/>
      <c r="YS1594" s="308"/>
      <c r="YT1594" s="308"/>
      <c r="YU1594" s="308"/>
      <c r="YV1594" s="308"/>
      <c r="YW1594" s="308"/>
      <c r="YX1594" s="308"/>
      <c r="YY1594" s="308"/>
      <c r="YZ1594" s="308"/>
      <c r="ZA1594" s="308"/>
      <c r="ZB1594" s="308"/>
      <c r="ZC1594" s="308"/>
      <c r="ZD1594" s="308"/>
      <c r="ZE1594" s="308"/>
      <c r="ZF1594" s="308"/>
      <c r="ZG1594" s="308"/>
      <c r="ZH1594" s="308"/>
      <c r="ZI1594" s="308"/>
      <c r="ZJ1594" s="308"/>
      <c r="ZK1594" s="308"/>
      <c r="ZL1594" s="308"/>
      <c r="ZM1594" s="308"/>
      <c r="ZN1594" s="308"/>
      <c r="ZO1594" s="308"/>
      <c r="ZP1594" s="308"/>
      <c r="ZQ1594" s="308"/>
      <c r="ZR1594" s="308"/>
      <c r="ZS1594" s="308"/>
      <c r="ZT1594" s="308"/>
      <c r="ZU1594" s="308"/>
      <c r="ZV1594" s="308"/>
      <c r="ZW1594" s="308"/>
      <c r="ZX1594" s="308"/>
      <c r="ZY1594" s="308"/>
      <c r="ZZ1594" s="308"/>
      <c r="AAA1594" s="308"/>
      <c r="AAB1594" s="308"/>
      <c r="AAC1594" s="308"/>
      <c r="AAD1594" s="308"/>
      <c r="AAE1594" s="308"/>
      <c r="AAF1594" s="308"/>
      <c r="AAG1594" s="308"/>
      <c r="AAH1594" s="308"/>
      <c r="AAI1594" s="308"/>
      <c r="AAJ1594" s="308"/>
      <c r="AAK1594" s="308"/>
      <c r="AAL1594" s="308"/>
      <c r="AAM1594" s="308"/>
      <c r="AAN1594" s="308"/>
      <c r="AAO1594" s="308"/>
      <c r="AAP1594" s="308"/>
      <c r="AAQ1594" s="308"/>
      <c r="AAR1594" s="308"/>
      <c r="AAS1594" s="308"/>
      <c r="AAT1594" s="308"/>
      <c r="AAU1594" s="308"/>
      <c r="AAV1594" s="308"/>
      <c r="AAW1594" s="308"/>
      <c r="AAX1594" s="308"/>
      <c r="AAY1594" s="308"/>
      <c r="AAZ1594" s="308"/>
      <c r="ABA1594" s="308"/>
      <c r="ABB1594" s="308"/>
      <c r="ABC1594" s="308"/>
      <c r="ABD1594" s="308"/>
      <c r="ABE1594" s="308"/>
      <c r="ABF1594" s="308"/>
      <c r="ABG1594" s="308"/>
      <c r="ABH1594" s="308"/>
      <c r="ABI1594" s="308"/>
      <c r="ABJ1594" s="308"/>
      <c r="ABK1594" s="308"/>
      <c r="ABL1594" s="308"/>
      <c r="ABM1594" s="308"/>
      <c r="ABN1594" s="308"/>
      <c r="ABO1594" s="308"/>
      <c r="ABP1594" s="308"/>
      <c r="ABQ1594" s="308"/>
      <c r="ABR1594" s="308"/>
      <c r="ABS1594" s="308"/>
      <c r="ABT1594" s="308"/>
      <c r="ABU1594" s="308"/>
      <c r="ABV1594" s="308"/>
      <c r="ABW1594" s="308"/>
      <c r="ABX1594" s="308"/>
      <c r="ABY1594" s="308"/>
      <c r="ABZ1594" s="308"/>
      <c r="ACA1594" s="308"/>
      <c r="ACB1594" s="308"/>
      <c r="ACC1594" s="308"/>
      <c r="ACD1594" s="308"/>
      <c r="ACE1594" s="308"/>
      <c r="ACF1594" s="308"/>
      <c r="ACG1594" s="308"/>
      <c r="ACH1594" s="308"/>
      <c r="ACI1594" s="308"/>
      <c r="ACJ1594" s="308"/>
      <c r="ACK1594" s="308"/>
      <c r="ACL1594" s="308"/>
      <c r="ACM1594" s="308"/>
      <c r="ACN1594" s="308"/>
      <c r="ACO1594" s="308"/>
      <c r="ACP1594" s="308"/>
      <c r="ACQ1594" s="308"/>
      <c r="ACR1594" s="308"/>
      <c r="ACS1594" s="308"/>
      <c r="ACT1594" s="308"/>
      <c r="ACU1594" s="308"/>
      <c r="ACV1594" s="308"/>
      <c r="ACW1594" s="308"/>
      <c r="ACX1594" s="308"/>
      <c r="ACY1594" s="308"/>
      <c r="ACZ1594" s="308"/>
      <c r="ADA1594" s="308"/>
      <c r="ADB1594" s="308"/>
      <c r="ADC1594" s="308"/>
      <c r="ADD1594" s="308"/>
      <c r="ADE1594" s="308"/>
      <c r="ADF1594" s="308"/>
      <c r="ADG1594" s="308"/>
      <c r="ADH1594" s="308"/>
      <c r="ADI1594" s="308"/>
      <c r="ADJ1594" s="308"/>
      <c r="ADK1594" s="308"/>
      <c r="ADL1594" s="308"/>
      <c r="ADM1594" s="308"/>
      <c r="ADN1594" s="308"/>
      <c r="ADO1594" s="308"/>
      <c r="ADP1594" s="308"/>
      <c r="ADQ1594" s="308"/>
      <c r="ADR1594" s="308"/>
      <c r="ADS1594" s="308"/>
      <c r="ADT1594" s="308"/>
      <c r="ADU1594" s="308"/>
      <c r="ADV1594" s="308"/>
      <c r="ADW1594" s="308"/>
      <c r="ADX1594" s="308"/>
      <c r="ADY1594" s="308"/>
      <c r="ADZ1594" s="308"/>
      <c r="AEA1594" s="308"/>
      <c r="AEB1594" s="308"/>
      <c r="AEC1594" s="308"/>
      <c r="AED1594" s="308"/>
      <c r="AEE1594" s="308"/>
      <c r="AEF1594" s="308"/>
      <c r="AEG1594" s="308"/>
      <c r="AEH1594" s="308"/>
      <c r="AEI1594" s="308"/>
      <c r="AEJ1594" s="308"/>
      <c r="AEK1594" s="308"/>
      <c r="AEL1594" s="308"/>
      <c r="AEM1594" s="308"/>
      <c r="AEN1594" s="308"/>
      <c r="AEO1594" s="308"/>
      <c r="AEP1594" s="308"/>
      <c r="AEQ1594" s="308"/>
      <c r="AER1594" s="308"/>
      <c r="AES1594" s="308"/>
      <c r="AET1594" s="308"/>
      <c r="AEU1594" s="308"/>
      <c r="AEV1594" s="308"/>
      <c r="AEW1594" s="308"/>
      <c r="AEX1594" s="308"/>
      <c r="AEY1594" s="308"/>
      <c r="AEZ1594" s="308"/>
      <c r="AFA1594" s="308"/>
      <c r="AFB1594" s="308"/>
      <c r="AFC1594" s="308"/>
      <c r="AFD1594" s="308"/>
      <c r="AFE1594" s="308"/>
      <c r="AFF1594" s="308"/>
      <c r="AFG1594" s="308"/>
      <c r="AFH1594" s="308"/>
      <c r="AFI1594" s="308"/>
      <c r="AFJ1594" s="308"/>
      <c r="AFK1594" s="308"/>
      <c r="AFL1594" s="308"/>
      <c r="AFM1594" s="308"/>
      <c r="AFN1594" s="308"/>
      <c r="AFO1594" s="308"/>
      <c r="AFP1594" s="308"/>
      <c r="AFQ1594" s="308"/>
      <c r="AFR1594" s="308"/>
      <c r="AFS1594" s="308"/>
      <c r="AFT1594" s="308"/>
      <c r="AFU1594" s="308"/>
      <c r="AFV1594" s="308"/>
      <c r="AFW1594" s="308"/>
      <c r="AFX1594" s="308"/>
      <c r="AFY1594" s="308"/>
      <c r="AFZ1594" s="308"/>
      <c r="AGA1594" s="308"/>
      <c r="AGB1594" s="308"/>
      <c r="AGC1594" s="308"/>
      <c r="AGD1594" s="308"/>
      <c r="AGE1594" s="308"/>
      <c r="AGF1594" s="308"/>
      <c r="AGG1594" s="308"/>
      <c r="AGH1594" s="308"/>
      <c r="AGI1594" s="308"/>
      <c r="AGJ1594" s="308"/>
      <c r="AGK1594" s="308"/>
      <c r="AGL1594" s="308"/>
      <c r="AGM1594" s="308"/>
      <c r="AGN1594" s="308"/>
      <c r="AGO1594" s="308"/>
      <c r="AGP1594" s="308"/>
      <c r="AGQ1594" s="308"/>
      <c r="AGR1594" s="308"/>
      <c r="AGS1594" s="308"/>
      <c r="AGT1594" s="308"/>
      <c r="AGU1594" s="308"/>
      <c r="AGV1594" s="308"/>
      <c r="AGW1594" s="308"/>
      <c r="AGX1594" s="308"/>
      <c r="AGY1594" s="308"/>
      <c r="AGZ1594" s="308"/>
      <c r="AHA1594" s="308"/>
      <c r="AHB1594" s="308"/>
      <c r="AHC1594" s="308"/>
      <c r="AHD1594" s="308"/>
      <c r="AHE1594" s="308"/>
      <c r="AHF1594" s="308"/>
      <c r="AHG1594" s="308"/>
      <c r="AHH1594" s="308"/>
      <c r="AHI1594" s="308"/>
      <c r="AHJ1594" s="308"/>
      <c r="AHK1594" s="308"/>
      <c r="AHL1594" s="308"/>
      <c r="AHM1594" s="308"/>
      <c r="AHN1594" s="308"/>
      <c r="AHO1594" s="308"/>
      <c r="AHP1594" s="308"/>
      <c r="AHQ1594" s="308"/>
      <c r="AHR1594" s="308"/>
      <c r="AHS1594" s="308"/>
      <c r="AHT1594" s="308"/>
      <c r="AHU1594" s="308"/>
      <c r="AHV1594" s="308"/>
      <c r="AHW1594" s="308"/>
      <c r="AHX1594" s="308"/>
      <c r="AHY1594" s="308"/>
      <c r="AHZ1594" s="308"/>
      <c r="AIA1594" s="308"/>
      <c r="AIB1594" s="308"/>
      <c r="AIC1594" s="308"/>
      <c r="AID1594" s="308"/>
      <c r="AIE1594" s="308"/>
      <c r="AIF1594" s="308"/>
      <c r="AIG1594" s="308"/>
      <c r="AIH1594" s="308"/>
      <c r="AII1594" s="308"/>
      <c r="AIJ1594" s="308"/>
      <c r="AIK1594" s="308"/>
      <c r="AIL1594" s="308"/>
      <c r="AIM1594" s="308"/>
      <c r="AIN1594" s="308"/>
      <c r="AIO1594" s="308"/>
      <c r="AIP1594" s="308"/>
      <c r="AIQ1594" s="308"/>
      <c r="AIR1594" s="308"/>
      <c r="AIS1594" s="308"/>
      <c r="AIT1594" s="308"/>
      <c r="AIU1594" s="308"/>
      <c r="AIV1594" s="308"/>
      <c r="AIW1594" s="308"/>
      <c r="AIX1594" s="308"/>
      <c r="AIY1594" s="308"/>
      <c r="AIZ1594" s="308"/>
      <c r="AJA1594" s="308"/>
      <c r="AJB1594" s="308"/>
      <c r="AJC1594" s="308"/>
      <c r="AJD1594" s="308"/>
      <c r="AJE1594" s="308"/>
      <c r="AJF1594" s="308"/>
      <c r="AJG1594" s="308"/>
      <c r="AJH1594" s="308"/>
      <c r="AJI1594" s="308"/>
      <c r="AJJ1594" s="308"/>
      <c r="AJK1594" s="308"/>
      <c r="AJL1594" s="308"/>
      <c r="AJM1594" s="308"/>
      <c r="AJN1594" s="308"/>
      <c r="AJO1594" s="308"/>
      <c r="AJP1594" s="308"/>
      <c r="AJQ1594" s="308"/>
      <c r="AJR1594" s="308"/>
      <c r="AJS1594" s="308"/>
      <c r="AJT1594" s="308"/>
      <c r="AJU1594" s="308"/>
      <c r="AJV1594" s="308"/>
      <c r="AJW1594" s="308"/>
      <c r="AJX1594" s="308"/>
      <c r="AJY1594" s="308"/>
      <c r="AJZ1594" s="308"/>
      <c r="AKA1594" s="308"/>
      <c r="AKB1594" s="308"/>
      <c r="AKC1594" s="308"/>
      <c r="AKD1594" s="308"/>
      <c r="AKE1594" s="308"/>
      <c r="AKF1594" s="308"/>
      <c r="AKG1594" s="308"/>
      <c r="AKH1594" s="308"/>
      <c r="AKI1594" s="308"/>
      <c r="AKJ1594" s="308"/>
      <c r="AKK1594" s="308"/>
      <c r="AKL1594" s="308"/>
      <c r="AKM1594" s="308"/>
      <c r="AKN1594" s="308"/>
      <c r="AKO1594" s="308"/>
      <c r="AKP1594" s="308"/>
      <c r="AKQ1594" s="308"/>
      <c r="AKR1594" s="308"/>
      <c r="AKS1594" s="308"/>
      <c r="AKT1594" s="308"/>
      <c r="AKU1594" s="308"/>
      <c r="AKV1594" s="308"/>
      <c r="AKW1594" s="308"/>
      <c r="AKX1594" s="308"/>
      <c r="AKY1594" s="308"/>
      <c r="AKZ1594" s="308"/>
      <c r="ALA1594" s="308"/>
      <c r="ALB1594" s="308"/>
      <c r="ALC1594" s="308"/>
      <c r="ALD1594" s="308"/>
      <c r="ALE1594" s="308"/>
      <c r="ALF1594" s="308"/>
      <c r="ALG1594" s="308"/>
      <c r="ALH1594" s="308"/>
      <c r="ALI1594" s="308"/>
      <c r="ALJ1594" s="308"/>
      <c r="ALK1594" s="308"/>
      <c r="ALL1594" s="308"/>
      <c r="ALM1594" s="308"/>
      <c r="ALN1594" s="308"/>
      <c r="ALO1594" s="308"/>
      <c r="ALP1594" s="308"/>
      <c r="ALQ1594" s="308"/>
      <c r="ALR1594" s="308"/>
      <c r="ALS1594" s="308"/>
      <c r="ALT1594" s="308"/>
      <c r="ALU1594" s="308"/>
      <c r="ALV1594" s="308"/>
      <c r="ALW1594" s="308"/>
      <c r="ALX1594" s="308"/>
      <c r="ALY1594" s="308"/>
      <c r="ALZ1594" s="308"/>
      <c r="AMA1594" s="308"/>
      <c r="AMB1594" s="308"/>
      <c r="AMC1594" s="308"/>
      <c r="AMD1594" s="308"/>
      <c r="AME1594" s="308"/>
      <c r="AMF1594" s="308"/>
      <c r="AMG1594" s="308"/>
      <c r="AMH1594" s="308"/>
      <c r="AMI1594" s="308"/>
      <c r="AMJ1594" s="308"/>
      <c r="AMK1594" s="308"/>
      <c r="AML1594" s="308"/>
      <c r="AMM1594" s="308"/>
      <c r="AMN1594" s="308"/>
    </row>
    <row r="1595" spans="1:1028" s="311" customFormat="1" ht="12.75" customHeight="1">
      <c r="A1595" s="308"/>
      <c r="B1595" s="308"/>
      <c r="C1595" s="308"/>
      <c r="D1595" s="308"/>
      <c r="E1595" s="308"/>
      <c r="F1595" s="308"/>
      <c r="G1595" s="308"/>
      <c r="H1595" s="308"/>
      <c r="I1595" s="404"/>
      <c r="J1595" s="404"/>
      <c r="K1595" s="308"/>
      <c r="L1595" s="308"/>
      <c r="M1595" s="308"/>
      <c r="N1595" s="308"/>
      <c r="O1595" s="308"/>
      <c r="P1595" s="310"/>
      <c r="Q1595" s="310"/>
      <c r="R1595" s="308"/>
      <c r="S1595" s="308"/>
      <c r="T1595" s="308"/>
      <c r="W1595" s="308"/>
      <c r="X1595" s="365"/>
      <c r="Y1595" s="308"/>
      <c r="Z1595" s="308"/>
      <c r="AA1595" s="308"/>
      <c r="AB1595" s="308"/>
      <c r="AC1595" s="308"/>
      <c r="AD1595" s="308"/>
      <c r="AE1595" s="308"/>
      <c r="AF1595" s="309"/>
      <c r="AG1595" s="309"/>
      <c r="AH1595" s="309"/>
      <c r="AI1595" s="309"/>
      <c r="AJ1595" s="309"/>
      <c r="AK1595" s="309"/>
      <c r="AL1595" s="314"/>
      <c r="AM1595" s="308"/>
      <c r="AN1595" s="308"/>
      <c r="AO1595" s="308"/>
      <c r="AP1595" s="308"/>
      <c r="AR1595" s="29" t="str">
        <f t="shared" si="248"/>
        <v>0</v>
      </c>
      <c r="AS1595" s="29">
        <f t="shared" si="242"/>
        <v>0</v>
      </c>
      <c r="AT1595" s="308"/>
      <c r="AU1595" s="308"/>
      <c r="AV1595" s="308"/>
      <c r="AW1595" s="29" t="str">
        <f t="shared" si="250"/>
        <v/>
      </c>
      <c r="AX1595" s="29" t="str">
        <f t="shared" si="243"/>
        <v/>
      </c>
      <c r="AY1595" s="29" t="str">
        <f t="shared" si="249"/>
        <v>https://media.mediathek-tanz-theater.de/iiif/2/nvt_.JP2</v>
      </c>
      <c r="AZ1595" s="29" t="str">
        <f t="shared" si="244"/>
        <v>image/jp2</v>
      </c>
      <c r="BA1595" s="29" t="str">
        <f t="shared" si="245"/>
        <v>presentation/iiif</v>
      </c>
      <c r="BB1595" s="29" t="str">
        <f t="shared" si="246"/>
        <v>https://media.mediathek-tanz-theater.de/iiif/2/nvt_.JP2/full/100,/0/default.jpg</v>
      </c>
      <c r="BC1595" s="29" t="str">
        <f t="shared" si="241"/>
        <v>image/jpeg</v>
      </c>
      <c r="BD1595" s="29" t="str">
        <f t="shared" si="247"/>
        <v>presentation/thumbnail</v>
      </c>
      <c r="BE1595" s="308"/>
      <c r="BF1595" s="308"/>
      <c r="BG1595" s="308"/>
      <c r="BH1595" s="308"/>
      <c r="BI1595" s="308"/>
      <c r="BJ1595" s="308"/>
      <c r="BK1595" s="308"/>
      <c r="BL1595" s="308"/>
      <c r="BM1595" s="308"/>
      <c r="BN1595" s="308"/>
      <c r="BO1595" s="308"/>
      <c r="BP1595" s="308"/>
      <c r="BQ1595" s="308"/>
      <c r="BR1595" s="308"/>
      <c r="BS1595" s="308"/>
      <c r="BT1595" s="308"/>
      <c r="BU1595" s="308"/>
      <c r="BV1595" s="308"/>
      <c r="BW1595" s="308"/>
      <c r="BX1595" s="308"/>
      <c r="BY1595" s="308"/>
      <c r="BZ1595" s="308"/>
      <c r="CA1595" s="308"/>
      <c r="CB1595" s="308"/>
      <c r="CC1595" s="308"/>
      <c r="CD1595" s="308"/>
      <c r="CE1595" s="308"/>
      <c r="CF1595" s="308"/>
      <c r="CG1595" s="308"/>
      <c r="CH1595" s="308"/>
      <c r="CI1595" s="308"/>
      <c r="CJ1595" s="308"/>
      <c r="CK1595" s="308"/>
      <c r="CL1595" s="308"/>
      <c r="CM1595" s="308"/>
      <c r="CN1595" s="308"/>
      <c r="CO1595" s="308"/>
      <c r="CP1595" s="308"/>
      <c r="CQ1595" s="308"/>
      <c r="CR1595" s="308"/>
      <c r="CS1595" s="308"/>
      <c r="CT1595" s="308"/>
      <c r="CU1595" s="308"/>
      <c r="CV1595" s="308"/>
      <c r="CW1595" s="308"/>
      <c r="CX1595" s="308"/>
      <c r="CY1595" s="308"/>
      <c r="CZ1595" s="308"/>
      <c r="DA1595" s="308"/>
      <c r="DB1595" s="308"/>
      <c r="DC1595" s="308"/>
      <c r="DD1595" s="308"/>
      <c r="DE1595" s="308"/>
      <c r="DF1595" s="308"/>
      <c r="DG1595" s="308"/>
      <c r="DH1595" s="308"/>
      <c r="DI1595" s="308"/>
      <c r="DJ1595" s="308"/>
      <c r="DK1595" s="308"/>
      <c r="DL1595" s="308"/>
      <c r="DM1595" s="308"/>
      <c r="DN1595" s="308"/>
      <c r="DO1595" s="308"/>
      <c r="DP1595" s="308"/>
      <c r="DQ1595" s="308"/>
      <c r="DR1595" s="308"/>
      <c r="DS1595" s="308"/>
      <c r="DT1595" s="308"/>
      <c r="DU1595" s="308"/>
      <c r="DV1595" s="308"/>
      <c r="DW1595" s="308"/>
      <c r="DX1595" s="308"/>
      <c r="DY1595" s="308"/>
      <c r="DZ1595" s="308"/>
      <c r="EA1595" s="308"/>
      <c r="EB1595" s="308"/>
      <c r="EC1595" s="308"/>
      <c r="ED1595" s="308"/>
      <c r="EE1595" s="308"/>
      <c r="EF1595" s="308"/>
      <c r="EG1595" s="308"/>
      <c r="EH1595" s="308"/>
      <c r="EI1595" s="308"/>
      <c r="EJ1595" s="308"/>
      <c r="EK1595" s="308"/>
      <c r="EL1595" s="308"/>
      <c r="EM1595" s="308"/>
      <c r="EN1595" s="308"/>
      <c r="EO1595" s="308"/>
      <c r="EP1595" s="308"/>
      <c r="EQ1595" s="308"/>
      <c r="ER1595" s="308"/>
      <c r="ES1595" s="308"/>
      <c r="ET1595" s="308"/>
      <c r="EU1595" s="308"/>
      <c r="EV1595" s="308"/>
      <c r="EW1595" s="308"/>
      <c r="EX1595" s="308"/>
      <c r="EY1595" s="308"/>
      <c r="EZ1595" s="308"/>
      <c r="FA1595" s="308"/>
      <c r="FB1595" s="308"/>
      <c r="FC1595" s="308"/>
      <c r="FD1595" s="308"/>
      <c r="FE1595" s="308"/>
      <c r="FF1595" s="308"/>
      <c r="FG1595" s="308"/>
      <c r="FH1595" s="308"/>
      <c r="FI1595" s="308"/>
      <c r="FJ1595" s="308"/>
      <c r="FK1595" s="308"/>
      <c r="FL1595" s="308"/>
      <c r="FM1595" s="308"/>
      <c r="FN1595" s="308"/>
      <c r="FO1595" s="308"/>
      <c r="FP1595" s="308"/>
      <c r="FQ1595" s="308"/>
      <c r="FR1595" s="308"/>
      <c r="FS1595" s="308"/>
      <c r="FT1595" s="308"/>
      <c r="FU1595" s="308"/>
      <c r="FV1595" s="308"/>
      <c r="FW1595" s="308"/>
      <c r="FX1595" s="308"/>
      <c r="FY1595" s="308"/>
      <c r="FZ1595" s="308"/>
      <c r="GA1595" s="308"/>
      <c r="GB1595" s="308"/>
      <c r="GC1595" s="308"/>
      <c r="GD1595" s="308"/>
      <c r="GE1595" s="308"/>
      <c r="GF1595" s="308"/>
      <c r="GG1595" s="308"/>
      <c r="GH1595" s="308"/>
      <c r="GI1595" s="308"/>
      <c r="GJ1595" s="308"/>
      <c r="GK1595" s="308"/>
      <c r="GL1595" s="308"/>
      <c r="GM1595" s="308"/>
      <c r="GN1595" s="308"/>
      <c r="GO1595" s="308"/>
      <c r="GP1595" s="308"/>
      <c r="GQ1595" s="308"/>
      <c r="GR1595" s="308"/>
      <c r="GS1595" s="308"/>
      <c r="GT1595" s="308"/>
      <c r="GU1595" s="308"/>
      <c r="GV1595" s="308"/>
      <c r="GW1595" s="308"/>
      <c r="GX1595" s="308"/>
      <c r="GY1595" s="308"/>
      <c r="GZ1595" s="308"/>
      <c r="HA1595" s="308"/>
      <c r="HB1595" s="308"/>
      <c r="HC1595" s="308"/>
      <c r="HD1595" s="308"/>
      <c r="HE1595" s="308"/>
      <c r="HF1595" s="308"/>
      <c r="HG1595" s="308"/>
      <c r="HH1595" s="308"/>
      <c r="HI1595" s="308"/>
      <c r="HJ1595" s="308"/>
      <c r="HK1595" s="308"/>
      <c r="HL1595" s="308"/>
      <c r="HM1595" s="308"/>
      <c r="HN1595" s="308"/>
      <c r="HO1595" s="308"/>
      <c r="HP1595" s="308"/>
      <c r="HQ1595" s="308"/>
      <c r="HR1595" s="308"/>
      <c r="HS1595" s="308"/>
      <c r="HT1595" s="308"/>
      <c r="HU1595" s="308"/>
      <c r="HV1595" s="308"/>
      <c r="HW1595" s="308"/>
      <c r="HX1595" s="308"/>
      <c r="HY1595" s="308"/>
      <c r="HZ1595" s="308"/>
      <c r="IA1595" s="308"/>
      <c r="IB1595" s="308"/>
      <c r="IC1595" s="308"/>
      <c r="ID1595" s="308"/>
      <c r="IE1595" s="308"/>
      <c r="IF1595" s="308"/>
      <c r="IG1595" s="308"/>
      <c r="IH1595" s="308"/>
      <c r="II1595" s="308"/>
      <c r="IJ1595" s="308"/>
      <c r="IK1595" s="308"/>
      <c r="IL1595" s="308"/>
      <c r="IM1595" s="308"/>
      <c r="IN1595" s="308"/>
      <c r="IO1595" s="308"/>
      <c r="IP1595" s="308"/>
      <c r="IQ1595" s="308"/>
      <c r="IR1595" s="308"/>
      <c r="IS1595" s="308"/>
      <c r="IT1595" s="308"/>
      <c r="IU1595" s="308"/>
      <c r="IV1595" s="308"/>
      <c r="IW1595" s="308"/>
      <c r="IX1595" s="308"/>
      <c r="IY1595" s="308"/>
      <c r="IZ1595" s="308"/>
      <c r="JA1595" s="308"/>
      <c r="JB1595" s="308"/>
      <c r="JC1595" s="308"/>
      <c r="JD1595" s="308"/>
      <c r="JE1595" s="308"/>
      <c r="JF1595" s="308"/>
      <c r="JG1595" s="308"/>
      <c r="JH1595" s="308"/>
      <c r="JI1595" s="308"/>
      <c r="JJ1595" s="308"/>
      <c r="JK1595" s="308"/>
      <c r="JL1595" s="308"/>
      <c r="JM1595" s="308"/>
      <c r="JN1595" s="308"/>
      <c r="JO1595" s="308"/>
      <c r="JP1595" s="308"/>
      <c r="JQ1595" s="308"/>
      <c r="JR1595" s="308"/>
      <c r="JS1595" s="308"/>
      <c r="JT1595" s="308"/>
      <c r="JU1595" s="308"/>
      <c r="JV1595" s="308"/>
      <c r="JW1595" s="308"/>
      <c r="JX1595" s="308"/>
      <c r="JY1595" s="308"/>
      <c r="JZ1595" s="308"/>
      <c r="KA1595" s="308"/>
      <c r="KB1595" s="308"/>
      <c r="KC1595" s="308"/>
      <c r="KD1595" s="308"/>
      <c r="KE1595" s="308"/>
      <c r="KF1595" s="308"/>
      <c r="KG1595" s="308"/>
      <c r="KH1595" s="308"/>
      <c r="KI1595" s="308"/>
      <c r="KJ1595" s="308"/>
      <c r="KK1595" s="308"/>
      <c r="KL1595" s="308"/>
      <c r="KM1595" s="308"/>
      <c r="KN1595" s="308"/>
      <c r="KO1595" s="308"/>
      <c r="KP1595" s="308"/>
      <c r="KQ1595" s="308"/>
      <c r="KR1595" s="308"/>
      <c r="KS1595" s="308"/>
      <c r="KT1595" s="308"/>
      <c r="KU1595" s="308"/>
      <c r="KV1595" s="308"/>
      <c r="KW1595" s="308"/>
      <c r="KX1595" s="308"/>
      <c r="KY1595" s="308"/>
      <c r="KZ1595" s="308"/>
      <c r="LA1595" s="308"/>
      <c r="LB1595" s="308"/>
      <c r="LC1595" s="308"/>
      <c r="LD1595" s="308"/>
      <c r="LE1595" s="308"/>
      <c r="LF1595" s="308"/>
      <c r="LG1595" s="308"/>
      <c r="LH1595" s="308"/>
      <c r="LI1595" s="308"/>
      <c r="LJ1595" s="308"/>
      <c r="LK1595" s="308"/>
      <c r="LL1595" s="308"/>
      <c r="LM1595" s="308"/>
      <c r="LN1595" s="308"/>
      <c r="LO1595" s="308"/>
      <c r="LP1595" s="308"/>
      <c r="LQ1595" s="308"/>
      <c r="LR1595" s="308"/>
      <c r="LS1595" s="308"/>
      <c r="LT1595" s="308"/>
      <c r="LU1595" s="308"/>
      <c r="LV1595" s="308"/>
      <c r="LW1595" s="308"/>
      <c r="LX1595" s="308"/>
      <c r="LY1595" s="308"/>
      <c r="LZ1595" s="308"/>
      <c r="MA1595" s="308"/>
      <c r="MB1595" s="308"/>
      <c r="MC1595" s="308"/>
      <c r="MD1595" s="308"/>
      <c r="ME1595" s="308"/>
      <c r="MF1595" s="308"/>
      <c r="MG1595" s="308"/>
      <c r="MH1595" s="308"/>
      <c r="MI1595" s="308"/>
      <c r="MJ1595" s="308"/>
      <c r="MK1595" s="308"/>
      <c r="ML1595" s="308"/>
      <c r="MM1595" s="308"/>
      <c r="MN1595" s="308"/>
      <c r="MO1595" s="308"/>
      <c r="MP1595" s="308"/>
      <c r="MQ1595" s="308"/>
      <c r="MR1595" s="308"/>
      <c r="MS1595" s="308"/>
      <c r="MT1595" s="308"/>
      <c r="MU1595" s="308"/>
      <c r="MV1595" s="308"/>
      <c r="MW1595" s="308"/>
      <c r="MX1595" s="308"/>
      <c r="MY1595" s="308"/>
      <c r="MZ1595" s="308"/>
      <c r="NA1595" s="308"/>
      <c r="NB1595" s="308"/>
      <c r="NC1595" s="308"/>
      <c r="ND1595" s="308"/>
      <c r="NE1595" s="308"/>
      <c r="NF1595" s="308"/>
      <c r="NG1595" s="308"/>
      <c r="NH1595" s="308"/>
      <c r="NI1595" s="308"/>
      <c r="NJ1595" s="308"/>
      <c r="NK1595" s="308"/>
      <c r="NL1595" s="308"/>
      <c r="NM1595" s="308"/>
      <c r="NN1595" s="308"/>
      <c r="NO1595" s="308"/>
      <c r="NP1595" s="308"/>
      <c r="NQ1595" s="308"/>
      <c r="NR1595" s="308"/>
      <c r="NS1595" s="308"/>
      <c r="NT1595" s="308"/>
      <c r="NU1595" s="308"/>
      <c r="NV1595" s="308"/>
      <c r="NW1595" s="308"/>
      <c r="NX1595" s="308"/>
      <c r="NY1595" s="308"/>
      <c r="NZ1595" s="308"/>
      <c r="OA1595" s="308"/>
      <c r="OB1595" s="308"/>
      <c r="OC1595" s="308"/>
      <c r="OD1595" s="308"/>
      <c r="OE1595" s="308"/>
      <c r="OF1595" s="308"/>
      <c r="OG1595" s="308"/>
      <c r="OH1595" s="308"/>
      <c r="OI1595" s="308"/>
      <c r="OJ1595" s="308"/>
      <c r="OK1595" s="308"/>
      <c r="OL1595" s="308"/>
      <c r="OM1595" s="308"/>
      <c r="ON1595" s="308"/>
      <c r="OO1595" s="308"/>
      <c r="OP1595" s="308"/>
      <c r="OQ1595" s="308"/>
      <c r="OR1595" s="308"/>
      <c r="OS1595" s="308"/>
      <c r="OT1595" s="308"/>
      <c r="OU1595" s="308"/>
      <c r="OV1595" s="308"/>
      <c r="OW1595" s="308"/>
      <c r="OX1595" s="308"/>
      <c r="OY1595" s="308"/>
      <c r="OZ1595" s="308"/>
      <c r="PA1595" s="308"/>
      <c r="PB1595" s="308"/>
      <c r="PC1595" s="308"/>
      <c r="PD1595" s="308"/>
      <c r="PE1595" s="308"/>
      <c r="PF1595" s="308"/>
      <c r="PG1595" s="308"/>
      <c r="PH1595" s="308"/>
      <c r="PI1595" s="308"/>
      <c r="PJ1595" s="308"/>
      <c r="PK1595" s="308"/>
      <c r="PL1595" s="308"/>
      <c r="PM1595" s="308"/>
      <c r="PN1595" s="308"/>
      <c r="PO1595" s="308"/>
      <c r="PP1595" s="308"/>
      <c r="PQ1595" s="308"/>
      <c r="PR1595" s="308"/>
      <c r="PS1595" s="308"/>
      <c r="PT1595" s="308"/>
      <c r="PU1595" s="308"/>
      <c r="PV1595" s="308"/>
      <c r="PW1595" s="308"/>
      <c r="PX1595" s="308"/>
      <c r="PY1595" s="308"/>
      <c r="PZ1595" s="308"/>
      <c r="QA1595" s="308"/>
      <c r="QB1595" s="308"/>
      <c r="QC1595" s="308"/>
      <c r="QD1595" s="308"/>
      <c r="QE1595" s="308"/>
      <c r="QF1595" s="308"/>
      <c r="QG1595" s="308"/>
      <c r="QH1595" s="308"/>
      <c r="QI1595" s="308"/>
      <c r="QJ1595" s="308"/>
      <c r="QK1595" s="308"/>
      <c r="QL1595" s="308"/>
      <c r="QM1595" s="308"/>
      <c r="QN1595" s="308"/>
      <c r="QO1595" s="308"/>
      <c r="QP1595" s="308"/>
      <c r="QQ1595" s="308"/>
      <c r="QR1595" s="308"/>
      <c r="QS1595" s="308"/>
      <c r="QT1595" s="308"/>
      <c r="QU1595" s="308"/>
      <c r="QV1595" s="308"/>
      <c r="QW1595" s="308"/>
      <c r="QX1595" s="308"/>
      <c r="QY1595" s="308"/>
      <c r="QZ1595" s="308"/>
      <c r="RA1595" s="308"/>
      <c r="RB1595" s="308"/>
      <c r="RC1595" s="308"/>
      <c r="RD1595" s="308"/>
      <c r="RE1595" s="308"/>
      <c r="RF1595" s="308"/>
      <c r="RG1595" s="308"/>
      <c r="RH1595" s="308"/>
      <c r="RI1595" s="308"/>
      <c r="RJ1595" s="308"/>
      <c r="RK1595" s="308"/>
      <c r="RL1595" s="308"/>
      <c r="RM1595" s="308"/>
      <c r="RN1595" s="308"/>
      <c r="RO1595" s="308"/>
      <c r="RP1595" s="308"/>
      <c r="RQ1595" s="308"/>
      <c r="RR1595" s="308"/>
      <c r="RS1595" s="308"/>
      <c r="RT1595" s="308"/>
      <c r="RU1595" s="308"/>
      <c r="RV1595" s="308"/>
      <c r="RW1595" s="308"/>
      <c r="RX1595" s="308"/>
      <c r="RY1595" s="308"/>
      <c r="RZ1595" s="308"/>
      <c r="SA1595" s="308"/>
      <c r="SB1595" s="308"/>
      <c r="SC1595" s="308"/>
      <c r="SD1595" s="308"/>
      <c r="SE1595" s="308"/>
      <c r="SF1595" s="308"/>
      <c r="SG1595" s="308"/>
      <c r="SH1595" s="308"/>
      <c r="SI1595" s="308"/>
      <c r="SJ1595" s="308"/>
      <c r="SK1595" s="308"/>
      <c r="SL1595" s="308"/>
      <c r="SM1595" s="308"/>
      <c r="SN1595" s="308"/>
      <c r="SO1595" s="308"/>
      <c r="SP1595" s="308"/>
      <c r="SQ1595" s="308"/>
      <c r="SR1595" s="308"/>
      <c r="SS1595" s="308"/>
      <c r="ST1595" s="308"/>
      <c r="SU1595" s="308"/>
      <c r="SV1595" s="308"/>
      <c r="SW1595" s="308"/>
      <c r="SX1595" s="308"/>
      <c r="SY1595" s="308"/>
      <c r="SZ1595" s="308"/>
      <c r="TA1595" s="308"/>
      <c r="TB1595" s="308"/>
      <c r="TC1595" s="308"/>
      <c r="TD1595" s="308"/>
      <c r="TE1595" s="308"/>
      <c r="TF1595" s="308"/>
      <c r="TG1595" s="308"/>
      <c r="TH1595" s="308"/>
      <c r="TI1595" s="308"/>
      <c r="TJ1595" s="308"/>
      <c r="TK1595" s="308"/>
      <c r="TL1595" s="308"/>
      <c r="TM1595" s="308"/>
      <c r="TN1595" s="308"/>
      <c r="TO1595" s="308"/>
      <c r="TP1595" s="308"/>
      <c r="TQ1595" s="308"/>
      <c r="TR1595" s="308"/>
      <c r="TS1595" s="308"/>
      <c r="TT1595" s="308"/>
      <c r="TU1595" s="308"/>
      <c r="TV1595" s="308"/>
      <c r="TW1595" s="308"/>
      <c r="TX1595" s="308"/>
      <c r="TY1595" s="308"/>
      <c r="TZ1595" s="308"/>
      <c r="UA1595" s="308"/>
      <c r="UB1595" s="308"/>
      <c r="UC1595" s="308"/>
      <c r="UD1595" s="308"/>
      <c r="UE1595" s="308"/>
      <c r="UF1595" s="308"/>
      <c r="UG1595" s="308"/>
      <c r="UH1595" s="308"/>
      <c r="UI1595" s="308"/>
      <c r="UJ1595" s="308"/>
      <c r="UK1595" s="308"/>
      <c r="UL1595" s="308"/>
      <c r="UM1595" s="308"/>
      <c r="UN1595" s="308"/>
      <c r="UO1595" s="308"/>
      <c r="UP1595" s="308"/>
      <c r="UQ1595" s="308"/>
      <c r="UR1595" s="308"/>
      <c r="US1595" s="308"/>
      <c r="UT1595" s="308"/>
      <c r="UU1595" s="308"/>
      <c r="UV1595" s="308"/>
      <c r="UW1595" s="308"/>
      <c r="UX1595" s="308"/>
      <c r="UY1595" s="308"/>
      <c r="UZ1595" s="308"/>
      <c r="VA1595" s="308"/>
      <c r="VB1595" s="308"/>
      <c r="VC1595" s="308"/>
      <c r="VD1595" s="308"/>
      <c r="VE1595" s="308"/>
      <c r="VF1595" s="308"/>
      <c r="VG1595" s="308"/>
      <c r="VH1595" s="308"/>
      <c r="VI1595" s="308"/>
      <c r="VJ1595" s="308"/>
      <c r="VK1595" s="308"/>
      <c r="VL1595" s="308"/>
      <c r="VM1595" s="308"/>
      <c r="VN1595" s="308"/>
      <c r="VO1595" s="308"/>
      <c r="VP1595" s="308"/>
      <c r="VQ1595" s="308"/>
      <c r="VR1595" s="308"/>
      <c r="VS1595" s="308"/>
      <c r="VT1595" s="308"/>
      <c r="VU1595" s="308"/>
      <c r="VV1595" s="308"/>
      <c r="VW1595" s="308"/>
      <c r="VX1595" s="308"/>
      <c r="VY1595" s="308"/>
      <c r="VZ1595" s="308"/>
      <c r="WA1595" s="308"/>
      <c r="WB1595" s="308"/>
      <c r="WC1595" s="308"/>
      <c r="WD1595" s="308"/>
      <c r="WE1595" s="308"/>
      <c r="WF1595" s="308"/>
      <c r="WG1595" s="308"/>
      <c r="WH1595" s="308"/>
      <c r="WI1595" s="308"/>
      <c r="WJ1595" s="308"/>
      <c r="WK1595" s="308"/>
      <c r="WL1595" s="308"/>
      <c r="WM1595" s="308"/>
      <c r="WN1595" s="308"/>
      <c r="WO1595" s="308"/>
      <c r="WP1595" s="308"/>
      <c r="WQ1595" s="308"/>
      <c r="WR1595" s="308"/>
      <c r="WS1595" s="308"/>
      <c r="WT1595" s="308"/>
      <c r="WU1595" s="308"/>
      <c r="WV1595" s="308"/>
      <c r="WW1595" s="308"/>
      <c r="WX1595" s="308"/>
      <c r="WY1595" s="308"/>
      <c r="WZ1595" s="308"/>
      <c r="XA1595" s="308"/>
      <c r="XB1595" s="308"/>
      <c r="XC1595" s="308"/>
      <c r="XD1595" s="308"/>
      <c r="XE1595" s="308"/>
      <c r="XF1595" s="308"/>
      <c r="XG1595" s="308"/>
      <c r="XH1595" s="308"/>
      <c r="XI1595" s="308"/>
      <c r="XJ1595" s="308"/>
      <c r="XK1595" s="308"/>
      <c r="XL1595" s="308"/>
      <c r="XM1595" s="308"/>
      <c r="XN1595" s="308"/>
      <c r="XO1595" s="308"/>
      <c r="XP1595" s="308"/>
      <c r="XQ1595" s="308"/>
      <c r="XR1595" s="308"/>
      <c r="XS1595" s="308"/>
      <c r="XT1595" s="308"/>
      <c r="XU1595" s="308"/>
      <c r="XV1595" s="308"/>
      <c r="XW1595" s="308"/>
      <c r="XX1595" s="308"/>
      <c r="XY1595" s="308"/>
      <c r="XZ1595" s="308"/>
      <c r="YA1595" s="308"/>
      <c r="YB1595" s="308"/>
      <c r="YC1595" s="308"/>
      <c r="YD1595" s="308"/>
      <c r="YE1595" s="308"/>
      <c r="YF1595" s="308"/>
      <c r="YG1595" s="308"/>
      <c r="YH1595" s="308"/>
      <c r="YI1595" s="308"/>
      <c r="YJ1595" s="308"/>
      <c r="YK1595" s="308"/>
      <c r="YL1595" s="308"/>
      <c r="YM1595" s="308"/>
      <c r="YN1595" s="308"/>
      <c r="YO1595" s="308"/>
      <c r="YP1595" s="308"/>
      <c r="YQ1595" s="308"/>
      <c r="YR1595" s="308"/>
      <c r="YS1595" s="308"/>
      <c r="YT1595" s="308"/>
      <c r="YU1595" s="308"/>
      <c r="YV1595" s="308"/>
      <c r="YW1595" s="308"/>
      <c r="YX1595" s="308"/>
      <c r="YY1595" s="308"/>
      <c r="YZ1595" s="308"/>
      <c r="ZA1595" s="308"/>
      <c r="ZB1595" s="308"/>
      <c r="ZC1595" s="308"/>
      <c r="ZD1595" s="308"/>
      <c r="ZE1595" s="308"/>
      <c r="ZF1595" s="308"/>
      <c r="ZG1595" s="308"/>
      <c r="ZH1595" s="308"/>
      <c r="ZI1595" s="308"/>
      <c r="ZJ1595" s="308"/>
      <c r="ZK1595" s="308"/>
      <c r="ZL1595" s="308"/>
      <c r="ZM1595" s="308"/>
      <c r="ZN1595" s="308"/>
      <c r="ZO1595" s="308"/>
      <c r="ZP1595" s="308"/>
      <c r="ZQ1595" s="308"/>
      <c r="ZR1595" s="308"/>
      <c r="ZS1595" s="308"/>
      <c r="ZT1595" s="308"/>
      <c r="ZU1595" s="308"/>
      <c r="ZV1595" s="308"/>
      <c r="ZW1595" s="308"/>
      <c r="ZX1595" s="308"/>
      <c r="ZY1595" s="308"/>
      <c r="ZZ1595" s="308"/>
      <c r="AAA1595" s="308"/>
      <c r="AAB1595" s="308"/>
      <c r="AAC1595" s="308"/>
      <c r="AAD1595" s="308"/>
      <c r="AAE1595" s="308"/>
      <c r="AAF1595" s="308"/>
      <c r="AAG1595" s="308"/>
      <c r="AAH1595" s="308"/>
      <c r="AAI1595" s="308"/>
      <c r="AAJ1595" s="308"/>
      <c r="AAK1595" s="308"/>
      <c r="AAL1595" s="308"/>
      <c r="AAM1595" s="308"/>
      <c r="AAN1595" s="308"/>
      <c r="AAO1595" s="308"/>
      <c r="AAP1595" s="308"/>
      <c r="AAQ1595" s="308"/>
      <c r="AAR1595" s="308"/>
      <c r="AAS1595" s="308"/>
      <c r="AAT1595" s="308"/>
      <c r="AAU1595" s="308"/>
      <c r="AAV1595" s="308"/>
      <c r="AAW1595" s="308"/>
      <c r="AAX1595" s="308"/>
      <c r="AAY1595" s="308"/>
      <c r="AAZ1595" s="308"/>
      <c r="ABA1595" s="308"/>
      <c r="ABB1595" s="308"/>
      <c r="ABC1595" s="308"/>
      <c r="ABD1595" s="308"/>
      <c r="ABE1595" s="308"/>
      <c r="ABF1595" s="308"/>
      <c r="ABG1595" s="308"/>
      <c r="ABH1595" s="308"/>
      <c r="ABI1595" s="308"/>
      <c r="ABJ1595" s="308"/>
      <c r="ABK1595" s="308"/>
      <c r="ABL1595" s="308"/>
      <c r="ABM1595" s="308"/>
      <c r="ABN1595" s="308"/>
      <c r="ABO1595" s="308"/>
      <c r="ABP1595" s="308"/>
      <c r="ABQ1595" s="308"/>
      <c r="ABR1595" s="308"/>
      <c r="ABS1595" s="308"/>
      <c r="ABT1595" s="308"/>
      <c r="ABU1595" s="308"/>
      <c r="ABV1595" s="308"/>
      <c r="ABW1595" s="308"/>
      <c r="ABX1595" s="308"/>
      <c r="ABY1595" s="308"/>
      <c r="ABZ1595" s="308"/>
      <c r="ACA1595" s="308"/>
      <c r="ACB1595" s="308"/>
      <c r="ACC1595" s="308"/>
      <c r="ACD1595" s="308"/>
      <c r="ACE1595" s="308"/>
      <c r="ACF1595" s="308"/>
      <c r="ACG1595" s="308"/>
      <c r="ACH1595" s="308"/>
      <c r="ACI1595" s="308"/>
      <c r="ACJ1595" s="308"/>
      <c r="ACK1595" s="308"/>
      <c r="ACL1595" s="308"/>
      <c r="ACM1595" s="308"/>
      <c r="ACN1595" s="308"/>
      <c r="ACO1595" s="308"/>
      <c r="ACP1595" s="308"/>
      <c r="ACQ1595" s="308"/>
      <c r="ACR1595" s="308"/>
      <c r="ACS1595" s="308"/>
      <c r="ACT1595" s="308"/>
      <c r="ACU1595" s="308"/>
      <c r="ACV1595" s="308"/>
      <c r="ACW1595" s="308"/>
      <c r="ACX1595" s="308"/>
      <c r="ACY1595" s="308"/>
      <c r="ACZ1595" s="308"/>
      <c r="ADA1595" s="308"/>
      <c r="ADB1595" s="308"/>
      <c r="ADC1595" s="308"/>
      <c r="ADD1595" s="308"/>
      <c r="ADE1595" s="308"/>
      <c r="ADF1595" s="308"/>
      <c r="ADG1595" s="308"/>
      <c r="ADH1595" s="308"/>
      <c r="ADI1595" s="308"/>
      <c r="ADJ1595" s="308"/>
      <c r="ADK1595" s="308"/>
      <c r="ADL1595" s="308"/>
      <c r="ADM1595" s="308"/>
      <c r="ADN1595" s="308"/>
      <c r="ADO1595" s="308"/>
      <c r="ADP1595" s="308"/>
      <c r="ADQ1595" s="308"/>
      <c r="ADR1595" s="308"/>
      <c r="ADS1595" s="308"/>
      <c r="ADT1595" s="308"/>
      <c r="ADU1595" s="308"/>
      <c r="ADV1595" s="308"/>
      <c r="ADW1595" s="308"/>
      <c r="ADX1595" s="308"/>
      <c r="ADY1595" s="308"/>
      <c r="ADZ1595" s="308"/>
      <c r="AEA1595" s="308"/>
      <c r="AEB1595" s="308"/>
      <c r="AEC1595" s="308"/>
      <c r="AED1595" s="308"/>
      <c r="AEE1595" s="308"/>
      <c r="AEF1595" s="308"/>
      <c r="AEG1595" s="308"/>
      <c r="AEH1595" s="308"/>
      <c r="AEI1595" s="308"/>
      <c r="AEJ1595" s="308"/>
      <c r="AEK1595" s="308"/>
      <c r="AEL1595" s="308"/>
      <c r="AEM1595" s="308"/>
      <c r="AEN1595" s="308"/>
      <c r="AEO1595" s="308"/>
      <c r="AEP1595" s="308"/>
      <c r="AEQ1595" s="308"/>
      <c r="AER1595" s="308"/>
      <c r="AES1595" s="308"/>
      <c r="AET1595" s="308"/>
      <c r="AEU1595" s="308"/>
      <c r="AEV1595" s="308"/>
      <c r="AEW1595" s="308"/>
      <c r="AEX1595" s="308"/>
      <c r="AEY1595" s="308"/>
      <c r="AEZ1595" s="308"/>
      <c r="AFA1595" s="308"/>
      <c r="AFB1595" s="308"/>
      <c r="AFC1595" s="308"/>
      <c r="AFD1595" s="308"/>
      <c r="AFE1595" s="308"/>
      <c r="AFF1595" s="308"/>
      <c r="AFG1595" s="308"/>
      <c r="AFH1595" s="308"/>
      <c r="AFI1595" s="308"/>
      <c r="AFJ1595" s="308"/>
      <c r="AFK1595" s="308"/>
      <c r="AFL1595" s="308"/>
      <c r="AFM1595" s="308"/>
      <c r="AFN1595" s="308"/>
      <c r="AFO1595" s="308"/>
      <c r="AFP1595" s="308"/>
      <c r="AFQ1595" s="308"/>
      <c r="AFR1595" s="308"/>
      <c r="AFS1595" s="308"/>
      <c r="AFT1595" s="308"/>
      <c r="AFU1595" s="308"/>
      <c r="AFV1595" s="308"/>
      <c r="AFW1595" s="308"/>
      <c r="AFX1595" s="308"/>
      <c r="AFY1595" s="308"/>
      <c r="AFZ1595" s="308"/>
      <c r="AGA1595" s="308"/>
      <c r="AGB1595" s="308"/>
      <c r="AGC1595" s="308"/>
      <c r="AGD1595" s="308"/>
      <c r="AGE1595" s="308"/>
      <c r="AGF1595" s="308"/>
      <c r="AGG1595" s="308"/>
      <c r="AGH1595" s="308"/>
      <c r="AGI1595" s="308"/>
      <c r="AGJ1595" s="308"/>
      <c r="AGK1595" s="308"/>
      <c r="AGL1595" s="308"/>
      <c r="AGM1595" s="308"/>
      <c r="AGN1595" s="308"/>
      <c r="AGO1595" s="308"/>
      <c r="AGP1595" s="308"/>
      <c r="AGQ1595" s="308"/>
      <c r="AGR1595" s="308"/>
      <c r="AGS1595" s="308"/>
      <c r="AGT1595" s="308"/>
      <c r="AGU1595" s="308"/>
      <c r="AGV1595" s="308"/>
      <c r="AGW1595" s="308"/>
      <c r="AGX1595" s="308"/>
      <c r="AGY1595" s="308"/>
      <c r="AGZ1595" s="308"/>
      <c r="AHA1595" s="308"/>
      <c r="AHB1595" s="308"/>
      <c r="AHC1595" s="308"/>
      <c r="AHD1595" s="308"/>
      <c r="AHE1595" s="308"/>
      <c r="AHF1595" s="308"/>
      <c r="AHG1595" s="308"/>
      <c r="AHH1595" s="308"/>
      <c r="AHI1595" s="308"/>
      <c r="AHJ1595" s="308"/>
      <c r="AHK1595" s="308"/>
      <c r="AHL1595" s="308"/>
      <c r="AHM1595" s="308"/>
      <c r="AHN1595" s="308"/>
      <c r="AHO1595" s="308"/>
      <c r="AHP1595" s="308"/>
      <c r="AHQ1595" s="308"/>
      <c r="AHR1595" s="308"/>
      <c r="AHS1595" s="308"/>
      <c r="AHT1595" s="308"/>
      <c r="AHU1595" s="308"/>
      <c r="AHV1595" s="308"/>
      <c r="AHW1595" s="308"/>
      <c r="AHX1595" s="308"/>
      <c r="AHY1595" s="308"/>
      <c r="AHZ1595" s="308"/>
      <c r="AIA1595" s="308"/>
      <c r="AIB1595" s="308"/>
      <c r="AIC1595" s="308"/>
      <c r="AID1595" s="308"/>
      <c r="AIE1595" s="308"/>
      <c r="AIF1595" s="308"/>
      <c r="AIG1595" s="308"/>
      <c r="AIH1595" s="308"/>
      <c r="AII1595" s="308"/>
      <c r="AIJ1595" s="308"/>
      <c r="AIK1595" s="308"/>
      <c r="AIL1595" s="308"/>
      <c r="AIM1595" s="308"/>
      <c r="AIN1595" s="308"/>
      <c r="AIO1595" s="308"/>
      <c r="AIP1595" s="308"/>
      <c r="AIQ1595" s="308"/>
      <c r="AIR1595" s="308"/>
      <c r="AIS1595" s="308"/>
      <c r="AIT1595" s="308"/>
      <c r="AIU1595" s="308"/>
      <c r="AIV1595" s="308"/>
      <c r="AIW1595" s="308"/>
      <c r="AIX1595" s="308"/>
      <c r="AIY1595" s="308"/>
      <c r="AIZ1595" s="308"/>
      <c r="AJA1595" s="308"/>
      <c r="AJB1595" s="308"/>
      <c r="AJC1595" s="308"/>
      <c r="AJD1595" s="308"/>
      <c r="AJE1595" s="308"/>
      <c r="AJF1595" s="308"/>
      <c r="AJG1595" s="308"/>
      <c r="AJH1595" s="308"/>
      <c r="AJI1595" s="308"/>
      <c r="AJJ1595" s="308"/>
      <c r="AJK1595" s="308"/>
      <c r="AJL1595" s="308"/>
      <c r="AJM1595" s="308"/>
      <c r="AJN1595" s="308"/>
      <c r="AJO1595" s="308"/>
      <c r="AJP1595" s="308"/>
      <c r="AJQ1595" s="308"/>
      <c r="AJR1595" s="308"/>
      <c r="AJS1595" s="308"/>
      <c r="AJT1595" s="308"/>
      <c r="AJU1595" s="308"/>
      <c r="AJV1595" s="308"/>
      <c r="AJW1595" s="308"/>
      <c r="AJX1595" s="308"/>
      <c r="AJY1595" s="308"/>
      <c r="AJZ1595" s="308"/>
      <c r="AKA1595" s="308"/>
      <c r="AKB1595" s="308"/>
      <c r="AKC1595" s="308"/>
      <c r="AKD1595" s="308"/>
      <c r="AKE1595" s="308"/>
      <c r="AKF1595" s="308"/>
      <c r="AKG1595" s="308"/>
      <c r="AKH1595" s="308"/>
      <c r="AKI1595" s="308"/>
      <c r="AKJ1595" s="308"/>
      <c r="AKK1595" s="308"/>
      <c r="AKL1595" s="308"/>
      <c r="AKM1595" s="308"/>
      <c r="AKN1595" s="308"/>
      <c r="AKO1595" s="308"/>
      <c r="AKP1595" s="308"/>
      <c r="AKQ1595" s="308"/>
      <c r="AKR1595" s="308"/>
      <c r="AKS1595" s="308"/>
      <c r="AKT1595" s="308"/>
      <c r="AKU1595" s="308"/>
      <c r="AKV1595" s="308"/>
      <c r="AKW1595" s="308"/>
      <c r="AKX1595" s="308"/>
      <c r="AKY1595" s="308"/>
      <c r="AKZ1595" s="308"/>
      <c r="ALA1595" s="308"/>
      <c r="ALB1595" s="308"/>
      <c r="ALC1595" s="308"/>
      <c r="ALD1595" s="308"/>
      <c r="ALE1595" s="308"/>
      <c r="ALF1595" s="308"/>
      <c r="ALG1595" s="308"/>
      <c r="ALH1595" s="308"/>
      <c r="ALI1595" s="308"/>
      <c r="ALJ1595" s="308"/>
      <c r="ALK1595" s="308"/>
      <c r="ALL1595" s="308"/>
      <c r="ALM1595" s="308"/>
      <c r="ALN1595" s="308"/>
      <c r="ALO1595" s="308"/>
      <c r="ALP1595" s="308"/>
      <c r="ALQ1595" s="308"/>
      <c r="ALR1595" s="308"/>
      <c r="ALS1595" s="308"/>
      <c r="ALT1595" s="308"/>
      <c r="ALU1595" s="308"/>
      <c r="ALV1595" s="308"/>
      <c r="ALW1595" s="308"/>
      <c r="ALX1595" s="308"/>
      <c r="ALY1595" s="308"/>
      <c r="ALZ1595" s="308"/>
      <c r="AMA1595" s="308"/>
      <c r="AMB1595" s="308"/>
      <c r="AMC1595" s="308"/>
      <c r="AMD1595" s="308"/>
      <c r="AME1595" s="308"/>
      <c r="AMF1595" s="308"/>
      <c r="AMG1595" s="308"/>
      <c r="AMH1595" s="308"/>
      <c r="AMI1595" s="308"/>
      <c r="AMJ1595" s="308"/>
      <c r="AMK1595" s="308"/>
      <c r="AML1595" s="308"/>
      <c r="AMM1595" s="308"/>
      <c r="AMN1595" s="308"/>
    </row>
    <row r="1596" spans="1:1028" s="311" customFormat="1" ht="12.75" customHeight="1">
      <c r="A1596" s="308"/>
      <c r="B1596" s="308"/>
      <c r="C1596" s="308"/>
      <c r="D1596" s="308"/>
      <c r="E1596" s="308"/>
      <c r="F1596" s="308"/>
      <c r="G1596" s="308"/>
      <c r="H1596" s="308"/>
      <c r="I1596" s="404"/>
      <c r="J1596" s="404"/>
      <c r="K1596" s="308"/>
      <c r="L1596" s="308"/>
      <c r="M1596" s="308"/>
      <c r="N1596" s="308"/>
      <c r="O1596" s="308"/>
      <c r="P1596" s="310"/>
      <c r="Q1596" s="310"/>
      <c r="R1596" s="308"/>
      <c r="S1596" s="308"/>
      <c r="T1596" s="308"/>
      <c r="W1596" s="308"/>
      <c r="X1596" s="365"/>
      <c r="Y1596" s="308"/>
      <c r="Z1596" s="308"/>
      <c r="AA1596" s="308"/>
      <c r="AB1596" s="308"/>
      <c r="AC1596" s="308"/>
      <c r="AD1596" s="308"/>
      <c r="AE1596" s="308"/>
      <c r="AF1596" s="309"/>
      <c r="AG1596" s="309"/>
      <c r="AH1596" s="309"/>
      <c r="AI1596" s="309"/>
      <c r="AJ1596" s="309"/>
      <c r="AK1596" s="309"/>
      <c r="AL1596" s="314"/>
      <c r="AM1596" s="308"/>
      <c r="AN1596" s="308"/>
      <c r="AO1596" s="308"/>
      <c r="AP1596" s="308"/>
      <c r="AR1596" s="29" t="str">
        <f t="shared" si="248"/>
        <v>0</v>
      </c>
      <c r="AS1596" s="29">
        <f t="shared" si="242"/>
        <v>0</v>
      </c>
      <c r="AT1596" s="308"/>
      <c r="AU1596" s="308"/>
      <c r="AV1596" s="308"/>
      <c r="AW1596" s="29" t="str">
        <f t="shared" si="250"/>
        <v/>
      </c>
      <c r="AX1596" s="29" t="str">
        <f t="shared" si="243"/>
        <v/>
      </c>
      <c r="AY1596" s="29" t="str">
        <f t="shared" si="249"/>
        <v>https://media.mediathek-tanz-theater.de/iiif/2/nvt_.JP2</v>
      </c>
      <c r="AZ1596" s="29" t="str">
        <f t="shared" si="244"/>
        <v>image/jp2</v>
      </c>
      <c r="BA1596" s="29" t="str">
        <f t="shared" si="245"/>
        <v>presentation/iiif</v>
      </c>
      <c r="BB1596" s="29" t="str">
        <f t="shared" si="246"/>
        <v>https://media.mediathek-tanz-theater.de/iiif/2/nvt_.JP2/full/100,/0/default.jpg</v>
      </c>
      <c r="BC1596" s="29" t="str">
        <f t="shared" si="241"/>
        <v>image/jpeg</v>
      </c>
      <c r="BD1596" s="29" t="str">
        <f t="shared" si="247"/>
        <v>presentation/thumbnail</v>
      </c>
      <c r="BE1596" s="308"/>
      <c r="BF1596" s="308"/>
      <c r="BG1596" s="308"/>
      <c r="BH1596" s="308"/>
      <c r="BI1596" s="308"/>
      <c r="BJ1596" s="308"/>
      <c r="BK1596" s="308"/>
      <c r="BL1596" s="308"/>
      <c r="BM1596" s="308"/>
      <c r="BN1596" s="308"/>
      <c r="BO1596" s="308"/>
      <c r="BP1596" s="308"/>
      <c r="BQ1596" s="308"/>
      <c r="BR1596" s="308"/>
      <c r="BS1596" s="308"/>
      <c r="BT1596" s="308"/>
      <c r="BU1596" s="308"/>
      <c r="BV1596" s="308"/>
      <c r="BW1596" s="308"/>
      <c r="BX1596" s="308"/>
      <c r="BY1596" s="308"/>
      <c r="BZ1596" s="308"/>
      <c r="CA1596" s="308"/>
      <c r="CB1596" s="308"/>
      <c r="CC1596" s="308"/>
      <c r="CD1596" s="308"/>
      <c r="CE1596" s="308"/>
      <c r="CF1596" s="308"/>
      <c r="CG1596" s="308"/>
      <c r="CH1596" s="308"/>
      <c r="CI1596" s="308"/>
      <c r="CJ1596" s="308"/>
      <c r="CK1596" s="308"/>
      <c r="CL1596" s="308"/>
      <c r="CM1596" s="308"/>
      <c r="CN1596" s="308"/>
      <c r="CO1596" s="308"/>
      <c r="CP1596" s="308"/>
      <c r="CQ1596" s="308"/>
      <c r="CR1596" s="308"/>
      <c r="CS1596" s="308"/>
      <c r="CT1596" s="308"/>
      <c r="CU1596" s="308"/>
      <c r="CV1596" s="308"/>
      <c r="CW1596" s="308"/>
      <c r="CX1596" s="308"/>
      <c r="CY1596" s="308"/>
      <c r="CZ1596" s="308"/>
      <c r="DA1596" s="308"/>
      <c r="DB1596" s="308"/>
      <c r="DC1596" s="308"/>
      <c r="DD1596" s="308"/>
      <c r="DE1596" s="308"/>
      <c r="DF1596" s="308"/>
      <c r="DG1596" s="308"/>
      <c r="DH1596" s="308"/>
      <c r="DI1596" s="308"/>
      <c r="DJ1596" s="308"/>
      <c r="DK1596" s="308"/>
      <c r="DL1596" s="308"/>
      <c r="DM1596" s="308"/>
      <c r="DN1596" s="308"/>
      <c r="DO1596" s="308"/>
      <c r="DP1596" s="308"/>
      <c r="DQ1596" s="308"/>
      <c r="DR1596" s="308"/>
      <c r="DS1596" s="308"/>
      <c r="DT1596" s="308"/>
      <c r="DU1596" s="308"/>
      <c r="DV1596" s="308"/>
      <c r="DW1596" s="308"/>
      <c r="DX1596" s="308"/>
      <c r="DY1596" s="308"/>
      <c r="DZ1596" s="308"/>
      <c r="EA1596" s="308"/>
      <c r="EB1596" s="308"/>
      <c r="EC1596" s="308"/>
      <c r="ED1596" s="308"/>
      <c r="EE1596" s="308"/>
      <c r="EF1596" s="308"/>
      <c r="EG1596" s="308"/>
      <c r="EH1596" s="308"/>
      <c r="EI1596" s="308"/>
      <c r="EJ1596" s="308"/>
      <c r="EK1596" s="308"/>
      <c r="EL1596" s="308"/>
      <c r="EM1596" s="308"/>
      <c r="EN1596" s="308"/>
      <c r="EO1596" s="308"/>
      <c r="EP1596" s="308"/>
      <c r="EQ1596" s="308"/>
      <c r="ER1596" s="308"/>
      <c r="ES1596" s="308"/>
      <c r="ET1596" s="308"/>
      <c r="EU1596" s="308"/>
      <c r="EV1596" s="308"/>
      <c r="EW1596" s="308"/>
      <c r="EX1596" s="308"/>
      <c r="EY1596" s="308"/>
      <c r="EZ1596" s="308"/>
      <c r="FA1596" s="308"/>
      <c r="FB1596" s="308"/>
      <c r="FC1596" s="308"/>
      <c r="FD1596" s="308"/>
      <c r="FE1596" s="308"/>
      <c r="FF1596" s="308"/>
      <c r="FG1596" s="308"/>
      <c r="FH1596" s="308"/>
      <c r="FI1596" s="308"/>
      <c r="FJ1596" s="308"/>
      <c r="FK1596" s="308"/>
      <c r="FL1596" s="308"/>
      <c r="FM1596" s="308"/>
      <c r="FN1596" s="308"/>
      <c r="FO1596" s="308"/>
      <c r="FP1596" s="308"/>
      <c r="FQ1596" s="308"/>
      <c r="FR1596" s="308"/>
      <c r="FS1596" s="308"/>
      <c r="FT1596" s="308"/>
      <c r="FU1596" s="308"/>
      <c r="FV1596" s="308"/>
      <c r="FW1596" s="308"/>
      <c r="FX1596" s="308"/>
      <c r="FY1596" s="308"/>
      <c r="FZ1596" s="308"/>
      <c r="GA1596" s="308"/>
      <c r="GB1596" s="308"/>
      <c r="GC1596" s="308"/>
      <c r="GD1596" s="308"/>
      <c r="GE1596" s="308"/>
      <c r="GF1596" s="308"/>
      <c r="GG1596" s="308"/>
      <c r="GH1596" s="308"/>
      <c r="GI1596" s="308"/>
      <c r="GJ1596" s="308"/>
      <c r="GK1596" s="308"/>
      <c r="GL1596" s="308"/>
      <c r="GM1596" s="308"/>
      <c r="GN1596" s="308"/>
      <c r="GO1596" s="308"/>
      <c r="GP1596" s="308"/>
      <c r="GQ1596" s="308"/>
      <c r="GR1596" s="308"/>
      <c r="GS1596" s="308"/>
      <c r="GT1596" s="308"/>
      <c r="GU1596" s="308"/>
      <c r="GV1596" s="308"/>
      <c r="GW1596" s="308"/>
      <c r="GX1596" s="308"/>
      <c r="GY1596" s="308"/>
      <c r="GZ1596" s="308"/>
      <c r="HA1596" s="308"/>
      <c r="HB1596" s="308"/>
      <c r="HC1596" s="308"/>
      <c r="HD1596" s="308"/>
      <c r="HE1596" s="308"/>
      <c r="HF1596" s="308"/>
      <c r="HG1596" s="308"/>
      <c r="HH1596" s="308"/>
      <c r="HI1596" s="308"/>
      <c r="HJ1596" s="308"/>
      <c r="HK1596" s="308"/>
      <c r="HL1596" s="308"/>
      <c r="HM1596" s="308"/>
      <c r="HN1596" s="308"/>
      <c r="HO1596" s="308"/>
      <c r="HP1596" s="308"/>
      <c r="HQ1596" s="308"/>
      <c r="HR1596" s="308"/>
      <c r="HS1596" s="308"/>
      <c r="HT1596" s="308"/>
      <c r="HU1596" s="308"/>
      <c r="HV1596" s="308"/>
      <c r="HW1596" s="308"/>
      <c r="HX1596" s="308"/>
      <c r="HY1596" s="308"/>
      <c r="HZ1596" s="308"/>
      <c r="IA1596" s="308"/>
      <c r="IB1596" s="308"/>
      <c r="IC1596" s="308"/>
      <c r="ID1596" s="308"/>
      <c r="IE1596" s="308"/>
      <c r="IF1596" s="308"/>
      <c r="IG1596" s="308"/>
      <c r="IH1596" s="308"/>
      <c r="II1596" s="308"/>
      <c r="IJ1596" s="308"/>
      <c r="IK1596" s="308"/>
      <c r="IL1596" s="308"/>
      <c r="IM1596" s="308"/>
      <c r="IN1596" s="308"/>
      <c r="IO1596" s="308"/>
      <c r="IP1596" s="308"/>
      <c r="IQ1596" s="308"/>
      <c r="IR1596" s="308"/>
      <c r="IS1596" s="308"/>
      <c r="IT1596" s="308"/>
      <c r="IU1596" s="308"/>
      <c r="IV1596" s="308"/>
      <c r="IW1596" s="308"/>
      <c r="IX1596" s="308"/>
      <c r="IY1596" s="308"/>
      <c r="IZ1596" s="308"/>
      <c r="JA1596" s="308"/>
      <c r="JB1596" s="308"/>
      <c r="JC1596" s="308"/>
      <c r="JD1596" s="308"/>
      <c r="JE1596" s="308"/>
      <c r="JF1596" s="308"/>
      <c r="JG1596" s="308"/>
      <c r="JH1596" s="308"/>
      <c r="JI1596" s="308"/>
      <c r="JJ1596" s="308"/>
      <c r="JK1596" s="308"/>
      <c r="JL1596" s="308"/>
      <c r="JM1596" s="308"/>
      <c r="JN1596" s="308"/>
      <c r="JO1596" s="308"/>
      <c r="JP1596" s="308"/>
      <c r="JQ1596" s="308"/>
      <c r="JR1596" s="308"/>
      <c r="JS1596" s="308"/>
      <c r="JT1596" s="308"/>
      <c r="JU1596" s="308"/>
      <c r="JV1596" s="308"/>
      <c r="JW1596" s="308"/>
      <c r="JX1596" s="308"/>
      <c r="JY1596" s="308"/>
      <c r="JZ1596" s="308"/>
      <c r="KA1596" s="308"/>
      <c r="KB1596" s="308"/>
      <c r="KC1596" s="308"/>
      <c r="KD1596" s="308"/>
      <c r="KE1596" s="308"/>
      <c r="KF1596" s="308"/>
      <c r="KG1596" s="308"/>
      <c r="KH1596" s="308"/>
      <c r="KI1596" s="308"/>
      <c r="KJ1596" s="308"/>
      <c r="KK1596" s="308"/>
      <c r="KL1596" s="308"/>
      <c r="KM1596" s="308"/>
      <c r="KN1596" s="308"/>
      <c r="KO1596" s="308"/>
      <c r="KP1596" s="308"/>
      <c r="KQ1596" s="308"/>
      <c r="KR1596" s="308"/>
      <c r="KS1596" s="308"/>
      <c r="KT1596" s="308"/>
      <c r="KU1596" s="308"/>
      <c r="KV1596" s="308"/>
      <c r="KW1596" s="308"/>
      <c r="KX1596" s="308"/>
      <c r="KY1596" s="308"/>
      <c r="KZ1596" s="308"/>
      <c r="LA1596" s="308"/>
      <c r="LB1596" s="308"/>
      <c r="LC1596" s="308"/>
      <c r="LD1596" s="308"/>
      <c r="LE1596" s="308"/>
      <c r="LF1596" s="308"/>
      <c r="LG1596" s="308"/>
      <c r="LH1596" s="308"/>
      <c r="LI1596" s="308"/>
      <c r="LJ1596" s="308"/>
      <c r="LK1596" s="308"/>
      <c r="LL1596" s="308"/>
      <c r="LM1596" s="308"/>
      <c r="LN1596" s="308"/>
      <c r="LO1596" s="308"/>
      <c r="LP1596" s="308"/>
      <c r="LQ1596" s="308"/>
      <c r="LR1596" s="308"/>
      <c r="LS1596" s="308"/>
      <c r="LT1596" s="308"/>
      <c r="LU1596" s="308"/>
      <c r="LV1596" s="308"/>
      <c r="LW1596" s="308"/>
      <c r="LX1596" s="308"/>
      <c r="LY1596" s="308"/>
      <c r="LZ1596" s="308"/>
      <c r="MA1596" s="308"/>
      <c r="MB1596" s="308"/>
      <c r="MC1596" s="308"/>
      <c r="MD1596" s="308"/>
      <c r="ME1596" s="308"/>
      <c r="MF1596" s="308"/>
      <c r="MG1596" s="308"/>
      <c r="MH1596" s="308"/>
      <c r="MI1596" s="308"/>
      <c r="MJ1596" s="308"/>
      <c r="MK1596" s="308"/>
      <c r="ML1596" s="308"/>
      <c r="MM1596" s="308"/>
      <c r="MN1596" s="308"/>
      <c r="MO1596" s="308"/>
      <c r="MP1596" s="308"/>
      <c r="MQ1596" s="308"/>
      <c r="MR1596" s="308"/>
      <c r="MS1596" s="308"/>
      <c r="MT1596" s="308"/>
      <c r="MU1596" s="308"/>
      <c r="MV1596" s="308"/>
      <c r="MW1596" s="308"/>
      <c r="MX1596" s="308"/>
      <c r="MY1596" s="308"/>
      <c r="MZ1596" s="308"/>
      <c r="NA1596" s="308"/>
      <c r="NB1596" s="308"/>
      <c r="NC1596" s="308"/>
      <c r="ND1596" s="308"/>
      <c r="NE1596" s="308"/>
      <c r="NF1596" s="308"/>
      <c r="NG1596" s="308"/>
      <c r="NH1596" s="308"/>
      <c r="NI1596" s="308"/>
      <c r="NJ1596" s="308"/>
      <c r="NK1596" s="308"/>
      <c r="NL1596" s="308"/>
      <c r="NM1596" s="308"/>
      <c r="NN1596" s="308"/>
      <c r="NO1596" s="308"/>
      <c r="NP1596" s="308"/>
      <c r="NQ1596" s="308"/>
      <c r="NR1596" s="308"/>
      <c r="NS1596" s="308"/>
      <c r="NT1596" s="308"/>
      <c r="NU1596" s="308"/>
      <c r="NV1596" s="308"/>
      <c r="NW1596" s="308"/>
      <c r="NX1596" s="308"/>
      <c r="NY1596" s="308"/>
      <c r="NZ1596" s="308"/>
      <c r="OA1596" s="308"/>
      <c r="OB1596" s="308"/>
      <c r="OC1596" s="308"/>
      <c r="OD1596" s="308"/>
      <c r="OE1596" s="308"/>
      <c r="OF1596" s="308"/>
      <c r="OG1596" s="308"/>
      <c r="OH1596" s="308"/>
      <c r="OI1596" s="308"/>
      <c r="OJ1596" s="308"/>
      <c r="OK1596" s="308"/>
      <c r="OL1596" s="308"/>
      <c r="OM1596" s="308"/>
      <c r="ON1596" s="308"/>
      <c r="OO1596" s="308"/>
      <c r="OP1596" s="308"/>
      <c r="OQ1596" s="308"/>
      <c r="OR1596" s="308"/>
      <c r="OS1596" s="308"/>
      <c r="OT1596" s="308"/>
      <c r="OU1596" s="308"/>
      <c r="OV1596" s="308"/>
      <c r="OW1596" s="308"/>
      <c r="OX1596" s="308"/>
      <c r="OY1596" s="308"/>
      <c r="OZ1596" s="308"/>
      <c r="PA1596" s="308"/>
      <c r="PB1596" s="308"/>
      <c r="PC1596" s="308"/>
      <c r="PD1596" s="308"/>
      <c r="PE1596" s="308"/>
      <c r="PF1596" s="308"/>
      <c r="PG1596" s="308"/>
      <c r="PH1596" s="308"/>
      <c r="PI1596" s="308"/>
      <c r="PJ1596" s="308"/>
      <c r="PK1596" s="308"/>
      <c r="PL1596" s="308"/>
      <c r="PM1596" s="308"/>
      <c r="PN1596" s="308"/>
      <c r="PO1596" s="308"/>
      <c r="PP1596" s="308"/>
      <c r="PQ1596" s="308"/>
      <c r="PR1596" s="308"/>
      <c r="PS1596" s="308"/>
      <c r="PT1596" s="308"/>
      <c r="PU1596" s="308"/>
      <c r="PV1596" s="308"/>
      <c r="PW1596" s="308"/>
      <c r="PX1596" s="308"/>
      <c r="PY1596" s="308"/>
      <c r="PZ1596" s="308"/>
      <c r="QA1596" s="308"/>
      <c r="QB1596" s="308"/>
      <c r="QC1596" s="308"/>
      <c r="QD1596" s="308"/>
      <c r="QE1596" s="308"/>
      <c r="QF1596" s="308"/>
      <c r="QG1596" s="308"/>
      <c r="QH1596" s="308"/>
      <c r="QI1596" s="308"/>
      <c r="QJ1596" s="308"/>
      <c r="QK1596" s="308"/>
      <c r="QL1596" s="308"/>
      <c r="QM1596" s="308"/>
      <c r="QN1596" s="308"/>
      <c r="QO1596" s="308"/>
      <c r="QP1596" s="308"/>
      <c r="QQ1596" s="308"/>
      <c r="QR1596" s="308"/>
      <c r="QS1596" s="308"/>
      <c r="QT1596" s="308"/>
      <c r="QU1596" s="308"/>
      <c r="QV1596" s="308"/>
      <c r="QW1596" s="308"/>
      <c r="QX1596" s="308"/>
      <c r="QY1596" s="308"/>
      <c r="QZ1596" s="308"/>
      <c r="RA1596" s="308"/>
      <c r="RB1596" s="308"/>
      <c r="RC1596" s="308"/>
      <c r="RD1596" s="308"/>
      <c r="RE1596" s="308"/>
      <c r="RF1596" s="308"/>
      <c r="RG1596" s="308"/>
      <c r="RH1596" s="308"/>
      <c r="RI1596" s="308"/>
      <c r="RJ1596" s="308"/>
      <c r="RK1596" s="308"/>
      <c r="RL1596" s="308"/>
      <c r="RM1596" s="308"/>
      <c r="RN1596" s="308"/>
      <c r="RO1596" s="308"/>
      <c r="RP1596" s="308"/>
      <c r="RQ1596" s="308"/>
      <c r="RR1596" s="308"/>
      <c r="RS1596" s="308"/>
      <c r="RT1596" s="308"/>
      <c r="RU1596" s="308"/>
      <c r="RV1596" s="308"/>
      <c r="RW1596" s="308"/>
      <c r="RX1596" s="308"/>
      <c r="RY1596" s="308"/>
      <c r="RZ1596" s="308"/>
      <c r="SA1596" s="308"/>
      <c r="SB1596" s="308"/>
      <c r="SC1596" s="308"/>
      <c r="SD1596" s="308"/>
      <c r="SE1596" s="308"/>
      <c r="SF1596" s="308"/>
      <c r="SG1596" s="308"/>
      <c r="SH1596" s="308"/>
      <c r="SI1596" s="308"/>
      <c r="SJ1596" s="308"/>
      <c r="SK1596" s="308"/>
      <c r="SL1596" s="308"/>
      <c r="SM1596" s="308"/>
      <c r="SN1596" s="308"/>
      <c r="SO1596" s="308"/>
      <c r="SP1596" s="308"/>
      <c r="SQ1596" s="308"/>
      <c r="SR1596" s="308"/>
      <c r="SS1596" s="308"/>
      <c r="ST1596" s="308"/>
      <c r="SU1596" s="308"/>
      <c r="SV1596" s="308"/>
      <c r="SW1596" s="308"/>
      <c r="SX1596" s="308"/>
      <c r="SY1596" s="308"/>
      <c r="SZ1596" s="308"/>
      <c r="TA1596" s="308"/>
      <c r="TB1596" s="308"/>
      <c r="TC1596" s="308"/>
      <c r="TD1596" s="308"/>
      <c r="TE1596" s="308"/>
      <c r="TF1596" s="308"/>
      <c r="TG1596" s="308"/>
      <c r="TH1596" s="308"/>
      <c r="TI1596" s="308"/>
      <c r="TJ1596" s="308"/>
      <c r="TK1596" s="308"/>
      <c r="TL1596" s="308"/>
      <c r="TM1596" s="308"/>
      <c r="TN1596" s="308"/>
      <c r="TO1596" s="308"/>
      <c r="TP1596" s="308"/>
      <c r="TQ1596" s="308"/>
      <c r="TR1596" s="308"/>
      <c r="TS1596" s="308"/>
      <c r="TT1596" s="308"/>
      <c r="TU1596" s="308"/>
      <c r="TV1596" s="308"/>
      <c r="TW1596" s="308"/>
      <c r="TX1596" s="308"/>
      <c r="TY1596" s="308"/>
      <c r="TZ1596" s="308"/>
      <c r="UA1596" s="308"/>
      <c r="UB1596" s="308"/>
      <c r="UC1596" s="308"/>
      <c r="UD1596" s="308"/>
      <c r="UE1596" s="308"/>
      <c r="UF1596" s="308"/>
      <c r="UG1596" s="308"/>
      <c r="UH1596" s="308"/>
      <c r="UI1596" s="308"/>
      <c r="UJ1596" s="308"/>
      <c r="UK1596" s="308"/>
      <c r="UL1596" s="308"/>
      <c r="UM1596" s="308"/>
      <c r="UN1596" s="308"/>
      <c r="UO1596" s="308"/>
      <c r="UP1596" s="308"/>
      <c r="UQ1596" s="308"/>
      <c r="UR1596" s="308"/>
      <c r="US1596" s="308"/>
      <c r="UT1596" s="308"/>
      <c r="UU1596" s="308"/>
      <c r="UV1596" s="308"/>
      <c r="UW1596" s="308"/>
      <c r="UX1596" s="308"/>
      <c r="UY1596" s="308"/>
      <c r="UZ1596" s="308"/>
      <c r="VA1596" s="308"/>
      <c r="VB1596" s="308"/>
      <c r="VC1596" s="308"/>
      <c r="VD1596" s="308"/>
      <c r="VE1596" s="308"/>
      <c r="VF1596" s="308"/>
      <c r="VG1596" s="308"/>
      <c r="VH1596" s="308"/>
      <c r="VI1596" s="308"/>
      <c r="VJ1596" s="308"/>
      <c r="VK1596" s="308"/>
      <c r="VL1596" s="308"/>
      <c r="VM1596" s="308"/>
      <c r="VN1596" s="308"/>
      <c r="VO1596" s="308"/>
      <c r="VP1596" s="308"/>
      <c r="VQ1596" s="308"/>
      <c r="VR1596" s="308"/>
      <c r="VS1596" s="308"/>
      <c r="VT1596" s="308"/>
      <c r="VU1596" s="308"/>
      <c r="VV1596" s="308"/>
      <c r="VW1596" s="308"/>
      <c r="VX1596" s="308"/>
      <c r="VY1596" s="308"/>
      <c r="VZ1596" s="308"/>
      <c r="WA1596" s="308"/>
      <c r="WB1596" s="308"/>
      <c r="WC1596" s="308"/>
      <c r="WD1596" s="308"/>
      <c r="WE1596" s="308"/>
      <c r="WF1596" s="308"/>
      <c r="WG1596" s="308"/>
      <c r="WH1596" s="308"/>
      <c r="WI1596" s="308"/>
      <c r="WJ1596" s="308"/>
      <c r="WK1596" s="308"/>
      <c r="WL1596" s="308"/>
      <c r="WM1596" s="308"/>
      <c r="WN1596" s="308"/>
      <c r="WO1596" s="308"/>
      <c r="WP1596" s="308"/>
      <c r="WQ1596" s="308"/>
      <c r="WR1596" s="308"/>
      <c r="WS1596" s="308"/>
      <c r="WT1596" s="308"/>
      <c r="WU1596" s="308"/>
      <c r="WV1596" s="308"/>
      <c r="WW1596" s="308"/>
      <c r="WX1596" s="308"/>
      <c r="WY1596" s="308"/>
      <c r="WZ1596" s="308"/>
      <c r="XA1596" s="308"/>
      <c r="XB1596" s="308"/>
      <c r="XC1596" s="308"/>
      <c r="XD1596" s="308"/>
      <c r="XE1596" s="308"/>
      <c r="XF1596" s="308"/>
      <c r="XG1596" s="308"/>
      <c r="XH1596" s="308"/>
      <c r="XI1596" s="308"/>
      <c r="XJ1596" s="308"/>
      <c r="XK1596" s="308"/>
      <c r="XL1596" s="308"/>
      <c r="XM1596" s="308"/>
      <c r="XN1596" s="308"/>
      <c r="XO1596" s="308"/>
      <c r="XP1596" s="308"/>
      <c r="XQ1596" s="308"/>
      <c r="XR1596" s="308"/>
      <c r="XS1596" s="308"/>
      <c r="XT1596" s="308"/>
      <c r="XU1596" s="308"/>
      <c r="XV1596" s="308"/>
      <c r="XW1596" s="308"/>
      <c r="XX1596" s="308"/>
      <c r="XY1596" s="308"/>
      <c r="XZ1596" s="308"/>
      <c r="YA1596" s="308"/>
      <c r="YB1596" s="308"/>
      <c r="YC1596" s="308"/>
      <c r="YD1596" s="308"/>
      <c r="YE1596" s="308"/>
      <c r="YF1596" s="308"/>
      <c r="YG1596" s="308"/>
      <c r="YH1596" s="308"/>
      <c r="YI1596" s="308"/>
      <c r="YJ1596" s="308"/>
      <c r="YK1596" s="308"/>
      <c r="YL1596" s="308"/>
      <c r="YM1596" s="308"/>
      <c r="YN1596" s="308"/>
      <c r="YO1596" s="308"/>
      <c r="YP1596" s="308"/>
      <c r="YQ1596" s="308"/>
      <c r="YR1596" s="308"/>
      <c r="YS1596" s="308"/>
      <c r="YT1596" s="308"/>
      <c r="YU1596" s="308"/>
      <c r="YV1596" s="308"/>
      <c r="YW1596" s="308"/>
      <c r="YX1596" s="308"/>
      <c r="YY1596" s="308"/>
      <c r="YZ1596" s="308"/>
      <c r="ZA1596" s="308"/>
      <c r="ZB1596" s="308"/>
      <c r="ZC1596" s="308"/>
      <c r="ZD1596" s="308"/>
      <c r="ZE1596" s="308"/>
      <c r="ZF1596" s="308"/>
      <c r="ZG1596" s="308"/>
      <c r="ZH1596" s="308"/>
      <c r="ZI1596" s="308"/>
      <c r="ZJ1596" s="308"/>
      <c r="ZK1596" s="308"/>
      <c r="ZL1596" s="308"/>
      <c r="ZM1596" s="308"/>
      <c r="ZN1596" s="308"/>
      <c r="ZO1596" s="308"/>
      <c r="ZP1596" s="308"/>
      <c r="ZQ1596" s="308"/>
      <c r="ZR1596" s="308"/>
      <c r="ZS1596" s="308"/>
      <c r="ZT1596" s="308"/>
      <c r="ZU1596" s="308"/>
      <c r="ZV1596" s="308"/>
      <c r="ZW1596" s="308"/>
      <c r="ZX1596" s="308"/>
      <c r="ZY1596" s="308"/>
      <c r="ZZ1596" s="308"/>
      <c r="AAA1596" s="308"/>
      <c r="AAB1596" s="308"/>
      <c r="AAC1596" s="308"/>
      <c r="AAD1596" s="308"/>
      <c r="AAE1596" s="308"/>
      <c r="AAF1596" s="308"/>
      <c r="AAG1596" s="308"/>
      <c r="AAH1596" s="308"/>
      <c r="AAI1596" s="308"/>
      <c r="AAJ1596" s="308"/>
      <c r="AAK1596" s="308"/>
      <c r="AAL1596" s="308"/>
      <c r="AAM1596" s="308"/>
      <c r="AAN1596" s="308"/>
      <c r="AAO1596" s="308"/>
      <c r="AAP1596" s="308"/>
      <c r="AAQ1596" s="308"/>
      <c r="AAR1596" s="308"/>
      <c r="AAS1596" s="308"/>
      <c r="AAT1596" s="308"/>
      <c r="AAU1596" s="308"/>
      <c r="AAV1596" s="308"/>
      <c r="AAW1596" s="308"/>
      <c r="AAX1596" s="308"/>
      <c r="AAY1596" s="308"/>
      <c r="AAZ1596" s="308"/>
      <c r="ABA1596" s="308"/>
      <c r="ABB1596" s="308"/>
      <c r="ABC1596" s="308"/>
      <c r="ABD1596" s="308"/>
      <c r="ABE1596" s="308"/>
      <c r="ABF1596" s="308"/>
      <c r="ABG1596" s="308"/>
      <c r="ABH1596" s="308"/>
      <c r="ABI1596" s="308"/>
      <c r="ABJ1596" s="308"/>
      <c r="ABK1596" s="308"/>
      <c r="ABL1596" s="308"/>
      <c r="ABM1596" s="308"/>
      <c r="ABN1596" s="308"/>
      <c r="ABO1596" s="308"/>
      <c r="ABP1596" s="308"/>
      <c r="ABQ1596" s="308"/>
      <c r="ABR1596" s="308"/>
      <c r="ABS1596" s="308"/>
      <c r="ABT1596" s="308"/>
      <c r="ABU1596" s="308"/>
      <c r="ABV1596" s="308"/>
      <c r="ABW1596" s="308"/>
      <c r="ABX1596" s="308"/>
      <c r="ABY1596" s="308"/>
      <c r="ABZ1596" s="308"/>
      <c r="ACA1596" s="308"/>
      <c r="ACB1596" s="308"/>
      <c r="ACC1596" s="308"/>
      <c r="ACD1596" s="308"/>
      <c r="ACE1596" s="308"/>
      <c r="ACF1596" s="308"/>
      <c r="ACG1596" s="308"/>
      <c r="ACH1596" s="308"/>
      <c r="ACI1596" s="308"/>
      <c r="ACJ1596" s="308"/>
      <c r="ACK1596" s="308"/>
      <c r="ACL1596" s="308"/>
      <c r="ACM1596" s="308"/>
      <c r="ACN1596" s="308"/>
      <c r="ACO1596" s="308"/>
      <c r="ACP1596" s="308"/>
      <c r="ACQ1596" s="308"/>
      <c r="ACR1596" s="308"/>
      <c r="ACS1596" s="308"/>
      <c r="ACT1596" s="308"/>
      <c r="ACU1596" s="308"/>
      <c r="ACV1596" s="308"/>
      <c r="ACW1596" s="308"/>
      <c r="ACX1596" s="308"/>
      <c r="ACY1596" s="308"/>
      <c r="ACZ1596" s="308"/>
      <c r="ADA1596" s="308"/>
      <c r="ADB1596" s="308"/>
      <c r="ADC1596" s="308"/>
      <c r="ADD1596" s="308"/>
      <c r="ADE1596" s="308"/>
      <c r="ADF1596" s="308"/>
      <c r="ADG1596" s="308"/>
      <c r="ADH1596" s="308"/>
      <c r="ADI1596" s="308"/>
      <c r="ADJ1596" s="308"/>
      <c r="ADK1596" s="308"/>
      <c r="ADL1596" s="308"/>
      <c r="ADM1596" s="308"/>
      <c r="ADN1596" s="308"/>
      <c r="ADO1596" s="308"/>
      <c r="ADP1596" s="308"/>
      <c r="ADQ1596" s="308"/>
      <c r="ADR1596" s="308"/>
      <c r="ADS1596" s="308"/>
      <c r="ADT1596" s="308"/>
      <c r="ADU1596" s="308"/>
      <c r="ADV1596" s="308"/>
      <c r="ADW1596" s="308"/>
      <c r="ADX1596" s="308"/>
      <c r="ADY1596" s="308"/>
      <c r="ADZ1596" s="308"/>
      <c r="AEA1596" s="308"/>
      <c r="AEB1596" s="308"/>
      <c r="AEC1596" s="308"/>
      <c r="AED1596" s="308"/>
      <c r="AEE1596" s="308"/>
      <c r="AEF1596" s="308"/>
      <c r="AEG1596" s="308"/>
      <c r="AEH1596" s="308"/>
      <c r="AEI1596" s="308"/>
      <c r="AEJ1596" s="308"/>
      <c r="AEK1596" s="308"/>
      <c r="AEL1596" s="308"/>
      <c r="AEM1596" s="308"/>
      <c r="AEN1596" s="308"/>
      <c r="AEO1596" s="308"/>
      <c r="AEP1596" s="308"/>
      <c r="AEQ1596" s="308"/>
      <c r="AER1596" s="308"/>
      <c r="AES1596" s="308"/>
      <c r="AET1596" s="308"/>
      <c r="AEU1596" s="308"/>
      <c r="AEV1596" s="308"/>
      <c r="AEW1596" s="308"/>
      <c r="AEX1596" s="308"/>
      <c r="AEY1596" s="308"/>
      <c r="AEZ1596" s="308"/>
      <c r="AFA1596" s="308"/>
      <c r="AFB1596" s="308"/>
      <c r="AFC1596" s="308"/>
      <c r="AFD1596" s="308"/>
      <c r="AFE1596" s="308"/>
      <c r="AFF1596" s="308"/>
      <c r="AFG1596" s="308"/>
      <c r="AFH1596" s="308"/>
      <c r="AFI1596" s="308"/>
      <c r="AFJ1596" s="308"/>
      <c r="AFK1596" s="308"/>
      <c r="AFL1596" s="308"/>
      <c r="AFM1596" s="308"/>
      <c r="AFN1596" s="308"/>
      <c r="AFO1596" s="308"/>
      <c r="AFP1596" s="308"/>
      <c r="AFQ1596" s="308"/>
      <c r="AFR1596" s="308"/>
      <c r="AFS1596" s="308"/>
      <c r="AFT1596" s="308"/>
      <c r="AFU1596" s="308"/>
      <c r="AFV1596" s="308"/>
      <c r="AFW1596" s="308"/>
      <c r="AFX1596" s="308"/>
      <c r="AFY1596" s="308"/>
      <c r="AFZ1596" s="308"/>
      <c r="AGA1596" s="308"/>
      <c r="AGB1596" s="308"/>
      <c r="AGC1596" s="308"/>
      <c r="AGD1596" s="308"/>
      <c r="AGE1596" s="308"/>
      <c r="AGF1596" s="308"/>
      <c r="AGG1596" s="308"/>
      <c r="AGH1596" s="308"/>
      <c r="AGI1596" s="308"/>
      <c r="AGJ1596" s="308"/>
      <c r="AGK1596" s="308"/>
      <c r="AGL1596" s="308"/>
      <c r="AGM1596" s="308"/>
      <c r="AGN1596" s="308"/>
      <c r="AGO1596" s="308"/>
      <c r="AGP1596" s="308"/>
      <c r="AGQ1596" s="308"/>
      <c r="AGR1596" s="308"/>
      <c r="AGS1596" s="308"/>
      <c r="AGT1596" s="308"/>
      <c r="AGU1596" s="308"/>
      <c r="AGV1596" s="308"/>
      <c r="AGW1596" s="308"/>
      <c r="AGX1596" s="308"/>
      <c r="AGY1596" s="308"/>
      <c r="AGZ1596" s="308"/>
      <c r="AHA1596" s="308"/>
      <c r="AHB1596" s="308"/>
      <c r="AHC1596" s="308"/>
      <c r="AHD1596" s="308"/>
      <c r="AHE1596" s="308"/>
      <c r="AHF1596" s="308"/>
      <c r="AHG1596" s="308"/>
      <c r="AHH1596" s="308"/>
      <c r="AHI1596" s="308"/>
      <c r="AHJ1596" s="308"/>
      <c r="AHK1596" s="308"/>
      <c r="AHL1596" s="308"/>
      <c r="AHM1596" s="308"/>
      <c r="AHN1596" s="308"/>
      <c r="AHO1596" s="308"/>
      <c r="AHP1596" s="308"/>
      <c r="AHQ1596" s="308"/>
      <c r="AHR1596" s="308"/>
      <c r="AHS1596" s="308"/>
      <c r="AHT1596" s="308"/>
      <c r="AHU1596" s="308"/>
      <c r="AHV1596" s="308"/>
      <c r="AHW1596" s="308"/>
      <c r="AHX1596" s="308"/>
      <c r="AHY1596" s="308"/>
      <c r="AHZ1596" s="308"/>
      <c r="AIA1596" s="308"/>
      <c r="AIB1596" s="308"/>
      <c r="AIC1596" s="308"/>
      <c r="AID1596" s="308"/>
      <c r="AIE1596" s="308"/>
      <c r="AIF1596" s="308"/>
      <c r="AIG1596" s="308"/>
      <c r="AIH1596" s="308"/>
      <c r="AII1596" s="308"/>
      <c r="AIJ1596" s="308"/>
      <c r="AIK1596" s="308"/>
      <c r="AIL1596" s="308"/>
      <c r="AIM1596" s="308"/>
      <c r="AIN1596" s="308"/>
      <c r="AIO1596" s="308"/>
      <c r="AIP1596" s="308"/>
      <c r="AIQ1596" s="308"/>
      <c r="AIR1596" s="308"/>
      <c r="AIS1596" s="308"/>
      <c r="AIT1596" s="308"/>
      <c r="AIU1596" s="308"/>
      <c r="AIV1596" s="308"/>
      <c r="AIW1596" s="308"/>
      <c r="AIX1596" s="308"/>
      <c r="AIY1596" s="308"/>
      <c r="AIZ1596" s="308"/>
      <c r="AJA1596" s="308"/>
      <c r="AJB1596" s="308"/>
      <c r="AJC1596" s="308"/>
      <c r="AJD1596" s="308"/>
      <c r="AJE1596" s="308"/>
      <c r="AJF1596" s="308"/>
      <c r="AJG1596" s="308"/>
      <c r="AJH1596" s="308"/>
      <c r="AJI1596" s="308"/>
      <c r="AJJ1596" s="308"/>
      <c r="AJK1596" s="308"/>
      <c r="AJL1596" s="308"/>
      <c r="AJM1596" s="308"/>
      <c r="AJN1596" s="308"/>
      <c r="AJO1596" s="308"/>
      <c r="AJP1596" s="308"/>
      <c r="AJQ1596" s="308"/>
      <c r="AJR1596" s="308"/>
      <c r="AJS1596" s="308"/>
      <c r="AJT1596" s="308"/>
      <c r="AJU1596" s="308"/>
      <c r="AJV1596" s="308"/>
      <c r="AJW1596" s="308"/>
      <c r="AJX1596" s="308"/>
      <c r="AJY1596" s="308"/>
      <c r="AJZ1596" s="308"/>
      <c r="AKA1596" s="308"/>
      <c r="AKB1596" s="308"/>
      <c r="AKC1596" s="308"/>
      <c r="AKD1596" s="308"/>
      <c r="AKE1596" s="308"/>
      <c r="AKF1596" s="308"/>
      <c r="AKG1596" s="308"/>
      <c r="AKH1596" s="308"/>
      <c r="AKI1596" s="308"/>
      <c r="AKJ1596" s="308"/>
      <c r="AKK1596" s="308"/>
      <c r="AKL1596" s="308"/>
      <c r="AKM1596" s="308"/>
      <c r="AKN1596" s="308"/>
      <c r="AKO1596" s="308"/>
      <c r="AKP1596" s="308"/>
      <c r="AKQ1596" s="308"/>
      <c r="AKR1596" s="308"/>
      <c r="AKS1596" s="308"/>
      <c r="AKT1596" s="308"/>
      <c r="AKU1596" s="308"/>
      <c r="AKV1596" s="308"/>
      <c r="AKW1596" s="308"/>
      <c r="AKX1596" s="308"/>
      <c r="AKY1596" s="308"/>
      <c r="AKZ1596" s="308"/>
      <c r="ALA1596" s="308"/>
      <c r="ALB1596" s="308"/>
      <c r="ALC1596" s="308"/>
      <c r="ALD1596" s="308"/>
      <c r="ALE1596" s="308"/>
      <c r="ALF1596" s="308"/>
      <c r="ALG1596" s="308"/>
      <c r="ALH1596" s="308"/>
      <c r="ALI1596" s="308"/>
      <c r="ALJ1596" s="308"/>
      <c r="ALK1596" s="308"/>
      <c r="ALL1596" s="308"/>
      <c r="ALM1596" s="308"/>
      <c r="ALN1596" s="308"/>
      <c r="ALO1596" s="308"/>
      <c r="ALP1596" s="308"/>
      <c r="ALQ1596" s="308"/>
      <c r="ALR1596" s="308"/>
      <c r="ALS1596" s="308"/>
      <c r="ALT1596" s="308"/>
      <c r="ALU1596" s="308"/>
      <c r="ALV1596" s="308"/>
      <c r="ALW1596" s="308"/>
      <c r="ALX1596" s="308"/>
      <c r="ALY1596" s="308"/>
      <c r="ALZ1596" s="308"/>
      <c r="AMA1596" s="308"/>
      <c r="AMB1596" s="308"/>
      <c r="AMC1596" s="308"/>
      <c r="AMD1596" s="308"/>
      <c r="AME1596" s="308"/>
      <c r="AMF1596" s="308"/>
      <c r="AMG1596" s="308"/>
      <c r="AMH1596" s="308"/>
      <c r="AMI1596" s="308"/>
      <c r="AMJ1596" s="308"/>
      <c r="AMK1596" s="308"/>
      <c r="AML1596" s="308"/>
      <c r="AMM1596" s="308"/>
      <c r="AMN1596" s="308"/>
    </row>
    <row r="1597" spans="1:1028" s="311" customFormat="1" ht="12.75" customHeight="1">
      <c r="A1597" s="308"/>
      <c r="B1597" s="308"/>
      <c r="C1597" s="308"/>
      <c r="D1597" s="308"/>
      <c r="E1597" s="308"/>
      <c r="F1597" s="308"/>
      <c r="G1597" s="308"/>
      <c r="H1597" s="308"/>
      <c r="I1597" s="404"/>
      <c r="J1597" s="404"/>
      <c r="K1597" s="308"/>
      <c r="L1597" s="308"/>
      <c r="M1597" s="308"/>
      <c r="N1597" s="308"/>
      <c r="O1597" s="308"/>
      <c r="P1597" s="310"/>
      <c r="Q1597" s="310"/>
      <c r="R1597" s="308"/>
      <c r="S1597" s="308"/>
      <c r="T1597" s="308"/>
      <c r="W1597" s="308"/>
      <c r="X1597" s="365"/>
      <c r="Y1597" s="308"/>
      <c r="Z1597" s="308"/>
      <c r="AA1597" s="308"/>
      <c r="AB1597" s="308"/>
      <c r="AC1597" s="308"/>
      <c r="AD1597" s="308"/>
      <c r="AE1597" s="308"/>
      <c r="AF1597" s="309"/>
      <c r="AG1597" s="309"/>
      <c r="AH1597" s="309"/>
      <c r="AI1597" s="309"/>
      <c r="AJ1597" s="309"/>
      <c r="AK1597" s="309"/>
      <c r="AL1597" s="314"/>
      <c r="AM1597" s="308"/>
      <c r="AN1597" s="308"/>
      <c r="AO1597" s="308"/>
      <c r="AP1597" s="308"/>
      <c r="AR1597" s="29" t="str">
        <f t="shared" si="248"/>
        <v>0</v>
      </c>
      <c r="AS1597" s="29">
        <f t="shared" si="242"/>
        <v>0</v>
      </c>
      <c r="AT1597" s="308"/>
      <c r="AU1597" s="308"/>
      <c r="AV1597" s="308"/>
      <c r="AW1597" s="29" t="str">
        <f t="shared" si="250"/>
        <v/>
      </c>
      <c r="AX1597" s="29" t="str">
        <f t="shared" si="243"/>
        <v/>
      </c>
      <c r="AY1597" s="29" t="str">
        <f t="shared" si="249"/>
        <v>https://media.mediathek-tanz-theater.de/iiif/2/nvt_.JP2</v>
      </c>
      <c r="AZ1597" s="29" t="str">
        <f t="shared" si="244"/>
        <v>image/jp2</v>
      </c>
      <c r="BA1597" s="29" t="str">
        <f t="shared" si="245"/>
        <v>presentation/iiif</v>
      </c>
      <c r="BB1597" s="29" t="str">
        <f t="shared" si="246"/>
        <v>https://media.mediathek-tanz-theater.de/iiif/2/nvt_.JP2/full/100,/0/default.jpg</v>
      </c>
      <c r="BC1597" s="29" t="str">
        <f t="shared" si="241"/>
        <v>image/jpeg</v>
      </c>
      <c r="BD1597" s="29" t="str">
        <f t="shared" si="247"/>
        <v>presentation/thumbnail</v>
      </c>
      <c r="BE1597" s="308"/>
      <c r="BF1597" s="308"/>
      <c r="BG1597" s="308"/>
      <c r="BH1597" s="308"/>
      <c r="BI1597" s="308"/>
      <c r="BJ1597" s="308"/>
      <c r="BK1597" s="308"/>
      <c r="BL1597" s="308"/>
      <c r="BM1597" s="308"/>
      <c r="BN1597" s="308"/>
      <c r="BO1597" s="308"/>
      <c r="BP1597" s="308"/>
      <c r="BQ1597" s="308"/>
      <c r="BR1597" s="308"/>
      <c r="BS1597" s="308"/>
      <c r="BT1597" s="308"/>
      <c r="BU1597" s="308"/>
      <c r="BV1597" s="308"/>
      <c r="BW1597" s="308"/>
      <c r="BX1597" s="308"/>
      <c r="BY1597" s="308"/>
      <c r="BZ1597" s="308"/>
      <c r="CA1597" s="308"/>
      <c r="CB1597" s="308"/>
      <c r="CC1597" s="308"/>
      <c r="CD1597" s="308"/>
      <c r="CE1597" s="308"/>
      <c r="CF1597" s="308"/>
      <c r="CG1597" s="308"/>
      <c r="CH1597" s="308"/>
      <c r="CI1597" s="308"/>
      <c r="CJ1597" s="308"/>
      <c r="CK1597" s="308"/>
      <c r="CL1597" s="308"/>
      <c r="CM1597" s="308"/>
      <c r="CN1597" s="308"/>
      <c r="CO1597" s="308"/>
      <c r="CP1597" s="308"/>
      <c r="CQ1597" s="308"/>
      <c r="CR1597" s="308"/>
      <c r="CS1597" s="308"/>
      <c r="CT1597" s="308"/>
      <c r="CU1597" s="308"/>
      <c r="CV1597" s="308"/>
      <c r="CW1597" s="308"/>
      <c r="CX1597" s="308"/>
      <c r="CY1597" s="308"/>
      <c r="CZ1597" s="308"/>
      <c r="DA1597" s="308"/>
      <c r="DB1597" s="308"/>
      <c r="DC1597" s="308"/>
      <c r="DD1597" s="308"/>
      <c r="DE1597" s="308"/>
      <c r="DF1597" s="308"/>
      <c r="DG1597" s="308"/>
      <c r="DH1597" s="308"/>
      <c r="DI1597" s="308"/>
      <c r="DJ1597" s="308"/>
      <c r="DK1597" s="308"/>
      <c r="DL1597" s="308"/>
      <c r="DM1597" s="308"/>
      <c r="DN1597" s="308"/>
      <c r="DO1597" s="308"/>
      <c r="DP1597" s="308"/>
      <c r="DQ1597" s="308"/>
      <c r="DR1597" s="308"/>
      <c r="DS1597" s="308"/>
      <c r="DT1597" s="308"/>
      <c r="DU1597" s="308"/>
      <c r="DV1597" s="308"/>
      <c r="DW1597" s="308"/>
      <c r="DX1597" s="308"/>
      <c r="DY1597" s="308"/>
      <c r="DZ1597" s="308"/>
      <c r="EA1597" s="308"/>
      <c r="EB1597" s="308"/>
      <c r="EC1597" s="308"/>
      <c r="ED1597" s="308"/>
      <c r="EE1597" s="308"/>
      <c r="EF1597" s="308"/>
      <c r="EG1597" s="308"/>
      <c r="EH1597" s="308"/>
      <c r="EI1597" s="308"/>
      <c r="EJ1597" s="308"/>
      <c r="EK1597" s="308"/>
      <c r="EL1597" s="308"/>
      <c r="EM1597" s="308"/>
      <c r="EN1597" s="308"/>
      <c r="EO1597" s="308"/>
      <c r="EP1597" s="308"/>
      <c r="EQ1597" s="308"/>
      <c r="ER1597" s="308"/>
      <c r="ES1597" s="308"/>
      <c r="ET1597" s="308"/>
      <c r="EU1597" s="308"/>
      <c r="EV1597" s="308"/>
      <c r="EW1597" s="308"/>
      <c r="EX1597" s="308"/>
      <c r="EY1597" s="308"/>
      <c r="EZ1597" s="308"/>
      <c r="FA1597" s="308"/>
      <c r="FB1597" s="308"/>
      <c r="FC1597" s="308"/>
      <c r="FD1597" s="308"/>
      <c r="FE1597" s="308"/>
      <c r="FF1597" s="308"/>
      <c r="FG1597" s="308"/>
      <c r="FH1597" s="308"/>
      <c r="FI1597" s="308"/>
      <c r="FJ1597" s="308"/>
      <c r="FK1597" s="308"/>
      <c r="FL1597" s="308"/>
      <c r="FM1597" s="308"/>
      <c r="FN1597" s="308"/>
      <c r="FO1597" s="308"/>
      <c r="FP1597" s="308"/>
      <c r="FQ1597" s="308"/>
      <c r="FR1597" s="308"/>
      <c r="FS1597" s="308"/>
      <c r="FT1597" s="308"/>
      <c r="FU1597" s="308"/>
      <c r="FV1597" s="308"/>
      <c r="FW1597" s="308"/>
      <c r="FX1597" s="308"/>
      <c r="FY1597" s="308"/>
      <c r="FZ1597" s="308"/>
      <c r="GA1597" s="308"/>
      <c r="GB1597" s="308"/>
      <c r="GC1597" s="308"/>
      <c r="GD1597" s="308"/>
      <c r="GE1597" s="308"/>
      <c r="GF1597" s="308"/>
      <c r="GG1597" s="308"/>
      <c r="GH1597" s="308"/>
      <c r="GI1597" s="308"/>
      <c r="GJ1597" s="308"/>
      <c r="GK1597" s="308"/>
      <c r="GL1597" s="308"/>
      <c r="GM1597" s="308"/>
      <c r="GN1597" s="308"/>
      <c r="GO1597" s="308"/>
      <c r="GP1597" s="308"/>
      <c r="GQ1597" s="308"/>
      <c r="GR1597" s="308"/>
      <c r="GS1597" s="308"/>
      <c r="GT1597" s="308"/>
      <c r="GU1597" s="308"/>
      <c r="GV1597" s="308"/>
      <c r="GW1597" s="308"/>
      <c r="GX1597" s="308"/>
      <c r="GY1597" s="308"/>
      <c r="GZ1597" s="308"/>
      <c r="HA1597" s="308"/>
      <c r="HB1597" s="308"/>
      <c r="HC1597" s="308"/>
      <c r="HD1597" s="308"/>
      <c r="HE1597" s="308"/>
      <c r="HF1597" s="308"/>
      <c r="HG1597" s="308"/>
      <c r="HH1597" s="308"/>
      <c r="HI1597" s="308"/>
      <c r="HJ1597" s="308"/>
      <c r="HK1597" s="308"/>
      <c r="HL1597" s="308"/>
      <c r="HM1597" s="308"/>
      <c r="HN1597" s="308"/>
      <c r="HO1597" s="308"/>
      <c r="HP1597" s="308"/>
      <c r="HQ1597" s="308"/>
      <c r="HR1597" s="308"/>
      <c r="HS1597" s="308"/>
      <c r="HT1597" s="308"/>
      <c r="HU1597" s="308"/>
      <c r="HV1597" s="308"/>
      <c r="HW1597" s="308"/>
      <c r="HX1597" s="308"/>
      <c r="HY1597" s="308"/>
      <c r="HZ1597" s="308"/>
      <c r="IA1597" s="308"/>
      <c r="IB1597" s="308"/>
      <c r="IC1597" s="308"/>
      <c r="ID1597" s="308"/>
      <c r="IE1597" s="308"/>
      <c r="IF1597" s="308"/>
      <c r="IG1597" s="308"/>
      <c r="IH1597" s="308"/>
      <c r="II1597" s="308"/>
      <c r="IJ1597" s="308"/>
      <c r="IK1597" s="308"/>
      <c r="IL1597" s="308"/>
      <c r="IM1597" s="308"/>
      <c r="IN1597" s="308"/>
      <c r="IO1597" s="308"/>
      <c r="IP1597" s="308"/>
      <c r="IQ1597" s="308"/>
      <c r="IR1597" s="308"/>
      <c r="IS1597" s="308"/>
      <c r="IT1597" s="308"/>
      <c r="IU1597" s="308"/>
      <c r="IV1597" s="308"/>
      <c r="IW1597" s="308"/>
      <c r="IX1597" s="308"/>
      <c r="IY1597" s="308"/>
      <c r="IZ1597" s="308"/>
      <c r="JA1597" s="308"/>
      <c r="JB1597" s="308"/>
      <c r="JC1597" s="308"/>
      <c r="JD1597" s="308"/>
      <c r="JE1597" s="308"/>
      <c r="JF1597" s="308"/>
      <c r="JG1597" s="308"/>
      <c r="JH1597" s="308"/>
      <c r="JI1597" s="308"/>
      <c r="JJ1597" s="308"/>
      <c r="JK1597" s="308"/>
      <c r="JL1597" s="308"/>
      <c r="JM1597" s="308"/>
      <c r="JN1597" s="308"/>
      <c r="JO1597" s="308"/>
      <c r="JP1597" s="308"/>
      <c r="JQ1597" s="308"/>
      <c r="JR1597" s="308"/>
      <c r="JS1597" s="308"/>
      <c r="JT1597" s="308"/>
      <c r="JU1597" s="308"/>
      <c r="JV1597" s="308"/>
      <c r="JW1597" s="308"/>
      <c r="JX1597" s="308"/>
      <c r="JY1597" s="308"/>
      <c r="JZ1597" s="308"/>
      <c r="KA1597" s="308"/>
      <c r="KB1597" s="308"/>
      <c r="KC1597" s="308"/>
      <c r="KD1597" s="308"/>
      <c r="KE1597" s="308"/>
      <c r="KF1597" s="308"/>
      <c r="KG1597" s="308"/>
      <c r="KH1597" s="308"/>
      <c r="KI1597" s="308"/>
      <c r="KJ1597" s="308"/>
      <c r="KK1597" s="308"/>
      <c r="KL1597" s="308"/>
      <c r="KM1597" s="308"/>
      <c r="KN1597" s="308"/>
      <c r="KO1597" s="308"/>
      <c r="KP1597" s="308"/>
      <c r="KQ1597" s="308"/>
      <c r="KR1597" s="308"/>
      <c r="KS1597" s="308"/>
      <c r="KT1597" s="308"/>
      <c r="KU1597" s="308"/>
      <c r="KV1597" s="308"/>
      <c r="KW1597" s="308"/>
      <c r="KX1597" s="308"/>
      <c r="KY1597" s="308"/>
      <c r="KZ1597" s="308"/>
      <c r="LA1597" s="308"/>
      <c r="LB1597" s="308"/>
      <c r="LC1597" s="308"/>
      <c r="LD1597" s="308"/>
      <c r="LE1597" s="308"/>
      <c r="LF1597" s="308"/>
      <c r="LG1597" s="308"/>
      <c r="LH1597" s="308"/>
      <c r="LI1597" s="308"/>
      <c r="LJ1597" s="308"/>
      <c r="LK1597" s="308"/>
      <c r="LL1597" s="308"/>
      <c r="LM1597" s="308"/>
      <c r="LN1597" s="308"/>
      <c r="LO1597" s="308"/>
      <c r="LP1597" s="308"/>
      <c r="LQ1597" s="308"/>
      <c r="LR1597" s="308"/>
      <c r="LS1597" s="308"/>
      <c r="LT1597" s="308"/>
      <c r="LU1597" s="308"/>
      <c r="LV1597" s="308"/>
      <c r="LW1597" s="308"/>
      <c r="LX1597" s="308"/>
      <c r="LY1597" s="308"/>
      <c r="LZ1597" s="308"/>
      <c r="MA1597" s="308"/>
      <c r="MB1597" s="308"/>
      <c r="MC1597" s="308"/>
      <c r="MD1597" s="308"/>
      <c r="ME1597" s="308"/>
      <c r="MF1597" s="308"/>
      <c r="MG1597" s="308"/>
      <c r="MH1597" s="308"/>
      <c r="MI1597" s="308"/>
      <c r="MJ1597" s="308"/>
      <c r="MK1597" s="308"/>
      <c r="ML1597" s="308"/>
      <c r="MM1597" s="308"/>
      <c r="MN1597" s="308"/>
      <c r="MO1597" s="308"/>
      <c r="MP1597" s="308"/>
      <c r="MQ1597" s="308"/>
      <c r="MR1597" s="308"/>
      <c r="MS1597" s="308"/>
      <c r="MT1597" s="308"/>
      <c r="MU1597" s="308"/>
      <c r="MV1597" s="308"/>
      <c r="MW1597" s="308"/>
      <c r="MX1597" s="308"/>
      <c r="MY1597" s="308"/>
      <c r="MZ1597" s="308"/>
      <c r="NA1597" s="308"/>
      <c r="NB1597" s="308"/>
      <c r="NC1597" s="308"/>
      <c r="ND1597" s="308"/>
      <c r="NE1597" s="308"/>
      <c r="NF1597" s="308"/>
      <c r="NG1597" s="308"/>
      <c r="NH1597" s="308"/>
      <c r="NI1597" s="308"/>
      <c r="NJ1597" s="308"/>
      <c r="NK1597" s="308"/>
      <c r="NL1597" s="308"/>
      <c r="NM1597" s="308"/>
      <c r="NN1597" s="308"/>
      <c r="NO1597" s="308"/>
      <c r="NP1597" s="308"/>
      <c r="NQ1597" s="308"/>
      <c r="NR1597" s="308"/>
      <c r="NS1597" s="308"/>
      <c r="NT1597" s="308"/>
      <c r="NU1597" s="308"/>
      <c r="NV1597" s="308"/>
      <c r="NW1597" s="308"/>
      <c r="NX1597" s="308"/>
      <c r="NY1597" s="308"/>
      <c r="NZ1597" s="308"/>
      <c r="OA1597" s="308"/>
      <c r="OB1597" s="308"/>
      <c r="OC1597" s="308"/>
      <c r="OD1597" s="308"/>
      <c r="OE1597" s="308"/>
      <c r="OF1597" s="308"/>
      <c r="OG1597" s="308"/>
      <c r="OH1597" s="308"/>
      <c r="OI1597" s="308"/>
      <c r="OJ1597" s="308"/>
      <c r="OK1597" s="308"/>
      <c r="OL1597" s="308"/>
      <c r="OM1597" s="308"/>
      <c r="ON1597" s="308"/>
      <c r="OO1597" s="308"/>
      <c r="OP1597" s="308"/>
      <c r="OQ1597" s="308"/>
      <c r="OR1597" s="308"/>
      <c r="OS1597" s="308"/>
      <c r="OT1597" s="308"/>
      <c r="OU1597" s="308"/>
      <c r="OV1597" s="308"/>
      <c r="OW1597" s="308"/>
      <c r="OX1597" s="308"/>
      <c r="OY1597" s="308"/>
      <c r="OZ1597" s="308"/>
      <c r="PA1597" s="308"/>
      <c r="PB1597" s="308"/>
      <c r="PC1597" s="308"/>
      <c r="PD1597" s="308"/>
      <c r="PE1597" s="308"/>
      <c r="PF1597" s="308"/>
      <c r="PG1597" s="308"/>
      <c r="PH1597" s="308"/>
      <c r="PI1597" s="308"/>
      <c r="PJ1597" s="308"/>
      <c r="PK1597" s="308"/>
      <c r="PL1597" s="308"/>
      <c r="PM1597" s="308"/>
      <c r="PN1597" s="308"/>
      <c r="PO1597" s="308"/>
      <c r="PP1597" s="308"/>
      <c r="PQ1597" s="308"/>
      <c r="PR1597" s="308"/>
      <c r="PS1597" s="308"/>
      <c r="PT1597" s="308"/>
      <c r="PU1597" s="308"/>
      <c r="PV1597" s="308"/>
      <c r="PW1597" s="308"/>
      <c r="PX1597" s="308"/>
      <c r="PY1597" s="308"/>
      <c r="PZ1597" s="308"/>
      <c r="QA1597" s="308"/>
      <c r="QB1597" s="308"/>
      <c r="QC1597" s="308"/>
      <c r="QD1597" s="308"/>
      <c r="QE1597" s="308"/>
      <c r="QF1597" s="308"/>
      <c r="QG1597" s="308"/>
      <c r="QH1597" s="308"/>
      <c r="QI1597" s="308"/>
      <c r="QJ1597" s="308"/>
      <c r="QK1597" s="308"/>
      <c r="QL1597" s="308"/>
      <c r="QM1597" s="308"/>
      <c r="QN1597" s="308"/>
      <c r="QO1597" s="308"/>
      <c r="QP1597" s="308"/>
      <c r="QQ1597" s="308"/>
      <c r="QR1597" s="308"/>
      <c r="QS1597" s="308"/>
      <c r="QT1597" s="308"/>
      <c r="QU1597" s="308"/>
      <c r="QV1597" s="308"/>
      <c r="QW1597" s="308"/>
      <c r="QX1597" s="308"/>
      <c r="QY1597" s="308"/>
      <c r="QZ1597" s="308"/>
      <c r="RA1597" s="308"/>
      <c r="RB1597" s="308"/>
      <c r="RC1597" s="308"/>
      <c r="RD1597" s="308"/>
      <c r="RE1597" s="308"/>
      <c r="RF1597" s="308"/>
      <c r="RG1597" s="308"/>
      <c r="RH1597" s="308"/>
      <c r="RI1597" s="308"/>
      <c r="RJ1597" s="308"/>
      <c r="RK1597" s="308"/>
      <c r="RL1597" s="308"/>
      <c r="RM1597" s="308"/>
      <c r="RN1597" s="308"/>
      <c r="RO1597" s="308"/>
      <c r="RP1597" s="308"/>
      <c r="RQ1597" s="308"/>
      <c r="RR1597" s="308"/>
      <c r="RS1597" s="308"/>
      <c r="RT1597" s="308"/>
      <c r="RU1597" s="308"/>
      <c r="RV1597" s="308"/>
      <c r="RW1597" s="308"/>
      <c r="RX1597" s="308"/>
      <c r="RY1597" s="308"/>
      <c r="RZ1597" s="308"/>
      <c r="SA1597" s="308"/>
      <c r="SB1597" s="308"/>
      <c r="SC1597" s="308"/>
      <c r="SD1597" s="308"/>
      <c r="SE1597" s="308"/>
      <c r="SF1597" s="308"/>
      <c r="SG1597" s="308"/>
      <c r="SH1597" s="308"/>
      <c r="SI1597" s="308"/>
      <c r="SJ1597" s="308"/>
      <c r="SK1597" s="308"/>
      <c r="SL1597" s="308"/>
      <c r="SM1597" s="308"/>
      <c r="SN1597" s="308"/>
      <c r="SO1597" s="308"/>
      <c r="SP1597" s="308"/>
      <c r="SQ1597" s="308"/>
      <c r="SR1597" s="308"/>
      <c r="SS1597" s="308"/>
      <c r="ST1597" s="308"/>
      <c r="SU1597" s="308"/>
      <c r="SV1597" s="308"/>
      <c r="SW1597" s="308"/>
      <c r="SX1597" s="308"/>
      <c r="SY1597" s="308"/>
      <c r="SZ1597" s="308"/>
      <c r="TA1597" s="308"/>
      <c r="TB1597" s="308"/>
      <c r="TC1597" s="308"/>
      <c r="TD1597" s="308"/>
      <c r="TE1597" s="308"/>
      <c r="TF1597" s="308"/>
      <c r="TG1597" s="308"/>
      <c r="TH1597" s="308"/>
      <c r="TI1597" s="308"/>
      <c r="TJ1597" s="308"/>
      <c r="TK1597" s="308"/>
      <c r="TL1597" s="308"/>
      <c r="TM1597" s="308"/>
      <c r="TN1597" s="308"/>
      <c r="TO1597" s="308"/>
      <c r="TP1597" s="308"/>
      <c r="TQ1597" s="308"/>
      <c r="TR1597" s="308"/>
      <c r="TS1597" s="308"/>
      <c r="TT1597" s="308"/>
      <c r="TU1597" s="308"/>
      <c r="TV1597" s="308"/>
      <c r="TW1597" s="308"/>
      <c r="TX1597" s="308"/>
      <c r="TY1597" s="308"/>
      <c r="TZ1597" s="308"/>
      <c r="UA1597" s="308"/>
      <c r="UB1597" s="308"/>
      <c r="UC1597" s="308"/>
      <c r="UD1597" s="308"/>
      <c r="UE1597" s="308"/>
      <c r="UF1597" s="308"/>
      <c r="UG1597" s="308"/>
      <c r="UH1597" s="308"/>
      <c r="UI1597" s="308"/>
      <c r="UJ1597" s="308"/>
      <c r="UK1597" s="308"/>
      <c r="UL1597" s="308"/>
      <c r="UM1597" s="308"/>
      <c r="UN1597" s="308"/>
      <c r="UO1597" s="308"/>
      <c r="UP1597" s="308"/>
      <c r="UQ1597" s="308"/>
      <c r="UR1597" s="308"/>
      <c r="US1597" s="308"/>
      <c r="UT1597" s="308"/>
      <c r="UU1597" s="308"/>
      <c r="UV1597" s="308"/>
      <c r="UW1597" s="308"/>
      <c r="UX1597" s="308"/>
      <c r="UY1597" s="308"/>
      <c r="UZ1597" s="308"/>
      <c r="VA1597" s="308"/>
      <c r="VB1597" s="308"/>
      <c r="VC1597" s="308"/>
      <c r="VD1597" s="308"/>
      <c r="VE1597" s="308"/>
      <c r="VF1597" s="308"/>
      <c r="VG1597" s="308"/>
      <c r="VH1597" s="308"/>
      <c r="VI1597" s="308"/>
      <c r="VJ1597" s="308"/>
      <c r="VK1597" s="308"/>
      <c r="VL1597" s="308"/>
      <c r="VM1597" s="308"/>
      <c r="VN1597" s="308"/>
      <c r="VO1597" s="308"/>
      <c r="VP1597" s="308"/>
      <c r="VQ1597" s="308"/>
      <c r="VR1597" s="308"/>
      <c r="VS1597" s="308"/>
      <c r="VT1597" s="308"/>
      <c r="VU1597" s="308"/>
      <c r="VV1597" s="308"/>
      <c r="VW1597" s="308"/>
      <c r="VX1597" s="308"/>
      <c r="VY1597" s="308"/>
      <c r="VZ1597" s="308"/>
      <c r="WA1597" s="308"/>
      <c r="WB1597" s="308"/>
      <c r="WC1597" s="308"/>
      <c r="WD1597" s="308"/>
      <c r="WE1597" s="308"/>
      <c r="WF1597" s="308"/>
      <c r="WG1597" s="308"/>
      <c r="WH1597" s="308"/>
      <c r="WI1597" s="308"/>
      <c r="WJ1597" s="308"/>
      <c r="WK1597" s="308"/>
      <c r="WL1597" s="308"/>
      <c r="WM1597" s="308"/>
      <c r="WN1597" s="308"/>
      <c r="WO1597" s="308"/>
      <c r="WP1597" s="308"/>
      <c r="WQ1597" s="308"/>
      <c r="WR1597" s="308"/>
      <c r="WS1597" s="308"/>
      <c r="WT1597" s="308"/>
      <c r="WU1597" s="308"/>
      <c r="WV1597" s="308"/>
      <c r="WW1597" s="308"/>
      <c r="WX1597" s="308"/>
      <c r="WY1597" s="308"/>
      <c r="WZ1597" s="308"/>
      <c r="XA1597" s="308"/>
      <c r="XB1597" s="308"/>
      <c r="XC1597" s="308"/>
      <c r="XD1597" s="308"/>
      <c r="XE1597" s="308"/>
      <c r="XF1597" s="308"/>
      <c r="XG1597" s="308"/>
      <c r="XH1597" s="308"/>
      <c r="XI1597" s="308"/>
      <c r="XJ1597" s="308"/>
      <c r="XK1597" s="308"/>
      <c r="XL1597" s="308"/>
      <c r="XM1597" s="308"/>
      <c r="XN1597" s="308"/>
      <c r="XO1597" s="308"/>
      <c r="XP1597" s="308"/>
      <c r="XQ1597" s="308"/>
      <c r="XR1597" s="308"/>
      <c r="XS1597" s="308"/>
      <c r="XT1597" s="308"/>
      <c r="XU1597" s="308"/>
      <c r="XV1597" s="308"/>
      <c r="XW1597" s="308"/>
      <c r="XX1597" s="308"/>
      <c r="XY1597" s="308"/>
      <c r="XZ1597" s="308"/>
      <c r="YA1597" s="308"/>
      <c r="YB1597" s="308"/>
      <c r="YC1597" s="308"/>
      <c r="YD1597" s="308"/>
      <c r="YE1597" s="308"/>
      <c r="YF1597" s="308"/>
      <c r="YG1597" s="308"/>
      <c r="YH1597" s="308"/>
      <c r="YI1597" s="308"/>
      <c r="YJ1597" s="308"/>
      <c r="YK1597" s="308"/>
      <c r="YL1597" s="308"/>
      <c r="YM1597" s="308"/>
      <c r="YN1597" s="308"/>
      <c r="YO1597" s="308"/>
      <c r="YP1597" s="308"/>
      <c r="YQ1597" s="308"/>
      <c r="YR1597" s="308"/>
      <c r="YS1597" s="308"/>
      <c r="YT1597" s="308"/>
      <c r="YU1597" s="308"/>
      <c r="YV1597" s="308"/>
      <c r="YW1597" s="308"/>
      <c r="YX1597" s="308"/>
      <c r="YY1597" s="308"/>
      <c r="YZ1597" s="308"/>
      <c r="ZA1597" s="308"/>
      <c r="ZB1597" s="308"/>
      <c r="ZC1597" s="308"/>
      <c r="ZD1597" s="308"/>
      <c r="ZE1597" s="308"/>
      <c r="ZF1597" s="308"/>
      <c r="ZG1597" s="308"/>
      <c r="ZH1597" s="308"/>
      <c r="ZI1597" s="308"/>
      <c r="ZJ1597" s="308"/>
      <c r="ZK1597" s="308"/>
      <c r="ZL1597" s="308"/>
      <c r="ZM1597" s="308"/>
      <c r="ZN1597" s="308"/>
      <c r="ZO1597" s="308"/>
      <c r="ZP1597" s="308"/>
      <c r="ZQ1597" s="308"/>
      <c r="ZR1597" s="308"/>
      <c r="ZS1597" s="308"/>
      <c r="ZT1597" s="308"/>
      <c r="ZU1597" s="308"/>
      <c r="ZV1597" s="308"/>
      <c r="ZW1597" s="308"/>
      <c r="ZX1597" s="308"/>
      <c r="ZY1597" s="308"/>
      <c r="ZZ1597" s="308"/>
      <c r="AAA1597" s="308"/>
      <c r="AAB1597" s="308"/>
      <c r="AAC1597" s="308"/>
      <c r="AAD1597" s="308"/>
      <c r="AAE1597" s="308"/>
      <c r="AAF1597" s="308"/>
      <c r="AAG1597" s="308"/>
      <c r="AAH1597" s="308"/>
      <c r="AAI1597" s="308"/>
      <c r="AAJ1597" s="308"/>
      <c r="AAK1597" s="308"/>
      <c r="AAL1597" s="308"/>
      <c r="AAM1597" s="308"/>
      <c r="AAN1597" s="308"/>
      <c r="AAO1597" s="308"/>
      <c r="AAP1597" s="308"/>
      <c r="AAQ1597" s="308"/>
      <c r="AAR1597" s="308"/>
      <c r="AAS1597" s="308"/>
      <c r="AAT1597" s="308"/>
      <c r="AAU1597" s="308"/>
      <c r="AAV1597" s="308"/>
      <c r="AAW1597" s="308"/>
      <c r="AAX1597" s="308"/>
      <c r="AAY1597" s="308"/>
      <c r="AAZ1597" s="308"/>
      <c r="ABA1597" s="308"/>
      <c r="ABB1597" s="308"/>
      <c r="ABC1597" s="308"/>
      <c r="ABD1597" s="308"/>
      <c r="ABE1597" s="308"/>
      <c r="ABF1597" s="308"/>
      <c r="ABG1597" s="308"/>
      <c r="ABH1597" s="308"/>
      <c r="ABI1597" s="308"/>
      <c r="ABJ1597" s="308"/>
      <c r="ABK1597" s="308"/>
      <c r="ABL1597" s="308"/>
      <c r="ABM1597" s="308"/>
      <c r="ABN1597" s="308"/>
      <c r="ABO1597" s="308"/>
      <c r="ABP1597" s="308"/>
      <c r="ABQ1597" s="308"/>
      <c r="ABR1597" s="308"/>
      <c r="ABS1597" s="308"/>
      <c r="ABT1597" s="308"/>
      <c r="ABU1597" s="308"/>
      <c r="ABV1597" s="308"/>
      <c r="ABW1597" s="308"/>
      <c r="ABX1597" s="308"/>
      <c r="ABY1597" s="308"/>
      <c r="ABZ1597" s="308"/>
      <c r="ACA1597" s="308"/>
      <c r="ACB1597" s="308"/>
      <c r="ACC1597" s="308"/>
      <c r="ACD1597" s="308"/>
      <c r="ACE1597" s="308"/>
      <c r="ACF1597" s="308"/>
      <c r="ACG1597" s="308"/>
      <c r="ACH1597" s="308"/>
      <c r="ACI1597" s="308"/>
      <c r="ACJ1597" s="308"/>
      <c r="ACK1597" s="308"/>
      <c r="ACL1597" s="308"/>
      <c r="ACM1597" s="308"/>
      <c r="ACN1597" s="308"/>
      <c r="ACO1597" s="308"/>
      <c r="ACP1597" s="308"/>
      <c r="ACQ1597" s="308"/>
      <c r="ACR1597" s="308"/>
      <c r="ACS1597" s="308"/>
      <c r="ACT1597" s="308"/>
      <c r="ACU1597" s="308"/>
      <c r="ACV1597" s="308"/>
      <c r="ACW1597" s="308"/>
      <c r="ACX1597" s="308"/>
      <c r="ACY1597" s="308"/>
      <c r="ACZ1597" s="308"/>
      <c r="ADA1597" s="308"/>
      <c r="ADB1597" s="308"/>
      <c r="ADC1597" s="308"/>
      <c r="ADD1597" s="308"/>
      <c r="ADE1597" s="308"/>
      <c r="ADF1597" s="308"/>
      <c r="ADG1597" s="308"/>
      <c r="ADH1597" s="308"/>
      <c r="ADI1597" s="308"/>
      <c r="ADJ1597" s="308"/>
      <c r="ADK1597" s="308"/>
      <c r="ADL1597" s="308"/>
      <c r="ADM1597" s="308"/>
      <c r="ADN1597" s="308"/>
      <c r="ADO1597" s="308"/>
      <c r="ADP1597" s="308"/>
      <c r="ADQ1597" s="308"/>
      <c r="ADR1597" s="308"/>
      <c r="ADS1597" s="308"/>
      <c r="ADT1597" s="308"/>
      <c r="ADU1597" s="308"/>
      <c r="ADV1597" s="308"/>
      <c r="ADW1597" s="308"/>
      <c r="ADX1597" s="308"/>
      <c r="ADY1597" s="308"/>
      <c r="ADZ1597" s="308"/>
      <c r="AEA1597" s="308"/>
      <c r="AEB1597" s="308"/>
      <c r="AEC1597" s="308"/>
      <c r="AED1597" s="308"/>
      <c r="AEE1597" s="308"/>
      <c r="AEF1597" s="308"/>
      <c r="AEG1597" s="308"/>
      <c r="AEH1597" s="308"/>
      <c r="AEI1597" s="308"/>
      <c r="AEJ1597" s="308"/>
      <c r="AEK1597" s="308"/>
      <c r="AEL1597" s="308"/>
      <c r="AEM1597" s="308"/>
      <c r="AEN1597" s="308"/>
      <c r="AEO1597" s="308"/>
      <c r="AEP1597" s="308"/>
      <c r="AEQ1597" s="308"/>
      <c r="AER1597" s="308"/>
      <c r="AES1597" s="308"/>
      <c r="AET1597" s="308"/>
      <c r="AEU1597" s="308"/>
      <c r="AEV1597" s="308"/>
      <c r="AEW1597" s="308"/>
      <c r="AEX1597" s="308"/>
      <c r="AEY1597" s="308"/>
      <c r="AEZ1597" s="308"/>
      <c r="AFA1597" s="308"/>
      <c r="AFB1597" s="308"/>
      <c r="AFC1597" s="308"/>
      <c r="AFD1597" s="308"/>
      <c r="AFE1597" s="308"/>
      <c r="AFF1597" s="308"/>
      <c r="AFG1597" s="308"/>
      <c r="AFH1597" s="308"/>
      <c r="AFI1597" s="308"/>
      <c r="AFJ1597" s="308"/>
      <c r="AFK1597" s="308"/>
      <c r="AFL1597" s="308"/>
      <c r="AFM1597" s="308"/>
      <c r="AFN1597" s="308"/>
      <c r="AFO1597" s="308"/>
      <c r="AFP1597" s="308"/>
      <c r="AFQ1597" s="308"/>
      <c r="AFR1597" s="308"/>
      <c r="AFS1597" s="308"/>
      <c r="AFT1597" s="308"/>
      <c r="AFU1597" s="308"/>
      <c r="AFV1597" s="308"/>
      <c r="AFW1597" s="308"/>
      <c r="AFX1597" s="308"/>
      <c r="AFY1597" s="308"/>
      <c r="AFZ1597" s="308"/>
      <c r="AGA1597" s="308"/>
      <c r="AGB1597" s="308"/>
      <c r="AGC1597" s="308"/>
      <c r="AGD1597" s="308"/>
      <c r="AGE1597" s="308"/>
      <c r="AGF1597" s="308"/>
      <c r="AGG1597" s="308"/>
      <c r="AGH1597" s="308"/>
      <c r="AGI1597" s="308"/>
      <c r="AGJ1597" s="308"/>
      <c r="AGK1597" s="308"/>
      <c r="AGL1597" s="308"/>
      <c r="AGM1597" s="308"/>
      <c r="AGN1597" s="308"/>
      <c r="AGO1597" s="308"/>
      <c r="AGP1597" s="308"/>
      <c r="AGQ1597" s="308"/>
      <c r="AGR1597" s="308"/>
      <c r="AGS1597" s="308"/>
      <c r="AGT1597" s="308"/>
      <c r="AGU1597" s="308"/>
      <c r="AGV1597" s="308"/>
      <c r="AGW1597" s="308"/>
      <c r="AGX1597" s="308"/>
      <c r="AGY1597" s="308"/>
      <c r="AGZ1597" s="308"/>
      <c r="AHA1597" s="308"/>
      <c r="AHB1597" s="308"/>
      <c r="AHC1597" s="308"/>
      <c r="AHD1597" s="308"/>
      <c r="AHE1597" s="308"/>
      <c r="AHF1597" s="308"/>
      <c r="AHG1597" s="308"/>
      <c r="AHH1597" s="308"/>
      <c r="AHI1597" s="308"/>
      <c r="AHJ1597" s="308"/>
      <c r="AHK1597" s="308"/>
      <c r="AHL1597" s="308"/>
      <c r="AHM1597" s="308"/>
      <c r="AHN1597" s="308"/>
      <c r="AHO1597" s="308"/>
      <c r="AHP1597" s="308"/>
      <c r="AHQ1597" s="308"/>
      <c r="AHR1597" s="308"/>
      <c r="AHS1597" s="308"/>
      <c r="AHT1597" s="308"/>
      <c r="AHU1597" s="308"/>
      <c r="AHV1597" s="308"/>
      <c r="AHW1597" s="308"/>
      <c r="AHX1597" s="308"/>
      <c r="AHY1597" s="308"/>
      <c r="AHZ1597" s="308"/>
      <c r="AIA1597" s="308"/>
      <c r="AIB1597" s="308"/>
      <c r="AIC1597" s="308"/>
      <c r="AID1597" s="308"/>
      <c r="AIE1597" s="308"/>
      <c r="AIF1597" s="308"/>
      <c r="AIG1597" s="308"/>
      <c r="AIH1597" s="308"/>
      <c r="AII1597" s="308"/>
      <c r="AIJ1597" s="308"/>
      <c r="AIK1597" s="308"/>
      <c r="AIL1597" s="308"/>
      <c r="AIM1597" s="308"/>
      <c r="AIN1597" s="308"/>
      <c r="AIO1597" s="308"/>
      <c r="AIP1597" s="308"/>
      <c r="AIQ1597" s="308"/>
      <c r="AIR1597" s="308"/>
      <c r="AIS1597" s="308"/>
      <c r="AIT1597" s="308"/>
      <c r="AIU1597" s="308"/>
      <c r="AIV1597" s="308"/>
      <c r="AIW1597" s="308"/>
      <c r="AIX1597" s="308"/>
      <c r="AIY1597" s="308"/>
      <c r="AIZ1597" s="308"/>
      <c r="AJA1597" s="308"/>
      <c r="AJB1597" s="308"/>
      <c r="AJC1597" s="308"/>
      <c r="AJD1597" s="308"/>
      <c r="AJE1597" s="308"/>
      <c r="AJF1597" s="308"/>
      <c r="AJG1597" s="308"/>
      <c r="AJH1597" s="308"/>
      <c r="AJI1597" s="308"/>
      <c r="AJJ1597" s="308"/>
      <c r="AJK1597" s="308"/>
      <c r="AJL1597" s="308"/>
      <c r="AJM1597" s="308"/>
      <c r="AJN1597" s="308"/>
      <c r="AJO1597" s="308"/>
      <c r="AJP1597" s="308"/>
      <c r="AJQ1597" s="308"/>
      <c r="AJR1597" s="308"/>
      <c r="AJS1597" s="308"/>
      <c r="AJT1597" s="308"/>
      <c r="AJU1597" s="308"/>
      <c r="AJV1597" s="308"/>
      <c r="AJW1597" s="308"/>
      <c r="AJX1597" s="308"/>
      <c r="AJY1597" s="308"/>
      <c r="AJZ1597" s="308"/>
      <c r="AKA1597" s="308"/>
      <c r="AKB1597" s="308"/>
      <c r="AKC1597" s="308"/>
      <c r="AKD1597" s="308"/>
      <c r="AKE1597" s="308"/>
      <c r="AKF1597" s="308"/>
      <c r="AKG1597" s="308"/>
      <c r="AKH1597" s="308"/>
      <c r="AKI1597" s="308"/>
      <c r="AKJ1597" s="308"/>
      <c r="AKK1597" s="308"/>
      <c r="AKL1597" s="308"/>
      <c r="AKM1597" s="308"/>
      <c r="AKN1597" s="308"/>
      <c r="AKO1597" s="308"/>
      <c r="AKP1597" s="308"/>
      <c r="AKQ1597" s="308"/>
      <c r="AKR1597" s="308"/>
      <c r="AKS1597" s="308"/>
      <c r="AKT1597" s="308"/>
      <c r="AKU1597" s="308"/>
      <c r="AKV1597" s="308"/>
      <c r="AKW1597" s="308"/>
      <c r="AKX1597" s="308"/>
      <c r="AKY1597" s="308"/>
      <c r="AKZ1597" s="308"/>
      <c r="ALA1597" s="308"/>
      <c r="ALB1597" s="308"/>
      <c r="ALC1597" s="308"/>
      <c r="ALD1597" s="308"/>
      <c r="ALE1597" s="308"/>
      <c r="ALF1597" s="308"/>
      <c r="ALG1597" s="308"/>
      <c r="ALH1597" s="308"/>
      <c r="ALI1597" s="308"/>
      <c r="ALJ1597" s="308"/>
      <c r="ALK1597" s="308"/>
      <c r="ALL1597" s="308"/>
      <c r="ALM1597" s="308"/>
      <c r="ALN1597" s="308"/>
      <c r="ALO1597" s="308"/>
      <c r="ALP1597" s="308"/>
      <c r="ALQ1597" s="308"/>
      <c r="ALR1597" s="308"/>
      <c r="ALS1597" s="308"/>
      <c r="ALT1597" s="308"/>
      <c r="ALU1597" s="308"/>
      <c r="ALV1597" s="308"/>
      <c r="ALW1597" s="308"/>
      <c r="ALX1597" s="308"/>
      <c r="ALY1597" s="308"/>
      <c r="ALZ1597" s="308"/>
      <c r="AMA1597" s="308"/>
      <c r="AMB1597" s="308"/>
      <c r="AMC1597" s="308"/>
      <c r="AMD1597" s="308"/>
      <c r="AME1597" s="308"/>
      <c r="AMF1597" s="308"/>
      <c r="AMG1597" s="308"/>
      <c r="AMH1597" s="308"/>
      <c r="AMI1597" s="308"/>
      <c r="AMJ1597" s="308"/>
      <c r="AMK1597" s="308"/>
      <c r="AML1597" s="308"/>
      <c r="AMM1597" s="308"/>
      <c r="AMN1597" s="308"/>
    </row>
    <row r="1598" spans="1:1028" s="311" customFormat="1" ht="12.75" customHeight="1">
      <c r="A1598" s="308"/>
      <c r="B1598" s="308"/>
      <c r="C1598" s="308"/>
      <c r="D1598" s="308"/>
      <c r="E1598" s="308"/>
      <c r="F1598" s="308"/>
      <c r="G1598" s="308"/>
      <c r="H1598" s="308"/>
      <c r="I1598" s="404"/>
      <c r="J1598" s="404"/>
      <c r="K1598" s="308"/>
      <c r="L1598" s="308"/>
      <c r="M1598" s="308"/>
      <c r="N1598" s="308"/>
      <c r="O1598" s="308"/>
      <c r="P1598" s="310"/>
      <c r="Q1598" s="310"/>
      <c r="R1598" s="308"/>
      <c r="S1598" s="308"/>
      <c r="T1598" s="308"/>
      <c r="W1598" s="308"/>
      <c r="X1598" s="365"/>
      <c r="Y1598" s="308"/>
      <c r="Z1598" s="308"/>
      <c r="AA1598" s="308"/>
      <c r="AB1598" s="308"/>
      <c r="AC1598" s="308"/>
      <c r="AD1598" s="308"/>
      <c r="AE1598" s="308"/>
      <c r="AF1598" s="309"/>
      <c r="AG1598" s="309"/>
      <c r="AH1598" s="309"/>
      <c r="AI1598" s="309"/>
      <c r="AJ1598" s="309"/>
      <c r="AK1598" s="309"/>
      <c r="AL1598" s="314"/>
      <c r="AM1598" s="308"/>
      <c r="AN1598" s="308"/>
      <c r="AO1598" s="308"/>
      <c r="AP1598" s="308"/>
      <c r="AR1598" s="29" t="str">
        <f t="shared" si="248"/>
        <v>0</v>
      </c>
      <c r="AS1598" s="29">
        <f t="shared" si="242"/>
        <v>0</v>
      </c>
      <c r="AT1598" s="308"/>
      <c r="AU1598" s="308"/>
      <c r="AV1598" s="308"/>
      <c r="AW1598" s="29" t="str">
        <f t="shared" si="250"/>
        <v/>
      </c>
      <c r="AX1598" s="29" t="str">
        <f t="shared" si="243"/>
        <v/>
      </c>
      <c r="AY1598" s="29" t="str">
        <f t="shared" si="249"/>
        <v>https://media.mediathek-tanz-theater.de/iiif/2/nvt_.JP2</v>
      </c>
      <c r="AZ1598" s="29" t="str">
        <f t="shared" si="244"/>
        <v>image/jp2</v>
      </c>
      <c r="BA1598" s="29" t="str">
        <f t="shared" si="245"/>
        <v>presentation/iiif</v>
      </c>
      <c r="BB1598" s="29" t="str">
        <f t="shared" si="246"/>
        <v>https://media.mediathek-tanz-theater.de/iiif/2/nvt_.JP2/full/100,/0/default.jpg</v>
      </c>
      <c r="BC1598" s="29" t="str">
        <f t="shared" si="241"/>
        <v>image/jpeg</v>
      </c>
      <c r="BD1598" s="29" t="str">
        <f t="shared" si="247"/>
        <v>presentation/thumbnail</v>
      </c>
      <c r="BE1598" s="308"/>
      <c r="BF1598" s="308"/>
      <c r="BG1598" s="308"/>
      <c r="BH1598" s="308"/>
      <c r="BI1598" s="308"/>
      <c r="BJ1598" s="308"/>
      <c r="BK1598" s="308"/>
      <c r="BL1598" s="308"/>
      <c r="BM1598" s="308"/>
      <c r="BN1598" s="308"/>
      <c r="BO1598" s="308"/>
      <c r="BP1598" s="308"/>
      <c r="BQ1598" s="308"/>
      <c r="BR1598" s="308"/>
      <c r="BS1598" s="308"/>
      <c r="BT1598" s="308"/>
      <c r="BU1598" s="308"/>
      <c r="BV1598" s="308"/>
      <c r="BW1598" s="308"/>
      <c r="BX1598" s="308"/>
      <c r="BY1598" s="308"/>
      <c r="BZ1598" s="308"/>
      <c r="CA1598" s="308"/>
      <c r="CB1598" s="308"/>
      <c r="CC1598" s="308"/>
      <c r="CD1598" s="308"/>
      <c r="CE1598" s="308"/>
      <c r="CF1598" s="308"/>
      <c r="CG1598" s="308"/>
      <c r="CH1598" s="308"/>
      <c r="CI1598" s="308"/>
      <c r="CJ1598" s="308"/>
      <c r="CK1598" s="308"/>
      <c r="CL1598" s="308"/>
      <c r="CM1598" s="308"/>
      <c r="CN1598" s="308"/>
      <c r="CO1598" s="308"/>
      <c r="CP1598" s="308"/>
      <c r="CQ1598" s="308"/>
      <c r="CR1598" s="308"/>
      <c r="CS1598" s="308"/>
      <c r="CT1598" s="308"/>
      <c r="CU1598" s="308"/>
      <c r="CV1598" s="308"/>
      <c r="CW1598" s="308"/>
      <c r="CX1598" s="308"/>
      <c r="CY1598" s="308"/>
      <c r="CZ1598" s="308"/>
      <c r="DA1598" s="308"/>
      <c r="DB1598" s="308"/>
      <c r="DC1598" s="308"/>
      <c r="DD1598" s="308"/>
      <c r="DE1598" s="308"/>
      <c r="DF1598" s="308"/>
      <c r="DG1598" s="308"/>
      <c r="DH1598" s="308"/>
      <c r="DI1598" s="308"/>
      <c r="DJ1598" s="308"/>
      <c r="DK1598" s="308"/>
      <c r="DL1598" s="308"/>
      <c r="DM1598" s="308"/>
      <c r="DN1598" s="308"/>
      <c r="DO1598" s="308"/>
      <c r="DP1598" s="308"/>
      <c r="DQ1598" s="308"/>
      <c r="DR1598" s="308"/>
      <c r="DS1598" s="308"/>
      <c r="DT1598" s="308"/>
      <c r="DU1598" s="308"/>
      <c r="DV1598" s="308"/>
      <c r="DW1598" s="308"/>
      <c r="DX1598" s="308"/>
      <c r="DY1598" s="308"/>
      <c r="DZ1598" s="308"/>
      <c r="EA1598" s="308"/>
      <c r="EB1598" s="308"/>
      <c r="EC1598" s="308"/>
      <c r="ED1598" s="308"/>
      <c r="EE1598" s="308"/>
      <c r="EF1598" s="308"/>
      <c r="EG1598" s="308"/>
      <c r="EH1598" s="308"/>
      <c r="EI1598" s="308"/>
      <c r="EJ1598" s="308"/>
      <c r="EK1598" s="308"/>
      <c r="EL1598" s="308"/>
      <c r="EM1598" s="308"/>
      <c r="EN1598" s="308"/>
      <c r="EO1598" s="308"/>
      <c r="EP1598" s="308"/>
      <c r="EQ1598" s="308"/>
      <c r="ER1598" s="308"/>
      <c r="ES1598" s="308"/>
      <c r="ET1598" s="308"/>
      <c r="EU1598" s="308"/>
      <c r="EV1598" s="308"/>
      <c r="EW1598" s="308"/>
      <c r="EX1598" s="308"/>
      <c r="EY1598" s="308"/>
      <c r="EZ1598" s="308"/>
      <c r="FA1598" s="308"/>
      <c r="FB1598" s="308"/>
      <c r="FC1598" s="308"/>
      <c r="FD1598" s="308"/>
      <c r="FE1598" s="308"/>
      <c r="FF1598" s="308"/>
      <c r="FG1598" s="308"/>
      <c r="FH1598" s="308"/>
      <c r="FI1598" s="308"/>
      <c r="FJ1598" s="308"/>
      <c r="FK1598" s="308"/>
      <c r="FL1598" s="308"/>
      <c r="FM1598" s="308"/>
      <c r="FN1598" s="308"/>
      <c r="FO1598" s="308"/>
      <c r="FP1598" s="308"/>
      <c r="FQ1598" s="308"/>
      <c r="FR1598" s="308"/>
      <c r="FS1598" s="308"/>
      <c r="FT1598" s="308"/>
      <c r="FU1598" s="308"/>
      <c r="FV1598" s="308"/>
      <c r="FW1598" s="308"/>
      <c r="FX1598" s="308"/>
      <c r="FY1598" s="308"/>
      <c r="FZ1598" s="308"/>
      <c r="GA1598" s="308"/>
      <c r="GB1598" s="308"/>
      <c r="GC1598" s="308"/>
      <c r="GD1598" s="308"/>
      <c r="GE1598" s="308"/>
      <c r="GF1598" s="308"/>
      <c r="GG1598" s="308"/>
      <c r="GH1598" s="308"/>
      <c r="GI1598" s="308"/>
      <c r="GJ1598" s="308"/>
      <c r="GK1598" s="308"/>
      <c r="GL1598" s="308"/>
      <c r="GM1598" s="308"/>
      <c r="GN1598" s="308"/>
      <c r="GO1598" s="308"/>
      <c r="GP1598" s="308"/>
      <c r="GQ1598" s="308"/>
      <c r="GR1598" s="308"/>
      <c r="GS1598" s="308"/>
      <c r="GT1598" s="308"/>
      <c r="GU1598" s="308"/>
      <c r="GV1598" s="308"/>
      <c r="GW1598" s="308"/>
      <c r="GX1598" s="308"/>
      <c r="GY1598" s="308"/>
      <c r="GZ1598" s="308"/>
      <c r="HA1598" s="308"/>
      <c r="HB1598" s="308"/>
      <c r="HC1598" s="308"/>
      <c r="HD1598" s="308"/>
      <c r="HE1598" s="308"/>
      <c r="HF1598" s="308"/>
      <c r="HG1598" s="308"/>
      <c r="HH1598" s="308"/>
      <c r="HI1598" s="308"/>
      <c r="HJ1598" s="308"/>
      <c r="HK1598" s="308"/>
      <c r="HL1598" s="308"/>
      <c r="HM1598" s="308"/>
      <c r="HN1598" s="308"/>
      <c r="HO1598" s="308"/>
      <c r="HP1598" s="308"/>
      <c r="HQ1598" s="308"/>
      <c r="HR1598" s="308"/>
      <c r="HS1598" s="308"/>
      <c r="HT1598" s="308"/>
      <c r="HU1598" s="308"/>
      <c r="HV1598" s="308"/>
      <c r="HW1598" s="308"/>
      <c r="HX1598" s="308"/>
      <c r="HY1598" s="308"/>
      <c r="HZ1598" s="308"/>
      <c r="IA1598" s="308"/>
      <c r="IB1598" s="308"/>
      <c r="IC1598" s="308"/>
      <c r="ID1598" s="308"/>
      <c r="IE1598" s="308"/>
      <c r="IF1598" s="308"/>
      <c r="IG1598" s="308"/>
      <c r="IH1598" s="308"/>
      <c r="II1598" s="308"/>
      <c r="IJ1598" s="308"/>
      <c r="IK1598" s="308"/>
      <c r="IL1598" s="308"/>
      <c r="IM1598" s="308"/>
      <c r="IN1598" s="308"/>
      <c r="IO1598" s="308"/>
      <c r="IP1598" s="308"/>
      <c r="IQ1598" s="308"/>
      <c r="IR1598" s="308"/>
      <c r="IS1598" s="308"/>
      <c r="IT1598" s="308"/>
      <c r="IU1598" s="308"/>
      <c r="IV1598" s="308"/>
      <c r="IW1598" s="308"/>
      <c r="IX1598" s="308"/>
      <c r="IY1598" s="308"/>
      <c r="IZ1598" s="308"/>
      <c r="JA1598" s="308"/>
      <c r="JB1598" s="308"/>
      <c r="JC1598" s="308"/>
      <c r="JD1598" s="308"/>
      <c r="JE1598" s="308"/>
      <c r="JF1598" s="308"/>
      <c r="JG1598" s="308"/>
      <c r="JH1598" s="308"/>
      <c r="JI1598" s="308"/>
      <c r="JJ1598" s="308"/>
      <c r="JK1598" s="308"/>
      <c r="JL1598" s="308"/>
      <c r="JM1598" s="308"/>
      <c r="JN1598" s="308"/>
      <c r="JO1598" s="308"/>
      <c r="JP1598" s="308"/>
      <c r="JQ1598" s="308"/>
      <c r="JR1598" s="308"/>
      <c r="JS1598" s="308"/>
      <c r="JT1598" s="308"/>
      <c r="JU1598" s="308"/>
      <c r="JV1598" s="308"/>
      <c r="JW1598" s="308"/>
      <c r="JX1598" s="308"/>
      <c r="JY1598" s="308"/>
      <c r="JZ1598" s="308"/>
      <c r="KA1598" s="308"/>
      <c r="KB1598" s="308"/>
      <c r="KC1598" s="308"/>
      <c r="KD1598" s="308"/>
      <c r="KE1598" s="308"/>
      <c r="KF1598" s="308"/>
      <c r="KG1598" s="308"/>
      <c r="KH1598" s="308"/>
      <c r="KI1598" s="308"/>
      <c r="KJ1598" s="308"/>
      <c r="KK1598" s="308"/>
      <c r="KL1598" s="308"/>
      <c r="KM1598" s="308"/>
      <c r="KN1598" s="308"/>
      <c r="KO1598" s="308"/>
      <c r="KP1598" s="308"/>
      <c r="KQ1598" s="308"/>
      <c r="KR1598" s="308"/>
      <c r="KS1598" s="308"/>
      <c r="KT1598" s="308"/>
      <c r="KU1598" s="308"/>
      <c r="KV1598" s="308"/>
      <c r="KW1598" s="308"/>
      <c r="KX1598" s="308"/>
      <c r="KY1598" s="308"/>
      <c r="KZ1598" s="308"/>
      <c r="LA1598" s="308"/>
      <c r="LB1598" s="308"/>
      <c r="LC1598" s="308"/>
      <c r="LD1598" s="308"/>
      <c r="LE1598" s="308"/>
      <c r="LF1598" s="308"/>
      <c r="LG1598" s="308"/>
      <c r="LH1598" s="308"/>
      <c r="LI1598" s="308"/>
      <c r="LJ1598" s="308"/>
      <c r="LK1598" s="308"/>
      <c r="LL1598" s="308"/>
      <c r="LM1598" s="308"/>
      <c r="LN1598" s="308"/>
      <c r="LO1598" s="308"/>
      <c r="LP1598" s="308"/>
      <c r="LQ1598" s="308"/>
      <c r="LR1598" s="308"/>
      <c r="LS1598" s="308"/>
      <c r="LT1598" s="308"/>
      <c r="LU1598" s="308"/>
      <c r="LV1598" s="308"/>
      <c r="LW1598" s="308"/>
      <c r="LX1598" s="308"/>
      <c r="LY1598" s="308"/>
      <c r="LZ1598" s="308"/>
      <c r="MA1598" s="308"/>
      <c r="MB1598" s="308"/>
      <c r="MC1598" s="308"/>
      <c r="MD1598" s="308"/>
      <c r="ME1598" s="308"/>
      <c r="MF1598" s="308"/>
      <c r="MG1598" s="308"/>
      <c r="MH1598" s="308"/>
      <c r="MI1598" s="308"/>
      <c r="MJ1598" s="308"/>
      <c r="MK1598" s="308"/>
      <c r="ML1598" s="308"/>
      <c r="MM1598" s="308"/>
      <c r="MN1598" s="308"/>
      <c r="MO1598" s="308"/>
      <c r="MP1598" s="308"/>
      <c r="MQ1598" s="308"/>
      <c r="MR1598" s="308"/>
      <c r="MS1598" s="308"/>
      <c r="MT1598" s="308"/>
      <c r="MU1598" s="308"/>
      <c r="MV1598" s="308"/>
      <c r="MW1598" s="308"/>
      <c r="MX1598" s="308"/>
      <c r="MY1598" s="308"/>
      <c r="MZ1598" s="308"/>
      <c r="NA1598" s="308"/>
      <c r="NB1598" s="308"/>
      <c r="NC1598" s="308"/>
      <c r="ND1598" s="308"/>
      <c r="NE1598" s="308"/>
      <c r="NF1598" s="308"/>
      <c r="NG1598" s="308"/>
      <c r="NH1598" s="308"/>
      <c r="NI1598" s="308"/>
      <c r="NJ1598" s="308"/>
      <c r="NK1598" s="308"/>
      <c r="NL1598" s="308"/>
      <c r="NM1598" s="308"/>
      <c r="NN1598" s="308"/>
      <c r="NO1598" s="308"/>
      <c r="NP1598" s="308"/>
      <c r="NQ1598" s="308"/>
      <c r="NR1598" s="308"/>
      <c r="NS1598" s="308"/>
      <c r="NT1598" s="308"/>
      <c r="NU1598" s="308"/>
      <c r="NV1598" s="308"/>
      <c r="NW1598" s="308"/>
      <c r="NX1598" s="308"/>
      <c r="NY1598" s="308"/>
      <c r="NZ1598" s="308"/>
      <c r="OA1598" s="308"/>
      <c r="OB1598" s="308"/>
      <c r="OC1598" s="308"/>
      <c r="OD1598" s="308"/>
      <c r="OE1598" s="308"/>
      <c r="OF1598" s="308"/>
      <c r="OG1598" s="308"/>
      <c r="OH1598" s="308"/>
      <c r="OI1598" s="308"/>
      <c r="OJ1598" s="308"/>
      <c r="OK1598" s="308"/>
      <c r="OL1598" s="308"/>
      <c r="OM1598" s="308"/>
      <c r="ON1598" s="308"/>
      <c r="OO1598" s="308"/>
      <c r="OP1598" s="308"/>
      <c r="OQ1598" s="308"/>
      <c r="OR1598" s="308"/>
      <c r="OS1598" s="308"/>
      <c r="OT1598" s="308"/>
      <c r="OU1598" s="308"/>
      <c r="OV1598" s="308"/>
      <c r="OW1598" s="308"/>
      <c r="OX1598" s="308"/>
      <c r="OY1598" s="308"/>
      <c r="OZ1598" s="308"/>
      <c r="PA1598" s="308"/>
      <c r="PB1598" s="308"/>
      <c r="PC1598" s="308"/>
      <c r="PD1598" s="308"/>
      <c r="PE1598" s="308"/>
      <c r="PF1598" s="308"/>
      <c r="PG1598" s="308"/>
      <c r="PH1598" s="308"/>
      <c r="PI1598" s="308"/>
      <c r="PJ1598" s="308"/>
      <c r="PK1598" s="308"/>
      <c r="PL1598" s="308"/>
      <c r="PM1598" s="308"/>
      <c r="PN1598" s="308"/>
      <c r="PO1598" s="308"/>
      <c r="PP1598" s="308"/>
      <c r="PQ1598" s="308"/>
      <c r="PR1598" s="308"/>
      <c r="PS1598" s="308"/>
      <c r="PT1598" s="308"/>
      <c r="PU1598" s="308"/>
      <c r="PV1598" s="308"/>
      <c r="PW1598" s="308"/>
      <c r="PX1598" s="308"/>
      <c r="PY1598" s="308"/>
      <c r="PZ1598" s="308"/>
      <c r="QA1598" s="308"/>
      <c r="QB1598" s="308"/>
      <c r="QC1598" s="308"/>
      <c r="QD1598" s="308"/>
      <c r="QE1598" s="308"/>
      <c r="QF1598" s="308"/>
      <c r="QG1598" s="308"/>
      <c r="QH1598" s="308"/>
      <c r="QI1598" s="308"/>
      <c r="QJ1598" s="308"/>
      <c r="QK1598" s="308"/>
      <c r="QL1598" s="308"/>
      <c r="QM1598" s="308"/>
      <c r="QN1598" s="308"/>
      <c r="QO1598" s="308"/>
      <c r="QP1598" s="308"/>
      <c r="QQ1598" s="308"/>
      <c r="QR1598" s="308"/>
      <c r="QS1598" s="308"/>
      <c r="QT1598" s="308"/>
      <c r="QU1598" s="308"/>
      <c r="QV1598" s="308"/>
      <c r="QW1598" s="308"/>
      <c r="QX1598" s="308"/>
      <c r="QY1598" s="308"/>
      <c r="QZ1598" s="308"/>
      <c r="RA1598" s="308"/>
      <c r="RB1598" s="308"/>
      <c r="RC1598" s="308"/>
      <c r="RD1598" s="308"/>
      <c r="RE1598" s="308"/>
      <c r="RF1598" s="308"/>
      <c r="RG1598" s="308"/>
      <c r="RH1598" s="308"/>
      <c r="RI1598" s="308"/>
      <c r="RJ1598" s="308"/>
      <c r="RK1598" s="308"/>
      <c r="RL1598" s="308"/>
      <c r="RM1598" s="308"/>
      <c r="RN1598" s="308"/>
      <c r="RO1598" s="308"/>
      <c r="RP1598" s="308"/>
      <c r="RQ1598" s="308"/>
      <c r="RR1598" s="308"/>
      <c r="RS1598" s="308"/>
      <c r="RT1598" s="308"/>
      <c r="RU1598" s="308"/>
      <c r="RV1598" s="308"/>
      <c r="RW1598" s="308"/>
      <c r="RX1598" s="308"/>
      <c r="RY1598" s="308"/>
      <c r="RZ1598" s="308"/>
      <c r="SA1598" s="308"/>
      <c r="SB1598" s="308"/>
      <c r="SC1598" s="308"/>
      <c r="SD1598" s="308"/>
      <c r="SE1598" s="308"/>
      <c r="SF1598" s="308"/>
      <c r="SG1598" s="308"/>
      <c r="SH1598" s="308"/>
      <c r="SI1598" s="308"/>
      <c r="SJ1598" s="308"/>
      <c r="SK1598" s="308"/>
      <c r="SL1598" s="308"/>
      <c r="SM1598" s="308"/>
      <c r="SN1598" s="308"/>
      <c r="SO1598" s="308"/>
      <c r="SP1598" s="308"/>
      <c r="SQ1598" s="308"/>
      <c r="SR1598" s="308"/>
      <c r="SS1598" s="308"/>
      <c r="ST1598" s="308"/>
      <c r="SU1598" s="308"/>
      <c r="SV1598" s="308"/>
      <c r="SW1598" s="308"/>
      <c r="SX1598" s="308"/>
      <c r="SY1598" s="308"/>
      <c r="SZ1598" s="308"/>
      <c r="TA1598" s="308"/>
      <c r="TB1598" s="308"/>
      <c r="TC1598" s="308"/>
      <c r="TD1598" s="308"/>
      <c r="TE1598" s="308"/>
      <c r="TF1598" s="308"/>
      <c r="TG1598" s="308"/>
      <c r="TH1598" s="308"/>
      <c r="TI1598" s="308"/>
      <c r="TJ1598" s="308"/>
      <c r="TK1598" s="308"/>
      <c r="TL1598" s="308"/>
      <c r="TM1598" s="308"/>
      <c r="TN1598" s="308"/>
      <c r="TO1598" s="308"/>
      <c r="TP1598" s="308"/>
      <c r="TQ1598" s="308"/>
      <c r="TR1598" s="308"/>
      <c r="TS1598" s="308"/>
      <c r="TT1598" s="308"/>
      <c r="TU1598" s="308"/>
      <c r="TV1598" s="308"/>
      <c r="TW1598" s="308"/>
      <c r="TX1598" s="308"/>
      <c r="TY1598" s="308"/>
      <c r="TZ1598" s="308"/>
      <c r="UA1598" s="308"/>
      <c r="UB1598" s="308"/>
      <c r="UC1598" s="308"/>
      <c r="UD1598" s="308"/>
      <c r="UE1598" s="308"/>
      <c r="UF1598" s="308"/>
      <c r="UG1598" s="308"/>
      <c r="UH1598" s="308"/>
      <c r="UI1598" s="308"/>
      <c r="UJ1598" s="308"/>
      <c r="UK1598" s="308"/>
      <c r="UL1598" s="308"/>
      <c r="UM1598" s="308"/>
      <c r="UN1598" s="308"/>
      <c r="UO1598" s="308"/>
      <c r="UP1598" s="308"/>
      <c r="UQ1598" s="308"/>
      <c r="UR1598" s="308"/>
      <c r="US1598" s="308"/>
      <c r="UT1598" s="308"/>
      <c r="UU1598" s="308"/>
      <c r="UV1598" s="308"/>
      <c r="UW1598" s="308"/>
      <c r="UX1598" s="308"/>
      <c r="UY1598" s="308"/>
      <c r="UZ1598" s="308"/>
      <c r="VA1598" s="308"/>
      <c r="VB1598" s="308"/>
      <c r="VC1598" s="308"/>
      <c r="VD1598" s="308"/>
      <c r="VE1598" s="308"/>
      <c r="VF1598" s="308"/>
      <c r="VG1598" s="308"/>
      <c r="VH1598" s="308"/>
      <c r="VI1598" s="308"/>
      <c r="VJ1598" s="308"/>
      <c r="VK1598" s="308"/>
      <c r="VL1598" s="308"/>
      <c r="VM1598" s="308"/>
      <c r="VN1598" s="308"/>
      <c r="VO1598" s="308"/>
      <c r="VP1598" s="308"/>
      <c r="VQ1598" s="308"/>
      <c r="VR1598" s="308"/>
      <c r="VS1598" s="308"/>
      <c r="VT1598" s="308"/>
      <c r="VU1598" s="308"/>
      <c r="VV1598" s="308"/>
      <c r="VW1598" s="308"/>
      <c r="VX1598" s="308"/>
      <c r="VY1598" s="308"/>
      <c r="VZ1598" s="308"/>
      <c r="WA1598" s="308"/>
      <c r="WB1598" s="308"/>
      <c r="WC1598" s="308"/>
      <c r="WD1598" s="308"/>
      <c r="WE1598" s="308"/>
      <c r="WF1598" s="308"/>
      <c r="WG1598" s="308"/>
      <c r="WH1598" s="308"/>
      <c r="WI1598" s="308"/>
      <c r="WJ1598" s="308"/>
      <c r="WK1598" s="308"/>
      <c r="WL1598" s="308"/>
      <c r="WM1598" s="308"/>
      <c r="WN1598" s="308"/>
      <c r="WO1598" s="308"/>
      <c r="WP1598" s="308"/>
      <c r="WQ1598" s="308"/>
      <c r="WR1598" s="308"/>
      <c r="WS1598" s="308"/>
      <c r="WT1598" s="308"/>
      <c r="WU1598" s="308"/>
      <c r="WV1598" s="308"/>
      <c r="WW1598" s="308"/>
      <c r="WX1598" s="308"/>
      <c r="WY1598" s="308"/>
      <c r="WZ1598" s="308"/>
      <c r="XA1598" s="308"/>
      <c r="XB1598" s="308"/>
      <c r="XC1598" s="308"/>
      <c r="XD1598" s="308"/>
      <c r="XE1598" s="308"/>
      <c r="XF1598" s="308"/>
      <c r="XG1598" s="308"/>
      <c r="XH1598" s="308"/>
      <c r="XI1598" s="308"/>
      <c r="XJ1598" s="308"/>
      <c r="XK1598" s="308"/>
      <c r="XL1598" s="308"/>
      <c r="XM1598" s="308"/>
      <c r="XN1598" s="308"/>
      <c r="XO1598" s="308"/>
      <c r="XP1598" s="308"/>
      <c r="XQ1598" s="308"/>
      <c r="XR1598" s="308"/>
      <c r="XS1598" s="308"/>
      <c r="XT1598" s="308"/>
      <c r="XU1598" s="308"/>
      <c r="XV1598" s="308"/>
      <c r="XW1598" s="308"/>
      <c r="XX1598" s="308"/>
      <c r="XY1598" s="308"/>
      <c r="XZ1598" s="308"/>
      <c r="YA1598" s="308"/>
      <c r="YB1598" s="308"/>
      <c r="YC1598" s="308"/>
      <c r="YD1598" s="308"/>
      <c r="YE1598" s="308"/>
      <c r="YF1598" s="308"/>
      <c r="YG1598" s="308"/>
      <c r="YH1598" s="308"/>
      <c r="YI1598" s="308"/>
      <c r="YJ1598" s="308"/>
      <c r="YK1598" s="308"/>
      <c r="YL1598" s="308"/>
      <c r="YM1598" s="308"/>
      <c r="YN1598" s="308"/>
      <c r="YO1598" s="308"/>
      <c r="YP1598" s="308"/>
      <c r="YQ1598" s="308"/>
      <c r="YR1598" s="308"/>
      <c r="YS1598" s="308"/>
      <c r="YT1598" s="308"/>
      <c r="YU1598" s="308"/>
      <c r="YV1598" s="308"/>
      <c r="YW1598" s="308"/>
      <c r="YX1598" s="308"/>
      <c r="YY1598" s="308"/>
      <c r="YZ1598" s="308"/>
      <c r="ZA1598" s="308"/>
      <c r="ZB1598" s="308"/>
      <c r="ZC1598" s="308"/>
      <c r="ZD1598" s="308"/>
      <c r="ZE1598" s="308"/>
      <c r="ZF1598" s="308"/>
      <c r="ZG1598" s="308"/>
      <c r="ZH1598" s="308"/>
      <c r="ZI1598" s="308"/>
      <c r="ZJ1598" s="308"/>
      <c r="ZK1598" s="308"/>
      <c r="ZL1598" s="308"/>
      <c r="ZM1598" s="308"/>
      <c r="ZN1598" s="308"/>
      <c r="ZO1598" s="308"/>
      <c r="ZP1598" s="308"/>
      <c r="ZQ1598" s="308"/>
      <c r="ZR1598" s="308"/>
      <c r="ZS1598" s="308"/>
      <c r="ZT1598" s="308"/>
      <c r="ZU1598" s="308"/>
      <c r="ZV1598" s="308"/>
      <c r="ZW1598" s="308"/>
      <c r="ZX1598" s="308"/>
      <c r="ZY1598" s="308"/>
      <c r="ZZ1598" s="308"/>
      <c r="AAA1598" s="308"/>
      <c r="AAB1598" s="308"/>
      <c r="AAC1598" s="308"/>
      <c r="AAD1598" s="308"/>
      <c r="AAE1598" s="308"/>
      <c r="AAF1598" s="308"/>
      <c r="AAG1598" s="308"/>
      <c r="AAH1598" s="308"/>
      <c r="AAI1598" s="308"/>
      <c r="AAJ1598" s="308"/>
      <c r="AAK1598" s="308"/>
      <c r="AAL1598" s="308"/>
      <c r="AAM1598" s="308"/>
      <c r="AAN1598" s="308"/>
      <c r="AAO1598" s="308"/>
      <c r="AAP1598" s="308"/>
      <c r="AAQ1598" s="308"/>
      <c r="AAR1598" s="308"/>
      <c r="AAS1598" s="308"/>
      <c r="AAT1598" s="308"/>
      <c r="AAU1598" s="308"/>
      <c r="AAV1598" s="308"/>
      <c r="AAW1598" s="308"/>
      <c r="AAX1598" s="308"/>
      <c r="AAY1598" s="308"/>
      <c r="AAZ1598" s="308"/>
      <c r="ABA1598" s="308"/>
      <c r="ABB1598" s="308"/>
      <c r="ABC1598" s="308"/>
      <c r="ABD1598" s="308"/>
      <c r="ABE1598" s="308"/>
      <c r="ABF1598" s="308"/>
      <c r="ABG1598" s="308"/>
      <c r="ABH1598" s="308"/>
      <c r="ABI1598" s="308"/>
      <c r="ABJ1598" s="308"/>
      <c r="ABK1598" s="308"/>
      <c r="ABL1598" s="308"/>
      <c r="ABM1598" s="308"/>
      <c r="ABN1598" s="308"/>
      <c r="ABO1598" s="308"/>
      <c r="ABP1598" s="308"/>
      <c r="ABQ1598" s="308"/>
      <c r="ABR1598" s="308"/>
      <c r="ABS1598" s="308"/>
      <c r="ABT1598" s="308"/>
      <c r="ABU1598" s="308"/>
      <c r="ABV1598" s="308"/>
      <c r="ABW1598" s="308"/>
      <c r="ABX1598" s="308"/>
      <c r="ABY1598" s="308"/>
      <c r="ABZ1598" s="308"/>
      <c r="ACA1598" s="308"/>
      <c r="ACB1598" s="308"/>
      <c r="ACC1598" s="308"/>
      <c r="ACD1598" s="308"/>
      <c r="ACE1598" s="308"/>
      <c r="ACF1598" s="308"/>
      <c r="ACG1598" s="308"/>
      <c r="ACH1598" s="308"/>
      <c r="ACI1598" s="308"/>
      <c r="ACJ1598" s="308"/>
      <c r="ACK1598" s="308"/>
      <c r="ACL1598" s="308"/>
      <c r="ACM1598" s="308"/>
      <c r="ACN1598" s="308"/>
      <c r="ACO1598" s="308"/>
      <c r="ACP1598" s="308"/>
      <c r="ACQ1598" s="308"/>
      <c r="ACR1598" s="308"/>
      <c r="ACS1598" s="308"/>
      <c r="ACT1598" s="308"/>
      <c r="ACU1598" s="308"/>
      <c r="ACV1598" s="308"/>
      <c r="ACW1598" s="308"/>
      <c r="ACX1598" s="308"/>
      <c r="ACY1598" s="308"/>
      <c r="ACZ1598" s="308"/>
      <c r="ADA1598" s="308"/>
      <c r="ADB1598" s="308"/>
      <c r="ADC1598" s="308"/>
      <c r="ADD1598" s="308"/>
      <c r="ADE1598" s="308"/>
      <c r="ADF1598" s="308"/>
      <c r="ADG1598" s="308"/>
      <c r="ADH1598" s="308"/>
      <c r="ADI1598" s="308"/>
      <c r="ADJ1598" s="308"/>
      <c r="ADK1598" s="308"/>
      <c r="ADL1598" s="308"/>
      <c r="ADM1598" s="308"/>
      <c r="ADN1598" s="308"/>
      <c r="ADO1598" s="308"/>
      <c r="ADP1598" s="308"/>
      <c r="ADQ1598" s="308"/>
      <c r="ADR1598" s="308"/>
      <c r="ADS1598" s="308"/>
      <c r="ADT1598" s="308"/>
      <c r="ADU1598" s="308"/>
      <c r="ADV1598" s="308"/>
      <c r="ADW1598" s="308"/>
      <c r="ADX1598" s="308"/>
      <c r="ADY1598" s="308"/>
      <c r="ADZ1598" s="308"/>
      <c r="AEA1598" s="308"/>
      <c r="AEB1598" s="308"/>
      <c r="AEC1598" s="308"/>
      <c r="AED1598" s="308"/>
      <c r="AEE1598" s="308"/>
      <c r="AEF1598" s="308"/>
      <c r="AEG1598" s="308"/>
      <c r="AEH1598" s="308"/>
      <c r="AEI1598" s="308"/>
      <c r="AEJ1598" s="308"/>
      <c r="AEK1598" s="308"/>
      <c r="AEL1598" s="308"/>
      <c r="AEM1598" s="308"/>
      <c r="AEN1598" s="308"/>
      <c r="AEO1598" s="308"/>
      <c r="AEP1598" s="308"/>
      <c r="AEQ1598" s="308"/>
      <c r="AER1598" s="308"/>
      <c r="AES1598" s="308"/>
      <c r="AET1598" s="308"/>
      <c r="AEU1598" s="308"/>
      <c r="AEV1598" s="308"/>
      <c r="AEW1598" s="308"/>
      <c r="AEX1598" s="308"/>
      <c r="AEY1598" s="308"/>
      <c r="AEZ1598" s="308"/>
      <c r="AFA1598" s="308"/>
      <c r="AFB1598" s="308"/>
      <c r="AFC1598" s="308"/>
      <c r="AFD1598" s="308"/>
      <c r="AFE1598" s="308"/>
      <c r="AFF1598" s="308"/>
      <c r="AFG1598" s="308"/>
      <c r="AFH1598" s="308"/>
      <c r="AFI1598" s="308"/>
      <c r="AFJ1598" s="308"/>
      <c r="AFK1598" s="308"/>
      <c r="AFL1598" s="308"/>
      <c r="AFM1598" s="308"/>
      <c r="AFN1598" s="308"/>
      <c r="AFO1598" s="308"/>
      <c r="AFP1598" s="308"/>
      <c r="AFQ1598" s="308"/>
      <c r="AFR1598" s="308"/>
      <c r="AFS1598" s="308"/>
      <c r="AFT1598" s="308"/>
      <c r="AFU1598" s="308"/>
      <c r="AFV1598" s="308"/>
      <c r="AFW1598" s="308"/>
      <c r="AFX1598" s="308"/>
      <c r="AFY1598" s="308"/>
      <c r="AFZ1598" s="308"/>
      <c r="AGA1598" s="308"/>
      <c r="AGB1598" s="308"/>
      <c r="AGC1598" s="308"/>
      <c r="AGD1598" s="308"/>
      <c r="AGE1598" s="308"/>
      <c r="AGF1598" s="308"/>
      <c r="AGG1598" s="308"/>
      <c r="AGH1598" s="308"/>
      <c r="AGI1598" s="308"/>
      <c r="AGJ1598" s="308"/>
      <c r="AGK1598" s="308"/>
      <c r="AGL1598" s="308"/>
      <c r="AGM1598" s="308"/>
      <c r="AGN1598" s="308"/>
      <c r="AGO1598" s="308"/>
      <c r="AGP1598" s="308"/>
      <c r="AGQ1598" s="308"/>
      <c r="AGR1598" s="308"/>
      <c r="AGS1598" s="308"/>
      <c r="AGT1598" s="308"/>
      <c r="AGU1598" s="308"/>
      <c r="AGV1598" s="308"/>
      <c r="AGW1598" s="308"/>
      <c r="AGX1598" s="308"/>
      <c r="AGY1598" s="308"/>
      <c r="AGZ1598" s="308"/>
      <c r="AHA1598" s="308"/>
      <c r="AHB1598" s="308"/>
      <c r="AHC1598" s="308"/>
      <c r="AHD1598" s="308"/>
      <c r="AHE1598" s="308"/>
      <c r="AHF1598" s="308"/>
      <c r="AHG1598" s="308"/>
      <c r="AHH1598" s="308"/>
      <c r="AHI1598" s="308"/>
      <c r="AHJ1598" s="308"/>
      <c r="AHK1598" s="308"/>
      <c r="AHL1598" s="308"/>
      <c r="AHM1598" s="308"/>
      <c r="AHN1598" s="308"/>
      <c r="AHO1598" s="308"/>
      <c r="AHP1598" s="308"/>
      <c r="AHQ1598" s="308"/>
      <c r="AHR1598" s="308"/>
      <c r="AHS1598" s="308"/>
      <c r="AHT1598" s="308"/>
      <c r="AHU1598" s="308"/>
      <c r="AHV1598" s="308"/>
      <c r="AHW1598" s="308"/>
      <c r="AHX1598" s="308"/>
      <c r="AHY1598" s="308"/>
      <c r="AHZ1598" s="308"/>
      <c r="AIA1598" s="308"/>
      <c r="AIB1598" s="308"/>
      <c r="AIC1598" s="308"/>
      <c r="AID1598" s="308"/>
      <c r="AIE1598" s="308"/>
      <c r="AIF1598" s="308"/>
      <c r="AIG1598" s="308"/>
      <c r="AIH1598" s="308"/>
      <c r="AII1598" s="308"/>
      <c r="AIJ1598" s="308"/>
      <c r="AIK1598" s="308"/>
      <c r="AIL1598" s="308"/>
      <c r="AIM1598" s="308"/>
      <c r="AIN1598" s="308"/>
      <c r="AIO1598" s="308"/>
      <c r="AIP1598" s="308"/>
      <c r="AIQ1598" s="308"/>
      <c r="AIR1598" s="308"/>
      <c r="AIS1598" s="308"/>
      <c r="AIT1598" s="308"/>
      <c r="AIU1598" s="308"/>
      <c r="AIV1598" s="308"/>
      <c r="AIW1598" s="308"/>
      <c r="AIX1598" s="308"/>
      <c r="AIY1598" s="308"/>
      <c r="AIZ1598" s="308"/>
      <c r="AJA1598" s="308"/>
      <c r="AJB1598" s="308"/>
      <c r="AJC1598" s="308"/>
      <c r="AJD1598" s="308"/>
      <c r="AJE1598" s="308"/>
      <c r="AJF1598" s="308"/>
      <c r="AJG1598" s="308"/>
      <c r="AJH1598" s="308"/>
      <c r="AJI1598" s="308"/>
      <c r="AJJ1598" s="308"/>
      <c r="AJK1598" s="308"/>
      <c r="AJL1598" s="308"/>
      <c r="AJM1598" s="308"/>
      <c r="AJN1598" s="308"/>
      <c r="AJO1598" s="308"/>
      <c r="AJP1598" s="308"/>
      <c r="AJQ1598" s="308"/>
      <c r="AJR1598" s="308"/>
      <c r="AJS1598" s="308"/>
      <c r="AJT1598" s="308"/>
      <c r="AJU1598" s="308"/>
      <c r="AJV1598" s="308"/>
      <c r="AJW1598" s="308"/>
      <c r="AJX1598" s="308"/>
      <c r="AJY1598" s="308"/>
      <c r="AJZ1598" s="308"/>
      <c r="AKA1598" s="308"/>
      <c r="AKB1598" s="308"/>
      <c r="AKC1598" s="308"/>
      <c r="AKD1598" s="308"/>
      <c r="AKE1598" s="308"/>
      <c r="AKF1598" s="308"/>
      <c r="AKG1598" s="308"/>
      <c r="AKH1598" s="308"/>
      <c r="AKI1598" s="308"/>
      <c r="AKJ1598" s="308"/>
      <c r="AKK1598" s="308"/>
      <c r="AKL1598" s="308"/>
      <c r="AKM1598" s="308"/>
      <c r="AKN1598" s="308"/>
      <c r="AKO1598" s="308"/>
      <c r="AKP1598" s="308"/>
      <c r="AKQ1598" s="308"/>
      <c r="AKR1598" s="308"/>
      <c r="AKS1598" s="308"/>
      <c r="AKT1598" s="308"/>
      <c r="AKU1598" s="308"/>
      <c r="AKV1598" s="308"/>
      <c r="AKW1598" s="308"/>
      <c r="AKX1598" s="308"/>
      <c r="AKY1598" s="308"/>
      <c r="AKZ1598" s="308"/>
      <c r="ALA1598" s="308"/>
      <c r="ALB1598" s="308"/>
      <c r="ALC1598" s="308"/>
      <c r="ALD1598" s="308"/>
      <c r="ALE1598" s="308"/>
      <c r="ALF1598" s="308"/>
      <c r="ALG1598" s="308"/>
      <c r="ALH1598" s="308"/>
      <c r="ALI1598" s="308"/>
      <c r="ALJ1598" s="308"/>
      <c r="ALK1598" s="308"/>
      <c r="ALL1598" s="308"/>
      <c r="ALM1598" s="308"/>
      <c r="ALN1598" s="308"/>
      <c r="ALO1598" s="308"/>
      <c r="ALP1598" s="308"/>
      <c r="ALQ1598" s="308"/>
      <c r="ALR1598" s="308"/>
      <c r="ALS1598" s="308"/>
      <c r="ALT1598" s="308"/>
      <c r="ALU1598" s="308"/>
      <c r="ALV1598" s="308"/>
      <c r="ALW1598" s="308"/>
      <c r="ALX1598" s="308"/>
      <c r="ALY1598" s="308"/>
      <c r="ALZ1598" s="308"/>
      <c r="AMA1598" s="308"/>
      <c r="AMB1598" s="308"/>
      <c r="AMC1598" s="308"/>
      <c r="AMD1598" s="308"/>
      <c r="AME1598" s="308"/>
      <c r="AMF1598" s="308"/>
      <c r="AMG1598" s="308"/>
      <c r="AMH1598" s="308"/>
      <c r="AMI1598" s="308"/>
      <c r="AMJ1598" s="308"/>
      <c r="AMK1598" s="308"/>
      <c r="AML1598" s="308"/>
      <c r="AMM1598" s="308"/>
      <c r="AMN1598" s="308"/>
    </row>
    <row r="1599" spans="1:1028" ht="12.75" customHeight="1">
      <c r="A1599" s="29">
        <v>0</v>
      </c>
      <c r="B1599" s="29">
        <v>0</v>
      </c>
      <c r="C1599" t="s">
        <v>8234</v>
      </c>
      <c r="D1599" s="29"/>
      <c r="E1599" s="29"/>
      <c r="F1599" s="29"/>
      <c r="G1599" s="29"/>
      <c r="H1599" s="29"/>
      <c r="I1599" s="402" t="s">
        <v>4431</v>
      </c>
      <c r="J1599" s="406"/>
      <c r="K1599" s="29"/>
      <c r="L1599" s="29"/>
      <c r="M1599" s="311"/>
      <c r="N1599" s="29"/>
      <c r="O1599" s="29" t="s">
        <v>1680</v>
      </c>
      <c r="P1599" s="25"/>
      <c r="Q1599" s="25"/>
      <c r="R1599" s="29"/>
      <c r="S1599" s="29"/>
      <c r="T1599" s="29"/>
      <c r="U1599"/>
      <c r="V1599"/>
      <c r="W1599" s="29"/>
      <c r="X1599" s="349"/>
      <c r="Y1599" s="29"/>
      <c r="Z1599" s="29"/>
      <c r="AA1599" s="29"/>
      <c r="AB1599" s="29" t="s">
        <v>8235</v>
      </c>
      <c r="AC1599" s="29"/>
      <c r="AD1599" s="29"/>
      <c r="AE1599" s="29" t="s">
        <v>2950</v>
      </c>
      <c r="AG1599" s="38">
        <v>1</v>
      </c>
      <c r="AJ1599" s="306"/>
      <c r="AR1599" s="29" t="str">
        <f t="shared" si="248"/>
        <v>1</v>
      </c>
      <c r="AS1599" s="29">
        <f t="shared" si="242"/>
        <v>0</v>
      </c>
      <c r="AT1599" s="29">
        <v>0</v>
      </c>
      <c r="AW1599" s="29" t="str">
        <f t="shared" si="250"/>
        <v/>
      </c>
      <c r="AX1599" s="29" t="str">
        <f t="shared" si="243"/>
        <v/>
      </c>
      <c r="AY1599" s="29" t="str">
        <f t="shared" si="249"/>
        <v>https://media.mediathek-tanz-theater.de/iiif/2/nvt_img-380.JP2</v>
      </c>
      <c r="AZ1599" s="29" t="str">
        <f t="shared" si="244"/>
        <v>image/jp2</v>
      </c>
      <c r="BA1599" s="29" t="str">
        <f t="shared" si="245"/>
        <v>presentation/iiif</v>
      </c>
      <c r="BB1599" s="29" t="str">
        <f t="shared" si="246"/>
        <v>https://media.mediathek-tanz-theater.de/iiif/2/nvt_img-380.JP2/full/100,/0/default.jpg</v>
      </c>
      <c r="BC1599" s="29" t="str">
        <f t="shared" si="241"/>
        <v>image/jpeg</v>
      </c>
      <c r="BD1599" s="29" t="str">
        <f t="shared" si="247"/>
        <v>presentation/thumbnail</v>
      </c>
    </row>
    <row r="1600" spans="1:1028" ht="12.75" customHeight="1">
      <c r="A1600" s="29">
        <v>1</v>
      </c>
      <c r="B1600" s="29">
        <v>0</v>
      </c>
      <c r="C1600" t="s">
        <v>8236</v>
      </c>
      <c r="D1600" s="29" t="s">
        <v>8237</v>
      </c>
      <c r="F1600" s="29" t="s">
        <v>8238</v>
      </c>
      <c r="G1600" s="29"/>
      <c r="H1600" s="29"/>
      <c r="I1600" s="402" t="s">
        <v>4438</v>
      </c>
      <c r="J1600" s="406" t="s">
        <v>8234</v>
      </c>
      <c r="K1600" s="29"/>
      <c r="L1600" s="29"/>
      <c r="M1600" s="311"/>
      <c r="N1600" s="29"/>
      <c r="O1600" s="29"/>
      <c r="P1600" s="25"/>
      <c r="Q1600" s="25"/>
      <c r="S1600" s="29"/>
      <c r="T1600" s="29"/>
      <c r="U1600"/>
      <c r="V1600" t="s">
        <v>3080</v>
      </c>
      <c r="W1600" s="29"/>
      <c r="X1600" s="349"/>
      <c r="Y1600" s="29"/>
      <c r="Z1600" s="29"/>
      <c r="AA1600" s="29"/>
      <c r="AC1600" s="29"/>
      <c r="AD1600" s="29"/>
      <c r="AE1600" s="29" t="s">
        <v>2950</v>
      </c>
      <c r="AG1600" s="38">
        <v>1</v>
      </c>
      <c r="AH1600" s="38" t="s">
        <v>4439</v>
      </c>
      <c r="AI1600" s="38" t="s">
        <v>4440</v>
      </c>
      <c r="AJ1600" s="38" t="s">
        <v>5115</v>
      </c>
      <c r="AO1600" s="29" t="s">
        <v>4442</v>
      </c>
      <c r="AR1600" s="29" t="str">
        <f t="shared" si="248"/>
        <v>1</v>
      </c>
      <c r="AS1600" s="29">
        <f t="shared" si="242"/>
        <v>1</v>
      </c>
      <c r="AT1600" s="29">
        <v>1</v>
      </c>
      <c r="AV1600" s="29" t="s">
        <v>8239</v>
      </c>
      <c r="AW1600" s="29" t="str">
        <f t="shared" si="250"/>
        <v>image/tiff</v>
      </c>
      <c r="AX1600" s="29" t="str">
        <f t="shared" si="243"/>
        <v>archival/master</v>
      </c>
      <c r="AY1600" s="29" t="str">
        <f t="shared" si="249"/>
        <v>https://media.mediathek-tanz-theater.de/iiif/2/nvt_img-380-001.JP2</v>
      </c>
      <c r="AZ1600" s="29" t="str">
        <f t="shared" si="244"/>
        <v>image/jp2</v>
      </c>
      <c r="BA1600" s="29" t="str">
        <f t="shared" si="245"/>
        <v>presentation/iiif</v>
      </c>
      <c r="BB1600" s="29" t="str">
        <f t="shared" si="246"/>
        <v>https://media.mediathek-tanz-theater.de/iiif/2/nvt_img-380-001.JP2/full/100,/0/default.jpg</v>
      </c>
      <c r="BC1600" s="29" t="str">
        <f t="shared" si="241"/>
        <v>image/jpeg</v>
      </c>
      <c r="BD1600" s="29" t="str">
        <f t="shared" si="247"/>
        <v>presentation/thumbnail</v>
      </c>
    </row>
    <row r="1601" spans="1:56" ht="12.75" customHeight="1">
      <c r="A1601" s="29">
        <v>1</v>
      </c>
      <c r="B1601" s="29">
        <v>0</v>
      </c>
      <c r="C1601" t="s">
        <v>8240</v>
      </c>
      <c r="D1601" s="29" t="s">
        <v>8241</v>
      </c>
      <c r="E1601" s="29"/>
      <c r="F1601" s="29" t="s">
        <v>8238</v>
      </c>
      <c r="G1601" s="29"/>
      <c r="H1601" s="29"/>
      <c r="I1601" s="402" t="s">
        <v>4446</v>
      </c>
      <c r="J1601" s="406" t="s">
        <v>8236</v>
      </c>
      <c r="K1601" s="29"/>
      <c r="L1601" s="29"/>
      <c r="M1601" s="311"/>
      <c r="N1601" s="29" t="s">
        <v>1680</v>
      </c>
      <c r="O1601" s="29"/>
      <c r="P1601" s="25"/>
      <c r="Q1601" s="25"/>
      <c r="R1601" s="29" t="s">
        <v>8242</v>
      </c>
      <c r="S1601" s="29" t="s">
        <v>8243</v>
      </c>
      <c r="T1601" s="29" t="s">
        <v>2006</v>
      </c>
      <c r="U1601"/>
      <c r="V1601" t="s">
        <v>3080</v>
      </c>
      <c r="W1601" s="29"/>
      <c r="X1601" s="349"/>
      <c r="Y1601" s="29"/>
      <c r="Z1601" s="29" t="s">
        <v>1218</v>
      </c>
      <c r="AA1601" s="29" t="s">
        <v>1170</v>
      </c>
      <c r="AB1601" s="29"/>
      <c r="AC1601" s="29"/>
      <c r="AD1601" s="29"/>
      <c r="AE1601" s="29" t="s">
        <v>2950</v>
      </c>
      <c r="AG1601" s="38">
        <v>1</v>
      </c>
      <c r="AH1601" s="38" t="s">
        <v>4439</v>
      </c>
      <c r="AI1601" s="38" t="s">
        <v>4440</v>
      </c>
      <c r="AJ1601" s="38" t="s">
        <v>4449</v>
      </c>
      <c r="AK1601" s="38" t="s">
        <v>72</v>
      </c>
      <c r="AL1601" s="301" t="s">
        <v>5905</v>
      </c>
      <c r="AN1601" s="29" t="s">
        <v>8244</v>
      </c>
      <c r="AO1601" s="29" t="s">
        <v>4442</v>
      </c>
      <c r="AR1601" s="29" t="str">
        <f t="shared" si="248"/>
        <v>0</v>
      </c>
      <c r="AS1601" s="29">
        <f t="shared" si="242"/>
        <v>0</v>
      </c>
      <c r="AT1601" s="29">
        <v>0</v>
      </c>
      <c r="AW1601" s="29" t="str">
        <f t="shared" si="250"/>
        <v/>
      </c>
      <c r="AX1601" s="29" t="str">
        <f t="shared" si="243"/>
        <v/>
      </c>
      <c r="AY1601" s="29" t="str">
        <f t="shared" si="249"/>
        <v>https://media.mediathek-tanz-theater.de/iiif/2/nvt_img-380-001-001.JP2</v>
      </c>
      <c r="AZ1601" s="29" t="str">
        <f t="shared" si="244"/>
        <v>image/jp2</v>
      </c>
      <c r="BA1601" s="29" t="str">
        <f t="shared" si="245"/>
        <v>presentation/iiif</v>
      </c>
      <c r="BB1601" s="29" t="str">
        <f t="shared" si="246"/>
        <v>https://media.mediathek-tanz-theater.de/iiif/2/nvt_img-380-001-001.JP2/full/100,/0/default.jpg</v>
      </c>
      <c r="BC1601" s="29" t="str">
        <f t="shared" si="241"/>
        <v>image/jpeg</v>
      </c>
      <c r="BD1601" s="29" t="str">
        <f t="shared" si="247"/>
        <v>presentation/thumbnail</v>
      </c>
    </row>
    <row r="1602" spans="1:56" ht="12.75" customHeight="1">
      <c r="A1602" s="29">
        <v>1</v>
      </c>
      <c r="B1602" s="29">
        <v>0</v>
      </c>
      <c r="C1602" t="s">
        <v>8245</v>
      </c>
      <c r="D1602" s="29" t="s">
        <v>8246</v>
      </c>
      <c r="E1602" s="29"/>
      <c r="F1602" s="29" t="s">
        <v>8238</v>
      </c>
      <c r="G1602" s="29"/>
      <c r="H1602" s="29"/>
      <c r="I1602" s="402" t="s">
        <v>4446</v>
      </c>
      <c r="J1602" s="406" t="s">
        <v>8236</v>
      </c>
      <c r="K1602" s="29"/>
      <c r="L1602" s="29"/>
      <c r="M1602" s="311" t="s">
        <v>8245</v>
      </c>
      <c r="N1602" s="29" t="s">
        <v>1680</v>
      </c>
      <c r="O1602" s="29"/>
      <c r="P1602" s="25"/>
      <c r="Q1602" s="25"/>
      <c r="R1602" s="29" t="s">
        <v>8242</v>
      </c>
      <c r="S1602" s="29" t="s">
        <v>8247</v>
      </c>
      <c r="T1602" s="29" t="s">
        <v>2006</v>
      </c>
      <c r="U1602"/>
      <c r="V1602" t="s">
        <v>3080</v>
      </c>
      <c r="W1602" s="29"/>
      <c r="X1602" s="349"/>
      <c r="Y1602" s="29"/>
      <c r="Z1602" s="29" t="s">
        <v>1218</v>
      </c>
      <c r="AA1602" s="29" t="s">
        <v>1170</v>
      </c>
      <c r="AB1602" s="29"/>
      <c r="AC1602" s="29"/>
      <c r="AD1602" s="29"/>
      <c r="AE1602" s="29" t="s">
        <v>2950</v>
      </c>
      <c r="AG1602" s="38">
        <v>1</v>
      </c>
      <c r="AH1602" s="38" t="s">
        <v>4439</v>
      </c>
      <c r="AI1602" s="38" t="s">
        <v>4440</v>
      </c>
      <c r="AJ1602" s="38" t="s">
        <v>4449</v>
      </c>
      <c r="AK1602" s="38" t="s">
        <v>5200</v>
      </c>
      <c r="AL1602" s="301" t="s">
        <v>5905</v>
      </c>
      <c r="AN1602" s="29" t="s">
        <v>8244</v>
      </c>
      <c r="AO1602" s="29" t="s">
        <v>4442</v>
      </c>
      <c r="AR1602" s="29" t="str">
        <f t="shared" si="248"/>
        <v>0</v>
      </c>
      <c r="AS1602" s="29">
        <f t="shared" si="242"/>
        <v>0</v>
      </c>
      <c r="AT1602" s="29">
        <v>0</v>
      </c>
      <c r="AW1602" s="29" t="str">
        <f t="shared" si="250"/>
        <v/>
      </c>
      <c r="AX1602" s="29" t="str">
        <f t="shared" si="243"/>
        <v/>
      </c>
      <c r="AY1602" s="29" t="str">
        <f t="shared" si="249"/>
        <v>https://media.mediathek-tanz-theater.de/iiif/2/nvt_img-380-001-002.JP2</v>
      </c>
      <c r="AZ1602" s="29" t="str">
        <f t="shared" si="244"/>
        <v>image/jp2</v>
      </c>
      <c r="BA1602" s="29" t="str">
        <f t="shared" si="245"/>
        <v>presentation/iiif</v>
      </c>
      <c r="BB1602" s="29" t="str">
        <f t="shared" si="246"/>
        <v>https://media.mediathek-tanz-theater.de/iiif/2/nvt_img-380-001-002.JP2/full/100,/0/default.jpg</v>
      </c>
      <c r="BC1602" s="29" t="str">
        <f t="shared" si="241"/>
        <v>image/jpeg</v>
      </c>
      <c r="BD1602" s="29" t="str">
        <f t="shared" si="247"/>
        <v>presentation/thumbnail</v>
      </c>
    </row>
    <row r="1603" spans="1:56" ht="12.75" customHeight="1">
      <c r="A1603" s="29">
        <v>1</v>
      </c>
      <c r="B1603" s="29">
        <v>0</v>
      </c>
      <c r="C1603" t="s">
        <v>8248</v>
      </c>
      <c r="D1603" s="29" t="s">
        <v>8249</v>
      </c>
      <c r="E1603" s="29"/>
      <c r="F1603" s="29" t="s">
        <v>8238</v>
      </c>
      <c r="G1603" s="29"/>
      <c r="H1603" s="29"/>
      <c r="I1603" s="402" t="s">
        <v>4446</v>
      </c>
      <c r="J1603" s="406" t="s">
        <v>8236</v>
      </c>
      <c r="K1603" s="29"/>
      <c r="L1603" s="29"/>
      <c r="M1603" s="311" t="s">
        <v>8245</v>
      </c>
      <c r="N1603" s="29" t="s">
        <v>1680</v>
      </c>
      <c r="O1603" s="29"/>
      <c r="P1603" s="25"/>
      <c r="Q1603" s="25"/>
      <c r="R1603" s="29" t="s">
        <v>8242</v>
      </c>
      <c r="S1603" s="29" t="s">
        <v>8247</v>
      </c>
      <c r="T1603" s="29" t="s">
        <v>2006</v>
      </c>
      <c r="U1603"/>
      <c r="V1603" t="s">
        <v>3080</v>
      </c>
      <c r="W1603" s="29"/>
      <c r="X1603" s="349"/>
      <c r="Y1603" s="29"/>
      <c r="Z1603" s="29" t="s">
        <v>1218</v>
      </c>
      <c r="AA1603" s="29" t="s">
        <v>1170</v>
      </c>
      <c r="AB1603" s="29"/>
      <c r="AC1603" s="29"/>
      <c r="AD1603" s="29"/>
      <c r="AE1603" s="29" t="s">
        <v>2950</v>
      </c>
      <c r="AG1603" s="38">
        <v>1</v>
      </c>
      <c r="AH1603" s="38" t="s">
        <v>4439</v>
      </c>
      <c r="AI1603" s="38" t="s">
        <v>4440</v>
      </c>
      <c r="AJ1603" s="38" t="s">
        <v>4449</v>
      </c>
      <c r="AK1603" s="38" t="s">
        <v>8250</v>
      </c>
      <c r="AL1603" s="301" t="s">
        <v>5905</v>
      </c>
      <c r="AN1603" s="29" t="s">
        <v>8244</v>
      </c>
      <c r="AO1603" s="29" t="s">
        <v>4442</v>
      </c>
      <c r="AR1603" s="29" t="str">
        <f t="shared" si="248"/>
        <v>0</v>
      </c>
      <c r="AS1603" s="29">
        <f t="shared" si="242"/>
        <v>0</v>
      </c>
      <c r="AT1603" s="29">
        <v>0</v>
      </c>
      <c r="AW1603" s="29" t="str">
        <f t="shared" si="250"/>
        <v/>
      </c>
      <c r="AX1603" s="29" t="str">
        <f t="shared" si="243"/>
        <v/>
      </c>
      <c r="AY1603" s="29" t="str">
        <f t="shared" si="249"/>
        <v>https://media.mediathek-tanz-theater.de/iiif/2/nvt_img-380-001-003.JP2</v>
      </c>
      <c r="AZ1603" s="29" t="str">
        <f t="shared" si="244"/>
        <v>image/jp2</v>
      </c>
      <c r="BA1603" s="29" t="str">
        <f t="shared" si="245"/>
        <v>presentation/iiif</v>
      </c>
      <c r="BB1603" s="29" t="str">
        <f t="shared" si="246"/>
        <v>https://media.mediathek-tanz-theater.de/iiif/2/nvt_img-380-001-003.JP2/full/100,/0/default.jpg</v>
      </c>
      <c r="BC1603" s="29" t="str">
        <f t="shared" si="241"/>
        <v>image/jpeg</v>
      </c>
      <c r="BD1603" s="29" t="str">
        <f t="shared" si="247"/>
        <v>presentation/thumbnail</v>
      </c>
    </row>
    <row r="1604" spans="1:56" ht="12.75" customHeight="1">
      <c r="A1604" s="29">
        <v>1</v>
      </c>
      <c r="B1604" s="29">
        <v>0</v>
      </c>
      <c r="C1604" t="s">
        <v>8251</v>
      </c>
      <c r="D1604" s="29" t="s">
        <v>8252</v>
      </c>
      <c r="E1604" s="29"/>
      <c r="F1604" s="29" t="s">
        <v>8238</v>
      </c>
      <c r="G1604" s="29"/>
      <c r="H1604" s="29"/>
      <c r="I1604" s="402" t="s">
        <v>4438</v>
      </c>
      <c r="J1604" s="406" t="s">
        <v>8234</v>
      </c>
      <c r="K1604" s="29"/>
      <c r="L1604" s="29"/>
      <c r="M1604" s="311"/>
      <c r="N1604" s="29" t="s">
        <v>1680</v>
      </c>
      <c r="O1604" s="29"/>
      <c r="P1604" s="25"/>
      <c r="Q1604" s="25"/>
      <c r="R1604" s="29"/>
      <c r="S1604" s="29"/>
      <c r="T1604" s="29"/>
      <c r="U1604"/>
      <c r="V1604" t="s">
        <v>3080</v>
      </c>
      <c r="W1604" s="29"/>
      <c r="X1604" s="349"/>
      <c r="Y1604" s="29"/>
      <c r="Z1604" s="29" t="s">
        <v>1218</v>
      </c>
      <c r="AA1604" s="29" t="s">
        <v>1170</v>
      </c>
      <c r="AB1604" s="29"/>
      <c r="AC1604" s="29"/>
      <c r="AD1604" s="29"/>
      <c r="AE1604" s="29" t="s">
        <v>2950</v>
      </c>
      <c r="AG1604" s="38">
        <v>1</v>
      </c>
      <c r="AH1604" s="38" t="s">
        <v>4439</v>
      </c>
      <c r="AI1604" s="38" t="s">
        <v>4440</v>
      </c>
      <c r="AJ1604" s="38" t="s">
        <v>8253</v>
      </c>
      <c r="AR1604" s="29" t="str">
        <f t="shared" si="248"/>
        <v>1</v>
      </c>
      <c r="AS1604" s="29">
        <f t="shared" si="242"/>
        <v>1</v>
      </c>
      <c r="AT1604" s="29">
        <v>1</v>
      </c>
      <c r="AV1604" s="29" t="s">
        <v>8254</v>
      </c>
      <c r="AW1604" s="29" t="str">
        <f t="shared" si="250"/>
        <v>image/tiff</v>
      </c>
      <c r="AX1604" s="29" t="str">
        <f t="shared" si="243"/>
        <v>archival/master</v>
      </c>
      <c r="AY1604" s="29" t="str">
        <f t="shared" si="249"/>
        <v>https://media.mediathek-tanz-theater.de/iiif/2/nvt_img-380-002.JP2</v>
      </c>
      <c r="AZ1604" s="29" t="str">
        <f t="shared" si="244"/>
        <v>image/jp2</v>
      </c>
      <c r="BA1604" s="29" t="str">
        <f t="shared" si="245"/>
        <v>presentation/iiif</v>
      </c>
      <c r="BB1604" s="29" t="str">
        <f t="shared" si="246"/>
        <v>https://media.mediathek-tanz-theater.de/iiif/2/nvt_img-380-002.JP2/full/100,/0/default.jpg</v>
      </c>
      <c r="BC1604" s="29" t="str">
        <f t="shared" si="241"/>
        <v>image/jpeg</v>
      </c>
      <c r="BD1604" s="29" t="str">
        <f t="shared" si="247"/>
        <v>presentation/thumbnail</v>
      </c>
    </row>
    <row r="1605" spans="1:56" ht="12.75" customHeight="1">
      <c r="A1605" s="29">
        <v>1</v>
      </c>
      <c r="B1605" s="29">
        <v>0</v>
      </c>
      <c r="C1605" t="s">
        <v>8255</v>
      </c>
      <c r="D1605" s="29" t="s">
        <v>8256</v>
      </c>
      <c r="E1605" s="29"/>
      <c r="F1605" s="29" t="s">
        <v>8238</v>
      </c>
      <c r="G1605" s="29"/>
      <c r="I1605" s="402" t="s">
        <v>4446</v>
      </c>
      <c r="J1605" s="406" t="s">
        <v>8251</v>
      </c>
      <c r="K1605" s="29"/>
      <c r="L1605" s="29"/>
      <c r="M1605" s="311" t="s">
        <v>8245</v>
      </c>
      <c r="N1605" s="29" t="s">
        <v>1680</v>
      </c>
      <c r="O1605" s="29"/>
      <c r="P1605" s="25"/>
      <c r="Q1605" s="25"/>
      <c r="R1605" s="29" t="s">
        <v>8242</v>
      </c>
      <c r="S1605" s="29" t="s">
        <v>8247</v>
      </c>
      <c r="T1605" s="29" t="s">
        <v>2006</v>
      </c>
      <c r="U1605"/>
      <c r="V1605" t="s">
        <v>3080</v>
      </c>
      <c r="W1605" s="29"/>
      <c r="X1605" s="349"/>
      <c r="Y1605" s="29"/>
      <c r="Z1605" s="29" t="s">
        <v>1218</v>
      </c>
      <c r="AA1605" s="29" t="s">
        <v>1170</v>
      </c>
      <c r="AB1605" s="29"/>
      <c r="AC1605" s="29" t="s">
        <v>8257</v>
      </c>
      <c r="AD1605" s="29"/>
      <c r="AE1605" s="29" t="s">
        <v>2950</v>
      </c>
      <c r="AG1605" s="38">
        <v>1</v>
      </c>
      <c r="AH1605" s="38" t="s">
        <v>4439</v>
      </c>
      <c r="AI1605" s="38" t="s">
        <v>4440</v>
      </c>
      <c r="AJ1605" s="38" t="s">
        <v>4449</v>
      </c>
      <c r="AK1605" s="38" t="s">
        <v>8258</v>
      </c>
      <c r="AL1605" s="301" t="s">
        <v>5905</v>
      </c>
      <c r="AN1605" s="29" t="s">
        <v>8259</v>
      </c>
      <c r="AO1605" s="29" t="s">
        <v>4442</v>
      </c>
      <c r="AR1605" s="29" t="str">
        <f t="shared" si="248"/>
        <v>0</v>
      </c>
      <c r="AS1605" s="29">
        <f t="shared" si="242"/>
        <v>0</v>
      </c>
      <c r="AT1605" s="29">
        <v>0</v>
      </c>
      <c r="AW1605" s="29" t="str">
        <f t="shared" si="250"/>
        <v/>
      </c>
      <c r="AX1605" s="29" t="str">
        <f t="shared" si="243"/>
        <v/>
      </c>
      <c r="AY1605" s="29" t="str">
        <f t="shared" si="249"/>
        <v>https://media.mediathek-tanz-theater.de/iiif/2/nvt_img-380-002-001.JP2</v>
      </c>
      <c r="AZ1605" s="29" t="str">
        <f t="shared" si="244"/>
        <v>image/jp2</v>
      </c>
      <c r="BA1605" s="29" t="str">
        <f t="shared" si="245"/>
        <v>presentation/iiif</v>
      </c>
      <c r="BB1605" s="29" t="str">
        <f t="shared" si="246"/>
        <v>https://media.mediathek-tanz-theater.de/iiif/2/nvt_img-380-002-001.JP2/full/100,/0/default.jpg</v>
      </c>
      <c r="BC1605" s="29" t="str">
        <f t="shared" ref="BC1605:BC1668" si="251">IF(NOT(BB1605=""),"image/jpeg","")</f>
        <v>image/jpeg</v>
      </c>
      <c r="BD1605" s="29" t="str">
        <f t="shared" si="247"/>
        <v>presentation/thumbnail</v>
      </c>
    </row>
    <row r="1606" spans="1:56" ht="12.75" customHeight="1">
      <c r="A1606" s="29">
        <v>1</v>
      </c>
      <c r="B1606" s="29">
        <v>0</v>
      </c>
      <c r="C1606" t="s">
        <v>8260</v>
      </c>
      <c r="D1606" s="29" t="s">
        <v>8261</v>
      </c>
      <c r="E1606" s="29"/>
      <c r="F1606" s="29" t="s">
        <v>8238</v>
      </c>
      <c r="G1606" s="29"/>
      <c r="I1606" s="402" t="s">
        <v>4446</v>
      </c>
      <c r="J1606" s="406" t="s">
        <v>8251</v>
      </c>
      <c r="K1606" s="29"/>
      <c r="L1606" s="29"/>
      <c r="M1606" s="311" t="s">
        <v>8245</v>
      </c>
      <c r="N1606" s="29" t="s">
        <v>1680</v>
      </c>
      <c r="O1606" s="29"/>
      <c r="P1606" s="25"/>
      <c r="Q1606" s="25"/>
      <c r="R1606" s="29" t="s">
        <v>8242</v>
      </c>
      <c r="S1606" s="29" t="s">
        <v>8247</v>
      </c>
      <c r="T1606" s="29" t="s">
        <v>2006</v>
      </c>
      <c r="U1606"/>
      <c r="V1606" t="s">
        <v>3080</v>
      </c>
      <c r="W1606" s="29"/>
      <c r="X1606" s="349"/>
      <c r="Y1606" s="29"/>
      <c r="Z1606" s="29" t="s">
        <v>1218</v>
      </c>
      <c r="AA1606" s="29" t="s">
        <v>1170</v>
      </c>
      <c r="AB1606" s="29"/>
      <c r="AC1606" s="29" t="s">
        <v>8262</v>
      </c>
      <c r="AD1606" s="29"/>
      <c r="AE1606" s="29" t="s">
        <v>2950</v>
      </c>
      <c r="AG1606" s="38">
        <v>1</v>
      </c>
      <c r="AH1606" s="38" t="s">
        <v>4439</v>
      </c>
      <c r="AI1606" s="38" t="s">
        <v>4440</v>
      </c>
      <c r="AJ1606" s="38" t="s">
        <v>4449</v>
      </c>
      <c r="AK1606" s="38" t="s">
        <v>8263</v>
      </c>
      <c r="AL1606" s="301" t="s">
        <v>5905</v>
      </c>
      <c r="AN1606" s="29" t="s">
        <v>8259</v>
      </c>
      <c r="AO1606" s="29" t="s">
        <v>4442</v>
      </c>
      <c r="AR1606" s="29" t="str">
        <f t="shared" si="248"/>
        <v>0</v>
      </c>
      <c r="AS1606" s="29">
        <f t="shared" si="242"/>
        <v>0</v>
      </c>
      <c r="AT1606" s="29">
        <v>0</v>
      </c>
      <c r="AW1606" s="29" t="str">
        <f t="shared" si="250"/>
        <v/>
      </c>
      <c r="AX1606" s="29" t="str">
        <f t="shared" ref="AX1606:AX1669" si="252">IF(NOT(AV1606=""),"archival/master","")</f>
        <v/>
      </c>
      <c r="AY1606" s="29" t="str">
        <f t="shared" si="249"/>
        <v>https://media.mediathek-tanz-theater.de/iiif/2/nvt_img-380-002-002.JP2</v>
      </c>
      <c r="AZ1606" s="29" t="str">
        <f t="shared" ref="AZ1606:AZ1669" si="253">IF(NOT(AY1606=""),"image/jp2","")</f>
        <v>image/jp2</v>
      </c>
      <c r="BA1606" s="29" t="str">
        <f t="shared" ref="BA1606:BA1669" si="254">IF(NOT(AY1606=""),"presentation/iiif","")</f>
        <v>presentation/iiif</v>
      </c>
      <c r="BB1606" s="29" t="str">
        <f t="shared" ref="BB1606:BB1669" si="255">"https://media.mediathek-tanz-theater.de/iiif/2/nvt_"&amp;C1606&amp;".JP2/full/100,/0/default.jpg"</f>
        <v>https://media.mediathek-tanz-theater.de/iiif/2/nvt_img-380-002-002.JP2/full/100,/0/default.jpg</v>
      </c>
      <c r="BC1606" s="29" t="str">
        <f t="shared" si="251"/>
        <v>image/jpeg</v>
      </c>
      <c r="BD1606" s="29" t="str">
        <f t="shared" ref="BD1606:BD1669" si="256">IF(NOT(BB1606=""),"presentation/thumbnail","")</f>
        <v>presentation/thumbnail</v>
      </c>
    </row>
    <row r="1607" spans="1:56" ht="12.75" customHeight="1">
      <c r="A1607" s="29">
        <v>1</v>
      </c>
      <c r="B1607" s="29">
        <v>0</v>
      </c>
      <c r="C1607" t="s">
        <v>8264</v>
      </c>
      <c r="D1607" s="29" t="s">
        <v>8265</v>
      </c>
      <c r="E1607" s="29"/>
      <c r="F1607" s="29" t="s">
        <v>8238</v>
      </c>
      <c r="G1607" s="29"/>
      <c r="H1607" s="29"/>
      <c r="I1607" s="402" t="s">
        <v>4438</v>
      </c>
      <c r="J1607" s="406" t="s">
        <v>8234</v>
      </c>
      <c r="K1607" s="29"/>
      <c r="L1607" s="29"/>
      <c r="M1607" s="311"/>
      <c r="N1607" s="29"/>
      <c r="O1607" s="29"/>
      <c r="P1607" s="25"/>
      <c r="Q1607" s="25"/>
      <c r="R1607" s="29"/>
      <c r="S1607" s="29"/>
      <c r="T1607" s="29"/>
      <c r="U1607"/>
      <c r="V1607" t="s">
        <v>3080</v>
      </c>
      <c r="W1607" s="29"/>
      <c r="X1607" s="349"/>
      <c r="Y1607" s="29"/>
      <c r="Z1607" s="29" t="s">
        <v>1218</v>
      </c>
      <c r="AA1607" s="29" t="s">
        <v>1170</v>
      </c>
      <c r="AB1607" s="29"/>
      <c r="AC1607" s="29"/>
      <c r="AD1607" s="29"/>
      <c r="AE1607" s="29" t="s">
        <v>2950</v>
      </c>
      <c r="AG1607" s="38">
        <v>1</v>
      </c>
      <c r="AH1607" s="38" t="s">
        <v>4439</v>
      </c>
      <c r="AI1607" s="38" t="s">
        <v>4440</v>
      </c>
      <c r="AJ1607" s="38" t="s">
        <v>8266</v>
      </c>
      <c r="AR1607" s="29" t="str">
        <f t="shared" ref="AR1607:AR1670" si="257">IF(OR(I1607="Negativmappe",I1607="Negativstreifen",I1607="Diapositivfilm",I1607="Fotomappe;(POSITIVE)",AND(I1607="Kostümfotografie",NOT(AE1607="DT")),AND(I1607="Fotografie",NOT(AE1607="DT")),AND(I1607="Porträtfotografie",NOT(AE1607="DT")),AND(I1607="Fotodokumentation",NOT(AE1607="DT")),AND(I1607="Bühnenbildfotografie",NOT(AE1607="DT"))),"1","0")</f>
        <v>1</v>
      </c>
      <c r="AS1607" s="29">
        <f t="shared" ref="AS1607:AS1670" si="258">AT1607</f>
        <v>1</v>
      </c>
      <c r="AT1607" s="29">
        <v>1</v>
      </c>
      <c r="AV1607" s="29" t="s">
        <v>8267</v>
      </c>
      <c r="AW1607" s="29" t="str">
        <f t="shared" si="250"/>
        <v>image/tiff</v>
      </c>
      <c r="AX1607" s="29" t="str">
        <f t="shared" si="252"/>
        <v>archival/master</v>
      </c>
      <c r="AY1607" s="29" t="str">
        <f t="shared" ref="AY1607:AY1670" si="259">"https://media.mediathek-tanz-theater.de/iiif/2/nvt_"&amp;C1607&amp;".JP2"</f>
        <v>https://media.mediathek-tanz-theater.de/iiif/2/nvt_img-380-003.JP2</v>
      </c>
      <c r="AZ1607" s="29" t="str">
        <f t="shared" si="253"/>
        <v>image/jp2</v>
      </c>
      <c r="BA1607" s="29" t="str">
        <f t="shared" si="254"/>
        <v>presentation/iiif</v>
      </c>
      <c r="BB1607" s="29" t="str">
        <f t="shared" si="255"/>
        <v>https://media.mediathek-tanz-theater.de/iiif/2/nvt_img-380-003.JP2/full/100,/0/default.jpg</v>
      </c>
      <c r="BC1607" s="29" t="str">
        <f t="shared" si="251"/>
        <v>image/jpeg</v>
      </c>
      <c r="BD1607" s="29" t="str">
        <f t="shared" si="256"/>
        <v>presentation/thumbnail</v>
      </c>
    </row>
    <row r="1608" spans="1:56" ht="12.75" customHeight="1">
      <c r="A1608" s="29">
        <v>1</v>
      </c>
      <c r="B1608" s="29">
        <v>0</v>
      </c>
      <c r="C1608" t="s">
        <v>8268</v>
      </c>
      <c r="D1608" s="29" t="s">
        <v>8261</v>
      </c>
      <c r="E1608" s="29"/>
      <c r="F1608" s="29" t="s">
        <v>8238</v>
      </c>
      <c r="G1608" s="29"/>
      <c r="H1608" s="29" t="s">
        <v>8269</v>
      </c>
      <c r="I1608" s="402" t="s">
        <v>4446</v>
      </c>
      <c r="J1608" s="406" t="s">
        <v>8264</v>
      </c>
      <c r="K1608" s="29"/>
      <c r="L1608" s="29"/>
      <c r="M1608" s="311"/>
      <c r="N1608" s="29"/>
      <c r="O1608" s="29"/>
      <c r="P1608" s="25"/>
      <c r="Q1608" s="25"/>
      <c r="R1608" s="29"/>
      <c r="S1608" s="29"/>
      <c r="T1608" s="29"/>
      <c r="U1608"/>
      <c r="V1608" t="s">
        <v>3080</v>
      </c>
      <c r="W1608" s="29"/>
      <c r="X1608" s="349"/>
      <c r="Y1608" s="29"/>
      <c r="Z1608" s="29" t="s">
        <v>1218</v>
      </c>
      <c r="AA1608" s="29" t="s">
        <v>1170</v>
      </c>
      <c r="AB1608" s="29"/>
      <c r="AC1608" s="29"/>
      <c r="AD1608" s="29"/>
      <c r="AE1608" s="29" t="s">
        <v>2950</v>
      </c>
      <c r="AG1608" s="38">
        <v>1</v>
      </c>
      <c r="AH1608" s="38" t="s">
        <v>4439</v>
      </c>
      <c r="AI1608" s="38" t="s">
        <v>4440</v>
      </c>
      <c r="AJ1608" s="38" t="s">
        <v>4449</v>
      </c>
      <c r="AR1608" s="29" t="str">
        <f t="shared" si="257"/>
        <v>0</v>
      </c>
      <c r="AS1608" s="29">
        <f t="shared" si="258"/>
        <v>0</v>
      </c>
      <c r="AT1608" s="29">
        <v>0</v>
      </c>
      <c r="AW1608" s="29" t="str">
        <f t="shared" ref="AW1608:AW1671" si="260">IF(NOT(AV1608=""),"image/tiff","")</f>
        <v/>
      </c>
      <c r="AX1608" s="29" t="str">
        <f t="shared" si="252"/>
        <v/>
      </c>
      <c r="AY1608" s="29" t="str">
        <f t="shared" si="259"/>
        <v>https://media.mediathek-tanz-theater.de/iiif/2/nvt_img-380-003-001.JP2</v>
      </c>
      <c r="AZ1608" s="29" t="str">
        <f t="shared" si="253"/>
        <v>image/jp2</v>
      </c>
      <c r="BA1608" s="29" t="str">
        <f t="shared" si="254"/>
        <v>presentation/iiif</v>
      </c>
      <c r="BB1608" s="29" t="str">
        <f t="shared" si="255"/>
        <v>https://media.mediathek-tanz-theater.de/iiif/2/nvt_img-380-003-001.JP2/full/100,/0/default.jpg</v>
      </c>
      <c r="BC1608" s="29" t="str">
        <f t="shared" si="251"/>
        <v>image/jpeg</v>
      </c>
      <c r="BD1608" s="29" t="str">
        <f t="shared" si="256"/>
        <v>presentation/thumbnail</v>
      </c>
    </row>
    <row r="1609" spans="1:56" ht="12.75" customHeight="1">
      <c r="A1609" s="29">
        <v>1</v>
      </c>
      <c r="B1609" s="29">
        <v>0</v>
      </c>
      <c r="C1609" t="s">
        <v>8270</v>
      </c>
      <c r="D1609" s="29" t="s">
        <v>8271</v>
      </c>
      <c r="E1609" s="29"/>
      <c r="F1609" s="29" t="s">
        <v>8238</v>
      </c>
      <c r="G1609" s="29"/>
      <c r="H1609" s="29" t="s">
        <v>8272</v>
      </c>
      <c r="I1609" s="402" t="s">
        <v>4446</v>
      </c>
      <c r="J1609" s="406" t="s">
        <v>8264</v>
      </c>
      <c r="K1609" s="29"/>
      <c r="L1609" s="29"/>
      <c r="M1609" s="311" t="s">
        <v>8245</v>
      </c>
      <c r="N1609" s="29" t="s">
        <v>1680</v>
      </c>
      <c r="O1609" s="29"/>
      <c r="P1609" s="25"/>
      <c r="Q1609" s="25"/>
      <c r="R1609" s="29" t="s">
        <v>8242</v>
      </c>
      <c r="S1609" s="29" t="s">
        <v>8247</v>
      </c>
      <c r="T1609" s="29" t="s">
        <v>2006</v>
      </c>
      <c r="U1609"/>
      <c r="V1609" t="s">
        <v>3080</v>
      </c>
      <c r="W1609" s="29"/>
      <c r="X1609" s="349"/>
      <c r="Y1609" s="29"/>
      <c r="Z1609" s="29" t="s">
        <v>1218</v>
      </c>
      <c r="AA1609" s="29" t="s">
        <v>1170</v>
      </c>
      <c r="AB1609" s="29"/>
      <c r="AC1609" s="29" t="s">
        <v>8273</v>
      </c>
      <c r="AD1609" s="29"/>
      <c r="AE1609" s="29" t="s">
        <v>2950</v>
      </c>
      <c r="AG1609" s="38">
        <v>1</v>
      </c>
      <c r="AH1609" s="38" t="s">
        <v>4439</v>
      </c>
      <c r="AI1609" s="38" t="s">
        <v>4440</v>
      </c>
      <c r="AJ1609" s="38" t="s">
        <v>4449</v>
      </c>
      <c r="AK1609" s="38" t="s">
        <v>4751</v>
      </c>
      <c r="AL1609" s="301" t="s">
        <v>5905</v>
      </c>
      <c r="AN1609" s="29" t="s">
        <v>8274</v>
      </c>
      <c r="AO1609" s="29" t="s">
        <v>4442</v>
      </c>
      <c r="AR1609" s="29" t="str">
        <f t="shared" si="257"/>
        <v>0</v>
      </c>
      <c r="AS1609" s="29">
        <f t="shared" si="258"/>
        <v>0</v>
      </c>
      <c r="AT1609" s="29">
        <v>0</v>
      </c>
      <c r="AW1609" s="29" t="str">
        <f t="shared" si="260"/>
        <v/>
      </c>
      <c r="AX1609" s="29" t="str">
        <f t="shared" si="252"/>
        <v/>
      </c>
      <c r="AY1609" s="29" t="str">
        <f t="shared" si="259"/>
        <v>https://media.mediathek-tanz-theater.de/iiif/2/nvt_img-380-003-002.JP2</v>
      </c>
      <c r="AZ1609" s="29" t="str">
        <f t="shared" si="253"/>
        <v>image/jp2</v>
      </c>
      <c r="BA1609" s="29" t="str">
        <f t="shared" si="254"/>
        <v>presentation/iiif</v>
      </c>
      <c r="BB1609" s="29" t="str">
        <f t="shared" si="255"/>
        <v>https://media.mediathek-tanz-theater.de/iiif/2/nvt_img-380-003-002.JP2/full/100,/0/default.jpg</v>
      </c>
      <c r="BC1609" s="29" t="str">
        <f t="shared" si="251"/>
        <v>image/jpeg</v>
      </c>
      <c r="BD1609" s="29" t="str">
        <f t="shared" si="256"/>
        <v>presentation/thumbnail</v>
      </c>
    </row>
    <row r="1610" spans="1:56" ht="12.75" customHeight="1">
      <c r="A1610" s="29">
        <v>1</v>
      </c>
      <c r="B1610" s="29">
        <v>0</v>
      </c>
      <c r="C1610" t="s">
        <v>8275</v>
      </c>
      <c r="D1610" s="29" t="s">
        <v>8276</v>
      </c>
      <c r="E1610" s="29"/>
      <c r="F1610" s="29" t="s">
        <v>8238</v>
      </c>
      <c r="G1610" s="29"/>
      <c r="H1610" s="29" t="s">
        <v>8272</v>
      </c>
      <c r="I1610" s="402" t="s">
        <v>4446</v>
      </c>
      <c r="J1610" s="406" t="s">
        <v>8264</v>
      </c>
      <c r="K1610" s="29"/>
      <c r="L1610" s="29"/>
      <c r="M1610" s="311" t="s">
        <v>8245</v>
      </c>
      <c r="N1610" s="29" t="s">
        <v>1680</v>
      </c>
      <c r="O1610" s="29"/>
      <c r="P1610" s="25"/>
      <c r="Q1610" s="25"/>
      <c r="R1610" s="29" t="s">
        <v>8242</v>
      </c>
      <c r="S1610" s="29" t="s">
        <v>8247</v>
      </c>
      <c r="T1610" s="29" t="s">
        <v>2006</v>
      </c>
      <c r="U1610"/>
      <c r="V1610" t="s">
        <v>3080</v>
      </c>
      <c r="W1610" s="29"/>
      <c r="X1610" s="349"/>
      <c r="Y1610" s="29"/>
      <c r="Z1610" s="29" t="s">
        <v>1218</v>
      </c>
      <c r="AA1610" s="29" t="s">
        <v>1170</v>
      </c>
      <c r="AB1610" s="29"/>
      <c r="AC1610" s="29" t="s">
        <v>8277</v>
      </c>
      <c r="AD1610" s="29"/>
      <c r="AE1610" s="29" t="s">
        <v>2950</v>
      </c>
      <c r="AG1610" s="38">
        <v>1</v>
      </c>
      <c r="AH1610" s="38" t="s">
        <v>4439</v>
      </c>
      <c r="AI1610" s="38" t="s">
        <v>4440</v>
      </c>
      <c r="AJ1610" s="38" t="s">
        <v>4449</v>
      </c>
      <c r="AK1610" s="38" t="s">
        <v>4751</v>
      </c>
      <c r="AL1610" s="301" t="s">
        <v>5905</v>
      </c>
      <c r="AN1610" s="29" t="s">
        <v>8274</v>
      </c>
      <c r="AO1610" s="29" t="s">
        <v>4442</v>
      </c>
      <c r="AR1610" s="29" t="str">
        <f t="shared" si="257"/>
        <v>0</v>
      </c>
      <c r="AS1610" s="29">
        <f t="shared" si="258"/>
        <v>0</v>
      </c>
      <c r="AT1610" s="29">
        <v>0</v>
      </c>
      <c r="AW1610" s="29" t="str">
        <f t="shared" si="260"/>
        <v/>
      </c>
      <c r="AX1610" s="29" t="str">
        <f t="shared" si="252"/>
        <v/>
      </c>
      <c r="AY1610" s="29" t="str">
        <f t="shared" si="259"/>
        <v>https://media.mediathek-tanz-theater.de/iiif/2/nvt_img-380-003-003.JP2</v>
      </c>
      <c r="AZ1610" s="29" t="str">
        <f t="shared" si="253"/>
        <v>image/jp2</v>
      </c>
      <c r="BA1610" s="29" t="str">
        <f t="shared" si="254"/>
        <v>presentation/iiif</v>
      </c>
      <c r="BB1610" s="29" t="str">
        <f t="shared" si="255"/>
        <v>https://media.mediathek-tanz-theater.de/iiif/2/nvt_img-380-003-003.JP2/full/100,/0/default.jpg</v>
      </c>
      <c r="BC1610" s="29" t="str">
        <f t="shared" si="251"/>
        <v>image/jpeg</v>
      </c>
      <c r="BD1610" s="29" t="str">
        <f t="shared" si="256"/>
        <v>presentation/thumbnail</v>
      </c>
    </row>
    <row r="1611" spans="1:56" ht="12.75" customHeight="1">
      <c r="A1611" s="29">
        <v>1</v>
      </c>
      <c r="B1611" s="29">
        <v>0</v>
      </c>
      <c r="C1611" t="s">
        <v>8278</v>
      </c>
      <c r="D1611" s="29" t="s">
        <v>8279</v>
      </c>
      <c r="E1611" s="29"/>
      <c r="F1611" s="29" t="s">
        <v>8238</v>
      </c>
      <c r="G1611" s="29"/>
      <c r="H1611" s="29"/>
      <c r="I1611" s="402" t="s">
        <v>4438</v>
      </c>
      <c r="J1611" s="406" t="s">
        <v>8234</v>
      </c>
      <c r="K1611" s="29"/>
      <c r="L1611" s="29"/>
      <c r="M1611" s="311"/>
      <c r="N1611" s="29" t="s">
        <v>1680</v>
      </c>
      <c r="O1611" s="29"/>
      <c r="P1611" s="25"/>
      <c r="Q1611" s="25"/>
      <c r="R1611" s="29"/>
      <c r="S1611" s="29"/>
      <c r="T1611" s="29"/>
      <c r="U1611"/>
      <c r="V1611" t="s">
        <v>3080</v>
      </c>
      <c r="W1611" s="29"/>
      <c r="X1611" s="349"/>
      <c r="Y1611" s="29"/>
      <c r="Z1611" s="29" t="s">
        <v>1218</v>
      </c>
      <c r="AA1611" s="29" t="s">
        <v>1170</v>
      </c>
      <c r="AB1611" s="29"/>
      <c r="AC1611" s="29"/>
      <c r="AD1611" s="29"/>
      <c r="AE1611" s="29" t="s">
        <v>2950</v>
      </c>
      <c r="AG1611" s="38">
        <v>1</v>
      </c>
      <c r="AH1611" s="38" t="s">
        <v>4439</v>
      </c>
      <c r="AI1611" s="38" t="s">
        <v>4440</v>
      </c>
      <c r="AJ1611" s="38" t="s">
        <v>8280</v>
      </c>
      <c r="AR1611" s="29" t="str">
        <f t="shared" si="257"/>
        <v>1</v>
      </c>
      <c r="AS1611" s="29">
        <f t="shared" si="258"/>
        <v>1</v>
      </c>
      <c r="AT1611" s="29">
        <v>1</v>
      </c>
      <c r="AV1611" s="29" t="s">
        <v>8281</v>
      </c>
      <c r="AW1611" s="29" t="str">
        <f t="shared" si="260"/>
        <v>image/tiff</v>
      </c>
      <c r="AX1611" s="29" t="str">
        <f t="shared" si="252"/>
        <v>archival/master</v>
      </c>
      <c r="AY1611" s="29" t="str">
        <f t="shared" si="259"/>
        <v>https://media.mediathek-tanz-theater.de/iiif/2/nvt_img-380-004.JP2</v>
      </c>
      <c r="AZ1611" s="29" t="str">
        <f t="shared" si="253"/>
        <v>image/jp2</v>
      </c>
      <c r="BA1611" s="29" t="str">
        <f t="shared" si="254"/>
        <v>presentation/iiif</v>
      </c>
      <c r="BB1611" s="29" t="str">
        <f t="shared" si="255"/>
        <v>https://media.mediathek-tanz-theater.de/iiif/2/nvt_img-380-004.JP2/full/100,/0/default.jpg</v>
      </c>
      <c r="BC1611" s="29" t="str">
        <f t="shared" si="251"/>
        <v>image/jpeg</v>
      </c>
      <c r="BD1611" s="29" t="str">
        <f t="shared" si="256"/>
        <v>presentation/thumbnail</v>
      </c>
    </row>
    <row r="1612" spans="1:56" ht="12.75" customHeight="1">
      <c r="A1612" s="29">
        <v>1</v>
      </c>
      <c r="B1612" s="29">
        <v>0</v>
      </c>
      <c r="C1612" t="s">
        <v>8282</v>
      </c>
      <c r="D1612" s="29" t="s">
        <v>8283</v>
      </c>
      <c r="E1612" s="29"/>
      <c r="F1612" s="29" t="s">
        <v>8238</v>
      </c>
      <c r="G1612" s="29"/>
      <c r="I1612" s="402" t="s">
        <v>4446</v>
      </c>
      <c r="J1612" s="406" t="s">
        <v>8278</v>
      </c>
      <c r="K1612" s="29"/>
      <c r="L1612" s="29"/>
      <c r="M1612" s="311" t="s">
        <v>8245</v>
      </c>
      <c r="N1612" s="29" t="s">
        <v>1680</v>
      </c>
      <c r="O1612" s="29"/>
      <c r="P1612" s="25"/>
      <c r="Q1612" s="25"/>
      <c r="R1612" s="29" t="s">
        <v>8242</v>
      </c>
      <c r="S1612" s="29" t="s">
        <v>8247</v>
      </c>
      <c r="T1612" s="29" t="s">
        <v>2006</v>
      </c>
      <c r="U1612"/>
      <c r="V1612" t="s">
        <v>3080</v>
      </c>
      <c r="W1612" s="29"/>
      <c r="X1612" s="349"/>
      <c r="Y1612" s="29"/>
      <c r="Z1612" s="29" t="s">
        <v>1218</v>
      </c>
      <c r="AA1612" s="29" t="s">
        <v>1170</v>
      </c>
      <c r="AB1612" s="29"/>
      <c r="AC1612" s="29" t="s">
        <v>8284</v>
      </c>
      <c r="AD1612" s="29"/>
      <c r="AE1612" s="29" t="s">
        <v>2950</v>
      </c>
      <c r="AG1612" s="38">
        <v>1</v>
      </c>
      <c r="AH1612" s="38" t="s">
        <v>4439</v>
      </c>
      <c r="AI1612" s="38" t="s">
        <v>4440</v>
      </c>
      <c r="AJ1612" s="38" t="s">
        <v>4449</v>
      </c>
      <c r="AK1612" s="38" t="s">
        <v>72</v>
      </c>
      <c r="AL1612" s="301" t="s">
        <v>5905</v>
      </c>
      <c r="AN1612" s="29" t="s">
        <v>8285</v>
      </c>
      <c r="AO1612" s="29" t="s">
        <v>4442</v>
      </c>
      <c r="AR1612" s="29" t="str">
        <f t="shared" si="257"/>
        <v>0</v>
      </c>
      <c r="AS1612" s="29">
        <f t="shared" si="258"/>
        <v>0</v>
      </c>
      <c r="AT1612" s="29">
        <v>0</v>
      </c>
      <c r="AW1612" s="29" t="str">
        <f t="shared" si="260"/>
        <v/>
      </c>
      <c r="AX1612" s="29" t="str">
        <f t="shared" si="252"/>
        <v/>
      </c>
      <c r="AY1612" s="29" t="str">
        <f t="shared" si="259"/>
        <v>https://media.mediathek-tanz-theater.de/iiif/2/nvt_img-380-004-001.JP2</v>
      </c>
      <c r="AZ1612" s="29" t="str">
        <f t="shared" si="253"/>
        <v>image/jp2</v>
      </c>
      <c r="BA1612" s="29" t="str">
        <f t="shared" si="254"/>
        <v>presentation/iiif</v>
      </c>
      <c r="BB1612" s="29" t="str">
        <f t="shared" si="255"/>
        <v>https://media.mediathek-tanz-theater.de/iiif/2/nvt_img-380-004-001.JP2/full/100,/0/default.jpg</v>
      </c>
      <c r="BC1612" s="29" t="str">
        <f t="shared" si="251"/>
        <v>image/jpeg</v>
      </c>
      <c r="BD1612" s="29" t="str">
        <f t="shared" si="256"/>
        <v>presentation/thumbnail</v>
      </c>
    </row>
    <row r="1613" spans="1:56" ht="12.75" customHeight="1">
      <c r="A1613" s="29">
        <v>1</v>
      </c>
      <c r="B1613" s="29">
        <v>0</v>
      </c>
      <c r="C1613" t="s">
        <v>8286</v>
      </c>
      <c r="D1613" s="29" t="s">
        <v>8287</v>
      </c>
      <c r="E1613" s="29"/>
      <c r="F1613" s="29" t="s">
        <v>8238</v>
      </c>
      <c r="G1613" s="29"/>
      <c r="I1613" s="402" t="s">
        <v>4446</v>
      </c>
      <c r="J1613" s="406" t="s">
        <v>8278</v>
      </c>
      <c r="K1613" s="29"/>
      <c r="L1613" s="29"/>
      <c r="M1613" s="311" t="s">
        <v>8245</v>
      </c>
      <c r="N1613" s="29" t="s">
        <v>1680</v>
      </c>
      <c r="O1613" s="29"/>
      <c r="P1613" s="25"/>
      <c r="Q1613" s="25"/>
      <c r="R1613" s="29" t="s">
        <v>8242</v>
      </c>
      <c r="S1613" s="29" t="s">
        <v>8247</v>
      </c>
      <c r="T1613" s="29" t="s">
        <v>2006</v>
      </c>
      <c r="U1613"/>
      <c r="V1613" t="s">
        <v>3080</v>
      </c>
      <c r="W1613" s="29"/>
      <c r="X1613" s="349"/>
      <c r="Y1613" s="29"/>
      <c r="Z1613" s="29" t="s">
        <v>1218</v>
      </c>
      <c r="AA1613" s="29" t="s">
        <v>1170</v>
      </c>
      <c r="AB1613" s="29"/>
      <c r="AC1613" s="29" t="s">
        <v>8288</v>
      </c>
      <c r="AD1613" s="29"/>
      <c r="AE1613" s="29" t="s">
        <v>2950</v>
      </c>
      <c r="AG1613" s="38">
        <v>1</v>
      </c>
      <c r="AH1613" s="38" t="s">
        <v>4439</v>
      </c>
      <c r="AI1613" s="38" t="s">
        <v>4440</v>
      </c>
      <c r="AJ1613" s="38" t="s">
        <v>4449</v>
      </c>
      <c r="AK1613" s="38" t="s">
        <v>8289</v>
      </c>
      <c r="AL1613" s="301" t="s">
        <v>5905</v>
      </c>
      <c r="AN1613" s="29" t="s">
        <v>8290</v>
      </c>
      <c r="AO1613" s="29" t="s">
        <v>4442</v>
      </c>
      <c r="AR1613" s="29" t="str">
        <f t="shared" si="257"/>
        <v>0</v>
      </c>
      <c r="AS1613" s="29">
        <f t="shared" si="258"/>
        <v>0</v>
      </c>
      <c r="AT1613" s="29">
        <v>0</v>
      </c>
      <c r="AW1613" s="29" t="str">
        <f t="shared" si="260"/>
        <v/>
      </c>
      <c r="AX1613" s="29" t="str">
        <f t="shared" si="252"/>
        <v/>
      </c>
      <c r="AY1613" s="29" t="str">
        <f t="shared" si="259"/>
        <v>https://media.mediathek-tanz-theater.de/iiif/2/nvt_img-380-004-002.JP2</v>
      </c>
      <c r="AZ1613" s="29" t="str">
        <f t="shared" si="253"/>
        <v>image/jp2</v>
      </c>
      <c r="BA1613" s="29" t="str">
        <f t="shared" si="254"/>
        <v>presentation/iiif</v>
      </c>
      <c r="BB1613" s="29" t="str">
        <f t="shared" si="255"/>
        <v>https://media.mediathek-tanz-theater.de/iiif/2/nvt_img-380-004-002.JP2/full/100,/0/default.jpg</v>
      </c>
      <c r="BC1613" s="29" t="str">
        <f t="shared" si="251"/>
        <v>image/jpeg</v>
      </c>
      <c r="BD1613" s="29" t="str">
        <f t="shared" si="256"/>
        <v>presentation/thumbnail</v>
      </c>
    </row>
    <row r="1614" spans="1:56" ht="12.75" customHeight="1">
      <c r="A1614" s="29">
        <v>1</v>
      </c>
      <c r="B1614" s="29">
        <v>0</v>
      </c>
      <c r="C1614" t="s">
        <v>8291</v>
      </c>
      <c r="D1614" s="29" t="s">
        <v>8292</v>
      </c>
      <c r="E1614" s="29"/>
      <c r="F1614" s="29" t="s">
        <v>8238</v>
      </c>
      <c r="G1614" s="29"/>
      <c r="I1614" s="402" t="s">
        <v>4446</v>
      </c>
      <c r="J1614" s="406" t="s">
        <v>8278</v>
      </c>
      <c r="K1614" s="29"/>
      <c r="L1614" s="29"/>
      <c r="M1614" s="311" t="s">
        <v>8245</v>
      </c>
      <c r="N1614" s="29" t="s">
        <v>1680</v>
      </c>
      <c r="O1614" s="29"/>
      <c r="P1614" s="25"/>
      <c r="Q1614" s="25"/>
      <c r="R1614" s="29" t="s">
        <v>8242</v>
      </c>
      <c r="S1614" s="29" t="s">
        <v>8247</v>
      </c>
      <c r="T1614" s="29" t="s">
        <v>2006</v>
      </c>
      <c r="U1614"/>
      <c r="V1614" t="s">
        <v>3080</v>
      </c>
      <c r="W1614" s="29"/>
      <c r="X1614" s="349"/>
      <c r="Y1614" s="29"/>
      <c r="Z1614" s="29" t="s">
        <v>1218</v>
      </c>
      <c r="AA1614" s="29" t="s">
        <v>1170</v>
      </c>
      <c r="AB1614" s="29"/>
      <c r="AC1614" s="29" t="s">
        <v>8293</v>
      </c>
      <c r="AD1614" s="29"/>
      <c r="AE1614" s="29" t="s">
        <v>2950</v>
      </c>
      <c r="AG1614" s="38">
        <v>1</v>
      </c>
      <c r="AH1614" s="38" t="s">
        <v>4439</v>
      </c>
      <c r="AI1614" s="38" t="s">
        <v>4440</v>
      </c>
      <c r="AJ1614" s="38" t="s">
        <v>4449</v>
      </c>
      <c r="AK1614" s="38" t="s">
        <v>4751</v>
      </c>
      <c r="AL1614" s="301" t="s">
        <v>5905</v>
      </c>
      <c r="AN1614" s="29" t="s">
        <v>8294</v>
      </c>
      <c r="AO1614" s="29" t="s">
        <v>4442</v>
      </c>
      <c r="AR1614" s="29" t="str">
        <f t="shared" si="257"/>
        <v>0</v>
      </c>
      <c r="AS1614" s="29">
        <f t="shared" si="258"/>
        <v>0</v>
      </c>
      <c r="AT1614" s="29">
        <v>0</v>
      </c>
      <c r="AW1614" s="29" t="str">
        <f t="shared" si="260"/>
        <v/>
      </c>
      <c r="AX1614" s="29" t="str">
        <f t="shared" si="252"/>
        <v/>
      </c>
      <c r="AY1614" s="29" t="str">
        <f t="shared" si="259"/>
        <v>https://media.mediathek-tanz-theater.de/iiif/2/nvt_img-380-004-003.JP2</v>
      </c>
      <c r="AZ1614" s="29" t="str">
        <f t="shared" si="253"/>
        <v>image/jp2</v>
      </c>
      <c r="BA1614" s="29" t="str">
        <f t="shared" si="254"/>
        <v>presentation/iiif</v>
      </c>
      <c r="BB1614" s="29" t="str">
        <f t="shared" si="255"/>
        <v>https://media.mediathek-tanz-theater.de/iiif/2/nvt_img-380-004-003.JP2/full/100,/0/default.jpg</v>
      </c>
      <c r="BC1614" s="29" t="str">
        <f t="shared" si="251"/>
        <v>image/jpeg</v>
      </c>
      <c r="BD1614" s="29" t="str">
        <f t="shared" si="256"/>
        <v>presentation/thumbnail</v>
      </c>
    </row>
    <row r="1615" spans="1:56" ht="12.75" customHeight="1">
      <c r="A1615" s="29">
        <v>1</v>
      </c>
      <c r="B1615" s="29">
        <v>0</v>
      </c>
      <c r="C1615" t="s">
        <v>8295</v>
      </c>
      <c r="D1615" s="29" t="s">
        <v>8296</v>
      </c>
      <c r="E1615" s="29"/>
      <c r="F1615" s="29" t="s">
        <v>8238</v>
      </c>
      <c r="G1615" s="29"/>
      <c r="I1615" s="402" t="s">
        <v>4438</v>
      </c>
      <c r="J1615" s="406" t="s">
        <v>8234</v>
      </c>
      <c r="K1615" s="29"/>
      <c r="L1615" s="29"/>
      <c r="M1615" s="311"/>
      <c r="N1615" s="29" t="s">
        <v>1680</v>
      </c>
      <c r="O1615" s="29"/>
      <c r="P1615" s="25"/>
      <c r="Q1615" s="25"/>
      <c r="R1615" s="29"/>
      <c r="S1615" s="29"/>
      <c r="T1615" s="29"/>
      <c r="U1615"/>
      <c r="V1615" t="s">
        <v>3080</v>
      </c>
      <c r="W1615" s="29"/>
      <c r="X1615" s="349"/>
      <c r="Y1615" s="29"/>
      <c r="Z1615" s="29" t="s">
        <v>1218</v>
      </c>
      <c r="AA1615" s="29" t="s">
        <v>1170</v>
      </c>
      <c r="AB1615" s="29"/>
      <c r="AC1615" s="29"/>
      <c r="AD1615" s="29"/>
      <c r="AE1615" s="29" t="s">
        <v>2950</v>
      </c>
      <c r="AG1615" s="38">
        <v>1</v>
      </c>
      <c r="AH1615" s="38" t="s">
        <v>4439</v>
      </c>
      <c r="AI1615" s="38" t="s">
        <v>4440</v>
      </c>
      <c r="AJ1615" s="38" t="s">
        <v>8297</v>
      </c>
      <c r="AL1615" s="301" t="s">
        <v>5905</v>
      </c>
      <c r="AO1615" s="29" t="s">
        <v>4442</v>
      </c>
      <c r="AR1615" s="29" t="str">
        <f t="shared" si="257"/>
        <v>1</v>
      </c>
      <c r="AS1615" s="29">
        <f t="shared" si="258"/>
        <v>1</v>
      </c>
      <c r="AT1615" s="29">
        <v>1</v>
      </c>
      <c r="AV1615" s="29" t="s">
        <v>8298</v>
      </c>
      <c r="AW1615" s="29" t="str">
        <f t="shared" si="260"/>
        <v>image/tiff</v>
      </c>
      <c r="AX1615" s="29" t="str">
        <f t="shared" si="252"/>
        <v>archival/master</v>
      </c>
      <c r="AY1615" s="29" t="str">
        <f t="shared" si="259"/>
        <v>https://media.mediathek-tanz-theater.de/iiif/2/nvt_img-380-005.JP2</v>
      </c>
      <c r="AZ1615" s="29" t="str">
        <f t="shared" si="253"/>
        <v>image/jp2</v>
      </c>
      <c r="BA1615" s="29" t="str">
        <f t="shared" si="254"/>
        <v>presentation/iiif</v>
      </c>
      <c r="BB1615" s="29" t="str">
        <f t="shared" si="255"/>
        <v>https://media.mediathek-tanz-theater.de/iiif/2/nvt_img-380-005.JP2/full/100,/0/default.jpg</v>
      </c>
      <c r="BC1615" s="29" t="str">
        <f t="shared" si="251"/>
        <v>image/jpeg</v>
      </c>
      <c r="BD1615" s="29" t="str">
        <f t="shared" si="256"/>
        <v>presentation/thumbnail</v>
      </c>
    </row>
    <row r="1616" spans="1:56" ht="12.75" customHeight="1">
      <c r="A1616" s="29">
        <v>1</v>
      </c>
      <c r="B1616" s="29">
        <v>0</v>
      </c>
      <c r="C1616" t="s">
        <v>8299</v>
      </c>
      <c r="D1616" s="29" t="s">
        <v>8300</v>
      </c>
      <c r="E1616" s="29"/>
      <c r="F1616" s="29" t="s">
        <v>8238</v>
      </c>
      <c r="G1616" s="29"/>
      <c r="I1616" s="402" t="s">
        <v>4446</v>
      </c>
      <c r="J1616" s="406" t="s">
        <v>8295</v>
      </c>
      <c r="K1616" s="29"/>
      <c r="L1616" s="29"/>
      <c r="M1616" s="311" t="s">
        <v>8245</v>
      </c>
      <c r="N1616" s="29" t="s">
        <v>1680</v>
      </c>
      <c r="O1616" s="29"/>
      <c r="P1616" s="25"/>
      <c r="Q1616" s="25"/>
      <c r="R1616" s="29" t="s">
        <v>8242</v>
      </c>
      <c r="S1616" s="29" t="s">
        <v>8247</v>
      </c>
      <c r="T1616" s="29" t="s">
        <v>2006</v>
      </c>
      <c r="U1616"/>
      <c r="V1616" t="s">
        <v>3080</v>
      </c>
      <c r="W1616" s="29"/>
      <c r="X1616" s="349"/>
      <c r="Y1616" s="29"/>
      <c r="Z1616" s="29" t="s">
        <v>1218</v>
      </c>
      <c r="AA1616" s="29" t="s">
        <v>1170</v>
      </c>
      <c r="AB1616" s="29"/>
      <c r="AC1616" s="29" t="s">
        <v>8301</v>
      </c>
      <c r="AD1616" s="29"/>
      <c r="AE1616" s="29" t="s">
        <v>2950</v>
      </c>
      <c r="AG1616" s="38">
        <v>1</v>
      </c>
      <c r="AH1616" s="38" t="s">
        <v>4439</v>
      </c>
      <c r="AI1616" s="38" t="s">
        <v>4440</v>
      </c>
      <c r="AJ1616" s="38" t="s">
        <v>4449</v>
      </c>
      <c r="AK1616" s="38" t="s">
        <v>72</v>
      </c>
      <c r="AL1616" s="301" t="s">
        <v>7419</v>
      </c>
      <c r="AN1616" s="29" t="s">
        <v>8290</v>
      </c>
      <c r="AO1616" s="29" t="s">
        <v>4442</v>
      </c>
      <c r="AR1616" s="29" t="str">
        <f t="shared" si="257"/>
        <v>0</v>
      </c>
      <c r="AS1616" s="29">
        <f t="shared" si="258"/>
        <v>0</v>
      </c>
      <c r="AT1616" s="29">
        <v>0</v>
      </c>
      <c r="AW1616" s="29" t="str">
        <f t="shared" si="260"/>
        <v/>
      </c>
      <c r="AX1616" s="29" t="str">
        <f t="shared" si="252"/>
        <v/>
      </c>
      <c r="AY1616" s="29" t="str">
        <f t="shared" si="259"/>
        <v>https://media.mediathek-tanz-theater.de/iiif/2/nvt_img-380-005-001.JP2</v>
      </c>
      <c r="AZ1616" s="29" t="str">
        <f t="shared" si="253"/>
        <v>image/jp2</v>
      </c>
      <c r="BA1616" s="29" t="str">
        <f t="shared" si="254"/>
        <v>presentation/iiif</v>
      </c>
      <c r="BB1616" s="29" t="str">
        <f t="shared" si="255"/>
        <v>https://media.mediathek-tanz-theater.de/iiif/2/nvt_img-380-005-001.JP2/full/100,/0/default.jpg</v>
      </c>
      <c r="BC1616" s="29" t="str">
        <f t="shared" si="251"/>
        <v>image/jpeg</v>
      </c>
      <c r="BD1616" s="29" t="str">
        <f t="shared" si="256"/>
        <v>presentation/thumbnail</v>
      </c>
    </row>
    <row r="1617" spans="1:56" ht="12.75" customHeight="1">
      <c r="A1617" s="29">
        <v>1</v>
      </c>
      <c r="B1617" s="29">
        <v>0</v>
      </c>
      <c r="C1617" t="s">
        <v>8302</v>
      </c>
      <c r="D1617" s="29" t="s">
        <v>8303</v>
      </c>
      <c r="E1617" s="29"/>
      <c r="F1617" s="29" t="s">
        <v>8238</v>
      </c>
      <c r="G1617" s="29"/>
      <c r="I1617" s="402" t="s">
        <v>4446</v>
      </c>
      <c r="J1617" s="406" t="s">
        <v>8295</v>
      </c>
      <c r="K1617" s="29"/>
      <c r="L1617" s="29"/>
      <c r="M1617" s="311" t="s">
        <v>8245</v>
      </c>
      <c r="N1617" s="29" t="s">
        <v>1680</v>
      </c>
      <c r="O1617" s="29"/>
      <c r="P1617" s="25"/>
      <c r="Q1617" s="25"/>
      <c r="R1617" s="29" t="s">
        <v>8242</v>
      </c>
      <c r="S1617" s="29" t="s">
        <v>8247</v>
      </c>
      <c r="T1617" s="29" t="s">
        <v>2006</v>
      </c>
      <c r="U1617"/>
      <c r="V1617" t="s">
        <v>3080</v>
      </c>
      <c r="W1617" s="29"/>
      <c r="X1617" s="349"/>
      <c r="Y1617" s="29"/>
      <c r="Z1617" s="29" t="s">
        <v>1218</v>
      </c>
      <c r="AA1617" s="29" t="s">
        <v>1170</v>
      </c>
      <c r="AB1617" s="29"/>
      <c r="AC1617" s="29" t="s">
        <v>8304</v>
      </c>
      <c r="AD1617" s="29"/>
      <c r="AE1617" s="29" t="s">
        <v>2950</v>
      </c>
      <c r="AG1617" s="38">
        <v>1</v>
      </c>
      <c r="AH1617" s="38" t="s">
        <v>4439</v>
      </c>
      <c r="AI1617" s="38" t="s">
        <v>4440</v>
      </c>
      <c r="AJ1617" s="38" t="s">
        <v>4449</v>
      </c>
      <c r="AK1617" s="38" t="s">
        <v>72</v>
      </c>
      <c r="AL1617" s="301" t="s">
        <v>7419</v>
      </c>
      <c r="AN1617" s="29" t="s">
        <v>72</v>
      </c>
      <c r="AO1617" s="29" t="s">
        <v>4442</v>
      </c>
      <c r="AR1617" s="29" t="str">
        <f t="shared" si="257"/>
        <v>0</v>
      </c>
      <c r="AS1617" s="29">
        <f t="shared" si="258"/>
        <v>0</v>
      </c>
      <c r="AT1617" s="29">
        <v>0</v>
      </c>
      <c r="AW1617" s="29" t="str">
        <f t="shared" si="260"/>
        <v/>
      </c>
      <c r="AX1617" s="29" t="str">
        <f t="shared" si="252"/>
        <v/>
      </c>
      <c r="AY1617" s="29" t="str">
        <f t="shared" si="259"/>
        <v>https://media.mediathek-tanz-theater.de/iiif/2/nvt_img-380-005-002.JP2</v>
      </c>
      <c r="AZ1617" s="29" t="str">
        <f t="shared" si="253"/>
        <v>image/jp2</v>
      </c>
      <c r="BA1617" s="29" t="str">
        <f t="shared" si="254"/>
        <v>presentation/iiif</v>
      </c>
      <c r="BB1617" s="29" t="str">
        <f t="shared" si="255"/>
        <v>https://media.mediathek-tanz-theater.de/iiif/2/nvt_img-380-005-002.JP2/full/100,/0/default.jpg</v>
      </c>
      <c r="BC1617" s="29" t="str">
        <f t="shared" si="251"/>
        <v>image/jpeg</v>
      </c>
      <c r="BD1617" s="29" t="str">
        <f t="shared" si="256"/>
        <v>presentation/thumbnail</v>
      </c>
    </row>
    <row r="1618" spans="1:56" ht="12.75" customHeight="1">
      <c r="A1618" s="29">
        <v>1</v>
      </c>
      <c r="B1618" s="29">
        <v>0</v>
      </c>
      <c r="C1618" t="s">
        <v>8305</v>
      </c>
      <c r="D1618" s="29" t="s">
        <v>8306</v>
      </c>
      <c r="E1618" s="29"/>
      <c r="F1618" s="29" t="s">
        <v>8238</v>
      </c>
      <c r="G1618" s="29"/>
      <c r="I1618" s="402" t="s">
        <v>4446</v>
      </c>
      <c r="J1618" s="406" t="s">
        <v>8295</v>
      </c>
      <c r="K1618" s="29"/>
      <c r="L1618" s="29"/>
      <c r="M1618" s="311" t="s">
        <v>8245</v>
      </c>
      <c r="N1618" s="29" t="s">
        <v>1680</v>
      </c>
      <c r="O1618" s="29"/>
      <c r="P1618" s="25"/>
      <c r="Q1618" s="25"/>
      <c r="R1618" s="29" t="s">
        <v>8242</v>
      </c>
      <c r="S1618" s="29" t="s">
        <v>8247</v>
      </c>
      <c r="T1618" s="29" t="s">
        <v>2006</v>
      </c>
      <c r="U1618"/>
      <c r="V1618" t="s">
        <v>3080</v>
      </c>
      <c r="W1618" s="29"/>
      <c r="X1618" s="349"/>
      <c r="Y1618" s="29"/>
      <c r="Z1618" s="29" t="s">
        <v>1218</v>
      </c>
      <c r="AA1618" s="29" t="s">
        <v>1170</v>
      </c>
      <c r="AB1618" s="29"/>
      <c r="AC1618" s="29" t="s">
        <v>8307</v>
      </c>
      <c r="AD1618" s="29"/>
      <c r="AE1618" s="29" t="s">
        <v>2950</v>
      </c>
      <c r="AG1618" s="38">
        <v>1</v>
      </c>
      <c r="AH1618" s="38" t="s">
        <v>4439</v>
      </c>
      <c r="AI1618" s="38" t="s">
        <v>4440</v>
      </c>
      <c r="AJ1618" s="38" t="s">
        <v>4449</v>
      </c>
      <c r="AK1618" s="38" t="s">
        <v>72</v>
      </c>
      <c r="AL1618" s="301" t="s">
        <v>7419</v>
      </c>
      <c r="AN1618" s="29" t="s">
        <v>8308</v>
      </c>
      <c r="AO1618" s="29" t="s">
        <v>4442</v>
      </c>
      <c r="AR1618" s="29" t="str">
        <f t="shared" si="257"/>
        <v>0</v>
      </c>
      <c r="AS1618" s="29">
        <f t="shared" si="258"/>
        <v>0</v>
      </c>
      <c r="AT1618" s="29">
        <v>0</v>
      </c>
      <c r="AW1618" s="29" t="str">
        <f t="shared" si="260"/>
        <v/>
      </c>
      <c r="AX1618" s="29" t="str">
        <f t="shared" si="252"/>
        <v/>
      </c>
      <c r="AY1618" s="29" t="str">
        <f t="shared" si="259"/>
        <v>https://media.mediathek-tanz-theater.de/iiif/2/nvt_img-380-005-003.JP2</v>
      </c>
      <c r="AZ1618" s="29" t="str">
        <f t="shared" si="253"/>
        <v>image/jp2</v>
      </c>
      <c r="BA1618" s="29" t="str">
        <f t="shared" si="254"/>
        <v>presentation/iiif</v>
      </c>
      <c r="BB1618" s="29" t="str">
        <f t="shared" si="255"/>
        <v>https://media.mediathek-tanz-theater.de/iiif/2/nvt_img-380-005-003.JP2/full/100,/0/default.jpg</v>
      </c>
      <c r="BC1618" s="29" t="str">
        <f t="shared" si="251"/>
        <v>image/jpeg</v>
      </c>
      <c r="BD1618" s="29" t="str">
        <f t="shared" si="256"/>
        <v>presentation/thumbnail</v>
      </c>
    </row>
    <row r="1619" spans="1:56" ht="12.75" customHeight="1">
      <c r="A1619" s="29">
        <v>1</v>
      </c>
      <c r="B1619" s="29">
        <v>0</v>
      </c>
      <c r="C1619" t="s">
        <v>8309</v>
      </c>
      <c r="D1619" s="29" t="s">
        <v>8310</v>
      </c>
      <c r="E1619" s="29"/>
      <c r="F1619" s="29" t="s">
        <v>8238</v>
      </c>
      <c r="G1619" s="29"/>
      <c r="H1619" s="29"/>
      <c r="I1619" s="402" t="s">
        <v>4438</v>
      </c>
      <c r="J1619" s="406" t="s">
        <v>8234</v>
      </c>
      <c r="K1619" s="29"/>
      <c r="L1619" s="29"/>
      <c r="M1619" s="311"/>
      <c r="N1619" s="29" t="s">
        <v>1680</v>
      </c>
      <c r="O1619" s="29"/>
      <c r="P1619" s="25"/>
      <c r="Q1619" s="25"/>
      <c r="R1619" s="29"/>
      <c r="S1619" s="29"/>
      <c r="T1619" s="29"/>
      <c r="U1619"/>
      <c r="V1619" t="s">
        <v>3080</v>
      </c>
      <c r="W1619" s="29"/>
      <c r="X1619" s="349"/>
      <c r="Y1619" s="29"/>
      <c r="Z1619" s="29" t="s">
        <v>1218</v>
      </c>
      <c r="AA1619" s="29" t="s">
        <v>1170</v>
      </c>
      <c r="AB1619" s="29"/>
      <c r="AC1619" s="29"/>
      <c r="AD1619" s="29"/>
      <c r="AE1619" s="29" t="s">
        <v>2950</v>
      </c>
      <c r="AG1619" s="38">
        <v>1</v>
      </c>
      <c r="AH1619" s="38" t="s">
        <v>4439</v>
      </c>
      <c r="AI1619" s="38" t="s">
        <v>4440</v>
      </c>
      <c r="AJ1619" s="38" t="s">
        <v>8311</v>
      </c>
      <c r="AL1619" s="301" t="s">
        <v>5905</v>
      </c>
      <c r="AO1619" s="29" t="s">
        <v>4442</v>
      </c>
      <c r="AR1619" s="29" t="str">
        <f t="shared" si="257"/>
        <v>1</v>
      </c>
      <c r="AS1619" s="29">
        <f t="shared" si="258"/>
        <v>1</v>
      </c>
      <c r="AT1619" s="29">
        <v>1</v>
      </c>
      <c r="AV1619" s="29" t="s">
        <v>8312</v>
      </c>
      <c r="AW1619" s="29" t="str">
        <f t="shared" si="260"/>
        <v>image/tiff</v>
      </c>
      <c r="AX1619" s="29" t="str">
        <f t="shared" si="252"/>
        <v>archival/master</v>
      </c>
      <c r="AY1619" s="29" t="str">
        <f t="shared" si="259"/>
        <v>https://media.mediathek-tanz-theater.de/iiif/2/nvt_img-380-006.JP2</v>
      </c>
      <c r="AZ1619" s="29" t="str">
        <f t="shared" si="253"/>
        <v>image/jp2</v>
      </c>
      <c r="BA1619" s="29" t="str">
        <f t="shared" si="254"/>
        <v>presentation/iiif</v>
      </c>
      <c r="BB1619" s="29" t="str">
        <f t="shared" si="255"/>
        <v>https://media.mediathek-tanz-theater.de/iiif/2/nvt_img-380-006.JP2/full/100,/0/default.jpg</v>
      </c>
      <c r="BC1619" s="29" t="str">
        <f t="shared" si="251"/>
        <v>image/jpeg</v>
      </c>
      <c r="BD1619" s="29" t="str">
        <f t="shared" si="256"/>
        <v>presentation/thumbnail</v>
      </c>
    </row>
    <row r="1620" spans="1:56" ht="12.75" customHeight="1">
      <c r="A1620" s="29">
        <v>1</v>
      </c>
      <c r="B1620" s="29">
        <v>0</v>
      </c>
      <c r="C1620" t="s">
        <v>8313</v>
      </c>
      <c r="D1620" s="29" t="s">
        <v>8314</v>
      </c>
      <c r="E1620" s="29"/>
      <c r="F1620" s="29" t="s">
        <v>8238</v>
      </c>
      <c r="G1620" s="29"/>
      <c r="H1620" s="29"/>
      <c r="I1620" s="402" t="s">
        <v>4446</v>
      </c>
      <c r="J1620" s="406" t="s">
        <v>8309</v>
      </c>
      <c r="K1620" s="29"/>
      <c r="L1620" s="29"/>
      <c r="M1620" s="311"/>
      <c r="N1620" s="29" t="s">
        <v>1680</v>
      </c>
      <c r="O1620" s="29"/>
      <c r="P1620" s="25"/>
      <c r="Q1620" s="25"/>
      <c r="R1620" s="29" t="s">
        <v>8242</v>
      </c>
      <c r="S1620" s="29" t="s">
        <v>8247</v>
      </c>
      <c r="T1620" s="29" t="s">
        <v>2006</v>
      </c>
      <c r="U1620"/>
      <c r="V1620" t="s">
        <v>3080</v>
      </c>
      <c r="W1620" s="29"/>
      <c r="X1620" s="349"/>
      <c r="Y1620" s="29"/>
      <c r="Z1620" s="29" t="s">
        <v>1218</v>
      </c>
      <c r="AA1620" s="29" t="s">
        <v>1170</v>
      </c>
      <c r="AB1620" s="29"/>
      <c r="AC1620" s="29"/>
      <c r="AD1620" s="29"/>
      <c r="AE1620" s="29" t="s">
        <v>2950</v>
      </c>
      <c r="AG1620" s="38">
        <v>1</v>
      </c>
      <c r="AH1620" s="38" t="s">
        <v>4439</v>
      </c>
      <c r="AI1620" s="38" t="s">
        <v>4440</v>
      </c>
      <c r="AJ1620" s="38" t="s">
        <v>4449</v>
      </c>
      <c r="AK1620" s="38" t="s">
        <v>8315</v>
      </c>
      <c r="AL1620" s="301" t="s">
        <v>7419</v>
      </c>
      <c r="AN1620" s="29" t="s">
        <v>72</v>
      </c>
      <c r="AO1620" s="29" t="s">
        <v>4442</v>
      </c>
      <c r="AR1620" s="29" t="str">
        <f t="shared" si="257"/>
        <v>0</v>
      </c>
      <c r="AS1620" s="29">
        <f t="shared" si="258"/>
        <v>0</v>
      </c>
      <c r="AT1620" s="29">
        <v>0</v>
      </c>
      <c r="AW1620" s="29" t="str">
        <f t="shared" si="260"/>
        <v/>
      </c>
      <c r="AX1620" s="29" t="str">
        <f t="shared" si="252"/>
        <v/>
      </c>
      <c r="AY1620" s="29" t="str">
        <f t="shared" si="259"/>
        <v>https://media.mediathek-tanz-theater.de/iiif/2/nvt_img-380-006-001.JP2</v>
      </c>
      <c r="AZ1620" s="29" t="str">
        <f t="shared" si="253"/>
        <v>image/jp2</v>
      </c>
      <c r="BA1620" s="29" t="str">
        <f t="shared" si="254"/>
        <v>presentation/iiif</v>
      </c>
      <c r="BB1620" s="29" t="str">
        <f t="shared" si="255"/>
        <v>https://media.mediathek-tanz-theater.de/iiif/2/nvt_img-380-006-001.JP2/full/100,/0/default.jpg</v>
      </c>
      <c r="BC1620" s="29" t="str">
        <f t="shared" si="251"/>
        <v>image/jpeg</v>
      </c>
      <c r="BD1620" s="29" t="str">
        <f t="shared" si="256"/>
        <v>presentation/thumbnail</v>
      </c>
    </row>
    <row r="1621" spans="1:56" ht="12.75" customHeight="1">
      <c r="A1621" s="29">
        <v>1</v>
      </c>
      <c r="B1621" s="29">
        <v>0</v>
      </c>
      <c r="C1621" t="s">
        <v>8316</v>
      </c>
      <c r="D1621" s="29" t="s">
        <v>8317</v>
      </c>
      <c r="E1621" s="29"/>
      <c r="F1621" s="29" t="s">
        <v>8238</v>
      </c>
      <c r="G1621" s="29"/>
      <c r="H1621" s="29"/>
      <c r="I1621" s="402" t="s">
        <v>4446</v>
      </c>
      <c r="J1621" s="406" t="s">
        <v>8309</v>
      </c>
      <c r="K1621" s="29"/>
      <c r="L1621" s="29"/>
      <c r="M1621" s="311"/>
      <c r="N1621" s="29" t="s">
        <v>1680</v>
      </c>
      <c r="O1621" s="29"/>
      <c r="P1621" s="25"/>
      <c r="Q1621" s="25"/>
      <c r="R1621" s="29" t="s">
        <v>8242</v>
      </c>
      <c r="S1621" s="29" t="s">
        <v>8247</v>
      </c>
      <c r="T1621" s="29" t="s">
        <v>2006</v>
      </c>
      <c r="U1621"/>
      <c r="V1621" t="s">
        <v>3080</v>
      </c>
      <c r="W1621" s="29"/>
      <c r="X1621" s="349"/>
      <c r="Y1621" s="29"/>
      <c r="Z1621" s="29" t="s">
        <v>1218</v>
      </c>
      <c r="AA1621" s="29" t="s">
        <v>1170</v>
      </c>
      <c r="AB1621" s="29"/>
      <c r="AC1621" s="29"/>
      <c r="AD1621" s="29"/>
      <c r="AE1621" s="29" t="s">
        <v>2950</v>
      </c>
      <c r="AG1621" s="38">
        <v>1</v>
      </c>
      <c r="AH1621" s="38" t="s">
        <v>4439</v>
      </c>
      <c r="AI1621" s="38" t="s">
        <v>4440</v>
      </c>
      <c r="AJ1621" s="38" t="s">
        <v>4449</v>
      </c>
      <c r="AK1621" s="38" t="s">
        <v>8318</v>
      </c>
      <c r="AL1621" s="301" t="s">
        <v>7419</v>
      </c>
      <c r="AN1621" s="29" t="s">
        <v>72</v>
      </c>
      <c r="AO1621" s="29" t="s">
        <v>4442</v>
      </c>
      <c r="AR1621" s="29" t="str">
        <f t="shared" si="257"/>
        <v>0</v>
      </c>
      <c r="AS1621" s="29">
        <f t="shared" si="258"/>
        <v>0</v>
      </c>
      <c r="AT1621" s="29">
        <v>0</v>
      </c>
      <c r="AW1621" s="29" t="str">
        <f t="shared" si="260"/>
        <v/>
      </c>
      <c r="AX1621" s="29" t="str">
        <f t="shared" si="252"/>
        <v/>
      </c>
      <c r="AY1621" s="29" t="str">
        <f t="shared" si="259"/>
        <v>https://media.mediathek-tanz-theater.de/iiif/2/nvt_img-380-006-002.JP2</v>
      </c>
      <c r="AZ1621" s="29" t="str">
        <f t="shared" si="253"/>
        <v>image/jp2</v>
      </c>
      <c r="BA1621" s="29" t="str">
        <f t="shared" si="254"/>
        <v>presentation/iiif</v>
      </c>
      <c r="BB1621" s="29" t="str">
        <f t="shared" si="255"/>
        <v>https://media.mediathek-tanz-theater.de/iiif/2/nvt_img-380-006-002.JP2/full/100,/0/default.jpg</v>
      </c>
      <c r="BC1621" s="29" t="str">
        <f t="shared" si="251"/>
        <v>image/jpeg</v>
      </c>
      <c r="BD1621" s="29" t="str">
        <f t="shared" si="256"/>
        <v>presentation/thumbnail</v>
      </c>
    </row>
    <row r="1622" spans="1:56" ht="12.75" customHeight="1">
      <c r="A1622" s="29">
        <v>1</v>
      </c>
      <c r="B1622" s="29">
        <v>0</v>
      </c>
      <c r="C1622" t="s">
        <v>8319</v>
      </c>
      <c r="D1622" s="29" t="s">
        <v>8320</v>
      </c>
      <c r="E1622" s="29"/>
      <c r="F1622" s="29" t="s">
        <v>8238</v>
      </c>
      <c r="G1622" s="29"/>
      <c r="H1622" s="29"/>
      <c r="I1622" s="402" t="s">
        <v>4446</v>
      </c>
      <c r="J1622" s="406" t="s">
        <v>8309</v>
      </c>
      <c r="K1622" s="29"/>
      <c r="L1622" s="29"/>
      <c r="M1622" s="311"/>
      <c r="N1622" s="29" t="s">
        <v>1680</v>
      </c>
      <c r="O1622" s="29"/>
      <c r="P1622" s="25"/>
      <c r="Q1622" s="25"/>
      <c r="R1622" s="29" t="s">
        <v>8242</v>
      </c>
      <c r="S1622" s="29" t="s">
        <v>8247</v>
      </c>
      <c r="T1622" s="29" t="s">
        <v>2006</v>
      </c>
      <c r="U1622"/>
      <c r="V1622" t="s">
        <v>3080</v>
      </c>
      <c r="W1622" s="29"/>
      <c r="X1622" s="349"/>
      <c r="Y1622" s="29"/>
      <c r="Z1622" s="29" t="s">
        <v>1218</v>
      </c>
      <c r="AA1622" s="29" t="s">
        <v>1170</v>
      </c>
      <c r="AB1622" s="29"/>
      <c r="AC1622" s="29"/>
      <c r="AD1622" s="29"/>
      <c r="AE1622" s="29" t="s">
        <v>2950</v>
      </c>
      <c r="AG1622" s="38">
        <v>1</v>
      </c>
      <c r="AH1622" s="38" t="s">
        <v>4439</v>
      </c>
      <c r="AI1622" s="38" t="s">
        <v>4440</v>
      </c>
      <c r="AJ1622" s="38" t="s">
        <v>4449</v>
      </c>
      <c r="AK1622" s="38" t="s">
        <v>8321</v>
      </c>
      <c r="AL1622" s="301" t="s">
        <v>7419</v>
      </c>
      <c r="AN1622" s="29" t="s">
        <v>72</v>
      </c>
      <c r="AO1622" s="29" t="s">
        <v>4442</v>
      </c>
      <c r="AR1622" s="29" t="str">
        <f t="shared" si="257"/>
        <v>0</v>
      </c>
      <c r="AS1622" s="29">
        <f t="shared" si="258"/>
        <v>0</v>
      </c>
      <c r="AT1622" s="29">
        <v>0</v>
      </c>
      <c r="AW1622" s="29" t="str">
        <f t="shared" si="260"/>
        <v/>
      </c>
      <c r="AX1622" s="29" t="str">
        <f t="shared" si="252"/>
        <v/>
      </c>
      <c r="AY1622" s="29" t="str">
        <f t="shared" si="259"/>
        <v>https://media.mediathek-tanz-theater.de/iiif/2/nvt_img-380-006-003.JP2</v>
      </c>
      <c r="AZ1622" s="29" t="str">
        <f t="shared" si="253"/>
        <v>image/jp2</v>
      </c>
      <c r="BA1622" s="29" t="str">
        <f t="shared" si="254"/>
        <v>presentation/iiif</v>
      </c>
      <c r="BB1622" s="29" t="str">
        <f t="shared" si="255"/>
        <v>https://media.mediathek-tanz-theater.de/iiif/2/nvt_img-380-006-003.JP2/full/100,/0/default.jpg</v>
      </c>
      <c r="BC1622" s="29" t="str">
        <f t="shared" si="251"/>
        <v>image/jpeg</v>
      </c>
      <c r="BD1622" s="29" t="str">
        <f t="shared" si="256"/>
        <v>presentation/thumbnail</v>
      </c>
    </row>
    <row r="1623" spans="1:56" ht="12.75" customHeight="1">
      <c r="A1623" s="29">
        <v>1</v>
      </c>
      <c r="B1623" s="29">
        <v>0</v>
      </c>
      <c r="C1623" t="s">
        <v>8322</v>
      </c>
      <c r="D1623" s="29" t="s">
        <v>8323</v>
      </c>
      <c r="E1623" s="29"/>
      <c r="F1623" s="29" t="s">
        <v>8238</v>
      </c>
      <c r="G1623" s="29"/>
      <c r="H1623" s="29"/>
      <c r="I1623" s="402" t="s">
        <v>4446</v>
      </c>
      <c r="J1623" s="406" t="s">
        <v>8309</v>
      </c>
      <c r="K1623" s="29"/>
      <c r="L1623" s="29"/>
      <c r="M1623" s="311"/>
      <c r="N1623" s="29" t="s">
        <v>1680</v>
      </c>
      <c r="O1623" s="29"/>
      <c r="P1623" s="25"/>
      <c r="Q1623" s="25"/>
      <c r="R1623" s="29" t="s">
        <v>8242</v>
      </c>
      <c r="S1623" s="29" t="s">
        <v>8247</v>
      </c>
      <c r="T1623" s="29" t="s">
        <v>2006</v>
      </c>
      <c r="U1623"/>
      <c r="V1623" t="s">
        <v>3080</v>
      </c>
      <c r="W1623" s="29"/>
      <c r="X1623" s="349"/>
      <c r="Y1623" s="29"/>
      <c r="Z1623" s="29" t="s">
        <v>1218</v>
      </c>
      <c r="AA1623" s="29" t="s">
        <v>1170</v>
      </c>
      <c r="AB1623" s="29"/>
      <c r="AC1623" s="29"/>
      <c r="AD1623" s="29"/>
      <c r="AE1623" s="29" t="s">
        <v>2950</v>
      </c>
      <c r="AG1623" s="38">
        <v>1</v>
      </c>
      <c r="AH1623" s="38" t="s">
        <v>4439</v>
      </c>
      <c r="AI1623" s="38" t="s">
        <v>4440</v>
      </c>
      <c r="AJ1623" s="38" t="s">
        <v>4449</v>
      </c>
      <c r="AK1623" s="38" t="s">
        <v>8321</v>
      </c>
      <c r="AL1623" s="301" t="s">
        <v>7419</v>
      </c>
      <c r="AN1623" s="29" t="s">
        <v>72</v>
      </c>
      <c r="AO1623" s="29" t="s">
        <v>4442</v>
      </c>
      <c r="AR1623" s="29" t="str">
        <f t="shared" si="257"/>
        <v>0</v>
      </c>
      <c r="AS1623" s="29">
        <f t="shared" si="258"/>
        <v>0</v>
      </c>
      <c r="AT1623" s="29">
        <v>0</v>
      </c>
      <c r="AW1623" s="29" t="str">
        <f t="shared" si="260"/>
        <v/>
      </c>
      <c r="AX1623" s="29" t="str">
        <f t="shared" si="252"/>
        <v/>
      </c>
      <c r="AY1623" s="29" t="str">
        <f t="shared" si="259"/>
        <v>https://media.mediathek-tanz-theater.de/iiif/2/nvt_img-380-006-004.JP2</v>
      </c>
      <c r="AZ1623" s="29" t="str">
        <f t="shared" si="253"/>
        <v>image/jp2</v>
      </c>
      <c r="BA1623" s="29" t="str">
        <f t="shared" si="254"/>
        <v>presentation/iiif</v>
      </c>
      <c r="BB1623" s="29" t="str">
        <f t="shared" si="255"/>
        <v>https://media.mediathek-tanz-theater.de/iiif/2/nvt_img-380-006-004.JP2/full/100,/0/default.jpg</v>
      </c>
      <c r="BC1623" s="29" t="str">
        <f t="shared" si="251"/>
        <v>image/jpeg</v>
      </c>
      <c r="BD1623" s="29" t="str">
        <f t="shared" si="256"/>
        <v>presentation/thumbnail</v>
      </c>
    </row>
    <row r="1624" spans="1:56" ht="12.75" customHeight="1">
      <c r="A1624" s="29">
        <v>1</v>
      </c>
      <c r="B1624" s="29">
        <v>0</v>
      </c>
      <c r="C1624" t="s">
        <v>8324</v>
      </c>
      <c r="D1624" s="29" t="s">
        <v>8325</v>
      </c>
      <c r="E1624" s="29"/>
      <c r="F1624" s="29" t="s">
        <v>8238</v>
      </c>
      <c r="G1624" s="29"/>
      <c r="H1624" s="29"/>
      <c r="I1624" s="402" t="s">
        <v>4438</v>
      </c>
      <c r="J1624" s="406" t="s">
        <v>8234</v>
      </c>
      <c r="K1624" s="29"/>
      <c r="L1624" s="29"/>
      <c r="M1624" s="311"/>
      <c r="N1624" s="29" t="s">
        <v>1680</v>
      </c>
      <c r="O1624" s="29"/>
      <c r="P1624" s="25"/>
      <c r="Q1624" s="25"/>
      <c r="R1624" s="29"/>
      <c r="S1624" s="29"/>
      <c r="T1624" s="29"/>
      <c r="U1624"/>
      <c r="V1624" t="s">
        <v>3080</v>
      </c>
      <c r="W1624" s="29"/>
      <c r="X1624" s="349"/>
      <c r="Y1624" s="29"/>
      <c r="Z1624" s="29" t="s">
        <v>1218</v>
      </c>
      <c r="AA1624" s="29" t="s">
        <v>1170</v>
      </c>
      <c r="AB1624" s="29"/>
      <c r="AC1624" s="29"/>
      <c r="AD1624" s="29"/>
      <c r="AE1624" s="29" t="s">
        <v>2950</v>
      </c>
      <c r="AG1624" s="38">
        <v>1</v>
      </c>
      <c r="AH1624" s="38" t="s">
        <v>4439</v>
      </c>
      <c r="AI1624" s="38" t="s">
        <v>4440</v>
      </c>
      <c r="AJ1624" s="38" t="s">
        <v>8311</v>
      </c>
      <c r="AL1624" s="301" t="s">
        <v>5905</v>
      </c>
      <c r="AO1624" s="29" t="s">
        <v>4442</v>
      </c>
      <c r="AR1624" s="29" t="str">
        <f t="shared" si="257"/>
        <v>1</v>
      </c>
      <c r="AS1624" s="29">
        <f t="shared" si="258"/>
        <v>1</v>
      </c>
      <c r="AT1624" s="29">
        <v>1</v>
      </c>
      <c r="AV1624" s="29" t="s">
        <v>8326</v>
      </c>
      <c r="AW1624" s="29" t="str">
        <f t="shared" si="260"/>
        <v>image/tiff</v>
      </c>
      <c r="AX1624" s="29" t="str">
        <f t="shared" si="252"/>
        <v>archival/master</v>
      </c>
      <c r="AY1624" s="29" t="str">
        <f t="shared" si="259"/>
        <v>https://media.mediathek-tanz-theater.de/iiif/2/nvt_img-380-007.JP2</v>
      </c>
      <c r="AZ1624" s="29" t="str">
        <f t="shared" si="253"/>
        <v>image/jp2</v>
      </c>
      <c r="BA1624" s="29" t="str">
        <f t="shared" si="254"/>
        <v>presentation/iiif</v>
      </c>
      <c r="BB1624" s="29" t="str">
        <f t="shared" si="255"/>
        <v>https://media.mediathek-tanz-theater.de/iiif/2/nvt_img-380-007.JP2/full/100,/0/default.jpg</v>
      </c>
      <c r="BC1624" s="29" t="str">
        <f t="shared" si="251"/>
        <v>image/jpeg</v>
      </c>
      <c r="BD1624" s="29" t="str">
        <f t="shared" si="256"/>
        <v>presentation/thumbnail</v>
      </c>
    </row>
    <row r="1625" spans="1:56" ht="12.75" customHeight="1">
      <c r="A1625" s="29">
        <v>1</v>
      </c>
      <c r="B1625" s="29">
        <v>0</v>
      </c>
      <c r="C1625" t="s">
        <v>8327</v>
      </c>
      <c r="D1625" s="29" t="s">
        <v>8328</v>
      </c>
      <c r="E1625" s="29"/>
      <c r="F1625" s="29" t="s">
        <v>8238</v>
      </c>
      <c r="G1625" s="29"/>
      <c r="H1625" s="29" t="s">
        <v>8329</v>
      </c>
      <c r="I1625" s="402" t="s">
        <v>4446</v>
      </c>
      <c r="J1625" s="406" t="s">
        <v>8324</v>
      </c>
      <c r="K1625" s="29"/>
      <c r="L1625" s="29"/>
      <c r="M1625" s="311" t="s">
        <v>8245</v>
      </c>
      <c r="N1625" s="29" t="s">
        <v>1680</v>
      </c>
      <c r="O1625" s="29"/>
      <c r="P1625" s="25"/>
      <c r="Q1625" s="25"/>
      <c r="R1625" s="29" t="s">
        <v>8242</v>
      </c>
      <c r="S1625" s="29" t="s">
        <v>8247</v>
      </c>
      <c r="T1625" s="29" t="s">
        <v>2006</v>
      </c>
      <c r="U1625" t="s">
        <v>8330</v>
      </c>
      <c r="V1625" t="s">
        <v>3080</v>
      </c>
      <c r="W1625" s="29"/>
      <c r="X1625" s="349"/>
      <c r="Y1625" s="29"/>
      <c r="Z1625" s="29" t="s">
        <v>1218</v>
      </c>
      <c r="AA1625" s="29" t="s">
        <v>1170</v>
      </c>
      <c r="AB1625" s="29"/>
      <c r="AC1625" s="29"/>
      <c r="AD1625" s="29"/>
      <c r="AE1625" s="29" t="s">
        <v>2950</v>
      </c>
      <c r="AG1625" s="38">
        <v>1</v>
      </c>
      <c r="AH1625" s="38" t="s">
        <v>4439</v>
      </c>
      <c r="AI1625" s="38" t="s">
        <v>4440</v>
      </c>
      <c r="AJ1625" s="38" t="s">
        <v>4449</v>
      </c>
      <c r="AK1625" s="38" t="s">
        <v>4751</v>
      </c>
      <c r="AL1625" s="301" t="s">
        <v>5905</v>
      </c>
      <c r="AN1625" s="29" t="s">
        <v>8331</v>
      </c>
      <c r="AO1625" s="29" t="s">
        <v>4442</v>
      </c>
      <c r="AR1625" s="29" t="str">
        <f t="shared" si="257"/>
        <v>0</v>
      </c>
      <c r="AS1625" s="29">
        <f t="shared" si="258"/>
        <v>0</v>
      </c>
      <c r="AT1625" s="29">
        <v>0</v>
      </c>
      <c r="AW1625" s="29" t="str">
        <f t="shared" si="260"/>
        <v/>
      </c>
      <c r="AX1625" s="29" t="str">
        <f t="shared" si="252"/>
        <v/>
      </c>
      <c r="AY1625" s="29" t="str">
        <f t="shared" si="259"/>
        <v>https://media.mediathek-tanz-theater.de/iiif/2/nvt_img-380-007-001.JP2</v>
      </c>
      <c r="AZ1625" s="29" t="str">
        <f t="shared" si="253"/>
        <v>image/jp2</v>
      </c>
      <c r="BA1625" s="29" t="str">
        <f t="shared" si="254"/>
        <v>presentation/iiif</v>
      </c>
      <c r="BB1625" s="29" t="str">
        <f t="shared" si="255"/>
        <v>https://media.mediathek-tanz-theater.de/iiif/2/nvt_img-380-007-001.JP2/full/100,/0/default.jpg</v>
      </c>
      <c r="BC1625" s="29" t="str">
        <f t="shared" si="251"/>
        <v>image/jpeg</v>
      </c>
      <c r="BD1625" s="29" t="str">
        <f t="shared" si="256"/>
        <v>presentation/thumbnail</v>
      </c>
    </row>
    <row r="1626" spans="1:56" ht="12.75" customHeight="1">
      <c r="A1626" s="29">
        <v>1</v>
      </c>
      <c r="B1626" s="29">
        <v>0</v>
      </c>
      <c r="C1626" t="s">
        <v>8332</v>
      </c>
      <c r="D1626" s="29" t="s">
        <v>8333</v>
      </c>
      <c r="E1626" s="29"/>
      <c r="F1626" s="29" t="s">
        <v>8238</v>
      </c>
      <c r="G1626" s="29"/>
      <c r="H1626" s="29" t="s">
        <v>8334</v>
      </c>
      <c r="I1626" s="402" t="s">
        <v>4446</v>
      </c>
      <c r="J1626" s="406" t="s">
        <v>8324</v>
      </c>
      <c r="K1626" s="29"/>
      <c r="L1626" s="29"/>
      <c r="M1626" s="311" t="s">
        <v>8245</v>
      </c>
      <c r="N1626" s="29" t="s">
        <v>1680</v>
      </c>
      <c r="O1626" s="29"/>
      <c r="P1626" s="25"/>
      <c r="Q1626" s="25"/>
      <c r="R1626" s="29" t="s">
        <v>8242</v>
      </c>
      <c r="S1626" s="29" t="s">
        <v>8247</v>
      </c>
      <c r="T1626" s="29" t="s">
        <v>2006</v>
      </c>
      <c r="U1626" t="s">
        <v>8335</v>
      </c>
      <c r="V1626" t="s">
        <v>3080</v>
      </c>
      <c r="W1626" s="29"/>
      <c r="X1626" s="349"/>
      <c r="Y1626" s="29"/>
      <c r="Z1626" s="29" t="s">
        <v>1218</v>
      </c>
      <c r="AA1626" s="29" t="s">
        <v>1170</v>
      </c>
      <c r="AB1626" s="29"/>
      <c r="AC1626" s="29"/>
      <c r="AD1626" s="29"/>
      <c r="AE1626" s="29" t="s">
        <v>2950</v>
      </c>
      <c r="AG1626" s="38">
        <v>1</v>
      </c>
      <c r="AH1626" s="38" t="s">
        <v>4439</v>
      </c>
      <c r="AI1626" s="38" t="s">
        <v>4440</v>
      </c>
      <c r="AJ1626" s="38" t="s">
        <v>4449</v>
      </c>
      <c r="AK1626" s="38" t="s">
        <v>4751</v>
      </c>
      <c r="AL1626" s="301" t="s">
        <v>5905</v>
      </c>
      <c r="AN1626" s="29" t="s">
        <v>4635</v>
      </c>
      <c r="AO1626" s="29" t="s">
        <v>4442</v>
      </c>
      <c r="AR1626" s="29" t="str">
        <f t="shared" si="257"/>
        <v>0</v>
      </c>
      <c r="AS1626" s="29">
        <f t="shared" si="258"/>
        <v>0</v>
      </c>
      <c r="AT1626" s="29">
        <v>0</v>
      </c>
      <c r="AW1626" s="29" t="str">
        <f t="shared" si="260"/>
        <v/>
      </c>
      <c r="AX1626" s="29" t="str">
        <f t="shared" si="252"/>
        <v/>
      </c>
      <c r="AY1626" s="29" t="str">
        <f t="shared" si="259"/>
        <v>https://media.mediathek-tanz-theater.de/iiif/2/nvt_img-380-007-002.JP2</v>
      </c>
      <c r="AZ1626" s="29" t="str">
        <f t="shared" si="253"/>
        <v>image/jp2</v>
      </c>
      <c r="BA1626" s="29" t="str">
        <f t="shared" si="254"/>
        <v>presentation/iiif</v>
      </c>
      <c r="BB1626" s="29" t="str">
        <f t="shared" si="255"/>
        <v>https://media.mediathek-tanz-theater.de/iiif/2/nvt_img-380-007-002.JP2/full/100,/0/default.jpg</v>
      </c>
      <c r="BC1626" s="29" t="str">
        <f t="shared" si="251"/>
        <v>image/jpeg</v>
      </c>
      <c r="BD1626" s="29" t="str">
        <f t="shared" si="256"/>
        <v>presentation/thumbnail</v>
      </c>
    </row>
    <row r="1627" spans="1:56" ht="12.75" customHeight="1">
      <c r="A1627" s="29">
        <v>1</v>
      </c>
      <c r="B1627" s="29">
        <v>0</v>
      </c>
      <c r="C1627" t="s">
        <v>8336</v>
      </c>
      <c r="D1627" s="29" t="s">
        <v>8337</v>
      </c>
      <c r="E1627" s="29"/>
      <c r="F1627" s="29" t="s">
        <v>8238</v>
      </c>
      <c r="G1627" s="29"/>
      <c r="H1627" s="29" t="s">
        <v>8334</v>
      </c>
      <c r="I1627" s="402" t="s">
        <v>4446</v>
      </c>
      <c r="J1627" s="406" t="s">
        <v>8324</v>
      </c>
      <c r="K1627" s="29"/>
      <c r="L1627" s="29"/>
      <c r="M1627" s="311" t="s">
        <v>8245</v>
      </c>
      <c r="N1627" s="29" t="s">
        <v>1680</v>
      </c>
      <c r="O1627" s="29"/>
      <c r="P1627" s="25"/>
      <c r="Q1627" s="25"/>
      <c r="R1627" s="29" t="s">
        <v>8242</v>
      </c>
      <c r="S1627" s="29" t="s">
        <v>8247</v>
      </c>
      <c r="T1627" s="29" t="s">
        <v>2006</v>
      </c>
      <c r="U1627" t="s">
        <v>8335</v>
      </c>
      <c r="V1627" t="s">
        <v>3080</v>
      </c>
      <c r="W1627" s="29"/>
      <c r="X1627" s="349"/>
      <c r="Y1627" s="29"/>
      <c r="Z1627" s="29" t="s">
        <v>1218</v>
      </c>
      <c r="AA1627" s="29" t="s">
        <v>1170</v>
      </c>
      <c r="AB1627" s="29"/>
      <c r="AC1627" s="29"/>
      <c r="AD1627" s="29"/>
      <c r="AE1627" s="29" t="s">
        <v>2950</v>
      </c>
      <c r="AG1627" s="38">
        <v>1</v>
      </c>
      <c r="AH1627" s="38" t="s">
        <v>4439</v>
      </c>
      <c r="AI1627" s="38" t="s">
        <v>4440</v>
      </c>
      <c r="AJ1627" s="38" t="s">
        <v>4449</v>
      </c>
      <c r="AK1627" s="38" t="s">
        <v>4751</v>
      </c>
      <c r="AL1627" s="301" t="s">
        <v>5905</v>
      </c>
      <c r="AN1627" s="29" t="s">
        <v>4635</v>
      </c>
      <c r="AO1627" s="29" t="s">
        <v>4442</v>
      </c>
      <c r="AR1627" s="29" t="str">
        <f t="shared" si="257"/>
        <v>0</v>
      </c>
      <c r="AS1627" s="29">
        <f t="shared" si="258"/>
        <v>0</v>
      </c>
      <c r="AT1627" s="29">
        <v>0</v>
      </c>
      <c r="AW1627" s="29" t="str">
        <f t="shared" si="260"/>
        <v/>
      </c>
      <c r="AX1627" s="29" t="str">
        <f t="shared" si="252"/>
        <v/>
      </c>
      <c r="AY1627" s="29" t="str">
        <f t="shared" si="259"/>
        <v>https://media.mediathek-tanz-theater.de/iiif/2/nvt_img-380-007-003.JP2</v>
      </c>
      <c r="AZ1627" s="29" t="str">
        <f t="shared" si="253"/>
        <v>image/jp2</v>
      </c>
      <c r="BA1627" s="29" t="str">
        <f t="shared" si="254"/>
        <v>presentation/iiif</v>
      </c>
      <c r="BB1627" s="29" t="str">
        <f t="shared" si="255"/>
        <v>https://media.mediathek-tanz-theater.de/iiif/2/nvt_img-380-007-003.JP2/full/100,/0/default.jpg</v>
      </c>
      <c r="BC1627" s="29" t="str">
        <f t="shared" si="251"/>
        <v>image/jpeg</v>
      </c>
      <c r="BD1627" s="29" t="str">
        <f t="shared" si="256"/>
        <v>presentation/thumbnail</v>
      </c>
    </row>
    <row r="1628" spans="1:56" ht="12.75" customHeight="1">
      <c r="A1628" s="29">
        <v>1</v>
      </c>
      <c r="B1628" s="29">
        <v>0</v>
      </c>
      <c r="C1628" t="s">
        <v>8338</v>
      </c>
      <c r="D1628" s="29" t="s">
        <v>8339</v>
      </c>
      <c r="E1628" s="29"/>
      <c r="F1628" s="29" t="s">
        <v>8238</v>
      </c>
      <c r="G1628" s="29"/>
      <c r="H1628" s="29" t="s">
        <v>8334</v>
      </c>
      <c r="I1628" s="402" t="s">
        <v>4446</v>
      </c>
      <c r="J1628" s="406" t="s">
        <v>8324</v>
      </c>
      <c r="K1628" s="29"/>
      <c r="L1628" s="29"/>
      <c r="M1628" s="311" t="s">
        <v>8245</v>
      </c>
      <c r="N1628" s="29" t="s">
        <v>1680</v>
      </c>
      <c r="O1628" s="29"/>
      <c r="P1628" s="25"/>
      <c r="Q1628" s="25"/>
      <c r="R1628" s="29" t="s">
        <v>8242</v>
      </c>
      <c r="S1628" s="29" t="s">
        <v>8247</v>
      </c>
      <c r="T1628" s="29" t="s">
        <v>2006</v>
      </c>
      <c r="U1628" t="s">
        <v>8335</v>
      </c>
      <c r="V1628" t="s">
        <v>3080</v>
      </c>
      <c r="W1628" s="29"/>
      <c r="X1628" s="349"/>
      <c r="Y1628" s="29"/>
      <c r="Z1628" s="29" t="s">
        <v>1218</v>
      </c>
      <c r="AA1628" s="29" t="s">
        <v>1170</v>
      </c>
      <c r="AB1628" s="29"/>
      <c r="AC1628" s="29"/>
      <c r="AD1628" s="29"/>
      <c r="AE1628" s="29" t="s">
        <v>2950</v>
      </c>
      <c r="AG1628" s="38">
        <v>1</v>
      </c>
      <c r="AH1628" s="38" t="s">
        <v>4439</v>
      </c>
      <c r="AI1628" s="38" t="s">
        <v>4440</v>
      </c>
      <c r="AJ1628" s="38" t="s">
        <v>4449</v>
      </c>
      <c r="AK1628" s="38" t="s">
        <v>8340</v>
      </c>
      <c r="AL1628" s="301" t="s">
        <v>5905</v>
      </c>
      <c r="AN1628" s="29" t="s">
        <v>4635</v>
      </c>
      <c r="AO1628" s="29" t="s">
        <v>4442</v>
      </c>
      <c r="AR1628" s="29" t="str">
        <f t="shared" si="257"/>
        <v>0</v>
      </c>
      <c r="AS1628" s="29">
        <f t="shared" si="258"/>
        <v>0</v>
      </c>
      <c r="AT1628" s="29">
        <v>0</v>
      </c>
      <c r="AW1628" s="29" t="str">
        <f t="shared" si="260"/>
        <v/>
      </c>
      <c r="AX1628" s="29" t="str">
        <f t="shared" si="252"/>
        <v/>
      </c>
      <c r="AY1628" s="29" t="str">
        <f t="shared" si="259"/>
        <v>https://media.mediathek-tanz-theater.de/iiif/2/nvt_img-380-007-004.JP2</v>
      </c>
      <c r="AZ1628" s="29" t="str">
        <f t="shared" si="253"/>
        <v>image/jp2</v>
      </c>
      <c r="BA1628" s="29" t="str">
        <f t="shared" si="254"/>
        <v>presentation/iiif</v>
      </c>
      <c r="BB1628" s="29" t="str">
        <f t="shared" si="255"/>
        <v>https://media.mediathek-tanz-theater.de/iiif/2/nvt_img-380-007-004.JP2/full/100,/0/default.jpg</v>
      </c>
      <c r="BC1628" s="29" t="str">
        <f t="shared" si="251"/>
        <v>image/jpeg</v>
      </c>
      <c r="BD1628" s="29" t="str">
        <f t="shared" si="256"/>
        <v>presentation/thumbnail</v>
      </c>
    </row>
    <row r="1629" spans="1:56" ht="12.75" customHeight="1">
      <c r="A1629" s="29">
        <v>1</v>
      </c>
      <c r="B1629" s="29">
        <v>0</v>
      </c>
      <c r="C1629" t="s">
        <v>8341</v>
      </c>
      <c r="D1629" s="29" t="s">
        <v>8342</v>
      </c>
      <c r="E1629" s="29"/>
      <c r="F1629" s="29" t="s">
        <v>8238</v>
      </c>
      <c r="G1629" s="29"/>
      <c r="H1629" s="29"/>
      <c r="I1629" s="402" t="s">
        <v>4438</v>
      </c>
      <c r="J1629" s="406" t="s">
        <v>8234</v>
      </c>
      <c r="K1629" s="29"/>
      <c r="L1629" s="29"/>
      <c r="M1629" s="311"/>
      <c r="N1629" s="29" t="s">
        <v>1680</v>
      </c>
      <c r="O1629" s="29"/>
      <c r="P1629" s="25"/>
      <c r="Q1629" s="25"/>
      <c r="R1629" s="29"/>
      <c r="S1629" s="29"/>
      <c r="T1629" s="29"/>
      <c r="U1629"/>
      <c r="V1629" t="s">
        <v>3080</v>
      </c>
      <c r="W1629" s="29"/>
      <c r="X1629" s="349"/>
      <c r="Y1629" s="29"/>
      <c r="Z1629" s="29" t="s">
        <v>1218</v>
      </c>
      <c r="AA1629" s="29" t="s">
        <v>1170</v>
      </c>
      <c r="AB1629" s="29"/>
      <c r="AC1629" s="29"/>
      <c r="AD1629" s="29"/>
      <c r="AE1629" s="29" t="s">
        <v>2950</v>
      </c>
      <c r="AG1629" s="38">
        <v>1</v>
      </c>
      <c r="AH1629" s="38" t="s">
        <v>4439</v>
      </c>
      <c r="AI1629" s="38" t="s">
        <v>4440</v>
      </c>
      <c r="AJ1629" s="38" t="s">
        <v>8343</v>
      </c>
      <c r="AR1629" s="29" t="str">
        <f t="shared" si="257"/>
        <v>1</v>
      </c>
      <c r="AS1629" s="29">
        <f t="shared" si="258"/>
        <v>1</v>
      </c>
      <c r="AT1629" s="29">
        <v>1</v>
      </c>
      <c r="AV1629" s="29" t="s">
        <v>8344</v>
      </c>
      <c r="AW1629" s="29" t="str">
        <f t="shared" si="260"/>
        <v>image/tiff</v>
      </c>
      <c r="AX1629" s="29" t="str">
        <f t="shared" si="252"/>
        <v>archival/master</v>
      </c>
      <c r="AY1629" s="29" t="str">
        <f t="shared" si="259"/>
        <v>https://media.mediathek-tanz-theater.de/iiif/2/nvt_img-380-008.JP2</v>
      </c>
      <c r="AZ1629" s="29" t="str">
        <f t="shared" si="253"/>
        <v>image/jp2</v>
      </c>
      <c r="BA1629" s="29" t="str">
        <f t="shared" si="254"/>
        <v>presentation/iiif</v>
      </c>
      <c r="BB1629" s="29" t="str">
        <f t="shared" si="255"/>
        <v>https://media.mediathek-tanz-theater.de/iiif/2/nvt_img-380-008.JP2/full/100,/0/default.jpg</v>
      </c>
      <c r="BC1629" s="29" t="str">
        <f t="shared" si="251"/>
        <v>image/jpeg</v>
      </c>
      <c r="BD1629" s="29" t="str">
        <f t="shared" si="256"/>
        <v>presentation/thumbnail</v>
      </c>
    </row>
    <row r="1630" spans="1:56" ht="12.75" customHeight="1">
      <c r="A1630" s="29">
        <v>1</v>
      </c>
      <c r="B1630" s="29">
        <v>0</v>
      </c>
      <c r="C1630" t="s">
        <v>8345</v>
      </c>
      <c r="D1630" s="29" t="s">
        <v>8346</v>
      </c>
      <c r="E1630" s="29"/>
      <c r="F1630" s="29" t="s">
        <v>8238</v>
      </c>
      <c r="G1630" s="29"/>
      <c r="H1630" s="29" t="s">
        <v>8347</v>
      </c>
      <c r="I1630" s="402" t="s">
        <v>4446</v>
      </c>
      <c r="J1630" s="406" t="s">
        <v>8341</v>
      </c>
      <c r="K1630" s="29"/>
      <c r="L1630" s="29"/>
      <c r="M1630" s="311"/>
      <c r="N1630" s="29" t="s">
        <v>1680</v>
      </c>
      <c r="O1630" s="29"/>
      <c r="P1630" s="25"/>
      <c r="Q1630" s="25"/>
      <c r="R1630" s="29" t="s">
        <v>8242</v>
      </c>
      <c r="S1630" s="29" t="s">
        <v>8348</v>
      </c>
      <c r="T1630" s="29" t="s">
        <v>2006</v>
      </c>
      <c r="U1630"/>
      <c r="V1630" t="s">
        <v>3080</v>
      </c>
      <c r="W1630" s="29"/>
      <c r="X1630" s="349"/>
      <c r="Y1630" s="29"/>
      <c r="Z1630" s="29" t="s">
        <v>1218</v>
      </c>
      <c r="AA1630" s="29" t="s">
        <v>1170</v>
      </c>
      <c r="AB1630" s="29"/>
      <c r="AC1630" s="29"/>
      <c r="AD1630" s="29"/>
      <c r="AE1630" s="29" t="s">
        <v>2950</v>
      </c>
      <c r="AG1630" s="38">
        <v>1</v>
      </c>
      <c r="AH1630" s="38" t="s">
        <v>4439</v>
      </c>
      <c r="AI1630" s="38" t="s">
        <v>4440</v>
      </c>
      <c r="AJ1630" s="38" t="s">
        <v>4449</v>
      </c>
      <c r="AK1630" s="38" t="s">
        <v>8349</v>
      </c>
      <c r="AL1630" s="301" t="s">
        <v>7419</v>
      </c>
      <c r="AN1630" s="29" t="s">
        <v>72</v>
      </c>
      <c r="AO1630" s="29" t="s">
        <v>4442</v>
      </c>
      <c r="AR1630" s="29" t="str">
        <f t="shared" si="257"/>
        <v>0</v>
      </c>
      <c r="AS1630" s="29">
        <f t="shared" si="258"/>
        <v>0</v>
      </c>
      <c r="AT1630" s="29">
        <v>0</v>
      </c>
      <c r="AW1630" s="29" t="str">
        <f t="shared" si="260"/>
        <v/>
      </c>
      <c r="AX1630" s="29" t="str">
        <f t="shared" si="252"/>
        <v/>
      </c>
      <c r="AY1630" s="29" t="str">
        <f t="shared" si="259"/>
        <v>https://media.mediathek-tanz-theater.de/iiif/2/nvt_img-380-008-001.JP2</v>
      </c>
      <c r="AZ1630" s="29" t="str">
        <f t="shared" si="253"/>
        <v>image/jp2</v>
      </c>
      <c r="BA1630" s="29" t="str">
        <f t="shared" si="254"/>
        <v>presentation/iiif</v>
      </c>
      <c r="BB1630" s="29" t="str">
        <f t="shared" si="255"/>
        <v>https://media.mediathek-tanz-theater.de/iiif/2/nvt_img-380-008-001.JP2/full/100,/0/default.jpg</v>
      </c>
      <c r="BC1630" s="29" t="str">
        <f t="shared" si="251"/>
        <v>image/jpeg</v>
      </c>
      <c r="BD1630" s="29" t="str">
        <f t="shared" si="256"/>
        <v>presentation/thumbnail</v>
      </c>
    </row>
    <row r="1631" spans="1:56" ht="12.75" customHeight="1">
      <c r="A1631" s="29">
        <v>1</v>
      </c>
      <c r="B1631" s="29">
        <v>0</v>
      </c>
      <c r="C1631" t="s">
        <v>8350</v>
      </c>
      <c r="D1631" s="29" t="s">
        <v>8351</v>
      </c>
      <c r="E1631" s="29"/>
      <c r="F1631" s="29" t="s">
        <v>8238</v>
      </c>
      <c r="G1631" s="29"/>
      <c r="H1631" s="29"/>
      <c r="I1631" s="402" t="s">
        <v>4446</v>
      </c>
      <c r="J1631" s="406" t="s">
        <v>8341</v>
      </c>
      <c r="K1631" s="29"/>
      <c r="L1631" s="29"/>
      <c r="M1631" s="311"/>
      <c r="N1631" s="29" t="s">
        <v>1680</v>
      </c>
      <c r="O1631" s="29"/>
      <c r="P1631" s="25"/>
      <c r="Q1631" s="25"/>
      <c r="R1631" s="29" t="s">
        <v>8242</v>
      </c>
      <c r="S1631" s="29" t="s">
        <v>8348</v>
      </c>
      <c r="T1631" s="29" t="s">
        <v>2006</v>
      </c>
      <c r="U1631"/>
      <c r="V1631" t="s">
        <v>3080</v>
      </c>
      <c r="W1631" s="29"/>
      <c r="X1631" s="349"/>
      <c r="Y1631" s="29"/>
      <c r="Z1631" s="29" t="s">
        <v>1218</v>
      </c>
      <c r="AA1631" s="29" t="s">
        <v>1170</v>
      </c>
      <c r="AB1631" s="29"/>
      <c r="AC1631" s="29"/>
      <c r="AD1631" s="29"/>
      <c r="AE1631" s="29" t="s">
        <v>2950</v>
      </c>
      <c r="AG1631" s="38">
        <v>1</v>
      </c>
      <c r="AH1631" s="38" t="s">
        <v>4439</v>
      </c>
      <c r="AI1631" s="38" t="s">
        <v>4440</v>
      </c>
      <c r="AJ1631" s="38" t="s">
        <v>4449</v>
      </c>
      <c r="AK1631" s="38" t="s">
        <v>72</v>
      </c>
      <c r="AL1631" s="301" t="s">
        <v>7419</v>
      </c>
      <c r="AN1631" s="29" t="s">
        <v>72</v>
      </c>
      <c r="AO1631" s="29" t="s">
        <v>4442</v>
      </c>
      <c r="AR1631" s="29" t="str">
        <f t="shared" si="257"/>
        <v>0</v>
      </c>
      <c r="AS1631" s="29">
        <f t="shared" si="258"/>
        <v>0</v>
      </c>
      <c r="AT1631" s="29">
        <v>0</v>
      </c>
      <c r="AW1631" s="29" t="str">
        <f t="shared" si="260"/>
        <v/>
      </c>
      <c r="AX1631" s="29" t="str">
        <f t="shared" si="252"/>
        <v/>
      </c>
      <c r="AY1631" s="29" t="str">
        <f t="shared" si="259"/>
        <v>https://media.mediathek-tanz-theater.de/iiif/2/nvt_img-380-008-002.JP2</v>
      </c>
      <c r="AZ1631" s="29" t="str">
        <f t="shared" si="253"/>
        <v>image/jp2</v>
      </c>
      <c r="BA1631" s="29" t="str">
        <f t="shared" si="254"/>
        <v>presentation/iiif</v>
      </c>
      <c r="BB1631" s="29" t="str">
        <f t="shared" si="255"/>
        <v>https://media.mediathek-tanz-theater.de/iiif/2/nvt_img-380-008-002.JP2/full/100,/0/default.jpg</v>
      </c>
      <c r="BC1631" s="29" t="str">
        <f t="shared" si="251"/>
        <v>image/jpeg</v>
      </c>
      <c r="BD1631" s="29" t="str">
        <f t="shared" si="256"/>
        <v>presentation/thumbnail</v>
      </c>
    </row>
    <row r="1632" spans="1:56" ht="12.75" customHeight="1">
      <c r="A1632" s="29">
        <v>1</v>
      </c>
      <c r="B1632" s="29">
        <v>0</v>
      </c>
      <c r="C1632" t="s">
        <v>8352</v>
      </c>
      <c r="D1632" s="29" t="s">
        <v>8353</v>
      </c>
      <c r="E1632" s="29"/>
      <c r="F1632" s="29" t="s">
        <v>8238</v>
      </c>
      <c r="G1632" s="29"/>
      <c r="H1632" s="29"/>
      <c r="I1632" s="402" t="s">
        <v>4446</v>
      </c>
      <c r="J1632" s="406" t="s">
        <v>8341</v>
      </c>
      <c r="K1632" s="29"/>
      <c r="L1632" s="29"/>
      <c r="M1632" s="311"/>
      <c r="N1632" s="29" t="s">
        <v>1680</v>
      </c>
      <c r="O1632" s="29"/>
      <c r="P1632" s="25"/>
      <c r="Q1632" s="25"/>
      <c r="R1632" s="29" t="s">
        <v>8242</v>
      </c>
      <c r="S1632" s="29" t="s">
        <v>8348</v>
      </c>
      <c r="T1632" s="29" t="s">
        <v>2006</v>
      </c>
      <c r="U1632"/>
      <c r="V1632" t="s">
        <v>3080</v>
      </c>
      <c r="W1632" s="29"/>
      <c r="X1632" s="349"/>
      <c r="Y1632" s="29"/>
      <c r="Z1632" s="29" t="s">
        <v>1218</v>
      </c>
      <c r="AA1632" s="29" t="s">
        <v>1170</v>
      </c>
      <c r="AB1632" s="29"/>
      <c r="AC1632" s="29"/>
      <c r="AD1632" s="29"/>
      <c r="AE1632" s="29" t="s">
        <v>2950</v>
      </c>
      <c r="AG1632" s="38">
        <v>1</v>
      </c>
      <c r="AH1632" s="38" t="s">
        <v>4439</v>
      </c>
      <c r="AI1632" s="38" t="s">
        <v>4440</v>
      </c>
      <c r="AJ1632" s="38" t="s">
        <v>4449</v>
      </c>
      <c r="AK1632" s="38" t="s">
        <v>72</v>
      </c>
      <c r="AL1632" s="301" t="s">
        <v>7419</v>
      </c>
      <c r="AN1632" s="29" t="s">
        <v>5307</v>
      </c>
      <c r="AO1632" s="29" t="s">
        <v>4442</v>
      </c>
      <c r="AR1632" s="29" t="str">
        <f t="shared" si="257"/>
        <v>0</v>
      </c>
      <c r="AS1632" s="29">
        <f t="shared" si="258"/>
        <v>0</v>
      </c>
      <c r="AT1632" s="29">
        <v>0</v>
      </c>
      <c r="AW1632" s="29" t="str">
        <f t="shared" si="260"/>
        <v/>
      </c>
      <c r="AX1632" s="29" t="str">
        <f t="shared" si="252"/>
        <v/>
      </c>
      <c r="AY1632" s="29" t="str">
        <f t="shared" si="259"/>
        <v>https://media.mediathek-tanz-theater.de/iiif/2/nvt_img-380-008-003.JP2</v>
      </c>
      <c r="AZ1632" s="29" t="str">
        <f t="shared" si="253"/>
        <v>image/jp2</v>
      </c>
      <c r="BA1632" s="29" t="str">
        <f t="shared" si="254"/>
        <v>presentation/iiif</v>
      </c>
      <c r="BB1632" s="29" t="str">
        <f t="shared" si="255"/>
        <v>https://media.mediathek-tanz-theater.de/iiif/2/nvt_img-380-008-003.JP2/full/100,/0/default.jpg</v>
      </c>
      <c r="BC1632" s="29" t="str">
        <f t="shared" si="251"/>
        <v>image/jpeg</v>
      </c>
      <c r="BD1632" s="29" t="str">
        <f t="shared" si="256"/>
        <v>presentation/thumbnail</v>
      </c>
    </row>
    <row r="1633" spans="1:56" ht="12.75" customHeight="1">
      <c r="A1633" s="29">
        <v>1</v>
      </c>
      <c r="B1633" s="29">
        <v>0</v>
      </c>
      <c r="C1633" t="s">
        <v>8354</v>
      </c>
      <c r="D1633" s="29" t="s">
        <v>8355</v>
      </c>
      <c r="E1633" s="29"/>
      <c r="F1633" s="29" t="s">
        <v>8238</v>
      </c>
      <c r="G1633" s="29"/>
      <c r="H1633" s="29"/>
      <c r="I1633" s="402" t="s">
        <v>4438</v>
      </c>
      <c r="J1633" s="406" t="s">
        <v>8234</v>
      </c>
      <c r="K1633" s="29"/>
      <c r="L1633" s="29"/>
      <c r="M1633" s="311"/>
      <c r="N1633" s="29" t="s">
        <v>1680</v>
      </c>
      <c r="O1633" s="29"/>
      <c r="P1633" s="25"/>
      <c r="Q1633" s="25"/>
      <c r="R1633" s="29"/>
      <c r="S1633" s="29"/>
      <c r="T1633" s="29"/>
      <c r="U1633"/>
      <c r="V1633" t="s">
        <v>3080</v>
      </c>
      <c r="W1633" s="29"/>
      <c r="X1633" s="349"/>
      <c r="Y1633" s="29"/>
      <c r="Z1633" s="29" t="s">
        <v>1218</v>
      </c>
      <c r="AA1633" s="29" t="s">
        <v>1170</v>
      </c>
      <c r="AB1633" s="29"/>
      <c r="AC1633" s="29"/>
      <c r="AD1633" s="29"/>
      <c r="AE1633" s="29" t="s">
        <v>2950</v>
      </c>
      <c r="AG1633" s="38">
        <v>1</v>
      </c>
      <c r="AH1633" s="38" t="s">
        <v>4439</v>
      </c>
      <c r="AI1633" s="38" t="s">
        <v>4440</v>
      </c>
      <c r="AJ1633" s="38" t="s">
        <v>8356</v>
      </c>
      <c r="AL1633" s="301" t="s">
        <v>6552</v>
      </c>
      <c r="AO1633" s="29" t="s">
        <v>4442</v>
      </c>
      <c r="AR1633" s="29" t="str">
        <f t="shared" si="257"/>
        <v>1</v>
      </c>
      <c r="AS1633" s="29">
        <f t="shared" si="258"/>
        <v>1</v>
      </c>
      <c r="AT1633" s="29">
        <v>1</v>
      </c>
      <c r="AV1633" s="29" t="s">
        <v>8357</v>
      </c>
      <c r="AW1633" s="29" t="str">
        <f t="shared" si="260"/>
        <v>image/tiff</v>
      </c>
      <c r="AX1633" s="29" t="str">
        <f t="shared" si="252"/>
        <v>archival/master</v>
      </c>
      <c r="AY1633" s="29" t="str">
        <f t="shared" si="259"/>
        <v>https://media.mediathek-tanz-theater.de/iiif/2/nvt_img-380-009.JP2</v>
      </c>
      <c r="AZ1633" s="29" t="str">
        <f t="shared" si="253"/>
        <v>image/jp2</v>
      </c>
      <c r="BA1633" s="29" t="str">
        <f t="shared" si="254"/>
        <v>presentation/iiif</v>
      </c>
      <c r="BB1633" s="29" t="str">
        <f t="shared" si="255"/>
        <v>https://media.mediathek-tanz-theater.de/iiif/2/nvt_img-380-009.JP2/full/100,/0/default.jpg</v>
      </c>
      <c r="BC1633" s="29" t="str">
        <f t="shared" si="251"/>
        <v>image/jpeg</v>
      </c>
      <c r="BD1633" s="29" t="str">
        <f t="shared" si="256"/>
        <v>presentation/thumbnail</v>
      </c>
    </row>
    <row r="1634" spans="1:56" ht="12.75" customHeight="1">
      <c r="A1634" s="29">
        <v>1</v>
      </c>
      <c r="B1634" s="29">
        <v>0</v>
      </c>
      <c r="C1634" t="s">
        <v>8358</v>
      </c>
      <c r="D1634" s="29" t="s">
        <v>8359</v>
      </c>
      <c r="E1634" s="29"/>
      <c r="F1634" s="29" t="s">
        <v>8238</v>
      </c>
      <c r="G1634" s="29"/>
      <c r="H1634" s="29" t="s">
        <v>8360</v>
      </c>
      <c r="I1634" s="402" t="s">
        <v>4446</v>
      </c>
      <c r="J1634" s="406" t="s">
        <v>8354</v>
      </c>
      <c r="K1634" s="29"/>
      <c r="L1634" s="29"/>
      <c r="M1634" s="311"/>
      <c r="N1634" s="29" t="s">
        <v>1680</v>
      </c>
      <c r="O1634" s="29"/>
      <c r="P1634" s="25"/>
      <c r="Q1634" s="25"/>
      <c r="R1634" s="29" t="s">
        <v>8242</v>
      </c>
      <c r="S1634" s="29" t="s">
        <v>8361</v>
      </c>
      <c r="T1634" s="29" t="s">
        <v>2006</v>
      </c>
      <c r="U1634" t="s">
        <v>8335</v>
      </c>
      <c r="V1634" t="s">
        <v>3080</v>
      </c>
      <c r="W1634" s="29"/>
      <c r="X1634" s="349"/>
      <c r="Y1634" s="29"/>
      <c r="Z1634" s="29" t="s">
        <v>1218</v>
      </c>
      <c r="AA1634" s="29" t="s">
        <v>1170</v>
      </c>
      <c r="AB1634" s="29"/>
      <c r="AC1634" s="29"/>
      <c r="AD1634" s="29"/>
      <c r="AE1634" s="29" t="s">
        <v>2950</v>
      </c>
      <c r="AG1634" s="38">
        <v>1</v>
      </c>
      <c r="AH1634" s="38" t="s">
        <v>4439</v>
      </c>
      <c r="AI1634" s="38" t="s">
        <v>4440</v>
      </c>
      <c r="AJ1634" s="38" t="s">
        <v>4449</v>
      </c>
      <c r="AK1634" s="38" t="s">
        <v>8362</v>
      </c>
      <c r="AL1634" s="301" t="s">
        <v>6552</v>
      </c>
      <c r="AN1634" s="29" t="s">
        <v>72</v>
      </c>
      <c r="AO1634" s="29" t="s">
        <v>4442</v>
      </c>
      <c r="AR1634" s="29" t="str">
        <f t="shared" si="257"/>
        <v>0</v>
      </c>
      <c r="AS1634" s="29">
        <f t="shared" si="258"/>
        <v>0</v>
      </c>
      <c r="AT1634" s="29">
        <v>0</v>
      </c>
      <c r="AW1634" s="29" t="str">
        <f t="shared" si="260"/>
        <v/>
      </c>
      <c r="AX1634" s="29" t="str">
        <f t="shared" si="252"/>
        <v/>
      </c>
      <c r="AY1634" s="29" t="str">
        <f t="shared" si="259"/>
        <v>https://media.mediathek-tanz-theater.de/iiif/2/nvt_img-380-009-001.JP2</v>
      </c>
      <c r="AZ1634" s="29" t="str">
        <f t="shared" si="253"/>
        <v>image/jp2</v>
      </c>
      <c r="BA1634" s="29" t="str">
        <f t="shared" si="254"/>
        <v>presentation/iiif</v>
      </c>
      <c r="BB1634" s="29" t="str">
        <f t="shared" si="255"/>
        <v>https://media.mediathek-tanz-theater.de/iiif/2/nvt_img-380-009-001.JP2/full/100,/0/default.jpg</v>
      </c>
      <c r="BC1634" s="29" t="str">
        <f t="shared" si="251"/>
        <v>image/jpeg</v>
      </c>
      <c r="BD1634" s="29" t="str">
        <f t="shared" si="256"/>
        <v>presentation/thumbnail</v>
      </c>
    </row>
    <row r="1635" spans="1:56" ht="12.75" customHeight="1">
      <c r="A1635" s="29">
        <v>1</v>
      </c>
      <c r="B1635" s="29">
        <v>0</v>
      </c>
      <c r="C1635" t="s">
        <v>8363</v>
      </c>
      <c r="D1635" s="29" t="s">
        <v>8364</v>
      </c>
      <c r="E1635" s="29"/>
      <c r="F1635" s="29" t="s">
        <v>8238</v>
      </c>
      <c r="G1635" s="29"/>
      <c r="H1635" s="29" t="s">
        <v>8365</v>
      </c>
      <c r="I1635" s="402" t="s">
        <v>4446</v>
      </c>
      <c r="J1635" s="406" t="s">
        <v>8354</v>
      </c>
      <c r="K1635" s="29"/>
      <c r="L1635" s="29"/>
      <c r="M1635" s="311"/>
      <c r="N1635" s="29" t="s">
        <v>1680</v>
      </c>
      <c r="O1635" s="29"/>
      <c r="P1635" s="25"/>
      <c r="Q1635" s="25"/>
      <c r="R1635" s="29" t="s">
        <v>8242</v>
      </c>
      <c r="S1635" s="29" t="s">
        <v>8361</v>
      </c>
      <c r="T1635" s="29" t="s">
        <v>2006</v>
      </c>
      <c r="U1635" t="s">
        <v>8335</v>
      </c>
      <c r="V1635" t="s">
        <v>3080</v>
      </c>
      <c r="W1635" s="29"/>
      <c r="X1635" s="349"/>
      <c r="Y1635" s="29"/>
      <c r="Z1635" s="29" t="s">
        <v>1218</v>
      </c>
      <c r="AA1635" s="29" t="s">
        <v>1170</v>
      </c>
      <c r="AB1635" s="29"/>
      <c r="AC1635" s="29"/>
      <c r="AD1635" s="29"/>
      <c r="AE1635" s="29" t="s">
        <v>2950</v>
      </c>
      <c r="AG1635" s="38">
        <v>1</v>
      </c>
      <c r="AH1635" s="38" t="s">
        <v>4439</v>
      </c>
      <c r="AI1635" s="38" t="s">
        <v>4440</v>
      </c>
      <c r="AJ1635" s="38" t="s">
        <v>4449</v>
      </c>
      <c r="AK1635" s="38" t="s">
        <v>8366</v>
      </c>
      <c r="AL1635" s="301" t="s">
        <v>6552</v>
      </c>
      <c r="AN1635" s="29" t="s">
        <v>72</v>
      </c>
      <c r="AO1635" s="29" t="s">
        <v>4442</v>
      </c>
      <c r="AR1635" s="29" t="str">
        <f t="shared" si="257"/>
        <v>0</v>
      </c>
      <c r="AS1635" s="29">
        <f t="shared" si="258"/>
        <v>0</v>
      </c>
      <c r="AT1635" s="29">
        <v>0</v>
      </c>
      <c r="AW1635" s="29" t="str">
        <f t="shared" si="260"/>
        <v/>
      </c>
      <c r="AX1635" s="29" t="str">
        <f t="shared" si="252"/>
        <v/>
      </c>
      <c r="AY1635" s="29" t="str">
        <f t="shared" si="259"/>
        <v>https://media.mediathek-tanz-theater.de/iiif/2/nvt_img-380-009-002.JP2</v>
      </c>
      <c r="AZ1635" s="29" t="str">
        <f t="shared" si="253"/>
        <v>image/jp2</v>
      </c>
      <c r="BA1635" s="29" t="str">
        <f t="shared" si="254"/>
        <v>presentation/iiif</v>
      </c>
      <c r="BB1635" s="29" t="str">
        <f t="shared" si="255"/>
        <v>https://media.mediathek-tanz-theater.de/iiif/2/nvt_img-380-009-002.JP2/full/100,/0/default.jpg</v>
      </c>
      <c r="BC1635" s="29" t="str">
        <f t="shared" si="251"/>
        <v>image/jpeg</v>
      </c>
      <c r="BD1635" s="29" t="str">
        <f t="shared" si="256"/>
        <v>presentation/thumbnail</v>
      </c>
    </row>
    <row r="1636" spans="1:56" ht="12.75" customHeight="1">
      <c r="A1636" s="29">
        <v>1</v>
      </c>
      <c r="B1636" s="29">
        <v>0</v>
      </c>
      <c r="C1636" t="s">
        <v>8367</v>
      </c>
      <c r="D1636" s="29" t="s">
        <v>8368</v>
      </c>
      <c r="E1636" s="29"/>
      <c r="F1636" s="29" t="s">
        <v>8238</v>
      </c>
      <c r="G1636" s="29"/>
      <c r="H1636" s="29" t="s">
        <v>8369</v>
      </c>
      <c r="I1636" s="402" t="s">
        <v>4446</v>
      </c>
      <c r="J1636" s="406" t="s">
        <v>8354</v>
      </c>
      <c r="K1636" s="29"/>
      <c r="L1636" s="29"/>
      <c r="M1636" s="311"/>
      <c r="N1636" s="29" t="s">
        <v>1680</v>
      </c>
      <c r="O1636" s="29"/>
      <c r="P1636" s="25"/>
      <c r="Q1636" s="25"/>
      <c r="R1636" s="29" t="s">
        <v>8242</v>
      </c>
      <c r="S1636" s="29" t="s">
        <v>8361</v>
      </c>
      <c r="T1636" s="29" t="s">
        <v>2006</v>
      </c>
      <c r="U1636" t="s">
        <v>8335</v>
      </c>
      <c r="V1636" t="s">
        <v>3080</v>
      </c>
      <c r="W1636" s="29"/>
      <c r="X1636" s="349"/>
      <c r="Y1636" s="29"/>
      <c r="Z1636" s="29" t="s">
        <v>1218</v>
      </c>
      <c r="AA1636" s="29" t="s">
        <v>1170</v>
      </c>
      <c r="AB1636" s="29"/>
      <c r="AC1636" s="29"/>
      <c r="AD1636" s="29"/>
      <c r="AE1636" s="29" t="s">
        <v>2950</v>
      </c>
      <c r="AG1636" s="38">
        <v>1</v>
      </c>
      <c r="AH1636" s="38" t="s">
        <v>4439</v>
      </c>
      <c r="AI1636" s="38" t="s">
        <v>4440</v>
      </c>
      <c r="AJ1636" s="38" t="s">
        <v>4449</v>
      </c>
      <c r="AK1636" s="38" t="s">
        <v>8370</v>
      </c>
      <c r="AL1636" s="301" t="s">
        <v>6552</v>
      </c>
      <c r="AN1636" s="29" t="s">
        <v>8371</v>
      </c>
      <c r="AO1636" s="29" t="s">
        <v>4442</v>
      </c>
      <c r="AR1636" s="29" t="str">
        <f t="shared" si="257"/>
        <v>0</v>
      </c>
      <c r="AS1636" s="29">
        <f t="shared" si="258"/>
        <v>0</v>
      </c>
      <c r="AT1636" s="29">
        <v>0</v>
      </c>
      <c r="AW1636" s="29" t="str">
        <f t="shared" si="260"/>
        <v/>
      </c>
      <c r="AX1636" s="29" t="str">
        <f t="shared" si="252"/>
        <v/>
      </c>
      <c r="AY1636" s="29" t="str">
        <f t="shared" si="259"/>
        <v>https://media.mediathek-tanz-theater.de/iiif/2/nvt_img-380-009-003.JP2</v>
      </c>
      <c r="AZ1636" s="29" t="str">
        <f t="shared" si="253"/>
        <v>image/jp2</v>
      </c>
      <c r="BA1636" s="29" t="str">
        <f t="shared" si="254"/>
        <v>presentation/iiif</v>
      </c>
      <c r="BB1636" s="29" t="str">
        <f t="shared" si="255"/>
        <v>https://media.mediathek-tanz-theater.de/iiif/2/nvt_img-380-009-003.JP2/full/100,/0/default.jpg</v>
      </c>
      <c r="BC1636" s="29" t="str">
        <f t="shared" si="251"/>
        <v>image/jpeg</v>
      </c>
      <c r="BD1636" s="29" t="str">
        <f t="shared" si="256"/>
        <v>presentation/thumbnail</v>
      </c>
    </row>
    <row r="1637" spans="1:56" ht="12.75" customHeight="1">
      <c r="A1637" s="29">
        <v>1</v>
      </c>
      <c r="B1637" s="29">
        <v>0</v>
      </c>
      <c r="C1637" t="s">
        <v>8372</v>
      </c>
      <c r="D1637" s="29" t="s">
        <v>8373</v>
      </c>
      <c r="E1637" s="29"/>
      <c r="F1637" s="29" t="s">
        <v>8238</v>
      </c>
      <c r="G1637" s="29"/>
      <c r="H1637" s="29"/>
      <c r="I1637" s="402" t="s">
        <v>4438</v>
      </c>
      <c r="J1637" s="406" t="s">
        <v>8234</v>
      </c>
      <c r="K1637" s="29"/>
      <c r="L1637" s="29"/>
      <c r="M1637" s="311"/>
      <c r="N1637" s="29" t="s">
        <v>1680</v>
      </c>
      <c r="O1637" s="29"/>
      <c r="P1637" s="25"/>
      <c r="Q1637" s="25"/>
      <c r="R1637" s="29"/>
      <c r="S1637" s="29"/>
      <c r="T1637" s="29"/>
      <c r="U1637"/>
      <c r="V1637" t="s">
        <v>3080</v>
      </c>
      <c r="W1637" s="29"/>
      <c r="X1637" s="349"/>
      <c r="Y1637" s="29"/>
      <c r="Z1637" s="29" t="s">
        <v>1218</v>
      </c>
      <c r="AA1637" s="29" t="s">
        <v>1170</v>
      </c>
      <c r="AB1637" s="29"/>
      <c r="AC1637" s="29"/>
      <c r="AD1637" s="29"/>
      <c r="AE1637" s="29" t="s">
        <v>2950</v>
      </c>
      <c r="AG1637" s="38">
        <v>1</v>
      </c>
      <c r="AH1637" s="38" t="s">
        <v>4439</v>
      </c>
      <c r="AI1637" s="38" t="s">
        <v>4440</v>
      </c>
      <c r="AJ1637" s="38" t="s">
        <v>8374</v>
      </c>
      <c r="AL1637" s="301" t="s">
        <v>6552</v>
      </c>
      <c r="AO1637" s="29" t="s">
        <v>4442</v>
      </c>
      <c r="AR1637" s="29" t="str">
        <f t="shared" si="257"/>
        <v>1</v>
      </c>
      <c r="AS1637" s="29">
        <f t="shared" si="258"/>
        <v>1</v>
      </c>
      <c r="AT1637" s="29">
        <v>1</v>
      </c>
      <c r="AV1637" s="29" t="s">
        <v>8375</v>
      </c>
      <c r="AW1637" s="29" t="str">
        <f t="shared" si="260"/>
        <v>image/tiff</v>
      </c>
      <c r="AX1637" s="29" t="str">
        <f t="shared" si="252"/>
        <v>archival/master</v>
      </c>
      <c r="AY1637" s="29" t="str">
        <f t="shared" si="259"/>
        <v>https://media.mediathek-tanz-theater.de/iiif/2/nvt_img-380-010.JP2</v>
      </c>
      <c r="AZ1637" s="29" t="str">
        <f t="shared" si="253"/>
        <v>image/jp2</v>
      </c>
      <c r="BA1637" s="29" t="str">
        <f t="shared" si="254"/>
        <v>presentation/iiif</v>
      </c>
      <c r="BB1637" s="29" t="str">
        <f t="shared" si="255"/>
        <v>https://media.mediathek-tanz-theater.de/iiif/2/nvt_img-380-010.JP2/full/100,/0/default.jpg</v>
      </c>
      <c r="BC1637" s="29" t="str">
        <f t="shared" si="251"/>
        <v>image/jpeg</v>
      </c>
      <c r="BD1637" s="29" t="str">
        <f t="shared" si="256"/>
        <v>presentation/thumbnail</v>
      </c>
    </row>
    <row r="1638" spans="1:56" ht="12.75" customHeight="1">
      <c r="A1638" s="29">
        <v>1</v>
      </c>
      <c r="B1638" s="29">
        <v>0</v>
      </c>
      <c r="C1638" t="s">
        <v>8376</v>
      </c>
      <c r="D1638" s="29" t="s">
        <v>8377</v>
      </c>
      <c r="E1638" s="29"/>
      <c r="F1638" s="29" t="s">
        <v>8238</v>
      </c>
      <c r="G1638" s="29"/>
      <c r="H1638" s="29" t="s">
        <v>8378</v>
      </c>
      <c r="I1638" s="402" t="s">
        <v>4446</v>
      </c>
      <c r="J1638" s="406" t="s">
        <v>8372</v>
      </c>
      <c r="K1638" s="29"/>
      <c r="L1638" s="29"/>
      <c r="M1638" s="311"/>
      <c r="N1638" s="29" t="s">
        <v>1680</v>
      </c>
      <c r="O1638" s="29"/>
      <c r="P1638" s="25"/>
      <c r="Q1638" s="25"/>
      <c r="R1638" s="29" t="s">
        <v>8242</v>
      </c>
      <c r="S1638" s="29" t="s">
        <v>8361</v>
      </c>
      <c r="T1638" s="29" t="s">
        <v>2006</v>
      </c>
      <c r="U1638" t="s">
        <v>8335</v>
      </c>
      <c r="V1638" t="s">
        <v>3080</v>
      </c>
      <c r="W1638" s="29"/>
      <c r="X1638" s="349"/>
      <c r="Y1638" s="29"/>
      <c r="Z1638" s="29" t="s">
        <v>1218</v>
      </c>
      <c r="AA1638" s="29" t="s">
        <v>1170</v>
      </c>
      <c r="AB1638" s="29"/>
      <c r="AC1638" s="29"/>
      <c r="AD1638" s="29"/>
      <c r="AE1638" s="29" t="s">
        <v>2950</v>
      </c>
      <c r="AG1638" s="38">
        <v>1</v>
      </c>
      <c r="AH1638" s="38" t="s">
        <v>4439</v>
      </c>
      <c r="AI1638" s="38" t="s">
        <v>4440</v>
      </c>
      <c r="AJ1638" s="38" t="s">
        <v>4449</v>
      </c>
      <c r="AK1638" s="38" t="s">
        <v>8379</v>
      </c>
      <c r="AL1638" s="301" t="s">
        <v>6552</v>
      </c>
      <c r="AN1638" s="29" t="s">
        <v>72</v>
      </c>
      <c r="AO1638" s="29" t="s">
        <v>4442</v>
      </c>
      <c r="AR1638" s="29" t="str">
        <f t="shared" si="257"/>
        <v>0</v>
      </c>
      <c r="AS1638" s="29">
        <f t="shared" si="258"/>
        <v>0</v>
      </c>
      <c r="AT1638" s="29">
        <v>0</v>
      </c>
      <c r="AW1638" s="29" t="str">
        <f t="shared" si="260"/>
        <v/>
      </c>
      <c r="AX1638" s="29" t="str">
        <f t="shared" si="252"/>
        <v/>
      </c>
      <c r="AY1638" s="29" t="str">
        <f t="shared" si="259"/>
        <v>https://media.mediathek-tanz-theater.de/iiif/2/nvt_img-380-010-001.JP2</v>
      </c>
      <c r="AZ1638" s="29" t="str">
        <f t="shared" si="253"/>
        <v>image/jp2</v>
      </c>
      <c r="BA1638" s="29" t="str">
        <f t="shared" si="254"/>
        <v>presentation/iiif</v>
      </c>
      <c r="BB1638" s="29" t="str">
        <f t="shared" si="255"/>
        <v>https://media.mediathek-tanz-theater.de/iiif/2/nvt_img-380-010-001.JP2/full/100,/0/default.jpg</v>
      </c>
      <c r="BC1638" s="29" t="str">
        <f t="shared" si="251"/>
        <v>image/jpeg</v>
      </c>
      <c r="BD1638" s="29" t="str">
        <f t="shared" si="256"/>
        <v>presentation/thumbnail</v>
      </c>
    </row>
    <row r="1639" spans="1:56" ht="12.75" customHeight="1">
      <c r="A1639" s="29">
        <v>1</v>
      </c>
      <c r="B1639" s="29">
        <v>0</v>
      </c>
      <c r="C1639" t="s">
        <v>8380</v>
      </c>
      <c r="D1639" s="29" t="s">
        <v>8381</v>
      </c>
      <c r="E1639" s="29"/>
      <c r="F1639" s="29" t="s">
        <v>8238</v>
      </c>
      <c r="G1639" s="29"/>
      <c r="H1639" s="29"/>
      <c r="I1639" s="402" t="s">
        <v>4446</v>
      </c>
      <c r="J1639" s="406" t="s">
        <v>8372</v>
      </c>
      <c r="K1639" s="29"/>
      <c r="L1639" s="29"/>
      <c r="M1639" s="311"/>
      <c r="N1639" s="29" t="s">
        <v>1680</v>
      </c>
      <c r="O1639" s="29"/>
      <c r="P1639" s="25"/>
      <c r="Q1639" s="25"/>
      <c r="R1639" s="29" t="s">
        <v>8242</v>
      </c>
      <c r="S1639" s="29" t="s">
        <v>8361</v>
      </c>
      <c r="T1639" s="29" t="s">
        <v>2006</v>
      </c>
      <c r="U1639" t="s">
        <v>8335</v>
      </c>
      <c r="V1639" t="s">
        <v>3080</v>
      </c>
      <c r="W1639" s="29"/>
      <c r="X1639" s="349"/>
      <c r="Y1639" s="29"/>
      <c r="Z1639" s="29" t="s">
        <v>1218</v>
      </c>
      <c r="AA1639" s="29" t="s">
        <v>1170</v>
      </c>
      <c r="AB1639" s="29"/>
      <c r="AC1639" s="29"/>
      <c r="AD1639" s="29"/>
      <c r="AE1639" s="29" t="s">
        <v>2950</v>
      </c>
      <c r="AG1639" s="38">
        <v>1</v>
      </c>
      <c r="AH1639" s="38" t="s">
        <v>4439</v>
      </c>
      <c r="AI1639" s="38" t="s">
        <v>4440</v>
      </c>
      <c r="AJ1639" s="38" t="s">
        <v>4449</v>
      </c>
      <c r="AK1639" s="38" t="s">
        <v>8382</v>
      </c>
      <c r="AL1639" s="301" t="s">
        <v>6552</v>
      </c>
      <c r="AN1639" s="29" t="s">
        <v>72</v>
      </c>
      <c r="AO1639" s="29" t="s">
        <v>4442</v>
      </c>
      <c r="AR1639" s="29" t="str">
        <f t="shared" si="257"/>
        <v>0</v>
      </c>
      <c r="AS1639" s="29">
        <f t="shared" si="258"/>
        <v>0</v>
      </c>
      <c r="AT1639" s="29">
        <v>0</v>
      </c>
      <c r="AW1639" s="29" t="str">
        <f t="shared" si="260"/>
        <v/>
      </c>
      <c r="AX1639" s="29" t="str">
        <f t="shared" si="252"/>
        <v/>
      </c>
      <c r="AY1639" s="29" t="str">
        <f t="shared" si="259"/>
        <v>https://media.mediathek-tanz-theater.de/iiif/2/nvt_img-380-010-002.JP2</v>
      </c>
      <c r="AZ1639" s="29" t="str">
        <f t="shared" si="253"/>
        <v>image/jp2</v>
      </c>
      <c r="BA1639" s="29" t="str">
        <f t="shared" si="254"/>
        <v>presentation/iiif</v>
      </c>
      <c r="BB1639" s="29" t="str">
        <f t="shared" si="255"/>
        <v>https://media.mediathek-tanz-theater.de/iiif/2/nvt_img-380-010-002.JP2/full/100,/0/default.jpg</v>
      </c>
      <c r="BC1639" s="29" t="str">
        <f t="shared" si="251"/>
        <v>image/jpeg</v>
      </c>
      <c r="BD1639" s="29" t="str">
        <f t="shared" si="256"/>
        <v>presentation/thumbnail</v>
      </c>
    </row>
    <row r="1640" spans="1:56" ht="12.75" customHeight="1">
      <c r="A1640" s="29">
        <v>1</v>
      </c>
      <c r="B1640" s="29">
        <v>0</v>
      </c>
      <c r="C1640" t="s">
        <v>8383</v>
      </c>
      <c r="D1640" s="29" t="s">
        <v>8384</v>
      </c>
      <c r="E1640" s="29"/>
      <c r="F1640" s="29" t="s">
        <v>8238</v>
      </c>
      <c r="G1640" s="29"/>
      <c r="H1640" s="29"/>
      <c r="I1640" s="402" t="s">
        <v>4446</v>
      </c>
      <c r="J1640" s="406" t="s">
        <v>8372</v>
      </c>
      <c r="K1640" s="29"/>
      <c r="L1640" s="29"/>
      <c r="M1640" s="311"/>
      <c r="N1640" s="29" t="s">
        <v>1680</v>
      </c>
      <c r="O1640" s="29"/>
      <c r="P1640" s="25"/>
      <c r="Q1640" s="25"/>
      <c r="R1640" s="29" t="s">
        <v>8242</v>
      </c>
      <c r="S1640" s="29" t="s">
        <v>8361</v>
      </c>
      <c r="T1640" s="29" t="s">
        <v>2006</v>
      </c>
      <c r="U1640" t="s">
        <v>8335</v>
      </c>
      <c r="V1640" t="s">
        <v>3080</v>
      </c>
      <c r="W1640" s="29"/>
      <c r="X1640" s="349"/>
      <c r="Y1640" s="29"/>
      <c r="Z1640" s="29" t="s">
        <v>1218</v>
      </c>
      <c r="AA1640" s="29" t="s">
        <v>1170</v>
      </c>
      <c r="AB1640" s="29"/>
      <c r="AC1640" s="29"/>
      <c r="AD1640" s="29"/>
      <c r="AE1640" s="29" t="s">
        <v>2950</v>
      </c>
      <c r="AG1640" s="38">
        <v>1</v>
      </c>
      <c r="AH1640" s="38" t="s">
        <v>4439</v>
      </c>
      <c r="AI1640" s="38" t="s">
        <v>4440</v>
      </c>
      <c r="AJ1640" s="38" t="s">
        <v>4449</v>
      </c>
      <c r="AK1640" s="38" t="s">
        <v>8385</v>
      </c>
      <c r="AL1640" s="301" t="s">
        <v>6552</v>
      </c>
      <c r="AN1640" s="29" t="s">
        <v>72</v>
      </c>
      <c r="AO1640" s="29" t="s">
        <v>4442</v>
      </c>
      <c r="AR1640" s="29" t="str">
        <f t="shared" si="257"/>
        <v>0</v>
      </c>
      <c r="AS1640" s="29">
        <f t="shared" si="258"/>
        <v>0</v>
      </c>
      <c r="AT1640" s="29">
        <v>0</v>
      </c>
      <c r="AW1640" s="29" t="str">
        <f t="shared" si="260"/>
        <v/>
      </c>
      <c r="AX1640" s="29" t="str">
        <f t="shared" si="252"/>
        <v/>
      </c>
      <c r="AY1640" s="29" t="str">
        <f t="shared" si="259"/>
        <v>https://media.mediathek-tanz-theater.de/iiif/2/nvt_img-380-010-003.JP2</v>
      </c>
      <c r="AZ1640" s="29" t="str">
        <f t="shared" si="253"/>
        <v>image/jp2</v>
      </c>
      <c r="BA1640" s="29" t="str">
        <f t="shared" si="254"/>
        <v>presentation/iiif</v>
      </c>
      <c r="BB1640" s="29" t="str">
        <f t="shared" si="255"/>
        <v>https://media.mediathek-tanz-theater.de/iiif/2/nvt_img-380-010-003.JP2/full/100,/0/default.jpg</v>
      </c>
      <c r="BC1640" s="29" t="str">
        <f t="shared" si="251"/>
        <v>image/jpeg</v>
      </c>
      <c r="BD1640" s="29" t="str">
        <f t="shared" si="256"/>
        <v>presentation/thumbnail</v>
      </c>
    </row>
    <row r="1641" spans="1:56" ht="12.75" customHeight="1">
      <c r="A1641" s="29">
        <v>1</v>
      </c>
      <c r="B1641" s="29">
        <v>0</v>
      </c>
      <c r="C1641" t="s">
        <v>8386</v>
      </c>
      <c r="D1641" s="29" t="s">
        <v>8387</v>
      </c>
      <c r="E1641" s="29"/>
      <c r="F1641" s="29" t="s">
        <v>8238</v>
      </c>
      <c r="G1641" s="29"/>
      <c r="H1641" s="29"/>
      <c r="I1641" s="402" t="s">
        <v>4438</v>
      </c>
      <c r="J1641" s="406" t="s">
        <v>8234</v>
      </c>
      <c r="K1641" s="29"/>
      <c r="L1641" s="29"/>
      <c r="M1641" s="311"/>
      <c r="N1641" s="29" t="s">
        <v>1680</v>
      </c>
      <c r="O1641" s="29"/>
      <c r="P1641" s="25"/>
      <c r="Q1641" s="25"/>
      <c r="R1641" s="29"/>
      <c r="S1641" s="29"/>
      <c r="T1641" s="29"/>
      <c r="U1641"/>
      <c r="V1641" t="s">
        <v>3080</v>
      </c>
      <c r="W1641" s="29"/>
      <c r="X1641" s="349"/>
      <c r="Y1641" s="29"/>
      <c r="Z1641" s="29" t="s">
        <v>1218</v>
      </c>
      <c r="AA1641" s="29" t="s">
        <v>1170</v>
      </c>
      <c r="AB1641" s="29"/>
      <c r="AC1641" s="29"/>
      <c r="AD1641" s="29"/>
      <c r="AE1641" s="29" t="s">
        <v>2950</v>
      </c>
      <c r="AG1641" s="38">
        <v>1</v>
      </c>
      <c r="AH1641" s="38" t="s">
        <v>4439</v>
      </c>
      <c r="AI1641" s="38" t="s">
        <v>4440</v>
      </c>
      <c r="AJ1641" s="38" t="s">
        <v>8388</v>
      </c>
      <c r="AL1641" s="301" t="s">
        <v>6552</v>
      </c>
      <c r="AO1641" s="29" t="s">
        <v>4442</v>
      </c>
      <c r="AR1641" s="29" t="str">
        <f t="shared" si="257"/>
        <v>1</v>
      </c>
      <c r="AS1641" s="29">
        <f t="shared" si="258"/>
        <v>1</v>
      </c>
      <c r="AT1641" s="29">
        <v>1</v>
      </c>
      <c r="AV1641" s="29" t="s">
        <v>8389</v>
      </c>
      <c r="AW1641" s="29" t="str">
        <f t="shared" si="260"/>
        <v>image/tiff</v>
      </c>
      <c r="AX1641" s="29" t="str">
        <f t="shared" si="252"/>
        <v>archival/master</v>
      </c>
      <c r="AY1641" s="29" t="str">
        <f t="shared" si="259"/>
        <v>https://media.mediathek-tanz-theater.de/iiif/2/nvt_img-380-011.JP2</v>
      </c>
      <c r="AZ1641" s="29" t="str">
        <f t="shared" si="253"/>
        <v>image/jp2</v>
      </c>
      <c r="BA1641" s="29" t="str">
        <f t="shared" si="254"/>
        <v>presentation/iiif</v>
      </c>
      <c r="BB1641" s="29" t="str">
        <f t="shared" si="255"/>
        <v>https://media.mediathek-tanz-theater.de/iiif/2/nvt_img-380-011.JP2/full/100,/0/default.jpg</v>
      </c>
      <c r="BC1641" s="29" t="str">
        <f t="shared" si="251"/>
        <v>image/jpeg</v>
      </c>
      <c r="BD1641" s="29" t="str">
        <f t="shared" si="256"/>
        <v>presentation/thumbnail</v>
      </c>
    </row>
    <row r="1642" spans="1:56" ht="12.75" customHeight="1">
      <c r="A1642" s="29">
        <v>1</v>
      </c>
      <c r="B1642" s="29">
        <v>0</v>
      </c>
      <c r="C1642" t="s">
        <v>8390</v>
      </c>
      <c r="D1642" s="29" t="s">
        <v>8391</v>
      </c>
      <c r="E1642" s="29"/>
      <c r="F1642" s="29" t="s">
        <v>8238</v>
      </c>
      <c r="G1642" s="29"/>
      <c r="H1642" s="29"/>
      <c r="I1642" s="402" t="s">
        <v>4446</v>
      </c>
      <c r="J1642" s="406" t="s">
        <v>8386</v>
      </c>
      <c r="K1642" s="29"/>
      <c r="L1642" s="29"/>
      <c r="M1642" s="311"/>
      <c r="N1642" s="29" t="s">
        <v>1680</v>
      </c>
      <c r="O1642" s="29"/>
      <c r="P1642" s="25"/>
      <c r="Q1642" s="25"/>
      <c r="R1642" s="29" t="s">
        <v>8242</v>
      </c>
      <c r="S1642" s="29" t="s">
        <v>8361</v>
      </c>
      <c r="T1642" s="29" t="s">
        <v>2006</v>
      </c>
      <c r="U1642" t="s">
        <v>8335</v>
      </c>
      <c r="V1642" t="s">
        <v>3080</v>
      </c>
      <c r="W1642" s="29"/>
      <c r="X1642" s="349"/>
      <c r="Y1642" s="29"/>
      <c r="Z1642" s="29" t="s">
        <v>1218</v>
      </c>
      <c r="AA1642" s="29" t="s">
        <v>1170</v>
      </c>
      <c r="AB1642" s="29"/>
      <c r="AC1642" s="29"/>
      <c r="AD1642" s="29"/>
      <c r="AE1642" s="29" t="s">
        <v>2950</v>
      </c>
      <c r="AG1642" s="38">
        <v>1</v>
      </c>
      <c r="AH1642" s="38" t="s">
        <v>4439</v>
      </c>
      <c r="AI1642" s="38" t="s">
        <v>4440</v>
      </c>
      <c r="AJ1642" s="38" t="s">
        <v>4449</v>
      </c>
      <c r="AK1642" s="38" t="s">
        <v>8392</v>
      </c>
      <c r="AL1642" s="301" t="s">
        <v>6552</v>
      </c>
      <c r="AN1642" s="29" t="s">
        <v>8393</v>
      </c>
      <c r="AO1642" s="29" t="s">
        <v>4442</v>
      </c>
      <c r="AR1642" s="29" t="str">
        <f t="shared" si="257"/>
        <v>0</v>
      </c>
      <c r="AS1642" s="29">
        <f t="shared" si="258"/>
        <v>0</v>
      </c>
      <c r="AT1642" s="29">
        <v>0</v>
      </c>
      <c r="AW1642" s="29" t="str">
        <f t="shared" si="260"/>
        <v/>
      </c>
      <c r="AX1642" s="29" t="str">
        <f t="shared" si="252"/>
        <v/>
      </c>
      <c r="AY1642" s="29" t="str">
        <f t="shared" si="259"/>
        <v>https://media.mediathek-tanz-theater.de/iiif/2/nvt_img-380-011-001.JP2</v>
      </c>
      <c r="AZ1642" s="29" t="str">
        <f t="shared" si="253"/>
        <v>image/jp2</v>
      </c>
      <c r="BA1642" s="29" t="str">
        <f t="shared" si="254"/>
        <v>presentation/iiif</v>
      </c>
      <c r="BB1642" s="29" t="str">
        <f t="shared" si="255"/>
        <v>https://media.mediathek-tanz-theater.de/iiif/2/nvt_img-380-011-001.JP2/full/100,/0/default.jpg</v>
      </c>
      <c r="BC1642" s="29" t="str">
        <f t="shared" si="251"/>
        <v>image/jpeg</v>
      </c>
      <c r="BD1642" s="29" t="str">
        <f t="shared" si="256"/>
        <v>presentation/thumbnail</v>
      </c>
    </row>
    <row r="1643" spans="1:56" ht="12.75" customHeight="1">
      <c r="A1643" s="29">
        <v>1</v>
      </c>
      <c r="B1643" s="29">
        <v>0</v>
      </c>
      <c r="C1643" t="s">
        <v>8394</v>
      </c>
      <c r="D1643" s="29" t="s">
        <v>8395</v>
      </c>
      <c r="E1643" s="29"/>
      <c r="F1643" s="29" t="s">
        <v>8238</v>
      </c>
      <c r="G1643" s="29"/>
      <c r="H1643" s="29"/>
      <c r="I1643" s="402" t="s">
        <v>4446</v>
      </c>
      <c r="J1643" s="406" t="s">
        <v>8386</v>
      </c>
      <c r="K1643" s="29"/>
      <c r="L1643" s="29"/>
      <c r="M1643" s="311"/>
      <c r="N1643" s="29" t="s">
        <v>1680</v>
      </c>
      <c r="O1643" s="29"/>
      <c r="P1643" s="25"/>
      <c r="Q1643" s="25"/>
      <c r="R1643" s="29" t="s">
        <v>8242</v>
      </c>
      <c r="S1643" s="29" t="s">
        <v>8361</v>
      </c>
      <c r="T1643" s="29" t="s">
        <v>2006</v>
      </c>
      <c r="U1643" t="s">
        <v>8335</v>
      </c>
      <c r="V1643" t="s">
        <v>3080</v>
      </c>
      <c r="W1643" s="29"/>
      <c r="X1643" s="349"/>
      <c r="Y1643" s="29"/>
      <c r="Z1643" s="29" t="s">
        <v>1218</v>
      </c>
      <c r="AA1643" s="29" t="s">
        <v>1170</v>
      </c>
      <c r="AB1643" s="29"/>
      <c r="AC1643" s="29"/>
      <c r="AD1643" s="29"/>
      <c r="AE1643" s="29" t="s">
        <v>2950</v>
      </c>
      <c r="AG1643" s="38">
        <v>1</v>
      </c>
      <c r="AH1643" s="38" t="s">
        <v>4439</v>
      </c>
      <c r="AI1643" s="38" t="s">
        <v>4440</v>
      </c>
      <c r="AJ1643" s="38" t="s">
        <v>4449</v>
      </c>
      <c r="AK1643" s="38" t="s">
        <v>8392</v>
      </c>
      <c r="AL1643" s="301" t="s">
        <v>6552</v>
      </c>
      <c r="AN1643" s="29" t="s">
        <v>8396</v>
      </c>
      <c r="AO1643" s="29" t="s">
        <v>4442</v>
      </c>
      <c r="AR1643" s="29" t="str">
        <f t="shared" si="257"/>
        <v>0</v>
      </c>
      <c r="AS1643" s="29">
        <f t="shared" si="258"/>
        <v>0</v>
      </c>
      <c r="AT1643" s="29">
        <v>0</v>
      </c>
      <c r="AW1643" s="29" t="str">
        <f t="shared" si="260"/>
        <v/>
      </c>
      <c r="AX1643" s="29" t="str">
        <f t="shared" si="252"/>
        <v/>
      </c>
      <c r="AY1643" s="29" t="str">
        <f t="shared" si="259"/>
        <v>https://media.mediathek-tanz-theater.de/iiif/2/nvt_img-380-011-002.JP2</v>
      </c>
      <c r="AZ1643" s="29" t="str">
        <f t="shared" si="253"/>
        <v>image/jp2</v>
      </c>
      <c r="BA1643" s="29" t="str">
        <f t="shared" si="254"/>
        <v>presentation/iiif</v>
      </c>
      <c r="BB1643" s="29" t="str">
        <f t="shared" si="255"/>
        <v>https://media.mediathek-tanz-theater.de/iiif/2/nvt_img-380-011-002.JP2/full/100,/0/default.jpg</v>
      </c>
      <c r="BC1643" s="29" t="str">
        <f t="shared" si="251"/>
        <v>image/jpeg</v>
      </c>
      <c r="BD1643" s="29" t="str">
        <f t="shared" si="256"/>
        <v>presentation/thumbnail</v>
      </c>
    </row>
    <row r="1644" spans="1:56" ht="12.75" customHeight="1">
      <c r="A1644" s="29">
        <v>1</v>
      </c>
      <c r="B1644" s="29">
        <v>0</v>
      </c>
      <c r="C1644" t="s">
        <v>8397</v>
      </c>
      <c r="D1644" s="29" t="s">
        <v>8398</v>
      </c>
      <c r="E1644" s="29"/>
      <c r="F1644" s="29" t="s">
        <v>8238</v>
      </c>
      <c r="G1644" s="29"/>
      <c r="H1644" s="29"/>
      <c r="I1644" s="402" t="s">
        <v>4438</v>
      </c>
      <c r="J1644" s="406" t="s">
        <v>8234</v>
      </c>
      <c r="K1644" s="29"/>
      <c r="L1644" s="29"/>
      <c r="M1644" s="311"/>
      <c r="N1644" s="29" t="s">
        <v>1680</v>
      </c>
      <c r="O1644" s="29"/>
      <c r="P1644" s="25"/>
      <c r="Q1644" s="25"/>
      <c r="R1644" s="29"/>
      <c r="S1644" s="29"/>
      <c r="T1644" s="29"/>
      <c r="U1644"/>
      <c r="V1644" t="s">
        <v>3080</v>
      </c>
      <c r="W1644" s="29"/>
      <c r="X1644" s="349"/>
      <c r="Y1644" s="29"/>
      <c r="Z1644" s="29" t="s">
        <v>1218</v>
      </c>
      <c r="AA1644" s="29" t="s">
        <v>1170</v>
      </c>
      <c r="AB1644" s="29"/>
      <c r="AC1644" s="29"/>
      <c r="AD1644" s="29"/>
      <c r="AE1644" s="29" t="s">
        <v>2950</v>
      </c>
      <c r="AG1644" s="38">
        <v>1</v>
      </c>
      <c r="AH1644" s="38" t="s">
        <v>4439</v>
      </c>
      <c r="AI1644" s="38" t="s">
        <v>4440</v>
      </c>
      <c r="AJ1644" s="38" t="s">
        <v>8311</v>
      </c>
      <c r="AL1644" s="301" t="s">
        <v>6552</v>
      </c>
      <c r="AO1644" s="29" t="s">
        <v>4442</v>
      </c>
      <c r="AR1644" s="29" t="str">
        <f t="shared" si="257"/>
        <v>1</v>
      </c>
      <c r="AS1644" s="29">
        <f t="shared" si="258"/>
        <v>1</v>
      </c>
      <c r="AT1644" s="29">
        <v>1</v>
      </c>
      <c r="AV1644" s="29" t="s">
        <v>8399</v>
      </c>
      <c r="AW1644" s="29" t="str">
        <f t="shared" si="260"/>
        <v>image/tiff</v>
      </c>
      <c r="AX1644" s="29" t="str">
        <f t="shared" si="252"/>
        <v>archival/master</v>
      </c>
      <c r="AY1644" s="29" t="str">
        <f t="shared" si="259"/>
        <v>https://media.mediathek-tanz-theater.de/iiif/2/nvt_img-380-012.JP2</v>
      </c>
      <c r="AZ1644" s="29" t="str">
        <f t="shared" si="253"/>
        <v>image/jp2</v>
      </c>
      <c r="BA1644" s="29" t="str">
        <f t="shared" si="254"/>
        <v>presentation/iiif</v>
      </c>
      <c r="BB1644" s="29" t="str">
        <f t="shared" si="255"/>
        <v>https://media.mediathek-tanz-theater.de/iiif/2/nvt_img-380-012.JP2/full/100,/0/default.jpg</v>
      </c>
      <c r="BC1644" s="29" t="str">
        <f t="shared" si="251"/>
        <v>image/jpeg</v>
      </c>
      <c r="BD1644" s="29" t="str">
        <f t="shared" si="256"/>
        <v>presentation/thumbnail</v>
      </c>
    </row>
    <row r="1645" spans="1:56" ht="12.75" customHeight="1">
      <c r="A1645" s="29">
        <v>1</v>
      </c>
      <c r="B1645" s="29">
        <v>0</v>
      </c>
      <c r="C1645" t="s">
        <v>8400</v>
      </c>
      <c r="D1645" s="29" t="s">
        <v>8401</v>
      </c>
      <c r="E1645" s="29"/>
      <c r="F1645" s="29" t="s">
        <v>8238</v>
      </c>
      <c r="G1645" s="29"/>
      <c r="H1645" s="38" t="s">
        <v>8402</v>
      </c>
      <c r="I1645" s="402" t="s">
        <v>4446</v>
      </c>
      <c r="J1645" s="406" t="s">
        <v>8397</v>
      </c>
      <c r="K1645" s="29"/>
      <c r="L1645" s="29"/>
      <c r="M1645" s="311"/>
      <c r="N1645" s="29" t="s">
        <v>1680</v>
      </c>
      <c r="O1645" s="29"/>
      <c r="P1645" s="25"/>
      <c r="Q1645" s="25"/>
      <c r="R1645" s="29" t="s">
        <v>8242</v>
      </c>
      <c r="S1645" s="29" t="s">
        <v>8403</v>
      </c>
      <c r="T1645" s="29" t="s">
        <v>2006</v>
      </c>
      <c r="U1645" t="s">
        <v>8404</v>
      </c>
      <c r="V1645" t="s">
        <v>3080</v>
      </c>
      <c r="W1645" s="29"/>
      <c r="X1645" s="349"/>
      <c r="Y1645" s="29"/>
      <c r="Z1645" s="29" t="s">
        <v>1218</v>
      </c>
      <c r="AA1645" s="29" t="s">
        <v>1170</v>
      </c>
      <c r="AB1645" s="29"/>
      <c r="AC1645" s="29"/>
      <c r="AD1645" s="29"/>
      <c r="AE1645" s="29" t="s">
        <v>2950</v>
      </c>
      <c r="AG1645" s="38">
        <v>1</v>
      </c>
      <c r="AH1645" s="38" t="s">
        <v>4439</v>
      </c>
      <c r="AI1645" s="38" t="s">
        <v>4440</v>
      </c>
      <c r="AJ1645" s="38" t="s">
        <v>4449</v>
      </c>
      <c r="AK1645" s="38" t="s">
        <v>72</v>
      </c>
      <c r="AL1645" s="301" t="s">
        <v>6552</v>
      </c>
      <c r="AN1645" s="29" t="s">
        <v>4635</v>
      </c>
      <c r="AO1645" s="29" t="s">
        <v>4442</v>
      </c>
      <c r="AR1645" s="29" t="str">
        <f t="shared" si="257"/>
        <v>0</v>
      </c>
      <c r="AS1645" s="29">
        <f t="shared" si="258"/>
        <v>0</v>
      </c>
      <c r="AT1645" s="29">
        <v>0</v>
      </c>
      <c r="AW1645" s="29" t="str">
        <f t="shared" si="260"/>
        <v/>
      </c>
      <c r="AX1645" s="29" t="str">
        <f t="shared" si="252"/>
        <v/>
      </c>
      <c r="AY1645" s="29" t="str">
        <f t="shared" si="259"/>
        <v>https://media.mediathek-tanz-theater.de/iiif/2/nvt_img-380-012-001.JP2</v>
      </c>
      <c r="AZ1645" s="29" t="str">
        <f t="shared" si="253"/>
        <v>image/jp2</v>
      </c>
      <c r="BA1645" s="29" t="str">
        <f t="shared" si="254"/>
        <v>presentation/iiif</v>
      </c>
      <c r="BB1645" s="29" t="str">
        <f t="shared" si="255"/>
        <v>https://media.mediathek-tanz-theater.de/iiif/2/nvt_img-380-012-001.JP2/full/100,/0/default.jpg</v>
      </c>
      <c r="BC1645" s="29" t="str">
        <f t="shared" si="251"/>
        <v>image/jpeg</v>
      </c>
      <c r="BD1645" s="29" t="str">
        <f t="shared" si="256"/>
        <v>presentation/thumbnail</v>
      </c>
    </row>
    <row r="1646" spans="1:56" ht="12.75" customHeight="1">
      <c r="A1646" s="29">
        <v>1</v>
      </c>
      <c r="B1646" s="29">
        <v>0</v>
      </c>
      <c r="C1646" t="s">
        <v>8405</v>
      </c>
      <c r="D1646" s="29" t="s">
        <v>8406</v>
      </c>
      <c r="E1646" s="29"/>
      <c r="F1646" s="29" t="s">
        <v>8238</v>
      </c>
      <c r="G1646" s="29"/>
      <c r="H1646" s="29" t="s">
        <v>8407</v>
      </c>
      <c r="I1646" s="402" t="s">
        <v>4446</v>
      </c>
      <c r="J1646" s="406" t="s">
        <v>8397</v>
      </c>
      <c r="K1646" s="29"/>
      <c r="L1646" s="29"/>
      <c r="M1646" s="311"/>
      <c r="N1646" s="29" t="s">
        <v>1680</v>
      </c>
      <c r="O1646" s="29"/>
      <c r="P1646" s="25"/>
      <c r="Q1646" s="25"/>
      <c r="R1646" s="29" t="s">
        <v>8242</v>
      </c>
      <c r="S1646" s="29" t="s">
        <v>8408</v>
      </c>
      <c r="T1646" s="29" t="s">
        <v>2006</v>
      </c>
      <c r="U1646" t="s">
        <v>8409</v>
      </c>
      <c r="V1646" t="s">
        <v>3080</v>
      </c>
      <c r="W1646" s="29"/>
      <c r="X1646" s="349"/>
      <c r="Y1646" s="29"/>
      <c r="Z1646" s="29" t="s">
        <v>1218</v>
      </c>
      <c r="AA1646" s="29" t="s">
        <v>1170</v>
      </c>
      <c r="AB1646" s="29"/>
      <c r="AC1646" s="29"/>
      <c r="AD1646" s="29"/>
      <c r="AE1646" s="29" t="s">
        <v>2950</v>
      </c>
      <c r="AG1646" s="38">
        <v>1</v>
      </c>
      <c r="AH1646" s="38" t="s">
        <v>4439</v>
      </c>
      <c r="AI1646" s="38" t="s">
        <v>4440</v>
      </c>
      <c r="AJ1646" s="38" t="s">
        <v>4449</v>
      </c>
      <c r="AK1646" s="38" t="s">
        <v>8410</v>
      </c>
      <c r="AL1646" s="301" t="s">
        <v>6552</v>
      </c>
      <c r="AN1646" s="29" t="s">
        <v>72</v>
      </c>
      <c r="AO1646" s="29" t="s">
        <v>4442</v>
      </c>
      <c r="AR1646" s="29" t="str">
        <f t="shared" si="257"/>
        <v>0</v>
      </c>
      <c r="AS1646" s="29">
        <f t="shared" si="258"/>
        <v>0</v>
      </c>
      <c r="AT1646" s="29">
        <v>0</v>
      </c>
      <c r="AW1646" s="29" t="str">
        <f t="shared" si="260"/>
        <v/>
      </c>
      <c r="AX1646" s="29" t="str">
        <f t="shared" si="252"/>
        <v/>
      </c>
      <c r="AY1646" s="29" t="str">
        <f t="shared" si="259"/>
        <v>https://media.mediathek-tanz-theater.de/iiif/2/nvt_img-380-012-002.JP2</v>
      </c>
      <c r="AZ1646" s="29" t="str">
        <f t="shared" si="253"/>
        <v>image/jp2</v>
      </c>
      <c r="BA1646" s="29" t="str">
        <f t="shared" si="254"/>
        <v>presentation/iiif</v>
      </c>
      <c r="BB1646" s="29" t="str">
        <f t="shared" si="255"/>
        <v>https://media.mediathek-tanz-theater.de/iiif/2/nvt_img-380-012-002.JP2/full/100,/0/default.jpg</v>
      </c>
      <c r="BC1646" s="29" t="str">
        <f t="shared" si="251"/>
        <v>image/jpeg</v>
      </c>
      <c r="BD1646" s="29" t="str">
        <f t="shared" si="256"/>
        <v>presentation/thumbnail</v>
      </c>
    </row>
    <row r="1647" spans="1:56" ht="12.75" customHeight="1">
      <c r="A1647" s="29">
        <v>1</v>
      </c>
      <c r="B1647" s="29">
        <v>0</v>
      </c>
      <c r="C1647" t="s">
        <v>8411</v>
      </c>
      <c r="D1647" s="29" t="s">
        <v>8412</v>
      </c>
      <c r="E1647" s="29"/>
      <c r="F1647" s="29" t="s">
        <v>8238</v>
      </c>
      <c r="G1647" s="29"/>
      <c r="H1647" s="29" t="s">
        <v>8407</v>
      </c>
      <c r="I1647" s="402" t="s">
        <v>4446</v>
      </c>
      <c r="J1647" s="406" t="s">
        <v>8397</v>
      </c>
      <c r="K1647" s="29"/>
      <c r="L1647" s="29"/>
      <c r="M1647" s="311"/>
      <c r="N1647" s="29" t="s">
        <v>1680</v>
      </c>
      <c r="O1647" s="29"/>
      <c r="P1647" s="25"/>
      <c r="Q1647" s="25"/>
      <c r="R1647" s="29" t="s">
        <v>8242</v>
      </c>
      <c r="S1647" s="29" t="s">
        <v>8408</v>
      </c>
      <c r="T1647" s="29" t="s">
        <v>2006</v>
      </c>
      <c r="U1647" t="s">
        <v>8409</v>
      </c>
      <c r="V1647" t="s">
        <v>3080</v>
      </c>
      <c r="W1647" s="29"/>
      <c r="X1647" s="349"/>
      <c r="Y1647" s="29"/>
      <c r="Z1647" s="29" t="s">
        <v>1218</v>
      </c>
      <c r="AA1647" s="29" t="s">
        <v>1170</v>
      </c>
      <c r="AB1647" s="29"/>
      <c r="AC1647" s="29"/>
      <c r="AD1647" s="29"/>
      <c r="AE1647" s="29" t="s">
        <v>2950</v>
      </c>
      <c r="AG1647" s="38">
        <v>1</v>
      </c>
      <c r="AH1647" s="38" t="s">
        <v>4439</v>
      </c>
      <c r="AI1647" s="38" t="s">
        <v>4440</v>
      </c>
      <c r="AJ1647" s="38" t="s">
        <v>4449</v>
      </c>
      <c r="AK1647" s="38" t="s">
        <v>4907</v>
      </c>
      <c r="AL1647" s="301" t="s">
        <v>6552</v>
      </c>
      <c r="AN1647" s="29" t="s">
        <v>8413</v>
      </c>
      <c r="AO1647" s="29" t="s">
        <v>4442</v>
      </c>
      <c r="AR1647" s="29" t="str">
        <f t="shared" si="257"/>
        <v>0</v>
      </c>
      <c r="AS1647" s="29">
        <f t="shared" si="258"/>
        <v>0</v>
      </c>
      <c r="AT1647" s="29">
        <v>0</v>
      </c>
      <c r="AW1647" s="29" t="str">
        <f t="shared" si="260"/>
        <v/>
      </c>
      <c r="AX1647" s="29" t="str">
        <f t="shared" si="252"/>
        <v/>
      </c>
      <c r="AY1647" s="29" t="str">
        <f t="shared" si="259"/>
        <v>https://media.mediathek-tanz-theater.de/iiif/2/nvt_img-380-012-003.JP2</v>
      </c>
      <c r="AZ1647" s="29" t="str">
        <f t="shared" si="253"/>
        <v>image/jp2</v>
      </c>
      <c r="BA1647" s="29" t="str">
        <f t="shared" si="254"/>
        <v>presentation/iiif</v>
      </c>
      <c r="BB1647" s="29" t="str">
        <f t="shared" si="255"/>
        <v>https://media.mediathek-tanz-theater.de/iiif/2/nvt_img-380-012-003.JP2/full/100,/0/default.jpg</v>
      </c>
      <c r="BC1647" s="29" t="str">
        <f t="shared" si="251"/>
        <v>image/jpeg</v>
      </c>
      <c r="BD1647" s="29" t="str">
        <f t="shared" si="256"/>
        <v>presentation/thumbnail</v>
      </c>
    </row>
    <row r="1648" spans="1:56" ht="12.75" customHeight="1">
      <c r="A1648" s="29">
        <v>1</v>
      </c>
      <c r="B1648" s="29">
        <v>0</v>
      </c>
      <c r="C1648" t="s">
        <v>8414</v>
      </c>
      <c r="D1648" s="29" t="s">
        <v>8415</v>
      </c>
      <c r="E1648" s="29"/>
      <c r="F1648" s="29" t="s">
        <v>8238</v>
      </c>
      <c r="G1648" s="29"/>
      <c r="H1648" s="29" t="s">
        <v>8407</v>
      </c>
      <c r="I1648" s="402" t="s">
        <v>4446</v>
      </c>
      <c r="J1648" s="406" t="s">
        <v>8397</v>
      </c>
      <c r="K1648" s="29"/>
      <c r="L1648" s="29"/>
      <c r="M1648" s="311"/>
      <c r="N1648" s="29" t="s">
        <v>1680</v>
      </c>
      <c r="O1648" s="29"/>
      <c r="P1648" s="25"/>
      <c r="Q1648" s="25"/>
      <c r="R1648" s="29" t="s">
        <v>8242</v>
      </c>
      <c r="S1648" s="29" t="s">
        <v>8416</v>
      </c>
      <c r="T1648" s="29" t="s">
        <v>2006</v>
      </c>
      <c r="U1648" t="s">
        <v>8335</v>
      </c>
      <c r="V1648" t="s">
        <v>3080</v>
      </c>
      <c r="W1648" s="29"/>
      <c r="X1648" s="349"/>
      <c r="Y1648" s="29"/>
      <c r="Z1648" s="29" t="s">
        <v>1218</v>
      </c>
      <c r="AA1648" s="29" t="s">
        <v>1170</v>
      </c>
      <c r="AB1648" s="29"/>
      <c r="AC1648" s="29"/>
      <c r="AD1648" s="29"/>
      <c r="AE1648" s="29" t="s">
        <v>2950</v>
      </c>
      <c r="AG1648" s="38">
        <v>1</v>
      </c>
      <c r="AH1648" s="38" t="s">
        <v>4439</v>
      </c>
      <c r="AI1648" s="38" t="s">
        <v>4440</v>
      </c>
      <c r="AJ1648" s="38" t="s">
        <v>4449</v>
      </c>
      <c r="AK1648" s="38" t="s">
        <v>72</v>
      </c>
      <c r="AL1648" s="301" t="s">
        <v>6552</v>
      </c>
      <c r="AN1648" s="29" t="s">
        <v>72</v>
      </c>
      <c r="AO1648" s="29" t="s">
        <v>4442</v>
      </c>
      <c r="AR1648" s="29" t="str">
        <f t="shared" si="257"/>
        <v>0</v>
      </c>
      <c r="AS1648" s="29">
        <f t="shared" si="258"/>
        <v>0</v>
      </c>
      <c r="AT1648" s="29">
        <v>0</v>
      </c>
      <c r="AW1648" s="29" t="str">
        <f t="shared" si="260"/>
        <v/>
      </c>
      <c r="AX1648" s="29" t="str">
        <f t="shared" si="252"/>
        <v/>
      </c>
      <c r="AY1648" s="29" t="str">
        <f t="shared" si="259"/>
        <v>https://media.mediathek-tanz-theater.de/iiif/2/nvt_img-380-012-004.JP2</v>
      </c>
      <c r="AZ1648" s="29" t="str">
        <f t="shared" si="253"/>
        <v>image/jp2</v>
      </c>
      <c r="BA1648" s="29" t="str">
        <f t="shared" si="254"/>
        <v>presentation/iiif</v>
      </c>
      <c r="BB1648" s="29" t="str">
        <f t="shared" si="255"/>
        <v>https://media.mediathek-tanz-theater.de/iiif/2/nvt_img-380-012-004.JP2/full/100,/0/default.jpg</v>
      </c>
      <c r="BC1648" s="29" t="str">
        <f t="shared" si="251"/>
        <v>image/jpeg</v>
      </c>
      <c r="BD1648" s="29" t="str">
        <f t="shared" si="256"/>
        <v>presentation/thumbnail</v>
      </c>
    </row>
    <row r="1649" spans="1:56" ht="12.75" customHeight="1">
      <c r="A1649" s="29">
        <v>1</v>
      </c>
      <c r="B1649" s="29">
        <v>0</v>
      </c>
      <c r="C1649" t="s">
        <v>8417</v>
      </c>
      <c r="D1649" s="29" t="s">
        <v>8418</v>
      </c>
      <c r="E1649" s="29"/>
      <c r="F1649" s="29" t="s">
        <v>8238</v>
      </c>
      <c r="G1649" s="29"/>
      <c r="H1649" s="29"/>
      <c r="I1649" s="402" t="s">
        <v>4438</v>
      </c>
      <c r="J1649" s="406" t="s">
        <v>8234</v>
      </c>
      <c r="K1649" s="29"/>
      <c r="L1649" s="29"/>
      <c r="M1649" s="311"/>
      <c r="N1649" s="29" t="s">
        <v>1680</v>
      </c>
      <c r="O1649" s="29"/>
      <c r="P1649" s="25"/>
      <c r="Q1649" s="25"/>
      <c r="R1649" s="29"/>
      <c r="S1649" s="29"/>
      <c r="T1649" s="29"/>
      <c r="U1649"/>
      <c r="V1649" t="s">
        <v>3080</v>
      </c>
      <c r="W1649" s="29"/>
      <c r="X1649" s="349"/>
      <c r="Y1649" s="29"/>
      <c r="Z1649" s="29" t="s">
        <v>1218</v>
      </c>
      <c r="AA1649" s="29" t="s">
        <v>1170</v>
      </c>
      <c r="AB1649" s="29"/>
      <c r="AC1649" s="29"/>
      <c r="AD1649" s="29"/>
      <c r="AE1649" s="29" t="s">
        <v>2950</v>
      </c>
      <c r="AG1649" s="38">
        <v>1</v>
      </c>
      <c r="AH1649" s="38" t="s">
        <v>4439</v>
      </c>
      <c r="AI1649" s="38" t="s">
        <v>4440</v>
      </c>
      <c r="AJ1649" s="38" t="s">
        <v>8419</v>
      </c>
      <c r="AL1649" s="301" t="s">
        <v>6552</v>
      </c>
      <c r="AO1649" s="29" t="s">
        <v>4442</v>
      </c>
      <c r="AR1649" s="29" t="str">
        <f t="shared" si="257"/>
        <v>1</v>
      </c>
      <c r="AS1649" s="29">
        <f t="shared" si="258"/>
        <v>1</v>
      </c>
      <c r="AT1649" s="29">
        <v>1</v>
      </c>
      <c r="AV1649" s="29" t="s">
        <v>8420</v>
      </c>
      <c r="AW1649" s="29" t="str">
        <f t="shared" si="260"/>
        <v>image/tiff</v>
      </c>
      <c r="AX1649" s="29" t="str">
        <f t="shared" si="252"/>
        <v>archival/master</v>
      </c>
      <c r="AY1649" s="29" t="str">
        <f t="shared" si="259"/>
        <v>https://media.mediathek-tanz-theater.de/iiif/2/nvt_img-380-013.JP2</v>
      </c>
      <c r="AZ1649" s="29" t="str">
        <f t="shared" si="253"/>
        <v>image/jp2</v>
      </c>
      <c r="BA1649" s="29" t="str">
        <f t="shared" si="254"/>
        <v>presentation/iiif</v>
      </c>
      <c r="BB1649" s="29" t="str">
        <f t="shared" si="255"/>
        <v>https://media.mediathek-tanz-theater.de/iiif/2/nvt_img-380-013.JP2/full/100,/0/default.jpg</v>
      </c>
      <c r="BC1649" s="29" t="str">
        <f t="shared" si="251"/>
        <v>image/jpeg</v>
      </c>
      <c r="BD1649" s="29" t="str">
        <f t="shared" si="256"/>
        <v>presentation/thumbnail</v>
      </c>
    </row>
    <row r="1650" spans="1:56" ht="12.75" customHeight="1">
      <c r="A1650" s="29">
        <v>1</v>
      </c>
      <c r="B1650" s="29">
        <v>0</v>
      </c>
      <c r="C1650" t="s">
        <v>8421</v>
      </c>
      <c r="D1650" s="29" t="s">
        <v>8422</v>
      </c>
      <c r="E1650" s="29"/>
      <c r="F1650" s="29" t="s">
        <v>8238</v>
      </c>
      <c r="G1650" s="29"/>
      <c r="H1650" s="29" t="s">
        <v>8402</v>
      </c>
      <c r="I1650" s="402" t="s">
        <v>4446</v>
      </c>
      <c r="J1650" s="406" t="s">
        <v>8417</v>
      </c>
      <c r="K1650" s="29"/>
      <c r="L1650" s="29"/>
      <c r="M1650" s="311"/>
      <c r="N1650" s="29" t="s">
        <v>1680</v>
      </c>
      <c r="O1650" s="29"/>
      <c r="P1650" s="25"/>
      <c r="Q1650" s="25"/>
      <c r="R1650" s="29" t="s">
        <v>8242</v>
      </c>
      <c r="S1650" s="29" t="s">
        <v>8423</v>
      </c>
      <c r="T1650" s="29" t="s">
        <v>2006</v>
      </c>
      <c r="U1650" t="s">
        <v>8335</v>
      </c>
      <c r="V1650" t="s">
        <v>3080</v>
      </c>
      <c r="W1650" s="29"/>
      <c r="X1650" s="349"/>
      <c r="Y1650" s="29"/>
      <c r="Z1650" s="29" t="s">
        <v>1218</v>
      </c>
      <c r="AA1650" s="29" t="s">
        <v>1170</v>
      </c>
      <c r="AB1650" s="29"/>
      <c r="AC1650" s="29"/>
      <c r="AD1650" s="29"/>
      <c r="AE1650" s="29" t="s">
        <v>2950</v>
      </c>
      <c r="AG1650" s="38">
        <v>1</v>
      </c>
      <c r="AH1650" s="38" t="s">
        <v>4439</v>
      </c>
      <c r="AI1650" s="38" t="s">
        <v>4440</v>
      </c>
      <c r="AJ1650" s="38" t="s">
        <v>4449</v>
      </c>
      <c r="AK1650" s="38" t="s">
        <v>72</v>
      </c>
      <c r="AL1650" s="301" t="s">
        <v>6552</v>
      </c>
      <c r="AN1650" s="29" t="s">
        <v>72</v>
      </c>
      <c r="AO1650" s="29" t="s">
        <v>4442</v>
      </c>
      <c r="AR1650" s="29" t="str">
        <f t="shared" si="257"/>
        <v>0</v>
      </c>
      <c r="AS1650" s="29">
        <f t="shared" si="258"/>
        <v>0</v>
      </c>
      <c r="AT1650" s="29">
        <v>0</v>
      </c>
      <c r="AW1650" s="29" t="str">
        <f t="shared" si="260"/>
        <v/>
      </c>
      <c r="AX1650" s="29" t="str">
        <f t="shared" si="252"/>
        <v/>
      </c>
      <c r="AY1650" s="29" t="str">
        <f t="shared" si="259"/>
        <v>https://media.mediathek-tanz-theater.de/iiif/2/nvt_img-380-013-001.JP2</v>
      </c>
      <c r="AZ1650" s="29" t="str">
        <f t="shared" si="253"/>
        <v>image/jp2</v>
      </c>
      <c r="BA1650" s="29" t="str">
        <f t="shared" si="254"/>
        <v>presentation/iiif</v>
      </c>
      <c r="BB1650" s="29" t="str">
        <f t="shared" si="255"/>
        <v>https://media.mediathek-tanz-theater.de/iiif/2/nvt_img-380-013-001.JP2/full/100,/0/default.jpg</v>
      </c>
      <c r="BC1650" s="29" t="str">
        <f t="shared" si="251"/>
        <v>image/jpeg</v>
      </c>
      <c r="BD1650" s="29" t="str">
        <f t="shared" si="256"/>
        <v>presentation/thumbnail</v>
      </c>
    </row>
    <row r="1651" spans="1:56" ht="12.75" customHeight="1">
      <c r="A1651" s="29">
        <v>1</v>
      </c>
      <c r="B1651" s="29">
        <v>0</v>
      </c>
      <c r="C1651" t="s">
        <v>8424</v>
      </c>
      <c r="D1651" s="29" t="s">
        <v>8425</v>
      </c>
      <c r="E1651" s="29"/>
      <c r="F1651" s="29" t="s">
        <v>8238</v>
      </c>
      <c r="G1651" s="29"/>
      <c r="H1651" s="29" t="s">
        <v>8402</v>
      </c>
      <c r="I1651" s="402" t="s">
        <v>4446</v>
      </c>
      <c r="J1651" s="406" t="s">
        <v>8417</v>
      </c>
      <c r="K1651" s="29"/>
      <c r="L1651" s="29"/>
      <c r="M1651" s="311"/>
      <c r="N1651" s="29" t="s">
        <v>1680</v>
      </c>
      <c r="O1651" s="29"/>
      <c r="P1651" s="25"/>
      <c r="Q1651" s="25"/>
      <c r="R1651" s="29" t="s">
        <v>8242</v>
      </c>
      <c r="S1651" s="29" t="s">
        <v>8423</v>
      </c>
      <c r="T1651" s="29" t="s">
        <v>2006</v>
      </c>
      <c r="U1651" t="s">
        <v>8335</v>
      </c>
      <c r="V1651" t="s">
        <v>3080</v>
      </c>
      <c r="W1651" s="29"/>
      <c r="X1651" s="349"/>
      <c r="Y1651" s="29"/>
      <c r="Z1651" s="29" t="s">
        <v>1218</v>
      </c>
      <c r="AA1651" s="29" t="s">
        <v>1170</v>
      </c>
      <c r="AB1651" s="29"/>
      <c r="AC1651" s="29"/>
      <c r="AD1651" s="29"/>
      <c r="AE1651" s="29" t="s">
        <v>2950</v>
      </c>
      <c r="AG1651" s="38">
        <v>1</v>
      </c>
      <c r="AH1651" s="38" t="s">
        <v>4439</v>
      </c>
      <c r="AI1651" s="38" t="s">
        <v>4440</v>
      </c>
      <c r="AJ1651" s="38" t="s">
        <v>4449</v>
      </c>
      <c r="AK1651" s="38" t="s">
        <v>72</v>
      </c>
      <c r="AL1651" s="301" t="s">
        <v>6552</v>
      </c>
      <c r="AN1651" s="29" t="s">
        <v>72</v>
      </c>
      <c r="AO1651" s="29" t="s">
        <v>4442</v>
      </c>
      <c r="AR1651" s="29" t="str">
        <f t="shared" si="257"/>
        <v>0</v>
      </c>
      <c r="AS1651" s="29">
        <f t="shared" si="258"/>
        <v>0</v>
      </c>
      <c r="AT1651" s="29">
        <v>0</v>
      </c>
      <c r="AW1651" s="29" t="str">
        <f t="shared" si="260"/>
        <v/>
      </c>
      <c r="AX1651" s="29" t="str">
        <f t="shared" si="252"/>
        <v/>
      </c>
      <c r="AY1651" s="29" t="str">
        <f t="shared" si="259"/>
        <v>https://media.mediathek-tanz-theater.de/iiif/2/nvt_img-380-013-002.JP2</v>
      </c>
      <c r="AZ1651" s="29" t="str">
        <f t="shared" si="253"/>
        <v>image/jp2</v>
      </c>
      <c r="BA1651" s="29" t="str">
        <f t="shared" si="254"/>
        <v>presentation/iiif</v>
      </c>
      <c r="BB1651" s="29" t="str">
        <f t="shared" si="255"/>
        <v>https://media.mediathek-tanz-theater.de/iiif/2/nvt_img-380-013-002.JP2/full/100,/0/default.jpg</v>
      </c>
      <c r="BC1651" s="29" t="str">
        <f t="shared" si="251"/>
        <v>image/jpeg</v>
      </c>
      <c r="BD1651" s="29" t="str">
        <f t="shared" si="256"/>
        <v>presentation/thumbnail</v>
      </c>
    </row>
    <row r="1652" spans="1:56" ht="12.75" customHeight="1">
      <c r="A1652" s="29">
        <v>1</v>
      </c>
      <c r="B1652" s="29">
        <v>0</v>
      </c>
      <c r="C1652" t="s">
        <v>8426</v>
      </c>
      <c r="D1652" s="29" t="s">
        <v>8427</v>
      </c>
      <c r="E1652" s="29"/>
      <c r="F1652" s="29" t="s">
        <v>8238</v>
      </c>
      <c r="G1652" s="29"/>
      <c r="H1652" s="29"/>
      <c r="I1652" s="402" t="s">
        <v>4446</v>
      </c>
      <c r="J1652" s="406" t="s">
        <v>8417</v>
      </c>
      <c r="K1652" s="29"/>
      <c r="L1652" s="29"/>
      <c r="M1652" s="311"/>
      <c r="N1652" s="29" t="s">
        <v>1680</v>
      </c>
      <c r="O1652" s="29"/>
      <c r="P1652" s="25"/>
      <c r="Q1652" s="25"/>
      <c r="R1652" s="29" t="s">
        <v>8242</v>
      </c>
      <c r="S1652" s="29" t="s">
        <v>8423</v>
      </c>
      <c r="T1652" s="29" t="s">
        <v>2006</v>
      </c>
      <c r="U1652" t="s">
        <v>8335</v>
      </c>
      <c r="V1652" t="s">
        <v>3080</v>
      </c>
      <c r="W1652" s="29"/>
      <c r="X1652" s="349"/>
      <c r="Y1652" s="29"/>
      <c r="Z1652" s="29" t="s">
        <v>1218</v>
      </c>
      <c r="AA1652" s="29" t="s">
        <v>1170</v>
      </c>
      <c r="AB1652" s="29"/>
      <c r="AC1652" s="29"/>
      <c r="AD1652" s="29"/>
      <c r="AE1652" s="29" t="s">
        <v>2950</v>
      </c>
      <c r="AG1652" s="38">
        <v>1</v>
      </c>
      <c r="AH1652" s="38" t="s">
        <v>4439</v>
      </c>
      <c r="AI1652" s="38" t="s">
        <v>4440</v>
      </c>
      <c r="AJ1652" s="38" t="s">
        <v>4449</v>
      </c>
      <c r="AK1652" s="38" t="s">
        <v>8428</v>
      </c>
      <c r="AL1652" s="301" t="s">
        <v>6552</v>
      </c>
      <c r="AN1652" s="29" t="s">
        <v>72</v>
      </c>
      <c r="AO1652" s="29" t="s">
        <v>4442</v>
      </c>
      <c r="AR1652" s="29" t="str">
        <f t="shared" si="257"/>
        <v>0</v>
      </c>
      <c r="AS1652" s="29">
        <f t="shared" si="258"/>
        <v>0</v>
      </c>
      <c r="AT1652" s="29">
        <v>0</v>
      </c>
      <c r="AW1652" s="29" t="str">
        <f t="shared" si="260"/>
        <v/>
      </c>
      <c r="AX1652" s="29" t="str">
        <f t="shared" si="252"/>
        <v/>
      </c>
      <c r="AY1652" s="29" t="str">
        <f t="shared" si="259"/>
        <v>https://media.mediathek-tanz-theater.de/iiif/2/nvt_img-380-013-003.JP2</v>
      </c>
      <c r="AZ1652" s="29" t="str">
        <f t="shared" si="253"/>
        <v>image/jp2</v>
      </c>
      <c r="BA1652" s="29" t="str">
        <f t="shared" si="254"/>
        <v>presentation/iiif</v>
      </c>
      <c r="BB1652" s="29" t="str">
        <f t="shared" si="255"/>
        <v>https://media.mediathek-tanz-theater.de/iiif/2/nvt_img-380-013-003.JP2/full/100,/0/default.jpg</v>
      </c>
      <c r="BC1652" s="29" t="str">
        <f t="shared" si="251"/>
        <v>image/jpeg</v>
      </c>
      <c r="BD1652" s="29" t="str">
        <f t="shared" si="256"/>
        <v>presentation/thumbnail</v>
      </c>
    </row>
    <row r="1653" spans="1:56" ht="12.75" customHeight="1">
      <c r="A1653" s="29">
        <v>1</v>
      </c>
      <c r="B1653" s="29">
        <v>0</v>
      </c>
      <c r="C1653" t="s">
        <v>8429</v>
      </c>
      <c r="D1653" s="29" t="s">
        <v>8430</v>
      </c>
      <c r="E1653" s="29"/>
      <c r="F1653" s="29" t="s">
        <v>8238</v>
      </c>
      <c r="G1653" s="29"/>
      <c r="H1653" s="29"/>
      <c r="I1653" s="402" t="s">
        <v>4438</v>
      </c>
      <c r="J1653" s="406" t="s">
        <v>8234</v>
      </c>
      <c r="K1653" s="29"/>
      <c r="L1653" s="29"/>
      <c r="M1653" s="311"/>
      <c r="N1653" s="29" t="s">
        <v>1680</v>
      </c>
      <c r="O1653" s="29"/>
      <c r="P1653" s="25"/>
      <c r="Q1653" s="25"/>
      <c r="R1653" s="29"/>
      <c r="S1653" s="29"/>
      <c r="T1653" s="29"/>
      <c r="U1653"/>
      <c r="V1653" t="s">
        <v>3080</v>
      </c>
      <c r="W1653" s="29"/>
      <c r="X1653" s="349"/>
      <c r="Y1653" s="29"/>
      <c r="Z1653" s="29" t="s">
        <v>1218</v>
      </c>
      <c r="AA1653" s="29" t="s">
        <v>1170</v>
      </c>
      <c r="AB1653" s="29"/>
      <c r="AC1653" s="29"/>
      <c r="AD1653" s="29"/>
      <c r="AE1653" s="29" t="s">
        <v>2950</v>
      </c>
      <c r="AG1653" s="38">
        <v>1</v>
      </c>
      <c r="AH1653" s="38" t="s">
        <v>4439</v>
      </c>
      <c r="AI1653" s="38" t="s">
        <v>4440</v>
      </c>
      <c r="AJ1653" s="38" t="s">
        <v>8280</v>
      </c>
      <c r="AL1653" s="301" t="s">
        <v>6552</v>
      </c>
      <c r="AO1653" s="29" t="s">
        <v>4442</v>
      </c>
      <c r="AR1653" s="29" t="str">
        <f t="shared" si="257"/>
        <v>1</v>
      </c>
      <c r="AS1653" s="29">
        <f t="shared" si="258"/>
        <v>1</v>
      </c>
      <c r="AT1653" s="29">
        <v>1</v>
      </c>
      <c r="AV1653" s="29" t="s">
        <v>8431</v>
      </c>
      <c r="AW1653" s="29" t="str">
        <f t="shared" si="260"/>
        <v>image/tiff</v>
      </c>
      <c r="AX1653" s="29" t="str">
        <f t="shared" si="252"/>
        <v>archival/master</v>
      </c>
      <c r="AY1653" s="29" t="str">
        <f t="shared" si="259"/>
        <v>https://media.mediathek-tanz-theater.de/iiif/2/nvt_img-380-014.JP2</v>
      </c>
      <c r="AZ1653" s="29" t="str">
        <f t="shared" si="253"/>
        <v>image/jp2</v>
      </c>
      <c r="BA1653" s="29" t="str">
        <f t="shared" si="254"/>
        <v>presentation/iiif</v>
      </c>
      <c r="BB1653" s="29" t="str">
        <f t="shared" si="255"/>
        <v>https://media.mediathek-tanz-theater.de/iiif/2/nvt_img-380-014.JP2/full/100,/0/default.jpg</v>
      </c>
      <c r="BC1653" s="29" t="str">
        <f t="shared" si="251"/>
        <v>image/jpeg</v>
      </c>
      <c r="BD1653" s="29" t="str">
        <f t="shared" si="256"/>
        <v>presentation/thumbnail</v>
      </c>
    </row>
    <row r="1654" spans="1:56" ht="12.75" customHeight="1">
      <c r="A1654" s="29">
        <v>1</v>
      </c>
      <c r="B1654" s="29">
        <v>0</v>
      </c>
      <c r="C1654" t="s">
        <v>8432</v>
      </c>
      <c r="D1654" s="29" t="s">
        <v>8433</v>
      </c>
      <c r="E1654" s="29"/>
      <c r="F1654" s="29" t="s">
        <v>8238</v>
      </c>
      <c r="G1654" s="29"/>
      <c r="H1654" s="29"/>
      <c r="I1654" s="402" t="s">
        <v>4446</v>
      </c>
      <c r="J1654" s="406" t="s">
        <v>8429</v>
      </c>
      <c r="K1654" s="29"/>
      <c r="L1654" s="29"/>
      <c r="M1654" s="311"/>
      <c r="N1654" s="29" t="s">
        <v>1680</v>
      </c>
      <c r="O1654" s="29"/>
      <c r="P1654" s="25"/>
      <c r="Q1654" s="25"/>
      <c r="R1654" s="29" t="s">
        <v>8242</v>
      </c>
      <c r="S1654" s="29" t="s">
        <v>8423</v>
      </c>
      <c r="T1654" s="29" t="s">
        <v>2006</v>
      </c>
      <c r="U1654" t="s">
        <v>8335</v>
      </c>
      <c r="V1654" t="s">
        <v>3080</v>
      </c>
      <c r="W1654" s="29"/>
      <c r="X1654" s="349"/>
      <c r="Y1654" s="29"/>
      <c r="Z1654" s="29" t="s">
        <v>1218</v>
      </c>
      <c r="AA1654" s="29" t="s">
        <v>1170</v>
      </c>
      <c r="AB1654" s="29"/>
      <c r="AC1654" s="29"/>
      <c r="AD1654" s="29"/>
      <c r="AE1654" s="29" t="s">
        <v>2950</v>
      </c>
      <c r="AG1654" s="38">
        <v>1</v>
      </c>
      <c r="AH1654" s="38" t="s">
        <v>4439</v>
      </c>
      <c r="AI1654" s="38" t="s">
        <v>4440</v>
      </c>
      <c r="AJ1654" s="38" t="s">
        <v>4449</v>
      </c>
      <c r="AK1654" s="38" t="s">
        <v>8434</v>
      </c>
      <c r="AL1654" s="301" t="s">
        <v>6552</v>
      </c>
      <c r="AN1654" s="29" t="s">
        <v>72</v>
      </c>
      <c r="AO1654" s="29" t="s">
        <v>4442</v>
      </c>
      <c r="AR1654" s="29" t="str">
        <f t="shared" si="257"/>
        <v>0</v>
      </c>
      <c r="AS1654" s="29">
        <f t="shared" si="258"/>
        <v>0</v>
      </c>
      <c r="AT1654" s="29">
        <v>0</v>
      </c>
      <c r="AW1654" s="29" t="str">
        <f t="shared" si="260"/>
        <v/>
      </c>
      <c r="AX1654" s="29" t="str">
        <f t="shared" si="252"/>
        <v/>
      </c>
      <c r="AY1654" s="29" t="str">
        <f t="shared" si="259"/>
        <v>https://media.mediathek-tanz-theater.de/iiif/2/nvt_img-380-014-001.JP2</v>
      </c>
      <c r="AZ1654" s="29" t="str">
        <f t="shared" si="253"/>
        <v>image/jp2</v>
      </c>
      <c r="BA1654" s="29" t="str">
        <f t="shared" si="254"/>
        <v>presentation/iiif</v>
      </c>
      <c r="BB1654" s="29" t="str">
        <f t="shared" si="255"/>
        <v>https://media.mediathek-tanz-theater.de/iiif/2/nvt_img-380-014-001.JP2/full/100,/0/default.jpg</v>
      </c>
      <c r="BC1654" s="29" t="str">
        <f t="shared" si="251"/>
        <v>image/jpeg</v>
      </c>
      <c r="BD1654" s="29" t="str">
        <f t="shared" si="256"/>
        <v>presentation/thumbnail</v>
      </c>
    </row>
    <row r="1655" spans="1:56" ht="12.75" customHeight="1">
      <c r="A1655" s="29">
        <v>1</v>
      </c>
      <c r="B1655" s="29">
        <v>0</v>
      </c>
      <c r="C1655" t="s">
        <v>8435</v>
      </c>
      <c r="D1655" s="29" t="s">
        <v>8436</v>
      </c>
      <c r="E1655" s="29"/>
      <c r="F1655" s="29" t="s">
        <v>8238</v>
      </c>
      <c r="G1655" s="29"/>
      <c r="H1655" s="29"/>
      <c r="I1655" s="402" t="s">
        <v>4446</v>
      </c>
      <c r="J1655" s="406" t="s">
        <v>8429</v>
      </c>
      <c r="K1655" s="29"/>
      <c r="L1655" s="29"/>
      <c r="M1655" s="311"/>
      <c r="N1655" s="29" t="s">
        <v>1680</v>
      </c>
      <c r="O1655" s="29"/>
      <c r="P1655" s="25"/>
      <c r="Q1655" s="25"/>
      <c r="R1655" s="29" t="s">
        <v>8242</v>
      </c>
      <c r="S1655" s="29" t="s">
        <v>8423</v>
      </c>
      <c r="T1655" s="29" t="s">
        <v>2006</v>
      </c>
      <c r="U1655" t="s">
        <v>8335</v>
      </c>
      <c r="V1655" t="s">
        <v>3080</v>
      </c>
      <c r="W1655" s="29"/>
      <c r="X1655" s="349"/>
      <c r="Y1655" s="29"/>
      <c r="Z1655" s="29" t="s">
        <v>1218</v>
      </c>
      <c r="AA1655" s="29" t="s">
        <v>1170</v>
      </c>
      <c r="AB1655" s="29"/>
      <c r="AC1655" s="29"/>
      <c r="AD1655" s="29"/>
      <c r="AE1655" s="29" t="s">
        <v>2950</v>
      </c>
      <c r="AG1655" s="38">
        <v>1</v>
      </c>
      <c r="AH1655" s="38" t="s">
        <v>4439</v>
      </c>
      <c r="AI1655" s="38" t="s">
        <v>4440</v>
      </c>
      <c r="AJ1655" s="38" t="s">
        <v>4449</v>
      </c>
      <c r="AK1655" s="38" t="s">
        <v>8434</v>
      </c>
      <c r="AL1655" s="301" t="s">
        <v>6552</v>
      </c>
      <c r="AN1655" s="29" t="s">
        <v>72</v>
      </c>
      <c r="AO1655" s="29" t="s">
        <v>4442</v>
      </c>
      <c r="AR1655" s="29" t="str">
        <f t="shared" si="257"/>
        <v>0</v>
      </c>
      <c r="AS1655" s="29">
        <f t="shared" si="258"/>
        <v>0</v>
      </c>
      <c r="AT1655" s="29">
        <v>0</v>
      </c>
      <c r="AW1655" s="29" t="str">
        <f t="shared" si="260"/>
        <v/>
      </c>
      <c r="AX1655" s="29" t="str">
        <f t="shared" si="252"/>
        <v/>
      </c>
      <c r="AY1655" s="29" t="str">
        <f t="shared" si="259"/>
        <v>https://media.mediathek-tanz-theater.de/iiif/2/nvt_img-380-014-002.JP2</v>
      </c>
      <c r="AZ1655" s="29" t="str">
        <f t="shared" si="253"/>
        <v>image/jp2</v>
      </c>
      <c r="BA1655" s="29" t="str">
        <f t="shared" si="254"/>
        <v>presentation/iiif</v>
      </c>
      <c r="BB1655" s="29" t="str">
        <f t="shared" si="255"/>
        <v>https://media.mediathek-tanz-theater.de/iiif/2/nvt_img-380-014-002.JP2/full/100,/0/default.jpg</v>
      </c>
      <c r="BC1655" s="29" t="str">
        <f t="shared" si="251"/>
        <v>image/jpeg</v>
      </c>
      <c r="BD1655" s="29" t="str">
        <f t="shared" si="256"/>
        <v>presentation/thumbnail</v>
      </c>
    </row>
    <row r="1656" spans="1:56" ht="12.75" customHeight="1">
      <c r="A1656" s="29">
        <v>1</v>
      </c>
      <c r="B1656" s="29">
        <v>0</v>
      </c>
      <c r="C1656" t="s">
        <v>8437</v>
      </c>
      <c r="D1656" s="29" t="s">
        <v>8438</v>
      </c>
      <c r="E1656" s="29"/>
      <c r="F1656" s="29" t="s">
        <v>8238</v>
      </c>
      <c r="G1656" s="29"/>
      <c r="H1656" s="29"/>
      <c r="I1656" s="402" t="s">
        <v>4446</v>
      </c>
      <c r="J1656" s="406" t="s">
        <v>8429</v>
      </c>
      <c r="K1656" s="29"/>
      <c r="L1656" s="29"/>
      <c r="M1656" s="311"/>
      <c r="N1656" s="29" t="s">
        <v>1680</v>
      </c>
      <c r="O1656" s="29"/>
      <c r="P1656" s="25"/>
      <c r="Q1656" s="25"/>
      <c r="R1656" s="29" t="s">
        <v>8242</v>
      </c>
      <c r="S1656" s="29" t="s">
        <v>8439</v>
      </c>
      <c r="T1656" s="29" t="s">
        <v>2006</v>
      </c>
      <c r="U1656" t="s">
        <v>8335</v>
      </c>
      <c r="V1656" t="s">
        <v>3080</v>
      </c>
      <c r="W1656" s="29"/>
      <c r="X1656" s="349"/>
      <c r="Y1656" s="29"/>
      <c r="Z1656" s="29" t="s">
        <v>1218</v>
      </c>
      <c r="AA1656" s="29" t="s">
        <v>1170</v>
      </c>
      <c r="AB1656" s="29"/>
      <c r="AC1656" s="29"/>
      <c r="AD1656" s="29"/>
      <c r="AE1656" s="29" t="s">
        <v>2950</v>
      </c>
      <c r="AG1656" s="38">
        <v>1</v>
      </c>
      <c r="AH1656" s="38" t="s">
        <v>4439</v>
      </c>
      <c r="AI1656" s="38" t="s">
        <v>4440</v>
      </c>
      <c r="AJ1656" s="38" t="s">
        <v>4449</v>
      </c>
      <c r="AK1656" s="38" t="s">
        <v>72</v>
      </c>
      <c r="AL1656" s="301" t="s">
        <v>6552</v>
      </c>
      <c r="AN1656" s="29" t="s">
        <v>72</v>
      </c>
      <c r="AO1656" s="29" t="s">
        <v>4442</v>
      </c>
      <c r="AR1656" s="29" t="str">
        <f t="shared" si="257"/>
        <v>0</v>
      </c>
      <c r="AS1656" s="29">
        <f t="shared" si="258"/>
        <v>0</v>
      </c>
      <c r="AT1656" s="29">
        <v>0</v>
      </c>
      <c r="AW1656" s="29" t="str">
        <f t="shared" si="260"/>
        <v/>
      </c>
      <c r="AX1656" s="29" t="str">
        <f t="shared" si="252"/>
        <v/>
      </c>
      <c r="AY1656" s="29" t="str">
        <f t="shared" si="259"/>
        <v>https://media.mediathek-tanz-theater.de/iiif/2/nvt_img-380-014-003.JP2</v>
      </c>
      <c r="AZ1656" s="29" t="str">
        <f t="shared" si="253"/>
        <v>image/jp2</v>
      </c>
      <c r="BA1656" s="29" t="str">
        <f t="shared" si="254"/>
        <v>presentation/iiif</v>
      </c>
      <c r="BB1656" s="29" t="str">
        <f t="shared" si="255"/>
        <v>https://media.mediathek-tanz-theater.de/iiif/2/nvt_img-380-014-003.JP2/full/100,/0/default.jpg</v>
      </c>
      <c r="BC1656" s="29" t="str">
        <f t="shared" si="251"/>
        <v>image/jpeg</v>
      </c>
      <c r="BD1656" s="29" t="str">
        <f t="shared" si="256"/>
        <v>presentation/thumbnail</v>
      </c>
    </row>
    <row r="1657" spans="1:56" ht="12.75" customHeight="1">
      <c r="A1657" s="29">
        <v>1</v>
      </c>
      <c r="B1657" s="29">
        <v>0</v>
      </c>
      <c r="C1657" t="s">
        <v>8440</v>
      </c>
      <c r="D1657" s="29" t="s">
        <v>8441</v>
      </c>
      <c r="E1657" s="29"/>
      <c r="F1657" s="29" t="s">
        <v>8238</v>
      </c>
      <c r="G1657" s="29"/>
      <c r="H1657" s="29"/>
      <c r="I1657" s="402" t="s">
        <v>4438</v>
      </c>
      <c r="J1657" s="406" t="s">
        <v>8234</v>
      </c>
      <c r="K1657" s="29"/>
      <c r="L1657" s="29"/>
      <c r="M1657" s="311"/>
      <c r="N1657" s="29" t="s">
        <v>1680</v>
      </c>
      <c r="O1657" s="29"/>
      <c r="P1657" s="25"/>
      <c r="Q1657" s="25"/>
      <c r="R1657" s="29"/>
      <c r="S1657" s="29"/>
      <c r="T1657" s="29"/>
      <c r="U1657"/>
      <c r="V1657" t="s">
        <v>3080</v>
      </c>
      <c r="W1657" s="29"/>
      <c r="X1657" s="349"/>
      <c r="Y1657" s="29"/>
      <c r="Z1657" s="29" t="s">
        <v>1218</v>
      </c>
      <c r="AA1657" s="29" t="s">
        <v>1170</v>
      </c>
      <c r="AB1657" s="29"/>
      <c r="AC1657" s="29"/>
      <c r="AD1657" s="29"/>
      <c r="AE1657" s="29" t="s">
        <v>2950</v>
      </c>
      <c r="AG1657" s="38">
        <v>1</v>
      </c>
      <c r="AH1657" s="38" t="s">
        <v>4439</v>
      </c>
      <c r="AI1657" s="38" t="s">
        <v>4440</v>
      </c>
      <c r="AJ1657" s="38" t="s">
        <v>8442</v>
      </c>
      <c r="AL1657" s="301" t="s">
        <v>6552</v>
      </c>
      <c r="AO1657" s="29" t="s">
        <v>4442</v>
      </c>
      <c r="AR1657" s="29" t="str">
        <f t="shared" si="257"/>
        <v>1</v>
      </c>
      <c r="AS1657" s="29">
        <f t="shared" si="258"/>
        <v>1</v>
      </c>
      <c r="AT1657" s="29">
        <v>1</v>
      </c>
      <c r="AV1657" s="29" t="s">
        <v>8443</v>
      </c>
      <c r="AW1657" s="29" t="str">
        <f t="shared" si="260"/>
        <v>image/tiff</v>
      </c>
      <c r="AX1657" s="29" t="str">
        <f t="shared" si="252"/>
        <v>archival/master</v>
      </c>
      <c r="AY1657" s="29" t="str">
        <f t="shared" si="259"/>
        <v>https://media.mediathek-tanz-theater.de/iiif/2/nvt_img-380-015.JP2</v>
      </c>
      <c r="AZ1657" s="29" t="str">
        <f t="shared" si="253"/>
        <v>image/jp2</v>
      </c>
      <c r="BA1657" s="29" t="str">
        <f t="shared" si="254"/>
        <v>presentation/iiif</v>
      </c>
      <c r="BB1657" s="29" t="str">
        <f t="shared" si="255"/>
        <v>https://media.mediathek-tanz-theater.de/iiif/2/nvt_img-380-015.JP2/full/100,/0/default.jpg</v>
      </c>
      <c r="BC1657" s="29" t="str">
        <f t="shared" si="251"/>
        <v>image/jpeg</v>
      </c>
      <c r="BD1657" s="29" t="str">
        <f t="shared" si="256"/>
        <v>presentation/thumbnail</v>
      </c>
    </row>
    <row r="1658" spans="1:56" ht="12.75" customHeight="1">
      <c r="A1658" s="29">
        <v>1</v>
      </c>
      <c r="B1658" s="29">
        <v>0</v>
      </c>
      <c r="C1658" t="s">
        <v>8444</v>
      </c>
      <c r="D1658" s="29" t="s">
        <v>8445</v>
      </c>
      <c r="E1658" s="29"/>
      <c r="F1658" s="29" t="s">
        <v>8238</v>
      </c>
      <c r="G1658" s="29"/>
      <c r="H1658" s="29"/>
      <c r="I1658" s="402" t="s">
        <v>4446</v>
      </c>
      <c r="J1658" s="406" t="s">
        <v>8440</v>
      </c>
      <c r="K1658" s="29"/>
      <c r="L1658" s="29"/>
      <c r="M1658" s="311"/>
      <c r="N1658" s="29" t="s">
        <v>1680</v>
      </c>
      <c r="O1658" s="29"/>
      <c r="P1658" s="25"/>
      <c r="Q1658" s="25"/>
      <c r="R1658" s="29" t="s">
        <v>8446</v>
      </c>
      <c r="S1658" s="29" t="s">
        <v>8447</v>
      </c>
      <c r="T1658" s="29" t="s">
        <v>2006</v>
      </c>
      <c r="U1658" t="s">
        <v>2004</v>
      </c>
      <c r="V1658" t="s">
        <v>3080</v>
      </c>
      <c r="W1658" s="29"/>
      <c r="X1658" s="349"/>
      <c r="Y1658" s="29"/>
      <c r="Z1658" s="29" t="s">
        <v>1218</v>
      </c>
      <c r="AA1658" s="29" t="s">
        <v>1170</v>
      </c>
      <c r="AB1658" s="29"/>
      <c r="AC1658" s="29"/>
      <c r="AD1658" s="29"/>
      <c r="AE1658" s="29" t="s">
        <v>2950</v>
      </c>
      <c r="AG1658" s="38">
        <v>1</v>
      </c>
      <c r="AH1658" s="38" t="s">
        <v>4439</v>
      </c>
      <c r="AI1658" s="38" t="s">
        <v>4440</v>
      </c>
      <c r="AJ1658" s="38" t="s">
        <v>4449</v>
      </c>
      <c r="AK1658" s="38" t="s">
        <v>8448</v>
      </c>
      <c r="AL1658" s="301" t="s">
        <v>6552</v>
      </c>
      <c r="AN1658" s="29" t="s">
        <v>72</v>
      </c>
      <c r="AO1658" s="29" t="s">
        <v>4442</v>
      </c>
      <c r="AR1658" s="29" t="str">
        <f t="shared" si="257"/>
        <v>0</v>
      </c>
      <c r="AS1658" s="29">
        <f t="shared" si="258"/>
        <v>0</v>
      </c>
      <c r="AT1658" s="29">
        <v>0</v>
      </c>
      <c r="AW1658" s="29" t="str">
        <f t="shared" si="260"/>
        <v/>
      </c>
      <c r="AX1658" s="29" t="str">
        <f t="shared" si="252"/>
        <v/>
      </c>
      <c r="AY1658" s="29" t="str">
        <f t="shared" si="259"/>
        <v>https://media.mediathek-tanz-theater.de/iiif/2/nvt_img-380-015-001.JP2</v>
      </c>
      <c r="AZ1658" s="29" t="str">
        <f t="shared" si="253"/>
        <v>image/jp2</v>
      </c>
      <c r="BA1658" s="29" t="str">
        <f t="shared" si="254"/>
        <v>presentation/iiif</v>
      </c>
      <c r="BB1658" s="29" t="str">
        <f t="shared" si="255"/>
        <v>https://media.mediathek-tanz-theater.de/iiif/2/nvt_img-380-015-001.JP2/full/100,/0/default.jpg</v>
      </c>
      <c r="BC1658" s="29" t="str">
        <f t="shared" si="251"/>
        <v>image/jpeg</v>
      </c>
      <c r="BD1658" s="29" t="str">
        <f t="shared" si="256"/>
        <v>presentation/thumbnail</v>
      </c>
    </row>
    <row r="1659" spans="1:56" ht="12.75" customHeight="1">
      <c r="A1659" s="29">
        <v>1</v>
      </c>
      <c r="B1659" s="29">
        <v>0</v>
      </c>
      <c r="C1659" t="s">
        <v>8449</v>
      </c>
      <c r="D1659" s="29" t="s">
        <v>8450</v>
      </c>
      <c r="E1659" s="29"/>
      <c r="F1659" s="29" t="s">
        <v>8238</v>
      </c>
      <c r="G1659" s="29"/>
      <c r="H1659" s="29"/>
      <c r="I1659" s="402" t="s">
        <v>4446</v>
      </c>
      <c r="J1659" s="406" t="s">
        <v>8440</v>
      </c>
      <c r="K1659" s="29"/>
      <c r="L1659" s="29"/>
      <c r="M1659" s="311"/>
      <c r="N1659" s="29" t="s">
        <v>1680</v>
      </c>
      <c r="O1659" s="29"/>
      <c r="P1659" s="25"/>
      <c r="Q1659" s="25"/>
      <c r="R1659" s="29" t="s">
        <v>8446</v>
      </c>
      <c r="S1659" s="29" t="s">
        <v>8447</v>
      </c>
      <c r="T1659" s="29" t="s">
        <v>2006</v>
      </c>
      <c r="U1659" t="s">
        <v>2004</v>
      </c>
      <c r="V1659" t="s">
        <v>3080</v>
      </c>
      <c r="W1659" s="29"/>
      <c r="X1659" s="349"/>
      <c r="Y1659" s="29"/>
      <c r="Z1659" s="29" t="s">
        <v>1218</v>
      </c>
      <c r="AA1659" s="29" t="s">
        <v>1170</v>
      </c>
      <c r="AB1659" s="29"/>
      <c r="AC1659" s="29"/>
      <c r="AD1659" s="29"/>
      <c r="AE1659" s="29" t="s">
        <v>2950</v>
      </c>
      <c r="AG1659" s="38">
        <v>1</v>
      </c>
      <c r="AH1659" s="38" t="s">
        <v>4439</v>
      </c>
      <c r="AI1659" s="38" t="s">
        <v>4440</v>
      </c>
      <c r="AJ1659" s="38" t="s">
        <v>4449</v>
      </c>
      <c r="AK1659" s="38" t="s">
        <v>8451</v>
      </c>
      <c r="AL1659" s="301" t="s">
        <v>6552</v>
      </c>
      <c r="AN1659" s="29" t="s">
        <v>72</v>
      </c>
      <c r="AO1659" s="29" t="s">
        <v>4442</v>
      </c>
      <c r="AR1659" s="29" t="str">
        <f t="shared" si="257"/>
        <v>0</v>
      </c>
      <c r="AS1659" s="29">
        <f t="shared" si="258"/>
        <v>0</v>
      </c>
      <c r="AT1659" s="29">
        <v>0</v>
      </c>
      <c r="AW1659" s="29" t="str">
        <f t="shared" si="260"/>
        <v/>
      </c>
      <c r="AX1659" s="29" t="str">
        <f t="shared" si="252"/>
        <v/>
      </c>
      <c r="AY1659" s="29" t="str">
        <f t="shared" si="259"/>
        <v>https://media.mediathek-tanz-theater.de/iiif/2/nvt_img-380-015-002.JP2</v>
      </c>
      <c r="AZ1659" s="29" t="str">
        <f t="shared" si="253"/>
        <v>image/jp2</v>
      </c>
      <c r="BA1659" s="29" t="str">
        <f t="shared" si="254"/>
        <v>presentation/iiif</v>
      </c>
      <c r="BB1659" s="29" t="str">
        <f t="shared" si="255"/>
        <v>https://media.mediathek-tanz-theater.de/iiif/2/nvt_img-380-015-002.JP2/full/100,/0/default.jpg</v>
      </c>
      <c r="BC1659" s="29" t="str">
        <f t="shared" si="251"/>
        <v>image/jpeg</v>
      </c>
      <c r="BD1659" s="29" t="str">
        <f t="shared" si="256"/>
        <v>presentation/thumbnail</v>
      </c>
    </row>
    <row r="1660" spans="1:56" ht="12.75" customHeight="1">
      <c r="A1660" s="29">
        <v>1</v>
      </c>
      <c r="B1660" s="29">
        <v>0</v>
      </c>
      <c r="C1660" t="s">
        <v>8452</v>
      </c>
      <c r="D1660" s="29" t="s">
        <v>8453</v>
      </c>
      <c r="E1660" s="29"/>
      <c r="F1660" s="29" t="s">
        <v>8238</v>
      </c>
      <c r="G1660" s="29"/>
      <c r="H1660" s="29"/>
      <c r="I1660" s="402" t="s">
        <v>4446</v>
      </c>
      <c r="J1660" s="406" t="s">
        <v>8440</v>
      </c>
      <c r="K1660" s="29"/>
      <c r="L1660" s="29"/>
      <c r="M1660" s="311"/>
      <c r="N1660" s="29" t="s">
        <v>1680</v>
      </c>
      <c r="O1660" s="29"/>
      <c r="P1660" s="25"/>
      <c r="Q1660" s="25"/>
      <c r="R1660" s="29" t="s">
        <v>8446</v>
      </c>
      <c r="S1660" s="29" t="s">
        <v>8447</v>
      </c>
      <c r="T1660" s="29" t="s">
        <v>2006</v>
      </c>
      <c r="U1660"/>
      <c r="V1660" t="s">
        <v>3080</v>
      </c>
      <c r="W1660" s="29"/>
      <c r="X1660" s="349"/>
      <c r="Y1660" s="29"/>
      <c r="Z1660" s="29" t="s">
        <v>1218</v>
      </c>
      <c r="AA1660" s="29" t="s">
        <v>1170</v>
      </c>
      <c r="AB1660" s="29"/>
      <c r="AC1660" s="29"/>
      <c r="AD1660" s="29"/>
      <c r="AE1660" s="29" t="s">
        <v>2950</v>
      </c>
      <c r="AG1660" s="38">
        <v>1</v>
      </c>
      <c r="AH1660" s="38" t="s">
        <v>4439</v>
      </c>
      <c r="AI1660" s="38" t="s">
        <v>4440</v>
      </c>
      <c r="AJ1660" s="38" t="s">
        <v>4449</v>
      </c>
      <c r="AK1660" s="38" t="s">
        <v>8451</v>
      </c>
      <c r="AL1660" s="301" t="s">
        <v>6552</v>
      </c>
      <c r="AN1660" s="29" t="s">
        <v>72</v>
      </c>
      <c r="AO1660" s="29" t="s">
        <v>4442</v>
      </c>
      <c r="AR1660" s="29" t="str">
        <f t="shared" si="257"/>
        <v>0</v>
      </c>
      <c r="AS1660" s="29">
        <f t="shared" si="258"/>
        <v>0</v>
      </c>
      <c r="AT1660" s="29">
        <v>0</v>
      </c>
      <c r="AW1660" s="29" t="str">
        <f t="shared" si="260"/>
        <v/>
      </c>
      <c r="AX1660" s="29" t="str">
        <f t="shared" si="252"/>
        <v/>
      </c>
      <c r="AY1660" s="29" t="str">
        <f t="shared" si="259"/>
        <v>https://media.mediathek-tanz-theater.de/iiif/2/nvt_img-380-015-003.JP2</v>
      </c>
      <c r="AZ1660" s="29" t="str">
        <f t="shared" si="253"/>
        <v>image/jp2</v>
      </c>
      <c r="BA1660" s="29" t="str">
        <f t="shared" si="254"/>
        <v>presentation/iiif</v>
      </c>
      <c r="BB1660" s="29" t="str">
        <f t="shared" si="255"/>
        <v>https://media.mediathek-tanz-theater.de/iiif/2/nvt_img-380-015-003.JP2/full/100,/0/default.jpg</v>
      </c>
      <c r="BC1660" s="29" t="str">
        <f t="shared" si="251"/>
        <v>image/jpeg</v>
      </c>
      <c r="BD1660" s="29" t="str">
        <f t="shared" si="256"/>
        <v>presentation/thumbnail</v>
      </c>
    </row>
    <row r="1661" spans="1:56" ht="12.75" customHeight="1">
      <c r="A1661" s="29">
        <v>1</v>
      </c>
      <c r="B1661" s="29">
        <v>0</v>
      </c>
      <c r="C1661" t="s">
        <v>8454</v>
      </c>
      <c r="D1661" s="29" t="s">
        <v>8455</v>
      </c>
      <c r="E1661" s="29"/>
      <c r="F1661" s="29" t="s">
        <v>8238</v>
      </c>
      <c r="G1661" s="29"/>
      <c r="H1661" s="29"/>
      <c r="I1661" s="402" t="s">
        <v>4438</v>
      </c>
      <c r="J1661" s="406" t="s">
        <v>8234</v>
      </c>
      <c r="K1661" s="29"/>
      <c r="L1661" s="29"/>
      <c r="M1661" s="311"/>
      <c r="N1661" s="29" t="s">
        <v>1680</v>
      </c>
      <c r="O1661" s="29"/>
      <c r="P1661" s="25"/>
      <c r="Q1661" s="25"/>
      <c r="R1661" s="29"/>
      <c r="S1661" s="29"/>
      <c r="T1661" s="29"/>
      <c r="U1661"/>
      <c r="V1661" t="s">
        <v>3080</v>
      </c>
      <c r="W1661" s="29"/>
      <c r="X1661" s="349"/>
      <c r="Y1661" s="29"/>
      <c r="Z1661" s="29" t="s">
        <v>1218</v>
      </c>
      <c r="AA1661" s="29" t="s">
        <v>1170</v>
      </c>
      <c r="AB1661" s="29"/>
      <c r="AC1661" s="29"/>
      <c r="AD1661" s="29"/>
      <c r="AE1661" s="29" t="s">
        <v>2950</v>
      </c>
      <c r="AG1661" s="38">
        <v>1</v>
      </c>
      <c r="AH1661" s="38" t="s">
        <v>4439</v>
      </c>
      <c r="AI1661" s="38" t="s">
        <v>4440</v>
      </c>
      <c r="AJ1661" s="38" t="s">
        <v>8456</v>
      </c>
      <c r="AL1661" s="301" t="s">
        <v>6552</v>
      </c>
      <c r="AO1661" s="29" t="s">
        <v>4442</v>
      </c>
      <c r="AR1661" s="29" t="str">
        <f t="shared" si="257"/>
        <v>1</v>
      </c>
      <c r="AS1661" s="29">
        <f t="shared" si="258"/>
        <v>1</v>
      </c>
      <c r="AT1661" s="29">
        <v>1</v>
      </c>
      <c r="AV1661" s="29" t="s">
        <v>8457</v>
      </c>
      <c r="AW1661" s="29" t="str">
        <f t="shared" si="260"/>
        <v>image/tiff</v>
      </c>
      <c r="AX1661" s="29" t="str">
        <f t="shared" si="252"/>
        <v>archival/master</v>
      </c>
      <c r="AY1661" s="29" t="str">
        <f t="shared" si="259"/>
        <v>https://media.mediathek-tanz-theater.de/iiif/2/nvt_img-380-016.JP2</v>
      </c>
      <c r="AZ1661" s="29" t="str">
        <f t="shared" si="253"/>
        <v>image/jp2</v>
      </c>
      <c r="BA1661" s="29" t="str">
        <f t="shared" si="254"/>
        <v>presentation/iiif</v>
      </c>
      <c r="BB1661" s="29" t="str">
        <f t="shared" si="255"/>
        <v>https://media.mediathek-tanz-theater.de/iiif/2/nvt_img-380-016.JP2/full/100,/0/default.jpg</v>
      </c>
      <c r="BC1661" s="29" t="str">
        <f t="shared" si="251"/>
        <v>image/jpeg</v>
      </c>
      <c r="BD1661" s="29" t="str">
        <f t="shared" si="256"/>
        <v>presentation/thumbnail</v>
      </c>
    </row>
    <row r="1662" spans="1:56" ht="12.75" customHeight="1">
      <c r="A1662" s="29">
        <v>1</v>
      </c>
      <c r="B1662" s="29">
        <v>0</v>
      </c>
      <c r="C1662" t="s">
        <v>8458</v>
      </c>
      <c r="D1662" s="29" t="s">
        <v>8459</v>
      </c>
      <c r="E1662" s="29"/>
      <c r="F1662" s="29" t="s">
        <v>8238</v>
      </c>
      <c r="G1662" s="29"/>
      <c r="H1662" s="29" t="s">
        <v>8460</v>
      </c>
      <c r="I1662" s="402" t="s">
        <v>4446</v>
      </c>
      <c r="J1662" s="406" t="s">
        <v>8454</v>
      </c>
      <c r="K1662" s="29"/>
      <c r="L1662" s="29"/>
      <c r="M1662" s="311"/>
      <c r="N1662" s="29" t="s">
        <v>1680</v>
      </c>
      <c r="O1662" s="29"/>
      <c r="P1662" s="25"/>
      <c r="Q1662" s="25"/>
      <c r="R1662" s="29" t="s">
        <v>8446</v>
      </c>
      <c r="S1662" s="29" t="s">
        <v>8447</v>
      </c>
      <c r="T1662" s="29" t="s">
        <v>2006</v>
      </c>
      <c r="U1662"/>
      <c r="V1662" t="s">
        <v>3080</v>
      </c>
      <c r="W1662" s="29"/>
      <c r="X1662" s="349"/>
      <c r="Y1662" s="29"/>
      <c r="Z1662" s="29" t="s">
        <v>1218</v>
      </c>
      <c r="AA1662" s="29" t="s">
        <v>1170</v>
      </c>
      <c r="AB1662" s="29"/>
      <c r="AC1662" s="29"/>
      <c r="AD1662" s="29"/>
      <c r="AE1662" s="29" t="s">
        <v>2950</v>
      </c>
      <c r="AG1662" s="38">
        <v>1</v>
      </c>
      <c r="AH1662" s="38" t="s">
        <v>4439</v>
      </c>
      <c r="AI1662" s="38" t="s">
        <v>4440</v>
      </c>
      <c r="AJ1662" s="38" t="s">
        <v>4449</v>
      </c>
      <c r="AK1662" s="38" t="s">
        <v>8461</v>
      </c>
      <c r="AL1662" s="301" t="s">
        <v>6552</v>
      </c>
      <c r="AN1662" s="29" t="s">
        <v>72</v>
      </c>
      <c r="AO1662" s="29" t="s">
        <v>4442</v>
      </c>
      <c r="AR1662" s="29" t="str">
        <f t="shared" si="257"/>
        <v>0</v>
      </c>
      <c r="AS1662" s="29">
        <f t="shared" si="258"/>
        <v>0</v>
      </c>
      <c r="AT1662" s="29">
        <v>0</v>
      </c>
      <c r="AW1662" s="29" t="str">
        <f t="shared" si="260"/>
        <v/>
      </c>
      <c r="AX1662" s="29" t="str">
        <f t="shared" si="252"/>
        <v/>
      </c>
      <c r="AY1662" s="29" t="str">
        <f t="shared" si="259"/>
        <v>https://media.mediathek-tanz-theater.de/iiif/2/nvt_img-380-016-001.JP2</v>
      </c>
      <c r="AZ1662" s="29" t="str">
        <f t="shared" si="253"/>
        <v>image/jp2</v>
      </c>
      <c r="BA1662" s="29" t="str">
        <f t="shared" si="254"/>
        <v>presentation/iiif</v>
      </c>
      <c r="BB1662" s="29" t="str">
        <f t="shared" si="255"/>
        <v>https://media.mediathek-tanz-theater.de/iiif/2/nvt_img-380-016-001.JP2/full/100,/0/default.jpg</v>
      </c>
      <c r="BC1662" s="29" t="str">
        <f t="shared" si="251"/>
        <v>image/jpeg</v>
      </c>
      <c r="BD1662" s="29" t="str">
        <f t="shared" si="256"/>
        <v>presentation/thumbnail</v>
      </c>
    </row>
    <row r="1663" spans="1:56" ht="12.75" customHeight="1">
      <c r="A1663" s="29">
        <v>1</v>
      </c>
      <c r="B1663" s="29">
        <v>0</v>
      </c>
      <c r="C1663" t="s">
        <v>8462</v>
      </c>
      <c r="D1663" s="29" t="s">
        <v>8463</v>
      </c>
      <c r="E1663" s="29"/>
      <c r="F1663" s="29" t="s">
        <v>8238</v>
      </c>
      <c r="G1663" s="29"/>
      <c r="H1663" s="29"/>
      <c r="I1663" s="402" t="s">
        <v>4446</v>
      </c>
      <c r="J1663" s="406" t="s">
        <v>8454</v>
      </c>
      <c r="K1663" s="29"/>
      <c r="L1663" s="29"/>
      <c r="M1663" s="311"/>
      <c r="N1663" s="29" t="s">
        <v>1680</v>
      </c>
      <c r="O1663" s="29"/>
      <c r="P1663" s="25"/>
      <c r="Q1663" s="25"/>
      <c r="R1663" s="29" t="s">
        <v>8446</v>
      </c>
      <c r="S1663" s="29" t="s">
        <v>8447</v>
      </c>
      <c r="T1663" s="29" t="s">
        <v>2006</v>
      </c>
      <c r="U1663"/>
      <c r="V1663" t="s">
        <v>3080</v>
      </c>
      <c r="W1663" s="29"/>
      <c r="X1663" s="349"/>
      <c r="Y1663" s="29"/>
      <c r="Z1663" s="29" t="s">
        <v>1218</v>
      </c>
      <c r="AA1663" s="29" t="s">
        <v>1170</v>
      </c>
      <c r="AB1663" s="29"/>
      <c r="AC1663" s="29"/>
      <c r="AD1663" s="29"/>
      <c r="AE1663" s="29" t="s">
        <v>2950</v>
      </c>
      <c r="AG1663" s="38">
        <v>1</v>
      </c>
      <c r="AH1663" s="38" t="s">
        <v>4439</v>
      </c>
      <c r="AI1663" s="38" t="s">
        <v>4440</v>
      </c>
      <c r="AJ1663" s="38" t="s">
        <v>4449</v>
      </c>
      <c r="AK1663" s="38" t="s">
        <v>8451</v>
      </c>
      <c r="AL1663" s="301" t="s">
        <v>6552</v>
      </c>
      <c r="AN1663" s="29" t="s">
        <v>72</v>
      </c>
      <c r="AO1663" s="29" t="s">
        <v>4442</v>
      </c>
      <c r="AR1663" s="29" t="str">
        <f t="shared" si="257"/>
        <v>0</v>
      </c>
      <c r="AS1663" s="29">
        <f t="shared" si="258"/>
        <v>0</v>
      </c>
      <c r="AT1663" s="29">
        <v>0</v>
      </c>
      <c r="AW1663" s="29" t="str">
        <f t="shared" si="260"/>
        <v/>
      </c>
      <c r="AX1663" s="29" t="str">
        <f t="shared" si="252"/>
        <v/>
      </c>
      <c r="AY1663" s="29" t="str">
        <f t="shared" si="259"/>
        <v>https://media.mediathek-tanz-theater.de/iiif/2/nvt_img-380-016-002.JP2</v>
      </c>
      <c r="AZ1663" s="29" t="str">
        <f t="shared" si="253"/>
        <v>image/jp2</v>
      </c>
      <c r="BA1663" s="29" t="str">
        <f t="shared" si="254"/>
        <v>presentation/iiif</v>
      </c>
      <c r="BB1663" s="29" t="str">
        <f t="shared" si="255"/>
        <v>https://media.mediathek-tanz-theater.de/iiif/2/nvt_img-380-016-002.JP2/full/100,/0/default.jpg</v>
      </c>
      <c r="BC1663" s="29" t="str">
        <f t="shared" si="251"/>
        <v>image/jpeg</v>
      </c>
      <c r="BD1663" s="29" t="str">
        <f t="shared" si="256"/>
        <v>presentation/thumbnail</v>
      </c>
    </row>
    <row r="1664" spans="1:56" ht="12.75" customHeight="1">
      <c r="A1664" s="29">
        <v>1</v>
      </c>
      <c r="B1664" s="29">
        <v>0</v>
      </c>
      <c r="C1664" t="s">
        <v>8464</v>
      </c>
      <c r="D1664" s="29" t="s">
        <v>8465</v>
      </c>
      <c r="E1664" s="29"/>
      <c r="F1664" s="29" t="s">
        <v>8238</v>
      </c>
      <c r="G1664" s="29"/>
      <c r="H1664" s="29"/>
      <c r="I1664" s="402" t="s">
        <v>4446</v>
      </c>
      <c r="J1664" s="406" t="s">
        <v>8454</v>
      </c>
      <c r="K1664" s="29"/>
      <c r="L1664" s="29"/>
      <c r="M1664" s="311"/>
      <c r="N1664" s="29" t="s">
        <v>1680</v>
      </c>
      <c r="O1664" s="29"/>
      <c r="P1664" s="25"/>
      <c r="Q1664" s="25"/>
      <c r="R1664" s="29" t="s">
        <v>8446</v>
      </c>
      <c r="S1664" s="29" t="s">
        <v>8447</v>
      </c>
      <c r="T1664" s="29" t="s">
        <v>2006</v>
      </c>
      <c r="U1664"/>
      <c r="V1664" t="s">
        <v>3080</v>
      </c>
      <c r="W1664" s="29"/>
      <c r="X1664" s="349"/>
      <c r="Y1664" s="29"/>
      <c r="Z1664" s="29" t="s">
        <v>1218</v>
      </c>
      <c r="AA1664" s="29" t="s">
        <v>1170</v>
      </c>
      <c r="AB1664" s="29"/>
      <c r="AC1664" s="29"/>
      <c r="AD1664" s="29"/>
      <c r="AE1664" s="29" t="s">
        <v>2950</v>
      </c>
      <c r="AG1664" s="38">
        <v>1</v>
      </c>
      <c r="AH1664" s="38" t="s">
        <v>4439</v>
      </c>
      <c r="AI1664" s="38" t="s">
        <v>4440</v>
      </c>
      <c r="AJ1664" s="38" t="s">
        <v>4449</v>
      </c>
      <c r="AK1664" s="38" t="s">
        <v>8466</v>
      </c>
      <c r="AL1664" s="301" t="s">
        <v>6552</v>
      </c>
      <c r="AN1664" s="29" t="s">
        <v>72</v>
      </c>
      <c r="AO1664" s="29" t="s">
        <v>4442</v>
      </c>
      <c r="AR1664" s="29" t="str">
        <f t="shared" si="257"/>
        <v>0</v>
      </c>
      <c r="AS1664" s="29">
        <f t="shared" si="258"/>
        <v>0</v>
      </c>
      <c r="AT1664" s="29">
        <v>0</v>
      </c>
      <c r="AW1664" s="29" t="str">
        <f t="shared" si="260"/>
        <v/>
      </c>
      <c r="AX1664" s="29" t="str">
        <f t="shared" si="252"/>
        <v/>
      </c>
      <c r="AY1664" s="29" t="str">
        <f t="shared" si="259"/>
        <v>https://media.mediathek-tanz-theater.de/iiif/2/nvt_img-380-016-003.JP2</v>
      </c>
      <c r="AZ1664" s="29" t="str">
        <f t="shared" si="253"/>
        <v>image/jp2</v>
      </c>
      <c r="BA1664" s="29" t="str">
        <f t="shared" si="254"/>
        <v>presentation/iiif</v>
      </c>
      <c r="BB1664" s="29" t="str">
        <f t="shared" si="255"/>
        <v>https://media.mediathek-tanz-theater.de/iiif/2/nvt_img-380-016-003.JP2/full/100,/0/default.jpg</v>
      </c>
      <c r="BC1664" s="29" t="str">
        <f t="shared" si="251"/>
        <v>image/jpeg</v>
      </c>
      <c r="BD1664" s="29" t="str">
        <f t="shared" si="256"/>
        <v>presentation/thumbnail</v>
      </c>
    </row>
    <row r="1665" spans="1:56" ht="12.75" customHeight="1">
      <c r="A1665" s="29">
        <v>1</v>
      </c>
      <c r="B1665" s="29">
        <v>0</v>
      </c>
      <c r="C1665" t="s">
        <v>8467</v>
      </c>
      <c r="D1665" s="29" t="s">
        <v>8468</v>
      </c>
      <c r="E1665" s="29"/>
      <c r="F1665" s="29" t="s">
        <v>8238</v>
      </c>
      <c r="G1665" s="29"/>
      <c r="H1665" s="29"/>
      <c r="I1665" s="402" t="s">
        <v>4438</v>
      </c>
      <c r="J1665" s="406" t="s">
        <v>8234</v>
      </c>
      <c r="K1665" s="29"/>
      <c r="L1665" s="29"/>
      <c r="M1665" s="311"/>
      <c r="N1665" s="29" t="s">
        <v>1680</v>
      </c>
      <c r="O1665" s="29"/>
      <c r="P1665" s="25"/>
      <c r="Q1665" s="25"/>
      <c r="R1665" s="29"/>
      <c r="S1665" s="29"/>
      <c r="T1665" s="29"/>
      <c r="U1665"/>
      <c r="V1665" t="s">
        <v>3080</v>
      </c>
      <c r="W1665" s="29"/>
      <c r="X1665" s="349"/>
      <c r="Y1665" s="29"/>
      <c r="Z1665" s="29" t="s">
        <v>1218</v>
      </c>
      <c r="AA1665" s="29" t="s">
        <v>1170</v>
      </c>
      <c r="AB1665" s="29"/>
      <c r="AC1665" s="29"/>
      <c r="AD1665" s="29"/>
      <c r="AE1665" s="29" t="s">
        <v>2950</v>
      </c>
      <c r="AG1665" s="38">
        <v>1</v>
      </c>
      <c r="AH1665" s="38" t="s">
        <v>4439</v>
      </c>
      <c r="AI1665" s="38" t="s">
        <v>4440</v>
      </c>
      <c r="AJ1665" s="38" t="s">
        <v>8356</v>
      </c>
      <c r="AL1665" s="301" t="s">
        <v>6552</v>
      </c>
      <c r="AO1665" s="29" t="s">
        <v>4442</v>
      </c>
      <c r="AR1665" s="29" t="str">
        <f t="shared" si="257"/>
        <v>1</v>
      </c>
      <c r="AS1665" s="29">
        <f t="shared" si="258"/>
        <v>1</v>
      </c>
      <c r="AT1665" s="29">
        <v>1</v>
      </c>
      <c r="AV1665" s="29" t="s">
        <v>8469</v>
      </c>
      <c r="AW1665" s="29" t="str">
        <f t="shared" si="260"/>
        <v>image/tiff</v>
      </c>
      <c r="AX1665" s="29" t="str">
        <f t="shared" si="252"/>
        <v>archival/master</v>
      </c>
      <c r="AY1665" s="29" t="str">
        <f t="shared" si="259"/>
        <v>https://media.mediathek-tanz-theater.de/iiif/2/nvt_img-380-017.JP2</v>
      </c>
      <c r="AZ1665" s="29" t="str">
        <f t="shared" si="253"/>
        <v>image/jp2</v>
      </c>
      <c r="BA1665" s="29" t="str">
        <f t="shared" si="254"/>
        <v>presentation/iiif</v>
      </c>
      <c r="BB1665" s="29" t="str">
        <f t="shared" si="255"/>
        <v>https://media.mediathek-tanz-theater.de/iiif/2/nvt_img-380-017.JP2/full/100,/0/default.jpg</v>
      </c>
      <c r="BC1665" s="29" t="str">
        <f t="shared" si="251"/>
        <v>image/jpeg</v>
      </c>
      <c r="BD1665" s="29" t="str">
        <f t="shared" si="256"/>
        <v>presentation/thumbnail</v>
      </c>
    </row>
    <row r="1666" spans="1:56" ht="12.75" customHeight="1">
      <c r="A1666" s="29">
        <v>1</v>
      </c>
      <c r="B1666" s="29">
        <v>0</v>
      </c>
      <c r="C1666" t="s">
        <v>8470</v>
      </c>
      <c r="D1666" s="29" t="s">
        <v>8471</v>
      </c>
      <c r="E1666" s="29"/>
      <c r="F1666" s="29" t="s">
        <v>8238</v>
      </c>
      <c r="G1666" s="29"/>
      <c r="H1666" s="29"/>
      <c r="I1666" s="402" t="s">
        <v>4446</v>
      </c>
      <c r="J1666" s="406" t="s">
        <v>8467</v>
      </c>
      <c r="K1666" s="29"/>
      <c r="L1666" s="29"/>
      <c r="M1666" s="311"/>
      <c r="N1666" s="29" t="s">
        <v>1680</v>
      </c>
      <c r="O1666" s="29"/>
      <c r="P1666" s="25"/>
      <c r="Q1666" s="25"/>
      <c r="R1666" s="29" t="s">
        <v>8446</v>
      </c>
      <c r="S1666" s="29" t="s">
        <v>8472</v>
      </c>
      <c r="T1666" s="29" t="s">
        <v>2006</v>
      </c>
      <c r="U1666"/>
      <c r="V1666" t="s">
        <v>3080</v>
      </c>
      <c r="W1666" s="29"/>
      <c r="X1666" s="349"/>
      <c r="Y1666" s="29"/>
      <c r="Z1666" s="29" t="s">
        <v>1218</v>
      </c>
      <c r="AA1666" s="29" t="s">
        <v>1170</v>
      </c>
      <c r="AB1666" s="29"/>
      <c r="AC1666" s="29"/>
      <c r="AD1666" s="29"/>
      <c r="AE1666" s="29" t="s">
        <v>2950</v>
      </c>
      <c r="AG1666" s="38">
        <v>1</v>
      </c>
      <c r="AH1666" s="38" t="s">
        <v>4439</v>
      </c>
      <c r="AI1666" s="38" t="s">
        <v>4440</v>
      </c>
      <c r="AJ1666" s="38" t="s">
        <v>4449</v>
      </c>
      <c r="AK1666" s="38" t="s">
        <v>8473</v>
      </c>
      <c r="AL1666" s="301" t="s">
        <v>6552</v>
      </c>
      <c r="AN1666" s="29" t="s">
        <v>72</v>
      </c>
      <c r="AO1666" s="29" t="s">
        <v>4442</v>
      </c>
      <c r="AR1666" s="29" t="str">
        <f t="shared" si="257"/>
        <v>0</v>
      </c>
      <c r="AS1666" s="29">
        <f t="shared" si="258"/>
        <v>0</v>
      </c>
      <c r="AT1666" s="29">
        <v>0</v>
      </c>
      <c r="AW1666" s="29" t="str">
        <f t="shared" si="260"/>
        <v/>
      </c>
      <c r="AX1666" s="29" t="str">
        <f t="shared" si="252"/>
        <v/>
      </c>
      <c r="AY1666" s="29" t="str">
        <f t="shared" si="259"/>
        <v>https://media.mediathek-tanz-theater.de/iiif/2/nvt_img-380-017-001.JP2</v>
      </c>
      <c r="AZ1666" s="29" t="str">
        <f t="shared" si="253"/>
        <v>image/jp2</v>
      </c>
      <c r="BA1666" s="29" t="str">
        <f t="shared" si="254"/>
        <v>presentation/iiif</v>
      </c>
      <c r="BB1666" s="29" t="str">
        <f t="shared" si="255"/>
        <v>https://media.mediathek-tanz-theater.de/iiif/2/nvt_img-380-017-001.JP2/full/100,/0/default.jpg</v>
      </c>
      <c r="BC1666" s="29" t="str">
        <f t="shared" si="251"/>
        <v>image/jpeg</v>
      </c>
      <c r="BD1666" s="29" t="str">
        <f t="shared" si="256"/>
        <v>presentation/thumbnail</v>
      </c>
    </row>
    <row r="1667" spans="1:56" ht="12.75" customHeight="1">
      <c r="A1667" s="29">
        <v>1</v>
      </c>
      <c r="B1667" s="29">
        <v>0</v>
      </c>
      <c r="C1667" t="s">
        <v>8474</v>
      </c>
      <c r="D1667" s="29" t="s">
        <v>8475</v>
      </c>
      <c r="E1667" s="29"/>
      <c r="F1667" s="29" t="s">
        <v>8238</v>
      </c>
      <c r="G1667" s="29"/>
      <c r="H1667" s="29"/>
      <c r="I1667" s="402" t="s">
        <v>4446</v>
      </c>
      <c r="J1667" s="406" t="s">
        <v>8467</v>
      </c>
      <c r="K1667" s="29"/>
      <c r="L1667" s="29"/>
      <c r="M1667" s="311"/>
      <c r="N1667" s="29" t="s">
        <v>1680</v>
      </c>
      <c r="O1667" s="29"/>
      <c r="P1667" s="25"/>
      <c r="Q1667" s="25"/>
      <c r="R1667" s="29" t="s">
        <v>8446</v>
      </c>
      <c r="S1667" s="29" t="s">
        <v>8476</v>
      </c>
      <c r="T1667" s="29" t="s">
        <v>2006</v>
      </c>
      <c r="U1667" t="s">
        <v>1208</v>
      </c>
      <c r="V1667" t="s">
        <v>3080</v>
      </c>
      <c r="W1667" s="29"/>
      <c r="X1667" s="349"/>
      <c r="Y1667" s="29"/>
      <c r="Z1667" s="29" t="s">
        <v>1218</v>
      </c>
      <c r="AA1667" s="29" t="s">
        <v>1170</v>
      </c>
      <c r="AB1667" s="29"/>
      <c r="AC1667" s="29"/>
      <c r="AD1667" s="29"/>
      <c r="AE1667" s="29" t="s">
        <v>2950</v>
      </c>
      <c r="AG1667" s="38">
        <v>1</v>
      </c>
      <c r="AH1667" s="38" t="s">
        <v>4439</v>
      </c>
      <c r="AI1667" s="38" t="s">
        <v>4440</v>
      </c>
      <c r="AJ1667" s="38" t="s">
        <v>4449</v>
      </c>
      <c r="AK1667" s="38" t="s">
        <v>8477</v>
      </c>
      <c r="AL1667" s="301" t="s">
        <v>6552</v>
      </c>
      <c r="AN1667" s="29" t="s">
        <v>72</v>
      </c>
      <c r="AO1667" s="29" t="s">
        <v>4442</v>
      </c>
      <c r="AR1667" s="29" t="str">
        <f t="shared" si="257"/>
        <v>0</v>
      </c>
      <c r="AS1667" s="29">
        <f t="shared" si="258"/>
        <v>0</v>
      </c>
      <c r="AT1667" s="29">
        <v>0</v>
      </c>
      <c r="AW1667" s="29" t="str">
        <f t="shared" si="260"/>
        <v/>
      </c>
      <c r="AX1667" s="29" t="str">
        <f t="shared" si="252"/>
        <v/>
      </c>
      <c r="AY1667" s="29" t="str">
        <f t="shared" si="259"/>
        <v>https://media.mediathek-tanz-theater.de/iiif/2/nvt_img-380-017-002.JP2</v>
      </c>
      <c r="AZ1667" s="29" t="str">
        <f t="shared" si="253"/>
        <v>image/jp2</v>
      </c>
      <c r="BA1667" s="29" t="str">
        <f t="shared" si="254"/>
        <v>presentation/iiif</v>
      </c>
      <c r="BB1667" s="29" t="str">
        <f t="shared" si="255"/>
        <v>https://media.mediathek-tanz-theater.de/iiif/2/nvt_img-380-017-002.JP2/full/100,/0/default.jpg</v>
      </c>
      <c r="BC1667" s="29" t="str">
        <f t="shared" si="251"/>
        <v>image/jpeg</v>
      </c>
      <c r="BD1667" s="29" t="str">
        <f t="shared" si="256"/>
        <v>presentation/thumbnail</v>
      </c>
    </row>
    <row r="1668" spans="1:56" ht="12.75" customHeight="1">
      <c r="A1668" s="29">
        <v>1</v>
      </c>
      <c r="B1668" s="29">
        <v>0</v>
      </c>
      <c r="C1668" t="s">
        <v>8478</v>
      </c>
      <c r="D1668" s="29" t="s">
        <v>8479</v>
      </c>
      <c r="E1668" s="29"/>
      <c r="F1668" s="29" t="s">
        <v>8238</v>
      </c>
      <c r="G1668" s="29"/>
      <c r="H1668" s="29"/>
      <c r="I1668" s="402" t="s">
        <v>4446</v>
      </c>
      <c r="J1668" s="406" t="s">
        <v>8467</v>
      </c>
      <c r="K1668" s="29"/>
      <c r="L1668" s="29"/>
      <c r="M1668" s="311"/>
      <c r="N1668" s="29" t="s">
        <v>1680</v>
      </c>
      <c r="O1668" s="29"/>
      <c r="P1668" s="25"/>
      <c r="Q1668" s="25"/>
      <c r="R1668" s="29"/>
      <c r="S1668" s="29" t="s">
        <v>8480</v>
      </c>
      <c r="T1668" s="29" t="s">
        <v>2006</v>
      </c>
      <c r="U1668"/>
      <c r="V1668" t="s">
        <v>3080</v>
      </c>
      <c r="W1668" s="29"/>
      <c r="X1668" s="349"/>
      <c r="Y1668" s="29"/>
      <c r="Z1668" s="29" t="s">
        <v>1218</v>
      </c>
      <c r="AA1668" s="29" t="s">
        <v>1170</v>
      </c>
      <c r="AB1668" s="29"/>
      <c r="AC1668" s="29"/>
      <c r="AD1668" s="29"/>
      <c r="AE1668" s="29" t="s">
        <v>2950</v>
      </c>
      <c r="AG1668" s="38">
        <v>1</v>
      </c>
      <c r="AH1668" s="38" t="s">
        <v>4439</v>
      </c>
      <c r="AI1668" s="38" t="s">
        <v>4440</v>
      </c>
      <c r="AJ1668" s="38" t="s">
        <v>4449</v>
      </c>
      <c r="AK1668" s="38" t="s">
        <v>72</v>
      </c>
      <c r="AL1668" s="301" t="s">
        <v>6552</v>
      </c>
      <c r="AN1668" s="29" t="s">
        <v>72</v>
      </c>
      <c r="AO1668" s="29" t="s">
        <v>4442</v>
      </c>
      <c r="AR1668" s="29" t="str">
        <f t="shared" si="257"/>
        <v>0</v>
      </c>
      <c r="AS1668" s="29">
        <f t="shared" si="258"/>
        <v>0</v>
      </c>
      <c r="AT1668" s="29">
        <v>0</v>
      </c>
      <c r="AW1668" s="29" t="str">
        <f t="shared" si="260"/>
        <v/>
      </c>
      <c r="AX1668" s="29" t="str">
        <f t="shared" si="252"/>
        <v/>
      </c>
      <c r="AY1668" s="29" t="str">
        <f t="shared" si="259"/>
        <v>https://media.mediathek-tanz-theater.de/iiif/2/nvt_img-380-017-003.JP2</v>
      </c>
      <c r="AZ1668" s="29" t="str">
        <f t="shared" si="253"/>
        <v>image/jp2</v>
      </c>
      <c r="BA1668" s="29" t="str">
        <f t="shared" si="254"/>
        <v>presentation/iiif</v>
      </c>
      <c r="BB1668" s="29" t="str">
        <f t="shared" si="255"/>
        <v>https://media.mediathek-tanz-theater.de/iiif/2/nvt_img-380-017-003.JP2/full/100,/0/default.jpg</v>
      </c>
      <c r="BC1668" s="29" t="str">
        <f t="shared" si="251"/>
        <v>image/jpeg</v>
      </c>
      <c r="BD1668" s="29" t="str">
        <f t="shared" si="256"/>
        <v>presentation/thumbnail</v>
      </c>
    </row>
    <row r="1669" spans="1:56" ht="12.75" customHeight="1">
      <c r="A1669" s="29">
        <v>1</v>
      </c>
      <c r="B1669" s="29">
        <v>0</v>
      </c>
      <c r="C1669" t="s">
        <v>8481</v>
      </c>
      <c r="D1669" s="29" t="s">
        <v>25280</v>
      </c>
      <c r="E1669" s="29"/>
      <c r="F1669" s="29" t="s">
        <v>8238</v>
      </c>
      <c r="G1669" s="29"/>
      <c r="H1669" s="29"/>
      <c r="I1669" s="402" t="s">
        <v>4438</v>
      </c>
      <c r="J1669" s="406" t="s">
        <v>8234</v>
      </c>
      <c r="K1669" s="29"/>
      <c r="L1669" s="29"/>
      <c r="M1669" s="311"/>
      <c r="N1669" s="29" t="s">
        <v>1680</v>
      </c>
      <c r="O1669" s="29"/>
      <c r="P1669" s="25"/>
      <c r="Q1669" s="25"/>
      <c r="R1669" s="29"/>
      <c r="S1669" s="29"/>
      <c r="T1669" s="29"/>
      <c r="U1669"/>
      <c r="V1669" t="s">
        <v>3080</v>
      </c>
      <c r="W1669" s="29"/>
      <c r="X1669" s="349"/>
      <c r="Y1669" s="29"/>
      <c r="Z1669" s="29" t="s">
        <v>1218</v>
      </c>
      <c r="AA1669" s="29" t="s">
        <v>1170</v>
      </c>
      <c r="AB1669" s="29"/>
      <c r="AC1669" s="29"/>
      <c r="AD1669" s="29"/>
      <c r="AE1669" s="29" t="s">
        <v>2950</v>
      </c>
      <c r="AG1669" s="38">
        <v>1</v>
      </c>
      <c r="AH1669" s="38" t="s">
        <v>4439</v>
      </c>
      <c r="AI1669" s="38" t="s">
        <v>4440</v>
      </c>
      <c r="AJ1669" s="38" t="s">
        <v>8482</v>
      </c>
      <c r="AL1669" s="301" t="s">
        <v>6552</v>
      </c>
      <c r="AO1669" s="29" t="s">
        <v>4442</v>
      </c>
      <c r="AR1669" s="29" t="str">
        <f t="shared" si="257"/>
        <v>1</v>
      </c>
      <c r="AS1669" s="29">
        <f t="shared" si="258"/>
        <v>1</v>
      </c>
      <c r="AT1669" s="29">
        <v>1</v>
      </c>
      <c r="AV1669" s="29" t="s">
        <v>8483</v>
      </c>
      <c r="AW1669" s="29" t="str">
        <f t="shared" si="260"/>
        <v>image/tiff</v>
      </c>
      <c r="AX1669" s="29" t="str">
        <f t="shared" si="252"/>
        <v>archival/master</v>
      </c>
      <c r="AY1669" s="29" t="str">
        <f t="shared" si="259"/>
        <v>https://media.mediathek-tanz-theater.de/iiif/2/nvt_img-380-018.JP2</v>
      </c>
      <c r="AZ1669" s="29" t="str">
        <f t="shared" si="253"/>
        <v>image/jp2</v>
      </c>
      <c r="BA1669" s="29" t="str">
        <f t="shared" si="254"/>
        <v>presentation/iiif</v>
      </c>
      <c r="BB1669" s="29" t="str">
        <f t="shared" si="255"/>
        <v>https://media.mediathek-tanz-theater.de/iiif/2/nvt_img-380-018.JP2/full/100,/0/default.jpg</v>
      </c>
      <c r="BC1669" s="29" t="str">
        <f t="shared" ref="BC1669:BC1732" si="261">IF(NOT(BB1669=""),"image/jpeg","")</f>
        <v>image/jpeg</v>
      </c>
      <c r="BD1669" s="29" t="str">
        <f t="shared" si="256"/>
        <v>presentation/thumbnail</v>
      </c>
    </row>
    <row r="1670" spans="1:56" ht="12.75" customHeight="1">
      <c r="A1670" s="29">
        <v>1</v>
      </c>
      <c r="B1670" s="29">
        <v>0</v>
      </c>
      <c r="C1670" t="s">
        <v>8484</v>
      </c>
      <c r="D1670" s="29" t="s">
        <v>8485</v>
      </c>
      <c r="E1670" s="29"/>
      <c r="F1670" s="29" t="s">
        <v>8238</v>
      </c>
      <c r="G1670" s="29"/>
      <c r="H1670" s="29"/>
      <c r="I1670" s="402" t="s">
        <v>4446</v>
      </c>
      <c r="J1670" s="406" t="s">
        <v>8481</v>
      </c>
      <c r="K1670" s="29"/>
      <c r="L1670" s="29"/>
      <c r="M1670" s="311"/>
      <c r="N1670" s="29" t="s">
        <v>1680</v>
      </c>
      <c r="O1670" s="29"/>
      <c r="P1670" s="25"/>
      <c r="Q1670" s="25"/>
      <c r="R1670" s="29" t="s">
        <v>8486</v>
      </c>
      <c r="S1670" s="29" t="s">
        <v>8487</v>
      </c>
      <c r="T1670" s="29" t="s">
        <v>2006</v>
      </c>
      <c r="U1670"/>
      <c r="V1670" t="s">
        <v>3080</v>
      </c>
      <c r="W1670" s="29"/>
      <c r="X1670" s="349"/>
      <c r="Y1670" s="29"/>
      <c r="Z1670" s="29" t="s">
        <v>1218</v>
      </c>
      <c r="AA1670" s="29" t="s">
        <v>1170</v>
      </c>
      <c r="AB1670" s="29"/>
      <c r="AC1670" s="29"/>
      <c r="AD1670" s="29"/>
      <c r="AE1670" s="29" t="s">
        <v>2950</v>
      </c>
      <c r="AG1670" s="38">
        <v>1</v>
      </c>
      <c r="AH1670" s="38" t="s">
        <v>4439</v>
      </c>
      <c r="AI1670" s="38" t="s">
        <v>4440</v>
      </c>
      <c r="AJ1670" s="38" t="s">
        <v>4449</v>
      </c>
      <c r="AK1670" s="38" t="s">
        <v>8488</v>
      </c>
      <c r="AL1670" s="301" t="s">
        <v>6552</v>
      </c>
      <c r="AO1670" s="29" t="s">
        <v>4442</v>
      </c>
      <c r="AR1670" s="29" t="str">
        <f t="shared" si="257"/>
        <v>0</v>
      </c>
      <c r="AS1670" s="29">
        <f t="shared" si="258"/>
        <v>0</v>
      </c>
      <c r="AT1670" s="29">
        <v>0</v>
      </c>
      <c r="AW1670" s="29" t="str">
        <f t="shared" si="260"/>
        <v/>
      </c>
      <c r="AX1670" s="29" t="str">
        <f t="shared" ref="AX1670:AX1733" si="262">IF(NOT(AV1670=""),"archival/master","")</f>
        <v/>
      </c>
      <c r="AY1670" s="29" t="str">
        <f t="shared" si="259"/>
        <v>https://media.mediathek-tanz-theater.de/iiif/2/nvt_img-380-018-001.JP2</v>
      </c>
      <c r="AZ1670" s="29" t="str">
        <f t="shared" ref="AZ1670:AZ1733" si="263">IF(NOT(AY1670=""),"image/jp2","")</f>
        <v>image/jp2</v>
      </c>
      <c r="BA1670" s="29" t="str">
        <f t="shared" ref="BA1670:BA1733" si="264">IF(NOT(AY1670=""),"presentation/iiif","")</f>
        <v>presentation/iiif</v>
      </c>
      <c r="BB1670" s="29" t="str">
        <f t="shared" ref="BB1670:BB1733" si="265">"https://media.mediathek-tanz-theater.de/iiif/2/nvt_"&amp;C1670&amp;".JP2/full/100,/0/default.jpg"</f>
        <v>https://media.mediathek-tanz-theater.de/iiif/2/nvt_img-380-018-001.JP2/full/100,/0/default.jpg</v>
      </c>
      <c r="BC1670" s="29" t="str">
        <f t="shared" si="261"/>
        <v>image/jpeg</v>
      </c>
      <c r="BD1670" s="29" t="str">
        <f t="shared" ref="BD1670:BD1733" si="266">IF(NOT(BB1670=""),"presentation/thumbnail","")</f>
        <v>presentation/thumbnail</v>
      </c>
    </row>
    <row r="1671" spans="1:56" ht="12.75" customHeight="1">
      <c r="A1671" s="29">
        <v>1</v>
      </c>
      <c r="B1671" s="29">
        <v>0</v>
      </c>
      <c r="C1671" t="s">
        <v>8489</v>
      </c>
      <c r="D1671" s="29" t="s">
        <v>8490</v>
      </c>
      <c r="E1671" s="29"/>
      <c r="F1671" s="29" t="s">
        <v>8238</v>
      </c>
      <c r="G1671" s="29"/>
      <c r="H1671" s="29"/>
      <c r="I1671" s="402" t="s">
        <v>4446</v>
      </c>
      <c r="J1671" s="406" t="s">
        <v>8481</v>
      </c>
      <c r="K1671" s="29"/>
      <c r="L1671" s="29"/>
      <c r="M1671" s="311"/>
      <c r="N1671" s="29" t="s">
        <v>1680</v>
      </c>
      <c r="O1671" s="29"/>
      <c r="P1671" s="25"/>
      <c r="Q1671" s="25"/>
      <c r="R1671" s="29" t="s">
        <v>8486</v>
      </c>
      <c r="S1671" s="29" t="s">
        <v>8491</v>
      </c>
      <c r="T1671" s="29" t="s">
        <v>2006</v>
      </c>
      <c r="U1671" t="s">
        <v>8492</v>
      </c>
      <c r="V1671" t="s">
        <v>3080</v>
      </c>
      <c r="W1671" s="29"/>
      <c r="X1671" s="349"/>
      <c r="Y1671" s="29"/>
      <c r="Z1671" s="29" t="s">
        <v>1218</v>
      </c>
      <c r="AA1671" s="29" t="s">
        <v>1170</v>
      </c>
      <c r="AB1671" s="29"/>
      <c r="AC1671" s="29"/>
      <c r="AD1671" s="29"/>
      <c r="AE1671" s="29" t="s">
        <v>2950</v>
      </c>
      <c r="AG1671" s="38">
        <v>1</v>
      </c>
      <c r="AH1671" s="38" t="s">
        <v>4439</v>
      </c>
      <c r="AI1671" s="38" t="s">
        <v>4440</v>
      </c>
      <c r="AJ1671" s="38" t="s">
        <v>4449</v>
      </c>
      <c r="AK1671" s="38" t="s">
        <v>8477</v>
      </c>
      <c r="AL1671" s="301" t="s">
        <v>6552</v>
      </c>
      <c r="AN1671" s="29" t="s">
        <v>4635</v>
      </c>
      <c r="AO1671" s="29" t="s">
        <v>4442</v>
      </c>
      <c r="AR1671" s="29" t="str">
        <f t="shared" ref="AR1671:AR1734" si="267">IF(OR(I1671="Negativmappe",I1671="Negativstreifen",I1671="Diapositivfilm",I1671="Fotomappe;(POSITIVE)",AND(I1671="Kostümfotografie",NOT(AE1671="DT")),AND(I1671="Fotografie",NOT(AE1671="DT")),AND(I1671="Porträtfotografie",NOT(AE1671="DT")),AND(I1671="Fotodokumentation",NOT(AE1671="DT")),AND(I1671="Bühnenbildfotografie",NOT(AE1671="DT"))),"1","0")</f>
        <v>0</v>
      </c>
      <c r="AS1671" s="29">
        <f t="shared" ref="AS1671:AS1734" si="268">AT1671</f>
        <v>0</v>
      </c>
      <c r="AT1671" s="29">
        <v>0</v>
      </c>
      <c r="AW1671" s="29" t="str">
        <f t="shared" si="260"/>
        <v/>
      </c>
      <c r="AX1671" s="29" t="str">
        <f t="shared" si="262"/>
        <v/>
      </c>
      <c r="AY1671" s="29" t="str">
        <f t="shared" ref="AY1671:AY1734" si="269">"https://media.mediathek-tanz-theater.de/iiif/2/nvt_"&amp;C1671&amp;".JP2"</f>
        <v>https://media.mediathek-tanz-theater.de/iiif/2/nvt_img-380-018-002.JP2</v>
      </c>
      <c r="AZ1671" s="29" t="str">
        <f t="shared" si="263"/>
        <v>image/jp2</v>
      </c>
      <c r="BA1671" s="29" t="str">
        <f t="shared" si="264"/>
        <v>presentation/iiif</v>
      </c>
      <c r="BB1671" s="29" t="str">
        <f t="shared" si="265"/>
        <v>https://media.mediathek-tanz-theater.de/iiif/2/nvt_img-380-018-002.JP2/full/100,/0/default.jpg</v>
      </c>
      <c r="BC1671" s="29" t="str">
        <f t="shared" si="261"/>
        <v>image/jpeg</v>
      </c>
      <c r="BD1671" s="29" t="str">
        <f t="shared" si="266"/>
        <v>presentation/thumbnail</v>
      </c>
    </row>
    <row r="1672" spans="1:56" ht="12.75" customHeight="1">
      <c r="A1672" s="29">
        <v>1</v>
      </c>
      <c r="B1672" s="29">
        <v>0</v>
      </c>
      <c r="C1672" t="s">
        <v>8493</v>
      </c>
      <c r="D1672" s="29" t="s">
        <v>25281</v>
      </c>
      <c r="E1672" s="29"/>
      <c r="F1672" s="29" t="s">
        <v>8238</v>
      </c>
      <c r="G1672" s="29"/>
      <c r="H1672" s="29"/>
      <c r="I1672" s="402" t="s">
        <v>4446</v>
      </c>
      <c r="J1672" s="406" t="s">
        <v>8481</v>
      </c>
      <c r="K1672" s="29"/>
      <c r="L1672" s="29"/>
      <c r="M1672" s="311"/>
      <c r="N1672" s="29" t="s">
        <v>1680</v>
      </c>
      <c r="O1672" s="29"/>
      <c r="P1672" s="25"/>
      <c r="Q1672" s="25"/>
      <c r="R1672" s="29" t="s">
        <v>8486</v>
      </c>
      <c r="S1672" s="29" t="s">
        <v>8494</v>
      </c>
      <c r="T1672" s="29" t="s">
        <v>2006</v>
      </c>
      <c r="U1672" t="s">
        <v>8495</v>
      </c>
      <c r="V1672" t="s">
        <v>3080</v>
      </c>
      <c r="W1672" s="29"/>
      <c r="X1672" s="349"/>
      <c r="Y1672" s="29"/>
      <c r="Z1672" s="29" t="s">
        <v>1218</v>
      </c>
      <c r="AA1672" s="29" t="s">
        <v>1170</v>
      </c>
      <c r="AB1672" s="29"/>
      <c r="AC1672" s="29"/>
      <c r="AD1672" s="29"/>
      <c r="AE1672" s="29" t="s">
        <v>2950</v>
      </c>
      <c r="AG1672" s="38">
        <v>1</v>
      </c>
      <c r="AH1672" s="38" t="s">
        <v>4439</v>
      </c>
      <c r="AI1672" s="38" t="s">
        <v>4440</v>
      </c>
      <c r="AJ1672" s="38" t="s">
        <v>4449</v>
      </c>
      <c r="AK1672" s="38" t="s">
        <v>8496</v>
      </c>
      <c r="AL1672" s="301" t="s">
        <v>6552</v>
      </c>
      <c r="AN1672" s="29" t="s">
        <v>72</v>
      </c>
      <c r="AO1672" s="29" t="s">
        <v>4442</v>
      </c>
      <c r="AR1672" s="29" t="str">
        <f t="shared" si="267"/>
        <v>0</v>
      </c>
      <c r="AS1672" s="29">
        <f t="shared" si="268"/>
        <v>0</v>
      </c>
      <c r="AT1672" s="29">
        <v>0</v>
      </c>
      <c r="AW1672" s="29" t="str">
        <f t="shared" ref="AW1672:AW1735" si="270">IF(NOT(AV1672=""),"image/tiff","")</f>
        <v/>
      </c>
      <c r="AX1672" s="29" t="str">
        <f t="shared" si="262"/>
        <v/>
      </c>
      <c r="AY1672" s="29" t="str">
        <f t="shared" si="269"/>
        <v>https://media.mediathek-tanz-theater.de/iiif/2/nvt_img-380-018-003.JP2</v>
      </c>
      <c r="AZ1672" s="29" t="str">
        <f t="shared" si="263"/>
        <v>image/jp2</v>
      </c>
      <c r="BA1672" s="29" t="str">
        <f t="shared" si="264"/>
        <v>presentation/iiif</v>
      </c>
      <c r="BB1672" s="29" t="str">
        <f t="shared" si="265"/>
        <v>https://media.mediathek-tanz-theater.de/iiif/2/nvt_img-380-018-003.JP2/full/100,/0/default.jpg</v>
      </c>
      <c r="BC1672" s="29" t="str">
        <f t="shared" si="261"/>
        <v>image/jpeg</v>
      </c>
      <c r="BD1672" s="29" t="str">
        <f t="shared" si="266"/>
        <v>presentation/thumbnail</v>
      </c>
    </row>
    <row r="1673" spans="1:56" ht="12.75" customHeight="1">
      <c r="A1673" s="29">
        <v>1</v>
      </c>
      <c r="B1673" s="29">
        <v>0</v>
      </c>
      <c r="C1673" t="s">
        <v>8497</v>
      </c>
      <c r="D1673" s="29" t="s">
        <v>8498</v>
      </c>
      <c r="E1673" s="29"/>
      <c r="F1673" s="29" t="s">
        <v>8238</v>
      </c>
      <c r="G1673" s="29"/>
      <c r="H1673" s="29"/>
      <c r="I1673" s="402" t="s">
        <v>4438</v>
      </c>
      <c r="J1673" s="406" t="s">
        <v>8234</v>
      </c>
      <c r="K1673" s="29"/>
      <c r="L1673" s="29"/>
      <c r="M1673" s="311"/>
      <c r="N1673" s="29" t="s">
        <v>1680</v>
      </c>
      <c r="O1673" s="29"/>
      <c r="P1673" s="25"/>
      <c r="Q1673" s="25"/>
      <c r="R1673" s="29"/>
      <c r="S1673" s="29"/>
      <c r="T1673" s="29"/>
      <c r="U1673"/>
      <c r="V1673" t="s">
        <v>3080</v>
      </c>
      <c r="W1673" s="29"/>
      <c r="X1673" s="349"/>
      <c r="Y1673" s="29"/>
      <c r="Z1673" s="29" t="s">
        <v>1218</v>
      </c>
      <c r="AA1673" s="29" t="s">
        <v>1170</v>
      </c>
      <c r="AB1673" s="29"/>
      <c r="AC1673" s="29"/>
      <c r="AD1673" s="29"/>
      <c r="AE1673" s="29" t="s">
        <v>2950</v>
      </c>
      <c r="AG1673" s="38">
        <v>1</v>
      </c>
      <c r="AH1673" s="38" t="s">
        <v>4439</v>
      </c>
      <c r="AI1673" s="38" t="s">
        <v>4440</v>
      </c>
      <c r="AJ1673" s="38" t="s">
        <v>8442</v>
      </c>
      <c r="AL1673" s="301" t="s">
        <v>6552</v>
      </c>
      <c r="AO1673" s="29" t="s">
        <v>4442</v>
      </c>
      <c r="AR1673" s="29" t="str">
        <f t="shared" si="267"/>
        <v>1</v>
      </c>
      <c r="AS1673" s="29">
        <f t="shared" si="268"/>
        <v>1</v>
      </c>
      <c r="AT1673" s="29">
        <v>1</v>
      </c>
      <c r="AV1673" s="29" t="s">
        <v>8499</v>
      </c>
      <c r="AW1673" s="29" t="str">
        <f t="shared" si="270"/>
        <v>image/tiff</v>
      </c>
      <c r="AX1673" s="29" t="str">
        <f t="shared" si="262"/>
        <v>archival/master</v>
      </c>
      <c r="AY1673" s="29" t="str">
        <f t="shared" si="269"/>
        <v>https://media.mediathek-tanz-theater.de/iiif/2/nvt_img-380-019.JP2</v>
      </c>
      <c r="AZ1673" s="29" t="str">
        <f t="shared" si="263"/>
        <v>image/jp2</v>
      </c>
      <c r="BA1673" s="29" t="str">
        <f t="shared" si="264"/>
        <v>presentation/iiif</v>
      </c>
      <c r="BB1673" s="29" t="str">
        <f t="shared" si="265"/>
        <v>https://media.mediathek-tanz-theater.de/iiif/2/nvt_img-380-019.JP2/full/100,/0/default.jpg</v>
      </c>
      <c r="BC1673" s="29" t="str">
        <f t="shared" si="261"/>
        <v>image/jpeg</v>
      </c>
      <c r="BD1673" s="29" t="str">
        <f t="shared" si="266"/>
        <v>presentation/thumbnail</v>
      </c>
    </row>
    <row r="1674" spans="1:56" ht="12.75" customHeight="1">
      <c r="A1674" s="29">
        <v>1</v>
      </c>
      <c r="B1674" s="29">
        <v>0</v>
      </c>
      <c r="C1674" t="s">
        <v>8500</v>
      </c>
      <c r="D1674" s="29" t="s">
        <v>8501</v>
      </c>
      <c r="E1674" s="29"/>
      <c r="F1674" s="29" t="s">
        <v>8238</v>
      </c>
      <c r="G1674" s="29"/>
      <c r="H1674" s="29"/>
      <c r="I1674" s="402" t="s">
        <v>4446</v>
      </c>
      <c r="J1674" s="406" t="s">
        <v>8497</v>
      </c>
      <c r="K1674" s="29"/>
      <c r="L1674" s="29"/>
      <c r="M1674" s="311"/>
      <c r="N1674" s="29" t="s">
        <v>1680</v>
      </c>
      <c r="O1674" s="29"/>
      <c r="P1674" s="25"/>
      <c r="Q1674" s="25"/>
      <c r="R1674" s="29" t="s">
        <v>8242</v>
      </c>
      <c r="S1674" s="29" t="s">
        <v>8502</v>
      </c>
      <c r="T1674" s="29" t="s">
        <v>2006</v>
      </c>
      <c r="U1674" t="s">
        <v>8503</v>
      </c>
      <c r="V1674" t="s">
        <v>3080</v>
      </c>
      <c r="W1674" s="29"/>
      <c r="X1674" s="349"/>
      <c r="Y1674" s="29"/>
      <c r="Z1674" s="29" t="s">
        <v>1218</v>
      </c>
      <c r="AA1674" s="29" t="s">
        <v>1170</v>
      </c>
      <c r="AB1674" s="29"/>
      <c r="AC1674" s="29"/>
      <c r="AD1674" s="29"/>
      <c r="AE1674" s="29" t="s">
        <v>2950</v>
      </c>
      <c r="AG1674" s="38">
        <v>1</v>
      </c>
      <c r="AH1674" s="38" t="s">
        <v>4439</v>
      </c>
      <c r="AI1674" s="38" t="s">
        <v>4440</v>
      </c>
      <c r="AJ1674" s="38" t="s">
        <v>4449</v>
      </c>
      <c r="AK1674" s="38" t="s">
        <v>8504</v>
      </c>
      <c r="AL1674" s="301" t="s">
        <v>6552</v>
      </c>
      <c r="AN1674" s="29" t="s">
        <v>72</v>
      </c>
      <c r="AO1674" s="29" t="s">
        <v>4442</v>
      </c>
      <c r="AR1674" s="29" t="str">
        <f t="shared" si="267"/>
        <v>0</v>
      </c>
      <c r="AS1674" s="29">
        <f t="shared" si="268"/>
        <v>0</v>
      </c>
      <c r="AT1674" s="29">
        <v>0</v>
      </c>
      <c r="AW1674" s="29" t="str">
        <f t="shared" si="270"/>
        <v/>
      </c>
      <c r="AX1674" s="29" t="str">
        <f t="shared" si="262"/>
        <v/>
      </c>
      <c r="AY1674" s="29" t="str">
        <f t="shared" si="269"/>
        <v>https://media.mediathek-tanz-theater.de/iiif/2/nvt_img-380-019-001.JP2</v>
      </c>
      <c r="AZ1674" s="29" t="str">
        <f t="shared" si="263"/>
        <v>image/jp2</v>
      </c>
      <c r="BA1674" s="29" t="str">
        <f t="shared" si="264"/>
        <v>presentation/iiif</v>
      </c>
      <c r="BB1674" s="29" t="str">
        <f t="shared" si="265"/>
        <v>https://media.mediathek-tanz-theater.de/iiif/2/nvt_img-380-019-001.JP2/full/100,/0/default.jpg</v>
      </c>
      <c r="BC1674" s="29" t="str">
        <f t="shared" si="261"/>
        <v>image/jpeg</v>
      </c>
      <c r="BD1674" s="29" t="str">
        <f t="shared" si="266"/>
        <v>presentation/thumbnail</v>
      </c>
    </row>
    <row r="1675" spans="1:56" ht="12.75" customHeight="1">
      <c r="A1675" s="29">
        <v>1</v>
      </c>
      <c r="B1675" s="29">
        <v>0</v>
      </c>
      <c r="C1675" t="s">
        <v>8505</v>
      </c>
      <c r="D1675" s="29" t="s">
        <v>8506</v>
      </c>
      <c r="E1675" s="29"/>
      <c r="F1675" s="29" t="s">
        <v>8238</v>
      </c>
      <c r="G1675" s="29"/>
      <c r="H1675" s="29"/>
      <c r="I1675" s="402" t="s">
        <v>4446</v>
      </c>
      <c r="J1675" s="406" t="s">
        <v>8497</v>
      </c>
      <c r="K1675" s="29"/>
      <c r="L1675" s="29"/>
      <c r="M1675" s="311"/>
      <c r="N1675" s="29" t="s">
        <v>1680</v>
      </c>
      <c r="O1675" s="29"/>
      <c r="P1675" s="25"/>
      <c r="Q1675" s="25"/>
      <c r="R1675" s="29" t="s">
        <v>8242</v>
      </c>
      <c r="S1675" s="29" t="s">
        <v>8507</v>
      </c>
      <c r="T1675" s="29" t="s">
        <v>2006</v>
      </c>
      <c r="U1675" t="s">
        <v>8508</v>
      </c>
      <c r="V1675" t="s">
        <v>3080</v>
      </c>
      <c r="W1675" s="29"/>
      <c r="X1675" s="349"/>
      <c r="Y1675" s="29"/>
      <c r="Z1675" s="29" t="s">
        <v>1218</v>
      </c>
      <c r="AA1675" s="29" t="s">
        <v>1170</v>
      </c>
      <c r="AB1675" s="29"/>
      <c r="AC1675" s="29"/>
      <c r="AD1675" s="29"/>
      <c r="AE1675" s="29" t="s">
        <v>2950</v>
      </c>
      <c r="AG1675" s="38">
        <v>1</v>
      </c>
      <c r="AH1675" s="38" t="s">
        <v>4439</v>
      </c>
      <c r="AI1675" s="38" t="s">
        <v>4440</v>
      </c>
      <c r="AJ1675" s="38" t="s">
        <v>4449</v>
      </c>
      <c r="AK1675" s="38" t="s">
        <v>72</v>
      </c>
      <c r="AL1675" s="301" t="s">
        <v>6552</v>
      </c>
      <c r="AN1675" s="29" t="s">
        <v>72</v>
      </c>
      <c r="AO1675" s="29" t="s">
        <v>4442</v>
      </c>
      <c r="AR1675" s="29" t="str">
        <f t="shared" si="267"/>
        <v>0</v>
      </c>
      <c r="AS1675" s="29">
        <f t="shared" si="268"/>
        <v>0</v>
      </c>
      <c r="AT1675" s="29">
        <v>0</v>
      </c>
      <c r="AW1675" s="29" t="str">
        <f t="shared" si="270"/>
        <v/>
      </c>
      <c r="AX1675" s="29" t="str">
        <f t="shared" si="262"/>
        <v/>
      </c>
      <c r="AY1675" s="29" t="str">
        <f t="shared" si="269"/>
        <v>https://media.mediathek-tanz-theater.de/iiif/2/nvt_img-380-019-002.JP2</v>
      </c>
      <c r="AZ1675" s="29" t="str">
        <f t="shared" si="263"/>
        <v>image/jp2</v>
      </c>
      <c r="BA1675" s="29" t="str">
        <f t="shared" si="264"/>
        <v>presentation/iiif</v>
      </c>
      <c r="BB1675" s="29" t="str">
        <f t="shared" si="265"/>
        <v>https://media.mediathek-tanz-theater.de/iiif/2/nvt_img-380-019-002.JP2/full/100,/0/default.jpg</v>
      </c>
      <c r="BC1675" s="29" t="str">
        <f t="shared" si="261"/>
        <v>image/jpeg</v>
      </c>
      <c r="BD1675" s="29" t="str">
        <f t="shared" si="266"/>
        <v>presentation/thumbnail</v>
      </c>
    </row>
    <row r="1676" spans="1:56" ht="12.75" customHeight="1">
      <c r="A1676" s="29">
        <v>1</v>
      </c>
      <c r="B1676" s="29">
        <v>0</v>
      </c>
      <c r="C1676" t="s">
        <v>8509</v>
      </c>
      <c r="D1676" s="29" t="s">
        <v>8510</v>
      </c>
      <c r="E1676" s="29"/>
      <c r="F1676" s="29" t="s">
        <v>8238</v>
      </c>
      <c r="G1676" s="29"/>
      <c r="H1676" s="29"/>
      <c r="I1676" s="402" t="s">
        <v>4446</v>
      </c>
      <c r="J1676" s="406" t="s">
        <v>8497</v>
      </c>
      <c r="K1676" s="29"/>
      <c r="L1676" s="29"/>
      <c r="M1676" s="311"/>
      <c r="N1676" s="29" t="s">
        <v>1680</v>
      </c>
      <c r="O1676" s="29"/>
      <c r="P1676" s="25"/>
      <c r="Q1676" s="25"/>
      <c r="R1676" s="29" t="s">
        <v>8242</v>
      </c>
      <c r="S1676" s="29" t="s">
        <v>8502</v>
      </c>
      <c r="T1676" s="29" t="s">
        <v>2006</v>
      </c>
      <c r="U1676" t="s">
        <v>8503</v>
      </c>
      <c r="V1676" t="s">
        <v>3080</v>
      </c>
      <c r="W1676" s="29"/>
      <c r="X1676" s="349"/>
      <c r="Y1676" s="29"/>
      <c r="Z1676" s="29" t="s">
        <v>1218</v>
      </c>
      <c r="AA1676" s="29" t="s">
        <v>1170</v>
      </c>
      <c r="AB1676" s="29"/>
      <c r="AC1676" s="29"/>
      <c r="AD1676" s="29"/>
      <c r="AE1676" s="29" t="s">
        <v>2950</v>
      </c>
      <c r="AG1676" s="38">
        <v>1</v>
      </c>
      <c r="AH1676" s="38" t="s">
        <v>4439</v>
      </c>
      <c r="AI1676" s="38" t="s">
        <v>4440</v>
      </c>
      <c r="AJ1676" s="38" t="s">
        <v>4449</v>
      </c>
      <c r="AK1676" s="38" t="s">
        <v>8511</v>
      </c>
      <c r="AL1676" s="301" t="s">
        <v>6552</v>
      </c>
      <c r="AN1676" s="29" t="s">
        <v>72</v>
      </c>
      <c r="AO1676" s="29" t="s">
        <v>4442</v>
      </c>
      <c r="AR1676" s="29" t="str">
        <f t="shared" si="267"/>
        <v>0</v>
      </c>
      <c r="AS1676" s="29">
        <f t="shared" si="268"/>
        <v>0</v>
      </c>
      <c r="AT1676" s="29">
        <v>0</v>
      </c>
      <c r="AW1676" s="29" t="str">
        <f t="shared" si="270"/>
        <v/>
      </c>
      <c r="AX1676" s="29" t="str">
        <f t="shared" si="262"/>
        <v/>
      </c>
      <c r="AY1676" s="29" t="str">
        <f t="shared" si="269"/>
        <v>https://media.mediathek-tanz-theater.de/iiif/2/nvt_img-380-019-003.JP2</v>
      </c>
      <c r="AZ1676" s="29" t="str">
        <f t="shared" si="263"/>
        <v>image/jp2</v>
      </c>
      <c r="BA1676" s="29" t="str">
        <f t="shared" si="264"/>
        <v>presentation/iiif</v>
      </c>
      <c r="BB1676" s="29" t="str">
        <f t="shared" si="265"/>
        <v>https://media.mediathek-tanz-theater.de/iiif/2/nvt_img-380-019-003.JP2/full/100,/0/default.jpg</v>
      </c>
      <c r="BC1676" s="29" t="str">
        <f t="shared" si="261"/>
        <v>image/jpeg</v>
      </c>
      <c r="BD1676" s="29" t="str">
        <f t="shared" si="266"/>
        <v>presentation/thumbnail</v>
      </c>
    </row>
    <row r="1677" spans="1:56" ht="12.75" customHeight="1">
      <c r="A1677" s="29">
        <v>1</v>
      </c>
      <c r="B1677" s="29">
        <v>0</v>
      </c>
      <c r="C1677" t="s">
        <v>8512</v>
      </c>
      <c r="D1677" s="29" t="s">
        <v>8513</v>
      </c>
      <c r="E1677" s="29"/>
      <c r="F1677" s="29" t="s">
        <v>8238</v>
      </c>
      <c r="G1677" s="29"/>
      <c r="H1677" s="29"/>
      <c r="I1677" s="402" t="s">
        <v>4438</v>
      </c>
      <c r="J1677" s="406" t="s">
        <v>8234</v>
      </c>
      <c r="K1677" s="29"/>
      <c r="L1677" s="29"/>
      <c r="M1677" s="311"/>
      <c r="N1677" s="29" t="s">
        <v>1680</v>
      </c>
      <c r="O1677" s="29"/>
      <c r="P1677" s="25"/>
      <c r="Q1677" s="25"/>
      <c r="R1677" s="29"/>
      <c r="S1677" s="29"/>
      <c r="T1677" s="29"/>
      <c r="U1677"/>
      <c r="V1677" t="s">
        <v>3080</v>
      </c>
      <c r="W1677" s="29"/>
      <c r="X1677" s="349"/>
      <c r="Y1677" s="29"/>
      <c r="Z1677" s="29" t="s">
        <v>1218</v>
      </c>
      <c r="AA1677" s="29" t="s">
        <v>1170</v>
      </c>
      <c r="AB1677" s="29"/>
      <c r="AC1677" s="29"/>
      <c r="AD1677" s="29"/>
      <c r="AE1677" s="29" t="s">
        <v>2950</v>
      </c>
      <c r="AG1677" s="38">
        <v>1</v>
      </c>
      <c r="AH1677" s="38" t="s">
        <v>4439</v>
      </c>
      <c r="AI1677" s="38" t="s">
        <v>4440</v>
      </c>
      <c r="AJ1677" s="38" t="s">
        <v>8442</v>
      </c>
      <c r="AL1677" s="301" t="s">
        <v>6552</v>
      </c>
      <c r="AO1677" s="29" t="s">
        <v>4442</v>
      </c>
      <c r="AR1677" s="29" t="str">
        <f t="shared" si="267"/>
        <v>1</v>
      </c>
      <c r="AS1677" s="29">
        <f t="shared" si="268"/>
        <v>1</v>
      </c>
      <c r="AT1677" s="29">
        <v>1</v>
      </c>
      <c r="AV1677" s="29" t="s">
        <v>8514</v>
      </c>
      <c r="AW1677" s="29" t="str">
        <f t="shared" si="270"/>
        <v>image/tiff</v>
      </c>
      <c r="AX1677" s="29" t="str">
        <f t="shared" si="262"/>
        <v>archival/master</v>
      </c>
      <c r="AY1677" s="29" t="str">
        <f t="shared" si="269"/>
        <v>https://media.mediathek-tanz-theater.de/iiif/2/nvt_img-380-020.JP2</v>
      </c>
      <c r="AZ1677" s="29" t="str">
        <f t="shared" si="263"/>
        <v>image/jp2</v>
      </c>
      <c r="BA1677" s="29" t="str">
        <f t="shared" si="264"/>
        <v>presentation/iiif</v>
      </c>
      <c r="BB1677" s="29" t="str">
        <f t="shared" si="265"/>
        <v>https://media.mediathek-tanz-theater.de/iiif/2/nvt_img-380-020.JP2/full/100,/0/default.jpg</v>
      </c>
      <c r="BC1677" s="29" t="str">
        <f t="shared" si="261"/>
        <v>image/jpeg</v>
      </c>
      <c r="BD1677" s="29" t="str">
        <f t="shared" si="266"/>
        <v>presentation/thumbnail</v>
      </c>
    </row>
    <row r="1678" spans="1:56" ht="12.75" customHeight="1">
      <c r="A1678" s="29">
        <v>1</v>
      </c>
      <c r="B1678" s="29">
        <v>0</v>
      </c>
      <c r="C1678" t="s">
        <v>8515</v>
      </c>
      <c r="D1678" s="29" t="s">
        <v>8516</v>
      </c>
      <c r="E1678" s="29"/>
      <c r="F1678" s="29" t="s">
        <v>8238</v>
      </c>
      <c r="G1678" s="29"/>
      <c r="H1678" s="29"/>
      <c r="I1678" s="402" t="s">
        <v>4446</v>
      </c>
      <c r="J1678" s="406" t="s">
        <v>8512</v>
      </c>
      <c r="K1678" s="29"/>
      <c r="L1678" s="29"/>
      <c r="M1678" s="311"/>
      <c r="N1678" s="29" t="s">
        <v>1680</v>
      </c>
      <c r="O1678" s="29"/>
      <c r="P1678" s="25"/>
      <c r="Q1678" s="25"/>
      <c r="R1678" s="29" t="s">
        <v>8242</v>
      </c>
      <c r="S1678" s="29" t="s">
        <v>8517</v>
      </c>
      <c r="T1678" s="29" t="s">
        <v>2006</v>
      </c>
      <c r="U1678" t="s">
        <v>8503</v>
      </c>
      <c r="V1678" t="s">
        <v>3080</v>
      </c>
      <c r="W1678" s="29"/>
      <c r="X1678" s="349"/>
      <c r="Y1678" s="29"/>
      <c r="Z1678" s="29" t="s">
        <v>1218</v>
      </c>
      <c r="AA1678" s="29" t="s">
        <v>1170</v>
      </c>
      <c r="AB1678" s="29"/>
      <c r="AC1678" s="29"/>
      <c r="AD1678" s="29"/>
      <c r="AE1678" s="29" t="s">
        <v>2950</v>
      </c>
      <c r="AG1678" s="38">
        <v>1</v>
      </c>
      <c r="AH1678" s="38" t="s">
        <v>4439</v>
      </c>
      <c r="AI1678" s="38" t="s">
        <v>4440</v>
      </c>
      <c r="AJ1678" s="38" t="s">
        <v>4449</v>
      </c>
      <c r="AK1678" s="38" t="s">
        <v>8518</v>
      </c>
      <c r="AL1678" s="301" t="s">
        <v>6552</v>
      </c>
      <c r="AN1678" s="29" t="s">
        <v>72</v>
      </c>
      <c r="AO1678" s="29" t="s">
        <v>4442</v>
      </c>
      <c r="AR1678" s="29" t="str">
        <f t="shared" si="267"/>
        <v>0</v>
      </c>
      <c r="AS1678" s="29">
        <f t="shared" si="268"/>
        <v>0</v>
      </c>
      <c r="AT1678" s="29">
        <v>0</v>
      </c>
      <c r="AW1678" s="29" t="str">
        <f t="shared" si="270"/>
        <v/>
      </c>
      <c r="AX1678" s="29" t="str">
        <f t="shared" si="262"/>
        <v/>
      </c>
      <c r="AY1678" s="29" t="str">
        <f t="shared" si="269"/>
        <v>https://media.mediathek-tanz-theater.de/iiif/2/nvt_img-380-020-001.JP2</v>
      </c>
      <c r="AZ1678" s="29" t="str">
        <f t="shared" si="263"/>
        <v>image/jp2</v>
      </c>
      <c r="BA1678" s="29" t="str">
        <f t="shared" si="264"/>
        <v>presentation/iiif</v>
      </c>
      <c r="BB1678" s="29" t="str">
        <f t="shared" si="265"/>
        <v>https://media.mediathek-tanz-theater.de/iiif/2/nvt_img-380-020-001.JP2/full/100,/0/default.jpg</v>
      </c>
      <c r="BC1678" s="29" t="str">
        <f t="shared" si="261"/>
        <v>image/jpeg</v>
      </c>
      <c r="BD1678" s="29" t="str">
        <f t="shared" si="266"/>
        <v>presentation/thumbnail</v>
      </c>
    </row>
    <row r="1679" spans="1:56" ht="12.75" customHeight="1">
      <c r="A1679" s="29">
        <v>1</v>
      </c>
      <c r="B1679" s="29">
        <v>0</v>
      </c>
      <c r="C1679" t="s">
        <v>8519</v>
      </c>
      <c r="D1679" s="29" t="s">
        <v>8520</v>
      </c>
      <c r="E1679" s="29"/>
      <c r="F1679" s="29" t="s">
        <v>8238</v>
      </c>
      <c r="G1679" s="29"/>
      <c r="H1679" s="29"/>
      <c r="I1679" s="402" t="s">
        <v>4446</v>
      </c>
      <c r="J1679" s="406" t="s">
        <v>8512</v>
      </c>
      <c r="K1679" s="29"/>
      <c r="L1679" s="29"/>
      <c r="M1679" s="311" t="s">
        <v>8515</v>
      </c>
      <c r="N1679" s="29" t="s">
        <v>1680</v>
      </c>
      <c r="O1679" s="29"/>
      <c r="P1679" s="25"/>
      <c r="Q1679" s="25"/>
      <c r="R1679" s="29" t="s">
        <v>8242</v>
      </c>
      <c r="S1679" s="29" t="s">
        <v>8517</v>
      </c>
      <c r="T1679" s="29" t="s">
        <v>2006</v>
      </c>
      <c r="U1679" t="s">
        <v>8503</v>
      </c>
      <c r="V1679" t="s">
        <v>3080</v>
      </c>
      <c r="W1679" s="29"/>
      <c r="X1679" s="349"/>
      <c r="Y1679" s="29"/>
      <c r="Z1679" s="29" t="s">
        <v>1218</v>
      </c>
      <c r="AA1679" s="29" t="s">
        <v>1170</v>
      </c>
      <c r="AB1679" s="29"/>
      <c r="AC1679" s="29"/>
      <c r="AD1679" s="29"/>
      <c r="AE1679" s="29" t="s">
        <v>2950</v>
      </c>
      <c r="AG1679" s="38">
        <v>1</v>
      </c>
      <c r="AH1679" s="38" t="s">
        <v>4439</v>
      </c>
      <c r="AI1679" s="38" t="s">
        <v>4440</v>
      </c>
      <c r="AJ1679" s="38" t="s">
        <v>4449</v>
      </c>
      <c r="AK1679" s="38" t="s">
        <v>4994</v>
      </c>
      <c r="AL1679" s="301" t="s">
        <v>6552</v>
      </c>
      <c r="AN1679" s="29" t="s">
        <v>4635</v>
      </c>
      <c r="AO1679" s="29" t="s">
        <v>4442</v>
      </c>
      <c r="AR1679" s="29" t="str">
        <f t="shared" si="267"/>
        <v>0</v>
      </c>
      <c r="AS1679" s="29">
        <f t="shared" si="268"/>
        <v>0</v>
      </c>
      <c r="AT1679" s="29">
        <v>0</v>
      </c>
      <c r="AW1679" s="29" t="str">
        <f t="shared" si="270"/>
        <v/>
      </c>
      <c r="AX1679" s="29" t="str">
        <f t="shared" si="262"/>
        <v/>
      </c>
      <c r="AY1679" s="29" t="str">
        <f t="shared" si="269"/>
        <v>https://media.mediathek-tanz-theater.de/iiif/2/nvt_img-380-020-002.JP2</v>
      </c>
      <c r="AZ1679" s="29" t="str">
        <f t="shared" si="263"/>
        <v>image/jp2</v>
      </c>
      <c r="BA1679" s="29" t="str">
        <f t="shared" si="264"/>
        <v>presentation/iiif</v>
      </c>
      <c r="BB1679" s="29" t="str">
        <f t="shared" si="265"/>
        <v>https://media.mediathek-tanz-theater.de/iiif/2/nvt_img-380-020-002.JP2/full/100,/0/default.jpg</v>
      </c>
      <c r="BC1679" s="29" t="str">
        <f t="shared" si="261"/>
        <v>image/jpeg</v>
      </c>
      <c r="BD1679" s="29" t="str">
        <f t="shared" si="266"/>
        <v>presentation/thumbnail</v>
      </c>
    </row>
    <row r="1680" spans="1:56" ht="12.75" customHeight="1">
      <c r="A1680" s="29">
        <v>1</v>
      </c>
      <c r="B1680" s="29">
        <v>0</v>
      </c>
      <c r="C1680" t="s">
        <v>8521</v>
      </c>
      <c r="D1680" s="29" t="s">
        <v>8522</v>
      </c>
      <c r="E1680" s="29"/>
      <c r="F1680" s="29" t="s">
        <v>8238</v>
      </c>
      <c r="G1680" s="29"/>
      <c r="H1680" s="29"/>
      <c r="I1680" s="402" t="s">
        <v>4446</v>
      </c>
      <c r="J1680" s="406" t="s">
        <v>8512</v>
      </c>
      <c r="K1680" s="29"/>
      <c r="L1680" s="29"/>
      <c r="M1680" s="311"/>
      <c r="N1680" s="29" t="s">
        <v>1680</v>
      </c>
      <c r="O1680" s="29"/>
      <c r="P1680" s="25"/>
      <c r="Q1680" s="25"/>
      <c r="R1680" s="29" t="s">
        <v>8242</v>
      </c>
      <c r="S1680" s="29" t="s">
        <v>8523</v>
      </c>
      <c r="T1680" s="29" t="s">
        <v>2006</v>
      </c>
      <c r="U1680" t="s">
        <v>8524</v>
      </c>
      <c r="V1680" t="s">
        <v>3080</v>
      </c>
      <c r="W1680" s="29"/>
      <c r="X1680" s="349"/>
      <c r="Y1680" s="29"/>
      <c r="Z1680" s="29" t="s">
        <v>1218</v>
      </c>
      <c r="AA1680" s="29" t="s">
        <v>1170</v>
      </c>
      <c r="AB1680" s="29"/>
      <c r="AC1680" s="29"/>
      <c r="AD1680" s="29"/>
      <c r="AE1680" s="29" t="s">
        <v>2950</v>
      </c>
      <c r="AG1680" s="38">
        <v>1</v>
      </c>
      <c r="AH1680" s="38" t="s">
        <v>4439</v>
      </c>
      <c r="AI1680" s="38" t="s">
        <v>4440</v>
      </c>
      <c r="AJ1680" s="38" t="s">
        <v>4449</v>
      </c>
      <c r="AK1680" s="38" t="s">
        <v>8518</v>
      </c>
      <c r="AL1680" s="301" t="s">
        <v>6552</v>
      </c>
      <c r="AN1680" s="29" t="s">
        <v>8525</v>
      </c>
      <c r="AO1680" s="29" t="s">
        <v>4442</v>
      </c>
      <c r="AR1680" s="29" t="str">
        <f t="shared" si="267"/>
        <v>0</v>
      </c>
      <c r="AS1680" s="29">
        <f t="shared" si="268"/>
        <v>0</v>
      </c>
      <c r="AT1680" s="29">
        <v>0</v>
      </c>
      <c r="AW1680" s="29" t="str">
        <f t="shared" si="270"/>
        <v/>
      </c>
      <c r="AX1680" s="29" t="str">
        <f t="shared" si="262"/>
        <v/>
      </c>
      <c r="AY1680" s="29" t="str">
        <f t="shared" si="269"/>
        <v>https://media.mediathek-tanz-theater.de/iiif/2/nvt_img-380-020-003.JP2</v>
      </c>
      <c r="AZ1680" s="29" t="str">
        <f t="shared" si="263"/>
        <v>image/jp2</v>
      </c>
      <c r="BA1680" s="29" t="str">
        <f t="shared" si="264"/>
        <v>presentation/iiif</v>
      </c>
      <c r="BB1680" s="29" t="str">
        <f t="shared" si="265"/>
        <v>https://media.mediathek-tanz-theater.de/iiif/2/nvt_img-380-020-003.JP2/full/100,/0/default.jpg</v>
      </c>
      <c r="BC1680" s="29" t="str">
        <f t="shared" si="261"/>
        <v>image/jpeg</v>
      </c>
      <c r="BD1680" s="29" t="str">
        <f t="shared" si="266"/>
        <v>presentation/thumbnail</v>
      </c>
    </row>
    <row r="1681" spans="1:56" ht="12.75" customHeight="1">
      <c r="A1681" s="29">
        <v>1</v>
      </c>
      <c r="B1681" s="29">
        <v>0</v>
      </c>
      <c r="C1681" t="s">
        <v>8526</v>
      </c>
      <c r="D1681" s="29" t="s">
        <v>8527</v>
      </c>
      <c r="E1681" s="29"/>
      <c r="F1681" s="29" t="s">
        <v>8238</v>
      </c>
      <c r="G1681" s="29"/>
      <c r="H1681" s="29"/>
      <c r="I1681" s="402" t="s">
        <v>4438</v>
      </c>
      <c r="J1681" s="406" t="s">
        <v>8234</v>
      </c>
      <c r="K1681" s="29"/>
      <c r="L1681" s="29"/>
      <c r="M1681" s="311"/>
      <c r="N1681" s="29" t="s">
        <v>1680</v>
      </c>
      <c r="O1681" s="29"/>
      <c r="P1681" s="25"/>
      <c r="Q1681" s="25"/>
      <c r="R1681" s="29"/>
      <c r="S1681" s="29"/>
      <c r="T1681" s="29"/>
      <c r="U1681"/>
      <c r="V1681" t="s">
        <v>3080</v>
      </c>
      <c r="W1681" s="29"/>
      <c r="X1681" s="349"/>
      <c r="Y1681" s="29"/>
      <c r="Z1681" s="29" t="s">
        <v>1218</v>
      </c>
      <c r="AA1681" s="29" t="s">
        <v>1170</v>
      </c>
      <c r="AB1681" s="29"/>
      <c r="AC1681" s="29"/>
      <c r="AD1681" s="29"/>
      <c r="AE1681" s="29" t="s">
        <v>2950</v>
      </c>
      <c r="AG1681" s="38">
        <v>1</v>
      </c>
      <c r="AH1681" s="38" t="s">
        <v>4439</v>
      </c>
      <c r="AI1681" s="38" t="s">
        <v>4440</v>
      </c>
      <c r="AJ1681" s="38" t="s">
        <v>8343</v>
      </c>
      <c r="AL1681" s="301" t="s">
        <v>6552</v>
      </c>
      <c r="AO1681" s="29" t="s">
        <v>4442</v>
      </c>
      <c r="AR1681" s="29" t="str">
        <f t="shared" si="267"/>
        <v>1</v>
      </c>
      <c r="AS1681" s="29">
        <f t="shared" si="268"/>
        <v>1</v>
      </c>
      <c r="AT1681" s="29">
        <v>1</v>
      </c>
      <c r="AV1681" s="29" t="s">
        <v>8528</v>
      </c>
      <c r="AW1681" s="29" t="str">
        <f t="shared" si="270"/>
        <v>image/tiff</v>
      </c>
      <c r="AX1681" s="29" t="str">
        <f t="shared" si="262"/>
        <v>archival/master</v>
      </c>
      <c r="AY1681" s="29" t="str">
        <f t="shared" si="269"/>
        <v>https://media.mediathek-tanz-theater.de/iiif/2/nvt_img-380-021.JP2</v>
      </c>
      <c r="AZ1681" s="29" t="str">
        <f t="shared" si="263"/>
        <v>image/jp2</v>
      </c>
      <c r="BA1681" s="29" t="str">
        <f t="shared" si="264"/>
        <v>presentation/iiif</v>
      </c>
      <c r="BB1681" s="29" t="str">
        <f t="shared" si="265"/>
        <v>https://media.mediathek-tanz-theater.de/iiif/2/nvt_img-380-021.JP2/full/100,/0/default.jpg</v>
      </c>
      <c r="BC1681" s="29" t="str">
        <f t="shared" si="261"/>
        <v>image/jpeg</v>
      </c>
      <c r="BD1681" s="29" t="str">
        <f t="shared" si="266"/>
        <v>presentation/thumbnail</v>
      </c>
    </row>
    <row r="1682" spans="1:56" ht="12.75" customHeight="1">
      <c r="A1682" s="29">
        <v>1</v>
      </c>
      <c r="B1682" s="29">
        <v>0</v>
      </c>
      <c r="C1682" t="s">
        <v>8529</v>
      </c>
      <c r="D1682" s="29" t="s">
        <v>8530</v>
      </c>
      <c r="E1682" s="29"/>
      <c r="F1682" s="29" t="s">
        <v>8238</v>
      </c>
      <c r="G1682" s="29"/>
      <c r="H1682" s="29"/>
      <c r="I1682" s="402" t="s">
        <v>4446</v>
      </c>
      <c r="J1682" s="406" t="s">
        <v>8526</v>
      </c>
      <c r="K1682" s="29"/>
      <c r="L1682" s="29"/>
      <c r="M1682" s="311"/>
      <c r="N1682" s="29" t="s">
        <v>1680</v>
      </c>
      <c r="O1682" s="29"/>
      <c r="P1682" s="25"/>
      <c r="Q1682" s="25"/>
      <c r="R1682" s="29" t="s">
        <v>8242</v>
      </c>
      <c r="S1682" s="29" t="s">
        <v>8531</v>
      </c>
      <c r="T1682" s="29" t="s">
        <v>2006</v>
      </c>
      <c r="U1682" t="s">
        <v>8524</v>
      </c>
      <c r="V1682" t="s">
        <v>3080</v>
      </c>
      <c r="W1682" s="29"/>
      <c r="X1682" s="349"/>
      <c r="Y1682" s="29"/>
      <c r="Z1682" s="29" t="s">
        <v>1218</v>
      </c>
      <c r="AA1682" s="29" t="s">
        <v>1170</v>
      </c>
      <c r="AB1682" s="29"/>
      <c r="AC1682" s="29"/>
      <c r="AD1682" s="29"/>
      <c r="AE1682" s="29" t="s">
        <v>2950</v>
      </c>
      <c r="AG1682" s="38">
        <v>1</v>
      </c>
      <c r="AH1682" s="38" t="s">
        <v>4439</v>
      </c>
      <c r="AI1682" s="38" t="s">
        <v>4440</v>
      </c>
      <c r="AJ1682" s="38" t="s">
        <v>4449</v>
      </c>
      <c r="AK1682" s="38" t="s">
        <v>8532</v>
      </c>
      <c r="AL1682" s="301" t="s">
        <v>6552</v>
      </c>
      <c r="AN1682" s="29" t="s">
        <v>4635</v>
      </c>
      <c r="AO1682" s="29" t="s">
        <v>4442</v>
      </c>
      <c r="AR1682" s="29" t="str">
        <f t="shared" si="267"/>
        <v>0</v>
      </c>
      <c r="AS1682" s="29">
        <f t="shared" si="268"/>
        <v>0</v>
      </c>
      <c r="AT1682" s="29">
        <v>0</v>
      </c>
      <c r="AW1682" s="29" t="str">
        <f t="shared" si="270"/>
        <v/>
      </c>
      <c r="AX1682" s="29" t="str">
        <f t="shared" si="262"/>
        <v/>
      </c>
      <c r="AY1682" s="29" t="str">
        <f t="shared" si="269"/>
        <v>https://media.mediathek-tanz-theater.de/iiif/2/nvt_img-380-021-001.JP2</v>
      </c>
      <c r="AZ1682" s="29" t="str">
        <f t="shared" si="263"/>
        <v>image/jp2</v>
      </c>
      <c r="BA1682" s="29" t="str">
        <f t="shared" si="264"/>
        <v>presentation/iiif</v>
      </c>
      <c r="BB1682" s="29" t="str">
        <f t="shared" si="265"/>
        <v>https://media.mediathek-tanz-theater.de/iiif/2/nvt_img-380-021-001.JP2/full/100,/0/default.jpg</v>
      </c>
      <c r="BC1682" s="29" t="str">
        <f t="shared" si="261"/>
        <v>image/jpeg</v>
      </c>
      <c r="BD1682" s="29" t="str">
        <f t="shared" si="266"/>
        <v>presentation/thumbnail</v>
      </c>
    </row>
    <row r="1683" spans="1:56" ht="12.75" customHeight="1">
      <c r="A1683" s="29">
        <v>1</v>
      </c>
      <c r="B1683" s="29">
        <v>0</v>
      </c>
      <c r="C1683" t="s">
        <v>8533</v>
      </c>
      <c r="D1683" s="29" t="s">
        <v>8534</v>
      </c>
      <c r="E1683" s="29"/>
      <c r="F1683" s="29" t="s">
        <v>8238</v>
      </c>
      <c r="G1683" s="29"/>
      <c r="H1683" s="29" t="s">
        <v>8535</v>
      </c>
      <c r="I1683" s="402" t="s">
        <v>4446</v>
      </c>
      <c r="J1683" s="406" t="s">
        <v>8526</v>
      </c>
      <c r="K1683" s="29"/>
      <c r="L1683" s="29"/>
      <c r="M1683" s="311"/>
      <c r="N1683" s="29" t="s">
        <v>1680</v>
      </c>
      <c r="O1683" s="29"/>
      <c r="P1683" s="25"/>
      <c r="Q1683" s="25"/>
      <c r="R1683" s="29" t="s">
        <v>8242</v>
      </c>
      <c r="S1683" s="29" t="s">
        <v>8536</v>
      </c>
      <c r="T1683" s="29" t="s">
        <v>2006</v>
      </c>
      <c r="U1683" t="s">
        <v>8524</v>
      </c>
      <c r="V1683" t="s">
        <v>3080</v>
      </c>
      <c r="W1683" s="29"/>
      <c r="X1683" s="349"/>
      <c r="Y1683" s="29"/>
      <c r="Z1683" s="29" t="s">
        <v>1218</v>
      </c>
      <c r="AA1683" s="29" t="s">
        <v>1170</v>
      </c>
      <c r="AB1683" s="29"/>
      <c r="AC1683" s="29"/>
      <c r="AD1683" s="29"/>
      <c r="AE1683" s="29" t="s">
        <v>2950</v>
      </c>
      <c r="AG1683" s="38">
        <v>1</v>
      </c>
      <c r="AH1683" s="38" t="s">
        <v>4439</v>
      </c>
      <c r="AI1683" s="38" t="s">
        <v>4440</v>
      </c>
      <c r="AJ1683" s="38" t="s">
        <v>4449</v>
      </c>
      <c r="AK1683" s="38" t="s">
        <v>8537</v>
      </c>
      <c r="AL1683" s="301" t="s">
        <v>6552</v>
      </c>
      <c r="AN1683" s="29" t="s">
        <v>4635</v>
      </c>
      <c r="AO1683" s="29" t="s">
        <v>4442</v>
      </c>
      <c r="AR1683" s="29" t="str">
        <f t="shared" si="267"/>
        <v>0</v>
      </c>
      <c r="AS1683" s="29">
        <f t="shared" si="268"/>
        <v>0</v>
      </c>
      <c r="AT1683" s="29">
        <v>0</v>
      </c>
      <c r="AW1683" s="29" t="str">
        <f t="shared" si="270"/>
        <v/>
      </c>
      <c r="AX1683" s="29" t="str">
        <f t="shared" si="262"/>
        <v/>
      </c>
      <c r="AY1683" s="29" t="str">
        <f t="shared" si="269"/>
        <v>https://media.mediathek-tanz-theater.de/iiif/2/nvt_img-380-021-002.JP2</v>
      </c>
      <c r="AZ1683" s="29" t="str">
        <f t="shared" si="263"/>
        <v>image/jp2</v>
      </c>
      <c r="BA1683" s="29" t="str">
        <f t="shared" si="264"/>
        <v>presentation/iiif</v>
      </c>
      <c r="BB1683" s="29" t="str">
        <f t="shared" si="265"/>
        <v>https://media.mediathek-tanz-theater.de/iiif/2/nvt_img-380-021-002.JP2/full/100,/0/default.jpg</v>
      </c>
      <c r="BC1683" s="29" t="str">
        <f t="shared" si="261"/>
        <v>image/jpeg</v>
      </c>
      <c r="BD1683" s="29" t="str">
        <f t="shared" si="266"/>
        <v>presentation/thumbnail</v>
      </c>
    </row>
    <row r="1684" spans="1:56" ht="12.75" customHeight="1">
      <c r="A1684" s="29">
        <v>1</v>
      </c>
      <c r="B1684" s="29">
        <v>0</v>
      </c>
      <c r="C1684" t="s">
        <v>8538</v>
      </c>
      <c r="D1684" s="29" t="s">
        <v>8539</v>
      </c>
      <c r="E1684" s="29"/>
      <c r="F1684" s="29" t="s">
        <v>8238</v>
      </c>
      <c r="G1684" s="29"/>
      <c r="H1684" s="29" t="s">
        <v>8540</v>
      </c>
      <c r="I1684" s="402" t="s">
        <v>4446</v>
      </c>
      <c r="J1684" s="406" t="s">
        <v>8526</v>
      </c>
      <c r="K1684" s="29"/>
      <c r="L1684" s="29"/>
      <c r="M1684" s="311"/>
      <c r="N1684" s="29" t="s">
        <v>1680</v>
      </c>
      <c r="O1684" s="29"/>
      <c r="P1684" s="25"/>
      <c r="Q1684" s="25"/>
      <c r="R1684" s="29" t="s">
        <v>8242</v>
      </c>
      <c r="S1684" s="29" t="s">
        <v>8541</v>
      </c>
      <c r="T1684" s="29" t="s">
        <v>2006</v>
      </c>
      <c r="U1684" t="s">
        <v>8542</v>
      </c>
      <c r="V1684" t="s">
        <v>3080</v>
      </c>
      <c r="W1684" s="29"/>
      <c r="X1684" s="349"/>
      <c r="Y1684" s="29"/>
      <c r="Z1684" s="29" t="s">
        <v>1218</v>
      </c>
      <c r="AA1684" s="29" t="s">
        <v>1170</v>
      </c>
      <c r="AB1684" s="29"/>
      <c r="AC1684" s="29"/>
      <c r="AD1684" s="29"/>
      <c r="AE1684" s="29" t="s">
        <v>2950</v>
      </c>
      <c r="AG1684" s="38">
        <v>1</v>
      </c>
      <c r="AH1684" s="38" t="s">
        <v>4439</v>
      </c>
      <c r="AI1684" s="38" t="s">
        <v>4440</v>
      </c>
      <c r="AJ1684" s="38" t="s">
        <v>4449</v>
      </c>
      <c r="AK1684" s="38" t="s">
        <v>8543</v>
      </c>
      <c r="AL1684" s="301" t="s">
        <v>6552</v>
      </c>
      <c r="AN1684" s="29" t="s">
        <v>72</v>
      </c>
      <c r="AO1684" s="29" t="s">
        <v>4442</v>
      </c>
      <c r="AR1684" s="29" t="str">
        <f t="shared" si="267"/>
        <v>0</v>
      </c>
      <c r="AS1684" s="29">
        <f t="shared" si="268"/>
        <v>0</v>
      </c>
      <c r="AT1684" s="29">
        <v>0</v>
      </c>
      <c r="AW1684" s="29" t="str">
        <f t="shared" si="270"/>
        <v/>
      </c>
      <c r="AX1684" s="29" t="str">
        <f t="shared" si="262"/>
        <v/>
      </c>
      <c r="AY1684" s="29" t="str">
        <f t="shared" si="269"/>
        <v>https://media.mediathek-tanz-theater.de/iiif/2/nvt_img-380-021-003.JP2</v>
      </c>
      <c r="AZ1684" s="29" t="str">
        <f t="shared" si="263"/>
        <v>image/jp2</v>
      </c>
      <c r="BA1684" s="29" t="str">
        <f t="shared" si="264"/>
        <v>presentation/iiif</v>
      </c>
      <c r="BB1684" s="29" t="str">
        <f t="shared" si="265"/>
        <v>https://media.mediathek-tanz-theater.de/iiif/2/nvt_img-380-021-003.JP2/full/100,/0/default.jpg</v>
      </c>
      <c r="BC1684" s="29" t="str">
        <f t="shared" si="261"/>
        <v>image/jpeg</v>
      </c>
      <c r="BD1684" s="29" t="str">
        <f t="shared" si="266"/>
        <v>presentation/thumbnail</v>
      </c>
    </row>
    <row r="1685" spans="1:56" ht="12.75" customHeight="1">
      <c r="A1685" s="29">
        <v>1</v>
      </c>
      <c r="B1685" s="29">
        <v>0</v>
      </c>
      <c r="C1685" t="s">
        <v>8544</v>
      </c>
      <c r="D1685" s="29" t="s">
        <v>8545</v>
      </c>
      <c r="E1685" s="29"/>
      <c r="F1685" s="29" t="s">
        <v>8238</v>
      </c>
      <c r="G1685" s="29"/>
      <c r="H1685" s="29"/>
      <c r="I1685" s="402" t="s">
        <v>4438</v>
      </c>
      <c r="J1685" s="406" t="s">
        <v>8234</v>
      </c>
      <c r="K1685" s="29"/>
      <c r="L1685" s="29"/>
      <c r="M1685" s="311"/>
      <c r="N1685" s="29" t="s">
        <v>1680</v>
      </c>
      <c r="O1685" s="29"/>
      <c r="P1685" s="25"/>
      <c r="Q1685" s="25"/>
      <c r="R1685" s="29"/>
      <c r="S1685" s="29"/>
      <c r="T1685" s="29"/>
      <c r="U1685"/>
      <c r="V1685" t="s">
        <v>3080</v>
      </c>
      <c r="W1685" s="29"/>
      <c r="X1685" s="349"/>
      <c r="Y1685" s="29"/>
      <c r="Z1685" s="29" t="s">
        <v>1218</v>
      </c>
      <c r="AA1685" s="29" t="s">
        <v>1170</v>
      </c>
      <c r="AB1685" s="29"/>
      <c r="AC1685" s="29"/>
      <c r="AD1685" s="29"/>
      <c r="AE1685" s="29" t="s">
        <v>2950</v>
      </c>
      <c r="AG1685" s="38">
        <v>1</v>
      </c>
      <c r="AH1685" s="38" t="s">
        <v>4439</v>
      </c>
      <c r="AI1685" s="38" t="s">
        <v>4440</v>
      </c>
      <c r="AJ1685" s="38" t="s">
        <v>8456</v>
      </c>
      <c r="AL1685" s="301" t="s">
        <v>6552</v>
      </c>
      <c r="AO1685" s="29" t="s">
        <v>4442</v>
      </c>
      <c r="AR1685" s="29" t="str">
        <f t="shared" si="267"/>
        <v>1</v>
      </c>
      <c r="AS1685" s="29">
        <f t="shared" si="268"/>
        <v>1</v>
      </c>
      <c r="AT1685" s="29">
        <v>1</v>
      </c>
      <c r="AV1685" s="29" t="s">
        <v>8546</v>
      </c>
      <c r="AW1685" s="29" t="str">
        <f t="shared" si="270"/>
        <v>image/tiff</v>
      </c>
      <c r="AX1685" s="29" t="str">
        <f t="shared" si="262"/>
        <v>archival/master</v>
      </c>
      <c r="AY1685" s="29" t="str">
        <f t="shared" si="269"/>
        <v>https://media.mediathek-tanz-theater.de/iiif/2/nvt_img-380-022.JP2</v>
      </c>
      <c r="AZ1685" s="29" t="str">
        <f t="shared" si="263"/>
        <v>image/jp2</v>
      </c>
      <c r="BA1685" s="29" t="str">
        <f t="shared" si="264"/>
        <v>presentation/iiif</v>
      </c>
      <c r="BB1685" s="29" t="str">
        <f t="shared" si="265"/>
        <v>https://media.mediathek-tanz-theater.de/iiif/2/nvt_img-380-022.JP2/full/100,/0/default.jpg</v>
      </c>
      <c r="BC1685" s="29" t="str">
        <f t="shared" si="261"/>
        <v>image/jpeg</v>
      </c>
      <c r="BD1685" s="29" t="str">
        <f t="shared" si="266"/>
        <v>presentation/thumbnail</v>
      </c>
    </row>
    <row r="1686" spans="1:56" ht="12.75" customHeight="1">
      <c r="A1686" s="29">
        <v>1</v>
      </c>
      <c r="B1686" s="29">
        <v>0</v>
      </c>
      <c r="C1686" t="s">
        <v>8547</v>
      </c>
      <c r="D1686" s="29" t="s">
        <v>8548</v>
      </c>
      <c r="E1686" s="29"/>
      <c r="F1686" s="29" t="s">
        <v>8238</v>
      </c>
      <c r="G1686" s="29"/>
      <c r="H1686" s="29"/>
      <c r="I1686" s="402" t="s">
        <v>4446</v>
      </c>
      <c r="J1686" s="406" t="s">
        <v>8544</v>
      </c>
      <c r="K1686" s="29"/>
      <c r="L1686" s="29"/>
      <c r="M1686" s="311"/>
      <c r="N1686" s="29" t="s">
        <v>1680</v>
      </c>
      <c r="O1686" s="29"/>
      <c r="P1686" s="25"/>
      <c r="Q1686" s="25"/>
      <c r="R1686" s="29" t="s">
        <v>8486</v>
      </c>
      <c r="S1686" s="29" t="s">
        <v>8549</v>
      </c>
      <c r="T1686" s="29" t="s">
        <v>2006</v>
      </c>
      <c r="U1686" t="s">
        <v>1330</v>
      </c>
      <c r="V1686" t="s">
        <v>3080</v>
      </c>
      <c r="W1686" s="29"/>
      <c r="X1686" s="349"/>
      <c r="Y1686" s="29"/>
      <c r="Z1686" s="29" t="s">
        <v>1218</v>
      </c>
      <c r="AA1686" s="29" t="s">
        <v>1170</v>
      </c>
      <c r="AB1686" s="29"/>
      <c r="AC1686" s="29"/>
      <c r="AD1686" s="29"/>
      <c r="AE1686" s="29" t="s">
        <v>2950</v>
      </c>
      <c r="AG1686" s="38">
        <v>1</v>
      </c>
      <c r="AH1686" s="38" t="s">
        <v>4439</v>
      </c>
      <c r="AI1686" s="38" t="s">
        <v>4440</v>
      </c>
      <c r="AJ1686" s="38" t="s">
        <v>4449</v>
      </c>
      <c r="AK1686" s="38" t="s">
        <v>8550</v>
      </c>
      <c r="AL1686" s="301" t="s">
        <v>6552</v>
      </c>
      <c r="AN1686" s="29" t="s">
        <v>72</v>
      </c>
      <c r="AO1686" s="29" t="s">
        <v>4442</v>
      </c>
      <c r="AR1686" s="29" t="str">
        <f t="shared" si="267"/>
        <v>0</v>
      </c>
      <c r="AS1686" s="29">
        <f t="shared" si="268"/>
        <v>0</v>
      </c>
      <c r="AT1686" s="29">
        <v>0</v>
      </c>
      <c r="AW1686" s="29" t="str">
        <f t="shared" si="270"/>
        <v/>
      </c>
      <c r="AX1686" s="29" t="str">
        <f t="shared" si="262"/>
        <v/>
      </c>
      <c r="AY1686" s="29" t="str">
        <f t="shared" si="269"/>
        <v>https://media.mediathek-tanz-theater.de/iiif/2/nvt_img-380-022-001.JP2</v>
      </c>
      <c r="AZ1686" s="29" t="str">
        <f t="shared" si="263"/>
        <v>image/jp2</v>
      </c>
      <c r="BA1686" s="29" t="str">
        <f t="shared" si="264"/>
        <v>presentation/iiif</v>
      </c>
      <c r="BB1686" s="29" t="str">
        <f t="shared" si="265"/>
        <v>https://media.mediathek-tanz-theater.de/iiif/2/nvt_img-380-022-001.JP2/full/100,/0/default.jpg</v>
      </c>
      <c r="BC1686" s="29" t="str">
        <f t="shared" si="261"/>
        <v>image/jpeg</v>
      </c>
      <c r="BD1686" s="29" t="str">
        <f t="shared" si="266"/>
        <v>presentation/thumbnail</v>
      </c>
    </row>
    <row r="1687" spans="1:56" ht="12.75" customHeight="1">
      <c r="A1687" s="29">
        <v>1</v>
      </c>
      <c r="B1687" s="29">
        <v>0</v>
      </c>
      <c r="C1687" t="s">
        <v>8551</v>
      </c>
      <c r="D1687" s="29" t="s">
        <v>8552</v>
      </c>
      <c r="E1687" s="29"/>
      <c r="F1687" s="29" t="s">
        <v>8238</v>
      </c>
      <c r="G1687" s="29"/>
      <c r="H1687" s="29"/>
      <c r="I1687" s="402" t="s">
        <v>4446</v>
      </c>
      <c r="J1687" s="406" t="s">
        <v>8544</v>
      </c>
      <c r="K1687" s="29"/>
      <c r="L1687" s="29"/>
      <c r="M1687" s="311"/>
      <c r="N1687" s="29" t="s">
        <v>1680</v>
      </c>
      <c r="O1687" s="29"/>
      <c r="P1687" s="25"/>
      <c r="Q1687" s="25"/>
      <c r="R1687" s="29" t="s">
        <v>8486</v>
      </c>
      <c r="S1687" s="29" t="s">
        <v>8553</v>
      </c>
      <c r="T1687" s="29" t="s">
        <v>2006</v>
      </c>
      <c r="U1687" t="s">
        <v>8554</v>
      </c>
      <c r="V1687" t="s">
        <v>3080</v>
      </c>
      <c r="W1687" s="29"/>
      <c r="X1687" s="349"/>
      <c r="Y1687" s="29"/>
      <c r="Z1687" s="29" t="s">
        <v>1218</v>
      </c>
      <c r="AA1687" s="29" t="s">
        <v>1170</v>
      </c>
      <c r="AB1687" s="29"/>
      <c r="AC1687" s="29"/>
      <c r="AD1687" s="29"/>
      <c r="AE1687" s="29" t="s">
        <v>2950</v>
      </c>
      <c r="AG1687" s="38">
        <v>1</v>
      </c>
      <c r="AH1687" s="38" t="s">
        <v>4439</v>
      </c>
      <c r="AI1687" s="38" t="s">
        <v>4440</v>
      </c>
      <c r="AJ1687" s="38" t="s">
        <v>4449</v>
      </c>
      <c r="AK1687" s="38" t="s">
        <v>4994</v>
      </c>
      <c r="AL1687" s="301" t="s">
        <v>6552</v>
      </c>
      <c r="AN1687" s="29" t="s">
        <v>4635</v>
      </c>
      <c r="AO1687" s="29" t="s">
        <v>4442</v>
      </c>
      <c r="AR1687" s="29" t="str">
        <f t="shared" si="267"/>
        <v>0</v>
      </c>
      <c r="AS1687" s="29">
        <f t="shared" si="268"/>
        <v>0</v>
      </c>
      <c r="AT1687" s="29">
        <v>0</v>
      </c>
      <c r="AW1687" s="29" t="str">
        <f t="shared" si="270"/>
        <v/>
      </c>
      <c r="AX1687" s="29" t="str">
        <f t="shared" si="262"/>
        <v/>
      </c>
      <c r="AY1687" s="29" t="str">
        <f t="shared" si="269"/>
        <v>https://media.mediathek-tanz-theater.de/iiif/2/nvt_img-380-022-002.JP2</v>
      </c>
      <c r="AZ1687" s="29" t="str">
        <f t="shared" si="263"/>
        <v>image/jp2</v>
      </c>
      <c r="BA1687" s="29" t="str">
        <f t="shared" si="264"/>
        <v>presentation/iiif</v>
      </c>
      <c r="BB1687" s="29" t="str">
        <f t="shared" si="265"/>
        <v>https://media.mediathek-tanz-theater.de/iiif/2/nvt_img-380-022-002.JP2/full/100,/0/default.jpg</v>
      </c>
      <c r="BC1687" s="29" t="str">
        <f t="shared" si="261"/>
        <v>image/jpeg</v>
      </c>
      <c r="BD1687" s="29" t="str">
        <f t="shared" si="266"/>
        <v>presentation/thumbnail</v>
      </c>
    </row>
    <row r="1688" spans="1:56" ht="12.75" customHeight="1">
      <c r="A1688" s="29">
        <v>1</v>
      </c>
      <c r="B1688" s="29">
        <v>0</v>
      </c>
      <c r="C1688" t="s">
        <v>8555</v>
      </c>
      <c r="D1688" s="29" t="s">
        <v>8556</v>
      </c>
      <c r="E1688" s="29"/>
      <c r="F1688" s="29" t="s">
        <v>8238</v>
      </c>
      <c r="G1688" s="29"/>
      <c r="H1688" s="29"/>
      <c r="I1688" s="402" t="s">
        <v>4446</v>
      </c>
      <c r="J1688" s="406" t="s">
        <v>8544</v>
      </c>
      <c r="K1688" s="29"/>
      <c r="L1688" s="29"/>
      <c r="M1688" s="311"/>
      <c r="N1688" s="29" t="s">
        <v>1680</v>
      </c>
      <c r="O1688" s="29"/>
      <c r="P1688" s="25"/>
      <c r="Q1688" s="25"/>
      <c r="R1688" s="29" t="s">
        <v>8486</v>
      </c>
      <c r="S1688" s="29" t="s">
        <v>8557</v>
      </c>
      <c r="T1688" s="29" t="s">
        <v>2006</v>
      </c>
      <c r="U1688" t="s">
        <v>8558</v>
      </c>
      <c r="V1688" t="s">
        <v>3080</v>
      </c>
      <c r="W1688" s="29"/>
      <c r="X1688" s="349"/>
      <c r="Y1688" s="29"/>
      <c r="Z1688" s="29" t="s">
        <v>1218</v>
      </c>
      <c r="AA1688" s="29" t="s">
        <v>1170</v>
      </c>
      <c r="AB1688" s="29"/>
      <c r="AC1688" s="29"/>
      <c r="AD1688" s="29"/>
      <c r="AE1688" s="29" t="s">
        <v>2950</v>
      </c>
      <c r="AG1688" s="38">
        <v>1</v>
      </c>
      <c r="AH1688" s="38" t="s">
        <v>4439</v>
      </c>
      <c r="AI1688" s="38" t="s">
        <v>4440</v>
      </c>
      <c r="AJ1688" s="38" t="s">
        <v>4449</v>
      </c>
      <c r="AK1688" s="38" t="s">
        <v>72</v>
      </c>
      <c r="AL1688" s="301" t="s">
        <v>6552</v>
      </c>
      <c r="AN1688" s="29" t="s">
        <v>72</v>
      </c>
      <c r="AO1688" s="29" t="s">
        <v>4442</v>
      </c>
      <c r="AR1688" s="29" t="str">
        <f t="shared" si="267"/>
        <v>0</v>
      </c>
      <c r="AS1688" s="29">
        <f t="shared" si="268"/>
        <v>0</v>
      </c>
      <c r="AT1688" s="29">
        <v>0</v>
      </c>
      <c r="AW1688" s="29" t="str">
        <f t="shared" si="270"/>
        <v/>
      </c>
      <c r="AX1688" s="29" t="str">
        <f t="shared" si="262"/>
        <v/>
      </c>
      <c r="AY1688" s="29" t="str">
        <f t="shared" si="269"/>
        <v>https://media.mediathek-tanz-theater.de/iiif/2/nvt_img-380-022-003.JP2</v>
      </c>
      <c r="AZ1688" s="29" t="str">
        <f t="shared" si="263"/>
        <v>image/jp2</v>
      </c>
      <c r="BA1688" s="29" t="str">
        <f t="shared" si="264"/>
        <v>presentation/iiif</v>
      </c>
      <c r="BB1688" s="29" t="str">
        <f t="shared" si="265"/>
        <v>https://media.mediathek-tanz-theater.de/iiif/2/nvt_img-380-022-003.JP2/full/100,/0/default.jpg</v>
      </c>
      <c r="BC1688" s="29" t="str">
        <f t="shared" si="261"/>
        <v>image/jpeg</v>
      </c>
      <c r="BD1688" s="29" t="str">
        <f t="shared" si="266"/>
        <v>presentation/thumbnail</v>
      </c>
    </row>
    <row r="1689" spans="1:56" ht="12.75" customHeight="1">
      <c r="A1689" s="29">
        <v>1</v>
      </c>
      <c r="B1689" s="29">
        <v>0</v>
      </c>
      <c r="C1689" t="s">
        <v>8559</v>
      </c>
      <c r="D1689" s="29" t="s">
        <v>8560</v>
      </c>
      <c r="E1689" s="29"/>
      <c r="F1689" s="29" t="s">
        <v>8238</v>
      </c>
      <c r="G1689" s="29"/>
      <c r="H1689" s="29" t="s">
        <v>8561</v>
      </c>
      <c r="I1689" s="402" t="s">
        <v>4446</v>
      </c>
      <c r="J1689" s="406" t="s">
        <v>8544</v>
      </c>
      <c r="K1689" s="29"/>
      <c r="L1689" s="29"/>
      <c r="M1689" s="311"/>
      <c r="N1689" s="29" t="s">
        <v>1680</v>
      </c>
      <c r="O1689" s="29"/>
      <c r="P1689" s="25"/>
      <c r="Q1689" s="25"/>
      <c r="R1689" s="29"/>
      <c r="S1689" s="29"/>
      <c r="T1689" s="29"/>
      <c r="U1689"/>
      <c r="V1689"/>
      <c r="W1689" s="29"/>
      <c r="X1689" s="349"/>
      <c r="Y1689" s="29"/>
      <c r="Z1689" s="29" t="s">
        <v>1218</v>
      </c>
      <c r="AA1689" s="29" t="s">
        <v>1170</v>
      </c>
      <c r="AB1689" s="29"/>
      <c r="AC1689" s="29"/>
      <c r="AD1689" s="29"/>
      <c r="AE1689" s="29" t="s">
        <v>2950</v>
      </c>
      <c r="AG1689" s="38">
        <v>1</v>
      </c>
      <c r="AH1689" s="38" t="s">
        <v>4439</v>
      </c>
      <c r="AI1689" s="38" t="s">
        <v>4440</v>
      </c>
      <c r="AJ1689" s="38" t="s">
        <v>4449</v>
      </c>
      <c r="AL1689" s="301" t="s">
        <v>6552</v>
      </c>
      <c r="AO1689" s="29" t="s">
        <v>4442</v>
      </c>
      <c r="AR1689" s="29" t="str">
        <f t="shared" si="267"/>
        <v>0</v>
      </c>
      <c r="AS1689" s="29">
        <f t="shared" si="268"/>
        <v>0</v>
      </c>
      <c r="AT1689" s="29">
        <v>0</v>
      </c>
      <c r="AW1689" s="29" t="str">
        <f t="shared" si="270"/>
        <v/>
      </c>
      <c r="AX1689" s="29" t="str">
        <f t="shared" si="262"/>
        <v/>
      </c>
      <c r="AY1689" s="29" t="str">
        <f t="shared" si="269"/>
        <v>https://media.mediathek-tanz-theater.de/iiif/2/nvt_img-380-022-004.JP2</v>
      </c>
      <c r="AZ1689" s="29" t="str">
        <f t="shared" si="263"/>
        <v>image/jp2</v>
      </c>
      <c r="BA1689" s="29" t="str">
        <f t="shared" si="264"/>
        <v>presentation/iiif</v>
      </c>
      <c r="BB1689" s="29" t="str">
        <f t="shared" si="265"/>
        <v>https://media.mediathek-tanz-theater.de/iiif/2/nvt_img-380-022-004.JP2/full/100,/0/default.jpg</v>
      </c>
      <c r="BC1689" s="29" t="str">
        <f t="shared" si="261"/>
        <v>image/jpeg</v>
      </c>
      <c r="BD1689" s="29" t="str">
        <f t="shared" si="266"/>
        <v>presentation/thumbnail</v>
      </c>
    </row>
    <row r="1690" spans="1:56" ht="12.75" customHeight="1">
      <c r="A1690" s="29">
        <v>0</v>
      </c>
      <c r="B1690" s="29">
        <v>0</v>
      </c>
      <c r="C1690" t="s">
        <v>8562</v>
      </c>
      <c r="D1690" s="29"/>
      <c r="E1690" s="29"/>
      <c r="F1690" s="29" t="s">
        <v>8238</v>
      </c>
      <c r="G1690" s="29"/>
      <c r="H1690" s="29"/>
      <c r="I1690" s="402" t="s">
        <v>4431</v>
      </c>
      <c r="J1690" s="406"/>
      <c r="K1690" s="29"/>
      <c r="L1690" s="29"/>
      <c r="M1690" s="311"/>
      <c r="N1690" s="29"/>
      <c r="O1690" s="29"/>
      <c r="P1690" s="25"/>
      <c r="Q1690" s="25"/>
      <c r="R1690" s="29"/>
      <c r="S1690" s="29"/>
      <c r="T1690" s="29"/>
      <c r="U1690"/>
      <c r="V1690"/>
      <c r="W1690" s="29"/>
      <c r="X1690" s="349"/>
      <c r="Y1690" s="29"/>
      <c r="Z1690" s="29" t="s">
        <v>1218</v>
      </c>
      <c r="AA1690" s="29" t="s">
        <v>1170</v>
      </c>
      <c r="AC1690" s="29" t="s">
        <v>4433</v>
      </c>
      <c r="AD1690" s="29"/>
      <c r="AE1690" s="29" t="s">
        <v>2950</v>
      </c>
      <c r="AG1690" s="38">
        <v>1</v>
      </c>
      <c r="AJ1690" s="38" t="s">
        <v>5115</v>
      </c>
      <c r="AR1690" s="29" t="str">
        <f t="shared" si="267"/>
        <v>1</v>
      </c>
      <c r="AS1690" s="29">
        <f t="shared" si="268"/>
        <v>0</v>
      </c>
      <c r="AT1690" s="29">
        <v>0</v>
      </c>
      <c r="AW1690" s="29" t="str">
        <f t="shared" si="270"/>
        <v/>
      </c>
      <c r="AX1690" s="29" t="str">
        <f t="shared" si="262"/>
        <v/>
      </c>
      <c r="AY1690" s="29" t="str">
        <f t="shared" si="269"/>
        <v>https://media.mediathek-tanz-theater.de/iiif/2/nvt_img-381.JP2</v>
      </c>
      <c r="AZ1690" s="29" t="str">
        <f t="shared" si="263"/>
        <v>image/jp2</v>
      </c>
      <c r="BA1690" s="29" t="str">
        <f t="shared" si="264"/>
        <v>presentation/iiif</v>
      </c>
      <c r="BB1690" s="29" t="str">
        <f t="shared" si="265"/>
        <v>https://media.mediathek-tanz-theater.de/iiif/2/nvt_img-381.JP2/full/100,/0/default.jpg</v>
      </c>
      <c r="BC1690" s="29" t="str">
        <f t="shared" si="261"/>
        <v>image/jpeg</v>
      </c>
      <c r="BD1690" s="29" t="str">
        <f t="shared" si="266"/>
        <v>presentation/thumbnail</v>
      </c>
    </row>
    <row r="1691" spans="1:56" ht="12.75" customHeight="1">
      <c r="A1691" s="29">
        <v>1</v>
      </c>
      <c r="B1691" s="29">
        <v>0</v>
      </c>
      <c r="C1691" t="s">
        <v>8563</v>
      </c>
      <c r="D1691" s="29" t="s">
        <v>8564</v>
      </c>
      <c r="E1691" s="29"/>
      <c r="F1691" s="29" t="s">
        <v>8238</v>
      </c>
      <c r="G1691" s="29"/>
      <c r="H1691" s="29"/>
      <c r="I1691" s="402" t="s">
        <v>4446</v>
      </c>
      <c r="J1691" s="406" t="s">
        <v>8562</v>
      </c>
      <c r="K1691" s="29"/>
      <c r="L1691" s="29"/>
      <c r="M1691" s="311"/>
      <c r="N1691" s="29" t="s">
        <v>1680</v>
      </c>
      <c r="O1691" s="29"/>
      <c r="P1691" s="25"/>
      <c r="Q1691" s="25"/>
      <c r="R1691" s="29"/>
      <c r="S1691" s="29"/>
      <c r="T1691" s="29"/>
      <c r="U1691"/>
      <c r="V1691"/>
      <c r="W1691" s="29"/>
      <c r="X1691" s="349"/>
      <c r="Y1691" s="29"/>
      <c r="Z1691" s="29" t="s">
        <v>1218</v>
      </c>
      <c r="AA1691" s="29" t="s">
        <v>1170</v>
      </c>
      <c r="AB1691" s="29"/>
      <c r="AC1691" s="29"/>
      <c r="AD1691" s="29"/>
      <c r="AE1691" s="29" t="s">
        <v>2950</v>
      </c>
      <c r="AG1691" s="38">
        <v>1</v>
      </c>
      <c r="AH1691" s="38" t="s">
        <v>4439</v>
      </c>
      <c r="AI1691" s="38" t="s">
        <v>4440</v>
      </c>
      <c r="AJ1691" s="38" t="s">
        <v>8565</v>
      </c>
      <c r="AO1691" s="29" t="s">
        <v>4442</v>
      </c>
      <c r="AR1691" s="29" t="str">
        <f t="shared" si="267"/>
        <v>0</v>
      </c>
      <c r="AS1691" s="29">
        <f t="shared" si="268"/>
        <v>1</v>
      </c>
      <c r="AT1691" s="29">
        <v>1</v>
      </c>
      <c r="AV1691" s="29" t="s">
        <v>8566</v>
      </c>
      <c r="AW1691" s="29" t="str">
        <f t="shared" si="270"/>
        <v>image/tiff</v>
      </c>
      <c r="AX1691" s="29" t="str">
        <f t="shared" si="262"/>
        <v>archival/master</v>
      </c>
      <c r="AY1691" s="29" t="str">
        <f t="shared" si="269"/>
        <v>https://media.mediathek-tanz-theater.de/iiif/2/nvt_img-381-001.JP2</v>
      </c>
      <c r="AZ1691" s="29" t="str">
        <f t="shared" si="263"/>
        <v>image/jp2</v>
      </c>
      <c r="BA1691" s="29" t="str">
        <f t="shared" si="264"/>
        <v>presentation/iiif</v>
      </c>
      <c r="BB1691" s="29" t="str">
        <f t="shared" si="265"/>
        <v>https://media.mediathek-tanz-theater.de/iiif/2/nvt_img-381-001.JP2/full/100,/0/default.jpg</v>
      </c>
      <c r="BC1691" s="29" t="str">
        <f t="shared" si="261"/>
        <v>image/jpeg</v>
      </c>
      <c r="BD1691" s="29" t="str">
        <f t="shared" si="266"/>
        <v>presentation/thumbnail</v>
      </c>
    </row>
    <row r="1692" spans="1:56" ht="12.75" customHeight="1">
      <c r="A1692" s="29">
        <v>1</v>
      </c>
      <c r="B1692" s="29">
        <v>0</v>
      </c>
      <c r="C1692" t="s">
        <v>8567</v>
      </c>
      <c r="D1692" s="29" t="s">
        <v>8568</v>
      </c>
      <c r="E1692" s="29"/>
      <c r="F1692" s="29" t="s">
        <v>8238</v>
      </c>
      <c r="G1692" s="29"/>
      <c r="H1692" s="29" t="s">
        <v>4841</v>
      </c>
      <c r="I1692" s="402" t="s">
        <v>4446</v>
      </c>
      <c r="J1692" s="406" t="s">
        <v>8563</v>
      </c>
      <c r="K1692" s="29"/>
      <c r="L1692" s="29"/>
      <c r="M1692" s="311"/>
      <c r="N1692" s="29" t="s">
        <v>1680</v>
      </c>
      <c r="O1692" s="29"/>
      <c r="P1692" s="25"/>
      <c r="Q1692" s="25"/>
      <c r="R1692" s="29" t="s">
        <v>8486</v>
      </c>
      <c r="S1692" s="29" t="s">
        <v>8569</v>
      </c>
      <c r="T1692" s="29" t="s">
        <v>2006</v>
      </c>
      <c r="U1692"/>
      <c r="V1692" t="s">
        <v>2467</v>
      </c>
      <c r="W1692" s="29"/>
      <c r="X1692" s="349"/>
      <c r="Y1692" s="29"/>
      <c r="Z1692" s="29" t="s">
        <v>1218</v>
      </c>
      <c r="AA1692" s="29" t="s">
        <v>1170</v>
      </c>
      <c r="AB1692" s="29" t="s">
        <v>11077</v>
      </c>
      <c r="AC1692" s="29"/>
      <c r="AD1692" s="29"/>
      <c r="AE1692" s="29" t="s">
        <v>2950</v>
      </c>
      <c r="AG1692" s="38">
        <v>1</v>
      </c>
      <c r="AH1692" s="38" t="s">
        <v>4439</v>
      </c>
      <c r="AI1692" s="38" t="s">
        <v>4440</v>
      </c>
      <c r="AJ1692" s="38" t="s">
        <v>4449</v>
      </c>
      <c r="AK1692" s="38" t="s">
        <v>72</v>
      </c>
      <c r="AL1692" s="301" t="s">
        <v>6552</v>
      </c>
      <c r="AN1692" s="29" t="s">
        <v>72</v>
      </c>
      <c r="AO1692" s="29" t="s">
        <v>4442</v>
      </c>
      <c r="AR1692" s="29" t="str">
        <f t="shared" si="267"/>
        <v>0</v>
      </c>
      <c r="AS1692" s="29">
        <f t="shared" si="268"/>
        <v>0</v>
      </c>
      <c r="AT1692" s="29">
        <v>0</v>
      </c>
      <c r="AW1692" s="29" t="str">
        <f t="shared" si="270"/>
        <v/>
      </c>
      <c r="AX1692" s="29" t="str">
        <f t="shared" si="262"/>
        <v/>
      </c>
      <c r="AY1692" s="29" t="str">
        <f t="shared" si="269"/>
        <v>https://media.mediathek-tanz-theater.de/iiif/2/nvt_img-381-001-001.JP2</v>
      </c>
      <c r="AZ1692" s="29" t="str">
        <f t="shared" si="263"/>
        <v>image/jp2</v>
      </c>
      <c r="BA1692" s="29" t="str">
        <f t="shared" si="264"/>
        <v>presentation/iiif</v>
      </c>
      <c r="BB1692" s="29" t="str">
        <f t="shared" si="265"/>
        <v>https://media.mediathek-tanz-theater.de/iiif/2/nvt_img-381-001-001.JP2/full/100,/0/default.jpg</v>
      </c>
      <c r="BC1692" s="29" t="str">
        <f t="shared" si="261"/>
        <v>image/jpeg</v>
      </c>
      <c r="BD1692" s="29" t="str">
        <f t="shared" si="266"/>
        <v>presentation/thumbnail</v>
      </c>
    </row>
    <row r="1693" spans="1:56" ht="12.75" customHeight="1">
      <c r="A1693" s="29">
        <v>1</v>
      </c>
      <c r="B1693" s="29">
        <v>0</v>
      </c>
      <c r="C1693" t="s">
        <v>8570</v>
      </c>
      <c r="D1693" s="29" t="s">
        <v>8571</v>
      </c>
      <c r="E1693" s="29"/>
      <c r="F1693" s="29" t="s">
        <v>8238</v>
      </c>
      <c r="G1693" s="29"/>
      <c r="I1693" s="402" t="s">
        <v>4446</v>
      </c>
      <c r="J1693" s="406" t="s">
        <v>8563</v>
      </c>
      <c r="K1693" s="29"/>
      <c r="L1693" s="29"/>
      <c r="M1693" s="311"/>
      <c r="N1693" s="29" t="s">
        <v>1680</v>
      </c>
      <c r="O1693" s="29"/>
      <c r="P1693" s="25"/>
      <c r="Q1693" s="25"/>
      <c r="R1693" s="29" t="s">
        <v>8486</v>
      </c>
      <c r="S1693" s="29" t="s">
        <v>8572</v>
      </c>
      <c r="T1693" s="29" t="s">
        <v>2006</v>
      </c>
      <c r="U1693"/>
      <c r="V1693" t="s">
        <v>2467</v>
      </c>
      <c r="W1693" s="29"/>
      <c r="X1693" s="349"/>
      <c r="Y1693" s="29"/>
      <c r="Z1693" s="29" t="s">
        <v>1218</v>
      </c>
      <c r="AA1693" s="29" t="s">
        <v>1170</v>
      </c>
      <c r="AB1693" s="29" t="s">
        <v>11082</v>
      </c>
      <c r="AC1693" s="29"/>
      <c r="AD1693" s="29"/>
      <c r="AE1693" s="29" t="s">
        <v>2950</v>
      </c>
      <c r="AG1693" s="38">
        <v>1</v>
      </c>
      <c r="AH1693" s="38" t="s">
        <v>4439</v>
      </c>
      <c r="AI1693" s="38" t="s">
        <v>4440</v>
      </c>
      <c r="AJ1693" s="38" t="s">
        <v>4449</v>
      </c>
      <c r="AK1693" s="38" t="s">
        <v>72</v>
      </c>
      <c r="AL1693" s="301" t="s">
        <v>6552</v>
      </c>
      <c r="AN1693" s="29" t="s">
        <v>4635</v>
      </c>
      <c r="AO1693" s="29" t="s">
        <v>4442</v>
      </c>
      <c r="AR1693" s="29" t="str">
        <f t="shared" si="267"/>
        <v>0</v>
      </c>
      <c r="AS1693" s="29">
        <f t="shared" si="268"/>
        <v>0</v>
      </c>
      <c r="AT1693" s="29">
        <v>0</v>
      </c>
      <c r="AW1693" s="29" t="str">
        <f t="shared" si="270"/>
        <v/>
      </c>
      <c r="AX1693" s="29" t="str">
        <f t="shared" si="262"/>
        <v/>
      </c>
      <c r="AY1693" s="29" t="str">
        <f t="shared" si="269"/>
        <v>https://media.mediathek-tanz-theater.de/iiif/2/nvt_img-381-001-002.JP2</v>
      </c>
      <c r="AZ1693" s="29" t="str">
        <f t="shared" si="263"/>
        <v>image/jp2</v>
      </c>
      <c r="BA1693" s="29" t="str">
        <f t="shared" si="264"/>
        <v>presentation/iiif</v>
      </c>
      <c r="BB1693" s="29" t="str">
        <f t="shared" si="265"/>
        <v>https://media.mediathek-tanz-theater.de/iiif/2/nvt_img-381-001-002.JP2/full/100,/0/default.jpg</v>
      </c>
      <c r="BC1693" s="29" t="str">
        <f t="shared" si="261"/>
        <v>image/jpeg</v>
      </c>
      <c r="BD1693" s="29" t="str">
        <f t="shared" si="266"/>
        <v>presentation/thumbnail</v>
      </c>
    </row>
    <row r="1694" spans="1:56" ht="12.75" customHeight="1">
      <c r="A1694" s="29">
        <v>1</v>
      </c>
      <c r="B1694" s="29">
        <v>0</v>
      </c>
      <c r="C1694" t="s">
        <v>8573</v>
      </c>
      <c r="D1694" s="29" t="s">
        <v>8574</v>
      </c>
      <c r="E1694" s="29"/>
      <c r="F1694" s="29" t="s">
        <v>8238</v>
      </c>
      <c r="G1694" s="29"/>
      <c r="H1694" s="29" t="s">
        <v>8575</v>
      </c>
      <c r="I1694" s="402" t="s">
        <v>4446</v>
      </c>
      <c r="J1694" s="406" t="s">
        <v>8563</v>
      </c>
      <c r="K1694" s="29"/>
      <c r="L1694" s="29"/>
      <c r="M1694" s="311"/>
      <c r="N1694" s="29" t="s">
        <v>1680</v>
      </c>
      <c r="O1694" s="29"/>
      <c r="P1694" s="25"/>
      <c r="Q1694" s="25"/>
      <c r="R1694" s="29" t="s">
        <v>8486</v>
      </c>
      <c r="S1694" s="29" t="s">
        <v>8576</v>
      </c>
      <c r="T1694" s="29" t="s">
        <v>2006</v>
      </c>
      <c r="U1694"/>
      <c r="V1694" t="s">
        <v>2467</v>
      </c>
      <c r="W1694" s="29"/>
      <c r="X1694" s="349"/>
      <c r="Y1694" s="29"/>
      <c r="Z1694" s="29" t="s">
        <v>1218</v>
      </c>
      <c r="AA1694" s="29" t="s">
        <v>1170</v>
      </c>
      <c r="AB1694" s="29" t="s">
        <v>11087</v>
      </c>
      <c r="AC1694" s="29"/>
      <c r="AD1694" s="29"/>
      <c r="AE1694" s="29" t="s">
        <v>2950</v>
      </c>
      <c r="AG1694" s="38">
        <v>1</v>
      </c>
      <c r="AH1694" s="38" t="s">
        <v>4439</v>
      </c>
      <c r="AI1694" s="38" t="s">
        <v>4440</v>
      </c>
      <c r="AJ1694" s="38" t="s">
        <v>4449</v>
      </c>
      <c r="AK1694" s="38" t="s">
        <v>72</v>
      </c>
      <c r="AL1694" s="301" t="s">
        <v>6552</v>
      </c>
      <c r="AN1694" s="29" t="s">
        <v>4635</v>
      </c>
      <c r="AO1694" s="29" t="s">
        <v>4442</v>
      </c>
      <c r="AR1694" s="29" t="str">
        <f t="shared" si="267"/>
        <v>0</v>
      </c>
      <c r="AS1694" s="29">
        <f t="shared" si="268"/>
        <v>0</v>
      </c>
      <c r="AT1694" s="29">
        <v>0</v>
      </c>
      <c r="AW1694" s="29" t="str">
        <f t="shared" si="270"/>
        <v/>
      </c>
      <c r="AX1694" s="29" t="str">
        <f t="shared" si="262"/>
        <v/>
      </c>
      <c r="AY1694" s="29" t="str">
        <f t="shared" si="269"/>
        <v>https://media.mediathek-tanz-theater.de/iiif/2/nvt_img-381-001-003.JP2</v>
      </c>
      <c r="AZ1694" s="29" t="str">
        <f t="shared" si="263"/>
        <v>image/jp2</v>
      </c>
      <c r="BA1694" s="29" t="str">
        <f t="shared" si="264"/>
        <v>presentation/iiif</v>
      </c>
      <c r="BB1694" s="29" t="str">
        <f t="shared" si="265"/>
        <v>https://media.mediathek-tanz-theater.de/iiif/2/nvt_img-381-001-003.JP2/full/100,/0/default.jpg</v>
      </c>
      <c r="BC1694" s="29" t="str">
        <f t="shared" si="261"/>
        <v>image/jpeg</v>
      </c>
      <c r="BD1694" s="29" t="str">
        <f t="shared" si="266"/>
        <v>presentation/thumbnail</v>
      </c>
    </row>
    <row r="1695" spans="1:56" ht="12.75" customHeight="1">
      <c r="A1695" s="29">
        <v>1</v>
      </c>
      <c r="B1695" s="29">
        <v>0</v>
      </c>
      <c r="C1695" t="s">
        <v>8577</v>
      </c>
      <c r="D1695" s="29" t="s">
        <v>8578</v>
      </c>
      <c r="E1695" s="29"/>
      <c r="F1695" s="29" t="s">
        <v>8238</v>
      </c>
      <c r="G1695" s="29"/>
      <c r="H1695" s="29"/>
      <c r="I1695" s="402" t="s">
        <v>4438</v>
      </c>
      <c r="J1695" s="406" t="s">
        <v>8562</v>
      </c>
      <c r="K1695" s="29"/>
      <c r="L1695" s="29"/>
      <c r="M1695" s="311"/>
      <c r="N1695" s="29" t="s">
        <v>1680</v>
      </c>
      <c r="O1695" s="29"/>
      <c r="P1695" s="25"/>
      <c r="Q1695" s="25"/>
      <c r="R1695" s="29"/>
      <c r="S1695" s="29"/>
      <c r="T1695" s="29"/>
      <c r="U1695"/>
      <c r="V1695" t="s">
        <v>2467</v>
      </c>
      <c r="W1695" s="29"/>
      <c r="X1695" s="349"/>
      <c r="Y1695" s="29"/>
      <c r="Z1695" s="29" t="s">
        <v>1218</v>
      </c>
      <c r="AA1695" s="29" t="s">
        <v>1170</v>
      </c>
      <c r="AC1695" s="29"/>
      <c r="AD1695" s="29"/>
      <c r="AE1695" s="29" t="s">
        <v>2950</v>
      </c>
      <c r="AG1695" s="38">
        <v>1</v>
      </c>
      <c r="AH1695" s="38" t="s">
        <v>4439</v>
      </c>
      <c r="AI1695" s="38" t="s">
        <v>4440</v>
      </c>
      <c r="AJ1695" s="38" t="s">
        <v>8579</v>
      </c>
      <c r="AO1695" s="29" t="s">
        <v>4442</v>
      </c>
      <c r="AR1695" s="29" t="str">
        <f t="shared" si="267"/>
        <v>1</v>
      </c>
      <c r="AS1695" s="29">
        <f t="shared" si="268"/>
        <v>1</v>
      </c>
      <c r="AT1695" s="29">
        <v>1</v>
      </c>
      <c r="AV1695" s="29" t="s">
        <v>8580</v>
      </c>
      <c r="AW1695" s="29" t="str">
        <f t="shared" si="270"/>
        <v>image/tiff</v>
      </c>
      <c r="AX1695" s="29" t="str">
        <f t="shared" si="262"/>
        <v>archival/master</v>
      </c>
      <c r="AY1695" s="29" t="str">
        <f t="shared" si="269"/>
        <v>https://media.mediathek-tanz-theater.de/iiif/2/nvt_img-381-002.JP2</v>
      </c>
      <c r="AZ1695" s="29" t="str">
        <f t="shared" si="263"/>
        <v>image/jp2</v>
      </c>
      <c r="BA1695" s="29" t="str">
        <f t="shared" si="264"/>
        <v>presentation/iiif</v>
      </c>
      <c r="BB1695" s="29" t="str">
        <f t="shared" si="265"/>
        <v>https://media.mediathek-tanz-theater.de/iiif/2/nvt_img-381-002.JP2/full/100,/0/default.jpg</v>
      </c>
      <c r="BC1695" s="29" t="str">
        <f t="shared" si="261"/>
        <v>image/jpeg</v>
      </c>
      <c r="BD1695" s="29" t="str">
        <f t="shared" si="266"/>
        <v>presentation/thumbnail</v>
      </c>
    </row>
    <row r="1696" spans="1:56" ht="12.75" customHeight="1">
      <c r="A1696" s="29">
        <v>1</v>
      </c>
      <c r="B1696" s="29">
        <v>0</v>
      </c>
      <c r="C1696" t="s">
        <v>8581</v>
      </c>
      <c r="D1696" s="29" t="s">
        <v>8582</v>
      </c>
      <c r="E1696" s="29"/>
      <c r="F1696" s="29" t="s">
        <v>8238</v>
      </c>
      <c r="G1696" s="29"/>
      <c r="H1696" s="29" t="s">
        <v>8583</v>
      </c>
      <c r="I1696" s="402" t="s">
        <v>4446</v>
      </c>
      <c r="J1696" s="406" t="s">
        <v>8577</v>
      </c>
      <c r="K1696" s="29"/>
      <c r="L1696" s="29"/>
      <c r="M1696" s="311"/>
      <c r="N1696" s="29" t="s">
        <v>1680</v>
      </c>
      <c r="O1696" s="29"/>
      <c r="P1696" s="25"/>
      <c r="Q1696" s="25"/>
      <c r="R1696" s="29" t="s">
        <v>8486</v>
      </c>
      <c r="S1696" s="29" t="s">
        <v>8572</v>
      </c>
      <c r="T1696" s="29" t="s">
        <v>2006</v>
      </c>
      <c r="U1696"/>
      <c r="V1696" t="s">
        <v>2467</v>
      </c>
      <c r="W1696" s="29"/>
      <c r="X1696" s="349"/>
      <c r="Y1696" s="29"/>
      <c r="Z1696" s="29" t="s">
        <v>1218</v>
      </c>
      <c r="AA1696" s="29" t="s">
        <v>1170</v>
      </c>
      <c r="AB1696" s="29" t="s">
        <v>11092</v>
      </c>
      <c r="AC1696" s="29"/>
      <c r="AD1696" s="29"/>
      <c r="AE1696" s="29" t="s">
        <v>2950</v>
      </c>
      <c r="AG1696" s="38">
        <v>1</v>
      </c>
      <c r="AH1696" s="38" t="s">
        <v>4439</v>
      </c>
      <c r="AI1696" s="38" t="s">
        <v>4440</v>
      </c>
      <c r="AJ1696" s="38" t="s">
        <v>4449</v>
      </c>
      <c r="AK1696" s="38" t="s">
        <v>8584</v>
      </c>
      <c r="AL1696" s="301" t="s">
        <v>6552</v>
      </c>
      <c r="AN1696" s="29" t="s">
        <v>4635</v>
      </c>
      <c r="AO1696" s="29" t="s">
        <v>4442</v>
      </c>
      <c r="AR1696" s="29" t="str">
        <f t="shared" si="267"/>
        <v>0</v>
      </c>
      <c r="AS1696" s="29">
        <f t="shared" si="268"/>
        <v>0</v>
      </c>
      <c r="AT1696" s="29">
        <v>0</v>
      </c>
      <c r="AW1696" s="29" t="str">
        <f t="shared" si="270"/>
        <v/>
      </c>
      <c r="AX1696" s="29" t="str">
        <f t="shared" si="262"/>
        <v/>
      </c>
      <c r="AY1696" s="29" t="str">
        <f t="shared" si="269"/>
        <v>https://media.mediathek-tanz-theater.de/iiif/2/nvt_img-381-002-001.JP2</v>
      </c>
      <c r="AZ1696" s="29" t="str">
        <f t="shared" si="263"/>
        <v>image/jp2</v>
      </c>
      <c r="BA1696" s="29" t="str">
        <f t="shared" si="264"/>
        <v>presentation/iiif</v>
      </c>
      <c r="BB1696" s="29" t="str">
        <f t="shared" si="265"/>
        <v>https://media.mediathek-tanz-theater.de/iiif/2/nvt_img-381-002-001.JP2/full/100,/0/default.jpg</v>
      </c>
      <c r="BC1696" s="29" t="str">
        <f t="shared" si="261"/>
        <v>image/jpeg</v>
      </c>
      <c r="BD1696" s="29" t="str">
        <f t="shared" si="266"/>
        <v>presentation/thumbnail</v>
      </c>
    </row>
    <row r="1697" spans="1:56" ht="12.75" customHeight="1">
      <c r="A1697" s="29">
        <v>1</v>
      </c>
      <c r="B1697" s="29">
        <v>0</v>
      </c>
      <c r="C1697" t="s">
        <v>8585</v>
      </c>
      <c r="D1697" s="29" t="s">
        <v>8586</v>
      </c>
      <c r="E1697" s="29"/>
      <c r="F1697" s="29" t="s">
        <v>8238</v>
      </c>
      <c r="G1697" s="29"/>
      <c r="H1697" s="29" t="s">
        <v>8587</v>
      </c>
      <c r="I1697" s="402" t="s">
        <v>4446</v>
      </c>
      <c r="J1697" s="406" t="s">
        <v>8577</v>
      </c>
      <c r="K1697" s="29"/>
      <c r="L1697" s="29"/>
      <c r="M1697" s="311"/>
      <c r="N1697" s="29" t="s">
        <v>1680</v>
      </c>
      <c r="O1697" s="29"/>
      <c r="P1697" s="25"/>
      <c r="Q1697" s="25"/>
      <c r="R1697" s="29" t="s">
        <v>8486</v>
      </c>
      <c r="S1697" s="29" t="s">
        <v>8572</v>
      </c>
      <c r="T1697" s="29" t="s">
        <v>2006</v>
      </c>
      <c r="U1697"/>
      <c r="V1697" t="s">
        <v>2467</v>
      </c>
      <c r="W1697" s="29"/>
      <c r="X1697" s="349"/>
      <c r="Y1697" s="29"/>
      <c r="Z1697" s="29" t="s">
        <v>1218</v>
      </c>
      <c r="AA1697" s="29" t="s">
        <v>1170</v>
      </c>
      <c r="AB1697" s="29" t="s">
        <v>7388</v>
      </c>
      <c r="AC1697" s="29"/>
      <c r="AD1697" s="29"/>
      <c r="AE1697" s="29" t="s">
        <v>2950</v>
      </c>
      <c r="AG1697" s="38">
        <v>1</v>
      </c>
      <c r="AH1697" s="38" t="s">
        <v>4439</v>
      </c>
      <c r="AI1697" s="38" t="s">
        <v>4440</v>
      </c>
      <c r="AJ1697" s="38" t="s">
        <v>4449</v>
      </c>
      <c r="AK1697" s="38" t="s">
        <v>8584</v>
      </c>
      <c r="AL1697" s="301" t="s">
        <v>6552</v>
      </c>
      <c r="AN1697" s="29" t="s">
        <v>4635</v>
      </c>
      <c r="AO1697" s="29" t="s">
        <v>4442</v>
      </c>
      <c r="AR1697" s="29" t="str">
        <f t="shared" si="267"/>
        <v>0</v>
      </c>
      <c r="AS1697" s="29">
        <f t="shared" si="268"/>
        <v>0</v>
      </c>
      <c r="AT1697" s="29">
        <v>0</v>
      </c>
      <c r="AW1697" s="29" t="str">
        <f t="shared" si="270"/>
        <v/>
      </c>
      <c r="AX1697" s="29" t="str">
        <f t="shared" si="262"/>
        <v/>
      </c>
      <c r="AY1697" s="29" t="str">
        <f t="shared" si="269"/>
        <v>https://media.mediathek-tanz-theater.de/iiif/2/nvt_img-381-002-002.JP2</v>
      </c>
      <c r="AZ1697" s="29" t="str">
        <f t="shared" si="263"/>
        <v>image/jp2</v>
      </c>
      <c r="BA1697" s="29" t="str">
        <f t="shared" si="264"/>
        <v>presentation/iiif</v>
      </c>
      <c r="BB1697" s="29" t="str">
        <f t="shared" si="265"/>
        <v>https://media.mediathek-tanz-theater.de/iiif/2/nvt_img-381-002-002.JP2/full/100,/0/default.jpg</v>
      </c>
      <c r="BC1697" s="29" t="str">
        <f t="shared" si="261"/>
        <v>image/jpeg</v>
      </c>
      <c r="BD1697" s="29" t="str">
        <f t="shared" si="266"/>
        <v>presentation/thumbnail</v>
      </c>
    </row>
    <row r="1698" spans="1:56" ht="12.75" customHeight="1">
      <c r="A1698" s="29">
        <v>1</v>
      </c>
      <c r="B1698" s="29">
        <v>0</v>
      </c>
      <c r="C1698" t="s">
        <v>8588</v>
      </c>
      <c r="D1698" s="29" t="s">
        <v>8589</v>
      </c>
      <c r="E1698" s="29"/>
      <c r="F1698" s="29" t="s">
        <v>8238</v>
      </c>
      <c r="G1698" s="29"/>
      <c r="H1698" s="29" t="s">
        <v>8587</v>
      </c>
      <c r="I1698" s="402" t="s">
        <v>4446</v>
      </c>
      <c r="J1698" s="406" t="s">
        <v>8577</v>
      </c>
      <c r="K1698" s="29"/>
      <c r="L1698" s="29"/>
      <c r="M1698" s="311"/>
      <c r="N1698" s="29" t="s">
        <v>1680</v>
      </c>
      <c r="O1698" s="29"/>
      <c r="P1698" s="25"/>
      <c r="Q1698" s="25"/>
      <c r="R1698" s="29" t="s">
        <v>8486</v>
      </c>
      <c r="S1698" s="29" t="s">
        <v>8590</v>
      </c>
      <c r="T1698" s="29" t="s">
        <v>2006</v>
      </c>
      <c r="U1698" t="s">
        <v>8591</v>
      </c>
      <c r="V1698" t="s">
        <v>2467</v>
      </c>
      <c r="W1698" s="29"/>
      <c r="X1698" s="349"/>
      <c r="Y1698" s="29"/>
      <c r="Z1698" s="29" t="s">
        <v>1218</v>
      </c>
      <c r="AA1698" s="29" t="s">
        <v>1170</v>
      </c>
      <c r="AB1698" s="29" t="s">
        <v>11101</v>
      </c>
      <c r="AC1698" s="29"/>
      <c r="AD1698" s="29"/>
      <c r="AE1698" s="29" t="s">
        <v>2950</v>
      </c>
      <c r="AG1698" s="38">
        <v>1</v>
      </c>
      <c r="AH1698" s="38" t="s">
        <v>4439</v>
      </c>
      <c r="AI1698" s="38" t="s">
        <v>4440</v>
      </c>
      <c r="AJ1698" s="38" t="s">
        <v>4449</v>
      </c>
      <c r="AK1698" s="38" t="s">
        <v>72</v>
      </c>
      <c r="AL1698" s="301" t="s">
        <v>6552</v>
      </c>
      <c r="AN1698" s="29" t="s">
        <v>4635</v>
      </c>
      <c r="AO1698" s="29" t="s">
        <v>4442</v>
      </c>
      <c r="AR1698" s="29" t="str">
        <f t="shared" si="267"/>
        <v>0</v>
      </c>
      <c r="AS1698" s="29">
        <f t="shared" si="268"/>
        <v>0</v>
      </c>
      <c r="AT1698" s="29">
        <v>0</v>
      </c>
      <c r="AW1698" s="29" t="str">
        <f t="shared" si="270"/>
        <v/>
      </c>
      <c r="AX1698" s="29" t="str">
        <f t="shared" si="262"/>
        <v/>
      </c>
      <c r="AY1698" s="29" t="str">
        <f t="shared" si="269"/>
        <v>https://media.mediathek-tanz-theater.de/iiif/2/nvt_img-381-002-003.JP2</v>
      </c>
      <c r="AZ1698" s="29" t="str">
        <f t="shared" si="263"/>
        <v>image/jp2</v>
      </c>
      <c r="BA1698" s="29" t="str">
        <f t="shared" si="264"/>
        <v>presentation/iiif</v>
      </c>
      <c r="BB1698" s="29" t="str">
        <f t="shared" si="265"/>
        <v>https://media.mediathek-tanz-theater.de/iiif/2/nvt_img-381-002-003.JP2/full/100,/0/default.jpg</v>
      </c>
      <c r="BC1698" s="29" t="str">
        <f t="shared" si="261"/>
        <v>image/jpeg</v>
      </c>
      <c r="BD1698" s="29" t="str">
        <f t="shared" si="266"/>
        <v>presentation/thumbnail</v>
      </c>
    </row>
    <row r="1699" spans="1:56" ht="12.75" customHeight="1">
      <c r="A1699" s="29">
        <v>1</v>
      </c>
      <c r="B1699" s="29">
        <v>0</v>
      </c>
      <c r="C1699" t="s">
        <v>8592</v>
      </c>
      <c r="D1699" s="29" t="s">
        <v>8593</v>
      </c>
      <c r="E1699" s="29"/>
      <c r="F1699" s="29" t="s">
        <v>8238</v>
      </c>
      <c r="G1699" s="29"/>
      <c r="H1699" s="29" t="s">
        <v>8587</v>
      </c>
      <c r="I1699" s="402" t="s">
        <v>4446</v>
      </c>
      <c r="J1699" s="406" t="s">
        <v>8577</v>
      </c>
      <c r="K1699" s="29"/>
      <c r="L1699" s="29"/>
      <c r="M1699" s="311"/>
      <c r="N1699" s="29" t="s">
        <v>1680</v>
      </c>
      <c r="O1699" s="29"/>
      <c r="P1699" s="25"/>
      <c r="Q1699" s="25"/>
      <c r="R1699" s="29" t="s">
        <v>8486</v>
      </c>
      <c r="S1699" s="29" t="s">
        <v>8594</v>
      </c>
      <c r="T1699" s="29" t="s">
        <v>2006</v>
      </c>
      <c r="U1699" t="s">
        <v>1683</v>
      </c>
      <c r="V1699" t="s">
        <v>2467</v>
      </c>
      <c r="W1699" s="29"/>
      <c r="X1699" s="349"/>
      <c r="Y1699" s="29"/>
      <c r="Z1699" s="29" t="s">
        <v>1218</v>
      </c>
      <c r="AA1699" s="29" t="s">
        <v>1170</v>
      </c>
      <c r="AB1699" s="29"/>
      <c r="AC1699" s="29"/>
      <c r="AD1699" s="29"/>
      <c r="AE1699" s="29" t="s">
        <v>2950</v>
      </c>
      <c r="AG1699" s="38">
        <v>1</v>
      </c>
      <c r="AH1699" s="38" t="s">
        <v>4439</v>
      </c>
      <c r="AI1699" s="38" t="s">
        <v>4440</v>
      </c>
      <c r="AJ1699" s="38" t="s">
        <v>4449</v>
      </c>
      <c r="AK1699" s="38" t="s">
        <v>72</v>
      </c>
      <c r="AL1699" s="301" t="s">
        <v>6552</v>
      </c>
      <c r="AN1699" s="29" t="s">
        <v>4635</v>
      </c>
      <c r="AO1699" s="29" t="s">
        <v>4442</v>
      </c>
      <c r="AR1699" s="29" t="str">
        <f t="shared" si="267"/>
        <v>0</v>
      </c>
      <c r="AS1699" s="29">
        <f t="shared" si="268"/>
        <v>0</v>
      </c>
      <c r="AT1699" s="29">
        <v>0</v>
      </c>
      <c r="AW1699" s="29" t="str">
        <f t="shared" si="270"/>
        <v/>
      </c>
      <c r="AX1699" s="29" t="str">
        <f t="shared" si="262"/>
        <v/>
      </c>
      <c r="AY1699" s="29" t="str">
        <f t="shared" si="269"/>
        <v>https://media.mediathek-tanz-theater.de/iiif/2/nvt_img-381-002-004.JP2</v>
      </c>
      <c r="AZ1699" s="29" t="str">
        <f t="shared" si="263"/>
        <v>image/jp2</v>
      </c>
      <c r="BA1699" s="29" t="str">
        <f t="shared" si="264"/>
        <v>presentation/iiif</v>
      </c>
      <c r="BB1699" s="29" t="str">
        <f t="shared" si="265"/>
        <v>https://media.mediathek-tanz-theater.de/iiif/2/nvt_img-381-002-004.JP2/full/100,/0/default.jpg</v>
      </c>
      <c r="BC1699" s="29" t="str">
        <f t="shared" si="261"/>
        <v>image/jpeg</v>
      </c>
      <c r="BD1699" s="29" t="str">
        <f t="shared" si="266"/>
        <v>presentation/thumbnail</v>
      </c>
    </row>
    <row r="1700" spans="1:56" ht="12.75" customHeight="1">
      <c r="A1700" s="29">
        <v>1</v>
      </c>
      <c r="B1700" s="29">
        <v>0</v>
      </c>
      <c r="C1700" t="s">
        <v>8595</v>
      </c>
      <c r="D1700" s="29" t="s">
        <v>8596</v>
      </c>
      <c r="E1700" s="29"/>
      <c r="F1700" s="29" t="s">
        <v>8238</v>
      </c>
      <c r="G1700" s="29"/>
      <c r="H1700" s="29"/>
      <c r="I1700" s="402" t="s">
        <v>4438</v>
      </c>
      <c r="J1700" s="406" t="s">
        <v>8562</v>
      </c>
      <c r="K1700" s="29"/>
      <c r="L1700" s="29"/>
      <c r="M1700" s="311"/>
      <c r="N1700" s="29" t="s">
        <v>1680</v>
      </c>
      <c r="O1700" s="29"/>
      <c r="P1700" s="25"/>
      <c r="Q1700" s="25"/>
      <c r="R1700" s="29"/>
      <c r="S1700" s="29"/>
      <c r="T1700" s="29"/>
      <c r="U1700"/>
      <c r="V1700" t="s">
        <v>2467</v>
      </c>
      <c r="W1700" s="29"/>
      <c r="X1700" s="349"/>
      <c r="Y1700" s="29"/>
      <c r="Z1700" s="29" t="s">
        <v>1218</v>
      </c>
      <c r="AA1700" s="29" t="s">
        <v>1170</v>
      </c>
      <c r="AB1700" s="29"/>
      <c r="AC1700" s="29"/>
      <c r="AD1700" s="29"/>
      <c r="AE1700" s="29" t="s">
        <v>2950</v>
      </c>
      <c r="AG1700" s="38">
        <v>1</v>
      </c>
      <c r="AH1700" s="38" t="s">
        <v>4439</v>
      </c>
      <c r="AI1700" s="38" t="s">
        <v>4440</v>
      </c>
      <c r="AJ1700" s="38" t="s">
        <v>8597</v>
      </c>
      <c r="AO1700" s="29" t="s">
        <v>4442</v>
      </c>
      <c r="AR1700" s="29" t="str">
        <f t="shared" si="267"/>
        <v>1</v>
      </c>
      <c r="AS1700" s="29">
        <f t="shared" si="268"/>
        <v>1</v>
      </c>
      <c r="AT1700" s="29">
        <v>1</v>
      </c>
      <c r="AV1700" s="29" t="s">
        <v>8598</v>
      </c>
      <c r="AW1700" s="29" t="str">
        <f t="shared" si="270"/>
        <v>image/tiff</v>
      </c>
      <c r="AX1700" s="29" t="str">
        <f t="shared" si="262"/>
        <v>archival/master</v>
      </c>
      <c r="AY1700" s="29" t="str">
        <f t="shared" si="269"/>
        <v>https://media.mediathek-tanz-theater.de/iiif/2/nvt_img-381-003.JP2</v>
      </c>
      <c r="AZ1700" s="29" t="str">
        <f t="shared" si="263"/>
        <v>image/jp2</v>
      </c>
      <c r="BA1700" s="29" t="str">
        <f t="shared" si="264"/>
        <v>presentation/iiif</v>
      </c>
      <c r="BB1700" s="29" t="str">
        <f t="shared" si="265"/>
        <v>https://media.mediathek-tanz-theater.de/iiif/2/nvt_img-381-003.JP2/full/100,/0/default.jpg</v>
      </c>
      <c r="BC1700" s="29" t="str">
        <f t="shared" si="261"/>
        <v>image/jpeg</v>
      </c>
      <c r="BD1700" s="29" t="str">
        <f t="shared" si="266"/>
        <v>presentation/thumbnail</v>
      </c>
    </row>
    <row r="1701" spans="1:56" ht="12.75" customHeight="1">
      <c r="A1701" s="29">
        <v>1</v>
      </c>
      <c r="B1701" s="29">
        <v>0</v>
      </c>
      <c r="C1701" t="s">
        <v>8599</v>
      </c>
      <c r="D1701" s="29" t="s">
        <v>8600</v>
      </c>
      <c r="E1701" s="29"/>
      <c r="F1701" s="29" t="s">
        <v>8238</v>
      </c>
      <c r="G1701" s="29"/>
      <c r="H1701" s="29" t="s">
        <v>8601</v>
      </c>
      <c r="I1701" s="402" t="s">
        <v>4446</v>
      </c>
      <c r="J1701" s="406" t="s">
        <v>8595</v>
      </c>
      <c r="K1701" s="29"/>
      <c r="L1701" s="29"/>
      <c r="M1701" s="311"/>
      <c r="N1701" s="29" t="s">
        <v>1680</v>
      </c>
      <c r="O1701" s="29"/>
      <c r="P1701" s="25"/>
      <c r="Q1701" s="25"/>
      <c r="R1701" s="29" t="s">
        <v>8242</v>
      </c>
      <c r="S1701" s="29" t="s">
        <v>8602</v>
      </c>
      <c r="T1701" s="29" t="s">
        <v>2006</v>
      </c>
      <c r="U1701"/>
      <c r="V1701" t="s">
        <v>2467</v>
      </c>
      <c r="W1701" s="29"/>
      <c r="X1701" s="349"/>
      <c r="Y1701" s="29"/>
      <c r="Z1701" s="29" t="s">
        <v>1218</v>
      </c>
      <c r="AA1701" s="29" t="s">
        <v>1170</v>
      </c>
      <c r="AB1701" s="29" t="s">
        <v>7391</v>
      </c>
      <c r="AC1701" s="29"/>
      <c r="AD1701" s="29"/>
      <c r="AE1701" s="29" t="s">
        <v>2950</v>
      </c>
      <c r="AG1701" s="38">
        <v>1</v>
      </c>
      <c r="AH1701" s="38" t="s">
        <v>4439</v>
      </c>
      <c r="AI1701" s="38" t="s">
        <v>4440</v>
      </c>
      <c r="AJ1701" s="38" t="s">
        <v>4449</v>
      </c>
      <c r="AK1701" s="38" t="s">
        <v>72</v>
      </c>
      <c r="AL1701" s="301" t="s">
        <v>6552</v>
      </c>
      <c r="AN1701" s="29" t="s">
        <v>4635</v>
      </c>
      <c r="AO1701" s="29" t="s">
        <v>4442</v>
      </c>
      <c r="AR1701" s="29" t="str">
        <f t="shared" si="267"/>
        <v>0</v>
      </c>
      <c r="AS1701" s="29">
        <f t="shared" si="268"/>
        <v>0</v>
      </c>
      <c r="AT1701" s="29">
        <v>0</v>
      </c>
      <c r="AW1701" s="29" t="str">
        <f t="shared" si="270"/>
        <v/>
      </c>
      <c r="AX1701" s="29" t="str">
        <f t="shared" si="262"/>
        <v/>
      </c>
      <c r="AY1701" s="29" t="str">
        <f t="shared" si="269"/>
        <v>https://media.mediathek-tanz-theater.de/iiif/2/nvt_img-381-003-001.JP2</v>
      </c>
      <c r="AZ1701" s="29" t="str">
        <f t="shared" si="263"/>
        <v>image/jp2</v>
      </c>
      <c r="BA1701" s="29" t="str">
        <f t="shared" si="264"/>
        <v>presentation/iiif</v>
      </c>
      <c r="BB1701" s="29" t="str">
        <f t="shared" si="265"/>
        <v>https://media.mediathek-tanz-theater.de/iiif/2/nvt_img-381-003-001.JP2/full/100,/0/default.jpg</v>
      </c>
      <c r="BC1701" s="29" t="str">
        <f t="shared" si="261"/>
        <v>image/jpeg</v>
      </c>
      <c r="BD1701" s="29" t="str">
        <f t="shared" si="266"/>
        <v>presentation/thumbnail</v>
      </c>
    </row>
    <row r="1702" spans="1:56" ht="12.75" customHeight="1">
      <c r="A1702" s="29">
        <v>1</v>
      </c>
      <c r="B1702" s="29">
        <v>0</v>
      </c>
      <c r="C1702" t="s">
        <v>8603</v>
      </c>
      <c r="D1702" s="29" t="s">
        <v>8604</v>
      </c>
      <c r="E1702" s="29"/>
      <c r="F1702" s="29" t="s">
        <v>8238</v>
      </c>
      <c r="G1702" s="29"/>
      <c r="H1702" s="29" t="s">
        <v>8605</v>
      </c>
      <c r="I1702" s="402" t="s">
        <v>4446</v>
      </c>
      <c r="J1702" s="406" t="s">
        <v>8595</v>
      </c>
      <c r="K1702" s="29"/>
      <c r="L1702" s="29"/>
      <c r="M1702" s="311"/>
      <c r="N1702" s="29" t="s">
        <v>1680</v>
      </c>
      <c r="O1702" s="29"/>
      <c r="P1702" s="25"/>
      <c r="Q1702" s="25"/>
      <c r="R1702" s="29" t="s">
        <v>8242</v>
      </c>
      <c r="S1702" s="29" t="s">
        <v>8606</v>
      </c>
      <c r="T1702" s="29" t="s">
        <v>2006</v>
      </c>
      <c r="U1702"/>
      <c r="V1702" t="s">
        <v>2467</v>
      </c>
      <c r="W1702" s="29"/>
      <c r="X1702" s="349"/>
      <c r="Y1702" s="29"/>
      <c r="Z1702" s="29" t="s">
        <v>1218</v>
      </c>
      <c r="AA1702" s="29" t="s">
        <v>1170</v>
      </c>
      <c r="AB1702" s="29" t="s">
        <v>7369</v>
      </c>
      <c r="AC1702" s="29"/>
      <c r="AD1702" s="29"/>
      <c r="AE1702" s="29" t="s">
        <v>2950</v>
      </c>
      <c r="AG1702" s="38">
        <v>1</v>
      </c>
      <c r="AH1702" s="38" t="s">
        <v>4439</v>
      </c>
      <c r="AI1702" s="38" t="s">
        <v>4440</v>
      </c>
      <c r="AJ1702" s="38" t="s">
        <v>4449</v>
      </c>
      <c r="AK1702" s="38" t="s">
        <v>72</v>
      </c>
      <c r="AL1702" s="301" t="s">
        <v>6552</v>
      </c>
      <c r="AN1702" s="29" t="s">
        <v>4635</v>
      </c>
      <c r="AO1702" s="29" t="s">
        <v>4442</v>
      </c>
      <c r="AR1702" s="29" t="str">
        <f t="shared" si="267"/>
        <v>0</v>
      </c>
      <c r="AS1702" s="29">
        <f t="shared" si="268"/>
        <v>0</v>
      </c>
      <c r="AT1702" s="29">
        <v>0</v>
      </c>
      <c r="AW1702" s="29" t="str">
        <f t="shared" si="270"/>
        <v/>
      </c>
      <c r="AX1702" s="29" t="str">
        <f t="shared" si="262"/>
        <v/>
      </c>
      <c r="AY1702" s="29" t="str">
        <f t="shared" si="269"/>
        <v>https://media.mediathek-tanz-theater.de/iiif/2/nvt_img-381-003-002.JP2</v>
      </c>
      <c r="AZ1702" s="29" t="str">
        <f t="shared" si="263"/>
        <v>image/jp2</v>
      </c>
      <c r="BA1702" s="29" t="str">
        <f t="shared" si="264"/>
        <v>presentation/iiif</v>
      </c>
      <c r="BB1702" s="29" t="str">
        <f t="shared" si="265"/>
        <v>https://media.mediathek-tanz-theater.de/iiif/2/nvt_img-381-003-002.JP2/full/100,/0/default.jpg</v>
      </c>
      <c r="BC1702" s="29" t="str">
        <f t="shared" si="261"/>
        <v>image/jpeg</v>
      </c>
      <c r="BD1702" s="29" t="str">
        <f t="shared" si="266"/>
        <v>presentation/thumbnail</v>
      </c>
    </row>
    <row r="1703" spans="1:56" ht="12.75" customHeight="1">
      <c r="A1703" s="29">
        <v>1</v>
      </c>
      <c r="B1703" s="29">
        <v>0</v>
      </c>
      <c r="C1703" t="s">
        <v>8607</v>
      </c>
      <c r="D1703" s="29" t="s">
        <v>8608</v>
      </c>
      <c r="E1703" s="29"/>
      <c r="F1703" s="29" t="s">
        <v>8238</v>
      </c>
      <c r="G1703" s="29"/>
      <c r="H1703" s="29" t="s">
        <v>8609</v>
      </c>
      <c r="I1703" s="402" t="s">
        <v>4446</v>
      </c>
      <c r="J1703" s="406" t="s">
        <v>8595</v>
      </c>
      <c r="K1703" s="29"/>
      <c r="L1703" s="29"/>
      <c r="M1703" s="311"/>
      <c r="N1703" s="29" t="s">
        <v>1680</v>
      </c>
      <c r="O1703" s="29"/>
      <c r="P1703" s="25"/>
      <c r="Q1703" s="25"/>
      <c r="R1703" s="29" t="s">
        <v>8242</v>
      </c>
      <c r="S1703" s="29" t="s">
        <v>8610</v>
      </c>
      <c r="T1703" s="29" t="s">
        <v>2006</v>
      </c>
      <c r="U1703"/>
      <c r="V1703" t="s">
        <v>2467</v>
      </c>
      <c r="W1703" s="29"/>
      <c r="X1703" s="349"/>
      <c r="Y1703" s="29"/>
      <c r="Z1703" s="29" t="s">
        <v>1218</v>
      </c>
      <c r="AA1703" s="29" t="s">
        <v>1170</v>
      </c>
      <c r="AB1703" s="29"/>
      <c r="AC1703" s="29"/>
      <c r="AD1703" s="29"/>
      <c r="AE1703" s="29" t="s">
        <v>2950</v>
      </c>
      <c r="AG1703" s="38">
        <v>1</v>
      </c>
      <c r="AH1703" s="38" t="s">
        <v>4439</v>
      </c>
      <c r="AI1703" s="38" t="s">
        <v>4440</v>
      </c>
      <c r="AJ1703" s="38" t="s">
        <v>4449</v>
      </c>
      <c r="AK1703" s="38" t="s">
        <v>72</v>
      </c>
      <c r="AL1703" s="301" t="s">
        <v>6552</v>
      </c>
      <c r="AN1703" s="29" t="s">
        <v>4635</v>
      </c>
      <c r="AO1703" s="29" t="s">
        <v>4442</v>
      </c>
      <c r="AR1703" s="29" t="str">
        <f t="shared" si="267"/>
        <v>0</v>
      </c>
      <c r="AS1703" s="29">
        <f t="shared" si="268"/>
        <v>0</v>
      </c>
      <c r="AT1703" s="29">
        <v>0</v>
      </c>
      <c r="AW1703" s="29" t="str">
        <f t="shared" si="270"/>
        <v/>
      </c>
      <c r="AX1703" s="29" t="str">
        <f t="shared" si="262"/>
        <v/>
      </c>
      <c r="AY1703" s="29" t="str">
        <f t="shared" si="269"/>
        <v>https://media.mediathek-tanz-theater.de/iiif/2/nvt_img-381-003-003.JP2</v>
      </c>
      <c r="AZ1703" s="29" t="str">
        <f t="shared" si="263"/>
        <v>image/jp2</v>
      </c>
      <c r="BA1703" s="29" t="str">
        <f t="shared" si="264"/>
        <v>presentation/iiif</v>
      </c>
      <c r="BB1703" s="29" t="str">
        <f t="shared" si="265"/>
        <v>https://media.mediathek-tanz-theater.de/iiif/2/nvt_img-381-003-003.JP2/full/100,/0/default.jpg</v>
      </c>
      <c r="BC1703" s="29" t="str">
        <f t="shared" si="261"/>
        <v>image/jpeg</v>
      </c>
      <c r="BD1703" s="29" t="str">
        <f t="shared" si="266"/>
        <v>presentation/thumbnail</v>
      </c>
    </row>
    <row r="1704" spans="1:56" ht="12.75" customHeight="1">
      <c r="A1704" s="29">
        <v>1</v>
      </c>
      <c r="B1704" s="29">
        <v>0</v>
      </c>
      <c r="C1704" t="s">
        <v>8611</v>
      </c>
      <c r="D1704" s="29" t="s">
        <v>8612</v>
      </c>
      <c r="E1704" s="29"/>
      <c r="F1704" s="29" t="s">
        <v>8238</v>
      </c>
      <c r="G1704" s="29"/>
      <c r="H1704" s="29"/>
      <c r="I1704" s="402" t="s">
        <v>4438</v>
      </c>
      <c r="J1704" s="406" t="s">
        <v>8562</v>
      </c>
      <c r="K1704" s="29"/>
      <c r="L1704" s="29"/>
      <c r="M1704" s="311"/>
      <c r="N1704" s="29" t="s">
        <v>1680</v>
      </c>
      <c r="O1704" s="29"/>
      <c r="P1704" s="25"/>
      <c r="Q1704" s="25"/>
      <c r="R1704" s="29"/>
      <c r="S1704" s="29"/>
      <c r="T1704" s="29"/>
      <c r="U1704"/>
      <c r="V1704" t="s">
        <v>2467</v>
      </c>
      <c r="W1704" s="29"/>
      <c r="X1704" s="349"/>
      <c r="Y1704" s="29"/>
      <c r="Z1704" s="29" t="s">
        <v>1218</v>
      </c>
      <c r="AA1704" s="29" t="s">
        <v>1170</v>
      </c>
      <c r="AB1704" s="29"/>
      <c r="AC1704" s="29"/>
      <c r="AD1704" s="29"/>
      <c r="AE1704" s="29" t="s">
        <v>2950</v>
      </c>
      <c r="AG1704" s="38">
        <v>1</v>
      </c>
      <c r="AH1704" s="38" t="s">
        <v>4439</v>
      </c>
      <c r="AI1704" s="38" t="s">
        <v>4440</v>
      </c>
      <c r="AJ1704" s="38" t="s">
        <v>8442</v>
      </c>
      <c r="AL1704" s="301" t="s">
        <v>6552</v>
      </c>
      <c r="AO1704" s="29" t="s">
        <v>4442</v>
      </c>
      <c r="AR1704" s="29" t="str">
        <f t="shared" si="267"/>
        <v>1</v>
      </c>
      <c r="AS1704" s="29">
        <f t="shared" si="268"/>
        <v>1</v>
      </c>
      <c r="AT1704" s="29">
        <v>1</v>
      </c>
      <c r="AV1704" s="29" t="s">
        <v>8613</v>
      </c>
      <c r="AW1704" s="29" t="str">
        <f t="shared" si="270"/>
        <v>image/tiff</v>
      </c>
      <c r="AX1704" s="29" t="str">
        <f t="shared" si="262"/>
        <v>archival/master</v>
      </c>
      <c r="AY1704" s="29" t="str">
        <f t="shared" si="269"/>
        <v>https://media.mediathek-tanz-theater.de/iiif/2/nvt_img-381-004.JP2</v>
      </c>
      <c r="AZ1704" s="29" t="str">
        <f t="shared" si="263"/>
        <v>image/jp2</v>
      </c>
      <c r="BA1704" s="29" t="str">
        <f t="shared" si="264"/>
        <v>presentation/iiif</v>
      </c>
      <c r="BB1704" s="29" t="str">
        <f t="shared" si="265"/>
        <v>https://media.mediathek-tanz-theater.de/iiif/2/nvt_img-381-004.JP2/full/100,/0/default.jpg</v>
      </c>
      <c r="BC1704" s="29" t="str">
        <f t="shared" si="261"/>
        <v>image/jpeg</v>
      </c>
      <c r="BD1704" s="29" t="str">
        <f t="shared" si="266"/>
        <v>presentation/thumbnail</v>
      </c>
    </row>
    <row r="1705" spans="1:56" ht="12.75" customHeight="1">
      <c r="A1705" s="29">
        <v>1</v>
      </c>
      <c r="B1705" s="29">
        <v>0</v>
      </c>
      <c r="C1705" t="s">
        <v>8614</v>
      </c>
      <c r="D1705" s="29" t="s">
        <v>8615</v>
      </c>
      <c r="E1705" s="29"/>
      <c r="F1705" s="29" t="s">
        <v>8238</v>
      </c>
      <c r="G1705" s="29"/>
      <c r="I1705" s="402" t="s">
        <v>4446</v>
      </c>
      <c r="J1705" s="406" t="s">
        <v>8611</v>
      </c>
      <c r="K1705" s="29"/>
      <c r="L1705" s="29"/>
      <c r="M1705" s="311"/>
      <c r="N1705" s="29" t="s">
        <v>1680</v>
      </c>
      <c r="O1705" s="29"/>
      <c r="P1705" s="25"/>
      <c r="Q1705" s="25"/>
      <c r="R1705" s="29" t="s">
        <v>8242</v>
      </c>
      <c r="S1705" s="29" t="s">
        <v>8616</v>
      </c>
      <c r="T1705" s="29" t="s">
        <v>2006</v>
      </c>
      <c r="U1705"/>
      <c r="V1705" t="s">
        <v>2467</v>
      </c>
      <c r="W1705" s="29"/>
      <c r="X1705" s="349"/>
      <c r="Y1705" s="29"/>
      <c r="Z1705" s="29" t="s">
        <v>1218</v>
      </c>
      <c r="AA1705" s="29" t="s">
        <v>1170</v>
      </c>
      <c r="AB1705" s="29" t="s">
        <v>11724</v>
      </c>
      <c r="AC1705" s="29"/>
      <c r="AD1705" s="29"/>
      <c r="AE1705" s="29" t="s">
        <v>2950</v>
      </c>
      <c r="AG1705" s="38">
        <v>1</v>
      </c>
      <c r="AH1705" s="38" t="s">
        <v>4439</v>
      </c>
      <c r="AI1705" s="38" t="s">
        <v>4440</v>
      </c>
      <c r="AJ1705" s="38" t="s">
        <v>4449</v>
      </c>
      <c r="AK1705" s="38" t="s">
        <v>72</v>
      </c>
      <c r="AL1705" s="301" t="s">
        <v>6552</v>
      </c>
      <c r="AN1705" s="29" t="s">
        <v>4635</v>
      </c>
      <c r="AO1705" s="29" t="s">
        <v>4442</v>
      </c>
      <c r="AR1705" s="29" t="str">
        <f t="shared" si="267"/>
        <v>0</v>
      </c>
      <c r="AS1705" s="29">
        <f t="shared" si="268"/>
        <v>0</v>
      </c>
      <c r="AT1705" s="29">
        <v>0</v>
      </c>
      <c r="AW1705" s="29" t="str">
        <f t="shared" si="270"/>
        <v/>
      </c>
      <c r="AX1705" s="29" t="str">
        <f t="shared" si="262"/>
        <v/>
      </c>
      <c r="AY1705" s="29" t="str">
        <f t="shared" si="269"/>
        <v>https://media.mediathek-tanz-theater.de/iiif/2/nvt_img-381-004-001.JP2</v>
      </c>
      <c r="AZ1705" s="29" t="str">
        <f t="shared" si="263"/>
        <v>image/jp2</v>
      </c>
      <c r="BA1705" s="29" t="str">
        <f t="shared" si="264"/>
        <v>presentation/iiif</v>
      </c>
      <c r="BB1705" s="29" t="str">
        <f t="shared" si="265"/>
        <v>https://media.mediathek-tanz-theater.de/iiif/2/nvt_img-381-004-001.JP2/full/100,/0/default.jpg</v>
      </c>
      <c r="BC1705" s="29" t="str">
        <f t="shared" si="261"/>
        <v>image/jpeg</v>
      </c>
      <c r="BD1705" s="29" t="str">
        <f t="shared" si="266"/>
        <v>presentation/thumbnail</v>
      </c>
    </row>
    <row r="1706" spans="1:56" ht="12.75" customHeight="1">
      <c r="A1706" s="29">
        <v>1</v>
      </c>
      <c r="B1706" s="29">
        <v>0</v>
      </c>
      <c r="C1706" t="s">
        <v>8617</v>
      </c>
      <c r="D1706" s="29" t="s">
        <v>8618</v>
      </c>
      <c r="E1706" s="29"/>
      <c r="F1706" s="29" t="s">
        <v>8238</v>
      </c>
      <c r="G1706" s="29"/>
      <c r="I1706" s="402" t="s">
        <v>4446</v>
      </c>
      <c r="J1706" s="406" t="s">
        <v>8611</v>
      </c>
      <c r="K1706" s="29"/>
      <c r="L1706" s="29"/>
      <c r="M1706" s="311"/>
      <c r="N1706" s="29" t="s">
        <v>1680</v>
      </c>
      <c r="O1706" s="29"/>
      <c r="P1706" s="25"/>
      <c r="Q1706" s="25"/>
      <c r="R1706" s="29" t="s">
        <v>8242</v>
      </c>
      <c r="S1706" s="29" t="s">
        <v>8616</v>
      </c>
      <c r="T1706" s="29" t="s">
        <v>2006</v>
      </c>
      <c r="U1706"/>
      <c r="V1706" t="s">
        <v>2467</v>
      </c>
      <c r="W1706" s="29"/>
      <c r="X1706" s="349"/>
      <c r="Y1706" s="29"/>
      <c r="Z1706" s="29" t="s">
        <v>1218</v>
      </c>
      <c r="AA1706" s="29" t="s">
        <v>1170</v>
      </c>
      <c r="AB1706" s="29" t="s">
        <v>11729</v>
      </c>
      <c r="AC1706" s="29"/>
      <c r="AD1706" s="29"/>
      <c r="AE1706" s="29" t="s">
        <v>2950</v>
      </c>
      <c r="AG1706" s="38">
        <v>1</v>
      </c>
      <c r="AH1706" s="38" t="s">
        <v>4439</v>
      </c>
      <c r="AI1706" s="38" t="s">
        <v>4440</v>
      </c>
      <c r="AJ1706" s="38" t="s">
        <v>4449</v>
      </c>
      <c r="AK1706" s="38" t="s">
        <v>72</v>
      </c>
      <c r="AL1706" s="301" t="s">
        <v>6552</v>
      </c>
      <c r="AN1706" s="29" t="s">
        <v>4635</v>
      </c>
      <c r="AO1706" s="29" t="s">
        <v>4442</v>
      </c>
      <c r="AR1706" s="29" t="str">
        <f t="shared" si="267"/>
        <v>0</v>
      </c>
      <c r="AS1706" s="29">
        <f t="shared" si="268"/>
        <v>0</v>
      </c>
      <c r="AT1706" s="29">
        <v>0</v>
      </c>
      <c r="AW1706" s="29" t="str">
        <f t="shared" si="270"/>
        <v/>
      </c>
      <c r="AX1706" s="29" t="str">
        <f t="shared" si="262"/>
        <v/>
      </c>
      <c r="AY1706" s="29" t="str">
        <f t="shared" si="269"/>
        <v>https://media.mediathek-tanz-theater.de/iiif/2/nvt_img-381-004-002.JP2</v>
      </c>
      <c r="AZ1706" s="29" t="str">
        <f t="shared" si="263"/>
        <v>image/jp2</v>
      </c>
      <c r="BA1706" s="29" t="str">
        <f t="shared" si="264"/>
        <v>presentation/iiif</v>
      </c>
      <c r="BB1706" s="29" t="str">
        <f t="shared" si="265"/>
        <v>https://media.mediathek-tanz-theater.de/iiif/2/nvt_img-381-004-002.JP2/full/100,/0/default.jpg</v>
      </c>
      <c r="BC1706" s="29" t="str">
        <f t="shared" si="261"/>
        <v>image/jpeg</v>
      </c>
      <c r="BD1706" s="29" t="str">
        <f t="shared" si="266"/>
        <v>presentation/thumbnail</v>
      </c>
    </row>
    <row r="1707" spans="1:56" ht="12.75" customHeight="1">
      <c r="A1707" s="29">
        <v>1</v>
      </c>
      <c r="B1707" s="29">
        <v>0</v>
      </c>
      <c r="C1707" t="s">
        <v>8619</v>
      </c>
      <c r="D1707" s="29" t="s">
        <v>8620</v>
      </c>
      <c r="E1707" s="29"/>
      <c r="F1707" s="29" t="s">
        <v>8238</v>
      </c>
      <c r="G1707" s="29"/>
      <c r="I1707" s="402" t="s">
        <v>4446</v>
      </c>
      <c r="J1707" s="406" t="s">
        <v>8611</v>
      </c>
      <c r="K1707" s="29"/>
      <c r="L1707" s="29"/>
      <c r="M1707" s="311"/>
      <c r="N1707" s="29" t="s">
        <v>1680</v>
      </c>
      <c r="O1707" s="29"/>
      <c r="P1707" s="25"/>
      <c r="Q1707" s="25"/>
      <c r="R1707" s="29" t="s">
        <v>8242</v>
      </c>
      <c r="S1707" s="29" t="s">
        <v>8621</v>
      </c>
      <c r="T1707" s="29" t="s">
        <v>2006</v>
      </c>
      <c r="U1707"/>
      <c r="V1707" t="s">
        <v>2467</v>
      </c>
      <c r="W1707" s="29"/>
      <c r="X1707" s="349"/>
      <c r="Y1707" s="29"/>
      <c r="Z1707" s="29" t="s">
        <v>1218</v>
      </c>
      <c r="AA1707" s="29" t="s">
        <v>1170</v>
      </c>
      <c r="AB1707" s="29" t="s">
        <v>11748</v>
      </c>
      <c r="AC1707" s="29"/>
      <c r="AD1707" s="29"/>
      <c r="AE1707" s="29" t="s">
        <v>2950</v>
      </c>
      <c r="AG1707" s="38">
        <v>1</v>
      </c>
      <c r="AH1707" s="38" t="s">
        <v>4439</v>
      </c>
      <c r="AI1707" s="38" t="s">
        <v>4440</v>
      </c>
      <c r="AJ1707" s="38" t="s">
        <v>4449</v>
      </c>
      <c r="AK1707" s="38" t="s">
        <v>8622</v>
      </c>
      <c r="AL1707" s="301" t="s">
        <v>6552</v>
      </c>
      <c r="AN1707" s="29" t="s">
        <v>4635</v>
      </c>
      <c r="AO1707" s="29" t="s">
        <v>4442</v>
      </c>
      <c r="AR1707" s="29" t="str">
        <f t="shared" si="267"/>
        <v>0</v>
      </c>
      <c r="AS1707" s="29">
        <f t="shared" si="268"/>
        <v>0</v>
      </c>
      <c r="AT1707" s="29">
        <v>0</v>
      </c>
      <c r="AW1707" s="29" t="str">
        <f t="shared" si="270"/>
        <v/>
      </c>
      <c r="AX1707" s="29" t="str">
        <f t="shared" si="262"/>
        <v/>
      </c>
      <c r="AY1707" s="29" t="str">
        <f t="shared" si="269"/>
        <v>https://media.mediathek-tanz-theater.de/iiif/2/nvt_img-381-004-003.JP2</v>
      </c>
      <c r="AZ1707" s="29" t="str">
        <f t="shared" si="263"/>
        <v>image/jp2</v>
      </c>
      <c r="BA1707" s="29" t="str">
        <f t="shared" si="264"/>
        <v>presentation/iiif</v>
      </c>
      <c r="BB1707" s="29" t="str">
        <f t="shared" si="265"/>
        <v>https://media.mediathek-tanz-theater.de/iiif/2/nvt_img-381-004-003.JP2/full/100,/0/default.jpg</v>
      </c>
      <c r="BC1707" s="29" t="str">
        <f t="shared" si="261"/>
        <v>image/jpeg</v>
      </c>
      <c r="BD1707" s="29" t="str">
        <f t="shared" si="266"/>
        <v>presentation/thumbnail</v>
      </c>
    </row>
    <row r="1708" spans="1:56" ht="12.75" customHeight="1">
      <c r="A1708" s="29">
        <v>0</v>
      </c>
      <c r="B1708" s="29">
        <v>0</v>
      </c>
      <c r="C1708" t="s">
        <v>8623</v>
      </c>
      <c r="D1708" s="29"/>
      <c r="E1708" s="29"/>
      <c r="F1708" s="29" t="s">
        <v>8238</v>
      </c>
      <c r="G1708" s="29"/>
      <c r="H1708" s="29"/>
      <c r="I1708" s="402" t="s">
        <v>4431</v>
      </c>
      <c r="J1708" s="406"/>
      <c r="K1708" s="29"/>
      <c r="L1708" s="29"/>
      <c r="M1708" s="311"/>
      <c r="N1708" s="29"/>
      <c r="O1708" s="29"/>
      <c r="P1708" s="25"/>
      <c r="Q1708" s="25"/>
      <c r="R1708" s="29"/>
      <c r="S1708" s="29"/>
      <c r="T1708" s="29"/>
      <c r="U1708"/>
      <c r="V1708"/>
      <c r="W1708" s="29"/>
      <c r="X1708" s="349"/>
      <c r="Y1708" s="29"/>
      <c r="Z1708" s="29" t="s">
        <v>1218</v>
      </c>
      <c r="AA1708" s="29" t="s">
        <v>1170</v>
      </c>
      <c r="AB1708" s="29" t="s">
        <v>8624</v>
      </c>
      <c r="AC1708" s="29" t="s">
        <v>8625</v>
      </c>
      <c r="AD1708" s="29"/>
      <c r="AE1708" s="29" t="s">
        <v>2950</v>
      </c>
      <c r="AG1708" s="38">
        <v>1</v>
      </c>
      <c r="AJ1708" s="38" t="s">
        <v>5115</v>
      </c>
      <c r="AR1708" s="29" t="str">
        <f t="shared" si="267"/>
        <v>1</v>
      </c>
      <c r="AS1708" s="29">
        <f t="shared" si="268"/>
        <v>0</v>
      </c>
      <c r="AT1708" s="29">
        <v>0</v>
      </c>
      <c r="AW1708" s="29" t="str">
        <f t="shared" si="270"/>
        <v/>
      </c>
      <c r="AX1708" s="29" t="str">
        <f t="shared" si="262"/>
        <v/>
      </c>
      <c r="AY1708" s="29" t="str">
        <f t="shared" si="269"/>
        <v>https://media.mediathek-tanz-theater.de/iiif/2/nvt_img-382.JP2</v>
      </c>
      <c r="AZ1708" s="29" t="str">
        <f t="shared" si="263"/>
        <v>image/jp2</v>
      </c>
      <c r="BA1708" s="29" t="str">
        <f t="shared" si="264"/>
        <v>presentation/iiif</v>
      </c>
      <c r="BB1708" s="29" t="str">
        <f t="shared" si="265"/>
        <v>https://media.mediathek-tanz-theater.de/iiif/2/nvt_img-382.JP2/full/100,/0/default.jpg</v>
      </c>
      <c r="BC1708" s="29" t="str">
        <f t="shared" si="261"/>
        <v>image/jpeg</v>
      </c>
      <c r="BD1708" s="29" t="str">
        <f t="shared" si="266"/>
        <v>presentation/thumbnail</v>
      </c>
    </row>
    <row r="1709" spans="1:56" ht="12.75" customHeight="1">
      <c r="A1709" s="29">
        <v>1</v>
      </c>
      <c r="B1709" s="29">
        <v>0</v>
      </c>
      <c r="C1709" t="s">
        <v>8626</v>
      </c>
      <c r="D1709" s="29" t="s">
        <v>8627</v>
      </c>
      <c r="E1709" s="29"/>
      <c r="F1709" s="29" t="s">
        <v>8238</v>
      </c>
      <c r="G1709" s="29"/>
      <c r="H1709" s="29"/>
      <c r="I1709" s="402" t="s">
        <v>4438</v>
      </c>
      <c r="J1709" s="406" t="s">
        <v>8623</v>
      </c>
      <c r="K1709" s="29"/>
      <c r="L1709" s="29"/>
      <c r="M1709" s="311"/>
      <c r="N1709" s="29" t="s">
        <v>1680</v>
      </c>
      <c r="O1709" s="29"/>
      <c r="P1709" s="25"/>
      <c r="Q1709" s="25"/>
      <c r="R1709" s="29"/>
      <c r="S1709" s="29"/>
      <c r="T1709" s="29"/>
      <c r="U1709"/>
      <c r="V1709" t="s">
        <v>2467</v>
      </c>
      <c r="W1709" s="29"/>
      <c r="X1709" s="349"/>
      <c r="Y1709" s="29"/>
      <c r="Z1709" s="29" t="s">
        <v>1218</v>
      </c>
      <c r="AA1709" s="29" t="s">
        <v>1170</v>
      </c>
      <c r="AB1709" s="29"/>
      <c r="AC1709" s="29"/>
      <c r="AD1709" s="29"/>
      <c r="AE1709" s="29" t="s">
        <v>2950</v>
      </c>
      <c r="AG1709" s="38">
        <v>1</v>
      </c>
      <c r="AH1709" s="38" t="s">
        <v>4439</v>
      </c>
      <c r="AI1709" s="38" t="s">
        <v>4440</v>
      </c>
      <c r="AJ1709" s="38" t="s">
        <v>8343</v>
      </c>
      <c r="AO1709" s="29" t="s">
        <v>4442</v>
      </c>
      <c r="AR1709" s="29" t="str">
        <f t="shared" si="267"/>
        <v>1</v>
      </c>
      <c r="AS1709" s="29">
        <f t="shared" si="268"/>
        <v>1</v>
      </c>
      <c r="AT1709" s="29">
        <v>1</v>
      </c>
      <c r="AV1709" s="29" t="s">
        <v>8628</v>
      </c>
      <c r="AW1709" s="29" t="str">
        <f t="shared" si="270"/>
        <v>image/tiff</v>
      </c>
      <c r="AX1709" s="29" t="str">
        <f t="shared" si="262"/>
        <v>archival/master</v>
      </c>
      <c r="AY1709" s="29" t="str">
        <f t="shared" si="269"/>
        <v>https://media.mediathek-tanz-theater.de/iiif/2/nvt_img-382-001.JP2</v>
      </c>
      <c r="AZ1709" s="29" t="str">
        <f t="shared" si="263"/>
        <v>image/jp2</v>
      </c>
      <c r="BA1709" s="29" t="str">
        <f t="shared" si="264"/>
        <v>presentation/iiif</v>
      </c>
      <c r="BB1709" s="29" t="str">
        <f t="shared" si="265"/>
        <v>https://media.mediathek-tanz-theater.de/iiif/2/nvt_img-382-001.JP2/full/100,/0/default.jpg</v>
      </c>
      <c r="BC1709" s="29" t="str">
        <f t="shared" si="261"/>
        <v>image/jpeg</v>
      </c>
      <c r="BD1709" s="29" t="str">
        <f t="shared" si="266"/>
        <v>presentation/thumbnail</v>
      </c>
    </row>
    <row r="1710" spans="1:56" ht="12.75" customHeight="1">
      <c r="A1710" s="29">
        <v>1</v>
      </c>
      <c r="B1710" s="29">
        <v>0</v>
      </c>
      <c r="C1710" t="s">
        <v>8629</v>
      </c>
      <c r="D1710" s="29" t="s">
        <v>8630</v>
      </c>
      <c r="E1710" s="29"/>
      <c r="F1710" s="29" t="s">
        <v>8238</v>
      </c>
      <c r="G1710" s="29"/>
      <c r="H1710" s="29" t="s">
        <v>8631</v>
      </c>
      <c r="I1710" s="402" t="s">
        <v>4446</v>
      </c>
      <c r="J1710" s="406" t="s">
        <v>8626</v>
      </c>
      <c r="K1710" s="29"/>
      <c r="L1710" s="29"/>
      <c r="M1710" s="311"/>
      <c r="N1710" s="29" t="s">
        <v>1680</v>
      </c>
      <c r="O1710" s="29"/>
      <c r="P1710" s="25"/>
      <c r="Q1710" s="25"/>
      <c r="R1710" s="29" t="s">
        <v>8242</v>
      </c>
      <c r="S1710" s="29" t="s">
        <v>8632</v>
      </c>
      <c r="T1710" s="29" t="s">
        <v>2006</v>
      </c>
      <c r="U1710" t="s">
        <v>8633</v>
      </c>
      <c r="V1710" t="s">
        <v>2467</v>
      </c>
      <c r="W1710" s="29"/>
      <c r="X1710" s="349"/>
      <c r="Y1710" s="29"/>
      <c r="Z1710" s="29" t="s">
        <v>1218</v>
      </c>
      <c r="AA1710" s="29" t="s">
        <v>1170</v>
      </c>
      <c r="AB1710" s="29"/>
      <c r="AC1710" s="29"/>
      <c r="AD1710" s="29"/>
      <c r="AE1710" s="29" t="s">
        <v>2950</v>
      </c>
      <c r="AG1710" s="38">
        <v>1</v>
      </c>
      <c r="AH1710" s="38" t="s">
        <v>4439</v>
      </c>
      <c r="AI1710" s="38" t="s">
        <v>4440</v>
      </c>
      <c r="AJ1710" s="38" t="s">
        <v>4449</v>
      </c>
      <c r="AK1710" s="38" t="s">
        <v>8634</v>
      </c>
      <c r="AL1710" s="301" t="s">
        <v>6552</v>
      </c>
      <c r="AN1710" s="29" t="s">
        <v>4635</v>
      </c>
      <c r="AO1710" s="29" t="s">
        <v>4442</v>
      </c>
      <c r="AR1710" s="29" t="str">
        <f t="shared" si="267"/>
        <v>0</v>
      </c>
      <c r="AS1710" s="29">
        <f t="shared" si="268"/>
        <v>0</v>
      </c>
      <c r="AT1710" s="29">
        <v>0</v>
      </c>
      <c r="AW1710" s="29" t="str">
        <f t="shared" si="270"/>
        <v/>
      </c>
      <c r="AX1710" s="29" t="str">
        <f t="shared" si="262"/>
        <v/>
      </c>
      <c r="AY1710" s="29" t="str">
        <f t="shared" si="269"/>
        <v>https://media.mediathek-tanz-theater.de/iiif/2/nvt_img-382-001-001.JP2</v>
      </c>
      <c r="AZ1710" s="29" t="str">
        <f t="shared" si="263"/>
        <v>image/jp2</v>
      </c>
      <c r="BA1710" s="29" t="str">
        <f t="shared" si="264"/>
        <v>presentation/iiif</v>
      </c>
      <c r="BB1710" s="29" t="str">
        <f t="shared" si="265"/>
        <v>https://media.mediathek-tanz-theater.de/iiif/2/nvt_img-382-001-001.JP2/full/100,/0/default.jpg</v>
      </c>
      <c r="BC1710" s="29" t="str">
        <f t="shared" si="261"/>
        <v>image/jpeg</v>
      </c>
      <c r="BD1710" s="29" t="str">
        <f t="shared" si="266"/>
        <v>presentation/thumbnail</v>
      </c>
    </row>
    <row r="1711" spans="1:56" ht="12.75" customHeight="1">
      <c r="A1711" s="29">
        <v>1</v>
      </c>
      <c r="B1711" s="29">
        <v>0</v>
      </c>
      <c r="C1711" t="s">
        <v>8635</v>
      </c>
      <c r="D1711" s="29" t="s">
        <v>8636</v>
      </c>
      <c r="E1711" s="29"/>
      <c r="F1711" s="29" t="s">
        <v>8238</v>
      </c>
      <c r="G1711" s="29"/>
      <c r="H1711" s="29"/>
      <c r="I1711" s="402" t="s">
        <v>4446</v>
      </c>
      <c r="J1711" s="406" t="s">
        <v>8626</v>
      </c>
      <c r="K1711" s="29"/>
      <c r="L1711" s="29"/>
      <c r="M1711" s="311"/>
      <c r="N1711" s="29" t="s">
        <v>1680</v>
      </c>
      <c r="O1711" s="29"/>
      <c r="P1711" s="25"/>
      <c r="Q1711" s="25"/>
      <c r="R1711" s="29" t="s">
        <v>8242</v>
      </c>
      <c r="S1711" s="29" t="s">
        <v>8632</v>
      </c>
      <c r="T1711" s="29" t="s">
        <v>2006</v>
      </c>
      <c r="U1711" t="s">
        <v>8633</v>
      </c>
      <c r="V1711" t="s">
        <v>2467</v>
      </c>
      <c r="W1711" s="29"/>
      <c r="X1711" s="349"/>
      <c r="Y1711" s="29"/>
      <c r="Z1711" s="29" t="s">
        <v>1218</v>
      </c>
      <c r="AA1711" s="29" t="s">
        <v>1170</v>
      </c>
      <c r="AB1711" s="29"/>
      <c r="AC1711" s="29"/>
      <c r="AD1711" s="29"/>
      <c r="AE1711" s="29" t="s">
        <v>2950</v>
      </c>
      <c r="AG1711" s="38">
        <v>1</v>
      </c>
      <c r="AH1711" s="38" t="s">
        <v>4439</v>
      </c>
      <c r="AI1711" s="38" t="s">
        <v>4440</v>
      </c>
      <c r="AJ1711" s="38" t="s">
        <v>4449</v>
      </c>
      <c r="AK1711" s="38" t="s">
        <v>8637</v>
      </c>
      <c r="AL1711" s="301" t="s">
        <v>6552</v>
      </c>
      <c r="AN1711" s="29" t="s">
        <v>4635</v>
      </c>
      <c r="AO1711" s="29" t="s">
        <v>4442</v>
      </c>
      <c r="AR1711" s="29" t="str">
        <f t="shared" si="267"/>
        <v>0</v>
      </c>
      <c r="AS1711" s="29">
        <f t="shared" si="268"/>
        <v>0</v>
      </c>
      <c r="AT1711" s="29">
        <v>0</v>
      </c>
      <c r="AW1711" s="29" t="str">
        <f t="shared" si="270"/>
        <v/>
      </c>
      <c r="AX1711" s="29" t="str">
        <f t="shared" si="262"/>
        <v/>
      </c>
      <c r="AY1711" s="29" t="str">
        <f t="shared" si="269"/>
        <v>https://media.mediathek-tanz-theater.de/iiif/2/nvt_img-382-001-002.JP2</v>
      </c>
      <c r="AZ1711" s="29" t="str">
        <f t="shared" si="263"/>
        <v>image/jp2</v>
      </c>
      <c r="BA1711" s="29" t="str">
        <f t="shared" si="264"/>
        <v>presentation/iiif</v>
      </c>
      <c r="BB1711" s="29" t="str">
        <f t="shared" si="265"/>
        <v>https://media.mediathek-tanz-theater.de/iiif/2/nvt_img-382-001-002.JP2/full/100,/0/default.jpg</v>
      </c>
      <c r="BC1711" s="29" t="str">
        <f t="shared" si="261"/>
        <v>image/jpeg</v>
      </c>
      <c r="BD1711" s="29" t="str">
        <f t="shared" si="266"/>
        <v>presentation/thumbnail</v>
      </c>
    </row>
    <row r="1712" spans="1:56" ht="12.75" customHeight="1">
      <c r="A1712" s="29">
        <v>1</v>
      </c>
      <c r="B1712" s="29">
        <v>0</v>
      </c>
      <c r="C1712" t="s">
        <v>8638</v>
      </c>
      <c r="D1712" s="29" t="s">
        <v>8639</v>
      </c>
      <c r="E1712" s="29"/>
      <c r="F1712" s="29" t="s">
        <v>8238</v>
      </c>
      <c r="G1712" s="29"/>
      <c r="H1712" s="29" t="s">
        <v>8631</v>
      </c>
      <c r="I1712" s="402" t="s">
        <v>4446</v>
      </c>
      <c r="J1712" s="406" t="s">
        <v>8626</v>
      </c>
      <c r="K1712" s="29"/>
      <c r="L1712" s="29"/>
      <c r="M1712" s="311"/>
      <c r="N1712" s="29" t="s">
        <v>1680</v>
      </c>
      <c r="O1712" s="29"/>
      <c r="P1712" s="25"/>
      <c r="Q1712" s="25"/>
      <c r="R1712" s="29" t="s">
        <v>8242</v>
      </c>
      <c r="S1712" s="29" t="s">
        <v>8632</v>
      </c>
      <c r="T1712" s="29" t="s">
        <v>2006</v>
      </c>
      <c r="U1712" t="s">
        <v>8633</v>
      </c>
      <c r="V1712" t="s">
        <v>2467</v>
      </c>
      <c r="W1712" s="29"/>
      <c r="X1712" s="349"/>
      <c r="Y1712" s="29"/>
      <c r="Z1712" s="29" t="s">
        <v>1218</v>
      </c>
      <c r="AA1712" s="29" t="s">
        <v>1170</v>
      </c>
      <c r="AB1712" s="29"/>
      <c r="AC1712" s="29"/>
      <c r="AD1712" s="29"/>
      <c r="AE1712" s="29" t="s">
        <v>2950</v>
      </c>
      <c r="AG1712" s="38">
        <v>1</v>
      </c>
      <c r="AH1712" s="38" t="s">
        <v>4439</v>
      </c>
      <c r="AI1712" s="38" t="s">
        <v>4440</v>
      </c>
      <c r="AJ1712" s="38" t="s">
        <v>4449</v>
      </c>
      <c r="AK1712" s="38" t="s">
        <v>5200</v>
      </c>
      <c r="AL1712" s="301" t="s">
        <v>6552</v>
      </c>
      <c r="AN1712" s="29" t="s">
        <v>4635</v>
      </c>
      <c r="AO1712" s="29" t="s">
        <v>4442</v>
      </c>
      <c r="AR1712" s="29" t="str">
        <f t="shared" si="267"/>
        <v>0</v>
      </c>
      <c r="AS1712" s="29">
        <f t="shared" si="268"/>
        <v>0</v>
      </c>
      <c r="AT1712" s="29">
        <v>0</v>
      </c>
      <c r="AW1712" s="29" t="str">
        <f t="shared" si="270"/>
        <v/>
      </c>
      <c r="AX1712" s="29" t="str">
        <f t="shared" si="262"/>
        <v/>
      </c>
      <c r="AY1712" s="29" t="str">
        <f t="shared" si="269"/>
        <v>https://media.mediathek-tanz-theater.de/iiif/2/nvt_img-382-001-003.JP2</v>
      </c>
      <c r="AZ1712" s="29" t="str">
        <f t="shared" si="263"/>
        <v>image/jp2</v>
      </c>
      <c r="BA1712" s="29" t="str">
        <f t="shared" si="264"/>
        <v>presentation/iiif</v>
      </c>
      <c r="BB1712" s="29" t="str">
        <f t="shared" si="265"/>
        <v>https://media.mediathek-tanz-theater.de/iiif/2/nvt_img-382-001-003.JP2/full/100,/0/default.jpg</v>
      </c>
      <c r="BC1712" s="29" t="str">
        <f t="shared" si="261"/>
        <v>image/jpeg</v>
      </c>
      <c r="BD1712" s="29" t="str">
        <f t="shared" si="266"/>
        <v>presentation/thumbnail</v>
      </c>
    </row>
    <row r="1713" spans="1:56" ht="12.75" customHeight="1">
      <c r="A1713" s="29">
        <v>1</v>
      </c>
      <c r="B1713" s="29">
        <v>0</v>
      </c>
      <c r="C1713" t="s">
        <v>8640</v>
      </c>
      <c r="D1713" s="29" t="s">
        <v>8641</v>
      </c>
      <c r="E1713" s="29"/>
      <c r="F1713" s="29" t="s">
        <v>8238</v>
      </c>
      <c r="G1713" s="29"/>
      <c r="H1713" s="29"/>
      <c r="I1713" s="402" t="s">
        <v>4438</v>
      </c>
      <c r="J1713" s="406" t="s">
        <v>8623</v>
      </c>
      <c r="K1713" s="29"/>
      <c r="L1713" s="29"/>
      <c r="M1713" s="311"/>
      <c r="N1713" s="29" t="s">
        <v>1680</v>
      </c>
      <c r="O1713" s="29"/>
      <c r="P1713" s="25"/>
      <c r="Q1713" s="25"/>
      <c r="R1713" s="29"/>
      <c r="S1713" s="29"/>
      <c r="T1713" s="29"/>
      <c r="U1713"/>
      <c r="V1713" t="s">
        <v>2467</v>
      </c>
      <c r="W1713" s="29"/>
      <c r="X1713" s="349"/>
      <c r="Y1713" s="29"/>
      <c r="Z1713" s="29" t="s">
        <v>1218</v>
      </c>
      <c r="AA1713" s="29" t="s">
        <v>1170</v>
      </c>
      <c r="AB1713" s="29"/>
      <c r="AC1713" s="29"/>
      <c r="AD1713" s="29"/>
      <c r="AE1713" s="29" t="s">
        <v>2950</v>
      </c>
      <c r="AG1713" s="38">
        <v>1</v>
      </c>
      <c r="AH1713" s="38" t="s">
        <v>4439</v>
      </c>
      <c r="AI1713" s="38" t="s">
        <v>4440</v>
      </c>
      <c r="AJ1713" s="38" t="s">
        <v>8597</v>
      </c>
      <c r="AO1713" s="29" t="s">
        <v>4442</v>
      </c>
      <c r="AR1713" s="29" t="str">
        <f t="shared" si="267"/>
        <v>1</v>
      </c>
      <c r="AS1713" s="29">
        <f t="shared" si="268"/>
        <v>1</v>
      </c>
      <c r="AT1713" s="29">
        <v>1</v>
      </c>
      <c r="AV1713" s="29" t="s">
        <v>8642</v>
      </c>
      <c r="AW1713" s="29" t="str">
        <f t="shared" si="270"/>
        <v>image/tiff</v>
      </c>
      <c r="AX1713" s="29" t="str">
        <f t="shared" si="262"/>
        <v>archival/master</v>
      </c>
      <c r="AY1713" s="29" t="str">
        <f t="shared" si="269"/>
        <v>https://media.mediathek-tanz-theater.de/iiif/2/nvt_img-382-002.JP2</v>
      </c>
      <c r="AZ1713" s="29" t="str">
        <f t="shared" si="263"/>
        <v>image/jp2</v>
      </c>
      <c r="BA1713" s="29" t="str">
        <f t="shared" si="264"/>
        <v>presentation/iiif</v>
      </c>
      <c r="BB1713" s="29" t="str">
        <f t="shared" si="265"/>
        <v>https://media.mediathek-tanz-theater.de/iiif/2/nvt_img-382-002.JP2/full/100,/0/default.jpg</v>
      </c>
      <c r="BC1713" s="29" t="str">
        <f t="shared" si="261"/>
        <v>image/jpeg</v>
      </c>
      <c r="BD1713" s="29" t="str">
        <f t="shared" si="266"/>
        <v>presentation/thumbnail</v>
      </c>
    </row>
    <row r="1714" spans="1:56" ht="12.75" customHeight="1">
      <c r="A1714" s="29">
        <v>1</v>
      </c>
      <c r="B1714" s="29">
        <v>0</v>
      </c>
      <c r="C1714" t="s">
        <v>8643</v>
      </c>
      <c r="D1714" s="29" t="s">
        <v>8644</v>
      </c>
      <c r="E1714" s="29"/>
      <c r="F1714" s="29" t="s">
        <v>8238</v>
      </c>
      <c r="G1714" s="29"/>
      <c r="H1714" s="29" t="s">
        <v>8645</v>
      </c>
      <c r="I1714" s="402" t="s">
        <v>4446</v>
      </c>
      <c r="J1714" s="406" t="s">
        <v>8640</v>
      </c>
      <c r="K1714" s="29"/>
      <c r="L1714" s="29"/>
      <c r="M1714" s="311"/>
      <c r="N1714" s="29" t="s">
        <v>1680</v>
      </c>
      <c r="O1714" s="29"/>
      <c r="P1714" s="25"/>
      <c r="Q1714" s="25"/>
      <c r="R1714" s="29" t="s">
        <v>8242</v>
      </c>
      <c r="S1714" s="29" t="s">
        <v>8646</v>
      </c>
      <c r="T1714" s="29" t="s">
        <v>2006</v>
      </c>
      <c r="U1714" t="s">
        <v>8633</v>
      </c>
      <c r="V1714" t="s">
        <v>2467</v>
      </c>
      <c r="W1714" s="29"/>
      <c r="X1714" s="349"/>
      <c r="Y1714" s="29"/>
      <c r="Z1714" s="29" t="s">
        <v>1218</v>
      </c>
      <c r="AA1714" s="29" t="s">
        <v>1170</v>
      </c>
      <c r="AB1714" s="29" t="s">
        <v>13015</v>
      </c>
      <c r="AC1714" s="29"/>
      <c r="AD1714" s="29"/>
      <c r="AE1714" s="29" t="s">
        <v>2950</v>
      </c>
      <c r="AG1714" s="38">
        <v>1</v>
      </c>
      <c r="AH1714" s="38" t="s">
        <v>4439</v>
      </c>
      <c r="AI1714" s="38" t="s">
        <v>4440</v>
      </c>
      <c r="AJ1714" s="38" t="s">
        <v>4449</v>
      </c>
      <c r="AK1714" s="38" t="s">
        <v>72</v>
      </c>
      <c r="AL1714" s="301" t="s">
        <v>6552</v>
      </c>
      <c r="AN1714" s="29" t="s">
        <v>4635</v>
      </c>
      <c r="AO1714" s="29" t="s">
        <v>4442</v>
      </c>
      <c r="AR1714" s="29" t="str">
        <f t="shared" si="267"/>
        <v>0</v>
      </c>
      <c r="AS1714" s="29">
        <f t="shared" si="268"/>
        <v>0</v>
      </c>
      <c r="AT1714" s="29">
        <v>0</v>
      </c>
      <c r="AW1714" s="29" t="str">
        <f t="shared" si="270"/>
        <v/>
      </c>
      <c r="AX1714" s="29" t="str">
        <f t="shared" si="262"/>
        <v/>
      </c>
      <c r="AY1714" s="29" t="str">
        <f t="shared" si="269"/>
        <v>https://media.mediathek-tanz-theater.de/iiif/2/nvt_img-382-002-001.JP2</v>
      </c>
      <c r="AZ1714" s="29" t="str">
        <f t="shared" si="263"/>
        <v>image/jp2</v>
      </c>
      <c r="BA1714" s="29" t="str">
        <f t="shared" si="264"/>
        <v>presentation/iiif</v>
      </c>
      <c r="BB1714" s="29" t="str">
        <f t="shared" si="265"/>
        <v>https://media.mediathek-tanz-theater.de/iiif/2/nvt_img-382-002-001.JP2/full/100,/0/default.jpg</v>
      </c>
      <c r="BC1714" s="29" t="str">
        <f t="shared" si="261"/>
        <v>image/jpeg</v>
      </c>
      <c r="BD1714" s="29" t="str">
        <f t="shared" si="266"/>
        <v>presentation/thumbnail</v>
      </c>
    </row>
    <row r="1715" spans="1:56" ht="12.75" customHeight="1">
      <c r="A1715" s="29">
        <v>1</v>
      </c>
      <c r="B1715" s="29">
        <v>0</v>
      </c>
      <c r="C1715" t="s">
        <v>8647</v>
      </c>
      <c r="D1715" s="29" t="s">
        <v>8648</v>
      </c>
      <c r="E1715" s="29"/>
      <c r="F1715" s="29" t="s">
        <v>8238</v>
      </c>
      <c r="G1715" s="29"/>
      <c r="I1715" s="402" t="s">
        <v>4446</v>
      </c>
      <c r="J1715" s="406" t="s">
        <v>8640</v>
      </c>
      <c r="K1715" s="29"/>
      <c r="L1715" s="29"/>
      <c r="M1715" s="311"/>
      <c r="N1715" s="29" t="s">
        <v>1680</v>
      </c>
      <c r="O1715" s="29"/>
      <c r="P1715" s="25"/>
      <c r="Q1715" s="25"/>
      <c r="R1715" s="29" t="s">
        <v>8242</v>
      </c>
      <c r="S1715" s="29" t="s">
        <v>8646</v>
      </c>
      <c r="T1715" s="29" t="s">
        <v>2006</v>
      </c>
      <c r="U1715" t="s">
        <v>8649</v>
      </c>
      <c r="V1715" t="s">
        <v>2467</v>
      </c>
      <c r="W1715" s="29"/>
      <c r="X1715" s="349"/>
      <c r="Y1715" s="29"/>
      <c r="Z1715" s="29" t="s">
        <v>1218</v>
      </c>
      <c r="AA1715" s="29" t="s">
        <v>1170</v>
      </c>
      <c r="AB1715" s="29" t="s">
        <v>13021</v>
      </c>
      <c r="AC1715" s="29"/>
      <c r="AD1715" s="29"/>
      <c r="AE1715" s="29" t="s">
        <v>2950</v>
      </c>
      <c r="AG1715" s="38">
        <v>1</v>
      </c>
      <c r="AH1715" s="38" t="s">
        <v>4439</v>
      </c>
      <c r="AI1715" s="38" t="s">
        <v>4440</v>
      </c>
      <c r="AJ1715" s="38" t="s">
        <v>4449</v>
      </c>
      <c r="AK1715" s="38" t="s">
        <v>72</v>
      </c>
      <c r="AL1715" s="301" t="s">
        <v>6552</v>
      </c>
      <c r="AN1715" s="29" t="s">
        <v>4635</v>
      </c>
      <c r="AO1715" s="29" t="s">
        <v>4442</v>
      </c>
      <c r="AR1715" s="29" t="str">
        <f t="shared" si="267"/>
        <v>0</v>
      </c>
      <c r="AS1715" s="29">
        <f t="shared" si="268"/>
        <v>0</v>
      </c>
      <c r="AT1715" s="29">
        <v>0</v>
      </c>
      <c r="AW1715" s="29" t="str">
        <f t="shared" si="270"/>
        <v/>
      </c>
      <c r="AX1715" s="29" t="str">
        <f t="shared" si="262"/>
        <v/>
      </c>
      <c r="AY1715" s="29" t="str">
        <f t="shared" si="269"/>
        <v>https://media.mediathek-tanz-theater.de/iiif/2/nvt_img-382-002-002.JP2</v>
      </c>
      <c r="AZ1715" s="29" t="str">
        <f t="shared" si="263"/>
        <v>image/jp2</v>
      </c>
      <c r="BA1715" s="29" t="str">
        <f t="shared" si="264"/>
        <v>presentation/iiif</v>
      </c>
      <c r="BB1715" s="29" t="str">
        <f t="shared" si="265"/>
        <v>https://media.mediathek-tanz-theater.de/iiif/2/nvt_img-382-002-002.JP2/full/100,/0/default.jpg</v>
      </c>
      <c r="BC1715" s="29" t="str">
        <f t="shared" si="261"/>
        <v>image/jpeg</v>
      </c>
      <c r="BD1715" s="29" t="str">
        <f t="shared" si="266"/>
        <v>presentation/thumbnail</v>
      </c>
    </row>
    <row r="1716" spans="1:56" ht="12.75" customHeight="1">
      <c r="A1716" s="29">
        <v>1</v>
      </c>
      <c r="B1716" s="29">
        <v>0</v>
      </c>
      <c r="C1716" t="s">
        <v>8650</v>
      </c>
      <c r="D1716" s="29" t="s">
        <v>8651</v>
      </c>
      <c r="E1716" s="29"/>
      <c r="F1716" s="29" t="s">
        <v>8238</v>
      </c>
      <c r="G1716" s="29"/>
      <c r="H1716" s="29" t="s">
        <v>8652</v>
      </c>
      <c r="I1716" s="402" t="s">
        <v>4446</v>
      </c>
      <c r="J1716" s="406" t="s">
        <v>8640</v>
      </c>
      <c r="K1716" s="29"/>
      <c r="L1716" s="29"/>
      <c r="M1716" s="311"/>
      <c r="N1716" s="29" t="s">
        <v>1680</v>
      </c>
      <c r="O1716" s="29"/>
      <c r="P1716" s="25"/>
      <c r="Q1716" s="25"/>
      <c r="R1716" s="29" t="s">
        <v>8242</v>
      </c>
      <c r="S1716" s="29" t="s">
        <v>8653</v>
      </c>
      <c r="T1716" s="29" t="s">
        <v>2006</v>
      </c>
      <c r="U1716" t="s">
        <v>8654</v>
      </c>
      <c r="V1716" t="s">
        <v>2467</v>
      </c>
      <c r="W1716" s="29"/>
      <c r="X1716" s="349"/>
      <c r="Y1716" s="29"/>
      <c r="Z1716" s="29" t="s">
        <v>1218</v>
      </c>
      <c r="AA1716" s="29" t="s">
        <v>1170</v>
      </c>
      <c r="AB1716" s="29" t="s">
        <v>13025</v>
      </c>
      <c r="AC1716" s="29"/>
      <c r="AD1716" s="29"/>
      <c r="AE1716" s="29" t="s">
        <v>2950</v>
      </c>
      <c r="AG1716" s="38">
        <v>1</v>
      </c>
      <c r="AH1716" s="38" t="s">
        <v>4439</v>
      </c>
      <c r="AI1716" s="38" t="s">
        <v>4440</v>
      </c>
      <c r="AJ1716" s="38" t="s">
        <v>4449</v>
      </c>
      <c r="AK1716" s="38" t="s">
        <v>72</v>
      </c>
      <c r="AL1716" s="301" t="s">
        <v>6552</v>
      </c>
      <c r="AN1716" s="29" t="s">
        <v>4635</v>
      </c>
      <c r="AO1716" s="29" t="s">
        <v>4442</v>
      </c>
      <c r="AR1716" s="29" t="str">
        <f t="shared" si="267"/>
        <v>0</v>
      </c>
      <c r="AS1716" s="29">
        <f t="shared" si="268"/>
        <v>0</v>
      </c>
      <c r="AT1716" s="29">
        <v>0</v>
      </c>
      <c r="AW1716" s="29" t="str">
        <f t="shared" si="270"/>
        <v/>
      </c>
      <c r="AX1716" s="29" t="str">
        <f t="shared" si="262"/>
        <v/>
      </c>
      <c r="AY1716" s="29" t="str">
        <f t="shared" si="269"/>
        <v>https://media.mediathek-tanz-theater.de/iiif/2/nvt_img-382-002-003.JP2</v>
      </c>
      <c r="AZ1716" s="29" t="str">
        <f t="shared" si="263"/>
        <v>image/jp2</v>
      </c>
      <c r="BA1716" s="29" t="str">
        <f t="shared" si="264"/>
        <v>presentation/iiif</v>
      </c>
      <c r="BB1716" s="29" t="str">
        <f t="shared" si="265"/>
        <v>https://media.mediathek-tanz-theater.de/iiif/2/nvt_img-382-002-003.JP2/full/100,/0/default.jpg</v>
      </c>
      <c r="BC1716" s="29" t="str">
        <f t="shared" si="261"/>
        <v>image/jpeg</v>
      </c>
      <c r="BD1716" s="29" t="str">
        <f t="shared" si="266"/>
        <v>presentation/thumbnail</v>
      </c>
    </row>
    <row r="1717" spans="1:56" ht="12.75" customHeight="1">
      <c r="A1717" s="29">
        <v>1</v>
      </c>
      <c r="B1717" s="29">
        <v>0</v>
      </c>
      <c r="C1717" t="s">
        <v>8655</v>
      </c>
      <c r="D1717" s="29" t="s">
        <v>8656</v>
      </c>
      <c r="E1717" s="29"/>
      <c r="F1717" s="29" t="s">
        <v>8238</v>
      </c>
      <c r="G1717" s="29"/>
      <c r="H1717" s="29"/>
      <c r="I1717" s="402" t="s">
        <v>4438</v>
      </c>
      <c r="J1717" s="406" t="s">
        <v>8623</v>
      </c>
      <c r="K1717" s="29"/>
      <c r="L1717" s="29"/>
      <c r="M1717" s="311"/>
      <c r="N1717" s="29" t="s">
        <v>1680</v>
      </c>
      <c r="O1717" s="29"/>
      <c r="P1717" s="25"/>
      <c r="Q1717" s="25"/>
      <c r="R1717" s="29"/>
      <c r="S1717" s="29"/>
      <c r="T1717" s="29"/>
      <c r="U1717"/>
      <c r="V1717" t="s">
        <v>2467</v>
      </c>
      <c r="W1717" s="29"/>
      <c r="X1717" s="349"/>
      <c r="Y1717" s="29"/>
      <c r="Z1717" s="29" t="s">
        <v>1218</v>
      </c>
      <c r="AA1717" s="29" t="s">
        <v>1170</v>
      </c>
      <c r="AC1717" s="29"/>
      <c r="AD1717" s="29"/>
      <c r="AE1717" s="29" t="s">
        <v>2950</v>
      </c>
      <c r="AG1717" s="38">
        <v>1</v>
      </c>
      <c r="AH1717" s="38" t="s">
        <v>4439</v>
      </c>
      <c r="AI1717" s="38" t="s">
        <v>4440</v>
      </c>
      <c r="AJ1717" s="38" t="s">
        <v>8597</v>
      </c>
      <c r="AO1717" s="29" t="s">
        <v>4442</v>
      </c>
      <c r="AR1717" s="29" t="str">
        <f t="shared" si="267"/>
        <v>1</v>
      </c>
      <c r="AS1717" s="29">
        <f t="shared" si="268"/>
        <v>1</v>
      </c>
      <c r="AT1717" s="29">
        <v>1</v>
      </c>
      <c r="AV1717" s="29" t="s">
        <v>8657</v>
      </c>
      <c r="AW1717" s="29" t="str">
        <f t="shared" si="270"/>
        <v>image/tiff</v>
      </c>
      <c r="AX1717" s="29" t="str">
        <f t="shared" si="262"/>
        <v>archival/master</v>
      </c>
      <c r="AY1717" s="29" t="str">
        <f t="shared" si="269"/>
        <v>https://media.mediathek-tanz-theater.de/iiif/2/nvt_img-382-003.JP2</v>
      </c>
      <c r="AZ1717" s="29" t="str">
        <f t="shared" si="263"/>
        <v>image/jp2</v>
      </c>
      <c r="BA1717" s="29" t="str">
        <f t="shared" si="264"/>
        <v>presentation/iiif</v>
      </c>
      <c r="BB1717" s="29" t="str">
        <f t="shared" si="265"/>
        <v>https://media.mediathek-tanz-theater.de/iiif/2/nvt_img-382-003.JP2/full/100,/0/default.jpg</v>
      </c>
      <c r="BC1717" s="29" t="str">
        <f t="shared" si="261"/>
        <v>image/jpeg</v>
      </c>
      <c r="BD1717" s="29" t="str">
        <f t="shared" si="266"/>
        <v>presentation/thumbnail</v>
      </c>
    </row>
    <row r="1718" spans="1:56" ht="12.75" customHeight="1">
      <c r="A1718" s="29">
        <v>1</v>
      </c>
      <c r="B1718" s="29">
        <v>0</v>
      </c>
      <c r="C1718" t="s">
        <v>8658</v>
      </c>
      <c r="D1718" s="29" t="s">
        <v>8659</v>
      </c>
      <c r="E1718" s="29"/>
      <c r="F1718" s="29" t="s">
        <v>8238</v>
      </c>
      <c r="G1718" s="29"/>
      <c r="H1718" s="29" t="s">
        <v>8660</v>
      </c>
      <c r="I1718" s="402" t="s">
        <v>4446</v>
      </c>
      <c r="J1718" s="406" t="s">
        <v>8655</v>
      </c>
      <c r="K1718" s="29"/>
      <c r="L1718" s="29"/>
      <c r="M1718" s="311"/>
      <c r="N1718" s="29" t="s">
        <v>1680</v>
      </c>
      <c r="O1718" s="29"/>
      <c r="P1718" s="25"/>
      <c r="Q1718" s="25"/>
      <c r="R1718" s="29" t="s">
        <v>8242</v>
      </c>
      <c r="S1718" s="29" t="s">
        <v>8661</v>
      </c>
      <c r="T1718" s="29" t="s">
        <v>2006</v>
      </c>
      <c r="U1718" t="s">
        <v>8654</v>
      </c>
      <c r="V1718" t="s">
        <v>2467</v>
      </c>
      <c r="W1718" s="29"/>
      <c r="X1718" s="349"/>
      <c r="Y1718" s="29"/>
      <c r="Z1718" s="29" t="s">
        <v>1218</v>
      </c>
      <c r="AA1718" s="29" t="s">
        <v>1170</v>
      </c>
      <c r="AB1718" s="29" t="s">
        <v>13029</v>
      </c>
      <c r="AC1718" s="29"/>
      <c r="AD1718" s="29"/>
      <c r="AE1718" s="29" t="s">
        <v>2950</v>
      </c>
      <c r="AG1718" s="38">
        <v>1</v>
      </c>
      <c r="AH1718" s="38" t="s">
        <v>4439</v>
      </c>
      <c r="AI1718" s="38" t="s">
        <v>4440</v>
      </c>
      <c r="AJ1718" s="38" t="s">
        <v>4449</v>
      </c>
      <c r="AK1718" s="38" t="s">
        <v>72</v>
      </c>
      <c r="AL1718" s="301" t="s">
        <v>6552</v>
      </c>
      <c r="AN1718" s="29" t="s">
        <v>4635</v>
      </c>
      <c r="AO1718" s="29" t="s">
        <v>4442</v>
      </c>
      <c r="AR1718" s="29" t="str">
        <f t="shared" si="267"/>
        <v>0</v>
      </c>
      <c r="AS1718" s="29">
        <f t="shared" si="268"/>
        <v>0</v>
      </c>
      <c r="AT1718" s="29">
        <v>0</v>
      </c>
      <c r="AW1718" s="29" t="str">
        <f t="shared" si="270"/>
        <v/>
      </c>
      <c r="AX1718" s="29" t="str">
        <f t="shared" si="262"/>
        <v/>
      </c>
      <c r="AY1718" s="29" t="str">
        <f t="shared" si="269"/>
        <v>https://media.mediathek-tanz-theater.de/iiif/2/nvt_img-382-003-001.JP2</v>
      </c>
      <c r="AZ1718" s="29" t="str">
        <f t="shared" si="263"/>
        <v>image/jp2</v>
      </c>
      <c r="BA1718" s="29" t="str">
        <f t="shared" si="264"/>
        <v>presentation/iiif</v>
      </c>
      <c r="BB1718" s="29" t="str">
        <f t="shared" si="265"/>
        <v>https://media.mediathek-tanz-theater.de/iiif/2/nvt_img-382-003-001.JP2/full/100,/0/default.jpg</v>
      </c>
      <c r="BC1718" s="29" t="str">
        <f t="shared" si="261"/>
        <v>image/jpeg</v>
      </c>
      <c r="BD1718" s="29" t="str">
        <f t="shared" si="266"/>
        <v>presentation/thumbnail</v>
      </c>
    </row>
    <row r="1719" spans="1:56" ht="12.75" customHeight="1">
      <c r="A1719" s="29">
        <v>1</v>
      </c>
      <c r="B1719" s="29">
        <v>0</v>
      </c>
      <c r="C1719" t="s">
        <v>8662</v>
      </c>
      <c r="D1719" s="29" t="s">
        <v>8663</v>
      </c>
      <c r="E1719" s="29"/>
      <c r="F1719" s="29" t="s">
        <v>8238</v>
      </c>
      <c r="G1719" s="29"/>
      <c r="H1719" s="29" t="s">
        <v>8660</v>
      </c>
      <c r="I1719" s="402" t="s">
        <v>4446</v>
      </c>
      <c r="J1719" s="406" t="s">
        <v>8655</v>
      </c>
      <c r="K1719" s="29"/>
      <c r="L1719" s="29"/>
      <c r="M1719" s="311"/>
      <c r="N1719" s="29" t="s">
        <v>1680</v>
      </c>
      <c r="O1719" s="29"/>
      <c r="P1719" s="25"/>
      <c r="Q1719" s="25"/>
      <c r="R1719" s="29" t="s">
        <v>8242</v>
      </c>
      <c r="S1719" s="29" t="s">
        <v>8661</v>
      </c>
      <c r="T1719" s="29" t="s">
        <v>2006</v>
      </c>
      <c r="U1719" t="s">
        <v>8654</v>
      </c>
      <c r="V1719" t="s">
        <v>2467</v>
      </c>
      <c r="W1719" s="29"/>
      <c r="X1719" s="349"/>
      <c r="Y1719" s="29"/>
      <c r="Z1719" s="29" t="s">
        <v>1218</v>
      </c>
      <c r="AA1719" s="29" t="s">
        <v>1170</v>
      </c>
      <c r="AB1719" s="29" t="s">
        <v>13035</v>
      </c>
      <c r="AC1719" s="29"/>
      <c r="AD1719" s="29"/>
      <c r="AE1719" s="29" t="s">
        <v>2950</v>
      </c>
      <c r="AG1719" s="38">
        <v>1</v>
      </c>
      <c r="AH1719" s="38" t="s">
        <v>4439</v>
      </c>
      <c r="AI1719" s="38" t="s">
        <v>4440</v>
      </c>
      <c r="AJ1719" s="38" t="s">
        <v>4449</v>
      </c>
      <c r="AK1719" s="38" t="s">
        <v>72</v>
      </c>
      <c r="AL1719" s="301" t="s">
        <v>6552</v>
      </c>
      <c r="AN1719" s="29" t="s">
        <v>4635</v>
      </c>
      <c r="AO1719" s="29" t="s">
        <v>4442</v>
      </c>
      <c r="AR1719" s="29" t="str">
        <f t="shared" si="267"/>
        <v>0</v>
      </c>
      <c r="AS1719" s="29">
        <f t="shared" si="268"/>
        <v>0</v>
      </c>
      <c r="AT1719" s="29">
        <v>0</v>
      </c>
      <c r="AW1719" s="29" t="str">
        <f t="shared" si="270"/>
        <v/>
      </c>
      <c r="AX1719" s="29" t="str">
        <f t="shared" si="262"/>
        <v/>
      </c>
      <c r="AY1719" s="29" t="str">
        <f t="shared" si="269"/>
        <v>https://media.mediathek-tanz-theater.de/iiif/2/nvt_img-382-003-002.JP2</v>
      </c>
      <c r="AZ1719" s="29" t="str">
        <f t="shared" si="263"/>
        <v>image/jp2</v>
      </c>
      <c r="BA1719" s="29" t="str">
        <f t="shared" si="264"/>
        <v>presentation/iiif</v>
      </c>
      <c r="BB1719" s="29" t="str">
        <f t="shared" si="265"/>
        <v>https://media.mediathek-tanz-theater.de/iiif/2/nvt_img-382-003-002.JP2/full/100,/0/default.jpg</v>
      </c>
      <c r="BC1719" s="29" t="str">
        <f t="shared" si="261"/>
        <v>image/jpeg</v>
      </c>
      <c r="BD1719" s="29" t="str">
        <f t="shared" si="266"/>
        <v>presentation/thumbnail</v>
      </c>
    </row>
    <row r="1720" spans="1:56" ht="12.75" customHeight="1">
      <c r="A1720" s="29">
        <v>1</v>
      </c>
      <c r="B1720" s="29">
        <v>0</v>
      </c>
      <c r="C1720" t="s">
        <v>8664</v>
      </c>
      <c r="D1720" s="29" t="s">
        <v>8665</v>
      </c>
      <c r="E1720" s="29"/>
      <c r="F1720" s="29" t="s">
        <v>8238</v>
      </c>
      <c r="G1720" s="29"/>
      <c r="H1720" s="29" t="s">
        <v>8666</v>
      </c>
      <c r="I1720" s="402" t="s">
        <v>4446</v>
      </c>
      <c r="J1720" s="406" t="s">
        <v>8655</v>
      </c>
      <c r="K1720" s="29"/>
      <c r="L1720" s="29"/>
      <c r="M1720" s="311"/>
      <c r="N1720" s="29" t="s">
        <v>1680</v>
      </c>
      <c r="O1720" s="29"/>
      <c r="P1720" s="25"/>
      <c r="Q1720" s="25"/>
      <c r="R1720" s="29" t="s">
        <v>8242</v>
      </c>
      <c r="S1720" s="29" t="s">
        <v>8661</v>
      </c>
      <c r="T1720" s="29" t="s">
        <v>2006</v>
      </c>
      <c r="U1720" t="s">
        <v>8654</v>
      </c>
      <c r="V1720" t="s">
        <v>2467</v>
      </c>
      <c r="W1720" s="29"/>
      <c r="X1720" s="349"/>
      <c r="Y1720" s="29"/>
      <c r="Z1720" s="29" t="s">
        <v>1218</v>
      </c>
      <c r="AA1720" s="29" t="s">
        <v>1170</v>
      </c>
      <c r="AB1720" s="29" t="s">
        <v>13039</v>
      </c>
      <c r="AC1720" s="29"/>
      <c r="AD1720" s="29"/>
      <c r="AE1720" s="29" t="s">
        <v>2950</v>
      </c>
      <c r="AG1720" s="38">
        <v>1</v>
      </c>
      <c r="AH1720" s="38" t="s">
        <v>4439</v>
      </c>
      <c r="AI1720" s="38" t="s">
        <v>4440</v>
      </c>
      <c r="AJ1720" s="38" t="s">
        <v>4449</v>
      </c>
      <c r="AK1720" s="38" t="s">
        <v>72</v>
      </c>
      <c r="AL1720" s="301" t="s">
        <v>6552</v>
      </c>
      <c r="AN1720" s="29" t="s">
        <v>4635</v>
      </c>
      <c r="AO1720" s="29" t="s">
        <v>4442</v>
      </c>
      <c r="AR1720" s="29" t="str">
        <f t="shared" si="267"/>
        <v>0</v>
      </c>
      <c r="AS1720" s="29">
        <f t="shared" si="268"/>
        <v>0</v>
      </c>
      <c r="AT1720" s="29">
        <v>0</v>
      </c>
      <c r="AW1720" s="29" t="str">
        <f t="shared" si="270"/>
        <v/>
      </c>
      <c r="AX1720" s="29" t="str">
        <f t="shared" si="262"/>
        <v/>
      </c>
      <c r="AY1720" s="29" t="str">
        <f t="shared" si="269"/>
        <v>https://media.mediathek-tanz-theater.de/iiif/2/nvt_img-382-003-003.JP2</v>
      </c>
      <c r="AZ1720" s="29" t="str">
        <f t="shared" si="263"/>
        <v>image/jp2</v>
      </c>
      <c r="BA1720" s="29" t="str">
        <f t="shared" si="264"/>
        <v>presentation/iiif</v>
      </c>
      <c r="BB1720" s="29" t="str">
        <f t="shared" si="265"/>
        <v>https://media.mediathek-tanz-theater.de/iiif/2/nvt_img-382-003-003.JP2/full/100,/0/default.jpg</v>
      </c>
      <c r="BC1720" s="29" t="str">
        <f t="shared" si="261"/>
        <v>image/jpeg</v>
      </c>
      <c r="BD1720" s="29" t="str">
        <f t="shared" si="266"/>
        <v>presentation/thumbnail</v>
      </c>
    </row>
    <row r="1721" spans="1:56" ht="12.75" customHeight="1">
      <c r="A1721" s="29">
        <v>1</v>
      </c>
      <c r="B1721" s="29">
        <v>0</v>
      </c>
      <c r="C1721" t="s">
        <v>8667</v>
      </c>
      <c r="D1721" s="29" t="s">
        <v>8668</v>
      </c>
      <c r="E1721" s="29"/>
      <c r="F1721" s="29" t="s">
        <v>8238</v>
      </c>
      <c r="G1721" s="29"/>
      <c r="H1721" s="29"/>
      <c r="I1721" s="402" t="s">
        <v>4438</v>
      </c>
      <c r="J1721" s="406" t="s">
        <v>8623</v>
      </c>
      <c r="K1721" s="29"/>
      <c r="L1721" s="29"/>
      <c r="M1721" s="311"/>
      <c r="N1721" s="29" t="s">
        <v>1680</v>
      </c>
      <c r="O1721" s="29"/>
      <c r="P1721" s="25"/>
      <c r="Q1721" s="25"/>
      <c r="R1721" s="29"/>
      <c r="S1721" s="29"/>
      <c r="T1721" s="29"/>
      <c r="U1721"/>
      <c r="V1721" t="s">
        <v>2467</v>
      </c>
      <c r="W1721" s="29"/>
      <c r="X1721" s="349"/>
      <c r="Y1721" s="29"/>
      <c r="Z1721" s="29" t="s">
        <v>1218</v>
      </c>
      <c r="AA1721" s="29" t="s">
        <v>1170</v>
      </c>
      <c r="AC1721" s="29"/>
      <c r="AD1721" s="29"/>
      <c r="AE1721" s="29" t="s">
        <v>2950</v>
      </c>
      <c r="AG1721" s="38">
        <v>1</v>
      </c>
      <c r="AJ1721" s="38" t="s">
        <v>8669</v>
      </c>
      <c r="AR1721" s="29" t="str">
        <f t="shared" si="267"/>
        <v>1</v>
      </c>
      <c r="AS1721" s="29">
        <f t="shared" si="268"/>
        <v>1</v>
      </c>
      <c r="AT1721" s="29">
        <v>1</v>
      </c>
      <c r="AV1721" s="29" t="s">
        <v>8670</v>
      </c>
      <c r="AW1721" s="29" t="str">
        <f t="shared" si="270"/>
        <v>image/tiff</v>
      </c>
      <c r="AX1721" s="29" t="str">
        <f t="shared" si="262"/>
        <v>archival/master</v>
      </c>
      <c r="AY1721" s="29" t="str">
        <f t="shared" si="269"/>
        <v>https://media.mediathek-tanz-theater.de/iiif/2/nvt_img-382-004.JP2</v>
      </c>
      <c r="AZ1721" s="29" t="str">
        <f t="shared" si="263"/>
        <v>image/jp2</v>
      </c>
      <c r="BA1721" s="29" t="str">
        <f t="shared" si="264"/>
        <v>presentation/iiif</v>
      </c>
      <c r="BB1721" s="29" t="str">
        <f t="shared" si="265"/>
        <v>https://media.mediathek-tanz-theater.de/iiif/2/nvt_img-382-004.JP2/full/100,/0/default.jpg</v>
      </c>
      <c r="BC1721" s="29" t="str">
        <f t="shared" si="261"/>
        <v>image/jpeg</v>
      </c>
      <c r="BD1721" s="29" t="str">
        <f t="shared" si="266"/>
        <v>presentation/thumbnail</v>
      </c>
    </row>
    <row r="1722" spans="1:56" ht="12.75" customHeight="1">
      <c r="A1722" s="29">
        <v>1</v>
      </c>
      <c r="B1722" s="29">
        <v>0</v>
      </c>
      <c r="C1722" t="s">
        <v>8671</v>
      </c>
      <c r="D1722" s="29" t="s">
        <v>8672</v>
      </c>
      <c r="E1722" s="29"/>
      <c r="F1722" s="29" t="s">
        <v>8238</v>
      </c>
      <c r="G1722" s="29"/>
      <c r="H1722" s="29" t="s">
        <v>8673</v>
      </c>
      <c r="I1722" s="402" t="s">
        <v>4446</v>
      </c>
      <c r="J1722" s="406" t="s">
        <v>8667</v>
      </c>
      <c r="K1722" s="29"/>
      <c r="L1722" s="29"/>
      <c r="M1722" s="311"/>
      <c r="N1722" s="29" t="s">
        <v>1680</v>
      </c>
      <c r="O1722" s="29"/>
      <c r="P1722" s="25"/>
      <c r="Q1722" s="25"/>
      <c r="R1722" s="29" t="s">
        <v>8242</v>
      </c>
      <c r="S1722" s="29" t="s">
        <v>8674</v>
      </c>
      <c r="T1722" s="29" t="s">
        <v>2006</v>
      </c>
      <c r="U1722" t="s">
        <v>8654</v>
      </c>
      <c r="V1722" t="s">
        <v>2467</v>
      </c>
      <c r="W1722" s="29"/>
      <c r="X1722" s="349"/>
      <c r="Y1722" s="29"/>
      <c r="Z1722" s="29" t="s">
        <v>1218</v>
      </c>
      <c r="AA1722" s="29" t="s">
        <v>1170</v>
      </c>
      <c r="AB1722" s="29" t="s">
        <v>13045</v>
      </c>
      <c r="AC1722" s="29"/>
      <c r="AD1722" s="29"/>
      <c r="AE1722" s="29" t="s">
        <v>2950</v>
      </c>
      <c r="AG1722" s="38">
        <v>1</v>
      </c>
      <c r="AH1722" s="38" t="s">
        <v>4439</v>
      </c>
      <c r="AI1722" s="38" t="s">
        <v>4440</v>
      </c>
      <c r="AJ1722" s="38" t="s">
        <v>4449</v>
      </c>
      <c r="AK1722" s="38" t="s">
        <v>72</v>
      </c>
      <c r="AL1722" s="301" t="s">
        <v>6552</v>
      </c>
      <c r="AN1722" s="29" t="s">
        <v>4635</v>
      </c>
      <c r="AO1722" s="29" t="s">
        <v>4442</v>
      </c>
      <c r="AR1722" s="29" t="str">
        <f t="shared" si="267"/>
        <v>0</v>
      </c>
      <c r="AS1722" s="29">
        <f t="shared" si="268"/>
        <v>0</v>
      </c>
      <c r="AT1722" s="29">
        <v>0</v>
      </c>
      <c r="AW1722" s="29" t="str">
        <f t="shared" si="270"/>
        <v/>
      </c>
      <c r="AX1722" s="29" t="str">
        <f t="shared" si="262"/>
        <v/>
      </c>
      <c r="AY1722" s="29" t="str">
        <f t="shared" si="269"/>
        <v>https://media.mediathek-tanz-theater.de/iiif/2/nvt_img-382-004-001.JP2</v>
      </c>
      <c r="AZ1722" s="29" t="str">
        <f t="shared" si="263"/>
        <v>image/jp2</v>
      </c>
      <c r="BA1722" s="29" t="str">
        <f t="shared" si="264"/>
        <v>presentation/iiif</v>
      </c>
      <c r="BB1722" s="29" t="str">
        <f t="shared" si="265"/>
        <v>https://media.mediathek-tanz-theater.de/iiif/2/nvt_img-382-004-001.JP2/full/100,/0/default.jpg</v>
      </c>
      <c r="BC1722" s="29" t="str">
        <f t="shared" si="261"/>
        <v>image/jpeg</v>
      </c>
      <c r="BD1722" s="29" t="str">
        <f t="shared" si="266"/>
        <v>presentation/thumbnail</v>
      </c>
    </row>
    <row r="1723" spans="1:56" ht="12.75" customHeight="1">
      <c r="A1723" s="29">
        <v>1</v>
      </c>
      <c r="B1723" s="29">
        <v>0</v>
      </c>
      <c r="C1723" t="s">
        <v>8676</v>
      </c>
      <c r="D1723" s="29" t="s">
        <v>8677</v>
      </c>
      <c r="E1723" s="29"/>
      <c r="F1723" s="29" t="s">
        <v>8238</v>
      </c>
      <c r="G1723" s="29"/>
      <c r="I1723" s="402" t="s">
        <v>4446</v>
      </c>
      <c r="J1723" s="406" t="s">
        <v>8667</v>
      </c>
      <c r="K1723" s="29"/>
      <c r="L1723" s="29"/>
      <c r="M1723" s="311"/>
      <c r="N1723" s="29" t="s">
        <v>1680</v>
      </c>
      <c r="O1723" s="29"/>
      <c r="P1723" s="25"/>
      <c r="Q1723" s="25"/>
      <c r="R1723" s="29" t="s">
        <v>8242</v>
      </c>
      <c r="S1723" s="29" t="s">
        <v>8678</v>
      </c>
      <c r="T1723" s="29" t="s">
        <v>2006</v>
      </c>
      <c r="U1723" t="s">
        <v>8679</v>
      </c>
      <c r="V1723" t="s">
        <v>2467</v>
      </c>
      <c r="W1723" s="29"/>
      <c r="X1723" s="349"/>
      <c r="Y1723" s="29"/>
      <c r="Z1723" s="29" t="s">
        <v>1218</v>
      </c>
      <c r="AA1723" s="29" t="s">
        <v>1170</v>
      </c>
      <c r="AB1723" s="29" t="s">
        <v>13049</v>
      </c>
      <c r="AC1723" s="29"/>
      <c r="AD1723" s="29"/>
      <c r="AE1723" s="29" t="s">
        <v>2950</v>
      </c>
      <c r="AG1723" s="38">
        <v>1</v>
      </c>
      <c r="AH1723" s="38" t="s">
        <v>4439</v>
      </c>
      <c r="AI1723" s="38" t="s">
        <v>4440</v>
      </c>
      <c r="AJ1723" s="38" t="s">
        <v>4449</v>
      </c>
      <c r="AK1723" s="38" t="s">
        <v>72</v>
      </c>
      <c r="AL1723" s="301" t="s">
        <v>6552</v>
      </c>
      <c r="AN1723" s="29" t="s">
        <v>4635</v>
      </c>
      <c r="AO1723" s="29" t="s">
        <v>4442</v>
      </c>
      <c r="AR1723" s="29" t="str">
        <f t="shared" si="267"/>
        <v>0</v>
      </c>
      <c r="AS1723" s="29">
        <f t="shared" si="268"/>
        <v>0</v>
      </c>
      <c r="AT1723" s="29">
        <v>0</v>
      </c>
      <c r="AW1723" s="29" t="str">
        <f t="shared" si="270"/>
        <v/>
      </c>
      <c r="AX1723" s="29" t="str">
        <f t="shared" si="262"/>
        <v/>
      </c>
      <c r="AY1723" s="29" t="str">
        <f t="shared" si="269"/>
        <v>https://media.mediathek-tanz-theater.de/iiif/2/nvt_img-382-004-002.JP2</v>
      </c>
      <c r="AZ1723" s="29" t="str">
        <f t="shared" si="263"/>
        <v>image/jp2</v>
      </c>
      <c r="BA1723" s="29" t="str">
        <f t="shared" si="264"/>
        <v>presentation/iiif</v>
      </c>
      <c r="BB1723" s="29" t="str">
        <f t="shared" si="265"/>
        <v>https://media.mediathek-tanz-theater.de/iiif/2/nvt_img-382-004-002.JP2/full/100,/0/default.jpg</v>
      </c>
      <c r="BC1723" s="29" t="str">
        <f t="shared" si="261"/>
        <v>image/jpeg</v>
      </c>
      <c r="BD1723" s="29" t="str">
        <f t="shared" si="266"/>
        <v>presentation/thumbnail</v>
      </c>
    </row>
    <row r="1724" spans="1:56" ht="12.75" customHeight="1">
      <c r="A1724" s="29">
        <v>1</v>
      </c>
      <c r="B1724" s="29">
        <v>0</v>
      </c>
      <c r="C1724" t="s">
        <v>8680</v>
      </c>
      <c r="D1724" s="29" t="s">
        <v>8681</v>
      </c>
      <c r="E1724" s="29"/>
      <c r="F1724" s="29" t="s">
        <v>8238</v>
      </c>
      <c r="G1724" s="29"/>
      <c r="H1724" s="29" t="s">
        <v>8682</v>
      </c>
      <c r="I1724" s="402" t="s">
        <v>4446</v>
      </c>
      <c r="J1724" s="406" t="s">
        <v>8667</v>
      </c>
      <c r="K1724" s="29"/>
      <c r="L1724" s="29"/>
      <c r="M1724" s="311"/>
      <c r="N1724" s="29" t="s">
        <v>1680</v>
      </c>
      <c r="O1724" s="29"/>
      <c r="P1724" s="25"/>
      <c r="Q1724" s="25"/>
      <c r="R1724" s="29" t="s">
        <v>8242</v>
      </c>
      <c r="S1724" s="29" t="s">
        <v>8678</v>
      </c>
      <c r="T1724" s="29" t="s">
        <v>2006</v>
      </c>
      <c r="U1724" t="s">
        <v>8679</v>
      </c>
      <c r="V1724" t="s">
        <v>2467</v>
      </c>
      <c r="W1724" s="29"/>
      <c r="X1724" s="349"/>
      <c r="Y1724" s="29"/>
      <c r="Z1724" s="29" t="s">
        <v>1218</v>
      </c>
      <c r="AA1724" s="29" t="s">
        <v>1170</v>
      </c>
      <c r="AB1724" s="29" t="s">
        <v>13053</v>
      </c>
      <c r="AC1724" s="29"/>
      <c r="AD1724" s="29"/>
      <c r="AE1724" s="29" t="s">
        <v>2950</v>
      </c>
      <c r="AG1724" s="38">
        <v>1</v>
      </c>
      <c r="AH1724" s="38" t="s">
        <v>4439</v>
      </c>
      <c r="AI1724" s="38" t="s">
        <v>4440</v>
      </c>
      <c r="AJ1724" s="38" t="s">
        <v>4449</v>
      </c>
      <c r="AK1724" s="38" t="s">
        <v>72</v>
      </c>
      <c r="AL1724" s="301" t="s">
        <v>6552</v>
      </c>
      <c r="AN1724" s="29" t="s">
        <v>72</v>
      </c>
      <c r="AO1724" s="29" t="s">
        <v>4442</v>
      </c>
      <c r="AR1724" s="29" t="str">
        <f t="shared" si="267"/>
        <v>0</v>
      </c>
      <c r="AS1724" s="29">
        <f t="shared" si="268"/>
        <v>0</v>
      </c>
      <c r="AT1724" s="29">
        <v>0</v>
      </c>
      <c r="AW1724" s="29" t="str">
        <f t="shared" si="270"/>
        <v/>
      </c>
      <c r="AX1724" s="29" t="str">
        <f t="shared" si="262"/>
        <v/>
      </c>
      <c r="AY1724" s="29" t="str">
        <f t="shared" si="269"/>
        <v>https://media.mediathek-tanz-theater.de/iiif/2/nvt_img-382-004-003.JP2</v>
      </c>
      <c r="AZ1724" s="29" t="str">
        <f t="shared" si="263"/>
        <v>image/jp2</v>
      </c>
      <c r="BA1724" s="29" t="str">
        <f t="shared" si="264"/>
        <v>presentation/iiif</v>
      </c>
      <c r="BB1724" s="29" t="str">
        <f t="shared" si="265"/>
        <v>https://media.mediathek-tanz-theater.de/iiif/2/nvt_img-382-004-003.JP2/full/100,/0/default.jpg</v>
      </c>
      <c r="BC1724" s="29" t="str">
        <f t="shared" si="261"/>
        <v>image/jpeg</v>
      </c>
      <c r="BD1724" s="29" t="str">
        <f t="shared" si="266"/>
        <v>presentation/thumbnail</v>
      </c>
    </row>
    <row r="1725" spans="1:56" ht="12.75" customHeight="1">
      <c r="A1725" s="29">
        <v>1</v>
      </c>
      <c r="B1725" s="29">
        <v>0</v>
      </c>
      <c r="C1725" t="s">
        <v>8683</v>
      </c>
      <c r="D1725" s="29" t="s">
        <v>8684</v>
      </c>
      <c r="E1725" s="29"/>
      <c r="F1725" s="29" t="s">
        <v>8238</v>
      </c>
      <c r="G1725" s="29"/>
      <c r="I1725" s="402" t="s">
        <v>4446</v>
      </c>
      <c r="J1725" s="406" t="s">
        <v>8667</v>
      </c>
      <c r="K1725" s="29"/>
      <c r="L1725" s="29"/>
      <c r="M1725" s="311"/>
      <c r="N1725" s="29" t="s">
        <v>1680</v>
      </c>
      <c r="O1725" s="29"/>
      <c r="P1725" s="25"/>
      <c r="Q1725" s="25"/>
      <c r="R1725" s="29" t="s">
        <v>8242</v>
      </c>
      <c r="S1725" s="29" t="s">
        <v>8678</v>
      </c>
      <c r="T1725" s="29" t="s">
        <v>2006</v>
      </c>
      <c r="U1725" t="s">
        <v>8679</v>
      </c>
      <c r="V1725" t="s">
        <v>2467</v>
      </c>
      <c r="W1725" s="29"/>
      <c r="X1725" s="349"/>
      <c r="Y1725" s="29"/>
      <c r="Z1725" s="29" t="s">
        <v>1218</v>
      </c>
      <c r="AA1725" s="29" t="s">
        <v>1170</v>
      </c>
      <c r="AB1725" s="29" t="s">
        <v>13059</v>
      </c>
      <c r="AC1725" s="29"/>
      <c r="AD1725" s="29"/>
      <c r="AE1725" s="29" t="s">
        <v>2950</v>
      </c>
      <c r="AG1725" s="38">
        <v>1</v>
      </c>
      <c r="AH1725" s="38" t="s">
        <v>4439</v>
      </c>
      <c r="AI1725" s="38" t="s">
        <v>4440</v>
      </c>
      <c r="AJ1725" s="38" t="s">
        <v>4449</v>
      </c>
      <c r="AK1725" s="38" t="s">
        <v>8685</v>
      </c>
      <c r="AL1725" s="301" t="s">
        <v>6552</v>
      </c>
      <c r="AN1725" s="29" t="s">
        <v>4635</v>
      </c>
      <c r="AO1725" s="29" t="s">
        <v>4442</v>
      </c>
      <c r="AR1725" s="29" t="str">
        <f t="shared" si="267"/>
        <v>0</v>
      </c>
      <c r="AS1725" s="29">
        <f t="shared" si="268"/>
        <v>0</v>
      </c>
      <c r="AT1725" s="29">
        <v>0</v>
      </c>
      <c r="AW1725" s="29" t="str">
        <f t="shared" si="270"/>
        <v/>
      </c>
      <c r="AX1725" s="29" t="str">
        <f t="shared" si="262"/>
        <v/>
      </c>
      <c r="AY1725" s="29" t="str">
        <f t="shared" si="269"/>
        <v>https://media.mediathek-tanz-theater.de/iiif/2/nvt_img-382-004-004.JP2</v>
      </c>
      <c r="AZ1725" s="29" t="str">
        <f t="shared" si="263"/>
        <v>image/jp2</v>
      </c>
      <c r="BA1725" s="29" t="str">
        <f t="shared" si="264"/>
        <v>presentation/iiif</v>
      </c>
      <c r="BB1725" s="29" t="str">
        <f t="shared" si="265"/>
        <v>https://media.mediathek-tanz-theater.de/iiif/2/nvt_img-382-004-004.JP2/full/100,/0/default.jpg</v>
      </c>
      <c r="BC1725" s="29" t="str">
        <f t="shared" si="261"/>
        <v>image/jpeg</v>
      </c>
      <c r="BD1725" s="29" t="str">
        <f t="shared" si="266"/>
        <v>presentation/thumbnail</v>
      </c>
    </row>
    <row r="1726" spans="1:56" ht="12.75" customHeight="1">
      <c r="A1726" s="29">
        <v>0</v>
      </c>
      <c r="B1726" s="29">
        <v>0</v>
      </c>
      <c r="C1726" t="s">
        <v>8686</v>
      </c>
      <c r="D1726" s="29"/>
      <c r="E1726" s="29"/>
      <c r="F1726" s="29" t="s">
        <v>8238</v>
      </c>
      <c r="G1726" s="29"/>
      <c r="H1726" s="29"/>
      <c r="I1726" s="402" t="s">
        <v>4431</v>
      </c>
      <c r="J1726" s="406"/>
      <c r="K1726" s="29"/>
      <c r="L1726" s="29"/>
      <c r="M1726" s="311"/>
      <c r="N1726" s="29"/>
      <c r="O1726" s="29"/>
      <c r="P1726" s="25"/>
      <c r="Q1726" s="25"/>
      <c r="R1726" s="29"/>
      <c r="S1726" s="29"/>
      <c r="T1726" s="29"/>
      <c r="U1726"/>
      <c r="V1726"/>
      <c r="W1726" s="29"/>
      <c r="X1726" s="349"/>
      <c r="Y1726" s="29"/>
      <c r="Z1726" s="29" t="s">
        <v>1218</v>
      </c>
      <c r="AA1726" s="29" t="s">
        <v>1170</v>
      </c>
      <c r="AB1726" s="29" t="s">
        <v>8687</v>
      </c>
      <c r="AC1726" s="29" t="s">
        <v>4788</v>
      </c>
      <c r="AD1726" s="29"/>
      <c r="AE1726" s="29" t="s">
        <v>2950</v>
      </c>
      <c r="AG1726" s="38">
        <v>1</v>
      </c>
      <c r="AJ1726" s="38" t="s">
        <v>5115</v>
      </c>
      <c r="AR1726" s="29" t="str">
        <f t="shared" si="267"/>
        <v>1</v>
      </c>
      <c r="AS1726" s="29">
        <f t="shared" si="268"/>
        <v>0</v>
      </c>
      <c r="AT1726" s="29">
        <v>0</v>
      </c>
      <c r="AW1726" s="29" t="str">
        <f t="shared" si="270"/>
        <v/>
      </c>
      <c r="AX1726" s="29" t="str">
        <f t="shared" si="262"/>
        <v/>
      </c>
      <c r="AY1726" s="29" t="str">
        <f t="shared" si="269"/>
        <v>https://media.mediathek-tanz-theater.de/iiif/2/nvt_img-383.JP2</v>
      </c>
      <c r="AZ1726" s="29" t="str">
        <f t="shared" si="263"/>
        <v>image/jp2</v>
      </c>
      <c r="BA1726" s="29" t="str">
        <f t="shared" si="264"/>
        <v>presentation/iiif</v>
      </c>
      <c r="BB1726" s="29" t="str">
        <f t="shared" si="265"/>
        <v>https://media.mediathek-tanz-theater.de/iiif/2/nvt_img-383.JP2/full/100,/0/default.jpg</v>
      </c>
      <c r="BC1726" s="29" t="str">
        <f t="shared" si="261"/>
        <v>image/jpeg</v>
      </c>
      <c r="BD1726" s="29" t="str">
        <f t="shared" si="266"/>
        <v>presentation/thumbnail</v>
      </c>
    </row>
    <row r="1727" spans="1:56" ht="12.75" customHeight="1">
      <c r="A1727" s="29">
        <v>1</v>
      </c>
      <c r="B1727" s="29">
        <v>0</v>
      </c>
      <c r="C1727" t="s">
        <v>8688</v>
      </c>
      <c r="D1727" s="29" t="s">
        <v>8689</v>
      </c>
      <c r="E1727" s="29"/>
      <c r="F1727" s="29" t="s">
        <v>8238</v>
      </c>
      <c r="G1727" s="29"/>
      <c r="H1727" s="29"/>
      <c r="I1727" s="402" t="s">
        <v>4438</v>
      </c>
      <c r="J1727" s="406" t="s">
        <v>8686</v>
      </c>
      <c r="K1727" s="29"/>
      <c r="L1727" s="29"/>
      <c r="M1727" s="311"/>
      <c r="N1727" s="29" t="s">
        <v>1680</v>
      </c>
      <c r="O1727" s="29"/>
      <c r="P1727" s="25"/>
      <c r="Q1727" s="25"/>
      <c r="R1727" s="29"/>
      <c r="S1727" s="29"/>
      <c r="T1727" s="29"/>
      <c r="U1727"/>
      <c r="V1727" t="s">
        <v>2467</v>
      </c>
      <c r="W1727" s="29"/>
      <c r="X1727" s="349"/>
      <c r="Y1727" s="29"/>
      <c r="Z1727" s="29" t="s">
        <v>1218</v>
      </c>
      <c r="AA1727" s="29" t="s">
        <v>1170</v>
      </c>
      <c r="AB1727" s="29"/>
      <c r="AC1727" s="29"/>
      <c r="AD1727" s="29"/>
      <c r="AE1727" s="29" t="s">
        <v>2950</v>
      </c>
      <c r="AG1727" s="38">
        <v>1</v>
      </c>
      <c r="AH1727" s="38" t="s">
        <v>4439</v>
      </c>
      <c r="AI1727" s="38" t="s">
        <v>4440</v>
      </c>
      <c r="AJ1727" s="38" t="s">
        <v>8597</v>
      </c>
      <c r="AO1727" s="29" t="s">
        <v>4442</v>
      </c>
      <c r="AR1727" s="29" t="str">
        <f t="shared" si="267"/>
        <v>1</v>
      </c>
      <c r="AS1727" s="29">
        <f t="shared" si="268"/>
        <v>1</v>
      </c>
      <c r="AT1727" s="29">
        <v>1</v>
      </c>
      <c r="AV1727" s="29" t="s">
        <v>8690</v>
      </c>
      <c r="AW1727" s="29" t="str">
        <f t="shared" si="270"/>
        <v>image/tiff</v>
      </c>
      <c r="AX1727" s="29" t="str">
        <f t="shared" si="262"/>
        <v>archival/master</v>
      </c>
      <c r="AY1727" s="29" t="str">
        <f t="shared" si="269"/>
        <v>https://media.mediathek-tanz-theater.de/iiif/2/nvt_img-383-001.JP2</v>
      </c>
      <c r="AZ1727" s="29" t="str">
        <f t="shared" si="263"/>
        <v>image/jp2</v>
      </c>
      <c r="BA1727" s="29" t="str">
        <f t="shared" si="264"/>
        <v>presentation/iiif</v>
      </c>
      <c r="BB1727" s="29" t="str">
        <f t="shared" si="265"/>
        <v>https://media.mediathek-tanz-theater.de/iiif/2/nvt_img-383-001.JP2/full/100,/0/default.jpg</v>
      </c>
      <c r="BC1727" s="29" t="str">
        <f t="shared" si="261"/>
        <v>image/jpeg</v>
      </c>
      <c r="BD1727" s="29" t="str">
        <f t="shared" si="266"/>
        <v>presentation/thumbnail</v>
      </c>
    </row>
    <row r="1728" spans="1:56" ht="12.75" customHeight="1">
      <c r="A1728" s="29">
        <v>1</v>
      </c>
      <c r="B1728" s="29">
        <v>0</v>
      </c>
      <c r="C1728" t="s">
        <v>8691</v>
      </c>
      <c r="D1728" s="29" t="s">
        <v>8692</v>
      </c>
      <c r="E1728" s="29"/>
      <c r="F1728" s="29" t="s">
        <v>8238</v>
      </c>
      <c r="G1728" s="29"/>
      <c r="I1728" s="402" t="s">
        <v>4446</v>
      </c>
      <c r="J1728" s="406" t="s">
        <v>8688</v>
      </c>
      <c r="K1728" s="29"/>
      <c r="L1728" s="29"/>
      <c r="M1728" s="311"/>
      <c r="N1728" s="29" t="s">
        <v>1680</v>
      </c>
      <c r="O1728" s="29"/>
      <c r="P1728" s="25"/>
      <c r="Q1728" s="25"/>
      <c r="R1728" s="29" t="s">
        <v>8486</v>
      </c>
      <c r="S1728" s="29" t="s">
        <v>8693</v>
      </c>
      <c r="T1728" s="29" t="s">
        <v>2006</v>
      </c>
      <c r="U1728" t="s">
        <v>8694</v>
      </c>
      <c r="V1728" t="s">
        <v>2467</v>
      </c>
      <c r="W1728" s="29"/>
      <c r="X1728" s="349"/>
      <c r="Y1728" s="29"/>
      <c r="Z1728" s="29" t="s">
        <v>1218</v>
      </c>
      <c r="AA1728" s="29" t="s">
        <v>1170</v>
      </c>
      <c r="AB1728" s="29" t="s">
        <v>26775</v>
      </c>
      <c r="AC1728" s="29"/>
      <c r="AD1728" s="29"/>
      <c r="AE1728" s="29" t="s">
        <v>2950</v>
      </c>
      <c r="AG1728" s="38">
        <v>1</v>
      </c>
      <c r="AH1728" s="38" t="s">
        <v>4439</v>
      </c>
      <c r="AI1728" s="38" t="s">
        <v>4440</v>
      </c>
      <c r="AJ1728" s="38" t="s">
        <v>4449</v>
      </c>
      <c r="AK1728" s="38" t="s">
        <v>72</v>
      </c>
      <c r="AL1728" s="301" t="s">
        <v>6552</v>
      </c>
      <c r="AN1728" s="29" t="s">
        <v>8695</v>
      </c>
      <c r="AO1728" s="29" t="s">
        <v>4442</v>
      </c>
      <c r="AR1728" s="29" t="str">
        <f t="shared" si="267"/>
        <v>0</v>
      </c>
      <c r="AS1728" s="29">
        <f t="shared" si="268"/>
        <v>0</v>
      </c>
      <c r="AT1728" s="29">
        <v>0</v>
      </c>
      <c r="AW1728" s="29" t="str">
        <f t="shared" si="270"/>
        <v/>
      </c>
      <c r="AX1728" s="29" t="str">
        <f t="shared" si="262"/>
        <v/>
      </c>
      <c r="AY1728" s="29" t="str">
        <f t="shared" si="269"/>
        <v>https://media.mediathek-tanz-theater.de/iiif/2/nvt_img-383-001-001.JP2</v>
      </c>
      <c r="AZ1728" s="29" t="str">
        <f t="shared" si="263"/>
        <v>image/jp2</v>
      </c>
      <c r="BA1728" s="29" t="str">
        <f t="shared" si="264"/>
        <v>presentation/iiif</v>
      </c>
      <c r="BB1728" s="29" t="str">
        <f t="shared" si="265"/>
        <v>https://media.mediathek-tanz-theater.de/iiif/2/nvt_img-383-001-001.JP2/full/100,/0/default.jpg</v>
      </c>
      <c r="BC1728" s="29" t="str">
        <f t="shared" si="261"/>
        <v>image/jpeg</v>
      </c>
      <c r="BD1728" s="29" t="str">
        <f t="shared" si="266"/>
        <v>presentation/thumbnail</v>
      </c>
    </row>
    <row r="1729" spans="1:56" ht="12.75" customHeight="1">
      <c r="A1729" s="29">
        <v>1</v>
      </c>
      <c r="B1729" s="29">
        <v>0</v>
      </c>
      <c r="C1729" t="s">
        <v>8696</v>
      </c>
      <c r="D1729" s="29" t="s">
        <v>8697</v>
      </c>
      <c r="E1729" s="29"/>
      <c r="F1729" s="29" t="s">
        <v>8238</v>
      </c>
      <c r="G1729" s="29"/>
      <c r="I1729" s="402" t="s">
        <v>4446</v>
      </c>
      <c r="J1729" s="406" t="s">
        <v>8688</v>
      </c>
      <c r="K1729" s="29"/>
      <c r="L1729" s="29"/>
      <c r="M1729" s="311"/>
      <c r="N1729" s="29" t="s">
        <v>1680</v>
      </c>
      <c r="O1729" s="29"/>
      <c r="P1729" s="25"/>
      <c r="Q1729" s="25"/>
      <c r="R1729" s="29" t="s">
        <v>8486</v>
      </c>
      <c r="S1729" s="29" t="s">
        <v>8698</v>
      </c>
      <c r="T1729" s="29" t="s">
        <v>2006</v>
      </c>
      <c r="U1729" t="s">
        <v>8694</v>
      </c>
      <c r="V1729" t="s">
        <v>2467</v>
      </c>
      <c r="W1729" s="29"/>
      <c r="X1729" s="349"/>
      <c r="Y1729" s="29"/>
      <c r="Z1729" s="29" t="s">
        <v>1218</v>
      </c>
      <c r="AA1729" s="29" t="s">
        <v>1170</v>
      </c>
      <c r="AB1729" s="29" t="s">
        <v>26776</v>
      </c>
      <c r="AC1729" s="29"/>
      <c r="AD1729" s="29"/>
      <c r="AE1729" s="29" t="s">
        <v>2950</v>
      </c>
      <c r="AG1729" s="38">
        <v>1</v>
      </c>
      <c r="AH1729" s="38" t="s">
        <v>4439</v>
      </c>
      <c r="AI1729" s="38" t="s">
        <v>4440</v>
      </c>
      <c r="AJ1729" s="38" t="s">
        <v>4449</v>
      </c>
      <c r="AK1729" s="38" t="s">
        <v>8685</v>
      </c>
      <c r="AL1729" s="301" t="s">
        <v>6552</v>
      </c>
      <c r="AN1729" s="29" t="s">
        <v>4635</v>
      </c>
      <c r="AO1729" s="29" t="s">
        <v>4442</v>
      </c>
      <c r="AR1729" s="29" t="str">
        <f t="shared" si="267"/>
        <v>0</v>
      </c>
      <c r="AS1729" s="29">
        <f t="shared" si="268"/>
        <v>0</v>
      </c>
      <c r="AT1729" s="29">
        <v>0</v>
      </c>
      <c r="AW1729" s="29" t="str">
        <f t="shared" si="270"/>
        <v/>
      </c>
      <c r="AX1729" s="29" t="str">
        <f t="shared" si="262"/>
        <v/>
      </c>
      <c r="AY1729" s="29" t="str">
        <f t="shared" si="269"/>
        <v>https://media.mediathek-tanz-theater.de/iiif/2/nvt_img-383-001-002.JP2</v>
      </c>
      <c r="AZ1729" s="29" t="str">
        <f t="shared" si="263"/>
        <v>image/jp2</v>
      </c>
      <c r="BA1729" s="29" t="str">
        <f t="shared" si="264"/>
        <v>presentation/iiif</v>
      </c>
      <c r="BB1729" s="29" t="str">
        <f t="shared" si="265"/>
        <v>https://media.mediathek-tanz-theater.de/iiif/2/nvt_img-383-001-002.JP2/full/100,/0/default.jpg</v>
      </c>
      <c r="BC1729" s="29" t="str">
        <f t="shared" si="261"/>
        <v>image/jpeg</v>
      </c>
      <c r="BD1729" s="29" t="str">
        <f t="shared" si="266"/>
        <v>presentation/thumbnail</v>
      </c>
    </row>
    <row r="1730" spans="1:56" ht="12.75" customHeight="1">
      <c r="A1730" s="29">
        <v>1</v>
      </c>
      <c r="B1730" s="29">
        <v>0</v>
      </c>
      <c r="C1730" t="s">
        <v>8699</v>
      </c>
      <c r="D1730" s="29" t="s">
        <v>8700</v>
      </c>
      <c r="E1730" s="29"/>
      <c r="F1730" s="29" t="s">
        <v>8238</v>
      </c>
      <c r="G1730" s="29"/>
      <c r="I1730" s="402" t="s">
        <v>4446</v>
      </c>
      <c r="J1730" s="406" t="s">
        <v>8688</v>
      </c>
      <c r="K1730" s="29"/>
      <c r="L1730" s="29"/>
      <c r="M1730" s="311"/>
      <c r="N1730" s="29" t="s">
        <v>1680</v>
      </c>
      <c r="O1730" s="29"/>
      <c r="P1730" s="25"/>
      <c r="Q1730" s="25"/>
      <c r="R1730" s="29" t="s">
        <v>8486</v>
      </c>
      <c r="S1730" s="29" t="s">
        <v>8698</v>
      </c>
      <c r="T1730" s="29" t="s">
        <v>2006</v>
      </c>
      <c r="U1730" t="s">
        <v>8694</v>
      </c>
      <c r="V1730" t="s">
        <v>2467</v>
      </c>
      <c r="W1730" s="29"/>
      <c r="X1730" s="349"/>
      <c r="Y1730" s="29"/>
      <c r="Z1730" s="29" t="s">
        <v>1218</v>
      </c>
      <c r="AA1730" s="29" t="s">
        <v>1170</v>
      </c>
      <c r="AB1730" s="29" t="s">
        <v>26777</v>
      </c>
      <c r="AC1730" s="29"/>
      <c r="AD1730" s="29"/>
      <c r="AE1730" s="29" t="s">
        <v>2950</v>
      </c>
      <c r="AG1730" s="38">
        <v>1</v>
      </c>
      <c r="AH1730" s="38" t="s">
        <v>4439</v>
      </c>
      <c r="AI1730" s="38" t="s">
        <v>4440</v>
      </c>
      <c r="AJ1730" s="38" t="s">
        <v>4449</v>
      </c>
      <c r="AK1730" s="38" t="s">
        <v>72</v>
      </c>
      <c r="AL1730" s="301" t="s">
        <v>6552</v>
      </c>
      <c r="AN1730" s="29" t="s">
        <v>4635</v>
      </c>
      <c r="AO1730" s="29" t="s">
        <v>4442</v>
      </c>
      <c r="AR1730" s="29" t="str">
        <f t="shared" si="267"/>
        <v>0</v>
      </c>
      <c r="AS1730" s="29">
        <f t="shared" si="268"/>
        <v>0</v>
      </c>
      <c r="AT1730" s="29">
        <v>0</v>
      </c>
      <c r="AW1730" s="29" t="str">
        <f t="shared" si="270"/>
        <v/>
      </c>
      <c r="AX1730" s="29" t="str">
        <f t="shared" si="262"/>
        <v/>
      </c>
      <c r="AY1730" s="29" t="str">
        <f t="shared" si="269"/>
        <v>https://media.mediathek-tanz-theater.de/iiif/2/nvt_img-383-001-003.JP2</v>
      </c>
      <c r="AZ1730" s="29" t="str">
        <f t="shared" si="263"/>
        <v>image/jp2</v>
      </c>
      <c r="BA1730" s="29" t="str">
        <f t="shared" si="264"/>
        <v>presentation/iiif</v>
      </c>
      <c r="BB1730" s="29" t="str">
        <f t="shared" si="265"/>
        <v>https://media.mediathek-tanz-theater.de/iiif/2/nvt_img-383-001-003.JP2/full/100,/0/default.jpg</v>
      </c>
      <c r="BC1730" s="29" t="str">
        <f t="shared" si="261"/>
        <v>image/jpeg</v>
      </c>
      <c r="BD1730" s="29" t="str">
        <f t="shared" si="266"/>
        <v>presentation/thumbnail</v>
      </c>
    </row>
    <row r="1731" spans="1:56" ht="12.75" customHeight="1">
      <c r="A1731" s="29">
        <v>1</v>
      </c>
      <c r="B1731" s="29">
        <v>0</v>
      </c>
      <c r="C1731" t="s">
        <v>8701</v>
      </c>
      <c r="D1731" s="29" t="s">
        <v>8702</v>
      </c>
      <c r="E1731" s="29"/>
      <c r="F1731" s="29" t="s">
        <v>8238</v>
      </c>
      <c r="G1731" s="29"/>
      <c r="I1731" s="402" t="s">
        <v>4438</v>
      </c>
      <c r="J1731" s="406" t="s">
        <v>8686</v>
      </c>
      <c r="K1731" s="29"/>
      <c r="L1731" s="29"/>
      <c r="M1731" s="311"/>
      <c r="N1731" s="29" t="s">
        <v>1680</v>
      </c>
      <c r="O1731" s="29"/>
      <c r="P1731" s="25"/>
      <c r="Q1731" s="25"/>
      <c r="R1731" s="29"/>
      <c r="S1731" s="29"/>
      <c r="T1731" s="29"/>
      <c r="U1731"/>
      <c r="V1731" t="s">
        <v>2467</v>
      </c>
      <c r="W1731" s="29"/>
      <c r="X1731" s="349"/>
      <c r="Y1731" s="29"/>
      <c r="Z1731" s="29" t="s">
        <v>1218</v>
      </c>
      <c r="AA1731" s="29" t="s">
        <v>1170</v>
      </c>
      <c r="AC1731" s="29"/>
      <c r="AD1731" s="29"/>
      <c r="AE1731" s="29" t="s">
        <v>2950</v>
      </c>
      <c r="AG1731" s="38">
        <v>1</v>
      </c>
      <c r="AH1731" s="38" t="s">
        <v>4439</v>
      </c>
      <c r="AI1731" s="38" t="s">
        <v>4440</v>
      </c>
      <c r="AJ1731" s="38" t="s">
        <v>8456</v>
      </c>
      <c r="AO1731" s="29" t="s">
        <v>4442</v>
      </c>
      <c r="AR1731" s="29" t="str">
        <f t="shared" si="267"/>
        <v>1</v>
      </c>
      <c r="AS1731" s="29">
        <f t="shared" si="268"/>
        <v>1</v>
      </c>
      <c r="AT1731" s="29">
        <v>1</v>
      </c>
      <c r="AV1731" s="29" t="s">
        <v>8703</v>
      </c>
      <c r="AW1731" s="29" t="str">
        <f t="shared" si="270"/>
        <v>image/tiff</v>
      </c>
      <c r="AX1731" s="29" t="str">
        <f t="shared" si="262"/>
        <v>archival/master</v>
      </c>
      <c r="AY1731" s="29" t="str">
        <f t="shared" si="269"/>
        <v>https://media.mediathek-tanz-theater.de/iiif/2/nvt_img-383-002.JP2</v>
      </c>
      <c r="AZ1731" s="29" t="str">
        <f t="shared" si="263"/>
        <v>image/jp2</v>
      </c>
      <c r="BA1731" s="29" t="str">
        <f t="shared" si="264"/>
        <v>presentation/iiif</v>
      </c>
      <c r="BB1731" s="29" t="str">
        <f t="shared" si="265"/>
        <v>https://media.mediathek-tanz-theater.de/iiif/2/nvt_img-383-002.JP2/full/100,/0/default.jpg</v>
      </c>
      <c r="BC1731" s="29" t="str">
        <f t="shared" si="261"/>
        <v>image/jpeg</v>
      </c>
      <c r="BD1731" s="29" t="str">
        <f t="shared" si="266"/>
        <v>presentation/thumbnail</v>
      </c>
    </row>
    <row r="1732" spans="1:56" ht="12.75" customHeight="1">
      <c r="A1732" s="29">
        <v>1</v>
      </c>
      <c r="B1732" s="29">
        <v>0</v>
      </c>
      <c r="C1732" t="s">
        <v>8704</v>
      </c>
      <c r="D1732" s="29" t="s">
        <v>8705</v>
      </c>
      <c r="E1732" s="29"/>
      <c r="F1732" s="29" t="s">
        <v>8238</v>
      </c>
      <c r="G1732" s="29"/>
      <c r="I1732" s="402" t="s">
        <v>4446</v>
      </c>
      <c r="J1732" s="406" t="s">
        <v>8701</v>
      </c>
      <c r="K1732" s="29"/>
      <c r="L1732" s="29"/>
      <c r="M1732" s="311"/>
      <c r="N1732" s="29" t="s">
        <v>1680</v>
      </c>
      <c r="O1732" s="29"/>
      <c r="P1732" s="25"/>
      <c r="Q1732" s="25"/>
      <c r="R1732" s="29" t="s">
        <v>8486</v>
      </c>
      <c r="S1732" s="29" t="s">
        <v>8706</v>
      </c>
      <c r="T1732" s="29" t="s">
        <v>2006</v>
      </c>
      <c r="U1732" t="s">
        <v>8707</v>
      </c>
      <c r="V1732" t="s">
        <v>2467</v>
      </c>
      <c r="W1732" s="29"/>
      <c r="X1732" s="349"/>
      <c r="Y1732" s="29"/>
      <c r="Z1732" s="29" t="s">
        <v>1218</v>
      </c>
      <c r="AA1732" s="29" t="s">
        <v>1170</v>
      </c>
      <c r="AB1732" s="29" t="s">
        <v>26778</v>
      </c>
      <c r="AC1732" s="29"/>
      <c r="AD1732" s="29"/>
      <c r="AE1732" s="29" t="s">
        <v>2950</v>
      </c>
      <c r="AG1732" s="38">
        <v>1</v>
      </c>
      <c r="AH1732" s="38" t="s">
        <v>4439</v>
      </c>
      <c r="AI1732" s="38" t="s">
        <v>4440</v>
      </c>
      <c r="AJ1732" s="38" t="s">
        <v>4449</v>
      </c>
      <c r="AK1732" s="38" t="s">
        <v>8708</v>
      </c>
      <c r="AL1732" s="301" t="s">
        <v>6552</v>
      </c>
      <c r="AN1732" s="29" t="s">
        <v>4635</v>
      </c>
      <c r="AO1732" s="29" t="s">
        <v>4442</v>
      </c>
      <c r="AR1732" s="29" t="str">
        <f t="shared" si="267"/>
        <v>0</v>
      </c>
      <c r="AS1732" s="29">
        <f t="shared" si="268"/>
        <v>0</v>
      </c>
      <c r="AT1732" s="29">
        <v>0</v>
      </c>
      <c r="AW1732" s="29" t="str">
        <f t="shared" si="270"/>
        <v/>
      </c>
      <c r="AX1732" s="29" t="str">
        <f t="shared" si="262"/>
        <v/>
      </c>
      <c r="AY1732" s="29" t="str">
        <f t="shared" si="269"/>
        <v>https://media.mediathek-tanz-theater.de/iiif/2/nvt_img-383-002-001.JP2</v>
      </c>
      <c r="AZ1732" s="29" t="str">
        <f t="shared" si="263"/>
        <v>image/jp2</v>
      </c>
      <c r="BA1732" s="29" t="str">
        <f t="shared" si="264"/>
        <v>presentation/iiif</v>
      </c>
      <c r="BB1732" s="29" t="str">
        <f t="shared" si="265"/>
        <v>https://media.mediathek-tanz-theater.de/iiif/2/nvt_img-383-002-001.JP2/full/100,/0/default.jpg</v>
      </c>
      <c r="BC1732" s="29" t="str">
        <f t="shared" si="261"/>
        <v>image/jpeg</v>
      </c>
      <c r="BD1732" s="29" t="str">
        <f t="shared" si="266"/>
        <v>presentation/thumbnail</v>
      </c>
    </row>
    <row r="1733" spans="1:56" ht="12.75" customHeight="1">
      <c r="A1733" s="308">
        <v>1</v>
      </c>
      <c r="B1733" s="29">
        <v>0</v>
      </c>
      <c r="C1733" t="s">
        <v>8709</v>
      </c>
      <c r="D1733" s="29" t="s">
        <v>8710</v>
      </c>
      <c r="E1733" s="29"/>
      <c r="F1733" s="29" t="s">
        <v>8238</v>
      </c>
      <c r="G1733" s="29"/>
      <c r="I1733" s="402" t="s">
        <v>4446</v>
      </c>
      <c r="J1733" s="406" t="s">
        <v>8701</v>
      </c>
      <c r="K1733" s="29"/>
      <c r="L1733" s="29"/>
      <c r="M1733" s="311"/>
      <c r="N1733" s="29" t="s">
        <v>1680</v>
      </c>
      <c r="O1733" s="29"/>
      <c r="P1733" s="25"/>
      <c r="Q1733" s="25"/>
      <c r="R1733" s="29" t="s">
        <v>8486</v>
      </c>
      <c r="S1733" s="29" t="s">
        <v>8711</v>
      </c>
      <c r="T1733" s="29" t="s">
        <v>2006</v>
      </c>
      <c r="U1733" t="s">
        <v>8712</v>
      </c>
      <c r="V1733" t="s">
        <v>2467</v>
      </c>
      <c r="W1733" s="29"/>
      <c r="X1733" s="349"/>
      <c r="Y1733" s="29"/>
      <c r="Z1733" s="29" t="s">
        <v>1218</v>
      </c>
      <c r="AA1733" s="29" t="s">
        <v>1170</v>
      </c>
      <c r="AB1733" s="29" t="s">
        <v>26779</v>
      </c>
      <c r="AC1733" s="29"/>
      <c r="AD1733" s="29"/>
      <c r="AE1733" s="29" t="s">
        <v>2950</v>
      </c>
      <c r="AG1733" s="38">
        <v>1</v>
      </c>
      <c r="AH1733" s="38" t="s">
        <v>4439</v>
      </c>
      <c r="AI1733" s="38" t="s">
        <v>4440</v>
      </c>
      <c r="AJ1733" s="38" t="s">
        <v>4449</v>
      </c>
      <c r="AK1733" s="38" t="s">
        <v>72</v>
      </c>
      <c r="AL1733" s="301" t="s">
        <v>6552</v>
      </c>
      <c r="AN1733" s="29" t="s">
        <v>4635</v>
      </c>
      <c r="AO1733" s="29" t="s">
        <v>4442</v>
      </c>
      <c r="AR1733" s="29" t="str">
        <f t="shared" si="267"/>
        <v>0</v>
      </c>
      <c r="AS1733" s="29">
        <f t="shared" si="268"/>
        <v>0</v>
      </c>
      <c r="AT1733" s="29">
        <v>0</v>
      </c>
      <c r="AW1733" s="29" t="str">
        <f t="shared" si="270"/>
        <v/>
      </c>
      <c r="AX1733" s="29" t="str">
        <f t="shared" si="262"/>
        <v/>
      </c>
      <c r="AY1733" s="29" t="str">
        <f t="shared" si="269"/>
        <v>https://media.mediathek-tanz-theater.de/iiif/2/nvt_img-383-002-002.JP2</v>
      </c>
      <c r="AZ1733" s="29" t="str">
        <f t="shared" si="263"/>
        <v>image/jp2</v>
      </c>
      <c r="BA1733" s="29" t="str">
        <f t="shared" si="264"/>
        <v>presentation/iiif</v>
      </c>
      <c r="BB1733" s="29" t="str">
        <f t="shared" si="265"/>
        <v>https://media.mediathek-tanz-theater.de/iiif/2/nvt_img-383-002-002.JP2/full/100,/0/default.jpg</v>
      </c>
      <c r="BC1733" s="29" t="str">
        <f t="shared" ref="BC1733:BC1796" si="271">IF(NOT(BB1733=""),"image/jpeg","")</f>
        <v>image/jpeg</v>
      </c>
      <c r="BD1733" s="29" t="str">
        <f t="shared" si="266"/>
        <v>presentation/thumbnail</v>
      </c>
    </row>
    <row r="1734" spans="1:56" ht="12.75" customHeight="1">
      <c r="A1734" s="29">
        <v>1</v>
      </c>
      <c r="B1734" s="29">
        <v>0</v>
      </c>
      <c r="C1734" t="s">
        <v>8713</v>
      </c>
      <c r="D1734" s="29" t="s">
        <v>8714</v>
      </c>
      <c r="E1734" s="29"/>
      <c r="F1734" s="29" t="s">
        <v>8238</v>
      </c>
      <c r="G1734" s="29"/>
      <c r="I1734" s="402" t="s">
        <v>4446</v>
      </c>
      <c r="J1734" s="406" t="s">
        <v>8701</v>
      </c>
      <c r="K1734" s="29"/>
      <c r="L1734" s="29"/>
      <c r="M1734" s="311"/>
      <c r="N1734" s="29" t="s">
        <v>1680</v>
      </c>
      <c r="O1734" s="29"/>
      <c r="P1734" s="25"/>
      <c r="Q1734" s="25"/>
      <c r="R1734" s="29" t="s">
        <v>8486</v>
      </c>
      <c r="S1734" s="29" t="s">
        <v>8715</v>
      </c>
      <c r="T1734" s="29" t="s">
        <v>2006</v>
      </c>
      <c r="U1734" t="s">
        <v>8716</v>
      </c>
      <c r="V1734" t="s">
        <v>2467</v>
      </c>
      <c r="W1734" s="29"/>
      <c r="X1734" s="349"/>
      <c r="Y1734" s="29"/>
      <c r="Z1734" s="29" t="s">
        <v>1218</v>
      </c>
      <c r="AA1734" s="29" t="s">
        <v>1170</v>
      </c>
      <c r="AB1734" s="29" t="s">
        <v>26780</v>
      </c>
      <c r="AC1734" s="29"/>
      <c r="AD1734" s="29"/>
      <c r="AE1734" s="29" t="s">
        <v>2950</v>
      </c>
      <c r="AG1734" s="38">
        <v>1</v>
      </c>
      <c r="AH1734" s="38" t="s">
        <v>4439</v>
      </c>
      <c r="AI1734" s="38" t="s">
        <v>4440</v>
      </c>
      <c r="AJ1734" s="38" t="s">
        <v>4449</v>
      </c>
      <c r="AK1734" s="38" t="s">
        <v>8708</v>
      </c>
      <c r="AL1734" s="301" t="s">
        <v>6552</v>
      </c>
      <c r="AN1734" s="29" t="s">
        <v>4635</v>
      </c>
      <c r="AO1734" s="29" t="s">
        <v>4442</v>
      </c>
      <c r="AR1734" s="29" t="str">
        <f t="shared" si="267"/>
        <v>0</v>
      </c>
      <c r="AS1734" s="29">
        <f t="shared" si="268"/>
        <v>0</v>
      </c>
      <c r="AT1734" s="29">
        <v>0</v>
      </c>
      <c r="AW1734" s="29" t="str">
        <f t="shared" si="270"/>
        <v/>
      </c>
      <c r="AX1734" s="29" t="str">
        <f t="shared" ref="AX1734:AX1797" si="272">IF(NOT(AV1734=""),"archival/master","")</f>
        <v/>
      </c>
      <c r="AY1734" s="29" t="str">
        <f t="shared" si="269"/>
        <v>https://media.mediathek-tanz-theater.de/iiif/2/nvt_img-383-002-003.JP2</v>
      </c>
      <c r="AZ1734" s="29" t="str">
        <f t="shared" ref="AZ1734:AZ1797" si="273">IF(NOT(AY1734=""),"image/jp2","")</f>
        <v>image/jp2</v>
      </c>
      <c r="BA1734" s="29" t="str">
        <f t="shared" ref="BA1734:BA1797" si="274">IF(NOT(AY1734=""),"presentation/iiif","")</f>
        <v>presentation/iiif</v>
      </c>
      <c r="BB1734" s="29" t="str">
        <f t="shared" ref="BB1734:BB1797" si="275">"https://media.mediathek-tanz-theater.de/iiif/2/nvt_"&amp;C1734&amp;".JP2/full/100,/0/default.jpg"</f>
        <v>https://media.mediathek-tanz-theater.de/iiif/2/nvt_img-383-002-003.JP2/full/100,/0/default.jpg</v>
      </c>
      <c r="BC1734" s="29" t="str">
        <f t="shared" si="271"/>
        <v>image/jpeg</v>
      </c>
      <c r="BD1734" s="29" t="str">
        <f t="shared" ref="BD1734:BD1797" si="276">IF(NOT(BB1734=""),"presentation/thumbnail","")</f>
        <v>presentation/thumbnail</v>
      </c>
    </row>
    <row r="1735" spans="1:56" ht="12.75" customHeight="1">
      <c r="A1735" s="29">
        <v>1</v>
      </c>
      <c r="B1735" s="29">
        <v>0</v>
      </c>
      <c r="C1735" t="s">
        <v>8717</v>
      </c>
      <c r="D1735" s="29" t="s">
        <v>8718</v>
      </c>
      <c r="E1735" s="29"/>
      <c r="F1735" s="29" t="s">
        <v>8238</v>
      </c>
      <c r="G1735" s="29"/>
      <c r="H1735" s="29"/>
      <c r="I1735" s="402" t="s">
        <v>4438</v>
      </c>
      <c r="J1735" s="406" t="s">
        <v>8686</v>
      </c>
      <c r="K1735" s="29"/>
      <c r="L1735" s="29"/>
      <c r="M1735" s="311"/>
      <c r="N1735" s="29" t="s">
        <v>1680</v>
      </c>
      <c r="O1735" s="29"/>
      <c r="P1735" s="25"/>
      <c r="Q1735" s="25"/>
      <c r="R1735" s="29"/>
      <c r="S1735" s="29"/>
      <c r="T1735" s="29"/>
      <c r="U1735"/>
      <c r="V1735" t="s">
        <v>2467</v>
      </c>
      <c r="W1735" s="29"/>
      <c r="X1735" s="349"/>
      <c r="Y1735" s="29"/>
      <c r="Z1735" s="29" t="s">
        <v>1218</v>
      </c>
      <c r="AA1735" s="29" t="s">
        <v>1170</v>
      </c>
      <c r="AB1735" s="29"/>
      <c r="AC1735" s="29"/>
      <c r="AD1735" s="29"/>
      <c r="AE1735" s="29" t="s">
        <v>2950</v>
      </c>
      <c r="AG1735" s="38">
        <v>1</v>
      </c>
      <c r="AH1735" s="38" t="s">
        <v>4439</v>
      </c>
      <c r="AI1735" s="38" t="s">
        <v>4440</v>
      </c>
      <c r="AJ1735" s="38" t="s">
        <v>8456</v>
      </c>
      <c r="AO1735" s="29" t="s">
        <v>4442</v>
      </c>
      <c r="AR1735" s="29" t="str">
        <f t="shared" ref="AR1735:AR1798" si="277">IF(OR(I1735="Negativmappe",I1735="Negativstreifen",I1735="Diapositivfilm",I1735="Fotomappe;(POSITIVE)",AND(I1735="Kostümfotografie",NOT(AE1735="DT")),AND(I1735="Fotografie",NOT(AE1735="DT")),AND(I1735="Porträtfotografie",NOT(AE1735="DT")),AND(I1735="Fotodokumentation",NOT(AE1735="DT")),AND(I1735="Bühnenbildfotografie",NOT(AE1735="DT"))),"1","0")</f>
        <v>1</v>
      </c>
      <c r="AS1735" s="29">
        <f t="shared" ref="AS1735:AS1798" si="278">AT1735</f>
        <v>1</v>
      </c>
      <c r="AT1735" s="29">
        <v>1</v>
      </c>
      <c r="AV1735" s="29" t="s">
        <v>8719</v>
      </c>
      <c r="AW1735" s="29" t="str">
        <f t="shared" si="270"/>
        <v>image/tiff</v>
      </c>
      <c r="AX1735" s="29" t="str">
        <f t="shared" si="272"/>
        <v>archival/master</v>
      </c>
      <c r="AY1735" s="29" t="str">
        <f t="shared" ref="AY1735:AY1798" si="279">"https://media.mediathek-tanz-theater.de/iiif/2/nvt_"&amp;C1735&amp;".JP2"</f>
        <v>https://media.mediathek-tanz-theater.de/iiif/2/nvt_img-383-003.JP2</v>
      </c>
      <c r="AZ1735" s="29" t="str">
        <f t="shared" si="273"/>
        <v>image/jp2</v>
      </c>
      <c r="BA1735" s="29" t="str">
        <f t="shared" si="274"/>
        <v>presentation/iiif</v>
      </c>
      <c r="BB1735" s="29" t="str">
        <f t="shared" si="275"/>
        <v>https://media.mediathek-tanz-theater.de/iiif/2/nvt_img-383-003.JP2/full/100,/0/default.jpg</v>
      </c>
      <c r="BC1735" s="29" t="str">
        <f t="shared" si="271"/>
        <v>image/jpeg</v>
      </c>
      <c r="BD1735" s="29" t="str">
        <f t="shared" si="276"/>
        <v>presentation/thumbnail</v>
      </c>
    </row>
    <row r="1736" spans="1:56" ht="12.75" customHeight="1">
      <c r="A1736" s="29">
        <v>1</v>
      </c>
      <c r="B1736" s="29">
        <v>0</v>
      </c>
      <c r="C1736" t="s">
        <v>8720</v>
      </c>
      <c r="D1736" s="29" t="s">
        <v>8721</v>
      </c>
      <c r="E1736" s="29"/>
      <c r="F1736" s="29" t="s">
        <v>8238</v>
      </c>
      <c r="G1736" s="29"/>
      <c r="H1736" s="29"/>
      <c r="I1736" s="402" t="s">
        <v>4446</v>
      </c>
      <c r="J1736" s="406" t="s">
        <v>8717</v>
      </c>
      <c r="K1736" s="29"/>
      <c r="L1736" s="29"/>
      <c r="M1736" s="311"/>
      <c r="N1736" s="29" t="s">
        <v>1680</v>
      </c>
      <c r="O1736" s="29"/>
      <c r="P1736" s="25"/>
      <c r="Q1736" s="25"/>
      <c r="R1736" s="29" t="s">
        <v>8486</v>
      </c>
      <c r="S1736" s="29" t="s">
        <v>8722</v>
      </c>
      <c r="T1736" s="29" t="s">
        <v>2006</v>
      </c>
      <c r="U1736" t="s">
        <v>8723</v>
      </c>
      <c r="V1736" t="s">
        <v>2467</v>
      </c>
      <c r="W1736" s="29"/>
      <c r="X1736" s="349"/>
      <c r="Y1736" s="29"/>
      <c r="Z1736" s="29" t="s">
        <v>1218</v>
      </c>
      <c r="AA1736" s="29" t="s">
        <v>1170</v>
      </c>
      <c r="AB1736" s="29"/>
      <c r="AC1736" s="29"/>
      <c r="AD1736" s="29"/>
      <c r="AE1736" s="29" t="s">
        <v>2950</v>
      </c>
      <c r="AG1736" s="38">
        <v>1</v>
      </c>
      <c r="AH1736" s="38" t="s">
        <v>4439</v>
      </c>
      <c r="AI1736" s="38" t="s">
        <v>4440</v>
      </c>
      <c r="AJ1736" s="38" t="s">
        <v>4449</v>
      </c>
      <c r="AK1736" s="38" t="s">
        <v>8708</v>
      </c>
      <c r="AL1736" s="301" t="s">
        <v>6552</v>
      </c>
      <c r="AN1736" s="29" t="s">
        <v>72</v>
      </c>
      <c r="AO1736" s="29" t="s">
        <v>4442</v>
      </c>
      <c r="AR1736" s="29" t="str">
        <f t="shared" si="277"/>
        <v>0</v>
      </c>
      <c r="AS1736" s="29">
        <f t="shared" si="278"/>
        <v>0</v>
      </c>
      <c r="AT1736" s="29">
        <v>0</v>
      </c>
      <c r="AW1736" s="29" t="str">
        <f t="shared" ref="AW1736:AW1799" si="280">IF(NOT(AV1736=""),"image/tiff","")</f>
        <v/>
      </c>
      <c r="AX1736" s="29" t="str">
        <f t="shared" si="272"/>
        <v/>
      </c>
      <c r="AY1736" s="29" t="str">
        <f t="shared" si="279"/>
        <v>https://media.mediathek-tanz-theater.de/iiif/2/nvt_img-383-003-001.JP2</v>
      </c>
      <c r="AZ1736" s="29" t="str">
        <f t="shared" si="273"/>
        <v>image/jp2</v>
      </c>
      <c r="BA1736" s="29" t="str">
        <f t="shared" si="274"/>
        <v>presentation/iiif</v>
      </c>
      <c r="BB1736" s="29" t="str">
        <f t="shared" si="275"/>
        <v>https://media.mediathek-tanz-theater.de/iiif/2/nvt_img-383-003-001.JP2/full/100,/0/default.jpg</v>
      </c>
      <c r="BC1736" s="29" t="str">
        <f t="shared" si="271"/>
        <v>image/jpeg</v>
      </c>
      <c r="BD1736" s="29" t="str">
        <f t="shared" si="276"/>
        <v>presentation/thumbnail</v>
      </c>
    </row>
    <row r="1737" spans="1:56" ht="12.75" customHeight="1">
      <c r="A1737" s="29">
        <v>1</v>
      </c>
      <c r="B1737" s="29">
        <v>0</v>
      </c>
      <c r="C1737" t="s">
        <v>8724</v>
      </c>
      <c r="D1737" s="29" t="s">
        <v>8725</v>
      </c>
      <c r="E1737" s="29"/>
      <c r="F1737" s="29" t="s">
        <v>8238</v>
      </c>
      <c r="G1737" s="29"/>
      <c r="H1737" s="29"/>
      <c r="I1737" s="402" t="s">
        <v>4446</v>
      </c>
      <c r="J1737" s="406" t="s">
        <v>8717</v>
      </c>
      <c r="K1737" s="29"/>
      <c r="L1737" s="29"/>
      <c r="M1737" s="311"/>
      <c r="N1737" s="29" t="s">
        <v>1680</v>
      </c>
      <c r="O1737" s="29"/>
      <c r="P1737" s="25"/>
      <c r="Q1737" s="25"/>
      <c r="R1737" s="29" t="s">
        <v>8486</v>
      </c>
      <c r="S1737" s="29" t="s">
        <v>8722</v>
      </c>
      <c r="T1737" s="29" t="s">
        <v>2006</v>
      </c>
      <c r="U1737" t="s">
        <v>8723</v>
      </c>
      <c r="V1737" t="s">
        <v>2467</v>
      </c>
      <c r="W1737" s="29"/>
      <c r="X1737" s="349"/>
      <c r="Y1737" s="29"/>
      <c r="Z1737" s="29" t="s">
        <v>1218</v>
      </c>
      <c r="AA1737" s="29" t="s">
        <v>1170</v>
      </c>
      <c r="AB1737" s="29"/>
      <c r="AC1737" s="29"/>
      <c r="AD1737" s="29"/>
      <c r="AE1737" s="29" t="s">
        <v>2950</v>
      </c>
      <c r="AG1737" s="38">
        <v>1</v>
      </c>
      <c r="AH1737" s="38" t="s">
        <v>4439</v>
      </c>
      <c r="AI1737" s="38" t="s">
        <v>4440</v>
      </c>
      <c r="AJ1737" s="38" t="s">
        <v>4449</v>
      </c>
      <c r="AK1737" s="38" t="s">
        <v>8708</v>
      </c>
      <c r="AL1737" s="301" t="s">
        <v>6552</v>
      </c>
      <c r="AN1737" s="29" t="s">
        <v>4635</v>
      </c>
      <c r="AO1737" s="29" t="s">
        <v>4442</v>
      </c>
      <c r="AR1737" s="29" t="str">
        <f t="shared" si="277"/>
        <v>0</v>
      </c>
      <c r="AS1737" s="29">
        <f t="shared" si="278"/>
        <v>0</v>
      </c>
      <c r="AT1737" s="29">
        <v>0</v>
      </c>
      <c r="AW1737" s="29" t="str">
        <f t="shared" si="280"/>
        <v/>
      </c>
      <c r="AX1737" s="29" t="str">
        <f t="shared" si="272"/>
        <v/>
      </c>
      <c r="AY1737" s="29" t="str">
        <f t="shared" si="279"/>
        <v>https://media.mediathek-tanz-theater.de/iiif/2/nvt_img-383-003-002.JP2</v>
      </c>
      <c r="AZ1737" s="29" t="str">
        <f t="shared" si="273"/>
        <v>image/jp2</v>
      </c>
      <c r="BA1737" s="29" t="str">
        <f t="shared" si="274"/>
        <v>presentation/iiif</v>
      </c>
      <c r="BB1737" s="29" t="str">
        <f t="shared" si="275"/>
        <v>https://media.mediathek-tanz-theater.de/iiif/2/nvt_img-383-003-002.JP2/full/100,/0/default.jpg</v>
      </c>
      <c r="BC1737" s="29" t="str">
        <f t="shared" si="271"/>
        <v>image/jpeg</v>
      </c>
      <c r="BD1737" s="29" t="str">
        <f t="shared" si="276"/>
        <v>presentation/thumbnail</v>
      </c>
    </row>
    <row r="1738" spans="1:56" ht="12.75" customHeight="1">
      <c r="A1738" s="29">
        <v>1</v>
      </c>
      <c r="B1738" s="29">
        <v>0</v>
      </c>
      <c r="C1738" t="s">
        <v>8726</v>
      </c>
      <c r="D1738" s="29" t="s">
        <v>8727</v>
      </c>
      <c r="E1738" s="29"/>
      <c r="F1738" s="29" t="s">
        <v>8238</v>
      </c>
      <c r="G1738" s="29"/>
      <c r="H1738" s="29"/>
      <c r="I1738" s="402" t="s">
        <v>4446</v>
      </c>
      <c r="J1738" s="406" t="s">
        <v>8717</v>
      </c>
      <c r="K1738" s="29"/>
      <c r="L1738" s="29"/>
      <c r="M1738" s="311"/>
      <c r="N1738" s="29" t="s">
        <v>1680</v>
      </c>
      <c r="O1738" s="29"/>
      <c r="P1738" s="25"/>
      <c r="Q1738" s="25"/>
      <c r="R1738" s="29" t="s">
        <v>8486</v>
      </c>
      <c r="S1738" s="29" t="s">
        <v>8728</v>
      </c>
      <c r="T1738" s="29" t="s">
        <v>2006</v>
      </c>
      <c r="U1738" t="s">
        <v>8729</v>
      </c>
      <c r="V1738" t="s">
        <v>2467</v>
      </c>
      <c r="W1738" s="29"/>
      <c r="X1738" s="349"/>
      <c r="Y1738" s="29"/>
      <c r="Z1738" s="29" t="s">
        <v>1218</v>
      </c>
      <c r="AA1738" s="29" t="s">
        <v>1170</v>
      </c>
      <c r="AB1738" s="29"/>
      <c r="AC1738" s="29"/>
      <c r="AD1738" s="29"/>
      <c r="AE1738" s="29" t="s">
        <v>2950</v>
      </c>
      <c r="AG1738" s="38">
        <v>1</v>
      </c>
      <c r="AH1738" s="38" t="s">
        <v>4439</v>
      </c>
      <c r="AI1738" s="38" t="s">
        <v>4440</v>
      </c>
      <c r="AJ1738" s="38" t="s">
        <v>4449</v>
      </c>
      <c r="AK1738" s="38" t="s">
        <v>72</v>
      </c>
      <c r="AL1738" s="301" t="s">
        <v>6552</v>
      </c>
      <c r="AN1738" s="29" t="s">
        <v>4635</v>
      </c>
      <c r="AO1738" s="29" t="s">
        <v>4442</v>
      </c>
      <c r="AR1738" s="29" t="str">
        <f t="shared" si="277"/>
        <v>0</v>
      </c>
      <c r="AS1738" s="29">
        <f t="shared" si="278"/>
        <v>0</v>
      </c>
      <c r="AT1738" s="29">
        <v>0</v>
      </c>
      <c r="AW1738" s="29" t="str">
        <f t="shared" si="280"/>
        <v/>
      </c>
      <c r="AX1738" s="29" t="str">
        <f t="shared" si="272"/>
        <v/>
      </c>
      <c r="AY1738" s="29" t="str">
        <f t="shared" si="279"/>
        <v>https://media.mediathek-tanz-theater.de/iiif/2/nvt_img-383-003-003.JP2</v>
      </c>
      <c r="AZ1738" s="29" t="str">
        <f t="shared" si="273"/>
        <v>image/jp2</v>
      </c>
      <c r="BA1738" s="29" t="str">
        <f t="shared" si="274"/>
        <v>presentation/iiif</v>
      </c>
      <c r="BB1738" s="29" t="str">
        <f t="shared" si="275"/>
        <v>https://media.mediathek-tanz-theater.de/iiif/2/nvt_img-383-003-003.JP2/full/100,/0/default.jpg</v>
      </c>
      <c r="BC1738" s="29" t="str">
        <f t="shared" si="271"/>
        <v>image/jpeg</v>
      </c>
      <c r="BD1738" s="29" t="str">
        <f t="shared" si="276"/>
        <v>presentation/thumbnail</v>
      </c>
    </row>
    <row r="1739" spans="1:56" ht="12.75" customHeight="1">
      <c r="A1739" s="29">
        <v>1</v>
      </c>
      <c r="B1739" s="29">
        <v>0</v>
      </c>
      <c r="C1739" t="s">
        <v>8730</v>
      </c>
      <c r="D1739" s="29" t="s">
        <v>8731</v>
      </c>
      <c r="E1739" s="29"/>
      <c r="F1739" s="29" t="s">
        <v>8238</v>
      </c>
      <c r="G1739" s="29"/>
      <c r="H1739" s="29"/>
      <c r="I1739" s="402" t="s">
        <v>4438</v>
      </c>
      <c r="J1739" s="406" t="s">
        <v>8686</v>
      </c>
      <c r="K1739" s="29"/>
      <c r="L1739" s="29"/>
      <c r="M1739" s="311"/>
      <c r="N1739" s="29" t="s">
        <v>1680</v>
      </c>
      <c r="O1739" s="29"/>
      <c r="P1739" s="25"/>
      <c r="Q1739" s="25"/>
      <c r="R1739" s="29"/>
      <c r="S1739" s="29"/>
      <c r="T1739" s="29"/>
      <c r="U1739"/>
      <c r="V1739" t="s">
        <v>2467</v>
      </c>
      <c r="W1739" s="29"/>
      <c r="X1739" s="349"/>
      <c r="Y1739" s="29"/>
      <c r="Z1739" s="29" t="s">
        <v>1218</v>
      </c>
      <c r="AA1739" s="29" t="s">
        <v>1170</v>
      </c>
      <c r="AB1739" s="29"/>
      <c r="AC1739" s="29"/>
      <c r="AD1739" s="29"/>
      <c r="AE1739" s="29" t="s">
        <v>2950</v>
      </c>
      <c r="AG1739" s="38">
        <v>1</v>
      </c>
      <c r="AH1739" s="38" t="s">
        <v>4439</v>
      </c>
      <c r="AI1739" s="38" t="s">
        <v>4440</v>
      </c>
      <c r="AJ1739" s="38" t="s">
        <v>8732</v>
      </c>
      <c r="AL1739" s="301" t="s">
        <v>6552</v>
      </c>
      <c r="AO1739" s="29" t="s">
        <v>4442</v>
      </c>
      <c r="AR1739" s="29" t="str">
        <f t="shared" si="277"/>
        <v>1</v>
      </c>
      <c r="AS1739" s="29">
        <f t="shared" si="278"/>
        <v>1</v>
      </c>
      <c r="AT1739" s="29">
        <v>1</v>
      </c>
      <c r="AV1739" s="29" t="s">
        <v>8733</v>
      </c>
      <c r="AW1739" s="29" t="str">
        <f t="shared" si="280"/>
        <v>image/tiff</v>
      </c>
      <c r="AX1739" s="29" t="str">
        <f t="shared" si="272"/>
        <v>archival/master</v>
      </c>
      <c r="AY1739" s="29" t="str">
        <f t="shared" si="279"/>
        <v>https://media.mediathek-tanz-theater.de/iiif/2/nvt_img-383-004.JP2</v>
      </c>
      <c r="AZ1739" s="29" t="str">
        <f t="shared" si="273"/>
        <v>image/jp2</v>
      </c>
      <c r="BA1739" s="29" t="str">
        <f t="shared" si="274"/>
        <v>presentation/iiif</v>
      </c>
      <c r="BB1739" s="29" t="str">
        <f t="shared" si="275"/>
        <v>https://media.mediathek-tanz-theater.de/iiif/2/nvt_img-383-004.JP2/full/100,/0/default.jpg</v>
      </c>
      <c r="BC1739" s="29" t="str">
        <f t="shared" si="271"/>
        <v>image/jpeg</v>
      </c>
      <c r="BD1739" s="29" t="str">
        <f t="shared" si="276"/>
        <v>presentation/thumbnail</v>
      </c>
    </row>
    <row r="1740" spans="1:56" ht="12.75" customHeight="1">
      <c r="A1740" s="29">
        <v>1</v>
      </c>
      <c r="B1740" s="29">
        <v>0</v>
      </c>
      <c r="C1740" t="s">
        <v>8734</v>
      </c>
      <c r="D1740" s="29" t="s">
        <v>8735</v>
      </c>
      <c r="E1740" s="29"/>
      <c r="F1740" s="29" t="s">
        <v>8238</v>
      </c>
      <c r="G1740" s="29"/>
      <c r="I1740" s="402" t="s">
        <v>4446</v>
      </c>
      <c r="J1740" s="406" t="s">
        <v>8730</v>
      </c>
      <c r="K1740" s="29"/>
      <c r="L1740" s="29"/>
      <c r="M1740" s="311"/>
      <c r="N1740" s="29" t="s">
        <v>1680</v>
      </c>
      <c r="O1740" s="29"/>
      <c r="P1740" s="25"/>
      <c r="Q1740" s="25"/>
      <c r="R1740" s="29" t="s">
        <v>8486</v>
      </c>
      <c r="S1740" s="29" t="s">
        <v>8736</v>
      </c>
      <c r="T1740" s="29" t="s">
        <v>2006</v>
      </c>
      <c r="U1740" t="s">
        <v>1330</v>
      </c>
      <c r="V1740" t="s">
        <v>2467</v>
      </c>
      <c r="W1740" s="29"/>
      <c r="X1740" s="349"/>
      <c r="Y1740" s="29"/>
      <c r="Z1740" s="29" t="s">
        <v>1218</v>
      </c>
      <c r="AA1740" s="29" t="s">
        <v>1170</v>
      </c>
      <c r="AB1740" s="29" t="s">
        <v>14060</v>
      </c>
      <c r="AC1740" s="29"/>
      <c r="AD1740" s="29"/>
      <c r="AE1740" s="29" t="s">
        <v>2950</v>
      </c>
      <c r="AG1740" s="38">
        <v>1</v>
      </c>
      <c r="AH1740" s="38" t="s">
        <v>4439</v>
      </c>
      <c r="AI1740" s="38" t="s">
        <v>4440</v>
      </c>
      <c r="AJ1740" s="38" t="s">
        <v>4449</v>
      </c>
      <c r="AK1740" s="38" t="s">
        <v>8737</v>
      </c>
      <c r="AL1740" s="301" t="s">
        <v>6552</v>
      </c>
      <c r="AN1740" s="29" t="s">
        <v>4635</v>
      </c>
      <c r="AO1740" s="29" t="s">
        <v>4442</v>
      </c>
      <c r="AR1740" s="29" t="str">
        <f t="shared" si="277"/>
        <v>0</v>
      </c>
      <c r="AS1740" s="29">
        <f t="shared" si="278"/>
        <v>0</v>
      </c>
      <c r="AT1740" s="29">
        <v>0</v>
      </c>
      <c r="AW1740" s="29" t="str">
        <f t="shared" si="280"/>
        <v/>
      </c>
      <c r="AX1740" s="29" t="str">
        <f t="shared" si="272"/>
        <v/>
      </c>
      <c r="AY1740" s="29" t="str">
        <f t="shared" si="279"/>
        <v>https://media.mediathek-tanz-theater.de/iiif/2/nvt_img-383-004-001.JP2</v>
      </c>
      <c r="AZ1740" s="29" t="str">
        <f t="shared" si="273"/>
        <v>image/jp2</v>
      </c>
      <c r="BA1740" s="29" t="str">
        <f t="shared" si="274"/>
        <v>presentation/iiif</v>
      </c>
      <c r="BB1740" s="29" t="str">
        <f t="shared" si="275"/>
        <v>https://media.mediathek-tanz-theater.de/iiif/2/nvt_img-383-004-001.JP2/full/100,/0/default.jpg</v>
      </c>
      <c r="BC1740" s="29" t="str">
        <f t="shared" si="271"/>
        <v>image/jpeg</v>
      </c>
      <c r="BD1740" s="29" t="str">
        <f t="shared" si="276"/>
        <v>presentation/thumbnail</v>
      </c>
    </row>
    <row r="1741" spans="1:56" ht="12.75" customHeight="1">
      <c r="A1741" s="29">
        <v>1</v>
      </c>
      <c r="B1741" s="29">
        <v>0</v>
      </c>
      <c r="C1741" t="s">
        <v>8738</v>
      </c>
      <c r="D1741" s="29" t="s">
        <v>8739</v>
      </c>
      <c r="E1741" s="29"/>
      <c r="F1741" s="29" t="s">
        <v>8238</v>
      </c>
      <c r="G1741" s="29"/>
      <c r="I1741" s="402" t="s">
        <v>4446</v>
      </c>
      <c r="J1741" s="406" t="s">
        <v>8730</v>
      </c>
      <c r="K1741" s="29"/>
      <c r="L1741" s="29"/>
      <c r="M1741" s="311"/>
      <c r="N1741" s="29" t="s">
        <v>1680</v>
      </c>
      <c r="O1741" s="29"/>
      <c r="P1741" s="25"/>
      <c r="Q1741" s="25"/>
      <c r="R1741" s="29" t="s">
        <v>8486</v>
      </c>
      <c r="S1741" s="29" t="s">
        <v>8740</v>
      </c>
      <c r="T1741" s="29" t="s">
        <v>2006</v>
      </c>
      <c r="U1741" t="s">
        <v>8741</v>
      </c>
      <c r="V1741" t="s">
        <v>2467</v>
      </c>
      <c r="W1741" s="29"/>
      <c r="X1741" s="349"/>
      <c r="Y1741" s="29"/>
      <c r="Z1741" s="29" t="s">
        <v>1218</v>
      </c>
      <c r="AA1741" s="29" t="s">
        <v>1170</v>
      </c>
      <c r="AB1741" s="29" t="s">
        <v>14064</v>
      </c>
      <c r="AC1741" s="29"/>
      <c r="AD1741" s="29"/>
      <c r="AE1741" s="29" t="s">
        <v>2950</v>
      </c>
      <c r="AG1741" s="38">
        <v>1</v>
      </c>
      <c r="AH1741" s="38" t="s">
        <v>4439</v>
      </c>
      <c r="AI1741" s="38" t="s">
        <v>4440</v>
      </c>
      <c r="AJ1741" s="38" t="s">
        <v>4449</v>
      </c>
      <c r="AK1741" s="38" t="s">
        <v>8742</v>
      </c>
      <c r="AL1741" s="301" t="s">
        <v>6552</v>
      </c>
      <c r="AN1741" s="29" t="s">
        <v>4635</v>
      </c>
      <c r="AO1741" s="29" t="s">
        <v>4442</v>
      </c>
      <c r="AR1741" s="29" t="str">
        <f t="shared" si="277"/>
        <v>0</v>
      </c>
      <c r="AS1741" s="29">
        <f t="shared" si="278"/>
        <v>0</v>
      </c>
      <c r="AT1741" s="29">
        <v>0</v>
      </c>
      <c r="AW1741" s="29" t="str">
        <f t="shared" si="280"/>
        <v/>
      </c>
      <c r="AX1741" s="29" t="str">
        <f t="shared" si="272"/>
        <v/>
      </c>
      <c r="AY1741" s="29" t="str">
        <f t="shared" si="279"/>
        <v>https://media.mediathek-tanz-theater.de/iiif/2/nvt_img-383-004-002.JP2</v>
      </c>
      <c r="AZ1741" s="29" t="str">
        <f t="shared" si="273"/>
        <v>image/jp2</v>
      </c>
      <c r="BA1741" s="29" t="str">
        <f t="shared" si="274"/>
        <v>presentation/iiif</v>
      </c>
      <c r="BB1741" s="29" t="str">
        <f t="shared" si="275"/>
        <v>https://media.mediathek-tanz-theater.de/iiif/2/nvt_img-383-004-002.JP2/full/100,/0/default.jpg</v>
      </c>
      <c r="BC1741" s="29" t="str">
        <f t="shared" si="271"/>
        <v>image/jpeg</v>
      </c>
      <c r="BD1741" s="29" t="str">
        <f t="shared" si="276"/>
        <v>presentation/thumbnail</v>
      </c>
    </row>
    <row r="1742" spans="1:56" ht="12.75" customHeight="1">
      <c r="A1742" s="29">
        <v>1</v>
      </c>
      <c r="B1742" s="29">
        <v>0</v>
      </c>
      <c r="C1742" t="s">
        <v>8743</v>
      </c>
      <c r="D1742" s="29" t="s">
        <v>8744</v>
      </c>
      <c r="E1742" s="29"/>
      <c r="F1742" s="29" t="s">
        <v>8238</v>
      </c>
      <c r="G1742" s="29"/>
      <c r="I1742" s="402" t="s">
        <v>4446</v>
      </c>
      <c r="J1742" s="406" t="s">
        <v>8730</v>
      </c>
      <c r="K1742" s="29"/>
      <c r="L1742" s="29"/>
      <c r="M1742" s="311"/>
      <c r="N1742" s="29" t="s">
        <v>1680</v>
      </c>
      <c r="O1742" s="29"/>
      <c r="P1742" s="25"/>
      <c r="Q1742" s="25"/>
      <c r="R1742" s="29" t="s">
        <v>8486</v>
      </c>
      <c r="S1742" s="29" t="s">
        <v>8745</v>
      </c>
      <c r="T1742" s="29" t="s">
        <v>2006</v>
      </c>
      <c r="U1742" t="s">
        <v>8741</v>
      </c>
      <c r="V1742" t="s">
        <v>2467</v>
      </c>
      <c r="W1742" s="29"/>
      <c r="X1742" s="349"/>
      <c r="Y1742" s="29"/>
      <c r="Z1742" s="29" t="s">
        <v>1218</v>
      </c>
      <c r="AA1742" s="29" t="s">
        <v>1170</v>
      </c>
      <c r="AB1742" s="29" t="s">
        <v>14073</v>
      </c>
      <c r="AC1742" s="29"/>
      <c r="AD1742" s="29"/>
      <c r="AE1742" s="29" t="s">
        <v>2950</v>
      </c>
      <c r="AG1742" s="38">
        <v>1</v>
      </c>
      <c r="AH1742" s="38" t="s">
        <v>4439</v>
      </c>
      <c r="AI1742" s="38" t="s">
        <v>4440</v>
      </c>
      <c r="AJ1742" s="38" t="s">
        <v>4449</v>
      </c>
      <c r="AK1742" s="38" t="s">
        <v>8742</v>
      </c>
      <c r="AL1742" s="301" t="s">
        <v>6552</v>
      </c>
      <c r="AN1742" s="29" t="s">
        <v>4635</v>
      </c>
      <c r="AO1742" s="29" t="s">
        <v>4442</v>
      </c>
      <c r="AR1742" s="29" t="str">
        <f t="shared" si="277"/>
        <v>0</v>
      </c>
      <c r="AS1742" s="29">
        <f t="shared" si="278"/>
        <v>0</v>
      </c>
      <c r="AT1742" s="29">
        <v>0</v>
      </c>
      <c r="AW1742" s="29" t="str">
        <f t="shared" si="280"/>
        <v/>
      </c>
      <c r="AX1742" s="29" t="str">
        <f t="shared" si="272"/>
        <v/>
      </c>
      <c r="AY1742" s="29" t="str">
        <f t="shared" si="279"/>
        <v>https://media.mediathek-tanz-theater.de/iiif/2/nvt_img-383-004-003.JP2</v>
      </c>
      <c r="AZ1742" s="29" t="str">
        <f t="shared" si="273"/>
        <v>image/jp2</v>
      </c>
      <c r="BA1742" s="29" t="str">
        <f t="shared" si="274"/>
        <v>presentation/iiif</v>
      </c>
      <c r="BB1742" s="29" t="str">
        <f t="shared" si="275"/>
        <v>https://media.mediathek-tanz-theater.de/iiif/2/nvt_img-383-004-003.JP2/full/100,/0/default.jpg</v>
      </c>
      <c r="BC1742" s="29" t="str">
        <f t="shared" si="271"/>
        <v>image/jpeg</v>
      </c>
      <c r="BD1742" s="29" t="str">
        <f t="shared" si="276"/>
        <v>presentation/thumbnail</v>
      </c>
    </row>
    <row r="1743" spans="1:56" ht="12.75" customHeight="1">
      <c r="A1743" s="29">
        <v>0</v>
      </c>
      <c r="B1743" s="29">
        <v>0</v>
      </c>
      <c r="C1743" t="s">
        <v>8746</v>
      </c>
      <c r="D1743" s="29"/>
      <c r="E1743" s="29"/>
      <c r="F1743" s="29" t="s">
        <v>8238</v>
      </c>
      <c r="G1743" s="29"/>
      <c r="I1743" s="402" t="s">
        <v>4431</v>
      </c>
      <c r="J1743" s="406"/>
      <c r="K1743" s="29"/>
      <c r="L1743" s="29"/>
      <c r="M1743" s="311"/>
      <c r="N1743" s="29"/>
      <c r="O1743" s="29"/>
      <c r="P1743" s="25"/>
      <c r="Q1743" s="25"/>
      <c r="R1743" s="29"/>
      <c r="S1743" s="29"/>
      <c r="T1743" s="29"/>
      <c r="U1743"/>
      <c r="V1743"/>
      <c r="W1743" s="29"/>
      <c r="X1743" s="349"/>
      <c r="Y1743" s="29"/>
      <c r="Z1743" s="29" t="s">
        <v>1218</v>
      </c>
      <c r="AA1743" s="29" t="s">
        <v>1170</v>
      </c>
      <c r="AB1743" s="29" t="s">
        <v>26781</v>
      </c>
      <c r="AC1743" s="29" t="s">
        <v>4788</v>
      </c>
      <c r="AD1743" s="29"/>
      <c r="AE1743" s="29" t="s">
        <v>2950</v>
      </c>
      <c r="AG1743" s="38">
        <v>1</v>
      </c>
      <c r="AJ1743" s="38" t="s">
        <v>5115</v>
      </c>
      <c r="AR1743" s="29" t="str">
        <f t="shared" si="277"/>
        <v>1</v>
      </c>
      <c r="AS1743" s="29">
        <f t="shared" si="278"/>
        <v>0</v>
      </c>
      <c r="AT1743" s="29">
        <v>0</v>
      </c>
      <c r="AW1743" s="29" t="str">
        <f t="shared" si="280"/>
        <v/>
      </c>
      <c r="AX1743" s="29" t="str">
        <f t="shared" si="272"/>
        <v/>
      </c>
      <c r="AY1743" s="29" t="str">
        <f t="shared" si="279"/>
        <v>https://media.mediathek-tanz-theater.de/iiif/2/nvt_img-384.JP2</v>
      </c>
      <c r="AZ1743" s="29" t="str">
        <f t="shared" si="273"/>
        <v>image/jp2</v>
      </c>
      <c r="BA1743" s="29" t="str">
        <f t="shared" si="274"/>
        <v>presentation/iiif</v>
      </c>
      <c r="BB1743" s="29" t="str">
        <f t="shared" si="275"/>
        <v>https://media.mediathek-tanz-theater.de/iiif/2/nvt_img-384.JP2/full/100,/0/default.jpg</v>
      </c>
      <c r="BC1743" s="29" t="str">
        <f t="shared" si="271"/>
        <v>image/jpeg</v>
      </c>
      <c r="BD1743" s="29" t="str">
        <f t="shared" si="276"/>
        <v>presentation/thumbnail</v>
      </c>
    </row>
    <row r="1744" spans="1:56" ht="12.75" customHeight="1">
      <c r="A1744" s="29">
        <v>1</v>
      </c>
      <c r="B1744" s="29">
        <v>0</v>
      </c>
      <c r="C1744" t="s">
        <v>8747</v>
      </c>
      <c r="D1744" s="29" t="s">
        <v>8748</v>
      </c>
      <c r="E1744" s="29"/>
      <c r="F1744" s="29" t="s">
        <v>8238</v>
      </c>
      <c r="G1744" s="29"/>
      <c r="I1744" s="402" t="s">
        <v>4438</v>
      </c>
      <c r="J1744" s="406" t="s">
        <v>8746</v>
      </c>
      <c r="K1744" s="29"/>
      <c r="L1744" s="29"/>
      <c r="M1744" s="311"/>
      <c r="N1744" s="29" t="s">
        <v>1680</v>
      </c>
      <c r="O1744" s="29"/>
      <c r="P1744" s="25"/>
      <c r="Q1744" s="25"/>
      <c r="R1744" s="29"/>
      <c r="S1744" s="29"/>
      <c r="T1744" s="29"/>
      <c r="U1744" t="s">
        <v>8749</v>
      </c>
      <c r="V1744" t="s">
        <v>2467</v>
      </c>
      <c r="W1744" s="29"/>
      <c r="X1744" s="349"/>
      <c r="Y1744" s="29"/>
      <c r="Z1744" s="29" t="s">
        <v>1218</v>
      </c>
      <c r="AA1744" s="29" t="s">
        <v>1170</v>
      </c>
      <c r="AB1744" s="29"/>
      <c r="AC1744" s="29"/>
      <c r="AD1744" s="29"/>
      <c r="AE1744" s="29" t="s">
        <v>2950</v>
      </c>
      <c r="AG1744" s="38">
        <v>1</v>
      </c>
      <c r="AH1744" s="38" t="s">
        <v>4439</v>
      </c>
      <c r="AI1744" s="38" t="s">
        <v>4440</v>
      </c>
      <c r="AJ1744" s="38" t="s">
        <v>8750</v>
      </c>
      <c r="AO1744" s="29" t="s">
        <v>4442</v>
      </c>
      <c r="AR1744" s="29" t="str">
        <f t="shared" si="277"/>
        <v>1</v>
      </c>
      <c r="AS1744" s="29">
        <f t="shared" si="278"/>
        <v>1</v>
      </c>
      <c r="AT1744" s="29">
        <v>1</v>
      </c>
      <c r="AV1744" s="29" t="s">
        <v>8751</v>
      </c>
      <c r="AW1744" s="29" t="str">
        <f t="shared" si="280"/>
        <v>image/tiff</v>
      </c>
      <c r="AX1744" s="29" t="str">
        <f t="shared" si="272"/>
        <v>archival/master</v>
      </c>
      <c r="AY1744" s="29" t="str">
        <f t="shared" si="279"/>
        <v>https://media.mediathek-tanz-theater.de/iiif/2/nvt_img-384-001.JP2</v>
      </c>
      <c r="AZ1744" s="29" t="str">
        <f t="shared" si="273"/>
        <v>image/jp2</v>
      </c>
      <c r="BA1744" s="29" t="str">
        <f t="shared" si="274"/>
        <v>presentation/iiif</v>
      </c>
      <c r="BB1744" s="29" t="str">
        <f t="shared" si="275"/>
        <v>https://media.mediathek-tanz-theater.de/iiif/2/nvt_img-384-001.JP2/full/100,/0/default.jpg</v>
      </c>
      <c r="BC1744" s="29" t="str">
        <f t="shared" si="271"/>
        <v>image/jpeg</v>
      </c>
      <c r="BD1744" s="29" t="str">
        <f t="shared" si="276"/>
        <v>presentation/thumbnail</v>
      </c>
    </row>
    <row r="1745" spans="1:56" ht="12.75" customHeight="1">
      <c r="A1745" s="29">
        <v>1</v>
      </c>
      <c r="B1745" s="29">
        <v>0</v>
      </c>
      <c r="C1745" t="s">
        <v>8752</v>
      </c>
      <c r="D1745" s="29" t="s">
        <v>8753</v>
      </c>
      <c r="E1745" s="29"/>
      <c r="F1745" s="29" t="s">
        <v>8238</v>
      </c>
      <c r="G1745" s="29"/>
      <c r="I1745" s="402" t="s">
        <v>4446</v>
      </c>
      <c r="J1745" s="406" t="s">
        <v>8747</v>
      </c>
      <c r="K1745" s="29"/>
      <c r="L1745" s="29"/>
      <c r="M1745" s="311"/>
      <c r="N1745" s="29" t="s">
        <v>1680</v>
      </c>
      <c r="O1745" s="29"/>
      <c r="P1745" s="25"/>
      <c r="Q1745" s="25"/>
      <c r="R1745" s="29" t="s">
        <v>8486</v>
      </c>
      <c r="S1745" s="29" t="s">
        <v>8754</v>
      </c>
      <c r="T1745" s="29" t="s">
        <v>2006</v>
      </c>
      <c r="U1745" t="s">
        <v>8755</v>
      </c>
      <c r="V1745" t="s">
        <v>2467</v>
      </c>
      <c r="W1745" s="29"/>
      <c r="X1745" s="349"/>
      <c r="Y1745" s="29"/>
      <c r="Z1745" s="29" t="s">
        <v>1218</v>
      </c>
      <c r="AA1745" s="29" t="s">
        <v>1170</v>
      </c>
      <c r="AB1745" s="29" t="s">
        <v>14078</v>
      </c>
      <c r="AC1745" s="29"/>
      <c r="AD1745" s="29"/>
      <c r="AE1745" s="29" t="s">
        <v>2950</v>
      </c>
      <c r="AG1745" s="38">
        <v>1</v>
      </c>
      <c r="AH1745" s="38" t="s">
        <v>4439</v>
      </c>
      <c r="AI1745" s="38" t="s">
        <v>4440</v>
      </c>
      <c r="AJ1745" s="38" t="s">
        <v>4449</v>
      </c>
      <c r="AK1745" s="38" t="s">
        <v>8756</v>
      </c>
      <c r="AL1745" s="301" t="s">
        <v>7094</v>
      </c>
      <c r="AN1745" s="29" t="s">
        <v>4635</v>
      </c>
      <c r="AO1745" s="29" t="s">
        <v>4442</v>
      </c>
      <c r="AR1745" s="29" t="str">
        <f t="shared" si="277"/>
        <v>0</v>
      </c>
      <c r="AS1745" s="29">
        <f t="shared" si="278"/>
        <v>0</v>
      </c>
      <c r="AT1745" s="29">
        <v>0</v>
      </c>
      <c r="AW1745" s="29" t="str">
        <f t="shared" si="280"/>
        <v/>
      </c>
      <c r="AX1745" s="29" t="str">
        <f t="shared" si="272"/>
        <v/>
      </c>
      <c r="AY1745" s="29" t="str">
        <f t="shared" si="279"/>
        <v>https://media.mediathek-tanz-theater.de/iiif/2/nvt_img-384-001-001.JP2</v>
      </c>
      <c r="AZ1745" s="29" t="str">
        <f t="shared" si="273"/>
        <v>image/jp2</v>
      </c>
      <c r="BA1745" s="29" t="str">
        <f t="shared" si="274"/>
        <v>presentation/iiif</v>
      </c>
      <c r="BB1745" s="29" t="str">
        <f t="shared" si="275"/>
        <v>https://media.mediathek-tanz-theater.de/iiif/2/nvt_img-384-001-001.JP2/full/100,/0/default.jpg</v>
      </c>
      <c r="BC1745" s="29" t="str">
        <f t="shared" si="271"/>
        <v>image/jpeg</v>
      </c>
      <c r="BD1745" s="29" t="str">
        <f t="shared" si="276"/>
        <v>presentation/thumbnail</v>
      </c>
    </row>
    <row r="1746" spans="1:56" ht="12.75" customHeight="1">
      <c r="A1746" s="29">
        <v>1</v>
      </c>
      <c r="B1746" s="29">
        <v>0</v>
      </c>
      <c r="C1746" t="s">
        <v>8757</v>
      </c>
      <c r="D1746" s="29" t="s">
        <v>8758</v>
      </c>
      <c r="E1746" s="29"/>
      <c r="F1746" s="29" t="s">
        <v>8238</v>
      </c>
      <c r="G1746" s="29"/>
      <c r="I1746" s="402" t="s">
        <v>4446</v>
      </c>
      <c r="J1746" s="406" t="s">
        <v>8747</v>
      </c>
      <c r="K1746" s="29"/>
      <c r="L1746" s="29"/>
      <c r="M1746" s="311"/>
      <c r="N1746" s="29" t="s">
        <v>1680</v>
      </c>
      <c r="O1746" s="29"/>
      <c r="P1746" s="25"/>
      <c r="Q1746" s="25"/>
      <c r="R1746" s="29" t="s">
        <v>8486</v>
      </c>
      <c r="S1746" s="29" t="s">
        <v>8759</v>
      </c>
      <c r="T1746" s="29" t="s">
        <v>2006</v>
      </c>
      <c r="U1746" t="s">
        <v>8755</v>
      </c>
      <c r="V1746" t="s">
        <v>2467</v>
      </c>
      <c r="W1746" s="29"/>
      <c r="X1746" s="349"/>
      <c r="Y1746" s="29"/>
      <c r="Z1746" s="29" t="s">
        <v>1218</v>
      </c>
      <c r="AA1746" s="29" t="s">
        <v>1170</v>
      </c>
      <c r="AB1746" s="29" t="s">
        <v>14083</v>
      </c>
      <c r="AC1746" s="29"/>
      <c r="AD1746" s="29"/>
      <c r="AE1746" s="29" t="s">
        <v>2950</v>
      </c>
      <c r="AG1746" s="38">
        <v>1</v>
      </c>
      <c r="AH1746" s="38" t="s">
        <v>4439</v>
      </c>
      <c r="AI1746" s="38" t="s">
        <v>4440</v>
      </c>
      <c r="AJ1746" s="38" t="s">
        <v>4449</v>
      </c>
      <c r="AK1746" s="38" t="s">
        <v>8760</v>
      </c>
      <c r="AL1746" s="301" t="s">
        <v>7094</v>
      </c>
      <c r="AN1746" s="29" t="s">
        <v>4635</v>
      </c>
      <c r="AO1746" s="29" t="s">
        <v>4442</v>
      </c>
      <c r="AR1746" s="29" t="str">
        <f t="shared" si="277"/>
        <v>0</v>
      </c>
      <c r="AS1746" s="29">
        <f t="shared" si="278"/>
        <v>0</v>
      </c>
      <c r="AT1746" s="29">
        <v>0</v>
      </c>
      <c r="AW1746" s="29" t="str">
        <f t="shared" si="280"/>
        <v/>
      </c>
      <c r="AX1746" s="29" t="str">
        <f t="shared" si="272"/>
        <v/>
      </c>
      <c r="AY1746" s="29" t="str">
        <f t="shared" si="279"/>
        <v>https://media.mediathek-tanz-theater.de/iiif/2/nvt_img-384-001-002.JP2</v>
      </c>
      <c r="AZ1746" s="29" t="str">
        <f t="shared" si="273"/>
        <v>image/jp2</v>
      </c>
      <c r="BA1746" s="29" t="str">
        <f t="shared" si="274"/>
        <v>presentation/iiif</v>
      </c>
      <c r="BB1746" s="29" t="str">
        <f t="shared" si="275"/>
        <v>https://media.mediathek-tanz-theater.de/iiif/2/nvt_img-384-001-002.JP2/full/100,/0/default.jpg</v>
      </c>
      <c r="BC1746" s="29" t="str">
        <f t="shared" si="271"/>
        <v>image/jpeg</v>
      </c>
      <c r="BD1746" s="29" t="str">
        <f t="shared" si="276"/>
        <v>presentation/thumbnail</v>
      </c>
    </row>
    <row r="1747" spans="1:56" ht="12.75" customHeight="1">
      <c r="A1747" s="29">
        <v>1</v>
      </c>
      <c r="B1747" s="29">
        <v>0</v>
      </c>
      <c r="C1747" t="s">
        <v>8761</v>
      </c>
      <c r="D1747" s="29" t="s">
        <v>8762</v>
      </c>
      <c r="E1747" s="29"/>
      <c r="F1747" s="29" t="s">
        <v>8238</v>
      </c>
      <c r="G1747" s="29"/>
      <c r="I1747" s="402" t="s">
        <v>4446</v>
      </c>
      <c r="J1747" s="406" t="s">
        <v>8747</v>
      </c>
      <c r="K1747" s="29"/>
      <c r="L1747" s="29"/>
      <c r="M1747" s="311"/>
      <c r="N1747" s="29" t="s">
        <v>1680</v>
      </c>
      <c r="O1747" s="29"/>
      <c r="P1747" s="25"/>
      <c r="Q1747" s="25"/>
      <c r="R1747" s="29" t="s">
        <v>8486</v>
      </c>
      <c r="S1747" s="29" t="s">
        <v>8763</v>
      </c>
      <c r="T1747" s="29" t="s">
        <v>2006</v>
      </c>
      <c r="U1747"/>
      <c r="V1747" t="s">
        <v>2467</v>
      </c>
      <c r="W1747" s="29"/>
      <c r="X1747" s="349"/>
      <c r="Y1747" s="29"/>
      <c r="Z1747" s="29" t="s">
        <v>1218</v>
      </c>
      <c r="AA1747" s="29" t="s">
        <v>1170</v>
      </c>
      <c r="AB1747" s="29" t="s">
        <v>14087</v>
      </c>
      <c r="AC1747" s="29"/>
      <c r="AD1747" s="29"/>
      <c r="AE1747" s="29" t="s">
        <v>2950</v>
      </c>
      <c r="AG1747" s="38">
        <v>1</v>
      </c>
      <c r="AH1747" s="38" t="s">
        <v>4439</v>
      </c>
      <c r="AI1747" s="38" t="s">
        <v>4440</v>
      </c>
      <c r="AJ1747" s="38" t="s">
        <v>4449</v>
      </c>
      <c r="AK1747" s="38" t="s">
        <v>8760</v>
      </c>
      <c r="AL1747" s="301" t="s">
        <v>7094</v>
      </c>
      <c r="AN1747" s="29" t="s">
        <v>4635</v>
      </c>
      <c r="AO1747" s="29" t="s">
        <v>4442</v>
      </c>
      <c r="AR1747" s="29" t="str">
        <f t="shared" si="277"/>
        <v>0</v>
      </c>
      <c r="AS1747" s="29">
        <f t="shared" si="278"/>
        <v>0</v>
      </c>
      <c r="AT1747" s="29">
        <v>0</v>
      </c>
      <c r="AW1747" s="29" t="str">
        <f t="shared" si="280"/>
        <v/>
      </c>
      <c r="AX1747" s="29" t="str">
        <f t="shared" si="272"/>
        <v/>
      </c>
      <c r="AY1747" s="29" t="str">
        <f t="shared" si="279"/>
        <v>https://media.mediathek-tanz-theater.de/iiif/2/nvt_img-384-001-003.JP2</v>
      </c>
      <c r="AZ1747" s="29" t="str">
        <f t="shared" si="273"/>
        <v>image/jp2</v>
      </c>
      <c r="BA1747" s="29" t="str">
        <f t="shared" si="274"/>
        <v>presentation/iiif</v>
      </c>
      <c r="BB1747" s="29" t="str">
        <f t="shared" si="275"/>
        <v>https://media.mediathek-tanz-theater.de/iiif/2/nvt_img-384-001-003.JP2/full/100,/0/default.jpg</v>
      </c>
      <c r="BC1747" s="29" t="str">
        <f t="shared" si="271"/>
        <v>image/jpeg</v>
      </c>
      <c r="BD1747" s="29" t="str">
        <f t="shared" si="276"/>
        <v>presentation/thumbnail</v>
      </c>
    </row>
    <row r="1748" spans="1:56" ht="12.75" customHeight="1">
      <c r="A1748" s="29">
        <v>1</v>
      </c>
      <c r="B1748" s="29">
        <v>0</v>
      </c>
      <c r="C1748" t="s">
        <v>8764</v>
      </c>
      <c r="D1748" s="29" t="s">
        <v>8765</v>
      </c>
      <c r="E1748" s="29"/>
      <c r="F1748" s="29" t="s">
        <v>8238</v>
      </c>
      <c r="G1748" s="29"/>
      <c r="I1748" s="402" t="s">
        <v>4438</v>
      </c>
      <c r="J1748" s="406" t="s">
        <v>8746</v>
      </c>
      <c r="K1748" s="29"/>
      <c r="L1748" s="29"/>
      <c r="M1748" s="311"/>
      <c r="N1748" s="29" t="s">
        <v>1680</v>
      </c>
      <c r="O1748" s="29"/>
      <c r="P1748" s="25"/>
      <c r="Q1748" s="25"/>
      <c r="R1748" s="29"/>
      <c r="S1748" s="29"/>
      <c r="T1748" s="29"/>
      <c r="U1748" t="s">
        <v>8766</v>
      </c>
      <c r="V1748" t="s">
        <v>2467</v>
      </c>
      <c r="W1748" s="29"/>
      <c r="X1748" s="349"/>
      <c r="Y1748" s="29"/>
      <c r="Z1748" s="29" t="s">
        <v>1218</v>
      </c>
      <c r="AA1748" s="29" t="s">
        <v>1170</v>
      </c>
      <c r="AC1748" s="29"/>
      <c r="AD1748" s="29"/>
      <c r="AE1748" s="29" t="s">
        <v>2950</v>
      </c>
      <c r="AG1748" s="38">
        <v>1</v>
      </c>
      <c r="AH1748" s="38" t="s">
        <v>4439</v>
      </c>
      <c r="AI1748" s="38" t="s">
        <v>4440</v>
      </c>
      <c r="AJ1748" s="38" t="s">
        <v>8732</v>
      </c>
      <c r="AO1748" s="29" t="s">
        <v>4442</v>
      </c>
      <c r="AR1748" s="29" t="str">
        <f t="shared" si="277"/>
        <v>1</v>
      </c>
      <c r="AS1748" s="29">
        <f t="shared" si="278"/>
        <v>1</v>
      </c>
      <c r="AT1748" s="29">
        <v>1</v>
      </c>
      <c r="AV1748" s="29" t="s">
        <v>8767</v>
      </c>
      <c r="AW1748" s="29" t="str">
        <f t="shared" si="280"/>
        <v>image/tiff</v>
      </c>
      <c r="AX1748" s="29" t="str">
        <f t="shared" si="272"/>
        <v>archival/master</v>
      </c>
      <c r="AY1748" s="29" t="str">
        <f t="shared" si="279"/>
        <v>https://media.mediathek-tanz-theater.de/iiif/2/nvt_img-384-002.JP2</v>
      </c>
      <c r="AZ1748" s="29" t="str">
        <f t="shared" si="273"/>
        <v>image/jp2</v>
      </c>
      <c r="BA1748" s="29" t="str">
        <f t="shared" si="274"/>
        <v>presentation/iiif</v>
      </c>
      <c r="BB1748" s="29" t="str">
        <f t="shared" si="275"/>
        <v>https://media.mediathek-tanz-theater.de/iiif/2/nvt_img-384-002.JP2/full/100,/0/default.jpg</v>
      </c>
      <c r="BC1748" s="29" t="str">
        <f t="shared" si="271"/>
        <v>image/jpeg</v>
      </c>
      <c r="BD1748" s="29" t="str">
        <f t="shared" si="276"/>
        <v>presentation/thumbnail</v>
      </c>
    </row>
    <row r="1749" spans="1:56" ht="12.75" customHeight="1">
      <c r="A1749" s="29">
        <v>1</v>
      </c>
      <c r="B1749" s="29">
        <v>0</v>
      </c>
      <c r="C1749" t="s">
        <v>8768</v>
      </c>
      <c r="D1749" s="29" t="s">
        <v>8769</v>
      </c>
      <c r="E1749" s="29"/>
      <c r="F1749" s="29" t="s">
        <v>8238</v>
      </c>
      <c r="G1749" s="29"/>
      <c r="I1749" s="402" t="s">
        <v>4446</v>
      </c>
      <c r="J1749" s="406" t="s">
        <v>8764</v>
      </c>
      <c r="K1749" s="29"/>
      <c r="L1749" s="29"/>
      <c r="M1749" s="311"/>
      <c r="N1749" s="29" t="s">
        <v>1680</v>
      </c>
      <c r="O1749" s="29"/>
      <c r="P1749" s="25"/>
      <c r="Q1749" s="25"/>
      <c r="R1749" s="29" t="s">
        <v>8486</v>
      </c>
      <c r="S1749" s="29" t="s">
        <v>8770</v>
      </c>
      <c r="T1749" s="29" t="s">
        <v>2006</v>
      </c>
      <c r="U1749" t="s">
        <v>8771</v>
      </c>
      <c r="V1749" t="s">
        <v>2467</v>
      </c>
      <c r="W1749" s="29"/>
      <c r="X1749" s="349"/>
      <c r="Y1749" s="29"/>
      <c r="Z1749" s="29" t="s">
        <v>1218</v>
      </c>
      <c r="AA1749" s="29" t="s">
        <v>1170</v>
      </c>
      <c r="AB1749" s="29" t="s">
        <v>14096</v>
      </c>
      <c r="AC1749" s="29"/>
      <c r="AD1749" s="29"/>
      <c r="AE1749" s="29" t="s">
        <v>2950</v>
      </c>
      <c r="AG1749" s="38">
        <v>1</v>
      </c>
      <c r="AH1749" s="38" t="s">
        <v>4439</v>
      </c>
      <c r="AI1749" s="38" t="s">
        <v>4440</v>
      </c>
      <c r="AJ1749" s="38" t="s">
        <v>4449</v>
      </c>
      <c r="AK1749" s="38" t="s">
        <v>8760</v>
      </c>
      <c r="AL1749" s="301" t="s">
        <v>7094</v>
      </c>
      <c r="AN1749" s="29" t="s">
        <v>4635</v>
      </c>
      <c r="AO1749" s="29" t="s">
        <v>4442</v>
      </c>
      <c r="AR1749" s="29" t="str">
        <f t="shared" si="277"/>
        <v>0</v>
      </c>
      <c r="AS1749" s="29">
        <f t="shared" si="278"/>
        <v>0</v>
      </c>
      <c r="AT1749" s="29">
        <v>0</v>
      </c>
      <c r="AW1749" s="29" t="str">
        <f t="shared" si="280"/>
        <v/>
      </c>
      <c r="AX1749" s="29" t="str">
        <f t="shared" si="272"/>
        <v/>
      </c>
      <c r="AY1749" s="29" t="str">
        <f t="shared" si="279"/>
        <v>https://media.mediathek-tanz-theater.de/iiif/2/nvt_img-384-002-001.JP2</v>
      </c>
      <c r="AZ1749" s="29" t="str">
        <f t="shared" si="273"/>
        <v>image/jp2</v>
      </c>
      <c r="BA1749" s="29" t="str">
        <f t="shared" si="274"/>
        <v>presentation/iiif</v>
      </c>
      <c r="BB1749" s="29" t="str">
        <f t="shared" si="275"/>
        <v>https://media.mediathek-tanz-theater.de/iiif/2/nvt_img-384-002-001.JP2/full/100,/0/default.jpg</v>
      </c>
      <c r="BC1749" s="29" t="str">
        <f t="shared" si="271"/>
        <v>image/jpeg</v>
      </c>
      <c r="BD1749" s="29" t="str">
        <f t="shared" si="276"/>
        <v>presentation/thumbnail</v>
      </c>
    </row>
    <row r="1750" spans="1:56" ht="12.75" customHeight="1">
      <c r="A1750" s="29">
        <v>1</v>
      </c>
      <c r="B1750" s="29">
        <v>0</v>
      </c>
      <c r="C1750" t="s">
        <v>8772</v>
      </c>
      <c r="D1750" s="29" t="s">
        <v>8773</v>
      </c>
      <c r="E1750" s="29"/>
      <c r="F1750" s="29" t="s">
        <v>8238</v>
      </c>
      <c r="G1750" s="29"/>
      <c r="I1750" s="402" t="s">
        <v>4446</v>
      </c>
      <c r="J1750" s="406" t="s">
        <v>8764</v>
      </c>
      <c r="K1750" s="29"/>
      <c r="L1750" s="29"/>
      <c r="M1750" s="311"/>
      <c r="N1750" s="29" t="s">
        <v>1680</v>
      </c>
      <c r="O1750" s="29"/>
      <c r="P1750" s="25"/>
      <c r="Q1750" s="25"/>
      <c r="R1750" s="29" t="s">
        <v>8486</v>
      </c>
      <c r="S1750" s="29" t="s">
        <v>8774</v>
      </c>
      <c r="T1750" s="29" t="s">
        <v>2006</v>
      </c>
      <c r="U1750" t="s">
        <v>8775</v>
      </c>
      <c r="V1750" t="s">
        <v>2467</v>
      </c>
      <c r="W1750" s="29"/>
      <c r="X1750" s="349"/>
      <c r="Y1750" s="29"/>
      <c r="Z1750" s="29" t="s">
        <v>1218</v>
      </c>
      <c r="AA1750" s="29" t="s">
        <v>1170</v>
      </c>
      <c r="AB1750" s="29" t="s">
        <v>14100</v>
      </c>
      <c r="AC1750" s="29"/>
      <c r="AD1750" s="29"/>
      <c r="AE1750" s="29" t="s">
        <v>2950</v>
      </c>
      <c r="AG1750" s="38">
        <v>1</v>
      </c>
      <c r="AH1750" s="38" t="s">
        <v>4439</v>
      </c>
      <c r="AI1750" s="38" t="s">
        <v>4440</v>
      </c>
      <c r="AJ1750" s="38" t="s">
        <v>4449</v>
      </c>
      <c r="AK1750" s="38" t="s">
        <v>8760</v>
      </c>
      <c r="AL1750" s="301" t="s">
        <v>7094</v>
      </c>
      <c r="AN1750" s="29" t="s">
        <v>4635</v>
      </c>
      <c r="AO1750" s="29" t="s">
        <v>4442</v>
      </c>
      <c r="AR1750" s="29" t="str">
        <f t="shared" si="277"/>
        <v>0</v>
      </c>
      <c r="AS1750" s="29">
        <f t="shared" si="278"/>
        <v>0</v>
      </c>
      <c r="AT1750" s="29">
        <v>0</v>
      </c>
      <c r="AW1750" s="29" t="str">
        <f t="shared" si="280"/>
        <v/>
      </c>
      <c r="AX1750" s="29" t="str">
        <f t="shared" si="272"/>
        <v/>
      </c>
      <c r="AY1750" s="29" t="str">
        <f t="shared" si="279"/>
        <v>https://media.mediathek-tanz-theater.de/iiif/2/nvt_img-384-002-002.JP2</v>
      </c>
      <c r="AZ1750" s="29" t="str">
        <f t="shared" si="273"/>
        <v>image/jp2</v>
      </c>
      <c r="BA1750" s="29" t="str">
        <f t="shared" si="274"/>
        <v>presentation/iiif</v>
      </c>
      <c r="BB1750" s="29" t="str">
        <f t="shared" si="275"/>
        <v>https://media.mediathek-tanz-theater.de/iiif/2/nvt_img-384-002-002.JP2/full/100,/0/default.jpg</v>
      </c>
      <c r="BC1750" s="29" t="str">
        <f t="shared" si="271"/>
        <v>image/jpeg</v>
      </c>
      <c r="BD1750" s="29" t="str">
        <f t="shared" si="276"/>
        <v>presentation/thumbnail</v>
      </c>
    </row>
    <row r="1751" spans="1:56" ht="12.75" customHeight="1">
      <c r="A1751" s="29">
        <v>1</v>
      </c>
      <c r="B1751" s="29">
        <v>0</v>
      </c>
      <c r="C1751" t="s">
        <v>8776</v>
      </c>
      <c r="D1751" s="29" t="s">
        <v>8777</v>
      </c>
      <c r="E1751" s="29"/>
      <c r="F1751" s="29" t="s">
        <v>8238</v>
      </c>
      <c r="G1751" s="29"/>
      <c r="I1751" s="402" t="s">
        <v>4446</v>
      </c>
      <c r="J1751" s="406" t="s">
        <v>8764</v>
      </c>
      <c r="K1751" s="29"/>
      <c r="L1751" s="29"/>
      <c r="M1751" s="311"/>
      <c r="N1751" s="29" t="s">
        <v>1680</v>
      </c>
      <c r="O1751" s="29"/>
      <c r="P1751" s="25"/>
      <c r="Q1751" s="25"/>
      <c r="R1751" s="29" t="s">
        <v>8486</v>
      </c>
      <c r="S1751" s="29" t="s">
        <v>8778</v>
      </c>
      <c r="T1751" s="29" t="s">
        <v>2006</v>
      </c>
      <c r="U1751" t="s">
        <v>8775</v>
      </c>
      <c r="V1751" t="s">
        <v>2467</v>
      </c>
      <c r="W1751" s="29"/>
      <c r="X1751" s="349"/>
      <c r="Y1751" s="29"/>
      <c r="Z1751" s="29" t="s">
        <v>1218</v>
      </c>
      <c r="AA1751" s="29" t="s">
        <v>1170</v>
      </c>
      <c r="AB1751" s="29" t="s">
        <v>14104</v>
      </c>
      <c r="AC1751" s="29"/>
      <c r="AD1751" s="29"/>
      <c r="AE1751" s="29" t="s">
        <v>2950</v>
      </c>
      <c r="AG1751" s="38">
        <v>1</v>
      </c>
      <c r="AH1751" s="38" t="s">
        <v>4439</v>
      </c>
      <c r="AI1751" s="38" t="s">
        <v>4440</v>
      </c>
      <c r="AJ1751" s="38" t="s">
        <v>4449</v>
      </c>
      <c r="AK1751" s="38" t="s">
        <v>8760</v>
      </c>
      <c r="AL1751" s="301" t="s">
        <v>7094</v>
      </c>
      <c r="AN1751" s="29" t="s">
        <v>4635</v>
      </c>
      <c r="AO1751" s="29" t="s">
        <v>4442</v>
      </c>
      <c r="AR1751" s="29" t="str">
        <f t="shared" si="277"/>
        <v>0</v>
      </c>
      <c r="AS1751" s="29">
        <f t="shared" si="278"/>
        <v>0</v>
      </c>
      <c r="AT1751" s="29">
        <v>0</v>
      </c>
      <c r="AW1751" s="29" t="str">
        <f t="shared" si="280"/>
        <v/>
      </c>
      <c r="AX1751" s="29" t="str">
        <f t="shared" si="272"/>
        <v/>
      </c>
      <c r="AY1751" s="29" t="str">
        <f t="shared" si="279"/>
        <v>https://media.mediathek-tanz-theater.de/iiif/2/nvt_img-384-002-003.JP2</v>
      </c>
      <c r="AZ1751" s="29" t="str">
        <f t="shared" si="273"/>
        <v>image/jp2</v>
      </c>
      <c r="BA1751" s="29" t="str">
        <f t="shared" si="274"/>
        <v>presentation/iiif</v>
      </c>
      <c r="BB1751" s="29" t="str">
        <f t="shared" si="275"/>
        <v>https://media.mediathek-tanz-theater.de/iiif/2/nvt_img-384-002-003.JP2/full/100,/0/default.jpg</v>
      </c>
      <c r="BC1751" s="29" t="str">
        <f t="shared" si="271"/>
        <v>image/jpeg</v>
      </c>
      <c r="BD1751" s="29" t="str">
        <f t="shared" si="276"/>
        <v>presentation/thumbnail</v>
      </c>
    </row>
    <row r="1752" spans="1:56" ht="12.75" customHeight="1">
      <c r="A1752" s="29">
        <v>1</v>
      </c>
      <c r="B1752" s="29">
        <v>0</v>
      </c>
      <c r="C1752" t="s">
        <v>8779</v>
      </c>
      <c r="D1752" s="29" t="s">
        <v>8780</v>
      </c>
      <c r="E1752" s="29"/>
      <c r="F1752" s="29" t="s">
        <v>8238</v>
      </c>
      <c r="G1752" s="29"/>
      <c r="I1752" s="402" t="s">
        <v>4438</v>
      </c>
      <c r="J1752" s="406" t="s">
        <v>8746</v>
      </c>
      <c r="K1752" s="29"/>
      <c r="L1752" s="29"/>
      <c r="M1752" s="311"/>
      <c r="N1752" s="29" t="s">
        <v>1680</v>
      </c>
      <c r="O1752" s="29"/>
      <c r="P1752" s="25"/>
      <c r="Q1752" s="25"/>
      <c r="R1752" s="29"/>
      <c r="S1752" s="29"/>
      <c r="T1752" s="29"/>
      <c r="U1752"/>
      <c r="V1752" t="s">
        <v>2467</v>
      </c>
      <c r="W1752" s="29"/>
      <c r="X1752" s="349"/>
      <c r="Y1752" s="29"/>
      <c r="Z1752" s="29" t="s">
        <v>1218</v>
      </c>
      <c r="AA1752" s="29" t="s">
        <v>1170</v>
      </c>
      <c r="AC1752" s="29"/>
      <c r="AD1752" s="29"/>
      <c r="AE1752" s="29" t="s">
        <v>2950</v>
      </c>
      <c r="AG1752" s="38">
        <v>1</v>
      </c>
      <c r="AH1752" s="38" t="s">
        <v>4439</v>
      </c>
      <c r="AI1752" s="38" t="s">
        <v>4440</v>
      </c>
      <c r="AJ1752" s="38" t="s">
        <v>8781</v>
      </c>
      <c r="AO1752" s="29" t="s">
        <v>4442</v>
      </c>
      <c r="AR1752" s="29" t="str">
        <f t="shared" si="277"/>
        <v>1</v>
      </c>
      <c r="AS1752" s="29">
        <f t="shared" si="278"/>
        <v>1</v>
      </c>
      <c r="AT1752" s="29">
        <v>1</v>
      </c>
      <c r="AV1752" s="29" t="s">
        <v>8782</v>
      </c>
      <c r="AW1752" s="29" t="str">
        <f t="shared" si="280"/>
        <v>image/tiff</v>
      </c>
      <c r="AX1752" s="29" t="str">
        <f t="shared" si="272"/>
        <v>archival/master</v>
      </c>
      <c r="AY1752" s="29" t="str">
        <f t="shared" si="279"/>
        <v>https://media.mediathek-tanz-theater.de/iiif/2/nvt_img-384-003.JP2</v>
      </c>
      <c r="AZ1752" s="29" t="str">
        <f t="shared" si="273"/>
        <v>image/jp2</v>
      </c>
      <c r="BA1752" s="29" t="str">
        <f t="shared" si="274"/>
        <v>presentation/iiif</v>
      </c>
      <c r="BB1752" s="29" t="str">
        <f t="shared" si="275"/>
        <v>https://media.mediathek-tanz-theater.de/iiif/2/nvt_img-384-003.JP2/full/100,/0/default.jpg</v>
      </c>
      <c r="BC1752" s="29" t="str">
        <f t="shared" si="271"/>
        <v>image/jpeg</v>
      </c>
      <c r="BD1752" s="29" t="str">
        <f t="shared" si="276"/>
        <v>presentation/thumbnail</v>
      </c>
    </row>
    <row r="1753" spans="1:56" ht="12.75" customHeight="1">
      <c r="A1753" s="29">
        <v>1</v>
      </c>
      <c r="B1753" s="29">
        <v>0</v>
      </c>
      <c r="C1753" t="s">
        <v>8783</v>
      </c>
      <c r="D1753" s="29" t="s">
        <v>8784</v>
      </c>
      <c r="E1753" s="29"/>
      <c r="F1753" s="29" t="s">
        <v>8238</v>
      </c>
      <c r="G1753" s="29"/>
      <c r="I1753" s="402" t="s">
        <v>4446</v>
      </c>
      <c r="J1753" s="406" t="s">
        <v>8779</v>
      </c>
      <c r="K1753" s="29"/>
      <c r="L1753" s="29"/>
      <c r="M1753" s="311"/>
      <c r="N1753" s="29" t="s">
        <v>1680</v>
      </c>
      <c r="O1753" s="29"/>
      <c r="P1753" s="25"/>
      <c r="Q1753" s="25"/>
      <c r="R1753" s="29" t="s">
        <v>8486</v>
      </c>
      <c r="S1753" s="29" t="s">
        <v>8785</v>
      </c>
      <c r="T1753" s="29" t="s">
        <v>2006</v>
      </c>
      <c r="U1753"/>
      <c r="V1753" t="s">
        <v>2467</v>
      </c>
      <c r="W1753" s="29"/>
      <c r="X1753" s="349"/>
      <c r="Y1753" s="29"/>
      <c r="Z1753" s="29" t="s">
        <v>1218</v>
      </c>
      <c r="AA1753" s="29" t="s">
        <v>1170</v>
      </c>
      <c r="AB1753" s="29" t="s">
        <v>14245</v>
      </c>
      <c r="AC1753" s="29"/>
      <c r="AD1753" s="29"/>
      <c r="AE1753" s="29" t="s">
        <v>2950</v>
      </c>
      <c r="AG1753" s="38">
        <v>1</v>
      </c>
      <c r="AH1753" s="38" t="s">
        <v>4439</v>
      </c>
      <c r="AI1753" s="38" t="s">
        <v>4440</v>
      </c>
      <c r="AJ1753" s="38" t="s">
        <v>4449</v>
      </c>
      <c r="AK1753" s="38" t="s">
        <v>8760</v>
      </c>
      <c r="AL1753" s="301" t="s">
        <v>7094</v>
      </c>
      <c r="AN1753" s="29" t="s">
        <v>4635</v>
      </c>
      <c r="AO1753" s="29" t="s">
        <v>4442</v>
      </c>
      <c r="AR1753" s="29" t="str">
        <f t="shared" si="277"/>
        <v>0</v>
      </c>
      <c r="AS1753" s="29">
        <f t="shared" si="278"/>
        <v>0</v>
      </c>
      <c r="AT1753" s="29">
        <v>0</v>
      </c>
      <c r="AW1753" s="29" t="str">
        <f t="shared" si="280"/>
        <v/>
      </c>
      <c r="AX1753" s="29" t="str">
        <f t="shared" si="272"/>
        <v/>
      </c>
      <c r="AY1753" s="29" t="str">
        <f t="shared" si="279"/>
        <v>https://media.mediathek-tanz-theater.de/iiif/2/nvt_img-384-003-001.JP2</v>
      </c>
      <c r="AZ1753" s="29" t="str">
        <f t="shared" si="273"/>
        <v>image/jp2</v>
      </c>
      <c r="BA1753" s="29" t="str">
        <f t="shared" si="274"/>
        <v>presentation/iiif</v>
      </c>
      <c r="BB1753" s="29" t="str">
        <f t="shared" si="275"/>
        <v>https://media.mediathek-tanz-theater.de/iiif/2/nvt_img-384-003-001.JP2/full/100,/0/default.jpg</v>
      </c>
      <c r="BC1753" s="29" t="str">
        <f t="shared" si="271"/>
        <v>image/jpeg</v>
      </c>
      <c r="BD1753" s="29" t="str">
        <f t="shared" si="276"/>
        <v>presentation/thumbnail</v>
      </c>
    </row>
    <row r="1754" spans="1:56" ht="12.75" customHeight="1">
      <c r="A1754" s="29">
        <v>1</v>
      </c>
      <c r="B1754" s="29">
        <v>0</v>
      </c>
      <c r="C1754" t="s">
        <v>8786</v>
      </c>
      <c r="D1754" s="29" t="s">
        <v>8787</v>
      </c>
      <c r="E1754" s="29"/>
      <c r="F1754" s="29" t="s">
        <v>8238</v>
      </c>
      <c r="G1754" s="29"/>
      <c r="I1754" s="402" t="s">
        <v>4446</v>
      </c>
      <c r="J1754" s="406" t="s">
        <v>8779</v>
      </c>
      <c r="K1754" s="29"/>
      <c r="L1754" s="29"/>
      <c r="M1754" s="311"/>
      <c r="N1754" s="29" t="s">
        <v>1680</v>
      </c>
      <c r="O1754" s="29"/>
      <c r="P1754" s="25"/>
      <c r="Q1754" s="25"/>
      <c r="R1754" s="29" t="s">
        <v>8486</v>
      </c>
      <c r="S1754" s="29" t="s">
        <v>8788</v>
      </c>
      <c r="T1754" s="29" t="s">
        <v>2006</v>
      </c>
      <c r="U1754"/>
      <c r="V1754" t="s">
        <v>2467</v>
      </c>
      <c r="W1754" s="29"/>
      <c r="X1754" s="349"/>
      <c r="Y1754" s="29"/>
      <c r="Z1754" s="29" t="s">
        <v>1218</v>
      </c>
      <c r="AA1754" s="29" t="s">
        <v>1170</v>
      </c>
      <c r="AB1754" s="29" t="s">
        <v>14248</v>
      </c>
      <c r="AC1754" s="29"/>
      <c r="AD1754" s="29"/>
      <c r="AE1754" s="29" t="s">
        <v>2950</v>
      </c>
      <c r="AG1754" s="38">
        <v>1</v>
      </c>
      <c r="AH1754" s="38" t="s">
        <v>4439</v>
      </c>
      <c r="AI1754" s="38" t="s">
        <v>4440</v>
      </c>
      <c r="AJ1754" s="38" t="s">
        <v>4449</v>
      </c>
      <c r="AK1754" s="38" t="s">
        <v>8760</v>
      </c>
      <c r="AL1754" s="301" t="s">
        <v>7094</v>
      </c>
      <c r="AN1754" s="29" t="s">
        <v>4635</v>
      </c>
      <c r="AO1754" s="29" t="s">
        <v>4442</v>
      </c>
      <c r="AR1754" s="29" t="str">
        <f t="shared" si="277"/>
        <v>0</v>
      </c>
      <c r="AS1754" s="29">
        <f t="shared" si="278"/>
        <v>0</v>
      </c>
      <c r="AT1754" s="29">
        <v>0</v>
      </c>
      <c r="AW1754" s="29" t="str">
        <f t="shared" si="280"/>
        <v/>
      </c>
      <c r="AX1754" s="29" t="str">
        <f t="shared" si="272"/>
        <v/>
      </c>
      <c r="AY1754" s="29" t="str">
        <f t="shared" si="279"/>
        <v>https://media.mediathek-tanz-theater.de/iiif/2/nvt_img-384-003-002.JP2</v>
      </c>
      <c r="AZ1754" s="29" t="str">
        <f t="shared" si="273"/>
        <v>image/jp2</v>
      </c>
      <c r="BA1754" s="29" t="str">
        <f t="shared" si="274"/>
        <v>presentation/iiif</v>
      </c>
      <c r="BB1754" s="29" t="str">
        <f t="shared" si="275"/>
        <v>https://media.mediathek-tanz-theater.de/iiif/2/nvt_img-384-003-002.JP2/full/100,/0/default.jpg</v>
      </c>
      <c r="BC1754" s="29" t="str">
        <f t="shared" si="271"/>
        <v>image/jpeg</v>
      </c>
      <c r="BD1754" s="29" t="str">
        <f t="shared" si="276"/>
        <v>presentation/thumbnail</v>
      </c>
    </row>
    <row r="1755" spans="1:56" ht="12.75" customHeight="1">
      <c r="A1755" s="29">
        <v>1</v>
      </c>
      <c r="B1755" s="29">
        <v>0</v>
      </c>
      <c r="C1755" t="s">
        <v>8789</v>
      </c>
      <c r="D1755" s="29" t="s">
        <v>8790</v>
      </c>
      <c r="E1755" s="29"/>
      <c r="F1755" s="29" t="s">
        <v>8238</v>
      </c>
      <c r="G1755" s="29"/>
      <c r="I1755" s="402" t="s">
        <v>4446</v>
      </c>
      <c r="J1755" s="406" t="s">
        <v>8779</v>
      </c>
      <c r="K1755" s="29"/>
      <c r="L1755" s="29"/>
      <c r="M1755" s="311"/>
      <c r="N1755" s="29" t="s">
        <v>1680</v>
      </c>
      <c r="O1755" s="29"/>
      <c r="P1755" s="25"/>
      <c r="Q1755" s="25"/>
      <c r="R1755" s="29" t="s">
        <v>8486</v>
      </c>
      <c r="S1755" s="29" t="s">
        <v>8791</v>
      </c>
      <c r="T1755" s="29" t="s">
        <v>2006</v>
      </c>
      <c r="U1755"/>
      <c r="V1755" t="s">
        <v>2467</v>
      </c>
      <c r="W1755" s="29"/>
      <c r="X1755" s="349"/>
      <c r="Y1755" s="29"/>
      <c r="Z1755" s="29" t="s">
        <v>1218</v>
      </c>
      <c r="AA1755" s="29" t="s">
        <v>1170</v>
      </c>
      <c r="AB1755" s="29" t="s">
        <v>15291</v>
      </c>
      <c r="AC1755" s="29"/>
      <c r="AD1755" s="29"/>
      <c r="AE1755" s="29" t="s">
        <v>2950</v>
      </c>
      <c r="AG1755" s="38">
        <v>1</v>
      </c>
      <c r="AH1755" s="38" t="s">
        <v>4439</v>
      </c>
      <c r="AI1755" s="38" t="s">
        <v>4440</v>
      </c>
      <c r="AJ1755" s="38" t="s">
        <v>4449</v>
      </c>
      <c r="AK1755" s="38" t="s">
        <v>8760</v>
      </c>
      <c r="AL1755" s="301" t="s">
        <v>7094</v>
      </c>
      <c r="AN1755" s="29" t="s">
        <v>4635</v>
      </c>
      <c r="AO1755" s="29" t="s">
        <v>4442</v>
      </c>
      <c r="AR1755" s="29" t="str">
        <f t="shared" si="277"/>
        <v>0</v>
      </c>
      <c r="AS1755" s="29">
        <f t="shared" si="278"/>
        <v>0</v>
      </c>
      <c r="AT1755" s="29">
        <v>0</v>
      </c>
      <c r="AW1755" s="29" t="str">
        <f t="shared" si="280"/>
        <v/>
      </c>
      <c r="AX1755" s="29" t="str">
        <f t="shared" si="272"/>
        <v/>
      </c>
      <c r="AY1755" s="29" t="str">
        <f t="shared" si="279"/>
        <v>https://media.mediathek-tanz-theater.de/iiif/2/nvt_img-384-003-003.JP2</v>
      </c>
      <c r="AZ1755" s="29" t="str">
        <f t="shared" si="273"/>
        <v>image/jp2</v>
      </c>
      <c r="BA1755" s="29" t="str">
        <f t="shared" si="274"/>
        <v>presentation/iiif</v>
      </c>
      <c r="BB1755" s="29" t="str">
        <f t="shared" si="275"/>
        <v>https://media.mediathek-tanz-theater.de/iiif/2/nvt_img-384-003-003.JP2/full/100,/0/default.jpg</v>
      </c>
      <c r="BC1755" s="29" t="str">
        <f t="shared" si="271"/>
        <v>image/jpeg</v>
      </c>
      <c r="BD1755" s="29" t="str">
        <f t="shared" si="276"/>
        <v>presentation/thumbnail</v>
      </c>
    </row>
    <row r="1756" spans="1:56" ht="12.75" customHeight="1">
      <c r="A1756" s="29">
        <v>1</v>
      </c>
      <c r="B1756" s="29">
        <v>0</v>
      </c>
      <c r="C1756" t="s">
        <v>8792</v>
      </c>
      <c r="D1756" s="29" t="s">
        <v>8793</v>
      </c>
      <c r="E1756" s="29"/>
      <c r="F1756" s="29" t="s">
        <v>8238</v>
      </c>
      <c r="G1756" s="29"/>
      <c r="I1756" s="402" t="s">
        <v>4438</v>
      </c>
      <c r="J1756" s="406" t="s">
        <v>8746</v>
      </c>
      <c r="K1756" s="29"/>
      <c r="L1756" s="29"/>
      <c r="M1756" s="311"/>
      <c r="N1756" s="29" t="s">
        <v>1680</v>
      </c>
      <c r="O1756" s="29"/>
      <c r="P1756" s="25"/>
      <c r="Q1756" s="25"/>
      <c r="R1756" s="29"/>
      <c r="S1756" s="29"/>
      <c r="T1756" s="29"/>
      <c r="U1756"/>
      <c r="V1756" t="s">
        <v>2467</v>
      </c>
      <c r="W1756" s="29"/>
      <c r="X1756" s="349"/>
      <c r="Y1756" s="29"/>
      <c r="Z1756" s="29" t="s">
        <v>1218</v>
      </c>
      <c r="AA1756" s="29" t="s">
        <v>1170</v>
      </c>
      <c r="AC1756" s="29"/>
      <c r="AD1756" s="29"/>
      <c r="AE1756" s="29" t="s">
        <v>2950</v>
      </c>
      <c r="AG1756" s="38">
        <v>1</v>
      </c>
      <c r="AJ1756" s="38" t="s">
        <v>8669</v>
      </c>
      <c r="AR1756" s="29" t="str">
        <f t="shared" si="277"/>
        <v>1</v>
      </c>
      <c r="AS1756" s="29">
        <f t="shared" si="278"/>
        <v>1</v>
      </c>
      <c r="AT1756" s="29">
        <v>1</v>
      </c>
      <c r="AV1756" s="29" t="s">
        <v>8794</v>
      </c>
      <c r="AW1756" s="29" t="str">
        <f t="shared" si="280"/>
        <v>image/tiff</v>
      </c>
      <c r="AX1756" s="29" t="str">
        <f t="shared" si="272"/>
        <v>archival/master</v>
      </c>
      <c r="AY1756" s="29" t="str">
        <f t="shared" si="279"/>
        <v>https://media.mediathek-tanz-theater.de/iiif/2/nvt_img-384-004.JP2</v>
      </c>
      <c r="AZ1756" s="29" t="str">
        <f t="shared" si="273"/>
        <v>image/jp2</v>
      </c>
      <c r="BA1756" s="29" t="str">
        <f t="shared" si="274"/>
        <v>presentation/iiif</v>
      </c>
      <c r="BB1756" s="29" t="str">
        <f t="shared" si="275"/>
        <v>https://media.mediathek-tanz-theater.de/iiif/2/nvt_img-384-004.JP2/full/100,/0/default.jpg</v>
      </c>
      <c r="BC1756" s="29" t="str">
        <f t="shared" si="271"/>
        <v>image/jpeg</v>
      </c>
      <c r="BD1756" s="29" t="str">
        <f t="shared" si="276"/>
        <v>presentation/thumbnail</v>
      </c>
    </row>
    <row r="1757" spans="1:56" ht="12.75" customHeight="1">
      <c r="A1757" s="29">
        <v>1</v>
      </c>
      <c r="B1757" s="29">
        <v>0</v>
      </c>
      <c r="C1757" t="s">
        <v>8795</v>
      </c>
      <c r="D1757" s="29" t="s">
        <v>8796</v>
      </c>
      <c r="E1757" s="29"/>
      <c r="F1757" s="29" t="s">
        <v>8238</v>
      </c>
      <c r="G1757" s="29"/>
      <c r="I1757" s="402" t="s">
        <v>4446</v>
      </c>
      <c r="J1757" s="406" t="s">
        <v>8792</v>
      </c>
      <c r="K1757" s="29"/>
      <c r="L1757" s="29"/>
      <c r="M1757" s="311"/>
      <c r="N1757" s="29" t="s">
        <v>1680</v>
      </c>
      <c r="O1757" s="29"/>
      <c r="P1757" s="25"/>
      <c r="Q1757" s="25"/>
      <c r="R1757" s="29" t="s">
        <v>8486</v>
      </c>
      <c r="S1757" s="29" t="s">
        <v>8791</v>
      </c>
      <c r="T1757" s="29" t="s">
        <v>2006</v>
      </c>
      <c r="U1757"/>
      <c r="V1757" t="s">
        <v>2467</v>
      </c>
      <c r="W1757" s="29"/>
      <c r="X1757" s="349"/>
      <c r="Y1757" s="29"/>
      <c r="Z1757" s="29" t="s">
        <v>1218</v>
      </c>
      <c r="AA1757" s="29" t="s">
        <v>1170</v>
      </c>
      <c r="AB1757" s="29" t="s">
        <v>14124</v>
      </c>
      <c r="AC1757" s="29"/>
      <c r="AD1757" s="29"/>
      <c r="AE1757" s="29" t="s">
        <v>2950</v>
      </c>
      <c r="AG1757" s="38">
        <v>1</v>
      </c>
      <c r="AH1757" s="38" t="s">
        <v>4439</v>
      </c>
      <c r="AI1757" s="38" t="s">
        <v>4440</v>
      </c>
      <c r="AJ1757" s="38" t="s">
        <v>4449</v>
      </c>
      <c r="AK1757" s="38" t="s">
        <v>8797</v>
      </c>
      <c r="AL1757" s="301" t="s">
        <v>7094</v>
      </c>
      <c r="AN1757" s="29" t="s">
        <v>72</v>
      </c>
      <c r="AO1757" s="29" t="s">
        <v>4442</v>
      </c>
      <c r="AR1757" s="29" t="str">
        <f t="shared" si="277"/>
        <v>0</v>
      </c>
      <c r="AS1757" s="29">
        <f t="shared" si="278"/>
        <v>0</v>
      </c>
      <c r="AT1757" s="29">
        <v>0</v>
      </c>
      <c r="AW1757" s="29" t="str">
        <f t="shared" si="280"/>
        <v/>
      </c>
      <c r="AX1757" s="29" t="str">
        <f t="shared" si="272"/>
        <v/>
      </c>
      <c r="AY1757" s="29" t="str">
        <f t="shared" si="279"/>
        <v>https://media.mediathek-tanz-theater.de/iiif/2/nvt_img-384-004-001.JP2</v>
      </c>
      <c r="AZ1757" s="29" t="str">
        <f t="shared" si="273"/>
        <v>image/jp2</v>
      </c>
      <c r="BA1757" s="29" t="str">
        <f t="shared" si="274"/>
        <v>presentation/iiif</v>
      </c>
      <c r="BB1757" s="29" t="str">
        <f t="shared" si="275"/>
        <v>https://media.mediathek-tanz-theater.de/iiif/2/nvt_img-384-004-001.JP2/full/100,/0/default.jpg</v>
      </c>
      <c r="BC1757" s="29" t="str">
        <f t="shared" si="271"/>
        <v>image/jpeg</v>
      </c>
      <c r="BD1757" s="29" t="str">
        <f t="shared" si="276"/>
        <v>presentation/thumbnail</v>
      </c>
    </row>
    <row r="1758" spans="1:56" ht="12.75" customHeight="1">
      <c r="A1758" s="29">
        <v>1</v>
      </c>
      <c r="B1758" s="29">
        <v>0</v>
      </c>
      <c r="C1758" t="s">
        <v>8798</v>
      </c>
      <c r="D1758" s="29" t="s">
        <v>8799</v>
      </c>
      <c r="E1758" s="29"/>
      <c r="F1758" s="29" t="s">
        <v>8238</v>
      </c>
      <c r="G1758" s="29"/>
      <c r="I1758" s="402" t="s">
        <v>4446</v>
      </c>
      <c r="J1758" s="406" t="s">
        <v>8792</v>
      </c>
      <c r="K1758" s="29"/>
      <c r="L1758" s="29"/>
      <c r="M1758" s="311"/>
      <c r="N1758" s="29" t="s">
        <v>1680</v>
      </c>
      <c r="O1758" s="29"/>
      <c r="P1758" s="25"/>
      <c r="Q1758" s="25"/>
      <c r="R1758" s="29" t="s">
        <v>8486</v>
      </c>
      <c r="S1758" s="29" t="s">
        <v>8791</v>
      </c>
      <c r="T1758" s="29" t="s">
        <v>2006</v>
      </c>
      <c r="U1758"/>
      <c r="V1758" t="s">
        <v>2467</v>
      </c>
      <c r="W1758" s="29"/>
      <c r="X1758" s="349"/>
      <c r="Y1758" s="29"/>
      <c r="Z1758" s="29" t="s">
        <v>1218</v>
      </c>
      <c r="AA1758" s="29" t="s">
        <v>1170</v>
      </c>
      <c r="AB1758" s="29" t="s">
        <v>14127</v>
      </c>
      <c r="AC1758" s="29"/>
      <c r="AD1758" s="29"/>
      <c r="AE1758" s="29" t="s">
        <v>2950</v>
      </c>
      <c r="AG1758" s="38">
        <v>1</v>
      </c>
      <c r="AH1758" s="38" t="s">
        <v>4439</v>
      </c>
      <c r="AI1758" s="38" t="s">
        <v>4440</v>
      </c>
      <c r="AJ1758" s="38" t="s">
        <v>4449</v>
      </c>
      <c r="AK1758" s="38" t="s">
        <v>8797</v>
      </c>
      <c r="AL1758" s="301" t="s">
        <v>7094</v>
      </c>
      <c r="AN1758" s="29" t="s">
        <v>72</v>
      </c>
      <c r="AO1758" s="29" t="s">
        <v>4442</v>
      </c>
      <c r="AR1758" s="29" t="str">
        <f t="shared" si="277"/>
        <v>0</v>
      </c>
      <c r="AS1758" s="29">
        <f t="shared" si="278"/>
        <v>0</v>
      </c>
      <c r="AT1758" s="29">
        <v>0</v>
      </c>
      <c r="AW1758" s="29" t="str">
        <f t="shared" si="280"/>
        <v/>
      </c>
      <c r="AX1758" s="29" t="str">
        <f t="shared" si="272"/>
        <v/>
      </c>
      <c r="AY1758" s="29" t="str">
        <f t="shared" si="279"/>
        <v>https://media.mediathek-tanz-theater.de/iiif/2/nvt_img-384-004-002.JP2</v>
      </c>
      <c r="AZ1758" s="29" t="str">
        <f t="shared" si="273"/>
        <v>image/jp2</v>
      </c>
      <c r="BA1758" s="29" t="str">
        <f t="shared" si="274"/>
        <v>presentation/iiif</v>
      </c>
      <c r="BB1758" s="29" t="str">
        <f t="shared" si="275"/>
        <v>https://media.mediathek-tanz-theater.de/iiif/2/nvt_img-384-004-002.JP2/full/100,/0/default.jpg</v>
      </c>
      <c r="BC1758" s="29" t="str">
        <f t="shared" si="271"/>
        <v>image/jpeg</v>
      </c>
      <c r="BD1758" s="29" t="str">
        <f t="shared" si="276"/>
        <v>presentation/thumbnail</v>
      </c>
    </row>
    <row r="1759" spans="1:56" ht="12.75" customHeight="1">
      <c r="A1759" s="29">
        <v>1</v>
      </c>
      <c r="B1759" s="29">
        <v>0</v>
      </c>
      <c r="C1759" t="s">
        <v>8800</v>
      </c>
      <c r="D1759" s="29" t="s">
        <v>8801</v>
      </c>
      <c r="E1759" s="29"/>
      <c r="F1759" s="29" t="s">
        <v>8238</v>
      </c>
      <c r="G1759" s="29"/>
      <c r="I1759" s="402" t="s">
        <v>4446</v>
      </c>
      <c r="J1759" s="406" t="s">
        <v>8792</v>
      </c>
      <c r="K1759" s="29"/>
      <c r="L1759" s="29"/>
      <c r="M1759" s="311"/>
      <c r="N1759" s="29" t="s">
        <v>1680</v>
      </c>
      <c r="O1759" s="29"/>
      <c r="P1759" s="25"/>
      <c r="Q1759" s="25"/>
      <c r="R1759" s="29" t="s">
        <v>8486</v>
      </c>
      <c r="S1759" s="29" t="s">
        <v>8802</v>
      </c>
      <c r="T1759" s="29" t="s">
        <v>2006</v>
      </c>
      <c r="U1759"/>
      <c r="V1759" t="s">
        <v>2467</v>
      </c>
      <c r="W1759" s="29"/>
      <c r="X1759" s="349"/>
      <c r="Y1759" s="29"/>
      <c r="Z1759" s="29" t="s">
        <v>1218</v>
      </c>
      <c r="AA1759" s="29" t="s">
        <v>1170</v>
      </c>
      <c r="AB1759" s="29" t="s">
        <v>14130</v>
      </c>
      <c r="AC1759" s="29"/>
      <c r="AD1759" s="29"/>
      <c r="AE1759" s="29" t="s">
        <v>2950</v>
      </c>
      <c r="AG1759" s="38">
        <v>1</v>
      </c>
      <c r="AH1759" s="38" t="s">
        <v>4439</v>
      </c>
      <c r="AI1759" s="38" t="s">
        <v>4440</v>
      </c>
      <c r="AJ1759" s="38" t="s">
        <v>4449</v>
      </c>
      <c r="AK1759" s="38" t="s">
        <v>8797</v>
      </c>
      <c r="AL1759" s="301" t="s">
        <v>7094</v>
      </c>
      <c r="AN1759" s="29" t="s">
        <v>72</v>
      </c>
      <c r="AO1759" s="29" t="s">
        <v>4442</v>
      </c>
      <c r="AR1759" s="29" t="str">
        <f t="shared" si="277"/>
        <v>0</v>
      </c>
      <c r="AS1759" s="29">
        <f t="shared" si="278"/>
        <v>0</v>
      </c>
      <c r="AT1759" s="29">
        <v>0</v>
      </c>
      <c r="AW1759" s="29" t="str">
        <f t="shared" si="280"/>
        <v/>
      </c>
      <c r="AX1759" s="29" t="str">
        <f t="shared" si="272"/>
        <v/>
      </c>
      <c r="AY1759" s="29" t="str">
        <f t="shared" si="279"/>
        <v>https://media.mediathek-tanz-theater.de/iiif/2/nvt_img-384-004-003.JP2</v>
      </c>
      <c r="AZ1759" s="29" t="str">
        <f t="shared" si="273"/>
        <v>image/jp2</v>
      </c>
      <c r="BA1759" s="29" t="str">
        <f t="shared" si="274"/>
        <v>presentation/iiif</v>
      </c>
      <c r="BB1759" s="29" t="str">
        <f t="shared" si="275"/>
        <v>https://media.mediathek-tanz-theater.de/iiif/2/nvt_img-384-004-003.JP2/full/100,/0/default.jpg</v>
      </c>
      <c r="BC1759" s="29" t="str">
        <f t="shared" si="271"/>
        <v>image/jpeg</v>
      </c>
      <c r="BD1759" s="29" t="str">
        <f t="shared" si="276"/>
        <v>presentation/thumbnail</v>
      </c>
    </row>
    <row r="1760" spans="1:56" ht="12.75" customHeight="1">
      <c r="A1760" s="29">
        <v>1</v>
      </c>
      <c r="B1760" s="29">
        <v>0</v>
      </c>
      <c r="C1760" t="s">
        <v>8803</v>
      </c>
      <c r="D1760" s="29" t="s">
        <v>8804</v>
      </c>
      <c r="E1760" s="29"/>
      <c r="F1760" s="29" t="s">
        <v>8238</v>
      </c>
      <c r="G1760" s="29"/>
      <c r="I1760" s="402" t="s">
        <v>4446</v>
      </c>
      <c r="J1760" s="406" t="s">
        <v>8792</v>
      </c>
      <c r="K1760" s="29"/>
      <c r="L1760" s="29"/>
      <c r="M1760" s="311"/>
      <c r="N1760" s="29" t="s">
        <v>1680</v>
      </c>
      <c r="O1760" s="29"/>
      <c r="P1760" s="25"/>
      <c r="Q1760" s="25"/>
      <c r="R1760" s="29" t="s">
        <v>8486</v>
      </c>
      <c r="S1760" s="29" t="s">
        <v>8805</v>
      </c>
      <c r="T1760" s="29" t="s">
        <v>2006</v>
      </c>
      <c r="U1760"/>
      <c r="V1760" t="s">
        <v>2467</v>
      </c>
      <c r="W1760" s="29"/>
      <c r="X1760" s="349"/>
      <c r="Y1760" s="29"/>
      <c r="Z1760" s="29" t="s">
        <v>1218</v>
      </c>
      <c r="AA1760" s="29" t="s">
        <v>1170</v>
      </c>
      <c r="AB1760" s="29" t="s">
        <v>14137</v>
      </c>
      <c r="AC1760" s="29"/>
      <c r="AD1760" s="29"/>
      <c r="AE1760" s="29" t="s">
        <v>2950</v>
      </c>
      <c r="AG1760" s="38">
        <v>1</v>
      </c>
      <c r="AH1760" s="38" t="s">
        <v>4439</v>
      </c>
      <c r="AI1760" s="38" t="s">
        <v>4440</v>
      </c>
      <c r="AJ1760" s="38" t="s">
        <v>4449</v>
      </c>
      <c r="AK1760" s="38" t="s">
        <v>8797</v>
      </c>
      <c r="AL1760" s="301" t="s">
        <v>7094</v>
      </c>
      <c r="AN1760" s="29" t="s">
        <v>72</v>
      </c>
      <c r="AO1760" s="29" t="s">
        <v>4442</v>
      </c>
      <c r="AR1760" s="29" t="str">
        <f t="shared" si="277"/>
        <v>0</v>
      </c>
      <c r="AS1760" s="29">
        <f t="shared" si="278"/>
        <v>0</v>
      </c>
      <c r="AT1760" s="29">
        <v>0</v>
      </c>
      <c r="AW1760" s="29" t="str">
        <f t="shared" si="280"/>
        <v/>
      </c>
      <c r="AX1760" s="29" t="str">
        <f t="shared" si="272"/>
        <v/>
      </c>
      <c r="AY1760" s="29" t="str">
        <f t="shared" si="279"/>
        <v>https://media.mediathek-tanz-theater.de/iiif/2/nvt_img-384-004-004.JP2</v>
      </c>
      <c r="AZ1760" s="29" t="str">
        <f t="shared" si="273"/>
        <v>image/jp2</v>
      </c>
      <c r="BA1760" s="29" t="str">
        <f t="shared" si="274"/>
        <v>presentation/iiif</v>
      </c>
      <c r="BB1760" s="29" t="str">
        <f t="shared" si="275"/>
        <v>https://media.mediathek-tanz-theater.de/iiif/2/nvt_img-384-004-004.JP2/full/100,/0/default.jpg</v>
      </c>
      <c r="BC1760" s="29" t="str">
        <f t="shared" si="271"/>
        <v>image/jpeg</v>
      </c>
      <c r="BD1760" s="29" t="str">
        <f t="shared" si="276"/>
        <v>presentation/thumbnail</v>
      </c>
    </row>
    <row r="1761" spans="1:56" ht="12.75" customHeight="1">
      <c r="A1761" s="29">
        <v>0</v>
      </c>
      <c r="B1761" s="29">
        <v>0</v>
      </c>
      <c r="C1761" t="s">
        <v>8806</v>
      </c>
      <c r="D1761" s="29"/>
      <c r="E1761" s="29"/>
      <c r="F1761" s="29" t="s">
        <v>8238</v>
      </c>
      <c r="G1761" s="29"/>
      <c r="H1761" s="29"/>
      <c r="I1761" s="402" t="s">
        <v>4431</v>
      </c>
      <c r="J1761" s="406"/>
      <c r="K1761" s="29"/>
      <c r="L1761" s="29"/>
      <c r="M1761" s="311"/>
      <c r="N1761" s="29" t="s">
        <v>1680</v>
      </c>
      <c r="O1761" s="29"/>
      <c r="P1761" s="25"/>
      <c r="Q1761" s="25"/>
      <c r="R1761" s="29"/>
      <c r="S1761" s="29"/>
      <c r="T1761" s="29"/>
      <c r="U1761"/>
      <c r="V1761" t="s">
        <v>2467</v>
      </c>
      <c r="W1761" s="29"/>
      <c r="X1761" s="349"/>
      <c r="Y1761" s="29"/>
      <c r="Z1761" s="29" t="s">
        <v>1218</v>
      </c>
      <c r="AA1761" s="29" t="s">
        <v>1170</v>
      </c>
      <c r="AB1761" s="29" t="s">
        <v>26782</v>
      </c>
      <c r="AC1761" s="29" t="s">
        <v>4788</v>
      </c>
      <c r="AD1761" s="29"/>
      <c r="AE1761" s="29" t="s">
        <v>2950</v>
      </c>
      <c r="AG1761" s="38">
        <v>1</v>
      </c>
      <c r="AJ1761" s="38" t="s">
        <v>5115</v>
      </c>
      <c r="AR1761" s="29" t="str">
        <f t="shared" si="277"/>
        <v>1</v>
      </c>
      <c r="AS1761" s="29">
        <f t="shared" si="278"/>
        <v>0</v>
      </c>
      <c r="AT1761" s="29">
        <v>0</v>
      </c>
      <c r="AW1761" s="29" t="str">
        <f t="shared" si="280"/>
        <v/>
      </c>
      <c r="AX1761" s="29" t="str">
        <f t="shared" si="272"/>
        <v/>
      </c>
      <c r="AY1761" s="29" t="str">
        <f t="shared" si="279"/>
        <v>https://media.mediathek-tanz-theater.de/iiif/2/nvt_img-385.JP2</v>
      </c>
      <c r="AZ1761" s="29" t="str">
        <f t="shared" si="273"/>
        <v>image/jp2</v>
      </c>
      <c r="BA1761" s="29" t="str">
        <f t="shared" si="274"/>
        <v>presentation/iiif</v>
      </c>
      <c r="BB1761" s="29" t="str">
        <f t="shared" si="275"/>
        <v>https://media.mediathek-tanz-theater.de/iiif/2/nvt_img-385.JP2/full/100,/0/default.jpg</v>
      </c>
      <c r="BC1761" s="29" t="str">
        <f t="shared" si="271"/>
        <v>image/jpeg</v>
      </c>
      <c r="BD1761" s="29" t="str">
        <f t="shared" si="276"/>
        <v>presentation/thumbnail</v>
      </c>
    </row>
    <row r="1762" spans="1:56" ht="12.75" customHeight="1">
      <c r="A1762" s="29">
        <v>1</v>
      </c>
      <c r="B1762" s="29">
        <v>0</v>
      </c>
      <c r="C1762" t="s">
        <v>8807</v>
      </c>
      <c r="D1762" s="29" t="s">
        <v>8808</v>
      </c>
      <c r="E1762" s="29"/>
      <c r="F1762" s="29" t="s">
        <v>8238</v>
      </c>
      <c r="G1762" s="29"/>
      <c r="H1762" s="29"/>
      <c r="I1762" s="402" t="s">
        <v>4438</v>
      </c>
      <c r="J1762" s="406" t="s">
        <v>8806</v>
      </c>
      <c r="K1762" s="29"/>
      <c r="L1762" s="29"/>
      <c r="M1762" s="311"/>
      <c r="N1762" s="29" t="s">
        <v>1680</v>
      </c>
      <c r="O1762" s="29"/>
      <c r="P1762" s="25"/>
      <c r="Q1762" s="25"/>
      <c r="R1762" s="29"/>
      <c r="S1762" s="29"/>
      <c r="T1762" s="29"/>
      <c r="U1762"/>
      <c r="V1762" t="s">
        <v>2467</v>
      </c>
      <c r="W1762" s="29"/>
      <c r="X1762" s="349"/>
      <c r="Y1762" s="29"/>
      <c r="Z1762" s="29" t="s">
        <v>1218</v>
      </c>
      <c r="AA1762" s="29" t="s">
        <v>1170</v>
      </c>
      <c r="AB1762" s="29"/>
      <c r="AC1762" s="29"/>
      <c r="AD1762" s="29"/>
      <c r="AE1762" s="29" t="s">
        <v>2950</v>
      </c>
      <c r="AG1762" s="38">
        <v>1</v>
      </c>
      <c r="AH1762" s="38" t="s">
        <v>4439</v>
      </c>
      <c r="AI1762" s="38" t="s">
        <v>4440</v>
      </c>
      <c r="AJ1762" s="38" t="s">
        <v>8565</v>
      </c>
      <c r="AO1762" s="29" t="s">
        <v>4442</v>
      </c>
      <c r="AR1762" s="29" t="str">
        <f t="shared" si="277"/>
        <v>1</v>
      </c>
      <c r="AS1762" s="29">
        <f t="shared" si="278"/>
        <v>1</v>
      </c>
      <c r="AT1762" s="29">
        <v>1</v>
      </c>
      <c r="AV1762" s="29" t="s">
        <v>8809</v>
      </c>
      <c r="AW1762" s="29" t="str">
        <f t="shared" si="280"/>
        <v>image/tiff</v>
      </c>
      <c r="AX1762" s="29" t="str">
        <f t="shared" si="272"/>
        <v>archival/master</v>
      </c>
      <c r="AY1762" s="29" t="str">
        <f t="shared" si="279"/>
        <v>https://media.mediathek-tanz-theater.de/iiif/2/nvt_img-385-001.JP2</v>
      </c>
      <c r="AZ1762" s="29" t="str">
        <f t="shared" si="273"/>
        <v>image/jp2</v>
      </c>
      <c r="BA1762" s="29" t="str">
        <f t="shared" si="274"/>
        <v>presentation/iiif</v>
      </c>
      <c r="BB1762" s="29" t="str">
        <f t="shared" si="275"/>
        <v>https://media.mediathek-tanz-theater.de/iiif/2/nvt_img-385-001.JP2/full/100,/0/default.jpg</v>
      </c>
      <c r="BC1762" s="29" t="str">
        <f t="shared" si="271"/>
        <v>image/jpeg</v>
      </c>
      <c r="BD1762" s="29" t="str">
        <f t="shared" si="276"/>
        <v>presentation/thumbnail</v>
      </c>
    </row>
    <row r="1763" spans="1:56" ht="12.75" customHeight="1">
      <c r="A1763" s="29">
        <v>1</v>
      </c>
      <c r="B1763" s="29">
        <v>0</v>
      </c>
      <c r="C1763" t="s">
        <v>8810</v>
      </c>
      <c r="D1763" s="29" t="s">
        <v>8811</v>
      </c>
      <c r="E1763" s="29"/>
      <c r="F1763" s="29" t="s">
        <v>8238</v>
      </c>
      <c r="G1763" s="29"/>
      <c r="H1763" s="29" t="s">
        <v>8812</v>
      </c>
      <c r="I1763" s="402" t="s">
        <v>4446</v>
      </c>
      <c r="J1763" s="406" t="s">
        <v>8807</v>
      </c>
      <c r="K1763" s="29"/>
      <c r="L1763" s="29"/>
      <c r="M1763" s="311"/>
      <c r="N1763" s="29" t="s">
        <v>1680</v>
      </c>
      <c r="O1763" s="29"/>
      <c r="P1763" s="25"/>
      <c r="Q1763" s="25"/>
      <c r="R1763" s="29" t="s">
        <v>8486</v>
      </c>
      <c r="S1763" s="29" t="s">
        <v>8813</v>
      </c>
      <c r="T1763" s="29" t="s">
        <v>2006</v>
      </c>
      <c r="U1763" t="s">
        <v>8814</v>
      </c>
      <c r="V1763" t="s">
        <v>2467</v>
      </c>
      <c r="W1763" s="29"/>
      <c r="X1763" s="349"/>
      <c r="Y1763" s="29"/>
      <c r="Z1763" s="29" t="s">
        <v>1218</v>
      </c>
      <c r="AA1763" s="29" t="s">
        <v>1170</v>
      </c>
      <c r="AB1763" s="29"/>
      <c r="AC1763" s="29"/>
      <c r="AD1763" s="29"/>
      <c r="AE1763" s="29" t="s">
        <v>2950</v>
      </c>
      <c r="AG1763" s="38">
        <v>1</v>
      </c>
      <c r="AH1763" s="38" t="s">
        <v>4439</v>
      </c>
      <c r="AI1763" s="38" t="s">
        <v>4440</v>
      </c>
      <c r="AJ1763" s="38" t="s">
        <v>4449</v>
      </c>
      <c r="AK1763" s="38" t="s">
        <v>8815</v>
      </c>
      <c r="AL1763" s="301" t="s">
        <v>7094</v>
      </c>
      <c r="AN1763" s="29" t="s">
        <v>4635</v>
      </c>
      <c r="AO1763" s="29" t="s">
        <v>4442</v>
      </c>
      <c r="AR1763" s="29" t="str">
        <f t="shared" si="277"/>
        <v>0</v>
      </c>
      <c r="AS1763" s="29">
        <f t="shared" si="278"/>
        <v>0</v>
      </c>
      <c r="AT1763" s="29">
        <v>0</v>
      </c>
      <c r="AW1763" s="29" t="str">
        <f t="shared" si="280"/>
        <v/>
      </c>
      <c r="AX1763" s="29" t="str">
        <f t="shared" si="272"/>
        <v/>
      </c>
      <c r="AY1763" s="29" t="str">
        <f t="shared" si="279"/>
        <v>https://media.mediathek-tanz-theater.de/iiif/2/nvt_img-385-001-001.JP2</v>
      </c>
      <c r="AZ1763" s="29" t="str">
        <f t="shared" si="273"/>
        <v>image/jp2</v>
      </c>
      <c r="BA1763" s="29" t="str">
        <f t="shared" si="274"/>
        <v>presentation/iiif</v>
      </c>
      <c r="BB1763" s="29" t="str">
        <f t="shared" si="275"/>
        <v>https://media.mediathek-tanz-theater.de/iiif/2/nvt_img-385-001-001.JP2/full/100,/0/default.jpg</v>
      </c>
      <c r="BC1763" s="29" t="str">
        <f t="shared" si="271"/>
        <v>image/jpeg</v>
      </c>
      <c r="BD1763" s="29" t="str">
        <f t="shared" si="276"/>
        <v>presentation/thumbnail</v>
      </c>
    </row>
    <row r="1764" spans="1:56" ht="12.75" customHeight="1">
      <c r="A1764" s="29">
        <v>1</v>
      </c>
      <c r="B1764" s="29">
        <v>0</v>
      </c>
      <c r="C1764" t="s">
        <v>8816</v>
      </c>
      <c r="D1764" s="29" t="s">
        <v>8817</v>
      </c>
      <c r="E1764" s="29"/>
      <c r="F1764" s="29" t="s">
        <v>8238</v>
      </c>
      <c r="G1764" s="29"/>
      <c r="I1764" s="402" t="s">
        <v>4446</v>
      </c>
      <c r="J1764" s="406" t="s">
        <v>8807</v>
      </c>
      <c r="K1764" s="29"/>
      <c r="L1764" s="29"/>
      <c r="M1764" s="311"/>
      <c r="N1764" s="29" t="s">
        <v>1680</v>
      </c>
      <c r="O1764" s="29"/>
      <c r="P1764" s="25"/>
      <c r="Q1764" s="25"/>
      <c r="R1764" s="29" t="s">
        <v>8486</v>
      </c>
      <c r="S1764" s="29" t="s">
        <v>8818</v>
      </c>
      <c r="T1764" s="29" t="s">
        <v>2006</v>
      </c>
      <c r="U1764" t="s">
        <v>1405</v>
      </c>
      <c r="V1764" t="s">
        <v>2467</v>
      </c>
      <c r="W1764" s="29"/>
      <c r="X1764" s="349"/>
      <c r="Y1764" s="29"/>
      <c r="Z1764" s="29" t="s">
        <v>1218</v>
      </c>
      <c r="AA1764" s="29" t="s">
        <v>1170</v>
      </c>
      <c r="AB1764" s="29" t="s">
        <v>14143</v>
      </c>
      <c r="AC1764" s="29"/>
      <c r="AD1764" s="29"/>
      <c r="AE1764" s="29" t="s">
        <v>2950</v>
      </c>
      <c r="AG1764" s="38">
        <v>1</v>
      </c>
      <c r="AH1764" s="38" t="s">
        <v>4439</v>
      </c>
      <c r="AI1764" s="38" t="s">
        <v>4440</v>
      </c>
      <c r="AJ1764" s="38" t="s">
        <v>4449</v>
      </c>
      <c r="AK1764" s="38" t="s">
        <v>8815</v>
      </c>
      <c r="AL1764" s="301" t="s">
        <v>7094</v>
      </c>
      <c r="AN1764" s="29" t="s">
        <v>4635</v>
      </c>
      <c r="AO1764" s="29" t="s">
        <v>4442</v>
      </c>
      <c r="AR1764" s="29" t="str">
        <f t="shared" si="277"/>
        <v>0</v>
      </c>
      <c r="AS1764" s="29">
        <f t="shared" si="278"/>
        <v>0</v>
      </c>
      <c r="AT1764" s="29">
        <v>0</v>
      </c>
      <c r="AW1764" s="29" t="str">
        <f t="shared" si="280"/>
        <v/>
      </c>
      <c r="AX1764" s="29" t="str">
        <f t="shared" si="272"/>
        <v/>
      </c>
      <c r="AY1764" s="29" t="str">
        <f t="shared" si="279"/>
        <v>https://media.mediathek-tanz-theater.de/iiif/2/nvt_img-385-001-002.JP2</v>
      </c>
      <c r="AZ1764" s="29" t="str">
        <f t="shared" si="273"/>
        <v>image/jp2</v>
      </c>
      <c r="BA1764" s="29" t="str">
        <f t="shared" si="274"/>
        <v>presentation/iiif</v>
      </c>
      <c r="BB1764" s="29" t="str">
        <f t="shared" si="275"/>
        <v>https://media.mediathek-tanz-theater.de/iiif/2/nvt_img-385-001-002.JP2/full/100,/0/default.jpg</v>
      </c>
      <c r="BC1764" s="29" t="str">
        <f t="shared" si="271"/>
        <v>image/jpeg</v>
      </c>
      <c r="BD1764" s="29" t="str">
        <f t="shared" si="276"/>
        <v>presentation/thumbnail</v>
      </c>
    </row>
    <row r="1765" spans="1:56" ht="12.75" customHeight="1">
      <c r="A1765" s="29">
        <v>1</v>
      </c>
      <c r="B1765" s="29">
        <v>0</v>
      </c>
      <c r="C1765" t="s">
        <v>8819</v>
      </c>
      <c r="D1765" s="29" t="s">
        <v>8820</v>
      </c>
      <c r="E1765" s="29"/>
      <c r="F1765" s="29" t="s">
        <v>8238</v>
      </c>
      <c r="G1765" s="29"/>
      <c r="I1765" s="402" t="s">
        <v>4446</v>
      </c>
      <c r="J1765" s="406" t="s">
        <v>8807</v>
      </c>
      <c r="K1765" s="29"/>
      <c r="L1765" s="29"/>
      <c r="M1765" s="311"/>
      <c r="N1765" s="29" t="s">
        <v>1680</v>
      </c>
      <c r="O1765" s="29"/>
      <c r="P1765" s="25"/>
      <c r="Q1765" s="25"/>
      <c r="R1765" s="29" t="s">
        <v>8486</v>
      </c>
      <c r="S1765" s="303" t="s">
        <v>8821</v>
      </c>
      <c r="T1765" s="29" t="s">
        <v>2006</v>
      </c>
      <c r="U1765" t="s">
        <v>8822</v>
      </c>
      <c r="V1765" t="s">
        <v>2467</v>
      </c>
      <c r="W1765" s="29"/>
      <c r="X1765" s="349"/>
      <c r="Y1765" s="29"/>
      <c r="Z1765" s="29" t="s">
        <v>1218</v>
      </c>
      <c r="AA1765" s="29" t="s">
        <v>1170</v>
      </c>
      <c r="AB1765" s="29" t="s">
        <v>14287</v>
      </c>
      <c r="AC1765" s="29"/>
      <c r="AD1765" s="29"/>
      <c r="AE1765" s="29" t="s">
        <v>2950</v>
      </c>
      <c r="AG1765" s="38">
        <v>1</v>
      </c>
      <c r="AH1765" s="38" t="s">
        <v>4439</v>
      </c>
      <c r="AI1765" s="38" t="s">
        <v>4440</v>
      </c>
      <c r="AJ1765" s="38" t="s">
        <v>4449</v>
      </c>
      <c r="AK1765" s="38" t="s">
        <v>8823</v>
      </c>
      <c r="AL1765" s="301" t="s">
        <v>7094</v>
      </c>
      <c r="AN1765" s="29" t="s">
        <v>4635</v>
      </c>
      <c r="AO1765" s="29" t="s">
        <v>4442</v>
      </c>
      <c r="AR1765" s="29" t="str">
        <f t="shared" si="277"/>
        <v>0</v>
      </c>
      <c r="AS1765" s="29">
        <f t="shared" si="278"/>
        <v>0</v>
      </c>
      <c r="AT1765" s="29">
        <v>0</v>
      </c>
      <c r="AW1765" s="29" t="str">
        <f t="shared" si="280"/>
        <v/>
      </c>
      <c r="AX1765" s="29" t="str">
        <f t="shared" si="272"/>
        <v/>
      </c>
      <c r="AY1765" s="29" t="str">
        <f t="shared" si="279"/>
        <v>https://media.mediathek-tanz-theater.de/iiif/2/nvt_img-385-001-003.JP2</v>
      </c>
      <c r="AZ1765" s="29" t="str">
        <f t="shared" si="273"/>
        <v>image/jp2</v>
      </c>
      <c r="BA1765" s="29" t="str">
        <f t="shared" si="274"/>
        <v>presentation/iiif</v>
      </c>
      <c r="BB1765" s="29" t="str">
        <f t="shared" si="275"/>
        <v>https://media.mediathek-tanz-theater.de/iiif/2/nvt_img-385-001-003.JP2/full/100,/0/default.jpg</v>
      </c>
      <c r="BC1765" s="29" t="str">
        <f t="shared" si="271"/>
        <v>image/jpeg</v>
      </c>
      <c r="BD1765" s="29" t="str">
        <f t="shared" si="276"/>
        <v>presentation/thumbnail</v>
      </c>
    </row>
    <row r="1766" spans="1:56" ht="12.75" customHeight="1">
      <c r="A1766" s="29">
        <v>1</v>
      </c>
      <c r="B1766" s="29">
        <v>0</v>
      </c>
      <c r="C1766" t="s">
        <v>8824</v>
      </c>
      <c r="D1766" s="29" t="s">
        <v>8825</v>
      </c>
      <c r="E1766" s="29"/>
      <c r="F1766" s="29" t="s">
        <v>8238</v>
      </c>
      <c r="G1766" s="29"/>
      <c r="H1766" s="29"/>
      <c r="I1766" s="402" t="s">
        <v>4438</v>
      </c>
      <c r="J1766" s="406" t="s">
        <v>8806</v>
      </c>
      <c r="K1766" s="29"/>
      <c r="L1766" s="29"/>
      <c r="M1766" s="311"/>
      <c r="N1766" s="29" t="s">
        <v>1680</v>
      </c>
      <c r="O1766" s="29"/>
      <c r="P1766" s="25"/>
      <c r="Q1766" s="25"/>
      <c r="R1766" s="29"/>
      <c r="S1766" s="303"/>
      <c r="T1766" s="29"/>
      <c r="U1766"/>
      <c r="V1766" t="s">
        <v>2467</v>
      </c>
      <c r="W1766" s="29"/>
      <c r="X1766" s="349"/>
      <c r="Y1766" s="29"/>
      <c r="Z1766" s="29" t="s">
        <v>1218</v>
      </c>
      <c r="AA1766" s="29" t="s">
        <v>1170</v>
      </c>
      <c r="AC1766" s="29"/>
      <c r="AD1766" s="29"/>
      <c r="AE1766" s="29" t="s">
        <v>2950</v>
      </c>
      <c r="AG1766" s="38">
        <v>1</v>
      </c>
      <c r="AH1766" s="38" t="s">
        <v>4439</v>
      </c>
      <c r="AI1766" s="38" t="s">
        <v>4440</v>
      </c>
      <c r="AJ1766" s="38" t="s">
        <v>8826</v>
      </c>
      <c r="AO1766" s="29" t="s">
        <v>4442</v>
      </c>
      <c r="AR1766" s="29" t="str">
        <f t="shared" si="277"/>
        <v>1</v>
      </c>
      <c r="AS1766" s="29">
        <f t="shared" si="278"/>
        <v>1</v>
      </c>
      <c r="AT1766" s="29">
        <v>1</v>
      </c>
      <c r="AV1766" s="29" t="s">
        <v>8827</v>
      </c>
      <c r="AW1766" s="29" t="str">
        <f t="shared" si="280"/>
        <v>image/tiff</v>
      </c>
      <c r="AX1766" s="29" t="str">
        <f t="shared" si="272"/>
        <v>archival/master</v>
      </c>
      <c r="AY1766" s="29" t="str">
        <f t="shared" si="279"/>
        <v>https://media.mediathek-tanz-theater.de/iiif/2/nvt_img-385-002.JP2</v>
      </c>
      <c r="AZ1766" s="29" t="str">
        <f t="shared" si="273"/>
        <v>image/jp2</v>
      </c>
      <c r="BA1766" s="29" t="str">
        <f t="shared" si="274"/>
        <v>presentation/iiif</v>
      </c>
      <c r="BB1766" s="29" t="str">
        <f t="shared" si="275"/>
        <v>https://media.mediathek-tanz-theater.de/iiif/2/nvt_img-385-002.JP2/full/100,/0/default.jpg</v>
      </c>
      <c r="BC1766" s="29" t="str">
        <f t="shared" si="271"/>
        <v>image/jpeg</v>
      </c>
      <c r="BD1766" s="29" t="str">
        <f t="shared" si="276"/>
        <v>presentation/thumbnail</v>
      </c>
    </row>
    <row r="1767" spans="1:56" ht="12.75" customHeight="1">
      <c r="A1767" s="29">
        <v>1</v>
      </c>
      <c r="B1767" s="29">
        <v>0</v>
      </c>
      <c r="C1767" t="s">
        <v>8828</v>
      </c>
      <c r="D1767" s="29" t="s">
        <v>8829</v>
      </c>
      <c r="E1767" s="29"/>
      <c r="F1767" s="29" t="s">
        <v>8238</v>
      </c>
      <c r="G1767" s="29"/>
      <c r="H1767" s="29" t="s">
        <v>8830</v>
      </c>
      <c r="I1767" s="402" t="s">
        <v>4446</v>
      </c>
      <c r="J1767" s="406" t="s">
        <v>8824</v>
      </c>
      <c r="K1767" s="29"/>
      <c r="L1767" s="29"/>
      <c r="M1767" s="311"/>
      <c r="N1767" s="29" t="s">
        <v>1680</v>
      </c>
      <c r="O1767" s="29"/>
      <c r="P1767" s="25"/>
      <c r="Q1767" s="25"/>
      <c r="R1767" s="29" t="s">
        <v>8486</v>
      </c>
      <c r="S1767" s="303" t="s">
        <v>8831</v>
      </c>
      <c r="T1767" s="29" t="s">
        <v>2006</v>
      </c>
      <c r="U1767" t="s">
        <v>8822</v>
      </c>
      <c r="V1767" t="s">
        <v>2467</v>
      </c>
      <c r="W1767" s="29"/>
      <c r="X1767" s="349"/>
      <c r="Y1767" s="29"/>
      <c r="Z1767" s="29" t="s">
        <v>1218</v>
      </c>
      <c r="AA1767" s="29" t="s">
        <v>1170</v>
      </c>
      <c r="AB1767" s="29" t="s">
        <v>14291</v>
      </c>
      <c r="AC1767" s="29"/>
      <c r="AD1767" s="29"/>
      <c r="AE1767" s="29" t="s">
        <v>2950</v>
      </c>
      <c r="AG1767" s="38">
        <v>1</v>
      </c>
      <c r="AH1767" s="38" t="s">
        <v>4439</v>
      </c>
      <c r="AI1767" s="38" t="s">
        <v>4440</v>
      </c>
      <c r="AJ1767" s="38" t="s">
        <v>4449</v>
      </c>
      <c r="AK1767" s="38" t="s">
        <v>72</v>
      </c>
      <c r="AL1767" s="301" t="s">
        <v>7094</v>
      </c>
      <c r="AN1767" s="29" t="s">
        <v>4635</v>
      </c>
      <c r="AO1767" s="29" t="s">
        <v>4442</v>
      </c>
      <c r="AR1767" s="29" t="str">
        <f t="shared" si="277"/>
        <v>0</v>
      </c>
      <c r="AS1767" s="29">
        <f t="shared" si="278"/>
        <v>0</v>
      </c>
      <c r="AT1767" s="29">
        <v>0</v>
      </c>
      <c r="AW1767" s="29" t="str">
        <f t="shared" si="280"/>
        <v/>
      </c>
      <c r="AX1767" s="29" t="str">
        <f t="shared" si="272"/>
        <v/>
      </c>
      <c r="AY1767" s="29" t="str">
        <f t="shared" si="279"/>
        <v>https://media.mediathek-tanz-theater.de/iiif/2/nvt_img-385-002-001.JP2</v>
      </c>
      <c r="AZ1767" s="29" t="str">
        <f t="shared" si="273"/>
        <v>image/jp2</v>
      </c>
      <c r="BA1767" s="29" t="str">
        <f t="shared" si="274"/>
        <v>presentation/iiif</v>
      </c>
      <c r="BB1767" s="29" t="str">
        <f t="shared" si="275"/>
        <v>https://media.mediathek-tanz-theater.de/iiif/2/nvt_img-385-002-001.JP2/full/100,/0/default.jpg</v>
      </c>
      <c r="BC1767" s="29" t="str">
        <f t="shared" si="271"/>
        <v>image/jpeg</v>
      </c>
      <c r="BD1767" s="29" t="str">
        <f t="shared" si="276"/>
        <v>presentation/thumbnail</v>
      </c>
    </row>
    <row r="1768" spans="1:56" ht="12.75" customHeight="1">
      <c r="A1768" s="29">
        <v>1</v>
      </c>
      <c r="B1768" s="29">
        <v>0</v>
      </c>
      <c r="C1768" t="s">
        <v>8832</v>
      </c>
      <c r="D1768" s="29" t="s">
        <v>8833</v>
      </c>
      <c r="E1768" s="29"/>
      <c r="F1768" s="29" t="s">
        <v>8238</v>
      </c>
      <c r="G1768" s="29"/>
      <c r="H1768" s="29" t="s">
        <v>8834</v>
      </c>
      <c r="I1768" s="402" t="s">
        <v>4446</v>
      </c>
      <c r="J1768" s="406" t="s">
        <v>8824</v>
      </c>
      <c r="K1768" s="29"/>
      <c r="L1768" s="29"/>
      <c r="M1768" s="311"/>
      <c r="N1768" s="29" t="s">
        <v>1680</v>
      </c>
      <c r="O1768" s="29"/>
      <c r="P1768" s="25"/>
      <c r="Q1768" s="25"/>
      <c r="R1768" s="29" t="s">
        <v>8486</v>
      </c>
      <c r="S1768" s="303" t="s">
        <v>8831</v>
      </c>
      <c r="T1768" s="29" t="s">
        <v>2006</v>
      </c>
      <c r="U1768" t="s">
        <v>8822</v>
      </c>
      <c r="V1768" t="s">
        <v>2467</v>
      </c>
      <c r="W1768" s="29"/>
      <c r="X1768" s="349"/>
      <c r="Y1768" s="29"/>
      <c r="Z1768" s="29" t="s">
        <v>1218</v>
      </c>
      <c r="AA1768" s="29" t="s">
        <v>1170</v>
      </c>
      <c r="AB1768" s="29" t="s">
        <v>14294</v>
      </c>
      <c r="AC1768" s="29"/>
      <c r="AD1768" s="29"/>
      <c r="AE1768" s="29" t="s">
        <v>2950</v>
      </c>
      <c r="AG1768" s="38">
        <v>1</v>
      </c>
      <c r="AH1768" s="38" t="s">
        <v>4439</v>
      </c>
      <c r="AI1768" s="38" t="s">
        <v>4440</v>
      </c>
      <c r="AJ1768" s="38" t="s">
        <v>4449</v>
      </c>
      <c r="AK1768" s="38" t="s">
        <v>72</v>
      </c>
      <c r="AL1768" s="301" t="s">
        <v>7094</v>
      </c>
      <c r="AN1768" s="29" t="s">
        <v>4635</v>
      </c>
      <c r="AO1768" s="29" t="s">
        <v>4442</v>
      </c>
      <c r="AR1768" s="29" t="str">
        <f t="shared" si="277"/>
        <v>0</v>
      </c>
      <c r="AS1768" s="29">
        <f t="shared" si="278"/>
        <v>0</v>
      </c>
      <c r="AT1768" s="29">
        <v>0</v>
      </c>
      <c r="AW1768" s="29" t="str">
        <f t="shared" si="280"/>
        <v/>
      </c>
      <c r="AX1768" s="29" t="str">
        <f t="shared" si="272"/>
        <v/>
      </c>
      <c r="AY1768" s="29" t="str">
        <f t="shared" si="279"/>
        <v>https://media.mediathek-tanz-theater.de/iiif/2/nvt_img-385-002-002.JP2</v>
      </c>
      <c r="AZ1768" s="29" t="str">
        <f t="shared" si="273"/>
        <v>image/jp2</v>
      </c>
      <c r="BA1768" s="29" t="str">
        <f t="shared" si="274"/>
        <v>presentation/iiif</v>
      </c>
      <c r="BB1768" s="29" t="str">
        <f t="shared" si="275"/>
        <v>https://media.mediathek-tanz-theater.de/iiif/2/nvt_img-385-002-002.JP2/full/100,/0/default.jpg</v>
      </c>
      <c r="BC1768" s="29" t="str">
        <f t="shared" si="271"/>
        <v>image/jpeg</v>
      </c>
      <c r="BD1768" s="29" t="str">
        <f t="shared" si="276"/>
        <v>presentation/thumbnail</v>
      </c>
    </row>
    <row r="1769" spans="1:56" ht="12.75" customHeight="1">
      <c r="A1769" s="29">
        <v>1</v>
      </c>
      <c r="B1769" s="29">
        <v>0</v>
      </c>
      <c r="C1769" t="s">
        <v>8835</v>
      </c>
      <c r="D1769" s="29" t="s">
        <v>8836</v>
      </c>
      <c r="E1769" s="29"/>
      <c r="F1769" s="29" t="s">
        <v>8238</v>
      </c>
      <c r="G1769" s="29"/>
      <c r="H1769" s="29" t="s">
        <v>8837</v>
      </c>
      <c r="I1769" s="402" t="s">
        <v>4446</v>
      </c>
      <c r="J1769" s="406" t="s">
        <v>8824</v>
      </c>
      <c r="K1769" s="29"/>
      <c r="L1769" s="29"/>
      <c r="M1769" s="311"/>
      <c r="N1769" s="29" t="s">
        <v>1680</v>
      </c>
      <c r="O1769" s="29"/>
      <c r="P1769" s="25"/>
      <c r="Q1769" s="25"/>
      <c r="R1769" s="29" t="s">
        <v>8486</v>
      </c>
      <c r="S1769" s="303" t="s">
        <v>8831</v>
      </c>
      <c r="T1769" s="29" t="s">
        <v>2006</v>
      </c>
      <c r="U1769" t="s">
        <v>8822</v>
      </c>
      <c r="V1769" t="s">
        <v>2467</v>
      </c>
      <c r="W1769" s="29"/>
      <c r="X1769" s="349"/>
      <c r="Y1769" s="29"/>
      <c r="Z1769" s="29" t="s">
        <v>1218</v>
      </c>
      <c r="AA1769" s="29" t="s">
        <v>1170</v>
      </c>
      <c r="AB1769" s="29" t="s">
        <v>14301</v>
      </c>
      <c r="AC1769" s="29"/>
      <c r="AD1769" s="29"/>
      <c r="AE1769" s="29" t="s">
        <v>2950</v>
      </c>
      <c r="AG1769" s="38">
        <v>1</v>
      </c>
      <c r="AH1769" s="38" t="s">
        <v>4439</v>
      </c>
      <c r="AI1769" s="38" t="s">
        <v>4440</v>
      </c>
      <c r="AJ1769" s="38" t="s">
        <v>4449</v>
      </c>
      <c r="AK1769" s="38" t="s">
        <v>72</v>
      </c>
      <c r="AL1769" s="301" t="s">
        <v>7094</v>
      </c>
      <c r="AN1769" s="29" t="s">
        <v>4635</v>
      </c>
      <c r="AO1769" s="29" t="s">
        <v>4442</v>
      </c>
      <c r="AR1769" s="29" t="str">
        <f t="shared" si="277"/>
        <v>0</v>
      </c>
      <c r="AS1769" s="29">
        <f t="shared" si="278"/>
        <v>0</v>
      </c>
      <c r="AT1769" s="29">
        <v>0</v>
      </c>
      <c r="AW1769" s="29" t="str">
        <f t="shared" si="280"/>
        <v/>
      </c>
      <c r="AX1769" s="29" t="str">
        <f t="shared" si="272"/>
        <v/>
      </c>
      <c r="AY1769" s="29" t="str">
        <f t="shared" si="279"/>
        <v>https://media.mediathek-tanz-theater.de/iiif/2/nvt_img-385-002-003.JP2</v>
      </c>
      <c r="AZ1769" s="29" t="str">
        <f t="shared" si="273"/>
        <v>image/jp2</v>
      </c>
      <c r="BA1769" s="29" t="str">
        <f t="shared" si="274"/>
        <v>presentation/iiif</v>
      </c>
      <c r="BB1769" s="29" t="str">
        <f t="shared" si="275"/>
        <v>https://media.mediathek-tanz-theater.de/iiif/2/nvt_img-385-002-003.JP2/full/100,/0/default.jpg</v>
      </c>
      <c r="BC1769" s="29" t="str">
        <f t="shared" si="271"/>
        <v>image/jpeg</v>
      </c>
      <c r="BD1769" s="29" t="str">
        <f t="shared" si="276"/>
        <v>presentation/thumbnail</v>
      </c>
    </row>
    <row r="1770" spans="1:56" ht="12.75" customHeight="1">
      <c r="A1770" s="29">
        <v>1</v>
      </c>
      <c r="B1770" s="29">
        <v>0</v>
      </c>
      <c r="C1770" t="s">
        <v>8838</v>
      </c>
      <c r="D1770" s="29" t="s">
        <v>8839</v>
      </c>
      <c r="E1770" s="29"/>
      <c r="F1770" s="29" t="s">
        <v>8238</v>
      </c>
      <c r="G1770" s="29"/>
      <c r="H1770" s="29"/>
      <c r="I1770" s="402" t="s">
        <v>4438</v>
      </c>
      <c r="J1770" s="406" t="s">
        <v>8806</v>
      </c>
      <c r="K1770" s="29"/>
      <c r="L1770" s="29"/>
      <c r="M1770" s="311"/>
      <c r="N1770" s="29" t="s">
        <v>1680</v>
      </c>
      <c r="O1770" s="29"/>
      <c r="P1770" s="25"/>
      <c r="Q1770" s="25"/>
      <c r="R1770" s="29"/>
      <c r="S1770" s="303"/>
      <c r="T1770" s="29"/>
      <c r="U1770"/>
      <c r="V1770" t="s">
        <v>2467</v>
      </c>
      <c r="W1770" s="29"/>
      <c r="X1770" s="349"/>
      <c r="Y1770" s="29"/>
      <c r="Z1770" s="29" t="s">
        <v>1218</v>
      </c>
      <c r="AA1770" s="29" t="s">
        <v>1170</v>
      </c>
      <c r="AC1770" s="29"/>
      <c r="AD1770" s="29"/>
      <c r="AE1770" s="29" t="s">
        <v>2950</v>
      </c>
      <c r="AG1770" s="38">
        <v>1</v>
      </c>
      <c r="AH1770" s="38" t="s">
        <v>4439</v>
      </c>
      <c r="AI1770" s="38" t="s">
        <v>4440</v>
      </c>
      <c r="AJ1770" s="38" t="s">
        <v>8597</v>
      </c>
      <c r="AO1770" s="29" t="s">
        <v>4442</v>
      </c>
      <c r="AR1770" s="29" t="str">
        <f t="shared" si="277"/>
        <v>1</v>
      </c>
      <c r="AS1770" s="29">
        <f t="shared" si="278"/>
        <v>1</v>
      </c>
      <c r="AT1770" s="29">
        <v>1</v>
      </c>
      <c r="AV1770" s="29" t="s">
        <v>8840</v>
      </c>
      <c r="AW1770" s="29" t="str">
        <f t="shared" si="280"/>
        <v>image/tiff</v>
      </c>
      <c r="AX1770" s="29" t="str">
        <f t="shared" si="272"/>
        <v>archival/master</v>
      </c>
      <c r="AY1770" s="29" t="str">
        <f t="shared" si="279"/>
        <v>https://media.mediathek-tanz-theater.de/iiif/2/nvt_img-385-003.JP2</v>
      </c>
      <c r="AZ1770" s="29" t="str">
        <f t="shared" si="273"/>
        <v>image/jp2</v>
      </c>
      <c r="BA1770" s="29" t="str">
        <f t="shared" si="274"/>
        <v>presentation/iiif</v>
      </c>
      <c r="BB1770" s="29" t="str">
        <f t="shared" si="275"/>
        <v>https://media.mediathek-tanz-theater.de/iiif/2/nvt_img-385-003.JP2/full/100,/0/default.jpg</v>
      </c>
      <c r="BC1770" s="29" t="str">
        <f t="shared" si="271"/>
        <v>image/jpeg</v>
      </c>
      <c r="BD1770" s="29" t="str">
        <f t="shared" si="276"/>
        <v>presentation/thumbnail</v>
      </c>
    </row>
    <row r="1771" spans="1:56" ht="12.75" customHeight="1">
      <c r="A1771" s="29">
        <v>1</v>
      </c>
      <c r="B1771" s="29">
        <v>0</v>
      </c>
      <c r="C1771" t="s">
        <v>8841</v>
      </c>
      <c r="D1771" s="29" t="s">
        <v>8842</v>
      </c>
      <c r="E1771" s="29"/>
      <c r="F1771" s="29" t="s">
        <v>8238</v>
      </c>
      <c r="G1771" s="29"/>
      <c r="H1771" s="29" t="s">
        <v>8843</v>
      </c>
      <c r="I1771" s="402" t="s">
        <v>4446</v>
      </c>
      <c r="J1771" s="406" t="s">
        <v>8838</v>
      </c>
      <c r="K1771" s="29"/>
      <c r="L1771" s="29"/>
      <c r="M1771" s="311"/>
      <c r="N1771" s="29" t="s">
        <v>1680</v>
      </c>
      <c r="O1771" s="29"/>
      <c r="P1771" s="25"/>
      <c r="Q1771" s="25"/>
      <c r="R1771" s="29" t="s">
        <v>8486</v>
      </c>
      <c r="S1771" s="303" t="s">
        <v>8831</v>
      </c>
      <c r="T1771" s="29" t="s">
        <v>2006</v>
      </c>
      <c r="U1771" t="s">
        <v>8822</v>
      </c>
      <c r="V1771" t="s">
        <v>2467</v>
      </c>
      <c r="W1771" s="29"/>
      <c r="X1771" s="349"/>
      <c r="Y1771" s="29"/>
      <c r="Z1771" s="29" t="s">
        <v>1218</v>
      </c>
      <c r="AA1771" s="29" t="s">
        <v>1170</v>
      </c>
      <c r="AB1771" s="29" t="s">
        <v>14307</v>
      </c>
      <c r="AC1771" s="29"/>
      <c r="AD1771" s="29"/>
      <c r="AE1771" s="29" t="s">
        <v>2950</v>
      </c>
      <c r="AG1771" s="38">
        <v>1</v>
      </c>
      <c r="AH1771" s="38" t="s">
        <v>4439</v>
      </c>
      <c r="AI1771" s="38" t="s">
        <v>4440</v>
      </c>
      <c r="AJ1771" s="38" t="s">
        <v>4449</v>
      </c>
      <c r="AK1771" s="38" t="s">
        <v>72</v>
      </c>
      <c r="AL1771" s="301" t="s">
        <v>7094</v>
      </c>
      <c r="AN1771" s="29" t="s">
        <v>4635</v>
      </c>
      <c r="AO1771" s="29" t="s">
        <v>4442</v>
      </c>
      <c r="AR1771" s="29" t="str">
        <f t="shared" si="277"/>
        <v>0</v>
      </c>
      <c r="AS1771" s="29">
        <f t="shared" si="278"/>
        <v>0</v>
      </c>
      <c r="AT1771" s="29">
        <v>0</v>
      </c>
      <c r="AW1771" s="29" t="str">
        <f t="shared" si="280"/>
        <v/>
      </c>
      <c r="AX1771" s="29" t="str">
        <f t="shared" si="272"/>
        <v/>
      </c>
      <c r="AY1771" s="29" t="str">
        <f t="shared" si="279"/>
        <v>https://media.mediathek-tanz-theater.de/iiif/2/nvt_img-385-003-001.JP2</v>
      </c>
      <c r="AZ1771" s="29" t="str">
        <f t="shared" si="273"/>
        <v>image/jp2</v>
      </c>
      <c r="BA1771" s="29" t="str">
        <f t="shared" si="274"/>
        <v>presentation/iiif</v>
      </c>
      <c r="BB1771" s="29" t="str">
        <f t="shared" si="275"/>
        <v>https://media.mediathek-tanz-theater.de/iiif/2/nvt_img-385-003-001.JP2/full/100,/0/default.jpg</v>
      </c>
      <c r="BC1771" s="29" t="str">
        <f t="shared" si="271"/>
        <v>image/jpeg</v>
      </c>
      <c r="BD1771" s="29" t="str">
        <f t="shared" si="276"/>
        <v>presentation/thumbnail</v>
      </c>
    </row>
    <row r="1772" spans="1:56" ht="12.75" customHeight="1">
      <c r="A1772" s="29">
        <v>1</v>
      </c>
      <c r="B1772" s="29">
        <v>0</v>
      </c>
      <c r="C1772" t="s">
        <v>8844</v>
      </c>
      <c r="D1772" s="29" t="s">
        <v>8845</v>
      </c>
      <c r="E1772" s="29"/>
      <c r="F1772" s="29" t="s">
        <v>8238</v>
      </c>
      <c r="G1772" s="29"/>
      <c r="H1772" s="29" t="s">
        <v>8846</v>
      </c>
      <c r="I1772" s="402" t="s">
        <v>4446</v>
      </c>
      <c r="J1772" s="406" t="s">
        <v>8838</v>
      </c>
      <c r="K1772" s="29"/>
      <c r="L1772" s="29"/>
      <c r="M1772" s="311"/>
      <c r="N1772" s="29" t="s">
        <v>1680</v>
      </c>
      <c r="O1772" s="29"/>
      <c r="P1772" s="25"/>
      <c r="Q1772" s="25"/>
      <c r="R1772" s="29" t="s">
        <v>8486</v>
      </c>
      <c r="S1772" s="303" t="s">
        <v>8847</v>
      </c>
      <c r="T1772" s="29" t="s">
        <v>2006</v>
      </c>
      <c r="U1772" t="s">
        <v>8822</v>
      </c>
      <c r="V1772" t="s">
        <v>2467</v>
      </c>
      <c r="W1772" s="29"/>
      <c r="X1772" s="349"/>
      <c r="Y1772" s="29"/>
      <c r="Z1772" s="29" t="s">
        <v>1218</v>
      </c>
      <c r="AA1772" s="29" t="s">
        <v>1170</v>
      </c>
      <c r="AB1772" s="29" t="s">
        <v>14313</v>
      </c>
      <c r="AC1772" s="29"/>
      <c r="AD1772" s="29"/>
      <c r="AE1772" s="29" t="s">
        <v>2950</v>
      </c>
      <c r="AG1772" s="38">
        <v>1</v>
      </c>
      <c r="AH1772" s="38" t="s">
        <v>4439</v>
      </c>
      <c r="AI1772" s="38" t="s">
        <v>4440</v>
      </c>
      <c r="AJ1772" s="38" t="s">
        <v>4449</v>
      </c>
      <c r="AK1772" s="38" t="s">
        <v>72</v>
      </c>
      <c r="AL1772" s="301" t="s">
        <v>7094</v>
      </c>
      <c r="AN1772" s="29" t="s">
        <v>4635</v>
      </c>
      <c r="AO1772" s="29" t="s">
        <v>4442</v>
      </c>
      <c r="AR1772" s="29" t="str">
        <f t="shared" si="277"/>
        <v>0</v>
      </c>
      <c r="AS1772" s="29">
        <f t="shared" si="278"/>
        <v>0</v>
      </c>
      <c r="AT1772" s="29">
        <v>0</v>
      </c>
      <c r="AW1772" s="29" t="str">
        <f t="shared" si="280"/>
        <v/>
      </c>
      <c r="AX1772" s="29" t="str">
        <f t="shared" si="272"/>
        <v/>
      </c>
      <c r="AY1772" s="29" t="str">
        <f t="shared" si="279"/>
        <v>https://media.mediathek-tanz-theater.de/iiif/2/nvt_img-385-003-002.JP2</v>
      </c>
      <c r="AZ1772" s="29" t="str">
        <f t="shared" si="273"/>
        <v>image/jp2</v>
      </c>
      <c r="BA1772" s="29" t="str">
        <f t="shared" si="274"/>
        <v>presentation/iiif</v>
      </c>
      <c r="BB1772" s="29" t="str">
        <f t="shared" si="275"/>
        <v>https://media.mediathek-tanz-theater.de/iiif/2/nvt_img-385-003-002.JP2/full/100,/0/default.jpg</v>
      </c>
      <c r="BC1772" s="29" t="str">
        <f t="shared" si="271"/>
        <v>image/jpeg</v>
      </c>
      <c r="BD1772" s="29" t="str">
        <f t="shared" si="276"/>
        <v>presentation/thumbnail</v>
      </c>
    </row>
    <row r="1773" spans="1:56" ht="12.75" customHeight="1">
      <c r="A1773" s="29">
        <v>1</v>
      </c>
      <c r="B1773" s="29">
        <v>0</v>
      </c>
      <c r="C1773" t="s">
        <v>8848</v>
      </c>
      <c r="D1773" s="29" t="s">
        <v>8849</v>
      </c>
      <c r="E1773" s="29"/>
      <c r="F1773" s="29" t="s">
        <v>8238</v>
      </c>
      <c r="G1773" s="29"/>
      <c r="H1773" s="29" t="s">
        <v>8850</v>
      </c>
      <c r="I1773" s="402" t="s">
        <v>4446</v>
      </c>
      <c r="J1773" s="406" t="s">
        <v>8838</v>
      </c>
      <c r="K1773" s="29"/>
      <c r="L1773" s="29"/>
      <c r="M1773" s="311"/>
      <c r="N1773" s="29" t="s">
        <v>1680</v>
      </c>
      <c r="O1773" s="29"/>
      <c r="P1773" s="25"/>
      <c r="Q1773" s="25"/>
      <c r="R1773" s="29" t="s">
        <v>8486</v>
      </c>
      <c r="S1773" s="303" t="s">
        <v>8847</v>
      </c>
      <c r="T1773" s="29" t="s">
        <v>2006</v>
      </c>
      <c r="U1773" t="s">
        <v>8822</v>
      </c>
      <c r="V1773" t="s">
        <v>2467</v>
      </c>
      <c r="W1773" s="29"/>
      <c r="X1773" s="349"/>
      <c r="Y1773" s="29"/>
      <c r="Z1773" s="29" t="s">
        <v>1218</v>
      </c>
      <c r="AA1773" s="29" t="s">
        <v>1170</v>
      </c>
      <c r="AB1773" s="29" t="s">
        <v>15338</v>
      </c>
      <c r="AC1773" s="29"/>
      <c r="AD1773" s="29"/>
      <c r="AE1773" s="29" t="s">
        <v>2950</v>
      </c>
      <c r="AG1773" s="38">
        <v>1</v>
      </c>
      <c r="AH1773" s="38" t="s">
        <v>4439</v>
      </c>
      <c r="AI1773" s="38" t="s">
        <v>4440</v>
      </c>
      <c r="AJ1773" s="38" t="s">
        <v>4449</v>
      </c>
      <c r="AK1773" s="38" t="s">
        <v>72</v>
      </c>
      <c r="AL1773" s="301" t="s">
        <v>7094</v>
      </c>
      <c r="AN1773" s="29" t="s">
        <v>4635</v>
      </c>
      <c r="AO1773" s="29" t="s">
        <v>4442</v>
      </c>
      <c r="AR1773" s="29" t="str">
        <f t="shared" si="277"/>
        <v>0</v>
      </c>
      <c r="AS1773" s="29">
        <f t="shared" si="278"/>
        <v>0</v>
      </c>
      <c r="AT1773" s="29">
        <v>0</v>
      </c>
      <c r="AW1773" s="29" t="str">
        <f t="shared" si="280"/>
        <v/>
      </c>
      <c r="AX1773" s="29" t="str">
        <f t="shared" si="272"/>
        <v/>
      </c>
      <c r="AY1773" s="29" t="str">
        <f t="shared" si="279"/>
        <v>https://media.mediathek-tanz-theater.de/iiif/2/nvt_img-385-003-003.JP2</v>
      </c>
      <c r="AZ1773" s="29" t="str">
        <f t="shared" si="273"/>
        <v>image/jp2</v>
      </c>
      <c r="BA1773" s="29" t="str">
        <f t="shared" si="274"/>
        <v>presentation/iiif</v>
      </c>
      <c r="BB1773" s="29" t="str">
        <f t="shared" si="275"/>
        <v>https://media.mediathek-tanz-theater.de/iiif/2/nvt_img-385-003-003.JP2/full/100,/0/default.jpg</v>
      </c>
      <c r="BC1773" s="29" t="str">
        <f t="shared" si="271"/>
        <v>image/jpeg</v>
      </c>
      <c r="BD1773" s="29" t="str">
        <f t="shared" si="276"/>
        <v>presentation/thumbnail</v>
      </c>
    </row>
    <row r="1774" spans="1:56" ht="12.75" customHeight="1">
      <c r="A1774" s="29">
        <v>1</v>
      </c>
      <c r="B1774" s="29">
        <v>0</v>
      </c>
      <c r="C1774" t="s">
        <v>8851</v>
      </c>
      <c r="D1774" s="29" t="s">
        <v>8852</v>
      </c>
      <c r="E1774" s="29"/>
      <c r="F1774" s="29" t="s">
        <v>8238</v>
      </c>
      <c r="G1774" s="29"/>
      <c r="H1774" s="29"/>
      <c r="I1774" s="402" t="s">
        <v>4438</v>
      </c>
      <c r="J1774" s="406" t="s">
        <v>8806</v>
      </c>
      <c r="K1774" s="29"/>
      <c r="L1774" s="29"/>
      <c r="M1774" s="311"/>
      <c r="N1774" s="29" t="s">
        <v>1680</v>
      </c>
      <c r="O1774" s="29"/>
      <c r="P1774" s="25"/>
      <c r="Q1774" s="25"/>
      <c r="R1774" s="29"/>
      <c r="S1774" s="303"/>
      <c r="T1774" s="29"/>
      <c r="U1774"/>
      <c r="V1774" t="s">
        <v>2467</v>
      </c>
      <c r="W1774" s="29"/>
      <c r="X1774" s="349"/>
      <c r="Y1774" s="29"/>
      <c r="Z1774" s="29" t="s">
        <v>1218</v>
      </c>
      <c r="AA1774" s="29" t="s">
        <v>1170</v>
      </c>
      <c r="AC1774" s="29"/>
      <c r="AD1774" s="29"/>
      <c r="AE1774" s="29" t="s">
        <v>2950</v>
      </c>
      <c r="AG1774" s="38">
        <v>1</v>
      </c>
      <c r="AH1774" s="38" t="s">
        <v>4439</v>
      </c>
      <c r="AI1774" s="38" t="s">
        <v>4440</v>
      </c>
      <c r="AJ1774" s="38" t="s">
        <v>8343</v>
      </c>
      <c r="AO1774" s="29" t="s">
        <v>4442</v>
      </c>
      <c r="AR1774" s="29" t="str">
        <f t="shared" si="277"/>
        <v>1</v>
      </c>
      <c r="AS1774" s="29">
        <f t="shared" si="278"/>
        <v>1</v>
      </c>
      <c r="AT1774" s="29">
        <v>1</v>
      </c>
      <c r="AV1774" s="29" t="s">
        <v>8853</v>
      </c>
      <c r="AW1774" s="29" t="str">
        <f t="shared" si="280"/>
        <v>image/tiff</v>
      </c>
      <c r="AX1774" s="29" t="str">
        <f t="shared" si="272"/>
        <v>archival/master</v>
      </c>
      <c r="AY1774" s="29" t="str">
        <f t="shared" si="279"/>
        <v>https://media.mediathek-tanz-theater.de/iiif/2/nvt_img-385-004.JP2</v>
      </c>
      <c r="AZ1774" s="29" t="str">
        <f t="shared" si="273"/>
        <v>image/jp2</v>
      </c>
      <c r="BA1774" s="29" t="str">
        <f t="shared" si="274"/>
        <v>presentation/iiif</v>
      </c>
      <c r="BB1774" s="29" t="str">
        <f t="shared" si="275"/>
        <v>https://media.mediathek-tanz-theater.de/iiif/2/nvt_img-385-004.JP2/full/100,/0/default.jpg</v>
      </c>
      <c r="BC1774" s="29" t="str">
        <f t="shared" si="271"/>
        <v>image/jpeg</v>
      </c>
      <c r="BD1774" s="29" t="str">
        <f t="shared" si="276"/>
        <v>presentation/thumbnail</v>
      </c>
    </row>
    <row r="1775" spans="1:56" ht="12.75" customHeight="1">
      <c r="A1775" s="29">
        <v>1</v>
      </c>
      <c r="B1775" s="29">
        <v>0</v>
      </c>
      <c r="C1775" t="s">
        <v>8854</v>
      </c>
      <c r="D1775" s="29" t="s">
        <v>8855</v>
      </c>
      <c r="E1775" s="29"/>
      <c r="F1775" s="29" t="s">
        <v>8238</v>
      </c>
      <c r="G1775" s="29"/>
      <c r="I1775" s="402" t="s">
        <v>4446</v>
      </c>
      <c r="J1775" s="406" t="s">
        <v>8851</v>
      </c>
      <c r="K1775" s="29"/>
      <c r="L1775" s="29"/>
      <c r="M1775" s="311"/>
      <c r="N1775" s="29" t="s">
        <v>1680</v>
      </c>
      <c r="O1775" s="29"/>
      <c r="P1775" s="25"/>
      <c r="Q1775" s="25"/>
      <c r="R1775" s="29" t="s">
        <v>8486</v>
      </c>
      <c r="S1775" s="303" t="s">
        <v>8856</v>
      </c>
      <c r="T1775" s="29" t="s">
        <v>2006</v>
      </c>
      <c r="U1775" t="s">
        <v>8857</v>
      </c>
      <c r="V1775" t="s">
        <v>2467</v>
      </c>
      <c r="W1775" s="29"/>
      <c r="X1775" s="349"/>
      <c r="Y1775" s="29"/>
      <c r="Z1775" s="29" t="s">
        <v>1218</v>
      </c>
      <c r="AA1775" s="29" t="s">
        <v>1170</v>
      </c>
      <c r="AB1775" s="29" t="s">
        <v>14328</v>
      </c>
      <c r="AC1775" s="29"/>
      <c r="AD1775" s="29"/>
      <c r="AE1775" s="29" t="s">
        <v>2950</v>
      </c>
      <c r="AG1775" s="38">
        <v>1</v>
      </c>
      <c r="AH1775" s="38" t="s">
        <v>4439</v>
      </c>
      <c r="AI1775" s="38" t="s">
        <v>4440</v>
      </c>
      <c r="AJ1775" s="38" t="s">
        <v>4449</v>
      </c>
      <c r="AK1775" s="38" t="s">
        <v>72</v>
      </c>
      <c r="AL1775" s="301" t="s">
        <v>7094</v>
      </c>
      <c r="AN1775" s="29" t="s">
        <v>4635</v>
      </c>
      <c r="AO1775" s="29" t="s">
        <v>4442</v>
      </c>
      <c r="AR1775" s="29" t="str">
        <f t="shared" si="277"/>
        <v>0</v>
      </c>
      <c r="AS1775" s="29">
        <f t="shared" si="278"/>
        <v>0</v>
      </c>
      <c r="AT1775" s="29">
        <v>0</v>
      </c>
      <c r="AW1775" s="29" t="str">
        <f t="shared" si="280"/>
        <v/>
      </c>
      <c r="AX1775" s="29" t="str">
        <f t="shared" si="272"/>
        <v/>
      </c>
      <c r="AY1775" s="29" t="str">
        <f t="shared" si="279"/>
        <v>https://media.mediathek-tanz-theater.de/iiif/2/nvt_img-385-004-001.JP2</v>
      </c>
      <c r="AZ1775" s="29" t="str">
        <f t="shared" si="273"/>
        <v>image/jp2</v>
      </c>
      <c r="BA1775" s="29" t="str">
        <f t="shared" si="274"/>
        <v>presentation/iiif</v>
      </c>
      <c r="BB1775" s="29" t="str">
        <f t="shared" si="275"/>
        <v>https://media.mediathek-tanz-theater.de/iiif/2/nvt_img-385-004-001.JP2/full/100,/0/default.jpg</v>
      </c>
      <c r="BC1775" s="29" t="str">
        <f t="shared" si="271"/>
        <v>image/jpeg</v>
      </c>
      <c r="BD1775" s="29" t="str">
        <f t="shared" si="276"/>
        <v>presentation/thumbnail</v>
      </c>
    </row>
    <row r="1776" spans="1:56" ht="12.75" customHeight="1">
      <c r="A1776" s="29">
        <v>1</v>
      </c>
      <c r="B1776" s="29">
        <v>0</v>
      </c>
      <c r="C1776" t="s">
        <v>8858</v>
      </c>
      <c r="D1776" s="29" t="s">
        <v>8859</v>
      </c>
      <c r="E1776" s="29"/>
      <c r="F1776" s="29" t="s">
        <v>8238</v>
      </c>
      <c r="G1776" s="29"/>
      <c r="I1776" s="402" t="s">
        <v>4446</v>
      </c>
      <c r="J1776" s="406" t="s">
        <v>8851</v>
      </c>
      <c r="K1776" s="29"/>
      <c r="L1776" s="29"/>
      <c r="M1776" s="311"/>
      <c r="N1776" s="29" t="s">
        <v>1680</v>
      </c>
      <c r="O1776" s="29"/>
      <c r="P1776" s="25"/>
      <c r="Q1776" s="25"/>
      <c r="R1776" s="29" t="s">
        <v>8486</v>
      </c>
      <c r="S1776" s="303" t="s">
        <v>8856</v>
      </c>
      <c r="T1776" s="29" t="s">
        <v>2006</v>
      </c>
      <c r="U1776" t="s">
        <v>8857</v>
      </c>
      <c r="V1776" t="s">
        <v>2467</v>
      </c>
      <c r="W1776" s="29"/>
      <c r="X1776" s="349"/>
      <c r="Y1776" s="29"/>
      <c r="Z1776" s="29" t="s">
        <v>1218</v>
      </c>
      <c r="AA1776" s="29" t="s">
        <v>1170</v>
      </c>
      <c r="AB1776" s="29" t="s">
        <v>14332</v>
      </c>
      <c r="AC1776" s="29"/>
      <c r="AD1776" s="29"/>
      <c r="AE1776" s="29" t="s">
        <v>2950</v>
      </c>
      <c r="AG1776" s="38">
        <v>1</v>
      </c>
      <c r="AH1776" s="38" t="s">
        <v>4439</v>
      </c>
      <c r="AI1776" s="38" t="s">
        <v>4440</v>
      </c>
      <c r="AJ1776" s="38" t="s">
        <v>4449</v>
      </c>
      <c r="AK1776" s="38" t="s">
        <v>72</v>
      </c>
      <c r="AL1776" s="301" t="s">
        <v>7094</v>
      </c>
      <c r="AN1776" s="29" t="s">
        <v>4635</v>
      </c>
      <c r="AO1776" s="29" t="s">
        <v>4442</v>
      </c>
      <c r="AR1776" s="29" t="str">
        <f t="shared" si="277"/>
        <v>0</v>
      </c>
      <c r="AS1776" s="29">
        <f t="shared" si="278"/>
        <v>0</v>
      </c>
      <c r="AT1776" s="29">
        <v>0</v>
      </c>
      <c r="AW1776" s="29" t="str">
        <f t="shared" si="280"/>
        <v/>
      </c>
      <c r="AX1776" s="29" t="str">
        <f t="shared" si="272"/>
        <v/>
      </c>
      <c r="AY1776" s="29" t="str">
        <f t="shared" si="279"/>
        <v>https://media.mediathek-tanz-theater.de/iiif/2/nvt_img-385-004-002.JP2</v>
      </c>
      <c r="AZ1776" s="29" t="str">
        <f t="shared" si="273"/>
        <v>image/jp2</v>
      </c>
      <c r="BA1776" s="29" t="str">
        <f t="shared" si="274"/>
        <v>presentation/iiif</v>
      </c>
      <c r="BB1776" s="29" t="str">
        <f t="shared" si="275"/>
        <v>https://media.mediathek-tanz-theater.de/iiif/2/nvt_img-385-004-002.JP2/full/100,/0/default.jpg</v>
      </c>
      <c r="BC1776" s="29" t="str">
        <f t="shared" si="271"/>
        <v>image/jpeg</v>
      </c>
      <c r="BD1776" s="29" t="str">
        <f t="shared" si="276"/>
        <v>presentation/thumbnail</v>
      </c>
    </row>
    <row r="1777" spans="1:56" ht="12.75" customHeight="1">
      <c r="A1777" s="29">
        <v>1</v>
      </c>
      <c r="B1777" s="29">
        <v>0</v>
      </c>
      <c r="C1777" t="s">
        <v>8860</v>
      </c>
      <c r="D1777" s="29" t="s">
        <v>8861</v>
      </c>
      <c r="E1777" s="29"/>
      <c r="F1777" s="29" t="s">
        <v>8238</v>
      </c>
      <c r="G1777" s="29"/>
      <c r="I1777" s="402" t="s">
        <v>4446</v>
      </c>
      <c r="J1777" s="406" t="s">
        <v>8851</v>
      </c>
      <c r="K1777" s="29"/>
      <c r="L1777" s="29"/>
      <c r="M1777" s="311"/>
      <c r="N1777" s="29" t="s">
        <v>1680</v>
      </c>
      <c r="O1777" s="29"/>
      <c r="P1777" s="25"/>
      <c r="Q1777" s="25"/>
      <c r="R1777" s="29" t="s">
        <v>8486</v>
      </c>
      <c r="S1777" s="29" t="s">
        <v>8862</v>
      </c>
      <c r="T1777" s="29" t="s">
        <v>2006</v>
      </c>
      <c r="U1777" t="s">
        <v>8591</v>
      </c>
      <c r="V1777" t="s">
        <v>2467</v>
      </c>
      <c r="W1777" s="29"/>
      <c r="X1777" s="349"/>
      <c r="Y1777" s="29"/>
      <c r="Z1777" s="29" t="s">
        <v>1218</v>
      </c>
      <c r="AA1777" s="29" t="s">
        <v>1170</v>
      </c>
      <c r="AB1777" s="29" t="s">
        <v>14336</v>
      </c>
      <c r="AC1777" s="29"/>
      <c r="AD1777" s="29"/>
      <c r="AE1777" s="29" t="s">
        <v>2950</v>
      </c>
      <c r="AG1777" s="38">
        <v>1</v>
      </c>
      <c r="AH1777" s="38" t="s">
        <v>4439</v>
      </c>
      <c r="AI1777" s="38" t="s">
        <v>4440</v>
      </c>
      <c r="AJ1777" s="38" t="s">
        <v>4449</v>
      </c>
      <c r="AK1777" s="38" t="s">
        <v>72</v>
      </c>
      <c r="AL1777" s="301" t="s">
        <v>7094</v>
      </c>
      <c r="AN1777" s="29" t="s">
        <v>4635</v>
      </c>
      <c r="AO1777" s="29" t="s">
        <v>4442</v>
      </c>
      <c r="AR1777" s="29" t="str">
        <f t="shared" si="277"/>
        <v>0</v>
      </c>
      <c r="AS1777" s="29">
        <f t="shared" si="278"/>
        <v>0</v>
      </c>
      <c r="AT1777" s="29">
        <v>0</v>
      </c>
      <c r="AW1777" s="29" t="str">
        <f t="shared" si="280"/>
        <v/>
      </c>
      <c r="AX1777" s="29" t="str">
        <f t="shared" si="272"/>
        <v/>
      </c>
      <c r="AY1777" s="29" t="str">
        <f t="shared" si="279"/>
        <v>https://media.mediathek-tanz-theater.de/iiif/2/nvt_img-385-004-003.JP2</v>
      </c>
      <c r="AZ1777" s="29" t="str">
        <f t="shared" si="273"/>
        <v>image/jp2</v>
      </c>
      <c r="BA1777" s="29" t="str">
        <f t="shared" si="274"/>
        <v>presentation/iiif</v>
      </c>
      <c r="BB1777" s="29" t="str">
        <f t="shared" si="275"/>
        <v>https://media.mediathek-tanz-theater.de/iiif/2/nvt_img-385-004-003.JP2/full/100,/0/default.jpg</v>
      </c>
      <c r="BC1777" s="29" t="str">
        <f t="shared" si="271"/>
        <v>image/jpeg</v>
      </c>
      <c r="BD1777" s="29" t="str">
        <f t="shared" si="276"/>
        <v>presentation/thumbnail</v>
      </c>
    </row>
    <row r="1778" spans="1:56" ht="12.75" customHeight="1">
      <c r="A1778" s="29">
        <v>0</v>
      </c>
      <c r="B1778" s="29">
        <v>0</v>
      </c>
      <c r="C1778" t="s">
        <v>8863</v>
      </c>
      <c r="D1778" s="29"/>
      <c r="E1778" s="29"/>
      <c r="F1778" s="29" t="s">
        <v>8238</v>
      </c>
      <c r="G1778" s="29"/>
      <c r="I1778" s="402" t="s">
        <v>4431</v>
      </c>
      <c r="J1778" s="406"/>
      <c r="K1778" s="29"/>
      <c r="L1778" s="29"/>
      <c r="M1778" s="311"/>
      <c r="N1778" s="29"/>
      <c r="O1778" s="29"/>
      <c r="P1778" s="25"/>
      <c r="Q1778" s="25"/>
      <c r="R1778" s="29"/>
      <c r="S1778" s="29"/>
      <c r="T1778" s="29"/>
      <c r="U1778"/>
      <c r="V1778"/>
      <c r="W1778" s="29"/>
      <c r="X1778" s="349"/>
      <c r="Y1778" s="29"/>
      <c r="Z1778" s="29" t="s">
        <v>1218</v>
      </c>
      <c r="AA1778" s="29" t="s">
        <v>1170</v>
      </c>
      <c r="AB1778" s="29" t="s">
        <v>26783</v>
      </c>
      <c r="AC1778" s="29" t="s">
        <v>4788</v>
      </c>
      <c r="AD1778" s="29"/>
      <c r="AE1778" s="29" t="s">
        <v>2950</v>
      </c>
      <c r="AG1778" s="38">
        <v>1</v>
      </c>
      <c r="AJ1778" s="38" t="s">
        <v>5115</v>
      </c>
      <c r="AR1778" s="29" t="str">
        <f t="shared" si="277"/>
        <v>1</v>
      </c>
      <c r="AS1778" s="29">
        <f t="shared" si="278"/>
        <v>0</v>
      </c>
      <c r="AT1778" s="29">
        <v>0</v>
      </c>
      <c r="AW1778" s="29" t="str">
        <f t="shared" si="280"/>
        <v/>
      </c>
      <c r="AX1778" s="29" t="str">
        <f t="shared" si="272"/>
        <v/>
      </c>
      <c r="AY1778" s="29" t="str">
        <f t="shared" si="279"/>
        <v>https://media.mediathek-tanz-theater.de/iiif/2/nvt_img-386.JP2</v>
      </c>
      <c r="AZ1778" s="29" t="str">
        <f t="shared" si="273"/>
        <v>image/jp2</v>
      </c>
      <c r="BA1778" s="29" t="str">
        <f t="shared" si="274"/>
        <v>presentation/iiif</v>
      </c>
      <c r="BB1778" s="29" t="str">
        <f t="shared" si="275"/>
        <v>https://media.mediathek-tanz-theater.de/iiif/2/nvt_img-386.JP2/full/100,/0/default.jpg</v>
      </c>
      <c r="BC1778" s="29" t="str">
        <f t="shared" si="271"/>
        <v>image/jpeg</v>
      </c>
      <c r="BD1778" s="29" t="str">
        <f t="shared" si="276"/>
        <v>presentation/thumbnail</v>
      </c>
    </row>
    <row r="1779" spans="1:56" ht="12.75" customHeight="1">
      <c r="A1779" s="29">
        <v>1</v>
      </c>
      <c r="B1779" s="29">
        <v>0</v>
      </c>
      <c r="C1779" t="s">
        <v>8864</v>
      </c>
      <c r="D1779" s="29" t="s">
        <v>8865</v>
      </c>
      <c r="E1779" s="29"/>
      <c r="F1779" s="29" t="s">
        <v>8238</v>
      </c>
      <c r="G1779" s="29"/>
      <c r="I1779" s="402" t="s">
        <v>4438</v>
      </c>
      <c r="J1779" s="406" t="s">
        <v>8863</v>
      </c>
      <c r="K1779" s="29"/>
      <c r="L1779" s="29"/>
      <c r="M1779" s="311"/>
      <c r="N1779" s="29" t="s">
        <v>1680</v>
      </c>
      <c r="O1779" s="29"/>
      <c r="P1779" s="25"/>
      <c r="Q1779" s="25"/>
      <c r="R1779" s="29"/>
      <c r="S1779" s="29"/>
      <c r="T1779" s="29"/>
      <c r="U1779"/>
      <c r="V1779" t="s">
        <v>2467</v>
      </c>
      <c r="W1779" s="29"/>
      <c r="X1779" s="349"/>
      <c r="Y1779" s="29"/>
      <c r="Z1779" s="29" t="s">
        <v>1218</v>
      </c>
      <c r="AA1779" s="29" t="s">
        <v>1170</v>
      </c>
      <c r="AB1779" s="29"/>
      <c r="AC1779" s="29"/>
      <c r="AD1779" s="29"/>
      <c r="AE1779" s="29" t="s">
        <v>2950</v>
      </c>
      <c r="AG1779" s="38">
        <v>1</v>
      </c>
      <c r="AH1779" s="38" t="s">
        <v>4439</v>
      </c>
      <c r="AI1779" s="38" t="s">
        <v>4440</v>
      </c>
      <c r="AJ1779" s="38" t="s">
        <v>8343</v>
      </c>
      <c r="AO1779" s="29" t="s">
        <v>4442</v>
      </c>
      <c r="AR1779" s="29" t="str">
        <f t="shared" si="277"/>
        <v>1</v>
      </c>
      <c r="AS1779" s="29">
        <f t="shared" si="278"/>
        <v>1</v>
      </c>
      <c r="AT1779" s="29">
        <v>1</v>
      </c>
      <c r="AV1779" s="29" t="s">
        <v>8866</v>
      </c>
      <c r="AW1779" s="29" t="str">
        <f t="shared" si="280"/>
        <v>image/tiff</v>
      </c>
      <c r="AX1779" s="29" t="str">
        <f t="shared" si="272"/>
        <v>archival/master</v>
      </c>
      <c r="AY1779" s="29" t="str">
        <f t="shared" si="279"/>
        <v>https://media.mediathek-tanz-theater.de/iiif/2/nvt_img-386-001.JP2</v>
      </c>
      <c r="AZ1779" s="29" t="str">
        <f t="shared" si="273"/>
        <v>image/jp2</v>
      </c>
      <c r="BA1779" s="29" t="str">
        <f t="shared" si="274"/>
        <v>presentation/iiif</v>
      </c>
      <c r="BB1779" s="29" t="str">
        <f t="shared" si="275"/>
        <v>https://media.mediathek-tanz-theater.de/iiif/2/nvt_img-386-001.JP2/full/100,/0/default.jpg</v>
      </c>
      <c r="BC1779" s="29" t="str">
        <f t="shared" si="271"/>
        <v>image/jpeg</v>
      </c>
      <c r="BD1779" s="29" t="str">
        <f t="shared" si="276"/>
        <v>presentation/thumbnail</v>
      </c>
    </row>
    <row r="1780" spans="1:56" ht="12.75" customHeight="1">
      <c r="A1780" s="29">
        <v>1</v>
      </c>
      <c r="B1780" s="29">
        <v>0</v>
      </c>
      <c r="C1780" t="s">
        <v>8867</v>
      </c>
      <c r="D1780" s="29" t="s">
        <v>8868</v>
      </c>
      <c r="E1780" s="29"/>
      <c r="F1780" s="29" t="s">
        <v>8238</v>
      </c>
      <c r="G1780" s="29"/>
      <c r="I1780" s="402" t="s">
        <v>4446</v>
      </c>
      <c r="J1780" s="406" t="s">
        <v>8864</v>
      </c>
      <c r="K1780" s="29"/>
      <c r="L1780" s="29"/>
      <c r="M1780" s="311"/>
      <c r="N1780" s="29" t="s">
        <v>1680</v>
      </c>
      <c r="O1780" s="29"/>
      <c r="P1780" s="25"/>
      <c r="Q1780" s="25"/>
      <c r="R1780" s="29" t="s">
        <v>8486</v>
      </c>
      <c r="S1780" s="29" t="s">
        <v>8869</v>
      </c>
      <c r="T1780" s="29" t="s">
        <v>2006</v>
      </c>
      <c r="U1780"/>
      <c r="V1780" t="s">
        <v>2467</v>
      </c>
      <c r="W1780" s="29"/>
      <c r="X1780" s="349"/>
      <c r="Y1780" s="29"/>
      <c r="Z1780" s="29" t="s">
        <v>1218</v>
      </c>
      <c r="AA1780" s="29" t="s">
        <v>1170</v>
      </c>
      <c r="AB1780" s="29" t="s">
        <v>14342</v>
      </c>
      <c r="AC1780" s="29"/>
      <c r="AD1780" s="29"/>
      <c r="AE1780" s="29" t="s">
        <v>2950</v>
      </c>
      <c r="AG1780" s="38">
        <v>1</v>
      </c>
      <c r="AH1780" s="38" t="s">
        <v>4439</v>
      </c>
      <c r="AI1780" s="38" t="s">
        <v>4440</v>
      </c>
      <c r="AJ1780" s="38" t="s">
        <v>4449</v>
      </c>
      <c r="AK1780" s="38" t="s">
        <v>8742</v>
      </c>
      <c r="AL1780" s="301" t="s">
        <v>7094</v>
      </c>
      <c r="AN1780" s="29" t="s">
        <v>72</v>
      </c>
      <c r="AO1780" s="29" t="s">
        <v>4442</v>
      </c>
      <c r="AR1780" s="29" t="str">
        <f t="shared" si="277"/>
        <v>0</v>
      </c>
      <c r="AS1780" s="29">
        <f t="shared" si="278"/>
        <v>0</v>
      </c>
      <c r="AT1780" s="29">
        <v>0</v>
      </c>
      <c r="AW1780" s="29" t="str">
        <f t="shared" si="280"/>
        <v/>
      </c>
      <c r="AX1780" s="29" t="str">
        <f t="shared" si="272"/>
        <v/>
      </c>
      <c r="AY1780" s="29" t="str">
        <f t="shared" si="279"/>
        <v>https://media.mediathek-tanz-theater.de/iiif/2/nvt_img-386-001-001.JP2</v>
      </c>
      <c r="AZ1780" s="29" t="str">
        <f t="shared" si="273"/>
        <v>image/jp2</v>
      </c>
      <c r="BA1780" s="29" t="str">
        <f t="shared" si="274"/>
        <v>presentation/iiif</v>
      </c>
      <c r="BB1780" s="29" t="str">
        <f t="shared" si="275"/>
        <v>https://media.mediathek-tanz-theater.de/iiif/2/nvt_img-386-001-001.JP2/full/100,/0/default.jpg</v>
      </c>
      <c r="BC1780" s="29" t="str">
        <f t="shared" si="271"/>
        <v>image/jpeg</v>
      </c>
      <c r="BD1780" s="29" t="str">
        <f t="shared" si="276"/>
        <v>presentation/thumbnail</v>
      </c>
    </row>
    <row r="1781" spans="1:56" ht="12.75" customHeight="1">
      <c r="A1781" s="29">
        <v>1</v>
      </c>
      <c r="B1781" s="29">
        <v>0</v>
      </c>
      <c r="C1781" t="s">
        <v>8870</v>
      </c>
      <c r="D1781" s="29" t="s">
        <v>8871</v>
      </c>
      <c r="E1781" s="29"/>
      <c r="F1781" s="29" t="s">
        <v>8238</v>
      </c>
      <c r="G1781" s="29"/>
      <c r="I1781" s="402" t="s">
        <v>4446</v>
      </c>
      <c r="J1781" s="406" t="s">
        <v>8864</v>
      </c>
      <c r="K1781" s="29"/>
      <c r="L1781" s="29"/>
      <c r="M1781" s="311"/>
      <c r="N1781" s="29" t="s">
        <v>1680</v>
      </c>
      <c r="O1781" s="29"/>
      <c r="P1781" s="25"/>
      <c r="Q1781" s="25"/>
      <c r="R1781" s="29" t="s">
        <v>8486</v>
      </c>
      <c r="S1781" s="29" t="s">
        <v>8872</v>
      </c>
      <c r="T1781" s="29" t="s">
        <v>2006</v>
      </c>
      <c r="U1781" t="s">
        <v>8591</v>
      </c>
      <c r="V1781" t="s">
        <v>2467</v>
      </c>
      <c r="W1781" s="29"/>
      <c r="X1781" s="349"/>
      <c r="Y1781" s="29"/>
      <c r="Z1781" s="29" t="s">
        <v>1218</v>
      </c>
      <c r="AA1781" s="29" t="s">
        <v>1170</v>
      </c>
      <c r="AB1781" s="29" t="s">
        <v>14346</v>
      </c>
      <c r="AC1781" s="29"/>
      <c r="AD1781" s="29"/>
      <c r="AE1781" s="29" t="s">
        <v>2950</v>
      </c>
      <c r="AG1781" s="38">
        <v>1</v>
      </c>
      <c r="AH1781" s="38" t="s">
        <v>4439</v>
      </c>
      <c r="AI1781" s="38" t="s">
        <v>4440</v>
      </c>
      <c r="AJ1781" s="38" t="s">
        <v>4449</v>
      </c>
      <c r="AK1781" s="38" t="s">
        <v>72</v>
      </c>
      <c r="AL1781" s="301" t="s">
        <v>7094</v>
      </c>
      <c r="AN1781" s="29" t="s">
        <v>72</v>
      </c>
      <c r="AO1781" s="29" t="s">
        <v>4442</v>
      </c>
      <c r="AR1781" s="29" t="str">
        <f t="shared" si="277"/>
        <v>0</v>
      </c>
      <c r="AS1781" s="29">
        <f t="shared" si="278"/>
        <v>0</v>
      </c>
      <c r="AT1781" s="29">
        <v>0</v>
      </c>
      <c r="AW1781" s="29" t="str">
        <f t="shared" si="280"/>
        <v/>
      </c>
      <c r="AX1781" s="29" t="str">
        <f t="shared" si="272"/>
        <v/>
      </c>
      <c r="AY1781" s="29" t="str">
        <f t="shared" si="279"/>
        <v>https://media.mediathek-tanz-theater.de/iiif/2/nvt_img-386-001-002.JP2</v>
      </c>
      <c r="AZ1781" s="29" t="str">
        <f t="shared" si="273"/>
        <v>image/jp2</v>
      </c>
      <c r="BA1781" s="29" t="str">
        <f t="shared" si="274"/>
        <v>presentation/iiif</v>
      </c>
      <c r="BB1781" s="29" t="str">
        <f t="shared" si="275"/>
        <v>https://media.mediathek-tanz-theater.de/iiif/2/nvt_img-386-001-002.JP2/full/100,/0/default.jpg</v>
      </c>
      <c r="BC1781" s="29" t="str">
        <f t="shared" si="271"/>
        <v>image/jpeg</v>
      </c>
      <c r="BD1781" s="29" t="str">
        <f t="shared" si="276"/>
        <v>presentation/thumbnail</v>
      </c>
    </row>
    <row r="1782" spans="1:56" ht="12.75" customHeight="1">
      <c r="A1782" s="29">
        <v>1</v>
      </c>
      <c r="B1782" s="29">
        <v>0</v>
      </c>
      <c r="C1782" t="s">
        <v>8873</v>
      </c>
      <c r="D1782" s="29" t="s">
        <v>8874</v>
      </c>
      <c r="E1782" s="29"/>
      <c r="F1782" s="29" t="s">
        <v>8238</v>
      </c>
      <c r="G1782" s="29"/>
      <c r="I1782" s="402" t="s">
        <v>4446</v>
      </c>
      <c r="J1782" s="406" t="s">
        <v>8864</v>
      </c>
      <c r="K1782" s="29"/>
      <c r="L1782" s="29"/>
      <c r="M1782" s="311"/>
      <c r="N1782" s="29" t="s">
        <v>1680</v>
      </c>
      <c r="O1782" s="29"/>
      <c r="P1782" s="25"/>
      <c r="Q1782" s="25"/>
      <c r="R1782" s="29" t="s">
        <v>8486</v>
      </c>
      <c r="S1782" s="29" t="s">
        <v>8875</v>
      </c>
      <c r="T1782" s="29" t="s">
        <v>2006</v>
      </c>
      <c r="U1782"/>
      <c r="V1782" t="s">
        <v>2467</v>
      </c>
      <c r="W1782" s="29"/>
      <c r="X1782" s="349"/>
      <c r="Y1782" s="29"/>
      <c r="Z1782" s="29" t="s">
        <v>1218</v>
      </c>
      <c r="AA1782" s="29" t="s">
        <v>1170</v>
      </c>
      <c r="AB1782" s="29" t="s">
        <v>14349</v>
      </c>
      <c r="AC1782" s="29"/>
      <c r="AD1782" s="29"/>
      <c r="AE1782" s="29" t="s">
        <v>2950</v>
      </c>
      <c r="AG1782" s="38">
        <v>1</v>
      </c>
      <c r="AH1782" s="38" t="s">
        <v>4439</v>
      </c>
      <c r="AI1782" s="38" t="s">
        <v>4440</v>
      </c>
      <c r="AJ1782" s="38" t="s">
        <v>4449</v>
      </c>
      <c r="AK1782" s="38" t="s">
        <v>72</v>
      </c>
      <c r="AL1782" s="301" t="s">
        <v>7094</v>
      </c>
      <c r="AN1782" s="29" t="s">
        <v>4635</v>
      </c>
      <c r="AO1782" s="29" t="s">
        <v>4442</v>
      </c>
      <c r="AR1782" s="29" t="str">
        <f t="shared" si="277"/>
        <v>0</v>
      </c>
      <c r="AS1782" s="29">
        <f t="shared" si="278"/>
        <v>0</v>
      </c>
      <c r="AT1782" s="29">
        <v>0</v>
      </c>
      <c r="AW1782" s="29" t="str">
        <f t="shared" si="280"/>
        <v/>
      </c>
      <c r="AX1782" s="29" t="str">
        <f t="shared" si="272"/>
        <v/>
      </c>
      <c r="AY1782" s="29" t="str">
        <f t="shared" si="279"/>
        <v>https://media.mediathek-tanz-theater.de/iiif/2/nvt_img-386-001-003.JP2</v>
      </c>
      <c r="AZ1782" s="29" t="str">
        <f t="shared" si="273"/>
        <v>image/jp2</v>
      </c>
      <c r="BA1782" s="29" t="str">
        <f t="shared" si="274"/>
        <v>presentation/iiif</v>
      </c>
      <c r="BB1782" s="29" t="str">
        <f t="shared" si="275"/>
        <v>https://media.mediathek-tanz-theater.de/iiif/2/nvt_img-386-001-003.JP2/full/100,/0/default.jpg</v>
      </c>
      <c r="BC1782" s="29" t="str">
        <f t="shared" si="271"/>
        <v>image/jpeg</v>
      </c>
      <c r="BD1782" s="29" t="str">
        <f t="shared" si="276"/>
        <v>presentation/thumbnail</v>
      </c>
    </row>
    <row r="1783" spans="1:56" ht="12.75" customHeight="1">
      <c r="A1783" s="29">
        <v>1</v>
      </c>
      <c r="B1783" s="29">
        <v>0</v>
      </c>
      <c r="C1783" t="s">
        <v>8876</v>
      </c>
      <c r="D1783" s="29" t="s">
        <v>8877</v>
      </c>
      <c r="E1783" s="29"/>
      <c r="F1783" s="29" t="s">
        <v>8238</v>
      </c>
      <c r="G1783" s="29"/>
      <c r="I1783" s="402" t="s">
        <v>4438</v>
      </c>
      <c r="J1783" s="406" t="s">
        <v>8863</v>
      </c>
      <c r="K1783" s="29"/>
      <c r="L1783" s="29"/>
      <c r="M1783" s="311"/>
      <c r="N1783" s="29" t="s">
        <v>1680</v>
      </c>
      <c r="O1783" s="29"/>
      <c r="P1783" s="25"/>
      <c r="Q1783" s="25"/>
      <c r="R1783" s="29"/>
      <c r="S1783" s="29"/>
      <c r="T1783" s="29"/>
      <c r="U1783"/>
      <c r="V1783" t="s">
        <v>2467</v>
      </c>
      <c r="W1783" s="29"/>
      <c r="X1783" s="349"/>
      <c r="Y1783" s="29"/>
      <c r="Z1783" s="29" t="s">
        <v>1218</v>
      </c>
      <c r="AA1783" s="29" t="s">
        <v>1170</v>
      </c>
      <c r="AC1783" s="29"/>
      <c r="AD1783" s="29"/>
      <c r="AE1783" s="29" t="s">
        <v>2950</v>
      </c>
      <c r="AG1783" s="38">
        <v>1</v>
      </c>
      <c r="AH1783" s="38" t="s">
        <v>4439</v>
      </c>
      <c r="AI1783" s="38" t="s">
        <v>4440</v>
      </c>
      <c r="AJ1783" s="38" t="s">
        <v>8442</v>
      </c>
      <c r="AO1783" s="29" t="s">
        <v>4442</v>
      </c>
      <c r="AR1783" s="29" t="str">
        <f t="shared" si="277"/>
        <v>1</v>
      </c>
      <c r="AS1783" s="29">
        <f t="shared" si="278"/>
        <v>1</v>
      </c>
      <c r="AT1783" s="29">
        <v>1</v>
      </c>
      <c r="AV1783" s="29" t="s">
        <v>8878</v>
      </c>
      <c r="AW1783" s="29" t="str">
        <f t="shared" si="280"/>
        <v>image/tiff</v>
      </c>
      <c r="AX1783" s="29" t="str">
        <f t="shared" si="272"/>
        <v>archival/master</v>
      </c>
      <c r="AY1783" s="29" t="str">
        <f t="shared" si="279"/>
        <v>https://media.mediathek-tanz-theater.de/iiif/2/nvt_img-386-002.JP2</v>
      </c>
      <c r="AZ1783" s="29" t="str">
        <f t="shared" si="273"/>
        <v>image/jp2</v>
      </c>
      <c r="BA1783" s="29" t="str">
        <f t="shared" si="274"/>
        <v>presentation/iiif</v>
      </c>
      <c r="BB1783" s="29" t="str">
        <f t="shared" si="275"/>
        <v>https://media.mediathek-tanz-theater.de/iiif/2/nvt_img-386-002.JP2/full/100,/0/default.jpg</v>
      </c>
      <c r="BC1783" s="29" t="str">
        <f t="shared" si="271"/>
        <v>image/jpeg</v>
      </c>
      <c r="BD1783" s="29" t="str">
        <f t="shared" si="276"/>
        <v>presentation/thumbnail</v>
      </c>
    </row>
    <row r="1784" spans="1:56" ht="12.75" customHeight="1">
      <c r="A1784" s="29">
        <v>1</v>
      </c>
      <c r="B1784" s="29">
        <v>0</v>
      </c>
      <c r="C1784" t="s">
        <v>8879</v>
      </c>
      <c r="D1784" s="29" t="s">
        <v>8880</v>
      </c>
      <c r="E1784" s="29"/>
      <c r="F1784" s="29" t="s">
        <v>8238</v>
      </c>
      <c r="G1784" s="29"/>
      <c r="I1784" s="402" t="s">
        <v>4446</v>
      </c>
      <c r="J1784" s="406" t="s">
        <v>8876</v>
      </c>
      <c r="K1784" s="29"/>
      <c r="L1784" s="29"/>
      <c r="M1784" s="311"/>
      <c r="N1784" s="29" t="s">
        <v>1680</v>
      </c>
      <c r="O1784" s="29"/>
      <c r="P1784" s="25"/>
      <c r="Q1784" s="25"/>
      <c r="R1784" s="29" t="s">
        <v>8486</v>
      </c>
      <c r="S1784" s="29" t="s">
        <v>8881</v>
      </c>
      <c r="T1784" s="29" t="s">
        <v>2006</v>
      </c>
      <c r="U1784" t="s">
        <v>8822</v>
      </c>
      <c r="V1784" t="s">
        <v>2467</v>
      </c>
      <c r="W1784" s="29"/>
      <c r="X1784" s="349"/>
      <c r="Y1784" s="29"/>
      <c r="Z1784" s="29" t="s">
        <v>1218</v>
      </c>
      <c r="AA1784" s="29" t="s">
        <v>1170</v>
      </c>
      <c r="AB1784" s="29" t="s">
        <v>14355</v>
      </c>
      <c r="AC1784" s="29"/>
      <c r="AD1784" s="29"/>
      <c r="AE1784" s="29" t="s">
        <v>2950</v>
      </c>
      <c r="AG1784" s="38">
        <v>1</v>
      </c>
      <c r="AH1784" s="38" t="s">
        <v>4439</v>
      </c>
      <c r="AI1784" s="38" t="s">
        <v>4440</v>
      </c>
      <c r="AJ1784" s="38" t="s">
        <v>4449</v>
      </c>
      <c r="AK1784" s="38" t="s">
        <v>8882</v>
      </c>
      <c r="AL1784" s="301" t="s">
        <v>7094</v>
      </c>
      <c r="AN1784" s="29" t="s">
        <v>72</v>
      </c>
      <c r="AO1784" s="29" t="s">
        <v>4442</v>
      </c>
      <c r="AR1784" s="29" t="str">
        <f t="shared" si="277"/>
        <v>0</v>
      </c>
      <c r="AS1784" s="29">
        <f t="shared" si="278"/>
        <v>0</v>
      </c>
      <c r="AT1784" s="29">
        <v>0</v>
      </c>
      <c r="AW1784" s="29" t="str">
        <f t="shared" si="280"/>
        <v/>
      </c>
      <c r="AX1784" s="29" t="str">
        <f t="shared" si="272"/>
        <v/>
      </c>
      <c r="AY1784" s="29" t="str">
        <f t="shared" si="279"/>
        <v>https://media.mediathek-tanz-theater.de/iiif/2/nvt_img-386-002-001.JP2</v>
      </c>
      <c r="AZ1784" s="29" t="str">
        <f t="shared" si="273"/>
        <v>image/jp2</v>
      </c>
      <c r="BA1784" s="29" t="str">
        <f t="shared" si="274"/>
        <v>presentation/iiif</v>
      </c>
      <c r="BB1784" s="29" t="str">
        <f t="shared" si="275"/>
        <v>https://media.mediathek-tanz-theater.de/iiif/2/nvt_img-386-002-001.JP2/full/100,/0/default.jpg</v>
      </c>
      <c r="BC1784" s="29" t="str">
        <f t="shared" si="271"/>
        <v>image/jpeg</v>
      </c>
      <c r="BD1784" s="29" t="str">
        <f t="shared" si="276"/>
        <v>presentation/thumbnail</v>
      </c>
    </row>
    <row r="1785" spans="1:56" ht="12.75" customHeight="1">
      <c r="A1785" s="29">
        <v>1</v>
      </c>
      <c r="B1785" s="29">
        <v>0</v>
      </c>
      <c r="C1785" t="s">
        <v>8883</v>
      </c>
      <c r="D1785" s="29" t="s">
        <v>8884</v>
      </c>
      <c r="E1785" s="29"/>
      <c r="F1785" s="29" t="s">
        <v>8238</v>
      </c>
      <c r="G1785" s="29"/>
      <c r="I1785" s="402" t="s">
        <v>4446</v>
      </c>
      <c r="J1785" s="406" t="s">
        <v>8876</v>
      </c>
      <c r="K1785" s="29"/>
      <c r="L1785" s="29"/>
      <c r="M1785" s="311"/>
      <c r="N1785" s="29" t="s">
        <v>1680</v>
      </c>
      <c r="O1785" s="29"/>
      <c r="P1785" s="25"/>
      <c r="Q1785" s="25"/>
      <c r="R1785" s="29" t="s">
        <v>8486</v>
      </c>
      <c r="S1785" s="29" t="s">
        <v>8881</v>
      </c>
      <c r="T1785" s="29" t="s">
        <v>2006</v>
      </c>
      <c r="U1785" t="s">
        <v>8822</v>
      </c>
      <c r="V1785" t="s">
        <v>2467</v>
      </c>
      <c r="W1785" s="29"/>
      <c r="X1785" s="349"/>
      <c r="Y1785" s="29"/>
      <c r="Z1785" s="29" t="s">
        <v>1218</v>
      </c>
      <c r="AA1785" s="29" t="s">
        <v>1170</v>
      </c>
      <c r="AB1785" s="29" t="s">
        <v>14358</v>
      </c>
      <c r="AC1785" s="29"/>
      <c r="AD1785" s="29"/>
      <c r="AE1785" s="29" t="s">
        <v>2950</v>
      </c>
      <c r="AG1785" s="38">
        <v>1</v>
      </c>
      <c r="AH1785" s="38" t="s">
        <v>4439</v>
      </c>
      <c r="AI1785" s="38" t="s">
        <v>4440</v>
      </c>
      <c r="AJ1785" s="38" t="s">
        <v>4449</v>
      </c>
      <c r="AK1785" s="38" t="s">
        <v>72</v>
      </c>
      <c r="AL1785" s="301" t="s">
        <v>7094</v>
      </c>
      <c r="AN1785" s="29" t="s">
        <v>4635</v>
      </c>
      <c r="AO1785" s="29" t="s">
        <v>4442</v>
      </c>
      <c r="AR1785" s="29" t="str">
        <f t="shared" si="277"/>
        <v>0</v>
      </c>
      <c r="AS1785" s="29">
        <f t="shared" si="278"/>
        <v>0</v>
      </c>
      <c r="AT1785" s="29">
        <v>0</v>
      </c>
      <c r="AW1785" s="29" t="str">
        <f t="shared" si="280"/>
        <v/>
      </c>
      <c r="AX1785" s="29" t="str">
        <f t="shared" si="272"/>
        <v/>
      </c>
      <c r="AY1785" s="29" t="str">
        <f t="shared" si="279"/>
        <v>https://media.mediathek-tanz-theater.de/iiif/2/nvt_img-386-002-002.JP2</v>
      </c>
      <c r="AZ1785" s="29" t="str">
        <f t="shared" si="273"/>
        <v>image/jp2</v>
      </c>
      <c r="BA1785" s="29" t="str">
        <f t="shared" si="274"/>
        <v>presentation/iiif</v>
      </c>
      <c r="BB1785" s="29" t="str">
        <f t="shared" si="275"/>
        <v>https://media.mediathek-tanz-theater.de/iiif/2/nvt_img-386-002-002.JP2/full/100,/0/default.jpg</v>
      </c>
      <c r="BC1785" s="29" t="str">
        <f t="shared" si="271"/>
        <v>image/jpeg</v>
      </c>
      <c r="BD1785" s="29" t="str">
        <f t="shared" si="276"/>
        <v>presentation/thumbnail</v>
      </c>
    </row>
    <row r="1786" spans="1:56" ht="12.75" customHeight="1">
      <c r="A1786" s="29">
        <v>1</v>
      </c>
      <c r="B1786" s="29">
        <v>0</v>
      </c>
      <c r="C1786" t="s">
        <v>8885</v>
      </c>
      <c r="D1786" s="29" t="s">
        <v>8886</v>
      </c>
      <c r="E1786" s="29"/>
      <c r="F1786" s="29" t="s">
        <v>8238</v>
      </c>
      <c r="G1786" s="29"/>
      <c r="I1786" s="402" t="s">
        <v>4446</v>
      </c>
      <c r="J1786" s="406" t="s">
        <v>8876</v>
      </c>
      <c r="K1786" s="29"/>
      <c r="L1786" s="29"/>
      <c r="M1786" s="311"/>
      <c r="N1786" s="29" t="s">
        <v>1680</v>
      </c>
      <c r="O1786" s="29"/>
      <c r="P1786" s="25"/>
      <c r="Q1786" s="25"/>
      <c r="R1786" s="29" t="s">
        <v>8486</v>
      </c>
      <c r="S1786" s="29" t="s">
        <v>8881</v>
      </c>
      <c r="T1786" s="29" t="s">
        <v>2006</v>
      </c>
      <c r="U1786" t="s">
        <v>8822</v>
      </c>
      <c r="V1786" t="s">
        <v>2467</v>
      </c>
      <c r="W1786" s="29"/>
      <c r="X1786" s="349"/>
      <c r="Y1786" s="29"/>
      <c r="Z1786" s="29" t="s">
        <v>1218</v>
      </c>
      <c r="AA1786" s="29" t="s">
        <v>1170</v>
      </c>
      <c r="AB1786" s="29" t="s">
        <v>14361</v>
      </c>
      <c r="AC1786" s="29"/>
      <c r="AD1786" s="29"/>
      <c r="AE1786" s="29" t="s">
        <v>2950</v>
      </c>
      <c r="AG1786" s="38">
        <v>1</v>
      </c>
      <c r="AH1786" s="38" t="s">
        <v>4439</v>
      </c>
      <c r="AI1786" s="38" t="s">
        <v>4440</v>
      </c>
      <c r="AJ1786" s="38" t="s">
        <v>4449</v>
      </c>
      <c r="AK1786" s="38" t="s">
        <v>72</v>
      </c>
      <c r="AL1786" s="301" t="s">
        <v>7094</v>
      </c>
      <c r="AN1786" s="29" t="s">
        <v>4635</v>
      </c>
      <c r="AO1786" s="29" t="s">
        <v>4442</v>
      </c>
      <c r="AR1786" s="29" t="str">
        <f t="shared" si="277"/>
        <v>0</v>
      </c>
      <c r="AS1786" s="29">
        <f t="shared" si="278"/>
        <v>0</v>
      </c>
      <c r="AT1786" s="29">
        <v>0</v>
      </c>
      <c r="AW1786" s="29" t="str">
        <f t="shared" si="280"/>
        <v/>
      </c>
      <c r="AX1786" s="29" t="str">
        <f t="shared" si="272"/>
        <v/>
      </c>
      <c r="AY1786" s="29" t="str">
        <f t="shared" si="279"/>
        <v>https://media.mediathek-tanz-theater.de/iiif/2/nvt_img-386-002-003.JP2</v>
      </c>
      <c r="AZ1786" s="29" t="str">
        <f t="shared" si="273"/>
        <v>image/jp2</v>
      </c>
      <c r="BA1786" s="29" t="str">
        <f t="shared" si="274"/>
        <v>presentation/iiif</v>
      </c>
      <c r="BB1786" s="29" t="str">
        <f t="shared" si="275"/>
        <v>https://media.mediathek-tanz-theater.de/iiif/2/nvt_img-386-002-003.JP2/full/100,/0/default.jpg</v>
      </c>
      <c r="BC1786" s="29" t="str">
        <f t="shared" si="271"/>
        <v>image/jpeg</v>
      </c>
      <c r="BD1786" s="29" t="str">
        <f t="shared" si="276"/>
        <v>presentation/thumbnail</v>
      </c>
    </row>
    <row r="1787" spans="1:56" ht="12.75" customHeight="1">
      <c r="A1787" s="29">
        <v>1</v>
      </c>
      <c r="B1787" s="29">
        <v>0</v>
      </c>
      <c r="C1787" t="s">
        <v>8887</v>
      </c>
      <c r="D1787" s="29" t="s">
        <v>8888</v>
      </c>
      <c r="E1787" s="29"/>
      <c r="F1787" s="29" t="s">
        <v>8238</v>
      </c>
      <c r="G1787" s="29"/>
      <c r="I1787" s="402" t="s">
        <v>4438</v>
      </c>
      <c r="J1787" s="406" t="s">
        <v>8863</v>
      </c>
      <c r="K1787" s="29"/>
      <c r="L1787" s="29"/>
      <c r="M1787" s="311"/>
      <c r="N1787" s="29" t="s">
        <v>1680</v>
      </c>
      <c r="O1787" s="29"/>
      <c r="P1787" s="25"/>
      <c r="Q1787" s="25"/>
      <c r="R1787" s="29"/>
      <c r="S1787" s="29"/>
      <c r="T1787" s="29"/>
      <c r="U1787"/>
      <c r="V1787" t="s">
        <v>2467</v>
      </c>
      <c r="W1787" s="29"/>
      <c r="X1787" s="349"/>
      <c r="Y1787" s="29"/>
      <c r="Z1787" s="29" t="s">
        <v>1218</v>
      </c>
      <c r="AA1787" s="29" t="s">
        <v>1170</v>
      </c>
      <c r="AC1787" s="29"/>
      <c r="AD1787" s="29"/>
      <c r="AE1787" s="29" t="s">
        <v>2950</v>
      </c>
      <c r="AG1787" s="38">
        <v>1</v>
      </c>
      <c r="AH1787" s="38" t="s">
        <v>4439</v>
      </c>
      <c r="AI1787" s="38" t="s">
        <v>4440</v>
      </c>
      <c r="AJ1787" s="38" t="s">
        <v>8280</v>
      </c>
      <c r="AO1787" s="29" t="s">
        <v>4442</v>
      </c>
      <c r="AR1787" s="29" t="str">
        <f t="shared" si="277"/>
        <v>1</v>
      </c>
      <c r="AS1787" s="29">
        <f t="shared" si="278"/>
        <v>1</v>
      </c>
      <c r="AT1787" s="29">
        <v>1</v>
      </c>
      <c r="AV1787" s="29" t="s">
        <v>8889</v>
      </c>
      <c r="AW1787" s="29" t="str">
        <f t="shared" si="280"/>
        <v>image/tiff</v>
      </c>
      <c r="AX1787" s="29" t="str">
        <f t="shared" si="272"/>
        <v>archival/master</v>
      </c>
      <c r="AY1787" s="29" t="str">
        <f t="shared" si="279"/>
        <v>https://media.mediathek-tanz-theater.de/iiif/2/nvt_img-386-003.JP2</v>
      </c>
      <c r="AZ1787" s="29" t="str">
        <f t="shared" si="273"/>
        <v>image/jp2</v>
      </c>
      <c r="BA1787" s="29" t="str">
        <f t="shared" si="274"/>
        <v>presentation/iiif</v>
      </c>
      <c r="BB1787" s="29" t="str">
        <f t="shared" si="275"/>
        <v>https://media.mediathek-tanz-theater.de/iiif/2/nvt_img-386-003.JP2/full/100,/0/default.jpg</v>
      </c>
      <c r="BC1787" s="29" t="str">
        <f t="shared" si="271"/>
        <v>image/jpeg</v>
      </c>
      <c r="BD1787" s="29" t="str">
        <f t="shared" si="276"/>
        <v>presentation/thumbnail</v>
      </c>
    </row>
    <row r="1788" spans="1:56" ht="12.75" customHeight="1">
      <c r="A1788" s="29">
        <v>1</v>
      </c>
      <c r="B1788" s="29">
        <v>0</v>
      </c>
      <c r="C1788" t="s">
        <v>8890</v>
      </c>
      <c r="D1788" s="29" t="s">
        <v>8891</v>
      </c>
      <c r="E1788" s="29"/>
      <c r="F1788" s="29" t="s">
        <v>8238</v>
      </c>
      <c r="G1788" s="29"/>
      <c r="I1788" s="402" t="s">
        <v>4446</v>
      </c>
      <c r="J1788" s="406" t="s">
        <v>8887</v>
      </c>
      <c r="K1788" s="29"/>
      <c r="L1788" s="29"/>
      <c r="M1788" s="311"/>
      <c r="N1788" s="29" t="s">
        <v>1680</v>
      </c>
      <c r="O1788" s="29"/>
      <c r="P1788" s="25"/>
      <c r="Q1788" s="25"/>
      <c r="R1788" s="29" t="s">
        <v>8486</v>
      </c>
      <c r="S1788" s="29" t="s">
        <v>8881</v>
      </c>
      <c r="T1788" s="29" t="s">
        <v>2006</v>
      </c>
      <c r="U1788" t="s">
        <v>8822</v>
      </c>
      <c r="V1788" t="s">
        <v>2467</v>
      </c>
      <c r="W1788" s="29"/>
      <c r="X1788" s="349"/>
      <c r="Y1788" s="29"/>
      <c r="Z1788" s="29" t="s">
        <v>1218</v>
      </c>
      <c r="AA1788" s="29" t="s">
        <v>1170</v>
      </c>
      <c r="AB1788" s="29" t="s">
        <v>14368</v>
      </c>
      <c r="AC1788" s="29"/>
      <c r="AD1788" s="29"/>
      <c r="AE1788" s="29" t="s">
        <v>2950</v>
      </c>
      <c r="AG1788" s="38">
        <v>1</v>
      </c>
      <c r="AH1788" s="38" t="s">
        <v>4439</v>
      </c>
      <c r="AI1788" s="38" t="s">
        <v>4440</v>
      </c>
      <c r="AJ1788" s="38" t="s">
        <v>4449</v>
      </c>
      <c r="AK1788" s="38" t="s">
        <v>72</v>
      </c>
      <c r="AL1788" s="301" t="s">
        <v>7094</v>
      </c>
      <c r="AN1788" s="29" t="s">
        <v>72</v>
      </c>
      <c r="AO1788" s="29" t="s">
        <v>4442</v>
      </c>
      <c r="AR1788" s="29" t="str">
        <f t="shared" si="277"/>
        <v>0</v>
      </c>
      <c r="AS1788" s="29">
        <f t="shared" si="278"/>
        <v>0</v>
      </c>
      <c r="AT1788" s="29">
        <v>0</v>
      </c>
      <c r="AW1788" s="29" t="str">
        <f t="shared" si="280"/>
        <v/>
      </c>
      <c r="AX1788" s="29" t="str">
        <f t="shared" si="272"/>
        <v/>
      </c>
      <c r="AY1788" s="29" t="str">
        <f t="shared" si="279"/>
        <v>https://media.mediathek-tanz-theater.de/iiif/2/nvt_img-386-003-001.JP2</v>
      </c>
      <c r="AZ1788" s="29" t="str">
        <f t="shared" si="273"/>
        <v>image/jp2</v>
      </c>
      <c r="BA1788" s="29" t="str">
        <f t="shared" si="274"/>
        <v>presentation/iiif</v>
      </c>
      <c r="BB1788" s="29" t="str">
        <f t="shared" si="275"/>
        <v>https://media.mediathek-tanz-theater.de/iiif/2/nvt_img-386-003-001.JP2/full/100,/0/default.jpg</v>
      </c>
      <c r="BC1788" s="29" t="str">
        <f t="shared" si="271"/>
        <v>image/jpeg</v>
      </c>
      <c r="BD1788" s="29" t="str">
        <f t="shared" si="276"/>
        <v>presentation/thumbnail</v>
      </c>
    </row>
    <row r="1789" spans="1:56" ht="12.75" customHeight="1">
      <c r="A1789" s="29">
        <v>1</v>
      </c>
      <c r="B1789" s="29">
        <v>0</v>
      </c>
      <c r="C1789" t="s">
        <v>8892</v>
      </c>
      <c r="D1789" s="29" t="s">
        <v>8893</v>
      </c>
      <c r="E1789" s="29"/>
      <c r="F1789" s="29" t="s">
        <v>8238</v>
      </c>
      <c r="G1789" s="29"/>
      <c r="I1789" s="402" t="s">
        <v>4446</v>
      </c>
      <c r="J1789" s="406" t="s">
        <v>8887</v>
      </c>
      <c r="K1789" s="29"/>
      <c r="L1789" s="29"/>
      <c r="M1789" s="311"/>
      <c r="N1789" s="29" t="s">
        <v>1680</v>
      </c>
      <c r="O1789" s="29"/>
      <c r="P1789" s="25"/>
      <c r="Q1789" s="25"/>
      <c r="R1789" s="29" t="s">
        <v>8486</v>
      </c>
      <c r="S1789" s="29" t="s">
        <v>8894</v>
      </c>
      <c r="T1789" s="29" t="s">
        <v>2006</v>
      </c>
      <c r="U1789" t="s">
        <v>8822</v>
      </c>
      <c r="V1789" t="s">
        <v>2467</v>
      </c>
      <c r="W1789" s="29"/>
      <c r="X1789" s="349"/>
      <c r="Y1789" s="29"/>
      <c r="Z1789" s="29" t="s">
        <v>1218</v>
      </c>
      <c r="AA1789" s="29" t="s">
        <v>1170</v>
      </c>
      <c r="AB1789" s="29" t="s">
        <v>14372</v>
      </c>
      <c r="AC1789" s="29"/>
      <c r="AD1789" s="29"/>
      <c r="AE1789" s="29" t="s">
        <v>2950</v>
      </c>
      <c r="AG1789" s="38">
        <v>1</v>
      </c>
      <c r="AH1789" s="38" t="s">
        <v>4439</v>
      </c>
      <c r="AI1789" s="38" t="s">
        <v>4440</v>
      </c>
      <c r="AJ1789" s="38" t="s">
        <v>4449</v>
      </c>
      <c r="AK1789" s="38" t="s">
        <v>72</v>
      </c>
      <c r="AL1789" s="301" t="s">
        <v>7094</v>
      </c>
      <c r="AN1789" s="29" t="s">
        <v>72</v>
      </c>
      <c r="AO1789" s="29" t="s">
        <v>4442</v>
      </c>
      <c r="AR1789" s="29" t="str">
        <f t="shared" si="277"/>
        <v>0</v>
      </c>
      <c r="AS1789" s="29">
        <f t="shared" si="278"/>
        <v>0</v>
      </c>
      <c r="AT1789" s="29">
        <v>0</v>
      </c>
      <c r="AW1789" s="29" t="str">
        <f t="shared" si="280"/>
        <v/>
      </c>
      <c r="AX1789" s="29" t="str">
        <f t="shared" si="272"/>
        <v/>
      </c>
      <c r="AY1789" s="29" t="str">
        <f t="shared" si="279"/>
        <v>https://media.mediathek-tanz-theater.de/iiif/2/nvt_img-386-003-002.JP2</v>
      </c>
      <c r="AZ1789" s="29" t="str">
        <f t="shared" si="273"/>
        <v>image/jp2</v>
      </c>
      <c r="BA1789" s="29" t="str">
        <f t="shared" si="274"/>
        <v>presentation/iiif</v>
      </c>
      <c r="BB1789" s="29" t="str">
        <f t="shared" si="275"/>
        <v>https://media.mediathek-tanz-theater.de/iiif/2/nvt_img-386-003-002.JP2/full/100,/0/default.jpg</v>
      </c>
      <c r="BC1789" s="29" t="str">
        <f t="shared" si="271"/>
        <v>image/jpeg</v>
      </c>
      <c r="BD1789" s="29" t="str">
        <f t="shared" si="276"/>
        <v>presentation/thumbnail</v>
      </c>
    </row>
    <row r="1790" spans="1:56" ht="12.75" customHeight="1">
      <c r="A1790" s="29">
        <v>1</v>
      </c>
      <c r="B1790" s="29">
        <v>0</v>
      </c>
      <c r="C1790" t="s">
        <v>8895</v>
      </c>
      <c r="D1790" s="29" t="s">
        <v>8896</v>
      </c>
      <c r="E1790" s="29"/>
      <c r="F1790" s="29" t="s">
        <v>8238</v>
      </c>
      <c r="G1790" s="29"/>
      <c r="I1790" s="402" t="s">
        <v>4446</v>
      </c>
      <c r="J1790" s="406" t="s">
        <v>8887</v>
      </c>
      <c r="K1790" s="29"/>
      <c r="L1790" s="29"/>
      <c r="M1790" s="311"/>
      <c r="N1790" s="29" t="s">
        <v>1680</v>
      </c>
      <c r="O1790" s="29"/>
      <c r="P1790" s="25"/>
      <c r="Q1790" s="25"/>
      <c r="R1790" s="29" t="s">
        <v>8486</v>
      </c>
      <c r="S1790" s="29" t="s">
        <v>8897</v>
      </c>
      <c r="T1790" s="29" t="s">
        <v>2006</v>
      </c>
      <c r="U1790" t="s">
        <v>8898</v>
      </c>
      <c r="V1790" t="s">
        <v>2467</v>
      </c>
      <c r="W1790" s="29"/>
      <c r="X1790" s="349"/>
      <c r="Y1790" s="29"/>
      <c r="Z1790" s="29" t="s">
        <v>1218</v>
      </c>
      <c r="AA1790" s="29" t="s">
        <v>1170</v>
      </c>
      <c r="AB1790" s="29" t="s">
        <v>14376</v>
      </c>
      <c r="AC1790" s="29"/>
      <c r="AD1790" s="29"/>
      <c r="AE1790" s="29" t="s">
        <v>2950</v>
      </c>
      <c r="AG1790" s="38">
        <v>1</v>
      </c>
      <c r="AH1790" s="38" t="s">
        <v>4439</v>
      </c>
      <c r="AI1790" s="38" t="s">
        <v>4440</v>
      </c>
      <c r="AJ1790" s="38" t="s">
        <v>4449</v>
      </c>
      <c r="AK1790" s="38" t="s">
        <v>72</v>
      </c>
      <c r="AL1790" s="301" t="s">
        <v>7094</v>
      </c>
      <c r="AN1790" s="29" t="s">
        <v>72</v>
      </c>
      <c r="AO1790" s="29" t="s">
        <v>4442</v>
      </c>
      <c r="AR1790" s="29" t="str">
        <f t="shared" si="277"/>
        <v>0</v>
      </c>
      <c r="AS1790" s="29">
        <f t="shared" si="278"/>
        <v>0</v>
      </c>
      <c r="AT1790" s="29">
        <v>0</v>
      </c>
      <c r="AW1790" s="29" t="str">
        <f t="shared" si="280"/>
        <v/>
      </c>
      <c r="AX1790" s="29" t="str">
        <f t="shared" si="272"/>
        <v/>
      </c>
      <c r="AY1790" s="29" t="str">
        <f t="shared" si="279"/>
        <v>https://media.mediathek-tanz-theater.de/iiif/2/nvt_img-386-003-003.JP2</v>
      </c>
      <c r="AZ1790" s="29" t="str">
        <f t="shared" si="273"/>
        <v>image/jp2</v>
      </c>
      <c r="BA1790" s="29" t="str">
        <f t="shared" si="274"/>
        <v>presentation/iiif</v>
      </c>
      <c r="BB1790" s="29" t="str">
        <f t="shared" si="275"/>
        <v>https://media.mediathek-tanz-theater.de/iiif/2/nvt_img-386-003-003.JP2/full/100,/0/default.jpg</v>
      </c>
      <c r="BC1790" s="29" t="str">
        <f t="shared" si="271"/>
        <v>image/jpeg</v>
      </c>
      <c r="BD1790" s="29" t="str">
        <f t="shared" si="276"/>
        <v>presentation/thumbnail</v>
      </c>
    </row>
    <row r="1791" spans="1:56" ht="12.75" customHeight="1">
      <c r="A1791" s="29">
        <v>0</v>
      </c>
      <c r="B1791" s="29">
        <v>0</v>
      </c>
      <c r="C1791" t="s">
        <v>8899</v>
      </c>
      <c r="D1791" s="29"/>
      <c r="E1791" s="29"/>
      <c r="F1791" s="29" t="s">
        <v>8238</v>
      </c>
      <c r="G1791" s="29"/>
      <c r="I1791" s="402" t="s">
        <v>4431</v>
      </c>
      <c r="J1791" s="406"/>
      <c r="K1791" s="29"/>
      <c r="L1791" s="29"/>
      <c r="M1791" s="311"/>
      <c r="N1791" s="29"/>
      <c r="O1791" s="29"/>
      <c r="P1791" s="25"/>
      <c r="Q1791" s="25"/>
      <c r="R1791" s="29"/>
      <c r="S1791" s="29"/>
      <c r="T1791" s="29"/>
      <c r="U1791"/>
      <c r="V1791"/>
      <c r="W1791" s="29"/>
      <c r="X1791" s="349"/>
      <c r="Y1791" s="29"/>
      <c r="Z1791" s="29" t="s">
        <v>1218</v>
      </c>
      <c r="AA1791" s="29" t="s">
        <v>1170</v>
      </c>
      <c r="AB1791" s="29" t="s">
        <v>26784</v>
      </c>
      <c r="AC1791" s="29" t="s">
        <v>4788</v>
      </c>
      <c r="AD1791" s="29"/>
      <c r="AE1791" s="29" t="s">
        <v>2950</v>
      </c>
      <c r="AG1791" s="38">
        <v>1</v>
      </c>
      <c r="AJ1791" s="38" t="s">
        <v>5115</v>
      </c>
      <c r="AR1791" s="29" t="str">
        <f t="shared" si="277"/>
        <v>1</v>
      </c>
      <c r="AS1791" s="29">
        <f t="shared" si="278"/>
        <v>0</v>
      </c>
      <c r="AT1791" s="29">
        <v>0</v>
      </c>
      <c r="AW1791" s="29" t="str">
        <f t="shared" si="280"/>
        <v/>
      </c>
      <c r="AX1791" s="29" t="str">
        <f t="shared" si="272"/>
        <v/>
      </c>
      <c r="AY1791" s="29" t="str">
        <f t="shared" si="279"/>
        <v>https://media.mediathek-tanz-theater.de/iiif/2/nvt_img-387.JP2</v>
      </c>
      <c r="AZ1791" s="29" t="str">
        <f t="shared" si="273"/>
        <v>image/jp2</v>
      </c>
      <c r="BA1791" s="29" t="str">
        <f t="shared" si="274"/>
        <v>presentation/iiif</v>
      </c>
      <c r="BB1791" s="29" t="str">
        <f t="shared" si="275"/>
        <v>https://media.mediathek-tanz-theater.de/iiif/2/nvt_img-387.JP2/full/100,/0/default.jpg</v>
      </c>
      <c r="BC1791" s="29" t="str">
        <f t="shared" si="271"/>
        <v>image/jpeg</v>
      </c>
      <c r="BD1791" s="29" t="str">
        <f t="shared" si="276"/>
        <v>presentation/thumbnail</v>
      </c>
    </row>
    <row r="1792" spans="1:56" ht="12.75" customHeight="1">
      <c r="A1792" s="29">
        <v>1</v>
      </c>
      <c r="B1792" s="29">
        <v>0</v>
      </c>
      <c r="C1792" t="s">
        <v>8900</v>
      </c>
      <c r="D1792" s="29" t="s">
        <v>8901</v>
      </c>
      <c r="E1792" s="29"/>
      <c r="F1792" s="29" t="s">
        <v>8238</v>
      </c>
      <c r="G1792" s="29"/>
      <c r="I1792" s="402" t="s">
        <v>4438</v>
      </c>
      <c r="J1792" s="406" t="s">
        <v>8899</v>
      </c>
      <c r="K1792" s="29"/>
      <c r="L1792" s="29"/>
      <c r="M1792" s="311"/>
      <c r="N1792" s="29" t="s">
        <v>1680</v>
      </c>
      <c r="O1792" s="29"/>
      <c r="P1792" s="25"/>
      <c r="Q1792" s="25"/>
      <c r="R1792" s="29"/>
      <c r="S1792" s="29"/>
      <c r="T1792" s="29"/>
      <c r="U1792"/>
      <c r="V1792" t="s">
        <v>2467</v>
      </c>
      <c r="W1792" s="29"/>
      <c r="X1792" s="349"/>
      <c r="Y1792" s="29"/>
      <c r="Z1792" s="29" t="s">
        <v>1218</v>
      </c>
      <c r="AA1792" s="29" t="s">
        <v>1170</v>
      </c>
      <c r="AB1792" s="29"/>
      <c r="AC1792" s="29"/>
      <c r="AD1792" s="29"/>
      <c r="AE1792" s="29" t="s">
        <v>2950</v>
      </c>
      <c r="AG1792" s="38">
        <v>1</v>
      </c>
      <c r="AH1792" s="38" t="s">
        <v>4439</v>
      </c>
      <c r="AI1792" s="38" t="s">
        <v>4440</v>
      </c>
      <c r="AJ1792" s="38" t="s">
        <v>8419</v>
      </c>
      <c r="AO1792" s="29" t="s">
        <v>4442</v>
      </c>
      <c r="AR1792" s="29" t="str">
        <f t="shared" si="277"/>
        <v>1</v>
      </c>
      <c r="AS1792" s="29">
        <f t="shared" si="278"/>
        <v>1</v>
      </c>
      <c r="AT1792" s="29">
        <v>1</v>
      </c>
      <c r="AV1792" s="29" t="s">
        <v>8902</v>
      </c>
      <c r="AW1792" s="29" t="str">
        <f t="shared" si="280"/>
        <v>image/tiff</v>
      </c>
      <c r="AX1792" s="29" t="str">
        <f t="shared" si="272"/>
        <v>archival/master</v>
      </c>
      <c r="AY1792" s="29" t="str">
        <f t="shared" si="279"/>
        <v>https://media.mediathek-tanz-theater.de/iiif/2/nvt_img-387-001.JP2</v>
      </c>
      <c r="AZ1792" s="29" t="str">
        <f t="shared" si="273"/>
        <v>image/jp2</v>
      </c>
      <c r="BA1792" s="29" t="str">
        <f t="shared" si="274"/>
        <v>presentation/iiif</v>
      </c>
      <c r="BB1792" s="29" t="str">
        <f t="shared" si="275"/>
        <v>https://media.mediathek-tanz-theater.de/iiif/2/nvt_img-387-001.JP2/full/100,/0/default.jpg</v>
      </c>
      <c r="BC1792" s="29" t="str">
        <f t="shared" si="271"/>
        <v>image/jpeg</v>
      </c>
      <c r="BD1792" s="29" t="str">
        <f t="shared" si="276"/>
        <v>presentation/thumbnail</v>
      </c>
    </row>
    <row r="1793" spans="1:56" ht="12.75" customHeight="1">
      <c r="A1793" s="29">
        <v>1</v>
      </c>
      <c r="B1793" s="29">
        <v>0</v>
      </c>
      <c r="C1793" t="s">
        <v>8903</v>
      </c>
      <c r="D1793" s="29" t="s">
        <v>8904</v>
      </c>
      <c r="E1793" s="29"/>
      <c r="F1793" s="29" t="s">
        <v>8238</v>
      </c>
      <c r="G1793" s="29"/>
      <c r="H1793" s="29" t="s">
        <v>8905</v>
      </c>
      <c r="I1793" s="402" t="s">
        <v>4446</v>
      </c>
      <c r="J1793" s="406" t="s">
        <v>8900</v>
      </c>
      <c r="K1793" s="29"/>
      <c r="L1793" s="29"/>
      <c r="M1793" s="311"/>
      <c r="N1793" s="29" t="s">
        <v>1680</v>
      </c>
      <c r="O1793" s="29"/>
      <c r="P1793" s="25"/>
      <c r="Q1793" s="25"/>
      <c r="R1793" s="29" t="s">
        <v>8486</v>
      </c>
      <c r="S1793" s="29" t="s">
        <v>8906</v>
      </c>
      <c r="T1793" s="29" t="s">
        <v>2006</v>
      </c>
      <c r="U1793" t="s">
        <v>8907</v>
      </c>
      <c r="V1793" t="s">
        <v>2467</v>
      </c>
      <c r="W1793" s="29"/>
      <c r="X1793" s="349"/>
      <c r="Y1793" s="29"/>
      <c r="Z1793" s="29" t="s">
        <v>1218</v>
      </c>
      <c r="AA1793" s="29" t="s">
        <v>1170</v>
      </c>
      <c r="AB1793" s="29" t="s">
        <v>14379</v>
      </c>
      <c r="AC1793" s="29"/>
      <c r="AD1793" s="29"/>
      <c r="AE1793" s="29" t="s">
        <v>2950</v>
      </c>
      <c r="AG1793" s="38">
        <v>1</v>
      </c>
      <c r="AH1793" s="38" t="s">
        <v>4439</v>
      </c>
      <c r="AI1793" s="38" t="s">
        <v>4440</v>
      </c>
      <c r="AJ1793" s="38" t="s">
        <v>4449</v>
      </c>
      <c r="AK1793" s="38" t="s">
        <v>8882</v>
      </c>
      <c r="AL1793" s="301" t="s">
        <v>7232</v>
      </c>
      <c r="AN1793" s="29" t="s">
        <v>72</v>
      </c>
      <c r="AO1793" s="29" t="s">
        <v>4442</v>
      </c>
      <c r="AR1793" s="29" t="str">
        <f t="shared" si="277"/>
        <v>0</v>
      </c>
      <c r="AS1793" s="29">
        <f t="shared" si="278"/>
        <v>0</v>
      </c>
      <c r="AT1793" s="29">
        <v>0</v>
      </c>
      <c r="AW1793" s="29" t="str">
        <f t="shared" si="280"/>
        <v/>
      </c>
      <c r="AX1793" s="29" t="str">
        <f t="shared" si="272"/>
        <v/>
      </c>
      <c r="AY1793" s="29" t="str">
        <f t="shared" si="279"/>
        <v>https://media.mediathek-tanz-theater.de/iiif/2/nvt_img-387-001-001.JP2</v>
      </c>
      <c r="AZ1793" s="29" t="str">
        <f t="shared" si="273"/>
        <v>image/jp2</v>
      </c>
      <c r="BA1793" s="29" t="str">
        <f t="shared" si="274"/>
        <v>presentation/iiif</v>
      </c>
      <c r="BB1793" s="29" t="str">
        <f t="shared" si="275"/>
        <v>https://media.mediathek-tanz-theater.de/iiif/2/nvt_img-387-001-001.JP2/full/100,/0/default.jpg</v>
      </c>
      <c r="BC1793" s="29" t="str">
        <f t="shared" si="271"/>
        <v>image/jpeg</v>
      </c>
      <c r="BD1793" s="29" t="str">
        <f t="shared" si="276"/>
        <v>presentation/thumbnail</v>
      </c>
    </row>
    <row r="1794" spans="1:56" ht="12.75" customHeight="1">
      <c r="A1794" s="29">
        <v>1</v>
      </c>
      <c r="B1794" s="29">
        <v>0</v>
      </c>
      <c r="C1794" t="s">
        <v>8908</v>
      </c>
      <c r="D1794" s="29" t="s">
        <v>8909</v>
      </c>
      <c r="E1794" s="29"/>
      <c r="F1794" s="29" t="s">
        <v>8238</v>
      </c>
      <c r="G1794" s="29"/>
      <c r="H1794" s="29" t="s">
        <v>8905</v>
      </c>
      <c r="I1794" s="402" t="s">
        <v>4446</v>
      </c>
      <c r="J1794" s="406" t="s">
        <v>8900</v>
      </c>
      <c r="K1794" s="29"/>
      <c r="L1794" s="29"/>
      <c r="M1794" s="311"/>
      <c r="N1794" s="29" t="s">
        <v>1680</v>
      </c>
      <c r="O1794" s="29"/>
      <c r="P1794" s="25"/>
      <c r="Q1794" s="25"/>
      <c r="R1794" s="29" t="s">
        <v>8486</v>
      </c>
      <c r="S1794" s="29" t="s">
        <v>8910</v>
      </c>
      <c r="T1794" s="29" t="s">
        <v>2006</v>
      </c>
      <c r="U1794"/>
      <c r="V1794" t="s">
        <v>2467</v>
      </c>
      <c r="W1794" s="29"/>
      <c r="X1794" s="349"/>
      <c r="Y1794" s="29"/>
      <c r="Z1794" s="29" t="s">
        <v>1218</v>
      </c>
      <c r="AA1794" s="29" t="s">
        <v>1170</v>
      </c>
      <c r="AB1794" s="29" t="s">
        <v>14389</v>
      </c>
      <c r="AC1794" s="29"/>
      <c r="AD1794" s="29"/>
      <c r="AE1794" s="29" t="s">
        <v>2950</v>
      </c>
      <c r="AG1794" s="38">
        <v>1</v>
      </c>
      <c r="AH1794" s="38" t="s">
        <v>4439</v>
      </c>
      <c r="AI1794" s="38" t="s">
        <v>4440</v>
      </c>
      <c r="AJ1794" s="38" t="s">
        <v>4449</v>
      </c>
      <c r="AK1794" s="38" t="s">
        <v>72</v>
      </c>
      <c r="AL1794" s="301" t="s">
        <v>7232</v>
      </c>
      <c r="AN1794" s="29" t="s">
        <v>4635</v>
      </c>
      <c r="AO1794" s="29" t="s">
        <v>4442</v>
      </c>
      <c r="AR1794" s="29" t="str">
        <f t="shared" si="277"/>
        <v>0</v>
      </c>
      <c r="AS1794" s="29">
        <f t="shared" si="278"/>
        <v>0</v>
      </c>
      <c r="AT1794" s="29">
        <v>0</v>
      </c>
      <c r="AW1794" s="29" t="str">
        <f t="shared" si="280"/>
        <v/>
      </c>
      <c r="AX1794" s="29" t="str">
        <f t="shared" si="272"/>
        <v/>
      </c>
      <c r="AY1794" s="29" t="str">
        <f t="shared" si="279"/>
        <v>https://media.mediathek-tanz-theater.de/iiif/2/nvt_img-387-001-002.JP2</v>
      </c>
      <c r="AZ1794" s="29" t="str">
        <f t="shared" si="273"/>
        <v>image/jp2</v>
      </c>
      <c r="BA1794" s="29" t="str">
        <f t="shared" si="274"/>
        <v>presentation/iiif</v>
      </c>
      <c r="BB1794" s="29" t="str">
        <f t="shared" si="275"/>
        <v>https://media.mediathek-tanz-theater.de/iiif/2/nvt_img-387-001-002.JP2/full/100,/0/default.jpg</v>
      </c>
      <c r="BC1794" s="29" t="str">
        <f t="shared" si="271"/>
        <v>image/jpeg</v>
      </c>
      <c r="BD1794" s="29" t="str">
        <f t="shared" si="276"/>
        <v>presentation/thumbnail</v>
      </c>
    </row>
    <row r="1795" spans="1:56" ht="12.75" customHeight="1">
      <c r="A1795" s="29">
        <v>1</v>
      </c>
      <c r="B1795" s="29">
        <v>0</v>
      </c>
      <c r="C1795" t="s">
        <v>8911</v>
      </c>
      <c r="D1795" s="29" t="s">
        <v>8912</v>
      </c>
      <c r="E1795" s="29"/>
      <c r="F1795" s="29" t="s">
        <v>8238</v>
      </c>
      <c r="G1795" s="29"/>
      <c r="H1795" s="29" t="s">
        <v>8905</v>
      </c>
      <c r="I1795" s="402" t="s">
        <v>4446</v>
      </c>
      <c r="J1795" s="406" t="s">
        <v>8900</v>
      </c>
      <c r="K1795" s="29"/>
      <c r="L1795" s="29"/>
      <c r="M1795" s="311"/>
      <c r="N1795" s="29" t="s">
        <v>1680</v>
      </c>
      <c r="O1795" s="29"/>
      <c r="P1795" s="25"/>
      <c r="Q1795" s="25"/>
      <c r="R1795" s="29" t="s">
        <v>8486</v>
      </c>
      <c r="S1795" s="29" t="s">
        <v>8913</v>
      </c>
      <c r="T1795" s="29" t="s">
        <v>2006</v>
      </c>
      <c r="U1795"/>
      <c r="V1795" t="s">
        <v>2467</v>
      </c>
      <c r="W1795" s="29"/>
      <c r="X1795" s="349"/>
      <c r="Y1795" s="29"/>
      <c r="Z1795" s="29" t="s">
        <v>1218</v>
      </c>
      <c r="AA1795" s="29" t="s">
        <v>1170</v>
      </c>
      <c r="AB1795" s="29" t="s">
        <v>14393</v>
      </c>
      <c r="AC1795" s="29"/>
      <c r="AD1795" s="29"/>
      <c r="AE1795" s="29" t="s">
        <v>2950</v>
      </c>
      <c r="AG1795" s="38">
        <v>1</v>
      </c>
      <c r="AH1795" s="38" t="s">
        <v>4439</v>
      </c>
      <c r="AI1795" s="38" t="s">
        <v>4440</v>
      </c>
      <c r="AJ1795" s="38" t="s">
        <v>4449</v>
      </c>
      <c r="AK1795" s="38" t="s">
        <v>72</v>
      </c>
      <c r="AL1795" s="301" t="s">
        <v>7232</v>
      </c>
      <c r="AN1795" s="29" t="s">
        <v>72</v>
      </c>
      <c r="AO1795" s="29" t="s">
        <v>4442</v>
      </c>
      <c r="AR1795" s="29" t="str">
        <f t="shared" si="277"/>
        <v>0</v>
      </c>
      <c r="AS1795" s="29">
        <f t="shared" si="278"/>
        <v>0</v>
      </c>
      <c r="AT1795" s="29">
        <v>0</v>
      </c>
      <c r="AW1795" s="29" t="str">
        <f t="shared" si="280"/>
        <v/>
      </c>
      <c r="AX1795" s="29" t="str">
        <f t="shared" si="272"/>
        <v/>
      </c>
      <c r="AY1795" s="29" t="str">
        <f t="shared" si="279"/>
        <v>https://media.mediathek-tanz-theater.de/iiif/2/nvt_img-387-001-003.JP2</v>
      </c>
      <c r="AZ1795" s="29" t="str">
        <f t="shared" si="273"/>
        <v>image/jp2</v>
      </c>
      <c r="BA1795" s="29" t="str">
        <f t="shared" si="274"/>
        <v>presentation/iiif</v>
      </c>
      <c r="BB1795" s="29" t="str">
        <f t="shared" si="275"/>
        <v>https://media.mediathek-tanz-theater.de/iiif/2/nvt_img-387-001-003.JP2/full/100,/0/default.jpg</v>
      </c>
      <c r="BC1795" s="29" t="str">
        <f t="shared" si="271"/>
        <v>image/jpeg</v>
      </c>
      <c r="BD1795" s="29" t="str">
        <f t="shared" si="276"/>
        <v>presentation/thumbnail</v>
      </c>
    </row>
    <row r="1796" spans="1:56" ht="12.75" customHeight="1">
      <c r="A1796" s="29">
        <v>1</v>
      </c>
      <c r="B1796" s="29">
        <v>0</v>
      </c>
      <c r="C1796" t="s">
        <v>8914</v>
      </c>
      <c r="D1796" s="29" t="s">
        <v>8915</v>
      </c>
      <c r="E1796" s="29"/>
      <c r="F1796" s="29" t="s">
        <v>8238</v>
      </c>
      <c r="G1796" s="29"/>
      <c r="H1796" s="29"/>
      <c r="I1796" s="402" t="s">
        <v>4438</v>
      </c>
      <c r="J1796" s="406" t="s">
        <v>8899</v>
      </c>
      <c r="K1796" s="29"/>
      <c r="L1796" s="29"/>
      <c r="M1796" s="311"/>
      <c r="N1796" s="29" t="s">
        <v>1680</v>
      </c>
      <c r="O1796" s="29"/>
      <c r="P1796" s="25"/>
      <c r="Q1796" s="25"/>
      <c r="R1796" s="29"/>
      <c r="S1796" s="29"/>
      <c r="T1796" s="29"/>
      <c r="U1796"/>
      <c r="V1796" t="s">
        <v>2467</v>
      </c>
      <c r="W1796" s="29"/>
      <c r="X1796" s="349"/>
      <c r="Y1796" s="29"/>
      <c r="Z1796" s="29" t="s">
        <v>1218</v>
      </c>
      <c r="AA1796" s="29" t="s">
        <v>1170</v>
      </c>
      <c r="AC1796" s="29"/>
      <c r="AD1796" s="29"/>
      <c r="AE1796" s="29" t="s">
        <v>2950</v>
      </c>
      <c r="AG1796" s="38">
        <v>1</v>
      </c>
      <c r="AH1796" s="38" t="s">
        <v>4439</v>
      </c>
      <c r="AI1796" s="38" t="s">
        <v>4440</v>
      </c>
      <c r="AJ1796" s="38" t="s">
        <v>8916</v>
      </c>
      <c r="AO1796" s="29" t="s">
        <v>4442</v>
      </c>
      <c r="AR1796" s="29" t="str">
        <f t="shared" si="277"/>
        <v>1</v>
      </c>
      <c r="AS1796" s="29">
        <f t="shared" si="278"/>
        <v>1</v>
      </c>
      <c r="AT1796" s="29">
        <v>1</v>
      </c>
      <c r="AV1796" s="29" t="s">
        <v>8917</v>
      </c>
      <c r="AW1796" s="29" t="str">
        <f t="shared" si="280"/>
        <v>image/tiff</v>
      </c>
      <c r="AX1796" s="29" t="str">
        <f t="shared" si="272"/>
        <v>archival/master</v>
      </c>
      <c r="AY1796" s="29" t="str">
        <f t="shared" si="279"/>
        <v>https://media.mediathek-tanz-theater.de/iiif/2/nvt_img-387-002.JP2</v>
      </c>
      <c r="AZ1796" s="29" t="str">
        <f t="shared" si="273"/>
        <v>image/jp2</v>
      </c>
      <c r="BA1796" s="29" t="str">
        <f t="shared" si="274"/>
        <v>presentation/iiif</v>
      </c>
      <c r="BB1796" s="29" t="str">
        <f t="shared" si="275"/>
        <v>https://media.mediathek-tanz-theater.de/iiif/2/nvt_img-387-002.JP2/full/100,/0/default.jpg</v>
      </c>
      <c r="BC1796" s="29" t="str">
        <f t="shared" si="271"/>
        <v>image/jpeg</v>
      </c>
      <c r="BD1796" s="29" t="str">
        <f t="shared" si="276"/>
        <v>presentation/thumbnail</v>
      </c>
    </row>
    <row r="1797" spans="1:56" ht="12.75" customHeight="1">
      <c r="A1797" s="29">
        <v>1</v>
      </c>
      <c r="B1797" s="29">
        <v>0</v>
      </c>
      <c r="C1797" t="s">
        <v>8918</v>
      </c>
      <c r="D1797" s="29" t="s">
        <v>8919</v>
      </c>
      <c r="E1797" s="29"/>
      <c r="F1797" s="29" t="s">
        <v>8238</v>
      </c>
      <c r="G1797" s="29"/>
      <c r="I1797" s="402" t="s">
        <v>4446</v>
      </c>
      <c r="J1797" s="406" t="s">
        <v>8914</v>
      </c>
      <c r="K1797" s="29"/>
      <c r="L1797" s="29"/>
      <c r="M1797" s="311"/>
      <c r="N1797" s="29" t="s">
        <v>1680</v>
      </c>
      <c r="O1797" s="29"/>
      <c r="P1797" s="25"/>
      <c r="Q1797" s="25"/>
      <c r="R1797" s="29" t="s">
        <v>8486</v>
      </c>
      <c r="S1797" s="29" t="s">
        <v>8920</v>
      </c>
      <c r="T1797" s="29" t="s">
        <v>2006</v>
      </c>
      <c r="U1797"/>
      <c r="V1797" t="s">
        <v>2467</v>
      </c>
      <c r="W1797" s="29"/>
      <c r="X1797" s="349"/>
      <c r="Y1797" s="29"/>
      <c r="Z1797" s="29" t="s">
        <v>1218</v>
      </c>
      <c r="AA1797" s="29" t="s">
        <v>1170</v>
      </c>
      <c r="AB1797" s="29" t="s">
        <v>14397</v>
      </c>
      <c r="AC1797" s="29"/>
      <c r="AD1797" s="29"/>
      <c r="AE1797" s="29" t="s">
        <v>2950</v>
      </c>
      <c r="AG1797" s="38">
        <v>1</v>
      </c>
      <c r="AH1797" s="38" t="s">
        <v>4439</v>
      </c>
      <c r="AI1797" s="38" t="s">
        <v>4440</v>
      </c>
      <c r="AJ1797" s="38" t="s">
        <v>4449</v>
      </c>
      <c r="AK1797" s="38" t="s">
        <v>8921</v>
      </c>
      <c r="AL1797" s="301" t="s">
        <v>7232</v>
      </c>
      <c r="AN1797" s="29" t="s">
        <v>72</v>
      </c>
      <c r="AO1797" s="29" t="s">
        <v>4442</v>
      </c>
      <c r="AR1797" s="29" t="str">
        <f t="shared" si="277"/>
        <v>0</v>
      </c>
      <c r="AS1797" s="29">
        <f t="shared" si="278"/>
        <v>0</v>
      </c>
      <c r="AT1797" s="29">
        <v>0</v>
      </c>
      <c r="AW1797" s="29" t="str">
        <f t="shared" si="280"/>
        <v/>
      </c>
      <c r="AX1797" s="29" t="str">
        <f t="shared" si="272"/>
        <v/>
      </c>
      <c r="AY1797" s="29" t="str">
        <f t="shared" si="279"/>
        <v>https://media.mediathek-tanz-theater.de/iiif/2/nvt_img-387-002-001.JP2</v>
      </c>
      <c r="AZ1797" s="29" t="str">
        <f t="shared" si="273"/>
        <v>image/jp2</v>
      </c>
      <c r="BA1797" s="29" t="str">
        <f t="shared" si="274"/>
        <v>presentation/iiif</v>
      </c>
      <c r="BB1797" s="29" t="str">
        <f t="shared" si="275"/>
        <v>https://media.mediathek-tanz-theater.de/iiif/2/nvt_img-387-002-001.JP2/full/100,/0/default.jpg</v>
      </c>
      <c r="BC1797" s="29" t="str">
        <f t="shared" ref="BC1797:BC1860" si="281">IF(NOT(BB1797=""),"image/jpeg","")</f>
        <v>image/jpeg</v>
      </c>
      <c r="BD1797" s="29" t="str">
        <f t="shared" si="276"/>
        <v>presentation/thumbnail</v>
      </c>
    </row>
    <row r="1798" spans="1:56" ht="12.75" customHeight="1">
      <c r="A1798" s="29">
        <v>1</v>
      </c>
      <c r="B1798" s="29">
        <v>0</v>
      </c>
      <c r="C1798" t="s">
        <v>8922</v>
      </c>
      <c r="D1798" s="29" t="s">
        <v>8923</v>
      </c>
      <c r="E1798" s="29"/>
      <c r="F1798" s="29" t="s">
        <v>8238</v>
      </c>
      <c r="G1798" s="29"/>
      <c r="H1798" s="29" t="s">
        <v>8924</v>
      </c>
      <c r="I1798" s="402" t="s">
        <v>4446</v>
      </c>
      <c r="J1798" s="406" t="s">
        <v>8914</v>
      </c>
      <c r="K1798" s="29"/>
      <c r="L1798" s="29"/>
      <c r="M1798" s="311"/>
      <c r="N1798" s="29" t="s">
        <v>1680</v>
      </c>
      <c r="O1798" s="29"/>
      <c r="P1798" s="25"/>
      <c r="Q1798" s="25"/>
      <c r="R1798" s="29" t="s">
        <v>8486</v>
      </c>
      <c r="S1798" s="29" t="s">
        <v>8925</v>
      </c>
      <c r="T1798" s="29" t="s">
        <v>2006</v>
      </c>
      <c r="U1798"/>
      <c r="V1798" t="s">
        <v>2467</v>
      </c>
      <c r="W1798" s="29"/>
      <c r="X1798" s="349"/>
      <c r="Y1798" s="29"/>
      <c r="Z1798" s="29" t="s">
        <v>1218</v>
      </c>
      <c r="AA1798" s="29" t="s">
        <v>1170</v>
      </c>
      <c r="AB1798" s="29" t="s">
        <v>14401</v>
      </c>
      <c r="AC1798" s="29"/>
      <c r="AD1798" s="29"/>
      <c r="AE1798" s="29" t="s">
        <v>2950</v>
      </c>
      <c r="AG1798" s="38">
        <v>1</v>
      </c>
      <c r="AH1798" s="38" t="s">
        <v>4439</v>
      </c>
      <c r="AI1798" s="38" t="s">
        <v>4440</v>
      </c>
      <c r="AJ1798" s="38" t="s">
        <v>4449</v>
      </c>
      <c r="AK1798" s="38" t="s">
        <v>8742</v>
      </c>
      <c r="AL1798" s="301" t="s">
        <v>7232</v>
      </c>
      <c r="AN1798" s="29" t="s">
        <v>4635</v>
      </c>
      <c r="AO1798" s="29" t="s">
        <v>4442</v>
      </c>
      <c r="AR1798" s="29" t="str">
        <f t="shared" si="277"/>
        <v>0</v>
      </c>
      <c r="AS1798" s="29">
        <f t="shared" si="278"/>
        <v>0</v>
      </c>
      <c r="AT1798" s="29">
        <v>0</v>
      </c>
      <c r="AW1798" s="29" t="str">
        <f t="shared" si="280"/>
        <v/>
      </c>
      <c r="AX1798" s="29" t="str">
        <f t="shared" ref="AX1798:AX1861" si="282">IF(NOT(AV1798=""),"archival/master","")</f>
        <v/>
      </c>
      <c r="AY1798" s="29" t="str">
        <f t="shared" si="279"/>
        <v>https://media.mediathek-tanz-theater.de/iiif/2/nvt_img-387-002-002.JP2</v>
      </c>
      <c r="AZ1798" s="29" t="str">
        <f t="shared" ref="AZ1798:AZ1861" si="283">IF(NOT(AY1798=""),"image/jp2","")</f>
        <v>image/jp2</v>
      </c>
      <c r="BA1798" s="29" t="str">
        <f t="shared" ref="BA1798:BA1861" si="284">IF(NOT(AY1798=""),"presentation/iiif","")</f>
        <v>presentation/iiif</v>
      </c>
      <c r="BB1798" s="29" t="str">
        <f t="shared" ref="BB1798:BB1861" si="285">"https://media.mediathek-tanz-theater.de/iiif/2/nvt_"&amp;C1798&amp;".JP2/full/100,/0/default.jpg"</f>
        <v>https://media.mediathek-tanz-theater.de/iiif/2/nvt_img-387-002-002.JP2/full/100,/0/default.jpg</v>
      </c>
      <c r="BC1798" s="29" t="str">
        <f t="shared" si="281"/>
        <v>image/jpeg</v>
      </c>
      <c r="BD1798" s="29" t="str">
        <f t="shared" ref="BD1798:BD1861" si="286">IF(NOT(BB1798=""),"presentation/thumbnail","")</f>
        <v>presentation/thumbnail</v>
      </c>
    </row>
    <row r="1799" spans="1:56" ht="12.75" customHeight="1">
      <c r="A1799" s="29">
        <v>1</v>
      </c>
      <c r="B1799" s="29">
        <v>0</v>
      </c>
      <c r="C1799" t="s">
        <v>8926</v>
      </c>
      <c r="D1799" s="29" t="s">
        <v>8927</v>
      </c>
      <c r="E1799" s="29"/>
      <c r="F1799" s="29" t="s">
        <v>8238</v>
      </c>
      <c r="G1799" s="29"/>
      <c r="H1799" s="29" t="s">
        <v>8928</v>
      </c>
      <c r="I1799" s="402" t="s">
        <v>4446</v>
      </c>
      <c r="J1799" s="406" t="s">
        <v>8914</v>
      </c>
      <c r="K1799" s="29"/>
      <c r="L1799" s="29"/>
      <c r="M1799" s="311"/>
      <c r="N1799" s="29" t="s">
        <v>1680</v>
      </c>
      <c r="O1799" s="29"/>
      <c r="P1799" s="25"/>
      <c r="Q1799" s="25"/>
      <c r="R1799" s="29" t="s">
        <v>8486</v>
      </c>
      <c r="S1799" s="29" t="s">
        <v>8925</v>
      </c>
      <c r="T1799" s="29" t="s">
        <v>2006</v>
      </c>
      <c r="U1799"/>
      <c r="V1799" t="s">
        <v>2467</v>
      </c>
      <c r="W1799" s="29"/>
      <c r="X1799" s="349"/>
      <c r="Y1799" s="29"/>
      <c r="Z1799" s="29" t="s">
        <v>1218</v>
      </c>
      <c r="AA1799" s="29" t="s">
        <v>1170</v>
      </c>
      <c r="AB1799" s="29" t="s">
        <v>14408</v>
      </c>
      <c r="AC1799" s="29"/>
      <c r="AD1799" s="29"/>
      <c r="AE1799" s="29" t="s">
        <v>2950</v>
      </c>
      <c r="AG1799" s="38">
        <v>1</v>
      </c>
      <c r="AH1799" s="38" t="s">
        <v>4439</v>
      </c>
      <c r="AI1799" s="38" t="s">
        <v>4440</v>
      </c>
      <c r="AJ1799" s="38" t="s">
        <v>4449</v>
      </c>
      <c r="AK1799" s="38" t="s">
        <v>8929</v>
      </c>
      <c r="AL1799" s="301" t="s">
        <v>7232</v>
      </c>
      <c r="AN1799" s="29" t="s">
        <v>4635</v>
      </c>
      <c r="AO1799" s="29" t="s">
        <v>4442</v>
      </c>
      <c r="AR1799" s="29" t="str">
        <f t="shared" ref="AR1799:AR1862" si="287">IF(OR(I1799="Negativmappe",I1799="Negativstreifen",I1799="Diapositivfilm",I1799="Fotomappe;(POSITIVE)",AND(I1799="Kostümfotografie",NOT(AE1799="DT")),AND(I1799="Fotografie",NOT(AE1799="DT")),AND(I1799="Porträtfotografie",NOT(AE1799="DT")),AND(I1799="Fotodokumentation",NOT(AE1799="DT")),AND(I1799="Bühnenbildfotografie",NOT(AE1799="DT"))),"1","0")</f>
        <v>0</v>
      </c>
      <c r="AS1799" s="29">
        <f t="shared" ref="AS1799:AS1862" si="288">AT1799</f>
        <v>0</v>
      </c>
      <c r="AT1799" s="29">
        <v>0</v>
      </c>
      <c r="AW1799" s="29" t="str">
        <f t="shared" si="280"/>
        <v/>
      </c>
      <c r="AX1799" s="29" t="str">
        <f t="shared" si="282"/>
        <v/>
      </c>
      <c r="AY1799" s="29" t="str">
        <f t="shared" ref="AY1799:AY1862" si="289">"https://media.mediathek-tanz-theater.de/iiif/2/nvt_"&amp;C1799&amp;".JP2"</f>
        <v>https://media.mediathek-tanz-theater.de/iiif/2/nvt_img-387-002-003.JP2</v>
      </c>
      <c r="AZ1799" s="29" t="str">
        <f t="shared" si="283"/>
        <v>image/jp2</v>
      </c>
      <c r="BA1799" s="29" t="str">
        <f t="shared" si="284"/>
        <v>presentation/iiif</v>
      </c>
      <c r="BB1799" s="29" t="str">
        <f t="shared" si="285"/>
        <v>https://media.mediathek-tanz-theater.de/iiif/2/nvt_img-387-002-003.JP2/full/100,/0/default.jpg</v>
      </c>
      <c r="BC1799" s="29" t="str">
        <f t="shared" si="281"/>
        <v>image/jpeg</v>
      </c>
      <c r="BD1799" s="29" t="str">
        <f t="shared" si="286"/>
        <v>presentation/thumbnail</v>
      </c>
    </row>
    <row r="1800" spans="1:56" ht="12.75" customHeight="1">
      <c r="A1800" s="29">
        <v>1</v>
      </c>
      <c r="B1800" s="29">
        <v>0</v>
      </c>
      <c r="C1800" t="s">
        <v>8930</v>
      </c>
      <c r="D1800" s="29" t="s">
        <v>8931</v>
      </c>
      <c r="E1800" s="29"/>
      <c r="F1800" s="29" t="s">
        <v>8238</v>
      </c>
      <c r="G1800" s="29"/>
      <c r="H1800" s="29"/>
      <c r="I1800" s="402" t="s">
        <v>4438</v>
      </c>
      <c r="J1800" s="406" t="s">
        <v>8899</v>
      </c>
      <c r="K1800" s="29"/>
      <c r="L1800" s="29"/>
      <c r="M1800" s="311"/>
      <c r="N1800" s="29" t="s">
        <v>1680</v>
      </c>
      <c r="O1800" s="29"/>
      <c r="P1800" s="25"/>
      <c r="Q1800" s="25"/>
      <c r="R1800" s="29"/>
      <c r="S1800" s="29"/>
      <c r="T1800" s="29"/>
      <c r="U1800"/>
      <c r="V1800" t="s">
        <v>2467</v>
      </c>
      <c r="W1800" s="29"/>
      <c r="X1800" s="349"/>
      <c r="Y1800" s="29"/>
      <c r="Z1800" s="29" t="s">
        <v>1218</v>
      </c>
      <c r="AA1800" s="29" t="s">
        <v>1170</v>
      </c>
      <c r="AC1800" s="29"/>
      <c r="AD1800" s="29"/>
      <c r="AE1800" s="29" t="s">
        <v>2950</v>
      </c>
      <c r="AG1800" s="38">
        <v>1</v>
      </c>
      <c r="AH1800" s="38" t="s">
        <v>4439</v>
      </c>
      <c r="AI1800" s="38" t="s">
        <v>4440</v>
      </c>
      <c r="AJ1800" s="38" t="s">
        <v>8419</v>
      </c>
      <c r="AO1800" s="29" t="s">
        <v>4442</v>
      </c>
      <c r="AR1800" s="29" t="str">
        <f t="shared" si="287"/>
        <v>1</v>
      </c>
      <c r="AS1800" s="29">
        <f t="shared" si="288"/>
        <v>1</v>
      </c>
      <c r="AT1800" s="29">
        <v>1</v>
      </c>
      <c r="AV1800" s="29" t="s">
        <v>8932</v>
      </c>
      <c r="AW1800" s="29" t="str">
        <f t="shared" ref="AW1800:AW1863" si="290">IF(NOT(AV1800=""),"image/tiff","")</f>
        <v>image/tiff</v>
      </c>
      <c r="AX1800" s="29" t="str">
        <f t="shared" si="282"/>
        <v>archival/master</v>
      </c>
      <c r="AY1800" s="29" t="str">
        <f t="shared" si="289"/>
        <v>https://media.mediathek-tanz-theater.de/iiif/2/nvt_img-387-003.JP2</v>
      </c>
      <c r="AZ1800" s="29" t="str">
        <f t="shared" si="283"/>
        <v>image/jp2</v>
      </c>
      <c r="BA1800" s="29" t="str">
        <f t="shared" si="284"/>
        <v>presentation/iiif</v>
      </c>
      <c r="BB1800" s="29" t="str">
        <f t="shared" si="285"/>
        <v>https://media.mediathek-tanz-theater.de/iiif/2/nvt_img-387-003.JP2/full/100,/0/default.jpg</v>
      </c>
      <c r="BC1800" s="29" t="str">
        <f t="shared" si="281"/>
        <v>image/jpeg</v>
      </c>
      <c r="BD1800" s="29" t="str">
        <f t="shared" si="286"/>
        <v>presentation/thumbnail</v>
      </c>
    </row>
    <row r="1801" spans="1:56" ht="12.75" customHeight="1">
      <c r="A1801" s="29">
        <v>1</v>
      </c>
      <c r="B1801" s="29">
        <v>0</v>
      </c>
      <c r="C1801" t="s">
        <v>8933</v>
      </c>
      <c r="D1801" s="29" t="s">
        <v>8934</v>
      </c>
      <c r="E1801" s="29"/>
      <c r="F1801" s="29" t="s">
        <v>8238</v>
      </c>
      <c r="G1801" s="29"/>
      <c r="H1801" s="29" t="s">
        <v>8935</v>
      </c>
      <c r="I1801" s="402" t="s">
        <v>4446</v>
      </c>
      <c r="J1801" s="406" t="s">
        <v>8930</v>
      </c>
      <c r="K1801" s="29"/>
      <c r="L1801" s="29"/>
      <c r="M1801" s="311"/>
      <c r="N1801" s="29" t="s">
        <v>1680</v>
      </c>
      <c r="O1801" s="29"/>
      <c r="P1801" s="25"/>
      <c r="Q1801" s="25"/>
      <c r="R1801" s="29" t="s">
        <v>8486</v>
      </c>
      <c r="S1801" s="29" t="s">
        <v>8936</v>
      </c>
      <c r="T1801" s="29" t="s">
        <v>2006</v>
      </c>
      <c r="U1801"/>
      <c r="V1801" t="s">
        <v>2467</v>
      </c>
      <c r="W1801" s="29"/>
      <c r="X1801" s="349"/>
      <c r="Y1801" s="29"/>
      <c r="Z1801" s="29" t="s">
        <v>1218</v>
      </c>
      <c r="AA1801" s="29" t="s">
        <v>1170</v>
      </c>
      <c r="AB1801" s="29" t="s">
        <v>14412</v>
      </c>
      <c r="AC1801" s="29"/>
      <c r="AD1801" s="29"/>
      <c r="AE1801" s="29" t="s">
        <v>2950</v>
      </c>
      <c r="AG1801" s="38">
        <v>1</v>
      </c>
      <c r="AH1801" s="38" t="s">
        <v>4439</v>
      </c>
      <c r="AI1801" s="38" t="s">
        <v>4440</v>
      </c>
      <c r="AJ1801" s="38" t="s">
        <v>4449</v>
      </c>
      <c r="AK1801" s="38" t="s">
        <v>8937</v>
      </c>
      <c r="AL1801" s="301" t="s">
        <v>7232</v>
      </c>
      <c r="AN1801" s="29" t="s">
        <v>4635</v>
      </c>
      <c r="AO1801" s="29" t="s">
        <v>4442</v>
      </c>
      <c r="AR1801" s="29" t="str">
        <f t="shared" si="287"/>
        <v>0</v>
      </c>
      <c r="AS1801" s="29">
        <f t="shared" si="288"/>
        <v>0</v>
      </c>
      <c r="AT1801" s="29">
        <v>0</v>
      </c>
      <c r="AW1801" s="29" t="str">
        <f t="shared" si="290"/>
        <v/>
      </c>
      <c r="AX1801" s="29" t="str">
        <f t="shared" si="282"/>
        <v/>
      </c>
      <c r="AY1801" s="29" t="str">
        <f t="shared" si="289"/>
        <v>https://media.mediathek-tanz-theater.de/iiif/2/nvt_img-387-003-001.JP2</v>
      </c>
      <c r="AZ1801" s="29" t="str">
        <f t="shared" si="283"/>
        <v>image/jp2</v>
      </c>
      <c r="BA1801" s="29" t="str">
        <f t="shared" si="284"/>
        <v>presentation/iiif</v>
      </c>
      <c r="BB1801" s="29" t="str">
        <f t="shared" si="285"/>
        <v>https://media.mediathek-tanz-theater.de/iiif/2/nvt_img-387-003-001.JP2/full/100,/0/default.jpg</v>
      </c>
      <c r="BC1801" s="29" t="str">
        <f t="shared" si="281"/>
        <v>image/jpeg</v>
      </c>
      <c r="BD1801" s="29" t="str">
        <f t="shared" si="286"/>
        <v>presentation/thumbnail</v>
      </c>
    </row>
    <row r="1802" spans="1:56" ht="12.75" customHeight="1">
      <c r="A1802" s="29">
        <v>1</v>
      </c>
      <c r="B1802" s="29">
        <v>0</v>
      </c>
      <c r="C1802" t="s">
        <v>8938</v>
      </c>
      <c r="D1802" s="29" t="s">
        <v>8939</v>
      </c>
      <c r="E1802" s="29"/>
      <c r="F1802" s="29" t="s">
        <v>8238</v>
      </c>
      <c r="G1802" s="29"/>
      <c r="H1802" s="29" t="s">
        <v>8935</v>
      </c>
      <c r="I1802" s="402" t="s">
        <v>4446</v>
      </c>
      <c r="J1802" s="406" t="s">
        <v>8930</v>
      </c>
      <c r="K1802" s="29"/>
      <c r="L1802" s="29"/>
      <c r="M1802" s="311"/>
      <c r="N1802" s="29" t="s">
        <v>1680</v>
      </c>
      <c r="O1802" s="29"/>
      <c r="P1802" s="25"/>
      <c r="Q1802" s="25"/>
      <c r="R1802" s="29" t="s">
        <v>8486</v>
      </c>
      <c r="S1802" s="29" t="s">
        <v>8940</v>
      </c>
      <c r="T1802" s="29" t="s">
        <v>2006</v>
      </c>
      <c r="U1802"/>
      <c r="V1802" t="s">
        <v>2467</v>
      </c>
      <c r="W1802" s="29"/>
      <c r="X1802" s="349"/>
      <c r="Y1802" s="29"/>
      <c r="Z1802" s="29" t="s">
        <v>1218</v>
      </c>
      <c r="AA1802" s="29" t="s">
        <v>1170</v>
      </c>
      <c r="AB1802" s="29" t="s">
        <v>14415</v>
      </c>
      <c r="AC1802" s="29"/>
      <c r="AD1802" s="29"/>
      <c r="AE1802" s="29" t="s">
        <v>2950</v>
      </c>
      <c r="AG1802" s="38">
        <v>1</v>
      </c>
      <c r="AH1802" s="38" t="s">
        <v>4439</v>
      </c>
      <c r="AI1802" s="38" t="s">
        <v>4440</v>
      </c>
      <c r="AJ1802" s="38" t="s">
        <v>4449</v>
      </c>
      <c r="AK1802" s="38" t="s">
        <v>72</v>
      </c>
      <c r="AL1802" s="301" t="s">
        <v>7232</v>
      </c>
      <c r="AN1802" s="29" t="s">
        <v>4635</v>
      </c>
      <c r="AO1802" s="29" t="s">
        <v>4442</v>
      </c>
      <c r="AR1802" s="29" t="str">
        <f t="shared" si="287"/>
        <v>0</v>
      </c>
      <c r="AS1802" s="29">
        <f t="shared" si="288"/>
        <v>0</v>
      </c>
      <c r="AT1802" s="29">
        <v>0</v>
      </c>
      <c r="AW1802" s="29" t="str">
        <f t="shared" si="290"/>
        <v/>
      </c>
      <c r="AX1802" s="29" t="str">
        <f t="shared" si="282"/>
        <v/>
      </c>
      <c r="AY1802" s="29" t="str">
        <f t="shared" si="289"/>
        <v>https://media.mediathek-tanz-theater.de/iiif/2/nvt_img-387-003-002.JP2</v>
      </c>
      <c r="AZ1802" s="29" t="str">
        <f t="shared" si="283"/>
        <v>image/jp2</v>
      </c>
      <c r="BA1802" s="29" t="str">
        <f t="shared" si="284"/>
        <v>presentation/iiif</v>
      </c>
      <c r="BB1802" s="29" t="str">
        <f t="shared" si="285"/>
        <v>https://media.mediathek-tanz-theater.de/iiif/2/nvt_img-387-003-002.JP2/full/100,/0/default.jpg</v>
      </c>
      <c r="BC1802" s="29" t="str">
        <f t="shared" si="281"/>
        <v>image/jpeg</v>
      </c>
      <c r="BD1802" s="29" t="str">
        <f t="shared" si="286"/>
        <v>presentation/thumbnail</v>
      </c>
    </row>
    <row r="1803" spans="1:56" ht="12.75" customHeight="1">
      <c r="A1803" s="29">
        <v>1</v>
      </c>
      <c r="B1803" s="29">
        <v>0</v>
      </c>
      <c r="C1803" t="s">
        <v>8941</v>
      </c>
      <c r="D1803" s="29" t="s">
        <v>8942</v>
      </c>
      <c r="E1803" s="29"/>
      <c r="F1803" s="29" t="s">
        <v>8238</v>
      </c>
      <c r="G1803" s="29"/>
      <c r="I1803" s="402" t="s">
        <v>4446</v>
      </c>
      <c r="J1803" s="406" t="s">
        <v>8930</v>
      </c>
      <c r="K1803" s="29"/>
      <c r="L1803" s="29"/>
      <c r="M1803" s="311"/>
      <c r="N1803" s="29" t="s">
        <v>1680</v>
      </c>
      <c r="O1803" s="29"/>
      <c r="P1803" s="25"/>
      <c r="Q1803" s="25"/>
      <c r="R1803" s="29" t="s">
        <v>8486</v>
      </c>
      <c r="S1803" s="29" t="s">
        <v>8943</v>
      </c>
      <c r="T1803" s="29" t="s">
        <v>2006</v>
      </c>
      <c r="U1803"/>
      <c r="V1803" t="s">
        <v>2467</v>
      </c>
      <c r="W1803" s="29"/>
      <c r="X1803" s="349"/>
      <c r="Y1803" s="29"/>
      <c r="Z1803" s="29" t="s">
        <v>1218</v>
      </c>
      <c r="AA1803" s="29" t="s">
        <v>1170</v>
      </c>
      <c r="AB1803" s="29" t="s">
        <v>14424</v>
      </c>
      <c r="AC1803" s="29"/>
      <c r="AD1803" s="29"/>
      <c r="AE1803" s="29" t="s">
        <v>2950</v>
      </c>
      <c r="AG1803" s="38">
        <v>1</v>
      </c>
      <c r="AH1803" s="38" t="s">
        <v>4439</v>
      </c>
      <c r="AI1803" s="38" t="s">
        <v>4440</v>
      </c>
      <c r="AJ1803" s="38" t="s">
        <v>4449</v>
      </c>
      <c r="AK1803" s="38" t="s">
        <v>8944</v>
      </c>
      <c r="AL1803" s="301" t="s">
        <v>7232</v>
      </c>
      <c r="AN1803" s="29" t="s">
        <v>4635</v>
      </c>
      <c r="AO1803" s="29" t="s">
        <v>4442</v>
      </c>
      <c r="AR1803" s="29" t="str">
        <f t="shared" si="287"/>
        <v>0</v>
      </c>
      <c r="AS1803" s="29">
        <f t="shared" si="288"/>
        <v>0</v>
      </c>
      <c r="AT1803" s="29">
        <v>0</v>
      </c>
      <c r="AW1803" s="29" t="str">
        <f t="shared" si="290"/>
        <v/>
      </c>
      <c r="AX1803" s="29" t="str">
        <f t="shared" si="282"/>
        <v/>
      </c>
      <c r="AY1803" s="29" t="str">
        <f t="shared" si="289"/>
        <v>https://media.mediathek-tanz-theater.de/iiif/2/nvt_img-387-003-003.JP2</v>
      </c>
      <c r="AZ1803" s="29" t="str">
        <f t="shared" si="283"/>
        <v>image/jp2</v>
      </c>
      <c r="BA1803" s="29" t="str">
        <f t="shared" si="284"/>
        <v>presentation/iiif</v>
      </c>
      <c r="BB1803" s="29" t="str">
        <f t="shared" si="285"/>
        <v>https://media.mediathek-tanz-theater.de/iiif/2/nvt_img-387-003-003.JP2/full/100,/0/default.jpg</v>
      </c>
      <c r="BC1803" s="29" t="str">
        <f t="shared" si="281"/>
        <v>image/jpeg</v>
      </c>
      <c r="BD1803" s="29" t="str">
        <f t="shared" si="286"/>
        <v>presentation/thumbnail</v>
      </c>
    </row>
    <row r="1804" spans="1:56" ht="12.75" customHeight="1">
      <c r="A1804" s="29">
        <v>1</v>
      </c>
      <c r="B1804" s="29">
        <v>0</v>
      </c>
      <c r="C1804" t="s">
        <v>8945</v>
      </c>
      <c r="D1804" s="29" t="s">
        <v>8946</v>
      </c>
      <c r="E1804" s="29"/>
      <c r="F1804" s="29" t="s">
        <v>8238</v>
      </c>
      <c r="G1804" s="29"/>
      <c r="H1804" s="29"/>
      <c r="I1804" s="402" t="s">
        <v>4438</v>
      </c>
      <c r="J1804" s="406" t="s">
        <v>8899</v>
      </c>
      <c r="K1804" s="29"/>
      <c r="L1804" s="29"/>
      <c r="M1804" s="311"/>
      <c r="N1804" s="29" t="s">
        <v>1680</v>
      </c>
      <c r="O1804" s="29"/>
      <c r="P1804" s="25"/>
      <c r="Q1804" s="25"/>
      <c r="R1804" s="29"/>
      <c r="S1804" s="29"/>
      <c r="T1804" s="29"/>
      <c r="U1804"/>
      <c r="V1804" t="s">
        <v>2467</v>
      </c>
      <c r="W1804" s="29"/>
      <c r="X1804" s="349"/>
      <c r="Y1804" s="29"/>
      <c r="Z1804" s="29" t="s">
        <v>1218</v>
      </c>
      <c r="AA1804" s="29" t="s">
        <v>1170</v>
      </c>
      <c r="AC1804" s="29"/>
      <c r="AD1804" s="29"/>
      <c r="AE1804" s="29" t="s">
        <v>2950</v>
      </c>
      <c r="AG1804" s="38">
        <v>1</v>
      </c>
      <c r="AH1804" s="38" t="s">
        <v>4439</v>
      </c>
      <c r="AI1804" s="38" t="s">
        <v>4440</v>
      </c>
      <c r="AJ1804" s="38" t="s">
        <v>8947</v>
      </c>
      <c r="AO1804" s="29" t="s">
        <v>4442</v>
      </c>
      <c r="AR1804" s="29" t="str">
        <f t="shared" si="287"/>
        <v>1</v>
      </c>
      <c r="AS1804" s="29">
        <f t="shared" si="288"/>
        <v>1</v>
      </c>
      <c r="AT1804" s="29">
        <v>1</v>
      </c>
      <c r="AV1804" s="29" t="s">
        <v>8948</v>
      </c>
      <c r="AW1804" s="29" t="str">
        <f t="shared" si="290"/>
        <v>image/tiff</v>
      </c>
      <c r="AX1804" s="29" t="str">
        <f t="shared" si="282"/>
        <v>archival/master</v>
      </c>
      <c r="AY1804" s="29" t="str">
        <f t="shared" si="289"/>
        <v>https://media.mediathek-tanz-theater.de/iiif/2/nvt_img-387-004.JP2</v>
      </c>
      <c r="AZ1804" s="29" t="str">
        <f t="shared" si="283"/>
        <v>image/jp2</v>
      </c>
      <c r="BA1804" s="29" t="str">
        <f t="shared" si="284"/>
        <v>presentation/iiif</v>
      </c>
      <c r="BB1804" s="29" t="str">
        <f t="shared" si="285"/>
        <v>https://media.mediathek-tanz-theater.de/iiif/2/nvt_img-387-004.JP2/full/100,/0/default.jpg</v>
      </c>
      <c r="BC1804" s="29" t="str">
        <f t="shared" si="281"/>
        <v>image/jpeg</v>
      </c>
      <c r="BD1804" s="29" t="str">
        <f t="shared" si="286"/>
        <v>presentation/thumbnail</v>
      </c>
    </row>
    <row r="1805" spans="1:56" ht="12.75" customHeight="1">
      <c r="A1805" s="29">
        <v>1</v>
      </c>
      <c r="B1805" s="29">
        <v>0</v>
      </c>
      <c r="C1805" t="s">
        <v>8949</v>
      </c>
      <c r="D1805" s="29" t="s">
        <v>8950</v>
      </c>
      <c r="E1805" s="29"/>
      <c r="F1805" s="29" t="s">
        <v>8238</v>
      </c>
      <c r="G1805" s="29"/>
      <c r="H1805" s="29" t="s">
        <v>8951</v>
      </c>
      <c r="I1805" s="402" t="s">
        <v>4446</v>
      </c>
      <c r="J1805" s="406" t="s">
        <v>8945</v>
      </c>
      <c r="K1805" s="29"/>
      <c r="L1805" s="29"/>
      <c r="M1805" s="311"/>
      <c r="N1805" s="29" t="s">
        <v>1680</v>
      </c>
      <c r="O1805" s="29"/>
      <c r="P1805" s="25"/>
      <c r="Q1805" s="25"/>
      <c r="R1805" s="29" t="s">
        <v>8486</v>
      </c>
      <c r="S1805" s="29" t="s">
        <v>8952</v>
      </c>
      <c r="T1805" s="29" t="s">
        <v>2006</v>
      </c>
      <c r="U1805"/>
      <c r="V1805" t="s">
        <v>2467</v>
      </c>
      <c r="W1805" s="29"/>
      <c r="X1805" s="349"/>
      <c r="Y1805" s="29"/>
      <c r="Z1805" s="29" t="s">
        <v>1218</v>
      </c>
      <c r="AA1805" s="29" t="s">
        <v>1170</v>
      </c>
      <c r="AB1805" s="29" t="s">
        <v>14427</v>
      </c>
      <c r="AC1805" s="29"/>
      <c r="AD1805" s="29"/>
      <c r="AE1805" s="29" t="s">
        <v>2950</v>
      </c>
      <c r="AG1805" s="38">
        <v>1</v>
      </c>
      <c r="AH1805" s="38" t="s">
        <v>4439</v>
      </c>
      <c r="AI1805" s="38" t="s">
        <v>4440</v>
      </c>
      <c r="AJ1805" s="38" t="s">
        <v>4449</v>
      </c>
      <c r="AK1805" s="38" t="s">
        <v>72</v>
      </c>
      <c r="AL1805" s="301" t="s">
        <v>7232</v>
      </c>
      <c r="AN1805" s="29" t="s">
        <v>72</v>
      </c>
      <c r="AO1805" s="29" t="s">
        <v>4442</v>
      </c>
      <c r="AR1805" s="29" t="str">
        <f t="shared" si="287"/>
        <v>0</v>
      </c>
      <c r="AS1805" s="29">
        <f t="shared" si="288"/>
        <v>0</v>
      </c>
      <c r="AT1805" s="29">
        <v>0</v>
      </c>
      <c r="AW1805" s="29" t="str">
        <f t="shared" si="290"/>
        <v/>
      </c>
      <c r="AX1805" s="29" t="str">
        <f t="shared" si="282"/>
        <v/>
      </c>
      <c r="AY1805" s="29" t="str">
        <f t="shared" si="289"/>
        <v>https://media.mediathek-tanz-theater.de/iiif/2/nvt_img-387-004-001.JP2</v>
      </c>
      <c r="AZ1805" s="29" t="str">
        <f t="shared" si="283"/>
        <v>image/jp2</v>
      </c>
      <c r="BA1805" s="29" t="str">
        <f t="shared" si="284"/>
        <v>presentation/iiif</v>
      </c>
      <c r="BB1805" s="29" t="str">
        <f t="shared" si="285"/>
        <v>https://media.mediathek-tanz-theater.de/iiif/2/nvt_img-387-004-001.JP2/full/100,/0/default.jpg</v>
      </c>
      <c r="BC1805" s="29" t="str">
        <f t="shared" si="281"/>
        <v>image/jpeg</v>
      </c>
      <c r="BD1805" s="29" t="str">
        <f t="shared" si="286"/>
        <v>presentation/thumbnail</v>
      </c>
    </row>
    <row r="1806" spans="1:56" ht="12.75" customHeight="1">
      <c r="A1806" s="29">
        <v>1</v>
      </c>
      <c r="B1806" s="29">
        <v>0</v>
      </c>
      <c r="C1806" t="s">
        <v>8953</v>
      </c>
      <c r="D1806" s="29" t="s">
        <v>8954</v>
      </c>
      <c r="E1806" s="29"/>
      <c r="F1806" s="29" t="s">
        <v>8238</v>
      </c>
      <c r="G1806" s="29"/>
      <c r="H1806" s="29" t="s">
        <v>8951</v>
      </c>
      <c r="I1806" s="402" t="s">
        <v>4446</v>
      </c>
      <c r="J1806" s="406" t="s">
        <v>8945</v>
      </c>
      <c r="K1806" s="29"/>
      <c r="L1806" s="29"/>
      <c r="M1806" s="311"/>
      <c r="N1806" s="29" t="s">
        <v>1680</v>
      </c>
      <c r="O1806" s="29"/>
      <c r="P1806" s="25"/>
      <c r="Q1806" s="25"/>
      <c r="R1806" s="29" t="s">
        <v>8486</v>
      </c>
      <c r="S1806" s="29" t="s">
        <v>8952</v>
      </c>
      <c r="T1806" s="29" t="s">
        <v>2006</v>
      </c>
      <c r="U1806"/>
      <c r="V1806" t="s">
        <v>2467</v>
      </c>
      <c r="W1806" s="29"/>
      <c r="X1806" s="349"/>
      <c r="Y1806" s="29"/>
      <c r="Z1806" s="29" t="s">
        <v>1218</v>
      </c>
      <c r="AA1806" s="29" t="s">
        <v>1170</v>
      </c>
      <c r="AB1806" s="29" t="s">
        <v>14431</v>
      </c>
      <c r="AC1806" s="29"/>
      <c r="AD1806" s="29"/>
      <c r="AE1806" s="29" t="s">
        <v>2950</v>
      </c>
      <c r="AG1806" s="38">
        <v>1</v>
      </c>
      <c r="AH1806" s="38" t="s">
        <v>4439</v>
      </c>
      <c r="AI1806" s="38" t="s">
        <v>4440</v>
      </c>
      <c r="AJ1806" s="38" t="s">
        <v>4449</v>
      </c>
      <c r="AK1806" s="38" t="s">
        <v>8955</v>
      </c>
      <c r="AL1806" s="301" t="s">
        <v>7232</v>
      </c>
      <c r="AN1806" s="29" t="s">
        <v>4635</v>
      </c>
      <c r="AO1806" s="29" t="s">
        <v>4442</v>
      </c>
      <c r="AR1806" s="29" t="str">
        <f t="shared" si="287"/>
        <v>0</v>
      </c>
      <c r="AS1806" s="29">
        <f t="shared" si="288"/>
        <v>0</v>
      </c>
      <c r="AT1806" s="29">
        <v>0</v>
      </c>
      <c r="AW1806" s="29" t="str">
        <f t="shared" si="290"/>
        <v/>
      </c>
      <c r="AX1806" s="29" t="str">
        <f t="shared" si="282"/>
        <v/>
      </c>
      <c r="AY1806" s="29" t="str">
        <f t="shared" si="289"/>
        <v>https://media.mediathek-tanz-theater.de/iiif/2/nvt_img-387-004-002.JP2</v>
      </c>
      <c r="AZ1806" s="29" t="str">
        <f t="shared" si="283"/>
        <v>image/jp2</v>
      </c>
      <c r="BA1806" s="29" t="str">
        <f t="shared" si="284"/>
        <v>presentation/iiif</v>
      </c>
      <c r="BB1806" s="29" t="str">
        <f t="shared" si="285"/>
        <v>https://media.mediathek-tanz-theater.de/iiif/2/nvt_img-387-004-002.JP2/full/100,/0/default.jpg</v>
      </c>
      <c r="BC1806" s="29" t="str">
        <f t="shared" si="281"/>
        <v>image/jpeg</v>
      </c>
      <c r="BD1806" s="29" t="str">
        <f t="shared" si="286"/>
        <v>presentation/thumbnail</v>
      </c>
    </row>
    <row r="1807" spans="1:56" ht="12.75" customHeight="1">
      <c r="A1807" s="29">
        <v>0</v>
      </c>
      <c r="B1807" s="29">
        <v>0</v>
      </c>
      <c r="C1807" t="s">
        <v>8956</v>
      </c>
      <c r="D1807" s="29"/>
      <c r="E1807" s="29"/>
      <c r="F1807" s="29" t="s">
        <v>8238</v>
      </c>
      <c r="G1807" s="29"/>
      <c r="H1807" s="29"/>
      <c r="I1807" s="402" t="s">
        <v>4431</v>
      </c>
      <c r="J1807" s="406"/>
      <c r="K1807" s="29"/>
      <c r="L1807" s="29"/>
      <c r="M1807" s="311"/>
      <c r="N1807" s="29"/>
      <c r="O1807" s="29"/>
      <c r="P1807" s="25"/>
      <c r="Q1807" s="25"/>
      <c r="R1807" s="29"/>
      <c r="S1807" s="29"/>
      <c r="T1807" s="29"/>
      <c r="U1807"/>
      <c r="V1807"/>
      <c r="W1807" s="29"/>
      <c r="X1807" s="349"/>
      <c r="Y1807" s="29"/>
      <c r="Z1807" s="29" t="s">
        <v>1218</v>
      </c>
      <c r="AA1807" s="29" t="s">
        <v>1170</v>
      </c>
      <c r="AB1807" s="29" t="s">
        <v>26785</v>
      </c>
      <c r="AC1807" s="29" t="s">
        <v>4788</v>
      </c>
      <c r="AD1807" s="29"/>
      <c r="AE1807" s="29" t="s">
        <v>2950</v>
      </c>
      <c r="AG1807" s="38">
        <v>1</v>
      </c>
      <c r="AJ1807" s="38" t="s">
        <v>5115</v>
      </c>
      <c r="AR1807" s="29" t="str">
        <f t="shared" si="287"/>
        <v>1</v>
      </c>
      <c r="AS1807" s="29">
        <f t="shared" si="288"/>
        <v>0</v>
      </c>
      <c r="AT1807" s="29">
        <v>0</v>
      </c>
      <c r="AW1807" s="29" t="str">
        <f t="shared" si="290"/>
        <v/>
      </c>
      <c r="AX1807" s="29" t="str">
        <f t="shared" si="282"/>
        <v/>
      </c>
      <c r="AY1807" s="29" t="str">
        <f t="shared" si="289"/>
        <v>https://media.mediathek-tanz-theater.de/iiif/2/nvt_img-388.JP2</v>
      </c>
      <c r="AZ1807" s="29" t="str">
        <f t="shared" si="283"/>
        <v>image/jp2</v>
      </c>
      <c r="BA1807" s="29" t="str">
        <f t="shared" si="284"/>
        <v>presentation/iiif</v>
      </c>
      <c r="BB1807" s="29" t="str">
        <f t="shared" si="285"/>
        <v>https://media.mediathek-tanz-theater.de/iiif/2/nvt_img-388.JP2/full/100,/0/default.jpg</v>
      </c>
      <c r="BC1807" s="29" t="str">
        <f t="shared" si="281"/>
        <v>image/jpeg</v>
      </c>
      <c r="BD1807" s="29" t="str">
        <f t="shared" si="286"/>
        <v>presentation/thumbnail</v>
      </c>
    </row>
    <row r="1808" spans="1:56" ht="12.75" customHeight="1">
      <c r="A1808" s="29">
        <v>1</v>
      </c>
      <c r="B1808" s="29">
        <v>0</v>
      </c>
      <c r="C1808" t="s">
        <v>8957</v>
      </c>
      <c r="D1808" s="29" t="s">
        <v>8958</v>
      </c>
      <c r="E1808" s="29"/>
      <c r="F1808" s="29" t="s">
        <v>8238</v>
      </c>
      <c r="G1808" s="29"/>
      <c r="H1808" s="29"/>
      <c r="I1808" s="402" t="s">
        <v>4438</v>
      </c>
      <c r="J1808" s="406" t="s">
        <v>8956</v>
      </c>
      <c r="K1808" s="29"/>
      <c r="L1808" s="29"/>
      <c r="M1808" s="311"/>
      <c r="N1808" s="29" t="s">
        <v>1680</v>
      </c>
      <c r="O1808" s="29"/>
      <c r="P1808" s="25"/>
      <c r="Q1808" s="25"/>
      <c r="R1808" s="29"/>
      <c r="S1808" s="29"/>
      <c r="T1808" s="29"/>
      <c r="U1808"/>
      <c r="V1808" t="s">
        <v>2467</v>
      </c>
      <c r="W1808" s="29"/>
      <c r="X1808" s="349"/>
      <c r="Y1808" s="29"/>
      <c r="Z1808" s="29" t="s">
        <v>1218</v>
      </c>
      <c r="AA1808" s="29" t="s">
        <v>1170</v>
      </c>
      <c r="AB1808" s="29"/>
      <c r="AC1808" s="29"/>
      <c r="AD1808" s="29"/>
      <c r="AE1808" s="29" t="s">
        <v>2950</v>
      </c>
      <c r="AG1808" s="38">
        <v>1</v>
      </c>
      <c r="AH1808" s="38" t="s">
        <v>4439</v>
      </c>
      <c r="AI1808" s="38" t="s">
        <v>4440</v>
      </c>
      <c r="AJ1808" s="38" t="s">
        <v>8442</v>
      </c>
      <c r="AO1808" s="29" t="s">
        <v>4442</v>
      </c>
      <c r="AR1808" s="29" t="str">
        <f t="shared" si="287"/>
        <v>1</v>
      </c>
      <c r="AS1808" s="29">
        <f t="shared" si="288"/>
        <v>1</v>
      </c>
      <c r="AT1808" s="29">
        <v>1</v>
      </c>
      <c r="AV1808" s="29" t="s">
        <v>8959</v>
      </c>
      <c r="AW1808" s="29" t="str">
        <f t="shared" si="290"/>
        <v>image/tiff</v>
      </c>
      <c r="AX1808" s="29" t="str">
        <f t="shared" si="282"/>
        <v>archival/master</v>
      </c>
      <c r="AY1808" s="29" t="str">
        <f t="shared" si="289"/>
        <v>https://media.mediathek-tanz-theater.de/iiif/2/nvt_img-388-001.JP2</v>
      </c>
      <c r="AZ1808" s="29" t="str">
        <f t="shared" si="283"/>
        <v>image/jp2</v>
      </c>
      <c r="BA1808" s="29" t="str">
        <f t="shared" si="284"/>
        <v>presentation/iiif</v>
      </c>
      <c r="BB1808" s="29" t="str">
        <f t="shared" si="285"/>
        <v>https://media.mediathek-tanz-theater.de/iiif/2/nvt_img-388-001.JP2/full/100,/0/default.jpg</v>
      </c>
      <c r="BC1808" s="29" t="str">
        <f t="shared" si="281"/>
        <v>image/jpeg</v>
      </c>
      <c r="BD1808" s="29" t="str">
        <f t="shared" si="286"/>
        <v>presentation/thumbnail</v>
      </c>
    </row>
    <row r="1809" spans="1:56" ht="12.75" customHeight="1">
      <c r="A1809" s="29">
        <v>1</v>
      </c>
      <c r="B1809" s="29">
        <v>0</v>
      </c>
      <c r="C1809" t="s">
        <v>8960</v>
      </c>
      <c r="D1809" s="29" t="s">
        <v>8961</v>
      </c>
      <c r="E1809" s="29"/>
      <c r="F1809" s="29" t="s">
        <v>8238</v>
      </c>
      <c r="G1809" s="29"/>
      <c r="H1809" s="29" t="s">
        <v>8951</v>
      </c>
      <c r="I1809" s="402" t="s">
        <v>4446</v>
      </c>
      <c r="J1809" s="406" t="s">
        <v>8957</v>
      </c>
      <c r="K1809" s="29"/>
      <c r="L1809" s="29"/>
      <c r="M1809" s="311"/>
      <c r="N1809" s="29" t="s">
        <v>1680</v>
      </c>
      <c r="O1809" s="29"/>
      <c r="P1809" s="25"/>
      <c r="Q1809" s="25"/>
      <c r="R1809" s="29" t="s">
        <v>8486</v>
      </c>
      <c r="S1809" s="29" t="s">
        <v>8962</v>
      </c>
      <c r="T1809" s="29" t="s">
        <v>2006</v>
      </c>
      <c r="U1809"/>
      <c r="V1809" t="s">
        <v>2467</v>
      </c>
      <c r="W1809" s="29"/>
      <c r="X1809" s="349"/>
      <c r="Y1809" s="29"/>
      <c r="Z1809" s="29" t="s">
        <v>1218</v>
      </c>
      <c r="AA1809" s="29" t="s">
        <v>1170</v>
      </c>
      <c r="AB1809" s="29" t="s">
        <v>14438</v>
      </c>
      <c r="AC1809" s="29"/>
      <c r="AD1809" s="29"/>
      <c r="AE1809" s="29" t="s">
        <v>2950</v>
      </c>
      <c r="AG1809" s="38">
        <v>1</v>
      </c>
      <c r="AH1809" s="38" t="s">
        <v>4439</v>
      </c>
      <c r="AI1809" s="38" t="s">
        <v>4440</v>
      </c>
      <c r="AJ1809" s="38" t="s">
        <v>4449</v>
      </c>
      <c r="AK1809" s="38" t="s">
        <v>8963</v>
      </c>
      <c r="AL1809" s="301" t="s">
        <v>7232</v>
      </c>
      <c r="AN1809" s="29" t="s">
        <v>72</v>
      </c>
      <c r="AO1809" s="29" t="s">
        <v>4442</v>
      </c>
      <c r="AR1809" s="29" t="str">
        <f t="shared" si="287"/>
        <v>0</v>
      </c>
      <c r="AS1809" s="29">
        <f t="shared" si="288"/>
        <v>0</v>
      </c>
      <c r="AT1809" s="29">
        <v>0</v>
      </c>
      <c r="AW1809" s="29" t="str">
        <f t="shared" si="290"/>
        <v/>
      </c>
      <c r="AX1809" s="29" t="str">
        <f t="shared" si="282"/>
        <v/>
      </c>
      <c r="AY1809" s="29" t="str">
        <f t="shared" si="289"/>
        <v>https://media.mediathek-tanz-theater.de/iiif/2/nvt_img-388-001-001.JP2</v>
      </c>
      <c r="AZ1809" s="29" t="str">
        <f t="shared" si="283"/>
        <v>image/jp2</v>
      </c>
      <c r="BA1809" s="29" t="str">
        <f t="shared" si="284"/>
        <v>presentation/iiif</v>
      </c>
      <c r="BB1809" s="29" t="str">
        <f t="shared" si="285"/>
        <v>https://media.mediathek-tanz-theater.de/iiif/2/nvt_img-388-001-001.JP2/full/100,/0/default.jpg</v>
      </c>
      <c r="BC1809" s="29" t="str">
        <f t="shared" si="281"/>
        <v>image/jpeg</v>
      </c>
      <c r="BD1809" s="29" t="str">
        <f t="shared" si="286"/>
        <v>presentation/thumbnail</v>
      </c>
    </row>
    <row r="1810" spans="1:56" ht="12.75" customHeight="1">
      <c r="A1810" s="29">
        <v>1</v>
      </c>
      <c r="B1810" s="29">
        <v>0</v>
      </c>
      <c r="C1810" t="s">
        <v>8964</v>
      </c>
      <c r="D1810" s="29" t="s">
        <v>8965</v>
      </c>
      <c r="E1810" s="29"/>
      <c r="F1810" s="29" t="s">
        <v>8238</v>
      </c>
      <c r="G1810" s="29"/>
      <c r="I1810" s="402" t="s">
        <v>4446</v>
      </c>
      <c r="J1810" s="406" t="s">
        <v>8957</v>
      </c>
      <c r="K1810" s="29"/>
      <c r="L1810" s="29"/>
      <c r="M1810" s="311"/>
      <c r="N1810" s="29" t="s">
        <v>1680</v>
      </c>
      <c r="O1810" s="29"/>
      <c r="P1810" s="25"/>
      <c r="Q1810" s="25"/>
      <c r="R1810" s="29" t="s">
        <v>8486</v>
      </c>
      <c r="S1810" s="29" t="s">
        <v>8966</v>
      </c>
      <c r="T1810" s="29" t="s">
        <v>2006</v>
      </c>
      <c r="U1810"/>
      <c r="V1810" t="s">
        <v>2467</v>
      </c>
      <c r="W1810" s="29"/>
      <c r="X1810" s="349"/>
      <c r="Y1810" s="29"/>
      <c r="Z1810" s="29" t="s">
        <v>1218</v>
      </c>
      <c r="AA1810" s="29" t="s">
        <v>1170</v>
      </c>
      <c r="AB1810" s="29" t="s">
        <v>14444</v>
      </c>
      <c r="AC1810" s="29"/>
      <c r="AD1810" s="29"/>
      <c r="AE1810" s="29" t="s">
        <v>2950</v>
      </c>
      <c r="AG1810" s="38">
        <v>1</v>
      </c>
      <c r="AH1810" s="38" t="s">
        <v>4439</v>
      </c>
      <c r="AI1810" s="38" t="s">
        <v>4440</v>
      </c>
      <c r="AJ1810" s="38" t="s">
        <v>4449</v>
      </c>
      <c r="AK1810" s="38" t="s">
        <v>72</v>
      </c>
      <c r="AL1810" s="301" t="s">
        <v>7232</v>
      </c>
      <c r="AN1810" s="29" t="s">
        <v>72</v>
      </c>
      <c r="AO1810" s="29" t="s">
        <v>4442</v>
      </c>
      <c r="AR1810" s="29" t="str">
        <f t="shared" si="287"/>
        <v>0</v>
      </c>
      <c r="AS1810" s="29">
        <f t="shared" si="288"/>
        <v>0</v>
      </c>
      <c r="AT1810" s="29">
        <v>0</v>
      </c>
      <c r="AW1810" s="29" t="str">
        <f t="shared" si="290"/>
        <v/>
      </c>
      <c r="AX1810" s="29" t="str">
        <f t="shared" si="282"/>
        <v/>
      </c>
      <c r="AY1810" s="29" t="str">
        <f t="shared" si="289"/>
        <v>https://media.mediathek-tanz-theater.de/iiif/2/nvt_img-388-001-002.JP2</v>
      </c>
      <c r="AZ1810" s="29" t="str">
        <f t="shared" si="283"/>
        <v>image/jp2</v>
      </c>
      <c r="BA1810" s="29" t="str">
        <f t="shared" si="284"/>
        <v>presentation/iiif</v>
      </c>
      <c r="BB1810" s="29" t="str">
        <f t="shared" si="285"/>
        <v>https://media.mediathek-tanz-theater.de/iiif/2/nvt_img-388-001-002.JP2/full/100,/0/default.jpg</v>
      </c>
      <c r="BC1810" s="29" t="str">
        <f t="shared" si="281"/>
        <v>image/jpeg</v>
      </c>
      <c r="BD1810" s="29" t="str">
        <f t="shared" si="286"/>
        <v>presentation/thumbnail</v>
      </c>
    </row>
    <row r="1811" spans="1:56" ht="12.75" customHeight="1">
      <c r="A1811" s="29">
        <v>1</v>
      </c>
      <c r="B1811" s="29">
        <v>0</v>
      </c>
      <c r="C1811" t="s">
        <v>8967</v>
      </c>
      <c r="D1811" s="29" t="s">
        <v>8968</v>
      </c>
      <c r="E1811" s="29"/>
      <c r="F1811" s="29" t="s">
        <v>8238</v>
      </c>
      <c r="G1811" s="29"/>
      <c r="H1811" s="29" t="s">
        <v>8935</v>
      </c>
      <c r="I1811" s="402" t="s">
        <v>4446</v>
      </c>
      <c r="J1811" s="406" t="s">
        <v>8957</v>
      </c>
      <c r="K1811" s="29"/>
      <c r="L1811" s="29"/>
      <c r="M1811" s="311"/>
      <c r="N1811" s="29" t="s">
        <v>1680</v>
      </c>
      <c r="O1811" s="29"/>
      <c r="P1811" s="25"/>
      <c r="Q1811" s="25"/>
      <c r="R1811" s="29" t="s">
        <v>8486</v>
      </c>
      <c r="S1811" s="29" t="s">
        <v>8969</v>
      </c>
      <c r="T1811" s="29" t="s">
        <v>2006</v>
      </c>
      <c r="U1811"/>
      <c r="V1811" t="s">
        <v>2467</v>
      </c>
      <c r="W1811" s="29"/>
      <c r="X1811" s="349"/>
      <c r="Y1811" s="29"/>
      <c r="Z1811" s="29" t="s">
        <v>1218</v>
      </c>
      <c r="AA1811" s="29" t="s">
        <v>1170</v>
      </c>
      <c r="AB1811" s="29" t="s">
        <v>14450</v>
      </c>
      <c r="AC1811" s="29"/>
      <c r="AD1811" s="29"/>
      <c r="AE1811" s="29" t="s">
        <v>2950</v>
      </c>
      <c r="AG1811" s="38">
        <v>1</v>
      </c>
      <c r="AH1811" s="38" t="s">
        <v>4439</v>
      </c>
      <c r="AI1811" s="38" t="s">
        <v>4440</v>
      </c>
      <c r="AJ1811" s="38" t="s">
        <v>4449</v>
      </c>
      <c r="AK1811" s="38" t="s">
        <v>8742</v>
      </c>
      <c r="AL1811" s="301" t="s">
        <v>7232</v>
      </c>
      <c r="AN1811" s="29" t="s">
        <v>72</v>
      </c>
      <c r="AO1811" s="29" t="s">
        <v>4442</v>
      </c>
      <c r="AR1811" s="29" t="str">
        <f t="shared" si="287"/>
        <v>0</v>
      </c>
      <c r="AS1811" s="29">
        <f t="shared" si="288"/>
        <v>0</v>
      </c>
      <c r="AT1811" s="29">
        <v>0</v>
      </c>
      <c r="AW1811" s="29" t="str">
        <f t="shared" si="290"/>
        <v/>
      </c>
      <c r="AX1811" s="29" t="str">
        <f t="shared" si="282"/>
        <v/>
      </c>
      <c r="AY1811" s="29" t="str">
        <f t="shared" si="289"/>
        <v>https://media.mediathek-tanz-theater.de/iiif/2/nvt_img-388-001-003.JP2</v>
      </c>
      <c r="AZ1811" s="29" t="str">
        <f t="shared" si="283"/>
        <v>image/jp2</v>
      </c>
      <c r="BA1811" s="29" t="str">
        <f t="shared" si="284"/>
        <v>presentation/iiif</v>
      </c>
      <c r="BB1811" s="29" t="str">
        <f t="shared" si="285"/>
        <v>https://media.mediathek-tanz-theater.de/iiif/2/nvt_img-388-001-003.JP2/full/100,/0/default.jpg</v>
      </c>
      <c r="BC1811" s="29" t="str">
        <f t="shared" si="281"/>
        <v>image/jpeg</v>
      </c>
      <c r="BD1811" s="29" t="str">
        <f t="shared" si="286"/>
        <v>presentation/thumbnail</v>
      </c>
    </row>
    <row r="1812" spans="1:56" ht="12.75" customHeight="1">
      <c r="A1812" s="29">
        <v>1</v>
      </c>
      <c r="B1812" s="29">
        <v>0</v>
      </c>
      <c r="C1812" t="s">
        <v>8970</v>
      </c>
      <c r="D1812" s="29" t="s">
        <v>8971</v>
      </c>
      <c r="E1812" s="29"/>
      <c r="F1812" s="29" t="s">
        <v>8238</v>
      </c>
      <c r="G1812" s="29"/>
      <c r="H1812" s="29"/>
      <c r="I1812" s="402" t="s">
        <v>4438</v>
      </c>
      <c r="J1812" s="406" t="s">
        <v>8956</v>
      </c>
      <c r="K1812" s="29"/>
      <c r="L1812" s="29"/>
      <c r="M1812" s="311"/>
      <c r="N1812" s="29" t="s">
        <v>1680</v>
      </c>
      <c r="O1812" s="29"/>
      <c r="P1812" s="25"/>
      <c r="Q1812" s="25"/>
      <c r="R1812" s="29"/>
      <c r="S1812" s="29"/>
      <c r="T1812" s="29"/>
      <c r="U1812"/>
      <c r="V1812" t="s">
        <v>2467</v>
      </c>
      <c r="W1812" s="29"/>
      <c r="X1812" s="349"/>
      <c r="Y1812" s="29"/>
      <c r="Z1812" s="29" t="s">
        <v>1218</v>
      </c>
      <c r="AA1812" s="29" t="s">
        <v>1170</v>
      </c>
      <c r="AC1812" s="29"/>
      <c r="AD1812" s="29"/>
      <c r="AE1812" s="29" t="s">
        <v>2950</v>
      </c>
      <c r="AG1812" s="38">
        <v>1</v>
      </c>
      <c r="AH1812" s="38" t="s">
        <v>4439</v>
      </c>
      <c r="AI1812" s="38" t="s">
        <v>4440</v>
      </c>
      <c r="AJ1812" s="38" t="s">
        <v>8442</v>
      </c>
      <c r="AL1812" s="301" t="s">
        <v>7232</v>
      </c>
      <c r="AO1812" s="29" t="s">
        <v>4442</v>
      </c>
      <c r="AR1812" s="29" t="str">
        <f t="shared" si="287"/>
        <v>1</v>
      </c>
      <c r="AS1812" s="29">
        <f t="shared" si="288"/>
        <v>1</v>
      </c>
      <c r="AT1812" s="29">
        <v>1</v>
      </c>
      <c r="AV1812" s="29" t="s">
        <v>8972</v>
      </c>
      <c r="AW1812" s="29" t="str">
        <f t="shared" si="290"/>
        <v>image/tiff</v>
      </c>
      <c r="AX1812" s="29" t="str">
        <f t="shared" si="282"/>
        <v>archival/master</v>
      </c>
      <c r="AY1812" s="29" t="str">
        <f t="shared" si="289"/>
        <v>https://media.mediathek-tanz-theater.de/iiif/2/nvt_img-388-002.JP2</v>
      </c>
      <c r="AZ1812" s="29" t="str">
        <f t="shared" si="283"/>
        <v>image/jp2</v>
      </c>
      <c r="BA1812" s="29" t="str">
        <f t="shared" si="284"/>
        <v>presentation/iiif</v>
      </c>
      <c r="BB1812" s="29" t="str">
        <f t="shared" si="285"/>
        <v>https://media.mediathek-tanz-theater.de/iiif/2/nvt_img-388-002.JP2/full/100,/0/default.jpg</v>
      </c>
      <c r="BC1812" s="29" t="str">
        <f t="shared" si="281"/>
        <v>image/jpeg</v>
      </c>
      <c r="BD1812" s="29" t="str">
        <f t="shared" si="286"/>
        <v>presentation/thumbnail</v>
      </c>
    </row>
    <row r="1813" spans="1:56" ht="12.75" customHeight="1">
      <c r="A1813" s="29">
        <v>1</v>
      </c>
      <c r="B1813" s="29">
        <v>0</v>
      </c>
      <c r="C1813" t="s">
        <v>8973</v>
      </c>
      <c r="D1813" s="29" t="s">
        <v>8974</v>
      </c>
      <c r="E1813" s="29"/>
      <c r="F1813" s="29" t="s">
        <v>8238</v>
      </c>
      <c r="G1813" s="29"/>
      <c r="H1813" s="29" t="s">
        <v>8935</v>
      </c>
      <c r="I1813" s="402" t="s">
        <v>4446</v>
      </c>
      <c r="J1813" s="406" t="s">
        <v>8970</v>
      </c>
      <c r="K1813" s="29"/>
      <c r="L1813" s="29"/>
      <c r="M1813" s="311"/>
      <c r="N1813" s="29" t="s">
        <v>1680</v>
      </c>
      <c r="O1813" s="29"/>
      <c r="P1813" s="25"/>
      <c r="Q1813" s="25"/>
      <c r="R1813" s="29" t="s">
        <v>8486</v>
      </c>
      <c r="S1813" s="29" t="s">
        <v>8975</v>
      </c>
      <c r="T1813" s="29" t="s">
        <v>2006</v>
      </c>
      <c r="U1813"/>
      <c r="V1813" t="s">
        <v>2467</v>
      </c>
      <c r="W1813" s="29"/>
      <c r="X1813" s="349"/>
      <c r="Y1813" s="29"/>
      <c r="Z1813" s="29" t="s">
        <v>1218</v>
      </c>
      <c r="AA1813" s="29" t="s">
        <v>1170</v>
      </c>
      <c r="AB1813" s="29" t="s">
        <v>14455</v>
      </c>
      <c r="AC1813" s="29"/>
      <c r="AD1813" s="29"/>
      <c r="AE1813" s="29" t="s">
        <v>2950</v>
      </c>
      <c r="AG1813" s="38">
        <v>1</v>
      </c>
      <c r="AH1813" s="38" t="s">
        <v>4439</v>
      </c>
      <c r="AI1813" s="38" t="s">
        <v>4440</v>
      </c>
      <c r="AJ1813" s="38" t="s">
        <v>4449</v>
      </c>
      <c r="AK1813" s="38" t="s">
        <v>8742</v>
      </c>
      <c r="AL1813" s="301" t="s">
        <v>7232</v>
      </c>
      <c r="AN1813" s="29" t="s">
        <v>72</v>
      </c>
      <c r="AO1813" s="29" t="s">
        <v>4442</v>
      </c>
      <c r="AR1813" s="29" t="str">
        <f t="shared" si="287"/>
        <v>0</v>
      </c>
      <c r="AS1813" s="29">
        <f t="shared" si="288"/>
        <v>0</v>
      </c>
      <c r="AT1813" s="29">
        <v>0</v>
      </c>
      <c r="AW1813" s="29" t="str">
        <f t="shared" si="290"/>
        <v/>
      </c>
      <c r="AX1813" s="29" t="str">
        <f t="shared" si="282"/>
        <v/>
      </c>
      <c r="AY1813" s="29" t="str">
        <f t="shared" si="289"/>
        <v>https://media.mediathek-tanz-theater.de/iiif/2/nvt_img-388-002-001.JP2</v>
      </c>
      <c r="AZ1813" s="29" t="str">
        <f t="shared" si="283"/>
        <v>image/jp2</v>
      </c>
      <c r="BA1813" s="29" t="str">
        <f t="shared" si="284"/>
        <v>presentation/iiif</v>
      </c>
      <c r="BB1813" s="29" t="str">
        <f t="shared" si="285"/>
        <v>https://media.mediathek-tanz-theater.de/iiif/2/nvt_img-388-002-001.JP2/full/100,/0/default.jpg</v>
      </c>
      <c r="BC1813" s="29" t="str">
        <f t="shared" si="281"/>
        <v>image/jpeg</v>
      </c>
      <c r="BD1813" s="29" t="str">
        <f t="shared" si="286"/>
        <v>presentation/thumbnail</v>
      </c>
    </row>
    <row r="1814" spans="1:56" ht="12.75" customHeight="1">
      <c r="A1814" s="29">
        <v>1</v>
      </c>
      <c r="B1814" s="29">
        <v>0</v>
      </c>
      <c r="C1814" t="s">
        <v>8976</v>
      </c>
      <c r="D1814" s="29" t="s">
        <v>8977</v>
      </c>
      <c r="E1814" s="29"/>
      <c r="F1814" s="29" t="s">
        <v>8238</v>
      </c>
      <c r="G1814" s="29"/>
      <c r="H1814" s="29" t="s">
        <v>8935</v>
      </c>
      <c r="I1814" s="402" t="s">
        <v>4446</v>
      </c>
      <c r="J1814" s="406" t="s">
        <v>8970</v>
      </c>
      <c r="K1814" s="29"/>
      <c r="L1814" s="29"/>
      <c r="M1814" s="311"/>
      <c r="N1814" s="29" t="s">
        <v>1680</v>
      </c>
      <c r="O1814" s="29"/>
      <c r="P1814" s="25"/>
      <c r="Q1814" s="25"/>
      <c r="R1814" s="29" t="s">
        <v>8486</v>
      </c>
      <c r="S1814" s="29" t="s">
        <v>8978</v>
      </c>
      <c r="T1814" s="29" t="s">
        <v>2006</v>
      </c>
      <c r="U1814"/>
      <c r="V1814" t="s">
        <v>2467</v>
      </c>
      <c r="W1814" s="29"/>
      <c r="X1814" s="349"/>
      <c r="Y1814" s="29"/>
      <c r="Z1814" s="29" t="s">
        <v>1218</v>
      </c>
      <c r="AA1814" s="29" t="s">
        <v>1170</v>
      </c>
      <c r="AB1814" s="29" t="s">
        <v>7536</v>
      </c>
      <c r="AC1814" s="29"/>
      <c r="AD1814" s="29"/>
      <c r="AE1814" s="29" t="s">
        <v>2950</v>
      </c>
      <c r="AG1814" s="38">
        <v>1</v>
      </c>
      <c r="AH1814" s="38" t="s">
        <v>4439</v>
      </c>
      <c r="AI1814" s="38" t="s">
        <v>4440</v>
      </c>
      <c r="AJ1814" s="38" t="s">
        <v>4449</v>
      </c>
      <c r="AK1814" s="38" t="s">
        <v>72</v>
      </c>
      <c r="AL1814" s="301" t="s">
        <v>7232</v>
      </c>
      <c r="AN1814" s="29" t="s">
        <v>8979</v>
      </c>
      <c r="AO1814" s="29" t="s">
        <v>4442</v>
      </c>
      <c r="AR1814" s="29" t="str">
        <f t="shared" si="287"/>
        <v>0</v>
      </c>
      <c r="AS1814" s="29">
        <f t="shared" si="288"/>
        <v>0</v>
      </c>
      <c r="AT1814" s="29">
        <v>0</v>
      </c>
      <c r="AW1814" s="29" t="str">
        <f t="shared" si="290"/>
        <v/>
      </c>
      <c r="AX1814" s="29" t="str">
        <f t="shared" si="282"/>
        <v/>
      </c>
      <c r="AY1814" s="29" t="str">
        <f t="shared" si="289"/>
        <v>https://media.mediathek-tanz-theater.de/iiif/2/nvt_img-388-002-002.JP2</v>
      </c>
      <c r="AZ1814" s="29" t="str">
        <f t="shared" si="283"/>
        <v>image/jp2</v>
      </c>
      <c r="BA1814" s="29" t="str">
        <f t="shared" si="284"/>
        <v>presentation/iiif</v>
      </c>
      <c r="BB1814" s="29" t="str">
        <f t="shared" si="285"/>
        <v>https://media.mediathek-tanz-theater.de/iiif/2/nvt_img-388-002-002.JP2/full/100,/0/default.jpg</v>
      </c>
      <c r="BC1814" s="29" t="str">
        <f t="shared" si="281"/>
        <v>image/jpeg</v>
      </c>
      <c r="BD1814" s="29" t="str">
        <f t="shared" si="286"/>
        <v>presentation/thumbnail</v>
      </c>
    </row>
    <row r="1815" spans="1:56" ht="12.75" customHeight="1">
      <c r="A1815" s="29">
        <v>1</v>
      </c>
      <c r="B1815" s="29">
        <v>0</v>
      </c>
      <c r="C1815" t="s">
        <v>8980</v>
      </c>
      <c r="D1815" s="29" t="s">
        <v>8981</v>
      </c>
      <c r="E1815" s="29"/>
      <c r="F1815" s="29" t="s">
        <v>8238</v>
      </c>
      <c r="G1815" s="29"/>
      <c r="I1815" s="402" t="s">
        <v>4446</v>
      </c>
      <c r="J1815" s="406" t="s">
        <v>8970</v>
      </c>
      <c r="K1815" s="29"/>
      <c r="L1815" s="29"/>
      <c r="M1815" s="311"/>
      <c r="N1815" s="29" t="s">
        <v>1680</v>
      </c>
      <c r="O1815" s="29"/>
      <c r="P1815" s="25"/>
      <c r="Q1815" s="25"/>
      <c r="R1815" s="29" t="s">
        <v>8486</v>
      </c>
      <c r="S1815" s="29" t="s">
        <v>8982</v>
      </c>
      <c r="T1815" s="29" t="s">
        <v>2006</v>
      </c>
      <c r="U1815"/>
      <c r="V1815" t="s">
        <v>2467</v>
      </c>
      <c r="W1815" s="29"/>
      <c r="X1815" s="349"/>
      <c r="Y1815" s="29"/>
      <c r="Z1815" s="29" t="s">
        <v>1218</v>
      </c>
      <c r="AA1815" s="29" t="s">
        <v>1170</v>
      </c>
      <c r="AB1815" s="29" t="s">
        <v>7359</v>
      </c>
      <c r="AC1815" s="29"/>
      <c r="AD1815" s="29"/>
      <c r="AE1815" s="29" t="s">
        <v>2950</v>
      </c>
      <c r="AG1815" s="38">
        <v>1</v>
      </c>
      <c r="AH1815" s="38" t="s">
        <v>4439</v>
      </c>
      <c r="AI1815" s="38" t="s">
        <v>4440</v>
      </c>
      <c r="AJ1815" s="38" t="s">
        <v>4449</v>
      </c>
      <c r="AK1815" s="38" t="s">
        <v>8983</v>
      </c>
      <c r="AL1815" s="301" t="s">
        <v>7232</v>
      </c>
      <c r="AN1815" s="29" t="s">
        <v>72</v>
      </c>
      <c r="AO1815" s="29" t="s">
        <v>4442</v>
      </c>
      <c r="AR1815" s="29" t="str">
        <f t="shared" si="287"/>
        <v>0</v>
      </c>
      <c r="AS1815" s="29">
        <f t="shared" si="288"/>
        <v>0</v>
      </c>
      <c r="AT1815" s="29">
        <v>0</v>
      </c>
      <c r="AW1815" s="29" t="str">
        <f t="shared" si="290"/>
        <v/>
      </c>
      <c r="AX1815" s="29" t="str">
        <f t="shared" si="282"/>
        <v/>
      </c>
      <c r="AY1815" s="29" t="str">
        <f t="shared" si="289"/>
        <v>https://media.mediathek-tanz-theater.de/iiif/2/nvt_img-388-002-003.JP2</v>
      </c>
      <c r="AZ1815" s="29" t="str">
        <f t="shared" si="283"/>
        <v>image/jp2</v>
      </c>
      <c r="BA1815" s="29" t="str">
        <f t="shared" si="284"/>
        <v>presentation/iiif</v>
      </c>
      <c r="BB1815" s="29" t="str">
        <f t="shared" si="285"/>
        <v>https://media.mediathek-tanz-theater.de/iiif/2/nvt_img-388-002-003.JP2/full/100,/0/default.jpg</v>
      </c>
      <c r="BC1815" s="29" t="str">
        <f t="shared" si="281"/>
        <v>image/jpeg</v>
      </c>
      <c r="BD1815" s="29" t="str">
        <f t="shared" si="286"/>
        <v>presentation/thumbnail</v>
      </c>
    </row>
    <row r="1816" spans="1:56" ht="12.75" customHeight="1">
      <c r="A1816" s="29">
        <v>1</v>
      </c>
      <c r="B1816" s="29">
        <v>0</v>
      </c>
      <c r="C1816" t="s">
        <v>8984</v>
      </c>
      <c r="D1816" s="29" t="s">
        <v>8985</v>
      </c>
      <c r="E1816" s="29"/>
      <c r="F1816" s="29" t="s">
        <v>8238</v>
      </c>
      <c r="G1816" s="29"/>
      <c r="I1816" s="402" t="s">
        <v>4438</v>
      </c>
      <c r="J1816" s="406" t="s">
        <v>8956</v>
      </c>
      <c r="K1816" s="29"/>
      <c r="L1816" s="29"/>
      <c r="M1816" s="311"/>
      <c r="N1816" s="29" t="s">
        <v>1680</v>
      </c>
      <c r="O1816" s="29"/>
      <c r="P1816" s="25"/>
      <c r="Q1816" s="25"/>
      <c r="R1816" s="29"/>
      <c r="S1816" s="29"/>
      <c r="T1816" s="29"/>
      <c r="U1816"/>
      <c r="V1816" t="s">
        <v>2467</v>
      </c>
      <c r="W1816" s="29"/>
      <c r="X1816" s="349"/>
      <c r="Y1816" s="29"/>
      <c r="Z1816" s="29" t="s">
        <v>1218</v>
      </c>
      <c r="AA1816" s="29" t="s">
        <v>1170</v>
      </c>
      <c r="AC1816" s="29"/>
      <c r="AD1816" s="29"/>
      <c r="AE1816" s="29" t="s">
        <v>2950</v>
      </c>
      <c r="AG1816" s="38">
        <v>1</v>
      </c>
      <c r="AH1816" s="38" t="s">
        <v>4439</v>
      </c>
      <c r="AI1816" s="38" t="s">
        <v>4440</v>
      </c>
      <c r="AJ1816" s="38" t="s">
        <v>8442</v>
      </c>
      <c r="AL1816" s="301" t="s">
        <v>7232</v>
      </c>
      <c r="AO1816" s="29" t="s">
        <v>4442</v>
      </c>
      <c r="AR1816" s="29" t="str">
        <f t="shared" si="287"/>
        <v>1</v>
      </c>
      <c r="AS1816" s="29">
        <f t="shared" si="288"/>
        <v>1</v>
      </c>
      <c r="AT1816" s="29">
        <v>1</v>
      </c>
      <c r="AV1816" s="29" t="s">
        <v>8986</v>
      </c>
      <c r="AW1816" s="29" t="str">
        <f t="shared" si="290"/>
        <v>image/tiff</v>
      </c>
      <c r="AX1816" s="29" t="str">
        <f t="shared" si="282"/>
        <v>archival/master</v>
      </c>
      <c r="AY1816" s="29" t="str">
        <f t="shared" si="289"/>
        <v>https://media.mediathek-tanz-theater.de/iiif/2/nvt_img-388-003.JP2</v>
      </c>
      <c r="AZ1816" s="29" t="str">
        <f t="shared" si="283"/>
        <v>image/jp2</v>
      </c>
      <c r="BA1816" s="29" t="str">
        <f t="shared" si="284"/>
        <v>presentation/iiif</v>
      </c>
      <c r="BB1816" s="29" t="str">
        <f t="shared" si="285"/>
        <v>https://media.mediathek-tanz-theater.de/iiif/2/nvt_img-388-003.JP2/full/100,/0/default.jpg</v>
      </c>
      <c r="BC1816" s="29" t="str">
        <f t="shared" si="281"/>
        <v>image/jpeg</v>
      </c>
      <c r="BD1816" s="29" t="str">
        <f t="shared" si="286"/>
        <v>presentation/thumbnail</v>
      </c>
    </row>
    <row r="1817" spans="1:56" ht="12.75" customHeight="1">
      <c r="A1817" s="29">
        <v>1</v>
      </c>
      <c r="B1817" s="29">
        <v>0</v>
      </c>
      <c r="C1817" t="s">
        <v>8987</v>
      </c>
      <c r="D1817" s="29" t="s">
        <v>8988</v>
      </c>
      <c r="E1817" s="29"/>
      <c r="F1817" s="29" t="s">
        <v>8238</v>
      </c>
      <c r="G1817" s="29"/>
      <c r="I1817" s="402" t="s">
        <v>4446</v>
      </c>
      <c r="J1817" s="406" t="s">
        <v>8984</v>
      </c>
      <c r="K1817" s="29"/>
      <c r="L1817" s="29"/>
      <c r="M1817" s="311"/>
      <c r="N1817" s="29" t="s">
        <v>1680</v>
      </c>
      <c r="O1817" s="29"/>
      <c r="P1817" s="25"/>
      <c r="Q1817" s="25"/>
      <c r="R1817" s="29" t="s">
        <v>8486</v>
      </c>
      <c r="S1817" s="29" t="s">
        <v>8989</v>
      </c>
      <c r="T1817" s="29" t="s">
        <v>2006</v>
      </c>
      <c r="U1817"/>
      <c r="V1817" t="s">
        <v>2467</v>
      </c>
      <c r="W1817" s="29"/>
      <c r="X1817" s="349"/>
      <c r="Y1817" s="29"/>
      <c r="Z1817" s="29" t="s">
        <v>1218</v>
      </c>
      <c r="AA1817" s="29" t="s">
        <v>1170</v>
      </c>
      <c r="AB1817" s="29" t="s">
        <v>7362</v>
      </c>
      <c r="AC1817" s="29"/>
      <c r="AD1817" s="29"/>
      <c r="AE1817" s="29" t="s">
        <v>2950</v>
      </c>
      <c r="AG1817" s="38">
        <v>1</v>
      </c>
      <c r="AH1817" s="38" t="s">
        <v>4439</v>
      </c>
      <c r="AI1817" s="38" t="s">
        <v>4440</v>
      </c>
      <c r="AJ1817" s="38" t="s">
        <v>4449</v>
      </c>
      <c r="AK1817" s="38" t="s">
        <v>8742</v>
      </c>
      <c r="AL1817" s="301" t="s">
        <v>7232</v>
      </c>
      <c r="AN1817" s="29" t="s">
        <v>72</v>
      </c>
      <c r="AO1817" s="29" t="s">
        <v>4442</v>
      </c>
      <c r="AR1817" s="29" t="str">
        <f t="shared" si="287"/>
        <v>0</v>
      </c>
      <c r="AS1817" s="29">
        <f t="shared" si="288"/>
        <v>0</v>
      </c>
      <c r="AT1817" s="29">
        <v>0</v>
      </c>
      <c r="AW1817" s="29" t="str">
        <f t="shared" si="290"/>
        <v/>
      </c>
      <c r="AX1817" s="29" t="str">
        <f t="shared" si="282"/>
        <v/>
      </c>
      <c r="AY1817" s="29" t="str">
        <f t="shared" si="289"/>
        <v>https://media.mediathek-tanz-theater.de/iiif/2/nvt_img-388-003-001.JP2</v>
      </c>
      <c r="AZ1817" s="29" t="str">
        <f t="shared" si="283"/>
        <v>image/jp2</v>
      </c>
      <c r="BA1817" s="29" t="str">
        <f t="shared" si="284"/>
        <v>presentation/iiif</v>
      </c>
      <c r="BB1817" s="29" t="str">
        <f t="shared" si="285"/>
        <v>https://media.mediathek-tanz-theater.de/iiif/2/nvt_img-388-003-001.JP2/full/100,/0/default.jpg</v>
      </c>
      <c r="BC1817" s="29" t="str">
        <f t="shared" si="281"/>
        <v>image/jpeg</v>
      </c>
      <c r="BD1817" s="29" t="str">
        <f t="shared" si="286"/>
        <v>presentation/thumbnail</v>
      </c>
    </row>
    <row r="1818" spans="1:56" ht="12.75" customHeight="1">
      <c r="A1818" s="29">
        <v>1</v>
      </c>
      <c r="B1818" s="29">
        <v>0</v>
      </c>
      <c r="C1818" t="s">
        <v>8990</v>
      </c>
      <c r="D1818" s="29" t="s">
        <v>8991</v>
      </c>
      <c r="E1818" s="29"/>
      <c r="F1818" s="29" t="s">
        <v>8238</v>
      </c>
      <c r="G1818" s="29"/>
      <c r="I1818" s="402" t="s">
        <v>4446</v>
      </c>
      <c r="J1818" s="406" t="s">
        <v>8984</v>
      </c>
      <c r="K1818" s="29"/>
      <c r="L1818" s="29"/>
      <c r="M1818" s="311"/>
      <c r="N1818" s="29" t="s">
        <v>1680</v>
      </c>
      <c r="O1818" s="29"/>
      <c r="P1818" s="25"/>
      <c r="Q1818" s="25"/>
      <c r="R1818" s="29" t="s">
        <v>8486</v>
      </c>
      <c r="S1818" s="29" t="s">
        <v>8992</v>
      </c>
      <c r="T1818" s="29" t="s">
        <v>2006</v>
      </c>
      <c r="U1818"/>
      <c r="V1818" t="s">
        <v>2467</v>
      </c>
      <c r="W1818" s="29"/>
      <c r="X1818" s="349"/>
      <c r="Y1818" s="29"/>
      <c r="Z1818" s="29" t="s">
        <v>1218</v>
      </c>
      <c r="AA1818" s="29" t="s">
        <v>1170</v>
      </c>
      <c r="AB1818" s="29" t="s">
        <v>14473</v>
      </c>
      <c r="AC1818" s="29"/>
      <c r="AD1818" s="29"/>
      <c r="AE1818" s="29" t="s">
        <v>2950</v>
      </c>
      <c r="AG1818" s="38">
        <v>1</v>
      </c>
      <c r="AH1818" s="38" t="s">
        <v>4439</v>
      </c>
      <c r="AI1818" s="38" t="s">
        <v>4440</v>
      </c>
      <c r="AJ1818" s="38" t="s">
        <v>4449</v>
      </c>
      <c r="AK1818" s="38" t="s">
        <v>8993</v>
      </c>
      <c r="AL1818" s="301" t="s">
        <v>7232</v>
      </c>
      <c r="AN1818" s="29" t="s">
        <v>72</v>
      </c>
      <c r="AO1818" s="29" t="s">
        <v>4442</v>
      </c>
      <c r="AR1818" s="29" t="str">
        <f t="shared" si="287"/>
        <v>0</v>
      </c>
      <c r="AS1818" s="29">
        <f t="shared" si="288"/>
        <v>0</v>
      </c>
      <c r="AT1818" s="29">
        <v>0</v>
      </c>
      <c r="AW1818" s="29" t="str">
        <f t="shared" si="290"/>
        <v/>
      </c>
      <c r="AX1818" s="29" t="str">
        <f t="shared" si="282"/>
        <v/>
      </c>
      <c r="AY1818" s="29" t="str">
        <f t="shared" si="289"/>
        <v>https://media.mediathek-tanz-theater.de/iiif/2/nvt_img-388-003-002.JP2</v>
      </c>
      <c r="AZ1818" s="29" t="str">
        <f t="shared" si="283"/>
        <v>image/jp2</v>
      </c>
      <c r="BA1818" s="29" t="str">
        <f t="shared" si="284"/>
        <v>presentation/iiif</v>
      </c>
      <c r="BB1818" s="29" t="str">
        <f t="shared" si="285"/>
        <v>https://media.mediathek-tanz-theater.de/iiif/2/nvt_img-388-003-002.JP2/full/100,/0/default.jpg</v>
      </c>
      <c r="BC1818" s="29" t="str">
        <f t="shared" si="281"/>
        <v>image/jpeg</v>
      </c>
      <c r="BD1818" s="29" t="str">
        <f t="shared" si="286"/>
        <v>presentation/thumbnail</v>
      </c>
    </row>
    <row r="1819" spans="1:56" ht="12.75" customHeight="1">
      <c r="A1819" s="29">
        <v>1</v>
      </c>
      <c r="B1819" s="29">
        <v>0</v>
      </c>
      <c r="C1819" t="s">
        <v>8994</v>
      </c>
      <c r="D1819" s="29" t="s">
        <v>8995</v>
      </c>
      <c r="E1819" s="29"/>
      <c r="F1819" s="29" t="s">
        <v>8238</v>
      </c>
      <c r="G1819" s="29"/>
      <c r="I1819" s="402" t="s">
        <v>4446</v>
      </c>
      <c r="J1819" s="406" t="s">
        <v>8984</v>
      </c>
      <c r="K1819" s="29"/>
      <c r="L1819" s="29"/>
      <c r="M1819" s="311"/>
      <c r="N1819" s="29" t="s">
        <v>1680</v>
      </c>
      <c r="O1819" s="29"/>
      <c r="P1819" s="25"/>
      <c r="Q1819" s="25"/>
      <c r="R1819" s="29" t="s">
        <v>8486</v>
      </c>
      <c r="S1819" s="29" t="s">
        <v>8996</v>
      </c>
      <c r="T1819" s="29" t="s">
        <v>2006</v>
      </c>
      <c r="U1819"/>
      <c r="V1819" t="s">
        <v>2467</v>
      </c>
      <c r="W1819" s="29"/>
      <c r="X1819" s="349"/>
      <c r="Y1819" s="29"/>
      <c r="Z1819" s="29" t="s">
        <v>1218</v>
      </c>
      <c r="AA1819" s="29" t="s">
        <v>1170</v>
      </c>
      <c r="AB1819" s="29" t="s">
        <v>14476</v>
      </c>
      <c r="AC1819" s="29"/>
      <c r="AD1819" s="29"/>
      <c r="AE1819" s="29" t="s">
        <v>2950</v>
      </c>
      <c r="AG1819" s="38">
        <v>1</v>
      </c>
      <c r="AH1819" s="38" t="s">
        <v>4439</v>
      </c>
      <c r="AI1819" s="38" t="s">
        <v>4440</v>
      </c>
      <c r="AJ1819" s="38" t="s">
        <v>4449</v>
      </c>
      <c r="AK1819" s="38" t="s">
        <v>8997</v>
      </c>
      <c r="AL1819" s="301" t="s">
        <v>7232</v>
      </c>
      <c r="AN1819" s="29" t="s">
        <v>72</v>
      </c>
      <c r="AO1819" s="29" t="s">
        <v>4442</v>
      </c>
      <c r="AR1819" s="29" t="str">
        <f t="shared" si="287"/>
        <v>0</v>
      </c>
      <c r="AS1819" s="29">
        <f t="shared" si="288"/>
        <v>0</v>
      </c>
      <c r="AT1819" s="29">
        <v>0</v>
      </c>
      <c r="AW1819" s="29" t="str">
        <f t="shared" si="290"/>
        <v/>
      </c>
      <c r="AX1819" s="29" t="str">
        <f t="shared" si="282"/>
        <v/>
      </c>
      <c r="AY1819" s="29" t="str">
        <f t="shared" si="289"/>
        <v>https://media.mediathek-tanz-theater.de/iiif/2/nvt_img-388-003-003.JP2</v>
      </c>
      <c r="AZ1819" s="29" t="str">
        <f t="shared" si="283"/>
        <v>image/jp2</v>
      </c>
      <c r="BA1819" s="29" t="str">
        <f t="shared" si="284"/>
        <v>presentation/iiif</v>
      </c>
      <c r="BB1819" s="29" t="str">
        <f t="shared" si="285"/>
        <v>https://media.mediathek-tanz-theater.de/iiif/2/nvt_img-388-003-003.JP2/full/100,/0/default.jpg</v>
      </c>
      <c r="BC1819" s="29" t="str">
        <f t="shared" si="281"/>
        <v>image/jpeg</v>
      </c>
      <c r="BD1819" s="29" t="str">
        <f t="shared" si="286"/>
        <v>presentation/thumbnail</v>
      </c>
    </row>
    <row r="1820" spans="1:56" ht="12.75" customHeight="1">
      <c r="A1820" s="29">
        <v>0</v>
      </c>
      <c r="B1820" s="29">
        <v>0</v>
      </c>
      <c r="C1820" t="s">
        <v>8998</v>
      </c>
      <c r="D1820" s="29"/>
      <c r="E1820" s="29"/>
      <c r="F1820" s="29" t="s">
        <v>8238</v>
      </c>
      <c r="G1820" s="29"/>
      <c r="I1820" s="402" t="s">
        <v>4431</v>
      </c>
      <c r="J1820" s="406"/>
      <c r="K1820" s="29"/>
      <c r="L1820" s="29"/>
      <c r="M1820" s="311"/>
      <c r="N1820" s="29"/>
      <c r="O1820" s="29"/>
      <c r="P1820" s="25"/>
      <c r="Q1820" s="25"/>
      <c r="R1820" s="29"/>
      <c r="S1820" s="29"/>
      <c r="T1820" s="29"/>
      <c r="U1820"/>
      <c r="V1820"/>
      <c r="W1820" s="29"/>
      <c r="X1820" s="349"/>
      <c r="Y1820" s="29"/>
      <c r="Z1820" s="29" t="s">
        <v>1218</v>
      </c>
      <c r="AA1820" s="29" t="s">
        <v>1170</v>
      </c>
      <c r="AB1820" s="29" t="s">
        <v>26786</v>
      </c>
      <c r="AC1820" s="29" t="s">
        <v>4788</v>
      </c>
      <c r="AD1820" s="29"/>
      <c r="AE1820" s="29" t="s">
        <v>2950</v>
      </c>
      <c r="AG1820" s="38">
        <v>1</v>
      </c>
      <c r="AJ1820" s="38" t="s">
        <v>5115</v>
      </c>
      <c r="AR1820" s="29" t="str">
        <f t="shared" si="287"/>
        <v>1</v>
      </c>
      <c r="AS1820" s="29">
        <f t="shared" si="288"/>
        <v>0</v>
      </c>
      <c r="AT1820" s="29">
        <v>0</v>
      </c>
      <c r="AW1820" s="29" t="str">
        <f t="shared" si="290"/>
        <v/>
      </c>
      <c r="AX1820" s="29" t="str">
        <f t="shared" si="282"/>
        <v/>
      </c>
      <c r="AY1820" s="29" t="str">
        <f t="shared" si="289"/>
        <v>https://media.mediathek-tanz-theater.de/iiif/2/nvt_img-389.JP2</v>
      </c>
      <c r="AZ1820" s="29" t="str">
        <f t="shared" si="283"/>
        <v>image/jp2</v>
      </c>
      <c r="BA1820" s="29" t="str">
        <f t="shared" si="284"/>
        <v>presentation/iiif</v>
      </c>
      <c r="BB1820" s="29" t="str">
        <f t="shared" si="285"/>
        <v>https://media.mediathek-tanz-theater.de/iiif/2/nvt_img-389.JP2/full/100,/0/default.jpg</v>
      </c>
      <c r="BC1820" s="29" t="str">
        <f t="shared" si="281"/>
        <v>image/jpeg</v>
      </c>
      <c r="BD1820" s="29" t="str">
        <f t="shared" si="286"/>
        <v>presentation/thumbnail</v>
      </c>
    </row>
    <row r="1821" spans="1:56" ht="12.75" customHeight="1">
      <c r="A1821" s="29">
        <v>1</v>
      </c>
      <c r="B1821" s="29">
        <v>0</v>
      </c>
      <c r="C1821" t="s">
        <v>8999</v>
      </c>
      <c r="D1821" s="29" t="s">
        <v>9000</v>
      </c>
      <c r="E1821" s="29"/>
      <c r="F1821" s="29" t="s">
        <v>8238</v>
      </c>
      <c r="G1821" s="29"/>
      <c r="I1821" s="402" t="s">
        <v>4438</v>
      </c>
      <c r="J1821" s="406" t="s">
        <v>8998</v>
      </c>
      <c r="K1821" s="29"/>
      <c r="L1821" s="29"/>
      <c r="M1821" s="311"/>
      <c r="N1821" s="29" t="s">
        <v>1680</v>
      </c>
      <c r="O1821" s="29"/>
      <c r="P1821" s="25"/>
      <c r="Q1821" s="25"/>
      <c r="R1821" s="29"/>
      <c r="S1821" s="29"/>
      <c r="T1821" s="29"/>
      <c r="U1821"/>
      <c r="V1821" t="s">
        <v>2467</v>
      </c>
      <c r="W1821" s="29"/>
      <c r="X1821" s="349"/>
      <c r="Y1821" s="29"/>
      <c r="Z1821" s="29" t="s">
        <v>1218</v>
      </c>
      <c r="AA1821" s="29" t="s">
        <v>1170</v>
      </c>
      <c r="AB1821" s="29"/>
      <c r="AC1821" s="29"/>
      <c r="AD1821" s="29"/>
      <c r="AE1821" s="29" t="s">
        <v>2950</v>
      </c>
      <c r="AG1821" s="38">
        <v>1</v>
      </c>
      <c r="AH1821" s="38" t="s">
        <v>4439</v>
      </c>
      <c r="AI1821" s="38" t="s">
        <v>4440</v>
      </c>
      <c r="AJ1821" s="38" t="s">
        <v>8442</v>
      </c>
      <c r="AO1821" s="29" t="s">
        <v>4442</v>
      </c>
      <c r="AR1821" s="29" t="str">
        <f t="shared" si="287"/>
        <v>1</v>
      </c>
      <c r="AS1821" s="29">
        <f t="shared" si="288"/>
        <v>1</v>
      </c>
      <c r="AT1821" s="29">
        <v>1</v>
      </c>
      <c r="AV1821" s="29" t="s">
        <v>9001</v>
      </c>
      <c r="AW1821" s="29" t="str">
        <f t="shared" si="290"/>
        <v>image/tiff</v>
      </c>
      <c r="AX1821" s="29" t="str">
        <f t="shared" si="282"/>
        <v>archival/master</v>
      </c>
      <c r="AY1821" s="29" t="str">
        <f t="shared" si="289"/>
        <v>https://media.mediathek-tanz-theater.de/iiif/2/nvt_img-389-001.JP2</v>
      </c>
      <c r="AZ1821" s="29" t="str">
        <f t="shared" si="283"/>
        <v>image/jp2</v>
      </c>
      <c r="BA1821" s="29" t="str">
        <f t="shared" si="284"/>
        <v>presentation/iiif</v>
      </c>
      <c r="BB1821" s="29" t="str">
        <f t="shared" si="285"/>
        <v>https://media.mediathek-tanz-theater.de/iiif/2/nvt_img-389-001.JP2/full/100,/0/default.jpg</v>
      </c>
      <c r="BC1821" s="29" t="str">
        <f t="shared" si="281"/>
        <v>image/jpeg</v>
      </c>
      <c r="BD1821" s="29" t="str">
        <f t="shared" si="286"/>
        <v>presentation/thumbnail</v>
      </c>
    </row>
    <row r="1822" spans="1:56" ht="12.75" customHeight="1">
      <c r="A1822" s="29">
        <v>1</v>
      </c>
      <c r="B1822" s="29">
        <v>0</v>
      </c>
      <c r="C1822" t="s">
        <v>9002</v>
      </c>
      <c r="D1822" s="29" t="s">
        <v>9003</v>
      </c>
      <c r="E1822" s="29"/>
      <c r="F1822" s="29" t="s">
        <v>8238</v>
      </c>
      <c r="G1822" s="29"/>
      <c r="I1822" s="402" t="s">
        <v>4446</v>
      </c>
      <c r="J1822" s="406" t="s">
        <v>8999</v>
      </c>
      <c r="K1822" s="29"/>
      <c r="L1822" s="29"/>
      <c r="M1822" s="311"/>
      <c r="N1822" s="29" t="s">
        <v>1680</v>
      </c>
      <c r="O1822" s="29"/>
      <c r="P1822" s="25"/>
      <c r="Q1822" s="25"/>
      <c r="R1822" s="29" t="s">
        <v>8486</v>
      </c>
      <c r="S1822" s="29" t="s">
        <v>9004</v>
      </c>
      <c r="T1822" s="29" t="s">
        <v>2006</v>
      </c>
      <c r="U1822"/>
      <c r="V1822" t="s">
        <v>2467</v>
      </c>
      <c r="W1822" s="29"/>
      <c r="X1822" s="349"/>
      <c r="Y1822" s="29"/>
      <c r="Z1822" s="29" t="s">
        <v>1218</v>
      </c>
      <c r="AA1822" s="29" t="s">
        <v>1170</v>
      </c>
      <c r="AB1822" s="29" t="s">
        <v>14518</v>
      </c>
      <c r="AC1822" s="29"/>
      <c r="AD1822" s="29"/>
      <c r="AE1822" s="29" t="s">
        <v>2950</v>
      </c>
      <c r="AG1822" s="38">
        <v>1</v>
      </c>
      <c r="AH1822" s="38" t="s">
        <v>4439</v>
      </c>
      <c r="AI1822" s="38" t="s">
        <v>4440</v>
      </c>
      <c r="AJ1822" s="38" t="s">
        <v>4449</v>
      </c>
      <c r="AK1822" s="38" t="s">
        <v>9005</v>
      </c>
      <c r="AL1822" s="301" t="s">
        <v>7232</v>
      </c>
      <c r="AN1822" s="29" t="s">
        <v>72</v>
      </c>
      <c r="AO1822" s="29" t="s">
        <v>4442</v>
      </c>
      <c r="AR1822" s="29" t="str">
        <f t="shared" si="287"/>
        <v>0</v>
      </c>
      <c r="AS1822" s="29">
        <f t="shared" si="288"/>
        <v>0</v>
      </c>
      <c r="AT1822" s="29">
        <v>0</v>
      </c>
      <c r="AW1822" s="29" t="str">
        <f t="shared" si="290"/>
        <v/>
      </c>
      <c r="AX1822" s="29" t="str">
        <f t="shared" si="282"/>
        <v/>
      </c>
      <c r="AY1822" s="29" t="str">
        <f t="shared" si="289"/>
        <v>https://media.mediathek-tanz-theater.de/iiif/2/nvt_img-389-001-001.JP2</v>
      </c>
      <c r="AZ1822" s="29" t="str">
        <f t="shared" si="283"/>
        <v>image/jp2</v>
      </c>
      <c r="BA1822" s="29" t="str">
        <f t="shared" si="284"/>
        <v>presentation/iiif</v>
      </c>
      <c r="BB1822" s="29" t="str">
        <f t="shared" si="285"/>
        <v>https://media.mediathek-tanz-theater.de/iiif/2/nvt_img-389-001-001.JP2/full/100,/0/default.jpg</v>
      </c>
      <c r="BC1822" s="29" t="str">
        <f t="shared" si="281"/>
        <v>image/jpeg</v>
      </c>
      <c r="BD1822" s="29" t="str">
        <f t="shared" si="286"/>
        <v>presentation/thumbnail</v>
      </c>
    </row>
    <row r="1823" spans="1:56" ht="12.75" customHeight="1">
      <c r="A1823" s="29">
        <v>1</v>
      </c>
      <c r="B1823" s="29">
        <v>0</v>
      </c>
      <c r="C1823" t="s">
        <v>9006</v>
      </c>
      <c r="D1823" s="29" t="s">
        <v>9007</v>
      </c>
      <c r="E1823" s="29"/>
      <c r="F1823" s="29" t="s">
        <v>8238</v>
      </c>
      <c r="G1823" s="29"/>
      <c r="I1823" s="402" t="s">
        <v>4446</v>
      </c>
      <c r="J1823" s="406" t="s">
        <v>8999</v>
      </c>
      <c r="K1823" s="29"/>
      <c r="L1823" s="29"/>
      <c r="M1823" s="311"/>
      <c r="N1823" s="29" t="s">
        <v>1680</v>
      </c>
      <c r="O1823" s="29"/>
      <c r="P1823" s="25"/>
      <c r="Q1823" s="25"/>
      <c r="R1823" s="29" t="s">
        <v>8486</v>
      </c>
      <c r="S1823" s="29" t="s">
        <v>9004</v>
      </c>
      <c r="T1823" s="29" t="s">
        <v>2006</v>
      </c>
      <c r="U1823"/>
      <c r="V1823" t="s">
        <v>2467</v>
      </c>
      <c r="W1823" s="29"/>
      <c r="X1823" s="349"/>
      <c r="Y1823" s="29"/>
      <c r="Z1823" s="29" t="s">
        <v>1218</v>
      </c>
      <c r="AA1823" s="29" t="s">
        <v>1170</v>
      </c>
      <c r="AB1823" s="29" t="s">
        <v>14521</v>
      </c>
      <c r="AC1823" s="29"/>
      <c r="AD1823" s="29"/>
      <c r="AE1823" s="29" t="s">
        <v>2950</v>
      </c>
      <c r="AG1823" s="38">
        <v>1</v>
      </c>
      <c r="AH1823" s="38" t="s">
        <v>4439</v>
      </c>
      <c r="AI1823" s="38" t="s">
        <v>4440</v>
      </c>
      <c r="AJ1823" s="38" t="s">
        <v>4449</v>
      </c>
      <c r="AK1823" s="38" t="s">
        <v>9008</v>
      </c>
      <c r="AL1823" s="301" t="s">
        <v>7232</v>
      </c>
      <c r="AN1823" s="29" t="s">
        <v>9009</v>
      </c>
      <c r="AO1823" s="29" t="s">
        <v>4442</v>
      </c>
      <c r="AR1823" s="29" t="str">
        <f t="shared" si="287"/>
        <v>0</v>
      </c>
      <c r="AS1823" s="29">
        <f t="shared" si="288"/>
        <v>0</v>
      </c>
      <c r="AT1823" s="29">
        <v>0</v>
      </c>
      <c r="AW1823" s="29" t="str">
        <f t="shared" si="290"/>
        <v/>
      </c>
      <c r="AX1823" s="29" t="str">
        <f t="shared" si="282"/>
        <v/>
      </c>
      <c r="AY1823" s="29" t="str">
        <f t="shared" si="289"/>
        <v>https://media.mediathek-tanz-theater.de/iiif/2/nvt_img-389-001-002.JP2</v>
      </c>
      <c r="AZ1823" s="29" t="str">
        <f t="shared" si="283"/>
        <v>image/jp2</v>
      </c>
      <c r="BA1823" s="29" t="str">
        <f t="shared" si="284"/>
        <v>presentation/iiif</v>
      </c>
      <c r="BB1823" s="29" t="str">
        <f t="shared" si="285"/>
        <v>https://media.mediathek-tanz-theater.de/iiif/2/nvt_img-389-001-002.JP2/full/100,/0/default.jpg</v>
      </c>
      <c r="BC1823" s="29" t="str">
        <f t="shared" si="281"/>
        <v>image/jpeg</v>
      </c>
      <c r="BD1823" s="29" t="str">
        <f t="shared" si="286"/>
        <v>presentation/thumbnail</v>
      </c>
    </row>
    <row r="1824" spans="1:56" ht="12.75" customHeight="1">
      <c r="A1824" s="29">
        <v>1</v>
      </c>
      <c r="B1824" s="29">
        <v>0</v>
      </c>
      <c r="C1824" t="s">
        <v>9010</v>
      </c>
      <c r="D1824" s="29" t="s">
        <v>9011</v>
      </c>
      <c r="E1824" s="29"/>
      <c r="F1824" s="29" t="s">
        <v>8238</v>
      </c>
      <c r="G1824" s="29"/>
      <c r="I1824" s="402" t="s">
        <v>4446</v>
      </c>
      <c r="J1824" s="406" t="s">
        <v>8999</v>
      </c>
      <c r="K1824" s="29"/>
      <c r="L1824" s="29"/>
      <c r="M1824" s="311"/>
      <c r="N1824" s="29" t="s">
        <v>1680</v>
      </c>
      <c r="O1824" s="29"/>
      <c r="P1824" s="25"/>
      <c r="Q1824" s="25"/>
      <c r="R1824" s="29" t="s">
        <v>8486</v>
      </c>
      <c r="S1824" s="29" t="s">
        <v>9004</v>
      </c>
      <c r="T1824" s="29" t="s">
        <v>2006</v>
      </c>
      <c r="U1824"/>
      <c r="V1824" t="s">
        <v>2467</v>
      </c>
      <c r="W1824" s="29"/>
      <c r="X1824" s="349"/>
      <c r="Y1824" s="29"/>
      <c r="Z1824" s="29" t="s">
        <v>1218</v>
      </c>
      <c r="AA1824" s="29" t="s">
        <v>1170</v>
      </c>
      <c r="AB1824" s="29" t="s">
        <v>14525</v>
      </c>
      <c r="AC1824" s="29"/>
      <c r="AD1824" s="29"/>
      <c r="AE1824" s="29" t="s">
        <v>2950</v>
      </c>
      <c r="AG1824" s="38">
        <v>1</v>
      </c>
      <c r="AH1824" s="38" t="s">
        <v>4439</v>
      </c>
      <c r="AI1824" s="38" t="s">
        <v>4440</v>
      </c>
      <c r="AJ1824" s="38" t="s">
        <v>4449</v>
      </c>
      <c r="AK1824" s="38" t="s">
        <v>9012</v>
      </c>
      <c r="AL1824" s="301" t="s">
        <v>7232</v>
      </c>
      <c r="AN1824" s="29" t="s">
        <v>72</v>
      </c>
      <c r="AO1824" s="29" t="s">
        <v>4442</v>
      </c>
      <c r="AR1824" s="29" t="str">
        <f t="shared" si="287"/>
        <v>0</v>
      </c>
      <c r="AS1824" s="29">
        <f t="shared" si="288"/>
        <v>0</v>
      </c>
      <c r="AT1824" s="29">
        <v>0</v>
      </c>
      <c r="AW1824" s="29" t="str">
        <f t="shared" si="290"/>
        <v/>
      </c>
      <c r="AX1824" s="29" t="str">
        <f t="shared" si="282"/>
        <v/>
      </c>
      <c r="AY1824" s="29" t="str">
        <f t="shared" si="289"/>
        <v>https://media.mediathek-tanz-theater.de/iiif/2/nvt_img-389-001-003.JP2</v>
      </c>
      <c r="AZ1824" s="29" t="str">
        <f t="shared" si="283"/>
        <v>image/jp2</v>
      </c>
      <c r="BA1824" s="29" t="str">
        <f t="shared" si="284"/>
        <v>presentation/iiif</v>
      </c>
      <c r="BB1824" s="29" t="str">
        <f t="shared" si="285"/>
        <v>https://media.mediathek-tanz-theater.de/iiif/2/nvt_img-389-001-003.JP2/full/100,/0/default.jpg</v>
      </c>
      <c r="BC1824" s="29" t="str">
        <f t="shared" si="281"/>
        <v>image/jpeg</v>
      </c>
      <c r="BD1824" s="29" t="str">
        <f t="shared" si="286"/>
        <v>presentation/thumbnail</v>
      </c>
    </row>
    <row r="1825" spans="1:56" ht="12.75" customHeight="1">
      <c r="A1825" s="29">
        <v>1</v>
      </c>
      <c r="B1825" s="29">
        <v>0</v>
      </c>
      <c r="C1825" t="s">
        <v>9013</v>
      </c>
      <c r="D1825" s="29" t="s">
        <v>9014</v>
      </c>
      <c r="E1825" s="29"/>
      <c r="F1825" s="29" t="s">
        <v>8238</v>
      </c>
      <c r="G1825" s="29"/>
      <c r="I1825" s="402" t="s">
        <v>4438</v>
      </c>
      <c r="J1825" s="406" t="s">
        <v>8998</v>
      </c>
      <c r="K1825" s="29"/>
      <c r="L1825" s="29"/>
      <c r="M1825" s="311"/>
      <c r="N1825" s="29"/>
      <c r="O1825" s="29"/>
      <c r="P1825" s="25"/>
      <c r="Q1825" s="25"/>
      <c r="R1825" s="29"/>
      <c r="S1825" s="29"/>
      <c r="T1825" s="29"/>
      <c r="U1825"/>
      <c r="V1825" t="s">
        <v>2467</v>
      </c>
      <c r="W1825" s="29"/>
      <c r="X1825" s="349"/>
      <c r="Y1825" s="29"/>
      <c r="Z1825" s="29" t="s">
        <v>1218</v>
      </c>
      <c r="AA1825" s="29" t="s">
        <v>1170</v>
      </c>
      <c r="AC1825" s="29"/>
      <c r="AD1825" s="29"/>
      <c r="AE1825" s="29" t="s">
        <v>2950</v>
      </c>
      <c r="AG1825" s="38">
        <v>1</v>
      </c>
      <c r="AH1825" s="38" t="s">
        <v>4439</v>
      </c>
      <c r="AI1825" s="38" t="s">
        <v>4440</v>
      </c>
      <c r="AJ1825" s="38" t="s">
        <v>8732</v>
      </c>
      <c r="AL1825" s="301" t="s">
        <v>7232</v>
      </c>
      <c r="AO1825" s="29" t="s">
        <v>4442</v>
      </c>
      <c r="AR1825" s="29" t="str">
        <f t="shared" si="287"/>
        <v>1</v>
      </c>
      <c r="AS1825" s="29">
        <f t="shared" si="288"/>
        <v>1</v>
      </c>
      <c r="AT1825" s="29">
        <v>1</v>
      </c>
      <c r="AV1825" s="29" t="s">
        <v>9015</v>
      </c>
      <c r="AW1825" s="29" t="str">
        <f t="shared" si="290"/>
        <v>image/tiff</v>
      </c>
      <c r="AX1825" s="29" t="str">
        <f t="shared" si="282"/>
        <v>archival/master</v>
      </c>
      <c r="AY1825" s="29" t="str">
        <f t="shared" si="289"/>
        <v>https://media.mediathek-tanz-theater.de/iiif/2/nvt_img-389-002.JP2</v>
      </c>
      <c r="AZ1825" s="29" t="str">
        <f t="shared" si="283"/>
        <v>image/jp2</v>
      </c>
      <c r="BA1825" s="29" t="str">
        <f t="shared" si="284"/>
        <v>presentation/iiif</v>
      </c>
      <c r="BB1825" s="29" t="str">
        <f t="shared" si="285"/>
        <v>https://media.mediathek-tanz-theater.de/iiif/2/nvt_img-389-002.JP2/full/100,/0/default.jpg</v>
      </c>
      <c r="BC1825" s="29" t="str">
        <f t="shared" si="281"/>
        <v>image/jpeg</v>
      </c>
      <c r="BD1825" s="29" t="str">
        <f t="shared" si="286"/>
        <v>presentation/thumbnail</v>
      </c>
    </row>
    <row r="1826" spans="1:56" ht="12.75" customHeight="1">
      <c r="A1826" s="29">
        <v>1</v>
      </c>
      <c r="B1826" s="29">
        <v>0</v>
      </c>
      <c r="C1826" t="s">
        <v>9016</v>
      </c>
      <c r="D1826" s="29" t="s">
        <v>9017</v>
      </c>
      <c r="E1826" s="29"/>
      <c r="F1826" s="29" t="s">
        <v>8238</v>
      </c>
      <c r="G1826" s="29"/>
      <c r="I1826" s="402" t="s">
        <v>4446</v>
      </c>
      <c r="J1826" s="406" t="s">
        <v>9013</v>
      </c>
      <c r="K1826" s="29"/>
      <c r="L1826" s="29"/>
      <c r="M1826" s="311"/>
      <c r="N1826" s="29" t="s">
        <v>1680</v>
      </c>
      <c r="O1826" s="29"/>
      <c r="P1826" s="25"/>
      <c r="Q1826" s="25"/>
      <c r="R1826" s="29" t="s">
        <v>8486</v>
      </c>
      <c r="S1826" s="29" t="s">
        <v>9018</v>
      </c>
      <c r="T1826" s="29" t="s">
        <v>2006</v>
      </c>
      <c r="U1826"/>
      <c r="V1826" t="s">
        <v>2467</v>
      </c>
      <c r="W1826" s="29"/>
      <c r="X1826" s="349"/>
      <c r="Y1826" s="29"/>
      <c r="Z1826" s="29" t="s">
        <v>1218</v>
      </c>
      <c r="AA1826" s="29" t="s">
        <v>1170</v>
      </c>
      <c r="AB1826" s="29" t="s">
        <v>14535</v>
      </c>
      <c r="AC1826" s="29"/>
      <c r="AD1826" s="29"/>
      <c r="AE1826" s="29" t="s">
        <v>2950</v>
      </c>
      <c r="AG1826" s="38">
        <v>1</v>
      </c>
      <c r="AH1826" s="38" t="s">
        <v>4439</v>
      </c>
      <c r="AI1826" s="38" t="s">
        <v>4440</v>
      </c>
      <c r="AJ1826" s="38" t="s">
        <v>4449</v>
      </c>
      <c r="AK1826" s="38" t="s">
        <v>9019</v>
      </c>
      <c r="AL1826" s="301" t="s">
        <v>7232</v>
      </c>
      <c r="AN1826" s="29" t="s">
        <v>72</v>
      </c>
      <c r="AO1826" s="29" t="s">
        <v>4442</v>
      </c>
      <c r="AR1826" s="29" t="str">
        <f t="shared" si="287"/>
        <v>0</v>
      </c>
      <c r="AS1826" s="29">
        <f t="shared" si="288"/>
        <v>0</v>
      </c>
      <c r="AT1826" s="29">
        <v>0</v>
      </c>
      <c r="AW1826" s="29" t="str">
        <f t="shared" si="290"/>
        <v/>
      </c>
      <c r="AX1826" s="29" t="str">
        <f t="shared" si="282"/>
        <v/>
      </c>
      <c r="AY1826" s="29" t="str">
        <f t="shared" si="289"/>
        <v>https://media.mediathek-tanz-theater.de/iiif/2/nvt_img-389-002-001.JP2</v>
      </c>
      <c r="AZ1826" s="29" t="str">
        <f t="shared" si="283"/>
        <v>image/jp2</v>
      </c>
      <c r="BA1826" s="29" t="str">
        <f t="shared" si="284"/>
        <v>presentation/iiif</v>
      </c>
      <c r="BB1826" s="29" t="str">
        <f t="shared" si="285"/>
        <v>https://media.mediathek-tanz-theater.de/iiif/2/nvt_img-389-002-001.JP2/full/100,/0/default.jpg</v>
      </c>
      <c r="BC1826" s="29" t="str">
        <f t="shared" si="281"/>
        <v>image/jpeg</v>
      </c>
      <c r="BD1826" s="29" t="str">
        <f t="shared" si="286"/>
        <v>presentation/thumbnail</v>
      </c>
    </row>
    <row r="1827" spans="1:56" ht="12.75" customHeight="1">
      <c r="A1827" s="29">
        <v>1</v>
      </c>
      <c r="B1827" s="29">
        <v>0</v>
      </c>
      <c r="C1827" t="s">
        <v>9020</v>
      </c>
      <c r="D1827" s="29" t="s">
        <v>9021</v>
      </c>
      <c r="E1827" s="29"/>
      <c r="F1827" s="29" t="s">
        <v>8238</v>
      </c>
      <c r="G1827" s="29"/>
      <c r="H1827" s="29" t="s">
        <v>8935</v>
      </c>
      <c r="I1827" s="402" t="s">
        <v>4446</v>
      </c>
      <c r="J1827" s="406" t="s">
        <v>9013</v>
      </c>
      <c r="K1827" s="29"/>
      <c r="L1827" s="29"/>
      <c r="M1827" s="311"/>
      <c r="N1827" s="29" t="s">
        <v>1680</v>
      </c>
      <c r="O1827" s="29"/>
      <c r="P1827" s="25"/>
      <c r="Q1827" s="25"/>
      <c r="R1827" s="29" t="s">
        <v>8486</v>
      </c>
      <c r="S1827" s="29" t="s">
        <v>9022</v>
      </c>
      <c r="T1827" s="29" t="s">
        <v>2006</v>
      </c>
      <c r="U1827"/>
      <c r="V1827" t="s">
        <v>2467</v>
      </c>
      <c r="W1827" s="29"/>
      <c r="X1827" s="349"/>
      <c r="Y1827" s="29"/>
      <c r="Z1827" s="29" t="s">
        <v>1218</v>
      </c>
      <c r="AA1827" s="29" t="s">
        <v>1170</v>
      </c>
      <c r="AB1827" s="29" t="s">
        <v>14539</v>
      </c>
      <c r="AC1827" s="29"/>
      <c r="AD1827" s="29"/>
      <c r="AE1827" s="29" t="s">
        <v>2950</v>
      </c>
      <c r="AG1827" s="38">
        <v>1</v>
      </c>
      <c r="AH1827" s="38" t="s">
        <v>4439</v>
      </c>
      <c r="AI1827" s="38" t="s">
        <v>4440</v>
      </c>
      <c r="AJ1827" s="38" t="s">
        <v>4449</v>
      </c>
      <c r="AK1827" s="38" t="s">
        <v>9019</v>
      </c>
      <c r="AL1827" s="301" t="s">
        <v>7232</v>
      </c>
      <c r="AN1827" s="29" t="s">
        <v>5307</v>
      </c>
      <c r="AO1827" s="29" t="s">
        <v>4442</v>
      </c>
      <c r="AR1827" s="29" t="str">
        <f t="shared" si="287"/>
        <v>0</v>
      </c>
      <c r="AS1827" s="29">
        <f t="shared" si="288"/>
        <v>0</v>
      </c>
      <c r="AT1827" s="29">
        <v>0</v>
      </c>
      <c r="AW1827" s="29" t="str">
        <f t="shared" si="290"/>
        <v/>
      </c>
      <c r="AX1827" s="29" t="str">
        <f t="shared" si="282"/>
        <v/>
      </c>
      <c r="AY1827" s="29" t="str">
        <f t="shared" si="289"/>
        <v>https://media.mediathek-tanz-theater.de/iiif/2/nvt_img-389-002-002.JP2</v>
      </c>
      <c r="AZ1827" s="29" t="str">
        <f t="shared" si="283"/>
        <v>image/jp2</v>
      </c>
      <c r="BA1827" s="29" t="str">
        <f t="shared" si="284"/>
        <v>presentation/iiif</v>
      </c>
      <c r="BB1827" s="29" t="str">
        <f t="shared" si="285"/>
        <v>https://media.mediathek-tanz-theater.de/iiif/2/nvt_img-389-002-002.JP2/full/100,/0/default.jpg</v>
      </c>
      <c r="BC1827" s="29" t="str">
        <f t="shared" si="281"/>
        <v>image/jpeg</v>
      </c>
      <c r="BD1827" s="29" t="str">
        <f t="shared" si="286"/>
        <v>presentation/thumbnail</v>
      </c>
    </row>
    <row r="1828" spans="1:56" ht="12.75" customHeight="1">
      <c r="A1828" s="29">
        <v>1</v>
      </c>
      <c r="B1828" s="29">
        <v>0</v>
      </c>
      <c r="C1828" t="s">
        <v>9023</v>
      </c>
      <c r="D1828" s="29" t="s">
        <v>9024</v>
      </c>
      <c r="E1828" s="29"/>
      <c r="F1828" s="29" t="s">
        <v>8238</v>
      </c>
      <c r="G1828" s="29"/>
      <c r="H1828" s="29" t="s">
        <v>8935</v>
      </c>
      <c r="I1828" s="402" t="s">
        <v>4446</v>
      </c>
      <c r="J1828" s="406" t="s">
        <v>9013</v>
      </c>
      <c r="K1828" s="29"/>
      <c r="L1828" s="29"/>
      <c r="M1828" s="311"/>
      <c r="N1828" s="29" t="s">
        <v>1680</v>
      </c>
      <c r="O1828" s="29"/>
      <c r="P1828" s="25"/>
      <c r="Q1828" s="25"/>
      <c r="R1828" s="29" t="s">
        <v>8486</v>
      </c>
      <c r="S1828" s="29" t="s">
        <v>9025</v>
      </c>
      <c r="T1828" s="29" t="s">
        <v>2006</v>
      </c>
      <c r="U1828"/>
      <c r="V1828" t="s">
        <v>2467</v>
      </c>
      <c r="W1828" s="29"/>
      <c r="X1828" s="349"/>
      <c r="Y1828" s="29"/>
      <c r="Z1828" s="29" t="s">
        <v>1218</v>
      </c>
      <c r="AA1828" s="29" t="s">
        <v>1170</v>
      </c>
      <c r="AB1828" s="29" t="s">
        <v>14546</v>
      </c>
      <c r="AC1828" s="29"/>
      <c r="AD1828" s="29"/>
      <c r="AE1828" s="29" t="s">
        <v>2950</v>
      </c>
      <c r="AG1828" s="38">
        <v>1</v>
      </c>
      <c r="AH1828" s="38" t="s">
        <v>4439</v>
      </c>
      <c r="AI1828" s="38" t="s">
        <v>4440</v>
      </c>
      <c r="AJ1828" s="38" t="s">
        <v>4449</v>
      </c>
      <c r="AK1828" s="38" t="s">
        <v>9026</v>
      </c>
      <c r="AL1828" s="301" t="s">
        <v>7232</v>
      </c>
      <c r="AN1828" s="29" t="s">
        <v>5233</v>
      </c>
      <c r="AO1828" s="29" t="s">
        <v>4442</v>
      </c>
      <c r="AR1828" s="29" t="str">
        <f t="shared" si="287"/>
        <v>0</v>
      </c>
      <c r="AS1828" s="29">
        <f t="shared" si="288"/>
        <v>0</v>
      </c>
      <c r="AT1828" s="29">
        <v>0</v>
      </c>
      <c r="AW1828" s="29" t="str">
        <f t="shared" si="290"/>
        <v/>
      </c>
      <c r="AX1828" s="29" t="str">
        <f t="shared" si="282"/>
        <v/>
      </c>
      <c r="AY1828" s="29" t="str">
        <f t="shared" si="289"/>
        <v>https://media.mediathek-tanz-theater.de/iiif/2/nvt_img-389-002-003.JP2</v>
      </c>
      <c r="AZ1828" s="29" t="str">
        <f t="shared" si="283"/>
        <v>image/jp2</v>
      </c>
      <c r="BA1828" s="29" t="str">
        <f t="shared" si="284"/>
        <v>presentation/iiif</v>
      </c>
      <c r="BB1828" s="29" t="str">
        <f t="shared" si="285"/>
        <v>https://media.mediathek-tanz-theater.de/iiif/2/nvt_img-389-002-003.JP2/full/100,/0/default.jpg</v>
      </c>
      <c r="BC1828" s="29" t="str">
        <f t="shared" si="281"/>
        <v>image/jpeg</v>
      </c>
      <c r="BD1828" s="29" t="str">
        <f t="shared" si="286"/>
        <v>presentation/thumbnail</v>
      </c>
    </row>
    <row r="1829" spans="1:56" ht="12.75" customHeight="1">
      <c r="A1829" s="29">
        <v>0</v>
      </c>
      <c r="B1829" s="29">
        <v>0</v>
      </c>
      <c r="C1829" t="s">
        <v>9027</v>
      </c>
      <c r="D1829" s="29"/>
      <c r="E1829" s="29"/>
      <c r="F1829" s="29" t="s">
        <v>8238</v>
      </c>
      <c r="G1829" s="29"/>
      <c r="H1829" s="29"/>
      <c r="I1829" s="402" t="s">
        <v>4431</v>
      </c>
      <c r="J1829" s="406"/>
      <c r="K1829" s="29"/>
      <c r="L1829" s="29"/>
      <c r="M1829" s="311"/>
      <c r="N1829" s="29"/>
      <c r="O1829" s="29"/>
      <c r="P1829" s="25"/>
      <c r="Q1829" s="25"/>
      <c r="R1829" s="29"/>
      <c r="S1829" s="29"/>
      <c r="T1829" s="29"/>
      <c r="U1829"/>
      <c r="V1829"/>
      <c r="W1829" s="29"/>
      <c r="X1829" s="349"/>
      <c r="Y1829" s="29"/>
      <c r="Z1829" s="29" t="s">
        <v>1218</v>
      </c>
      <c r="AA1829" s="29" t="s">
        <v>1170</v>
      </c>
      <c r="AB1829" s="29" t="s">
        <v>9028</v>
      </c>
      <c r="AC1829" s="29" t="s">
        <v>4788</v>
      </c>
      <c r="AD1829" s="29"/>
      <c r="AE1829" s="29" t="s">
        <v>2950</v>
      </c>
      <c r="AG1829" s="38">
        <v>1</v>
      </c>
      <c r="AJ1829" s="38" t="s">
        <v>5115</v>
      </c>
      <c r="AR1829" s="29" t="str">
        <f t="shared" si="287"/>
        <v>1</v>
      </c>
      <c r="AS1829" s="29">
        <f t="shared" si="288"/>
        <v>0</v>
      </c>
      <c r="AT1829" s="29">
        <v>0</v>
      </c>
      <c r="AW1829" s="29" t="str">
        <f t="shared" si="290"/>
        <v/>
      </c>
      <c r="AX1829" s="29" t="str">
        <f t="shared" si="282"/>
        <v/>
      </c>
      <c r="AY1829" s="29" t="str">
        <f t="shared" si="289"/>
        <v>https://media.mediathek-tanz-theater.de/iiif/2/nvt_img-390.JP2</v>
      </c>
      <c r="AZ1829" s="29" t="str">
        <f t="shared" si="283"/>
        <v>image/jp2</v>
      </c>
      <c r="BA1829" s="29" t="str">
        <f t="shared" si="284"/>
        <v>presentation/iiif</v>
      </c>
      <c r="BB1829" s="29" t="str">
        <f t="shared" si="285"/>
        <v>https://media.mediathek-tanz-theater.de/iiif/2/nvt_img-390.JP2/full/100,/0/default.jpg</v>
      </c>
      <c r="BC1829" s="29" t="str">
        <f t="shared" si="281"/>
        <v>image/jpeg</v>
      </c>
      <c r="BD1829" s="29" t="str">
        <f t="shared" si="286"/>
        <v>presentation/thumbnail</v>
      </c>
    </row>
    <row r="1830" spans="1:56" ht="12.75" customHeight="1">
      <c r="A1830" s="29">
        <v>1</v>
      </c>
      <c r="B1830" s="29">
        <v>0</v>
      </c>
      <c r="C1830" t="s">
        <v>9029</v>
      </c>
      <c r="D1830" s="29" t="s">
        <v>9030</v>
      </c>
      <c r="E1830" s="29"/>
      <c r="F1830" s="29" t="s">
        <v>8238</v>
      </c>
      <c r="G1830" s="29"/>
      <c r="H1830" s="29"/>
      <c r="I1830" s="402" t="s">
        <v>4438</v>
      </c>
      <c r="J1830" s="406" t="s">
        <v>9027</v>
      </c>
      <c r="K1830" s="29"/>
      <c r="L1830" s="29"/>
      <c r="M1830" s="311"/>
      <c r="N1830" s="29" t="s">
        <v>1680</v>
      </c>
      <c r="O1830" s="29"/>
      <c r="P1830" s="25"/>
      <c r="Q1830" s="25"/>
      <c r="R1830" s="29"/>
      <c r="S1830" s="29"/>
      <c r="T1830" s="29"/>
      <c r="U1830"/>
      <c r="V1830" t="s">
        <v>2467</v>
      </c>
      <c r="W1830" s="29"/>
      <c r="X1830" s="349"/>
      <c r="Y1830" s="29"/>
      <c r="Z1830" s="29" t="s">
        <v>1218</v>
      </c>
      <c r="AA1830" s="29" t="s">
        <v>1170</v>
      </c>
      <c r="AB1830" s="29"/>
      <c r="AC1830" s="29"/>
      <c r="AD1830" s="29"/>
      <c r="AE1830" s="29" t="s">
        <v>2950</v>
      </c>
      <c r="AG1830" s="38">
        <v>1</v>
      </c>
      <c r="AH1830" s="38" t="s">
        <v>4439</v>
      </c>
      <c r="AI1830" s="38" t="s">
        <v>4440</v>
      </c>
      <c r="AJ1830" s="38" t="s">
        <v>8343</v>
      </c>
      <c r="AL1830" s="301" t="s">
        <v>7232</v>
      </c>
      <c r="AO1830" s="29" t="s">
        <v>4442</v>
      </c>
      <c r="AR1830" s="29" t="str">
        <f t="shared" si="287"/>
        <v>1</v>
      </c>
      <c r="AS1830" s="29">
        <f t="shared" si="288"/>
        <v>1</v>
      </c>
      <c r="AT1830" s="29">
        <v>1</v>
      </c>
      <c r="AV1830" s="29" t="s">
        <v>9031</v>
      </c>
      <c r="AW1830" s="29" t="str">
        <f t="shared" si="290"/>
        <v>image/tiff</v>
      </c>
      <c r="AX1830" s="29" t="str">
        <f t="shared" si="282"/>
        <v>archival/master</v>
      </c>
      <c r="AY1830" s="29" t="str">
        <f t="shared" si="289"/>
        <v>https://media.mediathek-tanz-theater.de/iiif/2/nvt_img-390-001.JP2</v>
      </c>
      <c r="AZ1830" s="29" t="str">
        <f t="shared" si="283"/>
        <v>image/jp2</v>
      </c>
      <c r="BA1830" s="29" t="str">
        <f t="shared" si="284"/>
        <v>presentation/iiif</v>
      </c>
      <c r="BB1830" s="29" t="str">
        <f t="shared" si="285"/>
        <v>https://media.mediathek-tanz-theater.de/iiif/2/nvt_img-390-001.JP2/full/100,/0/default.jpg</v>
      </c>
      <c r="BC1830" s="29" t="str">
        <f t="shared" si="281"/>
        <v>image/jpeg</v>
      </c>
      <c r="BD1830" s="29" t="str">
        <f t="shared" si="286"/>
        <v>presentation/thumbnail</v>
      </c>
    </row>
    <row r="1831" spans="1:56" ht="12.75" customHeight="1">
      <c r="A1831" s="29">
        <v>1</v>
      </c>
      <c r="B1831" s="29">
        <v>0</v>
      </c>
      <c r="C1831" t="s">
        <v>9032</v>
      </c>
      <c r="D1831" s="29" t="s">
        <v>9033</v>
      </c>
      <c r="E1831" s="29"/>
      <c r="F1831" s="29" t="s">
        <v>8238</v>
      </c>
      <c r="G1831" s="29"/>
      <c r="I1831" s="402" t="s">
        <v>4446</v>
      </c>
      <c r="J1831" s="406" t="s">
        <v>9029</v>
      </c>
      <c r="K1831" s="29"/>
      <c r="L1831" s="29"/>
      <c r="M1831" s="311"/>
      <c r="N1831" s="29" t="s">
        <v>1680</v>
      </c>
      <c r="O1831" s="29"/>
      <c r="P1831" s="25"/>
      <c r="Q1831" s="25"/>
      <c r="R1831" s="29" t="s">
        <v>8486</v>
      </c>
      <c r="S1831" s="303" t="s">
        <v>9034</v>
      </c>
      <c r="T1831" s="29" t="s">
        <v>2006</v>
      </c>
      <c r="U1831"/>
      <c r="V1831" t="s">
        <v>2467</v>
      </c>
      <c r="W1831" s="29"/>
      <c r="X1831" s="349"/>
      <c r="Y1831" s="29"/>
      <c r="Z1831" s="29" t="s">
        <v>1218</v>
      </c>
      <c r="AA1831" s="29" t="s">
        <v>1170</v>
      </c>
      <c r="AB1831" s="29" t="s">
        <v>9035</v>
      </c>
      <c r="AC1831" s="29"/>
      <c r="AD1831" s="29"/>
      <c r="AE1831" s="29" t="s">
        <v>2950</v>
      </c>
      <c r="AG1831" s="38">
        <v>1</v>
      </c>
      <c r="AH1831" s="38" t="s">
        <v>4439</v>
      </c>
      <c r="AI1831" s="38" t="s">
        <v>4440</v>
      </c>
      <c r="AJ1831" s="38" t="s">
        <v>4449</v>
      </c>
      <c r="AK1831" s="38" t="s">
        <v>9036</v>
      </c>
      <c r="AL1831" s="301" t="s">
        <v>7232</v>
      </c>
      <c r="AN1831" s="29" t="s">
        <v>5233</v>
      </c>
      <c r="AO1831" s="29" t="s">
        <v>4442</v>
      </c>
      <c r="AR1831" s="29" t="str">
        <f t="shared" si="287"/>
        <v>0</v>
      </c>
      <c r="AS1831" s="29">
        <f t="shared" si="288"/>
        <v>0</v>
      </c>
      <c r="AT1831" s="29">
        <v>0</v>
      </c>
      <c r="AW1831" s="29" t="str">
        <f t="shared" si="290"/>
        <v/>
      </c>
      <c r="AX1831" s="29" t="str">
        <f t="shared" si="282"/>
        <v/>
      </c>
      <c r="AY1831" s="29" t="str">
        <f t="shared" si="289"/>
        <v>https://media.mediathek-tanz-theater.de/iiif/2/nvt_img-390-001-001.JP2</v>
      </c>
      <c r="AZ1831" s="29" t="str">
        <f t="shared" si="283"/>
        <v>image/jp2</v>
      </c>
      <c r="BA1831" s="29" t="str">
        <f t="shared" si="284"/>
        <v>presentation/iiif</v>
      </c>
      <c r="BB1831" s="29" t="str">
        <f t="shared" si="285"/>
        <v>https://media.mediathek-tanz-theater.de/iiif/2/nvt_img-390-001-001.JP2/full/100,/0/default.jpg</v>
      </c>
      <c r="BC1831" s="29" t="str">
        <f t="shared" si="281"/>
        <v>image/jpeg</v>
      </c>
      <c r="BD1831" s="29" t="str">
        <f t="shared" si="286"/>
        <v>presentation/thumbnail</v>
      </c>
    </row>
    <row r="1832" spans="1:56" ht="12.75" customHeight="1">
      <c r="A1832" s="29">
        <v>1</v>
      </c>
      <c r="B1832" s="29">
        <v>0</v>
      </c>
      <c r="C1832" t="s">
        <v>9037</v>
      </c>
      <c r="D1832" s="29" t="s">
        <v>9038</v>
      </c>
      <c r="E1832" s="29"/>
      <c r="F1832" s="29" t="s">
        <v>8238</v>
      </c>
      <c r="G1832" s="29"/>
      <c r="H1832" s="29" t="s">
        <v>8951</v>
      </c>
      <c r="I1832" s="402" t="s">
        <v>4446</v>
      </c>
      <c r="J1832" s="406" t="s">
        <v>9029</v>
      </c>
      <c r="K1832" s="29"/>
      <c r="L1832" s="29"/>
      <c r="M1832" s="311"/>
      <c r="N1832" s="29" t="s">
        <v>1680</v>
      </c>
      <c r="O1832" s="29"/>
      <c r="P1832" s="25"/>
      <c r="Q1832" s="25"/>
      <c r="R1832" s="29" t="s">
        <v>8486</v>
      </c>
      <c r="S1832" s="303" t="s">
        <v>9039</v>
      </c>
      <c r="T1832" s="29" t="s">
        <v>2006</v>
      </c>
      <c r="U1832"/>
      <c r="V1832" t="s">
        <v>2467</v>
      </c>
      <c r="W1832" s="29"/>
      <c r="X1832" s="349"/>
      <c r="Y1832" s="29"/>
      <c r="Z1832" s="29" t="s">
        <v>1218</v>
      </c>
      <c r="AA1832" s="29" t="s">
        <v>1170</v>
      </c>
      <c r="AB1832" s="29" t="s">
        <v>9040</v>
      </c>
      <c r="AC1832" s="29"/>
      <c r="AD1832" s="29"/>
      <c r="AE1832" s="29" t="s">
        <v>2950</v>
      </c>
      <c r="AG1832" s="38">
        <v>1</v>
      </c>
      <c r="AH1832" s="38" t="s">
        <v>4439</v>
      </c>
      <c r="AI1832" s="38" t="s">
        <v>4440</v>
      </c>
      <c r="AJ1832" s="38" t="s">
        <v>4449</v>
      </c>
      <c r="AK1832" s="38" t="s">
        <v>9041</v>
      </c>
      <c r="AL1832" s="301" t="s">
        <v>7232</v>
      </c>
      <c r="AN1832" s="29" t="s">
        <v>5233</v>
      </c>
      <c r="AO1832" s="29" t="s">
        <v>4442</v>
      </c>
      <c r="AR1832" s="29" t="str">
        <f t="shared" si="287"/>
        <v>0</v>
      </c>
      <c r="AS1832" s="29">
        <f t="shared" si="288"/>
        <v>0</v>
      </c>
      <c r="AT1832" s="29">
        <v>0</v>
      </c>
      <c r="AW1832" s="29" t="str">
        <f t="shared" si="290"/>
        <v/>
      </c>
      <c r="AX1832" s="29" t="str">
        <f t="shared" si="282"/>
        <v/>
      </c>
      <c r="AY1832" s="29" t="str">
        <f t="shared" si="289"/>
        <v>https://media.mediathek-tanz-theater.de/iiif/2/nvt_img-390-001-002.JP2</v>
      </c>
      <c r="AZ1832" s="29" t="str">
        <f t="shared" si="283"/>
        <v>image/jp2</v>
      </c>
      <c r="BA1832" s="29" t="str">
        <f t="shared" si="284"/>
        <v>presentation/iiif</v>
      </c>
      <c r="BB1832" s="29" t="str">
        <f t="shared" si="285"/>
        <v>https://media.mediathek-tanz-theater.de/iiif/2/nvt_img-390-001-002.JP2/full/100,/0/default.jpg</v>
      </c>
      <c r="BC1832" s="29" t="str">
        <f t="shared" si="281"/>
        <v>image/jpeg</v>
      </c>
      <c r="BD1832" s="29" t="str">
        <f t="shared" si="286"/>
        <v>presentation/thumbnail</v>
      </c>
    </row>
    <row r="1833" spans="1:56" ht="12.75" customHeight="1">
      <c r="A1833" s="29">
        <v>1</v>
      </c>
      <c r="B1833" s="29">
        <v>0</v>
      </c>
      <c r="C1833" t="s">
        <v>9042</v>
      </c>
      <c r="D1833" s="29" t="s">
        <v>9043</v>
      </c>
      <c r="E1833" s="29"/>
      <c r="F1833" s="29" t="s">
        <v>8238</v>
      </c>
      <c r="G1833" s="29"/>
      <c r="H1833" s="29" t="s">
        <v>8935</v>
      </c>
      <c r="I1833" s="402" t="s">
        <v>4446</v>
      </c>
      <c r="J1833" s="406" t="s">
        <v>9029</v>
      </c>
      <c r="K1833" s="29"/>
      <c r="L1833" s="29"/>
      <c r="M1833" s="311"/>
      <c r="N1833" s="29" t="s">
        <v>1680</v>
      </c>
      <c r="O1833" s="29"/>
      <c r="P1833" s="25"/>
      <c r="Q1833" s="25"/>
      <c r="R1833" s="29" t="s">
        <v>8486</v>
      </c>
      <c r="S1833" s="29" t="s">
        <v>9044</v>
      </c>
      <c r="T1833" s="29" t="s">
        <v>2006</v>
      </c>
      <c r="U1833"/>
      <c r="V1833" t="s">
        <v>2467</v>
      </c>
      <c r="W1833" s="29"/>
      <c r="X1833" s="349"/>
      <c r="Y1833" s="29"/>
      <c r="Z1833" s="29" t="s">
        <v>1218</v>
      </c>
      <c r="AA1833" s="29" t="s">
        <v>1170</v>
      </c>
      <c r="AB1833" s="29" t="s">
        <v>9045</v>
      </c>
      <c r="AC1833" s="29"/>
      <c r="AD1833" s="29"/>
      <c r="AE1833" s="29" t="s">
        <v>2950</v>
      </c>
      <c r="AG1833" s="38">
        <v>1</v>
      </c>
      <c r="AH1833" s="38" t="s">
        <v>4439</v>
      </c>
      <c r="AI1833" s="38" t="s">
        <v>4440</v>
      </c>
      <c r="AJ1833" s="38" t="s">
        <v>4449</v>
      </c>
      <c r="AK1833" s="38" t="s">
        <v>9046</v>
      </c>
      <c r="AL1833" s="301" t="s">
        <v>7232</v>
      </c>
      <c r="AN1833" s="29" t="s">
        <v>9047</v>
      </c>
      <c r="AO1833" s="29" t="s">
        <v>4442</v>
      </c>
      <c r="AR1833" s="29" t="str">
        <f t="shared" si="287"/>
        <v>0</v>
      </c>
      <c r="AS1833" s="29">
        <f t="shared" si="288"/>
        <v>0</v>
      </c>
      <c r="AT1833" s="29">
        <v>0</v>
      </c>
      <c r="AW1833" s="29" t="str">
        <f t="shared" si="290"/>
        <v/>
      </c>
      <c r="AX1833" s="29" t="str">
        <f t="shared" si="282"/>
        <v/>
      </c>
      <c r="AY1833" s="29" t="str">
        <f t="shared" si="289"/>
        <v>https://media.mediathek-tanz-theater.de/iiif/2/nvt_img-390-001-003.JP2</v>
      </c>
      <c r="AZ1833" s="29" t="str">
        <f t="shared" si="283"/>
        <v>image/jp2</v>
      </c>
      <c r="BA1833" s="29" t="str">
        <f t="shared" si="284"/>
        <v>presentation/iiif</v>
      </c>
      <c r="BB1833" s="29" t="str">
        <f t="shared" si="285"/>
        <v>https://media.mediathek-tanz-theater.de/iiif/2/nvt_img-390-001-003.JP2/full/100,/0/default.jpg</v>
      </c>
      <c r="BC1833" s="29" t="str">
        <f t="shared" si="281"/>
        <v>image/jpeg</v>
      </c>
      <c r="BD1833" s="29" t="str">
        <f t="shared" si="286"/>
        <v>presentation/thumbnail</v>
      </c>
    </row>
    <row r="1834" spans="1:56" ht="12.75" customHeight="1">
      <c r="A1834" s="29">
        <v>1</v>
      </c>
      <c r="B1834" s="29">
        <v>0</v>
      </c>
      <c r="C1834" t="s">
        <v>9048</v>
      </c>
      <c r="D1834" s="29" t="s">
        <v>9049</v>
      </c>
      <c r="E1834" s="29"/>
      <c r="F1834" s="29" t="s">
        <v>8238</v>
      </c>
      <c r="G1834" s="29"/>
      <c r="H1834" s="29"/>
      <c r="I1834" s="402" t="s">
        <v>4438</v>
      </c>
      <c r="J1834" s="406" t="s">
        <v>9027</v>
      </c>
      <c r="K1834" s="29"/>
      <c r="L1834" s="29"/>
      <c r="M1834" s="311"/>
      <c r="N1834" s="29" t="s">
        <v>1680</v>
      </c>
      <c r="O1834" s="29"/>
      <c r="P1834" s="25"/>
      <c r="Q1834" s="25"/>
      <c r="R1834" s="29"/>
      <c r="S1834" s="29"/>
      <c r="T1834" s="29"/>
      <c r="U1834"/>
      <c r="V1834" t="s">
        <v>2467</v>
      </c>
      <c r="W1834" s="29"/>
      <c r="X1834" s="349"/>
      <c r="Y1834" s="29"/>
      <c r="Z1834" s="29" t="s">
        <v>1218</v>
      </c>
      <c r="AA1834" s="29" t="s">
        <v>1170</v>
      </c>
      <c r="AB1834" s="29"/>
      <c r="AC1834" s="29"/>
      <c r="AD1834" s="29"/>
      <c r="AE1834" s="29" t="s">
        <v>2950</v>
      </c>
      <c r="AG1834" s="38">
        <v>1</v>
      </c>
      <c r="AH1834" s="38" t="s">
        <v>4439</v>
      </c>
      <c r="AI1834" s="38" t="s">
        <v>4440</v>
      </c>
      <c r="AJ1834" s="38" t="s">
        <v>9050</v>
      </c>
      <c r="AL1834" s="301" t="s">
        <v>7232</v>
      </c>
      <c r="AO1834" s="29" t="s">
        <v>4442</v>
      </c>
      <c r="AR1834" s="29" t="str">
        <f t="shared" si="287"/>
        <v>1</v>
      </c>
      <c r="AS1834" s="29">
        <f t="shared" si="288"/>
        <v>1</v>
      </c>
      <c r="AT1834" s="29">
        <v>1</v>
      </c>
      <c r="AV1834" s="29" t="s">
        <v>9051</v>
      </c>
      <c r="AW1834" s="29" t="str">
        <f t="shared" si="290"/>
        <v>image/tiff</v>
      </c>
      <c r="AX1834" s="29" t="str">
        <f t="shared" si="282"/>
        <v>archival/master</v>
      </c>
      <c r="AY1834" s="29" t="str">
        <f t="shared" si="289"/>
        <v>https://media.mediathek-tanz-theater.de/iiif/2/nvt_img-390-002.JP2</v>
      </c>
      <c r="AZ1834" s="29" t="str">
        <f t="shared" si="283"/>
        <v>image/jp2</v>
      </c>
      <c r="BA1834" s="29" t="str">
        <f t="shared" si="284"/>
        <v>presentation/iiif</v>
      </c>
      <c r="BB1834" s="29" t="str">
        <f t="shared" si="285"/>
        <v>https://media.mediathek-tanz-theater.de/iiif/2/nvt_img-390-002.JP2/full/100,/0/default.jpg</v>
      </c>
      <c r="BC1834" s="29" t="str">
        <f t="shared" si="281"/>
        <v>image/jpeg</v>
      </c>
      <c r="BD1834" s="29" t="str">
        <f t="shared" si="286"/>
        <v>presentation/thumbnail</v>
      </c>
    </row>
    <row r="1835" spans="1:56" ht="12.75" customHeight="1">
      <c r="A1835" s="29">
        <v>1</v>
      </c>
      <c r="B1835" s="29">
        <v>0</v>
      </c>
      <c r="C1835" t="s">
        <v>9052</v>
      </c>
      <c r="D1835" s="29" t="s">
        <v>9053</v>
      </c>
      <c r="E1835" s="29"/>
      <c r="F1835" s="29" t="s">
        <v>8238</v>
      </c>
      <c r="G1835" s="29"/>
      <c r="H1835" s="29" t="s">
        <v>8935</v>
      </c>
      <c r="I1835" s="402" t="s">
        <v>4446</v>
      </c>
      <c r="J1835" s="406" t="s">
        <v>9048</v>
      </c>
      <c r="K1835" s="29"/>
      <c r="L1835" s="29"/>
      <c r="M1835" s="311"/>
      <c r="N1835" s="29" t="s">
        <v>1680</v>
      </c>
      <c r="O1835" s="29"/>
      <c r="P1835" s="25"/>
      <c r="Q1835" s="25"/>
      <c r="R1835" s="29" t="s">
        <v>8486</v>
      </c>
      <c r="S1835" s="29" t="s">
        <v>9044</v>
      </c>
      <c r="T1835" s="29" t="s">
        <v>2006</v>
      </c>
      <c r="U1835"/>
      <c r="V1835" t="s">
        <v>2467</v>
      </c>
      <c r="W1835" s="29"/>
      <c r="X1835" s="349"/>
      <c r="Y1835" s="29"/>
      <c r="Z1835" s="29" t="s">
        <v>1218</v>
      </c>
      <c r="AA1835" s="29" t="s">
        <v>1170</v>
      </c>
      <c r="AB1835" s="29" t="s">
        <v>9054</v>
      </c>
      <c r="AC1835" s="29"/>
      <c r="AD1835" s="29"/>
      <c r="AE1835" s="29" t="s">
        <v>2950</v>
      </c>
      <c r="AG1835" s="38">
        <v>1</v>
      </c>
      <c r="AH1835" s="38" t="s">
        <v>4439</v>
      </c>
      <c r="AI1835" s="38" t="s">
        <v>4440</v>
      </c>
      <c r="AJ1835" s="38" t="s">
        <v>4449</v>
      </c>
      <c r="AK1835" s="38" t="s">
        <v>9055</v>
      </c>
      <c r="AL1835" s="301" t="s">
        <v>7232</v>
      </c>
      <c r="AN1835" s="29" t="s">
        <v>72</v>
      </c>
      <c r="AO1835" s="29" t="s">
        <v>4442</v>
      </c>
      <c r="AR1835" s="29" t="str">
        <f t="shared" si="287"/>
        <v>0</v>
      </c>
      <c r="AS1835" s="29">
        <f t="shared" si="288"/>
        <v>0</v>
      </c>
      <c r="AT1835" s="29">
        <v>0</v>
      </c>
      <c r="AW1835" s="29" t="str">
        <f t="shared" si="290"/>
        <v/>
      </c>
      <c r="AX1835" s="29" t="str">
        <f t="shared" si="282"/>
        <v/>
      </c>
      <c r="AY1835" s="29" t="str">
        <f t="shared" si="289"/>
        <v>https://media.mediathek-tanz-theater.de/iiif/2/nvt_img-390-002-001.JP2</v>
      </c>
      <c r="AZ1835" s="29" t="str">
        <f t="shared" si="283"/>
        <v>image/jp2</v>
      </c>
      <c r="BA1835" s="29" t="str">
        <f t="shared" si="284"/>
        <v>presentation/iiif</v>
      </c>
      <c r="BB1835" s="29" t="str">
        <f t="shared" si="285"/>
        <v>https://media.mediathek-tanz-theater.de/iiif/2/nvt_img-390-002-001.JP2/full/100,/0/default.jpg</v>
      </c>
      <c r="BC1835" s="29" t="str">
        <f t="shared" si="281"/>
        <v>image/jpeg</v>
      </c>
      <c r="BD1835" s="29" t="str">
        <f t="shared" si="286"/>
        <v>presentation/thumbnail</v>
      </c>
    </row>
    <row r="1836" spans="1:56" ht="12.75" customHeight="1">
      <c r="A1836" s="29">
        <v>1</v>
      </c>
      <c r="B1836" s="29">
        <v>0</v>
      </c>
      <c r="C1836" t="s">
        <v>9056</v>
      </c>
      <c r="D1836" s="29" t="s">
        <v>9057</v>
      </c>
      <c r="E1836" s="29"/>
      <c r="F1836" s="29" t="s">
        <v>8238</v>
      </c>
      <c r="G1836" s="29"/>
      <c r="I1836" s="402" t="s">
        <v>4446</v>
      </c>
      <c r="J1836" s="406" t="s">
        <v>9048</v>
      </c>
      <c r="K1836" s="29"/>
      <c r="L1836" s="29"/>
      <c r="M1836" s="311"/>
      <c r="N1836" s="29" t="s">
        <v>1680</v>
      </c>
      <c r="O1836" s="29"/>
      <c r="P1836" s="25"/>
      <c r="Q1836" s="25"/>
      <c r="R1836" s="29" t="s">
        <v>8486</v>
      </c>
      <c r="S1836" s="29" t="s">
        <v>9058</v>
      </c>
      <c r="T1836" s="29" t="s">
        <v>2006</v>
      </c>
      <c r="U1836"/>
      <c r="V1836" t="s">
        <v>2467</v>
      </c>
      <c r="W1836" s="29"/>
      <c r="X1836" s="349"/>
      <c r="Y1836" s="29"/>
      <c r="Z1836" s="29" t="s">
        <v>1218</v>
      </c>
      <c r="AA1836" s="29" t="s">
        <v>1170</v>
      </c>
      <c r="AB1836" s="29" t="s">
        <v>9059</v>
      </c>
      <c r="AC1836" s="29"/>
      <c r="AD1836" s="29"/>
      <c r="AE1836" s="29" t="s">
        <v>2950</v>
      </c>
      <c r="AG1836" s="38">
        <v>1</v>
      </c>
      <c r="AH1836" s="38" t="s">
        <v>4439</v>
      </c>
      <c r="AI1836" s="38" t="s">
        <v>4440</v>
      </c>
      <c r="AJ1836" s="38" t="s">
        <v>4449</v>
      </c>
      <c r="AK1836" s="38" t="s">
        <v>9060</v>
      </c>
      <c r="AL1836" s="301" t="s">
        <v>7232</v>
      </c>
      <c r="AN1836" s="29" t="s">
        <v>72</v>
      </c>
      <c r="AO1836" s="29" t="s">
        <v>4442</v>
      </c>
      <c r="AR1836" s="29" t="str">
        <f t="shared" si="287"/>
        <v>0</v>
      </c>
      <c r="AS1836" s="29">
        <f t="shared" si="288"/>
        <v>0</v>
      </c>
      <c r="AT1836" s="29">
        <v>0</v>
      </c>
      <c r="AW1836" s="29" t="str">
        <f t="shared" si="290"/>
        <v/>
      </c>
      <c r="AX1836" s="29" t="str">
        <f t="shared" si="282"/>
        <v/>
      </c>
      <c r="AY1836" s="29" t="str">
        <f t="shared" si="289"/>
        <v>https://media.mediathek-tanz-theater.de/iiif/2/nvt_img-390-002-002.JP2</v>
      </c>
      <c r="AZ1836" s="29" t="str">
        <f t="shared" si="283"/>
        <v>image/jp2</v>
      </c>
      <c r="BA1836" s="29" t="str">
        <f t="shared" si="284"/>
        <v>presentation/iiif</v>
      </c>
      <c r="BB1836" s="29" t="str">
        <f t="shared" si="285"/>
        <v>https://media.mediathek-tanz-theater.de/iiif/2/nvt_img-390-002-002.JP2/full/100,/0/default.jpg</v>
      </c>
      <c r="BC1836" s="29" t="str">
        <f t="shared" si="281"/>
        <v>image/jpeg</v>
      </c>
      <c r="BD1836" s="29" t="str">
        <f t="shared" si="286"/>
        <v>presentation/thumbnail</v>
      </c>
    </row>
    <row r="1837" spans="1:56" ht="12.75" customHeight="1">
      <c r="A1837" s="29">
        <v>1</v>
      </c>
      <c r="B1837" s="29">
        <v>0</v>
      </c>
      <c r="C1837" t="s">
        <v>9061</v>
      </c>
      <c r="D1837" s="29" t="s">
        <v>9062</v>
      </c>
      <c r="E1837" s="29"/>
      <c r="F1837" s="29" t="s">
        <v>8238</v>
      </c>
      <c r="G1837" s="29"/>
      <c r="I1837" s="402" t="s">
        <v>4446</v>
      </c>
      <c r="J1837" s="406" t="s">
        <v>9048</v>
      </c>
      <c r="K1837" s="29"/>
      <c r="L1837" s="29"/>
      <c r="M1837" s="311"/>
      <c r="N1837" s="29" t="s">
        <v>1680</v>
      </c>
      <c r="O1837" s="29"/>
      <c r="P1837" s="25"/>
      <c r="Q1837" s="25"/>
      <c r="R1837" s="29" t="s">
        <v>8486</v>
      </c>
      <c r="S1837" s="29" t="s">
        <v>9063</v>
      </c>
      <c r="T1837" s="29" t="s">
        <v>2006</v>
      </c>
      <c r="U1837"/>
      <c r="V1837" t="s">
        <v>2467</v>
      </c>
      <c r="W1837" s="29"/>
      <c r="X1837" s="349"/>
      <c r="Y1837" s="29"/>
      <c r="Z1837" s="29" t="s">
        <v>1218</v>
      </c>
      <c r="AA1837" s="29" t="s">
        <v>1170</v>
      </c>
      <c r="AB1837" s="29" t="s">
        <v>9064</v>
      </c>
      <c r="AC1837" s="29"/>
      <c r="AD1837" s="29"/>
      <c r="AE1837" s="29" t="s">
        <v>2950</v>
      </c>
      <c r="AG1837" s="38">
        <v>1</v>
      </c>
      <c r="AH1837" s="38" t="s">
        <v>4439</v>
      </c>
      <c r="AI1837" s="38" t="s">
        <v>4440</v>
      </c>
      <c r="AJ1837" s="38" t="s">
        <v>4449</v>
      </c>
      <c r="AK1837" s="38" t="s">
        <v>9065</v>
      </c>
      <c r="AL1837" s="301" t="s">
        <v>7232</v>
      </c>
      <c r="AN1837" s="29" t="s">
        <v>72</v>
      </c>
      <c r="AO1837" s="29" t="s">
        <v>4442</v>
      </c>
      <c r="AR1837" s="29" t="str">
        <f t="shared" si="287"/>
        <v>0</v>
      </c>
      <c r="AS1837" s="29">
        <f t="shared" si="288"/>
        <v>0</v>
      </c>
      <c r="AT1837" s="29">
        <v>0</v>
      </c>
      <c r="AW1837" s="29" t="str">
        <f t="shared" si="290"/>
        <v/>
      </c>
      <c r="AX1837" s="29" t="str">
        <f t="shared" si="282"/>
        <v/>
      </c>
      <c r="AY1837" s="29" t="str">
        <f t="shared" si="289"/>
        <v>https://media.mediathek-tanz-theater.de/iiif/2/nvt_img-390-002-003.JP2</v>
      </c>
      <c r="AZ1837" s="29" t="str">
        <f t="shared" si="283"/>
        <v>image/jp2</v>
      </c>
      <c r="BA1837" s="29" t="str">
        <f t="shared" si="284"/>
        <v>presentation/iiif</v>
      </c>
      <c r="BB1837" s="29" t="str">
        <f t="shared" si="285"/>
        <v>https://media.mediathek-tanz-theater.de/iiif/2/nvt_img-390-002-003.JP2/full/100,/0/default.jpg</v>
      </c>
      <c r="BC1837" s="29" t="str">
        <f t="shared" si="281"/>
        <v>image/jpeg</v>
      </c>
      <c r="BD1837" s="29" t="str">
        <f t="shared" si="286"/>
        <v>presentation/thumbnail</v>
      </c>
    </row>
    <row r="1838" spans="1:56" ht="12.75" customHeight="1">
      <c r="A1838" s="29">
        <v>1</v>
      </c>
      <c r="B1838" s="29">
        <v>0</v>
      </c>
      <c r="C1838" t="s">
        <v>9066</v>
      </c>
      <c r="D1838" s="29" t="s">
        <v>9067</v>
      </c>
      <c r="E1838" s="29"/>
      <c r="F1838" s="29" t="s">
        <v>8238</v>
      </c>
      <c r="G1838" s="29"/>
      <c r="I1838" s="402" t="s">
        <v>4438</v>
      </c>
      <c r="J1838" s="406" t="s">
        <v>9027</v>
      </c>
      <c r="K1838" s="29"/>
      <c r="L1838" s="29"/>
      <c r="M1838" s="311"/>
      <c r="N1838" s="29" t="s">
        <v>1680</v>
      </c>
      <c r="O1838" s="29"/>
      <c r="P1838" s="25"/>
      <c r="Q1838" s="25"/>
      <c r="R1838" s="29"/>
      <c r="S1838" s="29"/>
      <c r="T1838" s="29"/>
      <c r="U1838"/>
      <c r="V1838" t="s">
        <v>2467</v>
      </c>
      <c r="W1838" s="29"/>
      <c r="X1838" s="349"/>
      <c r="Y1838" s="29"/>
      <c r="Z1838" s="29" t="s">
        <v>1218</v>
      </c>
      <c r="AA1838" s="29" t="s">
        <v>1170</v>
      </c>
      <c r="AB1838" s="29"/>
      <c r="AC1838" s="29"/>
      <c r="AD1838" s="29"/>
      <c r="AE1838" s="29" t="s">
        <v>2950</v>
      </c>
      <c r="AG1838" s="38">
        <v>1</v>
      </c>
      <c r="AH1838" s="38" t="s">
        <v>4439</v>
      </c>
      <c r="AI1838" s="38" t="s">
        <v>4440</v>
      </c>
      <c r="AJ1838" s="38" t="s">
        <v>8388</v>
      </c>
      <c r="AL1838" s="301" t="s">
        <v>7232</v>
      </c>
      <c r="AO1838" s="29" t="s">
        <v>4442</v>
      </c>
      <c r="AR1838" s="29" t="str">
        <f t="shared" si="287"/>
        <v>1</v>
      </c>
      <c r="AS1838" s="29">
        <f t="shared" si="288"/>
        <v>1</v>
      </c>
      <c r="AT1838" s="29">
        <v>1</v>
      </c>
      <c r="AV1838" s="29" t="s">
        <v>9068</v>
      </c>
      <c r="AW1838" s="29" t="str">
        <f t="shared" si="290"/>
        <v>image/tiff</v>
      </c>
      <c r="AX1838" s="29" t="str">
        <f t="shared" si="282"/>
        <v>archival/master</v>
      </c>
      <c r="AY1838" s="29" t="str">
        <f t="shared" si="289"/>
        <v>https://media.mediathek-tanz-theater.de/iiif/2/nvt_img-390-003.JP2</v>
      </c>
      <c r="AZ1838" s="29" t="str">
        <f t="shared" si="283"/>
        <v>image/jp2</v>
      </c>
      <c r="BA1838" s="29" t="str">
        <f t="shared" si="284"/>
        <v>presentation/iiif</v>
      </c>
      <c r="BB1838" s="29" t="str">
        <f t="shared" si="285"/>
        <v>https://media.mediathek-tanz-theater.de/iiif/2/nvt_img-390-003.JP2/full/100,/0/default.jpg</v>
      </c>
      <c r="BC1838" s="29" t="str">
        <f t="shared" si="281"/>
        <v>image/jpeg</v>
      </c>
      <c r="BD1838" s="29" t="str">
        <f t="shared" si="286"/>
        <v>presentation/thumbnail</v>
      </c>
    </row>
    <row r="1839" spans="1:56" ht="12.75" customHeight="1">
      <c r="A1839" s="29">
        <v>1</v>
      </c>
      <c r="B1839" s="29">
        <v>0</v>
      </c>
      <c r="C1839" t="s">
        <v>9069</v>
      </c>
      <c r="D1839" s="29" t="s">
        <v>9070</v>
      </c>
      <c r="E1839" s="29"/>
      <c r="F1839" s="29" t="s">
        <v>8238</v>
      </c>
      <c r="G1839" s="29"/>
      <c r="I1839" s="402" t="s">
        <v>4446</v>
      </c>
      <c r="J1839" s="406" t="s">
        <v>9066</v>
      </c>
      <c r="K1839" s="29"/>
      <c r="L1839" s="29"/>
      <c r="M1839" s="311"/>
      <c r="N1839" s="29" t="s">
        <v>1680</v>
      </c>
      <c r="O1839" s="29"/>
      <c r="P1839" s="25"/>
      <c r="Q1839" s="25"/>
      <c r="R1839" s="29" t="s">
        <v>8486</v>
      </c>
      <c r="S1839" s="29" t="s">
        <v>9071</v>
      </c>
      <c r="T1839" s="29" t="s">
        <v>2006</v>
      </c>
      <c r="U1839"/>
      <c r="V1839" t="s">
        <v>2467</v>
      </c>
      <c r="W1839" s="29"/>
      <c r="X1839" s="349"/>
      <c r="Y1839" s="29"/>
      <c r="Z1839" s="29" t="s">
        <v>1218</v>
      </c>
      <c r="AA1839" s="29" t="s">
        <v>1170</v>
      </c>
      <c r="AB1839" s="29" t="s">
        <v>9072</v>
      </c>
      <c r="AC1839" s="29"/>
      <c r="AD1839" s="29"/>
      <c r="AE1839" s="29" t="s">
        <v>2950</v>
      </c>
      <c r="AG1839" s="38">
        <v>1</v>
      </c>
      <c r="AH1839" s="38" t="s">
        <v>4439</v>
      </c>
      <c r="AI1839" s="38" t="s">
        <v>4440</v>
      </c>
      <c r="AJ1839" s="38" t="s">
        <v>4449</v>
      </c>
      <c r="AK1839" s="38" t="s">
        <v>9073</v>
      </c>
      <c r="AL1839" s="301" t="s">
        <v>7232</v>
      </c>
      <c r="AN1839" s="29" t="s">
        <v>4635</v>
      </c>
      <c r="AO1839" s="29" t="s">
        <v>4442</v>
      </c>
      <c r="AR1839" s="29" t="str">
        <f t="shared" si="287"/>
        <v>0</v>
      </c>
      <c r="AS1839" s="29">
        <f t="shared" si="288"/>
        <v>0</v>
      </c>
      <c r="AT1839" s="29">
        <v>0</v>
      </c>
      <c r="AW1839" s="29" t="str">
        <f t="shared" si="290"/>
        <v/>
      </c>
      <c r="AX1839" s="29" t="str">
        <f t="shared" si="282"/>
        <v/>
      </c>
      <c r="AY1839" s="29" t="str">
        <f t="shared" si="289"/>
        <v>https://media.mediathek-tanz-theater.de/iiif/2/nvt_img-390-003-001.JP2</v>
      </c>
      <c r="AZ1839" s="29" t="str">
        <f t="shared" si="283"/>
        <v>image/jp2</v>
      </c>
      <c r="BA1839" s="29" t="str">
        <f t="shared" si="284"/>
        <v>presentation/iiif</v>
      </c>
      <c r="BB1839" s="29" t="str">
        <f t="shared" si="285"/>
        <v>https://media.mediathek-tanz-theater.de/iiif/2/nvt_img-390-003-001.JP2/full/100,/0/default.jpg</v>
      </c>
      <c r="BC1839" s="29" t="str">
        <f t="shared" si="281"/>
        <v>image/jpeg</v>
      </c>
      <c r="BD1839" s="29" t="str">
        <f t="shared" si="286"/>
        <v>presentation/thumbnail</v>
      </c>
    </row>
    <row r="1840" spans="1:56" ht="12.75" customHeight="1">
      <c r="A1840" s="29">
        <v>1</v>
      </c>
      <c r="B1840" s="29">
        <v>0</v>
      </c>
      <c r="C1840" t="s">
        <v>9074</v>
      </c>
      <c r="D1840" s="29" t="s">
        <v>9075</v>
      </c>
      <c r="E1840" s="29"/>
      <c r="F1840" s="29" t="s">
        <v>8238</v>
      </c>
      <c r="G1840" s="29"/>
      <c r="H1840" s="29" t="s">
        <v>8951</v>
      </c>
      <c r="I1840" s="402" t="s">
        <v>4446</v>
      </c>
      <c r="J1840" s="406" t="s">
        <v>9066</v>
      </c>
      <c r="K1840" s="29"/>
      <c r="L1840" s="29"/>
      <c r="M1840" s="311"/>
      <c r="N1840" s="29" t="s">
        <v>1680</v>
      </c>
      <c r="O1840" s="29"/>
      <c r="P1840" s="25"/>
      <c r="Q1840" s="25"/>
      <c r="R1840" s="29" t="s">
        <v>8486</v>
      </c>
      <c r="S1840" s="29" t="s">
        <v>9071</v>
      </c>
      <c r="T1840" s="29" t="s">
        <v>2006</v>
      </c>
      <c r="U1840"/>
      <c r="V1840" t="s">
        <v>2467</v>
      </c>
      <c r="W1840" s="29"/>
      <c r="X1840" s="349"/>
      <c r="Y1840" s="29"/>
      <c r="Z1840" s="29" t="s">
        <v>1218</v>
      </c>
      <c r="AA1840" s="29" t="s">
        <v>1170</v>
      </c>
      <c r="AB1840" s="29" t="s">
        <v>9076</v>
      </c>
      <c r="AC1840" s="29"/>
      <c r="AD1840" s="29"/>
      <c r="AE1840" s="29" t="s">
        <v>2950</v>
      </c>
      <c r="AG1840" s="38">
        <v>1</v>
      </c>
      <c r="AH1840" s="38" t="s">
        <v>4439</v>
      </c>
      <c r="AI1840" s="38" t="s">
        <v>4440</v>
      </c>
      <c r="AJ1840" s="38" t="s">
        <v>4449</v>
      </c>
      <c r="AK1840" s="38" t="s">
        <v>9077</v>
      </c>
      <c r="AL1840" s="301" t="s">
        <v>7232</v>
      </c>
      <c r="AN1840" s="29" t="s">
        <v>4635</v>
      </c>
      <c r="AO1840" s="29" t="s">
        <v>4442</v>
      </c>
      <c r="AR1840" s="29" t="str">
        <f t="shared" si="287"/>
        <v>0</v>
      </c>
      <c r="AS1840" s="29">
        <f t="shared" si="288"/>
        <v>0</v>
      </c>
      <c r="AT1840" s="29">
        <v>0</v>
      </c>
      <c r="AW1840" s="29" t="str">
        <f t="shared" si="290"/>
        <v/>
      </c>
      <c r="AX1840" s="29" t="str">
        <f t="shared" si="282"/>
        <v/>
      </c>
      <c r="AY1840" s="29" t="str">
        <f t="shared" si="289"/>
        <v>https://media.mediathek-tanz-theater.de/iiif/2/nvt_img-390-003-002.JP2</v>
      </c>
      <c r="AZ1840" s="29" t="str">
        <f t="shared" si="283"/>
        <v>image/jp2</v>
      </c>
      <c r="BA1840" s="29" t="str">
        <f t="shared" si="284"/>
        <v>presentation/iiif</v>
      </c>
      <c r="BB1840" s="29" t="str">
        <f t="shared" si="285"/>
        <v>https://media.mediathek-tanz-theater.de/iiif/2/nvt_img-390-003-002.JP2/full/100,/0/default.jpg</v>
      </c>
      <c r="BC1840" s="29" t="str">
        <f t="shared" si="281"/>
        <v>image/jpeg</v>
      </c>
      <c r="BD1840" s="29" t="str">
        <f t="shared" si="286"/>
        <v>presentation/thumbnail</v>
      </c>
    </row>
    <row r="1841" spans="1:56" ht="12.75" customHeight="1">
      <c r="A1841" s="29">
        <v>0</v>
      </c>
      <c r="B1841" s="29">
        <v>0</v>
      </c>
      <c r="C1841" t="s">
        <v>9078</v>
      </c>
      <c r="D1841" s="29"/>
      <c r="E1841" s="29"/>
      <c r="F1841" s="29" t="s">
        <v>8238</v>
      </c>
      <c r="G1841" s="29"/>
      <c r="H1841" s="29"/>
      <c r="I1841" s="402" t="s">
        <v>4431</v>
      </c>
      <c r="J1841" s="406"/>
      <c r="K1841" s="29"/>
      <c r="L1841" s="29"/>
      <c r="M1841" s="311"/>
      <c r="N1841" s="29"/>
      <c r="O1841" s="29"/>
      <c r="P1841" s="25"/>
      <c r="Q1841" s="25"/>
      <c r="R1841" s="29"/>
      <c r="S1841" s="29"/>
      <c r="T1841" s="29"/>
      <c r="U1841"/>
      <c r="V1841"/>
      <c r="W1841" s="29"/>
      <c r="X1841" s="349"/>
      <c r="Y1841" s="29"/>
      <c r="Z1841" s="29" t="s">
        <v>1218</v>
      </c>
      <c r="AA1841" s="29" t="s">
        <v>1170</v>
      </c>
      <c r="AB1841" s="29" t="s">
        <v>9079</v>
      </c>
      <c r="AC1841" s="29" t="s">
        <v>4788</v>
      </c>
      <c r="AD1841" s="29"/>
      <c r="AE1841" s="29" t="s">
        <v>2950</v>
      </c>
      <c r="AG1841" s="38">
        <v>1</v>
      </c>
      <c r="AJ1841" s="38" t="s">
        <v>5115</v>
      </c>
      <c r="AR1841" s="29" t="str">
        <f t="shared" si="287"/>
        <v>1</v>
      </c>
      <c r="AS1841" s="29">
        <f t="shared" si="288"/>
        <v>0</v>
      </c>
      <c r="AT1841" s="29">
        <v>0</v>
      </c>
      <c r="AW1841" s="29" t="str">
        <f t="shared" si="290"/>
        <v/>
      </c>
      <c r="AX1841" s="29" t="str">
        <f t="shared" si="282"/>
        <v/>
      </c>
      <c r="AY1841" s="29" t="str">
        <f t="shared" si="289"/>
        <v>https://media.mediathek-tanz-theater.de/iiif/2/nvt_img-400.JP2</v>
      </c>
      <c r="AZ1841" s="29" t="str">
        <f t="shared" si="283"/>
        <v>image/jp2</v>
      </c>
      <c r="BA1841" s="29" t="str">
        <f t="shared" si="284"/>
        <v>presentation/iiif</v>
      </c>
      <c r="BB1841" s="29" t="str">
        <f t="shared" si="285"/>
        <v>https://media.mediathek-tanz-theater.de/iiif/2/nvt_img-400.JP2/full/100,/0/default.jpg</v>
      </c>
      <c r="BC1841" s="29" t="str">
        <f t="shared" si="281"/>
        <v>image/jpeg</v>
      </c>
      <c r="BD1841" s="29" t="str">
        <f t="shared" si="286"/>
        <v>presentation/thumbnail</v>
      </c>
    </row>
    <row r="1842" spans="1:56" ht="12.75" customHeight="1">
      <c r="A1842" s="29">
        <v>1</v>
      </c>
      <c r="B1842" s="29">
        <v>0</v>
      </c>
      <c r="C1842" t="s">
        <v>9080</v>
      </c>
      <c r="D1842" s="29" t="s">
        <v>9081</v>
      </c>
      <c r="E1842" s="29"/>
      <c r="F1842" s="29" t="s">
        <v>8238</v>
      </c>
      <c r="G1842" s="29"/>
      <c r="H1842" s="29"/>
      <c r="I1842" s="402" t="s">
        <v>4438</v>
      </c>
      <c r="J1842" s="406" t="s">
        <v>9078</v>
      </c>
      <c r="K1842" s="29"/>
      <c r="L1842" s="29"/>
      <c r="M1842" s="311"/>
      <c r="N1842" s="29" t="s">
        <v>1680</v>
      </c>
      <c r="O1842" s="29"/>
      <c r="P1842" s="25"/>
      <c r="Q1842" s="25"/>
      <c r="R1842" s="29"/>
      <c r="S1842" s="29"/>
      <c r="T1842" s="29"/>
      <c r="U1842"/>
      <c r="V1842" t="s">
        <v>2467</v>
      </c>
      <c r="W1842" s="29"/>
      <c r="X1842" s="349"/>
      <c r="Y1842" s="29"/>
      <c r="Z1842" s="29" t="s">
        <v>1218</v>
      </c>
      <c r="AA1842" s="29" t="s">
        <v>1170</v>
      </c>
      <c r="AB1842" s="29"/>
      <c r="AC1842" s="29"/>
      <c r="AD1842" s="29"/>
      <c r="AE1842" s="29" t="s">
        <v>2950</v>
      </c>
      <c r="AG1842" s="38">
        <v>1</v>
      </c>
      <c r="AH1842" s="38" t="s">
        <v>4439</v>
      </c>
      <c r="AI1842" s="38" t="s">
        <v>4440</v>
      </c>
      <c r="AJ1842" s="38" t="s">
        <v>8456</v>
      </c>
      <c r="AO1842" s="29" t="s">
        <v>4442</v>
      </c>
      <c r="AR1842" s="29" t="str">
        <f t="shared" si="287"/>
        <v>1</v>
      </c>
      <c r="AS1842" s="29">
        <f t="shared" si="288"/>
        <v>1</v>
      </c>
      <c r="AT1842" s="29">
        <v>1</v>
      </c>
      <c r="AV1842" s="29" t="s">
        <v>9082</v>
      </c>
      <c r="AW1842" s="29" t="str">
        <f t="shared" si="290"/>
        <v>image/tiff</v>
      </c>
      <c r="AX1842" s="29" t="str">
        <f t="shared" si="282"/>
        <v>archival/master</v>
      </c>
      <c r="AY1842" s="29" t="str">
        <f t="shared" si="289"/>
        <v>https://media.mediathek-tanz-theater.de/iiif/2/nvt_img-400-001.JP2</v>
      </c>
      <c r="AZ1842" s="29" t="str">
        <f t="shared" si="283"/>
        <v>image/jp2</v>
      </c>
      <c r="BA1842" s="29" t="str">
        <f t="shared" si="284"/>
        <v>presentation/iiif</v>
      </c>
      <c r="BB1842" s="29" t="str">
        <f t="shared" si="285"/>
        <v>https://media.mediathek-tanz-theater.de/iiif/2/nvt_img-400-001.JP2/full/100,/0/default.jpg</v>
      </c>
      <c r="BC1842" s="29" t="str">
        <f t="shared" si="281"/>
        <v>image/jpeg</v>
      </c>
      <c r="BD1842" s="29" t="str">
        <f t="shared" si="286"/>
        <v>presentation/thumbnail</v>
      </c>
    </row>
    <row r="1843" spans="1:56" ht="12.75" customHeight="1">
      <c r="A1843" s="29">
        <v>1</v>
      </c>
      <c r="B1843" s="29">
        <v>0</v>
      </c>
      <c r="C1843" t="s">
        <v>9083</v>
      </c>
      <c r="D1843" s="29" t="s">
        <v>9084</v>
      </c>
      <c r="E1843" s="29"/>
      <c r="F1843" s="29" t="s">
        <v>8238</v>
      </c>
      <c r="G1843" s="29"/>
      <c r="I1843" s="402" t="s">
        <v>4446</v>
      </c>
      <c r="J1843" s="406" t="s">
        <v>9080</v>
      </c>
      <c r="K1843" s="29"/>
      <c r="L1843" s="29"/>
      <c r="M1843" s="311"/>
      <c r="N1843" s="29" t="s">
        <v>1680</v>
      </c>
      <c r="O1843" s="29"/>
      <c r="P1843" s="25"/>
      <c r="Q1843" s="25"/>
      <c r="R1843" s="29" t="s">
        <v>8486</v>
      </c>
      <c r="S1843" s="29" t="s">
        <v>9085</v>
      </c>
      <c r="T1843" s="29" t="s">
        <v>2006</v>
      </c>
      <c r="U1843"/>
      <c r="V1843" t="s">
        <v>2467</v>
      </c>
      <c r="W1843" s="29"/>
      <c r="X1843" s="349"/>
      <c r="Y1843" s="29"/>
      <c r="Z1843" s="29" t="s">
        <v>1218</v>
      </c>
      <c r="AA1843" s="29" t="s">
        <v>1170</v>
      </c>
      <c r="AB1843" s="29" t="s">
        <v>9086</v>
      </c>
      <c r="AC1843" s="29"/>
      <c r="AD1843" s="29"/>
      <c r="AE1843" s="29" t="s">
        <v>2950</v>
      </c>
      <c r="AG1843" s="38">
        <v>1</v>
      </c>
      <c r="AH1843" s="38" t="s">
        <v>4439</v>
      </c>
      <c r="AI1843" s="38" t="s">
        <v>4440</v>
      </c>
      <c r="AJ1843" s="38" t="s">
        <v>4449</v>
      </c>
      <c r="AK1843" s="38" t="s">
        <v>9087</v>
      </c>
      <c r="AL1843" s="301" t="s">
        <v>7232</v>
      </c>
      <c r="AN1843" s="29" t="s">
        <v>72</v>
      </c>
      <c r="AO1843" s="29" t="s">
        <v>4442</v>
      </c>
      <c r="AR1843" s="29" t="str">
        <f t="shared" si="287"/>
        <v>0</v>
      </c>
      <c r="AS1843" s="29">
        <f t="shared" si="288"/>
        <v>0</v>
      </c>
      <c r="AT1843" s="29">
        <v>0</v>
      </c>
      <c r="AW1843" s="29" t="str">
        <f t="shared" si="290"/>
        <v/>
      </c>
      <c r="AX1843" s="29" t="str">
        <f t="shared" si="282"/>
        <v/>
      </c>
      <c r="AY1843" s="29" t="str">
        <f t="shared" si="289"/>
        <v>https://media.mediathek-tanz-theater.de/iiif/2/nvt_img-400-001-001.JP2</v>
      </c>
      <c r="AZ1843" s="29" t="str">
        <f t="shared" si="283"/>
        <v>image/jp2</v>
      </c>
      <c r="BA1843" s="29" t="str">
        <f t="shared" si="284"/>
        <v>presentation/iiif</v>
      </c>
      <c r="BB1843" s="29" t="str">
        <f t="shared" si="285"/>
        <v>https://media.mediathek-tanz-theater.de/iiif/2/nvt_img-400-001-001.JP2/full/100,/0/default.jpg</v>
      </c>
      <c r="BC1843" s="29" t="str">
        <f t="shared" si="281"/>
        <v>image/jpeg</v>
      </c>
      <c r="BD1843" s="29" t="str">
        <f t="shared" si="286"/>
        <v>presentation/thumbnail</v>
      </c>
    </row>
    <row r="1844" spans="1:56" ht="12.75" customHeight="1">
      <c r="A1844" s="29">
        <v>1</v>
      </c>
      <c r="B1844" s="29">
        <v>0</v>
      </c>
      <c r="C1844" t="s">
        <v>9088</v>
      </c>
      <c r="D1844" s="29" t="s">
        <v>9089</v>
      </c>
      <c r="E1844" s="29"/>
      <c r="F1844" s="29" t="s">
        <v>8238</v>
      </c>
      <c r="G1844" s="29"/>
      <c r="I1844" s="402" t="s">
        <v>4446</v>
      </c>
      <c r="J1844" s="406" t="s">
        <v>9080</v>
      </c>
      <c r="K1844" s="29"/>
      <c r="L1844" s="29"/>
      <c r="M1844" s="311"/>
      <c r="N1844" s="29" t="s">
        <v>1680</v>
      </c>
      <c r="O1844" s="29"/>
      <c r="P1844" s="25"/>
      <c r="Q1844" s="25"/>
      <c r="R1844" s="29" t="s">
        <v>8486</v>
      </c>
      <c r="S1844" s="29" t="s">
        <v>9090</v>
      </c>
      <c r="T1844" s="29" t="s">
        <v>2006</v>
      </c>
      <c r="U1844"/>
      <c r="V1844" t="s">
        <v>2467</v>
      </c>
      <c r="W1844" s="29"/>
      <c r="X1844" s="349"/>
      <c r="Y1844" s="29"/>
      <c r="Z1844" s="29" t="s">
        <v>1218</v>
      </c>
      <c r="AA1844" s="29" t="s">
        <v>1170</v>
      </c>
      <c r="AB1844" s="29" t="s">
        <v>9091</v>
      </c>
      <c r="AC1844" s="29"/>
      <c r="AD1844" s="29"/>
      <c r="AE1844" s="29" t="s">
        <v>2950</v>
      </c>
      <c r="AG1844" s="38">
        <v>1</v>
      </c>
      <c r="AH1844" s="38" t="s">
        <v>4439</v>
      </c>
      <c r="AI1844" s="38" t="s">
        <v>4440</v>
      </c>
      <c r="AJ1844" s="38" t="s">
        <v>4449</v>
      </c>
      <c r="AK1844" s="38" t="s">
        <v>4751</v>
      </c>
      <c r="AL1844" s="301" t="s">
        <v>7232</v>
      </c>
      <c r="AN1844" s="29" t="s">
        <v>72</v>
      </c>
      <c r="AO1844" s="29" t="s">
        <v>4442</v>
      </c>
      <c r="AR1844" s="29" t="str">
        <f t="shared" si="287"/>
        <v>0</v>
      </c>
      <c r="AS1844" s="29">
        <f t="shared" si="288"/>
        <v>0</v>
      </c>
      <c r="AT1844" s="29">
        <v>0</v>
      </c>
      <c r="AW1844" s="29" t="str">
        <f t="shared" si="290"/>
        <v/>
      </c>
      <c r="AX1844" s="29" t="str">
        <f t="shared" si="282"/>
        <v/>
      </c>
      <c r="AY1844" s="29" t="str">
        <f t="shared" si="289"/>
        <v>https://media.mediathek-tanz-theater.de/iiif/2/nvt_img-400-001-002.JP2</v>
      </c>
      <c r="AZ1844" s="29" t="str">
        <f t="shared" si="283"/>
        <v>image/jp2</v>
      </c>
      <c r="BA1844" s="29" t="str">
        <f t="shared" si="284"/>
        <v>presentation/iiif</v>
      </c>
      <c r="BB1844" s="29" t="str">
        <f t="shared" si="285"/>
        <v>https://media.mediathek-tanz-theater.de/iiif/2/nvt_img-400-001-002.JP2/full/100,/0/default.jpg</v>
      </c>
      <c r="BC1844" s="29" t="str">
        <f t="shared" si="281"/>
        <v>image/jpeg</v>
      </c>
      <c r="BD1844" s="29" t="str">
        <f t="shared" si="286"/>
        <v>presentation/thumbnail</v>
      </c>
    </row>
    <row r="1845" spans="1:56" ht="12.75" customHeight="1">
      <c r="A1845" s="29">
        <v>1</v>
      </c>
      <c r="B1845" s="29">
        <v>0</v>
      </c>
      <c r="C1845" t="s">
        <v>9092</v>
      </c>
      <c r="D1845" s="29" t="s">
        <v>9093</v>
      </c>
      <c r="E1845" s="29"/>
      <c r="F1845" s="29" t="s">
        <v>8238</v>
      </c>
      <c r="G1845" s="29"/>
      <c r="I1845" s="402" t="s">
        <v>4446</v>
      </c>
      <c r="J1845" s="406" t="s">
        <v>9080</v>
      </c>
      <c r="K1845" s="29"/>
      <c r="L1845" s="29"/>
      <c r="M1845" s="311"/>
      <c r="N1845" s="29" t="s">
        <v>1680</v>
      </c>
      <c r="O1845" s="29"/>
      <c r="P1845" s="25"/>
      <c r="Q1845" s="25"/>
      <c r="R1845" s="29" t="s">
        <v>8486</v>
      </c>
      <c r="S1845" s="29" t="s">
        <v>9090</v>
      </c>
      <c r="T1845" s="29" t="s">
        <v>2006</v>
      </c>
      <c r="U1845"/>
      <c r="V1845" t="s">
        <v>2467</v>
      </c>
      <c r="W1845" s="29"/>
      <c r="X1845" s="349"/>
      <c r="Y1845" s="29"/>
      <c r="Z1845" s="29" t="s">
        <v>1218</v>
      </c>
      <c r="AA1845" s="29" t="s">
        <v>1170</v>
      </c>
      <c r="AB1845" s="29" t="s">
        <v>9094</v>
      </c>
      <c r="AC1845" s="29"/>
      <c r="AD1845" s="29"/>
      <c r="AE1845" s="29" t="s">
        <v>2950</v>
      </c>
      <c r="AG1845" s="38">
        <v>1</v>
      </c>
      <c r="AH1845" s="38" t="s">
        <v>4439</v>
      </c>
      <c r="AI1845" s="38" t="s">
        <v>4440</v>
      </c>
      <c r="AJ1845" s="38" t="s">
        <v>4449</v>
      </c>
      <c r="AK1845" s="38" t="s">
        <v>9095</v>
      </c>
      <c r="AL1845" s="301" t="s">
        <v>7232</v>
      </c>
      <c r="AN1845" s="29" t="s">
        <v>72</v>
      </c>
      <c r="AO1845" s="29" t="s">
        <v>4442</v>
      </c>
      <c r="AR1845" s="29" t="str">
        <f t="shared" si="287"/>
        <v>0</v>
      </c>
      <c r="AS1845" s="29">
        <f t="shared" si="288"/>
        <v>0</v>
      </c>
      <c r="AT1845" s="29">
        <v>0</v>
      </c>
      <c r="AW1845" s="29" t="str">
        <f t="shared" si="290"/>
        <v/>
      </c>
      <c r="AX1845" s="29" t="str">
        <f t="shared" si="282"/>
        <v/>
      </c>
      <c r="AY1845" s="29" t="str">
        <f t="shared" si="289"/>
        <v>https://media.mediathek-tanz-theater.de/iiif/2/nvt_img-400-001-003.JP2</v>
      </c>
      <c r="AZ1845" s="29" t="str">
        <f t="shared" si="283"/>
        <v>image/jp2</v>
      </c>
      <c r="BA1845" s="29" t="str">
        <f t="shared" si="284"/>
        <v>presentation/iiif</v>
      </c>
      <c r="BB1845" s="29" t="str">
        <f t="shared" si="285"/>
        <v>https://media.mediathek-tanz-theater.de/iiif/2/nvt_img-400-001-003.JP2/full/100,/0/default.jpg</v>
      </c>
      <c r="BC1845" s="29" t="str">
        <f t="shared" si="281"/>
        <v>image/jpeg</v>
      </c>
      <c r="BD1845" s="29" t="str">
        <f t="shared" si="286"/>
        <v>presentation/thumbnail</v>
      </c>
    </row>
    <row r="1846" spans="1:56" ht="12.75" customHeight="1">
      <c r="A1846" s="29">
        <v>1</v>
      </c>
      <c r="B1846" s="29">
        <v>0</v>
      </c>
      <c r="C1846" t="s">
        <v>9096</v>
      </c>
      <c r="D1846" s="29" t="s">
        <v>9097</v>
      </c>
      <c r="E1846" s="29"/>
      <c r="F1846" s="29" t="s">
        <v>8238</v>
      </c>
      <c r="G1846" s="29"/>
      <c r="H1846" s="29"/>
      <c r="I1846" s="402" t="s">
        <v>4438</v>
      </c>
      <c r="J1846" s="406" t="s">
        <v>9078</v>
      </c>
      <c r="K1846" s="29"/>
      <c r="L1846" s="29"/>
      <c r="M1846" s="311"/>
      <c r="N1846" s="29" t="s">
        <v>1680</v>
      </c>
      <c r="O1846" s="29"/>
      <c r="P1846" s="25"/>
      <c r="Q1846" s="25"/>
      <c r="R1846" s="29"/>
      <c r="S1846" s="29"/>
      <c r="T1846" s="29"/>
      <c r="U1846"/>
      <c r="V1846" t="s">
        <v>2467</v>
      </c>
      <c r="W1846" s="29"/>
      <c r="X1846" s="349"/>
      <c r="Y1846" s="29"/>
      <c r="Z1846" s="29" t="s">
        <v>1218</v>
      </c>
      <c r="AA1846" s="29" t="s">
        <v>1170</v>
      </c>
      <c r="AB1846" s="29"/>
      <c r="AC1846" s="29"/>
      <c r="AD1846" s="29"/>
      <c r="AE1846" s="29" t="s">
        <v>2950</v>
      </c>
      <c r="AG1846" s="38">
        <v>1</v>
      </c>
      <c r="AH1846" s="38" t="s">
        <v>4439</v>
      </c>
      <c r="AI1846" s="38" t="s">
        <v>4440</v>
      </c>
      <c r="AJ1846" s="38" t="s">
        <v>8456</v>
      </c>
      <c r="AL1846" s="301" t="s">
        <v>7232</v>
      </c>
      <c r="AO1846" s="29" t="s">
        <v>4442</v>
      </c>
      <c r="AR1846" s="29" t="str">
        <f t="shared" si="287"/>
        <v>1</v>
      </c>
      <c r="AS1846" s="29">
        <f t="shared" si="288"/>
        <v>1</v>
      </c>
      <c r="AT1846" s="29">
        <v>1</v>
      </c>
      <c r="AV1846" s="29" t="s">
        <v>9098</v>
      </c>
      <c r="AW1846" s="29" t="str">
        <f t="shared" si="290"/>
        <v>image/tiff</v>
      </c>
      <c r="AX1846" s="29" t="str">
        <f t="shared" si="282"/>
        <v>archival/master</v>
      </c>
      <c r="AY1846" s="29" t="str">
        <f t="shared" si="289"/>
        <v>https://media.mediathek-tanz-theater.de/iiif/2/nvt_img-400-002.JP2</v>
      </c>
      <c r="AZ1846" s="29" t="str">
        <f t="shared" si="283"/>
        <v>image/jp2</v>
      </c>
      <c r="BA1846" s="29" t="str">
        <f t="shared" si="284"/>
        <v>presentation/iiif</v>
      </c>
      <c r="BB1846" s="29" t="str">
        <f t="shared" si="285"/>
        <v>https://media.mediathek-tanz-theater.de/iiif/2/nvt_img-400-002.JP2/full/100,/0/default.jpg</v>
      </c>
      <c r="BC1846" s="29" t="str">
        <f t="shared" si="281"/>
        <v>image/jpeg</v>
      </c>
      <c r="BD1846" s="29" t="str">
        <f t="shared" si="286"/>
        <v>presentation/thumbnail</v>
      </c>
    </row>
    <row r="1847" spans="1:56" ht="12.75" customHeight="1">
      <c r="A1847" s="29">
        <v>1</v>
      </c>
      <c r="B1847" s="29">
        <v>0</v>
      </c>
      <c r="C1847" t="s">
        <v>9099</v>
      </c>
      <c r="D1847" s="29" t="s">
        <v>9100</v>
      </c>
      <c r="E1847" s="29"/>
      <c r="F1847" s="29" t="s">
        <v>8238</v>
      </c>
      <c r="G1847" s="29"/>
      <c r="H1847" s="29" t="s">
        <v>8951</v>
      </c>
      <c r="I1847" s="402" t="s">
        <v>4446</v>
      </c>
      <c r="J1847" s="406" t="s">
        <v>9096</v>
      </c>
      <c r="K1847" s="29"/>
      <c r="L1847" s="29"/>
      <c r="M1847" s="311"/>
      <c r="N1847" s="29" t="s">
        <v>1680</v>
      </c>
      <c r="O1847" s="29"/>
      <c r="P1847" s="25"/>
      <c r="Q1847" s="25"/>
      <c r="R1847" s="29" t="s">
        <v>8486</v>
      </c>
      <c r="S1847" s="29" t="s">
        <v>9090</v>
      </c>
      <c r="T1847" s="29" t="s">
        <v>2006</v>
      </c>
      <c r="U1847"/>
      <c r="V1847" t="s">
        <v>2467</v>
      </c>
      <c r="W1847" s="29"/>
      <c r="X1847" s="349"/>
      <c r="Y1847" s="29"/>
      <c r="Z1847" s="29" t="s">
        <v>1218</v>
      </c>
      <c r="AA1847" s="29" t="s">
        <v>1170</v>
      </c>
      <c r="AB1847" s="29" t="s">
        <v>9101</v>
      </c>
      <c r="AC1847" s="29"/>
      <c r="AD1847" s="29"/>
      <c r="AE1847" s="29" t="s">
        <v>2950</v>
      </c>
      <c r="AG1847" s="38">
        <v>1</v>
      </c>
      <c r="AH1847" s="38" t="s">
        <v>4439</v>
      </c>
      <c r="AI1847" s="38" t="s">
        <v>4440</v>
      </c>
      <c r="AJ1847" s="38" t="s">
        <v>4449</v>
      </c>
      <c r="AK1847" s="38" t="s">
        <v>9102</v>
      </c>
      <c r="AL1847" s="301" t="s">
        <v>7232</v>
      </c>
      <c r="AN1847" s="29" t="s">
        <v>72</v>
      </c>
      <c r="AO1847" s="29" t="s">
        <v>4442</v>
      </c>
      <c r="AR1847" s="29" t="str">
        <f t="shared" si="287"/>
        <v>0</v>
      </c>
      <c r="AS1847" s="29">
        <f t="shared" si="288"/>
        <v>0</v>
      </c>
      <c r="AT1847" s="29">
        <v>0</v>
      </c>
      <c r="AW1847" s="29" t="str">
        <f t="shared" si="290"/>
        <v/>
      </c>
      <c r="AX1847" s="29" t="str">
        <f t="shared" si="282"/>
        <v/>
      </c>
      <c r="AY1847" s="29" t="str">
        <f t="shared" si="289"/>
        <v>https://media.mediathek-tanz-theater.de/iiif/2/nvt_img-400-002-001.JP2</v>
      </c>
      <c r="AZ1847" s="29" t="str">
        <f t="shared" si="283"/>
        <v>image/jp2</v>
      </c>
      <c r="BA1847" s="29" t="str">
        <f t="shared" si="284"/>
        <v>presentation/iiif</v>
      </c>
      <c r="BB1847" s="29" t="str">
        <f t="shared" si="285"/>
        <v>https://media.mediathek-tanz-theater.de/iiif/2/nvt_img-400-002-001.JP2/full/100,/0/default.jpg</v>
      </c>
      <c r="BC1847" s="29" t="str">
        <f t="shared" si="281"/>
        <v>image/jpeg</v>
      </c>
      <c r="BD1847" s="29" t="str">
        <f t="shared" si="286"/>
        <v>presentation/thumbnail</v>
      </c>
    </row>
    <row r="1848" spans="1:56" ht="12.75" customHeight="1">
      <c r="A1848" s="29">
        <v>1</v>
      </c>
      <c r="B1848" s="29">
        <v>0</v>
      </c>
      <c r="C1848" t="s">
        <v>9103</v>
      </c>
      <c r="D1848" s="29" t="s">
        <v>9104</v>
      </c>
      <c r="E1848" s="29"/>
      <c r="F1848" s="29" t="s">
        <v>8238</v>
      </c>
      <c r="G1848" s="29"/>
      <c r="I1848" s="402" t="s">
        <v>4446</v>
      </c>
      <c r="J1848" s="406" t="s">
        <v>9096</v>
      </c>
      <c r="K1848" s="29"/>
      <c r="L1848" s="29"/>
      <c r="M1848" s="311"/>
      <c r="N1848" s="29" t="s">
        <v>1680</v>
      </c>
      <c r="O1848" s="29"/>
      <c r="P1848" s="25"/>
      <c r="Q1848" s="25"/>
      <c r="R1848" s="29" t="s">
        <v>8486</v>
      </c>
      <c r="S1848" s="29" t="s">
        <v>9085</v>
      </c>
      <c r="T1848" s="29" t="s">
        <v>2006</v>
      </c>
      <c r="U1848"/>
      <c r="V1848" t="s">
        <v>2467</v>
      </c>
      <c r="W1848" s="29"/>
      <c r="X1848" s="349"/>
      <c r="Y1848" s="29"/>
      <c r="Z1848" s="29" t="s">
        <v>1218</v>
      </c>
      <c r="AA1848" s="29" t="s">
        <v>1170</v>
      </c>
      <c r="AB1848" s="29" t="s">
        <v>9105</v>
      </c>
      <c r="AC1848" s="29"/>
      <c r="AD1848" s="29"/>
      <c r="AE1848" s="29" t="s">
        <v>2950</v>
      </c>
      <c r="AG1848" s="38">
        <v>1</v>
      </c>
      <c r="AH1848" s="38" t="s">
        <v>4439</v>
      </c>
      <c r="AI1848" s="38" t="s">
        <v>4440</v>
      </c>
      <c r="AJ1848" s="38" t="s">
        <v>4449</v>
      </c>
      <c r="AK1848" s="38" t="s">
        <v>9102</v>
      </c>
      <c r="AL1848" s="301" t="s">
        <v>7232</v>
      </c>
      <c r="AN1848" s="29" t="s">
        <v>72</v>
      </c>
      <c r="AO1848" s="29" t="s">
        <v>4442</v>
      </c>
      <c r="AR1848" s="29" t="str">
        <f t="shared" si="287"/>
        <v>0</v>
      </c>
      <c r="AS1848" s="29">
        <f t="shared" si="288"/>
        <v>0</v>
      </c>
      <c r="AT1848" s="29">
        <v>0</v>
      </c>
      <c r="AW1848" s="29" t="str">
        <f t="shared" si="290"/>
        <v/>
      </c>
      <c r="AX1848" s="29" t="str">
        <f t="shared" si="282"/>
        <v/>
      </c>
      <c r="AY1848" s="29" t="str">
        <f t="shared" si="289"/>
        <v>https://media.mediathek-tanz-theater.de/iiif/2/nvt_img-400-002-002.JP2</v>
      </c>
      <c r="AZ1848" s="29" t="str">
        <f t="shared" si="283"/>
        <v>image/jp2</v>
      </c>
      <c r="BA1848" s="29" t="str">
        <f t="shared" si="284"/>
        <v>presentation/iiif</v>
      </c>
      <c r="BB1848" s="29" t="str">
        <f t="shared" si="285"/>
        <v>https://media.mediathek-tanz-theater.de/iiif/2/nvt_img-400-002-002.JP2/full/100,/0/default.jpg</v>
      </c>
      <c r="BC1848" s="29" t="str">
        <f t="shared" si="281"/>
        <v>image/jpeg</v>
      </c>
      <c r="BD1848" s="29" t="str">
        <f t="shared" si="286"/>
        <v>presentation/thumbnail</v>
      </c>
    </row>
    <row r="1849" spans="1:56" ht="12.75" customHeight="1">
      <c r="A1849" s="29">
        <v>1</v>
      </c>
      <c r="B1849" s="29">
        <v>0</v>
      </c>
      <c r="C1849" t="s">
        <v>9106</v>
      </c>
      <c r="D1849" s="29" t="s">
        <v>9107</v>
      </c>
      <c r="E1849" s="29"/>
      <c r="F1849" s="29" t="s">
        <v>8238</v>
      </c>
      <c r="G1849" s="29"/>
      <c r="H1849" s="29" t="s">
        <v>8905</v>
      </c>
      <c r="I1849" s="402" t="s">
        <v>4446</v>
      </c>
      <c r="J1849" s="406" t="s">
        <v>9096</v>
      </c>
      <c r="K1849" s="29"/>
      <c r="L1849" s="29"/>
      <c r="M1849" s="311"/>
      <c r="N1849" s="29" t="s">
        <v>1680</v>
      </c>
      <c r="O1849" s="29"/>
      <c r="P1849" s="25"/>
      <c r="Q1849" s="25"/>
      <c r="R1849" s="29" t="s">
        <v>8486</v>
      </c>
      <c r="S1849" s="29" t="s">
        <v>9108</v>
      </c>
      <c r="T1849" s="29" t="s">
        <v>2006</v>
      </c>
      <c r="U1849"/>
      <c r="V1849" t="s">
        <v>2467</v>
      </c>
      <c r="W1849" s="29"/>
      <c r="X1849" s="349"/>
      <c r="Y1849" s="29"/>
      <c r="Z1849" s="29" t="s">
        <v>1218</v>
      </c>
      <c r="AA1849" s="29" t="s">
        <v>1170</v>
      </c>
      <c r="AB1849" s="29" t="s">
        <v>9109</v>
      </c>
      <c r="AC1849" s="29"/>
      <c r="AD1849" s="29"/>
      <c r="AE1849" s="29" t="s">
        <v>2950</v>
      </c>
      <c r="AG1849" s="38">
        <v>1</v>
      </c>
      <c r="AH1849" s="38" t="s">
        <v>4439</v>
      </c>
      <c r="AI1849" s="38" t="s">
        <v>4440</v>
      </c>
      <c r="AJ1849" s="38" t="s">
        <v>4449</v>
      </c>
      <c r="AK1849" s="38" t="s">
        <v>9102</v>
      </c>
      <c r="AL1849" s="301" t="s">
        <v>7232</v>
      </c>
      <c r="AN1849" s="29" t="s">
        <v>72</v>
      </c>
      <c r="AO1849" s="29" t="s">
        <v>4442</v>
      </c>
      <c r="AR1849" s="29" t="str">
        <f t="shared" si="287"/>
        <v>0</v>
      </c>
      <c r="AS1849" s="29">
        <f t="shared" si="288"/>
        <v>0</v>
      </c>
      <c r="AT1849" s="29">
        <v>0</v>
      </c>
      <c r="AW1849" s="29" t="str">
        <f t="shared" si="290"/>
        <v/>
      </c>
      <c r="AX1849" s="29" t="str">
        <f t="shared" si="282"/>
        <v/>
      </c>
      <c r="AY1849" s="29" t="str">
        <f t="shared" si="289"/>
        <v>https://media.mediathek-tanz-theater.de/iiif/2/nvt_img-400-002-003.JP2</v>
      </c>
      <c r="AZ1849" s="29" t="str">
        <f t="shared" si="283"/>
        <v>image/jp2</v>
      </c>
      <c r="BA1849" s="29" t="str">
        <f t="shared" si="284"/>
        <v>presentation/iiif</v>
      </c>
      <c r="BB1849" s="29" t="str">
        <f t="shared" si="285"/>
        <v>https://media.mediathek-tanz-theater.de/iiif/2/nvt_img-400-002-003.JP2/full/100,/0/default.jpg</v>
      </c>
      <c r="BC1849" s="29" t="str">
        <f t="shared" si="281"/>
        <v>image/jpeg</v>
      </c>
      <c r="BD1849" s="29" t="str">
        <f t="shared" si="286"/>
        <v>presentation/thumbnail</v>
      </c>
    </row>
    <row r="1850" spans="1:56" ht="12.75" customHeight="1">
      <c r="A1850" s="29">
        <v>1</v>
      </c>
      <c r="B1850" s="29">
        <v>0</v>
      </c>
      <c r="C1850" t="s">
        <v>9110</v>
      </c>
      <c r="D1850" s="29" t="s">
        <v>9111</v>
      </c>
      <c r="E1850" s="29"/>
      <c r="F1850" s="29" t="s">
        <v>8238</v>
      </c>
      <c r="G1850" s="29"/>
      <c r="H1850" s="29"/>
      <c r="I1850" s="402" t="s">
        <v>4438</v>
      </c>
      <c r="J1850" s="406" t="s">
        <v>9078</v>
      </c>
      <c r="K1850" s="29"/>
      <c r="L1850" s="29"/>
      <c r="M1850" s="311"/>
      <c r="N1850" s="29" t="s">
        <v>1680</v>
      </c>
      <c r="O1850" s="29"/>
      <c r="P1850" s="25"/>
      <c r="Q1850" s="25"/>
      <c r="R1850" s="29"/>
      <c r="S1850" s="29"/>
      <c r="T1850" s="29"/>
      <c r="U1850"/>
      <c r="V1850" t="s">
        <v>2467</v>
      </c>
      <c r="W1850" s="29"/>
      <c r="X1850" s="349"/>
      <c r="Y1850" s="29"/>
      <c r="Z1850" s="29" t="s">
        <v>1218</v>
      </c>
      <c r="AA1850" s="29" t="s">
        <v>1170</v>
      </c>
      <c r="AB1850" s="29"/>
      <c r="AC1850" s="29"/>
      <c r="AD1850" s="29"/>
      <c r="AE1850" s="29" t="s">
        <v>2950</v>
      </c>
      <c r="AG1850" s="38">
        <v>1</v>
      </c>
      <c r="AH1850" s="38" t="s">
        <v>4439</v>
      </c>
      <c r="AI1850" s="38" t="s">
        <v>4440</v>
      </c>
      <c r="AJ1850" s="38" t="s">
        <v>9112</v>
      </c>
      <c r="AL1850" s="301" t="s">
        <v>7232</v>
      </c>
      <c r="AO1850" s="29" t="s">
        <v>4442</v>
      </c>
      <c r="AR1850" s="29" t="str">
        <f t="shared" si="287"/>
        <v>1</v>
      </c>
      <c r="AS1850" s="29">
        <f t="shared" si="288"/>
        <v>1</v>
      </c>
      <c r="AT1850" s="29">
        <v>1</v>
      </c>
      <c r="AV1850" s="29" t="s">
        <v>9113</v>
      </c>
      <c r="AW1850" s="29" t="str">
        <f t="shared" si="290"/>
        <v>image/tiff</v>
      </c>
      <c r="AX1850" s="29" t="str">
        <f t="shared" si="282"/>
        <v>archival/master</v>
      </c>
      <c r="AY1850" s="29" t="str">
        <f t="shared" si="289"/>
        <v>https://media.mediathek-tanz-theater.de/iiif/2/nvt_img-400-003.JP2</v>
      </c>
      <c r="AZ1850" s="29" t="str">
        <f t="shared" si="283"/>
        <v>image/jp2</v>
      </c>
      <c r="BA1850" s="29" t="str">
        <f t="shared" si="284"/>
        <v>presentation/iiif</v>
      </c>
      <c r="BB1850" s="29" t="str">
        <f t="shared" si="285"/>
        <v>https://media.mediathek-tanz-theater.de/iiif/2/nvt_img-400-003.JP2/full/100,/0/default.jpg</v>
      </c>
      <c r="BC1850" s="29" t="str">
        <f t="shared" si="281"/>
        <v>image/jpeg</v>
      </c>
      <c r="BD1850" s="29" t="str">
        <f t="shared" si="286"/>
        <v>presentation/thumbnail</v>
      </c>
    </row>
    <row r="1851" spans="1:56" ht="12.75" customHeight="1">
      <c r="A1851" s="29">
        <v>1</v>
      </c>
      <c r="B1851" s="29">
        <v>0</v>
      </c>
      <c r="C1851" t="s">
        <v>9114</v>
      </c>
      <c r="D1851" s="29" t="s">
        <v>9115</v>
      </c>
      <c r="E1851" s="29"/>
      <c r="F1851" s="29" t="s">
        <v>8238</v>
      </c>
      <c r="G1851" s="29"/>
      <c r="I1851" s="402" t="s">
        <v>4446</v>
      </c>
      <c r="J1851" s="406" t="s">
        <v>9110</v>
      </c>
      <c r="K1851" s="29"/>
      <c r="L1851" s="29"/>
      <c r="M1851" s="311"/>
      <c r="N1851" s="29" t="s">
        <v>1680</v>
      </c>
      <c r="O1851" s="29"/>
      <c r="P1851" s="25"/>
      <c r="Q1851" s="25"/>
      <c r="R1851" s="29" t="s">
        <v>8486</v>
      </c>
      <c r="S1851" s="29" t="s">
        <v>9116</v>
      </c>
      <c r="T1851" s="29" t="s">
        <v>2006</v>
      </c>
      <c r="U1851"/>
      <c r="V1851" t="s">
        <v>2467</v>
      </c>
      <c r="W1851" s="29"/>
      <c r="X1851" s="349"/>
      <c r="Y1851" s="29"/>
      <c r="Z1851" s="29" t="s">
        <v>1218</v>
      </c>
      <c r="AA1851" s="29" t="s">
        <v>1170</v>
      </c>
      <c r="AB1851" s="29" t="s">
        <v>9117</v>
      </c>
      <c r="AC1851" s="29"/>
      <c r="AD1851" s="29"/>
      <c r="AE1851" s="29" t="s">
        <v>2950</v>
      </c>
      <c r="AG1851" s="38">
        <v>1</v>
      </c>
      <c r="AH1851" s="38" t="s">
        <v>4439</v>
      </c>
      <c r="AI1851" s="38" t="s">
        <v>4440</v>
      </c>
      <c r="AJ1851" s="38" t="s">
        <v>4449</v>
      </c>
      <c r="AK1851" s="38" t="s">
        <v>72</v>
      </c>
      <c r="AL1851" s="301" t="s">
        <v>7232</v>
      </c>
      <c r="AN1851" s="29" t="s">
        <v>72</v>
      </c>
      <c r="AO1851" s="29" t="s">
        <v>4442</v>
      </c>
      <c r="AR1851" s="29" t="str">
        <f t="shared" si="287"/>
        <v>0</v>
      </c>
      <c r="AS1851" s="29">
        <f t="shared" si="288"/>
        <v>0</v>
      </c>
      <c r="AT1851" s="29">
        <v>0</v>
      </c>
      <c r="AW1851" s="29" t="str">
        <f t="shared" si="290"/>
        <v/>
      </c>
      <c r="AX1851" s="29" t="str">
        <f t="shared" si="282"/>
        <v/>
      </c>
      <c r="AY1851" s="29" t="str">
        <f t="shared" si="289"/>
        <v>https://media.mediathek-tanz-theater.de/iiif/2/nvt_img-400-003-001.JP2</v>
      </c>
      <c r="AZ1851" s="29" t="str">
        <f t="shared" si="283"/>
        <v>image/jp2</v>
      </c>
      <c r="BA1851" s="29" t="str">
        <f t="shared" si="284"/>
        <v>presentation/iiif</v>
      </c>
      <c r="BB1851" s="29" t="str">
        <f t="shared" si="285"/>
        <v>https://media.mediathek-tanz-theater.de/iiif/2/nvt_img-400-003-001.JP2/full/100,/0/default.jpg</v>
      </c>
      <c r="BC1851" s="29" t="str">
        <f t="shared" si="281"/>
        <v>image/jpeg</v>
      </c>
      <c r="BD1851" s="29" t="str">
        <f t="shared" si="286"/>
        <v>presentation/thumbnail</v>
      </c>
    </row>
    <row r="1852" spans="1:56" ht="12.75" customHeight="1">
      <c r="A1852" s="29">
        <v>1</v>
      </c>
      <c r="B1852" s="29">
        <v>0</v>
      </c>
      <c r="C1852" t="s">
        <v>9118</v>
      </c>
      <c r="D1852" s="29" t="s">
        <v>9119</v>
      </c>
      <c r="E1852" s="29"/>
      <c r="F1852" s="29" t="s">
        <v>8238</v>
      </c>
      <c r="G1852" s="29"/>
      <c r="I1852" s="402" t="s">
        <v>4446</v>
      </c>
      <c r="J1852" s="406" t="s">
        <v>9110</v>
      </c>
      <c r="K1852" s="29"/>
      <c r="L1852" s="29"/>
      <c r="M1852" s="311"/>
      <c r="N1852" s="29" t="s">
        <v>1680</v>
      </c>
      <c r="O1852" s="29"/>
      <c r="P1852" s="25"/>
      <c r="Q1852" s="25"/>
      <c r="R1852" s="29" t="s">
        <v>8486</v>
      </c>
      <c r="S1852" s="29" t="s">
        <v>9116</v>
      </c>
      <c r="T1852" s="29" t="s">
        <v>2006</v>
      </c>
      <c r="U1852"/>
      <c r="V1852" t="s">
        <v>2467</v>
      </c>
      <c r="W1852" s="29"/>
      <c r="X1852" s="349"/>
      <c r="Y1852" s="29"/>
      <c r="Z1852" s="29" t="s">
        <v>1218</v>
      </c>
      <c r="AA1852" s="29" t="s">
        <v>1170</v>
      </c>
      <c r="AB1852" s="29" t="s">
        <v>9120</v>
      </c>
      <c r="AC1852" s="29"/>
      <c r="AD1852" s="29"/>
      <c r="AE1852" s="29" t="s">
        <v>2950</v>
      </c>
      <c r="AG1852" s="38">
        <v>1</v>
      </c>
      <c r="AH1852" s="38" t="s">
        <v>4439</v>
      </c>
      <c r="AI1852" s="38" t="s">
        <v>4440</v>
      </c>
      <c r="AJ1852" s="38" t="s">
        <v>4449</v>
      </c>
      <c r="AK1852" s="38" t="s">
        <v>72</v>
      </c>
      <c r="AL1852" s="301" t="s">
        <v>7232</v>
      </c>
      <c r="AN1852" s="29" t="s">
        <v>72</v>
      </c>
      <c r="AO1852" s="29" t="s">
        <v>4442</v>
      </c>
      <c r="AR1852" s="29" t="str">
        <f t="shared" si="287"/>
        <v>0</v>
      </c>
      <c r="AS1852" s="29">
        <f t="shared" si="288"/>
        <v>0</v>
      </c>
      <c r="AT1852" s="29">
        <v>0</v>
      </c>
      <c r="AW1852" s="29" t="str">
        <f t="shared" si="290"/>
        <v/>
      </c>
      <c r="AX1852" s="29" t="str">
        <f t="shared" si="282"/>
        <v/>
      </c>
      <c r="AY1852" s="29" t="str">
        <f t="shared" si="289"/>
        <v>https://media.mediathek-tanz-theater.de/iiif/2/nvt_img-400-003-002.JP2</v>
      </c>
      <c r="AZ1852" s="29" t="str">
        <f t="shared" si="283"/>
        <v>image/jp2</v>
      </c>
      <c r="BA1852" s="29" t="str">
        <f t="shared" si="284"/>
        <v>presentation/iiif</v>
      </c>
      <c r="BB1852" s="29" t="str">
        <f t="shared" si="285"/>
        <v>https://media.mediathek-tanz-theater.de/iiif/2/nvt_img-400-003-002.JP2/full/100,/0/default.jpg</v>
      </c>
      <c r="BC1852" s="29" t="str">
        <f t="shared" si="281"/>
        <v>image/jpeg</v>
      </c>
      <c r="BD1852" s="29" t="str">
        <f t="shared" si="286"/>
        <v>presentation/thumbnail</v>
      </c>
    </row>
    <row r="1853" spans="1:56" ht="12.75" customHeight="1">
      <c r="A1853" s="29">
        <v>1</v>
      </c>
      <c r="B1853" s="29">
        <v>0</v>
      </c>
      <c r="C1853" t="s">
        <v>9121</v>
      </c>
      <c r="D1853" s="29" t="s">
        <v>9122</v>
      </c>
      <c r="E1853" s="29"/>
      <c r="F1853" s="29" t="s">
        <v>8238</v>
      </c>
      <c r="G1853" s="29"/>
      <c r="I1853" s="402" t="s">
        <v>4446</v>
      </c>
      <c r="J1853" s="406" t="s">
        <v>9110</v>
      </c>
      <c r="K1853" s="29"/>
      <c r="L1853" s="29"/>
      <c r="M1853" s="311"/>
      <c r="N1853" s="29" t="s">
        <v>1680</v>
      </c>
      <c r="O1853" s="29"/>
      <c r="P1853" s="25"/>
      <c r="Q1853" s="25"/>
      <c r="R1853" s="29" t="s">
        <v>8486</v>
      </c>
      <c r="S1853" s="29" t="s">
        <v>9123</v>
      </c>
      <c r="T1853" s="29" t="s">
        <v>2006</v>
      </c>
      <c r="U1853"/>
      <c r="V1853" t="s">
        <v>2467</v>
      </c>
      <c r="W1853" s="29"/>
      <c r="X1853" s="349"/>
      <c r="Y1853" s="29"/>
      <c r="Z1853" s="29" t="s">
        <v>1218</v>
      </c>
      <c r="AA1853" s="29" t="s">
        <v>1170</v>
      </c>
      <c r="AB1853" s="29" t="s">
        <v>9124</v>
      </c>
      <c r="AC1853" s="29"/>
      <c r="AD1853" s="29"/>
      <c r="AE1853" s="29" t="s">
        <v>2950</v>
      </c>
      <c r="AG1853" s="38">
        <v>1</v>
      </c>
      <c r="AH1853" s="38" t="s">
        <v>4439</v>
      </c>
      <c r="AI1853" s="38" t="s">
        <v>4440</v>
      </c>
      <c r="AJ1853" s="38" t="s">
        <v>4449</v>
      </c>
      <c r="AK1853" s="38" t="s">
        <v>72</v>
      </c>
      <c r="AL1853" s="301" t="s">
        <v>7232</v>
      </c>
      <c r="AN1853" s="29" t="s">
        <v>72</v>
      </c>
      <c r="AO1853" s="29" t="s">
        <v>4442</v>
      </c>
      <c r="AR1853" s="29" t="str">
        <f t="shared" si="287"/>
        <v>0</v>
      </c>
      <c r="AS1853" s="29">
        <f t="shared" si="288"/>
        <v>0</v>
      </c>
      <c r="AT1853" s="29">
        <v>0</v>
      </c>
      <c r="AW1853" s="29" t="str">
        <f t="shared" si="290"/>
        <v/>
      </c>
      <c r="AX1853" s="29" t="str">
        <f t="shared" si="282"/>
        <v/>
      </c>
      <c r="AY1853" s="29" t="str">
        <f t="shared" si="289"/>
        <v>https://media.mediathek-tanz-theater.de/iiif/2/nvt_img-400-003-003.JP2</v>
      </c>
      <c r="AZ1853" s="29" t="str">
        <f t="shared" si="283"/>
        <v>image/jp2</v>
      </c>
      <c r="BA1853" s="29" t="str">
        <f t="shared" si="284"/>
        <v>presentation/iiif</v>
      </c>
      <c r="BB1853" s="29" t="str">
        <f t="shared" si="285"/>
        <v>https://media.mediathek-tanz-theater.de/iiif/2/nvt_img-400-003-003.JP2/full/100,/0/default.jpg</v>
      </c>
      <c r="BC1853" s="29" t="str">
        <f t="shared" si="281"/>
        <v>image/jpeg</v>
      </c>
      <c r="BD1853" s="29" t="str">
        <f t="shared" si="286"/>
        <v>presentation/thumbnail</v>
      </c>
    </row>
    <row r="1854" spans="1:56" ht="12.75" customHeight="1">
      <c r="A1854" s="29">
        <v>1</v>
      </c>
      <c r="B1854" s="29">
        <v>0</v>
      </c>
      <c r="C1854" t="s">
        <v>9125</v>
      </c>
      <c r="D1854" s="29" t="s">
        <v>9126</v>
      </c>
      <c r="E1854" s="29"/>
      <c r="F1854" s="29" t="s">
        <v>8238</v>
      </c>
      <c r="G1854" s="29"/>
      <c r="H1854" s="29"/>
      <c r="I1854" s="402" t="s">
        <v>4438</v>
      </c>
      <c r="J1854" s="406" t="s">
        <v>9078</v>
      </c>
      <c r="K1854" s="29"/>
      <c r="L1854" s="29"/>
      <c r="M1854" s="311"/>
      <c r="N1854" s="29" t="s">
        <v>1680</v>
      </c>
      <c r="O1854" s="29"/>
      <c r="P1854" s="25"/>
      <c r="Q1854" s="25"/>
      <c r="R1854" s="29"/>
      <c r="S1854" s="29"/>
      <c r="T1854" s="29"/>
      <c r="U1854"/>
      <c r="V1854" t="s">
        <v>2467</v>
      </c>
      <c r="W1854" s="29"/>
      <c r="X1854" s="349"/>
      <c r="Y1854" s="29"/>
      <c r="Z1854" s="29" t="s">
        <v>1218</v>
      </c>
      <c r="AA1854" s="29" t="s">
        <v>1170</v>
      </c>
      <c r="AB1854" s="29"/>
      <c r="AC1854" s="29"/>
      <c r="AD1854" s="29"/>
      <c r="AE1854" s="29" t="s">
        <v>2950</v>
      </c>
      <c r="AG1854" s="38">
        <v>1</v>
      </c>
      <c r="AH1854" s="38" t="s">
        <v>4439</v>
      </c>
      <c r="AI1854" s="38" t="s">
        <v>4440</v>
      </c>
      <c r="AJ1854" s="38" t="s">
        <v>9127</v>
      </c>
      <c r="AL1854" s="301" t="s">
        <v>7419</v>
      </c>
      <c r="AO1854" s="29" t="s">
        <v>4442</v>
      </c>
      <c r="AR1854" s="29" t="str">
        <f t="shared" si="287"/>
        <v>1</v>
      </c>
      <c r="AS1854" s="29">
        <f t="shared" si="288"/>
        <v>1</v>
      </c>
      <c r="AT1854" s="29">
        <v>1</v>
      </c>
      <c r="AV1854" s="29" t="s">
        <v>9128</v>
      </c>
      <c r="AW1854" s="29" t="str">
        <f t="shared" si="290"/>
        <v>image/tiff</v>
      </c>
      <c r="AX1854" s="29" t="str">
        <f t="shared" si="282"/>
        <v>archival/master</v>
      </c>
      <c r="AY1854" s="29" t="str">
        <f t="shared" si="289"/>
        <v>https://media.mediathek-tanz-theater.de/iiif/2/nvt_img-400-004.JP2</v>
      </c>
      <c r="AZ1854" s="29" t="str">
        <f t="shared" si="283"/>
        <v>image/jp2</v>
      </c>
      <c r="BA1854" s="29" t="str">
        <f t="shared" si="284"/>
        <v>presentation/iiif</v>
      </c>
      <c r="BB1854" s="29" t="str">
        <f t="shared" si="285"/>
        <v>https://media.mediathek-tanz-theater.de/iiif/2/nvt_img-400-004.JP2/full/100,/0/default.jpg</v>
      </c>
      <c r="BC1854" s="29" t="str">
        <f t="shared" si="281"/>
        <v>image/jpeg</v>
      </c>
      <c r="BD1854" s="29" t="str">
        <f t="shared" si="286"/>
        <v>presentation/thumbnail</v>
      </c>
    </row>
    <row r="1855" spans="1:56" ht="12.75" customHeight="1">
      <c r="A1855" s="29">
        <v>1</v>
      </c>
      <c r="B1855" s="29">
        <v>0</v>
      </c>
      <c r="C1855" t="s">
        <v>9129</v>
      </c>
      <c r="D1855" s="29" t="s">
        <v>9130</v>
      </c>
      <c r="E1855" s="29"/>
      <c r="F1855" s="29" t="s">
        <v>8238</v>
      </c>
      <c r="G1855" s="29"/>
      <c r="H1855" s="29" t="s">
        <v>8951</v>
      </c>
      <c r="I1855" s="402" t="s">
        <v>4446</v>
      </c>
      <c r="J1855" s="406" t="s">
        <v>9125</v>
      </c>
      <c r="K1855" s="29"/>
      <c r="L1855" s="29"/>
      <c r="M1855" s="311"/>
      <c r="N1855" s="29" t="s">
        <v>1680</v>
      </c>
      <c r="O1855" s="29"/>
      <c r="P1855" s="25"/>
      <c r="Q1855" s="25"/>
      <c r="R1855" s="29" t="s">
        <v>8486</v>
      </c>
      <c r="S1855" s="29" t="s">
        <v>9131</v>
      </c>
      <c r="T1855" s="29" t="s">
        <v>2006</v>
      </c>
      <c r="U1855"/>
      <c r="V1855" t="s">
        <v>2467</v>
      </c>
      <c r="W1855" s="29"/>
      <c r="X1855" s="349"/>
      <c r="Y1855" s="29"/>
      <c r="Z1855" s="29" t="s">
        <v>1218</v>
      </c>
      <c r="AA1855" s="29" t="s">
        <v>1170</v>
      </c>
      <c r="AB1855" s="29" t="s">
        <v>9132</v>
      </c>
      <c r="AC1855" s="29"/>
      <c r="AD1855" s="29"/>
      <c r="AE1855" s="29" t="s">
        <v>2950</v>
      </c>
      <c r="AG1855" s="38">
        <v>1</v>
      </c>
      <c r="AH1855" s="38" t="s">
        <v>4439</v>
      </c>
      <c r="AI1855" s="38" t="s">
        <v>4440</v>
      </c>
      <c r="AJ1855" s="38" t="s">
        <v>4449</v>
      </c>
      <c r="AK1855" s="38" t="s">
        <v>9133</v>
      </c>
      <c r="AL1855" s="301" t="s">
        <v>7419</v>
      </c>
      <c r="AN1855" s="29" t="s">
        <v>72</v>
      </c>
      <c r="AO1855" s="29" t="s">
        <v>4442</v>
      </c>
      <c r="AR1855" s="29" t="str">
        <f t="shared" si="287"/>
        <v>0</v>
      </c>
      <c r="AS1855" s="29">
        <f t="shared" si="288"/>
        <v>0</v>
      </c>
      <c r="AT1855" s="29">
        <v>0</v>
      </c>
      <c r="AW1855" s="29" t="str">
        <f t="shared" si="290"/>
        <v/>
      </c>
      <c r="AX1855" s="29" t="str">
        <f t="shared" si="282"/>
        <v/>
      </c>
      <c r="AY1855" s="29" t="str">
        <f t="shared" si="289"/>
        <v>https://media.mediathek-tanz-theater.de/iiif/2/nvt_img-400-004-001.JP2</v>
      </c>
      <c r="AZ1855" s="29" t="str">
        <f t="shared" si="283"/>
        <v>image/jp2</v>
      </c>
      <c r="BA1855" s="29" t="str">
        <f t="shared" si="284"/>
        <v>presentation/iiif</v>
      </c>
      <c r="BB1855" s="29" t="str">
        <f t="shared" si="285"/>
        <v>https://media.mediathek-tanz-theater.de/iiif/2/nvt_img-400-004-001.JP2/full/100,/0/default.jpg</v>
      </c>
      <c r="BC1855" s="29" t="str">
        <f t="shared" si="281"/>
        <v>image/jpeg</v>
      </c>
      <c r="BD1855" s="29" t="str">
        <f t="shared" si="286"/>
        <v>presentation/thumbnail</v>
      </c>
    </row>
    <row r="1856" spans="1:56" ht="12.75" customHeight="1">
      <c r="A1856" s="29">
        <v>1</v>
      </c>
      <c r="B1856" s="29">
        <v>0</v>
      </c>
      <c r="C1856" t="s">
        <v>9134</v>
      </c>
      <c r="D1856" s="29" t="s">
        <v>9135</v>
      </c>
      <c r="E1856" s="29"/>
      <c r="F1856" s="29" t="s">
        <v>8238</v>
      </c>
      <c r="G1856" s="29"/>
      <c r="I1856" s="402" t="s">
        <v>4446</v>
      </c>
      <c r="J1856" s="406" t="s">
        <v>9125</v>
      </c>
      <c r="K1856" s="29"/>
      <c r="L1856" s="29"/>
      <c r="M1856" s="311"/>
      <c r="N1856" s="29" t="s">
        <v>1680</v>
      </c>
      <c r="O1856" s="29"/>
      <c r="P1856" s="25"/>
      <c r="Q1856" s="25"/>
      <c r="R1856" s="29" t="s">
        <v>8486</v>
      </c>
      <c r="S1856" s="29" t="s">
        <v>9136</v>
      </c>
      <c r="T1856" s="29" t="s">
        <v>2006</v>
      </c>
      <c r="U1856"/>
      <c r="V1856" t="s">
        <v>2467</v>
      </c>
      <c r="W1856" s="29"/>
      <c r="X1856" s="349"/>
      <c r="Y1856" s="29"/>
      <c r="Z1856" s="29" t="s">
        <v>1218</v>
      </c>
      <c r="AA1856" s="29" t="s">
        <v>1170</v>
      </c>
      <c r="AB1856" s="29" t="s">
        <v>9137</v>
      </c>
      <c r="AC1856" s="29"/>
      <c r="AD1856" s="29"/>
      <c r="AE1856" s="29" t="s">
        <v>2950</v>
      </c>
      <c r="AG1856" s="38">
        <v>1</v>
      </c>
      <c r="AH1856" s="38" t="s">
        <v>4439</v>
      </c>
      <c r="AI1856" s="38" t="s">
        <v>4440</v>
      </c>
      <c r="AJ1856" s="38" t="s">
        <v>4449</v>
      </c>
      <c r="AK1856" s="38" t="s">
        <v>72</v>
      </c>
      <c r="AL1856" s="301" t="s">
        <v>7419</v>
      </c>
      <c r="AN1856" s="29" t="s">
        <v>72</v>
      </c>
      <c r="AO1856" s="29" t="s">
        <v>4442</v>
      </c>
      <c r="AR1856" s="29" t="str">
        <f t="shared" si="287"/>
        <v>0</v>
      </c>
      <c r="AS1856" s="29">
        <f t="shared" si="288"/>
        <v>0</v>
      </c>
      <c r="AT1856" s="29">
        <v>0</v>
      </c>
      <c r="AW1856" s="29" t="str">
        <f t="shared" si="290"/>
        <v/>
      </c>
      <c r="AX1856" s="29" t="str">
        <f t="shared" si="282"/>
        <v/>
      </c>
      <c r="AY1856" s="29" t="str">
        <f t="shared" si="289"/>
        <v>https://media.mediathek-tanz-theater.de/iiif/2/nvt_img-400-004-002.JP2</v>
      </c>
      <c r="AZ1856" s="29" t="str">
        <f t="shared" si="283"/>
        <v>image/jp2</v>
      </c>
      <c r="BA1856" s="29" t="str">
        <f t="shared" si="284"/>
        <v>presentation/iiif</v>
      </c>
      <c r="BB1856" s="29" t="str">
        <f t="shared" si="285"/>
        <v>https://media.mediathek-tanz-theater.de/iiif/2/nvt_img-400-004-002.JP2/full/100,/0/default.jpg</v>
      </c>
      <c r="BC1856" s="29" t="str">
        <f t="shared" si="281"/>
        <v>image/jpeg</v>
      </c>
      <c r="BD1856" s="29" t="str">
        <f t="shared" si="286"/>
        <v>presentation/thumbnail</v>
      </c>
    </row>
    <row r="1857" spans="1:56" ht="12.75" customHeight="1">
      <c r="A1857" s="29">
        <v>1</v>
      </c>
      <c r="B1857" s="29">
        <v>0</v>
      </c>
      <c r="C1857" t="s">
        <v>9138</v>
      </c>
      <c r="D1857" s="29" t="s">
        <v>9139</v>
      </c>
      <c r="E1857" s="29"/>
      <c r="F1857" s="29" t="s">
        <v>8238</v>
      </c>
      <c r="G1857" s="29"/>
      <c r="I1857" s="402" t="s">
        <v>4446</v>
      </c>
      <c r="J1857" s="406" t="s">
        <v>9125</v>
      </c>
      <c r="K1857" s="29"/>
      <c r="L1857" s="29"/>
      <c r="M1857" s="311"/>
      <c r="N1857" s="29" t="s">
        <v>1680</v>
      </c>
      <c r="O1857" s="29"/>
      <c r="P1857" s="25"/>
      <c r="Q1857" s="25"/>
      <c r="R1857" s="29" t="s">
        <v>8486</v>
      </c>
      <c r="S1857" s="29" t="s">
        <v>9140</v>
      </c>
      <c r="T1857" s="29" t="s">
        <v>2006</v>
      </c>
      <c r="U1857"/>
      <c r="V1857" t="s">
        <v>2467</v>
      </c>
      <c r="W1857" s="29"/>
      <c r="X1857" s="349"/>
      <c r="Y1857" s="29"/>
      <c r="Z1857" s="29" t="s">
        <v>1218</v>
      </c>
      <c r="AA1857" s="29" t="s">
        <v>1170</v>
      </c>
      <c r="AB1857" s="29" t="s">
        <v>9141</v>
      </c>
      <c r="AC1857" s="29"/>
      <c r="AD1857" s="29"/>
      <c r="AE1857" s="29" t="s">
        <v>2950</v>
      </c>
      <c r="AG1857" s="38">
        <v>1</v>
      </c>
      <c r="AH1857" s="38" t="s">
        <v>4439</v>
      </c>
      <c r="AI1857" s="38" t="s">
        <v>4440</v>
      </c>
      <c r="AJ1857" s="38" t="s">
        <v>4449</v>
      </c>
      <c r="AK1857" s="38" t="s">
        <v>72</v>
      </c>
      <c r="AL1857" s="301" t="s">
        <v>7419</v>
      </c>
      <c r="AN1857" s="29" t="s">
        <v>72</v>
      </c>
      <c r="AO1857" s="29" t="s">
        <v>4442</v>
      </c>
      <c r="AR1857" s="29" t="str">
        <f t="shared" si="287"/>
        <v>0</v>
      </c>
      <c r="AS1857" s="29">
        <f t="shared" si="288"/>
        <v>0</v>
      </c>
      <c r="AT1857" s="29">
        <v>0</v>
      </c>
      <c r="AW1857" s="29" t="str">
        <f t="shared" si="290"/>
        <v/>
      </c>
      <c r="AX1857" s="29" t="str">
        <f t="shared" si="282"/>
        <v/>
      </c>
      <c r="AY1857" s="29" t="str">
        <f t="shared" si="289"/>
        <v>https://media.mediathek-tanz-theater.de/iiif/2/nvt_img-400-004-003.JP2</v>
      </c>
      <c r="AZ1857" s="29" t="str">
        <f t="shared" si="283"/>
        <v>image/jp2</v>
      </c>
      <c r="BA1857" s="29" t="str">
        <f t="shared" si="284"/>
        <v>presentation/iiif</v>
      </c>
      <c r="BB1857" s="29" t="str">
        <f t="shared" si="285"/>
        <v>https://media.mediathek-tanz-theater.de/iiif/2/nvt_img-400-004-003.JP2/full/100,/0/default.jpg</v>
      </c>
      <c r="BC1857" s="29" t="str">
        <f t="shared" si="281"/>
        <v>image/jpeg</v>
      </c>
      <c r="BD1857" s="29" t="str">
        <f t="shared" si="286"/>
        <v>presentation/thumbnail</v>
      </c>
    </row>
    <row r="1858" spans="1:56" ht="12.75" customHeight="1">
      <c r="A1858" s="29">
        <v>1</v>
      </c>
      <c r="B1858" s="29">
        <v>0</v>
      </c>
      <c r="C1858" t="s">
        <v>9142</v>
      </c>
      <c r="D1858" s="29" t="s">
        <v>9143</v>
      </c>
      <c r="E1858" s="29"/>
      <c r="F1858" s="29" t="s">
        <v>8238</v>
      </c>
      <c r="G1858" s="29"/>
      <c r="I1858" s="402" t="s">
        <v>4446</v>
      </c>
      <c r="J1858" s="406" t="s">
        <v>9125</v>
      </c>
      <c r="K1858" s="29"/>
      <c r="L1858" s="29"/>
      <c r="M1858" s="311"/>
      <c r="N1858" s="29" t="s">
        <v>1680</v>
      </c>
      <c r="O1858" s="29"/>
      <c r="P1858" s="25"/>
      <c r="Q1858" s="25"/>
      <c r="R1858" s="29" t="s">
        <v>8486</v>
      </c>
      <c r="S1858" s="29" t="s">
        <v>9144</v>
      </c>
      <c r="T1858" s="29" t="s">
        <v>2006</v>
      </c>
      <c r="U1858"/>
      <c r="V1858" t="s">
        <v>2467</v>
      </c>
      <c r="W1858" s="29"/>
      <c r="X1858" s="349"/>
      <c r="Y1858" s="29"/>
      <c r="Z1858" s="29" t="s">
        <v>1218</v>
      </c>
      <c r="AA1858" s="29" t="s">
        <v>1170</v>
      </c>
      <c r="AB1858" s="29" t="s">
        <v>9145</v>
      </c>
      <c r="AC1858" s="29"/>
      <c r="AD1858" s="29"/>
      <c r="AE1858" s="29" t="s">
        <v>2950</v>
      </c>
      <c r="AG1858" s="38">
        <v>1</v>
      </c>
      <c r="AH1858" s="38" t="s">
        <v>4439</v>
      </c>
      <c r="AI1858" s="38" t="s">
        <v>4440</v>
      </c>
      <c r="AJ1858" s="38" t="s">
        <v>4449</v>
      </c>
      <c r="AK1858" s="38" t="s">
        <v>9146</v>
      </c>
      <c r="AL1858" s="301" t="s">
        <v>7419</v>
      </c>
      <c r="AN1858" s="29" t="s">
        <v>72</v>
      </c>
      <c r="AO1858" s="29" t="s">
        <v>4442</v>
      </c>
      <c r="AR1858" s="29" t="str">
        <f t="shared" si="287"/>
        <v>0</v>
      </c>
      <c r="AS1858" s="29">
        <f t="shared" si="288"/>
        <v>0</v>
      </c>
      <c r="AT1858" s="29">
        <v>0</v>
      </c>
      <c r="AW1858" s="29" t="str">
        <f t="shared" si="290"/>
        <v/>
      </c>
      <c r="AX1858" s="29" t="str">
        <f t="shared" si="282"/>
        <v/>
      </c>
      <c r="AY1858" s="29" t="str">
        <f t="shared" si="289"/>
        <v>https://media.mediathek-tanz-theater.de/iiif/2/nvt_img-400-004-004.JP2</v>
      </c>
      <c r="AZ1858" s="29" t="str">
        <f t="shared" si="283"/>
        <v>image/jp2</v>
      </c>
      <c r="BA1858" s="29" t="str">
        <f t="shared" si="284"/>
        <v>presentation/iiif</v>
      </c>
      <c r="BB1858" s="29" t="str">
        <f t="shared" si="285"/>
        <v>https://media.mediathek-tanz-theater.de/iiif/2/nvt_img-400-004-004.JP2/full/100,/0/default.jpg</v>
      </c>
      <c r="BC1858" s="29" t="str">
        <f t="shared" si="281"/>
        <v>image/jpeg</v>
      </c>
      <c r="BD1858" s="29" t="str">
        <f t="shared" si="286"/>
        <v>presentation/thumbnail</v>
      </c>
    </row>
    <row r="1859" spans="1:56" ht="12.75" customHeight="1">
      <c r="A1859" s="29">
        <v>0</v>
      </c>
      <c r="B1859" s="29">
        <v>0</v>
      </c>
      <c r="C1859" t="s">
        <v>9147</v>
      </c>
      <c r="D1859" s="29"/>
      <c r="E1859" s="29"/>
      <c r="F1859" s="29" t="s">
        <v>8238</v>
      </c>
      <c r="G1859" s="29"/>
      <c r="I1859" s="402" t="s">
        <v>4431</v>
      </c>
      <c r="J1859" s="406"/>
      <c r="K1859" s="29"/>
      <c r="L1859" s="29"/>
      <c r="M1859" s="311"/>
      <c r="N1859" s="29"/>
      <c r="O1859" s="29"/>
      <c r="P1859" s="25"/>
      <c r="Q1859" s="25"/>
      <c r="R1859" s="29"/>
      <c r="S1859" s="29"/>
      <c r="T1859" s="29"/>
      <c r="U1859"/>
      <c r="V1859"/>
      <c r="W1859" s="29"/>
      <c r="X1859" s="349"/>
      <c r="Y1859" s="29"/>
      <c r="Z1859" s="29" t="s">
        <v>1218</v>
      </c>
      <c r="AA1859" s="29" t="s">
        <v>1170</v>
      </c>
      <c r="AB1859" s="29" t="s">
        <v>9148</v>
      </c>
      <c r="AC1859" s="29" t="s">
        <v>4788</v>
      </c>
      <c r="AD1859" s="29"/>
      <c r="AE1859" s="29" t="s">
        <v>2950</v>
      </c>
      <c r="AG1859" s="38">
        <v>1</v>
      </c>
      <c r="AJ1859" s="38" t="s">
        <v>5115</v>
      </c>
      <c r="AR1859" s="29" t="str">
        <f t="shared" si="287"/>
        <v>1</v>
      </c>
      <c r="AS1859" s="29">
        <f t="shared" si="288"/>
        <v>0</v>
      </c>
      <c r="AT1859" s="29">
        <v>0</v>
      </c>
      <c r="AW1859" s="29" t="str">
        <f t="shared" si="290"/>
        <v/>
      </c>
      <c r="AX1859" s="29" t="str">
        <f t="shared" si="282"/>
        <v/>
      </c>
      <c r="AY1859" s="29" t="str">
        <f t="shared" si="289"/>
        <v>https://media.mediathek-tanz-theater.de/iiif/2/nvt_img-401.JP2</v>
      </c>
      <c r="AZ1859" s="29" t="str">
        <f t="shared" si="283"/>
        <v>image/jp2</v>
      </c>
      <c r="BA1859" s="29" t="str">
        <f t="shared" si="284"/>
        <v>presentation/iiif</v>
      </c>
      <c r="BB1859" s="29" t="str">
        <f t="shared" si="285"/>
        <v>https://media.mediathek-tanz-theater.de/iiif/2/nvt_img-401.JP2/full/100,/0/default.jpg</v>
      </c>
      <c r="BC1859" s="29" t="str">
        <f t="shared" si="281"/>
        <v>image/jpeg</v>
      </c>
      <c r="BD1859" s="29" t="str">
        <f t="shared" si="286"/>
        <v>presentation/thumbnail</v>
      </c>
    </row>
    <row r="1860" spans="1:56" ht="12.75" customHeight="1">
      <c r="A1860" s="29">
        <v>1</v>
      </c>
      <c r="B1860" s="29">
        <v>0</v>
      </c>
      <c r="C1860" t="s">
        <v>9149</v>
      </c>
      <c r="D1860" s="29" t="s">
        <v>9150</v>
      </c>
      <c r="E1860" s="29"/>
      <c r="F1860" s="29" t="s">
        <v>8238</v>
      </c>
      <c r="G1860" s="29"/>
      <c r="I1860" s="402" t="s">
        <v>4438</v>
      </c>
      <c r="J1860" s="406" t="s">
        <v>9147</v>
      </c>
      <c r="K1860" s="29"/>
      <c r="L1860" s="29"/>
      <c r="M1860" s="311"/>
      <c r="N1860" s="29" t="s">
        <v>1680</v>
      </c>
      <c r="O1860" s="29"/>
      <c r="P1860" s="25"/>
      <c r="Q1860" s="25"/>
      <c r="R1860" s="29"/>
      <c r="S1860" s="29"/>
      <c r="T1860" s="29"/>
      <c r="U1860"/>
      <c r="V1860" t="s">
        <v>2467</v>
      </c>
      <c r="W1860" s="29"/>
      <c r="X1860" s="349"/>
      <c r="Y1860" s="29"/>
      <c r="Z1860" s="29" t="s">
        <v>1218</v>
      </c>
      <c r="AA1860" s="29" t="s">
        <v>1170</v>
      </c>
      <c r="AB1860" s="29"/>
      <c r="AC1860" s="29"/>
      <c r="AD1860" s="29"/>
      <c r="AE1860" s="29" t="s">
        <v>2950</v>
      </c>
      <c r="AG1860" s="38">
        <v>1</v>
      </c>
      <c r="AH1860" s="38" t="s">
        <v>4439</v>
      </c>
      <c r="AI1860" s="38" t="s">
        <v>4440</v>
      </c>
      <c r="AJ1860" s="38" t="s">
        <v>8280</v>
      </c>
      <c r="AO1860" s="29" t="s">
        <v>4442</v>
      </c>
      <c r="AR1860" s="29" t="str">
        <f t="shared" si="287"/>
        <v>1</v>
      </c>
      <c r="AS1860" s="29">
        <f t="shared" si="288"/>
        <v>1</v>
      </c>
      <c r="AT1860" s="29">
        <v>1</v>
      </c>
      <c r="AV1860" s="29" t="s">
        <v>9151</v>
      </c>
      <c r="AW1860" s="29" t="str">
        <f t="shared" si="290"/>
        <v>image/tiff</v>
      </c>
      <c r="AX1860" s="29" t="str">
        <f t="shared" si="282"/>
        <v>archival/master</v>
      </c>
      <c r="AY1860" s="29" t="str">
        <f t="shared" si="289"/>
        <v>https://media.mediathek-tanz-theater.de/iiif/2/nvt_img-401-001.JP2</v>
      </c>
      <c r="AZ1860" s="29" t="str">
        <f t="shared" si="283"/>
        <v>image/jp2</v>
      </c>
      <c r="BA1860" s="29" t="str">
        <f t="shared" si="284"/>
        <v>presentation/iiif</v>
      </c>
      <c r="BB1860" s="29" t="str">
        <f t="shared" si="285"/>
        <v>https://media.mediathek-tanz-theater.de/iiif/2/nvt_img-401-001.JP2/full/100,/0/default.jpg</v>
      </c>
      <c r="BC1860" s="29" t="str">
        <f t="shared" si="281"/>
        <v>image/jpeg</v>
      </c>
      <c r="BD1860" s="29" t="str">
        <f t="shared" si="286"/>
        <v>presentation/thumbnail</v>
      </c>
    </row>
    <row r="1861" spans="1:56" ht="12.75" customHeight="1">
      <c r="A1861" s="29">
        <v>1</v>
      </c>
      <c r="B1861" s="29">
        <v>0</v>
      </c>
      <c r="C1861" t="s">
        <v>9152</v>
      </c>
      <c r="D1861" s="29" t="s">
        <v>9153</v>
      </c>
      <c r="E1861" s="29"/>
      <c r="F1861" s="29" t="s">
        <v>8238</v>
      </c>
      <c r="G1861" s="29"/>
      <c r="I1861" s="402" t="s">
        <v>4446</v>
      </c>
      <c r="J1861" s="406" t="s">
        <v>9149</v>
      </c>
      <c r="K1861" s="29"/>
      <c r="L1861" s="29"/>
      <c r="M1861" s="311"/>
      <c r="N1861" s="29" t="s">
        <v>1680</v>
      </c>
      <c r="O1861" s="29"/>
      <c r="P1861" s="25"/>
      <c r="Q1861" s="25"/>
      <c r="R1861" s="29" t="s">
        <v>8486</v>
      </c>
      <c r="S1861" s="29" t="s">
        <v>9154</v>
      </c>
      <c r="T1861" s="29" t="s">
        <v>2006</v>
      </c>
      <c r="U1861"/>
      <c r="V1861" t="s">
        <v>2467</v>
      </c>
      <c r="W1861" s="29"/>
      <c r="X1861" s="349"/>
      <c r="Y1861" s="29"/>
      <c r="Z1861" s="29" t="s">
        <v>1218</v>
      </c>
      <c r="AA1861" s="29" t="s">
        <v>1170</v>
      </c>
      <c r="AB1861" s="29" t="s">
        <v>9155</v>
      </c>
      <c r="AC1861" s="29"/>
      <c r="AD1861" s="29"/>
      <c r="AE1861" s="29" t="s">
        <v>2950</v>
      </c>
      <c r="AG1861" s="38">
        <v>1</v>
      </c>
      <c r="AH1861" s="38" t="s">
        <v>4439</v>
      </c>
      <c r="AI1861" s="38" t="s">
        <v>4440</v>
      </c>
      <c r="AJ1861" s="38" t="s">
        <v>4449</v>
      </c>
      <c r="AK1861" s="38" t="s">
        <v>9156</v>
      </c>
      <c r="AL1861" s="301" t="s">
        <v>7419</v>
      </c>
      <c r="AN1861" s="29" t="s">
        <v>4635</v>
      </c>
      <c r="AO1861" s="29" t="s">
        <v>4442</v>
      </c>
      <c r="AR1861" s="29" t="str">
        <f t="shared" si="287"/>
        <v>0</v>
      </c>
      <c r="AS1861" s="29">
        <f t="shared" si="288"/>
        <v>0</v>
      </c>
      <c r="AT1861" s="29">
        <v>0</v>
      </c>
      <c r="AW1861" s="29" t="str">
        <f t="shared" si="290"/>
        <v/>
      </c>
      <c r="AX1861" s="29" t="str">
        <f t="shared" si="282"/>
        <v/>
      </c>
      <c r="AY1861" s="29" t="str">
        <f t="shared" si="289"/>
        <v>https://media.mediathek-tanz-theater.de/iiif/2/nvt_img-401-001-001.JP2</v>
      </c>
      <c r="AZ1861" s="29" t="str">
        <f t="shared" si="283"/>
        <v>image/jp2</v>
      </c>
      <c r="BA1861" s="29" t="str">
        <f t="shared" si="284"/>
        <v>presentation/iiif</v>
      </c>
      <c r="BB1861" s="29" t="str">
        <f t="shared" si="285"/>
        <v>https://media.mediathek-tanz-theater.de/iiif/2/nvt_img-401-001-001.JP2/full/100,/0/default.jpg</v>
      </c>
      <c r="BC1861" s="29" t="str">
        <f t="shared" ref="BC1861:BC1924" si="291">IF(NOT(BB1861=""),"image/jpeg","")</f>
        <v>image/jpeg</v>
      </c>
      <c r="BD1861" s="29" t="str">
        <f t="shared" si="286"/>
        <v>presentation/thumbnail</v>
      </c>
    </row>
    <row r="1862" spans="1:56" ht="12.75" customHeight="1">
      <c r="A1862" s="29">
        <v>1</v>
      </c>
      <c r="B1862" s="29">
        <v>0</v>
      </c>
      <c r="C1862" t="s">
        <v>9157</v>
      </c>
      <c r="D1862" s="29" t="s">
        <v>9158</v>
      </c>
      <c r="E1862" s="29"/>
      <c r="F1862" s="29" t="s">
        <v>8238</v>
      </c>
      <c r="G1862" s="29"/>
      <c r="I1862" s="402" t="s">
        <v>4446</v>
      </c>
      <c r="J1862" s="406" t="s">
        <v>9149</v>
      </c>
      <c r="K1862" s="29"/>
      <c r="L1862" s="29"/>
      <c r="M1862" s="311" t="s">
        <v>9152</v>
      </c>
      <c r="N1862" s="29" t="s">
        <v>1680</v>
      </c>
      <c r="O1862" s="29"/>
      <c r="P1862" s="25"/>
      <c r="Q1862" s="25"/>
      <c r="R1862" s="29" t="s">
        <v>8486</v>
      </c>
      <c r="S1862" s="29" t="s">
        <v>9154</v>
      </c>
      <c r="T1862" s="29" t="s">
        <v>2006</v>
      </c>
      <c r="U1862"/>
      <c r="V1862" t="s">
        <v>2467</v>
      </c>
      <c r="W1862" s="29"/>
      <c r="X1862" s="349"/>
      <c r="Y1862" s="29"/>
      <c r="Z1862" s="29" t="s">
        <v>1218</v>
      </c>
      <c r="AA1862" s="29" t="s">
        <v>1170</v>
      </c>
      <c r="AB1862" s="29" t="s">
        <v>9159</v>
      </c>
      <c r="AC1862" s="29"/>
      <c r="AD1862" s="29"/>
      <c r="AE1862" s="29" t="s">
        <v>2950</v>
      </c>
      <c r="AG1862" s="38">
        <v>1</v>
      </c>
      <c r="AH1862" s="38" t="s">
        <v>4439</v>
      </c>
      <c r="AI1862" s="38" t="s">
        <v>4440</v>
      </c>
      <c r="AJ1862" s="38" t="s">
        <v>4449</v>
      </c>
      <c r="AK1862" s="38" t="s">
        <v>72</v>
      </c>
      <c r="AL1862" s="301" t="s">
        <v>7419</v>
      </c>
      <c r="AN1862" s="29" t="s">
        <v>9160</v>
      </c>
      <c r="AO1862" s="29" t="s">
        <v>4442</v>
      </c>
      <c r="AR1862" s="29" t="str">
        <f t="shared" si="287"/>
        <v>0</v>
      </c>
      <c r="AS1862" s="29">
        <f t="shared" si="288"/>
        <v>0</v>
      </c>
      <c r="AT1862" s="29">
        <v>0</v>
      </c>
      <c r="AW1862" s="29" t="str">
        <f t="shared" si="290"/>
        <v/>
      </c>
      <c r="AX1862" s="29" t="str">
        <f t="shared" ref="AX1862:AX1925" si="292">IF(NOT(AV1862=""),"archival/master","")</f>
        <v/>
      </c>
      <c r="AY1862" s="29" t="str">
        <f t="shared" si="289"/>
        <v>https://media.mediathek-tanz-theater.de/iiif/2/nvt_img-401-001-002.JP2</v>
      </c>
      <c r="AZ1862" s="29" t="str">
        <f t="shared" ref="AZ1862:AZ1925" si="293">IF(NOT(AY1862=""),"image/jp2","")</f>
        <v>image/jp2</v>
      </c>
      <c r="BA1862" s="29" t="str">
        <f t="shared" ref="BA1862:BA1925" si="294">IF(NOT(AY1862=""),"presentation/iiif","")</f>
        <v>presentation/iiif</v>
      </c>
      <c r="BB1862" s="29" t="str">
        <f t="shared" ref="BB1862:BB1925" si="295">"https://media.mediathek-tanz-theater.de/iiif/2/nvt_"&amp;C1862&amp;".JP2/full/100,/0/default.jpg"</f>
        <v>https://media.mediathek-tanz-theater.de/iiif/2/nvt_img-401-001-002.JP2/full/100,/0/default.jpg</v>
      </c>
      <c r="BC1862" s="29" t="str">
        <f t="shared" si="291"/>
        <v>image/jpeg</v>
      </c>
      <c r="BD1862" s="29" t="str">
        <f t="shared" ref="BD1862:BD1925" si="296">IF(NOT(BB1862=""),"presentation/thumbnail","")</f>
        <v>presentation/thumbnail</v>
      </c>
    </row>
    <row r="1863" spans="1:56" ht="12.75" customHeight="1">
      <c r="A1863" s="29">
        <v>1</v>
      </c>
      <c r="B1863" s="29">
        <v>0</v>
      </c>
      <c r="C1863" t="s">
        <v>9161</v>
      </c>
      <c r="D1863" s="29" t="s">
        <v>9162</v>
      </c>
      <c r="E1863" s="29"/>
      <c r="F1863" s="29" t="s">
        <v>8238</v>
      </c>
      <c r="G1863" s="29"/>
      <c r="I1863" s="402" t="s">
        <v>4446</v>
      </c>
      <c r="J1863" s="406" t="s">
        <v>9149</v>
      </c>
      <c r="K1863" s="29"/>
      <c r="L1863" s="29"/>
      <c r="M1863" s="311"/>
      <c r="N1863" s="29" t="s">
        <v>1680</v>
      </c>
      <c r="O1863" s="29"/>
      <c r="P1863" s="25"/>
      <c r="Q1863" s="25"/>
      <c r="R1863" s="29" t="s">
        <v>8486</v>
      </c>
      <c r="S1863" s="29" t="s">
        <v>9163</v>
      </c>
      <c r="T1863" s="29" t="s">
        <v>2006</v>
      </c>
      <c r="U1863"/>
      <c r="V1863" t="s">
        <v>2467</v>
      </c>
      <c r="W1863" s="29"/>
      <c r="X1863" s="349"/>
      <c r="Y1863" s="29"/>
      <c r="Z1863" s="29" t="s">
        <v>1218</v>
      </c>
      <c r="AA1863" s="29" t="s">
        <v>1170</v>
      </c>
      <c r="AB1863" s="29" t="s">
        <v>9164</v>
      </c>
      <c r="AC1863" s="29"/>
      <c r="AD1863" s="29"/>
      <c r="AE1863" s="29" t="s">
        <v>2950</v>
      </c>
      <c r="AG1863" s="38">
        <v>1</v>
      </c>
      <c r="AH1863" s="38" t="s">
        <v>4439</v>
      </c>
      <c r="AI1863" s="38" t="s">
        <v>4440</v>
      </c>
      <c r="AJ1863" s="38" t="s">
        <v>4449</v>
      </c>
      <c r="AK1863" s="38" t="s">
        <v>72</v>
      </c>
      <c r="AL1863" s="301" t="s">
        <v>7419</v>
      </c>
      <c r="AN1863" s="29" t="s">
        <v>72</v>
      </c>
      <c r="AO1863" s="29" t="s">
        <v>4442</v>
      </c>
      <c r="AR1863" s="29" t="str">
        <f t="shared" ref="AR1863:AR1926" si="297">IF(OR(I1863="Negativmappe",I1863="Negativstreifen",I1863="Diapositivfilm",I1863="Fotomappe;(POSITIVE)",AND(I1863="Kostümfotografie",NOT(AE1863="DT")),AND(I1863="Fotografie",NOT(AE1863="DT")),AND(I1863="Porträtfotografie",NOT(AE1863="DT")),AND(I1863="Fotodokumentation",NOT(AE1863="DT")),AND(I1863="Bühnenbildfotografie",NOT(AE1863="DT"))),"1","0")</f>
        <v>0</v>
      </c>
      <c r="AS1863" s="29">
        <f t="shared" ref="AS1863:AS1926" si="298">AT1863</f>
        <v>0</v>
      </c>
      <c r="AT1863" s="29">
        <v>0</v>
      </c>
      <c r="AW1863" s="29" t="str">
        <f t="shared" si="290"/>
        <v/>
      </c>
      <c r="AX1863" s="29" t="str">
        <f t="shared" si="292"/>
        <v/>
      </c>
      <c r="AY1863" s="29" t="str">
        <f t="shared" ref="AY1863:AY1926" si="299">"https://media.mediathek-tanz-theater.de/iiif/2/nvt_"&amp;C1863&amp;".JP2"</f>
        <v>https://media.mediathek-tanz-theater.de/iiif/2/nvt_img-401-001-003.JP2</v>
      </c>
      <c r="AZ1863" s="29" t="str">
        <f t="shared" si="293"/>
        <v>image/jp2</v>
      </c>
      <c r="BA1863" s="29" t="str">
        <f t="shared" si="294"/>
        <v>presentation/iiif</v>
      </c>
      <c r="BB1863" s="29" t="str">
        <f t="shared" si="295"/>
        <v>https://media.mediathek-tanz-theater.de/iiif/2/nvt_img-401-001-003.JP2/full/100,/0/default.jpg</v>
      </c>
      <c r="BC1863" s="29" t="str">
        <f t="shared" si="291"/>
        <v>image/jpeg</v>
      </c>
      <c r="BD1863" s="29" t="str">
        <f t="shared" si="296"/>
        <v>presentation/thumbnail</v>
      </c>
    </row>
    <row r="1864" spans="1:56" ht="12.75" customHeight="1">
      <c r="A1864" s="29">
        <v>1</v>
      </c>
      <c r="B1864" s="29">
        <v>0</v>
      </c>
      <c r="C1864" t="s">
        <v>9165</v>
      </c>
      <c r="D1864" s="29" t="s">
        <v>9166</v>
      </c>
      <c r="E1864" s="29"/>
      <c r="F1864" s="29" t="s">
        <v>8238</v>
      </c>
      <c r="G1864" s="29"/>
      <c r="I1864" s="402" t="s">
        <v>4438</v>
      </c>
      <c r="J1864" s="406" t="s">
        <v>9147</v>
      </c>
      <c r="K1864" s="29"/>
      <c r="L1864" s="29"/>
      <c r="M1864" s="311"/>
      <c r="N1864" s="29" t="s">
        <v>1680</v>
      </c>
      <c r="O1864" s="29"/>
      <c r="P1864" s="25"/>
      <c r="Q1864" s="25"/>
      <c r="R1864" s="29"/>
      <c r="S1864" s="29"/>
      <c r="T1864" s="29"/>
      <c r="U1864"/>
      <c r="V1864" t="s">
        <v>2467</v>
      </c>
      <c r="W1864" s="29"/>
      <c r="X1864" s="349"/>
      <c r="Y1864" s="29"/>
      <c r="Z1864" s="29" t="s">
        <v>1218</v>
      </c>
      <c r="AA1864" s="29" t="s">
        <v>1170</v>
      </c>
      <c r="AB1864" s="29"/>
      <c r="AC1864" s="29"/>
      <c r="AD1864" s="29"/>
      <c r="AE1864" s="29" t="s">
        <v>2950</v>
      </c>
      <c r="AG1864" s="38">
        <v>1</v>
      </c>
      <c r="AH1864" s="38" t="s">
        <v>4439</v>
      </c>
      <c r="AI1864" s="38" t="s">
        <v>4440</v>
      </c>
      <c r="AJ1864" s="38" t="s">
        <v>8266</v>
      </c>
      <c r="AL1864" s="301" t="s">
        <v>7419</v>
      </c>
      <c r="AO1864" s="29" t="s">
        <v>4442</v>
      </c>
      <c r="AR1864" s="29" t="str">
        <f t="shared" si="297"/>
        <v>1</v>
      </c>
      <c r="AS1864" s="29">
        <f t="shared" si="298"/>
        <v>1</v>
      </c>
      <c r="AT1864" s="29">
        <v>1</v>
      </c>
      <c r="AV1864" s="29" t="s">
        <v>9167</v>
      </c>
      <c r="AW1864" s="29" t="str">
        <f t="shared" ref="AW1864:AW1927" si="300">IF(NOT(AV1864=""),"image/tiff","")</f>
        <v>image/tiff</v>
      </c>
      <c r="AX1864" s="29" t="str">
        <f t="shared" si="292"/>
        <v>archival/master</v>
      </c>
      <c r="AY1864" s="29" t="str">
        <f t="shared" si="299"/>
        <v>https://media.mediathek-tanz-theater.de/iiif/2/nvt_img-401-002.JP2</v>
      </c>
      <c r="AZ1864" s="29" t="str">
        <f t="shared" si="293"/>
        <v>image/jp2</v>
      </c>
      <c r="BA1864" s="29" t="str">
        <f t="shared" si="294"/>
        <v>presentation/iiif</v>
      </c>
      <c r="BB1864" s="29" t="str">
        <f t="shared" si="295"/>
        <v>https://media.mediathek-tanz-theater.de/iiif/2/nvt_img-401-002.JP2/full/100,/0/default.jpg</v>
      </c>
      <c r="BC1864" s="29" t="str">
        <f t="shared" si="291"/>
        <v>image/jpeg</v>
      </c>
      <c r="BD1864" s="29" t="str">
        <f t="shared" si="296"/>
        <v>presentation/thumbnail</v>
      </c>
    </row>
    <row r="1865" spans="1:56" ht="12.75" customHeight="1">
      <c r="A1865" s="29">
        <v>1</v>
      </c>
      <c r="B1865" s="29">
        <v>0</v>
      </c>
      <c r="C1865" t="s">
        <v>9168</v>
      </c>
      <c r="D1865" s="29" t="s">
        <v>9169</v>
      </c>
      <c r="E1865" s="29"/>
      <c r="F1865" s="29" t="s">
        <v>8238</v>
      </c>
      <c r="G1865" s="29"/>
      <c r="I1865" s="402" t="s">
        <v>4446</v>
      </c>
      <c r="J1865" s="406" t="s">
        <v>9165</v>
      </c>
      <c r="K1865" s="29"/>
      <c r="L1865" s="29"/>
      <c r="M1865" s="311"/>
      <c r="N1865" s="29" t="s">
        <v>1680</v>
      </c>
      <c r="O1865" s="29"/>
      <c r="P1865" s="25"/>
      <c r="Q1865" s="25"/>
      <c r="R1865" s="29" t="s">
        <v>8486</v>
      </c>
      <c r="S1865" s="29" t="s">
        <v>9163</v>
      </c>
      <c r="T1865" s="29" t="s">
        <v>2006</v>
      </c>
      <c r="U1865"/>
      <c r="V1865" t="s">
        <v>2467</v>
      </c>
      <c r="W1865" s="29"/>
      <c r="X1865" s="349"/>
      <c r="Y1865" s="29"/>
      <c r="Z1865" s="29" t="s">
        <v>1218</v>
      </c>
      <c r="AA1865" s="29" t="s">
        <v>1170</v>
      </c>
      <c r="AB1865" s="29" t="s">
        <v>9170</v>
      </c>
      <c r="AC1865" s="29"/>
      <c r="AD1865" s="29"/>
      <c r="AE1865" s="29" t="s">
        <v>2950</v>
      </c>
      <c r="AG1865" s="38">
        <v>1</v>
      </c>
      <c r="AH1865" s="38" t="s">
        <v>4439</v>
      </c>
      <c r="AI1865" s="38" t="s">
        <v>4440</v>
      </c>
      <c r="AJ1865" s="38" t="s">
        <v>4449</v>
      </c>
      <c r="AK1865" s="38" t="s">
        <v>72</v>
      </c>
      <c r="AL1865" s="301" t="s">
        <v>7419</v>
      </c>
      <c r="AN1865" s="29" t="s">
        <v>4635</v>
      </c>
      <c r="AO1865" s="29" t="s">
        <v>4442</v>
      </c>
      <c r="AR1865" s="29" t="str">
        <f t="shared" si="297"/>
        <v>0</v>
      </c>
      <c r="AS1865" s="29">
        <f t="shared" si="298"/>
        <v>0</v>
      </c>
      <c r="AT1865" s="29">
        <v>0</v>
      </c>
      <c r="AW1865" s="29" t="str">
        <f t="shared" si="300"/>
        <v/>
      </c>
      <c r="AX1865" s="29" t="str">
        <f t="shared" si="292"/>
        <v/>
      </c>
      <c r="AY1865" s="29" t="str">
        <f t="shared" si="299"/>
        <v>https://media.mediathek-tanz-theater.de/iiif/2/nvt_img-401-002-001.JP2</v>
      </c>
      <c r="AZ1865" s="29" t="str">
        <f t="shared" si="293"/>
        <v>image/jp2</v>
      </c>
      <c r="BA1865" s="29" t="str">
        <f t="shared" si="294"/>
        <v>presentation/iiif</v>
      </c>
      <c r="BB1865" s="29" t="str">
        <f t="shared" si="295"/>
        <v>https://media.mediathek-tanz-theater.de/iiif/2/nvt_img-401-002-001.JP2/full/100,/0/default.jpg</v>
      </c>
      <c r="BC1865" s="29" t="str">
        <f t="shared" si="291"/>
        <v>image/jpeg</v>
      </c>
      <c r="BD1865" s="29" t="str">
        <f t="shared" si="296"/>
        <v>presentation/thumbnail</v>
      </c>
    </row>
    <row r="1866" spans="1:56" ht="12.75" customHeight="1">
      <c r="A1866" s="29">
        <v>1</v>
      </c>
      <c r="B1866" s="29">
        <v>0</v>
      </c>
      <c r="C1866" t="s">
        <v>9171</v>
      </c>
      <c r="D1866" s="29" t="s">
        <v>9172</v>
      </c>
      <c r="E1866" s="29"/>
      <c r="F1866" s="29" t="s">
        <v>8238</v>
      </c>
      <c r="G1866" s="29"/>
      <c r="I1866" s="402" t="s">
        <v>4446</v>
      </c>
      <c r="J1866" s="406" t="s">
        <v>9165</v>
      </c>
      <c r="K1866" s="29"/>
      <c r="L1866" s="29"/>
      <c r="M1866" s="311"/>
      <c r="N1866" s="29" t="s">
        <v>1680</v>
      </c>
      <c r="O1866" s="29"/>
      <c r="P1866" s="25"/>
      <c r="Q1866" s="25"/>
      <c r="R1866" s="29" t="s">
        <v>8486</v>
      </c>
      <c r="S1866" s="29" t="s">
        <v>9163</v>
      </c>
      <c r="T1866" s="29" t="s">
        <v>2006</v>
      </c>
      <c r="U1866"/>
      <c r="V1866" t="s">
        <v>2467</v>
      </c>
      <c r="W1866" s="29"/>
      <c r="X1866" s="349"/>
      <c r="Y1866" s="29"/>
      <c r="Z1866" s="29" t="s">
        <v>1218</v>
      </c>
      <c r="AA1866" s="29" t="s">
        <v>1170</v>
      </c>
      <c r="AB1866" s="29" t="s">
        <v>9173</v>
      </c>
      <c r="AC1866" s="29"/>
      <c r="AD1866" s="29"/>
      <c r="AE1866" s="29" t="s">
        <v>2950</v>
      </c>
      <c r="AG1866" s="38">
        <v>1</v>
      </c>
      <c r="AH1866" s="38" t="s">
        <v>4439</v>
      </c>
      <c r="AI1866" s="38" t="s">
        <v>4440</v>
      </c>
      <c r="AJ1866" s="38" t="s">
        <v>4449</v>
      </c>
      <c r="AK1866" s="38" t="s">
        <v>9174</v>
      </c>
      <c r="AL1866" s="301" t="s">
        <v>7419</v>
      </c>
      <c r="AN1866" s="29" t="s">
        <v>72</v>
      </c>
      <c r="AO1866" s="29" t="s">
        <v>4442</v>
      </c>
      <c r="AR1866" s="29" t="str">
        <f t="shared" si="297"/>
        <v>0</v>
      </c>
      <c r="AS1866" s="29">
        <f t="shared" si="298"/>
        <v>0</v>
      </c>
      <c r="AT1866" s="29">
        <v>0</v>
      </c>
      <c r="AW1866" s="29" t="str">
        <f t="shared" si="300"/>
        <v/>
      </c>
      <c r="AX1866" s="29" t="str">
        <f t="shared" si="292"/>
        <v/>
      </c>
      <c r="AY1866" s="29" t="str">
        <f t="shared" si="299"/>
        <v>https://media.mediathek-tanz-theater.de/iiif/2/nvt_img-401-002-002.JP2</v>
      </c>
      <c r="AZ1866" s="29" t="str">
        <f t="shared" si="293"/>
        <v>image/jp2</v>
      </c>
      <c r="BA1866" s="29" t="str">
        <f t="shared" si="294"/>
        <v>presentation/iiif</v>
      </c>
      <c r="BB1866" s="29" t="str">
        <f t="shared" si="295"/>
        <v>https://media.mediathek-tanz-theater.de/iiif/2/nvt_img-401-002-002.JP2/full/100,/0/default.jpg</v>
      </c>
      <c r="BC1866" s="29" t="str">
        <f t="shared" si="291"/>
        <v>image/jpeg</v>
      </c>
      <c r="BD1866" s="29" t="str">
        <f t="shared" si="296"/>
        <v>presentation/thumbnail</v>
      </c>
    </row>
    <row r="1867" spans="1:56" ht="12.75" customHeight="1">
      <c r="A1867" s="29">
        <v>1</v>
      </c>
      <c r="B1867" s="29">
        <v>0</v>
      </c>
      <c r="C1867" t="s">
        <v>9175</v>
      </c>
      <c r="D1867" s="29" t="s">
        <v>9176</v>
      </c>
      <c r="E1867" s="29"/>
      <c r="F1867" s="29" t="s">
        <v>8238</v>
      </c>
      <c r="G1867" s="29"/>
      <c r="I1867" s="402" t="s">
        <v>4446</v>
      </c>
      <c r="J1867" s="406" t="s">
        <v>9165</v>
      </c>
      <c r="K1867" s="29"/>
      <c r="L1867" s="29"/>
      <c r="M1867" s="311"/>
      <c r="N1867" s="29" t="s">
        <v>1680</v>
      </c>
      <c r="O1867" s="29"/>
      <c r="P1867" s="25"/>
      <c r="Q1867" s="25"/>
      <c r="R1867" s="29" t="s">
        <v>8486</v>
      </c>
      <c r="S1867" s="29" t="s">
        <v>9177</v>
      </c>
      <c r="T1867" s="29" t="s">
        <v>2006</v>
      </c>
      <c r="U1867"/>
      <c r="V1867" t="s">
        <v>2467</v>
      </c>
      <c r="W1867" s="29"/>
      <c r="X1867" s="349"/>
      <c r="Y1867" s="29"/>
      <c r="Z1867" s="29" t="s">
        <v>1218</v>
      </c>
      <c r="AA1867" s="29" t="s">
        <v>1170</v>
      </c>
      <c r="AB1867" s="29" t="s">
        <v>9178</v>
      </c>
      <c r="AC1867" s="29"/>
      <c r="AD1867" s="29"/>
      <c r="AE1867" s="29" t="s">
        <v>2950</v>
      </c>
      <c r="AG1867" s="38">
        <v>1</v>
      </c>
      <c r="AH1867" s="38" t="s">
        <v>4439</v>
      </c>
      <c r="AI1867" s="38" t="s">
        <v>4440</v>
      </c>
      <c r="AJ1867" s="38" t="s">
        <v>4449</v>
      </c>
      <c r="AK1867" s="38" t="s">
        <v>9179</v>
      </c>
      <c r="AL1867" s="301" t="s">
        <v>7419</v>
      </c>
      <c r="AN1867" s="29" t="s">
        <v>72</v>
      </c>
      <c r="AO1867" s="29" t="s">
        <v>4442</v>
      </c>
      <c r="AR1867" s="29" t="str">
        <f t="shared" si="297"/>
        <v>0</v>
      </c>
      <c r="AS1867" s="29">
        <f t="shared" si="298"/>
        <v>0</v>
      </c>
      <c r="AT1867" s="29">
        <v>0</v>
      </c>
      <c r="AW1867" s="29" t="str">
        <f t="shared" si="300"/>
        <v/>
      </c>
      <c r="AX1867" s="29" t="str">
        <f t="shared" si="292"/>
        <v/>
      </c>
      <c r="AY1867" s="29" t="str">
        <f t="shared" si="299"/>
        <v>https://media.mediathek-tanz-theater.de/iiif/2/nvt_img-401-002-003.JP2</v>
      </c>
      <c r="AZ1867" s="29" t="str">
        <f t="shared" si="293"/>
        <v>image/jp2</v>
      </c>
      <c r="BA1867" s="29" t="str">
        <f t="shared" si="294"/>
        <v>presentation/iiif</v>
      </c>
      <c r="BB1867" s="29" t="str">
        <f t="shared" si="295"/>
        <v>https://media.mediathek-tanz-theater.de/iiif/2/nvt_img-401-002-003.JP2/full/100,/0/default.jpg</v>
      </c>
      <c r="BC1867" s="29" t="str">
        <f t="shared" si="291"/>
        <v>image/jpeg</v>
      </c>
      <c r="BD1867" s="29" t="str">
        <f t="shared" si="296"/>
        <v>presentation/thumbnail</v>
      </c>
    </row>
    <row r="1868" spans="1:56" ht="12.75" customHeight="1">
      <c r="A1868" s="29">
        <v>1</v>
      </c>
      <c r="B1868" s="29">
        <v>0</v>
      </c>
      <c r="C1868" t="s">
        <v>9180</v>
      </c>
      <c r="D1868" s="29" t="s">
        <v>9181</v>
      </c>
      <c r="E1868" s="29"/>
      <c r="F1868" s="29" t="s">
        <v>8238</v>
      </c>
      <c r="G1868" s="29"/>
      <c r="I1868" s="402" t="s">
        <v>4438</v>
      </c>
      <c r="J1868" s="406" t="s">
        <v>9147</v>
      </c>
      <c r="K1868" s="29"/>
      <c r="L1868" s="29"/>
      <c r="M1868" s="311"/>
      <c r="N1868" s="29" t="s">
        <v>1680</v>
      </c>
      <c r="O1868" s="29"/>
      <c r="P1868" s="25"/>
      <c r="Q1868" s="25"/>
      <c r="R1868" s="29"/>
      <c r="S1868" s="29"/>
      <c r="T1868" s="29"/>
      <c r="U1868"/>
      <c r="V1868" t="s">
        <v>2467</v>
      </c>
      <c r="W1868" s="29"/>
      <c r="X1868" s="349"/>
      <c r="Y1868" s="29"/>
      <c r="Z1868" s="29" t="s">
        <v>1218</v>
      </c>
      <c r="AA1868" s="29" t="s">
        <v>1170</v>
      </c>
      <c r="AB1868" s="29"/>
      <c r="AC1868" s="29"/>
      <c r="AD1868" s="29"/>
      <c r="AE1868" s="29" t="s">
        <v>2950</v>
      </c>
      <c r="AG1868" s="38">
        <v>1</v>
      </c>
      <c r="AH1868" s="38" t="s">
        <v>4439</v>
      </c>
      <c r="AI1868" s="38" t="s">
        <v>4440</v>
      </c>
      <c r="AJ1868" s="38" t="s">
        <v>8456</v>
      </c>
      <c r="AL1868" s="301" t="s">
        <v>7419</v>
      </c>
      <c r="AO1868" s="29" t="s">
        <v>4442</v>
      </c>
      <c r="AR1868" s="29" t="str">
        <f t="shared" si="297"/>
        <v>1</v>
      </c>
      <c r="AS1868" s="29">
        <f t="shared" si="298"/>
        <v>1</v>
      </c>
      <c r="AT1868" s="29">
        <v>1</v>
      </c>
      <c r="AV1868" s="29" t="s">
        <v>9182</v>
      </c>
      <c r="AW1868" s="29" t="str">
        <f t="shared" si="300"/>
        <v>image/tiff</v>
      </c>
      <c r="AX1868" s="29" t="str">
        <f t="shared" si="292"/>
        <v>archival/master</v>
      </c>
      <c r="AY1868" s="29" t="str">
        <f t="shared" si="299"/>
        <v>https://media.mediathek-tanz-theater.de/iiif/2/nvt_img-401-003.JP2</v>
      </c>
      <c r="AZ1868" s="29" t="str">
        <f t="shared" si="293"/>
        <v>image/jp2</v>
      </c>
      <c r="BA1868" s="29" t="str">
        <f t="shared" si="294"/>
        <v>presentation/iiif</v>
      </c>
      <c r="BB1868" s="29" t="str">
        <f t="shared" si="295"/>
        <v>https://media.mediathek-tanz-theater.de/iiif/2/nvt_img-401-003.JP2/full/100,/0/default.jpg</v>
      </c>
      <c r="BC1868" s="29" t="str">
        <f t="shared" si="291"/>
        <v>image/jpeg</v>
      </c>
      <c r="BD1868" s="29" t="str">
        <f t="shared" si="296"/>
        <v>presentation/thumbnail</v>
      </c>
    </row>
    <row r="1869" spans="1:56" ht="12.75" customHeight="1">
      <c r="A1869" s="29">
        <v>1</v>
      </c>
      <c r="B1869" s="29">
        <v>0</v>
      </c>
      <c r="C1869" t="s">
        <v>9183</v>
      </c>
      <c r="D1869" s="29" t="s">
        <v>9184</v>
      </c>
      <c r="E1869" s="29"/>
      <c r="F1869" s="29" t="s">
        <v>8238</v>
      </c>
      <c r="G1869" s="29"/>
      <c r="I1869" s="402" t="s">
        <v>4446</v>
      </c>
      <c r="J1869" s="406" t="s">
        <v>9180</v>
      </c>
      <c r="K1869" s="29"/>
      <c r="L1869" s="29"/>
      <c r="M1869" s="311"/>
      <c r="N1869" s="29" t="s">
        <v>1680</v>
      </c>
      <c r="O1869" s="29"/>
      <c r="P1869" s="25"/>
      <c r="Q1869" s="25"/>
      <c r="R1869" s="29" t="s">
        <v>8486</v>
      </c>
      <c r="S1869" s="29" t="s">
        <v>9177</v>
      </c>
      <c r="T1869" s="29" t="s">
        <v>2006</v>
      </c>
      <c r="U1869"/>
      <c r="V1869" t="s">
        <v>2467</v>
      </c>
      <c r="W1869" s="29"/>
      <c r="X1869" s="349"/>
      <c r="Y1869" s="29"/>
      <c r="Z1869" s="29" t="s">
        <v>1218</v>
      </c>
      <c r="AA1869" s="29" t="s">
        <v>1170</v>
      </c>
      <c r="AB1869" s="29" t="s">
        <v>9185</v>
      </c>
      <c r="AC1869" s="29"/>
      <c r="AD1869" s="29"/>
      <c r="AE1869" s="29" t="s">
        <v>2950</v>
      </c>
      <c r="AG1869" s="38">
        <v>1</v>
      </c>
      <c r="AH1869" s="38" t="s">
        <v>4439</v>
      </c>
      <c r="AI1869" s="38" t="s">
        <v>4440</v>
      </c>
      <c r="AJ1869" s="38" t="s">
        <v>4449</v>
      </c>
      <c r="AK1869" s="38" t="s">
        <v>9186</v>
      </c>
      <c r="AL1869" s="301" t="s">
        <v>7419</v>
      </c>
      <c r="AN1869" s="29" t="s">
        <v>72</v>
      </c>
      <c r="AO1869" s="29" t="s">
        <v>4442</v>
      </c>
      <c r="AR1869" s="29" t="str">
        <f t="shared" si="297"/>
        <v>0</v>
      </c>
      <c r="AS1869" s="29">
        <f t="shared" si="298"/>
        <v>0</v>
      </c>
      <c r="AT1869" s="29">
        <v>0</v>
      </c>
      <c r="AW1869" s="29" t="str">
        <f t="shared" si="300"/>
        <v/>
      </c>
      <c r="AX1869" s="29" t="str">
        <f t="shared" si="292"/>
        <v/>
      </c>
      <c r="AY1869" s="29" t="str">
        <f t="shared" si="299"/>
        <v>https://media.mediathek-tanz-theater.de/iiif/2/nvt_img-401-003-001.JP2</v>
      </c>
      <c r="AZ1869" s="29" t="str">
        <f t="shared" si="293"/>
        <v>image/jp2</v>
      </c>
      <c r="BA1869" s="29" t="str">
        <f t="shared" si="294"/>
        <v>presentation/iiif</v>
      </c>
      <c r="BB1869" s="29" t="str">
        <f t="shared" si="295"/>
        <v>https://media.mediathek-tanz-theater.de/iiif/2/nvt_img-401-003-001.JP2/full/100,/0/default.jpg</v>
      </c>
      <c r="BC1869" s="29" t="str">
        <f t="shared" si="291"/>
        <v>image/jpeg</v>
      </c>
      <c r="BD1869" s="29" t="str">
        <f t="shared" si="296"/>
        <v>presentation/thumbnail</v>
      </c>
    </row>
    <row r="1870" spans="1:56" ht="12.75" customHeight="1">
      <c r="A1870" s="29">
        <v>1</v>
      </c>
      <c r="B1870" s="29">
        <v>0</v>
      </c>
      <c r="C1870" t="s">
        <v>9187</v>
      </c>
      <c r="D1870" s="29" t="s">
        <v>9188</v>
      </c>
      <c r="E1870" s="29"/>
      <c r="F1870" s="29" t="s">
        <v>8238</v>
      </c>
      <c r="G1870" s="29"/>
      <c r="I1870" s="402" t="s">
        <v>4446</v>
      </c>
      <c r="J1870" s="406" t="s">
        <v>9180</v>
      </c>
      <c r="K1870" s="29"/>
      <c r="L1870" s="29"/>
      <c r="M1870" s="311"/>
      <c r="N1870" s="29" t="s">
        <v>1680</v>
      </c>
      <c r="O1870" s="29"/>
      <c r="P1870" s="25"/>
      <c r="Q1870" s="25"/>
      <c r="R1870" s="29" t="s">
        <v>8486</v>
      </c>
      <c r="S1870" s="29" t="s">
        <v>9177</v>
      </c>
      <c r="T1870" s="29" t="s">
        <v>2006</v>
      </c>
      <c r="U1870"/>
      <c r="V1870" t="s">
        <v>2467</v>
      </c>
      <c r="W1870" s="29"/>
      <c r="X1870" s="349"/>
      <c r="Y1870" s="29"/>
      <c r="Z1870" s="29" t="s">
        <v>1218</v>
      </c>
      <c r="AA1870" s="29" t="s">
        <v>1170</v>
      </c>
      <c r="AB1870" s="29" t="s">
        <v>9189</v>
      </c>
      <c r="AC1870" s="29"/>
      <c r="AD1870" s="29"/>
      <c r="AE1870" s="29" t="s">
        <v>2950</v>
      </c>
      <c r="AG1870" s="38">
        <v>1</v>
      </c>
      <c r="AH1870" s="38" t="s">
        <v>4439</v>
      </c>
      <c r="AI1870" s="38" t="s">
        <v>4440</v>
      </c>
      <c r="AJ1870" s="38" t="s">
        <v>4449</v>
      </c>
      <c r="AK1870" s="38" t="s">
        <v>72</v>
      </c>
      <c r="AL1870" s="301" t="s">
        <v>7419</v>
      </c>
      <c r="AN1870" s="29" t="s">
        <v>72</v>
      </c>
      <c r="AO1870" s="29" t="s">
        <v>4442</v>
      </c>
      <c r="AR1870" s="29" t="str">
        <f t="shared" si="297"/>
        <v>0</v>
      </c>
      <c r="AS1870" s="29">
        <f t="shared" si="298"/>
        <v>0</v>
      </c>
      <c r="AT1870" s="29">
        <v>0</v>
      </c>
      <c r="AW1870" s="29" t="str">
        <f t="shared" si="300"/>
        <v/>
      </c>
      <c r="AX1870" s="29" t="str">
        <f t="shared" si="292"/>
        <v/>
      </c>
      <c r="AY1870" s="29" t="str">
        <f t="shared" si="299"/>
        <v>https://media.mediathek-tanz-theater.de/iiif/2/nvt_img-401-003-002.JP2</v>
      </c>
      <c r="AZ1870" s="29" t="str">
        <f t="shared" si="293"/>
        <v>image/jp2</v>
      </c>
      <c r="BA1870" s="29" t="str">
        <f t="shared" si="294"/>
        <v>presentation/iiif</v>
      </c>
      <c r="BB1870" s="29" t="str">
        <f t="shared" si="295"/>
        <v>https://media.mediathek-tanz-theater.de/iiif/2/nvt_img-401-003-002.JP2/full/100,/0/default.jpg</v>
      </c>
      <c r="BC1870" s="29" t="str">
        <f t="shared" si="291"/>
        <v>image/jpeg</v>
      </c>
      <c r="BD1870" s="29" t="str">
        <f t="shared" si="296"/>
        <v>presentation/thumbnail</v>
      </c>
    </row>
    <row r="1871" spans="1:56" ht="12.75" customHeight="1">
      <c r="A1871" s="29">
        <v>1</v>
      </c>
      <c r="B1871" s="29">
        <v>0</v>
      </c>
      <c r="C1871" t="s">
        <v>9190</v>
      </c>
      <c r="D1871" s="29" t="s">
        <v>9191</v>
      </c>
      <c r="E1871" s="29"/>
      <c r="F1871" s="29" t="s">
        <v>8238</v>
      </c>
      <c r="G1871" s="29"/>
      <c r="H1871" s="29" t="s">
        <v>8935</v>
      </c>
      <c r="I1871" s="402" t="s">
        <v>4446</v>
      </c>
      <c r="J1871" s="406" t="s">
        <v>9180</v>
      </c>
      <c r="K1871" s="29"/>
      <c r="L1871" s="29"/>
      <c r="M1871" s="311"/>
      <c r="N1871" s="29" t="s">
        <v>1680</v>
      </c>
      <c r="O1871" s="29"/>
      <c r="P1871" s="25"/>
      <c r="Q1871" s="25"/>
      <c r="R1871" s="29" t="s">
        <v>8486</v>
      </c>
      <c r="S1871" s="29" t="s">
        <v>9192</v>
      </c>
      <c r="T1871" s="29" t="s">
        <v>2006</v>
      </c>
      <c r="U1871"/>
      <c r="V1871" t="s">
        <v>2467</v>
      </c>
      <c r="W1871" s="29"/>
      <c r="X1871" s="349"/>
      <c r="Y1871" s="29"/>
      <c r="Z1871" s="29" t="s">
        <v>1218</v>
      </c>
      <c r="AA1871" s="29" t="s">
        <v>1170</v>
      </c>
      <c r="AB1871" s="29" t="s">
        <v>9193</v>
      </c>
      <c r="AC1871" s="29"/>
      <c r="AD1871" s="29"/>
      <c r="AE1871" s="29" t="s">
        <v>2950</v>
      </c>
      <c r="AG1871" s="38">
        <v>1</v>
      </c>
      <c r="AH1871" s="38" t="s">
        <v>4439</v>
      </c>
      <c r="AI1871" s="38" t="s">
        <v>4440</v>
      </c>
      <c r="AJ1871" s="38" t="s">
        <v>4449</v>
      </c>
      <c r="AK1871" s="38" t="s">
        <v>72</v>
      </c>
      <c r="AL1871" s="301" t="s">
        <v>7419</v>
      </c>
      <c r="AN1871" s="29" t="s">
        <v>72</v>
      </c>
      <c r="AO1871" s="29" t="s">
        <v>4442</v>
      </c>
      <c r="AR1871" s="29" t="str">
        <f t="shared" si="297"/>
        <v>0</v>
      </c>
      <c r="AS1871" s="29">
        <f t="shared" si="298"/>
        <v>0</v>
      </c>
      <c r="AT1871" s="29">
        <v>0</v>
      </c>
      <c r="AW1871" s="29" t="str">
        <f t="shared" si="300"/>
        <v/>
      </c>
      <c r="AX1871" s="29" t="str">
        <f t="shared" si="292"/>
        <v/>
      </c>
      <c r="AY1871" s="29" t="str">
        <f t="shared" si="299"/>
        <v>https://media.mediathek-tanz-theater.de/iiif/2/nvt_img-401-003-003.JP2</v>
      </c>
      <c r="AZ1871" s="29" t="str">
        <f t="shared" si="293"/>
        <v>image/jp2</v>
      </c>
      <c r="BA1871" s="29" t="str">
        <f t="shared" si="294"/>
        <v>presentation/iiif</v>
      </c>
      <c r="BB1871" s="29" t="str">
        <f t="shared" si="295"/>
        <v>https://media.mediathek-tanz-theater.de/iiif/2/nvt_img-401-003-003.JP2/full/100,/0/default.jpg</v>
      </c>
      <c r="BC1871" s="29" t="str">
        <f t="shared" si="291"/>
        <v>image/jpeg</v>
      </c>
      <c r="BD1871" s="29" t="str">
        <f t="shared" si="296"/>
        <v>presentation/thumbnail</v>
      </c>
    </row>
    <row r="1872" spans="1:56" ht="12.75" customHeight="1">
      <c r="A1872" s="29">
        <v>1</v>
      </c>
      <c r="B1872" s="29">
        <v>0</v>
      </c>
      <c r="C1872" t="s">
        <v>9194</v>
      </c>
      <c r="D1872" s="29" t="s">
        <v>9195</v>
      </c>
      <c r="E1872" s="29"/>
      <c r="F1872" s="29" t="s">
        <v>8238</v>
      </c>
      <c r="G1872" s="29"/>
      <c r="H1872" s="29"/>
      <c r="I1872" s="402" t="s">
        <v>4438</v>
      </c>
      <c r="J1872" s="406" t="s">
        <v>9147</v>
      </c>
      <c r="K1872" s="29"/>
      <c r="L1872" s="29"/>
      <c r="M1872" s="311"/>
      <c r="N1872" s="29" t="s">
        <v>1680</v>
      </c>
      <c r="O1872" s="29"/>
      <c r="P1872" s="25"/>
      <c r="Q1872" s="25"/>
      <c r="R1872" s="29"/>
      <c r="S1872" s="29"/>
      <c r="T1872" s="29"/>
      <c r="U1872"/>
      <c r="V1872" t="s">
        <v>2467</v>
      </c>
      <c r="W1872" s="29"/>
      <c r="X1872" s="349"/>
      <c r="Y1872" s="29"/>
      <c r="Z1872" s="29" t="s">
        <v>1218</v>
      </c>
      <c r="AA1872" s="29" t="s">
        <v>1170</v>
      </c>
      <c r="AB1872" s="29"/>
      <c r="AC1872" s="29"/>
      <c r="AD1872" s="29"/>
      <c r="AE1872" s="29" t="s">
        <v>2950</v>
      </c>
      <c r="AG1872" s="38">
        <v>1</v>
      </c>
      <c r="AH1872" s="38" t="s">
        <v>4439</v>
      </c>
      <c r="AI1872" s="38" t="s">
        <v>4440</v>
      </c>
      <c r="AJ1872" s="38" t="s">
        <v>9196</v>
      </c>
      <c r="AL1872" s="301" t="s">
        <v>7419</v>
      </c>
      <c r="AO1872" s="29" t="s">
        <v>4442</v>
      </c>
      <c r="AR1872" s="29" t="str">
        <f t="shared" si="297"/>
        <v>1</v>
      </c>
      <c r="AS1872" s="29">
        <f t="shared" si="298"/>
        <v>1</v>
      </c>
      <c r="AT1872" s="29">
        <v>1</v>
      </c>
      <c r="AV1872" s="29" t="s">
        <v>9197</v>
      </c>
      <c r="AW1872" s="29" t="str">
        <f t="shared" si="300"/>
        <v>image/tiff</v>
      </c>
      <c r="AX1872" s="29" t="str">
        <f t="shared" si="292"/>
        <v>archival/master</v>
      </c>
      <c r="AY1872" s="29" t="str">
        <f t="shared" si="299"/>
        <v>https://media.mediathek-tanz-theater.de/iiif/2/nvt_img-401-004.JP2</v>
      </c>
      <c r="AZ1872" s="29" t="str">
        <f t="shared" si="293"/>
        <v>image/jp2</v>
      </c>
      <c r="BA1872" s="29" t="str">
        <f t="shared" si="294"/>
        <v>presentation/iiif</v>
      </c>
      <c r="BB1872" s="29" t="str">
        <f t="shared" si="295"/>
        <v>https://media.mediathek-tanz-theater.de/iiif/2/nvt_img-401-004.JP2/full/100,/0/default.jpg</v>
      </c>
      <c r="BC1872" s="29" t="str">
        <f t="shared" si="291"/>
        <v>image/jpeg</v>
      </c>
      <c r="BD1872" s="29" t="str">
        <f t="shared" si="296"/>
        <v>presentation/thumbnail</v>
      </c>
    </row>
    <row r="1873" spans="1:56" ht="12.75" customHeight="1">
      <c r="A1873" s="29">
        <v>1</v>
      </c>
      <c r="B1873" s="29">
        <v>0</v>
      </c>
      <c r="C1873" t="s">
        <v>9198</v>
      </c>
      <c r="D1873" s="29" t="s">
        <v>9199</v>
      </c>
      <c r="E1873" s="29"/>
      <c r="F1873" s="29" t="s">
        <v>8238</v>
      </c>
      <c r="G1873" s="29"/>
      <c r="H1873" s="29" t="s">
        <v>8935</v>
      </c>
      <c r="I1873" s="402" t="s">
        <v>4446</v>
      </c>
      <c r="J1873" s="406" t="s">
        <v>9194</v>
      </c>
      <c r="K1873" s="29"/>
      <c r="L1873" s="29"/>
      <c r="M1873" s="311"/>
      <c r="N1873" s="29" t="s">
        <v>1680</v>
      </c>
      <c r="O1873" s="29"/>
      <c r="P1873" s="25"/>
      <c r="Q1873" s="25"/>
      <c r="R1873" s="29" t="s">
        <v>8486</v>
      </c>
      <c r="S1873" s="29" t="s">
        <v>9192</v>
      </c>
      <c r="T1873" s="29" t="s">
        <v>2006</v>
      </c>
      <c r="U1873"/>
      <c r="V1873" t="s">
        <v>2467</v>
      </c>
      <c r="W1873" s="29"/>
      <c r="X1873" s="349"/>
      <c r="Y1873" s="29"/>
      <c r="Z1873" s="29" t="s">
        <v>1218</v>
      </c>
      <c r="AA1873" s="29" t="s">
        <v>1170</v>
      </c>
      <c r="AB1873" s="29" t="s">
        <v>9200</v>
      </c>
      <c r="AC1873" s="29"/>
      <c r="AD1873" s="29"/>
      <c r="AE1873" s="29" t="s">
        <v>2950</v>
      </c>
      <c r="AG1873" s="38">
        <v>1</v>
      </c>
      <c r="AH1873" s="38" t="s">
        <v>4439</v>
      </c>
      <c r="AI1873" s="38" t="s">
        <v>4440</v>
      </c>
      <c r="AJ1873" s="38" t="s">
        <v>4449</v>
      </c>
      <c r="AK1873" s="38" t="s">
        <v>72</v>
      </c>
      <c r="AL1873" s="301" t="s">
        <v>7419</v>
      </c>
      <c r="AN1873" s="29" t="s">
        <v>72</v>
      </c>
      <c r="AO1873" s="29" t="s">
        <v>4442</v>
      </c>
      <c r="AR1873" s="29" t="str">
        <f t="shared" si="297"/>
        <v>0</v>
      </c>
      <c r="AS1873" s="29">
        <f t="shared" si="298"/>
        <v>0</v>
      </c>
      <c r="AT1873" s="29">
        <v>0</v>
      </c>
      <c r="AW1873" s="29" t="str">
        <f t="shared" si="300"/>
        <v/>
      </c>
      <c r="AX1873" s="29" t="str">
        <f t="shared" si="292"/>
        <v/>
      </c>
      <c r="AY1873" s="29" t="str">
        <f t="shared" si="299"/>
        <v>https://media.mediathek-tanz-theater.de/iiif/2/nvt_img-401-004-001.JP2</v>
      </c>
      <c r="AZ1873" s="29" t="str">
        <f t="shared" si="293"/>
        <v>image/jp2</v>
      </c>
      <c r="BA1873" s="29" t="str">
        <f t="shared" si="294"/>
        <v>presentation/iiif</v>
      </c>
      <c r="BB1873" s="29" t="str">
        <f t="shared" si="295"/>
        <v>https://media.mediathek-tanz-theater.de/iiif/2/nvt_img-401-004-001.JP2/full/100,/0/default.jpg</v>
      </c>
      <c r="BC1873" s="29" t="str">
        <f t="shared" si="291"/>
        <v>image/jpeg</v>
      </c>
      <c r="BD1873" s="29" t="str">
        <f t="shared" si="296"/>
        <v>presentation/thumbnail</v>
      </c>
    </row>
    <row r="1874" spans="1:56" ht="12.75" customHeight="1">
      <c r="A1874" s="29">
        <v>1</v>
      </c>
      <c r="B1874" s="29">
        <v>0</v>
      </c>
      <c r="C1874" t="s">
        <v>9201</v>
      </c>
      <c r="D1874" s="29" t="s">
        <v>9202</v>
      </c>
      <c r="E1874" s="29"/>
      <c r="F1874" s="29" t="s">
        <v>8238</v>
      </c>
      <c r="G1874" s="29"/>
      <c r="I1874" s="402" t="s">
        <v>4446</v>
      </c>
      <c r="J1874" s="406" t="s">
        <v>9194</v>
      </c>
      <c r="K1874" s="29"/>
      <c r="L1874" s="29"/>
      <c r="M1874" s="311"/>
      <c r="N1874" s="29" t="s">
        <v>1680</v>
      </c>
      <c r="O1874" s="29"/>
      <c r="P1874" s="25"/>
      <c r="Q1874" s="25"/>
      <c r="R1874" s="29" t="s">
        <v>8486</v>
      </c>
      <c r="S1874" s="29" t="s">
        <v>9192</v>
      </c>
      <c r="T1874" s="29" t="s">
        <v>2006</v>
      </c>
      <c r="U1874"/>
      <c r="V1874" t="s">
        <v>2467</v>
      </c>
      <c r="W1874" s="29"/>
      <c r="X1874" s="349"/>
      <c r="Y1874" s="29"/>
      <c r="Z1874" s="29" t="s">
        <v>1218</v>
      </c>
      <c r="AA1874" s="29" t="s">
        <v>1170</v>
      </c>
      <c r="AB1874" s="29" t="s">
        <v>9203</v>
      </c>
      <c r="AC1874" s="29"/>
      <c r="AD1874" s="29"/>
      <c r="AE1874" s="29" t="s">
        <v>2950</v>
      </c>
      <c r="AG1874" s="38">
        <v>1</v>
      </c>
      <c r="AH1874" s="38" t="s">
        <v>4439</v>
      </c>
      <c r="AI1874" s="38" t="s">
        <v>4440</v>
      </c>
      <c r="AJ1874" s="38" t="s">
        <v>4449</v>
      </c>
      <c r="AK1874" s="38" t="s">
        <v>72</v>
      </c>
      <c r="AL1874" s="301" t="s">
        <v>7419</v>
      </c>
      <c r="AN1874" s="29" t="s">
        <v>72</v>
      </c>
      <c r="AO1874" s="29" t="s">
        <v>4442</v>
      </c>
      <c r="AR1874" s="29" t="str">
        <f t="shared" si="297"/>
        <v>0</v>
      </c>
      <c r="AS1874" s="29">
        <f t="shared" si="298"/>
        <v>0</v>
      </c>
      <c r="AT1874" s="29">
        <v>0</v>
      </c>
      <c r="AW1874" s="29" t="str">
        <f t="shared" si="300"/>
        <v/>
      </c>
      <c r="AX1874" s="29" t="str">
        <f t="shared" si="292"/>
        <v/>
      </c>
      <c r="AY1874" s="29" t="str">
        <f t="shared" si="299"/>
        <v>https://media.mediathek-tanz-theater.de/iiif/2/nvt_img-401-004-002.JP2</v>
      </c>
      <c r="AZ1874" s="29" t="str">
        <f t="shared" si="293"/>
        <v>image/jp2</v>
      </c>
      <c r="BA1874" s="29" t="str">
        <f t="shared" si="294"/>
        <v>presentation/iiif</v>
      </c>
      <c r="BB1874" s="29" t="str">
        <f t="shared" si="295"/>
        <v>https://media.mediathek-tanz-theater.de/iiif/2/nvt_img-401-004-002.JP2/full/100,/0/default.jpg</v>
      </c>
      <c r="BC1874" s="29" t="str">
        <f t="shared" si="291"/>
        <v>image/jpeg</v>
      </c>
      <c r="BD1874" s="29" t="str">
        <f t="shared" si="296"/>
        <v>presentation/thumbnail</v>
      </c>
    </row>
    <row r="1875" spans="1:56" ht="12.75" customHeight="1">
      <c r="A1875" s="29">
        <v>1</v>
      </c>
      <c r="B1875" s="29">
        <v>0</v>
      </c>
      <c r="C1875" t="s">
        <v>9204</v>
      </c>
      <c r="D1875" s="29" t="s">
        <v>9205</v>
      </c>
      <c r="E1875" s="29"/>
      <c r="F1875" s="29" t="s">
        <v>8238</v>
      </c>
      <c r="G1875" s="29"/>
      <c r="I1875" s="402" t="s">
        <v>4446</v>
      </c>
      <c r="J1875" s="406" t="s">
        <v>9194</v>
      </c>
      <c r="K1875" s="29"/>
      <c r="L1875" s="29"/>
      <c r="M1875" s="311"/>
      <c r="N1875" s="29" t="s">
        <v>1680</v>
      </c>
      <c r="O1875" s="29"/>
      <c r="P1875" s="25"/>
      <c r="Q1875" s="25"/>
      <c r="R1875" s="29" t="s">
        <v>8486</v>
      </c>
      <c r="S1875" s="29" t="s">
        <v>9192</v>
      </c>
      <c r="T1875" s="29" t="s">
        <v>2006</v>
      </c>
      <c r="U1875"/>
      <c r="V1875" t="s">
        <v>2467</v>
      </c>
      <c r="W1875" s="29"/>
      <c r="X1875" s="349"/>
      <c r="Y1875" s="29"/>
      <c r="Z1875" s="29" t="s">
        <v>1218</v>
      </c>
      <c r="AA1875" s="29" t="s">
        <v>1170</v>
      </c>
      <c r="AB1875" s="29" t="s">
        <v>9206</v>
      </c>
      <c r="AC1875" s="29"/>
      <c r="AD1875" s="29"/>
      <c r="AE1875" s="29" t="s">
        <v>2950</v>
      </c>
      <c r="AG1875" s="38">
        <v>1</v>
      </c>
      <c r="AH1875" s="38" t="s">
        <v>4439</v>
      </c>
      <c r="AI1875" s="38" t="s">
        <v>4440</v>
      </c>
      <c r="AJ1875" s="38" t="s">
        <v>4449</v>
      </c>
      <c r="AK1875" s="38" t="s">
        <v>9207</v>
      </c>
      <c r="AL1875" s="301" t="s">
        <v>7419</v>
      </c>
      <c r="AN1875" s="29" t="s">
        <v>72</v>
      </c>
      <c r="AO1875" s="29" t="s">
        <v>4442</v>
      </c>
      <c r="AR1875" s="29" t="str">
        <f t="shared" si="297"/>
        <v>0</v>
      </c>
      <c r="AS1875" s="29">
        <f t="shared" si="298"/>
        <v>0</v>
      </c>
      <c r="AT1875" s="29">
        <v>0</v>
      </c>
      <c r="AW1875" s="29" t="str">
        <f t="shared" si="300"/>
        <v/>
      </c>
      <c r="AX1875" s="29" t="str">
        <f t="shared" si="292"/>
        <v/>
      </c>
      <c r="AY1875" s="29" t="str">
        <f t="shared" si="299"/>
        <v>https://media.mediathek-tanz-theater.de/iiif/2/nvt_img-401-004-003.JP2</v>
      </c>
      <c r="AZ1875" s="29" t="str">
        <f t="shared" si="293"/>
        <v>image/jp2</v>
      </c>
      <c r="BA1875" s="29" t="str">
        <f t="shared" si="294"/>
        <v>presentation/iiif</v>
      </c>
      <c r="BB1875" s="29" t="str">
        <f t="shared" si="295"/>
        <v>https://media.mediathek-tanz-theater.de/iiif/2/nvt_img-401-004-003.JP2/full/100,/0/default.jpg</v>
      </c>
      <c r="BC1875" s="29" t="str">
        <f t="shared" si="291"/>
        <v>image/jpeg</v>
      </c>
      <c r="BD1875" s="29" t="str">
        <f t="shared" si="296"/>
        <v>presentation/thumbnail</v>
      </c>
    </row>
    <row r="1876" spans="1:56" ht="12.75" customHeight="1">
      <c r="A1876" s="29">
        <v>0</v>
      </c>
      <c r="B1876" s="29">
        <v>0</v>
      </c>
      <c r="C1876" t="s">
        <v>9208</v>
      </c>
      <c r="D1876" s="29"/>
      <c r="E1876" s="29"/>
      <c r="F1876" s="29" t="s">
        <v>8238</v>
      </c>
      <c r="G1876" s="29"/>
      <c r="I1876" s="402" t="s">
        <v>4431</v>
      </c>
      <c r="J1876" s="406"/>
      <c r="K1876" s="29"/>
      <c r="L1876" s="29"/>
      <c r="M1876" s="311"/>
      <c r="N1876" s="29"/>
      <c r="O1876" s="29"/>
      <c r="P1876" s="25"/>
      <c r="Q1876" s="25"/>
      <c r="R1876" s="29"/>
      <c r="S1876" s="29"/>
      <c r="T1876" s="29"/>
      <c r="U1876"/>
      <c r="V1876"/>
      <c r="W1876" s="29"/>
      <c r="X1876" s="349"/>
      <c r="Y1876" s="29"/>
      <c r="Z1876" s="29" t="s">
        <v>1218</v>
      </c>
      <c r="AA1876" s="29" t="s">
        <v>1170</v>
      </c>
      <c r="AB1876" s="29" t="s">
        <v>9209</v>
      </c>
      <c r="AC1876" s="29" t="s">
        <v>4788</v>
      </c>
      <c r="AD1876" s="29"/>
      <c r="AE1876" s="29" t="s">
        <v>2950</v>
      </c>
      <c r="AG1876" s="38">
        <v>1</v>
      </c>
      <c r="AJ1876" s="38" t="s">
        <v>5115</v>
      </c>
      <c r="AR1876" s="29" t="str">
        <f t="shared" si="297"/>
        <v>1</v>
      </c>
      <c r="AS1876" s="29">
        <f t="shared" si="298"/>
        <v>0</v>
      </c>
      <c r="AT1876" s="29">
        <v>0</v>
      </c>
      <c r="AW1876" s="29" t="str">
        <f t="shared" si="300"/>
        <v/>
      </c>
      <c r="AX1876" s="29" t="str">
        <f t="shared" si="292"/>
        <v/>
      </c>
      <c r="AY1876" s="29" t="str">
        <f t="shared" si="299"/>
        <v>https://media.mediathek-tanz-theater.de/iiif/2/nvt_img-402.JP2</v>
      </c>
      <c r="AZ1876" s="29" t="str">
        <f t="shared" si="293"/>
        <v>image/jp2</v>
      </c>
      <c r="BA1876" s="29" t="str">
        <f t="shared" si="294"/>
        <v>presentation/iiif</v>
      </c>
      <c r="BB1876" s="29" t="str">
        <f t="shared" si="295"/>
        <v>https://media.mediathek-tanz-theater.de/iiif/2/nvt_img-402.JP2/full/100,/0/default.jpg</v>
      </c>
      <c r="BC1876" s="29" t="str">
        <f t="shared" si="291"/>
        <v>image/jpeg</v>
      </c>
      <c r="BD1876" s="29" t="str">
        <f t="shared" si="296"/>
        <v>presentation/thumbnail</v>
      </c>
    </row>
    <row r="1877" spans="1:56" ht="12.75" customHeight="1">
      <c r="A1877" s="29">
        <v>1</v>
      </c>
      <c r="B1877" s="29">
        <v>0</v>
      </c>
      <c r="C1877" t="s">
        <v>9210</v>
      </c>
      <c r="D1877" s="29" t="s">
        <v>9211</v>
      </c>
      <c r="E1877" s="29"/>
      <c r="F1877" s="29" t="s">
        <v>8238</v>
      </c>
      <c r="G1877" s="29"/>
      <c r="I1877" s="402" t="s">
        <v>4438</v>
      </c>
      <c r="J1877" s="406" t="s">
        <v>9208</v>
      </c>
      <c r="K1877" s="29"/>
      <c r="L1877" s="29"/>
      <c r="M1877" s="311"/>
      <c r="N1877" s="29" t="s">
        <v>1680</v>
      </c>
      <c r="O1877" s="29"/>
      <c r="P1877" s="25"/>
      <c r="Q1877" s="25"/>
      <c r="R1877" s="29"/>
      <c r="S1877" s="29"/>
      <c r="T1877" s="29"/>
      <c r="U1877"/>
      <c r="V1877" t="s">
        <v>2467</v>
      </c>
      <c r="W1877" s="29"/>
      <c r="X1877" s="349"/>
      <c r="Y1877" s="29"/>
      <c r="Z1877" s="29" t="s">
        <v>1218</v>
      </c>
      <c r="AA1877" s="29" t="s">
        <v>1170</v>
      </c>
      <c r="AB1877" s="29"/>
      <c r="AC1877" s="29"/>
      <c r="AD1877" s="29"/>
      <c r="AE1877" s="29" t="s">
        <v>2950</v>
      </c>
      <c r="AG1877" s="38">
        <v>1</v>
      </c>
      <c r="AH1877" s="38" t="s">
        <v>4439</v>
      </c>
      <c r="AI1877" s="38" t="s">
        <v>4440</v>
      </c>
      <c r="AJ1877" s="38" t="s">
        <v>8442</v>
      </c>
      <c r="AO1877" s="29" t="s">
        <v>4442</v>
      </c>
      <c r="AR1877" s="29" t="str">
        <f t="shared" si="297"/>
        <v>1</v>
      </c>
      <c r="AS1877" s="29">
        <f t="shared" si="298"/>
        <v>1</v>
      </c>
      <c r="AT1877" s="29">
        <v>1</v>
      </c>
      <c r="AV1877" s="29" t="s">
        <v>9212</v>
      </c>
      <c r="AW1877" s="29" t="str">
        <f t="shared" si="300"/>
        <v>image/tiff</v>
      </c>
      <c r="AX1877" s="29" t="str">
        <f t="shared" si="292"/>
        <v>archival/master</v>
      </c>
      <c r="AY1877" s="29" t="str">
        <f t="shared" si="299"/>
        <v>https://media.mediathek-tanz-theater.de/iiif/2/nvt_img-402-001.JP2</v>
      </c>
      <c r="AZ1877" s="29" t="str">
        <f t="shared" si="293"/>
        <v>image/jp2</v>
      </c>
      <c r="BA1877" s="29" t="str">
        <f t="shared" si="294"/>
        <v>presentation/iiif</v>
      </c>
      <c r="BB1877" s="29" t="str">
        <f t="shared" si="295"/>
        <v>https://media.mediathek-tanz-theater.de/iiif/2/nvt_img-402-001.JP2/full/100,/0/default.jpg</v>
      </c>
      <c r="BC1877" s="29" t="str">
        <f t="shared" si="291"/>
        <v>image/jpeg</v>
      </c>
      <c r="BD1877" s="29" t="str">
        <f t="shared" si="296"/>
        <v>presentation/thumbnail</v>
      </c>
    </row>
    <row r="1878" spans="1:56" ht="12.75" customHeight="1">
      <c r="A1878" s="29">
        <v>1</v>
      </c>
      <c r="B1878" s="29">
        <v>0</v>
      </c>
      <c r="C1878" t="s">
        <v>9213</v>
      </c>
      <c r="D1878" s="29" t="s">
        <v>9214</v>
      </c>
      <c r="E1878" s="29"/>
      <c r="F1878" s="29" t="s">
        <v>8238</v>
      </c>
      <c r="G1878" s="29"/>
      <c r="I1878" s="402" t="s">
        <v>4446</v>
      </c>
      <c r="J1878" s="406" t="s">
        <v>9210</v>
      </c>
      <c r="K1878" s="29"/>
      <c r="L1878" s="29"/>
      <c r="M1878" s="311"/>
      <c r="N1878" s="29" t="s">
        <v>1680</v>
      </c>
      <c r="O1878" s="29"/>
      <c r="P1878" s="25"/>
      <c r="Q1878" s="25"/>
      <c r="R1878" s="29" t="s">
        <v>8486</v>
      </c>
      <c r="S1878" s="29" t="s">
        <v>9215</v>
      </c>
      <c r="T1878" s="29" t="s">
        <v>2006</v>
      </c>
      <c r="U1878"/>
      <c r="V1878" t="s">
        <v>2467</v>
      </c>
      <c r="W1878" s="29"/>
      <c r="X1878" s="349"/>
      <c r="Y1878" s="29"/>
      <c r="Z1878" s="29" t="s">
        <v>1218</v>
      </c>
      <c r="AA1878" s="29" t="s">
        <v>1170</v>
      </c>
      <c r="AB1878" s="29" t="s">
        <v>9216</v>
      </c>
      <c r="AC1878" s="29"/>
      <c r="AD1878" s="29"/>
      <c r="AE1878" s="29" t="s">
        <v>2950</v>
      </c>
      <c r="AG1878" s="38">
        <v>1</v>
      </c>
      <c r="AH1878" s="38" t="s">
        <v>4439</v>
      </c>
      <c r="AI1878" s="38" t="s">
        <v>4440</v>
      </c>
      <c r="AJ1878" s="38" t="s">
        <v>4449</v>
      </c>
      <c r="AK1878" s="38" t="s">
        <v>72</v>
      </c>
      <c r="AL1878" s="301" t="s">
        <v>7419</v>
      </c>
      <c r="AN1878" s="29" t="s">
        <v>4635</v>
      </c>
      <c r="AO1878" s="29" t="s">
        <v>4442</v>
      </c>
      <c r="AR1878" s="29" t="str">
        <f t="shared" si="297"/>
        <v>0</v>
      </c>
      <c r="AS1878" s="29">
        <f t="shared" si="298"/>
        <v>0</v>
      </c>
      <c r="AT1878" s="29">
        <v>0</v>
      </c>
      <c r="AW1878" s="29" t="str">
        <f t="shared" si="300"/>
        <v/>
      </c>
      <c r="AX1878" s="29" t="str">
        <f t="shared" si="292"/>
        <v/>
      </c>
      <c r="AY1878" s="29" t="str">
        <f t="shared" si="299"/>
        <v>https://media.mediathek-tanz-theater.de/iiif/2/nvt_img-402-001-001.JP2</v>
      </c>
      <c r="AZ1878" s="29" t="str">
        <f t="shared" si="293"/>
        <v>image/jp2</v>
      </c>
      <c r="BA1878" s="29" t="str">
        <f t="shared" si="294"/>
        <v>presentation/iiif</v>
      </c>
      <c r="BB1878" s="29" t="str">
        <f t="shared" si="295"/>
        <v>https://media.mediathek-tanz-theater.de/iiif/2/nvt_img-402-001-001.JP2/full/100,/0/default.jpg</v>
      </c>
      <c r="BC1878" s="29" t="str">
        <f t="shared" si="291"/>
        <v>image/jpeg</v>
      </c>
      <c r="BD1878" s="29" t="str">
        <f t="shared" si="296"/>
        <v>presentation/thumbnail</v>
      </c>
    </row>
    <row r="1879" spans="1:56" ht="12.75" customHeight="1">
      <c r="A1879" s="29">
        <v>1</v>
      </c>
      <c r="B1879" s="29">
        <v>0</v>
      </c>
      <c r="C1879" t="s">
        <v>9217</v>
      </c>
      <c r="D1879" s="29" t="s">
        <v>9218</v>
      </c>
      <c r="E1879" s="29"/>
      <c r="F1879" s="29" t="s">
        <v>8238</v>
      </c>
      <c r="G1879" s="29"/>
      <c r="H1879" s="29" t="s">
        <v>8951</v>
      </c>
      <c r="I1879" s="402" t="s">
        <v>4446</v>
      </c>
      <c r="J1879" s="406" t="s">
        <v>9210</v>
      </c>
      <c r="K1879" s="29"/>
      <c r="L1879" s="29"/>
      <c r="M1879" s="311"/>
      <c r="N1879" s="29" t="s">
        <v>1680</v>
      </c>
      <c r="O1879" s="29"/>
      <c r="P1879" s="25"/>
      <c r="Q1879" s="25"/>
      <c r="R1879" s="29" t="s">
        <v>8486</v>
      </c>
      <c r="S1879" s="29" t="s">
        <v>9219</v>
      </c>
      <c r="T1879" s="29" t="s">
        <v>2006</v>
      </c>
      <c r="U1879"/>
      <c r="V1879" t="s">
        <v>2467</v>
      </c>
      <c r="W1879" s="29"/>
      <c r="X1879" s="349"/>
      <c r="Y1879" s="29"/>
      <c r="Z1879" s="29" t="s">
        <v>1218</v>
      </c>
      <c r="AA1879" s="29" t="s">
        <v>1170</v>
      </c>
      <c r="AB1879" s="29" t="s">
        <v>9220</v>
      </c>
      <c r="AC1879" s="29"/>
      <c r="AD1879" s="29"/>
      <c r="AE1879" s="29" t="s">
        <v>2950</v>
      </c>
      <c r="AG1879" s="38">
        <v>1</v>
      </c>
      <c r="AH1879" s="38" t="s">
        <v>4439</v>
      </c>
      <c r="AI1879" s="38" t="s">
        <v>4440</v>
      </c>
      <c r="AJ1879" s="38" t="s">
        <v>4449</v>
      </c>
      <c r="AK1879" s="38" t="s">
        <v>8708</v>
      </c>
      <c r="AL1879" s="301" t="s">
        <v>7419</v>
      </c>
      <c r="AN1879" s="29" t="s">
        <v>72</v>
      </c>
      <c r="AO1879" s="29" t="s">
        <v>4442</v>
      </c>
      <c r="AR1879" s="29" t="str">
        <f t="shared" si="297"/>
        <v>0</v>
      </c>
      <c r="AS1879" s="29">
        <f t="shared" si="298"/>
        <v>0</v>
      </c>
      <c r="AT1879" s="29">
        <v>0</v>
      </c>
      <c r="AW1879" s="29" t="str">
        <f t="shared" si="300"/>
        <v/>
      </c>
      <c r="AX1879" s="29" t="str">
        <f t="shared" si="292"/>
        <v/>
      </c>
      <c r="AY1879" s="29" t="str">
        <f t="shared" si="299"/>
        <v>https://media.mediathek-tanz-theater.de/iiif/2/nvt_img-402-001-002.JP2</v>
      </c>
      <c r="AZ1879" s="29" t="str">
        <f t="shared" si="293"/>
        <v>image/jp2</v>
      </c>
      <c r="BA1879" s="29" t="str">
        <f t="shared" si="294"/>
        <v>presentation/iiif</v>
      </c>
      <c r="BB1879" s="29" t="str">
        <f t="shared" si="295"/>
        <v>https://media.mediathek-tanz-theater.de/iiif/2/nvt_img-402-001-002.JP2/full/100,/0/default.jpg</v>
      </c>
      <c r="BC1879" s="29" t="str">
        <f t="shared" si="291"/>
        <v>image/jpeg</v>
      </c>
      <c r="BD1879" s="29" t="str">
        <f t="shared" si="296"/>
        <v>presentation/thumbnail</v>
      </c>
    </row>
    <row r="1880" spans="1:56" ht="12.75" customHeight="1">
      <c r="A1880" s="29">
        <v>1</v>
      </c>
      <c r="B1880" s="29">
        <v>0</v>
      </c>
      <c r="C1880" t="s">
        <v>9221</v>
      </c>
      <c r="D1880" s="29" t="s">
        <v>9222</v>
      </c>
      <c r="E1880" s="29"/>
      <c r="F1880" s="29" t="s">
        <v>8238</v>
      </c>
      <c r="G1880" s="29"/>
      <c r="I1880" s="402" t="s">
        <v>4446</v>
      </c>
      <c r="J1880" s="406" t="s">
        <v>9210</v>
      </c>
      <c r="K1880" s="29"/>
      <c r="L1880" s="29"/>
      <c r="M1880" s="311"/>
      <c r="N1880" s="29" t="s">
        <v>1680</v>
      </c>
      <c r="O1880" s="29"/>
      <c r="P1880" s="25"/>
      <c r="Q1880" s="25"/>
      <c r="R1880" s="29" t="s">
        <v>8486</v>
      </c>
      <c r="S1880" s="29" t="s">
        <v>9223</v>
      </c>
      <c r="T1880" s="29" t="s">
        <v>2006</v>
      </c>
      <c r="U1880"/>
      <c r="V1880" t="s">
        <v>2467</v>
      </c>
      <c r="W1880" s="29"/>
      <c r="X1880" s="349"/>
      <c r="Y1880" s="29"/>
      <c r="Z1880" s="29" t="s">
        <v>1218</v>
      </c>
      <c r="AA1880" s="29" t="s">
        <v>1170</v>
      </c>
      <c r="AB1880" s="29" t="s">
        <v>9224</v>
      </c>
      <c r="AC1880" s="29"/>
      <c r="AD1880" s="29"/>
      <c r="AE1880" s="29" t="s">
        <v>2950</v>
      </c>
      <c r="AG1880" s="38">
        <v>1</v>
      </c>
      <c r="AH1880" s="38" t="s">
        <v>4439</v>
      </c>
      <c r="AI1880" s="38" t="s">
        <v>4440</v>
      </c>
      <c r="AJ1880" s="38" t="s">
        <v>4449</v>
      </c>
      <c r="AK1880" s="38" t="s">
        <v>8708</v>
      </c>
      <c r="AL1880" s="301" t="s">
        <v>7419</v>
      </c>
      <c r="AN1880" s="29" t="s">
        <v>72</v>
      </c>
      <c r="AO1880" s="29" t="s">
        <v>4442</v>
      </c>
      <c r="AR1880" s="29" t="str">
        <f t="shared" si="297"/>
        <v>0</v>
      </c>
      <c r="AS1880" s="29">
        <f t="shared" si="298"/>
        <v>0</v>
      </c>
      <c r="AT1880" s="29">
        <v>0</v>
      </c>
      <c r="AW1880" s="29" t="str">
        <f t="shared" si="300"/>
        <v/>
      </c>
      <c r="AX1880" s="29" t="str">
        <f t="shared" si="292"/>
        <v/>
      </c>
      <c r="AY1880" s="29" t="str">
        <f t="shared" si="299"/>
        <v>https://media.mediathek-tanz-theater.de/iiif/2/nvt_img-402-001-003.JP2</v>
      </c>
      <c r="AZ1880" s="29" t="str">
        <f t="shared" si="293"/>
        <v>image/jp2</v>
      </c>
      <c r="BA1880" s="29" t="str">
        <f t="shared" si="294"/>
        <v>presentation/iiif</v>
      </c>
      <c r="BB1880" s="29" t="str">
        <f t="shared" si="295"/>
        <v>https://media.mediathek-tanz-theater.de/iiif/2/nvt_img-402-001-003.JP2/full/100,/0/default.jpg</v>
      </c>
      <c r="BC1880" s="29" t="str">
        <f t="shared" si="291"/>
        <v>image/jpeg</v>
      </c>
      <c r="BD1880" s="29" t="str">
        <f t="shared" si="296"/>
        <v>presentation/thumbnail</v>
      </c>
    </row>
    <row r="1881" spans="1:56" ht="12.75" customHeight="1">
      <c r="A1881" s="29">
        <v>1</v>
      </c>
      <c r="B1881" s="29">
        <v>0</v>
      </c>
      <c r="C1881" t="s">
        <v>9225</v>
      </c>
      <c r="D1881" s="29" t="s">
        <v>9226</v>
      </c>
      <c r="E1881" s="29"/>
      <c r="F1881" s="29" t="s">
        <v>8238</v>
      </c>
      <c r="G1881" s="29"/>
      <c r="I1881" s="402" t="s">
        <v>4438</v>
      </c>
      <c r="J1881" s="406" t="s">
        <v>9208</v>
      </c>
      <c r="K1881" s="29"/>
      <c r="L1881" s="29"/>
      <c r="M1881" s="311"/>
      <c r="N1881" s="29" t="s">
        <v>1680</v>
      </c>
      <c r="O1881" s="29"/>
      <c r="P1881" s="25"/>
      <c r="Q1881" s="25"/>
      <c r="R1881" s="29"/>
      <c r="S1881" s="29"/>
      <c r="T1881" s="29"/>
      <c r="U1881"/>
      <c r="V1881" t="s">
        <v>2467</v>
      </c>
      <c r="W1881" s="29"/>
      <c r="X1881" s="349"/>
      <c r="Y1881" s="29"/>
      <c r="Z1881" s="29" t="s">
        <v>1218</v>
      </c>
      <c r="AA1881" s="29" t="s">
        <v>1170</v>
      </c>
      <c r="AB1881" s="29"/>
      <c r="AC1881" s="29"/>
      <c r="AD1881" s="29"/>
      <c r="AE1881" s="29" t="s">
        <v>2950</v>
      </c>
      <c r="AG1881" s="38">
        <v>1</v>
      </c>
      <c r="AH1881" s="38" t="s">
        <v>4439</v>
      </c>
      <c r="AI1881" s="38" t="s">
        <v>4440</v>
      </c>
      <c r="AJ1881" s="38" t="s">
        <v>8266</v>
      </c>
      <c r="AO1881" s="29" t="s">
        <v>4442</v>
      </c>
      <c r="AR1881" s="29" t="str">
        <f t="shared" si="297"/>
        <v>1</v>
      </c>
      <c r="AS1881" s="29">
        <f t="shared" si="298"/>
        <v>1</v>
      </c>
      <c r="AT1881" s="29">
        <v>1</v>
      </c>
      <c r="AV1881" s="29" t="s">
        <v>9227</v>
      </c>
      <c r="AW1881" s="29" t="str">
        <f t="shared" si="300"/>
        <v>image/tiff</v>
      </c>
      <c r="AX1881" s="29" t="str">
        <f t="shared" si="292"/>
        <v>archival/master</v>
      </c>
      <c r="AY1881" s="29" t="str">
        <f t="shared" si="299"/>
        <v>https://media.mediathek-tanz-theater.de/iiif/2/nvt_img-402-002.JP2</v>
      </c>
      <c r="AZ1881" s="29" t="str">
        <f t="shared" si="293"/>
        <v>image/jp2</v>
      </c>
      <c r="BA1881" s="29" t="str">
        <f t="shared" si="294"/>
        <v>presentation/iiif</v>
      </c>
      <c r="BB1881" s="29" t="str">
        <f t="shared" si="295"/>
        <v>https://media.mediathek-tanz-theater.de/iiif/2/nvt_img-402-002.JP2/full/100,/0/default.jpg</v>
      </c>
      <c r="BC1881" s="29" t="str">
        <f t="shared" si="291"/>
        <v>image/jpeg</v>
      </c>
      <c r="BD1881" s="29" t="str">
        <f t="shared" si="296"/>
        <v>presentation/thumbnail</v>
      </c>
    </row>
    <row r="1882" spans="1:56" ht="12.75" customHeight="1">
      <c r="A1882" s="29">
        <v>1</v>
      </c>
      <c r="B1882" s="29">
        <v>0</v>
      </c>
      <c r="C1882" t="s">
        <v>9228</v>
      </c>
      <c r="D1882" s="29" t="s">
        <v>9229</v>
      </c>
      <c r="E1882" s="29"/>
      <c r="F1882" s="29" t="s">
        <v>8238</v>
      </c>
      <c r="G1882" s="29"/>
      <c r="I1882" s="402" t="s">
        <v>4446</v>
      </c>
      <c r="J1882" s="406" t="s">
        <v>9225</v>
      </c>
      <c r="K1882" s="29"/>
      <c r="L1882" s="29"/>
      <c r="M1882" s="311"/>
      <c r="N1882" s="29" t="s">
        <v>1680</v>
      </c>
      <c r="O1882" s="29"/>
      <c r="P1882" s="25"/>
      <c r="Q1882" s="25"/>
      <c r="R1882" s="29" t="s">
        <v>8486</v>
      </c>
      <c r="S1882" s="29" t="s">
        <v>9223</v>
      </c>
      <c r="T1882" s="29" t="s">
        <v>2006</v>
      </c>
      <c r="U1882"/>
      <c r="V1882" t="s">
        <v>2467</v>
      </c>
      <c r="W1882" s="29"/>
      <c r="X1882" s="349"/>
      <c r="Y1882" s="29"/>
      <c r="Z1882" s="29" t="s">
        <v>1218</v>
      </c>
      <c r="AA1882" s="29" t="s">
        <v>1170</v>
      </c>
      <c r="AB1882" s="29" t="s">
        <v>9230</v>
      </c>
      <c r="AC1882" s="29"/>
      <c r="AD1882" s="29"/>
      <c r="AE1882" s="29" t="s">
        <v>2950</v>
      </c>
      <c r="AG1882" s="38">
        <v>1</v>
      </c>
      <c r="AH1882" s="38" t="s">
        <v>4439</v>
      </c>
      <c r="AI1882" s="38" t="s">
        <v>4440</v>
      </c>
      <c r="AJ1882" s="38" t="s">
        <v>4449</v>
      </c>
      <c r="AK1882" s="38" t="s">
        <v>8708</v>
      </c>
      <c r="AL1882" s="301" t="s">
        <v>7419</v>
      </c>
      <c r="AN1882" s="29" t="s">
        <v>72</v>
      </c>
      <c r="AO1882" s="29" t="s">
        <v>4442</v>
      </c>
      <c r="AR1882" s="29" t="str">
        <f t="shared" si="297"/>
        <v>0</v>
      </c>
      <c r="AS1882" s="29">
        <f t="shared" si="298"/>
        <v>0</v>
      </c>
      <c r="AT1882" s="29">
        <v>0</v>
      </c>
      <c r="AW1882" s="29" t="str">
        <f t="shared" si="300"/>
        <v/>
      </c>
      <c r="AX1882" s="29" t="str">
        <f t="shared" si="292"/>
        <v/>
      </c>
      <c r="AY1882" s="29" t="str">
        <f t="shared" si="299"/>
        <v>https://media.mediathek-tanz-theater.de/iiif/2/nvt_img-402-002-001.JP2</v>
      </c>
      <c r="AZ1882" s="29" t="str">
        <f t="shared" si="293"/>
        <v>image/jp2</v>
      </c>
      <c r="BA1882" s="29" t="str">
        <f t="shared" si="294"/>
        <v>presentation/iiif</v>
      </c>
      <c r="BB1882" s="29" t="str">
        <f t="shared" si="295"/>
        <v>https://media.mediathek-tanz-theater.de/iiif/2/nvt_img-402-002-001.JP2/full/100,/0/default.jpg</v>
      </c>
      <c r="BC1882" s="29" t="str">
        <f t="shared" si="291"/>
        <v>image/jpeg</v>
      </c>
      <c r="BD1882" s="29" t="str">
        <f t="shared" si="296"/>
        <v>presentation/thumbnail</v>
      </c>
    </row>
    <row r="1883" spans="1:56" ht="12.75" customHeight="1">
      <c r="A1883" s="29">
        <v>1</v>
      </c>
      <c r="B1883" s="29">
        <v>0</v>
      </c>
      <c r="C1883" t="s">
        <v>9231</v>
      </c>
      <c r="D1883" s="29" t="s">
        <v>9232</v>
      </c>
      <c r="E1883" s="29"/>
      <c r="F1883" s="29" t="s">
        <v>8238</v>
      </c>
      <c r="G1883" s="29"/>
      <c r="I1883" s="402" t="s">
        <v>4446</v>
      </c>
      <c r="J1883" s="406" t="s">
        <v>9225</v>
      </c>
      <c r="K1883" s="29"/>
      <c r="L1883" s="29"/>
      <c r="M1883" s="311"/>
      <c r="N1883" s="29" t="s">
        <v>1680</v>
      </c>
      <c r="O1883" s="29"/>
      <c r="P1883" s="25"/>
      <c r="Q1883" s="25"/>
      <c r="R1883" s="29" t="s">
        <v>8486</v>
      </c>
      <c r="S1883" s="29" t="s">
        <v>9233</v>
      </c>
      <c r="T1883" s="29" t="s">
        <v>2006</v>
      </c>
      <c r="U1883"/>
      <c r="V1883" t="s">
        <v>2467</v>
      </c>
      <c r="W1883" s="29"/>
      <c r="X1883" s="349"/>
      <c r="Y1883" s="29"/>
      <c r="Z1883" s="29" t="s">
        <v>1218</v>
      </c>
      <c r="AA1883" s="29" t="s">
        <v>1170</v>
      </c>
      <c r="AB1883" s="29" t="s">
        <v>9234</v>
      </c>
      <c r="AC1883" s="29"/>
      <c r="AD1883" s="29"/>
      <c r="AE1883" s="29" t="s">
        <v>2950</v>
      </c>
      <c r="AG1883" s="38">
        <v>1</v>
      </c>
      <c r="AH1883" s="38" t="s">
        <v>4439</v>
      </c>
      <c r="AI1883" s="38" t="s">
        <v>4440</v>
      </c>
      <c r="AJ1883" s="38" t="s">
        <v>4449</v>
      </c>
      <c r="AK1883" s="38" t="s">
        <v>8708</v>
      </c>
      <c r="AL1883" s="301" t="s">
        <v>7419</v>
      </c>
      <c r="AN1883" s="29" t="s">
        <v>72</v>
      </c>
      <c r="AO1883" s="29" t="s">
        <v>4442</v>
      </c>
      <c r="AR1883" s="29" t="str">
        <f t="shared" si="297"/>
        <v>0</v>
      </c>
      <c r="AS1883" s="29">
        <f t="shared" si="298"/>
        <v>0</v>
      </c>
      <c r="AT1883" s="29">
        <v>0</v>
      </c>
      <c r="AW1883" s="29" t="str">
        <f t="shared" si="300"/>
        <v/>
      </c>
      <c r="AX1883" s="29" t="str">
        <f t="shared" si="292"/>
        <v/>
      </c>
      <c r="AY1883" s="29" t="str">
        <f t="shared" si="299"/>
        <v>https://media.mediathek-tanz-theater.de/iiif/2/nvt_img-402-002-002.JP2</v>
      </c>
      <c r="AZ1883" s="29" t="str">
        <f t="shared" si="293"/>
        <v>image/jp2</v>
      </c>
      <c r="BA1883" s="29" t="str">
        <f t="shared" si="294"/>
        <v>presentation/iiif</v>
      </c>
      <c r="BB1883" s="29" t="str">
        <f t="shared" si="295"/>
        <v>https://media.mediathek-tanz-theater.de/iiif/2/nvt_img-402-002-002.JP2/full/100,/0/default.jpg</v>
      </c>
      <c r="BC1883" s="29" t="str">
        <f t="shared" si="291"/>
        <v>image/jpeg</v>
      </c>
      <c r="BD1883" s="29" t="str">
        <f t="shared" si="296"/>
        <v>presentation/thumbnail</v>
      </c>
    </row>
    <row r="1884" spans="1:56" ht="12.75" customHeight="1">
      <c r="A1884" s="29">
        <v>1</v>
      </c>
      <c r="B1884" s="29">
        <v>0</v>
      </c>
      <c r="C1884" t="s">
        <v>9235</v>
      </c>
      <c r="D1884" s="29" t="s">
        <v>9236</v>
      </c>
      <c r="E1884" s="29"/>
      <c r="F1884" s="29" t="s">
        <v>8238</v>
      </c>
      <c r="G1884" s="29"/>
      <c r="I1884" s="402" t="s">
        <v>4446</v>
      </c>
      <c r="J1884" s="406" t="s">
        <v>9225</v>
      </c>
      <c r="K1884" s="29"/>
      <c r="L1884" s="29"/>
      <c r="M1884" s="311"/>
      <c r="N1884" s="29" t="s">
        <v>1680</v>
      </c>
      <c r="O1884" s="29"/>
      <c r="P1884" s="25"/>
      <c r="Q1884" s="25"/>
      <c r="R1884" s="29" t="s">
        <v>8486</v>
      </c>
      <c r="S1884" s="29" t="s">
        <v>9233</v>
      </c>
      <c r="T1884" s="29" t="s">
        <v>2006</v>
      </c>
      <c r="U1884"/>
      <c r="V1884" t="s">
        <v>2467</v>
      </c>
      <c r="W1884" s="29"/>
      <c r="X1884" s="349"/>
      <c r="Y1884" s="29"/>
      <c r="Z1884" s="29" t="s">
        <v>1218</v>
      </c>
      <c r="AA1884" s="29" t="s">
        <v>1170</v>
      </c>
      <c r="AB1884" s="29" t="s">
        <v>9237</v>
      </c>
      <c r="AC1884" s="29"/>
      <c r="AD1884" s="29"/>
      <c r="AE1884" s="29" t="s">
        <v>2950</v>
      </c>
      <c r="AG1884" s="38">
        <v>1</v>
      </c>
      <c r="AH1884" s="38" t="s">
        <v>4439</v>
      </c>
      <c r="AI1884" s="38" t="s">
        <v>4440</v>
      </c>
      <c r="AJ1884" s="38" t="s">
        <v>4449</v>
      </c>
      <c r="AK1884" s="38" t="s">
        <v>9238</v>
      </c>
      <c r="AL1884" s="301" t="s">
        <v>7419</v>
      </c>
      <c r="AN1884" s="29" t="s">
        <v>72</v>
      </c>
      <c r="AO1884" s="29" t="s">
        <v>4442</v>
      </c>
      <c r="AR1884" s="29" t="str">
        <f t="shared" si="297"/>
        <v>0</v>
      </c>
      <c r="AS1884" s="29">
        <f t="shared" si="298"/>
        <v>0</v>
      </c>
      <c r="AT1884" s="29">
        <v>0</v>
      </c>
      <c r="AW1884" s="29" t="str">
        <f t="shared" si="300"/>
        <v/>
      </c>
      <c r="AX1884" s="29" t="str">
        <f t="shared" si="292"/>
        <v/>
      </c>
      <c r="AY1884" s="29" t="str">
        <f t="shared" si="299"/>
        <v>https://media.mediathek-tanz-theater.de/iiif/2/nvt_img-402-002-003.JP2</v>
      </c>
      <c r="AZ1884" s="29" t="str">
        <f t="shared" si="293"/>
        <v>image/jp2</v>
      </c>
      <c r="BA1884" s="29" t="str">
        <f t="shared" si="294"/>
        <v>presentation/iiif</v>
      </c>
      <c r="BB1884" s="29" t="str">
        <f t="shared" si="295"/>
        <v>https://media.mediathek-tanz-theater.de/iiif/2/nvt_img-402-002-003.JP2/full/100,/0/default.jpg</v>
      </c>
      <c r="BC1884" s="29" t="str">
        <f t="shared" si="291"/>
        <v>image/jpeg</v>
      </c>
      <c r="BD1884" s="29" t="str">
        <f t="shared" si="296"/>
        <v>presentation/thumbnail</v>
      </c>
    </row>
    <row r="1885" spans="1:56" ht="12.75" customHeight="1">
      <c r="A1885" s="29">
        <v>1</v>
      </c>
      <c r="B1885" s="29">
        <v>0</v>
      </c>
      <c r="C1885" t="s">
        <v>9239</v>
      </c>
      <c r="D1885" s="29" t="s">
        <v>9240</v>
      </c>
      <c r="E1885" s="29"/>
      <c r="F1885" s="29" t="s">
        <v>8238</v>
      </c>
      <c r="G1885" s="29"/>
      <c r="I1885" s="402" t="s">
        <v>4438</v>
      </c>
      <c r="J1885" s="406" t="s">
        <v>9208</v>
      </c>
      <c r="K1885" s="29"/>
      <c r="L1885" s="29"/>
      <c r="M1885" s="311"/>
      <c r="N1885" s="29" t="s">
        <v>1680</v>
      </c>
      <c r="O1885" s="29"/>
      <c r="P1885" s="25"/>
      <c r="Q1885" s="25"/>
      <c r="R1885" s="29"/>
      <c r="S1885" s="29"/>
      <c r="T1885" s="29"/>
      <c r="U1885"/>
      <c r="V1885" t="s">
        <v>2467</v>
      </c>
      <c r="W1885" s="29"/>
      <c r="X1885" s="349"/>
      <c r="Y1885" s="29"/>
      <c r="Z1885" s="29" t="s">
        <v>1218</v>
      </c>
      <c r="AA1885" s="29" t="s">
        <v>1170</v>
      </c>
      <c r="AB1885" s="29"/>
      <c r="AC1885" s="29"/>
      <c r="AD1885" s="29"/>
      <c r="AE1885" s="29" t="s">
        <v>2950</v>
      </c>
      <c r="AG1885" s="38">
        <v>1</v>
      </c>
      <c r="AH1885" s="38" t="s">
        <v>4439</v>
      </c>
      <c r="AI1885" s="38" t="s">
        <v>4440</v>
      </c>
      <c r="AJ1885" s="38" t="s">
        <v>8266</v>
      </c>
      <c r="AO1885" s="29" t="s">
        <v>4442</v>
      </c>
      <c r="AR1885" s="29" t="str">
        <f t="shared" si="297"/>
        <v>1</v>
      </c>
      <c r="AS1885" s="29">
        <f t="shared" si="298"/>
        <v>1</v>
      </c>
      <c r="AT1885" s="29">
        <v>1</v>
      </c>
      <c r="AV1885" s="29" t="s">
        <v>9241</v>
      </c>
      <c r="AW1885" s="29" t="str">
        <f t="shared" si="300"/>
        <v>image/tiff</v>
      </c>
      <c r="AX1885" s="29" t="str">
        <f t="shared" si="292"/>
        <v>archival/master</v>
      </c>
      <c r="AY1885" s="29" t="str">
        <f t="shared" si="299"/>
        <v>https://media.mediathek-tanz-theater.de/iiif/2/nvt_img-402-003.JP2</v>
      </c>
      <c r="AZ1885" s="29" t="str">
        <f t="shared" si="293"/>
        <v>image/jp2</v>
      </c>
      <c r="BA1885" s="29" t="str">
        <f t="shared" si="294"/>
        <v>presentation/iiif</v>
      </c>
      <c r="BB1885" s="29" t="str">
        <f t="shared" si="295"/>
        <v>https://media.mediathek-tanz-theater.de/iiif/2/nvt_img-402-003.JP2/full/100,/0/default.jpg</v>
      </c>
      <c r="BC1885" s="29" t="str">
        <f t="shared" si="291"/>
        <v>image/jpeg</v>
      </c>
      <c r="BD1885" s="29" t="str">
        <f t="shared" si="296"/>
        <v>presentation/thumbnail</v>
      </c>
    </row>
    <row r="1886" spans="1:56" ht="12.75" customHeight="1">
      <c r="A1886" s="29">
        <v>1</v>
      </c>
      <c r="B1886" s="29">
        <v>0</v>
      </c>
      <c r="C1886" t="s">
        <v>9242</v>
      </c>
      <c r="D1886" s="29" t="s">
        <v>9243</v>
      </c>
      <c r="E1886" s="29"/>
      <c r="F1886" s="29" t="s">
        <v>8238</v>
      </c>
      <c r="G1886" s="29"/>
      <c r="I1886" s="402" t="s">
        <v>4446</v>
      </c>
      <c r="J1886" s="406" t="s">
        <v>9239</v>
      </c>
      <c r="K1886" s="29"/>
      <c r="L1886" s="29"/>
      <c r="M1886" s="311"/>
      <c r="N1886" s="29" t="s">
        <v>1680</v>
      </c>
      <c r="O1886" s="29"/>
      <c r="P1886" s="25"/>
      <c r="Q1886" s="25"/>
      <c r="R1886" s="29" t="s">
        <v>8486</v>
      </c>
      <c r="S1886" s="29" t="s">
        <v>9244</v>
      </c>
      <c r="T1886" s="29" t="s">
        <v>2006</v>
      </c>
      <c r="U1886"/>
      <c r="V1886" t="s">
        <v>2467</v>
      </c>
      <c r="W1886" s="29"/>
      <c r="X1886" s="349"/>
      <c r="Y1886" s="29"/>
      <c r="Z1886" s="29" t="s">
        <v>1218</v>
      </c>
      <c r="AA1886" s="29" t="s">
        <v>1170</v>
      </c>
      <c r="AB1886" s="29" t="s">
        <v>9245</v>
      </c>
      <c r="AC1886" s="29"/>
      <c r="AD1886" s="29"/>
      <c r="AE1886" s="29" t="s">
        <v>2950</v>
      </c>
      <c r="AG1886" s="38">
        <v>1</v>
      </c>
      <c r="AH1886" s="38" t="s">
        <v>4439</v>
      </c>
      <c r="AI1886" s="38" t="s">
        <v>4440</v>
      </c>
      <c r="AJ1886" s="38" t="s">
        <v>4449</v>
      </c>
      <c r="AK1886" s="38" t="s">
        <v>9246</v>
      </c>
      <c r="AL1886" s="301" t="s">
        <v>7419</v>
      </c>
      <c r="AN1886" s="29" t="s">
        <v>72</v>
      </c>
      <c r="AO1886" s="29" t="s">
        <v>4442</v>
      </c>
      <c r="AR1886" s="29" t="str">
        <f t="shared" si="297"/>
        <v>0</v>
      </c>
      <c r="AS1886" s="29">
        <f t="shared" si="298"/>
        <v>0</v>
      </c>
      <c r="AT1886" s="29">
        <v>0</v>
      </c>
      <c r="AW1886" s="29" t="str">
        <f t="shared" si="300"/>
        <v/>
      </c>
      <c r="AX1886" s="29" t="str">
        <f t="shared" si="292"/>
        <v/>
      </c>
      <c r="AY1886" s="29" t="str">
        <f t="shared" si="299"/>
        <v>https://media.mediathek-tanz-theater.de/iiif/2/nvt_img-402-003-001.JP2</v>
      </c>
      <c r="AZ1886" s="29" t="str">
        <f t="shared" si="293"/>
        <v>image/jp2</v>
      </c>
      <c r="BA1886" s="29" t="str">
        <f t="shared" si="294"/>
        <v>presentation/iiif</v>
      </c>
      <c r="BB1886" s="29" t="str">
        <f t="shared" si="295"/>
        <v>https://media.mediathek-tanz-theater.de/iiif/2/nvt_img-402-003-001.JP2/full/100,/0/default.jpg</v>
      </c>
      <c r="BC1886" s="29" t="str">
        <f t="shared" si="291"/>
        <v>image/jpeg</v>
      </c>
      <c r="BD1886" s="29" t="str">
        <f t="shared" si="296"/>
        <v>presentation/thumbnail</v>
      </c>
    </row>
    <row r="1887" spans="1:56" ht="12.75" customHeight="1">
      <c r="A1887" s="29">
        <v>1</v>
      </c>
      <c r="B1887" s="29">
        <v>0</v>
      </c>
      <c r="C1887" t="s">
        <v>9247</v>
      </c>
      <c r="D1887" s="29" t="s">
        <v>9248</v>
      </c>
      <c r="E1887" s="29"/>
      <c r="F1887" s="29" t="s">
        <v>8238</v>
      </c>
      <c r="G1887" s="29"/>
      <c r="I1887" s="402" t="s">
        <v>4446</v>
      </c>
      <c r="J1887" s="406" t="s">
        <v>9239</v>
      </c>
      <c r="K1887" s="29"/>
      <c r="L1887" s="29"/>
      <c r="M1887" s="311"/>
      <c r="N1887" s="29" t="s">
        <v>1680</v>
      </c>
      <c r="O1887" s="29"/>
      <c r="P1887" s="25"/>
      <c r="Q1887" s="25"/>
      <c r="R1887" s="29" t="s">
        <v>8486</v>
      </c>
      <c r="S1887" s="29" t="s">
        <v>9249</v>
      </c>
      <c r="T1887" s="29" t="s">
        <v>2006</v>
      </c>
      <c r="U1887"/>
      <c r="V1887" t="s">
        <v>2467</v>
      </c>
      <c r="W1887" s="29"/>
      <c r="X1887" s="349"/>
      <c r="Y1887" s="29"/>
      <c r="Z1887" s="29" t="s">
        <v>1218</v>
      </c>
      <c r="AA1887" s="29" t="s">
        <v>1170</v>
      </c>
      <c r="AB1887" s="29" t="s">
        <v>9250</v>
      </c>
      <c r="AC1887" s="29"/>
      <c r="AD1887" s="29"/>
      <c r="AE1887" s="29" t="s">
        <v>2950</v>
      </c>
      <c r="AG1887" s="38">
        <v>1</v>
      </c>
      <c r="AH1887" s="38" t="s">
        <v>4439</v>
      </c>
      <c r="AI1887" s="38" t="s">
        <v>4440</v>
      </c>
      <c r="AJ1887" s="38" t="s">
        <v>4449</v>
      </c>
      <c r="AK1887" s="38" t="s">
        <v>9246</v>
      </c>
      <c r="AL1887" s="301" t="s">
        <v>7419</v>
      </c>
      <c r="AN1887" s="29" t="s">
        <v>72</v>
      </c>
      <c r="AO1887" s="29" t="s">
        <v>4442</v>
      </c>
      <c r="AR1887" s="29" t="str">
        <f t="shared" si="297"/>
        <v>0</v>
      </c>
      <c r="AS1887" s="29">
        <f t="shared" si="298"/>
        <v>0</v>
      </c>
      <c r="AT1887" s="29">
        <v>0</v>
      </c>
      <c r="AW1887" s="29" t="str">
        <f t="shared" si="300"/>
        <v/>
      </c>
      <c r="AX1887" s="29" t="str">
        <f t="shared" si="292"/>
        <v/>
      </c>
      <c r="AY1887" s="29" t="str">
        <f t="shared" si="299"/>
        <v>https://media.mediathek-tanz-theater.de/iiif/2/nvt_img-402-003-002.JP2</v>
      </c>
      <c r="AZ1887" s="29" t="str">
        <f t="shared" si="293"/>
        <v>image/jp2</v>
      </c>
      <c r="BA1887" s="29" t="str">
        <f t="shared" si="294"/>
        <v>presentation/iiif</v>
      </c>
      <c r="BB1887" s="29" t="str">
        <f t="shared" si="295"/>
        <v>https://media.mediathek-tanz-theater.de/iiif/2/nvt_img-402-003-002.JP2/full/100,/0/default.jpg</v>
      </c>
      <c r="BC1887" s="29" t="str">
        <f t="shared" si="291"/>
        <v>image/jpeg</v>
      </c>
      <c r="BD1887" s="29" t="str">
        <f t="shared" si="296"/>
        <v>presentation/thumbnail</v>
      </c>
    </row>
    <row r="1888" spans="1:56" ht="12.75" customHeight="1">
      <c r="A1888" s="29">
        <v>1</v>
      </c>
      <c r="B1888" s="29">
        <v>0</v>
      </c>
      <c r="C1888" t="s">
        <v>9251</v>
      </c>
      <c r="D1888" s="29" t="s">
        <v>9252</v>
      </c>
      <c r="E1888" s="29"/>
      <c r="F1888" s="29" t="s">
        <v>8238</v>
      </c>
      <c r="G1888" s="29"/>
      <c r="I1888" s="402" t="s">
        <v>4446</v>
      </c>
      <c r="J1888" s="406" t="s">
        <v>9239</v>
      </c>
      <c r="K1888" s="29"/>
      <c r="L1888" s="29"/>
      <c r="M1888" s="311"/>
      <c r="N1888" s="29" t="s">
        <v>1680</v>
      </c>
      <c r="O1888" s="29"/>
      <c r="P1888" s="25"/>
      <c r="Q1888" s="25"/>
      <c r="R1888" s="29" t="s">
        <v>8486</v>
      </c>
      <c r="S1888" s="29" t="s">
        <v>9249</v>
      </c>
      <c r="T1888" s="29" t="s">
        <v>2006</v>
      </c>
      <c r="U1888"/>
      <c r="V1888" t="s">
        <v>2467</v>
      </c>
      <c r="W1888" s="29"/>
      <c r="X1888" s="349"/>
      <c r="Y1888" s="29"/>
      <c r="Z1888" s="29" t="s">
        <v>1218</v>
      </c>
      <c r="AA1888" s="29" t="s">
        <v>1170</v>
      </c>
      <c r="AB1888" s="29" t="s">
        <v>9253</v>
      </c>
      <c r="AC1888" s="29"/>
      <c r="AD1888" s="29"/>
      <c r="AE1888" s="29" t="s">
        <v>2950</v>
      </c>
      <c r="AG1888" s="38">
        <v>1</v>
      </c>
      <c r="AH1888" s="38" t="s">
        <v>4439</v>
      </c>
      <c r="AI1888" s="38" t="s">
        <v>4440</v>
      </c>
      <c r="AJ1888" s="38" t="s">
        <v>4449</v>
      </c>
      <c r="AK1888" s="38" t="s">
        <v>9254</v>
      </c>
      <c r="AL1888" s="301" t="s">
        <v>7419</v>
      </c>
      <c r="AN1888" s="29" t="s">
        <v>72</v>
      </c>
      <c r="AO1888" s="29" t="s">
        <v>4442</v>
      </c>
      <c r="AR1888" s="29" t="str">
        <f t="shared" si="297"/>
        <v>0</v>
      </c>
      <c r="AS1888" s="29">
        <f t="shared" si="298"/>
        <v>0</v>
      </c>
      <c r="AT1888" s="29">
        <v>0</v>
      </c>
      <c r="AW1888" s="29" t="str">
        <f t="shared" si="300"/>
        <v/>
      </c>
      <c r="AX1888" s="29" t="str">
        <f t="shared" si="292"/>
        <v/>
      </c>
      <c r="AY1888" s="29" t="str">
        <f t="shared" si="299"/>
        <v>https://media.mediathek-tanz-theater.de/iiif/2/nvt_img-402-003-003.JP2</v>
      </c>
      <c r="AZ1888" s="29" t="str">
        <f t="shared" si="293"/>
        <v>image/jp2</v>
      </c>
      <c r="BA1888" s="29" t="str">
        <f t="shared" si="294"/>
        <v>presentation/iiif</v>
      </c>
      <c r="BB1888" s="29" t="str">
        <f t="shared" si="295"/>
        <v>https://media.mediathek-tanz-theater.de/iiif/2/nvt_img-402-003-003.JP2/full/100,/0/default.jpg</v>
      </c>
      <c r="BC1888" s="29" t="str">
        <f t="shared" si="291"/>
        <v>image/jpeg</v>
      </c>
      <c r="BD1888" s="29" t="str">
        <f t="shared" si="296"/>
        <v>presentation/thumbnail</v>
      </c>
    </row>
    <row r="1889" spans="1:56" ht="12.75" customHeight="1">
      <c r="A1889" s="29">
        <v>0</v>
      </c>
      <c r="B1889" s="29">
        <v>0</v>
      </c>
      <c r="C1889" t="s">
        <v>9255</v>
      </c>
      <c r="D1889" s="29"/>
      <c r="E1889" s="29"/>
      <c r="F1889" s="29" t="s">
        <v>8238</v>
      </c>
      <c r="G1889" s="29"/>
      <c r="I1889" s="402" t="s">
        <v>4431</v>
      </c>
      <c r="J1889" s="406"/>
      <c r="K1889" s="29"/>
      <c r="L1889" s="29"/>
      <c r="M1889" s="311"/>
      <c r="N1889" s="29"/>
      <c r="O1889" s="29"/>
      <c r="P1889" s="25"/>
      <c r="Q1889" s="25"/>
      <c r="R1889" s="29"/>
      <c r="S1889" s="29"/>
      <c r="T1889" s="29"/>
      <c r="U1889"/>
      <c r="V1889"/>
      <c r="W1889" s="29"/>
      <c r="X1889" s="349"/>
      <c r="Y1889" s="29"/>
      <c r="Z1889" s="29" t="s">
        <v>1218</v>
      </c>
      <c r="AA1889" s="29" t="s">
        <v>1170</v>
      </c>
      <c r="AB1889" s="29" t="s">
        <v>9256</v>
      </c>
      <c r="AC1889" s="29" t="s">
        <v>4788</v>
      </c>
      <c r="AD1889" s="29"/>
      <c r="AE1889" s="29" t="s">
        <v>2950</v>
      </c>
      <c r="AG1889" s="38">
        <v>1</v>
      </c>
      <c r="AJ1889" s="38" t="s">
        <v>5115</v>
      </c>
      <c r="AR1889" s="29" t="str">
        <f t="shared" si="297"/>
        <v>1</v>
      </c>
      <c r="AS1889" s="29">
        <f t="shared" si="298"/>
        <v>0</v>
      </c>
      <c r="AT1889" s="29">
        <v>0</v>
      </c>
      <c r="AW1889" s="29" t="str">
        <f t="shared" si="300"/>
        <v/>
      </c>
      <c r="AX1889" s="29" t="str">
        <f t="shared" si="292"/>
        <v/>
      </c>
      <c r="AY1889" s="29" t="str">
        <f t="shared" si="299"/>
        <v>https://media.mediathek-tanz-theater.de/iiif/2/nvt_img-403.JP2</v>
      </c>
      <c r="AZ1889" s="29" t="str">
        <f t="shared" si="293"/>
        <v>image/jp2</v>
      </c>
      <c r="BA1889" s="29" t="str">
        <f t="shared" si="294"/>
        <v>presentation/iiif</v>
      </c>
      <c r="BB1889" s="29" t="str">
        <f t="shared" si="295"/>
        <v>https://media.mediathek-tanz-theater.de/iiif/2/nvt_img-403.JP2/full/100,/0/default.jpg</v>
      </c>
      <c r="BC1889" s="29" t="str">
        <f t="shared" si="291"/>
        <v>image/jpeg</v>
      </c>
      <c r="BD1889" s="29" t="str">
        <f t="shared" si="296"/>
        <v>presentation/thumbnail</v>
      </c>
    </row>
    <row r="1890" spans="1:56" ht="12.75" customHeight="1">
      <c r="A1890" s="29">
        <v>1</v>
      </c>
      <c r="B1890" s="29">
        <v>0</v>
      </c>
      <c r="C1890" t="s">
        <v>9257</v>
      </c>
      <c r="D1890" s="29" t="s">
        <v>9258</v>
      </c>
      <c r="E1890" s="29"/>
      <c r="F1890" s="29" t="s">
        <v>8238</v>
      </c>
      <c r="G1890" s="29"/>
      <c r="I1890" s="402" t="s">
        <v>4438</v>
      </c>
      <c r="J1890" s="406" t="s">
        <v>9255</v>
      </c>
      <c r="K1890" s="29"/>
      <c r="L1890" s="29"/>
      <c r="M1890" s="311"/>
      <c r="N1890" s="29" t="s">
        <v>1680</v>
      </c>
      <c r="O1890" s="29"/>
      <c r="P1890" s="25"/>
      <c r="Q1890" s="25"/>
      <c r="R1890" s="29"/>
      <c r="S1890" s="29"/>
      <c r="T1890" s="29"/>
      <c r="U1890"/>
      <c r="V1890" t="s">
        <v>2467</v>
      </c>
      <c r="W1890" s="29"/>
      <c r="X1890" s="349"/>
      <c r="Y1890" s="29"/>
      <c r="Z1890" s="29" t="s">
        <v>1218</v>
      </c>
      <c r="AA1890" s="29" t="s">
        <v>1170</v>
      </c>
      <c r="AB1890" s="29"/>
      <c r="AC1890" s="29"/>
      <c r="AD1890" s="29"/>
      <c r="AE1890" s="29" t="s">
        <v>2950</v>
      </c>
      <c r="AG1890" s="38">
        <v>1</v>
      </c>
      <c r="AH1890" s="38" t="s">
        <v>4439</v>
      </c>
      <c r="AI1890" s="38" t="s">
        <v>4440</v>
      </c>
      <c r="AJ1890" s="38" t="s">
        <v>8280</v>
      </c>
      <c r="AO1890" s="29" t="s">
        <v>4442</v>
      </c>
      <c r="AR1890" s="29" t="str">
        <f t="shared" si="297"/>
        <v>1</v>
      </c>
      <c r="AS1890" s="29">
        <f t="shared" si="298"/>
        <v>1</v>
      </c>
      <c r="AT1890" s="29">
        <v>1</v>
      </c>
      <c r="AV1890" s="29" t="s">
        <v>9259</v>
      </c>
      <c r="AW1890" s="29" t="str">
        <f t="shared" si="300"/>
        <v>image/tiff</v>
      </c>
      <c r="AX1890" s="29" t="str">
        <f t="shared" si="292"/>
        <v>archival/master</v>
      </c>
      <c r="AY1890" s="29" t="str">
        <f t="shared" si="299"/>
        <v>https://media.mediathek-tanz-theater.de/iiif/2/nvt_img-403-001.JP2</v>
      </c>
      <c r="AZ1890" s="29" t="str">
        <f t="shared" si="293"/>
        <v>image/jp2</v>
      </c>
      <c r="BA1890" s="29" t="str">
        <f t="shared" si="294"/>
        <v>presentation/iiif</v>
      </c>
      <c r="BB1890" s="29" t="str">
        <f t="shared" si="295"/>
        <v>https://media.mediathek-tanz-theater.de/iiif/2/nvt_img-403-001.JP2/full/100,/0/default.jpg</v>
      </c>
      <c r="BC1890" s="29" t="str">
        <f t="shared" si="291"/>
        <v>image/jpeg</v>
      </c>
      <c r="BD1890" s="29" t="str">
        <f t="shared" si="296"/>
        <v>presentation/thumbnail</v>
      </c>
    </row>
    <row r="1891" spans="1:56" ht="12.75" customHeight="1">
      <c r="A1891" s="29">
        <v>1</v>
      </c>
      <c r="B1891" s="29">
        <v>0</v>
      </c>
      <c r="C1891" t="s">
        <v>9260</v>
      </c>
      <c r="D1891" s="29" t="s">
        <v>9261</v>
      </c>
      <c r="E1891" s="29"/>
      <c r="F1891" s="29" t="s">
        <v>8238</v>
      </c>
      <c r="G1891" s="29"/>
      <c r="I1891" s="402" t="s">
        <v>4446</v>
      </c>
      <c r="J1891" s="406" t="s">
        <v>9257</v>
      </c>
      <c r="K1891" s="29"/>
      <c r="L1891" s="29"/>
      <c r="M1891" s="311"/>
      <c r="N1891" s="29" t="s">
        <v>1680</v>
      </c>
      <c r="O1891" s="29"/>
      <c r="P1891" s="25"/>
      <c r="Q1891" s="25"/>
      <c r="R1891" s="29" t="s">
        <v>8486</v>
      </c>
      <c r="S1891" s="29" t="s">
        <v>9262</v>
      </c>
      <c r="T1891" s="29" t="s">
        <v>2006</v>
      </c>
      <c r="U1891"/>
      <c r="V1891" t="s">
        <v>2467</v>
      </c>
      <c r="W1891" s="29"/>
      <c r="X1891" s="349"/>
      <c r="Y1891" s="29"/>
      <c r="Z1891" s="29" t="s">
        <v>1218</v>
      </c>
      <c r="AA1891" s="29" t="s">
        <v>1170</v>
      </c>
      <c r="AB1891" s="29" t="s">
        <v>9263</v>
      </c>
      <c r="AC1891" s="29"/>
      <c r="AD1891" s="29"/>
      <c r="AE1891" s="29" t="s">
        <v>2950</v>
      </c>
      <c r="AG1891" s="38">
        <v>1</v>
      </c>
      <c r="AH1891" s="38" t="s">
        <v>4439</v>
      </c>
      <c r="AI1891" s="38" t="s">
        <v>4440</v>
      </c>
      <c r="AJ1891" s="38" t="s">
        <v>4449</v>
      </c>
      <c r="AK1891" s="38" t="s">
        <v>9264</v>
      </c>
      <c r="AL1891" s="301" t="s">
        <v>9265</v>
      </c>
      <c r="AN1891" s="29" t="s">
        <v>9266</v>
      </c>
      <c r="AO1891" s="29" t="s">
        <v>4442</v>
      </c>
      <c r="AR1891" s="29" t="str">
        <f t="shared" si="297"/>
        <v>0</v>
      </c>
      <c r="AS1891" s="29">
        <f t="shared" si="298"/>
        <v>0</v>
      </c>
      <c r="AT1891" s="29">
        <v>0</v>
      </c>
      <c r="AW1891" s="29" t="str">
        <f t="shared" si="300"/>
        <v/>
      </c>
      <c r="AX1891" s="29" t="str">
        <f t="shared" si="292"/>
        <v/>
      </c>
      <c r="AY1891" s="29" t="str">
        <f t="shared" si="299"/>
        <v>https://media.mediathek-tanz-theater.de/iiif/2/nvt_img-403-001-001.JP2</v>
      </c>
      <c r="AZ1891" s="29" t="str">
        <f t="shared" si="293"/>
        <v>image/jp2</v>
      </c>
      <c r="BA1891" s="29" t="str">
        <f t="shared" si="294"/>
        <v>presentation/iiif</v>
      </c>
      <c r="BB1891" s="29" t="str">
        <f t="shared" si="295"/>
        <v>https://media.mediathek-tanz-theater.de/iiif/2/nvt_img-403-001-001.JP2/full/100,/0/default.jpg</v>
      </c>
      <c r="BC1891" s="29" t="str">
        <f t="shared" si="291"/>
        <v>image/jpeg</v>
      </c>
      <c r="BD1891" s="29" t="str">
        <f t="shared" si="296"/>
        <v>presentation/thumbnail</v>
      </c>
    </row>
    <row r="1892" spans="1:56" ht="12.75" customHeight="1">
      <c r="A1892" s="29">
        <v>1</v>
      </c>
      <c r="B1892" s="29">
        <v>0</v>
      </c>
      <c r="C1892" t="s">
        <v>9267</v>
      </c>
      <c r="D1892" s="29" t="s">
        <v>9268</v>
      </c>
      <c r="E1892" s="29"/>
      <c r="F1892" s="29" t="s">
        <v>8238</v>
      </c>
      <c r="G1892" s="29"/>
      <c r="I1892" s="402" t="s">
        <v>4446</v>
      </c>
      <c r="J1892" s="406" t="s">
        <v>9257</v>
      </c>
      <c r="K1892" s="29"/>
      <c r="L1892" s="29"/>
      <c r="M1892" s="311"/>
      <c r="N1892" s="29" t="s">
        <v>1680</v>
      </c>
      <c r="O1892" s="29"/>
      <c r="P1892" s="25"/>
      <c r="Q1892" s="25"/>
      <c r="R1892" s="29" t="s">
        <v>8486</v>
      </c>
      <c r="S1892" s="29" t="s">
        <v>9262</v>
      </c>
      <c r="T1892" s="29" t="s">
        <v>2006</v>
      </c>
      <c r="U1892"/>
      <c r="V1892" t="s">
        <v>2467</v>
      </c>
      <c r="W1892" s="29"/>
      <c r="X1892" s="349"/>
      <c r="Y1892" s="29"/>
      <c r="Z1892" s="29" t="s">
        <v>1218</v>
      </c>
      <c r="AA1892" s="29" t="s">
        <v>1170</v>
      </c>
      <c r="AB1892" s="29" t="s">
        <v>9269</v>
      </c>
      <c r="AC1892" s="29"/>
      <c r="AD1892" s="29"/>
      <c r="AE1892" s="29" t="s">
        <v>2950</v>
      </c>
      <c r="AG1892" s="38">
        <v>1</v>
      </c>
      <c r="AH1892" s="38" t="s">
        <v>4439</v>
      </c>
      <c r="AI1892" s="38" t="s">
        <v>4440</v>
      </c>
      <c r="AJ1892" s="38" t="s">
        <v>4449</v>
      </c>
      <c r="AK1892" s="38" t="s">
        <v>9270</v>
      </c>
      <c r="AL1892" s="301" t="s">
        <v>9265</v>
      </c>
      <c r="AN1892" s="29" t="s">
        <v>4635</v>
      </c>
      <c r="AO1892" s="29" t="s">
        <v>4442</v>
      </c>
      <c r="AR1892" s="29" t="str">
        <f t="shared" si="297"/>
        <v>0</v>
      </c>
      <c r="AS1892" s="29">
        <f t="shared" si="298"/>
        <v>0</v>
      </c>
      <c r="AT1892" s="29">
        <v>0</v>
      </c>
      <c r="AW1892" s="29" t="str">
        <f t="shared" si="300"/>
        <v/>
      </c>
      <c r="AX1892" s="29" t="str">
        <f t="shared" si="292"/>
        <v/>
      </c>
      <c r="AY1892" s="29" t="str">
        <f t="shared" si="299"/>
        <v>https://media.mediathek-tanz-theater.de/iiif/2/nvt_img-403-001-002.JP2</v>
      </c>
      <c r="AZ1892" s="29" t="str">
        <f t="shared" si="293"/>
        <v>image/jp2</v>
      </c>
      <c r="BA1892" s="29" t="str">
        <f t="shared" si="294"/>
        <v>presentation/iiif</v>
      </c>
      <c r="BB1892" s="29" t="str">
        <f t="shared" si="295"/>
        <v>https://media.mediathek-tanz-theater.de/iiif/2/nvt_img-403-001-002.JP2/full/100,/0/default.jpg</v>
      </c>
      <c r="BC1892" s="29" t="str">
        <f t="shared" si="291"/>
        <v>image/jpeg</v>
      </c>
      <c r="BD1892" s="29" t="str">
        <f t="shared" si="296"/>
        <v>presentation/thumbnail</v>
      </c>
    </row>
    <row r="1893" spans="1:56" ht="12.75" customHeight="1">
      <c r="A1893" s="29">
        <v>1</v>
      </c>
      <c r="B1893" s="29">
        <v>0</v>
      </c>
      <c r="C1893" t="s">
        <v>9271</v>
      </c>
      <c r="D1893" s="29" t="s">
        <v>9272</v>
      </c>
      <c r="E1893" s="29"/>
      <c r="F1893" s="29" t="s">
        <v>8238</v>
      </c>
      <c r="G1893" s="29"/>
      <c r="I1893" s="402" t="s">
        <v>4446</v>
      </c>
      <c r="J1893" s="406" t="s">
        <v>9257</v>
      </c>
      <c r="K1893" s="29"/>
      <c r="L1893" s="29"/>
      <c r="M1893" s="311"/>
      <c r="N1893" s="29" t="s">
        <v>1680</v>
      </c>
      <c r="O1893" s="29"/>
      <c r="P1893" s="25"/>
      <c r="Q1893" s="25"/>
      <c r="R1893" s="29" t="s">
        <v>8486</v>
      </c>
      <c r="S1893" s="29" t="s">
        <v>9262</v>
      </c>
      <c r="T1893" s="29" t="s">
        <v>2006</v>
      </c>
      <c r="U1893"/>
      <c r="V1893" t="s">
        <v>2467</v>
      </c>
      <c r="W1893" s="29"/>
      <c r="X1893" s="349"/>
      <c r="Y1893" s="29"/>
      <c r="Z1893" s="29" t="s">
        <v>1218</v>
      </c>
      <c r="AA1893" s="29" t="s">
        <v>1170</v>
      </c>
      <c r="AB1893" s="29" t="s">
        <v>9273</v>
      </c>
      <c r="AC1893" s="29"/>
      <c r="AD1893" s="29"/>
      <c r="AE1893" s="29" t="s">
        <v>2950</v>
      </c>
      <c r="AG1893" s="38">
        <v>1</v>
      </c>
      <c r="AH1893" s="38" t="s">
        <v>4439</v>
      </c>
      <c r="AI1893" s="38" t="s">
        <v>4440</v>
      </c>
      <c r="AJ1893" s="38" t="s">
        <v>4449</v>
      </c>
      <c r="AK1893" s="38" t="s">
        <v>72</v>
      </c>
      <c r="AL1893" s="301" t="s">
        <v>9265</v>
      </c>
      <c r="AN1893" s="29" t="s">
        <v>72</v>
      </c>
      <c r="AO1893" s="29" t="s">
        <v>4442</v>
      </c>
      <c r="AR1893" s="29" t="str">
        <f t="shared" si="297"/>
        <v>0</v>
      </c>
      <c r="AS1893" s="29">
        <f t="shared" si="298"/>
        <v>0</v>
      </c>
      <c r="AT1893" s="29">
        <v>0</v>
      </c>
      <c r="AW1893" s="29" t="str">
        <f t="shared" si="300"/>
        <v/>
      </c>
      <c r="AX1893" s="29" t="str">
        <f t="shared" si="292"/>
        <v/>
      </c>
      <c r="AY1893" s="29" t="str">
        <f t="shared" si="299"/>
        <v>https://media.mediathek-tanz-theater.de/iiif/2/nvt_img-403-001-003.JP2</v>
      </c>
      <c r="AZ1893" s="29" t="str">
        <f t="shared" si="293"/>
        <v>image/jp2</v>
      </c>
      <c r="BA1893" s="29" t="str">
        <f t="shared" si="294"/>
        <v>presentation/iiif</v>
      </c>
      <c r="BB1893" s="29" t="str">
        <f t="shared" si="295"/>
        <v>https://media.mediathek-tanz-theater.de/iiif/2/nvt_img-403-001-003.JP2/full/100,/0/default.jpg</v>
      </c>
      <c r="BC1893" s="29" t="str">
        <f t="shared" si="291"/>
        <v>image/jpeg</v>
      </c>
      <c r="BD1893" s="29" t="str">
        <f t="shared" si="296"/>
        <v>presentation/thumbnail</v>
      </c>
    </row>
    <row r="1894" spans="1:56" ht="12.75" customHeight="1">
      <c r="A1894" s="29">
        <v>1</v>
      </c>
      <c r="B1894" s="29">
        <v>0</v>
      </c>
      <c r="C1894" t="s">
        <v>9274</v>
      </c>
      <c r="D1894" s="29" t="s">
        <v>9275</v>
      </c>
      <c r="E1894" s="29"/>
      <c r="F1894" s="29" t="s">
        <v>8238</v>
      </c>
      <c r="G1894" s="29"/>
      <c r="I1894" s="402" t="s">
        <v>4438</v>
      </c>
      <c r="J1894" s="406" t="s">
        <v>9255</v>
      </c>
      <c r="K1894" s="29"/>
      <c r="L1894" s="29"/>
      <c r="M1894" s="311"/>
      <c r="N1894" s="29" t="s">
        <v>1680</v>
      </c>
      <c r="O1894" s="29"/>
      <c r="P1894" s="25"/>
      <c r="Q1894" s="25"/>
      <c r="R1894" s="29"/>
      <c r="S1894" s="29"/>
      <c r="T1894" s="29"/>
      <c r="U1894"/>
      <c r="V1894" t="s">
        <v>2467</v>
      </c>
      <c r="W1894" s="29"/>
      <c r="X1894" s="349"/>
      <c r="Y1894" s="29"/>
      <c r="Z1894" s="29" t="s">
        <v>1218</v>
      </c>
      <c r="AA1894" s="29" t="s">
        <v>1170</v>
      </c>
      <c r="AB1894" s="29"/>
      <c r="AC1894" s="29"/>
      <c r="AD1894" s="29"/>
      <c r="AE1894" s="29" t="s">
        <v>2950</v>
      </c>
      <c r="AG1894" s="38">
        <v>1</v>
      </c>
      <c r="AH1894" s="38" t="s">
        <v>4439</v>
      </c>
      <c r="AI1894" s="38" t="s">
        <v>4440</v>
      </c>
      <c r="AJ1894" s="38" t="s">
        <v>9276</v>
      </c>
      <c r="AO1894" s="29" t="s">
        <v>4442</v>
      </c>
      <c r="AR1894" s="29" t="str">
        <f t="shared" si="297"/>
        <v>1</v>
      </c>
      <c r="AS1894" s="29">
        <f t="shared" si="298"/>
        <v>1</v>
      </c>
      <c r="AT1894" s="29">
        <v>1</v>
      </c>
      <c r="AV1894" s="29" t="s">
        <v>9277</v>
      </c>
      <c r="AW1894" s="29" t="str">
        <f t="shared" si="300"/>
        <v>image/tiff</v>
      </c>
      <c r="AX1894" s="29" t="str">
        <f t="shared" si="292"/>
        <v>archival/master</v>
      </c>
      <c r="AY1894" s="29" t="str">
        <f t="shared" si="299"/>
        <v>https://media.mediathek-tanz-theater.de/iiif/2/nvt_img-403-002.JP2</v>
      </c>
      <c r="AZ1894" s="29" t="str">
        <f t="shared" si="293"/>
        <v>image/jp2</v>
      </c>
      <c r="BA1894" s="29" t="str">
        <f t="shared" si="294"/>
        <v>presentation/iiif</v>
      </c>
      <c r="BB1894" s="29" t="str">
        <f t="shared" si="295"/>
        <v>https://media.mediathek-tanz-theater.de/iiif/2/nvt_img-403-002.JP2/full/100,/0/default.jpg</v>
      </c>
      <c r="BC1894" s="29" t="str">
        <f t="shared" si="291"/>
        <v>image/jpeg</v>
      </c>
      <c r="BD1894" s="29" t="str">
        <f t="shared" si="296"/>
        <v>presentation/thumbnail</v>
      </c>
    </row>
    <row r="1895" spans="1:56" ht="12.75" customHeight="1">
      <c r="A1895" s="29">
        <v>1</v>
      </c>
      <c r="B1895" s="29">
        <v>0</v>
      </c>
      <c r="C1895" t="s">
        <v>9278</v>
      </c>
      <c r="D1895" s="29" t="s">
        <v>9279</v>
      </c>
      <c r="E1895" s="29"/>
      <c r="F1895" s="29" t="s">
        <v>8238</v>
      </c>
      <c r="G1895" s="29"/>
      <c r="I1895" s="402" t="s">
        <v>4446</v>
      </c>
      <c r="J1895" s="406" t="s">
        <v>9274</v>
      </c>
      <c r="K1895" s="29"/>
      <c r="L1895" s="29"/>
      <c r="M1895" s="311"/>
      <c r="N1895" s="29" t="s">
        <v>1680</v>
      </c>
      <c r="O1895" s="29"/>
      <c r="P1895" s="25"/>
      <c r="Q1895" s="25"/>
      <c r="R1895" s="29" t="s">
        <v>8486</v>
      </c>
      <c r="S1895" s="29" t="s">
        <v>9262</v>
      </c>
      <c r="T1895" s="29" t="s">
        <v>2006</v>
      </c>
      <c r="U1895"/>
      <c r="V1895" t="s">
        <v>2467</v>
      </c>
      <c r="W1895" s="29"/>
      <c r="X1895" s="349"/>
      <c r="Y1895" s="29"/>
      <c r="Z1895" s="29" t="s">
        <v>1218</v>
      </c>
      <c r="AA1895" s="29" t="s">
        <v>1170</v>
      </c>
      <c r="AB1895" s="29" t="s">
        <v>9280</v>
      </c>
      <c r="AC1895" s="29"/>
      <c r="AD1895" s="29"/>
      <c r="AE1895" s="29" t="s">
        <v>2950</v>
      </c>
      <c r="AG1895" s="38">
        <v>1</v>
      </c>
      <c r="AH1895" s="38" t="s">
        <v>4439</v>
      </c>
      <c r="AI1895" s="38" t="s">
        <v>4440</v>
      </c>
      <c r="AJ1895" s="38" t="s">
        <v>4449</v>
      </c>
      <c r="AK1895" s="38" t="s">
        <v>9281</v>
      </c>
      <c r="AL1895" s="301" t="s">
        <v>7419</v>
      </c>
      <c r="AN1895" s="29" t="s">
        <v>72</v>
      </c>
      <c r="AO1895" s="29" t="s">
        <v>4442</v>
      </c>
      <c r="AR1895" s="29" t="str">
        <f t="shared" si="297"/>
        <v>0</v>
      </c>
      <c r="AS1895" s="29">
        <f t="shared" si="298"/>
        <v>0</v>
      </c>
      <c r="AT1895" s="29">
        <v>0</v>
      </c>
      <c r="AW1895" s="29" t="str">
        <f t="shared" si="300"/>
        <v/>
      </c>
      <c r="AX1895" s="29" t="str">
        <f t="shared" si="292"/>
        <v/>
      </c>
      <c r="AY1895" s="29" t="str">
        <f t="shared" si="299"/>
        <v>https://media.mediathek-tanz-theater.de/iiif/2/nvt_img-403-002-001.JP2</v>
      </c>
      <c r="AZ1895" s="29" t="str">
        <f t="shared" si="293"/>
        <v>image/jp2</v>
      </c>
      <c r="BA1895" s="29" t="str">
        <f t="shared" si="294"/>
        <v>presentation/iiif</v>
      </c>
      <c r="BB1895" s="29" t="str">
        <f t="shared" si="295"/>
        <v>https://media.mediathek-tanz-theater.de/iiif/2/nvt_img-403-002-001.JP2/full/100,/0/default.jpg</v>
      </c>
      <c r="BC1895" s="29" t="str">
        <f t="shared" si="291"/>
        <v>image/jpeg</v>
      </c>
      <c r="BD1895" s="29" t="str">
        <f t="shared" si="296"/>
        <v>presentation/thumbnail</v>
      </c>
    </row>
    <row r="1896" spans="1:56" ht="12.75" customHeight="1">
      <c r="A1896" s="29">
        <v>1</v>
      </c>
      <c r="B1896" s="29">
        <v>0</v>
      </c>
      <c r="C1896" t="s">
        <v>9282</v>
      </c>
      <c r="D1896" s="29" t="s">
        <v>9283</v>
      </c>
      <c r="E1896" s="29"/>
      <c r="F1896" s="29" t="s">
        <v>8238</v>
      </c>
      <c r="G1896" s="29"/>
      <c r="I1896" s="402" t="s">
        <v>4446</v>
      </c>
      <c r="J1896" s="406" t="s">
        <v>9274</v>
      </c>
      <c r="K1896" s="29"/>
      <c r="L1896" s="29"/>
      <c r="M1896" s="311"/>
      <c r="N1896" s="29" t="s">
        <v>1680</v>
      </c>
      <c r="O1896" s="29"/>
      <c r="P1896" s="25"/>
      <c r="Q1896" s="25"/>
      <c r="R1896" s="29" t="s">
        <v>8486</v>
      </c>
      <c r="S1896" s="29" t="s">
        <v>9262</v>
      </c>
      <c r="T1896" s="29" t="s">
        <v>2006</v>
      </c>
      <c r="U1896"/>
      <c r="V1896" t="s">
        <v>2467</v>
      </c>
      <c r="W1896" s="29"/>
      <c r="X1896" s="349"/>
      <c r="Y1896" s="29"/>
      <c r="Z1896" s="29" t="s">
        <v>1218</v>
      </c>
      <c r="AA1896" s="29" t="s">
        <v>1170</v>
      </c>
      <c r="AB1896" s="29" t="s">
        <v>9284</v>
      </c>
      <c r="AC1896" s="29"/>
      <c r="AD1896" s="29"/>
      <c r="AE1896" s="29" t="s">
        <v>2950</v>
      </c>
      <c r="AG1896" s="38">
        <v>1</v>
      </c>
      <c r="AH1896" s="38" t="s">
        <v>4439</v>
      </c>
      <c r="AI1896" s="38" t="s">
        <v>4440</v>
      </c>
      <c r="AJ1896" s="38" t="s">
        <v>4449</v>
      </c>
      <c r="AK1896" s="38" t="s">
        <v>72</v>
      </c>
      <c r="AL1896" s="301" t="s">
        <v>7419</v>
      </c>
      <c r="AN1896" s="29" t="s">
        <v>72</v>
      </c>
      <c r="AO1896" s="29" t="s">
        <v>4442</v>
      </c>
      <c r="AR1896" s="29" t="str">
        <f t="shared" si="297"/>
        <v>0</v>
      </c>
      <c r="AS1896" s="29">
        <f t="shared" si="298"/>
        <v>0</v>
      </c>
      <c r="AT1896" s="29">
        <v>0</v>
      </c>
      <c r="AW1896" s="29" t="str">
        <f t="shared" si="300"/>
        <v/>
      </c>
      <c r="AX1896" s="29" t="str">
        <f t="shared" si="292"/>
        <v/>
      </c>
      <c r="AY1896" s="29" t="str">
        <f t="shared" si="299"/>
        <v>https://media.mediathek-tanz-theater.de/iiif/2/nvt_img-403-002-002.JP2</v>
      </c>
      <c r="AZ1896" s="29" t="str">
        <f t="shared" si="293"/>
        <v>image/jp2</v>
      </c>
      <c r="BA1896" s="29" t="str">
        <f t="shared" si="294"/>
        <v>presentation/iiif</v>
      </c>
      <c r="BB1896" s="29" t="str">
        <f t="shared" si="295"/>
        <v>https://media.mediathek-tanz-theater.de/iiif/2/nvt_img-403-002-002.JP2/full/100,/0/default.jpg</v>
      </c>
      <c r="BC1896" s="29" t="str">
        <f t="shared" si="291"/>
        <v>image/jpeg</v>
      </c>
      <c r="BD1896" s="29" t="str">
        <f t="shared" si="296"/>
        <v>presentation/thumbnail</v>
      </c>
    </row>
    <row r="1897" spans="1:56" ht="12.75" customHeight="1">
      <c r="A1897" s="29">
        <v>1</v>
      </c>
      <c r="B1897" s="29">
        <v>0</v>
      </c>
      <c r="C1897" t="s">
        <v>9285</v>
      </c>
      <c r="D1897" s="29" t="s">
        <v>9286</v>
      </c>
      <c r="E1897" s="29"/>
      <c r="F1897" s="29" t="s">
        <v>8238</v>
      </c>
      <c r="G1897" s="29"/>
      <c r="I1897" s="402" t="s">
        <v>4446</v>
      </c>
      <c r="J1897" s="406" t="s">
        <v>9274</v>
      </c>
      <c r="K1897" s="29"/>
      <c r="L1897" s="29"/>
      <c r="M1897" s="311"/>
      <c r="N1897" s="29" t="s">
        <v>1680</v>
      </c>
      <c r="O1897" s="29"/>
      <c r="P1897" s="25"/>
      <c r="Q1897" s="25"/>
      <c r="R1897" s="29" t="s">
        <v>8486</v>
      </c>
      <c r="S1897" s="29" t="s">
        <v>9287</v>
      </c>
      <c r="T1897" s="29" t="s">
        <v>2006</v>
      </c>
      <c r="U1897"/>
      <c r="V1897" t="s">
        <v>2467</v>
      </c>
      <c r="W1897" s="29"/>
      <c r="X1897" s="349"/>
      <c r="Y1897" s="29"/>
      <c r="Z1897" s="29" t="s">
        <v>1218</v>
      </c>
      <c r="AA1897" s="29" t="s">
        <v>1170</v>
      </c>
      <c r="AB1897" s="29" t="s">
        <v>9288</v>
      </c>
      <c r="AC1897" s="29"/>
      <c r="AD1897" s="29"/>
      <c r="AE1897" s="29" t="s">
        <v>2950</v>
      </c>
      <c r="AG1897" s="38">
        <v>1</v>
      </c>
      <c r="AH1897" s="38" t="s">
        <v>4439</v>
      </c>
      <c r="AI1897" s="38" t="s">
        <v>4440</v>
      </c>
      <c r="AJ1897" s="38" t="s">
        <v>4449</v>
      </c>
      <c r="AK1897" s="38" t="s">
        <v>72</v>
      </c>
      <c r="AL1897" s="301" t="s">
        <v>7419</v>
      </c>
      <c r="AN1897" s="29" t="s">
        <v>72</v>
      </c>
      <c r="AO1897" s="29" t="s">
        <v>4442</v>
      </c>
      <c r="AR1897" s="29" t="str">
        <f t="shared" si="297"/>
        <v>0</v>
      </c>
      <c r="AS1897" s="29">
        <f t="shared" si="298"/>
        <v>0</v>
      </c>
      <c r="AT1897" s="29">
        <v>0</v>
      </c>
      <c r="AW1897" s="29" t="str">
        <f t="shared" si="300"/>
        <v/>
      </c>
      <c r="AX1897" s="29" t="str">
        <f t="shared" si="292"/>
        <v/>
      </c>
      <c r="AY1897" s="29" t="str">
        <f t="shared" si="299"/>
        <v>https://media.mediathek-tanz-theater.de/iiif/2/nvt_img-403-002-003.JP2</v>
      </c>
      <c r="AZ1897" s="29" t="str">
        <f t="shared" si="293"/>
        <v>image/jp2</v>
      </c>
      <c r="BA1897" s="29" t="str">
        <f t="shared" si="294"/>
        <v>presentation/iiif</v>
      </c>
      <c r="BB1897" s="29" t="str">
        <f t="shared" si="295"/>
        <v>https://media.mediathek-tanz-theater.de/iiif/2/nvt_img-403-002-003.JP2/full/100,/0/default.jpg</v>
      </c>
      <c r="BC1897" s="29" t="str">
        <f t="shared" si="291"/>
        <v>image/jpeg</v>
      </c>
      <c r="BD1897" s="29" t="str">
        <f t="shared" si="296"/>
        <v>presentation/thumbnail</v>
      </c>
    </row>
    <row r="1898" spans="1:56" ht="13.5" customHeight="1">
      <c r="A1898" s="29">
        <v>1</v>
      </c>
      <c r="B1898" s="29">
        <v>0</v>
      </c>
      <c r="C1898" t="s">
        <v>9289</v>
      </c>
      <c r="D1898" s="29" t="s">
        <v>9290</v>
      </c>
      <c r="E1898" s="29"/>
      <c r="F1898" s="29" t="s">
        <v>8238</v>
      </c>
      <c r="G1898" s="29"/>
      <c r="I1898" s="402" t="s">
        <v>4446</v>
      </c>
      <c r="J1898" s="406" t="s">
        <v>9274</v>
      </c>
      <c r="K1898" s="29"/>
      <c r="L1898" s="29"/>
      <c r="M1898" s="311"/>
      <c r="N1898" s="29" t="s">
        <v>1680</v>
      </c>
      <c r="O1898" s="29"/>
      <c r="P1898" s="25"/>
      <c r="Q1898" s="25"/>
      <c r="R1898" s="29" t="s">
        <v>8486</v>
      </c>
      <c r="S1898" s="29" t="s">
        <v>9287</v>
      </c>
      <c r="T1898" s="29" t="s">
        <v>2006</v>
      </c>
      <c r="U1898"/>
      <c r="V1898" t="s">
        <v>2467</v>
      </c>
      <c r="W1898" s="29"/>
      <c r="X1898" s="349"/>
      <c r="Y1898" s="29"/>
      <c r="Z1898" s="29" t="s">
        <v>1218</v>
      </c>
      <c r="AA1898" s="29" t="s">
        <v>1170</v>
      </c>
      <c r="AB1898" s="29" t="s">
        <v>9291</v>
      </c>
      <c r="AC1898" s="29"/>
      <c r="AD1898" s="29"/>
      <c r="AE1898" s="29" t="s">
        <v>2950</v>
      </c>
      <c r="AG1898" s="38">
        <v>1</v>
      </c>
      <c r="AH1898" s="38" t="s">
        <v>4439</v>
      </c>
      <c r="AI1898" s="38" t="s">
        <v>4440</v>
      </c>
      <c r="AJ1898" s="38" t="s">
        <v>4449</v>
      </c>
      <c r="AK1898" s="38" t="s">
        <v>72</v>
      </c>
      <c r="AL1898" s="301" t="s">
        <v>7419</v>
      </c>
      <c r="AN1898" s="29" t="s">
        <v>72</v>
      </c>
      <c r="AO1898" s="29" t="s">
        <v>4442</v>
      </c>
      <c r="AR1898" s="29" t="str">
        <f t="shared" si="297"/>
        <v>0</v>
      </c>
      <c r="AS1898" s="29">
        <f t="shared" si="298"/>
        <v>0</v>
      </c>
      <c r="AT1898" s="29">
        <v>0</v>
      </c>
      <c r="AW1898" s="29" t="str">
        <f t="shared" si="300"/>
        <v/>
      </c>
      <c r="AX1898" s="29" t="str">
        <f t="shared" si="292"/>
        <v/>
      </c>
      <c r="AY1898" s="29" t="str">
        <f t="shared" si="299"/>
        <v>https://media.mediathek-tanz-theater.de/iiif/2/nvt_img-403-002-004.JP2</v>
      </c>
      <c r="AZ1898" s="29" t="str">
        <f t="shared" si="293"/>
        <v>image/jp2</v>
      </c>
      <c r="BA1898" s="29" t="str">
        <f t="shared" si="294"/>
        <v>presentation/iiif</v>
      </c>
      <c r="BB1898" s="29" t="str">
        <f t="shared" si="295"/>
        <v>https://media.mediathek-tanz-theater.de/iiif/2/nvt_img-403-002-004.JP2/full/100,/0/default.jpg</v>
      </c>
      <c r="BC1898" s="29" t="str">
        <f t="shared" si="291"/>
        <v>image/jpeg</v>
      </c>
      <c r="BD1898" s="29" t="str">
        <f t="shared" si="296"/>
        <v>presentation/thumbnail</v>
      </c>
    </row>
    <row r="1899" spans="1:56" ht="12.75" customHeight="1">
      <c r="A1899" s="29">
        <v>0</v>
      </c>
      <c r="B1899" s="29">
        <v>0</v>
      </c>
      <c r="C1899" t="s">
        <v>9292</v>
      </c>
      <c r="D1899" s="29"/>
      <c r="E1899" s="29"/>
      <c r="F1899" s="29" t="s">
        <v>8238</v>
      </c>
      <c r="G1899" s="29"/>
      <c r="I1899" s="402" t="s">
        <v>4431</v>
      </c>
      <c r="J1899" s="406"/>
      <c r="K1899" s="29"/>
      <c r="L1899" s="29"/>
      <c r="M1899" s="311"/>
      <c r="N1899" s="29"/>
      <c r="O1899" s="29"/>
      <c r="P1899" s="25"/>
      <c r="Q1899" s="25"/>
      <c r="R1899" s="29"/>
      <c r="S1899" s="29"/>
      <c r="T1899" s="29"/>
      <c r="U1899"/>
      <c r="V1899"/>
      <c r="W1899" s="29"/>
      <c r="X1899" s="349"/>
      <c r="Y1899" s="29"/>
      <c r="Z1899" s="29" t="s">
        <v>1218</v>
      </c>
      <c r="AA1899" s="29" t="s">
        <v>1170</v>
      </c>
      <c r="AB1899" s="29" t="s">
        <v>9293</v>
      </c>
      <c r="AC1899" s="29" t="s">
        <v>4788</v>
      </c>
      <c r="AD1899" s="29"/>
      <c r="AE1899" s="29" t="s">
        <v>2950</v>
      </c>
      <c r="AG1899" s="38">
        <v>1</v>
      </c>
      <c r="AJ1899" s="38" t="s">
        <v>5115</v>
      </c>
      <c r="AR1899" s="29" t="str">
        <f t="shared" si="297"/>
        <v>1</v>
      </c>
      <c r="AS1899" s="29">
        <f t="shared" si="298"/>
        <v>0</v>
      </c>
      <c r="AT1899" s="29">
        <v>0</v>
      </c>
      <c r="AW1899" s="29" t="str">
        <f t="shared" si="300"/>
        <v/>
      </c>
      <c r="AX1899" s="29" t="str">
        <f t="shared" si="292"/>
        <v/>
      </c>
      <c r="AY1899" s="29" t="str">
        <f t="shared" si="299"/>
        <v>https://media.mediathek-tanz-theater.de/iiif/2/nvt_img-404.JP2</v>
      </c>
      <c r="AZ1899" s="29" t="str">
        <f t="shared" si="293"/>
        <v>image/jp2</v>
      </c>
      <c r="BA1899" s="29" t="str">
        <f t="shared" si="294"/>
        <v>presentation/iiif</v>
      </c>
      <c r="BB1899" s="29" t="str">
        <f t="shared" si="295"/>
        <v>https://media.mediathek-tanz-theater.de/iiif/2/nvt_img-404.JP2/full/100,/0/default.jpg</v>
      </c>
      <c r="BC1899" s="29" t="str">
        <f t="shared" si="291"/>
        <v>image/jpeg</v>
      </c>
      <c r="BD1899" s="29" t="str">
        <f t="shared" si="296"/>
        <v>presentation/thumbnail</v>
      </c>
    </row>
    <row r="1900" spans="1:56" ht="12.75" customHeight="1">
      <c r="A1900" s="29">
        <v>1</v>
      </c>
      <c r="B1900" s="29">
        <v>0</v>
      </c>
      <c r="C1900" t="s">
        <v>9294</v>
      </c>
      <c r="D1900" s="29" t="s">
        <v>9295</v>
      </c>
      <c r="E1900" s="29"/>
      <c r="F1900" s="29" t="s">
        <v>8238</v>
      </c>
      <c r="G1900" s="29"/>
      <c r="I1900" s="402" t="s">
        <v>4438</v>
      </c>
      <c r="J1900" s="406" t="s">
        <v>9292</v>
      </c>
      <c r="K1900" s="29"/>
      <c r="L1900" s="29"/>
      <c r="M1900" s="311"/>
      <c r="N1900" s="29" t="s">
        <v>1680</v>
      </c>
      <c r="O1900" s="29"/>
      <c r="P1900" s="25"/>
      <c r="Q1900" s="25"/>
      <c r="R1900" s="29"/>
      <c r="S1900" s="308"/>
      <c r="T1900" s="29"/>
      <c r="U1900"/>
      <c r="V1900" t="s">
        <v>2467</v>
      </c>
      <c r="W1900" s="29"/>
      <c r="X1900" s="349"/>
      <c r="Y1900" s="29"/>
      <c r="Z1900" s="29" t="s">
        <v>1218</v>
      </c>
      <c r="AA1900" s="29" t="s">
        <v>1170</v>
      </c>
      <c r="AB1900" s="29"/>
      <c r="AC1900" s="29"/>
      <c r="AD1900" s="29"/>
      <c r="AE1900" s="29" t="s">
        <v>2950</v>
      </c>
      <c r="AG1900" s="38">
        <v>1</v>
      </c>
      <c r="AH1900" s="38" t="s">
        <v>4439</v>
      </c>
      <c r="AI1900" s="38" t="s">
        <v>4440</v>
      </c>
      <c r="AJ1900" s="38" t="s">
        <v>8280</v>
      </c>
      <c r="AO1900" s="29" t="s">
        <v>4442</v>
      </c>
      <c r="AR1900" s="29" t="str">
        <f t="shared" si="297"/>
        <v>1</v>
      </c>
      <c r="AS1900" s="29">
        <f t="shared" si="298"/>
        <v>1</v>
      </c>
      <c r="AT1900" s="29">
        <v>1</v>
      </c>
      <c r="AV1900" s="29" t="s">
        <v>9296</v>
      </c>
      <c r="AW1900" s="29" t="str">
        <f t="shared" si="300"/>
        <v>image/tiff</v>
      </c>
      <c r="AX1900" s="29" t="str">
        <f t="shared" si="292"/>
        <v>archival/master</v>
      </c>
      <c r="AY1900" s="29" t="str">
        <f t="shared" si="299"/>
        <v>https://media.mediathek-tanz-theater.de/iiif/2/nvt_img-404-001.JP2</v>
      </c>
      <c r="AZ1900" s="29" t="str">
        <f t="shared" si="293"/>
        <v>image/jp2</v>
      </c>
      <c r="BA1900" s="29" t="str">
        <f t="shared" si="294"/>
        <v>presentation/iiif</v>
      </c>
      <c r="BB1900" s="29" t="str">
        <f t="shared" si="295"/>
        <v>https://media.mediathek-tanz-theater.de/iiif/2/nvt_img-404-001.JP2/full/100,/0/default.jpg</v>
      </c>
      <c r="BC1900" s="29" t="str">
        <f t="shared" si="291"/>
        <v>image/jpeg</v>
      </c>
      <c r="BD1900" s="29" t="str">
        <f t="shared" si="296"/>
        <v>presentation/thumbnail</v>
      </c>
    </row>
    <row r="1901" spans="1:56" ht="12.75" customHeight="1">
      <c r="A1901" s="29">
        <v>1</v>
      </c>
      <c r="B1901" s="29">
        <v>0</v>
      </c>
      <c r="C1901" t="s">
        <v>9297</v>
      </c>
      <c r="D1901" s="29" t="s">
        <v>9298</v>
      </c>
      <c r="E1901" s="29"/>
      <c r="F1901" s="29" t="s">
        <v>8238</v>
      </c>
      <c r="G1901" s="29"/>
      <c r="I1901" s="402" t="s">
        <v>4446</v>
      </c>
      <c r="J1901" s="406" t="s">
        <v>9294</v>
      </c>
      <c r="K1901" s="29"/>
      <c r="L1901" s="29"/>
      <c r="M1901" s="311"/>
      <c r="N1901" s="29" t="s">
        <v>1680</v>
      </c>
      <c r="O1901" s="29"/>
      <c r="P1901" s="25"/>
      <c r="Q1901" s="25"/>
      <c r="R1901" s="29" t="s">
        <v>8486</v>
      </c>
      <c r="S1901" s="303"/>
      <c r="T1901" s="29"/>
      <c r="U1901"/>
      <c r="V1901" t="s">
        <v>2467</v>
      </c>
      <c r="W1901" s="29"/>
      <c r="X1901" s="349"/>
      <c r="Y1901" s="29"/>
      <c r="Z1901" s="29" t="s">
        <v>1218</v>
      </c>
      <c r="AA1901" s="29" t="s">
        <v>1170</v>
      </c>
      <c r="AB1901" s="29" t="s">
        <v>9299</v>
      </c>
      <c r="AC1901" s="29"/>
      <c r="AD1901" s="29"/>
      <c r="AE1901" s="29" t="s">
        <v>2950</v>
      </c>
      <c r="AG1901" s="38">
        <v>1</v>
      </c>
      <c r="AH1901" s="38" t="s">
        <v>4439</v>
      </c>
      <c r="AI1901" s="38" t="s">
        <v>4440</v>
      </c>
      <c r="AJ1901" s="38" t="s">
        <v>4449</v>
      </c>
      <c r="AO1901" s="29" t="s">
        <v>4442</v>
      </c>
      <c r="AR1901" s="29" t="str">
        <f t="shared" si="297"/>
        <v>0</v>
      </c>
      <c r="AS1901" s="29">
        <f t="shared" si="298"/>
        <v>0</v>
      </c>
      <c r="AT1901" s="29">
        <v>0</v>
      </c>
      <c r="AW1901" s="29" t="str">
        <f t="shared" si="300"/>
        <v/>
      </c>
      <c r="AX1901" s="29" t="str">
        <f t="shared" si="292"/>
        <v/>
      </c>
      <c r="AY1901" s="29" t="str">
        <f t="shared" si="299"/>
        <v>https://media.mediathek-tanz-theater.de/iiif/2/nvt_img-404-001-001.JP2</v>
      </c>
      <c r="AZ1901" s="29" t="str">
        <f t="shared" si="293"/>
        <v>image/jp2</v>
      </c>
      <c r="BA1901" s="29" t="str">
        <f t="shared" si="294"/>
        <v>presentation/iiif</v>
      </c>
      <c r="BB1901" s="29" t="str">
        <f t="shared" si="295"/>
        <v>https://media.mediathek-tanz-theater.de/iiif/2/nvt_img-404-001-001.JP2/full/100,/0/default.jpg</v>
      </c>
      <c r="BC1901" s="29" t="str">
        <f t="shared" si="291"/>
        <v>image/jpeg</v>
      </c>
      <c r="BD1901" s="29" t="str">
        <f t="shared" si="296"/>
        <v>presentation/thumbnail</v>
      </c>
    </row>
    <row r="1902" spans="1:56" ht="12.75" customHeight="1">
      <c r="A1902" s="29">
        <v>1</v>
      </c>
      <c r="B1902" s="29">
        <v>0</v>
      </c>
      <c r="C1902" t="s">
        <v>9300</v>
      </c>
      <c r="D1902" s="29" t="s">
        <v>9301</v>
      </c>
      <c r="E1902" s="29"/>
      <c r="F1902" s="29" t="s">
        <v>8238</v>
      </c>
      <c r="G1902" s="29"/>
      <c r="I1902" s="402" t="s">
        <v>4446</v>
      </c>
      <c r="J1902" s="406" t="s">
        <v>9294</v>
      </c>
      <c r="K1902" s="29"/>
      <c r="L1902" s="29"/>
      <c r="M1902" s="311"/>
      <c r="N1902" s="29" t="s">
        <v>1680</v>
      </c>
      <c r="O1902" s="29"/>
      <c r="P1902" s="25"/>
      <c r="Q1902" s="25"/>
      <c r="R1902" s="29" t="s">
        <v>8486</v>
      </c>
      <c r="S1902" s="303"/>
      <c r="T1902" s="29"/>
      <c r="U1902"/>
      <c r="V1902" t="s">
        <v>2467</v>
      </c>
      <c r="W1902" s="29"/>
      <c r="X1902" s="349"/>
      <c r="Y1902" s="29"/>
      <c r="Z1902" s="29" t="s">
        <v>1218</v>
      </c>
      <c r="AA1902" s="29" t="s">
        <v>1170</v>
      </c>
      <c r="AB1902" s="29" t="s">
        <v>9302</v>
      </c>
      <c r="AC1902" s="29"/>
      <c r="AD1902" s="29"/>
      <c r="AE1902" s="29" t="s">
        <v>2950</v>
      </c>
      <c r="AG1902" s="38">
        <v>1</v>
      </c>
      <c r="AH1902" s="38" t="s">
        <v>4439</v>
      </c>
      <c r="AI1902" s="38" t="s">
        <v>4440</v>
      </c>
      <c r="AJ1902" s="38" t="s">
        <v>4449</v>
      </c>
      <c r="AO1902" s="29" t="s">
        <v>4442</v>
      </c>
      <c r="AR1902" s="29" t="str">
        <f t="shared" si="297"/>
        <v>0</v>
      </c>
      <c r="AS1902" s="29">
        <f t="shared" si="298"/>
        <v>0</v>
      </c>
      <c r="AT1902" s="29">
        <v>0</v>
      </c>
      <c r="AW1902" s="29" t="str">
        <f t="shared" si="300"/>
        <v/>
      </c>
      <c r="AX1902" s="29" t="str">
        <f t="shared" si="292"/>
        <v/>
      </c>
      <c r="AY1902" s="29" t="str">
        <f t="shared" si="299"/>
        <v>https://media.mediathek-tanz-theater.de/iiif/2/nvt_img-404-001-002.JP2</v>
      </c>
      <c r="AZ1902" s="29" t="str">
        <f t="shared" si="293"/>
        <v>image/jp2</v>
      </c>
      <c r="BA1902" s="29" t="str">
        <f t="shared" si="294"/>
        <v>presentation/iiif</v>
      </c>
      <c r="BB1902" s="29" t="str">
        <f t="shared" si="295"/>
        <v>https://media.mediathek-tanz-theater.de/iiif/2/nvt_img-404-001-002.JP2/full/100,/0/default.jpg</v>
      </c>
      <c r="BC1902" s="29" t="str">
        <f t="shared" si="291"/>
        <v>image/jpeg</v>
      </c>
      <c r="BD1902" s="29" t="str">
        <f t="shared" si="296"/>
        <v>presentation/thumbnail</v>
      </c>
    </row>
    <row r="1903" spans="1:56" ht="12.75" customHeight="1">
      <c r="A1903" s="29">
        <v>1</v>
      </c>
      <c r="B1903" s="29">
        <v>0</v>
      </c>
      <c r="C1903" t="s">
        <v>9303</v>
      </c>
      <c r="D1903" s="29" t="s">
        <v>9304</v>
      </c>
      <c r="E1903" s="29"/>
      <c r="F1903" s="29" t="s">
        <v>8238</v>
      </c>
      <c r="G1903" s="29"/>
      <c r="I1903" s="402" t="s">
        <v>4446</v>
      </c>
      <c r="J1903" s="406" t="s">
        <v>9294</v>
      </c>
      <c r="K1903" s="29"/>
      <c r="L1903" s="29"/>
      <c r="M1903" s="311"/>
      <c r="N1903" s="29" t="s">
        <v>1680</v>
      </c>
      <c r="O1903" s="29"/>
      <c r="P1903" s="25"/>
      <c r="Q1903" s="25"/>
      <c r="R1903" s="29" t="s">
        <v>8486</v>
      </c>
      <c r="S1903" s="303"/>
      <c r="T1903" s="29"/>
      <c r="U1903"/>
      <c r="V1903" t="s">
        <v>2467</v>
      </c>
      <c r="W1903" s="29"/>
      <c r="X1903" s="349"/>
      <c r="Y1903" s="29"/>
      <c r="Z1903" s="29" t="s">
        <v>1218</v>
      </c>
      <c r="AA1903" s="29" t="s">
        <v>1170</v>
      </c>
      <c r="AB1903" s="29" t="s">
        <v>9305</v>
      </c>
      <c r="AC1903" s="29"/>
      <c r="AD1903" s="29"/>
      <c r="AE1903" s="29" t="s">
        <v>2950</v>
      </c>
      <c r="AG1903" s="38">
        <v>1</v>
      </c>
      <c r="AH1903" s="38" t="s">
        <v>4439</v>
      </c>
      <c r="AI1903" s="38" t="s">
        <v>4440</v>
      </c>
      <c r="AJ1903" s="38" t="s">
        <v>4449</v>
      </c>
      <c r="AO1903" s="29" t="s">
        <v>4442</v>
      </c>
      <c r="AR1903" s="29" t="str">
        <f t="shared" si="297"/>
        <v>0</v>
      </c>
      <c r="AS1903" s="29">
        <f t="shared" si="298"/>
        <v>0</v>
      </c>
      <c r="AT1903" s="29">
        <v>0</v>
      </c>
      <c r="AW1903" s="29" t="str">
        <f t="shared" si="300"/>
        <v/>
      </c>
      <c r="AX1903" s="29" t="str">
        <f t="shared" si="292"/>
        <v/>
      </c>
      <c r="AY1903" s="29" t="str">
        <f t="shared" si="299"/>
        <v>https://media.mediathek-tanz-theater.de/iiif/2/nvt_img-404-001-003.JP2</v>
      </c>
      <c r="AZ1903" s="29" t="str">
        <f t="shared" si="293"/>
        <v>image/jp2</v>
      </c>
      <c r="BA1903" s="29" t="str">
        <f t="shared" si="294"/>
        <v>presentation/iiif</v>
      </c>
      <c r="BB1903" s="29" t="str">
        <f t="shared" si="295"/>
        <v>https://media.mediathek-tanz-theater.de/iiif/2/nvt_img-404-001-003.JP2/full/100,/0/default.jpg</v>
      </c>
      <c r="BC1903" s="29" t="str">
        <f t="shared" si="291"/>
        <v>image/jpeg</v>
      </c>
      <c r="BD1903" s="29" t="str">
        <f t="shared" si="296"/>
        <v>presentation/thumbnail</v>
      </c>
    </row>
    <row r="1904" spans="1:56" ht="12.75" customHeight="1">
      <c r="A1904" s="29">
        <v>1</v>
      </c>
      <c r="B1904" s="29">
        <v>0</v>
      </c>
      <c r="C1904" t="s">
        <v>9306</v>
      </c>
      <c r="D1904" s="29" t="s">
        <v>9307</v>
      </c>
      <c r="E1904" s="29"/>
      <c r="F1904" s="29" t="s">
        <v>8238</v>
      </c>
      <c r="G1904" s="29"/>
      <c r="I1904" s="402" t="s">
        <v>4438</v>
      </c>
      <c r="J1904" s="406" t="s">
        <v>9292</v>
      </c>
      <c r="K1904" s="29"/>
      <c r="L1904" s="29"/>
      <c r="M1904" s="311"/>
      <c r="N1904" s="29" t="s">
        <v>1680</v>
      </c>
      <c r="O1904" s="29"/>
      <c r="P1904" s="25"/>
      <c r="Q1904" s="25"/>
      <c r="R1904" s="29"/>
      <c r="S1904" s="308"/>
      <c r="T1904" s="29"/>
      <c r="U1904"/>
      <c r="V1904" t="s">
        <v>2467</v>
      </c>
      <c r="W1904" s="29"/>
      <c r="X1904" s="349"/>
      <c r="Y1904" s="29"/>
      <c r="Z1904" s="29" t="s">
        <v>1218</v>
      </c>
      <c r="AA1904" s="29" t="s">
        <v>1170</v>
      </c>
      <c r="AB1904" s="29"/>
      <c r="AC1904" s="29"/>
      <c r="AD1904" s="29"/>
      <c r="AE1904" s="29" t="s">
        <v>2950</v>
      </c>
      <c r="AG1904" s="38">
        <v>1</v>
      </c>
      <c r="AH1904" s="38" t="s">
        <v>4439</v>
      </c>
      <c r="AI1904" s="38" t="s">
        <v>4440</v>
      </c>
      <c r="AJ1904" s="38" t="s">
        <v>8456</v>
      </c>
      <c r="AO1904" s="29" t="s">
        <v>4442</v>
      </c>
      <c r="AR1904" s="29" t="str">
        <f t="shared" si="297"/>
        <v>1</v>
      </c>
      <c r="AS1904" s="29">
        <f t="shared" si="298"/>
        <v>1</v>
      </c>
      <c r="AT1904" s="29">
        <v>1</v>
      </c>
      <c r="AV1904" s="29" t="s">
        <v>9308</v>
      </c>
      <c r="AW1904" s="29" t="str">
        <f t="shared" si="300"/>
        <v>image/tiff</v>
      </c>
      <c r="AX1904" s="29" t="str">
        <f t="shared" si="292"/>
        <v>archival/master</v>
      </c>
      <c r="AY1904" s="29" t="str">
        <f t="shared" si="299"/>
        <v>https://media.mediathek-tanz-theater.de/iiif/2/nvt_img-404-002.JP2</v>
      </c>
      <c r="AZ1904" s="29" t="str">
        <f t="shared" si="293"/>
        <v>image/jp2</v>
      </c>
      <c r="BA1904" s="29" t="str">
        <f t="shared" si="294"/>
        <v>presentation/iiif</v>
      </c>
      <c r="BB1904" s="29" t="str">
        <f t="shared" si="295"/>
        <v>https://media.mediathek-tanz-theater.de/iiif/2/nvt_img-404-002.JP2/full/100,/0/default.jpg</v>
      </c>
      <c r="BC1904" s="29" t="str">
        <f t="shared" si="291"/>
        <v>image/jpeg</v>
      </c>
      <c r="BD1904" s="29" t="str">
        <f t="shared" si="296"/>
        <v>presentation/thumbnail</v>
      </c>
    </row>
    <row r="1905" spans="1:56" ht="12.75" customHeight="1">
      <c r="A1905" s="29">
        <v>1</v>
      </c>
      <c r="B1905" s="29">
        <v>0</v>
      </c>
      <c r="C1905" t="s">
        <v>9309</v>
      </c>
      <c r="D1905" s="29" t="s">
        <v>9310</v>
      </c>
      <c r="E1905" s="29"/>
      <c r="F1905" s="29" t="s">
        <v>8238</v>
      </c>
      <c r="H1905" s="29" t="s">
        <v>8951</v>
      </c>
      <c r="I1905" s="402" t="s">
        <v>4446</v>
      </c>
      <c r="J1905" s="406" t="s">
        <v>9306</v>
      </c>
      <c r="K1905" s="29"/>
      <c r="L1905" s="29"/>
      <c r="M1905" s="311"/>
      <c r="N1905" s="29" t="s">
        <v>1680</v>
      </c>
      <c r="O1905" s="29"/>
      <c r="P1905" s="25"/>
      <c r="Q1905" s="25"/>
      <c r="R1905" s="29" t="s">
        <v>8486</v>
      </c>
      <c r="S1905" s="29" t="s">
        <v>9311</v>
      </c>
      <c r="T1905" s="29" t="s">
        <v>2006</v>
      </c>
      <c r="U1905"/>
      <c r="V1905" t="s">
        <v>2467</v>
      </c>
      <c r="W1905" s="29"/>
      <c r="X1905" s="349"/>
      <c r="Y1905" s="29"/>
      <c r="Z1905" s="29" t="s">
        <v>1218</v>
      </c>
      <c r="AA1905" s="29" t="s">
        <v>1170</v>
      </c>
      <c r="AB1905" s="29" t="s">
        <v>9312</v>
      </c>
      <c r="AC1905" s="29"/>
      <c r="AD1905" s="29"/>
      <c r="AE1905" s="29" t="s">
        <v>2950</v>
      </c>
      <c r="AG1905" s="38">
        <v>1</v>
      </c>
      <c r="AH1905" s="38" t="s">
        <v>4439</v>
      </c>
      <c r="AI1905" s="38" t="s">
        <v>4440</v>
      </c>
      <c r="AJ1905" s="38" t="s">
        <v>4449</v>
      </c>
      <c r="AK1905" s="38" t="s">
        <v>8882</v>
      </c>
      <c r="AL1905" s="301" t="s">
        <v>9265</v>
      </c>
      <c r="AN1905" s="29" t="s">
        <v>72</v>
      </c>
      <c r="AO1905" s="29" t="s">
        <v>4442</v>
      </c>
      <c r="AR1905" s="29" t="str">
        <f t="shared" si="297"/>
        <v>0</v>
      </c>
      <c r="AS1905" s="29">
        <f t="shared" si="298"/>
        <v>0</v>
      </c>
      <c r="AT1905" s="29">
        <v>0</v>
      </c>
      <c r="AW1905" s="29" t="str">
        <f t="shared" si="300"/>
        <v/>
      </c>
      <c r="AX1905" s="29" t="str">
        <f t="shared" si="292"/>
        <v/>
      </c>
      <c r="AY1905" s="29" t="str">
        <f t="shared" si="299"/>
        <v>https://media.mediathek-tanz-theater.de/iiif/2/nvt_img-404-002-001.JP2</v>
      </c>
      <c r="AZ1905" s="29" t="str">
        <f t="shared" si="293"/>
        <v>image/jp2</v>
      </c>
      <c r="BA1905" s="29" t="str">
        <f t="shared" si="294"/>
        <v>presentation/iiif</v>
      </c>
      <c r="BB1905" s="29" t="str">
        <f t="shared" si="295"/>
        <v>https://media.mediathek-tanz-theater.de/iiif/2/nvt_img-404-002-001.JP2/full/100,/0/default.jpg</v>
      </c>
      <c r="BC1905" s="29" t="str">
        <f t="shared" si="291"/>
        <v>image/jpeg</v>
      </c>
      <c r="BD1905" s="29" t="str">
        <f t="shared" si="296"/>
        <v>presentation/thumbnail</v>
      </c>
    </row>
    <row r="1906" spans="1:56" ht="12.75" customHeight="1">
      <c r="A1906" s="29">
        <v>1</v>
      </c>
      <c r="B1906" s="29">
        <v>0</v>
      </c>
      <c r="C1906" t="s">
        <v>9313</v>
      </c>
      <c r="D1906" s="29" t="s">
        <v>9314</v>
      </c>
      <c r="E1906" s="29"/>
      <c r="F1906" s="29" t="s">
        <v>8238</v>
      </c>
      <c r="H1906" s="29" t="s">
        <v>8951</v>
      </c>
      <c r="I1906" s="402" t="s">
        <v>4446</v>
      </c>
      <c r="J1906" s="406" t="s">
        <v>9306</v>
      </c>
      <c r="K1906" s="29"/>
      <c r="L1906" s="29"/>
      <c r="M1906" s="311"/>
      <c r="N1906" s="29" t="s">
        <v>1680</v>
      </c>
      <c r="O1906" s="29"/>
      <c r="P1906" s="25"/>
      <c r="Q1906" s="25"/>
      <c r="R1906" s="29" t="s">
        <v>8486</v>
      </c>
      <c r="S1906" s="29" t="s">
        <v>9311</v>
      </c>
      <c r="T1906" s="29" t="s">
        <v>2006</v>
      </c>
      <c r="U1906"/>
      <c r="V1906" t="s">
        <v>2467</v>
      </c>
      <c r="W1906" s="29"/>
      <c r="X1906" s="349"/>
      <c r="Y1906" s="29"/>
      <c r="Z1906" s="29" t="s">
        <v>1218</v>
      </c>
      <c r="AA1906" s="29" t="s">
        <v>1170</v>
      </c>
      <c r="AB1906" s="29" t="s">
        <v>9315</v>
      </c>
      <c r="AC1906" s="29"/>
      <c r="AD1906" s="29"/>
      <c r="AE1906" s="29" t="s">
        <v>2950</v>
      </c>
      <c r="AG1906" s="38">
        <v>1</v>
      </c>
      <c r="AH1906" s="38" t="s">
        <v>4439</v>
      </c>
      <c r="AI1906" s="38" t="s">
        <v>4440</v>
      </c>
      <c r="AJ1906" s="38" t="s">
        <v>4449</v>
      </c>
      <c r="AK1906" s="38" t="s">
        <v>8708</v>
      </c>
      <c r="AL1906" s="301" t="s">
        <v>9265</v>
      </c>
      <c r="AN1906" s="29" t="s">
        <v>72</v>
      </c>
      <c r="AO1906" s="29" t="s">
        <v>4442</v>
      </c>
      <c r="AR1906" s="29" t="str">
        <f t="shared" si="297"/>
        <v>0</v>
      </c>
      <c r="AS1906" s="29">
        <f t="shared" si="298"/>
        <v>0</v>
      </c>
      <c r="AT1906" s="29">
        <v>0</v>
      </c>
      <c r="AW1906" s="29" t="str">
        <f t="shared" si="300"/>
        <v/>
      </c>
      <c r="AX1906" s="29" t="str">
        <f t="shared" si="292"/>
        <v/>
      </c>
      <c r="AY1906" s="29" t="str">
        <f t="shared" si="299"/>
        <v>https://media.mediathek-tanz-theater.de/iiif/2/nvt_img-404-002-002.JP2</v>
      </c>
      <c r="AZ1906" s="29" t="str">
        <f t="shared" si="293"/>
        <v>image/jp2</v>
      </c>
      <c r="BA1906" s="29" t="str">
        <f t="shared" si="294"/>
        <v>presentation/iiif</v>
      </c>
      <c r="BB1906" s="29" t="str">
        <f t="shared" si="295"/>
        <v>https://media.mediathek-tanz-theater.de/iiif/2/nvt_img-404-002-002.JP2/full/100,/0/default.jpg</v>
      </c>
      <c r="BC1906" s="29" t="str">
        <f t="shared" si="291"/>
        <v>image/jpeg</v>
      </c>
      <c r="BD1906" s="29" t="str">
        <f t="shared" si="296"/>
        <v>presentation/thumbnail</v>
      </c>
    </row>
    <row r="1907" spans="1:56" ht="12.75" customHeight="1">
      <c r="A1907" s="29">
        <v>1</v>
      </c>
      <c r="B1907" s="29">
        <v>0</v>
      </c>
      <c r="C1907" t="s">
        <v>9316</v>
      </c>
      <c r="D1907" s="29" t="s">
        <v>9317</v>
      </c>
      <c r="E1907" s="29"/>
      <c r="F1907" s="29" t="s">
        <v>8238</v>
      </c>
      <c r="H1907" s="29" t="s">
        <v>8951</v>
      </c>
      <c r="I1907" s="402" t="s">
        <v>4446</v>
      </c>
      <c r="J1907" s="406" t="s">
        <v>9306</v>
      </c>
      <c r="K1907" s="29"/>
      <c r="L1907" s="29"/>
      <c r="M1907" s="311"/>
      <c r="N1907" s="29" t="s">
        <v>1680</v>
      </c>
      <c r="O1907" s="29"/>
      <c r="P1907" s="25"/>
      <c r="Q1907" s="25"/>
      <c r="R1907" s="29" t="s">
        <v>8486</v>
      </c>
      <c r="S1907" s="29" t="s">
        <v>9311</v>
      </c>
      <c r="T1907" s="29" t="s">
        <v>2006</v>
      </c>
      <c r="U1907"/>
      <c r="V1907" t="s">
        <v>2467</v>
      </c>
      <c r="W1907" s="29"/>
      <c r="X1907" s="349"/>
      <c r="Y1907" s="29"/>
      <c r="Z1907" s="29" t="s">
        <v>1218</v>
      </c>
      <c r="AA1907" s="29" t="s">
        <v>1170</v>
      </c>
      <c r="AB1907" s="29" t="s">
        <v>9318</v>
      </c>
      <c r="AC1907" s="29"/>
      <c r="AD1907" s="29"/>
      <c r="AE1907" s="29" t="s">
        <v>2950</v>
      </c>
      <c r="AG1907" s="38">
        <v>1</v>
      </c>
      <c r="AH1907" s="38" t="s">
        <v>4439</v>
      </c>
      <c r="AI1907" s="38" t="s">
        <v>4440</v>
      </c>
      <c r="AJ1907" s="38" t="s">
        <v>4449</v>
      </c>
      <c r="AK1907" s="38" t="s">
        <v>8742</v>
      </c>
      <c r="AL1907" s="301" t="s">
        <v>9265</v>
      </c>
      <c r="AN1907" s="29" t="s">
        <v>72</v>
      </c>
      <c r="AO1907" s="29" t="s">
        <v>4442</v>
      </c>
      <c r="AR1907" s="29" t="str">
        <f t="shared" si="297"/>
        <v>0</v>
      </c>
      <c r="AS1907" s="29">
        <f t="shared" si="298"/>
        <v>0</v>
      </c>
      <c r="AT1907" s="29">
        <v>0</v>
      </c>
      <c r="AW1907" s="29" t="str">
        <f t="shared" si="300"/>
        <v/>
      </c>
      <c r="AX1907" s="29" t="str">
        <f t="shared" si="292"/>
        <v/>
      </c>
      <c r="AY1907" s="29" t="str">
        <f t="shared" si="299"/>
        <v>https://media.mediathek-tanz-theater.de/iiif/2/nvt_img-404-002-003.JP2</v>
      </c>
      <c r="AZ1907" s="29" t="str">
        <f t="shared" si="293"/>
        <v>image/jp2</v>
      </c>
      <c r="BA1907" s="29" t="str">
        <f t="shared" si="294"/>
        <v>presentation/iiif</v>
      </c>
      <c r="BB1907" s="29" t="str">
        <f t="shared" si="295"/>
        <v>https://media.mediathek-tanz-theater.de/iiif/2/nvt_img-404-002-003.JP2/full/100,/0/default.jpg</v>
      </c>
      <c r="BC1907" s="29" t="str">
        <f t="shared" si="291"/>
        <v>image/jpeg</v>
      </c>
      <c r="BD1907" s="29" t="str">
        <f t="shared" si="296"/>
        <v>presentation/thumbnail</v>
      </c>
    </row>
    <row r="1908" spans="1:56" ht="12.75" customHeight="1">
      <c r="A1908" s="29">
        <v>1</v>
      </c>
      <c r="B1908" s="29">
        <v>0</v>
      </c>
      <c r="C1908" t="s">
        <v>9319</v>
      </c>
      <c r="D1908" s="29" t="s">
        <v>9320</v>
      </c>
      <c r="E1908" s="29"/>
      <c r="F1908" s="29" t="s">
        <v>8238</v>
      </c>
      <c r="G1908" s="29"/>
      <c r="H1908" s="29"/>
      <c r="I1908" s="402" t="s">
        <v>4438</v>
      </c>
      <c r="J1908" s="406" t="s">
        <v>9292</v>
      </c>
      <c r="K1908" s="29"/>
      <c r="L1908" s="29"/>
      <c r="M1908" s="311"/>
      <c r="N1908" s="29" t="s">
        <v>1680</v>
      </c>
      <c r="O1908" s="29"/>
      <c r="P1908" s="25"/>
      <c r="Q1908" s="25"/>
      <c r="R1908" s="29"/>
      <c r="S1908" s="29"/>
      <c r="T1908" s="29"/>
      <c r="U1908"/>
      <c r="V1908" t="s">
        <v>2467</v>
      </c>
      <c r="W1908" s="29"/>
      <c r="X1908" s="349"/>
      <c r="Y1908" s="29"/>
      <c r="Z1908" s="29" t="s">
        <v>1218</v>
      </c>
      <c r="AA1908" s="29" t="s">
        <v>1170</v>
      </c>
      <c r="AB1908" s="29"/>
      <c r="AC1908" s="29"/>
      <c r="AD1908" s="29"/>
      <c r="AE1908" s="29" t="s">
        <v>2950</v>
      </c>
      <c r="AG1908" s="38">
        <v>1</v>
      </c>
      <c r="AH1908" s="38" t="s">
        <v>4439</v>
      </c>
      <c r="AI1908" s="38" t="s">
        <v>4440</v>
      </c>
      <c r="AJ1908" s="38" t="s">
        <v>9196</v>
      </c>
      <c r="AL1908" s="301" t="s">
        <v>9265</v>
      </c>
      <c r="AO1908" s="29" t="s">
        <v>4442</v>
      </c>
      <c r="AR1908" s="29" t="str">
        <f t="shared" si="297"/>
        <v>1</v>
      </c>
      <c r="AS1908" s="29">
        <f t="shared" si="298"/>
        <v>1</v>
      </c>
      <c r="AT1908" s="29">
        <v>1</v>
      </c>
      <c r="AV1908" s="29" t="s">
        <v>9321</v>
      </c>
      <c r="AW1908" s="29" t="str">
        <f t="shared" si="300"/>
        <v>image/tiff</v>
      </c>
      <c r="AX1908" s="29" t="str">
        <f t="shared" si="292"/>
        <v>archival/master</v>
      </c>
      <c r="AY1908" s="29" t="str">
        <f t="shared" si="299"/>
        <v>https://media.mediathek-tanz-theater.de/iiif/2/nvt_img-404-003.JP2</v>
      </c>
      <c r="AZ1908" s="29" t="str">
        <f t="shared" si="293"/>
        <v>image/jp2</v>
      </c>
      <c r="BA1908" s="29" t="str">
        <f t="shared" si="294"/>
        <v>presentation/iiif</v>
      </c>
      <c r="BB1908" s="29" t="str">
        <f t="shared" si="295"/>
        <v>https://media.mediathek-tanz-theater.de/iiif/2/nvt_img-404-003.JP2/full/100,/0/default.jpg</v>
      </c>
      <c r="BC1908" s="29" t="str">
        <f t="shared" si="291"/>
        <v>image/jpeg</v>
      </c>
      <c r="BD1908" s="29" t="str">
        <f t="shared" si="296"/>
        <v>presentation/thumbnail</v>
      </c>
    </row>
    <row r="1909" spans="1:56" ht="12.75" customHeight="1">
      <c r="A1909" s="29">
        <v>1</v>
      </c>
      <c r="B1909" s="29">
        <v>0</v>
      </c>
      <c r="C1909" t="s">
        <v>9322</v>
      </c>
      <c r="D1909" s="29" t="s">
        <v>9323</v>
      </c>
      <c r="E1909" s="29"/>
      <c r="F1909" s="29" t="s">
        <v>8238</v>
      </c>
      <c r="G1909" s="29"/>
      <c r="H1909" s="29" t="s">
        <v>8935</v>
      </c>
      <c r="I1909" s="402" t="s">
        <v>4446</v>
      </c>
      <c r="J1909" s="406" t="s">
        <v>9319</v>
      </c>
      <c r="K1909" s="29"/>
      <c r="L1909" s="29"/>
      <c r="M1909" s="311"/>
      <c r="N1909" s="29" t="s">
        <v>1680</v>
      </c>
      <c r="O1909" s="29"/>
      <c r="P1909" s="25"/>
      <c r="Q1909" s="25"/>
      <c r="R1909" s="29" t="s">
        <v>8486</v>
      </c>
      <c r="S1909" s="29" t="s">
        <v>9311</v>
      </c>
      <c r="T1909" s="29" t="s">
        <v>2006</v>
      </c>
      <c r="U1909"/>
      <c r="V1909" t="s">
        <v>2467</v>
      </c>
      <c r="W1909" s="29"/>
      <c r="X1909" s="349"/>
      <c r="Y1909" s="29"/>
      <c r="Z1909" s="29" t="s">
        <v>1218</v>
      </c>
      <c r="AA1909" s="29" t="s">
        <v>1170</v>
      </c>
      <c r="AB1909" s="29" t="s">
        <v>9324</v>
      </c>
      <c r="AC1909" s="29"/>
      <c r="AD1909" s="29"/>
      <c r="AE1909" s="29" t="s">
        <v>2950</v>
      </c>
      <c r="AG1909" s="38">
        <v>1</v>
      </c>
      <c r="AH1909" s="38" t="s">
        <v>4439</v>
      </c>
      <c r="AI1909" s="38" t="s">
        <v>4440</v>
      </c>
      <c r="AJ1909" s="38" t="s">
        <v>4449</v>
      </c>
      <c r="AK1909" s="38" t="s">
        <v>8742</v>
      </c>
      <c r="AL1909" s="301" t="s">
        <v>9265</v>
      </c>
      <c r="AN1909" s="29" t="s">
        <v>72</v>
      </c>
      <c r="AO1909" s="29" t="s">
        <v>4442</v>
      </c>
      <c r="AR1909" s="29" t="str">
        <f t="shared" si="297"/>
        <v>0</v>
      </c>
      <c r="AS1909" s="29">
        <f t="shared" si="298"/>
        <v>0</v>
      </c>
      <c r="AT1909" s="29">
        <v>0</v>
      </c>
      <c r="AW1909" s="29" t="str">
        <f t="shared" si="300"/>
        <v/>
      </c>
      <c r="AX1909" s="29" t="str">
        <f t="shared" si="292"/>
        <v/>
      </c>
      <c r="AY1909" s="29" t="str">
        <f t="shared" si="299"/>
        <v>https://media.mediathek-tanz-theater.de/iiif/2/nvt_img-404-003-001.JP2</v>
      </c>
      <c r="AZ1909" s="29" t="str">
        <f t="shared" si="293"/>
        <v>image/jp2</v>
      </c>
      <c r="BA1909" s="29" t="str">
        <f t="shared" si="294"/>
        <v>presentation/iiif</v>
      </c>
      <c r="BB1909" s="29" t="str">
        <f t="shared" si="295"/>
        <v>https://media.mediathek-tanz-theater.de/iiif/2/nvt_img-404-003-001.JP2/full/100,/0/default.jpg</v>
      </c>
      <c r="BC1909" s="29" t="str">
        <f t="shared" si="291"/>
        <v>image/jpeg</v>
      </c>
      <c r="BD1909" s="29" t="str">
        <f t="shared" si="296"/>
        <v>presentation/thumbnail</v>
      </c>
    </row>
    <row r="1910" spans="1:56" ht="12.75" customHeight="1">
      <c r="A1910" s="29">
        <v>1</v>
      </c>
      <c r="B1910" s="29">
        <v>0</v>
      </c>
      <c r="C1910" t="s">
        <v>9325</v>
      </c>
      <c r="D1910" s="29" t="s">
        <v>9326</v>
      </c>
      <c r="E1910" s="29"/>
      <c r="F1910" s="29" t="s">
        <v>8238</v>
      </c>
      <c r="G1910" s="29"/>
      <c r="I1910" s="402" t="s">
        <v>4446</v>
      </c>
      <c r="J1910" s="406" t="s">
        <v>9319</v>
      </c>
      <c r="K1910" s="29"/>
      <c r="L1910" s="29"/>
      <c r="M1910" s="311"/>
      <c r="N1910" s="29" t="s">
        <v>1680</v>
      </c>
      <c r="O1910" s="29"/>
      <c r="P1910" s="25"/>
      <c r="Q1910" s="25"/>
      <c r="R1910" s="29" t="s">
        <v>8486</v>
      </c>
      <c r="S1910" s="29" t="s">
        <v>9327</v>
      </c>
      <c r="T1910" s="29" t="s">
        <v>2006</v>
      </c>
      <c r="U1910"/>
      <c r="V1910" t="s">
        <v>2467</v>
      </c>
      <c r="W1910" s="29"/>
      <c r="X1910" s="349"/>
      <c r="Y1910" s="29"/>
      <c r="Z1910" s="29" t="s">
        <v>1218</v>
      </c>
      <c r="AA1910" s="29" t="s">
        <v>1170</v>
      </c>
      <c r="AB1910" s="29" t="s">
        <v>9328</v>
      </c>
      <c r="AC1910" s="29"/>
      <c r="AD1910" s="29"/>
      <c r="AE1910" s="29" t="s">
        <v>2950</v>
      </c>
      <c r="AG1910" s="38">
        <v>1</v>
      </c>
      <c r="AH1910" s="38" t="s">
        <v>4439</v>
      </c>
      <c r="AI1910" s="38" t="s">
        <v>4440</v>
      </c>
      <c r="AJ1910" s="38" t="s">
        <v>4449</v>
      </c>
      <c r="AK1910" s="38" t="s">
        <v>8742</v>
      </c>
      <c r="AL1910" s="301" t="s">
        <v>9265</v>
      </c>
      <c r="AN1910" s="29" t="s">
        <v>72</v>
      </c>
      <c r="AO1910" s="29" t="s">
        <v>4442</v>
      </c>
      <c r="AR1910" s="29" t="str">
        <f t="shared" si="297"/>
        <v>0</v>
      </c>
      <c r="AS1910" s="29">
        <f t="shared" si="298"/>
        <v>0</v>
      </c>
      <c r="AT1910" s="29">
        <v>0</v>
      </c>
      <c r="AW1910" s="29" t="str">
        <f t="shared" si="300"/>
        <v/>
      </c>
      <c r="AX1910" s="29" t="str">
        <f t="shared" si="292"/>
        <v/>
      </c>
      <c r="AY1910" s="29" t="str">
        <f t="shared" si="299"/>
        <v>https://media.mediathek-tanz-theater.de/iiif/2/nvt_img-404-003-002.JP2</v>
      </c>
      <c r="AZ1910" s="29" t="str">
        <f t="shared" si="293"/>
        <v>image/jp2</v>
      </c>
      <c r="BA1910" s="29" t="str">
        <f t="shared" si="294"/>
        <v>presentation/iiif</v>
      </c>
      <c r="BB1910" s="29" t="str">
        <f t="shared" si="295"/>
        <v>https://media.mediathek-tanz-theater.de/iiif/2/nvt_img-404-003-002.JP2/full/100,/0/default.jpg</v>
      </c>
      <c r="BC1910" s="29" t="str">
        <f t="shared" si="291"/>
        <v>image/jpeg</v>
      </c>
      <c r="BD1910" s="29" t="str">
        <f t="shared" si="296"/>
        <v>presentation/thumbnail</v>
      </c>
    </row>
    <row r="1911" spans="1:56" ht="12.75" customHeight="1">
      <c r="A1911" s="29">
        <v>1</v>
      </c>
      <c r="B1911" s="29">
        <v>0</v>
      </c>
      <c r="C1911" t="s">
        <v>9329</v>
      </c>
      <c r="D1911" s="29" t="s">
        <v>9323</v>
      </c>
      <c r="E1911" s="29"/>
      <c r="F1911" s="29" t="s">
        <v>8238</v>
      </c>
      <c r="G1911" s="29"/>
      <c r="I1911" s="402" t="s">
        <v>4446</v>
      </c>
      <c r="J1911" s="406" t="s">
        <v>9319</v>
      </c>
      <c r="K1911" s="29"/>
      <c r="L1911" s="29"/>
      <c r="M1911" s="311"/>
      <c r="N1911" s="29" t="s">
        <v>1680</v>
      </c>
      <c r="O1911" s="29"/>
      <c r="P1911" s="25"/>
      <c r="Q1911" s="25"/>
      <c r="R1911" s="29" t="s">
        <v>8486</v>
      </c>
      <c r="S1911" s="29" t="s">
        <v>9330</v>
      </c>
      <c r="T1911" s="29" t="s">
        <v>2006</v>
      </c>
      <c r="U1911"/>
      <c r="V1911" t="s">
        <v>2467</v>
      </c>
      <c r="W1911" s="29"/>
      <c r="X1911" s="349"/>
      <c r="Y1911" s="29"/>
      <c r="Z1911" s="29" t="s">
        <v>1218</v>
      </c>
      <c r="AA1911" s="29" t="s">
        <v>1170</v>
      </c>
      <c r="AB1911" s="29" t="s">
        <v>9331</v>
      </c>
      <c r="AC1911" s="29"/>
      <c r="AD1911" s="29"/>
      <c r="AE1911" s="29" t="s">
        <v>2950</v>
      </c>
      <c r="AG1911" s="38">
        <v>1</v>
      </c>
      <c r="AH1911" s="38" t="s">
        <v>4439</v>
      </c>
      <c r="AI1911" s="38" t="s">
        <v>4440</v>
      </c>
      <c r="AJ1911" s="38" t="s">
        <v>4449</v>
      </c>
      <c r="AK1911" s="38" t="s">
        <v>8742</v>
      </c>
      <c r="AL1911" s="301" t="s">
        <v>9265</v>
      </c>
      <c r="AN1911" s="29" t="s">
        <v>72</v>
      </c>
      <c r="AO1911" s="29" t="s">
        <v>4442</v>
      </c>
      <c r="AR1911" s="29" t="str">
        <f t="shared" si="297"/>
        <v>0</v>
      </c>
      <c r="AS1911" s="29">
        <f t="shared" si="298"/>
        <v>0</v>
      </c>
      <c r="AT1911" s="29">
        <v>0</v>
      </c>
      <c r="AW1911" s="29" t="str">
        <f t="shared" si="300"/>
        <v/>
      </c>
      <c r="AX1911" s="29" t="str">
        <f t="shared" si="292"/>
        <v/>
      </c>
      <c r="AY1911" s="29" t="str">
        <f t="shared" si="299"/>
        <v>https://media.mediathek-tanz-theater.de/iiif/2/nvt_img-404-003-003.JP2</v>
      </c>
      <c r="AZ1911" s="29" t="str">
        <f t="shared" si="293"/>
        <v>image/jp2</v>
      </c>
      <c r="BA1911" s="29" t="str">
        <f t="shared" si="294"/>
        <v>presentation/iiif</v>
      </c>
      <c r="BB1911" s="29" t="str">
        <f t="shared" si="295"/>
        <v>https://media.mediathek-tanz-theater.de/iiif/2/nvt_img-404-003-003.JP2/full/100,/0/default.jpg</v>
      </c>
      <c r="BC1911" s="29" t="str">
        <f t="shared" si="291"/>
        <v>image/jpeg</v>
      </c>
      <c r="BD1911" s="29" t="str">
        <f t="shared" si="296"/>
        <v>presentation/thumbnail</v>
      </c>
    </row>
    <row r="1912" spans="1:56" ht="12.75" customHeight="1">
      <c r="A1912" s="29">
        <v>1</v>
      </c>
      <c r="B1912" s="29">
        <v>0</v>
      </c>
      <c r="C1912" t="s">
        <v>9332</v>
      </c>
      <c r="D1912" s="29" t="s">
        <v>9333</v>
      </c>
      <c r="E1912" s="29"/>
      <c r="F1912" s="29" t="s">
        <v>8238</v>
      </c>
      <c r="G1912" s="29"/>
      <c r="I1912" s="402" t="s">
        <v>4438</v>
      </c>
      <c r="J1912" s="406" t="s">
        <v>9292</v>
      </c>
      <c r="K1912" s="29"/>
      <c r="L1912" s="29"/>
      <c r="M1912" s="311"/>
      <c r="N1912" s="29" t="s">
        <v>1680</v>
      </c>
      <c r="O1912" s="29"/>
      <c r="P1912" s="25"/>
      <c r="Q1912" s="25"/>
      <c r="R1912" s="29"/>
      <c r="S1912" s="29"/>
      <c r="T1912" s="29"/>
      <c r="U1912"/>
      <c r="V1912" t="s">
        <v>2467</v>
      </c>
      <c r="W1912" s="29"/>
      <c r="X1912" s="349"/>
      <c r="Y1912" s="29"/>
      <c r="Z1912" s="29" t="s">
        <v>1218</v>
      </c>
      <c r="AA1912" s="29" t="s">
        <v>1170</v>
      </c>
      <c r="AB1912" s="29"/>
      <c r="AC1912" s="29"/>
      <c r="AD1912" s="29"/>
      <c r="AE1912" s="29" t="s">
        <v>2950</v>
      </c>
      <c r="AG1912" s="38">
        <v>1</v>
      </c>
      <c r="AH1912" s="38" t="s">
        <v>4439</v>
      </c>
      <c r="AI1912" s="38" t="s">
        <v>4440</v>
      </c>
      <c r="AJ1912" s="38" t="s">
        <v>9334</v>
      </c>
      <c r="AL1912" s="301" t="s">
        <v>9265</v>
      </c>
      <c r="AO1912" s="29" t="s">
        <v>4442</v>
      </c>
      <c r="AR1912" s="29" t="str">
        <f t="shared" si="297"/>
        <v>1</v>
      </c>
      <c r="AS1912" s="29">
        <f t="shared" si="298"/>
        <v>1</v>
      </c>
      <c r="AT1912" s="29">
        <v>1</v>
      </c>
      <c r="AV1912" s="29" t="s">
        <v>9335</v>
      </c>
      <c r="AW1912" s="29" t="str">
        <f t="shared" si="300"/>
        <v>image/tiff</v>
      </c>
      <c r="AX1912" s="29" t="str">
        <f t="shared" si="292"/>
        <v>archival/master</v>
      </c>
      <c r="AY1912" s="29" t="str">
        <f t="shared" si="299"/>
        <v>https://media.mediathek-tanz-theater.de/iiif/2/nvt_img-404-004.JP2</v>
      </c>
      <c r="AZ1912" s="29" t="str">
        <f t="shared" si="293"/>
        <v>image/jp2</v>
      </c>
      <c r="BA1912" s="29" t="str">
        <f t="shared" si="294"/>
        <v>presentation/iiif</v>
      </c>
      <c r="BB1912" s="29" t="str">
        <f t="shared" si="295"/>
        <v>https://media.mediathek-tanz-theater.de/iiif/2/nvt_img-404-004.JP2/full/100,/0/default.jpg</v>
      </c>
      <c r="BC1912" s="29" t="str">
        <f t="shared" si="291"/>
        <v>image/jpeg</v>
      </c>
      <c r="BD1912" s="29" t="str">
        <f t="shared" si="296"/>
        <v>presentation/thumbnail</v>
      </c>
    </row>
    <row r="1913" spans="1:56" ht="12.75" customHeight="1">
      <c r="A1913" s="29">
        <v>1</v>
      </c>
      <c r="B1913" s="29">
        <v>0</v>
      </c>
      <c r="C1913" t="s">
        <v>9336</v>
      </c>
      <c r="D1913" s="29" t="s">
        <v>9337</v>
      </c>
      <c r="E1913" s="29"/>
      <c r="F1913" s="29" t="s">
        <v>8238</v>
      </c>
      <c r="G1913" s="29"/>
      <c r="I1913" s="402" t="s">
        <v>4446</v>
      </c>
      <c r="J1913" s="406" t="s">
        <v>9332</v>
      </c>
      <c r="K1913" s="29"/>
      <c r="L1913" s="29"/>
      <c r="M1913" s="311"/>
      <c r="N1913" s="29" t="s">
        <v>1680</v>
      </c>
      <c r="O1913" s="29"/>
      <c r="P1913" s="25"/>
      <c r="Q1913" s="25"/>
      <c r="R1913" s="29" t="s">
        <v>8486</v>
      </c>
      <c r="S1913" s="29" t="s">
        <v>9338</v>
      </c>
      <c r="T1913" s="29" t="s">
        <v>2006</v>
      </c>
      <c r="U1913"/>
      <c r="V1913" t="s">
        <v>2467</v>
      </c>
      <c r="W1913" s="29"/>
      <c r="X1913" s="349"/>
      <c r="Y1913" s="29"/>
      <c r="Z1913" s="29" t="s">
        <v>1218</v>
      </c>
      <c r="AA1913" s="29" t="s">
        <v>1170</v>
      </c>
      <c r="AB1913" s="29" t="s">
        <v>9339</v>
      </c>
      <c r="AC1913" s="29"/>
      <c r="AD1913" s="29"/>
      <c r="AE1913" s="29" t="s">
        <v>2950</v>
      </c>
      <c r="AG1913" s="38">
        <v>1</v>
      </c>
      <c r="AH1913" s="38" t="s">
        <v>4439</v>
      </c>
      <c r="AI1913" s="38" t="s">
        <v>4440</v>
      </c>
      <c r="AJ1913" s="38" t="s">
        <v>4449</v>
      </c>
      <c r="AK1913" s="38" t="s">
        <v>9340</v>
      </c>
      <c r="AL1913" s="301" t="s">
        <v>9265</v>
      </c>
      <c r="AN1913" s="29" t="s">
        <v>72</v>
      </c>
      <c r="AO1913" s="29" t="s">
        <v>4442</v>
      </c>
      <c r="AR1913" s="29" t="str">
        <f t="shared" si="297"/>
        <v>0</v>
      </c>
      <c r="AS1913" s="29">
        <f t="shared" si="298"/>
        <v>0</v>
      </c>
      <c r="AT1913" s="29">
        <v>0</v>
      </c>
      <c r="AW1913" s="29" t="str">
        <f t="shared" si="300"/>
        <v/>
      </c>
      <c r="AX1913" s="29" t="str">
        <f t="shared" si="292"/>
        <v/>
      </c>
      <c r="AY1913" s="29" t="str">
        <f t="shared" si="299"/>
        <v>https://media.mediathek-tanz-theater.de/iiif/2/nvt_img-404-004-001.JP2</v>
      </c>
      <c r="AZ1913" s="29" t="str">
        <f t="shared" si="293"/>
        <v>image/jp2</v>
      </c>
      <c r="BA1913" s="29" t="str">
        <f t="shared" si="294"/>
        <v>presentation/iiif</v>
      </c>
      <c r="BB1913" s="29" t="str">
        <f t="shared" si="295"/>
        <v>https://media.mediathek-tanz-theater.de/iiif/2/nvt_img-404-004-001.JP2/full/100,/0/default.jpg</v>
      </c>
      <c r="BC1913" s="29" t="str">
        <f t="shared" si="291"/>
        <v>image/jpeg</v>
      </c>
      <c r="BD1913" s="29" t="str">
        <f t="shared" si="296"/>
        <v>presentation/thumbnail</v>
      </c>
    </row>
    <row r="1914" spans="1:56" ht="12.75" customHeight="1">
      <c r="A1914" s="29">
        <v>1</v>
      </c>
      <c r="B1914" s="29">
        <v>0</v>
      </c>
      <c r="C1914" t="s">
        <v>9341</v>
      </c>
      <c r="D1914" s="29" t="s">
        <v>9342</v>
      </c>
      <c r="E1914" s="29"/>
      <c r="F1914" s="29" t="s">
        <v>8238</v>
      </c>
      <c r="G1914" s="29"/>
      <c r="I1914" s="402" t="s">
        <v>4446</v>
      </c>
      <c r="J1914" s="406" t="s">
        <v>9332</v>
      </c>
      <c r="K1914" s="29"/>
      <c r="L1914" s="29"/>
      <c r="M1914" s="311"/>
      <c r="N1914" s="29" t="s">
        <v>1680</v>
      </c>
      <c r="O1914" s="29"/>
      <c r="P1914" s="25"/>
      <c r="Q1914" s="25"/>
      <c r="R1914" s="29" t="s">
        <v>8486</v>
      </c>
      <c r="S1914" s="29" t="s">
        <v>9343</v>
      </c>
      <c r="T1914" s="29" t="s">
        <v>2006</v>
      </c>
      <c r="U1914"/>
      <c r="V1914" t="s">
        <v>2467</v>
      </c>
      <c r="W1914" s="29"/>
      <c r="X1914" s="349"/>
      <c r="Y1914" s="29"/>
      <c r="Z1914" s="29" t="s">
        <v>1218</v>
      </c>
      <c r="AA1914" s="29" t="s">
        <v>1170</v>
      </c>
      <c r="AB1914" s="29" t="s">
        <v>9344</v>
      </c>
      <c r="AC1914" s="29"/>
      <c r="AD1914" s="29"/>
      <c r="AE1914" s="29" t="s">
        <v>2950</v>
      </c>
      <c r="AG1914" s="38">
        <v>1</v>
      </c>
      <c r="AH1914" s="38" t="s">
        <v>4439</v>
      </c>
      <c r="AI1914" s="38" t="s">
        <v>4440</v>
      </c>
      <c r="AJ1914" s="38" t="s">
        <v>4449</v>
      </c>
      <c r="AK1914" s="38" t="s">
        <v>9345</v>
      </c>
      <c r="AL1914" s="301" t="s">
        <v>9265</v>
      </c>
      <c r="AN1914" s="29" t="s">
        <v>9346</v>
      </c>
      <c r="AO1914" s="29" t="s">
        <v>4442</v>
      </c>
      <c r="AR1914" s="29" t="str">
        <f t="shared" si="297"/>
        <v>0</v>
      </c>
      <c r="AS1914" s="29">
        <f t="shared" si="298"/>
        <v>0</v>
      </c>
      <c r="AT1914" s="29">
        <v>0</v>
      </c>
      <c r="AW1914" s="29" t="str">
        <f t="shared" si="300"/>
        <v/>
      </c>
      <c r="AX1914" s="29" t="str">
        <f t="shared" si="292"/>
        <v/>
      </c>
      <c r="AY1914" s="29" t="str">
        <f t="shared" si="299"/>
        <v>https://media.mediathek-tanz-theater.de/iiif/2/nvt_img-404-004-002.JP2</v>
      </c>
      <c r="AZ1914" s="29" t="str">
        <f t="shared" si="293"/>
        <v>image/jp2</v>
      </c>
      <c r="BA1914" s="29" t="str">
        <f t="shared" si="294"/>
        <v>presentation/iiif</v>
      </c>
      <c r="BB1914" s="29" t="str">
        <f t="shared" si="295"/>
        <v>https://media.mediathek-tanz-theater.de/iiif/2/nvt_img-404-004-002.JP2/full/100,/0/default.jpg</v>
      </c>
      <c r="BC1914" s="29" t="str">
        <f t="shared" si="291"/>
        <v>image/jpeg</v>
      </c>
      <c r="BD1914" s="29" t="str">
        <f t="shared" si="296"/>
        <v>presentation/thumbnail</v>
      </c>
    </row>
    <row r="1915" spans="1:56" ht="12.75" customHeight="1">
      <c r="A1915" s="29">
        <v>1</v>
      </c>
      <c r="B1915" s="29">
        <v>0</v>
      </c>
      <c r="C1915" t="s">
        <v>9347</v>
      </c>
      <c r="D1915" s="29" t="s">
        <v>9348</v>
      </c>
      <c r="E1915" s="29"/>
      <c r="F1915" s="29" t="s">
        <v>8238</v>
      </c>
      <c r="G1915" s="29"/>
      <c r="I1915" s="402" t="s">
        <v>4446</v>
      </c>
      <c r="J1915" s="406" t="s">
        <v>9332</v>
      </c>
      <c r="K1915" s="29"/>
      <c r="L1915" s="29"/>
      <c r="M1915" s="311"/>
      <c r="N1915" s="29" t="s">
        <v>1680</v>
      </c>
      <c r="O1915" s="29"/>
      <c r="P1915" s="25"/>
      <c r="Q1915" s="25"/>
      <c r="R1915" s="29" t="s">
        <v>8486</v>
      </c>
      <c r="S1915" s="29" t="s">
        <v>9349</v>
      </c>
      <c r="T1915" s="29" t="s">
        <v>2006</v>
      </c>
      <c r="U1915"/>
      <c r="V1915" t="s">
        <v>2467</v>
      </c>
      <c r="W1915" s="29"/>
      <c r="X1915" s="349"/>
      <c r="Y1915" s="29"/>
      <c r="Z1915" s="29" t="s">
        <v>1218</v>
      </c>
      <c r="AA1915" s="29" t="s">
        <v>1170</v>
      </c>
      <c r="AB1915" s="29" t="s">
        <v>9350</v>
      </c>
      <c r="AC1915" s="29"/>
      <c r="AD1915" s="29"/>
      <c r="AE1915" s="29" t="s">
        <v>2950</v>
      </c>
      <c r="AG1915" s="38">
        <v>1</v>
      </c>
      <c r="AH1915" s="38" t="s">
        <v>4439</v>
      </c>
      <c r="AI1915" s="38" t="s">
        <v>4440</v>
      </c>
      <c r="AJ1915" s="38" t="s">
        <v>4449</v>
      </c>
      <c r="AK1915" s="38" t="s">
        <v>9351</v>
      </c>
      <c r="AL1915" s="301" t="s">
        <v>9265</v>
      </c>
      <c r="AN1915" s="29" t="s">
        <v>9346</v>
      </c>
      <c r="AO1915" s="29" t="s">
        <v>4442</v>
      </c>
      <c r="AR1915" s="29" t="str">
        <f t="shared" si="297"/>
        <v>0</v>
      </c>
      <c r="AS1915" s="29">
        <f t="shared" si="298"/>
        <v>0</v>
      </c>
      <c r="AT1915" s="29">
        <v>0</v>
      </c>
      <c r="AW1915" s="29" t="str">
        <f t="shared" si="300"/>
        <v/>
      </c>
      <c r="AX1915" s="29" t="str">
        <f t="shared" si="292"/>
        <v/>
      </c>
      <c r="AY1915" s="29" t="str">
        <f t="shared" si="299"/>
        <v>https://media.mediathek-tanz-theater.de/iiif/2/nvt_img-404-004-003.JP2</v>
      </c>
      <c r="AZ1915" s="29" t="str">
        <f t="shared" si="293"/>
        <v>image/jp2</v>
      </c>
      <c r="BA1915" s="29" t="str">
        <f t="shared" si="294"/>
        <v>presentation/iiif</v>
      </c>
      <c r="BB1915" s="29" t="str">
        <f t="shared" si="295"/>
        <v>https://media.mediathek-tanz-theater.de/iiif/2/nvt_img-404-004-003.JP2/full/100,/0/default.jpg</v>
      </c>
      <c r="BC1915" s="29" t="str">
        <f t="shared" si="291"/>
        <v>image/jpeg</v>
      </c>
      <c r="BD1915" s="29" t="str">
        <f t="shared" si="296"/>
        <v>presentation/thumbnail</v>
      </c>
    </row>
    <row r="1916" spans="1:56" ht="12.75" customHeight="1">
      <c r="A1916" s="29">
        <v>1</v>
      </c>
      <c r="B1916" s="29">
        <v>0</v>
      </c>
      <c r="C1916" t="s">
        <v>9352</v>
      </c>
      <c r="D1916" s="29" t="s">
        <v>9353</v>
      </c>
      <c r="E1916" s="29"/>
      <c r="F1916" s="29" t="s">
        <v>8238</v>
      </c>
      <c r="G1916" s="29"/>
      <c r="I1916" s="402" t="s">
        <v>4446</v>
      </c>
      <c r="J1916" s="406" t="s">
        <v>9332</v>
      </c>
      <c r="K1916" s="29"/>
      <c r="L1916" s="29"/>
      <c r="M1916" s="311"/>
      <c r="N1916" s="29" t="s">
        <v>1680</v>
      </c>
      <c r="O1916" s="29"/>
      <c r="P1916" s="25"/>
      <c r="Q1916" s="25"/>
      <c r="R1916" s="29" t="s">
        <v>8486</v>
      </c>
      <c r="S1916" s="29" t="s">
        <v>9354</v>
      </c>
      <c r="T1916" s="29" t="s">
        <v>2006</v>
      </c>
      <c r="U1916"/>
      <c r="V1916" t="s">
        <v>2467</v>
      </c>
      <c r="W1916" s="29"/>
      <c r="X1916" s="349"/>
      <c r="Y1916" s="29"/>
      <c r="Z1916" s="29" t="s">
        <v>1218</v>
      </c>
      <c r="AA1916" s="29" t="s">
        <v>1170</v>
      </c>
      <c r="AB1916" s="29" t="s">
        <v>9355</v>
      </c>
      <c r="AC1916" s="29"/>
      <c r="AD1916" s="29"/>
      <c r="AE1916" s="29" t="s">
        <v>2950</v>
      </c>
      <c r="AG1916" s="38">
        <v>1</v>
      </c>
      <c r="AH1916" s="38" t="s">
        <v>4439</v>
      </c>
      <c r="AI1916" s="38" t="s">
        <v>4440</v>
      </c>
      <c r="AJ1916" s="38" t="s">
        <v>4449</v>
      </c>
      <c r="AK1916" s="38" t="s">
        <v>9351</v>
      </c>
      <c r="AL1916" s="301" t="s">
        <v>9265</v>
      </c>
      <c r="AN1916" s="29" t="s">
        <v>72</v>
      </c>
      <c r="AO1916" s="29" t="s">
        <v>4442</v>
      </c>
      <c r="AR1916" s="29" t="str">
        <f t="shared" si="297"/>
        <v>0</v>
      </c>
      <c r="AS1916" s="29">
        <f t="shared" si="298"/>
        <v>0</v>
      </c>
      <c r="AT1916" s="29">
        <v>0</v>
      </c>
      <c r="AW1916" s="29" t="str">
        <f t="shared" si="300"/>
        <v/>
      </c>
      <c r="AX1916" s="29" t="str">
        <f t="shared" si="292"/>
        <v/>
      </c>
      <c r="AY1916" s="29" t="str">
        <f t="shared" si="299"/>
        <v>https://media.mediathek-tanz-theater.de/iiif/2/nvt_img-404-004-004.JP2</v>
      </c>
      <c r="AZ1916" s="29" t="str">
        <f t="shared" si="293"/>
        <v>image/jp2</v>
      </c>
      <c r="BA1916" s="29" t="str">
        <f t="shared" si="294"/>
        <v>presentation/iiif</v>
      </c>
      <c r="BB1916" s="29" t="str">
        <f t="shared" si="295"/>
        <v>https://media.mediathek-tanz-theater.de/iiif/2/nvt_img-404-004-004.JP2/full/100,/0/default.jpg</v>
      </c>
      <c r="BC1916" s="29" t="str">
        <f t="shared" si="291"/>
        <v>image/jpeg</v>
      </c>
      <c r="BD1916" s="29" t="str">
        <f t="shared" si="296"/>
        <v>presentation/thumbnail</v>
      </c>
    </row>
    <row r="1917" spans="1:56" ht="12.75" customHeight="1">
      <c r="A1917" s="29">
        <v>0</v>
      </c>
      <c r="B1917" s="29">
        <v>0</v>
      </c>
      <c r="C1917" t="s">
        <v>9356</v>
      </c>
      <c r="D1917" s="29"/>
      <c r="E1917" s="29"/>
      <c r="F1917" s="29" t="s">
        <v>8238</v>
      </c>
      <c r="G1917" s="29"/>
      <c r="H1917" s="29"/>
      <c r="I1917" s="402" t="s">
        <v>4431</v>
      </c>
      <c r="J1917" s="406"/>
      <c r="K1917" s="29"/>
      <c r="L1917" s="29"/>
      <c r="M1917" s="311"/>
      <c r="N1917" s="29"/>
      <c r="O1917" s="29"/>
      <c r="P1917" s="25"/>
      <c r="Q1917" s="25"/>
      <c r="R1917" s="29"/>
      <c r="S1917" s="29"/>
      <c r="T1917" s="29"/>
      <c r="U1917"/>
      <c r="V1917"/>
      <c r="W1917" s="29"/>
      <c r="X1917" s="349"/>
      <c r="Y1917" s="29"/>
      <c r="Z1917" s="29" t="s">
        <v>1218</v>
      </c>
      <c r="AA1917" s="29" t="s">
        <v>1170</v>
      </c>
      <c r="AB1917" s="29" t="s">
        <v>9357</v>
      </c>
      <c r="AC1917" s="29" t="s">
        <v>4788</v>
      </c>
      <c r="AD1917" s="29"/>
      <c r="AE1917" s="29" t="s">
        <v>2950</v>
      </c>
      <c r="AG1917" s="38">
        <v>1</v>
      </c>
      <c r="AJ1917" s="38" t="s">
        <v>5115</v>
      </c>
      <c r="AR1917" s="29" t="str">
        <f t="shared" si="297"/>
        <v>1</v>
      </c>
      <c r="AS1917" s="29">
        <f t="shared" si="298"/>
        <v>0</v>
      </c>
      <c r="AT1917" s="29">
        <v>0</v>
      </c>
      <c r="AW1917" s="29" t="str">
        <f t="shared" si="300"/>
        <v/>
      </c>
      <c r="AX1917" s="29" t="str">
        <f t="shared" si="292"/>
        <v/>
      </c>
      <c r="AY1917" s="29" t="str">
        <f t="shared" si="299"/>
        <v>https://media.mediathek-tanz-theater.de/iiif/2/nvt_img-405.JP2</v>
      </c>
      <c r="AZ1917" s="29" t="str">
        <f t="shared" si="293"/>
        <v>image/jp2</v>
      </c>
      <c r="BA1917" s="29" t="str">
        <f t="shared" si="294"/>
        <v>presentation/iiif</v>
      </c>
      <c r="BB1917" s="29" t="str">
        <f t="shared" si="295"/>
        <v>https://media.mediathek-tanz-theater.de/iiif/2/nvt_img-405.JP2/full/100,/0/default.jpg</v>
      </c>
      <c r="BC1917" s="29" t="str">
        <f t="shared" si="291"/>
        <v>image/jpeg</v>
      </c>
      <c r="BD1917" s="29" t="str">
        <f t="shared" si="296"/>
        <v>presentation/thumbnail</v>
      </c>
    </row>
    <row r="1918" spans="1:56" ht="12.75" customHeight="1">
      <c r="A1918" s="29">
        <v>1</v>
      </c>
      <c r="B1918" s="29">
        <v>0</v>
      </c>
      <c r="C1918" t="s">
        <v>9358</v>
      </c>
      <c r="D1918" s="29" t="s">
        <v>9359</v>
      </c>
      <c r="E1918" s="29"/>
      <c r="F1918" s="29" t="s">
        <v>8238</v>
      </c>
      <c r="G1918" s="29"/>
      <c r="H1918" s="29"/>
      <c r="I1918" s="402" t="s">
        <v>4438</v>
      </c>
      <c r="J1918" s="406" t="s">
        <v>9356</v>
      </c>
      <c r="K1918" s="29"/>
      <c r="L1918" s="29"/>
      <c r="M1918" s="311"/>
      <c r="N1918" s="29" t="s">
        <v>1680</v>
      </c>
      <c r="O1918" s="29"/>
      <c r="P1918" s="25"/>
      <c r="Q1918" s="25"/>
      <c r="R1918" s="29"/>
      <c r="S1918" s="29"/>
      <c r="T1918" s="29"/>
      <c r="U1918"/>
      <c r="V1918" t="s">
        <v>2467</v>
      </c>
      <c r="W1918" s="29"/>
      <c r="X1918" s="349"/>
      <c r="Y1918" s="29"/>
      <c r="Z1918" s="29" t="s">
        <v>1218</v>
      </c>
      <c r="AA1918" s="29" t="s">
        <v>1170</v>
      </c>
      <c r="AB1918" s="29"/>
      <c r="AC1918" s="29"/>
      <c r="AD1918" s="29"/>
      <c r="AE1918" s="29" t="s">
        <v>2950</v>
      </c>
      <c r="AG1918" s="38">
        <v>1</v>
      </c>
      <c r="AH1918" s="38" t="s">
        <v>4439</v>
      </c>
      <c r="AI1918" s="38" t="s">
        <v>4440</v>
      </c>
      <c r="AJ1918" s="38" t="s">
        <v>9360</v>
      </c>
      <c r="AO1918" s="29" t="s">
        <v>4442</v>
      </c>
      <c r="AR1918" s="29" t="str">
        <f t="shared" si="297"/>
        <v>1</v>
      </c>
      <c r="AS1918" s="29">
        <f t="shared" si="298"/>
        <v>1</v>
      </c>
      <c r="AT1918" s="29">
        <v>1</v>
      </c>
      <c r="AV1918" s="29" t="s">
        <v>9361</v>
      </c>
      <c r="AW1918" s="29" t="str">
        <f t="shared" si="300"/>
        <v>image/tiff</v>
      </c>
      <c r="AX1918" s="29" t="str">
        <f t="shared" si="292"/>
        <v>archival/master</v>
      </c>
      <c r="AY1918" s="29" t="str">
        <f t="shared" si="299"/>
        <v>https://media.mediathek-tanz-theater.de/iiif/2/nvt_img-405-001.JP2</v>
      </c>
      <c r="AZ1918" s="29" t="str">
        <f t="shared" si="293"/>
        <v>image/jp2</v>
      </c>
      <c r="BA1918" s="29" t="str">
        <f t="shared" si="294"/>
        <v>presentation/iiif</v>
      </c>
      <c r="BB1918" s="29" t="str">
        <f t="shared" si="295"/>
        <v>https://media.mediathek-tanz-theater.de/iiif/2/nvt_img-405-001.JP2/full/100,/0/default.jpg</v>
      </c>
      <c r="BC1918" s="29" t="str">
        <f t="shared" si="291"/>
        <v>image/jpeg</v>
      </c>
      <c r="BD1918" s="29" t="str">
        <f t="shared" si="296"/>
        <v>presentation/thumbnail</v>
      </c>
    </row>
    <row r="1919" spans="1:56" ht="12.75" customHeight="1">
      <c r="A1919" s="29">
        <v>1</v>
      </c>
      <c r="B1919" s="29">
        <v>0</v>
      </c>
      <c r="C1919" t="s">
        <v>9362</v>
      </c>
      <c r="D1919" s="29" t="s">
        <v>9363</v>
      </c>
      <c r="E1919" s="29"/>
      <c r="F1919" s="29" t="s">
        <v>8238</v>
      </c>
      <c r="G1919" s="29"/>
      <c r="I1919" s="402" t="s">
        <v>4446</v>
      </c>
      <c r="J1919" s="406" t="s">
        <v>9358</v>
      </c>
      <c r="K1919" s="29"/>
      <c r="L1919" s="29"/>
      <c r="M1919" s="311"/>
      <c r="N1919" s="29" t="s">
        <v>1680</v>
      </c>
      <c r="O1919" s="29"/>
      <c r="P1919" s="25"/>
      <c r="Q1919" s="25"/>
      <c r="R1919" s="29" t="s">
        <v>8486</v>
      </c>
      <c r="S1919" s="29" t="s">
        <v>9364</v>
      </c>
      <c r="T1919" s="29" t="s">
        <v>2006</v>
      </c>
      <c r="U1919"/>
      <c r="V1919" t="s">
        <v>2467</v>
      </c>
      <c r="W1919" s="29"/>
      <c r="X1919" s="349"/>
      <c r="Y1919" s="29"/>
      <c r="Z1919" s="29" t="s">
        <v>1218</v>
      </c>
      <c r="AA1919" s="29" t="s">
        <v>1170</v>
      </c>
      <c r="AB1919" s="29" t="s">
        <v>9365</v>
      </c>
      <c r="AC1919" s="29"/>
      <c r="AD1919" s="29"/>
      <c r="AE1919" s="29" t="s">
        <v>2950</v>
      </c>
      <c r="AG1919" s="38">
        <v>1</v>
      </c>
      <c r="AH1919" s="38" t="s">
        <v>4439</v>
      </c>
      <c r="AI1919" s="38" t="s">
        <v>4440</v>
      </c>
      <c r="AJ1919" s="38" t="s">
        <v>4449</v>
      </c>
      <c r="AK1919" s="38" t="s">
        <v>9366</v>
      </c>
      <c r="AL1919" s="301" t="s">
        <v>9265</v>
      </c>
      <c r="AN1919" s="29" t="s">
        <v>72</v>
      </c>
      <c r="AO1919" s="29" t="s">
        <v>4442</v>
      </c>
      <c r="AR1919" s="29" t="str">
        <f t="shared" si="297"/>
        <v>0</v>
      </c>
      <c r="AS1919" s="29">
        <f t="shared" si="298"/>
        <v>0</v>
      </c>
      <c r="AT1919" s="29">
        <v>0</v>
      </c>
      <c r="AW1919" s="29" t="str">
        <f t="shared" si="300"/>
        <v/>
      </c>
      <c r="AX1919" s="29" t="str">
        <f t="shared" si="292"/>
        <v/>
      </c>
      <c r="AY1919" s="29" t="str">
        <f t="shared" si="299"/>
        <v>https://media.mediathek-tanz-theater.de/iiif/2/nvt_img-405-001-001.JP2</v>
      </c>
      <c r="AZ1919" s="29" t="str">
        <f t="shared" si="293"/>
        <v>image/jp2</v>
      </c>
      <c r="BA1919" s="29" t="str">
        <f t="shared" si="294"/>
        <v>presentation/iiif</v>
      </c>
      <c r="BB1919" s="29" t="str">
        <f t="shared" si="295"/>
        <v>https://media.mediathek-tanz-theater.de/iiif/2/nvt_img-405-001-001.JP2/full/100,/0/default.jpg</v>
      </c>
      <c r="BC1919" s="29" t="str">
        <f t="shared" si="291"/>
        <v>image/jpeg</v>
      </c>
      <c r="BD1919" s="29" t="str">
        <f t="shared" si="296"/>
        <v>presentation/thumbnail</v>
      </c>
    </row>
    <row r="1920" spans="1:56" ht="12.75" customHeight="1">
      <c r="A1920" s="29">
        <v>1</v>
      </c>
      <c r="B1920" s="29">
        <v>0</v>
      </c>
      <c r="C1920" t="s">
        <v>9367</v>
      </c>
      <c r="D1920" s="29" t="s">
        <v>9368</v>
      </c>
      <c r="E1920" s="29"/>
      <c r="F1920" s="29" t="s">
        <v>8238</v>
      </c>
      <c r="H1920" s="29" t="s">
        <v>8935</v>
      </c>
      <c r="I1920" s="402" t="s">
        <v>4446</v>
      </c>
      <c r="J1920" s="406" t="s">
        <v>9358</v>
      </c>
      <c r="K1920" s="29"/>
      <c r="L1920" s="29"/>
      <c r="M1920" s="311"/>
      <c r="N1920" s="29" t="s">
        <v>1680</v>
      </c>
      <c r="O1920" s="29"/>
      <c r="P1920" s="25"/>
      <c r="Q1920" s="25"/>
      <c r="R1920" s="29" t="s">
        <v>8486</v>
      </c>
      <c r="S1920" s="29" t="s">
        <v>9369</v>
      </c>
      <c r="T1920" s="29" t="s">
        <v>2006</v>
      </c>
      <c r="U1920"/>
      <c r="V1920" t="s">
        <v>2467</v>
      </c>
      <c r="W1920" s="29"/>
      <c r="X1920" s="349"/>
      <c r="Y1920" s="29"/>
      <c r="Z1920" s="29" t="s">
        <v>1218</v>
      </c>
      <c r="AA1920" s="29" t="s">
        <v>1170</v>
      </c>
      <c r="AB1920" s="29" t="s">
        <v>9370</v>
      </c>
      <c r="AC1920" s="29"/>
      <c r="AD1920" s="29"/>
      <c r="AE1920" s="29" t="s">
        <v>2950</v>
      </c>
      <c r="AG1920" s="38">
        <v>1</v>
      </c>
      <c r="AH1920" s="38" t="s">
        <v>4439</v>
      </c>
      <c r="AI1920" s="38" t="s">
        <v>4440</v>
      </c>
      <c r="AJ1920" s="38" t="s">
        <v>4449</v>
      </c>
      <c r="AK1920" s="38" t="s">
        <v>4526</v>
      </c>
      <c r="AL1920" s="301" t="s">
        <v>9265</v>
      </c>
      <c r="AN1920" s="29" t="s">
        <v>9346</v>
      </c>
      <c r="AO1920" s="29" t="s">
        <v>4442</v>
      </c>
      <c r="AR1920" s="29" t="str">
        <f t="shared" si="297"/>
        <v>0</v>
      </c>
      <c r="AS1920" s="29">
        <f t="shared" si="298"/>
        <v>0</v>
      </c>
      <c r="AT1920" s="29">
        <v>0</v>
      </c>
      <c r="AW1920" s="29" t="str">
        <f t="shared" si="300"/>
        <v/>
      </c>
      <c r="AX1920" s="29" t="str">
        <f t="shared" si="292"/>
        <v/>
      </c>
      <c r="AY1920" s="29" t="str">
        <f t="shared" si="299"/>
        <v>https://media.mediathek-tanz-theater.de/iiif/2/nvt_img-405-001-002.JP2</v>
      </c>
      <c r="AZ1920" s="29" t="str">
        <f t="shared" si="293"/>
        <v>image/jp2</v>
      </c>
      <c r="BA1920" s="29" t="str">
        <f t="shared" si="294"/>
        <v>presentation/iiif</v>
      </c>
      <c r="BB1920" s="29" t="str">
        <f t="shared" si="295"/>
        <v>https://media.mediathek-tanz-theater.de/iiif/2/nvt_img-405-001-002.JP2/full/100,/0/default.jpg</v>
      </c>
      <c r="BC1920" s="29" t="str">
        <f t="shared" si="291"/>
        <v>image/jpeg</v>
      </c>
      <c r="BD1920" s="29" t="str">
        <f t="shared" si="296"/>
        <v>presentation/thumbnail</v>
      </c>
    </row>
    <row r="1921" spans="1:56" ht="12.75" customHeight="1">
      <c r="A1921" s="29">
        <v>1</v>
      </c>
      <c r="B1921" s="29">
        <v>0</v>
      </c>
      <c r="C1921" t="s">
        <v>9371</v>
      </c>
      <c r="D1921" s="29" t="s">
        <v>9372</v>
      </c>
      <c r="E1921" s="29"/>
      <c r="F1921" s="29" t="s">
        <v>8238</v>
      </c>
      <c r="H1921" s="29" t="s">
        <v>8935</v>
      </c>
      <c r="I1921" s="402" t="s">
        <v>4446</v>
      </c>
      <c r="J1921" s="406" t="s">
        <v>9358</v>
      </c>
      <c r="K1921" s="29"/>
      <c r="L1921" s="29"/>
      <c r="M1921" s="311"/>
      <c r="N1921" s="29" t="s">
        <v>1680</v>
      </c>
      <c r="O1921" s="29"/>
      <c r="P1921" s="25"/>
      <c r="Q1921" s="25"/>
      <c r="R1921" s="29" t="s">
        <v>8486</v>
      </c>
      <c r="S1921" s="29" t="s">
        <v>9373</v>
      </c>
      <c r="T1921" s="29" t="s">
        <v>2006</v>
      </c>
      <c r="U1921"/>
      <c r="V1921" t="s">
        <v>2467</v>
      </c>
      <c r="W1921" s="29"/>
      <c r="X1921" s="349"/>
      <c r="Y1921" s="29"/>
      <c r="Z1921" s="29" t="s">
        <v>1218</v>
      </c>
      <c r="AA1921" s="29" t="s">
        <v>1170</v>
      </c>
      <c r="AB1921" s="29" t="s">
        <v>9374</v>
      </c>
      <c r="AC1921" s="29"/>
      <c r="AD1921" s="29"/>
      <c r="AE1921" s="29" t="s">
        <v>2950</v>
      </c>
      <c r="AG1921" s="38">
        <v>1</v>
      </c>
      <c r="AH1921" s="38" t="s">
        <v>4439</v>
      </c>
      <c r="AI1921" s="38" t="s">
        <v>4440</v>
      </c>
      <c r="AJ1921" s="38" t="s">
        <v>4449</v>
      </c>
      <c r="AK1921" s="38" t="s">
        <v>9375</v>
      </c>
      <c r="AL1921" s="301" t="s">
        <v>9265</v>
      </c>
      <c r="AN1921" s="29" t="s">
        <v>72</v>
      </c>
      <c r="AO1921" s="29" t="s">
        <v>4442</v>
      </c>
      <c r="AR1921" s="29" t="str">
        <f t="shared" si="297"/>
        <v>0</v>
      </c>
      <c r="AS1921" s="29">
        <f t="shared" si="298"/>
        <v>0</v>
      </c>
      <c r="AT1921" s="29">
        <v>0</v>
      </c>
      <c r="AW1921" s="29" t="str">
        <f t="shared" si="300"/>
        <v/>
      </c>
      <c r="AX1921" s="29" t="str">
        <f t="shared" si="292"/>
        <v/>
      </c>
      <c r="AY1921" s="29" t="str">
        <f t="shared" si="299"/>
        <v>https://media.mediathek-tanz-theater.de/iiif/2/nvt_img-405-001-003.JP2</v>
      </c>
      <c r="AZ1921" s="29" t="str">
        <f t="shared" si="293"/>
        <v>image/jp2</v>
      </c>
      <c r="BA1921" s="29" t="str">
        <f t="shared" si="294"/>
        <v>presentation/iiif</v>
      </c>
      <c r="BB1921" s="29" t="str">
        <f t="shared" si="295"/>
        <v>https://media.mediathek-tanz-theater.de/iiif/2/nvt_img-405-001-003.JP2/full/100,/0/default.jpg</v>
      </c>
      <c r="BC1921" s="29" t="str">
        <f t="shared" si="291"/>
        <v>image/jpeg</v>
      </c>
      <c r="BD1921" s="29" t="str">
        <f t="shared" si="296"/>
        <v>presentation/thumbnail</v>
      </c>
    </row>
    <row r="1922" spans="1:56" ht="12.75" customHeight="1">
      <c r="A1922" s="29">
        <v>1</v>
      </c>
      <c r="B1922" s="29">
        <v>0</v>
      </c>
      <c r="C1922" t="s">
        <v>9376</v>
      </c>
      <c r="D1922" s="29" t="s">
        <v>9377</v>
      </c>
      <c r="E1922" s="29"/>
      <c r="F1922" s="29" t="s">
        <v>8238</v>
      </c>
      <c r="G1922" s="29"/>
      <c r="H1922" s="29"/>
      <c r="I1922" s="402" t="s">
        <v>4438</v>
      </c>
      <c r="J1922" s="406" t="s">
        <v>9356</v>
      </c>
      <c r="K1922" s="29"/>
      <c r="L1922" s="29"/>
      <c r="M1922" s="311"/>
      <c r="N1922" s="29" t="s">
        <v>1680</v>
      </c>
      <c r="O1922" s="29"/>
      <c r="P1922" s="25"/>
      <c r="Q1922" s="25"/>
      <c r="R1922" s="29"/>
      <c r="S1922" s="29"/>
      <c r="T1922" s="29"/>
      <c r="U1922"/>
      <c r="V1922" t="s">
        <v>2467</v>
      </c>
      <c r="W1922" s="29"/>
      <c r="X1922" s="349"/>
      <c r="Y1922" s="29"/>
      <c r="Z1922" s="29" t="s">
        <v>1218</v>
      </c>
      <c r="AA1922" s="29" t="s">
        <v>1170</v>
      </c>
      <c r="AB1922" s="29"/>
      <c r="AC1922" s="29"/>
      <c r="AD1922" s="29"/>
      <c r="AE1922" s="29" t="s">
        <v>2950</v>
      </c>
      <c r="AG1922" s="38">
        <v>1</v>
      </c>
      <c r="AH1922" s="38" t="s">
        <v>4439</v>
      </c>
      <c r="AI1922" s="38" t="s">
        <v>4440</v>
      </c>
      <c r="AJ1922" s="38" t="s">
        <v>9378</v>
      </c>
      <c r="AL1922" s="301" t="s">
        <v>9265</v>
      </c>
      <c r="AO1922" s="29" t="s">
        <v>4442</v>
      </c>
      <c r="AR1922" s="29" t="str">
        <f t="shared" si="297"/>
        <v>1</v>
      </c>
      <c r="AS1922" s="29">
        <f t="shared" si="298"/>
        <v>1</v>
      </c>
      <c r="AT1922" s="29">
        <v>1</v>
      </c>
      <c r="AV1922" s="29" t="s">
        <v>9379</v>
      </c>
      <c r="AW1922" s="29" t="str">
        <f t="shared" si="300"/>
        <v>image/tiff</v>
      </c>
      <c r="AX1922" s="29" t="str">
        <f t="shared" si="292"/>
        <v>archival/master</v>
      </c>
      <c r="AY1922" s="29" t="str">
        <f t="shared" si="299"/>
        <v>https://media.mediathek-tanz-theater.de/iiif/2/nvt_img-405-002.JP2</v>
      </c>
      <c r="AZ1922" s="29" t="str">
        <f t="shared" si="293"/>
        <v>image/jp2</v>
      </c>
      <c r="BA1922" s="29" t="str">
        <f t="shared" si="294"/>
        <v>presentation/iiif</v>
      </c>
      <c r="BB1922" s="29" t="str">
        <f t="shared" si="295"/>
        <v>https://media.mediathek-tanz-theater.de/iiif/2/nvt_img-405-002.JP2/full/100,/0/default.jpg</v>
      </c>
      <c r="BC1922" s="29" t="str">
        <f t="shared" si="291"/>
        <v>image/jpeg</v>
      </c>
      <c r="BD1922" s="29" t="str">
        <f t="shared" si="296"/>
        <v>presentation/thumbnail</v>
      </c>
    </row>
    <row r="1923" spans="1:56" ht="12.75" customHeight="1">
      <c r="A1923" s="29">
        <v>1</v>
      </c>
      <c r="B1923" s="29">
        <v>0</v>
      </c>
      <c r="C1923" t="s">
        <v>9380</v>
      </c>
      <c r="D1923" s="29" t="s">
        <v>9381</v>
      </c>
      <c r="E1923" s="29"/>
      <c r="F1923" s="29" t="s">
        <v>8238</v>
      </c>
      <c r="G1923" s="29"/>
      <c r="I1923" s="402" t="s">
        <v>4446</v>
      </c>
      <c r="J1923" s="406" t="s">
        <v>9376</v>
      </c>
      <c r="K1923" s="29"/>
      <c r="L1923" s="29"/>
      <c r="M1923" s="311"/>
      <c r="N1923" s="29" t="s">
        <v>1680</v>
      </c>
      <c r="O1923" s="29"/>
      <c r="P1923" s="25"/>
      <c r="Q1923" s="25"/>
      <c r="R1923" s="29" t="s">
        <v>8486</v>
      </c>
      <c r="S1923" s="29" t="s">
        <v>9382</v>
      </c>
      <c r="T1923" s="29" t="s">
        <v>2006</v>
      </c>
      <c r="U1923"/>
      <c r="V1923" t="s">
        <v>2467</v>
      </c>
      <c r="W1923" s="29"/>
      <c r="X1923" s="349"/>
      <c r="Y1923" s="29"/>
      <c r="Z1923" s="29" t="s">
        <v>1218</v>
      </c>
      <c r="AA1923" s="29" t="s">
        <v>1170</v>
      </c>
      <c r="AB1923" s="29" t="s">
        <v>9383</v>
      </c>
      <c r="AC1923" s="29"/>
      <c r="AD1923" s="29"/>
      <c r="AE1923" s="29" t="s">
        <v>2950</v>
      </c>
      <c r="AG1923" s="38">
        <v>1</v>
      </c>
      <c r="AH1923" s="38" t="s">
        <v>4439</v>
      </c>
      <c r="AI1923" s="38" t="s">
        <v>4440</v>
      </c>
      <c r="AJ1923" s="38" t="s">
        <v>4449</v>
      </c>
      <c r="AK1923" s="38" t="s">
        <v>8708</v>
      </c>
      <c r="AL1923" s="301" t="s">
        <v>9265</v>
      </c>
      <c r="AN1923" s="29" t="s">
        <v>72</v>
      </c>
      <c r="AO1923" s="29" t="s">
        <v>4442</v>
      </c>
      <c r="AR1923" s="29" t="str">
        <f t="shared" si="297"/>
        <v>0</v>
      </c>
      <c r="AS1923" s="29">
        <f t="shared" si="298"/>
        <v>0</v>
      </c>
      <c r="AT1923" s="29">
        <v>0</v>
      </c>
      <c r="AW1923" s="29" t="str">
        <f t="shared" si="300"/>
        <v/>
      </c>
      <c r="AX1923" s="29" t="str">
        <f t="shared" si="292"/>
        <v/>
      </c>
      <c r="AY1923" s="29" t="str">
        <f t="shared" si="299"/>
        <v>https://media.mediathek-tanz-theater.de/iiif/2/nvt_img-405-002-001.JP2</v>
      </c>
      <c r="AZ1923" s="29" t="str">
        <f t="shared" si="293"/>
        <v>image/jp2</v>
      </c>
      <c r="BA1923" s="29" t="str">
        <f t="shared" si="294"/>
        <v>presentation/iiif</v>
      </c>
      <c r="BB1923" s="29" t="str">
        <f t="shared" si="295"/>
        <v>https://media.mediathek-tanz-theater.de/iiif/2/nvt_img-405-002-001.JP2/full/100,/0/default.jpg</v>
      </c>
      <c r="BC1923" s="29" t="str">
        <f t="shared" si="291"/>
        <v>image/jpeg</v>
      </c>
      <c r="BD1923" s="29" t="str">
        <f t="shared" si="296"/>
        <v>presentation/thumbnail</v>
      </c>
    </row>
    <row r="1924" spans="1:56" ht="12.75" customHeight="1">
      <c r="A1924" s="29">
        <v>1</v>
      </c>
      <c r="B1924" s="29">
        <v>0</v>
      </c>
      <c r="C1924" t="s">
        <v>9384</v>
      </c>
      <c r="D1924" s="29" t="s">
        <v>9385</v>
      </c>
      <c r="E1924" s="29"/>
      <c r="F1924" s="29" t="s">
        <v>8238</v>
      </c>
      <c r="G1924" s="29"/>
      <c r="I1924" s="402" t="s">
        <v>4446</v>
      </c>
      <c r="J1924" s="406" t="s">
        <v>9376</v>
      </c>
      <c r="K1924" s="29"/>
      <c r="L1924" s="29"/>
      <c r="M1924" s="311"/>
      <c r="N1924" s="29" t="s">
        <v>1680</v>
      </c>
      <c r="O1924" s="29"/>
      <c r="P1924" s="25"/>
      <c r="Q1924" s="25"/>
      <c r="R1924" s="29" t="s">
        <v>8486</v>
      </c>
      <c r="S1924" s="29" t="s">
        <v>9382</v>
      </c>
      <c r="T1924" s="29" t="s">
        <v>2006</v>
      </c>
      <c r="U1924"/>
      <c r="V1924" t="s">
        <v>2467</v>
      </c>
      <c r="W1924" s="29"/>
      <c r="X1924" s="349"/>
      <c r="Y1924" s="29"/>
      <c r="Z1924" s="29" t="s">
        <v>1218</v>
      </c>
      <c r="AA1924" s="29" t="s">
        <v>1170</v>
      </c>
      <c r="AB1924" s="29" t="s">
        <v>9386</v>
      </c>
      <c r="AC1924" s="29"/>
      <c r="AD1924" s="29"/>
      <c r="AE1924" s="29" t="s">
        <v>2950</v>
      </c>
      <c r="AG1924" s="38">
        <v>1</v>
      </c>
      <c r="AH1924" s="38" t="s">
        <v>4439</v>
      </c>
      <c r="AI1924" s="38" t="s">
        <v>4440</v>
      </c>
      <c r="AJ1924" s="38" t="s">
        <v>4449</v>
      </c>
      <c r="AK1924" s="38" t="s">
        <v>72</v>
      </c>
      <c r="AL1924" s="301" t="s">
        <v>9265</v>
      </c>
      <c r="AN1924" s="29" t="s">
        <v>9346</v>
      </c>
      <c r="AO1924" s="29" t="s">
        <v>4442</v>
      </c>
      <c r="AR1924" s="29" t="str">
        <f t="shared" si="297"/>
        <v>0</v>
      </c>
      <c r="AS1924" s="29">
        <f t="shared" si="298"/>
        <v>0</v>
      </c>
      <c r="AT1924" s="29">
        <v>0</v>
      </c>
      <c r="AW1924" s="29" t="str">
        <f t="shared" si="300"/>
        <v/>
      </c>
      <c r="AX1924" s="29" t="str">
        <f t="shared" si="292"/>
        <v/>
      </c>
      <c r="AY1924" s="29" t="str">
        <f t="shared" si="299"/>
        <v>https://media.mediathek-tanz-theater.de/iiif/2/nvt_img-405-002-002.JP2</v>
      </c>
      <c r="AZ1924" s="29" t="str">
        <f t="shared" si="293"/>
        <v>image/jp2</v>
      </c>
      <c r="BA1924" s="29" t="str">
        <f t="shared" si="294"/>
        <v>presentation/iiif</v>
      </c>
      <c r="BB1924" s="29" t="str">
        <f t="shared" si="295"/>
        <v>https://media.mediathek-tanz-theater.de/iiif/2/nvt_img-405-002-002.JP2/full/100,/0/default.jpg</v>
      </c>
      <c r="BC1924" s="29" t="str">
        <f t="shared" si="291"/>
        <v>image/jpeg</v>
      </c>
      <c r="BD1924" s="29" t="str">
        <f t="shared" si="296"/>
        <v>presentation/thumbnail</v>
      </c>
    </row>
    <row r="1925" spans="1:56" ht="12.75" customHeight="1">
      <c r="A1925" s="29">
        <v>1</v>
      </c>
      <c r="B1925" s="29">
        <v>0</v>
      </c>
      <c r="C1925" t="s">
        <v>9387</v>
      </c>
      <c r="D1925" s="29" t="s">
        <v>9388</v>
      </c>
      <c r="E1925" s="29"/>
      <c r="F1925" s="29" t="s">
        <v>8238</v>
      </c>
      <c r="G1925" s="29"/>
      <c r="I1925" s="402" t="s">
        <v>4446</v>
      </c>
      <c r="J1925" s="406" t="s">
        <v>9376</v>
      </c>
      <c r="K1925" s="29"/>
      <c r="L1925" s="29"/>
      <c r="M1925" s="311"/>
      <c r="N1925" s="29" t="s">
        <v>1680</v>
      </c>
      <c r="O1925" s="29"/>
      <c r="P1925" s="25"/>
      <c r="Q1925" s="25"/>
      <c r="R1925" s="29" t="s">
        <v>8486</v>
      </c>
      <c r="S1925" s="29" t="s">
        <v>9382</v>
      </c>
      <c r="T1925" s="29" t="s">
        <v>2006</v>
      </c>
      <c r="U1925"/>
      <c r="V1925" t="s">
        <v>2467</v>
      </c>
      <c r="W1925" s="29"/>
      <c r="X1925" s="349"/>
      <c r="Y1925" s="29"/>
      <c r="Z1925" s="29" t="s">
        <v>1218</v>
      </c>
      <c r="AA1925" s="29" t="s">
        <v>1170</v>
      </c>
      <c r="AB1925" s="29" t="s">
        <v>9389</v>
      </c>
      <c r="AC1925" s="29"/>
      <c r="AD1925" s="29"/>
      <c r="AE1925" s="29" t="s">
        <v>2950</v>
      </c>
      <c r="AG1925" s="38">
        <v>1</v>
      </c>
      <c r="AH1925" s="38" t="s">
        <v>4439</v>
      </c>
      <c r="AI1925" s="38" t="s">
        <v>4440</v>
      </c>
      <c r="AJ1925" s="38" t="s">
        <v>4449</v>
      </c>
      <c r="AK1925" s="38" t="s">
        <v>8708</v>
      </c>
      <c r="AL1925" s="301" t="s">
        <v>9265</v>
      </c>
      <c r="AN1925" s="29" t="s">
        <v>72</v>
      </c>
      <c r="AO1925" s="29" t="s">
        <v>4442</v>
      </c>
      <c r="AR1925" s="29" t="str">
        <f t="shared" si="297"/>
        <v>0</v>
      </c>
      <c r="AS1925" s="29">
        <f t="shared" si="298"/>
        <v>0</v>
      </c>
      <c r="AT1925" s="29">
        <v>0</v>
      </c>
      <c r="AW1925" s="29" t="str">
        <f t="shared" si="300"/>
        <v/>
      </c>
      <c r="AX1925" s="29" t="str">
        <f t="shared" si="292"/>
        <v/>
      </c>
      <c r="AY1925" s="29" t="str">
        <f t="shared" si="299"/>
        <v>https://media.mediathek-tanz-theater.de/iiif/2/nvt_img-405-002-003.JP2</v>
      </c>
      <c r="AZ1925" s="29" t="str">
        <f t="shared" si="293"/>
        <v>image/jp2</v>
      </c>
      <c r="BA1925" s="29" t="str">
        <f t="shared" si="294"/>
        <v>presentation/iiif</v>
      </c>
      <c r="BB1925" s="29" t="str">
        <f t="shared" si="295"/>
        <v>https://media.mediathek-tanz-theater.de/iiif/2/nvt_img-405-002-003.JP2/full/100,/0/default.jpg</v>
      </c>
      <c r="BC1925" s="29" t="str">
        <f t="shared" ref="BC1925:BC1988" si="301">IF(NOT(BB1925=""),"image/jpeg","")</f>
        <v>image/jpeg</v>
      </c>
      <c r="BD1925" s="29" t="str">
        <f t="shared" si="296"/>
        <v>presentation/thumbnail</v>
      </c>
    </row>
    <row r="1926" spans="1:56" ht="12.75" customHeight="1">
      <c r="A1926" s="29">
        <v>1</v>
      </c>
      <c r="B1926" s="29">
        <v>0</v>
      </c>
      <c r="C1926" t="s">
        <v>9390</v>
      </c>
      <c r="D1926" s="29" t="s">
        <v>9391</v>
      </c>
      <c r="E1926" s="29"/>
      <c r="F1926" s="29" t="s">
        <v>8238</v>
      </c>
      <c r="G1926" s="29"/>
      <c r="I1926" s="402" t="s">
        <v>4438</v>
      </c>
      <c r="J1926" s="406" t="s">
        <v>9356</v>
      </c>
      <c r="K1926" s="29"/>
      <c r="L1926" s="29"/>
      <c r="M1926" s="311"/>
      <c r="N1926" s="29" t="s">
        <v>1680</v>
      </c>
      <c r="O1926" s="29"/>
      <c r="P1926" s="25"/>
      <c r="Q1926" s="25"/>
      <c r="R1926" s="29"/>
      <c r="S1926" s="29"/>
      <c r="T1926" s="29"/>
      <c r="U1926"/>
      <c r="V1926" t="s">
        <v>2467</v>
      </c>
      <c r="W1926" s="29"/>
      <c r="X1926" s="349"/>
      <c r="Y1926" s="29"/>
      <c r="Z1926" s="29" t="s">
        <v>1218</v>
      </c>
      <c r="AA1926" s="29" t="s">
        <v>1170</v>
      </c>
      <c r="AB1926" s="29"/>
      <c r="AC1926" s="29"/>
      <c r="AD1926" s="29"/>
      <c r="AE1926" s="29" t="s">
        <v>2950</v>
      </c>
      <c r="AG1926" s="38">
        <v>1</v>
      </c>
      <c r="AH1926" s="38" t="s">
        <v>4439</v>
      </c>
      <c r="AI1926" s="38" t="s">
        <v>4440</v>
      </c>
      <c r="AJ1926" s="38" t="s">
        <v>9392</v>
      </c>
      <c r="AL1926" s="301" t="s">
        <v>9265</v>
      </c>
      <c r="AO1926" s="29" t="s">
        <v>4442</v>
      </c>
      <c r="AR1926" s="29" t="str">
        <f t="shared" si="297"/>
        <v>1</v>
      </c>
      <c r="AS1926" s="29">
        <f t="shared" si="298"/>
        <v>1</v>
      </c>
      <c r="AT1926" s="29">
        <v>1</v>
      </c>
      <c r="AV1926" s="29" t="s">
        <v>9393</v>
      </c>
      <c r="AW1926" s="29" t="str">
        <f t="shared" si="300"/>
        <v>image/tiff</v>
      </c>
      <c r="AX1926" s="29" t="str">
        <f t="shared" ref="AX1926:AX1989" si="302">IF(NOT(AV1926=""),"archival/master","")</f>
        <v>archival/master</v>
      </c>
      <c r="AY1926" s="29" t="str">
        <f t="shared" si="299"/>
        <v>https://media.mediathek-tanz-theater.de/iiif/2/nvt_img-405-003.JP2</v>
      </c>
      <c r="AZ1926" s="29" t="str">
        <f t="shared" ref="AZ1926:AZ1989" si="303">IF(NOT(AY1926=""),"image/jp2","")</f>
        <v>image/jp2</v>
      </c>
      <c r="BA1926" s="29" t="str">
        <f t="shared" ref="BA1926:BA1989" si="304">IF(NOT(AY1926=""),"presentation/iiif","")</f>
        <v>presentation/iiif</v>
      </c>
      <c r="BB1926" s="29" t="str">
        <f t="shared" ref="BB1926:BB1989" si="305">"https://media.mediathek-tanz-theater.de/iiif/2/nvt_"&amp;C1926&amp;".JP2/full/100,/0/default.jpg"</f>
        <v>https://media.mediathek-tanz-theater.de/iiif/2/nvt_img-405-003.JP2/full/100,/0/default.jpg</v>
      </c>
      <c r="BC1926" s="29" t="str">
        <f t="shared" si="301"/>
        <v>image/jpeg</v>
      </c>
      <c r="BD1926" s="29" t="str">
        <f t="shared" ref="BD1926:BD1989" si="306">IF(NOT(BB1926=""),"presentation/thumbnail","")</f>
        <v>presentation/thumbnail</v>
      </c>
    </row>
    <row r="1927" spans="1:56" ht="12.75" customHeight="1">
      <c r="A1927" s="29">
        <v>1</v>
      </c>
      <c r="B1927" s="29">
        <v>0</v>
      </c>
      <c r="C1927" t="s">
        <v>9394</v>
      </c>
      <c r="D1927" s="29" t="s">
        <v>9395</v>
      </c>
      <c r="E1927" s="29"/>
      <c r="F1927" s="29" t="s">
        <v>8238</v>
      </c>
      <c r="G1927" s="29"/>
      <c r="I1927" s="402" t="s">
        <v>4446</v>
      </c>
      <c r="J1927" s="406" t="s">
        <v>9390</v>
      </c>
      <c r="K1927" s="29"/>
      <c r="L1927" s="29"/>
      <c r="M1927" s="311"/>
      <c r="N1927" s="29" t="s">
        <v>1680</v>
      </c>
      <c r="O1927" s="29"/>
      <c r="P1927" s="25"/>
      <c r="Q1927" s="25"/>
      <c r="R1927" s="29" t="s">
        <v>8486</v>
      </c>
      <c r="S1927" s="29" t="s">
        <v>9396</v>
      </c>
      <c r="T1927" s="29" t="s">
        <v>2006</v>
      </c>
      <c r="U1927"/>
      <c r="V1927" t="s">
        <v>2467</v>
      </c>
      <c r="W1927" s="29"/>
      <c r="X1927" s="349"/>
      <c r="Y1927" s="29"/>
      <c r="Z1927" s="29" t="s">
        <v>1218</v>
      </c>
      <c r="AA1927" s="29" t="s">
        <v>1170</v>
      </c>
      <c r="AB1927" s="29" t="s">
        <v>9397</v>
      </c>
      <c r="AC1927" s="29"/>
      <c r="AD1927" s="29"/>
      <c r="AE1927" s="29" t="s">
        <v>2950</v>
      </c>
      <c r="AG1927" s="38">
        <v>1</v>
      </c>
      <c r="AH1927" s="38" t="s">
        <v>4439</v>
      </c>
      <c r="AI1927" s="38" t="s">
        <v>4440</v>
      </c>
      <c r="AJ1927" s="38" t="s">
        <v>4449</v>
      </c>
      <c r="AK1927" s="38" t="s">
        <v>8708</v>
      </c>
      <c r="AL1927" s="301" t="s">
        <v>9265</v>
      </c>
      <c r="AN1927" s="29" t="s">
        <v>72</v>
      </c>
      <c r="AO1927" s="29" t="s">
        <v>4442</v>
      </c>
      <c r="AR1927" s="29" t="str">
        <f t="shared" ref="AR1927:AR1990" si="307">IF(OR(I1927="Negativmappe",I1927="Negativstreifen",I1927="Diapositivfilm",I1927="Fotomappe;(POSITIVE)",AND(I1927="Kostümfotografie",NOT(AE1927="DT")),AND(I1927="Fotografie",NOT(AE1927="DT")),AND(I1927="Porträtfotografie",NOT(AE1927="DT")),AND(I1927="Fotodokumentation",NOT(AE1927="DT")),AND(I1927="Bühnenbildfotografie",NOT(AE1927="DT"))),"1","0")</f>
        <v>0</v>
      </c>
      <c r="AS1927" s="29">
        <f t="shared" ref="AS1927:AS1990" si="308">AT1927</f>
        <v>0</v>
      </c>
      <c r="AT1927" s="29">
        <v>0</v>
      </c>
      <c r="AW1927" s="29" t="str">
        <f t="shared" si="300"/>
        <v/>
      </c>
      <c r="AX1927" s="29" t="str">
        <f t="shared" si="302"/>
        <v/>
      </c>
      <c r="AY1927" s="29" t="str">
        <f t="shared" ref="AY1927:AY1990" si="309">"https://media.mediathek-tanz-theater.de/iiif/2/nvt_"&amp;C1927&amp;".JP2"</f>
        <v>https://media.mediathek-tanz-theater.de/iiif/2/nvt_img-405-003-001.JP2</v>
      </c>
      <c r="AZ1927" s="29" t="str">
        <f t="shared" si="303"/>
        <v>image/jp2</v>
      </c>
      <c r="BA1927" s="29" t="str">
        <f t="shared" si="304"/>
        <v>presentation/iiif</v>
      </c>
      <c r="BB1927" s="29" t="str">
        <f t="shared" si="305"/>
        <v>https://media.mediathek-tanz-theater.de/iiif/2/nvt_img-405-003-001.JP2/full/100,/0/default.jpg</v>
      </c>
      <c r="BC1927" s="29" t="str">
        <f t="shared" si="301"/>
        <v>image/jpeg</v>
      </c>
      <c r="BD1927" s="29" t="str">
        <f t="shared" si="306"/>
        <v>presentation/thumbnail</v>
      </c>
    </row>
    <row r="1928" spans="1:56" ht="12.75" customHeight="1">
      <c r="A1928" s="29">
        <v>1</v>
      </c>
      <c r="B1928" s="29">
        <v>0</v>
      </c>
      <c r="C1928" t="s">
        <v>9398</v>
      </c>
      <c r="D1928" s="29" t="s">
        <v>9399</v>
      </c>
      <c r="E1928" s="29"/>
      <c r="F1928" s="29" t="s">
        <v>8238</v>
      </c>
      <c r="G1928" s="29"/>
      <c r="I1928" s="402" t="s">
        <v>4446</v>
      </c>
      <c r="J1928" s="406" t="s">
        <v>9390</v>
      </c>
      <c r="K1928" s="29"/>
      <c r="L1928" s="29"/>
      <c r="M1928" s="311"/>
      <c r="N1928" s="29" t="s">
        <v>1680</v>
      </c>
      <c r="O1928" s="29"/>
      <c r="P1928" s="25"/>
      <c r="Q1928" s="25"/>
      <c r="R1928" s="29" t="s">
        <v>8486</v>
      </c>
      <c r="S1928" s="29" t="s">
        <v>9396</v>
      </c>
      <c r="T1928" s="29" t="s">
        <v>2006</v>
      </c>
      <c r="U1928"/>
      <c r="V1928" t="s">
        <v>2467</v>
      </c>
      <c r="W1928" s="29"/>
      <c r="X1928" s="349"/>
      <c r="Y1928" s="29"/>
      <c r="Z1928" s="29" t="s">
        <v>1218</v>
      </c>
      <c r="AA1928" s="29" t="s">
        <v>1170</v>
      </c>
      <c r="AB1928" s="29" t="s">
        <v>9400</v>
      </c>
      <c r="AC1928" s="29"/>
      <c r="AD1928" s="29"/>
      <c r="AE1928" s="29" t="s">
        <v>2950</v>
      </c>
      <c r="AG1928" s="38">
        <v>1</v>
      </c>
      <c r="AH1928" s="38" t="s">
        <v>4439</v>
      </c>
      <c r="AI1928" s="38" t="s">
        <v>4440</v>
      </c>
      <c r="AJ1928" s="38" t="s">
        <v>4449</v>
      </c>
      <c r="AK1928" s="38" t="s">
        <v>72</v>
      </c>
      <c r="AL1928" s="301" t="s">
        <v>9265</v>
      </c>
      <c r="AN1928" s="29" t="s">
        <v>9346</v>
      </c>
      <c r="AO1928" s="29" t="s">
        <v>4442</v>
      </c>
      <c r="AR1928" s="29" t="str">
        <f t="shared" si="307"/>
        <v>0</v>
      </c>
      <c r="AS1928" s="29">
        <f t="shared" si="308"/>
        <v>0</v>
      </c>
      <c r="AT1928" s="29">
        <v>0</v>
      </c>
      <c r="AW1928" s="29" t="str">
        <f t="shared" ref="AW1928:AW1991" si="310">IF(NOT(AV1928=""),"image/tiff","")</f>
        <v/>
      </c>
      <c r="AX1928" s="29" t="str">
        <f t="shared" si="302"/>
        <v/>
      </c>
      <c r="AY1928" s="29" t="str">
        <f t="shared" si="309"/>
        <v>https://media.mediathek-tanz-theater.de/iiif/2/nvt_img-405-003-002.JP2</v>
      </c>
      <c r="AZ1928" s="29" t="str">
        <f t="shared" si="303"/>
        <v>image/jp2</v>
      </c>
      <c r="BA1928" s="29" t="str">
        <f t="shared" si="304"/>
        <v>presentation/iiif</v>
      </c>
      <c r="BB1928" s="29" t="str">
        <f t="shared" si="305"/>
        <v>https://media.mediathek-tanz-theater.de/iiif/2/nvt_img-405-003-002.JP2/full/100,/0/default.jpg</v>
      </c>
      <c r="BC1928" s="29" t="str">
        <f t="shared" si="301"/>
        <v>image/jpeg</v>
      </c>
      <c r="BD1928" s="29" t="str">
        <f t="shared" si="306"/>
        <v>presentation/thumbnail</v>
      </c>
    </row>
    <row r="1929" spans="1:56" ht="12.75" customHeight="1">
      <c r="A1929" s="29">
        <v>1</v>
      </c>
      <c r="B1929" s="29">
        <v>0</v>
      </c>
      <c r="C1929" t="s">
        <v>9401</v>
      </c>
      <c r="D1929" s="29" t="s">
        <v>9402</v>
      </c>
      <c r="E1929" s="29"/>
      <c r="F1929" s="29" t="s">
        <v>8238</v>
      </c>
      <c r="G1929" s="29"/>
      <c r="I1929" s="402" t="s">
        <v>4446</v>
      </c>
      <c r="J1929" s="406" t="s">
        <v>9390</v>
      </c>
      <c r="K1929" s="29"/>
      <c r="L1929" s="29"/>
      <c r="M1929" s="311"/>
      <c r="N1929" s="29" t="s">
        <v>1680</v>
      </c>
      <c r="O1929" s="29"/>
      <c r="P1929" s="25"/>
      <c r="Q1929" s="25"/>
      <c r="R1929" s="29" t="s">
        <v>8486</v>
      </c>
      <c r="S1929" s="29" t="s">
        <v>9403</v>
      </c>
      <c r="T1929" s="29" t="s">
        <v>2006</v>
      </c>
      <c r="U1929"/>
      <c r="V1929" t="s">
        <v>2467</v>
      </c>
      <c r="W1929" s="29"/>
      <c r="X1929" s="349"/>
      <c r="Y1929" s="29"/>
      <c r="Z1929" s="29" t="s">
        <v>1218</v>
      </c>
      <c r="AA1929" s="29" t="s">
        <v>1170</v>
      </c>
      <c r="AB1929" s="29" t="s">
        <v>9404</v>
      </c>
      <c r="AC1929" s="29"/>
      <c r="AD1929" s="29"/>
      <c r="AE1929" s="29" t="s">
        <v>2950</v>
      </c>
      <c r="AG1929" s="38">
        <v>1</v>
      </c>
      <c r="AH1929" s="38" t="s">
        <v>4439</v>
      </c>
      <c r="AI1929" s="38" t="s">
        <v>4440</v>
      </c>
      <c r="AJ1929" s="38" t="s">
        <v>4449</v>
      </c>
      <c r="AK1929" s="38" t="s">
        <v>72</v>
      </c>
      <c r="AL1929" s="301" t="s">
        <v>9265</v>
      </c>
      <c r="AN1929" s="29" t="s">
        <v>9346</v>
      </c>
      <c r="AO1929" s="29" t="s">
        <v>4442</v>
      </c>
      <c r="AR1929" s="29" t="str">
        <f t="shared" si="307"/>
        <v>0</v>
      </c>
      <c r="AS1929" s="29">
        <f t="shared" si="308"/>
        <v>0</v>
      </c>
      <c r="AT1929" s="29">
        <v>0</v>
      </c>
      <c r="AW1929" s="29" t="str">
        <f t="shared" si="310"/>
        <v/>
      </c>
      <c r="AX1929" s="29" t="str">
        <f t="shared" si="302"/>
        <v/>
      </c>
      <c r="AY1929" s="29" t="str">
        <f t="shared" si="309"/>
        <v>https://media.mediathek-tanz-theater.de/iiif/2/nvt_img-405-003-003.JP2</v>
      </c>
      <c r="AZ1929" s="29" t="str">
        <f t="shared" si="303"/>
        <v>image/jp2</v>
      </c>
      <c r="BA1929" s="29" t="str">
        <f t="shared" si="304"/>
        <v>presentation/iiif</v>
      </c>
      <c r="BB1929" s="29" t="str">
        <f t="shared" si="305"/>
        <v>https://media.mediathek-tanz-theater.de/iiif/2/nvt_img-405-003-003.JP2/full/100,/0/default.jpg</v>
      </c>
      <c r="BC1929" s="29" t="str">
        <f t="shared" si="301"/>
        <v>image/jpeg</v>
      </c>
      <c r="BD1929" s="29" t="str">
        <f t="shared" si="306"/>
        <v>presentation/thumbnail</v>
      </c>
    </row>
    <row r="1930" spans="1:56" ht="12.75" customHeight="1">
      <c r="A1930" s="29">
        <v>0</v>
      </c>
      <c r="B1930" s="29">
        <v>0</v>
      </c>
      <c r="C1930" t="s">
        <v>9405</v>
      </c>
      <c r="D1930" s="29"/>
      <c r="E1930" s="29"/>
      <c r="F1930" s="29" t="s">
        <v>8238</v>
      </c>
      <c r="G1930" s="29"/>
      <c r="I1930" s="402" t="s">
        <v>4431</v>
      </c>
      <c r="J1930" s="406"/>
      <c r="K1930" s="29"/>
      <c r="L1930" s="29"/>
      <c r="M1930" s="311"/>
      <c r="N1930" s="29"/>
      <c r="O1930" s="29"/>
      <c r="P1930" s="25"/>
      <c r="Q1930" s="25"/>
      <c r="R1930" s="29"/>
      <c r="S1930" s="29"/>
      <c r="T1930" s="29"/>
      <c r="U1930"/>
      <c r="V1930"/>
      <c r="W1930" s="29"/>
      <c r="X1930" s="349"/>
      <c r="Y1930" s="29"/>
      <c r="Z1930" s="29" t="s">
        <v>1218</v>
      </c>
      <c r="AA1930" s="29" t="s">
        <v>1170</v>
      </c>
      <c r="AB1930" s="29" t="s">
        <v>9406</v>
      </c>
      <c r="AC1930" s="29" t="s">
        <v>4788</v>
      </c>
      <c r="AD1930" s="29"/>
      <c r="AE1930" s="29" t="s">
        <v>2950</v>
      </c>
      <c r="AG1930" s="38">
        <v>1</v>
      </c>
      <c r="AJ1930" s="38" t="s">
        <v>5115</v>
      </c>
      <c r="AR1930" s="29" t="str">
        <f t="shared" si="307"/>
        <v>1</v>
      </c>
      <c r="AS1930" s="29">
        <f t="shared" si="308"/>
        <v>0</v>
      </c>
      <c r="AT1930" s="29">
        <v>0</v>
      </c>
      <c r="AW1930" s="29" t="str">
        <f t="shared" si="310"/>
        <v/>
      </c>
      <c r="AX1930" s="29" t="str">
        <f t="shared" si="302"/>
        <v/>
      </c>
      <c r="AY1930" s="29" t="str">
        <f t="shared" si="309"/>
        <v>https://media.mediathek-tanz-theater.de/iiif/2/nvt_img-406.JP2</v>
      </c>
      <c r="AZ1930" s="29" t="str">
        <f t="shared" si="303"/>
        <v>image/jp2</v>
      </c>
      <c r="BA1930" s="29" t="str">
        <f t="shared" si="304"/>
        <v>presentation/iiif</v>
      </c>
      <c r="BB1930" s="29" t="str">
        <f t="shared" si="305"/>
        <v>https://media.mediathek-tanz-theater.de/iiif/2/nvt_img-406.JP2/full/100,/0/default.jpg</v>
      </c>
      <c r="BC1930" s="29" t="str">
        <f t="shared" si="301"/>
        <v>image/jpeg</v>
      </c>
      <c r="BD1930" s="29" t="str">
        <f t="shared" si="306"/>
        <v>presentation/thumbnail</v>
      </c>
    </row>
    <row r="1931" spans="1:56" ht="12.75" customHeight="1">
      <c r="A1931" s="29">
        <v>1</v>
      </c>
      <c r="B1931" s="29">
        <v>0</v>
      </c>
      <c r="C1931" t="s">
        <v>9407</v>
      </c>
      <c r="D1931" s="29" t="s">
        <v>9408</v>
      </c>
      <c r="E1931" s="29"/>
      <c r="F1931" s="29" t="s">
        <v>8238</v>
      </c>
      <c r="G1931" s="29"/>
      <c r="I1931" s="402" t="s">
        <v>4438</v>
      </c>
      <c r="J1931" s="406" t="s">
        <v>9405</v>
      </c>
      <c r="K1931" s="29"/>
      <c r="L1931" s="29"/>
      <c r="M1931" s="311"/>
      <c r="N1931" s="29" t="s">
        <v>1680</v>
      </c>
      <c r="O1931" s="29"/>
      <c r="P1931" s="25"/>
      <c r="Q1931" s="25"/>
      <c r="R1931" s="29"/>
      <c r="S1931" s="29"/>
      <c r="T1931" s="29"/>
      <c r="U1931"/>
      <c r="V1931"/>
      <c r="W1931" s="29"/>
      <c r="X1931" s="349"/>
      <c r="Y1931" s="29"/>
      <c r="Z1931" s="29" t="s">
        <v>1218</v>
      </c>
      <c r="AA1931" s="29" t="s">
        <v>1170</v>
      </c>
      <c r="AB1931" s="29"/>
      <c r="AC1931" s="29"/>
      <c r="AD1931" s="29"/>
      <c r="AE1931" s="29" t="s">
        <v>2950</v>
      </c>
      <c r="AG1931" s="38">
        <v>1</v>
      </c>
      <c r="AH1931" s="38" t="s">
        <v>4439</v>
      </c>
      <c r="AI1931" s="38" t="s">
        <v>4440</v>
      </c>
      <c r="AJ1931" s="38" t="s">
        <v>8456</v>
      </c>
      <c r="AO1931" s="29" t="s">
        <v>4442</v>
      </c>
      <c r="AR1931" s="29" t="str">
        <f t="shared" si="307"/>
        <v>1</v>
      </c>
      <c r="AS1931" s="29">
        <f t="shared" si="308"/>
        <v>1</v>
      </c>
      <c r="AT1931" s="29">
        <v>1</v>
      </c>
      <c r="AV1931" s="29" t="s">
        <v>9409</v>
      </c>
      <c r="AW1931" s="29" t="str">
        <f t="shared" si="310"/>
        <v>image/tiff</v>
      </c>
      <c r="AX1931" s="29" t="str">
        <f t="shared" si="302"/>
        <v>archival/master</v>
      </c>
      <c r="AY1931" s="29" t="str">
        <f t="shared" si="309"/>
        <v>https://media.mediathek-tanz-theater.de/iiif/2/nvt_img-406-001.JP2</v>
      </c>
      <c r="AZ1931" s="29" t="str">
        <f t="shared" si="303"/>
        <v>image/jp2</v>
      </c>
      <c r="BA1931" s="29" t="str">
        <f t="shared" si="304"/>
        <v>presentation/iiif</v>
      </c>
      <c r="BB1931" s="29" t="str">
        <f t="shared" si="305"/>
        <v>https://media.mediathek-tanz-theater.de/iiif/2/nvt_img-406-001.JP2/full/100,/0/default.jpg</v>
      </c>
      <c r="BC1931" s="29" t="str">
        <f t="shared" si="301"/>
        <v>image/jpeg</v>
      </c>
      <c r="BD1931" s="29" t="str">
        <f t="shared" si="306"/>
        <v>presentation/thumbnail</v>
      </c>
    </row>
    <row r="1932" spans="1:56" ht="12.75" customHeight="1">
      <c r="A1932" s="29">
        <v>1</v>
      </c>
      <c r="B1932" s="29">
        <v>0</v>
      </c>
      <c r="C1932" t="s">
        <v>9410</v>
      </c>
      <c r="D1932" s="29" t="s">
        <v>9411</v>
      </c>
      <c r="E1932" s="29"/>
      <c r="F1932" s="29" t="s">
        <v>8238</v>
      </c>
      <c r="G1932" s="29"/>
      <c r="I1932" s="402" t="s">
        <v>4446</v>
      </c>
      <c r="J1932" s="406" t="s">
        <v>9407</v>
      </c>
      <c r="K1932" s="29"/>
      <c r="L1932" s="29"/>
      <c r="M1932" s="311"/>
      <c r="N1932" s="29" t="s">
        <v>1680</v>
      </c>
      <c r="O1932" s="29"/>
      <c r="P1932" s="25"/>
      <c r="Q1932" s="25"/>
      <c r="R1932" s="29" t="s">
        <v>8486</v>
      </c>
      <c r="S1932" s="29" t="s">
        <v>9412</v>
      </c>
      <c r="T1932" s="29" t="s">
        <v>2006</v>
      </c>
      <c r="U1932"/>
      <c r="V1932"/>
      <c r="W1932" s="29"/>
      <c r="X1932" s="349"/>
      <c r="Y1932" s="29"/>
      <c r="Z1932" s="29" t="s">
        <v>1218</v>
      </c>
      <c r="AA1932" s="29" t="s">
        <v>1170</v>
      </c>
      <c r="AB1932" s="29" t="s">
        <v>9413</v>
      </c>
      <c r="AC1932" s="29"/>
      <c r="AD1932" s="29"/>
      <c r="AE1932" s="29" t="s">
        <v>2950</v>
      </c>
      <c r="AG1932" s="38">
        <v>1</v>
      </c>
      <c r="AH1932" s="38" t="s">
        <v>4439</v>
      </c>
      <c r="AI1932" s="38" t="s">
        <v>4440</v>
      </c>
      <c r="AJ1932" s="38" t="s">
        <v>4449</v>
      </c>
      <c r="AK1932" s="38" t="s">
        <v>9414</v>
      </c>
      <c r="AL1932" s="301" t="s">
        <v>9265</v>
      </c>
      <c r="AN1932" s="29" t="s">
        <v>72</v>
      </c>
      <c r="AO1932" s="29" t="s">
        <v>4442</v>
      </c>
      <c r="AR1932" s="29" t="str">
        <f t="shared" si="307"/>
        <v>0</v>
      </c>
      <c r="AS1932" s="29">
        <f t="shared" si="308"/>
        <v>0</v>
      </c>
      <c r="AT1932" s="29">
        <v>0</v>
      </c>
      <c r="AW1932" s="29" t="str">
        <f t="shared" si="310"/>
        <v/>
      </c>
      <c r="AX1932" s="29" t="str">
        <f t="shared" si="302"/>
        <v/>
      </c>
      <c r="AY1932" s="29" t="str">
        <f t="shared" si="309"/>
        <v>https://media.mediathek-tanz-theater.de/iiif/2/nvt_img-406-001-001.JP2</v>
      </c>
      <c r="AZ1932" s="29" t="str">
        <f t="shared" si="303"/>
        <v>image/jp2</v>
      </c>
      <c r="BA1932" s="29" t="str">
        <f t="shared" si="304"/>
        <v>presentation/iiif</v>
      </c>
      <c r="BB1932" s="29" t="str">
        <f t="shared" si="305"/>
        <v>https://media.mediathek-tanz-theater.de/iiif/2/nvt_img-406-001-001.JP2/full/100,/0/default.jpg</v>
      </c>
      <c r="BC1932" s="29" t="str">
        <f t="shared" si="301"/>
        <v>image/jpeg</v>
      </c>
      <c r="BD1932" s="29" t="str">
        <f t="shared" si="306"/>
        <v>presentation/thumbnail</v>
      </c>
    </row>
    <row r="1933" spans="1:56" ht="12.75" customHeight="1">
      <c r="A1933" s="29">
        <v>1</v>
      </c>
      <c r="B1933" s="29">
        <v>0</v>
      </c>
      <c r="C1933" t="s">
        <v>9415</v>
      </c>
      <c r="D1933" s="29" t="s">
        <v>9416</v>
      </c>
      <c r="E1933" s="29"/>
      <c r="F1933" s="29" t="s">
        <v>8238</v>
      </c>
      <c r="G1933" s="29"/>
      <c r="I1933" s="402" t="s">
        <v>4446</v>
      </c>
      <c r="J1933" s="406" t="s">
        <v>9407</v>
      </c>
      <c r="K1933" s="29"/>
      <c r="L1933" s="29"/>
      <c r="M1933" s="311"/>
      <c r="N1933" s="29" t="s">
        <v>1680</v>
      </c>
      <c r="O1933" s="29"/>
      <c r="P1933" s="25"/>
      <c r="Q1933" s="25"/>
      <c r="R1933" s="29" t="s">
        <v>8486</v>
      </c>
      <c r="S1933" s="29" t="s">
        <v>9417</v>
      </c>
      <c r="T1933" s="29" t="s">
        <v>2006</v>
      </c>
      <c r="U1933"/>
      <c r="V1933"/>
      <c r="W1933" s="29"/>
      <c r="X1933" s="349"/>
      <c r="Y1933" s="29"/>
      <c r="Z1933" s="29" t="s">
        <v>1218</v>
      </c>
      <c r="AA1933" s="29" t="s">
        <v>1170</v>
      </c>
      <c r="AB1933" s="29" t="s">
        <v>9418</v>
      </c>
      <c r="AC1933" s="29"/>
      <c r="AD1933" s="29"/>
      <c r="AE1933" s="29" t="s">
        <v>2950</v>
      </c>
      <c r="AG1933" s="38">
        <v>1</v>
      </c>
      <c r="AH1933" s="38" t="s">
        <v>4439</v>
      </c>
      <c r="AI1933" s="38" t="s">
        <v>4440</v>
      </c>
      <c r="AJ1933" s="38" t="s">
        <v>4449</v>
      </c>
      <c r="AK1933" s="38" t="s">
        <v>9414</v>
      </c>
      <c r="AL1933" s="301" t="s">
        <v>9265</v>
      </c>
      <c r="AN1933" s="29" t="s">
        <v>72</v>
      </c>
      <c r="AO1933" s="29" t="s">
        <v>4442</v>
      </c>
      <c r="AR1933" s="29" t="str">
        <f t="shared" si="307"/>
        <v>0</v>
      </c>
      <c r="AS1933" s="29">
        <f t="shared" si="308"/>
        <v>0</v>
      </c>
      <c r="AT1933" s="29">
        <v>0</v>
      </c>
      <c r="AW1933" s="29" t="str">
        <f t="shared" si="310"/>
        <v/>
      </c>
      <c r="AX1933" s="29" t="str">
        <f t="shared" si="302"/>
        <v/>
      </c>
      <c r="AY1933" s="29" t="str">
        <f t="shared" si="309"/>
        <v>https://media.mediathek-tanz-theater.de/iiif/2/nvt_img-406-001-002.JP2</v>
      </c>
      <c r="AZ1933" s="29" t="str">
        <f t="shared" si="303"/>
        <v>image/jp2</v>
      </c>
      <c r="BA1933" s="29" t="str">
        <f t="shared" si="304"/>
        <v>presentation/iiif</v>
      </c>
      <c r="BB1933" s="29" t="str">
        <f t="shared" si="305"/>
        <v>https://media.mediathek-tanz-theater.de/iiif/2/nvt_img-406-001-002.JP2/full/100,/0/default.jpg</v>
      </c>
      <c r="BC1933" s="29" t="str">
        <f t="shared" si="301"/>
        <v>image/jpeg</v>
      </c>
      <c r="BD1933" s="29" t="str">
        <f t="shared" si="306"/>
        <v>presentation/thumbnail</v>
      </c>
    </row>
    <row r="1934" spans="1:56" ht="12.75" customHeight="1">
      <c r="A1934" s="29">
        <v>1</v>
      </c>
      <c r="B1934" s="29">
        <v>0</v>
      </c>
      <c r="C1934" t="s">
        <v>9419</v>
      </c>
      <c r="D1934" s="29" t="s">
        <v>9420</v>
      </c>
      <c r="E1934" s="29"/>
      <c r="F1934" s="29" t="s">
        <v>8238</v>
      </c>
      <c r="G1934" s="29"/>
      <c r="I1934" s="402" t="s">
        <v>4446</v>
      </c>
      <c r="J1934" s="406" t="s">
        <v>9407</v>
      </c>
      <c r="K1934" s="29"/>
      <c r="L1934" s="29"/>
      <c r="M1934" s="311"/>
      <c r="N1934" s="29" t="s">
        <v>1680</v>
      </c>
      <c r="O1934" s="29"/>
      <c r="P1934" s="25"/>
      <c r="Q1934" s="25"/>
      <c r="R1934" s="29" t="s">
        <v>8486</v>
      </c>
      <c r="S1934" s="29" t="s">
        <v>9421</v>
      </c>
      <c r="T1934" s="29" t="s">
        <v>2006</v>
      </c>
      <c r="U1934"/>
      <c r="V1934"/>
      <c r="W1934" s="29"/>
      <c r="X1934" s="349"/>
      <c r="Y1934" s="29"/>
      <c r="Z1934" s="29" t="s">
        <v>1218</v>
      </c>
      <c r="AA1934" s="29" t="s">
        <v>1170</v>
      </c>
      <c r="AB1934" s="29" t="s">
        <v>9422</v>
      </c>
      <c r="AC1934" s="29"/>
      <c r="AD1934" s="29"/>
      <c r="AE1934" s="29" t="s">
        <v>2950</v>
      </c>
      <c r="AG1934" s="38">
        <v>1</v>
      </c>
      <c r="AH1934" s="38" t="s">
        <v>4439</v>
      </c>
      <c r="AI1934" s="38" t="s">
        <v>4440</v>
      </c>
      <c r="AJ1934" s="38" t="s">
        <v>4449</v>
      </c>
      <c r="AK1934" s="38" t="s">
        <v>9414</v>
      </c>
      <c r="AL1934" s="301" t="s">
        <v>9265</v>
      </c>
      <c r="AN1934" s="29" t="s">
        <v>72</v>
      </c>
      <c r="AO1934" s="29" t="s">
        <v>4442</v>
      </c>
      <c r="AR1934" s="29" t="str">
        <f t="shared" si="307"/>
        <v>0</v>
      </c>
      <c r="AS1934" s="29">
        <f t="shared" si="308"/>
        <v>0</v>
      </c>
      <c r="AT1934" s="29">
        <v>0</v>
      </c>
      <c r="AW1934" s="29" t="str">
        <f t="shared" si="310"/>
        <v/>
      </c>
      <c r="AX1934" s="29" t="str">
        <f t="shared" si="302"/>
        <v/>
      </c>
      <c r="AY1934" s="29" t="str">
        <f t="shared" si="309"/>
        <v>https://media.mediathek-tanz-theater.de/iiif/2/nvt_img-406-001-003.JP2</v>
      </c>
      <c r="AZ1934" s="29" t="str">
        <f t="shared" si="303"/>
        <v>image/jp2</v>
      </c>
      <c r="BA1934" s="29" t="str">
        <f t="shared" si="304"/>
        <v>presentation/iiif</v>
      </c>
      <c r="BB1934" s="29" t="str">
        <f t="shared" si="305"/>
        <v>https://media.mediathek-tanz-theater.de/iiif/2/nvt_img-406-001-003.JP2/full/100,/0/default.jpg</v>
      </c>
      <c r="BC1934" s="29" t="str">
        <f t="shared" si="301"/>
        <v>image/jpeg</v>
      </c>
      <c r="BD1934" s="29" t="str">
        <f t="shared" si="306"/>
        <v>presentation/thumbnail</v>
      </c>
    </row>
    <row r="1935" spans="1:56" ht="12.75" customHeight="1">
      <c r="A1935" s="29">
        <v>1</v>
      </c>
      <c r="B1935" s="29">
        <v>0</v>
      </c>
      <c r="C1935" t="s">
        <v>9423</v>
      </c>
      <c r="D1935" s="29" t="s">
        <v>9424</v>
      </c>
      <c r="E1935" s="29"/>
      <c r="F1935" s="29" t="s">
        <v>8238</v>
      </c>
      <c r="G1935" s="29"/>
      <c r="I1935" s="402" t="s">
        <v>4438</v>
      </c>
      <c r="J1935" s="406" t="s">
        <v>9405</v>
      </c>
      <c r="K1935" s="29"/>
      <c r="L1935" s="29"/>
      <c r="M1935" s="311"/>
      <c r="N1935" s="29"/>
      <c r="O1935" s="29"/>
      <c r="P1935" s="25"/>
      <c r="Q1935" s="25"/>
      <c r="R1935" s="29"/>
      <c r="S1935" s="29"/>
      <c r="T1935" s="29"/>
      <c r="U1935"/>
      <c r="V1935"/>
      <c r="W1935" s="29"/>
      <c r="X1935" s="349"/>
      <c r="Y1935" s="29"/>
      <c r="Z1935" s="29" t="s">
        <v>1218</v>
      </c>
      <c r="AA1935" s="29" t="s">
        <v>1170</v>
      </c>
      <c r="AB1935" s="29"/>
      <c r="AC1935" s="29"/>
      <c r="AD1935" s="29"/>
      <c r="AE1935" s="29" t="s">
        <v>2950</v>
      </c>
      <c r="AG1935" s="38">
        <v>1</v>
      </c>
      <c r="AH1935" s="38" t="s">
        <v>4439</v>
      </c>
      <c r="AI1935" s="38" t="s">
        <v>4440</v>
      </c>
      <c r="AJ1935" s="38" t="s">
        <v>9425</v>
      </c>
      <c r="AL1935" s="301" t="s">
        <v>9265</v>
      </c>
      <c r="AO1935" s="29" t="s">
        <v>4442</v>
      </c>
      <c r="AR1935" s="29" t="str">
        <f t="shared" si="307"/>
        <v>1</v>
      </c>
      <c r="AS1935" s="29">
        <f t="shared" si="308"/>
        <v>1</v>
      </c>
      <c r="AT1935" s="29">
        <v>1</v>
      </c>
      <c r="AV1935" s="29" t="s">
        <v>9426</v>
      </c>
      <c r="AW1935" s="29" t="str">
        <f t="shared" si="310"/>
        <v>image/tiff</v>
      </c>
      <c r="AX1935" s="29" t="str">
        <f t="shared" si="302"/>
        <v>archival/master</v>
      </c>
      <c r="AY1935" s="29" t="str">
        <f t="shared" si="309"/>
        <v>https://media.mediathek-tanz-theater.de/iiif/2/nvt_img-406-002.JP2</v>
      </c>
      <c r="AZ1935" s="29" t="str">
        <f t="shared" si="303"/>
        <v>image/jp2</v>
      </c>
      <c r="BA1935" s="29" t="str">
        <f t="shared" si="304"/>
        <v>presentation/iiif</v>
      </c>
      <c r="BB1935" s="29" t="str">
        <f t="shared" si="305"/>
        <v>https://media.mediathek-tanz-theater.de/iiif/2/nvt_img-406-002.JP2/full/100,/0/default.jpg</v>
      </c>
      <c r="BC1935" s="29" t="str">
        <f t="shared" si="301"/>
        <v>image/jpeg</v>
      </c>
      <c r="BD1935" s="29" t="str">
        <f t="shared" si="306"/>
        <v>presentation/thumbnail</v>
      </c>
    </row>
    <row r="1936" spans="1:56" ht="12.75" customHeight="1">
      <c r="A1936" s="29">
        <v>1</v>
      </c>
      <c r="B1936" s="29">
        <v>0</v>
      </c>
      <c r="C1936" t="s">
        <v>9427</v>
      </c>
      <c r="D1936" s="29" t="s">
        <v>9428</v>
      </c>
      <c r="E1936" s="29"/>
      <c r="F1936" s="29" t="s">
        <v>8238</v>
      </c>
      <c r="G1936" s="29"/>
      <c r="I1936" s="402" t="s">
        <v>4446</v>
      </c>
      <c r="J1936" s="406" t="s">
        <v>9423</v>
      </c>
      <c r="K1936" s="29"/>
      <c r="L1936" s="29"/>
      <c r="M1936" s="311"/>
      <c r="N1936" s="29" t="s">
        <v>1680</v>
      </c>
      <c r="O1936" s="29"/>
      <c r="P1936" s="25"/>
      <c r="Q1936" s="25"/>
      <c r="R1936" s="29" t="s">
        <v>8486</v>
      </c>
      <c r="S1936" s="29" t="s">
        <v>9421</v>
      </c>
      <c r="T1936" s="29" t="s">
        <v>2006</v>
      </c>
      <c r="U1936"/>
      <c r="V1936"/>
      <c r="W1936" s="29"/>
      <c r="X1936" s="349"/>
      <c r="Y1936" s="29"/>
      <c r="Z1936" s="29" t="s">
        <v>1218</v>
      </c>
      <c r="AA1936" s="29" t="s">
        <v>1170</v>
      </c>
      <c r="AB1936" s="29" t="s">
        <v>9429</v>
      </c>
      <c r="AC1936" s="29"/>
      <c r="AD1936" s="29"/>
      <c r="AE1936" s="29" t="s">
        <v>2950</v>
      </c>
      <c r="AG1936" s="38">
        <v>1</v>
      </c>
      <c r="AH1936" s="38" t="s">
        <v>4439</v>
      </c>
      <c r="AI1936" s="38" t="s">
        <v>4440</v>
      </c>
      <c r="AJ1936" s="38" t="s">
        <v>4449</v>
      </c>
      <c r="AK1936" s="38" t="s">
        <v>72</v>
      </c>
      <c r="AL1936" s="301" t="s">
        <v>9265</v>
      </c>
      <c r="AN1936" s="29" t="s">
        <v>72</v>
      </c>
      <c r="AO1936" s="29" t="s">
        <v>4442</v>
      </c>
      <c r="AR1936" s="29" t="str">
        <f t="shared" si="307"/>
        <v>0</v>
      </c>
      <c r="AS1936" s="29">
        <f t="shared" si="308"/>
        <v>0</v>
      </c>
      <c r="AT1936" s="29">
        <v>0</v>
      </c>
      <c r="AW1936" s="29" t="str">
        <f t="shared" si="310"/>
        <v/>
      </c>
      <c r="AX1936" s="29" t="str">
        <f t="shared" si="302"/>
        <v/>
      </c>
      <c r="AY1936" s="29" t="str">
        <f t="shared" si="309"/>
        <v>https://media.mediathek-tanz-theater.de/iiif/2/nvt_img-406-002-001.JP2</v>
      </c>
      <c r="AZ1936" s="29" t="str">
        <f t="shared" si="303"/>
        <v>image/jp2</v>
      </c>
      <c r="BA1936" s="29" t="str">
        <f t="shared" si="304"/>
        <v>presentation/iiif</v>
      </c>
      <c r="BB1936" s="29" t="str">
        <f t="shared" si="305"/>
        <v>https://media.mediathek-tanz-theater.de/iiif/2/nvt_img-406-002-001.JP2/full/100,/0/default.jpg</v>
      </c>
      <c r="BC1936" s="29" t="str">
        <f t="shared" si="301"/>
        <v>image/jpeg</v>
      </c>
      <c r="BD1936" s="29" t="str">
        <f t="shared" si="306"/>
        <v>presentation/thumbnail</v>
      </c>
    </row>
    <row r="1937" spans="1:56" ht="12.75" customHeight="1">
      <c r="A1937" s="29">
        <v>1</v>
      </c>
      <c r="B1937" s="29">
        <v>0</v>
      </c>
      <c r="C1937" t="s">
        <v>9430</v>
      </c>
      <c r="D1937" s="29" t="s">
        <v>9431</v>
      </c>
      <c r="E1937" s="29"/>
      <c r="F1937" s="29" t="s">
        <v>8238</v>
      </c>
      <c r="G1937" s="29"/>
      <c r="I1937" s="402" t="s">
        <v>4446</v>
      </c>
      <c r="J1937" s="406" t="s">
        <v>9423</v>
      </c>
      <c r="K1937" s="29"/>
      <c r="L1937" s="29"/>
      <c r="M1937" s="311"/>
      <c r="N1937" s="29" t="s">
        <v>1680</v>
      </c>
      <c r="O1937" s="29"/>
      <c r="P1937" s="25"/>
      <c r="Q1937" s="25"/>
      <c r="R1937" s="29" t="s">
        <v>8486</v>
      </c>
      <c r="S1937" s="29" t="s">
        <v>9421</v>
      </c>
      <c r="T1937" s="29" t="s">
        <v>2006</v>
      </c>
      <c r="U1937"/>
      <c r="V1937"/>
      <c r="W1937" s="29"/>
      <c r="X1937" s="349"/>
      <c r="Y1937" s="29"/>
      <c r="Z1937" s="29" t="s">
        <v>1218</v>
      </c>
      <c r="AA1937" s="29" t="s">
        <v>1170</v>
      </c>
      <c r="AB1937" s="29" t="s">
        <v>9432</v>
      </c>
      <c r="AC1937" s="29"/>
      <c r="AD1937" s="29"/>
      <c r="AE1937" s="29" t="s">
        <v>2950</v>
      </c>
      <c r="AG1937" s="38">
        <v>1</v>
      </c>
      <c r="AH1937" s="38" t="s">
        <v>4439</v>
      </c>
      <c r="AI1937" s="38" t="s">
        <v>4440</v>
      </c>
      <c r="AJ1937" s="38" t="s">
        <v>4449</v>
      </c>
      <c r="AK1937" s="38" t="s">
        <v>72</v>
      </c>
      <c r="AL1937" s="301" t="s">
        <v>9265</v>
      </c>
      <c r="AN1937" s="29" t="s">
        <v>72</v>
      </c>
      <c r="AO1937" s="29" t="s">
        <v>4442</v>
      </c>
      <c r="AR1937" s="29" t="str">
        <f t="shared" si="307"/>
        <v>0</v>
      </c>
      <c r="AS1937" s="29">
        <f t="shared" si="308"/>
        <v>0</v>
      </c>
      <c r="AT1937" s="29">
        <v>0</v>
      </c>
      <c r="AW1937" s="29" t="str">
        <f t="shared" si="310"/>
        <v/>
      </c>
      <c r="AX1937" s="29" t="str">
        <f t="shared" si="302"/>
        <v/>
      </c>
      <c r="AY1937" s="29" t="str">
        <f t="shared" si="309"/>
        <v>https://media.mediathek-tanz-theater.de/iiif/2/nvt_img-406-002-002.JP2</v>
      </c>
      <c r="AZ1937" s="29" t="str">
        <f t="shared" si="303"/>
        <v>image/jp2</v>
      </c>
      <c r="BA1937" s="29" t="str">
        <f t="shared" si="304"/>
        <v>presentation/iiif</v>
      </c>
      <c r="BB1937" s="29" t="str">
        <f t="shared" si="305"/>
        <v>https://media.mediathek-tanz-theater.de/iiif/2/nvt_img-406-002-002.JP2/full/100,/0/default.jpg</v>
      </c>
      <c r="BC1937" s="29" t="str">
        <f t="shared" si="301"/>
        <v>image/jpeg</v>
      </c>
      <c r="BD1937" s="29" t="str">
        <f t="shared" si="306"/>
        <v>presentation/thumbnail</v>
      </c>
    </row>
    <row r="1938" spans="1:56" ht="12.75" customHeight="1">
      <c r="A1938" s="29">
        <v>1</v>
      </c>
      <c r="B1938" s="29">
        <v>0</v>
      </c>
      <c r="C1938" t="s">
        <v>9433</v>
      </c>
      <c r="D1938" s="29" t="s">
        <v>9434</v>
      </c>
      <c r="E1938" s="29"/>
      <c r="F1938" s="29" t="s">
        <v>8238</v>
      </c>
      <c r="G1938" s="29"/>
      <c r="H1938" s="29"/>
      <c r="I1938" s="402" t="s">
        <v>4438</v>
      </c>
      <c r="J1938" s="406" t="s">
        <v>9405</v>
      </c>
      <c r="K1938" s="29"/>
      <c r="L1938" s="29"/>
      <c r="M1938" s="311"/>
      <c r="N1938" s="29" t="s">
        <v>1680</v>
      </c>
      <c r="O1938" s="29"/>
      <c r="P1938" s="25"/>
      <c r="Q1938" s="25"/>
      <c r="R1938" s="29"/>
      <c r="S1938" s="29"/>
      <c r="T1938" s="29"/>
      <c r="U1938"/>
      <c r="V1938"/>
      <c r="W1938" s="29"/>
      <c r="X1938" s="349"/>
      <c r="Y1938" s="29"/>
      <c r="Z1938" s="29" t="s">
        <v>1218</v>
      </c>
      <c r="AA1938" s="29" t="s">
        <v>1170</v>
      </c>
      <c r="AB1938" s="29"/>
      <c r="AC1938" s="29"/>
      <c r="AD1938" s="29"/>
      <c r="AE1938" s="29" t="s">
        <v>2950</v>
      </c>
      <c r="AG1938" s="38">
        <v>1</v>
      </c>
      <c r="AH1938" s="38" t="s">
        <v>4439</v>
      </c>
      <c r="AI1938" s="38" t="s">
        <v>4440</v>
      </c>
      <c r="AJ1938" s="38" t="s">
        <v>9112</v>
      </c>
      <c r="AL1938" s="301" t="s">
        <v>9265</v>
      </c>
      <c r="AO1938" s="29" t="s">
        <v>4442</v>
      </c>
      <c r="AR1938" s="29" t="str">
        <f t="shared" si="307"/>
        <v>1</v>
      </c>
      <c r="AS1938" s="29">
        <f t="shared" si="308"/>
        <v>1</v>
      </c>
      <c r="AT1938" s="29">
        <v>1</v>
      </c>
      <c r="AV1938" s="29" t="s">
        <v>9435</v>
      </c>
      <c r="AW1938" s="29" t="str">
        <f t="shared" si="310"/>
        <v>image/tiff</v>
      </c>
      <c r="AX1938" s="29" t="str">
        <f t="shared" si="302"/>
        <v>archival/master</v>
      </c>
      <c r="AY1938" s="29" t="str">
        <f t="shared" si="309"/>
        <v>https://media.mediathek-tanz-theater.de/iiif/2/nvt_img-406-003.JP2</v>
      </c>
      <c r="AZ1938" s="29" t="str">
        <f t="shared" si="303"/>
        <v>image/jp2</v>
      </c>
      <c r="BA1938" s="29" t="str">
        <f t="shared" si="304"/>
        <v>presentation/iiif</v>
      </c>
      <c r="BB1938" s="29" t="str">
        <f t="shared" si="305"/>
        <v>https://media.mediathek-tanz-theater.de/iiif/2/nvt_img-406-003.JP2/full/100,/0/default.jpg</v>
      </c>
      <c r="BC1938" s="29" t="str">
        <f t="shared" si="301"/>
        <v>image/jpeg</v>
      </c>
      <c r="BD1938" s="29" t="str">
        <f t="shared" si="306"/>
        <v>presentation/thumbnail</v>
      </c>
    </row>
    <row r="1939" spans="1:56" ht="12.75" customHeight="1">
      <c r="A1939" s="29">
        <v>1</v>
      </c>
      <c r="B1939" s="29">
        <v>0</v>
      </c>
      <c r="C1939" t="s">
        <v>9436</v>
      </c>
      <c r="D1939" s="29" t="s">
        <v>9437</v>
      </c>
      <c r="E1939" s="29"/>
      <c r="F1939" s="29" t="s">
        <v>8238</v>
      </c>
      <c r="H1939" s="29" t="s">
        <v>9438</v>
      </c>
      <c r="I1939" s="402" t="s">
        <v>4446</v>
      </c>
      <c r="J1939" s="406" t="s">
        <v>9433</v>
      </c>
      <c r="K1939" s="29"/>
      <c r="L1939" s="29"/>
      <c r="M1939" s="311"/>
      <c r="N1939" s="29" t="s">
        <v>1680</v>
      </c>
      <c r="O1939" s="29"/>
      <c r="P1939" s="25"/>
      <c r="Q1939" s="25"/>
      <c r="R1939" s="29" t="s">
        <v>8486</v>
      </c>
      <c r="S1939" s="29" t="s">
        <v>9439</v>
      </c>
      <c r="T1939" s="29" t="s">
        <v>2006</v>
      </c>
      <c r="U1939"/>
      <c r="V1939"/>
      <c r="W1939" s="29"/>
      <c r="X1939" s="349"/>
      <c r="Y1939" s="29"/>
      <c r="Z1939" s="29" t="s">
        <v>1218</v>
      </c>
      <c r="AA1939" s="29" t="s">
        <v>1170</v>
      </c>
      <c r="AB1939" s="29" t="s">
        <v>9440</v>
      </c>
      <c r="AC1939" s="29"/>
      <c r="AD1939" s="29"/>
      <c r="AE1939" s="29" t="s">
        <v>2950</v>
      </c>
      <c r="AG1939" s="38">
        <v>1</v>
      </c>
      <c r="AH1939" s="38" t="s">
        <v>4439</v>
      </c>
      <c r="AI1939" s="38" t="s">
        <v>4440</v>
      </c>
      <c r="AJ1939" s="38" t="s">
        <v>4449</v>
      </c>
      <c r="AK1939" s="38" t="s">
        <v>72</v>
      </c>
      <c r="AL1939" s="301" t="s">
        <v>9265</v>
      </c>
      <c r="AN1939" s="29" t="s">
        <v>72</v>
      </c>
      <c r="AO1939" s="29" t="s">
        <v>4442</v>
      </c>
      <c r="AR1939" s="29" t="str">
        <f t="shared" si="307"/>
        <v>0</v>
      </c>
      <c r="AS1939" s="29">
        <f t="shared" si="308"/>
        <v>0</v>
      </c>
      <c r="AT1939" s="29">
        <v>0</v>
      </c>
      <c r="AW1939" s="29" t="str">
        <f t="shared" si="310"/>
        <v/>
      </c>
      <c r="AX1939" s="29" t="str">
        <f t="shared" si="302"/>
        <v/>
      </c>
      <c r="AY1939" s="29" t="str">
        <f t="shared" si="309"/>
        <v>https://media.mediathek-tanz-theater.de/iiif/2/nvt_img-406-003-001.JP2</v>
      </c>
      <c r="AZ1939" s="29" t="str">
        <f t="shared" si="303"/>
        <v>image/jp2</v>
      </c>
      <c r="BA1939" s="29" t="str">
        <f t="shared" si="304"/>
        <v>presentation/iiif</v>
      </c>
      <c r="BB1939" s="29" t="str">
        <f t="shared" si="305"/>
        <v>https://media.mediathek-tanz-theater.de/iiif/2/nvt_img-406-003-001.JP2/full/100,/0/default.jpg</v>
      </c>
      <c r="BC1939" s="29" t="str">
        <f t="shared" si="301"/>
        <v>image/jpeg</v>
      </c>
      <c r="BD1939" s="29" t="str">
        <f t="shared" si="306"/>
        <v>presentation/thumbnail</v>
      </c>
    </row>
    <row r="1940" spans="1:56" ht="12.75" customHeight="1">
      <c r="A1940" s="29">
        <v>1</v>
      </c>
      <c r="B1940" s="29">
        <v>0</v>
      </c>
      <c r="C1940" t="s">
        <v>9441</v>
      </c>
      <c r="D1940" s="29" t="s">
        <v>9442</v>
      </c>
      <c r="E1940" s="29"/>
      <c r="F1940" s="29" t="s">
        <v>8238</v>
      </c>
      <c r="H1940" s="29" t="s">
        <v>9438</v>
      </c>
      <c r="I1940" s="402" t="s">
        <v>4446</v>
      </c>
      <c r="J1940" s="406" t="s">
        <v>9433</v>
      </c>
      <c r="K1940" s="29"/>
      <c r="L1940" s="29"/>
      <c r="M1940" s="311"/>
      <c r="N1940" s="29" t="s">
        <v>1680</v>
      </c>
      <c r="O1940" s="29"/>
      <c r="P1940" s="25"/>
      <c r="Q1940" s="25"/>
      <c r="R1940" s="29" t="s">
        <v>8486</v>
      </c>
      <c r="S1940" s="29" t="s">
        <v>9443</v>
      </c>
      <c r="T1940" s="29" t="s">
        <v>2006</v>
      </c>
      <c r="U1940"/>
      <c r="V1940"/>
      <c r="W1940" s="29"/>
      <c r="X1940" s="349"/>
      <c r="Y1940" s="29"/>
      <c r="Z1940" s="29" t="s">
        <v>1218</v>
      </c>
      <c r="AA1940" s="29" t="s">
        <v>1170</v>
      </c>
      <c r="AB1940" s="29" t="s">
        <v>9444</v>
      </c>
      <c r="AC1940" s="29"/>
      <c r="AD1940" s="29"/>
      <c r="AE1940" s="29" t="s">
        <v>2950</v>
      </c>
      <c r="AG1940" s="38">
        <v>1</v>
      </c>
      <c r="AH1940" s="38" t="s">
        <v>4439</v>
      </c>
      <c r="AI1940" s="38" t="s">
        <v>4440</v>
      </c>
      <c r="AJ1940" s="38" t="s">
        <v>4449</v>
      </c>
      <c r="AK1940" s="38" t="s">
        <v>72</v>
      </c>
      <c r="AL1940" s="301" t="s">
        <v>9265</v>
      </c>
      <c r="AN1940" s="29" t="s">
        <v>72</v>
      </c>
      <c r="AO1940" s="29" t="s">
        <v>4442</v>
      </c>
      <c r="AR1940" s="29" t="str">
        <f t="shared" si="307"/>
        <v>0</v>
      </c>
      <c r="AS1940" s="29">
        <f t="shared" si="308"/>
        <v>0</v>
      </c>
      <c r="AT1940" s="29">
        <v>0</v>
      </c>
      <c r="AW1940" s="29" t="str">
        <f t="shared" si="310"/>
        <v/>
      </c>
      <c r="AX1940" s="29" t="str">
        <f t="shared" si="302"/>
        <v/>
      </c>
      <c r="AY1940" s="29" t="str">
        <f t="shared" si="309"/>
        <v>https://media.mediathek-tanz-theater.de/iiif/2/nvt_img-406-003-002.JP2</v>
      </c>
      <c r="AZ1940" s="29" t="str">
        <f t="shared" si="303"/>
        <v>image/jp2</v>
      </c>
      <c r="BA1940" s="29" t="str">
        <f t="shared" si="304"/>
        <v>presentation/iiif</v>
      </c>
      <c r="BB1940" s="29" t="str">
        <f t="shared" si="305"/>
        <v>https://media.mediathek-tanz-theater.de/iiif/2/nvt_img-406-003-002.JP2/full/100,/0/default.jpg</v>
      </c>
      <c r="BC1940" s="29" t="str">
        <f t="shared" si="301"/>
        <v>image/jpeg</v>
      </c>
      <c r="BD1940" s="29" t="str">
        <f t="shared" si="306"/>
        <v>presentation/thumbnail</v>
      </c>
    </row>
    <row r="1941" spans="1:56" ht="12.75" customHeight="1">
      <c r="A1941" s="29">
        <v>1</v>
      </c>
      <c r="B1941" s="29">
        <v>0</v>
      </c>
      <c r="C1941" t="s">
        <v>9445</v>
      </c>
      <c r="D1941" s="29" t="s">
        <v>9446</v>
      </c>
      <c r="E1941" s="29"/>
      <c r="F1941" s="29" t="s">
        <v>8238</v>
      </c>
      <c r="H1941" s="29" t="s">
        <v>9438</v>
      </c>
      <c r="I1941" s="402" t="s">
        <v>4446</v>
      </c>
      <c r="J1941" s="406" t="s">
        <v>9433</v>
      </c>
      <c r="K1941" s="29"/>
      <c r="L1941" s="29"/>
      <c r="M1941" s="311"/>
      <c r="N1941" s="29" t="s">
        <v>1680</v>
      </c>
      <c r="O1941" s="29"/>
      <c r="P1941" s="25"/>
      <c r="Q1941" s="25"/>
      <c r="R1941" s="29" t="s">
        <v>8486</v>
      </c>
      <c r="S1941" s="29" t="s">
        <v>9447</v>
      </c>
      <c r="T1941" s="29" t="s">
        <v>2006</v>
      </c>
      <c r="U1941"/>
      <c r="V1941"/>
      <c r="W1941" s="29"/>
      <c r="X1941" s="349"/>
      <c r="Y1941" s="29"/>
      <c r="Z1941" s="29" t="s">
        <v>1218</v>
      </c>
      <c r="AA1941" s="29" t="s">
        <v>1170</v>
      </c>
      <c r="AB1941" s="29" t="s">
        <v>9448</v>
      </c>
      <c r="AC1941" s="29"/>
      <c r="AD1941" s="29"/>
      <c r="AE1941" s="29" t="s">
        <v>2950</v>
      </c>
      <c r="AG1941" s="38">
        <v>1</v>
      </c>
      <c r="AH1941" s="38" t="s">
        <v>4439</v>
      </c>
      <c r="AI1941" s="38" t="s">
        <v>4440</v>
      </c>
      <c r="AJ1941" s="38" t="s">
        <v>4449</v>
      </c>
      <c r="AK1941" s="38" t="s">
        <v>72</v>
      </c>
      <c r="AL1941" s="301" t="s">
        <v>9265</v>
      </c>
      <c r="AN1941" s="29" t="s">
        <v>72</v>
      </c>
      <c r="AO1941" s="29" t="s">
        <v>4442</v>
      </c>
      <c r="AR1941" s="29" t="str">
        <f t="shared" si="307"/>
        <v>0</v>
      </c>
      <c r="AS1941" s="29">
        <f t="shared" si="308"/>
        <v>0</v>
      </c>
      <c r="AT1941" s="29">
        <v>0</v>
      </c>
      <c r="AW1941" s="29" t="str">
        <f t="shared" si="310"/>
        <v/>
      </c>
      <c r="AX1941" s="29" t="str">
        <f t="shared" si="302"/>
        <v/>
      </c>
      <c r="AY1941" s="29" t="str">
        <f t="shared" si="309"/>
        <v>https://media.mediathek-tanz-theater.de/iiif/2/nvt_img-406-003-003.JP2</v>
      </c>
      <c r="AZ1941" s="29" t="str">
        <f t="shared" si="303"/>
        <v>image/jp2</v>
      </c>
      <c r="BA1941" s="29" t="str">
        <f t="shared" si="304"/>
        <v>presentation/iiif</v>
      </c>
      <c r="BB1941" s="29" t="str">
        <f t="shared" si="305"/>
        <v>https://media.mediathek-tanz-theater.de/iiif/2/nvt_img-406-003-003.JP2/full/100,/0/default.jpg</v>
      </c>
      <c r="BC1941" s="29" t="str">
        <f t="shared" si="301"/>
        <v>image/jpeg</v>
      </c>
      <c r="BD1941" s="29" t="str">
        <f t="shared" si="306"/>
        <v>presentation/thumbnail</v>
      </c>
    </row>
    <row r="1942" spans="1:56" ht="12.75" customHeight="1">
      <c r="A1942" s="29">
        <v>1</v>
      </c>
      <c r="B1942" s="29">
        <v>0</v>
      </c>
      <c r="C1942" t="s">
        <v>9449</v>
      </c>
      <c r="D1942" s="29" t="s">
        <v>9450</v>
      </c>
      <c r="E1942" s="29"/>
      <c r="F1942" s="29" t="s">
        <v>8238</v>
      </c>
      <c r="G1942" s="29"/>
      <c r="H1942" s="29"/>
      <c r="I1942" s="402" t="s">
        <v>4438</v>
      </c>
      <c r="J1942" s="406" t="s">
        <v>9405</v>
      </c>
      <c r="K1942" s="29"/>
      <c r="L1942" s="29"/>
      <c r="M1942" s="311"/>
      <c r="N1942" s="29" t="s">
        <v>1680</v>
      </c>
      <c r="O1942" s="29"/>
      <c r="P1942" s="25"/>
      <c r="Q1942" s="25"/>
      <c r="R1942" s="29"/>
      <c r="S1942" s="29"/>
      <c r="T1942" s="29"/>
      <c r="U1942"/>
      <c r="V1942"/>
      <c r="W1942" s="29"/>
      <c r="X1942" s="349"/>
      <c r="Y1942" s="29"/>
      <c r="Z1942" s="29" t="s">
        <v>1218</v>
      </c>
      <c r="AA1942" s="29" t="s">
        <v>1170</v>
      </c>
      <c r="AB1942" s="29"/>
      <c r="AC1942" s="29"/>
      <c r="AD1942" s="29"/>
      <c r="AE1942" s="29" t="s">
        <v>2950</v>
      </c>
      <c r="AG1942" s="38">
        <v>1</v>
      </c>
      <c r="AH1942" s="38" t="s">
        <v>4439</v>
      </c>
      <c r="AI1942" s="38" t="s">
        <v>4440</v>
      </c>
      <c r="AJ1942" s="38" t="s">
        <v>9425</v>
      </c>
      <c r="AL1942" s="301" t="s">
        <v>9265</v>
      </c>
      <c r="AO1942" s="29" t="s">
        <v>4442</v>
      </c>
      <c r="AR1942" s="29" t="str">
        <f t="shared" si="307"/>
        <v>1</v>
      </c>
      <c r="AS1942" s="29">
        <f t="shared" si="308"/>
        <v>1</v>
      </c>
      <c r="AT1942" s="29">
        <v>1</v>
      </c>
      <c r="AV1942" s="29" t="s">
        <v>9451</v>
      </c>
      <c r="AW1942" s="29" t="str">
        <f t="shared" si="310"/>
        <v>image/tiff</v>
      </c>
      <c r="AX1942" s="29" t="str">
        <f t="shared" si="302"/>
        <v>archival/master</v>
      </c>
      <c r="AY1942" s="29" t="str">
        <f t="shared" si="309"/>
        <v>https://media.mediathek-tanz-theater.de/iiif/2/nvt_img-406-004.JP2</v>
      </c>
      <c r="AZ1942" s="29" t="str">
        <f t="shared" si="303"/>
        <v>image/jp2</v>
      </c>
      <c r="BA1942" s="29" t="str">
        <f t="shared" si="304"/>
        <v>presentation/iiif</v>
      </c>
      <c r="BB1942" s="29" t="str">
        <f t="shared" si="305"/>
        <v>https://media.mediathek-tanz-theater.de/iiif/2/nvt_img-406-004.JP2/full/100,/0/default.jpg</v>
      </c>
      <c r="BC1942" s="29" t="str">
        <f t="shared" si="301"/>
        <v>image/jpeg</v>
      </c>
      <c r="BD1942" s="29" t="str">
        <f t="shared" si="306"/>
        <v>presentation/thumbnail</v>
      </c>
    </row>
    <row r="1943" spans="1:56" ht="12.75" customHeight="1">
      <c r="A1943" s="29">
        <v>1</v>
      </c>
      <c r="B1943" s="29">
        <v>0</v>
      </c>
      <c r="C1943" t="s">
        <v>9452</v>
      </c>
      <c r="D1943" s="29" t="s">
        <v>9453</v>
      </c>
      <c r="E1943" s="29"/>
      <c r="F1943" s="29" t="s">
        <v>8238</v>
      </c>
      <c r="G1943" s="29"/>
      <c r="I1943" s="402" t="s">
        <v>4446</v>
      </c>
      <c r="J1943" s="406" t="s">
        <v>9449</v>
      </c>
      <c r="K1943" s="29"/>
      <c r="L1943" s="29"/>
      <c r="M1943" s="311"/>
      <c r="N1943" s="29" t="s">
        <v>1680</v>
      </c>
      <c r="O1943" s="29"/>
      <c r="P1943" s="25"/>
      <c r="Q1943" s="25"/>
      <c r="R1943" s="29" t="s">
        <v>8486</v>
      </c>
      <c r="S1943" s="29" t="s">
        <v>9454</v>
      </c>
      <c r="T1943" s="29" t="s">
        <v>2006</v>
      </c>
      <c r="U1943"/>
      <c r="V1943"/>
      <c r="W1943" s="29"/>
      <c r="X1943" s="349"/>
      <c r="Y1943" s="29"/>
      <c r="Z1943" s="29" t="s">
        <v>1218</v>
      </c>
      <c r="AA1943" s="29" t="s">
        <v>1170</v>
      </c>
      <c r="AB1943" s="29" t="s">
        <v>9455</v>
      </c>
      <c r="AC1943" s="29"/>
      <c r="AD1943" s="29"/>
      <c r="AE1943" s="29" t="s">
        <v>2950</v>
      </c>
      <c r="AG1943" s="38">
        <v>1</v>
      </c>
      <c r="AH1943" s="38" t="s">
        <v>4439</v>
      </c>
      <c r="AI1943" s="38" t="s">
        <v>4440</v>
      </c>
      <c r="AJ1943" s="38" t="s">
        <v>4449</v>
      </c>
      <c r="AK1943" s="38" t="s">
        <v>9456</v>
      </c>
      <c r="AL1943" s="301" t="s">
        <v>9265</v>
      </c>
      <c r="AN1943" s="29" t="s">
        <v>72</v>
      </c>
      <c r="AO1943" s="29" t="s">
        <v>4442</v>
      </c>
      <c r="AR1943" s="29" t="str">
        <f t="shared" si="307"/>
        <v>0</v>
      </c>
      <c r="AS1943" s="29">
        <f t="shared" si="308"/>
        <v>0</v>
      </c>
      <c r="AT1943" s="29">
        <v>0</v>
      </c>
      <c r="AW1943" s="29" t="str">
        <f t="shared" si="310"/>
        <v/>
      </c>
      <c r="AX1943" s="29" t="str">
        <f t="shared" si="302"/>
        <v/>
      </c>
      <c r="AY1943" s="29" t="str">
        <f t="shared" si="309"/>
        <v>https://media.mediathek-tanz-theater.de/iiif/2/nvt_img-406-004-001.JP2</v>
      </c>
      <c r="AZ1943" s="29" t="str">
        <f t="shared" si="303"/>
        <v>image/jp2</v>
      </c>
      <c r="BA1943" s="29" t="str">
        <f t="shared" si="304"/>
        <v>presentation/iiif</v>
      </c>
      <c r="BB1943" s="29" t="str">
        <f t="shared" si="305"/>
        <v>https://media.mediathek-tanz-theater.de/iiif/2/nvt_img-406-004-001.JP2/full/100,/0/default.jpg</v>
      </c>
      <c r="BC1943" s="29" t="str">
        <f t="shared" si="301"/>
        <v>image/jpeg</v>
      </c>
      <c r="BD1943" s="29" t="str">
        <f t="shared" si="306"/>
        <v>presentation/thumbnail</v>
      </c>
    </row>
    <row r="1944" spans="1:56" ht="12.75" customHeight="1">
      <c r="A1944" s="29">
        <v>1</v>
      </c>
      <c r="B1944" s="29">
        <v>0</v>
      </c>
      <c r="C1944" t="s">
        <v>9457</v>
      </c>
      <c r="D1944" s="29" t="s">
        <v>9458</v>
      </c>
      <c r="E1944" s="29"/>
      <c r="F1944" s="29" t="s">
        <v>8238</v>
      </c>
      <c r="G1944" s="29"/>
      <c r="I1944" s="402" t="s">
        <v>4446</v>
      </c>
      <c r="J1944" s="406" t="s">
        <v>9449</v>
      </c>
      <c r="K1944" s="29"/>
      <c r="L1944" s="29"/>
      <c r="M1944" s="311"/>
      <c r="N1944" s="29" t="s">
        <v>1680</v>
      </c>
      <c r="O1944" s="29"/>
      <c r="P1944" s="25"/>
      <c r="Q1944" s="25"/>
      <c r="R1944" s="29" t="s">
        <v>8486</v>
      </c>
      <c r="S1944" s="29" t="s">
        <v>9454</v>
      </c>
      <c r="T1944" s="29" t="s">
        <v>2006</v>
      </c>
      <c r="U1944"/>
      <c r="V1944"/>
      <c r="W1944" s="29"/>
      <c r="X1944" s="349"/>
      <c r="Y1944" s="29"/>
      <c r="Z1944" s="29" t="s">
        <v>1218</v>
      </c>
      <c r="AA1944" s="29" t="s">
        <v>1170</v>
      </c>
      <c r="AB1944" s="29" t="s">
        <v>9459</v>
      </c>
      <c r="AC1944" s="29"/>
      <c r="AD1944" s="29"/>
      <c r="AE1944" s="29" t="s">
        <v>2950</v>
      </c>
      <c r="AG1944" s="38">
        <v>1</v>
      </c>
      <c r="AH1944" s="38" t="s">
        <v>4439</v>
      </c>
      <c r="AI1944" s="38" t="s">
        <v>4440</v>
      </c>
      <c r="AJ1944" s="38" t="s">
        <v>4449</v>
      </c>
      <c r="AK1944" s="38" t="s">
        <v>9456</v>
      </c>
      <c r="AL1944" s="301" t="s">
        <v>9265</v>
      </c>
      <c r="AN1944" s="29" t="s">
        <v>72</v>
      </c>
      <c r="AO1944" s="29" t="s">
        <v>4442</v>
      </c>
      <c r="AR1944" s="29" t="str">
        <f t="shared" si="307"/>
        <v>0</v>
      </c>
      <c r="AS1944" s="29">
        <f t="shared" si="308"/>
        <v>0</v>
      </c>
      <c r="AT1944" s="29">
        <v>0</v>
      </c>
      <c r="AW1944" s="29" t="str">
        <f t="shared" si="310"/>
        <v/>
      </c>
      <c r="AX1944" s="29" t="str">
        <f t="shared" si="302"/>
        <v/>
      </c>
      <c r="AY1944" s="29" t="str">
        <f t="shared" si="309"/>
        <v>https://media.mediathek-tanz-theater.de/iiif/2/nvt_img-406-004-002.JP2</v>
      </c>
      <c r="AZ1944" s="29" t="str">
        <f t="shared" si="303"/>
        <v>image/jp2</v>
      </c>
      <c r="BA1944" s="29" t="str">
        <f t="shared" si="304"/>
        <v>presentation/iiif</v>
      </c>
      <c r="BB1944" s="29" t="str">
        <f t="shared" si="305"/>
        <v>https://media.mediathek-tanz-theater.de/iiif/2/nvt_img-406-004-002.JP2/full/100,/0/default.jpg</v>
      </c>
      <c r="BC1944" s="29" t="str">
        <f t="shared" si="301"/>
        <v>image/jpeg</v>
      </c>
      <c r="BD1944" s="29" t="str">
        <f t="shared" si="306"/>
        <v>presentation/thumbnail</v>
      </c>
    </row>
    <row r="1945" spans="1:56" ht="12.75" customHeight="1">
      <c r="A1945" s="29">
        <v>1</v>
      </c>
      <c r="B1945" s="29">
        <v>0</v>
      </c>
      <c r="C1945" t="s">
        <v>9460</v>
      </c>
      <c r="D1945" s="29"/>
      <c r="E1945" s="29"/>
      <c r="F1945" s="29" t="s">
        <v>8238</v>
      </c>
      <c r="G1945" s="29"/>
      <c r="I1945" s="402" t="s">
        <v>4431</v>
      </c>
      <c r="J1945" s="406"/>
      <c r="K1945" s="29"/>
      <c r="L1945" s="29"/>
      <c r="M1945" s="311"/>
      <c r="N1945" s="29"/>
      <c r="O1945" s="29"/>
      <c r="P1945" s="25"/>
      <c r="Q1945" s="25"/>
      <c r="R1945" s="29"/>
      <c r="S1945" s="29"/>
      <c r="T1945" s="29"/>
      <c r="U1945"/>
      <c r="V1945"/>
      <c r="W1945" s="29"/>
      <c r="X1945" s="349"/>
      <c r="Y1945" s="29"/>
      <c r="Z1945" s="29" t="s">
        <v>1218</v>
      </c>
      <c r="AA1945" s="29" t="s">
        <v>1170</v>
      </c>
      <c r="AB1945" s="29" t="s">
        <v>9461</v>
      </c>
      <c r="AC1945" s="29" t="s">
        <v>4788</v>
      </c>
      <c r="AD1945" s="29"/>
      <c r="AE1945" s="29" t="s">
        <v>2950</v>
      </c>
      <c r="AG1945" s="38">
        <v>1</v>
      </c>
      <c r="AJ1945" s="38" t="s">
        <v>5115</v>
      </c>
      <c r="AR1945" s="29" t="str">
        <f t="shared" si="307"/>
        <v>1</v>
      </c>
      <c r="AS1945" s="29">
        <f t="shared" si="308"/>
        <v>0</v>
      </c>
      <c r="AT1945" s="29">
        <v>0</v>
      </c>
      <c r="AW1945" s="29" t="str">
        <f t="shared" si="310"/>
        <v/>
      </c>
      <c r="AX1945" s="29" t="str">
        <f t="shared" si="302"/>
        <v/>
      </c>
      <c r="AY1945" s="29" t="str">
        <f t="shared" si="309"/>
        <v>https://media.mediathek-tanz-theater.de/iiif/2/nvt_img-407.JP2</v>
      </c>
      <c r="AZ1945" s="29" t="str">
        <f t="shared" si="303"/>
        <v>image/jp2</v>
      </c>
      <c r="BA1945" s="29" t="str">
        <f t="shared" si="304"/>
        <v>presentation/iiif</v>
      </c>
      <c r="BB1945" s="29" t="str">
        <f t="shared" si="305"/>
        <v>https://media.mediathek-tanz-theater.de/iiif/2/nvt_img-407.JP2/full/100,/0/default.jpg</v>
      </c>
      <c r="BC1945" s="29" t="str">
        <f t="shared" si="301"/>
        <v>image/jpeg</v>
      </c>
      <c r="BD1945" s="29" t="str">
        <f t="shared" si="306"/>
        <v>presentation/thumbnail</v>
      </c>
    </row>
    <row r="1946" spans="1:56" ht="12.75" customHeight="1">
      <c r="A1946" s="29">
        <v>1</v>
      </c>
      <c r="B1946" s="29">
        <v>0</v>
      </c>
      <c r="C1946" t="s">
        <v>9462</v>
      </c>
      <c r="D1946" s="29" t="s">
        <v>9463</v>
      </c>
      <c r="E1946" s="29"/>
      <c r="F1946" s="29" t="s">
        <v>8238</v>
      </c>
      <c r="G1946" s="29"/>
      <c r="I1946" s="402" t="s">
        <v>4438</v>
      </c>
      <c r="J1946" s="406" t="s">
        <v>9460</v>
      </c>
      <c r="K1946" s="29"/>
      <c r="L1946" s="29"/>
      <c r="M1946" s="311"/>
      <c r="N1946" s="29"/>
      <c r="O1946" s="29"/>
      <c r="P1946" s="25"/>
      <c r="Q1946" s="25"/>
      <c r="R1946" s="29"/>
      <c r="S1946" s="29"/>
      <c r="T1946" s="29"/>
      <c r="U1946"/>
      <c r="V1946"/>
      <c r="W1946" s="29"/>
      <c r="X1946" s="349"/>
      <c r="Y1946" s="29"/>
      <c r="Z1946" s="29" t="s">
        <v>1218</v>
      </c>
      <c r="AA1946" s="29" t="s">
        <v>1170</v>
      </c>
      <c r="AB1946" s="29"/>
      <c r="AC1946" s="29"/>
      <c r="AD1946" s="29"/>
      <c r="AE1946" s="29" t="s">
        <v>2950</v>
      </c>
      <c r="AG1946" s="38">
        <v>1</v>
      </c>
      <c r="AH1946" s="38" t="s">
        <v>4439</v>
      </c>
      <c r="AI1946" s="38" t="s">
        <v>4440</v>
      </c>
      <c r="AJ1946" s="38" t="s">
        <v>9464</v>
      </c>
      <c r="AO1946" s="29" t="s">
        <v>4442</v>
      </c>
      <c r="AR1946" s="29" t="str">
        <f t="shared" si="307"/>
        <v>1</v>
      </c>
      <c r="AS1946" s="29">
        <f t="shared" si="308"/>
        <v>1</v>
      </c>
      <c r="AT1946" s="29">
        <v>1</v>
      </c>
      <c r="AV1946" s="29" t="s">
        <v>9465</v>
      </c>
      <c r="AW1946" s="29" t="str">
        <f t="shared" si="310"/>
        <v>image/tiff</v>
      </c>
      <c r="AX1946" s="29" t="str">
        <f t="shared" si="302"/>
        <v>archival/master</v>
      </c>
      <c r="AY1946" s="29" t="str">
        <f t="shared" si="309"/>
        <v>https://media.mediathek-tanz-theater.de/iiif/2/nvt_img-407-001.JP2</v>
      </c>
      <c r="AZ1946" s="29" t="str">
        <f t="shared" si="303"/>
        <v>image/jp2</v>
      </c>
      <c r="BA1946" s="29" t="str">
        <f t="shared" si="304"/>
        <v>presentation/iiif</v>
      </c>
      <c r="BB1946" s="29" t="str">
        <f t="shared" si="305"/>
        <v>https://media.mediathek-tanz-theater.de/iiif/2/nvt_img-407-001.JP2/full/100,/0/default.jpg</v>
      </c>
      <c r="BC1946" s="29" t="str">
        <f t="shared" si="301"/>
        <v>image/jpeg</v>
      </c>
      <c r="BD1946" s="29" t="str">
        <f t="shared" si="306"/>
        <v>presentation/thumbnail</v>
      </c>
    </row>
    <row r="1947" spans="1:56" ht="12.75" customHeight="1">
      <c r="A1947" s="29">
        <v>1</v>
      </c>
      <c r="B1947" s="29">
        <v>0</v>
      </c>
      <c r="C1947" t="s">
        <v>9466</v>
      </c>
      <c r="D1947" s="29" t="s">
        <v>9467</v>
      </c>
      <c r="E1947" s="29"/>
      <c r="F1947" s="29" t="s">
        <v>8238</v>
      </c>
      <c r="G1947" s="29"/>
      <c r="I1947" s="402" t="s">
        <v>4446</v>
      </c>
      <c r="J1947" s="406" t="s">
        <v>9462</v>
      </c>
      <c r="K1947" s="29"/>
      <c r="L1947" s="29"/>
      <c r="M1947" s="311"/>
      <c r="N1947" s="29" t="s">
        <v>1680</v>
      </c>
      <c r="O1947" s="29"/>
      <c r="P1947" s="25"/>
      <c r="Q1947" s="25"/>
      <c r="R1947" s="29" t="s">
        <v>8486</v>
      </c>
      <c r="S1947" s="29" t="s">
        <v>9468</v>
      </c>
      <c r="T1947" s="29" t="s">
        <v>2006</v>
      </c>
      <c r="U1947"/>
      <c r="V1947"/>
      <c r="W1947" s="29"/>
      <c r="X1947" s="349"/>
      <c r="Y1947" s="29"/>
      <c r="Z1947" s="29" t="s">
        <v>1218</v>
      </c>
      <c r="AA1947" s="29" t="s">
        <v>1170</v>
      </c>
      <c r="AB1947" s="29" t="s">
        <v>9469</v>
      </c>
      <c r="AC1947" s="29"/>
      <c r="AD1947" s="29"/>
      <c r="AE1947" s="29" t="s">
        <v>2950</v>
      </c>
      <c r="AG1947" s="38">
        <v>1</v>
      </c>
      <c r="AH1947" s="38" t="s">
        <v>4439</v>
      </c>
      <c r="AI1947" s="38" t="s">
        <v>4440</v>
      </c>
      <c r="AJ1947" s="38" t="s">
        <v>4449</v>
      </c>
      <c r="AK1947" s="38" t="s">
        <v>72</v>
      </c>
      <c r="AL1947" s="301" t="s">
        <v>9265</v>
      </c>
      <c r="AN1947" s="29" t="s">
        <v>72</v>
      </c>
      <c r="AO1947" s="29" t="s">
        <v>4442</v>
      </c>
      <c r="AR1947" s="29" t="str">
        <f t="shared" si="307"/>
        <v>0</v>
      </c>
      <c r="AS1947" s="29">
        <f t="shared" si="308"/>
        <v>0</v>
      </c>
      <c r="AT1947" s="29">
        <v>0</v>
      </c>
      <c r="AW1947" s="29" t="str">
        <f t="shared" si="310"/>
        <v/>
      </c>
      <c r="AX1947" s="29" t="str">
        <f t="shared" si="302"/>
        <v/>
      </c>
      <c r="AY1947" s="29" t="str">
        <f t="shared" si="309"/>
        <v>https://media.mediathek-tanz-theater.de/iiif/2/nvt_img-407-001-001.JP2</v>
      </c>
      <c r="AZ1947" s="29" t="str">
        <f t="shared" si="303"/>
        <v>image/jp2</v>
      </c>
      <c r="BA1947" s="29" t="str">
        <f t="shared" si="304"/>
        <v>presentation/iiif</v>
      </c>
      <c r="BB1947" s="29" t="str">
        <f t="shared" si="305"/>
        <v>https://media.mediathek-tanz-theater.de/iiif/2/nvt_img-407-001-001.JP2/full/100,/0/default.jpg</v>
      </c>
      <c r="BC1947" s="29" t="str">
        <f t="shared" si="301"/>
        <v>image/jpeg</v>
      </c>
      <c r="BD1947" s="29" t="str">
        <f t="shared" si="306"/>
        <v>presentation/thumbnail</v>
      </c>
    </row>
    <row r="1948" spans="1:56" ht="12.75" customHeight="1">
      <c r="A1948" s="29">
        <v>1</v>
      </c>
      <c r="B1948" s="29">
        <v>0</v>
      </c>
      <c r="C1948" t="s">
        <v>9470</v>
      </c>
      <c r="D1948" s="29" t="s">
        <v>9471</v>
      </c>
      <c r="E1948" s="29"/>
      <c r="F1948" s="29" t="s">
        <v>8238</v>
      </c>
      <c r="G1948" s="29"/>
      <c r="I1948" s="402" t="s">
        <v>4446</v>
      </c>
      <c r="J1948" s="406" t="s">
        <v>9462</v>
      </c>
      <c r="K1948" s="29"/>
      <c r="L1948" s="29"/>
      <c r="M1948" s="311"/>
      <c r="N1948" s="29" t="s">
        <v>1680</v>
      </c>
      <c r="O1948" s="29"/>
      <c r="P1948" s="25"/>
      <c r="Q1948" s="25"/>
      <c r="R1948" s="29" t="s">
        <v>8486</v>
      </c>
      <c r="S1948" s="29" t="s">
        <v>9472</v>
      </c>
      <c r="T1948" s="29" t="s">
        <v>2006</v>
      </c>
      <c r="U1948"/>
      <c r="V1948"/>
      <c r="W1948" s="29"/>
      <c r="X1948" s="349"/>
      <c r="Y1948" s="29"/>
      <c r="Z1948" s="29" t="s">
        <v>1218</v>
      </c>
      <c r="AA1948" s="29" t="s">
        <v>1170</v>
      </c>
      <c r="AB1948" s="29" t="s">
        <v>9473</v>
      </c>
      <c r="AC1948" s="29"/>
      <c r="AD1948" s="29"/>
      <c r="AE1948" s="29" t="s">
        <v>2950</v>
      </c>
      <c r="AG1948" s="38">
        <v>1</v>
      </c>
      <c r="AH1948" s="38" t="s">
        <v>4439</v>
      </c>
      <c r="AI1948" s="38" t="s">
        <v>4440</v>
      </c>
      <c r="AJ1948" s="38" t="s">
        <v>4449</v>
      </c>
      <c r="AK1948" s="38" t="s">
        <v>9474</v>
      </c>
      <c r="AL1948" s="301" t="s">
        <v>9265</v>
      </c>
      <c r="AN1948" s="29" t="s">
        <v>72</v>
      </c>
      <c r="AO1948" s="29" t="s">
        <v>4442</v>
      </c>
      <c r="AR1948" s="29" t="str">
        <f t="shared" si="307"/>
        <v>0</v>
      </c>
      <c r="AS1948" s="29">
        <f t="shared" si="308"/>
        <v>0</v>
      </c>
      <c r="AT1948" s="29">
        <v>0</v>
      </c>
      <c r="AW1948" s="29" t="str">
        <f t="shared" si="310"/>
        <v/>
      </c>
      <c r="AX1948" s="29" t="str">
        <f t="shared" si="302"/>
        <v/>
      </c>
      <c r="AY1948" s="29" t="str">
        <f t="shared" si="309"/>
        <v>https://media.mediathek-tanz-theater.de/iiif/2/nvt_img-407-001-002.JP2</v>
      </c>
      <c r="AZ1948" s="29" t="str">
        <f t="shared" si="303"/>
        <v>image/jp2</v>
      </c>
      <c r="BA1948" s="29" t="str">
        <f t="shared" si="304"/>
        <v>presentation/iiif</v>
      </c>
      <c r="BB1948" s="29" t="str">
        <f t="shared" si="305"/>
        <v>https://media.mediathek-tanz-theater.de/iiif/2/nvt_img-407-001-002.JP2/full/100,/0/default.jpg</v>
      </c>
      <c r="BC1948" s="29" t="str">
        <f t="shared" si="301"/>
        <v>image/jpeg</v>
      </c>
      <c r="BD1948" s="29" t="str">
        <f t="shared" si="306"/>
        <v>presentation/thumbnail</v>
      </c>
    </row>
    <row r="1949" spans="1:56" ht="12.75" customHeight="1">
      <c r="A1949" s="29">
        <v>1</v>
      </c>
      <c r="B1949" s="29">
        <v>0</v>
      </c>
      <c r="C1949" t="s">
        <v>9475</v>
      </c>
      <c r="D1949" s="29" t="s">
        <v>9476</v>
      </c>
      <c r="E1949" s="29"/>
      <c r="F1949" s="29" t="s">
        <v>8238</v>
      </c>
      <c r="G1949" s="29"/>
      <c r="I1949" s="402" t="s">
        <v>4438</v>
      </c>
      <c r="J1949" s="406" t="s">
        <v>9460</v>
      </c>
      <c r="K1949" s="29"/>
      <c r="L1949" s="29"/>
      <c r="M1949" s="311"/>
      <c r="N1949" s="29" t="s">
        <v>1680</v>
      </c>
      <c r="O1949" s="29"/>
      <c r="P1949" s="25"/>
      <c r="Q1949" s="25"/>
      <c r="R1949" s="29"/>
      <c r="S1949" s="29"/>
      <c r="T1949" s="29"/>
      <c r="U1949"/>
      <c r="V1949"/>
      <c r="W1949" s="29"/>
      <c r="X1949" s="349"/>
      <c r="Y1949" s="29"/>
      <c r="Z1949" s="29" t="s">
        <v>1218</v>
      </c>
      <c r="AA1949" s="29" t="s">
        <v>1170</v>
      </c>
      <c r="AB1949" s="29"/>
      <c r="AC1949" s="29"/>
      <c r="AD1949" s="29"/>
      <c r="AE1949" s="29" t="s">
        <v>2950</v>
      </c>
      <c r="AG1949" s="38">
        <v>1</v>
      </c>
      <c r="AH1949" s="38" t="s">
        <v>4439</v>
      </c>
      <c r="AI1949" s="38" t="s">
        <v>4440</v>
      </c>
      <c r="AJ1949" s="38" t="s">
        <v>9477</v>
      </c>
      <c r="AL1949" s="301" t="s">
        <v>9265</v>
      </c>
      <c r="AO1949" s="29" t="s">
        <v>4442</v>
      </c>
      <c r="AR1949" s="29" t="str">
        <f t="shared" si="307"/>
        <v>1</v>
      </c>
      <c r="AS1949" s="29">
        <f t="shared" si="308"/>
        <v>1</v>
      </c>
      <c r="AT1949" s="29">
        <v>1</v>
      </c>
      <c r="AV1949" s="29" t="s">
        <v>9478</v>
      </c>
      <c r="AW1949" s="29" t="str">
        <f t="shared" si="310"/>
        <v>image/tiff</v>
      </c>
      <c r="AX1949" s="29" t="str">
        <f t="shared" si="302"/>
        <v>archival/master</v>
      </c>
      <c r="AY1949" s="29" t="str">
        <f t="shared" si="309"/>
        <v>https://media.mediathek-tanz-theater.de/iiif/2/nvt_img-407-002.JP2</v>
      </c>
      <c r="AZ1949" s="29" t="str">
        <f t="shared" si="303"/>
        <v>image/jp2</v>
      </c>
      <c r="BA1949" s="29" t="str">
        <f t="shared" si="304"/>
        <v>presentation/iiif</v>
      </c>
      <c r="BB1949" s="29" t="str">
        <f t="shared" si="305"/>
        <v>https://media.mediathek-tanz-theater.de/iiif/2/nvt_img-407-002.JP2/full/100,/0/default.jpg</v>
      </c>
      <c r="BC1949" s="29" t="str">
        <f t="shared" si="301"/>
        <v>image/jpeg</v>
      </c>
      <c r="BD1949" s="29" t="str">
        <f t="shared" si="306"/>
        <v>presentation/thumbnail</v>
      </c>
    </row>
    <row r="1950" spans="1:56" ht="12.75" customHeight="1">
      <c r="A1950" s="29">
        <v>1</v>
      </c>
      <c r="B1950" s="29">
        <v>0</v>
      </c>
      <c r="C1950" t="s">
        <v>9479</v>
      </c>
      <c r="D1950" s="29" t="s">
        <v>9480</v>
      </c>
      <c r="E1950" s="29"/>
      <c r="F1950" s="29" t="s">
        <v>8238</v>
      </c>
      <c r="G1950" s="29"/>
      <c r="I1950" s="402" t="s">
        <v>4446</v>
      </c>
      <c r="J1950" s="406" t="s">
        <v>9475</v>
      </c>
      <c r="K1950" s="29"/>
      <c r="L1950" s="29"/>
      <c r="M1950" s="311"/>
      <c r="N1950" s="29" t="s">
        <v>1680</v>
      </c>
      <c r="O1950" s="29"/>
      <c r="P1950" s="25"/>
      <c r="Q1950" s="25"/>
      <c r="R1950" s="29" t="s">
        <v>8486</v>
      </c>
      <c r="S1950" s="29" t="s">
        <v>9481</v>
      </c>
      <c r="T1950" s="29" t="s">
        <v>2006</v>
      </c>
      <c r="U1950"/>
      <c r="V1950"/>
      <c r="W1950" s="29"/>
      <c r="X1950" s="349"/>
      <c r="Y1950" s="29"/>
      <c r="Z1950" s="29" t="s">
        <v>1218</v>
      </c>
      <c r="AA1950" s="29" t="s">
        <v>1170</v>
      </c>
      <c r="AB1950" s="29" t="s">
        <v>8675</v>
      </c>
      <c r="AC1950" s="29"/>
      <c r="AD1950" s="29"/>
      <c r="AE1950" s="29" t="s">
        <v>2950</v>
      </c>
      <c r="AG1950" s="38">
        <v>1</v>
      </c>
      <c r="AH1950" s="38" t="s">
        <v>4439</v>
      </c>
      <c r="AI1950" s="38" t="s">
        <v>4440</v>
      </c>
      <c r="AJ1950" s="38" t="s">
        <v>4449</v>
      </c>
      <c r="AK1950" s="38" t="s">
        <v>9482</v>
      </c>
      <c r="AL1950" s="301" t="s">
        <v>9265</v>
      </c>
      <c r="AN1950" s="29" t="s">
        <v>72</v>
      </c>
      <c r="AO1950" s="29" t="s">
        <v>4442</v>
      </c>
      <c r="AR1950" s="29" t="str">
        <f t="shared" si="307"/>
        <v>0</v>
      </c>
      <c r="AS1950" s="29">
        <f t="shared" si="308"/>
        <v>0</v>
      </c>
      <c r="AT1950" s="29">
        <v>0</v>
      </c>
      <c r="AW1950" s="29" t="str">
        <f t="shared" si="310"/>
        <v/>
      </c>
      <c r="AX1950" s="29" t="str">
        <f t="shared" si="302"/>
        <v/>
      </c>
      <c r="AY1950" s="29" t="str">
        <f t="shared" si="309"/>
        <v>https://media.mediathek-tanz-theater.de/iiif/2/nvt_img-407-002-001.JP2</v>
      </c>
      <c r="AZ1950" s="29" t="str">
        <f t="shared" si="303"/>
        <v>image/jp2</v>
      </c>
      <c r="BA1950" s="29" t="str">
        <f t="shared" si="304"/>
        <v>presentation/iiif</v>
      </c>
      <c r="BB1950" s="29" t="str">
        <f t="shared" si="305"/>
        <v>https://media.mediathek-tanz-theater.de/iiif/2/nvt_img-407-002-001.JP2/full/100,/0/default.jpg</v>
      </c>
      <c r="BC1950" s="29" t="str">
        <f t="shared" si="301"/>
        <v>image/jpeg</v>
      </c>
      <c r="BD1950" s="29" t="str">
        <f t="shared" si="306"/>
        <v>presentation/thumbnail</v>
      </c>
    </row>
    <row r="1951" spans="1:56" ht="12.75" customHeight="1">
      <c r="A1951" s="29">
        <v>1</v>
      </c>
      <c r="B1951" s="29">
        <v>0</v>
      </c>
      <c r="C1951" t="s">
        <v>9483</v>
      </c>
      <c r="D1951" s="29" t="s">
        <v>9484</v>
      </c>
      <c r="E1951" s="29"/>
      <c r="F1951" s="29" t="s">
        <v>8238</v>
      </c>
      <c r="G1951" s="29"/>
      <c r="I1951" s="402" t="s">
        <v>4446</v>
      </c>
      <c r="J1951" s="406" t="s">
        <v>9475</v>
      </c>
      <c r="K1951" s="29"/>
      <c r="L1951" s="29"/>
      <c r="M1951" s="311"/>
      <c r="N1951" s="29" t="s">
        <v>1680</v>
      </c>
      <c r="O1951" s="29"/>
      <c r="P1951" s="25"/>
      <c r="Q1951" s="25"/>
      <c r="R1951" s="29" t="s">
        <v>8486</v>
      </c>
      <c r="S1951" s="29" t="s">
        <v>9481</v>
      </c>
      <c r="T1951" s="29" t="s">
        <v>2006</v>
      </c>
      <c r="U1951"/>
      <c r="V1951"/>
      <c r="W1951" s="29"/>
      <c r="X1951" s="349"/>
      <c r="Y1951" s="29"/>
      <c r="Z1951" s="29" t="s">
        <v>1218</v>
      </c>
      <c r="AA1951" s="29" t="s">
        <v>1170</v>
      </c>
      <c r="AB1951" s="29" t="s">
        <v>9485</v>
      </c>
      <c r="AC1951" s="29"/>
      <c r="AD1951" s="29"/>
      <c r="AE1951" s="29" t="s">
        <v>2950</v>
      </c>
      <c r="AG1951" s="38">
        <v>1</v>
      </c>
      <c r="AH1951" s="38" t="s">
        <v>4439</v>
      </c>
      <c r="AI1951" s="38" t="s">
        <v>4440</v>
      </c>
      <c r="AJ1951" s="38" t="s">
        <v>4449</v>
      </c>
      <c r="AK1951" s="38" t="s">
        <v>9482</v>
      </c>
      <c r="AL1951" s="301" t="s">
        <v>9265</v>
      </c>
      <c r="AN1951" s="29" t="s">
        <v>72</v>
      </c>
      <c r="AO1951" s="29" t="s">
        <v>4442</v>
      </c>
      <c r="AR1951" s="29" t="str">
        <f t="shared" si="307"/>
        <v>0</v>
      </c>
      <c r="AS1951" s="29">
        <f t="shared" si="308"/>
        <v>0</v>
      </c>
      <c r="AT1951" s="29">
        <v>0</v>
      </c>
      <c r="AW1951" s="29" t="str">
        <f t="shared" si="310"/>
        <v/>
      </c>
      <c r="AX1951" s="29" t="str">
        <f t="shared" si="302"/>
        <v/>
      </c>
      <c r="AY1951" s="29" t="str">
        <f t="shared" si="309"/>
        <v>https://media.mediathek-tanz-theater.de/iiif/2/nvt_img-407-002-002.JP2</v>
      </c>
      <c r="AZ1951" s="29" t="str">
        <f t="shared" si="303"/>
        <v>image/jp2</v>
      </c>
      <c r="BA1951" s="29" t="str">
        <f t="shared" si="304"/>
        <v>presentation/iiif</v>
      </c>
      <c r="BB1951" s="29" t="str">
        <f t="shared" si="305"/>
        <v>https://media.mediathek-tanz-theater.de/iiif/2/nvt_img-407-002-002.JP2/full/100,/0/default.jpg</v>
      </c>
      <c r="BC1951" s="29" t="str">
        <f t="shared" si="301"/>
        <v>image/jpeg</v>
      </c>
      <c r="BD1951" s="29" t="str">
        <f t="shared" si="306"/>
        <v>presentation/thumbnail</v>
      </c>
    </row>
    <row r="1952" spans="1:56" ht="12.75" customHeight="1">
      <c r="A1952" s="29">
        <v>1</v>
      </c>
      <c r="B1952" s="29">
        <v>0</v>
      </c>
      <c r="C1952" t="s">
        <v>9486</v>
      </c>
      <c r="D1952" s="29" t="s">
        <v>9487</v>
      </c>
      <c r="E1952" s="29"/>
      <c r="F1952" s="29" t="s">
        <v>8238</v>
      </c>
      <c r="G1952" s="29"/>
      <c r="I1952" s="402" t="s">
        <v>4446</v>
      </c>
      <c r="J1952" s="406" t="s">
        <v>9475</v>
      </c>
      <c r="K1952" s="29"/>
      <c r="L1952" s="29"/>
      <c r="M1952" s="311"/>
      <c r="N1952" s="29" t="s">
        <v>1680</v>
      </c>
      <c r="O1952" s="29"/>
      <c r="P1952" s="25"/>
      <c r="Q1952" s="25"/>
      <c r="R1952" s="29" t="s">
        <v>8486</v>
      </c>
      <c r="S1952" s="29" t="s">
        <v>9481</v>
      </c>
      <c r="T1952" s="29" t="s">
        <v>2006</v>
      </c>
      <c r="U1952"/>
      <c r="V1952"/>
      <c r="W1952" s="29"/>
      <c r="X1952" s="349"/>
      <c r="Y1952" s="29"/>
      <c r="Z1952" s="29" t="s">
        <v>1218</v>
      </c>
      <c r="AA1952" s="29" t="s">
        <v>1170</v>
      </c>
      <c r="AB1952" s="29" t="s">
        <v>9488</v>
      </c>
      <c r="AC1952" s="29"/>
      <c r="AD1952" s="29"/>
      <c r="AE1952" s="29" t="s">
        <v>2950</v>
      </c>
      <c r="AG1952" s="38">
        <v>1</v>
      </c>
      <c r="AH1952" s="38" t="s">
        <v>4439</v>
      </c>
      <c r="AI1952" s="38" t="s">
        <v>4440</v>
      </c>
      <c r="AJ1952" s="38" t="s">
        <v>4449</v>
      </c>
      <c r="AK1952" s="38" t="s">
        <v>9482</v>
      </c>
      <c r="AL1952" s="301" t="s">
        <v>9265</v>
      </c>
      <c r="AN1952" s="29" t="s">
        <v>72</v>
      </c>
      <c r="AO1952" s="29" t="s">
        <v>4442</v>
      </c>
      <c r="AR1952" s="29" t="str">
        <f t="shared" si="307"/>
        <v>0</v>
      </c>
      <c r="AS1952" s="29">
        <f t="shared" si="308"/>
        <v>0</v>
      </c>
      <c r="AT1952" s="29">
        <v>0</v>
      </c>
      <c r="AW1952" s="29" t="str">
        <f t="shared" si="310"/>
        <v/>
      </c>
      <c r="AX1952" s="29" t="str">
        <f t="shared" si="302"/>
        <v/>
      </c>
      <c r="AY1952" s="29" t="str">
        <f t="shared" si="309"/>
        <v>https://media.mediathek-tanz-theater.de/iiif/2/nvt_img-407-002-003.JP2</v>
      </c>
      <c r="AZ1952" s="29" t="str">
        <f t="shared" si="303"/>
        <v>image/jp2</v>
      </c>
      <c r="BA1952" s="29" t="str">
        <f t="shared" si="304"/>
        <v>presentation/iiif</v>
      </c>
      <c r="BB1952" s="29" t="str">
        <f t="shared" si="305"/>
        <v>https://media.mediathek-tanz-theater.de/iiif/2/nvt_img-407-002-003.JP2/full/100,/0/default.jpg</v>
      </c>
      <c r="BC1952" s="29" t="str">
        <f t="shared" si="301"/>
        <v>image/jpeg</v>
      </c>
      <c r="BD1952" s="29" t="str">
        <f t="shared" si="306"/>
        <v>presentation/thumbnail</v>
      </c>
    </row>
    <row r="1953" spans="1:56" ht="12.75" customHeight="1">
      <c r="A1953" s="29">
        <v>1</v>
      </c>
      <c r="B1953" s="29">
        <v>0</v>
      </c>
      <c r="C1953" t="s">
        <v>9489</v>
      </c>
      <c r="D1953" s="29" t="s">
        <v>9490</v>
      </c>
      <c r="E1953" s="29"/>
      <c r="F1953" s="29" t="s">
        <v>8238</v>
      </c>
      <c r="G1953" s="29"/>
      <c r="I1953" s="402" t="s">
        <v>4438</v>
      </c>
      <c r="J1953" s="406" t="s">
        <v>9460</v>
      </c>
      <c r="K1953" s="29"/>
      <c r="L1953" s="29"/>
      <c r="M1953" s="311"/>
      <c r="N1953" s="29" t="s">
        <v>1680</v>
      </c>
      <c r="O1953" s="29"/>
      <c r="P1953" s="25"/>
      <c r="Q1953" s="25"/>
      <c r="R1953" s="29"/>
      <c r="S1953" s="29"/>
      <c r="T1953" s="29"/>
      <c r="U1953"/>
      <c r="V1953"/>
      <c r="W1953" s="29"/>
      <c r="X1953" s="349"/>
      <c r="Y1953" s="29"/>
      <c r="Z1953" s="29" t="s">
        <v>1218</v>
      </c>
      <c r="AA1953" s="29" t="s">
        <v>1170</v>
      </c>
      <c r="AB1953" s="29"/>
      <c r="AC1953" s="29"/>
      <c r="AD1953" s="29"/>
      <c r="AE1953" s="29" t="s">
        <v>2950</v>
      </c>
      <c r="AG1953" s="38">
        <v>1</v>
      </c>
      <c r="AH1953" s="38" t="s">
        <v>4439</v>
      </c>
      <c r="AI1953" s="38" t="s">
        <v>4440</v>
      </c>
      <c r="AJ1953" s="38" t="s">
        <v>8456</v>
      </c>
      <c r="AL1953" s="301" t="s">
        <v>9265</v>
      </c>
      <c r="AO1953" s="29" t="s">
        <v>4442</v>
      </c>
      <c r="AR1953" s="29" t="str">
        <f t="shared" si="307"/>
        <v>1</v>
      </c>
      <c r="AS1953" s="29">
        <f t="shared" si="308"/>
        <v>1</v>
      </c>
      <c r="AT1953" s="29">
        <v>1</v>
      </c>
      <c r="AV1953" s="29" t="s">
        <v>9491</v>
      </c>
      <c r="AW1953" s="29" t="str">
        <f t="shared" si="310"/>
        <v>image/tiff</v>
      </c>
      <c r="AX1953" s="29" t="str">
        <f t="shared" si="302"/>
        <v>archival/master</v>
      </c>
      <c r="AY1953" s="29" t="str">
        <f t="shared" si="309"/>
        <v>https://media.mediathek-tanz-theater.de/iiif/2/nvt_img-407-003.JP2</v>
      </c>
      <c r="AZ1953" s="29" t="str">
        <f t="shared" si="303"/>
        <v>image/jp2</v>
      </c>
      <c r="BA1953" s="29" t="str">
        <f t="shared" si="304"/>
        <v>presentation/iiif</v>
      </c>
      <c r="BB1953" s="29" t="str">
        <f t="shared" si="305"/>
        <v>https://media.mediathek-tanz-theater.de/iiif/2/nvt_img-407-003.JP2/full/100,/0/default.jpg</v>
      </c>
      <c r="BC1953" s="29" t="str">
        <f t="shared" si="301"/>
        <v>image/jpeg</v>
      </c>
      <c r="BD1953" s="29" t="str">
        <f t="shared" si="306"/>
        <v>presentation/thumbnail</v>
      </c>
    </row>
    <row r="1954" spans="1:56" ht="12.75" customHeight="1">
      <c r="A1954" s="29">
        <v>1</v>
      </c>
      <c r="B1954" s="29">
        <v>0</v>
      </c>
      <c r="C1954" t="s">
        <v>9492</v>
      </c>
      <c r="D1954" s="29" t="s">
        <v>9493</v>
      </c>
      <c r="E1954" s="29"/>
      <c r="F1954" s="29" t="s">
        <v>8238</v>
      </c>
      <c r="G1954" s="29"/>
      <c r="I1954" s="402" t="s">
        <v>4446</v>
      </c>
      <c r="J1954" s="406" t="s">
        <v>9489</v>
      </c>
      <c r="K1954" s="29"/>
      <c r="L1954" s="29"/>
      <c r="M1954" s="311"/>
      <c r="N1954" s="29" t="s">
        <v>1680</v>
      </c>
      <c r="O1954" s="29"/>
      <c r="P1954" s="25"/>
      <c r="Q1954" s="25"/>
      <c r="R1954" s="29" t="s">
        <v>8486</v>
      </c>
      <c r="S1954" s="29" t="s">
        <v>9494</v>
      </c>
      <c r="T1954" s="29" t="s">
        <v>2006</v>
      </c>
      <c r="U1954"/>
      <c r="V1954"/>
      <c r="W1954" s="29"/>
      <c r="X1954" s="349"/>
      <c r="Y1954" s="29"/>
      <c r="Z1954" s="29" t="s">
        <v>1218</v>
      </c>
      <c r="AA1954" s="29" t="s">
        <v>1170</v>
      </c>
      <c r="AB1954" s="29" t="s">
        <v>9495</v>
      </c>
      <c r="AC1954" s="29"/>
      <c r="AD1954" s="29"/>
      <c r="AE1954" s="29" t="s">
        <v>2950</v>
      </c>
      <c r="AG1954" s="38">
        <v>1</v>
      </c>
      <c r="AH1954" s="38" t="s">
        <v>4439</v>
      </c>
      <c r="AI1954" s="38" t="s">
        <v>4440</v>
      </c>
      <c r="AJ1954" s="38" t="s">
        <v>4449</v>
      </c>
      <c r="AK1954" s="38" t="s">
        <v>72</v>
      </c>
      <c r="AL1954" s="301" t="s">
        <v>9265</v>
      </c>
      <c r="AN1954" s="29" t="s">
        <v>72</v>
      </c>
      <c r="AO1954" s="29" t="s">
        <v>4442</v>
      </c>
      <c r="AR1954" s="29" t="str">
        <f t="shared" si="307"/>
        <v>0</v>
      </c>
      <c r="AS1954" s="29">
        <f t="shared" si="308"/>
        <v>0</v>
      </c>
      <c r="AT1954" s="29">
        <v>0</v>
      </c>
      <c r="AW1954" s="29" t="str">
        <f t="shared" si="310"/>
        <v/>
      </c>
      <c r="AX1954" s="29" t="str">
        <f t="shared" si="302"/>
        <v/>
      </c>
      <c r="AY1954" s="29" t="str">
        <f t="shared" si="309"/>
        <v>https://media.mediathek-tanz-theater.de/iiif/2/nvt_img-407-003-001.JP2</v>
      </c>
      <c r="AZ1954" s="29" t="str">
        <f t="shared" si="303"/>
        <v>image/jp2</v>
      </c>
      <c r="BA1954" s="29" t="str">
        <f t="shared" si="304"/>
        <v>presentation/iiif</v>
      </c>
      <c r="BB1954" s="29" t="str">
        <f t="shared" si="305"/>
        <v>https://media.mediathek-tanz-theater.de/iiif/2/nvt_img-407-003-001.JP2/full/100,/0/default.jpg</v>
      </c>
      <c r="BC1954" s="29" t="str">
        <f t="shared" si="301"/>
        <v>image/jpeg</v>
      </c>
      <c r="BD1954" s="29" t="str">
        <f t="shared" si="306"/>
        <v>presentation/thumbnail</v>
      </c>
    </row>
    <row r="1955" spans="1:56" ht="12.75" customHeight="1">
      <c r="A1955" s="29">
        <v>1</v>
      </c>
      <c r="B1955" s="29">
        <v>0</v>
      </c>
      <c r="C1955" t="s">
        <v>9496</v>
      </c>
      <c r="D1955" s="29" t="s">
        <v>9497</v>
      </c>
      <c r="E1955" s="29"/>
      <c r="F1955" s="29" t="s">
        <v>8238</v>
      </c>
      <c r="G1955" s="29"/>
      <c r="I1955" s="402" t="s">
        <v>4446</v>
      </c>
      <c r="J1955" s="406" t="s">
        <v>9489</v>
      </c>
      <c r="K1955" s="29"/>
      <c r="L1955" s="29"/>
      <c r="M1955" s="311"/>
      <c r="N1955" s="29" t="s">
        <v>1680</v>
      </c>
      <c r="O1955" s="29"/>
      <c r="P1955" s="25"/>
      <c r="Q1955" s="25"/>
      <c r="R1955" s="29" t="s">
        <v>8486</v>
      </c>
      <c r="S1955" s="29" t="s">
        <v>9498</v>
      </c>
      <c r="T1955" s="29" t="s">
        <v>2006</v>
      </c>
      <c r="U1955"/>
      <c r="V1955"/>
      <c r="W1955" s="29"/>
      <c r="X1955" s="349"/>
      <c r="Y1955" s="29"/>
      <c r="Z1955" s="29" t="s">
        <v>1218</v>
      </c>
      <c r="AA1955" s="29" t="s">
        <v>1170</v>
      </c>
      <c r="AB1955" s="29" t="s">
        <v>9499</v>
      </c>
      <c r="AC1955" s="29"/>
      <c r="AD1955" s="29"/>
      <c r="AE1955" s="29" t="s">
        <v>2950</v>
      </c>
      <c r="AG1955" s="38">
        <v>1</v>
      </c>
      <c r="AH1955" s="38" t="s">
        <v>4439</v>
      </c>
      <c r="AI1955" s="38" t="s">
        <v>4440</v>
      </c>
      <c r="AJ1955" s="38" t="s">
        <v>4449</v>
      </c>
      <c r="AK1955" s="38" t="s">
        <v>72</v>
      </c>
      <c r="AL1955" s="301" t="s">
        <v>9265</v>
      </c>
      <c r="AN1955" s="29" t="s">
        <v>72</v>
      </c>
      <c r="AO1955" s="29" t="s">
        <v>4442</v>
      </c>
      <c r="AR1955" s="29" t="str">
        <f t="shared" si="307"/>
        <v>0</v>
      </c>
      <c r="AS1955" s="29">
        <f t="shared" si="308"/>
        <v>0</v>
      </c>
      <c r="AT1955" s="29">
        <v>0</v>
      </c>
      <c r="AW1955" s="29" t="str">
        <f t="shared" si="310"/>
        <v/>
      </c>
      <c r="AX1955" s="29" t="str">
        <f t="shared" si="302"/>
        <v/>
      </c>
      <c r="AY1955" s="29" t="str">
        <f t="shared" si="309"/>
        <v>https://media.mediathek-tanz-theater.de/iiif/2/nvt_img-407-003-002.JP2</v>
      </c>
      <c r="AZ1955" s="29" t="str">
        <f t="shared" si="303"/>
        <v>image/jp2</v>
      </c>
      <c r="BA1955" s="29" t="str">
        <f t="shared" si="304"/>
        <v>presentation/iiif</v>
      </c>
      <c r="BB1955" s="29" t="str">
        <f t="shared" si="305"/>
        <v>https://media.mediathek-tanz-theater.de/iiif/2/nvt_img-407-003-002.JP2/full/100,/0/default.jpg</v>
      </c>
      <c r="BC1955" s="29" t="str">
        <f t="shared" si="301"/>
        <v>image/jpeg</v>
      </c>
      <c r="BD1955" s="29" t="str">
        <f t="shared" si="306"/>
        <v>presentation/thumbnail</v>
      </c>
    </row>
    <row r="1956" spans="1:56" ht="12.75" customHeight="1">
      <c r="A1956" s="29">
        <v>1</v>
      </c>
      <c r="B1956" s="29">
        <v>0</v>
      </c>
      <c r="C1956" t="s">
        <v>9500</v>
      </c>
      <c r="D1956" s="29" t="s">
        <v>9501</v>
      </c>
      <c r="E1956" s="29"/>
      <c r="F1956" s="29" t="s">
        <v>8238</v>
      </c>
      <c r="G1956" s="29"/>
      <c r="I1956" s="402" t="s">
        <v>4446</v>
      </c>
      <c r="J1956" s="406" t="s">
        <v>9489</v>
      </c>
      <c r="K1956" s="29"/>
      <c r="L1956" s="29"/>
      <c r="M1956" s="311"/>
      <c r="N1956" s="29" t="s">
        <v>1680</v>
      </c>
      <c r="O1956" s="29"/>
      <c r="P1956" s="25"/>
      <c r="Q1956" s="25"/>
      <c r="R1956" s="29" t="s">
        <v>8486</v>
      </c>
      <c r="S1956" s="29" t="s">
        <v>9502</v>
      </c>
      <c r="T1956" s="29" t="s">
        <v>2006</v>
      </c>
      <c r="U1956"/>
      <c r="V1956"/>
      <c r="W1956" s="29"/>
      <c r="X1956" s="349"/>
      <c r="Y1956" s="29"/>
      <c r="Z1956" s="29" t="s">
        <v>1218</v>
      </c>
      <c r="AA1956" s="29" t="s">
        <v>1170</v>
      </c>
      <c r="AB1956" s="29" t="s">
        <v>9503</v>
      </c>
      <c r="AC1956" s="29"/>
      <c r="AD1956" s="29"/>
      <c r="AE1956" s="29" t="s">
        <v>2950</v>
      </c>
      <c r="AG1956" s="38">
        <v>1</v>
      </c>
      <c r="AH1956" s="38" t="s">
        <v>4439</v>
      </c>
      <c r="AI1956" s="38" t="s">
        <v>4440</v>
      </c>
      <c r="AJ1956" s="38" t="s">
        <v>4449</v>
      </c>
      <c r="AK1956" s="38" t="s">
        <v>72</v>
      </c>
      <c r="AL1956" s="301" t="s">
        <v>9265</v>
      </c>
      <c r="AN1956" s="29" t="s">
        <v>72</v>
      </c>
      <c r="AO1956" s="29" t="s">
        <v>4442</v>
      </c>
      <c r="AR1956" s="29" t="str">
        <f t="shared" si="307"/>
        <v>0</v>
      </c>
      <c r="AS1956" s="29">
        <f t="shared" si="308"/>
        <v>0</v>
      </c>
      <c r="AT1956" s="29">
        <v>0</v>
      </c>
      <c r="AW1956" s="29" t="str">
        <f t="shared" si="310"/>
        <v/>
      </c>
      <c r="AX1956" s="29" t="str">
        <f t="shared" si="302"/>
        <v/>
      </c>
      <c r="AY1956" s="29" t="str">
        <f t="shared" si="309"/>
        <v>https://media.mediathek-tanz-theater.de/iiif/2/nvt_img-407-003-003.JP2</v>
      </c>
      <c r="AZ1956" s="29" t="str">
        <f t="shared" si="303"/>
        <v>image/jp2</v>
      </c>
      <c r="BA1956" s="29" t="str">
        <f t="shared" si="304"/>
        <v>presentation/iiif</v>
      </c>
      <c r="BB1956" s="29" t="str">
        <f t="shared" si="305"/>
        <v>https://media.mediathek-tanz-theater.de/iiif/2/nvt_img-407-003-003.JP2/full/100,/0/default.jpg</v>
      </c>
      <c r="BC1956" s="29" t="str">
        <f t="shared" si="301"/>
        <v>image/jpeg</v>
      </c>
      <c r="BD1956" s="29" t="str">
        <f t="shared" si="306"/>
        <v>presentation/thumbnail</v>
      </c>
    </row>
    <row r="1957" spans="1:56" ht="12.75" customHeight="1">
      <c r="A1957" s="29">
        <v>1</v>
      </c>
      <c r="B1957" s="29">
        <v>0</v>
      </c>
      <c r="C1957" t="s">
        <v>9504</v>
      </c>
      <c r="D1957" s="29" t="s">
        <v>9505</v>
      </c>
      <c r="E1957" s="29"/>
      <c r="F1957" s="29" t="s">
        <v>8238</v>
      </c>
      <c r="G1957" s="29"/>
      <c r="I1957" s="402" t="s">
        <v>4438</v>
      </c>
      <c r="J1957" s="406" t="s">
        <v>9460</v>
      </c>
      <c r="K1957" s="29"/>
      <c r="L1957" s="29"/>
      <c r="M1957" s="311"/>
      <c r="N1957" s="29" t="s">
        <v>1680</v>
      </c>
      <c r="O1957" s="29"/>
      <c r="P1957" s="25"/>
      <c r="Q1957" s="25"/>
      <c r="R1957" s="29"/>
      <c r="S1957" s="29"/>
      <c r="T1957" s="29"/>
      <c r="U1957"/>
      <c r="V1957"/>
      <c r="W1957" s="29"/>
      <c r="X1957" s="349"/>
      <c r="Y1957" s="29"/>
      <c r="Z1957" s="29" t="s">
        <v>1218</v>
      </c>
      <c r="AA1957" s="29" t="s">
        <v>1170</v>
      </c>
      <c r="AB1957" s="29"/>
      <c r="AC1957" s="29"/>
      <c r="AD1957" s="29"/>
      <c r="AE1957" s="29" t="s">
        <v>2950</v>
      </c>
      <c r="AG1957" s="38">
        <v>1</v>
      </c>
      <c r="AH1957" s="38" t="s">
        <v>4439</v>
      </c>
      <c r="AI1957" s="38" t="s">
        <v>4440</v>
      </c>
      <c r="AJ1957" s="38" t="s">
        <v>9506</v>
      </c>
      <c r="AL1957" s="301" t="s">
        <v>9265</v>
      </c>
      <c r="AO1957" s="29" t="s">
        <v>4442</v>
      </c>
      <c r="AR1957" s="29" t="str">
        <f t="shared" si="307"/>
        <v>1</v>
      </c>
      <c r="AS1957" s="29">
        <f t="shared" si="308"/>
        <v>1</v>
      </c>
      <c r="AT1957" s="29">
        <v>1</v>
      </c>
      <c r="AV1957" s="29" t="s">
        <v>9507</v>
      </c>
      <c r="AW1957" s="29" t="str">
        <f t="shared" si="310"/>
        <v>image/tiff</v>
      </c>
      <c r="AX1957" s="29" t="str">
        <f t="shared" si="302"/>
        <v>archival/master</v>
      </c>
      <c r="AY1957" s="29" t="str">
        <f t="shared" si="309"/>
        <v>https://media.mediathek-tanz-theater.de/iiif/2/nvt_img-407-004.JP2</v>
      </c>
      <c r="AZ1957" s="29" t="str">
        <f t="shared" si="303"/>
        <v>image/jp2</v>
      </c>
      <c r="BA1957" s="29" t="str">
        <f t="shared" si="304"/>
        <v>presentation/iiif</v>
      </c>
      <c r="BB1957" s="29" t="str">
        <f t="shared" si="305"/>
        <v>https://media.mediathek-tanz-theater.de/iiif/2/nvt_img-407-004.JP2/full/100,/0/default.jpg</v>
      </c>
      <c r="BC1957" s="29" t="str">
        <f t="shared" si="301"/>
        <v>image/jpeg</v>
      </c>
      <c r="BD1957" s="29" t="str">
        <f t="shared" si="306"/>
        <v>presentation/thumbnail</v>
      </c>
    </row>
    <row r="1958" spans="1:56" ht="12.75" customHeight="1">
      <c r="A1958" s="29">
        <v>1</v>
      </c>
      <c r="B1958" s="29">
        <v>0</v>
      </c>
      <c r="C1958" t="s">
        <v>9508</v>
      </c>
      <c r="D1958" s="29" t="s">
        <v>9509</v>
      </c>
      <c r="E1958" s="29"/>
      <c r="F1958" s="29" t="s">
        <v>8238</v>
      </c>
      <c r="G1958" s="29"/>
      <c r="I1958" s="402" t="s">
        <v>4446</v>
      </c>
      <c r="J1958" s="406" t="s">
        <v>9504</v>
      </c>
      <c r="K1958" s="29"/>
      <c r="L1958" s="29"/>
      <c r="M1958" s="311"/>
      <c r="N1958" s="29" t="s">
        <v>1680</v>
      </c>
      <c r="O1958" s="29"/>
      <c r="P1958" s="25"/>
      <c r="Q1958" s="25"/>
      <c r="R1958" s="29" t="s">
        <v>8486</v>
      </c>
      <c r="S1958" s="29" t="s">
        <v>9502</v>
      </c>
      <c r="T1958" s="29" t="s">
        <v>2006</v>
      </c>
      <c r="U1958"/>
      <c r="V1958"/>
      <c r="W1958" s="29"/>
      <c r="X1958" s="349"/>
      <c r="Y1958" s="29"/>
      <c r="Z1958" s="29" t="s">
        <v>1218</v>
      </c>
      <c r="AA1958" s="29" t="s">
        <v>1170</v>
      </c>
      <c r="AB1958" s="29" t="s">
        <v>9510</v>
      </c>
      <c r="AC1958" s="29"/>
      <c r="AD1958" s="29"/>
      <c r="AE1958" s="29" t="s">
        <v>2950</v>
      </c>
      <c r="AG1958" s="38">
        <v>1</v>
      </c>
      <c r="AH1958" s="38" t="s">
        <v>4439</v>
      </c>
      <c r="AI1958" s="38" t="s">
        <v>4440</v>
      </c>
      <c r="AJ1958" s="38" t="s">
        <v>4449</v>
      </c>
      <c r="AK1958" s="38" t="s">
        <v>72</v>
      </c>
      <c r="AL1958" s="301" t="s">
        <v>9265</v>
      </c>
      <c r="AN1958" s="29" t="s">
        <v>72</v>
      </c>
      <c r="AO1958" s="29" t="s">
        <v>4442</v>
      </c>
      <c r="AR1958" s="29" t="str">
        <f t="shared" si="307"/>
        <v>0</v>
      </c>
      <c r="AS1958" s="29">
        <f t="shared" si="308"/>
        <v>0</v>
      </c>
      <c r="AT1958" s="29">
        <v>0</v>
      </c>
      <c r="AW1958" s="29" t="str">
        <f t="shared" si="310"/>
        <v/>
      </c>
      <c r="AX1958" s="29" t="str">
        <f t="shared" si="302"/>
        <v/>
      </c>
      <c r="AY1958" s="29" t="str">
        <f t="shared" si="309"/>
        <v>https://media.mediathek-tanz-theater.de/iiif/2/nvt_img-407-004-001.JP2</v>
      </c>
      <c r="AZ1958" s="29" t="str">
        <f t="shared" si="303"/>
        <v>image/jp2</v>
      </c>
      <c r="BA1958" s="29" t="str">
        <f t="shared" si="304"/>
        <v>presentation/iiif</v>
      </c>
      <c r="BB1958" s="29" t="str">
        <f t="shared" si="305"/>
        <v>https://media.mediathek-tanz-theater.de/iiif/2/nvt_img-407-004-001.JP2/full/100,/0/default.jpg</v>
      </c>
      <c r="BC1958" s="29" t="str">
        <f t="shared" si="301"/>
        <v>image/jpeg</v>
      </c>
      <c r="BD1958" s="29" t="str">
        <f t="shared" si="306"/>
        <v>presentation/thumbnail</v>
      </c>
    </row>
    <row r="1959" spans="1:56" ht="12.75" customHeight="1">
      <c r="A1959" s="29">
        <v>1</v>
      </c>
      <c r="B1959" s="29">
        <v>0</v>
      </c>
      <c r="C1959" t="s">
        <v>9511</v>
      </c>
      <c r="D1959" s="29" t="s">
        <v>9512</v>
      </c>
      <c r="E1959" s="29"/>
      <c r="F1959" s="29" t="s">
        <v>8238</v>
      </c>
      <c r="G1959" s="29"/>
      <c r="I1959" s="402" t="s">
        <v>4446</v>
      </c>
      <c r="J1959" s="406" t="s">
        <v>9504</v>
      </c>
      <c r="K1959" s="29"/>
      <c r="L1959" s="29"/>
      <c r="M1959" s="311"/>
      <c r="N1959" s="29" t="s">
        <v>1680</v>
      </c>
      <c r="O1959" s="29"/>
      <c r="P1959" s="25"/>
      <c r="Q1959" s="25"/>
      <c r="R1959" s="29" t="s">
        <v>8486</v>
      </c>
      <c r="S1959" s="29" t="s">
        <v>9502</v>
      </c>
      <c r="T1959" s="29" t="s">
        <v>2006</v>
      </c>
      <c r="U1959"/>
      <c r="V1959"/>
      <c r="W1959" s="29"/>
      <c r="X1959" s="349"/>
      <c r="Y1959" s="29"/>
      <c r="Z1959" s="29" t="s">
        <v>1218</v>
      </c>
      <c r="AA1959" s="29" t="s">
        <v>1170</v>
      </c>
      <c r="AB1959" s="29" t="s">
        <v>9513</v>
      </c>
      <c r="AC1959" s="29"/>
      <c r="AD1959" s="29"/>
      <c r="AE1959" s="29" t="s">
        <v>2950</v>
      </c>
      <c r="AG1959" s="38">
        <v>1</v>
      </c>
      <c r="AH1959" s="38" t="s">
        <v>4439</v>
      </c>
      <c r="AI1959" s="38" t="s">
        <v>4440</v>
      </c>
      <c r="AJ1959" s="38" t="s">
        <v>4449</v>
      </c>
      <c r="AK1959" s="38" t="s">
        <v>72</v>
      </c>
      <c r="AL1959" s="301" t="s">
        <v>9265</v>
      </c>
      <c r="AN1959" s="29" t="s">
        <v>4635</v>
      </c>
      <c r="AO1959" s="29" t="s">
        <v>4442</v>
      </c>
      <c r="AR1959" s="29" t="str">
        <f t="shared" si="307"/>
        <v>0</v>
      </c>
      <c r="AS1959" s="29">
        <f t="shared" si="308"/>
        <v>0</v>
      </c>
      <c r="AT1959" s="29">
        <v>0</v>
      </c>
      <c r="AW1959" s="29" t="str">
        <f t="shared" si="310"/>
        <v/>
      </c>
      <c r="AX1959" s="29" t="str">
        <f t="shared" si="302"/>
        <v/>
      </c>
      <c r="AY1959" s="29" t="str">
        <f t="shared" si="309"/>
        <v>https://media.mediathek-tanz-theater.de/iiif/2/nvt_img-407-004-002.JP2</v>
      </c>
      <c r="AZ1959" s="29" t="str">
        <f t="shared" si="303"/>
        <v>image/jp2</v>
      </c>
      <c r="BA1959" s="29" t="str">
        <f t="shared" si="304"/>
        <v>presentation/iiif</v>
      </c>
      <c r="BB1959" s="29" t="str">
        <f t="shared" si="305"/>
        <v>https://media.mediathek-tanz-theater.de/iiif/2/nvt_img-407-004-002.JP2/full/100,/0/default.jpg</v>
      </c>
      <c r="BC1959" s="29" t="str">
        <f t="shared" si="301"/>
        <v>image/jpeg</v>
      </c>
      <c r="BD1959" s="29" t="str">
        <f t="shared" si="306"/>
        <v>presentation/thumbnail</v>
      </c>
    </row>
    <row r="1960" spans="1:56" ht="12.75" customHeight="1">
      <c r="A1960" s="29">
        <v>1</v>
      </c>
      <c r="B1960" s="29">
        <v>0</v>
      </c>
      <c r="C1960" t="s">
        <v>9514</v>
      </c>
      <c r="D1960" s="29" t="s">
        <v>9515</v>
      </c>
      <c r="E1960" s="29"/>
      <c r="F1960" s="29" t="s">
        <v>8238</v>
      </c>
      <c r="G1960" s="29"/>
      <c r="I1960" s="402" t="s">
        <v>4438</v>
      </c>
      <c r="J1960" s="406" t="s">
        <v>9460</v>
      </c>
      <c r="K1960" s="29"/>
      <c r="L1960" s="29"/>
      <c r="M1960" s="311"/>
      <c r="N1960" s="29" t="s">
        <v>1680</v>
      </c>
      <c r="O1960" s="29"/>
      <c r="P1960" s="25"/>
      <c r="Q1960" s="25"/>
      <c r="R1960" s="29"/>
      <c r="S1960" s="29"/>
      <c r="T1960" s="29"/>
      <c r="U1960"/>
      <c r="V1960"/>
      <c r="W1960" s="29"/>
      <c r="X1960" s="349"/>
      <c r="Y1960" s="29"/>
      <c r="Z1960" s="29" t="s">
        <v>1218</v>
      </c>
      <c r="AA1960" s="29" t="s">
        <v>1170</v>
      </c>
      <c r="AB1960" s="29"/>
      <c r="AC1960" s="29"/>
      <c r="AD1960" s="29"/>
      <c r="AE1960" s="29" t="s">
        <v>2950</v>
      </c>
      <c r="AG1960" s="38">
        <v>1</v>
      </c>
      <c r="AH1960" s="38" t="s">
        <v>4439</v>
      </c>
      <c r="AI1960" s="38" t="s">
        <v>4440</v>
      </c>
      <c r="AJ1960" s="38" t="s">
        <v>9378</v>
      </c>
      <c r="AL1960" s="301" t="s">
        <v>9265</v>
      </c>
      <c r="AO1960" s="29" t="s">
        <v>4442</v>
      </c>
      <c r="AR1960" s="29" t="str">
        <f t="shared" si="307"/>
        <v>1</v>
      </c>
      <c r="AS1960" s="29">
        <f t="shared" si="308"/>
        <v>1</v>
      </c>
      <c r="AT1960" s="29">
        <v>1</v>
      </c>
      <c r="AV1960" s="29" t="s">
        <v>9516</v>
      </c>
      <c r="AW1960" s="29" t="str">
        <f t="shared" si="310"/>
        <v>image/tiff</v>
      </c>
      <c r="AX1960" s="29" t="str">
        <f t="shared" si="302"/>
        <v>archival/master</v>
      </c>
      <c r="AY1960" s="29" t="str">
        <f t="shared" si="309"/>
        <v>https://media.mediathek-tanz-theater.de/iiif/2/nvt_img-407-005.JP2</v>
      </c>
      <c r="AZ1960" s="29" t="str">
        <f t="shared" si="303"/>
        <v>image/jp2</v>
      </c>
      <c r="BA1960" s="29" t="str">
        <f t="shared" si="304"/>
        <v>presentation/iiif</v>
      </c>
      <c r="BB1960" s="29" t="str">
        <f t="shared" si="305"/>
        <v>https://media.mediathek-tanz-theater.de/iiif/2/nvt_img-407-005.JP2/full/100,/0/default.jpg</v>
      </c>
      <c r="BC1960" s="29" t="str">
        <f t="shared" si="301"/>
        <v>image/jpeg</v>
      </c>
      <c r="BD1960" s="29" t="str">
        <f t="shared" si="306"/>
        <v>presentation/thumbnail</v>
      </c>
    </row>
    <row r="1961" spans="1:56" ht="12.75" customHeight="1">
      <c r="A1961" s="29">
        <v>1</v>
      </c>
      <c r="B1961" s="29">
        <v>0</v>
      </c>
      <c r="C1961" t="s">
        <v>9517</v>
      </c>
      <c r="D1961" s="29" t="s">
        <v>9518</v>
      </c>
      <c r="E1961" s="29"/>
      <c r="F1961" s="29" t="s">
        <v>8238</v>
      </c>
      <c r="G1961" s="29"/>
      <c r="I1961" s="402" t="s">
        <v>4446</v>
      </c>
      <c r="J1961" s="406" t="s">
        <v>9514</v>
      </c>
      <c r="K1961" s="29"/>
      <c r="L1961" s="29"/>
      <c r="M1961" s="311"/>
      <c r="N1961" s="29" t="s">
        <v>1680</v>
      </c>
      <c r="O1961" s="29"/>
      <c r="P1961" s="25"/>
      <c r="Q1961" s="25"/>
      <c r="R1961" s="29" t="s">
        <v>8486</v>
      </c>
      <c r="S1961" s="29" t="s">
        <v>9502</v>
      </c>
      <c r="T1961" s="29" t="s">
        <v>2006</v>
      </c>
      <c r="U1961"/>
      <c r="V1961"/>
      <c r="W1961" s="29"/>
      <c r="X1961" s="349"/>
      <c r="Y1961" s="29"/>
      <c r="Z1961" s="29" t="s">
        <v>1218</v>
      </c>
      <c r="AA1961" s="29" t="s">
        <v>1170</v>
      </c>
      <c r="AB1961" s="29" t="s">
        <v>9519</v>
      </c>
      <c r="AC1961" s="29"/>
      <c r="AD1961" s="29"/>
      <c r="AE1961" s="29" t="s">
        <v>2950</v>
      </c>
      <c r="AG1961" s="38">
        <v>1</v>
      </c>
      <c r="AH1961" s="38" t="s">
        <v>4439</v>
      </c>
      <c r="AI1961" s="38" t="s">
        <v>4440</v>
      </c>
      <c r="AJ1961" s="38" t="s">
        <v>4449</v>
      </c>
      <c r="AK1961" s="38" t="s">
        <v>72</v>
      </c>
      <c r="AL1961" s="301" t="s">
        <v>9265</v>
      </c>
      <c r="AN1961" s="29" t="s">
        <v>72</v>
      </c>
      <c r="AO1961" s="29" t="s">
        <v>4442</v>
      </c>
      <c r="AR1961" s="29" t="str">
        <f t="shared" si="307"/>
        <v>0</v>
      </c>
      <c r="AS1961" s="29">
        <f t="shared" si="308"/>
        <v>0</v>
      </c>
      <c r="AT1961" s="29">
        <v>0</v>
      </c>
      <c r="AW1961" s="29" t="str">
        <f t="shared" si="310"/>
        <v/>
      </c>
      <c r="AX1961" s="29" t="str">
        <f t="shared" si="302"/>
        <v/>
      </c>
      <c r="AY1961" s="29" t="str">
        <f t="shared" si="309"/>
        <v>https://media.mediathek-tanz-theater.de/iiif/2/nvt_img-407-005-001.JP2</v>
      </c>
      <c r="AZ1961" s="29" t="str">
        <f t="shared" si="303"/>
        <v>image/jp2</v>
      </c>
      <c r="BA1961" s="29" t="str">
        <f t="shared" si="304"/>
        <v>presentation/iiif</v>
      </c>
      <c r="BB1961" s="29" t="str">
        <f t="shared" si="305"/>
        <v>https://media.mediathek-tanz-theater.de/iiif/2/nvt_img-407-005-001.JP2/full/100,/0/default.jpg</v>
      </c>
      <c r="BC1961" s="29" t="str">
        <f t="shared" si="301"/>
        <v>image/jpeg</v>
      </c>
      <c r="BD1961" s="29" t="str">
        <f t="shared" si="306"/>
        <v>presentation/thumbnail</v>
      </c>
    </row>
    <row r="1962" spans="1:56" ht="12.75" customHeight="1">
      <c r="A1962" s="29">
        <v>1</v>
      </c>
      <c r="B1962" s="29">
        <v>0</v>
      </c>
      <c r="C1962" t="s">
        <v>9520</v>
      </c>
      <c r="D1962" s="29" t="s">
        <v>9521</v>
      </c>
      <c r="E1962" s="29"/>
      <c r="F1962" s="29" t="s">
        <v>8238</v>
      </c>
      <c r="G1962" s="29"/>
      <c r="I1962" s="402" t="s">
        <v>4446</v>
      </c>
      <c r="J1962" s="406" t="s">
        <v>9514</v>
      </c>
      <c r="K1962" s="29"/>
      <c r="L1962" s="29"/>
      <c r="M1962" s="311"/>
      <c r="N1962" s="29" t="s">
        <v>1680</v>
      </c>
      <c r="O1962" s="29"/>
      <c r="P1962" s="25"/>
      <c r="Q1962" s="25"/>
      <c r="R1962" s="29" t="s">
        <v>8486</v>
      </c>
      <c r="S1962" s="29" t="s">
        <v>9522</v>
      </c>
      <c r="T1962" s="29" t="s">
        <v>2006</v>
      </c>
      <c r="U1962"/>
      <c r="V1962"/>
      <c r="W1962" s="29"/>
      <c r="X1962" s="349"/>
      <c r="Y1962" s="29"/>
      <c r="Z1962" s="29" t="s">
        <v>1218</v>
      </c>
      <c r="AA1962" s="29" t="s">
        <v>1170</v>
      </c>
      <c r="AB1962" s="29" t="s">
        <v>9523</v>
      </c>
      <c r="AC1962" s="29"/>
      <c r="AD1962" s="29"/>
      <c r="AE1962" s="29" t="s">
        <v>2950</v>
      </c>
      <c r="AG1962" s="38">
        <v>1</v>
      </c>
      <c r="AH1962" s="38" t="s">
        <v>4439</v>
      </c>
      <c r="AI1962" s="38" t="s">
        <v>4440</v>
      </c>
      <c r="AJ1962" s="38" t="s">
        <v>4449</v>
      </c>
      <c r="AK1962" s="38" t="s">
        <v>72</v>
      </c>
      <c r="AL1962" s="301" t="s">
        <v>9265</v>
      </c>
      <c r="AN1962" s="29" t="s">
        <v>72</v>
      </c>
      <c r="AO1962" s="29" t="s">
        <v>4442</v>
      </c>
      <c r="AR1962" s="29" t="str">
        <f t="shared" si="307"/>
        <v>0</v>
      </c>
      <c r="AS1962" s="29">
        <f t="shared" si="308"/>
        <v>0</v>
      </c>
      <c r="AT1962" s="29">
        <v>0</v>
      </c>
      <c r="AW1962" s="29" t="str">
        <f t="shared" si="310"/>
        <v/>
      </c>
      <c r="AX1962" s="29" t="str">
        <f t="shared" si="302"/>
        <v/>
      </c>
      <c r="AY1962" s="29" t="str">
        <f t="shared" si="309"/>
        <v>https://media.mediathek-tanz-theater.de/iiif/2/nvt_img-407-005-002.JP2</v>
      </c>
      <c r="AZ1962" s="29" t="str">
        <f t="shared" si="303"/>
        <v>image/jp2</v>
      </c>
      <c r="BA1962" s="29" t="str">
        <f t="shared" si="304"/>
        <v>presentation/iiif</v>
      </c>
      <c r="BB1962" s="29" t="str">
        <f t="shared" si="305"/>
        <v>https://media.mediathek-tanz-theater.de/iiif/2/nvt_img-407-005-002.JP2/full/100,/0/default.jpg</v>
      </c>
      <c r="BC1962" s="29" t="str">
        <f t="shared" si="301"/>
        <v>image/jpeg</v>
      </c>
      <c r="BD1962" s="29" t="str">
        <f t="shared" si="306"/>
        <v>presentation/thumbnail</v>
      </c>
    </row>
    <row r="1963" spans="1:56" ht="12.75" customHeight="1">
      <c r="A1963" s="29">
        <v>1</v>
      </c>
      <c r="B1963" s="29">
        <v>0</v>
      </c>
      <c r="C1963" t="s">
        <v>9524</v>
      </c>
      <c r="D1963" s="29" t="s">
        <v>9525</v>
      </c>
      <c r="E1963" s="29"/>
      <c r="F1963" s="29" t="s">
        <v>8238</v>
      </c>
      <c r="G1963" s="29"/>
      <c r="I1963" s="402" t="s">
        <v>4446</v>
      </c>
      <c r="J1963" s="406" t="s">
        <v>9514</v>
      </c>
      <c r="K1963" s="29"/>
      <c r="L1963" s="29"/>
      <c r="M1963" s="311"/>
      <c r="N1963" s="29" t="s">
        <v>1680</v>
      </c>
      <c r="O1963" s="29"/>
      <c r="P1963" s="25"/>
      <c r="Q1963" s="25"/>
      <c r="R1963" s="29" t="s">
        <v>8486</v>
      </c>
      <c r="S1963" s="29" t="s">
        <v>9502</v>
      </c>
      <c r="T1963" s="29" t="s">
        <v>2006</v>
      </c>
      <c r="U1963"/>
      <c r="V1963"/>
      <c r="W1963" s="29"/>
      <c r="X1963" s="349"/>
      <c r="Y1963" s="29"/>
      <c r="Z1963" s="29" t="s">
        <v>1218</v>
      </c>
      <c r="AA1963" s="29" t="s">
        <v>1170</v>
      </c>
      <c r="AB1963" s="29" t="s">
        <v>9526</v>
      </c>
      <c r="AC1963" s="29"/>
      <c r="AD1963" s="29"/>
      <c r="AE1963" s="29" t="s">
        <v>2950</v>
      </c>
      <c r="AG1963" s="38">
        <v>1</v>
      </c>
      <c r="AH1963" s="38" t="s">
        <v>4439</v>
      </c>
      <c r="AI1963" s="38" t="s">
        <v>4440</v>
      </c>
      <c r="AJ1963" s="38" t="s">
        <v>4449</v>
      </c>
      <c r="AK1963" s="38" t="s">
        <v>72</v>
      </c>
      <c r="AL1963" s="301" t="s">
        <v>9265</v>
      </c>
      <c r="AN1963" s="29" t="s">
        <v>72</v>
      </c>
      <c r="AO1963" s="29" t="s">
        <v>4442</v>
      </c>
      <c r="AR1963" s="29" t="str">
        <f t="shared" si="307"/>
        <v>0</v>
      </c>
      <c r="AS1963" s="29">
        <f t="shared" si="308"/>
        <v>0</v>
      </c>
      <c r="AT1963" s="29">
        <v>0</v>
      </c>
      <c r="AW1963" s="29" t="str">
        <f t="shared" si="310"/>
        <v/>
      </c>
      <c r="AX1963" s="29" t="str">
        <f t="shared" si="302"/>
        <v/>
      </c>
      <c r="AY1963" s="29" t="str">
        <f t="shared" si="309"/>
        <v>https://media.mediathek-tanz-theater.de/iiif/2/nvt_img-407-005-003.JP2</v>
      </c>
      <c r="AZ1963" s="29" t="str">
        <f t="shared" si="303"/>
        <v>image/jp2</v>
      </c>
      <c r="BA1963" s="29" t="str">
        <f t="shared" si="304"/>
        <v>presentation/iiif</v>
      </c>
      <c r="BB1963" s="29" t="str">
        <f t="shared" si="305"/>
        <v>https://media.mediathek-tanz-theater.de/iiif/2/nvt_img-407-005-003.JP2/full/100,/0/default.jpg</v>
      </c>
      <c r="BC1963" s="29" t="str">
        <f t="shared" si="301"/>
        <v>image/jpeg</v>
      </c>
      <c r="BD1963" s="29" t="str">
        <f t="shared" si="306"/>
        <v>presentation/thumbnail</v>
      </c>
    </row>
    <row r="1964" spans="1:56" ht="12.75" customHeight="1">
      <c r="A1964" s="29">
        <v>0</v>
      </c>
      <c r="B1964" s="29">
        <v>0</v>
      </c>
      <c r="C1964" t="s">
        <v>9527</v>
      </c>
      <c r="D1964" s="29"/>
      <c r="E1964" s="29"/>
      <c r="F1964" s="29" t="s">
        <v>8238</v>
      </c>
      <c r="G1964" s="29"/>
      <c r="H1964" s="29"/>
      <c r="I1964" s="402" t="s">
        <v>4431</v>
      </c>
      <c r="J1964" s="406"/>
      <c r="K1964" s="29"/>
      <c r="L1964" s="29"/>
      <c r="M1964" s="311"/>
      <c r="N1964" s="29" t="s">
        <v>1680</v>
      </c>
      <c r="O1964" s="29"/>
      <c r="P1964" s="25"/>
      <c r="Q1964" s="25"/>
      <c r="R1964" s="29"/>
      <c r="S1964" s="29"/>
      <c r="T1964" s="29"/>
      <c r="U1964"/>
      <c r="V1964"/>
      <c r="W1964" s="29"/>
      <c r="X1964" s="349"/>
      <c r="Y1964" s="29"/>
      <c r="Z1964" s="29" t="s">
        <v>1218</v>
      </c>
      <c r="AA1964" s="29" t="s">
        <v>1170</v>
      </c>
      <c r="AB1964" s="29" t="s">
        <v>9528</v>
      </c>
      <c r="AC1964" s="29" t="s">
        <v>4788</v>
      </c>
      <c r="AD1964" s="29"/>
      <c r="AE1964" s="29" t="s">
        <v>2950</v>
      </c>
      <c r="AG1964" s="38">
        <v>1</v>
      </c>
      <c r="AJ1964" s="38" t="s">
        <v>5115</v>
      </c>
      <c r="AR1964" s="29" t="str">
        <f t="shared" si="307"/>
        <v>1</v>
      </c>
      <c r="AS1964" s="29">
        <f t="shared" si="308"/>
        <v>0</v>
      </c>
      <c r="AT1964" s="29">
        <v>0</v>
      </c>
      <c r="AW1964" s="29" t="str">
        <f t="shared" si="310"/>
        <v/>
      </c>
      <c r="AX1964" s="29" t="str">
        <f t="shared" si="302"/>
        <v/>
      </c>
      <c r="AY1964" s="29" t="str">
        <f t="shared" si="309"/>
        <v>https://media.mediathek-tanz-theater.de/iiif/2/nvt_img-408.JP2</v>
      </c>
      <c r="AZ1964" s="29" t="str">
        <f t="shared" si="303"/>
        <v>image/jp2</v>
      </c>
      <c r="BA1964" s="29" t="str">
        <f t="shared" si="304"/>
        <v>presentation/iiif</v>
      </c>
      <c r="BB1964" s="29" t="str">
        <f t="shared" si="305"/>
        <v>https://media.mediathek-tanz-theater.de/iiif/2/nvt_img-408.JP2/full/100,/0/default.jpg</v>
      </c>
      <c r="BC1964" s="29" t="str">
        <f t="shared" si="301"/>
        <v>image/jpeg</v>
      </c>
      <c r="BD1964" s="29" t="str">
        <f t="shared" si="306"/>
        <v>presentation/thumbnail</v>
      </c>
    </row>
    <row r="1965" spans="1:56" ht="12.75" customHeight="1">
      <c r="A1965" s="29">
        <v>1</v>
      </c>
      <c r="B1965" s="29">
        <v>0</v>
      </c>
      <c r="C1965" t="s">
        <v>9529</v>
      </c>
      <c r="D1965" s="29" t="s">
        <v>9530</v>
      </c>
      <c r="E1965" s="29"/>
      <c r="F1965" s="29" t="s">
        <v>8238</v>
      </c>
      <c r="G1965" s="29"/>
      <c r="H1965" s="29"/>
      <c r="I1965" s="402" t="s">
        <v>4438</v>
      </c>
      <c r="J1965" s="406" t="s">
        <v>9527</v>
      </c>
      <c r="K1965" s="29"/>
      <c r="L1965" s="29"/>
      <c r="M1965" s="311"/>
      <c r="N1965" s="29" t="s">
        <v>1680</v>
      </c>
      <c r="O1965" s="29"/>
      <c r="P1965" s="25"/>
      <c r="Q1965" s="25"/>
      <c r="R1965" s="29" t="s">
        <v>8486</v>
      </c>
      <c r="S1965" s="29"/>
      <c r="T1965" s="29"/>
      <c r="U1965"/>
      <c r="V1965"/>
      <c r="W1965" s="29"/>
      <c r="X1965" s="349"/>
      <c r="Y1965" s="29"/>
      <c r="Z1965" s="29" t="s">
        <v>1218</v>
      </c>
      <c r="AA1965" s="29" t="s">
        <v>1170</v>
      </c>
      <c r="AB1965" s="29"/>
      <c r="AC1965" s="29"/>
      <c r="AD1965" s="29"/>
      <c r="AE1965" s="29" t="s">
        <v>2950</v>
      </c>
      <c r="AG1965" s="38">
        <v>1</v>
      </c>
      <c r="AH1965" s="38" t="s">
        <v>4439</v>
      </c>
      <c r="AI1965" s="38" t="s">
        <v>4440</v>
      </c>
      <c r="AJ1965" s="38" t="s">
        <v>9196</v>
      </c>
      <c r="AO1965" s="29" t="s">
        <v>4442</v>
      </c>
      <c r="AR1965" s="29" t="str">
        <f t="shared" si="307"/>
        <v>1</v>
      </c>
      <c r="AS1965" s="29">
        <f t="shared" si="308"/>
        <v>1</v>
      </c>
      <c r="AT1965" s="29">
        <v>1</v>
      </c>
      <c r="AV1965" s="29" t="s">
        <v>9531</v>
      </c>
      <c r="AW1965" s="29" t="str">
        <f t="shared" si="310"/>
        <v>image/tiff</v>
      </c>
      <c r="AX1965" s="29" t="str">
        <f t="shared" si="302"/>
        <v>archival/master</v>
      </c>
      <c r="AY1965" s="29" t="str">
        <f t="shared" si="309"/>
        <v>https://media.mediathek-tanz-theater.de/iiif/2/nvt_img-408-001.JP2</v>
      </c>
      <c r="AZ1965" s="29" t="str">
        <f t="shared" si="303"/>
        <v>image/jp2</v>
      </c>
      <c r="BA1965" s="29" t="str">
        <f t="shared" si="304"/>
        <v>presentation/iiif</v>
      </c>
      <c r="BB1965" s="29" t="str">
        <f t="shared" si="305"/>
        <v>https://media.mediathek-tanz-theater.de/iiif/2/nvt_img-408-001.JP2/full/100,/0/default.jpg</v>
      </c>
      <c r="BC1965" s="29" t="str">
        <f t="shared" si="301"/>
        <v>image/jpeg</v>
      </c>
      <c r="BD1965" s="29" t="str">
        <f t="shared" si="306"/>
        <v>presentation/thumbnail</v>
      </c>
    </row>
    <row r="1966" spans="1:56" ht="12.75" customHeight="1">
      <c r="A1966" s="29">
        <v>1</v>
      </c>
      <c r="B1966" s="29">
        <v>0</v>
      </c>
      <c r="C1966" t="s">
        <v>9532</v>
      </c>
      <c r="D1966" s="29" t="s">
        <v>9533</v>
      </c>
      <c r="E1966" s="29"/>
      <c r="F1966" s="29" t="s">
        <v>8238</v>
      </c>
      <c r="G1966" s="29"/>
      <c r="H1966" s="29"/>
      <c r="I1966" s="402" t="s">
        <v>4446</v>
      </c>
      <c r="J1966" s="406" t="s">
        <v>9529</v>
      </c>
      <c r="K1966" s="29"/>
      <c r="L1966" s="29"/>
      <c r="M1966" s="311"/>
      <c r="N1966" s="29" t="s">
        <v>1680</v>
      </c>
      <c r="O1966" s="29"/>
      <c r="P1966" s="25"/>
      <c r="Q1966" s="25"/>
      <c r="R1966" s="29" t="s">
        <v>8486</v>
      </c>
      <c r="S1966" s="29" t="s">
        <v>9534</v>
      </c>
      <c r="T1966" s="29" t="s">
        <v>2006</v>
      </c>
      <c r="U1966"/>
      <c r="V1966"/>
      <c r="W1966" s="29"/>
      <c r="X1966" s="349"/>
      <c r="Y1966" s="29"/>
      <c r="Z1966" s="29" t="s">
        <v>1218</v>
      </c>
      <c r="AA1966" s="29" t="s">
        <v>1170</v>
      </c>
      <c r="AB1966" s="29"/>
      <c r="AC1966" s="29"/>
      <c r="AD1966" s="29"/>
      <c r="AE1966" s="29" t="s">
        <v>2950</v>
      </c>
      <c r="AG1966" s="38">
        <v>1</v>
      </c>
      <c r="AH1966" s="38" t="s">
        <v>4439</v>
      </c>
      <c r="AI1966" s="38" t="s">
        <v>4440</v>
      </c>
      <c r="AJ1966" s="38" t="s">
        <v>4449</v>
      </c>
      <c r="AK1966" s="38" t="s">
        <v>72</v>
      </c>
      <c r="AL1966" s="301" t="s">
        <v>9265</v>
      </c>
      <c r="AN1966" s="29" t="s">
        <v>72</v>
      </c>
      <c r="AO1966" s="29" t="s">
        <v>4442</v>
      </c>
      <c r="AR1966" s="29" t="str">
        <f t="shared" si="307"/>
        <v>0</v>
      </c>
      <c r="AS1966" s="29">
        <f t="shared" si="308"/>
        <v>0</v>
      </c>
      <c r="AT1966" s="29">
        <v>0</v>
      </c>
      <c r="AW1966" s="29" t="str">
        <f t="shared" si="310"/>
        <v/>
      </c>
      <c r="AX1966" s="29" t="str">
        <f t="shared" si="302"/>
        <v/>
      </c>
      <c r="AY1966" s="29" t="str">
        <f t="shared" si="309"/>
        <v>https://media.mediathek-tanz-theater.de/iiif/2/nvt_img-408-001-001.JP2</v>
      </c>
      <c r="AZ1966" s="29" t="str">
        <f t="shared" si="303"/>
        <v>image/jp2</v>
      </c>
      <c r="BA1966" s="29" t="str">
        <f t="shared" si="304"/>
        <v>presentation/iiif</v>
      </c>
      <c r="BB1966" s="29" t="str">
        <f t="shared" si="305"/>
        <v>https://media.mediathek-tanz-theater.de/iiif/2/nvt_img-408-001-001.JP2/full/100,/0/default.jpg</v>
      </c>
      <c r="BC1966" s="29" t="str">
        <f t="shared" si="301"/>
        <v>image/jpeg</v>
      </c>
      <c r="BD1966" s="29" t="str">
        <f t="shared" si="306"/>
        <v>presentation/thumbnail</v>
      </c>
    </row>
    <row r="1967" spans="1:56" ht="12.75" customHeight="1">
      <c r="A1967" s="29">
        <v>1</v>
      </c>
      <c r="B1967" s="29">
        <v>0</v>
      </c>
      <c r="C1967" t="s">
        <v>9535</v>
      </c>
      <c r="D1967" s="29" t="s">
        <v>9536</v>
      </c>
      <c r="E1967" s="29"/>
      <c r="F1967" s="29" t="s">
        <v>8238</v>
      </c>
      <c r="G1967" s="29"/>
      <c r="H1967" s="29"/>
      <c r="I1967" s="402" t="s">
        <v>4446</v>
      </c>
      <c r="J1967" s="406" t="s">
        <v>9529</v>
      </c>
      <c r="K1967" s="29"/>
      <c r="L1967" s="29"/>
      <c r="M1967" s="311"/>
      <c r="N1967" s="29" t="s">
        <v>1680</v>
      </c>
      <c r="O1967" s="29"/>
      <c r="P1967" s="25"/>
      <c r="Q1967" s="25"/>
      <c r="R1967" s="29" t="s">
        <v>8486</v>
      </c>
      <c r="S1967" s="29" t="s">
        <v>9534</v>
      </c>
      <c r="T1967" s="29" t="s">
        <v>2006</v>
      </c>
      <c r="U1967"/>
      <c r="V1967"/>
      <c r="W1967" s="29"/>
      <c r="X1967" s="349"/>
      <c r="Y1967" s="29"/>
      <c r="Z1967" s="29" t="s">
        <v>1218</v>
      </c>
      <c r="AA1967" s="29" t="s">
        <v>1170</v>
      </c>
      <c r="AB1967" s="29"/>
      <c r="AC1967" s="29"/>
      <c r="AD1967" s="29"/>
      <c r="AE1967" s="29" t="s">
        <v>2950</v>
      </c>
      <c r="AG1967" s="38">
        <v>1</v>
      </c>
      <c r="AH1967" s="38" t="s">
        <v>4439</v>
      </c>
      <c r="AI1967" s="38" t="s">
        <v>4440</v>
      </c>
      <c r="AJ1967" s="38" t="s">
        <v>4449</v>
      </c>
      <c r="AK1967" s="38" t="s">
        <v>72</v>
      </c>
      <c r="AL1967" s="301" t="s">
        <v>9265</v>
      </c>
      <c r="AN1967" s="29" t="s">
        <v>72</v>
      </c>
      <c r="AO1967" s="29" t="s">
        <v>4442</v>
      </c>
      <c r="AR1967" s="29" t="str">
        <f t="shared" si="307"/>
        <v>0</v>
      </c>
      <c r="AS1967" s="29">
        <f t="shared" si="308"/>
        <v>0</v>
      </c>
      <c r="AT1967" s="29">
        <v>0</v>
      </c>
      <c r="AW1967" s="29" t="str">
        <f t="shared" si="310"/>
        <v/>
      </c>
      <c r="AX1967" s="29" t="str">
        <f t="shared" si="302"/>
        <v/>
      </c>
      <c r="AY1967" s="29" t="str">
        <f t="shared" si="309"/>
        <v>https://media.mediathek-tanz-theater.de/iiif/2/nvt_img-408-001-002.JP2</v>
      </c>
      <c r="AZ1967" s="29" t="str">
        <f t="shared" si="303"/>
        <v>image/jp2</v>
      </c>
      <c r="BA1967" s="29" t="str">
        <f t="shared" si="304"/>
        <v>presentation/iiif</v>
      </c>
      <c r="BB1967" s="29" t="str">
        <f t="shared" si="305"/>
        <v>https://media.mediathek-tanz-theater.de/iiif/2/nvt_img-408-001-002.JP2/full/100,/0/default.jpg</v>
      </c>
      <c r="BC1967" s="29" t="str">
        <f t="shared" si="301"/>
        <v>image/jpeg</v>
      </c>
      <c r="BD1967" s="29" t="str">
        <f t="shared" si="306"/>
        <v>presentation/thumbnail</v>
      </c>
    </row>
    <row r="1968" spans="1:56" ht="12.75" customHeight="1">
      <c r="A1968" s="29">
        <v>1</v>
      </c>
      <c r="B1968" s="29">
        <v>0</v>
      </c>
      <c r="C1968" t="s">
        <v>9537</v>
      </c>
      <c r="D1968" s="29" t="s">
        <v>9538</v>
      </c>
      <c r="E1968" s="29"/>
      <c r="F1968" s="29" t="s">
        <v>8238</v>
      </c>
      <c r="G1968" s="29"/>
      <c r="H1968" s="29"/>
      <c r="I1968" s="402" t="s">
        <v>4446</v>
      </c>
      <c r="J1968" s="406" t="s">
        <v>9529</v>
      </c>
      <c r="K1968" s="29"/>
      <c r="L1968" s="29"/>
      <c r="M1968" s="311"/>
      <c r="N1968" s="29" t="s">
        <v>1680</v>
      </c>
      <c r="O1968" s="29"/>
      <c r="P1968" s="25"/>
      <c r="Q1968" s="25"/>
      <c r="R1968" s="29" t="s">
        <v>8486</v>
      </c>
      <c r="S1968" s="29" t="s">
        <v>9539</v>
      </c>
      <c r="T1968" s="29" t="s">
        <v>2006</v>
      </c>
      <c r="U1968"/>
      <c r="V1968"/>
      <c r="W1968" s="29"/>
      <c r="X1968" s="349"/>
      <c r="Y1968" s="29"/>
      <c r="Z1968" s="29" t="s">
        <v>1218</v>
      </c>
      <c r="AA1968" s="29" t="s">
        <v>1170</v>
      </c>
      <c r="AB1968" s="29"/>
      <c r="AC1968" s="29"/>
      <c r="AD1968" s="29"/>
      <c r="AE1968" s="29" t="s">
        <v>2950</v>
      </c>
      <c r="AG1968" s="38">
        <v>1</v>
      </c>
      <c r="AH1968" s="38" t="s">
        <v>4439</v>
      </c>
      <c r="AI1968" s="38" t="s">
        <v>4440</v>
      </c>
      <c r="AJ1968" s="38" t="s">
        <v>4449</v>
      </c>
      <c r="AK1968" s="38" t="s">
        <v>72</v>
      </c>
      <c r="AL1968" s="301" t="s">
        <v>9265</v>
      </c>
      <c r="AN1968" s="29" t="s">
        <v>72</v>
      </c>
      <c r="AO1968" s="29" t="s">
        <v>4442</v>
      </c>
      <c r="AR1968" s="29" t="str">
        <f t="shared" si="307"/>
        <v>0</v>
      </c>
      <c r="AS1968" s="29">
        <f t="shared" si="308"/>
        <v>0</v>
      </c>
      <c r="AT1968" s="29">
        <v>0</v>
      </c>
      <c r="AW1968" s="29" t="str">
        <f t="shared" si="310"/>
        <v/>
      </c>
      <c r="AX1968" s="29" t="str">
        <f t="shared" si="302"/>
        <v/>
      </c>
      <c r="AY1968" s="29" t="str">
        <f t="shared" si="309"/>
        <v>https://media.mediathek-tanz-theater.de/iiif/2/nvt_img-408-001-003.JP2</v>
      </c>
      <c r="AZ1968" s="29" t="str">
        <f t="shared" si="303"/>
        <v>image/jp2</v>
      </c>
      <c r="BA1968" s="29" t="str">
        <f t="shared" si="304"/>
        <v>presentation/iiif</v>
      </c>
      <c r="BB1968" s="29" t="str">
        <f t="shared" si="305"/>
        <v>https://media.mediathek-tanz-theater.de/iiif/2/nvt_img-408-001-003.JP2/full/100,/0/default.jpg</v>
      </c>
      <c r="BC1968" s="29" t="str">
        <f t="shared" si="301"/>
        <v>image/jpeg</v>
      </c>
      <c r="BD1968" s="29" t="str">
        <f t="shared" si="306"/>
        <v>presentation/thumbnail</v>
      </c>
    </row>
    <row r="1969" spans="1:56" ht="12.75" customHeight="1">
      <c r="A1969" s="29">
        <v>1</v>
      </c>
      <c r="B1969" s="29">
        <v>0</v>
      </c>
      <c r="C1969" t="s">
        <v>9540</v>
      </c>
      <c r="D1969" s="29" t="s">
        <v>9541</v>
      </c>
      <c r="E1969" s="29"/>
      <c r="F1969" s="29" t="s">
        <v>8238</v>
      </c>
      <c r="G1969" s="29"/>
      <c r="H1969" s="29"/>
      <c r="I1969" s="402" t="s">
        <v>4438</v>
      </c>
      <c r="J1969" s="406" t="s">
        <v>9527</v>
      </c>
      <c r="K1969" s="29"/>
      <c r="L1969" s="29"/>
      <c r="M1969" s="311"/>
      <c r="N1969" s="29" t="s">
        <v>1680</v>
      </c>
      <c r="O1969" s="29"/>
      <c r="P1969" s="25"/>
      <c r="Q1969" s="25"/>
      <c r="R1969" s="29"/>
      <c r="S1969" s="29"/>
      <c r="T1969" s="29"/>
      <c r="U1969"/>
      <c r="V1969"/>
      <c r="W1969" s="29"/>
      <c r="X1969" s="349"/>
      <c r="Y1969" s="29"/>
      <c r="Z1969" s="29" t="s">
        <v>1218</v>
      </c>
      <c r="AA1969" s="29" t="s">
        <v>1170</v>
      </c>
      <c r="AB1969" s="29"/>
      <c r="AC1969" s="29"/>
      <c r="AD1969" s="29"/>
      <c r="AE1969" s="29" t="s">
        <v>2950</v>
      </c>
      <c r="AG1969" s="38">
        <v>1</v>
      </c>
      <c r="AH1969" s="38" t="s">
        <v>4439</v>
      </c>
      <c r="AI1969" s="38" t="s">
        <v>4440</v>
      </c>
      <c r="AJ1969" s="38" t="s">
        <v>8266</v>
      </c>
      <c r="AL1969" s="301" t="s">
        <v>9265</v>
      </c>
      <c r="AO1969" s="29" t="s">
        <v>4442</v>
      </c>
      <c r="AR1969" s="29" t="str">
        <f t="shared" si="307"/>
        <v>1</v>
      </c>
      <c r="AS1969" s="29">
        <f t="shared" si="308"/>
        <v>1</v>
      </c>
      <c r="AT1969" s="29">
        <v>1</v>
      </c>
      <c r="AV1969" s="29" t="s">
        <v>9542</v>
      </c>
      <c r="AW1969" s="29" t="str">
        <f t="shared" si="310"/>
        <v>image/tiff</v>
      </c>
      <c r="AX1969" s="29" t="str">
        <f t="shared" si="302"/>
        <v>archival/master</v>
      </c>
      <c r="AY1969" s="29" t="str">
        <f t="shared" si="309"/>
        <v>https://media.mediathek-tanz-theater.de/iiif/2/nvt_img-408-002.JP2</v>
      </c>
      <c r="AZ1969" s="29" t="str">
        <f t="shared" si="303"/>
        <v>image/jp2</v>
      </c>
      <c r="BA1969" s="29" t="str">
        <f t="shared" si="304"/>
        <v>presentation/iiif</v>
      </c>
      <c r="BB1969" s="29" t="str">
        <f t="shared" si="305"/>
        <v>https://media.mediathek-tanz-theater.de/iiif/2/nvt_img-408-002.JP2/full/100,/0/default.jpg</v>
      </c>
      <c r="BC1969" s="29" t="str">
        <f t="shared" si="301"/>
        <v>image/jpeg</v>
      </c>
      <c r="BD1969" s="29" t="str">
        <f t="shared" si="306"/>
        <v>presentation/thumbnail</v>
      </c>
    </row>
    <row r="1970" spans="1:56" ht="12.75" customHeight="1">
      <c r="A1970" s="29">
        <v>1</v>
      </c>
      <c r="B1970" s="29">
        <v>0</v>
      </c>
      <c r="C1970" t="s">
        <v>9543</v>
      </c>
      <c r="D1970" s="29" t="s">
        <v>9544</v>
      </c>
      <c r="E1970" s="29"/>
      <c r="F1970" s="29" t="s">
        <v>8238</v>
      </c>
      <c r="G1970" s="29"/>
      <c r="H1970" s="29"/>
      <c r="I1970" s="402" t="s">
        <v>4446</v>
      </c>
      <c r="J1970" s="406" t="s">
        <v>9540</v>
      </c>
      <c r="K1970" s="29"/>
      <c r="L1970" s="29"/>
      <c r="M1970" s="311"/>
      <c r="N1970" s="29" t="s">
        <v>1680</v>
      </c>
      <c r="O1970" s="29"/>
      <c r="P1970" s="25"/>
      <c r="Q1970" s="25"/>
      <c r="R1970" s="29" t="s">
        <v>8486</v>
      </c>
      <c r="S1970" s="29" t="s">
        <v>9539</v>
      </c>
      <c r="T1970" s="29" t="s">
        <v>2006</v>
      </c>
      <c r="U1970"/>
      <c r="V1970"/>
      <c r="W1970" s="29"/>
      <c r="X1970" s="349"/>
      <c r="Y1970" s="29"/>
      <c r="Z1970" s="29" t="s">
        <v>1218</v>
      </c>
      <c r="AA1970" s="29" t="s">
        <v>1170</v>
      </c>
      <c r="AB1970" s="29"/>
      <c r="AC1970" s="29"/>
      <c r="AD1970" s="29"/>
      <c r="AE1970" s="29" t="s">
        <v>2950</v>
      </c>
      <c r="AG1970" s="38">
        <v>1</v>
      </c>
      <c r="AH1970" s="38" t="s">
        <v>4439</v>
      </c>
      <c r="AI1970" s="38" t="s">
        <v>4440</v>
      </c>
      <c r="AJ1970" s="38" t="s">
        <v>4449</v>
      </c>
      <c r="AK1970" s="38" t="s">
        <v>9545</v>
      </c>
      <c r="AL1970" s="301" t="s">
        <v>9265</v>
      </c>
      <c r="AN1970" s="29" t="s">
        <v>72</v>
      </c>
      <c r="AO1970" s="29" t="s">
        <v>4442</v>
      </c>
      <c r="AR1970" s="29" t="str">
        <f t="shared" si="307"/>
        <v>0</v>
      </c>
      <c r="AS1970" s="29">
        <f t="shared" si="308"/>
        <v>0</v>
      </c>
      <c r="AT1970" s="29">
        <v>0</v>
      </c>
      <c r="AW1970" s="29" t="str">
        <f t="shared" si="310"/>
        <v/>
      </c>
      <c r="AX1970" s="29" t="str">
        <f t="shared" si="302"/>
        <v/>
      </c>
      <c r="AY1970" s="29" t="str">
        <f t="shared" si="309"/>
        <v>https://media.mediathek-tanz-theater.de/iiif/2/nvt_img-408-002-001.JP2</v>
      </c>
      <c r="AZ1970" s="29" t="str">
        <f t="shared" si="303"/>
        <v>image/jp2</v>
      </c>
      <c r="BA1970" s="29" t="str">
        <f t="shared" si="304"/>
        <v>presentation/iiif</v>
      </c>
      <c r="BB1970" s="29" t="str">
        <f t="shared" si="305"/>
        <v>https://media.mediathek-tanz-theater.de/iiif/2/nvt_img-408-002-001.JP2/full/100,/0/default.jpg</v>
      </c>
      <c r="BC1970" s="29" t="str">
        <f t="shared" si="301"/>
        <v>image/jpeg</v>
      </c>
      <c r="BD1970" s="29" t="str">
        <f t="shared" si="306"/>
        <v>presentation/thumbnail</v>
      </c>
    </row>
    <row r="1971" spans="1:56" ht="12.75" customHeight="1">
      <c r="A1971" s="29">
        <v>1</v>
      </c>
      <c r="B1971" s="29">
        <v>0</v>
      </c>
      <c r="C1971" t="s">
        <v>9546</v>
      </c>
      <c r="D1971" s="29" t="s">
        <v>9547</v>
      </c>
      <c r="E1971" s="29"/>
      <c r="F1971" s="29" t="s">
        <v>8238</v>
      </c>
      <c r="G1971" s="29"/>
      <c r="H1971" s="29"/>
      <c r="I1971" s="402" t="s">
        <v>4446</v>
      </c>
      <c r="J1971" s="406" t="s">
        <v>9540</v>
      </c>
      <c r="K1971" s="29"/>
      <c r="L1971" s="29"/>
      <c r="M1971" s="311"/>
      <c r="N1971" s="29" t="s">
        <v>1680</v>
      </c>
      <c r="O1971" s="29"/>
      <c r="P1971" s="25"/>
      <c r="Q1971" s="25"/>
      <c r="R1971" s="29" t="s">
        <v>8486</v>
      </c>
      <c r="S1971" s="29" t="s">
        <v>9539</v>
      </c>
      <c r="T1971" s="29" t="s">
        <v>2006</v>
      </c>
      <c r="U1971"/>
      <c r="V1971"/>
      <c r="W1971" s="29"/>
      <c r="X1971" s="349"/>
      <c r="Y1971" s="29"/>
      <c r="Z1971" s="29" t="s">
        <v>1218</v>
      </c>
      <c r="AA1971" s="29" t="s">
        <v>1170</v>
      </c>
      <c r="AB1971" s="29"/>
      <c r="AC1971" s="29"/>
      <c r="AD1971" s="29"/>
      <c r="AE1971" s="29" t="s">
        <v>2950</v>
      </c>
      <c r="AG1971" s="38">
        <v>1</v>
      </c>
      <c r="AH1971" s="38" t="s">
        <v>4439</v>
      </c>
      <c r="AI1971" s="38" t="s">
        <v>4440</v>
      </c>
      <c r="AJ1971" s="38" t="s">
        <v>4449</v>
      </c>
      <c r="AK1971" s="38" t="s">
        <v>9545</v>
      </c>
      <c r="AL1971" s="301" t="s">
        <v>9265</v>
      </c>
      <c r="AN1971" s="29" t="s">
        <v>72</v>
      </c>
      <c r="AO1971" s="29" t="s">
        <v>4442</v>
      </c>
      <c r="AR1971" s="29" t="str">
        <f t="shared" si="307"/>
        <v>0</v>
      </c>
      <c r="AS1971" s="29">
        <f t="shared" si="308"/>
        <v>0</v>
      </c>
      <c r="AT1971" s="29">
        <v>0</v>
      </c>
      <c r="AW1971" s="29" t="str">
        <f t="shared" si="310"/>
        <v/>
      </c>
      <c r="AX1971" s="29" t="str">
        <f t="shared" si="302"/>
        <v/>
      </c>
      <c r="AY1971" s="29" t="str">
        <f t="shared" si="309"/>
        <v>https://media.mediathek-tanz-theater.de/iiif/2/nvt_img-408-002-002.JP2</v>
      </c>
      <c r="AZ1971" s="29" t="str">
        <f t="shared" si="303"/>
        <v>image/jp2</v>
      </c>
      <c r="BA1971" s="29" t="str">
        <f t="shared" si="304"/>
        <v>presentation/iiif</v>
      </c>
      <c r="BB1971" s="29" t="str">
        <f t="shared" si="305"/>
        <v>https://media.mediathek-tanz-theater.de/iiif/2/nvt_img-408-002-002.JP2/full/100,/0/default.jpg</v>
      </c>
      <c r="BC1971" s="29" t="str">
        <f t="shared" si="301"/>
        <v>image/jpeg</v>
      </c>
      <c r="BD1971" s="29" t="str">
        <f t="shared" si="306"/>
        <v>presentation/thumbnail</v>
      </c>
    </row>
    <row r="1972" spans="1:56" ht="12.75" customHeight="1">
      <c r="A1972" s="29">
        <v>1</v>
      </c>
      <c r="B1972" s="29">
        <v>0</v>
      </c>
      <c r="C1972" t="s">
        <v>9548</v>
      </c>
      <c r="D1972" s="29" t="s">
        <v>9549</v>
      </c>
      <c r="E1972" s="29"/>
      <c r="F1972" s="29" t="s">
        <v>8238</v>
      </c>
      <c r="G1972" s="29"/>
      <c r="H1972" s="29"/>
      <c r="I1972" s="402" t="s">
        <v>4446</v>
      </c>
      <c r="J1972" s="406" t="s">
        <v>9540</v>
      </c>
      <c r="K1972" s="29"/>
      <c r="L1972" s="29"/>
      <c r="M1972" s="311"/>
      <c r="N1972" s="29" t="s">
        <v>1680</v>
      </c>
      <c r="O1972" s="29"/>
      <c r="P1972" s="25"/>
      <c r="Q1972" s="25"/>
      <c r="R1972" s="29" t="s">
        <v>8486</v>
      </c>
      <c r="S1972" s="29" t="s">
        <v>9550</v>
      </c>
      <c r="T1972" s="29" t="s">
        <v>2006</v>
      </c>
      <c r="U1972"/>
      <c r="V1972"/>
      <c r="W1972" s="29"/>
      <c r="X1972" s="349"/>
      <c r="Y1972" s="29"/>
      <c r="Z1972" s="29" t="s">
        <v>1218</v>
      </c>
      <c r="AA1972" s="29" t="s">
        <v>1170</v>
      </c>
      <c r="AB1972" s="29"/>
      <c r="AC1972" s="29"/>
      <c r="AD1972" s="29"/>
      <c r="AE1972" s="29" t="s">
        <v>2950</v>
      </c>
      <c r="AG1972" s="38">
        <v>1</v>
      </c>
      <c r="AH1972" s="38" t="s">
        <v>4439</v>
      </c>
      <c r="AI1972" s="38" t="s">
        <v>4440</v>
      </c>
      <c r="AJ1972" s="38" t="s">
        <v>4449</v>
      </c>
      <c r="AK1972" s="38" t="s">
        <v>9545</v>
      </c>
      <c r="AL1972" s="301" t="s">
        <v>9265</v>
      </c>
      <c r="AN1972" s="29" t="s">
        <v>72</v>
      </c>
      <c r="AO1972" s="29" t="s">
        <v>4442</v>
      </c>
      <c r="AR1972" s="29" t="str">
        <f t="shared" si="307"/>
        <v>0</v>
      </c>
      <c r="AS1972" s="29">
        <f t="shared" si="308"/>
        <v>0</v>
      </c>
      <c r="AT1972" s="29">
        <v>0</v>
      </c>
      <c r="AW1972" s="29" t="str">
        <f t="shared" si="310"/>
        <v/>
      </c>
      <c r="AX1972" s="29" t="str">
        <f t="shared" si="302"/>
        <v/>
      </c>
      <c r="AY1972" s="29" t="str">
        <f t="shared" si="309"/>
        <v>https://media.mediathek-tanz-theater.de/iiif/2/nvt_img-408-002-003.JP2</v>
      </c>
      <c r="AZ1972" s="29" t="str">
        <f t="shared" si="303"/>
        <v>image/jp2</v>
      </c>
      <c r="BA1972" s="29" t="str">
        <f t="shared" si="304"/>
        <v>presentation/iiif</v>
      </c>
      <c r="BB1972" s="29" t="str">
        <f t="shared" si="305"/>
        <v>https://media.mediathek-tanz-theater.de/iiif/2/nvt_img-408-002-003.JP2/full/100,/0/default.jpg</v>
      </c>
      <c r="BC1972" s="29" t="str">
        <f t="shared" si="301"/>
        <v>image/jpeg</v>
      </c>
      <c r="BD1972" s="29" t="str">
        <f t="shared" si="306"/>
        <v>presentation/thumbnail</v>
      </c>
    </row>
    <row r="1973" spans="1:56" ht="12.75" customHeight="1">
      <c r="A1973" s="29">
        <v>1</v>
      </c>
      <c r="B1973" s="29">
        <v>0</v>
      </c>
      <c r="C1973" t="s">
        <v>9551</v>
      </c>
      <c r="D1973" s="29" t="s">
        <v>9552</v>
      </c>
      <c r="E1973" s="29"/>
      <c r="F1973" s="29" t="s">
        <v>8238</v>
      </c>
      <c r="G1973" s="29"/>
      <c r="H1973" s="29"/>
      <c r="I1973" s="402" t="s">
        <v>4438</v>
      </c>
      <c r="J1973" s="406" t="s">
        <v>9527</v>
      </c>
      <c r="K1973" s="29"/>
      <c r="L1973" s="29"/>
      <c r="M1973" s="311"/>
      <c r="N1973" s="29" t="s">
        <v>1680</v>
      </c>
      <c r="O1973" s="29"/>
      <c r="P1973" s="25"/>
      <c r="Q1973" s="25"/>
      <c r="R1973" s="29"/>
      <c r="S1973" s="29"/>
      <c r="T1973" s="29"/>
      <c r="U1973"/>
      <c r="V1973"/>
      <c r="W1973" s="29"/>
      <c r="X1973" s="349"/>
      <c r="Y1973" s="29"/>
      <c r="Z1973" s="29" t="s">
        <v>1218</v>
      </c>
      <c r="AA1973" s="29" t="s">
        <v>1170</v>
      </c>
      <c r="AB1973" s="29"/>
      <c r="AC1973" s="29"/>
      <c r="AD1973" s="29"/>
      <c r="AE1973" s="29" t="s">
        <v>2950</v>
      </c>
      <c r="AG1973" s="38">
        <v>1</v>
      </c>
      <c r="AH1973" s="38" t="s">
        <v>4439</v>
      </c>
      <c r="AI1973" s="38" t="s">
        <v>4440</v>
      </c>
      <c r="AJ1973" s="38" t="s">
        <v>8456</v>
      </c>
      <c r="AL1973" s="301" t="s">
        <v>9265</v>
      </c>
      <c r="AO1973" s="29" t="s">
        <v>4442</v>
      </c>
      <c r="AR1973" s="29" t="str">
        <f t="shared" si="307"/>
        <v>1</v>
      </c>
      <c r="AS1973" s="29">
        <f t="shared" si="308"/>
        <v>1</v>
      </c>
      <c r="AT1973" s="29">
        <v>1</v>
      </c>
      <c r="AV1973" s="29" t="s">
        <v>9553</v>
      </c>
      <c r="AW1973" s="29" t="str">
        <f t="shared" si="310"/>
        <v>image/tiff</v>
      </c>
      <c r="AX1973" s="29" t="str">
        <f t="shared" si="302"/>
        <v>archival/master</v>
      </c>
      <c r="AY1973" s="29" t="str">
        <f t="shared" si="309"/>
        <v>https://media.mediathek-tanz-theater.de/iiif/2/nvt_img-408-003.JP2</v>
      </c>
      <c r="AZ1973" s="29" t="str">
        <f t="shared" si="303"/>
        <v>image/jp2</v>
      </c>
      <c r="BA1973" s="29" t="str">
        <f t="shared" si="304"/>
        <v>presentation/iiif</v>
      </c>
      <c r="BB1973" s="29" t="str">
        <f t="shared" si="305"/>
        <v>https://media.mediathek-tanz-theater.de/iiif/2/nvt_img-408-003.JP2/full/100,/0/default.jpg</v>
      </c>
      <c r="BC1973" s="29" t="str">
        <f t="shared" si="301"/>
        <v>image/jpeg</v>
      </c>
      <c r="BD1973" s="29" t="str">
        <f t="shared" si="306"/>
        <v>presentation/thumbnail</v>
      </c>
    </row>
    <row r="1974" spans="1:56" ht="12.75" customHeight="1">
      <c r="A1974" s="29">
        <v>1</v>
      </c>
      <c r="B1974" s="29">
        <v>0</v>
      </c>
      <c r="C1974" t="s">
        <v>9554</v>
      </c>
      <c r="D1974" s="29" t="s">
        <v>9555</v>
      </c>
      <c r="E1974" s="29"/>
      <c r="F1974" s="29" t="s">
        <v>8238</v>
      </c>
      <c r="G1974" s="29"/>
      <c r="H1974" s="29"/>
      <c r="I1974" s="402" t="s">
        <v>4446</v>
      </c>
      <c r="J1974" s="406" t="s">
        <v>9551</v>
      </c>
      <c r="K1974" s="29"/>
      <c r="L1974" s="29"/>
      <c r="M1974" s="311"/>
      <c r="N1974" s="29" t="s">
        <v>1680</v>
      </c>
      <c r="O1974" s="29"/>
      <c r="P1974" s="25"/>
      <c r="Q1974" s="25"/>
      <c r="R1974" s="29" t="s">
        <v>8486</v>
      </c>
      <c r="S1974" s="29" t="s">
        <v>9550</v>
      </c>
      <c r="T1974" s="29" t="s">
        <v>2006</v>
      </c>
      <c r="U1974"/>
      <c r="V1974"/>
      <c r="W1974" s="29"/>
      <c r="X1974" s="349"/>
      <c r="Y1974" s="29"/>
      <c r="Z1974" s="29" t="s">
        <v>1218</v>
      </c>
      <c r="AA1974" s="29" t="s">
        <v>1170</v>
      </c>
      <c r="AB1974" s="29"/>
      <c r="AC1974" s="29"/>
      <c r="AD1974" s="29"/>
      <c r="AE1974" s="29" t="s">
        <v>2950</v>
      </c>
      <c r="AG1974" s="38">
        <v>1</v>
      </c>
      <c r="AH1974" s="38" t="s">
        <v>4439</v>
      </c>
      <c r="AI1974" s="38" t="s">
        <v>4440</v>
      </c>
      <c r="AJ1974" s="38" t="s">
        <v>4449</v>
      </c>
      <c r="AK1974" s="38" t="s">
        <v>72</v>
      </c>
      <c r="AL1974" s="301" t="s">
        <v>9265</v>
      </c>
      <c r="AN1974" s="29" t="s">
        <v>72</v>
      </c>
      <c r="AO1974" s="29" t="s">
        <v>4442</v>
      </c>
      <c r="AR1974" s="29" t="str">
        <f t="shared" si="307"/>
        <v>0</v>
      </c>
      <c r="AS1974" s="29">
        <f t="shared" si="308"/>
        <v>0</v>
      </c>
      <c r="AT1974" s="29">
        <v>0</v>
      </c>
      <c r="AW1974" s="29" t="str">
        <f t="shared" si="310"/>
        <v/>
      </c>
      <c r="AX1974" s="29" t="str">
        <f t="shared" si="302"/>
        <v/>
      </c>
      <c r="AY1974" s="29" t="str">
        <f t="shared" si="309"/>
        <v>https://media.mediathek-tanz-theater.de/iiif/2/nvt_img-408-003-001.JP2</v>
      </c>
      <c r="AZ1974" s="29" t="str">
        <f t="shared" si="303"/>
        <v>image/jp2</v>
      </c>
      <c r="BA1974" s="29" t="str">
        <f t="shared" si="304"/>
        <v>presentation/iiif</v>
      </c>
      <c r="BB1974" s="29" t="str">
        <f t="shared" si="305"/>
        <v>https://media.mediathek-tanz-theater.de/iiif/2/nvt_img-408-003-001.JP2/full/100,/0/default.jpg</v>
      </c>
      <c r="BC1974" s="29" t="str">
        <f t="shared" si="301"/>
        <v>image/jpeg</v>
      </c>
      <c r="BD1974" s="29" t="str">
        <f t="shared" si="306"/>
        <v>presentation/thumbnail</v>
      </c>
    </row>
    <row r="1975" spans="1:56" ht="12.75" customHeight="1">
      <c r="A1975" s="29">
        <v>1</v>
      </c>
      <c r="B1975" s="29">
        <v>0</v>
      </c>
      <c r="C1975" t="s">
        <v>9556</v>
      </c>
      <c r="D1975" s="29" t="s">
        <v>9557</v>
      </c>
      <c r="E1975" s="29"/>
      <c r="F1975" s="29" t="s">
        <v>8238</v>
      </c>
      <c r="G1975" s="29"/>
      <c r="H1975" s="29"/>
      <c r="I1975" s="402" t="s">
        <v>4446</v>
      </c>
      <c r="J1975" s="406" t="s">
        <v>9551</v>
      </c>
      <c r="K1975" s="29"/>
      <c r="L1975" s="29"/>
      <c r="M1975" s="311"/>
      <c r="N1975" s="29" t="s">
        <v>1680</v>
      </c>
      <c r="O1975" s="29"/>
      <c r="P1975" s="25"/>
      <c r="Q1975" s="25"/>
      <c r="R1975" s="29" t="s">
        <v>8486</v>
      </c>
      <c r="S1975" s="29" t="s">
        <v>9550</v>
      </c>
      <c r="T1975" s="29" t="s">
        <v>2006</v>
      </c>
      <c r="U1975"/>
      <c r="V1975"/>
      <c r="W1975" s="29"/>
      <c r="X1975" s="349"/>
      <c r="Y1975" s="29"/>
      <c r="Z1975" s="29" t="s">
        <v>1218</v>
      </c>
      <c r="AA1975" s="29" t="s">
        <v>1170</v>
      </c>
      <c r="AB1975" s="29"/>
      <c r="AC1975" s="29"/>
      <c r="AD1975" s="29"/>
      <c r="AE1975" s="29" t="s">
        <v>2950</v>
      </c>
      <c r="AG1975" s="38">
        <v>1</v>
      </c>
      <c r="AH1975" s="38" t="s">
        <v>4439</v>
      </c>
      <c r="AI1975" s="38" t="s">
        <v>4440</v>
      </c>
      <c r="AJ1975" s="38" t="s">
        <v>4449</v>
      </c>
      <c r="AK1975" s="38" t="s">
        <v>72</v>
      </c>
      <c r="AL1975" s="301" t="s">
        <v>9265</v>
      </c>
      <c r="AN1975" s="29" t="s">
        <v>72</v>
      </c>
      <c r="AO1975" s="29" t="s">
        <v>4442</v>
      </c>
      <c r="AR1975" s="29" t="str">
        <f t="shared" si="307"/>
        <v>0</v>
      </c>
      <c r="AS1975" s="29">
        <f t="shared" si="308"/>
        <v>0</v>
      </c>
      <c r="AT1975" s="29">
        <v>0</v>
      </c>
      <c r="AW1975" s="29" t="str">
        <f t="shared" si="310"/>
        <v/>
      </c>
      <c r="AX1975" s="29" t="str">
        <f t="shared" si="302"/>
        <v/>
      </c>
      <c r="AY1975" s="29" t="str">
        <f t="shared" si="309"/>
        <v>https://media.mediathek-tanz-theater.de/iiif/2/nvt_img-408-003-002.JP2</v>
      </c>
      <c r="AZ1975" s="29" t="str">
        <f t="shared" si="303"/>
        <v>image/jp2</v>
      </c>
      <c r="BA1975" s="29" t="str">
        <f t="shared" si="304"/>
        <v>presentation/iiif</v>
      </c>
      <c r="BB1975" s="29" t="str">
        <f t="shared" si="305"/>
        <v>https://media.mediathek-tanz-theater.de/iiif/2/nvt_img-408-003-002.JP2/full/100,/0/default.jpg</v>
      </c>
      <c r="BC1975" s="29" t="str">
        <f t="shared" si="301"/>
        <v>image/jpeg</v>
      </c>
      <c r="BD1975" s="29" t="str">
        <f t="shared" si="306"/>
        <v>presentation/thumbnail</v>
      </c>
    </row>
    <row r="1976" spans="1:56" ht="12.75" customHeight="1">
      <c r="A1976" s="29">
        <v>1</v>
      </c>
      <c r="B1976" s="29">
        <v>0</v>
      </c>
      <c r="C1976" t="s">
        <v>9558</v>
      </c>
      <c r="D1976" s="29" t="s">
        <v>9559</v>
      </c>
      <c r="E1976" s="29"/>
      <c r="F1976" s="29" t="s">
        <v>8238</v>
      </c>
      <c r="G1976" s="29"/>
      <c r="H1976" s="29"/>
      <c r="I1976" s="402" t="s">
        <v>4446</v>
      </c>
      <c r="J1976" s="406" t="s">
        <v>9551</v>
      </c>
      <c r="K1976" s="29"/>
      <c r="L1976" s="29"/>
      <c r="M1976" s="311"/>
      <c r="N1976" s="29" t="s">
        <v>1680</v>
      </c>
      <c r="O1976" s="29"/>
      <c r="P1976" s="25"/>
      <c r="Q1976" s="25"/>
      <c r="R1976" s="29" t="s">
        <v>8486</v>
      </c>
      <c r="S1976" s="29" t="s">
        <v>9550</v>
      </c>
      <c r="T1976" s="29" t="s">
        <v>2006</v>
      </c>
      <c r="U1976"/>
      <c r="V1976"/>
      <c r="W1976" s="29"/>
      <c r="X1976" s="349"/>
      <c r="Y1976" s="29"/>
      <c r="Z1976" s="29" t="s">
        <v>1218</v>
      </c>
      <c r="AA1976" s="29" t="s">
        <v>1170</v>
      </c>
      <c r="AB1976" s="29"/>
      <c r="AC1976" s="29"/>
      <c r="AD1976" s="29"/>
      <c r="AE1976" s="29" t="s">
        <v>2950</v>
      </c>
      <c r="AG1976" s="38">
        <v>1</v>
      </c>
      <c r="AH1976" s="38" t="s">
        <v>4439</v>
      </c>
      <c r="AI1976" s="38" t="s">
        <v>4440</v>
      </c>
      <c r="AJ1976" s="38" t="s">
        <v>4449</v>
      </c>
      <c r="AK1976" s="38" t="s">
        <v>72</v>
      </c>
      <c r="AL1976" s="301" t="s">
        <v>9265</v>
      </c>
      <c r="AN1976" s="29" t="s">
        <v>72</v>
      </c>
      <c r="AO1976" s="29" t="s">
        <v>4442</v>
      </c>
      <c r="AR1976" s="29" t="str">
        <f t="shared" si="307"/>
        <v>0</v>
      </c>
      <c r="AS1976" s="29">
        <f t="shared" si="308"/>
        <v>0</v>
      </c>
      <c r="AT1976" s="29">
        <v>0</v>
      </c>
      <c r="AW1976" s="29" t="str">
        <f t="shared" si="310"/>
        <v/>
      </c>
      <c r="AX1976" s="29" t="str">
        <f t="shared" si="302"/>
        <v/>
      </c>
      <c r="AY1976" s="29" t="str">
        <f t="shared" si="309"/>
        <v>https://media.mediathek-tanz-theater.de/iiif/2/nvt_img-408-003-003.JP2</v>
      </c>
      <c r="AZ1976" s="29" t="str">
        <f t="shared" si="303"/>
        <v>image/jp2</v>
      </c>
      <c r="BA1976" s="29" t="str">
        <f t="shared" si="304"/>
        <v>presentation/iiif</v>
      </c>
      <c r="BB1976" s="29" t="str">
        <f t="shared" si="305"/>
        <v>https://media.mediathek-tanz-theater.de/iiif/2/nvt_img-408-003-003.JP2/full/100,/0/default.jpg</v>
      </c>
      <c r="BC1976" s="29" t="str">
        <f t="shared" si="301"/>
        <v>image/jpeg</v>
      </c>
      <c r="BD1976" s="29" t="str">
        <f t="shared" si="306"/>
        <v>presentation/thumbnail</v>
      </c>
    </row>
    <row r="1977" spans="1:56" ht="12.75" customHeight="1">
      <c r="A1977" s="29">
        <v>1</v>
      </c>
      <c r="B1977" s="29">
        <v>0</v>
      </c>
      <c r="C1977" t="s">
        <v>9560</v>
      </c>
      <c r="D1977" s="29" t="s">
        <v>9561</v>
      </c>
      <c r="E1977" s="29"/>
      <c r="F1977" s="29" t="s">
        <v>8238</v>
      </c>
      <c r="G1977" s="29"/>
      <c r="H1977" s="29"/>
      <c r="I1977" s="402" t="s">
        <v>4438</v>
      </c>
      <c r="J1977" s="406" t="s">
        <v>9527</v>
      </c>
      <c r="K1977" s="29"/>
      <c r="L1977" s="29"/>
      <c r="M1977" s="311"/>
      <c r="N1977" s="29" t="s">
        <v>1680</v>
      </c>
      <c r="O1977" s="29"/>
      <c r="P1977" s="25"/>
      <c r="Q1977" s="25"/>
      <c r="R1977" s="29"/>
      <c r="S1977" s="29"/>
      <c r="T1977" s="29"/>
      <c r="U1977"/>
      <c r="V1977"/>
      <c r="W1977" s="29"/>
      <c r="X1977" s="349"/>
      <c r="Y1977" s="29"/>
      <c r="Z1977" s="29" t="s">
        <v>1218</v>
      </c>
      <c r="AA1977" s="29" t="s">
        <v>1170</v>
      </c>
      <c r="AB1977" s="29"/>
      <c r="AC1977" s="29"/>
      <c r="AD1977" s="29"/>
      <c r="AE1977" s="29" t="s">
        <v>2950</v>
      </c>
      <c r="AG1977" s="38">
        <v>1</v>
      </c>
      <c r="AH1977" s="38" t="s">
        <v>4439</v>
      </c>
      <c r="AI1977" s="38" t="s">
        <v>4440</v>
      </c>
      <c r="AJ1977" s="38" t="s">
        <v>9562</v>
      </c>
      <c r="AL1977" s="301" t="s">
        <v>9265</v>
      </c>
      <c r="AO1977" s="29" t="s">
        <v>4442</v>
      </c>
      <c r="AR1977" s="29" t="str">
        <f t="shared" si="307"/>
        <v>1</v>
      </c>
      <c r="AS1977" s="29">
        <f t="shared" si="308"/>
        <v>1</v>
      </c>
      <c r="AT1977" s="29">
        <v>1</v>
      </c>
      <c r="AV1977" s="29" t="s">
        <v>9563</v>
      </c>
      <c r="AW1977" s="29" t="str">
        <f t="shared" si="310"/>
        <v>image/tiff</v>
      </c>
      <c r="AX1977" s="29" t="str">
        <f t="shared" si="302"/>
        <v>archival/master</v>
      </c>
      <c r="AY1977" s="29" t="str">
        <f t="shared" si="309"/>
        <v>https://media.mediathek-tanz-theater.de/iiif/2/nvt_img-408-004.JP2</v>
      </c>
      <c r="AZ1977" s="29" t="str">
        <f t="shared" si="303"/>
        <v>image/jp2</v>
      </c>
      <c r="BA1977" s="29" t="str">
        <f t="shared" si="304"/>
        <v>presentation/iiif</v>
      </c>
      <c r="BB1977" s="29" t="str">
        <f t="shared" si="305"/>
        <v>https://media.mediathek-tanz-theater.de/iiif/2/nvt_img-408-004.JP2/full/100,/0/default.jpg</v>
      </c>
      <c r="BC1977" s="29" t="str">
        <f t="shared" si="301"/>
        <v>image/jpeg</v>
      </c>
      <c r="BD1977" s="29" t="str">
        <f t="shared" si="306"/>
        <v>presentation/thumbnail</v>
      </c>
    </row>
    <row r="1978" spans="1:56" ht="12.75" customHeight="1">
      <c r="A1978" s="29">
        <v>1</v>
      </c>
      <c r="B1978" s="29">
        <v>0</v>
      </c>
      <c r="C1978" t="s">
        <v>9564</v>
      </c>
      <c r="D1978" s="29" t="s">
        <v>9565</v>
      </c>
      <c r="E1978" s="29"/>
      <c r="F1978" s="29" t="s">
        <v>8238</v>
      </c>
      <c r="G1978" s="29"/>
      <c r="H1978" s="29"/>
      <c r="I1978" s="402" t="s">
        <v>4446</v>
      </c>
      <c r="J1978" s="406" t="s">
        <v>9560</v>
      </c>
      <c r="K1978" s="29"/>
      <c r="L1978" s="29"/>
      <c r="M1978" s="311"/>
      <c r="N1978" s="29" t="s">
        <v>1680</v>
      </c>
      <c r="O1978" s="29"/>
      <c r="P1978" s="25"/>
      <c r="Q1978" s="25"/>
      <c r="R1978" s="29" t="s">
        <v>8486</v>
      </c>
      <c r="S1978" s="29" t="s">
        <v>9566</v>
      </c>
      <c r="T1978" s="29" t="s">
        <v>2006</v>
      </c>
      <c r="U1978"/>
      <c r="V1978"/>
      <c r="W1978" s="29"/>
      <c r="X1978" s="349"/>
      <c r="Y1978" s="29"/>
      <c r="Z1978" s="29" t="s">
        <v>1218</v>
      </c>
      <c r="AA1978" s="29" t="s">
        <v>1170</v>
      </c>
      <c r="AB1978" s="29"/>
      <c r="AC1978" s="29"/>
      <c r="AD1978" s="29"/>
      <c r="AE1978" s="29" t="s">
        <v>2950</v>
      </c>
      <c r="AG1978" s="38">
        <v>1</v>
      </c>
      <c r="AH1978" s="38" t="s">
        <v>4439</v>
      </c>
      <c r="AI1978" s="38" t="s">
        <v>4440</v>
      </c>
      <c r="AJ1978" s="38" t="s">
        <v>4449</v>
      </c>
      <c r="AK1978" s="38" t="s">
        <v>72</v>
      </c>
      <c r="AL1978" s="301" t="s">
        <v>9265</v>
      </c>
      <c r="AN1978" s="29" t="s">
        <v>72</v>
      </c>
      <c r="AO1978" s="29" t="s">
        <v>4442</v>
      </c>
      <c r="AR1978" s="29" t="str">
        <f t="shared" si="307"/>
        <v>0</v>
      </c>
      <c r="AS1978" s="29">
        <f t="shared" si="308"/>
        <v>0</v>
      </c>
      <c r="AT1978" s="29">
        <v>0</v>
      </c>
      <c r="AW1978" s="29" t="str">
        <f t="shared" si="310"/>
        <v/>
      </c>
      <c r="AX1978" s="29" t="str">
        <f t="shared" si="302"/>
        <v/>
      </c>
      <c r="AY1978" s="29" t="str">
        <f t="shared" si="309"/>
        <v>https://media.mediathek-tanz-theater.de/iiif/2/nvt_img-408-004-001.JP2</v>
      </c>
      <c r="AZ1978" s="29" t="str">
        <f t="shared" si="303"/>
        <v>image/jp2</v>
      </c>
      <c r="BA1978" s="29" t="str">
        <f t="shared" si="304"/>
        <v>presentation/iiif</v>
      </c>
      <c r="BB1978" s="29" t="str">
        <f t="shared" si="305"/>
        <v>https://media.mediathek-tanz-theater.de/iiif/2/nvt_img-408-004-001.JP2/full/100,/0/default.jpg</v>
      </c>
      <c r="BC1978" s="29" t="str">
        <f t="shared" si="301"/>
        <v>image/jpeg</v>
      </c>
      <c r="BD1978" s="29" t="str">
        <f t="shared" si="306"/>
        <v>presentation/thumbnail</v>
      </c>
    </row>
    <row r="1979" spans="1:56" ht="12.75" customHeight="1">
      <c r="A1979" s="29">
        <v>1</v>
      </c>
      <c r="B1979" s="29">
        <v>0</v>
      </c>
      <c r="C1979" t="s">
        <v>9567</v>
      </c>
      <c r="D1979" s="29" t="s">
        <v>9568</v>
      </c>
      <c r="E1979" s="29"/>
      <c r="F1979" s="29" t="s">
        <v>8238</v>
      </c>
      <c r="G1979" s="29"/>
      <c r="H1979" s="29"/>
      <c r="I1979" s="402" t="s">
        <v>4446</v>
      </c>
      <c r="J1979" s="406" t="s">
        <v>9560</v>
      </c>
      <c r="K1979" s="29"/>
      <c r="L1979" s="29"/>
      <c r="M1979" s="311"/>
      <c r="N1979" s="29" t="s">
        <v>1680</v>
      </c>
      <c r="O1979" s="29"/>
      <c r="P1979" s="25"/>
      <c r="Q1979" s="25"/>
      <c r="R1979" s="29" t="s">
        <v>8486</v>
      </c>
      <c r="S1979" s="29" t="s">
        <v>9566</v>
      </c>
      <c r="T1979" s="29" t="s">
        <v>2006</v>
      </c>
      <c r="U1979"/>
      <c r="V1979"/>
      <c r="W1979" s="29"/>
      <c r="X1979" s="349"/>
      <c r="Y1979" s="29"/>
      <c r="Z1979" s="29" t="s">
        <v>1218</v>
      </c>
      <c r="AA1979" s="29" t="s">
        <v>1170</v>
      </c>
      <c r="AB1979" s="29"/>
      <c r="AC1979" s="29"/>
      <c r="AD1979" s="29"/>
      <c r="AE1979" s="29" t="s">
        <v>2950</v>
      </c>
      <c r="AG1979" s="38">
        <v>1</v>
      </c>
      <c r="AH1979" s="38" t="s">
        <v>4439</v>
      </c>
      <c r="AI1979" s="38" t="s">
        <v>4440</v>
      </c>
      <c r="AJ1979" s="38" t="s">
        <v>4449</v>
      </c>
      <c r="AK1979" s="38" t="s">
        <v>72</v>
      </c>
      <c r="AL1979" s="301" t="s">
        <v>9265</v>
      </c>
      <c r="AN1979" s="29" t="s">
        <v>72</v>
      </c>
      <c r="AO1979" s="29" t="s">
        <v>4442</v>
      </c>
      <c r="AR1979" s="29" t="str">
        <f t="shared" si="307"/>
        <v>0</v>
      </c>
      <c r="AS1979" s="29">
        <f t="shared" si="308"/>
        <v>0</v>
      </c>
      <c r="AT1979" s="29">
        <v>0</v>
      </c>
      <c r="AW1979" s="29" t="str">
        <f t="shared" si="310"/>
        <v/>
      </c>
      <c r="AX1979" s="29" t="str">
        <f t="shared" si="302"/>
        <v/>
      </c>
      <c r="AY1979" s="29" t="str">
        <f t="shared" si="309"/>
        <v>https://media.mediathek-tanz-theater.de/iiif/2/nvt_img-408-004-002.JP2</v>
      </c>
      <c r="AZ1979" s="29" t="str">
        <f t="shared" si="303"/>
        <v>image/jp2</v>
      </c>
      <c r="BA1979" s="29" t="str">
        <f t="shared" si="304"/>
        <v>presentation/iiif</v>
      </c>
      <c r="BB1979" s="29" t="str">
        <f t="shared" si="305"/>
        <v>https://media.mediathek-tanz-theater.de/iiif/2/nvt_img-408-004-002.JP2/full/100,/0/default.jpg</v>
      </c>
      <c r="BC1979" s="29" t="str">
        <f t="shared" si="301"/>
        <v>image/jpeg</v>
      </c>
      <c r="BD1979" s="29" t="str">
        <f t="shared" si="306"/>
        <v>presentation/thumbnail</v>
      </c>
    </row>
    <row r="1980" spans="1:56" ht="12.75" customHeight="1">
      <c r="A1980" s="29">
        <v>1</v>
      </c>
      <c r="B1980" s="29">
        <v>0</v>
      </c>
      <c r="C1980" t="s">
        <v>9569</v>
      </c>
      <c r="D1980" s="29" t="s">
        <v>9570</v>
      </c>
      <c r="E1980" s="29"/>
      <c r="F1980" s="29" t="s">
        <v>8238</v>
      </c>
      <c r="G1980" s="29"/>
      <c r="H1980" s="29"/>
      <c r="I1980" s="402" t="s">
        <v>4446</v>
      </c>
      <c r="J1980" s="406" t="s">
        <v>9560</v>
      </c>
      <c r="K1980" s="29"/>
      <c r="L1980" s="29"/>
      <c r="M1980" s="311"/>
      <c r="N1980" s="29" t="s">
        <v>1680</v>
      </c>
      <c r="O1980" s="29"/>
      <c r="P1980" s="25"/>
      <c r="Q1980" s="25"/>
      <c r="R1980" s="29" t="s">
        <v>8486</v>
      </c>
      <c r="S1980" s="29" t="s">
        <v>9566</v>
      </c>
      <c r="T1980" s="29" t="s">
        <v>2006</v>
      </c>
      <c r="U1980"/>
      <c r="V1980"/>
      <c r="W1980" s="29"/>
      <c r="X1980" s="349"/>
      <c r="Y1980" s="29"/>
      <c r="Z1980" s="29" t="s">
        <v>1218</v>
      </c>
      <c r="AA1980" s="29" t="s">
        <v>1170</v>
      </c>
      <c r="AB1980" s="29"/>
      <c r="AC1980" s="29"/>
      <c r="AD1980" s="29"/>
      <c r="AE1980" s="29" t="s">
        <v>2950</v>
      </c>
      <c r="AG1980" s="38">
        <v>1</v>
      </c>
      <c r="AH1980" s="38" t="s">
        <v>4439</v>
      </c>
      <c r="AI1980" s="38" t="s">
        <v>4440</v>
      </c>
      <c r="AJ1980" s="38" t="s">
        <v>4449</v>
      </c>
      <c r="AK1980" s="38" t="s">
        <v>72</v>
      </c>
      <c r="AL1980" s="301" t="s">
        <v>9265</v>
      </c>
      <c r="AN1980" s="29" t="s">
        <v>72</v>
      </c>
      <c r="AO1980" s="29" t="s">
        <v>4442</v>
      </c>
      <c r="AR1980" s="29" t="str">
        <f t="shared" si="307"/>
        <v>0</v>
      </c>
      <c r="AS1980" s="29">
        <f t="shared" si="308"/>
        <v>0</v>
      </c>
      <c r="AT1980" s="29">
        <v>0</v>
      </c>
      <c r="AW1980" s="29" t="str">
        <f t="shared" si="310"/>
        <v/>
      </c>
      <c r="AX1980" s="29" t="str">
        <f t="shared" si="302"/>
        <v/>
      </c>
      <c r="AY1980" s="29" t="str">
        <f t="shared" si="309"/>
        <v>https://media.mediathek-tanz-theater.de/iiif/2/nvt_img-408-004-003.JP2</v>
      </c>
      <c r="AZ1980" s="29" t="str">
        <f t="shared" si="303"/>
        <v>image/jp2</v>
      </c>
      <c r="BA1980" s="29" t="str">
        <f t="shared" si="304"/>
        <v>presentation/iiif</v>
      </c>
      <c r="BB1980" s="29" t="str">
        <f t="shared" si="305"/>
        <v>https://media.mediathek-tanz-theater.de/iiif/2/nvt_img-408-004-003.JP2/full/100,/0/default.jpg</v>
      </c>
      <c r="BC1980" s="29" t="str">
        <f t="shared" si="301"/>
        <v>image/jpeg</v>
      </c>
      <c r="BD1980" s="29" t="str">
        <f t="shared" si="306"/>
        <v>presentation/thumbnail</v>
      </c>
    </row>
    <row r="1981" spans="1:56" ht="12.75" customHeight="1">
      <c r="A1981" s="29">
        <v>0</v>
      </c>
      <c r="B1981" s="29">
        <v>0</v>
      </c>
      <c r="C1981" t="s">
        <v>9571</v>
      </c>
      <c r="D1981" s="29"/>
      <c r="E1981" s="29"/>
      <c r="F1981" s="29" t="s">
        <v>8238</v>
      </c>
      <c r="G1981" s="29"/>
      <c r="H1981" s="29"/>
      <c r="I1981" s="402" t="s">
        <v>4431</v>
      </c>
      <c r="J1981" s="406"/>
      <c r="K1981" s="29"/>
      <c r="L1981" s="29"/>
      <c r="M1981" s="311"/>
      <c r="N1981" s="29"/>
      <c r="O1981" s="29"/>
      <c r="P1981" s="25"/>
      <c r="Q1981" s="25"/>
      <c r="R1981" s="29"/>
      <c r="S1981" s="29"/>
      <c r="T1981" s="29"/>
      <c r="U1981"/>
      <c r="V1981"/>
      <c r="W1981" s="29"/>
      <c r="X1981" s="349"/>
      <c r="Y1981" s="29"/>
      <c r="Z1981" s="29" t="s">
        <v>1218</v>
      </c>
      <c r="AA1981" s="29" t="s">
        <v>1170</v>
      </c>
      <c r="AB1981" s="29" t="s">
        <v>9572</v>
      </c>
      <c r="AC1981" s="29" t="s">
        <v>4788</v>
      </c>
      <c r="AD1981" s="29"/>
      <c r="AE1981" s="29" t="s">
        <v>2950</v>
      </c>
      <c r="AG1981" s="38">
        <v>1</v>
      </c>
      <c r="AJ1981" s="38" t="s">
        <v>5115</v>
      </c>
      <c r="AR1981" s="29" t="str">
        <f t="shared" si="307"/>
        <v>1</v>
      </c>
      <c r="AS1981" s="29">
        <f t="shared" si="308"/>
        <v>0</v>
      </c>
      <c r="AT1981" s="29">
        <v>0</v>
      </c>
      <c r="AW1981" s="29" t="str">
        <f t="shared" si="310"/>
        <v/>
      </c>
      <c r="AX1981" s="29" t="str">
        <f t="shared" si="302"/>
        <v/>
      </c>
      <c r="AY1981" s="29" t="str">
        <f t="shared" si="309"/>
        <v>https://media.mediathek-tanz-theater.de/iiif/2/nvt_img-409.JP2</v>
      </c>
      <c r="AZ1981" s="29" t="str">
        <f t="shared" si="303"/>
        <v>image/jp2</v>
      </c>
      <c r="BA1981" s="29" t="str">
        <f t="shared" si="304"/>
        <v>presentation/iiif</v>
      </c>
      <c r="BB1981" s="29" t="str">
        <f t="shared" si="305"/>
        <v>https://media.mediathek-tanz-theater.de/iiif/2/nvt_img-409.JP2/full/100,/0/default.jpg</v>
      </c>
      <c r="BC1981" s="29" t="str">
        <f t="shared" si="301"/>
        <v>image/jpeg</v>
      </c>
      <c r="BD1981" s="29" t="str">
        <f t="shared" si="306"/>
        <v>presentation/thumbnail</v>
      </c>
    </row>
    <row r="1982" spans="1:56" ht="12.75" customHeight="1">
      <c r="A1982" s="29">
        <v>1</v>
      </c>
      <c r="B1982" s="29">
        <v>0</v>
      </c>
      <c r="C1982" t="s">
        <v>9573</v>
      </c>
      <c r="D1982" s="29" t="s">
        <v>9574</v>
      </c>
      <c r="E1982" s="29"/>
      <c r="F1982" s="29" t="s">
        <v>8238</v>
      </c>
      <c r="G1982" s="29"/>
      <c r="H1982" s="29"/>
      <c r="I1982" s="402" t="s">
        <v>4438</v>
      </c>
      <c r="J1982" s="406" t="s">
        <v>9571</v>
      </c>
      <c r="K1982" s="29"/>
      <c r="L1982" s="29"/>
      <c r="M1982" s="311"/>
      <c r="N1982" s="29" t="s">
        <v>1680</v>
      </c>
      <c r="O1982" s="29"/>
      <c r="P1982" s="25"/>
      <c r="Q1982" s="25"/>
      <c r="R1982" s="29"/>
      <c r="S1982" s="29"/>
      <c r="T1982" s="29"/>
      <c r="U1982"/>
      <c r="V1982"/>
      <c r="W1982" s="29"/>
      <c r="X1982" s="349"/>
      <c r="Y1982" s="29"/>
      <c r="Z1982" s="29" t="s">
        <v>1218</v>
      </c>
      <c r="AA1982" s="29" t="s">
        <v>1170</v>
      </c>
      <c r="AB1982" s="29"/>
      <c r="AC1982" s="29"/>
      <c r="AD1982" s="29"/>
      <c r="AE1982" s="29" t="s">
        <v>2950</v>
      </c>
      <c r="AG1982" s="38">
        <v>1</v>
      </c>
      <c r="AH1982" s="38" t="s">
        <v>4439</v>
      </c>
      <c r="AI1982" s="38" t="s">
        <v>4440</v>
      </c>
      <c r="AJ1982" s="38" t="s">
        <v>9112</v>
      </c>
      <c r="AO1982" s="29" t="s">
        <v>4442</v>
      </c>
      <c r="AR1982" s="29" t="str">
        <f t="shared" si="307"/>
        <v>1</v>
      </c>
      <c r="AS1982" s="29">
        <f t="shared" si="308"/>
        <v>1</v>
      </c>
      <c r="AT1982" s="29">
        <v>1</v>
      </c>
      <c r="AV1982" s="29" t="s">
        <v>9575</v>
      </c>
      <c r="AW1982" s="29" t="str">
        <f t="shared" si="310"/>
        <v>image/tiff</v>
      </c>
      <c r="AX1982" s="29" t="str">
        <f t="shared" si="302"/>
        <v>archival/master</v>
      </c>
      <c r="AY1982" s="29" t="str">
        <f t="shared" si="309"/>
        <v>https://media.mediathek-tanz-theater.de/iiif/2/nvt_img-409-001.JP2</v>
      </c>
      <c r="AZ1982" s="29" t="str">
        <f t="shared" si="303"/>
        <v>image/jp2</v>
      </c>
      <c r="BA1982" s="29" t="str">
        <f t="shared" si="304"/>
        <v>presentation/iiif</v>
      </c>
      <c r="BB1982" s="29" t="str">
        <f t="shared" si="305"/>
        <v>https://media.mediathek-tanz-theater.de/iiif/2/nvt_img-409-001.JP2/full/100,/0/default.jpg</v>
      </c>
      <c r="BC1982" s="29" t="str">
        <f t="shared" si="301"/>
        <v>image/jpeg</v>
      </c>
      <c r="BD1982" s="29" t="str">
        <f t="shared" si="306"/>
        <v>presentation/thumbnail</v>
      </c>
    </row>
    <row r="1983" spans="1:56" ht="12.75" customHeight="1">
      <c r="A1983" s="29">
        <v>1</v>
      </c>
      <c r="B1983" s="29">
        <v>0</v>
      </c>
      <c r="C1983" t="s">
        <v>9576</v>
      </c>
      <c r="D1983" s="29" t="s">
        <v>9577</v>
      </c>
      <c r="E1983" s="29"/>
      <c r="F1983" s="29" t="s">
        <v>8238</v>
      </c>
      <c r="G1983" s="29"/>
      <c r="H1983" s="29"/>
      <c r="I1983" s="402" t="s">
        <v>4446</v>
      </c>
      <c r="J1983" s="406" t="s">
        <v>9573</v>
      </c>
      <c r="K1983" s="29"/>
      <c r="L1983" s="29"/>
      <c r="M1983" s="311"/>
      <c r="N1983" s="29" t="s">
        <v>1680</v>
      </c>
      <c r="O1983" s="29"/>
      <c r="P1983" s="25"/>
      <c r="Q1983" s="25"/>
      <c r="R1983" s="29" t="s">
        <v>8486</v>
      </c>
      <c r="S1983" s="29" t="s">
        <v>9578</v>
      </c>
      <c r="T1983" s="29" t="s">
        <v>2006</v>
      </c>
      <c r="U1983"/>
      <c r="V1983"/>
      <c r="W1983" s="29"/>
      <c r="X1983" s="349"/>
      <c r="Y1983" s="29"/>
      <c r="Z1983" s="29" t="s">
        <v>1218</v>
      </c>
      <c r="AA1983" s="29" t="s">
        <v>1170</v>
      </c>
      <c r="AB1983" s="29"/>
      <c r="AC1983" s="29"/>
      <c r="AD1983" s="29"/>
      <c r="AE1983" s="29" t="s">
        <v>2950</v>
      </c>
      <c r="AG1983" s="38">
        <v>1</v>
      </c>
      <c r="AH1983" s="38" t="s">
        <v>4439</v>
      </c>
      <c r="AI1983" s="38" t="s">
        <v>4440</v>
      </c>
      <c r="AJ1983" s="38" t="s">
        <v>4449</v>
      </c>
      <c r="AK1983" s="38" t="s">
        <v>9579</v>
      </c>
      <c r="AL1983" s="301" t="s">
        <v>9265</v>
      </c>
      <c r="AN1983" s="29" t="s">
        <v>72</v>
      </c>
      <c r="AO1983" s="29" t="s">
        <v>4442</v>
      </c>
      <c r="AR1983" s="29" t="str">
        <f t="shared" si="307"/>
        <v>0</v>
      </c>
      <c r="AS1983" s="29">
        <f t="shared" si="308"/>
        <v>0</v>
      </c>
      <c r="AT1983" s="29">
        <v>0</v>
      </c>
      <c r="AW1983" s="29" t="str">
        <f t="shared" si="310"/>
        <v/>
      </c>
      <c r="AX1983" s="29" t="str">
        <f t="shared" si="302"/>
        <v/>
      </c>
      <c r="AY1983" s="29" t="str">
        <f t="shared" si="309"/>
        <v>https://media.mediathek-tanz-theater.de/iiif/2/nvt_img-409-001-001.JP2</v>
      </c>
      <c r="AZ1983" s="29" t="str">
        <f t="shared" si="303"/>
        <v>image/jp2</v>
      </c>
      <c r="BA1983" s="29" t="str">
        <f t="shared" si="304"/>
        <v>presentation/iiif</v>
      </c>
      <c r="BB1983" s="29" t="str">
        <f t="shared" si="305"/>
        <v>https://media.mediathek-tanz-theater.de/iiif/2/nvt_img-409-001-001.JP2/full/100,/0/default.jpg</v>
      </c>
      <c r="BC1983" s="29" t="str">
        <f t="shared" si="301"/>
        <v>image/jpeg</v>
      </c>
      <c r="BD1983" s="29" t="str">
        <f t="shared" si="306"/>
        <v>presentation/thumbnail</v>
      </c>
    </row>
    <row r="1984" spans="1:56" ht="12.75" customHeight="1">
      <c r="A1984" s="29">
        <v>1</v>
      </c>
      <c r="B1984" s="29">
        <v>0</v>
      </c>
      <c r="C1984" t="s">
        <v>9580</v>
      </c>
      <c r="D1984" s="29" t="s">
        <v>9581</v>
      </c>
      <c r="E1984" s="29"/>
      <c r="F1984" s="29" t="s">
        <v>8238</v>
      </c>
      <c r="G1984" s="29"/>
      <c r="H1984" s="29"/>
      <c r="I1984" s="402" t="s">
        <v>4446</v>
      </c>
      <c r="J1984" s="406" t="s">
        <v>9573</v>
      </c>
      <c r="K1984" s="29"/>
      <c r="L1984" s="29"/>
      <c r="M1984" s="311"/>
      <c r="N1984" s="29" t="s">
        <v>1680</v>
      </c>
      <c r="O1984" s="29"/>
      <c r="P1984" s="25"/>
      <c r="Q1984" s="25"/>
      <c r="R1984" s="29" t="s">
        <v>8486</v>
      </c>
      <c r="S1984" s="29" t="s">
        <v>9578</v>
      </c>
      <c r="T1984" s="29" t="s">
        <v>2006</v>
      </c>
      <c r="U1984"/>
      <c r="V1984"/>
      <c r="W1984" s="29"/>
      <c r="X1984" s="349"/>
      <c r="Y1984" s="29"/>
      <c r="Z1984" s="29" t="s">
        <v>1218</v>
      </c>
      <c r="AA1984" s="29" t="s">
        <v>1170</v>
      </c>
      <c r="AB1984" s="29"/>
      <c r="AC1984" s="29"/>
      <c r="AD1984" s="29"/>
      <c r="AE1984" s="29" t="s">
        <v>2950</v>
      </c>
      <c r="AG1984" s="38">
        <v>1</v>
      </c>
      <c r="AH1984" s="38" t="s">
        <v>4439</v>
      </c>
      <c r="AI1984" s="38" t="s">
        <v>4440</v>
      </c>
      <c r="AJ1984" s="38" t="s">
        <v>4449</v>
      </c>
      <c r="AK1984" s="38" t="s">
        <v>9582</v>
      </c>
      <c r="AL1984" s="301" t="s">
        <v>9265</v>
      </c>
      <c r="AN1984" s="29" t="s">
        <v>72</v>
      </c>
      <c r="AO1984" s="29" t="s">
        <v>4442</v>
      </c>
      <c r="AR1984" s="29" t="str">
        <f t="shared" si="307"/>
        <v>0</v>
      </c>
      <c r="AS1984" s="29">
        <f t="shared" si="308"/>
        <v>0</v>
      </c>
      <c r="AT1984" s="29">
        <v>0</v>
      </c>
      <c r="AW1984" s="29" t="str">
        <f t="shared" si="310"/>
        <v/>
      </c>
      <c r="AX1984" s="29" t="str">
        <f t="shared" si="302"/>
        <v/>
      </c>
      <c r="AY1984" s="29" t="str">
        <f t="shared" si="309"/>
        <v>https://media.mediathek-tanz-theater.de/iiif/2/nvt_img-409-001-002.JP2</v>
      </c>
      <c r="AZ1984" s="29" t="str">
        <f t="shared" si="303"/>
        <v>image/jp2</v>
      </c>
      <c r="BA1984" s="29" t="str">
        <f t="shared" si="304"/>
        <v>presentation/iiif</v>
      </c>
      <c r="BB1984" s="29" t="str">
        <f t="shared" si="305"/>
        <v>https://media.mediathek-tanz-theater.de/iiif/2/nvt_img-409-001-002.JP2/full/100,/0/default.jpg</v>
      </c>
      <c r="BC1984" s="29" t="str">
        <f t="shared" si="301"/>
        <v>image/jpeg</v>
      </c>
      <c r="BD1984" s="29" t="str">
        <f t="shared" si="306"/>
        <v>presentation/thumbnail</v>
      </c>
    </row>
    <row r="1985" spans="1:56" ht="12.75" customHeight="1">
      <c r="A1985" s="29">
        <v>1</v>
      </c>
      <c r="B1985" s="29">
        <v>0</v>
      </c>
      <c r="C1985" t="s">
        <v>9583</v>
      </c>
      <c r="D1985" s="29" t="s">
        <v>9584</v>
      </c>
      <c r="E1985" s="29"/>
      <c r="F1985" s="29" t="s">
        <v>8238</v>
      </c>
      <c r="G1985" s="29"/>
      <c r="H1985" s="29"/>
      <c r="I1985" s="402" t="s">
        <v>4446</v>
      </c>
      <c r="J1985" s="406" t="s">
        <v>9573</v>
      </c>
      <c r="K1985" s="29"/>
      <c r="L1985" s="29"/>
      <c r="M1985" s="311"/>
      <c r="N1985" s="29" t="s">
        <v>1680</v>
      </c>
      <c r="O1985" s="29"/>
      <c r="P1985" s="25"/>
      <c r="Q1985" s="25"/>
      <c r="R1985" s="29" t="s">
        <v>8486</v>
      </c>
      <c r="S1985" s="29" t="s">
        <v>9578</v>
      </c>
      <c r="T1985" s="29" t="s">
        <v>2006</v>
      </c>
      <c r="U1985"/>
      <c r="V1985"/>
      <c r="W1985" s="29"/>
      <c r="X1985" s="349"/>
      <c r="Y1985" s="29"/>
      <c r="Z1985" s="29" t="s">
        <v>1218</v>
      </c>
      <c r="AA1985" s="29" t="s">
        <v>1170</v>
      </c>
      <c r="AB1985" s="29"/>
      <c r="AC1985" s="29"/>
      <c r="AD1985" s="29"/>
      <c r="AE1985" s="29" t="s">
        <v>2950</v>
      </c>
      <c r="AG1985" s="38">
        <v>1</v>
      </c>
      <c r="AH1985" s="38" t="s">
        <v>4439</v>
      </c>
      <c r="AI1985" s="38" t="s">
        <v>4440</v>
      </c>
      <c r="AJ1985" s="38" t="s">
        <v>4449</v>
      </c>
      <c r="AK1985" s="38" t="s">
        <v>9585</v>
      </c>
      <c r="AL1985" s="301" t="s">
        <v>9265</v>
      </c>
      <c r="AN1985" s="29" t="s">
        <v>72</v>
      </c>
      <c r="AO1985" s="29" t="s">
        <v>4442</v>
      </c>
      <c r="AR1985" s="29" t="str">
        <f t="shared" si="307"/>
        <v>0</v>
      </c>
      <c r="AS1985" s="29">
        <f t="shared" si="308"/>
        <v>0</v>
      </c>
      <c r="AT1985" s="29">
        <v>0</v>
      </c>
      <c r="AW1985" s="29" t="str">
        <f t="shared" si="310"/>
        <v/>
      </c>
      <c r="AX1985" s="29" t="str">
        <f t="shared" si="302"/>
        <v/>
      </c>
      <c r="AY1985" s="29" t="str">
        <f t="shared" si="309"/>
        <v>https://media.mediathek-tanz-theater.de/iiif/2/nvt_img-409-001-003.JP2</v>
      </c>
      <c r="AZ1985" s="29" t="str">
        <f t="shared" si="303"/>
        <v>image/jp2</v>
      </c>
      <c r="BA1985" s="29" t="str">
        <f t="shared" si="304"/>
        <v>presentation/iiif</v>
      </c>
      <c r="BB1985" s="29" t="str">
        <f t="shared" si="305"/>
        <v>https://media.mediathek-tanz-theater.de/iiif/2/nvt_img-409-001-003.JP2/full/100,/0/default.jpg</v>
      </c>
      <c r="BC1985" s="29" t="str">
        <f t="shared" si="301"/>
        <v>image/jpeg</v>
      </c>
      <c r="BD1985" s="29" t="str">
        <f t="shared" si="306"/>
        <v>presentation/thumbnail</v>
      </c>
    </row>
    <row r="1986" spans="1:56" ht="12.75" customHeight="1">
      <c r="A1986" s="29">
        <v>1</v>
      </c>
      <c r="B1986" s="29">
        <v>0</v>
      </c>
      <c r="C1986" t="s">
        <v>9586</v>
      </c>
      <c r="D1986" s="29" t="s">
        <v>9587</v>
      </c>
      <c r="E1986" s="29"/>
      <c r="F1986" s="29" t="s">
        <v>8238</v>
      </c>
      <c r="G1986" s="29"/>
      <c r="H1986" s="29"/>
      <c r="I1986" s="402" t="s">
        <v>4438</v>
      </c>
      <c r="J1986" s="406" t="s">
        <v>9571</v>
      </c>
      <c r="K1986" s="29"/>
      <c r="L1986" s="29"/>
      <c r="M1986" s="311"/>
      <c r="N1986" s="29" t="s">
        <v>1680</v>
      </c>
      <c r="O1986" s="29"/>
      <c r="P1986" s="25"/>
      <c r="Q1986" s="25"/>
      <c r="R1986" s="29"/>
      <c r="S1986" s="29"/>
      <c r="T1986" s="29"/>
      <c r="U1986"/>
      <c r="V1986"/>
      <c r="W1986" s="29"/>
      <c r="X1986" s="349"/>
      <c r="Y1986" s="29"/>
      <c r="Z1986" s="29" t="s">
        <v>1218</v>
      </c>
      <c r="AA1986" s="29" t="s">
        <v>1170</v>
      </c>
      <c r="AB1986" s="29"/>
      <c r="AC1986" s="29"/>
      <c r="AD1986" s="29"/>
      <c r="AE1986" s="29" t="s">
        <v>2950</v>
      </c>
      <c r="AG1986" s="38">
        <v>1</v>
      </c>
      <c r="AH1986" s="38" t="s">
        <v>4439</v>
      </c>
      <c r="AI1986" s="38" t="s">
        <v>4440</v>
      </c>
      <c r="AJ1986" s="38" t="s">
        <v>9360</v>
      </c>
      <c r="AL1986" s="301" t="s">
        <v>9265</v>
      </c>
      <c r="AO1986" s="29" t="s">
        <v>4442</v>
      </c>
      <c r="AR1986" s="29" t="str">
        <f t="shared" si="307"/>
        <v>1</v>
      </c>
      <c r="AS1986" s="29">
        <f t="shared" si="308"/>
        <v>1</v>
      </c>
      <c r="AT1986" s="29">
        <v>1</v>
      </c>
      <c r="AV1986" s="29" t="s">
        <v>9588</v>
      </c>
      <c r="AW1986" s="29" t="str">
        <f t="shared" si="310"/>
        <v>image/tiff</v>
      </c>
      <c r="AX1986" s="29" t="str">
        <f t="shared" si="302"/>
        <v>archival/master</v>
      </c>
      <c r="AY1986" s="29" t="str">
        <f t="shared" si="309"/>
        <v>https://media.mediathek-tanz-theater.de/iiif/2/nvt_img-409-002.JP2</v>
      </c>
      <c r="AZ1986" s="29" t="str">
        <f t="shared" si="303"/>
        <v>image/jp2</v>
      </c>
      <c r="BA1986" s="29" t="str">
        <f t="shared" si="304"/>
        <v>presentation/iiif</v>
      </c>
      <c r="BB1986" s="29" t="str">
        <f t="shared" si="305"/>
        <v>https://media.mediathek-tanz-theater.de/iiif/2/nvt_img-409-002.JP2/full/100,/0/default.jpg</v>
      </c>
      <c r="BC1986" s="29" t="str">
        <f t="shared" si="301"/>
        <v>image/jpeg</v>
      </c>
      <c r="BD1986" s="29" t="str">
        <f t="shared" si="306"/>
        <v>presentation/thumbnail</v>
      </c>
    </row>
    <row r="1987" spans="1:56" ht="12.75" customHeight="1">
      <c r="A1987" s="29">
        <v>1</v>
      </c>
      <c r="B1987" s="29">
        <v>0</v>
      </c>
      <c r="C1987" t="s">
        <v>9589</v>
      </c>
      <c r="D1987" s="29" t="s">
        <v>9590</v>
      </c>
      <c r="E1987" s="29"/>
      <c r="F1987" s="29" t="s">
        <v>8238</v>
      </c>
      <c r="G1987" s="29"/>
      <c r="I1987" s="402" t="s">
        <v>4446</v>
      </c>
      <c r="J1987" s="406" t="s">
        <v>9586</v>
      </c>
      <c r="K1987" s="29"/>
      <c r="L1987" s="29"/>
      <c r="M1987" s="311"/>
      <c r="N1987" s="29" t="s">
        <v>1680</v>
      </c>
      <c r="O1987" s="29"/>
      <c r="P1987" s="25"/>
      <c r="Q1987" s="25"/>
      <c r="R1987" s="29" t="s">
        <v>8486</v>
      </c>
      <c r="S1987" s="29" t="s">
        <v>9591</v>
      </c>
      <c r="T1987" s="29" t="s">
        <v>2006</v>
      </c>
      <c r="U1987"/>
      <c r="V1987"/>
      <c r="W1987" s="29"/>
      <c r="X1987" s="349"/>
      <c r="Y1987" s="29"/>
      <c r="Z1987" s="29" t="s">
        <v>1218</v>
      </c>
      <c r="AA1987" s="29" t="s">
        <v>1170</v>
      </c>
      <c r="AB1987" s="29" t="s">
        <v>9592</v>
      </c>
      <c r="AC1987" s="29"/>
      <c r="AD1987" s="29"/>
      <c r="AE1987" s="29" t="s">
        <v>2950</v>
      </c>
      <c r="AG1987" s="38">
        <v>1</v>
      </c>
      <c r="AH1987" s="38" t="s">
        <v>4439</v>
      </c>
      <c r="AI1987" s="38" t="s">
        <v>4440</v>
      </c>
      <c r="AJ1987" s="38" t="s">
        <v>4449</v>
      </c>
      <c r="AK1987" s="38" t="s">
        <v>72</v>
      </c>
      <c r="AL1987" s="301" t="s">
        <v>9265</v>
      </c>
      <c r="AN1987" s="29" t="s">
        <v>72</v>
      </c>
      <c r="AO1987" s="29" t="s">
        <v>4442</v>
      </c>
      <c r="AR1987" s="29" t="str">
        <f t="shared" si="307"/>
        <v>0</v>
      </c>
      <c r="AS1987" s="29">
        <f t="shared" si="308"/>
        <v>0</v>
      </c>
      <c r="AT1987" s="29">
        <v>0</v>
      </c>
      <c r="AW1987" s="29" t="str">
        <f t="shared" si="310"/>
        <v/>
      </c>
      <c r="AX1987" s="29" t="str">
        <f t="shared" si="302"/>
        <v/>
      </c>
      <c r="AY1987" s="29" t="str">
        <f t="shared" si="309"/>
        <v>https://media.mediathek-tanz-theater.de/iiif/2/nvt_img-409-002-001.JP2</v>
      </c>
      <c r="AZ1987" s="29" t="str">
        <f t="shared" si="303"/>
        <v>image/jp2</v>
      </c>
      <c r="BA1987" s="29" t="str">
        <f t="shared" si="304"/>
        <v>presentation/iiif</v>
      </c>
      <c r="BB1987" s="29" t="str">
        <f t="shared" si="305"/>
        <v>https://media.mediathek-tanz-theater.de/iiif/2/nvt_img-409-002-001.JP2/full/100,/0/default.jpg</v>
      </c>
      <c r="BC1987" s="29" t="str">
        <f t="shared" si="301"/>
        <v>image/jpeg</v>
      </c>
      <c r="BD1987" s="29" t="str">
        <f t="shared" si="306"/>
        <v>presentation/thumbnail</v>
      </c>
    </row>
    <row r="1988" spans="1:56" ht="12.75" customHeight="1">
      <c r="A1988" s="29">
        <v>1</v>
      </c>
      <c r="B1988" s="29">
        <v>0</v>
      </c>
      <c r="C1988" t="s">
        <v>9593</v>
      </c>
      <c r="D1988" s="29" t="s">
        <v>9594</v>
      </c>
      <c r="E1988" s="29"/>
      <c r="F1988" s="29" t="s">
        <v>8238</v>
      </c>
      <c r="G1988" s="29"/>
      <c r="I1988" s="402" t="s">
        <v>4446</v>
      </c>
      <c r="J1988" s="406" t="s">
        <v>9586</v>
      </c>
      <c r="K1988" s="29"/>
      <c r="L1988" s="29"/>
      <c r="M1988" s="311"/>
      <c r="N1988" s="29" t="s">
        <v>1680</v>
      </c>
      <c r="O1988" s="29"/>
      <c r="P1988" s="25"/>
      <c r="Q1988" s="25"/>
      <c r="R1988" s="29" t="s">
        <v>8486</v>
      </c>
      <c r="S1988" s="29" t="s">
        <v>9595</v>
      </c>
      <c r="T1988" s="29" t="s">
        <v>2006</v>
      </c>
      <c r="U1988"/>
      <c r="V1988"/>
      <c r="W1988" s="29"/>
      <c r="X1988" s="349"/>
      <c r="Y1988" s="29"/>
      <c r="Z1988" s="29" t="s">
        <v>1218</v>
      </c>
      <c r="AA1988" s="29" t="s">
        <v>1170</v>
      </c>
      <c r="AB1988" s="29" t="s">
        <v>9596</v>
      </c>
      <c r="AC1988" s="29"/>
      <c r="AD1988" s="29"/>
      <c r="AE1988" s="29" t="s">
        <v>2950</v>
      </c>
      <c r="AG1988" s="38">
        <v>1</v>
      </c>
      <c r="AH1988" s="38" t="s">
        <v>4439</v>
      </c>
      <c r="AI1988" s="38" t="s">
        <v>4440</v>
      </c>
      <c r="AJ1988" s="38" t="s">
        <v>4449</v>
      </c>
      <c r="AK1988" s="38" t="s">
        <v>72</v>
      </c>
      <c r="AL1988" s="301" t="s">
        <v>9265</v>
      </c>
      <c r="AN1988" s="29" t="s">
        <v>72</v>
      </c>
      <c r="AO1988" s="29" t="s">
        <v>4442</v>
      </c>
      <c r="AR1988" s="29" t="str">
        <f t="shared" si="307"/>
        <v>0</v>
      </c>
      <c r="AS1988" s="29">
        <f t="shared" si="308"/>
        <v>0</v>
      </c>
      <c r="AT1988" s="29">
        <v>0</v>
      </c>
      <c r="AW1988" s="29" t="str">
        <f t="shared" si="310"/>
        <v/>
      </c>
      <c r="AX1988" s="29" t="str">
        <f t="shared" si="302"/>
        <v/>
      </c>
      <c r="AY1988" s="29" t="str">
        <f t="shared" si="309"/>
        <v>https://media.mediathek-tanz-theater.de/iiif/2/nvt_img-409-002-002.JP2</v>
      </c>
      <c r="AZ1988" s="29" t="str">
        <f t="shared" si="303"/>
        <v>image/jp2</v>
      </c>
      <c r="BA1988" s="29" t="str">
        <f t="shared" si="304"/>
        <v>presentation/iiif</v>
      </c>
      <c r="BB1988" s="29" t="str">
        <f t="shared" si="305"/>
        <v>https://media.mediathek-tanz-theater.de/iiif/2/nvt_img-409-002-002.JP2/full/100,/0/default.jpg</v>
      </c>
      <c r="BC1988" s="29" t="str">
        <f t="shared" si="301"/>
        <v>image/jpeg</v>
      </c>
      <c r="BD1988" s="29" t="str">
        <f t="shared" si="306"/>
        <v>presentation/thumbnail</v>
      </c>
    </row>
    <row r="1989" spans="1:56" ht="12.75" customHeight="1">
      <c r="A1989" s="29">
        <v>1</v>
      </c>
      <c r="B1989" s="29">
        <v>0</v>
      </c>
      <c r="C1989" t="s">
        <v>9597</v>
      </c>
      <c r="D1989" s="29" t="s">
        <v>9598</v>
      </c>
      <c r="E1989" s="29"/>
      <c r="F1989" s="29" t="s">
        <v>8238</v>
      </c>
      <c r="G1989" s="29"/>
      <c r="I1989" s="402" t="s">
        <v>4446</v>
      </c>
      <c r="J1989" s="406" t="s">
        <v>9586</v>
      </c>
      <c r="K1989" s="29"/>
      <c r="L1989" s="29"/>
      <c r="M1989" s="311"/>
      <c r="N1989" s="29" t="s">
        <v>1680</v>
      </c>
      <c r="O1989" s="29"/>
      <c r="P1989" s="25"/>
      <c r="Q1989" s="25"/>
      <c r="R1989" s="29" t="s">
        <v>8486</v>
      </c>
      <c r="S1989" s="29" t="s">
        <v>9599</v>
      </c>
      <c r="T1989" s="29" t="s">
        <v>2006</v>
      </c>
      <c r="U1989"/>
      <c r="V1989"/>
      <c r="W1989" s="29"/>
      <c r="X1989" s="349"/>
      <c r="Y1989" s="29"/>
      <c r="Z1989" s="29" t="s">
        <v>1218</v>
      </c>
      <c r="AA1989" s="29" t="s">
        <v>1170</v>
      </c>
      <c r="AB1989" s="29" t="s">
        <v>9600</v>
      </c>
      <c r="AC1989" s="29"/>
      <c r="AD1989" s="29"/>
      <c r="AE1989" s="29" t="s">
        <v>2950</v>
      </c>
      <c r="AG1989" s="38">
        <v>1</v>
      </c>
      <c r="AH1989" s="38" t="s">
        <v>4439</v>
      </c>
      <c r="AI1989" s="38" t="s">
        <v>4440</v>
      </c>
      <c r="AJ1989" s="38" t="s">
        <v>4449</v>
      </c>
      <c r="AK1989" s="38" t="s">
        <v>9601</v>
      </c>
      <c r="AL1989" s="301" t="s">
        <v>9265</v>
      </c>
      <c r="AN1989" s="29" t="s">
        <v>72</v>
      </c>
      <c r="AO1989" s="29" t="s">
        <v>4442</v>
      </c>
      <c r="AR1989" s="29" t="str">
        <f t="shared" si="307"/>
        <v>0</v>
      </c>
      <c r="AS1989" s="29">
        <f t="shared" si="308"/>
        <v>0</v>
      </c>
      <c r="AT1989" s="29">
        <v>0</v>
      </c>
      <c r="AW1989" s="29" t="str">
        <f t="shared" si="310"/>
        <v/>
      </c>
      <c r="AX1989" s="29" t="str">
        <f t="shared" si="302"/>
        <v/>
      </c>
      <c r="AY1989" s="29" t="str">
        <f t="shared" si="309"/>
        <v>https://media.mediathek-tanz-theater.de/iiif/2/nvt_img-409-002-003.JP2</v>
      </c>
      <c r="AZ1989" s="29" t="str">
        <f t="shared" si="303"/>
        <v>image/jp2</v>
      </c>
      <c r="BA1989" s="29" t="str">
        <f t="shared" si="304"/>
        <v>presentation/iiif</v>
      </c>
      <c r="BB1989" s="29" t="str">
        <f t="shared" si="305"/>
        <v>https://media.mediathek-tanz-theater.de/iiif/2/nvt_img-409-002-003.JP2/full/100,/0/default.jpg</v>
      </c>
      <c r="BC1989" s="29" t="str">
        <f t="shared" ref="BC1989:BC2052" si="311">IF(NOT(BB1989=""),"image/jpeg","")</f>
        <v>image/jpeg</v>
      </c>
      <c r="BD1989" s="29" t="str">
        <f t="shared" si="306"/>
        <v>presentation/thumbnail</v>
      </c>
    </row>
    <row r="1990" spans="1:56" ht="12.75" customHeight="1">
      <c r="A1990" s="29">
        <v>1</v>
      </c>
      <c r="B1990" s="29">
        <v>0</v>
      </c>
      <c r="C1990" t="s">
        <v>9602</v>
      </c>
      <c r="D1990" s="29" t="s">
        <v>9603</v>
      </c>
      <c r="E1990" s="29"/>
      <c r="F1990" s="29" t="s">
        <v>8238</v>
      </c>
      <c r="G1990" s="29"/>
      <c r="H1990" s="29"/>
      <c r="I1990" s="402" t="s">
        <v>4438</v>
      </c>
      <c r="J1990" s="406" t="s">
        <v>9571</v>
      </c>
      <c r="K1990" s="29"/>
      <c r="L1990" s="29"/>
      <c r="M1990" s="311"/>
      <c r="N1990" s="29" t="s">
        <v>1680</v>
      </c>
      <c r="O1990" s="29"/>
      <c r="P1990" s="25"/>
      <c r="Q1990" s="25"/>
      <c r="R1990" s="29"/>
      <c r="S1990" s="29"/>
      <c r="T1990" s="29"/>
      <c r="U1990"/>
      <c r="V1990"/>
      <c r="W1990" s="29"/>
      <c r="X1990" s="349"/>
      <c r="Y1990" s="29"/>
      <c r="Z1990" s="29" t="s">
        <v>1218</v>
      </c>
      <c r="AA1990" s="29" t="s">
        <v>1170</v>
      </c>
      <c r="AB1990" s="29"/>
      <c r="AC1990" s="29"/>
      <c r="AD1990" s="29"/>
      <c r="AE1990" s="29" t="s">
        <v>2950</v>
      </c>
      <c r="AG1990" s="38">
        <v>1</v>
      </c>
      <c r="AH1990" s="38" t="s">
        <v>4439</v>
      </c>
      <c r="AI1990" s="38" t="s">
        <v>4440</v>
      </c>
      <c r="AJ1990" s="38" t="s">
        <v>9604</v>
      </c>
      <c r="AL1990" s="301" t="s">
        <v>9265</v>
      </c>
      <c r="AO1990" s="29" t="s">
        <v>4442</v>
      </c>
      <c r="AR1990" s="29" t="str">
        <f t="shared" si="307"/>
        <v>1</v>
      </c>
      <c r="AS1990" s="29">
        <f t="shared" si="308"/>
        <v>1</v>
      </c>
      <c r="AT1990" s="29">
        <v>1</v>
      </c>
      <c r="AV1990" s="29" t="s">
        <v>9605</v>
      </c>
      <c r="AW1990" s="29" t="str">
        <f t="shared" si="310"/>
        <v>image/tiff</v>
      </c>
      <c r="AX1990" s="29" t="str">
        <f t="shared" ref="AX1990:AX2053" si="312">IF(NOT(AV1990=""),"archival/master","")</f>
        <v>archival/master</v>
      </c>
      <c r="AY1990" s="29" t="str">
        <f t="shared" si="309"/>
        <v>https://media.mediathek-tanz-theater.de/iiif/2/nvt_img-409-003.JP2</v>
      </c>
      <c r="AZ1990" s="29" t="str">
        <f t="shared" ref="AZ1990:AZ2053" si="313">IF(NOT(AY1990=""),"image/jp2","")</f>
        <v>image/jp2</v>
      </c>
      <c r="BA1990" s="29" t="str">
        <f t="shared" ref="BA1990:BA2053" si="314">IF(NOT(AY1990=""),"presentation/iiif","")</f>
        <v>presentation/iiif</v>
      </c>
      <c r="BB1990" s="29" t="str">
        <f t="shared" ref="BB1990:BB2053" si="315">"https://media.mediathek-tanz-theater.de/iiif/2/nvt_"&amp;C1990&amp;".JP2/full/100,/0/default.jpg"</f>
        <v>https://media.mediathek-tanz-theater.de/iiif/2/nvt_img-409-003.JP2/full/100,/0/default.jpg</v>
      </c>
      <c r="BC1990" s="29" t="str">
        <f t="shared" si="311"/>
        <v>image/jpeg</v>
      </c>
      <c r="BD1990" s="29" t="str">
        <f t="shared" ref="BD1990:BD2053" si="316">IF(NOT(BB1990=""),"presentation/thumbnail","")</f>
        <v>presentation/thumbnail</v>
      </c>
    </row>
    <row r="1991" spans="1:56" ht="12.75" customHeight="1">
      <c r="A1991" s="29">
        <v>1</v>
      </c>
      <c r="B1991" s="29">
        <v>0</v>
      </c>
      <c r="C1991" t="s">
        <v>9606</v>
      </c>
      <c r="D1991" s="29" t="s">
        <v>9607</v>
      </c>
      <c r="E1991" s="29"/>
      <c r="F1991" s="29" t="s">
        <v>8238</v>
      </c>
      <c r="G1991" s="29"/>
      <c r="H1991" s="29"/>
      <c r="I1991" s="402" t="s">
        <v>4446</v>
      </c>
      <c r="J1991" s="406" t="s">
        <v>9602</v>
      </c>
      <c r="K1991" s="29"/>
      <c r="L1991" s="29"/>
      <c r="M1991" s="311"/>
      <c r="N1991" s="29" t="s">
        <v>1680</v>
      </c>
      <c r="O1991" s="29"/>
      <c r="P1991" s="25"/>
      <c r="Q1991" s="25"/>
      <c r="R1991" s="29" t="s">
        <v>8486</v>
      </c>
      <c r="S1991" s="29" t="s">
        <v>9608</v>
      </c>
      <c r="T1991" s="29" t="s">
        <v>2006</v>
      </c>
      <c r="U1991"/>
      <c r="V1991"/>
      <c r="W1991" s="29"/>
      <c r="X1991" s="349"/>
      <c r="Y1991" s="29"/>
      <c r="Z1991" s="29" t="s">
        <v>1218</v>
      </c>
      <c r="AA1991" s="29" t="s">
        <v>1170</v>
      </c>
      <c r="AB1991" s="29"/>
      <c r="AC1991" s="29"/>
      <c r="AD1991" s="29"/>
      <c r="AE1991" s="29" t="s">
        <v>2950</v>
      </c>
      <c r="AG1991" s="38">
        <v>1</v>
      </c>
      <c r="AH1991" s="38" t="s">
        <v>4439</v>
      </c>
      <c r="AI1991" s="38" t="s">
        <v>4440</v>
      </c>
      <c r="AJ1991" s="38" t="s">
        <v>4449</v>
      </c>
      <c r="AK1991" s="38" t="s">
        <v>9601</v>
      </c>
      <c r="AL1991" s="301" t="s">
        <v>9265</v>
      </c>
      <c r="AN1991" s="29" t="s">
        <v>72</v>
      </c>
      <c r="AO1991" s="29" t="s">
        <v>4442</v>
      </c>
      <c r="AR1991" s="29" t="str">
        <f t="shared" ref="AR1991:AR2054" si="317">IF(OR(I1991="Negativmappe",I1991="Negativstreifen",I1991="Diapositivfilm",I1991="Fotomappe;(POSITIVE)",AND(I1991="Kostümfotografie",NOT(AE1991="DT")),AND(I1991="Fotografie",NOT(AE1991="DT")),AND(I1991="Porträtfotografie",NOT(AE1991="DT")),AND(I1991="Fotodokumentation",NOT(AE1991="DT")),AND(I1991="Bühnenbildfotografie",NOT(AE1991="DT"))),"1","0")</f>
        <v>0</v>
      </c>
      <c r="AS1991" s="29">
        <f t="shared" ref="AS1991:AS2054" si="318">AT1991</f>
        <v>0</v>
      </c>
      <c r="AT1991" s="29">
        <v>0</v>
      </c>
      <c r="AW1991" s="29" t="str">
        <f t="shared" si="310"/>
        <v/>
      </c>
      <c r="AX1991" s="29" t="str">
        <f t="shared" si="312"/>
        <v/>
      </c>
      <c r="AY1991" s="29" t="str">
        <f t="shared" ref="AY1991:AY2054" si="319">"https://media.mediathek-tanz-theater.de/iiif/2/nvt_"&amp;C1991&amp;".JP2"</f>
        <v>https://media.mediathek-tanz-theater.de/iiif/2/nvt_img-409-003-001.JP2</v>
      </c>
      <c r="AZ1991" s="29" t="str">
        <f t="shared" si="313"/>
        <v>image/jp2</v>
      </c>
      <c r="BA1991" s="29" t="str">
        <f t="shared" si="314"/>
        <v>presentation/iiif</v>
      </c>
      <c r="BB1991" s="29" t="str">
        <f t="shared" si="315"/>
        <v>https://media.mediathek-tanz-theater.de/iiif/2/nvt_img-409-003-001.JP2/full/100,/0/default.jpg</v>
      </c>
      <c r="BC1991" s="29" t="str">
        <f t="shared" si="311"/>
        <v>image/jpeg</v>
      </c>
      <c r="BD1991" s="29" t="str">
        <f t="shared" si="316"/>
        <v>presentation/thumbnail</v>
      </c>
    </row>
    <row r="1992" spans="1:56" ht="12.75" customHeight="1">
      <c r="A1992" s="29">
        <v>1</v>
      </c>
      <c r="B1992" s="29">
        <v>0</v>
      </c>
      <c r="C1992" t="s">
        <v>9609</v>
      </c>
      <c r="D1992" s="29" t="s">
        <v>9610</v>
      </c>
      <c r="E1992" s="29"/>
      <c r="F1992" s="29" t="s">
        <v>8238</v>
      </c>
      <c r="G1992" s="29"/>
      <c r="H1992" s="29"/>
      <c r="I1992" s="402" t="s">
        <v>4446</v>
      </c>
      <c r="J1992" s="406" t="s">
        <v>9602</v>
      </c>
      <c r="K1992" s="29"/>
      <c r="L1992" s="29"/>
      <c r="M1992" s="311"/>
      <c r="N1992" s="29" t="s">
        <v>1680</v>
      </c>
      <c r="O1992" s="29"/>
      <c r="P1992" s="25"/>
      <c r="Q1992" s="25"/>
      <c r="R1992" s="29" t="s">
        <v>8486</v>
      </c>
      <c r="S1992" s="29" t="s">
        <v>9611</v>
      </c>
      <c r="T1992" s="29" t="s">
        <v>2006</v>
      </c>
      <c r="U1992"/>
      <c r="V1992"/>
      <c r="W1992" s="29"/>
      <c r="X1992" s="349"/>
      <c r="Y1992" s="29"/>
      <c r="Z1992" s="29" t="s">
        <v>1218</v>
      </c>
      <c r="AA1992" s="29" t="s">
        <v>1170</v>
      </c>
      <c r="AB1992" s="29"/>
      <c r="AC1992" s="29"/>
      <c r="AD1992" s="29"/>
      <c r="AE1992" s="29" t="s">
        <v>2950</v>
      </c>
      <c r="AG1992" s="38">
        <v>1</v>
      </c>
      <c r="AH1992" s="38" t="s">
        <v>4439</v>
      </c>
      <c r="AI1992" s="38" t="s">
        <v>4440</v>
      </c>
      <c r="AJ1992" s="38" t="s">
        <v>4449</v>
      </c>
      <c r="AK1992" s="38" t="s">
        <v>72</v>
      </c>
      <c r="AL1992" s="301" t="s">
        <v>9265</v>
      </c>
      <c r="AN1992" s="29" t="s">
        <v>72</v>
      </c>
      <c r="AO1992" s="29" t="s">
        <v>4442</v>
      </c>
      <c r="AR1992" s="29" t="str">
        <f t="shared" si="317"/>
        <v>0</v>
      </c>
      <c r="AS1992" s="29">
        <f t="shared" si="318"/>
        <v>0</v>
      </c>
      <c r="AT1992" s="29">
        <v>0</v>
      </c>
      <c r="AW1992" s="29" t="str">
        <f t="shared" ref="AW1992:AW2055" si="320">IF(NOT(AV1992=""),"image/tiff","")</f>
        <v/>
      </c>
      <c r="AX1992" s="29" t="str">
        <f t="shared" si="312"/>
        <v/>
      </c>
      <c r="AY1992" s="29" t="str">
        <f t="shared" si="319"/>
        <v>https://media.mediathek-tanz-theater.de/iiif/2/nvt_img-409-003-002.JP2</v>
      </c>
      <c r="AZ1992" s="29" t="str">
        <f t="shared" si="313"/>
        <v>image/jp2</v>
      </c>
      <c r="BA1992" s="29" t="str">
        <f t="shared" si="314"/>
        <v>presentation/iiif</v>
      </c>
      <c r="BB1992" s="29" t="str">
        <f t="shared" si="315"/>
        <v>https://media.mediathek-tanz-theater.de/iiif/2/nvt_img-409-003-002.JP2/full/100,/0/default.jpg</v>
      </c>
      <c r="BC1992" s="29" t="str">
        <f t="shared" si="311"/>
        <v>image/jpeg</v>
      </c>
      <c r="BD1992" s="29" t="str">
        <f t="shared" si="316"/>
        <v>presentation/thumbnail</v>
      </c>
    </row>
    <row r="1993" spans="1:56" ht="12.75" customHeight="1">
      <c r="A1993" s="29">
        <v>1</v>
      </c>
      <c r="B1993" s="29">
        <v>0</v>
      </c>
      <c r="C1993" t="s">
        <v>9612</v>
      </c>
      <c r="D1993" s="29" t="s">
        <v>9613</v>
      </c>
      <c r="E1993" s="29"/>
      <c r="F1993" s="29" t="s">
        <v>8238</v>
      </c>
      <c r="G1993" s="29"/>
      <c r="H1993" s="29"/>
      <c r="I1993" s="402" t="s">
        <v>4446</v>
      </c>
      <c r="J1993" s="406" t="s">
        <v>9602</v>
      </c>
      <c r="K1993" s="29"/>
      <c r="L1993" s="29"/>
      <c r="M1993" s="311"/>
      <c r="N1993" s="29" t="s">
        <v>1680</v>
      </c>
      <c r="O1993" s="29"/>
      <c r="P1993" s="25"/>
      <c r="Q1993" s="25"/>
      <c r="R1993" s="29" t="s">
        <v>8486</v>
      </c>
      <c r="S1993" s="29" t="s">
        <v>9611</v>
      </c>
      <c r="T1993" s="29" t="s">
        <v>2006</v>
      </c>
      <c r="U1993"/>
      <c r="V1993"/>
      <c r="W1993" s="29"/>
      <c r="X1993" s="349"/>
      <c r="Y1993" s="29"/>
      <c r="Z1993" s="29" t="s">
        <v>1218</v>
      </c>
      <c r="AA1993" s="29" t="s">
        <v>1170</v>
      </c>
      <c r="AB1993" s="29"/>
      <c r="AC1993" s="29"/>
      <c r="AD1993" s="29"/>
      <c r="AE1993" s="29" t="s">
        <v>2950</v>
      </c>
      <c r="AG1993" s="38">
        <v>1</v>
      </c>
      <c r="AH1993" s="38" t="s">
        <v>4439</v>
      </c>
      <c r="AI1993" s="38" t="s">
        <v>4440</v>
      </c>
      <c r="AJ1993" s="38" t="s">
        <v>4449</v>
      </c>
      <c r="AK1993" s="38" t="s">
        <v>72</v>
      </c>
      <c r="AL1993" s="301" t="s">
        <v>9265</v>
      </c>
      <c r="AN1993" s="29" t="s">
        <v>72</v>
      </c>
      <c r="AO1993" s="29" t="s">
        <v>4442</v>
      </c>
      <c r="AR1993" s="29" t="str">
        <f t="shared" si="317"/>
        <v>0</v>
      </c>
      <c r="AS1993" s="29">
        <f t="shared" si="318"/>
        <v>0</v>
      </c>
      <c r="AT1993" s="29">
        <v>0</v>
      </c>
      <c r="AW1993" s="29" t="str">
        <f t="shared" si="320"/>
        <v/>
      </c>
      <c r="AX1993" s="29" t="str">
        <f t="shared" si="312"/>
        <v/>
      </c>
      <c r="AY1993" s="29" t="str">
        <f t="shared" si="319"/>
        <v>https://media.mediathek-tanz-theater.de/iiif/2/nvt_img-409-003-003.JP2</v>
      </c>
      <c r="AZ1993" s="29" t="str">
        <f t="shared" si="313"/>
        <v>image/jp2</v>
      </c>
      <c r="BA1993" s="29" t="str">
        <f t="shared" si="314"/>
        <v>presentation/iiif</v>
      </c>
      <c r="BB1993" s="29" t="str">
        <f t="shared" si="315"/>
        <v>https://media.mediathek-tanz-theater.de/iiif/2/nvt_img-409-003-003.JP2/full/100,/0/default.jpg</v>
      </c>
      <c r="BC1993" s="29" t="str">
        <f t="shared" si="311"/>
        <v>image/jpeg</v>
      </c>
      <c r="BD1993" s="29" t="str">
        <f t="shared" si="316"/>
        <v>presentation/thumbnail</v>
      </c>
    </row>
    <row r="1994" spans="1:56" ht="12.75" customHeight="1">
      <c r="A1994" s="29">
        <v>1</v>
      </c>
      <c r="B1994" s="29">
        <v>0</v>
      </c>
      <c r="C1994" t="s">
        <v>9614</v>
      </c>
      <c r="D1994" s="29" t="s">
        <v>9615</v>
      </c>
      <c r="E1994" s="29"/>
      <c r="F1994" s="29" t="s">
        <v>8238</v>
      </c>
      <c r="G1994" s="29"/>
      <c r="H1994" s="29"/>
      <c r="I1994" s="402" t="s">
        <v>4446</v>
      </c>
      <c r="J1994" s="406" t="s">
        <v>9602</v>
      </c>
      <c r="K1994" s="29"/>
      <c r="L1994" s="29"/>
      <c r="M1994" s="311"/>
      <c r="N1994" s="29" t="s">
        <v>1680</v>
      </c>
      <c r="O1994" s="29"/>
      <c r="P1994" s="25"/>
      <c r="Q1994" s="25"/>
      <c r="R1994" s="29" t="s">
        <v>8486</v>
      </c>
      <c r="S1994" s="29" t="s">
        <v>9611</v>
      </c>
      <c r="T1994" s="29" t="s">
        <v>2006</v>
      </c>
      <c r="U1994"/>
      <c r="V1994"/>
      <c r="W1994" s="29"/>
      <c r="X1994" s="349"/>
      <c r="Y1994" s="29"/>
      <c r="Z1994" s="29" t="s">
        <v>1218</v>
      </c>
      <c r="AA1994" s="29" t="s">
        <v>1170</v>
      </c>
      <c r="AB1994" s="29"/>
      <c r="AC1994" s="29"/>
      <c r="AD1994" s="29"/>
      <c r="AE1994" s="29" t="s">
        <v>2950</v>
      </c>
      <c r="AG1994" s="38">
        <v>1</v>
      </c>
      <c r="AH1994" s="38" t="s">
        <v>4439</v>
      </c>
      <c r="AI1994" s="38" t="s">
        <v>4440</v>
      </c>
      <c r="AJ1994" s="38" t="s">
        <v>4449</v>
      </c>
      <c r="AK1994" s="38" t="s">
        <v>72</v>
      </c>
      <c r="AL1994" s="301" t="s">
        <v>9265</v>
      </c>
      <c r="AN1994" s="29" t="s">
        <v>72</v>
      </c>
      <c r="AO1994" s="29" t="s">
        <v>4442</v>
      </c>
      <c r="AR1994" s="29" t="str">
        <f t="shared" si="317"/>
        <v>0</v>
      </c>
      <c r="AS1994" s="29">
        <f t="shared" si="318"/>
        <v>0</v>
      </c>
      <c r="AT1994" s="29">
        <v>0</v>
      </c>
      <c r="AW1994" s="29" t="str">
        <f t="shared" si="320"/>
        <v/>
      </c>
      <c r="AX1994" s="29" t="str">
        <f t="shared" si="312"/>
        <v/>
      </c>
      <c r="AY1994" s="29" t="str">
        <f t="shared" si="319"/>
        <v>https://media.mediathek-tanz-theater.de/iiif/2/nvt_img-409-003-004.JP2</v>
      </c>
      <c r="AZ1994" s="29" t="str">
        <f t="shared" si="313"/>
        <v>image/jp2</v>
      </c>
      <c r="BA1994" s="29" t="str">
        <f t="shared" si="314"/>
        <v>presentation/iiif</v>
      </c>
      <c r="BB1994" s="29" t="str">
        <f t="shared" si="315"/>
        <v>https://media.mediathek-tanz-theater.de/iiif/2/nvt_img-409-003-004.JP2/full/100,/0/default.jpg</v>
      </c>
      <c r="BC1994" s="29" t="str">
        <f t="shared" si="311"/>
        <v>image/jpeg</v>
      </c>
      <c r="BD1994" s="29" t="str">
        <f t="shared" si="316"/>
        <v>presentation/thumbnail</v>
      </c>
    </row>
    <row r="1995" spans="1:56" ht="12.75" customHeight="1">
      <c r="A1995" s="29">
        <v>0</v>
      </c>
      <c r="B1995" s="29">
        <v>0</v>
      </c>
      <c r="C1995" t="s">
        <v>9616</v>
      </c>
      <c r="D1995" s="29"/>
      <c r="E1995" s="29"/>
      <c r="F1995" s="29" t="s">
        <v>8238</v>
      </c>
      <c r="G1995" s="29"/>
      <c r="H1995" s="29"/>
      <c r="I1995" s="402" t="s">
        <v>4431</v>
      </c>
      <c r="J1995" s="406"/>
      <c r="K1995" s="29"/>
      <c r="L1995" s="29"/>
      <c r="M1995" s="311"/>
      <c r="N1995" s="29"/>
      <c r="O1995" s="29"/>
      <c r="P1995" s="25"/>
      <c r="Q1995" s="25"/>
      <c r="R1995" s="29"/>
      <c r="S1995" s="29"/>
      <c r="T1995" s="29"/>
      <c r="U1995"/>
      <c r="V1995"/>
      <c r="W1995" s="29"/>
      <c r="X1995" s="349"/>
      <c r="Y1995" s="29"/>
      <c r="Z1995" s="29" t="s">
        <v>1218</v>
      </c>
      <c r="AA1995" s="29" t="s">
        <v>1170</v>
      </c>
      <c r="AB1995" s="29" t="s">
        <v>9617</v>
      </c>
      <c r="AC1995" s="29" t="s">
        <v>4788</v>
      </c>
      <c r="AD1995" s="29"/>
      <c r="AE1995" s="29" t="s">
        <v>2950</v>
      </c>
      <c r="AG1995" s="38">
        <v>1</v>
      </c>
      <c r="AJ1995" s="38" t="s">
        <v>5115</v>
      </c>
      <c r="AR1995" s="29" t="str">
        <f t="shared" si="317"/>
        <v>1</v>
      </c>
      <c r="AS1995" s="29">
        <f t="shared" si="318"/>
        <v>0</v>
      </c>
      <c r="AT1995" s="29">
        <v>0</v>
      </c>
      <c r="AW1995" s="29" t="str">
        <f t="shared" si="320"/>
        <v/>
      </c>
      <c r="AX1995" s="29" t="str">
        <f t="shared" si="312"/>
        <v/>
      </c>
      <c r="AY1995" s="29" t="str">
        <f t="shared" si="319"/>
        <v>https://media.mediathek-tanz-theater.de/iiif/2/nvt_img-410.JP2</v>
      </c>
      <c r="AZ1995" s="29" t="str">
        <f t="shared" si="313"/>
        <v>image/jp2</v>
      </c>
      <c r="BA1995" s="29" t="str">
        <f t="shared" si="314"/>
        <v>presentation/iiif</v>
      </c>
      <c r="BB1995" s="29" t="str">
        <f t="shared" si="315"/>
        <v>https://media.mediathek-tanz-theater.de/iiif/2/nvt_img-410.JP2/full/100,/0/default.jpg</v>
      </c>
      <c r="BC1995" s="29" t="str">
        <f t="shared" si="311"/>
        <v>image/jpeg</v>
      </c>
      <c r="BD1995" s="29" t="str">
        <f t="shared" si="316"/>
        <v>presentation/thumbnail</v>
      </c>
    </row>
    <row r="1996" spans="1:56" ht="12.75" customHeight="1">
      <c r="A1996" s="29">
        <v>1</v>
      </c>
      <c r="B1996" s="29">
        <v>0</v>
      </c>
      <c r="C1996" t="s">
        <v>9618</v>
      </c>
      <c r="D1996" s="29" t="s">
        <v>9619</v>
      </c>
      <c r="E1996" s="29"/>
      <c r="F1996" s="29" t="s">
        <v>8238</v>
      </c>
      <c r="G1996" s="29"/>
      <c r="H1996" s="29"/>
      <c r="I1996" s="402" t="s">
        <v>4438</v>
      </c>
      <c r="J1996" s="406" t="s">
        <v>9616</v>
      </c>
      <c r="K1996" s="29"/>
      <c r="L1996" s="29"/>
      <c r="M1996" s="311"/>
      <c r="N1996" s="29" t="s">
        <v>1680</v>
      </c>
      <c r="O1996" s="29"/>
      <c r="P1996" s="25"/>
      <c r="Q1996" s="25"/>
      <c r="R1996" s="29"/>
      <c r="S1996" s="29"/>
      <c r="T1996" s="29"/>
      <c r="U1996"/>
      <c r="V1996"/>
      <c r="W1996" s="29"/>
      <c r="X1996" s="349"/>
      <c r="Y1996" s="29"/>
      <c r="Z1996" s="29" t="s">
        <v>1218</v>
      </c>
      <c r="AA1996" s="29" t="s">
        <v>1170</v>
      </c>
      <c r="AB1996" s="29"/>
      <c r="AC1996" s="29"/>
      <c r="AD1996" s="29"/>
      <c r="AE1996" s="29" t="s">
        <v>2950</v>
      </c>
      <c r="AG1996" s="38">
        <v>1</v>
      </c>
      <c r="AH1996" s="38" t="s">
        <v>4439</v>
      </c>
      <c r="AI1996" s="38" t="s">
        <v>4440</v>
      </c>
      <c r="AJ1996" s="38" t="s">
        <v>8456</v>
      </c>
      <c r="AO1996" s="29" t="s">
        <v>4442</v>
      </c>
      <c r="AR1996" s="29" t="str">
        <f t="shared" si="317"/>
        <v>1</v>
      </c>
      <c r="AS1996" s="29">
        <f t="shared" si="318"/>
        <v>1</v>
      </c>
      <c r="AT1996" s="29">
        <v>1</v>
      </c>
      <c r="AV1996" s="29" t="s">
        <v>9620</v>
      </c>
      <c r="AW1996" s="29" t="str">
        <f t="shared" si="320"/>
        <v>image/tiff</v>
      </c>
      <c r="AX1996" s="29" t="str">
        <f t="shared" si="312"/>
        <v>archival/master</v>
      </c>
      <c r="AY1996" s="29" t="str">
        <f t="shared" si="319"/>
        <v>https://media.mediathek-tanz-theater.de/iiif/2/nvt_img-410-001.JP2</v>
      </c>
      <c r="AZ1996" s="29" t="str">
        <f t="shared" si="313"/>
        <v>image/jp2</v>
      </c>
      <c r="BA1996" s="29" t="str">
        <f t="shared" si="314"/>
        <v>presentation/iiif</v>
      </c>
      <c r="BB1996" s="29" t="str">
        <f t="shared" si="315"/>
        <v>https://media.mediathek-tanz-theater.de/iiif/2/nvt_img-410-001.JP2/full/100,/0/default.jpg</v>
      </c>
      <c r="BC1996" s="29" t="str">
        <f t="shared" si="311"/>
        <v>image/jpeg</v>
      </c>
      <c r="BD1996" s="29" t="str">
        <f t="shared" si="316"/>
        <v>presentation/thumbnail</v>
      </c>
    </row>
    <row r="1997" spans="1:56" ht="12.75" customHeight="1">
      <c r="A1997" s="29">
        <v>1</v>
      </c>
      <c r="B1997" s="29">
        <v>0</v>
      </c>
      <c r="C1997" t="s">
        <v>9621</v>
      </c>
      <c r="D1997" s="29" t="s">
        <v>9622</v>
      </c>
      <c r="E1997" s="29"/>
      <c r="F1997" s="29" t="s">
        <v>8238</v>
      </c>
      <c r="G1997" s="29"/>
      <c r="H1997" s="29"/>
      <c r="I1997" s="402" t="s">
        <v>4446</v>
      </c>
      <c r="J1997" s="406" t="s">
        <v>9618</v>
      </c>
      <c r="K1997" s="29"/>
      <c r="L1997" s="29"/>
      <c r="M1997" s="311"/>
      <c r="N1997" s="29" t="s">
        <v>1680</v>
      </c>
      <c r="O1997" s="29"/>
      <c r="P1997" s="25"/>
      <c r="Q1997" s="25"/>
      <c r="R1997" s="29" t="s">
        <v>8242</v>
      </c>
      <c r="S1997" s="29" t="s">
        <v>9623</v>
      </c>
      <c r="T1997" s="29" t="s">
        <v>2006</v>
      </c>
      <c r="U1997"/>
      <c r="V1997"/>
      <c r="W1997" s="29"/>
      <c r="X1997" s="349"/>
      <c r="Y1997" s="29"/>
      <c r="Z1997" s="29" t="s">
        <v>1218</v>
      </c>
      <c r="AA1997" s="29" t="s">
        <v>1170</v>
      </c>
      <c r="AB1997" s="29"/>
      <c r="AC1997" s="29"/>
      <c r="AD1997" s="29"/>
      <c r="AE1997" s="29" t="s">
        <v>2950</v>
      </c>
      <c r="AG1997" s="38">
        <v>1</v>
      </c>
      <c r="AH1997" s="38" t="s">
        <v>4439</v>
      </c>
      <c r="AI1997" s="38" t="s">
        <v>4440</v>
      </c>
      <c r="AJ1997" s="38" t="s">
        <v>4449</v>
      </c>
      <c r="AK1997" s="38" t="s">
        <v>72</v>
      </c>
      <c r="AL1997" s="301" t="s">
        <v>9265</v>
      </c>
      <c r="AN1997" s="29" t="s">
        <v>72</v>
      </c>
      <c r="AO1997" s="29" t="s">
        <v>4442</v>
      </c>
      <c r="AR1997" s="29" t="str">
        <f t="shared" si="317"/>
        <v>0</v>
      </c>
      <c r="AS1997" s="29">
        <f t="shared" si="318"/>
        <v>0</v>
      </c>
      <c r="AT1997" s="29">
        <v>0</v>
      </c>
      <c r="AW1997" s="29" t="str">
        <f t="shared" si="320"/>
        <v/>
      </c>
      <c r="AX1997" s="29" t="str">
        <f t="shared" si="312"/>
        <v/>
      </c>
      <c r="AY1997" s="29" t="str">
        <f t="shared" si="319"/>
        <v>https://media.mediathek-tanz-theater.de/iiif/2/nvt_img-410-001-001.JP2</v>
      </c>
      <c r="AZ1997" s="29" t="str">
        <f t="shared" si="313"/>
        <v>image/jp2</v>
      </c>
      <c r="BA1997" s="29" t="str">
        <f t="shared" si="314"/>
        <v>presentation/iiif</v>
      </c>
      <c r="BB1997" s="29" t="str">
        <f t="shared" si="315"/>
        <v>https://media.mediathek-tanz-theater.de/iiif/2/nvt_img-410-001-001.JP2/full/100,/0/default.jpg</v>
      </c>
      <c r="BC1997" s="29" t="str">
        <f t="shared" si="311"/>
        <v>image/jpeg</v>
      </c>
      <c r="BD1997" s="29" t="str">
        <f t="shared" si="316"/>
        <v>presentation/thumbnail</v>
      </c>
    </row>
    <row r="1998" spans="1:56" ht="12.75" customHeight="1">
      <c r="A1998" s="29">
        <v>1</v>
      </c>
      <c r="B1998" s="29">
        <v>0</v>
      </c>
      <c r="C1998" t="s">
        <v>9624</v>
      </c>
      <c r="D1998" s="29" t="s">
        <v>9625</v>
      </c>
      <c r="E1998" s="29"/>
      <c r="F1998" s="29" t="s">
        <v>8238</v>
      </c>
      <c r="G1998" s="29"/>
      <c r="H1998" s="29"/>
      <c r="I1998" s="402" t="s">
        <v>4446</v>
      </c>
      <c r="J1998" s="406" t="s">
        <v>9618</v>
      </c>
      <c r="K1998" s="29"/>
      <c r="L1998" s="29"/>
      <c r="M1998" s="311"/>
      <c r="N1998" s="29" t="s">
        <v>1680</v>
      </c>
      <c r="O1998" s="29"/>
      <c r="P1998" s="25"/>
      <c r="Q1998" s="25"/>
      <c r="R1998" s="29" t="s">
        <v>8242</v>
      </c>
      <c r="S1998" s="29" t="s">
        <v>9623</v>
      </c>
      <c r="T1998" s="29" t="s">
        <v>2006</v>
      </c>
      <c r="U1998"/>
      <c r="V1998"/>
      <c r="W1998" s="29"/>
      <c r="X1998" s="349"/>
      <c r="Y1998" s="29"/>
      <c r="Z1998" s="29" t="s">
        <v>1218</v>
      </c>
      <c r="AA1998" s="29" t="s">
        <v>1170</v>
      </c>
      <c r="AB1998" s="29"/>
      <c r="AC1998" s="29"/>
      <c r="AD1998" s="29"/>
      <c r="AE1998" s="29" t="s">
        <v>2950</v>
      </c>
      <c r="AG1998" s="38">
        <v>1</v>
      </c>
      <c r="AH1998" s="38" t="s">
        <v>4439</v>
      </c>
      <c r="AI1998" s="38" t="s">
        <v>4440</v>
      </c>
      <c r="AJ1998" s="38" t="s">
        <v>4449</v>
      </c>
      <c r="AK1998" s="38" t="s">
        <v>72</v>
      </c>
      <c r="AL1998" s="301" t="s">
        <v>9265</v>
      </c>
      <c r="AN1998" s="29" t="s">
        <v>72</v>
      </c>
      <c r="AO1998" s="29" t="s">
        <v>4442</v>
      </c>
      <c r="AR1998" s="29" t="str">
        <f t="shared" si="317"/>
        <v>0</v>
      </c>
      <c r="AS1998" s="29">
        <f t="shared" si="318"/>
        <v>0</v>
      </c>
      <c r="AT1998" s="29">
        <v>0</v>
      </c>
      <c r="AW1998" s="29" t="str">
        <f t="shared" si="320"/>
        <v/>
      </c>
      <c r="AX1998" s="29" t="str">
        <f t="shared" si="312"/>
        <v/>
      </c>
      <c r="AY1998" s="29" t="str">
        <f t="shared" si="319"/>
        <v>https://media.mediathek-tanz-theater.de/iiif/2/nvt_img-410-001-002.JP2</v>
      </c>
      <c r="AZ1998" s="29" t="str">
        <f t="shared" si="313"/>
        <v>image/jp2</v>
      </c>
      <c r="BA1998" s="29" t="str">
        <f t="shared" si="314"/>
        <v>presentation/iiif</v>
      </c>
      <c r="BB1998" s="29" t="str">
        <f t="shared" si="315"/>
        <v>https://media.mediathek-tanz-theater.de/iiif/2/nvt_img-410-001-002.JP2/full/100,/0/default.jpg</v>
      </c>
      <c r="BC1998" s="29" t="str">
        <f t="shared" si="311"/>
        <v>image/jpeg</v>
      </c>
      <c r="BD1998" s="29" t="str">
        <f t="shared" si="316"/>
        <v>presentation/thumbnail</v>
      </c>
    </row>
    <row r="1999" spans="1:56" ht="12.75" customHeight="1">
      <c r="A1999" s="29">
        <v>1</v>
      </c>
      <c r="B1999" s="29">
        <v>0</v>
      </c>
      <c r="C1999" t="s">
        <v>9626</v>
      </c>
      <c r="D1999" s="29" t="s">
        <v>9627</v>
      </c>
      <c r="E1999" s="29"/>
      <c r="F1999" s="29" t="s">
        <v>8238</v>
      </c>
      <c r="G1999" s="29"/>
      <c r="H1999" s="29"/>
      <c r="I1999" s="402" t="s">
        <v>4446</v>
      </c>
      <c r="J1999" s="406" t="s">
        <v>9618</v>
      </c>
      <c r="K1999" s="29"/>
      <c r="L1999" s="29"/>
      <c r="M1999" s="311"/>
      <c r="N1999" s="29" t="s">
        <v>1680</v>
      </c>
      <c r="O1999" s="29"/>
      <c r="P1999" s="25"/>
      <c r="Q1999" s="25"/>
      <c r="R1999" s="29" t="s">
        <v>8242</v>
      </c>
      <c r="S1999" s="29" t="s">
        <v>9623</v>
      </c>
      <c r="T1999" s="29" t="s">
        <v>2006</v>
      </c>
      <c r="U1999"/>
      <c r="V1999"/>
      <c r="W1999" s="29"/>
      <c r="X1999" s="349"/>
      <c r="Y1999" s="29"/>
      <c r="Z1999" s="29" t="s">
        <v>1218</v>
      </c>
      <c r="AA1999" s="29" t="s">
        <v>1170</v>
      </c>
      <c r="AB1999" s="29"/>
      <c r="AC1999" s="29"/>
      <c r="AD1999" s="29"/>
      <c r="AE1999" s="29" t="s">
        <v>2950</v>
      </c>
      <c r="AG1999" s="38">
        <v>1</v>
      </c>
      <c r="AH1999" s="38" t="s">
        <v>4439</v>
      </c>
      <c r="AI1999" s="38" t="s">
        <v>4440</v>
      </c>
      <c r="AJ1999" s="38" t="s">
        <v>4449</v>
      </c>
      <c r="AK1999" s="38" t="s">
        <v>9628</v>
      </c>
      <c r="AL1999" s="301" t="s">
        <v>9265</v>
      </c>
      <c r="AN1999" s="29" t="s">
        <v>72</v>
      </c>
      <c r="AO1999" s="29" t="s">
        <v>4442</v>
      </c>
      <c r="AR1999" s="29" t="str">
        <f t="shared" si="317"/>
        <v>0</v>
      </c>
      <c r="AS1999" s="29">
        <f t="shared" si="318"/>
        <v>0</v>
      </c>
      <c r="AT1999" s="29">
        <v>0</v>
      </c>
      <c r="AW1999" s="29" t="str">
        <f t="shared" si="320"/>
        <v/>
      </c>
      <c r="AX1999" s="29" t="str">
        <f t="shared" si="312"/>
        <v/>
      </c>
      <c r="AY1999" s="29" t="str">
        <f t="shared" si="319"/>
        <v>https://media.mediathek-tanz-theater.de/iiif/2/nvt_img-410-001-003.JP2</v>
      </c>
      <c r="AZ1999" s="29" t="str">
        <f t="shared" si="313"/>
        <v>image/jp2</v>
      </c>
      <c r="BA1999" s="29" t="str">
        <f t="shared" si="314"/>
        <v>presentation/iiif</v>
      </c>
      <c r="BB1999" s="29" t="str">
        <f t="shared" si="315"/>
        <v>https://media.mediathek-tanz-theater.de/iiif/2/nvt_img-410-001-003.JP2/full/100,/0/default.jpg</v>
      </c>
      <c r="BC1999" s="29" t="str">
        <f t="shared" si="311"/>
        <v>image/jpeg</v>
      </c>
      <c r="BD1999" s="29" t="str">
        <f t="shared" si="316"/>
        <v>presentation/thumbnail</v>
      </c>
    </row>
    <row r="2000" spans="1:56" ht="12.75" customHeight="1">
      <c r="A2000" s="29">
        <v>0</v>
      </c>
      <c r="B2000" s="29">
        <v>0</v>
      </c>
      <c r="C2000" t="s">
        <v>9629</v>
      </c>
      <c r="D2000" s="29"/>
      <c r="E2000" s="29"/>
      <c r="F2000" s="29" t="s">
        <v>9630</v>
      </c>
      <c r="G2000" s="29"/>
      <c r="H2000" s="29"/>
      <c r="I2000" s="402" t="s">
        <v>4431</v>
      </c>
      <c r="J2000" s="406"/>
      <c r="K2000" s="29"/>
      <c r="L2000" s="29"/>
      <c r="M2000" s="311"/>
      <c r="N2000" s="29"/>
      <c r="O2000" s="29"/>
      <c r="P2000" s="25"/>
      <c r="Q2000" s="25"/>
      <c r="R2000" s="29"/>
      <c r="S2000" s="29"/>
      <c r="T2000" s="29"/>
      <c r="U2000"/>
      <c r="V2000"/>
      <c r="W2000" s="29"/>
      <c r="X2000" s="349"/>
      <c r="Y2000" s="29"/>
      <c r="Z2000" s="29" t="s">
        <v>1218</v>
      </c>
      <c r="AA2000" s="29" t="s">
        <v>1170</v>
      </c>
      <c r="AB2000" s="29" t="s">
        <v>9631</v>
      </c>
      <c r="AC2000" s="29" t="s">
        <v>4788</v>
      </c>
      <c r="AD2000" s="29"/>
      <c r="AE2000" s="29" t="s">
        <v>2950</v>
      </c>
      <c r="AG2000" s="38">
        <v>1</v>
      </c>
      <c r="AJ2000" s="38" t="s">
        <v>5115</v>
      </c>
      <c r="AR2000" s="29" t="str">
        <f t="shared" si="317"/>
        <v>1</v>
      </c>
      <c r="AS2000" s="29">
        <f t="shared" si="318"/>
        <v>0</v>
      </c>
      <c r="AT2000" s="29">
        <v>0</v>
      </c>
      <c r="AW2000" s="29" t="str">
        <f t="shared" si="320"/>
        <v/>
      </c>
      <c r="AX2000" s="29" t="str">
        <f t="shared" si="312"/>
        <v/>
      </c>
      <c r="AY2000" s="29" t="str">
        <f t="shared" si="319"/>
        <v>https://media.mediathek-tanz-theater.de/iiif/2/nvt_img-411.JP2</v>
      </c>
      <c r="AZ2000" s="29" t="str">
        <f t="shared" si="313"/>
        <v>image/jp2</v>
      </c>
      <c r="BA2000" s="29" t="str">
        <f t="shared" si="314"/>
        <v>presentation/iiif</v>
      </c>
      <c r="BB2000" s="29" t="str">
        <f t="shared" si="315"/>
        <v>https://media.mediathek-tanz-theater.de/iiif/2/nvt_img-411.JP2/full/100,/0/default.jpg</v>
      </c>
      <c r="BC2000" s="29" t="str">
        <f t="shared" si="311"/>
        <v>image/jpeg</v>
      </c>
      <c r="BD2000" s="29" t="str">
        <f t="shared" si="316"/>
        <v>presentation/thumbnail</v>
      </c>
    </row>
    <row r="2001" spans="1:56" ht="12.75" customHeight="1">
      <c r="A2001" s="29">
        <v>1</v>
      </c>
      <c r="B2001" s="29">
        <v>0</v>
      </c>
      <c r="C2001" t="s">
        <v>9632</v>
      </c>
      <c r="D2001" s="29" t="s">
        <v>9633</v>
      </c>
      <c r="E2001" s="29"/>
      <c r="F2001" s="29" t="s">
        <v>9630</v>
      </c>
      <c r="G2001" s="29"/>
      <c r="H2001" s="29"/>
      <c r="I2001" s="402" t="s">
        <v>4438</v>
      </c>
      <c r="J2001" s="406" t="s">
        <v>9629</v>
      </c>
      <c r="K2001" s="29"/>
      <c r="L2001" s="29"/>
      <c r="M2001" s="311"/>
      <c r="N2001" s="29" t="s">
        <v>1390</v>
      </c>
      <c r="O2001" s="29"/>
      <c r="P2001" s="25"/>
      <c r="Q2001" s="25"/>
      <c r="R2001" s="29"/>
      <c r="S2001" s="29"/>
      <c r="T2001" s="29"/>
      <c r="U2001"/>
      <c r="V2001" t="s">
        <v>3705</v>
      </c>
      <c r="W2001" s="29"/>
      <c r="X2001" s="349"/>
      <c r="Y2001" s="29"/>
      <c r="Z2001" s="29" t="s">
        <v>1218</v>
      </c>
      <c r="AA2001" s="29" t="s">
        <v>1170</v>
      </c>
      <c r="AB2001" s="29"/>
      <c r="AC2001" s="29"/>
      <c r="AD2001" s="29"/>
      <c r="AE2001" s="29" t="s">
        <v>2950</v>
      </c>
      <c r="AG2001" s="38">
        <v>1</v>
      </c>
      <c r="AH2001" s="38" t="s">
        <v>4439</v>
      </c>
      <c r="AI2001" s="38" t="s">
        <v>4440</v>
      </c>
      <c r="AJ2001" s="38" t="s">
        <v>9634</v>
      </c>
      <c r="AO2001" s="29" t="s">
        <v>4442</v>
      </c>
      <c r="AR2001" s="29" t="str">
        <f t="shared" si="317"/>
        <v>1</v>
      </c>
      <c r="AS2001" s="29">
        <f t="shared" si="318"/>
        <v>0</v>
      </c>
      <c r="AT2001" s="29">
        <v>0</v>
      </c>
      <c r="AW2001" s="29" t="str">
        <f t="shared" si="320"/>
        <v/>
      </c>
      <c r="AX2001" s="29" t="str">
        <f t="shared" si="312"/>
        <v/>
      </c>
      <c r="AY2001" s="29" t="str">
        <f t="shared" si="319"/>
        <v>https://media.mediathek-tanz-theater.de/iiif/2/nvt_img-411-001.JP2</v>
      </c>
      <c r="AZ2001" s="29" t="str">
        <f t="shared" si="313"/>
        <v>image/jp2</v>
      </c>
      <c r="BA2001" s="29" t="str">
        <f t="shared" si="314"/>
        <v>presentation/iiif</v>
      </c>
      <c r="BB2001" s="29" t="str">
        <f t="shared" si="315"/>
        <v>https://media.mediathek-tanz-theater.de/iiif/2/nvt_img-411-001.JP2/full/100,/0/default.jpg</v>
      </c>
      <c r="BC2001" s="29" t="str">
        <f t="shared" si="311"/>
        <v>image/jpeg</v>
      </c>
      <c r="BD2001" s="29" t="str">
        <f t="shared" si="316"/>
        <v>presentation/thumbnail</v>
      </c>
    </row>
    <row r="2002" spans="1:56" ht="12.75" customHeight="1">
      <c r="A2002" s="29">
        <v>1</v>
      </c>
      <c r="B2002" s="29">
        <v>0</v>
      </c>
      <c r="C2002" t="s">
        <v>9635</v>
      </c>
      <c r="D2002" s="29" t="s">
        <v>9636</v>
      </c>
      <c r="E2002" s="29"/>
      <c r="F2002" s="29" t="s">
        <v>9630</v>
      </c>
      <c r="G2002" s="29"/>
      <c r="H2002" s="29"/>
      <c r="I2002" s="402" t="s">
        <v>4446</v>
      </c>
      <c r="J2002" s="406" t="s">
        <v>9632</v>
      </c>
      <c r="K2002" s="29"/>
      <c r="L2002" s="29"/>
      <c r="M2002" s="311"/>
      <c r="N2002" s="29" t="s">
        <v>1390</v>
      </c>
      <c r="O2002" s="29"/>
      <c r="P2002" s="25"/>
      <c r="Q2002" s="25"/>
      <c r="R2002" s="29" t="s">
        <v>9637</v>
      </c>
      <c r="S2002" s="29" t="s">
        <v>9638</v>
      </c>
      <c r="T2002" s="29" t="s">
        <v>2006</v>
      </c>
      <c r="U2002"/>
      <c r="V2002" t="s">
        <v>3705</v>
      </c>
      <c r="W2002" s="29"/>
      <c r="X2002" s="349"/>
      <c r="Y2002" s="29"/>
      <c r="Z2002" s="29" t="s">
        <v>1218</v>
      </c>
      <c r="AA2002" s="29" t="s">
        <v>1170</v>
      </c>
      <c r="AB2002" s="29"/>
      <c r="AC2002" s="29"/>
      <c r="AD2002" s="29"/>
      <c r="AE2002" s="29" t="s">
        <v>2950</v>
      </c>
      <c r="AG2002" s="38">
        <v>1</v>
      </c>
      <c r="AH2002" s="38" t="s">
        <v>4439</v>
      </c>
      <c r="AI2002" s="38" t="s">
        <v>4440</v>
      </c>
      <c r="AJ2002" s="38" t="s">
        <v>4799</v>
      </c>
      <c r="AK2002" s="38" t="s">
        <v>72</v>
      </c>
      <c r="AL2002" s="301" t="s">
        <v>9639</v>
      </c>
      <c r="AN2002" s="29" t="s">
        <v>5012</v>
      </c>
      <c r="AO2002" s="29" t="s">
        <v>4442</v>
      </c>
      <c r="AR2002" s="29" t="str">
        <f t="shared" si="317"/>
        <v>0</v>
      </c>
      <c r="AS2002" s="29">
        <f t="shared" si="318"/>
        <v>0</v>
      </c>
      <c r="AT2002" s="29">
        <v>0</v>
      </c>
      <c r="AW2002" s="29" t="str">
        <f t="shared" si="320"/>
        <v/>
      </c>
      <c r="AX2002" s="29" t="str">
        <f t="shared" si="312"/>
        <v/>
      </c>
      <c r="AY2002" s="29" t="str">
        <f t="shared" si="319"/>
        <v>https://media.mediathek-tanz-theater.de/iiif/2/nvt_img-411-001-001.JP2</v>
      </c>
      <c r="AZ2002" s="29" t="str">
        <f t="shared" si="313"/>
        <v>image/jp2</v>
      </c>
      <c r="BA2002" s="29" t="str">
        <f t="shared" si="314"/>
        <v>presentation/iiif</v>
      </c>
      <c r="BB2002" s="29" t="str">
        <f t="shared" si="315"/>
        <v>https://media.mediathek-tanz-theater.de/iiif/2/nvt_img-411-001-001.JP2/full/100,/0/default.jpg</v>
      </c>
      <c r="BC2002" s="29" t="str">
        <f t="shared" si="311"/>
        <v>image/jpeg</v>
      </c>
      <c r="BD2002" s="29" t="str">
        <f t="shared" si="316"/>
        <v>presentation/thumbnail</v>
      </c>
    </row>
    <row r="2003" spans="1:56" ht="12.75" customHeight="1">
      <c r="A2003" s="29">
        <v>1</v>
      </c>
      <c r="B2003" s="29">
        <v>0</v>
      </c>
      <c r="C2003" t="s">
        <v>9640</v>
      </c>
      <c r="D2003" s="29" t="s">
        <v>9641</v>
      </c>
      <c r="E2003" s="29"/>
      <c r="F2003" s="29" t="s">
        <v>9630</v>
      </c>
      <c r="G2003" s="29"/>
      <c r="H2003" s="29"/>
      <c r="I2003" s="402" t="s">
        <v>4446</v>
      </c>
      <c r="J2003" s="406" t="s">
        <v>9632</v>
      </c>
      <c r="K2003" s="29"/>
      <c r="L2003" s="29"/>
      <c r="M2003" s="311"/>
      <c r="N2003" s="29" t="s">
        <v>1390</v>
      </c>
      <c r="O2003" s="29"/>
      <c r="P2003" s="25"/>
      <c r="Q2003" s="25"/>
      <c r="R2003" s="29" t="s">
        <v>9637</v>
      </c>
      <c r="S2003" s="29" t="s">
        <v>9642</v>
      </c>
      <c r="T2003" s="29" t="s">
        <v>2006</v>
      </c>
      <c r="U2003"/>
      <c r="V2003" t="s">
        <v>3705</v>
      </c>
      <c r="W2003" s="29"/>
      <c r="X2003" s="349"/>
      <c r="Y2003" s="29"/>
      <c r="Z2003" s="29" t="s">
        <v>1218</v>
      </c>
      <c r="AA2003" s="29" t="s">
        <v>1170</v>
      </c>
      <c r="AB2003" s="29"/>
      <c r="AC2003" s="29"/>
      <c r="AD2003" s="29"/>
      <c r="AE2003" s="29" t="s">
        <v>2950</v>
      </c>
      <c r="AG2003" s="38">
        <v>1</v>
      </c>
      <c r="AH2003" s="38" t="s">
        <v>4439</v>
      </c>
      <c r="AI2003" s="38" t="s">
        <v>4440</v>
      </c>
      <c r="AJ2003" s="38" t="s">
        <v>4799</v>
      </c>
      <c r="AK2003" s="38" t="s">
        <v>72</v>
      </c>
      <c r="AL2003" s="301" t="s">
        <v>9639</v>
      </c>
      <c r="AN2003" s="29" t="s">
        <v>5012</v>
      </c>
      <c r="AO2003" s="29" t="s">
        <v>4442</v>
      </c>
      <c r="AR2003" s="29" t="str">
        <f t="shared" si="317"/>
        <v>0</v>
      </c>
      <c r="AS2003" s="29">
        <f t="shared" si="318"/>
        <v>0</v>
      </c>
      <c r="AT2003" s="29">
        <v>0</v>
      </c>
      <c r="AW2003" s="29" t="str">
        <f t="shared" si="320"/>
        <v/>
      </c>
      <c r="AX2003" s="29" t="str">
        <f t="shared" si="312"/>
        <v/>
      </c>
      <c r="AY2003" s="29" t="str">
        <f t="shared" si="319"/>
        <v>https://media.mediathek-tanz-theater.de/iiif/2/nvt_img-411-001-002.JP2</v>
      </c>
      <c r="AZ2003" s="29" t="str">
        <f t="shared" si="313"/>
        <v>image/jp2</v>
      </c>
      <c r="BA2003" s="29" t="str">
        <f t="shared" si="314"/>
        <v>presentation/iiif</v>
      </c>
      <c r="BB2003" s="29" t="str">
        <f t="shared" si="315"/>
        <v>https://media.mediathek-tanz-theater.de/iiif/2/nvt_img-411-001-002.JP2/full/100,/0/default.jpg</v>
      </c>
      <c r="BC2003" s="29" t="str">
        <f t="shared" si="311"/>
        <v>image/jpeg</v>
      </c>
      <c r="BD2003" s="29" t="str">
        <f t="shared" si="316"/>
        <v>presentation/thumbnail</v>
      </c>
    </row>
    <row r="2004" spans="1:56" ht="12.75" customHeight="1">
      <c r="A2004" s="29">
        <v>1</v>
      </c>
      <c r="B2004" s="29">
        <v>0</v>
      </c>
      <c r="C2004" t="s">
        <v>9643</v>
      </c>
      <c r="D2004" s="29" t="s">
        <v>9644</v>
      </c>
      <c r="E2004" s="29"/>
      <c r="F2004" s="29" t="s">
        <v>9630</v>
      </c>
      <c r="G2004" s="29"/>
      <c r="H2004" s="29"/>
      <c r="I2004" s="402" t="s">
        <v>4446</v>
      </c>
      <c r="J2004" s="406" t="s">
        <v>9632</v>
      </c>
      <c r="K2004" s="29"/>
      <c r="L2004" s="29"/>
      <c r="M2004" s="311"/>
      <c r="N2004" s="29" t="s">
        <v>1390</v>
      </c>
      <c r="O2004" s="29"/>
      <c r="P2004" s="25"/>
      <c r="Q2004" s="25"/>
      <c r="R2004" s="29" t="s">
        <v>9637</v>
      </c>
      <c r="S2004" s="29" t="s">
        <v>9642</v>
      </c>
      <c r="T2004" s="29" t="s">
        <v>2006</v>
      </c>
      <c r="U2004"/>
      <c r="V2004" t="s">
        <v>3705</v>
      </c>
      <c r="W2004" s="29"/>
      <c r="X2004" s="349"/>
      <c r="Y2004" s="29"/>
      <c r="Z2004" s="29" t="s">
        <v>1218</v>
      </c>
      <c r="AA2004" s="29" t="s">
        <v>1170</v>
      </c>
      <c r="AB2004" s="29"/>
      <c r="AC2004" s="29"/>
      <c r="AD2004" s="29"/>
      <c r="AE2004" s="29" t="s">
        <v>2950</v>
      </c>
      <c r="AG2004" s="38">
        <v>1</v>
      </c>
      <c r="AH2004" s="38" t="s">
        <v>4439</v>
      </c>
      <c r="AI2004" s="38" t="s">
        <v>4440</v>
      </c>
      <c r="AJ2004" s="38" t="s">
        <v>4799</v>
      </c>
      <c r="AK2004" s="38" t="s">
        <v>72</v>
      </c>
      <c r="AL2004" s="301" t="s">
        <v>9639</v>
      </c>
      <c r="AN2004" s="29" t="s">
        <v>5012</v>
      </c>
      <c r="AO2004" s="29" t="s">
        <v>4442</v>
      </c>
      <c r="AR2004" s="29" t="str">
        <f t="shared" si="317"/>
        <v>0</v>
      </c>
      <c r="AS2004" s="29">
        <f t="shared" si="318"/>
        <v>0</v>
      </c>
      <c r="AT2004" s="29">
        <v>0</v>
      </c>
      <c r="AW2004" s="29" t="str">
        <f t="shared" si="320"/>
        <v/>
      </c>
      <c r="AX2004" s="29" t="str">
        <f t="shared" si="312"/>
        <v/>
      </c>
      <c r="AY2004" s="29" t="str">
        <f t="shared" si="319"/>
        <v>https://media.mediathek-tanz-theater.de/iiif/2/nvt_img-411-001-003.JP2</v>
      </c>
      <c r="AZ2004" s="29" t="str">
        <f t="shared" si="313"/>
        <v>image/jp2</v>
      </c>
      <c r="BA2004" s="29" t="str">
        <f t="shared" si="314"/>
        <v>presentation/iiif</v>
      </c>
      <c r="BB2004" s="29" t="str">
        <f t="shared" si="315"/>
        <v>https://media.mediathek-tanz-theater.de/iiif/2/nvt_img-411-001-003.JP2/full/100,/0/default.jpg</v>
      </c>
      <c r="BC2004" s="29" t="str">
        <f t="shared" si="311"/>
        <v>image/jpeg</v>
      </c>
      <c r="BD2004" s="29" t="str">
        <f t="shared" si="316"/>
        <v>presentation/thumbnail</v>
      </c>
    </row>
    <row r="2005" spans="1:56" ht="12.75" customHeight="1">
      <c r="A2005" s="29">
        <v>1</v>
      </c>
      <c r="B2005" s="29">
        <v>0</v>
      </c>
      <c r="C2005" t="s">
        <v>9645</v>
      </c>
      <c r="D2005" s="29" t="s">
        <v>9646</v>
      </c>
      <c r="E2005" s="29"/>
      <c r="F2005" s="29" t="s">
        <v>9630</v>
      </c>
      <c r="G2005" s="29"/>
      <c r="H2005" s="29"/>
      <c r="I2005" s="402" t="s">
        <v>4446</v>
      </c>
      <c r="J2005" s="406" t="s">
        <v>9632</v>
      </c>
      <c r="K2005" s="29"/>
      <c r="L2005" s="29"/>
      <c r="M2005" s="311"/>
      <c r="N2005" s="29" t="s">
        <v>1390</v>
      </c>
      <c r="O2005" s="29"/>
      <c r="P2005" s="25"/>
      <c r="Q2005" s="25"/>
      <c r="R2005" s="29" t="s">
        <v>9637</v>
      </c>
      <c r="S2005" s="29" t="s">
        <v>9647</v>
      </c>
      <c r="T2005" s="29" t="s">
        <v>2006</v>
      </c>
      <c r="U2005"/>
      <c r="V2005" t="s">
        <v>3705</v>
      </c>
      <c r="W2005" s="29"/>
      <c r="X2005" s="349"/>
      <c r="Y2005" s="29"/>
      <c r="Z2005" s="29" t="s">
        <v>1218</v>
      </c>
      <c r="AA2005" s="29" t="s">
        <v>1170</v>
      </c>
      <c r="AB2005" s="29"/>
      <c r="AC2005" s="29"/>
      <c r="AD2005" s="29"/>
      <c r="AE2005" s="29" t="s">
        <v>2950</v>
      </c>
      <c r="AG2005" s="38">
        <v>1</v>
      </c>
      <c r="AH2005" s="38" t="s">
        <v>4439</v>
      </c>
      <c r="AI2005" s="38" t="s">
        <v>4440</v>
      </c>
      <c r="AJ2005" s="38" t="s">
        <v>4799</v>
      </c>
      <c r="AK2005" s="38" t="s">
        <v>72</v>
      </c>
      <c r="AL2005" s="301" t="s">
        <v>9639</v>
      </c>
      <c r="AN2005" s="29" t="s">
        <v>5012</v>
      </c>
      <c r="AO2005" s="29" t="s">
        <v>4442</v>
      </c>
      <c r="AR2005" s="29" t="str">
        <f t="shared" si="317"/>
        <v>0</v>
      </c>
      <c r="AS2005" s="29">
        <f t="shared" si="318"/>
        <v>0</v>
      </c>
      <c r="AT2005" s="29">
        <v>0</v>
      </c>
      <c r="AW2005" s="29" t="str">
        <f t="shared" si="320"/>
        <v/>
      </c>
      <c r="AX2005" s="29" t="str">
        <f t="shared" si="312"/>
        <v/>
      </c>
      <c r="AY2005" s="29" t="str">
        <f t="shared" si="319"/>
        <v>https://media.mediathek-tanz-theater.de/iiif/2/nvt_img-411-001-004.JP2</v>
      </c>
      <c r="AZ2005" s="29" t="str">
        <f t="shared" si="313"/>
        <v>image/jp2</v>
      </c>
      <c r="BA2005" s="29" t="str">
        <f t="shared" si="314"/>
        <v>presentation/iiif</v>
      </c>
      <c r="BB2005" s="29" t="str">
        <f t="shared" si="315"/>
        <v>https://media.mediathek-tanz-theater.de/iiif/2/nvt_img-411-001-004.JP2/full/100,/0/default.jpg</v>
      </c>
      <c r="BC2005" s="29" t="str">
        <f t="shared" si="311"/>
        <v>image/jpeg</v>
      </c>
      <c r="BD2005" s="29" t="str">
        <f t="shared" si="316"/>
        <v>presentation/thumbnail</v>
      </c>
    </row>
    <row r="2006" spans="1:56" ht="12.75" customHeight="1">
      <c r="A2006" s="29">
        <v>1</v>
      </c>
      <c r="B2006" s="29">
        <v>0</v>
      </c>
      <c r="C2006" t="s">
        <v>9648</v>
      </c>
      <c r="D2006" s="29" t="s">
        <v>9649</v>
      </c>
      <c r="E2006" s="29"/>
      <c r="F2006" s="29" t="s">
        <v>9630</v>
      </c>
      <c r="G2006" s="29"/>
      <c r="H2006" s="29"/>
      <c r="I2006" s="402" t="s">
        <v>4446</v>
      </c>
      <c r="J2006" s="406" t="s">
        <v>9632</v>
      </c>
      <c r="K2006" s="29"/>
      <c r="L2006" s="29"/>
      <c r="M2006" s="311"/>
      <c r="N2006" s="29" t="s">
        <v>1390</v>
      </c>
      <c r="O2006" s="29"/>
      <c r="P2006" s="25"/>
      <c r="Q2006" s="25"/>
      <c r="R2006" s="29" t="s">
        <v>9637</v>
      </c>
      <c r="S2006" s="29" t="s">
        <v>9650</v>
      </c>
      <c r="T2006" s="29" t="s">
        <v>2006</v>
      </c>
      <c r="U2006"/>
      <c r="V2006" t="s">
        <v>3705</v>
      </c>
      <c r="W2006" s="29"/>
      <c r="X2006" s="349"/>
      <c r="Y2006" s="29"/>
      <c r="Z2006" s="29" t="s">
        <v>1218</v>
      </c>
      <c r="AA2006" s="29" t="s">
        <v>1170</v>
      </c>
      <c r="AB2006" s="29"/>
      <c r="AC2006" s="29"/>
      <c r="AD2006" s="29"/>
      <c r="AE2006" s="29" t="s">
        <v>2950</v>
      </c>
      <c r="AG2006" s="38">
        <v>1</v>
      </c>
      <c r="AH2006" s="38" t="s">
        <v>4439</v>
      </c>
      <c r="AI2006" s="38" t="s">
        <v>4440</v>
      </c>
      <c r="AJ2006" s="38" t="s">
        <v>4799</v>
      </c>
      <c r="AK2006" s="38" t="s">
        <v>72</v>
      </c>
      <c r="AL2006" s="301" t="s">
        <v>9639</v>
      </c>
      <c r="AN2006" s="29" t="s">
        <v>5012</v>
      </c>
      <c r="AO2006" s="29" t="s">
        <v>4442</v>
      </c>
      <c r="AR2006" s="29" t="str">
        <f t="shared" si="317"/>
        <v>0</v>
      </c>
      <c r="AS2006" s="29">
        <f t="shared" si="318"/>
        <v>0</v>
      </c>
      <c r="AT2006" s="29">
        <v>0</v>
      </c>
      <c r="AW2006" s="29" t="str">
        <f t="shared" si="320"/>
        <v/>
      </c>
      <c r="AX2006" s="29" t="str">
        <f t="shared" si="312"/>
        <v/>
      </c>
      <c r="AY2006" s="29" t="str">
        <f t="shared" si="319"/>
        <v>https://media.mediathek-tanz-theater.de/iiif/2/nvt_img-411-001-005.JP2</v>
      </c>
      <c r="AZ2006" s="29" t="str">
        <f t="shared" si="313"/>
        <v>image/jp2</v>
      </c>
      <c r="BA2006" s="29" t="str">
        <f t="shared" si="314"/>
        <v>presentation/iiif</v>
      </c>
      <c r="BB2006" s="29" t="str">
        <f t="shared" si="315"/>
        <v>https://media.mediathek-tanz-theater.de/iiif/2/nvt_img-411-001-005.JP2/full/100,/0/default.jpg</v>
      </c>
      <c r="BC2006" s="29" t="str">
        <f t="shared" si="311"/>
        <v>image/jpeg</v>
      </c>
      <c r="BD2006" s="29" t="str">
        <f t="shared" si="316"/>
        <v>presentation/thumbnail</v>
      </c>
    </row>
    <row r="2007" spans="1:56" ht="12.75" customHeight="1">
      <c r="A2007" s="29">
        <v>1</v>
      </c>
      <c r="B2007" s="29">
        <v>0</v>
      </c>
      <c r="C2007" t="s">
        <v>9651</v>
      </c>
      <c r="D2007" s="29" t="s">
        <v>9652</v>
      </c>
      <c r="E2007" s="29"/>
      <c r="F2007" s="29" t="s">
        <v>9630</v>
      </c>
      <c r="G2007" s="29"/>
      <c r="H2007" s="29"/>
      <c r="I2007" s="402" t="s">
        <v>4446</v>
      </c>
      <c r="J2007" s="406" t="s">
        <v>9632</v>
      </c>
      <c r="K2007" s="29"/>
      <c r="L2007" s="29"/>
      <c r="M2007" s="311"/>
      <c r="N2007" s="29" t="s">
        <v>1390</v>
      </c>
      <c r="O2007" s="29"/>
      <c r="P2007" s="25"/>
      <c r="Q2007" s="25"/>
      <c r="R2007" s="29" t="s">
        <v>9637</v>
      </c>
      <c r="S2007" s="29" t="s">
        <v>9650</v>
      </c>
      <c r="T2007" s="29" t="s">
        <v>2006</v>
      </c>
      <c r="U2007"/>
      <c r="V2007" t="s">
        <v>3705</v>
      </c>
      <c r="W2007" s="29"/>
      <c r="X2007" s="349"/>
      <c r="Y2007" s="29"/>
      <c r="Z2007" s="29" t="s">
        <v>1218</v>
      </c>
      <c r="AA2007" s="29" t="s">
        <v>1170</v>
      </c>
      <c r="AB2007" s="29"/>
      <c r="AC2007" s="29"/>
      <c r="AD2007" s="29"/>
      <c r="AE2007" s="29" t="s">
        <v>2950</v>
      </c>
      <c r="AG2007" s="38">
        <v>1</v>
      </c>
      <c r="AH2007" s="38" t="s">
        <v>4439</v>
      </c>
      <c r="AI2007" s="38" t="s">
        <v>4440</v>
      </c>
      <c r="AJ2007" s="38" t="s">
        <v>4799</v>
      </c>
      <c r="AK2007" s="38" t="s">
        <v>9653</v>
      </c>
      <c r="AL2007" s="301" t="s">
        <v>9639</v>
      </c>
      <c r="AN2007" s="29" t="s">
        <v>72</v>
      </c>
      <c r="AO2007" s="29" t="s">
        <v>4442</v>
      </c>
      <c r="AR2007" s="29" t="str">
        <f t="shared" si="317"/>
        <v>0</v>
      </c>
      <c r="AS2007" s="29">
        <f t="shared" si="318"/>
        <v>0</v>
      </c>
      <c r="AT2007" s="29">
        <v>0</v>
      </c>
      <c r="AW2007" s="29" t="str">
        <f t="shared" si="320"/>
        <v/>
      </c>
      <c r="AX2007" s="29" t="str">
        <f t="shared" si="312"/>
        <v/>
      </c>
      <c r="AY2007" s="29" t="str">
        <f t="shared" si="319"/>
        <v>https://media.mediathek-tanz-theater.de/iiif/2/nvt_img-411-001-006.JP2</v>
      </c>
      <c r="AZ2007" s="29" t="str">
        <f t="shared" si="313"/>
        <v>image/jp2</v>
      </c>
      <c r="BA2007" s="29" t="str">
        <f t="shared" si="314"/>
        <v>presentation/iiif</v>
      </c>
      <c r="BB2007" s="29" t="str">
        <f t="shared" si="315"/>
        <v>https://media.mediathek-tanz-theater.de/iiif/2/nvt_img-411-001-006.JP2/full/100,/0/default.jpg</v>
      </c>
      <c r="BC2007" s="29" t="str">
        <f t="shared" si="311"/>
        <v>image/jpeg</v>
      </c>
      <c r="BD2007" s="29" t="str">
        <f t="shared" si="316"/>
        <v>presentation/thumbnail</v>
      </c>
    </row>
    <row r="2008" spans="1:56" ht="12.75" customHeight="1">
      <c r="A2008" s="29">
        <v>1</v>
      </c>
      <c r="B2008" s="29">
        <v>0</v>
      </c>
      <c r="C2008" t="s">
        <v>9654</v>
      </c>
      <c r="D2008" s="29" t="s">
        <v>9655</v>
      </c>
      <c r="E2008" s="29"/>
      <c r="F2008" s="29" t="s">
        <v>9630</v>
      </c>
      <c r="G2008" s="29"/>
      <c r="H2008" s="29"/>
      <c r="I2008" s="402" t="s">
        <v>4438</v>
      </c>
      <c r="J2008" s="406" t="s">
        <v>9629</v>
      </c>
      <c r="K2008" s="29"/>
      <c r="L2008" s="29"/>
      <c r="M2008" s="311"/>
      <c r="N2008" s="29" t="s">
        <v>1390</v>
      </c>
      <c r="O2008" s="29"/>
      <c r="P2008" s="25"/>
      <c r="Q2008" s="25"/>
      <c r="R2008" s="29"/>
      <c r="S2008" s="29"/>
      <c r="T2008" s="29"/>
      <c r="U2008"/>
      <c r="V2008" t="s">
        <v>3705</v>
      </c>
      <c r="W2008" s="29"/>
      <c r="X2008" s="349"/>
      <c r="Y2008" s="29"/>
      <c r="Z2008" s="29" t="s">
        <v>1218</v>
      </c>
      <c r="AA2008" s="29" t="s">
        <v>1170</v>
      </c>
      <c r="AB2008" s="29"/>
      <c r="AC2008" s="29"/>
      <c r="AD2008" s="29"/>
      <c r="AE2008" s="29" t="s">
        <v>2950</v>
      </c>
      <c r="AG2008" s="38">
        <v>1</v>
      </c>
      <c r="AH2008" s="38" t="s">
        <v>4439</v>
      </c>
      <c r="AI2008" s="38" t="s">
        <v>4440</v>
      </c>
      <c r="AJ2008" s="38" t="s">
        <v>9656</v>
      </c>
      <c r="AL2008" s="301" t="s">
        <v>9639</v>
      </c>
      <c r="AO2008" s="29" t="s">
        <v>4442</v>
      </c>
      <c r="AR2008" s="29" t="str">
        <f t="shared" si="317"/>
        <v>1</v>
      </c>
      <c r="AS2008" s="29">
        <f t="shared" si="318"/>
        <v>0</v>
      </c>
      <c r="AT2008" s="29">
        <v>0</v>
      </c>
      <c r="AW2008" s="29" t="str">
        <f t="shared" si="320"/>
        <v/>
      </c>
      <c r="AX2008" s="29" t="str">
        <f t="shared" si="312"/>
        <v/>
      </c>
      <c r="AY2008" s="29" t="str">
        <f t="shared" si="319"/>
        <v>https://media.mediathek-tanz-theater.de/iiif/2/nvt_img-411-002.JP2</v>
      </c>
      <c r="AZ2008" s="29" t="str">
        <f t="shared" si="313"/>
        <v>image/jp2</v>
      </c>
      <c r="BA2008" s="29" t="str">
        <f t="shared" si="314"/>
        <v>presentation/iiif</v>
      </c>
      <c r="BB2008" s="29" t="str">
        <f t="shared" si="315"/>
        <v>https://media.mediathek-tanz-theater.de/iiif/2/nvt_img-411-002.JP2/full/100,/0/default.jpg</v>
      </c>
      <c r="BC2008" s="29" t="str">
        <f t="shared" si="311"/>
        <v>image/jpeg</v>
      </c>
      <c r="BD2008" s="29" t="str">
        <f t="shared" si="316"/>
        <v>presentation/thumbnail</v>
      </c>
    </row>
    <row r="2009" spans="1:56" ht="12.75" customHeight="1">
      <c r="A2009" s="29">
        <v>1</v>
      </c>
      <c r="B2009" s="29">
        <v>0</v>
      </c>
      <c r="C2009" t="s">
        <v>9657</v>
      </c>
      <c r="D2009" s="29" t="s">
        <v>9658</v>
      </c>
      <c r="E2009" s="29"/>
      <c r="F2009" s="29" t="s">
        <v>9630</v>
      </c>
      <c r="G2009" s="29"/>
      <c r="H2009" s="29"/>
      <c r="I2009" s="402" t="s">
        <v>4446</v>
      </c>
      <c r="J2009" s="406" t="s">
        <v>9654</v>
      </c>
      <c r="K2009" s="29"/>
      <c r="L2009" s="29"/>
      <c r="M2009" s="311"/>
      <c r="N2009" s="29" t="s">
        <v>1390</v>
      </c>
      <c r="O2009" s="29"/>
      <c r="P2009" s="25"/>
      <c r="Q2009" s="25"/>
      <c r="R2009" s="29" t="s">
        <v>9637</v>
      </c>
      <c r="S2009" s="29" t="s">
        <v>9659</v>
      </c>
      <c r="T2009" s="29" t="s">
        <v>2006</v>
      </c>
      <c r="U2009"/>
      <c r="V2009" t="s">
        <v>3705</v>
      </c>
      <c r="W2009" s="29"/>
      <c r="X2009" s="349"/>
      <c r="Y2009" s="29"/>
      <c r="Z2009" s="29" t="s">
        <v>1218</v>
      </c>
      <c r="AA2009" s="29" t="s">
        <v>1170</v>
      </c>
      <c r="AB2009" s="29"/>
      <c r="AC2009" s="29"/>
      <c r="AD2009" s="29"/>
      <c r="AE2009" s="29" t="s">
        <v>2950</v>
      </c>
      <c r="AG2009" s="38">
        <v>1</v>
      </c>
      <c r="AH2009" s="38" t="s">
        <v>4439</v>
      </c>
      <c r="AI2009" s="38" t="s">
        <v>4440</v>
      </c>
      <c r="AJ2009" s="38" t="s">
        <v>4799</v>
      </c>
      <c r="AK2009" s="38" t="s">
        <v>72</v>
      </c>
      <c r="AL2009" s="301" t="s">
        <v>9639</v>
      </c>
      <c r="AN2009" s="29" t="s">
        <v>72</v>
      </c>
      <c r="AO2009" s="29" t="s">
        <v>4442</v>
      </c>
      <c r="AR2009" s="29" t="str">
        <f t="shared" si="317"/>
        <v>0</v>
      </c>
      <c r="AS2009" s="29">
        <f t="shared" si="318"/>
        <v>0</v>
      </c>
      <c r="AT2009" s="29">
        <v>0</v>
      </c>
      <c r="AW2009" s="29" t="str">
        <f t="shared" si="320"/>
        <v/>
      </c>
      <c r="AX2009" s="29" t="str">
        <f t="shared" si="312"/>
        <v/>
      </c>
      <c r="AY2009" s="29" t="str">
        <f t="shared" si="319"/>
        <v>https://media.mediathek-tanz-theater.de/iiif/2/nvt_img-411-002-001.JP2</v>
      </c>
      <c r="AZ2009" s="29" t="str">
        <f t="shared" si="313"/>
        <v>image/jp2</v>
      </c>
      <c r="BA2009" s="29" t="str">
        <f t="shared" si="314"/>
        <v>presentation/iiif</v>
      </c>
      <c r="BB2009" s="29" t="str">
        <f t="shared" si="315"/>
        <v>https://media.mediathek-tanz-theater.de/iiif/2/nvt_img-411-002-001.JP2/full/100,/0/default.jpg</v>
      </c>
      <c r="BC2009" s="29" t="str">
        <f t="shared" si="311"/>
        <v>image/jpeg</v>
      </c>
      <c r="BD2009" s="29" t="str">
        <f t="shared" si="316"/>
        <v>presentation/thumbnail</v>
      </c>
    </row>
    <row r="2010" spans="1:56" ht="12.75" customHeight="1">
      <c r="A2010" s="29">
        <v>1</v>
      </c>
      <c r="B2010" s="29">
        <v>0</v>
      </c>
      <c r="C2010" t="s">
        <v>9660</v>
      </c>
      <c r="D2010" s="29" t="s">
        <v>9661</v>
      </c>
      <c r="E2010" s="29"/>
      <c r="F2010" s="29" t="s">
        <v>9630</v>
      </c>
      <c r="G2010" s="29"/>
      <c r="H2010" s="29"/>
      <c r="I2010" s="402" t="s">
        <v>4446</v>
      </c>
      <c r="J2010" s="406" t="s">
        <v>9654</v>
      </c>
      <c r="K2010" s="29"/>
      <c r="L2010" s="29"/>
      <c r="M2010" s="311"/>
      <c r="N2010" s="29" t="s">
        <v>1390</v>
      </c>
      <c r="O2010" s="29"/>
      <c r="P2010" s="25"/>
      <c r="Q2010" s="25"/>
      <c r="R2010" s="29" t="s">
        <v>9637</v>
      </c>
      <c r="S2010" s="29" t="s">
        <v>9662</v>
      </c>
      <c r="T2010" s="29" t="s">
        <v>2006</v>
      </c>
      <c r="U2010"/>
      <c r="V2010" t="s">
        <v>3705</v>
      </c>
      <c r="W2010" s="29"/>
      <c r="X2010" s="349"/>
      <c r="Y2010" s="29"/>
      <c r="Z2010" s="29" t="s">
        <v>1218</v>
      </c>
      <c r="AA2010" s="29" t="s">
        <v>1170</v>
      </c>
      <c r="AB2010" s="29"/>
      <c r="AC2010" s="29"/>
      <c r="AD2010" s="29"/>
      <c r="AE2010" s="29" t="s">
        <v>2950</v>
      </c>
      <c r="AG2010" s="38">
        <v>1</v>
      </c>
      <c r="AH2010" s="38" t="s">
        <v>4439</v>
      </c>
      <c r="AI2010" s="38" t="s">
        <v>4440</v>
      </c>
      <c r="AJ2010" s="38" t="s">
        <v>4799</v>
      </c>
      <c r="AK2010" s="38" t="s">
        <v>72</v>
      </c>
      <c r="AL2010" s="301" t="s">
        <v>9639</v>
      </c>
      <c r="AN2010" s="29" t="s">
        <v>72</v>
      </c>
      <c r="AO2010" s="29" t="s">
        <v>4442</v>
      </c>
      <c r="AR2010" s="29" t="str">
        <f t="shared" si="317"/>
        <v>0</v>
      </c>
      <c r="AS2010" s="29">
        <f t="shared" si="318"/>
        <v>0</v>
      </c>
      <c r="AT2010" s="29">
        <v>0</v>
      </c>
      <c r="AW2010" s="29" t="str">
        <f t="shared" si="320"/>
        <v/>
      </c>
      <c r="AX2010" s="29" t="str">
        <f t="shared" si="312"/>
        <v/>
      </c>
      <c r="AY2010" s="29" t="str">
        <f t="shared" si="319"/>
        <v>https://media.mediathek-tanz-theater.de/iiif/2/nvt_img-411-002-002.JP2</v>
      </c>
      <c r="AZ2010" s="29" t="str">
        <f t="shared" si="313"/>
        <v>image/jp2</v>
      </c>
      <c r="BA2010" s="29" t="str">
        <f t="shared" si="314"/>
        <v>presentation/iiif</v>
      </c>
      <c r="BB2010" s="29" t="str">
        <f t="shared" si="315"/>
        <v>https://media.mediathek-tanz-theater.de/iiif/2/nvt_img-411-002-002.JP2/full/100,/0/default.jpg</v>
      </c>
      <c r="BC2010" s="29" t="str">
        <f t="shared" si="311"/>
        <v>image/jpeg</v>
      </c>
      <c r="BD2010" s="29" t="str">
        <f t="shared" si="316"/>
        <v>presentation/thumbnail</v>
      </c>
    </row>
    <row r="2011" spans="1:56" ht="12.75" customHeight="1">
      <c r="A2011" s="29">
        <v>1</v>
      </c>
      <c r="B2011" s="29">
        <v>0</v>
      </c>
      <c r="C2011" t="s">
        <v>9663</v>
      </c>
      <c r="D2011" s="29" t="s">
        <v>9664</v>
      </c>
      <c r="E2011" s="29"/>
      <c r="F2011" s="29" t="s">
        <v>9630</v>
      </c>
      <c r="G2011" s="29"/>
      <c r="H2011" s="29"/>
      <c r="I2011" s="402" t="s">
        <v>4446</v>
      </c>
      <c r="J2011" s="406" t="s">
        <v>9654</v>
      </c>
      <c r="K2011" s="29"/>
      <c r="L2011" s="29"/>
      <c r="M2011" s="311"/>
      <c r="N2011" s="29" t="s">
        <v>1390</v>
      </c>
      <c r="O2011" s="29"/>
      <c r="P2011" s="25"/>
      <c r="Q2011" s="25"/>
      <c r="R2011" s="29" t="s">
        <v>9637</v>
      </c>
      <c r="S2011" s="29" t="s">
        <v>9665</v>
      </c>
      <c r="T2011" s="29" t="s">
        <v>2006</v>
      </c>
      <c r="U2011"/>
      <c r="V2011" t="s">
        <v>3705</v>
      </c>
      <c r="W2011" s="29"/>
      <c r="X2011" s="349"/>
      <c r="Y2011" s="29"/>
      <c r="Z2011" s="29" t="s">
        <v>1218</v>
      </c>
      <c r="AA2011" s="29" t="s">
        <v>1170</v>
      </c>
      <c r="AB2011" s="29"/>
      <c r="AC2011" s="29"/>
      <c r="AD2011" s="29"/>
      <c r="AE2011" s="29" t="s">
        <v>2950</v>
      </c>
      <c r="AG2011" s="38">
        <v>1</v>
      </c>
      <c r="AH2011" s="38" t="s">
        <v>4439</v>
      </c>
      <c r="AI2011" s="38" t="s">
        <v>4440</v>
      </c>
      <c r="AJ2011" s="38" t="s">
        <v>4799</v>
      </c>
      <c r="AK2011" s="38" t="s">
        <v>9666</v>
      </c>
      <c r="AL2011" s="301" t="s">
        <v>9639</v>
      </c>
      <c r="AN2011" s="29" t="s">
        <v>72</v>
      </c>
      <c r="AO2011" s="29" t="s">
        <v>4442</v>
      </c>
      <c r="AR2011" s="29" t="str">
        <f t="shared" si="317"/>
        <v>0</v>
      </c>
      <c r="AS2011" s="29">
        <f t="shared" si="318"/>
        <v>0</v>
      </c>
      <c r="AT2011" s="29">
        <v>0</v>
      </c>
      <c r="AW2011" s="29" t="str">
        <f t="shared" si="320"/>
        <v/>
      </c>
      <c r="AX2011" s="29" t="str">
        <f t="shared" si="312"/>
        <v/>
      </c>
      <c r="AY2011" s="29" t="str">
        <f t="shared" si="319"/>
        <v>https://media.mediathek-tanz-theater.de/iiif/2/nvt_img-411-002-003.JP2</v>
      </c>
      <c r="AZ2011" s="29" t="str">
        <f t="shared" si="313"/>
        <v>image/jp2</v>
      </c>
      <c r="BA2011" s="29" t="str">
        <f t="shared" si="314"/>
        <v>presentation/iiif</v>
      </c>
      <c r="BB2011" s="29" t="str">
        <f t="shared" si="315"/>
        <v>https://media.mediathek-tanz-theater.de/iiif/2/nvt_img-411-002-003.JP2/full/100,/0/default.jpg</v>
      </c>
      <c r="BC2011" s="29" t="str">
        <f t="shared" si="311"/>
        <v>image/jpeg</v>
      </c>
      <c r="BD2011" s="29" t="str">
        <f t="shared" si="316"/>
        <v>presentation/thumbnail</v>
      </c>
    </row>
    <row r="2012" spans="1:56" ht="12.75" customHeight="1">
      <c r="A2012" s="29">
        <v>1</v>
      </c>
      <c r="B2012" s="29">
        <v>0</v>
      </c>
      <c r="C2012" t="s">
        <v>9667</v>
      </c>
      <c r="D2012" s="29" t="s">
        <v>9668</v>
      </c>
      <c r="E2012" s="29"/>
      <c r="F2012" s="29" t="s">
        <v>9630</v>
      </c>
      <c r="G2012" s="29"/>
      <c r="H2012" s="29"/>
      <c r="I2012" s="402" t="s">
        <v>4446</v>
      </c>
      <c r="J2012" s="406" t="s">
        <v>9654</v>
      </c>
      <c r="K2012" s="29"/>
      <c r="L2012" s="29"/>
      <c r="M2012" s="311"/>
      <c r="N2012" s="29" t="s">
        <v>1390</v>
      </c>
      <c r="O2012" s="29"/>
      <c r="P2012" s="25"/>
      <c r="Q2012" s="25"/>
      <c r="R2012" s="29" t="s">
        <v>9637</v>
      </c>
      <c r="S2012" s="29" t="s">
        <v>9659</v>
      </c>
      <c r="T2012" s="29" t="s">
        <v>2006</v>
      </c>
      <c r="U2012"/>
      <c r="V2012" t="s">
        <v>3705</v>
      </c>
      <c r="W2012" s="29"/>
      <c r="X2012" s="349"/>
      <c r="Y2012" s="29"/>
      <c r="Z2012" s="29" t="s">
        <v>1218</v>
      </c>
      <c r="AA2012" s="29" t="s">
        <v>1170</v>
      </c>
      <c r="AB2012" s="29"/>
      <c r="AC2012" s="29"/>
      <c r="AD2012" s="29"/>
      <c r="AE2012" s="29" t="s">
        <v>2950</v>
      </c>
      <c r="AG2012" s="38">
        <v>1</v>
      </c>
      <c r="AH2012" s="38" t="s">
        <v>4439</v>
      </c>
      <c r="AI2012" s="38" t="s">
        <v>4440</v>
      </c>
      <c r="AJ2012" s="38" t="s">
        <v>4799</v>
      </c>
      <c r="AK2012" s="38" t="s">
        <v>9666</v>
      </c>
      <c r="AL2012" s="301" t="s">
        <v>9639</v>
      </c>
      <c r="AN2012" s="29" t="s">
        <v>72</v>
      </c>
      <c r="AO2012" s="29" t="s">
        <v>4442</v>
      </c>
      <c r="AR2012" s="29" t="str">
        <f t="shared" si="317"/>
        <v>0</v>
      </c>
      <c r="AS2012" s="29">
        <f t="shared" si="318"/>
        <v>0</v>
      </c>
      <c r="AT2012" s="29">
        <v>0</v>
      </c>
      <c r="AW2012" s="29" t="str">
        <f t="shared" si="320"/>
        <v/>
      </c>
      <c r="AX2012" s="29" t="str">
        <f t="shared" si="312"/>
        <v/>
      </c>
      <c r="AY2012" s="29" t="str">
        <f t="shared" si="319"/>
        <v>https://media.mediathek-tanz-theater.de/iiif/2/nvt_img-411-002-004.JP2</v>
      </c>
      <c r="AZ2012" s="29" t="str">
        <f t="shared" si="313"/>
        <v>image/jp2</v>
      </c>
      <c r="BA2012" s="29" t="str">
        <f t="shared" si="314"/>
        <v>presentation/iiif</v>
      </c>
      <c r="BB2012" s="29" t="str">
        <f t="shared" si="315"/>
        <v>https://media.mediathek-tanz-theater.de/iiif/2/nvt_img-411-002-004.JP2/full/100,/0/default.jpg</v>
      </c>
      <c r="BC2012" s="29" t="str">
        <f t="shared" si="311"/>
        <v>image/jpeg</v>
      </c>
      <c r="BD2012" s="29" t="str">
        <f t="shared" si="316"/>
        <v>presentation/thumbnail</v>
      </c>
    </row>
    <row r="2013" spans="1:56" ht="12.75" customHeight="1">
      <c r="A2013" s="29">
        <v>1</v>
      </c>
      <c r="B2013" s="29">
        <v>0</v>
      </c>
      <c r="C2013" t="s">
        <v>9669</v>
      </c>
      <c r="D2013" s="29" t="s">
        <v>9670</v>
      </c>
      <c r="E2013" s="29"/>
      <c r="F2013" s="29" t="s">
        <v>9630</v>
      </c>
      <c r="G2013" s="29"/>
      <c r="H2013" s="29"/>
      <c r="I2013" s="402" t="s">
        <v>4446</v>
      </c>
      <c r="J2013" s="406" t="s">
        <v>9654</v>
      </c>
      <c r="K2013" s="29"/>
      <c r="L2013" s="29"/>
      <c r="M2013" s="311"/>
      <c r="N2013" s="29" t="s">
        <v>1390</v>
      </c>
      <c r="O2013" s="29"/>
      <c r="P2013" s="25"/>
      <c r="Q2013" s="25"/>
      <c r="R2013" s="29" t="s">
        <v>9637</v>
      </c>
      <c r="S2013" s="29" t="s">
        <v>9659</v>
      </c>
      <c r="T2013" s="29" t="s">
        <v>2006</v>
      </c>
      <c r="U2013"/>
      <c r="V2013" t="s">
        <v>3705</v>
      </c>
      <c r="W2013" s="29"/>
      <c r="X2013" s="349"/>
      <c r="Y2013" s="29"/>
      <c r="Z2013" s="29" t="s">
        <v>1218</v>
      </c>
      <c r="AA2013" s="29" t="s">
        <v>1170</v>
      </c>
      <c r="AB2013" s="29"/>
      <c r="AC2013" s="29"/>
      <c r="AD2013" s="29"/>
      <c r="AE2013" s="29" t="s">
        <v>2950</v>
      </c>
      <c r="AG2013" s="38">
        <v>1</v>
      </c>
      <c r="AH2013" s="38" t="s">
        <v>4439</v>
      </c>
      <c r="AI2013" s="38" t="s">
        <v>4440</v>
      </c>
      <c r="AJ2013" s="38" t="s">
        <v>4799</v>
      </c>
      <c r="AK2013" s="38" t="s">
        <v>72</v>
      </c>
      <c r="AL2013" s="301" t="s">
        <v>9639</v>
      </c>
      <c r="AN2013" s="29" t="s">
        <v>5012</v>
      </c>
      <c r="AO2013" s="29" t="s">
        <v>4442</v>
      </c>
      <c r="AR2013" s="29" t="str">
        <f t="shared" si="317"/>
        <v>0</v>
      </c>
      <c r="AS2013" s="29">
        <f t="shared" si="318"/>
        <v>0</v>
      </c>
      <c r="AT2013" s="29">
        <v>0</v>
      </c>
      <c r="AW2013" s="29" t="str">
        <f t="shared" si="320"/>
        <v/>
      </c>
      <c r="AX2013" s="29" t="str">
        <f t="shared" si="312"/>
        <v/>
      </c>
      <c r="AY2013" s="29" t="str">
        <f t="shared" si="319"/>
        <v>https://media.mediathek-tanz-theater.de/iiif/2/nvt_img-411-002-005.JP2</v>
      </c>
      <c r="AZ2013" s="29" t="str">
        <f t="shared" si="313"/>
        <v>image/jp2</v>
      </c>
      <c r="BA2013" s="29" t="str">
        <f t="shared" si="314"/>
        <v>presentation/iiif</v>
      </c>
      <c r="BB2013" s="29" t="str">
        <f t="shared" si="315"/>
        <v>https://media.mediathek-tanz-theater.de/iiif/2/nvt_img-411-002-005.JP2/full/100,/0/default.jpg</v>
      </c>
      <c r="BC2013" s="29" t="str">
        <f t="shared" si="311"/>
        <v>image/jpeg</v>
      </c>
      <c r="BD2013" s="29" t="str">
        <f t="shared" si="316"/>
        <v>presentation/thumbnail</v>
      </c>
    </row>
    <row r="2014" spans="1:56" ht="12.75" customHeight="1">
      <c r="A2014" s="29">
        <v>1</v>
      </c>
      <c r="B2014" s="29">
        <v>0</v>
      </c>
      <c r="C2014" t="s">
        <v>9671</v>
      </c>
      <c r="D2014" s="29" t="s">
        <v>9672</v>
      </c>
      <c r="E2014" s="29"/>
      <c r="F2014" s="29" t="s">
        <v>9630</v>
      </c>
      <c r="G2014" s="29"/>
      <c r="H2014" s="29"/>
      <c r="I2014" s="402" t="s">
        <v>4446</v>
      </c>
      <c r="J2014" s="406" t="s">
        <v>9654</v>
      </c>
      <c r="K2014" s="29"/>
      <c r="L2014" s="29"/>
      <c r="M2014" s="311"/>
      <c r="N2014" s="29" t="s">
        <v>1390</v>
      </c>
      <c r="O2014" s="29"/>
      <c r="P2014" s="25"/>
      <c r="Q2014" s="25"/>
      <c r="R2014" s="29" t="s">
        <v>9637</v>
      </c>
      <c r="S2014" s="29" t="s">
        <v>9659</v>
      </c>
      <c r="T2014" s="29" t="s">
        <v>2006</v>
      </c>
      <c r="U2014"/>
      <c r="V2014" t="s">
        <v>3705</v>
      </c>
      <c r="W2014" s="29"/>
      <c r="X2014" s="349"/>
      <c r="Y2014" s="29"/>
      <c r="Z2014" s="29" t="s">
        <v>1218</v>
      </c>
      <c r="AA2014" s="29" t="s">
        <v>1170</v>
      </c>
      <c r="AB2014" s="29"/>
      <c r="AC2014" s="29"/>
      <c r="AD2014" s="29"/>
      <c r="AE2014" s="29" t="s">
        <v>2950</v>
      </c>
      <c r="AG2014" s="38">
        <v>1</v>
      </c>
      <c r="AH2014" s="38" t="s">
        <v>4439</v>
      </c>
      <c r="AI2014" s="38" t="s">
        <v>4440</v>
      </c>
      <c r="AJ2014" s="38" t="s">
        <v>4799</v>
      </c>
      <c r="AK2014" s="38" t="s">
        <v>72</v>
      </c>
      <c r="AL2014" s="301" t="s">
        <v>9639</v>
      </c>
      <c r="AN2014" s="29" t="s">
        <v>72</v>
      </c>
      <c r="AO2014" s="29" t="s">
        <v>4442</v>
      </c>
      <c r="AR2014" s="29" t="str">
        <f t="shared" si="317"/>
        <v>0</v>
      </c>
      <c r="AS2014" s="29">
        <f t="shared" si="318"/>
        <v>0</v>
      </c>
      <c r="AT2014" s="29">
        <v>0</v>
      </c>
      <c r="AW2014" s="29" t="str">
        <f t="shared" si="320"/>
        <v/>
      </c>
      <c r="AX2014" s="29" t="str">
        <f t="shared" si="312"/>
        <v/>
      </c>
      <c r="AY2014" s="29" t="str">
        <f t="shared" si="319"/>
        <v>https://media.mediathek-tanz-theater.de/iiif/2/nvt_img-411-002-006.JP2</v>
      </c>
      <c r="AZ2014" s="29" t="str">
        <f t="shared" si="313"/>
        <v>image/jp2</v>
      </c>
      <c r="BA2014" s="29" t="str">
        <f t="shared" si="314"/>
        <v>presentation/iiif</v>
      </c>
      <c r="BB2014" s="29" t="str">
        <f t="shared" si="315"/>
        <v>https://media.mediathek-tanz-theater.de/iiif/2/nvt_img-411-002-006.JP2/full/100,/0/default.jpg</v>
      </c>
      <c r="BC2014" s="29" t="str">
        <f t="shared" si="311"/>
        <v>image/jpeg</v>
      </c>
      <c r="BD2014" s="29" t="str">
        <f t="shared" si="316"/>
        <v>presentation/thumbnail</v>
      </c>
    </row>
    <row r="2015" spans="1:56" ht="12.75" customHeight="1">
      <c r="A2015" s="29">
        <v>1</v>
      </c>
      <c r="B2015" s="29">
        <v>0</v>
      </c>
      <c r="C2015" t="s">
        <v>9673</v>
      </c>
      <c r="D2015" s="29" t="s">
        <v>9674</v>
      </c>
      <c r="E2015" s="29"/>
      <c r="F2015" s="29" t="s">
        <v>9630</v>
      </c>
      <c r="G2015" s="29"/>
      <c r="H2015" s="29"/>
      <c r="I2015" s="402" t="s">
        <v>4438</v>
      </c>
      <c r="J2015" s="406" t="s">
        <v>9629</v>
      </c>
      <c r="K2015" s="29"/>
      <c r="L2015" s="29"/>
      <c r="M2015" s="311"/>
      <c r="N2015" s="29" t="s">
        <v>1390</v>
      </c>
      <c r="O2015" s="29"/>
      <c r="P2015" s="25"/>
      <c r="Q2015" s="25"/>
      <c r="R2015" s="29"/>
      <c r="S2015" s="29"/>
      <c r="T2015" s="29"/>
      <c r="U2015"/>
      <c r="V2015" t="s">
        <v>3705</v>
      </c>
      <c r="W2015" s="29"/>
      <c r="X2015" s="349"/>
      <c r="Y2015" s="29"/>
      <c r="Z2015" s="29" t="s">
        <v>1218</v>
      </c>
      <c r="AA2015" s="29" t="s">
        <v>1170</v>
      </c>
      <c r="AB2015" s="29"/>
      <c r="AC2015" s="29"/>
      <c r="AD2015" s="29"/>
      <c r="AE2015" s="29" t="s">
        <v>2950</v>
      </c>
      <c r="AG2015" s="38">
        <v>1</v>
      </c>
      <c r="AH2015" s="38" t="s">
        <v>4439</v>
      </c>
      <c r="AI2015" s="38" t="s">
        <v>4440</v>
      </c>
      <c r="AJ2015" s="38" t="s">
        <v>9675</v>
      </c>
      <c r="AL2015" s="301" t="s">
        <v>9639</v>
      </c>
      <c r="AO2015" s="29" t="s">
        <v>4442</v>
      </c>
      <c r="AR2015" s="29" t="str">
        <f t="shared" si="317"/>
        <v>1</v>
      </c>
      <c r="AS2015" s="29">
        <f t="shared" si="318"/>
        <v>0</v>
      </c>
      <c r="AT2015" s="29">
        <v>0</v>
      </c>
      <c r="AW2015" s="29" t="str">
        <f t="shared" si="320"/>
        <v/>
      </c>
      <c r="AX2015" s="29" t="str">
        <f t="shared" si="312"/>
        <v/>
      </c>
      <c r="AY2015" s="29" t="str">
        <f t="shared" si="319"/>
        <v>https://media.mediathek-tanz-theater.de/iiif/2/nvt_img-411-003.JP2</v>
      </c>
      <c r="AZ2015" s="29" t="str">
        <f t="shared" si="313"/>
        <v>image/jp2</v>
      </c>
      <c r="BA2015" s="29" t="str">
        <f t="shared" si="314"/>
        <v>presentation/iiif</v>
      </c>
      <c r="BB2015" s="29" t="str">
        <f t="shared" si="315"/>
        <v>https://media.mediathek-tanz-theater.de/iiif/2/nvt_img-411-003.JP2/full/100,/0/default.jpg</v>
      </c>
      <c r="BC2015" s="29" t="str">
        <f t="shared" si="311"/>
        <v>image/jpeg</v>
      </c>
      <c r="BD2015" s="29" t="str">
        <f t="shared" si="316"/>
        <v>presentation/thumbnail</v>
      </c>
    </row>
    <row r="2016" spans="1:56" ht="12.75" customHeight="1">
      <c r="A2016" s="29">
        <v>1</v>
      </c>
      <c r="B2016" s="29">
        <v>0</v>
      </c>
      <c r="C2016" t="s">
        <v>9676</v>
      </c>
      <c r="D2016" s="29" t="s">
        <v>9677</v>
      </c>
      <c r="E2016" s="29"/>
      <c r="F2016" s="29" t="s">
        <v>9630</v>
      </c>
      <c r="G2016" s="29"/>
      <c r="H2016" s="29"/>
      <c r="I2016" s="402" t="s">
        <v>4446</v>
      </c>
      <c r="J2016" s="406" t="s">
        <v>9673</v>
      </c>
      <c r="K2016" s="29"/>
      <c r="L2016" s="29"/>
      <c r="M2016" s="311"/>
      <c r="N2016" s="29" t="s">
        <v>1390</v>
      </c>
      <c r="O2016" s="29"/>
      <c r="P2016" s="25"/>
      <c r="Q2016" s="25"/>
      <c r="R2016" s="29" t="s">
        <v>9637</v>
      </c>
      <c r="S2016" s="29" t="s">
        <v>9659</v>
      </c>
      <c r="T2016" s="29" t="s">
        <v>2006</v>
      </c>
      <c r="U2016"/>
      <c r="V2016" t="s">
        <v>3705</v>
      </c>
      <c r="W2016" s="29"/>
      <c r="X2016" s="349"/>
      <c r="Y2016" s="29"/>
      <c r="Z2016" s="29" t="s">
        <v>1218</v>
      </c>
      <c r="AA2016" s="29" t="s">
        <v>1170</v>
      </c>
      <c r="AB2016" s="29"/>
      <c r="AC2016" s="29"/>
      <c r="AD2016" s="29"/>
      <c r="AE2016" s="29" t="s">
        <v>2950</v>
      </c>
      <c r="AG2016" s="38">
        <v>1</v>
      </c>
      <c r="AH2016" s="38" t="s">
        <v>4439</v>
      </c>
      <c r="AI2016" s="38" t="s">
        <v>4440</v>
      </c>
      <c r="AJ2016" s="38" t="s">
        <v>4799</v>
      </c>
      <c r="AK2016" s="38" t="s">
        <v>72</v>
      </c>
      <c r="AL2016" s="301" t="s">
        <v>9639</v>
      </c>
      <c r="AN2016" s="29" t="s">
        <v>5012</v>
      </c>
      <c r="AO2016" s="29" t="s">
        <v>4442</v>
      </c>
      <c r="AR2016" s="29" t="str">
        <f t="shared" si="317"/>
        <v>0</v>
      </c>
      <c r="AS2016" s="29">
        <f t="shared" si="318"/>
        <v>0</v>
      </c>
      <c r="AT2016" s="29">
        <v>0</v>
      </c>
      <c r="AW2016" s="29" t="str">
        <f t="shared" si="320"/>
        <v/>
      </c>
      <c r="AX2016" s="29" t="str">
        <f t="shared" si="312"/>
        <v/>
      </c>
      <c r="AY2016" s="29" t="str">
        <f t="shared" si="319"/>
        <v>https://media.mediathek-tanz-theater.de/iiif/2/nvt_img-411-003-001.JP2</v>
      </c>
      <c r="AZ2016" s="29" t="str">
        <f t="shared" si="313"/>
        <v>image/jp2</v>
      </c>
      <c r="BA2016" s="29" t="str">
        <f t="shared" si="314"/>
        <v>presentation/iiif</v>
      </c>
      <c r="BB2016" s="29" t="str">
        <f t="shared" si="315"/>
        <v>https://media.mediathek-tanz-theater.de/iiif/2/nvt_img-411-003-001.JP2/full/100,/0/default.jpg</v>
      </c>
      <c r="BC2016" s="29" t="str">
        <f t="shared" si="311"/>
        <v>image/jpeg</v>
      </c>
      <c r="BD2016" s="29" t="str">
        <f t="shared" si="316"/>
        <v>presentation/thumbnail</v>
      </c>
    </row>
    <row r="2017" spans="1:56" ht="12.75" customHeight="1">
      <c r="A2017" s="29">
        <v>1</v>
      </c>
      <c r="B2017" s="29">
        <v>0</v>
      </c>
      <c r="C2017" t="s">
        <v>9678</v>
      </c>
      <c r="D2017" s="29" t="s">
        <v>9679</v>
      </c>
      <c r="E2017" s="29"/>
      <c r="F2017" s="29" t="s">
        <v>9630</v>
      </c>
      <c r="G2017" s="29"/>
      <c r="H2017" s="29"/>
      <c r="I2017" s="402" t="s">
        <v>4446</v>
      </c>
      <c r="J2017" s="406" t="s">
        <v>9673</v>
      </c>
      <c r="K2017" s="29"/>
      <c r="L2017" s="29"/>
      <c r="M2017" s="311"/>
      <c r="N2017" s="29" t="s">
        <v>1390</v>
      </c>
      <c r="O2017" s="29"/>
      <c r="P2017" s="25"/>
      <c r="Q2017" s="25"/>
      <c r="R2017" s="29" t="s">
        <v>9637</v>
      </c>
      <c r="S2017" s="29" t="s">
        <v>9659</v>
      </c>
      <c r="T2017" s="29" t="s">
        <v>2006</v>
      </c>
      <c r="U2017"/>
      <c r="V2017" t="s">
        <v>3705</v>
      </c>
      <c r="W2017" s="29"/>
      <c r="X2017" s="349"/>
      <c r="Y2017" s="29"/>
      <c r="Z2017" s="29" t="s">
        <v>1218</v>
      </c>
      <c r="AA2017" s="29" t="s">
        <v>1170</v>
      </c>
      <c r="AB2017" s="29"/>
      <c r="AC2017" s="29"/>
      <c r="AD2017" s="29"/>
      <c r="AE2017" s="29" t="s">
        <v>2950</v>
      </c>
      <c r="AG2017" s="38">
        <v>1</v>
      </c>
      <c r="AH2017" s="38" t="s">
        <v>4439</v>
      </c>
      <c r="AI2017" s="38" t="s">
        <v>4440</v>
      </c>
      <c r="AJ2017" s="38" t="s">
        <v>4799</v>
      </c>
      <c r="AK2017" s="38" t="s">
        <v>72</v>
      </c>
      <c r="AL2017" s="301" t="s">
        <v>9639</v>
      </c>
      <c r="AN2017" s="29" t="s">
        <v>5012</v>
      </c>
      <c r="AO2017" s="29" t="s">
        <v>4442</v>
      </c>
      <c r="AR2017" s="29" t="str">
        <f t="shared" si="317"/>
        <v>0</v>
      </c>
      <c r="AS2017" s="29">
        <f t="shared" si="318"/>
        <v>0</v>
      </c>
      <c r="AT2017" s="29">
        <v>0</v>
      </c>
      <c r="AW2017" s="29" t="str">
        <f t="shared" si="320"/>
        <v/>
      </c>
      <c r="AX2017" s="29" t="str">
        <f t="shared" si="312"/>
        <v/>
      </c>
      <c r="AY2017" s="29" t="str">
        <f t="shared" si="319"/>
        <v>https://media.mediathek-tanz-theater.de/iiif/2/nvt_img-411-003-002.JP2</v>
      </c>
      <c r="AZ2017" s="29" t="str">
        <f t="shared" si="313"/>
        <v>image/jp2</v>
      </c>
      <c r="BA2017" s="29" t="str">
        <f t="shared" si="314"/>
        <v>presentation/iiif</v>
      </c>
      <c r="BB2017" s="29" t="str">
        <f t="shared" si="315"/>
        <v>https://media.mediathek-tanz-theater.de/iiif/2/nvt_img-411-003-002.JP2/full/100,/0/default.jpg</v>
      </c>
      <c r="BC2017" s="29" t="str">
        <f t="shared" si="311"/>
        <v>image/jpeg</v>
      </c>
      <c r="BD2017" s="29" t="str">
        <f t="shared" si="316"/>
        <v>presentation/thumbnail</v>
      </c>
    </row>
    <row r="2018" spans="1:56" ht="12.75" customHeight="1">
      <c r="A2018" s="29">
        <v>1</v>
      </c>
      <c r="B2018" s="29">
        <v>0</v>
      </c>
      <c r="C2018" t="s">
        <v>9680</v>
      </c>
      <c r="D2018" s="29" t="s">
        <v>9681</v>
      </c>
      <c r="E2018" s="29"/>
      <c r="F2018" s="29" t="s">
        <v>9630</v>
      </c>
      <c r="G2018" s="29"/>
      <c r="H2018" s="29"/>
      <c r="I2018" s="402" t="s">
        <v>4446</v>
      </c>
      <c r="J2018" s="406" t="s">
        <v>9673</v>
      </c>
      <c r="K2018" s="29"/>
      <c r="L2018" s="29"/>
      <c r="M2018" s="311"/>
      <c r="N2018" s="29" t="s">
        <v>1390</v>
      </c>
      <c r="O2018" s="29"/>
      <c r="P2018" s="25"/>
      <c r="Q2018" s="25"/>
      <c r="R2018" s="29" t="s">
        <v>9637</v>
      </c>
      <c r="S2018" s="29" t="s">
        <v>9682</v>
      </c>
      <c r="T2018" s="29" t="s">
        <v>2006</v>
      </c>
      <c r="U2018"/>
      <c r="V2018" t="s">
        <v>3705</v>
      </c>
      <c r="W2018" s="29"/>
      <c r="X2018" s="349"/>
      <c r="Y2018" s="29"/>
      <c r="Z2018" s="29" t="s">
        <v>1218</v>
      </c>
      <c r="AA2018" s="29" t="s">
        <v>1170</v>
      </c>
      <c r="AB2018" s="29"/>
      <c r="AC2018" s="29"/>
      <c r="AD2018" s="29"/>
      <c r="AE2018" s="29" t="s">
        <v>2950</v>
      </c>
      <c r="AG2018" s="38">
        <v>1</v>
      </c>
      <c r="AH2018" s="38" t="s">
        <v>4439</v>
      </c>
      <c r="AI2018" s="38" t="s">
        <v>4440</v>
      </c>
      <c r="AJ2018" s="38" t="s">
        <v>4799</v>
      </c>
      <c r="AK2018" s="38" t="s">
        <v>72</v>
      </c>
      <c r="AL2018" s="301" t="s">
        <v>9639</v>
      </c>
      <c r="AN2018" s="29" t="s">
        <v>72</v>
      </c>
      <c r="AO2018" s="29" t="s">
        <v>4442</v>
      </c>
      <c r="AR2018" s="29" t="str">
        <f t="shared" si="317"/>
        <v>0</v>
      </c>
      <c r="AS2018" s="29">
        <f t="shared" si="318"/>
        <v>0</v>
      </c>
      <c r="AT2018" s="29">
        <v>0</v>
      </c>
      <c r="AW2018" s="29" t="str">
        <f t="shared" si="320"/>
        <v/>
      </c>
      <c r="AX2018" s="29" t="str">
        <f t="shared" si="312"/>
        <v/>
      </c>
      <c r="AY2018" s="29" t="str">
        <f t="shared" si="319"/>
        <v>https://media.mediathek-tanz-theater.de/iiif/2/nvt_img-411-003-003.JP2</v>
      </c>
      <c r="AZ2018" s="29" t="str">
        <f t="shared" si="313"/>
        <v>image/jp2</v>
      </c>
      <c r="BA2018" s="29" t="str">
        <f t="shared" si="314"/>
        <v>presentation/iiif</v>
      </c>
      <c r="BB2018" s="29" t="str">
        <f t="shared" si="315"/>
        <v>https://media.mediathek-tanz-theater.de/iiif/2/nvt_img-411-003-003.JP2/full/100,/0/default.jpg</v>
      </c>
      <c r="BC2018" s="29" t="str">
        <f t="shared" si="311"/>
        <v>image/jpeg</v>
      </c>
      <c r="BD2018" s="29" t="str">
        <f t="shared" si="316"/>
        <v>presentation/thumbnail</v>
      </c>
    </row>
    <row r="2019" spans="1:56" ht="12.75" customHeight="1">
      <c r="A2019" s="29">
        <v>1</v>
      </c>
      <c r="B2019" s="29">
        <v>0</v>
      </c>
      <c r="C2019" t="s">
        <v>9683</v>
      </c>
      <c r="D2019" s="29" t="s">
        <v>9684</v>
      </c>
      <c r="E2019" s="29"/>
      <c r="F2019" s="29" t="s">
        <v>9630</v>
      </c>
      <c r="G2019" s="29"/>
      <c r="H2019" s="29"/>
      <c r="I2019" s="402" t="s">
        <v>4446</v>
      </c>
      <c r="J2019" s="406" t="s">
        <v>9673</v>
      </c>
      <c r="K2019" s="29"/>
      <c r="L2019" s="29"/>
      <c r="M2019" s="311"/>
      <c r="N2019" s="29" t="s">
        <v>1390</v>
      </c>
      <c r="O2019" s="29"/>
      <c r="P2019" s="25"/>
      <c r="Q2019" s="25"/>
      <c r="R2019" s="29" t="s">
        <v>9637</v>
      </c>
      <c r="S2019" s="29" t="s">
        <v>9682</v>
      </c>
      <c r="T2019" s="29" t="s">
        <v>2006</v>
      </c>
      <c r="U2019"/>
      <c r="V2019" t="s">
        <v>3705</v>
      </c>
      <c r="W2019" s="29"/>
      <c r="X2019" s="349"/>
      <c r="Y2019" s="29"/>
      <c r="Z2019" s="29" t="s">
        <v>1218</v>
      </c>
      <c r="AA2019" s="29" t="s">
        <v>1170</v>
      </c>
      <c r="AB2019" s="29"/>
      <c r="AC2019" s="29"/>
      <c r="AD2019" s="29"/>
      <c r="AE2019" s="29" t="s">
        <v>2950</v>
      </c>
      <c r="AG2019" s="38">
        <v>1</v>
      </c>
      <c r="AH2019" s="38" t="s">
        <v>4439</v>
      </c>
      <c r="AI2019" s="38" t="s">
        <v>4440</v>
      </c>
      <c r="AJ2019" s="38" t="s">
        <v>4799</v>
      </c>
      <c r="AK2019" s="38" t="s">
        <v>72</v>
      </c>
      <c r="AL2019" s="301" t="s">
        <v>9639</v>
      </c>
      <c r="AN2019" s="29" t="s">
        <v>5012</v>
      </c>
      <c r="AO2019" s="29" t="s">
        <v>4442</v>
      </c>
      <c r="AR2019" s="29" t="str">
        <f t="shared" si="317"/>
        <v>0</v>
      </c>
      <c r="AS2019" s="29">
        <f t="shared" si="318"/>
        <v>0</v>
      </c>
      <c r="AT2019" s="29">
        <v>0</v>
      </c>
      <c r="AW2019" s="29" t="str">
        <f t="shared" si="320"/>
        <v/>
      </c>
      <c r="AX2019" s="29" t="str">
        <f t="shared" si="312"/>
        <v/>
      </c>
      <c r="AY2019" s="29" t="str">
        <f t="shared" si="319"/>
        <v>https://media.mediathek-tanz-theater.de/iiif/2/nvt_img-411-003-004.JP2</v>
      </c>
      <c r="AZ2019" s="29" t="str">
        <f t="shared" si="313"/>
        <v>image/jp2</v>
      </c>
      <c r="BA2019" s="29" t="str">
        <f t="shared" si="314"/>
        <v>presentation/iiif</v>
      </c>
      <c r="BB2019" s="29" t="str">
        <f t="shared" si="315"/>
        <v>https://media.mediathek-tanz-theater.de/iiif/2/nvt_img-411-003-004.JP2/full/100,/0/default.jpg</v>
      </c>
      <c r="BC2019" s="29" t="str">
        <f t="shared" si="311"/>
        <v>image/jpeg</v>
      </c>
      <c r="BD2019" s="29" t="str">
        <f t="shared" si="316"/>
        <v>presentation/thumbnail</v>
      </c>
    </row>
    <row r="2020" spans="1:56" ht="12.75" customHeight="1">
      <c r="A2020" s="29">
        <v>1</v>
      </c>
      <c r="B2020" s="29">
        <v>0</v>
      </c>
      <c r="C2020" t="s">
        <v>9685</v>
      </c>
      <c r="D2020" s="29" t="s">
        <v>9686</v>
      </c>
      <c r="E2020" s="29"/>
      <c r="F2020" s="29" t="s">
        <v>9630</v>
      </c>
      <c r="G2020" s="29"/>
      <c r="H2020" s="29"/>
      <c r="I2020" s="402" t="s">
        <v>4446</v>
      </c>
      <c r="J2020" s="406" t="s">
        <v>9673</v>
      </c>
      <c r="K2020" s="29"/>
      <c r="L2020" s="29"/>
      <c r="M2020" s="311"/>
      <c r="N2020" s="29" t="s">
        <v>1390</v>
      </c>
      <c r="O2020" s="29"/>
      <c r="P2020" s="25"/>
      <c r="Q2020" s="25"/>
      <c r="R2020" s="29" t="s">
        <v>9637</v>
      </c>
      <c r="S2020" s="29" t="s">
        <v>9682</v>
      </c>
      <c r="T2020" s="29" t="s">
        <v>2006</v>
      </c>
      <c r="U2020"/>
      <c r="V2020" t="s">
        <v>3705</v>
      </c>
      <c r="W2020" s="29"/>
      <c r="X2020" s="349"/>
      <c r="Y2020" s="29"/>
      <c r="Z2020" s="29" t="s">
        <v>1218</v>
      </c>
      <c r="AA2020" s="29" t="s">
        <v>1170</v>
      </c>
      <c r="AB2020" s="29"/>
      <c r="AC2020" s="29"/>
      <c r="AD2020" s="29"/>
      <c r="AE2020" s="29" t="s">
        <v>2950</v>
      </c>
      <c r="AG2020" s="38">
        <v>1</v>
      </c>
      <c r="AH2020" s="38" t="s">
        <v>4439</v>
      </c>
      <c r="AI2020" s="38" t="s">
        <v>4440</v>
      </c>
      <c r="AJ2020" s="38" t="s">
        <v>4799</v>
      </c>
      <c r="AK2020" s="38" t="s">
        <v>72</v>
      </c>
      <c r="AL2020" s="301" t="s">
        <v>9639</v>
      </c>
      <c r="AN2020" s="29" t="s">
        <v>5012</v>
      </c>
      <c r="AO2020" s="29" t="s">
        <v>4442</v>
      </c>
      <c r="AR2020" s="29" t="str">
        <f t="shared" si="317"/>
        <v>0</v>
      </c>
      <c r="AS2020" s="29">
        <f t="shared" si="318"/>
        <v>0</v>
      </c>
      <c r="AT2020" s="29">
        <v>0</v>
      </c>
      <c r="AW2020" s="29" t="str">
        <f t="shared" si="320"/>
        <v/>
      </c>
      <c r="AX2020" s="29" t="str">
        <f t="shared" si="312"/>
        <v/>
      </c>
      <c r="AY2020" s="29" t="str">
        <f t="shared" si="319"/>
        <v>https://media.mediathek-tanz-theater.de/iiif/2/nvt_img-411-003-005.JP2</v>
      </c>
      <c r="AZ2020" s="29" t="str">
        <f t="shared" si="313"/>
        <v>image/jp2</v>
      </c>
      <c r="BA2020" s="29" t="str">
        <f t="shared" si="314"/>
        <v>presentation/iiif</v>
      </c>
      <c r="BB2020" s="29" t="str">
        <f t="shared" si="315"/>
        <v>https://media.mediathek-tanz-theater.de/iiif/2/nvt_img-411-003-005.JP2/full/100,/0/default.jpg</v>
      </c>
      <c r="BC2020" s="29" t="str">
        <f t="shared" si="311"/>
        <v>image/jpeg</v>
      </c>
      <c r="BD2020" s="29" t="str">
        <f t="shared" si="316"/>
        <v>presentation/thumbnail</v>
      </c>
    </row>
    <row r="2021" spans="1:56" ht="12.75" customHeight="1">
      <c r="A2021" s="29">
        <v>1</v>
      </c>
      <c r="B2021" s="29">
        <v>0</v>
      </c>
      <c r="C2021" t="s">
        <v>9687</v>
      </c>
      <c r="D2021" s="29" t="s">
        <v>9688</v>
      </c>
      <c r="E2021" s="29"/>
      <c r="F2021" s="29" t="s">
        <v>9630</v>
      </c>
      <c r="G2021" s="29"/>
      <c r="H2021" s="29"/>
      <c r="I2021" s="402" t="s">
        <v>4446</v>
      </c>
      <c r="J2021" s="406" t="s">
        <v>9673</v>
      </c>
      <c r="K2021" s="29"/>
      <c r="L2021" s="29"/>
      <c r="M2021" s="311"/>
      <c r="N2021" s="29" t="s">
        <v>1390</v>
      </c>
      <c r="O2021" s="29"/>
      <c r="P2021" s="25"/>
      <c r="Q2021" s="25"/>
      <c r="R2021" s="29" t="s">
        <v>9637</v>
      </c>
      <c r="S2021" s="29" t="s">
        <v>9689</v>
      </c>
      <c r="T2021" s="29" t="s">
        <v>2006</v>
      </c>
      <c r="U2021"/>
      <c r="V2021" t="s">
        <v>3705</v>
      </c>
      <c r="W2021" s="29"/>
      <c r="X2021" s="349"/>
      <c r="Y2021" s="29"/>
      <c r="Z2021" s="29" t="s">
        <v>1218</v>
      </c>
      <c r="AA2021" s="29" t="s">
        <v>1170</v>
      </c>
      <c r="AB2021" s="29"/>
      <c r="AC2021" s="29"/>
      <c r="AD2021" s="29"/>
      <c r="AE2021" s="29" t="s">
        <v>2950</v>
      </c>
      <c r="AG2021" s="38">
        <v>1</v>
      </c>
      <c r="AH2021" s="38" t="s">
        <v>4439</v>
      </c>
      <c r="AI2021" s="38" t="s">
        <v>4440</v>
      </c>
      <c r="AJ2021" s="38" t="s">
        <v>4799</v>
      </c>
      <c r="AK2021" s="38" t="s">
        <v>4751</v>
      </c>
      <c r="AL2021" s="301" t="s">
        <v>9639</v>
      </c>
      <c r="AN2021" s="29" t="s">
        <v>4635</v>
      </c>
      <c r="AO2021" s="29" t="s">
        <v>4442</v>
      </c>
      <c r="AR2021" s="29" t="str">
        <f t="shared" si="317"/>
        <v>0</v>
      </c>
      <c r="AS2021" s="29">
        <f t="shared" si="318"/>
        <v>0</v>
      </c>
      <c r="AT2021" s="29">
        <v>0</v>
      </c>
      <c r="AW2021" s="29" t="str">
        <f t="shared" si="320"/>
        <v/>
      </c>
      <c r="AX2021" s="29" t="str">
        <f t="shared" si="312"/>
        <v/>
      </c>
      <c r="AY2021" s="29" t="str">
        <f t="shared" si="319"/>
        <v>https://media.mediathek-tanz-theater.de/iiif/2/nvt_img-411-003-006.JP2</v>
      </c>
      <c r="AZ2021" s="29" t="str">
        <f t="shared" si="313"/>
        <v>image/jp2</v>
      </c>
      <c r="BA2021" s="29" t="str">
        <f t="shared" si="314"/>
        <v>presentation/iiif</v>
      </c>
      <c r="BB2021" s="29" t="str">
        <f t="shared" si="315"/>
        <v>https://media.mediathek-tanz-theater.de/iiif/2/nvt_img-411-003-006.JP2/full/100,/0/default.jpg</v>
      </c>
      <c r="BC2021" s="29" t="str">
        <f t="shared" si="311"/>
        <v>image/jpeg</v>
      </c>
      <c r="BD2021" s="29" t="str">
        <f t="shared" si="316"/>
        <v>presentation/thumbnail</v>
      </c>
    </row>
    <row r="2022" spans="1:56" ht="12.75" customHeight="1">
      <c r="A2022" s="29">
        <v>1</v>
      </c>
      <c r="B2022" s="29">
        <v>0</v>
      </c>
      <c r="C2022" t="s">
        <v>9690</v>
      </c>
      <c r="D2022" s="29" t="s">
        <v>9691</v>
      </c>
      <c r="E2022" s="29"/>
      <c r="F2022" s="29" t="s">
        <v>9630</v>
      </c>
      <c r="G2022" s="29"/>
      <c r="H2022" s="29"/>
      <c r="I2022" s="402" t="s">
        <v>4438</v>
      </c>
      <c r="J2022" s="406" t="s">
        <v>9629</v>
      </c>
      <c r="K2022" s="29"/>
      <c r="L2022" s="29"/>
      <c r="M2022" s="311"/>
      <c r="N2022" s="29" t="s">
        <v>1390</v>
      </c>
      <c r="O2022" s="29"/>
      <c r="P2022" s="25"/>
      <c r="Q2022" s="25"/>
      <c r="R2022" s="29"/>
      <c r="S2022" s="29"/>
      <c r="T2022" s="29"/>
      <c r="U2022"/>
      <c r="V2022" t="s">
        <v>3705</v>
      </c>
      <c r="W2022" s="29"/>
      <c r="X2022" s="349"/>
      <c r="Y2022" s="29"/>
      <c r="Z2022" s="29" t="s">
        <v>1218</v>
      </c>
      <c r="AA2022" s="29" t="s">
        <v>1170</v>
      </c>
      <c r="AB2022" s="29"/>
      <c r="AC2022" s="29"/>
      <c r="AD2022" s="29"/>
      <c r="AE2022" s="29" t="s">
        <v>2950</v>
      </c>
      <c r="AG2022" s="38">
        <v>1</v>
      </c>
      <c r="AH2022" s="38" t="s">
        <v>4439</v>
      </c>
      <c r="AI2022" s="38" t="s">
        <v>4440</v>
      </c>
      <c r="AJ2022" s="38" t="s">
        <v>9692</v>
      </c>
      <c r="AL2022" s="301" t="s">
        <v>9639</v>
      </c>
      <c r="AO2022" s="29" t="s">
        <v>4442</v>
      </c>
      <c r="AR2022" s="29" t="str">
        <f t="shared" si="317"/>
        <v>1</v>
      </c>
      <c r="AS2022" s="29">
        <f t="shared" si="318"/>
        <v>0</v>
      </c>
      <c r="AT2022" s="29">
        <v>0</v>
      </c>
      <c r="AW2022" s="29" t="str">
        <f t="shared" si="320"/>
        <v/>
      </c>
      <c r="AX2022" s="29" t="str">
        <f t="shared" si="312"/>
        <v/>
      </c>
      <c r="AY2022" s="29" t="str">
        <f t="shared" si="319"/>
        <v>https://media.mediathek-tanz-theater.de/iiif/2/nvt_img-411-004.JP2</v>
      </c>
      <c r="AZ2022" s="29" t="str">
        <f t="shared" si="313"/>
        <v>image/jp2</v>
      </c>
      <c r="BA2022" s="29" t="str">
        <f t="shared" si="314"/>
        <v>presentation/iiif</v>
      </c>
      <c r="BB2022" s="29" t="str">
        <f t="shared" si="315"/>
        <v>https://media.mediathek-tanz-theater.de/iiif/2/nvt_img-411-004.JP2/full/100,/0/default.jpg</v>
      </c>
      <c r="BC2022" s="29" t="str">
        <f t="shared" si="311"/>
        <v>image/jpeg</v>
      </c>
      <c r="BD2022" s="29" t="str">
        <f t="shared" si="316"/>
        <v>presentation/thumbnail</v>
      </c>
    </row>
    <row r="2023" spans="1:56" ht="12.75" customHeight="1">
      <c r="A2023" s="29">
        <v>1</v>
      </c>
      <c r="B2023" s="29">
        <v>0</v>
      </c>
      <c r="C2023" t="s">
        <v>9693</v>
      </c>
      <c r="D2023" s="29" t="s">
        <v>9694</v>
      </c>
      <c r="E2023" s="29"/>
      <c r="F2023" s="29" t="s">
        <v>9630</v>
      </c>
      <c r="G2023" s="29"/>
      <c r="H2023" s="29"/>
      <c r="I2023" s="402" t="s">
        <v>4446</v>
      </c>
      <c r="J2023" s="406" t="s">
        <v>9690</v>
      </c>
      <c r="K2023" s="29"/>
      <c r="L2023" s="29"/>
      <c r="M2023" s="311"/>
      <c r="N2023" s="29" t="s">
        <v>1390</v>
      </c>
      <c r="O2023" s="29"/>
      <c r="P2023" s="25"/>
      <c r="Q2023" s="25"/>
      <c r="R2023" s="29" t="s">
        <v>9637</v>
      </c>
      <c r="S2023" s="29" t="s">
        <v>9695</v>
      </c>
      <c r="T2023" s="29" t="s">
        <v>2006</v>
      </c>
      <c r="U2023"/>
      <c r="V2023" t="s">
        <v>3705</v>
      </c>
      <c r="W2023" s="29"/>
      <c r="X2023" s="349"/>
      <c r="Y2023" s="29"/>
      <c r="Z2023" s="29" t="s">
        <v>1218</v>
      </c>
      <c r="AA2023" s="29" t="s">
        <v>1170</v>
      </c>
      <c r="AB2023" s="29"/>
      <c r="AC2023" s="29"/>
      <c r="AD2023" s="29"/>
      <c r="AE2023" s="29" t="s">
        <v>2950</v>
      </c>
      <c r="AG2023" s="38">
        <v>1</v>
      </c>
      <c r="AH2023" s="38" t="s">
        <v>4439</v>
      </c>
      <c r="AI2023" s="38" t="s">
        <v>4440</v>
      </c>
      <c r="AJ2023" s="38" t="s">
        <v>4799</v>
      </c>
      <c r="AK2023" s="38" t="s">
        <v>72</v>
      </c>
      <c r="AL2023" s="301" t="s">
        <v>9639</v>
      </c>
      <c r="AN2023" s="29" t="s">
        <v>4635</v>
      </c>
      <c r="AO2023" s="29" t="s">
        <v>4442</v>
      </c>
      <c r="AR2023" s="29" t="str">
        <f t="shared" si="317"/>
        <v>0</v>
      </c>
      <c r="AS2023" s="29">
        <f t="shared" si="318"/>
        <v>0</v>
      </c>
      <c r="AT2023" s="29">
        <v>0</v>
      </c>
      <c r="AW2023" s="29" t="str">
        <f t="shared" si="320"/>
        <v/>
      </c>
      <c r="AX2023" s="29" t="str">
        <f t="shared" si="312"/>
        <v/>
      </c>
      <c r="AY2023" s="29" t="str">
        <f t="shared" si="319"/>
        <v>https://media.mediathek-tanz-theater.de/iiif/2/nvt_img-411-004-001.JP2</v>
      </c>
      <c r="AZ2023" s="29" t="str">
        <f t="shared" si="313"/>
        <v>image/jp2</v>
      </c>
      <c r="BA2023" s="29" t="str">
        <f t="shared" si="314"/>
        <v>presentation/iiif</v>
      </c>
      <c r="BB2023" s="29" t="str">
        <f t="shared" si="315"/>
        <v>https://media.mediathek-tanz-theater.de/iiif/2/nvt_img-411-004-001.JP2/full/100,/0/default.jpg</v>
      </c>
      <c r="BC2023" s="29" t="str">
        <f t="shared" si="311"/>
        <v>image/jpeg</v>
      </c>
      <c r="BD2023" s="29" t="str">
        <f t="shared" si="316"/>
        <v>presentation/thumbnail</v>
      </c>
    </row>
    <row r="2024" spans="1:56" ht="12.75" customHeight="1">
      <c r="A2024" s="29">
        <v>1</v>
      </c>
      <c r="B2024" s="29">
        <v>0</v>
      </c>
      <c r="C2024" t="s">
        <v>9696</v>
      </c>
      <c r="D2024" s="29" t="s">
        <v>9697</v>
      </c>
      <c r="E2024" s="29"/>
      <c r="F2024" s="29" t="s">
        <v>9630</v>
      </c>
      <c r="G2024" s="29"/>
      <c r="H2024" s="29" t="s">
        <v>4841</v>
      </c>
      <c r="I2024" s="402" t="s">
        <v>4446</v>
      </c>
      <c r="J2024" s="406" t="s">
        <v>9690</v>
      </c>
      <c r="K2024" s="29"/>
      <c r="L2024" s="29"/>
      <c r="M2024" s="311"/>
      <c r="N2024" s="29" t="s">
        <v>1390</v>
      </c>
      <c r="O2024" s="29"/>
      <c r="P2024" s="25"/>
      <c r="Q2024" s="25"/>
      <c r="R2024" s="29" t="s">
        <v>9637</v>
      </c>
      <c r="S2024" s="29" t="s">
        <v>9698</v>
      </c>
      <c r="T2024" s="29" t="s">
        <v>2006</v>
      </c>
      <c r="U2024"/>
      <c r="V2024" t="s">
        <v>3705</v>
      </c>
      <c r="W2024" s="29"/>
      <c r="X2024" s="349"/>
      <c r="Y2024" s="29"/>
      <c r="Z2024" s="29" t="s">
        <v>1218</v>
      </c>
      <c r="AA2024" s="29" t="s">
        <v>1170</v>
      </c>
      <c r="AB2024" s="29"/>
      <c r="AC2024" s="29"/>
      <c r="AD2024" s="29"/>
      <c r="AE2024" s="29" t="s">
        <v>2950</v>
      </c>
      <c r="AG2024" s="38">
        <v>1</v>
      </c>
      <c r="AH2024" s="38" t="s">
        <v>4439</v>
      </c>
      <c r="AI2024" s="38" t="s">
        <v>4440</v>
      </c>
      <c r="AJ2024" s="38" t="s">
        <v>4799</v>
      </c>
      <c r="AK2024" s="38" t="s">
        <v>72</v>
      </c>
      <c r="AL2024" s="301" t="s">
        <v>9639</v>
      </c>
      <c r="AN2024" s="29" t="s">
        <v>4635</v>
      </c>
      <c r="AO2024" s="29" t="s">
        <v>4442</v>
      </c>
      <c r="AR2024" s="29" t="str">
        <f t="shared" si="317"/>
        <v>0</v>
      </c>
      <c r="AS2024" s="29">
        <f t="shared" si="318"/>
        <v>0</v>
      </c>
      <c r="AT2024" s="29">
        <v>0</v>
      </c>
      <c r="AW2024" s="29" t="str">
        <f t="shared" si="320"/>
        <v/>
      </c>
      <c r="AX2024" s="29" t="str">
        <f t="shared" si="312"/>
        <v/>
      </c>
      <c r="AY2024" s="29" t="str">
        <f t="shared" si="319"/>
        <v>https://media.mediathek-tanz-theater.de/iiif/2/nvt_img-411-004-002.JP2</v>
      </c>
      <c r="AZ2024" s="29" t="str">
        <f t="shared" si="313"/>
        <v>image/jp2</v>
      </c>
      <c r="BA2024" s="29" t="str">
        <f t="shared" si="314"/>
        <v>presentation/iiif</v>
      </c>
      <c r="BB2024" s="29" t="str">
        <f t="shared" si="315"/>
        <v>https://media.mediathek-tanz-theater.de/iiif/2/nvt_img-411-004-002.JP2/full/100,/0/default.jpg</v>
      </c>
      <c r="BC2024" s="29" t="str">
        <f t="shared" si="311"/>
        <v>image/jpeg</v>
      </c>
      <c r="BD2024" s="29" t="str">
        <f t="shared" si="316"/>
        <v>presentation/thumbnail</v>
      </c>
    </row>
    <row r="2025" spans="1:56" ht="12.75" customHeight="1">
      <c r="A2025" s="29">
        <v>1</v>
      </c>
      <c r="B2025" s="29">
        <v>0</v>
      </c>
      <c r="C2025" t="s">
        <v>9699</v>
      </c>
      <c r="D2025" s="29" t="s">
        <v>9700</v>
      </c>
      <c r="E2025" s="29"/>
      <c r="F2025" s="29" t="s">
        <v>9630</v>
      </c>
      <c r="G2025" s="29"/>
      <c r="H2025" s="29" t="s">
        <v>4841</v>
      </c>
      <c r="I2025" s="402" t="s">
        <v>4446</v>
      </c>
      <c r="J2025" s="406" t="s">
        <v>9690</v>
      </c>
      <c r="K2025" s="29"/>
      <c r="L2025" s="29"/>
      <c r="M2025" s="311"/>
      <c r="N2025" s="29" t="s">
        <v>1390</v>
      </c>
      <c r="O2025" s="29"/>
      <c r="P2025" s="25"/>
      <c r="Q2025" s="25"/>
      <c r="R2025" s="29" t="s">
        <v>9637</v>
      </c>
      <c r="S2025" s="29" t="s">
        <v>9701</v>
      </c>
      <c r="T2025" s="29" t="s">
        <v>2006</v>
      </c>
      <c r="U2025"/>
      <c r="V2025" t="s">
        <v>3705</v>
      </c>
      <c r="W2025" s="29"/>
      <c r="X2025" s="349"/>
      <c r="Y2025" s="29"/>
      <c r="Z2025" s="29" t="s">
        <v>1218</v>
      </c>
      <c r="AA2025" s="29" t="s">
        <v>1170</v>
      </c>
      <c r="AB2025" s="29"/>
      <c r="AC2025" s="29"/>
      <c r="AD2025" s="29"/>
      <c r="AE2025" s="29" t="s">
        <v>2950</v>
      </c>
      <c r="AG2025" s="38">
        <v>1</v>
      </c>
      <c r="AH2025" s="38" t="s">
        <v>4439</v>
      </c>
      <c r="AI2025" s="38" t="s">
        <v>4440</v>
      </c>
      <c r="AJ2025" s="38" t="s">
        <v>4799</v>
      </c>
      <c r="AK2025" s="38" t="s">
        <v>72</v>
      </c>
      <c r="AL2025" s="301" t="s">
        <v>9639</v>
      </c>
      <c r="AN2025" s="29" t="s">
        <v>5012</v>
      </c>
      <c r="AO2025" s="29" t="s">
        <v>4442</v>
      </c>
      <c r="AR2025" s="29" t="str">
        <f t="shared" si="317"/>
        <v>0</v>
      </c>
      <c r="AS2025" s="29">
        <f t="shared" si="318"/>
        <v>0</v>
      </c>
      <c r="AT2025" s="29">
        <v>0</v>
      </c>
      <c r="AW2025" s="29" t="str">
        <f t="shared" si="320"/>
        <v/>
      </c>
      <c r="AX2025" s="29" t="str">
        <f t="shared" si="312"/>
        <v/>
      </c>
      <c r="AY2025" s="29" t="str">
        <f t="shared" si="319"/>
        <v>https://media.mediathek-tanz-theater.de/iiif/2/nvt_img-411-004-003.JP2</v>
      </c>
      <c r="AZ2025" s="29" t="str">
        <f t="shared" si="313"/>
        <v>image/jp2</v>
      </c>
      <c r="BA2025" s="29" t="str">
        <f t="shared" si="314"/>
        <v>presentation/iiif</v>
      </c>
      <c r="BB2025" s="29" t="str">
        <f t="shared" si="315"/>
        <v>https://media.mediathek-tanz-theater.de/iiif/2/nvt_img-411-004-003.JP2/full/100,/0/default.jpg</v>
      </c>
      <c r="BC2025" s="29" t="str">
        <f t="shared" si="311"/>
        <v>image/jpeg</v>
      </c>
      <c r="BD2025" s="29" t="str">
        <f t="shared" si="316"/>
        <v>presentation/thumbnail</v>
      </c>
    </row>
    <row r="2026" spans="1:56" ht="12.75" customHeight="1">
      <c r="A2026" s="29">
        <v>1</v>
      </c>
      <c r="B2026" s="29">
        <v>0</v>
      </c>
      <c r="C2026" t="s">
        <v>9702</v>
      </c>
      <c r="D2026" s="29" t="s">
        <v>9703</v>
      </c>
      <c r="E2026" s="29"/>
      <c r="F2026" s="29" t="s">
        <v>9630</v>
      </c>
      <c r="G2026" s="29"/>
      <c r="H2026" s="29"/>
      <c r="I2026" s="402" t="s">
        <v>4446</v>
      </c>
      <c r="J2026" s="406" t="s">
        <v>9690</v>
      </c>
      <c r="K2026" s="29"/>
      <c r="L2026" s="29"/>
      <c r="M2026" s="311"/>
      <c r="N2026" s="29" t="s">
        <v>1390</v>
      </c>
      <c r="O2026" s="29"/>
      <c r="P2026" s="25"/>
      <c r="Q2026" s="25"/>
      <c r="R2026" s="29" t="s">
        <v>9637</v>
      </c>
      <c r="S2026" s="29" t="s">
        <v>9704</v>
      </c>
      <c r="T2026" s="29" t="s">
        <v>2006</v>
      </c>
      <c r="U2026"/>
      <c r="V2026" t="s">
        <v>3705</v>
      </c>
      <c r="W2026" s="29"/>
      <c r="X2026" s="349"/>
      <c r="Y2026" s="29"/>
      <c r="Z2026" s="29" t="s">
        <v>1218</v>
      </c>
      <c r="AA2026" s="29" t="s">
        <v>1170</v>
      </c>
      <c r="AB2026" s="29"/>
      <c r="AC2026" s="29"/>
      <c r="AD2026" s="29"/>
      <c r="AE2026" s="29" t="s">
        <v>2950</v>
      </c>
      <c r="AG2026" s="38">
        <v>1</v>
      </c>
      <c r="AH2026" s="38" t="s">
        <v>4439</v>
      </c>
      <c r="AI2026" s="38" t="s">
        <v>4440</v>
      </c>
      <c r="AJ2026" s="38" t="s">
        <v>4799</v>
      </c>
      <c r="AK2026" s="38" t="s">
        <v>4751</v>
      </c>
      <c r="AL2026" s="301" t="s">
        <v>9639</v>
      </c>
      <c r="AN2026" s="29" t="s">
        <v>5012</v>
      </c>
      <c r="AO2026" s="29" t="s">
        <v>4442</v>
      </c>
      <c r="AR2026" s="29" t="str">
        <f t="shared" si="317"/>
        <v>0</v>
      </c>
      <c r="AS2026" s="29">
        <f t="shared" si="318"/>
        <v>0</v>
      </c>
      <c r="AT2026" s="29">
        <v>0</v>
      </c>
      <c r="AW2026" s="29" t="str">
        <f t="shared" si="320"/>
        <v/>
      </c>
      <c r="AX2026" s="29" t="str">
        <f t="shared" si="312"/>
        <v/>
      </c>
      <c r="AY2026" s="29" t="str">
        <f t="shared" si="319"/>
        <v>https://media.mediathek-tanz-theater.de/iiif/2/nvt_img-411-004-004.JP2</v>
      </c>
      <c r="AZ2026" s="29" t="str">
        <f t="shared" si="313"/>
        <v>image/jp2</v>
      </c>
      <c r="BA2026" s="29" t="str">
        <f t="shared" si="314"/>
        <v>presentation/iiif</v>
      </c>
      <c r="BB2026" s="29" t="str">
        <f t="shared" si="315"/>
        <v>https://media.mediathek-tanz-theater.de/iiif/2/nvt_img-411-004-004.JP2/full/100,/0/default.jpg</v>
      </c>
      <c r="BC2026" s="29" t="str">
        <f t="shared" si="311"/>
        <v>image/jpeg</v>
      </c>
      <c r="BD2026" s="29" t="str">
        <f t="shared" si="316"/>
        <v>presentation/thumbnail</v>
      </c>
    </row>
    <row r="2027" spans="1:56" ht="12.75" customHeight="1">
      <c r="A2027" s="29">
        <v>1</v>
      </c>
      <c r="B2027" s="29">
        <v>0</v>
      </c>
      <c r="C2027" t="s">
        <v>9705</v>
      </c>
      <c r="D2027" s="29" t="s">
        <v>9706</v>
      </c>
      <c r="E2027" s="29"/>
      <c r="F2027" s="29" t="s">
        <v>9630</v>
      </c>
      <c r="G2027" s="29"/>
      <c r="H2027" s="29"/>
      <c r="I2027" s="402" t="s">
        <v>4446</v>
      </c>
      <c r="J2027" s="406" t="s">
        <v>9690</v>
      </c>
      <c r="K2027" s="29"/>
      <c r="L2027" s="29"/>
      <c r="M2027" s="311"/>
      <c r="N2027" s="29" t="s">
        <v>1390</v>
      </c>
      <c r="O2027" s="29"/>
      <c r="P2027" s="25"/>
      <c r="Q2027" s="25"/>
      <c r="R2027" s="29" t="s">
        <v>9637</v>
      </c>
      <c r="S2027" s="29" t="s">
        <v>9707</v>
      </c>
      <c r="T2027" s="29" t="s">
        <v>2006</v>
      </c>
      <c r="U2027"/>
      <c r="V2027" t="s">
        <v>3705</v>
      </c>
      <c r="W2027" s="29"/>
      <c r="X2027" s="349"/>
      <c r="Y2027" s="29"/>
      <c r="Z2027" s="29" t="s">
        <v>1218</v>
      </c>
      <c r="AA2027" s="29" t="s">
        <v>1170</v>
      </c>
      <c r="AB2027" s="29"/>
      <c r="AC2027" s="29"/>
      <c r="AD2027" s="29"/>
      <c r="AE2027" s="29" t="s">
        <v>2950</v>
      </c>
      <c r="AG2027" s="38">
        <v>1</v>
      </c>
      <c r="AH2027" s="38" t="s">
        <v>4439</v>
      </c>
      <c r="AI2027" s="38" t="s">
        <v>4440</v>
      </c>
      <c r="AJ2027" s="38" t="s">
        <v>4799</v>
      </c>
      <c r="AK2027" s="38" t="s">
        <v>4751</v>
      </c>
      <c r="AL2027" s="301" t="s">
        <v>9639</v>
      </c>
      <c r="AN2027" s="29" t="s">
        <v>5012</v>
      </c>
      <c r="AO2027" s="29" t="s">
        <v>4442</v>
      </c>
      <c r="AR2027" s="29" t="str">
        <f t="shared" si="317"/>
        <v>0</v>
      </c>
      <c r="AS2027" s="29">
        <f t="shared" si="318"/>
        <v>0</v>
      </c>
      <c r="AT2027" s="29">
        <v>0</v>
      </c>
      <c r="AW2027" s="29" t="str">
        <f t="shared" si="320"/>
        <v/>
      </c>
      <c r="AX2027" s="29" t="str">
        <f t="shared" si="312"/>
        <v/>
      </c>
      <c r="AY2027" s="29" t="str">
        <f t="shared" si="319"/>
        <v>https://media.mediathek-tanz-theater.de/iiif/2/nvt_img-411-004-005.JP2</v>
      </c>
      <c r="AZ2027" s="29" t="str">
        <f t="shared" si="313"/>
        <v>image/jp2</v>
      </c>
      <c r="BA2027" s="29" t="str">
        <f t="shared" si="314"/>
        <v>presentation/iiif</v>
      </c>
      <c r="BB2027" s="29" t="str">
        <f t="shared" si="315"/>
        <v>https://media.mediathek-tanz-theater.de/iiif/2/nvt_img-411-004-005.JP2/full/100,/0/default.jpg</v>
      </c>
      <c r="BC2027" s="29" t="str">
        <f t="shared" si="311"/>
        <v>image/jpeg</v>
      </c>
      <c r="BD2027" s="29" t="str">
        <f t="shared" si="316"/>
        <v>presentation/thumbnail</v>
      </c>
    </row>
    <row r="2028" spans="1:56" ht="12.75" customHeight="1">
      <c r="A2028" s="29">
        <v>1</v>
      </c>
      <c r="B2028" s="29">
        <v>0</v>
      </c>
      <c r="C2028" t="s">
        <v>9708</v>
      </c>
      <c r="D2028" s="29" t="s">
        <v>9709</v>
      </c>
      <c r="E2028" s="29"/>
      <c r="F2028" s="29" t="s">
        <v>9630</v>
      </c>
      <c r="G2028" s="29"/>
      <c r="H2028" s="29"/>
      <c r="I2028" s="402" t="s">
        <v>4446</v>
      </c>
      <c r="J2028" s="406" t="s">
        <v>9690</v>
      </c>
      <c r="K2028" s="29"/>
      <c r="L2028" s="29"/>
      <c r="M2028" s="311"/>
      <c r="N2028" s="29" t="s">
        <v>1390</v>
      </c>
      <c r="O2028" s="29"/>
      <c r="P2028" s="25"/>
      <c r="Q2028" s="25"/>
      <c r="R2028" s="29" t="s">
        <v>9637</v>
      </c>
      <c r="S2028" s="29" t="s">
        <v>9707</v>
      </c>
      <c r="T2028" s="29" t="s">
        <v>2006</v>
      </c>
      <c r="U2028"/>
      <c r="V2028" t="s">
        <v>3705</v>
      </c>
      <c r="W2028" s="29"/>
      <c r="X2028" s="349"/>
      <c r="Y2028" s="29"/>
      <c r="Z2028" s="29" t="s">
        <v>1218</v>
      </c>
      <c r="AA2028" s="29" t="s">
        <v>1170</v>
      </c>
      <c r="AB2028" s="29"/>
      <c r="AC2028" s="29"/>
      <c r="AD2028" s="29"/>
      <c r="AE2028" s="29" t="s">
        <v>2950</v>
      </c>
      <c r="AG2028" s="38">
        <v>1</v>
      </c>
      <c r="AH2028" s="38" t="s">
        <v>4439</v>
      </c>
      <c r="AI2028" s="38" t="s">
        <v>4440</v>
      </c>
      <c r="AJ2028" s="38" t="s">
        <v>4799</v>
      </c>
      <c r="AK2028" s="38" t="s">
        <v>4751</v>
      </c>
      <c r="AL2028" s="301" t="s">
        <v>9639</v>
      </c>
      <c r="AN2028" s="29" t="s">
        <v>4635</v>
      </c>
      <c r="AO2028" s="29" t="s">
        <v>4442</v>
      </c>
      <c r="AR2028" s="29" t="str">
        <f t="shared" si="317"/>
        <v>0</v>
      </c>
      <c r="AS2028" s="29">
        <f t="shared" si="318"/>
        <v>0</v>
      </c>
      <c r="AT2028" s="29">
        <v>0</v>
      </c>
      <c r="AW2028" s="29" t="str">
        <f t="shared" si="320"/>
        <v/>
      </c>
      <c r="AX2028" s="29" t="str">
        <f t="shared" si="312"/>
        <v/>
      </c>
      <c r="AY2028" s="29" t="str">
        <f t="shared" si="319"/>
        <v>https://media.mediathek-tanz-theater.de/iiif/2/nvt_img-411-004-006.JP2</v>
      </c>
      <c r="AZ2028" s="29" t="str">
        <f t="shared" si="313"/>
        <v>image/jp2</v>
      </c>
      <c r="BA2028" s="29" t="str">
        <f t="shared" si="314"/>
        <v>presentation/iiif</v>
      </c>
      <c r="BB2028" s="29" t="str">
        <f t="shared" si="315"/>
        <v>https://media.mediathek-tanz-theater.de/iiif/2/nvt_img-411-004-006.JP2/full/100,/0/default.jpg</v>
      </c>
      <c r="BC2028" s="29" t="str">
        <f t="shared" si="311"/>
        <v>image/jpeg</v>
      </c>
      <c r="BD2028" s="29" t="str">
        <f t="shared" si="316"/>
        <v>presentation/thumbnail</v>
      </c>
    </row>
    <row r="2029" spans="1:56" ht="12.75" customHeight="1">
      <c r="A2029" s="29">
        <v>1</v>
      </c>
      <c r="B2029" s="29">
        <v>0</v>
      </c>
      <c r="C2029" t="s">
        <v>9710</v>
      </c>
      <c r="D2029" s="29" t="s">
        <v>9711</v>
      </c>
      <c r="E2029" s="29"/>
      <c r="F2029" s="29" t="s">
        <v>9630</v>
      </c>
      <c r="G2029" s="29"/>
      <c r="H2029" s="29"/>
      <c r="I2029" s="402" t="s">
        <v>4438</v>
      </c>
      <c r="J2029" s="406" t="s">
        <v>9629</v>
      </c>
      <c r="K2029" s="29"/>
      <c r="L2029" s="29"/>
      <c r="M2029" s="311"/>
      <c r="N2029" s="29" t="s">
        <v>1390</v>
      </c>
      <c r="O2029" s="29"/>
      <c r="P2029" s="25"/>
      <c r="Q2029" s="25"/>
      <c r="R2029" s="29"/>
      <c r="S2029" s="29"/>
      <c r="T2029" s="29"/>
      <c r="U2029"/>
      <c r="V2029" t="s">
        <v>3705</v>
      </c>
      <c r="W2029" s="29"/>
      <c r="X2029" s="349"/>
      <c r="Y2029" s="29"/>
      <c r="Z2029" s="29" t="s">
        <v>1218</v>
      </c>
      <c r="AA2029" s="29" t="s">
        <v>1170</v>
      </c>
      <c r="AB2029" s="29"/>
      <c r="AC2029" s="29"/>
      <c r="AD2029" s="29"/>
      <c r="AE2029" s="29" t="s">
        <v>2950</v>
      </c>
      <c r="AG2029" s="38">
        <v>1</v>
      </c>
      <c r="AH2029" s="38" t="s">
        <v>4439</v>
      </c>
      <c r="AI2029" s="38" t="s">
        <v>4440</v>
      </c>
      <c r="AJ2029" s="38" t="s">
        <v>9656</v>
      </c>
      <c r="AL2029" s="301" t="s">
        <v>9639</v>
      </c>
      <c r="AO2029" s="29" t="s">
        <v>4442</v>
      </c>
      <c r="AR2029" s="29" t="str">
        <f t="shared" si="317"/>
        <v>1</v>
      </c>
      <c r="AS2029" s="29">
        <f t="shared" si="318"/>
        <v>0</v>
      </c>
      <c r="AT2029" s="29">
        <v>0</v>
      </c>
      <c r="AW2029" s="29" t="str">
        <f t="shared" si="320"/>
        <v/>
      </c>
      <c r="AX2029" s="29" t="str">
        <f t="shared" si="312"/>
        <v/>
      </c>
      <c r="AY2029" s="29" t="str">
        <f t="shared" si="319"/>
        <v>https://media.mediathek-tanz-theater.de/iiif/2/nvt_img-411-005.JP2</v>
      </c>
      <c r="AZ2029" s="29" t="str">
        <f t="shared" si="313"/>
        <v>image/jp2</v>
      </c>
      <c r="BA2029" s="29" t="str">
        <f t="shared" si="314"/>
        <v>presentation/iiif</v>
      </c>
      <c r="BB2029" s="29" t="str">
        <f t="shared" si="315"/>
        <v>https://media.mediathek-tanz-theater.de/iiif/2/nvt_img-411-005.JP2/full/100,/0/default.jpg</v>
      </c>
      <c r="BC2029" s="29" t="str">
        <f t="shared" si="311"/>
        <v>image/jpeg</v>
      </c>
      <c r="BD2029" s="29" t="str">
        <f t="shared" si="316"/>
        <v>presentation/thumbnail</v>
      </c>
    </row>
    <row r="2030" spans="1:56" ht="12.75" customHeight="1">
      <c r="A2030" s="29">
        <v>1</v>
      </c>
      <c r="B2030" s="29">
        <v>0</v>
      </c>
      <c r="C2030" t="s">
        <v>9712</v>
      </c>
      <c r="D2030" s="29" t="s">
        <v>9713</v>
      </c>
      <c r="E2030" s="29"/>
      <c r="F2030" s="29" t="s">
        <v>9630</v>
      </c>
      <c r="G2030" s="29"/>
      <c r="H2030" s="29"/>
      <c r="I2030" s="402" t="s">
        <v>4446</v>
      </c>
      <c r="J2030" s="406" t="s">
        <v>9710</v>
      </c>
      <c r="K2030" s="29"/>
      <c r="L2030" s="29"/>
      <c r="M2030" s="311"/>
      <c r="N2030" s="29" t="s">
        <v>1390</v>
      </c>
      <c r="O2030" s="29"/>
      <c r="P2030" s="25"/>
      <c r="Q2030" s="25"/>
      <c r="R2030" s="29" t="s">
        <v>9637</v>
      </c>
      <c r="S2030" s="29" t="s">
        <v>9714</v>
      </c>
      <c r="T2030" s="29" t="s">
        <v>2006</v>
      </c>
      <c r="U2030"/>
      <c r="V2030" t="s">
        <v>3705</v>
      </c>
      <c r="W2030" s="29"/>
      <c r="X2030" s="349"/>
      <c r="Y2030" s="29"/>
      <c r="Z2030" s="29" t="s">
        <v>1218</v>
      </c>
      <c r="AA2030" s="29" t="s">
        <v>1170</v>
      </c>
      <c r="AB2030" s="29"/>
      <c r="AC2030" s="29"/>
      <c r="AD2030" s="29"/>
      <c r="AE2030" s="29" t="s">
        <v>2950</v>
      </c>
      <c r="AG2030" s="38">
        <v>1</v>
      </c>
      <c r="AH2030" s="38" t="s">
        <v>4439</v>
      </c>
      <c r="AI2030" s="38" t="s">
        <v>4440</v>
      </c>
      <c r="AJ2030" s="38" t="s">
        <v>4799</v>
      </c>
      <c r="AK2030" s="38" t="s">
        <v>72</v>
      </c>
      <c r="AL2030" s="301" t="s">
        <v>9639</v>
      </c>
      <c r="AN2030" s="29" t="s">
        <v>4635</v>
      </c>
      <c r="AO2030" s="29" t="s">
        <v>4442</v>
      </c>
      <c r="AR2030" s="29" t="str">
        <f t="shared" si="317"/>
        <v>0</v>
      </c>
      <c r="AS2030" s="29">
        <f t="shared" si="318"/>
        <v>0</v>
      </c>
      <c r="AT2030" s="29">
        <v>0</v>
      </c>
      <c r="AW2030" s="29" t="str">
        <f t="shared" si="320"/>
        <v/>
      </c>
      <c r="AX2030" s="29" t="str">
        <f t="shared" si="312"/>
        <v/>
      </c>
      <c r="AY2030" s="29" t="str">
        <f t="shared" si="319"/>
        <v>https://media.mediathek-tanz-theater.de/iiif/2/nvt_img-411-005-001.JP2</v>
      </c>
      <c r="AZ2030" s="29" t="str">
        <f t="shared" si="313"/>
        <v>image/jp2</v>
      </c>
      <c r="BA2030" s="29" t="str">
        <f t="shared" si="314"/>
        <v>presentation/iiif</v>
      </c>
      <c r="BB2030" s="29" t="str">
        <f t="shared" si="315"/>
        <v>https://media.mediathek-tanz-theater.de/iiif/2/nvt_img-411-005-001.JP2/full/100,/0/default.jpg</v>
      </c>
      <c r="BC2030" s="29" t="str">
        <f t="shared" si="311"/>
        <v>image/jpeg</v>
      </c>
      <c r="BD2030" s="29" t="str">
        <f t="shared" si="316"/>
        <v>presentation/thumbnail</v>
      </c>
    </row>
    <row r="2031" spans="1:56" ht="12.75" customHeight="1">
      <c r="A2031" s="29">
        <v>1</v>
      </c>
      <c r="B2031" s="29">
        <v>0</v>
      </c>
      <c r="C2031" t="s">
        <v>9715</v>
      </c>
      <c r="D2031" s="29" t="s">
        <v>9716</v>
      </c>
      <c r="E2031" s="29"/>
      <c r="F2031" s="29" t="s">
        <v>9630</v>
      </c>
      <c r="G2031" s="29"/>
      <c r="H2031" s="29"/>
      <c r="I2031" s="402" t="s">
        <v>4446</v>
      </c>
      <c r="J2031" s="406" t="s">
        <v>9710</v>
      </c>
      <c r="K2031" s="29"/>
      <c r="L2031" s="29"/>
      <c r="M2031" s="311"/>
      <c r="N2031" s="29" t="s">
        <v>1390</v>
      </c>
      <c r="O2031" s="29"/>
      <c r="P2031" s="25"/>
      <c r="Q2031" s="25"/>
      <c r="R2031" s="29" t="s">
        <v>9637</v>
      </c>
      <c r="S2031" s="29" t="s">
        <v>9717</v>
      </c>
      <c r="T2031" s="29" t="s">
        <v>2006</v>
      </c>
      <c r="U2031"/>
      <c r="V2031" t="s">
        <v>3705</v>
      </c>
      <c r="W2031" s="29"/>
      <c r="X2031" s="349"/>
      <c r="Y2031" s="29"/>
      <c r="Z2031" s="29" t="s">
        <v>1218</v>
      </c>
      <c r="AA2031" s="29" t="s">
        <v>1170</v>
      </c>
      <c r="AB2031" s="29"/>
      <c r="AC2031" s="29"/>
      <c r="AD2031" s="29"/>
      <c r="AE2031" s="29" t="s">
        <v>2950</v>
      </c>
      <c r="AG2031" s="38">
        <v>1</v>
      </c>
      <c r="AH2031" s="38" t="s">
        <v>4439</v>
      </c>
      <c r="AI2031" s="38" t="s">
        <v>4440</v>
      </c>
      <c r="AJ2031" s="38" t="s">
        <v>4799</v>
      </c>
      <c r="AK2031" s="38" t="s">
        <v>9718</v>
      </c>
      <c r="AL2031" s="301" t="s">
        <v>9639</v>
      </c>
      <c r="AN2031" s="29" t="s">
        <v>72</v>
      </c>
      <c r="AO2031" s="29" t="s">
        <v>4442</v>
      </c>
      <c r="AR2031" s="29" t="str">
        <f t="shared" si="317"/>
        <v>0</v>
      </c>
      <c r="AS2031" s="29">
        <f t="shared" si="318"/>
        <v>0</v>
      </c>
      <c r="AT2031" s="29">
        <v>0</v>
      </c>
      <c r="AW2031" s="29" t="str">
        <f t="shared" si="320"/>
        <v/>
      </c>
      <c r="AX2031" s="29" t="str">
        <f t="shared" si="312"/>
        <v/>
      </c>
      <c r="AY2031" s="29" t="str">
        <f t="shared" si="319"/>
        <v>https://media.mediathek-tanz-theater.de/iiif/2/nvt_img-411-005-002.JP2</v>
      </c>
      <c r="AZ2031" s="29" t="str">
        <f t="shared" si="313"/>
        <v>image/jp2</v>
      </c>
      <c r="BA2031" s="29" t="str">
        <f t="shared" si="314"/>
        <v>presentation/iiif</v>
      </c>
      <c r="BB2031" s="29" t="str">
        <f t="shared" si="315"/>
        <v>https://media.mediathek-tanz-theater.de/iiif/2/nvt_img-411-005-002.JP2/full/100,/0/default.jpg</v>
      </c>
      <c r="BC2031" s="29" t="str">
        <f t="shared" si="311"/>
        <v>image/jpeg</v>
      </c>
      <c r="BD2031" s="29" t="str">
        <f t="shared" si="316"/>
        <v>presentation/thumbnail</v>
      </c>
    </row>
    <row r="2032" spans="1:56" ht="12.75" customHeight="1">
      <c r="A2032" s="29">
        <v>1</v>
      </c>
      <c r="B2032" s="29">
        <v>0</v>
      </c>
      <c r="C2032" t="s">
        <v>9719</v>
      </c>
      <c r="D2032" s="29" t="s">
        <v>9720</v>
      </c>
      <c r="E2032" s="29"/>
      <c r="F2032" s="29" t="s">
        <v>9630</v>
      </c>
      <c r="G2032" s="29"/>
      <c r="H2032" s="29"/>
      <c r="I2032" s="402" t="s">
        <v>4446</v>
      </c>
      <c r="J2032" s="406" t="s">
        <v>9710</v>
      </c>
      <c r="K2032" s="29"/>
      <c r="L2032" s="29"/>
      <c r="M2032" s="311"/>
      <c r="N2032" s="29" t="s">
        <v>1390</v>
      </c>
      <c r="O2032" s="29"/>
      <c r="P2032" s="25"/>
      <c r="Q2032" s="25"/>
      <c r="R2032" s="29" t="s">
        <v>9721</v>
      </c>
      <c r="S2032" s="29" t="s">
        <v>9722</v>
      </c>
      <c r="T2032" s="29" t="s">
        <v>2006</v>
      </c>
      <c r="U2032"/>
      <c r="V2032" t="s">
        <v>3705</v>
      </c>
      <c r="W2032" s="29"/>
      <c r="X2032" s="349"/>
      <c r="Y2032" s="29"/>
      <c r="Z2032" s="29" t="s">
        <v>1218</v>
      </c>
      <c r="AA2032" s="29" t="s">
        <v>1170</v>
      </c>
      <c r="AB2032" s="29"/>
      <c r="AC2032" s="29"/>
      <c r="AD2032" s="29"/>
      <c r="AE2032" s="29" t="s">
        <v>2950</v>
      </c>
      <c r="AG2032" s="38">
        <v>1</v>
      </c>
      <c r="AH2032" s="38" t="s">
        <v>4439</v>
      </c>
      <c r="AI2032" s="38" t="s">
        <v>4440</v>
      </c>
      <c r="AJ2032" s="38" t="s">
        <v>4799</v>
      </c>
      <c r="AK2032" s="38" t="s">
        <v>8937</v>
      </c>
      <c r="AL2032" s="301" t="s">
        <v>9639</v>
      </c>
      <c r="AN2032" s="29" t="s">
        <v>5012</v>
      </c>
      <c r="AO2032" s="29" t="s">
        <v>4442</v>
      </c>
      <c r="AR2032" s="29" t="str">
        <f t="shared" si="317"/>
        <v>0</v>
      </c>
      <c r="AS2032" s="29">
        <f t="shared" si="318"/>
        <v>0</v>
      </c>
      <c r="AT2032" s="29">
        <v>0</v>
      </c>
      <c r="AW2032" s="29" t="str">
        <f t="shared" si="320"/>
        <v/>
      </c>
      <c r="AX2032" s="29" t="str">
        <f t="shared" si="312"/>
        <v/>
      </c>
      <c r="AY2032" s="29" t="str">
        <f t="shared" si="319"/>
        <v>https://media.mediathek-tanz-theater.de/iiif/2/nvt_img-411-005-003.JP2</v>
      </c>
      <c r="AZ2032" s="29" t="str">
        <f t="shared" si="313"/>
        <v>image/jp2</v>
      </c>
      <c r="BA2032" s="29" t="str">
        <f t="shared" si="314"/>
        <v>presentation/iiif</v>
      </c>
      <c r="BB2032" s="29" t="str">
        <f t="shared" si="315"/>
        <v>https://media.mediathek-tanz-theater.de/iiif/2/nvt_img-411-005-003.JP2/full/100,/0/default.jpg</v>
      </c>
      <c r="BC2032" s="29" t="str">
        <f t="shared" si="311"/>
        <v>image/jpeg</v>
      </c>
      <c r="BD2032" s="29" t="str">
        <f t="shared" si="316"/>
        <v>presentation/thumbnail</v>
      </c>
    </row>
    <row r="2033" spans="1:56" ht="12.75" customHeight="1">
      <c r="A2033" s="29">
        <v>1</v>
      </c>
      <c r="B2033" s="29">
        <v>0</v>
      </c>
      <c r="C2033" t="s">
        <v>9723</v>
      </c>
      <c r="D2033" s="29" t="s">
        <v>9724</v>
      </c>
      <c r="E2033" s="29"/>
      <c r="F2033" s="29" t="s">
        <v>9630</v>
      </c>
      <c r="G2033" s="29"/>
      <c r="H2033" s="29"/>
      <c r="I2033" s="402" t="s">
        <v>4446</v>
      </c>
      <c r="J2033" s="406" t="s">
        <v>9710</v>
      </c>
      <c r="K2033" s="29"/>
      <c r="L2033" s="29"/>
      <c r="M2033" s="311"/>
      <c r="N2033" s="29" t="s">
        <v>1390</v>
      </c>
      <c r="O2033" s="29"/>
      <c r="P2033" s="25"/>
      <c r="Q2033" s="25"/>
      <c r="R2033" s="29" t="s">
        <v>9721</v>
      </c>
      <c r="S2033" s="29" t="s">
        <v>9722</v>
      </c>
      <c r="T2033" s="29" t="s">
        <v>2006</v>
      </c>
      <c r="U2033"/>
      <c r="V2033" t="s">
        <v>3705</v>
      </c>
      <c r="W2033" s="29"/>
      <c r="X2033" s="349"/>
      <c r="Y2033" s="29"/>
      <c r="Z2033" s="29" t="s">
        <v>1218</v>
      </c>
      <c r="AA2033" s="29" t="s">
        <v>1170</v>
      </c>
      <c r="AB2033" s="29"/>
      <c r="AC2033" s="29"/>
      <c r="AD2033" s="29"/>
      <c r="AE2033" s="29" t="s">
        <v>2950</v>
      </c>
      <c r="AG2033" s="38">
        <v>1</v>
      </c>
      <c r="AH2033" s="38" t="s">
        <v>4439</v>
      </c>
      <c r="AI2033" s="38" t="s">
        <v>4440</v>
      </c>
      <c r="AJ2033" s="38" t="s">
        <v>4799</v>
      </c>
      <c r="AK2033" s="38" t="s">
        <v>72</v>
      </c>
      <c r="AL2033" s="301" t="s">
        <v>9639</v>
      </c>
      <c r="AN2033" s="29" t="s">
        <v>4635</v>
      </c>
      <c r="AO2033" s="29" t="s">
        <v>4442</v>
      </c>
      <c r="AR2033" s="29" t="str">
        <f t="shared" si="317"/>
        <v>0</v>
      </c>
      <c r="AS2033" s="29">
        <f t="shared" si="318"/>
        <v>0</v>
      </c>
      <c r="AT2033" s="29">
        <v>0</v>
      </c>
      <c r="AW2033" s="29" t="str">
        <f t="shared" si="320"/>
        <v/>
      </c>
      <c r="AX2033" s="29" t="str">
        <f t="shared" si="312"/>
        <v/>
      </c>
      <c r="AY2033" s="29" t="str">
        <f t="shared" si="319"/>
        <v>https://media.mediathek-tanz-theater.de/iiif/2/nvt_img-411-005-004.JP2</v>
      </c>
      <c r="AZ2033" s="29" t="str">
        <f t="shared" si="313"/>
        <v>image/jp2</v>
      </c>
      <c r="BA2033" s="29" t="str">
        <f t="shared" si="314"/>
        <v>presentation/iiif</v>
      </c>
      <c r="BB2033" s="29" t="str">
        <f t="shared" si="315"/>
        <v>https://media.mediathek-tanz-theater.de/iiif/2/nvt_img-411-005-004.JP2/full/100,/0/default.jpg</v>
      </c>
      <c r="BC2033" s="29" t="str">
        <f t="shared" si="311"/>
        <v>image/jpeg</v>
      </c>
      <c r="BD2033" s="29" t="str">
        <f t="shared" si="316"/>
        <v>presentation/thumbnail</v>
      </c>
    </row>
    <row r="2034" spans="1:56" ht="12.75" customHeight="1">
      <c r="A2034" s="29">
        <v>1</v>
      </c>
      <c r="B2034" s="29">
        <v>0</v>
      </c>
      <c r="C2034" t="s">
        <v>9725</v>
      </c>
      <c r="D2034" s="29" t="s">
        <v>9726</v>
      </c>
      <c r="E2034" s="29"/>
      <c r="F2034" s="29" t="s">
        <v>9630</v>
      </c>
      <c r="G2034" s="29"/>
      <c r="H2034" s="29"/>
      <c r="I2034" s="402" t="s">
        <v>4446</v>
      </c>
      <c r="J2034" s="406" t="s">
        <v>9710</v>
      </c>
      <c r="K2034" s="29"/>
      <c r="L2034" s="29"/>
      <c r="M2034" s="311"/>
      <c r="N2034" s="29" t="s">
        <v>1390</v>
      </c>
      <c r="O2034" s="29"/>
      <c r="P2034" s="25"/>
      <c r="Q2034" s="25"/>
      <c r="R2034" s="29" t="s">
        <v>9721</v>
      </c>
      <c r="S2034" s="29" t="s">
        <v>9722</v>
      </c>
      <c r="T2034" s="29" t="s">
        <v>2006</v>
      </c>
      <c r="U2034"/>
      <c r="V2034" t="s">
        <v>3705</v>
      </c>
      <c r="W2034" s="29"/>
      <c r="X2034" s="349"/>
      <c r="Y2034" s="29"/>
      <c r="Z2034" s="29" t="s">
        <v>1218</v>
      </c>
      <c r="AA2034" s="29" t="s">
        <v>1170</v>
      </c>
      <c r="AB2034" s="29"/>
      <c r="AC2034" s="29"/>
      <c r="AD2034" s="29"/>
      <c r="AE2034" s="29" t="s">
        <v>2950</v>
      </c>
      <c r="AG2034" s="38">
        <v>1</v>
      </c>
      <c r="AH2034" s="38" t="s">
        <v>4439</v>
      </c>
      <c r="AI2034" s="38" t="s">
        <v>4440</v>
      </c>
      <c r="AJ2034" s="38" t="s">
        <v>4799</v>
      </c>
      <c r="AK2034" s="38" t="s">
        <v>9727</v>
      </c>
      <c r="AL2034" s="301" t="s">
        <v>9639</v>
      </c>
      <c r="AN2034" s="29" t="s">
        <v>72</v>
      </c>
      <c r="AO2034" s="29" t="s">
        <v>4442</v>
      </c>
      <c r="AR2034" s="29" t="str">
        <f t="shared" si="317"/>
        <v>0</v>
      </c>
      <c r="AS2034" s="29">
        <f t="shared" si="318"/>
        <v>0</v>
      </c>
      <c r="AT2034" s="29">
        <v>0</v>
      </c>
      <c r="AW2034" s="29" t="str">
        <f t="shared" si="320"/>
        <v/>
      </c>
      <c r="AX2034" s="29" t="str">
        <f t="shared" si="312"/>
        <v/>
      </c>
      <c r="AY2034" s="29" t="str">
        <f t="shared" si="319"/>
        <v>https://media.mediathek-tanz-theater.de/iiif/2/nvt_img-411-005-005.JP2</v>
      </c>
      <c r="AZ2034" s="29" t="str">
        <f t="shared" si="313"/>
        <v>image/jp2</v>
      </c>
      <c r="BA2034" s="29" t="str">
        <f t="shared" si="314"/>
        <v>presentation/iiif</v>
      </c>
      <c r="BB2034" s="29" t="str">
        <f t="shared" si="315"/>
        <v>https://media.mediathek-tanz-theater.de/iiif/2/nvt_img-411-005-005.JP2/full/100,/0/default.jpg</v>
      </c>
      <c r="BC2034" s="29" t="str">
        <f t="shared" si="311"/>
        <v>image/jpeg</v>
      </c>
      <c r="BD2034" s="29" t="str">
        <f t="shared" si="316"/>
        <v>presentation/thumbnail</v>
      </c>
    </row>
    <row r="2035" spans="1:56" ht="12.75" customHeight="1">
      <c r="A2035" s="29">
        <v>1</v>
      </c>
      <c r="B2035" s="29">
        <v>0</v>
      </c>
      <c r="C2035" t="s">
        <v>9728</v>
      </c>
      <c r="D2035" s="29" t="s">
        <v>9729</v>
      </c>
      <c r="E2035" s="29"/>
      <c r="F2035" s="29" t="s">
        <v>9630</v>
      </c>
      <c r="G2035" s="29"/>
      <c r="H2035" s="29" t="s">
        <v>4841</v>
      </c>
      <c r="I2035" s="402" t="s">
        <v>4446</v>
      </c>
      <c r="J2035" s="406" t="s">
        <v>9710</v>
      </c>
      <c r="K2035" s="29"/>
      <c r="L2035" s="29"/>
      <c r="M2035" s="311"/>
      <c r="N2035" s="29" t="s">
        <v>1390</v>
      </c>
      <c r="O2035" s="29"/>
      <c r="P2035" s="25"/>
      <c r="Q2035" s="25"/>
      <c r="R2035" s="29" t="s">
        <v>9721</v>
      </c>
      <c r="S2035" s="29" t="s">
        <v>9730</v>
      </c>
      <c r="T2035" s="29" t="s">
        <v>2006</v>
      </c>
      <c r="U2035"/>
      <c r="V2035" t="s">
        <v>3705</v>
      </c>
      <c r="W2035" s="29"/>
      <c r="X2035" s="349"/>
      <c r="Y2035" s="29"/>
      <c r="Z2035" s="29" t="s">
        <v>1218</v>
      </c>
      <c r="AA2035" s="29" t="s">
        <v>1170</v>
      </c>
      <c r="AB2035" s="29"/>
      <c r="AC2035" s="29"/>
      <c r="AD2035" s="29"/>
      <c r="AE2035" s="29" t="s">
        <v>2950</v>
      </c>
      <c r="AG2035" s="38">
        <v>1</v>
      </c>
      <c r="AH2035" s="38" t="s">
        <v>4439</v>
      </c>
      <c r="AI2035" s="38" t="s">
        <v>4440</v>
      </c>
      <c r="AJ2035" s="38" t="s">
        <v>4799</v>
      </c>
      <c r="AK2035" s="38" t="s">
        <v>72</v>
      </c>
      <c r="AL2035" s="301" t="s">
        <v>9639</v>
      </c>
      <c r="AN2035" s="29" t="s">
        <v>72</v>
      </c>
      <c r="AO2035" s="29" t="s">
        <v>4442</v>
      </c>
      <c r="AR2035" s="29" t="str">
        <f t="shared" si="317"/>
        <v>0</v>
      </c>
      <c r="AS2035" s="29">
        <f t="shared" si="318"/>
        <v>0</v>
      </c>
      <c r="AT2035" s="29">
        <v>0</v>
      </c>
      <c r="AW2035" s="29" t="str">
        <f t="shared" si="320"/>
        <v/>
      </c>
      <c r="AX2035" s="29" t="str">
        <f t="shared" si="312"/>
        <v/>
      </c>
      <c r="AY2035" s="29" t="str">
        <f t="shared" si="319"/>
        <v>https://media.mediathek-tanz-theater.de/iiif/2/nvt_img-411-005-006.JP2</v>
      </c>
      <c r="AZ2035" s="29" t="str">
        <f t="shared" si="313"/>
        <v>image/jp2</v>
      </c>
      <c r="BA2035" s="29" t="str">
        <f t="shared" si="314"/>
        <v>presentation/iiif</v>
      </c>
      <c r="BB2035" s="29" t="str">
        <f t="shared" si="315"/>
        <v>https://media.mediathek-tanz-theater.de/iiif/2/nvt_img-411-005-006.JP2/full/100,/0/default.jpg</v>
      </c>
      <c r="BC2035" s="29" t="str">
        <f t="shared" si="311"/>
        <v>image/jpeg</v>
      </c>
      <c r="BD2035" s="29" t="str">
        <f t="shared" si="316"/>
        <v>presentation/thumbnail</v>
      </c>
    </row>
    <row r="2036" spans="1:56" ht="12.75" customHeight="1">
      <c r="A2036" s="29">
        <v>1</v>
      </c>
      <c r="B2036" s="29">
        <v>0</v>
      </c>
      <c r="C2036" t="s">
        <v>9731</v>
      </c>
      <c r="D2036" s="29" t="s">
        <v>9732</v>
      </c>
      <c r="E2036" s="29"/>
      <c r="F2036" s="29" t="s">
        <v>9630</v>
      </c>
      <c r="G2036" s="29"/>
      <c r="H2036" s="29"/>
      <c r="I2036" s="402" t="s">
        <v>4438</v>
      </c>
      <c r="J2036" s="406" t="s">
        <v>9629</v>
      </c>
      <c r="K2036" s="29"/>
      <c r="L2036" s="29"/>
      <c r="M2036" s="311"/>
      <c r="N2036" s="29" t="s">
        <v>1390</v>
      </c>
      <c r="O2036" s="29"/>
      <c r="P2036" s="25"/>
      <c r="Q2036" s="25"/>
      <c r="R2036" s="29"/>
      <c r="S2036" s="29"/>
      <c r="T2036" s="29"/>
      <c r="U2036"/>
      <c r="V2036" t="s">
        <v>3705</v>
      </c>
      <c r="W2036" s="29"/>
      <c r="X2036" s="349"/>
      <c r="Y2036" s="29"/>
      <c r="Z2036" s="29" t="s">
        <v>1218</v>
      </c>
      <c r="AA2036" s="29" t="s">
        <v>1170</v>
      </c>
      <c r="AB2036" s="29"/>
      <c r="AC2036" s="29"/>
      <c r="AD2036" s="29"/>
      <c r="AE2036" s="29" t="s">
        <v>2950</v>
      </c>
      <c r="AG2036" s="38">
        <v>1</v>
      </c>
      <c r="AH2036" s="38" t="s">
        <v>4439</v>
      </c>
      <c r="AI2036" s="38" t="s">
        <v>4440</v>
      </c>
      <c r="AJ2036" s="38" t="s">
        <v>9733</v>
      </c>
      <c r="AL2036" s="301" t="s">
        <v>9639</v>
      </c>
      <c r="AO2036" s="29" t="s">
        <v>4442</v>
      </c>
      <c r="AR2036" s="29" t="str">
        <f t="shared" si="317"/>
        <v>1</v>
      </c>
      <c r="AS2036" s="29">
        <f t="shared" si="318"/>
        <v>0</v>
      </c>
      <c r="AT2036" s="29">
        <v>0</v>
      </c>
      <c r="AW2036" s="29" t="str">
        <f t="shared" si="320"/>
        <v/>
      </c>
      <c r="AX2036" s="29" t="str">
        <f t="shared" si="312"/>
        <v/>
      </c>
      <c r="AY2036" s="29" t="str">
        <f t="shared" si="319"/>
        <v>https://media.mediathek-tanz-theater.de/iiif/2/nvt_img-411-006.JP2</v>
      </c>
      <c r="AZ2036" s="29" t="str">
        <f t="shared" si="313"/>
        <v>image/jp2</v>
      </c>
      <c r="BA2036" s="29" t="str">
        <f t="shared" si="314"/>
        <v>presentation/iiif</v>
      </c>
      <c r="BB2036" s="29" t="str">
        <f t="shared" si="315"/>
        <v>https://media.mediathek-tanz-theater.de/iiif/2/nvt_img-411-006.JP2/full/100,/0/default.jpg</v>
      </c>
      <c r="BC2036" s="29" t="str">
        <f t="shared" si="311"/>
        <v>image/jpeg</v>
      </c>
      <c r="BD2036" s="29" t="str">
        <f t="shared" si="316"/>
        <v>presentation/thumbnail</v>
      </c>
    </row>
    <row r="2037" spans="1:56" ht="12.75" customHeight="1">
      <c r="A2037" s="29">
        <v>1</v>
      </c>
      <c r="B2037" s="29">
        <v>0</v>
      </c>
      <c r="C2037" t="s">
        <v>9734</v>
      </c>
      <c r="D2037" s="29" t="s">
        <v>9735</v>
      </c>
      <c r="E2037" s="29"/>
      <c r="F2037" s="29" t="s">
        <v>9630</v>
      </c>
      <c r="G2037" s="29"/>
      <c r="H2037" s="29" t="s">
        <v>4841</v>
      </c>
      <c r="I2037" s="402" t="s">
        <v>4446</v>
      </c>
      <c r="J2037" s="406" t="s">
        <v>9731</v>
      </c>
      <c r="K2037" s="29"/>
      <c r="L2037" s="29"/>
      <c r="M2037" s="311"/>
      <c r="N2037" s="29" t="s">
        <v>1390</v>
      </c>
      <c r="O2037" s="29"/>
      <c r="P2037" s="25"/>
      <c r="Q2037" s="25"/>
      <c r="R2037" s="29" t="s">
        <v>9721</v>
      </c>
      <c r="S2037" s="29" t="s">
        <v>9730</v>
      </c>
      <c r="T2037" s="29" t="s">
        <v>2006</v>
      </c>
      <c r="U2037"/>
      <c r="V2037" t="s">
        <v>3705</v>
      </c>
      <c r="W2037" s="29"/>
      <c r="X2037" s="349"/>
      <c r="Y2037" s="29"/>
      <c r="Z2037" s="29" t="s">
        <v>1218</v>
      </c>
      <c r="AA2037" s="29" t="s">
        <v>1170</v>
      </c>
      <c r="AB2037" s="29"/>
      <c r="AC2037" s="29"/>
      <c r="AD2037" s="29"/>
      <c r="AE2037" s="29" t="s">
        <v>2950</v>
      </c>
      <c r="AG2037" s="38">
        <v>1</v>
      </c>
      <c r="AH2037" s="38" t="s">
        <v>4439</v>
      </c>
      <c r="AI2037" s="38" t="s">
        <v>4440</v>
      </c>
      <c r="AJ2037" s="38" t="s">
        <v>4799</v>
      </c>
      <c r="AK2037" s="38" t="s">
        <v>72</v>
      </c>
      <c r="AL2037" s="301" t="s">
        <v>9639</v>
      </c>
      <c r="AN2037" s="29" t="s">
        <v>72</v>
      </c>
      <c r="AO2037" s="29" t="s">
        <v>4442</v>
      </c>
      <c r="AR2037" s="29" t="str">
        <f t="shared" si="317"/>
        <v>0</v>
      </c>
      <c r="AS2037" s="29">
        <f t="shared" si="318"/>
        <v>0</v>
      </c>
      <c r="AT2037" s="29">
        <v>0</v>
      </c>
      <c r="AW2037" s="29" t="str">
        <f t="shared" si="320"/>
        <v/>
      </c>
      <c r="AX2037" s="29" t="str">
        <f t="shared" si="312"/>
        <v/>
      </c>
      <c r="AY2037" s="29" t="str">
        <f t="shared" si="319"/>
        <v>https://media.mediathek-tanz-theater.de/iiif/2/nvt_img-411-006-001.JP2</v>
      </c>
      <c r="AZ2037" s="29" t="str">
        <f t="shared" si="313"/>
        <v>image/jp2</v>
      </c>
      <c r="BA2037" s="29" t="str">
        <f t="shared" si="314"/>
        <v>presentation/iiif</v>
      </c>
      <c r="BB2037" s="29" t="str">
        <f t="shared" si="315"/>
        <v>https://media.mediathek-tanz-theater.de/iiif/2/nvt_img-411-006-001.JP2/full/100,/0/default.jpg</v>
      </c>
      <c r="BC2037" s="29" t="str">
        <f t="shared" si="311"/>
        <v>image/jpeg</v>
      </c>
      <c r="BD2037" s="29" t="str">
        <f t="shared" si="316"/>
        <v>presentation/thumbnail</v>
      </c>
    </row>
    <row r="2038" spans="1:56" ht="12.75" customHeight="1">
      <c r="A2038" s="29">
        <v>1</v>
      </c>
      <c r="B2038" s="29">
        <v>0</v>
      </c>
      <c r="C2038" t="s">
        <v>9736</v>
      </c>
      <c r="D2038" s="29" t="s">
        <v>9737</v>
      </c>
      <c r="E2038" s="29"/>
      <c r="F2038" s="29" t="s">
        <v>9630</v>
      </c>
      <c r="G2038" s="29"/>
      <c r="H2038" s="29" t="s">
        <v>4841</v>
      </c>
      <c r="I2038" s="402" t="s">
        <v>4446</v>
      </c>
      <c r="J2038" s="406" t="s">
        <v>9731</v>
      </c>
      <c r="K2038" s="29"/>
      <c r="L2038" s="29"/>
      <c r="M2038" s="311"/>
      <c r="N2038" s="29" t="s">
        <v>1390</v>
      </c>
      <c r="O2038" s="29"/>
      <c r="P2038" s="25"/>
      <c r="Q2038" s="25"/>
      <c r="R2038" s="29" t="s">
        <v>9721</v>
      </c>
      <c r="S2038" s="29" t="s">
        <v>9730</v>
      </c>
      <c r="T2038" s="29" t="s">
        <v>2006</v>
      </c>
      <c r="U2038"/>
      <c r="V2038" t="s">
        <v>3705</v>
      </c>
      <c r="W2038" s="29"/>
      <c r="X2038" s="349"/>
      <c r="Y2038" s="29"/>
      <c r="Z2038" s="29" t="s">
        <v>1218</v>
      </c>
      <c r="AA2038" s="29" t="s">
        <v>1170</v>
      </c>
      <c r="AB2038" s="29"/>
      <c r="AC2038" s="29"/>
      <c r="AD2038" s="29"/>
      <c r="AE2038" s="29" t="s">
        <v>2950</v>
      </c>
      <c r="AG2038" s="38">
        <v>1</v>
      </c>
      <c r="AH2038" s="38" t="s">
        <v>4439</v>
      </c>
      <c r="AI2038" s="38" t="s">
        <v>4440</v>
      </c>
      <c r="AJ2038" s="38" t="s">
        <v>4799</v>
      </c>
      <c r="AK2038" s="38" t="s">
        <v>72</v>
      </c>
      <c r="AL2038" s="301" t="s">
        <v>9639</v>
      </c>
      <c r="AN2038" s="29" t="s">
        <v>72</v>
      </c>
      <c r="AO2038" s="29" t="s">
        <v>4442</v>
      </c>
      <c r="AR2038" s="29" t="str">
        <f t="shared" si="317"/>
        <v>0</v>
      </c>
      <c r="AS2038" s="29">
        <f t="shared" si="318"/>
        <v>0</v>
      </c>
      <c r="AT2038" s="29">
        <v>0</v>
      </c>
      <c r="AW2038" s="29" t="str">
        <f t="shared" si="320"/>
        <v/>
      </c>
      <c r="AX2038" s="29" t="str">
        <f t="shared" si="312"/>
        <v/>
      </c>
      <c r="AY2038" s="29" t="str">
        <f t="shared" si="319"/>
        <v>https://media.mediathek-tanz-theater.de/iiif/2/nvt_img-411-006-002.JP2</v>
      </c>
      <c r="AZ2038" s="29" t="str">
        <f t="shared" si="313"/>
        <v>image/jp2</v>
      </c>
      <c r="BA2038" s="29" t="str">
        <f t="shared" si="314"/>
        <v>presentation/iiif</v>
      </c>
      <c r="BB2038" s="29" t="str">
        <f t="shared" si="315"/>
        <v>https://media.mediathek-tanz-theater.de/iiif/2/nvt_img-411-006-002.JP2/full/100,/0/default.jpg</v>
      </c>
      <c r="BC2038" s="29" t="str">
        <f t="shared" si="311"/>
        <v>image/jpeg</v>
      </c>
      <c r="BD2038" s="29" t="str">
        <f t="shared" si="316"/>
        <v>presentation/thumbnail</v>
      </c>
    </row>
    <row r="2039" spans="1:56" ht="12.75" customHeight="1">
      <c r="A2039" s="29">
        <v>1</v>
      </c>
      <c r="B2039" s="29">
        <v>0</v>
      </c>
      <c r="C2039" t="s">
        <v>9738</v>
      </c>
      <c r="D2039" s="29" t="s">
        <v>9739</v>
      </c>
      <c r="E2039" s="29"/>
      <c r="F2039" s="29" t="s">
        <v>9630</v>
      </c>
      <c r="G2039" s="29"/>
      <c r="H2039" s="29"/>
      <c r="I2039" s="402" t="s">
        <v>4446</v>
      </c>
      <c r="J2039" s="406" t="s">
        <v>9731</v>
      </c>
      <c r="K2039" s="29"/>
      <c r="L2039" s="29"/>
      <c r="M2039" s="311"/>
      <c r="N2039" s="29" t="s">
        <v>1390</v>
      </c>
      <c r="O2039" s="29"/>
      <c r="P2039" s="25"/>
      <c r="Q2039" s="25"/>
      <c r="R2039" s="29" t="s">
        <v>9740</v>
      </c>
      <c r="S2039" s="29" t="s">
        <v>9741</v>
      </c>
      <c r="T2039" s="29" t="s">
        <v>2006</v>
      </c>
      <c r="U2039" t="s">
        <v>9742</v>
      </c>
      <c r="V2039" t="s">
        <v>3705</v>
      </c>
      <c r="W2039" s="29"/>
      <c r="X2039" s="349"/>
      <c r="Y2039" s="29"/>
      <c r="Z2039" s="29" t="s">
        <v>1218</v>
      </c>
      <c r="AA2039" s="29" t="s">
        <v>1170</v>
      </c>
      <c r="AB2039" s="29"/>
      <c r="AC2039" s="29"/>
      <c r="AD2039" s="29"/>
      <c r="AE2039" s="29" t="s">
        <v>2950</v>
      </c>
      <c r="AG2039" s="38">
        <v>1</v>
      </c>
      <c r="AH2039" s="38" t="s">
        <v>4439</v>
      </c>
      <c r="AI2039" s="38" t="s">
        <v>4440</v>
      </c>
      <c r="AJ2039" s="38" t="s">
        <v>4799</v>
      </c>
      <c r="AK2039" s="38" t="s">
        <v>72</v>
      </c>
      <c r="AL2039" s="301" t="s">
        <v>9639</v>
      </c>
      <c r="AN2039" s="29" t="s">
        <v>4635</v>
      </c>
      <c r="AO2039" s="29" t="s">
        <v>4442</v>
      </c>
      <c r="AR2039" s="29" t="str">
        <f t="shared" si="317"/>
        <v>0</v>
      </c>
      <c r="AS2039" s="29">
        <f t="shared" si="318"/>
        <v>0</v>
      </c>
      <c r="AT2039" s="29">
        <v>0</v>
      </c>
      <c r="AW2039" s="29" t="str">
        <f t="shared" si="320"/>
        <v/>
      </c>
      <c r="AX2039" s="29" t="str">
        <f t="shared" si="312"/>
        <v/>
      </c>
      <c r="AY2039" s="29" t="str">
        <f t="shared" si="319"/>
        <v>https://media.mediathek-tanz-theater.de/iiif/2/nvt_img-411-006-003.JP2</v>
      </c>
      <c r="AZ2039" s="29" t="str">
        <f t="shared" si="313"/>
        <v>image/jp2</v>
      </c>
      <c r="BA2039" s="29" t="str">
        <f t="shared" si="314"/>
        <v>presentation/iiif</v>
      </c>
      <c r="BB2039" s="29" t="str">
        <f t="shared" si="315"/>
        <v>https://media.mediathek-tanz-theater.de/iiif/2/nvt_img-411-006-003.JP2/full/100,/0/default.jpg</v>
      </c>
      <c r="BC2039" s="29" t="str">
        <f t="shared" si="311"/>
        <v>image/jpeg</v>
      </c>
      <c r="BD2039" s="29" t="str">
        <f t="shared" si="316"/>
        <v>presentation/thumbnail</v>
      </c>
    </row>
    <row r="2040" spans="1:56" ht="12.75" customHeight="1">
      <c r="A2040" s="29">
        <v>1</v>
      </c>
      <c r="B2040" s="29">
        <v>0</v>
      </c>
      <c r="C2040" t="s">
        <v>9743</v>
      </c>
      <c r="D2040" s="29" t="s">
        <v>9744</v>
      </c>
      <c r="E2040" s="29"/>
      <c r="F2040" s="29" t="s">
        <v>9630</v>
      </c>
      <c r="G2040" s="29"/>
      <c r="H2040" s="29"/>
      <c r="I2040" s="402" t="s">
        <v>4446</v>
      </c>
      <c r="J2040" s="406" t="s">
        <v>9731</v>
      </c>
      <c r="K2040" s="29"/>
      <c r="L2040" s="29"/>
      <c r="M2040" s="311"/>
      <c r="N2040" s="29" t="s">
        <v>1390</v>
      </c>
      <c r="O2040" s="29"/>
      <c r="P2040" s="25"/>
      <c r="Q2040" s="25"/>
      <c r="R2040" s="29" t="s">
        <v>9740</v>
      </c>
      <c r="S2040" s="29" t="s">
        <v>9741</v>
      </c>
      <c r="T2040" s="29" t="s">
        <v>2006</v>
      </c>
      <c r="U2040" t="s">
        <v>9742</v>
      </c>
      <c r="V2040" t="s">
        <v>3705</v>
      </c>
      <c r="W2040" s="29"/>
      <c r="X2040" s="349"/>
      <c r="Y2040" s="29"/>
      <c r="Z2040" s="29" t="s">
        <v>1218</v>
      </c>
      <c r="AA2040" s="29" t="s">
        <v>1170</v>
      </c>
      <c r="AB2040" s="29"/>
      <c r="AC2040" s="29"/>
      <c r="AD2040" s="29"/>
      <c r="AE2040" s="29" t="s">
        <v>2950</v>
      </c>
      <c r="AG2040" s="38">
        <v>1</v>
      </c>
      <c r="AH2040" s="38" t="s">
        <v>4439</v>
      </c>
      <c r="AI2040" s="38" t="s">
        <v>4440</v>
      </c>
      <c r="AJ2040" s="38" t="s">
        <v>4799</v>
      </c>
      <c r="AK2040" s="38" t="s">
        <v>72</v>
      </c>
      <c r="AL2040" s="301" t="s">
        <v>9639</v>
      </c>
      <c r="AN2040" s="29" t="s">
        <v>72</v>
      </c>
      <c r="AO2040" s="29" t="s">
        <v>4442</v>
      </c>
      <c r="AR2040" s="29" t="str">
        <f t="shared" si="317"/>
        <v>0</v>
      </c>
      <c r="AS2040" s="29">
        <f t="shared" si="318"/>
        <v>0</v>
      </c>
      <c r="AT2040" s="29">
        <v>0</v>
      </c>
      <c r="AW2040" s="29" t="str">
        <f t="shared" si="320"/>
        <v/>
      </c>
      <c r="AX2040" s="29" t="str">
        <f t="shared" si="312"/>
        <v/>
      </c>
      <c r="AY2040" s="29" t="str">
        <f t="shared" si="319"/>
        <v>https://media.mediathek-tanz-theater.de/iiif/2/nvt_img-411-006-004.JP2</v>
      </c>
      <c r="AZ2040" s="29" t="str">
        <f t="shared" si="313"/>
        <v>image/jp2</v>
      </c>
      <c r="BA2040" s="29" t="str">
        <f t="shared" si="314"/>
        <v>presentation/iiif</v>
      </c>
      <c r="BB2040" s="29" t="str">
        <f t="shared" si="315"/>
        <v>https://media.mediathek-tanz-theater.de/iiif/2/nvt_img-411-006-004.JP2/full/100,/0/default.jpg</v>
      </c>
      <c r="BC2040" s="29" t="str">
        <f t="shared" si="311"/>
        <v>image/jpeg</v>
      </c>
      <c r="BD2040" s="29" t="str">
        <f t="shared" si="316"/>
        <v>presentation/thumbnail</v>
      </c>
    </row>
    <row r="2041" spans="1:56" ht="12.75" customHeight="1">
      <c r="A2041" s="29">
        <v>1</v>
      </c>
      <c r="B2041" s="29">
        <v>0</v>
      </c>
      <c r="C2041" t="s">
        <v>9745</v>
      </c>
      <c r="D2041" s="29" t="s">
        <v>9746</v>
      </c>
      <c r="E2041" s="29"/>
      <c r="F2041" s="29" t="s">
        <v>9630</v>
      </c>
      <c r="G2041" s="29"/>
      <c r="H2041" s="29"/>
      <c r="I2041" s="402" t="s">
        <v>4446</v>
      </c>
      <c r="J2041" s="406" t="s">
        <v>9731</v>
      </c>
      <c r="K2041" s="29"/>
      <c r="L2041" s="29"/>
      <c r="M2041" s="311"/>
      <c r="N2041" s="29" t="s">
        <v>1390</v>
      </c>
      <c r="O2041" s="29"/>
      <c r="P2041" s="25"/>
      <c r="Q2041" s="25"/>
      <c r="R2041" s="29" t="s">
        <v>9740</v>
      </c>
      <c r="S2041" s="29" t="s">
        <v>9741</v>
      </c>
      <c r="T2041" s="29" t="s">
        <v>2006</v>
      </c>
      <c r="U2041" t="s">
        <v>9742</v>
      </c>
      <c r="V2041" t="s">
        <v>3705</v>
      </c>
      <c r="W2041" s="29"/>
      <c r="X2041" s="349"/>
      <c r="Y2041" s="29"/>
      <c r="Z2041" s="29" t="s">
        <v>1218</v>
      </c>
      <c r="AA2041" s="29" t="s">
        <v>1170</v>
      </c>
      <c r="AB2041" s="29"/>
      <c r="AC2041" s="29"/>
      <c r="AD2041" s="29"/>
      <c r="AE2041" s="29" t="s">
        <v>2950</v>
      </c>
      <c r="AG2041" s="38">
        <v>1</v>
      </c>
      <c r="AH2041" s="38" t="s">
        <v>4439</v>
      </c>
      <c r="AI2041" s="38" t="s">
        <v>4440</v>
      </c>
      <c r="AJ2041" s="38" t="s">
        <v>4799</v>
      </c>
      <c r="AK2041" s="38" t="s">
        <v>8550</v>
      </c>
      <c r="AL2041" s="301" t="s">
        <v>9639</v>
      </c>
      <c r="AN2041" s="29" t="s">
        <v>72</v>
      </c>
      <c r="AO2041" s="29" t="s">
        <v>4442</v>
      </c>
      <c r="AR2041" s="29" t="str">
        <f t="shared" si="317"/>
        <v>0</v>
      </c>
      <c r="AS2041" s="29">
        <f t="shared" si="318"/>
        <v>0</v>
      </c>
      <c r="AT2041" s="29">
        <v>0</v>
      </c>
      <c r="AW2041" s="29" t="str">
        <f t="shared" si="320"/>
        <v/>
      </c>
      <c r="AX2041" s="29" t="str">
        <f t="shared" si="312"/>
        <v/>
      </c>
      <c r="AY2041" s="29" t="str">
        <f t="shared" si="319"/>
        <v>https://media.mediathek-tanz-theater.de/iiif/2/nvt_img-411-006-005.JP2</v>
      </c>
      <c r="AZ2041" s="29" t="str">
        <f t="shared" si="313"/>
        <v>image/jp2</v>
      </c>
      <c r="BA2041" s="29" t="str">
        <f t="shared" si="314"/>
        <v>presentation/iiif</v>
      </c>
      <c r="BB2041" s="29" t="str">
        <f t="shared" si="315"/>
        <v>https://media.mediathek-tanz-theater.de/iiif/2/nvt_img-411-006-005.JP2/full/100,/0/default.jpg</v>
      </c>
      <c r="BC2041" s="29" t="str">
        <f t="shared" si="311"/>
        <v>image/jpeg</v>
      </c>
      <c r="BD2041" s="29" t="str">
        <f t="shared" si="316"/>
        <v>presentation/thumbnail</v>
      </c>
    </row>
    <row r="2042" spans="1:56" ht="12.75" customHeight="1">
      <c r="A2042" s="29">
        <v>1</v>
      </c>
      <c r="B2042" s="29">
        <v>0</v>
      </c>
      <c r="C2042" t="s">
        <v>9747</v>
      </c>
      <c r="D2042" s="29" t="s">
        <v>9748</v>
      </c>
      <c r="E2042" s="29"/>
      <c r="F2042" s="29" t="s">
        <v>9630</v>
      </c>
      <c r="G2042" s="29"/>
      <c r="H2042" s="29"/>
      <c r="I2042" s="402" t="s">
        <v>4446</v>
      </c>
      <c r="J2042" s="406" t="s">
        <v>9731</v>
      </c>
      <c r="K2042" s="29"/>
      <c r="L2042" s="29"/>
      <c r="M2042" s="311"/>
      <c r="N2042" s="29" t="s">
        <v>1390</v>
      </c>
      <c r="O2042" s="29"/>
      <c r="P2042" s="25"/>
      <c r="Q2042" s="25"/>
      <c r="R2042" s="29" t="s">
        <v>9740</v>
      </c>
      <c r="S2042" s="29" t="s">
        <v>9741</v>
      </c>
      <c r="T2042" s="29" t="s">
        <v>2006</v>
      </c>
      <c r="U2042" t="s">
        <v>9742</v>
      </c>
      <c r="V2042" t="s">
        <v>3705</v>
      </c>
      <c r="W2042" s="29"/>
      <c r="X2042" s="349"/>
      <c r="Y2042" s="29"/>
      <c r="Z2042" s="29" t="s">
        <v>1218</v>
      </c>
      <c r="AA2042" s="29" t="s">
        <v>1170</v>
      </c>
      <c r="AB2042" s="29"/>
      <c r="AC2042" s="29"/>
      <c r="AD2042" s="29"/>
      <c r="AE2042" s="29" t="s">
        <v>2950</v>
      </c>
      <c r="AG2042" s="38">
        <v>1</v>
      </c>
      <c r="AH2042" s="38" t="s">
        <v>4439</v>
      </c>
      <c r="AI2042" s="38" t="s">
        <v>4440</v>
      </c>
      <c r="AJ2042" s="38" t="s">
        <v>4799</v>
      </c>
      <c r="AK2042" s="38" t="s">
        <v>72</v>
      </c>
      <c r="AL2042" s="301" t="s">
        <v>9639</v>
      </c>
      <c r="AN2042" s="29" t="s">
        <v>72</v>
      </c>
      <c r="AO2042" s="29" t="s">
        <v>4442</v>
      </c>
      <c r="AR2042" s="29" t="str">
        <f t="shared" si="317"/>
        <v>0</v>
      </c>
      <c r="AS2042" s="29">
        <f t="shared" si="318"/>
        <v>0</v>
      </c>
      <c r="AT2042" s="29">
        <v>0</v>
      </c>
      <c r="AW2042" s="29" t="str">
        <f t="shared" si="320"/>
        <v/>
      </c>
      <c r="AX2042" s="29" t="str">
        <f t="shared" si="312"/>
        <v/>
      </c>
      <c r="AY2042" s="29" t="str">
        <f t="shared" si="319"/>
        <v>https://media.mediathek-tanz-theater.de/iiif/2/nvt_img-411-006-006.JP2</v>
      </c>
      <c r="AZ2042" s="29" t="str">
        <f t="shared" si="313"/>
        <v>image/jp2</v>
      </c>
      <c r="BA2042" s="29" t="str">
        <f t="shared" si="314"/>
        <v>presentation/iiif</v>
      </c>
      <c r="BB2042" s="29" t="str">
        <f t="shared" si="315"/>
        <v>https://media.mediathek-tanz-theater.de/iiif/2/nvt_img-411-006-006.JP2/full/100,/0/default.jpg</v>
      </c>
      <c r="BC2042" s="29" t="str">
        <f t="shared" si="311"/>
        <v>image/jpeg</v>
      </c>
      <c r="BD2042" s="29" t="str">
        <f t="shared" si="316"/>
        <v>presentation/thumbnail</v>
      </c>
    </row>
    <row r="2043" spans="1:56" ht="12.75" customHeight="1">
      <c r="A2043" s="29">
        <v>1</v>
      </c>
      <c r="B2043" s="29">
        <v>0</v>
      </c>
      <c r="C2043" t="s">
        <v>9749</v>
      </c>
      <c r="D2043" s="29" t="s">
        <v>9750</v>
      </c>
      <c r="E2043" s="29"/>
      <c r="F2043" s="29" t="s">
        <v>9630</v>
      </c>
      <c r="G2043" s="29"/>
      <c r="H2043" s="29"/>
      <c r="I2043" s="402" t="s">
        <v>4438</v>
      </c>
      <c r="J2043" s="406" t="s">
        <v>9629</v>
      </c>
      <c r="K2043" s="29"/>
      <c r="L2043" s="29"/>
      <c r="M2043" s="311"/>
      <c r="N2043" s="29" t="s">
        <v>1390</v>
      </c>
      <c r="O2043" s="29"/>
      <c r="P2043" s="25"/>
      <c r="Q2043" s="25"/>
      <c r="R2043" s="29"/>
      <c r="S2043" s="29"/>
      <c r="T2043" s="29"/>
      <c r="U2043"/>
      <c r="V2043" t="s">
        <v>3705</v>
      </c>
      <c r="W2043" s="29"/>
      <c r="X2043" s="349"/>
      <c r="Y2043" s="29"/>
      <c r="Z2043" s="29" t="s">
        <v>1218</v>
      </c>
      <c r="AA2043" s="29" t="s">
        <v>1170</v>
      </c>
      <c r="AB2043" s="29"/>
      <c r="AC2043" s="29"/>
      <c r="AD2043" s="29"/>
      <c r="AE2043" s="29" t="s">
        <v>2950</v>
      </c>
      <c r="AG2043" s="38">
        <v>1</v>
      </c>
      <c r="AH2043" s="38" t="s">
        <v>4439</v>
      </c>
      <c r="AI2043" s="38" t="s">
        <v>4440</v>
      </c>
      <c r="AJ2043" s="38" t="s">
        <v>9751</v>
      </c>
      <c r="AL2043" s="301" t="s">
        <v>9639</v>
      </c>
      <c r="AO2043" s="29" t="s">
        <v>4442</v>
      </c>
      <c r="AR2043" s="29" t="str">
        <f t="shared" si="317"/>
        <v>1</v>
      </c>
      <c r="AS2043" s="29">
        <f t="shared" si="318"/>
        <v>0</v>
      </c>
      <c r="AT2043" s="29">
        <v>0</v>
      </c>
      <c r="AW2043" s="29" t="str">
        <f t="shared" si="320"/>
        <v/>
      </c>
      <c r="AX2043" s="29" t="str">
        <f t="shared" si="312"/>
        <v/>
      </c>
      <c r="AY2043" s="29" t="str">
        <f t="shared" si="319"/>
        <v>https://media.mediathek-tanz-theater.de/iiif/2/nvt_img-411-007.JP2</v>
      </c>
      <c r="AZ2043" s="29" t="str">
        <f t="shared" si="313"/>
        <v>image/jp2</v>
      </c>
      <c r="BA2043" s="29" t="str">
        <f t="shared" si="314"/>
        <v>presentation/iiif</v>
      </c>
      <c r="BB2043" s="29" t="str">
        <f t="shared" si="315"/>
        <v>https://media.mediathek-tanz-theater.de/iiif/2/nvt_img-411-007.JP2/full/100,/0/default.jpg</v>
      </c>
      <c r="BC2043" s="29" t="str">
        <f t="shared" si="311"/>
        <v>image/jpeg</v>
      </c>
      <c r="BD2043" s="29" t="str">
        <f t="shared" si="316"/>
        <v>presentation/thumbnail</v>
      </c>
    </row>
    <row r="2044" spans="1:56" ht="12.75" customHeight="1">
      <c r="A2044" s="29">
        <v>1</v>
      </c>
      <c r="B2044" s="29">
        <v>0</v>
      </c>
      <c r="C2044" t="s">
        <v>9752</v>
      </c>
      <c r="D2044" s="29" t="s">
        <v>9753</v>
      </c>
      <c r="E2044" s="29"/>
      <c r="F2044" s="29" t="s">
        <v>9630</v>
      </c>
      <c r="G2044" s="29"/>
      <c r="H2044" s="29"/>
      <c r="I2044" s="402" t="s">
        <v>5392</v>
      </c>
      <c r="J2044" s="406" t="s">
        <v>9749</v>
      </c>
      <c r="K2044" s="29"/>
      <c r="L2044" s="29"/>
      <c r="M2044" s="311"/>
      <c r="N2044" s="29" t="s">
        <v>1390</v>
      </c>
      <c r="O2044" s="29"/>
      <c r="P2044" s="25"/>
      <c r="Q2044" s="25"/>
      <c r="R2044" s="29" t="s">
        <v>9754</v>
      </c>
      <c r="S2044" s="29"/>
      <c r="T2044" s="29"/>
      <c r="U2044" t="s">
        <v>1330</v>
      </c>
      <c r="V2044" t="s">
        <v>3705</v>
      </c>
      <c r="W2044" s="29"/>
      <c r="X2044" s="349"/>
      <c r="Y2044" s="29"/>
      <c r="Z2044" s="29" t="s">
        <v>1218</v>
      </c>
      <c r="AA2044" s="29" t="s">
        <v>1170</v>
      </c>
      <c r="AB2044" s="29"/>
      <c r="AC2044" s="29"/>
      <c r="AD2044" s="29"/>
      <c r="AE2044" s="29" t="s">
        <v>2950</v>
      </c>
      <c r="AG2044" s="38">
        <v>1</v>
      </c>
      <c r="AH2044" s="38" t="s">
        <v>4439</v>
      </c>
      <c r="AI2044" s="38" t="s">
        <v>4440</v>
      </c>
      <c r="AJ2044" s="38" t="s">
        <v>4799</v>
      </c>
      <c r="AK2044" s="38" t="s">
        <v>72</v>
      </c>
      <c r="AL2044" s="301" t="s">
        <v>9639</v>
      </c>
      <c r="AN2044" s="29" t="s">
        <v>4834</v>
      </c>
      <c r="AO2044" s="29" t="s">
        <v>4442</v>
      </c>
      <c r="AR2044" s="29" t="str">
        <f t="shared" si="317"/>
        <v>0</v>
      </c>
      <c r="AS2044" s="29">
        <f t="shared" si="318"/>
        <v>0</v>
      </c>
      <c r="AT2044" s="29">
        <v>0</v>
      </c>
      <c r="AW2044" s="29" t="str">
        <f t="shared" si="320"/>
        <v/>
      </c>
      <c r="AX2044" s="29" t="str">
        <f t="shared" si="312"/>
        <v/>
      </c>
      <c r="AY2044" s="29" t="str">
        <f t="shared" si="319"/>
        <v>https://media.mediathek-tanz-theater.de/iiif/2/nvt_img-411-007-001.JP2</v>
      </c>
      <c r="AZ2044" s="29" t="str">
        <f t="shared" si="313"/>
        <v>image/jp2</v>
      </c>
      <c r="BA2044" s="29" t="str">
        <f t="shared" si="314"/>
        <v>presentation/iiif</v>
      </c>
      <c r="BB2044" s="29" t="str">
        <f t="shared" si="315"/>
        <v>https://media.mediathek-tanz-theater.de/iiif/2/nvt_img-411-007-001.JP2/full/100,/0/default.jpg</v>
      </c>
      <c r="BC2044" s="29" t="str">
        <f t="shared" si="311"/>
        <v>image/jpeg</v>
      </c>
      <c r="BD2044" s="29" t="str">
        <f t="shared" si="316"/>
        <v>presentation/thumbnail</v>
      </c>
    </row>
    <row r="2045" spans="1:56" ht="12.75" customHeight="1">
      <c r="A2045" s="29">
        <v>1</v>
      </c>
      <c r="B2045" s="29">
        <v>0</v>
      </c>
      <c r="C2045" t="s">
        <v>9755</v>
      </c>
      <c r="D2045" s="29" t="s">
        <v>9756</v>
      </c>
      <c r="E2045" s="29"/>
      <c r="F2045" s="29" t="s">
        <v>9630</v>
      </c>
      <c r="G2045" s="29"/>
      <c r="H2045" s="29"/>
      <c r="I2045" s="402" t="s">
        <v>5392</v>
      </c>
      <c r="J2045" s="406" t="s">
        <v>9749</v>
      </c>
      <c r="K2045" s="29"/>
      <c r="L2045" s="29"/>
      <c r="M2045" s="311"/>
      <c r="N2045" s="29" t="s">
        <v>1390</v>
      </c>
      <c r="O2045" s="29"/>
      <c r="P2045" s="25"/>
      <c r="Q2045" s="25"/>
      <c r="R2045" s="29" t="s">
        <v>9754</v>
      </c>
      <c r="S2045" s="29"/>
      <c r="T2045" s="29"/>
      <c r="U2045" t="s">
        <v>1330</v>
      </c>
      <c r="V2045" t="s">
        <v>3705</v>
      </c>
      <c r="W2045" s="29"/>
      <c r="X2045" s="349"/>
      <c r="Y2045" s="29"/>
      <c r="Z2045" s="29" t="s">
        <v>1218</v>
      </c>
      <c r="AA2045" s="29" t="s">
        <v>1170</v>
      </c>
      <c r="AB2045" s="29"/>
      <c r="AC2045" s="29"/>
      <c r="AD2045" s="29"/>
      <c r="AE2045" s="29" t="s">
        <v>2950</v>
      </c>
      <c r="AG2045" s="38">
        <v>1</v>
      </c>
      <c r="AH2045" s="38" t="s">
        <v>4439</v>
      </c>
      <c r="AI2045" s="38" t="s">
        <v>4440</v>
      </c>
      <c r="AJ2045" s="38" t="s">
        <v>4799</v>
      </c>
      <c r="AK2045" s="38" t="s">
        <v>8550</v>
      </c>
      <c r="AL2045" s="301" t="s">
        <v>9639</v>
      </c>
      <c r="AN2045" s="29" t="s">
        <v>4834</v>
      </c>
      <c r="AO2045" s="29" t="s">
        <v>4442</v>
      </c>
      <c r="AR2045" s="29" t="str">
        <f t="shared" si="317"/>
        <v>0</v>
      </c>
      <c r="AS2045" s="29">
        <f t="shared" si="318"/>
        <v>0</v>
      </c>
      <c r="AT2045" s="29">
        <v>0</v>
      </c>
      <c r="AW2045" s="29" t="str">
        <f t="shared" si="320"/>
        <v/>
      </c>
      <c r="AX2045" s="29" t="str">
        <f t="shared" si="312"/>
        <v/>
      </c>
      <c r="AY2045" s="29" t="str">
        <f t="shared" si="319"/>
        <v>https://media.mediathek-tanz-theater.de/iiif/2/nvt_img-411-007-002.JP2</v>
      </c>
      <c r="AZ2045" s="29" t="str">
        <f t="shared" si="313"/>
        <v>image/jp2</v>
      </c>
      <c r="BA2045" s="29" t="str">
        <f t="shared" si="314"/>
        <v>presentation/iiif</v>
      </c>
      <c r="BB2045" s="29" t="str">
        <f t="shared" si="315"/>
        <v>https://media.mediathek-tanz-theater.de/iiif/2/nvt_img-411-007-002.JP2/full/100,/0/default.jpg</v>
      </c>
      <c r="BC2045" s="29" t="str">
        <f t="shared" si="311"/>
        <v>image/jpeg</v>
      </c>
      <c r="BD2045" s="29" t="str">
        <f t="shared" si="316"/>
        <v>presentation/thumbnail</v>
      </c>
    </row>
    <row r="2046" spans="1:56" ht="12.75" customHeight="1">
      <c r="A2046" s="29">
        <v>1</v>
      </c>
      <c r="B2046" s="29">
        <v>0</v>
      </c>
      <c r="C2046" t="s">
        <v>9757</v>
      </c>
      <c r="D2046" s="29" t="s">
        <v>9758</v>
      </c>
      <c r="E2046" s="29"/>
      <c r="F2046" s="29" t="s">
        <v>9630</v>
      </c>
      <c r="G2046" s="29"/>
      <c r="H2046" s="29"/>
      <c r="I2046" s="402" t="s">
        <v>5392</v>
      </c>
      <c r="J2046" s="406" t="s">
        <v>9749</v>
      </c>
      <c r="K2046" s="29"/>
      <c r="L2046" s="29"/>
      <c r="M2046" s="311"/>
      <c r="N2046" s="29" t="s">
        <v>1390</v>
      </c>
      <c r="O2046" s="29"/>
      <c r="P2046" s="25"/>
      <c r="Q2046" s="25"/>
      <c r="R2046" s="29" t="s">
        <v>9754</v>
      </c>
      <c r="S2046" s="29"/>
      <c r="T2046" s="29"/>
      <c r="U2046" t="s">
        <v>1330</v>
      </c>
      <c r="V2046" t="s">
        <v>3705</v>
      </c>
      <c r="W2046" s="29"/>
      <c r="X2046" s="349"/>
      <c r="Y2046" s="29"/>
      <c r="Z2046" s="29" t="s">
        <v>1218</v>
      </c>
      <c r="AA2046" s="29" t="s">
        <v>1170</v>
      </c>
      <c r="AB2046" s="29"/>
      <c r="AC2046" s="29"/>
      <c r="AD2046" s="29"/>
      <c r="AE2046" s="29" t="s">
        <v>2950</v>
      </c>
      <c r="AG2046" s="38">
        <v>1</v>
      </c>
      <c r="AH2046" s="38" t="s">
        <v>4439</v>
      </c>
      <c r="AI2046" s="38" t="s">
        <v>4440</v>
      </c>
      <c r="AJ2046" s="38" t="s">
        <v>4799</v>
      </c>
      <c r="AK2046" s="38" t="s">
        <v>72</v>
      </c>
      <c r="AL2046" s="301" t="s">
        <v>9639</v>
      </c>
      <c r="AN2046" s="29" t="s">
        <v>4834</v>
      </c>
      <c r="AO2046" s="29" t="s">
        <v>4442</v>
      </c>
      <c r="AR2046" s="29" t="str">
        <f t="shared" si="317"/>
        <v>0</v>
      </c>
      <c r="AS2046" s="29">
        <f t="shared" si="318"/>
        <v>0</v>
      </c>
      <c r="AT2046" s="29">
        <v>0</v>
      </c>
      <c r="AW2046" s="29" t="str">
        <f t="shared" si="320"/>
        <v/>
      </c>
      <c r="AX2046" s="29" t="str">
        <f t="shared" si="312"/>
        <v/>
      </c>
      <c r="AY2046" s="29" t="str">
        <f t="shared" si="319"/>
        <v>https://media.mediathek-tanz-theater.de/iiif/2/nvt_img-411-007-003.JP2</v>
      </c>
      <c r="AZ2046" s="29" t="str">
        <f t="shared" si="313"/>
        <v>image/jp2</v>
      </c>
      <c r="BA2046" s="29" t="str">
        <f t="shared" si="314"/>
        <v>presentation/iiif</v>
      </c>
      <c r="BB2046" s="29" t="str">
        <f t="shared" si="315"/>
        <v>https://media.mediathek-tanz-theater.de/iiif/2/nvt_img-411-007-003.JP2/full/100,/0/default.jpg</v>
      </c>
      <c r="BC2046" s="29" t="str">
        <f t="shared" si="311"/>
        <v>image/jpeg</v>
      </c>
      <c r="BD2046" s="29" t="str">
        <f t="shared" si="316"/>
        <v>presentation/thumbnail</v>
      </c>
    </row>
    <row r="2047" spans="1:56" ht="12.75" customHeight="1">
      <c r="A2047" s="29">
        <v>1</v>
      </c>
      <c r="B2047" s="29">
        <v>0</v>
      </c>
      <c r="C2047" t="s">
        <v>9759</v>
      </c>
      <c r="D2047" s="29" t="s">
        <v>9760</v>
      </c>
      <c r="E2047" s="29"/>
      <c r="F2047" s="29" t="s">
        <v>9630</v>
      </c>
      <c r="G2047" s="29"/>
      <c r="H2047" s="29"/>
      <c r="I2047" s="402" t="s">
        <v>5392</v>
      </c>
      <c r="J2047" s="406" t="s">
        <v>9749</v>
      </c>
      <c r="K2047" s="29"/>
      <c r="L2047" s="29"/>
      <c r="M2047" s="311"/>
      <c r="N2047" s="29" t="s">
        <v>1390</v>
      </c>
      <c r="O2047" s="29"/>
      <c r="P2047" s="25"/>
      <c r="Q2047" s="25"/>
      <c r="R2047" s="29" t="s">
        <v>9754</v>
      </c>
      <c r="S2047" s="29"/>
      <c r="T2047" s="29"/>
      <c r="U2047" t="s">
        <v>1330</v>
      </c>
      <c r="V2047" t="s">
        <v>3705</v>
      </c>
      <c r="W2047" s="29"/>
      <c r="X2047" s="349"/>
      <c r="Y2047" s="29"/>
      <c r="Z2047" s="29" t="s">
        <v>1218</v>
      </c>
      <c r="AA2047" s="29" t="s">
        <v>1170</v>
      </c>
      <c r="AB2047" s="29"/>
      <c r="AC2047" s="29"/>
      <c r="AD2047" s="29"/>
      <c r="AE2047" s="29" t="s">
        <v>2950</v>
      </c>
      <c r="AG2047" s="38">
        <v>1</v>
      </c>
      <c r="AH2047" s="38" t="s">
        <v>4439</v>
      </c>
      <c r="AI2047" s="38" t="s">
        <v>4440</v>
      </c>
      <c r="AJ2047" s="38" t="s">
        <v>4799</v>
      </c>
      <c r="AK2047" s="38" t="s">
        <v>72</v>
      </c>
      <c r="AL2047" s="301" t="s">
        <v>9639</v>
      </c>
      <c r="AN2047" s="29" t="s">
        <v>4834</v>
      </c>
      <c r="AO2047" s="29" t="s">
        <v>4442</v>
      </c>
      <c r="AR2047" s="29" t="str">
        <f t="shared" si="317"/>
        <v>0</v>
      </c>
      <c r="AS2047" s="29">
        <f t="shared" si="318"/>
        <v>0</v>
      </c>
      <c r="AT2047" s="29">
        <v>0</v>
      </c>
      <c r="AW2047" s="29" t="str">
        <f t="shared" si="320"/>
        <v/>
      </c>
      <c r="AX2047" s="29" t="str">
        <f t="shared" si="312"/>
        <v/>
      </c>
      <c r="AY2047" s="29" t="str">
        <f t="shared" si="319"/>
        <v>https://media.mediathek-tanz-theater.de/iiif/2/nvt_img-411-007-004.JP2</v>
      </c>
      <c r="AZ2047" s="29" t="str">
        <f t="shared" si="313"/>
        <v>image/jp2</v>
      </c>
      <c r="BA2047" s="29" t="str">
        <f t="shared" si="314"/>
        <v>presentation/iiif</v>
      </c>
      <c r="BB2047" s="29" t="str">
        <f t="shared" si="315"/>
        <v>https://media.mediathek-tanz-theater.de/iiif/2/nvt_img-411-007-004.JP2/full/100,/0/default.jpg</v>
      </c>
      <c r="BC2047" s="29" t="str">
        <f t="shared" si="311"/>
        <v>image/jpeg</v>
      </c>
      <c r="BD2047" s="29" t="str">
        <f t="shared" si="316"/>
        <v>presentation/thumbnail</v>
      </c>
    </row>
    <row r="2048" spans="1:56" ht="12.75" customHeight="1">
      <c r="A2048" s="29">
        <v>1</v>
      </c>
      <c r="B2048" s="29">
        <v>0</v>
      </c>
      <c r="C2048" t="s">
        <v>9761</v>
      </c>
      <c r="D2048" s="29" t="s">
        <v>9762</v>
      </c>
      <c r="E2048" s="29"/>
      <c r="F2048" s="29" t="s">
        <v>9630</v>
      </c>
      <c r="G2048" s="29"/>
      <c r="H2048" s="29"/>
      <c r="I2048" s="402" t="s">
        <v>5392</v>
      </c>
      <c r="J2048" s="406" t="s">
        <v>9749</v>
      </c>
      <c r="K2048" s="29"/>
      <c r="L2048" s="29"/>
      <c r="M2048" s="311"/>
      <c r="N2048" s="29" t="s">
        <v>1390</v>
      </c>
      <c r="O2048" s="29"/>
      <c r="P2048" s="25"/>
      <c r="Q2048" s="25"/>
      <c r="R2048" s="29" t="s">
        <v>9754</v>
      </c>
      <c r="S2048" s="29"/>
      <c r="T2048" s="29"/>
      <c r="U2048" t="s">
        <v>1330</v>
      </c>
      <c r="V2048" t="s">
        <v>3705</v>
      </c>
      <c r="W2048" s="29"/>
      <c r="X2048" s="349"/>
      <c r="Y2048" s="29"/>
      <c r="Z2048" s="29" t="s">
        <v>1218</v>
      </c>
      <c r="AA2048" s="29" t="s">
        <v>1170</v>
      </c>
      <c r="AB2048" s="29"/>
      <c r="AC2048" s="29"/>
      <c r="AD2048" s="29"/>
      <c r="AE2048" s="29" t="s">
        <v>2950</v>
      </c>
      <c r="AG2048" s="38">
        <v>1</v>
      </c>
      <c r="AH2048" s="38" t="s">
        <v>4439</v>
      </c>
      <c r="AI2048" s="38" t="s">
        <v>4440</v>
      </c>
      <c r="AJ2048" s="38" t="s">
        <v>4799</v>
      </c>
      <c r="AK2048" s="38" t="s">
        <v>72</v>
      </c>
      <c r="AL2048" s="301" t="s">
        <v>9639</v>
      </c>
      <c r="AN2048" s="29" t="s">
        <v>72</v>
      </c>
      <c r="AO2048" s="29" t="s">
        <v>4442</v>
      </c>
      <c r="AR2048" s="29" t="str">
        <f t="shared" si="317"/>
        <v>0</v>
      </c>
      <c r="AS2048" s="29">
        <f t="shared" si="318"/>
        <v>0</v>
      </c>
      <c r="AT2048" s="29">
        <v>0</v>
      </c>
      <c r="AW2048" s="29" t="str">
        <f t="shared" si="320"/>
        <v/>
      </c>
      <c r="AX2048" s="29" t="str">
        <f t="shared" si="312"/>
        <v/>
      </c>
      <c r="AY2048" s="29" t="str">
        <f t="shared" si="319"/>
        <v>https://media.mediathek-tanz-theater.de/iiif/2/nvt_img-411-007-005.JP2</v>
      </c>
      <c r="AZ2048" s="29" t="str">
        <f t="shared" si="313"/>
        <v>image/jp2</v>
      </c>
      <c r="BA2048" s="29" t="str">
        <f t="shared" si="314"/>
        <v>presentation/iiif</v>
      </c>
      <c r="BB2048" s="29" t="str">
        <f t="shared" si="315"/>
        <v>https://media.mediathek-tanz-theater.de/iiif/2/nvt_img-411-007-005.JP2/full/100,/0/default.jpg</v>
      </c>
      <c r="BC2048" s="29" t="str">
        <f t="shared" si="311"/>
        <v>image/jpeg</v>
      </c>
      <c r="BD2048" s="29" t="str">
        <f t="shared" si="316"/>
        <v>presentation/thumbnail</v>
      </c>
    </row>
    <row r="2049" spans="1:56" ht="12.75" customHeight="1">
      <c r="A2049" s="29">
        <v>1</v>
      </c>
      <c r="B2049" s="29">
        <v>0</v>
      </c>
      <c r="C2049" t="s">
        <v>9763</v>
      </c>
      <c r="D2049" s="29" t="s">
        <v>9764</v>
      </c>
      <c r="E2049" s="29"/>
      <c r="F2049" s="29" t="s">
        <v>9630</v>
      </c>
      <c r="G2049" s="29"/>
      <c r="H2049" s="29"/>
      <c r="I2049" s="402" t="s">
        <v>5392</v>
      </c>
      <c r="J2049" s="406" t="s">
        <v>9749</v>
      </c>
      <c r="K2049" s="29"/>
      <c r="L2049" s="29"/>
      <c r="M2049" s="311"/>
      <c r="N2049" s="29" t="s">
        <v>1390</v>
      </c>
      <c r="O2049" s="29"/>
      <c r="P2049" s="25"/>
      <c r="Q2049" s="25"/>
      <c r="R2049" s="29" t="s">
        <v>9754</v>
      </c>
      <c r="S2049" s="29"/>
      <c r="T2049" s="29"/>
      <c r="U2049" t="s">
        <v>1330</v>
      </c>
      <c r="V2049" t="s">
        <v>3705</v>
      </c>
      <c r="W2049" s="29"/>
      <c r="X2049" s="349"/>
      <c r="Y2049" s="29"/>
      <c r="Z2049" s="29" t="s">
        <v>1218</v>
      </c>
      <c r="AA2049" s="29" t="s">
        <v>1170</v>
      </c>
      <c r="AB2049" s="29"/>
      <c r="AC2049" s="29"/>
      <c r="AD2049" s="29"/>
      <c r="AE2049" s="29" t="s">
        <v>2950</v>
      </c>
      <c r="AG2049" s="38">
        <v>1</v>
      </c>
      <c r="AH2049" s="38" t="s">
        <v>4439</v>
      </c>
      <c r="AI2049" s="38" t="s">
        <v>4440</v>
      </c>
      <c r="AJ2049" s="38" t="s">
        <v>4799</v>
      </c>
      <c r="AK2049" s="38" t="s">
        <v>72</v>
      </c>
      <c r="AL2049" s="301" t="s">
        <v>9639</v>
      </c>
      <c r="AN2049" s="29" t="s">
        <v>4834</v>
      </c>
      <c r="AO2049" s="29" t="s">
        <v>4442</v>
      </c>
      <c r="AR2049" s="29" t="str">
        <f t="shared" si="317"/>
        <v>0</v>
      </c>
      <c r="AS2049" s="29">
        <f t="shared" si="318"/>
        <v>0</v>
      </c>
      <c r="AT2049" s="29">
        <v>0</v>
      </c>
      <c r="AW2049" s="29" t="str">
        <f t="shared" si="320"/>
        <v/>
      </c>
      <c r="AX2049" s="29" t="str">
        <f t="shared" si="312"/>
        <v/>
      </c>
      <c r="AY2049" s="29" t="str">
        <f t="shared" si="319"/>
        <v>https://media.mediathek-tanz-theater.de/iiif/2/nvt_img-411-007-006.JP2</v>
      </c>
      <c r="AZ2049" s="29" t="str">
        <f t="shared" si="313"/>
        <v>image/jp2</v>
      </c>
      <c r="BA2049" s="29" t="str">
        <f t="shared" si="314"/>
        <v>presentation/iiif</v>
      </c>
      <c r="BB2049" s="29" t="str">
        <f t="shared" si="315"/>
        <v>https://media.mediathek-tanz-theater.de/iiif/2/nvt_img-411-007-006.JP2/full/100,/0/default.jpg</v>
      </c>
      <c r="BC2049" s="29" t="str">
        <f t="shared" si="311"/>
        <v>image/jpeg</v>
      </c>
      <c r="BD2049" s="29" t="str">
        <f t="shared" si="316"/>
        <v>presentation/thumbnail</v>
      </c>
    </row>
    <row r="2050" spans="1:56" ht="12.75" customHeight="1">
      <c r="A2050" s="29">
        <v>1</v>
      </c>
      <c r="B2050" s="29">
        <v>0</v>
      </c>
      <c r="C2050" t="s">
        <v>9765</v>
      </c>
      <c r="D2050" s="29" t="s">
        <v>9766</v>
      </c>
      <c r="E2050" s="29"/>
      <c r="F2050" s="29" t="s">
        <v>9630</v>
      </c>
      <c r="G2050" s="29"/>
      <c r="H2050" s="29"/>
      <c r="I2050" s="402" t="s">
        <v>4438</v>
      </c>
      <c r="J2050" s="406" t="s">
        <v>9629</v>
      </c>
      <c r="K2050" s="29"/>
      <c r="L2050" s="29"/>
      <c r="M2050" s="311"/>
      <c r="N2050" s="29" t="s">
        <v>1390</v>
      </c>
      <c r="O2050" s="29"/>
      <c r="P2050" s="25"/>
      <c r="Q2050" s="25"/>
      <c r="R2050" s="29"/>
      <c r="S2050" s="29"/>
      <c r="T2050" s="29"/>
      <c r="U2050"/>
      <c r="V2050" t="s">
        <v>3705</v>
      </c>
      <c r="W2050" s="29"/>
      <c r="X2050" s="349"/>
      <c r="Y2050" s="29"/>
      <c r="Z2050" s="29" t="s">
        <v>1218</v>
      </c>
      <c r="AA2050" s="29" t="s">
        <v>1170</v>
      </c>
      <c r="AB2050" s="29"/>
      <c r="AC2050" s="29"/>
      <c r="AD2050" s="29"/>
      <c r="AE2050" s="29" t="s">
        <v>2950</v>
      </c>
      <c r="AG2050" s="38">
        <v>1</v>
      </c>
      <c r="AH2050" s="38" t="s">
        <v>4439</v>
      </c>
      <c r="AI2050" s="38" t="s">
        <v>4440</v>
      </c>
      <c r="AJ2050" s="38" t="s">
        <v>9767</v>
      </c>
      <c r="AL2050" s="301" t="s">
        <v>9639</v>
      </c>
      <c r="AO2050" s="29" t="s">
        <v>4442</v>
      </c>
      <c r="AR2050" s="29" t="str">
        <f t="shared" si="317"/>
        <v>1</v>
      </c>
      <c r="AS2050" s="29">
        <f t="shared" si="318"/>
        <v>0</v>
      </c>
      <c r="AT2050" s="29">
        <v>0</v>
      </c>
      <c r="AW2050" s="29" t="str">
        <f t="shared" si="320"/>
        <v/>
      </c>
      <c r="AX2050" s="29" t="str">
        <f t="shared" si="312"/>
        <v/>
      </c>
      <c r="AY2050" s="29" t="str">
        <f t="shared" si="319"/>
        <v>https://media.mediathek-tanz-theater.de/iiif/2/nvt_img-411-008.JP2</v>
      </c>
      <c r="AZ2050" s="29" t="str">
        <f t="shared" si="313"/>
        <v>image/jp2</v>
      </c>
      <c r="BA2050" s="29" t="str">
        <f t="shared" si="314"/>
        <v>presentation/iiif</v>
      </c>
      <c r="BB2050" s="29" t="str">
        <f t="shared" si="315"/>
        <v>https://media.mediathek-tanz-theater.de/iiif/2/nvt_img-411-008.JP2/full/100,/0/default.jpg</v>
      </c>
      <c r="BC2050" s="29" t="str">
        <f t="shared" si="311"/>
        <v>image/jpeg</v>
      </c>
      <c r="BD2050" s="29" t="str">
        <f t="shared" si="316"/>
        <v>presentation/thumbnail</v>
      </c>
    </row>
    <row r="2051" spans="1:56" ht="12.75" customHeight="1">
      <c r="A2051" s="29">
        <v>1</v>
      </c>
      <c r="B2051" s="29">
        <v>0</v>
      </c>
      <c r="C2051" t="s">
        <v>9768</v>
      </c>
      <c r="D2051" s="29" t="s">
        <v>9769</v>
      </c>
      <c r="E2051" s="29"/>
      <c r="F2051" s="29" t="s">
        <v>9630</v>
      </c>
      <c r="G2051" s="29"/>
      <c r="H2051" s="29"/>
      <c r="I2051" s="402" t="s">
        <v>5392</v>
      </c>
      <c r="J2051" s="406" t="s">
        <v>9765</v>
      </c>
      <c r="K2051" s="29"/>
      <c r="L2051" s="29"/>
      <c r="M2051" s="311"/>
      <c r="N2051" s="29" t="s">
        <v>1390</v>
      </c>
      <c r="O2051" s="29"/>
      <c r="P2051" s="25"/>
      <c r="Q2051" s="25"/>
      <c r="R2051" s="29" t="s">
        <v>9754</v>
      </c>
      <c r="S2051" s="29"/>
      <c r="T2051" s="29"/>
      <c r="U2051" t="s">
        <v>1330</v>
      </c>
      <c r="V2051" t="s">
        <v>3705</v>
      </c>
      <c r="W2051" s="29"/>
      <c r="X2051" s="349"/>
      <c r="Y2051" s="29"/>
      <c r="Z2051" s="29" t="s">
        <v>1218</v>
      </c>
      <c r="AA2051" s="29" t="s">
        <v>1170</v>
      </c>
      <c r="AB2051" s="29"/>
      <c r="AC2051" s="29"/>
      <c r="AD2051" s="29"/>
      <c r="AE2051" s="29" t="s">
        <v>2950</v>
      </c>
      <c r="AG2051" s="38">
        <v>1</v>
      </c>
      <c r="AH2051" s="38" t="s">
        <v>4439</v>
      </c>
      <c r="AI2051" s="38" t="s">
        <v>4440</v>
      </c>
      <c r="AJ2051" s="38" t="s">
        <v>4799</v>
      </c>
      <c r="AK2051" s="38" t="s">
        <v>9770</v>
      </c>
      <c r="AL2051" s="301" t="s">
        <v>9639</v>
      </c>
      <c r="AN2051" s="29" t="s">
        <v>4635</v>
      </c>
      <c r="AO2051" s="29" t="s">
        <v>4442</v>
      </c>
      <c r="AR2051" s="29" t="str">
        <f t="shared" si="317"/>
        <v>0</v>
      </c>
      <c r="AS2051" s="29">
        <f t="shared" si="318"/>
        <v>0</v>
      </c>
      <c r="AT2051" s="29">
        <v>0</v>
      </c>
      <c r="AW2051" s="29" t="str">
        <f t="shared" si="320"/>
        <v/>
      </c>
      <c r="AX2051" s="29" t="str">
        <f t="shared" si="312"/>
        <v/>
      </c>
      <c r="AY2051" s="29" t="str">
        <f t="shared" si="319"/>
        <v>https://media.mediathek-tanz-theater.de/iiif/2/nvt_img-411-008-001.JP2</v>
      </c>
      <c r="AZ2051" s="29" t="str">
        <f t="shared" si="313"/>
        <v>image/jp2</v>
      </c>
      <c r="BA2051" s="29" t="str">
        <f t="shared" si="314"/>
        <v>presentation/iiif</v>
      </c>
      <c r="BB2051" s="29" t="str">
        <f t="shared" si="315"/>
        <v>https://media.mediathek-tanz-theater.de/iiif/2/nvt_img-411-008-001.JP2/full/100,/0/default.jpg</v>
      </c>
      <c r="BC2051" s="29" t="str">
        <f t="shared" si="311"/>
        <v>image/jpeg</v>
      </c>
      <c r="BD2051" s="29" t="str">
        <f t="shared" si="316"/>
        <v>presentation/thumbnail</v>
      </c>
    </row>
    <row r="2052" spans="1:56" ht="12.75" customHeight="1">
      <c r="A2052" s="29">
        <v>1</v>
      </c>
      <c r="B2052" s="29">
        <v>0</v>
      </c>
      <c r="C2052" t="s">
        <v>9771</v>
      </c>
      <c r="D2052" s="29" t="s">
        <v>9772</v>
      </c>
      <c r="E2052" s="29"/>
      <c r="F2052" s="29" t="s">
        <v>9630</v>
      </c>
      <c r="G2052" s="29"/>
      <c r="H2052" s="29"/>
      <c r="I2052" s="402" t="s">
        <v>5392</v>
      </c>
      <c r="J2052" s="406" t="s">
        <v>9765</v>
      </c>
      <c r="K2052" s="29"/>
      <c r="L2052" s="29"/>
      <c r="M2052" s="311"/>
      <c r="N2052" s="29" t="s">
        <v>1390</v>
      </c>
      <c r="O2052" s="29"/>
      <c r="P2052" s="25"/>
      <c r="Q2052" s="25"/>
      <c r="R2052" s="29" t="s">
        <v>9754</v>
      </c>
      <c r="S2052" s="29"/>
      <c r="T2052" s="29"/>
      <c r="U2052" t="s">
        <v>1330</v>
      </c>
      <c r="V2052" t="s">
        <v>3705</v>
      </c>
      <c r="W2052" s="29"/>
      <c r="X2052" s="349"/>
      <c r="Y2052" s="29"/>
      <c r="Z2052" s="29" t="s">
        <v>1218</v>
      </c>
      <c r="AA2052" s="29" t="s">
        <v>1170</v>
      </c>
      <c r="AB2052" s="29"/>
      <c r="AC2052" s="29"/>
      <c r="AD2052" s="29"/>
      <c r="AE2052" s="29" t="s">
        <v>2950</v>
      </c>
      <c r="AG2052" s="38">
        <v>1</v>
      </c>
      <c r="AH2052" s="38" t="s">
        <v>4439</v>
      </c>
      <c r="AI2052" s="38" t="s">
        <v>4440</v>
      </c>
      <c r="AJ2052" s="38" t="s">
        <v>4799</v>
      </c>
      <c r="AK2052" s="38" t="s">
        <v>9773</v>
      </c>
      <c r="AL2052" s="301" t="s">
        <v>9639</v>
      </c>
      <c r="AN2052" s="29" t="s">
        <v>72</v>
      </c>
      <c r="AO2052" s="29" t="s">
        <v>4442</v>
      </c>
      <c r="AR2052" s="29" t="str">
        <f t="shared" si="317"/>
        <v>0</v>
      </c>
      <c r="AS2052" s="29">
        <f t="shared" si="318"/>
        <v>0</v>
      </c>
      <c r="AT2052" s="29">
        <v>0</v>
      </c>
      <c r="AW2052" s="29" t="str">
        <f t="shared" si="320"/>
        <v/>
      </c>
      <c r="AX2052" s="29" t="str">
        <f t="shared" si="312"/>
        <v/>
      </c>
      <c r="AY2052" s="29" t="str">
        <f t="shared" si="319"/>
        <v>https://media.mediathek-tanz-theater.de/iiif/2/nvt_img-411-008-002.JP2</v>
      </c>
      <c r="AZ2052" s="29" t="str">
        <f t="shared" si="313"/>
        <v>image/jp2</v>
      </c>
      <c r="BA2052" s="29" t="str">
        <f t="shared" si="314"/>
        <v>presentation/iiif</v>
      </c>
      <c r="BB2052" s="29" t="str">
        <f t="shared" si="315"/>
        <v>https://media.mediathek-tanz-theater.de/iiif/2/nvt_img-411-008-002.JP2/full/100,/0/default.jpg</v>
      </c>
      <c r="BC2052" s="29" t="str">
        <f t="shared" si="311"/>
        <v>image/jpeg</v>
      </c>
      <c r="BD2052" s="29" t="str">
        <f t="shared" si="316"/>
        <v>presentation/thumbnail</v>
      </c>
    </row>
    <row r="2053" spans="1:56" ht="12.75" customHeight="1">
      <c r="A2053" s="29">
        <v>1</v>
      </c>
      <c r="B2053" s="29">
        <v>0</v>
      </c>
      <c r="C2053" t="s">
        <v>9774</v>
      </c>
      <c r="D2053" s="29" t="s">
        <v>9775</v>
      </c>
      <c r="E2053" s="29"/>
      <c r="F2053" s="29" t="s">
        <v>9630</v>
      </c>
      <c r="G2053" s="29"/>
      <c r="H2053" s="29"/>
      <c r="I2053" s="402" t="s">
        <v>5392</v>
      </c>
      <c r="J2053" s="406" t="s">
        <v>9765</v>
      </c>
      <c r="K2053" s="29"/>
      <c r="L2053" s="29"/>
      <c r="M2053" s="311"/>
      <c r="N2053" s="29" t="s">
        <v>1390</v>
      </c>
      <c r="O2053" s="29"/>
      <c r="P2053" s="25"/>
      <c r="Q2053" s="25"/>
      <c r="R2053" s="29" t="s">
        <v>9754</v>
      </c>
      <c r="S2053" s="29"/>
      <c r="T2053" s="29"/>
      <c r="U2053" t="s">
        <v>1330</v>
      </c>
      <c r="V2053" t="s">
        <v>3705</v>
      </c>
      <c r="W2053" s="29"/>
      <c r="X2053" s="349"/>
      <c r="Y2053" s="29"/>
      <c r="Z2053" s="29" t="s">
        <v>1218</v>
      </c>
      <c r="AA2053" s="29" t="s">
        <v>1170</v>
      </c>
      <c r="AB2053" s="29"/>
      <c r="AC2053" s="29"/>
      <c r="AD2053" s="29"/>
      <c r="AE2053" s="29" t="s">
        <v>2950</v>
      </c>
      <c r="AG2053" s="38">
        <v>1</v>
      </c>
      <c r="AH2053" s="38" t="s">
        <v>4439</v>
      </c>
      <c r="AI2053" s="38" t="s">
        <v>4440</v>
      </c>
      <c r="AJ2053" s="38" t="s">
        <v>4799</v>
      </c>
      <c r="AK2053" s="38" t="s">
        <v>9776</v>
      </c>
      <c r="AL2053" s="301" t="s">
        <v>9639</v>
      </c>
      <c r="AN2053" s="29" t="s">
        <v>4834</v>
      </c>
      <c r="AO2053" s="29" t="s">
        <v>4442</v>
      </c>
      <c r="AR2053" s="29" t="str">
        <f t="shared" si="317"/>
        <v>0</v>
      </c>
      <c r="AS2053" s="29">
        <f t="shared" si="318"/>
        <v>0</v>
      </c>
      <c r="AT2053" s="29">
        <v>0</v>
      </c>
      <c r="AW2053" s="29" t="str">
        <f t="shared" si="320"/>
        <v/>
      </c>
      <c r="AX2053" s="29" t="str">
        <f t="shared" si="312"/>
        <v/>
      </c>
      <c r="AY2053" s="29" t="str">
        <f t="shared" si="319"/>
        <v>https://media.mediathek-tanz-theater.de/iiif/2/nvt_img-411-008-003.JP2</v>
      </c>
      <c r="AZ2053" s="29" t="str">
        <f t="shared" si="313"/>
        <v>image/jp2</v>
      </c>
      <c r="BA2053" s="29" t="str">
        <f t="shared" si="314"/>
        <v>presentation/iiif</v>
      </c>
      <c r="BB2053" s="29" t="str">
        <f t="shared" si="315"/>
        <v>https://media.mediathek-tanz-theater.de/iiif/2/nvt_img-411-008-003.JP2/full/100,/0/default.jpg</v>
      </c>
      <c r="BC2053" s="29" t="str">
        <f t="shared" ref="BC2053:BC2116" si="321">IF(NOT(BB2053=""),"image/jpeg","")</f>
        <v>image/jpeg</v>
      </c>
      <c r="BD2053" s="29" t="str">
        <f t="shared" si="316"/>
        <v>presentation/thumbnail</v>
      </c>
    </row>
    <row r="2054" spans="1:56" ht="12.75" customHeight="1">
      <c r="A2054" s="29">
        <v>0</v>
      </c>
      <c r="B2054" s="29">
        <v>0</v>
      </c>
      <c r="C2054" t="s">
        <v>9777</v>
      </c>
      <c r="D2054" s="29"/>
      <c r="E2054" s="29"/>
      <c r="F2054" s="29" t="s">
        <v>9630</v>
      </c>
      <c r="G2054" s="29"/>
      <c r="H2054" s="29"/>
      <c r="I2054" s="402" t="s">
        <v>4431</v>
      </c>
      <c r="J2054" s="406"/>
      <c r="K2054" s="29"/>
      <c r="L2054" s="29"/>
      <c r="M2054" s="311"/>
      <c r="N2054" s="29"/>
      <c r="O2054" s="29"/>
      <c r="P2054" s="25"/>
      <c r="Q2054" s="25"/>
      <c r="R2054" s="29"/>
      <c r="S2054" s="29"/>
      <c r="T2054" s="29"/>
      <c r="U2054"/>
      <c r="V2054"/>
      <c r="W2054" s="29"/>
      <c r="X2054" s="349"/>
      <c r="Y2054" s="29"/>
      <c r="Z2054" s="29" t="s">
        <v>1218</v>
      </c>
      <c r="AA2054" s="29" t="s">
        <v>1170</v>
      </c>
      <c r="AB2054" s="29" t="s">
        <v>9778</v>
      </c>
      <c r="AC2054" s="29" t="s">
        <v>4788</v>
      </c>
      <c r="AD2054" s="29"/>
      <c r="AE2054" s="29" t="s">
        <v>2950</v>
      </c>
      <c r="AG2054" s="38">
        <v>1</v>
      </c>
      <c r="AJ2054" s="38" t="s">
        <v>5115</v>
      </c>
      <c r="AR2054" s="29" t="str">
        <f t="shared" si="317"/>
        <v>1</v>
      </c>
      <c r="AS2054" s="29">
        <f t="shared" si="318"/>
        <v>0</v>
      </c>
      <c r="AT2054" s="29">
        <v>0</v>
      </c>
      <c r="AW2054" s="29" t="str">
        <f t="shared" si="320"/>
        <v/>
      </c>
      <c r="AX2054" s="29" t="str">
        <f t="shared" ref="AX2054:AX2117" si="322">IF(NOT(AV2054=""),"archival/master","")</f>
        <v/>
      </c>
      <c r="AY2054" s="29" t="str">
        <f t="shared" si="319"/>
        <v>https://media.mediathek-tanz-theater.de/iiif/2/nvt_img-412.JP2</v>
      </c>
      <c r="AZ2054" s="29" t="str">
        <f t="shared" ref="AZ2054:AZ2117" si="323">IF(NOT(AY2054=""),"image/jp2","")</f>
        <v>image/jp2</v>
      </c>
      <c r="BA2054" s="29" t="str">
        <f t="shared" ref="BA2054:BA2117" si="324">IF(NOT(AY2054=""),"presentation/iiif","")</f>
        <v>presentation/iiif</v>
      </c>
      <c r="BB2054" s="29" t="str">
        <f t="shared" ref="BB2054:BB2117" si="325">"https://media.mediathek-tanz-theater.de/iiif/2/nvt_"&amp;C2054&amp;".JP2/full/100,/0/default.jpg"</f>
        <v>https://media.mediathek-tanz-theater.de/iiif/2/nvt_img-412.JP2/full/100,/0/default.jpg</v>
      </c>
      <c r="BC2054" s="29" t="str">
        <f t="shared" si="321"/>
        <v>image/jpeg</v>
      </c>
      <c r="BD2054" s="29" t="str">
        <f t="shared" ref="BD2054:BD2117" si="326">IF(NOT(BB2054=""),"presentation/thumbnail","")</f>
        <v>presentation/thumbnail</v>
      </c>
    </row>
    <row r="2055" spans="1:56" ht="12.75" customHeight="1">
      <c r="A2055" s="29">
        <v>1</v>
      </c>
      <c r="B2055" s="29">
        <v>0</v>
      </c>
      <c r="C2055" t="s">
        <v>9779</v>
      </c>
      <c r="D2055" s="29" t="s">
        <v>9780</v>
      </c>
      <c r="E2055" s="29"/>
      <c r="F2055" s="29" t="s">
        <v>9630</v>
      </c>
      <c r="G2055" s="29"/>
      <c r="H2055" s="29"/>
      <c r="I2055" s="402" t="s">
        <v>4438</v>
      </c>
      <c r="J2055" s="406" t="s">
        <v>9777</v>
      </c>
      <c r="K2055" s="29"/>
      <c r="L2055" s="29"/>
      <c r="M2055" s="311"/>
      <c r="N2055" s="29" t="s">
        <v>1390</v>
      </c>
      <c r="O2055" s="29"/>
      <c r="P2055" s="25" t="s">
        <v>2112</v>
      </c>
      <c r="Q2055" s="25"/>
      <c r="R2055" s="29"/>
      <c r="S2055" s="29"/>
      <c r="T2055" s="29"/>
      <c r="U2055"/>
      <c r="V2055" t="s">
        <v>3705</v>
      </c>
      <c r="W2055" s="29"/>
      <c r="X2055" s="349"/>
      <c r="Y2055" s="29"/>
      <c r="Z2055" s="29" t="s">
        <v>1218</v>
      </c>
      <c r="AA2055" s="29" t="s">
        <v>1170</v>
      </c>
      <c r="AB2055" s="29"/>
      <c r="AC2055" s="29"/>
      <c r="AD2055" s="29"/>
      <c r="AE2055" s="29" t="s">
        <v>2950</v>
      </c>
      <c r="AG2055" s="38">
        <v>1</v>
      </c>
      <c r="AH2055" s="38" t="s">
        <v>4439</v>
      </c>
      <c r="AI2055" s="38" t="s">
        <v>4440</v>
      </c>
      <c r="AJ2055" s="38" t="s">
        <v>9692</v>
      </c>
      <c r="AO2055" s="29" t="s">
        <v>4442</v>
      </c>
      <c r="AR2055" s="29" t="str">
        <f t="shared" ref="AR2055:AR2118" si="327">IF(OR(I2055="Negativmappe",I2055="Negativstreifen",I2055="Diapositivfilm",I2055="Fotomappe;(POSITIVE)",AND(I2055="Kostümfotografie",NOT(AE2055="DT")),AND(I2055="Fotografie",NOT(AE2055="DT")),AND(I2055="Porträtfotografie",NOT(AE2055="DT")),AND(I2055="Fotodokumentation",NOT(AE2055="DT")),AND(I2055="Bühnenbildfotografie",NOT(AE2055="DT"))),"1","0")</f>
        <v>1</v>
      </c>
      <c r="AS2055" s="29">
        <f t="shared" ref="AS2055:AS2118" si="328">AT2055</f>
        <v>0</v>
      </c>
      <c r="AT2055" s="29">
        <v>0</v>
      </c>
      <c r="AW2055" s="29" t="str">
        <f t="shared" si="320"/>
        <v/>
      </c>
      <c r="AX2055" s="29" t="str">
        <f t="shared" si="322"/>
        <v/>
      </c>
      <c r="AY2055" s="29" t="str">
        <f t="shared" ref="AY2055:AY2118" si="329">"https://media.mediathek-tanz-theater.de/iiif/2/nvt_"&amp;C2055&amp;".JP2"</f>
        <v>https://media.mediathek-tanz-theater.de/iiif/2/nvt_img-412-001.JP2</v>
      </c>
      <c r="AZ2055" s="29" t="str">
        <f t="shared" si="323"/>
        <v>image/jp2</v>
      </c>
      <c r="BA2055" s="29" t="str">
        <f t="shared" si="324"/>
        <v>presentation/iiif</v>
      </c>
      <c r="BB2055" s="29" t="str">
        <f t="shared" si="325"/>
        <v>https://media.mediathek-tanz-theater.de/iiif/2/nvt_img-412-001.JP2/full/100,/0/default.jpg</v>
      </c>
      <c r="BC2055" s="29" t="str">
        <f t="shared" si="321"/>
        <v>image/jpeg</v>
      </c>
      <c r="BD2055" s="29" t="str">
        <f t="shared" si="326"/>
        <v>presentation/thumbnail</v>
      </c>
    </row>
    <row r="2056" spans="1:56" ht="12.75" customHeight="1">
      <c r="A2056" s="29">
        <v>1</v>
      </c>
      <c r="B2056" s="29">
        <v>0</v>
      </c>
      <c r="C2056" t="s">
        <v>9781</v>
      </c>
      <c r="D2056" s="29" t="s">
        <v>9782</v>
      </c>
      <c r="E2056" s="29"/>
      <c r="F2056" s="29" t="s">
        <v>9630</v>
      </c>
      <c r="G2056" s="29"/>
      <c r="H2056" s="29"/>
      <c r="I2056" s="402" t="s">
        <v>4446</v>
      </c>
      <c r="J2056" s="406" t="s">
        <v>9779</v>
      </c>
      <c r="K2056" s="29"/>
      <c r="L2056" s="29"/>
      <c r="M2056" s="311"/>
      <c r="N2056" s="29" t="s">
        <v>1390</v>
      </c>
      <c r="O2056" s="29"/>
      <c r="P2056" s="25" t="s">
        <v>2112</v>
      </c>
      <c r="Q2056" s="25"/>
      <c r="R2056" s="29" t="s">
        <v>9783</v>
      </c>
      <c r="S2056" s="29" t="s">
        <v>9784</v>
      </c>
      <c r="T2056" s="29" t="s">
        <v>2006</v>
      </c>
      <c r="U2056"/>
      <c r="V2056" t="s">
        <v>3705</v>
      </c>
      <c r="W2056" s="29"/>
      <c r="X2056" s="349"/>
      <c r="Y2056" s="29"/>
      <c r="Z2056" s="29" t="s">
        <v>1218</v>
      </c>
      <c r="AA2056" s="29" t="s">
        <v>1170</v>
      </c>
      <c r="AB2056" s="29"/>
      <c r="AC2056" s="29"/>
      <c r="AD2056" s="29"/>
      <c r="AE2056" s="29" t="s">
        <v>2950</v>
      </c>
      <c r="AG2056" s="38">
        <v>1</v>
      </c>
      <c r="AH2056" s="38" t="s">
        <v>4439</v>
      </c>
      <c r="AI2056" s="38" t="s">
        <v>4440</v>
      </c>
      <c r="AJ2056" s="38" t="s">
        <v>4799</v>
      </c>
      <c r="AK2056" s="38" t="s">
        <v>72</v>
      </c>
      <c r="AL2056" s="301" t="s">
        <v>6735</v>
      </c>
      <c r="AN2056" s="29" t="s">
        <v>4635</v>
      </c>
      <c r="AO2056" s="29" t="s">
        <v>4442</v>
      </c>
      <c r="AR2056" s="29" t="str">
        <f t="shared" si="327"/>
        <v>0</v>
      </c>
      <c r="AS2056" s="29">
        <f t="shared" si="328"/>
        <v>0</v>
      </c>
      <c r="AT2056" s="29">
        <v>0</v>
      </c>
      <c r="AW2056" s="29" t="str">
        <f t="shared" ref="AW2056:AW2119" si="330">IF(NOT(AV2056=""),"image/tiff","")</f>
        <v/>
      </c>
      <c r="AX2056" s="29" t="str">
        <f t="shared" si="322"/>
        <v/>
      </c>
      <c r="AY2056" s="29" t="str">
        <f t="shared" si="329"/>
        <v>https://media.mediathek-tanz-theater.de/iiif/2/nvt_img-412-001-001.JP2</v>
      </c>
      <c r="AZ2056" s="29" t="str">
        <f t="shared" si="323"/>
        <v>image/jp2</v>
      </c>
      <c r="BA2056" s="29" t="str">
        <f t="shared" si="324"/>
        <v>presentation/iiif</v>
      </c>
      <c r="BB2056" s="29" t="str">
        <f t="shared" si="325"/>
        <v>https://media.mediathek-tanz-theater.de/iiif/2/nvt_img-412-001-001.JP2/full/100,/0/default.jpg</v>
      </c>
      <c r="BC2056" s="29" t="str">
        <f t="shared" si="321"/>
        <v>image/jpeg</v>
      </c>
      <c r="BD2056" s="29" t="str">
        <f t="shared" si="326"/>
        <v>presentation/thumbnail</v>
      </c>
    </row>
    <row r="2057" spans="1:56" ht="12.75" customHeight="1">
      <c r="A2057" s="29">
        <v>1</v>
      </c>
      <c r="B2057" s="29">
        <v>0</v>
      </c>
      <c r="C2057" t="s">
        <v>9785</v>
      </c>
      <c r="D2057" s="29" t="s">
        <v>9786</v>
      </c>
      <c r="E2057" s="29"/>
      <c r="F2057" s="29" t="s">
        <v>9630</v>
      </c>
      <c r="G2057" s="29"/>
      <c r="H2057" s="29"/>
      <c r="I2057" s="402" t="s">
        <v>4446</v>
      </c>
      <c r="J2057" s="406" t="s">
        <v>9779</v>
      </c>
      <c r="K2057" s="29"/>
      <c r="L2057" s="29"/>
      <c r="M2057" s="311"/>
      <c r="N2057" s="29" t="s">
        <v>1390</v>
      </c>
      <c r="O2057" s="29"/>
      <c r="P2057" s="25" t="s">
        <v>2112</v>
      </c>
      <c r="Q2057" s="25"/>
      <c r="R2057" s="29" t="s">
        <v>9783</v>
      </c>
      <c r="S2057" s="29" t="s">
        <v>9784</v>
      </c>
      <c r="T2057" s="29" t="s">
        <v>2006</v>
      </c>
      <c r="U2057"/>
      <c r="V2057" t="s">
        <v>3705</v>
      </c>
      <c r="W2057" s="29"/>
      <c r="X2057" s="349"/>
      <c r="Y2057" s="29"/>
      <c r="Z2057" s="29" t="s">
        <v>1218</v>
      </c>
      <c r="AA2057" s="29" t="s">
        <v>1170</v>
      </c>
      <c r="AB2057" s="29"/>
      <c r="AC2057" s="29"/>
      <c r="AD2057" s="29"/>
      <c r="AE2057" s="29" t="s">
        <v>2950</v>
      </c>
      <c r="AG2057" s="38">
        <v>1</v>
      </c>
      <c r="AH2057" s="38" t="s">
        <v>4439</v>
      </c>
      <c r="AI2057" s="38" t="s">
        <v>4440</v>
      </c>
      <c r="AJ2057" s="38" t="s">
        <v>4799</v>
      </c>
      <c r="AK2057" s="38" t="s">
        <v>9787</v>
      </c>
      <c r="AL2057" s="301" t="s">
        <v>6735</v>
      </c>
      <c r="AN2057" s="29" t="s">
        <v>72</v>
      </c>
      <c r="AO2057" s="29" t="s">
        <v>4442</v>
      </c>
      <c r="AR2057" s="29" t="str">
        <f t="shared" si="327"/>
        <v>0</v>
      </c>
      <c r="AS2057" s="29">
        <f t="shared" si="328"/>
        <v>0</v>
      </c>
      <c r="AT2057" s="29">
        <v>0</v>
      </c>
      <c r="AW2057" s="29" t="str">
        <f t="shared" si="330"/>
        <v/>
      </c>
      <c r="AX2057" s="29" t="str">
        <f t="shared" si="322"/>
        <v/>
      </c>
      <c r="AY2057" s="29" t="str">
        <f t="shared" si="329"/>
        <v>https://media.mediathek-tanz-theater.de/iiif/2/nvt_img-412-001-002.JP2</v>
      </c>
      <c r="AZ2057" s="29" t="str">
        <f t="shared" si="323"/>
        <v>image/jp2</v>
      </c>
      <c r="BA2057" s="29" t="str">
        <f t="shared" si="324"/>
        <v>presentation/iiif</v>
      </c>
      <c r="BB2057" s="29" t="str">
        <f t="shared" si="325"/>
        <v>https://media.mediathek-tanz-theater.de/iiif/2/nvt_img-412-001-002.JP2/full/100,/0/default.jpg</v>
      </c>
      <c r="BC2057" s="29" t="str">
        <f t="shared" si="321"/>
        <v>image/jpeg</v>
      </c>
      <c r="BD2057" s="29" t="str">
        <f t="shared" si="326"/>
        <v>presentation/thumbnail</v>
      </c>
    </row>
    <row r="2058" spans="1:56" ht="12.75" customHeight="1">
      <c r="A2058" s="29">
        <v>1</v>
      </c>
      <c r="B2058" s="29">
        <v>0</v>
      </c>
      <c r="C2058" t="s">
        <v>9788</v>
      </c>
      <c r="D2058" s="29" t="s">
        <v>9789</v>
      </c>
      <c r="E2058" s="29"/>
      <c r="F2058" s="29" t="s">
        <v>9630</v>
      </c>
      <c r="G2058" s="29"/>
      <c r="H2058" s="29"/>
      <c r="I2058" s="402" t="s">
        <v>4446</v>
      </c>
      <c r="J2058" s="406" t="s">
        <v>9779</v>
      </c>
      <c r="K2058" s="29"/>
      <c r="L2058" s="29"/>
      <c r="M2058" s="311"/>
      <c r="N2058" s="29" t="s">
        <v>1390</v>
      </c>
      <c r="O2058" s="29"/>
      <c r="P2058" s="25" t="s">
        <v>2112</v>
      </c>
      <c r="Q2058" s="25"/>
      <c r="R2058" s="29" t="s">
        <v>9783</v>
      </c>
      <c r="S2058" s="29" t="s">
        <v>9784</v>
      </c>
      <c r="T2058" s="29" t="s">
        <v>2006</v>
      </c>
      <c r="U2058"/>
      <c r="V2058" t="s">
        <v>3705</v>
      </c>
      <c r="W2058" s="29"/>
      <c r="X2058" s="349"/>
      <c r="Y2058" s="29"/>
      <c r="Z2058" s="29" t="s">
        <v>1218</v>
      </c>
      <c r="AA2058" s="29" t="s">
        <v>1170</v>
      </c>
      <c r="AB2058" s="29"/>
      <c r="AC2058" s="29"/>
      <c r="AD2058" s="29"/>
      <c r="AE2058" s="29" t="s">
        <v>2950</v>
      </c>
      <c r="AG2058" s="38">
        <v>1</v>
      </c>
      <c r="AH2058" s="38" t="s">
        <v>4439</v>
      </c>
      <c r="AI2058" s="38" t="s">
        <v>4440</v>
      </c>
      <c r="AJ2058" s="38" t="s">
        <v>4799</v>
      </c>
      <c r="AK2058" s="38" t="s">
        <v>4751</v>
      </c>
      <c r="AL2058" s="301" t="s">
        <v>6735</v>
      </c>
      <c r="AN2058" s="29" t="s">
        <v>4635</v>
      </c>
      <c r="AO2058" s="29" t="s">
        <v>4442</v>
      </c>
      <c r="AR2058" s="29" t="str">
        <f t="shared" si="327"/>
        <v>0</v>
      </c>
      <c r="AS2058" s="29">
        <f t="shared" si="328"/>
        <v>0</v>
      </c>
      <c r="AT2058" s="29">
        <v>0</v>
      </c>
      <c r="AW2058" s="29" t="str">
        <f t="shared" si="330"/>
        <v/>
      </c>
      <c r="AX2058" s="29" t="str">
        <f t="shared" si="322"/>
        <v/>
      </c>
      <c r="AY2058" s="29" t="str">
        <f t="shared" si="329"/>
        <v>https://media.mediathek-tanz-theater.de/iiif/2/nvt_img-412-001-003.JP2</v>
      </c>
      <c r="AZ2058" s="29" t="str">
        <f t="shared" si="323"/>
        <v>image/jp2</v>
      </c>
      <c r="BA2058" s="29" t="str">
        <f t="shared" si="324"/>
        <v>presentation/iiif</v>
      </c>
      <c r="BB2058" s="29" t="str">
        <f t="shared" si="325"/>
        <v>https://media.mediathek-tanz-theater.de/iiif/2/nvt_img-412-001-003.JP2/full/100,/0/default.jpg</v>
      </c>
      <c r="BC2058" s="29" t="str">
        <f t="shared" si="321"/>
        <v>image/jpeg</v>
      </c>
      <c r="BD2058" s="29" t="str">
        <f t="shared" si="326"/>
        <v>presentation/thumbnail</v>
      </c>
    </row>
    <row r="2059" spans="1:56" ht="12.75" customHeight="1">
      <c r="A2059" s="29">
        <v>1</v>
      </c>
      <c r="B2059" s="29">
        <v>0</v>
      </c>
      <c r="C2059" t="s">
        <v>9790</v>
      </c>
      <c r="D2059" s="29" t="s">
        <v>9791</v>
      </c>
      <c r="E2059" s="29"/>
      <c r="F2059" s="29" t="s">
        <v>9630</v>
      </c>
      <c r="G2059" s="29"/>
      <c r="H2059" s="29"/>
      <c r="I2059" s="402" t="s">
        <v>4446</v>
      </c>
      <c r="J2059" s="406" t="s">
        <v>9779</v>
      </c>
      <c r="K2059" s="29"/>
      <c r="L2059" s="29"/>
      <c r="M2059" s="311"/>
      <c r="N2059" s="29" t="s">
        <v>1390</v>
      </c>
      <c r="O2059" s="29"/>
      <c r="P2059" s="25" t="s">
        <v>2112</v>
      </c>
      <c r="Q2059" s="25"/>
      <c r="R2059" s="29" t="s">
        <v>9783</v>
      </c>
      <c r="S2059" s="29" t="s">
        <v>9784</v>
      </c>
      <c r="T2059" s="29" t="s">
        <v>2006</v>
      </c>
      <c r="U2059"/>
      <c r="V2059" t="s">
        <v>3705</v>
      </c>
      <c r="W2059" s="29"/>
      <c r="X2059" s="349"/>
      <c r="Y2059" s="29"/>
      <c r="Z2059" s="29" t="s">
        <v>1218</v>
      </c>
      <c r="AA2059" s="29" t="s">
        <v>1170</v>
      </c>
      <c r="AB2059" s="29"/>
      <c r="AC2059" s="29"/>
      <c r="AD2059" s="29"/>
      <c r="AE2059" s="29" t="s">
        <v>2950</v>
      </c>
      <c r="AG2059" s="38">
        <v>1</v>
      </c>
      <c r="AH2059" s="38" t="s">
        <v>4439</v>
      </c>
      <c r="AI2059" s="38" t="s">
        <v>4440</v>
      </c>
      <c r="AJ2059" s="38" t="s">
        <v>4799</v>
      </c>
      <c r="AK2059" s="38" t="s">
        <v>9792</v>
      </c>
      <c r="AL2059" s="301" t="s">
        <v>6735</v>
      </c>
      <c r="AN2059" s="29" t="s">
        <v>4635</v>
      </c>
      <c r="AO2059" s="29" t="s">
        <v>4442</v>
      </c>
      <c r="AR2059" s="29" t="str">
        <f t="shared" si="327"/>
        <v>0</v>
      </c>
      <c r="AS2059" s="29">
        <f t="shared" si="328"/>
        <v>0</v>
      </c>
      <c r="AT2059" s="29">
        <v>0</v>
      </c>
      <c r="AW2059" s="29" t="str">
        <f t="shared" si="330"/>
        <v/>
      </c>
      <c r="AX2059" s="29" t="str">
        <f t="shared" si="322"/>
        <v/>
      </c>
      <c r="AY2059" s="29" t="str">
        <f t="shared" si="329"/>
        <v>https://media.mediathek-tanz-theater.de/iiif/2/nvt_img-412-001-004.JP2</v>
      </c>
      <c r="AZ2059" s="29" t="str">
        <f t="shared" si="323"/>
        <v>image/jp2</v>
      </c>
      <c r="BA2059" s="29" t="str">
        <f t="shared" si="324"/>
        <v>presentation/iiif</v>
      </c>
      <c r="BB2059" s="29" t="str">
        <f t="shared" si="325"/>
        <v>https://media.mediathek-tanz-theater.de/iiif/2/nvt_img-412-001-004.JP2/full/100,/0/default.jpg</v>
      </c>
      <c r="BC2059" s="29" t="str">
        <f t="shared" si="321"/>
        <v>image/jpeg</v>
      </c>
      <c r="BD2059" s="29" t="str">
        <f t="shared" si="326"/>
        <v>presentation/thumbnail</v>
      </c>
    </row>
    <row r="2060" spans="1:56" ht="12.75" customHeight="1">
      <c r="A2060" s="29">
        <v>1</v>
      </c>
      <c r="B2060" s="29">
        <v>0</v>
      </c>
      <c r="C2060" t="s">
        <v>9793</v>
      </c>
      <c r="D2060" s="29" t="s">
        <v>9794</v>
      </c>
      <c r="E2060" s="29"/>
      <c r="F2060" s="29" t="s">
        <v>9630</v>
      </c>
      <c r="G2060" s="29"/>
      <c r="H2060" s="29"/>
      <c r="I2060" s="402" t="s">
        <v>4446</v>
      </c>
      <c r="J2060" s="406" t="s">
        <v>9779</v>
      </c>
      <c r="K2060" s="29"/>
      <c r="L2060" s="29"/>
      <c r="M2060" s="311"/>
      <c r="N2060" s="29" t="s">
        <v>1390</v>
      </c>
      <c r="O2060" s="29"/>
      <c r="P2060" s="25" t="s">
        <v>2112</v>
      </c>
      <c r="Q2060" s="25"/>
      <c r="R2060" s="29" t="s">
        <v>9783</v>
      </c>
      <c r="S2060" s="29" t="s">
        <v>9795</v>
      </c>
      <c r="T2060" s="29" t="s">
        <v>2006</v>
      </c>
      <c r="U2060"/>
      <c r="V2060" t="s">
        <v>3705</v>
      </c>
      <c r="W2060" s="29"/>
      <c r="X2060" s="349"/>
      <c r="Y2060" s="29"/>
      <c r="Z2060" s="29" t="s">
        <v>1218</v>
      </c>
      <c r="AA2060" s="29" t="s">
        <v>1170</v>
      </c>
      <c r="AB2060" s="29"/>
      <c r="AC2060" s="29"/>
      <c r="AD2060" s="29"/>
      <c r="AE2060" s="29" t="s">
        <v>2950</v>
      </c>
      <c r="AG2060" s="38">
        <v>1</v>
      </c>
      <c r="AH2060" s="38" t="s">
        <v>4439</v>
      </c>
      <c r="AI2060" s="38" t="s">
        <v>4440</v>
      </c>
      <c r="AJ2060" s="38" t="s">
        <v>4799</v>
      </c>
      <c r="AK2060" s="38" t="s">
        <v>72</v>
      </c>
      <c r="AL2060" s="301" t="s">
        <v>6735</v>
      </c>
      <c r="AN2060" s="29" t="s">
        <v>4834</v>
      </c>
      <c r="AO2060" s="29" t="s">
        <v>4442</v>
      </c>
      <c r="AR2060" s="29" t="str">
        <f t="shared" si="327"/>
        <v>0</v>
      </c>
      <c r="AS2060" s="29">
        <f t="shared" si="328"/>
        <v>0</v>
      </c>
      <c r="AT2060" s="29">
        <v>0</v>
      </c>
      <c r="AW2060" s="29" t="str">
        <f t="shared" si="330"/>
        <v/>
      </c>
      <c r="AX2060" s="29" t="str">
        <f t="shared" si="322"/>
        <v/>
      </c>
      <c r="AY2060" s="29" t="str">
        <f t="shared" si="329"/>
        <v>https://media.mediathek-tanz-theater.de/iiif/2/nvt_img-412-001-005.JP2</v>
      </c>
      <c r="AZ2060" s="29" t="str">
        <f t="shared" si="323"/>
        <v>image/jp2</v>
      </c>
      <c r="BA2060" s="29" t="str">
        <f t="shared" si="324"/>
        <v>presentation/iiif</v>
      </c>
      <c r="BB2060" s="29" t="str">
        <f t="shared" si="325"/>
        <v>https://media.mediathek-tanz-theater.de/iiif/2/nvt_img-412-001-005.JP2/full/100,/0/default.jpg</v>
      </c>
      <c r="BC2060" s="29" t="str">
        <f t="shared" si="321"/>
        <v>image/jpeg</v>
      </c>
      <c r="BD2060" s="29" t="str">
        <f t="shared" si="326"/>
        <v>presentation/thumbnail</v>
      </c>
    </row>
    <row r="2061" spans="1:56" ht="12.75" customHeight="1">
      <c r="A2061" s="29">
        <v>1</v>
      </c>
      <c r="B2061" s="29">
        <v>0</v>
      </c>
      <c r="C2061" t="s">
        <v>9796</v>
      </c>
      <c r="D2061" s="29" t="s">
        <v>9797</v>
      </c>
      <c r="E2061" s="29"/>
      <c r="F2061" s="29" t="s">
        <v>9630</v>
      </c>
      <c r="G2061" s="29"/>
      <c r="H2061" s="29"/>
      <c r="I2061" s="402" t="s">
        <v>4446</v>
      </c>
      <c r="J2061" s="406" t="s">
        <v>9779</v>
      </c>
      <c r="K2061" s="29"/>
      <c r="L2061" s="29"/>
      <c r="M2061" s="311"/>
      <c r="N2061" s="29" t="s">
        <v>1390</v>
      </c>
      <c r="O2061" s="29"/>
      <c r="P2061" s="25" t="s">
        <v>2112</v>
      </c>
      <c r="Q2061" s="25"/>
      <c r="R2061" s="29" t="s">
        <v>9783</v>
      </c>
      <c r="S2061" s="29" t="s">
        <v>9795</v>
      </c>
      <c r="T2061" s="29" t="s">
        <v>2006</v>
      </c>
      <c r="U2061"/>
      <c r="V2061" t="s">
        <v>3705</v>
      </c>
      <c r="W2061" s="29"/>
      <c r="X2061" s="349"/>
      <c r="Y2061" s="29"/>
      <c r="Z2061" s="29" t="s">
        <v>1218</v>
      </c>
      <c r="AA2061" s="29" t="s">
        <v>1170</v>
      </c>
      <c r="AB2061" s="29"/>
      <c r="AC2061" s="29"/>
      <c r="AD2061" s="29"/>
      <c r="AE2061" s="29" t="s">
        <v>2950</v>
      </c>
      <c r="AG2061" s="38">
        <v>1</v>
      </c>
      <c r="AH2061" s="38" t="s">
        <v>4439</v>
      </c>
      <c r="AI2061" s="38" t="s">
        <v>4440</v>
      </c>
      <c r="AJ2061" s="38" t="s">
        <v>4799</v>
      </c>
      <c r="AK2061" s="38" t="s">
        <v>4751</v>
      </c>
      <c r="AL2061" s="301" t="s">
        <v>6735</v>
      </c>
      <c r="AN2061" s="29" t="s">
        <v>4635</v>
      </c>
      <c r="AO2061" s="29" t="s">
        <v>4442</v>
      </c>
      <c r="AR2061" s="29" t="str">
        <f t="shared" si="327"/>
        <v>0</v>
      </c>
      <c r="AS2061" s="29">
        <f t="shared" si="328"/>
        <v>0</v>
      </c>
      <c r="AT2061" s="29">
        <v>0</v>
      </c>
      <c r="AW2061" s="29" t="str">
        <f t="shared" si="330"/>
        <v/>
      </c>
      <c r="AX2061" s="29" t="str">
        <f t="shared" si="322"/>
        <v/>
      </c>
      <c r="AY2061" s="29" t="str">
        <f t="shared" si="329"/>
        <v>https://media.mediathek-tanz-theater.de/iiif/2/nvt_img-412-001-006.JP2</v>
      </c>
      <c r="AZ2061" s="29" t="str">
        <f t="shared" si="323"/>
        <v>image/jp2</v>
      </c>
      <c r="BA2061" s="29" t="str">
        <f t="shared" si="324"/>
        <v>presentation/iiif</v>
      </c>
      <c r="BB2061" s="29" t="str">
        <f t="shared" si="325"/>
        <v>https://media.mediathek-tanz-theater.de/iiif/2/nvt_img-412-001-006.JP2/full/100,/0/default.jpg</v>
      </c>
      <c r="BC2061" s="29" t="str">
        <f t="shared" si="321"/>
        <v>image/jpeg</v>
      </c>
      <c r="BD2061" s="29" t="str">
        <f t="shared" si="326"/>
        <v>presentation/thumbnail</v>
      </c>
    </row>
    <row r="2062" spans="1:56" ht="12.75" customHeight="1">
      <c r="A2062" s="29">
        <v>1</v>
      </c>
      <c r="B2062" s="29">
        <v>0</v>
      </c>
      <c r="C2062" t="s">
        <v>9798</v>
      </c>
      <c r="D2062" s="29" t="s">
        <v>9799</v>
      </c>
      <c r="E2062" s="29"/>
      <c r="F2062" s="29" t="s">
        <v>9630</v>
      </c>
      <c r="G2062" s="29"/>
      <c r="H2062" s="29"/>
      <c r="I2062" s="402" t="s">
        <v>4438</v>
      </c>
      <c r="J2062" s="406" t="s">
        <v>9777</v>
      </c>
      <c r="K2062" s="29"/>
      <c r="L2062" s="29"/>
      <c r="M2062" s="311"/>
      <c r="N2062" s="29" t="s">
        <v>1390</v>
      </c>
      <c r="O2062" s="29"/>
      <c r="P2062" s="25" t="s">
        <v>2112</v>
      </c>
      <c r="Q2062" s="25"/>
      <c r="R2062" s="29"/>
      <c r="S2062" s="29"/>
      <c r="T2062" s="29"/>
      <c r="U2062"/>
      <c r="V2062" t="s">
        <v>3705</v>
      </c>
      <c r="W2062" s="29"/>
      <c r="X2062" s="349"/>
      <c r="Y2062" s="29"/>
      <c r="Z2062" s="29" t="s">
        <v>1218</v>
      </c>
      <c r="AA2062" s="29" t="s">
        <v>1170</v>
      </c>
      <c r="AB2062" s="29"/>
      <c r="AC2062" s="29"/>
      <c r="AD2062" s="29"/>
      <c r="AE2062" s="29" t="s">
        <v>2950</v>
      </c>
      <c r="AG2062" s="38">
        <v>1</v>
      </c>
      <c r="AH2062" s="38" t="s">
        <v>4439</v>
      </c>
      <c r="AI2062" s="38" t="s">
        <v>4440</v>
      </c>
      <c r="AJ2062" s="38" t="s">
        <v>9800</v>
      </c>
      <c r="AL2062" s="301" t="s">
        <v>6735</v>
      </c>
      <c r="AO2062" s="29" t="s">
        <v>4442</v>
      </c>
      <c r="AR2062" s="29" t="str">
        <f t="shared" si="327"/>
        <v>1</v>
      </c>
      <c r="AS2062" s="29">
        <f t="shared" si="328"/>
        <v>0</v>
      </c>
      <c r="AT2062" s="29">
        <v>0</v>
      </c>
      <c r="AW2062" s="29" t="str">
        <f t="shared" si="330"/>
        <v/>
      </c>
      <c r="AX2062" s="29" t="str">
        <f t="shared" si="322"/>
        <v/>
      </c>
      <c r="AY2062" s="29" t="str">
        <f t="shared" si="329"/>
        <v>https://media.mediathek-tanz-theater.de/iiif/2/nvt_img-412-002.JP2</v>
      </c>
      <c r="AZ2062" s="29" t="str">
        <f t="shared" si="323"/>
        <v>image/jp2</v>
      </c>
      <c r="BA2062" s="29" t="str">
        <f t="shared" si="324"/>
        <v>presentation/iiif</v>
      </c>
      <c r="BB2062" s="29" t="str">
        <f t="shared" si="325"/>
        <v>https://media.mediathek-tanz-theater.de/iiif/2/nvt_img-412-002.JP2/full/100,/0/default.jpg</v>
      </c>
      <c r="BC2062" s="29" t="str">
        <f t="shared" si="321"/>
        <v>image/jpeg</v>
      </c>
      <c r="BD2062" s="29" t="str">
        <f t="shared" si="326"/>
        <v>presentation/thumbnail</v>
      </c>
    </row>
    <row r="2063" spans="1:56" ht="12.75" customHeight="1">
      <c r="A2063" s="29">
        <v>1</v>
      </c>
      <c r="B2063" s="29">
        <v>0</v>
      </c>
      <c r="C2063" t="s">
        <v>9801</v>
      </c>
      <c r="D2063" s="29" t="s">
        <v>9802</v>
      </c>
      <c r="E2063" s="29"/>
      <c r="F2063" s="29" t="s">
        <v>9630</v>
      </c>
      <c r="G2063" s="29"/>
      <c r="H2063" s="29"/>
      <c r="I2063" s="402" t="s">
        <v>4446</v>
      </c>
      <c r="J2063" s="406" t="s">
        <v>9798</v>
      </c>
      <c r="K2063" s="29"/>
      <c r="L2063" s="29"/>
      <c r="M2063" s="311"/>
      <c r="N2063" s="29" t="s">
        <v>1390</v>
      </c>
      <c r="O2063" s="29"/>
      <c r="P2063" s="25" t="s">
        <v>2112</v>
      </c>
      <c r="Q2063" s="25"/>
      <c r="R2063" s="29" t="s">
        <v>9783</v>
      </c>
      <c r="S2063" s="29" t="s">
        <v>9803</v>
      </c>
      <c r="T2063" s="29" t="s">
        <v>2006</v>
      </c>
      <c r="U2063"/>
      <c r="V2063" t="s">
        <v>3705</v>
      </c>
      <c r="W2063" s="29"/>
      <c r="X2063" s="349"/>
      <c r="Y2063" s="29"/>
      <c r="Z2063" s="29" t="s">
        <v>1218</v>
      </c>
      <c r="AA2063" s="29" t="s">
        <v>1170</v>
      </c>
      <c r="AB2063" s="29"/>
      <c r="AC2063" s="29"/>
      <c r="AD2063" s="29"/>
      <c r="AE2063" s="29" t="s">
        <v>2950</v>
      </c>
      <c r="AG2063" s="38">
        <v>1</v>
      </c>
      <c r="AH2063" s="38" t="s">
        <v>4439</v>
      </c>
      <c r="AI2063" s="38" t="s">
        <v>4440</v>
      </c>
      <c r="AJ2063" s="38" t="s">
        <v>4799</v>
      </c>
      <c r="AK2063" s="38" t="s">
        <v>5200</v>
      </c>
      <c r="AL2063" s="301" t="s">
        <v>6735</v>
      </c>
      <c r="AN2063" s="29" t="s">
        <v>4635</v>
      </c>
      <c r="AO2063" s="29" t="s">
        <v>4442</v>
      </c>
      <c r="AR2063" s="29" t="str">
        <f t="shared" si="327"/>
        <v>0</v>
      </c>
      <c r="AS2063" s="29">
        <f t="shared" si="328"/>
        <v>0</v>
      </c>
      <c r="AT2063" s="29">
        <v>0</v>
      </c>
      <c r="AW2063" s="29" t="str">
        <f t="shared" si="330"/>
        <v/>
      </c>
      <c r="AX2063" s="29" t="str">
        <f t="shared" si="322"/>
        <v/>
      </c>
      <c r="AY2063" s="29" t="str">
        <f t="shared" si="329"/>
        <v>https://media.mediathek-tanz-theater.de/iiif/2/nvt_img-412-002-001.JP2</v>
      </c>
      <c r="AZ2063" s="29" t="str">
        <f t="shared" si="323"/>
        <v>image/jp2</v>
      </c>
      <c r="BA2063" s="29" t="str">
        <f t="shared" si="324"/>
        <v>presentation/iiif</v>
      </c>
      <c r="BB2063" s="29" t="str">
        <f t="shared" si="325"/>
        <v>https://media.mediathek-tanz-theater.de/iiif/2/nvt_img-412-002-001.JP2/full/100,/0/default.jpg</v>
      </c>
      <c r="BC2063" s="29" t="str">
        <f t="shared" si="321"/>
        <v>image/jpeg</v>
      </c>
      <c r="BD2063" s="29" t="str">
        <f t="shared" si="326"/>
        <v>presentation/thumbnail</v>
      </c>
    </row>
    <row r="2064" spans="1:56" ht="12.75" customHeight="1">
      <c r="A2064" s="29">
        <v>1</v>
      </c>
      <c r="B2064" s="29">
        <v>0</v>
      </c>
      <c r="C2064" t="s">
        <v>9804</v>
      </c>
      <c r="D2064" s="29" t="s">
        <v>9805</v>
      </c>
      <c r="E2064" s="29"/>
      <c r="F2064" s="29" t="s">
        <v>9630</v>
      </c>
      <c r="G2064" s="29"/>
      <c r="H2064" s="29"/>
      <c r="I2064" s="402" t="s">
        <v>4446</v>
      </c>
      <c r="J2064" s="406" t="s">
        <v>9798</v>
      </c>
      <c r="K2064" s="29"/>
      <c r="L2064" s="29"/>
      <c r="M2064" s="311"/>
      <c r="N2064" s="29" t="s">
        <v>1390</v>
      </c>
      <c r="O2064" s="29"/>
      <c r="P2064" s="25" t="s">
        <v>2112</v>
      </c>
      <c r="Q2064" s="25"/>
      <c r="R2064" s="29" t="s">
        <v>9783</v>
      </c>
      <c r="S2064" s="29" t="s">
        <v>9803</v>
      </c>
      <c r="T2064" s="29" t="s">
        <v>2006</v>
      </c>
      <c r="U2064"/>
      <c r="V2064" t="s">
        <v>3705</v>
      </c>
      <c r="W2064" s="29"/>
      <c r="X2064" s="349"/>
      <c r="Y2064" s="29"/>
      <c r="Z2064" s="29" t="s">
        <v>1218</v>
      </c>
      <c r="AA2064" s="29" t="s">
        <v>1170</v>
      </c>
      <c r="AB2064" s="29"/>
      <c r="AC2064" s="29"/>
      <c r="AD2064" s="29"/>
      <c r="AE2064" s="29" t="s">
        <v>2950</v>
      </c>
      <c r="AG2064" s="38">
        <v>1</v>
      </c>
      <c r="AH2064" s="38" t="s">
        <v>4439</v>
      </c>
      <c r="AI2064" s="38" t="s">
        <v>4440</v>
      </c>
      <c r="AJ2064" s="38" t="s">
        <v>4799</v>
      </c>
      <c r="AK2064" s="38" t="s">
        <v>5200</v>
      </c>
      <c r="AL2064" s="301" t="s">
        <v>6735</v>
      </c>
      <c r="AN2064" s="29" t="s">
        <v>4635</v>
      </c>
      <c r="AO2064" s="29" t="s">
        <v>4442</v>
      </c>
      <c r="AR2064" s="29" t="str">
        <f t="shared" si="327"/>
        <v>0</v>
      </c>
      <c r="AS2064" s="29">
        <f t="shared" si="328"/>
        <v>0</v>
      </c>
      <c r="AT2064" s="29">
        <v>0</v>
      </c>
      <c r="AW2064" s="29" t="str">
        <f t="shared" si="330"/>
        <v/>
      </c>
      <c r="AX2064" s="29" t="str">
        <f t="shared" si="322"/>
        <v/>
      </c>
      <c r="AY2064" s="29" t="str">
        <f t="shared" si="329"/>
        <v>https://media.mediathek-tanz-theater.de/iiif/2/nvt_img-412-002-002.JP2</v>
      </c>
      <c r="AZ2064" s="29" t="str">
        <f t="shared" si="323"/>
        <v>image/jp2</v>
      </c>
      <c r="BA2064" s="29" t="str">
        <f t="shared" si="324"/>
        <v>presentation/iiif</v>
      </c>
      <c r="BB2064" s="29" t="str">
        <f t="shared" si="325"/>
        <v>https://media.mediathek-tanz-theater.de/iiif/2/nvt_img-412-002-002.JP2/full/100,/0/default.jpg</v>
      </c>
      <c r="BC2064" s="29" t="str">
        <f t="shared" si="321"/>
        <v>image/jpeg</v>
      </c>
      <c r="BD2064" s="29" t="str">
        <f t="shared" si="326"/>
        <v>presentation/thumbnail</v>
      </c>
    </row>
    <row r="2065" spans="1:56" ht="12.75" customHeight="1">
      <c r="A2065" s="29">
        <v>1</v>
      </c>
      <c r="B2065" s="29">
        <v>0</v>
      </c>
      <c r="C2065" t="s">
        <v>9806</v>
      </c>
      <c r="D2065" s="29" t="s">
        <v>9807</v>
      </c>
      <c r="E2065" s="29"/>
      <c r="F2065" s="29" t="s">
        <v>9630</v>
      </c>
      <c r="G2065" s="29"/>
      <c r="H2065" s="29"/>
      <c r="I2065" s="402" t="s">
        <v>4446</v>
      </c>
      <c r="J2065" s="406" t="s">
        <v>9798</v>
      </c>
      <c r="K2065" s="29"/>
      <c r="L2065" s="29"/>
      <c r="M2065" s="311"/>
      <c r="N2065" s="29" t="s">
        <v>1390</v>
      </c>
      <c r="O2065" s="29"/>
      <c r="P2065" s="25" t="s">
        <v>2112</v>
      </c>
      <c r="Q2065" s="25"/>
      <c r="R2065" s="29" t="s">
        <v>9783</v>
      </c>
      <c r="S2065" s="29" t="s">
        <v>9808</v>
      </c>
      <c r="T2065" s="29" t="s">
        <v>2006</v>
      </c>
      <c r="U2065"/>
      <c r="V2065" t="s">
        <v>3705</v>
      </c>
      <c r="W2065" s="29"/>
      <c r="X2065" s="349"/>
      <c r="Y2065" s="29"/>
      <c r="Z2065" s="29" t="s">
        <v>1218</v>
      </c>
      <c r="AA2065" s="29" t="s">
        <v>1170</v>
      </c>
      <c r="AB2065" s="29"/>
      <c r="AC2065" s="29"/>
      <c r="AD2065" s="29"/>
      <c r="AE2065" s="29" t="s">
        <v>2950</v>
      </c>
      <c r="AG2065" s="38">
        <v>1</v>
      </c>
      <c r="AH2065" s="38" t="s">
        <v>4439</v>
      </c>
      <c r="AI2065" s="38" t="s">
        <v>4440</v>
      </c>
      <c r="AJ2065" s="38" t="s">
        <v>4799</v>
      </c>
      <c r="AK2065" s="38" t="s">
        <v>5200</v>
      </c>
      <c r="AL2065" s="301" t="s">
        <v>6735</v>
      </c>
      <c r="AN2065" s="29" t="s">
        <v>4635</v>
      </c>
      <c r="AO2065" s="29" t="s">
        <v>4442</v>
      </c>
      <c r="AR2065" s="29" t="str">
        <f t="shared" si="327"/>
        <v>0</v>
      </c>
      <c r="AS2065" s="29">
        <f t="shared" si="328"/>
        <v>0</v>
      </c>
      <c r="AT2065" s="29">
        <v>0</v>
      </c>
      <c r="AW2065" s="29" t="str">
        <f t="shared" si="330"/>
        <v/>
      </c>
      <c r="AX2065" s="29" t="str">
        <f t="shared" si="322"/>
        <v/>
      </c>
      <c r="AY2065" s="29" t="str">
        <f t="shared" si="329"/>
        <v>https://media.mediathek-tanz-theater.de/iiif/2/nvt_img-412-002-003.JP2</v>
      </c>
      <c r="AZ2065" s="29" t="str">
        <f t="shared" si="323"/>
        <v>image/jp2</v>
      </c>
      <c r="BA2065" s="29" t="str">
        <f t="shared" si="324"/>
        <v>presentation/iiif</v>
      </c>
      <c r="BB2065" s="29" t="str">
        <f t="shared" si="325"/>
        <v>https://media.mediathek-tanz-theater.de/iiif/2/nvt_img-412-002-003.JP2/full/100,/0/default.jpg</v>
      </c>
      <c r="BC2065" s="29" t="str">
        <f t="shared" si="321"/>
        <v>image/jpeg</v>
      </c>
      <c r="BD2065" s="29" t="str">
        <f t="shared" si="326"/>
        <v>presentation/thumbnail</v>
      </c>
    </row>
    <row r="2066" spans="1:56" ht="12.75" customHeight="1">
      <c r="A2066" s="29">
        <v>1</v>
      </c>
      <c r="B2066" s="29">
        <v>0</v>
      </c>
      <c r="C2066" t="s">
        <v>9809</v>
      </c>
      <c r="D2066" s="29" t="s">
        <v>9810</v>
      </c>
      <c r="E2066" s="29"/>
      <c r="F2066" s="29" t="s">
        <v>9630</v>
      </c>
      <c r="G2066" s="29"/>
      <c r="H2066" s="29"/>
      <c r="I2066" s="402" t="s">
        <v>4446</v>
      </c>
      <c r="J2066" s="406" t="s">
        <v>9798</v>
      </c>
      <c r="K2066" s="29"/>
      <c r="L2066" s="29"/>
      <c r="M2066" s="311"/>
      <c r="N2066" s="29" t="s">
        <v>1390</v>
      </c>
      <c r="O2066" s="29"/>
      <c r="P2066" s="25" t="s">
        <v>2112</v>
      </c>
      <c r="Q2066" s="25"/>
      <c r="R2066" s="29" t="s">
        <v>9783</v>
      </c>
      <c r="S2066" s="29" t="s">
        <v>9811</v>
      </c>
      <c r="T2066" s="29" t="s">
        <v>2006</v>
      </c>
      <c r="U2066"/>
      <c r="V2066" t="s">
        <v>3705</v>
      </c>
      <c r="W2066" s="29"/>
      <c r="X2066" s="349"/>
      <c r="Y2066" s="29"/>
      <c r="Z2066" s="29" t="s">
        <v>1218</v>
      </c>
      <c r="AA2066" s="29" t="s">
        <v>1170</v>
      </c>
      <c r="AB2066" s="29"/>
      <c r="AC2066" s="29"/>
      <c r="AD2066" s="29"/>
      <c r="AE2066" s="29" t="s">
        <v>2950</v>
      </c>
      <c r="AG2066" s="38">
        <v>1</v>
      </c>
      <c r="AH2066" s="38" t="s">
        <v>4439</v>
      </c>
      <c r="AI2066" s="38" t="s">
        <v>4440</v>
      </c>
      <c r="AJ2066" s="38" t="s">
        <v>4799</v>
      </c>
      <c r="AK2066" s="38" t="s">
        <v>4751</v>
      </c>
      <c r="AL2066" s="301" t="s">
        <v>6735</v>
      </c>
      <c r="AN2066" s="29" t="s">
        <v>4635</v>
      </c>
      <c r="AO2066" s="29" t="s">
        <v>4442</v>
      </c>
      <c r="AR2066" s="29" t="str">
        <f t="shared" si="327"/>
        <v>0</v>
      </c>
      <c r="AS2066" s="29">
        <f t="shared" si="328"/>
        <v>0</v>
      </c>
      <c r="AT2066" s="29">
        <v>0</v>
      </c>
      <c r="AW2066" s="29" t="str">
        <f t="shared" si="330"/>
        <v/>
      </c>
      <c r="AX2066" s="29" t="str">
        <f t="shared" si="322"/>
        <v/>
      </c>
      <c r="AY2066" s="29" t="str">
        <f t="shared" si="329"/>
        <v>https://media.mediathek-tanz-theater.de/iiif/2/nvt_img-412-002-004.JP2</v>
      </c>
      <c r="AZ2066" s="29" t="str">
        <f t="shared" si="323"/>
        <v>image/jp2</v>
      </c>
      <c r="BA2066" s="29" t="str">
        <f t="shared" si="324"/>
        <v>presentation/iiif</v>
      </c>
      <c r="BB2066" s="29" t="str">
        <f t="shared" si="325"/>
        <v>https://media.mediathek-tanz-theater.de/iiif/2/nvt_img-412-002-004.JP2/full/100,/0/default.jpg</v>
      </c>
      <c r="BC2066" s="29" t="str">
        <f t="shared" si="321"/>
        <v>image/jpeg</v>
      </c>
      <c r="BD2066" s="29" t="str">
        <f t="shared" si="326"/>
        <v>presentation/thumbnail</v>
      </c>
    </row>
    <row r="2067" spans="1:56" ht="12.75" customHeight="1">
      <c r="A2067" s="29">
        <v>1</v>
      </c>
      <c r="B2067" s="29">
        <v>0</v>
      </c>
      <c r="C2067" t="s">
        <v>9812</v>
      </c>
      <c r="D2067" s="29" t="s">
        <v>9813</v>
      </c>
      <c r="E2067" s="29"/>
      <c r="F2067" s="29" t="s">
        <v>9630</v>
      </c>
      <c r="G2067" s="29"/>
      <c r="H2067" s="29"/>
      <c r="I2067" s="402" t="s">
        <v>4446</v>
      </c>
      <c r="J2067" s="406" t="s">
        <v>9798</v>
      </c>
      <c r="K2067" s="29"/>
      <c r="L2067" s="29"/>
      <c r="M2067" s="311"/>
      <c r="N2067" s="29" t="s">
        <v>1390</v>
      </c>
      <c r="O2067" s="29"/>
      <c r="P2067" s="25" t="s">
        <v>2112</v>
      </c>
      <c r="Q2067" s="25"/>
      <c r="R2067" s="29" t="s">
        <v>9783</v>
      </c>
      <c r="S2067" s="29" t="s">
        <v>9814</v>
      </c>
      <c r="T2067" s="29" t="s">
        <v>2006</v>
      </c>
      <c r="U2067"/>
      <c r="V2067" t="s">
        <v>3705</v>
      </c>
      <c r="W2067" s="29"/>
      <c r="X2067" s="349"/>
      <c r="Y2067" s="29"/>
      <c r="Z2067" s="29" t="s">
        <v>1218</v>
      </c>
      <c r="AA2067" s="29" t="s">
        <v>1170</v>
      </c>
      <c r="AB2067" s="29"/>
      <c r="AC2067" s="29"/>
      <c r="AD2067" s="29"/>
      <c r="AE2067" s="29" t="s">
        <v>2950</v>
      </c>
      <c r="AG2067" s="38">
        <v>1</v>
      </c>
      <c r="AH2067" s="38" t="s">
        <v>4439</v>
      </c>
      <c r="AI2067" s="38" t="s">
        <v>4440</v>
      </c>
      <c r="AJ2067" s="38" t="s">
        <v>4799</v>
      </c>
      <c r="AK2067" s="38" t="s">
        <v>9815</v>
      </c>
      <c r="AL2067" s="301" t="s">
        <v>6735</v>
      </c>
      <c r="AN2067" s="29" t="s">
        <v>4635</v>
      </c>
      <c r="AO2067" s="29" t="s">
        <v>4442</v>
      </c>
      <c r="AR2067" s="29" t="str">
        <f t="shared" si="327"/>
        <v>0</v>
      </c>
      <c r="AS2067" s="29">
        <f t="shared" si="328"/>
        <v>0</v>
      </c>
      <c r="AT2067" s="29">
        <v>0</v>
      </c>
      <c r="AW2067" s="29" t="str">
        <f t="shared" si="330"/>
        <v/>
      </c>
      <c r="AX2067" s="29" t="str">
        <f t="shared" si="322"/>
        <v/>
      </c>
      <c r="AY2067" s="29" t="str">
        <f t="shared" si="329"/>
        <v>https://media.mediathek-tanz-theater.de/iiif/2/nvt_img-412-002-005.JP2</v>
      </c>
      <c r="AZ2067" s="29" t="str">
        <f t="shared" si="323"/>
        <v>image/jp2</v>
      </c>
      <c r="BA2067" s="29" t="str">
        <f t="shared" si="324"/>
        <v>presentation/iiif</v>
      </c>
      <c r="BB2067" s="29" t="str">
        <f t="shared" si="325"/>
        <v>https://media.mediathek-tanz-theater.de/iiif/2/nvt_img-412-002-005.JP2/full/100,/0/default.jpg</v>
      </c>
      <c r="BC2067" s="29" t="str">
        <f t="shared" si="321"/>
        <v>image/jpeg</v>
      </c>
      <c r="BD2067" s="29" t="str">
        <f t="shared" si="326"/>
        <v>presentation/thumbnail</v>
      </c>
    </row>
    <row r="2068" spans="1:56" ht="12.75" customHeight="1">
      <c r="A2068" s="29">
        <v>1</v>
      </c>
      <c r="B2068" s="29">
        <v>0</v>
      </c>
      <c r="C2068" t="s">
        <v>9816</v>
      </c>
      <c r="D2068" s="29" t="s">
        <v>9817</v>
      </c>
      <c r="E2068" s="29"/>
      <c r="F2068" s="29" t="s">
        <v>9630</v>
      </c>
      <c r="G2068" s="29"/>
      <c r="H2068" s="29"/>
      <c r="I2068" s="402" t="s">
        <v>4446</v>
      </c>
      <c r="J2068" s="406" t="s">
        <v>9798</v>
      </c>
      <c r="K2068" s="29"/>
      <c r="L2068" s="29"/>
      <c r="M2068" s="311"/>
      <c r="N2068" s="29" t="s">
        <v>1390</v>
      </c>
      <c r="O2068" s="29"/>
      <c r="P2068" s="25" t="s">
        <v>2112</v>
      </c>
      <c r="Q2068" s="25"/>
      <c r="R2068" s="29" t="s">
        <v>9783</v>
      </c>
      <c r="S2068" s="29" t="s">
        <v>9818</v>
      </c>
      <c r="T2068" s="29" t="s">
        <v>2006</v>
      </c>
      <c r="U2068"/>
      <c r="V2068" t="s">
        <v>3705</v>
      </c>
      <c r="W2068" s="29"/>
      <c r="X2068" s="349"/>
      <c r="Y2068" s="29"/>
      <c r="Z2068" s="29" t="s">
        <v>1218</v>
      </c>
      <c r="AA2068" s="29" t="s">
        <v>1170</v>
      </c>
      <c r="AB2068" s="29"/>
      <c r="AC2068" s="29"/>
      <c r="AD2068" s="29"/>
      <c r="AE2068" s="29" t="s">
        <v>2950</v>
      </c>
      <c r="AG2068" s="38">
        <v>1</v>
      </c>
      <c r="AH2068" s="38" t="s">
        <v>4439</v>
      </c>
      <c r="AI2068" s="38" t="s">
        <v>4440</v>
      </c>
      <c r="AJ2068" s="38" t="s">
        <v>4799</v>
      </c>
      <c r="AK2068" s="38" t="s">
        <v>5553</v>
      </c>
      <c r="AL2068" s="301" t="s">
        <v>6735</v>
      </c>
      <c r="AN2068" s="29" t="s">
        <v>4635</v>
      </c>
      <c r="AO2068" s="29" t="s">
        <v>4442</v>
      </c>
      <c r="AR2068" s="29" t="str">
        <f t="shared" si="327"/>
        <v>0</v>
      </c>
      <c r="AS2068" s="29">
        <f t="shared" si="328"/>
        <v>0</v>
      </c>
      <c r="AT2068" s="29">
        <v>0</v>
      </c>
      <c r="AW2068" s="29" t="str">
        <f t="shared" si="330"/>
        <v/>
      </c>
      <c r="AX2068" s="29" t="str">
        <f t="shared" si="322"/>
        <v/>
      </c>
      <c r="AY2068" s="29" t="str">
        <f t="shared" si="329"/>
        <v>https://media.mediathek-tanz-theater.de/iiif/2/nvt_img-412-002-006.JP2</v>
      </c>
      <c r="AZ2068" s="29" t="str">
        <f t="shared" si="323"/>
        <v>image/jp2</v>
      </c>
      <c r="BA2068" s="29" t="str">
        <f t="shared" si="324"/>
        <v>presentation/iiif</v>
      </c>
      <c r="BB2068" s="29" t="str">
        <f t="shared" si="325"/>
        <v>https://media.mediathek-tanz-theater.de/iiif/2/nvt_img-412-002-006.JP2/full/100,/0/default.jpg</v>
      </c>
      <c r="BC2068" s="29" t="str">
        <f t="shared" si="321"/>
        <v>image/jpeg</v>
      </c>
      <c r="BD2068" s="29" t="str">
        <f t="shared" si="326"/>
        <v>presentation/thumbnail</v>
      </c>
    </row>
    <row r="2069" spans="1:56" ht="12.75" customHeight="1">
      <c r="A2069" s="29">
        <v>1</v>
      </c>
      <c r="B2069" s="29">
        <v>0</v>
      </c>
      <c r="C2069" t="s">
        <v>9819</v>
      </c>
      <c r="D2069" s="29" t="s">
        <v>9820</v>
      </c>
      <c r="E2069" s="29"/>
      <c r="F2069" s="29" t="s">
        <v>9630</v>
      </c>
      <c r="G2069" s="29"/>
      <c r="H2069" s="29"/>
      <c r="I2069" s="402" t="s">
        <v>4438</v>
      </c>
      <c r="J2069" s="406" t="s">
        <v>9777</v>
      </c>
      <c r="K2069" s="29"/>
      <c r="L2069" s="29"/>
      <c r="M2069" s="311"/>
      <c r="N2069" s="29" t="s">
        <v>1390</v>
      </c>
      <c r="O2069" s="29"/>
      <c r="P2069" s="25" t="s">
        <v>2112</v>
      </c>
      <c r="Q2069" s="25"/>
      <c r="R2069" s="29"/>
      <c r="S2069" s="29"/>
      <c r="T2069" s="29"/>
      <c r="U2069"/>
      <c r="V2069" t="s">
        <v>3705</v>
      </c>
      <c r="W2069" s="29"/>
      <c r="X2069" s="349"/>
      <c r="Y2069" s="29"/>
      <c r="Z2069" s="29" t="s">
        <v>1218</v>
      </c>
      <c r="AA2069" s="29" t="s">
        <v>1170</v>
      </c>
      <c r="AB2069" s="29"/>
      <c r="AC2069" s="29"/>
      <c r="AD2069" s="29"/>
      <c r="AE2069" s="29" t="s">
        <v>2950</v>
      </c>
      <c r="AG2069" s="38">
        <v>1</v>
      </c>
      <c r="AH2069" s="38" t="s">
        <v>4439</v>
      </c>
      <c r="AI2069" s="38" t="s">
        <v>4440</v>
      </c>
      <c r="AJ2069" s="38" t="s">
        <v>9751</v>
      </c>
      <c r="AL2069" s="301" t="s">
        <v>6735</v>
      </c>
      <c r="AO2069" s="29" t="s">
        <v>4442</v>
      </c>
      <c r="AR2069" s="29" t="str">
        <f t="shared" si="327"/>
        <v>1</v>
      </c>
      <c r="AS2069" s="29">
        <f t="shared" si="328"/>
        <v>0</v>
      </c>
      <c r="AT2069" s="29">
        <v>0</v>
      </c>
      <c r="AW2069" s="29" t="str">
        <f t="shared" si="330"/>
        <v/>
      </c>
      <c r="AX2069" s="29" t="str">
        <f t="shared" si="322"/>
        <v/>
      </c>
      <c r="AY2069" s="29" t="str">
        <f t="shared" si="329"/>
        <v>https://media.mediathek-tanz-theater.de/iiif/2/nvt_img-412-003.JP2</v>
      </c>
      <c r="AZ2069" s="29" t="str">
        <f t="shared" si="323"/>
        <v>image/jp2</v>
      </c>
      <c r="BA2069" s="29" t="str">
        <f t="shared" si="324"/>
        <v>presentation/iiif</v>
      </c>
      <c r="BB2069" s="29" t="str">
        <f t="shared" si="325"/>
        <v>https://media.mediathek-tanz-theater.de/iiif/2/nvt_img-412-003.JP2/full/100,/0/default.jpg</v>
      </c>
      <c r="BC2069" s="29" t="str">
        <f t="shared" si="321"/>
        <v>image/jpeg</v>
      </c>
      <c r="BD2069" s="29" t="str">
        <f t="shared" si="326"/>
        <v>presentation/thumbnail</v>
      </c>
    </row>
    <row r="2070" spans="1:56" ht="12.75" customHeight="1">
      <c r="A2070" s="29">
        <v>1</v>
      </c>
      <c r="B2070" s="29">
        <v>0</v>
      </c>
      <c r="C2070" t="s">
        <v>9821</v>
      </c>
      <c r="D2070" s="29" t="s">
        <v>9822</v>
      </c>
      <c r="E2070" s="29"/>
      <c r="F2070" s="29" t="s">
        <v>9630</v>
      </c>
      <c r="G2070" s="29"/>
      <c r="H2070" s="29"/>
      <c r="I2070" s="402" t="s">
        <v>4446</v>
      </c>
      <c r="J2070" s="406" t="s">
        <v>9819</v>
      </c>
      <c r="K2070" s="29"/>
      <c r="L2070" s="29"/>
      <c r="M2070" s="311"/>
      <c r="N2070" s="29" t="s">
        <v>1390</v>
      </c>
      <c r="O2070" s="29"/>
      <c r="P2070" s="25" t="s">
        <v>2112</v>
      </c>
      <c r="Q2070" s="25"/>
      <c r="R2070" s="29" t="s">
        <v>9783</v>
      </c>
      <c r="S2070" s="29" t="s">
        <v>9823</v>
      </c>
      <c r="T2070" s="29" t="s">
        <v>2006</v>
      </c>
      <c r="U2070"/>
      <c r="V2070" t="s">
        <v>3705</v>
      </c>
      <c r="W2070" s="29"/>
      <c r="X2070" s="349"/>
      <c r="Y2070" s="29"/>
      <c r="Z2070" s="29" t="s">
        <v>1218</v>
      </c>
      <c r="AA2070" s="29" t="s">
        <v>1170</v>
      </c>
      <c r="AB2070" s="29"/>
      <c r="AC2070" s="29"/>
      <c r="AD2070" s="29"/>
      <c r="AE2070" s="29" t="s">
        <v>2950</v>
      </c>
      <c r="AG2070" s="38">
        <v>1</v>
      </c>
      <c r="AH2070" s="38" t="s">
        <v>4439</v>
      </c>
      <c r="AI2070" s="38" t="s">
        <v>4440</v>
      </c>
      <c r="AJ2070" s="38" t="s">
        <v>4799</v>
      </c>
      <c r="AK2070" s="38" t="s">
        <v>4751</v>
      </c>
      <c r="AL2070" s="301" t="s">
        <v>6735</v>
      </c>
      <c r="AN2070" s="29" t="s">
        <v>4635</v>
      </c>
      <c r="AO2070" s="29" t="s">
        <v>4442</v>
      </c>
      <c r="AR2070" s="29" t="str">
        <f t="shared" si="327"/>
        <v>0</v>
      </c>
      <c r="AS2070" s="29">
        <f t="shared" si="328"/>
        <v>0</v>
      </c>
      <c r="AT2070" s="29">
        <v>0</v>
      </c>
      <c r="AW2070" s="29" t="str">
        <f t="shared" si="330"/>
        <v/>
      </c>
      <c r="AX2070" s="29" t="str">
        <f t="shared" si="322"/>
        <v/>
      </c>
      <c r="AY2070" s="29" t="str">
        <f t="shared" si="329"/>
        <v>https://media.mediathek-tanz-theater.de/iiif/2/nvt_img-412-003-001.JP2</v>
      </c>
      <c r="AZ2070" s="29" t="str">
        <f t="shared" si="323"/>
        <v>image/jp2</v>
      </c>
      <c r="BA2070" s="29" t="str">
        <f t="shared" si="324"/>
        <v>presentation/iiif</v>
      </c>
      <c r="BB2070" s="29" t="str">
        <f t="shared" si="325"/>
        <v>https://media.mediathek-tanz-theater.de/iiif/2/nvt_img-412-003-001.JP2/full/100,/0/default.jpg</v>
      </c>
      <c r="BC2070" s="29" t="str">
        <f t="shared" si="321"/>
        <v>image/jpeg</v>
      </c>
      <c r="BD2070" s="29" t="str">
        <f t="shared" si="326"/>
        <v>presentation/thumbnail</v>
      </c>
    </row>
    <row r="2071" spans="1:56" ht="12.75" customHeight="1">
      <c r="A2071" s="29">
        <v>1</v>
      </c>
      <c r="B2071" s="29">
        <v>0</v>
      </c>
      <c r="C2071" t="s">
        <v>9824</v>
      </c>
      <c r="D2071" s="29" t="s">
        <v>9825</v>
      </c>
      <c r="E2071" s="29"/>
      <c r="F2071" s="29" t="s">
        <v>9630</v>
      </c>
      <c r="G2071" s="29"/>
      <c r="H2071" s="29"/>
      <c r="I2071" s="402" t="s">
        <v>4446</v>
      </c>
      <c r="J2071" s="406" t="s">
        <v>9819</v>
      </c>
      <c r="K2071" s="29"/>
      <c r="L2071" s="29"/>
      <c r="M2071" s="311"/>
      <c r="N2071" s="29" t="s">
        <v>1390</v>
      </c>
      <c r="O2071" s="29"/>
      <c r="P2071" s="25" t="s">
        <v>2112</v>
      </c>
      <c r="Q2071" s="25"/>
      <c r="R2071" s="29" t="s">
        <v>9783</v>
      </c>
      <c r="S2071" s="29" t="s">
        <v>9826</v>
      </c>
      <c r="T2071" s="29" t="s">
        <v>2006</v>
      </c>
      <c r="U2071"/>
      <c r="V2071" t="s">
        <v>3705</v>
      </c>
      <c r="W2071" s="29"/>
      <c r="X2071" s="349"/>
      <c r="Y2071" s="29"/>
      <c r="Z2071" s="29" t="s">
        <v>1218</v>
      </c>
      <c r="AA2071" s="29" t="s">
        <v>1170</v>
      </c>
      <c r="AB2071" s="29"/>
      <c r="AC2071" s="29"/>
      <c r="AD2071" s="29"/>
      <c r="AE2071" s="29" t="s">
        <v>2950</v>
      </c>
      <c r="AG2071" s="38">
        <v>1</v>
      </c>
      <c r="AH2071" s="38" t="s">
        <v>4439</v>
      </c>
      <c r="AI2071" s="38" t="s">
        <v>4440</v>
      </c>
      <c r="AJ2071" s="38" t="s">
        <v>4799</v>
      </c>
      <c r="AK2071" s="38" t="s">
        <v>72</v>
      </c>
      <c r="AL2071" s="301" t="s">
        <v>6735</v>
      </c>
      <c r="AN2071" s="29" t="s">
        <v>4635</v>
      </c>
      <c r="AO2071" s="29" t="s">
        <v>4442</v>
      </c>
      <c r="AR2071" s="29" t="str">
        <f t="shared" si="327"/>
        <v>0</v>
      </c>
      <c r="AS2071" s="29">
        <f t="shared" si="328"/>
        <v>0</v>
      </c>
      <c r="AT2071" s="29">
        <v>0</v>
      </c>
      <c r="AW2071" s="29" t="str">
        <f t="shared" si="330"/>
        <v/>
      </c>
      <c r="AX2071" s="29" t="str">
        <f t="shared" si="322"/>
        <v/>
      </c>
      <c r="AY2071" s="29" t="str">
        <f t="shared" si="329"/>
        <v>https://media.mediathek-tanz-theater.de/iiif/2/nvt_img-412-003-002.JP2</v>
      </c>
      <c r="AZ2071" s="29" t="str">
        <f t="shared" si="323"/>
        <v>image/jp2</v>
      </c>
      <c r="BA2071" s="29" t="str">
        <f t="shared" si="324"/>
        <v>presentation/iiif</v>
      </c>
      <c r="BB2071" s="29" t="str">
        <f t="shared" si="325"/>
        <v>https://media.mediathek-tanz-theater.de/iiif/2/nvt_img-412-003-002.JP2/full/100,/0/default.jpg</v>
      </c>
      <c r="BC2071" s="29" t="str">
        <f t="shared" si="321"/>
        <v>image/jpeg</v>
      </c>
      <c r="BD2071" s="29" t="str">
        <f t="shared" si="326"/>
        <v>presentation/thumbnail</v>
      </c>
    </row>
    <row r="2072" spans="1:56" ht="12.75" customHeight="1">
      <c r="A2072" s="29">
        <v>1</v>
      </c>
      <c r="B2072" s="29">
        <v>0</v>
      </c>
      <c r="C2072" t="s">
        <v>9827</v>
      </c>
      <c r="D2072" s="29" t="s">
        <v>9828</v>
      </c>
      <c r="E2072" s="29"/>
      <c r="F2072" s="29" t="s">
        <v>9630</v>
      </c>
      <c r="G2072" s="29"/>
      <c r="H2072" s="29"/>
      <c r="I2072" s="402" t="s">
        <v>4446</v>
      </c>
      <c r="J2072" s="406" t="s">
        <v>9819</v>
      </c>
      <c r="K2072" s="29"/>
      <c r="L2072" s="29"/>
      <c r="M2072" s="311"/>
      <c r="N2072" s="29" t="s">
        <v>1390</v>
      </c>
      <c r="O2072" s="29"/>
      <c r="P2072" s="25" t="s">
        <v>2112</v>
      </c>
      <c r="Q2072" s="25"/>
      <c r="R2072" s="29" t="s">
        <v>9783</v>
      </c>
      <c r="S2072" s="29" t="s">
        <v>9829</v>
      </c>
      <c r="T2072" s="29" t="s">
        <v>2006</v>
      </c>
      <c r="U2072"/>
      <c r="V2072" t="s">
        <v>3705</v>
      </c>
      <c r="W2072" s="29"/>
      <c r="X2072" s="349"/>
      <c r="Y2072" s="29"/>
      <c r="Z2072" s="29" t="s">
        <v>1218</v>
      </c>
      <c r="AA2072" s="29" t="s">
        <v>1170</v>
      </c>
      <c r="AB2072" s="29"/>
      <c r="AC2072" s="29"/>
      <c r="AD2072" s="29"/>
      <c r="AE2072" s="29" t="s">
        <v>2950</v>
      </c>
      <c r="AG2072" s="38">
        <v>1</v>
      </c>
      <c r="AH2072" s="38" t="s">
        <v>4439</v>
      </c>
      <c r="AI2072" s="38" t="s">
        <v>4440</v>
      </c>
      <c r="AJ2072" s="38" t="s">
        <v>4799</v>
      </c>
      <c r="AK2072" s="38" t="s">
        <v>72</v>
      </c>
      <c r="AL2072" s="301" t="s">
        <v>6735</v>
      </c>
      <c r="AN2072" s="29" t="s">
        <v>4635</v>
      </c>
      <c r="AO2072" s="29" t="s">
        <v>4442</v>
      </c>
      <c r="AR2072" s="29" t="str">
        <f t="shared" si="327"/>
        <v>0</v>
      </c>
      <c r="AS2072" s="29">
        <f t="shared" si="328"/>
        <v>0</v>
      </c>
      <c r="AT2072" s="29">
        <v>0</v>
      </c>
      <c r="AW2072" s="29" t="str">
        <f t="shared" si="330"/>
        <v/>
      </c>
      <c r="AX2072" s="29" t="str">
        <f t="shared" si="322"/>
        <v/>
      </c>
      <c r="AY2072" s="29" t="str">
        <f t="shared" si="329"/>
        <v>https://media.mediathek-tanz-theater.de/iiif/2/nvt_img-412-003-003.JP2</v>
      </c>
      <c r="AZ2072" s="29" t="str">
        <f t="shared" si="323"/>
        <v>image/jp2</v>
      </c>
      <c r="BA2072" s="29" t="str">
        <f t="shared" si="324"/>
        <v>presentation/iiif</v>
      </c>
      <c r="BB2072" s="29" t="str">
        <f t="shared" si="325"/>
        <v>https://media.mediathek-tanz-theater.de/iiif/2/nvt_img-412-003-003.JP2/full/100,/0/default.jpg</v>
      </c>
      <c r="BC2072" s="29" t="str">
        <f t="shared" si="321"/>
        <v>image/jpeg</v>
      </c>
      <c r="BD2072" s="29" t="str">
        <f t="shared" si="326"/>
        <v>presentation/thumbnail</v>
      </c>
    </row>
    <row r="2073" spans="1:56" ht="12.75" customHeight="1">
      <c r="A2073" s="29">
        <v>1</v>
      </c>
      <c r="B2073" s="29">
        <v>0</v>
      </c>
      <c r="C2073" t="s">
        <v>9830</v>
      </c>
      <c r="D2073" s="29" t="s">
        <v>9831</v>
      </c>
      <c r="E2073" s="29"/>
      <c r="F2073" s="29" t="s">
        <v>9630</v>
      </c>
      <c r="G2073" s="29"/>
      <c r="H2073" s="29"/>
      <c r="I2073" s="402" t="s">
        <v>4446</v>
      </c>
      <c r="J2073" s="406" t="s">
        <v>9819</v>
      </c>
      <c r="K2073" s="29"/>
      <c r="L2073" s="29"/>
      <c r="M2073" s="311"/>
      <c r="N2073" s="29" t="s">
        <v>1390</v>
      </c>
      <c r="O2073" s="29"/>
      <c r="P2073" s="25" t="s">
        <v>2112</v>
      </c>
      <c r="Q2073" s="25"/>
      <c r="R2073" s="29" t="s">
        <v>9783</v>
      </c>
      <c r="S2073" s="29" t="s">
        <v>9829</v>
      </c>
      <c r="T2073" s="29" t="s">
        <v>2006</v>
      </c>
      <c r="U2073"/>
      <c r="V2073" t="s">
        <v>3705</v>
      </c>
      <c r="W2073" s="29"/>
      <c r="X2073" s="349"/>
      <c r="Y2073" s="29"/>
      <c r="Z2073" s="29" t="s">
        <v>1218</v>
      </c>
      <c r="AA2073" s="29" t="s">
        <v>1170</v>
      </c>
      <c r="AB2073" s="29"/>
      <c r="AC2073" s="29"/>
      <c r="AD2073" s="29"/>
      <c r="AE2073" s="29" t="s">
        <v>2950</v>
      </c>
      <c r="AG2073" s="38">
        <v>1</v>
      </c>
      <c r="AH2073" s="38" t="s">
        <v>4439</v>
      </c>
      <c r="AI2073" s="38" t="s">
        <v>4440</v>
      </c>
      <c r="AJ2073" s="38" t="s">
        <v>4799</v>
      </c>
      <c r="AK2073" s="38" t="s">
        <v>72</v>
      </c>
      <c r="AL2073" s="301" t="s">
        <v>6735</v>
      </c>
      <c r="AN2073" s="29" t="s">
        <v>4635</v>
      </c>
      <c r="AO2073" s="29" t="s">
        <v>4442</v>
      </c>
      <c r="AR2073" s="29" t="str">
        <f t="shared" si="327"/>
        <v>0</v>
      </c>
      <c r="AS2073" s="29">
        <f t="shared" si="328"/>
        <v>0</v>
      </c>
      <c r="AT2073" s="29">
        <v>0</v>
      </c>
      <c r="AW2073" s="29" t="str">
        <f t="shared" si="330"/>
        <v/>
      </c>
      <c r="AX2073" s="29" t="str">
        <f t="shared" si="322"/>
        <v/>
      </c>
      <c r="AY2073" s="29" t="str">
        <f t="shared" si="329"/>
        <v>https://media.mediathek-tanz-theater.de/iiif/2/nvt_img-412-003-004.JP2</v>
      </c>
      <c r="AZ2073" s="29" t="str">
        <f t="shared" si="323"/>
        <v>image/jp2</v>
      </c>
      <c r="BA2073" s="29" t="str">
        <f t="shared" si="324"/>
        <v>presentation/iiif</v>
      </c>
      <c r="BB2073" s="29" t="str">
        <f t="shared" si="325"/>
        <v>https://media.mediathek-tanz-theater.de/iiif/2/nvt_img-412-003-004.JP2/full/100,/0/default.jpg</v>
      </c>
      <c r="BC2073" s="29" t="str">
        <f t="shared" si="321"/>
        <v>image/jpeg</v>
      </c>
      <c r="BD2073" s="29" t="str">
        <f t="shared" si="326"/>
        <v>presentation/thumbnail</v>
      </c>
    </row>
    <row r="2074" spans="1:56" ht="12.75" customHeight="1">
      <c r="A2074" s="29">
        <v>1</v>
      </c>
      <c r="B2074" s="29">
        <v>0</v>
      </c>
      <c r="C2074" t="s">
        <v>9832</v>
      </c>
      <c r="D2074" s="29" t="s">
        <v>9833</v>
      </c>
      <c r="E2074" s="29"/>
      <c r="F2074" s="29" t="s">
        <v>9630</v>
      </c>
      <c r="G2074" s="29"/>
      <c r="H2074" s="29" t="s">
        <v>4841</v>
      </c>
      <c r="I2074" s="402" t="s">
        <v>4446</v>
      </c>
      <c r="J2074" s="406" t="s">
        <v>9819</v>
      </c>
      <c r="K2074" s="29"/>
      <c r="L2074" s="29"/>
      <c r="M2074" s="311"/>
      <c r="N2074" s="29" t="s">
        <v>1390</v>
      </c>
      <c r="O2074" s="29"/>
      <c r="P2074" s="25" t="s">
        <v>2112</v>
      </c>
      <c r="Q2074" s="25"/>
      <c r="R2074" s="29" t="s">
        <v>9783</v>
      </c>
      <c r="S2074" s="29" t="s">
        <v>9829</v>
      </c>
      <c r="T2074" s="29" t="s">
        <v>2006</v>
      </c>
      <c r="U2074"/>
      <c r="V2074" t="s">
        <v>3705</v>
      </c>
      <c r="W2074" s="29"/>
      <c r="X2074" s="349"/>
      <c r="Y2074" s="29"/>
      <c r="Z2074" s="29" t="s">
        <v>1218</v>
      </c>
      <c r="AA2074" s="29" t="s">
        <v>1170</v>
      </c>
      <c r="AB2074" s="29"/>
      <c r="AC2074" s="29"/>
      <c r="AD2074" s="29"/>
      <c r="AE2074" s="29" t="s">
        <v>2950</v>
      </c>
      <c r="AG2074" s="38">
        <v>1</v>
      </c>
      <c r="AH2074" s="38" t="s">
        <v>4439</v>
      </c>
      <c r="AI2074" s="38" t="s">
        <v>4440</v>
      </c>
      <c r="AJ2074" s="38" t="s">
        <v>4799</v>
      </c>
      <c r="AK2074" s="38" t="s">
        <v>72</v>
      </c>
      <c r="AL2074" s="301" t="s">
        <v>6735</v>
      </c>
      <c r="AN2074" s="29" t="s">
        <v>4635</v>
      </c>
      <c r="AO2074" s="29" t="s">
        <v>4442</v>
      </c>
      <c r="AR2074" s="29" t="str">
        <f t="shared" si="327"/>
        <v>0</v>
      </c>
      <c r="AS2074" s="29">
        <f t="shared" si="328"/>
        <v>0</v>
      </c>
      <c r="AT2074" s="29">
        <v>0</v>
      </c>
      <c r="AW2074" s="29" t="str">
        <f t="shared" si="330"/>
        <v/>
      </c>
      <c r="AX2074" s="29" t="str">
        <f t="shared" si="322"/>
        <v/>
      </c>
      <c r="AY2074" s="29" t="str">
        <f t="shared" si="329"/>
        <v>https://media.mediathek-tanz-theater.de/iiif/2/nvt_img-412-003-005.JP2</v>
      </c>
      <c r="AZ2074" s="29" t="str">
        <f t="shared" si="323"/>
        <v>image/jp2</v>
      </c>
      <c r="BA2074" s="29" t="str">
        <f t="shared" si="324"/>
        <v>presentation/iiif</v>
      </c>
      <c r="BB2074" s="29" t="str">
        <f t="shared" si="325"/>
        <v>https://media.mediathek-tanz-theater.de/iiif/2/nvt_img-412-003-005.JP2/full/100,/0/default.jpg</v>
      </c>
      <c r="BC2074" s="29" t="str">
        <f t="shared" si="321"/>
        <v>image/jpeg</v>
      </c>
      <c r="BD2074" s="29" t="str">
        <f t="shared" si="326"/>
        <v>presentation/thumbnail</v>
      </c>
    </row>
    <row r="2075" spans="1:56" ht="12.75" customHeight="1">
      <c r="A2075" s="29">
        <v>1</v>
      </c>
      <c r="B2075" s="29">
        <v>0</v>
      </c>
      <c r="C2075" t="s">
        <v>9834</v>
      </c>
      <c r="D2075" s="29" t="s">
        <v>9835</v>
      </c>
      <c r="E2075" s="29"/>
      <c r="F2075" s="29" t="s">
        <v>9630</v>
      </c>
      <c r="G2075" s="29"/>
      <c r="H2075" s="29"/>
      <c r="I2075" s="402" t="s">
        <v>4446</v>
      </c>
      <c r="J2075" s="406" t="s">
        <v>9819</v>
      </c>
      <c r="K2075" s="29"/>
      <c r="L2075" s="29"/>
      <c r="M2075" s="311"/>
      <c r="N2075" s="29" t="s">
        <v>1390</v>
      </c>
      <c r="O2075" s="29"/>
      <c r="P2075" s="25" t="s">
        <v>2112</v>
      </c>
      <c r="Q2075" s="25"/>
      <c r="R2075" s="29" t="s">
        <v>9783</v>
      </c>
      <c r="S2075" s="29" t="s">
        <v>9829</v>
      </c>
      <c r="T2075" s="29" t="s">
        <v>2006</v>
      </c>
      <c r="U2075"/>
      <c r="V2075" t="s">
        <v>3705</v>
      </c>
      <c r="W2075" s="29"/>
      <c r="X2075" s="349"/>
      <c r="Y2075" s="29"/>
      <c r="Z2075" s="29" t="s">
        <v>1218</v>
      </c>
      <c r="AA2075" s="29" t="s">
        <v>1170</v>
      </c>
      <c r="AB2075" s="29"/>
      <c r="AC2075" s="29"/>
      <c r="AD2075" s="29"/>
      <c r="AE2075" s="29" t="s">
        <v>2950</v>
      </c>
      <c r="AG2075" s="38">
        <v>1</v>
      </c>
      <c r="AH2075" s="38" t="s">
        <v>4439</v>
      </c>
      <c r="AI2075" s="38" t="s">
        <v>4440</v>
      </c>
      <c r="AJ2075" s="38" t="s">
        <v>4799</v>
      </c>
      <c r="AK2075" s="38" t="s">
        <v>72</v>
      </c>
      <c r="AL2075" s="301" t="s">
        <v>6735</v>
      </c>
      <c r="AN2075" s="29" t="s">
        <v>4635</v>
      </c>
      <c r="AO2075" s="29" t="s">
        <v>4442</v>
      </c>
      <c r="AR2075" s="29" t="str">
        <f t="shared" si="327"/>
        <v>0</v>
      </c>
      <c r="AS2075" s="29">
        <f t="shared" si="328"/>
        <v>0</v>
      </c>
      <c r="AT2075" s="29">
        <v>0</v>
      </c>
      <c r="AW2075" s="29" t="str">
        <f t="shared" si="330"/>
        <v/>
      </c>
      <c r="AX2075" s="29" t="str">
        <f t="shared" si="322"/>
        <v/>
      </c>
      <c r="AY2075" s="29" t="str">
        <f t="shared" si="329"/>
        <v>https://media.mediathek-tanz-theater.de/iiif/2/nvt_img-412-003-006.JP2</v>
      </c>
      <c r="AZ2075" s="29" t="str">
        <f t="shared" si="323"/>
        <v>image/jp2</v>
      </c>
      <c r="BA2075" s="29" t="str">
        <f t="shared" si="324"/>
        <v>presentation/iiif</v>
      </c>
      <c r="BB2075" s="29" t="str">
        <f t="shared" si="325"/>
        <v>https://media.mediathek-tanz-theater.de/iiif/2/nvt_img-412-003-006.JP2/full/100,/0/default.jpg</v>
      </c>
      <c r="BC2075" s="29" t="str">
        <f t="shared" si="321"/>
        <v>image/jpeg</v>
      </c>
      <c r="BD2075" s="29" t="str">
        <f t="shared" si="326"/>
        <v>presentation/thumbnail</v>
      </c>
    </row>
    <row r="2076" spans="1:56" ht="12.75" customHeight="1">
      <c r="A2076" s="29">
        <v>1</v>
      </c>
      <c r="B2076" s="29">
        <v>0</v>
      </c>
      <c r="C2076" t="s">
        <v>9836</v>
      </c>
      <c r="D2076" s="29" t="s">
        <v>9837</v>
      </c>
      <c r="E2076" s="29"/>
      <c r="F2076" s="29" t="s">
        <v>9630</v>
      </c>
      <c r="G2076" s="29"/>
      <c r="H2076" s="29"/>
      <c r="I2076" s="402" t="s">
        <v>4438</v>
      </c>
      <c r="J2076" s="406" t="s">
        <v>9777</v>
      </c>
      <c r="K2076" s="29"/>
      <c r="L2076" s="29"/>
      <c r="M2076" s="311"/>
      <c r="N2076" s="29" t="s">
        <v>1390</v>
      </c>
      <c r="O2076" s="29"/>
      <c r="P2076" s="25" t="s">
        <v>2112</v>
      </c>
      <c r="Q2076" s="25"/>
      <c r="R2076" s="29"/>
      <c r="S2076" s="29"/>
      <c r="T2076" s="29"/>
      <c r="U2076"/>
      <c r="V2076" t="s">
        <v>3705</v>
      </c>
      <c r="W2076" s="29"/>
      <c r="X2076" s="349"/>
      <c r="Y2076" s="29"/>
      <c r="Z2076" s="29" t="s">
        <v>1218</v>
      </c>
      <c r="AA2076" s="29" t="s">
        <v>1170</v>
      </c>
      <c r="AB2076" s="29"/>
      <c r="AC2076" s="29"/>
      <c r="AD2076" s="29"/>
      <c r="AE2076" s="29" t="s">
        <v>2950</v>
      </c>
      <c r="AG2076" s="38">
        <v>1</v>
      </c>
      <c r="AH2076" s="38" t="s">
        <v>4439</v>
      </c>
      <c r="AI2076" s="38" t="s">
        <v>4440</v>
      </c>
      <c r="AJ2076" s="38" t="s">
        <v>9751</v>
      </c>
      <c r="AL2076" s="301" t="s">
        <v>6735</v>
      </c>
      <c r="AO2076" s="29" t="s">
        <v>4442</v>
      </c>
      <c r="AR2076" s="29" t="str">
        <f t="shared" si="327"/>
        <v>1</v>
      </c>
      <c r="AS2076" s="29">
        <f t="shared" si="328"/>
        <v>0</v>
      </c>
      <c r="AT2076" s="29">
        <v>0</v>
      </c>
      <c r="AW2076" s="29" t="str">
        <f t="shared" si="330"/>
        <v/>
      </c>
      <c r="AX2076" s="29" t="str">
        <f t="shared" si="322"/>
        <v/>
      </c>
      <c r="AY2076" s="29" t="str">
        <f t="shared" si="329"/>
        <v>https://media.mediathek-tanz-theater.de/iiif/2/nvt_img-412-004.JP2</v>
      </c>
      <c r="AZ2076" s="29" t="str">
        <f t="shared" si="323"/>
        <v>image/jp2</v>
      </c>
      <c r="BA2076" s="29" t="str">
        <f t="shared" si="324"/>
        <v>presentation/iiif</v>
      </c>
      <c r="BB2076" s="29" t="str">
        <f t="shared" si="325"/>
        <v>https://media.mediathek-tanz-theater.de/iiif/2/nvt_img-412-004.JP2/full/100,/0/default.jpg</v>
      </c>
      <c r="BC2076" s="29" t="str">
        <f t="shared" si="321"/>
        <v>image/jpeg</v>
      </c>
      <c r="BD2076" s="29" t="str">
        <f t="shared" si="326"/>
        <v>presentation/thumbnail</v>
      </c>
    </row>
    <row r="2077" spans="1:56" ht="12.75" customHeight="1">
      <c r="A2077" s="29">
        <v>1</v>
      </c>
      <c r="B2077" s="29">
        <v>0</v>
      </c>
      <c r="C2077" t="s">
        <v>9838</v>
      </c>
      <c r="D2077" s="29" t="s">
        <v>9839</v>
      </c>
      <c r="E2077" s="29"/>
      <c r="F2077" s="29" t="s">
        <v>9630</v>
      </c>
      <c r="G2077" s="29"/>
      <c r="H2077" s="29"/>
      <c r="I2077" s="402" t="s">
        <v>4446</v>
      </c>
      <c r="J2077" s="406" t="s">
        <v>9836</v>
      </c>
      <c r="K2077" s="29"/>
      <c r="L2077" s="29"/>
      <c r="M2077" s="311"/>
      <c r="N2077" s="29" t="s">
        <v>1390</v>
      </c>
      <c r="O2077" s="29"/>
      <c r="P2077" s="25" t="s">
        <v>2112</v>
      </c>
      <c r="Q2077" s="25"/>
      <c r="R2077" s="29" t="s">
        <v>9783</v>
      </c>
      <c r="S2077" s="29" t="s">
        <v>9829</v>
      </c>
      <c r="T2077" s="29" t="s">
        <v>2006</v>
      </c>
      <c r="U2077"/>
      <c r="V2077" t="s">
        <v>3705</v>
      </c>
      <c r="W2077" s="29"/>
      <c r="X2077" s="349"/>
      <c r="Y2077" s="29"/>
      <c r="Z2077" s="29" t="s">
        <v>1218</v>
      </c>
      <c r="AA2077" s="29" t="s">
        <v>1170</v>
      </c>
      <c r="AB2077" s="29"/>
      <c r="AC2077" s="29"/>
      <c r="AD2077" s="29"/>
      <c r="AE2077" s="29" t="s">
        <v>2950</v>
      </c>
      <c r="AG2077" s="38">
        <v>1</v>
      </c>
      <c r="AH2077" s="38" t="s">
        <v>4439</v>
      </c>
      <c r="AI2077" s="38" t="s">
        <v>4440</v>
      </c>
      <c r="AJ2077" s="38" t="s">
        <v>4799</v>
      </c>
      <c r="AK2077" s="38" t="s">
        <v>4994</v>
      </c>
      <c r="AL2077" s="301" t="s">
        <v>6735</v>
      </c>
      <c r="AN2077" s="29" t="s">
        <v>72</v>
      </c>
      <c r="AO2077" s="29" t="s">
        <v>4442</v>
      </c>
      <c r="AR2077" s="29" t="str">
        <f t="shared" si="327"/>
        <v>0</v>
      </c>
      <c r="AS2077" s="29">
        <f t="shared" si="328"/>
        <v>0</v>
      </c>
      <c r="AT2077" s="29">
        <v>0</v>
      </c>
      <c r="AW2077" s="29" t="str">
        <f t="shared" si="330"/>
        <v/>
      </c>
      <c r="AX2077" s="29" t="str">
        <f t="shared" si="322"/>
        <v/>
      </c>
      <c r="AY2077" s="29" t="str">
        <f t="shared" si="329"/>
        <v>https://media.mediathek-tanz-theater.de/iiif/2/nvt_img-412-004-001.JP2</v>
      </c>
      <c r="AZ2077" s="29" t="str">
        <f t="shared" si="323"/>
        <v>image/jp2</v>
      </c>
      <c r="BA2077" s="29" t="str">
        <f t="shared" si="324"/>
        <v>presentation/iiif</v>
      </c>
      <c r="BB2077" s="29" t="str">
        <f t="shared" si="325"/>
        <v>https://media.mediathek-tanz-theater.de/iiif/2/nvt_img-412-004-001.JP2/full/100,/0/default.jpg</v>
      </c>
      <c r="BC2077" s="29" t="str">
        <f t="shared" si="321"/>
        <v>image/jpeg</v>
      </c>
      <c r="BD2077" s="29" t="str">
        <f t="shared" si="326"/>
        <v>presentation/thumbnail</v>
      </c>
    </row>
    <row r="2078" spans="1:56" ht="12.75" customHeight="1">
      <c r="A2078" s="29">
        <v>1</v>
      </c>
      <c r="B2078" s="29">
        <v>0</v>
      </c>
      <c r="C2078" t="s">
        <v>9840</v>
      </c>
      <c r="D2078" s="29" t="s">
        <v>9841</v>
      </c>
      <c r="E2078" s="29"/>
      <c r="F2078" s="29" t="s">
        <v>9630</v>
      </c>
      <c r="G2078" s="29"/>
      <c r="H2078" s="29"/>
      <c r="I2078" s="402" t="s">
        <v>4446</v>
      </c>
      <c r="J2078" s="406" t="s">
        <v>9836</v>
      </c>
      <c r="K2078" s="29"/>
      <c r="L2078" s="29"/>
      <c r="M2078" s="311"/>
      <c r="N2078" s="29" t="s">
        <v>1390</v>
      </c>
      <c r="O2078" s="29"/>
      <c r="P2078" s="25" t="s">
        <v>2112</v>
      </c>
      <c r="Q2078" s="25"/>
      <c r="R2078" s="29" t="s">
        <v>9783</v>
      </c>
      <c r="S2078" s="29" t="s">
        <v>9842</v>
      </c>
      <c r="T2078" s="29" t="s">
        <v>2006</v>
      </c>
      <c r="U2078"/>
      <c r="V2078" t="s">
        <v>3705</v>
      </c>
      <c r="W2078" s="29"/>
      <c r="X2078" s="349"/>
      <c r="Y2078" s="29"/>
      <c r="Z2078" s="29" t="s">
        <v>1218</v>
      </c>
      <c r="AA2078" s="29" t="s">
        <v>1170</v>
      </c>
      <c r="AB2078" s="29"/>
      <c r="AC2078" s="29"/>
      <c r="AD2078" s="29"/>
      <c r="AE2078" s="29" t="s">
        <v>2950</v>
      </c>
      <c r="AG2078" s="38">
        <v>1</v>
      </c>
      <c r="AH2078" s="38" t="s">
        <v>4439</v>
      </c>
      <c r="AI2078" s="38" t="s">
        <v>4440</v>
      </c>
      <c r="AJ2078" s="38" t="s">
        <v>4799</v>
      </c>
      <c r="AK2078" s="38" t="s">
        <v>72</v>
      </c>
      <c r="AL2078" s="301" t="s">
        <v>6735</v>
      </c>
      <c r="AN2078" s="29" t="s">
        <v>4635</v>
      </c>
      <c r="AO2078" s="29" t="s">
        <v>4442</v>
      </c>
      <c r="AR2078" s="29" t="str">
        <f t="shared" si="327"/>
        <v>0</v>
      </c>
      <c r="AS2078" s="29">
        <f t="shared" si="328"/>
        <v>0</v>
      </c>
      <c r="AT2078" s="29">
        <v>0</v>
      </c>
      <c r="AW2078" s="29" t="str">
        <f t="shared" si="330"/>
        <v/>
      </c>
      <c r="AX2078" s="29" t="str">
        <f t="shared" si="322"/>
        <v/>
      </c>
      <c r="AY2078" s="29" t="str">
        <f t="shared" si="329"/>
        <v>https://media.mediathek-tanz-theater.de/iiif/2/nvt_img-412-004-002.JP2</v>
      </c>
      <c r="AZ2078" s="29" t="str">
        <f t="shared" si="323"/>
        <v>image/jp2</v>
      </c>
      <c r="BA2078" s="29" t="str">
        <f t="shared" si="324"/>
        <v>presentation/iiif</v>
      </c>
      <c r="BB2078" s="29" t="str">
        <f t="shared" si="325"/>
        <v>https://media.mediathek-tanz-theater.de/iiif/2/nvt_img-412-004-002.JP2/full/100,/0/default.jpg</v>
      </c>
      <c r="BC2078" s="29" t="str">
        <f t="shared" si="321"/>
        <v>image/jpeg</v>
      </c>
      <c r="BD2078" s="29" t="str">
        <f t="shared" si="326"/>
        <v>presentation/thumbnail</v>
      </c>
    </row>
    <row r="2079" spans="1:56" ht="12.75" customHeight="1">
      <c r="A2079" s="29">
        <v>1</v>
      </c>
      <c r="B2079" s="29">
        <v>0</v>
      </c>
      <c r="C2079" t="s">
        <v>9843</v>
      </c>
      <c r="D2079" s="29" t="s">
        <v>9844</v>
      </c>
      <c r="E2079" s="29"/>
      <c r="F2079" s="29" t="s">
        <v>9630</v>
      </c>
      <c r="G2079" s="29"/>
      <c r="H2079" s="29"/>
      <c r="I2079" s="402" t="s">
        <v>4446</v>
      </c>
      <c r="J2079" s="406" t="s">
        <v>9836</v>
      </c>
      <c r="K2079" s="29"/>
      <c r="L2079" s="29"/>
      <c r="M2079" s="311"/>
      <c r="N2079" s="29" t="s">
        <v>1390</v>
      </c>
      <c r="O2079" s="29"/>
      <c r="P2079" s="25" t="s">
        <v>2112</v>
      </c>
      <c r="Q2079" s="25"/>
      <c r="R2079" s="29" t="s">
        <v>9783</v>
      </c>
      <c r="S2079" s="29" t="s">
        <v>9845</v>
      </c>
      <c r="T2079" s="29" t="s">
        <v>2006</v>
      </c>
      <c r="U2079"/>
      <c r="V2079" t="s">
        <v>3705</v>
      </c>
      <c r="W2079" s="29"/>
      <c r="X2079" s="349"/>
      <c r="Y2079" s="29"/>
      <c r="Z2079" s="29" t="s">
        <v>1218</v>
      </c>
      <c r="AA2079" s="29" t="s">
        <v>1170</v>
      </c>
      <c r="AB2079" s="29"/>
      <c r="AC2079" s="29"/>
      <c r="AD2079" s="29"/>
      <c r="AE2079" s="29" t="s">
        <v>2950</v>
      </c>
      <c r="AG2079" s="38">
        <v>1</v>
      </c>
      <c r="AH2079" s="38" t="s">
        <v>4439</v>
      </c>
      <c r="AI2079" s="38" t="s">
        <v>4440</v>
      </c>
      <c r="AJ2079" s="38" t="s">
        <v>4799</v>
      </c>
      <c r="AK2079" s="38" t="s">
        <v>72</v>
      </c>
      <c r="AL2079" s="301" t="s">
        <v>6735</v>
      </c>
      <c r="AN2079" s="29" t="s">
        <v>4635</v>
      </c>
      <c r="AO2079" s="29" t="s">
        <v>4442</v>
      </c>
      <c r="AR2079" s="29" t="str">
        <f t="shared" si="327"/>
        <v>0</v>
      </c>
      <c r="AS2079" s="29">
        <f t="shared" si="328"/>
        <v>0</v>
      </c>
      <c r="AT2079" s="29">
        <v>0</v>
      </c>
      <c r="AW2079" s="29" t="str">
        <f t="shared" si="330"/>
        <v/>
      </c>
      <c r="AX2079" s="29" t="str">
        <f t="shared" si="322"/>
        <v/>
      </c>
      <c r="AY2079" s="29" t="str">
        <f t="shared" si="329"/>
        <v>https://media.mediathek-tanz-theater.de/iiif/2/nvt_img-412-004-003.JP2</v>
      </c>
      <c r="AZ2079" s="29" t="str">
        <f t="shared" si="323"/>
        <v>image/jp2</v>
      </c>
      <c r="BA2079" s="29" t="str">
        <f t="shared" si="324"/>
        <v>presentation/iiif</v>
      </c>
      <c r="BB2079" s="29" t="str">
        <f t="shared" si="325"/>
        <v>https://media.mediathek-tanz-theater.de/iiif/2/nvt_img-412-004-003.JP2/full/100,/0/default.jpg</v>
      </c>
      <c r="BC2079" s="29" t="str">
        <f t="shared" si="321"/>
        <v>image/jpeg</v>
      </c>
      <c r="BD2079" s="29" t="str">
        <f t="shared" si="326"/>
        <v>presentation/thumbnail</v>
      </c>
    </row>
    <row r="2080" spans="1:56" ht="12.75" customHeight="1">
      <c r="A2080" s="29">
        <v>1</v>
      </c>
      <c r="B2080" s="29">
        <v>0</v>
      </c>
      <c r="C2080" t="s">
        <v>9846</v>
      </c>
      <c r="D2080" s="29" t="s">
        <v>9847</v>
      </c>
      <c r="E2080" s="29"/>
      <c r="F2080" s="29" t="s">
        <v>9630</v>
      </c>
      <c r="G2080" s="29"/>
      <c r="H2080" s="29"/>
      <c r="I2080" s="402" t="s">
        <v>4446</v>
      </c>
      <c r="J2080" s="406" t="s">
        <v>9836</v>
      </c>
      <c r="K2080" s="29"/>
      <c r="L2080" s="29"/>
      <c r="M2080" s="311"/>
      <c r="N2080" s="29" t="s">
        <v>1390</v>
      </c>
      <c r="O2080" s="29"/>
      <c r="P2080" s="25" t="s">
        <v>2112</v>
      </c>
      <c r="Q2080" s="25"/>
      <c r="R2080" s="29" t="s">
        <v>9783</v>
      </c>
      <c r="S2080" s="29" t="s">
        <v>9848</v>
      </c>
      <c r="T2080" s="29" t="s">
        <v>2006</v>
      </c>
      <c r="U2080"/>
      <c r="V2080" t="s">
        <v>3705</v>
      </c>
      <c r="W2080" s="29"/>
      <c r="X2080" s="349"/>
      <c r="Y2080" s="29"/>
      <c r="Z2080" s="29" t="s">
        <v>1218</v>
      </c>
      <c r="AA2080" s="29" t="s">
        <v>1170</v>
      </c>
      <c r="AB2080" s="29"/>
      <c r="AC2080" s="29"/>
      <c r="AD2080" s="29"/>
      <c r="AE2080" s="29" t="s">
        <v>2950</v>
      </c>
      <c r="AG2080" s="38">
        <v>1</v>
      </c>
      <c r="AH2080" s="38" t="s">
        <v>4439</v>
      </c>
      <c r="AI2080" s="38" t="s">
        <v>4440</v>
      </c>
      <c r="AJ2080" s="38" t="s">
        <v>4799</v>
      </c>
      <c r="AK2080" s="38" t="s">
        <v>72</v>
      </c>
      <c r="AL2080" s="301" t="s">
        <v>6735</v>
      </c>
      <c r="AN2080" s="29" t="s">
        <v>4635</v>
      </c>
      <c r="AO2080" s="29" t="s">
        <v>4442</v>
      </c>
      <c r="AR2080" s="29" t="str">
        <f t="shared" si="327"/>
        <v>0</v>
      </c>
      <c r="AS2080" s="29">
        <f t="shared" si="328"/>
        <v>0</v>
      </c>
      <c r="AT2080" s="29">
        <v>0</v>
      </c>
      <c r="AW2080" s="29" t="str">
        <f t="shared" si="330"/>
        <v/>
      </c>
      <c r="AX2080" s="29" t="str">
        <f t="shared" si="322"/>
        <v/>
      </c>
      <c r="AY2080" s="29" t="str">
        <f t="shared" si="329"/>
        <v>https://media.mediathek-tanz-theater.de/iiif/2/nvt_img-412-004-004.JP2</v>
      </c>
      <c r="AZ2080" s="29" t="str">
        <f t="shared" si="323"/>
        <v>image/jp2</v>
      </c>
      <c r="BA2080" s="29" t="str">
        <f t="shared" si="324"/>
        <v>presentation/iiif</v>
      </c>
      <c r="BB2080" s="29" t="str">
        <f t="shared" si="325"/>
        <v>https://media.mediathek-tanz-theater.de/iiif/2/nvt_img-412-004-004.JP2/full/100,/0/default.jpg</v>
      </c>
      <c r="BC2080" s="29" t="str">
        <f t="shared" si="321"/>
        <v>image/jpeg</v>
      </c>
      <c r="BD2080" s="29" t="str">
        <f t="shared" si="326"/>
        <v>presentation/thumbnail</v>
      </c>
    </row>
    <row r="2081" spans="1:56" ht="12.75" customHeight="1">
      <c r="A2081" s="29">
        <v>1</v>
      </c>
      <c r="B2081" s="29">
        <v>0</v>
      </c>
      <c r="C2081" t="s">
        <v>9849</v>
      </c>
      <c r="D2081" s="29" t="s">
        <v>9850</v>
      </c>
      <c r="E2081" s="29"/>
      <c r="F2081" s="29" t="s">
        <v>9630</v>
      </c>
      <c r="G2081" s="29"/>
      <c r="H2081" s="29"/>
      <c r="I2081" s="402" t="s">
        <v>4446</v>
      </c>
      <c r="J2081" s="406" t="s">
        <v>9836</v>
      </c>
      <c r="K2081" s="29"/>
      <c r="L2081" s="29"/>
      <c r="M2081" s="311"/>
      <c r="N2081" s="29" t="s">
        <v>1390</v>
      </c>
      <c r="O2081" s="29"/>
      <c r="P2081" s="25" t="s">
        <v>2112</v>
      </c>
      <c r="Q2081" s="25"/>
      <c r="R2081" s="29" t="s">
        <v>9783</v>
      </c>
      <c r="S2081" s="29" t="s">
        <v>9851</v>
      </c>
      <c r="T2081" s="29" t="s">
        <v>2006</v>
      </c>
      <c r="U2081"/>
      <c r="V2081" t="s">
        <v>3705</v>
      </c>
      <c r="W2081" s="29"/>
      <c r="X2081" s="349"/>
      <c r="Y2081" s="29"/>
      <c r="Z2081" s="29" t="s">
        <v>1218</v>
      </c>
      <c r="AA2081" s="29" t="s">
        <v>1170</v>
      </c>
      <c r="AB2081" s="29"/>
      <c r="AC2081" s="29"/>
      <c r="AD2081" s="29"/>
      <c r="AE2081" s="29" t="s">
        <v>2950</v>
      </c>
      <c r="AG2081" s="38">
        <v>1</v>
      </c>
      <c r="AH2081" s="38" t="s">
        <v>4439</v>
      </c>
      <c r="AI2081" s="38" t="s">
        <v>4440</v>
      </c>
      <c r="AJ2081" s="38" t="s">
        <v>4799</v>
      </c>
      <c r="AK2081" s="38" t="s">
        <v>9852</v>
      </c>
      <c r="AL2081" s="301" t="s">
        <v>6735</v>
      </c>
      <c r="AN2081" s="29" t="s">
        <v>4635</v>
      </c>
      <c r="AO2081" s="29" t="s">
        <v>4442</v>
      </c>
      <c r="AR2081" s="29" t="str">
        <f t="shared" si="327"/>
        <v>0</v>
      </c>
      <c r="AS2081" s="29">
        <f t="shared" si="328"/>
        <v>0</v>
      </c>
      <c r="AT2081" s="29">
        <v>0</v>
      </c>
      <c r="AW2081" s="29" t="str">
        <f t="shared" si="330"/>
        <v/>
      </c>
      <c r="AX2081" s="29" t="str">
        <f t="shared" si="322"/>
        <v/>
      </c>
      <c r="AY2081" s="29" t="str">
        <f t="shared" si="329"/>
        <v>https://media.mediathek-tanz-theater.de/iiif/2/nvt_img-412-004-005.JP2</v>
      </c>
      <c r="AZ2081" s="29" t="str">
        <f t="shared" si="323"/>
        <v>image/jp2</v>
      </c>
      <c r="BA2081" s="29" t="str">
        <f t="shared" si="324"/>
        <v>presentation/iiif</v>
      </c>
      <c r="BB2081" s="29" t="str">
        <f t="shared" si="325"/>
        <v>https://media.mediathek-tanz-theater.de/iiif/2/nvt_img-412-004-005.JP2/full/100,/0/default.jpg</v>
      </c>
      <c r="BC2081" s="29" t="str">
        <f t="shared" si="321"/>
        <v>image/jpeg</v>
      </c>
      <c r="BD2081" s="29" t="str">
        <f t="shared" si="326"/>
        <v>presentation/thumbnail</v>
      </c>
    </row>
    <row r="2082" spans="1:56" ht="12.75" customHeight="1">
      <c r="A2082" s="29">
        <v>1</v>
      </c>
      <c r="B2082" s="29">
        <v>0</v>
      </c>
      <c r="C2082" t="s">
        <v>9853</v>
      </c>
      <c r="D2082" s="29" t="s">
        <v>9854</v>
      </c>
      <c r="E2082" s="29"/>
      <c r="F2082" s="29" t="s">
        <v>9630</v>
      </c>
      <c r="G2082" s="29"/>
      <c r="H2082" s="29"/>
      <c r="I2082" s="402" t="s">
        <v>4446</v>
      </c>
      <c r="J2082" s="406" t="s">
        <v>9836</v>
      </c>
      <c r="K2082" s="29"/>
      <c r="L2082" s="29"/>
      <c r="M2082" s="311"/>
      <c r="N2082" s="29" t="s">
        <v>1390</v>
      </c>
      <c r="O2082" s="29"/>
      <c r="P2082" s="25" t="s">
        <v>2112</v>
      </c>
      <c r="Q2082" s="25"/>
      <c r="R2082" s="29" t="s">
        <v>9783</v>
      </c>
      <c r="S2082" s="29" t="s">
        <v>9855</v>
      </c>
      <c r="T2082" s="29" t="s">
        <v>2006</v>
      </c>
      <c r="U2082"/>
      <c r="V2082" t="s">
        <v>3705</v>
      </c>
      <c r="W2082" s="29"/>
      <c r="X2082" s="349"/>
      <c r="Y2082" s="29"/>
      <c r="Z2082" s="29" t="s">
        <v>1218</v>
      </c>
      <c r="AA2082" s="29" t="s">
        <v>1170</v>
      </c>
      <c r="AB2082" s="29"/>
      <c r="AC2082" s="29"/>
      <c r="AD2082" s="29"/>
      <c r="AE2082" s="29" t="s">
        <v>2950</v>
      </c>
      <c r="AG2082" s="38">
        <v>1</v>
      </c>
      <c r="AH2082" s="38" t="s">
        <v>4439</v>
      </c>
      <c r="AI2082" s="38" t="s">
        <v>4440</v>
      </c>
      <c r="AJ2082" s="38" t="s">
        <v>4799</v>
      </c>
      <c r="AK2082" s="38" t="s">
        <v>4751</v>
      </c>
      <c r="AL2082" s="301" t="s">
        <v>6735</v>
      </c>
      <c r="AN2082" s="29" t="s">
        <v>72</v>
      </c>
      <c r="AO2082" s="29" t="s">
        <v>4442</v>
      </c>
      <c r="AR2082" s="29" t="str">
        <f t="shared" si="327"/>
        <v>0</v>
      </c>
      <c r="AS2082" s="29">
        <f t="shared" si="328"/>
        <v>0</v>
      </c>
      <c r="AT2082" s="29">
        <v>0</v>
      </c>
      <c r="AW2082" s="29" t="str">
        <f t="shared" si="330"/>
        <v/>
      </c>
      <c r="AX2082" s="29" t="str">
        <f t="shared" si="322"/>
        <v/>
      </c>
      <c r="AY2082" s="29" t="str">
        <f t="shared" si="329"/>
        <v>https://media.mediathek-tanz-theater.de/iiif/2/nvt_img-412-004-006.JP2</v>
      </c>
      <c r="AZ2082" s="29" t="str">
        <f t="shared" si="323"/>
        <v>image/jp2</v>
      </c>
      <c r="BA2082" s="29" t="str">
        <f t="shared" si="324"/>
        <v>presentation/iiif</v>
      </c>
      <c r="BB2082" s="29" t="str">
        <f t="shared" si="325"/>
        <v>https://media.mediathek-tanz-theater.de/iiif/2/nvt_img-412-004-006.JP2/full/100,/0/default.jpg</v>
      </c>
      <c r="BC2082" s="29" t="str">
        <f t="shared" si="321"/>
        <v>image/jpeg</v>
      </c>
      <c r="BD2082" s="29" t="str">
        <f t="shared" si="326"/>
        <v>presentation/thumbnail</v>
      </c>
    </row>
    <row r="2083" spans="1:56" ht="12.75" customHeight="1">
      <c r="A2083" s="29">
        <v>1</v>
      </c>
      <c r="B2083" s="29">
        <v>0</v>
      </c>
      <c r="C2083" t="s">
        <v>9856</v>
      </c>
      <c r="D2083" s="29" t="s">
        <v>9857</v>
      </c>
      <c r="E2083" s="29"/>
      <c r="F2083" s="29" t="s">
        <v>9630</v>
      </c>
      <c r="G2083" s="29"/>
      <c r="H2083" s="29"/>
      <c r="I2083" s="402" t="s">
        <v>4438</v>
      </c>
      <c r="J2083" s="406" t="s">
        <v>9777</v>
      </c>
      <c r="K2083" s="29"/>
      <c r="L2083" s="29"/>
      <c r="M2083" s="311"/>
      <c r="N2083" s="29" t="s">
        <v>1390</v>
      </c>
      <c r="O2083" s="29"/>
      <c r="P2083" s="25" t="s">
        <v>2112</v>
      </c>
      <c r="Q2083" s="25"/>
      <c r="R2083" s="29"/>
      <c r="S2083" s="29"/>
      <c r="T2083" s="29"/>
      <c r="U2083"/>
      <c r="V2083" t="s">
        <v>3705</v>
      </c>
      <c r="W2083" s="29"/>
      <c r="X2083" s="349"/>
      <c r="Y2083" s="29"/>
      <c r="Z2083" s="29" t="s">
        <v>1218</v>
      </c>
      <c r="AA2083" s="29" t="s">
        <v>1170</v>
      </c>
      <c r="AB2083" s="29"/>
      <c r="AC2083" s="29"/>
      <c r="AD2083" s="29"/>
      <c r="AE2083" s="29" t="s">
        <v>2950</v>
      </c>
      <c r="AG2083" s="38">
        <v>1</v>
      </c>
      <c r="AH2083" s="38" t="s">
        <v>4439</v>
      </c>
      <c r="AI2083" s="38" t="s">
        <v>4440</v>
      </c>
      <c r="AJ2083" s="38" t="s">
        <v>9751</v>
      </c>
      <c r="AL2083" s="301" t="s">
        <v>6735</v>
      </c>
      <c r="AO2083" s="29" t="s">
        <v>4442</v>
      </c>
      <c r="AR2083" s="29" t="str">
        <f t="shared" si="327"/>
        <v>1</v>
      </c>
      <c r="AS2083" s="29">
        <f t="shared" si="328"/>
        <v>0</v>
      </c>
      <c r="AT2083" s="29">
        <v>0</v>
      </c>
      <c r="AW2083" s="29" t="str">
        <f t="shared" si="330"/>
        <v/>
      </c>
      <c r="AX2083" s="29" t="str">
        <f t="shared" si="322"/>
        <v/>
      </c>
      <c r="AY2083" s="29" t="str">
        <f t="shared" si="329"/>
        <v>https://media.mediathek-tanz-theater.de/iiif/2/nvt_img-412-005.JP2</v>
      </c>
      <c r="AZ2083" s="29" t="str">
        <f t="shared" si="323"/>
        <v>image/jp2</v>
      </c>
      <c r="BA2083" s="29" t="str">
        <f t="shared" si="324"/>
        <v>presentation/iiif</v>
      </c>
      <c r="BB2083" s="29" t="str">
        <f t="shared" si="325"/>
        <v>https://media.mediathek-tanz-theater.de/iiif/2/nvt_img-412-005.JP2/full/100,/0/default.jpg</v>
      </c>
      <c r="BC2083" s="29" t="str">
        <f t="shared" si="321"/>
        <v>image/jpeg</v>
      </c>
      <c r="BD2083" s="29" t="str">
        <f t="shared" si="326"/>
        <v>presentation/thumbnail</v>
      </c>
    </row>
    <row r="2084" spans="1:56" ht="12.75" customHeight="1">
      <c r="A2084" s="29">
        <v>1</v>
      </c>
      <c r="B2084" s="29">
        <v>0</v>
      </c>
      <c r="C2084" t="s">
        <v>9858</v>
      </c>
      <c r="D2084" s="29" t="s">
        <v>9859</v>
      </c>
      <c r="E2084" s="29"/>
      <c r="F2084" s="29" t="s">
        <v>9630</v>
      </c>
      <c r="G2084" s="29"/>
      <c r="H2084" s="29"/>
      <c r="I2084" s="402" t="s">
        <v>4446</v>
      </c>
      <c r="J2084" s="406" t="s">
        <v>9856</v>
      </c>
      <c r="K2084" s="29"/>
      <c r="L2084" s="29"/>
      <c r="M2084" s="311"/>
      <c r="N2084" s="29" t="s">
        <v>1390</v>
      </c>
      <c r="O2084" s="29"/>
      <c r="P2084" s="25" t="s">
        <v>2112</v>
      </c>
      <c r="Q2084" s="25"/>
      <c r="R2084" s="29" t="s">
        <v>9783</v>
      </c>
      <c r="S2084" s="29" t="s">
        <v>9855</v>
      </c>
      <c r="T2084" s="29" t="s">
        <v>2006</v>
      </c>
      <c r="U2084"/>
      <c r="V2084" t="s">
        <v>3705</v>
      </c>
      <c r="W2084" s="29"/>
      <c r="X2084" s="349"/>
      <c r="Y2084" s="29"/>
      <c r="Z2084" s="29" t="s">
        <v>1218</v>
      </c>
      <c r="AA2084" s="29" t="s">
        <v>1170</v>
      </c>
      <c r="AB2084" s="29"/>
      <c r="AC2084" s="29"/>
      <c r="AD2084" s="29"/>
      <c r="AE2084" s="29" t="s">
        <v>2950</v>
      </c>
      <c r="AG2084" s="38">
        <v>1</v>
      </c>
      <c r="AH2084" s="38" t="s">
        <v>4439</v>
      </c>
      <c r="AI2084" s="38" t="s">
        <v>4440</v>
      </c>
      <c r="AJ2084" s="38" t="s">
        <v>4799</v>
      </c>
      <c r="AK2084" s="38" t="s">
        <v>72</v>
      </c>
      <c r="AL2084" s="301" t="s">
        <v>6735</v>
      </c>
      <c r="AN2084" s="29" t="s">
        <v>4635</v>
      </c>
      <c r="AO2084" s="29" t="s">
        <v>4442</v>
      </c>
      <c r="AR2084" s="29" t="str">
        <f t="shared" si="327"/>
        <v>0</v>
      </c>
      <c r="AS2084" s="29">
        <f t="shared" si="328"/>
        <v>0</v>
      </c>
      <c r="AT2084" s="29">
        <v>0</v>
      </c>
      <c r="AW2084" s="29" t="str">
        <f t="shared" si="330"/>
        <v/>
      </c>
      <c r="AX2084" s="29" t="str">
        <f t="shared" si="322"/>
        <v/>
      </c>
      <c r="AY2084" s="29" t="str">
        <f t="shared" si="329"/>
        <v>https://media.mediathek-tanz-theater.de/iiif/2/nvt_img-412-005-001.JP2</v>
      </c>
      <c r="AZ2084" s="29" t="str">
        <f t="shared" si="323"/>
        <v>image/jp2</v>
      </c>
      <c r="BA2084" s="29" t="str">
        <f t="shared" si="324"/>
        <v>presentation/iiif</v>
      </c>
      <c r="BB2084" s="29" t="str">
        <f t="shared" si="325"/>
        <v>https://media.mediathek-tanz-theater.de/iiif/2/nvt_img-412-005-001.JP2/full/100,/0/default.jpg</v>
      </c>
      <c r="BC2084" s="29" t="str">
        <f t="shared" si="321"/>
        <v>image/jpeg</v>
      </c>
      <c r="BD2084" s="29" t="str">
        <f t="shared" si="326"/>
        <v>presentation/thumbnail</v>
      </c>
    </row>
    <row r="2085" spans="1:56" ht="12.75" customHeight="1">
      <c r="A2085" s="29">
        <v>1</v>
      </c>
      <c r="B2085" s="29">
        <v>0</v>
      </c>
      <c r="C2085" t="s">
        <v>9860</v>
      </c>
      <c r="D2085" s="29" t="s">
        <v>9861</v>
      </c>
      <c r="E2085" s="29"/>
      <c r="F2085" s="29" t="s">
        <v>9630</v>
      </c>
      <c r="G2085" s="29"/>
      <c r="H2085" s="29"/>
      <c r="I2085" s="402" t="s">
        <v>4446</v>
      </c>
      <c r="J2085" s="406" t="s">
        <v>9856</v>
      </c>
      <c r="K2085" s="29"/>
      <c r="L2085" s="29"/>
      <c r="M2085" s="311"/>
      <c r="N2085" s="29" t="s">
        <v>1390</v>
      </c>
      <c r="O2085" s="29"/>
      <c r="P2085" s="25" t="s">
        <v>2112</v>
      </c>
      <c r="Q2085" s="25"/>
      <c r="R2085" s="29" t="s">
        <v>9783</v>
      </c>
      <c r="S2085" s="29" t="s">
        <v>9862</v>
      </c>
      <c r="T2085" s="29" t="s">
        <v>2006</v>
      </c>
      <c r="U2085"/>
      <c r="V2085" t="s">
        <v>3705</v>
      </c>
      <c r="W2085" s="29"/>
      <c r="X2085" s="349"/>
      <c r="Y2085" s="29"/>
      <c r="Z2085" s="29" t="s">
        <v>1218</v>
      </c>
      <c r="AA2085" s="29" t="s">
        <v>1170</v>
      </c>
      <c r="AB2085" s="29"/>
      <c r="AC2085" s="29"/>
      <c r="AD2085" s="29"/>
      <c r="AE2085" s="29" t="s">
        <v>2950</v>
      </c>
      <c r="AG2085" s="38">
        <v>1</v>
      </c>
      <c r="AH2085" s="38" t="s">
        <v>4439</v>
      </c>
      <c r="AI2085" s="38" t="s">
        <v>4440</v>
      </c>
      <c r="AJ2085" s="38" t="s">
        <v>4799</v>
      </c>
      <c r="AK2085" s="38" t="s">
        <v>72</v>
      </c>
      <c r="AL2085" s="301" t="s">
        <v>6735</v>
      </c>
      <c r="AN2085" s="29" t="s">
        <v>4635</v>
      </c>
      <c r="AO2085" s="29" t="s">
        <v>4442</v>
      </c>
      <c r="AR2085" s="29" t="str">
        <f t="shared" si="327"/>
        <v>0</v>
      </c>
      <c r="AS2085" s="29">
        <f t="shared" si="328"/>
        <v>0</v>
      </c>
      <c r="AT2085" s="29">
        <v>0</v>
      </c>
      <c r="AW2085" s="29" t="str">
        <f t="shared" si="330"/>
        <v/>
      </c>
      <c r="AX2085" s="29" t="str">
        <f t="shared" si="322"/>
        <v/>
      </c>
      <c r="AY2085" s="29" t="str">
        <f t="shared" si="329"/>
        <v>https://media.mediathek-tanz-theater.de/iiif/2/nvt_img-412-005-002.JP2</v>
      </c>
      <c r="AZ2085" s="29" t="str">
        <f t="shared" si="323"/>
        <v>image/jp2</v>
      </c>
      <c r="BA2085" s="29" t="str">
        <f t="shared" si="324"/>
        <v>presentation/iiif</v>
      </c>
      <c r="BB2085" s="29" t="str">
        <f t="shared" si="325"/>
        <v>https://media.mediathek-tanz-theater.de/iiif/2/nvt_img-412-005-002.JP2/full/100,/0/default.jpg</v>
      </c>
      <c r="BC2085" s="29" t="str">
        <f t="shared" si="321"/>
        <v>image/jpeg</v>
      </c>
      <c r="BD2085" s="29" t="str">
        <f t="shared" si="326"/>
        <v>presentation/thumbnail</v>
      </c>
    </row>
    <row r="2086" spans="1:56" ht="12.75" customHeight="1">
      <c r="A2086" s="29">
        <v>1</v>
      </c>
      <c r="B2086" s="29">
        <v>0</v>
      </c>
      <c r="C2086" t="s">
        <v>9863</v>
      </c>
      <c r="D2086" s="29" t="s">
        <v>9864</v>
      </c>
      <c r="E2086" s="29"/>
      <c r="F2086" s="29" t="s">
        <v>9630</v>
      </c>
      <c r="G2086" s="29"/>
      <c r="H2086" s="29"/>
      <c r="I2086" s="402" t="s">
        <v>4446</v>
      </c>
      <c r="J2086" s="406" t="s">
        <v>9856</v>
      </c>
      <c r="K2086" s="29"/>
      <c r="L2086" s="29"/>
      <c r="M2086" s="311"/>
      <c r="N2086" s="29" t="s">
        <v>1390</v>
      </c>
      <c r="O2086" s="29"/>
      <c r="P2086" s="25" t="s">
        <v>2112</v>
      </c>
      <c r="Q2086" s="25"/>
      <c r="R2086" s="29" t="s">
        <v>9783</v>
      </c>
      <c r="S2086" s="29" t="s">
        <v>9862</v>
      </c>
      <c r="T2086" s="29" t="s">
        <v>2006</v>
      </c>
      <c r="U2086"/>
      <c r="V2086" t="s">
        <v>3705</v>
      </c>
      <c r="W2086" s="29"/>
      <c r="X2086" s="349"/>
      <c r="Y2086" s="29"/>
      <c r="Z2086" s="29" t="s">
        <v>1218</v>
      </c>
      <c r="AA2086" s="29" t="s">
        <v>1170</v>
      </c>
      <c r="AB2086" s="29"/>
      <c r="AC2086" s="29"/>
      <c r="AD2086" s="29"/>
      <c r="AE2086" s="29" t="s">
        <v>2950</v>
      </c>
      <c r="AG2086" s="38">
        <v>1</v>
      </c>
      <c r="AH2086" s="38" t="s">
        <v>4439</v>
      </c>
      <c r="AI2086" s="38" t="s">
        <v>4440</v>
      </c>
      <c r="AJ2086" s="38" t="s">
        <v>4799</v>
      </c>
      <c r="AK2086" s="38" t="s">
        <v>72</v>
      </c>
      <c r="AL2086" s="301" t="s">
        <v>6735</v>
      </c>
      <c r="AN2086" s="29" t="s">
        <v>72</v>
      </c>
      <c r="AO2086" s="29" t="s">
        <v>4442</v>
      </c>
      <c r="AR2086" s="29" t="str">
        <f t="shared" si="327"/>
        <v>0</v>
      </c>
      <c r="AS2086" s="29">
        <f t="shared" si="328"/>
        <v>0</v>
      </c>
      <c r="AT2086" s="29">
        <v>0</v>
      </c>
      <c r="AW2086" s="29" t="str">
        <f t="shared" si="330"/>
        <v/>
      </c>
      <c r="AX2086" s="29" t="str">
        <f t="shared" si="322"/>
        <v/>
      </c>
      <c r="AY2086" s="29" t="str">
        <f t="shared" si="329"/>
        <v>https://media.mediathek-tanz-theater.de/iiif/2/nvt_img-412-005-003.JP2</v>
      </c>
      <c r="AZ2086" s="29" t="str">
        <f t="shared" si="323"/>
        <v>image/jp2</v>
      </c>
      <c r="BA2086" s="29" t="str">
        <f t="shared" si="324"/>
        <v>presentation/iiif</v>
      </c>
      <c r="BB2086" s="29" t="str">
        <f t="shared" si="325"/>
        <v>https://media.mediathek-tanz-theater.de/iiif/2/nvt_img-412-005-003.JP2/full/100,/0/default.jpg</v>
      </c>
      <c r="BC2086" s="29" t="str">
        <f t="shared" si="321"/>
        <v>image/jpeg</v>
      </c>
      <c r="BD2086" s="29" t="str">
        <f t="shared" si="326"/>
        <v>presentation/thumbnail</v>
      </c>
    </row>
    <row r="2087" spans="1:56" ht="12.75" customHeight="1">
      <c r="A2087" s="29">
        <v>1</v>
      </c>
      <c r="B2087" s="29">
        <v>0</v>
      </c>
      <c r="C2087" t="s">
        <v>9865</v>
      </c>
      <c r="D2087" s="29" t="s">
        <v>9866</v>
      </c>
      <c r="E2087" s="29"/>
      <c r="F2087" s="29" t="s">
        <v>9630</v>
      </c>
      <c r="G2087" s="29"/>
      <c r="H2087" s="29"/>
      <c r="I2087" s="402" t="s">
        <v>4446</v>
      </c>
      <c r="J2087" s="406" t="s">
        <v>9856</v>
      </c>
      <c r="K2087" s="29"/>
      <c r="L2087" s="29"/>
      <c r="M2087" s="311"/>
      <c r="N2087" s="29" t="s">
        <v>1390</v>
      </c>
      <c r="O2087" s="29"/>
      <c r="P2087" s="25" t="s">
        <v>2112</v>
      </c>
      <c r="Q2087" s="25"/>
      <c r="R2087" s="29" t="s">
        <v>9783</v>
      </c>
      <c r="S2087" s="29" t="s">
        <v>9867</v>
      </c>
      <c r="T2087" s="29" t="s">
        <v>2006</v>
      </c>
      <c r="U2087"/>
      <c r="V2087" t="s">
        <v>3705</v>
      </c>
      <c r="W2087" s="29"/>
      <c r="X2087" s="349"/>
      <c r="Y2087" s="29"/>
      <c r="Z2087" s="29" t="s">
        <v>1218</v>
      </c>
      <c r="AA2087" s="29" t="s">
        <v>1170</v>
      </c>
      <c r="AB2087" s="29"/>
      <c r="AC2087" s="29"/>
      <c r="AD2087" s="29"/>
      <c r="AE2087" s="29" t="s">
        <v>2950</v>
      </c>
      <c r="AG2087" s="38">
        <v>1</v>
      </c>
      <c r="AH2087" s="38" t="s">
        <v>4439</v>
      </c>
      <c r="AI2087" s="38" t="s">
        <v>4440</v>
      </c>
      <c r="AJ2087" s="38" t="s">
        <v>4799</v>
      </c>
      <c r="AK2087" s="38" t="s">
        <v>72</v>
      </c>
      <c r="AL2087" s="301" t="s">
        <v>6735</v>
      </c>
      <c r="AN2087" s="29" t="s">
        <v>4635</v>
      </c>
      <c r="AO2087" s="29" t="s">
        <v>4442</v>
      </c>
      <c r="AR2087" s="29" t="str">
        <f t="shared" si="327"/>
        <v>0</v>
      </c>
      <c r="AS2087" s="29">
        <f t="shared" si="328"/>
        <v>0</v>
      </c>
      <c r="AT2087" s="29">
        <v>0</v>
      </c>
      <c r="AW2087" s="29" t="str">
        <f t="shared" si="330"/>
        <v/>
      </c>
      <c r="AX2087" s="29" t="str">
        <f t="shared" si="322"/>
        <v/>
      </c>
      <c r="AY2087" s="29" t="str">
        <f t="shared" si="329"/>
        <v>https://media.mediathek-tanz-theater.de/iiif/2/nvt_img-412-005-004.JP2</v>
      </c>
      <c r="AZ2087" s="29" t="str">
        <f t="shared" si="323"/>
        <v>image/jp2</v>
      </c>
      <c r="BA2087" s="29" t="str">
        <f t="shared" si="324"/>
        <v>presentation/iiif</v>
      </c>
      <c r="BB2087" s="29" t="str">
        <f t="shared" si="325"/>
        <v>https://media.mediathek-tanz-theater.de/iiif/2/nvt_img-412-005-004.JP2/full/100,/0/default.jpg</v>
      </c>
      <c r="BC2087" s="29" t="str">
        <f t="shared" si="321"/>
        <v>image/jpeg</v>
      </c>
      <c r="BD2087" s="29" t="str">
        <f t="shared" si="326"/>
        <v>presentation/thumbnail</v>
      </c>
    </row>
    <row r="2088" spans="1:56" ht="12.75" customHeight="1">
      <c r="A2088" s="29">
        <v>1</v>
      </c>
      <c r="B2088" s="29">
        <v>0</v>
      </c>
      <c r="C2088" t="s">
        <v>9868</v>
      </c>
      <c r="D2088" s="29" t="s">
        <v>9869</v>
      </c>
      <c r="E2088" s="29"/>
      <c r="F2088" s="29" t="s">
        <v>9630</v>
      </c>
      <c r="G2088" s="29"/>
      <c r="H2088" s="29" t="s">
        <v>4815</v>
      </c>
      <c r="I2088" s="402" t="s">
        <v>4446</v>
      </c>
      <c r="J2088" s="406" t="s">
        <v>9856</v>
      </c>
      <c r="K2088" s="29"/>
      <c r="L2088" s="29"/>
      <c r="M2088" s="311"/>
      <c r="N2088" s="29" t="s">
        <v>1390</v>
      </c>
      <c r="O2088" s="29"/>
      <c r="P2088" s="25" t="s">
        <v>2112</v>
      </c>
      <c r="Q2088" s="25"/>
      <c r="R2088" s="29" t="s">
        <v>9783</v>
      </c>
      <c r="S2088" s="29" t="s">
        <v>9867</v>
      </c>
      <c r="T2088" s="29" t="s">
        <v>2006</v>
      </c>
      <c r="U2088"/>
      <c r="V2088" t="s">
        <v>3705</v>
      </c>
      <c r="W2088" s="29"/>
      <c r="X2088" s="349"/>
      <c r="Y2088" s="29"/>
      <c r="Z2088" s="29" t="s">
        <v>1218</v>
      </c>
      <c r="AA2088" s="29" t="s">
        <v>1170</v>
      </c>
      <c r="AB2088" s="29"/>
      <c r="AC2088" s="29"/>
      <c r="AD2088" s="29"/>
      <c r="AE2088" s="29" t="s">
        <v>2950</v>
      </c>
      <c r="AG2088" s="38">
        <v>1</v>
      </c>
      <c r="AH2088" s="38" t="s">
        <v>4439</v>
      </c>
      <c r="AI2088" s="38" t="s">
        <v>4440</v>
      </c>
      <c r="AJ2088" s="38" t="s">
        <v>4799</v>
      </c>
      <c r="AK2088" s="38" t="s">
        <v>72</v>
      </c>
      <c r="AL2088" s="301" t="s">
        <v>6735</v>
      </c>
      <c r="AN2088" s="29" t="s">
        <v>4635</v>
      </c>
      <c r="AO2088" s="29" t="s">
        <v>4442</v>
      </c>
      <c r="AR2088" s="29" t="str">
        <f t="shared" si="327"/>
        <v>0</v>
      </c>
      <c r="AS2088" s="29">
        <f t="shared" si="328"/>
        <v>0</v>
      </c>
      <c r="AT2088" s="29">
        <v>0</v>
      </c>
      <c r="AW2088" s="29" t="str">
        <f t="shared" si="330"/>
        <v/>
      </c>
      <c r="AX2088" s="29" t="str">
        <f t="shared" si="322"/>
        <v/>
      </c>
      <c r="AY2088" s="29" t="str">
        <f t="shared" si="329"/>
        <v>https://media.mediathek-tanz-theater.de/iiif/2/nvt_img-412-005-005.JP2</v>
      </c>
      <c r="AZ2088" s="29" t="str">
        <f t="shared" si="323"/>
        <v>image/jp2</v>
      </c>
      <c r="BA2088" s="29" t="str">
        <f t="shared" si="324"/>
        <v>presentation/iiif</v>
      </c>
      <c r="BB2088" s="29" t="str">
        <f t="shared" si="325"/>
        <v>https://media.mediathek-tanz-theater.de/iiif/2/nvt_img-412-005-005.JP2/full/100,/0/default.jpg</v>
      </c>
      <c r="BC2088" s="29" t="str">
        <f t="shared" si="321"/>
        <v>image/jpeg</v>
      </c>
      <c r="BD2088" s="29" t="str">
        <f t="shared" si="326"/>
        <v>presentation/thumbnail</v>
      </c>
    </row>
    <row r="2089" spans="1:56" ht="12.75" customHeight="1">
      <c r="A2089" s="29">
        <v>1</v>
      </c>
      <c r="B2089" s="29">
        <v>0</v>
      </c>
      <c r="C2089" t="s">
        <v>9870</v>
      </c>
      <c r="D2089" s="29" t="s">
        <v>9871</v>
      </c>
      <c r="E2089" s="29"/>
      <c r="F2089" s="29" t="s">
        <v>9630</v>
      </c>
      <c r="G2089" s="29"/>
      <c r="H2089" s="29" t="s">
        <v>4815</v>
      </c>
      <c r="I2089" s="402" t="s">
        <v>4446</v>
      </c>
      <c r="J2089" s="406" t="s">
        <v>9856</v>
      </c>
      <c r="K2089" s="29"/>
      <c r="L2089" s="29"/>
      <c r="M2089" s="311"/>
      <c r="N2089" s="29" t="s">
        <v>1390</v>
      </c>
      <c r="O2089" s="29"/>
      <c r="P2089" s="25" t="s">
        <v>2112</v>
      </c>
      <c r="Q2089" s="25"/>
      <c r="R2089" s="29" t="s">
        <v>9783</v>
      </c>
      <c r="S2089" s="29" t="s">
        <v>9867</v>
      </c>
      <c r="T2089" s="29" t="s">
        <v>2006</v>
      </c>
      <c r="U2089"/>
      <c r="V2089" t="s">
        <v>3705</v>
      </c>
      <c r="W2089" s="29"/>
      <c r="X2089" s="349"/>
      <c r="Y2089" s="29"/>
      <c r="Z2089" s="29" t="s">
        <v>1218</v>
      </c>
      <c r="AA2089" s="29" t="s">
        <v>1170</v>
      </c>
      <c r="AB2089" s="29"/>
      <c r="AC2089" s="29"/>
      <c r="AD2089" s="29"/>
      <c r="AE2089" s="29" t="s">
        <v>2950</v>
      </c>
      <c r="AG2089" s="38">
        <v>1</v>
      </c>
      <c r="AH2089" s="38" t="s">
        <v>4439</v>
      </c>
      <c r="AI2089" s="38" t="s">
        <v>4440</v>
      </c>
      <c r="AJ2089" s="38" t="s">
        <v>4799</v>
      </c>
      <c r="AK2089" s="38" t="s">
        <v>72</v>
      </c>
      <c r="AL2089" s="301" t="s">
        <v>6735</v>
      </c>
      <c r="AN2089" s="29" t="s">
        <v>4635</v>
      </c>
      <c r="AO2089" s="29" t="s">
        <v>4442</v>
      </c>
      <c r="AR2089" s="29" t="str">
        <f t="shared" si="327"/>
        <v>0</v>
      </c>
      <c r="AS2089" s="29">
        <f t="shared" si="328"/>
        <v>0</v>
      </c>
      <c r="AT2089" s="29">
        <v>0</v>
      </c>
      <c r="AW2089" s="29" t="str">
        <f t="shared" si="330"/>
        <v/>
      </c>
      <c r="AX2089" s="29" t="str">
        <f t="shared" si="322"/>
        <v/>
      </c>
      <c r="AY2089" s="29" t="str">
        <f t="shared" si="329"/>
        <v>https://media.mediathek-tanz-theater.de/iiif/2/nvt_img-412-005-006.JP2</v>
      </c>
      <c r="AZ2089" s="29" t="str">
        <f t="shared" si="323"/>
        <v>image/jp2</v>
      </c>
      <c r="BA2089" s="29" t="str">
        <f t="shared" si="324"/>
        <v>presentation/iiif</v>
      </c>
      <c r="BB2089" s="29" t="str">
        <f t="shared" si="325"/>
        <v>https://media.mediathek-tanz-theater.de/iiif/2/nvt_img-412-005-006.JP2/full/100,/0/default.jpg</v>
      </c>
      <c r="BC2089" s="29" t="str">
        <f t="shared" si="321"/>
        <v>image/jpeg</v>
      </c>
      <c r="BD2089" s="29" t="str">
        <f t="shared" si="326"/>
        <v>presentation/thumbnail</v>
      </c>
    </row>
    <row r="2090" spans="1:56" ht="12.75" customHeight="1">
      <c r="A2090" s="29">
        <v>1</v>
      </c>
      <c r="B2090" s="29">
        <v>0</v>
      </c>
      <c r="C2090" t="s">
        <v>9872</v>
      </c>
      <c r="D2090" s="29" t="s">
        <v>9873</v>
      </c>
      <c r="E2090" s="29"/>
      <c r="F2090" s="29" t="s">
        <v>9630</v>
      </c>
      <c r="G2090" s="29"/>
      <c r="H2090" s="29"/>
      <c r="I2090" s="402" t="s">
        <v>4438</v>
      </c>
      <c r="J2090" s="406" t="s">
        <v>9777</v>
      </c>
      <c r="K2090" s="29"/>
      <c r="L2090" s="29"/>
      <c r="M2090" s="311"/>
      <c r="N2090" s="29" t="s">
        <v>1390</v>
      </c>
      <c r="O2090" s="29"/>
      <c r="P2090" s="25" t="s">
        <v>2112</v>
      </c>
      <c r="Q2090" s="25"/>
      <c r="R2090" s="29"/>
      <c r="S2090" s="29"/>
      <c r="T2090" s="29"/>
      <c r="U2090"/>
      <c r="V2090" t="s">
        <v>3705</v>
      </c>
      <c r="W2090" s="29"/>
      <c r="X2090" s="349"/>
      <c r="Y2090" s="29"/>
      <c r="Z2090" s="29" t="s">
        <v>1218</v>
      </c>
      <c r="AA2090" s="29" t="s">
        <v>1170</v>
      </c>
      <c r="AB2090" s="29"/>
      <c r="AC2090" s="29"/>
      <c r="AD2090" s="29"/>
      <c r="AE2090" s="29" t="s">
        <v>2950</v>
      </c>
      <c r="AG2090" s="38">
        <v>1</v>
      </c>
      <c r="AH2090" s="38" t="s">
        <v>4439</v>
      </c>
      <c r="AI2090" s="38" t="s">
        <v>4440</v>
      </c>
      <c r="AJ2090" s="38" t="s">
        <v>9675</v>
      </c>
      <c r="AL2090" s="301" t="s">
        <v>6735</v>
      </c>
      <c r="AO2090" s="29" t="s">
        <v>4442</v>
      </c>
      <c r="AR2090" s="29" t="str">
        <f t="shared" si="327"/>
        <v>1</v>
      </c>
      <c r="AS2090" s="29">
        <f t="shared" si="328"/>
        <v>0</v>
      </c>
      <c r="AT2090" s="29">
        <v>0</v>
      </c>
      <c r="AW2090" s="29" t="str">
        <f t="shared" si="330"/>
        <v/>
      </c>
      <c r="AX2090" s="29" t="str">
        <f t="shared" si="322"/>
        <v/>
      </c>
      <c r="AY2090" s="29" t="str">
        <f t="shared" si="329"/>
        <v>https://media.mediathek-tanz-theater.de/iiif/2/nvt_img-412-006.JP2</v>
      </c>
      <c r="AZ2090" s="29" t="str">
        <f t="shared" si="323"/>
        <v>image/jp2</v>
      </c>
      <c r="BA2090" s="29" t="str">
        <f t="shared" si="324"/>
        <v>presentation/iiif</v>
      </c>
      <c r="BB2090" s="29" t="str">
        <f t="shared" si="325"/>
        <v>https://media.mediathek-tanz-theater.de/iiif/2/nvt_img-412-006.JP2/full/100,/0/default.jpg</v>
      </c>
      <c r="BC2090" s="29" t="str">
        <f t="shared" si="321"/>
        <v>image/jpeg</v>
      </c>
      <c r="BD2090" s="29" t="str">
        <f t="shared" si="326"/>
        <v>presentation/thumbnail</v>
      </c>
    </row>
    <row r="2091" spans="1:56" ht="12.75" customHeight="1">
      <c r="A2091" s="29">
        <v>1</v>
      </c>
      <c r="B2091" s="29">
        <v>0</v>
      </c>
      <c r="C2091" t="s">
        <v>9874</v>
      </c>
      <c r="D2091" s="29" t="s">
        <v>9875</v>
      </c>
      <c r="E2091" s="29"/>
      <c r="F2091" s="29" t="s">
        <v>9630</v>
      </c>
      <c r="G2091" s="29"/>
      <c r="H2091" s="29"/>
      <c r="I2091" s="402" t="s">
        <v>4446</v>
      </c>
      <c r="J2091" s="406" t="s">
        <v>9872</v>
      </c>
      <c r="K2091" s="29"/>
      <c r="L2091" s="29"/>
      <c r="M2091" s="311"/>
      <c r="N2091" s="29" t="s">
        <v>1390</v>
      </c>
      <c r="O2091" s="29"/>
      <c r="P2091" s="25" t="s">
        <v>2112</v>
      </c>
      <c r="Q2091" s="25"/>
      <c r="R2091" s="29" t="s">
        <v>9783</v>
      </c>
      <c r="S2091" s="29" t="s">
        <v>9867</v>
      </c>
      <c r="T2091" s="29" t="s">
        <v>2006</v>
      </c>
      <c r="U2091"/>
      <c r="V2091" t="s">
        <v>3705</v>
      </c>
      <c r="W2091" s="29"/>
      <c r="X2091" s="349"/>
      <c r="Y2091" s="29"/>
      <c r="Z2091" s="29" t="s">
        <v>1218</v>
      </c>
      <c r="AA2091" s="29" t="s">
        <v>1170</v>
      </c>
      <c r="AB2091" s="29"/>
      <c r="AC2091" s="29"/>
      <c r="AD2091" s="29"/>
      <c r="AE2091" s="29" t="s">
        <v>2950</v>
      </c>
      <c r="AG2091" s="38">
        <v>1</v>
      </c>
      <c r="AH2091" s="38" t="s">
        <v>4439</v>
      </c>
      <c r="AI2091" s="38" t="s">
        <v>4440</v>
      </c>
      <c r="AJ2091" s="38" t="s">
        <v>4799</v>
      </c>
      <c r="AK2091" s="38" t="s">
        <v>9876</v>
      </c>
      <c r="AL2091" s="301" t="s">
        <v>6735</v>
      </c>
      <c r="AN2091" s="29" t="s">
        <v>4635</v>
      </c>
      <c r="AO2091" s="29" t="s">
        <v>4442</v>
      </c>
      <c r="AR2091" s="29" t="str">
        <f t="shared" si="327"/>
        <v>0</v>
      </c>
      <c r="AS2091" s="29">
        <f t="shared" si="328"/>
        <v>0</v>
      </c>
      <c r="AT2091" s="29">
        <v>0</v>
      </c>
      <c r="AW2091" s="29" t="str">
        <f t="shared" si="330"/>
        <v/>
      </c>
      <c r="AX2091" s="29" t="str">
        <f t="shared" si="322"/>
        <v/>
      </c>
      <c r="AY2091" s="29" t="str">
        <f t="shared" si="329"/>
        <v>https://media.mediathek-tanz-theater.de/iiif/2/nvt_img-412-006-001.JP2</v>
      </c>
      <c r="AZ2091" s="29" t="str">
        <f t="shared" si="323"/>
        <v>image/jp2</v>
      </c>
      <c r="BA2091" s="29" t="str">
        <f t="shared" si="324"/>
        <v>presentation/iiif</v>
      </c>
      <c r="BB2091" s="29" t="str">
        <f t="shared" si="325"/>
        <v>https://media.mediathek-tanz-theater.de/iiif/2/nvt_img-412-006-001.JP2/full/100,/0/default.jpg</v>
      </c>
      <c r="BC2091" s="29" t="str">
        <f t="shared" si="321"/>
        <v>image/jpeg</v>
      </c>
      <c r="BD2091" s="29" t="str">
        <f t="shared" si="326"/>
        <v>presentation/thumbnail</v>
      </c>
    </row>
    <row r="2092" spans="1:56" ht="12.75" customHeight="1">
      <c r="A2092" s="29">
        <v>1</v>
      </c>
      <c r="B2092" s="29">
        <v>0</v>
      </c>
      <c r="C2092" t="s">
        <v>9877</v>
      </c>
      <c r="D2092" s="29" t="s">
        <v>9878</v>
      </c>
      <c r="E2092" s="29"/>
      <c r="F2092" s="29" t="s">
        <v>9630</v>
      </c>
      <c r="G2092" s="29"/>
      <c r="H2092" s="29"/>
      <c r="I2092" s="402" t="s">
        <v>4446</v>
      </c>
      <c r="J2092" s="406" t="s">
        <v>9872</v>
      </c>
      <c r="K2092" s="29"/>
      <c r="L2092" s="29"/>
      <c r="M2092" s="311"/>
      <c r="N2092" s="29" t="s">
        <v>1390</v>
      </c>
      <c r="O2092" s="29"/>
      <c r="P2092" s="25" t="s">
        <v>2112</v>
      </c>
      <c r="Q2092" s="25"/>
      <c r="R2092" s="29" t="s">
        <v>9783</v>
      </c>
      <c r="S2092" s="29" t="s">
        <v>9879</v>
      </c>
      <c r="T2092" s="29" t="s">
        <v>2006</v>
      </c>
      <c r="U2092"/>
      <c r="V2092" t="s">
        <v>3705</v>
      </c>
      <c r="W2092" s="29"/>
      <c r="X2092" s="349"/>
      <c r="Y2092" s="29"/>
      <c r="Z2092" s="29" t="s">
        <v>1218</v>
      </c>
      <c r="AA2092" s="29" t="s">
        <v>1170</v>
      </c>
      <c r="AB2092" s="29"/>
      <c r="AC2092" s="29"/>
      <c r="AD2092" s="29"/>
      <c r="AE2092" s="29" t="s">
        <v>2950</v>
      </c>
      <c r="AG2092" s="38">
        <v>1</v>
      </c>
      <c r="AH2092" s="38" t="s">
        <v>4439</v>
      </c>
      <c r="AI2092" s="38" t="s">
        <v>4440</v>
      </c>
      <c r="AJ2092" s="38" t="s">
        <v>4799</v>
      </c>
      <c r="AK2092" s="38" t="s">
        <v>9876</v>
      </c>
      <c r="AL2092" s="301" t="s">
        <v>6735</v>
      </c>
      <c r="AN2092" s="29" t="s">
        <v>4635</v>
      </c>
      <c r="AO2092" s="29" t="s">
        <v>4442</v>
      </c>
      <c r="AR2092" s="29" t="str">
        <f t="shared" si="327"/>
        <v>0</v>
      </c>
      <c r="AS2092" s="29">
        <f t="shared" si="328"/>
        <v>0</v>
      </c>
      <c r="AT2092" s="29">
        <v>0</v>
      </c>
      <c r="AW2092" s="29" t="str">
        <f t="shared" si="330"/>
        <v/>
      </c>
      <c r="AX2092" s="29" t="str">
        <f t="shared" si="322"/>
        <v/>
      </c>
      <c r="AY2092" s="29" t="str">
        <f t="shared" si="329"/>
        <v>https://media.mediathek-tanz-theater.de/iiif/2/nvt_img-412-006-002.JP2</v>
      </c>
      <c r="AZ2092" s="29" t="str">
        <f t="shared" si="323"/>
        <v>image/jp2</v>
      </c>
      <c r="BA2092" s="29" t="str">
        <f t="shared" si="324"/>
        <v>presentation/iiif</v>
      </c>
      <c r="BB2092" s="29" t="str">
        <f t="shared" si="325"/>
        <v>https://media.mediathek-tanz-theater.de/iiif/2/nvt_img-412-006-002.JP2/full/100,/0/default.jpg</v>
      </c>
      <c r="BC2092" s="29" t="str">
        <f t="shared" si="321"/>
        <v>image/jpeg</v>
      </c>
      <c r="BD2092" s="29" t="str">
        <f t="shared" si="326"/>
        <v>presentation/thumbnail</v>
      </c>
    </row>
    <row r="2093" spans="1:56" ht="12.75" customHeight="1">
      <c r="A2093" s="29">
        <v>1</v>
      </c>
      <c r="B2093" s="29">
        <v>0</v>
      </c>
      <c r="C2093" t="s">
        <v>9880</v>
      </c>
      <c r="D2093" s="29" t="s">
        <v>9881</v>
      </c>
      <c r="E2093" s="29"/>
      <c r="F2093" s="29" t="s">
        <v>9630</v>
      </c>
      <c r="G2093" s="29"/>
      <c r="H2093" s="29"/>
      <c r="I2093" s="402" t="s">
        <v>4446</v>
      </c>
      <c r="J2093" s="406" t="s">
        <v>9872</v>
      </c>
      <c r="K2093" s="29"/>
      <c r="L2093" s="29"/>
      <c r="M2093" s="311"/>
      <c r="N2093" s="29" t="s">
        <v>1390</v>
      </c>
      <c r="O2093" s="29"/>
      <c r="P2093" s="25" t="s">
        <v>2112</v>
      </c>
      <c r="Q2093" s="25"/>
      <c r="R2093" s="29" t="s">
        <v>9783</v>
      </c>
      <c r="S2093" s="29" t="s">
        <v>9879</v>
      </c>
      <c r="T2093" s="29" t="s">
        <v>2006</v>
      </c>
      <c r="U2093"/>
      <c r="V2093" t="s">
        <v>3705</v>
      </c>
      <c r="W2093" s="29"/>
      <c r="X2093" s="349"/>
      <c r="Y2093" s="29"/>
      <c r="Z2093" s="29" t="s">
        <v>1218</v>
      </c>
      <c r="AA2093" s="29" t="s">
        <v>1170</v>
      </c>
      <c r="AB2093" s="29"/>
      <c r="AC2093" s="29"/>
      <c r="AD2093" s="29"/>
      <c r="AE2093" s="29" t="s">
        <v>2950</v>
      </c>
      <c r="AG2093" s="38">
        <v>1</v>
      </c>
      <c r="AH2093" s="38" t="s">
        <v>4439</v>
      </c>
      <c r="AI2093" s="38" t="s">
        <v>4440</v>
      </c>
      <c r="AJ2093" s="38" t="s">
        <v>4799</v>
      </c>
      <c r="AK2093" s="38" t="s">
        <v>9876</v>
      </c>
      <c r="AL2093" s="301" t="s">
        <v>6735</v>
      </c>
      <c r="AN2093" s="29" t="s">
        <v>4635</v>
      </c>
      <c r="AO2093" s="29" t="s">
        <v>4442</v>
      </c>
      <c r="AR2093" s="29" t="str">
        <f t="shared" si="327"/>
        <v>0</v>
      </c>
      <c r="AS2093" s="29">
        <f t="shared" si="328"/>
        <v>0</v>
      </c>
      <c r="AT2093" s="29">
        <v>0</v>
      </c>
      <c r="AW2093" s="29" t="str">
        <f t="shared" si="330"/>
        <v/>
      </c>
      <c r="AX2093" s="29" t="str">
        <f t="shared" si="322"/>
        <v/>
      </c>
      <c r="AY2093" s="29" t="str">
        <f t="shared" si="329"/>
        <v>https://media.mediathek-tanz-theater.de/iiif/2/nvt_img-412-006-003.JP2</v>
      </c>
      <c r="AZ2093" s="29" t="str">
        <f t="shared" si="323"/>
        <v>image/jp2</v>
      </c>
      <c r="BA2093" s="29" t="str">
        <f t="shared" si="324"/>
        <v>presentation/iiif</v>
      </c>
      <c r="BB2093" s="29" t="str">
        <f t="shared" si="325"/>
        <v>https://media.mediathek-tanz-theater.de/iiif/2/nvt_img-412-006-003.JP2/full/100,/0/default.jpg</v>
      </c>
      <c r="BC2093" s="29" t="str">
        <f t="shared" si="321"/>
        <v>image/jpeg</v>
      </c>
      <c r="BD2093" s="29" t="str">
        <f t="shared" si="326"/>
        <v>presentation/thumbnail</v>
      </c>
    </row>
    <row r="2094" spans="1:56" ht="12.75" customHeight="1">
      <c r="A2094" s="29">
        <v>1</v>
      </c>
      <c r="B2094" s="29">
        <v>0</v>
      </c>
      <c r="C2094" t="s">
        <v>9882</v>
      </c>
      <c r="D2094" s="29" t="s">
        <v>9883</v>
      </c>
      <c r="E2094" s="29"/>
      <c r="F2094" s="29" t="s">
        <v>9630</v>
      </c>
      <c r="G2094" s="29"/>
      <c r="H2094" s="29"/>
      <c r="I2094" s="402" t="s">
        <v>4446</v>
      </c>
      <c r="J2094" s="406" t="s">
        <v>9872</v>
      </c>
      <c r="K2094" s="29"/>
      <c r="L2094" s="29"/>
      <c r="M2094" s="311"/>
      <c r="N2094" s="29" t="s">
        <v>1390</v>
      </c>
      <c r="O2094" s="29"/>
      <c r="P2094" s="25" t="s">
        <v>2112</v>
      </c>
      <c r="Q2094" s="25"/>
      <c r="R2094" s="29" t="s">
        <v>9783</v>
      </c>
      <c r="S2094" s="29" t="s">
        <v>9884</v>
      </c>
      <c r="T2094" s="29" t="s">
        <v>2006</v>
      </c>
      <c r="U2094"/>
      <c r="V2094" t="s">
        <v>3705</v>
      </c>
      <c r="W2094" s="29"/>
      <c r="X2094" s="349"/>
      <c r="Y2094" s="29"/>
      <c r="Z2094" s="29" t="s">
        <v>1218</v>
      </c>
      <c r="AA2094" s="29" t="s">
        <v>1170</v>
      </c>
      <c r="AB2094" s="29"/>
      <c r="AC2094" s="29"/>
      <c r="AD2094" s="29"/>
      <c r="AE2094" s="29" t="s">
        <v>2950</v>
      </c>
      <c r="AG2094" s="38">
        <v>1</v>
      </c>
      <c r="AH2094" s="38" t="s">
        <v>4439</v>
      </c>
      <c r="AI2094" s="38" t="s">
        <v>4440</v>
      </c>
      <c r="AJ2094" s="38" t="s">
        <v>4799</v>
      </c>
      <c r="AK2094" s="38" t="s">
        <v>9876</v>
      </c>
      <c r="AL2094" s="301" t="s">
        <v>6735</v>
      </c>
      <c r="AN2094" s="29" t="s">
        <v>4635</v>
      </c>
      <c r="AO2094" s="29" t="s">
        <v>4442</v>
      </c>
      <c r="AR2094" s="29" t="str">
        <f t="shared" si="327"/>
        <v>0</v>
      </c>
      <c r="AS2094" s="29">
        <f t="shared" si="328"/>
        <v>0</v>
      </c>
      <c r="AT2094" s="29">
        <v>0</v>
      </c>
      <c r="AW2094" s="29" t="str">
        <f t="shared" si="330"/>
        <v/>
      </c>
      <c r="AX2094" s="29" t="str">
        <f t="shared" si="322"/>
        <v/>
      </c>
      <c r="AY2094" s="29" t="str">
        <f t="shared" si="329"/>
        <v>https://media.mediathek-tanz-theater.de/iiif/2/nvt_img-412-006-004.JP2</v>
      </c>
      <c r="AZ2094" s="29" t="str">
        <f t="shared" si="323"/>
        <v>image/jp2</v>
      </c>
      <c r="BA2094" s="29" t="str">
        <f t="shared" si="324"/>
        <v>presentation/iiif</v>
      </c>
      <c r="BB2094" s="29" t="str">
        <f t="shared" si="325"/>
        <v>https://media.mediathek-tanz-theater.de/iiif/2/nvt_img-412-006-004.JP2/full/100,/0/default.jpg</v>
      </c>
      <c r="BC2094" s="29" t="str">
        <f t="shared" si="321"/>
        <v>image/jpeg</v>
      </c>
      <c r="BD2094" s="29" t="str">
        <f t="shared" si="326"/>
        <v>presentation/thumbnail</v>
      </c>
    </row>
    <row r="2095" spans="1:56" ht="12.75" customHeight="1">
      <c r="A2095" s="29">
        <v>1</v>
      </c>
      <c r="B2095" s="29">
        <v>0</v>
      </c>
      <c r="C2095" t="s">
        <v>9885</v>
      </c>
      <c r="D2095" s="29" t="s">
        <v>9886</v>
      </c>
      <c r="E2095" s="29"/>
      <c r="F2095" s="29" t="s">
        <v>9630</v>
      </c>
      <c r="G2095" s="29"/>
      <c r="H2095" s="29" t="s">
        <v>4841</v>
      </c>
      <c r="I2095" s="402" t="s">
        <v>4446</v>
      </c>
      <c r="J2095" s="406" t="s">
        <v>9872</v>
      </c>
      <c r="K2095" s="29"/>
      <c r="L2095" s="29"/>
      <c r="M2095" s="311"/>
      <c r="N2095" s="29" t="s">
        <v>1390</v>
      </c>
      <c r="O2095" s="29"/>
      <c r="P2095" s="25" t="s">
        <v>2112</v>
      </c>
      <c r="Q2095" s="25"/>
      <c r="R2095" s="29" t="s">
        <v>9783</v>
      </c>
      <c r="S2095" s="29" t="s">
        <v>9887</v>
      </c>
      <c r="T2095" s="29" t="s">
        <v>2006</v>
      </c>
      <c r="U2095"/>
      <c r="V2095" t="s">
        <v>3705</v>
      </c>
      <c r="W2095" s="29"/>
      <c r="X2095" s="349"/>
      <c r="Y2095" s="29"/>
      <c r="Z2095" s="29" t="s">
        <v>1218</v>
      </c>
      <c r="AA2095" s="29" t="s">
        <v>1170</v>
      </c>
      <c r="AB2095" s="29"/>
      <c r="AC2095" s="29"/>
      <c r="AD2095" s="29"/>
      <c r="AE2095" s="29" t="s">
        <v>2950</v>
      </c>
      <c r="AG2095" s="38">
        <v>1</v>
      </c>
      <c r="AH2095" s="38" t="s">
        <v>4439</v>
      </c>
      <c r="AI2095" s="38" t="s">
        <v>4440</v>
      </c>
      <c r="AJ2095" s="38" t="s">
        <v>4799</v>
      </c>
      <c r="AK2095" s="38" t="s">
        <v>9876</v>
      </c>
      <c r="AL2095" s="301" t="s">
        <v>6735</v>
      </c>
      <c r="AN2095" s="29" t="s">
        <v>4635</v>
      </c>
      <c r="AO2095" s="29" t="s">
        <v>4442</v>
      </c>
      <c r="AR2095" s="29" t="str">
        <f t="shared" si="327"/>
        <v>0</v>
      </c>
      <c r="AS2095" s="29">
        <f t="shared" si="328"/>
        <v>0</v>
      </c>
      <c r="AT2095" s="29">
        <v>0</v>
      </c>
      <c r="AW2095" s="29" t="str">
        <f t="shared" si="330"/>
        <v/>
      </c>
      <c r="AX2095" s="29" t="str">
        <f t="shared" si="322"/>
        <v/>
      </c>
      <c r="AY2095" s="29" t="str">
        <f t="shared" si="329"/>
        <v>https://media.mediathek-tanz-theater.de/iiif/2/nvt_img-412-006-005.JP2</v>
      </c>
      <c r="AZ2095" s="29" t="str">
        <f t="shared" si="323"/>
        <v>image/jp2</v>
      </c>
      <c r="BA2095" s="29" t="str">
        <f t="shared" si="324"/>
        <v>presentation/iiif</v>
      </c>
      <c r="BB2095" s="29" t="str">
        <f t="shared" si="325"/>
        <v>https://media.mediathek-tanz-theater.de/iiif/2/nvt_img-412-006-005.JP2/full/100,/0/default.jpg</v>
      </c>
      <c r="BC2095" s="29" t="str">
        <f t="shared" si="321"/>
        <v>image/jpeg</v>
      </c>
      <c r="BD2095" s="29" t="str">
        <f t="shared" si="326"/>
        <v>presentation/thumbnail</v>
      </c>
    </row>
    <row r="2096" spans="1:56" ht="12.75" customHeight="1">
      <c r="A2096" s="29">
        <v>1</v>
      </c>
      <c r="B2096" s="29">
        <v>0</v>
      </c>
      <c r="C2096" t="s">
        <v>9888</v>
      </c>
      <c r="D2096" s="29" t="s">
        <v>9889</v>
      </c>
      <c r="E2096" s="29"/>
      <c r="F2096" s="29" t="s">
        <v>9630</v>
      </c>
      <c r="G2096" s="29"/>
      <c r="H2096" s="29"/>
      <c r="I2096" s="402" t="s">
        <v>4446</v>
      </c>
      <c r="J2096" s="406" t="s">
        <v>9872</v>
      </c>
      <c r="K2096" s="29"/>
      <c r="L2096" s="29"/>
      <c r="M2096" s="311"/>
      <c r="N2096" s="29" t="s">
        <v>1390</v>
      </c>
      <c r="O2096" s="29"/>
      <c r="P2096" s="25" t="s">
        <v>2112</v>
      </c>
      <c r="Q2096" s="25"/>
      <c r="R2096" s="29" t="s">
        <v>9783</v>
      </c>
      <c r="S2096" s="29" t="s">
        <v>9890</v>
      </c>
      <c r="T2096" s="29" t="s">
        <v>2006</v>
      </c>
      <c r="U2096"/>
      <c r="V2096" t="s">
        <v>3705</v>
      </c>
      <c r="W2096" s="29"/>
      <c r="X2096" s="349"/>
      <c r="Y2096" s="29"/>
      <c r="Z2096" s="29" t="s">
        <v>1218</v>
      </c>
      <c r="AA2096" s="29" t="s">
        <v>1170</v>
      </c>
      <c r="AB2096" s="29"/>
      <c r="AC2096" s="29"/>
      <c r="AD2096" s="29"/>
      <c r="AE2096" s="29" t="s">
        <v>2950</v>
      </c>
      <c r="AG2096" s="38">
        <v>1</v>
      </c>
      <c r="AH2096" s="38" t="s">
        <v>4439</v>
      </c>
      <c r="AI2096" s="38" t="s">
        <v>4440</v>
      </c>
      <c r="AJ2096" s="38" t="s">
        <v>4799</v>
      </c>
      <c r="AK2096" s="38" t="s">
        <v>9876</v>
      </c>
      <c r="AL2096" s="301" t="s">
        <v>6735</v>
      </c>
      <c r="AN2096" s="29" t="s">
        <v>4635</v>
      </c>
      <c r="AO2096" s="29" t="s">
        <v>4442</v>
      </c>
      <c r="AR2096" s="29" t="str">
        <f t="shared" si="327"/>
        <v>0</v>
      </c>
      <c r="AS2096" s="29">
        <f t="shared" si="328"/>
        <v>0</v>
      </c>
      <c r="AT2096" s="29">
        <v>0</v>
      </c>
      <c r="AW2096" s="29" t="str">
        <f t="shared" si="330"/>
        <v/>
      </c>
      <c r="AX2096" s="29" t="str">
        <f t="shared" si="322"/>
        <v/>
      </c>
      <c r="AY2096" s="29" t="str">
        <f t="shared" si="329"/>
        <v>https://media.mediathek-tanz-theater.de/iiif/2/nvt_img-412-006-006.JP2</v>
      </c>
      <c r="AZ2096" s="29" t="str">
        <f t="shared" si="323"/>
        <v>image/jp2</v>
      </c>
      <c r="BA2096" s="29" t="str">
        <f t="shared" si="324"/>
        <v>presentation/iiif</v>
      </c>
      <c r="BB2096" s="29" t="str">
        <f t="shared" si="325"/>
        <v>https://media.mediathek-tanz-theater.de/iiif/2/nvt_img-412-006-006.JP2/full/100,/0/default.jpg</v>
      </c>
      <c r="BC2096" s="29" t="str">
        <f t="shared" si="321"/>
        <v>image/jpeg</v>
      </c>
      <c r="BD2096" s="29" t="str">
        <f t="shared" si="326"/>
        <v>presentation/thumbnail</v>
      </c>
    </row>
    <row r="2097" spans="1:56" ht="12.75" customHeight="1">
      <c r="A2097" s="29">
        <v>0</v>
      </c>
      <c r="B2097" s="29">
        <v>0</v>
      </c>
      <c r="C2097" t="s">
        <v>9891</v>
      </c>
      <c r="D2097" s="29" t="s">
        <v>9892</v>
      </c>
      <c r="E2097" s="29"/>
      <c r="F2097" s="29" t="s">
        <v>9630</v>
      </c>
      <c r="G2097" s="29"/>
      <c r="H2097" s="29"/>
      <c r="I2097" s="402" t="s">
        <v>4438</v>
      </c>
      <c r="J2097" s="406" t="s">
        <v>9777</v>
      </c>
      <c r="K2097" s="29"/>
      <c r="L2097" s="29"/>
      <c r="M2097" s="311"/>
      <c r="N2097" s="29" t="s">
        <v>1390</v>
      </c>
      <c r="O2097" s="29"/>
      <c r="P2097" s="25" t="s">
        <v>2112</v>
      </c>
      <c r="Q2097" s="25"/>
      <c r="R2097" s="29" t="s">
        <v>9740</v>
      </c>
      <c r="S2097" s="29"/>
      <c r="T2097" s="29"/>
      <c r="U2097"/>
      <c r="V2097" t="s">
        <v>3705</v>
      </c>
      <c r="W2097" s="29"/>
      <c r="X2097" s="349"/>
      <c r="Y2097" s="29"/>
      <c r="Z2097" s="29" t="s">
        <v>1218</v>
      </c>
      <c r="AA2097" s="29" t="s">
        <v>1170</v>
      </c>
      <c r="AB2097" s="29"/>
      <c r="AC2097" s="29"/>
      <c r="AD2097" s="29"/>
      <c r="AE2097" s="29" t="s">
        <v>2950</v>
      </c>
      <c r="AG2097" s="38">
        <v>1</v>
      </c>
      <c r="AH2097" s="38" t="s">
        <v>4439</v>
      </c>
      <c r="AI2097" s="38" t="s">
        <v>4440</v>
      </c>
      <c r="AJ2097" s="38" t="s">
        <v>9893</v>
      </c>
      <c r="AL2097" s="301" t="s">
        <v>6735</v>
      </c>
      <c r="AO2097" s="29" t="s">
        <v>4442</v>
      </c>
      <c r="AR2097" s="29" t="str">
        <f t="shared" si="327"/>
        <v>1</v>
      </c>
      <c r="AS2097" s="29">
        <f t="shared" si="328"/>
        <v>0</v>
      </c>
      <c r="AT2097" s="29">
        <v>0</v>
      </c>
      <c r="AW2097" s="29" t="str">
        <f t="shared" si="330"/>
        <v/>
      </c>
      <c r="AX2097" s="29" t="str">
        <f t="shared" si="322"/>
        <v/>
      </c>
      <c r="AY2097" s="29" t="str">
        <f t="shared" si="329"/>
        <v>https://media.mediathek-tanz-theater.de/iiif/2/nvt_img-412-007.JP2</v>
      </c>
      <c r="AZ2097" s="29" t="str">
        <f t="shared" si="323"/>
        <v>image/jp2</v>
      </c>
      <c r="BA2097" s="29" t="str">
        <f t="shared" si="324"/>
        <v>presentation/iiif</v>
      </c>
      <c r="BB2097" s="29" t="str">
        <f t="shared" si="325"/>
        <v>https://media.mediathek-tanz-theater.de/iiif/2/nvt_img-412-007.JP2/full/100,/0/default.jpg</v>
      </c>
      <c r="BC2097" s="29" t="str">
        <f t="shared" si="321"/>
        <v>image/jpeg</v>
      </c>
      <c r="BD2097" s="29" t="str">
        <f t="shared" si="326"/>
        <v>presentation/thumbnail</v>
      </c>
    </row>
    <row r="2098" spans="1:56" ht="12.75" customHeight="1">
      <c r="A2098" s="29">
        <v>0</v>
      </c>
      <c r="B2098" s="29">
        <v>0</v>
      </c>
      <c r="C2098" t="s">
        <v>9894</v>
      </c>
      <c r="D2098" s="29" t="s">
        <v>9895</v>
      </c>
      <c r="E2098" s="29"/>
      <c r="F2098" s="29" t="s">
        <v>9630</v>
      </c>
      <c r="G2098" s="29"/>
      <c r="H2098" s="29"/>
      <c r="I2098" s="402" t="s">
        <v>4446</v>
      </c>
      <c r="J2098" s="406" t="s">
        <v>9891</v>
      </c>
      <c r="K2098" s="29"/>
      <c r="L2098" s="29"/>
      <c r="M2098" s="311"/>
      <c r="N2098" s="29" t="s">
        <v>1390</v>
      </c>
      <c r="O2098" s="29"/>
      <c r="P2098" s="25" t="s">
        <v>2112</v>
      </c>
      <c r="Q2098" s="25"/>
      <c r="R2098" s="29" t="s">
        <v>9740</v>
      </c>
      <c r="S2098" s="29" t="s">
        <v>9741</v>
      </c>
      <c r="T2098" s="29" t="s">
        <v>2006</v>
      </c>
      <c r="U2098"/>
      <c r="V2098" t="s">
        <v>3705</v>
      </c>
      <c r="W2098" s="29"/>
      <c r="X2098" s="349"/>
      <c r="Y2098" s="29"/>
      <c r="Z2098" s="29" t="s">
        <v>1218</v>
      </c>
      <c r="AA2098" s="29" t="s">
        <v>1170</v>
      </c>
      <c r="AB2098" s="29"/>
      <c r="AC2098" s="29"/>
      <c r="AD2098" s="29"/>
      <c r="AE2098" s="29" t="s">
        <v>2950</v>
      </c>
      <c r="AG2098" s="38">
        <v>1</v>
      </c>
      <c r="AH2098" s="38" t="s">
        <v>4439</v>
      </c>
      <c r="AI2098" s="38" t="s">
        <v>4440</v>
      </c>
      <c r="AJ2098" s="38" t="s">
        <v>4799</v>
      </c>
      <c r="AK2098" s="38" t="s">
        <v>4751</v>
      </c>
      <c r="AL2098" s="301" t="s">
        <v>6735</v>
      </c>
      <c r="AN2098" s="29" t="s">
        <v>72</v>
      </c>
      <c r="AO2098" s="29" t="s">
        <v>4442</v>
      </c>
      <c r="AR2098" s="29" t="str">
        <f t="shared" si="327"/>
        <v>0</v>
      </c>
      <c r="AS2098" s="29">
        <f t="shared" si="328"/>
        <v>0</v>
      </c>
      <c r="AT2098" s="29">
        <v>0</v>
      </c>
      <c r="AW2098" s="29" t="str">
        <f t="shared" si="330"/>
        <v/>
      </c>
      <c r="AX2098" s="29" t="str">
        <f t="shared" si="322"/>
        <v/>
      </c>
      <c r="AY2098" s="29" t="str">
        <f t="shared" si="329"/>
        <v>https://media.mediathek-tanz-theater.de/iiif/2/nvt_img-412-007-001.JP2</v>
      </c>
      <c r="AZ2098" s="29" t="str">
        <f t="shared" si="323"/>
        <v>image/jp2</v>
      </c>
      <c r="BA2098" s="29" t="str">
        <f t="shared" si="324"/>
        <v>presentation/iiif</v>
      </c>
      <c r="BB2098" s="29" t="str">
        <f t="shared" si="325"/>
        <v>https://media.mediathek-tanz-theater.de/iiif/2/nvt_img-412-007-001.JP2/full/100,/0/default.jpg</v>
      </c>
      <c r="BC2098" s="29" t="str">
        <f t="shared" si="321"/>
        <v>image/jpeg</v>
      </c>
      <c r="BD2098" s="29" t="str">
        <f t="shared" si="326"/>
        <v>presentation/thumbnail</v>
      </c>
    </row>
    <row r="2099" spans="1:56" ht="12.75" customHeight="1">
      <c r="A2099" s="29">
        <v>0</v>
      </c>
      <c r="B2099" s="29">
        <v>0</v>
      </c>
      <c r="C2099" t="s">
        <v>9896</v>
      </c>
      <c r="D2099" s="29" t="s">
        <v>9897</v>
      </c>
      <c r="E2099" s="29"/>
      <c r="F2099" s="29" t="s">
        <v>9630</v>
      </c>
      <c r="G2099" s="29"/>
      <c r="H2099" s="29"/>
      <c r="I2099" s="402" t="s">
        <v>4446</v>
      </c>
      <c r="J2099" s="406" t="s">
        <v>9891</v>
      </c>
      <c r="K2099" s="29"/>
      <c r="L2099" s="29"/>
      <c r="M2099" s="311"/>
      <c r="N2099" s="29" t="s">
        <v>1390</v>
      </c>
      <c r="O2099" s="29"/>
      <c r="P2099" s="25" t="s">
        <v>2112</v>
      </c>
      <c r="Q2099" s="25"/>
      <c r="R2099" s="29" t="s">
        <v>9740</v>
      </c>
      <c r="S2099" s="29" t="s">
        <v>9741</v>
      </c>
      <c r="T2099" s="29" t="s">
        <v>2006</v>
      </c>
      <c r="U2099"/>
      <c r="V2099" t="s">
        <v>3705</v>
      </c>
      <c r="W2099" s="29"/>
      <c r="X2099" s="349"/>
      <c r="Y2099" s="29"/>
      <c r="Z2099" s="29" t="s">
        <v>1218</v>
      </c>
      <c r="AA2099" s="29" t="s">
        <v>1170</v>
      </c>
      <c r="AB2099" s="29"/>
      <c r="AC2099" s="29"/>
      <c r="AD2099" s="29"/>
      <c r="AE2099" s="29" t="s">
        <v>2950</v>
      </c>
      <c r="AG2099" s="38">
        <v>1</v>
      </c>
      <c r="AH2099" s="38" t="s">
        <v>4439</v>
      </c>
      <c r="AI2099" s="38" t="s">
        <v>4440</v>
      </c>
      <c r="AJ2099" s="38" t="s">
        <v>4799</v>
      </c>
      <c r="AK2099" s="38" t="s">
        <v>5200</v>
      </c>
      <c r="AL2099" s="301" t="s">
        <v>6735</v>
      </c>
      <c r="AN2099" s="29" t="s">
        <v>5085</v>
      </c>
      <c r="AO2099" s="29" t="s">
        <v>4442</v>
      </c>
      <c r="AR2099" s="29" t="str">
        <f t="shared" si="327"/>
        <v>0</v>
      </c>
      <c r="AS2099" s="29">
        <f t="shared" si="328"/>
        <v>0</v>
      </c>
      <c r="AT2099" s="29">
        <v>0</v>
      </c>
      <c r="AW2099" s="29" t="str">
        <f t="shared" si="330"/>
        <v/>
      </c>
      <c r="AX2099" s="29" t="str">
        <f t="shared" si="322"/>
        <v/>
      </c>
      <c r="AY2099" s="29" t="str">
        <f t="shared" si="329"/>
        <v>https://media.mediathek-tanz-theater.de/iiif/2/nvt_img-412-007-002.JP2</v>
      </c>
      <c r="AZ2099" s="29" t="str">
        <f t="shared" si="323"/>
        <v>image/jp2</v>
      </c>
      <c r="BA2099" s="29" t="str">
        <f t="shared" si="324"/>
        <v>presentation/iiif</v>
      </c>
      <c r="BB2099" s="29" t="str">
        <f t="shared" si="325"/>
        <v>https://media.mediathek-tanz-theater.de/iiif/2/nvt_img-412-007-002.JP2/full/100,/0/default.jpg</v>
      </c>
      <c r="BC2099" s="29" t="str">
        <f t="shared" si="321"/>
        <v>image/jpeg</v>
      </c>
      <c r="BD2099" s="29" t="str">
        <f t="shared" si="326"/>
        <v>presentation/thumbnail</v>
      </c>
    </row>
    <row r="2100" spans="1:56" ht="12.75" customHeight="1">
      <c r="A2100" s="29">
        <v>1</v>
      </c>
      <c r="B2100" s="29">
        <v>0</v>
      </c>
      <c r="C2100" t="s">
        <v>9898</v>
      </c>
      <c r="D2100" s="29" t="s">
        <v>9899</v>
      </c>
      <c r="E2100" s="29"/>
      <c r="F2100" s="29" t="s">
        <v>9630</v>
      </c>
      <c r="G2100" s="29"/>
      <c r="H2100" s="29"/>
      <c r="I2100" s="402" t="s">
        <v>4438</v>
      </c>
      <c r="J2100" s="406" t="s">
        <v>9777</v>
      </c>
      <c r="K2100" s="29"/>
      <c r="L2100" s="29"/>
      <c r="M2100" s="311"/>
      <c r="N2100" s="29"/>
      <c r="O2100" s="29"/>
      <c r="P2100" s="25"/>
      <c r="Q2100" s="25"/>
      <c r="R2100" s="29"/>
      <c r="S2100" s="29"/>
      <c r="T2100" s="29"/>
      <c r="U2100"/>
      <c r="V2100" t="s">
        <v>3705</v>
      </c>
      <c r="W2100" s="29"/>
      <c r="X2100" s="349"/>
      <c r="Y2100" s="29"/>
      <c r="Z2100" s="29" t="s">
        <v>1218</v>
      </c>
      <c r="AA2100" s="29" t="s">
        <v>1170</v>
      </c>
      <c r="AB2100" s="29"/>
      <c r="AC2100" s="29"/>
      <c r="AD2100" s="29"/>
      <c r="AE2100" s="29" t="s">
        <v>2950</v>
      </c>
      <c r="AG2100" s="38">
        <v>1</v>
      </c>
      <c r="AH2100" s="38" t="s">
        <v>4439</v>
      </c>
      <c r="AI2100" s="38" t="s">
        <v>4440</v>
      </c>
      <c r="AJ2100" s="38" t="s">
        <v>9900</v>
      </c>
      <c r="AL2100" s="301" t="s">
        <v>6735</v>
      </c>
      <c r="AO2100" s="29" t="s">
        <v>4442</v>
      </c>
      <c r="AR2100" s="29" t="str">
        <f t="shared" si="327"/>
        <v>1</v>
      </c>
      <c r="AS2100" s="29">
        <f t="shared" si="328"/>
        <v>0</v>
      </c>
      <c r="AT2100" s="29">
        <v>0</v>
      </c>
      <c r="AW2100" s="29" t="str">
        <f t="shared" si="330"/>
        <v/>
      </c>
      <c r="AX2100" s="29" t="str">
        <f t="shared" si="322"/>
        <v/>
      </c>
      <c r="AY2100" s="29" t="str">
        <f t="shared" si="329"/>
        <v>https://media.mediathek-tanz-theater.de/iiif/2/nvt_img-412-008.JP2</v>
      </c>
      <c r="AZ2100" s="29" t="str">
        <f t="shared" si="323"/>
        <v>image/jp2</v>
      </c>
      <c r="BA2100" s="29" t="str">
        <f t="shared" si="324"/>
        <v>presentation/iiif</v>
      </c>
      <c r="BB2100" s="29" t="str">
        <f t="shared" si="325"/>
        <v>https://media.mediathek-tanz-theater.de/iiif/2/nvt_img-412-008.JP2/full/100,/0/default.jpg</v>
      </c>
      <c r="BC2100" s="29" t="str">
        <f t="shared" si="321"/>
        <v>image/jpeg</v>
      </c>
      <c r="BD2100" s="29" t="str">
        <f t="shared" si="326"/>
        <v>presentation/thumbnail</v>
      </c>
    </row>
    <row r="2101" spans="1:56" ht="12.75" customHeight="1">
      <c r="A2101" s="29">
        <v>1</v>
      </c>
      <c r="B2101" s="29">
        <v>0</v>
      </c>
      <c r="C2101" t="s">
        <v>9901</v>
      </c>
      <c r="D2101" s="29" t="s">
        <v>9902</v>
      </c>
      <c r="E2101" s="29"/>
      <c r="F2101" s="29" t="s">
        <v>9630</v>
      </c>
      <c r="G2101" s="29"/>
      <c r="H2101" s="29"/>
      <c r="I2101" s="402" t="s">
        <v>5392</v>
      </c>
      <c r="J2101" s="406" t="s">
        <v>9898</v>
      </c>
      <c r="K2101" s="29"/>
      <c r="L2101" s="29"/>
      <c r="M2101" s="311"/>
      <c r="N2101" s="29"/>
      <c r="O2101" s="29"/>
      <c r="P2101" s="25"/>
      <c r="Q2101" s="25"/>
      <c r="R2101" s="29" t="s">
        <v>9903</v>
      </c>
      <c r="S2101" s="29"/>
      <c r="T2101" s="29"/>
      <c r="U2101" t="s">
        <v>9904</v>
      </c>
      <c r="V2101" t="s">
        <v>3705</v>
      </c>
      <c r="W2101" s="29"/>
      <c r="X2101" s="349"/>
      <c r="Y2101" s="29"/>
      <c r="Z2101" s="29" t="s">
        <v>1218</v>
      </c>
      <c r="AA2101" s="29" t="s">
        <v>1170</v>
      </c>
      <c r="AB2101" s="29"/>
      <c r="AC2101" s="29"/>
      <c r="AD2101" s="29"/>
      <c r="AE2101" s="29" t="s">
        <v>2950</v>
      </c>
      <c r="AG2101" s="38">
        <v>1</v>
      </c>
      <c r="AH2101" s="38" t="s">
        <v>4439</v>
      </c>
      <c r="AI2101" s="38" t="s">
        <v>4440</v>
      </c>
      <c r="AJ2101" s="38" t="s">
        <v>4799</v>
      </c>
      <c r="AK2101" s="38" t="s">
        <v>4751</v>
      </c>
      <c r="AL2101" s="301" t="s">
        <v>6735</v>
      </c>
      <c r="AN2101" s="29" t="s">
        <v>5085</v>
      </c>
      <c r="AO2101" s="29" t="s">
        <v>4442</v>
      </c>
      <c r="AR2101" s="29" t="str">
        <f t="shared" si="327"/>
        <v>0</v>
      </c>
      <c r="AS2101" s="29">
        <f t="shared" si="328"/>
        <v>0</v>
      </c>
      <c r="AT2101" s="29">
        <v>0</v>
      </c>
      <c r="AW2101" s="29" t="str">
        <f t="shared" si="330"/>
        <v/>
      </c>
      <c r="AX2101" s="29" t="str">
        <f t="shared" si="322"/>
        <v/>
      </c>
      <c r="AY2101" s="29" t="str">
        <f t="shared" si="329"/>
        <v>https://media.mediathek-tanz-theater.de/iiif/2/nvt_img-412-008-001.JP2</v>
      </c>
      <c r="AZ2101" s="29" t="str">
        <f t="shared" si="323"/>
        <v>image/jp2</v>
      </c>
      <c r="BA2101" s="29" t="str">
        <f t="shared" si="324"/>
        <v>presentation/iiif</v>
      </c>
      <c r="BB2101" s="29" t="str">
        <f t="shared" si="325"/>
        <v>https://media.mediathek-tanz-theater.de/iiif/2/nvt_img-412-008-001.JP2/full/100,/0/default.jpg</v>
      </c>
      <c r="BC2101" s="29" t="str">
        <f t="shared" si="321"/>
        <v>image/jpeg</v>
      </c>
      <c r="BD2101" s="29" t="str">
        <f t="shared" si="326"/>
        <v>presentation/thumbnail</v>
      </c>
    </row>
    <row r="2102" spans="1:56" ht="12.75" customHeight="1">
      <c r="A2102" s="29">
        <v>1</v>
      </c>
      <c r="B2102" s="29">
        <v>0</v>
      </c>
      <c r="C2102" t="s">
        <v>9905</v>
      </c>
      <c r="D2102" s="29" t="s">
        <v>9906</v>
      </c>
      <c r="E2102" s="29"/>
      <c r="F2102" s="29" t="s">
        <v>9630</v>
      </c>
      <c r="G2102" s="29"/>
      <c r="H2102" s="29"/>
      <c r="I2102" s="402" t="s">
        <v>5392</v>
      </c>
      <c r="J2102" s="406" t="s">
        <v>9898</v>
      </c>
      <c r="K2102" s="29"/>
      <c r="L2102" s="29"/>
      <c r="M2102" s="311"/>
      <c r="N2102" s="29"/>
      <c r="O2102" s="29"/>
      <c r="P2102" s="25"/>
      <c r="Q2102" s="25"/>
      <c r="R2102" s="29" t="s">
        <v>9903</v>
      </c>
      <c r="S2102" s="29"/>
      <c r="T2102" s="29"/>
      <c r="U2102" t="s">
        <v>9904</v>
      </c>
      <c r="V2102" t="s">
        <v>3705</v>
      </c>
      <c r="W2102" s="29"/>
      <c r="X2102" s="349"/>
      <c r="Y2102" s="29"/>
      <c r="Z2102" s="29" t="s">
        <v>1218</v>
      </c>
      <c r="AA2102" s="29" t="s">
        <v>1170</v>
      </c>
      <c r="AB2102" s="29"/>
      <c r="AC2102" s="29"/>
      <c r="AD2102" s="29"/>
      <c r="AE2102" s="29" t="s">
        <v>2950</v>
      </c>
      <c r="AG2102" s="38">
        <v>1</v>
      </c>
      <c r="AH2102" s="38" t="s">
        <v>4439</v>
      </c>
      <c r="AI2102" s="38" t="s">
        <v>4440</v>
      </c>
      <c r="AJ2102" s="38" t="s">
        <v>4799</v>
      </c>
      <c r="AK2102" s="38" t="s">
        <v>9907</v>
      </c>
      <c r="AL2102" s="301" t="s">
        <v>6735</v>
      </c>
      <c r="AN2102" s="29" t="s">
        <v>5085</v>
      </c>
      <c r="AO2102" s="29" t="s">
        <v>4442</v>
      </c>
      <c r="AR2102" s="29" t="str">
        <f t="shared" si="327"/>
        <v>0</v>
      </c>
      <c r="AS2102" s="29">
        <f t="shared" si="328"/>
        <v>0</v>
      </c>
      <c r="AT2102" s="29">
        <v>0</v>
      </c>
      <c r="AW2102" s="29" t="str">
        <f t="shared" si="330"/>
        <v/>
      </c>
      <c r="AX2102" s="29" t="str">
        <f t="shared" si="322"/>
        <v/>
      </c>
      <c r="AY2102" s="29" t="str">
        <f t="shared" si="329"/>
        <v>https://media.mediathek-tanz-theater.de/iiif/2/nvt_img-412-008-002.JP2</v>
      </c>
      <c r="AZ2102" s="29" t="str">
        <f t="shared" si="323"/>
        <v>image/jp2</v>
      </c>
      <c r="BA2102" s="29" t="str">
        <f t="shared" si="324"/>
        <v>presentation/iiif</v>
      </c>
      <c r="BB2102" s="29" t="str">
        <f t="shared" si="325"/>
        <v>https://media.mediathek-tanz-theater.de/iiif/2/nvt_img-412-008-002.JP2/full/100,/0/default.jpg</v>
      </c>
      <c r="BC2102" s="29" t="str">
        <f t="shared" si="321"/>
        <v>image/jpeg</v>
      </c>
      <c r="BD2102" s="29" t="str">
        <f t="shared" si="326"/>
        <v>presentation/thumbnail</v>
      </c>
    </row>
    <row r="2103" spans="1:56" ht="12.75" customHeight="1">
      <c r="A2103" s="29">
        <v>1</v>
      </c>
      <c r="B2103" s="29">
        <v>0</v>
      </c>
      <c r="C2103" t="s">
        <v>9908</v>
      </c>
      <c r="D2103" s="29" t="s">
        <v>9909</v>
      </c>
      <c r="E2103" s="29"/>
      <c r="F2103" s="29" t="s">
        <v>9630</v>
      </c>
      <c r="G2103" s="29"/>
      <c r="H2103" s="29"/>
      <c r="I2103" s="402" t="s">
        <v>5392</v>
      </c>
      <c r="J2103" s="406" t="s">
        <v>9898</v>
      </c>
      <c r="K2103" s="29"/>
      <c r="L2103" s="29"/>
      <c r="M2103" s="311"/>
      <c r="N2103" s="29"/>
      <c r="O2103" s="29"/>
      <c r="P2103" s="25"/>
      <c r="Q2103" s="25"/>
      <c r="R2103" s="29" t="s">
        <v>9903</v>
      </c>
      <c r="S2103" s="29"/>
      <c r="T2103" s="29"/>
      <c r="U2103" t="s">
        <v>9904</v>
      </c>
      <c r="V2103" t="s">
        <v>3705</v>
      </c>
      <c r="W2103" s="29"/>
      <c r="X2103" s="349"/>
      <c r="Y2103" s="29"/>
      <c r="Z2103" s="29" t="s">
        <v>1218</v>
      </c>
      <c r="AA2103" s="29" t="s">
        <v>1170</v>
      </c>
      <c r="AB2103" s="29"/>
      <c r="AC2103" s="29"/>
      <c r="AD2103" s="29"/>
      <c r="AE2103" s="29" t="s">
        <v>2950</v>
      </c>
      <c r="AG2103" s="38">
        <v>1</v>
      </c>
      <c r="AH2103" s="38" t="s">
        <v>4439</v>
      </c>
      <c r="AI2103" s="38" t="s">
        <v>4440</v>
      </c>
      <c r="AJ2103" s="38" t="s">
        <v>4799</v>
      </c>
      <c r="AK2103" s="38" t="s">
        <v>4751</v>
      </c>
      <c r="AL2103" s="301" t="s">
        <v>6735</v>
      </c>
      <c r="AN2103" s="29" t="s">
        <v>5085</v>
      </c>
      <c r="AO2103" s="29" t="s">
        <v>4442</v>
      </c>
      <c r="AR2103" s="29" t="str">
        <f t="shared" si="327"/>
        <v>0</v>
      </c>
      <c r="AS2103" s="29">
        <f t="shared" si="328"/>
        <v>0</v>
      </c>
      <c r="AT2103" s="29">
        <v>0</v>
      </c>
      <c r="AW2103" s="29" t="str">
        <f t="shared" si="330"/>
        <v/>
      </c>
      <c r="AX2103" s="29" t="str">
        <f t="shared" si="322"/>
        <v/>
      </c>
      <c r="AY2103" s="29" t="str">
        <f t="shared" si="329"/>
        <v>https://media.mediathek-tanz-theater.de/iiif/2/nvt_img-412-008-003.JP2</v>
      </c>
      <c r="AZ2103" s="29" t="str">
        <f t="shared" si="323"/>
        <v>image/jp2</v>
      </c>
      <c r="BA2103" s="29" t="str">
        <f t="shared" si="324"/>
        <v>presentation/iiif</v>
      </c>
      <c r="BB2103" s="29" t="str">
        <f t="shared" si="325"/>
        <v>https://media.mediathek-tanz-theater.de/iiif/2/nvt_img-412-008-003.JP2/full/100,/0/default.jpg</v>
      </c>
      <c r="BC2103" s="29" t="str">
        <f t="shared" si="321"/>
        <v>image/jpeg</v>
      </c>
      <c r="BD2103" s="29" t="str">
        <f t="shared" si="326"/>
        <v>presentation/thumbnail</v>
      </c>
    </row>
    <row r="2104" spans="1:56" ht="12.75" customHeight="1">
      <c r="A2104" s="29">
        <v>1</v>
      </c>
      <c r="B2104" s="29">
        <v>0</v>
      </c>
      <c r="C2104" t="s">
        <v>9910</v>
      </c>
      <c r="D2104" s="29" t="s">
        <v>9911</v>
      </c>
      <c r="E2104" s="29"/>
      <c r="F2104" s="29" t="s">
        <v>9630</v>
      </c>
      <c r="G2104" s="29"/>
      <c r="H2104" s="29"/>
      <c r="I2104" s="402" t="s">
        <v>4438</v>
      </c>
      <c r="J2104" s="406" t="s">
        <v>9777</v>
      </c>
      <c r="K2104" s="29"/>
      <c r="L2104" s="29"/>
      <c r="M2104" s="311"/>
      <c r="N2104" s="29"/>
      <c r="O2104" s="29"/>
      <c r="P2104" s="25"/>
      <c r="Q2104" s="25"/>
      <c r="R2104" s="29"/>
      <c r="S2104" s="29"/>
      <c r="T2104" s="29"/>
      <c r="U2104"/>
      <c r="V2104" t="s">
        <v>3705</v>
      </c>
      <c r="W2104" s="29"/>
      <c r="X2104" s="349"/>
      <c r="Y2104" s="29"/>
      <c r="Z2104" s="29" t="s">
        <v>1218</v>
      </c>
      <c r="AA2104" s="29" t="s">
        <v>1170</v>
      </c>
      <c r="AB2104" s="29"/>
      <c r="AC2104" s="29"/>
      <c r="AD2104" s="29"/>
      <c r="AE2104" s="29" t="s">
        <v>2950</v>
      </c>
      <c r="AG2104" s="38">
        <v>1</v>
      </c>
      <c r="AH2104" s="38" t="s">
        <v>4439</v>
      </c>
      <c r="AI2104" s="38" t="s">
        <v>4440</v>
      </c>
      <c r="AJ2104" s="38" t="s">
        <v>9656</v>
      </c>
      <c r="AL2104" s="301" t="s">
        <v>6735</v>
      </c>
      <c r="AO2104" s="29" t="s">
        <v>4442</v>
      </c>
      <c r="AR2104" s="29" t="str">
        <f t="shared" si="327"/>
        <v>1</v>
      </c>
      <c r="AS2104" s="29">
        <f t="shared" si="328"/>
        <v>0</v>
      </c>
      <c r="AT2104" s="29">
        <v>0</v>
      </c>
      <c r="AW2104" s="29" t="str">
        <f t="shared" si="330"/>
        <v/>
      </c>
      <c r="AX2104" s="29" t="str">
        <f t="shared" si="322"/>
        <v/>
      </c>
      <c r="AY2104" s="29" t="str">
        <f t="shared" si="329"/>
        <v>https://media.mediathek-tanz-theater.de/iiif/2/nvt_img-412-009.JP2</v>
      </c>
      <c r="AZ2104" s="29" t="str">
        <f t="shared" si="323"/>
        <v>image/jp2</v>
      </c>
      <c r="BA2104" s="29" t="str">
        <f t="shared" si="324"/>
        <v>presentation/iiif</v>
      </c>
      <c r="BB2104" s="29" t="str">
        <f t="shared" si="325"/>
        <v>https://media.mediathek-tanz-theater.de/iiif/2/nvt_img-412-009.JP2/full/100,/0/default.jpg</v>
      </c>
      <c r="BC2104" s="29" t="str">
        <f t="shared" si="321"/>
        <v>image/jpeg</v>
      </c>
      <c r="BD2104" s="29" t="str">
        <f t="shared" si="326"/>
        <v>presentation/thumbnail</v>
      </c>
    </row>
    <row r="2105" spans="1:56" ht="12.75" customHeight="1">
      <c r="A2105" s="29">
        <v>1</v>
      </c>
      <c r="B2105" s="29">
        <v>0</v>
      </c>
      <c r="C2105" t="s">
        <v>9912</v>
      </c>
      <c r="D2105" s="29" t="s">
        <v>9909</v>
      </c>
      <c r="E2105" s="29"/>
      <c r="F2105" s="29" t="s">
        <v>9630</v>
      </c>
      <c r="G2105" s="29"/>
      <c r="H2105" s="29"/>
      <c r="I2105" s="402" t="s">
        <v>5392</v>
      </c>
      <c r="J2105" s="406" t="s">
        <v>9910</v>
      </c>
      <c r="K2105" s="29"/>
      <c r="L2105" s="29"/>
      <c r="M2105" s="311"/>
      <c r="N2105" s="29"/>
      <c r="O2105" s="29"/>
      <c r="P2105" s="25"/>
      <c r="Q2105" s="25"/>
      <c r="R2105" s="29" t="s">
        <v>9903</v>
      </c>
      <c r="S2105" s="29"/>
      <c r="T2105" s="29"/>
      <c r="U2105" t="s">
        <v>9904</v>
      </c>
      <c r="V2105" t="s">
        <v>3705</v>
      </c>
      <c r="W2105" s="29"/>
      <c r="X2105" s="349"/>
      <c r="Y2105" s="29"/>
      <c r="Z2105" s="29" t="s">
        <v>1218</v>
      </c>
      <c r="AA2105" s="29" t="s">
        <v>1170</v>
      </c>
      <c r="AB2105" s="29"/>
      <c r="AC2105" s="29"/>
      <c r="AD2105" s="29"/>
      <c r="AE2105" s="29" t="s">
        <v>2950</v>
      </c>
      <c r="AG2105" s="38">
        <v>1</v>
      </c>
      <c r="AH2105" s="38" t="s">
        <v>4439</v>
      </c>
      <c r="AI2105" s="38" t="s">
        <v>4440</v>
      </c>
      <c r="AJ2105" s="38" t="s">
        <v>4799</v>
      </c>
      <c r="AK2105" s="38" t="s">
        <v>9913</v>
      </c>
      <c r="AL2105" s="301" t="s">
        <v>6735</v>
      </c>
      <c r="AN2105" s="29" t="s">
        <v>72</v>
      </c>
      <c r="AO2105" s="29" t="s">
        <v>4442</v>
      </c>
      <c r="AR2105" s="29" t="str">
        <f t="shared" si="327"/>
        <v>0</v>
      </c>
      <c r="AS2105" s="29">
        <f t="shared" si="328"/>
        <v>0</v>
      </c>
      <c r="AT2105" s="29">
        <v>0</v>
      </c>
      <c r="AW2105" s="29" t="str">
        <f t="shared" si="330"/>
        <v/>
      </c>
      <c r="AX2105" s="29" t="str">
        <f t="shared" si="322"/>
        <v/>
      </c>
      <c r="AY2105" s="29" t="str">
        <f t="shared" si="329"/>
        <v>https://media.mediathek-tanz-theater.de/iiif/2/nvt_img-412-009-001.JP2</v>
      </c>
      <c r="AZ2105" s="29" t="str">
        <f t="shared" si="323"/>
        <v>image/jp2</v>
      </c>
      <c r="BA2105" s="29" t="str">
        <f t="shared" si="324"/>
        <v>presentation/iiif</v>
      </c>
      <c r="BB2105" s="29" t="str">
        <f t="shared" si="325"/>
        <v>https://media.mediathek-tanz-theater.de/iiif/2/nvt_img-412-009-001.JP2/full/100,/0/default.jpg</v>
      </c>
      <c r="BC2105" s="29" t="str">
        <f t="shared" si="321"/>
        <v>image/jpeg</v>
      </c>
      <c r="BD2105" s="29" t="str">
        <f t="shared" si="326"/>
        <v>presentation/thumbnail</v>
      </c>
    </row>
    <row r="2106" spans="1:56" ht="12.75" customHeight="1">
      <c r="A2106" s="29">
        <v>1</v>
      </c>
      <c r="B2106" s="29">
        <v>0</v>
      </c>
      <c r="C2106" t="s">
        <v>9914</v>
      </c>
      <c r="D2106" s="29" t="s">
        <v>9915</v>
      </c>
      <c r="E2106" s="29"/>
      <c r="F2106" s="29" t="s">
        <v>9630</v>
      </c>
      <c r="G2106" s="29"/>
      <c r="H2106" s="29"/>
      <c r="I2106" s="402" t="s">
        <v>5392</v>
      </c>
      <c r="J2106" s="406" t="s">
        <v>9910</v>
      </c>
      <c r="K2106" s="29"/>
      <c r="L2106" s="29"/>
      <c r="M2106" s="311"/>
      <c r="N2106" s="29"/>
      <c r="O2106" s="29"/>
      <c r="P2106" s="25"/>
      <c r="Q2106" s="25"/>
      <c r="R2106" s="29" t="s">
        <v>9903</v>
      </c>
      <c r="S2106" s="29"/>
      <c r="T2106" s="29"/>
      <c r="U2106" t="s">
        <v>9904</v>
      </c>
      <c r="V2106" t="s">
        <v>3705</v>
      </c>
      <c r="W2106" s="29"/>
      <c r="X2106" s="349"/>
      <c r="Y2106" s="29"/>
      <c r="Z2106" s="29" t="s">
        <v>1218</v>
      </c>
      <c r="AA2106" s="29" t="s">
        <v>1170</v>
      </c>
      <c r="AB2106" s="29"/>
      <c r="AC2106" s="29"/>
      <c r="AD2106" s="29"/>
      <c r="AE2106" s="29" t="s">
        <v>2950</v>
      </c>
      <c r="AG2106" s="38">
        <v>1</v>
      </c>
      <c r="AH2106" s="38" t="s">
        <v>4439</v>
      </c>
      <c r="AI2106" s="38" t="s">
        <v>4440</v>
      </c>
      <c r="AJ2106" s="38" t="s">
        <v>4799</v>
      </c>
      <c r="AK2106" s="38" t="s">
        <v>72</v>
      </c>
      <c r="AL2106" s="301" t="s">
        <v>6735</v>
      </c>
      <c r="AN2106" s="29" t="s">
        <v>72</v>
      </c>
      <c r="AO2106" s="29" t="s">
        <v>4442</v>
      </c>
      <c r="AR2106" s="29" t="str">
        <f t="shared" si="327"/>
        <v>0</v>
      </c>
      <c r="AS2106" s="29">
        <f t="shared" si="328"/>
        <v>0</v>
      </c>
      <c r="AT2106" s="29">
        <v>0</v>
      </c>
      <c r="AW2106" s="29" t="str">
        <f t="shared" si="330"/>
        <v/>
      </c>
      <c r="AX2106" s="29" t="str">
        <f t="shared" si="322"/>
        <v/>
      </c>
      <c r="AY2106" s="29" t="str">
        <f t="shared" si="329"/>
        <v>https://media.mediathek-tanz-theater.de/iiif/2/nvt_img-412-009-002.JP2</v>
      </c>
      <c r="AZ2106" s="29" t="str">
        <f t="shared" si="323"/>
        <v>image/jp2</v>
      </c>
      <c r="BA2106" s="29" t="str">
        <f t="shared" si="324"/>
        <v>presentation/iiif</v>
      </c>
      <c r="BB2106" s="29" t="str">
        <f t="shared" si="325"/>
        <v>https://media.mediathek-tanz-theater.de/iiif/2/nvt_img-412-009-002.JP2/full/100,/0/default.jpg</v>
      </c>
      <c r="BC2106" s="29" t="str">
        <f t="shared" si="321"/>
        <v>image/jpeg</v>
      </c>
      <c r="BD2106" s="29" t="str">
        <f t="shared" si="326"/>
        <v>presentation/thumbnail</v>
      </c>
    </row>
    <row r="2107" spans="1:56" ht="12.75" customHeight="1">
      <c r="A2107" s="29">
        <v>1</v>
      </c>
      <c r="B2107" s="29">
        <v>0</v>
      </c>
      <c r="C2107" t="s">
        <v>9916</v>
      </c>
      <c r="D2107" s="29" t="s">
        <v>9917</v>
      </c>
      <c r="E2107" s="29"/>
      <c r="F2107" s="29" t="s">
        <v>9630</v>
      </c>
      <c r="G2107" s="29"/>
      <c r="H2107" s="29"/>
      <c r="I2107" s="402" t="s">
        <v>5392</v>
      </c>
      <c r="J2107" s="406" t="s">
        <v>9910</v>
      </c>
      <c r="K2107" s="29"/>
      <c r="L2107" s="29"/>
      <c r="M2107" s="311"/>
      <c r="N2107" s="29"/>
      <c r="O2107" s="29"/>
      <c r="P2107" s="25"/>
      <c r="Q2107" s="25"/>
      <c r="R2107" s="29" t="s">
        <v>9903</v>
      </c>
      <c r="S2107" s="29"/>
      <c r="T2107" s="29"/>
      <c r="U2107" t="s">
        <v>9904</v>
      </c>
      <c r="V2107" t="s">
        <v>3705</v>
      </c>
      <c r="W2107" s="29"/>
      <c r="X2107" s="349"/>
      <c r="Y2107" s="29"/>
      <c r="Z2107" s="29" t="s">
        <v>1218</v>
      </c>
      <c r="AA2107" s="29" t="s">
        <v>1170</v>
      </c>
      <c r="AB2107" s="29"/>
      <c r="AC2107" s="29"/>
      <c r="AD2107" s="29"/>
      <c r="AE2107" s="29" t="s">
        <v>2950</v>
      </c>
      <c r="AG2107" s="38">
        <v>1</v>
      </c>
      <c r="AH2107" s="38" t="s">
        <v>4439</v>
      </c>
      <c r="AI2107" s="38" t="s">
        <v>4440</v>
      </c>
      <c r="AJ2107" s="38" t="s">
        <v>4799</v>
      </c>
      <c r="AK2107" s="38" t="s">
        <v>72</v>
      </c>
      <c r="AL2107" s="301" t="s">
        <v>6735</v>
      </c>
      <c r="AN2107" s="29" t="s">
        <v>4635</v>
      </c>
      <c r="AO2107" s="29" t="s">
        <v>4442</v>
      </c>
      <c r="AR2107" s="29" t="str">
        <f t="shared" si="327"/>
        <v>0</v>
      </c>
      <c r="AS2107" s="29">
        <f t="shared" si="328"/>
        <v>0</v>
      </c>
      <c r="AT2107" s="29">
        <v>0</v>
      </c>
      <c r="AW2107" s="29" t="str">
        <f t="shared" si="330"/>
        <v/>
      </c>
      <c r="AX2107" s="29" t="str">
        <f t="shared" si="322"/>
        <v/>
      </c>
      <c r="AY2107" s="29" t="str">
        <f t="shared" si="329"/>
        <v>https://media.mediathek-tanz-theater.de/iiif/2/nvt_img-412-009-003.JP2</v>
      </c>
      <c r="AZ2107" s="29" t="str">
        <f t="shared" si="323"/>
        <v>image/jp2</v>
      </c>
      <c r="BA2107" s="29" t="str">
        <f t="shared" si="324"/>
        <v>presentation/iiif</v>
      </c>
      <c r="BB2107" s="29" t="str">
        <f t="shared" si="325"/>
        <v>https://media.mediathek-tanz-theater.de/iiif/2/nvt_img-412-009-003.JP2/full/100,/0/default.jpg</v>
      </c>
      <c r="BC2107" s="29" t="str">
        <f t="shared" si="321"/>
        <v>image/jpeg</v>
      </c>
      <c r="BD2107" s="29" t="str">
        <f t="shared" si="326"/>
        <v>presentation/thumbnail</v>
      </c>
    </row>
    <row r="2108" spans="1:56" ht="12.75" customHeight="1">
      <c r="A2108" s="29">
        <v>1</v>
      </c>
      <c r="B2108" s="29">
        <v>0</v>
      </c>
      <c r="C2108" t="s">
        <v>9918</v>
      </c>
      <c r="D2108" s="29" t="s">
        <v>9919</v>
      </c>
      <c r="E2108" s="29"/>
      <c r="F2108" s="29" t="s">
        <v>9630</v>
      </c>
      <c r="G2108" s="29"/>
      <c r="H2108" s="29"/>
      <c r="I2108" s="402" t="s">
        <v>5392</v>
      </c>
      <c r="J2108" s="406" t="s">
        <v>9910</v>
      </c>
      <c r="K2108" s="29"/>
      <c r="L2108" s="29"/>
      <c r="M2108" s="311"/>
      <c r="N2108" s="29"/>
      <c r="O2108" s="29"/>
      <c r="P2108" s="25"/>
      <c r="Q2108" s="25"/>
      <c r="R2108" s="29" t="s">
        <v>9903</v>
      </c>
      <c r="S2108" s="29"/>
      <c r="T2108" s="29"/>
      <c r="U2108" t="s">
        <v>9904</v>
      </c>
      <c r="V2108" t="s">
        <v>3705</v>
      </c>
      <c r="W2108" s="29"/>
      <c r="X2108" s="349"/>
      <c r="Y2108" s="29"/>
      <c r="Z2108" s="29" t="s">
        <v>1218</v>
      </c>
      <c r="AA2108" s="29" t="s">
        <v>1170</v>
      </c>
      <c r="AB2108" s="29"/>
      <c r="AC2108" s="29"/>
      <c r="AD2108" s="29"/>
      <c r="AE2108" s="29" t="s">
        <v>2950</v>
      </c>
      <c r="AG2108" s="38">
        <v>1</v>
      </c>
      <c r="AH2108" s="38" t="s">
        <v>4439</v>
      </c>
      <c r="AI2108" s="38" t="s">
        <v>4440</v>
      </c>
      <c r="AJ2108" s="38" t="s">
        <v>4799</v>
      </c>
      <c r="AK2108" s="38" t="s">
        <v>72</v>
      </c>
      <c r="AL2108" s="301" t="s">
        <v>6735</v>
      </c>
      <c r="AN2108" s="29" t="s">
        <v>5085</v>
      </c>
      <c r="AO2108" s="29" t="s">
        <v>4442</v>
      </c>
      <c r="AR2108" s="29" t="str">
        <f t="shared" si="327"/>
        <v>0</v>
      </c>
      <c r="AS2108" s="29">
        <f t="shared" si="328"/>
        <v>0</v>
      </c>
      <c r="AT2108" s="29">
        <v>0</v>
      </c>
      <c r="AW2108" s="29" t="str">
        <f t="shared" si="330"/>
        <v/>
      </c>
      <c r="AX2108" s="29" t="str">
        <f t="shared" si="322"/>
        <v/>
      </c>
      <c r="AY2108" s="29" t="str">
        <f t="shared" si="329"/>
        <v>https://media.mediathek-tanz-theater.de/iiif/2/nvt_img-412-009-004.JP2</v>
      </c>
      <c r="AZ2108" s="29" t="str">
        <f t="shared" si="323"/>
        <v>image/jp2</v>
      </c>
      <c r="BA2108" s="29" t="str">
        <f t="shared" si="324"/>
        <v>presentation/iiif</v>
      </c>
      <c r="BB2108" s="29" t="str">
        <f t="shared" si="325"/>
        <v>https://media.mediathek-tanz-theater.de/iiif/2/nvt_img-412-009-004.JP2/full/100,/0/default.jpg</v>
      </c>
      <c r="BC2108" s="29" t="str">
        <f t="shared" si="321"/>
        <v>image/jpeg</v>
      </c>
      <c r="BD2108" s="29" t="str">
        <f t="shared" si="326"/>
        <v>presentation/thumbnail</v>
      </c>
    </row>
    <row r="2109" spans="1:56" ht="12.75" customHeight="1">
      <c r="A2109" s="29">
        <v>1</v>
      </c>
      <c r="B2109" s="29">
        <v>0</v>
      </c>
      <c r="C2109" t="s">
        <v>9920</v>
      </c>
      <c r="D2109" s="29" t="s">
        <v>9921</v>
      </c>
      <c r="E2109" s="29"/>
      <c r="F2109" s="29" t="s">
        <v>9630</v>
      </c>
      <c r="G2109" s="29"/>
      <c r="H2109" s="29"/>
      <c r="I2109" s="402" t="s">
        <v>5392</v>
      </c>
      <c r="J2109" s="406" t="s">
        <v>9910</v>
      </c>
      <c r="K2109" s="29"/>
      <c r="L2109" s="29"/>
      <c r="M2109" s="311"/>
      <c r="N2109" s="29"/>
      <c r="O2109" s="29"/>
      <c r="P2109" s="25"/>
      <c r="Q2109" s="25"/>
      <c r="R2109" s="29" t="s">
        <v>9903</v>
      </c>
      <c r="S2109" s="29"/>
      <c r="T2109" s="29"/>
      <c r="U2109" t="s">
        <v>9904</v>
      </c>
      <c r="V2109" t="s">
        <v>3705</v>
      </c>
      <c r="W2109" s="29"/>
      <c r="X2109" s="349"/>
      <c r="Y2109" s="29"/>
      <c r="Z2109" s="29" t="s">
        <v>1218</v>
      </c>
      <c r="AA2109" s="29" t="s">
        <v>1170</v>
      </c>
      <c r="AB2109" s="29"/>
      <c r="AC2109" s="29"/>
      <c r="AD2109" s="29"/>
      <c r="AE2109" s="29" t="s">
        <v>2950</v>
      </c>
      <c r="AG2109" s="38">
        <v>1</v>
      </c>
      <c r="AH2109" s="38" t="s">
        <v>4439</v>
      </c>
      <c r="AI2109" s="38" t="s">
        <v>4440</v>
      </c>
      <c r="AJ2109" s="38" t="s">
        <v>4799</v>
      </c>
      <c r="AK2109" s="38" t="s">
        <v>9922</v>
      </c>
      <c r="AL2109" s="301" t="s">
        <v>6735</v>
      </c>
      <c r="AN2109" s="29" t="s">
        <v>72</v>
      </c>
      <c r="AO2109" s="29" t="s">
        <v>4442</v>
      </c>
      <c r="AR2109" s="29" t="str">
        <f t="shared" si="327"/>
        <v>0</v>
      </c>
      <c r="AS2109" s="29">
        <f t="shared" si="328"/>
        <v>0</v>
      </c>
      <c r="AT2109" s="29">
        <v>0</v>
      </c>
      <c r="AW2109" s="29" t="str">
        <f t="shared" si="330"/>
        <v/>
      </c>
      <c r="AX2109" s="29" t="str">
        <f t="shared" si="322"/>
        <v/>
      </c>
      <c r="AY2109" s="29" t="str">
        <f t="shared" si="329"/>
        <v>https://media.mediathek-tanz-theater.de/iiif/2/nvt_img-412-009-005.JP2</v>
      </c>
      <c r="AZ2109" s="29" t="str">
        <f t="shared" si="323"/>
        <v>image/jp2</v>
      </c>
      <c r="BA2109" s="29" t="str">
        <f t="shared" si="324"/>
        <v>presentation/iiif</v>
      </c>
      <c r="BB2109" s="29" t="str">
        <f t="shared" si="325"/>
        <v>https://media.mediathek-tanz-theater.de/iiif/2/nvt_img-412-009-005.JP2/full/100,/0/default.jpg</v>
      </c>
      <c r="BC2109" s="29" t="str">
        <f t="shared" si="321"/>
        <v>image/jpeg</v>
      </c>
      <c r="BD2109" s="29" t="str">
        <f t="shared" si="326"/>
        <v>presentation/thumbnail</v>
      </c>
    </row>
    <row r="2110" spans="1:56" ht="12.75" customHeight="1">
      <c r="A2110" s="29">
        <v>1</v>
      </c>
      <c r="B2110" s="29">
        <v>0</v>
      </c>
      <c r="C2110" t="s">
        <v>9923</v>
      </c>
      <c r="D2110" s="29" t="s">
        <v>9924</v>
      </c>
      <c r="E2110" s="29"/>
      <c r="F2110" s="29" t="s">
        <v>9630</v>
      </c>
      <c r="G2110" s="29"/>
      <c r="H2110" s="29"/>
      <c r="I2110" s="402" t="s">
        <v>5392</v>
      </c>
      <c r="J2110" s="406" t="s">
        <v>9910</v>
      </c>
      <c r="K2110" s="29"/>
      <c r="L2110" s="29"/>
      <c r="M2110" s="311"/>
      <c r="N2110" s="29"/>
      <c r="O2110" s="29"/>
      <c r="P2110" s="25"/>
      <c r="Q2110" s="25"/>
      <c r="R2110" s="29" t="s">
        <v>9903</v>
      </c>
      <c r="S2110" s="29"/>
      <c r="T2110" s="29"/>
      <c r="U2110" t="s">
        <v>9904</v>
      </c>
      <c r="V2110" t="s">
        <v>3705</v>
      </c>
      <c r="W2110" s="29"/>
      <c r="X2110" s="349"/>
      <c r="Y2110" s="29"/>
      <c r="Z2110" s="29" t="s">
        <v>1218</v>
      </c>
      <c r="AA2110" s="29" t="s">
        <v>1170</v>
      </c>
      <c r="AB2110" s="29"/>
      <c r="AC2110" s="29"/>
      <c r="AD2110" s="29"/>
      <c r="AE2110" s="29" t="s">
        <v>2950</v>
      </c>
      <c r="AG2110" s="38">
        <v>1</v>
      </c>
      <c r="AH2110" s="38" t="s">
        <v>4439</v>
      </c>
      <c r="AI2110" s="38" t="s">
        <v>4440</v>
      </c>
      <c r="AJ2110" s="38" t="s">
        <v>4799</v>
      </c>
      <c r="AK2110" s="38" t="s">
        <v>72</v>
      </c>
      <c r="AL2110" s="301" t="s">
        <v>6735</v>
      </c>
      <c r="AN2110" s="29" t="s">
        <v>4635</v>
      </c>
      <c r="AO2110" s="29" t="s">
        <v>4442</v>
      </c>
      <c r="AR2110" s="29" t="str">
        <f t="shared" si="327"/>
        <v>0</v>
      </c>
      <c r="AS2110" s="29">
        <f t="shared" si="328"/>
        <v>0</v>
      </c>
      <c r="AT2110" s="29">
        <v>0</v>
      </c>
      <c r="AW2110" s="29" t="str">
        <f t="shared" si="330"/>
        <v/>
      </c>
      <c r="AX2110" s="29" t="str">
        <f t="shared" si="322"/>
        <v/>
      </c>
      <c r="AY2110" s="29" t="str">
        <f t="shared" si="329"/>
        <v>https://media.mediathek-tanz-theater.de/iiif/2/nvt_img-412-009-006.JP2</v>
      </c>
      <c r="AZ2110" s="29" t="str">
        <f t="shared" si="323"/>
        <v>image/jp2</v>
      </c>
      <c r="BA2110" s="29" t="str">
        <f t="shared" si="324"/>
        <v>presentation/iiif</v>
      </c>
      <c r="BB2110" s="29" t="str">
        <f t="shared" si="325"/>
        <v>https://media.mediathek-tanz-theater.de/iiif/2/nvt_img-412-009-006.JP2/full/100,/0/default.jpg</v>
      </c>
      <c r="BC2110" s="29" t="str">
        <f t="shared" si="321"/>
        <v>image/jpeg</v>
      </c>
      <c r="BD2110" s="29" t="str">
        <f t="shared" si="326"/>
        <v>presentation/thumbnail</v>
      </c>
    </row>
    <row r="2111" spans="1:56" ht="12.75" customHeight="1">
      <c r="A2111" s="29">
        <v>1</v>
      </c>
      <c r="B2111" s="29">
        <v>0</v>
      </c>
      <c r="C2111" t="s">
        <v>9925</v>
      </c>
      <c r="D2111" s="29" t="s">
        <v>9926</v>
      </c>
      <c r="E2111" s="29"/>
      <c r="F2111" s="29" t="s">
        <v>9630</v>
      </c>
      <c r="G2111" s="29"/>
      <c r="H2111" s="29"/>
      <c r="I2111" s="402" t="s">
        <v>4438</v>
      </c>
      <c r="J2111" s="406" t="s">
        <v>9777</v>
      </c>
      <c r="K2111" s="29"/>
      <c r="L2111" s="29"/>
      <c r="M2111" s="311"/>
      <c r="N2111" s="29"/>
      <c r="O2111" s="29"/>
      <c r="P2111" s="25"/>
      <c r="Q2111" s="25"/>
      <c r="R2111" s="29"/>
      <c r="S2111" s="29"/>
      <c r="T2111" s="29"/>
      <c r="U2111"/>
      <c r="V2111" t="s">
        <v>3705</v>
      </c>
      <c r="W2111" s="29"/>
      <c r="X2111" s="349"/>
      <c r="Y2111" s="29"/>
      <c r="Z2111" s="29" t="s">
        <v>1218</v>
      </c>
      <c r="AA2111" s="29" t="s">
        <v>1170</v>
      </c>
      <c r="AB2111" s="29"/>
      <c r="AC2111" s="29"/>
      <c r="AD2111" s="29"/>
      <c r="AE2111" s="29" t="s">
        <v>2950</v>
      </c>
      <c r="AG2111" s="38">
        <v>1</v>
      </c>
      <c r="AH2111" s="38" t="s">
        <v>4439</v>
      </c>
      <c r="AI2111" s="38" t="s">
        <v>4440</v>
      </c>
      <c r="AJ2111" s="38" t="s">
        <v>9656</v>
      </c>
      <c r="AL2111" s="301" t="s">
        <v>6735</v>
      </c>
      <c r="AO2111" s="29" t="s">
        <v>4442</v>
      </c>
      <c r="AR2111" s="29" t="str">
        <f t="shared" si="327"/>
        <v>1</v>
      </c>
      <c r="AS2111" s="29">
        <f t="shared" si="328"/>
        <v>0</v>
      </c>
      <c r="AT2111" s="29">
        <v>0</v>
      </c>
      <c r="AW2111" s="29" t="str">
        <f t="shared" si="330"/>
        <v/>
      </c>
      <c r="AX2111" s="29" t="str">
        <f t="shared" si="322"/>
        <v/>
      </c>
      <c r="AY2111" s="29" t="str">
        <f t="shared" si="329"/>
        <v>https://media.mediathek-tanz-theater.de/iiif/2/nvt_img-412-010.JP2</v>
      </c>
      <c r="AZ2111" s="29" t="str">
        <f t="shared" si="323"/>
        <v>image/jp2</v>
      </c>
      <c r="BA2111" s="29" t="str">
        <f t="shared" si="324"/>
        <v>presentation/iiif</v>
      </c>
      <c r="BB2111" s="29" t="str">
        <f t="shared" si="325"/>
        <v>https://media.mediathek-tanz-theater.de/iiif/2/nvt_img-412-010.JP2/full/100,/0/default.jpg</v>
      </c>
      <c r="BC2111" s="29" t="str">
        <f t="shared" si="321"/>
        <v>image/jpeg</v>
      </c>
      <c r="BD2111" s="29" t="str">
        <f t="shared" si="326"/>
        <v>presentation/thumbnail</v>
      </c>
    </row>
    <row r="2112" spans="1:56" ht="12.75" customHeight="1">
      <c r="A2112" s="29">
        <v>1</v>
      </c>
      <c r="B2112" s="29">
        <v>0</v>
      </c>
      <c r="C2112" t="s">
        <v>9927</v>
      </c>
      <c r="D2112" s="29" t="s">
        <v>9928</v>
      </c>
      <c r="E2112" s="29"/>
      <c r="F2112" s="29" t="s">
        <v>9630</v>
      </c>
      <c r="G2112" s="29"/>
      <c r="H2112" s="29"/>
      <c r="I2112" s="402" t="s">
        <v>4446</v>
      </c>
      <c r="J2112" s="406" t="s">
        <v>9925</v>
      </c>
      <c r="K2112" s="29"/>
      <c r="L2112" s="29"/>
      <c r="M2112" s="311"/>
      <c r="N2112" s="29"/>
      <c r="O2112" s="29"/>
      <c r="P2112" s="25"/>
      <c r="Q2112" s="25"/>
      <c r="R2112" s="29" t="s">
        <v>9903</v>
      </c>
      <c r="S2112" s="29"/>
      <c r="T2112" s="29"/>
      <c r="U2112" t="s">
        <v>9904</v>
      </c>
      <c r="V2112" t="s">
        <v>3705</v>
      </c>
      <c r="W2112" s="29"/>
      <c r="X2112" s="349"/>
      <c r="Y2112" s="29"/>
      <c r="Z2112" s="29" t="s">
        <v>1218</v>
      </c>
      <c r="AA2112" s="29" t="s">
        <v>1170</v>
      </c>
      <c r="AB2112" s="29"/>
      <c r="AC2112" s="29"/>
      <c r="AD2112" s="29"/>
      <c r="AE2112" s="29" t="s">
        <v>2950</v>
      </c>
      <c r="AG2112" s="38">
        <v>1</v>
      </c>
      <c r="AH2112" s="38" t="s">
        <v>4439</v>
      </c>
      <c r="AI2112" s="38" t="s">
        <v>4440</v>
      </c>
      <c r="AJ2112" s="38" t="s">
        <v>4799</v>
      </c>
      <c r="AK2112" s="38" t="s">
        <v>4751</v>
      </c>
      <c r="AL2112" s="301" t="s">
        <v>6735</v>
      </c>
      <c r="AN2112" s="29" t="s">
        <v>72</v>
      </c>
      <c r="AO2112" s="29" t="s">
        <v>4442</v>
      </c>
      <c r="AR2112" s="29" t="str">
        <f t="shared" si="327"/>
        <v>0</v>
      </c>
      <c r="AS2112" s="29">
        <f t="shared" si="328"/>
        <v>0</v>
      </c>
      <c r="AT2112" s="29">
        <v>0</v>
      </c>
      <c r="AW2112" s="29" t="str">
        <f t="shared" si="330"/>
        <v/>
      </c>
      <c r="AX2112" s="29" t="str">
        <f t="shared" si="322"/>
        <v/>
      </c>
      <c r="AY2112" s="29" t="str">
        <f t="shared" si="329"/>
        <v>https://media.mediathek-tanz-theater.de/iiif/2/nvt_img-412-010-001.JP2</v>
      </c>
      <c r="AZ2112" s="29" t="str">
        <f t="shared" si="323"/>
        <v>image/jp2</v>
      </c>
      <c r="BA2112" s="29" t="str">
        <f t="shared" si="324"/>
        <v>presentation/iiif</v>
      </c>
      <c r="BB2112" s="29" t="str">
        <f t="shared" si="325"/>
        <v>https://media.mediathek-tanz-theater.de/iiif/2/nvt_img-412-010-001.JP2/full/100,/0/default.jpg</v>
      </c>
      <c r="BC2112" s="29" t="str">
        <f t="shared" si="321"/>
        <v>image/jpeg</v>
      </c>
      <c r="BD2112" s="29" t="str">
        <f t="shared" si="326"/>
        <v>presentation/thumbnail</v>
      </c>
    </row>
    <row r="2113" spans="1:56" ht="12.75" customHeight="1">
      <c r="A2113" s="29">
        <v>1</v>
      </c>
      <c r="B2113" s="29">
        <v>0</v>
      </c>
      <c r="C2113" t="s">
        <v>9929</v>
      </c>
      <c r="D2113" s="29" t="s">
        <v>9930</v>
      </c>
      <c r="E2113" s="29"/>
      <c r="F2113" s="29" t="s">
        <v>9630</v>
      </c>
      <c r="G2113" s="29"/>
      <c r="H2113" s="29"/>
      <c r="I2113" s="402" t="s">
        <v>4446</v>
      </c>
      <c r="J2113" s="406" t="s">
        <v>9925</v>
      </c>
      <c r="K2113" s="29"/>
      <c r="L2113" s="29"/>
      <c r="M2113" s="311"/>
      <c r="N2113" s="29"/>
      <c r="O2113" s="29"/>
      <c r="P2113" s="25"/>
      <c r="Q2113" s="25"/>
      <c r="R2113" s="29" t="s">
        <v>9903</v>
      </c>
      <c r="S2113" s="29"/>
      <c r="T2113" s="29"/>
      <c r="U2113" t="s">
        <v>9904</v>
      </c>
      <c r="V2113" t="s">
        <v>3705</v>
      </c>
      <c r="W2113" s="29"/>
      <c r="X2113" s="349"/>
      <c r="Y2113" s="29"/>
      <c r="Z2113" s="29" t="s">
        <v>1218</v>
      </c>
      <c r="AA2113" s="29" t="s">
        <v>1170</v>
      </c>
      <c r="AB2113" s="29"/>
      <c r="AC2113" s="29"/>
      <c r="AD2113" s="29"/>
      <c r="AE2113" s="29" t="s">
        <v>2950</v>
      </c>
      <c r="AG2113" s="38">
        <v>1</v>
      </c>
      <c r="AH2113" s="38" t="s">
        <v>4439</v>
      </c>
      <c r="AI2113" s="38" t="s">
        <v>4440</v>
      </c>
      <c r="AJ2113" s="38" t="s">
        <v>4799</v>
      </c>
      <c r="AK2113" s="38" t="s">
        <v>4751</v>
      </c>
      <c r="AL2113" s="301" t="s">
        <v>6735</v>
      </c>
      <c r="AN2113" s="29" t="s">
        <v>72</v>
      </c>
      <c r="AO2113" s="29" t="s">
        <v>4442</v>
      </c>
      <c r="AR2113" s="29" t="str">
        <f t="shared" si="327"/>
        <v>0</v>
      </c>
      <c r="AS2113" s="29">
        <f t="shared" si="328"/>
        <v>0</v>
      </c>
      <c r="AT2113" s="29">
        <v>0</v>
      </c>
      <c r="AW2113" s="29" t="str">
        <f t="shared" si="330"/>
        <v/>
      </c>
      <c r="AX2113" s="29" t="str">
        <f t="shared" si="322"/>
        <v/>
      </c>
      <c r="AY2113" s="29" t="str">
        <f t="shared" si="329"/>
        <v>https://media.mediathek-tanz-theater.de/iiif/2/nvt_img-412-010-002.JP2</v>
      </c>
      <c r="AZ2113" s="29" t="str">
        <f t="shared" si="323"/>
        <v>image/jp2</v>
      </c>
      <c r="BA2113" s="29" t="str">
        <f t="shared" si="324"/>
        <v>presentation/iiif</v>
      </c>
      <c r="BB2113" s="29" t="str">
        <f t="shared" si="325"/>
        <v>https://media.mediathek-tanz-theater.de/iiif/2/nvt_img-412-010-002.JP2/full/100,/0/default.jpg</v>
      </c>
      <c r="BC2113" s="29" t="str">
        <f t="shared" si="321"/>
        <v>image/jpeg</v>
      </c>
      <c r="BD2113" s="29" t="str">
        <f t="shared" si="326"/>
        <v>presentation/thumbnail</v>
      </c>
    </row>
    <row r="2114" spans="1:56" ht="12.75" customHeight="1">
      <c r="A2114" s="29">
        <v>1</v>
      </c>
      <c r="B2114" s="29">
        <v>0</v>
      </c>
      <c r="C2114" t="s">
        <v>9931</v>
      </c>
      <c r="D2114" s="29" t="s">
        <v>9932</v>
      </c>
      <c r="E2114" s="29"/>
      <c r="F2114" s="29" t="s">
        <v>9630</v>
      </c>
      <c r="G2114" s="29"/>
      <c r="H2114" s="29"/>
      <c r="I2114" s="402" t="s">
        <v>4446</v>
      </c>
      <c r="J2114" s="406" t="s">
        <v>9925</v>
      </c>
      <c r="K2114" s="29"/>
      <c r="L2114" s="29"/>
      <c r="M2114" s="311"/>
      <c r="N2114" s="29" t="s">
        <v>1390</v>
      </c>
      <c r="O2114" s="29"/>
      <c r="P2114" s="25" t="s">
        <v>2112</v>
      </c>
      <c r="Q2114" s="25"/>
      <c r="R2114" s="29" t="s">
        <v>9783</v>
      </c>
      <c r="S2114" s="29" t="s">
        <v>9933</v>
      </c>
      <c r="T2114" s="29" t="s">
        <v>2006</v>
      </c>
      <c r="U2114" t="s">
        <v>9904</v>
      </c>
      <c r="V2114" t="s">
        <v>3705</v>
      </c>
      <c r="W2114" s="29"/>
      <c r="X2114" s="349"/>
      <c r="Y2114" s="29"/>
      <c r="Z2114" s="29" t="s">
        <v>1218</v>
      </c>
      <c r="AA2114" s="29" t="s">
        <v>1170</v>
      </c>
      <c r="AB2114" s="29"/>
      <c r="AC2114" s="29"/>
      <c r="AD2114" s="29"/>
      <c r="AE2114" s="29" t="s">
        <v>2950</v>
      </c>
      <c r="AG2114" s="38">
        <v>1</v>
      </c>
      <c r="AH2114" s="38" t="s">
        <v>4439</v>
      </c>
      <c r="AI2114" s="38" t="s">
        <v>4440</v>
      </c>
      <c r="AJ2114" s="38" t="s">
        <v>4799</v>
      </c>
      <c r="AK2114" s="38" t="s">
        <v>72</v>
      </c>
      <c r="AL2114" s="301" t="s">
        <v>6735</v>
      </c>
      <c r="AN2114" s="29" t="s">
        <v>5012</v>
      </c>
      <c r="AO2114" s="29" t="s">
        <v>4442</v>
      </c>
      <c r="AR2114" s="29" t="str">
        <f t="shared" si="327"/>
        <v>0</v>
      </c>
      <c r="AS2114" s="29">
        <f t="shared" si="328"/>
        <v>0</v>
      </c>
      <c r="AT2114" s="29">
        <v>0</v>
      </c>
      <c r="AW2114" s="29" t="str">
        <f t="shared" si="330"/>
        <v/>
      </c>
      <c r="AX2114" s="29" t="str">
        <f t="shared" si="322"/>
        <v/>
      </c>
      <c r="AY2114" s="29" t="str">
        <f t="shared" si="329"/>
        <v>https://media.mediathek-tanz-theater.de/iiif/2/nvt_img-412-010-003.JP2</v>
      </c>
      <c r="AZ2114" s="29" t="str">
        <f t="shared" si="323"/>
        <v>image/jp2</v>
      </c>
      <c r="BA2114" s="29" t="str">
        <f t="shared" si="324"/>
        <v>presentation/iiif</v>
      </c>
      <c r="BB2114" s="29" t="str">
        <f t="shared" si="325"/>
        <v>https://media.mediathek-tanz-theater.de/iiif/2/nvt_img-412-010-003.JP2/full/100,/0/default.jpg</v>
      </c>
      <c r="BC2114" s="29" t="str">
        <f t="shared" si="321"/>
        <v>image/jpeg</v>
      </c>
      <c r="BD2114" s="29" t="str">
        <f t="shared" si="326"/>
        <v>presentation/thumbnail</v>
      </c>
    </row>
    <row r="2115" spans="1:56" ht="12.75" customHeight="1">
      <c r="A2115" s="29">
        <v>1</v>
      </c>
      <c r="B2115" s="29">
        <v>0</v>
      </c>
      <c r="C2115" t="s">
        <v>9934</v>
      </c>
      <c r="D2115" s="29" t="s">
        <v>9935</v>
      </c>
      <c r="E2115" s="29"/>
      <c r="F2115" s="29" t="s">
        <v>9630</v>
      </c>
      <c r="G2115" s="29"/>
      <c r="H2115" s="29"/>
      <c r="I2115" s="402" t="s">
        <v>4446</v>
      </c>
      <c r="J2115" s="406" t="s">
        <v>9925</v>
      </c>
      <c r="K2115" s="29"/>
      <c r="L2115" s="29"/>
      <c r="M2115" s="311"/>
      <c r="N2115" s="29" t="s">
        <v>1390</v>
      </c>
      <c r="O2115" s="29"/>
      <c r="P2115" s="25" t="s">
        <v>2112</v>
      </c>
      <c r="Q2115" s="25"/>
      <c r="R2115" s="29" t="s">
        <v>9783</v>
      </c>
      <c r="S2115" s="29" t="s">
        <v>9933</v>
      </c>
      <c r="T2115" s="29" t="s">
        <v>2006</v>
      </c>
      <c r="U2115" t="s">
        <v>9904</v>
      </c>
      <c r="V2115" t="s">
        <v>3705</v>
      </c>
      <c r="W2115" s="29"/>
      <c r="X2115" s="349"/>
      <c r="Y2115" s="29"/>
      <c r="Z2115" s="29" t="s">
        <v>1218</v>
      </c>
      <c r="AA2115" s="29" t="s">
        <v>1170</v>
      </c>
      <c r="AB2115" s="29"/>
      <c r="AC2115" s="29"/>
      <c r="AD2115" s="29"/>
      <c r="AE2115" s="29" t="s">
        <v>2950</v>
      </c>
      <c r="AG2115" s="38">
        <v>1</v>
      </c>
      <c r="AH2115" s="38" t="s">
        <v>4439</v>
      </c>
      <c r="AI2115" s="38" t="s">
        <v>4440</v>
      </c>
      <c r="AJ2115" s="38" t="s">
        <v>4799</v>
      </c>
      <c r="AK2115" s="38" t="s">
        <v>72</v>
      </c>
      <c r="AL2115" s="301" t="s">
        <v>6735</v>
      </c>
      <c r="AN2115" s="29" t="s">
        <v>5012</v>
      </c>
      <c r="AO2115" s="29" t="s">
        <v>4442</v>
      </c>
      <c r="AR2115" s="29" t="str">
        <f t="shared" si="327"/>
        <v>0</v>
      </c>
      <c r="AS2115" s="29">
        <f t="shared" si="328"/>
        <v>0</v>
      </c>
      <c r="AT2115" s="29">
        <v>0</v>
      </c>
      <c r="AW2115" s="29" t="str">
        <f t="shared" si="330"/>
        <v/>
      </c>
      <c r="AX2115" s="29" t="str">
        <f t="shared" si="322"/>
        <v/>
      </c>
      <c r="AY2115" s="29" t="str">
        <f t="shared" si="329"/>
        <v>https://media.mediathek-tanz-theater.de/iiif/2/nvt_img-412-010-004.JP2</v>
      </c>
      <c r="AZ2115" s="29" t="str">
        <f t="shared" si="323"/>
        <v>image/jp2</v>
      </c>
      <c r="BA2115" s="29" t="str">
        <f t="shared" si="324"/>
        <v>presentation/iiif</v>
      </c>
      <c r="BB2115" s="29" t="str">
        <f t="shared" si="325"/>
        <v>https://media.mediathek-tanz-theater.de/iiif/2/nvt_img-412-010-004.JP2/full/100,/0/default.jpg</v>
      </c>
      <c r="BC2115" s="29" t="str">
        <f t="shared" si="321"/>
        <v>image/jpeg</v>
      </c>
      <c r="BD2115" s="29" t="str">
        <f t="shared" si="326"/>
        <v>presentation/thumbnail</v>
      </c>
    </row>
    <row r="2116" spans="1:56" ht="12.75" customHeight="1">
      <c r="A2116" s="29">
        <v>1</v>
      </c>
      <c r="B2116" s="29">
        <v>0</v>
      </c>
      <c r="C2116" t="s">
        <v>9936</v>
      </c>
      <c r="D2116" s="29" t="s">
        <v>9937</v>
      </c>
      <c r="E2116" s="29"/>
      <c r="F2116" s="29" t="s">
        <v>9630</v>
      </c>
      <c r="G2116" s="29"/>
      <c r="H2116" s="29"/>
      <c r="I2116" s="402" t="s">
        <v>5392</v>
      </c>
      <c r="J2116" s="406" t="s">
        <v>9925</v>
      </c>
      <c r="K2116" s="29"/>
      <c r="L2116" s="29"/>
      <c r="M2116" s="311"/>
      <c r="N2116" s="29" t="s">
        <v>1390</v>
      </c>
      <c r="O2116" s="29"/>
      <c r="P2116" s="25" t="s">
        <v>2112</v>
      </c>
      <c r="Q2116" s="25"/>
      <c r="R2116" s="29" t="s">
        <v>9783</v>
      </c>
      <c r="S2116" s="29" t="s">
        <v>9933</v>
      </c>
      <c r="T2116" s="29" t="s">
        <v>2006</v>
      </c>
      <c r="U2116" t="s">
        <v>9904</v>
      </c>
      <c r="V2116" t="s">
        <v>3705</v>
      </c>
      <c r="W2116" s="29"/>
      <c r="X2116" s="349"/>
      <c r="Y2116" s="29"/>
      <c r="Z2116" s="29" t="s">
        <v>1218</v>
      </c>
      <c r="AA2116" s="29" t="s">
        <v>1170</v>
      </c>
      <c r="AB2116" s="29"/>
      <c r="AC2116" s="29"/>
      <c r="AD2116" s="29"/>
      <c r="AE2116" s="29" t="s">
        <v>2950</v>
      </c>
      <c r="AG2116" s="38">
        <v>1</v>
      </c>
      <c r="AH2116" s="38" t="s">
        <v>4439</v>
      </c>
      <c r="AI2116" s="38" t="s">
        <v>4440</v>
      </c>
      <c r="AJ2116" s="38" t="s">
        <v>4799</v>
      </c>
      <c r="AK2116" s="38" t="s">
        <v>9938</v>
      </c>
      <c r="AL2116" s="301" t="s">
        <v>6735</v>
      </c>
      <c r="AN2116" s="29" t="s">
        <v>5012</v>
      </c>
      <c r="AO2116" s="29" t="s">
        <v>4442</v>
      </c>
      <c r="AR2116" s="29" t="str">
        <f t="shared" si="327"/>
        <v>0</v>
      </c>
      <c r="AS2116" s="29">
        <f t="shared" si="328"/>
        <v>0</v>
      </c>
      <c r="AT2116" s="29">
        <v>0</v>
      </c>
      <c r="AW2116" s="29" t="str">
        <f t="shared" si="330"/>
        <v/>
      </c>
      <c r="AX2116" s="29" t="str">
        <f t="shared" si="322"/>
        <v/>
      </c>
      <c r="AY2116" s="29" t="str">
        <f t="shared" si="329"/>
        <v>https://media.mediathek-tanz-theater.de/iiif/2/nvt_img-412-010-005.JP2</v>
      </c>
      <c r="AZ2116" s="29" t="str">
        <f t="shared" si="323"/>
        <v>image/jp2</v>
      </c>
      <c r="BA2116" s="29" t="str">
        <f t="shared" si="324"/>
        <v>presentation/iiif</v>
      </c>
      <c r="BB2116" s="29" t="str">
        <f t="shared" si="325"/>
        <v>https://media.mediathek-tanz-theater.de/iiif/2/nvt_img-412-010-005.JP2/full/100,/0/default.jpg</v>
      </c>
      <c r="BC2116" s="29" t="str">
        <f t="shared" si="321"/>
        <v>image/jpeg</v>
      </c>
      <c r="BD2116" s="29" t="str">
        <f t="shared" si="326"/>
        <v>presentation/thumbnail</v>
      </c>
    </row>
    <row r="2117" spans="1:56" ht="12.75" customHeight="1">
      <c r="A2117" s="29">
        <v>1</v>
      </c>
      <c r="B2117" s="29">
        <v>0</v>
      </c>
      <c r="C2117" t="s">
        <v>9939</v>
      </c>
      <c r="D2117" s="29" t="s">
        <v>9940</v>
      </c>
      <c r="E2117" s="29"/>
      <c r="F2117" s="29" t="s">
        <v>9630</v>
      </c>
      <c r="G2117" s="29"/>
      <c r="H2117" s="29"/>
      <c r="I2117" s="402" t="s">
        <v>5392</v>
      </c>
      <c r="J2117" s="406" t="s">
        <v>9925</v>
      </c>
      <c r="K2117" s="29"/>
      <c r="L2117" s="29"/>
      <c r="M2117" s="311"/>
      <c r="N2117" s="29" t="s">
        <v>1390</v>
      </c>
      <c r="O2117" s="29"/>
      <c r="P2117" s="25" t="s">
        <v>2112</v>
      </c>
      <c r="Q2117" s="25"/>
      <c r="R2117" s="29" t="s">
        <v>9783</v>
      </c>
      <c r="S2117" s="29" t="s">
        <v>9933</v>
      </c>
      <c r="T2117" s="29" t="s">
        <v>2006</v>
      </c>
      <c r="U2117" t="s">
        <v>9904</v>
      </c>
      <c r="V2117" t="s">
        <v>3705</v>
      </c>
      <c r="W2117" s="29"/>
      <c r="X2117" s="349"/>
      <c r="Y2117" s="29"/>
      <c r="Z2117" s="29" t="s">
        <v>1218</v>
      </c>
      <c r="AA2117" s="29" t="s">
        <v>1170</v>
      </c>
      <c r="AB2117" s="29"/>
      <c r="AC2117" s="29"/>
      <c r="AD2117" s="29"/>
      <c r="AE2117" s="29" t="s">
        <v>2950</v>
      </c>
      <c r="AG2117" s="38">
        <v>1</v>
      </c>
      <c r="AH2117" s="38" t="s">
        <v>4439</v>
      </c>
      <c r="AI2117" s="38" t="s">
        <v>4440</v>
      </c>
      <c r="AJ2117" s="38" t="s">
        <v>4799</v>
      </c>
      <c r="AK2117" s="38" t="s">
        <v>72</v>
      </c>
      <c r="AL2117" s="301" t="s">
        <v>6735</v>
      </c>
      <c r="AN2117" s="29" t="s">
        <v>5085</v>
      </c>
      <c r="AO2117" s="29" t="s">
        <v>4442</v>
      </c>
      <c r="AR2117" s="29" t="str">
        <f t="shared" si="327"/>
        <v>0</v>
      </c>
      <c r="AS2117" s="29">
        <f t="shared" si="328"/>
        <v>0</v>
      </c>
      <c r="AT2117" s="29">
        <v>0</v>
      </c>
      <c r="AW2117" s="29" t="str">
        <f t="shared" si="330"/>
        <v/>
      </c>
      <c r="AX2117" s="29" t="str">
        <f t="shared" si="322"/>
        <v/>
      </c>
      <c r="AY2117" s="29" t="str">
        <f t="shared" si="329"/>
        <v>https://media.mediathek-tanz-theater.de/iiif/2/nvt_img-412-010-006.JP2</v>
      </c>
      <c r="AZ2117" s="29" t="str">
        <f t="shared" si="323"/>
        <v>image/jp2</v>
      </c>
      <c r="BA2117" s="29" t="str">
        <f t="shared" si="324"/>
        <v>presentation/iiif</v>
      </c>
      <c r="BB2117" s="29" t="str">
        <f t="shared" si="325"/>
        <v>https://media.mediathek-tanz-theater.de/iiif/2/nvt_img-412-010-006.JP2/full/100,/0/default.jpg</v>
      </c>
      <c r="BC2117" s="29" t="str">
        <f t="shared" ref="BC2117:BC2180" si="331">IF(NOT(BB2117=""),"image/jpeg","")</f>
        <v>image/jpeg</v>
      </c>
      <c r="BD2117" s="29" t="str">
        <f t="shared" si="326"/>
        <v>presentation/thumbnail</v>
      </c>
    </row>
    <row r="2118" spans="1:56" ht="12.75" customHeight="1">
      <c r="A2118" s="29">
        <v>1</v>
      </c>
      <c r="B2118" s="29">
        <v>0</v>
      </c>
      <c r="C2118" t="s">
        <v>9941</v>
      </c>
      <c r="D2118" s="29" t="s">
        <v>9942</v>
      </c>
      <c r="E2118" s="29"/>
      <c r="F2118" s="29" t="s">
        <v>9630</v>
      </c>
      <c r="G2118" s="29"/>
      <c r="H2118" s="29"/>
      <c r="I2118" s="402" t="s">
        <v>4438</v>
      </c>
      <c r="J2118" s="406" t="s">
        <v>9777</v>
      </c>
      <c r="K2118" s="29"/>
      <c r="L2118" s="29"/>
      <c r="M2118" s="311"/>
      <c r="N2118" s="29"/>
      <c r="O2118" s="29"/>
      <c r="P2118" s="25"/>
      <c r="Q2118" s="25"/>
      <c r="R2118" s="29"/>
      <c r="S2118" s="29"/>
      <c r="T2118" s="29"/>
      <c r="U2118"/>
      <c r="V2118" t="s">
        <v>3705</v>
      </c>
      <c r="W2118" s="29"/>
      <c r="X2118" s="349"/>
      <c r="Y2118" s="29"/>
      <c r="Z2118" s="29" t="s">
        <v>1218</v>
      </c>
      <c r="AA2118" s="29" t="s">
        <v>1170</v>
      </c>
      <c r="AB2118" s="29"/>
      <c r="AC2118" s="29"/>
      <c r="AD2118" s="29"/>
      <c r="AE2118" s="29" t="s">
        <v>2950</v>
      </c>
      <c r="AG2118" s="38">
        <v>1</v>
      </c>
      <c r="AH2118" s="38" t="s">
        <v>4439</v>
      </c>
      <c r="AI2118" s="38" t="s">
        <v>4440</v>
      </c>
      <c r="AJ2118" s="38" t="s">
        <v>9656</v>
      </c>
      <c r="AL2118" s="301" t="s">
        <v>6735</v>
      </c>
      <c r="AO2118" s="29" t="s">
        <v>4442</v>
      </c>
      <c r="AR2118" s="29" t="str">
        <f t="shared" si="327"/>
        <v>1</v>
      </c>
      <c r="AS2118" s="29">
        <f t="shared" si="328"/>
        <v>0</v>
      </c>
      <c r="AT2118" s="29">
        <v>0</v>
      </c>
      <c r="AW2118" s="29" t="str">
        <f t="shared" si="330"/>
        <v/>
      </c>
      <c r="AX2118" s="29" t="str">
        <f t="shared" ref="AX2118:AX2181" si="332">IF(NOT(AV2118=""),"archival/master","")</f>
        <v/>
      </c>
      <c r="AY2118" s="29" t="str">
        <f t="shared" si="329"/>
        <v>https://media.mediathek-tanz-theater.de/iiif/2/nvt_img-412-011.JP2</v>
      </c>
      <c r="AZ2118" s="29" t="str">
        <f t="shared" ref="AZ2118:AZ2181" si="333">IF(NOT(AY2118=""),"image/jp2","")</f>
        <v>image/jp2</v>
      </c>
      <c r="BA2118" s="29" t="str">
        <f t="shared" ref="BA2118:BA2181" si="334">IF(NOT(AY2118=""),"presentation/iiif","")</f>
        <v>presentation/iiif</v>
      </c>
      <c r="BB2118" s="29" t="str">
        <f t="shared" ref="BB2118:BB2181" si="335">"https://media.mediathek-tanz-theater.de/iiif/2/nvt_"&amp;C2118&amp;".JP2/full/100,/0/default.jpg"</f>
        <v>https://media.mediathek-tanz-theater.de/iiif/2/nvt_img-412-011.JP2/full/100,/0/default.jpg</v>
      </c>
      <c r="BC2118" s="29" t="str">
        <f t="shared" si="331"/>
        <v>image/jpeg</v>
      </c>
      <c r="BD2118" s="29" t="str">
        <f t="shared" ref="BD2118:BD2181" si="336">IF(NOT(BB2118=""),"presentation/thumbnail","")</f>
        <v>presentation/thumbnail</v>
      </c>
    </row>
    <row r="2119" spans="1:56" ht="12.75" customHeight="1">
      <c r="A2119" s="29">
        <v>1</v>
      </c>
      <c r="B2119" s="29">
        <v>0</v>
      </c>
      <c r="C2119" t="s">
        <v>9943</v>
      </c>
      <c r="D2119" s="29" t="s">
        <v>9944</v>
      </c>
      <c r="E2119" s="29"/>
      <c r="F2119" s="29" t="s">
        <v>9630</v>
      </c>
      <c r="G2119" s="29"/>
      <c r="H2119" s="29"/>
      <c r="I2119" s="402" t="s">
        <v>4446</v>
      </c>
      <c r="J2119" s="406" t="s">
        <v>9941</v>
      </c>
      <c r="K2119" s="29"/>
      <c r="L2119" s="29"/>
      <c r="M2119" s="311"/>
      <c r="N2119" s="29" t="s">
        <v>1390</v>
      </c>
      <c r="O2119" s="29"/>
      <c r="P2119" s="25" t="s">
        <v>2112</v>
      </c>
      <c r="Q2119" s="25"/>
      <c r="R2119" s="29" t="s">
        <v>9783</v>
      </c>
      <c r="S2119" s="29" t="s">
        <v>9933</v>
      </c>
      <c r="T2119" s="29" t="s">
        <v>2006</v>
      </c>
      <c r="U2119" t="s">
        <v>9904</v>
      </c>
      <c r="V2119" t="s">
        <v>3705</v>
      </c>
      <c r="W2119" s="29"/>
      <c r="X2119" s="349"/>
      <c r="Y2119" s="29"/>
      <c r="Z2119" s="29" t="s">
        <v>1218</v>
      </c>
      <c r="AA2119" s="29" t="s">
        <v>1170</v>
      </c>
      <c r="AB2119" s="29"/>
      <c r="AC2119" s="29"/>
      <c r="AD2119" s="29"/>
      <c r="AE2119" s="29" t="s">
        <v>2950</v>
      </c>
      <c r="AG2119" s="38">
        <v>1</v>
      </c>
      <c r="AH2119" s="38" t="s">
        <v>4439</v>
      </c>
      <c r="AI2119" s="38" t="s">
        <v>4440</v>
      </c>
      <c r="AJ2119" s="38" t="s">
        <v>4799</v>
      </c>
      <c r="AK2119" s="38" t="s">
        <v>4751</v>
      </c>
      <c r="AL2119" s="301" t="s">
        <v>6735</v>
      </c>
      <c r="AN2119" s="29" t="s">
        <v>5012</v>
      </c>
      <c r="AO2119" s="29" t="s">
        <v>4442</v>
      </c>
      <c r="AR2119" s="29" t="str">
        <f t="shared" ref="AR2119:AR2182" si="337">IF(OR(I2119="Negativmappe",I2119="Negativstreifen",I2119="Diapositivfilm",I2119="Fotomappe;(POSITIVE)",AND(I2119="Kostümfotografie",NOT(AE2119="DT")),AND(I2119="Fotografie",NOT(AE2119="DT")),AND(I2119="Porträtfotografie",NOT(AE2119="DT")),AND(I2119="Fotodokumentation",NOT(AE2119="DT")),AND(I2119="Bühnenbildfotografie",NOT(AE2119="DT"))),"1","0")</f>
        <v>0</v>
      </c>
      <c r="AS2119" s="29">
        <f t="shared" ref="AS2119:AS2182" si="338">AT2119</f>
        <v>0</v>
      </c>
      <c r="AT2119" s="29">
        <v>0</v>
      </c>
      <c r="AW2119" s="29" t="str">
        <f t="shared" si="330"/>
        <v/>
      </c>
      <c r="AX2119" s="29" t="str">
        <f t="shared" si="332"/>
        <v/>
      </c>
      <c r="AY2119" s="29" t="str">
        <f t="shared" ref="AY2119:AY2182" si="339">"https://media.mediathek-tanz-theater.de/iiif/2/nvt_"&amp;C2119&amp;".JP2"</f>
        <v>https://media.mediathek-tanz-theater.de/iiif/2/nvt_img-412-011-001.JP2</v>
      </c>
      <c r="AZ2119" s="29" t="str">
        <f t="shared" si="333"/>
        <v>image/jp2</v>
      </c>
      <c r="BA2119" s="29" t="str">
        <f t="shared" si="334"/>
        <v>presentation/iiif</v>
      </c>
      <c r="BB2119" s="29" t="str">
        <f t="shared" si="335"/>
        <v>https://media.mediathek-tanz-theater.de/iiif/2/nvt_img-412-011-001.JP2/full/100,/0/default.jpg</v>
      </c>
      <c r="BC2119" s="29" t="str">
        <f t="shared" si="331"/>
        <v>image/jpeg</v>
      </c>
      <c r="BD2119" s="29" t="str">
        <f t="shared" si="336"/>
        <v>presentation/thumbnail</v>
      </c>
    </row>
    <row r="2120" spans="1:56" ht="12.75" customHeight="1">
      <c r="A2120" s="29">
        <v>1</v>
      </c>
      <c r="B2120" s="29">
        <v>0</v>
      </c>
      <c r="C2120" t="s">
        <v>9945</v>
      </c>
      <c r="D2120" s="29" t="s">
        <v>9946</v>
      </c>
      <c r="E2120" s="29"/>
      <c r="F2120" s="29" t="s">
        <v>9630</v>
      </c>
      <c r="G2120" s="29"/>
      <c r="H2120" s="29"/>
      <c r="I2120" s="402" t="s">
        <v>4446</v>
      </c>
      <c r="J2120" s="406" t="s">
        <v>9941</v>
      </c>
      <c r="K2120" s="29"/>
      <c r="L2120" s="29"/>
      <c r="M2120" s="311"/>
      <c r="N2120" s="29" t="s">
        <v>1390</v>
      </c>
      <c r="O2120" s="29"/>
      <c r="P2120" s="25" t="s">
        <v>2112</v>
      </c>
      <c r="Q2120" s="25"/>
      <c r="R2120" s="29" t="s">
        <v>9783</v>
      </c>
      <c r="S2120" s="29" t="s">
        <v>9933</v>
      </c>
      <c r="T2120" s="29" t="s">
        <v>2006</v>
      </c>
      <c r="U2120" t="s">
        <v>9904</v>
      </c>
      <c r="V2120" t="s">
        <v>3705</v>
      </c>
      <c r="W2120" s="29"/>
      <c r="X2120" s="349"/>
      <c r="Y2120" s="29"/>
      <c r="Z2120" s="29" t="s">
        <v>1218</v>
      </c>
      <c r="AA2120" s="29" t="s">
        <v>1170</v>
      </c>
      <c r="AB2120" s="29"/>
      <c r="AC2120" s="29"/>
      <c r="AD2120" s="29"/>
      <c r="AE2120" s="29" t="s">
        <v>2950</v>
      </c>
      <c r="AG2120" s="38">
        <v>1</v>
      </c>
      <c r="AH2120" s="38" t="s">
        <v>4439</v>
      </c>
      <c r="AI2120" s="38" t="s">
        <v>4440</v>
      </c>
      <c r="AJ2120" s="38" t="s">
        <v>4799</v>
      </c>
      <c r="AK2120" s="38" t="s">
        <v>72</v>
      </c>
      <c r="AL2120" s="301" t="s">
        <v>6735</v>
      </c>
      <c r="AN2120" s="29" t="s">
        <v>5012</v>
      </c>
      <c r="AO2120" s="29" t="s">
        <v>4442</v>
      </c>
      <c r="AR2120" s="29" t="str">
        <f t="shared" si="337"/>
        <v>0</v>
      </c>
      <c r="AS2120" s="29">
        <f t="shared" si="338"/>
        <v>0</v>
      </c>
      <c r="AT2120" s="29">
        <v>0</v>
      </c>
      <c r="AW2120" s="29" t="str">
        <f t="shared" ref="AW2120:AW2183" si="340">IF(NOT(AV2120=""),"image/tiff","")</f>
        <v/>
      </c>
      <c r="AX2120" s="29" t="str">
        <f t="shared" si="332"/>
        <v/>
      </c>
      <c r="AY2120" s="29" t="str">
        <f t="shared" si="339"/>
        <v>https://media.mediathek-tanz-theater.de/iiif/2/nvt_img-412-011-002.JP2</v>
      </c>
      <c r="AZ2120" s="29" t="str">
        <f t="shared" si="333"/>
        <v>image/jp2</v>
      </c>
      <c r="BA2120" s="29" t="str">
        <f t="shared" si="334"/>
        <v>presentation/iiif</v>
      </c>
      <c r="BB2120" s="29" t="str">
        <f t="shared" si="335"/>
        <v>https://media.mediathek-tanz-theater.de/iiif/2/nvt_img-412-011-002.JP2/full/100,/0/default.jpg</v>
      </c>
      <c r="BC2120" s="29" t="str">
        <f t="shared" si="331"/>
        <v>image/jpeg</v>
      </c>
      <c r="BD2120" s="29" t="str">
        <f t="shared" si="336"/>
        <v>presentation/thumbnail</v>
      </c>
    </row>
    <row r="2121" spans="1:56" ht="12.75" customHeight="1">
      <c r="A2121" s="29">
        <v>1</v>
      </c>
      <c r="B2121" s="29">
        <v>0</v>
      </c>
      <c r="C2121" t="s">
        <v>9947</v>
      </c>
      <c r="D2121" s="29" t="s">
        <v>9948</v>
      </c>
      <c r="E2121" s="29"/>
      <c r="F2121" s="29" t="s">
        <v>9630</v>
      </c>
      <c r="G2121" s="29"/>
      <c r="H2121" s="29"/>
      <c r="I2121" s="402" t="s">
        <v>4446</v>
      </c>
      <c r="J2121" s="406" t="s">
        <v>9941</v>
      </c>
      <c r="K2121" s="29"/>
      <c r="L2121" s="29"/>
      <c r="M2121" s="311"/>
      <c r="N2121" s="29" t="s">
        <v>1390</v>
      </c>
      <c r="O2121" s="29"/>
      <c r="P2121" s="25" t="s">
        <v>2112</v>
      </c>
      <c r="Q2121" s="25"/>
      <c r="R2121" s="29" t="s">
        <v>9783</v>
      </c>
      <c r="S2121" s="29" t="s">
        <v>9933</v>
      </c>
      <c r="T2121" s="29" t="s">
        <v>2006</v>
      </c>
      <c r="U2121" t="s">
        <v>9904</v>
      </c>
      <c r="V2121" t="s">
        <v>3705</v>
      </c>
      <c r="W2121" s="29"/>
      <c r="X2121" s="349"/>
      <c r="Y2121" s="29"/>
      <c r="Z2121" s="29" t="s">
        <v>1218</v>
      </c>
      <c r="AA2121" s="29" t="s">
        <v>1170</v>
      </c>
      <c r="AB2121" s="29"/>
      <c r="AC2121" s="29"/>
      <c r="AD2121" s="29"/>
      <c r="AE2121" s="29" t="s">
        <v>2950</v>
      </c>
      <c r="AG2121" s="38">
        <v>1</v>
      </c>
      <c r="AH2121" s="38" t="s">
        <v>4439</v>
      </c>
      <c r="AI2121" s="38" t="s">
        <v>4440</v>
      </c>
      <c r="AJ2121" s="38" t="s">
        <v>4799</v>
      </c>
      <c r="AK2121" s="38" t="s">
        <v>9770</v>
      </c>
      <c r="AL2121" s="301" t="s">
        <v>6735</v>
      </c>
      <c r="AN2121" s="29" t="s">
        <v>4635</v>
      </c>
      <c r="AO2121" s="29" t="s">
        <v>4442</v>
      </c>
      <c r="AR2121" s="29" t="str">
        <f t="shared" si="337"/>
        <v>0</v>
      </c>
      <c r="AS2121" s="29">
        <f t="shared" si="338"/>
        <v>0</v>
      </c>
      <c r="AT2121" s="29">
        <v>0</v>
      </c>
      <c r="AW2121" s="29" t="str">
        <f t="shared" si="340"/>
        <v/>
      </c>
      <c r="AX2121" s="29" t="str">
        <f t="shared" si="332"/>
        <v/>
      </c>
      <c r="AY2121" s="29" t="str">
        <f t="shared" si="339"/>
        <v>https://media.mediathek-tanz-theater.de/iiif/2/nvt_img-412-011-003.JP2</v>
      </c>
      <c r="AZ2121" s="29" t="str">
        <f t="shared" si="333"/>
        <v>image/jp2</v>
      </c>
      <c r="BA2121" s="29" t="str">
        <f t="shared" si="334"/>
        <v>presentation/iiif</v>
      </c>
      <c r="BB2121" s="29" t="str">
        <f t="shared" si="335"/>
        <v>https://media.mediathek-tanz-theater.de/iiif/2/nvt_img-412-011-003.JP2/full/100,/0/default.jpg</v>
      </c>
      <c r="BC2121" s="29" t="str">
        <f t="shared" si="331"/>
        <v>image/jpeg</v>
      </c>
      <c r="BD2121" s="29" t="str">
        <f t="shared" si="336"/>
        <v>presentation/thumbnail</v>
      </c>
    </row>
    <row r="2122" spans="1:56" ht="12.75" customHeight="1">
      <c r="A2122" s="29">
        <v>1</v>
      </c>
      <c r="B2122" s="29">
        <v>0</v>
      </c>
      <c r="C2122" t="s">
        <v>9949</v>
      </c>
      <c r="D2122" s="29" t="s">
        <v>9950</v>
      </c>
      <c r="E2122" s="29"/>
      <c r="F2122" s="29" t="s">
        <v>9630</v>
      </c>
      <c r="G2122" s="29"/>
      <c r="H2122" s="29"/>
      <c r="I2122" s="402" t="s">
        <v>4446</v>
      </c>
      <c r="J2122" s="406" t="s">
        <v>9941</v>
      </c>
      <c r="K2122" s="29"/>
      <c r="L2122" s="29"/>
      <c r="M2122" s="311"/>
      <c r="N2122" s="29" t="s">
        <v>1390</v>
      </c>
      <c r="O2122" s="29"/>
      <c r="P2122" s="25" t="s">
        <v>2112</v>
      </c>
      <c r="Q2122" s="25"/>
      <c r="R2122" s="29" t="s">
        <v>9783</v>
      </c>
      <c r="S2122" s="29" t="s">
        <v>9933</v>
      </c>
      <c r="T2122" s="29" t="s">
        <v>2006</v>
      </c>
      <c r="U2122" t="s">
        <v>9904</v>
      </c>
      <c r="V2122" t="s">
        <v>3705</v>
      </c>
      <c r="W2122" s="29"/>
      <c r="X2122" s="349"/>
      <c r="Y2122" s="29"/>
      <c r="Z2122" s="29" t="s">
        <v>1218</v>
      </c>
      <c r="AA2122" s="29" t="s">
        <v>1170</v>
      </c>
      <c r="AB2122" s="29"/>
      <c r="AC2122" s="29"/>
      <c r="AD2122" s="29"/>
      <c r="AE2122" s="29" t="s">
        <v>2950</v>
      </c>
      <c r="AG2122" s="38">
        <v>1</v>
      </c>
      <c r="AH2122" s="38" t="s">
        <v>4439</v>
      </c>
      <c r="AI2122" s="38" t="s">
        <v>4440</v>
      </c>
      <c r="AJ2122" s="38" t="s">
        <v>4799</v>
      </c>
      <c r="AK2122" s="38" t="s">
        <v>72</v>
      </c>
      <c r="AL2122" s="301" t="s">
        <v>6735</v>
      </c>
      <c r="AN2122" s="29" t="s">
        <v>4635</v>
      </c>
      <c r="AO2122" s="29" t="s">
        <v>4442</v>
      </c>
      <c r="AR2122" s="29" t="str">
        <f t="shared" si="337"/>
        <v>0</v>
      </c>
      <c r="AS2122" s="29">
        <f t="shared" si="338"/>
        <v>0</v>
      </c>
      <c r="AT2122" s="29">
        <v>0</v>
      </c>
      <c r="AW2122" s="29" t="str">
        <f t="shared" si="340"/>
        <v/>
      </c>
      <c r="AX2122" s="29" t="str">
        <f t="shared" si="332"/>
        <v/>
      </c>
      <c r="AY2122" s="29" t="str">
        <f t="shared" si="339"/>
        <v>https://media.mediathek-tanz-theater.de/iiif/2/nvt_img-412-011-004.JP2</v>
      </c>
      <c r="AZ2122" s="29" t="str">
        <f t="shared" si="333"/>
        <v>image/jp2</v>
      </c>
      <c r="BA2122" s="29" t="str">
        <f t="shared" si="334"/>
        <v>presentation/iiif</v>
      </c>
      <c r="BB2122" s="29" t="str">
        <f t="shared" si="335"/>
        <v>https://media.mediathek-tanz-theater.de/iiif/2/nvt_img-412-011-004.JP2/full/100,/0/default.jpg</v>
      </c>
      <c r="BC2122" s="29" t="str">
        <f t="shared" si="331"/>
        <v>image/jpeg</v>
      </c>
      <c r="BD2122" s="29" t="str">
        <f t="shared" si="336"/>
        <v>presentation/thumbnail</v>
      </c>
    </row>
    <row r="2123" spans="1:56" ht="12.75" customHeight="1">
      <c r="A2123" s="29">
        <v>1</v>
      </c>
      <c r="B2123" s="29">
        <v>0</v>
      </c>
      <c r="C2123" t="s">
        <v>9951</v>
      </c>
      <c r="D2123" s="29" t="s">
        <v>9952</v>
      </c>
      <c r="E2123" s="29"/>
      <c r="F2123" s="29" t="s">
        <v>9630</v>
      </c>
      <c r="G2123" s="29"/>
      <c r="H2123" s="29"/>
      <c r="I2123" s="402" t="s">
        <v>4446</v>
      </c>
      <c r="J2123" s="406" t="s">
        <v>9941</v>
      </c>
      <c r="K2123" s="29"/>
      <c r="L2123" s="29"/>
      <c r="M2123" s="311"/>
      <c r="N2123" s="29" t="s">
        <v>1390</v>
      </c>
      <c r="O2123" s="29"/>
      <c r="P2123" s="25" t="s">
        <v>2112</v>
      </c>
      <c r="Q2123" s="25"/>
      <c r="R2123" s="29" t="s">
        <v>9783</v>
      </c>
      <c r="S2123" s="29" t="s">
        <v>9933</v>
      </c>
      <c r="T2123" s="29" t="s">
        <v>2006</v>
      </c>
      <c r="U2123" t="s">
        <v>9904</v>
      </c>
      <c r="V2123" t="s">
        <v>3705</v>
      </c>
      <c r="W2123" s="29"/>
      <c r="X2123" s="349"/>
      <c r="Y2123" s="29"/>
      <c r="Z2123" s="29" t="s">
        <v>1218</v>
      </c>
      <c r="AA2123" s="29" t="s">
        <v>1170</v>
      </c>
      <c r="AB2123" s="29"/>
      <c r="AC2123" s="29"/>
      <c r="AD2123" s="29"/>
      <c r="AE2123" s="29" t="s">
        <v>2950</v>
      </c>
      <c r="AG2123" s="38">
        <v>1</v>
      </c>
      <c r="AH2123" s="38" t="s">
        <v>4439</v>
      </c>
      <c r="AI2123" s="38" t="s">
        <v>4440</v>
      </c>
      <c r="AJ2123" s="38" t="s">
        <v>4799</v>
      </c>
      <c r="AK2123" s="38" t="s">
        <v>9953</v>
      </c>
      <c r="AL2123" s="301" t="s">
        <v>6735</v>
      </c>
      <c r="AN2123" s="29" t="s">
        <v>4635</v>
      </c>
      <c r="AO2123" s="29" t="s">
        <v>4442</v>
      </c>
      <c r="AR2123" s="29" t="str">
        <f t="shared" si="337"/>
        <v>0</v>
      </c>
      <c r="AS2123" s="29">
        <f t="shared" si="338"/>
        <v>0</v>
      </c>
      <c r="AT2123" s="29">
        <v>0</v>
      </c>
      <c r="AW2123" s="29" t="str">
        <f t="shared" si="340"/>
        <v/>
      </c>
      <c r="AX2123" s="29" t="str">
        <f t="shared" si="332"/>
        <v/>
      </c>
      <c r="AY2123" s="29" t="str">
        <f t="shared" si="339"/>
        <v>https://media.mediathek-tanz-theater.de/iiif/2/nvt_img-412-011-005.JP2</v>
      </c>
      <c r="AZ2123" s="29" t="str">
        <f t="shared" si="333"/>
        <v>image/jp2</v>
      </c>
      <c r="BA2123" s="29" t="str">
        <f t="shared" si="334"/>
        <v>presentation/iiif</v>
      </c>
      <c r="BB2123" s="29" t="str">
        <f t="shared" si="335"/>
        <v>https://media.mediathek-tanz-theater.de/iiif/2/nvt_img-412-011-005.JP2/full/100,/0/default.jpg</v>
      </c>
      <c r="BC2123" s="29" t="str">
        <f t="shared" si="331"/>
        <v>image/jpeg</v>
      </c>
      <c r="BD2123" s="29" t="str">
        <f t="shared" si="336"/>
        <v>presentation/thumbnail</v>
      </c>
    </row>
    <row r="2124" spans="1:56" ht="12.75" customHeight="1">
      <c r="A2124" s="29">
        <v>1</v>
      </c>
      <c r="B2124" s="29">
        <v>0</v>
      </c>
      <c r="C2124" t="s">
        <v>9954</v>
      </c>
      <c r="D2124" s="29" t="s">
        <v>9955</v>
      </c>
      <c r="E2124" s="29"/>
      <c r="F2124" s="29" t="s">
        <v>9630</v>
      </c>
      <c r="G2124" s="29"/>
      <c r="H2124" s="29"/>
      <c r="I2124" s="402" t="s">
        <v>4446</v>
      </c>
      <c r="J2124" s="406" t="s">
        <v>9941</v>
      </c>
      <c r="K2124" s="29"/>
      <c r="L2124" s="29"/>
      <c r="M2124" s="311"/>
      <c r="N2124" s="29" t="s">
        <v>1390</v>
      </c>
      <c r="O2124" s="29"/>
      <c r="P2124" s="25" t="s">
        <v>2112</v>
      </c>
      <c r="Q2124" s="25"/>
      <c r="R2124" s="29" t="s">
        <v>9783</v>
      </c>
      <c r="S2124" s="29" t="s">
        <v>9933</v>
      </c>
      <c r="T2124" s="29" t="s">
        <v>2006</v>
      </c>
      <c r="U2124" t="s">
        <v>9904</v>
      </c>
      <c r="V2124" t="s">
        <v>3705</v>
      </c>
      <c r="W2124" s="29"/>
      <c r="X2124" s="349"/>
      <c r="Y2124" s="29"/>
      <c r="Z2124" s="29" t="s">
        <v>1218</v>
      </c>
      <c r="AA2124" s="29" t="s">
        <v>1170</v>
      </c>
      <c r="AB2124" s="29"/>
      <c r="AC2124" s="29"/>
      <c r="AD2124" s="29"/>
      <c r="AE2124" s="29" t="s">
        <v>2950</v>
      </c>
      <c r="AG2124" s="38">
        <v>1</v>
      </c>
      <c r="AH2124" s="38" t="s">
        <v>4439</v>
      </c>
      <c r="AI2124" s="38" t="s">
        <v>4440</v>
      </c>
      <c r="AJ2124" s="38" t="s">
        <v>4799</v>
      </c>
      <c r="AK2124" s="38" t="s">
        <v>9956</v>
      </c>
      <c r="AL2124" s="301" t="s">
        <v>6735</v>
      </c>
      <c r="AN2124" s="29" t="s">
        <v>4635</v>
      </c>
      <c r="AO2124" s="29" t="s">
        <v>4442</v>
      </c>
      <c r="AR2124" s="29" t="str">
        <f t="shared" si="337"/>
        <v>0</v>
      </c>
      <c r="AS2124" s="29">
        <f t="shared" si="338"/>
        <v>0</v>
      </c>
      <c r="AT2124" s="29">
        <v>0</v>
      </c>
      <c r="AW2124" s="29" t="str">
        <f t="shared" si="340"/>
        <v/>
      </c>
      <c r="AX2124" s="29" t="str">
        <f t="shared" si="332"/>
        <v/>
      </c>
      <c r="AY2124" s="29" t="str">
        <f t="shared" si="339"/>
        <v>https://media.mediathek-tanz-theater.de/iiif/2/nvt_img-412-011-006.JP2</v>
      </c>
      <c r="AZ2124" s="29" t="str">
        <f t="shared" si="333"/>
        <v>image/jp2</v>
      </c>
      <c r="BA2124" s="29" t="str">
        <f t="shared" si="334"/>
        <v>presentation/iiif</v>
      </c>
      <c r="BB2124" s="29" t="str">
        <f t="shared" si="335"/>
        <v>https://media.mediathek-tanz-theater.de/iiif/2/nvt_img-412-011-006.JP2/full/100,/0/default.jpg</v>
      </c>
      <c r="BC2124" s="29" t="str">
        <f t="shared" si="331"/>
        <v>image/jpeg</v>
      </c>
      <c r="BD2124" s="29" t="str">
        <f t="shared" si="336"/>
        <v>presentation/thumbnail</v>
      </c>
    </row>
    <row r="2125" spans="1:56" ht="12.75" customHeight="1">
      <c r="A2125" s="29">
        <v>1</v>
      </c>
      <c r="B2125" s="29">
        <v>0</v>
      </c>
      <c r="C2125" t="s">
        <v>9957</v>
      </c>
      <c r="D2125" s="29" t="s">
        <v>9958</v>
      </c>
      <c r="E2125" s="29"/>
      <c r="F2125" s="29" t="s">
        <v>9630</v>
      </c>
      <c r="G2125" s="29"/>
      <c r="H2125" s="29"/>
      <c r="I2125" s="402" t="s">
        <v>4438</v>
      </c>
      <c r="J2125" s="406" t="s">
        <v>9777</v>
      </c>
      <c r="K2125" s="29"/>
      <c r="L2125" s="29"/>
      <c r="M2125" s="311"/>
      <c r="N2125" s="29"/>
      <c r="O2125" s="29"/>
      <c r="P2125" s="25"/>
      <c r="Q2125" s="25"/>
      <c r="R2125" s="29"/>
      <c r="S2125" s="29"/>
      <c r="T2125" s="29"/>
      <c r="U2125"/>
      <c r="V2125" t="s">
        <v>3705</v>
      </c>
      <c r="W2125" s="29"/>
      <c r="X2125" s="349"/>
      <c r="Y2125" s="29"/>
      <c r="Z2125" s="29" t="s">
        <v>1218</v>
      </c>
      <c r="AA2125" s="29" t="s">
        <v>1170</v>
      </c>
      <c r="AB2125" s="29"/>
      <c r="AC2125" s="29"/>
      <c r="AD2125" s="29"/>
      <c r="AE2125" s="29" t="s">
        <v>2950</v>
      </c>
      <c r="AG2125" s="38">
        <v>1</v>
      </c>
      <c r="AH2125" s="38" t="s">
        <v>4439</v>
      </c>
      <c r="AI2125" s="38" t="s">
        <v>4440</v>
      </c>
      <c r="AJ2125" s="38" t="s">
        <v>9751</v>
      </c>
      <c r="AL2125" s="301" t="s">
        <v>6735</v>
      </c>
      <c r="AO2125" s="29" t="s">
        <v>4442</v>
      </c>
      <c r="AR2125" s="29" t="str">
        <f t="shared" si="337"/>
        <v>1</v>
      </c>
      <c r="AS2125" s="29">
        <f t="shared" si="338"/>
        <v>0</v>
      </c>
      <c r="AT2125" s="29">
        <v>0</v>
      </c>
      <c r="AW2125" s="29" t="str">
        <f t="shared" si="340"/>
        <v/>
      </c>
      <c r="AX2125" s="29" t="str">
        <f t="shared" si="332"/>
        <v/>
      </c>
      <c r="AY2125" s="29" t="str">
        <f t="shared" si="339"/>
        <v>https://media.mediathek-tanz-theater.de/iiif/2/nvt_img-412-012.JP2</v>
      </c>
      <c r="AZ2125" s="29" t="str">
        <f t="shared" si="333"/>
        <v>image/jp2</v>
      </c>
      <c r="BA2125" s="29" t="str">
        <f t="shared" si="334"/>
        <v>presentation/iiif</v>
      </c>
      <c r="BB2125" s="29" t="str">
        <f t="shared" si="335"/>
        <v>https://media.mediathek-tanz-theater.de/iiif/2/nvt_img-412-012.JP2/full/100,/0/default.jpg</v>
      </c>
      <c r="BC2125" s="29" t="str">
        <f t="shared" si="331"/>
        <v>image/jpeg</v>
      </c>
      <c r="BD2125" s="29" t="str">
        <f t="shared" si="336"/>
        <v>presentation/thumbnail</v>
      </c>
    </row>
    <row r="2126" spans="1:56" ht="12.75" customHeight="1">
      <c r="A2126" s="29">
        <v>1</v>
      </c>
      <c r="B2126" s="29">
        <v>0</v>
      </c>
      <c r="C2126" t="s">
        <v>9959</v>
      </c>
      <c r="D2126" s="29" t="s">
        <v>9960</v>
      </c>
      <c r="E2126" s="29"/>
      <c r="F2126" s="29" t="s">
        <v>9630</v>
      </c>
      <c r="G2126" s="29"/>
      <c r="H2126" s="29"/>
      <c r="I2126" s="402" t="s">
        <v>5392</v>
      </c>
      <c r="J2126" s="406" t="s">
        <v>9957</v>
      </c>
      <c r="K2126" s="29"/>
      <c r="L2126" s="29"/>
      <c r="M2126" s="311"/>
      <c r="N2126" s="29"/>
      <c r="O2126" s="29"/>
      <c r="P2126" s="25"/>
      <c r="Q2126" s="25"/>
      <c r="R2126" s="29" t="s">
        <v>9961</v>
      </c>
      <c r="S2126" s="29"/>
      <c r="T2126" s="29"/>
      <c r="U2126" t="s">
        <v>1173</v>
      </c>
      <c r="V2126" t="s">
        <v>3705</v>
      </c>
      <c r="W2126" s="29"/>
      <c r="X2126" s="349"/>
      <c r="Y2126" s="29"/>
      <c r="Z2126" s="29" t="s">
        <v>1218</v>
      </c>
      <c r="AA2126" s="29" t="s">
        <v>1170</v>
      </c>
      <c r="AB2126" s="29"/>
      <c r="AC2126" s="29"/>
      <c r="AD2126" s="29"/>
      <c r="AE2126" s="29" t="s">
        <v>2950</v>
      </c>
      <c r="AG2126" s="38">
        <v>1</v>
      </c>
      <c r="AH2126" s="38" t="s">
        <v>4439</v>
      </c>
      <c r="AI2126" s="38" t="s">
        <v>4440</v>
      </c>
      <c r="AJ2126" s="38" t="s">
        <v>4799</v>
      </c>
      <c r="AK2126" s="38" t="s">
        <v>72</v>
      </c>
      <c r="AL2126" s="301" t="s">
        <v>6735</v>
      </c>
      <c r="AN2126" s="29" t="s">
        <v>4635</v>
      </c>
      <c r="AO2126" s="29" t="s">
        <v>4442</v>
      </c>
      <c r="AR2126" s="29" t="str">
        <f t="shared" si="337"/>
        <v>0</v>
      </c>
      <c r="AS2126" s="29">
        <f t="shared" si="338"/>
        <v>0</v>
      </c>
      <c r="AT2126" s="29">
        <v>0</v>
      </c>
      <c r="AW2126" s="29" t="str">
        <f t="shared" si="340"/>
        <v/>
      </c>
      <c r="AX2126" s="29" t="str">
        <f t="shared" si="332"/>
        <v/>
      </c>
      <c r="AY2126" s="29" t="str">
        <f t="shared" si="339"/>
        <v>https://media.mediathek-tanz-theater.de/iiif/2/nvt_img-412-012-001.JP2</v>
      </c>
      <c r="AZ2126" s="29" t="str">
        <f t="shared" si="333"/>
        <v>image/jp2</v>
      </c>
      <c r="BA2126" s="29" t="str">
        <f t="shared" si="334"/>
        <v>presentation/iiif</v>
      </c>
      <c r="BB2126" s="29" t="str">
        <f t="shared" si="335"/>
        <v>https://media.mediathek-tanz-theater.de/iiif/2/nvt_img-412-012-001.JP2/full/100,/0/default.jpg</v>
      </c>
      <c r="BC2126" s="29" t="str">
        <f t="shared" si="331"/>
        <v>image/jpeg</v>
      </c>
      <c r="BD2126" s="29" t="str">
        <f t="shared" si="336"/>
        <v>presentation/thumbnail</v>
      </c>
    </row>
    <row r="2127" spans="1:56" ht="12.75" customHeight="1">
      <c r="A2127" s="29">
        <v>1</v>
      </c>
      <c r="B2127" s="29">
        <v>0</v>
      </c>
      <c r="C2127" t="s">
        <v>9962</v>
      </c>
      <c r="D2127" s="29" t="s">
        <v>9963</v>
      </c>
      <c r="E2127" s="29"/>
      <c r="F2127" s="29" t="s">
        <v>9630</v>
      </c>
      <c r="G2127" s="29"/>
      <c r="H2127" s="29"/>
      <c r="I2127" s="402" t="s">
        <v>5392</v>
      </c>
      <c r="J2127" s="406" t="s">
        <v>9957</v>
      </c>
      <c r="K2127" s="29"/>
      <c r="L2127" s="29"/>
      <c r="M2127" s="311"/>
      <c r="N2127" s="29"/>
      <c r="O2127" s="29"/>
      <c r="P2127" s="25"/>
      <c r="Q2127" s="25"/>
      <c r="R2127" s="29" t="s">
        <v>9961</v>
      </c>
      <c r="S2127" s="29"/>
      <c r="T2127" s="29"/>
      <c r="U2127" t="s">
        <v>1173</v>
      </c>
      <c r="V2127" t="s">
        <v>3705</v>
      </c>
      <c r="W2127" s="29"/>
      <c r="X2127" s="349"/>
      <c r="Y2127" s="29"/>
      <c r="Z2127" s="29" t="s">
        <v>1218</v>
      </c>
      <c r="AA2127" s="29" t="s">
        <v>1170</v>
      </c>
      <c r="AB2127" s="29"/>
      <c r="AC2127" s="29"/>
      <c r="AD2127" s="29"/>
      <c r="AE2127" s="29" t="s">
        <v>2950</v>
      </c>
      <c r="AG2127" s="38">
        <v>1</v>
      </c>
      <c r="AH2127" s="38" t="s">
        <v>4439</v>
      </c>
      <c r="AI2127" s="38" t="s">
        <v>4440</v>
      </c>
      <c r="AJ2127" s="38" t="s">
        <v>4799</v>
      </c>
      <c r="AK2127" s="38" t="s">
        <v>4751</v>
      </c>
      <c r="AL2127" s="301" t="s">
        <v>6735</v>
      </c>
      <c r="AN2127" s="29" t="s">
        <v>4635</v>
      </c>
      <c r="AO2127" s="29" t="s">
        <v>4442</v>
      </c>
      <c r="AR2127" s="29" t="str">
        <f t="shared" si="337"/>
        <v>0</v>
      </c>
      <c r="AS2127" s="29">
        <f t="shared" si="338"/>
        <v>0</v>
      </c>
      <c r="AT2127" s="29">
        <v>0</v>
      </c>
      <c r="AW2127" s="29" t="str">
        <f t="shared" si="340"/>
        <v/>
      </c>
      <c r="AX2127" s="29" t="str">
        <f t="shared" si="332"/>
        <v/>
      </c>
      <c r="AY2127" s="29" t="str">
        <f t="shared" si="339"/>
        <v>https://media.mediathek-tanz-theater.de/iiif/2/nvt_img-412-012-002.JP2</v>
      </c>
      <c r="AZ2127" s="29" t="str">
        <f t="shared" si="333"/>
        <v>image/jp2</v>
      </c>
      <c r="BA2127" s="29" t="str">
        <f t="shared" si="334"/>
        <v>presentation/iiif</v>
      </c>
      <c r="BB2127" s="29" t="str">
        <f t="shared" si="335"/>
        <v>https://media.mediathek-tanz-theater.de/iiif/2/nvt_img-412-012-002.JP2/full/100,/0/default.jpg</v>
      </c>
      <c r="BC2127" s="29" t="str">
        <f t="shared" si="331"/>
        <v>image/jpeg</v>
      </c>
      <c r="BD2127" s="29" t="str">
        <f t="shared" si="336"/>
        <v>presentation/thumbnail</v>
      </c>
    </row>
    <row r="2128" spans="1:56" ht="12.75" customHeight="1">
      <c r="A2128" s="29">
        <v>1</v>
      </c>
      <c r="B2128" s="29">
        <v>0</v>
      </c>
      <c r="C2128" t="s">
        <v>9964</v>
      </c>
      <c r="D2128" s="29" t="s">
        <v>9965</v>
      </c>
      <c r="E2128" s="29"/>
      <c r="F2128" s="29" t="s">
        <v>9630</v>
      </c>
      <c r="G2128" s="29"/>
      <c r="H2128" s="29"/>
      <c r="I2128" s="402" t="s">
        <v>5392</v>
      </c>
      <c r="J2128" s="406" t="s">
        <v>9957</v>
      </c>
      <c r="K2128" s="29"/>
      <c r="L2128" s="29"/>
      <c r="M2128" s="311"/>
      <c r="N2128" s="29"/>
      <c r="O2128" s="29"/>
      <c r="P2128" s="25"/>
      <c r="Q2128" s="25"/>
      <c r="R2128" s="29" t="s">
        <v>9961</v>
      </c>
      <c r="S2128" s="29"/>
      <c r="T2128" s="29"/>
      <c r="U2128" t="s">
        <v>1173</v>
      </c>
      <c r="V2128" t="s">
        <v>3705</v>
      </c>
      <c r="W2128" s="29"/>
      <c r="X2128" s="349"/>
      <c r="Y2128" s="29"/>
      <c r="Z2128" s="29" t="s">
        <v>1218</v>
      </c>
      <c r="AA2128" s="29" t="s">
        <v>1170</v>
      </c>
      <c r="AB2128" s="29"/>
      <c r="AC2128" s="29"/>
      <c r="AD2128" s="29"/>
      <c r="AE2128" s="29" t="s">
        <v>2950</v>
      </c>
      <c r="AG2128" s="38">
        <v>1</v>
      </c>
      <c r="AH2128" s="38" t="s">
        <v>4439</v>
      </c>
      <c r="AI2128" s="38" t="s">
        <v>4440</v>
      </c>
      <c r="AJ2128" s="38" t="s">
        <v>4799</v>
      </c>
      <c r="AK2128" s="38" t="s">
        <v>9966</v>
      </c>
      <c r="AL2128" s="301" t="s">
        <v>6735</v>
      </c>
      <c r="AN2128" s="29" t="s">
        <v>4635</v>
      </c>
      <c r="AO2128" s="29" t="s">
        <v>4442</v>
      </c>
      <c r="AR2128" s="29" t="str">
        <f t="shared" si="337"/>
        <v>0</v>
      </c>
      <c r="AS2128" s="29">
        <f t="shared" si="338"/>
        <v>0</v>
      </c>
      <c r="AT2128" s="29">
        <v>0</v>
      </c>
      <c r="AW2128" s="29" t="str">
        <f t="shared" si="340"/>
        <v/>
      </c>
      <c r="AX2128" s="29" t="str">
        <f t="shared" si="332"/>
        <v/>
      </c>
      <c r="AY2128" s="29" t="str">
        <f t="shared" si="339"/>
        <v>https://media.mediathek-tanz-theater.de/iiif/2/nvt_img-412-012-003.JP2</v>
      </c>
      <c r="AZ2128" s="29" t="str">
        <f t="shared" si="333"/>
        <v>image/jp2</v>
      </c>
      <c r="BA2128" s="29" t="str">
        <f t="shared" si="334"/>
        <v>presentation/iiif</v>
      </c>
      <c r="BB2128" s="29" t="str">
        <f t="shared" si="335"/>
        <v>https://media.mediathek-tanz-theater.de/iiif/2/nvt_img-412-012-003.JP2/full/100,/0/default.jpg</v>
      </c>
      <c r="BC2128" s="29" t="str">
        <f t="shared" si="331"/>
        <v>image/jpeg</v>
      </c>
      <c r="BD2128" s="29" t="str">
        <f t="shared" si="336"/>
        <v>presentation/thumbnail</v>
      </c>
    </row>
    <row r="2129" spans="1:56" ht="12.75" customHeight="1">
      <c r="A2129" s="29">
        <v>1</v>
      </c>
      <c r="B2129" s="29">
        <v>0</v>
      </c>
      <c r="C2129" t="s">
        <v>9967</v>
      </c>
      <c r="D2129" s="29" t="s">
        <v>9968</v>
      </c>
      <c r="E2129" s="29"/>
      <c r="F2129" s="29" t="s">
        <v>9630</v>
      </c>
      <c r="G2129" s="29"/>
      <c r="H2129" s="29"/>
      <c r="I2129" s="402" t="s">
        <v>5392</v>
      </c>
      <c r="J2129" s="406" t="s">
        <v>9957</v>
      </c>
      <c r="K2129" s="29"/>
      <c r="L2129" s="29"/>
      <c r="M2129" s="311"/>
      <c r="N2129" s="29"/>
      <c r="O2129" s="29"/>
      <c r="P2129" s="25"/>
      <c r="Q2129" s="25"/>
      <c r="R2129" s="29" t="s">
        <v>9961</v>
      </c>
      <c r="S2129" s="29"/>
      <c r="T2129" s="29"/>
      <c r="U2129" t="s">
        <v>1173</v>
      </c>
      <c r="V2129" t="s">
        <v>3705</v>
      </c>
      <c r="W2129" s="29"/>
      <c r="X2129" s="349"/>
      <c r="Y2129" s="29"/>
      <c r="Z2129" s="29" t="s">
        <v>1218</v>
      </c>
      <c r="AA2129" s="29" t="s">
        <v>1170</v>
      </c>
      <c r="AB2129" s="29"/>
      <c r="AC2129" s="29"/>
      <c r="AD2129" s="29"/>
      <c r="AE2129" s="29" t="s">
        <v>2950</v>
      </c>
      <c r="AG2129" s="38">
        <v>1</v>
      </c>
      <c r="AH2129" s="38" t="s">
        <v>4439</v>
      </c>
      <c r="AI2129" s="38" t="s">
        <v>4440</v>
      </c>
      <c r="AJ2129" s="38" t="s">
        <v>4799</v>
      </c>
      <c r="AK2129" s="38" t="s">
        <v>72</v>
      </c>
      <c r="AL2129" s="301" t="s">
        <v>6735</v>
      </c>
      <c r="AN2129" s="29" t="s">
        <v>4635</v>
      </c>
      <c r="AO2129" s="29" t="s">
        <v>4442</v>
      </c>
      <c r="AR2129" s="29" t="str">
        <f t="shared" si="337"/>
        <v>0</v>
      </c>
      <c r="AS2129" s="29">
        <f t="shared" si="338"/>
        <v>0</v>
      </c>
      <c r="AT2129" s="29">
        <v>0</v>
      </c>
      <c r="AW2129" s="29" t="str">
        <f t="shared" si="340"/>
        <v/>
      </c>
      <c r="AX2129" s="29" t="str">
        <f t="shared" si="332"/>
        <v/>
      </c>
      <c r="AY2129" s="29" t="str">
        <f t="shared" si="339"/>
        <v>https://media.mediathek-tanz-theater.de/iiif/2/nvt_img-412-012-004.JP2</v>
      </c>
      <c r="AZ2129" s="29" t="str">
        <f t="shared" si="333"/>
        <v>image/jp2</v>
      </c>
      <c r="BA2129" s="29" t="str">
        <f t="shared" si="334"/>
        <v>presentation/iiif</v>
      </c>
      <c r="BB2129" s="29" t="str">
        <f t="shared" si="335"/>
        <v>https://media.mediathek-tanz-theater.de/iiif/2/nvt_img-412-012-004.JP2/full/100,/0/default.jpg</v>
      </c>
      <c r="BC2129" s="29" t="str">
        <f t="shared" si="331"/>
        <v>image/jpeg</v>
      </c>
      <c r="BD2129" s="29" t="str">
        <f t="shared" si="336"/>
        <v>presentation/thumbnail</v>
      </c>
    </row>
    <row r="2130" spans="1:56" ht="12.75" customHeight="1">
      <c r="A2130" s="29">
        <v>1</v>
      </c>
      <c r="B2130" s="29">
        <v>0</v>
      </c>
      <c r="C2130" t="s">
        <v>9969</v>
      </c>
      <c r="D2130" s="29" t="s">
        <v>9970</v>
      </c>
      <c r="E2130" s="29"/>
      <c r="F2130" s="29" t="s">
        <v>9630</v>
      </c>
      <c r="G2130" s="29"/>
      <c r="H2130" s="29"/>
      <c r="I2130" s="402" t="s">
        <v>5392</v>
      </c>
      <c r="J2130" s="406" t="s">
        <v>9957</v>
      </c>
      <c r="K2130" s="29"/>
      <c r="L2130" s="29"/>
      <c r="M2130" s="311"/>
      <c r="N2130" s="29"/>
      <c r="O2130" s="29"/>
      <c r="P2130" s="25"/>
      <c r="Q2130" s="25"/>
      <c r="R2130" s="29" t="s">
        <v>9961</v>
      </c>
      <c r="S2130" s="29"/>
      <c r="T2130" s="29"/>
      <c r="U2130" t="s">
        <v>1173</v>
      </c>
      <c r="V2130" t="s">
        <v>3705</v>
      </c>
      <c r="W2130" s="29"/>
      <c r="X2130" s="349"/>
      <c r="Y2130" s="29"/>
      <c r="Z2130" s="29" t="s">
        <v>1218</v>
      </c>
      <c r="AA2130" s="29" t="s">
        <v>1170</v>
      </c>
      <c r="AB2130" s="29"/>
      <c r="AC2130" s="29"/>
      <c r="AD2130" s="29"/>
      <c r="AE2130" s="29" t="s">
        <v>2950</v>
      </c>
      <c r="AG2130" s="38">
        <v>1</v>
      </c>
      <c r="AH2130" s="38" t="s">
        <v>4439</v>
      </c>
      <c r="AI2130" s="38" t="s">
        <v>4440</v>
      </c>
      <c r="AJ2130" s="38" t="s">
        <v>4799</v>
      </c>
      <c r="AK2130" s="38" t="s">
        <v>9971</v>
      </c>
      <c r="AL2130" s="301" t="s">
        <v>6735</v>
      </c>
      <c r="AN2130" s="29" t="s">
        <v>5307</v>
      </c>
      <c r="AO2130" s="29" t="s">
        <v>4442</v>
      </c>
      <c r="AR2130" s="29" t="str">
        <f t="shared" si="337"/>
        <v>0</v>
      </c>
      <c r="AS2130" s="29">
        <f t="shared" si="338"/>
        <v>0</v>
      </c>
      <c r="AT2130" s="29">
        <v>0</v>
      </c>
      <c r="AW2130" s="29" t="str">
        <f t="shared" si="340"/>
        <v/>
      </c>
      <c r="AX2130" s="29" t="str">
        <f t="shared" si="332"/>
        <v/>
      </c>
      <c r="AY2130" s="29" t="str">
        <f t="shared" si="339"/>
        <v>https://media.mediathek-tanz-theater.de/iiif/2/nvt_img-412-012-005.JP2</v>
      </c>
      <c r="AZ2130" s="29" t="str">
        <f t="shared" si="333"/>
        <v>image/jp2</v>
      </c>
      <c r="BA2130" s="29" t="str">
        <f t="shared" si="334"/>
        <v>presentation/iiif</v>
      </c>
      <c r="BB2130" s="29" t="str">
        <f t="shared" si="335"/>
        <v>https://media.mediathek-tanz-theater.de/iiif/2/nvt_img-412-012-005.JP2/full/100,/0/default.jpg</v>
      </c>
      <c r="BC2130" s="29" t="str">
        <f t="shared" si="331"/>
        <v>image/jpeg</v>
      </c>
      <c r="BD2130" s="29" t="str">
        <f t="shared" si="336"/>
        <v>presentation/thumbnail</v>
      </c>
    </row>
    <row r="2131" spans="1:56" ht="12.75" customHeight="1">
      <c r="A2131" s="29">
        <v>1</v>
      </c>
      <c r="B2131" s="29">
        <v>0</v>
      </c>
      <c r="C2131" t="s">
        <v>9972</v>
      </c>
      <c r="D2131" s="29" t="s">
        <v>9973</v>
      </c>
      <c r="E2131" s="29"/>
      <c r="F2131" s="29" t="s">
        <v>9630</v>
      </c>
      <c r="G2131" s="29"/>
      <c r="H2131" s="29"/>
      <c r="I2131" s="402" t="s">
        <v>5392</v>
      </c>
      <c r="J2131" s="406" t="s">
        <v>9957</v>
      </c>
      <c r="K2131" s="29"/>
      <c r="L2131" s="29"/>
      <c r="M2131" s="311"/>
      <c r="N2131" s="29"/>
      <c r="O2131" s="29"/>
      <c r="P2131" s="25"/>
      <c r="Q2131" s="25"/>
      <c r="R2131" s="29" t="s">
        <v>9961</v>
      </c>
      <c r="S2131" s="29"/>
      <c r="T2131" s="29"/>
      <c r="U2131" t="s">
        <v>1173</v>
      </c>
      <c r="V2131" t="s">
        <v>3705</v>
      </c>
      <c r="W2131" s="29"/>
      <c r="X2131" s="349"/>
      <c r="Y2131" s="29"/>
      <c r="Z2131" s="29" t="s">
        <v>1218</v>
      </c>
      <c r="AA2131" s="29" t="s">
        <v>1170</v>
      </c>
      <c r="AB2131" s="29"/>
      <c r="AC2131" s="29"/>
      <c r="AD2131" s="29"/>
      <c r="AE2131" s="29" t="s">
        <v>2950</v>
      </c>
      <c r="AG2131" s="38">
        <v>1</v>
      </c>
      <c r="AH2131" s="38" t="s">
        <v>4439</v>
      </c>
      <c r="AI2131" s="38" t="s">
        <v>4440</v>
      </c>
      <c r="AJ2131" s="38" t="s">
        <v>4799</v>
      </c>
      <c r="AK2131" s="38" t="s">
        <v>4751</v>
      </c>
      <c r="AL2131" s="301" t="s">
        <v>6735</v>
      </c>
      <c r="AN2131" s="29" t="s">
        <v>5307</v>
      </c>
      <c r="AO2131" s="29" t="s">
        <v>4442</v>
      </c>
      <c r="AR2131" s="29" t="str">
        <f t="shared" si="337"/>
        <v>0</v>
      </c>
      <c r="AS2131" s="29">
        <f t="shared" si="338"/>
        <v>0</v>
      </c>
      <c r="AT2131" s="29">
        <v>0</v>
      </c>
      <c r="AW2131" s="29" t="str">
        <f t="shared" si="340"/>
        <v/>
      </c>
      <c r="AX2131" s="29" t="str">
        <f t="shared" si="332"/>
        <v/>
      </c>
      <c r="AY2131" s="29" t="str">
        <f t="shared" si="339"/>
        <v>https://media.mediathek-tanz-theater.de/iiif/2/nvt_img-412-012-006.JP2</v>
      </c>
      <c r="AZ2131" s="29" t="str">
        <f t="shared" si="333"/>
        <v>image/jp2</v>
      </c>
      <c r="BA2131" s="29" t="str">
        <f t="shared" si="334"/>
        <v>presentation/iiif</v>
      </c>
      <c r="BB2131" s="29" t="str">
        <f t="shared" si="335"/>
        <v>https://media.mediathek-tanz-theater.de/iiif/2/nvt_img-412-012-006.JP2/full/100,/0/default.jpg</v>
      </c>
      <c r="BC2131" s="29" t="str">
        <f t="shared" si="331"/>
        <v>image/jpeg</v>
      </c>
      <c r="BD2131" s="29" t="str">
        <f t="shared" si="336"/>
        <v>presentation/thumbnail</v>
      </c>
    </row>
    <row r="2132" spans="1:56" ht="12.75" customHeight="1">
      <c r="A2132" s="29">
        <v>1</v>
      </c>
      <c r="B2132" s="29">
        <v>0</v>
      </c>
      <c r="C2132" t="s">
        <v>9974</v>
      </c>
      <c r="D2132" s="29" t="s">
        <v>9975</v>
      </c>
      <c r="E2132" s="29"/>
      <c r="F2132" s="29" t="s">
        <v>9630</v>
      </c>
      <c r="G2132" s="29"/>
      <c r="H2132" s="29"/>
      <c r="I2132" s="402" t="s">
        <v>4438</v>
      </c>
      <c r="J2132" s="406" t="s">
        <v>9777</v>
      </c>
      <c r="K2132" s="29"/>
      <c r="L2132" s="29"/>
      <c r="M2132" s="311"/>
      <c r="N2132" s="29"/>
      <c r="O2132" s="29"/>
      <c r="P2132" s="25"/>
      <c r="Q2132" s="25"/>
      <c r="U2132"/>
      <c r="V2132" t="s">
        <v>3705</v>
      </c>
      <c r="W2132" s="29"/>
      <c r="X2132" s="349"/>
      <c r="Y2132" s="29"/>
      <c r="Z2132" s="29" t="s">
        <v>1218</v>
      </c>
      <c r="AA2132" s="29" t="s">
        <v>1170</v>
      </c>
      <c r="AB2132" s="29"/>
      <c r="AC2132" s="29"/>
      <c r="AD2132" s="29"/>
      <c r="AE2132" s="29" t="s">
        <v>2950</v>
      </c>
      <c r="AG2132" s="38">
        <v>1</v>
      </c>
      <c r="AH2132" s="38" t="s">
        <v>4439</v>
      </c>
      <c r="AI2132" s="38" t="s">
        <v>4440</v>
      </c>
      <c r="AJ2132" s="38" t="s">
        <v>9751</v>
      </c>
      <c r="AL2132" s="301" t="s">
        <v>6735</v>
      </c>
      <c r="AO2132" s="29" t="s">
        <v>4442</v>
      </c>
      <c r="AR2132" s="29" t="str">
        <f t="shared" si="337"/>
        <v>1</v>
      </c>
      <c r="AS2132" s="29">
        <f t="shared" si="338"/>
        <v>0</v>
      </c>
      <c r="AT2132" s="29">
        <v>0</v>
      </c>
      <c r="AW2132" s="29" t="str">
        <f t="shared" si="340"/>
        <v/>
      </c>
      <c r="AX2132" s="29" t="str">
        <f t="shared" si="332"/>
        <v/>
      </c>
      <c r="AY2132" s="29" t="str">
        <f t="shared" si="339"/>
        <v>https://media.mediathek-tanz-theater.de/iiif/2/nvt_img-412-013.JP2</v>
      </c>
      <c r="AZ2132" s="29" t="str">
        <f t="shared" si="333"/>
        <v>image/jp2</v>
      </c>
      <c r="BA2132" s="29" t="str">
        <f t="shared" si="334"/>
        <v>presentation/iiif</v>
      </c>
      <c r="BB2132" s="29" t="str">
        <f t="shared" si="335"/>
        <v>https://media.mediathek-tanz-theater.de/iiif/2/nvt_img-412-013.JP2/full/100,/0/default.jpg</v>
      </c>
      <c r="BC2132" s="29" t="str">
        <f t="shared" si="331"/>
        <v>image/jpeg</v>
      </c>
      <c r="BD2132" s="29" t="str">
        <f t="shared" si="336"/>
        <v>presentation/thumbnail</v>
      </c>
    </row>
    <row r="2133" spans="1:56" ht="12.75" customHeight="1">
      <c r="A2133" s="29">
        <v>1</v>
      </c>
      <c r="B2133" s="29">
        <v>0</v>
      </c>
      <c r="C2133" t="s">
        <v>9976</v>
      </c>
      <c r="D2133" s="29" t="s">
        <v>9977</v>
      </c>
      <c r="E2133" s="29"/>
      <c r="F2133" s="29" t="s">
        <v>9630</v>
      </c>
      <c r="G2133" s="29"/>
      <c r="H2133" s="29"/>
      <c r="I2133" s="402" t="s">
        <v>5392</v>
      </c>
      <c r="J2133" s="406" t="s">
        <v>9974</v>
      </c>
      <c r="K2133" s="29"/>
      <c r="L2133" s="29"/>
      <c r="M2133" s="311"/>
      <c r="N2133" s="29"/>
      <c r="O2133" s="29"/>
      <c r="P2133" s="25"/>
      <c r="Q2133" s="25"/>
      <c r="R2133" s="29" t="s">
        <v>9961</v>
      </c>
      <c r="S2133" s="29"/>
      <c r="T2133" s="29"/>
      <c r="U2133" t="s">
        <v>1173</v>
      </c>
      <c r="V2133" t="s">
        <v>3705</v>
      </c>
      <c r="W2133" s="29"/>
      <c r="X2133" s="349"/>
      <c r="Y2133" s="29"/>
      <c r="Z2133" s="29" t="s">
        <v>1218</v>
      </c>
      <c r="AA2133" s="29" t="s">
        <v>1170</v>
      </c>
      <c r="AB2133" s="29"/>
      <c r="AC2133" s="29"/>
      <c r="AD2133" s="29"/>
      <c r="AE2133" s="29" t="s">
        <v>2950</v>
      </c>
      <c r="AG2133" s="38">
        <v>1</v>
      </c>
      <c r="AH2133" s="38" t="s">
        <v>4439</v>
      </c>
      <c r="AI2133" s="38" t="s">
        <v>4440</v>
      </c>
      <c r="AJ2133" s="38" t="s">
        <v>4799</v>
      </c>
      <c r="AK2133" s="38" t="s">
        <v>4751</v>
      </c>
      <c r="AL2133" s="301" t="s">
        <v>6735</v>
      </c>
      <c r="AN2133" s="29" t="s">
        <v>4635</v>
      </c>
      <c r="AO2133" s="29" t="s">
        <v>4442</v>
      </c>
      <c r="AR2133" s="29" t="str">
        <f t="shared" si="337"/>
        <v>0</v>
      </c>
      <c r="AS2133" s="29">
        <f t="shared" si="338"/>
        <v>0</v>
      </c>
      <c r="AT2133" s="29">
        <v>0</v>
      </c>
      <c r="AW2133" s="29" t="str">
        <f t="shared" si="340"/>
        <v/>
      </c>
      <c r="AX2133" s="29" t="str">
        <f t="shared" si="332"/>
        <v/>
      </c>
      <c r="AY2133" s="29" t="str">
        <f t="shared" si="339"/>
        <v>https://media.mediathek-tanz-theater.de/iiif/2/nvt_img-412-013-001.JP2</v>
      </c>
      <c r="AZ2133" s="29" t="str">
        <f t="shared" si="333"/>
        <v>image/jp2</v>
      </c>
      <c r="BA2133" s="29" t="str">
        <f t="shared" si="334"/>
        <v>presentation/iiif</v>
      </c>
      <c r="BB2133" s="29" t="str">
        <f t="shared" si="335"/>
        <v>https://media.mediathek-tanz-theater.de/iiif/2/nvt_img-412-013-001.JP2/full/100,/0/default.jpg</v>
      </c>
      <c r="BC2133" s="29" t="str">
        <f t="shared" si="331"/>
        <v>image/jpeg</v>
      </c>
      <c r="BD2133" s="29" t="str">
        <f t="shared" si="336"/>
        <v>presentation/thumbnail</v>
      </c>
    </row>
    <row r="2134" spans="1:56" ht="12.75" customHeight="1">
      <c r="A2134" s="29">
        <v>1</v>
      </c>
      <c r="B2134" s="29">
        <v>0</v>
      </c>
      <c r="C2134" t="s">
        <v>9978</v>
      </c>
      <c r="D2134" s="29" t="s">
        <v>9979</v>
      </c>
      <c r="E2134" s="29"/>
      <c r="F2134" s="29" t="s">
        <v>9630</v>
      </c>
      <c r="G2134" s="29"/>
      <c r="H2134" s="29"/>
      <c r="I2134" s="402" t="s">
        <v>5392</v>
      </c>
      <c r="J2134" s="406" t="s">
        <v>9974</v>
      </c>
      <c r="K2134" s="29"/>
      <c r="L2134" s="29"/>
      <c r="M2134" s="311"/>
      <c r="N2134" s="29"/>
      <c r="O2134" s="29"/>
      <c r="P2134" s="25"/>
      <c r="Q2134" s="25"/>
      <c r="R2134" s="29" t="s">
        <v>9961</v>
      </c>
      <c r="S2134" s="29"/>
      <c r="T2134" s="29"/>
      <c r="U2134" t="s">
        <v>1173</v>
      </c>
      <c r="V2134" t="s">
        <v>3705</v>
      </c>
      <c r="W2134" s="29"/>
      <c r="X2134" s="349"/>
      <c r="Y2134" s="29"/>
      <c r="Z2134" s="29" t="s">
        <v>1218</v>
      </c>
      <c r="AA2134" s="29" t="s">
        <v>1170</v>
      </c>
      <c r="AB2134" s="29"/>
      <c r="AC2134" s="29"/>
      <c r="AD2134" s="29"/>
      <c r="AE2134" s="29" t="s">
        <v>2950</v>
      </c>
      <c r="AG2134" s="38">
        <v>1</v>
      </c>
      <c r="AH2134" s="38" t="s">
        <v>4439</v>
      </c>
      <c r="AI2134" s="38" t="s">
        <v>4440</v>
      </c>
      <c r="AJ2134" s="38" t="s">
        <v>4799</v>
      </c>
      <c r="AK2134" s="38" t="s">
        <v>72</v>
      </c>
      <c r="AL2134" s="301" t="s">
        <v>6735</v>
      </c>
      <c r="AN2134" s="29" t="s">
        <v>4635</v>
      </c>
      <c r="AO2134" s="29" t="s">
        <v>4442</v>
      </c>
      <c r="AR2134" s="29" t="str">
        <f t="shared" si="337"/>
        <v>0</v>
      </c>
      <c r="AS2134" s="29">
        <f t="shared" si="338"/>
        <v>0</v>
      </c>
      <c r="AT2134" s="29">
        <v>0</v>
      </c>
      <c r="AW2134" s="29" t="str">
        <f t="shared" si="340"/>
        <v/>
      </c>
      <c r="AX2134" s="29" t="str">
        <f t="shared" si="332"/>
        <v/>
      </c>
      <c r="AY2134" s="29" t="str">
        <f t="shared" si="339"/>
        <v>https://media.mediathek-tanz-theater.de/iiif/2/nvt_img-412-013-002.JP2</v>
      </c>
      <c r="AZ2134" s="29" t="str">
        <f t="shared" si="333"/>
        <v>image/jp2</v>
      </c>
      <c r="BA2134" s="29" t="str">
        <f t="shared" si="334"/>
        <v>presentation/iiif</v>
      </c>
      <c r="BB2134" s="29" t="str">
        <f t="shared" si="335"/>
        <v>https://media.mediathek-tanz-theater.de/iiif/2/nvt_img-412-013-002.JP2/full/100,/0/default.jpg</v>
      </c>
      <c r="BC2134" s="29" t="str">
        <f t="shared" si="331"/>
        <v>image/jpeg</v>
      </c>
      <c r="BD2134" s="29" t="str">
        <f t="shared" si="336"/>
        <v>presentation/thumbnail</v>
      </c>
    </row>
    <row r="2135" spans="1:56" ht="12.75" customHeight="1">
      <c r="A2135" s="29">
        <v>1</v>
      </c>
      <c r="B2135" s="29">
        <v>0</v>
      </c>
      <c r="C2135" t="s">
        <v>9980</v>
      </c>
      <c r="D2135" s="29" t="s">
        <v>9981</v>
      </c>
      <c r="E2135" s="29"/>
      <c r="F2135" s="29" t="s">
        <v>9630</v>
      </c>
      <c r="G2135" s="29"/>
      <c r="H2135" s="29"/>
      <c r="I2135" s="402" t="s">
        <v>5392</v>
      </c>
      <c r="J2135" s="406" t="s">
        <v>9974</v>
      </c>
      <c r="K2135" s="29"/>
      <c r="L2135" s="29"/>
      <c r="M2135" s="311"/>
      <c r="N2135" s="29"/>
      <c r="O2135" s="29"/>
      <c r="P2135" s="25"/>
      <c r="Q2135" s="25"/>
      <c r="R2135" s="29" t="s">
        <v>9982</v>
      </c>
      <c r="S2135" s="29"/>
      <c r="T2135" s="29"/>
      <c r="U2135" t="s">
        <v>1405</v>
      </c>
      <c r="V2135" t="s">
        <v>3705</v>
      </c>
      <c r="W2135" s="29"/>
      <c r="X2135" s="349"/>
      <c r="Y2135" s="29"/>
      <c r="Z2135" s="29" t="s">
        <v>1218</v>
      </c>
      <c r="AA2135" s="29" t="s">
        <v>1170</v>
      </c>
      <c r="AB2135" s="29"/>
      <c r="AC2135" s="29"/>
      <c r="AD2135" s="29"/>
      <c r="AE2135" s="29" t="s">
        <v>2950</v>
      </c>
      <c r="AG2135" s="38">
        <v>1</v>
      </c>
      <c r="AH2135" s="38" t="s">
        <v>4439</v>
      </c>
      <c r="AI2135" s="38" t="s">
        <v>4440</v>
      </c>
      <c r="AJ2135" s="38" t="s">
        <v>4799</v>
      </c>
      <c r="AK2135" s="38" t="s">
        <v>72</v>
      </c>
      <c r="AL2135" s="301" t="s">
        <v>6735</v>
      </c>
      <c r="AN2135" s="29" t="s">
        <v>4635</v>
      </c>
      <c r="AO2135" s="29" t="s">
        <v>4442</v>
      </c>
      <c r="AR2135" s="29" t="str">
        <f t="shared" si="337"/>
        <v>0</v>
      </c>
      <c r="AS2135" s="29">
        <f t="shared" si="338"/>
        <v>0</v>
      </c>
      <c r="AT2135" s="29">
        <v>0</v>
      </c>
      <c r="AW2135" s="29" t="str">
        <f t="shared" si="340"/>
        <v/>
      </c>
      <c r="AX2135" s="29" t="str">
        <f t="shared" si="332"/>
        <v/>
      </c>
      <c r="AY2135" s="29" t="str">
        <f t="shared" si="339"/>
        <v>https://media.mediathek-tanz-theater.de/iiif/2/nvt_img-412-013-003.JP2</v>
      </c>
      <c r="AZ2135" s="29" t="str">
        <f t="shared" si="333"/>
        <v>image/jp2</v>
      </c>
      <c r="BA2135" s="29" t="str">
        <f t="shared" si="334"/>
        <v>presentation/iiif</v>
      </c>
      <c r="BB2135" s="29" t="str">
        <f t="shared" si="335"/>
        <v>https://media.mediathek-tanz-theater.de/iiif/2/nvt_img-412-013-003.JP2/full/100,/0/default.jpg</v>
      </c>
      <c r="BC2135" s="29" t="str">
        <f t="shared" si="331"/>
        <v>image/jpeg</v>
      </c>
      <c r="BD2135" s="29" t="str">
        <f t="shared" si="336"/>
        <v>presentation/thumbnail</v>
      </c>
    </row>
    <row r="2136" spans="1:56" ht="12.75" customHeight="1">
      <c r="A2136" s="29">
        <v>1</v>
      </c>
      <c r="B2136" s="29">
        <v>0</v>
      </c>
      <c r="C2136" t="s">
        <v>9983</v>
      </c>
      <c r="D2136" s="29" t="s">
        <v>9984</v>
      </c>
      <c r="E2136" s="29"/>
      <c r="F2136" s="29" t="s">
        <v>9630</v>
      </c>
      <c r="G2136" s="29"/>
      <c r="H2136" s="29"/>
      <c r="I2136" s="402" t="s">
        <v>5392</v>
      </c>
      <c r="J2136" s="406" t="s">
        <v>9974</v>
      </c>
      <c r="K2136" s="29"/>
      <c r="L2136" s="29"/>
      <c r="M2136" s="311"/>
      <c r="N2136" s="29"/>
      <c r="O2136" s="29"/>
      <c r="P2136" s="25"/>
      <c r="Q2136" s="25"/>
      <c r="R2136" s="29" t="s">
        <v>9982</v>
      </c>
      <c r="S2136" s="29"/>
      <c r="T2136" s="29"/>
      <c r="U2136" t="s">
        <v>1405</v>
      </c>
      <c r="V2136" t="s">
        <v>3705</v>
      </c>
      <c r="W2136" s="29"/>
      <c r="X2136" s="349"/>
      <c r="Y2136" s="29"/>
      <c r="Z2136" s="29" t="s">
        <v>1218</v>
      </c>
      <c r="AA2136" s="29" t="s">
        <v>1170</v>
      </c>
      <c r="AB2136" s="29"/>
      <c r="AC2136" s="29"/>
      <c r="AD2136" s="29"/>
      <c r="AE2136" s="29" t="s">
        <v>2950</v>
      </c>
      <c r="AG2136" s="38">
        <v>1</v>
      </c>
      <c r="AH2136" s="38" t="s">
        <v>4439</v>
      </c>
      <c r="AI2136" s="38" t="s">
        <v>4440</v>
      </c>
      <c r="AJ2136" s="38" t="s">
        <v>4799</v>
      </c>
      <c r="AK2136" s="38" t="s">
        <v>72</v>
      </c>
      <c r="AL2136" s="301" t="s">
        <v>6735</v>
      </c>
      <c r="AN2136" s="29" t="s">
        <v>4635</v>
      </c>
      <c r="AO2136" s="29" t="s">
        <v>4442</v>
      </c>
      <c r="AR2136" s="29" t="str">
        <f t="shared" si="337"/>
        <v>0</v>
      </c>
      <c r="AS2136" s="29">
        <f t="shared" si="338"/>
        <v>0</v>
      </c>
      <c r="AT2136" s="29">
        <v>0</v>
      </c>
      <c r="AW2136" s="29" t="str">
        <f t="shared" si="340"/>
        <v/>
      </c>
      <c r="AX2136" s="29" t="str">
        <f t="shared" si="332"/>
        <v/>
      </c>
      <c r="AY2136" s="29" t="str">
        <f t="shared" si="339"/>
        <v>https://media.mediathek-tanz-theater.de/iiif/2/nvt_img-412-013-004.JP2</v>
      </c>
      <c r="AZ2136" s="29" t="str">
        <f t="shared" si="333"/>
        <v>image/jp2</v>
      </c>
      <c r="BA2136" s="29" t="str">
        <f t="shared" si="334"/>
        <v>presentation/iiif</v>
      </c>
      <c r="BB2136" s="29" t="str">
        <f t="shared" si="335"/>
        <v>https://media.mediathek-tanz-theater.de/iiif/2/nvt_img-412-013-004.JP2/full/100,/0/default.jpg</v>
      </c>
      <c r="BC2136" s="29" t="str">
        <f t="shared" si="331"/>
        <v>image/jpeg</v>
      </c>
      <c r="BD2136" s="29" t="str">
        <f t="shared" si="336"/>
        <v>presentation/thumbnail</v>
      </c>
    </row>
    <row r="2137" spans="1:56" ht="12.75" customHeight="1">
      <c r="A2137" s="29">
        <v>1</v>
      </c>
      <c r="B2137" s="29">
        <v>0</v>
      </c>
      <c r="C2137" t="s">
        <v>9985</v>
      </c>
      <c r="D2137" s="29" t="s">
        <v>9986</v>
      </c>
      <c r="E2137" s="29"/>
      <c r="F2137" s="29" t="s">
        <v>9630</v>
      </c>
      <c r="G2137" s="29"/>
      <c r="H2137" s="29"/>
      <c r="I2137" s="402" t="s">
        <v>5392</v>
      </c>
      <c r="J2137" s="406" t="s">
        <v>9974</v>
      </c>
      <c r="K2137" s="29"/>
      <c r="L2137" s="29"/>
      <c r="M2137" s="311"/>
      <c r="N2137" s="29"/>
      <c r="O2137" s="29"/>
      <c r="P2137" s="25"/>
      <c r="Q2137" s="25"/>
      <c r="R2137" s="29" t="s">
        <v>9982</v>
      </c>
      <c r="S2137" s="29"/>
      <c r="T2137" s="29"/>
      <c r="U2137" t="s">
        <v>1405</v>
      </c>
      <c r="V2137" t="s">
        <v>3705</v>
      </c>
      <c r="W2137" s="29"/>
      <c r="X2137" s="349"/>
      <c r="Y2137" s="29"/>
      <c r="Z2137" s="29" t="s">
        <v>1218</v>
      </c>
      <c r="AA2137" s="29" t="s">
        <v>1170</v>
      </c>
      <c r="AB2137" s="29"/>
      <c r="AC2137" s="29"/>
      <c r="AD2137" s="29"/>
      <c r="AE2137" s="29" t="s">
        <v>2950</v>
      </c>
      <c r="AG2137" s="38">
        <v>1</v>
      </c>
      <c r="AH2137" s="38" t="s">
        <v>4439</v>
      </c>
      <c r="AI2137" s="38" t="s">
        <v>4440</v>
      </c>
      <c r="AJ2137" s="38" t="s">
        <v>4799</v>
      </c>
      <c r="AK2137" s="38" t="s">
        <v>9987</v>
      </c>
      <c r="AL2137" s="301" t="s">
        <v>6735</v>
      </c>
      <c r="AN2137" s="29" t="s">
        <v>4635</v>
      </c>
      <c r="AO2137" s="29" t="s">
        <v>4442</v>
      </c>
      <c r="AR2137" s="29" t="str">
        <f t="shared" si="337"/>
        <v>0</v>
      </c>
      <c r="AS2137" s="29">
        <f t="shared" si="338"/>
        <v>0</v>
      </c>
      <c r="AT2137" s="29">
        <v>0</v>
      </c>
      <c r="AW2137" s="29" t="str">
        <f t="shared" si="340"/>
        <v/>
      </c>
      <c r="AX2137" s="29" t="str">
        <f t="shared" si="332"/>
        <v/>
      </c>
      <c r="AY2137" s="29" t="str">
        <f t="shared" si="339"/>
        <v>https://media.mediathek-tanz-theater.de/iiif/2/nvt_img-412-013-005.JP2</v>
      </c>
      <c r="AZ2137" s="29" t="str">
        <f t="shared" si="333"/>
        <v>image/jp2</v>
      </c>
      <c r="BA2137" s="29" t="str">
        <f t="shared" si="334"/>
        <v>presentation/iiif</v>
      </c>
      <c r="BB2137" s="29" t="str">
        <f t="shared" si="335"/>
        <v>https://media.mediathek-tanz-theater.de/iiif/2/nvt_img-412-013-005.JP2/full/100,/0/default.jpg</v>
      </c>
      <c r="BC2137" s="29" t="str">
        <f t="shared" si="331"/>
        <v>image/jpeg</v>
      </c>
      <c r="BD2137" s="29" t="str">
        <f t="shared" si="336"/>
        <v>presentation/thumbnail</v>
      </c>
    </row>
    <row r="2138" spans="1:56" ht="12.75" customHeight="1">
      <c r="A2138" s="29">
        <v>1</v>
      </c>
      <c r="B2138" s="29">
        <v>0</v>
      </c>
      <c r="C2138" t="s">
        <v>9988</v>
      </c>
      <c r="D2138" s="29" t="s">
        <v>9989</v>
      </c>
      <c r="E2138" s="29"/>
      <c r="F2138" s="29" t="s">
        <v>9630</v>
      </c>
      <c r="G2138" s="29"/>
      <c r="H2138" s="29"/>
      <c r="I2138" s="402" t="s">
        <v>5392</v>
      </c>
      <c r="J2138" s="406" t="s">
        <v>9974</v>
      </c>
      <c r="K2138" s="29"/>
      <c r="L2138" s="29"/>
      <c r="M2138" s="311"/>
      <c r="N2138" s="29"/>
      <c r="O2138" s="29"/>
      <c r="P2138" s="25"/>
      <c r="Q2138" s="25"/>
      <c r="R2138" s="29" t="s">
        <v>9982</v>
      </c>
      <c r="S2138" s="29"/>
      <c r="T2138" s="29"/>
      <c r="U2138" t="s">
        <v>1405</v>
      </c>
      <c r="V2138" t="s">
        <v>3705</v>
      </c>
      <c r="W2138" s="29"/>
      <c r="X2138" s="349"/>
      <c r="Y2138" s="29"/>
      <c r="Z2138" s="29" t="s">
        <v>1218</v>
      </c>
      <c r="AA2138" s="29" t="s">
        <v>1170</v>
      </c>
      <c r="AB2138" s="29"/>
      <c r="AC2138" s="29"/>
      <c r="AD2138" s="29"/>
      <c r="AE2138" s="29" t="s">
        <v>2950</v>
      </c>
      <c r="AG2138" s="38">
        <v>1</v>
      </c>
      <c r="AH2138" s="38" t="s">
        <v>4439</v>
      </c>
      <c r="AI2138" s="38" t="s">
        <v>4440</v>
      </c>
      <c r="AJ2138" s="38" t="s">
        <v>4799</v>
      </c>
      <c r="AK2138" s="38" t="s">
        <v>72</v>
      </c>
      <c r="AL2138" s="301" t="s">
        <v>6735</v>
      </c>
      <c r="AN2138" s="29" t="s">
        <v>4635</v>
      </c>
      <c r="AO2138" s="29" t="s">
        <v>4442</v>
      </c>
      <c r="AR2138" s="29" t="str">
        <f t="shared" si="337"/>
        <v>0</v>
      </c>
      <c r="AS2138" s="29">
        <f t="shared" si="338"/>
        <v>0</v>
      </c>
      <c r="AT2138" s="29">
        <v>0</v>
      </c>
      <c r="AW2138" s="29" t="str">
        <f t="shared" si="340"/>
        <v/>
      </c>
      <c r="AX2138" s="29" t="str">
        <f t="shared" si="332"/>
        <v/>
      </c>
      <c r="AY2138" s="29" t="str">
        <f t="shared" si="339"/>
        <v>https://media.mediathek-tanz-theater.de/iiif/2/nvt_img-412-013-006.JP2</v>
      </c>
      <c r="AZ2138" s="29" t="str">
        <f t="shared" si="333"/>
        <v>image/jp2</v>
      </c>
      <c r="BA2138" s="29" t="str">
        <f t="shared" si="334"/>
        <v>presentation/iiif</v>
      </c>
      <c r="BB2138" s="29" t="str">
        <f t="shared" si="335"/>
        <v>https://media.mediathek-tanz-theater.de/iiif/2/nvt_img-412-013-006.JP2/full/100,/0/default.jpg</v>
      </c>
      <c r="BC2138" s="29" t="str">
        <f t="shared" si="331"/>
        <v>image/jpeg</v>
      </c>
      <c r="BD2138" s="29" t="str">
        <f t="shared" si="336"/>
        <v>presentation/thumbnail</v>
      </c>
    </row>
    <row r="2139" spans="1:56" ht="12.75" customHeight="1">
      <c r="A2139" s="29">
        <v>1</v>
      </c>
      <c r="B2139" s="29">
        <v>0</v>
      </c>
      <c r="C2139" t="s">
        <v>9990</v>
      </c>
      <c r="D2139" s="29" t="s">
        <v>9991</v>
      </c>
      <c r="E2139" s="29"/>
      <c r="F2139" s="29" t="s">
        <v>9630</v>
      </c>
      <c r="G2139" s="29"/>
      <c r="H2139" s="29"/>
      <c r="I2139" s="402" t="s">
        <v>4438</v>
      </c>
      <c r="J2139" s="406" t="s">
        <v>9777</v>
      </c>
      <c r="K2139" s="29"/>
      <c r="L2139" s="29"/>
      <c r="M2139" s="311"/>
      <c r="N2139" s="29"/>
      <c r="O2139" s="29"/>
      <c r="P2139" s="25"/>
      <c r="Q2139" s="25"/>
      <c r="R2139" s="29"/>
      <c r="S2139" s="29"/>
      <c r="T2139" s="29"/>
      <c r="U2139"/>
      <c r="V2139" t="s">
        <v>3705</v>
      </c>
      <c r="W2139" s="29"/>
      <c r="X2139" s="349"/>
      <c r="Y2139" s="29"/>
      <c r="Z2139" s="29" t="s">
        <v>1218</v>
      </c>
      <c r="AA2139" s="29" t="s">
        <v>1170</v>
      </c>
      <c r="AB2139" s="29"/>
      <c r="AC2139" s="29"/>
      <c r="AD2139" s="29"/>
      <c r="AE2139" s="29" t="s">
        <v>2950</v>
      </c>
      <c r="AG2139" s="38">
        <v>1</v>
      </c>
      <c r="AH2139" s="38" t="s">
        <v>4439</v>
      </c>
      <c r="AI2139" s="38" t="s">
        <v>4440</v>
      </c>
      <c r="AJ2139" s="38" t="s">
        <v>9900</v>
      </c>
      <c r="AL2139" s="301" t="s">
        <v>6735</v>
      </c>
      <c r="AO2139" s="29" t="s">
        <v>4442</v>
      </c>
      <c r="AR2139" s="29" t="str">
        <f t="shared" si="337"/>
        <v>1</v>
      </c>
      <c r="AS2139" s="29">
        <f t="shared" si="338"/>
        <v>0</v>
      </c>
      <c r="AT2139" s="29">
        <v>0</v>
      </c>
      <c r="AW2139" s="29" t="str">
        <f t="shared" si="340"/>
        <v/>
      </c>
      <c r="AX2139" s="29" t="str">
        <f t="shared" si="332"/>
        <v/>
      </c>
      <c r="AY2139" s="29" t="str">
        <f t="shared" si="339"/>
        <v>https://media.mediathek-tanz-theater.de/iiif/2/nvt_img-412-014.JP2</v>
      </c>
      <c r="AZ2139" s="29" t="str">
        <f t="shared" si="333"/>
        <v>image/jp2</v>
      </c>
      <c r="BA2139" s="29" t="str">
        <f t="shared" si="334"/>
        <v>presentation/iiif</v>
      </c>
      <c r="BB2139" s="29" t="str">
        <f t="shared" si="335"/>
        <v>https://media.mediathek-tanz-theater.de/iiif/2/nvt_img-412-014.JP2/full/100,/0/default.jpg</v>
      </c>
      <c r="BC2139" s="29" t="str">
        <f t="shared" si="331"/>
        <v>image/jpeg</v>
      </c>
      <c r="BD2139" s="29" t="str">
        <f t="shared" si="336"/>
        <v>presentation/thumbnail</v>
      </c>
    </row>
    <row r="2140" spans="1:56" ht="12.75" customHeight="1">
      <c r="A2140" s="29">
        <v>1</v>
      </c>
      <c r="B2140" s="29">
        <v>0</v>
      </c>
      <c r="C2140" t="s">
        <v>9992</v>
      </c>
      <c r="D2140" s="29" t="s">
        <v>9993</v>
      </c>
      <c r="E2140" s="29"/>
      <c r="F2140" s="29" t="s">
        <v>9630</v>
      </c>
      <c r="G2140" s="29"/>
      <c r="H2140" s="29"/>
      <c r="I2140" s="402" t="s">
        <v>5392</v>
      </c>
      <c r="J2140" s="406" t="s">
        <v>9990</v>
      </c>
      <c r="K2140" s="29"/>
      <c r="L2140" s="29"/>
      <c r="M2140" s="311"/>
      <c r="N2140" s="29"/>
      <c r="O2140" s="29"/>
      <c r="P2140" s="25"/>
      <c r="Q2140" s="25"/>
      <c r="R2140" s="29" t="s">
        <v>9982</v>
      </c>
      <c r="S2140" s="29"/>
      <c r="T2140" s="29"/>
      <c r="U2140" t="s">
        <v>1405</v>
      </c>
      <c r="V2140" t="s">
        <v>3705</v>
      </c>
      <c r="W2140" s="29"/>
      <c r="X2140" s="349"/>
      <c r="Y2140" s="29"/>
      <c r="Z2140" s="29" t="s">
        <v>1218</v>
      </c>
      <c r="AA2140" s="29" t="s">
        <v>1170</v>
      </c>
      <c r="AB2140" s="29"/>
      <c r="AC2140" s="29"/>
      <c r="AD2140" s="29"/>
      <c r="AE2140" s="29" t="s">
        <v>2950</v>
      </c>
      <c r="AG2140" s="38">
        <v>1</v>
      </c>
      <c r="AH2140" s="38" t="s">
        <v>4439</v>
      </c>
      <c r="AI2140" s="38" t="s">
        <v>4440</v>
      </c>
      <c r="AJ2140" s="38" t="s">
        <v>4799</v>
      </c>
      <c r="AK2140" s="38" t="s">
        <v>9994</v>
      </c>
      <c r="AL2140" s="301" t="s">
        <v>6735</v>
      </c>
      <c r="AN2140" s="29" t="s">
        <v>4635</v>
      </c>
      <c r="AO2140" s="29" t="s">
        <v>4442</v>
      </c>
      <c r="AR2140" s="29" t="str">
        <f t="shared" si="337"/>
        <v>0</v>
      </c>
      <c r="AS2140" s="29">
        <f t="shared" si="338"/>
        <v>0</v>
      </c>
      <c r="AT2140" s="29">
        <v>0</v>
      </c>
      <c r="AW2140" s="29" t="str">
        <f t="shared" si="340"/>
        <v/>
      </c>
      <c r="AX2140" s="29" t="str">
        <f t="shared" si="332"/>
        <v/>
      </c>
      <c r="AY2140" s="29" t="str">
        <f t="shared" si="339"/>
        <v>https://media.mediathek-tanz-theater.de/iiif/2/nvt_img-412-014-001.JP2</v>
      </c>
      <c r="AZ2140" s="29" t="str">
        <f t="shared" si="333"/>
        <v>image/jp2</v>
      </c>
      <c r="BA2140" s="29" t="str">
        <f t="shared" si="334"/>
        <v>presentation/iiif</v>
      </c>
      <c r="BB2140" s="29" t="str">
        <f t="shared" si="335"/>
        <v>https://media.mediathek-tanz-theater.de/iiif/2/nvt_img-412-014-001.JP2/full/100,/0/default.jpg</v>
      </c>
      <c r="BC2140" s="29" t="str">
        <f t="shared" si="331"/>
        <v>image/jpeg</v>
      </c>
      <c r="BD2140" s="29" t="str">
        <f t="shared" si="336"/>
        <v>presentation/thumbnail</v>
      </c>
    </row>
    <row r="2141" spans="1:56" ht="12.75" customHeight="1">
      <c r="A2141" s="29">
        <v>1</v>
      </c>
      <c r="B2141" s="29">
        <v>0</v>
      </c>
      <c r="C2141" t="s">
        <v>9995</v>
      </c>
      <c r="D2141" s="29" t="s">
        <v>9996</v>
      </c>
      <c r="E2141" s="29"/>
      <c r="F2141" s="29" t="s">
        <v>9630</v>
      </c>
      <c r="G2141" s="29"/>
      <c r="H2141" s="29"/>
      <c r="I2141" s="402" t="s">
        <v>5392</v>
      </c>
      <c r="J2141" s="406" t="s">
        <v>9990</v>
      </c>
      <c r="K2141" s="29"/>
      <c r="L2141" s="29"/>
      <c r="M2141" s="311"/>
      <c r="N2141" s="29"/>
      <c r="O2141" s="29"/>
      <c r="P2141" s="25"/>
      <c r="Q2141" s="25"/>
      <c r="R2141" s="29" t="s">
        <v>9982</v>
      </c>
      <c r="S2141" s="29"/>
      <c r="T2141" s="29"/>
      <c r="U2141" t="s">
        <v>1405</v>
      </c>
      <c r="V2141" t="s">
        <v>3705</v>
      </c>
      <c r="W2141" s="29"/>
      <c r="X2141" s="349"/>
      <c r="Y2141" s="29"/>
      <c r="Z2141" s="29" t="s">
        <v>1218</v>
      </c>
      <c r="AA2141" s="29" t="s">
        <v>1170</v>
      </c>
      <c r="AB2141" s="29"/>
      <c r="AC2141" s="29"/>
      <c r="AD2141" s="29"/>
      <c r="AE2141" s="29" t="s">
        <v>2950</v>
      </c>
      <c r="AG2141" s="38">
        <v>1</v>
      </c>
      <c r="AH2141" s="38" t="s">
        <v>4439</v>
      </c>
      <c r="AI2141" s="38" t="s">
        <v>4440</v>
      </c>
      <c r="AJ2141" s="38" t="s">
        <v>4799</v>
      </c>
      <c r="AK2141" s="38" t="s">
        <v>9994</v>
      </c>
      <c r="AL2141" s="301" t="s">
        <v>6735</v>
      </c>
      <c r="AN2141" s="29" t="s">
        <v>4635</v>
      </c>
      <c r="AO2141" s="29" t="s">
        <v>4442</v>
      </c>
      <c r="AR2141" s="29" t="str">
        <f t="shared" si="337"/>
        <v>0</v>
      </c>
      <c r="AS2141" s="29">
        <f t="shared" si="338"/>
        <v>0</v>
      </c>
      <c r="AT2141" s="29">
        <v>0</v>
      </c>
      <c r="AW2141" s="29" t="str">
        <f t="shared" si="340"/>
        <v/>
      </c>
      <c r="AX2141" s="29" t="str">
        <f t="shared" si="332"/>
        <v/>
      </c>
      <c r="AY2141" s="29" t="str">
        <f t="shared" si="339"/>
        <v>https://media.mediathek-tanz-theater.de/iiif/2/nvt_img-412-014-002.JP2</v>
      </c>
      <c r="AZ2141" s="29" t="str">
        <f t="shared" si="333"/>
        <v>image/jp2</v>
      </c>
      <c r="BA2141" s="29" t="str">
        <f t="shared" si="334"/>
        <v>presentation/iiif</v>
      </c>
      <c r="BB2141" s="29" t="str">
        <f t="shared" si="335"/>
        <v>https://media.mediathek-tanz-theater.de/iiif/2/nvt_img-412-014-002.JP2/full/100,/0/default.jpg</v>
      </c>
      <c r="BC2141" s="29" t="str">
        <f t="shared" si="331"/>
        <v>image/jpeg</v>
      </c>
      <c r="BD2141" s="29" t="str">
        <f t="shared" si="336"/>
        <v>presentation/thumbnail</v>
      </c>
    </row>
    <row r="2142" spans="1:56" ht="12.75" customHeight="1">
      <c r="A2142" s="29">
        <v>1</v>
      </c>
      <c r="B2142" s="29">
        <v>0</v>
      </c>
      <c r="C2142" t="s">
        <v>9997</v>
      </c>
      <c r="D2142" s="29" t="s">
        <v>9998</v>
      </c>
      <c r="E2142" s="29"/>
      <c r="F2142" s="29" t="s">
        <v>9630</v>
      </c>
      <c r="G2142" s="29"/>
      <c r="H2142" s="29"/>
      <c r="I2142" s="402" t="s">
        <v>5392</v>
      </c>
      <c r="J2142" s="406" t="s">
        <v>9990</v>
      </c>
      <c r="K2142" s="29"/>
      <c r="L2142" s="29"/>
      <c r="M2142" s="311"/>
      <c r="N2142" s="29"/>
      <c r="O2142" s="29"/>
      <c r="P2142" s="25"/>
      <c r="Q2142" s="25"/>
      <c r="R2142" s="29" t="s">
        <v>9982</v>
      </c>
      <c r="S2142" s="29"/>
      <c r="T2142" s="29"/>
      <c r="U2142"/>
      <c r="V2142" t="s">
        <v>3705</v>
      </c>
      <c r="W2142" s="29"/>
      <c r="X2142" s="349"/>
      <c r="Y2142" s="29"/>
      <c r="Z2142" s="29" t="s">
        <v>1218</v>
      </c>
      <c r="AA2142" s="29" t="s">
        <v>1170</v>
      </c>
      <c r="AB2142" s="29"/>
      <c r="AC2142" s="29"/>
      <c r="AD2142" s="29"/>
      <c r="AE2142" s="29" t="s">
        <v>2950</v>
      </c>
      <c r="AG2142" s="38">
        <v>1</v>
      </c>
      <c r="AH2142" s="38" t="s">
        <v>4439</v>
      </c>
      <c r="AI2142" s="38" t="s">
        <v>4440</v>
      </c>
      <c r="AJ2142" s="38" t="s">
        <v>4799</v>
      </c>
      <c r="AK2142" s="38" t="s">
        <v>9999</v>
      </c>
      <c r="AL2142" s="301" t="s">
        <v>6735</v>
      </c>
      <c r="AN2142" s="29" t="s">
        <v>4635</v>
      </c>
      <c r="AO2142" s="29" t="s">
        <v>4442</v>
      </c>
      <c r="AR2142" s="29" t="str">
        <f t="shared" si="337"/>
        <v>0</v>
      </c>
      <c r="AS2142" s="29">
        <f t="shared" si="338"/>
        <v>0</v>
      </c>
      <c r="AT2142" s="29">
        <v>0</v>
      </c>
      <c r="AW2142" s="29" t="str">
        <f t="shared" si="340"/>
        <v/>
      </c>
      <c r="AX2142" s="29" t="str">
        <f t="shared" si="332"/>
        <v/>
      </c>
      <c r="AY2142" s="29" t="str">
        <f t="shared" si="339"/>
        <v>https://media.mediathek-tanz-theater.de/iiif/2/nvt_img-412-014-003.JP2</v>
      </c>
      <c r="AZ2142" s="29" t="str">
        <f t="shared" si="333"/>
        <v>image/jp2</v>
      </c>
      <c r="BA2142" s="29" t="str">
        <f t="shared" si="334"/>
        <v>presentation/iiif</v>
      </c>
      <c r="BB2142" s="29" t="str">
        <f t="shared" si="335"/>
        <v>https://media.mediathek-tanz-theater.de/iiif/2/nvt_img-412-014-003.JP2/full/100,/0/default.jpg</v>
      </c>
      <c r="BC2142" s="29" t="str">
        <f t="shared" si="331"/>
        <v>image/jpeg</v>
      </c>
      <c r="BD2142" s="29" t="str">
        <f t="shared" si="336"/>
        <v>presentation/thumbnail</v>
      </c>
    </row>
    <row r="2143" spans="1:56" ht="12.75" customHeight="1">
      <c r="A2143" s="29">
        <v>1</v>
      </c>
      <c r="B2143" s="29">
        <v>0</v>
      </c>
      <c r="C2143" t="s">
        <v>10000</v>
      </c>
      <c r="D2143" s="29" t="s">
        <v>10001</v>
      </c>
      <c r="E2143" s="29"/>
      <c r="F2143" s="29" t="s">
        <v>9630</v>
      </c>
      <c r="G2143" s="29"/>
      <c r="H2143" s="29"/>
      <c r="I2143" s="402" t="s">
        <v>4438</v>
      </c>
      <c r="J2143" s="406" t="s">
        <v>9777</v>
      </c>
      <c r="K2143" s="29"/>
      <c r="L2143" s="29"/>
      <c r="M2143" s="311"/>
      <c r="N2143" s="29" t="s">
        <v>1390</v>
      </c>
      <c r="O2143" s="29"/>
      <c r="P2143" s="25" t="s">
        <v>2112</v>
      </c>
      <c r="Q2143" s="25"/>
      <c r="R2143" s="29"/>
      <c r="S2143" s="29"/>
      <c r="T2143" s="29"/>
      <c r="U2143"/>
      <c r="V2143" t="s">
        <v>3705</v>
      </c>
      <c r="W2143" s="29"/>
      <c r="X2143" s="349"/>
      <c r="Y2143" s="29"/>
      <c r="Z2143" s="29" t="s">
        <v>1218</v>
      </c>
      <c r="AA2143" s="29" t="s">
        <v>1170</v>
      </c>
      <c r="AB2143" s="29"/>
      <c r="AC2143" s="29"/>
      <c r="AD2143" s="29"/>
      <c r="AE2143" s="29" t="s">
        <v>2950</v>
      </c>
      <c r="AG2143" s="38">
        <v>1</v>
      </c>
      <c r="AH2143" s="38" t="s">
        <v>4439</v>
      </c>
      <c r="AI2143" s="38" t="s">
        <v>4440</v>
      </c>
      <c r="AJ2143" s="38" t="s">
        <v>9634</v>
      </c>
      <c r="AL2143" s="301" t="s">
        <v>5122</v>
      </c>
      <c r="AO2143" s="29" t="s">
        <v>4442</v>
      </c>
      <c r="AR2143" s="29" t="str">
        <f t="shared" si="337"/>
        <v>1</v>
      </c>
      <c r="AS2143" s="29">
        <f t="shared" si="338"/>
        <v>0</v>
      </c>
      <c r="AT2143" s="29">
        <v>0</v>
      </c>
      <c r="AW2143" s="29" t="str">
        <f t="shared" si="340"/>
        <v/>
      </c>
      <c r="AX2143" s="29" t="str">
        <f t="shared" si="332"/>
        <v/>
      </c>
      <c r="AY2143" s="29" t="str">
        <f t="shared" si="339"/>
        <v>https://media.mediathek-tanz-theater.de/iiif/2/nvt_img-412-015.JP2</v>
      </c>
      <c r="AZ2143" s="29" t="str">
        <f t="shared" si="333"/>
        <v>image/jp2</v>
      </c>
      <c r="BA2143" s="29" t="str">
        <f t="shared" si="334"/>
        <v>presentation/iiif</v>
      </c>
      <c r="BB2143" s="29" t="str">
        <f t="shared" si="335"/>
        <v>https://media.mediathek-tanz-theater.de/iiif/2/nvt_img-412-015.JP2/full/100,/0/default.jpg</v>
      </c>
      <c r="BC2143" s="29" t="str">
        <f t="shared" si="331"/>
        <v>image/jpeg</v>
      </c>
      <c r="BD2143" s="29" t="str">
        <f t="shared" si="336"/>
        <v>presentation/thumbnail</v>
      </c>
    </row>
    <row r="2144" spans="1:56" ht="12.75" customHeight="1">
      <c r="A2144" s="29">
        <v>1</v>
      </c>
      <c r="B2144" s="29">
        <v>0</v>
      </c>
      <c r="C2144" t="s">
        <v>10002</v>
      </c>
      <c r="D2144" s="29" t="s">
        <v>10003</v>
      </c>
      <c r="E2144" s="29"/>
      <c r="F2144" s="29" t="s">
        <v>9630</v>
      </c>
      <c r="G2144" s="29"/>
      <c r="H2144" s="29" t="s">
        <v>4841</v>
      </c>
      <c r="I2144" s="402" t="s">
        <v>4446</v>
      </c>
      <c r="J2144" s="406" t="s">
        <v>10000</v>
      </c>
      <c r="K2144" s="29"/>
      <c r="L2144" s="29"/>
      <c r="M2144" s="311"/>
      <c r="N2144" s="29" t="s">
        <v>1390</v>
      </c>
      <c r="O2144" s="29"/>
      <c r="P2144" s="25" t="s">
        <v>2112</v>
      </c>
      <c r="Q2144" s="25"/>
      <c r="R2144" s="29" t="s">
        <v>9783</v>
      </c>
      <c r="S2144" s="29" t="s">
        <v>10004</v>
      </c>
      <c r="T2144" s="29" t="s">
        <v>2006</v>
      </c>
      <c r="U2144"/>
      <c r="V2144" t="s">
        <v>3705</v>
      </c>
      <c r="W2144" s="29"/>
      <c r="X2144" s="349"/>
      <c r="Y2144" s="29"/>
      <c r="Z2144" s="29" t="s">
        <v>1218</v>
      </c>
      <c r="AA2144" s="29" t="s">
        <v>1170</v>
      </c>
      <c r="AB2144" s="29"/>
      <c r="AC2144" s="29"/>
      <c r="AD2144" s="29"/>
      <c r="AE2144" s="29" t="s">
        <v>2950</v>
      </c>
      <c r="AG2144" s="38">
        <v>1</v>
      </c>
      <c r="AH2144" s="38" t="s">
        <v>4439</v>
      </c>
      <c r="AI2144" s="38" t="s">
        <v>4440</v>
      </c>
      <c r="AJ2144" s="38" t="s">
        <v>4799</v>
      </c>
      <c r="AK2144" s="38" t="s">
        <v>72</v>
      </c>
      <c r="AL2144" s="301" t="s">
        <v>5122</v>
      </c>
      <c r="AN2144" s="29" t="s">
        <v>4635</v>
      </c>
      <c r="AO2144" s="29" t="s">
        <v>4442</v>
      </c>
      <c r="AR2144" s="29" t="str">
        <f t="shared" si="337"/>
        <v>0</v>
      </c>
      <c r="AS2144" s="29">
        <f t="shared" si="338"/>
        <v>0</v>
      </c>
      <c r="AT2144" s="29">
        <v>0</v>
      </c>
      <c r="AW2144" s="29" t="str">
        <f t="shared" si="340"/>
        <v/>
      </c>
      <c r="AX2144" s="29" t="str">
        <f t="shared" si="332"/>
        <v/>
      </c>
      <c r="AY2144" s="29" t="str">
        <f t="shared" si="339"/>
        <v>https://media.mediathek-tanz-theater.de/iiif/2/nvt_img-412-015-001.JP2</v>
      </c>
      <c r="AZ2144" s="29" t="str">
        <f t="shared" si="333"/>
        <v>image/jp2</v>
      </c>
      <c r="BA2144" s="29" t="str">
        <f t="shared" si="334"/>
        <v>presentation/iiif</v>
      </c>
      <c r="BB2144" s="29" t="str">
        <f t="shared" si="335"/>
        <v>https://media.mediathek-tanz-theater.de/iiif/2/nvt_img-412-015-001.JP2/full/100,/0/default.jpg</v>
      </c>
      <c r="BC2144" s="29" t="str">
        <f t="shared" si="331"/>
        <v>image/jpeg</v>
      </c>
      <c r="BD2144" s="29" t="str">
        <f t="shared" si="336"/>
        <v>presentation/thumbnail</v>
      </c>
    </row>
    <row r="2145" spans="1:56" ht="12.75" customHeight="1">
      <c r="A2145" s="29">
        <v>1</v>
      </c>
      <c r="B2145" s="29">
        <v>0</v>
      </c>
      <c r="C2145" t="s">
        <v>10005</v>
      </c>
      <c r="D2145" s="29" t="s">
        <v>10006</v>
      </c>
      <c r="E2145" s="29"/>
      <c r="F2145" s="29" t="s">
        <v>9630</v>
      </c>
      <c r="G2145" s="29"/>
      <c r="H2145" s="29"/>
      <c r="I2145" s="402" t="s">
        <v>4446</v>
      </c>
      <c r="J2145" s="406" t="s">
        <v>10000</v>
      </c>
      <c r="K2145" s="29"/>
      <c r="L2145" s="29"/>
      <c r="M2145" s="311"/>
      <c r="N2145" s="29" t="s">
        <v>1390</v>
      </c>
      <c r="O2145" s="29"/>
      <c r="P2145" s="25" t="s">
        <v>2112</v>
      </c>
      <c r="Q2145" s="25"/>
      <c r="R2145" s="29" t="s">
        <v>9783</v>
      </c>
      <c r="S2145" s="29" t="s">
        <v>10007</v>
      </c>
      <c r="T2145" s="29" t="s">
        <v>2006</v>
      </c>
      <c r="U2145"/>
      <c r="V2145" t="s">
        <v>3705</v>
      </c>
      <c r="W2145" s="29"/>
      <c r="X2145" s="349"/>
      <c r="Y2145" s="29"/>
      <c r="Z2145" s="29" t="s">
        <v>1218</v>
      </c>
      <c r="AA2145" s="29" t="s">
        <v>1170</v>
      </c>
      <c r="AB2145" s="29"/>
      <c r="AC2145" s="29"/>
      <c r="AD2145" s="29"/>
      <c r="AE2145" s="29" t="s">
        <v>2950</v>
      </c>
      <c r="AG2145" s="38">
        <v>1</v>
      </c>
      <c r="AH2145" s="38" t="s">
        <v>4439</v>
      </c>
      <c r="AI2145" s="38" t="s">
        <v>4440</v>
      </c>
      <c r="AJ2145" s="38" t="s">
        <v>4799</v>
      </c>
      <c r="AK2145" s="38" t="s">
        <v>72</v>
      </c>
      <c r="AL2145" s="301" t="s">
        <v>5122</v>
      </c>
      <c r="AN2145" s="29" t="s">
        <v>4635</v>
      </c>
      <c r="AO2145" s="29" t="s">
        <v>4442</v>
      </c>
      <c r="AR2145" s="29" t="str">
        <f t="shared" si="337"/>
        <v>0</v>
      </c>
      <c r="AS2145" s="29">
        <f t="shared" si="338"/>
        <v>0</v>
      </c>
      <c r="AT2145" s="29">
        <v>0</v>
      </c>
      <c r="AW2145" s="29" t="str">
        <f t="shared" si="340"/>
        <v/>
      </c>
      <c r="AX2145" s="29" t="str">
        <f t="shared" si="332"/>
        <v/>
      </c>
      <c r="AY2145" s="29" t="str">
        <f t="shared" si="339"/>
        <v>https://media.mediathek-tanz-theater.de/iiif/2/nvt_img-412-015-002.JP2</v>
      </c>
      <c r="AZ2145" s="29" t="str">
        <f t="shared" si="333"/>
        <v>image/jp2</v>
      </c>
      <c r="BA2145" s="29" t="str">
        <f t="shared" si="334"/>
        <v>presentation/iiif</v>
      </c>
      <c r="BB2145" s="29" t="str">
        <f t="shared" si="335"/>
        <v>https://media.mediathek-tanz-theater.de/iiif/2/nvt_img-412-015-002.JP2/full/100,/0/default.jpg</v>
      </c>
      <c r="BC2145" s="29" t="str">
        <f t="shared" si="331"/>
        <v>image/jpeg</v>
      </c>
      <c r="BD2145" s="29" t="str">
        <f t="shared" si="336"/>
        <v>presentation/thumbnail</v>
      </c>
    </row>
    <row r="2146" spans="1:56" ht="12.75" customHeight="1">
      <c r="A2146" s="29">
        <v>1</v>
      </c>
      <c r="B2146" s="29">
        <v>0</v>
      </c>
      <c r="C2146" t="s">
        <v>10008</v>
      </c>
      <c r="D2146" s="29" t="s">
        <v>10009</v>
      </c>
      <c r="E2146" s="29"/>
      <c r="F2146" s="29" t="s">
        <v>9630</v>
      </c>
      <c r="G2146" s="29"/>
      <c r="H2146" s="29"/>
      <c r="I2146" s="402" t="s">
        <v>4446</v>
      </c>
      <c r="J2146" s="406" t="s">
        <v>10000</v>
      </c>
      <c r="K2146" s="29"/>
      <c r="L2146" s="29"/>
      <c r="M2146" s="311"/>
      <c r="N2146" s="29" t="s">
        <v>1390</v>
      </c>
      <c r="O2146" s="29"/>
      <c r="P2146" s="25" t="s">
        <v>2112</v>
      </c>
      <c r="Q2146" s="25"/>
      <c r="R2146" s="29" t="s">
        <v>9783</v>
      </c>
      <c r="S2146" s="29" t="s">
        <v>10010</v>
      </c>
      <c r="T2146" s="29" t="s">
        <v>2006</v>
      </c>
      <c r="U2146"/>
      <c r="V2146" t="s">
        <v>3705</v>
      </c>
      <c r="W2146" s="29"/>
      <c r="X2146" s="349"/>
      <c r="Y2146" s="29"/>
      <c r="Z2146" s="29" t="s">
        <v>1218</v>
      </c>
      <c r="AA2146" s="29" t="s">
        <v>1170</v>
      </c>
      <c r="AB2146" s="29"/>
      <c r="AC2146" s="29"/>
      <c r="AD2146" s="29"/>
      <c r="AE2146" s="29" t="s">
        <v>2950</v>
      </c>
      <c r="AG2146" s="38">
        <v>1</v>
      </c>
      <c r="AH2146" s="38" t="s">
        <v>4439</v>
      </c>
      <c r="AI2146" s="38" t="s">
        <v>4440</v>
      </c>
      <c r="AJ2146" s="38" t="s">
        <v>4799</v>
      </c>
      <c r="AK2146" s="38" t="s">
        <v>72</v>
      </c>
      <c r="AL2146" s="301" t="s">
        <v>5122</v>
      </c>
      <c r="AN2146" s="29" t="s">
        <v>4635</v>
      </c>
      <c r="AO2146" s="29" t="s">
        <v>4442</v>
      </c>
      <c r="AR2146" s="29" t="str">
        <f t="shared" si="337"/>
        <v>0</v>
      </c>
      <c r="AS2146" s="29">
        <f t="shared" si="338"/>
        <v>0</v>
      </c>
      <c r="AT2146" s="29">
        <v>0</v>
      </c>
      <c r="AW2146" s="29" t="str">
        <f t="shared" si="340"/>
        <v/>
      </c>
      <c r="AX2146" s="29" t="str">
        <f t="shared" si="332"/>
        <v/>
      </c>
      <c r="AY2146" s="29" t="str">
        <f t="shared" si="339"/>
        <v>https://media.mediathek-tanz-theater.de/iiif/2/nvt_img-412-015-003.JP2</v>
      </c>
      <c r="AZ2146" s="29" t="str">
        <f t="shared" si="333"/>
        <v>image/jp2</v>
      </c>
      <c r="BA2146" s="29" t="str">
        <f t="shared" si="334"/>
        <v>presentation/iiif</v>
      </c>
      <c r="BB2146" s="29" t="str">
        <f t="shared" si="335"/>
        <v>https://media.mediathek-tanz-theater.de/iiif/2/nvt_img-412-015-003.JP2/full/100,/0/default.jpg</v>
      </c>
      <c r="BC2146" s="29" t="str">
        <f t="shared" si="331"/>
        <v>image/jpeg</v>
      </c>
      <c r="BD2146" s="29" t="str">
        <f t="shared" si="336"/>
        <v>presentation/thumbnail</v>
      </c>
    </row>
    <row r="2147" spans="1:56" ht="12.75" customHeight="1">
      <c r="A2147" s="29">
        <v>1</v>
      </c>
      <c r="B2147" s="29">
        <v>0</v>
      </c>
      <c r="C2147" t="s">
        <v>10011</v>
      </c>
      <c r="D2147" s="29" t="s">
        <v>10012</v>
      </c>
      <c r="E2147" s="29"/>
      <c r="F2147" s="29" t="s">
        <v>9630</v>
      </c>
      <c r="G2147" s="29"/>
      <c r="H2147" s="29"/>
      <c r="I2147" s="402" t="s">
        <v>4446</v>
      </c>
      <c r="J2147" s="406" t="s">
        <v>10000</v>
      </c>
      <c r="K2147" s="29"/>
      <c r="L2147" s="29"/>
      <c r="M2147" s="311"/>
      <c r="N2147" s="29" t="s">
        <v>1390</v>
      </c>
      <c r="O2147" s="29"/>
      <c r="P2147" s="25" t="s">
        <v>2112</v>
      </c>
      <c r="Q2147" s="25"/>
      <c r="R2147" s="29" t="s">
        <v>9783</v>
      </c>
      <c r="S2147" s="29" t="s">
        <v>10013</v>
      </c>
      <c r="T2147" s="29" t="s">
        <v>2006</v>
      </c>
      <c r="U2147"/>
      <c r="V2147" t="s">
        <v>3705</v>
      </c>
      <c r="W2147" s="29"/>
      <c r="X2147" s="349"/>
      <c r="Y2147" s="29"/>
      <c r="Z2147" s="29" t="s">
        <v>1218</v>
      </c>
      <c r="AA2147" s="29" t="s">
        <v>1170</v>
      </c>
      <c r="AB2147" s="29"/>
      <c r="AC2147" s="29"/>
      <c r="AD2147" s="29"/>
      <c r="AE2147" s="29" t="s">
        <v>2950</v>
      </c>
      <c r="AG2147" s="38">
        <v>1</v>
      </c>
      <c r="AH2147" s="38" t="s">
        <v>4439</v>
      </c>
      <c r="AI2147" s="38" t="s">
        <v>4440</v>
      </c>
      <c r="AJ2147" s="38" t="s">
        <v>4799</v>
      </c>
      <c r="AK2147" s="38" t="s">
        <v>72</v>
      </c>
      <c r="AL2147" s="301" t="s">
        <v>5122</v>
      </c>
      <c r="AN2147" s="29" t="s">
        <v>4635</v>
      </c>
      <c r="AO2147" s="29" t="s">
        <v>4442</v>
      </c>
      <c r="AR2147" s="29" t="str">
        <f t="shared" si="337"/>
        <v>0</v>
      </c>
      <c r="AS2147" s="29">
        <f t="shared" si="338"/>
        <v>0</v>
      </c>
      <c r="AT2147" s="29">
        <v>0</v>
      </c>
      <c r="AW2147" s="29" t="str">
        <f t="shared" si="340"/>
        <v/>
      </c>
      <c r="AX2147" s="29" t="str">
        <f t="shared" si="332"/>
        <v/>
      </c>
      <c r="AY2147" s="29" t="str">
        <f t="shared" si="339"/>
        <v>https://media.mediathek-tanz-theater.de/iiif/2/nvt_img-412-015-004.JP2</v>
      </c>
      <c r="AZ2147" s="29" t="str">
        <f t="shared" si="333"/>
        <v>image/jp2</v>
      </c>
      <c r="BA2147" s="29" t="str">
        <f t="shared" si="334"/>
        <v>presentation/iiif</v>
      </c>
      <c r="BB2147" s="29" t="str">
        <f t="shared" si="335"/>
        <v>https://media.mediathek-tanz-theater.de/iiif/2/nvt_img-412-015-004.JP2/full/100,/0/default.jpg</v>
      </c>
      <c r="BC2147" s="29" t="str">
        <f t="shared" si="331"/>
        <v>image/jpeg</v>
      </c>
      <c r="BD2147" s="29" t="str">
        <f t="shared" si="336"/>
        <v>presentation/thumbnail</v>
      </c>
    </row>
    <row r="2148" spans="1:56" ht="12.75" customHeight="1">
      <c r="A2148" s="29">
        <v>1</v>
      </c>
      <c r="B2148" s="29">
        <v>0</v>
      </c>
      <c r="C2148" t="s">
        <v>10014</v>
      </c>
      <c r="D2148" s="29" t="s">
        <v>10015</v>
      </c>
      <c r="E2148" s="29"/>
      <c r="F2148" s="29" t="s">
        <v>9630</v>
      </c>
      <c r="G2148" s="29"/>
      <c r="H2148" s="29"/>
      <c r="I2148" s="402" t="s">
        <v>4446</v>
      </c>
      <c r="J2148" s="406" t="s">
        <v>10000</v>
      </c>
      <c r="K2148" s="29"/>
      <c r="L2148" s="29"/>
      <c r="M2148" s="311"/>
      <c r="N2148" s="29" t="s">
        <v>1390</v>
      </c>
      <c r="O2148" s="29"/>
      <c r="P2148" s="25" t="s">
        <v>2112</v>
      </c>
      <c r="Q2148" s="25"/>
      <c r="R2148" s="29" t="s">
        <v>9783</v>
      </c>
      <c r="S2148" s="29" t="s">
        <v>10016</v>
      </c>
      <c r="T2148" s="29" t="s">
        <v>2006</v>
      </c>
      <c r="U2148"/>
      <c r="V2148" t="s">
        <v>3705</v>
      </c>
      <c r="W2148" s="29"/>
      <c r="X2148" s="349"/>
      <c r="Y2148" s="29"/>
      <c r="Z2148" s="29" t="s">
        <v>1218</v>
      </c>
      <c r="AA2148" s="29" t="s">
        <v>1170</v>
      </c>
      <c r="AB2148" s="29"/>
      <c r="AC2148" s="29"/>
      <c r="AD2148" s="29"/>
      <c r="AE2148" s="29" t="s">
        <v>2950</v>
      </c>
      <c r="AG2148" s="38">
        <v>1</v>
      </c>
      <c r="AH2148" s="38" t="s">
        <v>4439</v>
      </c>
      <c r="AI2148" s="38" t="s">
        <v>4440</v>
      </c>
      <c r="AJ2148" s="38" t="s">
        <v>4799</v>
      </c>
      <c r="AK2148" s="38" t="s">
        <v>72</v>
      </c>
      <c r="AL2148" s="301" t="s">
        <v>5122</v>
      </c>
      <c r="AN2148" s="29" t="s">
        <v>4635</v>
      </c>
      <c r="AO2148" s="29" t="s">
        <v>4442</v>
      </c>
      <c r="AR2148" s="29" t="str">
        <f t="shared" si="337"/>
        <v>0</v>
      </c>
      <c r="AS2148" s="29">
        <f t="shared" si="338"/>
        <v>0</v>
      </c>
      <c r="AT2148" s="29">
        <v>0</v>
      </c>
      <c r="AW2148" s="29" t="str">
        <f t="shared" si="340"/>
        <v/>
      </c>
      <c r="AX2148" s="29" t="str">
        <f t="shared" si="332"/>
        <v/>
      </c>
      <c r="AY2148" s="29" t="str">
        <f t="shared" si="339"/>
        <v>https://media.mediathek-tanz-theater.de/iiif/2/nvt_img-412-015-005.JP2</v>
      </c>
      <c r="AZ2148" s="29" t="str">
        <f t="shared" si="333"/>
        <v>image/jp2</v>
      </c>
      <c r="BA2148" s="29" t="str">
        <f t="shared" si="334"/>
        <v>presentation/iiif</v>
      </c>
      <c r="BB2148" s="29" t="str">
        <f t="shared" si="335"/>
        <v>https://media.mediathek-tanz-theater.de/iiif/2/nvt_img-412-015-005.JP2/full/100,/0/default.jpg</v>
      </c>
      <c r="BC2148" s="29" t="str">
        <f t="shared" si="331"/>
        <v>image/jpeg</v>
      </c>
      <c r="BD2148" s="29" t="str">
        <f t="shared" si="336"/>
        <v>presentation/thumbnail</v>
      </c>
    </row>
    <row r="2149" spans="1:56" ht="12.75" customHeight="1">
      <c r="A2149" s="29">
        <v>1</v>
      </c>
      <c r="B2149" s="29">
        <v>0</v>
      </c>
      <c r="C2149" t="s">
        <v>10017</v>
      </c>
      <c r="D2149" s="29" t="s">
        <v>10018</v>
      </c>
      <c r="E2149" s="29"/>
      <c r="F2149" s="29" t="s">
        <v>9630</v>
      </c>
      <c r="G2149" s="29"/>
      <c r="H2149" s="29"/>
      <c r="I2149" s="402" t="s">
        <v>4446</v>
      </c>
      <c r="J2149" s="406" t="s">
        <v>10000</v>
      </c>
      <c r="K2149" s="29"/>
      <c r="L2149" s="29"/>
      <c r="M2149" s="311"/>
      <c r="N2149" s="29" t="s">
        <v>1390</v>
      </c>
      <c r="O2149" s="29"/>
      <c r="P2149" s="25" t="s">
        <v>2112</v>
      </c>
      <c r="Q2149" s="25"/>
      <c r="R2149" s="29" t="s">
        <v>9783</v>
      </c>
      <c r="S2149" s="29" t="s">
        <v>10019</v>
      </c>
      <c r="T2149" s="29" t="s">
        <v>2006</v>
      </c>
      <c r="U2149"/>
      <c r="V2149" t="s">
        <v>3705</v>
      </c>
      <c r="W2149" s="29"/>
      <c r="X2149" s="349"/>
      <c r="Y2149" s="29"/>
      <c r="Z2149" s="29" t="s">
        <v>1218</v>
      </c>
      <c r="AA2149" s="29" t="s">
        <v>1170</v>
      </c>
      <c r="AB2149" s="29"/>
      <c r="AC2149" s="29"/>
      <c r="AD2149" s="29"/>
      <c r="AE2149" s="29" t="s">
        <v>2950</v>
      </c>
      <c r="AG2149" s="38">
        <v>1</v>
      </c>
      <c r="AH2149" s="38" t="s">
        <v>4439</v>
      </c>
      <c r="AI2149" s="38" t="s">
        <v>4440</v>
      </c>
      <c r="AJ2149" s="38" t="s">
        <v>4799</v>
      </c>
      <c r="AK2149" s="38" t="s">
        <v>72</v>
      </c>
      <c r="AL2149" s="301" t="s">
        <v>5122</v>
      </c>
      <c r="AN2149" s="29" t="s">
        <v>4635</v>
      </c>
      <c r="AO2149" s="29" t="s">
        <v>4442</v>
      </c>
      <c r="AR2149" s="29" t="str">
        <f t="shared" si="337"/>
        <v>0</v>
      </c>
      <c r="AS2149" s="29">
        <f t="shared" si="338"/>
        <v>0</v>
      </c>
      <c r="AT2149" s="29">
        <v>0</v>
      </c>
      <c r="AW2149" s="29" t="str">
        <f t="shared" si="340"/>
        <v/>
      </c>
      <c r="AX2149" s="29" t="str">
        <f t="shared" si="332"/>
        <v/>
      </c>
      <c r="AY2149" s="29" t="str">
        <f t="shared" si="339"/>
        <v>https://media.mediathek-tanz-theater.de/iiif/2/nvt_img-412-015-006.JP2</v>
      </c>
      <c r="AZ2149" s="29" t="str">
        <f t="shared" si="333"/>
        <v>image/jp2</v>
      </c>
      <c r="BA2149" s="29" t="str">
        <f t="shared" si="334"/>
        <v>presentation/iiif</v>
      </c>
      <c r="BB2149" s="29" t="str">
        <f t="shared" si="335"/>
        <v>https://media.mediathek-tanz-theater.de/iiif/2/nvt_img-412-015-006.JP2/full/100,/0/default.jpg</v>
      </c>
      <c r="BC2149" s="29" t="str">
        <f t="shared" si="331"/>
        <v>image/jpeg</v>
      </c>
      <c r="BD2149" s="29" t="str">
        <f t="shared" si="336"/>
        <v>presentation/thumbnail</v>
      </c>
    </row>
    <row r="2150" spans="1:56" ht="12.75" customHeight="1">
      <c r="A2150" s="29">
        <v>1</v>
      </c>
      <c r="B2150" s="29">
        <v>0</v>
      </c>
      <c r="C2150" t="s">
        <v>10020</v>
      </c>
      <c r="D2150" s="29" t="s">
        <v>10021</v>
      </c>
      <c r="E2150" s="29"/>
      <c r="F2150" s="29" t="s">
        <v>9630</v>
      </c>
      <c r="G2150" s="29"/>
      <c r="H2150" s="29"/>
      <c r="I2150" s="402" t="s">
        <v>4438</v>
      </c>
      <c r="J2150" s="406" t="s">
        <v>9777</v>
      </c>
      <c r="K2150" s="29"/>
      <c r="L2150" s="29"/>
      <c r="M2150" s="311"/>
      <c r="N2150" s="29" t="s">
        <v>1390</v>
      </c>
      <c r="O2150" s="29"/>
      <c r="P2150" s="25" t="s">
        <v>2112</v>
      </c>
      <c r="Q2150" s="25"/>
      <c r="R2150" s="29"/>
      <c r="S2150" s="29"/>
      <c r="T2150" s="29"/>
      <c r="U2150"/>
      <c r="V2150" t="s">
        <v>3705</v>
      </c>
      <c r="W2150" s="29"/>
      <c r="X2150" s="349"/>
      <c r="Y2150" s="29"/>
      <c r="Z2150" s="29" t="s">
        <v>1218</v>
      </c>
      <c r="AA2150" s="29" t="s">
        <v>1170</v>
      </c>
      <c r="AB2150" s="29"/>
      <c r="AC2150" s="29"/>
      <c r="AD2150" s="29"/>
      <c r="AE2150" s="29" t="s">
        <v>2950</v>
      </c>
      <c r="AG2150" s="38">
        <v>1</v>
      </c>
      <c r="AH2150" s="38" t="s">
        <v>4439</v>
      </c>
      <c r="AI2150" s="38" t="s">
        <v>4440</v>
      </c>
      <c r="AJ2150" s="38" t="s">
        <v>9800</v>
      </c>
      <c r="AL2150" s="301" t="s">
        <v>5122</v>
      </c>
      <c r="AO2150" s="29" t="s">
        <v>4442</v>
      </c>
      <c r="AR2150" s="29" t="str">
        <f t="shared" si="337"/>
        <v>1</v>
      </c>
      <c r="AS2150" s="29">
        <f t="shared" si="338"/>
        <v>0</v>
      </c>
      <c r="AT2150" s="29">
        <v>0</v>
      </c>
      <c r="AW2150" s="29" t="str">
        <f t="shared" si="340"/>
        <v/>
      </c>
      <c r="AX2150" s="29" t="str">
        <f t="shared" si="332"/>
        <v/>
      </c>
      <c r="AY2150" s="29" t="str">
        <f t="shared" si="339"/>
        <v>https://media.mediathek-tanz-theater.de/iiif/2/nvt_img-412-016.JP2</v>
      </c>
      <c r="AZ2150" s="29" t="str">
        <f t="shared" si="333"/>
        <v>image/jp2</v>
      </c>
      <c r="BA2150" s="29" t="str">
        <f t="shared" si="334"/>
        <v>presentation/iiif</v>
      </c>
      <c r="BB2150" s="29" t="str">
        <f t="shared" si="335"/>
        <v>https://media.mediathek-tanz-theater.de/iiif/2/nvt_img-412-016.JP2/full/100,/0/default.jpg</v>
      </c>
      <c r="BC2150" s="29" t="str">
        <f t="shared" si="331"/>
        <v>image/jpeg</v>
      </c>
      <c r="BD2150" s="29" t="str">
        <f t="shared" si="336"/>
        <v>presentation/thumbnail</v>
      </c>
    </row>
    <row r="2151" spans="1:56" ht="12.75" customHeight="1">
      <c r="A2151" s="29">
        <v>1</v>
      </c>
      <c r="B2151" s="29">
        <v>0</v>
      </c>
      <c r="C2151" t="s">
        <v>10022</v>
      </c>
      <c r="D2151" s="29" t="s">
        <v>10023</v>
      </c>
      <c r="E2151" s="29"/>
      <c r="F2151" s="29" t="s">
        <v>9630</v>
      </c>
      <c r="G2151" s="29"/>
      <c r="H2151" s="29"/>
      <c r="I2151" s="402" t="s">
        <v>4446</v>
      </c>
      <c r="J2151" s="406" t="s">
        <v>10020</v>
      </c>
      <c r="K2151" s="29"/>
      <c r="L2151" s="29"/>
      <c r="M2151" s="311"/>
      <c r="N2151" s="29" t="s">
        <v>1390</v>
      </c>
      <c r="O2151" s="29"/>
      <c r="P2151" s="25" t="s">
        <v>2112</v>
      </c>
      <c r="Q2151" s="25"/>
      <c r="R2151" s="29" t="s">
        <v>9783</v>
      </c>
      <c r="S2151" s="29" t="s">
        <v>10019</v>
      </c>
      <c r="T2151" s="29" t="s">
        <v>2006</v>
      </c>
      <c r="U2151"/>
      <c r="V2151" t="s">
        <v>3705</v>
      </c>
      <c r="W2151" s="29"/>
      <c r="X2151" s="349"/>
      <c r="Y2151" s="29"/>
      <c r="Z2151" s="29" t="s">
        <v>1218</v>
      </c>
      <c r="AA2151" s="29" t="s">
        <v>1170</v>
      </c>
      <c r="AB2151" s="29"/>
      <c r="AC2151" s="29"/>
      <c r="AD2151" s="29"/>
      <c r="AE2151" s="29" t="s">
        <v>2950</v>
      </c>
      <c r="AG2151" s="38">
        <v>1</v>
      </c>
      <c r="AH2151" s="38" t="s">
        <v>4439</v>
      </c>
      <c r="AI2151" s="38" t="s">
        <v>4440</v>
      </c>
      <c r="AJ2151" s="38" t="s">
        <v>4799</v>
      </c>
      <c r="AK2151" s="38" t="s">
        <v>10024</v>
      </c>
      <c r="AL2151" s="301" t="s">
        <v>5122</v>
      </c>
      <c r="AN2151" s="29" t="s">
        <v>4834</v>
      </c>
      <c r="AO2151" s="29" t="s">
        <v>4442</v>
      </c>
      <c r="AR2151" s="29" t="str">
        <f t="shared" si="337"/>
        <v>0</v>
      </c>
      <c r="AS2151" s="29">
        <f t="shared" si="338"/>
        <v>0</v>
      </c>
      <c r="AT2151" s="29">
        <v>0</v>
      </c>
      <c r="AW2151" s="29" t="str">
        <f t="shared" si="340"/>
        <v/>
      </c>
      <c r="AX2151" s="29" t="str">
        <f t="shared" si="332"/>
        <v/>
      </c>
      <c r="AY2151" s="29" t="str">
        <f t="shared" si="339"/>
        <v>https://media.mediathek-tanz-theater.de/iiif/2/nvt_img-412-016-001.JP2</v>
      </c>
      <c r="AZ2151" s="29" t="str">
        <f t="shared" si="333"/>
        <v>image/jp2</v>
      </c>
      <c r="BA2151" s="29" t="str">
        <f t="shared" si="334"/>
        <v>presentation/iiif</v>
      </c>
      <c r="BB2151" s="29" t="str">
        <f t="shared" si="335"/>
        <v>https://media.mediathek-tanz-theater.de/iiif/2/nvt_img-412-016-001.JP2/full/100,/0/default.jpg</v>
      </c>
      <c r="BC2151" s="29" t="str">
        <f t="shared" si="331"/>
        <v>image/jpeg</v>
      </c>
      <c r="BD2151" s="29" t="str">
        <f t="shared" si="336"/>
        <v>presentation/thumbnail</v>
      </c>
    </row>
    <row r="2152" spans="1:56" ht="12.75" customHeight="1">
      <c r="A2152" s="29">
        <v>1</v>
      </c>
      <c r="B2152" s="29">
        <v>0</v>
      </c>
      <c r="C2152" t="s">
        <v>10025</v>
      </c>
      <c r="D2152" s="29" t="s">
        <v>10026</v>
      </c>
      <c r="E2152" s="29"/>
      <c r="F2152" s="29" t="s">
        <v>9630</v>
      </c>
      <c r="G2152" s="29"/>
      <c r="H2152" s="29"/>
      <c r="I2152" s="402" t="s">
        <v>4446</v>
      </c>
      <c r="J2152" s="406" t="s">
        <v>10020</v>
      </c>
      <c r="K2152" s="29"/>
      <c r="L2152" s="29"/>
      <c r="M2152" s="311"/>
      <c r="N2152" s="29" t="s">
        <v>1390</v>
      </c>
      <c r="O2152" s="29"/>
      <c r="P2152" s="25" t="s">
        <v>2112</v>
      </c>
      <c r="Q2152" s="25"/>
      <c r="R2152" s="29" t="s">
        <v>9783</v>
      </c>
      <c r="S2152" s="29" t="s">
        <v>10019</v>
      </c>
      <c r="T2152" s="29" t="s">
        <v>2006</v>
      </c>
      <c r="U2152"/>
      <c r="V2152" t="s">
        <v>3705</v>
      </c>
      <c r="W2152" s="29"/>
      <c r="X2152" s="349"/>
      <c r="Y2152" s="29"/>
      <c r="Z2152" s="29" t="s">
        <v>1218</v>
      </c>
      <c r="AA2152" s="29" t="s">
        <v>1170</v>
      </c>
      <c r="AB2152" s="29"/>
      <c r="AC2152" s="29"/>
      <c r="AD2152" s="29"/>
      <c r="AE2152" s="29" t="s">
        <v>2950</v>
      </c>
      <c r="AG2152" s="38">
        <v>1</v>
      </c>
      <c r="AH2152" s="38" t="s">
        <v>4439</v>
      </c>
      <c r="AI2152" s="38" t="s">
        <v>4440</v>
      </c>
      <c r="AJ2152" s="38" t="s">
        <v>4799</v>
      </c>
      <c r="AK2152" s="38" t="s">
        <v>10024</v>
      </c>
      <c r="AL2152" s="301" t="s">
        <v>5122</v>
      </c>
      <c r="AN2152" s="29" t="s">
        <v>10028</v>
      </c>
      <c r="AO2152" s="29" t="s">
        <v>4442</v>
      </c>
      <c r="AR2152" s="29" t="str">
        <f t="shared" si="337"/>
        <v>0</v>
      </c>
      <c r="AS2152" s="29">
        <f t="shared" si="338"/>
        <v>0</v>
      </c>
      <c r="AT2152" s="29">
        <v>0</v>
      </c>
      <c r="AW2152" s="29" t="str">
        <f t="shared" si="340"/>
        <v/>
      </c>
      <c r="AX2152" s="29" t="str">
        <f t="shared" si="332"/>
        <v/>
      </c>
      <c r="AY2152" s="29" t="str">
        <f t="shared" si="339"/>
        <v>https://media.mediathek-tanz-theater.de/iiif/2/nvt_img-412-016-002.JP2</v>
      </c>
      <c r="AZ2152" s="29" t="str">
        <f t="shared" si="333"/>
        <v>image/jp2</v>
      </c>
      <c r="BA2152" s="29" t="str">
        <f t="shared" si="334"/>
        <v>presentation/iiif</v>
      </c>
      <c r="BB2152" s="29" t="str">
        <f t="shared" si="335"/>
        <v>https://media.mediathek-tanz-theater.de/iiif/2/nvt_img-412-016-002.JP2/full/100,/0/default.jpg</v>
      </c>
      <c r="BC2152" s="29" t="str">
        <f t="shared" si="331"/>
        <v>image/jpeg</v>
      </c>
      <c r="BD2152" s="29" t="str">
        <f t="shared" si="336"/>
        <v>presentation/thumbnail</v>
      </c>
    </row>
    <row r="2153" spans="1:56" ht="12.75" customHeight="1">
      <c r="A2153" s="29">
        <v>1</v>
      </c>
      <c r="B2153" s="29">
        <v>0</v>
      </c>
      <c r="C2153" t="s">
        <v>10029</v>
      </c>
      <c r="D2153" s="29" t="s">
        <v>10030</v>
      </c>
      <c r="E2153" s="29"/>
      <c r="F2153" s="29" t="s">
        <v>9630</v>
      </c>
      <c r="G2153" s="29"/>
      <c r="H2153" s="29" t="s">
        <v>4841</v>
      </c>
      <c r="I2153" s="402" t="s">
        <v>4446</v>
      </c>
      <c r="J2153" s="406" t="s">
        <v>10020</v>
      </c>
      <c r="K2153" s="29"/>
      <c r="L2153" s="29"/>
      <c r="M2153" s="311"/>
      <c r="N2153" s="29" t="s">
        <v>1390</v>
      </c>
      <c r="O2153" s="29"/>
      <c r="P2153" s="25" t="s">
        <v>2112</v>
      </c>
      <c r="Q2153" s="25"/>
      <c r="R2153" s="29" t="s">
        <v>9783</v>
      </c>
      <c r="S2153" s="29" t="s">
        <v>10032</v>
      </c>
      <c r="T2153" s="29" t="s">
        <v>2006</v>
      </c>
      <c r="U2153"/>
      <c r="V2153" t="s">
        <v>3705</v>
      </c>
      <c r="W2153" s="29"/>
      <c r="X2153" s="349"/>
      <c r="Y2153" s="29"/>
      <c r="Z2153" s="29" t="s">
        <v>1218</v>
      </c>
      <c r="AA2153" s="29" t="s">
        <v>1170</v>
      </c>
      <c r="AB2153" s="29"/>
      <c r="AC2153" s="29"/>
      <c r="AD2153" s="29"/>
      <c r="AE2153" s="29" t="s">
        <v>2950</v>
      </c>
      <c r="AG2153" s="38">
        <v>1</v>
      </c>
      <c r="AH2153" s="38" t="s">
        <v>4439</v>
      </c>
      <c r="AI2153" s="38" t="s">
        <v>4440</v>
      </c>
      <c r="AJ2153" s="38" t="s">
        <v>4799</v>
      </c>
      <c r="AK2153" s="38" t="s">
        <v>10024</v>
      </c>
      <c r="AL2153" s="301" t="s">
        <v>5122</v>
      </c>
      <c r="AN2153" s="29" t="s">
        <v>4834</v>
      </c>
      <c r="AO2153" s="29" t="s">
        <v>4442</v>
      </c>
      <c r="AR2153" s="29" t="str">
        <f t="shared" si="337"/>
        <v>0</v>
      </c>
      <c r="AS2153" s="29">
        <f t="shared" si="338"/>
        <v>0</v>
      </c>
      <c r="AT2153" s="29">
        <v>0</v>
      </c>
      <c r="AW2153" s="29" t="str">
        <f t="shared" si="340"/>
        <v/>
      </c>
      <c r="AX2153" s="29" t="str">
        <f t="shared" si="332"/>
        <v/>
      </c>
      <c r="AY2153" s="29" t="str">
        <f t="shared" si="339"/>
        <v>https://media.mediathek-tanz-theater.de/iiif/2/nvt_img-412-016-003.JP2</v>
      </c>
      <c r="AZ2153" s="29" t="str">
        <f t="shared" si="333"/>
        <v>image/jp2</v>
      </c>
      <c r="BA2153" s="29" t="str">
        <f t="shared" si="334"/>
        <v>presentation/iiif</v>
      </c>
      <c r="BB2153" s="29" t="str">
        <f t="shared" si="335"/>
        <v>https://media.mediathek-tanz-theater.de/iiif/2/nvt_img-412-016-003.JP2/full/100,/0/default.jpg</v>
      </c>
      <c r="BC2153" s="29" t="str">
        <f t="shared" si="331"/>
        <v>image/jpeg</v>
      </c>
      <c r="BD2153" s="29" t="str">
        <f t="shared" si="336"/>
        <v>presentation/thumbnail</v>
      </c>
    </row>
    <row r="2154" spans="1:56" ht="12.75" customHeight="1">
      <c r="A2154" s="29">
        <v>1</v>
      </c>
      <c r="B2154" s="29">
        <v>0</v>
      </c>
      <c r="C2154" t="s">
        <v>10033</v>
      </c>
      <c r="D2154" s="29" t="s">
        <v>10034</v>
      </c>
      <c r="E2154" s="29"/>
      <c r="F2154" s="29" t="s">
        <v>9630</v>
      </c>
      <c r="G2154" s="29"/>
      <c r="H2154" s="29"/>
      <c r="I2154" s="402" t="s">
        <v>4446</v>
      </c>
      <c r="J2154" s="406" t="s">
        <v>10020</v>
      </c>
      <c r="K2154" s="29"/>
      <c r="L2154" s="29"/>
      <c r="M2154" s="311"/>
      <c r="N2154" s="29" t="s">
        <v>1390</v>
      </c>
      <c r="O2154" s="29"/>
      <c r="P2154" s="25" t="s">
        <v>2112</v>
      </c>
      <c r="Q2154" s="25"/>
      <c r="R2154" s="29" t="s">
        <v>9783</v>
      </c>
      <c r="S2154" s="29" t="s">
        <v>10036</v>
      </c>
      <c r="T2154" s="29" t="s">
        <v>2006</v>
      </c>
      <c r="U2154"/>
      <c r="V2154" t="s">
        <v>3705</v>
      </c>
      <c r="W2154" s="29"/>
      <c r="X2154" s="349"/>
      <c r="Y2154" s="29"/>
      <c r="Z2154" s="29" t="s">
        <v>1218</v>
      </c>
      <c r="AA2154" s="29" t="s">
        <v>1170</v>
      </c>
      <c r="AB2154" s="29"/>
      <c r="AC2154" s="29"/>
      <c r="AD2154" s="29"/>
      <c r="AE2154" s="29" t="s">
        <v>2950</v>
      </c>
      <c r="AG2154" s="38">
        <v>1</v>
      </c>
      <c r="AH2154" s="38" t="s">
        <v>4439</v>
      </c>
      <c r="AI2154" s="38" t="s">
        <v>4440</v>
      </c>
      <c r="AJ2154" s="38" t="s">
        <v>4799</v>
      </c>
      <c r="AK2154" s="38" t="s">
        <v>10024</v>
      </c>
      <c r="AL2154" s="301" t="s">
        <v>5122</v>
      </c>
      <c r="AN2154" s="29" t="s">
        <v>4834</v>
      </c>
      <c r="AO2154" s="29" t="s">
        <v>4442</v>
      </c>
      <c r="AR2154" s="29" t="str">
        <f t="shared" si="337"/>
        <v>0</v>
      </c>
      <c r="AS2154" s="29">
        <f t="shared" si="338"/>
        <v>0</v>
      </c>
      <c r="AT2154" s="29">
        <v>0</v>
      </c>
      <c r="AW2154" s="29" t="str">
        <f t="shared" si="340"/>
        <v/>
      </c>
      <c r="AX2154" s="29" t="str">
        <f t="shared" si="332"/>
        <v/>
      </c>
      <c r="AY2154" s="29" t="str">
        <f t="shared" si="339"/>
        <v>https://media.mediathek-tanz-theater.de/iiif/2/nvt_img-412-016-004.JP2</v>
      </c>
      <c r="AZ2154" s="29" t="str">
        <f t="shared" si="333"/>
        <v>image/jp2</v>
      </c>
      <c r="BA2154" s="29" t="str">
        <f t="shared" si="334"/>
        <v>presentation/iiif</v>
      </c>
      <c r="BB2154" s="29" t="str">
        <f t="shared" si="335"/>
        <v>https://media.mediathek-tanz-theater.de/iiif/2/nvt_img-412-016-004.JP2/full/100,/0/default.jpg</v>
      </c>
      <c r="BC2154" s="29" t="str">
        <f t="shared" si="331"/>
        <v>image/jpeg</v>
      </c>
      <c r="BD2154" s="29" t="str">
        <f t="shared" si="336"/>
        <v>presentation/thumbnail</v>
      </c>
    </row>
    <row r="2155" spans="1:56" ht="12.75" customHeight="1">
      <c r="A2155" s="29">
        <v>1</v>
      </c>
      <c r="B2155" s="29">
        <v>0</v>
      </c>
      <c r="C2155" t="s">
        <v>10037</v>
      </c>
      <c r="D2155" s="29" t="s">
        <v>10038</v>
      </c>
      <c r="E2155" s="29"/>
      <c r="F2155" s="29" t="s">
        <v>9630</v>
      </c>
      <c r="G2155" s="29"/>
      <c r="H2155" s="29"/>
      <c r="I2155" s="402" t="s">
        <v>4446</v>
      </c>
      <c r="J2155" s="406" t="s">
        <v>10020</v>
      </c>
      <c r="K2155" s="29"/>
      <c r="L2155" s="29"/>
      <c r="M2155" s="311"/>
      <c r="N2155" s="29" t="s">
        <v>1390</v>
      </c>
      <c r="O2155" s="29"/>
      <c r="P2155" s="25" t="s">
        <v>2112</v>
      </c>
      <c r="Q2155" s="25"/>
      <c r="R2155" s="29" t="s">
        <v>9783</v>
      </c>
      <c r="S2155" s="29" t="s">
        <v>10040</v>
      </c>
      <c r="T2155" s="29" t="s">
        <v>2006</v>
      </c>
      <c r="U2155"/>
      <c r="V2155" t="s">
        <v>3705</v>
      </c>
      <c r="W2155" s="29"/>
      <c r="X2155" s="349"/>
      <c r="Y2155" s="29"/>
      <c r="Z2155" s="29" t="s">
        <v>1218</v>
      </c>
      <c r="AA2155" s="29" t="s">
        <v>1170</v>
      </c>
      <c r="AB2155" s="29"/>
      <c r="AC2155" s="29"/>
      <c r="AD2155" s="29"/>
      <c r="AE2155" s="29" t="s">
        <v>2950</v>
      </c>
      <c r="AG2155" s="38">
        <v>1</v>
      </c>
      <c r="AH2155" s="38" t="s">
        <v>4439</v>
      </c>
      <c r="AI2155" s="38" t="s">
        <v>4440</v>
      </c>
      <c r="AJ2155" s="38" t="s">
        <v>4799</v>
      </c>
      <c r="AK2155" s="38" t="s">
        <v>10024</v>
      </c>
      <c r="AL2155" s="301" t="s">
        <v>5122</v>
      </c>
      <c r="AN2155" s="29" t="s">
        <v>4834</v>
      </c>
      <c r="AO2155" s="29" t="s">
        <v>4442</v>
      </c>
      <c r="AR2155" s="29" t="str">
        <f t="shared" si="337"/>
        <v>0</v>
      </c>
      <c r="AS2155" s="29">
        <f t="shared" si="338"/>
        <v>0</v>
      </c>
      <c r="AT2155" s="29">
        <v>0</v>
      </c>
      <c r="AW2155" s="29" t="str">
        <f t="shared" si="340"/>
        <v/>
      </c>
      <c r="AX2155" s="29" t="str">
        <f t="shared" si="332"/>
        <v/>
      </c>
      <c r="AY2155" s="29" t="str">
        <f t="shared" si="339"/>
        <v>https://media.mediathek-tanz-theater.de/iiif/2/nvt_img-412-016-005.JP2</v>
      </c>
      <c r="AZ2155" s="29" t="str">
        <f t="shared" si="333"/>
        <v>image/jp2</v>
      </c>
      <c r="BA2155" s="29" t="str">
        <f t="shared" si="334"/>
        <v>presentation/iiif</v>
      </c>
      <c r="BB2155" s="29" t="str">
        <f t="shared" si="335"/>
        <v>https://media.mediathek-tanz-theater.de/iiif/2/nvt_img-412-016-005.JP2/full/100,/0/default.jpg</v>
      </c>
      <c r="BC2155" s="29" t="str">
        <f t="shared" si="331"/>
        <v>image/jpeg</v>
      </c>
      <c r="BD2155" s="29" t="str">
        <f t="shared" si="336"/>
        <v>presentation/thumbnail</v>
      </c>
    </row>
    <row r="2156" spans="1:56" ht="12.75" customHeight="1">
      <c r="A2156" s="29">
        <v>1</v>
      </c>
      <c r="B2156" s="29">
        <v>0</v>
      </c>
      <c r="C2156" t="s">
        <v>10041</v>
      </c>
      <c r="D2156" s="29" t="s">
        <v>10042</v>
      </c>
      <c r="E2156" s="29"/>
      <c r="F2156" s="29" t="s">
        <v>9630</v>
      </c>
      <c r="G2156" s="29"/>
      <c r="H2156" s="29"/>
      <c r="I2156" s="402" t="s">
        <v>4446</v>
      </c>
      <c r="J2156" s="406" t="s">
        <v>10020</v>
      </c>
      <c r="K2156" s="29"/>
      <c r="L2156" s="29"/>
      <c r="M2156" s="311"/>
      <c r="N2156" s="29" t="s">
        <v>1390</v>
      </c>
      <c r="O2156" s="29"/>
      <c r="P2156" s="25" t="s">
        <v>2112</v>
      </c>
      <c r="Q2156" s="25"/>
      <c r="R2156" s="29" t="s">
        <v>9783</v>
      </c>
      <c r="S2156" s="29" t="s">
        <v>10044</v>
      </c>
      <c r="T2156" s="29" t="s">
        <v>2006</v>
      </c>
      <c r="U2156"/>
      <c r="V2156" t="s">
        <v>3705</v>
      </c>
      <c r="W2156" s="29"/>
      <c r="X2156" s="349"/>
      <c r="Y2156" s="29"/>
      <c r="Z2156" s="29" t="s">
        <v>1218</v>
      </c>
      <c r="AA2156" s="29" t="s">
        <v>1170</v>
      </c>
      <c r="AB2156" s="29"/>
      <c r="AC2156" s="29"/>
      <c r="AD2156" s="29"/>
      <c r="AE2156" s="29" t="s">
        <v>2950</v>
      </c>
      <c r="AG2156" s="38">
        <v>1</v>
      </c>
      <c r="AH2156" s="38" t="s">
        <v>4439</v>
      </c>
      <c r="AI2156" s="38" t="s">
        <v>4440</v>
      </c>
      <c r="AJ2156" s="38" t="s">
        <v>4799</v>
      </c>
      <c r="AK2156" s="38" t="s">
        <v>10045</v>
      </c>
      <c r="AL2156" s="301" t="s">
        <v>5122</v>
      </c>
      <c r="AN2156" s="29" t="s">
        <v>4834</v>
      </c>
      <c r="AO2156" s="29" t="s">
        <v>4442</v>
      </c>
      <c r="AR2156" s="29" t="str">
        <f t="shared" si="337"/>
        <v>0</v>
      </c>
      <c r="AS2156" s="29">
        <f t="shared" si="338"/>
        <v>0</v>
      </c>
      <c r="AT2156" s="29">
        <v>0</v>
      </c>
      <c r="AW2156" s="29" t="str">
        <f t="shared" si="340"/>
        <v/>
      </c>
      <c r="AX2156" s="29" t="str">
        <f t="shared" si="332"/>
        <v/>
      </c>
      <c r="AY2156" s="29" t="str">
        <f t="shared" si="339"/>
        <v>https://media.mediathek-tanz-theater.de/iiif/2/nvt_img-412-016-006.JP2</v>
      </c>
      <c r="AZ2156" s="29" t="str">
        <f t="shared" si="333"/>
        <v>image/jp2</v>
      </c>
      <c r="BA2156" s="29" t="str">
        <f t="shared" si="334"/>
        <v>presentation/iiif</v>
      </c>
      <c r="BB2156" s="29" t="str">
        <f t="shared" si="335"/>
        <v>https://media.mediathek-tanz-theater.de/iiif/2/nvt_img-412-016-006.JP2/full/100,/0/default.jpg</v>
      </c>
      <c r="BC2156" s="29" t="str">
        <f t="shared" si="331"/>
        <v>image/jpeg</v>
      </c>
      <c r="BD2156" s="29" t="str">
        <f t="shared" si="336"/>
        <v>presentation/thumbnail</v>
      </c>
    </row>
    <row r="2157" spans="1:56" ht="12.75" customHeight="1">
      <c r="A2157" s="29">
        <v>1</v>
      </c>
      <c r="B2157" s="29">
        <v>0</v>
      </c>
      <c r="C2157" t="s">
        <v>10027</v>
      </c>
      <c r="D2157" s="29" t="s">
        <v>10046</v>
      </c>
      <c r="E2157" s="29"/>
      <c r="F2157" s="29" t="s">
        <v>9630</v>
      </c>
      <c r="G2157" s="29"/>
      <c r="H2157" s="29"/>
      <c r="I2157" s="402" t="s">
        <v>4438</v>
      </c>
      <c r="J2157" s="406" t="s">
        <v>9777</v>
      </c>
      <c r="K2157" s="29"/>
      <c r="L2157" s="29"/>
      <c r="M2157" s="311"/>
      <c r="N2157" s="29" t="s">
        <v>1390</v>
      </c>
      <c r="O2157" s="29"/>
      <c r="P2157" s="25" t="s">
        <v>2112</v>
      </c>
      <c r="Q2157" s="25"/>
      <c r="R2157" s="29"/>
      <c r="S2157" s="29"/>
      <c r="T2157" s="29"/>
      <c r="U2157"/>
      <c r="V2157" t="s">
        <v>3705</v>
      </c>
      <c r="W2157" s="29"/>
      <c r="X2157" s="349"/>
      <c r="Y2157" s="29"/>
      <c r="Z2157" s="29" t="s">
        <v>1218</v>
      </c>
      <c r="AA2157" s="29" t="s">
        <v>1170</v>
      </c>
      <c r="AB2157" s="29"/>
      <c r="AC2157" s="29"/>
      <c r="AD2157" s="29"/>
      <c r="AE2157" s="29" t="s">
        <v>2950</v>
      </c>
      <c r="AG2157" s="38">
        <v>1</v>
      </c>
      <c r="AH2157" s="38" t="s">
        <v>4439</v>
      </c>
      <c r="AI2157" s="38" t="s">
        <v>4440</v>
      </c>
      <c r="AJ2157" s="38" t="s">
        <v>10047</v>
      </c>
      <c r="AL2157" s="301" t="s">
        <v>5122</v>
      </c>
      <c r="AO2157" s="29" t="s">
        <v>4442</v>
      </c>
      <c r="AR2157" s="29" t="str">
        <f t="shared" si="337"/>
        <v>1</v>
      </c>
      <c r="AS2157" s="29">
        <f t="shared" si="338"/>
        <v>0</v>
      </c>
      <c r="AT2157" s="29">
        <v>0</v>
      </c>
      <c r="AW2157" s="29" t="str">
        <f t="shared" si="340"/>
        <v/>
      </c>
      <c r="AX2157" s="29" t="str">
        <f t="shared" si="332"/>
        <v/>
      </c>
      <c r="AY2157" s="29" t="str">
        <f t="shared" si="339"/>
        <v>https://media.mediathek-tanz-theater.de/iiif/2/nvt_img-412-017.JP2</v>
      </c>
      <c r="AZ2157" s="29" t="str">
        <f t="shared" si="333"/>
        <v>image/jp2</v>
      </c>
      <c r="BA2157" s="29" t="str">
        <f t="shared" si="334"/>
        <v>presentation/iiif</v>
      </c>
      <c r="BB2157" s="29" t="str">
        <f t="shared" si="335"/>
        <v>https://media.mediathek-tanz-theater.de/iiif/2/nvt_img-412-017.JP2/full/100,/0/default.jpg</v>
      </c>
      <c r="BC2157" s="29" t="str">
        <f t="shared" si="331"/>
        <v>image/jpeg</v>
      </c>
      <c r="BD2157" s="29" t="str">
        <f t="shared" si="336"/>
        <v>presentation/thumbnail</v>
      </c>
    </row>
    <row r="2158" spans="1:56" ht="12.75" customHeight="1">
      <c r="A2158" s="29">
        <v>1</v>
      </c>
      <c r="B2158" s="29">
        <v>0</v>
      </c>
      <c r="C2158" t="s">
        <v>10048</v>
      </c>
      <c r="D2158" s="29" t="s">
        <v>10049</v>
      </c>
      <c r="E2158" s="29"/>
      <c r="F2158" s="29" t="s">
        <v>9630</v>
      </c>
      <c r="G2158" s="29"/>
      <c r="H2158" s="29"/>
      <c r="I2158" s="402" t="s">
        <v>4446</v>
      </c>
      <c r="J2158" s="406" t="s">
        <v>10027</v>
      </c>
      <c r="K2158" s="29"/>
      <c r="L2158" s="29"/>
      <c r="M2158" s="311"/>
      <c r="N2158" s="29" t="s">
        <v>1390</v>
      </c>
      <c r="O2158" s="29"/>
      <c r="P2158" s="25" t="s">
        <v>2112</v>
      </c>
      <c r="Q2158" s="25"/>
      <c r="R2158" s="29" t="s">
        <v>9783</v>
      </c>
      <c r="S2158" s="29" t="s">
        <v>10050</v>
      </c>
      <c r="T2158" s="29" t="s">
        <v>2006</v>
      </c>
      <c r="U2158"/>
      <c r="V2158" t="s">
        <v>3705</v>
      </c>
      <c r="W2158" s="29"/>
      <c r="X2158" s="349"/>
      <c r="Y2158" s="29"/>
      <c r="Z2158" s="29" t="s">
        <v>1218</v>
      </c>
      <c r="AA2158" s="29" t="s">
        <v>1170</v>
      </c>
      <c r="AB2158" s="29"/>
      <c r="AC2158" s="29"/>
      <c r="AD2158" s="29"/>
      <c r="AE2158" s="29" t="s">
        <v>2950</v>
      </c>
      <c r="AG2158" s="38">
        <v>1</v>
      </c>
      <c r="AH2158" s="38" t="s">
        <v>4439</v>
      </c>
      <c r="AI2158" s="38" t="s">
        <v>4440</v>
      </c>
      <c r="AJ2158" s="38" t="s">
        <v>4799</v>
      </c>
      <c r="AL2158" s="301" t="s">
        <v>5122</v>
      </c>
      <c r="AO2158" s="29" t="s">
        <v>4442</v>
      </c>
      <c r="AR2158" s="29" t="str">
        <f t="shared" si="337"/>
        <v>0</v>
      </c>
      <c r="AS2158" s="29">
        <f t="shared" si="338"/>
        <v>0</v>
      </c>
      <c r="AT2158" s="29">
        <v>0</v>
      </c>
      <c r="AW2158" s="29" t="str">
        <f t="shared" si="340"/>
        <v/>
      </c>
      <c r="AX2158" s="29" t="str">
        <f t="shared" si="332"/>
        <v/>
      </c>
      <c r="AY2158" s="29" t="str">
        <f t="shared" si="339"/>
        <v>https://media.mediathek-tanz-theater.de/iiif/2/nvt_img-412-017-001.JP2</v>
      </c>
      <c r="AZ2158" s="29" t="str">
        <f t="shared" si="333"/>
        <v>image/jp2</v>
      </c>
      <c r="BA2158" s="29" t="str">
        <f t="shared" si="334"/>
        <v>presentation/iiif</v>
      </c>
      <c r="BB2158" s="29" t="str">
        <f t="shared" si="335"/>
        <v>https://media.mediathek-tanz-theater.de/iiif/2/nvt_img-412-017-001.JP2/full/100,/0/default.jpg</v>
      </c>
      <c r="BC2158" s="29" t="str">
        <f t="shared" si="331"/>
        <v>image/jpeg</v>
      </c>
      <c r="BD2158" s="29" t="str">
        <f t="shared" si="336"/>
        <v>presentation/thumbnail</v>
      </c>
    </row>
    <row r="2159" spans="1:56" ht="12.75" customHeight="1">
      <c r="A2159" s="29">
        <v>1</v>
      </c>
      <c r="B2159" s="29">
        <v>0</v>
      </c>
      <c r="C2159" t="s">
        <v>10051</v>
      </c>
      <c r="D2159" s="29" t="s">
        <v>10052</v>
      </c>
      <c r="E2159" s="29"/>
      <c r="F2159" s="29" t="s">
        <v>9630</v>
      </c>
      <c r="G2159" s="29"/>
      <c r="H2159" s="29"/>
      <c r="I2159" s="402" t="s">
        <v>4446</v>
      </c>
      <c r="J2159" s="406" t="s">
        <v>10027</v>
      </c>
      <c r="K2159" s="29"/>
      <c r="L2159" s="29"/>
      <c r="M2159" s="311"/>
      <c r="N2159" s="29" t="s">
        <v>1390</v>
      </c>
      <c r="O2159" s="29"/>
      <c r="P2159" s="25" t="s">
        <v>2112</v>
      </c>
      <c r="Q2159" s="25"/>
      <c r="R2159" s="29" t="s">
        <v>9783</v>
      </c>
      <c r="S2159" s="29" t="s">
        <v>10053</v>
      </c>
      <c r="T2159" s="29" t="s">
        <v>2006</v>
      </c>
      <c r="U2159"/>
      <c r="V2159" t="s">
        <v>3705</v>
      </c>
      <c r="W2159" s="29"/>
      <c r="X2159" s="349"/>
      <c r="Y2159" s="29"/>
      <c r="Z2159" s="29" t="s">
        <v>1218</v>
      </c>
      <c r="AA2159" s="29" t="s">
        <v>1170</v>
      </c>
      <c r="AB2159" s="29"/>
      <c r="AC2159" s="29"/>
      <c r="AD2159" s="29"/>
      <c r="AE2159" s="29" t="s">
        <v>2950</v>
      </c>
      <c r="AG2159" s="38">
        <v>1</v>
      </c>
      <c r="AH2159" s="38" t="s">
        <v>4439</v>
      </c>
      <c r="AI2159" s="38" t="s">
        <v>4440</v>
      </c>
      <c r="AJ2159" s="38" t="s">
        <v>4799</v>
      </c>
      <c r="AK2159" s="38" t="s">
        <v>10054</v>
      </c>
      <c r="AL2159" s="301" t="s">
        <v>5122</v>
      </c>
      <c r="AN2159" s="29" t="s">
        <v>4834</v>
      </c>
      <c r="AO2159" s="29" t="s">
        <v>4442</v>
      </c>
      <c r="AR2159" s="29" t="str">
        <f t="shared" si="337"/>
        <v>0</v>
      </c>
      <c r="AS2159" s="29">
        <f t="shared" si="338"/>
        <v>0</v>
      </c>
      <c r="AT2159" s="29">
        <v>0</v>
      </c>
      <c r="AW2159" s="29" t="str">
        <f t="shared" si="340"/>
        <v/>
      </c>
      <c r="AX2159" s="29" t="str">
        <f t="shared" si="332"/>
        <v/>
      </c>
      <c r="AY2159" s="29" t="str">
        <f t="shared" si="339"/>
        <v>https://media.mediathek-tanz-theater.de/iiif/2/nvt_img-412-017-002.JP2</v>
      </c>
      <c r="AZ2159" s="29" t="str">
        <f t="shared" si="333"/>
        <v>image/jp2</v>
      </c>
      <c r="BA2159" s="29" t="str">
        <f t="shared" si="334"/>
        <v>presentation/iiif</v>
      </c>
      <c r="BB2159" s="29" t="str">
        <f t="shared" si="335"/>
        <v>https://media.mediathek-tanz-theater.de/iiif/2/nvt_img-412-017-002.JP2/full/100,/0/default.jpg</v>
      </c>
      <c r="BC2159" s="29" t="str">
        <f t="shared" si="331"/>
        <v>image/jpeg</v>
      </c>
      <c r="BD2159" s="29" t="str">
        <f t="shared" si="336"/>
        <v>presentation/thumbnail</v>
      </c>
    </row>
    <row r="2160" spans="1:56" ht="12.75" customHeight="1">
      <c r="A2160" s="29">
        <v>1</v>
      </c>
      <c r="B2160" s="29">
        <v>0</v>
      </c>
      <c r="C2160" t="s">
        <v>10055</v>
      </c>
      <c r="D2160" s="29" t="s">
        <v>10056</v>
      </c>
      <c r="E2160" s="29"/>
      <c r="F2160" s="29" t="s">
        <v>9630</v>
      </c>
      <c r="G2160" s="29"/>
      <c r="H2160" s="29"/>
      <c r="I2160" s="402" t="s">
        <v>4446</v>
      </c>
      <c r="J2160" s="406" t="s">
        <v>10027</v>
      </c>
      <c r="K2160" s="29"/>
      <c r="L2160" s="29"/>
      <c r="M2160" s="311"/>
      <c r="N2160" s="29" t="s">
        <v>1390</v>
      </c>
      <c r="O2160" s="29"/>
      <c r="P2160" s="25" t="s">
        <v>2112</v>
      </c>
      <c r="Q2160" s="25"/>
      <c r="R2160" s="29" t="s">
        <v>9783</v>
      </c>
      <c r="S2160" s="29" t="s">
        <v>10053</v>
      </c>
      <c r="T2160" s="29" t="s">
        <v>2006</v>
      </c>
      <c r="U2160"/>
      <c r="V2160" t="s">
        <v>3705</v>
      </c>
      <c r="W2160" s="29"/>
      <c r="X2160" s="349"/>
      <c r="Y2160" s="29"/>
      <c r="Z2160" s="29" t="s">
        <v>1218</v>
      </c>
      <c r="AA2160" s="29" t="s">
        <v>1170</v>
      </c>
      <c r="AB2160" s="29"/>
      <c r="AC2160" s="29"/>
      <c r="AD2160" s="29"/>
      <c r="AE2160" s="29" t="s">
        <v>2950</v>
      </c>
      <c r="AG2160" s="38">
        <v>1</v>
      </c>
      <c r="AH2160" s="38" t="s">
        <v>4439</v>
      </c>
      <c r="AI2160" s="38" t="s">
        <v>4440</v>
      </c>
      <c r="AJ2160" s="38" t="s">
        <v>4799</v>
      </c>
      <c r="AK2160" s="38" t="s">
        <v>72</v>
      </c>
      <c r="AL2160" s="301" t="s">
        <v>5122</v>
      </c>
      <c r="AN2160" s="29" t="s">
        <v>4635</v>
      </c>
      <c r="AO2160" s="29" t="s">
        <v>4442</v>
      </c>
      <c r="AR2160" s="29" t="str">
        <f t="shared" si="337"/>
        <v>0</v>
      </c>
      <c r="AS2160" s="29">
        <f t="shared" si="338"/>
        <v>0</v>
      </c>
      <c r="AT2160" s="29">
        <v>0</v>
      </c>
      <c r="AW2160" s="29" t="str">
        <f t="shared" si="340"/>
        <v/>
      </c>
      <c r="AX2160" s="29" t="str">
        <f t="shared" si="332"/>
        <v/>
      </c>
      <c r="AY2160" s="29" t="str">
        <f t="shared" si="339"/>
        <v>https://media.mediathek-tanz-theater.de/iiif/2/nvt_img-412-017-003.JP2</v>
      </c>
      <c r="AZ2160" s="29" t="str">
        <f t="shared" si="333"/>
        <v>image/jp2</v>
      </c>
      <c r="BA2160" s="29" t="str">
        <f t="shared" si="334"/>
        <v>presentation/iiif</v>
      </c>
      <c r="BB2160" s="29" t="str">
        <f t="shared" si="335"/>
        <v>https://media.mediathek-tanz-theater.de/iiif/2/nvt_img-412-017-003.JP2/full/100,/0/default.jpg</v>
      </c>
      <c r="BC2160" s="29" t="str">
        <f t="shared" si="331"/>
        <v>image/jpeg</v>
      </c>
      <c r="BD2160" s="29" t="str">
        <f t="shared" si="336"/>
        <v>presentation/thumbnail</v>
      </c>
    </row>
    <row r="2161" spans="1:56" ht="12.75" customHeight="1">
      <c r="A2161" s="29">
        <v>1</v>
      </c>
      <c r="B2161" s="29">
        <v>0</v>
      </c>
      <c r="C2161" t="s">
        <v>10057</v>
      </c>
      <c r="D2161" s="29" t="s">
        <v>10058</v>
      </c>
      <c r="E2161" s="29"/>
      <c r="F2161" s="29" t="s">
        <v>9630</v>
      </c>
      <c r="G2161" s="29"/>
      <c r="H2161" s="29"/>
      <c r="I2161" s="402" t="s">
        <v>4446</v>
      </c>
      <c r="J2161" s="406" t="s">
        <v>10027</v>
      </c>
      <c r="K2161" s="29"/>
      <c r="L2161" s="29"/>
      <c r="M2161" s="311"/>
      <c r="N2161" s="29" t="s">
        <v>1390</v>
      </c>
      <c r="O2161" s="29"/>
      <c r="P2161" s="25" t="s">
        <v>2112</v>
      </c>
      <c r="Q2161" s="25"/>
      <c r="R2161" s="29" t="s">
        <v>9783</v>
      </c>
      <c r="S2161" s="29" t="s">
        <v>10059</v>
      </c>
      <c r="T2161" s="29" t="s">
        <v>2006</v>
      </c>
      <c r="U2161"/>
      <c r="V2161" t="s">
        <v>3705</v>
      </c>
      <c r="W2161" s="29"/>
      <c r="X2161" s="349"/>
      <c r="Y2161" s="29"/>
      <c r="Z2161" s="29" t="s">
        <v>1218</v>
      </c>
      <c r="AA2161" s="29" t="s">
        <v>1170</v>
      </c>
      <c r="AB2161" s="29"/>
      <c r="AC2161" s="29"/>
      <c r="AD2161" s="29"/>
      <c r="AE2161" s="29" t="s">
        <v>2950</v>
      </c>
      <c r="AG2161" s="38">
        <v>1</v>
      </c>
      <c r="AH2161" s="38" t="s">
        <v>4439</v>
      </c>
      <c r="AI2161" s="38" t="s">
        <v>4440</v>
      </c>
      <c r="AJ2161" s="38" t="s">
        <v>4799</v>
      </c>
      <c r="AK2161" s="38" t="s">
        <v>5200</v>
      </c>
      <c r="AL2161" s="301" t="s">
        <v>5122</v>
      </c>
      <c r="AN2161" s="29" t="s">
        <v>4635</v>
      </c>
      <c r="AO2161" s="29" t="s">
        <v>4442</v>
      </c>
      <c r="AR2161" s="29" t="str">
        <f t="shared" si="337"/>
        <v>0</v>
      </c>
      <c r="AS2161" s="29">
        <f t="shared" si="338"/>
        <v>0</v>
      </c>
      <c r="AT2161" s="29">
        <v>0</v>
      </c>
      <c r="AW2161" s="29" t="str">
        <f t="shared" si="340"/>
        <v/>
      </c>
      <c r="AX2161" s="29" t="str">
        <f t="shared" si="332"/>
        <v/>
      </c>
      <c r="AY2161" s="29" t="str">
        <f t="shared" si="339"/>
        <v>https://media.mediathek-tanz-theater.de/iiif/2/nvt_img-412-017-004.JP2</v>
      </c>
      <c r="AZ2161" s="29" t="str">
        <f t="shared" si="333"/>
        <v>image/jp2</v>
      </c>
      <c r="BA2161" s="29" t="str">
        <f t="shared" si="334"/>
        <v>presentation/iiif</v>
      </c>
      <c r="BB2161" s="29" t="str">
        <f t="shared" si="335"/>
        <v>https://media.mediathek-tanz-theater.de/iiif/2/nvt_img-412-017-004.JP2/full/100,/0/default.jpg</v>
      </c>
      <c r="BC2161" s="29" t="str">
        <f t="shared" si="331"/>
        <v>image/jpeg</v>
      </c>
      <c r="BD2161" s="29" t="str">
        <f t="shared" si="336"/>
        <v>presentation/thumbnail</v>
      </c>
    </row>
    <row r="2162" spans="1:56" ht="12.75" customHeight="1">
      <c r="A2162" s="29">
        <v>1</v>
      </c>
      <c r="B2162" s="29">
        <v>0</v>
      </c>
      <c r="C2162" t="s">
        <v>10060</v>
      </c>
      <c r="D2162" s="29" t="s">
        <v>10061</v>
      </c>
      <c r="E2162" s="29"/>
      <c r="F2162" s="29" t="s">
        <v>9630</v>
      </c>
      <c r="G2162" s="29"/>
      <c r="H2162" s="29"/>
      <c r="I2162" s="402" t="s">
        <v>4446</v>
      </c>
      <c r="J2162" s="406" t="s">
        <v>10027</v>
      </c>
      <c r="K2162" s="29"/>
      <c r="L2162" s="29"/>
      <c r="M2162" s="311"/>
      <c r="N2162" s="29" t="s">
        <v>1390</v>
      </c>
      <c r="O2162" s="29"/>
      <c r="P2162" s="25" t="s">
        <v>2112</v>
      </c>
      <c r="Q2162" s="25"/>
      <c r="R2162" s="29" t="s">
        <v>9783</v>
      </c>
      <c r="S2162" s="29" t="s">
        <v>10059</v>
      </c>
      <c r="T2162" s="29" t="s">
        <v>2006</v>
      </c>
      <c r="U2162"/>
      <c r="V2162" t="s">
        <v>3705</v>
      </c>
      <c r="W2162" s="29"/>
      <c r="X2162" s="349"/>
      <c r="Y2162" s="29"/>
      <c r="Z2162" s="29" t="s">
        <v>1218</v>
      </c>
      <c r="AA2162" s="29" t="s">
        <v>1170</v>
      </c>
      <c r="AB2162" s="29"/>
      <c r="AC2162" s="29"/>
      <c r="AD2162" s="29"/>
      <c r="AE2162" s="29" t="s">
        <v>2950</v>
      </c>
      <c r="AG2162" s="38">
        <v>1</v>
      </c>
      <c r="AH2162" s="38" t="s">
        <v>4439</v>
      </c>
      <c r="AI2162" s="38" t="s">
        <v>4440</v>
      </c>
      <c r="AJ2162" s="38" t="s">
        <v>4799</v>
      </c>
      <c r="AK2162" s="38" t="s">
        <v>72</v>
      </c>
      <c r="AL2162" s="301" t="s">
        <v>5122</v>
      </c>
      <c r="AN2162" s="29" t="s">
        <v>10062</v>
      </c>
      <c r="AO2162" s="29" t="s">
        <v>4442</v>
      </c>
      <c r="AR2162" s="29" t="str">
        <f t="shared" si="337"/>
        <v>0</v>
      </c>
      <c r="AS2162" s="29">
        <f t="shared" si="338"/>
        <v>0</v>
      </c>
      <c r="AT2162" s="29">
        <v>0</v>
      </c>
      <c r="AW2162" s="29" t="str">
        <f t="shared" si="340"/>
        <v/>
      </c>
      <c r="AX2162" s="29" t="str">
        <f t="shared" si="332"/>
        <v/>
      </c>
      <c r="AY2162" s="29" t="str">
        <f t="shared" si="339"/>
        <v>https://media.mediathek-tanz-theater.de/iiif/2/nvt_img-412-017-005.JP2</v>
      </c>
      <c r="AZ2162" s="29" t="str">
        <f t="shared" si="333"/>
        <v>image/jp2</v>
      </c>
      <c r="BA2162" s="29" t="str">
        <f t="shared" si="334"/>
        <v>presentation/iiif</v>
      </c>
      <c r="BB2162" s="29" t="str">
        <f t="shared" si="335"/>
        <v>https://media.mediathek-tanz-theater.de/iiif/2/nvt_img-412-017-005.JP2/full/100,/0/default.jpg</v>
      </c>
      <c r="BC2162" s="29" t="str">
        <f t="shared" si="331"/>
        <v>image/jpeg</v>
      </c>
      <c r="BD2162" s="29" t="str">
        <f t="shared" si="336"/>
        <v>presentation/thumbnail</v>
      </c>
    </row>
    <row r="2163" spans="1:56" ht="12.75" customHeight="1">
      <c r="A2163" s="29">
        <v>1</v>
      </c>
      <c r="B2163" s="29">
        <v>0</v>
      </c>
      <c r="C2163" t="s">
        <v>10063</v>
      </c>
      <c r="D2163" s="29" t="s">
        <v>10064</v>
      </c>
      <c r="E2163" s="29"/>
      <c r="F2163" s="29" t="s">
        <v>9630</v>
      </c>
      <c r="G2163" s="29"/>
      <c r="H2163" s="29"/>
      <c r="I2163" s="402" t="s">
        <v>4446</v>
      </c>
      <c r="J2163" s="406" t="s">
        <v>10027</v>
      </c>
      <c r="K2163" s="29"/>
      <c r="L2163" s="29"/>
      <c r="M2163" s="311"/>
      <c r="N2163" s="29" t="s">
        <v>1390</v>
      </c>
      <c r="O2163" s="29"/>
      <c r="P2163" s="25" t="s">
        <v>2112</v>
      </c>
      <c r="Q2163" s="25"/>
      <c r="R2163" s="29" t="s">
        <v>9783</v>
      </c>
      <c r="S2163" s="29"/>
      <c r="T2163" s="29"/>
      <c r="U2163"/>
      <c r="V2163" t="s">
        <v>3705</v>
      </c>
      <c r="W2163" s="29"/>
      <c r="X2163" s="349"/>
      <c r="Y2163" s="29"/>
      <c r="Z2163" s="29" t="s">
        <v>1218</v>
      </c>
      <c r="AA2163" s="29" t="s">
        <v>1170</v>
      </c>
      <c r="AB2163" s="29"/>
      <c r="AC2163" s="29"/>
      <c r="AD2163" s="29"/>
      <c r="AE2163" s="29" t="s">
        <v>2950</v>
      </c>
      <c r="AG2163" s="38">
        <v>1</v>
      </c>
      <c r="AH2163" s="38" t="s">
        <v>4439</v>
      </c>
      <c r="AI2163" s="38" t="s">
        <v>4440</v>
      </c>
      <c r="AJ2163" s="38" t="s">
        <v>4799</v>
      </c>
      <c r="AK2163" s="38" t="s">
        <v>4994</v>
      </c>
      <c r="AL2163" s="301" t="s">
        <v>5122</v>
      </c>
      <c r="AN2163" s="29" t="s">
        <v>4635</v>
      </c>
      <c r="AO2163" s="29" t="s">
        <v>4442</v>
      </c>
      <c r="AR2163" s="29" t="str">
        <f t="shared" si="337"/>
        <v>0</v>
      </c>
      <c r="AS2163" s="29">
        <f t="shared" si="338"/>
        <v>0</v>
      </c>
      <c r="AT2163" s="29">
        <v>0</v>
      </c>
      <c r="AW2163" s="29" t="str">
        <f t="shared" si="340"/>
        <v/>
      </c>
      <c r="AX2163" s="29" t="str">
        <f t="shared" si="332"/>
        <v/>
      </c>
      <c r="AY2163" s="29" t="str">
        <f t="shared" si="339"/>
        <v>https://media.mediathek-tanz-theater.de/iiif/2/nvt_img-412-017-006.JP2</v>
      </c>
      <c r="AZ2163" s="29" t="str">
        <f t="shared" si="333"/>
        <v>image/jp2</v>
      </c>
      <c r="BA2163" s="29" t="str">
        <f t="shared" si="334"/>
        <v>presentation/iiif</v>
      </c>
      <c r="BB2163" s="29" t="str">
        <f t="shared" si="335"/>
        <v>https://media.mediathek-tanz-theater.de/iiif/2/nvt_img-412-017-006.JP2/full/100,/0/default.jpg</v>
      </c>
      <c r="BC2163" s="29" t="str">
        <f t="shared" si="331"/>
        <v>image/jpeg</v>
      </c>
      <c r="BD2163" s="29" t="str">
        <f t="shared" si="336"/>
        <v>presentation/thumbnail</v>
      </c>
    </row>
    <row r="2164" spans="1:56" ht="12.75" customHeight="1">
      <c r="A2164" s="29">
        <v>1</v>
      </c>
      <c r="B2164" s="29">
        <v>0</v>
      </c>
      <c r="C2164" t="s">
        <v>10031</v>
      </c>
      <c r="D2164" s="29" t="s">
        <v>10066</v>
      </c>
      <c r="E2164" s="29"/>
      <c r="F2164" s="29" t="s">
        <v>9630</v>
      </c>
      <c r="G2164" s="29"/>
      <c r="H2164" s="29"/>
      <c r="I2164" s="402" t="s">
        <v>4438</v>
      </c>
      <c r="J2164" s="406" t="s">
        <v>9777</v>
      </c>
      <c r="K2164" s="29"/>
      <c r="L2164" s="29"/>
      <c r="M2164" s="311"/>
      <c r="N2164" s="29" t="s">
        <v>1390</v>
      </c>
      <c r="O2164" s="29"/>
      <c r="P2164" s="25" t="s">
        <v>2112</v>
      </c>
      <c r="Q2164" s="25"/>
      <c r="R2164" s="29"/>
      <c r="S2164" s="29"/>
      <c r="T2164" s="29"/>
      <c r="U2164"/>
      <c r="V2164" t="s">
        <v>3705</v>
      </c>
      <c r="W2164" s="29"/>
      <c r="X2164" s="349"/>
      <c r="Y2164" s="29"/>
      <c r="Z2164" s="29" t="s">
        <v>1218</v>
      </c>
      <c r="AA2164" s="29" t="s">
        <v>1170</v>
      </c>
      <c r="AB2164" s="29"/>
      <c r="AC2164" s="29"/>
      <c r="AD2164" s="29"/>
      <c r="AE2164" s="29" t="s">
        <v>2950</v>
      </c>
      <c r="AG2164" s="38">
        <v>1</v>
      </c>
      <c r="AH2164" s="38" t="s">
        <v>4439</v>
      </c>
      <c r="AI2164" s="38" t="s">
        <v>4440</v>
      </c>
      <c r="AJ2164" s="38" t="s">
        <v>9751</v>
      </c>
      <c r="AL2164" s="301" t="s">
        <v>5122</v>
      </c>
      <c r="AO2164" s="29" t="s">
        <v>4442</v>
      </c>
      <c r="AR2164" s="29" t="str">
        <f t="shared" si="337"/>
        <v>1</v>
      </c>
      <c r="AS2164" s="29">
        <f t="shared" si="338"/>
        <v>0</v>
      </c>
      <c r="AT2164" s="29">
        <v>0</v>
      </c>
      <c r="AW2164" s="29" t="str">
        <f t="shared" si="340"/>
        <v/>
      </c>
      <c r="AX2164" s="29" t="str">
        <f t="shared" si="332"/>
        <v/>
      </c>
      <c r="AY2164" s="29" t="str">
        <f t="shared" si="339"/>
        <v>https://media.mediathek-tanz-theater.de/iiif/2/nvt_img-412-018.JP2</v>
      </c>
      <c r="AZ2164" s="29" t="str">
        <f t="shared" si="333"/>
        <v>image/jp2</v>
      </c>
      <c r="BA2164" s="29" t="str">
        <f t="shared" si="334"/>
        <v>presentation/iiif</v>
      </c>
      <c r="BB2164" s="29" t="str">
        <f t="shared" si="335"/>
        <v>https://media.mediathek-tanz-theater.de/iiif/2/nvt_img-412-018.JP2/full/100,/0/default.jpg</v>
      </c>
      <c r="BC2164" s="29" t="str">
        <f t="shared" si="331"/>
        <v>image/jpeg</v>
      </c>
      <c r="BD2164" s="29" t="str">
        <f t="shared" si="336"/>
        <v>presentation/thumbnail</v>
      </c>
    </row>
    <row r="2165" spans="1:56" ht="12.75" customHeight="1">
      <c r="A2165" s="29">
        <v>1</v>
      </c>
      <c r="B2165" s="29">
        <v>0</v>
      </c>
      <c r="C2165" t="s">
        <v>10067</v>
      </c>
      <c r="D2165" s="29" t="s">
        <v>10068</v>
      </c>
      <c r="E2165" s="29"/>
      <c r="F2165" s="29" t="s">
        <v>9630</v>
      </c>
      <c r="G2165" s="29"/>
      <c r="H2165" s="29"/>
      <c r="I2165" s="402" t="s">
        <v>4446</v>
      </c>
      <c r="J2165" s="406" t="s">
        <v>10031</v>
      </c>
      <c r="K2165" s="29"/>
      <c r="L2165" s="29"/>
      <c r="M2165" s="311"/>
      <c r="N2165" s="29" t="s">
        <v>1390</v>
      </c>
      <c r="O2165" s="29"/>
      <c r="P2165" s="25" t="s">
        <v>2112</v>
      </c>
      <c r="Q2165" s="25"/>
      <c r="R2165" s="29" t="s">
        <v>9783</v>
      </c>
      <c r="S2165" s="29"/>
      <c r="T2165" s="29"/>
      <c r="U2165"/>
      <c r="V2165" t="s">
        <v>3705</v>
      </c>
      <c r="W2165" s="29"/>
      <c r="X2165" s="349"/>
      <c r="Y2165" s="29"/>
      <c r="Z2165" s="29" t="s">
        <v>1218</v>
      </c>
      <c r="AA2165" s="29" t="s">
        <v>1170</v>
      </c>
      <c r="AB2165" s="29"/>
      <c r="AC2165" s="29"/>
      <c r="AD2165" s="29"/>
      <c r="AE2165" s="29" t="s">
        <v>2950</v>
      </c>
      <c r="AG2165" s="38">
        <v>1</v>
      </c>
      <c r="AH2165" s="38" t="s">
        <v>4439</v>
      </c>
      <c r="AI2165" s="38" t="s">
        <v>4440</v>
      </c>
      <c r="AJ2165" s="38" t="s">
        <v>4799</v>
      </c>
      <c r="AK2165" s="38" t="s">
        <v>72</v>
      </c>
      <c r="AL2165" s="301" t="s">
        <v>5122</v>
      </c>
      <c r="AN2165" s="29" t="s">
        <v>4635</v>
      </c>
      <c r="AO2165" s="29" t="s">
        <v>4442</v>
      </c>
      <c r="AR2165" s="29" t="str">
        <f t="shared" si="337"/>
        <v>0</v>
      </c>
      <c r="AS2165" s="29">
        <f t="shared" si="338"/>
        <v>0</v>
      </c>
      <c r="AT2165" s="29">
        <v>0</v>
      </c>
      <c r="AW2165" s="29" t="str">
        <f t="shared" si="340"/>
        <v/>
      </c>
      <c r="AX2165" s="29" t="str">
        <f t="shared" si="332"/>
        <v/>
      </c>
      <c r="AY2165" s="29" t="str">
        <f t="shared" si="339"/>
        <v>https://media.mediathek-tanz-theater.de/iiif/2/nvt_img-412-018-001.JP2</v>
      </c>
      <c r="AZ2165" s="29" t="str">
        <f t="shared" si="333"/>
        <v>image/jp2</v>
      </c>
      <c r="BA2165" s="29" t="str">
        <f t="shared" si="334"/>
        <v>presentation/iiif</v>
      </c>
      <c r="BB2165" s="29" t="str">
        <f t="shared" si="335"/>
        <v>https://media.mediathek-tanz-theater.de/iiif/2/nvt_img-412-018-001.JP2/full/100,/0/default.jpg</v>
      </c>
      <c r="BC2165" s="29" t="str">
        <f t="shared" si="331"/>
        <v>image/jpeg</v>
      </c>
      <c r="BD2165" s="29" t="str">
        <f t="shared" si="336"/>
        <v>presentation/thumbnail</v>
      </c>
    </row>
    <row r="2166" spans="1:56" ht="12.75" customHeight="1">
      <c r="A2166" s="29">
        <v>1</v>
      </c>
      <c r="B2166" s="29">
        <v>0</v>
      </c>
      <c r="C2166" t="s">
        <v>10069</v>
      </c>
      <c r="D2166" s="29" t="s">
        <v>10070</v>
      </c>
      <c r="E2166" s="29"/>
      <c r="F2166" s="29" t="s">
        <v>9630</v>
      </c>
      <c r="G2166" s="29"/>
      <c r="H2166" s="29"/>
      <c r="I2166" s="402" t="s">
        <v>4446</v>
      </c>
      <c r="J2166" s="406" t="s">
        <v>10031</v>
      </c>
      <c r="K2166" s="29"/>
      <c r="L2166" s="29"/>
      <c r="M2166" s="311"/>
      <c r="N2166" s="29" t="s">
        <v>1390</v>
      </c>
      <c r="O2166" s="29"/>
      <c r="P2166" s="25" t="s">
        <v>2112</v>
      </c>
      <c r="Q2166" s="25"/>
      <c r="R2166" s="29" t="s">
        <v>9783</v>
      </c>
      <c r="S2166" s="29"/>
      <c r="T2166" s="29"/>
      <c r="U2166"/>
      <c r="V2166" t="s">
        <v>3705</v>
      </c>
      <c r="W2166" s="29"/>
      <c r="X2166" s="349"/>
      <c r="Y2166" s="29"/>
      <c r="Z2166" s="29" t="s">
        <v>1218</v>
      </c>
      <c r="AA2166" s="29" t="s">
        <v>1170</v>
      </c>
      <c r="AB2166" s="29"/>
      <c r="AC2166" s="29"/>
      <c r="AD2166" s="29"/>
      <c r="AE2166" s="29" t="s">
        <v>2950</v>
      </c>
      <c r="AG2166" s="38">
        <v>1</v>
      </c>
      <c r="AH2166" s="38" t="s">
        <v>4439</v>
      </c>
      <c r="AI2166" s="38" t="s">
        <v>4440</v>
      </c>
      <c r="AJ2166" s="38" t="s">
        <v>4799</v>
      </c>
      <c r="AK2166" s="38" t="s">
        <v>72</v>
      </c>
      <c r="AL2166" s="301" t="s">
        <v>5122</v>
      </c>
      <c r="AN2166" s="29" t="s">
        <v>4834</v>
      </c>
      <c r="AO2166" s="29" t="s">
        <v>4442</v>
      </c>
      <c r="AR2166" s="29" t="str">
        <f t="shared" si="337"/>
        <v>0</v>
      </c>
      <c r="AS2166" s="29">
        <f t="shared" si="338"/>
        <v>0</v>
      </c>
      <c r="AT2166" s="29">
        <v>0</v>
      </c>
      <c r="AW2166" s="29" t="str">
        <f t="shared" si="340"/>
        <v/>
      </c>
      <c r="AX2166" s="29" t="str">
        <f t="shared" si="332"/>
        <v/>
      </c>
      <c r="AY2166" s="29" t="str">
        <f t="shared" si="339"/>
        <v>https://media.mediathek-tanz-theater.de/iiif/2/nvt_img-412-018-002.JP2</v>
      </c>
      <c r="AZ2166" s="29" t="str">
        <f t="shared" si="333"/>
        <v>image/jp2</v>
      </c>
      <c r="BA2166" s="29" t="str">
        <f t="shared" si="334"/>
        <v>presentation/iiif</v>
      </c>
      <c r="BB2166" s="29" t="str">
        <f t="shared" si="335"/>
        <v>https://media.mediathek-tanz-theater.de/iiif/2/nvt_img-412-018-002.JP2/full/100,/0/default.jpg</v>
      </c>
      <c r="BC2166" s="29" t="str">
        <f t="shared" si="331"/>
        <v>image/jpeg</v>
      </c>
      <c r="BD2166" s="29" t="str">
        <f t="shared" si="336"/>
        <v>presentation/thumbnail</v>
      </c>
    </row>
    <row r="2167" spans="1:56" ht="12.75" customHeight="1">
      <c r="A2167" s="29">
        <v>1</v>
      </c>
      <c r="B2167" s="29">
        <v>0</v>
      </c>
      <c r="C2167" t="s">
        <v>10071</v>
      </c>
      <c r="D2167" s="29" t="s">
        <v>10072</v>
      </c>
      <c r="E2167" s="29"/>
      <c r="F2167" s="29" t="s">
        <v>9630</v>
      </c>
      <c r="G2167" s="29"/>
      <c r="H2167" s="29"/>
      <c r="I2167" s="402" t="s">
        <v>4446</v>
      </c>
      <c r="J2167" s="406" t="s">
        <v>10031</v>
      </c>
      <c r="K2167" s="29"/>
      <c r="L2167" s="29"/>
      <c r="M2167" s="311"/>
      <c r="N2167" s="29" t="s">
        <v>1390</v>
      </c>
      <c r="O2167" s="29"/>
      <c r="P2167" s="25" t="s">
        <v>2112</v>
      </c>
      <c r="Q2167" s="25"/>
      <c r="R2167" s="29" t="s">
        <v>9783</v>
      </c>
      <c r="S2167" s="29"/>
      <c r="T2167" s="29"/>
      <c r="U2167"/>
      <c r="V2167" t="s">
        <v>3705</v>
      </c>
      <c r="W2167" s="29"/>
      <c r="X2167" s="349"/>
      <c r="Y2167" s="29"/>
      <c r="Z2167" s="29" t="s">
        <v>1218</v>
      </c>
      <c r="AA2167" s="29" t="s">
        <v>1170</v>
      </c>
      <c r="AB2167" s="29"/>
      <c r="AC2167" s="29"/>
      <c r="AD2167" s="29"/>
      <c r="AE2167" s="29" t="s">
        <v>2950</v>
      </c>
      <c r="AG2167" s="38">
        <v>1</v>
      </c>
      <c r="AH2167" s="38" t="s">
        <v>4439</v>
      </c>
      <c r="AI2167" s="38" t="s">
        <v>4440</v>
      </c>
      <c r="AJ2167" s="38" t="s">
        <v>4799</v>
      </c>
      <c r="AK2167" s="38" t="s">
        <v>72</v>
      </c>
      <c r="AL2167" s="301" t="s">
        <v>5122</v>
      </c>
      <c r="AN2167" s="29" t="s">
        <v>5665</v>
      </c>
      <c r="AO2167" s="29" t="s">
        <v>4442</v>
      </c>
      <c r="AR2167" s="29" t="str">
        <f t="shared" si="337"/>
        <v>0</v>
      </c>
      <c r="AS2167" s="29">
        <f t="shared" si="338"/>
        <v>0</v>
      </c>
      <c r="AT2167" s="29">
        <v>0</v>
      </c>
      <c r="AW2167" s="29" t="str">
        <f t="shared" si="340"/>
        <v/>
      </c>
      <c r="AX2167" s="29" t="str">
        <f t="shared" si="332"/>
        <v/>
      </c>
      <c r="AY2167" s="29" t="str">
        <f t="shared" si="339"/>
        <v>https://media.mediathek-tanz-theater.de/iiif/2/nvt_img-412-018-003.JP2</v>
      </c>
      <c r="AZ2167" s="29" t="str">
        <f t="shared" si="333"/>
        <v>image/jp2</v>
      </c>
      <c r="BA2167" s="29" t="str">
        <f t="shared" si="334"/>
        <v>presentation/iiif</v>
      </c>
      <c r="BB2167" s="29" t="str">
        <f t="shared" si="335"/>
        <v>https://media.mediathek-tanz-theater.de/iiif/2/nvt_img-412-018-003.JP2/full/100,/0/default.jpg</v>
      </c>
      <c r="BC2167" s="29" t="str">
        <f t="shared" si="331"/>
        <v>image/jpeg</v>
      </c>
      <c r="BD2167" s="29" t="str">
        <f t="shared" si="336"/>
        <v>presentation/thumbnail</v>
      </c>
    </row>
    <row r="2168" spans="1:56" ht="12.75" customHeight="1">
      <c r="A2168" s="29">
        <v>1</v>
      </c>
      <c r="B2168" s="29">
        <v>0</v>
      </c>
      <c r="C2168" t="s">
        <v>10073</v>
      </c>
      <c r="D2168" s="29" t="s">
        <v>10074</v>
      </c>
      <c r="E2168" s="29"/>
      <c r="F2168" s="29" t="s">
        <v>9630</v>
      </c>
      <c r="G2168" s="29"/>
      <c r="H2168" s="29"/>
      <c r="I2168" s="402" t="s">
        <v>4446</v>
      </c>
      <c r="J2168" s="406" t="s">
        <v>10031</v>
      </c>
      <c r="K2168" s="29"/>
      <c r="L2168" s="29"/>
      <c r="M2168" s="311"/>
      <c r="N2168" s="29" t="s">
        <v>1390</v>
      </c>
      <c r="O2168" s="29"/>
      <c r="P2168" s="25" t="s">
        <v>2112</v>
      </c>
      <c r="Q2168" s="25"/>
      <c r="R2168" s="29" t="s">
        <v>9783</v>
      </c>
      <c r="S2168" s="29"/>
      <c r="T2168" s="29"/>
      <c r="U2168"/>
      <c r="V2168" t="s">
        <v>3705</v>
      </c>
      <c r="W2168" s="29"/>
      <c r="X2168" s="349"/>
      <c r="Y2168" s="29"/>
      <c r="Z2168" s="29" t="s">
        <v>1218</v>
      </c>
      <c r="AA2168" s="29" t="s">
        <v>1170</v>
      </c>
      <c r="AB2168" s="29"/>
      <c r="AC2168" s="29"/>
      <c r="AD2168" s="29"/>
      <c r="AE2168" s="29" t="s">
        <v>2950</v>
      </c>
      <c r="AG2168" s="38">
        <v>1</v>
      </c>
      <c r="AH2168" s="38" t="s">
        <v>4439</v>
      </c>
      <c r="AI2168" s="38" t="s">
        <v>4440</v>
      </c>
      <c r="AJ2168" s="38" t="s">
        <v>4799</v>
      </c>
      <c r="AK2168" s="38" t="s">
        <v>72</v>
      </c>
      <c r="AL2168" s="301" t="s">
        <v>5122</v>
      </c>
      <c r="AN2168" s="29" t="s">
        <v>10075</v>
      </c>
      <c r="AO2168" s="29" t="s">
        <v>4442</v>
      </c>
      <c r="AR2168" s="29" t="str">
        <f t="shared" si="337"/>
        <v>0</v>
      </c>
      <c r="AS2168" s="29">
        <f t="shared" si="338"/>
        <v>0</v>
      </c>
      <c r="AT2168" s="29">
        <v>0</v>
      </c>
      <c r="AW2168" s="29" t="str">
        <f t="shared" si="340"/>
        <v/>
      </c>
      <c r="AX2168" s="29" t="str">
        <f t="shared" si="332"/>
        <v/>
      </c>
      <c r="AY2168" s="29" t="str">
        <f t="shared" si="339"/>
        <v>https://media.mediathek-tanz-theater.de/iiif/2/nvt_img-412-018-004.JP2</v>
      </c>
      <c r="AZ2168" s="29" t="str">
        <f t="shared" si="333"/>
        <v>image/jp2</v>
      </c>
      <c r="BA2168" s="29" t="str">
        <f t="shared" si="334"/>
        <v>presentation/iiif</v>
      </c>
      <c r="BB2168" s="29" t="str">
        <f t="shared" si="335"/>
        <v>https://media.mediathek-tanz-theater.de/iiif/2/nvt_img-412-018-004.JP2/full/100,/0/default.jpg</v>
      </c>
      <c r="BC2168" s="29" t="str">
        <f t="shared" si="331"/>
        <v>image/jpeg</v>
      </c>
      <c r="BD2168" s="29" t="str">
        <f t="shared" si="336"/>
        <v>presentation/thumbnail</v>
      </c>
    </row>
    <row r="2169" spans="1:56" ht="12.75" customHeight="1">
      <c r="A2169" s="29">
        <v>1</v>
      </c>
      <c r="B2169" s="29">
        <v>0</v>
      </c>
      <c r="C2169" t="s">
        <v>10076</v>
      </c>
      <c r="D2169" s="29" t="s">
        <v>10077</v>
      </c>
      <c r="E2169" s="29"/>
      <c r="F2169" s="29" t="s">
        <v>9630</v>
      </c>
      <c r="G2169" s="29"/>
      <c r="H2169" s="29"/>
      <c r="I2169" s="402" t="s">
        <v>4446</v>
      </c>
      <c r="J2169" s="406" t="s">
        <v>10031</v>
      </c>
      <c r="K2169" s="29"/>
      <c r="L2169" s="29"/>
      <c r="M2169" s="311"/>
      <c r="N2169" s="29" t="s">
        <v>1390</v>
      </c>
      <c r="O2169" s="29"/>
      <c r="P2169" s="25" t="s">
        <v>2112</v>
      </c>
      <c r="Q2169" s="25"/>
      <c r="R2169" s="29" t="s">
        <v>9783</v>
      </c>
      <c r="S2169" s="29"/>
      <c r="T2169" s="29"/>
      <c r="U2169"/>
      <c r="V2169" t="s">
        <v>3705</v>
      </c>
      <c r="W2169" s="29"/>
      <c r="X2169" s="349"/>
      <c r="Y2169" s="29"/>
      <c r="Z2169" s="29" t="s">
        <v>1218</v>
      </c>
      <c r="AA2169" s="29" t="s">
        <v>1170</v>
      </c>
      <c r="AB2169" s="29"/>
      <c r="AC2169" s="29"/>
      <c r="AD2169" s="29"/>
      <c r="AE2169" s="29" t="s">
        <v>2950</v>
      </c>
      <c r="AG2169" s="38">
        <v>1</v>
      </c>
      <c r="AH2169" s="38" t="s">
        <v>4439</v>
      </c>
      <c r="AI2169" s="38" t="s">
        <v>4440</v>
      </c>
      <c r="AJ2169" s="38" t="s">
        <v>4799</v>
      </c>
      <c r="AK2169" s="38" t="s">
        <v>10078</v>
      </c>
      <c r="AL2169" s="301" t="s">
        <v>5122</v>
      </c>
      <c r="AN2169" s="29" t="s">
        <v>4834</v>
      </c>
      <c r="AO2169" s="29" t="s">
        <v>4442</v>
      </c>
      <c r="AR2169" s="29" t="str">
        <f t="shared" si="337"/>
        <v>0</v>
      </c>
      <c r="AS2169" s="29">
        <f t="shared" si="338"/>
        <v>0</v>
      </c>
      <c r="AT2169" s="29">
        <v>0</v>
      </c>
      <c r="AW2169" s="29" t="str">
        <f t="shared" si="340"/>
        <v/>
      </c>
      <c r="AX2169" s="29" t="str">
        <f t="shared" si="332"/>
        <v/>
      </c>
      <c r="AY2169" s="29" t="str">
        <f t="shared" si="339"/>
        <v>https://media.mediathek-tanz-theater.de/iiif/2/nvt_img-412-018-005.JP2</v>
      </c>
      <c r="AZ2169" s="29" t="str">
        <f t="shared" si="333"/>
        <v>image/jp2</v>
      </c>
      <c r="BA2169" s="29" t="str">
        <f t="shared" si="334"/>
        <v>presentation/iiif</v>
      </c>
      <c r="BB2169" s="29" t="str">
        <f t="shared" si="335"/>
        <v>https://media.mediathek-tanz-theater.de/iiif/2/nvt_img-412-018-005.JP2/full/100,/0/default.jpg</v>
      </c>
      <c r="BC2169" s="29" t="str">
        <f t="shared" si="331"/>
        <v>image/jpeg</v>
      </c>
      <c r="BD2169" s="29" t="str">
        <f t="shared" si="336"/>
        <v>presentation/thumbnail</v>
      </c>
    </row>
    <row r="2170" spans="1:56" ht="12.75" customHeight="1">
      <c r="A2170" s="29">
        <v>1</v>
      </c>
      <c r="B2170" s="29">
        <v>0</v>
      </c>
      <c r="C2170" t="s">
        <v>10079</v>
      </c>
      <c r="D2170" s="29" t="s">
        <v>10080</v>
      </c>
      <c r="E2170" s="29"/>
      <c r="F2170" s="29" t="s">
        <v>9630</v>
      </c>
      <c r="G2170" s="29"/>
      <c r="H2170" s="29"/>
      <c r="I2170" s="402" t="s">
        <v>4446</v>
      </c>
      <c r="J2170" s="406" t="s">
        <v>10031</v>
      </c>
      <c r="K2170" s="29"/>
      <c r="L2170" s="29"/>
      <c r="M2170" s="311"/>
      <c r="N2170" s="29" t="s">
        <v>1390</v>
      </c>
      <c r="O2170" s="29"/>
      <c r="P2170" s="25" t="s">
        <v>2112</v>
      </c>
      <c r="Q2170" s="25"/>
      <c r="R2170" s="29" t="s">
        <v>9783</v>
      </c>
      <c r="S2170" s="29"/>
      <c r="T2170" s="29"/>
      <c r="U2170"/>
      <c r="V2170" t="s">
        <v>3705</v>
      </c>
      <c r="W2170" s="29"/>
      <c r="X2170" s="349"/>
      <c r="Y2170" s="29"/>
      <c r="Z2170" s="29" t="s">
        <v>1218</v>
      </c>
      <c r="AA2170" s="29" t="s">
        <v>1170</v>
      </c>
      <c r="AB2170" s="29"/>
      <c r="AC2170" s="29"/>
      <c r="AD2170" s="29"/>
      <c r="AE2170" s="29" t="s">
        <v>2950</v>
      </c>
      <c r="AG2170" s="38">
        <v>1</v>
      </c>
      <c r="AH2170" s="38" t="s">
        <v>4439</v>
      </c>
      <c r="AI2170" s="38" t="s">
        <v>4440</v>
      </c>
      <c r="AJ2170" s="38" t="s">
        <v>4799</v>
      </c>
      <c r="AK2170" s="38" t="s">
        <v>72</v>
      </c>
      <c r="AL2170" s="301" t="s">
        <v>5122</v>
      </c>
      <c r="AN2170" s="29" t="s">
        <v>4635</v>
      </c>
      <c r="AO2170" s="29" t="s">
        <v>4442</v>
      </c>
      <c r="AR2170" s="29" t="str">
        <f t="shared" si="337"/>
        <v>0</v>
      </c>
      <c r="AS2170" s="29">
        <f t="shared" si="338"/>
        <v>0</v>
      </c>
      <c r="AT2170" s="29">
        <v>0</v>
      </c>
      <c r="AW2170" s="29" t="str">
        <f t="shared" si="340"/>
        <v/>
      </c>
      <c r="AX2170" s="29" t="str">
        <f t="shared" si="332"/>
        <v/>
      </c>
      <c r="AY2170" s="29" t="str">
        <f t="shared" si="339"/>
        <v>https://media.mediathek-tanz-theater.de/iiif/2/nvt_img-412-018-006.JP2</v>
      </c>
      <c r="AZ2170" s="29" t="str">
        <f t="shared" si="333"/>
        <v>image/jp2</v>
      </c>
      <c r="BA2170" s="29" t="str">
        <f t="shared" si="334"/>
        <v>presentation/iiif</v>
      </c>
      <c r="BB2170" s="29" t="str">
        <f t="shared" si="335"/>
        <v>https://media.mediathek-tanz-theater.de/iiif/2/nvt_img-412-018-006.JP2/full/100,/0/default.jpg</v>
      </c>
      <c r="BC2170" s="29" t="str">
        <f t="shared" si="331"/>
        <v>image/jpeg</v>
      </c>
      <c r="BD2170" s="29" t="str">
        <f t="shared" si="336"/>
        <v>presentation/thumbnail</v>
      </c>
    </row>
    <row r="2171" spans="1:56" ht="12.75" customHeight="1">
      <c r="A2171" s="29">
        <v>1</v>
      </c>
      <c r="B2171" s="29">
        <v>0</v>
      </c>
      <c r="C2171" t="s">
        <v>10035</v>
      </c>
      <c r="D2171" s="29" t="s">
        <v>10081</v>
      </c>
      <c r="E2171" s="29"/>
      <c r="F2171" s="29" t="s">
        <v>9630</v>
      </c>
      <c r="G2171" s="29"/>
      <c r="H2171" s="29"/>
      <c r="I2171" s="402" t="s">
        <v>4438</v>
      </c>
      <c r="J2171" s="406" t="s">
        <v>9777</v>
      </c>
      <c r="K2171" s="29"/>
      <c r="L2171" s="29"/>
      <c r="M2171" s="311"/>
      <c r="N2171" s="29" t="s">
        <v>1390</v>
      </c>
      <c r="O2171" s="29"/>
      <c r="P2171" s="25" t="s">
        <v>2112</v>
      </c>
      <c r="Q2171" s="25"/>
      <c r="R2171" s="29"/>
      <c r="S2171" s="29"/>
      <c r="T2171" s="29"/>
      <c r="U2171"/>
      <c r="V2171" t="s">
        <v>3705</v>
      </c>
      <c r="W2171" s="29"/>
      <c r="X2171" s="349"/>
      <c r="Y2171" s="29"/>
      <c r="Z2171" s="29" t="s">
        <v>1218</v>
      </c>
      <c r="AA2171" s="29" t="s">
        <v>1170</v>
      </c>
      <c r="AB2171" s="29"/>
      <c r="AC2171" s="29"/>
      <c r="AD2171" s="29"/>
      <c r="AE2171" s="29" t="s">
        <v>2950</v>
      </c>
      <c r="AG2171" s="38">
        <v>1</v>
      </c>
      <c r="AH2171" s="38" t="s">
        <v>4439</v>
      </c>
      <c r="AI2171" s="38" t="s">
        <v>4440</v>
      </c>
      <c r="AJ2171" s="38" t="s">
        <v>9634</v>
      </c>
      <c r="AL2171" s="301" t="s">
        <v>5122</v>
      </c>
      <c r="AO2171" s="29" t="s">
        <v>4442</v>
      </c>
      <c r="AR2171" s="29" t="str">
        <f t="shared" si="337"/>
        <v>1</v>
      </c>
      <c r="AS2171" s="29">
        <f t="shared" si="338"/>
        <v>0</v>
      </c>
      <c r="AT2171" s="29">
        <v>0</v>
      </c>
      <c r="AW2171" s="29" t="str">
        <f t="shared" si="340"/>
        <v/>
      </c>
      <c r="AX2171" s="29" t="str">
        <f t="shared" si="332"/>
        <v/>
      </c>
      <c r="AY2171" s="29" t="str">
        <f t="shared" si="339"/>
        <v>https://media.mediathek-tanz-theater.de/iiif/2/nvt_img-412-019.JP2</v>
      </c>
      <c r="AZ2171" s="29" t="str">
        <f t="shared" si="333"/>
        <v>image/jp2</v>
      </c>
      <c r="BA2171" s="29" t="str">
        <f t="shared" si="334"/>
        <v>presentation/iiif</v>
      </c>
      <c r="BB2171" s="29" t="str">
        <f t="shared" si="335"/>
        <v>https://media.mediathek-tanz-theater.de/iiif/2/nvt_img-412-019.JP2/full/100,/0/default.jpg</v>
      </c>
      <c r="BC2171" s="29" t="str">
        <f t="shared" si="331"/>
        <v>image/jpeg</v>
      </c>
      <c r="BD2171" s="29" t="str">
        <f t="shared" si="336"/>
        <v>presentation/thumbnail</v>
      </c>
    </row>
    <row r="2172" spans="1:56" ht="12.75" customHeight="1">
      <c r="A2172" s="29">
        <v>1</v>
      </c>
      <c r="B2172" s="29">
        <v>0</v>
      </c>
      <c r="C2172" t="s">
        <v>10082</v>
      </c>
      <c r="D2172" s="29" t="s">
        <v>10083</v>
      </c>
      <c r="E2172" s="29"/>
      <c r="F2172" s="29" t="s">
        <v>9630</v>
      </c>
      <c r="G2172" s="29"/>
      <c r="H2172" s="29"/>
      <c r="I2172" s="402" t="s">
        <v>4446</v>
      </c>
      <c r="J2172" s="406" t="s">
        <v>10035</v>
      </c>
      <c r="K2172" s="29"/>
      <c r="L2172" s="29"/>
      <c r="M2172" s="311"/>
      <c r="N2172" s="29" t="s">
        <v>1390</v>
      </c>
      <c r="O2172" s="29"/>
      <c r="P2172" s="25" t="s">
        <v>2112</v>
      </c>
      <c r="Q2172" s="25"/>
      <c r="R2172" s="29" t="s">
        <v>9783</v>
      </c>
      <c r="S2172" s="29"/>
      <c r="T2172" s="29"/>
      <c r="U2172"/>
      <c r="V2172" t="s">
        <v>3705</v>
      </c>
      <c r="W2172" s="29"/>
      <c r="X2172" s="349"/>
      <c r="Y2172" s="29"/>
      <c r="Z2172" s="29" t="s">
        <v>1218</v>
      </c>
      <c r="AA2172" s="29" t="s">
        <v>1170</v>
      </c>
      <c r="AB2172" s="29"/>
      <c r="AC2172" s="29"/>
      <c r="AD2172" s="29"/>
      <c r="AE2172" s="29" t="s">
        <v>2950</v>
      </c>
      <c r="AG2172" s="38">
        <v>1</v>
      </c>
      <c r="AH2172" s="38" t="s">
        <v>4439</v>
      </c>
      <c r="AI2172" s="38" t="s">
        <v>4440</v>
      </c>
      <c r="AJ2172" s="38" t="s">
        <v>4799</v>
      </c>
      <c r="AK2172" s="38" t="s">
        <v>4751</v>
      </c>
      <c r="AL2172" s="301" t="s">
        <v>5122</v>
      </c>
      <c r="AN2172" s="29" t="s">
        <v>5012</v>
      </c>
      <c r="AO2172" s="29" t="s">
        <v>4442</v>
      </c>
      <c r="AR2172" s="29" t="str">
        <f t="shared" si="337"/>
        <v>0</v>
      </c>
      <c r="AS2172" s="29">
        <f t="shared" si="338"/>
        <v>0</v>
      </c>
      <c r="AT2172" s="29">
        <v>0</v>
      </c>
      <c r="AW2172" s="29" t="str">
        <f t="shared" si="340"/>
        <v/>
      </c>
      <c r="AX2172" s="29" t="str">
        <f t="shared" si="332"/>
        <v/>
      </c>
      <c r="AY2172" s="29" t="str">
        <f t="shared" si="339"/>
        <v>https://media.mediathek-tanz-theater.de/iiif/2/nvt_img-412-019-001.JP2</v>
      </c>
      <c r="AZ2172" s="29" t="str">
        <f t="shared" si="333"/>
        <v>image/jp2</v>
      </c>
      <c r="BA2172" s="29" t="str">
        <f t="shared" si="334"/>
        <v>presentation/iiif</v>
      </c>
      <c r="BB2172" s="29" t="str">
        <f t="shared" si="335"/>
        <v>https://media.mediathek-tanz-theater.de/iiif/2/nvt_img-412-019-001.JP2/full/100,/0/default.jpg</v>
      </c>
      <c r="BC2172" s="29" t="str">
        <f t="shared" si="331"/>
        <v>image/jpeg</v>
      </c>
      <c r="BD2172" s="29" t="str">
        <f t="shared" si="336"/>
        <v>presentation/thumbnail</v>
      </c>
    </row>
    <row r="2173" spans="1:56" ht="12.75" customHeight="1">
      <c r="A2173" s="29">
        <v>1</v>
      </c>
      <c r="B2173" s="29">
        <v>0</v>
      </c>
      <c r="C2173" t="s">
        <v>10084</v>
      </c>
      <c r="D2173" s="29" t="s">
        <v>10085</v>
      </c>
      <c r="E2173" s="29"/>
      <c r="F2173" s="29" t="s">
        <v>9630</v>
      </c>
      <c r="G2173" s="29"/>
      <c r="H2173" s="29"/>
      <c r="I2173" s="402" t="s">
        <v>4446</v>
      </c>
      <c r="J2173" s="406" t="s">
        <v>10035</v>
      </c>
      <c r="K2173" s="29"/>
      <c r="L2173" s="29"/>
      <c r="M2173" s="311"/>
      <c r="N2173" s="29" t="s">
        <v>1390</v>
      </c>
      <c r="O2173" s="29"/>
      <c r="P2173" s="25" t="s">
        <v>2112</v>
      </c>
      <c r="Q2173" s="25"/>
      <c r="R2173" s="29" t="s">
        <v>9783</v>
      </c>
      <c r="S2173" s="29"/>
      <c r="T2173" s="29"/>
      <c r="U2173"/>
      <c r="V2173" t="s">
        <v>3705</v>
      </c>
      <c r="W2173" s="29"/>
      <c r="X2173" s="349"/>
      <c r="Y2173" s="29"/>
      <c r="Z2173" s="29" t="s">
        <v>1218</v>
      </c>
      <c r="AA2173" s="29" t="s">
        <v>1170</v>
      </c>
      <c r="AB2173" s="29"/>
      <c r="AC2173" s="29"/>
      <c r="AD2173" s="29"/>
      <c r="AE2173" s="29" t="s">
        <v>2950</v>
      </c>
      <c r="AG2173" s="38">
        <v>1</v>
      </c>
      <c r="AH2173" s="38" t="s">
        <v>4439</v>
      </c>
      <c r="AI2173" s="38" t="s">
        <v>4440</v>
      </c>
      <c r="AJ2173" s="38" t="s">
        <v>4799</v>
      </c>
      <c r="AK2173" s="38" t="s">
        <v>4751</v>
      </c>
      <c r="AL2173" s="301" t="s">
        <v>5122</v>
      </c>
      <c r="AN2173" s="29" t="s">
        <v>4635</v>
      </c>
      <c r="AO2173" s="29" t="s">
        <v>4442</v>
      </c>
      <c r="AR2173" s="29" t="str">
        <f t="shared" si="337"/>
        <v>0</v>
      </c>
      <c r="AS2173" s="29">
        <f t="shared" si="338"/>
        <v>0</v>
      </c>
      <c r="AT2173" s="29">
        <v>0</v>
      </c>
      <c r="AW2173" s="29" t="str">
        <f t="shared" si="340"/>
        <v/>
      </c>
      <c r="AX2173" s="29" t="str">
        <f t="shared" si="332"/>
        <v/>
      </c>
      <c r="AY2173" s="29" t="str">
        <f t="shared" si="339"/>
        <v>https://media.mediathek-tanz-theater.de/iiif/2/nvt_img-412-019-002.JP2</v>
      </c>
      <c r="AZ2173" s="29" t="str">
        <f t="shared" si="333"/>
        <v>image/jp2</v>
      </c>
      <c r="BA2173" s="29" t="str">
        <f t="shared" si="334"/>
        <v>presentation/iiif</v>
      </c>
      <c r="BB2173" s="29" t="str">
        <f t="shared" si="335"/>
        <v>https://media.mediathek-tanz-theater.de/iiif/2/nvt_img-412-019-002.JP2/full/100,/0/default.jpg</v>
      </c>
      <c r="BC2173" s="29" t="str">
        <f t="shared" si="331"/>
        <v>image/jpeg</v>
      </c>
      <c r="BD2173" s="29" t="str">
        <f t="shared" si="336"/>
        <v>presentation/thumbnail</v>
      </c>
    </row>
    <row r="2174" spans="1:56" ht="12.75" customHeight="1">
      <c r="A2174" s="29">
        <v>1</v>
      </c>
      <c r="B2174" s="29">
        <v>0</v>
      </c>
      <c r="C2174" t="s">
        <v>10086</v>
      </c>
      <c r="D2174" s="29" t="s">
        <v>10087</v>
      </c>
      <c r="E2174" s="29"/>
      <c r="F2174" s="29" t="s">
        <v>9630</v>
      </c>
      <c r="G2174" s="29"/>
      <c r="H2174" s="29"/>
      <c r="I2174" s="402" t="s">
        <v>4446</v>
      </c>
      <c r="J2174" s="406" t="s">
        <v>10035</v>
      </c>
      <c r="K2174" s="29"/>
      <c r="L2174" s="29"/>
      <c r="M2174" s="311"/>
      <c r="N2174" s="29" t="s">
        <v>1390</v>
      </c>
      <c r="O2174" s="29"/>
      <c r="P2174" s="25" t="s">
        <v>2112</v>
      </c>
      <c r="Q2174" s="25"/>
      <c r="R2174" s="29" t="s">
        <v>9783</v>
      </c>
      <c r="S2174" s="29"/>
      <c r="T2174" s="29"/>
      <c r="U2174"/>
      <c r="V2174" t="s">
        <v>3705</v>
      </c>
      <c r="W2174" s="29"/>
      <c r="X2174" s="349"/>
      <c r="Y2174" s="29"/>
      <c r="Z2174" s="29" t="s">
        <v>1218</v>
      </c>
      <c r="AA2174" s="29" t="s">
        <v>1170</v>
      </c>
      <c r="AB2174" s="29"/>
      <c r="AC2174" s="29"/>
      <c r="AD2174" s="29"/>
      <c r="AE2174" s="29" t="s">
        <v>2950</v>
      </c>
      <c r="AG2174" s="38">
        <v>1</v>
      </c>
      <c r="AH2174" s="38" t="s">
        <v>4439</v>
      </c>
      <c r="AI2174" s="38" t="s">
        <v>4440</v>
      </c>
      <c r="AJ2174" s="38" t="s">
        <v>4799</v>
      </c>
      <c r="AK2174" s="38" t="s">
        <v>72</v>
      </c>
      <c r="AL2174" s="301" t="s">
        <v>5122</v>
      </c>
      <c r="AN2174" s="29" t="s">
        <v>4635</v>
      </c>
      <c r="AO2174" s="29" t="s">
        <v>4442</v>
      </c>
      <c r="AR2174" s="29" t="str">
        <f t="shared" si="337"/>
        <v>0</v>
      </c>
      <c r="AS2174" s="29">
        <f t="shared" si="338"/>
        <v>0</v>
      </c>
      <c r="AT2174" s="29">
        <v>0</v>
      </c>
      <c r="AW2174" s="29" t="str">
        <f t="shared" si="340"/>
        <v/>
      </c>
      <c r="AX2174" s="29" t="str">
        <f t="shared" si="332"/>
        <v/>
      </c>
      <c r="AY2174" s="29" t="str">
        <f t="shared" si="339"/>
        <v>https://media.mediathek-tanz-theater.de/iiif/2/nvt_img-412-019-003.JP2</v>
      </c>
      <c r="AZ2174" s="29" t="str">
        <f t="shared" si="333"/>
        <v>image/jp2</v>
      </c>
      <c r="BA2174" s="29" t="str">
        <f t="shared" si="334"/>
        <v>presentation/iiif</v>
      </c>
      <c r="BB2174" s="29" t="str">
        <f t="shared" si="335"/>
        <v>https://media.mediathek-tanz-theater.de/iiif/2/nvt_img-412-019-003.JP2/full/100,/0/default.jpg</v>
      </c>
      <c r="BC2174" s="29" t="str">
        <f t="shared" si="331"/>
        <v>image/jpeg</v>
      </c>
      <c r="BD2174" s="29" t="str">
        <f t="shared" si="336"/>
        <v>presentation/thumbnail</v>
      </c>
    </row>
    <row r="2175" spans="1:56" ht="12.75" customHeight="1">
      <c r="A2175" s="29">
        <v>1</v>
      </c>
      <c r="B2175" s="29">
        <v>0</v>
      </c>
      <c r="C2175" t="s">
        <v>10088</v>
      </c>
      <c r="D2175" s="29" t="s">
        <v>10089</v>
      </c>
      <c r="E2175" s="29"/>
      <c r="F2175" s="29" t="s">
        <v>9630</v>
      </c>
      <c r="G2175" s="29"/>
      <c r="H2175" s="29"/>
      <c r="I2175" s="402" t="s">
        <v>4446</v>
      </c>
      <c r="J2175" s="406" t="s">
        <v>10035</v>
      </c>
      <c r="K2175" s="29"/>
      <c r="L2175" s="29"/>
      <c r="M2175" s="311"/>
      <c r="N2175" s="29" t="s">
        <v>1390</v>
      </c>
      <c r="O2175" s="29"/>
      <c r="P2175" s="25" t="s">
        <v>2112</v>
      </c>
      <c r="Q2175" s="25"/>
      <c r="R2175" s="29" t="s">
        <v>9783</v>
      </c>
      <c r="S2175" s="29"/>
      <c r="T2175" s="29"/>
      <c r="U2175"/>
      <c r="V2175" t="s">
        <v>3705</v>
      </c>
      <c r="W2175" s="29"/>
      <c r="X2175" s="349"/>
      <c r="Y2175" s="29"/>
      <c r="Z2175" s="29" t="s">
        <v>1218</v>
      </c>
      <c r="AA2175" s="29" t="s">
        <v>1170</v>
      </c>
      <c r="AB2175" s="29"/>
      <c r="AC2175" s="29"/>
      <c r="AD2175" s="29"/>
      <c r="AE2175" s="29" t="s">
        <v>2950</v>
      </c>
      <c r="AG2175" s="38">
        <v>1</v>
      </c>
      <c r="AH2175" s="38" t="s">
        <v>4439</v>
      </c>
      <c r="AI2175" s="38" t="s">
        <v>4440</v>
      </c>
      <c r="AJ2175" s="38" t="s">
        <v>4799</v>
      </c>
      <c r="AK2175" s="38" t="s">
        <v>72</v>
      </c>
      <c r="AL2175" s="301" t="s">
        <v>5122</v>
      </c>
      <c r="AN2175" s="29" t="s">
        <v>4635</v>
      </c>
      <c r="AO2175" s="29" t="s">
        <v>4442</v>
      </c>
      <c r="AR2175" s="29" t="str">
        <f t="shared" si="337"/>
        <v>0</v>
      </c>
      <c r="AS2175" s="29">
        <f t="shared" si="338"/>
        <v>0</v>
      </c>
      <c r="AT2175" s="29">
        <v>0</v>
      </c>
      <c r="AW2175" s="29" t="str">
        <f t="shared" si="340"/>
        <v/>
      </c>
      <c r="AX2175" s="29" t="str">
        <f t="shared" si="332"/>
        <v/>
      </c>
      <c r="AY2175" s="29" t="str">
        <f t="shared" si="339"/>
        <v>https://media.mediathek-tanz-theater.de/iiif/2/nvt_img-412-019-004.JP2</v>
      </c>
      <c r="AZ2175" s="29" t="str">
        <f t="shared" si="333"/>
        <v>image/jp2</v>
      </c>
      <c r="BA2175" s="29" t="str">
        <f t="shared" si="334"/>
        <v>presentation/iiif</v>
      </c>
      <c r="BB2175" s="29" t="str">
        <f t="shared" si="335"/>
        <v>https://media.mediathek-tanz-theater.de/iiif/2/nvt_img-412-019-004.JP2/full/100,/0/default.jpg</v>
      </c>
      <c r="BC2175" s="29" t="str">
        <f t="shared" si="331"/>
        <v>image/jpeg</v>
      </c>
      <c r="BD2175" s="29" t="str">
        <f t="shared" si="336"/>
        <v>presentation/thumbnail</v>
      </c>
    </row>
    <row r="2176" spans="1:56" ht="12.75" customHeight="1">
      <c r="A2176" s="29">
        <v>1</v>
      </c>
      <c r="B2176" s="29">
        <v>0</v>
      </c>
      <c r="C2176" t="s">
        <v>10090</v>
      </c>
      <c r="D2176" s="29" t="s">
        <v>10091</v>
      </c>
      <c r="E2176" s="29"/>
      <c r="F2176" s="29" t="s">
        <v>9630</v>
      </c>
      <c r="G2176" s="29"/>
      <c r="H2176" s="29"/>
      <c r="I2176" s="402" t="s">
        <v>4446</v>
      </c>
      <c r="J2176" s="406" t="s">
        <v>10035</v>
      </c>
      <c r="K2176" s="29"/>
      <c r="L2176" s="29"/>
      <c r="M2176" s="311"/>
      <c r="N2176" s="29" t="s">
        <v>1390</v>
      </c>
      <c r="O2176" s="29"/>
      <c r="P2176" s="25" t="s">
        <v>2112</v>
      </c>
      <c r="Q2176" s="25"/>
      <c r="R2176" s="29" t="s">
        <v>9783</v>
      </c>
      <c r="S2176" s="29"/>
      <c r="T2176" s="29"/>
      <c r="U2176"/>
      <c r="V2176" t="s">
        <v>3705</v>
      </c>
      <c r="W2176" s="29"/>
      <c r="X2176" s="349"/>
      <c r="Y2176" s="29"/>
      <c r="Z2176" s="29" t="s">
        <v>1218</v>
      </c>
      <c r="AA2176" s="29" t="s">
        <v>1170</v>
      </c>
      <c r="AB2176" s="29"/>
      <c r="AC2176" s="29"/>
      <c r="AD2176" s="29"/>
      <c r="AE2176" s="29" t="s">
        <v>2950</v>
      </c>
      <c r="AG2176" s="38">
        <v>1</v>
      </c>
      <c r="AH2176" s="38" t="s">
        <v>4439</v>
      </c>
      <c r="AI2176" s="38" t="s">
        <v>4440</v>
      </c>
      <c r="AJ2176" s="38" t="s">
        <v>4799</v>
      </c>
      <c r="AK2176" s="38" t="s">
        <v>4751</v>
      </c>
      <c r="AL2176" s="301" t="s">
        <v>5122</v>
      </c>
      <c r="AN2176" s="29" t="s">
        <v>4635</v>
      </c>
      <c r="AO2176" s="29" t="s">
        <v>4442</v>
      </c>
      <c r="AR2176" s="29" t="str">
        <f t="shared" si="337"/>
        <v>0</v>
      </c>
      <c r="AS2176" s="29">
        <f t="shared" si="338"/>
        <v>0</v>
      </c>
      <c r="AT2176" s="29">
        <v>0</v>
      </c>
      <c r="AW2176" s="29" t="str">
        <f t="shared" si="340"/>
        <v/>
      </c>
      <c r="AX2176" s="29" t="str">
        <f t="shared" si="332"/>
        <v/>
      </c>
      <c r="AY2176" s="29" t="str">
        <f t="shared" si="339"/>
        <v>https://media.mediathek-tanz-theater.de/iiif/2/nvt_img-412-019-005.JP2</v>
      </c>
      <c r="AZ2176" s="29" t="str">
        <f t="shared" si="333"/>
        <v>image/jp2</v>
      </c>
      <c r="BA2176" s="29" t="str">
        <f t="shared" si="334"/>
        <v>presentation/iiif</v>
      </c>
      <c r="BB2176" s="29" t="str">
        <f t="shared" si="335"/>
        <v>https://media.mediathek-tanz-theater.de/iiif/2/nvt_img-412-019-005.JP2/full/100,/0/default.jpg</v>
      </c>
      <c r="BC2176" s="29" t="str">
        <f t="shared" si="331"/>
        <v>image/jpeg</v>
      </c>
      <c r="BD2176" s="29" t="str">
        <f t="shared" si="336"/>
        <v>presentation/thumbnail</v>
      </c>
    </row>
    <row r="2177" spans="1:56" ht="12.75" customHeight="1">
      <c r="A2177" s="29">
        <v>1</v>
      </c>
      <c r="B2177" s="29">
        <v>0</v>
      </c>
      <c r="C2177" t="s">
        <v>10092</v>
      </c>
      <c r="D2177" s="29" t="s">
        <v>10093</v>
      </c>
      <c r="E2177" s="29"/>
      <c r="F2177" s="29" t="s">
        <v>9630</v>
      </c>
      <c r="G2177" s="29"/>
      <c r="H2177" s="29"/>
      <c r="I2177" s="402" t="s">
        <v>4446</v>
      </c>
      <c r="J2177" s="406" t="s">
        <v>10035</v>
      </c>
      <c r="K2177" s="29"/>
      <c r="L2177" s="29"/>
      <c r="M2177" s="311"/>
      <c r="N2177" s="29" t="s">
        <v>1390</v>
      </c>
      <c r="O2177" s="29"/>
      <c r="P2177" s="25" t="s">
        <v>2112</v>
      </c>
      <c r="Q2177" s="25"/>
      <c r="R2177" s="29" t="s">
        <v>9783</v>
      </c>
      <c r="S2177" s="29"/>
      <c r="T2177" s="29"/>
      <c r="U2177"/>
      <c r="V2177" t="s">
        <v>3705</v>
      </c>
      <c r="W2177" s="29"/>
      <c r="X2177" s="349"/>
      <c r="Y2177" s="29"/>
      <c r="Z2177" s="29" t="s">
        <v>1218</v>
      </c>
      <c r="AA2177" s="29" t="s">
        <v>1170</v>
      </c>
      <c r="AB2177" s="29"/>
      <c r="AC2177" s="29"/>
      <c r="AD2177" s="29"/>
      <c r="AE2177" s="29" t="s">
        <v>2950</v>
      </c>
      <c r="AG2177" s="38">
        <v>1</v>
      </c>
      <c r="AH2177" s="38" t="s">
        <v>4439</v>
      </c>
      <c r="AI2177" s="38" t="s">
        <v>4440</v>
      </c>
      <c r="AJ2177" s="38" t="s">
        <v>4799</v>
      </c>
      <c r="AK2177" s="38" t="s">
        <v>10094</v>
      </c>
      <c r="AL2177" s="301" t="s">
        <v>5122</v>
      </c>
      <c r="AN2177" s="29" t="s">
        <v>4635</v>
      </c>
      <c r="AO2177" s="29" t="s">
        <v>4442</v>
      </c>
      <c r="AR2177" s="29" t="str">
        <f t="shared" si="337"/>
        <v>0</v>
      </c>
      <c r="AS2177" s="29">
        <f t="shared" si="338"/>
        <v>0</v>
      </c>
      <c r="AT2177" s="29">
        <v>0</v>
      </c>
      <c r="AW2177" s="29" t="str">
        <f t="shared" si="340"/>
        <v/>
      </c>
      <c r="AX2177" s="29" t="str">
        <f t="shared" si="332"/>
        <v/>
      </c>
      <c r="AY2177" s="29" t="str">
        <f t="shared" si="339"/>
        <v>https://media.mediathek-tanz-theater.de/iiif/2/nvt_img-412-019-006.JP2</v>
      </c>
      <c r="AZ2177" s="29" t="str">
        <f t="shared" si="333"/>
        <v>image/jp2</v>
      </c>
      <c r="BA2177" s="29" t="str">
        <f t="shared" si="334"/>
        <v>presentation/iiif</v>
      </c>
      <c r="BB2177" s="29" t="str">
        <f t="shared" si="335"/>
        <v>https://media.mediathek-tanz-theater.de/iiif/2/nvt_img-412-019-006.JP2/full/100,/0/default.jpg</v>
      </c>
      <c r="BC2177" s="29" t="str">
        <f t="shared" si="331"/>
        <v>image/jpeg</v>
      </c>
      <c r="BD2177" s="29" t="str">
        <f t="shared" si="336"/>
        <v>presentation/thumbnail</v>
      </c>
    </row>
    <row r="2178" spans="1:56" ht="12.75" customHeight="1">
      <c r="A2178" s="29">
        <v>1</v>
      </c>
      <c r="B2178" s="29">
        <v>0</v>
      </c>
      <c r="C2178" t="s">
        <v>10039</v>
      </c>
      <c r="D2178" s="29" t="s">
        <v>10095</v>
      </c>
      <c r="E2178" s="29"/>
      <c r="F2178" s="29" t="s">
        <v>9630</v>
      </c>
      <c r="G2178" s="29"/>
      <c r="H2178" s="29"/>
      <c r="I2178" s="402" t="s">
        <v>4438</v>
      </c>
      <c r="J2178" s="406" t="s">
        <v>9777</v>
      </c>
      <c r="K2178" s="29"/>
      <c r="L2178" s="29"/>
      <c r="M2178" s="311"/>
      <c r="N2178" s="29" t="s">
        <v>1390</v>
      </c>
      <c r="O2178" s="29"/>
      <c r="P2178" s="25" t="s">
        <v>2112</v>
      </c>
      <c r="Q2178" s="25"/>
      <c r="R2178" s="29"/>
      <c r="S2178" s="29"/>
      <c r="T2178" s="29"/>
      <c r="U2178"/>
      <c r="V2178" t="s">
        <v>3705</v>
      </c>
      <c r="W2178" s="29"/>
      <c r="X2178" s="349"/>
      <c r="Y2178" s="29"/>
      <c r="Z2178" s="29" t="s">
        <v>1218</v>
      </c>
      <c r="AA2178" s="29" t="s">
        <v>1170</v>
      </c>
      <c r="AB2178" s="29"/>
      <c r="AC2178" s="29"/>
      <c r="AD2178" s="29"/>
      <c r="AE2178" s="29" t="s">
        <v>2950</v>
      </c>
      <c r="AG2178" s="38">
        <v>1</v>
      </c>
      <c r="AH2178" s="38" t="s">
        <v>4439</v>
      </c>
      <c r="AI2178" s="38" t="s">
        <v>4440</v>
      </c>
      <c r="AJ2178" s="38" t="s">
        <v>9656</v>
      </c>
      <c r="AL2178" s="301" t="s">
        <v>5122</v>
      </c>
      <c r="AO2178" s="29" t="s">
        <v>4442</v>
      </c>
      <c r="AR2178" s="29" t="str">
        <f t="shared" si="337"/>
        <v>1</v>
      </c>
      <c r="AS2178" s="29">
        <f t="shared" si="338"/>
        <v>0</v>
      </c>
      <c r="AT2178" s="29">
        <v>0</v>
      </c>
      <c r="AW2178" s="29" t="str">
        <f t="shared" si="340"/>
        <v/>
      </c>
      <c r="AX2178" s="29" t="str">
        <f t="shared" si="332"/>
        <v/>
      </c>
      <c r="AY2178" s="29" t="str">
        <f t="shared" si="339"/>
        <v>https://media.mediathek-tanz-theater.de/iiif/2/nvt_img-412-020.JP2</v>
      </c>
      <c r="AZ2178" s="29" t="str">
        <f t="shared" si="333"/>
        <v>image/jp2</v>
      </c>
      <c r="BA2178" s="29" t="str">
        <f t="shared" si="334"/>
        <v>presentation/iiif</v>
      </c>
      <c r="BB2178" s="29" t="str">
        <f t="shared" si="335"/>
        <v>https://media.mediathek-tanz-theater.de/iiif/2/nvt_img-412-020.JP2/full/100,/0/default.jpg</v>
      </c>
      <c r="BC2178" s="29" t="str">
        <f t="shared" si="331"/>
        <v>image/jpeg</v>
      </c>
      <c r="BD2178" s="29" t="str">
        <f t="shared" si="336"/>
        <v>presentation/thumbnail</v>
      </c>
    </row>
    <row r="2179" spans="1:56" ht="12.75" customHeight="1">
      <c r="A2179" s="29">
        <v>1</v>
      </c>
      <c r="B2179" s="29">
        <v>0</v>
      </c>
      <c r="C2179" t="s">
        <v>10096</v>
      </c>
      <c r="D2179" s="29" t="s">
        <v>10097</v>
      </c>
      <c r="E2179" s="29"/>
      <c r="F2179" s="29" t="s">
        <v>9630</v>
      </c>
      <c r="G2179" s="29"/>
      <c r="H2179" s="29"/>
      <c r="I2179" s="402" t="s">
        <v>10098</v>
      </c>
      <c r="J2179" s="406" t="s">
        <v>10039</v>
      </c>
      <c r="K2179" s="29"/>
      <c r="L2179" s="29"/>
      <c r="M2179" s="311"/>
      <c r="N2179" s="29" t="s">
        <v>1390</v>
      </c>
      <c r="O2179" s="29"/>
      <c r="P2179" s="25" t="s">
        <v>2112</v>
      </c>
      <c r="Q2179" s="25"/>
      <c r="R2179" s="29" t="s">
        <v>9783</v>
      </c>
      <c r="S2179" s="29"/>
      <c r="T2179" s="29"/>
      <c r="U2179"/>
      <c r="V2179" t="s">
        <v>3705</v>
      </c>
      <c r="W2179" s="29"/>
      <c r="X2179" s="349"/>
      <c r="Y2179" s="29"/>
      <c r="Z2179" s="29" t="s">
        <v>1218</v>
      </c>
      <c r="AA2179" s="29" t="s">
        <v>1170</v>
      </c>
      <c r="AB2179" s="29"/>
      <c r="AC2179" s="29"/>
      <c r="AD2179" s="29"/>
      <c r="AE2179" s="29" t="s">
        <v>2950</v>
      </c>
      <c r="AG2179" s="38">
        <v>1</v>
      </c>
      <c r="AH2179" s="38" t="s">
        <v>4439</v>
      </c>
      <c r="AI2179" s="38" t="s">
        <v>4440</v>
      </c>
      <c r="AJ2179" s="38" t="s">
        <v>4799</v>
      </c>
      <c r="AK2179" s="38" t="s">
        <v>72</v>
      </c>
      <c r="AL2179" s="301" t="s">
        <v>5122</v>
      </c>
      <c r="AN2179" s="29" t="s">
        <v>4635</v>
      </c>
      <c r="AO2179" s="29" t="s">
        <v>4442</v>
      </c>
      <c r="AR2179" s="29" t="str">
        <f t="shared" si="337"/>
        <v>0</v>
      </c>
      <c r="AS2179" s="29">
        <f t="shared" si="338"/>
        <v>0</v>
      </c>
      <c r="AT2179" s="29">
        <v>0</v>
      </c>
      <c r="AW2179" s="29" t="str">
        <f t="shared" si="340"/>
        <v/>
      </c>
      <c r="AX2179" s="29" t="str">
        <f t="shared" si="332"/>
        <v/>
      </c>
      <c r="AY2179" s="29" t="str">
        <f t="shared" si="339"/>
        <v>https://media.mediathek-tanz-theater.de/iiif/2/nvt_img-412-020-001.JP2</v>
      </c>
      <c r="AZ2179" s="29" t="str">
        <f t="shared" si="333"/>
        <v>image/jp2</v>
      </c>
      <c r="BA2179" s="29" t="str">
        <f t="shared" si="334"/>
        <v>presentation/iiif</v>
      </c>
      <c r="BB2179" s="29" t="str">
        <f t="shared" si="335"/>
        <v>https://media.mediathek-tanz-theater.de/iiif/2/nvt_img-412-020-001.JP2/full/100,/0/default.jpg</v>
      </c>
      <c r="BC2179" s="29" t="str">
        <f t="shared" si="331"/>
        <v>image/jpeg</v>
      </c>
      <c r="BD2179" s="29" t="str">
        <f t="shared" si="336"/>
        <v>presentation/thumbnail</v>
      </c>
    </row>
    <row r="2180" spans="1:56" ht="12.75" customHeight="1">
      <c r="A2180" s="29">
        <v>1</v>
      </c>
      <c r="B2180" s="29">
        <v>0</v>
      </c>
      <c r="C2180" t="s">
        <v>10099</v>
      </c>
      <c r="D2180" s="29" t="s">
        <v>10100</v>
      </c>
      <c r="E2180" s="29"/>
      <c r="F2180" s="29" t="s">
        <v>9630</v>
      </c>
      <c r="G2180" s="29"/>
      <c r="H2180" s="29"/>
      <c r="I2180" s="402" t="s">
        <v>10098</v>
      </c>
      <c r="J2180" s="406" t="s">
        <v>10039</v>
      </c>
      <c r="K2180" s="29"/>
      <c r="L2180" s="29"/>
      <c r="M2180" s="311"/>
      <c r="N2180" s="29" t="s">
        <v>1390</v>
      </c>
      <c r="O2180" s="29"/>
      <c r="P2180" s="25" t="s">
        <v>2112</v>
      </c>
      <c r="Q2180" s="25"/>
      <c r="R2180" s="29" t="s">
        <v>9783</v>
      </c>
      <c r="S2180" s="29"/>
      <c r="T2180" s="29"/>
      <c r="U2180"/>
      <c r="V2180" t="s">
        <v>3705</v>
      </c>
      <c r="W2180" s="29"/>
      <c r="X2180" s="349"/>
      <c r="Y2180" s="29"/>
      <c r="Z2180" s="29" t="s">
        <v>1218</v>
      </c>
      <c r="AA2180" s="29" t="s">
        <v>1170</v>
      </c>
      <c r="AB2180" s="29"/>
      <c r="AC2180" s="29"/>
      <c r="AD2180" s="29"/>
      <c r="AE2180" s="29" t="s">
        <v>2950</v>
      </c>
      <c r="AG2180" s="38">
        <v>1</v>
      </c>
      <c r="AH2180" s="38" t="s">
        <v>4439</v>
      </c>
      <c r="AI2180" s="38" t="s">
        <v>4440</v>
      </c>
      <c r="AJ2180" s="38" t="s">
        <v>4799</v>
      </c>
      <c r="AK2180" s="38" t="s">
        <v>10101</v>
      </c>
      <c r="AL2180" s="301" t="s">
        <v>5122</v>
      </c>
      <c r="AN2180" s="29" t="s">
        <v>4635</v>
      </c>
      <c r="AO2180" s="29" t="s">
        <v>4442</v>
      </c>
      <c r="AR2180" s="29" t="str">
        <f t="shared" si="337"/>
        <v>0</v>
      </c>
      <c r="AS2180" s="29">
        <f t="shared" si="338"/>
        <v>0</v>
      </c>
      <c r="AT2180" s="29">
        <v>0</v>
      </c>
      <c r="AW2180" s="29" t="str">
        <f t="shared" si="340"/>
        <v/>
      </c>
      <c r="AX2180" s="29" t="str">
        <f t="shared" si="332"/>
        <v/>
      </c>
      <c r="AY2180" s="29" t="str">
        <f t="shared" si="339"/>
        <v>https://media.mediathek-tanz-theater.de/iiif/2/nvt_img-412-020-002.JP2</v>
      </c>
      <c r="AZ2180" s="29" t="str">
        <f t="shared" si="333"/>
        <v>image/jp2</v>
      </c>
      <c r="BA2180" s="29" t="str">
        <f t="shared" si="334"/>
        <v>presentation/iiif</v>
      </c>
      <c r="BB2180" s="29" t="str">
        <f t="shared" si="335"/>
        <v>https://media.mediathek-tanz-theater.de/iiif/2/nvt_img-412-020-002.JP2/full/100,/0/default.jpg</v>
      </c>
      <c r="BC2180" s="29" t="str">
        <f t="shared" si="331"/>
        <v>image/jpeg</v>
      </c>
      <c r="BD2180" s="29" t="str">
        <f t="shared" si="336"/>
        <v>presentation/thumbnail</v>
      </c>
    </row>
    <row r="2181" spans="1:56" ht="12.75" customHeight="1">
      <c r="A2181" s="29">
        <v>1</v>
      </c>
      <c r="B2181" s="29">
        <v>0</v>
      </c>
      <c r="C2181" t="s">
        <v>10102</v>
      </c>
      <c r="D2181" s="29" t="s">
        <v>10103</v>
      </c>
      <c r="E2181" s="29"/>
      <c r="F2181" s="29" t="s">
        <v>9630</v>
      </c>
      <c r="G2181" s="29"/>
      <c r="H2181" s="29"/>
      <c r="I2181" s="402" t="s">
        <v>10098</v>
      </c>
      <c r="J2181" s="406" t="s">
        <v>10039</v>
      </c>
      <c r="K2181" s="29"/>
      <c r="L2181" s="29"/>
      <c r="M2181" s="311"/>
      <c r="N2181" s="29" t="s">
        <v>1390</v>
      </c>
      <c r="O2181" s="29"/>
      <c r="P2181" s="25" t="s">
        <v>2112</v>
      </c>
      <c r="Q2181" s="25"/>
      <c r="R2181" s="29" t="s">
        <v>9783</v>
      </c>
      <c r="S2181" s="29"/>
      <c r="T2181" s="29"/>
      <c r="U2181"/>
      <c r="V2181" t="s">
        <v>3705</v>
      </c>
      <c r="W2181" s="29"/>
      <c r="X2181" s="349"/>
      <c r="Y2181" s="29"/>
      <c r="Z2181" s="29" t="s">
        <v>1218</v>
      </c>
      <c r="AA2181" s="29" t="s">
        <v>1170</v>
      </c>
      <c r="AB2181" s="29"/>
      <c r="AC2181" s="29"/>
      <c r="AD2181" s="29"/>
      <c r="AE2181" s="29" t="s">
        <v>2950</v>
      </c>
      <c r="AG2181" s="38">
        <v>1</v>
      </c>
      <c r="AH2181" s="38" t="s">
        <v>4439</v>
      </c>
      <c r="AI2181" s="38" t="s">
        <v>4440</v>
      </c>
      <c r="AJ2181" s="38" t="s">
        <v>4799</v>
      </c>
      <c r="AK2181" s="38" t="s">
        <v>10104</v>
      </c>
      <c r="AL2181" s="301" t="s">
        <v>5122</v>
      </c>
      <c r="AN2181" s="29" t="s">
        <v>4635</v>
      </c>
      <c r="AO2181" s="29" t="s">
        <v>4442</v>
      </c>
      <c r="AR2181" s="29" t="str">
        <f t="shared" si="337"/>
        <v>0</v>
      </c>
      <c r="AS2181" s="29">
        <f t="shared" si="338"/>
        <v>0</v>
      </c>
      <c r="AT2181" s="29">
        <v>0</v>
      </c>
      <c r="AW2181" s="29" t="str">
        <f t="shared" si="340"/>
        <v/>
      </c>
      <c r="AX2181" s="29" t="str">
        <f t="shared" si="332"/>
        <v/>
      </c>
      <c r="AY2181" s="29" t="str">
        <f t="shared" si="339"/>
        <v>https://media.mediathek-tanz-theater.de/iiif/2/nvt_img-412-020-003.JP2</v>
      </c>
      <c r="AZ2181" s="29" t="str">
        <f t="shared" si="333"/>
        <v>image/jp2</v>
      </c>
      <c r="BA2181" s="29" t="str">
        <f t="shared" si="334"/>
        <v>presentation/iiif</v>
      </c>
      <c r="BB2181" s="29" t="str">
        <f t="shared" si="335"/>
        <v>https://media.mediathek-tanz-theater.de/iiif/2/nvt_img-412-020-003.JP2/full/100,/0/default.jpg</v>
      </c>
      <c r="BC2181" s="29" t="str">
        <f t="shared" ref="BC2181:BC2244" si="341">IF(NOT(BB2181=""),"image/jpeg","")</f>
        <v>image/jpeg</v>
      </c>
      <c r="BD2181" s="29" t="str">
        <f t="shared" si="336"/>
        <v>presentation/thumbnail</v>
      </c>
    </row>
    <row r="2182" spans="1:56" ht="12.75" customHeight="1">
      <c r="A2182" s="29">
        <v>1</v>
      </c>
      <c r="B2182" s="29">
        <v>0</v>
      </c>
      <c r="C2182" t="s">
        <v>10105</v>
      </c>
      <c r="D2182" s="29" t="s">
        <v>10106</v>
      </c>
      <c r="E2182" s="29"/>
      <c r="F2182" s="29" t="s">
        <v>9630</v>
      </c>
      <c r="G2182" s="29"/>
      <c r="H2182" s="29"/>
      <c r="I2182" s="402" t="s">
        <v>10098</v>
      </c>
      <c r="J2182" s="406" t="s">
        <v>10039</v>
      </c>
      <c r="K2182" s="29"/>
      <c r="L2182" s="29"/>
      <c r="M2182" s="311"/>
      <c r="N2182" s="29" t="s">
        <v>1390</v>
      </c>
      <c r="O2182" s="29"/>
      <c r="P2182" s="25" t="s">
        <v>2112</v>
      </c>
      <c r="Q2182" s="25"/>
      <c r="R2182" s="29" t="s">
        <v>9783</v>
      </c>
      <c r="S2182" s="29"/>
      <c r="T2182" s="29"/>
      <c r="U2182"/>
      <c r="V2182" t="s">
        <v>3705</v>
      </c>
      <c r="W2182" s="29"/>
      <c r="X2182" s="349"/>
      <c r="Y2182" s="29"/>
      <c r="Z2182" s="29" t="s">
        <v>1218</v>
      </c>
      <c r="AA2182" s="29" t="s">
        <v>1170</v>
      </c>
      <c r="AB2182" s="29"/>
      <c r="AC2182" s="29"/>
      <c r="AD2182" s="29"/>
      <c r="AE2182" s="29" t="s">
        <v>2950</v>
      </c>
      <c r="AG2182" s="38">
        <v>1</v>
      </c>
      <c r="AH2182" s="38" t="s">
        <v>4439</v>
      </c>
      <c r="AI2182" s="38" t="s">
        <v>4440</v>
      </c>
      <c r="AJ2182" s="38" t="s">
        <v>4799</v>
      </c>
      <c r="AK2182" s="38" t="s">
        <v>72</v>
      </c>
      <c r="AL2182" s="301" t="s">
        <v>5122</v>
      </c>
      <c r="AN2182" s="29" t="s">
        <v>4635</v>
      </c>
      <c r="AO2182" s="29" t="s">
        <v>4442</v>
      </c>
      <c r="AR2182" s="29" t="str">
        <f t="shared" si="337"/>
        <v>0</v>
      </c>
      <c r="AS2182" s="29">
        <f t="shared" si="338"/>
        <v>0</v>
      </c>
      <c r="AT2182" s="29">
        <v>0</v>
      </c>
      <c r="AW2182" s="29" t="str">
        <f t="shared" si="340"/>
        <v/>
      </c>
      <c r="AX2182" s="29" t="str">
        <f t="shared" ref="AX2182:AX2245" si="342">IF(NOT(AV2182=""),"archival/master","")</f>
        <v/>
      </c>
      <c r="AY2182" s="29" t="str">
        <f t="shared" si="339"/>
        <v>https://media.mediathek-tanz-theater.de/iiif/2/nvt_img-412-020-004.JP2</v>
      </c>
      <c r="AZ2182" s="29" t="str">
        <f t="shared" ref="AZ2182:AZ2245" si="343">IF(NOT(AY2182=""),"image/jp2","")</f>
        <v>image/jp2</v>
      </c>
      <c r="BA2182" s="29" t="str">
        <f t="shared" ref="BA2182:BA2245" si="344">IF(NOT(AY2182=""),"presentation/iiif","")</f>
        <v>presentation/iiif</v>
      </c>
      <c r="BB2182" s="29" t="str">
        <f t="shared" ref="BB2182:BB2245" si="345">"https://media.mediathek-tanz-theater.de/iiif/2/nvt_"&amp;C2182&amp;".JP2/full/100,/0/default.jpg"</f>
        <v>https://media.mediathek-tanz-theater.de/iiif/2/nvt_img-412-020-004.JP2/full/100,/0/default.jpg</v>
      </c>
      <c r="BC2182" s="29" t="str">
        <f t="shared" si="341"/>
        <v>image/jpeg</v>
      </c>
      <c r="BD2182" s="29" t="str">
        <f t="shared" ref="BD2182:BD2245" si="346">IF(NOT(BB2182=""),"presentation/thumbnail","")</f>
        <v>presentation/thumbnail</v>
      </c>
    </row>
    <row r="2183" spans="1:56" ht="12.75" customHeight="1">
      <c r="A2183" s="29">
        <v>1</v>
      </c>
      <c r="B2183" s="29">
        <v>0</v>
      </c>
      <c r="C2183" t="s">
        <v>10107</v>
      </c>
      <c r="D2183" s="29" t="s">
        <v>10108</v>
      </c>
      <c r="E2183" s="29"/>
      <c r="F2183" s="29" t="s">
        <v>9630</v>
      </c>
      <c r="G2183" s="29"/>
      <c r="H2183" s="29"/>
      <c r="I2183" s="402" t="s">
        <v>10098</v>
      </c>
      <c r="J2183" s="406" t="s">
        <v>10039</v>
      </c>
      <c r="K2183" s="29"/>
      <c r="L2183" s="29"/>
      <c r="M2183" s="311"/>
      <c r="N2183" s="29" t="s">
        <v>1390</v>
      </c>
      <c r="O2183" s="29"/>
      <c r="P2183" s="25" t="s">
        <v>2112</v>
      </c>
      <c r="Q2183" s="25"/>
      <c r="R2183" s="29" t="s">
        <v>9783</v>
      </c>
      <c r="S2183" s="29"/>
      <c r="T2183" s="29"/>
      <c r="U2183"/>
      <c r="V2183" t="s">
        <v>3705</v>
      </c>
      <c r="W2183" s="29"/>
      <c r="X2183" s="349"/>
      <c r="Y2183" s="29"/>
      <c r="Z2183" s="29" t="s">
        <v>1218</v>
      </c>
      <c r="AA2183" s="29" t="s">
        <v>1170</v>
      </c>
      <c r="AB2183" s="29"/>
      <c r="AC2183" s="29"/>
      <c r="AD2183" s="29"/>
      <c r="AE2183" s="29" t="s">
        <v>2950</v>
      </c>
      <c r="AG2183" s="38">
        <v>1</v>
      </c>
      <c r="AH2183" s="38" t="s">
        <v>4439</v>
      </c>
      <c r="AI2183" s="38" t="s">
        <v>4440</v>
      </c>
      <c r="AJ2183" s="38" t="s">
        <v>4799</v>
      </c>
      <c r="AK2183" s="38" t="s">
        <v>72</v>
      </c>
      <c r="AL2183" s="301" t="s">
        <v>5122</v>
      </c>
      <c r="AN2183" s="29" t="s">
        <v>4635</v>
      </c>
      <c r="AO2183" s="29" t="s">
        <v>4442</v>
      </c>
      <c r="AR2183" s="29" t="str">
        <f t="shared" ref="AR2183:AR2246" si="347">IF(OR(I2183="Negativmappe",I2183="Negativstreifen",I2183="Diapositivfilm",I2183="Fotomappe;(POSITIVE)",AND(I2183="Kostümfotografie",NOT(AE2183="DT")),AND(I2183="Fotografie",NOT(AE2183="DT")),AND(I2183="Porträtfotografie",NOT(AE2183="DT")),AND(I2183="Fotodokumentation",NOT(AE2183="DT")),AND(I2183="Bühnenbildfotografie",NOT(AE2183="DT"))),"1","0")</f>
        <v>0</v>
      </c>
      <c r="AS2183" s="29">
        <f t="shared" ref="AS2183:AS2246" si="348">AT2183</f>
        <v>0</v>
      </c>
      <c r="AT2183" s="29">
        <v>0</v>
      </c>
      <c r="AW2183" s="29" t="str">
        <f t="shared" si="340"/>
        <v/>
      </c>
      <c r="AX2183" s="29" t="str">
        <f t="shared" si="342"/>
        <v/>
      </c>
      <c r="AY2183" s="29" t="str">
        <f t="shared" ref="AY2183:AY2246" si="349">"https://media.mediathek-tanz-theater.de/iiif/2/nvt_"&amp;C2183&amp;".JP2"</f>
        <v>https://media.mediathek-tanz-theater.de/iiif/2/nvt_img-412-020-005.JP2</v>
      </c>
      <c r="AZ2183" s="29" t="str">
        <f t="shared" si="343"/>
        <v>image/jp2</v>
      </c>
      <c r="BA2183" s="29" t="str">
        <f t="shared" si="344"/>
        <v>presentation/iiif</v>
      </c>
      <c r="BB2183" s="29" t="str">
        <f t="shared" si="345"/>
        <v>https://media.mediathek-tanz-theater.de/iiif/2/nvt_img-412-020-005.JP2/full/100,/0/default.jpg</v>
      </c>
      <c r="BC2183" s="29" t="str">
        <f t="shared" si="341"/>
        <v>image/jpeg</v>
      </c>
      <c r="BD2183" s="29" t="str">
        <f t="shared" si="346"/>
        <v>presentation/thumbnail</v>
      </c>
    </row>
    <row r="2184" spans="1:56" ht="12.75" customHeight="1">
      <c r="A2184" s="29">
        <v>1</v>
      </c>
      <c r="B2184" s="29">
        <v>0</v>
      </c>
      <c r="C2184" t="s">
        <v>10109</v>
      </c>
      <c r="D2184" s="29" t="s">
        <v>10110</v>
      </c>
      <c r="E2184" s="29"/>
      <c r="F2184" s="29" t="s">
        <v>9630</v>
      </c>
      <c r="G2184" s="29"/>
      <c r="H2184" s="29"/>
      <c r="I2184" s="402" t="s">
        <v>4446</v>
      </c>
      <c r="J2184" s="406" t="s">
        <v>10039</v>
      </c>
      <c r="K2184" s="29"/>
      <c r="L2184" s="29"/>
      <c r="M2184" s="311"/>
      <c r="N2184" s="29" t="s">
        <v>1390</v>
      </c>
      <c r="O2184" s="29"/>
      <c r="P2184" s="25" t="s">
        <v>2112</v>
      </c>
      <c r="Q2184" s="25"/>
      <c r="R2184" s="29" t="s">
        <v>9783</v>
      </c>
      <c r="S2184" s="29"/>
      <c r="T2184" s="29"/>
      <c r="U2184"/>
      <c r="V2184" t="s">
        <v>3705</v>
      </c>
      <c r="W2184" s="29"/>
      <c r="X2184" s="349"/>
      <c r="Y2184" s="29"/>
      <c r="Z2184" s="29" t="s">
        <v>1218</v>
      </c>
      <c r="AA2184" s="29" t="s">
        <v>1170</v>
      </c>
      <c r="AB2184" s="29"/>
      <c r="AC2184" s="29"/>
      <c r="AD2184" s="29"/>
      <c r="AE2184" s="29" t="s">
        <v>2950</v>
      </c>
      <c r="AG2184" s="38">
        <v>1</v>
      </c>
      <c r="AH2184" s="38" t="s">
        <v>4439</v>
      </c>
      <c r="AI2184" s="38" t="s">
        <v>4440</v>
      </c>
      <c r="AJ2184" s="38" t="s">
        <v>4799</v>
      </c>
      <c r="AK2184" s="38" t="s">
        <v>10111</v>
      </c>
      <c r="AL2184" s="301" t="s">
        <v>5122</v>
      </c>
      <c r="AN2184" s="29" t="s">
        <v>4635</v>
      </c>
      <c r="AO2184" s="29" t="s">
        <v>4442</v>
      </c>
      <c r="AR2184" s="29" t="str">
        <f t="shared" si="347"/>
        <v>0</v>
      </c>
      <c r="AS2184" s="29">
        <f t="shared" si="348"/>
        <v>0</v>
      </c>
      <c r="AT2184" s="29">
        <v>0</v>
      </c>
      <c r="AW2184" s="29" t="str">
        <f t="shared" ref="AW2184:AW2247" si="350">IF(NOT(AV2184=""),"image/tiff","")</f>
        <v/>
      </c>
      <c r="AX2184" s="29" t="str">
        <f t="shared" si="342"/>
        <v/>
      </c>
      <c r="AY2184" s="29" t="str">
        <f t="shared" si="349"/>
        <v>https://media.mediathek-tanz-theater.de/iiif/2/nvt_img-412-020-006.JP2</v>
      </c>
      <c r="AZ2184" s="29" t="str">
        <f t="shared" si="343"/>
        <v>image/jp2</v>
      </c>
      <c r="BA2184" s="29" t="str">
        <f t="shared" si="344"/>
        <v>presentation/iiif</v>
      </c>
      <c r="BB2184" s="29" t="str">
        <f t="shared" si="345"/>
        <v>https://media.mediathek-tanz-theater.de/iiif/2/nvt_img-412-020-006.JP2/full/100,/0/default.jpg</v>
      </c>
      <c r="BC2184" s="29" t="str">
        <f t="shared" si="341"/>
        <v>image/jpeg</v>
      </c>
      <c r="BD2184" s="29" t="str">
        <f t="shared" si="346"/>
        <v>presentation/thumbnail</v>
      </c>
    </row>
    <row r="2185" spans="1:56" ht="12.75" customHeight="1">
      <c r="A2185" s="29">
        <v>1</v>
      </c>
      <c r="B2185" s="29">
        <v>0</v>
      </c>
      <c r="C2185" t="s">
        <v>10043</v>
      </c>
      <c r="D2185" s="29" t="s">
        <v>10112</v>
      </c>
      <c r="E2185" s="29"/>
      <c r="F2185" s="29" t="s">
        <v>9630</v>
      </c>
      <c r="G2185" s="29"/>
      <c r="H2185" s="29"/>
      <c r="I2185" s="402" t="s">
        <v>4438</v>
      </c>
      <c r="J2185" s="406" t="s">
        <v>9777</v>
      </c>
      <c r="K2185" s="29"/>
      <c r="L2185" s="29"/>
      <c r="M2185" s="311"/>
      <c r="N2185" s="29" t="s">
        <v>1390</v>
      </c>
      <c r="O2185" s="29"/>
      <c r="P2185" s="25" t="s">
        <v>2112</v>
      </c>
      <c r="Q2185" s="25"/>
      <c r="R2185" s="29"/>
      <c r="S2185" s="29"/>
      <c r="T2185" s="29"/>
      <c r="U2185"/>
      <c r="V2185" t="s">
        <v>3705</v>
      </c>
      <c r="W2185" s="29"/>
      <c r="X2185" s="349"/>
      <c r="Y2185" s="29"/>
      <c r="Z2185" s="29" t="s">
        <v>1218</v>
      </c>
      <c r="AA2185" s="29" t="s">
        <v>1170</v>
      </c>
      <c r="AB2185" s="29"/>
      <c r="AC2185" s="29"/>
      <c r="AD2185" s="29"/>
      <c r="AE2185" s="29" t="s">
        <v>2950</v>
      </c>
      <c r="AG2185" s="38">
        <v>1</v>
      </c>
      <c r="AH2185" s="38" t="s">
        <v>4439</v>
      </c>
      <c r="AI2185" s="38" t="s">
        <v>4440</v>
      </c>
      <c r="AJ2185" s="38" t="s">
        <v>9692</v>
      </c>
      <c r="AL2185" s="301" t="s">
        <v>5122</v>
      </c>
      <c r="AO2185" s="29" t="s">
        <v>4442</v>
      </c>
      <c r="AR2185" s="29" t="str">
        <f t="shared" si="347"/>
        <v>1</v>
      </c>
      <c r="AS2185" s="29">
        <f t="shared" si="348"/>
        <v>0</v>
      </c>
      <c r="AT2185" s="29">
        <v>0</v>
      </c>
      <c r="AW2185" s="29" t="str">
        <f t="shared" si="350"/>
        <v/>
      </c>
      <c r="AX2185" s="29" t="str">
        <f t="shared" si="342"/>
        <v/>
      </c>
      <c r="AY2185" s="29" t="str">
        <f t="shared" si="349"/>
        <v>https://media.mediathek-tanz-theater.de/iiif/2/nvt_img-412-021.JP2</v>
      </c>
      <c r="AZ2185" s="29" t="str">
        <f t="shared" si="343"/>
        <v>image/jp2</v>
      </c>
      <c r="BA2185" s="29" t="str">
        <f t="shared" si="344"/>
        <v>presentation/iiif</v>
      </c>
      <c r="BB2185" s="29" t="str">
        <f t="shared" si="345"/>
        <v>https://media.mediathek-tanz-theater.de/iiif/2/nvt_img-412-021.JP2/full/100,/0/default.jpg</v>
      </c>
      <c r="BC2185" s="29" t="str">
        <f t="shared" si="341"/>
        <v>image/jpeg</v>
      </c>
      <c r="BD2185" s="29" t="str">
        <f t="shared" si="346"/>
        <v>presentation/thumbnail</v>
      </c>
    </row>
    <row r="2186" spans="1:56" ht="12.75" customHeight="1">
      <c r="A2186" s="29">
        <v>1</v>
      </c>
      <c r="B2186" s="29">
        <v>0</v>
      </c>
      <c r="C2186" t="s">
        <v>10113</v>
      </c>
      <c r="D2186" s="29" t="s">
        <v>10114</v>
      </c>
      <c r="E2186" s="29"/>
      <c r="F2186" s="29" t="s">
        <v>9630</v>
      </c>
      <c r="G2186" s="29"/>
      <c r="H2186" s="29"/>
      <c r="I2186" s="402" t="s">
        <v>4446</v>
      </c>
      <c r="J2186" s="406" t="s">
        <v>10043</v>
      </c>
      <c r="K2186" s="29"/>
      <c r="L2186" s="29"/>
      <c r="M2186" s="311"/>
      <c r="N2186" s="29" t="s">
        <v>1390</v>
      </c>
      <c r="O2186" s="29"/>
      <c r="P2186" s="25" t="s">
        <v>2112</v>
      </c>
      <c r="Q2186" s="25"/>
      <c r="R2186" s="29" t="s">
        <v>9783</v>
      </c>
      <c r="S2186" s="29"/>
      <c r="T2186" s="29"/>
      <c r="U2186"/>
      <c r="V2186" t="s">
        <v>3705</v>
      </c>
      <c r="W2186" s="29"/>
      <c r="X2186" s="349"/>
      <c r="Y2186" s="29"/>
      <c r="Z2186" s="29" t="s">
        <v>1218</v>
      </c>
      <c r="AA2186" s="29" t="s">
        <v>1170</v>
      </c>
      <c r="AB2186" s="29"/>
      <c r="AC2186" s="29"/>
      <c r="AD2186" s="29"/>
      <c r="AE2186" s="29" t="s">
        <v>2950</v>
      </c>
      <c r="AG2186" s="38">
        <v>1</v>
      </c>
      <c r="AH2186" s="38" t="s">
        <v>4439</v>
      </c>
      <c r="AI2186" s="38" t="s">
        <v>4440</v>
      </c>
      <c r="AJ2186" s="38" t="s">
        <v>4799</v>
      </c>
      <c r="AK2186" s="38" t="s">
        <v>72</v>
      </c>
      <c r="AL2186" s="301" t="s">
        <v>5122</v>
      </c>
      <c r="AN2186" s="29" t="s">
        <v>4635</v>
      </c>
      <c r="AO2186" s="29" t="s">
        <v>4442</v>
      </c>
      <c r="AR2186" s="29" t="str">
        <f t="shared" si="347"/>
        <v>0</v>
      </c>
      <c r="AS2186" s="29">
        <f t="shared" si="348"/>
        <v>0</v>
      </c>
      <c r="AT2186" s="29">
        <v>0</v>
      </c>
      <c r="AW2186" s="29" t="str">
        <f t="shared" si="350"/>
        <v/>
      </c>
      <c r="AX2186" s="29" t="str">
        <f t="shared" si="342"/>
        <v/>
      </c>
      <c r="AY2186" s="29" t="str">
        <f t="shared" si="349"/>
        <v>https://media.mediathek-tanz-theater.de/iiif/2/nvt_img-412-021-001.JP2</v>
      </c>
      <c r="AZ2186" s="29" t="str">
        <f t="shared" si="343"/>
        <v>image/jp2</v>
      </c>
      <c r="BA2186" s="29" t="str">
        <f t="shared" si="344"/>
        <v>presentation/iiif</v>
      </c>
      <c r="BB2186" s="29" t="str">
        <f t="shared" si="345"/>
        <v>https://media.mediathek-tanz-theater.de/iiif/2/nvt_img-412-021-001.JP2/full/100,/0/default.jpg</v>
      </c>
      <c r="BC2186" s="29" t="str">
        <f t="shared" si="341"/>
        <v>image/jpeg</v>
      </c>
      <c r="BD2186" s="29" t="str">
        <f t="shared" si="346"/>
        <v>presentation/thumbnail</v>
      </c>
    </row>
    <row r="2187" spans="1:56" ht="12.75" customHeight="1">
      <c r="A2187" s="29">
        <v>1</v>
      </c>
      <c r="B2187" s="29">
        <v>0</v>
      </c>
      <c r="C2187" t="s">
        <v>10115</v>
      </c>
      <c r="D2187" s="29" t="s">
        <v>10116</v>
      </c>
      <c r="E2187" s="29"/>
      <c r="F2187" s="29" t="s">
        <v>9630</v>
      </c>
      <c r="G2187" s="29"/>
      <c r="H2187" s="29"/>
      <c r="I2187" s="402" t="s">
        <v>4446</v>
      </c>
      <c r="J2187" s="406" t="s">
        <v>10043</v>
      </c>
      <c r="K2187" s="29"/>
      <c r="L2187" s="29"/>
      <c r="M2187" s="311"/>
      <c r="N2187" s="29" t="s">
        <v>1390</v>
      </c>
      <c r="O2187" s="29"/>
      <c r="P2187" s="25" t="s">
        <v>2112</v>
      </c>
      <c r="Q2187" s="25"/>
      <c r="R2187" s="29" t="s">
        <v>9783</v>
      </c>
      <c r="S2187" s="29"/>
      <c r="T2187" s="29"/>
      <c r="U2187"/>
      <c r="V2187" t="s">
        <v>3705</v>
      </c>
      <c r="W2187" s="29"/>
      <c r="X2187" s="349"/>
      <c r="Y2187" s="29"/>
      <c r="Z2187" s="29" t="s">
        <v>1218</v>
      </c>
      <c r="AA2187" s="29" t="s">
        <v>1170</v>
      </c>
      <c r="AB2187" s="29"/>
      <c r="AC2187" s="29"/>
      <c r="AD2187" s="29"/>
      <c r="AE2187" s="29" t="s">
        <v>2950</v>
      </c>
      <c r="AG2187" s="38">
        <v>1</v>
      </c>
      <c r="AH2187" s="38" t="s">
        <v>4439</v>
      </c>
      <c r="AI2187" s="38" t="s">
        <v>4440</v>
      </c>
      <c r="AJ2187" s="38" t="s">
        <v>4799</v>
      </c>
      <c r="AK2187" s="38" t="s">
        <v>72</v>
      </c>
      <c r="AL2187" s="301" t="s">
        <v>5122</v>
      </c>
      <c r="AN2187" s="29" t="s">
        <v>5307</v>
      </c>
      <c r="AO2187" s="29" t="s">
        <v>4442</v>
      </c>
      <c r="AR2187" s="29" t="str">
        <f t="shared" si="347"/>
        <v>0</v>
      </c>
      <c r="AS2187" s="29">
        <f t="shared" si="348"/>
        <v>0</v>
      </c>
      <c r="AT2187" s="29">
        <v>0</v>
      </c>
      <c r="AW2187" s="29" t="str">
        <f t="shared" si="350"/>
        <v/>
      </c>
      <c r="AX2187" s="29" t="str">
        <f t="shared" si="342"/>
        <v/>
      </c>
      <c r="AY2187" s="29" t="str">
        <f t="shared" si="349"/>
        <v>https://media.mediathek-tanz-theater.de/iiif/2/nvt_img-412-021-002.JP2</v>
      </c>
      <c r="AZ2187" s="29" t="str">
        <f t="shared" si="343"/>
        <v>image/jp2</v>
      </c>
      <c r="BA2187" s="29" t="str">
        <f t="shared" si="344"/>
        <v>presentation/iiif</v>
      </c>
      <c r="BB2187" s="29" t="str">
        <f t="shared" si="345"/>
        <v>https://media.mediathek-tanz-theater.de/iiif/2/nvt_img-412-021-002.JP2/full/100,/0/default.jpg</v>
      </c>
      <c r="BC2187" s="29" t="str">
        <f t="shared" si="341"/>
        <v>image/jpeg</v>
      </c>
      <c r="BD2187" s="29" t="str">
        <f t="shared" si="346"/>
        <v>presentation/thumbnail</v>
      </c>
    </row>
    <row r="2188" spans="1:56" ht="12.75" customHeight="1">
      <c r="A2188" s="29">
        <v>1</v>
      </c>
      <c r="B2188" s="29">
        <v>0</v>
      </c>
      <c r="C2188" t="s">
        <v>10117</v>
      </c>
      <c r="D2188" s="29" t="s">
        <v>10118</v>
      </c>
      <c r="E2188" s="29"/>
      <c r="F2188" s="29" t="s">
        <v>9630</v>
      </c>
      <c r="G2188" s="29"/>
      <c r="H2188" s="29"/>
      <c r="I2188" s="402" t="s">
        <v>4446</v>
      </c>
      <c r="J2188" s="406" t="s">
        <v>10043</v>
      </c>
      <c r="K2188" s="29"/>
      <c r="L2188" s="29"/>
      <c r="M2188" s="311"/>
      <c r="N2188" s="29" t="s">
        <v>1390</v>
      </c>
      <c r="O2188" s="29"/>
      <c r="P2188" s="25" t="s">
        <v>2112</v>
      </c>
      <c r="Q2188" s="25"/>
      <c r="R2188" s="29" t="s">
        <v>9783</v>
      </c>
      <c r="S2188" s="29"/>
      <c r="T2188" s="29"/>
      <c r="U2188"/>
      <c r="V2188" t="s">
        <v>3705</v>
      </c>
      <c r="W2188" s="29"/>
      <c r="X2188" s="349"/>
      <c r="Y2188" s="29"/>
      <c r="Z2188" s="29" t="s">
        <v>1218</v>
      </c>
      <c r="AA2188" s="29" t="s">
        <v>1170</v>
      </c>
      <c r="AB2188" s="29"/>
      <c r="AC2188" s="29"/>
      <c r="AD2188" s="29"/>
      <c r="AE2188" s="29" t="s">
        <v>2950</v>
      </c>
      <c r="AG2188" s="38">
        <v>1</v>
      </c>
      <c r="AH2188" s="38" t="s">
        <v>4439</v>
      </c>
      <c r="AI2188" s="38" t="s">
        <v>4440</v>
      </c>
      <c r="AJ2188" s="38" t="s">
        <v>4799</v>
      </c>
      <c r="AK2188" s="38" t="s">
        <v>8937</v>
      </c>
      <c r="AL2188" s="301" t="s">
        <v>5122</v>
      </c>
      <c r="AN2188" s="29" t="s">
        <v>4635</v>
      </c>
      <c r="AO2188" s="29" t="s">
        <v>4442</v>
      </c>
      <c r="AR2188" s="29" t="str">
        <f t="shared" si="347"/>
        <v>0</v>
      </c>
      <c r="AS2188" s="29">
        <f t="shared" si="348"/>
        <v>0</v>
      </c>
      <c r="AT2188" s="29">
        <v>0</v>
      </c>
      <c r="AW2188" s="29" t="str">
        <f t="shared" si="350"/>
        <v/>
      </c>
      <c r="AX2188" s="29" t="str">
        <f t="shared" si="342"/>
        <v/>
      </c>
      <c r="AY2188" s="29" t="str">
        <f t="shared" si="349"/>
        <v>https://media.mediathek-tanz-theater.de/iiif/2/nvt_img-412-021-003.JP2</v>
      </c>
      <c r="AZ2188" s="29" t="str">
        <f t="shared" si="343"/>
        <v>image/jp2</v>
      </c>
      <c r="BA2188" s="29" t="str">
        <f t="shared" si="344"/>
        <v>presentation/iiif</v>
      </c>
      <c r="BB2188" s="29" t="str">
        <f t="shared" si="345"/>
        <v>https://media.mediathek-tanz-theater.de/iiif/2/nvt_img-412-021-003.JP2/full/100,/0/default.jpg</v>
      </c>
      <c r="BC2188" s="29" t="str">
        <f t="shared" si="341"/>
        <v>image/jpeg</v>
      </c>
      <c r="BD2188" s="29" t="str">
        <f t="shared" si="346"/>
        <v>presentation/thumbnail</v>
      </c>
    </row>
    <row r="2189" spans="1:56" ht="12.75" customHeight="1">
      <c r="A2189" s="29">
        <v>1</v>
      </c>
      <c r="B2189" s="29">
        <v>0</v>
      </c>
      <c r="C2189" t="s">
        <v>10119</v>
      </c>
      <c r="D2189" s="29" t="s">
        <v>10120</v>
      </c>
      <c r="E2189" s="29"/>
      <c r="F2189" s="29" t="s">
        <v>9630</v>
      </c>
      <c r="G2189" s="29"/>
      <c r="H2189" s="29"/>
      <c r="I2189" s="402" t="s">
        <v>4446</v>
      </c>
      <c r="J2189" s="406" t="s">
        <v>10043</v>
      </c>
      <c r="K2189" s="29"/>
      <c r="L2189" s="29"/>
      <c r="M2189" s="311"/>
      <c r="N2189" s="29" t="s">
        <v>1390</v>
      </c>
      <c r="O2189" s="29"/>
      <c r="P2189" s="25" t="s">
        <v>2112</v>
      </c>
      <c r="Q2189" s="25"/>
      <c r="R2189" s="29" t="s">
        <v>9783</v>
      </c>
      <c r="S2189" s="29"/>
      <c r="T2189" s="29"/>
      <c r="U2189"/>
      <c r="V2189" t="s">
        <v>3705</v>
      </c>
      <c r="W2189" s="29"/>
      <c r="X2189" s="349"/>
      <c r="Y2189" s="29"/>
      <c r="Z2189" s="29" t="s">
        <v>1218</v>
      </c>
      <c r="AA2189" s="29" t="s">
        <v>1170</v>
      </c>
      <c r="AB2189" s="29"/>
      <c r="AC2189" s="29"/>
      <c r="AD2189" s="29"/>
      <c r="AE2189" s="29" t="s">
        <v>2950</v>
      </c>
      <c r="AG2189" s="38">
        <v>1</v>
      </c>
      <c r="AH2189" s="38" t="s">
        <v>4439</v>
      </c>
      <c r="AI2189" s="38" t="s">
        <v>4440</v>
      </c>
      <c r="AJ2189" s="38" t="s">
        <v>4799</v>
      </c>
      <c r="AK2189" s="38" t="s">
        <v>10121</v>
      </c>
      <c r="AL2189" s="301" t="s">
        <v>5122</v>
      </c>
      <c r="AN2189" s="29" t="s">
        <v>4635</v>
      </c>
      <c r="AO2189" s="29" t="s">
        <v>4442</v>
      </c>
      <c r="AR2189" s="29" t="str">
        <f t="shared" si="347"/>
        <v>0</v>
      </c>
      <c r="AS2189" s="29">
        <f t="shared" si="348"/>
        <v>0</v>
      </c>
      <c r="AT2189" s="29">
        <v>0</v>
      </c>
      <c r="AW2189" s="29" t="str">
        <f t="shared" si="350"/>
        <v/>
      </c>
      <c r="AX2189" s="29" t="str">
        <f t="shared" si="342"/>
        <v/>
      </c>
      <c r="AY2189" s="29" t="str">
        <f t="shared" si="349"/>
        <v>https://media.mediathek-tanz-theater.de/iiif/2/nvt_img-412-021-004.JP2</v>
      </c>
      <c r="AZ2189" s="29" t="str">
        <f t="shared" si="343"/>
        <v>image/jp2</v>
      </c>
      <c r="BA2189" s="29" t="str">
        <f t="shared" si="344"/>
        <v>presentation/iiif</v>
      </c>
      <c r="BB2189" s="29" t="str">
        <f t="shared" si="345"/>
        <v>https://media.mediathek-tanz-theater.de/iiif/2/nvt_img-412-021-004.JP2/full/100,/0/default.jpg</v>
      </c>
      <c r="BC2189" s="29" t="str">
        <f t="shared" si="341"/>
        <v>image/jpeg</v>
      </c>
      <c r="BD2189" s="29" t="str">
        <f t="shared" si="346"/>
        <v>presentation/thumbnail</v>
      </c>
    </row>
    <row r="2190" spans="1:56" ht="12.75" customHeight="1">
      <c r="A2190" s="29">
        <v>1</v>
      </c>
      <c r="B2190" s="29">
        <v>0</v>
      </c>
      <c r="C2190" t="s">
        <v>10122</v>
      </c>
      <c r="D2190" s="29" t="s">
        <v>10123</v>
      </c>
      <c r="E2190" s="29"/>
      <c r="F2190" s="29" t="s">
        <v>9630</v>
      </c>
      <c r="G2190" s="29"/>
      <c r="H2190" s="29"/>
      <c r="I2190" s="402" t="s">
        <v>4446</v>
      </c>
      <c r="J2190" s="406" t="s">
        <v>10043</v>
      </c>
      <c r="K2190" s="29"/>
      <c r="L2190" s="29"/>
      <c r="M2190" s="311"/>
      <c r="N2190" s="29" t="s">
        <v>1390</v>
      </c>
      <c r="O2190" s="29"/>
      <c r="P2190" s="25" t="s">
        <v>2112</v>
      </c>
      <c r="Q2190" s="25"/>
      <c r="R2190" s="29" t="s">
        <v>9783</v>
      </c>
      <c r="S2190" s="29"/>
      <c r="T2190" s="29"/>
      <c r="U2190"/>
      <c r="V2190" t="s">
        <v>3705</v>
      </c>
      <c r="W2190" s="29"/>
      <c r="X2190" s="349"/>
      <c r="Y2190" s="29"/>
      <c r="Z2190" s="29" t="s">
        <v>1218</v>
      </c>
      <c r="AA2190" s="29" t="s">
        <v>1170</v>
      </c>
      <c r="AB2190" s="29"/>
      <c r="AC2190" s="29"/>
      <c r="AD2190" s="29"/>
      <c r="AE2190" s="29" t="s">
        <v>2950</v>
      </c>
      <c r="AG2190" s="38">
        <v>1</v>
      </c>
      <c r="AH2190" s="38" t="s">
        <v>4439</v>
      </c>
      <c r="AI2190" s="38" t="s">
        <v>4440</v>
      </c>
      <c r="AJ2190" s="38" t="s">
        <v>4799</v>
      </c>
      <c r="AK2190" s="38" t="s">
        <v>72</v>
      </c>
      <c r="AL2190" s="301" t="s">
        <v>5122</v>
      </c>
      <c r="AN2190" s="29" t="s">
        <v>4635</v>
      </c>
      <c r="AO2190" s="29" t="s">
        <v>4442</v>
      </c>
      <c r="AR2190" s="29" t="str">
        <f t="shared" si="347"/>
        <v>0</v>
      </c>
      <c r="AS2190" s="29">
        <f t="shared" si="348"/>
        <v>0</v>
      </c>
      <c r="AT2190" s="29">
        <v>0</v>
      </c>
      <c r="AW2190" s="29" t="str">
        <f t="shared" si="350"/>
        <v/>
      </c>
      <c r="AX2190" s="29" t="str">
        <f t="shared" si="342"/>
        <v/>
      </c>
      <c r="AY2190" s="29" t="str">
        <f t="shared" si="349"/>
        <v>https://media.mediathek-tanz-theater.de/iiif/2/nvt_img-412-021-005.JP2</v>
      </c>
      <c r="AZ2190" s="29" t="str">
        <f t="shared" si="343"/>
        <v>image/jp2</v>
      </c>
      <c r="BA2190" s="29" t="str">
        <f t="shared" si="344"/>
        <v>presentation/iiif</v>
      </c>
      <c r="BB2190" s="29" t="str">
        <f t="shared" si="345"/>
        <v>https://media.mediathek-tanz-theater.de/iiif/2/nvt_img-412-021-005.JP2/full/100,/0/default.jpg</v>
      </c>
      <c r="BC2190" s="29" t="str">
        <f t="shared" si="341"/>
        <v>image/jpeg</v>
      </c>
      <c r="BD2190" s="29" t="str">
        <f t="shared" si="346"/>
        <v>presentation/thumbnail</v>
      </c>
    </row>
    <row r="2191" spans="1:56" ht="12.75" customHeight="1">
      <c r="A2191" s="29">
        <v>1</v>
      </c>
      <c r="B2191" s="29">
        <v>0</v>
      </c>
      <c r="C2191" t="s">
        <v>10124</v>
      </c>
      <c r="D2191" s="29" t="s">
        <v>10125</v>
      </c>
      <c r="E2191" s="29"/>
      <c r="F2191" s="29" t="s">
        <v>9630</v>
      </c>
      <c r="G2191" s="29"/>
      <c r="H2191" s="29"/>
      <c r="I2191" s="402" t="s">
        <v>4446</v>
      </c>
      <c r="J2191" s="406" t="s">
        <v>10043</v>
      </c>
      <c r="K2191" s="29"/>
      <c r="L2191" s="29"/>
      <c r="M2191" s="311"/>
      <c r="N2191" s="29" t="s">
        <v>1390</v>
      </c>
      <c r="O2191" s="29"/>
      <c r="P2191" s="25" t="s">
        <v>2112</v>
      </c>
      <c r="Q2191" s="25"/>
      <c r="R2191" s="29" t="s">
        <v>9783</v>
      </c>
      <c r="S2191" s="29"/>
      <c r="T2191" s="29"/>
      <c r="U2191"/>
      <c r="V2191" t="s">
        <v>3705</v>
      </c>
      <c r="W2191" s="29"/>
      <c r="X2191" s="349"/>
      <c r="Y2191" s="29"/>
      <c r="Z2191" s="29" t="s">
        <v>1218</v>
      </c>
      <c r="AA2191" s="29" t="s">
        <v>1170</v>
      </c>
      <c r="AB2191" s="29"/>
      <c r="AC2191" s="29"/>
      <c r="AD2191" s="29"/>
      <c r="AE2191" s="29" t="s">
        <v>2950</v>
      </c>
      <c r="AG2191" s="38">
        <v>1</v>
      </c>
      <c r="AH2191" s="38" t="s">
        <v>4439</v>
      </c>
      <c r="AI2191" s="38" t="s">
        <v>4440</v>
      </c>
      <c r="AJ2191" s="38" t="s">
        <v>4799</v>
      </c>
      <c r="AK2191" s="38" t="s">
        <v>72</v>
      </c>
      <c r="AL2191" s="301" t="s">
        <v>5122</v>
      </c>
      <c r="AN2191" s="29" t="s">
        <v>4635</v>
      </c>
      <c r="AO2191" s="29" t="s">
        <v>4442</v>
      </c>
      <c r="AR2191" s="29" t="str">
        <f t="shared" si="347"/>
        <v>0</v>
      </c>
      <c r="AS2191" s="29">
        <f t="shared" si="348"/>
        <v>0</v>
      </c>
      <c r="AT2191" s="29">
        <v>0</v>
      </c>
      <c r="AW2191" s="29" t="str">
        <f t="shared" si="350"/>
        <v/>
      </c>
      <c r="AX2191" s="29" t="str">
        <f t="shared" si="342"/>
        <v/>
      </c>
      <c r="AY2191" s="29" t="str">
        <f t="shared" si="349"/>
        <v>https://media.mediathek-tanz-theater.de/iiif/2/nvt_img-412-021-006.JP2</v>
      </c>
      <c r="AZ2191" s="29" t="str">
        <f t="shared" si="343"/>
        <v>image/jp2</v>
      </c>
      <c r="BA2191" s="29" t="str">
        <f t="shared" si="344"/>
        <v>presentation/iiif</v>
      </c>
      <c r="BB2191" s="29" t="str">
        <f t="shared" si="345"/>
        <v>https://media.mediathek-tanz-theater.de/iiif/2/nvt_img-412-021-006.JP2/full/100,/0/default.jpg</v>
      </c>
      <c r="BC2191" s="29" t="str">
        <f t="shared" si="341"/>
        <v>image/jpeg</v>
      </c>
      <c r="BD2191" s="29" t="str">
        <f t="shared" si="346"/>
        <v>presentation/thumbnail</v>
      </c>
    </row>
    <row r="2192" spans="1:56" ht="12.75" customHeight="1">
      <c r="A2192" s="29">
        <v>1</v>
      </c>
      <c r="B2192" s="29">
        <v>0</v>
      </c>
      <c r="C2192" t="s">
        <v>10065</v>
      </c>
      <c r="D2192" s="29" t="s">
        <v>10126</v>
      </c>
      <c r="E2192" s="29"/>
      <c r="F2192" s="29" t="s">
        <v>9630</v>
      </c>
      <c r="G2192" s="29"/>
      <c r="H2192" s="29"/>
      <c r="I2192" s="402" t="s">
        <v>4438</v>
      </c>
      <c r="J2192" s="406" t="s">
        <v>9777</v>
      </c>
      <c r="K2192" s="29"/>
      <c r="L2192" s="29"/>
      <c r="M2192" s="311"/>
      <c r="N2192" s="29" t="s">
        <v>1390</v>
      </c>
      <c r="O2192" s="29"/>
      <c r="P2192" s="25" t="s">
        <v>2112</v>
      </c>
      <c r="Q2192" s="25"/>
      <c r="R2192" s="29"/>
      <c r="S2192" s="29"/>
      <c r="T2192" s="29"/>
      <c r="U2192"/>
      <c r="V2192" t="s">
        <v>3705</v>
      </c>
      <c r="W2192" s="29"/>
      <c r="X2192" s="349"/>
      <c r="Y2192" s="29"/>
      <c r="Z2192" s="29" t="s">
        <v>1218</v>
      </c>
      <c r="AA2192" s="29" t="s">
        <v>1170</v>
      </c>
      <c r="AB2192" s="29"/>
      <c r="AC2192" s="29"/>
      <c r="AD2192" s="29"/>
      <c r="AE2192" s="29" t="s">
        <v>2950</v>
      </c>
      <c r="AG2192" s="38">
        <v>1</v>
      </c>
      <c r="AH2192" s="38" t="s">
        <v>4439</v>
      </c>
      <c r="AI2192" s="38" t="s">
        <v>4440</v>
      </c>
      <c r="AJ2192" s="38" t="s">
        <v>9634</v>
      </c>
      <c r="AL2192" s="301" t="s">
        <v>5122</v>
      </c>
      <c r="AO2192" s="29" t="s">
        <v>4442</v>
      </c>
      <c r="AR2192" s="29" t="str">
        <f t="shared" si="347"/>
        <v>1</v>
      </c>
      <c r="AS2192" s="29">
        <f t="shared" si="348"/>
        <v>0</v>
      </c>
      <c r="AT2192" s="29">
        <v>0</v>
      </c>
      <c r="AW2192" s="29" t="str">
        <f t="shared" si="350"/>
        <v/>
      </c>
      <c r="AX2192" s="29" t="str">
        <f t="shared" si="342"/>
        <v/>
      </c>
      <c r="AY2192" s="29" t="str">
        <f t="shared" si="349"/>
        <v>https://media.mediathek-tanz-theater.de/iiif/2/nvt_img-412-022.JP2</v>
      </c>
      <c r="AZ2192" s="29" t="str">
        <f t="shared" si="343"/>
        <v>image/jp2</v>
      </c>
      <c r="BA2192" s="29" t="str">
        <f t="shared" si="344"/>
        <v>presentation/iiif</v>
      </c>
      <c r="BB2192" s="29" t="str">
        <f t="shared" si="345"/>
        <v>https://media.mediathek-tanz-theater.de/iiif/2/nvt_img-412-022.JP2/full/100,/0/default.jpg</v>
      </c>
      <c r="BC2192" s="29" t="str">
        <f t="shared" si="341"/>
        <v>image/jpeg</v>
      </c>
      <c r="BD2192" s="29" t="str">
        <f t="shared" si="346"/>
        <v>presentation/thumbnail</v>
      </c>
    </row>
    <row r="2193" spans="1:56" ht="12.75" customHeight="1">
      <c r="A2193" s="29">
        <v>1</v>
      </c>
      <c r="B2193" s="29">
        <v>0</v>
      </c>
      <c r="C2193" t="s">
        <v>10127</v>
      </c>
      <c r="D2193" s="29" t="s">
        <v>10128</v>
      </c>
      <c r="E2193" s="29"/>
      <c r="F2193" s="29" t="s">
        <v>9630</v>
      </c>
      <c r="G2193" s="29"/>
      <c r="H2193" s="29"/>
      <c r="I2193" s="402" t="s">
        <v>4446</v>
      </c>
      <c r="J2193" s="406" t="s">
        <v>10065</v>
      </c>
      <c r="K2193" s="29"/>
      <c r="L2193" s="29"/>
      <c r="M2193" s="311"/>
      <c r="N2193" s="29" t="s">
        <v>1390</v>
      </c>
      <c r="O2193" s="29"/>
      <c r="P2193" s="25" t="s">
        <v>2112</v>
      </c>
      <c r="Q2193" s="25"/>
      <c r="R2193" s="29" t="s">
        <v>9783</v>
      </c>
      <c r="S2193" s="29"/>
      <c r="T2193" s="29"/>
      <c r="U2193"/>
      <c r="V2193" t="s">
        <v>3705</v>
      </c>
      <c r="W2193" s="29"/>
      <c r="X2193" s="349"/>
      <c r="Y2193" s="29"/>
      <c r="Z2193" s="29" t="s">
        <v>1218</v>
      </c>
      <c r="AA2193" s="29" t="s">
        <v>1170</v>
      </c>
      <c r="AB2193" s="29"/>
      <c r="AC2193" s="29"/>
      <c r="AD2193" s="29"/>
      <c r="AE2193" s="29" t="s">
        <v>2950</v>
      </c>
      <c r="AG2193" s="38">
        <v>1</v>
      </c>
      <c r="AH2193" s="38" t="s">
        <v>4439</v>
      </c>
      <c r="AI2193" s="38" t="s">
        <v>4440</v>
      </c>
      <c r="AJ2193" s="38" t="s">
        <v>4799</v>
      </c>
      <c r="AK2193" s="38" t="s">
        <v>72</v>
      </c>
      <c r="AL2193" s="301" t="s">
        <v>5122</v>
      </c>
      <c r="AN2193" s="29" t="s">
        <v>5307</v>
      </c>
      <c r="AO2193" s="29" t="s">
        <v>4442</v>
      </c>
      <c r="AR2193" s="29" t="str">
        <f t="shared" si="347"/>
        <v>0</v>
      </c>
      <c r="AS2193" s="29">
        <f t="shared" si="348"/>
        <v>0</v>
      </c>
      <c r="AT2193" s="29">
        <v>0</v>
      </c>
      <c r="AW2193" s="29" t="str">
        <f t="shared" si="350"/>
        <v/>
      </c>
      <c r="AX2193" s="29" t="str">
        <f t="shared" si="342"/>
        <v/>
      </c>
      <c r="AY2193" s="29" t="str">
        <f t="shared" si="349"/>
        <v>https://media.mediathek-tanz-theater.de/iiif/2/nvt_img-412-022-001.JP2</v>
      </c>
      <c r="AZ2193" s="29" t="str">
        <f t="shared" si="343"/>
        <v>image/jp2</v>
      </c>
      <c r="BA2193" s="29" t="str">
        <f t="shared" si="344"/>
        <v>presentation/iiif</v>
      </c>
      <c r="BB2193" s="29" t="str">
        <f t="shared" si="345"/>
        <v>https://media.mediathek-tanz-theater.de/iiif/2/nvt_img-412-022-001.JP2/full/100,/0/default.jpg</v>
      </c>
      <c r="BC2193" s="29" t="str">
        <f t="shared" si="341"/>
        <v>image/jpeg</v>
      </c>
      <c r="BD2193" s="29" t="str">
        <f t="shared" si="346"/>
        <v>presentation/thumbnail</v>
      </c>
    </row>
    <row r="2194" spans="1:56" ht="12.75" customHeight="1">
      <c r="A2194" s="29">
        <v>1</v>
      </c>
      <c r="B2194" s="29">
        <v>0</v>
      </c>
      <c r="C2194" t="s">
        <v>10129</v>
      </c>
      <c r="D2194" s="29" t="s">
        <v>10130</v>
      </c>
      <c r="E2194" s="29"/>
      <c r="F2194" s="29" t="s">
        <v>9630</v>
      </c>
      <c r="G2194" s="29"/>
      <c r="H2194" s="29"/>
      <c r="I2194" s="402" t="s">
        <v>4446</v>
      </c>
      <c r="J2194" s="406" t="s">
        <v>10065</v>
      </c>
      <c r="K2194" s="29"/>
      <c r="L2194" s="29"/>
      <c r="M2194" s="311"/>
      <c r="N2194" s="29" t="s">
        <v>1390</v>
      </c>
      <c r="O2194" s="29"/>
      <c r="P2194" s="25" t="s">
        <v>2112</v>
      </c>
      <c r="Q2194" s="25"/>
      <c r="R2194" s="29" t="s">
        <v>9783</v>
      </c>
      <c r="S2194" s="29"/>
      <c r="T2194" s="29"/>
      <c r="U2194"/>
      <c r="V2194" t="s">
        <v>3705</v>
      </c>
      <c r="W2194" s="29"/>
      <c r="X2194" s="349"/>
      <c r="Y2194" s="29"/>
      <c r="Z2194" s="29" t="s">
        <v>1218</v>
      </c>
      <c r="AA2194" s="29" t="s">
        <v>1170</v>
      </c>
      <c r="AB2194" s="29"/>
      <c r="AC2194" s="29"/>
      <c r="AD2194" s="29"/>
      <c r="AE2194" s="29" t="s">
        <v>2950</v>
      </c>
      <c r="AG2194" s="38">
        <v>1</v>
      </c>
      <c r="AH2194" s="38" t="s">
        <v>4439</v>
      </c>
      <c r="AI2194" s="38" t="s">
        <v>4440</v>
      </c>
      <c r="AJ2194" s="38" t="s">
        <v>4799</v>
      </c>
      <c r="AK2194" s="38" t="s">
        <v>72</v>
      </c>
      <c r="AL2194" s="301" t="s">
        <v>5122</v>
      </c>
      <c r="AN2194" s="29" t="s">
        <v>5307</v>
      </c>
      <c r="AO2194" s="29" t="s">
        <v>4442</v>
      </c>
      <c r="AR2194" s="29" t="str">
        <f t="shared" si="347"/>
        <v>0</v>
      </c>
      <c r="AS2194" s="29">
        <f t="shared" si="348"/>
        <v>0</v>
      </c>
      <c r="AT2194" s="29">
        <v>0</v>
      </c>
      <c r="AW2194" s="29" t="str">
        <f t="shared" si="350"/>
        <v/>
      </c>
      <c r="AX2194" s="29" t="str">
        <f t="shared" si="342"/>
        <v/>
      </c>
      <c r="AY2194" s="29" t="str">
        <f t="shared" si="349"/>
        <v>https://media.mediathek-tanz-theater.de/iiif/2/nvt_img-412-022-002.JP2</v>
      </c>
      <c r="AZ2194" s="29" t="str">
        <f t="shared" si="343"/>
        <v>image/jp2</v>
      </c>
      <c r="BA2194" s="29" t="str">
        <f t="shared" si="344"/>
        <v>presentation/iiif</v>
      </c>
      <c r="BB2194" s="29" t="str">
        <f t="shared" si="345"/>
        <v>https://media.mediathek-tanz-theater.de/iiif/2/nvt_img-412-022-002.JP2/full/100,/0/default.jpg</v>
      </c>
      <c r="BC2194" s="29" t="str">
        <f t="shared" si="341"/>
        <v>image/jpeg</v>
      </c>
      <c r="BD2194" s="29" t="str">
        <f t="shared" si="346"/>
        <v>presentation/thumbnail</v>
      </c>
    </row>
    <row r="2195" spans="1:56" ht="12.75" customHeight="1">
      <c r="A2195" s="29">
        <v>1</v>
      </c>
      <c r="B2195" s="29">
        <v>0</v>
      </c>
      <c r="C2195" t="s">
        <v>10131</v>
      </c>
      <c r="D2195" s="29" t="s">
        <v>10132</v>
      </c>
      <c r="E2195" s="29"/>
      <c r="F2195" s="29" t="s">
        <v>9630</v>
      </c>
      <c r="G2195" s="29"/>
      <c r="H2195" s="29"/>
      <c r="I2195" s="402" t="s">
        <v>4446</v>
      </c>
      <c r="J2195" s="406" t="s">
        <v>10065</v>
      </c>
      <c r="K2195" s="29"/>
      <c r="L2195" s="29"/>
      <c r="M2195" s="311"/>
      <c r="N2195" s="29" t="s">
        <v>1390</v>
      </c>
      <c r="O2195" s="29"/>
      <c r="P2195" s="25" t="s">
        <v>2112</v>
      </c>
      <c r="Q2195" s="25"/>
      <c r="R2195" s="29" t="s">
        <v>9783</v>
      </c>
      <c r="S2195" s="29"/>
      <c r="T2195" s="29"/>
      <c r="U2195"/>
      <c r="V2195" t="s">
        <v>3705</v>
      </c>
      <c r="W2195" s="29"/>
      <c r="X2195" s="349"/>
      <c r="Y2195" s="29"/>
      <c r="Z2195" s="29" t="s">
        <v>1218</v>
      </c>
      <c r="AA2195" s="29" t="s">
        <v>1170</v>
      </c>
      <c r="AB2195" s="29"/>
      <c r="AC2195" s="29"/>
      <c r="AD2195" s="29"/>
      <c r="AE2195" s="29" t="s">
        <v>2950</v>
      </c>
      <c r="AG2195" s="38">
        <v>1</v>
      </c>
      <c r="AH2195" s="38" t="s">
        <v>4439</v>
      </c>
      <c r="AI2195" s="38" t="s">
        <v>4440</v>
      </c>
      <c r="AJ2195" s="38" t="s">
        <v>4799</v>
      </c>
      <c r="AK2195" s="38" t="s">
        <v>10133</v>
      </c>
      <c r="AL2195" s="301" t="s">
        <v>5122</v>
      </c>
      <c r="AN2195" s="29" t="s">
        <v>4635</v>
      </c>
      <c r="AO2195" s="29" t="s">
        <v>4442</v>
      </c>
      <c r="AR2195" s="29" t="str">
        <f t="shared" si="347"/>
        <v>0</v>
      </c>
      <c r="AS2195" s="29">
        <f t="shared" si="348"/>
        <v>0</v>
      </c>
      <c r="AT2195" s="29">
        <v>0</v>
      </c>
      <c r="AW2195" s="29" t="str">
        <f t="shared" si="350"/>
        <v/>
      </c>
      <c r="AX2195" s="29" t="str">
        <f t="shared" si="342"/>
        <v/>
      </c>
      <c r="AY2195" s="29" t="str">
        <f t="shared" si="349"/>
        <v>https://media.mediathek-tanz-theater.de/iiif/2/nvt_img-412-022-003.JP2</v>
      </c>
      <c r="AZ2195" s="29" t="str">
        <f t="shared" si="343"/>
        <v>image/jp2</v>
      </c>
      <c r="BA2195" s="29" t="str">
        <f t="shared" si="344"/>
        <v>presentation/iiif</v>
      </c>
      <c r="BB2195" s="29" t="str">
        <f t="shared" si="345"/>
        <v>https://media.mediathek-tanz-theater.de/iiif/2/nvt_img-412-022-003.JP2/full/100,/0/default.jpg</v>
      </c>
      <c r="BC2195" s="29" t="str">
        <f t="shared" si="341"/>
        <v>image/jpeg</v>
      </c>
      <c r="BD2195" s="29" t="str">
        <f t="shared" si="346"/>
        <v>presentation/thumbnail</v>
      </c>
    </row>
    <row r="2196" spans="1:56" ht="12.75" customHeight="1">
      <c r="A2196" s="29">
        <v>1</v>
      </c>
      <c r="B2196" s="29">
        <v>0</v>
      </c>
      <c r="C2196" t="s">
        <v>10134</v>
      </c>
      <c r="D2196" s="29" t="s">
        <v>10135</v>
      </c>
      <c r="E2196" s="29"/>
      <c r="F2196" s="29" t="s">
        <v>9630</v>
      </c>
      <c r="G2196" s="29"/>
      <c r="H2196" s="29"/>
      <c r="I2196" s="402" t="s">
        <v>4446</v>
      </c>
      <c r="J2196" s="406" t="s">
        <v>10065</v>
      </c>
      <c r="K2196" s="29"/>
      <c r="L2196" s="29"/>
      <c r="M2196" s="311"/>
      <c r="N2196" s="29" t="s">
        <v>1390</v>
      </c>
      <c r="O2196" s="29"/>
      <c r="P2196" s="25" t="s">
        <v>2112</v>
      </c>
      <c r="Q2196" s="25"/>
      <c r="R2196" s="29" t="s">
        <v>9783</v>
      </c>
      <c r="S2196" s="29"/>
      <c r="T2196" s="29"/>
      <c r="U2196"/>
      <c r="V2196" t="s">
        <v>3705</v>
      </c>
      <c r="W2196" s="29"/>
      <c r="X2196" s="349"/>
      <c r="Y2196" s="29"/>
      <c r="Z2196" s="29" t="s">
        <v>1218</v>
      </c>
      <c r="AA2196" s="29" t="s">
        <v>1170</v>
      </c>
      <c r="AB2196" s="29"/>
      <c r="AC2196" s="29"/>
      <c r="AD2196" s="29"/>
      <c r="AE2196" s="29" t="s">
        <v>2950</v>
      </c>
      <c r="AG2196" s="38">
        <v>1</v>
      </c>
      <c r="AH2196" s="38" t="s">
        <v>4439</v>
      </c>
      <c r="AI2196" s="38" t="s">
        <v>4440</v>
      </c>
      <c r="AJ2196" s="38" t="s">
        <v>4799</v>
      </c>
      <c r="AK2196" s="38" t="s">
        <v>10133</v>
      </c>
      <c r="AL2196" s="301" t="s">
        <v>5122</v>
      </c>
      <c r="AN2196" s="29" t="s">
        <v>4635</v>
      </c>
      <c r="AO2196" s="29" t="s">
        <v>4442</v>
      </c>
      <c r="AR2196" s="29" t="str">
        <f t="shared" si="347"/>
        <v>0</v>
      </c>
      <c r="AS2196" s="29">
        <f t="shared" si="348"/>
        <v>0</v>
      </c>
      <c r="AT2196" s="29">
        <v>0</v>
      </c>
      <c r="AW2196" s="29" t="str">
        <f t="shared" si="350"/>
        <v/>
      </c>
      <c r="AX2196" s="29" t="str">
        <f t="shared" si="342"/>
        <v/>
      </c>
      <c r="AY2196" s="29" t="str">
        <f t="shared" si="349"/>
        <v>https://media.mediathek-tanz-theater.de/iiif/2/nvt_img-412-022-004.JP2</v>
      </c>
      <c r="AZ2196" s="29" t="str">
        <f t="shared" si="343"/>
        <v>image/jp2</v>
      </c>
      <c r="BA2196" s="29" t="str">
        <f t="shared" si="344"/>
        <v>presentation/iiif</v>
      </c>
      <c r="BB2196" s="29" t="str">
        <f t="shared" si="345"/>
        <v>https://media.mediathek-tanz-theater.de/iiif/2/nvt_img-412-022-004.JP2/full/100,/0/default.jpg</v>
      </c>
      <c r="BC2196" s="29" t="str">
        <f t="shared" si="341"/>
        <v>image/jpeg</v>
      </c>
      <c r="BD2196" s="29" t="str">
        <f t="shared" si="346"/>
        <v>presentation/thumbnail</v>
      </c>
    </row>
    <row r="2197" spans="1:56" ht="12.75" customHeight="1">
      <c r="A2197" s="29">
        <v>1</v>
      </c>
      <c r="B2197" s="29">
        <v>0</v>
      </c>
      <c r="C2197" t="s">
        <v>10136</v>
      </c>
      <c r="D2197" s="29" t="s">
        <v>10137</v>
      </c>
      <c r="E2197" s="29"/>
      <c r="F2197" s="29" t="s">
        <v>9630</v>
      </c>
      <c r="G2197" s="29"/>
      <c r="H2197" s="29"/>
      <c r="I2197" s="402" t="s">
        <v>4446</v>
      </c>
      <c r="J2197" s="406" t="s">
        <v>10065</v>
      </c>
      <c r="K2197" s="29"/>
      <c r="L2197" s="29"/>
      <c r="M2197" s="311"/>
      <c r="N2197" s="29" t="s">
        <v>1390</v>
      </c>
      <c r="O2197" s="29"/>
      <c r="P2197" s="25" t="s">
        <v>2112</v>
      </c>
      <c r="Q2197" s="25"/>
      <c r="R2197" s="29" t="s">
        <v>9783</v>
      </c>
      <c r="S2197" s="29"/>
      <c r="T2197" s="29"/>
      <c r="U2197"/>
      <c r="V2197" t="s">
        <v>3705</v>
      </c>
      <c r="W2197" s="29"/>
      <c r="X2197" s="349"/>
      <c r="Y2197" s="29"/>
      <c r="Z2197" s="29" t="s">
        <v>1218</v>
      </c>
      <c r="AA2197" s="29" t="s">
        <v>1170</v>
      </c>
      <c r="AB2197" s="29"/>
      <c r="AC2197" s="29"/>
      <c r="AD2197" s="29"/>
      <c r="AE2197" s="29" t="s">
        <v>2950</v>
      </c>
      <c r="AG2197" s="38">
        <v>1</v>
      </c>
      <c r="AH2197" s="38" t="s">
        <v>4439</v>
      </c>
      <c r="AI2197" s="38" t="s">
        <v>4440</v>
      </c>
      <c r="AJ2197" s="38" t="s">
        <v>4799</v>
      </c>
      <c r="AK2197" s="38" t="s">
        <v>72</v>
      </c>
      <c r="AL2197" s="301" t="s">
        <v>5122</v>
      </c>
      <c r="AN2197" s="29" t="s">
        <v>4635</v>
      </c>
      <c r="AO2197" s="29" t="s">
        <v>4442</v>
      </c>
      <c r="AR2197" s="29" t="str">
        <f t="shared" si="347"/>
        <v>0</v>
      </c>
      <c r="AS2197" s="29">
        <f t="shared" si="348"/>
        <v>0</v>
      </c>
      <c r="AT2197" s="29">
        <v>0</v>
      </c>
      <c r="AW2197" s="29" t="str">
        <f t="shared" si="350"/>
        <v/>
      </c>
      <c r="AX2197" s="29" t="str">
        <f t="shared" si="342"/>
        <v/>
      </c>
      <c r="AY2197" s="29" t="str">
        <f t="shared" si="349"/>
        <v>https://media.mediathek-tanz-theater.de/iiif/2/nvt_img-412-022-005.JP2</v>
      </c>
      <c r="AZ2197" s="29" t="str">
        <f t="shared" si="343"/>
        <v>image/jp2</v>
      </c>
      <c r="BA2197" s="29" t="str">
        <f t="shared" si="344"/>
        <v>presentation/iiif</v>
      </c>
      <c r="BB2197" s="29" t="str">
        <f t="shared" si="345"/>
        <v>https://media.mediathek-tanz-theater.de/iiif/2/nvt_img-412-022-005.JP2/full/100,/0/default.jpg</v>
      </c>
      <c r="BC2197" s="29" t="str">
        <f t="shared" si="341"/>
        <v>image/jpeg</v>
      </c>
      <c r="BD2197" s="29" t="str">
        <f t="shared" si="346"/>
        <v>presentation/thumbnail</v>
      </c>
    </row>
    <row r="2198" spans="1:56" ht="12.75" customHeight="1">
      <c r="A2198" s="29">
        <v>1</v>
      </c>
      <c r="B2198" s="29">
        <v>0</v>
      </c>
      <c r="C2198" t="s">
        <v>10138</v>
      </c>
      <c r="D2198" s="29" t="s">
        <v>10139</v>
      </c>
      <c r="E2198" s="29"/>
      <c r="F2198" s="29" t="s">
        <v>9630</v>
      </c>
      <c r="G2198" s="29"/>
      <c r="H2198" s="29"/>
      <c r="I2198" s="402" t="s">
        <v>4446</v>
      </c>
      <c r="J2198" s="406" t="s">
        <v>10065</v>
      </c>
      <c r="K2198" s="29"/>
      <c r="L2198" s="29"/>
      <c r="M2198" s="311"/>
      <c r="N2198" s="29" t="s">
        <v>1390</v>
      </c>
      <c r="O2198" s="29"/>
      <c r="P2198" s="25" t="s">
        <v>2112</v>
      </c>
      <c r="Q2198" s="25"/>
      <c r="R2198" s="29" t="s">
        <v>9783</v>
      </c>
      <c r="S2198" s="29"/>
      <c r="T2198" s="29"/>
      <c r="U2198"/>
      <c r="V2198" t="s">
        <v>3705</v>
      </c>
      <c r="W2198" s="29"/>
      <c r="X2198" s="349"/>
      <c r="Y2198" s="29"/>
      <c r="Z2198" s="29" t="s">
        <v>1218</v>
      </c>
      <c r="AA2198" s="29" t="s">
        <v>1170</v>
      </c>
      <c r="AB2198" s="29"/>
      <c r="AC2198" s="29"/>
      <c r="AD2198" s="29"/>
      <c r="AE2198" s="29" t="s">
        <v>2950</v>
      </c>
      <c r="AG2198" s="38">
        <v>1</v>
      </c>
      <c r="AH2198" s="38" t="s">
        <v>4439</v>
      </c>
      <c r="AI2198" s="38" t="s">
        <v>4440</v>
      </c>
      <c r="AJ2198" s="38" t="s">
        <v>4799</v>
      </c>
      <c r="AK2198" s="38" t="s">
        <v>72</v>
      </c>
      <c r="AL2198" s="301" t="s">
        <v>5122</v>
      </c>
      <c r="AN2198" s="29" t="s">
        <v>4635</v>
      </c>
      <c r="AO2198" s="29" t="s">
        <v>4442</v>
      </c>
      <c r="AR2198" s="29" t="str">
        <f t="shared" si="347"/>
        <v>0</v>
      </c>
      <c r="AS2198" s="29">
        <f t="shared" si="348"/>
        <v>0</v>
      </c>
      <c r="AT2198" s="29">
        <v>0</v>
      </c>
      <c r="AW2198" s="29" t="str">
        <f t="shared" si="350"/>
        <v/>
      </c>
      <c r="AX2198" s="29" t="str">
        <f t="shared" si="342"/>
        <v/>
      </c>
      <c r="AY2198" s="29" t="str">
        <f t="shared" si="349"/>
        <v>https://media.mediathek-tanz-theater.de/iiif/2/nvt_img-412-022-006.JP2</v>
      </c>
      <c r="AZ2198" s="29" t="str">
        <f t="shared" si="343"/>
        <v>image/jp2</v>
      </c>
      <c r="BA2198" s="29" t="str">
        <f t="shared" si="344"/>
        <v>presentation/iiif</v>
      </c>
      <c r="BB2198" s="29" t="str">
        <f t="shared" si="345"/>
        <v>https://media.mediathek-tanz-theater.de/iiif/2/nvt_img-412-022-006.JP2/full/100,/0/default.jpg</v>
      </c>
      <c r="BC2198" s="29" t="str">
        <f t="shared" si="341"/>
        <v>image/jpeg</v>
      </c>
      <c r="BD2198" s="29" t="str">
        <f t="shared" si="346"/>
        <v>presentation/thumbnail</v>
      </c>
    </row>
    <row r="2199" spans="1:56" ht="12.75" customHeight="1">
      <c r="A2199" s="29">
        <v>1</v>
      </c>
      <c r="B2199" s="29">
        <v>0</v>
      </c>
      <c r="C2199" t="s">
        <v>10140</v>
      </c>
      <c r="D2199" s="29" t="s">
        <v>10141</v>
      </c>
      <c r="E2199" s="29"/>
      <c r="F2199" s="29" t="s">
        <v>9630</v>
      </c>
      <c r="G2199" s="29"/>
      <c r="H2199" s="29"/>
      <c r="I2199" s="402" t="s">
        <v>4438</v>
      </c>
      <c r="J2199" s="406" t="s">
        <v>9777</v>
      </c>
      <c r="K2199" s="29"/>
      <c r="L2199" s="29"/>
      <c r="M2199" s="311"/>
      <c r="N2199" s="29" t="s">
        <v>1390</v>
      </c>
      <c r="O2199" s="29"/>
      <c r="P2199" s="25" t="s">
        <v>2112</v>
      </c>
      <c r="Q2199" s="25"/>
      <c r="R2199" s="29"/>
      <c r="S2199" s="29"/>
      <c r="T2199" s="29"/>
      <c r="U2199"/>
      <c r="V2199" t="s">
        <v>3705</v>
      </c>
      <c r="W2199" s="29"/>
      <c r="X2199" s="349"/>
      <c r="Y2199" s="29"/>
      <c r="Z2199" s="29" t="s">
        <v>1218</v>
      </c>
      <c r="AA2199" s="29" t="s">
        <v>1170</v>
      </c>
      <c r="AB2199" s="29"/>
      <c r="AC2199" s="29"/>
      <c r="AD2199" s="29"/>
      <c r="AE2199" s="29" t="s">
        <v>2950</v>
      </c>
      <c r="AG2199" s="38">
        <v>1</v>
      </c>
      <c r="AH2199" s="38" t="s">
        <v>4439</v>
      </c>
      <c r="AI2199" s="38" t="s">
        <v>4440</v>
      </c>
      <c r="AJ2199" s="38" t="s">
        <v>9751</v>
      </c>
      <c r="AL2199" s="301" t="s">
        <v>5122</v>
      </c>
      <c r="AO2199" s="29" t="s">
        <v>4442</v>
      </c>
      <c r="AR2199" s="29" t="str">
        <f t="shared" si="347"/>
        <v>1</v>
      </c>
      <c r="AS2199" s="29">
        <f t="shared" si="348"/>
        <v>0</v>
      </c>
      <c r="AT2199" s="29">
        <v>0</v>
      </c>
      <c r="AW2199" s="29" t="str">
        <f t="shared" si="350"/>
        <v/>
      </c>
      <c r="AX2199" s="29" t="str">
        <f t="shared" si="342"/>
        <v/>
      </c>
      <c r="AY2199" s="29" t="str">
        <f t="shared" si="349"/>
        <v>https://media.mediathek-tanz-theater.de/iiif/2/nvt_img-412-023.JP2</v>
      </c>
      <c r="AZ2199" s="29" t="str">
        <f t="shared" si="343"/>
        <v>image/jp2</v>
      </c>
      <c r="BA2199" s="29" t="str">
        <f t="shared" si="344"/>
        <v>presentation/iiif</v>
      </c>
      <c r="BB2199" s="29" t="str">
        <f t="shared" si="345"/>
        <v>https://media.mediathek-tanz-theater.de/iiif/2/nvt_img-412-023.JP2/full/100,/0/default.jpg</v>
      </c>
      <c r="BC2199" s="29" t="str">
        <f t="shared" si="341"/>
        <v>image/jpeg</v>
      </c>
      <c r="BD2199" s="29" t="str">
        <f t="shared" si="346"/>
        <v>presentation/thumbnail</v>
      </c>
    </row>
    <row r="2200" spans="1:56" ht="12.75" customHeight="1">
      <c r="A2200" s="29">
        <v>1</v>
      </c>
      <c r="B2200" s="29">
        <v>0</v>
      </c>
      <c r="C2200" t="s">
        <v>10142</v>
      </c>
      <c r="D2200" s="29" t="s">
        <v>10143</v>
      </c>
      <c r="E2200" s="29"/>
      <c r="F2200" s="29" t="s">
        <v>9630</v>
      </c>
      <c r="G2200" s="29"/>
      <c r="H2200" s="29"/>
      <c r="I2200" s="402" t="s">
        <v>4446</v>
      </c>
      <c r="J2200" s="406" t="s">
        <v>10140</v>
      </c>
      <c r="K2200" s="29"/>
      <c r="L2200" s="29"/>
      <c r="M2200" s="311"/>
      <c r="N2200" s="29" t="s">
        <v>1390</v>
      </c>
      <c r="O2200" s="29"/>
      <c r="P2200" s="25" t="s">
        <v>2112</v>
      </c>
      <c r="Q2200" s="25"/>
      <c r="R2200" s="29" t="s">
        <v>9783</v>
      </c>
      <c r="S2200" s="29"/>
      <c r="T2200" s="29"/>
      <c r="U2200"/>
      <c r="V2200" t="s">
        <v>3705</v>
      </c>
      <c r="W2200" s="29"/>
      <c r="X2200" s="349"/>
      <c r="Y2200" s="29"/>
      <c r="Z2200" s="29" t="s">
        <v>1218</v>
      </c>
      <c r="AA2200" s="29" t="s">
        <v>1170</v>
      </c>
      <c r="AB2200" s="29"/>
      <c r="AC2200" s="29"/>
      <c r="AD2200" s="29"/>
      <c r="AE2200" s="29" t="s">
        <v>2950</v>
      </c>
      <c r="AG2200" s="38">
        <v>1</v>
      </c>
      <c r="AH2200" s="38" t="s">
        <v>4439</v>
      </c>
      <c r="AI2200" s="38" t="s">
        <v>4440</v>
      </c>
      <c r="AJ2200" s="38" t="s">
        <v>4799</v>
      </c>
      <c r="AK2200" s="38" t="s">
        <v>72</v>
      </c>
      <c r="AL2200" s="301" t="s">
        <v>5122</v>
      </c>
      <c r="AN2200" s="29" t="s">
        <v>4635</v>
      </c>
      <c r="AO2200" s="29" t="s">
        <v>4442</v>
      </c>
      <c r="AR2200" s="29" t="str">
        <f t="shared" si="347"/>
        <v>0</v>
      </c>
      <c r="AS2200" s="29">
        <f t="shared" si="348"/>
        <v>0</v>
      </c>
      <c r="AT2200" s="29">
        <v>0</v>
      </c>
      <c r="AW2200" s="29" t="str">
        <f t="shared" si="350"/>
        <v/>
      </c>
      <c r="AX2200" s="29" t="str">
        <f t="shared" si="342"/>
        <v/>
      </c>
      <c r="AY2200" s="29" t="str">
        <f t="shared" si="349"/>
        <v>https://media.mediathek-tanz-theater.de/iiif/2/nvt_img-412-023-001.JP2</v>
      </c>
      <c r="AZ2200" s="29" t="str">
        <f t="shared" si="343"/>
        <v>image/jp2</v>
      </c>
      <c r="BA2200" s="29" t="str">
        <f t="shared" si="344"/>
        <v>presentation/iiif</v>
      </c>
      <c r="BB2200" s="29" t="str">
        <f t="shared" si="345"/>
        <v>https://media.mediathek-tanz-theater.de/iiif/2/nvt_img-412-023-001.JP2/full/100,/0/default.jpg</v>
      </c>
      <c r="BC2200" s="29" t="str">
        <f t="shared" si="341"/>
        <v>image/jpeg</v>
      </c>
      <c r="BD2200" s="29" t="str">
        <f t="shared" si="346"/>
        <v>presentation/thumbnail</v>
      </c>
    </row>
    <row r="2201" spans="1:56" ht="12.75" customHeight="1">
      <c r="A2201" s="29">
        <v>1</v>
      </c>
      <c r="B2201" s="29">
        <v>0</v>
      </c>
      <c r="C2201" t="s">
        <v>10144</v>
      </c>
      <c r="D2201" s="29" t="s">
        <v>10145</v>
      </c>
      <c r="E2201" s="29"/>
      <c r="F2201" s="29" t="s">
        <v>9630</v>
      </c>
      <c r="G2201" s="29"/>
      <c r="H2201" s="29"/>
      <c r="I2201" s="402" t="s">
        <v>4446</v>
      </c>
      <c r="J2201" s="406" t="s">
        <v>10140</v>
      </c>
      <c r="K2201" s="29"/>
      <c r="L2201" s="29"/>
      <c r="M2201" s="311"/>
      <c r="N2201" s="29" t="s">
        <v>1390</v>
      </c>
      <c r="O2201" s="29"/>
      <c r="P2201" s="25" t="s">
        <v>2112</v>
      </c>
      <c r="Q2201" s="25"/>
      <c r="R2201" s="29" t="s">
        <v>9783</v>
      </c>
      <c r="S2201" s="29"/>
      <c r="T2201" s="29"/>
      <c r="U2201"/>
      <c r="V2201" t="s">
        <v>3705</v>
      </c>
      <c r="W2201" s="29"/>
      <c r="X2201" s="349"/>
      <c r="Y2201" s="29"/>
      <c r="Z2201" s="29" t="s">
        <v>1218</v>
      </c>
      <c r="AA2201" s="29" t="s">
        <v>1170</v>
      </c>
      <c r="AB2201" s="29"/>
      <c r="AC2201" s="29"/>
      <c r="AD2201" s="29"/>
      <c r="AE2201" s="29" t="s">
        <v>2950</v>
      </c>
      <c r="AG2201" s="38">
        <v>1</v>
      </c>
      <c r="AH2201" s="38" t="s">
        <v>4439</v>
      </c>
      <c r="AI2201" s="38" t="s">
        <v>4440</v>
      </c>
      <c r="AJ2201" s="38" t="s">
        <v>4799</v>
      </c>
      <c r="AK2201" s="38" t="s">
        <v>8937</v>
      </c>
      <c r="AL2201" s="301" t="s">
        <v>5122</v>
      </c>
      <c r="AN2201" s="29" t="s">
        <v>4635</v>
      </c>
      <c r="AO2201" s="29" t="s">
        <v>4442</v>
      </c>
      <c r="AR2201" s="29" t="str">
        <f t="shared" si="347"/>
        <v>0</v>
      </c>
      <c r="AS2201" s="29">
        <f t="shared" si="348"/>
        <v>0</v>
      </c>
      <c r="AT2201" s="29">
        <v>0</v>
      </c>
      <c r="AW2201" s="29" t="str">
        <f t="shared" si="350"/>
        <v/>
      </c>
      <c r="AX2201" s="29" t="str">
        <f t="shared" si="342"/>
        <v/>
      </c>
      <c r="AY2201" s="29" t="str">
        <f t="shared" si="349"/>
        <v>https://media.mediathek-tanz-theater.de/iiif/2/nvt_img-412-023-002.JP2</v>
      </c>
      <c r="AZ2201" s="29" t="str">
        <f t="shared" si="343"/>
        <v>image/jp2</v>
      </c>
      <c r="BA2201" s="29" t="str">
        <f t="shared" si="344"/>
        <v>presentation/iiif</v>
      </c>
      <c r="BB2201" s="29" t="str">
        <f t="shared" si="345"/>
        <v>https://media.mediathek-tanz-theater.de/iiif/2/nvt_img-412-023-002.JP2/full/100,/0/default.jpg</v>
      </c>
      <c r="BC2201" s="29" t="str">
        <f t="shared" si="341"/>
        <v>image/jpeg</v>
      </c>
      <c r="BD2201" s="29" t="str">
        <f t="shared" si="346"/>
        <v>presentation/thumbnail</v>
      </c>
    </row>
    <row r="2202" spans="1:56" ht="12.75" customHeight="1">
      <c r="A2202" s="29">
        <v>1</v>
      </c>
      <c r="B2202" s="29">
        <v>0</v>
      </c>
      <c r="C2202" t="s">
        <v>10146</v>
      </c>
      <c r="D2202" s="29" t="s">
        <v>10147</v>
      </c>
      <c r="E2202" s="29"/>
      <c r="F2202" s="29" t="s">
        <v>9630</v>
      </c>
      <c r="G2202" s="29"/>
      <c r="H2202" s="29"/>
      <c r="I2202" s="402" t="s">
        <v>4446</v>
      </c>
      <c r="J2202" s="406" t="s">
        <v>10140</v>
      </c>
      <c r="K2202" s="29"/>
      <c r="L2202" s="29"/>
      <c r="M2202" s="311"/>
      <c r="N2202" s="29" t="s">
        <v>1390</v>
      </c>
      <c r="O2202" s="29"/>
      <c r="P2202" s="25" t="s">
        <v>2112</v>
      </c>
      <c r="Q2202" s="25"/>
      <c r="R2202" s="29" t="s">
        <v>9783</v>
      </c>
      <c r="S2202" s="29"/>
      <c r="T2202" s="29"/>
      <c r="U2202"/>
      <c r="V2202" t="s">
        <v>3705</v>
      </c>
      <c r="W2202" s="29"/>
      <c r="X2202" s="349"/>
      <c r="Y2202" s="29"/>
      <c r="Z2202" s="29" t="s">
        <v>1218</v>
      </c>
      <c r="AA2202" s="29" t="s">
        <v>1170</v>
      </c>
      <c r="AB2202" s="29"/>
      <c r="AC2202" s="29"/>
      <c r="AD2202" s="29"/>
      <c r="AE2202" s="29" t="s">
        <v>2950</v>
      </c>
      <c r="AG2202" s="38">
        <v>1</v>
      </c>
      <c r="AH2202" s="38" t="s">
        <v>4439</v>
      </c>
      <c r="AI2202" s="38" t="s">
        <v>4440</v>
      </c>
      <c r="AJ2202" s="38" t="s">
        <v>4799</v>
      </c>
      <c r="AK2202" s="38" t="s">
        <v>72</v>
      </c>
      <c r="AL2202" s="301" t="s">
        <v>5122</v>
      </c>
      <c r="AN2202" s="29" t="s">
        <v>4635</v>
      </c>
      <c r="AO2202" s="29" t="s">
        <v>4442</v>
      </c>
      <c r="AR2202" s="29" t="str">
        <f t="shared" si="347"/>
        <v>0</v>
      </c>
      <c r="AS2202" s="29">
        <f t="shared" si="348"/>
        <v>0</v>
      </c>
      <c r="AT2202" s="29">
        <v>0</v>
      </c>
      <c r="AW2202" s="29" t="str">
        <f t="shared" si="350"/>
        <v/>
      </c>
      <c r="AX2202" s="29" t="str">
        <f t="shared" si="342"/>
        <v/>
      </c>
      <c r="AY2202" s="29" t="str">
        <f t="shared" si="349"/>
        <v>https://media.mediathek-tanz-theater.de/iiif/2/nvt_img-412-023-003.JP2</v>
      </c>
      <c r="AZ2202" s="29" t="str">
        <f t="shared" si="343"/>
        <v>image/jp2</v>
      </c>
      <c r="BA2202" s="29" t="str">
        <f t="shared" si="344"/>
        <v>presentation/iiif</v>
      </c>
      <c r="BB2202" s="29" t="str">
        <f t="shared" si="345"/>
        <v>https://media.mediathek-tanz-theater.de/iiif/2/nvt_img-412-023-003.JP2/full/100,/0/default.jpg</v>
      </c>
      <c r="BC2202" s="29" t="str">
        <f t="shared" si="341"/>
        <v>image/jpeg</v>
      </c>
      <c r="BD2202" s="29" t="str">
        <f t="shared" si="346"/>
        <v>presentation/thumbnail</v>
      </c>
    </row>
    <row r="2203" spans="1:56" ht="12.75" customHeight="1">
      <c r="A2203" s="29">
        <v>1</v>
      </c>
      <c r="B2203" s="29">
        <v>0</v>
      </c>
      <c r="C2203" t="s">
        <v>10148</v>
      </c>
      <c r="D2203" s="29" t="s">
        <v>10149</v>
      </c>
      <c r="E2203" s="29"/>
      <c r="F2203" s="29" t="s">
        <v>9630</v>
      </c>
      <c r="G2203" s="29"/>
      <c r="H2203" s="29"/>
      <c r="I2203" s="402" t="s">
        <v>4446</v>
      </c>
      <c r="J2203" s="406" t="s">
        <v>10140</v>
      </c>
      <c r="K2203" s="29"/>
      <c r="L2203" s="29"/>
      <c r="M2203" s="311"/>
      <c r="N2203" s="29" t="s">
        <v>1390</v>
      </c>
      <c r="O2203" s="29"/>
      <c r="P2203" s="25" t="s">
        <v>2112</v>
      </c>
      <c r="Q2203" s="25"/>
      <c r="R2203" s="29" t="s">
        <v>9783</v>
      </c>
      <c r="S2203" s="29"/>
      <c r="T2203" s="29"/>
      <c r="U2203"/>
      <c r="V2203" t="s">
        <v>3705</v>
      </c>
      <c r="W2203" s="29"/>
      <c r="X2203" s="349"/>
      <c r="Y2203" s="29"/>
      <c r="Z2203" s="29" t="s">
        <v>1218</v>
      </c>
      <c r="AA2203" s="29" t="s">
        <v>1170</v>
      </c>
      <c r="AB2203" s="29"/>
      <c r="AC2203" s="29"/>
      <c r="AD2203" s="29"/>
      <c r="AE2203" s="29" t="s">
        <v>2950</v>
      </c>
      <c r="AG2203" s="38">
        <v>1</v>
      </c>
      <c r="AH2203" s="38" t="s">
        <v>4439</v>
      </c>
      <c r="AI2203" s="38" t="s">
        <v>4440</v>
      </c>
      <c r="AJ2203" s="38" t="s">
        <v>4799</v>
      </c>
      <c r="AK2203" s="38" t="s">
        <v>10150</v>
      </c>
      <c r="AL2203" s="301" t="s">
        <v>5122</v>
      </c>
      <c r="AN2203" s="29" t="s">
        <v>4635</v>
      </c>
      <c r="AO2203" s="29" t="s">
        <v>4442</v>
      </c>
      <c r="AR2203" s="29" t="str">
        <f t="shared" si="347"/>
        <v>0</v>
      </c>
      <c r="AS2203" s="29">
        <f t="shared" si="348"/>
        <v>0</v>
      </c>
      <c r="AT2203" s="29">
        <v>0</v>
      </c>
      <c r="AW2203" s="29" t="str">
        <f t="shared" si="350"/>
        <v/>
      </c>
      <c r="AX2203" s="29" t="str">
        <f t="shared" si="342"/>
        <v/>
      </c>
      <c r="AY2203" s="29" t="str">
        <f t="shared" si="349"/>
        <v>https://media.mediathek-tanz-theater.de/iiif/2/nvt_img-412-023-004.JP2</v>
      </c>
      <c r="AZ2203" s="29" t="str">
        <f t="shared" si="343"/>
        <v>image/jp2</v>
      </c>
      <c r="BA2203" s="29" t="str">
        <f t="shared" si="344"/>
        <v>presentation/iiif</v>
      </c>
      <c r="BB2203" s="29" t="str">
        <f t="shared" si="345"/>
        <v>https://media.mediathek-tanz-theater.de/iiif/2/nvt_img-412-023-004.JP2/full/100,/0/default.jpg</v>
      </c>
      <c r="BC2203" s="29" t="str">
        <f t="shared" si="341"/>
        <v>image/jpeg</v>
      </c>
      <c r="BD2203" s="29" t="str">
        <f t="shared" si="346"/>
        <v>presentation/thumbnail</v>
      </c>
    </row>
    <row r="2204" spans="1:56" ht="12.75" customHeight="1">
      <c r="A2204" s="29">
        <v>1</v>
      </c>
      <c r="B2204" s="29">
        <v>0</v>
      </c>
      <c r="C2204" t="s">
        <v>10151</v>
      </c>
      <c r="D2204" s="29" t="s">
        <v>10152</v>
      </c>
      <c r="E2204" s="29"/>
      <c r="F2204" s="29" t="s">
        <v>9630</v>
      </c>
      <c r="G2204" s="29"/>
      <c r="H2204" s="29"/>
      <c r="I2204" s="402" t="s">
        <v>4446</v>
      </c>
      <c r="J2204" s="406" t="s">
        <v>10140</v>
      </c>
      <c r="K2204" s="29"/>
      <c r="L2204" s="29"/>
      <c r="M2204" s="311"/>
      <c r="N2204" s="29" t="s">
        <v>1390</v>
      </c>
      <c r="O2204" s="29"/>
      <c r="P2204" s="25" t="s">
        <v>2112</v>
      </c>
      <c r="Q2204" s="25"/>
      <c r="R2204" s="29" t="s">
        <v>9783</v>
      </c>
      <c r="S2204" s="29"/>
      <c r="T2204" s="29"/>
      <c r="U2204"/>
      <c r="V2204" t="s">
        <v>3705</v>
      </c>
      <c r="W2204" s="29"/>
      <c r="X2204" s="349"/>
      <c r="Y2204" s="29"/>
      <c r="Z2204" s="29" t="s">
        <v>1218</v>
      </c>
      <c r="AA2204" s="29" t="s">
        <v>1170</v>
      </c>
      <c r="AB2204" s="29"/>
      <c r="AC2204" s="29"/>
      <c r="AD2204" s="29"/>
      <c r="AE2204" s="29" t="s">
        <v>2950</v>
      </c>
      <c r="AG2204" s="38">
        <v>1</v>
      </c>
      <c r="AH2204" s="38" t="s">
        <v>4439</v>
      </c>
      <c r="AI2204" s="38" t="s">
        <v>4440</v>
      </c>
      <c r="AJ2204" s="38" t="s">
        <v>4799</v>
      </c>
      <c r="AK2204" s="38" t="s">
        <v>10153</v>
      </c>
      <c r="AL2204" s="301" t="s">
        <v>5122</v>
      </c>
      <c r="AN2204" s="29" t="s">
        <v>4635</v>
      </c>
      <c r="AO2204" s="29" t="s">
        <v>4442</v>
      </c>
      <c r="AR2204" s="29" t="str">
        <f t="shared" si="347"/>
        <v>0</v>
      </c>
      <c r="AS2204" s="29">
        <f t="shared" si="348"/>
        <v>0</v>
      </c>
      <c r="AT2204" s="29">
        <v>0</v>
      </c>
      <c r="AW2204" s="29" t="str">
        <f t="shared" si="350"/>
        <v/>
      </c>
      <c r="AX2204" s="29" t="str">
        <f t="shared" si="342"/>
        <v/>
      </c>
      <c r="AY2204" s="29" t="str">
        <f t="shared" si="349"/>
        <v>https://media.mediathek-tanz-theater.de/iiif/2/nvt_img-412-023-005.JP2</v>
      </c>
      <c r="AZ2204" s="29" t="str">
        <f t="shared" si="343"/>
        <v>image/jp2</v>
      </c>
      <c r="BA2204" s="29" t="str">
        <f t="shared" si="344"/>
        <v>presentation/iiif</v>
      </c>
      <c r="BB2204" s="29" t="str">
        <f t="shared" si="345"/>
        <v>https://media.mediathek-tanz-theater.de/iiif/2/nvt_img-412-023-005.JP2/full/100,/0/default.jpg</v>
      </c>
      <c r="BC2204" s="29" t="str">
        <f t="shared" si="341"/>
        <v>image/jpeg</v>
      </c>
      <c r="BD2204" s="29" t="str">
        <f t="shared" si="346"/>
        <v>presentation/thumbnail</v>
      </c>
    </row>
    <row r="2205" spans="1:56" ht="12.75" customHeight="1">
      <c r="A2205" s="29">
        <v>1</v>
      </c>
      <c r="B2205" s="29">
        <v>0</v>
      </c>
      <c r="C2205" t="s">
        <v>10154</v>
      </c>
      <c r="D2205" s="29" t="s">
        <v>10155</v>
      </c>
      <c r="E2205" s="29"/>
      <c r="F2205" s="29" t="s">
        <v>9630</v>
      </c>
      <c r="G2205" s="29"/>
      <c r="H2205" s="29"/>
      <c r="I2205" s="402" t="s">
        <v>4446</v>
      </c>
      <c r="J2205" s="406" t="s">
        <v>10140</v>
      </c>
      <c r="K2205" s="29"/>
      <c r="L2205" s="29"/>
      <c r="M2205" s="311"/>
      <c r="N2205" s="29" t="s">
        <v>1390</v>
      </c>
      <c r="O2205" s="29"/>
      <c r="P2205" s="25" t="s">
        <v>2112</v>
      </c>
      <c r="Q2205" s="25"/>
      <c r="R2205" s="29" t="s">
        <v>9783</v>
      </c>
      <c r="S2205" s="29"/>
      <c r="T2205" s="29"/>
      <c r="U2205"/>
      <c r="V2205" t="s">
        <v>3705</v>
      </c>
      <c r="W2205" s="29"/>
      <c r="X2205" s="349"/>
      <c r="Y2205" s="29"/>
      <c r="Z2205" s="29" t="s">
        <v>1218</v>
      </c>
      <c r="AA2205" s="29" t="s">
        <v>1170</v>
      </c>
      <c r="AB2205" s="29"/>
      <c r="AC2205" s="29"/>
      <c r="AD2205" s="29"/>
      <c r="AE2205" s="29" t="s">
        <v>2950</v>
      </c>
      <c r="AG2205" s="38">
        <v>1</v>
      </c>
      <c r="AH2205" s="38" t="s">
        <v>4439</v>
      </c>
      <c r="AI2205" s="38" t="s">
        <v>4440</v>
      </c>
      <c r="AJ2205" s="38" t="s">
        <v>4799</v>
      </c>
      <c r="AK2205" s="38" t="s">
        <v>72</v>
      </c>
      <c r="AL2205" s="301" t="s">
        <v>5122</v>
      </c>
      <c r="AN2205" s="29" t="s">
        <v>4635</v>
      </c>
      <c r="AO2205" s="29" t="s">
        <v>4442</v>
      </c>
      <c r="AR2205" s="29" t="str">
        <f t="shared" si="347"/>
        <v>0</v>
      </c>
      <c r="AS2205" s="29">
        <f t="shared" si="348"/>
        <v>0</v>
      </c>
      <c r="AT2205" s="29">
        <v>0</v>
      </c>
      <c r="AW2205" s="29" t="str">
        <f t="shared" si="350"/>
        <v/>
      </c>
      <c r="AX2205" s="29" t="str">
        <f t="shared" si="342"/>
        <v/>
      </c>
      <c r="AY2205" s="29" t="str">
        <f t="shared" si="349"/>
        <v>https://media.mediathek-tanz-theater.de/iiif/2/nvt_img-412-023-006.JP2</v>
      </c>
      <c r="AZ2205" s="29" t="str">
        <f t="shared" si="343"/>
        <v>image/jp2</v>
      </c>
      <c r="BA2205" s="29" t="str">
        <f t="shared" si="344"/>
        <v>presentation/iiif</v>
      </c>
      <c r="BB2205" s="29" t="str">
        <f t="shared" si="345"/>
        <v>https://media.mediathek-tanz-theater.de/iiif/2/nvt_img-412-023-006.JP2/full/100,/0/default.jpg</v>
      </c>
      <c r="BC2205" s="29" t="str">
        <f t="shared" si="341"/>
        <v>image/jpeg</v>
      </c>
      <c r="BD2205" s="29" t="str">
        <f t="shared" si="346"/>
        <v>presentation/thumbnail</v>
      </c>
    </row>
    <row r="2206" spans="1:56" ht="12.75" customHeight="1">
      <c r="A2206" s="29">
        <v>1</v>
      </c>
      <c r="B2206" s="29">
        <v>0</v>
      </c>
      <c r="C2206" t="s">
        <v>10156</v>
      </c>
      <c r="D2206" s="29" t="s">
        <v>10157</v>
      </c>
      <c r="E2206" s="29"/>
      <c r="F2206" s="29" t="s">
        <v>9630</v>
      </c>
      <c r="G2206" s="29"/>
      <c r="H2206" s="29"/>
      <c r="I2206" s="402" t="s">
        <v>4438</v>
      </c>
      <c r="J2206" s="406" t="s">
        <v>9777</v>
      </c>
      <c r="K2206" s="29"/>
      <c r="L2206" s="29"/>
      <c r="M2206" s="311"/>
      <c r="N2206" s="29" t="s">
        <v>1390</v>
      </c>
      <c r="O2206" s="29"/>
      <c r="P2206" s="25" t="s">
        <v>2112</v>
      </c>
      <c r="Q2206" s="25"/>
      <c r="R2206" s="29"/>
      <c r="S2206" s="29"/>
      <c r="T2206" s="29"/>
      <c r="U2206"/>
      <c r="V2206" t="s">
        <v>3705</v>
      </c>
      <c r="W2206" s="29"/>
      <c r="X2206" s="349"/>
      <c r="Y2206" s="29"/>
      <c r="Z2206" s="29" t="s">
        <v>1218</v>
      </c>
      <c r="AA2206" s="29" t="s">
        <v>1170</v>
      </c>
      <c r="AB2206" s="29"/>
      <c r="AC2206" s="29"/>
      <c r="AD2206" s="29"/>
      <c r="AE2206" s="29" t="s">
        <v>2950</v>
      </c>
      <c r="AG2206" s="38">
        <v>1</v>
      </c>
      <c r="AH2206" s="38" t="s">
        <v>4439</v>
      </c>
      <c r="AI2206" s="38" t="s">
        <v>4440</v>
      </c>
      <c r="AJ2206" s="38" t="s">
        <v>9751</v>
      </c>
      <c r="AL2206" s="301" t="s">
        <v>5122</v>
      </c>
      <c r="AO2206" s="29" t="s">
        <v>4442</v>
      </c>
      <c r="AR2206" s="29" t="str">
        <f t="shared" si="347"/>
        <v>1</v>
      </c>
      <c r="AS2206" s="29">
        <f t="shared" si="348"/>
        <v>0</v>
      </c>
      <c r="AT2206" s="29">
        <v>0</v>
      </c>
      <c r="AW2206" s="29" t="str">
        <f t="shared" si="350"/>
        <v/>
      </c>
      <c r="AX2206" s="29" t="str">
        <f t="shared" si="342"/>
        <v/>
      </c>
      <c r="AY2206" s="29" t="str">
        <f t="shared" si="349"/>
        <v>https://media.mediathek-tanz-theater.de/iiif/2/nvt_img-412-024.JP2</v>
      </c>
      <c r="AZ2206" s="29" t="str">
        <f t="shared" si="343"/>
        <v>image/jp2</v>
      </c>
      <c r="BA2206" s="29" t="str">
        <f t="shared" si="344"/>
        <v>presentation/iiif</v>
      </c>
      <c r="BB2206" s="29" t="str">
        <f t="shared" si="345"/>
        <v>https://media.mediathek-tanz-theater.de/iiif/2/nvt_img-412-024.JP2/full/100,/0/default.jpg</v>
      </c>
      <c r="BC2206" s="29" t="str">
        <f t="shared" si="341"/>
        <v>image/jpeg</v>
      </c>
      <c r="BD2206" s="29" t="str">
        <f t="shared" si="346"/>
        <v>presentation/thumbnail</v>
      </c>
    </row>
    <row r="2207" spans="1:56" ht="12.75" customHeight="1">
      <c r="A2207" s="29">
        <v>1</v>
      </c>
      <c r="B2207" s="29">
        <v>0</v>
      </c>
      <c r="C2207" t="s">
        <v>10158</v>
      </c>
      <c r="D2207" s="29" t="s">
        <v>10159</v>
      </c>
      <c r="E2207" s="29"/>
      <c r="F2207" s="29" t="s">
        <v>9630</v>
      </c>
      <c r="G2207" s="29"/>
      <c r="H2207" s="29"/>
      <c r="I2207" s="402" t="s">
        <v>4446</v>
      </c>
      <c r="J2207" s="406" t="s">
        <v>10156</v>
      </c>
      <c r="K2207" s="29"/>
      <c r="L2207" s="29"/>
      <c r="M2207" s="311"/>
      <c r="N2207" s="29" t="s">
        <v>1390</v>
      </c>
      <c r="O2207" s="29"/>
      <c r="P2207" s="25" t="s">
        <v>2112</v>
      </c>
      <c r="Q2207" s="25"/>
      <c r="R2207" s="29" t="s">
        <v>9783</v>
      </c>
      <c r="S2207" s="29"/>
      <c r="T2207" s="29"/>
      <c r="U2207"/>
      <c r="V2207" t="s">
        <v>3705</v>
      </c>
      <c r="W2207" s="29"/>
      <c r="X2207" s="349"/>
      <c r="Y2207" s="29"/>
      <c r="Z2207" s="29" t="s">
        <v>1218</v>
      </c>
      <c r="AA2207" s="29" t="s">
        <v>1170</v>
      </c>
      <c r="AB2207" s="29"/>
      <c r="AC2207" s="29"/>
      <c r="AD2207" s="29"/>
      <c r="AE2207" s="29" t="s">
        <v>2950</v>
      </c>
      <c r="AG2207" s="38">
        <v>1</v>
      </c>
      <c r="AH2207" s="38" t="s">
        <v>4439</v>
      </c>
      <c r="AI2207" s="38" t="s">
        <v>4440</v>
      </c>
      <c r="AJ2207" s="38" t="s">
        <v>4799</v>
      </c>
      <c r="AK2207" s="38" t="s">
        <v>72</v>
      </c>
      <c r="AL2207" s="301" t="s">
        <v>5122</v>
      </c>
      <c r="AN2207" s="29" t="s">
        <v>4635</v>
      </c>
      <c r="AO2207" s="29" t="s">
        <v>4442</v>
      </c>
      <c r="AR2207" s="29" t="str">
        <f t="shared" si="347"/>
        <v>0</v>
      </c>
      <c r="AS2207" s="29">
        <f t="shared" si="348"/>
        <v>0</v>
      </c>
      <c r="AT2207" s="29">
        <v>0</v>
      </c>
      <c r="AW2207" s="29" t="str">
        <f t="shared" si="350"/>
        <v/>
      </c>
      <c r="AX2207" s="29" t="str">
        <f t="shared" si="342"/>
        <v/>
      </c>
      <c r="AY2207" s="29" t="str">
        <f t="shared" si="349"/>
        <v>https://media.mediathek-tanz-theater.de/iiif/2/nvt_img-412-024-001.JP2</v>
      </c>
      <c r="AZ2207" s="29" t="str">
        <f t="shared" si="343"/>
        <v>image/jp2</v>
      </c>
      <c r="BA2207" s="29" t="str">
        <f t="shared" si="344"/>
        <v>presentation/iiif</v>
      </c>
      <c r="BB2207" s="29" t="str">
        <f t="shared" si="345"/>
        <v>https://media.mediathek-tanz-theater.de/iiif/2/nvt_img-412-024-001.JP2/full/100,/0/default.jpg</v>
      </c>
      <c r="BC2207" s="29" t="str">
        <f t="shared" si="341"/>
        <v>image/jpeg</v>
      </c>
      <c r="BD2207" s="29" t="str">
        <f t="shared" si="346"/>
        <v>presentation/thumbnail</v>
      </c>
    </row>
    <row r="2208" spans="1:56" ht="12.75" customHeight="1">
      <c r="A2208" s="29">
        <v>1</v>
      </c>
      <c r="B2208" s="29">
        <v>0</v>
      </c>
      <c r="C2208" t="s">
        <v>10160</v>
      </c>
      <c r="D2208" s="29" t="s">
        <v>10161</v>
      </c>
      <c r="E2208" s="29"/>
      <c r="F2208" s="29" t="s">
        <v>9630</v>
      </c>
      <c r="G2208" s="29"/>
      <c r="H2208" s="29"/>
      <c r="I2208" s="402" t="s">
        <v>4446</v>
      </c>
      <c r="J2208" s="406" t="s">
        <v>10156</v>
      </c>
      <c r="K2208" s="29"/>
      <c r="L2208" s="29"/>
      <c r="M2208" s="311"/>
      <c r="N2208" s="29" t="s">
        <v>1390</v>
      </c>
      <c r="O2208" s="29"/>
      <c r="P2208" s="25" t="s">
        <v>2112</v>
      </c>
      <c r="Q2208" s="25"/>
      <c r="R2208" s="29" t="s">
        <v>9783</v>
      </c>
      <c r="S2208" s="29"/>
      <c r="T2208" s="29"/>
      <c r="U2208"/>
      <c r="V2208" t="s">
        <v>3705</v>
      </c>
      <c r="W2208" s="29"/>
      <c r="X2208" s="349"/>
      <c r="Y2208" s="29"/>
      <c r="Z2208" s="29" t="s">
        <v>1218</v>
      </c>
      <c r="AA2208" s="29" t="s">
        <v>1170</v>
      </c>
      <c r="AB2208" s="29"/>
      <c r="AC2208" s="29"/>
      <c r="AD2208" s="29"/>
      <c r="AE2208" s="29" t="s">
        <v>2950</v>
      </c>
      <c r="AG2208" s="38">
        <v>1</v>
      </c>
      <c r="AH2208" s="38" t="s">
        <v>4439</v>
      </c>
      <c r="AI2208" s="38" t="s">
        <v>4440</v>
      </c>
      <c r="AJ2208" s="38" t="s">
        <v>4799</v>
      </c>
      <c r="AK2208" s="38" t="s">
        <v>72</v>
      </c>
      <c r="AL2208" s="301" t="s">
        <v>5122</v>
      </c>
      <c r="AN2208" s="29" t="s">
        <v>4635</v>
      </c>
      <c r="AO2208" s="29" t="s">
        <v>4442</v>
      </c>
      <c r="AR2208" s="29" t="str">
        <f t="shared" si="347"/>
        <v>0</v>
      </c>
      <c r="AS2208" s="29">
        <f t="shared" si="348"/>
        <v>0</v>
      </c>
      <c r="AT2208" s="29">
        <v>0</v>
      </c>
      <c r="AW2208" s="29" t="str">
        <f t="shared" si="350"/>
        <v/>
      </c>
      <c r="AX2208" s="29" t="str">
        <f t="shared" si="342"/>
        <v/>
      </c>
      <c r="AY2208" s="29" t="str">
        <f t="shared" si="349"/>
        <v>https://media.mediathek-tanz-theater.de/iiif/2/nvt_img-412-024-002.JP2</v>
      </c>
      <c r="AZ2208" s="29" t="str">
        <f t="shared" si="343"/>
        <v>image/jp2</v>
      </c>
      <c r="BA2208" s="29" t="str">
        <f t="shared" si="344"/>
        <v>presentation/iiif</v>
      </c>
      <c r="BB2208" s="29" t="str">
        <f t="shared" si="345"/>
        <v>https://media.mediathek-tanz-theater.de/iiif/2/nvt_img-412-024-002.JP2/full/100,/0/default.jpg</v>
      </c>
      <c r="BC2208" s="29" t="str">
        <f t="shared" si="341"/>
        <v>image/jpeg</v>
      </c>
      <c r="BD2208" s="29" t="str">
        <f t="shared" si="346"/>
        <v>presentation/thumbnail</v>
      </c>
    </row>
    <row r="2209" spans="1:56" ht="12.75" customHeight="1">
      <c r="A2209" s="29">
        <v>1</v>
      </c>
      <c r="B2209" s="29">
        <v>0</v>
      </c>
      <c r="C2209" t="s">
        <v>10162</v>
      </c>
      <c r="D2209" s="29" t="s">
        <v>10163</v>
      </c>
      <c r="E2209" s="29"/>
      <c r="F2209" s="29" t="s">
        <v>9630</v>
      </c>
      <c r="G2209" s="29"/>
      <c r="H2209" s="29"/>
      <c r="I2209" s="402" t="s">
        <v>4446</v>
      </c>
      <c r="J2209" s="406" t="s">
        <v>10156</v>
      </c>
      <c r="K2209" s="29"/>
      <c r="L2209" s="29"/>
      <c r="M2209" s="311"/>
      <c r="N2209" s="29" t="s">
        <v>1390</v>
      </c>
      <c r="O2209" s="29"/>
      <c r="P2209" s="25" t="s">
        <v>2112</v>
      </c>
      <c r="Q2209" s="25"/>
      <c r="R2209" s="29" t="s">
        <v>9783</v>
      </c>
      <c r="S2209" s="29"/>
      <c r="T2209" s="29"/>
      <c r="U2209"/>
      <c r="V2209" t="s">
        <v>3705</v>
      </c>
      <c r="W2209" s="29"/>
      <c r="X2209" s="349"/>
      <c r="Y2209" s="29"/>
      <c r="Z2209" s="29" t="s">
        <v>1218</v>
      </c>
      <c r="AA2209" s="29" t="s">
        <v>1170</v>
      </c>
      <c r="AB2209" s="29"/>
      <c r="AC2209" s="29"/>
      <c r="AD2209" s="29"/>
      <c r="AE2209" s="29" t="s">
        <v>2950</v>
      </c>
      <c r="AG2209" s="38">
        <v>1</v>
      </c>
      <c r="AH2209" s="38" t="s">
        <v>4439</v>
      </c>
      <c r="AI2209" s="38" t="s">
        <v>4440</v>
      </c>
      <c r="AJ2209" s="38" t="s">
        <v>4799</v>
      </c>
      <c r="AK2209" s="38" t="s">
        <v>10164</v>
      </c>
      <c r="AL2209" s="301" t="s">
        <v>5122</v>
      </c>
      <c r="AN2209" s="29" t="s">
        <v>4635</v>
      </c>
      <c r="AO2209" s="29" t="s">
        <v>4442</v>
      </c>
      <c r="AR2209" s="29" t="str">
        <f t="shared" si="347"/>
        <v>0</v>
      </c>
      <c r="AS2209" s="29">
        <f t="shared" si="348"/>
        <v>0</v>
      </c>
      <c r="AT2209" s="29">
        <v>0</v>
      </c>
      <c r="AW2209" s="29" t="str">
        <f t="shared" si="350"/>
        <v/>
      </c>
      <c r="AX2209" s="29" t="str">
        <f t="shared" si="342"/>
        <v/>
      </c>
      <c r="AY2209" s="29" t="str">
        <f t="shared" si="349"/>
        <v>https://media.mediathek-tanz-theater.de/iiif/2/nvt_img-412-024-003.JP2</v>
      </c>
      <c r="AZ2209" s="29" t="str">
        <f t="shared" si="343"/>
        <v>image/jp2</v>
      </c>
      <c r="BA2209" s="29" t="str">
        <f t="shared" si="344"/>
        <v>presentation/iiif</v>
      </c>
      <c r="BB2209" s="29" t="str">
        <f t="shared" si="345"/>
        <v>https://media.mediathek-tanz-theater.de/iiif/2/nvt_img-412-024-003.JP2/full/100,/0/default.jpg</v>
      </c>
      <c r="BC2209" s="29" t="str">
        <f t="shared" si="341"/>
        <v>image/jpeg</v>
      </c>
      <c r="BD2209" s="29" t="str">
        <f t="shared" si="346"/>
        <v>presentation/thumbnail</v>
      </c>
    </row>
    <row r="2210" spans="1:56" ht="12.75" customHeight="1">
      <c r="A2210" s="29">
        <v>1</v>
      </c>
      <c r="B2210" s="29">
        <v>0</v>
      </c>
      <c r="C2210" t="s">
        <v>10165</v>
      </c>
      <c r="D2210" s="29" t="s">
        <v>10166</v>
      </c>
      <c r="E2210" s="29"/>
      <c r="F2210" s="29" t="s">
        <v>9630</v>
      </c>
      <c r="G2210" s="29"/>
      <c r="H2210" s="29"/>
      <c r="I2210" s="402" t="s">
        <v>4446</v>
      </c>
      <c r="J2210" s="406" t="s">
        <v>10156</v>
      </c>
      <c r="K2210" s="29"/>
      <c r="L2210" s="29"/>
      <c r="M2210" s="311"/>
      <c r="N2210" s="29" t="s">
        <v>1390</v>
      </c>
      <c r="O2210" s="29"/>
      <c r="P2210" s="25" t="s">
        <v>2112</v>
      </c>
      <c r="Q2210" s="25"/>
      <c r="R2210" s="29" t="s">
        <v>9783</v>
      </c>
      <c r="S2210" s="29"/>
      <c r="T2210" s="29"/>
      <c r="U2210"/>
      <c r="V2210" t="s">
        <v>3705</v>
      </c>
      <c r="W2210" s="29"/>
      <c r="X2210" s="349"/>
      <c r="Y2210" s="29"/>
      <c r="Z2210" s="29" t="s">
        <v>1218</v>
      </c>
      <c r="AA2210" s="29" t="s">
        <v>1170</v>
      </c>
      <c r="AB2210" s="29"/>
      <c r="AC2210" s="29"/>
      <c r="AD2210" s="29"/>
      <c r="AE2210" s="29" t="s">
        <v>2950</v>
      </c>
      <c r="AG2210" s="38">
        <v>1</v>
      </c>
      <c r="AH2210" s="38" t="s">
        <v>4439</v>
      </c>
      <c r="AI2210" s="38" t="s">
        <v>4440</v>
      </c>
      <c r="AJ2210" s="38" t="s">
        <v>4799</v>
      </c>
      <c r="AK2210" s="38" t="s">
        <v>10167</v>
      </c>
      <c r="AL2210" s="301" t="s">
        <v>5122</v>
      </c>
      <c r="AN2210" s="29" t="s">
        <v>4635</v>
      </c>
      <c r="AO2210" s="29" t="s">
        <v>4442</v>
      </c>
      <c r="AR2210" s="29" t="str">
        <f t="shared" si="347"/>
        <v>0</v>
      </c>
      <c r="AS2210" s="29">
        <f t="shared" si="348"/>
        <v>0</v>
      </c>
      <c r="AT2210" s="29">
        <v>0</v>
      </c>
      <c r="AW2210" s="29" t="str">
        <f t="shared" si="350"/>
        <v/>
      </c>
      <c r="AX2210" s="29" t="str">
        <f t="shared" si="342"/>
        <v/>
      </c>
      <c r="AY2210" s="29" t="str">
        <f t="shared" si="349"/>
        <v>https://media.mediathek-tanz-theater.de/iiif/2/nvt_img-412-024-004.JP2</v>
      </c>
      <c r="AZ2210" s="29" t="str">
        <f t="shared" si="343"/>
        <v>image/jp2</v>
      </c>
      <c r="BA2210" s="29" t="str">
        <f t="shared" si="344"/>
        <v>presentation/iiif</v>
      </c>
      <c r="BB2210" s="29" t="str">
        <f t="shared" si="345"/>
        <v>https://media.mediathek-tanz-theater.de/iiif/2/nvt_img-412-024-004.JP2/full/100,/0/default.jpg</v>
      </c>
      <c r="BC2210" s="29" t="str">
        <f t="shared" si="341"/>
        <v>image/jpeg</v>
      </c>
      <c r="BD2210" s="29" t="str">
        <f t="shared" si="346"/>
        <v>presentation/thumbnail</v>
      </c>
    </row>
    <row r="2211" spans="1:56" ht="12.75" customHeight="1">
      <c r="A2211" s="29">
        <v>1</v>
      </c>
      <c r="B2211" s="29">
        <v>0</v>
      </c>
      <c r="C2211" t="s">
        <v>10168</v>
      </c>
      <c r="D2211" s="29" t="s">
        <v>10169</v>
      </c>
      <c r="E2211" s="29"/>
      <c r="F2211" s="29" t="s">
        <v>9630</v>
      </c>
      <c r="G2211" s="29"/>
      <c r="H2211" s="29"/>
      <c r="I2211" s="402" t="s">
        <v>4446</v>
      </c>
      <c r="J2211" s="406" t="s">
        <v>10156</v>
      </c>
      <c r="K2211" s="29"/>
      <c r="L2211" s="29"/>
      <c r="M2211" s="311"/>
      <c r="N2211" s="29" t="s">
        <v>1390</v>
      </c>
      <c r="O2211" s="29"/>
      <c r="P2211" s="25" t="s">
        <v>2112</v>
      </c>
      <c r="Q2211" s="25"/>
      <c r="R2211" s="29" t="s">
        <v>9783</v>
      </c>
      <c r="S2211" s="29"/>
      <c r="T2211" s="29"/>
      <c r="U2211"/>
      <c r="V2211" t="s">
        <v>3705</v>
      </c>
      <c r="W2211" s="29"/>
      <c r="X2211" s="349"/>
      <c r="Y2211" s="29"/>
      <c r="Z2211" s="29" t="s">
        <v>1218</v>
      </c>
      <c r="AA2211" s="29" t="s">
        <v>1170</v>
      </c>
      <c r="AB2211" s="29"/>
      <c r="AC2211" s="29"/>
      <c r="AD2211" s="29"/>
      <c r="AE2211" s="29" t="s">
        <v>2950</v>
      </c>
      <c r="AG2211" s="38">
        <v>1</v>
      </c>
      <c r="AH2211" s="38" t="s">
        <v>4439</v>
      </c>
      <c r="AI2211" s="38" t="s">
        <v>4440</v>
      </c>
      <c r="AJ2211" s="38" t="s">
        <v>4799</v>
      </c>
      <c r="AK2211" s="38" t="s">
        <v>10167</v>
      </c>
      <c r="AL2211" s="301" t="s">
        <v>5122</v>
      </c>
      <c r="AN2211" s="29" t="s">
        <v>4635</v>
      </c>
      <c r="AO2211" s="29" t="s">
        <v>4442</v>
      </c>
      <c r="AR2211" s="29" t="str">
        <f t="shared" si="347"/>
        <v>0</v>
      </c>
      <c r="AS2211" s="29">
        <f t="shared" si="348"/>
        <v>0</v>
      </c>
      <c r="AT2211" s="29">
        <v>0</v>
      </c>
      <c r="AW2211" s="29" t="str">
        <f t="shared" si="350"/>
        <v/>
      </c>
      <c r="AX2211" s="29" t="str">
        <f t="shared" si="342"/>
        <v/>
      </c>
      <c r="AY2211" s="29" t="str">
        <f t="shared" si="349"/>
        <v>https://media.mediathek-tanz-theater.de/iiif/2/nvt_img-412-024-005.JP2</v>
      </c>
      <c r="AZ2211" s="29" t="str">
        <f t="shared" si="343"/>
        <v>image/jp2</v>
      </c>
      <c r="BA2211" s="29" t="str">
        <f t="shared" si="344"/>
        <v>presentation/iiif</v>
      </c>
      <c r="BB2211" s="29" t="str">
        <f t="shared" si="345"/>
        <v>https://media.mediathek-tanz-theater.de/iiif/2/nvt_img-412-024-005.JP2/full/100,/0/default.jpg</v>
      </c>
      <c r="BC2211" s="29" t="str">
        <f t="shared" si="341"/>
        <v>image/jpeg</v>
      </c>
      <c r="BD2211" s="29" t="str">
        <f t="shared" si="346"/>
        <v>presentation/thumbnail</v>
      </c>
    </row>
    <row r="2212" spans="1:56" ht="12.75" customHeight="1">
      <c r="A2212" s="29">
        <v>1</v>
      </c>
      <c r="B2212" s="29">
        <v>0</v>
      </c>
      <c r="C2212" t="s">
        <v>10170</v>
      </c>
      <c r="D2212" s="29" t="s">
        <v>10171</v>
      </c>
      <c r="E2212" s="29"/>
      <c r="F2212" s="29" t="s">
        <v>9630</v>
      </c>
      <c r="G2212" s="29"/>
      <c r="H2212" s="29"/>
      <c r="I2212" s="402" t="s">
        <v>4446</v>
      </c>
      <c r="J2212" s="406" t="s">
        <v>10156</v>
      </c>
      <c r="K2212" s="29"/>
      <c r="L2212" s="29"/>
      <c r="M2212" s="311"/>
      <c r="N2212" s="29" t="s">
        <v>1390</v>
      </c>
      <c r="O2212" s="29"/>
      <c r="P2212" s="25" t="s">
        <v>2112</v>
      </c>
      <c r="Q2212" s="25"/>
      <c r="R2212" s="29" t="s">
        <v>9783</v>
      </c>
      <c r="S2212" s="29"/>
      <c r="T2212" s="29"/>
      <c r="U2212"/>
      <c r="V2212" t="s">
        <v>3705</v>
      </c>
      <c r="W2212" s="29"/>
      <c r="X2212" s="349"/>
      <c r="Y2212" s="29"/>
      <c r="Z2212" s="29" t="s">
        <v>1218</v>
      </c>
      <c r="AA2212" s="29" t="s">
        <v>1170</v>
      </c>
      <c r="AB2212" s="29"/>
      <c r="AC2212" s="29"/>
      <c r="AD2212" s="29"/>
      <c r="AE2212" s="29" t="s">
        <v>2950</v>
      </c>
      <c r="AG2212" s="38">
        <v>1</v>
      </c>
      <c r="AH2212" s="38" t="s">
        <v>4439</v>
      </c>
      <c r="AI2212" s="38" t="s">
        <v>4440</v>
      </c>
      <c r="AJ2212" s="38" t="s">
        <v>4799</v>
      </c>
      <c r="AK2212" s="38" t="s">
        <v>10167</v>
      </c>
      <c r="AL2212" s="301" t="s">
        <v>5122</v>
      </c>
      <c r="AN2212" s="29" t="s">
        <v>4635</v>
      </c>
      <c r="AO2212" s="29" t="s">
        <v>4442</v>
      </c>
      <c r="AR2212" s="29" t="str">
        <f t="shared" si="347"/>
        <v>0</v>
      </c>
      <c r="AS2212" s="29">
        <f t="shared" si="348"/>
        <v>0</v>
      </c>
      <c r="AT2212" s="29">
        <v>0</v>
      </c>
      <c r="AW2212" s="29" t="str">
        <f t="shared" si="350"/>
        <v/>
      </c>
      <c r="AX2212" s="29" t="str">
        <f t="shared" si="342"/>
        <v/>
      </c>
      <c r="AY2212" s="29" t="str">
        <f t="shared" si="349"/>
        <v>https://media.mediathek-tanz-theater.de/iiif/2/nvt_img-412-024-006.JP2</v>
      </c>
      <c r="AZ2212" s="29" t="str">
        <f t="shared" si="343"/>
        <v>image/jp2</v>
      </c>
      <c r="BA2212" s="29" t="str">
        <f t="shared" si="344"/>
        <v>presentation/iiif</v>
      </c>
      <c r="BB2212" s="29" t="str">
        <f t="shared" si="345"/>
        <v>https://media.mediathek-tanz-theater.de/iiif/2/nvt_img-412-024-006.JP2/full/100,/0/default.jpg</v>
      </c>
      <c r="BC2212" s="29" t="str">
        <f t="shared" si="341"/>
        <v>image/jpeg</v>
      </c>
      <c r="BD2212" s="29" t="str">
        <f t="shared" si="346"/>
        <v>presentation/thumbnail</v>
      </c>
    </row>
    <row r="2213" spans="1:56" ht="12.75" customHeight="1">
      <c r="A2213" s="29">
        <v>1</v>
      </c>
      <c r="B2213" s="29">
        <v>0</v>
      </c>
      <c r="C2213" t="s">
        <v>10172</v>
      </c>
      <c r="D2213" s="29" t="s">
        <v>10173</v>
      </c>
      <c r="E2213" s="29"/>
      <c r="F2213" s="29" t="s">
        <v>9630</v>
      </c>
      <c r="G2213" s="29"/>
      <c r="H2213" s="29"/>
      <c r="I2213" s="402" t="s">
        <v>4438</v>
      </c>
      <c r="J2213" s="406" t="s">
        <v>9777</v>
      </c>
      <c r="K2213" s="29"/>
      <c r="L2213" s="29"/>
      <c r="M2213" s="311"/>
      <c r="N2213" s="29" t="s">
        <v>1390</v>
      </c>
      <c r="O2213" s="29"/>
      <c r="P2213" s="25" t="s">
        <v>2112</v>
      </c>
      <c r="Q2213" s="25"/>
      <c r="R2213" s="29"/>
      <c r="S2213" s="29"/>
      <c r="T2213" s="29"/>
      <c r="U2213"/>
      <c r="V2213" t="s">
        <v>3705</v>
      </c>
      <c r="W2213" s="29"/>
      <c r="X2213" s="349"/>
      <c r="Y2213" s="29"/>
      <c r="Z2213" s="29" t="s">
        <v>1218</v>
      </c>
      <c r="AA2213" s="29" t="s">
        <v>1170</v>
      </c>
      <c r="AB2213" s="29"/>
      <c r="AC2213" s="29"/>
      <c r="AD2213" s="29"/>
      <c r="AE2213" s="29" t="s">
        <v>2950</v>
      </c>
      <c r="AG2213" s="38">
        <v>1</v>
      </c>
      <c r="AH2213" s="38" t="s">
        <v>4439</v>
      </c>
      <c r="AI2213" s="38" t="s">
        <v>4440</v>
      </c>
      <c r="AJ2213" s="38" t="s">
        <v>9692</v>
      </c>
      <c r="AL2213" s="301" t="s">
        <v>5122</v>
      </c>
      <c r="AO2213" s="29" t="s">
        <v>4442</v>
      </c>
      <c r="AR2213" s="29" t="str">
        <f t="shared" si="347"/>
        <v>1</v>
      </c>
      <c r="AS2213" s="29">
        <f t="shared" si="348"/>
        <v>0</v>
      </c>
      <c r="AT2213" s="29">
        <v>0</v>
      </c>
      <c r="AW2213" s="29" t="str">
        <f t="shared" si="350"/>
        <v/>
      </c>
      <c r="AX2213" s="29" t="str">
        <f t="shared" si="342"/>
        <v/>
      </c>
      <c r="AY2213" s="29" t="str">
        <f t="shared" si="349"/>
        <v>https://media.mediathek-tanz-theater.de/iiif/2/nvt_img-412-025.JP2</v>
      </c>
      <c r="AZ2213" s="29" t="str">
        <f t="shared" si="343"/>
        <v>image/jp2</v>
      </c>
      <c r="BA2213" s="29" t="str">
        <f t="shared" si="344"/>
        <v>presentation/iiif</v>
      </c>
      <c r="BB2213" s="29" t="str">
        <f t="shared" si="345"/>
        <v>https://media.mediathek-tanz-theater.de/iiif/2/nvt_img-412-025.JP2/full/100,/0/default.jpg</v>
      </c>
      <c r="BC2213" s="29" t="str">
        <f t="shared" si="341"/>
        <v>image/jpeg</v>
      </c>
      <c r="BD2213" s="29" t="str">
        <f t="shared" si="346"/>
        <v>presentation/thumbnail</v>
      </c>
    </row>
    <row r="2214" spans="1:56" ht="12.75" customHeight="1">
      <c r="A2214" s="29">
        <v>1</v>
      </c>
      <c r="B2214" s="29">
        <v>0</v>
      </c>
      <c r="C2214" t="s">
        <v>10174</v>
      </c>
      <c r="D2214" s="29" t="s">
        <v>10175</v>
      </c>
      <c r="E2214" s="29"/>
      <c r="F2214" s="29" t="s">
        <v>9630</v>
      </c>
      <c r="G2214" s="29"/>
      <c r="H2214" s="29"/>
      <c r="I2214" s="402" t="s">
        <v>4446</v>
      </c>
      <c r="J2214" s="406" t="s">
        <v>10172</v>
      </c>
      <c r="K2214" s="29"/>
      <c r="L2214" s="29"/>
      <c r="M2214" s="311"/>
      <c r="N2214" s="29" t="s">
        <v>1390</v>
      </c>
      <c r="O2214" s="29"/>
      <c r="P2214" s="25" t="s">
        <v>2112</v>
      </c>
      <c r="Q2214" s="25"/>
      <c r="R2214" s="29" t="s">
        <v>9783</v>
      </c>
      <c r="S2214" s="29"/>
      <c r="T2214" s="29"/>
      <c r="U2214"/>
      <c r="V2214" t="s">
        <v>3705</v>
      </c>
      <c r="W2214" s="29"/>
      <c r="X2214" s="349"/>
      <c r="Y2214" s="29"/>
      <c r="Z2214" s="29" t="s">
        <v>1218</v>
      </c>
      <c r="AA2214" s="29" t="s">
        <v>1170</v>
      </c>
      <c r="AB2214" s="29"/>
      <c r="AC2214" s="29"/>
      <c r="AD2214" s="29"/>
      <c r="AE2214" s="29" t="s">
        <v>2950</v>
      </c>
      <c r="AG2214" s="38">
        <v>1</v>
      </c>
      <c r="AH2214" s="38" t="s">
        <v>4439</v>
      </c>
      <c r="AI2214" s="38" t="s">
        <v>4440</v>
      </c>
      <c r="AJ2214" s="38" t="s">
        <v>4799</v>
      </c>
      <c r="AK2214" s="38" t="s">
        <v>10176</v>
      </c>
      <c r="AL2214" s="301" t="s">
        <v>5122</v>
      </c>
      <c r="AN2214" s="29" t="s">
        <v>5307</v>
      </c>
      <c r="AO2214" s="29" t="s">
        <v>4442</v>
      </c>
      <c r="AR2214" s="29" t="str">
        <f t="shared" si="347"/>
        <v>0</v>
      </c>
      <c r="AS2214" s="29">
        <f t="shared" si="348"/>
        <v>0</v>
      </c>
      <c r="AT2214" s="29">
        <v>0</v>
      </c>
      <c r="AW2214" s="29" t="str">
        <f t="shared" si="350"/>
        <v/>
      </c>
      <c r="AX2214" s="29" t="str">
        <f t="shared" si="342"/>
        <v/>
      </c>
      <c r="AY2214" s="29" t="str">
        <f t="shared" si="349"/>
        <v>https://media.mediathek-tanz-theater.de/iiif/2/nvt_img-412-025-001.JP2</v>
      </c>
      <c r="AZ2214" s="29" t="str">
        <f t="shared" si="343"/>
        <v>image/jp2</v>
      </c>
      <c r="BA2214" s="29" t="str">
        <f t="shared" si="344"/>
        <v>presentation/iiif</v>
      </c>
      <c r="BB2214" s="29" t="str">
        <f t="shared" si="345"/>
        <v>https://media.mediathek-tanz-theater.de/iiif/2/nvt_img-412-025-001.JP2/full/100,/0/default.jpg</v>
      </c>
      <c r="BC2214" s="29" t="str">
        <f t="shared" si="341"/>
        <v>image/jpeg</v>
      </c>
      <c r="BD2214" s="29" t="str">
        <f t="shared" si="346"/>
        <v>presentation/thumbnail</v>
      </c>
    </row>
    <row r="2215" spans="1:56" ht="12.75" customHeight="1">
      <c r="A2215" s="29">
        <v>1</v>
      </c>
      <c r="B2215" s="29">
        <v>0</v>
      </c>
      <c r="C2215" t="s">
        <v>10177</v>
      </c>
      <c r="D2215" s="29" t="s">
        <v>10178</v>
      </c>
      <c r="E2215" s="29"/>
      <c r="F2215" s="29" t="s">
        <v>9630</v>
      </c>
      <c r="G2215" s="29"/>
      <c r="H2215" s="29"/>
      <c r="I2215" s="402" t="s">
        <v>4446</v>
      </c>
      <c r="J2215" s="406" t="s">
        <v>10172</v>
      </c>
      <c r="K2215" s="29"/>
      <c r="L2215" s="29"/>
      <c r="M2215" s="311"/>
      <c r="N2215" s="29" t="s">
        <v>1390</v>
      </c>
      <c r="O2215" s="29"/>
      <c r="P2215" s="25" t="s">
        <v>2112</v>
      </c>
      <c r="Q2215" s="25"/>
      <c r="R2215" s="29" t="s">
        <v>9783</v>
      </c>
      <c r="S2215" s="29"/>
      <c r="T2215" s="29"/>
      <c r="U2215"/>
      <c r="V2215" t="s">
        <v>3705</v>
      </c>
      <c r="W2215" s="29"/>
      <c r="X2215" s="349"/>
      <c r="Y2215" s="29"/>
      <c r="Z2215" s="29" t="s">
        <v>1218</v>
      </c>
      <c r="AA2215" s="29" t="s">
        <v>1170</v>
      </c>
      <c r="AB2215" s="29"/>
      <c r="AC2215" s="29"/>
      <c r="AD2215" s="29"/>
      <c r="AE2215" s="29" t="s">
        <v>2950</v>
      </c>
      <c r="AG2215" s="38">
        <v>1</v>
      </c>
      <c r="AH2215" s="38" t="s">
        <v>4439</v>
      </c>
      <c r="AI2215" s="38" t="s">
        <v>4440</v>
      </c>
      <c r="AJ2215" s="38" t="s">
        <v>4799</v>
      </c>
      <c r="AK2215" s="38" t="s">
        <v>10176</v>
      </c>
      <c r="AL2215" s="301" t="s">
        <v>5122</v>
      </c>
      <c r="AN2215" s="29" t="s">
        <v>5307</v>
      </c>
      <c r="AO2215" s="29" t="s">
        <v>4442</v>
      </c>
      <c r="AR2215" s="29" t="str">
        <f t="shared" si="347"/>
        <v>0</v>
      </c>
      <c r="AS2215" s="29">
        <f t="shared" si="348"/>
        <v>0</v>
      </c>
      <c r="AT2215" s="29">
        <v>0</v>
      </c>
      <c r="AW2215" s="29" t="str">
        <f t="shared" si="350"/>
        <v/>
      </c>
      <c r="AX2215" s="29" t="str">
        <f t="shared" si="342"/>
        <v/>
      </c>
      <c r="AY2215" s="29" t="str">
        <f t="shared" si="349"/>
        <v>https://media.mediathek-tanz-theater.de/iiif/2/nvt_img-412-025-002.JP2</v>
      </c>
      <c r="AZ2215" s="29" t="str">
        <f t="shared" si="343"/>
        <v>image/jp2</v>
      </c>
      <c r="BA2215" s="29" t="str">
        <f t="shared" si="344"/>
        <v>presentation/iiif</v>
      </c>
      <c r="BB2215" s="29" t="str">
        <f t="shared" si="345"/>
        <v>https://media.mediathek-tanz-theater.de/iiif/2/nvt_img-412-025-002.JP2/full/100,/0/default.jpg</v>
      </c>
      <c r="BC2215" s="29" t="str">
        <f t="shared" si="341"/>
        <v>image/jpeg</v>
      </c>
      <c r="BD2215" s="29" t="str">
        <f t="shared" si="346"/>
        <v>presentation/thumbnail</v>
      </c>
    </row>
    <row r="2216" spans="1:56" ht="12.75" customHeight="1">
      <c r="A2216" s="29">
        <v>1</v>
      </c>
      <c r="B2216" s="29">
        <v>0</v>
      </c>
      <c r="C2216" t="s">
        <v>10179</v>
      </c>
      <c r="D2216" s="29" t="s">
        <v>10180</v>
      </c>
      <c r="E2216" s="29"/>
      <c r="F2216" s="29" t="s">
        <v>9630</v>
      </c>
      <c r="G2216" s="29"/>
      <c r="H2216" s="29"/>
      <c r="I2216" s="402" t="s">
        <v>4446</v>
      </c>
      <c r="J2216" s="406" t="s">
        <v>10172</v>
      </c>
      <c r="K2216" s="29"/>
      <c r="L2216" s="29"/>
      <c r="M2216" s="311"/>
      <c r="N2216" s="29" t="s">
        <v>1390</v>
      </c>
      <c r="O2216" s="29"/>
      <c r="P2216" s="25" t="s">
        <v>2112</v>
      </c>
      <c r="Q2216" s="25"/>
      <c r="R2216" s="29" t="s">
        <v>9783</v>
      </c>
      <c r="S2216" s="29"/>
      <c r="T2216" s="29"/>
      <c r="U2216"/>
      <c r="V2216" t="s">
        <v>3705</v>
      </c>
      <c r="W2216" s="29"/>
      <c r="X2216" s="349"/>
      <c r="Y2216" s="29"/>
      <c r="Z2216" s="29" t="s">
        <v>1218</v>
      </c>
      <c r="AA2216" s="29" t="s">
        <v>1170</v>
      </c>
      <c r="AB2216" s="29"/>
      <c r="AC2216" s="29"/>
      <c r="AD2216" s="29"/>
      <c r="AE2216" s="29" t="s">
        <v>2950</v>
      </c>
      <c r="AG2216" s="38">
        <v>1</v>
      </c>
      <c r="AH2216" s="38" t="s">
        <v>4439</v>
      </c>
      <c r="AI2216" s="38" t="s">
        <v>4440</v>
      </c>
      <c r="AJ2216" s="38" t="s">
        <v>4799</v>
      </c>
      <c r="AK2216" s="38" t="s">
        <v>10176</v>
      </c>
      <c r="AL2216" s="301" t="s">
        <v>5122</v>
      </c>
      <c r="AN2216" s="29" t="s">
        <v>4635</v>
      </c>
      <c r="AO2216" s="29" t="s">
        <v>4442</v>
      </c>
      <c r="AR2216" s="29" t="str">
        <f t="shared" si="347"/>
        <v>0</v>
      </c>
      <c r="AS2216" s="29">
        <f t="shared" si="348"/>
        <v>0</v>
      </c>
      <c r="AT2216" s="29">
        <v>0</v>
      </c>
      <c r="AW2216" s="29" t="str">
        <f t="shared" si="350"/>
        <v/>
      </c>
      <c r="AX2216" s="29" t="str">
        <f t="shared" si="342"/>
        <v/>
      </c>
      <c r="AY2216" s="29" t="str">
        <f t="shared" si="349"/>
        <v>https://media.mediathek-tanz-theater.de/iiif/2/nvt_img-412-025-003.JP2</v>
      </c>
      <c r="AZ2216" s="29" t="str">
        <f t="shared" si="343"/>
        <v>image/jp2</v>
      </c>
      <c r="BA2216" s="29" t="str">
        <f t="shared" si="344"/>
        <v>presentation/iiif</v>
      </c>
      <c r="BB2216" s="29" t="str">
        <f t="shared" si="345"/>
        <v>https://media.mediathek-tanz-theater.de/iiif/2/nvt_img-412-025-003.JP2/full/100,/0/default.jpg</v>
      </c>
      <c r="BC2216" s="29" t="str">
        <f t="shared" si="341"/>
        <v>image/jpeg</v>
      </c>
      <c r="BD2216" s="29" t="str">
        <f t="shared" si="346"/>
        <v>presentation/thumbnail</v>
      </c>
    </row>
    <row r="2217" spans="1:56" ht="12.75" customHeight="1">
      <c r="A2217" s="29">
        <v>1</v>
      </c>
      <c r="B2217" s="29">
        <v>0</v>
      </c>
      <c r="C2217" t="s">
        <v>10181</v>
      </c>
      <c r="D2217" s="29" t="s">
        <v>10182</v>
      </c>
      <c r="E2217" s="29"/>
      <c r="F2217" s="29" t="s">
        <v>9630</v>
      </c>
      <c r="G2217" s="29"/>
      <c r="H2217" s="29"/>
      <c r="I2217" s="402" t="s">
        <v>4446</v>
      </c>
      <c r="J2217" s="406" t="s">
        <v>10172</v>
      </c>
      <c r="K2217" s="29"/>
      <c r="L2217" s="29"/>
      <c r="M2217" s="311"/>
      <c r="N2217" s="29" t="s">
        <v>1390</v>
      </c>
      <c r="O2217" s="29"/>
      <c r="P2217" s="25" t="s">
        <v>2112</v>
      </c>
      <c r="Q2217" s="25"/>
      <c r="R2217" s="29" t="s">
        <v>9783</v>
      </c>
      <c r="S2217" s="29"/>
      <c r="T2217" s="29"/>
      <c r="U2217"/>
      <c r="V2217" t="s">
        <v>3705</v>
      </c>
      <c r="W2217" s="29"/>
      <c r="X2217" s="349"/>
      <c r="Y2217" s="29"/>
      <c r="Z2217" s="29" t="s">
        <v>1218</v>
      </c>
      <c r="AA2217" s="29" t="s">
        <v>1170</v>
      </c>
      <c r="AB2217" s="29"/>
      <c r="AC2217" s="29"/>
      <c r="AD2217" s="29"/>
      <c r="AE2217" s="29" t="s">
        <v>2950</v>
      </c>
      <c r="AG2217" s="38">
        <v>1</v>
      </c>
      <c r="AH2217" s="38" t="s">
        <v>4439</v>
      </c>
      <c r="AI2217" s="38" t="s">
        <v>4440</v>
      </c>
      <c r="AJ2217" s="38" t="s">
        <v>4799</v>
      </c>
      <c r="AK2217" s="38" t="s">
        <v>10176</v>
      </c>
      <c r="AL2217" s="301" t="s">
        <v>5122</v>
      </c>
      <c r="AN2217" s="29" t="s">
        <v>4635</v>
      </c>
      <c r="AO2217" s="29" t="s">
        <v>4442</v>
      </c>
      <c r="AR2217" s="29" t="str">
        <f t="shared" si="347"/>
        <v>0</v>
      </c>
      <c r="AS2217" s="29">
        <f t="shared" si="348"/>
        <v>0</v>
      </c>
      <c r="AT2217" s="29">
        <v>0</v>
      </c>
      <c r="AW2217" s="29" t="str">
        <f t="shared" si="350"/>
        <v/>
      </c>
      <c r="AX2217" s="29" t="str">
        <f t="shared" si="342"/>
        <v/>
      </c>
      <c r="AY2217" s="29" t="str">
        <f t="shared" si="349"/>
        <v>https://media.mediathek-tanz-theater.de/iiif/2/nvt_img-412-025-004.JP2</v>
      </c>
      <c r="AZ2217" s="29" t="str">
        <f t="shared" si="343"/>
        <v>image/jp2</v>
      </c>
      <c r="BA2217" s="29" t="str">
        <f t="shared" si="344"/>
        <v>presentation/iiif</v>
      </c>
      <c r="BB2217" s="29" t="str">
        <f t="shared" si="345"/>
        <v>https://media.mediathek-tanz-theater.de/iiif/2/nvt_img-412-025-004.JP2/full/100,/0/default.jpg</v>
      </c>
      <c r="BC2217" s="29" t="str">
        <f t="shared" si="341"/>
        <v>image/jpeg</v>
      </c>
      <c r="BD2217" s="29" t="str">
        <f t="shared" si="346"/>
        <v>presentation/thumbnail</v>
      </c>
    </row>
    <row r="2218" spans="1:56" ht="12.75" customHeight="1">
      <c r="A2218" s="29">
        <v>1</v>
      </c>
      <c r="B2218" s="29">
        <v>0</v>
      </c>
      <c r="C2218" t="s">
        <v>10183</v>
      </c>
      <c r="D2218" s="29" t="s">
        <v>10184</v>
      </c>
      <c r="E2218" s="29"/>
      <c r="F2218" s="29" t="s">
        <v>9630</v>
      </c>
      <c r="G2218" s="29"/>
      <c r="H2218" s="29"/>
      <c r="I2218" s="402" t="s">
        <v>4446</v>
      </c>
      <c r="J2218" s="406" t="s">
        <v>10172</v>
      </c>
      <c r="K2218" s="29"/>
      <c r="L2218" s="29"/>
      <c r="M2218" s="311"/>
      <c r="N2218" s="29" t="s">
        <v>1390</v>
      </c>
      <c r="O2218" s="29"/>
      <c r="P2218" s="25" t="s">
        <v>2112</v>
      </c>
      <c r="Q2218" s="25"/>
      <c r="R2218" s="29" t="s">
        <v>9783</v>
      </c>
      <c r="S2218" s="29"/>
      <c r="T2218" s="29"/>
      <c r="U2218"/>
      <c r="V2218" t="s">
        <v>3705</v>
      </c>
      <c r="W2218" s="29"/>
      <c r="X2218" s="349"/>
      <c r="Y2218" s="29"/>
      <c r="Z2218" s="29" t="s">
        <v>1218</v>
      </c>
      <c r="AA2218" s="29" t="s">
        <v>1170</v>
      </c>
      <c r="AB2218" s="29"/>
      <c r="AC2218" s="29"/>
      <c r="AD2218" s="29"/>
      <c r="AE2218" s="29" t="s">
        <v>2950</v>
      </c>
      <c r="AG2218" s="38">
        <v>1</v>
      </c>
      <c r="AH2218" s="38" t="s">
        <v>4439</v>
      </c>
      <c r="AI2218" s="38" t="s">
        <v>4440</v>
      </c>
      <c r="AJ2218" s="38" t="s">
        <v>4799</v>
      </c>
      <c r="AK2218" s="38" t="s">
        <v>10185</v>
      </c>
      <c r="AL2218" s="301" t="s">
        <v>5122</v>
      </c>
      <c r="AN2218" s="29" t="s">
        <v>4635</v>
      </c>
      <c r="AO2218" s="29" t="s">
        <v>4442</v>
      </c>
      <c r="AR2218" s="29" t="str">
        <f t="shared" si="347"/>
        <v>0</v>
      </c>
      <c r="AS2218" s="29">
        <f t="shared" si="348"/>
        <v>0</v>
      </c>
      <c r="AT2218" s="29">
        <v>0</v>
      </c>
      <c r="AW2218" s="29" t="str">
        <f t="shared" si="350"/>
        <v/>
      </c>
      <c r="AX2218" s="29" t="str">
        <f t="shared" si="342"/>
        <v/>
      </c>
      <c r="AY2218" s="29" t="str">
        <f t="shared" si="349"/>
        <v>https://media.mediathek-tanz-theater.de/iiif/2/nvt_img-412-025-005.JP2</v>
      </c>
      <c r="AZ2218" s="29" t="str">
        <f t="shared" si="343"/>
        <v>image/jp2</v>
      </c>
      <c r="BA2218" s="29" t="str">
        <f t="shared" si="344"/>
        <v>presentation/iiif</v>
      </c>
      <c r="BB2218" s="29" t="str">
        <f t="shared" si="345"/>
        <v>https://media.mediathek-tanz-theater.de/iiif/2/nvt_img-412-025-005.JP2/full/100,/0/default.jpg</v>
      </c>
      <c r="BC2218" s="29" t="str">
        <f t="shared" si="341"/>
        <v>image/jpeg</v>
      </c>
      <c r="BD2218" s="29" t="str">
        <f t="shared" si="346"/>
        <v>presentation/thumbnail</v>
      </c>
    </row>
    <row r="2219" spans="1:56" ht="12.75" customHeight="1">
      <c r="A2219" s="29">
        <v>1</v>
      </c>
      <c r="B2219" s="29">
        <v>0</v>
      </c>
      <c r="C2219" t="s">
        <v>10186</v>
      </c>
      <c r="D2219" s="29" t="s">
        <v>10187</v>
      </c>
      <c r="E2219" s="29"/>
      <c r="F2219" s="29" t="s">
        <v>9630</v>
      </c>
      <c r="G2219" s="29"/>
      <c r="H2219" s="29"/>
      <c r="I2219" s="402" t="s">
        <v>4446</v>
      </c>
      <c r="J2219" s="406" t="s">
        <v>10172</v>
      </c>
      <c r="K2219" s="29"/>
      <c r="L2219" s="29"/>
      <c r="M2219" s="311"/>
      <c r="N2219" s="29" t="s">
        <v>1390</v>
      </c>
      <c r="O2219" s="29"/>
      <c r="P2219" s="25" t="s">
        <v>2112</v>
      </c>
      <c r="Q2219" s="25"/>
      <c r="R2219" s="29" t="s">
        <v>9783</v>
      </c>
      <c r="S2219" s="29"/>
      <c r="T2219" s="29"/>
      <c r="U2219"/>
      <c r="V2219" t="s">
        <v>3705</v>
      </c>
      <c r="W2219" s="29"/>
      <c r="X2219" s="349"/>
      <c r="Y2219" s="29"/>
      <c r="Z2219" s="29" t="s">
        <v>1218</v>
      </c>
      <c r="AA2219" s="29" t="s">
        <v>1170</v>
      </c>
      <c r="AB2219" s="29"/>
      <c r="AC2219" s="29"/>
      <c r="AD2219" s="29"/>
      <c r="AE2219" s="29" t="s">
        <v>2950</v>
      </c>
      <c r="AG2219" s="38">
        <v>1</v>
      </c>
      <c r="AH2219" s="38" t="s">
        <v>4439</v>
      </c>
      <c r="AI2219" s="38" t="s">
        <v>4440</v>
      </c>
      <c r="AJ2219" s="38" t="s">
        <v>4799</v>
      </c>
      <c r="AK2219" s="38" t="s">
        <v>10176</v>
      </c>
      <c r="AL2219" s="301" t="s">
        <v>5122</v>
      </c>
      <c r="AN2219" s="29" t="s">
        <v>4635</v>
      </c>
      <c r="AO2219" s="29" t="s">
        <v>4442</v>
      </c>
      <c r="AR2219" s="29" t="str">
        <f t="shared" si="347"/>
        <v>0</v>
      </c>
      <c r="AS2219" s="29">
        <f t="shared" si="348"/>
        <v>0</v>
      </c>
      <c r="AT2219" s="29">
        <v>0</v>
      </c>
      <c r="AW2219" s="29" t="str">
        <f t="shared" si="350"/>
        <v/>
      </c>
      <c r="AX2219" s="29" t="str">
        <f t="shared" si="342"/>
        <v/>
      </c>
      <c r="AY2219" s="29" t="str">
        <f t="shared" si="349"/>
        <v>https://media.mediathek-tanz-theater.de/iiif/2/nvt_img-412-025-006.JP2</v>
      </c>
      <c r="AZ2219" s="29" t="str">
        <f t="shared" si="343"/>
        <v>image/jp2</v>
      </c>
      <c r="BA2219" s="29" t="str">
        <f t="shared" si="344"/>
        <v>presentation/iiif</v>
      </c>
      <c r="BB2219" s="29" t="str">
        <f t="shared" si="345"/>
        <v>https://media.mediathek-tanz-theater.de/iiif/2/nvt_img-412-025-006.JP2/full/100,/0/default.jpg</v>
      </c>
      <c r="BC2219" s="29" t="str">
        <f t="shared" si="341"/>
        <v>image/jpeg</v>
      </c>
      <c r="BD2219" s="29" t="str">
        <f t="shared" si="346"/>
        <v>presentation/thumbnail</v>
      </c>
    </row>
    <row r="2220" spans="1:56" ht="12.75" customHeight="1">
      <c r="A2220" s="29">
        <v>1</v>
      </c>
      <c r="B2220" s="29">
        <v>0</v>
      </c>
      <c r="C2220" t="s">
        <v>10188</v>
      </c>
      <c r="D2220" s="29" t="s">
        <v>10189</v>
      </c>
      <c r="E2220" s="29"/>
      <c r="F2220" s="29" t="s">
        <v>9630</v>
      </c>
      <c r="G2220" s="29"/>
      <c r="H2220" s="29"/>
      <c r="I2220" s="402" t="s">
        <v>4446</v>
      </c>
      <c r="J2220" s="406" t="s">
        <v>9777</v>
      </c>
      <c r="K2220" s="29"/>
      <c r="L2220" s="29"/>
      <c r="M2220" s="311"/>
      <c r="N2220" s="29" t="s">
        <v>1390</v>
      </c>
      <c r="O2220" s="29"/>
      <c r="P2220" s="25" t="s">
        <v>2112</v>
      </c>
      <c r="Q2220" s="25"/>
      <c r="R2220" s="29" t="s">
        <v>9783</v>
      </c>
      <c r="S2220" s="29"/>
      <c r="T2220" s="29"/>
      <c r="U2220"/>
      <c r="V2220" t="s">
        <v>3705</v>
      </c>
      <c r="W2220" s="29"/>
      <c r="X2220" s="349"/>
      <c r="Y2220" s="29"/>
      <c r="Z2220" s="29" t="s">
        <v>1218</v>
      </c>
      <c r="AA2220" s="29" t="s">
        <v>1170</v>
      </c>
      <c r="AB2220" s="29"/>
      <c r="AC2220" s="29"/>
      <c r="AD2220" s="29"/>
      <c r="AE2220" s="29" t="s">
        <v>2950</v>
      </c>
      <c r="AG2220" s="38">
        <v>1</v>
      </c>
      <c r="AH2220" s="38" t="s">
        <v>4439</v>
      </c>
      <c r="AI2220" s="38" t="s">
        <v>4440</v>
      </c>
      <c r="AJ2220" s="38" t="s">
        <v>10190</v>
      </c>
      <c r="AK2220" s="38" t="s">
        <v>72</v>
      </c>
      <c r="AL2220" s="301" t="s">
        <v>5122</v>
      </c>
      <c r="AN2220" s="29" t="s">
        <v>4635</v>
      </c>
      <c r="AO2220" s="29" t="s">
        <v>4442</v>
      </c>
      <c r="AR2220" s="29" t="str">
        <f t="shared" si="347"/>
        <v>0</v>
      </c>
      <c r="AS2220" s="29">
        <f t="shared" si="348"/>
        <v>0</v>
      </c>
      <c r="AT2220" s="29">
        <v>0</v>
      </c>
      <c r="AW2220" s="29" t="str">
        <f t="shared" si="350"/>
        <v/>
      </c>
      <c r="AX2220" s="29" t="str">
        <f t="shared" si="342"/>
        <v/>
      </c>
      <c r="AY2220" s="29" t="str">
        <f t="shared" si="349"/>
        <v>https://media.mediathek-tanz-theater.de/iiif/2/nvt_img-412-026.JP2</v>
      </c>
      <c r="AZ2220" s="29" t="str">
        <f t="shared" si="343"/>
        <v>image/jp2</v>
      </c>
      <c r="BA2220" s="29" t="str">
        <f t="shared" si="344"/>
        <v>presentation/iiif</v>
      </c>
      <c r="BB2220" s="29" t="str">
        <f t="shared" si="345"/>
        <v>https://media.mediathek-tanz-theater.de/iiif/2/nvt_img-412-026.JP2/full/100,/0/default.jpg</v>
      </c>
      <c r="BC2220" s="29" t="str">
        <f t="shared" si="341"/>
        <v>image/jpeg</v>
      </c>
      <c r="BD2220" s="29" t="str">
        <f t="shared" si="346"/>
        <v>presentation/thumbnail</v>
      </c>
    </row>
    <row r="2221" spans="1:56" ht="12.75" customHeight="1">
      <c r="A2221" s="29">
        <v>0</v>
      </c>
      <c r="B2221" s="29">
        <v>0</v>
      </c>
      <c r="C2221" t="s">
        <v>10191</v>
      </c>
      <c r="D2221" s="29"/>
      <c r="E2221" s="29"/>
      <c r="F2221" s="29" t="s">
        <v>9630</v>
      </c>
      <c r="G2221" s="29"/>
      <c r="H2221" s="29"/>
      <c r="I2221" s="402" t="s">
        <v>4431</v>
      </c>
      <c r="J2221" s="406"/>
      <c r="K2221" s="29"/>
      <c r="L2221" s="29"/>
      <c r="M2221" s="311"/>
      <c r="N2221" s="29"/>
      <c r="O2221" s="29"/>
      <c r="P2221" s="25"/>
      <c r="Q2221" s="25"/>
      <c r="R2221" s="29"/>
      <c r="S2221" s="29"/>
      <c r="T2221" s="29"/>
      <c r="U2221"/>
      <c r="V2221"/>
      <c r="W2221" s="29"/>
      <c r="X2221" s="349"/>
      <c r="Y2221" s="29"/>
      <c r="Z2221" s="29" t="s">
        <v>1218</v>
      </c>
      <c r="AA2221" s="29" t="s">
        <v>1170</v>
      </c>
      <c r="AB2221" s="29" t="s">
        <v>10192</v>
      </c>
      <c r="AC2221" s="29" t="s">
        <v>4788</v>
      </c>
      <c r="AD2221" s="29"/>
      <c r="AE2221" s="29" t="s">
        <v>2950</v>
      </c>
      <c r="AG2221" s="38">
        <v>1</v>
      </c>
      <c r="AJ2221" s="38" t="s">
        <v>5115</v>
      </c>
      <c r="AO2221" s="29" t="s">
        <v>4442</v>
      </c>
      <c r="AR2221" s="29" t="str">
        <f t="shared" si="347"/>
        <v>1</v>
      </c>
      <c r="AS2221" s="29">
        <f t="shared" si="348"/>
        <v>0</v>
      </c>
      <c r="AT2221" s="29">
        <v>0</v>
      </c>
      <c r="AW2221" s="29" t="str">
        <f t="shared" si="350"/>
        <v/>
      </c>
      <c r="AX2221" s="29" t="str">
        <f t="shared" si="342"/>
        <v/>
      </c>
      <c r="AY2221" s="29" t="str">
        <f t="shared" si="349"/>
        <v>https://media.mediathek-tanz-theater.de/iiif/2/nvt_img-413.JP2</v>
      </c>
      <c r="AZ2221" s="29" t="str">
        <f t="shared" si="343"/>
        <v>image/jp2</v>
      </c>
      <c r="BA2221" s="29" t="str">
        <f t="shared" si="344"/>
        <v>presentation/iiif</v>
      </c>
      <c r="BB2221" s="29" t="str">
        <f t="shared" si="345"/>
        <v>https://media.mediathek-tanz-theater.de/iiif/2/nvt_img-413.JP2/full/100,/0/default.jpg</v>
      </c>
      <c r="BC2221" s="29" t="str">
        <f t="shared" si="341"/>
        <v>image/jpeg</v>
      </c>
      <c r="BD2221" s="29" t="str">
        <f t="shared" si="346"/>
        <v>presentation/thumbnail</v>
      </c>
    </row>
    <row r="2222" spans="1:56" ht="12.75" customHeight="1">
      <c r="A2222" s="29">
        <v>1</v>
      </c>
      <c r="B2222" s="29">
        <v>0</v>
      </c>
      <c r="C2222" t="s">
        <v>10193</v>
      </c>
      <c r="D2222" s="29" t="s">
        <v>25282</v>
      </c>
      <c r="E2222" s="29"/>
      <c r="F2222" s="29" t="s">
        <v>9630</v>
      </c>
      <c r="G2222" s="29"/>
      <c r="H2222" s="29"/>
      <c r="I2222" s="402" t="s">
        <v>4438</v>
      </c>
      <c r="J2222" s="406" t="s">
        <v>10191</v>
      </c>
      <c r="K2222" s="29"/>
      <c r="L2222" s="29"/>
      <c r="M2222" s="311"/>
      <c r="N2222" s="29" t="s">
        <v>1390</v>
      </c>
      <c r="O2222" s="29"/>
      <c r="P2222" s="25" t="s">
        <v>2114</v>
      </c>
      <c r="Q2222" s="25"/>
      <c r="R2222" s="29"/>
      <c r="S2222" s="29"/>
      <c r="T2222" s="29"/>
      <c r="U2222"/>
      <c r="V2222" t="s">
        <v>3705</v>
      </c>
      <c r="W2222" s="29"/>
      <c r="X2222" s="349"/>
      <c r="Y2222" s="29"/>
      <c r="Z2222" s="29" t="s">
        <v>1218</v>
      </c>
      <c r="AA2222" s="29" t="s">
        <v>1170</v>
      </c>
      <c r="AB2222" s="29"/>
      <c r="AC2222" s="29"/>
      <c r="AD2222" s="29"/>
      <c r="AE2222" s="29" t="s">
        <v>2950</v>
      </c>
      <c r="AG2222" s="38">
        <v>1</v>
      </c>
      <c r="AH2222" s="38" t="s">
        <v>4439</v>
      </c>
      <c r="AI2222" s="38" t="s">
        <v>4440</v>
      </c>
      <c r="AJ2222" s="38" t="s">
        <v>9751</v>
      </c>
      <c r="AO2222" s="29" t="s">
        <v>4442</v>
      </c>
      <c r="AR2222" s="29" t="str">
        <f t="shared" si="347"/>
        <v>1</v>
      </c>
      <c r="AS2222" s="29">
        <f t="shared" si="348"/>
        <v>1</v>
      </c>
      <c r="AT2222" s="29">
        <v>1</v>
      </c>
      <c r="AV2222" s="29" t="s">
        <v>10194</v>
      </c>
      <c r="AW2222" s="29" t="str">
        <f t="shared" si="350"/>
        <v>image/tiff</v>
      </c>
      <c r="AX2222" s="29" t="str">
        <f t="shared" si="342"/>
        <v>archival/master</v>
      </c>
      <c r="AY2222" s="29" t="str">
        <f t="shared" si="349"/>
        <v>https://media.mediathek-tanz-theater.de/iiif/2/nvt_img-413-001.JP2</v>
      </c>
      <c r="AZ2222" s="29" t="str">
        <f t="shared" si="343"/>
        <v>image/jp2</v>
      </c>
      <c r="BA2222" s="29" t="str">
        <f t="shared" si="344"/>
        <v>presentation/iiif</v>
      </c>
      <c r="BB2222" s="29" t="str">
        <f t="shared" si="345"/>
        <v>https://media.mediathek-tanz-theater.de/iiif/2/nvt_img-413-001.JP2/full/100,/0/default.jpg</v>
      </c>
      <c r="BC2222" s="29" t="str">
        <f t="shared" si="341"/>
        <v>image/jpeg</v>
      </c>
      <c r="BD2222" s="29" t="str">
        <f t="shared" si="346"/>
        <v>presentation/thumbnail</v>
      </c>
    </row>
    <row r="2223" spans="1:56" ht="12.75" customHeight="1">
      <c r="A2223" s="29">
        <v>1</v>
      </c>
      <c r="B2223" s="29">
        <v>0</v>
      </c>
      <c r="C2223" t="s">
        <v>10195</v>
      </c>
      <c r="D2223" s="29" t="s">
        <v>10196</v>
      </c>
      <c r="E2223" s="29"/>
      <c r="F2223" s="29" t="s">
        <v>9630</v>
      </c>
      <c r="G2223" s="29"/>
      <c r="H2223" s="29"/>
      <c r="I2223" s="402" t="s">
        <v>4446</v>
      </c>
      <c r="J2223" s="406" t="s">
        <v>10193</v>
      </c>
      <c r="K2223" s="29"/>
      <c r="L2223" s="29"/>
      <c r="M2223" s="311"/>
      <c r="N2223" s="29" t="s">
        <v>1390</v>
      </c>
      <c r="O2223" s="29"/>
      <c r="P2223" s="25" t="s">
        <v>2114</v>
      </c>
      <c r="Q2223" s="25"/>
      <c r="R2223" s="29" t="s">
        <v>10197</v>
      </c>
      <c r="S2223" s="29"/>
      <c r="T2223" s="29"/>
      <c r="U2223"/>
      <c r="V2223" t="s">
        <v>3705</v>
      </c>
      <c r="W2223" s="29"/>
      <c r="X2223" s="349"/>
      <c r="Y2223" s="29"/>
      <c r="Z2223" s="29" t="s">
        <v>1218</v>
      </c>
      <c r="AA2223" s="29" t="s">
        <v>1170</v>
      </c>
      <c r="AB2223" s="29"/>
      <c r="AC2223" s="29"/>
      <c r="AD2223" s="29"/>
      <c r="AE2223" s="29" t="s">
        <v>2950</v>
      </c>
      <c r="AG2223" s="38">
        <v>1</v>
      </c>
      <c r="AH2223" s="38" t="s">
        <v>4439</v>
      </c>
      <c r="AI2223" s="38" t="s">
        <v>4440</v>
      </c>
      <c r="AJ2223" s="38" t="s">
        <v>4799</v>
      </c>
      <c r="AK2223" s="38" t="s">
        <v>72</v>
      </c>
      <c r="AL2223" s="301" t="s">
        <v>10198</v>
      </c>
      <c r="AN2223" s="29" t="s">
        <v>5085</v>
      </c>
      <c r="AO2223" s="29" t="s">
        <v>4442</v>
      </c>
      <c r="AR2223" s="29" t="str">
        <f t="shared" si="347"/>
        <v>0</v>
      </c>
      <c r="AS2223" s="29">
        <f t="shared" si="348"/>
        <v>0</v>
      </c>
      <c r="AT2223" s="29">
        <v>0</v>
      </c>
      <c r="AW2223" s="29" t="str">
        <f t="shared" si="350"/>
        <v/>
      </c>
      <c r="AX2223" s="29" t="str">
        <f t="shared" si="342"/>
        <v/>
      </c>
      <c r="AY2223" s="29" t="str">
        <f t="shared" si="349"/>
        <v>https://media.mediathek-tanz-theater.de/iiif/2/nvt_img-413-001-001.JP2</v>
      </c>
      <c r="AZ2223" s="29" t="str">
        <f t="shared" si="343"/>
        <v>image/jp2</v>
      </c>
      <c r="BA2223" s="29" t="str">
        <f t="shared" si="344"/>
        <v>presentation/iiif</v>
      </c>
      <c r="BB2223" s="29" t="str">
        <f t="shared" si="345"/>
        <v>https://media.mediathek-tanz-theater.de/iiif/2/nvt_img-413-001-001.JP2/full/100,/0/default.jpg</v>
      </c>
      <c r="BC2223" s="29" t="str">
        <f t="shared" si="341"/>
        <v>image/jpeg</v>
      </c>
      <c r="BD2223" s="29" t="str">
        <f t="shared" si="346"/>
        <v>presentation/thumbnail</v>
      </c>
    </row>
    <row r="2224" spans="1:56" ht="12.75" customHeight="1">
      <c r="A2224" s="29">
        <v>1</v>
      </c>
      <c r="B2224" s="29">
        <v>0</v>
      </c>
      <c r="C2224" t="s">
        <v>10199</v>
      </c>
      <c r="D2224" s="29" t="s">
        <v>10200</v>
      </c>
      <c r="E2224" s="29"/>
      <c r="F2224" s="29" t="s">
        <v>9630</v>
      </c>
      <c r="G2224" s="29"/>
      <c r="H2224" s="29"/>
      <c r="I2224" s="402" t="s">
        <v>4446</v>
      </c>
      <c r="J2224" s="406" t="s">
        <v>10193</v>
      </c>
      <c r="K2224" s="29"/>
      <c r="L2224" s="29"/>
      <c r="M2224" s="311"/>
      <c r="N2224" s="29" t="s">
        <v>1390</v>
      </c>
      <c r="O2224" s="29"/>
      <c r="P2224" s="25" t="s">
        <v>2114</v>
      </c>
      <c r="Q2224" s="25"/>
      <c r="R2224" s="29" t="s">
        <v>10197</v>
      </c>
      <c r="S2224" s="29"/>
      <c r="T2224" s="29"/>
      <c r="U2224"/>
      <c r="V2224" t="s">
        <v>3705</v>
      </c>
      <c r="W2224" s="29"/>
      <c r="X2224" s="349"/>
      <c r="Y2224" s="29"/>
      <c r="Z2224" s="29" t="s">
        <v>1218</v>
      </c>
      <c r="AA2224" s="29" t="s">
        <v>1170</v>
      </c>
      <c r="AB2224" s="29"/>
      <c r="AC2224" s="29"/>
      <c r="AD2224" s="29"/>
      <c r="AE2224" s="29" t="s">
        <v>2950</v>
      </c>
      <c r="AG2224" s="38">
        <v>1</v>
      </c>
      <c r="AH2224" s="38" t="s">
        <v>4439</v>
      </c>
      <c r="AI2224" s="38" t="s">
        <v>4440</v>
      </c>
      <c r="AJ2224" s="38" t="s">
        <v>4799</v>
      </c>
      <c r="AK2224" s="38" t="s">
        <v>72</v>
      </c>
      <c r="AL2224" s="301" t="s">
        <v>10198</v>
      </c>
      <c r="AN2224" s="29" t="s">
        <v>5085</v>
      </c>
      <c r="AO2224" s="29" t="s">
        <v>4442</v>
      </c>
      <c r="AR2224" s="29" t="str">
        <f t="shared" si="347"/>
        <v>0</v>
      </c>
      <c r="AS2224" s="29">
        <f t="shared" si="348"/>
        <v>0</v>
      </c>
      <c r="AT2224" s="29">
        <v>0</v>
      </c>
      <c r="AW2224" s="29" t="str">
        <f t="shared" si="350"/>
        <v/>
      </c>
      <c r="AX2224" s="29" t="str">
        <f t="shared" si="342"/>
        <v/>
      </c>
      <c r="AY2224" s="29" t="str">
        <f t="shared" si="349"/>
        <v>https://media.mediathek-tanz-theater.de/iiif/2/nvt_img-413-001-002.JP2</v>
      </c>
      <c r="AZ2224" s="29" t="str">
        <f t="shared" si="343"/>
        <v>image/jp2</v>
      </c>
      <c r="BA2224" s="29" t="str">
        <f t="shared" si="344"/>
        <v>presentation/iiif</v>
      </c>
      <c r="BB2224" s="29" t="str">
        <f t="shared" si="345"/>
        <v>https://media.mediathek-tanz-theater.de/iiif/2/nvt_img-413-001-002.JP2/full/100,/0/default.jpg</v>
      </c>
      <c r="BC2224" s="29" t="str">
        <f t="shared" si="341"/>
        <v>image/jpeg</v>
      </c>
      <c r="BD2224" s="29" t="str">
        <f t="shared" si="346"/>
        <v>presentation/thumbnail</v>
      </c>
    </row>
    <row r="2225" spans="1:56" ht="12.75" customHeight="1">
      <c r="A2225" s="29">
        <v>1</v>
      </c>
      <c r="B2225" s="29">
        <v>0</v>
      </c>
      <c r="C2225" t="s">
        <v>10201</v>
      </c>
      <c r="D2225" s="29" t="s">
        <v>10202</v>
      </c>
      <c r="E2225" s="29"/>
      <c r="F2225" s="29" t="s">
        <v>9630</v>
      </c>
      <c r="G2225" s="29"/>
      <c r="H2225" s="29"/>
      <c r="I2225" s="402" t="s">
        <v>4446</v>
      </c>
      <c r="J2225" s="406" t="s">
        <v>10193</v>
      </c>
      <c r="K2225" s="29"/>
      <c r="L2225" s="29"/>
      <c r="M2225" s="311"/>
      <c r="N2225" s="29" t="s">
        <v>1390</v>
      </c>
      <c r="O2225" s="29"/>
      <c r="P2225" s="25" t="s">
        <v>2114</v>
      </c>
      <c r="Q2225" s="25"/>
      <c r="R2225" s="29" t="s">
        <v>10197</v>
      </c>
      <c r="S2225" s="29"/>
      <c r="T2225" s="29"/>
      <c r="U2225"/>
      <c r="V2225" t="s">
        <v>3705</v>
      </c>
      <c r="W2225" s="29"/>
      <c r="X2225" s="349"/>
      <c r="Y2225" s="29"/>
      <c r="Z2225" s="29" t="s">
        <v>1218</v>
      </c>
      <c r="AA2225" s="29" t="s">
        <v>1170</v>
      </c>
      <c r="AB2225" s="29"/>
      <c r="AC2225" s="29"/>
      <c r="AD2225" s="29"/>
      <c r="AE2225" s="29" t="s">
        <v>2950</v>
      </c>
      <c r="AG2225" s="38">
        <v>1</v>
      </c>
      <c r="AH2225" s="38" t="s">
        <v>4439</v>
      </c>
      <c r="AI2225" s="38" t="s">
        <v>4440</v>
      </c>
      <c r="AJ2225" s="38" t="s">
        <v>4799</v>
      </c>
      <c r="AK2225" s="38" t="s">
        <v>72</v>
      </c>
      <c r="AL2225" s="301" t="s">
        <v>10198</v>
      </c>
      <c r="AN2225" s="29" t="s">
        <v>4635</v>
      </c>
      <c r="AO2225" s="29" t="s">
        <v>4442</v>
      </c>
      <c r="AR2225" s="29" t="str">
        <f t="shared" si="347"/>
        <v>0</v>
      </c>
      <c r="AS2225" s="29">
        <f t="shared" si="348"/>
        <v>0</v>
      </c>
      <c r="AT2225" s="29">
        <v>0</v>
      </c>
      <c r="AW2225" s="29" t="str">
        <f t="shared" si="350"/>
        <v/>
      </c>
      <c r="AX2225" s="29" t="str">
        <f t="shared" si="342"/>
        <v/>
      </c>
      <c r="AY2225" s="29" t="str">
        <f t="shared" si="349"/>
        <v>https://media.mediathek-tanz-theater.de/iiif/2/nvt_img-413-001-003.JP2</v>
      </c>
      <c r="AZ2225" s="29" t="str">
        <f t="shared" si="343"/>
        <v>image/jp2</v>
      </c>
      <c r="BA2225" s="29" t="str">
        <f t="shared" si="344"/>
        <v>presentation/iiif</v>
      </c>
      <c r="BB2225" s="29" t="str">
        <f t="shared" si="345"/>
        <v>https://media.mediathek-tanz-theater.de/iiif/2/nvt_img-413-001-003.JP2/full/100,/0/default.jpg</v>
      </c>
      <c r="BC2225" s="29" t="str">
        <f t="shared" si="341"/>
        <v>image/jpeg</v>
      </c>
      <c r="BD2225" s="29" t="str">
        <f t="shared" si="346"/>
        <v>presentation/thumbnail</v>
      </c>
    </row>
    <row r="2226" spans="1:56" ht="12.75" customHeight="1">
      <c r="A2226" s="29">
        <v>1</v>
      </c>
      <c r="B2226" s="29">
        <v>0</v>
      </c>
      <c r="C2226" t="s">
        <v>10203</v>
      </c>
      <c r="D2226" s="29" t="s">
        <v>10204</v>
      </c>
      <c r="E2226" s="29"/>
      <c r="F2226" s="29" t="s">
        <v>9630</v>
      </c>
      <c r="G2226" s="29"/>
      <c r="H2226" s="29"/>
      <c r="I2226" s="402" t="s">
        <v>4446</v>
      </c>
      <c r="J2226" s="406" t="s">
        <v>10193</v>
      </c>
      <c r="K2226" s="29"/>
      <c r="L2226" s="29"/>
      <c r="M2226" s="311"/>
      <c r="N2226" s="29" t="s">
        <v>1390</v>
      </c>
      <c r="O2226" s="29"/>
      <c r="P2226" s="25" t="s">
        <v>2114</v>
      </c>
      <c r="Q2226" s="25"/>
      <c r="R2226" s="29" t="s">
        <v>10197</v>
      </c>
      <c r="S2226" s="29"/>
      <c r="T2226" s="29"/>
      <c r="U2226"/>
      <c r="V2226" t="s">
        <v>3705</v>
      </c>
      <c r="W2226" s="29"/>
      <c r="X2226" s="349"/>
      <c r="Y2226" s="29"/>
      <c r="Z2226" s="29" t="s">
        <v>1218</v>
      </c>
      <c r="AA2226" s="29" t="s">
        <v>1170</v>
      </c>
      <c r="AB2226" s="29"/>
      <c r="AC2226" s="29"/>
      <c r="AD2226" s="29"/>
      <c r="AE2226" s="29" t="s">
        <v>2950</v>
      </c>
      <c r="AG2226" s="38">
        <v>1</v>
      </c>
      <c r="AH2226" s="38" t="s">
        <v>4439</v>
      </c>
      <c r="AI2226" s="38" t="s">
        <v>4440</v>
      </c>
      <c r="AJ2226" s="38" t="s">
        <v>4799</v>
      </c>
      <c r="AK2226" s="38" t="s">
        <v>72</v>
      </c>
      <c r="AL2226" s="301" t="s">
        <v>10198</v>
      </c>
      <c r="AN2226" s="29" t="s">
        <v>4635</v>
      </c>
      <c r="AO2226" s="29" t="s">
        <v>4442</v>
      </c>
      <c r="AR2226" s="29" t="str">
        <f t="shared" si="347"/>
        <v>0</v>
      </c>
      <c r="AS2226" s="29">
        <f t="shared" si="348"/>
        <v>0</v>
      </c>
      <c r="AT2226" s="29">
        <v>0</v>
      </c>
      <c r="AW2226" s="29" t="str">
        <f t="shared" si="350"/>
        <v/>
      </c>
      <c r="AX2226" s="29" t="str">
        <f t="shared" si="342"/>
        <v/>
      </c>
      <c r="AY2226" s="29" t="str">
        <f t="shared" si="349"/>
        <v>https://media.mediathek-tanz-theater.de/iiif/2/nvt_img-413-001-004.JP2</v>
      </c>
      <c r="AZ2226" s="29" t="str">
        <f t="shared" si="343"/>
        <v>image/jp2</v>
      </c>
      <c r="BA2226" s="29" t="str">
        <f t="shared" si="344"/>
        <v>presentation/iiif</v>
      </c>
      <c r="BB2226" s="29" t="str">
        <f t="shared" si="345"/>
        <v>https://media.mediathek-tanz-theater.de/iiif/2/nvt_img-413-001-004.JP2/full/100,/0/default.jpg</v>
      </c>
      <c r="BC2226" s="29" t="str">
        <f t="shared" si="341"/>
        <v>image/jpeg</v>
      </c>
      <c r="BD2226" s="29" t="str">
        <f t="shared" si="346"/>
        <v>presentation/thumbnail</v>
      </c>
    </row>
    <row r="2227" spans="1:56" ht="12.75" customHeight="1">
      <c r="A2227" s="29">
        <v>1</v>
      </c>
      <c r="B2227" s="29">
        <v>0</v>
      </c>
      <c r="C2227" t="s">
        <v>10205</v>
      </c>
      <c r="D2227" s="29" t="s">
        <v>10206</v>
      </c>
      <c r="E2227" s="29"/>
      <c r="F2227" s="29" t="s">
        <v>9630</v>
      </c>
      <c r="G2227" s="29"/>
      <c r="H2227" s="29"/>
      <c r="I2227" s="402" t="s">
        <v>4446</v>
      </c>
      <c r="J2227" s="406" t="s">
        <v>10193</v>
      </c>
      <c r="K2227" s="29"/>
      <c r="L2227" s="29"/>
      <c r="M2227" s="311"/>
      <c r="N2227" s="29" t="s">
        <v>1390</v>
      </c>
      <c r="O2227" s="29"/>
      <c r="P2227" s="25" t="s">
        <v>2114</v>
      </c>
      <c r="Q2227" s="25"/>
      <c r="R2227" s="29" t="s">
        <v>10197</v>
      </c>
      <c r="S2227" s="29"/>
      <c r="T2227" s="29"/>
      <c r="U2227"/>
      <c r="V2227" t="s">
        <v>3705</v>
      </c>
      <c r="W2227" s="29"/>
      <c r="X2227" s="349"/>
      <c r="Y2227" s="29"/>
      <c r="Z2227" s="29" t="s">
        <v>1218</v>
      </c>
      <c r="AA2227" s="29" t="s">
        <v>1170</v>
      </c>
      <c r="AB2227" s="29"/>
      <c r="AC2227" s="29"/>
      <c r="AD2227" s="29"/>
      <c r="AE2227" s="29" t="s">
        <v>2950</v>
      </c>
      <c r="AG2227" s="38">
        <v>1</v>
      </c>
      <c r="AH2227" s="38" t="s">
        <v>4439</v>
      </c>
      <c r="AI2227" s="38" t="s">
        <v>4440</v>
      </c>
      <c r="AJ2227" s="38" t="s">
        <v>4799</v>
      </c>
      <c r="AK2227" s="38" t="s">
        <v>10207</v>
      </c>
      <c r="AL2227" s="301" t="s">
        <v>10198</v>
      </c>
      <c r="AN2227" s="29" t="s">
        <v>4635</v>
      </c>
      <c r="AO2227" s="29" t="s">
        <v>4442</v>
      </c>
      <c r="AR2227" s="29" t="str">
        <f t="shared" si="347"/>
        <v>0</v>
      </c>
      <c r="AS2227" s="29">
        <f t="shared" si="348"/>
        <v>0</v>
      </c>
      <c r="AT2227" s="29">
        <v>0</v>
      </c>
      <c r="AW2227" s="29" t="str">
        <f t="shared" si="350"/>
        <v/>
      </c>
      <c r="AX2227" s="29" t="str">
        <f t="shared" si="342"/>
        <v/>
      </c>
      <c r="AY2227" s="29" t="str">
        <f t="shared" si="349"/>
        <v>https://media.mediathek-tanz-theater.de/iiif/2/nvt_img-413-001-005.JP2</v>
      </c>
      <c r="AZ2227" s="29" t="str">
        <f t="shared" si="343"/>
        <v>image/jp2</v>
      </c>
      <c r="BA2227" s="29" t="str">
        <f t="shared" si="344"/>
        <v>presentation/iiif</v>
      </c>
      <c r="BB2227" s="29" t="str">
        <f t="shared" si="345"/>
        <v>https://media.mediathek-tanz-theater.de/iiif/2/nvt_img-413-001-005.JP2/full/100,/0/default.jpg</v>
      </c>
      <c r="BC2227" s="29" t="str">
        <f t="shared" si="341"/>
        <v>image/jpeg</v>
      </c>
      <c r="BD2227" s="29" t="str">
        <f t="shared" si="346"/>
        <v>presentation/thumbnail</v>
      </c>
    </row>
    <row r="2228" spans="1:56" ht="12.75" customHeight="1">
      <c r="A2228" s="29">
        <v>1</v>
      </c>
      <c r="B2228" s="29">
        <v>0</v>
      </c>
      <c r="C2228" t="s">
        <v>10208</v>
      </c>
      <c r="D2228" s="29" t="s">
        <v>10209</v>
      </c>
      <c r="E2228" s="29"/>
      <c r="F2228" s="29" t="s">
        <v>9630</v>
      </c>
      <c r="G2228" s="29"/>
      <c r="H2228" s="29"/>
      <c r="I2228" s="402" t="s">
        <v>4446</v>
      </c>
      <c r="J2228" s="406" t="s">
        <v>10193</v>
      </c>
      <c r="K2228" s="29"/>
      <c r="L2228" s="29"/>
      <c r="M2228" s="311"/>
      <c r="N2228" s="29" t="s">
        <v>1390</v>
      </c>
      <c r="O2228" s="29"/>
      <c r="P2228" s="25" t="s">
        <v>2114</v>
      </c>
      <c r="Q2228" s="25"/>
      <c r="R2228" s="29" t="s">
        <v>10197</v>
      </c>
      <c r="S2228" s="29"/>
      <c r="T2228" s="29"/>
      <c r="U2228"/>
      <c r="V2228" t="s">
        <v>3705</v>
      </c>
      <c r="W2228" s="29"/>
      <c r="X2228" s="349"/>
      <c r="Y2228" s="29"/>
      <c r="Z2228" s="29" t="s">
        <v>1218</v>
      </c>
      <c r="AA2228" s="29" t="s">
        <v>1170</v>
      </c>
      <c r="AB2228" s="29"/>
      <c r="AC2228" s="29"/>
      <c r="AD2228" s="29"/>
      <c r="AE2228" s="29" t="s">
        <v>2950</v>
      </c>
      <c r="AG2228" s="38">
        <v>1</v>
      </c>
      <c r="AH2228" s="38" t="s">
        <v>4439</v>
      </c>
      <c r="AI2228" s="38" t="s">
        <v>4440</v>
      </c>
      <c r="AJ2228" s="38" t="s">
        <v>4799</v>
      </c>
      <c r="AK2228" s="38" t="s">
        <v>10210</v>
      </c>
      <c r="AL2228" s="301" t="s">
        <v>10198</v>
      </c>
      <c r="AN2228" s="29" t="s">
        <v>4635</v>
      </c>
      <c r="AO2228" s="29" t="s">
        <v>4442</v>
      </c>
      <c r="AR2228" s="29" t="str">
        <f t="shared" si="347"/>
        <v>0</v>
      </c>
      <c r="AS2228" s="29">
        <f t="shared" si="348"/>
        <v>0</v>
      </c>
      <c r="AT2228" s="29">
        <v>0</v>
      </c>
      <c r="AW2228" s="29" t="str">
        <f t="shared" si="350"/>
        <v/>
      </c>
      <c r="AX2228" s="29" t="str">
        <f t="shared" si="342"/>
        <v/>
      </c>
      <c r="AY2228" s="29" t="str">
        <f t="shared" si="349"/>
        <v>https://media.mediathek-tanz-theater.de/iiif/2/nvt_img-413-001-006.JP2</v>
      </c>
      <c r="AZ2228" s="29" t="str">
        <f t="shared" si="343"/>
        <v>image/jp2</v>
      </c>
      <c r="BA2228" s="29" t="str">
        <f t="shared" si="344"/>
        <v>presentation/iiif</v>
      </c>
      <c r="BB2228" s="29" t="str">
        <f t="shared" si="345"/>
        <v>https://media.mediathek-tanz-theater.de/iiif/2/nvt_img-413-001-006.JP2/full/100,/0/default.jpg</v>
      </c>
      <c r="BC2228" s="29" t="str">
        <f t="shared" si="341"/>
        <v>image/jpeg</v>
      </c>
      <c r="BD2228" s="29" t="str">
        <f t="shared" si="346"/>
        <v>presentation/thumbnail</v>
      </c>
    </row>
    <row r="2229" spans="1:56" ht="12.75" customHeight="1">
      <c r="A2229" s="29">
        <v>1</v>
      </c>
      <c r="B2229" s="29">
        <v>0</v>
      </c>
      <c r="C2229" t="s">
        <v>10211</v>
      </c>
      <c r="D2229" s="29" t="s">
        <v>10212</v>
      </c>
      <c r="E2229" s="29"/>
      <c r="F2229" s="29" t="s">
        <v>9630</v>
      </c>
      <c r="G2229" s="29"/>
      <c r="H2229" s="29"/>
      <c r="I2229" s="402" t="s">
        <v>4438</v>
      </c>
      <c r="J2229" s="406" t="s">
        <v>10191</v>
      </c>
      <c r="K2229" s="29"/>
      <c r="L2229" s="29"/>
      <c r="M2229" s="311"/>
      <c r="N2229" s="29" t="s">
        <v>1390</v>
      </c>
      <c r="O2229" s="29"/>
      <c r="P2229" s="25" t="s">
        <v>2114</v>
      </c>
      <c r="Q2229" s="25"/>
      <c r="R2229" s="29"/>
      <c r="S2229" s="29"/>
      <c r="T2229" s="29"/>
      <c r="U2229"/>
      <c r="V2229" t="s">
        <v>3705</v>
      </c>
      <c r="W2229" s="29"/>
      <c r="X2229" s="349"/>
      <c r="Y2229" s="29"/>
      <c r="Z2229" s="29" t="s">
        <v>1218</v>
      </c>
      <c r="AA2229" s="29" t="s">
        <v>1170</v>
      </c>
      <c r="AB2229" s="29"/>
      <c r="AC2229" s="29"/>
      <c r="AD2229" s="29"/>
      <c r="AE2229" s="29" t="s">
        <v>2950</v>
      </c>
      <c r="AG2229" s="38">
        <v>1</v>
      </c>
      <c r="AH2229" s="38" t="s">
        <v>4439</v>
      </c>
      <c r="AI2229" s="38" t="s">
        <v>4440</v>
      </c>
      <c r="AJ2229" s="38" t="s">
        <v>9634</v>
      </c>
      <c r="AL2229" s="301" t="s">
        <v>10198</v>
      </c>
      <c r="AO2229" s="29" t="s">
        <v>4442</v>
      </c>
      <c r="AR2229" s="29" t="str">
        <f t="shared" si="347"/>
        <v>1</v>
      </c>
      <c r="AS2229" s="29">
        <f t="shared" si="348"/>
        <v>1</v>
      </c>
      <c r="AT2229" s="29">
        <v>1</v>
      </c>
      <c r="AV2229" s="29" t="s">
        <v>10213</v>
      </c>
      <c r="AW2229" s="29" t="str">
        <f t="shared" si="350"/>
        <v>image/tiff</v>
      </c>
      <c r="AX2229" s="29" t="str">
        <f t="shared" si="342"/>
        <v>archival/master</v>
      </c>
      <c r="AY2229" s="29" t="str">
        <f t="shared" si="349"/>
        <v>https://media.mediathek-tanz-theater.de/iiif/2/nvt_img-413-002.JP2</v>
      </c>
      <c r="AZ2229" s="29" t="str">
        <f t="shared" si="343"/>
        <v>image/jp2</v>
      </c>
      <c r="BA2229" s="29" t="str">
        <f t="shared" si="344"/>
        <v>presentation/iiif</v>
      </c>
      <c r="BB2229" s="29" t="str">
        <f t="shared" si="345"/>
        <v>https://media.mediathek-tanz-theater.de/iiif/2/nvt_img-413-002.JP2/full/100,/0/default.jpg</v>
      </c>
      <c r="BC2229" s="29" t="str">
        <f t="shared" si="341"/>
        <v>image/jpeg</v>
      </c>
      <c r="BD2229" s="29" t="str">
        <f t="shared" si="346"/>
        <v>presentation/thumbnail</v>
      </c>
    </row>
    <row r="2230" spans="1:56" ht="12.75" customHeight="1">
      <c r="A2230" s="29">
        <v>1</v>
      </c>
      <c r="B2230" s="29">
        <v>0</v>
      </c>
      <c r="C2230" t="s">
        <v>10214</v>
      </c>
      <c r="D2230" s="29" t="s">
        <v>10215</v>
      </c>
      <c r="E2230" s="29"/>
      <c r="F2230" s="29" t="s">
        <v>9630</v>
      </c>
      <c r="G2230" s="29"/>
      <c r="H2230" s="29"/>
      <c r="I2230" s="402" t="s">
        <v>4446</v>
      </c>
      <c r="J2230" s="406" t="s">
        <v>10211</v>
      </c>
      <c r="K2230" s="29"/>
      <c r="L2230" s="29"/>
      <c r="M2230" s="311"/>
      <c r="N2230" s="29" t="s">
        <v>1390</v>
      </c>
      <c r="O2230" s="29"/>
      <c r="P2230" s="25" t="s">
        <v>2114</v>
      </c>
      <c r="Q2230" s="25"/>
      <c r="R2230" s="29" t="s">
        <v>10197</v>
      </c>
      <c r="S2230" s="29"/>
      <c r="T2230" s="29"/>
      <c r="U2230"/>
      <c r="V2230" t="s">
        <v>3705</v>
      </c>
      <c r="W2230" s="29"/>
      <c r="X2230" s="349"/>
      <c r="Y2230" s="29"/>
      <c r="Z2230" s="29" t="s">
        <v>1218</v>
      </c>
      <c r="AA2230" s="29" t="s">
        <v>1170</v>
      </c>
      <c r="AB2230" s="29"/>
      <c r="AC2230" s="29"/>
      <c r="AD2230" s="29"/>
      <c r="AE2230" s="29" t="s">
        <v>2950</v>
      </c>
      <c r="AG2230" s="38">
        <v>1</v>
      </c>
      <c r="AH2230" s="38" t="s">
        <v>4439</v>
      </c>
      <c r="AI2230" s="38" t="s">
        <v>4440</v>
      </c>
      <c r="AJ2230" s="38" t="s">
        <v>4799</v>
      </c>
      <c r="AK2230" s="38" t="s">
        <v>72</v>
      </c>
      <c r="AL2230" s="301" t="s">
        <v>10198</v>
      </c>
      <c r="AN2230" s="29" t="s">
        <v>4635</v>
      </c>
      <c r="AO2230" s="29" t="s">
        <v>4442</v>
      </c>
      <c r="AR2230" s="29" t="str">
        <f t="shared" si="347"/>
        <v>0</v>
      </c>
      <c r="AS2230" s="29">
        <f t="shared" si="348"/>
        <v>0</v>
      </c>
      <c r="AT2230" s="29">
        <v>0</v>
      </c>
      <c r="AW2230" s="29" t="str">
        <f t="shared" si="350"/>
        <v/>
      </c>
      <c r="AX2230" s="29" t="str">
        <f t="shared" si="342"/>
        <v/>
      </c>
      <c r="AY2230" s="29" t="str">
        <f t="shared" si="349"/>
        <v>https://media.mediathek-tanz-theater.de/iiif/2/nvt_img-413-002-001.JP2</v>
      </c>
      <c r="AZ2230" s="29" t="str">
        <f t="shared" si="343"/>
        <v>image/jp2</v>
      </c>
      <c r="BA2230" s="29" t="str">
        <f t="shared" si="344"/>
        <v>presentation/iiif</v>
      </c>
      <c r="BB2230" s="29" t="str">
        <f t="shared" si="345"/>
        <v>https://media.mediathek-tanz-theater.de/iiif/2/nvt_img-413-002-001.JP2/full/100,/0/default.jpg</v>
      </c>
      <c r="BC2230" s="29" t="str">
        <f t="shared" si="341"/>
        <v>image/jpeg</v>
      </c>
      <c r="BD2230" s="29" t="str">
        <f t="shared" si="346"/>
        <v>presentation/thumbnail</v>
      </c>
    </row>
    <row r="2231" spans="1:56" ht="12.75" customHeight="1">
      <c r="A2231" s="29">
        <v>1</v>
      </c>
      <c r="B2231" s="29">
        <v>0</v>
      </c>
      <c r="C2231" t="s">
        <v>10216</v>
      </c>
      <c r="D2231" s="29" t="s">
        <v>10217</v>
      </c>
      <c r="E2231" s="29"/>
      <c r="F2231" s="29" t="s">
        <v>9630</v>
      </c>
      <c r="G2231" s="29"/>
      <c r="H2231" s="29"/>
      <c r="I2231" s="402" t="s">
        <v>4446</v>
      </c>
      <c r="J2231" s="406" t="s">
        <v>10211</v>
      </c>
      <c r="K2231" s="29"/>
      <c r="L2231" s="29"/>
      <c r="M2231" s="311"/>
      <c r="N2231" s="29" t="s">
        <v>1390</v>
      </c>
      <c r="O2231" s="29"/>
      <c r="P2231" s="25" t="s">
        <v>2114</v>
      </c>
      <c r="Q2231" s="25"/>
      <c r="R2231" s="29" t="s">
        <v>10197</v>
      </c>
      <c r="S2231" s="29"/>
      <c r="T2231" s="29"/>
      <c r="U2231"/>
      <c r="V2231" t="s">
        <v>3705</v>
      </c>
      <c r="W2231" s="29"/>
      <c r="X2231" s="349"/>
      <c r="Y2231" s="29"/>
      <c r="Z2231" s="29" t="s">
        <v>1218</v>
      </c>
      <c r="AA2231" s="29" t="s">
        <v>1170</v>
      </c>
      <c r="AB2231" s="29"/>
      <c r="AC2231" s="29"/>
      <c r="AD2231" s="29"/>
      <c r="AE2231" s="29" t="s">
        <v>2950</v>
      </c>
      <c r="AG2231" s="38">
        <v>1</v>
      </c>
      <c r="AH2231" s="38" t="s">
        <v>4439</v>
      </c>
      <c r="AI2231" s="38" t="s">
        <v>4440</v>
      </c>
      <c r="AJ2231" s="38" t="s">
        <v>4799</v>
      </c>
      <c r="AK2231" s="38" t="s">
        <v>72</v>
      </c>
      <c r="AL2231" s="301" t="s">
        <v>10198</v>
      </c>
      <c r="AN2231" s="29" t="s">
        <v>4635</v>
      </c>
      <c r="AO2231" s="29" t="s">
        <v>4442</v>
      </c>
      <c r="AR2231" s="29" t="str">
        <f t="shared" si="347"/>
        <v>0</v>
      </c>
      <c r="AS2231" s="29">
        <f t="shared" si="348"/>
        <v>0</v>
      </c>
      <c r="AT2231" s="29">
        <v>0</v>
      </c>
      <c r="AW2231" s="29" t="str">
        <f t="shared" si="350"/>
        <v/>
      </c>
      <c r="AX2231" s="29" t="str">
        <f t="shared" si="342"/>
        <v/>
      </c>
      <c r="AY2231" s="29" t="str">
        <f t="shared" si="349"/>
        <v>https://media.mediathek-tanz-theater.de/iiif/2/nvt_img-413-002-002.JP2</v>
      </c>
      <c r="AZ2231" s="29" t="str">
        <f t="shared" si="343"/>
        <v>image/jp2</v>
      </c>
      <c r="BA2231" s="29" t="str">
        <f t="shared" si="344"/>
        <v>presentation/iiif</v>
      </c>
      <c r="BB2231" s="29" t="str">
        <f t="shared" si="345"/>
        <v>https://media.mediathek-tanz-theater.de/iiif/2/nvt_img-413-002-002.JP2/full/100,/0/default.jpg</v>
      </c>
      <c r="BC2231" s="29" t="str">
        <f t="shared" si="341"/>
        <v>image/jpeg</v>
      </c>
      <c r="BD2231" s="29" t="str">
        <f t="shared" si="346"/>
        <v>presentation/thumbnail</v>
      </c>
    </row>
    <row r="2232" spans="1:56" ht="12.75" customHeight="1">
      <c r="A2232" s="29">
        <v>1</v>
      </c>
      <c r="B2232" s="29">
        <v>0</v>
      </c>
      <c r="C2232" t="s">
        <v>10218</v>
      </c>
      <c r="D2232" s="29" t="s">
        <v>10219</v>
      </c>
      <c r="E2232" s="29"/>
      <c r="F2232" s="29" t="s">
        <v>9630</v>
      </c>
      <c r="G2232" s="29"/>
      <c r="H2232" s="29"/>
      <c r="I2232" s="402" t="s">
        <v>4446</v>
      </c>
      <c r="J2232" s="406" t="s">
        <v>10211</v>
      </c>
      <c r="K2232" s="29"/>
      <c r="L2232" s="29"/>
      <c r="M2232" s="311"/>
      <c r="N2232" s="29" t="s">
        <v>1390</v>
      </c>
      <c r="O2232" s="29"/>
      <c r="P2232" s="25" t="s">
        <v>2114</v>
      </c>
      <c r="Q2232" s="25"/>
      <c r="R2232" s="29" t="s">
        <v>10197</v>
      </c>
      <c r="S2232" s="29"/>
      <c r="T2232" s="29"/>
      <c r="U2232"/>
      <c r="V2232" t="s">
        <v>3705</v>
      </c>
      <c r="W2232" s="29"/>
      <c r="X2232" s="349"/>
      <c r="Y2232" s="29"/>
      <c r="Z2232" s="29" t="s">
        <v>1218</v>
      </c>
      <c r="AA2232" s="29" t="s">
        <v>1170</v>
      </c>
      <c r="AB2232" s="29"/>
      <c r="AC2232" s="29"/>
      <c r="AD2232" s="29"/>
      <c r="AE2232" s="29" t="s">
        <v>2950</v>
      </c>
      <c r="AG2232" s="38">
        <v>1</v>
      </c>
      <c r="AH2232" s="38" t="s">
        <v>4439</v>
      </c>
      <c r="AI2232" s="38" t="s">
        <v>4440</v>
      </c>
      <c r="AJ2232" s="38" t="s">
        <v>4799</v>
      </c>
      <c r="AK2232" s="38" t="s">
        <v>72</v>
      </c>
      <c r="AL2232" s="301" t="s">
        <v>10198</v>
      </c>
      <c r="AN2232" s="29" t="s">
        <v>4834</v>
      </c>
      <c r="AO2232" s="29" t="s">
        <v>4442</v>
      </c>
      <c r="AR2232" s="29" t="str">
        <f t="shared" si="347"/>
        <v>0</v>
      </c>
      <c r="AS2232" s="29">
        <f t="shared" si="348"/>
        <v>0</v>
      </c>
      <c r="AT2232" s="29">
        <v>0</v>
      </c>
      <c r="AW2232" s="29" t="str">
        <f t="shared" si="350"/>
        <v/>
      </c>
      <c r="AX2232" s="29" t="str">
        <f t="shared" si="342"/>
        <v/>
      </c>
      <c r="AY2232" s="29" t="str">
        <f t="shared" si="349"/>
        <v>https://media.mediathek-tanz-theater.de/iiif/2/nvt_img-413-002-003.JP2</v>
      </c>
      <c r="AZ2232" s="29" t="str">
        <f t="shared" si="343"/>
        <v>image/jp2</v>
      </c>
      <c r="BA2232" s="29" t="str">
        <f t="shared" si="344"/>
        <v>presentation/iiif</v>
      </c>
      <c r="BB2232" s="29" t="str">
        <f t="shared" si="345"/>
        <v>https://media.mediathek-tanz-theater.de/iiif/2/nvt_img-413-002-003.JP2/full/100,/0/default.jpg</v>
      </c>
      <c r="BC2232" s="29" t="str">
        <f t="shared" si="341"/>
        <v>image/jpeg</v>
      </c>
      <c r="BD2232" s="29" t="str">
        <f t="shared" si="346"/>
        <v>presentation/thumbnail</v>
      </c>
    </row>
    <row r="2233" spans="1:56" ht="12.75" customHeight="1">
      <c r="A2233" s="29">
        <v>1</v>
      </c>
      <c r="B2233" s="29">
        <v>0</v>
      </c>
      <c r="C2233" t="s">
        <v>10220</v>
      </c>
      <c r="D2233" s="29" t="s">
        <v>10221</v>
      </c>
      <c r="E2233" s="29"/>
      <c r="F2233" s="29" t="s">
        <v>9630</v>
      </c>
      <c r="G2233" s="29"/>
      <c r="H2233" s="29"/>
      <c r="I2233" s="402" t="s">
        <v>4446</v>
      </c>
      <c r="J2233" s="406" t="s">
        <v>10211</v>
      </c>
      <c r="K2233" s="29"/>
      <c r="L2233" s="29"/>
      <c r="M2233" s="311"/>
      <c r="N2233" s="29" t="s">
        <v>1390</v>
      </c>
      <c r="O2233" s="29"/>
      <c r="P2233" s="25" t="s">
        <v>2114</v>
      </c>
      <c r="Q2233" s="25"/>
      <c r="R2233" s="29" t="s">
        <v>10197</v>
      </c>
      <c r="S2233" s="29"/>
      <c r="T2233" s="29"/>
      <c r="U2233"/>
      <c r="V2233" t="s">
        <v>3705</v>
      </c>
      <c r="W2233" s="29"/>
      <c r="X2233" s="349"/>
      <c r="Y2233" s="29"/>
      <c r="Z2233" s="29" t="s">
        <v>1218</v>
      </c>
      <c r="AA2233" s="29" t="s">
        <v>1170</v>
      </c>
      <c r="AB2233" s="29"/>
      <c r="AC2233" s="29"/>
      <c r="AD2233" s="29"/>
      <c r="AE2233" s="29" t="s">
        <v>2950</v>
      </c>
      <c r="AG2233" s="38">
        <v>1</v>
      </c>
      <c r="AH2233" s="38" t="s">
        <v>4439</v>
      </c>
      <c r="AI2233" s="38" t="s">
        <v>4440</v>
      </c>
      <c r="AJ2233" s="38" t="s">
        <v>4799</v>
      </c>
      <c r="AK2233" s="38" t="s">
        <v>72</v>
      </c>
      <c r="AL2233" s="301" t="s">
        <v>10198</v>
      </c>
      <c r="AN2233" s="29" t="s">
        <v>4834</v>
      </c>
      <c r="AO2233" s="29" t="s">
        <v>4442</v>
      </c>
      <c r="AR2233" s="29" t="str">
        <f t="shared" si="347"/>
        <v>0</v>
      </c>
      <c r="AS2233" s="29">
        <f t="shared" si="348"/>
        <v>0</v>
      </c>
      <c r="AT2233" s="29">
        <v>0</v>
      </c>
      <c r="AW2233" s="29" t="str">
        <f t="shared" si="350"/>
        <v/>
      </c>
      <c r="AX2233" s="29" t="str">
        <f t="shared" si="342"/>
        <v/>
      </c>
      <c r="AY2233" s="29" t="str">
        <f t="shared" si="349"/>
        <v>https://media.mediathek-tanz-theater.de/iiif/2/nvt_img-413-002-004.JP2</v>
      </c>
      <c r="AZ2233" s="29" t="str">
        <f t="shared" si="343"/>
        <v>image/jp2</v>
      </c>
      <c r="BA2233" s="29" t="str">
        <f t="shared" si="344"/>
        <v>presentation/iiif</v>
      </c>
      <c r="BB2233" s="29" t="str">
        <f t="shared" si="345"/>
        <v>https://media.mediathek-tanz-theater.de/iiif/2/nvt_img-413-002-004.JP2/full/100,/0/default.jpg</v>
      </c>
      <c r="BC2233" s="29" t="str">
        <f t="shared" si="341"/>
        <v>image/jpeg</v>
      </c>
      <c r="BD2233" s="29" t="str">
        <f t="shared" si="346"/>
        <v>presentation/thumbnail</v>
      </c>
    </row>
    <row r="2234" spans="1:56" ht="12.75" customHeight="1">
      <c r="A2234" s="29">
        <v>1</v>
      </c>
      <c r="B2234" s="29">
        <v>0</v>
      </c>
      <c r="C2234" t="s">
        <v>10222</v>
      </c>
      <c r="D2234" s="29" t="s">
        <v>10223</v>
      </c>
      <c r="E2234" s="29"/>
      <c r="F2234" s="29" t="s">
        <v>9630</v>
      </c>
      <c r="G2234" s="29"/>
      <c r="H2234" s="29"/>
      <c r="I2234" s="402" t="s">
        <v>4446</v>
      </c>
      <c r="J2234" s="406" t="s">
        <v>10211</v>
      </c>
      <c r="K2234" s="29"/>
      <c r="L2234" s="29"/>
      <c r="M2234" s="311"/>
      <c r="N2234" s="29" t="s">
        <v>1390</v>
      </c>
      <c r="O2234" s="29"/>
      <c r="P2234" s="25" t="s">
        <v>2114</v>
      </c>
      <c r="Q2234" s="25"/>
      <c r="R2234" s="29" t="s">
        <v>10197</v>
      </c>
      <c r="S2234" s="29"/>
      <c r="T2234" s="29"/>
      <c r="U2234"/>
      <c r="V2234" t="s">
        <v>3705</v>
      </c>
      <c r="W2234" s="29"/>
      <c r="X2234" s="349"/>
      <c r="Y2234" s="29"/>
      <c r="Z2234" s="29" t="s">
        <v>1218</v>
      </c>
      <c r="AA2234" s="29" t="s">
        <v>1170</v>
      </c>
      <c r="AB2234" s="29"/>
      <c r="AC2234" s="29"/>
      <c r="AD2234" s="29"/>
      <c r="AE2234" s="29" t="s">
        <v>2950</v>
      </c>
      <c r="AG2234" s="38">
        <v>1</v>
      </c>
      <c r="AH2234" s="38" t="s">
        <v>4439</v>
      </c>
      <c r="AI2234" s="38" t="s">
        <v>4440</v>
      </c>
      <c r="AJ2234" s="38" t="s">
        <v>4799</v>
      </c>
      <c r="AK2234" s="38" t="s">
        <v>72</v>
      </c>
      <c r="AL2234" s="301" t="s">
        <v>10198</v>
      </c>
      <c r="AN2234" s="29" t="s">
        <v>4834</v>
      </c>
      <c r="AO2234" s="29" t="s">
        <v>4442</v>
      </c>
      <c r="AR2234" s="29" t="str">
        <f t="shared" si="347"/>
        <v>0</v>
      </c>
      <c r="AS2234" s="29">
        <f t="shared" si="348"/>
        <v>0</v>
      </c>
      <c r="AT2234" s="29">
        <v>0</v>
      </c>
      <c r="AW2234" s="29" t="str">
        <f t="shared" si="350"/>
        <v/>
      </c>
      <c r="AX2234" s="29" t="str">
        <f t="shared" si="342"/>
        <v/>
      </c>
      <c r="AY2234" s="29" t="str">
        <f t="shared" si="349"/>
        <v>https://media.mediathek-tanz-theater.de/iiif/2/nvt_img-413-002-005.JP2</v>
      </c>
      <c r="AZ2234" s="29" t="str">
        <f t="shared" si="343"/>
        <v>image/jp2</v>
      </c>
      <c r="BA2234" s="29" t="str">
        <f t="shared" si="344"/>
        <v>presentation/iiif</v>
      </c>
      <c r="BB2234" s="29" t="str">
        <f t="shared" si="345"/>
        <v>https://media.mediathek-tanz-theater.de/iiif/2/nvt_img-413-002-005.JP2/full/100,/0/default.jpg</v>
      </c>
      <c r="BC2234" s="29" t="str">
        <f t="shared" si="341"/>
        <v>image/jpeg</v>
      </c>
      <c r="BD2234" s="29" t="str">
        <f t="shared" si="346"/>
        <v>presentation/thumbnail</v>
      </c>
    </row>
    <row r="2235" spans="1:56" ht="12.75" customHeight="1">
      <c r="A2235" s="29">
        <v>1</v>
      </c>
      <c r="B2235" s="29">
        <v>0</v>
      </c>
      <c r="C2235" t="s">
        <v>10224</v>
      </c>
      <c r="D2235" s="29" t="s">
        <v>10225</v>
      </c>
      <c r="E2235" s="29"/>
      <c r="F2235" s="29" t="s">
        <v>9630</v>
      </c>
      <c r="G2235" s="29"/>
      <c r="H2235" s="29"/>
      <c r="I2235" s="402" t="s">
        <v>4446</v>
      </c>
      <c r="J2235" s="406" t="s">
        <v>10211</v>
      </c>
      <c r="K2235" s="29"/>
      <c r="L2235" s="29"/>
      <c r="M2235" s="311"/>
      <c r="N2235" s="29" t="s">
        <v>1390</v>
      </c>
      <c r="O2235" s="29"/>
      <c r="P2235" s="25" t="s">
        <v>2114</v>
      </c>
      <c r="Q2235" s="25"/>
      <c r="R2235" s="29" t="s">
        <v>10197</v>
      </c>
      <c r="S2235" s="29"/>
      <c r="T2235" s="29"/>
      <c r="U2235"/>
      <c r="V2235" t="s">
        <v>3705</v>
      </c>
      <c r="W2235" s="29"/>
      <c r="X2235" s="349"/>
      <c r="Y2235" s="29"/>
      <c r="Z2235" s="29" t="s">
        <v>1218</v>
      </c>
      <c r="AA2235" s="29" t="s">
        <v>1170</v>
      </c>
      <c r="AB2235" s="29"/>
      <c r="AC2235" s="29"/>
      <c r="AD2235" s="29"/>
      <c r="AE2235" s="29" t="s">
        <v>2950</v>
      </c>
      <c r="AG2235" s="38">
        <v>1</v>
      </c>
      <c r="AH2235" s="38" t="s">
        <v>4439</v>
      </c>
      <c r="AI2235" s="38" t="s">
        <v>4440</v>
      </c>
      <c r="AJ2235" s="38" t="s">
        <v>4799</v>
      </c>
      <c r="AK2235" s="38" t="s">
        <v>72</v>
      </c>
      <c r="AL2235" s="301" t="s">
        <v>10198</v>
      </c>
      <c r="AN2235" s="29" t="s">
        <v>4834</v>
      </c>
      <c r="AO2235" s="29" t="s">
        <v>4442</v>
      </c>
      <c r="AR2235" s="29" t="str">
        <f t="shared" si="347"/>
        <v>0</v>
      </c>
      <c r="AS2235" s="29">
        <f t="shared" si="348"/>
        <v>0</v>
      </c>
      <c r="AT2235" s="29">
        <v>0</v>
      </c>
      <c r="AW2235" s="29" t="str">
        <f t="shared" si="350"/>
        <v/>
      </c>
      <c r="AX2235" s="29" t="str">
        <f t="shared" si="342"/>
        <v/>
      </c>
      <c r="AY2235" s="29" t="str">
        <f t="shared" si="349"/>
        <v>https://media.mediathek-tanz-theater.de/iiif/2/nvt_img-413-002-006.JP2</v>
      </c>
      <c r="AZ2235" s="29" t="str">
        <f t="shared" si="343"/>
        <v>image/jp2</v>
      </c>
      <c r="BA2235" s="29" t="str">
        <f t="shared" si="344"/>
        <v>presentation/iiif</v>
      </c>
      <c r="BB2235" s="29" t="str">
        <f t="shared" si="345"/>
        <v>https://media.mediathek-tanz-theater.de/iiif/2/nvt_img-413-002-006.JP2/full/100,/0/default.jpg</v>
      </c>
      <c r="BC2235" s="29" t="str">
        <f t="shared" si="341"/>
        <v>image/jpeg</v>
      </c>
      <c r="BD2235" s="29" t="str">
        <f t="shared" si="346"/>
        <v>presentation/thumbnail</v>
      </c>
    </row>
    <row r="2236" spans="1:56" ht="12.75" customHeight="1">
      <c r="A2236" s="29">
        <v>1</v>
      </c>
      <c r="B2236" s="29">
        <v>0</v>
      </c>
      <c r="C2236" t="s">
        <v>10226</v>
      </c>
      <c r="D2236" s="29" t="s">
        <v>10227</v>
      </c>
      <c r="E2236" s="29"/>
      <c r="F2236" s="29" t="s">
        <v>9630</v>
      </c>
      <c r="G2236" s="29"/>
      <c r="H2236" s="29"/>
      <c r="I2236" s="402" t="s">
        <v>4438</v>
      </c>
      <c r="J2236" s="406" t="s">
        <v>10191</v>
      </c>
      <c r="K2236" s="29"/>
      <c r="L2236" s="29"/>
      <c r="M2236" s="311"/>
      <c r="N2236" s="29" t="s">
        <v>1390</v>
      </c>
      <c r="O2236" s="29"/>
      <c r="P2236" s="25" t="s">
        <v>2114</v>
      </c>
      <c r="Q2236" s="25"/>
      <c r="R2236" s="29"/>
      <c r="S2236" s="29"/>
      <c r="T2236" s="29"/>
      <c r="U2236"/>
      <c r="V2236" t="s">
        <v>3705</v>
      </c>
      <c r="W2236" s="29"/>
      <c r="X2236" s="349"/>
      <c r="Y2236" s="29"/>
      <c r="Z2236" s="29" t="s">
        <v>1218</v>
      </c>
      <c r="AA2236" s="29" t="s">
        <v>1170</v>
      </c>
      <c r="AB2236" s="29"/>
      <c r="AC2236" s="29"/>
      <c r="AD2236" s="29"/>
      <c r="AE2236" s="29" t="s">
        <v>2950</v>
      </c>
      <c r="AG2236" s="38">
        <v>1</v>
      </c>
      <c r="AH2236" s="38" t="s">
        <v>4439</v>
      </c>
      <c r="AI2236" s="38" t="s">
        <v>4440</v>
      </c>
      <c r="AJ2236" s="38" t="s">
        <v>9675</v>
      </c>
      <c r="AL2236" s="301" t="s">
        <v>10198</v>
      </c>
      <c r="AO2236" s="29" t="s">
        <v>4442</v>
      </c>
      <c r="AR2236" s="29" t="str">
        <f t="shared" si="347"/>
        <v>1</v>
      </c>
      <c r="AS2236" s="29">
        <f t="shared" si="348"/>
        <v>1</v>
      </c>
      <c r="AT2236" s="29">
        <v>1</v>
      </c>
      <c r="AV2236" s="29" t="s">
        <v>10228</v>
      </c>
      <c r="AW2236" s="29" t="str">
        <f t="shared" si="350"/>
        <v>image/tiff</v>
      </c>
      <c r="AX2236" s="29" t="str">
        <f t="shared" si="342"/>
        <v>archival/master</v>
      </c>
      <c r="AY2236" s="29" t="str">
        <f t="shared" si="349"/>
        <v>https://media.mediathek-tanz-theater.de/iiif/2/nvt_img-413-003.JP2</v>
      </c>
      <c r="AZ2236" s="29" t="str">
        <f t="shared" si="343"/>
        <v>image/jp2</v>
      </c>
      <c r="BA2236" s="29" t="str">
        <f t="shared" si="344"/>
        <v>presentation/iiif</v>
      </c>
      <c r="BB2236" s="29" t="str">
        <f t="shared" si="345"/>
        <v>https://media.mediathek-tanz-theater.de/iiif/2/nvt_img-413-003.JP2/full/100,/0/default.jpg</v>
      </c>
      <c r="BC2236" s="29" t="str">
        <f t="shared" si="341"/>
        <v>image/jpeg</v>
      </c>
      <c r="BD2236" s="29" t="str">
        <f t="shared" si="346"/>
        <v>presentation/thumbnail</v>
      </c>
    </row>
    <row r="2237" spans="1:56" ht="12.75" customHeight="1">
      <c r="A2237" s="29">
        <v>1</v>
      </c>
      <c r="B2237" s="29">
        <v>0</v>
      </c>
      <c r="C2237" t="s">
        <v>10229</v>
      </c>
      <c r="D2237" s="29" t="s">
        <v>10230</v>
      </c>
      <c r="E2237" s="29"/>
      <c r="F2237" s="29" t="s">
        <v>9630</v>
      </c>
      <c r="G2237" s="29"/>
      <c r="H2237" s="29"/>
      <c r="I2237" s="402" t="s">
        <v>4446</v>
      </c>
      <c r="J2237" s="406" t="s">
        <v>10226</v>
      </c>
      <c r="K2237" s="29"/>
      <c r="L2237" s="29"/>
      <c r="M2237" s="311"/>
      <c r="N2237" s="29" t="s">
        <v>1390</v>
      </c>
      <c r="O2237" s="29"/>
      <c r="P2237" s="25" t="s">
        <v>2114</v>
      </c>
      <c r="Q2237" s="25"/>
      <c r="R2237" s="29" t="s">
        <v>10197</v>
      </c>
      <c r="S2237" s="29"/>
      <c r="T2237" s="29"/>
      <c r="U2237"/>
      <c r="V2237" t="s">
        <v>3705</v>
      </c>
      <c r="W2237" s="29"/>
      <c r="X2237" s="349"/>
      <c r="Y2237" s="29"/>
      <c r="Z2237" s="29" t="s">
        <v>1218</v>
      </c>
      <c r="AA2237" s="29" t="s">
        <v>1170</v>
      </c>
      <c r="AB2237" s="29"/>
      <c r="AC2237" s="29"/>
      <c r="AD2237" s="29"/>
      <c r="AE2237" s="29" t="s">
        <v>2950</v>
      </c>
      <c r="AG2237" s="38">
        <v>1</v>
      </c>
      <c r="AH2237" s="38" t="s">
        <v>4439</v>
      </c>
      <c r="AI2237" s="38" t="s">
        <v>4440</v>
      </c>
      <c r="AJ2237" s="38" t="s">
        <v>4799</v>
      </c>
      <c r="AK2237" s="38" t="s">
        <v>10231</v>
      </c>
      <c r="AL2237" s="301" t="s">
        <v>10198</v>
      </c>
      <c r="AN2237" s="29" t="s">
        <v>4635</v>
      </c>
      <c r="AO2237" s="29" t="s">
        <v>4442</v>
      </c>
      <c r="AR2237" s="29" t="str">
        <f t="shared" si="347"/>
        <v>0</v>
      </c>
      <c r="AS2237" s="29">
        <f t="shared" si="348"/>
        <v>0</v>
      </c>
      <c r="AT2237" s="29">
        <v>0</v>
      </c>
      <c r="AW2237" s="29" t="str">
        <f t="shared" si="350"/>
        <v/>
      </c>
      <c r="AX2237" s="29" t="str">
        <f t="shared" si="342"/>
        <v/>
      </c>
      <c r="AY2237" s="29" t="str">
        <f t="shared" si="349"/>
        <v>https://media.mediathek-tanz-theater.de/iiif/2/nvt_img-413-003-001.JP2</v>
      </c>
      <c r="AZ2237" s="29" t="str">
        <f t="shared" si="343"/>
        <v>image/jp2</v>
      </c>
      <c r="BA2237" s="29" t="str">
        <f t="shared" si="344"/>
        <v>presentation/iiif</v>
      </c>
      <c r="BB2237" s="29" t="str">
        <f t="shared" si="345"/>
        <v>https://media.mediathek-tanz-theater.de/iiif/2/nvt_img-413-003-001.JP2/full/100,/0/default.jpg</v>
      </c>
      <c r="BC2237" s="29" t="str">
        <f t="shared" si="341"/>
        <v>image/jpeg</v>
      </c>
      <c r="BD2237" s="29" t="str">
        <f t="shared" si="346"/>
        <v>presentation/thumbnail</v>
      </c>
    </row>
    <row r="2238" spans="1:56" ht="12.75" customHeight="1">
      <c r="A2238" s="29">
        <v>1</v>
      </c>
      <c r="B2238" s="29">
        <v>0</v>
      </c>
      <c r="C2238" t="s">
        <v>10232</v>
      </c>
      <c r="D2238" s="29" t="s">
        <v>10233</v>
      </c>
      <c r="E2238" s="29"/>
      <c r="F2238" s="29" t="s">
        <v>9630</v>
      </c>
      <c r="G2238" s="29"/>
      <c r="H2238" s="29"/>
      <c r="I2238" s="402" t="s">
        <v>4446</v>
      </c>
      <c r="J2238" s="406" t="s">
        <v>10226</v>
      </c>
      <c r="K2238" s="29"/>
      <c r="L2238" s="29"/>
      <c r="M2238" s="311"/>
      <c r="N2238" s="29" t="s">
        <v>1390</v>
      </c>
      <c r="O2238" s="29"/>
      <c r="P2238" s="25" t="s">
        <v>2114</v>
      </c>
      <c r="Q2238" s="25"/>
      <c r="R2238" s="29" t="s">
        <v>10197</v>
      </c>
      <c r="S2238" s="29"/>
      <c r="T2238" s="29"/>
      <c r="U2238"/>
      <c r="V2238" t="s">
        <v>3705</v>
      </c>
      <c r="W2238" s="29"/>
      <c r="X2238" s="349"/>
      <c r="Y2238" s="29"/>
      <c r="Z2238" s="29" t="s">
        <v>1218</v>
      </c>
      <c r="AA2238" s="29" t="s">
        <v>1170</v>
      </c>
      <c r="AB2238" s="29"/>
      <c r="AC2238" s="29"/>
      <c r="AD2238" s="29"/>
      <c r="AE2238" s="29" t="s">
        <v>2950</v>
      </c>
      <c r="AG2238" s="38">
        <v>1</v>
      </c>
      <c r="AH2238" s="38" t="s">
        <v>4439</v>
      </c>
      <c r="AI2238" s="38" t="s">
        <v>4440</v>
      </c>
      <c r="AJ2238" s="38" t="s">
        <v>4799</v>
      </c>
      <c r="AK2238" s="38" t="s">
        <v>10231</v>
      </c>
      <c r="AL2238" s="301" t="s">
        <v>10198</v>
      </c>
      <c r="AN2238" s="29" t="s">
        <v>4635</v>
      </c>
      <c r="AO2238" s="29" t="s">
        <v>4442</v>
      </c>
      <c r="AR2238" s="29" t="str">
        <f t="shared" si="347"/>
        <v>0</v>
      </c>
      <c r="AS2238" s="29">
        <f t="shared" si="348"/>
        <v>0</v>
      </c>
      <c r="AT2238" s="29">
        <v>0</v>
      </c>
      <c r="AW2238" s="29" t="str">
        <f t="shared" si="350"/>
        <v/>
      </c>
      <c r="AX2238" s="29" t="str">
        <f t="shared" si="342"/>
        <v/>
      </c>
      <c r="AY2238" s="29" t="str">
        <f t="shared" si="349"/>
        <v>https://media.mediathek-tanz-theater.de/iiif/2/nvt_img-413-003-002.JP2</v>
      </c>
      <c r="AZ2238" s="29" t="str">
        <f t="shared" si="343"/>
        <v>image/jp2</v>
      </c>
      <c r="BA2238" s="29" t="str">
        <f t="shared" si="344"/>
        <v>presentation/iiif</v>
      </c>
      <c r="BB2238" s="29" t="str">
        <f t="shared" si="345"/>
        <v>https://media.mediathek-tanz-theater.de/iiif/2/nvt_img-413-003-002.JP2/full/100,/0/default.jpg</v>
      </c>
      <c r="BC2238" s="29" t="str">
        <f t="shared" si="341"/>
        <v>image/jpeg</v>
      </c>
      <c r="BD2238" s="29" t="str">
        <f t="shared" si="346"/>
        <v>presentation/thumbnail</v>
      </c>
    </row>
    <row r="2239" spans="1:56" ht="12.75" customHeight="1">
      <c r="A2239" s="29">
        <v>1</v>
      </c>
      <c r="B2239" s="29">
        <v>0</v>
      </c>
      <c r="C2239" t="s">
        <v>10234</v>
      </c>
      <c r="D2239" s="29" t="s">
        <v>10235</v>
      </c>
      <c r="E2239" s="29"/>
      <c r="F2239" s="29" t="s">
        <v>9630</v>
      </c>
      <c r="G2239" s="29"/>
      <c r="H2239" s="29"/>
      <c r="I2239" s="402" t="s">
        <v>4446</v>
      </c>
      <c r="J2239" s="406" t="s">
        <v>10226</v>
      </c>
      <c r="K2239" s="29"/>
      <c r="L2239" s="29"/>
      <c r="M2239" s="311"/>
      <c r="N2239" s="29" t="s">
        <v>1390</v>
      </c>
      <c r="O2239" s="29"/>
      <c r="P2239" s="25" t="s">
        <v>2114</v>
      </c>
      <c r="Q2239" s="25"/>
      <c r="R2239" s="29" t="s">
        <v>10197</v>
      </c>
      <c r="S2239" s="29"/>
      <c r="T2239" s="29"/>
      <c r="U2239"/>
      <c r="V2239" t="s">
        <v>3705</v>
      </c>
      <c r="W2239" s="29"/>
      <c r="X2239" s="349"/>
      <c r="Y2239" s="29"/>
      <c r="Z2239" s="29" t="s">
        <v>1218</v>
      </c>
      <c r="AA2239" s="29" t="s">
        <v>1170</v>
      </c>
      <c r="AB2239" s="29"/>
      <c r="AC2239" s="29"/>
      <c r="AD2239" s="29"/>
      <c r="AE2239" s="29" t="s">
        <v>2950</v>
      </c>
      <c r="AG2239" s="38">
        <v>1</v>
      </c>
      <c r="AH2239" s="38" t="s">
        <v>4439</v>
      </c>
      <c r="AI2239" s="38" t="s">
        <v>4440</v>
      </c>
      <c r="AJ2239" s="38" t="s">
        <v>4799</v>
      </c>
      <c r="AK2239" s="38" t="s">
        <v>10231</v>
      </c>
      <c r="AL2239" s="301" t="s">
        <v>10198</v>
      </c>
      <c r="AN2239" s="29" t="s">
        <v>4635</v>
      </c>
      <c r="AO2239" s="29" t="s">
        <v>4442</v>
      </c>
      <c r="AR2239" s="29" t="str">
        <f t="shared" si="347"/>
        <v>0</v>
      </c>
      <c r="AS2239" s="29">
        <f t="shared" si="348"/>
        <v>0</v>
      </c>
      <c r="AT2239" s="29">
        <v>0</v>
      </c>
      <c r="AW2239" s="29" t="str">
        <f t="shared" si="350"/>
        <v/>
      </c>
      <c r="AX2239" s="29" t="str">
        <f t="shared" si="342"/>
        <v/>
      </c>
      <c r="AY2239" s="29" t="str">
        <f t="shared" si="349"/>
        <v>https://media.mediathek-tanz-theater.de/iiif/2/nvt_img-413-003-003.JP2</v>
      </c>
      <c r="AZ2239" s="29" t="str">
        <f t="shared" si="343"/>
        <v>image/jp2</v>
      </c>
      <c r="BA2239" s="29" t="str">
        <f t="shared" si="344"/>
        <v>presentation/iiif</v>
      </c>
      <c r="BB2239" s="29" t="str">
        <f t="shared" si="345"/>
        <v>https://media.mediathek-tanz-theater.de/iiif/2/nvt_img-413-003-003.JP2/full/100,/0/default.jpg</v>
      </c>
      <c r="BC2239" s="29" t="str">
        <f t="shared" si="341"/>
        <v>image/jpeg</v>
      </c>
      <c r="BD2239" s="29" t="str">
        <f t="shared" si="346"/>
        <v>presentation/thumbnail</v>
      </c>
    </row>
    <row r="2240" spans="1:56" ht="12.75" customHeight="1">
      <c r="A2240" s="29">
        <v>1</v>
      </c>
      <c r="B2240" s="29">
        <v>0</v>
      </c>
      <c r="C2240" t="s">
        <v>10236</v>
      </c>
      <c r="D2240" s="29" t="s">
        <v>10237</v>
      </c>
      <c r="E2240" s="29"/>
      <c r="F2240" s="29" t="s">
        <v>9630</v>
      </c>
      <c r="G2240" s="29"/>
      <c r="H2240" s="29"/>
      <c r="I2240" s="402" t="s">
        <v>4446</v>
      </c>
      <c r="J2240" s="406" t="s">
        <v>10226</v>
      </c>
      <c r="K2240" s="29"/>
      <c r="L2240" s="29"/>
      <c r="M2240" s="311"/>
      <c r="N2240" s="29" t="s">
        <v>1390</v>
      </c>
      <c r="O2240" s="29"/>
      <c r="P2240" s="25" t="s">
        <v>2114</v>
      </c>
      <c r="Q2240" s="25"/>
      <c r="R2240" s="29" t="s">
        <v>10197</v>
      </c>
      <c r="S2240" s="29"/>
      <c r="T2240" s="29"/>
      <c r="U2240"/>
      <c r="V2240" t="s">
        <v>3705</v>
      </c>
      <c r="W2240" s="29"/>
      <c r="X2240" s="349"/>
      <c r="Y2240" s="29"/>
      <c r="Z2240" s="29" t="s">
        <v>1218</v>
      </c>
      <c r="AA2240" s="29" t="s">
        <v>1170</v>
      </c>
      <c r="AB2240" s="29"/>
      <c r="AC2240" s="29"/>
      <c r="AD2240" s="29"/>
      <c r="AE2240" s="29" t="s">
        <v>2950</v>
      </c>
      <c r="AG2240" s="38">
        <v>1</v>
      </c>
      <c r="AH2240" s="38" t="s">
        <v>4439</v>
      </c>
      <c r="AI2240" s="38" t="s">
        <v>4440</v>
      </c>
      <c r="AJ2240" s="38" t="s">
        <v>4799</v>
      </c>
      <c r="AK2240" s="38" t="s">
        <v>10231</v>
      </c>
      <c r="AL2240" s="301" t="s">
        <v>10198</v>
      </c>
      <c r="AN2240" s="29" t="s">
        <v>4635</v>
      </c>
      <c r="AO2240" s="29" t="s">
        <v>4442</v>
      </c>
      <c r="AR2240" s="29" t="str">
        <f t="shared" si="347"/>
        <v>0</v>
      </c>
      <c r="AS2240" s="29">
        <f t="shared" si="348"/>
        <v>0</v>
      </c>
      <c r="AT2240" s="29">
        <v>0</v>
      </c>
      <c r="AW2240" s="29" t="str">
        <f t="shared" si="350"/>
        <v/>
      </c>
      <c r="AX2240" s="29" t="str">
        <f t="shared" si="342"/>
        <v/>
      </c>
      <c r="AY2240" s="29" t="str">
        <f t="shared" si="349"/>
        <v>https://media.mediathek-tanz-theater.de/iiif/2/nvt_img-413-003-004.JP2</v>
      </c>
      <c r="AZ2240" s="29" t="str">
        <f t="shared" si="343"/>
        <v>image/jp2</v>
      </c>
      <c r="BA2240" s="29" t="str">
        <f t="shared" si="344"/>
        <v>presentation/iiif</v>
      </c>
      <c r="BB2240" s="29" t="str">
        <f t="shared" si="345"/>
        <v>https://media.mediathek-tanz-theater.de/iiif/2/nvt_img-413-003-004.JP2/full/100,/0/default.jpg</v>
      </c>
      <c r="BC2240" s="29" t="str">
        <f t="shared" si="341"/>
        <v>image/jpeg</v>
      </c>
      <c r="BD2240" s="29" t="str">
        <f t="shared" si="346"/>
        <v>presentation/thumbnail</v>
      </c>
    </row>
    <row r="2241" spans="1:56" ht="12.75" customHeight="1">
      <c r="A2241" s="29">
        <v>1</v>
      </c>
      <c r="B2241" s="29">
        <v>0</v>
      </c>
      <c r="C2241" t="s">
        <v>10238</v>
      </c>
      <c r="D2241" s="29" t="s">
        <v>10239</v>
      </c>
      <c r="E2241" s="29"/>
      <c r="F2241" s="29" t="s">
        <v>9630</v>
      </c>
      <c r="G2241" s="29"/>
      <c r="H2241" s="29"/>
      <c r="I2241" s="402" t="s">
        <v>4446</v>
      </c>
      <c r="J2241" s="406" t="s">
        <v>10226</v>
      </c>
      <c r="K2241" s="29"/>
      <c r="L2241" s="29"/>
      <c r="M2241" s="311"/>
      <c r="N2241" s="29" t="s">
        <v>1390</v>
      </c>
      <c r="O2241" s="29"/>
      <c r="P2241" s="25" t="s">
        <v>2114</v>
      </c>
      <c r="Q2241" s="25"/>
      <c r="R2241" s="29" t="s">
        <v>10197</v>
      </c>
      <c r="S2241" s="29"/>
      <c r="T2241" s="29"/>
      <c r="U2241"/>
      <c r="V2241" t="s">
        <v>3705</v>
      </c>
      <c r="W2241" s="29"/>
      <c r="X2241" s="349"/>
      <c r="Y2241" s="29"/>
      <c r="Z2241" s="29" t="s">
        <v>1218</v>
      </c>
      <c r="AA2241" s="29" t="s">
        <v>1170</v>
      </c>
      <c r="AB2241" s="29"/>
      <c r="AC2241" s="29"/>
      <c r="AD2241" s="29"/>
      <c r="AE2241" s="29" t="s">
        <v>2950</v>
      </c>
      <c r="AG2241" s="38">
        <v>1</v>
      </c>
      <c r="AH2241" s="38" t="s">
        <v>4439</v>
      </c>
      <c r="AI2241" s="38" t="s">
        <v>4440</v>
      </c>
      <c r="AJ2241" s="38" t="s">
        <v>4799</v>
      </c>
      <c r="AK2241" s="38" t="s">
        <v>10231</v>
      </c>
      <c r="AL2241" s="301" t="s">
        <v>10198</v>
      </c>
      <c r="AN2241" s="29" t="s">
        <v>4635</v>
      </c>
      <c r="AO2241" s="29" t="s">
        <v>4442</v>
      </c>
      <c r="AR2241" s="29" t="str">
        <f t="shared" si="347"/>
        <v>0</v>
      </c>
      <c r="AS2241" s="29">
        <f t="shared" si="348"/>
        <v>0</v>
      </c>
      <c r="AT2241" s="29">
        <v>0</v>
      </c>
      <c r="AW2241" s="29" t="str">
        <f t="shared" si="350"/>
        <v/>
      </c>
      <c r="AX2241" s="29" t="str">
        <f t="shared" si="342"/>
        <v/>
      </c>
      <c r="AY2241" s="29" t="str">
        <f t="shared" si="349"/>
        <v>https://media.mediathek-tanz-theater.de/iiif/2/nvt_img-413-003-005.JP2</v>
      </c>
      <c r="AZ2241" s="29" t="str">
        <f t="shared" si="343"/>
        <v>image/jp2</v>
      </c>
      <c r="BA2241" s="29" t="str">
        <f t="shared" si="344"/>
        <v>presentation/iiif</v>
      </c>
      <c r="BB2241" s="29" t="str">
        <f t="shared" si="345"/>
        <v>https://media.mediathek-tanz-theater.de/iiif/2/nvt_img-413-003-005.JP2/full/100,/0/default.jpg</v>
      </c>
      <c r="BC2241" s="29" t="str">
        <f t="shared" si="341"/>
        <v>image/jpeg</v>
      </c>
      <c r="BD2241" s="29" t="str">
        <f t="shared" si="346"/>
        <v>presentation/thumbnail</v>
      </c>
    </row>
    <row r="2242" spans="1:56" ht="12.75" customHeight="1">
      <c r="A2242" s="29">
        <v>1</v>
      </c>
      <c r="B2242" s="29">
        <v>0</v>
      </c>
      <c r="C2242" t="s">
        <v>10240</v>
      </c>
      <c r="D2242" s="29" t="s">
        <v>10202</v>
      </c>
      <c r="E2242" s="29"/>
      <c r="F2242" s="29" t="s">
        <v>9630</v>
      </c>
      <c r="G2242" s="29"/>
      <c r="H2242" s="29"/>
      <c r="I2242" s="402" t="s">
        <v>4446</v>
      </c>
      <c r="J2242" s="406" t="s">
        <v>10226</v>
      </c>
      <c r="K2242" s="29"/>
      <c r="L2242" s="29"/>
      <c r="M2242" s="311"/>
      <c r="N2242" s="29" t="s">
        <v>1390</v>
      </c>
      <c r="O2242" s="29"/>
      <c r="P2242" s="25" t="s">
        <v>2114</v>
      </c>
      <c r="Q2242" s="25"/>
      <c r="R2242" s="29" t="s">
        <v>10197</v>
      </c>
      <c r="S2242" s="29"/>
      <c r="T2242" s="29"/>
      <c r="U2242"/>
      <c r="V2242" t="s">
        <v>3705</v>
      </c>
      <c r="W2242" s="29"/>
      <c r="X2242" s="349"/>
      <c r="Y2242" s="29"/>
      <c r="Z2242" s="29" t="s">
        <v>1218</v>
      </c>
      <c r="AA2242" s="29" t="s">
        <v>1170</v>
      </c>
      <c r="AB2242" s="29"/>
      <c r="AC2242" s="29"/>
      <c r="AD2242" s="29"/>
      <c r="AE2242" s="29" t="s">
        <v>2950</v>
      </c>
      <c r="AG2242" s="38">
        <v>1</v>
      </c>
      <c r="AH2242" s="38" t="s">
        <v>4439</v>
      </c>
      <c r="AI2242" s="38" t="s">
        <v>4440</v>
      </c>
      <c r="AJ2242" s="38" t="s">
        <v>4799</v>
      </c>
      <c r="AK2242" s="38" t="s">
        <v>10231</v>
      </c>
      <c r="AL2242" s="301" t="s">
        <v>10198</v>
      </c>
      <c r="AN2242" s="29" t="s">
        <v>4635</v>
      </c>
      <c r="AO2242" s="29" t="s">
        <v>4442</v>
      </c>
      <c r="AR2242" s="29" t="str">
        <f t="shared" si="347"/>
        <v>0</v>
      </c>
      <c r="AS2242" s="29">
        <f t="shared" si="348"/>
        <v>0</v>
      </c>
      <c r="AT2242" s="29">
        <v>0</v>
      </c>
      <c r="AW2242" s="29" t="str">
        <f t="shared" si="350"/>
        <v/>
      </c>
      <c r="AX2242" s="29" t="str">
        <f t="shared" si="342"/>
        <v/>
      </c>
      <c r="AY2242" s="29" t="str">
        <f t="shared" si="349"/>
        <v>https://media.mediathek-tanz-theater.de/iiif/2/nvt_img-413-003-006.JP2</v>
      </c>
      <c r="AZ2242" s="29" t="str">
        <f t="shared" si="343"/>
        <v>image/jp2</v>
      </c>
      <c r="BA2242" s="29" t="str">
        <f t="shared" si="344"/>
        <v>presentation/iiif</v>
      </c>
      <c r="BB2242" s="29" t="str">
        <f t="shared" si="345"/>
        <v>https://media.mediathek-tanz-theater.de/iiif/2/nvt_img-413-003-006.JP2/full/100,/0/default.jpg</v>
      </c>
      <c r="BC2242" s="29" t="str">
        <f t="shared" si="341"/>
        <v>image/jpeg</v>
      </c>
      <c r="BD2242" s="29" t="str">
        <f t="shared" si="346"/>
        <v>presentation/thumbnail</v>
      </c>
    </row>
    <row r="2243" spans="1:56" ht="12.75" customHeight="1">
      <c r="A2243" s="29">
        <v>1</v>
      </c>
      <c r="B2243" s="29">
        <v>0</v>
      </c>
      <c r="C2243" t="s">
        <v>10241</v>
      </c>
      <c r="D2243" s="29" t="s">
        <v>10242</v>
      </c>
      <c r="E2243" s="29"/>
      <c r="F2243" s="29" t="s">
        <v>9630</v>
      </c>
      <c r="G2243" s="29"/>
      <c r="H2243" s="29"/>
      <c r="I2243" s="402" t="s">
        <v>4438</v>
      </c>
      <c r="J2243" s="406" t="s">
        <v>10191</v>
      </c>
      <c r="K2243" s="29"/>
      <c r="L2243" s="29"/>
      <c r="M2243" s="311"/>
      <c r="N2243" s="29" t="s">
        <v>1390</v>
      </c>
      <c r="O2243" s="29"/>
      <c r="P2243" s="25" t="s">
        <v>2114</v>
      </c>
      <c r="Q2243" s="25"/>
      <c r="R2243" s="29"/>
      <c r="S2243" s="29"/>
      <c r="T2243" s="29"/>
      <c r="U2243"/>
      <c r="V2243" t="s">
        <v>3705</v>
      </c>
      <c r="W2243" s="29"/>
      <c r="X2243" s="349"/>
      <c r="Y2243" s="29"/>
      <c r="Z2243" s="29" t="s">
        <v>1218</v>
      </c>
      <c r="AA2243" s="29" t="s">
        <v>1170</v>
      </c>
      <c r="AB2243" s="29"/>
      <c r="AC2243" s="29"/>
      <c r="AD2243" s="29"/>
      <c r="AE2243" s="29" t="s">
        <v>2950</v>
      </c>
      <c r="AG2243" s="38">
        <v>1</v>
      </c>
      <c r="AH2243" s="38" t="s">
        <v>4439</v>
      </c>
      <c r="AI2243" s="38" t="s">
        <v>4440</v>
      </c>
      <c r="AJ2243" s="38" t="s">
        <v>9656</v>
      </c>
      <c r="AL2243" s="301" t="s">
        <v>10198</v>
      </c>
      <c r="AO2243" s="29" t="s">
        <v>4442</v>
      </c>
      <c r="AR2243" s="29" t="str">
        <f t="shared" si="347"/>
        <v>1</v>
      </c>
      <c r="AS2243" s="29">
        <f t="shared" si="348"/>
        <v>1</v>
      </c>
      <c r="AT2243" s="29">
        <v>1</v>
      </c>
      <c r="AV2243" s="29" t="s">
        <v>10243</v>
      </c>
      <c r="AW2243" s="29" t="str">
        <f t="shared" si="350"/>
        <v>image/tiff</v>
      </c>
      <c r="AX2243" s="29" t="str">
        <f t="shared" si="342"/>
        <v>archival/master</v>
      </c>
      <c r="AY2243" s="29" t="str">
        <f t="shared" si="349"/>
        <v>https://media.mediathek-tanz-theater.de/iiif/2/nvt_img-413-004.JP2</v>
      </c>
      <c r="AZ2243" s="29" t="str">
        <f t="shared" si="343"/>
        <v>image/jp2</v>
      </c>
      <c r="BA2243" s="29" t="str">
        <f t="shared" si="344"/>
        <v>presentation/iiif</v>
      </c>
      <c r="BB2243" s="29" t="str">
        <f t="shared" si="345"/>
        <v>https://media.mediathek-tanz-theater.de/iiif/2/nvt_img-413-004.JP2/full/100,/0/default.jpg</v>
      </c>
      <c r="BC2243" s="29" t="str">
        <f t="shared" si="341"/>
        <v>image/jpeg</v>
      </c>
      <c r="BD2243" s="29" t="str">
        <f t="shared" si="346"/>
        <v>presentation/thumbnail</v>
      </c>
    </row>
    <row r="2244" spans="1:56" ht="12.75" customHeight="1">
      <c r="A2244" s="29">
        <v>1</v>
      </c>
      <c r="B2244" s="29">
        <v>0</v>
      </c>
      <c r="C2244" t="s">
        <v>10244</v>
      </c>
      <c r="D2244" s="29" t="s">
        <v>10204</v>
      </c>
      <c r="E2244" s="29"/>
      <c r="F2244" s="29" t="s">
        <v>9630</v>
      </c>
      <c r="G2244" s="29"/>
      <c r="H2244" s="29"/>
      <c r="I2244" s="402" t="s">
        <v>4446</v>
      </c>
      <c r="J2244" s="406" t="s">
        <v>10241</v>
      </c>
      <c r="K2244" s="29"/>
      <c r="L2244" s="29"/>
      <c r="M2244" s="311"/>
      <c r="N2244" s="29" t="s">
        <v>1390</v>
      </c>
      <c r="O2244" s="29"/>
      <c r="P2244" s="25" t="s">
        <v>2114</v>
      </c>
      <c r="Q2244" s="25"/>
      <c r="R2244" s="29" t="s">
        <v>10197</v>
      </c>
      <c r="S2244" s="29"/>
      <c r="T2244" s="29"/>
      <c r="U2244"/>
      <c r="V2244" t="s">
        <v>3705</v>
      </c>
      <c r="W2244" s="29"/>
      <c r="X2244" s="349"/>
      <c r="Y2244" s="29"/>
      <c r="Z2244" s="29" t="s">
        <v>1218</v>
      </c>
      <c r="AA2244" s="29" t="s">
        <v>1170</v>
      </c>
      <c r="AB2244" s="29"/>
      <c r="AC2244" s="29"/>
      <c r="AD2244" s="29"/>
      <c r="AE2244" s="29" t="s">
        <v>2950</v>
      </c>
      <c r="AG2244" s="38">
        <v>1</v>
      </c>
      <c r="AH2244" s="38" t="s">
        <v>4439</v>
      </c>
      <c r="AI2244" s="38" t="s">
        <v>4440</v>
      </c>
      <c r="AJ2244" s="38" t="s">
        <v>4799</v>
      </c>
      <c r="AK2244" s="38" t="s">
        <v>10245</v>
      </c>
      <c r="AL2244" s="301" t="s">
        <v>10198</v>
      </c>
      <c r="AN2244" s="29" t="s">
        <v>4635</v>
      </c>
      <c r="AO2244" s="29" t="s">
        <v>4442</v>
      </c>
      <c r="AR2244" s="29" t="str">
        <f t="shared" si="347"/>
        <v>0</v>
      </c>
      <c r="AS2244" s="29">
        <f t="shared" si="348"/>
        <v>0</v>
      </c>
      <c r="AT2244" s="29">
        <v>0</v>
      </c>
      <c r="AW2244" s="29" t="str">
        <f t="shared" si="350"/>
        <v/>
      </c>
      <c r="AX2244" s="29" t="str">
        <f t="shared" si="342"/>
        <v/>
      </c>
      <c r="AY2244" s="29" t="str">
        <f t="shared" si="349"/>
        <v>https://media.mediathek-tanz-theater.de/iiif/2/nvt_img-413-004-001.JP2</v>
      </c>
      <c r="AZ2244" s="29" t="str">
        <f t="shared" si="343"/>
        <v>image/jp2</v>
      </c>
      <c r="BA2244" s="29" t="str">
        <f t="shared" si="344"/>
        <v>presentation/iiif</v>
      </c>
      <c r="BB2244" s="29" t="str">
        <f t="shared" si="345"/>
        <v>https://media.mediathek-tanz-theater.de/iiif/2/nvt_img-413-004-001.JP2/full/100,/0/default.jpg</v>
      </c>
      <c r="BC2244" s="29" t="str">
        <f t="shared" si="341"/>
        <v>image/jpeg</v>
      </c>
      <c r="BD2244" s="29" t="str">
        <f t="shared" si="346"/>
        <v>presentation/thumbnail</v>
      </c>
    </row>
    <row r="2245" spans="1:56" ht="12.75" customHeight="1">
      <c r="A2245" s="29">
        <v>1</v>
      </c>
      <c r="B2245" s="29">
        <v>0</v>
      </c>
      <c r="C2245" t="s">
        <v>10246</v>
      </c>
      <c r="D2245" s="29" t="s">
        <v>10247</v>
      </c>
      <c r="E2245" s="29"/>
      <c r="F2245" s="29" t="s">
        <v>9630</v>
      </c>
      <c r="G2245" s="29"/>
      <c r="H2245" s="29"/>
      <c r="I2245" s="402" t="s">
        <v>4446</v>
      </c>
      <c r="J2245" s="406" t="s">
        <v>10241</v>
      </c>
      <c r="K2245" s="29"/>
      <c r="L2245" s="29"/>
      <c r="M2245" s="311"/>
      <c r="N2245" s="29" t="s">
        <v>1390</v>
      </c>
      <c r="O2245" s="29"/>
      <c r="P2245" s="25" t="s">
        <v>2114</v>
      </c>
      <c r="Q2245" s="25"/>
      <c r="R2245" s="29" t="s">
        <v>10197</v>
      </c>
      <c r="S2245" s="29"/>
      <c r="T2245" s="29"/>
      <c r="U2245"/>
      <c r="V2245" t="s">
        <v>3705</v>
      </c>
      <c r="W2245" s="29"/>
      <c r="X2245" s="349"/>
      <c r="Y2245" s="29"/>
      <c r="Z2245" s="29" t="s">
        <v>1218</v>
      </c>
      <c r="AA2245" s="29" t="s">
        <v>1170</v>
      </c>
      <c r="AB2245" s="29"/>
      <c r="AC2245" s="29"/>
      <c r="AD2245" s="29"/>
      <c r="AE2245" s="29" t="s">
        <v>2950</v>
      </c>
      <c r="AG2245" s="38">
        <v>1</v>
      </c>
      <c r="AH2245" s="38" t="s">
        <v>4439</v>
      </c>
      <c r="AI2245" s="38" t="s">
        <v>4440</v>
      </c>
      <c r="AJ2245" s="38" t="s">
        <v>4799</v>
      </c>
      <c r="AK2245" s="38" t="s">
        <v>10245</v>
      </c>
      <c r="AL2245" s="301" t="s">
        <v>10198</v>
      </c>
      <c r="AN2245" s="29" t="s">
        <v>4834</v>
      </c>
      <c r="AO2245" s="29" t="s">
        <v>4442</v>
      </c>
      <c r="AR2245" s="29" t="str">
        <f t="shared" si="347"/>
        <v>0</v>
      </c>
      <c r="AS2245" s="29">
        <f t="shared" si="348"/>
        <v>0</v>
      </c>
      <c r="AT2245" s="29">
        <v>0</v>
      </c>
      <c r="AW2245" s="29" t="str">
        <f t="shared" si="350"/>
        <v/>
      </c>
      <c r="AX2245" s="29" t="str">
        <f t="shared" si="342"/>
        <v/>
      </c>
      <c r="AY2245" s="29" t="str">
        <f t="shared" si="349"/>
        <v>https://media.mediathek-tanz-theater.de/iiif/2/nvt_img-413-004-002.JP2</v>
      </c>
      <c r="AZ2245" s="29" t="str">
        <f t="shared" si="343"/>
        <v>image/jp2</v>
      </c>
      <c r="BA2245" s="29" t="str">
        <f t="shared" si="344"/>
        <v>presentation/iiif</v>
      </c>
      <c r="BB2245" s="29" t="str">
        <f t="shared" si="345"/>
        <v>https://media.mediathek-tanz-theater.de/iiif/2/nvt_img-413-004-002.JP2/full/100,/0/default.jpg</v>
      </c>
      <c r="BC2245" s="29" t="str">
        <f t="shared" ref="BC2245:BC2308" si="351">IF(NOT(BB2245=""),"image/jpeg","")</f>
        <v>image/jpeg</v>
      </c>
      <c r="BD2245" s="29" t="str">
        <f t="shared" si="346"/>
        <v>presentation/thumbnail</v>
      </c>
    </row>
    <row r="2246" spans="1:56" ht="12.75" customHeight="1">
      <c r="A2246" s="29">
        <v>1</v>
      </c>
      <c r="B2246" s="29">
        <v>0</v>
      </c>
      <c r="C2246" t="s">
        <v>10248</v>
      </c>
      <c r="D2246" s="29" t="s">
        <v>10249</v>
      </c>
      <c r="E2246" s="29"/>
      <c r="F2246" s="29" t="s">
        <v>9630</v>
      </c>
      <c r="G2246" s="29"/>
      <c r="H2246" s="29"/>
      <c r="I2246" s="402" t="s">
        <v>4446</v>
      </c>
      <c r="J2246" s="406" t="s">
        <v>10241</v>
      </c>
      <c r="K2246" s="29"/>
      <c r="L2246" s="29"/>
      <c r="M2246" s="311"/>
      <c r="N2246" s="29" t="s">
        <v>1390</v>
      </c>
      <c r="O2246" s="29"/>
      <c r="P2246" s="25" t="s">
        <v>2114</v>
      </c>
      <c r="Q2246" s="25"/>
      <c r="R2246" s="29" t="s">
        <v>10197</v>
      </c>
      <c r="S2246" s="29"/>
      <c r="T2246" s="29"/>
      <c r="U2246"/>
      <c r="V2246" t="s">
        <v>3705</v>
      </c>
      <c r="W2246" s="29"/>
      <c r="X2246" s="349"/>
      <c r="Y2246" s="29"/>
      <c r="Z2246" s="29" t="s">
        <v>1218</v>
      </c>
      <c r="AA2246" s="29" t="s">
        <v>1170</v>
      </c>
      <c r="AB2246" s="29"/>
      <c r="AC2246" s="29"/>
      <c r="AD2246" s="29"/>
      <c r="AE2246" s="29" t="s">
        <v>2950</v>
      </c>
      <c r="AG2246" s="38">
        <v>1</v>
      </c>
      <c r="AH2246" s="38" t="s">
        <v>4439</v>
      </c>
      <c r="AI2246" s="38" t="s">
        <v>4440</v>
      </c>
      <c r="AJ2246" s="38" t="s">
        <v>4799</v>
      </c>
      <c r="AK2246" s="38" t="s">
        <v>72</v>
      </c>
      <c r="AL2246" s="301" t="s">
        <v>10198</v>
      </c>
      <c r="AN2246" s="29" t="s">
        <v>4635</v>
      </c>
      <c r="AO2246" s="29" t="s">
        <v>4442</v>
      </c>
      <c r="AR2246" s="29" t="str">
        <f t="shared" si="347"/>
        <v>0</v>
      </c>
      <c r="AS2246" s="29">
        <f t="shared" si="348"/>
        <v>0</v>
      </c>
      <c r="AT2246" s="29">
        <v>0</v>
      </c>
      <c r="AW2246" s="29" t="str">
        <f t="shared" si="350"/>
        <v/>
      </c>
      <c r="AX2246" s="29" t="str">
        <f t="shared" ref="AX2246:AX2309" si="352">IF(NOT(AV2246=""),"archival/master","")</f>
        <v/>
      </c>
      <c r="AY2246" s="29" t="str">
        <f t="shared" si="349"/>
        <v>https://media.mediathek-tanz-theater.de/iiif/2/nvt_img-413-004-003.JP2</v>
      </c>
      <c r="AZ2246" s="29" t="str">
        <f t="shared" ref="AZ2246:AZ2309" si="353">IF(NOT(AY2246=""),"image/jp2","")</f>
        <v>image/jp2</v>
      </c>
      <c r="BA2246" s="29" t="str">
        <f t="shared" ref="BA2246:BA2309" si="354">IF(NOT(AY2246=""),"presentation/iiif","")</f>
        <v>presentation/iiif</v>
      </c>
      <c r="BB2246" s="29" t="str">
        <f t="shared" ref="BB2246:BB2309" si="355">"https://media.mediathek-tanz-theater.de/iiif/2/nvt_"&amp;C2246&amp;".JP2/full/100,/0/default.jpg"</f>
        <v>https://media.mediathek-tanz-theater.de/iiif/2/nvt_img-413-004-003.JP2/full/100,/0/default.jpg</v>
      </c>
      <c r="BC2246" s="29" t="str">
        <f t="shared" si="351"/>
        <v>image/jpeg</v>
      </c>
      <c r="BD2246" s="29" t="str">
        <f t="shared" ref="BD2246:BD2309" si="356">IF(NOT(BB2246=""),"presentation/thumbnail","")</f>
        <v>presentation/thumbnail</v>
      </c>
    </row>
    <row r="2247" spans="1:56" ht="12.75" customHeight="1">
      <c r="A2247" s="29">
        <v>1</v>
      </c>
      <c r="B2247" s="29">
        <v>0</v>
      </c>
      <c r="C2247" t="s">
        <v>10250</v>
      </c>
      <c r="D2247" s="29" t="s">
        <v>10251</v>
      </c>
      <c r="E2247" s="29"/>
      <c r="F2247" s="29" t="s">
        <v>9630</v>
      </c>
      <c r="G2247" s="29"/>
      <c r="H2247" s="29"/>
      <c r="I2247" s="402" t="s">
        <v>4446</v>
      </c>
      <c r="J2247" s="406" t="s">
        <v>10241</v>
      </c>
      <c r="K2247" s="29"/>
      <c r="L2247" s="29"/>
      <c r="M2247" s="311"/>
      <c r="N2247" s="29" t="s">
        <v>1390</v>
      </c>
      <c r="O2247" s="29"/>
      <c r="P2247" s="25" t="s">
        <v>2114</v>
      </c>
      <c r="Q2247" s="25"/>
      <c r="R2247" s="29" t="s">
        <v>10197</v>
      </c>
      <c r="S2247" s="29"/>
      <c r="T2247" s="29"/>
      <c r="U2247"/>
      <c r="V2247" t="s">
        <v>3705</v>
      </c>
      <c r="W2247" s="29"/>
      <c r="X2247" s="349"/>
      <c r="Y2247" s="29"/>
      <c r="Z2247" s="29" t="s">
        <v>1218</v>
      </c>
      <c r="AA2247" s="29" t="s">
        <v>1170</v>
      </c>
      <c r="AB2247" s="29"/>
      <c r="AC2247" s="29"/>
      <c r="AD2247" s="29"/>
      <c r="AE2247" s="29" t="s">
        <v>2950</v>
      </c>
      <c r="AG2247" s="38">
        <v>1</v>
      </c>
      <c r="AH2247" s="38" t="s">
        <v>4439</v>
      </c>
      <c r="AI2247" s="38" t="s">
        <v>4440</v>
      </c>
      <c r="AJ2247" s="38" t="s">
        <v>4799</v>
      </c>
      <c r="AK2247" s="38" t="s">
        <v>72</v>
      </c>
      <c r="AL2247" s="301" t="s">
        <v>10198</v>
      </c>
      <c r="AN2247" s="29" t="s">
        <v>4635</v>
      </c>
      <c r="AO2247" s="29" t="s">
        <v>4442</v>
      </c>
      <c r="AR2247" s="29" t="str">
        <f t="shared" ref="AR2247:AR2310" si="357">IF(OR(I2247="Negativmappe",I2247="Negativstreifen",I2247="Diapositivfilm",I2247="Fotomappe;(POSITIVE)",AND(I2247="Kostümfotografie",NOT(AE2247="DT")),AND(I2247="Fotografie",NOT(AE2247="DT")),AND(I2247="Porträtfotografie",NOT(AE2247="DT")),AND(I2247="Fotodokumentation",NOT(AE2247="DT")),AND(I2247="Bühnenbildfotografie",NOT(AE2247="DT"))),"1","0")</f>
        <v>0</v>
      </c>
      <c r="AS2247" s="29">
        <f t="shared" ref="AS2247:AS2310" si="358">AT2247</f>
        <v>0</v>
      </c>
      <c r="AT2247" s="29">
        <v>0</v>
      </c>
      <c r="AW2247" s="29" t="str">
        <f t="shared" si="350"/>
        <v/>
      </c>
      <c r="AX2247" s="29" t="str">
        <f t="shared" si="352"/>
        <v/>
      </c>
      <c r="AY2247" s="29" t="str">
        <f t="shared" ref="AY2247:AY2310" si="359">"https://media.mediathek-tanz-theater.de/iiif/2/nvt_"&amp;C2247&amp;".JP2"</f>
        <v>https://media.mediathek-tanz-theater.de/iiif/2/nvt_img-413-004-004.JP2</v>
      </c>
      <c r="AZ2247" s="29" t="str">
        <f t="shared" si="353"/>
        <v>image/jp2</v>
      </c>
      <c r="BA2247" s="29" t="str">
        <f t="shared" si="354"/>
        <v>presentation/iiif</v>
      </c>
      <c r="BB2247" s="29" t="str">
        <f t="shared" si="355"/>
        <v>https://media.mediathek-tanz-theater.de/iiif/2/nvt_img-413-004-004.JP2/full/100,/0/default.jpg</v>
      </c>
      <c r="BC2247" s="29" t="str">
        <f t="shared" si="351"/>
        <v>image/jpeg</v>
      </c>
      <c r="BD2247" s="29" t="str">
        <f t="shared" si="356"/>
        <v>presentation/thumbnail</v>
      </c>
    </row>
    <row r="2248" spans="1:56" ht="12.75" customHeight="1">
      <c r="A2248" s="29">
        <v>1</v>
      </c>
      <c r="B2248" s="29">
        <v>0</v>
      </c>
      <c r="C2248" t="s">
        <v>10252</v>
      </c>
      <c r="D2248" s="29" t="s">
        <v>10253</v>
      </c>
      <c r="E2248" s="29"/>
      <c r="F2248" s="29" t="s">
        <v>9630</v>
      </c>
      <c r="G2248" s="29"/>
      <c r="H2248" s="29"/>
      <c r="I2248" s="402" t="s">
        <v>4446</v>
      </c>
      <c r="J2248" s="406" t="s">
        <v>10241</v>
      </c>
      <c r="K2248" s="29"/>
      <c r="L2248" s="29"/>
      <c r="M2248" s="311"/>
      <c r="N2248" s="29" t="s">
        <v>1390</v>
      </c>
      <c r="O2248" s="29"/>
      <c r="P2248" s="25" t="s">
        <v>2114</v>
      </c>
      <c r="Q2248" s="25"/>
      <c r="R2248" s="29" t="s">
        <v>10197</v>
      </c>
      <c r="S2248" s="29"/>
      <c r="T2248" s="29"/>
      <c r="U2248"/>
      <c r="V2248" t="s">
        <v>3705</v>
      </c>
      <c r="W2248" s="29"/>
      <c r="X2248" s="349"/>
      <c r="Y2248" s="29"/>
      <c r="Z2248" s="29" t="s">
        <v>1218</v>
      </c>
      <c r="AA2248" s="29" t="s">
        <v>1170</v>
      </c>
      <c r="AB2248" s="29"/>
      <c r="AC2248" s="29"/>
      <c r="AD2248" s="29"/>
      <c r="AE2248" s="29" t="s">
        <v>2950</v>
      </c>
      <c r="AG2248" s="38">
        <v>1</v>
      </c>
      <c r="AH2248" s="38" t="s">
        <v>4439</v>
      </c>
      <c r="AI2248" s="38" t="s">
        <v>4440</v>
      </c>
      <c r="AJ2248" s="38" t="s">
        <v>4799</v>
      </c>
      <c r="AK2248" s="38" t="s">
        <v>10254</v>
      </c>
      <c r="AL2248" s="301" t="s">
        <v>10198</v>
      </c>
      <c r="AN2248" s="29" t="s">
        <v>4635</v>
      </c>
      <c r="AO2248" s="29" t="s">
        <v>4442</v>
      </c>
      <c r="AR2248" s="29" t="str">
        <f t="shared" si="357"/>
        <v>0</v>
      </c>
      <c r="AS2248" s="29">
        <f t="shared" si="358"/>
        <v>0</v>
      </c>
      <c r="AT2248" s="29">
        <v>0</v>
      </c>
      <c r="AW2248" s="29" t="str">
        <f t="shared" ref="AW2248:AW2311" si="360">IF(NOT(AV2248=""),"image/tiff","")</f>
        <v/>
      </c>
      <c r="AX2248" s="29" t="str">
        <f t="shared" si="352"/>
        <v/>
      </c>
      <c r="AY2248" s="29" t="str">
        <f t="shared" si="359"/>
        <v>https://media.mediathek-tanz-theater.de/iiif/2/nvt_img-413-004-005.JP2</v>
      </c>
      <c r="AZ2248" s="29" t="str">
        <f t="shared" si="353"/>
        <v>image/jp2</v>
      </c>
      <c r="BA2248" s="29" t="str">
        <f t="shared" si="354"/>
        <v>presentation/iiif</v>
      </c>
      <c r="BB2248" s="29" t="str">
        <f t="shared" si="355"/>
        <v>https://media.mediathek-tanz-theater.de/iiif/2/nvt_img-413-004-005.JP2/full/100,/0/default.jpg</v>
      </c>
      <c r="BC2248" s="29" t="str">
        <f t="shared" si="351"/>
        <v>image/jpeg</v>
      </c>
      <c r="BD2248" s="29" t="str">
        <f t="shared" si="356"/>
        <v>presentation/thumbnail</v>
      </c>
    </row>
    <row r="2249" spans="1:56" ht="12.75" customHeight="1">
      <c r="A2249" s="29">
        <v>1</v>
      </c>
      <c r="B2249" s="29">
        <v>0</v>
      </c>
      <c r="C2249" t="s">
        <v>10255</v>
      </c>
      <c r="D2249" s="29" t="s">
        <v>10256</v>
      </c>
      <c r="E2249" s="29"/>
      <c r="F2249" s="29" t="s">
        <v>9630</v>
      </c>
      <c r="G2249" s="29"/>
      <c r="H2249" s="29"/>
      <c r="I2249" s="402" t="s">
        <v>4446</v>
      </c>
      <c r="J2249" s="406" t="s">
        <v>10241</v>
      </c>
      <c r="K2249" s="29"/>
      <c r="L2249" s="29"/>
      <c r="M2249" s="311"/>
      <c r="N2249" s="29" t="s">
        <v>1390</v>
      </c>
      <c r="O2249" s="29"/>
      <c r="P2249" s="25" t="s">
        <v>2114</v>
      </c>
      <c r="Q2249" s="25"/>
      <c r="R2249" s="29" t="s">
        <v>10197</v>
      </c>
      <c r="S2249" s="29"/>
      <c r="T2249" s="29"/>
      <c r="U2249"/>
      <c r="V2249" t="s">
        <v>3705</v>
      </c>
      <c r="W2249" s="29"/>
      <c r="X2249" s="349"/>
      <c r="Y2249" s="29"/>
      <c r="Z2249" s="29" t="s">
        <v>1218</v>
      </c>
      <c r="AA2249" s="29" t="s">
        <v>1170</v>
      </c>
      <c r="AB2249" s="29"/>
      <c r="AC2249" s="29"/>
      <c r="AD2249" s="29"/>
      <c r="AE2249" s="29" t="s">
        <v>2950</v>
      </c>
      <c r="AG2249" s="38">
        <v>1</v>
      </c>
      <c r="AH2249" s="38" t="s">
        <v>4439</v>
      </c>
      <c r="AI2249" s="38" t="s">
        <v>4440</v>
      </c>
      <c r="AJ2249" s="38" t="s">
        <v>4799</v>
      </c>
      <c r="AK2249" s="38" t="s">
        <v>72</v>
      </c>
      <c r="AL2249" s="301" t="s">
        <v>10198</v>
      </c>
      <c r="AN2249" s="29" t="s">
        <v>4635</v>
      </c>
      <c r="AO2249" s="29" t="s">
        <v>4442</v>
      </c>
      <c r="AR2249" s="29" t="str">
        <f t="shared" si="357"/>
        <v>0</v>
      </c>
      <c r="AS2249" s="29">
        <f t="shared" si="358"/>
        <v>0</v>
      </c>
      <c r="AT2249" s="29">
        <v>0</v>
      </c>
      <c r="AW2249" s="29" t="str">
        <f t="shared" si="360"/>
        <v/>
      </c>
      <c r="AX2249" s="29" t="str">
        <f t="shared" si="352"/>
        <v/>
      </c>
      <c r="AY2249" s="29" t="str">
        <f t="shared" si="359"/>
        <v>https://media.mediathek-tanz-theater.de/iiif/2/nvt_img-413-004-006.JP2</v>
      </c>
      <c r="AZ2249" s="29" t="str">
        <f t="shared" si="353"/>
        <v>image/jp2</v>
      </c>
      <c r="BA2249" s="29" t="str">
        <f t="shared" si="354"/>
        <v>presentation/iiif</v>
      </c>
      <c r="BB2249" s="29" t="str">
        <f t="shared" si="355"/>
        <v>https://media.mediathek-tanz-theater.de/iiif/2/nvt_img-413-004-006.JP2/full/100,/0/default.jpg</v>
      </c>
      <c r="BC2249" s="29" t="str">
        <f t="shared" si="351"/>
        <v>image/jpeg</v>
      </c>
      <c r="BD2249" s="29" t="str">
        <f t="shared" si="356"/>
        <v>presentation/thumbnail</v>
      </c>
    </row>
    <row r="2250" spans="1:56" ht="12.75" customHeight="1">
      <c r="A2250" s="29">
        <v>1</v>
      </c>
      <c r="B2250" s="29">
        <v>0</v>
      </c>
      <c r="C2250" t="s">
        <v>10257</v>
      </c>
      <c r="D2250" s="29" t="s">
        <v>10258</v>
      </c>
      <c r="E2250" s="29"/>
      <c r="F2250" s="29" t="s">
        <v>9630</v>
      </c>
      <c r="G2250" s="29"/>
      <c r="H2250" s="29"/>
      <c r="I2250" s="402" t="s">
        <v>4438</v>
      </c>
      <c r="J2250" s="406" t="s">
        <v>10191</v>
      </c>
      <c r="K2250" s="29"/>
      <c r="L2250" s="29"/>
      <c r="M2250" s="311"/>
      <c r="N2250" s="29" t="s">
        <v>1390</v>
      </c>
      <c r="O2250" s="29"/>
      <c r="P2250" s="25" t="s">
        <v>2114</v>
      </c>
      <c r="Q2250" s="25"/>
      <c r="R2250" s="29"/>
      <c r="S2250" s="29"/>
      <c r="T2250" s="29"/>
      <c r="U2250"/>
      <c r="V2250" t="s">
        <v>3705</v>
      </c>
      <c r="W2250" s="29"/>
      <c r="X2250" s="349"/>
      <c r="Y2250" s="29"/>
      <c r="Z2250" s="29" t="s">
        <v>1218</v>
      </c>
      <c r="AA2250" s="29" t="s">
        <v>1170</v>
      </c>
      <c r="AB2250" s="29"/>
      <c r="AC2250" s="29"/>
      <c r="AD2250" s="29"/>
      <c r="AE2250" s="29" t="s">
        <v>2950</v>
      </c>
      <c r="AG2250" s="38">
        <v>1</v>
      </c>
      <c r="AH2250" s="38" t="s">
        <v>4439</v>
      </c>
      <c r="AI2250" s="38" t="s">
        <v>4440</v>
      </c>
      <c r="AJ2250" s="38" t="s">
        <v>9634</v>
      </c>
      <c r="AL2250" s="301" t="s">
        <v>10198</v>
      </c>
      <c r="AO2250" s="29" t="s">
        <v>4442</v>
      </c>
      <c r="AR2250" s="29" t="str">
        <f t="shared" si="357"/>
        <v>1</v>
      </c>
      <c r="AS2250" s="29">
        <f t="shared" si="358"/>
        <v>1</v>
      </c>
      <c r="AT2250" s="29">
        <v>1</v>
      </c>
      <c r="AV2250" s="29" t="s">
        <v>10259</v>
      </c>
      <c r="AW2250" s="29" t="str">
        <f t="shared" si="360"/>
        <v>image/tiff</v>
      </c>
      <c r="AX2250" s="29" t="str">
        <f t="shared" si="352"/>
        <v>archival/master</v>
      </c>
      <c r="AY2250" s="29" t="str">
        <f t="shared" si="359"/>
        <v>https://media.mediathek-tanz-theater.de/iiif/2/nvt_img-413-005.JP2</v>
      </c>
      <c r="AZ2250" s="29" t="str">
        <f t="shared" si="353"/>
        <v>image/jp2</v>
      </c>
      <c r="BA2250" s="29" t="str">
        <f t="shared" si="354"/>
        <v>presentation/iiif</v>
      </c>
      <c r="BB2250" s="29" t="str">
        <f t="shared" si="355"/>
        <v>https://media.mediathek-tanz-theater.de/iiif/2/nvt_img-413-005.JP2/full/100,/0/default.jpg</v>
      </c>
      <c r="BC2250" s="29" t="str">
        <f t="shared" si="351"/>
        <v>image/jpeg</v>
      </c>
      <c r="BD2250" s="29" t="str">
        <f t="shared" si="356"/>
        <v>presentation/thumbnail</v>
      </c>
    </row>
    <row r="2251" spans="1:56" ht="12.75" customHeight="1">
      <c r="A2251" s="29">
        <v>1</v>
      </c>
      <c r="B2251" s="29">
        <v>0</v>
      </c>
      <c r="C2251" t="s">
        <v>10260</v>
      </c>
      <c r="D2251" s="29" t="s">
        <v>10261</v>
      </c>
      <c r="E2251" s="29"/>
      <c r="F2251" s="29" t="s">
        <v>9630</v>
      </c>
      <c r="G2251" s="29"/>
      <c r="H2251" s="29"/>
      <c r="I2251" s="402" t="s">
        <v>4446</v>
      </c>
      <c r="J2251" s="406" t="s">
        <v>10257</v>
      </c>
      <c r="K2251" s="29"/>
      <c r="L2251" s="29"/>
      <c r="M2251" s="311"/>
      <c r="N2251" s="29" t="s">
        <v>1390</v>
      </c>
      <c r="O2251" s="29"/>
      <c r="P2251" s="25" t="s">
        <v>2114</v>
      </c>
      <c r="Q2251" s="25"/>
      <c r="R2251" s="29" t="s">
        <v>10197</v>
      </c>
      <c r="S2251" s="29"/>
      <c r="T2251" s="29"/>
      <c r="U2251"/>
      <c r="V2251" t="s">
        <v>3705</v>
      </c>
      <c r="W2251" s="29"/>
      <c r="X2251" s="349"/>
      <c r="Y2251" s="29"/>
      <c r="Z2251" s="29" t="s">
        <v>1218</v>
      </c>
      <c r="AA2251" s="29" t="s">
        <v>1170</v>
      </c>
      <c r="AB2251" s="29"/>
      <c r="AC2251" s="29"/>
      <c r="AD2251" s="29"/>
      <c r="AE2251" s="29" t="s">
        <v>2950</v>
      </c>
      <c r="AG2251" s="38">
        <v>1</v>
      </c>
      <c r="AH2251" s="38" t="s">
        <v>4439</v>
      </c>
      <c r="AI2251" s="38" t="s">
        <v>4440</v>
      </c>
      <c r="AJ2251" s="38" t="s">
        <v>4799</v>
      </c>
      <c r="AK2251" s="38" t="s">
        <v>10262</v>
      </c>
      <c r="AL2251" s="301" t="s">
        <v>10198</v>
      </c>
      <c r="AN2251" s="29" t="s">
        <v>4834</v>
      </c>
      <c r="AO2251" s="29" t="s">
        <v>4442</v>
      </c>
      <c r="AR2251" s="29" t="str">
        <f t="shared" si="357"/>
        <v>0</v>
      </c>
      <c r="AS2251" s="29">
        <f t="shared" si="358"/>
        <v>0</v>
      </c>
      <c r="AT2251" s="29">
        <v>0</v>
      </c>
      <c r="AW2251" s="29" t="str">
        <f t="shared" si="360"/>
        <v/>
      </c>
      <c r="AX2251" s="29" t="str">
        <f t="shared" si="352"/>
        <v/>
      </c>
      <c r="AY2251" s="29" t="str">
        <f t="shared" si="359"/>
        <v>https://media.mediathek-tanz-theater.de/iiif/2/nvt_img-413-005-001.JP2</v>
      </c>
      <c r="AZ2251" s="29" t="str">
        <f t="shared" si="353"/>
        <v>image/jp2</v>
      </c>
      <c r="BA2251" s="29" t="str">
        <f t="shared" si="354"/>
        <v>presentation/iiif</v>
      </c>
      <c r="BB2251" s="29" t="str">
        <f t="shared" si="355"/>
        <v>https://media.mediathek-tanz-theater.de/iiif/2/nvt_img-413-005-001.JP2/full/100,/0/default.jpg</v>
      </c>
      <c r="BC2251" s="29" t="str">
        <f t="shared" si="351"/>
        <v>image/jpeg</v>
      </c>
      <c r="BD2251" s="29" t="str">
        <f t="shared" si="356"/>
        <v>presentation/thumbnail</v>
      </c>
    </row>
    <row r="2252" spans="1:56" ht="12.75" customHeight="1">
      <c r="A2252" s="29">
        <v>1</v>
      </c>
      <c r="B2252" s="29">
        <v>0</v>
      </c>
      <c r="C2252" t="s">
        <v>10263</v>
      </c>
      <c r="D2252" s="29" t="s">
        <v>10264</v>
      </c>
      <c r="E2252" s="29"/>
      <c r="F2252" s="29" t="s">
        <v>9630</v>
      </c>
      <c r="G2252" s="29"/>
      <c r="H2252" s="29"/>
      <c r="I2252" s="402" t="s">
        <v>4446</v>
      </c>
      <c r="J2252" s="406" t="s">
        <v>10257</v>
      </c>
      <c r="K2252" s="29"/>
      <c r="L2252" s="29"/>
      <c r="M2252" s="311"/>
      <c r="N2252" s="29" t="s">
        <v>1390</v>
      </c>
      <c r="O2252" s="29"/>
      <c r="P2252" s="25" t="s">
        <v>2114</v>
      </c>
      <c r="Q2252" s="25"/>
      <c r="R2252" s="29" t="s">
        <v>10197</v>
      </c>
      <c r="S2252" s="29"/>
      <c r="T2252" s="29"/>
      <c r="U2252"/>
      <c r="V2252" t="s">
        <v>3705</v>
      </c>
      <c r="W2252" s="29"/>
      <c r="X2252" s="349"/>
      <c r="Y2252" s="29"/>
      <c r="Z2252" s="29" t="s">
        <v>1218</v>
      </c>
      <c r="AA2252" s="29" t="s">
        <v>1170</v>
      </c>
      <c r="AB2252" s="29"/>
      <c r="AC2252" s="29"/>
      <c r="AD2252" s="29"/>
      <c r="AE2252" s="29" t="s">
        <v>2950</v>
      </c>
      <c r="AG2252" s="38">
        <v>1</v>
      </c>
      <c r="AH2252" s="38" t="s">
        <v>4439</v>
      </c>
      <c r="AI2252" s="38" t="s">
        <v>4440</v>
      </c>
      <c r="AJ2252" s="38" t="s">
        <v>4799</v>
      </c>
      <c r="AK2252" s="38" t="s">
        <v>10265</v>
      </c>
      <c r="AL2252" s="301" t="s">
        <v>10198</v>
      </c>
      <c r="AN2252" s="29" t="s">
        <v>4834</v>
      </c>
      <c r="AO2252" s="29" t="s">
        <v>4442</v>
      </c>
      <c r="AR2252" s="29" t="str">
        <f t="shared" si="357"/>
        <v>0</v>
      </c>
      <c r="AS2252" s="29">
        <f t="shared" si="358"/>
        <v>0</v>
      </c>
      <c r="AT2252" s="29">
        <v>0</v>
      </c>
      <c r="AW2252" s="29" t="str">
        <f t="shared" si="360"/>
        <v/>
      </c>
      <c r="AX2252" s="29" t="str">
        <f t="shared" si="352"/>
        <v/>
      </c>
      <c r="AY2252" s="29" t="str">
        <f t="shared" si="359"/>
        <v>https://media.mediathek-tanz-theater.de/iiif/2/nvt_img-413-005-002.JP2</v>
      </c>
      <c r="AZ2252" s="29" t="str">
        <f t="shared" si="353"/>
        <v>image/jp2</v>
      </c>
      <c r="BA2252" s="29" t="str">
        <f t="shared" si="354"/>
        <v>presentation/iiif</v>
      </c>
      <c r="BB2252" s="29" t="str">
        <f t="shared" si="355"/>
        <v>https://media.mediathek-tanz-theater.de/iiif/2/nvt_img-413-005-002.JP2/full/100,/0/default.jpg</v>
      </c>
      <c r="BC2252" s="29" t="str">
        <f t="shared" si="351"/>
        <v>image/jpeg</v>
      </c>
      <c r="BD2252" s="29" t="str">
        <f t="shared" si="356"/>
        <v>presentation/thumbnail</v>
      </c>
    </row>
    <row r="2253" spans="1:56" ht="12.75" customHeight="1">
      <c r="A2253" s="29">
        <v>1</v>
      </c>
      <c r="B2253" s="29">
        <v>0</v>
      </c>
      <c r="C2253" t="s">
        <v>10266</v>
      </c>
      <c r="D2253" s="29" t="s">
        <v>10267</v>
      </c>
      <c r="E2253" s="29"/>
      <c r="F2253" s="29" t="s">
        <v>9630</v>
      </c>
      <c r="G2253" s="29"/>
      <c r="H2253" s="29"/>
      <c r="I2253" s="402" t="s">
        <v>4446</v>
      </c>
      <c r="J2253" s="406" t="s">
        <v>10257</v>
      </c>
      <c r="K2253" s="29"/>
      <c r="L2253" s="29"/>
      <c r="M2253" s="311"/>
      <c r="N2253" s="29" t="s">
        <v>1390</v>
      </c>
      <c r="O2253" s="29"/>
      <c r="P2253" s="25" t="s">
        <v>2114</v>
      </c>
      <c r="Q2253" s="25"/>
      <c r="R2253" s="29" t="s">
        <v>10197</v>
      </c>
      <c r="S2253" s="29"/>
      <c r="T2253" s="29"/>
      <c r="U2253"/>
      <c r="V2253" t="s">
        <v>3705</v>
      </c>
      <c r="W2253" s="29"/>
      <c r="X2253" s="349"/>
      <c r="Y2253" s="29"/>
      <c r="Z2253" s="29" t="s">
        <v>1218</v>
      </c>
      <c r="AA2253" s="29" t="s">
        <v>1170</v>
      </c>
      <c r="AB2253" s="29"/>
      <c r="AC2253" s="29"/>
      <c r="AD2253" s="29"/>
      <c r="AE2253" s="29" t="s">
        <v>2950</v>
      </c>
      <c r="AG2253" s="38">
        <v>1</v>
      </c>
      <c r="AH2253" s="38" t="s">
        <v>4439</v>
      </c>
      <c r="AI2253" s="38" t="s">
        <v>4440</v>
      </c>
      <c r="AJ2253" s="38" t="s">
        <v>4799</v>
      </c>
      <c r="AK2253" s="38" t="s">
        <v>10265</v>
      </c>
      <c r="AL2253" s="301" t="s">
        <v>10198</v>
      </c>
      <c r="AN2253" s="29" t="s">
        <v>4834</v>
      </c>
      <c r="AO2253" s="29" t="s">
        <v>4442</v>
      </c>
      <c r="AR2253" s="29" t="str">
        <f t="shared" si="357"/>
        <v>0</v>
      </c>
      <c r="AS2253" s="29">
        <f t="shared" si="358"/>
        <v>0</v>
      </c>
      <c r="AT2253" s="29">
        <v>0</v>
      </c>
      <c r="AW2253" s="29" t="str">
        <f t="shared" si="360"/>
        <v/>
      </c>
      <c r="AX2253" s="29" t="str">
        <f t="shared" si="352"/>
        <v/>
      </c>
      <c r="AY2253" s="29" t="str">
        <f t="shared" si="359"/>
        <v>https://media.mediathek-tanz-theater.de/iiif/2/nvt_img-413-005-003.JP2</v>
      </c>
      <c r="AZ2253" s="29" t="str">
        <f t="shared" si="353"/>
        <v>image/jp2</v>
      </c>
      <c r="BA2253" s="29" t="str">
        <f t="shared" si="354"/>
        <v>presentation/iiif</v>
      </c>
      <c r="BB2253" s="29" t="str">
        <f t="shared" si="355"/>
        <v>https://media.mediathek-tanz-theater.de/iiif/2/nvt_img-413-005-003.JP2/full/100,/0/default.jpg</v>
      </c>
      <c r="BC2253" s="29" t="str">
        <f t="shared" si="351"/>
        <v>image/jpeg</v>
      </c>
      <c r="BD2253" s="29" t="str">
        <f t="shared" si="356"/>
        <v>presentation/thumbnail</v>
      </c>
    </row>
    <row r="2254" spans="1:56" ht="12.75" customHeight="1">
      <c r="A2254" s="29">
        <v>1</v>
      </c>
      <c r="B2254" s="29">
        <v>0</v>
      </c>
      <c r="C2254" t="s">
        <v>10268</v>
      </c>
      <c r="D2254" s="29" t="s">
        <v>10269</v>
      </c>
      <c r="E2254" s="29"/>
      <c r="F2254" s="29" t="s">
        <v>9630</v>
      </c>
      <c r="G2254" s="29"/>
      <c r="H2254" s="29"/>
      <c r="I2254" s="402" t="s">
        <v>4446</v>
      </c>
      <c r="J2254" s="406" t="s">
        <v>10257</v>
      </c>
      <c r="K2254" s="29"/>
      <c r="L2254" s="29"/>
      <c r="M2254" s="311"/>
      <c r="N2254" s="29" t="s">
        <v>1390</v>
      </c>
      <c r="O2254" s="29"/>
      <c r="P2254" s="25" t="s">
        <v>2114</v>
      </c>
      <c r="Q2254" s="25"/>
      <c r="R2254" s="29" t="s">
        <v>10197</v>
      </c>
      <c r="S2254" s="29"/>
      <c r="T2254" s="29"/>
      <c r="U2254"/>
      <c r="V2254" t="s">
        <v>3705</v>
      </c>
      <c r="W2254" s="29"/>
      <c r="X2254" s="349"/>
      <c r="Y2254" s="29"/>
      <c r="Z2254" s="29" t="s">
        <v>1218</v>
      </c>
      <c r="AA2254" s="29" t="s">
        <v>1170</v>
      </c>
      <c r="AB2254" s="29"/>
      <c r="AC2254" s="29"/>
      <c r="AD2254" s="29"/>
      <c r="AE2254" s="29" t="s">
        <v>2950</v>
      </c>
      <c r="AG2254" s="38">
        <v>1</v>
      </c>
      <c r="AH2254" s="38" t="s">
        <v>4439</v>
      </c>
      <c r="AI2254" s="38" t="s">
        <v>4440</v>
      </c>
      <c r="AJ2254" s="38" t="s">
        <v>4799</v>
      </c>
      <c r="AK2254" s="38" t="s">
        <v>72</v>
      </c>
      <c r="AL2254" s="301" t="s">
        <v>10198</v>
      </c>
      <c r="AN2254" s="29" t="s">
        <v>4635</v>
      </c>
      <c r="AO2254" s="29" t="s">
        <v>4442</v>
      </c>
      <c r="AR2254" s="29" t="str">
        <f t="shared" si="357"/>
        <v>0</v>
      </c>
      <c r="AS2254" s="29">
        <f t="shared" si="358"/>
        <v>0</v>
      </c>
      <c r="AT2254" s="29">
        <v>0</v>
      </c>
      <c r="AW2254" s="29" t="str">
        <f t="shared" si="360"/>
        <v/>
      </c>
      <c r="AX2254" s="29" t="str">
        <f t="shared" si="352"/>
        <v/>
      </c>
      <c r="AY2254" s="29" t="str">
        <f t="shared" si="359"/>
        <v>https://media.mediathek-tanz-theater.de/iiif/2/nvt_img-413-005-004.JP2</v>
      </c>
      <c r="AZ2254" s="29" t="str">
        <f t="shared" si="353"/>
        <v>image/jp2</v>
      </c>
      <c r="BA2254" s="29" t="str">
        <f t="shared" si="354"/>
        <v>presentation/iiif</v>
      </c>
      <c r="BB2254" s="29" t="str">
        <f t="shared" si="355"/>
        <v>https://media.mediathek-tanz-theater.de/iiif/2/nvt_img-413-005-004.JP2/full/100,/0/default.jpg</v>
      </c>
      <c r="BC2254" s="29" t="str">
        <f t="shared" si="351"/>
        <v>image/jpeg</v>
      </c>
      <c r="BD2254" s="29" t="str">
        <f t="shared" si="356"/>
        <v>presentation/thumbnail</v>
      </c>
    </row>
    <row r="2255" spans="1:56" ht="12.75" customHeight="1">
      <c r="A2255" s="29">
        <v>1</v>
      </c>
      <c r="B2255" s="29">
        <v>0</v>
      </c>
      <c r="C2255" t="s">
        <v>10270</v>
      </c>
      <c r="D2255" s="29" t="s">
        <v>10271</v>
      </c>
      <c r="E2255" s="29"/>
      <c r="F2255" s="29" t="s">
        <v>9630</v>
      </c>
      <c r="G2255" s="29"/>
      <c r="H2255" s="29"/>
      <c r="I2255" s="402" t="s">
        <v>4446</v>
      </c>
      <c r="J2255" s="406" t="s">
        <v>10257</v>
      </c>
      <c r="K2255" s="29"/>
      <c r="L2255" s="29"/>
      <c r="M2255" s="311"/>
      <c r="N2255" s="29" t="s">
        <v>1390</v>
      </c>
      <c r="O2255" s="29"/>
      <c r="P2255" s="25" t="s">
        <v>2114</v>
      </c>
      <c r="Q2255" s="25"/>
      <c r="R2255" s="29" t="s">
        <v>10197</v>
      </c>
      <c r="S2255" s="29"/>
      <c r="T2255" s="29"/>
      <c r="U2255"/>
      <c r="V2255" t="s">
        <v>3705</v>
      </c>
      <c r="W2255" s="29"/>
      <c r="X2255" s="349"/>
      <c r="Y2255" s="29"/>
      <c r="Z2255" s="29" t="s">
        <v>1218</v>
      </c>
      <c r="AA2255" s="29" t="s">
        <v>1170</v>
      </c>
      <c r="AB2255" s="29"/>
      <c r="AC2255" s="29"/>
      <c r="AD2255" s="29"/>
      <c r="AE2255" s="29" t="s">
        <v>2950</v>
      </c>
      <c r="AG2255" s="38">
        <v>1</v>
      </c>
      <c r="AH2255" s="38" t="s">
        <v>4439</v>
      </c>
      <c r="AI2255" s="38" t="s">
        <v>4440</v>
      </c>
      <c r="AJ2255" s="38" t="s">
        <v>4799</v>
      </c>
      <c r="AK2255" s="38" t="s">
        <v>10272</v>
      </c>
      <c r="AL2255" s="301" t="s">
        <v>10198</v>
      </c>
      <c r="AN2255" s="29" t="s">
        <v>72</v>
      </c>
      <c r="AO2255" s="29" t="s">
        <v>4442</v>
      </c>
      <c r="AR2255" s="29" t="str">
        <f t="shared" si="357"/>
        <v>0</v>
      </c>
      <c r="AS2255" s="29">
        <f t="shared" si="358"/>
        <v>0</v>
      </c>
      <c r="AT2255" s="29">
        <v>0</v>
      </c>
      <c r="AW2255" s="29" t="str">
        <f t="shared" si="360"/>
        <v/>
      </c>
      <c r="AX2255" s="29" t="str">
        <f t="shared" si="352"/>
        <v/>
      </c>
      <c r="AY2255" s="29" t="str">
        <f t="shared" si="359"/>
        <v>https://media.mediathek-tanz-theater.de/iiif/2/nvt_img-413-005-005.JP2</v>
      </c>
      <c r="AZ2255" s="29" t="str">
        <f t="shared" si="353"/>
        <v>image/jp2</v>
      </c>
      <c r="BA2255" s="29" t="str">
        <f t="shared" si="354"/>
        <v>presentation/iiif</v>
      </c>
      <c r="BB2255" s="29" t="str">
        <f t="shared" si="355"/>
        <v>https://media.mediathek-tanz-theater.de/iiif/2/nvt_img-413-005-005.JP2/full/100,/0/default.jpg</v>
      </c>
      <c r="BC2255" s="29" t="str">
        <f t="shared" si="351"/>
        <v>image/jpeg</v>
      </c>
      <c r="BD2255" s="29" t="str">
        <f t="shared" si="356"/>
        <v>presentation/thumbnail</v>
      </c>
    </row>
    <row r="2256" spans="1:56" ht="12.75" customHeight="1">
      <c r="A2256" s="29">
        <v>1</v>
      </c>
      <c r="B2256" s="29">
        <v>0</v>
      </c>
      <c r="C2256" t="s">
        <v>10273</v>
      </c>
      <c r="D2256" s="29" t="s">
        <v>10274</v>
      </c>
      <c r="E2256" s="29"/>
      <c r="F2256" s="29" t="s">
        <v>9630</v>
      </c>
      <c r="G2256" s="29"/>
      <c r="H2256" s="29"/>
      <c r="I2256" s="402" t="s">
        <v>4446</v>
      </c>
      <c r="J2256" s="406" t="s">
        <v>10257</v>
      </c>
      <c r="K2256" s="29"/>
      <c r="L2256" s="29"/>
      <c r="M2256" s="311"/>
      <c r="N2256" s="29" t="s">
        <v>1390</v>
      </c>
      <c r="O2256" s="29"/>
      <c r="P2256" s="25" t="s">
        <v>2114</v>
      </c>
      <c r="Q2256" s="25"/>
      <c r="R2256" s="29" t="s">
        <v>10197</v>
      </c>
      <c r="S2256" s="29"/>
      <c r="T2256" s="29"/>
      <c r="U2256"/>
      <c r="V2256" t="s">
        <v>3705</v>
      </c>
      <c r="W2256" s="29"/>
      <c r="X2256" s="349"/>
      <c r="Y2256" s="29"/>
      <c r="Z2256" s="29" t="s">
        <v>1218</v>
      </c>
      <c r="AA2256" s="29" t="s">
        <v>1170</v>
      </c>
      <c r="AB2256" s="29"/>
      <c r="AC2256" s="29"/>
      <c r="AD2256" s="29"/>
      <c r="AE2256" s="29" t="s">
        <v>2950</v>
      </c>
      <c r="AG2256" s="38">
        <v>1</v>
      </c>
      <c r="AH2256" s="38" t="s">
        <v>4439</v>
      </c>
      <c r="AI2256" s="38" t="s">
        <v>4440</v>
      </c>
      <c r="AJ2256" s="38" t="s">
        <v>4799</v>
      </c>
      <c r="AK2256" s="38" t="s">
        <v>10265</v>
      </c>
      <c r="AL2256" s="301" t="s">
        <v>10198</v>
      </c>
      <c r="AN2256" s="29" t="s">
        <v>4635</v>
      </c>
      <c r="AO2256" s="29" t="s">
        <v>4442</v>
      </c>
      <c r="AR2256" s="29" t="str">
        <f t="shared" si="357"/>
        <v>0</v>
      </c>
      <c r="AS2256" s="29">
        <f t="shared" si="358"/>
        <v>0</v>
      </c>
      <c r="AT2256" s="29">
        <v>0</v>
      </c>
      <c r="AW2256" s="29" t="str">
        <f t="shared" si="360"/>
        <v/>
      </c>
      <c r="AX2256" s="29" t="str">
        <f t="shared" si="352"/>
        <v/>
      </c>
      <c r="AY2256" s="29" t="str">
        <f t="shared" si="359"/>
        <v>https://media.mediathek-tanz-theater.de/iiif/2/nvt_img-413-005-006.JP2</v>
      </c>
      <c r="AZ2256" s="29" t="str">
        <f t="shared" si="353"/>
        <v>image/jp2</v>
      </c>
      <c r="BA2256" s="29" t="str">
        <f t="shared" si="354"/>
        <v>presentation/iiif</v>
      </c>
      <c r="BB2256" s="29" t="str">
        <f t="shared" si="355"/>
        <v>https://media.mediathek-tanz-theater.de/iiif/2/nvt_img-413-005-006.JP2/full/100,/0/default.jpg</v>
      </c>
      <c r="BC2256" s="29" t="str">
        <f t="shared" si="351"/>
        <v>image/jpeg</v>
      </c>
      <c r="BD2256" s="29" t="str">
        <f t="shared" si="356"/>
        <v>presentation/thumbnail</v>
      </c>
    </row>
    <row r="2257" spans="1:56" ht="12.75" customHeight="1">
      <c r="A2257" s="29">
        <v>1</v>
      </c>
      <c r="B2257" s="29">
        <v>0</v>
      </c>
      <c r="C2257" t="s">
        <v>10275</v>
      </c>
      <c r="D2257" s="29" t="s">
        <v>10276</v>
      </c>
      <c r="E2257" s="29"/>
      <c r="F2257" s="29" t="s">
        <v>9630</v>
      </c>
      <c r="G2257" s="29"/>
      <c r="H2257" s="29"/>
      <c r="I2257" s="402" t="s">
        <v>4438</v>
      </c>
      <c r="J2257" s="406" t="s">
        <v>10191</v>
      </c>
      <c r="K2257" s="29"/>
      <c r="L2257" s="29"/>
      <c r="M2257" s="311"/>
      <c r="N2257" s="29" t="s">
        <v>1390</v>
      </c>
      <c r="O2257" s="29"/>
      <c r="P2257" s="25" t="s">
        <v>2114</v>
      </c>
      <c r="Q2257" s="25"/>
      <c r="R2257" s="29" t="s">
        <v>10197</v>
      </c>
      <c r="S2257" s="29"/>
      <c r="T2257" s="29"/>
      <c r="U2257"/>
      <c r="V2257" t="s">
        <v>3705</v>
      </c>
      <c r="W2257" s="29"/>
      <c r="X2257" s="349"/>
      <c r="Y2257" s="29"/>
      <c r="Z2257" s="29" t="s">
        <v>1218</v>
      </c>
      <c r="AA2257" s="29" t="s">
        <v>1170</v>
      </c>
      <c r="AB2257" s="29"/>
      <c r="AC2257" s="29"/>
      <c r="AD2257" s="29"/>
      <c r="AE2257" s="29" t="s">
        <v>2950</v>
      </c>
      <c r="AG2257" s="38">
        <v>1</v>
      </c>
      <c r="AH2257" s="38" t="s">
        <v>4439</v>
      </c>
      <c r="AI2257" s="38" t="s">
        <v>4440</v>
      </c>
      <c r="AJ2257" s="38" t="s">
        <v>10277</v>
      </c>
      <c r="AL2257" s="301" t="s">
        <v>10198</v>
      </c>
      <c r="AO2257" s="29" t="s">
        <v>4442</v>
      </c>
      <c r="AR2257" s="29" t="str">
        <f t="shared" si="357"/>
        <v>1</v>
      </c>
      <c r="AS2257" s="29">
        <f t="shared" si="358"/>
        <v>1</v>
      </c>
      <c r="AT2257" s="29">
        <v>1</v>
      </c>
      <c r="AV2257" s="29" t="s">
        <v>10278</v>
      </c>
      <c r="AW2257" s="29" t="str">
        <f t="shared" si="360"/>
        <v>image/tiff</v>
      </c>
      <c r="AX2257" s="29" t="str">
        <f t="shared" si="352"/>
        <v>archival/master</v>
      </c>
      <c r="AY2257" s="29" t="str">
        <f t="shared" si="359"/>
        <v>https://media.mediathek-tanz-theater.de/iiif/2/nvt_img-413-006.JP2</v>
      </c>
      <c r="AZ2257" s="29" t="str">
        <f t="shared" si="353"/>
        <v>image/jp2</v>
      </c>
      <c r="BA2257" s="29" t="str">
        <f t="shared" si="354"/>
        <v>presentation/iiif</v>
      </c>
      <c r="BB2257" s="29" t="str">
        <f t="shared" si="355"/>
        <v>https://media.mediathek-tanz-theater.de/iiif/2/nvt_img-413-006.JP2/full/100,/0/default.jpg</v>
      </c>
      <c r="BC2257" s="29" t="str">
        <f t="shared" si="351"/>
        <v>image/jpeg</v>
      </c>
      <c r="BD2257" s="29" t="str">
        <f t="shared" si="356"/>
        <v>presentation/thumbnail</v>
      </c>
    </row>
    <row r="2258" spans="1:56" ht="12.75" customHeight="1">
      <c r="A2258" s="29">
        <v>1</v>
      </c>
      <c r="B2258" s="29">
        <v>0</v>
      </c>
      <c r="C2258" t="s">
        <v>10279</v>
      </c>
      <c r="D2258" s="29" t="s">
        <v>10280</v>
      </c>
      <c r="E2258" s="29"/>
      <c r="F2258" s="29" t="s">
        <v>9630</v>
      </c>
      <c r="G2258" s="29"/>
      <c r="H2258" s="29"/>
      <c r="I2258" s="402" t="s">
        <v>4446</v>
      </c>
      <c r="J2258" s="406" t="s">
        <v>10275</v>
      </c>
      <c r="K2258" s="29"/>
      <c r="L2258" s="29"/>
      <c r="M2258" s="311"/>
      <c r="N2258" s="29" t="s">
        <v>1390</v>
      </c>
      <c r="O2258" s="29"/>
      <c r="P2258" s="25" t="s">
        <v>2114</v>
      </c>
      <c r="Q2258" s="25"/>
      <c r="R2258" s="29" t="s">
        <v>10197</v>
      </c>
      <c r="S2258" s="29"/>
      <c r="T2258" s="29"/>
      <c r="U2258"/>
      <c r="V2258" t="s">
        <v>3705</v>
      </c>
      <c r="W2258" s="29"/>
      <c r="X2258" s="349"/>
      <c r="Y2258" s="29"/>
      <c r="Z2258" s="29" t="s">
        <v>1218</v>
      </c>
      <c r="AA2258" s="29" t="s">
        <v>1170</v>
      </c>
      <c r="AB2258" s="29"/>
      <c r="AC2258" s="29"/>
      <c r="AD2258" s="29"/>
      <c r="AE2258" s="29" t="s">
        <v>2950</v>
      </c>
      <c r="AG2258" s="38">
        <v>1</v>
      </c>
      <c r="AH2258" s="38" t="s">
        <v>4439</v>
      </c>
      <c r="AI2258" s="38" t="s">
        <v>4440</v>
      </c>
      <c r="AJ2258" s="38" t="s">
        <v>4799</v>
      </c>
      <c r="AK2258" s="38" t="s">
        <v>10281</v>
      </c>
      <c r="AL2258" s="301" t="s">
        <v>10198</v>
      </c>
      <c r="AN2258" s="29" t="s">
        <v>4834</v>
      </c>
      <c r="AO2258" s="29" t="s">
        <v>4442</v>
      </c>
      <c r="AR2258" s="29" t="str">
        <f t="shared" si="357"/>
        <v>0</v>
      </c>
      <c r="AS2258" s="29">
        <f t="shared" si="358"/>
        <v>0</v>
      </c>
      <c r="AT2258" s="29">
        <v>0</v>
      </c>
      <c r="AW2258" s="29" t="str">
        <f t="shared" si="360"/>
        <v/>
      </c>
      <c r="AX2258" s="29" t="str">
        <f t="shared" si="352"/>
        <v/>
      </c>
      <c r="AY2258" s="29" t="str">
        <f t="shared" si="359"/>
        <v>https://media.mediathek-tanz-theater.de/iiif/2/nvt_img-413-006-001.JP2</v>
      </c>
      <c r="AZ2258" s="29" t="str">
        <f t="shared" si="353"/>
        <v>image/jp2</v>
      </c>
      <c r="BA2258" s="29" t="str">
        <f t="shared" si="354"/>
        <v>presentation/iiif</v>
      </c>
      <c r="BB2258" s="29" t="str">
        <f t="shared" si="355"/>
        <v>https://media.mediathek-tanz-theater.de/iiif/2/nvt_img-413-006-001.JP2/full/100,/0/default.jpg</v>
      </c>
      <c r="BC2258" s="29" t="str">
        <f t="shared" si="351"/>
        <v>image/jpeg</v>
      </c>
      <c r="BD2258" s="29" t="str">
        <f t="shared" si="356"/>
        <v>presentation/thumbnail</v>
      </c>
    </row>
    <row r="2259" spans="1:56" ht="12.75" customHeight="1">
      <c r="A2259" s="29">
        <v>1</v>
      </c>
      <c r="B2259" s="29">
        <v>0</v>
      </c>
      <c r="C2259" t="s">
        <v>10282</v>
      </c>
      <c r="D2259" s="29" t="s">
        <v>10283</v>
      </c>
      <c r="E2259" s="29"/>
      <c r="F2259" s="29" t="s">
        <v>9630</v>
      </c>
      <c r="G2259" s="29"/>
      <c r="H2259" s="29"/>
      <c r="I2259" s="402" t="s">
        <v>4446</v>
      </c>
      <c r="J2259" s="406" t="s">
        <v>10275</v>
      </c>
      <c r="K2259" s="29"/>
      <c r="L2259" s="29"/>
      <c r="M2259" s="311"/>
      <c r="N2259" s="29" t="s">
        <v>1390</v>
      </c>
      <c r="O2259" s="29"/>
      <c r="P2259" s="25" t="s">
        <v>2114</v>
      </c>
      <c r="Q2259" s="25"/>
      <c r="R2259" s="29" t="s">
        <v>10197</v>
      </c>
      <c r="S2259" s="29"/>
      <c r="T2259" s="29"/>
      <c r="U2259"/>
      <c r="V2259" t="s">
        <v>3705</v>
      </c>
      <c r="W2259" s="29"/>
      <c r="X2259" s="349"/>
      <c r="Y2259" s="29"/>
      <c r="Z2259" s="29" t="s">
        <v>1218</v>
      </c>
      <c r="AA2259" s="29" t="s">
        <v>1170</v>
      </c>
      <c r="AB2259" s="29"/>
      <c r="AC2259" s="29"/>
      <c r="AD2259" s="29"/>
      <c r="AE2259" s="29" t="s">
        <v>2950</v>
      </c>
      <c r="AG2259" s="38">
        <v>1</v>
      </c>
      <c r="AH2259" s="38" t="s">
        <v>4439</v>
      </c>
      <c r="AI2259" s="38" t="s">
        <v>4440</v>
      </c>
      <c r="AJ2259" s="38" t="s">
        <v>4799</v>
      </c>
      <c r="AK2259" s="38" t="s">
        <v>10284</v>
      </c>
      <c r="AL2259" s="301" t="s">
        <v>10198</v>
      </c>
      <c r="AN2259" s="29" t="s">
        <v>4635</v>
      </c>
      <c r="AO2259" s="29" t="s">
        <v>4442</v>
      </c>
      <c r="AR2259" s="29" t="str">
        <f t="shared" si="357"/>
        <v>0</v>
      </c>
      <c r="AS2259" s="29">
        <f t="shared" si="358"/>
        <v>0</v>
      </c>
      <c r="AT2259" s="29">
        <v>0</v>
      </c>
      <c r="AW2259" s="29" t="str">
        <f t="shared" si="360"/>
        <v/>
      </c>
      <c r="AX2259" s="29" t="str">
        <f t="shared" si="352"/>
        <v/>
      </c>
      <c r="AY2259" s="29" t="str">
        <f t="shared" si="359"/>
        <v>https://media.mediathek-tanz-theater.de/iiif/2/nvt_img-413-006-002.JP2</v>
      </c>
      <c r="AZ2259" s="29" t="str">
        <f t="shared" si="353"/>
        <v>image/jp2</v>
      </c>
      <c r="BA2259" s="29" t="str">
        <f t="shared" si="354"/>
        <v>presentation/iiif</v>
      </c>
      <c r="BB2259" s="29" t="str">
        <f t="shared" si="355"/>
        <v>https://media.mediathek-tanz-theater.de/iiif/2/nvt_img-413-006-002.JP2/full/100,/0/default.jpg</v>
      </c>
      <c r="BC2259" s="29" t="str">
        <f t="shared" si="351"/>
        <v>image/jpeg</v>
      </c>
      <c r="BD2259" s="29" t="str">
        <f t="shared" si="356"/>
        <v>presentation/thumbnail</v>
      </c>
    </row>
    <row r="2260" spans="1:56" ht="12.75" customHeight="1">
      <c r="A2260" s="29">
        <v>1</v>
      </c>
      <c r="B2260" s="29">
        <v>0</v>
      </c>
      <c r="C2260" t="s">
        <v>10285</v>
      </c>
      <c r="D2260" s="29" t="s">
        <v>10286</v>
      </c>
      <c r="E2260" s="29"/>
      <c r="F2260" s="29" t="s">
        <v>9630</v>
      </c>
      <c r="G2260" s="29"/>
      <c r="H2260" s="29"/>
      <c r="I2260" s="402" t="s">
        <v>4446</v>
      </c>
      <c r="J2260" s="406" t="s">
        <v>10275</v>
      </c>
      <c r="K2260" s="29"/>
      <c r="L2260" s="29"/>
      <c r="M2260" s="311"/>
      <c r="N2260" s="29" t="s">
        <v>1390</v>
      </c>
      <c r="O2260" s="29"/>
      <c r="P2260" s="25" t="s">
        <v>2114</v>
      </c>
      <c r="Q2260" s="25"/>
      <c r="R2260" s="29" t="s">
        <v>10197</v>
      </c>
      <c r="S2260" s="29"/>
      <c r="T2260" s="29"/>
      <c r="U2260"/>
      <c r="V2260" t="s">
        <v>3705</v>
      </c>
      <c r="W2260" s="29"/>
      <c r="X2260" s="349"/>
      <c r="Y2260" s="29"/>
      <c r="Z2260" s="29" t="s">
        <v>1218</v>
      </c>
      <c r="AA2260" s="29" t="s">
        <v>1170</v>
      </c>
      <c r="AB2260" s="29"/>
      <c r="AC2260" s="29"/>
      <c r="AD2260" s="29"/>
      <c r="AE2260" s="29" t="s">
        <v>2950</v>
      </c>
      <c r="AG2260" s="38">
        <v>1</v>
      </c>
      <c r="AH2260" s="38" t="s">
        <v>4439</v>
      </c>
      <c r="AI2260" s="38" t="s">
        <v>4440</v>
      </c>
      <c r="AJ2260" s="38" t="s">
        <v>4799</v>
      </c>
      <c r="AK2260" s="38" t="s">
        <v>10284</v>
      </c>
      <c r="AL2260" s="301" t="s">
        <v>10198</v>
      </c>
      <c r="AN2260" s="29" t="s">
        <v>4635</v>
      </c>
      <c r="AO2260" s="29" t="s">
        <v>4442</v>
      </c>
      <c r="AR2260" s="29" t="str">
        <f t="shared" si="357"/>
        <v>0</v>
      </c>
      <c r="AS2260" s="29">
        <f t="shared" si="358"/>
        <v>0</v>
      </c>
      <c r="AT2260" s="29">
        <v>0</v>
      </c>
      <c r="AW2260" s="29" t="str">
        <f t="shared" si="360"/>
        <v/>
      </c>
      <c r="AX2260" s="29" t="str">
        <f t="shared" si="352"/>
        <v/>
      </c>
      <c r="AY2260" s="29" t="str">
        <f t="shared" si="359"/>
        <v>https://media.mediathek-tanz-theater.de/iiif/2/nvt_img-413-006-003.JP2</v>
      </c>
      <c r="AZ2260" s="29" t="str">
        <f t="shared" si="353"/>
        <v>image/jp2</v>
      </c>
      <c r="BA2260" s="29" t="str">
        <f t="shared" si="354"/>
        <v>presentation/iiif</v>
      </c>
      <c r="BB2260" s="29" t="str">
        <f t="shared" si="355"/>
        <v>https://media.mediathek-tanz-theater.de/iiif/2/nvt_img-413-006-003.JP2/full/100,/0/default.jpg</v>
      </c>
      <c r="BC2260" s="29" t="str">
        <f t="shared" si="351"/>
        <v>image/jpeg</v>
      </c>
      <c r="BD2260" s="29" t="str">
        <f t="shared" si="356"/>
        <v>presentation/thumbnail</v>
      </c>
    </row>
    <row r="2261" spans="1:56" ht="12.75" customHeight="1">
      <c r="A2261" s="29">
        <v>1</v>
      </c>
      <c r="B2261" s="29">
        <v>0</v>
      </c>
      <c r="C2261" t="s">
        <v>10287</v>
      </c>
      <c r="D2261" s="29" t="s">
        <v>10288</v>
      </c>
      <c r="E2261" s="29"/>
      <c r="F2261" s="29" t="s">
        <v>9630</v>
      </c>
      <c r="G2261" s="29"/>
      <c r="H2261" s="29"/>
      <c r="I2261" s="402" t="s">
        <v>4446</v>
      </c>
      <c r="J2261" s="406" t="s">
        <v>10275</v>
      </c>
      <c r="K2261" s="29"/>
      <c r="L2261" s="29"/>
      <c r="M2261" s="311"/>
      <c r="N2261" s="29" t="s">
        <v>1390</v>
      </c>
      <c r="O2261" s="29"/>
      <c r="P2261" s="25" t="s">
        <v>2114</v>
      </c>
      <c r="Q2261" s="25"/>
      <c r="R2261" s="29" t="s">
        <v>10197</v>
      </c>
      <c r="S2261" s="29"/>
      <c r="T2261" s="29"/>
      <c r="U2261"/>
      <c r="V2261" t="s">
        <v>3705</v>
      </c>
      <c r="W2261" s="29"/>
      <c r="X2261" s="349"/>
      <c r="Y2261" s="29"/>
      <c r="Z2261" s="29" t="s">
        <v>1218</v>
      </c>
      <c r="AA2261" s="29" t="s">
        <v>1170</v>
      </c>
      <c r="AB2261" s="29"/>
      <c r="AC2261" s="29"/>
      <c r="AD2261" s="29"/>
      <c r="AE2261" s="29" t="s">
        <v>2950</v>
      </c>
      <c r="AG2261" s="38">
        <v>1</v>
      </c>
      <c r="AH2261" s="38" t="s">
        <v>4439</v>
      </c>
      <c r="AI2261" s="38" t="s">
        <v>4440</v>
      </c>
      <c r="AJ2261" s="38" t="s">
        <v>4799</v>
      </c>
      <c r="AK2261" s="38" t="s">
        <v>10284</v>
      </c>
      <c r="AL2261" s="301" t="s">
        <v>10198</v>
      </c>
      <c r="AN2261" s="29" t="s">
        <v>4635</v>
      </c>
      <c r="AO2261" s="29" t="s">
        <v>4442</v>
      </c>
      <c r="AR2261" s="29" t="str">
        <f t="shared" si="357"/>
        <v>0</v>
      </c>
      <c r="AS2261" s="29">
        <f t="shared" si="358"/>
        <v>0</v>
      </c>
      <c r="AT2261" s="29">
        <v>0</v>
      </c>
      <c r="AW2261" s="29" t="str">
        <f t="shared" si="360"/>
        <v/>
      </c>
      <c r="AX2261" s="29" t="str">
        <f t="shared" si="352"/>
        <v/>
      </c>
      <c r="AY2261" s="29" t="str">
        <f t="shared" si="359"/>
        <v>https://media.mediathek-tanz-theater.de/iiif/2/nvt_img-413-006-004.JP2</v>
      </c>
      <c r="AZ2261" s="29" t="str">
        <f t="shared" si="353"/>
        <v>image/jp2</v>
      </c>
      <c r="BA2261" s="29" t="str">
        <f t="shared" si="354"/>
        <v>presentation/iiif</v>
      </c>
      <c r="BB2261" s="29" t="str">
        <f t="shared" si="355"/>
        <v>https://media.mediathek-tanz-theater.de/iiif/2/nvt_img-413-006-004.JP2/full/100,/0/default.jpg</v>
      </c>
      <c r="BC2261" s="29" t="str">
        <f t="shared" si="351"/>
        <v>image/jpeg</v>
      </c>
      <c r="BD2261" s="29" t="str">
        <f t="shared" si="356"/>
        <v>presentation/thumbnail</v>
      </c>
    </row>
    <row r="2262" spans="1:56" ht="12.75" customHeight="1">
      <c r="A2262" s="29">
        <v>1</v>
      </c>
      <c r="B2262" s="29">
        <v>0</v>
      </c>
      <c r="C2262" t="s">
        <v>10289</v>
      </c>
      <c r="D2262" s="29" t="s">
        <v>10290</v>
      </c>
      <c r="E2262" s="29"/>
      <c r="F2262" s="29" t="s">
        <v>9630</v>
      </c>
      <c r="G2262" s="29"/>
      <c r="H2262" s="29"/>
      <c r="I2262" s="402" t="s">
        <v>4446</v>
      </c>
      <c r="J2262" s="406" t="s">
        <v>10275</v>
      </c>
      <c r="K2262" s="29"/>
      <c r="L2262" s="29"/>
      <c r="M2262" s="311"/>
      <c r="N2262" s="29" t="s">
        <v>1390</v>
      </c>
      <c r="O2262" s="29"/>
      <c r="P2262" s="25" t="s">
        <v>2114</v>
      </c>
      <c r="Q2262" s="25"/>
      <c r="R2262" s="29" t="s">
        <v>10197</v>
      </c>
      <c r="S2262" s="29"/>
      <c r="T2262" s="29"/>
      <c r="U2262"/>
      <c r="V2262" t="s">
        <v>3705</v>
      </c>
      <c r="W2262" s="29"/>
      <c r="X2262" s="349"/>
      <c r="Y2262" s="29"/>
      <c r="Z2262" s="29" t="s">
        <v>1218</v>
      </c>
      <c r="AA2262" s="29" t="s">
        <v>1170</v>
      </c>
      <c r="AB2262" s="29"/>
      <c r="AC2262" s="29"/>
      <c r="AD2262" s="29"/>
      <c r="AE2262" s="29" t="s">
        <v>2950</v>
      </c>
      <c r="AG2262" s="38">
        <v>1</v>
      </c>
      <c r="AH2262" s="38" t="s">
        <v>4439</v>
      </c>
      <c r="AI2262" s="38" t="s">
        <v>4440</v>
      </c>
      <c r="AJ2262" s="38" t="s">
        <v>4799</v>
      </c>
      <c r="AK2262" s="38" t="s">
        <v>10291</v>
      </c>
      <c r="AL2262" s="301" t="s">
        <v>10198</v>
      </c>
      <c r="AN2262" s="29" t="s">
        <v>4635</v>
      </c>
      <c r="AO2262" s="29" t="s">
        <v>4442</v>
      </c>
      <c r="AR2262" s="29" t="str">
        <f t="shared" si="357"/>
        <v>0</v>
      </c>
      <c r="AS2262" s="29">
        <f t="shared" si="358"/>
        <v>0</v>
      </c>
      <c r="AT2262" s="29">
        <v>0</v>
      </c>
      <c r="AW2262" s="29" t="str">
        <f t="shared" si="360"/>
        <v/>
      </c>
      <c r="AX2262" s="29" t="str">
        <f t="shared" si="352"/>
        <v/>
      </c>
      <c r="AY2262" s="29" t="str">
        <f t="shared" si="359"/>
        <v>https://media.mediathek-tanz-theater.de/iiif/2/nvt_img-413-006-005.JP2</v>
      </c>
      <c r="AZ2262" s="29" t="str">
        <f t="shared" si="353"/>
        <v>image/jp2</v>
      </c>
      <c r="BA2262" s="29" t="str">
        <f t="shared" si="354"/>
        <v>presentation/iiif</v>
      </c>
      <c r="BB2262" s="29" t="str">
        <f t="shared" si="355"/>
        <v>https://media.mediathek-tanz-theater.de/iiif/2/nvt_img-413-006-005.JP2/full/100,/0/default.jpg</v>
      </c>
      <c r="BC2262" s="29" t="str">
        <f t="shared" si="351"/>
        <v>image/jpeg</v>
      </c>
      <c r="BD2262" s="29" t="str">
        <f t="shared" si="356"/>
        <v>presentation/thumbnail</v>
      </c>
    </row>
    <row r="2263" spans="1:56" ht="12.75" customHeight="1">
      <c r="A2263" s="29">
        <v>1</v>
      </c>
      <c r="B2263" s="29">
        <v>0</v>
      </c>
      <c r="C2263" t="s">
        <v>10292</v>
      </c>
      <c r="D2263" s="29" t="s">
        <v>10293</v>
      </c>
      <c r="E2263" s="29"/>
      <c r="F2263" s="29" t="s">
        <v>9630</v>
      </c>
      <c r="G2263" s="29"/>
      <c r="H2263" s="308"/>
      <c r="I2263" s="404" t="s">
        <v>4446</v>
      </c>
      <c r="J2263" s="406" t="s">
        <v>10275</v>
      </c>
      <c r="K2263" s="29"/>
      <c r="L2263" s="29"/>
      <c r="M2263" s="311"/>
      <c r="N2263" s="29" t="s">
        <v>1390</v>
      </c>
      <c r="O2263" s="29"/>
      <c r="P2263" s="25" t="s">
        <v>2114</v>
      </c>
      <c r="Q2263" s="25"/>
      <c r="R2263" s="29" t="s">
        <v>10197</v>
      </c>
      <c r="S2263" s="29"/>
      <c r="T2263" s="29"/>
      <c r="U2263"/>
      <c r="V2263" t="s">
        <v>3705</v>
      </c>
      <c r="W2263" s="29"/>
      <c r="X2263" s="349"/>
      <c r="Y2263" s="29"/>
      <c r="Z2263" s="29" t="s">
        <v>1218</v>
      </c>
      <c r="AA2263" s="29" t="s">
        <v>1170</v>
      </c>
      <c r="AB2263" s="29"/>
      <c r="AC2263" s="29"/>
      <c r="AD2263" s="29"/>
      <c r="AE2263" s="29" t="s">
        <v>2950</v>
      </c>
      <c r="AG2263" s="38">
        <v>1</v>
      </c>
      <c r="AH2263" s="38" t="s">
        <v>4439</v>
      </c>
      <c r="AI2263" s="38" t="s">
        <v>4440</v>
      </c>
      <c r="AJ2263" s="38" t="s">
        <v>4799</v>
      </c>
      <c r="AK2263" s="38" t="s">
        <v>10294</v>
      </c>
      <c r="AL2263" s="301" t="s">
        <v>10198</v>
      </c>
      <c r="AN2263" s="29" t="s">
        <v>4635</v>
      </c>
      <c r="AO2263" s="29" t="s">
        <v>4442</v>
      </c>
      <c r="AR2263" s="29" t="str">
        <f t="shared" si="357"/>
        <v>0</v>
      </c>
      <c r="AS2263" s="29">
        <f t="shared" si="358"/>
        <v>0</v>
      </c>
      <c r="AT2263" s="29">
        <v>0</v>
      </c>
      <c r="AW2263" s="29" t="str">
        <f t="shared" si="360"/>
        <v/>
      </c>
      <c r="AX2263" s="29" t="str">
        <f t="shared" si="352"/>
        <v/>
      </c>
      <c r="AY2263" s="29" t="str">
        <f t="shared" si="359"/>
        <v>https://media.mediathek-tanz-theater.de/iiif/2/nvt_img-413-006-006.JP2</v>
      </c>
      <c r="AZ2263" s="29" t="str">
        <f t="shared" si="353"/>
        <v>image/jp2</v>
      </c>
      <c r="BA2263" s="29" t="str">
        <f t="shared" si="354"/>
        <v>presentation/iiif</v>
      </c>
      <c r="BB2263" s="29" t="str">
        <f t="shared" si="355"/>
        <v>https://media.mediathek-tanz-theater.de/iiif/2/nvt_img-413-006-006.JP2/full/100,/0/default.jpg</v>
      </c>
      <c r="BC2263" s="29" t="str">
        <f t="shared" si="351"/>
        <v>image/jpeg</v>
      </c>
      <c r="BD2263" s="29" t="str">
        <f t="shared" si="356"/>
        <v>presentation/thumbnail</v>
      </c>
    </row>
    <row r="2264" spans="1:56" ht="12.75" customHeight="1">
      <c r="A2264" s="29">
        <v>1</v>
      </c>
      <c r="B2264" s="29">
        <v>0</v>
      </c>
      <c r="C2264" t="s">
        <v>10295</v>
      </c>
      <c r="D2264" s="29" t="s">
        <v>10296</v>
      </c>
      <c r="E2264" s="29"/>
      <c r="F2264" s="29" t="s">
        <v>9630</v>
      </c>
      <c r="G2264" s="29"/>
      <c r="H2264" s="308"/>
      <c r="I2264" s="404" t="s">
        <v>4446</v>
      </c>
      <c r="J2264" s="406" t="s">
        <v>10275</v>
      </c>
      <c r="K2264" s="29"/>
      <c r="L2264" s="29"/>
      <c r="M2264" s="311"/>
      <c r="N2264" s="29" t="s">
        <v>1390</v>
      </c>
      <c r="O2264" s="29"/>
      <c r="P2264" s="25" t="s">
        <v>2114</v>
      </c>
      <c r="Q2264" s="25"/>
      <c r="R2264" s="29" t="s">
        <v>10197</v>
      </c>
      <c r="S2264" s="29"/>
      <c r="T2264" s="29"/>
      <c r="U2264"/>
      <c r="V2264" t="s">
        <v>3705</v>
      </c>
      <c r="W2264" s="29"/>
      <c r="X2264" s="349"/>
      <c r="Y2264" s="29"/>
      <c r="Z2264" s="29" t="s">
        <v>1218</v>
      </c>
      <c r="AA2264" s="29" t="s">
        <v>1170</v>
      </c>
      <c r="AB2264" s="29"/>
      <c r="AC2264" s="29"/>
      <c r="AD2264" s="29"/>
      <c r="AE2264" s="29" t="s">
        <v>2950</v>
      </c>
      <c r="AG2264" s="38">
        <v>1</v>
      </c>
      <c r="AH2264" s="38" t="s">
        <v>4439</v>
      </c>
      <c r="AI2264" s="38" t="s">
        <v>4440</v>
      </c>
      <c r="AJ2264" s="38" t="s">
        <v>10297</v>
      </c>
      <c r="AK2264" s="38" t="s">
        <v>4994</v>
      </c>
      <c r="AL2264" s="301" t="s">
        <v>10198</v>
      </c>
      <c r="AN2264" s="29" t="s">
        <v>4834</v>
      </c>
      <c r="AO2264" s="29" t="s">
        <v>4442</v>
      </c>
      <c r="AR2264" s="29" t="str">
        <f t="shared" si="357"/>
        <v>0</v>
      </c>
      <c r="AS2264" s="29">
        <f t="shared" si="358"/>
        <v>1</v>
      </c>
      <c r="AT2264" s="29">
        <v>1</v>
      </c>
      <c r="AV2264" s="29" t="s">
        <v>10298</v>
      </c>
      <c r="AW2264" s="29" t="str">
        <f t="shared" si="360"/>
        <v>image/tiff</v>
      </c>
      <c r="AX2264" s="29" t="str">
        <f t="shared" si="352"/>
        <v>archival/master</v>
      </c>
      <c r="AY2264" s="29" t="str">
        <f t="shared" si="359"/>
        <v>https://media.mediathek-tanz-theater.de/iiif/2/nvt_img-413-006-007.JP2</v>
      </c>
      <c r="AZ2264" s="29" t="str">
        <f t="shared" si="353"/>
        <v>image/jp2</v>
      </c>
      <c r="BA2264" s="29" t="str">
        <f t="shared" si="354"/>
        <v>presentation/iiif</v>
      </c>
      <c r="BB2264" s="29" t="str">
        <f t="shared" si="355"/>
        <v>https://media.mediathek-tanz-theater.de/iiif/2/nvt_img-413-006-007.JP2/full/100,/0/default.jpg</v>
      </c>
      <c r="BC2264" s="29" t="str">
        <f t="shared" si="351"/>
        <v>image/jpeg</v>
      </c>
      <c r="BD2264" s="29" t="str">
        <f t="shared" si="356"/>
        <v>presentation/thumbnail</v>
      </c>
    </row>
    <row r="2265" spans="1:56" ht="12.75" customHeight="1">
      <c r="A2265" s="29">
        <v>1</v>
      </c>
      <c r="B2265" s="29">
        <v>0</v>
      </c>
      <c r="C2265" t="s">
        <v>10299</v>
      </c>
      <c r="D2265" s="29" t="s">
        <v>10300</v>
      </c>
      <c r="E2265" s="29"/>
      <c r="F2265" s="29" t="s">
        <v>9630</v>
      </c>
      <c r="G2265" s="29"/>
      <c r="H2265" s="308"/>
      <c r="I2265" s="404" t="s">
        <v>4438</v>
      </c>
      <c r="J2265" s="406" t="s">
        <v>10191</v>
      </c>
      <c r="K2265" s="29"/>
      <c r="L2265" s="29"/>
      <c r="M2265" s="311"/>
      <c r="N2265" s="29" t="s">
        <v>1390</v>
      </c>
      <c r="O2265" s="29"/>
      <c r="P2265" s="25" t="s">
        <v>2114</v>
      </c>
      <c r="Q2265" s="25"/>
      <c r="R2265" s="29"/>
      <c r="S2265" s="29"/>
      <c r="T2265" s="29"/>
      <c r="U2265"/>
      <c r="V2265" t="s">
        <v>3705</v>
      </c>
      <c r="W2265" s="29"/>
      <c r="X2265" s="349"/>
      <c r="Y2265" s="29"/>
      <c r="Z2265" s="29" t="s">
        <v>1218</v>
      </c>
      <c r="AA2265" s="29" t="s">
        <v>1170</v>
      </c>
      <c r="AB2265" s="29"/>
      <c r="AC2265" s="29"/>
      <c r="AD2265" s="29"/>
      <c r="AE2265" s="29" t="s">
        <v>2950</v>
      </c>
      <c r="AG2265" s="38">
        <v>1</v>
      </c>
      <c r="AH2265" s="38" t="s">
        <v>4439</v>
      </c>
      <c r="AI2265" s="38" t="s">
        <v>4440</v>
      </c>
      <c r="AJ2265" s="38" t="s">
        <v>10301</v>
      </c>
      <c r="AL2265" s="301" t="s">
        <v>10198</v>
      </c>
      <c r="AO2265" s="29" t="s">
        <v>4442</v>
      </c>
      <c r="AR2265" s="29" t="str">
        <f t="shared" si="357"/>
        <v>1</v>
      </c>
      <c r="AS2265" s="29">
        <f t="shared" si="358"/>
        <v>1</v>
      </c>
      <c r="AT2265" s="29">
        <v>1</v>
      </c>
      <c r="AV2265" s="29" t="s">
        <v>10302</v>
      </c>
      <c r="AW2265" s="29" t="str">
        <f t="shared" si="360"/>
        <v>image/tiff</v>
      </c>
      <c r="AX2265" s="29" t="str">
        <f t="shared" si="352"/>
        <v>archival/master</v>
      </c>
      <c r="AY2265" s="29" t="str">
        <f t="shared" si="359"/>
        <v>https://media.mediathek-tanz-theater.de/iiif/2/nvt_img-413-007.JP2</v>
      </c>
      <c r="AZ2265" s="29" t="str">
        <f t="shared" si="353"/>
        <v>image/jp2</v>
      </c>
      <c r="BA2265" s="29" t="str">
        <f t="shared" si="354"/>
        <v>presentation/iiif</v>
      </c>
      <c r="BB2265" s="29" t="str">
        <f t="shared" si="355"/>
        <v>https://media.mediathek-tanz-theater.de/iiif/2/nvt_img-413-007.JP2/full/100,/0/default.jpg</v>
      </c>
      <c r="BC2265" s="29" t="str">
        <f t="shared" si="351"/>
        <v>image/jpeg</v>
      </c>
      <c r="BD2265" s="29" t="str">
        <f t="shared" si="356"/>
        <v>presentation/thumbnail</v>
      </c>
    </row>
    <row r="2266" spans="1:56" ht="12.75" customHeight="1">
      <c r="A2266" s="29">
        <v>1</v>
      </c>
      <c r="B2266" s="29">
        <v>0</v>
      </c>
      <c r="C2266" t="s">
        <v>10303</v>
      </c>
      <c r="D2266" s="29" t="s">
        <v>10304</v>
      </c>
      <c r="E2266" s="29"/>
      <c r="F2266" s="29" t="s">
        <v>9630</v>
      </c>
      <c r="G2266" s="29"/>
      <c r="H2266" s="308"/>
      <c r="I2266" s="402" t="s">
        <v>4446</v>
      </c>
      <c r="J2266" s="406" t="s">
        <v>10299</v>
      </c>
      <c r="K2266" s="29"/>
      <c r="L2266" s="29"/>
      <c r="M2266" s="311"/>
      <c r="N2266" s="29" t="s">
        <v>1390</v>
      </c>
      <c r="O2266" s="29"/>
      <c r="P2266" s="25" t="s">
        <v>2114</v>
      </c>
      <c r="Q2266" s="25"/>
      <c r="R2266" s="29" t="s">
        <v>10197</v>
      </c>
      <c r="S2266" s="29"/>
      <c r="T2266" s="29"/>
      <c r="U2266" t="s">
        <v>10305</v>
      </c>
      <c r="V2266" t="s">
        <v>3705</v>
      </c>
      <c r="W2266" s="29"/>
      <c r="X2266" s="349"/>
      <c r="Y2266" s="29"/>
      <c r="Z2266" s="29" t="s">
        <v>1218</v>
      </c>
      <c r="AA2266" s="29" t="s">
        <v>1170</v>
      </c>
      <c r="AB2266" s="29"/>
      <c r="AC2266" s="29"/>
      <c r="AD2266" s="29"/>
      <c r="AE2266" s="29" t="s">
        <v>2950</v>
      </c>
      <c r="AG2266" s="38">
        <v>1</v>
      </c>
      <c r="AH2266" s="38" t="s">
        <v>4439</v>
      </c>
      <c r="AI2266" s="38" t="s">
        <v>4440</v>
      </c>
      <c r="AJ2266" s="38" t="s">
        <v>4799</v>
      </c>
      <c r="AK2266" s="38" t="s">
        <v>72</v>
      </c>
      <c r="AL2266" s="301" t="s">
        <v>10198</v>
      </c>
      <c r="AN2266" s="29" t="s">
        <v>4635</v>
      </c>
      <c r="AO2266" s="29" t="s">
        <v>4442</v>
      </c>
      <c r="AR2266" s="29" t="str">
        <f t="shared" si="357"/>
        <v>0</v>
      </c>
      <c r="AS2266" s="29">
        <f t="shared" si="358"/>
        <v>0</v>
      </c>
      <c r="AT2266" s="29">
        <v>0</v>
      </c>
      <c r="AW2266" s="29" t="str">
        <f t="shared" si="360"/>
        <v/>
      </c>
      <c r="AX2266" s="29" t="str">
        <f t="shared" si="352"/>
        <v/>
      </c>
      <c r="AY2266" s="29" t="str">
        <f t="shared" si="359"/>
        <v>https://media.mediathek-tanz-theater.de/iiif/2/nvt_img-413-007-001.JP2</v>
      </c>
      <c r="AZ2266" s="29" t="str">
        <f t="shared" si="353"/>
        <v>image/jp2</v>
      </c>
      <c r="BA2266" s="29" t="str">
        <f t="shared" si="354"/>
        <v>presentation/iiif</v>
      </c>
      <c r="BB2266" s="29" t="str">
        <f t="shared" si="355"/>
        <v>https://media.mediathek-tanz-theater.de/iiif/2/nvt_img-413-007-001.JP2/full/100,/0/default.jpg</v>
      </c>
      <c r="BC2266" s="29" t="str">
        <f t="shared" si="351"/>
        <v>image/jpeg</v>
      </c>
      <c r="BD2266" s="29" t="str">
        <f t="shared" si="356"/>
        <v>presentation/thumbnail</v>
      </c>
    </row>
    <row r="2267" spans="1:56" ht="12.75" customHeight="1">
      <c r="A2267" s="29">
        <v>1</v>
      </c>
      <c r="B2267" s="29">
        <v>0</v>
      </c>
      <c r="C2267" t="s">
        <v>10306</v>
      </c>
      <c r="D2267" s="29" t="s">
        <v>10307</v>
      </c>
      <c r="E2267" s="29"/>
      <c r="F2267" s="29" t="s">
        <v>9630</v>
      </c>
      <c r="G2267" s="29"/>
      <c r="H2267" s="29"/>
      <c r="I2267" s="402" t="s">
        <v>4446</v>
      </c>
      <c r="J2267" s="406" t="s">
        <v>10299</v>
      </c>
      <c r="K2267" s="29"/>
      <c r="L2267" s="29"/>
      <c r="M2267" s="311"/>
      <c r="N2267" s="29" t="s">
        <v>1390</v>
      </c>
      <c r="O2267" s="29"/>
      <c r="P2267" s="25" t="s">
        <v>2114</v>
      </c>
      <c r="Q2267" s="25"/>
      <c r="R2267" s="29" t="s">
        <v>10197</v>
      </c>
      <c r="S2267" s="29"/>
      <c r="T2267" s="29"/>
      <c r="U2267" t="s">
        <v>10305</v>
      </c>
      <c r="V2267" t="s">
        <v>3705</v>
      </c>
      <c r="W2267" s="29"/>
      <c r="X2267" s="349"/>
      <c r="Y2267" s="29"/>
      <c r="Z2267" s="29" t="s">
        <v>1218</v>
      </c>
      <c r="AA2267" s="29" t="s">
        <v>1170</v>
      </c>
      <c r="AB2267" s="29"/>
      <c r="AC2267" s="29"/>
      <c r="AD2267" s="29"/>
      <c r="AE2267" s="29" t="s">
        <v>2950</v>
      </c>
      <c r="AG2267" s="38">
        <v>1</v>
      </c>
      <c r="AH2267" s="38" t="s">
        <v>4439</v>
      </c>
      <c r="AI2267" s="38" t="s">
        <v>4440</v>
      </c>
      <c r="AJ2267" s="38" t="s">
        <v>4799</v>
      </c>
      <c r="AK2267" s="38" t="s">
        <v>72</v>
      </c>
      <c r="AL2267" s="301" t="s">
        <v>10198</v>
      </c>
      <c r="AN2267" s="29" t="s">
        <v>4635</v>
      </c>
      <c r="AO2267" s="29" t="s">
        <v>4442</v>
      </c>
      <c r="AR2267" s="29" t="str">
        <f t="shared" si="357"/>
        <v>0</v>
      </c>
      <c r="AS2267" s="29">
        <f t="shared" si="358"/>
        <v>0</v>
      </c>
      <c r="AT2267" s="29">
        <v>0</v>
      </c>
      <c r="AW2267" s="29" t="str">
        <f t="shared" si="360"/>
        <v/>
      </c>
      <c r="AX2267" s="29" t="str">
        <f t="shared" si="352"/>
        <v/>
      </c>
      <c r="AY2267" s="29" t="str">
        <f t="shared" si="359"/>
        <v>https://media.mediathek-tanz-theater.de/iiif/2/nvt_img-413-007-002.JP2</v>
      </c>
      <c r="AZ2267" s="29" t="str">
        <f t="shared" si="353"/>
        <v>image/jp2</v>
      </c>
      <c r="BA2267" s="29" t="str">
        <f t="shared" si="354"/>
        <v>presentation/iiif</v>
      </c>
      <c r="BB2267" s="29" t="str">
        <f t="shared" si="355"/>
        <v>https://media.mediathek-tanz-theater.de/iiif/2/nvt_img-413-007-002.JP2/full/100,/0/default.jpg</v>
      </c>
      <c r="BC2267" s="29" t="str">
        <f t="shared" si="351"/>
        <v>image/jpeg</v>
      </c>
      <c r="BD2267" s="29" t="str">
        <f t="shared" si="356"/>
        <v>presentation/thumbnail</v>
      </c>
    </row>
    <row r="2268" spans="1:56" ht="12.75" customHeight="1">
      <c r="A2268" s="29">
        <v>1</v>
      </c>
      <c r="B2268" s="29">
        <v>0</v>
      </c>
      <c r="C2268" t="s">
        <v>10308</v>
      </c>
      <c r="D2268" s="29" t="s">
        <v>10309</v>
      </c>
      <c r="E2268" s="29"/>
      <c r="F2268" s="29" t="s">
        <v>9630</v>
      </c>
      <c r="G2268" s="29"/>
      <c r="H2268" s="29"/>
      <c r="I2268" s="402" t="s">
        <v>4446</v>
      </c>
      <c r="J2268" s="406" t="s">
        <v>10299</v>
      </c>
      <c r="K2268" s="29"/>
      <c r="L2268" s="29"/>
      <c r="M2268" s="311"/>
      <c r="N2268" s="29" t="s">
        <v>1390</v>
      </c>
      <c r="O2268" s="29"/>
      <c r="P2268" s="25" t="s">
        <v>2114</v>
      </c>
      <c r="Q2268" s="25"/>
      <c r="R2268" s="29" t="s">
        <v>10197</v>
      </c>
      <c r="S2268" s="29"/>
      <c r="T2268" s="29"/>
      <c r="U2268" t="s">
        <v>10305</v>
      </c>
      <c r="V2268" t="s">
        <v>3705</v>
      </c>
      <c r="W2268" s="29"/>
      <c r="X2268" s="349"/>
      <c r="Y2268" s="29"/>
      <c r="Z2268" s="29" t="s">
        <v>1218</v>
      </c>
      <c r="AA2268" s="29" t="s">
        <v>1170</v>
      </c>
      <c r="AB2268" s="29"/>
      <c r="AC2268" s="29"/>
      <c r="AD2268" s="29"/>
      <c r="AE2268" s="29" t="s">
        <v>2950</v>
      </c>
      <c r="AG2268" s="38">
        <v>1</v>
      </c>
      <c r="AH2268" s="38" t="s">
        <v>4439</v>
      </c>
      <c r="AI2268" s="38" t="s">
        <v>4440</v>
      </c>
      <c r="AJ2268" s="38" t="s">
        <v>4799</v>
      </c>
      <c r="AK2268" s="38" t="s">
        <v>72</v>
      </c>
      <c r="AL2268" s="301" t="s">
        <v>10198</v>
      </c>
      <c r="AN2268" s="29" t="s">
        <v>4635</v>
      </c>
      <c r="AO2268" s="29" t="s">
        <v>4442</v>
      </c>
      <c r="AR2268" s="29" t="str">
        <f t="shared" si="357"/>
        <v>0</v>
      </c>
      <c r="AS2268" s="29">
        <f t="shared" si="358"/>
        <v>0</v>
      </c>
      <c r="AT2268" s="29">
        <v>0</v>
      </c>
      <c r="AW2268" s="29" t="str">
        <f t="shared" si="360"/>
        <v/>
      </c>
      <c r="AX2268" s="29" t="str">
        <f t="shared" si="352"/>
        <v/>
      </c>
      <c r="AY2268" s="29" t="str">
        <f t="shared" si="359"/>
        <v>https://media.mediathek-tanz-theater.de/iiif/2/nvt_img-413-007-003.JP2</v>
      </c>
      <c r="AZ2268" s="29" t="str">
        <f t="shared" si="353"/>
        <v>image/jp2</v>
      </c>
      <c r="BA2268" s="29" t="str">
        <f t="shared" si="354"/>
        <v>presentation/iiif</v>
      </c>
      <c r="BB2268" s="29" t="str">
        <f t="shared" si="355"/>
        <v>https://media.mediathek-tanz-theater.de/iiif/2/nvt_img-413-007-003.JP2/full/100,/0/default.jpg</v>
      </c>
      <c r="BC2268" s="29" t="str">
        <f t="shared" si="351"/>
        <v>image/jpeg</v>
      </c>
      <c r="BD2268" s="29" t="str">
        <f t="shared" si="356"/>
        <v>presentation/thumbnail</v>
      </c>
    </row>
    <row r="2269" spans="1:56" ht="12.75" customHeight="1">
      <c r="A2269" s="29">
        <v>1</v>
      </c>
      <c r="B2269" s="29">
        <v>0</v>
      </c>
      <c r="C2269" t="s">
        <v>10310</v>
      </c>
      <c r="D2269" s="29" t="s">
        <v>10311</v>
      </c>
      <c r="E2269" s="29"/>
      <c r="F2269" s="29" t="s">
        <v>9630</v>
      </c>
      <c r="G2269" s="29"/>
      <c r="H2269" s="29"/>
      <c r="I2269" s="402" t="s">
        <v>4446</v>
      </c>
      <c r="J2269" s="406" t="s">
        <v>10299</v>
      </c>
      <c r="K2269" s="29"/>
      <c r="L2269" s="29"/>
      <c r="M2269" s="311"/>
      <c r="N2269" s="29" t="s">
        <v>1390</v>
      </c>
      <c r="O2269" s="29"/>
      <c r="P2269" s="25" t="s">
        <v>2114</v>
      </c>
      <c r="Q2269" s="25"/>
      <c r="R2269" s="29" t="s">
        <v>10197</v>
      </c>
      <c r="S2269" s="29"/>
      <c r="T2269" s="29"/>
      <c r="U2269" t="s">
        <v>10305</v>
      </c>
      <c r="V2269" t="s">
        <v>3705</v>
      </c>
      <c r="W2269" s="29"/>
      <c r="X2269" s="349"/>
      <c r="Y2269" s="29"/>
      <c r="Z2269" s="29" t="s">
        <v>1218</v>
      </c>
      <c r="AA2269" s="29" t="s">
        <v>1170</v>
      </c>
      <c r="AB2269" s="29"/>
      <c r="AC2269" s="29"/>
      <c r="AD2269" s="29"/>
      <c r="AE2269" s="29" t="s">
        <v>2950</v>
      </c>
      <c r="AG2269" s="38">
        <v>1</v>
      </c>
      <c r="AH2269" s="38" t="s">
        <v>4439</v>
      </c>
      <c r="AI2269" s="38" t="s">
        <v>4440</v>
      </c>
      <c r="AJ2269" s="38" t="s">
        <v>4799</v>
      </c>
      <c r="AK2269" s="38" t="s">
        <v>72</v>
      </c>
      <c r="AL2269" s="301" t="s">
        <v>10198</v>
      </c>
      <c r="AN2269" s="29" t="s">
        <v>4635</v>
      </c>
      <c r="AO2269" s="29" t="s">
        <v>4442</v>
      </c>
      <c r="AR2269" s="29" t="str">
        <f t="shared" si="357"/>
        <v>0</v>
      </c>
      <c r="AS2269" s="29">
        <f t="shared" si="358"/>
        <v>0</v>
      </c>
      <c r="AT2269" s="29">
        <v>0</v>
      </c>
      <c r="AW2269" s="29" t="str">
        <f t="shared" si="360"/>
        <v/>
      </c>
      <c r="AX2269" s="29" t="str">
        <f t="shared" si="352"/>
        <v/>
      </c>
      <c r="AY2269" s="29" t="str">
        <f t="shared" si="359"/>
        <v>https://media.mediathek-tanz-theater.de/iiif/2/nvt_img-413-007-004.JP2</v>
      </c>
      <c r="AZ2269" s="29" t="str">
        <f t="shared" si="353"/>
        <v>image/jp2</v>
      </c>
      <c r="BA2269" s="29" t="str">
        <f t="shared" si="354"/>
        <v>presentation/iiif</v>
      </c>
      <c r="BB2269" s="29" t="str">
        <f t="shared" si="355"/>
        <v>https://media.mediathek-tanz-theater.de/iiif/2/nvt_img-413-007-004.JP2/full/100,/0/default.jpg</v>
      </c>
      <c r="BC2269" s="29" t="str">
        <f t="shared" si="351"/>
        <v>image/jpeg</v>
      </c>
      <c r="BD2269" s="29" t="str">
        <f t="shared" si="356"/>
        <v>presentation/thumbnail</v>
      </c>
    </row>
    <row r="2270" spans="1:56" ht="12.75" customHeight="1">
      <c r="A2270" s="29">
        <v>1</v>
      </c>
      <c r="B2270" s="29">
        <v>0</v>
      </c>
      <c r="C2270" t="s">
        <v>10312</v>
      </c>
      <c r="D2270" s="29" t="s">
        <v>10313</v>
      </c>
      <c r="E2270" s="29"/>
      <c r="F2270" s="29" t="s">
        <v>9630</v>
      </c>
      <c r="G2270" s="29"/>
      <c r="H2270" s="29"/>
      <c r="I2270" s="402" t="s">
        <v>4446</v>
      </c>
      <c r="J2270" s="406" t="s">
        <v>10299</v>
      </c>
      <c r="K2270" s="29"/>
      <c r="L2270" s="29"/>
      <c r="M2270" s="311"/>
      <c r="N2270" s="29" t="s">
        <v>1390</v>
      </c>
      <c r="O2270" s="29"/>
      <c r="P2270" s="25" t="s">
        <v>2114</v>
      </c>
      <c r="Q2270" s="25"/>
      <c r="R2270" s="29" t="s">
        <v>10197</v>
      </c>
      <c r="S2270" s="29"/>
      <c r="T2270" s="29"/>
      <c r="U2270" t="s">
        <v>10305</v>
      </c>
      <c r="V2270" t="s">
        <v>3705</v>
      </c>
      <c r="W2270" s="29"/>
      <c r="X2270" s="349"/>
      <c r="Y2270" s="29"/>
      <c r="Z2270" s="29" t="s">
        <v>1218</v>
      </c>
      <c r="AA2270" s="29" t="s">
        <v>1170</v>
      </c>
      <c r="AB2270" s="29"/>
      <c r="AC2270" s="29"/>
      <c r="AD2270" s="29"/>
      <c r="AE2270" s="29" t="s">
        <v>2950</v>
      </c>
      <c r="AG2270" s="38">
        <v>1</v>
      </c>
      <c r="AH2270" s="38" t="s">
        <v>4439</v>
      </c>
      <c r="AI2270" s="38" t="s">
        <v>4440</v>
      </c>
      <c r="AJ2270" s="38" t="s">
        <v>4799</v>
      </c>
      <c r="AK2270" s="38" t="s">
        <v>72</v>
      </c>
      <c r="AL2270" s="301" t="s">
        <v>10198</v>
      </c>
      <c r="AN2270" s="29" t="s">
        <v>4834</v>
      </c>
      <c r="AO2270" s="29" t="s">
        <v>4442</v>
      </c>
      <c r="AR2270" s="29" t="str">
        <f t="shared" si="357"/>
        <v>0</v>
      </c>
      <c r="AS2270" s="29">
        <f t="shared" si="358"/>
        <v>0</v>
      </c>
      <c r="AT2270" s="29">
        <v>0</v>
      </c>
      <c r="AW2270" s="29" t="str">
        <f t="shared" si="360"/>
        <v/>
      </c>
      <c r="AX2270" s="29" t="str">
        <f t="shared" si="352"/>
        <v/>
      </c>
      <c r="AY2270" s="29" t="str">
        <f t="shared" si="359"/>
        <v>https://media.mediathek-tanz-theater.de/iiif/2/nvt_img-413-007-005.JP2</v>
      </c>
      <c r="AZ2270" s="29" t="str">
        <f t="shared" si="353"/>
        <v>image/jp2</v>
      </c>
      <c r="BA2270" s="29" t="str">
        <f t="shared" si="354"/>
        <v>presentation/iiif</v>
      </c>
      <c r="BB2270" s="29" t="str">
        <f t="shared" si="355"/>
        <v>https://media.mediathek-tanz-theater.de/iiif/2/nvt_img-413-007-005.JP2/full/100,/0/default.jpg</v>
      </c>
      <c r="BC2270" s="29" t="str">
        <f t="shared" si="351"/>
        <v>image/jpeg</v>
      </c>
      <c r="BD2270" s="29" t="str">
        <f t="shared" si="356"/>
        <v>presentation/thumbnail</v>
      </c>
    </row>
    <row r="2271" spans="1:56" ht="12.75" customHeight="1">
      <c r="A2271" s="29">
        <v>1</v>
      </c>
      <c r="B2271" s="29">
        <v>0</v>
      </c>
      <c r="C2271" t="s">
        <v>10314</v>
      </c>
      <c r="D2271" s="29" t="s">
        <v>10315</v>
      </c>
      <c r="E2271" s="29"/>
      <c r="F2271" s="29" t="s">
        <v>9630</v>
      </c>
      <c r="G2271" s="29"/>
      <c r="H2271" s="29"/>
      <c r="I2271" s="402" t="s">
        <v>4446</v>
      </c>
      <c r="J2271" s="406" t="s">
        <v>10299</v>
      </c>
      <c r="K2271" s="29"/>
      <c r="L2271" s="29"/>
      <c r="M2271" s="311"/>
      <c r="N2271" s="29" t="s">
        <v>1390</v>
      </c>
      <c r="O2271" s="29"/>
      <c r="P2271" s="25" t="s">
        <v>2114</v>
      </c>
      <c r="Q2271" s="25"/>
      <c r="R2271" s="29" t="s">
        <v>10197</v>
      </c>
      <c r="S2271" s="29"/>
      <c r="T2271" s="29"/>
      <c r="U2271" t="s">
        <v>10305</v>
      </c>
      <c r="V2271" t="s">
        <v>3705</v>
      </c>
      <c r="W2271" s="29"/>
      <c r="X2271" s="349"/>
      <c r="Y2271" s="29"/>
      <c r="Z2271" s="29" t="s">
        <v>1218</v>
      </c>
      <c r="AA2271" s="29" t="s">
        <v>1170</v>
      </c>
      <c r="AB2271" s="29"/>
      <c r="AC2271" s="29"/>
      <c r="AD2271" s="29"/>
      <c r="AE2271" s="29" t="s">
        <v>2950</v>
      </c>
      <c r="AG2271" s="38">
        <v>1</v>
      </c>
      <c r="AH2271" s="38" t="s">
        <v>4439</v>
      </c>
      <c r="AI2271" s="38" t="s">
        <v>4440</v>
      </c>
      <c r="AJ2271" s="38" t="s">
        <v>4799</v>
      </c>
      <c r="AK2271" s="38" t="s">
        <v>10316</v>
      </c>
      <c r="AL2271" s="301" t="s">
        <v>10198</v>
      </c>
      <c r="AN2271" s="29" t="s">
        <v>4834</v>
      </c>
      <c r="AO2271" s="29" t="s">
        <v>4442</v>
      </c>
      <c r="AR2271" s="29" t="str">
        <f t="shared" si="357"/>
        <v>0</v>
      </c>
      <c r="AS2271" s="29">
        <f t="shared" si="358"/>
        <v>0</v>
      </c>
      <c r="AT2271" s="29">
        <v>0</v>
      </c>
      <c r="AW2271" s="29" t="str">
        <f t="shared" si="360"/>
        <v/>
      </c>
      <c r="AX2271" s="29" t="str">
        <f t="shared" si="352"/>
        <v/>
      </c>
      <c r="AY2271" s="29" t="str">
        <f t="shared" si="359"/>
        <v>https://media.mediathek-tanz-theater.de/iiif/2/nvt_img-413-007-006.JP2</v>
      </c>
      <c r="AZ2271" s="29" t="str">
        <f t="shared" si="353"/>
        <v>image/jp2</v>
      </c>
      <c r="BA2271" s="29" t="str">
        <f t="shared" si="354"/>
        <v>presentation/iiif</v>
      </c>
      <c r="BB2271" s="29" t="str">
        <f t="shared" si="355"/>
        <v>https://media.mediathek-tanz-theater.de/iiif/2/nvt_img-413-007-006.JP2/full/100,/0/default.jpg</v>
      </c>
      <c r="BC2271" s="29" t="str">
        <f t="shared" si="351"/>
        <v>image/jpeg</v>
      </c>
      <c r="BD2271" s="29" t="str">
        <f t="shared" si="356"/>
        <v>presentation/thumbnail</v>
      </c>
    </row>
    <row r="2272" spans="1:56" ht="12.75" customHeight="1">
      <c r="A2272" s="29">
        <v>1</v>
      </c>
      <c r="B2272" s="29">
        <v>0</v>
      </c>
      <c r="C2272" t="s">
        <v>10317</v>
      </c>
      <c r="D2272" s="29" t="s">
        <v>10318</v>
      </c>
      <c r="E2272" s="29"/>
      <c r="F2272" s="29" t="s">
        <v>9630</v>
      </c>
      <c r="G2272" s="29"/>
      <c r="H2272" s="29"/>
      <c r="I2272" s="402" t="s">
        <v>4438</v>
      </c>
      <c r="J2272" s="406" t="s">
        <v>10191</v>
      </c>
      <c r="K2272" s="29"/>
      <c r="L2272" s="29"/>
      <c r="M2272" s="311"/>
      <c r="N2272" s="29" t="s">
        <v>1390</v>
      </c>
      <c r="O2272" s="29"/>
      <c r="P2272" s="25" t="s">
        <v>2114</v>
      </c>
      <c r="Q2272" s="25"/>
      <c r="R2272" s="29"/>
      <c r="S2272" s="29"/>
      <c r="T2272" s="29"/>
      <c r="U2272"/>
      <c r="V2272" t="s">
        <v>3705</v>
      </c>
      <c r="W2272" s="29"/>
      <c r="X2272" s="349"/>
      <c r="Y2272" s="29"/>
      <c r="Z2272" s="29" t="s">
        <v>1218</v>
      </c>
      <c r="AA2272" s="29" t="s">
        <v>1170</v>
      </c>
      <c r="AB2272" s="29"/>
      <c r="AC2272" s="29"/>
      <c r="AD2272" s="29"/>
      <c r="AE2272" s="29" t="s">
        <v>2950</v>
      </c>
      <c r="AG2272" s="38">
        <v>1</v>
      </c>
      <c r="AH2272" s="38" t="s">
        <v>4439</v>
      </c>
      <c r="AI2272" s="38" t="s">
        <v>4440</v>
      </c>
      <c r="AJ2272" s="38" t="s">
        <v>9800</v>
      </c>
      <c r="AL2272" s="301" t="s">
        <v>10198</v>
      </c>
      <c r="AO2272" s="29" t="s">
        <v>4442</v>
      </c>
      <c r="AR2272" s="29" t="str">
        <f t="shared" si="357"/>
        <v>1</v>
      </c>
      <c r="AS2272" s="29">
        <f t="shared" si="358"/>
        <v>1</v>
      </c>
      <c r="AT2272" s="29">
        <v>1</v>
      </c>
      <c r="AV2272" s="29" t="s">
        <v>10319</v>
      </c>
      <c r="AW2272" s="29" t="str">
        <f t="shared" si="360"/>
        <v>image/tiff</v>
      </c>
      <c r="AX2272" s="29" t="str">
        <f t="shared" si="352"/>
        <v>archival/master</v>
      </c>
      <c r="AY2272" s="29" t="str">
        <f t="shared" si="359"/>
        <v>https://media.mediathek-tanz-theater.de/iiif/2/nvt_img-413-008.JP2</v>
      </c>
      <c r="AZ2272" s="29" t="str">
        <f t="shared" si="353"/>
        <v>image/jp2</v>
      </c>
      <c r="BA2272" s="29" t="str">
        <f t="shared" si="354"/>
        <v>presentation/iiif</v>
      </c>
      <c r="BB2272" s="29" t="str">
        <f t="shared" si="355"/>
        <v>https://media.mediathek-tanz-theater.de/iiif/2/nvt_img-413-008.JP2/full/100,/0/default.jpg</v>
      </c>
      <c r="BC2272" s="29" t="str">
        <f t="shared" si="351"/>
        <v>image/jpeg</v>
      </c>
      <c r="BD2272" s="29" t="str">
        <f t="shared" si="356"/>
        <v>presentation/thumbnail</v>
      </c>
    </row>
    <row r="2273" spans="1:56" ht="12.75" customHeight="1">
      <c r="A2273" s="29">
        <v>1</v>
      </c>
      <c r="B2273" s="29">
        <v>0</v>
      </c>
      <c r="C2273" t="s">
        <v>10320</v>
      </c>
      <c r="D2273" s="29" t="s">
        <v>10321</v>
      </c>
      <c r="E2273" s="29"/>
      <c r="F2273" s="29" t="s">
        <v>9630</v>
      </c>
      <c r="G2273" s="29"/>
      <c r="H2273" s="29"/>
      <c r="I2273" s="402" t="s">
        <v>4446</v>
      </c>
      <c r="J2273" s="406" t="s">
        <v>10317</v>
      </c>
      <c r="K2273" s="29"/>
      <c r="L2273" s="29"/>
      <c r="M2273" s="311"/>
      <c r="N2273" s="29" t="s">
        <v>1390</v>
      </c>
      <c r="O2273" s="29"/>
      <c r="P2273" s="25" t="s">
        <v>2114</v>
      </c>
      <c r="Q2273" s="25"/>
      <c r="R2273" s="29" t="s">
        <v>10197</v>
      </c>
      <c r="S2273" s="29"/>
      <c r="T2273" s="29"/>
      <c r="U2273"/>
      <c r="V2273" t="s">
        <v>3705</v>
      </c>
      <c r="W2273" s="29"/>
      <c r="X2273" s="349"/>
      <c r="Y2273" s="29"/>
      <c r="Z2273" s="29" t="s">
        <v>1218</v>
      </c>
      <c r="AA2273" s="29" t="s">
        <v>1170</v>
      </c>
      <c r="AB2273" s="29"/>
      <c r="AC2273" s="29"/>
      <c r="AD2273" s="29"/>
      <c r="AE2273" s="29" t="s">
        <v>2950</v>
      </c>
      <c r="AG2273" s="38">
        <v>1</v>
      </c>
      <c r="AH2273" s="38" t="s">
        <v>4439</v>
      </c>
      <c r="AI2273" s="38" t="s">
        <v>4440</v>
      </c>
      <c r="AJ2273" s="38" t="s">
        <v>4799</v>
      </c>
      <c r="AK2273" s="38" t="s">
        <v>72</v>
      </c>
      <c r="AL2273" s="301" t="s">
        <v>10198</v>
      </c>
      <c r="AN2273" s="29" t="s">
        <v>4635</v>
      </c>
      <c r="AO2273" s="29" t="s">
        <v>4442</v>
      </c>
      <c r="AR2273" s="29" t="str">
        <f t="shared" si="357"/>
        <v>0</v>
      </c>
      <c r="AS2273" s="29">
        <f t="shared" si="358"/>
        <v>0</v>
      </c>
      <c r="AT2273" s="29">
        <v>0</v>
      </c>
      <c r="AW2273" s="29" t="str">
        <f t="shared" si="360"/>
        <v/>
      </c>
      <c r="AX2273" s="29" t="str">
        <f t="shared" si="352"/>
        <v/>
      </c>
      <c r="AY2273" s="29" t="str">
        <f t="shared" si="359"/>
        <v>https://media.mediathek-tanz-theater.de/iiif/2/nvt_img-413-008-001.JP2</v>
      </c>
      <c r="AZ2273" s="29" t="str">
        <f t="shared" si="353"/>
        <v>image/jp2</v>
      </c>
      <c r="BA2273" s="29" t="str">
        <f t="shared" si="354"/>
        <v>presentation/iiif</v>
      </c>
      <c r="BB2273" s="29" t="str">
        <f t="shared" si="355"/>
        <v>https://media.mediathek-tanz-theater.de/iiif/2/nvt_img-413-008-001.JP2/full/100,/0/default.jpg</v>
      </c>
      <c r="BC2273" s="29" t="str">
        <f t="shared" si="351"/>
        <v>image/jpeg</v>
      </c>
      <c r="BD2273" s="29" t="str">
        <f t="shared" si="356"/>
        <v>presentation/thumbnail</v>
      </c>
    </row>
    <row r="2274" spans="1:56" ht="12.75" customHeight="1">
      <c r="A2274" s="29">
        <v>1</v>
      </c>
      <c r="B2274" s="29">
        <v>0</v>
      </c>
      <c r="C2274" t="s">
        <v>10322</v>
      </c>
      <c r="D2274" s="29" t="s">
        <v>10323</v>
      </c>
      <c r="E2274" s="29"/>
      <c r="F2274" s="29" t="s">
        <v>9630</v>
      </c>
      <c r="G2274" s="29"/>
      <c r="H2274" s="29" t="s">
        <v>4841</v>
      </c>
      <c r="I2274" s="402" t="s">
        <v>4446</v>
      </c>
      <c r="J2274" s="406" t="s">
        <v>10317</v>
      </c>
      <c r="K2274" s="29"/>
      <c r="L2274" s="29"/>
      <c r="M2274" s="311"/>
      <c r="N2274" s="29" t="s">
        <v>1390</v>
      </c>
      <c r="O2274" s="29"/>
      <c r="P2274" s="25" t="s">
        <v>2114</v>
      </c>
      <c r="Q2274" s="25"/>
      <c r="R2274" s="29" t="s">
        <v>10197</v>
      </c>
      <c r="S2274" s="29"/>
      <c r="T2274" s="29"/>
      <c r="U2274"/>
      <c r="V2274" t="s">
        <v>3705</v>
      </c>
      <c r="W2274" s="29"/>
      <c r="X2274" s="349"/>
      <c r="Y2274" s="29"/>
      <c r="Z2274" s="29" t="s">
        <v>1218</v>
      </c>
      <c r="AA2274" s="29" t="s">
        <v>1170</v>
      </c>
      <c r="AB2274" s="29"/>
      <c r="AC2274" s="29"/>
      <c r="AD2274" s="29"/>
      <c r="AE2274" s="29" t="s">
        <v>2950</v>
      </c>
      <c r="AG2274" s="38">
        <v>1</v>
      </c>
      <c r="AH2274" s="38" t="s">
        <v>4439</v>
      </c>
      <c r="AI2274" s="38" t="s">
        <v>4440</v>
      </c>
      <c r="AJ2274" s="38" t="s">
        <v>4799</v>
      </c>
      <c r="AK2274" s="38" t="s">
        <v>72</v>
      </c>
      <c r="AL2274" s="301" t="s">
        <v>10198</v>
      </c>
      <c r="AN2274" s="29" t="s">
        <v>4635</v>
      </c>
      <c r="AO2274" s="29" t="s">
        <v>4442</v>
      </c>
      <c r="AR2274" s="29" t="str">
        <f t="shared" si="357"/>
        <v>0</v>
      </c>
      <c r="AS2274" s="29">
        <f t="shared" si="358"/>
        <v>0</v>
      </c>
      <c r="AT2274" s="29">
        <v>0</v>
      </c>
      <c r="AW2274" s="29" t="str">
        <f t="shared" si="360"/>
        <v/>
      </c>
      <c r="AX2274" s="29" t="str">
        <f t="shared" si="352"/>
        <v/>
      </c>
      <c r="AY2274" s="29" t="str">
        <f t="shared" si="359"/>
        <v>https://media.mediathek-tanz-theater.de/iiif/2/nvt_img-413-008-002.JP2</v>
      </c>
      <c r="AZ2274" s="29" t="str">
        <f t="shared" si="353"/>
        <v>image/jp2</v>
      </c>
      <c r="BA2274" s="29" t="str">
        <f t="shared" si="354"/>
        <v>presentation/iiif</v>
      </c>
      <c r="BB2274" s="29" t="str">
        <f t="shared" si="355"/>
        <v>https://media.mediathek-tanz-theater.de/iiif/2/nvt_img-413-008-002.JP2/full/100,/0/default.jpg</v>
      </c>
      <c r="BC2274" s="29" t="str">
        <f t="shared" si="351"/>
        <v>image/jpeg</v>
      </c>
      <c r="BD2274" s="29" t="str">
        <f t="shared" si="356"/>
        <v>presentation/thumbnail</v>
      </c>
    </row>
    <row r="2275" spans="1:56" ht="12.75" customHeight="1">
      <c r="A2275" s="29">
        <v>1</v>
      </c>
      <c r="B2275" s="29">
        <v>0</v>
      </c>
      <c r="C2275" t="s">
        <v>10324</v>
      </c>
      <c r="D2275" s="29" t="s">
        <v>10325</v>
      </c>
      <c r="E2275" s="29"/>
      <c r="F2275" s="29" t="s">
        <v>9630</v>
      </c>
      <c r="G2275" s="29"/>
      <c r="H2275" s="29" t="s">
        <v>4841</v>
      </c>
      <c r="I2275" s="402" t="s">
        <v>4446</v>
      </c>
      <c r="J2275" s="406" t="s">
        <v>10317</v>
      </c>
      <c r="K2275" s="29"/>
      <c r="L2275" s="29"/>
      <c r="M2275" s="311"/>
      <c r="N2275" s="29" t="s">
        <v>1390</v>
      </c>
      <c r="O2275" s="29"/>
      <c r="P2275" s="25" t="s">
        <v>2114</v>
      </c>
      <c r="Q2275" s="25"/>
      <c r="R2275" s="29" t="s">
        <v>10197</v>
      </c>
      <c r="S2275" s="29"/>
      <c r="T2275" s="29"/>
      <c r="U2275"/>
      <c r="V2275" t="s">
        <v>3705</v>
      </c>
      <c r="W2275" s="29"/>
      <c r="X2275" s="349"/>
      <c r="Y2275" s="29"/>
      <c r="Z2275" s="29" t="s">
        <v>1218</v>
      </c>
      <c r="AA2275" s="29" t="s">
        <v>1170</v>
      </c>
      <c r="AB2275" s="29"/>
      <c r="AC2275" s="29"/>
      <c r="AD2275" s="29"/>
      <c r="AE2275" s="29" t="s">
        <v>2950</v>
      </c>
      <c r="AG2275" s="38">
        <v>1</v>
      </c>
      <c r="AH2275" s="38" t="s">
        <v>4439</v>
      </c>
      <c r="AI2275" s="38" t="s">
        <v>4440</v>
      </c>
      <c r="AJ2275" s="38" t="s">
        <v>4799</v>
      </c>
      <c r="AK2275" s="38" t="s">
        <v>72</v>
      </c>
      <c r="AL2275" s="301" t="s">
        <v>10198</v>
      </c>
      <c r="AN2275" s="29" t="s">
        <v>4635</v>
      </c>
      <c r="AO2275" s="29" t="s">
        <v>4442</v>
      </c>
      <c r="AR2275" s="29" t="str">
        <f t="shared" si="357"/>
        <v>0</v>
      </c>
      <c r="AS2275" s="29">
        <f t="shared" si="358"/>
        <v>0</v>
      </c>
      <c r="AT2275" s="29">
        <v>0</v>
      </c>
      <c r="AW2275" s="29" t="str">
        <f t="shared" si="360"/>
        <v/>
      </c>
      <c r="AX2275" s="29" t="str">
        <f t="shared" si="352"/>
        <v/>
      </c>
      <c r="AY2275" s="29" t="str">
        <f t="shared" si="359"/>
        <v>https://media.mediathek-tanz-theater.de/iiif/2/nvt_img-413-008-003.JP2</v>
      </c>
      <c r="AZ2275" s="29" t="str">
        <f t="shared" si="353"/>
        <v>image/jp2</v>
      </c>
      <c r="BA2275" s="29" t="str">
        <f t="shared" si="354"/>
        <v>presentation/iiif</v>
      </c>
      <c r="BB2275" s="29" t="str">
        <f t="shared" si="355"/>
        <v>https://media.mediathek-tanz-theater.de/iiif/2/nvt_img-413-008-003.JP2/full/100,/0/default.jpg</v>
      </c>
      <c r="BC2275" s="29" t="str">
        <f t="shared" si="351"/>
        <v>image/jpeg</v>
      </c>
      <c r="BD2275" s="29" t="str">
        <f t="shared" si="356"/>
        <v>presentation/thumbnail</v>
      </c>
    </row>
    <row r="2276" spans="1:56" ht="12.75" customHeight="1">
      <c r="A2276" s="29">
        <v>1</v>
      </c>
      <c r="B2276" s="29">
        <v>0</v>
      </c>
      <c r="C2276" t="s">
        <v>10326</v>
      </c>
      <c r="D2276" s="29" t="s">
        <v>10327</v>
      </c>
      <c r="E2276" s="29"/>
      <c r="F2276" s="29" t="s">
        <v>9630</v>
      </c>
      <c r="G2276" s="29"/>
      <c r="H2276" s="29" t="s">
        <v>4841</v>
      </c>
      <c r="I2276" s="402" t="s">
        <v>4446</v>
      </c>
      <c r="J2276" s="406" t="s">
        <v>10317</v>
      </c>
      <c r="K2276" s="29"/>
      <c r="L2276" s="29"/>
      <c r="M2276" s="311"/>
      <c r="N2276" s="29" t="s">
        <v>1390</v>
      </c>
      <c r="O2276" s="29"/>
      <c r="P2276" s="25" t="s">
        <v>2114</v>
      </c>
      <c r="Q2276" s="25"/>
      <c r="R2276" s="29" t="s">
        <v>10197</v>
      </c>
      <c r="S2276" s="29"/>
      <c r="T2276" s="29"/>
      <c r="U2276"/>
      <c r="V2276" t="s">
        <v>3705</v>
      </c>
      <c r="W2276" s="29"/>
      <c r="X2276" s="349"/>
      <c r="Y2276" s="29"/>
      <c r="Z2276" s="29" t="s">
        <v>1218</v>
      </c>
      <c r="AA2276" s="29" t="s">
        <v>1170</v>
      </c>
      <c r="AB2276" s="29"/>
      <c r="AC2276" s="29"/>
      <c r="AD2276" s="29"/>
      <c r="AE2276" s="29" t="s">
        <v>2950</v>
      </c>
      <c r="AG2276" s="38">
        <v>1</v>
      </c>
      <c r="AH2276" s="38" t="s">
        <v>4439</v>
      </c>
      <c r="AI2276" s="38" t="s">
        <v>4440</v>
      </c>
      <c r="AJ2276" s="38" t="s">
        <v>4799</v>
      </c>
      <c r="AK2276" s="38" t="s">
        <v>72</v>
      </c>
      <c r="AL2276" s="301" t="s">
        <v>10198</v>
      </c>
      <c r="AN2276" s="29" t="s">
        <v>4635</v>
      </c>
      <c r="AO2276" s="29" t="s">
        <v>4442</v>
      </c>
      <c r="AR2276" s="29" t="str">
        <f t="shared" si="357"/>
        <v>0</v>
      </c>
      <c r="AS2276" s="29">
        <f t="shared" si="358"/>
        <v>0</v>
      </c>
      <c r="AT2276" s="29">
        <v>0</v>
      </c>
      <c r="AW2276" s="29" t="str">
        <f t="shared" si="360"/>
        <v/>
      </c>
      <c r="AX2276" s="29" t="str">
        <f t="shared" si="352"/>
        <v/>
      </c>
      <c r="AY2276" s="29" t="str">
        <f t="shared" si="359"/>
        <v>https://media.mediathek-tanz-theater.de/iiif/2/nvt_img-413-008-004.JP2</v>
      </c>
      <c r="AZ2276" s="29" t="str">
        <f t="shared" si="353"/>
        <v>image/jp2</v>
      </c>
      <c r="BA2276" s="29" t="str">
        <f t="shared" si="354"/>
        <v>presentation/iiif</v>
      </c>
      <c r="BB2276" s="29" t="str">
        <f t="shared" si="355"/>
        <v>https://media.mediathek-tanz-theater.de/iiif/2/nvt_img-413-008-004.JP2/full/100,/0/default.jpg</v>
      </c>
      <c r="BC2276" s="29" t="str">
        <f t="shared" si="351"/>
        <v>image/jpeg</v>
      </c>
      <c r="BD2276" s="29" t="str">
        <f t="shared" si="356"/>
        <v>presentation/thumbnail</v>
      </c>
    </row>
    <row r="2277" spans="1:56" ht="12.75" customHeight="1">
      <c r="A2277" s="29">
        <v>1</v>
      </c>
      <c r="B2277" s="29">
        <v>0</v>
      </c>
      <c r="C2277" t="s">
        <v>10328</v>
      </c>
      <c r="D2277" s="29" t="s">
        <v>10329</v>
      </c>
      <c r="E2277" s="29"/>
      <c r="F2277" s="29" t="s">
        <v>9630</v>
      </c>
      <c r="G2277" s="29"/>
      <c r="H2277" s="29"/>
      <c r="I2277" s="402" t="s">
        <v>4446</v>
      </c>
      <c r="J2277" s="406" t="s">
        <v>10317</v>
      </c>
      <c r="K2277" s="29"/>
      <c r="L2277" s="29"/>
      <c r="M2277" s="311"/>
      <c r="N2277" s="29" t="s">
        <v>1390</v>
      </c>
      <c r="O2277" s="29"/>
      <c r="P2277" s="25" t="s">
        <v>2114</v>
      </c>
      <c r="Q2277" s="25"/>
      <c r="R2277" s="29" t="s">
        <v>10197</v>
      </c>
      <c r="S2277" s="29"/>
      <c r="T2277" s="29"/>
      <c r="U2277"/>
      <c r="V2277" t="s">
        <v>3705</v>
      </c>
      <c r="W2277" s="29"/>
      <c r="X2277" s="349"/>
      <c r="Y2277" s="29"/>
      <c r="Z2277" s="29" t="s">
        <v>1218</v>
      </c>
      <c r="AA2277" s="29" t="s">
        <v>1170</v>
      </c>
      <c r="AB2277" s="29"/>
      <c r="AC2277" s="29"/>
      <c r="AD2277" s="29"/>
      <c r="AE2277" s="29" t="s">
        <v>2950</v>
      </c>
      <c r="AG2277" s="38">
        <v>1</v>
      </c>
      <c r="AH2277" s="38" t="s">
        <v>4439</v>
      </c>
      <c r="AI2277" s="38" t="s">
        <v>4440</v>
      </c>
      <c r="AJ2277" s="38" t="s">
        <v>4799</v>
      </c>
      <c r="AK2277" s="38" t="s">
        <v>10316</v>
      </c>
      <c r="AL2277" s="301" t="s">
        <v>10198</v>
      </c>
      <c r="AN2277" s="29" t="s">
        <v>4635</v>
      </c>
      <c r="AO2277" s="29" t="s">
        <v>4442</v>
      </c>
      <c r="AR2277" s="29" t="str">
        <f t="shared" si="357"/>
        <v>0</v>
      </c>
      <c r="AS2277" s="29">
        <f t="shared" si="358"/>
        <v>0</v>
      </c>
      <c r="AT2277" s="29">
        <v>0</v>
      </c>
      <c r="AW2277" s="29" t="str">
        <f t="shared" si="360"/>
        <v/>
      </c>
      <c r="AX2277" s="29" t="str">
        <f t="shared" si="352"/>
        <v/>
      </c>
      <c r="AY2277" s="29" t="str">
        <f t="shared" si="359"/>
        <v>https://media.mediathek-tanz-theater.de/iiif/2/nvt_img-413-008-005.JP2</v>
      </c>
      <c r="AZ2277" s="29" t="str">
        <f t="shared" si="353"/>
        <v>image/jp2</v>
      </c>
      <c r="BA2277" s="29" t="str">
        <f t="shared" si="354"/>
        <v>presentation/iiif</v>
      </c>
      <c r="BB2277" s="29" t="str">
        <f t="shared" si="355"/>
        <v>https://media.mediathek-tanz-theater.de/iiif/2/nvt_img-413-008-005.JP2/full/100,/0/default.jpg</v>
      </c>
      <c r="BC2277" s="29" t="str">
        <f t="shared" si="351"/>
        <v>image/jpeg</v>
      </c>
      <c r="BD2277" s="29" t="str">
        <f t="shared" si="356"/>
        <v>presentation/thumbnail</v>
      </c>
    </row>
    <row r="2278" spans="1:56" ht="12.75" customHeight="1">
      <c r="A2278" s="29">
        <v>1</v>
      </c>
      <c r="B2278" s="29">
        <v>0</v>
      </c>
      <c r="C2278" t="s">
        <v>10330</v>
      </c>
      <c r="D2278" s="29" t="s">
        <v>10331</v>
      </c>
      <c r="E2278" s="29"/>
      <c r="F2278" s="29" t="s">
        <v>9630</v>
      </c>
      <c r="G2278" s="29"/>
      <c r="H2278" s="29"/>
      <c r="I2278" s="402" t="s">
        <v>4446</v>
      </c>
      <c r="J2278" s="406" t="s">
        <v>10317</v>
      </c>
      <c r="K2278" s="29"/>
      <c r="L2278" s="29"/>
      <c r="M2278" s="311"/>
      <c r="N2278" s="29" t="s">
        <v>1390</v>
      </c>
      <c r="O2278" s="29"/>
      <c r="P2278" s="25" t="s">
        <v>2114</v>
      </c>
      <c r="Q2278" s="25"/>
      <c r="R2278" s="29" t="s">
        <v>10197</v>
      </c>
      <c r="S2278" s="29"/>
      <c r="T2278" s="29"/>
      <c r="U2278"/>
      <c r="V2278" t="s">
        <v>3705</v>
      </c>
      <c r="W2278" s="29"/>
      <c r="X2278" s="349"/>
      <c r="Y2278" s="29"/>
      <c r="Z2278" s="29" t="s">
        <v>1218</v>
      </c>
      <c r="AA2278" s="29" t="s">
        <v>1170</v>
      </c>
      <c r="AB2278" s="29"/>
      <c r="AC2278" s="29"/>
      <c r="AD2278" s="29"/>
      <c r="AE2278" s="29" t="s">
        <v>2950</v>
      </c>
      <c r="AG2278" s="38">
        <v>1</v>
      </c>
      <c r="AH2278" s="38" t="s">
        <v>4439</v>
      </c>
      <c r="AI2278" s="38" t="s">
        <v>4440</v>
      </c>
      <c r="AJ2278" s="38" t="s">
        <v>4799</v>
      </c>
      <c r="AK2278" s="38" t="s">
        <v>72</v>
      </c>
      <c r="AL2278" s="301" t="s">
        <v>10198</v>
      </c>
      <c r="AN2278" s="29" t="s">
        <v>4635</v>
      </c>
      <c r="AO2278" s="29" t="s">
        <v>4442</v>
      </c>
      <c r="AR2278" s="29" t="str">
        <f t="shared" si="357"/>
        <v>0</v>
      </c>
      <c r="AS2278" s="29">
        <f t="shared" si="358"/>
        <v>0</v>
      </c>
      <c r="AT2278" s="29">
        <v>0</v>
      </c>
      <c r="AW2278" s="29" t="str">
        <f t="shared" si="360"/>
        <v/>
      </c>
      <c r="AX2278" s="29" t="str">
        <f t="shared" si="352"/>
        <v/>
      </c>
      <c r="AY2278" s="29" t="str">
        <f t="shared" si="359"/>
        <v>https://media.mediathek-tanz-theater.de/iiif/2/nvt_img-413-008-006.JP2</v>
      </c>
      <c r="AZ2278" s="29" t="str">
        <f t="shared" si="353"/>
        <v>image/jp2</v>
      </c>
      <c r="BA2278" s="29" t="str">
        <f t="shared" si="354"/>
        <v>presentation/iiif</v>
      </c>
      <c r="BB2278" s="29" t="str">
        <f t="shared" si="355"/>
        <v>https://media.mediathek-tanz-theater.de/iiif/2/nvt_img-413-008-006.JP2/full/100,/0/default.jpg</v>
      </c>
      <c r="BC2278" s="29" t="str">
        <f t="shared" si="351"/>
        <v>image/jpeg</v>
      </c>
      <c r="BD2278" s="29" t="str">
        <f t="shared" si="356"/>
        <v>presentation/thumbnail</v>
      </c>
    </row>
    <row r="2279" spans="1:56" ht="12.75" customHeight="1">
      <c r="A2279" s="29">
        <v>1</v>
      </c>
      <c r="B2279" s="29">
        <v>0</v>
      </c>
      <c r="C2279" t="s">
        <v>10332</v>
      </c>
      <c r="D2279" s="29" t="s">
        <v>10333</v>
      </c>
      <c r="E2279" s="29"/>
      <c r="F2279" s="29" t="s">
        <v>9630</v>
      </c>
      <c r="G2279" s="29"/>
      <c r="H2279" s="29"/>
      <c r="I2279" s="402" t="s">
        <v>4438</v>
      </c>
      <c r="J2279" s="406" t="s">
        <v>10191</v>
      </c>
      <c r="K2279" s="29"/>
      <c r="L2279" s="29"/>
      <c r="M2279" s="311"/>
      <c r="N2279" s="29" t="s">
        <v>1390</v>
      </c>
      <c r="O2279" s="29"/>
      <c r="P2279" s="25" t="s">
        <v>2114</v>
      </c>
      <c r="Q2279" s="25"/>
      <c r="R2279" s="29"/>
      <c r="S2279" s="29"/>
      <c r="T2279" s="29"/>
      <c r="U2279"/>
      <c r="V2279" t="s">
        <v>3705</v>
      </c>
      <c r="W2279" s="29"/>
      <c r="X2279" s="349"/>
      <c r="Y2279" s="29"/>
      <c r="Z2279" s="29" t="s">
        <v>1218</v>
      </c>
      <c r="AA2279" s="29" t="s">
        <v>1170</v>
      </c>
      <c r="AB2279" s="29"/>
      <c r="AC2279" s="29"/>
      <c r="AD2279" s="29"/>
      <c r="AE2279" s="29" t="s">
        <v>2950</v>
      </c>
      <c r="AG2279" s="38">
        <v>1</v>
      </c>
      <c r="AH2279" s="38" t="s">
        <v>4439</v>
      </c>
      <c r="AI2279" s="38" t="s">
        <v>4440</v>
      </c>
      <c r="AJ2279" s="38" t="s">
        <v>10047</v>
      </c>
      <c r="AL2279" s="301" t="s">
        <v>10198</v>
      </c>
      <c r="AO2279" s="29" t="s">
        <v>4442</v>
      </c>
      <c r="AR2279" s="29" t="str">
        <f t="shared" si="357"/>
        <v>1</v>
      </c>
      <c r="AS2279" s="29">
        <f t="shared" si="358"/>
        <v>1</v>
      </c>
      <c r="AT2279" s="29">
        <v>1</v>
      </c>
      <c r="AV2279" s="29" t="s">
        <v>10334</v>
      </c>
      <c r="AW2279" s="29" t="str">
        <f t="shared" si="360"/>
        <v>image/tiff</v>
      </c>
      <c r="AX2279" s="29" t="str">
        <f t="shared" si="352"/>
        <v>archival/master</v>
      </c>
      <c r="AY2279" s="29" t="str">
        <f t="shared" si="359"/>
        <v>https://media.mediathek-tanz-theater.de/iiif/2/nvt_img-413-009.JP2</v>
      </c>
      <c r="AZ2279" s="29" t="str">
        <f t="shared" si="353"/>
        <v>image/jp2</v>
      </c>
      <c r="BA2279" s="29" t="str">
        <f t="shared" si="354"/>
        <v>presentation/iiif</v>
      </c>
      <c r="BB2279" s="29" t="str">
        <f t="shared" si="355"/>
        <v>https://media.mediathek-tanz-theater.de/iiif/2/nvt_img-413-009.JP2/full/100,/0/default.jpg</v>
      </c>
      <c r="BC2279" s="29" t="str">
        <f t="shared" si="351"/>
        <v>image/jpeg</v>
      </c>
      <c r="BD2279" s="29" t="str">
        <f t="shared" si="356"/>
        <v>presentation/thumbnail</v>
      </c>
    </row>
    <row r="2280" spans="1:56" ht="12.75" customHeight="1">
      <c r="A2280" s="29">
        <v>1</v>
      </c>
      <c r="B2280" s="29">
        <v>0</v>
      </c>
      <c r="C2280" t="s">
        <v>10335</v>
      </c>
      <c r="D2280" s="29" t="s">
        <v>10336</v>
      </c>
      <c r="E2280" s="29"/>
      <c r="F2280" s="29" t="s">
        <v>9630</v>
      </c>
      <c r="G2280" s="29"/>
      <c r="H2280" s="29"/>
      <c r="I2280" s="402" t="s">
        <v>4446</v>
      </c>
      <c r="J2280" s="406" t="s">
        <v>10332</v>
      </c>
      <c r="K2280" s="29"/>
      <c r="L2280" s="29"/>
      <c r="M2280" s="311"/>
      <c r="N2280" s="29" t="s">
        <v>1390</v>
      </c>
      <c r="O2280" s="29"/>
      <c r="P2280" s="25" t="s">
        <v>2114</v>
      </c>
      <c r="Q2280" s="25"/>
      <c r="R2280" s="29" t="s">
        <v>10197</v>
      </c>
      <c r="S2280" s="29"/>
      <c r="T2280" s="29"/>
      <c r="U2280"/>
      <c r="V2280" t="s">
        <v>3705</v>
      </c>
      <c r="W2280" s="29"/>
      <c r="X2280" s="349"/>
      <c r="Y2280" s="29"/>
      <c r="Z2280" s="29" t="s">
        <v>1218</v>
      </c>
      <c r="AA2280" s="29" t="s">
        <v>1170</v>
      </c>
      <c r="AB2280" s="29"/>
      <c r="AC2280" s="29"/>
      <c r="AD2280" s="29"/>
      <c r="AE2280" s="29" t="s">
        <v>2950</v>
      </c>
      <c r="AG2280" s="38">
        <v>1</v>
      </c>
      <c r="AH2280" s="38" t="s">
        <v>4439</v>
      </c>
      <c r="AI2280" s="38" t="s">
        <v>4440</v>
      </c>
      <c r="AJ2280" s="38" t="s">
        <v>4799</v>
      </c>
      <c r="AK2280" s="38" t="s">
        <v>72</v>
      </c>
      <c r="AL2280" s="301" t="s">
        <v>10198</v>
      </c>
      <c r="AN2280" s="29" t="s">
        <v>4635</v>
      </c>
      <c r="AO2280" s="29" t="s">
        <v>4442</v>
      </c>
      <c r="AR2280" s="29" t="str">
        <f t="shared" si="357"/>
        <v>0</v>
      </c>
      <c r="AS2280" s="29">
        <f t="shared" si="358"/>
        <v>0</v>
      </c>
      <c r="AT2280" s="29">
        <v>0</v>
      </c>
      <c r="AW2280" s="29" t="str">
        <f t="shared" si="360"/>
        <v/>
      </c>
      <c r="AX2280" s="29" t="str">
        <f t="shared" si="352"/>
        <v/>
      </c>
      <c r="AY2280" s="29" t="str">
        <f t="shared" si="359"/>
        <v>https://media.mediathek-tanz-theater.de/iiif/2/nvt_img-413-009-001.JP2</v>
      </c>
      <c r="AZ2280" s="29" t="str">
        <f t="shared" si="353"/>
        <v>image/jp2</v>
      </c>
      <c r="BA2280" s="29" t="str">
        <f t="shared" si="354"/>
        <v>presentation/iiif</v>
      </c>
      <c r="BB2280" s="29" t="str">
        <f t="shared" si="355"/>
        <v>https://media.mediathek-tanz-theater.de/iiif/2/nvt_img-413-009-001.JP2/full/100,/0/default.jpg</v>
      </c>
      <c r="BC2280" s="29" t="str">
        <f t="shared" si="351"/>
        <v>image/jpeg</v>
      </c>
      <c r="BD2280" s="29" t="str">
        <f t="shared" si="356"/>
        <v>presentation/thumbnail</v>
      </c>
    </row>
    <row r="2281" spans="1:56" ht="12.75" customHeight="1">
      <c r="A2281" s="29">
        <v>1</v>
      </c>
      <c r="B2281" s="29">
        <v>0</v>
      </c>
      <c r="C2281" t="s">
        <v>10337</v>
      </c>
      <c r="D2281" s="29" t="s">
        <v>10338</v>
      </c>
      <c r="E2281" s="29"/>
      <c r="F2281" s="29" t="s">
        <v>9630</v>
      </c>
      <c r="G2281" s="29"/>
      <c r="H2281" s="29"/>
      <c r="I2281" s="402" t="s">
        <v>4446</v>
      </c>
      <c r="J2281" s="406" t="s">
        <v>10332</v>
      </c>
      <c r="K2281" s="29"/>
      <c r="L2281" s="29"/>
      <c r="M2281" s="311"/>
      <c r="N2281" s="29" t="s">
        <v>1390</v>
      </c>
      <c r="O2281" s="29"/>
      <c r="P2281" s="25" t="s">
        <v>2114</v>
      </c>
      <c r="Q2281" s="25"/>
      <c r="R2281" s="29" t="s">
        <v>10197</v>
      </c>
      <c r="S2281" s="29"/>
      <c r="T2281" s="29"/>
      <c r="U2281"/>
      <c r="V2281" t="s">
        <v>3705</v>
      </c>
      <c r="W2281" s="29"/>
      <c r="X2281" s="349"/>
      <c r="Y2281" s="29"/>
      <c r="Z2281" s="29" t="s">
        <v>1218</v>
      </c>
      <c r="AA2281" s="29" t="s">
        <v>1170</v>
      </c>
      <c r="AB2281" s="29"/>
      <c r="AC2281" s="29"/>
      <c r="AD2281" s="29"/>
      <c r="AE2281" s="29" t="s">
        <v>2950</v>
      </c>
      <c r="AG2281" s="38">
        <v>1</v>
      </c>
      <c r="AH2281" s="38" t="s">
        <v>4439</v>
      </c>
      <c r="AI2281" s="38" t="s">
        <v>4440</v>
      </c>
      <c r="AJ2281" s="38" t="s">
        <v>4799</v>
      </c>
      <c r="AK2281" s="38" t="s">
        <v>8550</v>
      </c>
      <c r="AL2281" s="301" t="s">
        <v>10198</v>
      </c>
      <c r="AN2281" s="29" t="s">
        <v>4635</v>
      </c>
      <c r="AO2281" s="29" t="s">
        <v>4442</v>
      </c>
      <c r="AR2281" s="29" t="str">
        <f t="shared" si="357"/>
        <v>0</v>
      </c>
      <c r="AS2281" s="29">
        <f t="shared" si="358"/>
        <v>0</v>
      </c>
      <c r="AT2281" s="29">
        <v>0</v>
      </c>
      <c r="AW2281" s="29" t="str">
        <f t="shared" si="360"/>
        <v/>
      </c>
      <c r="AX2281" s="29" t="str">
        <f t="shared" si="352"/>
        <v/>
      </c>
      <c r="AY2281" s="29" t="str">
        <f t="shared" si="359"/>
        <v>https://media.mediathek-tanz-theater.de/iiif/2/nvt_img-413-009-002.JP2</v>
      </c>
      <c r="AZ2281" s="29" t="str">
        <f t="shared" si="353"/>
        <v>image/jp2</v>
      </c>
      <c r="BA2281" s="29" t="str">
        <f t="shared" si="354"/>
        <v>presentation/iiif</v>
      </c>
      <c r="BB2281" s="29" t="str">
        <f t="shared" si="355"/>
        <v>https://media.mediathek-tanz-theater.de/iiif/2/nvt_img-413-009-002.JP2/full/100,/0/default.jpg</v>
      </c>
      <c r="BC2281" s="29" t="str">
        <f t="shared" si="351"/>
        <v>image/jpeg</v>
      </c>
      <c r="BD2281" s="29" t="str">
        <f t="shared" si="356"/>
        <v>presentation/thumbnail</v>
      </c>
    </row>
    <row r="2282" spans="1:56" ht="12.75" customHeight="1">
      <c r="A2282" s="29">
        <v>1</v>
      </c>
      <c r="B2282" s="29">
        <v>0</v>
      </c>
      <c r="C2282" t="s">
        <v>10339</v>
      </c>
      <c r="D2282" s="29" t="s">
        <v>10340</v>
      </c>
      <c r="E2282" s="29"/>
      <c r="F2282" s="29" t="s">
        <v>9630</v>
      </c>
      <c r="G2282" s="29"/>
      <c r="H2282" s="29"/>
      <c r="I2282" s="402" t="s">
        <v>4446</v>
      </c>
      <c r="J2282" s="406" t="s">
        <v>10332</v>
      </c>
      <c r="K2282" s="29"/>
      <c r="L2282" s="29"/>
      <c r="M2282" s="311"/>
      <c r="N2282" s="29" t="s">
        <v>1390</v>
      </c>
      <c r="O2282" s="29"/>
      <c r="P2282" s="25" t="s">
        <v>2114</v>
      </c>
      <c r="Q2282" s="25"/>
      <c r="R2282" s="29" t="s">
        <v>10197</v>
      </c>
      <c r="S2282" s="29"/>
      <c r="T2282" s="29"/>
      <c r="U2282"/>
      <c r="V2282" t="s">
        <v>3705</v>
      </c>
      <c r="W2282" s="29"/>
      <c r="X2282" s="349"/>
      <c r="Y2282" s="29"/>
      <c r="Z2282" s="29" t="s">
        <v>1218</v>
      </c>
      <c r="AA2282" s="29" t="s">
        <v>1170</v>
      </c>
      <c r="AB2282" s="29"/>
      <c r="AC2282" s="29"/>
      <c r="AD2282" s="29"/>
      <c r="AE2282" s="29" t="s">
        <v>2950</v>
      </c>
      <c r="AG2282" s="38">
        <v>1</v>
      </c>
      <c r="AH2282" s="38" t="s">
        <v>4439</v>
      </c>
      <c r="AI2282" s="38" t="s">
        <v>4440</v>
      </c>
      <c r="AJ2282" s="38" t="s">
        <v>4799</v>
      </c>
      <c r="AK2282" s="38" t="s">
        <v>72</v>
      </c>
      <c r="AL2282" s="301" t="s">
        <v>10198</v>
      </c>
      <c r="AN2282" s="29" t="s">
        <v>4635</v>
      </c>
      <c r="AO2282" s="29" t="s">
        <v>4442</v>
      </c>
      <c r="AR2282" s="29" t="str">
        <f t="shared" si="357"/>
        <v>0</v>
      </c>
      <c r="AS2282" s="29">
        <f t="shared" si="358"/>
        <v>0</v>
      </c>
      <c r="AT2282" s="29">
        <v>0</v>
      </c>
      <c r="AW2282" s="29" t="str">
        <f t="shared" si="360"/>
        <v/>
      </c>
      <c r="AX2282" s="29" t="str">
        <f t="shared" si="352"/>
        <v/>
      </c>
      <c r="AY2282" s="29" t="str">
        <f t="shared" si="359"/>
        <v>https://media.mediathek-tanz-theater.de/iiif/2/nvt_img-413-009-003.JP2</v>
      </c>
      <c r="AZ2282" s="29" t="str">
        <f t="shared" si="353"/>
        <v>image/jp2</v>
      </c>
      <c r="BA2282" s="29" t="str">
        <f t="shared" si="354"/>
        <v>presentation/iiif</v>
      </c>
      <c r="BB2282" s="29" t="str">
        <f t="shared" si="355"/>
        <v>https://media.mediathek-tanz-theater.de/iiif/2/nvt_img-413-009-003.JP2/full/100,/0/default.jpg</v>
      </c>
      <c r="BC2282" s="29" t="str">
        <f t="shared" si="351"/>
        <v>image/jpeg</v>
      </c>
      <c r="BD2282" s="29" t="str">
        <f t="shared" si="356"/>
        <v>presentation/thumbnail</v>
      </c>
    </row>
    <row r="2283" spans="1:56" ht="12.75" customHeight="1">
      <c r="A2283" s="29">
        <v>1</v>
      </c>
      <c r="B2283" s="29">
        <v>0</v>
      </c>
      <c r="C2283" t="s">
        <v>10341</v>
      </c>
      <c r="D2283" s="29" t="s">
        <v>10342</v>
      </c>
      <c r="E2283" s="29"/>
      <c r="F2283" s="29" t="s">
        <v>9630</v>
      </c>
      <c r="G2283" s="29"/>
      <c r="H2283" s="29"/>
      <c r="I2283" s="402" t="s">
        <v>4446</v>
      </c>
      <c r="J2283" s="406" t="s">
        <v>10332</v>
      </c>
      <c r="K2283" s="29"/>
      <c r="L2283" s="29"/>
      <c r="M2283" s="311"/>
      <c r="N2283" s="29" t="s">
        <v>1390</v>
      </c>
      <c r="O2283" s="29"/>
      <c r="P2283" s="25" t="s">
        <v>2114</v>
      </c>
      <c r="Q2283" s="25"/>
      <c r="R2283" s="29" t="s">
        <v>10197</v>
      </c>
      <c r="S2283" s="29"/>
      <c r="T2283" s="29"/>
      <c r="U2283"/>
      <c r="V2283" t="s">
        <v>3705</v>
      </c>
      <c r="W2283" s="29"/>
      <c r="X2283" s="349"/>
      <c r="Y2283" s="29"/>
      <c r="Z2283" s="29" t="s">
        <v>1218</v>
      </c>
      <c r="AA2283" s="29" t="s">
        <v>1170</v>
      </c>
      <c r="AB2283" s="29"/>
      <c r="AC2283" s="29"/>
      <c r="AD2283" s="29"/>
      <c r="AE2283" s="29" t="s">
        <v>2950</v>
      </c>
      <c r="AG2283" s="38">
        <v>1</v>
      </c>
      <c r="AH2283" s="38" t="s">
        <v>4439</v>
      </c>
      <c r="AI2283" s="38" t="s">
        <v>4440</v>
      </c>
      <c r="AJ2283" s="38" t="s">
        <v>4799</v>
      </c>
      <c r="AK2283" s="38" t="s">
        <v>72</v>
      </c>
      <c r="AL2283" s="301" t="s">
        <v>10198</v>
      </c>
      <c r="AN2283" s="29" t="s">
        <v>4635</v>
      </c>
      <c r="AO2283" s="29" t="s">
        <v>4442</v>
      </c>
      <c r="AR2283" s="29" t="str">
        <f t="shared" si="357"/>
        <v>0</v>
      </c>
      <c r="AS2283" s="29">
        <f t="shared" si="358"/>
        <v>0</v>
      </c>
      <c r="AT2283" s="29">
        <v>0</v>
      </c>
      <c r="AW2283" s="29" t="str">
        <f t="shared" si="360"/>
        <v/>
      </c>
      <c r="AX2283" s="29" t="str">
        <f t="shared" si="352"/>
        <v/>
      </c>
      <c r="AY2283" s="29" t="str">
        <f t="shared" si="359"/>
        <v>https://media.mediathek-tanz-theater.de/iiif/2/nvt_img-413-009-004.JP2</v>
      </c>
      <c r="AZ2283" s="29" t="str">
        <f t="shared" si="353"/>
        <v>image/jp2</v>
      </c>
      <c r="BA2283" s="29" t="str">
        <f t="shared" si="354"/>
        <v>presentation/iiif</v>
      </c>
      <c r="BB2283" s="29" t="str">
        <f t="shared" si="355"/>
        <v>https://media.mediathek-tanz-theater.de/iiif/2/nvt_img-413-009-004.JP2/full/100,/0/default.jpg</v>
      </c>
      <c r="BC2283" s="29" t="str">
        <f t="shared" si="351"/>
        <v>image/jpeg</v>
      </c>
      <c r="BD2283" s="29" t="str">
        <f t="shared" si="356"/>
        <v>presentation/thumbnail</v>
      </c>
    </row>
    <row r="2284" spans="1:56" ht="12.75" customHeight="1">
      <c r="A2284" s="29">
        <v>1</v>
      </c>
      <c r="B2284" s="29">
        <v>0</v>
      </c>
      <c r="C2284" t="s">
        <v>10343</v>
      </c>
      <c r="D2284" s="29" t="s">
        <v>10344</v>
      </c>
      <c r="E2284" s="29"/>
      <c r="F2284" s="29" t="s">
        <v>9630</v>
      </c>
      <c r="G2284" s="29"/>
      <c r="H2284" s="29"/>
      <c r="I2284" s="402" t="s">
        <v>4446</v>
      </c>
      <c r="J2284" s="406" t="s">
        <v>10332</v>
      </c>
      <c r="K2284" s="29"/>
      <c r="L2284" s="29"/>
      <c r="M2284" s="311"/>
      <c r="N2284" s="29" t="s">
        <v>1390</v>
      </c>
      <c r="O2284" s="29"/>
      <c r="P2284" s="25" t="s">
        <v>2114</v>
      </c>
      <c r="Q2284" s="25"/>
      <c r="R2284" s="29" t="s">
        <v>10197</v>
      </c>
      <c r="S2284" s="29"/>
      <c r="T2284" s="29"/>
      <c r="U2284"/>
      <c r="V2284" t="s">
        <v>3705</v>
      </c>
      <c r="W2284" s="29"/>
      <c r="X2284" s="349"/>
      <c r="Y2284" s="29"/>
      <c r="Z2284" s="29" t="s">
        <v>1218</v>
      </c>
      <c r="AA2284" s="29" t="s">
        <v>1170</v>
      </c>
      <c r="AB2284" s="29"/>
      <c r="AC2284" s="29"/>
      <c r="AD2284" s="29"/>
      <c r="AE2284" s="29" t="s">
        <v>2950</v>
      </c>
      <c r="AG2284" s="38">
        <v>1</v>
      </c>
      <c r="AH2284" s="38" t="s">
        <v>4439</v>
      </c>
      <c r="AI2284" s="38" t="s">
        <v>4440</v>
      </c>
      <c r="AJ2284" s="38" t="s">
        <v>4799</v>
      </c>
      <c r="AK2284" s="38" t="s">
        <v>72</v>
      </c>
      <c r="AL2284" s="301" t="s">
        <v>10198</v>
      </c>
      <c r="AN2284" s="29" t="s">
        <v>4635</v>
      </c>
      <c r="AO2284" s="29" t="s">
        <v>4442</v>
      </c>
      <c r="AR2284" s="29" t="str">
        <f t="shared" si="357"/>
        <v>0</v>
      </c>
      <c r="AS2284" s="29">
        <f t="shared" si="358"/>
        <v>0</v>
      </c>
      <c r="AT2284" s="29">
        <v>0</v>
      </c>
      <c r="AW2284" s="29" t="str">
        <f t="shared" si="360"/>
        <v/>
      </c>
      <c r="AX2284" s="29" t="str">
        <f t="shared" si="352"/>
        <v/>
      </c>
      <c r="AY2284" s="29" t="str">
        <f t="shared" si="359"/>
        <v>https://media.mediathek-tanz-theater.de/iiif/2/nvt_img-413-009-005.JP2</v>
      </c>
      <c r="AZ2284" s="29" t="str">
        <f t="shared" si="353"/>
        <v>image/jp2</v>
      </c>
      <c r="BA2284" s="29" t="str">
        <f t="shared" si="354"/>
        <v>presentation/iiif</v>
      </c>
      <c r="BB2284" s="29" t="str">
        <f t="shared" si="355"/>
        <v>https://media.mediathek-tanz-theater.de/iiif/2/nvt_img-413-009-005.JP2/full/100,/0/default.jpg</v>
      </c>
      <c r="BC2284" s="29" t="str">
        <f t="shared" si="351"/>
        <v>image/jpeg</v>
      </c>
      <c r="BD2284" s="29" t="str">
        <f t="shared" si="356"/>
        <v>presentation/thumbnail</v>
      </c>
    </row>
    <row r="2285" spans="1:56" ht="12.75" customHeight="1">
      <c r="A2285" s="29">
        <v>1</v>
      </c>
      <c r="B2285" s="29">
        <v>0</v>
      </c>
      <c r="C2285" t="s">
        <v>10345</v>
      </c>
      <c r="D2285" s="29" t="s">
        <v>10346</v>
      </c>
      <c r="E2285" s="29"/>
      <c r="F2285" s="29" t="s">
        <v>9630</v>
      </c>
      <c r="G2285" s="29"/>
      <c r="H2285" s="29"/>
      <c r="I2285" s="402" t="s">
        <v>4446</v>
      </c>
      <c r="J2285" s="406" t="s">
        <v>10332</v>
      </c>
      <c r="K2285" s="29"/>
      <c r="L2285" s="29"/>
      <c r="M2285" s="311"/>
      <c r="N2285" s="29" t="s">
        <v>1390</v>
      </c>
      <c r="O2285" s="29"/>
      <c r="P2285" s="25" t="s">
        <v>2114</v>
      </c>
      <c r="Q2285" s="25"/>
      <c r="R2285" s="29" t="s">
        <v>10197</v>
      </c>
      <c r="S2285" s="29"/>
      <c r="T2285" s="29"/>
      <c r="U2285"/>
      <c r="V2285" t="s">
        <v>3705</v>
      </c>
      <c r="W2285" s="29"/>
      <c r="X2285" s="349"/>
      <c r="Y2285" s="29"/>
      <c r="Z2285" s="29" t="s">
        <v>1218</v>
      </c>
      <c r="AA2285" s="29" t="s">
        <v>1170</v>
      </c>
      <c r="AB2285" s="29"/>
      <c r="AC2285" s="29"/>
      <c r="AD2285" s="29"/>
      <c r="AE2285" s="29" t="s">
        <v>2950</v>
      </c>
      <c r="AG2285" s="38">
        <v>1</v>
      </c>
      <c r="AH2285" s="38" t="s">
        <v>4439</v>
      </c>
      <c r="AI2285" s="38" t="s">
        <v>4440</v>
      </c>
      <c r="AJ2285" s="38" t="s">
        <v>4799</v>
      </c>
      <c r="AK2285" s="38" t="s">
        <v>72</v>
      </c>
      <c r="AL2285" s="301" t="s">
        <v>10198</v>
      </c>
      <c r="AN2285" s="29" t="s">
        <v>4635</v>
      </c>
      <c r="AO2285" s="29" t="s">
        <v>4442</v>
      </c>
      <c r="AR2285" s="29" t="str">
        <f t="shared" si="357"/>
        <v>0</v>
      </c>
      <c r="AS2285" s="29">
        <f t="shared" si="358"/>
        <v>0</v>
      </c>
      <c r="AT2285" s="29">
        <v>0</v>
      </c>
      <c r="AW2285" s="29" t="str">
        <f t="shared" si="360"/>
        <v/>
      </c>
      <c r="AX2285" s="29" t="str">
        <f t="shared" si="352"/>
        <v/>
      </c>
      <c r="AY2285" s="29" t="str">
        <f t="shared" si="359"/>
        <v>https://media.mediathek-tanz-theater.de/iiif/2/nvt_img-413-009-006.JP2</v>
      </c>
      <c r="AZ2285" s="29" t="str">
        <f t="shared" si="353"/>
        <v>image/jp2</v>
      </c>
      <c r="BA2285" s="29" t="str">
        <f t="shared" si="354"/>
        <v>presentation/iiif</v>
      </c>
      <c r="BB2285" s="29" t="str">
        <f t="shared" si="355"/>
        <v>https://media.mediathek-tanz-theater.de/iiif/2/nvt_img-413-009-006.JP2/full/100,/0/default.jpg</v>
      </c>
      <c r="BC2285" s="29" t="str">
        <f t="shared" si="351"/>
        <v>image/jpeg</v>
      </c>
      <c r="BD2285" s="29" t="str">
        <f t="shared" si="356"/>
        <v>presentation/thumbnail</v>
      </c>
    </row>
    <row r="2286" spans="1:56" ht="12.75" customHeight="1">
      <c r="A2286" s="29">
        <v>1</v>
      </c>
      <c r="B2286" s="29">
        <v>0</v>
      </c>
      <c r="C2286" t="s">
        <v>10347</v>
      </c>
      <c r="D2286" s="29" t="s">
        <v>10348</v>
      </c>
      <c r="E2286" s="29"/>
      <c r="F2286" s="29" t="s">
        <v>9630</v>
      </c>
      <c r="G2286" s="29"/>
      <c r="H2286" s="29"/>
      <c r="I2286" s="402" t="s">
        <v>4446</v>
      </c>
      <c r="J2286" s="406" t="s">
        <v>10332</v>
      </c>
      <c r="K2286" s="29"/>
      <c r="L2286" s="29"/>
      <c r="M2286" s="311"/>
      <c r="N2286" s="29" t="s">
        <v>1390</v>
      </c>
      <c r="O2286" s="29"/>
      <c r="P2286" s="25" t="s">
        <v>2114</v>
      </c>
      <c r="Q2286" s="25"/>
      <c r="R2286" s="29" t="s">
        <v>10197</v>
      </c>
      <c r="S2286" s="29"/>
      <c r="T2286" s="29"/>
      <c r="U2286"/>
      <c r="V2286" t="s">
        <v>3705</v>
      </c>
      <c r="W2286" s="29"/>
      <c r="X2286" s="349"/>
      <c r="Y2286" s="29"/>
      <c r="Z2286" s="29" t="s">
        <v>1218</v>
      </c>
      <c r="AA2286" s="29" t="s">
        <v>1170</v>
      </c>
      <c r="AB2286" s="29"/>
      <c r="AC2286" s="29"/>
      <c r="AD2286" s="29"/>
      <c r="AE2286" s="29" t="s">
        <v>2950</v>
      </c>
      <c r="AG2286" s="38">
        <v>1</v>
      </c>
      <c r="AH2286" s="38" t="s">
        <v>4439</v>
      </c>
      <c r="AI2286" s="38" t="s">
        <v>4440</v>
      </c>
      <c r="AJ2286" s="38" t="s">
        <v>10349</v>
      </c>
      <c r="AK2286" s="38" t="s">
        <v>72</v>
      </c>
      <c r="AL2286" s="301" t="s">
        <v>10198</v>
      </c>
      <c r="AN2286" s="29" t="s">
        <v>72</v>
      </c>
      <c r="AO2286" s="29" t="s">
        <v>4442</v>
      </c>
      <c r="AR2286" s="29" t="str">
        <f t="shared" si="357"/>
        <v>0</v>
      </c>
      <c r="AS2286" s="29">
        <f t="shared" si="358"/>
        <v>1</v>
      </c>
      <c r="AT2286" s="29">
        <v>1</v>
      </c>
      <c r="AV2286" s="29" t="s">
        <v>10350</v>
      </c>
      <c r="AW2286" s="29" t="str">
        <f t="shared" si="360"/>
        <v>image/tiff</v>
      </c>
      <c r="AX2286" s="29" t="str">
        <f t="shared" si="352"/>
        <v>archival/master</v>
      </c>
      <c r="AY2286" s="29" t="str">
        <f t="shared" si="359"/>
        <v>https://media.mediathek-tanz-theater.de/iiif/2/nvt_img-413-009-007.JP2</v>
      </c>
      <c r="AZ2286" s="29" t="str">
        <f t="shared" si="353"/>
        <v>image/jp2</v>
      </c>
      <c r="BA2286" s="29" t="str">
        <f t="shared" si="354"/>
        <v>presentation/iiif</v>
      </c>
      <c r="BB2286" s="29" t="str">
        <f t="shared" si="355"/>
        <v>https://media.mediathek-tanz-theater.de/iiif/2/nvt_img-413-009-007.JP2/full/100,/0/default.jpg</v>
      </c>
      <c r="BC2286" s="29" t="str">
        <f t="shared" si="351"/>
        <v>image/jpeg</v>
      </c>
      <c r="BD2286" s="29" t="str">
        <f t="shared" si="356"/>
        <v>presentation/thumbnail</v>
      </c>
    </row>
    <row r="2287" spans="1:56" ht="12.75" customHeight="1">
      <c r="A2287" s="29">
        <v>1</v>
      </c>
      <c r="B2287" s="29">
        <v>0</v>
      </c>
      <c r="C2287" t="s">
        <v>10351</v>
      </c>
      <c r="D2287" s="29" t="s">
        <v>10352</v>
      </c>
      <c r="E2287" s="29"/>
      <c r="F2287" s="29" t="s">
        <v>9630</v>
      </c>
      <c r="G2287" s="29"/>
      <c r="H2287" s="29"/>
      <c r="I2287" s="402" t="s">
        <v>4438</v>
      </c>
      <c r="J2287" s="406" t="s">
        <v>10191</v>
      </c>
      <c r="K2287" s="29"/>
      <c r="L2287" s="29"/>
      <c r="M2287" s="311"/>
      <c r="N2287" s="29" t="s">
        <v>1390</v>
      </c>
      <c r="O2287" s="29"/>
      <c r="P2287" s="25" t="s">
        <v>2114</v>
      </c>
      <c r="Q2287" s="25"/>
      <c r="R2287" s="29"/>
      <c r="S2287" s="29"/>
      <c r="T2287" s="29"/>
      <c r="U2287"/>
      <c r="V2287" t="s">
        <v>3705</v>
      </c>
      <c r="W2287" s="29"/>
      <c r="X2287" s="349"/>
      <c r="Y2287" s="29"/>
      <c r="Z2287" s="29" t="s">
        <v>1218</v>
      </c>
      <c r="AA2287" s="29" t="s">
        <v>1170</v>
      </c>
      <c r="AB2287" s="29"/>
      <c r="AC2287" s="29"/>
      <c r="AD2287" s="29"/>
      <c r="AE2287" s="29" t="s">
        <v>2950</v>
      </c>
      <c r="AG2287" s="38">
        <v>1</v>
      </c>
      <c r="AH2287" s="38" t="s">
        <v>4439</v>
      </c>
      <c r="AI2287" s="38" t="s">
        <v>4440</v>
      </c>
      <c r="AJ2287" s="38" t="s">
        <v>10353</v>
      </c>
      <c r="AK2287" s="38" t="s">
        <v>72</v>
      </c>
      <c r="AL2287" s="301" t="s">
        <v>10198</v>
      </c>
      <c r="AN2287" s="29" t="s">
        <v>4635</v>
      </c>
      <c r="AO2287" s="29" t="s">
        <v>4442</v>
      </c>
      <c r="AR2287" s="29" t="str">
        <f t="shared" si="357"/>
        <v>1</v>
      </c>
      <c r="AS2287" s="29">
        <f t="shared" si="358"/>
        <v>1</v>
      </c>
      <c r="AT2287" s="29">
        <v>1</v>
      </c>
      <c r="AV2287" s="29" t="s">
        <v>10354</v>
      </c>
      <c r="AW2287" s="29" t="str">
        <f t="shared" si="360"/>
        <v>image/tiff</v>
      </c>
      <c r="AX2287" s="29" t="str">
        <f t="shared" si="352"/>
        <v>archival/master</v>
      </c>
      <c r="AY2287" s="29" t="str">
        <f t="shared" si="359"/>
        <v>https://media.mediathek-tanz-theater.de/iiif/2/nvt_img-413-010.JP2</v>
      </c>
      <c r="AZ2287" s="29" t="str">
        <f t="shared" si="353"/>
        <v>image/jp2</v>
      </c>
      <c r="BA2287" s="29" t="str">
        <f t="shared" si="354"/>
        <v>presentation/iiif</v>
      </c>
      <c r="BB2287" s="29" t="str">
        <f t="shared" si="355"/>
        <v>https://media.mediathek-tanz-theater.de/iiif/2/nvt_img-413-010.JP2/full/100,/0/default.jpg</v>
      </c>
      <c r="BC2287" s="29" t="str">
        <f t="shared" si="351"/>
        <v>image/jpeg</v>
      </c>
      <c r="BD2287" s="29" t="str">
        <f t="shared" si="356"/>
        <v>presentation/thumbnail</v>
      </c>
    </row>
    <row r="2288" spans="1:56" ht="12.75" customHeight="1">
      <c r="A2288" s="29">
        <v>1</v>
      </c>
      <c r="B2288" s="29">
        <v>0</v>
      </c>
      <c r="C2288" t="s">
        <v>10355</v>
      </c>
      <c r="D2288" s="29" t="s">
        <v>10356</v>
      </c>
      <c r="E2288" s="29"/>
      <c r="F2288" s="29" t="s">
        <v>9630</v>
      </c>
      <c r="G2288" s="29"/>
      <c r="H2288" s="29"/>
      <c r="I2288" s="402" t="s">
        <v>4446</v>
      </c>
      <c r="J2288" s="406" t="s">
        <v>10351</v>
      </c>
      <c r="K2288" s="29"/>
      <c r="L2288" s="29"/>
      <c r="M2288" s="311"/>
      <c r="N2288" s="29" t="s">
        <v>1390</v>
      </c>
      <c r="O2288" s="29"/>
      <c r="P2288" s="25" t="s">
        <v>2114</v>
      </c>
      <c r="Q2288" s="25"/>
      <c r="R2288" s="29" t="s">
        <v>10197</v>
      </c>
      <c r="S2288" s="29"/>
      <c r="T2288" s="29"/>
      <c r="U2288"/>
      <c r="V2288" t="s">
        <v>3705</v>
      </c>
      <c r="W2288" s="29"/>
      <c r="X2288" s="349"/>
      <c r="Y2288" s="29"/>
      <c r="Z2288" s="29" t="s">
        <v>1218</v>
      </c>
      <c r="AA2288" s="29" t="s">
        <v>1170</v>
      </c>
      <c r="AB2288" s="29"/>
      <c r="AC2288" s="29"/>
      <c r="AD2288" s="29"/>
      <c r="AE2288" s="29" t="s">
        <v>2950</v>
      </c>
      <c r="AG2288" s="38">
        <v>1</v>
      </c>
      <c r="AH2288" s="38" t="s">
        <v>4439</v>
      </c>
      <c r="AI2288" s="38" t="s">
        <v>4440</v>
      </c>
      <c r="AJ2288" s="38" t="s">
        <v>4799</v>
      </c>
      <c r="AK2288" s="38" t="s">
        <v>72</v>
      </c>
      <c r="AL2288" s="301" t="s">
        <v>10198</v>
      </c>
      <c r="AN2288" s="29" t="s">
        <v>9266</v>
      </c>
      <c r="AO2288" s="29" t="s">
        <v>4442</v>
      </c>
      <c r="AR2288" s="29" t="str">
        <f t="shared" si="357"/>
        <v>0</v>
      </c>
      <c r="AS2288" s="29">
        <f t="shared" si="358"/>
        <v>0</v>
      </c>
      <c r="AT2288" s="29">
        <v>0</v>
      </c>
      <c r="AW2288" s="29" t="str">
        <f t="shared" si="360"/>
        <v/>
      </c>
      <c r="AX2288" s="29" t="str">
        <f t="shared" si="352"/>
        <v/>
      </c>
      <c r="AY2288" s="29" t="str">
        <f t="shared" si="359"/>
        <v>https://media.mediathek-tanz-theater.de/iiif/2/nvt_img-413-010-001.JP2</v>
      </c>
      <c r="AZ2288" s="29" t="str">
        <f t="shared" si="353"/>
        <v>image/jp2</v>
      </c>
      <c r="BA2288" s="29" t="str">
        <f t="shared" si="354"/>
        <v>presentation/iiif</v>
      </c>
      <c r="BB2288" s="29" t="str">
        <f t="shared" si="355"/>
        <v>https://media.mediathek-tanz-theater.de/iiif/2/nvt_img-413-010-001.JP2/full/100,/0/default.jpg</v>
      </c>
      <c r="BC2288" s="29" t="str">
        <f t="shared" si="351"/>
        <v>image/jpeg</v>
      </c>
      <c r="BD2288" s="29" t="str">
        <f t="shared" si="356"/>
        <v>presentation/thumbnail</v>
      </c>
    </row>
    <row r="2289" spans="1:56" ht="12.75" customHeight="1">
      <c r="A2289" s="29">
        <v>1</v>
      </c>
      <c r="B2289" s="29">
        <v>0</v>
      </c>
      <c r="C2289" t="s">
        <v>10357</v>
      </c>
      <c r="D2289" s="29" t="s">
        <v>10358</v>
      </c>
      <c r="E2289" s="29"/>
      <c r="F2289" s="29" t="s">
        <v>9630</v>
      </c>
      <c r="G2289" s="29"/>
      <c r="H2289" s="29"/>
      <c r="I2289" s="402" t="s">
        <v>4446</v>
      </c>
      <c r="J2289" s="406" t="s">
        <v>10351</v>
      </c>
      <c r="K2289" s="29"/>
      <c r="L2289" s="29"/>
      <c r="M2289" s="311"/>
      <c r="N2289" s="29" t="s">
        <v>1390</v>
      </c>
      <c r="O2289" s="29"/>
      <c r="P2289" s="25" t="s">
        <v>2114</v>
      </c>
      <c r="Q2289" s="25"/>
      <c r="R2289" s="29" t="s">
        <v>10197</v>
      </c>
      <c r="S2289" s="29"/>
      <c r="T2289" s="29"/>
      <c r="U2289"/>
      <c r="V2289" t="s">
        <v>3705</v>
      </c>
      <c r="W2289" s="29"/>
      <c r="X2289" s="349"/>
      <c r="Y2289" s="29"/>
      <c r="Z2289" s="29" t="s">
        <v>1218</v>
      </c>
      <c r="AA2289" s="29" t="s">
        <v>1170</v>
      </c>
      <c r="AB2289" s="29"/>
      <c r="AC2289" s="29"/>
      <c r="AD2289" s="29"/>
      <c r="AE2289" s="29" t="s">
        <v>2950</v>
      </c>
      <c r="AG2289" s="38">
        <v>1</v>
      </c>
      <c r="AH2289" s="38" t="s">
        <v>4439</v>
      </c>
      <c r="AI2289" s="38" t="s">
        <v>4440</v>
      </c>
      <c r="AJ2289" s="38" t="s">
        <v>4799</v>
      </c>
      <c r="AK2289" s="38" t="s">
        <v>72</v>
      </c>
      <c r="AL2289" s="301" t="s">
        <v>10198</v>
      </c>
      <c r="AN2289" s="29" t="s">
        <v>9266</v>
      </c>
      <c r="AO2289" s="29" t="s">
        <v>4442</v>
      </c>
      <c r="AR2289" s="29" t="str">
        <f t="shared" si="357"/>
        <v>0</v>
      </c>
      <c r="AS2289" s="29">
        <f t="shared" si="358"/>
        <v>0</v>
      </c>
      <c r="AT2289" s="29">
        <v>0</v>
      </c>
      <c r="AW2289" s="29" t="str">
        <f t="shared" si="360"/>
        <v/>
      </c>
      <c r="AX2289" s="29" t="str">
        <f t="shared" si="352"/>
        <v/>
      </c>
      <c r="AY2289" s="29" t="str">
        <f t="shared" si="359"/>
        <v>https://media.mediathek-tanz-theater.de/iiif/2/nvt_img-413-010-002.JP2</v>
      </c>
      <c r="AZ2289" s="29" t="str">
        <f t="shared" si="353"/>
        <v>image/jp2</v>
      </c>
      <c r="BA2289" s="29" t="str">
        <f t="shared" si="354"/>
        <v>presentation/iiif</v>
      </c>
      <c r="BB2289" s="29" t="str">
        <f t="shared" si="355"/>
        <v>https://media.mediathek-tanz-theater.de/iiif/2/nvt_img-413-010-002.JP2/full/100,/0/default.jpg</v>
      </c>
      <c r="BC2289" s="29" t="str">
        <f t="shared" si="351"/>
        <v>image/jpeg</v>
      </c>
      <c r="BD2289" s="29" t="str">
        <f t="shared" si="356"/>
        <v>presentation/thumbnail</v>
      </c>
    </row>
    <row r="2290" spans="1:56" ht="12.75" customHeight="1">
      <c r="A2290" s="29">
        <v>1</v>
      </c>
      <c r="B2290" s="29">
        <v>0</v>
      </c>
      <c r="C2290" t="s">
        <v>10359</v>
      </c>
      <c r="D2290" s="29" t="s">
        <v>10360</v>
      </c>
      <c r="E2290" s="29"/>
      <c r="F2290" s="29" t="s">
        <v>9630</v>
      </c>
      <c r="G2290" s="29"/>
      <c r="H2290" s="29"/>
      <c r="I2290" s="402" t="s">
        <v>4446</v>
      </c>
      <c r="J2290" s="406" t="s">
        <v>10351</v>
      </c>
      <c r="K2290" s="29"/>
      <c r="L2290" s="29"/>
      <c r="M2290" s="311"/>
      <c r="N2290" s="29" t="s">
        <v>1390</v>
      </c>
      <c r="O2290" s="29"/>
      <c r="P2290" s="25" t="s">
        <v>2114</v>
      </c>
      <c r="Q2290" s="25"/>
      <c r="R2290" s="29" t="s">
        <v>10197</v>
      </c>
      <c r="S2290" s="29"/>
      <c r="T2290" s="29"/>
      <c r="U2290"/>
      <c r="V2290" t="s">
        <v>3705</v>
      </c>
      <c r="W2290" s="29"/>
      <c r="X2290" s="349"/>
      <c r="Y2290" s="29"/>
      <c r="Z2290" s="29" t="s">
        <v>1218</v>
      </c>
      <c r="AA2290" s="29" t="s">
        <v>1170</v>
      </c>
      <c r="AB2290" s="29"/>
      <c r="AC2290" s="29"/>
      <c r="AD2290" s="29"/>
      <c r="AE2290" s="29" t="s">
        <v>2950</v>
      </c>
      <c r="AG2290" s="38">
        <v>1</v>
      </c>
      <c r="AH2290" s="38" t="s">
        <v>4439</v>
      </c>
      <c r="AI2290" s="38" t="s">
        <v>4440</v>
      </c>
      <c r="AJ2290" s="38" t="s">
        <v>4799</v>
      </c>
      <c r="AK2290" s="38" t="s">
        <v>72</v>
      </c>
      <c r="AL2290" s="301" t="s">
        <v>10198</v>
      </c>
      <c r="AN2290" s="29" t="s">
        <v>4635</v>
      </c>
      <c r="AO2290" s="29" t="s">
        <v>4442</v>
      </c>
      <c r="AR2290" s="29" t="str">
        <f t="shared" si="357"/>
        <v>0</v>
      </c>
      <c r="AS2290" s="29">
        <f t="shared" si="358"/>
        <v>0</v>
      </c>
      <c r="AT2290" s="29">
        <v>0</v>
      </c>
      <c r="AW2290" s="29" t="str">
        <f t="shared" si="360"/>
        <v/>
      </c>
      <c r="AX2290" s="29" t="str">
        <f t="shared" si="352"/>
        <v/>
      </c>
      <c r="AY2290" s="29" t="str">
        <f t="shared" si="359"/>
        <v>https://media.mediathek-tanz-theater.de/iiif/2/nvt_img-413-010-003.JP2</v>
      </c>
      <c r="AZ2290" s="29" t="str">
        <f t="shared" si="353"/>
        <v>image/jp2</v>
      </c>
      <c r="BA2290" s="29" t="str">
        <f t="shared" si="354"/>
        <v>presentation/iiif</v>
      </c>
      <c r="BB2290" s="29" t="str">
        <f t="shared" si="355"/>
        <v>https://media.mediathek-tanz-theater.de/iiif/2/nvt_img-413-010-003.JP2/full/100,/0/default.jpg</v>
      </c>
      <c r="BC2290" s="29" t="str">
        <f t="shared" si="351"/>
        <v>image/jpeg</v>
      </c>
      <c r="BD2290" s="29" t="str">
        <f t="shared" si="356"/>
        <v>presentation/thumbnail</v>
      </c>
    </row>
    <row r="2291" spans="1:56" ht="12.75" customHeight="1">
      <c r="A2291" s="29">
        <v>1</v>
      </c>
      <c r="B2291" s="29">
        <v>0</v>
      </c>
      <c r="C2291" t="s">
        <v>10361</v>
      </c>
      <c r="D2291" s="38" t="s">
        <v>10362</v>
      </c>
      <c r="E2291" s="29"/>
      <c r="F2291" s="29" t="s">
        <v>9630</v>
      </c>
      <c r="G2291" s="29"/>
      <c r="H2291" s="29"/>
      <c r="I2291" s="402" t="s">
        <v>4446</v>
      </c>
      <c r="J2291" s="406" t="s">
        <v>10351</v>
      </c>
      <c r="K2291" s="29"/>
      <c r="L2291" s="29"/>
      <c r="M2291" s="311"/>
      <c r="N2291" s="29" t="s">
        <v>1390</v>
      </c>
      <c r="O2291" s="29"/>
      <c r="P2291" s="25" t="s">
        <v>2114</v>
      </c>
      <c r="Q2291" s="25"/>
      <c r="R2291" s="29" t="s">
        <v>10197</v>
      </c>
      <c r="S2291" s="29"/>
      <c r="T2291" s="29"/>
      <c r="U2291"/>
      <c r="V2291" t="s">
        <v>3705</v>
      </c>
      <c r="W2291" s="29"/>
      <c r="X2291" s="349"/>
      <c r="Y2291" s="29"/>
      <c r="Z2291" s="29" t="s">
        <v>1218</v>
      </c>
      <c r="AA2291" s="29" t="s">
        <v>1170</v>
      </c>
      <c r="AB2291" s="29"/>
      <c r="AC2291" s="29"/>
      <c r="AD2291" s="29"/>
      <c r="AE2291" s="29" t="s">
        <v>2950</v>
      </c>
      <c r="AG2291" s="38">
        <v>1</v>
      </c>
      <c r="AH2291" s="38" t="s">
        <v>4439</v>
      </c>
      <c r="AI2291" s="38" t="s">
        <v>4440</v>
      </c>
      <c r="AJ2291" s="38" t="s">
        <v>4799</v>
      </c>
      <c r="AK2291" s="38" t="s">
        <v>72</v>
      </c>
      <c r="AL2291" s="301" t="s">
        <v>10198</v>
      </c>
      <c r="AN2291" s="29" t="s">
        <v>4635</v>
      </c>
      <c r="AO2291" s="29" t="s">
        <v>4442</v>
      </c>
      <c r="AR2291" s="29" t="str">
        <f t="shared" si="357"/>
        <v>0</v>
      </c>
      <c r="AS2291" s="29">
        <f t="shared" si="358"/>
        <v>0</v>
      </c>
      <c r="AT2291" s="29">
        <v>0</v>
      </c>
      <c r="AW2291" s="29" t="str">
        <f t="shared" si="360"/>
        <v/>
      </c>
      <c r="AX2291" s="29" t="str">
        <f t="shared" si="352"/>
        <v/>
      </c>
      <c r="AY2291" s="29" t="str">
        <f t="shared" si="359"/>
        <v>https://media.mediathek-tanz-theater.de/iiif/2/nvt_img-413-010-004.JP2</v>
      </c>
      <c r="AZ2291" s="29" t="str">
        <f t="shared" si="353"/>
        <v>image/jp2</v>
      </c>
      <c r="BA2291" s="29" t="str">
        <f t="shared" si="354"/>
        <v>presentation/iiif</v>
      </c>
      <c r="BB2291" s="29" t="str">
        <f t="shared" si="355"/>
        <v>https://media.mediathek-tanz-theater.de/iiif/2/nvt_img-413-010-004.JP2/full/100,/0/default.jpg</v>
      </c>
      <c r="BC2291" s="29" t="str">
        <f t="shared" si="351"/>
        <v>image/jpeg</v>
      </c>
      <c r="BD2291" s="29" t="str">
        <f t="shared" si="356"/>
        <v>presentation/thumbnail</v>
      </c>
    </row>
    <row r="2292" spans="1:56" ht="12.75" customHeight="1">
      <c r="A2292" s="29">
        <v>0</v>
      </c>
      <c r="B2292" s="29">
        <v>0</v>
      </c>
      <c r="C2292" t="s">
        <v>10363</v>
      </c>
      <c r="D2292" s="29"/>
      <c r="E2292" s="29"/>
      <c r="F2292" s="29" t="s">
        <v>9630</v>
      </c>
      <c r="G2292" s="29"/>
      <c r="H2292" s="29"/>
      <c r="I2292" s="402" t="s">
        <v>4431</v>
      </c>
      <c r="J2292" s="406"/>
      <c r="K2292" s="29"/>
      <c r="L2292" s="29"/>
      <c r="M2292" s="311"/>
      <c r="N2292" s="29"/>
      <c r="O2292" s="29"/>
      <c r="P2292" s="25"/>
      <c r="Q2292" s="25"/>
      <c r="R2292" s="29"/>
      <c r="S2292" s="29"/>
      <c r="T2292" s="29"/>
      <c r="U2292"/>
      <c r="V2292"/>
      <c r="W2292" s="29"/>
      <c r="X2292" s="349"/>
      <c r="Y2292" s="29"/>
      <c r="Z2292" s="29" t="s">
        <v>1218</v>
      </c>
      <c r="AA2292" s="29" t="s">
        <v>1170</v>
      </c>
      <c r="AB2292" s="29" t="s">
        <v>10364</v>
      </c>
      <c r="AC2292" s="29" t="s">
        <v>4788</v>
      </c>
      <c r="AD2292" s="29"/>
      <c r="AE2292" s="29" t="s">
        <v>2950</v>
      </c>
      <c r="AG2292" s="38">
        <v>1</v>
      </c>
      <c r="AJ2292" s="38" t="s">
        <v>5115</v>
      </c>
      <c r="AR2292" s="29" t="str">
        <f t="shared" si="357"/>
        <v>1</v>
      </c>
      <c r="AS2292" s="29">
        <f t="shared" si="358"/>
        <v>0</v>
      </c>
      <c r="AT2292" s="29">
        <v>0</v>
      </c>
      <c r="AW2292" s="29" t="str">
        <f t="shared" si="360"/>
        <v/>
      </c>
      <c r="AX2292" s="29" t="str">
        <f t="shared" si="352"/>
        <v/>
      </c>
      <c r="AY2292" s="29" t="str">
        <f t="shared" si="359"/>
        <v>https://media.mediathek-tanz-theater.de/iiif/2/nvt_img-414.JP2</v>
      </c>
      <c r="AZ2292" s="29" t="str">
        <f t="shared" si="353"/>
        <v>image/jp2</v>
      </c>
      <c r="BA2292" s="29" t="str">
        <f t="shared" si="354"/>
        <v>presentation/iiif</v>
      </c>
      <c r="BB2292" s="29" t="str">
        <f t="shared" si="355"/>
        <v>https://media.mediathek-tanz-theater.de/iiif/2/nvt_img-414.JP2/full/100,/0/default.jpg</v>
      </c>
      <c r="BC2292" s="29" t="str">
        <f t="shared" si="351"/>
        <v>image/jpeg</v>
      </c>
      <c r="BD2292" s="29" t="str">
        <f t="shared" si="356"/>
        <v>presentation/thumbnail</v>
      </c>
    </row>
    <row r="2293" spans="1:56" ht="12.75" customHeight="1">
      <c r="A2293" s="29">
        <v>1</v>
      </c>
      <c r="B2293" s="29">
        <v>0</v>
      </c>
      <c r="C2293" t="s">
        <v>10365</v>
      </c>
      <c r="D2293" s="29" t="s">
        <v>10366</v>
      </c>
      <c r="E2293" s="29"/>
      <c r="F2293" s="29" t="s">
        <v>9630</v>
      </c>
      <c r="G2293" s="29"/>
      <c r="H2293" s="29"/>
      <c r="I2293" s="402" t="s">
        <v>4438</v>
      </c>
      <c r="J2293" s="406" t="s">
        <v>10363</v>
      </c>
      <c r="K2293" s="29"/>
      <c r="L2293" s="29"/>
      <c r="M2293" s="311"/>
      <c r="N2293" s="29" t="s">
        <v>1390</v>
      </c>
      <c r="O2293" s="29"/>
      <c r="P2293" s="25" t="s">
        <v>2114</v>
      </c>
      <c r="Q2293" s="25"/>
      <c r="R2293" s="29"/>
      <c r="S2293" s="29"/>
      <c r="T2293" s="29"/>
      <c r="U2293"/>
      <c r="V2293" t="s">
        <v>3705</v>
      </c>
      <c r="W2293" s="29"/>
      <c r="X2293" s="349"/>
      <c r="Y2293" s="29"/>
      <c r="Z2293" s="29" t="s">
        <v>1218</v>
      </c>
      <c r="AA2293" s="29" t="s">
        <v>1170</v>
      </c>
      <c r="AB2293" s="29"/>
      <c r="AC2293" s="29"/>
      <c r="AD2293" s="29"/>
      <c r="AE2293" s="29" t="s">
        <v>2950</v>
      </c>
      <c r="AG2293" s="38">
        <v>1</v>
      </c>
      <c r="AH2293" s="38" t="s">
        <v>4439</v>
      </c>
      <c r="AI2293" s="38" t="s">
        <v>4440</v>
      </c>
      <c r="AJ2293" s="38" t="s">
        <v>9751</v>
      </c>
      <c r="AL2293" s="301" t="s">
        <v>10198</v>
      </c>
      <c r="AO2293" s="29" t="s">
        <v>4442</v>
      </c>
      <c r="AR2293" s="29" t="str">
        <f t="shared" si="357"/>
        <v>1</v>
      </c>
      <c r="AS2293" s="29">
        <f t="shared" si="358"/>
        <v>1</v>
      </c>
      <c r="AT2293" s="29">
        <v>1</v>
      </c>
      <c r="AV2293" s="29" t="s">
        <v>10367</v>
      </c>
      <c r="AW2293" s="29" t="str">
        <f t="shared" si="360"/>
        <v>image/tiff</v>
      </c>
      <c r="AX2293" s="29" t="str">
        <f t="shared" si="352"/>
        <v>archival/master</v>
      </c>
      <c r="AY2293" s="29" t="str">
        <f t="shared" si="359"/>
        <v>https://media.mediathek-tanz-theater.de/iiif/2/nvt_img-414-001.JP2</v>
      </c>
      <c r="AZ2293" s="29" t="str">
        <f t="shared" si="353"/>
        <v>image/jp2</v>
      </c>
      <c r="BA2293" s="29" t="str">
        <f t="shared" si="354"/>
        <v>presentation/iiif</v>
      </c>
      <c r="BB2293" s="29" t="str">
        <f t="shared" si="355"/>
        <v>https://media.mediathek-tanz-theater.de/iiif/2/nvt_img-414-001.JP2/full/100,/0/default.jpg</v>
      </c>
      <c r="BC2293" s="29" t="str">
        <f t="shared" si="351"/>
        <v>image/jpeg</v>
      </c>
      <c r="BD2293" s="29" t="str">
        <f t="shared" si="356"/>
        <v>presentation/thumbnail</v>
      </c>
    </row>
    <row r="2294" spans="1:56" ht="12.75" customHeight="1">
      <c r="A2294" s="29">
        <v>1</v>
      </c>
      <c r="B2294" s="29">
        <v>0</v>
      </c>
      <c r="C2294" t="s">
        <v>10368</v>
      </c>
      <c r="D2294" s="29" t="s">
        <v>10369</v>
      </c>
      <c r="E2294" s="29"/>
      <c r="F2294" s="29" t="s">
        <v>9630</v>
      </c>
      <c r="G2294" s="29"/>
      <c r="H2294" s="29"/>
      <c r="I2294" s="402" t="s">
        <v>4446</v>
      </c>
      <c r="J2294" s="406" t="s">
        <v>10365</v>
      </c>
      <c r="K2294" s="29"/>
      <c r="L2294" s="29"/>
      <c r="M2294" s="311"/>
      <c r="N2294" s="29" t="s">
        <v>1390</v>
      </c>
      <c r="O2294" s="29"/>
      <c r="P2294" s="25" t="s">
        <v>2114</v>
      </c>
      <c r="Q2294" s="25"/>
      <c r="R2294" s="29" t="s">
        <v>10197</v>
      </c>
      <c r="S2294" s="29"/>
      <c r="T2294" s="29"/>
      <c r="U2294" t="s">
        <v>10305</v>
      </c>
      <c r="V2294" t="s">
        <v>3705</v>
      </c>
      <c r="W2294" s="29"/>
      <c r="X2294" s="349"/>
      <c r="Y2294" s="29"/>
      <c r="Z2294" s="29" t="s">
        <v>1218</v>
      </c>
      <c r="AA2294" s="29" t="s">
        <v>1170</v>
      </c>
      <c r="AB2294" s="29"/>
      <c r="AC2294" s="29"/>
      <c r="AD2294" s="29"/>
      <c r="AE2294" s="29" t="s">
        <v>2950</v>
      </c>
      <c r="AG2294" s="38">
        <v>1</v>
      </c>
      <c r="AH2294" s="38" t="s">
        <v>4439</v>
      </c>
      <c r="AI2294" s="38" t="s">
        <v>4440</v>
      </c>
      <c r="AJ2294" s="38" t="s">
        <v>4799</v>
      </c>
      <c r="AK2294" s="38" t="s">
        <v>4751</v>
      </c>
      <c r="AL2294" s="301" t="s">
        <v>10198</v>
      </c>
      <c r="AN2294" s="29" t="s">
        <v>4635</v>
      </c>
      <c r="AO2294" s="29" t="s">
        <v>4442</v>
      </c>
      <c r="AR2294" s="29" t="str">
        <f t="shared" si="357"/>
        <v>0</v>
      </c>
      <c r="AS2294" s="29">
        <f t="shared" si="358"/>
        <v>0</v>
      </c>
      <c r="AT2294" s="29">
        <v>0</v>
      </c>
      <c r="AW2294" s="29" t="str">
        <f t="shared" si="360"/>
        <v/>
      </c>
      <c r="AX2294" s="29" t="str">
        <f t="shared" si="352"/>
        <v/>
      </c>
      <c r="AY2294" s="29" t="str">
        <f t="shared" si="359"/>
        <v>https://media.mediathek-tanz-theater.de/iiif/2/nvt_img-414-001-001.JP2</v>
      </c>
      <c r="AZ2294" s="29" t="str">
        <f t="shared" si="353"/>
        <v>image/jp2</v>
      </c>
      <c r="BA2294" s="29" t="str">
        <f t="shared" si="354"/>
        <v>presentation/iiif</v>
      </c>
      <c r="BB2294" s="29" t="str">
        <f t="shared" si="355"/>
        <v>https://media.mediathek-tanz-theater.de/iiif/2/nvt_img-414-001-001.JP2/full/100,/0/default.jpg</v>
      </c>
      <c r="BC2294" s="29" t="str">
        <f t="shared" si="351"/>
        <v>image/jpeg</v>
      </c>
      <c r="BD2294" s="29" t="str">
        <f t="shared" si="356"/>
        <v>presentation/thumbnail</v>
      </c>
    </row>
    <row r="2295" spans="1:56" ht="12.75" customHeight="1">
      <c r="A2295" s="29">
        <v>1</v>
      </c>
      <c r="B2295" s="29">
        <v>0</v>
      </c>
      <c r="C2295" t="s">
        <v>10370</v>
      </c>
      <c r="D2295" s="29" t="s">
        <v>10371</v>
      </c>
      <c r="E2295" s="29"/>
      <c r="F2295" s="29" t="s">
        <v>9630</v>
      </c>
      <c r="G2295" s="29"/>
      <c r="H2295" s="29"/>
      <c r="I2295" s="402" t="s">
        <v>4446</v>
      </c>
      <c r="J2295" s="406" t="s">
        <v>10365</v>
      </c>
      <c r="K2295" s="29"/>
      <c r="L2295" s="29"/>
      <c r="M2295" s="311"/>
      <c r="N2295" s="29" t="s">
        <v>1390</v>
      </c>
      <c r="O2295" s="29"/>
      <c r="P2295" s="25" t="s">
        <v>2114</v>
      </c>
      <c r="Q2295" s="25"/>
      <c r="R2295" s="29" t="s">
        <v>10197</v>
      </c>
      <c r="S2295" s="29"/>
      <c r="T2295" s="29"/>
      <c r="U2295" t="s">
        <v>10305</v>
      </c>
      <c r="V2295" t="s">
        <v>3705</v>
      </c>
      <c r="W2295" s="29"/>
      <c r="X2295" s="349"/>
      <c r="Y2295" s="29"/>
      <c r="Z2295" s="29" t="s">
        <v>1218</v>
      </c>
      <c r="AA2295" s="29" t="s">
        <v>1170</v>
      </c>
      <c r="AB2295" s="29"/>
      <c r="AC2295" s="29"/>
      <c r="AD2295" s="29"/>
      <c r="AE2295" s="29" t="s">
        <v>2950</v>
      </c>
      <c r="AG2295" s="38">
        <v>1</v>
      </c>
      <c r="AH2295" s="38" t="s">
        <v>4439</v>
      </c>
      <c r="AI2295" s="38" t="s">
        <v>4440</v>
      </c>
      <c r="AJ2295" s="38" t="s">
        <v>4799</v>
      </c>
      <c r="AK2295" s="38" t="s">
        <v>4994</v>
      </c>
      <c r="AL2295" s="301" t="s">
        <v>10198</v>
      </c>
      <c r="AN2295" s="29" t="s">
        <v>4635</v>
      </c>
      <c r="AO2295" s="29" t="s">
        <v>4442</v>
      </c>
      <c r="AR2295" s="29" t="str">
        <f t="shared" si="357"/>
        <v>0</v>
      </c>
      <c r="AS2295" s="29">
        <f t="shared" si="358"/>
        <v>0</v>
      </c>
      <c r="AT2295" s="29">
        <v>0</v>
      </c>
      <c r="AW2295" s="29" t="str">
        <f t="shared" si="360"/>
        <v/>
      </c>
      <c r="AX2295" s="29" t="str">
        <f t="shared" si="352"/>
        <v/>
      </c>
      <c r="AY2295" s="29" t="str">
        <f t="shared" si="359"/>
        <v>https://media.mediathek-tanz-theater.de/iiif/2/nvt_img-414-001-002.JP2</v>
      </c>
      <c r="AZ2295" s="29" t="str">
        <f t="shared" si="353"/>
        <v>image/jp2</v>
      </c>
      <c r="BA2295" s="29" t="str">
        <f t="shared" si="354"/>
        <v>presentation/iiif</v>
      </c>
      <c r="BB2295" s="29" t="str">
        <f t="shared" si="355"/>
        <v>https://media.mediathek-tanz-theater.de/iiif/2/nvt_img-414-001-002.JP2/full/100,/0/default.jpg</v>
      </c>
      <c r="BC2295" s="29" t="str">
        <f t="shared" si="351"/>
        <v>image/jpeg</v>
      </c>
      <c r="BD2295" s="29" t="str">
        <f t="shared" si="356"/>
        <v>presentation/thumbnail</v>
      </c>
    </row>
    <row r="2296" spans="1:56" ht="12.75" customHeight="1">
      <c r="A2296" s="29">
        <v>1</v>
      </c>
      <c r="B2296" s="29">
        <v>0</v>
      </c>
      <c r="C2296" t="s">
        <v>10372</v>
      </c>
      <c r="D2296" s="29" t="s">
        <v>10373</v>
      </c>
      <c r="E2296" s="29"/>
      <c r="F2296" s="29" t="s">
        <v>9630</v>
      </c>
      <c r="G2296" s="29"/>
      <c r="H2296" s="29"/>
      <c r="I2296" s="402" t="s">
        <v>4446</v>
      </c>
      <c r="J2296" s="406" t="s">
        <v>10365</v>
      </c>
      <c r="K2296" s="29"/>
      <c r="L2296" s="29"/>
      <c r="M2296" s="311"/>
      <c r="N2296" s="29" t="s">
        <v>1390</v>
      </c>
      <c r="O2296" s="29"/>
      <c r="P2296" s="25" t="s">
        <v>2114</v>
      </c>
      <c r="Q2296" s="25"/>
      <c r="R2296" s="29" t="s">
        <v>10197</v>
      </c>
      <c r="S2296" s="29"/>
      <c r="T2296" s="29"/>
      <c r="U2296" t="s">
        <v>10305</v>
      </c>
      <c r="V2296" t="s">
        <v>3705</v>
      </c>
      <c r="W2296" s="29"/>
      <c r="X2296" s="349"/>
      <c r="Y2296" s="29"/>
      <c r="Z2296" s="29" t="s">
        <v>1218</v>
      </c>
      <c r="AA2296" s="29" t="s">
        <v>1170</v>
      </c>
      <c r="AB2296" s="29"/>
      <c r="AC2296" s="29"/>
      <c r="AD2296" s="29"/>
      <c r="AE2296" s="29" t="s">
        <v>2950</v>
      </c>
      <c r="AG2296" s="38">
        <v>1</v>
      </c>
      <c r="AH2296" s="38" t="s">
        <v>4439</v>
      </c>
      <c r="AI2296" s="38" t="s">
        <v>4440</v>
      </c>
      <c r="AJ2296" s="38" t="s">
        <v>4799</v>
      </c>
      <c r="AK2296" s="38" t="s">
        <v>4994</v>
      </c>
      <c r="AL2296" s="301" t="s">
        <v>10198</v>
      </c>
      <c r="AN2296" s="29" t="s">
        <v>5307</v>
      </c>
      <c r="AO2296" s="29" t="s">
        <v>4442</v>
      </c>
      <c r="AR2296" s="29" t="str">
        <f t="shared" si="357"/>
        <v>0</v>
      </c>
      <c r="AS2296" s="29">
        <f t="shared" si="358"/>
        <v>0</v>
      </c>
      <c r="AT2296" s="29">
        <v>0</v>
      </c>
      <c r="AW2296" s="29" t="str">
        <f t="shared" si="360"/>
        <v/>
      </c>
      <c r="AX2296" s="29" t="str">
        <f t="shared" si="352"/>
        <v/>
      </c>
      <c r="AY2296" s="29" t="str">
        <f t="shared" si="359"/>
        <v>https://media.mediathek-tanz-theater.de/iiif/2/nvt_img-414-001-003.JP2</v>
      </c>
      <c r="AZ2296" s="29" t="str">
        <f t="shared" si="353"/>
        <v>image/jp2</v>
      </c>
      <c r="BA2296" s="29" t="str">
        <f t="shared" si="354"/>
        <v>presentation/iiif</v>
      </c>
      <c r="BB2296" s="29" t="str">
        <f t="shared" si="355"/>
        <v>https://media.mediathek-tanz-theater.de/iiif/2/nvt_img-414-001-003.JP2/full/100,/0/default.jpg</v>
      </c>
      <c r="BC2296" s="29" t="str">
        <f t="shared" si="351"/>
        <v>image/jpeg</v>
      </c>
      <c r="BD2296" s="29" t="str">
        <f t="shared" si="356"/>
        <v>presentation/thumbnail</v>
      </c>
    </row>
    <row r="2297" spans="1:56" ht="12.75" customHeight="1">
      <c r="A2297" s="29">
        <v>1</v>
      </c>
      <c r="B2297" s="29">
        <v>0</v>
      </c>
      <c r="C2297" t="s">
        <v>10374</v>
      </c>
      <c r="D2297" s="29" t="s">
        <v>10375</v>
      </c>
      <c r="E2297" s="29"/>
      <c r="F2297" s="29" t="s">
        <v>9630</v>
      </c>
      <c r="G2297" s="29"/>
      <c r="H2297" s="29"/>
      <c r="I2297" s="402" t="s">
        <v>4446</v>
      </c>
      <c r="J2297" s="406" t="s">
        <v>10365</v>
      </c>
      <c r="K2297" s="29"/>
      <c r="L2297" s="29"/>
      <c r="M2297" s="311"/>
      <c r="N2297" s="29" t="s">
        <v>1390</v>
      </c>
      <c r="O2297" s="29"/>
      <c r="P2297" s="25" t="s">
        <v>2114</v>
      </c>
      <c r="Q2297" s="25"/>
      <c r="R2297" s="29" t="s">
        <v>10197</v>
      </c>
      <c r="S2297" s="29"/>
      <c r="T2297" s="29"/>
      <c r="U2297" t="s">
        <v>10305</v>
      </c>
      <c r="V2297" t="s">
        <v>3705</v>
      </c>
      <c r="W2297" s="29"/>
      <c r="X2297" s="349"/>
      <c r="Y2297" s="29"/>
      <c r="Z2297" s="29" t="s">
        <v>1218</v>
      </c>
      <c r="AA2297" s="29" t="s">
        <v>1170</v>
      </c>
      <c r="AB2297" s="29"/>
      <c r="AC2297" s="29"/>
      <c r="AD2297" s="29"/>
      <c r="AE2297" s="29" t="s">
        <v>2950</v>
      </c>
      <c r="AG2297" s="38">
        <v>1</v>
      </c>
      <c r="AH2297" s="38" t="s">
        <v>4439</v>
      </c>
      <c r="AI2297" s="38" t="s">
        <v>4440</v>
      </c>
      <c r="AJ2297" s="38" t="s">
        <v>4799</v>
      </c>
      <c r="AK2297" s="38" t="s">
        <v>72</v>
      </c>
      <c r="AL2297" s="301" t="s">
        <v>10198</v>
      </c>
      <c r="AN2297" s="29" t="s">
        <v>4635</v>
      </c>
      <c r="AO2297" s="29" t="s">
        <v>4442</v>
      </c>
      <c r="AR2297" s="29" t="str">
        <f t="shared" si="357"/>
        <v>0</v>
      </c>
      <c r="AS2297" s="29">
        <f t="shared" si="358"/>
        <v>0</v>
      </c>
      <c r="AT2297" s="29">
        <v>0</v>
      </c>
      <c r="AW2297" s="29" t="str">
        <f t="shared" si="360"/>
        <v/>
      </c>
      <c r="AX2297" s="29" t="str">
        <f t="shared" si="352"/>
        <v/>
      </c>
      <c r="AY2297" s="29" t="str">
        <f t="shared" si="359"/>
        <v>https://media.mediathek-tanz-theater.de/iiif/2/nvt_img-414-001-004.JP2</v>
      </c>
      <c r="AZ2297" s="29" t="str">
        <f t="shared" si="353"/>
        <v>image/jp2</v>
      </c>
      <c r="BA2297" s="29" t="str">
        <f t="shared" si="354"/>
        <v>presentation/iiif</v>
      </c>
      <c r="BB2297" s="29" t="str">
        <f t="shared" si="355"/>
        <v>https://media.mediathek-tanz-theater.de/iiif/2/nvt_img-414-001-004.JP2/full/100,/0/default.jpg</v>
      </c>
      <c r="BC2297" s="29" t="str">
        <f t="shared" si="351"/>
        <v>image/jpeg</v>
      </c>
      <c r="BD2297" s="29" t="str">
        <f t="shared" si="356"/>
        <v>presentation/thumbnail</v>
      </c>
    </row>
    <row r="2298" spans="1:56" ht="12.75" customHeight="1">
      <c r="A2298" s="29">
        <v>1</v>
      </c>
      <c r="B2298" s="29">
        <v>0</v>
      </c>
      <c r="C2298" t="s">
        <v>10376</v>
      </c>
      <c r="D2298" s="29" t="s">
        <v>10377</v>
      </c>
      <c r="E2298" s="29"/>
      <c r="F2298" s="29" t="s">
        <v>9630</v>
      </c>
      <c r="G2298" s="29"/>
      <c r="H2298" s="29"/>
      <c r="I2298" s="402" t="s">
        <v>4446</v>
      </c>
      <c r="J2298" s="406" t="s">
        <v>10365</v>
      </c>
      <c r="K2298" s="29"/>
      <c r="L2298" s="29"/>
      <c r="M2298" s="311"/>
      <c r="N2298" s="29" t="s">
        <v>1390</v>
      </c>
      <c r="O2298" s="29"/>
      <c r="P2298" s="25" t="s">
        <v>2114</v>
      </c>
      <c r="Q2298" s="25"/>
      <c r="R2298" s="29" t="s">
        <v>10197</v>
      </c>
      <c r="S2298" s="29"/>
      <c r="T2298" s="29"/>
      <c r="U2298" t="s">
        <v>10378</v>
      </c>
      <c r="V2298" t="s">
        <v>3705</v>
      </c>
      <c r="W2298" s="29"/>
      <c r="X2298" s="349"/>
      <c r="Y2298" s="29"/>
      <c r="Z2298" s="29" t="s">
        <v>1218</v>
      </c>
      <c r="AA2298" s="29" t="s">
        <v>1170</v>
      </c>
      <c r="AB2298" s="29"/>
      <c r="AC2298" s="29"/>
      <c r="AD2298" s="29"/>
      <c r="AE2298" s="29" t="s">
        <v>2950</v>
      </c>
      <c r="AG2298" s="38">
        <v>1</v>
      </c>
      <c r="AH2298" s="38" t="s">
        <v>4439</v>
      </c>
      <c r="AI2298" s="38" t="s">
        <v>4440</v>
      </c>
      <c r="AJ2298" s="38" t="s">
        <v>4799</v>
      </c>
      <c r="AK2298" s="38" t="s">
        <v>4994</v>
      </c>
      <c r="AL2298" s="301" t="s">
        <v>10198</v>
      </c>
      <c r="AN2298" s="29" t="s">
        <v>4635</v>
      </c>
      <c r="AO2298" s="29" t="s">
        <v>4442</v>
      </c>
      <c r="AR2298" s="29" t="str">
        <f t="shared" si="357"/>
        <v>0</v>
      </c>
      <c r="AS2298" s="29">
        <f t="shared" si="358"/>
        <v>0</v>
      </c>
      <c r="AT2298" s="29">
        <v>0</v>
      </c>
      <c r="AW2298" s="29" t="str">
        <f t="shared" si="360"/>
        <v/>
      </c>
      <c r="AX2298" s="29" t="str">
        <f t="shared" si="352"/>
        <v/>
      </c>
      <c r="AY2298" s="29" t="str">
        <f t="shared" si="359"/>
        <v>https://media.mediathek-tanz-theater.de/iiif/2/nvt_img-414-001-005.JP2</v>
      </c>
      <c r="AZ2298" s="29" t="str">
        <f t="shared" si="353"/>
        <v>image/jp2</v>
      </c>
      <c r="BA2298" s="29" t="str">
        <f t="shared" si="354"/>
        <v>presentation/iiif</v>
      </c>
      <c r="BB2298" s="29" t="str">
        <f t="shared" si="355"/>
        <v>https://media.mediathek-tanz-theater.de/iiif/2/nvt_img-414-001-005.JP2/full/100,/0/default.jpg</v>
      </c>
      <c r="BC2298" s="29" t="str">
        <f t="shared" si="351"/>
        <v>image/jpeg</v>
      </c>
      <c r="BD2298" s="29" t="str">
        <f t="shared" si="356"/>
        <v>presentation/thumbnail</v>
      </c>
    </row>
    <row r="2299" spans="1:56" ht="12.75" customHeight="1">
      <c r="A2299" s="29">
        <v>1</v>
      </c>
      <c r="B2299" s="29">
        <v>0</v>
      </c>
      <c r="C2299" t="s">
        <v>10379</v>
      </c>
      <c r="D2299" s="29" t="s">
        <v>10380</v>
      </c>
      <c r="E2299" s="29"/>
      <c r="F2299" s="29" t="s">
        <v>9630</v>
      </c>
      <c r="G2299" s="29"/>
      <c r="H2299" s="29"/>
      <c r="I2299" s="402" t="s">
        <v>4446</v>
      </c>
      <c r="J2299" s="406" t="s">
        <v>10365</v>
      </c>
      <c r="K2299" s="29"/>
      <c r="L2299" s="29"/>
      <c r="M2299" s="311"/>
      <c r="N2299" s="29" t="s">
        <v>1390</v>
      </c>
      <c r="O2299" s="29"/>
      <c r="P2299" s="25" t="s">
        <v>2114</v>
      </c>
      <c r="Q2299" s="25"/>
      <c r="R2299" s="29" t="s">
        <v>10197</v>
      </c>
      <c r="S2299" s="29"/>
      <c r="T2299" s="29"/>
      <c r="U2299" t="s">
        <v>10378</v>
      </c>
      <c r="V2299" t="s">
        <v>3705</v>
      </c>
      <c r="W2299" s="29"/>
      <c r="X2299" s="349"/>
      <c r="Y2299" s="29"/>
      <c r="Z2299" s="29" t="s">
        <v>1218</v>
      </c>
      <c r="AA2299" s="29" t="s">
        <v>1170</v>
      </c>
      <c r="AB2299" s="29"/>
      <c r="AC2299" s="29"/>
      <c r="AD2299" s="29"/>
      <c r="AE2299" s="29" t="s">
        <v>2950</v>
      </c>
      <c r="AG2299" s="38">
        <v>1</v>
      </c>
      <c r="AH2299" s="38" t="s">
        <v>4439</v>
      </c>
      <c r="AI2299" s="38" t="s">
        <v>4440</v>
      </c>
      <c r="AJ2299" s="38" t="s">
        <v>4799</v>
      </c>
      <c r="AK2299" s="38" t="s">
        <v>4994</v>
      </c>
      <c r="AL2299" s="301" t="s">
        <v>10198</v>
      </c>
      <c r="AN2299" s="29" t="s">
        <v>4635</v>
      </c>
      <c r="AO2299" s="29" t="s">
        <v>4442</v>
      </c>
      <c r="AR2299" s="29" t="str">
        <f t="shared" si="357"/>
        <v>0</v>
      </c>
      <c r="AS2299" s="29">
        <f t="shared" si="358"/>
        <v>0</v>
      </c>
      <c r="AT2299" s="29">
        <v>0</v>
      </c>
      <c r="AW2299" s="29" t="str">
        <f t="shared" si="360"/>
        <v/>
      </c>
      <c r="AX2299" s="29" t="str">
        <f t="shared" si="352"/>
        <v/>
      </c>
      <c r="AY2299" s="29" t="str">
        <f t="shared" si="359"/>
        <v>https://media.mediathek-tanz-theater.de/iiif/2/nvt_img-414-001-006.JP2</v>
      </c>
      <c r="AZ2299" s="29" t="str">
        <f t="shared" si="353"/>
        <v>image/jp2</v>
      </c>
      <c r="BA2299" s="29" t="str">
        <f t="shared" si="354"/>
        <v>presentation/iiif</v>
      </c>
      <c r="BB2299" s="29" t="str">
        <f t="shared" si="355"/>
        <v>https://media.mediathek-tanz-theater.de/iiif/2/nvt_img-414-001-006.JP2/full/100,/0/default.jpg</v>
      </c>
      <c r="BC2299" s="29" t="str">
        <f t="shared" si="351"/>
        <v>image/jpeg</v>
      </c>
      <c r="BD2299" s="29" t="str">
        <f t="shared" si="356"/>
        <v>presentation/thumbnail</v>
      </c>
    </row>
    <row r="2300" spans="1:56" ht="12.75" customHeight="1">
      <c r="A2300" s="29">
        <v>1</v>
      </c>
      <c r="B2300" s="29">
        <v>0</v>
      </c>
      <c r="C2300" t="s">
        <v>10381</v>
      </c>
      <c r="D2300" s="29" t="s">
        <v>10382</v>
      </c>
      <c r="E2300" s="29"/>
      <c r="F2300" s="29" t="s">
        <v>9630</v>
      </c>
      <c r="G2300" s="29"/>
      <c r="H2300" s="29"/>
      <c r="I2300" s="402" t="s">
        <v>4438</v>
      </c>
      <c r="J2300" s="406" t="s">
        <v>10363</v>
      </c>
      <c r="K2300" s="29"/>
      <c r="L2300" s="29"/>
      <c r="M2300" s="311"/>
      <c r="N2300" s="29" t="s">
        <v>1390</v>
      </c>
      <c r="O2300" s="29"/>
      <c r="P2300" s="25" t="s">
        <v>2114</v>
      </c>
      <c r="Q2300" s="25"/>
      <c r="R2300" s="29"/>
      <c r="S2300" s="29"/>
      <c r="T2300" s="29"/>
      <c r="U2300"/>
      <c r="V2300" t="s">
        <v>3705</v>
      </c>
      <c r="W2300" s="29"/>
      <c r="X2300" s="349"/>
      <c r="Y2300" s="29"/>
      <c r="Z2300" s="29" t="s">
        <v>1218</v>
      </c>
      <c r="AA2300" s="29" t="s">
        <v>1170</v>
      </c>
      <c r="AB2300" s="29"/>
      <c r="AC2300" s="29"/>
      <c r="AD2300" s="29"/>
      <c r="AE2300" s="29" t="s">
        <v>2950</v>
      </c>
      <c r="AG2300" s="38">
        <v>1</v>
      </c>
      <c r="AH2300" s="38" t="s">
        <v>4439</v>
      </c>
      <c r="AI2300" s="38" t="s">
        <v>4440</v>
      </c>
      <c r="AJ2300" s="38" t="s">
        <v>9692</v>
      </c>
      <c r="AL2300" s="301" t="s">
        <v>10198</v>
      </c>
      <c r="AO2300" s="29" t="s">
        <v>4442</v>
      </c>
      <c r="AR2300" s="29" t="str">
        <f t="shared" si="357"/>
        <v>1</v>
      </c>
      <c r="AS2300" s="29">
        <f t="shared" si="358"/>
        <v>1</v>
      </c>
      <c r="AT2300" s="29">
        <v>1</v>
      </c>
      <c r="AV2300" s="29" t="s">
        <v>10383</v>
      </c>
      <c r="AW2300" s="29" t="str">
        <f t="shared" si="360"/>
        <v>image/tiff</v>
      </c>
      <c r="AX2300" s="29" t="str">
        <f t="shared" si="352"/>
        <v>archival/master</v>
      </c>
      <c r="AY2300" s="29" t="str">
        <f t="shared" si="359"/>
        <v>https://media.mediathek-tanz-theater.de/iiif/2/nvt_img-414-002.JP2</v>
      </c>
      <c r="AZ2300" s="29" t="str">
        <f t="shared" si="353"/>
        <v>image/jp2</v>
      </c>
      <c r="BA2300" s="29" t="str">
        <f t="shared" si="354"/>
        <v>presentation/iiif</v>
      </c>
      <c r="BB2300" s="29" t="str">
        <f t="shared" si="355"/>
        <v>https://media.mediathek-tanz-theater.de/iiif/2/nvt_img-414-002.JP2/full/100,/0/default.jpg</v>
      </c>
      <c r="BC2300" s="29" t="str">
        <f t="shared" si="351"/>
        <v>image/jpeg</v>
      </c>
      <c r="BD2300" s="29" t="str">
        <f t="shared" si="356"/>
        <v>presentation/thumbnail</v>
      </c>
    </row>
    <row r="2301" spans="1:56" ht="12.75" customHeight="1">
      <c r="A2301" s="29">
        <v>1</v>
      </c>
      <c r="B2301" s="29">
        <v>0</v>
      </c>
      <c r="C2301" t="s">
        <v>10384</v>
      </c>
      <c r="D2301" s="29" t="s">
        <v>10385</v>
      </c>
      <c r="E2301" s="29"/>
      <c r="F2301" s="29" t="s">
        <v>9630</v>
      </c>
      <c r="G2301" s="29"/>
      <c r="H2301" s="29"/>
      <c r="I2301" s="402" t="s">
        <v>4446</v>
      </c>
      <c r="J2301" s="406" t="s">
        <v>10381</v>
      </c>
      <c r="K2301" s="29"/>
      <c r="L2301" s="29"/>
      <c r="M2301" s="311"/>
      <c r="N2301" s="29" t="s">
        <v>1390</v>
      </c>
      <c r="O2301" s="29"/>
      <c r="P2301" s="25" t="s">
        <v>2114</v>
      </c>
      <c r="Q2301" s="25"/>
      <c r="R2301" s="29" t="s">
        <v>10197</v>
      </c>
      <c r="S2301" s="29"/>
      <c r="T2301" s="29"/>
      <c r="U2301" t="s">
        <v>10305</v>
      </c>
      <c r="V2301" t="s">
        <v>3705</v>
      </c>
      <c r="W2301" s="29"/>
      <c r="X2301" s="349"/>
      <c r="Y2301" s="29"/>
      <c r="Z2301" s="29" t="s">
        <v>1218</v>
      </c>
      <c r="AA2301" s="29" t="s">
        <v>1170</v>
      </c>
      <c r="AB2301" s="29"/>
      <c r="AC2301" s="29"/>
      <c r="AD2301" s="29"/>
      <c r="AE2301" s="29" t="s">
        <v>2950</v>
      </c>
      <c r="AG2301" s="38">
        <v>1</v>
      </c>
      <c r="AH2301" s="38" t="s">
        <v>4439</v>
      </c>
      <c r="AI2301" s="38" t="s">
        <v>4440</v>
      </c>
      <c r="AJ2301" s="38" t="s">
        <v>4799</v>
      </c>
      <c r="AK2301" s="38" t="s">
        <v>4994</v>
      </c>
      <c r="AL2301" s="301" t="s">
        <v>10198</v>
      </c>
      <c r="AN2301" s="29" t="s">
        <v>4635</v>
      </c>
      <c r="AO2301" s="29" t="s">
        <v>4442</v>
      </c>
      <c r="AR2301" s="29" t="str">
        <f t="shared" si="357"/>
        <v>0</v>
      </c>
      <c r="AS2301" s="29">
        <f t="shared" si="358"/>
        <v>0</v>
      </c>
      <c r="AT2301" s="29">
        <v>0</v>
      </c>
      <c r="AW2301" s="29" t="str">
        <f t="shared" si="360"/>
        <v/>
      </c>
      <c r="AX2301" s="29" t="str">
        <f t="shared" si="352"/>
        <v/>
      </c>
      <c r="AY2301" s="29" t="str">
        <f t="shared" si="359"/>
        <v>https://media.mediathek-tanz-theater.de/iiif/2/nvt_img-414-002-001.JP2</v>
      </c>
      <c r="AZ2301" s="29" t="str">
        <f t="shared" si="353"/>
        <v>image/jp2</v>
      </c>
      <c r="BA2301" s="29" t="str">
        <f t="shared" si="354"/>
        <v>presentation/iiif</v>
      </c>
      <c r="BB2301" s="29" t="str">
        <f t="shared" si="355"/>
        <v>https://media.mediathek-tanz-theater.de/iiif/2/nvt_img-414-002-001.JP2/full/100,/0/default.jpg</v>
      </c>
      <c r="BC2301" s="29" t="str">
        <f t="shared" si="351"/>
        <v>image/jpeg</v>
      </c>
      <c r="BD2301" s="29" t="str">
        <f t="shared" si="356"/>
        <v>presentation/thumbnail</v>
      </c>
    </row>
    <row r="2302" spans="1:56" ht="12.75" customHeight="1">
      <c r="A2302" s="29">
        <v>1</v>
      </c>
      <c r="B2302" s="29">
        <v>0</v>
      </c>
      <c r="C2302" t="s">
        <v>10386</v>
      </c>
      <c r="D2302" s="29" t="s">
        <v>10387</v>
      </c>
      <c r="E2302" s="29"/>
      <c r="F2302" s="29" t="s">
        <v>9630</v>
      </c>
      <c r="G2302" s="29"/>
      <c r="H2302" s="29"/>
      <c r="I2302" s="402" t="s">
        <v>4446</v>
      </c>
      <c r="J2302" s="406" t="s">
        <v>10381</v>
      </c>
      <c r="K2302" s="29"/>
      <c r="L2302" s="29"/>
      <c r="M2302" s="311"/>
      <c r="N2302" s="29" t="s">
        <v>1390</v>
      </c>
      <c r="O2302" s="29"/>
      <c r="P2302" s="25" t="s">
        <v>2114</v>
      </c>
      <c r="Q2302" s="25"/>
      <c r="R2302" s="29" t="s">
        <v>10197</v>
      </c>
      <c r="S2302" s="29"/>
      <c r="T2302" s="29"/>
      <c r="U2302" t="s">
        <v>10388</v>
      </c>
      <c r="V2302" t="s">
        <v>3705</v>
      </c>
      <c r="W2302" s="29"/>
      <c r="X2302" s="349"/>
      <c r="Y2302" s="29"/>
      <c r="Z2302" s="29" t="s">
        <v>1218</v>
      </c>
      <c r="AA2302" s="29" t="s">
        <v>1170</v>
      </c>
      <c r="AB2302" s="29"/>
      <c r="AC2302" s="29"/>
      <c r="AD2302" s="29"/>
      <c r="AE2302" s="29" t="s">
        <v>2950</v>
      </c>
      <c r="AG2302" s="38">
        <v>1</v>
      </c>
      <c r="AH2302" s="38" t="s">
        <v>4439</v>
      </c>
      <c r="AI2302" s="38" t="s">
        <v>4440</v>
      </c>
      <c r="AJ2302" s="38" t="s">
        <v>4799</v>
      </c>
      <c r="AK2302" s="38" t="s">
        <v>72</v>
      </c>
      <c r="AL2302" s="301" t="s">
        <v>10198</v>
      </c>
      <c r="AN2302" s="29" t="s">
        <v>4635</v>
      </c>
      <c r="AO2302" s="29" t="s">
        <v>4442</v>
      </c>
      <c r="AR2302" s="29" t="str">
        <f t="shared" si="357"/>
        <v>0</v>
      </c>
      <c r="AS2302" s="29">
        <f t="shared" si="358"/>
        <v>0</v>
      </c>
      <c r="AT2302" s="29">
        <v>0</v>
      </c>
      <c r="AW2302" s="29" t="str">
        <f t="shared" si="360"/>
        <v/>
      </c>
      <c r="AX2302" s="29" t="str">
        <f t="shared" si="352"/>
        <v/>
      </c>
      <c r="AY2302" s="29" t="str">
        <f t="shared" si="359"/>
        <v>https://media.mediathek-tanz-theater.de/iiif/2/nvt_img-414-002-002.JP2</v>
      </c>
      <c r="AZ2302" s="29" t="str">
        <f t="shared" si="353"/>
        <v>image/jp2</v>
      </c>
      <c r="BA2302" s="29" t="str">
        <f t="shared" si="354"/>
        <v>presentation/iiif</v>
      </c>
      <c r="BB2302" s="29" t="str">
        <f t="shared" si="355"/>
        <v>https://media.mediathek-tanz-theater.de/iiif/2/nvt_img-414-002-002.JP2/full/100,/0/default.jpg</v>
      </c>
      <c r="BC2302" s="29" t="str">
        <f t="shared" si="351"/>
        <v>image/jpeg</v>
      </c>
      <c r="BD2302" s="29" t="str">
        <f t="shared" si="356"/>
        <v>presentation/thumbnail</v>
      </c>
    </row>
    <row r="2303" spans="1:56" ht="12.75" customHeight="1">
      <c r="A2303" s="29">
        <v>1</v>
      </c>
      <c r="B2303" s="29">
        <v>0</v>
      </c>
      <c r="C2303" t="s">
        <v>10389</v>
      </c>
      <c r="D2303" s="29" t="s">
        <v>10390</v>
      </c>
      <c r="E2303" s="29"/>
      <c r="F2303" s="29" t="s">
        <v>9630</v>
      </c>
      <c r="G2303" s="29"/>
      <c r="H2303" s="29"/>
      <c r="I2303" s="402" t="s">
        <v>4446</v>
      </c>
      <c r="J2303" s="406" t="s">
        <v>10381</v>
      </c>
      <c r="K2303" s="29"/>
      <c r="L2303" s="29"/>
      <c r="M2303" s="311"/>
      <c r="N2303" s="29" t="s">
        <v>1390</v>
      </c>
      <c r="O2303" s="29"/>
      <c r="P2303" s="25" t="s">
        <v>2114</v>
      </c>
      <c r="Q2303" s="25"/>
      <c r="R2303" s="29" t="s">
        <v>10197</v>
      </c>
      <c r="S2303" s="29"/>
      <c r="T2303" s="29"/>
      <c r="U2303" t="s">
        <v>10388</v>
      </c>
      <c r="V2303" t="s">
        <v>3705</v>
      </c>
      <c r="W2303" s="29"/>
      <c r="X2303" s="349"/>
      <c r="Y2303" s="29"/>
      <c r="Z2303" s="29" t="s">
        <v>1218</v>
      </c>
      <c r="AA2303" s="29" t="s">
        <v>1170</v>
      </c>
      <c r="AB2303" s="29"/>
      <c r="AC2303" s="29"/>
      <c r="AD2303" s="29"/>
      <c r="AE2303" s="29" t="s">
        <v>2950</v>
      </c>
      <c r="AG2303" s="38">
        <v>1</v>
      </c>
      <c r="AH2303" s="38" t="s">
        <v>4439</v>
      </c>
      <c r="AI2303" s="38" t="s">
        <v>4440</v>
      </c>
      <c r="AJ2303" s="38" t="s">
        <v>4799</v>
      </c>
      <c r="AK2303" s="38" t="s">
        <v>4751</v>
      </c>
      <c r="AL2303" s="301" t="s">
        <v>10198</v>
      </c>
      <c r="AN2303" s="29" t="s">
        <v>4635</v>
      </c>
      <c r="AO2303" s="29" t="s">
        <v>4442</v>
      </c>
      <c r="AR2303" s="29" t="str">
        <f t="shared" si="357"/>
        <v>0</v>
      </c>
      <c r="AS2303" s="29">
        <f t="shared" si="358"/>
        <v>0</v>
      </c>
      <c r="AT2303" s="29">
        <v>0</v>
      </c>
      <c r="AW2303" s="29" t="str">
        <f t="shared" si="360"/>
        <v/>
      </c>
      <c r="AX2303" s="29" t="str">
        <f t="shared" si="352"/>
        <v/>
      </c>
      <c r="AY2303" s="29" t="str">
        <f t="shared" si="359"/>
        <v>https://media.mediathek-tanz-theater.de/iiif/2/nvt_img-414-002-003.JP2</v>
      </c>
      <c r="AZ2303" s="29" t="str">
        <f t="shared" si="353"/>
        <v>image/jp2</v>
      </c>
      <c r="BA2303" s="29" t="str">
        <f t="shared" si="354"/>
        <v>presentation/iiif</v>
      </c>
      <c r="BB2303" s="29" t="str">
        <f t="shared" si="355"/>
        <v>https://media.mediathek-tanz-theater.de/iiif/2/nvt_img-414-002-003.JP2/full/100,/0/default.jpg</v>
      </c>
      <c r="BC2303" s="29" t="str">
        <f t="shared" si="351"/>
        <v>image/jpeg</v>
      </c>
      <c r="BD2303" s="29" t="str">
        <f t="shared" si="356"/>
        <v>presentation/thumbnail</v>
      </c>
    </row>
    <row r="2304" spans="1:56" ht="12.75" customHeight="1">
      <c r="A2304" s="29">
        <v>1</v>
      </c>
      <c r="B2304" s="29">
        <v>0</v>
      </c>
      <c r="C2304" t="s">
        <v>10391</v>
      </c>
      <c r="D2304" s="29" t="s">
        <v>10392</v>
      </c>
      <c r="E2304" s="29"/>
      <c r="F2304" s="29" t="s">
        <v>9630</v>
      </c>
      <c r="G2304" s="29"/>
      <c r="H2304" s="29"/>
      <c r="I2304" s="402" t="s">
        <v>4446</v>
      </c>
      <c r="J2304" s="406" t="s">
        <v>10381</v>
      </c>
      <c r="K2304" s="29"/>
      <c r="L2304" s="29"/>
      <c r="M2304" s="311"/>
      <c r="N2304" s="29" t="s">
        <v>1390</v>
      </c>
      <c r="O2304" s="29"/>
      <c r="P2304" s="25" t="s">
        <v>2114</v>
      </c>
      <c r="Q2304" s="25"/>
      <c r="R2304" s="29" t="s">
        <v>10197</v>
      </c>
      <c r="S2304" s="29"/>
      <c r="T2304" s="29"/>
      <c r="U2304" t="s">
        <v>10388</v>
      </c>
      <c r="V2304" t="s">
        <v>3705</v>
      </c>
      <c r="W2304" s="29"/>
      <c r="X2304" s="349"/>
      <c r="Y2304" s="29"/>
      <c r="Z2304" s="29" t="s">
        <v>1218</v>
      </c>
      <c r="AA2304" s="29" t="s">
        <v>1170</v>
      </c>
      <c r="AB2304" s="29"/>
      <c r="AC2304" s="29"/>
      <c r="AD2304" s="29"/>
      <c r="AE2304" s="29" t="s">
        <v>2950</v>
      </c>
      <c r="AG2304" s="38">
        <v>1</v>
      </c>
      <c r="AH2304" s="38" t="s">
        <v>4439</v>
      </c>
      <c r="AI2304" s="38" t="s">
        <v>4440</v>
      </c>
      <c r="AJ2304" s="38" t="s">
        <v>4799</v>
      </c>
      <c r="AK2304" s="38" t="s">
        <v>72</v>
      </c>
      <c r="AL2304" s="301" t="s">
        <v>10198</v>
      </c>
      <c r="AN2304" s="29" t="s">
        <v>72</v>
      </c>
      <c r="AO2304" s="29" t="s">
        <v>4442</v>
      </c>
      <c r="AR2304" s="29" t="str">
        <f t="shared" si="357"/>
        <v>0</v>
      </c>
      <c r="AS2304" s="29">
        <f t="shared" si="358"/>
        <v>0</v>
      </c>
      <c r="AT2304" s="29">
        <v>0</v>
      </c>
      <c r="AW2304" s="29" t="str">
        <f t="shared" si="360"/>
        <v/>
      </c>
      <c r="AX2304" s="29" t="str">
        <f t="shared" si="352"/>
        <v/>
      </c>
      <c r="AY2304" s="29" t="str">
        <f t="shared" si="359"/>
        <v>https://media.mediathek-tanz-theater.de/iiif/2/nvt_img-414-002-004.JP2</v>
      </c>
      <c r="AZ2304" s="29" t="str">
        <f t="shared" si="353"/>
        <v>image/jp2</v>
      </c>
      <c r="BA2304" s="29" t="str">
        <f t="shared" si="354"/>
        <v>presentation/iiif</v>
      </c>
      <c r="BB2304" s="29" t="str">
        <f t="shared" si="355"/>
        <v>https://media.mediathek-tanz-theater.de/iiif/2/nvt_img-414-002-004.JP2/full/100,/0/default.jpg</v>
      </c>
      <c r="BC2304" s="29" t="str">
        <f t="shared" si="351"/>
        <v>image/jpeg</v>
      </c>
      <c r="BD2304" s="29" t="str">
        <f t="shared" si="356"/>
        <v>presentation/thumbnail</v>
      </c>
    </row>
    <row r="2305" spans="1:56" ht="12.75" customHeight="1">
      <c r="A2305" s="29">
        <v>1</v>
      </c>
      <c r="B2305" s="29">
        <v>0</v>
      </c>
      <c r="C2305" t="s">
        <v>10393</v>
      </c>
      <c r="D2305" s="29" t="s">
        <v>10394</v>
      </c>
      <c r="E2305" s="29"/>
      <c r="F2305" s="29" t="s">
        <v>9630</v>
      </c>
      <c r="G2305" s="29"/>
      <c r="H2305" s="29"/>
      <c r="I2305" s="402" t="s">
        <v>4446</v>
      </c>
      <c r="J2305" s="406" t="s">
        <v>10381</v>
      </c>
      <c r="K2305" s="29"/>
      <c r="L2305" s="29"/>
      <c r="M2305" s="311"/>
      <c r="N2305" s="29" t="s">
        <v>1390</v>
      </c>
      <c r="O2305" s="29"/>
      <c r="P2305" s="25" t="s">
        <v>2114</v>
      </c>
      <c r="Q2305" s="25"/>
      <c r="R2305" s="29" t="s">
        <v>10197</v>
      </c>
      <c r="S2305" s="29"/>
      <c r="T2305" s="29"/>
      <c r="U2305" t="s">
        <v>10395</v>
      </c>
      <c r="V2305" t="s">
        <v>3705</v>
      </c>
      <c r="W2305" s="29"/>
      <c r="X2305" s="349"/>
      <c r="Y2305" s="29"/>
      <c r="Z2305" s="29" t="s">
        <v>1218</v>
      </c>
      <c r="AA2305" s="29" t="s">
        <v>1170</v>
      </c>
      <c r="AB2305" s="29"/>
      <c r="AC2305" s="29"/>
      <c r="AD2305" s="29"/>
      <c r="AE2305" s="29" t="s">
        <v>2950</v>
      </c>
      <c r="AG2305" s="38">
        <v>1</v>
      </c>
      <c r="AH2305" s="38" t="s">
        <v>4439</v>
      </c>
      <c r="AI2305" s="38" t="s">
        <v>4440</v>
      </c>
      <c r="AJ2305" s="38" t="s">
        <v>4799</v>
      </c>
      <c r="AK2305" s="38" t="s">
        <v>72</v>
      </c>
      <c r="AL2305" s="301" t="s">
        <v>10198</v>
      </c>
      <c r="AN2305" s="29" t="s">
        <v>72</v>
      </c>
      <c r="AO2305" s="29" t="s">
        <v>4442</v>
      </c>
      <c r="AR2305" s="29" t="str">
        <f t="shared" si="357"/>
        <v>0</v>
      </c>
      <c r="AS2305" s="29">
        <f t="shared" si="358"/>
        <v>0</v>
      </c>
      <c r="AT2305" s="29">
        <v>0</v>
      </c>
      <c r="AW2305" s="29" t="str">
        <f t="shared" si="360"/>
        <v/>
      </c>
      <c r="AX2305" s="29" t="str">
        <f t="shared" si="352"/>
        <v/>
      </c>
      <c r="AY2305" s="29" t="str">
        <f t="shared" si="359"/>
        <v>https://media.mediathek-tanz-theater.de/iiif/2/nvt_img-414-002-005.JP2</v>
      </c>
      <c r="AZ2305" s="29" t="str">
        <f t="shared" si="353"/>
        <v>image/jp2</v>
      </c>
      <c r="BA2305" s="29" t="str">
        <f t="shared" si="354"/>
        <v>presentation/iiif</v>
      </c>
      <c r="BB2305" s="29" t="str">
        <f t="shared" si="355"/>
        <v>https://media.mediathek-tanz-theater.de/iiif/2/nvt_img-414-002-005.JP2/full/100,/0/default.jpg</v>
      </c>
      <c r="BC2305" s="29" t="str">
        <f t="shared" si="351"/>
        <v>image/jpeg</v>
      </c>
      <c r="BD2305" s="29" t="str">
        <f t="shared" si="356"/>
        <v>presentation/thumbnail</v>
      </c>
    </row>
    <row r="2306" spans="1:56" ht="12.75" customHeight="1">
      <c r="A2306" s="29">
        <v>1</v>
      </c>
      <c r="B2306" s="29">
        <v>0</v>
      </c>
      <c r="C2306" t="s">
        <v>10396</v>
      </c>
      <c r="D2306" s="29" t="s">
        <v>10397</v>
      </c>
      <c r="E2306" s="29"/>
      <c r="F2306" s="29" t="s">
        <v>9630</v>
      </c>
      <c r="G2306" s="29"/>
      <c r="H2306" s="29"/>
      <c r="I2306" s="402" t="s">
        <v>4446</v>
      </c>
      <c r="J2306" s="406" t="s">
        <v>10381</v>
      </c>
      <c r="K2306" s="29"/>
      <c r="L2306" s="29"/>
      <c r="M2306" s="311"/>
      <c r="N2306" s="29" t="s">
        <v>1390</v>
      </c>
      <c r="O2306" s="29"/>
      <c r="P2306" s="25" t="s">
        <v>2114</v>
      </c>
      <c r="Q2306" s="25"/>
      <c r="R2306" s="29" t="s">
        <v>10197</v>
      </c>
      <c r="S2306" s="29"/>
      <c r="T2306" s="29"/>
      <c r="U2306" t="s">
        <v>10395</v>
      </c>
      <c r="V2306" t="s">
        <v>3705</v>
      </c>
      <c r="W2306" s="29"/>
      <c r="X2306" s="349"/>
      <c r="Y2306" s="29"/>
      <c r="Z2306" s="29" t="s">
        <v>1218</v>
      </c>
      <c r="AA2306" s="29" t="s">
        <v>1170</v>
      </c>
      <c r="AB2306" s="29"/>
      <c r="AC2306" s="29"/>
      <c r="AD2306" s="29"/>
      <c r="AE2306" s="29" t="s">
        <v>2950</v>
      </c>
      <c r="AG2306" s="38">
        <v>1</v>
      </c>
      <c r="AH2306" s="38" t="s">
        <v>4439</v>
      </c>
      <c r="AI2306" s="38" t="s">
        <v>4440</v>
      </c>
      <c r="AJ2306" s="38" t="s">
        <v>4799</v>
      </c>
      <c r="AK2306" s="38" t="s">
        <v>72</v>
      </c>
      <c r="AL2306" s="301" t="s">
        <v>10198</v>
      </c>
      <c r="AN2306" s="29" t="s">
        <v>4635</v>
      </c>
      <c r="AO2306" s="29" t="s">
        <v>4442</v>
      </c>
      <c r="AR2306" s="29" t="str">
        <f t="shared" si="357"/>
        <v>0</v>
      </c>
      <c r="AS2306" s="29">
        <f t="shared" si="358"/>
        <v>0</v>
      </c>
      <c r="AT2306" s="29">
        <v>0</v>
      </c>
      <c r="AW2306" s="29" t="str">
        <f t="shared" si="360"/>
        <v/>
      </c>
      <c r="AX2306" s="29" t="str">
        <f t="shared" si="352"/>
        <v/>
      </c>
      <c r="AY2306" s="29" t="str">
        <f t="shared" si="359"/>
        <v>https://media.mediathek-tanz-theater.de/iiif/2/nvt_img-414-002-006.JP2</v>
      </c>
      <c r="AZ2306" s="29" t="str">
        <f t="shared" si="353"/>
        <v>image/jp2</v>
      </c>
      <c r="BA2306" s="29" t="str">
        <f t="shared" si="354"/>
        <v>presentation/iiif</v>
      </c>
      <c r="BB2306" s="29" t="str">
        <f t="shared" si="355"/>
        <v>https://media.mediathek-tanz-theater.de/iiif/2/nvt_img-414-002-006.JP2/full/100,/0/default.jpg</v>
      </c>
      <c r="BC2306" s="29" t="str">
        <f t="shared" si="351"/>
        <v>image/jpeg</v>
      </c>
      <c r="BD2306" s="29" t="str">
        <f t="shared" si="356"/>
        <v>presentation/thumbnail</v>
      </c>
    </row>
    <row r="2307" spans="1:56" ht="12.75" customHeight="1">
      <c r="A2307" s="29">
        <v>1</v>
      </c>
      <c r="B2307" s="29">
        <v>0</v>
      </c>
      <c r="C2307" t="s">
        <v>10398</v>
      </c>
      <c r="D2307" s="29" t="s">
        <v>10399</v>
      </c>
      <c r="E2307" s="29"/>
      <c r="F2307" s="29" t="s">
        <v>9630</v>
      </c>
      <c r="G2307" s="29"/>
      <c r="H2307" s="29"/>
      <c r="I2307" s="402" t="s">
        <v>4438</v>
      </c>
      <c r="J2307" s="406" t="s">
        <v>10363</v>
      </c>
      <c r="K2307" s="29"/>
      <c r="L2307" s="29"/>
      <c r="M2307" s="311"/>
      <c r="N2307" s="29" t="s">
        <v>1390</v>
      </c>
      <c r="O2307" s="29"/>
      <c r="P2307" s="25" t="s">
        <v>2114</v>
      </c>
      <c r="Q2307" s="25"/>
      <c r="R2307" s="29"/>
      <c r="S2307" s="29"/>
      <c r="T2307" s="29"/>
      <c r="U2307"/>
      <c r="V2307" t="s">
        <v>3705</v>
      </c>
      <c r="W2307" s="29"/>
      <c r="X2307" s="349"/>
      <c r="Y2307" s="29"/>
      <c r="Z2307" s="29" t="s">
        <v>1218</v>
      </c>
      <c r="AA2307" s="29" t="s">
        <v>1170</v>
      </c>
      <c r="AB2307" s="29"/>
      <c r="AC2307" s="29"/>
      <c r="AD2307" s="29"/>
      <c r="AE2307" s="29" t="s">
        <v>2950</v>
      </c>
      <c r="AG2307" s="38">
        <v>1</v>
      </c>
      <c r="AH2307" s="38" t="s">
        <v>4439</v>
      </c>
      <c r="AI2307" s="38" t="s">
        <v>4440</v>
      </c>
      <c r="AJ2307" s="38" t="s">
        <v>9675</v>
      </c>
      <c r="AL2307" s="301" t="s">
        <v>10198</v>
      </c>
      <c r="AO2307" s="29" t="s">
        <v>4442</v>
      </c>
      <c r="AR2307" s="29" t="str">
        <f t="shared" si="357"/>
        <v>1</v>
      </c>
      <c r="AS2307" s="29">
        <f t="shared" si="358"/>
        <v>1</v>
      </c>
      <c r="AT2307" s="29">
        <v>1</v>
      </c>
      <c r="AV2307" s="29" t="s">
        <v>10400</v>
      </c>
      <c r="AW2307" s="29" t="str">
        <f t="shared" si="360"/>
        <v>image/tiff</v>
      </c>
      <c r="AX2307" s="29" t="str">
        <f t="shared" si="352"/>
        <v>archival/master</v>
      </c>
      <c r="AY2307" s="29" t="str">
        <f t="shared" si="359"/>
        <v>https://media.mediathek-tanz-theater.de/iiif/2/nvt_img-414-003.JP2</v>
      </c>
      <c r="AZ2307" s="29" t="str">
        <f t="shared" si="353"/>
        <v>image/jp2</v>
      </c>
      <c r="BA2307" s="29" t="str">
        <f t="shared" si="354"/>
        <v>presentation/iiif</v>
      </c>
      <c r="BB2307" s="29" t="str">
        <f t="shared" si="355"/>
        <v>https://media.mediathek-tanz-theater.de/iiif/2/nvt_img-414-003.JP2/full/100,/0/default.jpg</v>
      </c>
      <c r="BC2307" s="29" t="str">
        <f t="shared" si="351"/>
        <v>image/jpeg</v>
      </c>
      <c r="BD2307" s="29" t="str">
        <f t="shared" si="356"/>
        <v>presentation/thumbnail</v>
      </c>
    </row>
    <row r="2308" spans="1:56" ht="12.75" customHeight="1">
      <c r="A2308" s="29">
        <v>1</v>
      </c>
      <c r="B2308" s="29">
        <v>0</v>
      </c>
      <c r="C2308" t="s">
        <v>10401</v>
      </c>
      <c r="D2308" s="29" t="s">
        <v>10402</v>
      </c>
      <c r="E2308" s="29"/>
      <c r="F2308" s="29" t="s">
        <v>9630</v>
      </c>
      <c r="G2308" s="29"/>
      <c r="H2308" s="29"/>
      <c r="I2308" s="402" t="s">
        <v>4446</v>
      </c>
      <c r="J2308" s="406" t="s">
        <v>10398</v>
      </c>
      <c r="K2308" s="29"/>
      <c r="L2308" s="29"/>
      <c r="M2308" s="311"/>
      <c r="N2308" s="29" t="s">
        <v>1390</v>
      </c>
      <c r="O2308" s="29"/>
      <c r="P2308" s="25" t="s">
        <v>2114</v>
      </c>
      <c r="Q2308" s="25"/>
      <c r="R2308" s="29" t="s">
        <v>10197</v>
      </c>
      <c r="S2308" s="29"/>
      <c r="T2308" s="29"/>
      <c r="U2308" t="s">
        <v>10395</v>
      </c>
      <c r="V2308" t="s">
        <v>3705</v>
      </c>
      <c r="W2308" s="29"/>
      <c r="X2308" s="349"/>
      <c r="Y2308" s="29"/>
      <c r="Z2308" s="29" t="s">
        <v>1218</v>
      </c>
      <c r="AA2308" s="29" t="s">
        <v>1170</v>
      </c>
      <c r="AB2308" s="29"/>
      <c r="AC2308" s="29"/>
      <c r="AD2308" s="29"/>
      <c r="AE2308" s="29" t="s">
        <v>2950</v>
      </c>
      <c r="AG2308" s="38">
        <v>1</v>
      </c>
      <c r="AH2308" s="38" t="s">
        <v>4439</v>
      </c>
      <c r="AI2308" s="38" t="s">
        <v>4440</v>
      </c>
      <c r="AJ2308" s="38" t="s">
        <v>4799</v>
      </c>
      <c r="AK2308" s="38" t="s">
        <v>10403</v>
      </c>
      <c r="AL2308" s="301" t="s">
        <v>10198</v>
      </c>
      <c r="AN2308" s="29" t="s">
        <v>4635</v>
      </c>
      <c r="AO2308" s="29" t="s">
        <v>4442</v>
      </c>
      <c r="AR2308" s="29" t="str">
        <f t="shared" si="357"/>
        <v>0</v>
      </c>
      <c r="AS2308" s="29">
        <f t="shared" si="358"/>
        <v>0</v>
      </c>
      <c r="AT2308" s="29">
        <v>0</v>
      </c>
      <c r="AW2308" s="29" t="str">
        <f t="shared" si="360"/>
        <v/>
      </c>
      <c r="AX2308" s="29" t="str">
        <f t="shared" si="352"/>
        <v/>
      </c>
      <c r="AY2308" s="29" t="str">
        <f t="shared" si="359"/>
        <v>https://media.mediathek-tanz-theater.de/iiif/2/nvt_img-414-003-001.JP2</v>
      </c>
      <c r="AZ2308" s="29" t="str">
        <f t="shared" si="353"/>
        <v>image/jp2</v>
      </c>
      <c r="BA2308" s="29" t="str">
        <f t="shared" si="354"/>
        <v>presentation/iiif</v>
      </c>
      <c r="BB2308" s="29" t="str">
        <f t="shared" si="355"/>
        <v>https://media.mediathek-tanz-theater.de/iiif/2/nvt_img-414-003-001.JP2/full/100,/0/default.jpg</v>
      </c>
      <c r="BC2308" s="29" t="str">
        <f t="shared" si="351"/>
        <v>image/jpeg</v>
      </c>
      <c r="BD2308" s="29" t="str">
        <f t="shared" si="356"/>
        <v>presentation/thumbnail</v>
      </c>
    </row>
    <row r="2309" spans="1:56" ht="12.75" customHeight="1">
      <c r="A2309" s="29">
        <v>1</v>
      </c>
      <c r="B2309" s="29">
        <v>0</v>
      </c>
      <c r="C2309" t="s">
        <v>10404</v>
      </c>
      <c r="D2309" s="29" t="s">
        <v>10405</v>
      </c>
      <c r="E2309" s="29"/>
      <c r="F2309" s="29" t="s">
        <v>9630</v>
      </c>
      <c r="G2309" s="29"/>
      <c r="H2309" s="29"/>
      <c r="I2309" s="402" t="s">
        <v>4446</v>
      </c>
      <c r="J2309" s="406" t="s">
        <v>10398</v>
      </c>
      <c r="K2309" s="29"/>
      <c r="L2309" s="29"/>
      <c r="M2309" s="311"/>
      <c r="N2309" s="29" t="s">
        <v>1390</v>
      </c>
      <c r="O2309" s="29"/>
      <c r="P2309" s="25" t="s">
        <v>2114</v>
      </c>
      <c r="Q2309" s="25"/>
      <c r="R2309" s="29" t="s">
        <v>10197</v>
      </c>
      <c r="S2309" s="29"/>
      <c r="T2309" s="29"/>
      <c r="U2309" t="s">
        <v>10395</v>
      </c>
      <c r="V2309" t="s">
        <v>3705</v>
      </c>
      <c r="W2309" s="29"/>
      <c r="X2309" s="349"/>
      <c r="Y2309" s="29"/>
      <c r="Z2309" s="29" t="s">
        <v>1218</v>
      </c>
      <c r="AA2309" s="29" t="s">
        <v>1170</v>
      </c>
      <c r="AB2309" s="29"/>
      <c r="AC2309" s="29"/>
      <c r="AD2309" s="29"/>
      <c r="AE2309" s="29" t="s">
        <v>2950</v>
      </c>
      <c r="AG2309" s="38">
        <v>1</v>
      </c>
      <c r="AH2309" s="38" t="s">
        <v>4439</v>
      </c>
      <c r="AI2309" s="38" t="s">
        <v>4440</v>
      </c>
      <c r="AJ2309" s="38" t="s">
        <v>4799</v>
      </c>
      <c r="AK2309" s="38" t="s">
        <v>72</v>
      </c>
      <c r="AL2309" s="301" t="s">
        <v>10198</v>
      </c>
      <c r="AN2309" s="29" t="s">
        <v>4635</v>
      </c>
      <c r="AO2309" s="29" t="s">
        <v>4442</v>
      </c>
      <c r="AR2309" s="29" t="str">
        <f t="shared" si="357"/>
        <v>0</v>
      </c>
      <c r="AS2309" s="29">
        <f t="shared" si="358"/>
        <v>0</v>
      </c>
      <c r="AT2309" s="29">
        <v>0</v>
      </c>
      <c r="AW2309" s="29" t="str">
        <f t="shared" si="360"/>
        <v/>
      </c>
      <c r="AX2309" s="29" t="str">
        <f t="shared" si="352"/>
        <v/>
      </c>
      <c r="AY2309" s="29" t="str">
        <f t="shared" si="359"/>
        <v>https://media.mediathek-tanz-theater.de/iiif/2/nvt_img-414-003-002.JP2</v>
      </c>
      <c r="AZ2309" s="29" t="str">
        <f t="shared" si="353"/>
        <v>image/jp2</v>
      </c>
      <c r="BA2309" s="29" t="str">
        <f t="shared" si="354"/>
        <v>presentation/iiif</v>
      </c>
      <c r="BB2309" s="29" t="str">
        <f t="shared" si="355"/>
        <v>https://media.mediathek-tanz-theater.de/iiif/2/nvt_img-414-003-002.JP2/full/100,/0/default.jpg</v>
      </c>
      <c r="BC2309" s="29" t="str">
        <f t="shared" ref="BC2309:BC2372" si="361">IF(NOT(BB2309=""),"image/jpeg","")</f>
        <v>image/jpeg</v>
      </c>
      <c r="BD2309" s="29" t="str">
        <f t="shared" si="356"/>
        <v>presentation/thumbnail</v>
      </c>
    </row>
    <row r="2310" spans="1:56" ht="12.75" customHeight="1">
      <c r="A2310" s="29">
        <v>1</v>
      </c>
      <c r="B2310" s="29">
        <v>0</v>
      </c>
      <c r="C2310" t="s">
        <v>10406</v>
      </c>
      <c r="D2310" s="29" t="s">
        <v>10407</v>
      </c>
      <c r="E2310" s="29"/>
      <c r="F2310" s="29" t="s">
        <v>9630</v>
      </c>
      <c r="G2310" s="29"/>
      <c r="H2310" s="29"/>
      <c r="I2310" s="402" t="s">
        <v>4446</v>
      </c>
      <c r="J2310" s="406" t="s">
        <v>10398</v>
      </c>
      <c r="K2310" s="29"/>
      <c r="L2310" s="29"/>
      <c r="M2310" s="311"/>
      <c r="N2310" s="29" t="s">
        <v>1390</v>
      </c>
      <c r="O2310" s="29"/>
      <c r="P2310" s="25" t="s">
        <v>2114</v>
      </c>
      <c r="Q2310" s="25"/>
      <c r="R2310" s="29" t="s">
        <v>10197</v>
      </c>
      <c r="S2310" s="29"/>
      <c r="T2310" s="29"/>
      <c r="U2310" t="s">
        <v>10408</v>
      </c>
      <c r="V2310" t="s">
        <v>3705</v>
      </c>
      <c r="W2310" s="29"/>
      <c r="X2310" s="349"/>
      <c r="Y2310" s="29"/>
      <c r="Z2310" s="29" t="s">
        <v>1218</v>
      </c>
      <c r="AA2310" s="29" t="s">
        <v>1170</v>
      </c>
      <c r="AB2310" s="29"/>
      <c r="AC2310" s="29"/>
      <c r="AD2310" s="29"/>
      <c r="AE2310" s="29" t="s">
        <v>2950</v>
      </c>
      <c r="AG2310" s="38">
        <v>1</v>
      </c>
      <c r="AH2310" s="38" t="s">
        <v>4439</v>
      </c>
      <c r="AI2310" s="38" t="s">
        <v>4440</v>
      </c>
      <c r="AJ2310" s="38" t="s">
        <v>4799</v>
      </c>
      <c r="AK2310" s="38" t="s">
        <v>10409</v>
      </c>
      <c r="AL2310" s="301" t="s">
        <v>10198</v>
      </c>
      <c r="AN2310" s="29" t="s">
        <v>4635</v>
      </c>
      <c r="AO2310" s="29" t="s">
        <v>4442</v>
      </c>
      <c r="AR2310" s="29" t="str">
        <f t="shared" si="357"/>
        <v>0</v>
      </c>
      <c r="AS2310" s="29">
        <f t="shared" si="358"/>
        <v>0</v>
      </c>
      <c r="AT2310" s="29">
        <v>0</v>
      </c>
      <c r="AW2310" s="29" t="str">
        <f t="shared" si="360"/>
        <v/>
      </c>
      <c r="AX2310" s="29" t="str">
        <f t="shared" ref="AX2310:AX2373" si="362">IF(NOT(AV2310=""),"archival/master","")</f>
        <v/>
      </c>
      <c r="AY2310" s="29" t="str">
        <f t="shared" si="359"/>
        <v>https://media.mediathek-tanz-theater.de/iiif/2/nvt_img-414-003-003.JP2</v>
      </c>
      <c r="AZ2310" s="29" t="str">
        <f t="shared" ref="AZ2310:AZ2373" si="363">IF(NOT(AY2310=""),"image/jp2","")</f>
        <v>image/jp2</v>
      </c>
      <c r="BA2310" s="29" t="str">
        <f t="shared" ref="BA2310:BA2373" si="364">IF(NOT(AY2310=""),"presentation/iiif","")</f>
        <v>presentation/iiif</v>
      </c>
      <c r="BB2310" s="29" t="str">
        <f t="shared" ref="BB2310:BB2373" si="365">"https://media.mediathek-tanz-theater.de/iiif/2/nvt_"&amp;C2310&amp;".JP2/full/100,/0/default.jpg"</f>
        <v>https://media.mediathek-tanz-theater.de/iiif/2/nvt_img-414-003-003.JP2/full/100,/0/default.jpg</v>
      </c>
      <c r="BC2310" s="29" t="str">
        <f t="shared" si="361"/>
        <v>image/jpeg</v>
      </c>
      <c r="BD2310" s="29" t="str">
        <f t="shared" ref="BD2310:BD2373" si="366">IF(NOT(BB2310=""),"presentation/thumbnail","")</f>
        <v>presentation/thumbnail</v>
      </c>
    </row>
    <row r="2311" spans="1:56" ht="12.75" customHeight="1">
      <c r="A2311" s="29">
        <v>1</v>
      </c>
      <c r="B2311" s="29">
        <v>0</v>
      </c>
      <c r="C2311" t="s">
        <v>10410</v>
      </c>
      <c r="D2311" s="29" t="s">
        <v>10411</v>
      </c>
      <c r="E2311" s="29"/>
      <c r="F2311" s="29" t="s">
        <v>9630</v>
      </c>
      <c r="G2311" s="29"/>
      <c r="H2311" s="29"/>
      <c r="I2311" s="402" t="s">
        <v>4446</v>
      </c>
      <c r="J2311" s="406" t="s">
        <v>10398</v>
      </c>
      <c r="K2311" s="29"/>
      <c r="L2311" s="29"/>
      <c r="M2311" s="311"/>
      <c r="N2311" s="29" t="s">
        <v>1390</v>
      </c>
      <c r="O2311" s="29"/>
      <c r="P2311" s="25" t="s">
        <v>2114</v>
      </c>
      <c r="Q2311" s="25"/>
      <c r="R2311" s="29" t="s">
        <v>10197</v>
      </c>
      <c r="S2311" s="29"/>
      <c r="T2311" s="29"/>
      <c r="U2311" t="s">
        <v>10412</v>
      </c>
      <c r="V2311" t="s">
        <v>3705</v>
      </c>
      <c r="W2311" s="29"/>
      <c r="X2311" s="349"/>
      <c r="Y2311" s="29"/>
      <c r="Z2311" s="29" t="s">
        <v>1218</v>
      </c>
      <c r="AA2311" s="29" t="s">
        <v>1170</v>
      </c>
      <c r="AB2311" s="29"/>
      <c r="AC2311" s="29"/>
      <c r="AD2311" s="29"/>
      <c r="AE2311" s="29" t="s">
        <v>2950</v>
      </c>
      <c r="AG2311" s="38">
        <v>1</v>
      </c>
      <c r="AH2311" s="38" t="s">
        <v>4439</v>
      </c>
      <c r="AI2311" s="38" t="s">
        <v>4440</v>
      </c>
      <c r="AJ2311" s="38" t="s">
        <v>4799</v>
      </c>
      <c r="AK2311" s="38" t="s">
        <v>72</v>
      </c>
      <c r="AL2311" s="301" t="s">
        <v>10198</v>
      </c>
      <c r="AN2311" s="29" t="s">
        <v>4635</v>
      </c>
      <c r="AO2311" s="29" t="s">
        <v>4442</v>
      </c>
      <c r="AR2311" s="29" t="str">
        <f t="shared" ref="AR2311:AR2374" si="367">IF(OR(I2311="Negativmappe",I2311="Negativstreifen",I2311="Diapositivfilm",I2311="Fotomappe;(POSITIVE)",AND(I2311="Kostümfotografie",NOT(AE2311="DT")),AND(I2311="Fotografie",NOT(AE2311="DT")),AND(I2311="Porträtfotografie",NOT(AE2311="DT")),AND(I2311="Fotodokumentation",NOT(AE2311="DT")),AND(I2311="Bühnenbildfotografie",NOT(AE2311="DT"))),"1","0")</f>
        <v>0</v>
      </c>
      <c r="AS2311" s="29">
        <f t="shared" ref="AS2311:AS2374" si="368">AT2311</f>
        <v>0</v>
      </c>
      <c r="AT2311" s="29">
        <v>0</v>
      </c>
      <c r="AW2311" s="29" t="str">
        <f t="shared" si="360"/>
        <v/>
      </c>
      <c r="AX2311" s="29" t="str">
        <f t="shared" si="362"/>
        <v/>
      </c>
      <c r="AY2311" s="29" t="str">
        <f t="shared" ref="AY2311:AY2374" si="369">"https://media.mediathek-tanz-theater.de/iiif/2/nvt_"&amp;C2311&amp;".JP2"</f>
        <v>https://media.mediathek-tanz-theater.de/iiif/2/nvt_img-414-003-004.JP2</v>
      </c>
      <c r="AZ2311" s="29" t="str">
        <f t="shared" si="363"/>
        <v>image/jp2</v>
      </c>
      <c r="BA2311" s="29" t="str">
        <f t="shared" si="364"/>
        <v>presentation/iiif</v>
      </c>
      <c r="BB2311" s="29" t="str">
        <f t="shared" si="365"/>
        <v>https://media.mediathek-tanz-theater.de/iiif/2/nvt_img-414-003-004.JP2/full/100,/0/default.jpg</v>
      </c>
      <c r="BC2311" s="29" t="str">
        <f t="shared" si="361"/>
        <v>image/jpeg</v>
      </c>
      <c r="BD2311" s="29" t="str">
        <f t="shared" si="366"/>
        <v>presentation/thumbnail</v>
      </c>
    </row>
    <row r="2312" spans="1:56" ht="12.75" customHeight="1">
      <c r="A2312" s="29">
        <v>1</v>
      </c>
      <c r="B2312" s="29">
        <v>0</v>
      </c>
      <c r="C2312" t="s">
        <v>10413</v>
      </c>
      <c r="D2312" s="29" t="s">
        <v>10414</v>
      </c>
      <c r="E2312" s="29"/>
      <c r="F2312" s="29" t="s">
        <v>9630</v>
      </c>
      <c r="G2312" s="29"/>
      <c r="H2312" s="29"/>
      <c r="I2312" s="402" t="s">
        <v>4446</v>
      </c>
      <c r="J2312" s="406" t="s">
        <v>10398</v>
      </c>
      <c r="K2312" s="29"/>
      <c r="L2312" s="29"/>
      <c r="M2312" s="311"/>
      <c r="N2312" s="29" t="s">
        <v>1390</v>
      </c>
      <c r="O2312" s="29"/>
      <c r="P2312" s="25" t="s">
        <v>2114</v>
      </c>
      <c r="Q2312" s="25"/>
      <c r="R2312" s="29" t="s">
        <v>10197</v>
      </c>
      <c r="S2312" s="29"/>
      <c r="T2312" s="29"/>
      <c r="U2312" t="s">
        <v>10408</v>
      </c>
      <c r="V2312" t="s">
        <v>3705</v>
      </c>
      <c r="W2312" s="29"/>
      <c r="X2312" s="349"/>
      <c r="Y2312" s="29"/>
      <c r="Z2312" s="29" t="s">
        <v>1218</v>
      </c>
      <c r="AA2312" s="29" t="s">
        <v>1170</v>
      </c>
      <c r="AB2312" s="29"/>
      <c r="AC2312" s="29"/>
      <c r="AD2312" s="29"/>
      <c r="AE2312" s="29" t="s">
        <v>2950</v>
      </c>
      <c r="AG2312" s="38">
        <v>1</v>
      </c>
      <c r="AH2312" s="38" t="s">
        <v>4439</v>
      </c>
      <c r="AI2312" s="38" t="s">
        <v>4440</v>
      </c>
      <c r="AJ2312" s="38" t="s">
        <v>4799</v>
      </c>
      <c r="AK2312" s="38" t="s">
        <v>72</v>
      </c>
      <c r="AL2312" s="301" t="s">
        <v>10198</v>
      </c>
      <c r="AN2312" s="29" t="s">
        <v>4635</v>
      </c>
      <c r="AO2312" s="29" t="s">
        <v>4442</v>
      </c>
      <c r="AR2312" s="29" t="str">
        <f t="shared" si="367"/>
        <v>0</v>
      </c>
      <c r="AS2312" s="29">
        <f t="shared" si="368"/>
        <v>0</v>
      </c>
      <c r="AT2312" s="29">
        <v>0</v>
      </c>
      <c r="AW2312" s="29" t="str">
        <f t="shared" ref="AW2312:AW2375" si="370">IF(NOT(AV2312=""),"image/tiff","")</f>
        <v/>
      </c>
      <c r="AX2312" s="29" t="str">
        <f t="shared" si="362"/>
        <v/>
      </c>
      <c r="AY2312" s="29" t="str">
        <f t="shared" si="369"/>
        <v>https://media.mediathek-tanz-theater.de/iiif/2/nvt_img-414-003-005.JP2</v>
      </c>
      <c r="AZ2312" s="29" t="str">
        <f t="shared" si="363"/>
        <v>image/jp2</v>
      </c>
      <c r="BA2312" s="29" t="str">
        <f t="shared" si="364"/>
        <v>presentation/iiif</v>
      </c>
      <c r="BB2312" s="29" t="str">
        <f t="shared" si="365"/>
        <v>https://media.mediathek-tanz-theater.de/iiif/2/nvt_img-414-003-005.JP2/full/100,/0/default.jpg</v>
      </c>
      <c r="BC2312" s="29" t="str">
        <f t="shared" si="361"/>
        <v>image/jpeg</v>
      </c>
      <c r="BD2312" s="29" t="str">
        <f t="shared" si="366"/>
        <v>presentation/thumbnail</v>
      </c>
    </row>
    <row r="2313" spans="1:56" ht="12.75" customHeight="1">
      <c r="A2313" s="29">
        <v>1</v>
      </c>
      <c r="B2313" s="29">
        <v>0</v>
      </c>
      <c r="C2313" t="s">
        <v>10415</v>
      </c>
      <c r="D2313" s="29" t="s">
        <v>10416</v>
      </c>
      <c r="E2313" s="29"/>
      <c r="F2313" s="29" t="s">
        <v>9630</v>
      </c>
      <c r="G2313" s="29"/>
      <c r="H2313" s="29"/>
      <c r="I2313" s="402" t="s">
        <v>4446</v>
      </c>
      <c r="J2313" s="406" t="s">
        <v>10398</v>
      </c>
      <c r="K2313" s="29"/>
      <c r="L2313" s="29"/>
      <c r="M2313" s="311"/>
      <c r="N2313" s="29" t="s">
        <v>1390</v>
      </c>
      <c r="O2313" s="29"/>
      <c r="P2313" s="25" t="s">
        <v>2114</v>
      </c>
      <c r="Q2313" s="25"/>
      <c r="R2313" s="29" t="s">
        <v>10197</v>
      </c>
      <c r="S2313" s="29"/>
      <c r="T2313" s="29"/>
      <c r="U2313" t="s">
        <v>10408</v>
      </c>
      <c r="V2313" t="s">
        <v>3705</v>
      </c>
      <c r="W2313" s="29"/>
      <c r="X2313" s="349"/>
      <c r="Y2313" s="29"/>
      <c r="Z2313" s="29" t="s">
        <v>1218</v>
      </c>
      <c r="AA2313" s="29" t="s">
        <v>1170</v>
      </c>
      <c r="AB2313" s="29"/>
      <c r="AC2313" s="29"/>
      <c r="AD2313" s="29"/>
      <c r="AE2313" s="29" t="s">
        <v>2950</v>
      </c>
      <c r="AG2313" s="38">
        <v>1</v>
      </c>
      <c r="AH2313" s="38" t="s">
        <v>4439</v>
      </c>
      <c r="AI2313" s="38" t="s">
        <v>4440</v>
      </c>
      <c r="AJ2313" s="38" t="s">
        <v>4799</v>
      </c>
      <c r="AK2313" s="38" t="s">
        <v>4751</v>
      </c>
      <c r="AL2313" s="301" t="s">
        <v>10198</v>
      </c>
      <c r="AN2313" s="29" t="s">
        <v>4635</v>
      </c>
      <c r="AO2313" s="29" t="s">
        <v>4442</v>
      </c>
      <c r="AR2313" s="29" t="str">
        <f t="shared" si="367"/>
        <v>0</v>
      </c>
      <c r="AS2313" s="29">
        <f t="shared" si="368"/>
        <v>0</v>
      </c>
      <c r="AT2313" s="29">
        <v>0</v>
      </c>
      <c r="AW2313" s="29" t="str">
        <f t="shared" si="370"/>
        <v/>
      </c>
      <c r="AX2313" s="29" t="str">
        <f t="shared" si="362"/>
        <v/>
      </c>
      <c r="AY2313" s="29" t="str">
        <f t="shared" si="369"/>
        <v>https://media.mediathek-tanz-theater.de/iiif/2/nvt_img-414-003-006.JP2</v>
      </c>
      <c r="AZ2313" s="29" t="str">
        <f t="shared" si="363"/>
        <v>image/jp2</v>
      </c>
      <c r="BA2313" s="29" t="str">
        <f t="shared" si="364"/>
        <v>presentation/iiif</v>
      </c>
      <c r="BB2313" s="29" t="str">
        <f t="shared" si="365"/>
        <v>https://media.mediathek-tanz-theater.de/iiif/2/nvt_img-414-003-006.JP2/full/100,/0/default.jpg</v>
      </c>
      <c r="BC2313" s="29" t="str">
        <f t="shared" si="361"/>
        <v>image/jpeg</v>
      </c>
      <c r="BD2313" s="29" t="str">
        <f t="shared" si="366"/>
        <v>presentation/thumbnail</v>
      </c>
    </row>
    <row r="2314" spans="1:56" ht="12.75" customHeight="1">
      <c r="A2314" s="29">
        <v>1</v>
      </c>
      <c r="B2314" s="29">
        <v>0</v>
      </c>
      <c r="C2314" t="s">
        <v>10417</v>
      </c>
      <c r="D2314" s="29" t="s">
        <v>10418</v>
      </c>
      <c r="E2314" s="29"/>
      <c r="F2314" s="29" t="s">
        <v>9630</v>
      </c>
      <c r="G2314" s="29"/>
      <c r="H2314" s="29"/>
      <c r="I2314" s="402" t="s">
        <v>4438</v>
      </c>
      <c r="J2314" s="406" t="s">
        <v>10363</v>
      </c>
      <c r="K2314" s="29"/>
      <c r="L2314" s="29"/>
      <c r="M2314" s="311"/>
      <c r="N2314" s="29" t="s">
        <v>1390</v>
      </c>
      <c r="O2314" s="29"/>
      <c r="P2314" s="25" t="s">
        <v>2114</v>
      </c>
      <c r="Q2314" s="25"/>
      <c r="R2314" s="29"/>
      <c r="S2314" s="29"/>
      <c r="T2314" s="29"/>
      <c r="U2314"/>
      <c r="V2314" t="s">
        <v>3705</v>
      </c>
      <c r="W2314" s="29"/>
      <c r="X2314" s="349"/>
      <c r="Y2314" s="29"/>
      <c r="Z2314" s="29" t="s">
        <v>1218</v>
      </c>
      <c r="AA2314" s="29" t="s">
        <v>1170</v>
      </c>
      <c r="AB2314" s="29"/>
      <c r="AC2314" s="29"/>
      <c r="AD2314" s="29"/>
      <c r="AE2314" s="29" t="s">
        <v>2950</v>
      </c>
      <c r="AG2314" s="38">
        <v>1</v>
      </c>
      <c r="AH2314" s="38" t="s">
        <v>4439</v>
      </c>
      <c r="AI2314" s="38" t="s">
        <v>4440</v>
      </c>
      <c r="AJ2314" s="38" t="s">
        <v>9675</v>
      </c>
      <c r="AL2314" s="301" t="s">
        <v>10198</v>
      </c>
      <c r="AO2314" s="29" t="s">
        <v>4442</v>
      </c>
      <c r="AR2314" s="29" t="str">
        <f t="shared" si="367"/>
        <v>1</v>
      </c>
      <c r="AS2314" s="29">
        <f t="shared" si="368"/>
        <v>1</v>
      </c>
      <c r="AT2314" s="29">
        <v>1</v>
      </c>
      <c r="AV2314" s="29" t="s">
        <v>10419</v>
      </c>
      <c r="AW2314" s="29" t="str">
        <f t="shared" si="370"/>
        <v>image/tiff</v>
      </c>
      <c r="AX2314" s="29" t="str">
        <f t="shared" si="362"/>
        <v>archival/master</v>
      </c>
      <c r="AY2314" s="29" t="str">
        <f t="shared" si="369"/>
        <v>https://media.mediathek-tanz-theater.de/iiif/2/nvt_img-414-004.JP2</v>
      </c>
      <c r="AZ2314" s="29" t="str">
        <f t="shared" si="363"/>
        <v>image/jp2</v>
      </c>
      <c r="BA2314" s="29" t="str">
        <f t="shared" si="364"/>
        <v>presentation/iiif</v>
      </c>
      <c r="BB2314" s="29" t="str">
        <f t="shared" si="365"/>
        <v>https://media.mediathek-tanz-theater.de/iiif/2/nvt_img-414-004.JP2/full/100,/0/default.jpg</v>
      </c>
      <c r="BC2314" s="29" t="str">
        <f t="shared" si="361"/>
        <v>image/jpeg</v>
      </c>
      <c r="BD2314" s="29" t="str">
        <f t="shared" si="366"/>
        <v>presentation/thumbnail</v>
      </c>
    </row>
    <row r="2315" spans="1:56" ht="12.75" customHeight="1">
      <c r="A2315" s="29">
        <v>1</v>
      </c>
      <c r="B2315" s="29">
        <v>0</v>
      </c>
      <c r="C2315" t="s">
        <v>10420</v>
      </c>
      <c r="D2315" s="29" t="s">
        <v>10421</v>
      </c>
      <c r="E2315" s="29"/>
      <c r="F2315" s="29" t="s">
        <v>9630</v>
      </c>
      <c r="G2315" s="29"/>
      <c r="H2315" s="29"/>
      <c r="I2315" s="402" t="s">
        <v>4446</v>
      </c>
      <c r="J2315" s="406" t="s">
        <v>10417</v>
      </c>
      <c r="K2315" s="29"/>
      <c r="L2315" s="29"/>
      <c r="M2315" s="311"/>
      <c r="N2315" s="29" t="s">
        <v>1390</v>
      </c>
      <c r="O2315" s="29"/>
      <c r="P2315" s="25" t="s">
        <v>2114</v>
      </c>
      <c r="Q2315" s="25"/>
      <c r="R2315" s="29" t="s">
        <v>10197</v>
      </c>
      <c r="S2315" s="29"/>
      <c r="T2315" s="29"/>
      <c r="U2315" t="s">
        <v>10408</v>
      </c>
      <c r="V2315" t="s">
        <v>3705</v>
      </c>
      <c r="W2315" s="29"/>
      <c r="X2315" s="349"/>
      <c r="Y2315" s="29"/>
      <c r="Z2315" s="29" t="s">
        <v>1218</v>
      </c>
      <c r="AA2315" s="29" t="s">
        <v>1170</v>
      </c>
      <c r="AB2315" s="29"/>
      <c r="AC2315" s="29"/>
      <c r="AD2315" s="29"/>
      <c r="AE2315" s="29" t="s">
        <v>2950</v>
      </c>
      <c r="AG2315" s="38">
        <v>1</v>
      </c>
      <c r="AH2315" s="38" t="s">
        <v>4439</v>
      </c>
      <c r="AI2315" s="38" t="s">
        <v>4440</v>
      </c>
      <c r="AJ2315" s="38" t="s">
        <v>4799</v>
      </c>
      <c r="AK2315" s="38" t="s">
        <v>4994</v>
      </c>
      <c r="AL2315" s="301" t="s">
        <v>10198</v>
      </c>
      <c r="AN2315" s="29" t="s">
        <v>4635</v>
      </c>
      <c r="AO2315" s="29" t="s">
        <v>4442</v>
      </c>
      <c r="AR2315" s="29" t="str">
        <f t="shared" si="367"/>
        <v>0</v>
      </c>
      <c r="AS2315" s="29">
        <f t="shared" si="368"/>
        <v>0</v>
      </c>
      <c r="AT2315" s="29">
        <v>0</v>
      </c>
      <c r="AW2315" s="29" t="str">
        <f t="shared" si="370"/>
        <v/>
      </c>
      <c r="AX2315" s="29" t="str">
        <f t="shared" si="362"/>
        <v/>
      </c>
      <c r="AY2315" s="29" t="str">
        <f t="shared" si="369"/>
        <v>https://media.mediathek-tanz-theater.de/iiif/2/nvt_img-414-004-001.JP2</v>
      </c>
      <c r="AZ2315" s="29" t="str">
        <f t="shared" si="363"/>
        <v>image/jp2</v>
      </c>
      <c r="BA2315" s="29" t="str">
        <f t="shared" si="364"/>
        <v>presentation/iiif</v>
      </c>
      <c r="BB2315" s="29" t="str">
        <f t="shared" si="365"/>
        <v>https://media.mediathek-tanz-theater.de/iiif/2/nvt_img-414-004-001.JP2/full/100,/0/default.jpg</v>
      </c>
      <c r="BC2315" s="29" t="str">
        <f t="shared" si="361"/>
        <v>image/jpeg</v>
      </c>
      <c r="BD2315" s="29" t="str">
        <f t="shared" si="366"/>
        <v>presentation/thumbnail</v>
      </c>
    </row>
    <row r="2316" spans="1:56" ht="12.75" customHeight="1">
      <c r="A2316" s="29">
        <v>1</v>
      </c>
      <c r="B2316" s="29">
        <v>0</v>
      </c>
      <c r="C2316" t="s">
        <v>10422</v>
      </c>
      <c r="D2316" s="29" t="s">
        <v>10423</v>
      </c>
      <c r="E2316" s="29"/>
      <c r="F2316" s="29" t="s">
        <v>9630</v>
      </c>
      <c r="G2316" s="29"/>
      <c r="H2316" s="29"/>
      <c r="I2316" s="402" t="s">
        <v>4446</v>
      </c>
      <c r="J2316" s="406" t="s">
        <v>10417</v>
      </c>
      <c r="K2316" s="29"/>
      <c r="L2316" s="29"/>
      <c r="M2316" s="311"/>
      <c r="N2316" s="29" t="s">
        <v>1390</v>
      </c>
      <c r="O2316" s="29"/>
      <c r="P2316" s="25" t="s">
        <v>2114</v>
      </c>
      <c r="Q2316" s="25"/>
      <c r="R2316" s="29" t="s">
        <v>10197</v>
      </c>
      <c r="S2316" s="29"/>
      <c r="T2316" s="29"/>
      <c r="U2316" t="s">
        <v>10408</v>
      </c>
      <c r="V2316" t="s">
        <v>3705</v>
      </c>
      <c r="W2316" s="29"/>
      <c r="X2316" s="349"/>
      <c r="Y2316" s="29"/>
      <c r="Z2316" s="29" t="s">
        <v>1218</v>
      </c>
      <c r="AA2316" s="29" t="s">
        <v>1170</v>
      </c>
      <c r="AB2316" s="29"/>
      <c r="AC2316" s="29"/>
      <c r="AD2316" s="29"/>
      <c r="AE2316" s="29" t="s">
        <v>2950</v>
      </c>
      <c r="AG2316" s="38">
        <v>1</v>
      </c>
      <c r="AH2316" s="38" t="s">
        <v>4439</v>
      </c>
      <c r="AI2316" s="38" t="s">
        <v>4440</v>
      </c>
      <c r="AJ2316" s="38" t="s">
        <v>4799</v>
      </c>
      <c r="AK2316" s="38" t="s">
        <v>10424</v>
      </c>
      <c r="AL2316" s="301" t="s">
        <v>10198</v>
      </c>
      <c r="AN2316" s="29" t="s">
        <v>4635</v>
      </c>
      <c r="AO2316" s="29" t="s">
        <v>4442</v>
      </c>
      <c r="AR2316" s="29" t="str">
        <f t="shared" si="367"/>
        <v>0</v>
      </c>
      <c r="AS2316" s="29">
        <f t="shared" si="368"/>
        <v>0</v>
      </c>
      <c r="AT2316" s="29">
        <v>0</v>
      </c>
      <c r="AW2316" s="29" t="str">
        <f t="shared" si="370"/>
        <v/>
      </c>
      <c r="AX2316" s="29" t="str">
        <f t="shared" si="362"/>
        <v/>
      </c>
      <c r="AY2316" s="29" t="str">
        <f t="shared" si="369"/>
        <v>https://media.mediathek-tanz-theater.de/iiif/2/nvt_img-414-004-002.JP2</v>
      </c>
      <c r="AZ2316" s="29" t="str">
        <f t="shared" si="363"/>
        <v>image/jp2</v>
      </c>
      <c r="BA2316" s="29" t="str">
        <f t="shared" si="364"/>
        <v>presentation/iiif</v>
      </c>
      <c r="BB2316" s="29" t="str">
        <f t="shared" si="365"/>
        <v>https://media.mediathek-tanz-theater.de/iiif/2/nvt_img-414-004-002.JP2/full/100,/0/default.jpg</v>
      </c>
      <c r="BC2316" s="29" t="str">
        <f t="shared" si="361"/>
        <v>image/jpeg</v>
      </c>
      <c r="BD2316" s="29" t="str">
        <f t="shared" si="366"/>
        <v>presentation/thumbnail</v>
      </c>
    </row>
    <row r="2317" spans="1:56" ht="12.75" customHeight="1">
      <c r="A2317" s="29">
        <v>1</v>
      </c>
      <c r="B2317" s="29">
        <v>0</v>
      </c>
      <c r="C2317" t="s">
        <v>10425</v>
      </c>
      <c r="D2317" s="29" t="s">
        <v>10426</v>
      </c>
      <c r="E2317" s="29"/>
      <c r="F2317" s="29" t="s">
        <v>9630</v>
      </c>
      <c r="G2317" s="29"/>
      <c r="H2317" s="29"/>
      <c r="I2317" s="402" t="s">
        <v>4446</v>
      </c>
      <c r="J2317" s="406" t="s">
        <v>10417</v>
      </c>
      <c r="K2317" s="29"/>
      <c r="L2317" s="29"/>
      <c r="M2317" s="311"/>
      <c r="N2317" s="29" t="s">
        <v>1390</v>
      </c>
      <c r="O2317" s="29"/>
      <c r="P2317" s="25" t="s">
        <v>2114</v>
      </c>
      <c r="Q2317" s="25"/>
      <c r="R2317" s="29" t="s">
        <v>10197</v>
      </c>
      <c r="S2317" s="29"/>
      <c r="T2317" s="29"/>
      <c r="U2317" t="s">
        <v>10408</v>
      </c>
      <c r="V2317" t="s">
        <v>3705</v>
      </c>
      <c r="W2317" s="29"/>
      <c r="X2317" s="349"/>
      <c r="Y2317" s="29"/>
      <c r="Z2317" s="29" t="s">
        <v>1218</v>
      </c>
      <c r="AA2317" s="29" t="s">
        <v>1170</v>
      </c>
      <c r="AB2317" s="29"/>
      <c r="AC2317" s="29"/>
      <c r="AD2317" s="29"/>
      <c r="AE2317" s="29" t="s">
        <v>2950</v>
      </c>
      <c r="AG2317" s="38">
        <v>1</v>
      </c>
      <c r="AH2317" s="38" t="s">
        <v>4439</v>
      </c>
      <c r="AI2317" s="38" t="s">
        <v>4440</v>
      </c>
      <c r="AJ2317" s="38" t="s">
        <v>4799</v>
      </c>
      <c r="AK2317" s="38" t="s">
        <v>10427</v>
      </c>
      <c r="AL2317" s="301" t="s">
        <v>10198</v>
      </c>
      <c r="AN2317" s="29" t="s">
        <v>4635</v>
      </c>
      <c r="AO2317" s="29" t="s">
        <v>4442</v>
      </c>
      <c r="AR2317" s="29" t="str">
        <f t="shared" si="367"/>
        <v>0</v>
      </c>
      <c r="AS2317" s="29">
        <f t="shared" si="368"/>
        <v>0</v>
      </c>
      <c r="AT2317" s="29">
        <v>0</v>
      </c>
      <c r="AW2317" s="29" t="str">
        <f t="shared" si="370"/>
        <v/>
      </c>
      <c r="AX2317" s="29" t="str">
        <f t="shared" si="362"/>
        <v/>
      </c>
      <c r="AY2317" s="29" t="str">
        <f t="shared" si="369"/>
        <v>https://media.mediathek-tanz-theater.de/iiif/2/nvt_img-414-004-003.JP2</v>
      </c>
      <c r="AZ2317" s="29" t="str">
        <f t="shared" si="363"/>
        <v>image/jp2</v>
      </c>
      <c r="BA2317" s="29" t="str">
        <f t="shared" si="364"/>
        <v>presentation/iiif</v>
      </c>
      <c r="BB2317" s="29" t="str">
        <f t="shared" si="365"/>
        <v>https://media.mediathek-tanz-theater.de/iiif/2/nvt_img-414-004-003.JP2/full/100,/0/default.jpg</v>
      </c>
      <c r="BC2317" s="29" t="str">
        <f t="shared" si="361"/>
        <v>image/jpeg</v>
      </c>
      <c r="BD2317" s="29" t="str">
        <f t="shared" si="366"/>
        <v>presentation/thumbnail</v>
      </c>
    </row>
    <row r="2318" spans="1:56" ht="12.75" customHeight="1">
      <c r="A2318" s="29">
        <v>1</v>
      </c>
      <c r="B2318" s="29">
        <v>0</v>
      </c>
      <c r="C2318" t="s">
        <v>10428</v>
      </c>
      <c r="D2318" s="29" t="s">
        <v>10429</v>
      </c>
      <c r="E2318" s="29"/>
      <c r="F2318" s="29" t="s">
        <v>9630</v>
      </c>
      <c r="G2318" s="29"/>
      <c r="H2318" s="29"/>
      <c r="I2318" s="402" t="s">
        <v>4446</v>
      </c>
      <c r="J2318" s="406" t="s">
        <v>10417</v>
      </c>
      <c r="K2318" s="29"/>
      <c r="L2318" s="29"/>
      <c r="M2318" s="311"/>
      <c r="N2318" s="29" t="s">
        <v>1390</v>
      </c>
      <c r="O2318" s="29"/>
      <c r="P2318" s="25" t="s">
        <v>2114</v>
      </c>
      <c r="Q2318" s="25"/>
      <c r="R2318" s="29" t="s">
        <v>10197</v>
      </c>
      <c r="S2318" s="29"/>
      <c r="T2318" s="29"/>
      <c r="U2318" t="s">
        <v>10430</v>
      </c>
      <c r="V2318" t="s">
        <v>3705</v>
      </c>
      <c r="W2318" s="29"/>
      <c r="X2318" s="349"/>
      <c r="Y2318" s="29"/>
      <c r="Z2318" s="29" t="s">
        <v>1218</v>
      </c>
      <c r="AA2318" s="29" t="s">
        <v>1170</v>
      </c>
      <c r="AB2318" s="29"/>
      <c r="AC2318" s="29"/>
      <c r="AD2318" s="29"/>
      <c r="AE2318" s="29" t="s">
        <v>2950</v>
      </c>
      <c r="AG2318" s="38">
        <v>1</v>
      </c>
      <c r="AH2318" s="38" t="s">
        <v>4439</v>
      </c>
      <c r="AI2318" s="38" t="s">
        <v>4440</v>
      </c>
      <c r="AJ2318" s="38" t="s">
        <v>4799</v>
      </c>
      <c r="AK2318" s="38" t="s">
        <v>10431</v>
      </c>
      <c r="AL2318" s="301" t="s">
        <v>10198</v>
      </c>
      <c r="AN2318" s="29" t="s">
        <v>4635</v>
      </c>
      <c r="AO2318" s="29" t="s">
        <v>4442</v>
      </c>
      <c r="AR2318" s="29" t="str">
        <f t="shared" si="367"/>
        <v>0</v>
      </c>
      <c r="AS2318" s="29">
        <f t="shared" si="368"/>
        <v>0</v>
      </c>
      <c r="AT2318" s="29">
        <v>0</v>
      </c>
      <c r="AW2318" s="29" t="str">
        <f t="shared" si="370"/>
        <v/>
      </c>
      <c r="AX2318" s="29" t="str">
        <f t="shared" si="362"/>
        <v/>
      </c>
      <c r="AY2318" s="29" t="str">
        <f t="shared" si="369"/>
        <v>https://media.mediathek-tanz-theater.de/iiif/2/nvt_img-414-004-004.JP2</v>
      </c>
      <c r="AZ2318" s="29" t="str">
        <f t="shared" si="363"/>
        <v>image/jp2</v>
      </c>
      <c r="BA2318" s="29" t="str">
        <f t="shared" si="364"/>
        <v>presentation/iiif</v>
      </c>
      <c r="BB2318" s="29" t="str">
        <f t="shared" si="365"/>
        <v>https://media.mediathek-tanz-theater.de/iiif/2/nvt_img-414-004-004.JP2/full/100,/0/default.jpg</v>
      </c>
      <c r="BC2318" s="29" t="str">
        <f t="shared" si="361"/>
        <v>image/jpeg</v>
      </c>
      <c r="BD2318" s="29" t="str">
        <f t="shared" si="366"/>
        <v>presentation/thumbnail</v>
      </c>
    </row>
    <row r="2319" spans="1:56" ht="12.75" customHeight="1">
      <c r="A2319" s="29">
        <v>1</v>
      </c>
      <c r="B2319" s="29">
        <v>0</v>
      </c>
      <c r="C2319" t="s">
        <v>10432</v>
      </c>
      <c r="D2319" s="29" t="s">
        <v>10433</v>
      </c>
      <c r="E2319" s="29"/>
      <c r="F2319" s="29" t="s">
        <v>9630</v>
      </c>
      <c r="G2319" s="29"/>
      <c r="H2319" s="29"/>
      <c r="I2319" s="402" t="s">
        <v>4446</v>
      </c>
      <c r="J2319" s="406" t="s">
        <v>10417</v>
      </c>
      <c r="K2319" s="29"/>
      <c r="L2319" s="29"/>
      <c r="M2319" s="311"/>
      <c r="N2319" s="29" t="s">
        <v>1390</v>
      </c>
      <c r="O2319" s="29"/>
      <c r="P2319" s="25" t="s">
        <v>2114</v>
      </c>
      <c r="Q2319" s="25"/>
      <c r="R2319" s="29" t="s">
        <v>10197</v>
      </c>
      <c r="S2319" s="29"/>
      <c r="T2319" s="29"/>
      <c r="U2319" t="s">
        <v>10388</v>
      </c>
      <c r="V2319" t="s">
        <v>3705</v>
      </c>
      <c r="W2319" s="29"/>
      <c r="X2319" s="349"/>
      <c r="Y2319" s="29"/>
      <c r="Z2319" s="29" t="s">
        <v>1218</v>
      </c>
      <c r="AA2319" s="29" t="s">
        <v>1170</v>
      </c>
      <c r="AB2319" s="29"/>
      <c r="AC2319" s="29"/>
      <c r="AD2319" s="29"/>
      <c r="AE2319" s="29" t="s">
        <v>2950</v>
      </c>
      <c r="AG2319" s="38">
        <v>1</v>
      </c>
      <c r="AH2319" s="38" t="s">
        <v>4439</v>
      </c>
      <c r="AI2319" s="38" t="s">
        <v>4440</v>
      </c>
      <c r="AJ2319" s="38" t="s">
        <v>4799</v>
      </c>
      <c r="AK2319" s="38" t="s">
        <v>10434</v>
      </c>
      <c r="AL2319" s="301" t="s">
        <v>10198</v>
      </c>
      <c r="AN2319" s="29" t="s">
        <v>4635</v>
      </c>
      <c r="AO2319" s="29" t="s">
        <v>4442</v>
      </c>
      <c r="AR2319" s="29" t="str">
        <f t="shared" si="367"/>
        <v>0</v>
      </c>
      <c r="AS2319" s="29">
        <f t="shared" si="368"/>
        <v>0</v>
      </c>
      <c r="AT2319" s="29">
        <v>0</v>
      </c>
      <c r="AW2319" s="29" t="str">
        <f t="shared" si="370"/>
        <v/>
      </c>
      <c r="AX2319" s="29" t="str">
        <f t="shared" si="362"/>
        <v/>
      </c>
      <c r="AY2319" s="29" t="str">
        <f t="shared" si="369"/>
        <v>https://media.mediathek-tanz-theater.de/iiif/2/nvt_img-414-004-005.JP2</v>
      </c>
      <c r="AZ2319" s="29" t="str">
        <f t="shared" si="363"/>
        <v>image/jp2</v>
      </c>
      <c r="BA2319" s="29" t="str">
        <f t="shared" si="364"/>
        <v>presentation/iiif</v>
      </c>
      <c r="BB2319" s="29" t="str">
        <f t="shared" si="365"/>
        <v>https://media.mediathek-tanz-theater.de/iiif/2/nvt_img-414-004-005.JP2/full/100,/0/default.jpg</v>
      </c>
      <c r="BC2319" s="29" t="str">
        <f t="shared" si="361"/>
        <v>image/jpeg</v>
      </c>
      <c r="BD2319" s="29" t="str">
        <f t="shared" si="366"/>
        <v>presentation/thumbnail</v>
      </c>
    </row>
    <row r="2320" spans="1:56" ht="12.75" customHeight="1">
      <c r="A2320" s="29">
        <v>1</v>
      </c>
      <c r="B2320" s="29">
        <v>0</v>
      </c>
      <c r="C2320" t="s">
        <v>10435</v>
      </c>
      <c r="D2320" s="29" t="s">
        <v>10436</v>
      </c>
      <c r="E2320" s="29"/>
      <c r="F2320" s="29" t="s">
        <v>9630</v>
      </c>
      <c r="G2320" s="29"/>
      <c r="H2320" s="29"/>
      <c r="I2320" s="402" t="s">
        <v>4446</v>
      </c>
      <c r="J2320" s="406" t="s">
        <v>10417</v>
      </c>
      <c r="K2320" s="29"/>
      <c r="L2320" s="29"/>
      <c r="M2320" s="311"/>
      <c r="N2320" s="29" t="s">
        <v>1390</v>
      </c>
      <c r="O2320" s="29"/>
      <c r="P2320" s="25" t="s">
        <v>2114</v>
      </c>
      <c r="Q2320" s="25"/>
      <c r="R2320" s="29" t="s">
        <v>10197</v>
      </c>
      <c r="S2320" s="29"/>
      <c r="T2320" s="29"/>
      <c r="U2320" t="s">
        <v>10305</v>
      </c>
      <c r="V2320" t="s">
        <v>3705</v>
      </c>
      <c r="W2320" s="29"/>
      <c r="X2320" s="349"/>
      <c r="Y2320" s="29"/>
      <c r="Z2320" s="29" t="s">
        <v>1218</v>
      </c>
      <c r="AA2320" s="29" t="s">
        <v>1170</v>
      </c>
      <c r="AB2320" s="29"/>
      <c r="AC2320" s="29"/>
      <c r="AD2320" s="29"/>
      <c r="AE2320" s="29" t="s">
        <v>2950</v>
      </c>
      <c r="AG2320" s="38">
        <v>1</v>
      </c>
      <c r="AH2320" s="38" t="s">
        <v>4439</v>
      </c>
      <c r="AI2320" s="38" t="s">
        <v>4440</v>
      </c>
      <c r="AJ2320" s="38" t="s">
        <v>4799</v>
      </c>
      <c r="AK2320" s="38" t="s">
        <v>10437</v>
      </c>
      <c r="AL2320" s="301" t="s">
        <v>10198</v>
      </c>
      <c r="AN2320" s="29" t="s">
        <v>4635</v>
      </c>
      <c r="AO2320" s="29" t="s">
        <v>4442</v>
      </c>
      <c r="AR2320" s="29" t="str">
        <f t="shared" si="367"/>
        <v>0</v>
      </c>
      <c r="AS2320" s="29">
        <f t="shared" si="368"/>
        <v>0</v>
      </c>
      <c r="AT2320" s="29">
        <v>0</v>
      </c>
      <c r="AW2320" s="29" t="str">
        <f t="shared" si="370"/>
        <v/>
      </c>
      <c r="AX2320" s="29" t="str">
        <f t="shared" si="362"/>
        <v/>
      </c>
      <c r="AY2320" s="29" t="str">
        <f t="shared" si="369"/>
        <v>https://media.mediathek-tanz-theater.de/iiif/2/nvt_img-414-004-006.JP2</v>
      </c>
      <c r="AZ2320" s="29" t="str">
        <f t="shared" si="363"/>
        <v>image/jp2</v>
      </c>
      <c r="BA2320" s="29" t="str">
        <f t="shared" si="364"/>
        <v>presentation/iiif</v>
      </c>
      <c r="BB2320" s="29" t="str">
        <f t="shared" si="365"/>
        <v>https://media.mediathek-tanz-theater.de/iiif/2/nvt_img-414-004-006.JP2/full/100,/0/default.jpg</v>
      </c>
      <c r="BC2320" s="29" t="str">
        <f t="shared" si="361"/>
        <v>image/jpeg</v>
      </c>
      <c r="BD2320" s="29" t="str">
        <f t="shared" si="366"/>
        <v>presentation/thumbnail</v>
      </c>
    </row>
    <row r="2321" spans="1:56" ht="12.75" customHeight="1">
      <c r="A2321" s="29">
        <v>1</v>
      </c>
      <c r="B2321" s="29">
        <v>0</v>
      </c>
      <c r="C2321" t="s">
        <v>10438</v>
      </c>
      <c r="D2321" s="29" t="s">
        <v>10439</v>
      </c>
      <c r="E2321" s="29"/>
      <c r="F2321" s="29" t="s">
        <v>9630</v>
      </c>
      <c r="G2321" s="29"/>
      <c r="H2321" s="29"/>
      <c r="I2321" s="402" t="s">
        <v>4438</v>
      </c>
      <c r="J2321" s="406" t="s">
        <v>10363</v>
      </c>
      <c r="K2321" s="29"/>
      <c r="L2321" s="29"/>
      <c r="M2321" s="311"/>
      <c r="N2321" s="29" t="s">
        <v>1390</v>
      </c>
      <c r="O2321" s="29"/>
      <c r="P2321" s="25" t="s">
        <v>2114</v>
      </c>
      <c r="Q2321" s="25"/>
      <c r="R2321" s="29"/>
      <c r="S2321" s="29"/>
      <c r="T2321" s="29"/>
      <c r="U2321"/>
      <c r="V2321" t="s">
        <v>3705</v>
      </c>
      <c r="W2321" s="29"/>
      <c r="X2321" s="349"/>
      <c r="Y2321" s="29"/>
      <c r="Z2321" s="29" t="s">
        <v>1218</v>
      </c>
      <c r="AA2321" s="29" t="s">
        <v>1170</v>
      </c>
      <c r="AB2321" s="29"/>
      <c r="AC2321" s="29"/>
      <c r="AD2321" s="29"/>
      <c r="AE2321" s="29" t="s">
        <v>2950</v>
      </c>
      <c r="AG2321" s="38">
        <v>1</v>
      </c>
      <c r="AH2321" s="38" t="s">
        <v>4439</v>
      </c>
      <c r="AI2321" s="38" t="s">
        <v>4440</v>
      </c>
      <c r="AJ2321" s="38" t="s">
        <v>9751</v>
      </c>
      <c r="AL2321" s="301" t="s">
        <v>10198</v>
      </c>
      <c r="AO2321" s="29" t="s">
        <v>4442</v>
      </c>
      <c r="AR2321" s="29" t="str">
        <f t="shared" si="367"/>
        <v>1</v>
      </c>
      <c r="AS2321" s="29">
        <f t="shared" si="368"/>
        <v>1</v>
      </c>
      <c r="AT2321" s="29">
        <v>1</v>
      </c>
      <c r="AV2321" s="29" t="s">
        <v>10440</v>
      </c>
      <c r="AW2321" s="29" t="str">
        <f t="shared" si="370"/>
        <v>image/tiff</v>
      </c>
      <c r="AX2321" s="29" t="str">
        <f t="shared" si="362"/>
        <v>archival/master</v>
      </c>
      <c r="AY2321" s="29" t="str">
        <f t="shared" si="369"/>
        <v>https://media.mediathek-tanz-theater.de/iiif/2/nvt_img-414-005.JP2</v>
      </c>
      <c r="AZ2321" s="29" t="str">
        <f t="shared" si="363"/>
        <v>image/jp2</v>
      </c>
      <c r="BA2321" s="29" t="str">
        <f t="shared" si="364"/>
        <v>presentation/iiif</v>
      </c>
      <c r="BB2321" s="29" t="str">
        <f t="shared" si="365"/>
        <v>https://media.mediathek-tanz-theater.de/iiif/2/nvt_img-414-005.JP2/full/100,/0/default.jpg</v>
      </c>
      <c r="BC2321" s="29" t="str">
        <f t="shared" si="361"/>
        <v>image/jpeg</v>
      </c>
      <c r="BD2321" s="29" t="str">
        <f t="shared" si="366"/>
        <v>presentation/thumbnail</v>
      </c>
    </row>
    <row r="2322" spans="1:56" ht="12.75" customHeight="1">
      <c r="A2322" s="29">
        <v>1</v>
      </c>
      <c r="B2322" s="29">
        <v>0</v>
      </c>
      <c r="C2322" t="s">
        <v>10441</v>
      </c>
      <c r="D2322" s="29" t="s">
        <v>10442</v>
      </c>
      <c r="E2322" s="29"/>
      <c r="F2322" s="29" t="s">
        <v>9630</v>
      </c>
      <c r="G2322" s="29"/>
      <c r="H2322" s="29"/>
      <c r="I2322" s="402" t="s">
        <v>4446</v>
      </c>
      <c r="J2322" s="406" t="s">
        <v>10438</v>
      </c>
      <c r="K2322" s="29"/>
      <c r="L2322" s="29"/>
      <c r="M2322" s="311"/>
      <c r="N2322" s="29" t="s">
        <v>1390</v>
      </c>
      <c r="O2322" s="29"/>
      <c r="P2322" s="25" t="s">
        <v>2114</v>
      </c>
      <c r="Q2322" s="25"/>
      <c r="R2322" s="29" t="s">
        <v>10197</v>
      </c>
      <c r="S2322" s="29"/>
      <c r="T2322" s="29"/>
      <c r="U2322" t="s">
        <v>10443</v>
      </c>
      <c r="V2322" t="s">
        <v>3705</v>
      </c>
      <c r="W2322" s="29"/>
      <c r="X2322" s="349"/>
      <c r="Y2322" s="29"/>
      <c r="Z2322" s="29" t="s">
        <v>1218</v>
      </c>
      <c r="AA2322" s="29" t="s">
        <v>1170</v>
      </c>
      <c r="AB2322" s="29"/>
      <c r="AC2322" s="29"/>
      <c r="AD2322" s="29"/>
      <c r="AE2322" s="29" t="s">
        <v>2950</v>
      </c>
      <c r="AG2322" s="38">
        <v>1</v>
      </c>
      <c r="AH2322" s="38" t="s">
        <v>4439</v>
      </c>
      <c r="AI2322" s="38" t="s">
        <v>4440</v>
      </c>
      <c r="AJ2322" s="38" t="s">
        <v>4799</v>
      </c>
      <c r="AK2322" s="38" t="s">
        <v>10427</v>
      </c>
      <c r="AL2322" s="301" t="s">
        <v>10198</v>
      </c>
      <c r="AN2322" s="29" t="s">
        <v>4635</v>
      </c>
      <c r="AO2322" s="29" t="s">
        <v>4442</v>
      </c>
      <c r="AR2322" s="29" t="str">
        <f t="shared" si="367"/>
        <v>0</v>
      </c>
      <c r="AS2322" s="29">
        <f t="shared" si="368"/>
        <v>0</v>
      </c>
      <c r="AT2322" s="29">
        <v>0</v>
      </c>
      <c r="AW2322" s="29" t="str">
        <f t="shared" si="370"/>
        <v/>
      </c>
      <c r="AX2322" s="29" t="str">
        <f t="shared" si="362"/>
        <v/>
      </c>
      <c r="AY2322" s="29" t="str">
        <f t="shared" si="369"/>
        <v>https://media.mediathek-tanz-theater.de/iiif/2/nvt_img-414-005-001.JP2</v>
      </c>
      <c r="AZ2322" s="29" t="str">
        <f t="shared" si="363"/>
        <v>image/jp2</v>
      </c>
      <c r="BA2322" s="29" t="str">
        <f t="shared" si="364"/>
        <v>presentation/iiif</v>
      </c>
      <c r="BB2322" s="29" t="str">
        <f t="shared" si="365"/>
        <v>https://media.mediathek-tanz-theater.de/iiif/2/nvt_img-414-005-001.JP2/full/100,/0/default.jpg</v>
      </c>
      <c r="BC2322" s="29" t="str">
        <f t="shared" si="361"/>
        <v>image/jpeg</v>
      </c>
      <c r="BD2322" s="29" t="str">
        <f t="shared" si="366"/>
        <v>presentation/thumbnail</v>
      </c>
    </row>
    <row r="2323" spans="1:56" ht="12.75" customHeight="1">
      <c r="A2323" s="29">
        <v>1</v>
      </c>
      <c r="B2323" s="29">
        <v>0</v>
      </c>
      <c r="C2323" t="s">
        <v>10444</v>
      </c>
      <c r="D2323" s="29" t="s">
        <v>10445</v>
      </c>
      <c r="E2323" s="29"/>
      <c r="F2323" s="29" t="s">
        <v>9630</v>
      </c>
      <c r="G2323" s="29"/>
      <c r="H2323" s="29"/>
      <c r="I2323" s="402" t="s">
        <v>4446</v>
      </c>
      <c r="J2323" s="406" t="s">
        <v>10438</v>
      </c>
      <c r="K2323" s="29"/>
      <c r="L2323" s="29"/>
      <c r="M2323" s="311"/>
      <c r="N2323" s="29" t="s">
        <v>1390</v>
      </c>
      <c r="O2323" s="29"/>
      <c r="P2323" s="25" t="s">
        <v>2114</v>
      </c>
      <c r="Q2323" s="25"/>
      <c r="R2323" s="29" t="s">
        <v>10197</v>
      </c>
      <c r="S2323" s="29"/>
      <c r="T2323" s="29"/>
      <c r="U2323" t="s">
        <v>10305</v>
      </c>
      <c r="V2323" t="s">
        <v>3705</v>
      </c>
      <c r="W2323" s="29"/>
      <c r="X2323" s="349"/>
      <c r="Y2323" s="29"/>
      <c r="Z2323" s="29" t="s">
        <v>1218</v>
      </c>
      <c r="AA2323" s="29" t="s">
        <v>1170</v>
      </c>
      <c r="AB2323" s="29"/>
      <c r="AC2323" s="29"/>
      <c r="AD2323" s="29"/>
      <c r="AE2323" s="29" t="s">
        <v>2950</v>
      </c>
      <c r="AG2323" s="38">
        <v>1</v>
      </c>
      <c r="AH2323" s="38" t="s">
        <v>4439</v>
      </c>
      <c r="AI2323" s="38" t="s">
        <v>4440</v>
      </c>
      <c r="AJ2323" s="38" t="s">
        <v>4799</v>
      </c>
      <c r="AK2323" s="38" t="s">
        <v>10427</v>
      </c>
      <c r="AL2323" s="301" t="s">
        <v>10198</v>
      </c>
      <c r="AN2323" s="29" t="s">
        <v>4635</v>
      </c>
      <c r="AO2323" s="29" t="s">
        <v>4442</v>
      </c>
      <c r="AR2323" s="29" t="str">
        <f t="shared" si="367"/>
        <v>0</v>
      </c>
      <c r="AS2323" s="29">
        <f t="shared" si="368"/>
        <v>0</v>
      </c>
      <c r="AT2323" s="29">
        <v>0</v>
      </c>
      <c r="AW2323" s="29" t="str">
        <f t="shared" si="370"/>
        <v/>
      </c>
      <c r="AX2323" s="29" t="str">
        <f t="shared" si="362"/>
        <v/>
      </c>
      <c r="AY2323" s="29" t="str">
        <f t="shared" si="369"/>
        <v>https://media.mediathek-tanz-theater.de/iiif/2/nvt_img-414-005-002.JP2</v>
      </c>
      <c r="AZ2323" s="29" t="str">
        <f t="shared" si="363"/>
        <v>image/jp2</v>
      </c>
      <c r="BA2323" s="29" t="str">
        <f t="shared" si="364"/>
        <v>presentation/iiif</v>
      </c>
      <c r="BB2323" s="29" t="str">
        <f t="shared" si="365"/>
        <v>https://media.mediathek-tanz-theater.de/iiif/2/nvt_img-414-005-002.JP2/full/100,/0/default.jpg</v>
      </c>
      <c r="BC2323" s="29" t="str">
        <f t="shared" si="361"/>
        <v>image/jpeg</v>
      </c>
      <c r="BD2323" s="29" t="str">
        <f t="shared" si="366"/>
        <v>presentation/thumbnail</v>
      </c>
    </row>
    <row r="2324" spans="1:56" ht="12.75" customHeight="1">
      <c r="A2324" s="29">
        <v>1</v>
      </c>
      <c r="B2324" s="29">
        <v>0</v>
      </c>
      <c r="C2324" t="s">
        <v>10446</v>
      </c>
      <c r="D2324" s="29" t="s">
        <v>10447</v>
      </c>
      <c r="E2324" s="29"/>
      <c r="F2324" s="29" t="s">
        <v>9630</v>
      </c>
      <c r="G2324" s="29"/>
      <c r="H2324" s="29"/>
      <c r="I2324" s="402" t="s">
        <v>4446</v>
      </c>
      <c r="J2324" s="406" t="s">
        <v>10438</v>
      </c>
      <c r="K2324" s="29"/>
      <c r="L2324" s="29"/>
      <c r="M2324" s="311"/>
      <c r="N2324" s="29" t="s">
        <v>1390</v>
      </c>
      <c r="O2324" s="29"/>
      <c r="P2324" s="25" t="s">
        <v>2114</v>
      </c>
      <c r="Q2324" s="25"/>
      <c r="R2324" s="29" t="s">
        <v>10197</v>
      </c>
      <c r="S2324" s="29"/>
      <c r="T2324" s="29"/>
      <c r="U2324" t="s">
        <v>10305</v>
      </c>
      <c r="V2324" t="s">
        <v>3705</v>
      </c>
      <c r="W2324" s="29"/>
      <c r="X2324" s="349"/>
      <c r="Y2324" s="29"/>
      <c r="Z2324" s="29" t="s">
        <v>1218</v>
      </c>
      <c r="AA2324" s="29" t="s">
        <v>1170</v>
      </c>
      <c r="AB2324" s="29"/>
      <c r="AC2324" s="29"/>
      <c r="AD2324" s="29"/>
      <c r="AE2324" s="29" t="s">
        <v>2950</v>
      </c>
      <c r="AG2324" s="38">
        <v>1</v>
      </c>
      <c r="AH2324" s="38" t="s">
        <v>4439</v>
      </c>
      <c r="AI2324" s="38" t="s">
        <v>4440</v>
      </c>
      <c r="AJ2324" s="38" t="s">
        <v>4799</v>
      </c>
      <c r="AK2324" s="38" t="s">
        <v>72</v>
      </c>
      <c r="AL2324" s="301" t="s">
        <v>10198</v>
      </c>
      <c r="AN2324" s="29" t="s">
        <v>5233</v>
      </c>
      <c r="AO2324" s="29" t="s">
        <v>4442</v>
      </c>
      <c r="AR2324" s="29" t="str">
        <f t="shared" si="367"/>
        <v>0</v>
      </c>
      <c r="AS2324" s="29">
        <f t="shared" si="368"/>
        <v>0</v>
      </c>
      <c r="AT2324" s="29">
        <v>0</v>
      </c>
      <c r="AW2324" s="29" t="str">
        <f t="shared" si="370"/>
        <v/>
      </c>
      <c r="AX2324" s="29" t="str">
        <f t="shared" si="362"/>
        <v/>
      </c>
      <c r="AY2324" s="29" t="str">
        <f t="shared" si="369"/>
        <v>https://media.mediathek-tanz-theater.de/iiif/2/nvt_img-414-005-003.JP2</v>
      </c>
      <c r="AZ2324" s="29" t="str">
        <f t="shared" si="363"/>
        <v>image/jp2</v>
      </c>
      <c r="BA2324" s="29" t="str">
        <f t="shared" si="364"/>
        <v>presentation/iiif</v>
      </c>
      <c r="BB2324" s="29" t="str">
        <f t="shared" si="365"/>
        <v>https://media.mediathek-tanz-theater.de/iiif/2/nvt_img-414-005-003.JP2/full/100,/0/default.jpg</v>
      </c>
      <c r="BC2324" s="29" t="str">
        <f t="shared" si="361"/>
        <v>image/jpeg</v>
      </c>
      <c r="BD2324" s="29" t="str">
        <f t="shared" si="366"/>
        <v>presentation/thumbnail</v>
      </c>
    </row>
    <row r="2325" spans="1:56" ht="12.75" customHeight="1">
      <c r="A2325" s="29">
        <v>1</v>
      </c>
      <c r="B2325" s="29">
        <v>0</v>
      </c>
      <c r="C2325" t="s">
        <v>10448</v>
      </c>
      <c r="D2325" s="29" t="s">
        <v>10449</v>
      </c>
      <c r="E2325" s="29"/>
      <c r="F2325" s="29" t="s">
        <v>9630</v>
      </c>
      <c r="G2325" s="29"/>
      <c r="H2325" s="29"/>
      <c r="I2325" s="402" t="s">
        <v>4446</v>
      </c>
      <c r="J2325" s="406" t="s">
        <v>10438</v>
      </c>
      <c r="K2325" s="29"/>
      <c r="L2325" s="29"/>
      <c r="M2325" s="311"/>
      <c r="N2325" s="29" t="s">
        <v>1390</v>
      </c>
      <c r="O2325" s="29"/>
      <c r="P2325" s="25" t="s">
        <v>2114</v>
      </c>
      <c r="Q2325" s="25"/>
      <c r="R2325" s="29" t="s">
        <v>10197</v>
      </c>
      <c r="S2325" s="29"/>
      <c r="T2325" s="29"/>
      <c r="U2325" t="s">
        <v>10408</v>
      </c>
      <c r="V2325" t="s">
        <v>3705</v>
      </c>
      <c r="W2325" s="29"/>
      <c r="X2325" s="349"/>
      <c r="Y2325" s="29"/>
      <c r="Z2325" s="29" t="s">
        <v>1218</v>
      </c>
      <c r="AA2325" s="29" t="s">
        <v>1170</v>
      </c>
      <c r="AB2325" s="29"/>
      <c r="AC2325" s="29"/>
      <c r="AD2325" s="29"/>
      <c r="AE2325" s="29" t="s">
        <v>2950</v>
      </c>
      <c r="AG2325" s="38">
        <v>1</v>
      </c>
      <c r="AH2325" s="38" t="s">
        <v>4439</v>
      </c>
      <c r="AI2325" s="38" t="s">
        <v>4440</v>
      </c>
      <c r="AJ2325" s="38" t="s">
        <v>4799</v>
      </c>
      <c r="AK2325" s="38" t="s">
        <v>10427</v>
      </c>
      <c r="AL2325" s="301" t="s">
        <v>10198</v>
      </c>
      <c r="AN2325" s="29" t="s">
        <v>4635</v>
      </c>
      <c r="AO2325" s="29" t="s">
        <v>4442</v>
      </c>
      <c r="AR2325" s="29" t="str">
        <f t="shared" si="367"/>
        <v>0</v>
      </c>
      <c r="AS2325" s="29">
        <f t="shared" si="368"/>
        <v>0</v>
      </c>
      <c r="AT2325" s="29">
        <v>0</v>
      </c>
      <c r="AW2325" s="29" t="str">
        <f t="shared" si="370"/>
        <v/>
      </c>
      <c r="AX2325" s="29" t="str">
        <f t="shared" si="362"/>
        <v/>
      </c>
      <c r="AY2325" s="29" t="str">
        <f t="shared" si="369"/>
        <v>https://media.mediathek-tanz-theater.de/iiif/2/nvt_img-414-005-004.JP2</v>
      </c>
      <c r="AZ2325" s="29" t="str">
        <f t="shared" si="363"/>
        <v>image/jp2</v>
      </c>
      <c r="BA2325" s="29" t="str">
        <f t="shared" si="364"/>
        <v>presentation/iiif</v>
      </c>
      <c r="BB2325" s="29" t="str">
        <f t="shared" si="365"/>
        <v>https://media.mediathek-tanz-theater.de/iiif/2/nvt_img-414-005-004.JP2/full/100,/0/default.jpg</v>
      </c>
      <c r="BC2325" s="29" t="str">
        <f t="shared" si="361"/>
        <v>image/jpeg</v>
      </c>
      <c r="BD2325" s="29" t="str">
        <f t="shared" si="366"/>
        <v>presentation/thumbnail</v>
      </c>
    </row>
    <row r="2326" spans="1:56" ht="12.75" customHeight="1">
      <c r="A2326" s="29">
        <v>1</v>
      </c>
      <c r="B2326" s="29">
        <v>0</v>
      </c>
      <c r="C2326" t="s">
        <v>10450</v>
      </c>
      <c r="D2326" s="29" t="s">
        <v>10451</v>
      </c>
      <c r="E2326" s="29"/>
      <c r="F2326" s="29" t="s">
        <v>9630</v>
      </c>
      <c r="G2326" s="29"/>
      <c r="H2326" s="29"/>
      <c r="I2326" s="402" t="s">
        <v>4446</v>
      </c>
      <c r="J2326" s="406" t="s">
        <v>10438</v>
      </c>
      <c r="K2326" s="29"/>
      <c r="L2326" s="29"/>
      <c r="M2326" s="311"/>
      <c r="N2326" s="29" t="s">
        <v>1390</v>
      </c>
      <c r="O2326" s="29"/>
      <c r="P2326" s="25" t="s">
        <v>2114</v>
      </c>
      <c r="Q2326" s="25"/>
      <c r="R2326" s="29" t="s">
        <v>10197</v>
      </c>
      <c r="S2326" s="29"/>
      <c r="T2326" s="29"/>
      <c r="U2326" t="s">
        <v>10412</v>
      </c>
      <c r="V2326" t="s">
        <v>3705</v>
      </c>
      <c r="W2326" s="29"/>
      <c r="X2326" s="349"/>
      <c r="Y2326" s="29"/>
      <c r="Z2326" s="29" t="s">
        <v>1218</v>
      </c>
      <c r="AA2326" s="29" t="s">
        <v>1170</v>
      </c>
      <c r="AB2326" s="29"/>
      <c r="AC2326" s="29"/>
      <c r="AD2326" s="29"/>
      <c r="AE2326" s="29" t="s">
        <v>2950</v>
      </c>
      <c r="AG2326" s="38">
        <v>1</v>
      </c>
      <c r="AH2326" s="38" t="s">
        <v>4439</v>
      </c>
      <c r="AI2326" s="38" t="s">
        <v>4440</v>
      </c>
      <c r="AJ2326" s="38" t="s">
        <v>4799</v>
      </c>
      <c r="AK2326" s="38" t="s">
        <v>10427</v>
      </c>
      <c r="AL2326" s="301" t="s">
        <v>10198</v>
      </c>
      <c r="AN2326" s="29" t="s">
        <v>4635</v>
      </c>
      <c r="AO2326" s="29" t="s">
        <v>4442</v>
      </c>
      <c r="AR2326" s="29" t="str">
        <f t="shared" si="367"/>
        <v>0</v>
      </c>
      <c r="AS2326" s="29">
        <f t="shared" si="368"/>
        <v>0</v>
      </c>
      <c r="AT2326" s="29">
        <v>0</v>
      </c>
      <c r="AW2326" s="29" t="str">
        <f t="shared" si="370"/>
        <v/>
      </c>
      <c r="AX2326" s="29" t="str">
        <f t="shared" si="362"/>
        <v/>
      </c>
      <c r="AY2326" s="29" t="str">
        <f t="shared" si="369"/>
        <v>https://media.mediathek-tanz-theater.de/iiif/2/nvt_img-414-005-005.JP2</v>
      </c>
      <c r="AZ2326" s="29" t="str">
        <f t="shared" si="363"/>
        <v>image/jp2</v>
      </c>
      <c r="BA2326" s="29" t="str">
        <f t="shared" si="364"/>
        <v>presentation/iiif</v>
      </c>
      <c r="BB2326" s="29" t="str">
        <f t="shared" si="365"/>
        <v>https://media.mediathek-tanz-theater.de/iiif/2/nvt_img-414-005-005.JP2/full/100,/0/default.jpg</v>
      </c>
      <c r="BC2326" s="29" t="str">
        <f t="shared" si="361"/>
        <v>image/jpeg</v>
      </c>
      <c r="BD2326" s="29" t="str">
        <f t="shared" si="366"/>
        <v>presentation/thumbnail</v>
      </c>
    </row>
    <row r="2327" spans="1:56" ht="12.75" customHeight="1">
      <c r="A2327" s="29">
        <v>1</v>
      </c>
      <c r="B2327" s="29">
        <v>0</v>
      </c>
      <c r="C2327" t="s">
        <v>10452</v>
      </c>
      <c r="D2327" s="29" t="s">
        <v>10453</v>
      </c>
      <c r="E2327" s="29"/>
      <c r="F2327" s="29" t="s">
        <v>9630</v>
      </c>
      <c r="G2327" s="29"/>
      <c r="H2327" s="29"/>
      <c r="I2327" s="402" t="s">
        <v>4446</v>
      </c>
      <c r="J2327" s="406" t="s">
        <v>10438</v>
      </c>
      <c r="K2327" s="29"/>
      <c r="L2327" s="29"/>
      <c r="M2327" s="311"/>
      <c r="N2327" s="29" t="s">
        <v>1390</v>
      </c>
      <c r="O2327" s="29"/>
      <c r="P2327" s="25" t="s">
        <v>2114</v>
      </c>
      <c r="Q2327" s="25"/>
      <c r="R2327" s="29" t="s">
        <v>10197</v>
      </c>
      <c r="S2327" s="29"/>
      <c r="T2327" s="29"/>
      <c r="U2327" t="s">
        <v>10408</v>
      </c>
      <c r="V2327" t="s">
        <v>3705</v>
      </c>
      <c r="W2327" s="29"/>
      <c r="X2327" s="349"/>
      <c r="Y2327" s="29"/>
      <c r="Z2327" s="29" t="s">
        <v>1218</v>
      </c>
      <c r="AA2327" s="29" t="s">
        <v>1170</v>
      </c>
      <c r="AB2327" s="29"/>
      <c r="AC2327" s="29"/>
      <c r="AD2327" s="29"/>
      <c r="AE2327" s="29" t="s">
        <v>2950</v>
      </c>
      <c r="AG2327" s="38">
        <v>1</v>
      </c>
      <c r="AH2327" s="38" t="s">
        <v>4439</v>
      </c>
      <c r="AI2327" s="38" t="s">
        <v>4440</v>
      </c>
      <c r="AJ2327" s="38" t="s">
        <v>4799</v>
      </c>
      <c r="AK2327" s="38" t="s">
        <v>10454</v>
      </c>
      <c r="AL2327" s="301" t="s">
        <v>10198</v>
      </c>
      <c r="AN2327" s="29" t="s">
        <v>4635</v>
      </c>
      <c r="AO2327" s="29" t="s">
        <v>4442</v>
      </c>
      <c r="AR2327" s="29" t="str">
        <f t="shared" si="367"/>
        <v>0</v>
      </c>
      <c r="AS2327" s="29">
        <f t="shared" si="368"/>
        <v>0</v>
      </c>
      <c r="AT2327" s="29">
        <v>0</v>
      </c>
      <c r="AW2327" s="29" t="str">
        <f t="shared" si="370"/>
        <v/>
      </c>
      <c r="AX2327" s="29" t="str">
        <f t="shared" si="362"/>
        <v/>
      </c>
      <c r="AY2327" s="29" t="str">
        <f t="shared" si="369"/>
        <v>https://media.mediathek-tanz-theater.de/iiif/2/nvt_img-414-005-006.JP2</v>
      </c>
      <c r="AZ2327" s="29" t="str">
        <f t="shared" si="363"/>
        <v>image/jp2</v>
      </c>
      <c r="BA2327" s="29" t="str">
        <f t="shared" si="364"/>
        <v>presentation/iiif</v>
      </c>
      <c r="BB2327" s="29" t="str">
        <f t="shared" si="365"/>
        <v>https://media.mediathek-tanz-theater.de/iiif/2/nvt_img-414-005-006.JP2/full/100,/0/default.jpg</v>
      </c>
      <c r="BC2327" s="29" t="str">
        <f t="shared" si="361"/>
        <v>image/jpeg</v>
      </c>
      <c r="BD2327" s="29" t="str">
        <f t="shared" si="366"/>
        <v>presentation/thumbnail</v>
      </c>
    </row>
    <row r="2328" spans="1:56" ht="12.75" customHeight="1">
      <c r="A2328" s="29">
        <v>1</v>
      </c>
      <c r="B2328" s="29">
        <v>0</v>
      </c>
      <c r="C2328" t="s">
        <v>10455</v>
      </c>
      <c r="D2328" s="29" t="s">
        <v>10456</v>
      </c>
      <c r="E2328" s="29"/>
      <c r="F2328" s="29" t="s">
        <v>9630</v>
      </c>
      <c r="G2328" s="29"/>
      <c r="H2328" s="29"/>
      <c r="I2328" s="402" t="s">
        <v>4438</v>
      </c>
      <c r="J2328" s="406" t="s">
        <v>10363</v>
      </c>
      <c r="K2328" s="29"/>
      <c r="L2328" s="29"/>
      <c r="M2328" s="311"/>
      <c r="N2328" s="29" t="s">
        <v>1390</v>
      </c>
      <c r="O2328" s="29"/>
      <c r="P2328" s="25" t="s">
        <v>2114</v>
      </c>
      <c r="Q2328" s="25"/>
      <c r="R2328" s="29"/>
      <c r="S2328" s="29"/>
      <c r="T2328" s="29"/>
      <c r="U2328"/>
      <c r="V2328" t="s">
        <v>3705</v>
      </c>
      <c r="W2328" s="29"/>
      <c r="X2328" s="349"/>
      <c r="Y2328" s="29"/>
      <c r="Z2328" s="29" t="s">
        <v>1218</v>
      </c>
      <c r="AA2328" s="29" t="s">
        <v>1170</v>
      </c>
      <c r="AB2328" s="29"/>
      <c r="AC2328" s="29"/>
      <c r="AD2328" s="29"/>
      <c r="AE2328" s="29" t="s">
        <v>2950</v>
      </c>
      <c r="AG2328" s="38">
        <v>1</v>
      </c>
      <c r="AH2328" s="38" t="s">
        <v>4439</v>
      </c>
      <c r="AI2328" s="38" t="s">
        <v>4440</v>
      </c>
      <c r="AJ2328" s="38" t="s">
        <v>9675</v>
      </c>
      <c r="AL2328" s="301" t="s">
        <v>10198</v>
      </c>
      <c r="AO2328" s="29" t="s">
        <v>4442</v>
      </c>
      <c r="AR2328" s="29" t="str">
        <f t="shared" si="367"/>
        <v>1</v>
      </c>
      <c r="AS2328" s="29">
        <f t="shared" si="368"/>
        <v>1</v>
      </c>
      <c r="AT2328" s="29">
        <v>1</v>
      </c>
      <c r="AV2328" s="29" t="s">
        <v>10457</v>
      </c>
      <c r="AW2328" s="29" t="str">
        <f t="shared" si="370"/>
        <v>image/tiff</v>
      </c>
      <c r="AX2328" s="29" t="str">
        <f t="shared" si="362"/>
        <v>archival/master</v>
      </c>
      <c r="AY2328" s="29" t="str">
        <f t="shared" si="369"/>
        <v>https://media.mediathek-tanz-theater.de/iiif/2/nvt_img-414-006.JP2</v>
      </c>
      <c r="AZ2328" s="29" t="str">
        <f t="shared" si="363"/>
        <v>image/jp2</v>
      </c>
      <c r="BA2328" s="29" t="str">
        <f t="shared" si="364"/>
        <v>presentation/iiif</v>
      </c>
      <c r="BB2328" s="29" t="str">
        <f t="shared" si="365"/>
        <v>https://media.mediathek-tanz-theater.de/iiif/2/nvt_img-414-006.JP2/full/100,/0/default.jpg</v>
      </c>
      <c r="BC2328" s="29" t="str">
        <f t="shared" si="361"/>
        <v>image/jpeg</v>
      </c>
      <c r="BD2328" s="29" t="str">
        <f t="shared" si="366"/>
        <v>presentation/thumbnail</v>
      </c>
    </row>
    <row r="2329" spans="1:56" ht="12.75" customHeight="1">
      <c r="A2329" s="29">
        <v>1</v>
      </c>
      <c r="B2329" s="29">
        <v>0</v>
      </c>
      <c r="C2329" t="s">
        <v>10458</v>
      </c>
      <c r="D2329" s="29" t="s">
        <v>10459</v>
      </c>
      <c r="E2329" s="29"/>
      <c r="F2329" s="29" t="s">
        <v>9630</v>
      </c>
      <c r="G2329" s="29"/>
      <c r="H2329" s="29"/>
      <c r="I2329" s="402" t="s">
        <v>4446</v>
      </c>
      <c r="J2329" s="406" t="s">
        <v>10455</v>
      </c>
      <c r="K2329" s="29"/>
      <c r="L2329" s="29"/>
      <c r="M2329" s="311"/>
      <c r="N2329" s="29" t="s">
        <v>1390</v>
      </c>
      <c r="O2329" s="29"/>
      <c r="P2329" s="25" t="s">
        <v>2114</v>
      </c>
      <c r="Q2329" s="25"/>
      <c r="R2329" s="29" t="s">
        <v>10197</v>
      </c>
      <c r="S2329" s="29"/>
      <c r="T2329" s="29"/>
      <c r="U2329" t="s">
        <v>10460</v>
      </c>
      <c r="V2329" t="s">
        <v>3705</v>
      </c>
      <c r="W2329" s="29"/>
      <c r="X2329" s="349"/>
      <c r="Y2329" s="29"/>
      <c r="Z2329" s="29" t="s">
        <v>1218</v>
      </c>
      <c r="AA2329" s="29" t="s">
        <v>1170</v>
      </c>
      <c r="AB2329" s="29"/>
      <c r="AC2329" s="29"/>
      <c r="AD2329" s="29"/>
      <c r="AE2329" s="29" t="s">
        <v>2950</v>
      </c>
      <c r="AG2329" s="38">
        <v>1</v>
      </c>
      <c r="AH2329" s="38" t="s">
        <v>4439</v>
      </c>
      <c r="AI2329" s="38" t="s">
        <v>4440</v>
      </c>
      <c r="AJ2329" s="38" t="s">
        <v>4799</v>
      </c>
      <c r="AK2329" s="38" t="s">
        <v>4751</v>
      </c>
      <c r="AL2329" s="301" t="s">
        <v>10198</v>
      </c>
      <c r="AN2329" s="29" t="s">
        <v>5233</v>
      </c>
      <c r="AO2329" s="29" t="s">
        <v>4442</v>
      </c>
      <c r="AR2329" s="29" t="str">
        <f t="shared" si="367"/>
        <v>0</v>
      </c>
      <c r="AS2329" s="29">
        <f t="shared" si="368"/>
        <v>0</v>
      </c>
      <c r="AT2329" s="29">
        <v>0</v>
      </c>
      <c r="AW2329" s="29" t="str">
        <f t="shared" si="370"/>
        <v/>
      </c>
      <c r="AX2329" s="29" t="str">
        <f t="shared" si="362"/>
        <v/>
      </c>
      <c r="AY2329" s="29" t="str">
        <f t="shared" si="369"/>
        <v>https://media.mediathek-tanz-theater.de/iiif/2/nvt_img-414-006-001.JP2</v>
      </c>
      <c r="AZ2329" s="29" t="str">
        <f t="shared" si="363"/>
        <v>image/jp2</v>
      </c>
      <c r="BA2329" s="29" t="str">
        <f t="shared" si="364"/>
        <v>presentation/iiif</v>
      </c>
      <c r="BB2329" s="29" t="str">
        <f t="shared" si="365"/>
        <v>https://media.mediathek-tanz-theater.de/iiif/2/nvt_img-414-006-001.JP2/full/100,/0/default.jpg</v>
      </c>
      <c r="BC2329" s="29" t="str">
        <f t="shared" si="361"/>
        <v>image/jpeg</v>
      </c>
      <c r="BD2329" s="29" t="str">
        <f t="shared" si="366"/>
        <v>presentation/thumbnail</v>
      </c>
    </row>
    <row r="2330" spans="1:56" ht="12.75" customHeight="1">
      <c r="A2330" s="29">
        <v>1</v>
      </c>
      <c r="B2330" s="29">
        <v>0</v>
      </c>
      <c r="C2330" t="s">
        <v>10461</v>
      </c>
      <c r="D2330" s="29" t="s">
        <v>10462</v>
      </c>
      <c r="E2330" s="29"/>
      <c r="F2330" s="29" t="s">
        <v>9630</v>
      </c>
      <c r="G2330" s="29"/>
      <c r="H2330" s="29"/>
      <c r="I2330" s="402" t="s">
        <v>4446</v>
      </c>
      <c r="J2330" s="406" t="s">
        <v>10455</v>
      </c>
      <c r="K2330" s="29"/>
      <c r="L2330" s="29"/>
      <c r="M2330" s="311"/>
      <c r="N2330" s="29" t="s">
        <v>1390</v>
      </c>
      <c r="O2330" s="29"/>
      <c r="P2330" s="25" t="s">
        <v>2114</v>
      </c>
      <c r="Q2330" s="25"/>
      <c r="R2330" s="29" t="s">
        <v>10197</v>
      </c>
      <c r="S2330" s="29"/>
      <c r="T2330" s="29"/>
      <c r="U2330" t="s">
        <v>10460</v>
      </c>
      <c r="V2330" t="s">
        <v>3705</v>
      </c>
      <c r="W2330" s="29"/>
      <c r="X2330" s="349"/>
      <c r="Y2330" s="29"/>
      <c r="Z2330" s="29" t="s">
        <v>1218</v>
      </c>
      <c r="AA2330" s="29" t="s">
        <v>1170</v>
      </c>
      <c r="AB2330" s="29"/>
      <c r="AC2330" s="29"/>
      <c r="AD2330" s="29"/>
      <c r="AE2330" s="29" t="s">
        <v>2950</v>
      </c>
      <c r="AG2330" s="38">
        <v>1</v>
      </c>
      <c r="AH2330" s="38" t="s">
        <v>4439</v>
      </c>
      <c r="AI2330" s="38" t="s">
        <v>4440</v>
      </c>
      <c r="AJ2330" s="38" t="s">
        <v>4799</v>
      </c>
      <c r="AK2330" s="38" t="s">
        <v>4751</v>
      </c>
      <c r="AL2330" s="301" t="s">
        <v>10198</v>
      </c>
      <c r="AN2330" s="29" t="s">
        <v>10463</v>
      </c>
      <c r="AO2330" s="29" t="s">
        <v>4442</v>
      </c>
      <c r="AR2330" s="29" t="str">
        <f t="shared" si="367"/>
        <v>0</v>
      </c>
      <c r="AS2330" s="29">
        <f t="shared" si="368"/>
        <v>0</v>
      </c>
      <c r="AT2330" s="29">
        <v>0</v>
      </c>
      <c r="AW2330" s="29" t="str">
        <f t="shared" si="370"/>
        <v/>
      </c>
      <c r="AX2330" s="29" t="str">
        <f t="shared" si="362"/>
        <v/>
      </c>
      <c r="AY2330" s="29" t="str">
        <f t="shared" si="369"/>
        <v>https://media.mediathek-tanz-theater.de/iiif/2/nvt_img-414-006-002.JP2</v>
      </c>
      <c r="AZ2330" s="29" t="str">
        <f t="shared" si="363"/>
        <v>image/jp2</v>
      </c>
      <c r="BA2330" s="29" t="str">
        <f t="shared" si="364"/>
        <v>presentation/iiif</v>
      </c>
      <c r="BB2330" s="29" t="str">
        <f t="shared" si="365"/>
        <v>https://media.mediathek-tanz-theater.de/iiif/2/nvt_img-414-006-002.JP2/full/100,/0/default.jpg</v>
      </c>
      <c r="BC2330" s="29" t="str">
        <f t="shared" si="361"/>
        <v>image/jpeg</v>
      </c>
      <c r="BD2330" s="29" t="str">
        <f t="shared" si="366"/>
        <v>presentation/thumbnail</v>
      </c>
    </row>
    <row r="2331" spans="1:56" ht="12.75" customHeight="1">
      <c r="A2331" s="29">
        <v>1</v>
      </c>
      <c r="B2331" s="29">
        <v>0</v>
      </c>
      <c r="C2331" t="s">
        <v>10464</v>
      </c>
      <c r="D2331" s="29" t="s">
        <v>10465</v>
      </c>
      <c r="E2331" s="29"/>
      <c r="F2331" s="29" t="s">
        <v>9630</v>
      </c>
      <c r="G2331" s="29"/>
      <c r="H2331" s="29"/>
      <c r="I2331" s="402" t="s">
        <v>4446</v>
      </c>
      <c r="J2331" s="406" t="s">
        <v>10455</v>
      </c>
      <c r="K2331" s="29"/>
      <c r="L2331" s="29"/>
      <c r="M2331" s="311"/>
      <c r="N2331" s="29" t="s">
        <v>1390</v>
      </c>
      <c r="O2331" s="29"/>
      <c r="P2331" s="25" t="s">
        <v>2114</v>
      </c>
      <c r="Q2331" s="25"/>
      <c r="R2331" s="29" t="s">
        <v>10197</v>
      </c>
      <c r="S2331" s="29"/>
      <c r="T2331" s="29"/>
      <c r="U2331" t="s">
        <v>10305</v>
      </c>
      <c r="V2331" t="s">
        <v>3705</v>
      </c>
      <c r="W2331" s="29"/>
      <c r="X2331" s="349"/>
      <c r="Y2331" s="29"/>
      <c r="Z2331" s="29" t="s">
        <v>1218</v>
      </c>
      <c r="AA2331" s="29" t="s">
        <v>1170</v>
      </c>
      <c r="AB2331" s="29"/>
      <c r="AC2331" s="29"/>
      <c r="AD2331" s="29"/>
      <c r="AE2331" s="29" t="s">
        <v>2950</v>
      </c>
      <c r="AG2331" s="38">
        <v>1</v>
      </c>
      <c r="AH2331" s="38" t="s">
        <v>4439</v>
      </c>
      <c r="AI2331" s="38" t="s">
        <v>4440</v>
      </c>
      <c r="AJ2331" s="38" t="s">
        <v>4799</v>
      </c>
      <c r="AK2331" s="38" t="s">
        <v>10427</v>
      </c>
      <c r="AL2331" s="301" t="s">
        <v>10198</v>
      </c>
      <c r="AN2331" s="29" t="s">
        <v>4635</v>
      </c>
      <c r="AO2331" s="29" t="s">
        <v>4442</v>
      </c>
      <c r="AR2331" s="29" t="str">
        <f t="shared" si="367"/>
        <v>0</v>
      </c>
      <c r="AS2331" s="29">
        <f t="shared" si="368"/>
        <v>0</v>
      </c>
      <c r="AT2331" s="29">
        <v>0</v>
      </c>
      <c r="AW2331" s="29" t="str">
        <f t="shared" si="370"/>
        <v/>
      </c>
      <c r="AX2331" s="29" t="str">
        <f t="shared" si="362"/>
        <v/>
      </c>
      <c r="AY2331" s="29" t="str">
        <f t="shared" si="369"/>
        <v>https://media.mediathek-tanz-theater.de/iiif/2/nvt_img-414-006-003.JP2</v>
      </c>
      <c r="AZ2331" s="29" t="str">
        <f t="shared" si="363"/>
        <v>image/jp2</v>
      </c>
      <c r="BA2331" s="29" t="str">
        <f t="shared" si="364"/>
        <v>presentation/iiif</v>
      </c>
      <c r="BB2331" s="29" t="str">
        <f t="shared" si="365"/>
        <v>https://media.mediathek-tanz-theater.de/iiif/2/nvt_img-414-006-003.JP2/full/100,/0/default.jpg</v>
      </c>
      <c r="BC2331" s="29" t="str">
        <f t="shared" si="361"/>
        <v>image/jpeg</v>
      </c>
      <c r="BD2331" s="29" t="str">
        <f t="shared" si="366"/>
        <v>presentation/thumbnail</v>
      </c>
    </row>
    <row r="2332" spans="1:56" ht="12.75" customHeight="1">
      <c r="A2332" s="29">
        <v>1</v>
      </c>
      <c r="B2332" s="29">
        <v>0</v>
      </c>
      <c r="C2332" t="s">
        <v>10466</v>
      </c>
      <c r="D2332" s="29" t="s">
        <v>10467</v>
      </c>
      <c r="E2332" s="29"/>
      <c r="F2332" s="29" t="s">
        <v>9630</v>
      </c>
      <c r="G2332" s="29"/>
      <c r="H2332" s="29"/>
      <c r="I2332" s="402" t="s">
        <v>4446</v>
      </c>
      <c r="J2332" s="406" t="s">
        <v>10455</v>
      </c>
      <c r="K2332" s="29"/>
      <c r="L2332" s="29"/>
      <c r="M2332" s="311"/>
      <c r="N2332" s="29" t="s">
        <v>1390</v>
      </c>
      <c r="O2332" s="29"/>
      <c r="P2332" s="25" t="s">
        <v>2114</v>
      </c>
      <c r="Q2332" s="25"/>
      <c r="R2332" s="29" t="s">
        <v>10197</v>
      </c>
      <c r="S2332" s="29"/>
      <c r="T2332" s="29"/>
      <c r="U2332" t="s">
        <v>10305</v>
      </c>
      <c r="V2332" t="s">
        <v>3705</v>
      </c>
      <c r="W2332" s="29"/>
      <c r="X2332" s="349"/>
      <c r="Y2332" s="29"/>
      <c r="Z2332" s="29" t="s">
        <v>1218</v>
      </c>
      <c r="AA2332" s="29" t="s">
        <v>1170</v>
      </c>
      <c r="AB2332" s="29"/>
      <c r="AC2332" s="29"/>
      <c r="AD2332" s="29"/>
      <c r="AE2332" s="29" t="s">
        <v>2950</v>
      </c>
      <c r="AG2332" s="38">
        <v>1</v>
      </c>
      <c r="AH2332" s="38" t="s">
        <v>4439</v>
      </c>
      <c r="AI2332" s="38" t="s">
        <v>4440</v>
      </c>
      <c r="AJ2332" s="38" t="s">
        <v>4799</v>
      </c>
      <c r="AK2332" s="38" t="s">
        <v>10468</v>
      </c>
      <c r="AL2332" s="301" t="s">
        <v>10198</v>
      </c>
      <c r="AN2332" s="29" t="s">
        <v>4635</v>
      </c>
      <c r="AO2332" s="29" t="s">
        <v>4442</v>
      </c>
      <c r="AR2332" s="29" t="str">
        <f t="shared" si="367"/>
        <v>0</v>
      </c>
      <c r="AS2332" s="29">
        <f t="shared" si="368"/>
        <v>0</v>
      </c>
      <c r="AT2332" s="29">
        <v>0</v>
      </c>
      <c r="AW2332" s="29" t="str">
        <f t="shared" si="370"/>
        <v/>
      </c>
      <c r="AX2332" s="29" t="str">
        <f t="shared" si="362"/>
        <v/>
      </c>
      <c r="AY2332" s="29" t="str">
        <f t="shared" si="369"/>
        <v>https://media.mediathek-tanz-theater.de/iiif/2/nvt_img-414-006-004.JP2</v>
      </c>
      <c r="AZ2332" s="29" t="str">
        <f t="shared" si="363"/>
        <v>image/jp2</v>
      </c>
      <c r="BA2332" s="29" t="str">
        <f t="shared" si="364"/>
        <v>presentation/iiif</v>
      </c>
      <c r="BB2332" s="29" t="str">
        <f t="shared" si="365"/>
        <v>https://media.mediathek-tanz-theater.de/iiif/2/nvt_img-414-006-004.JP2/full/100,/0/default.jpg</v>
      </c>
      <c r="BC2332" s="29" t="str">
        <f t="shared" si="361"/>
        <v>image/jpeg</v>
      </c>
      <c r="BD2332" s="29" t="str">
        <f t="shared" si="366"/>
        <v>presentation/thumbnail</v>
      </c>
    </row>
    <row r="2333" spans="1:56" ht="12.75" customHeight="1">
      <c r="A2333" s="29">
        <v>1</v>
      </c>
      <c r="B2333" s="29">
        <v>0</v>
      </c>
      <c r="C2333" t="s">
        <v>10469</v>
      </c>
      <c r="D2333" s="29" t="s">
        <v>10470</v>
      </c>
      <c r="E2333" s="29"/>
      <c r="F2333" s="29" t="s">
        <v>9630</v>
      </c>
      <c r="G2333" s="29"/>
      <c r="H2333" s="29"/>
      <c r="I2333" s="402" t="s">
        <v>4446</v>
      </c>
      <c r="J2333" s="406" t="s">
        <v>10455</v>
      </c>
      <c r="K2333" s="29"/>
      <c r="L2333" s="29"/>
      <c r="M2333" s="311"/>
      <c r="N2333" s="29" t="s">
        <v>1390</v>
      </c>
      <c r="O2333" s="29"/>
      <c r="P2333" s="25" t="s">
        <v>2114</v>
      </c>
      <c r="Q2333" s="25"/>
      <c r="R2333" s="29" t="s">
        <v>10197</v>
      </c>
      <c r="S2333" s="29"/>
      <c r="T2333" s="29"/>
      <c r="U2333" t="s">
        <v>10305</v>
      </c>
      <c r="V2333" t="s">
        <v>3705</v>
      </c>
      <c r="W2333" s="29"/>
      <c r="X2333" s="349"/>
      <c r="Y2333" s="29"/>
      <c r="Z2333" s="29" t="s">
        <v>1218</v>
      </c>
      <c r="AA2333" s="29" t="s">
        <v>1170</v>
      </c>
      <c r="AB2333" s="29"/>
      <c r="AC2333" s="29"/>
      <c r="AD2333" s="29"/>
      <c r="AE2333" s="29" t="s">
        <v>2950</v>
      </c>
      <c r="AG2333" s="38">
        <v>1</v>
      </c>
      <c r="AH2333" s="38" t="s">
        <v>4439</v>
      </c>
      <c r="AI2333" s="38" t="s">
        <v>4440</v>
      </c>
      <c r="AJ2333" s="38" t="s">
        <v>4799</v>
      </c>
      <c r="AK2333" s="38" t="s">
        <v>10471</v>
      </c>
      <c r="AL2333" s="301" t="s">
        <v>10198</v>
      </c>
      <c r="AN2333" s="29" t="s">
        <v>4635</v>
      </c>
      <c r="AO2333" s="29" t="s">
        <v>4442</v>
      </c>
      <c r="AR2333" s="29" t="str">
        <f t="shared" si="367"/>
        <v>0</v>
      </c>
      <c r="AS2333" s="29">
        <f t="shared" si="368"/>
        <v>0</v>
      </c>
      <c r="AT2333" s="29">
        <v>0</v>
      </c>
      <c r="AW2333" s="29" t="str">
        <f t="shared" si="370"/>
        <v/>
      </c>
      <c r="AX2333" s="29" t="str">
        <f t="shared" si="362"/>
        <v/>
      </c>
      <c r="AY2333" s="29" t="str">
        <f t="shared" si="369"/>
        <v>https://media.mediathek-tanz-theater.de/iiif/2/nvt_img-414-006-005.JP2</v>
      </c>
      <c r="AZ2333" s="29" t="str">
        <f t="shared" si="363"/>
        <v>image/jp2</v>
      </c>
      <c r="BA2333" s="29" t="str">
        <f t="shared" si="364"/>
        <v>presentation/iiif</v>
      </c>
      <c r="BB2333" s="29" t="str">
        <f t="shared" si="365"/>
        <v>https://media.mediathek-tanz-theater.de/iiif/2/nvt_img-414-006-005.JP2/full/100,/0/default.jpg</v>
      </c>
      <c r="BC2333" s="29" t="str">
        <f t="shared" si="361"/>
        <v>image/jpeg</v>
      </c>
      <c r="BD2333" s="29" t="str">
        <f t="shared" si="366"/>
        <v>presentation/thumbnail</v>
      </c>
    </row>
    <row r="2334" spans="1:56" ht="12.75" customHeight="1">
      <c r="A2334" s="29">
        <v>1</v>
      </c>
      <c r="B2334" s="29">
        <v>0</v>
      </c>
      <c r="C2334" t="s">
        <v>10472</v>
      </c>
      <c r="D2334" s="29" t="s">
        <v>10473</v>
      </c>
      <c r="E2334" s="29"/>
      <c r="F2334" s="29" t="s">
        <v>9630</v>
      </c>
      <c r="G2334" s="29"/>
      <c r="H2334" s="29"/>
      <c r="I2334" s="402" t="s">
        <v>4446</v>
      </c>
      <c r="J2334" s="406" t="s">
        <v>10455</v>
      </c>
      <c r="K2334" s="29"/>
      <c r="L2334" s="29"/>
      <c r="M2334" s="311"/>
      <c r="N2334" s="29" t="s">
        <v>1390</v>
      </c>
      <c r="O2334" s="29"/>
      <c r="P2334" s="25" t="s">
        <v>2114</v>
      </c>
      <c r="Q2334" s="25"/>
      <c r="R2334" s="29" t="s">
        <v>10197</v>
      </c>
      <c r="S2334" s="29"/>
      <c r="T2334" s="29"/>
      <c r="U2334" t="s">
        <v>10305</v>
      </c>
      <c r="V2334" t="s">
        <v>3705</v>
      </c>
      <c r="W2334" s="29"/>
      <c r="X2334" s="349"/>
      <c r="Y2334" s="29"/>
      <c r="Z2334" s="29" t="s">
        <v>1218</v>
      </c>
      <c r="AA2334" s="29" t="s">
        <v>1170</v>
      </c>
      <c r="AB2334" s="29"/>
      <c r="AC2334" s="29"/>
      <c r="AD2334" s="29"/>
      <c r="AE2334" s="29" t="s">
        <v>2950</v>
      </c>
      <c r="AG2334" s="38">
        <v>1</v>
      </c>
      <c r="AH2334" s="38" t="s">
        <v>4439</v>
      </c>
      <c r="AI2334" s="38" t="s">
        <v>4440</v>
      </c>
      <c r="AJ2334" s="38" t="s">
        <v>4799</v>
      </c>
      <c r="AK2334" s="38" t="s">
        <v>10427</v>
      </c>
      <c r="AL2334" s="301" t="s">
        <v>10198</v>
      </c>
      <c r="AN2334" s="29" t="s">
        <v>4635</v>
      </c>
      <c r="AO2334" s="29" t="s">
        <v>4442</v>
      </c>
      <c r="AR2334" s="29" t="str">
        <f t="shared" si="367"/>
        <v>0</v>
      </c>
      <c r="AS2334" s="29">
        <f t="shared" si="368"/>
        <v>0</v>
      </c>
      <c r="AT2334" s="29">
        <v>0</v>
      </c>
      <c r="AW2334" s="29" t="str">
        <f t="shared" si="370"/>
        <v/>
      </c>
      <c r="AX2334" s="29" t="str">
        <f t="shared" si="362"/>
        <v/>
      </c>
      <c r="AY2334" s="29" t="str">
        <f t="shared" si="369"/>
        <v>https://media.mediathek-tanz-theater.de/iiif/2/nvt_img-414-006-006.JP2</v>
      </c>
      <c r="AZ2334" s="29" t="str">
        <f t="shared" si="363"/>
        <v>image/jp2</v>
      </c>
      <c r="BA2334" s="29" t="str">
        <f t="shared" si="364"/>
        <v>presentation/iiif</v>
      </c>
      <c r="BB2334" s="29" t="str">
        <f t="shared" si="365"/>
        <v>https://media.mediathek-tanz-theater.de/iiif/2/nvt_img-414-006-006.JP2/full/100,/0/default.jpg</v>
      </c>
      <c r="BC2334" s="29" t="str">
        <f t="shared" si="361"/>
        <v>image/jpeg</v>
      </c>
      <c r="BD2334" s="29" t="str">
        <f t="shared" si="366"/>
        <v>presentation/thumbnail</v>
      </c>
    </row>
    <row r="2335" spans="1:56" ht="12.75" customHeight="1">
      <c r="A2335" s="29">
        <v>1</v>
      </c>
      <c r="B2335" s="29">
        <v>0</v>
      </c>
      <c r="C2335" t="s">
        <v>10474</v>
      </c>
      <c r="D2335" s="29" t="s">
        <v>10475</v>
      </c>
      <c r="E2335" s="29"/>
      <c r="F2335" s="29" t="s">
        <v>9630</v>
      </c>
      <c r="G2335" s="29"/>
      <c r="H2335" s="29"/>
      <c r="I2335" s="402" t="s">
        <v>4446</v>
      </c>
      <c r="J2335" s="406" t="s">
        <v>10455</v>
      </c>
      <c r="K2335" s="29"/>
      <c r="L2335" s="29"/>
      <c r="M2335" s="311"/>
      <c r="N2335" s="29" t="s">
        <v>1390</v>
      </c>
      <c r="O2335" s="29"/>
      <c r="P2335" s="25" t="s">
        <v>2114</v>
      </c>
      <c r="Q2335" s="25"/>
      <c r="R2335" s="29" t="s">
        <v>10197</v>
      </c>
      <c r="S2335" s="29"/>
      <c r="T2335" s="29"/>
      <c r="U2335" t="s">
        <v>10305</v>
      </c>
      <c r="V2335" t="s">
        <v>3705</v>
      </c>
      <c r="W2335" s="29"/>
      <c r="X2335" s="349"/>
      <c r="Y2335" s="29"/>
      <c r="Z2335" s="29" t="s">
        <v>1218</v>
      </c>
      <c r="AA2335" s="29" t="s">
        <v>1170</v>
      </c>
      <c r="AB2335" s="29"/>
      <c r="AC2335" s="29"/>
      <c r="AD2335" s="29"/>
      <c r="AE2335" s="29" t="s">
        <v>2950</v>
      </c>
      <c r="AG2335" s="38">
        <v>1</v>
      </c>
      <c r="AH2335" s="38" t="s">
        <v>4439</v>
      </c>
      <c r="AI2335" s="38" t="s">
        <v>4440</v>
      </c>
      <c r="AJ2335" s="38" t="s">
        <v>10476</v>
      </c>
      <c r="AK2335" s="38" t="s">
        <v>72</v>
      </c>
      <c r="AL2335" s="301" t="s">
        <v>10198</v>
      </c>
      <c r="AN2335" s="29" t="s">
        <v>4635</v>
      </c>
      <c r="AO2335" s="29" t="s">
        <v>4442</v>
      </c>
      <c r="AR2335" s="29" t="str">
        <f t="shared" si="367"/>
        <v>0</v>
      </c>
      <c r="AS2335" s="29">
        <f t="shared" si="368"/>
        <v>1</v>
      </c>
      <c r="AT2335" s="29">
        <v>1</v>
      </c>
      <c r="AV2335" s="29" t="s">
        <v>10477</v>
      </c>
      <c r="AW2335" s="29" t="str">
        <f t="shared" si="370"/>
        <v>image/tiff</v>
      </c>
      <c r="AX2335" s="29" t="str">
        <f t="shared" si="362"/>
        <v>archival/master</v>
      </c>
      <c r="AY2335" s="29" t="str">
        <f t="shared" si="369"/>
        <v>https://media.mediathek-tanz-theater.de/iiif/2/nvt_img-414-006-007.JP2</v>
      </c>
      <c r="AZ2335" s="29" t="str">
        <f t="shared" si="363"/>
        <v>image/jp2</v>
      </c>
      <c r="BA2335" s="29" t="str">
        <f t="shared" si="364"/>
        <v>presentation/iiif</v>
      </c>
      <c r="BB2335" s="29" t="str">
        <f t="shared" si="365"/>
        <v>https://media.mediathek-tanz-theater.de/iiif/2/nvt_img-414-006-007.JP2/full/100,/0/default.jpg</v>
      </c>
      <c r="BC2335" s="29" t="str">
        <f t="shared" si="361"/>
        <v>image/jpeg</v>
      </c>
      <c r="BD2335" s="29" t="str">
        <f t="shared" si="366"/>
        <v>presentation/thumbnail</v>
      </c>
    </row>
    <row r="2336" spans="1:56" ht="12.75" customHeight="1">
      <c r="A2336" s="29">
        <v>1</v>
      </c>
      <c r="B2336" s="29">
        <v>0</v>
      </c>
      <c r="C2336" t="s">
        <v>10478</v>
      </c>
      <c r="D2336" s="29" t="s">
        <v>10479</v>
      </c>
      <c r="E2336" s="29"/>
      <c r="F2336" s="29" t="s">
        <v>9630</v>
      </c>
      <c r="G2336" s="29"/>
      <c r="H2336" s="29"/>
      <c r="I2336" s="402" t="s">
        <v>4438</v>
      </c>
      <c r="J2336" s="406" t="s">
        <v>10363</v>
      </c>
      <c r="K2336" s="29"/>
      <c r="L2336" s="29"/>
      <c r="M2336" s="311"/>
      <c r="N2336" s="29" t="s">
        <v>1390</v>
      </c>
      <c r="O2336" s="29"/>
      <c r="P2336" s="25" t="s">
        <v>2115</v>
      </c>
      <c r="Q2336" s="25"/>
      <c r="R2336" s="29"/>
      <c r="S2336" s="29"/>
      <c r="T2336" s="29"/>
      <c r="U2336"/>
      <c r="V2336" t="s">
        <v>3705</v>
      </c>
      <c r="W2336" s="29"/>
      <c r="X2336" s="349"/>
      <c r="Y2336" s="29"/>
      <c r="Z2336" s="29" t="s">
        <v>1218</v>
      </c>
      <c r="AA2336" s="29" t="s">
        <v>1170</v>
      </c>
      <c r="AB2336" s="29"/>
      <c r="AC2336" s="29"/>
      <c r="AD2336" s="29"/>
      <c r="AE2336" s="29" t="s">
        <v>2950</v>
      </c>
      <c r="AG2336" s="38">
        <v>1</v>
      </c>
      <c r="AH2336" s="38" t="s">
        <v>4439</v>
      </c>
      <c r="AI2336" s="38" t="s">
        <v>4440</v>
      </c>
      <c r="AJ2336" s="38" t="s">
        <v>9634</v>
      </c>
      <c r="AL2336" s="301" t="s">
        <v>10198</v>
      </c>
      <c r="AO2336" s="29" t="s">
        <v>4442</v>
      </c>
      <c r="AR2336" s="29" t="str">
        <f t="shared" si="367"/>
        <v>1</v>
      </c>
      <c r="AS2336" s="29">
        <f t="shared" si="368"/>
        <v>1</v>
      </c>
      <c r="AT2336" s="29">
        <v>1</v>
      </c>
      <c r="AV2336" s="29" t="s">
        <v>10480</v>
      </c>
      <c r="AW2336" s="29" t="str">
        <f t="shared" si="370"/>
        <v>image/tiff</v>
      </c>
      <c r="AX2336" s="29" t="str">
        <f t="shared" si="362"/>
        <v>archival/master</v>
      </c>
      <c r="AY2336" s="29" t="str">
        <f t="shared" si="369"/>
        <v>https://media.mediathek-tanz-theater.de/iiif/2/nvt_img-414-007.JP2</v>
      </c>
      <c r="AZ2336" s="29" t="str">
        <f t="shared" si="363"/>
        <v>image/jp2</v>
      </c>
      <c r="BA2336" s="29" t="str">
        <f t="shared" si="364"/>
        <v>presentation/iiif</v>
      </c>
      <c r="BB2336" s="29" t="str">
        <f t="shared" si="365"/>
        <v>https://media.mediathek-tanz-theater.de/iiif/2/nvt_img-414-007.JP2/full/100,/0/default.jpg</v>
      </c>
      <c r="BC2336" s="29" t="str">
        <f t="shared" si="361"/>
        <v>image/jpeg</v>
      </c>
      <c r="BD2336" s="29" t="str">
        <f t="shared" si="366"/>
        <v>presentation/thumbnail</v>
      </c>
    </row>
    <row r="2337" spans="1:1028" ht="12.75" customHeight="1">
      <c r="A2337" s="29">
        <v>1</v>
      </c>
      <c r="B2337" s="29">
        <v>0</v>
      </c>
      <c r="C2337" t="s">
        <v>10481</v>
      </c>
      <c r="D2337" s="29" t="s">
        <v>10482</v>
      </c>
      <c r="E2337" s="29"/>
      <c r="F2337" s="29" t="s">
        <v>9630</v>
      </c>
      <c r="G2337" s="29"/>
      <c r="H2337" s="29"/>
      <c r="I2337" s="402" t="s">
        <v>4446</v>
      </c>
      <c r="J2337" s="406" t="s">
        <v>10478</v>
      </c>
      <c r="K2337" s="29"/>
      <c r="L2337" s="29"/>
      <c r="M2337" s="311"/>
      <c r="N2337" s="29" t="s">
        <v>1390</v>
      </c>
      <c r="O2337" s="29"/>
      <c r="P2337" s="25" t="s">
        <v>2114</v>
      </c>
      <c r="Q2337" s="25"/>
      <c r="R2337" s="29" t="s">
        <v>10197</v>
      </c>
      <c r="S2337" s="29"/>
      <c r="T2337" s="29"/>
      <c r="U2337" t="s">
        <v>10408</v>
      </c>
      <c r="V2337" t="s">
        <v>3705</v>
      </c>
      <c r="W2337" s="29"/>
      <c r="X2337" s="349"/>
      <c r="Y2337" s="29"/>
      <c r="Z2337" s="29" t="s">
        <v>1218</v>
      </c>
      <c r="AA2337" s="29" t="s">
        <v>1170</v>
      </c>
      <c r="AB2337" s="29"/>
      <c r="AC2337" s="29"/>
      <c r="AD2337" s="29"/>
      <c r="AE2337" s="29" t="s">
        <v>2950</v>
      </c>
      <c r="AG2337" s="38">
        <v>1</v>
      </c>
      <c r="AH2337" s="38" t="s">
        <v>4439</v>
      </c>
      <c r="AI2337" s="38" t="s">
        <v>4440</v>
      </c>
      <c r="AJ2337" s="38" t="s">
        <v>4799</v>
      </c>
      <c r="AK2337" s="38" t="s">
        <v>4751</v>
      </c>
      <c r="AL2337" s="301" t="s">
        <v>10198</v>
      </c>
      <c r="AN2337" s="29" t="s">
        <v>5085</v>
      </c>
      <c r="AO2337" s="29" t="s">
        <v>4442</v>
      </c>
      <c r="AR2337" s="29" t="str">
        <f t="shared" si="367"/>
        <v>0</v>
      </c>
      <c r="AS2337" s="29">
        <f t="shared" si="368"/>
        <v>0</v>
      </c>
      <c r="AT2337" s="29">
        <v>0</v>
      </c>
      <c r="AW2337" s="29" t="str">
        <f t="shared" si="370"/>
        <v/>
      </c>
      <c r="AX2337" s="29" t="str">
        <f t="shared" si="362"/>
        <v/>
      </c>
      <c r="AY2337" s="29" t="str">
        <f t="shared" si="369"/>
        <v>https://media.mediathek-tanz-theater.de/iiif/2/nvt_img-414-007-001.JP2</v>
      </c>
      <c r="AZ2337" s="29" t="str">
        <f t="shared" si="363"/>
        <v>image/jp2</v>
      </c>
      <c r="BA2337" s="29" t="str">
        <f t="shared" si="364"/>
        <v>presentation/iiif</v>
      </c>
      <c r="BB2337" s="29" t="str">
        <f t="shared" si="365"/>
        <v>https://media.mediathek-tanz-theater.de/iiif/2/nvt_img-414-007-001.JP2/full/100,/0/default.jpg</v>
      </c>
      <c r="BC2337" s="29" t="str">
        <f t="shared" si="361"/>
        <v>image/jpeg</v>
      </c>
      <c r="BD2337" s="29" t="str">
        <f t="shared" si="366"/>
        <v>presentation/thumbnail</v>
      </c>
    </row>
    <row r="2338" spans="1:1028" s="311" customFormat="1" ht="12.75" customHeight="1">
      <c r="A2338" s="308">
        <v>1</v>
      </c>
      <c r="B2338" s="308">
        <v>0</v>
      </c>
      <c r="C2338" s="311" t="s">
        <v>10483</v>
      </c>
      <c r="D2338" s="308" t="s">
        <v>10484</v>
      </c>
      <c r="E2338" s="308"/>
      <c r="F2338" s="308" t="s">
        <v>9630</v>
      </c>
      <c r="G2338" s="308"/>
      <c r="H2338" s="308"/>
      <c r="I2338" s="404" t="s">
        <v>4446</v>
      </c>
      <c r="J2338" s="407" t="s">
        <v>10478</v>
      </c>
      <c r="K2338" s="308"/>
      <c r="L2338" s="308"/>
      <c r="N2338" s="308" t="s">
        <v>1390</v>
      </c>
      <c r="O2338" s="308"/>
      <c r="P2338" s="310" t="s">
        <v>2114</v>
      </c>
      <c r="Q2338" s="310"/>
      <c r="R2338" s="308" t="s">
        <v>10197</v>
      </c>
      <c r="S2338" s="308"/>
      <c r="T2338" s="308"/>
      <c r="U2338" s="311" t="s">
        <v>10408</v>
      </c>
      <c r="V2338" s="311" t="s">
        <v>3705</v>
      </c>
      <c r="W2338" s="308"/>
      <c r="X2338" s="365"/>
      <c r="Y2338" s="308"/>
      <c r="Z2338" s="29" t="s">
        <v>1218</v>
      </c>
      <c r="AA2338" s="29" t="s">
        <v>1170</v>
      </c>
      <c r="AB2338" s="308"/>
      <c r="AC2338" s="308"/>
      <c r="AD2338" s="308"/>
      <c r="AE2338" s="308" t="s">
        <v>2950</v>
      </c>
      <c r="AF2338" s="309"/>
      <c r="AG2338" s="309">
        <v>1</v>
      </c>
      <c r="AH2338" s="309" t="s">
        <v>4439</v>
      </c>
      <c r="AI2338" s="309" t="s">
        <v>4440</v>
      </c>
      <c r="AJ2338" s="309" t="s">
        <v>4799</v>
      </c>
      <c r="AK2338" s="309" t="s">
        <v>4751</v>
      </c>
      <c r="AL2338" s="314" t="s">
        <v>10198</v>
      </c>
      <c r="AM2338" s="308"/>
      <c r="AN2338" s="308" t="s">
        <v>5085</v>
      </c>
      <c r="AO2338" s="308" t="s">
        <v>4442</v>
      </c>
      <c r="AP2338" s="308"/>
      <c r="AR2338" s="29" t="str">
        <f t="shared" si="367"/>
        <v>0</v>
      </c>
      <c r="AS2338" s="29">
        <f t="shared" si="368"/>
        <v>0</v>
      </c>
      <c r="AT2338" s="308">
        <v>0</v>
      </c>
      <c r="AU2338" s="308"/>
      <c r="AV2338" s="308"/>
      <c r="AW2338" s="29" t="str">
        <f t="shared" si="370"/>
        <v/>
      </c>
      <c r="AX2338" s="29" t="str">
        <f t="shared" si="362"/>
        <v/>
      </c>
      <c r="AY2338" s="29" t="str">
        <f t="shared" si="369"/>
        <v>https://media.mediathek-tanz-theater.de/iiif/2/nvt_img-414-007-002.JP2</v>
      </c>
      <c r="AZ2338" s="29" t="str">
        <f t="shared" si="363"/>
        <v>image/jp2</v>
      </c>
      <c r="BA2338" s="29" t="str">
        <f t="shared" si="364"/>
        <v>presentation/iiif</v>
      </c>
      <c r="BB2338" s="29" t="str">
        <f t="shared" si="365"/>
        <v>https://media.mediathek-tanz-theater.de/iiif/2/nvt_img-414-007-002.JP2/full/100,/0/default.jpg</v>
      </c>
      <c r="BC2338" s="29" t="str">
        <f t="shared" si="361"/>
        <v>image/jpeg</v>
      </c>
      <c r="BD2338" s="29" t="str">
        <f t="shared" si="366"/>
        <v>presentation/thumbnail</v>
      </c>
      <c r="BE2338" s="308"/>
      <c r="BF2338" s="308"/>
      <c r="BG2338" s="308"/>
      <c r="BH2338" s="308"/>
      <c r="BI2338" s="308"/>
      <c r="BJ2338" s="308"/>
      <c r="BK2338" s="308"/>
      <c r="BL2338" s="308"/>
      <c r="BM2338" s="308"/>
      <c r="BN2338" s="308"/>
      <c r="BO2338" s="308"/>
      <c r="BP2338" s="308"/>
      <c r="BQ2338" s="308"/>
      <c r="BR2338" s="308"/>
      <c r="BS2338" s="308"/>
      <c r="BT2338" s="308"/>
      <c r="BU2338" s="308"/>
      <c r="BV2338" s="308"/>
      <c r="BW2338" s="308"/>
      <c r="BX2338" s="308"/>
      <c r="BY2338" s="308"/>
      <c r="BZ2338" s="308"/>
      <c r="CA2338" s="308"/>
      <c r="CB2338" s="308"/>
      <c r="CC2338" s="308"/>
      <c r="CD2338" s="308"/>
      <c r="CE2338" s="308"/>
      <c r="CF2338" s="308"/>
      <c r="CG2338" s="308"/>
      <c r="CH2338" s="308"/>
      <c r="CI2338" s="308"/>
      <c r="CJ2338" s="308"/>
      <c r="CK2338" s="308"/>
      <c r="CL2338" s="308"/>
      <c r="CM2338" s="308"/>
      <c r="CN2338" s="308"/>
      <c r="CO2338" s="308"/>
      <c r="CP2338" s="308"/>
      <c r="CQ2338" s="308"/>
      <c r="CR2338" s="308"/>
      <c r="CS2338" s="308"/>
      <c r="CT2338" s="308"/>
      <c r="CU2338" s="308"/>
      <c r="CV2338" s="308"/>
      <c r="CW2338" s="308"/>
      <c r="CX2338" s="308"/>
      <c r="CY2338" s="308"/>
      <c r="CZ2338" s="308"/>
      <c r="DA2338" s="308"/>
      <c r="DB2338" s="308"/>
      <c r="DC2338" s="308"/>
      <c r="DD2338" s="308"/>
      <c r="DE2338" s="308"/>
      <c r="DF2338" s="308"/>
      <c r="DG2338" s="308"/>
      <c r="DH2338" s="308"/>
      <c r="DI2338" s="308"/>
      <c r="DJ2338" s="308"/>
      <c r="DK2338" s="308"/>
      <c r="DL2338" s="308"/>
      <c r="DM2338" s="308"/>
      <c r="DN2338" s="308"/>
      <c r="DO2338" s="308"/>
      <c r="DP2338" s="308"/>
      <c r="DQ2338" s="308"/>
      <c r="DR2338" s="308"/>
      <c r="DS2338" s="308"/>
      <c r="DT2338" s="308"/>
      <c r="DU2338" s="308"/>
      <c r="DV2338" s="308"/>
      <c r="DW2338" s="308"/>
      <c r="DX2338" s="308"/>
      <c r="DY2338" s="308"/>
      <c r="DZ2338" s="308"/>
      <c r="EA2338" s="308"/>
      <c r="EB2338" s="308"/>
      <c r="EC2338" s="308"/>
      <c r="ED2338" s="308"/>
      <c r="EE2338" s="308"/>
      <c r="EF2338" s="308"/>
      <c r="EG2338" s="308"/>
      <c r="EH2338" s="308"/>
      <c r="EI2338" s="308"/>
      <c r="EJ2338" s="308"/>
      <c r="EK2338" s="308"/>
      <c r="EL2338" s="308"/>
      <c r="EM2338" s="308"/>
      <c r="EN2338" s="308"/>
      <c r="EO2338" s="308"/>
      <c r="EP2338" s="308"/>
      <c r="EQ2338" s="308"/>
      <c r="ER2338" s="308"/>
      <c r="ES2338" s="308"/>
      <c r="ET2338" s="308"/>
      <c r="EU2338" s="308"/>
      <c r="EV2338" s="308"/>
      <c r="EW2338" s="308"/>
      <c r="EX2338" s="308"/>
      <c r="EY2338" s="308"/>
      <c r="EZ2338" s="308"/>
      <c r="FA2338" s="308"/>
      <c r="FB2338" s="308"/>
      <c r="FC2338" s="308"/>
      <c r="FD2338" s="308"/>
      <c r="FE2338" s="308"/>
      <c r="FF2338" s="308"/>
      <c r="FG2338" s="308"/>
      <c r="FH2338" s="308"/>
      <c r="FI2338" s="308"/>
      <c r="FJ2338" s="308"/>
      <c r="FK2338" s="308"/>
      <c r="FL2338" s="308"/>
      <c r="FM2338" s="308"/>
      <c r="FN2338" s="308"/>
      <c r="FO2338" s="308"/>
      <c r="FP2338" s="308"/>
      <c r="FQ2338" s="308"/>
      <c r="FR2338" s="308"/>
      <c r="FS2338" s="308"/>
      <c r="FT2338" s="308"/>
      <c r="FU2338" s="308"/>
      <c r="FV2338" s="308"/>
      <c r="FW2338" s="308"/>
      <c r="FX2338" s="308"/>
      <c r="FY2338" s="308"/>
      <c r="FZ2338" s="308"/>
      <c r="GA2338" s="308"/>
      <c r="GB2338" s="308"/>
      <c r="GC2338" s="308"/>
      <c r="GD2338" s="308"/>
      <c r="GE2338" s="308"/>
      <c r="GF2338" s="308"/>
      <c r="GG2338" s="308"/>
      <c r="GH2338" s="308"/>
      <c r="GI2338" s="308"/>
      <c r="GJ2338" s="308"/>
      <c r="GK2338" s="308"/>
      <c r="GL2338" s="308"/>
      <c r="GM2338" s="308"/>
      <c r="GN2338" s="308"/>
      <c r="GO2338" s="308"/>
      <c r="GP2338" s="308"/>
      <c r="GQ2338" s="308"/>
      <c r="GR2338" s="308"/>
      <c r="GS2338" s="308"/>
      <c r="GT2338" s="308"/>
      <c r="GU2338" s="308"/>
      <c r="GV2338" s="308"/>
      <c r="GW2338" s="308"/>
      <c r="GX2338" s="308"/>
      <c r="GY2338" s="308"/>
      <c r="GZ2338" s="308"/>
      <c r="HA2338" s="308"/>
      <c r="HB2338" s="308"/>
      <c r="HC2338" s="308"/>
      <c r="HD2338" s="308"/>
      <c r="HE2338" s="308"/>
      <c r="HF2338" s="308"/>
      <c r="HG2338" s="308"/>
      <c r="HH2338" s="308"/>
      <c r="HI2338" s="308"/>
      <c r="HJ2338" s="308"/>
      <c r="HK2338" s="308"/>
      <c r="HL2338" s="308"/>
      <c r="HM2338" s="308"/>
      <c r="HN2338" s="308"/>
      <c r="HO2338" s="308"/>
      <c r="HP2338" s="308"/>
      <c r="HQ2338" s="308"/>
      <c r="HR2338" s="308"/>
      <c r="HS2338" s="308"/>
      <c r="HT2338" s="308"/>
      <c r="HU2338" s="308"/>
      <c r="HV2338" s="308"/>
      <c r="HW2338" s="308"/>
      <c r="HX2338" s="308"/>
      <c r="HY2338" s="308"/>
      <c r="HZ2338" s="308"/>
      <c r="IA2338" s="308"/>
      <c r="IB2338" s="308"/>
      <c r="IC2338" s="308"/>
      <c r="ID2338" s="308"/>
      <c r="IE2338" s="308"/>
      <c r="IF2338" s="308"/>
      <c r="IG2338" s="308"/>
      <c r="IH2338" s="308"/>
      <c r="II2338" s="308"/>
      <c r="IJ2338" s="308"/>
      <c r="IK2338" s="308"/>
      <c r="IL2338" s="308"/>
      <c r="IM2338" s="308"/>
      <c r="IN2338" s="308"/>
      <c r="IO2338" s="308"/>
      <c r="IP2338" s="308"/>
      <c r="IQ2338" s="308"/>
      <c r="IR2338" s="308"/>
      <c r="IS2338" s="308"/>
      <c r="IT2338" s="308"/>
      <c r="IU2338" s="308"/>
      <c r="IV2338" s="308"/>
      <c r="IW2338" s="308"/>
      <c r="IX2338" s="308"/>
      <c r="IY2338" s="308"/>
      <c r="IZ2338" s="308"/>
      <c r="JA2338" s="308"/>
      <c r="JB2338" s="308"/>
      <c r="JC2338" s="308"/>
      <c r="JD2338" s="308"/>
      <c r="JE2338" s="308"/>
      <c r="JF2338" s="308"/>
      <c r="JG2338" s="308"/>
      <c r="JH2338" s="308"/>
      <c r="JI2338" s="308"/>
      <c r="JJ2338" s="308"/>
      <c r="JK2338" s="308"/>
      <c r="JL2338" s="308"/>
      <c r="JM2338" s="308"/>
      <c r="JN2338" s="308"/>
      <c r="JO2338" s="308"/>
      <c r="JP2338" s="308"/>
      <c r="JQ2338" s="308"/>
      <c r="JR2338" s="308"/>
      <c r="JS2338" s="308"/>
      <c r="JT2338" s="308"/>
      <c r="JU2338" s="308"/>
      <c r="JV2338" s="308"/>
      <c r="JW2338" s="308"/>
      <c r="JX2338" s="308"/>
      <c r="JY2338" s="308"/>
      <c r="JZ2338" s="308"/>
      <c r="KA2338" s="308"/>
      <c r="KB2338" s="308"/>
      <c r="KC2338" s="308"/>
      <c r="KD2338" s="308"/>
      <c r="KE2338" s="308"/>
      <c r="KF2338" s="308"/>
      <c r="KG2338" s="308"/>
      <c r="KH2338" s="308"/>
      <c r="KI2338" s="308"/>
      <c r="KJ2338" s="308"/>
      <c r="KK2338" s="308"/>
      <c r="KL2338" s="308"/>
      <c r="KM2338" s="308"/>
      <c r="KN2338" s="308"/>
      <c r="KO2338" s="308"/>
      <c r="KP2338" s="308"/>
      <c r="KQ2338" s="308"/>
      <c r="KR2338" s="308"/>
      <c r="KS2338" s="308"/>
      <c r="KT2338" s="308"/>
      <c r="KU2338" s="308"/>
      <c r="KV2338" s="308"/>
      <c r="KW2338" s="308"/>
      <c r="KX2338" s="308"/>
      <c r="KY2338" s="308"/>
      <c r="KZ2338" s="308"/>
      <c r="LA2338" s="308"/>
      <c r="LB2338" s="308"/>
      <c r="LC2338" s="308"/>
      <c r="LD2338" s="308"/>
      <c r="LE2338" s="308"/>
      <c r="LF2338" s="308"/>
      <c r="LG2338" s="308"/>
      <c r="LH2338" s="308"/>
      <c r="LI2338" s="308"/>
      <c r="LJ2338" s="308"/>
      <c r="LK2338" s="308"/>
      <c r="LL2338" s="308"/>
      <c r="LM2338" s="308"/>
      <c r="LN2338" s="308"/>
      <c r="LO2338" s="308"/>
      <c r="LP2338" s="308"/>
      <c r="LQ2338" s="308"/>
      <c r="LR2338" s="308"/>
      <c r="LS2338" s="308"/>
      <c r="LT2338" s="308"/>
      <c r="LU2338" s="308"/>
      <c r="LV2338" s="308"/>
      <c r="LW2338" s="308"/>
      <c r="LX2338" s="308"/>
      <c r="LY2338" s="308"/>
      <c r="LZ2338" s="308"/>
      <c r="MA2338" s="308"/>
      <c r="MB2338" s="308"/>
      <c r="MC2338" s="308"/>
      <c r="MD2338" s="308"/>
      <c r="ME2338" s="308"/>
      <c r="MF2338" s="308"/>
      <c r="MG2338" s="308"/>
      <c r="MH2338" s="308"/>
      <c r="MI2338" s="308"/>
      <c r="MJ2338" s="308"/>
      <c r="MK2338" s="308"/>
      <c r="ML2338" s="308"/>
      <c r="MM2338" s="308"/>
      <c r="MN2338" s="308"/>
      <c r="MO2338" s="308"/>
      <c r="MP2338" s="308"/>
      <c r="MQ2338" s="308"/>
      <c r="MR2338" s="308"/>
      <c r="MS2338" s="308"/>
      <c r="MT2338" s="308"/>
      <c r="MU2338" s="308"/>
      <c r="MV2338" s="308"/>
      <c r="MW2338" s="308"/>
      <c r="MX2338" s="308"/>
      <c r="MY2338" s="308"/>
      <c r="MZ2338" s="308"/>
      <c r="NA2338" s="308"/>
      <c r="NB2338" s="308"/>
      <c r="NC2338" s="308"/>
      <c r="ND2338" s="308"/>
      <c r="NE2338" s="308"/>
      <c r="NF2338" s="308"/>
      <c r="NG2338" s="308"/>
      <c r="NH2338" s="308"/>
      <c r="NI2338" s="308"/>
      <c r="NJ2338" s="308"/>
      <c r="NK2338" s="308"/>
      <c r="NL2338" s="308"/>
      <c r="NM2338" s="308"/>
      <c r="NN2338" s="308"/>
      <c r="NO2338" s="308"/>
      <c r="NP2338" s="308"/>
      <c r="NQ2338" s="308"/>
      <c r="NR2338" s="308"/>
      <c r="NS2338" s="308"/>
      <c r="NT2338" s="308"/>
      <c r="NU2338" s="308"/>
      <c r="NV2338" s="308"/>
      <c r="NW2338" s="308"/>
      <c r="NX2338" s="308"/>
      <c r="NY2338" s="308"/>
      <c r="NZ2338" s="308"/>
      <c r="OA2338" s="308"/>
      <c r="OB2338" s="308"/>
      <c r="OC2338" s="308"/>
      <c r="OD2338" s="308"/>
      <c r="OE2338" s="308"/>
      <c r="OF2338" s="308"/>
      <c r="OG2338" s="308"/>
      <c r="OH2338" s="308"/>
      <c r="OI2338" s="308"/>
      <c r="OJ2338" s="308"/>
      <c r="OK2338" s="308"/>
      <c r="OL2338" s="308"/>
      <c r="OM2338" s="308"/>
      <c r="ON2338" s="308"/>
      <c r="OO2338" s="308"/>
      <c r="OP2338" s="308"/>
      <c r="OQ2338" s="308"/>
      <c r="OR2338" s="308"/>
      <c r="OS2338" s="308"/>
      <c r="OT2338" s="308"/>
      <c r="OU2338" s="308"/>
      <c r="OV2338" s="308"/>
      <c r="OW2338" s="308"/>
      <c r="OX2338" s="308"/>
      <c r="OY2338" s="308"/>
      <c r="OZ2338" s="308"/>
      <c r="PA2338" s="308"/>
      <c r="PB2338" s="308"/>
      <c r="PC2338" s="308"/>
      <c r="PD2338" s="308"/>
      <c r="PE2338" s="308"/>
      <c r="PF2338" s="308"/>
      <c r="PG2338" s="308"/>
      <c r="PH2338" s="308"/>
      <c r="PI2338" s="308"/>
      <c r="PJ2338" s="308"/>
      <c r="PK2338" s="308"/>
      <c r="PL2338" s="308"/>
      <c r="PM2338" s="308"/>
      <c r="PN2338" s="308"/>
      <c r="PO2338" s="308"/>
      <c r="PP2338" s="308"/>
      <c r="PQ2338" s="308"/>
      <c r="PR2338" s="308"/>
      <c r="PS2338" s="308"/>
      <c r="PT2338" s="308"/>
      <c r="PU2338" s="308"/>
      <c r="PV2338" s="308"/>
      <c r="PW2338" s="308"/>
      <c r="PX2338" s="308"/>
      <c r="PY2338" s="308"/>
      <c r="PZ2338" s="308"/>
      <c r="QA2338" s="308"/>
      <c r="QB2338" s="308"/>
      <c r="QC2338" s="308"/>
      <c r="QD2338" s="308"/>
      <c r="QE2338" s="308"/>
      <c r="QF2338" s="308"/>
      <c r="QG2338" s="308"/>
      <c r="QH2338" s="308"/>
      <c r="QI2338" s="308"/>
      <c r="QJ2338" s="308"/>
      <c r="QK2338" s="308"/>
      <c r="QL2338" s="308"/>
      <c r="QM2338" s="308"/>
      <c r="QN2338" s="308"/>
      <c r="QO2338" s="308"/>
      <c r="QP2338" s="308"/>
      <c r="QQ2338" s="308"/>
      <c r="QR2338" s="308"/>
      <c r="QS2338" s="308"/>
      <c r="QT2338" s="308"/>
      <c r="QU2338" s="308"/>
      <c r="QV2338" s="308"/>
      <c r="QW2338" s="308"/>
      <c r="QX2338" s="308"/>
      <c r="QY2338" s="308"/>
      <c r="QZ2338" s="308"/>
      <c r="RA2338" s="308"/>
      <c r="RB2338" s="308"/>
      <c r="RC2338" s="308"/>
      <c r="RD2338" s="308"/>
      <c r="RE2338" s="308"/>
      <c r="RF2338" s="308"/>
      <c r="RG2338" s="308"/>
      <c r="RH2338" s="308"/>
      <c r="RI2338" s="308"/>
      <c r="RJ2338" s="308"/>
      <c r="RK2338" s="308"/>
      <c r="RL2338" s="308"/>
      <c r="RM2338" s="308"/>
      <c r="RN2338" s="308"/>
      <c r="RO2338" s="308"/>
      <c r="RP2338" s="308"/>
      <c r="RQ2338" s="308"/>
      <c r="RR2338" s="308"/>
      <c r="RS2338" s="308"/>
      <c r="RT2338" s="308"/>
      <c r="RU2338" s="308"/>
      <c r="RV2338" s="308"/>
      <c r="RW2338" s="308"/>
      <c r="RX2338" s="308"/>
      <c r="RY2338" s="308"/>
      <c r="RZ2338" s="308"/>
      <c r="SA2338" s="308"/>
      <c r="SB2338" s="308"/>
      <c r="SC2338" s="308"/>
      <c r="SD2338" s="308"/>
      <c r="SE2338" s="308"/>
      <c r="SF2338" s="308"/>
      <c r="SG2338" s="308"/>
      <c r="SH2338" s="308"/>
      <c r="SI2338" s="308"/>
      <c r="SJ2338" s="308"/>
      <c r="SK2338" s="308"/>
      <c r="SL2338" s="308"/>
      <c r="SM2338" s="308"/>
      <c r="SN2338" s="308"/>
      <c r="SO2338" s="308"/>
      <c r="SP2338" s="308"/>
      <c r="SQ2338" s="308"/>
      <c r="SR2338" s="308"/>
      <c r="SS2338" s="308"/>
      <c r="ST2338" s="308"/>
      <c r="SU2338" s="308"/>
      <c r="SV2338" s="308"/>
      <c r="SW2338" s="308"/>
      <c r="SX2338" s="308"/>
      <c r="SY2338" s="308"/>
      <c r="SZ2338" s="308"/>
      <c r="TA2338" s="308"/>
      <c r="TB2338" s="308"/>
      <c r="TC2338" s="308"/>
      <c r="TD2338" s="308"/>
      <c r="TE2338" s="308"/>
      <c r="TF2338" s="308"/>
      <c r="TG2338" s="308"/>
      <c r="TH2338" s="308"/>
      <c r="TI2338" s="308"/>
      <c r="TJ2338" s="308"/>
      <c r="TK2338" s="308"/>
      <c r="TL2338" s="308"/>
      <c r="TM2338" s="308"/>
      <c r="TN2338" s="308"/>
      <c r="TO2338" s="308"/>
      <c r="TP2338" s="308"/>
      <c r="TQ2338" s="308"/>
      <c r="TR2338" s="308"/>
      <c r="TS2338" s="308"/>
      <c r="TT2338" s="308"/>
      <c r="TU2338" s="308"/>
      <c r="TV2338" s="308"/>
      <c r="TW2338" s="308"/>
      <c r="TX2338" s="308"/>
      <c r="TY2338" s="308"/>
      <c r="TZ2338" s="308"/>
      <c r="UA2338" s="308"/>
      <c r="UB2338" s="308"/>
      <c r="UC2338" s="308"/>
      <c r="UD2338" s="308"/>
      <c r="UE2338" s="308"/>
      <c r="UF2338" s="308"/>
      <c r="UG2338" s="308"/>
      <c r="UH2338" s="308"/>
      <c r="UI2338" s="308"/>
      <c r="UJ2338" s="308"/>
      <c r="UK2338" s="308"/>
      <c r="UL2338" s="308"/>
      <c r="UM2338" s="308"/>
      <c r="UN2338" s="308"/>
      <c r="UO2338" s="308"/>
      <c r="UP2338" s="308"/>
      <c r="UQ2338" s="308"/>
      <c r="UR2338" s="308"/>
      <c r="US2338" s="308"/>
      <c r="UT2338" s="308"/>
      <c r="UU2338" s="308"/>
      <c r="UV2338" s="308"/>
      <c r="UW2338" s="308"/>
      <c r="UX2338" s="308"/>
      <c r="UY2338" s="308"/>
      <c r="UZ2338" s="308"/>
      <c r="VA2338" s="308"/>
      <c r="VB2338" s="308"/>
      <c r="VC2338" s="308"/>
      <c r="VD2338" s="308"/>
      <c r="VE2338" s="308"/>
      <c r="VF2338" s="308"/>
      <c r="VG2338" s="308"/>
      <c r="VH2338" s="308"/>
      <c r="VI2338" s="308"/>
      <c r="VJ2338" s="308"/>
      <c r="VK2338" s="308"/>
      <c r="VL2338" s="308"/>
      <c r="VM2338" s="308"/>
      <c r="VN2338" s="308"/>
      <c r="VO2338" s="308"/>
      <c r="VP2338" s="308"/>
      <c r="VQ2338" s="308"/>
      <c r="VR2338" s="308"/>
      <c r="VS2338" s="308"/>
      <c r="VT2338" s="308"/>
      <c r="VU2338" s="308"/>
      <c r="VV2338" s="308"/>
      <c r="VW2338" s="308"/>
      <c r="VX2338" s="308"/>
      <c r="VY2338" s="308"/>
      <c r="VZ2338" s="308"/>
      <c r="WA2338" s="308"/>
      <c r="WB2338" s="308"/>
      <c r="WC2338" s="308"/>
      <c r="WD2338" s="308"/>
      <c r="WE2338" s="308"/>
      <c r="WF2338" s="308"/>
      <c r="WG2338" s="308"/>
      <c r="WH2338" s="308"/>
      <c r="WI2338" s="308"/>
      <c r="WJ2338" s="308"/>
      <c r="WK2338" s="308"/>
      <c r="WL2338" s="308"/>
      <c r="WM2338" s="308"/>
      <c r="WN2338" s="308"/>
      <c r="WO2338" s="308"/>
      <c r="WP2338" s="308"/>
      <c r="WQ2338" s="308"/>
      <c r="WR2338" s="308"/>
      <c r="WS2338" s="308"/>
      <c r="WT2338" s="308"/>
      <c r="WU2338" s="308"/>
      <c r="WV2338" s="308"/>
      <c r="WW2338" s="308"/>
      <c r="WX2338" s="308"/>
      <c r="WY2338" s="308"/>
      <c r="WZ2338" s="308"/>
      <c r="XA2338" s="308"/>
      <c r="XB2338" s="308"/>
      <c r="XC2338" s="308"/>
      <c r="XD2338" s="308"/>
      <c r="XE2338" s="308"/>
      <c r="XF2338" s="308"/>
      <c r="XG2338" s="308"/>
      <c r="XH2338" s="308"/>
      <c r="XI2338" s="308"/>
      <c r="XJ2338" s="308"/>
      <c r="XK2338" s="308"/>
      <c r="XL2338" s="308"/>
      <c r="XM2338" s="308"/>
      <c r="XN2338" s="308"/>
      <c r="XO2338" s="308"/>
      <c r="XP2338" s="308"/>
      <c r="XQ2338" s="308"/>
      <c r="XR2338" s="308"/>
      <c r="XS2338" s="308"/>
      <c r="XT2338" s="308"/>
      <c r="XU2338" s="308"/>
      <c r="XV2338" s="308"/>
      <c r="XW2338" s="308"/>
      <c r="XX2338" s="308"/>
      <c r="XY2338" s="308"/>
      <c r="XZ2338" s="308"/>
      <c r="YA2338" s="308"/>
      <c r="YB2338" s="308"/>
      <c r="YC2338" s="308"/>
      <c r="YD2338" s="308"/>
      <c r="YE2338" s="308"/>
      <c r="YF2338" s="308"/>
      <c r="YG2338" s="308"/>
      <c r="YH2338" s="308"/>
      <c r="YI2338" s="308"/>
      <c r="YJ2338" s="308"/>
      <c r="YK2338" s="308"/>
      <c r="YL2338" s="308"/>
      <c r="YM2338" s="308"/>
      <c r="YN2338" s="308"/>
      <c r="YO2338" s="308"/>
      <c r="YP2338" s="308"/>
      <c r="YQ2338" s="308"/>
      <c r="YR2338" s="308"/>
      <c r="YS2338" s="308"/>
      <c r="YT2338" s="308"/>
      <c r="YU2338" s="308"/>
      <c r="YV2338" s="308"/>
      <c r="YW2338" s="308"/>
      <c r="YX2338" s="308"/>
      <c r="YY2338" s="308"/>
      <c r="YZ2338" s="308"/>
      <c r="ZA2338" s="308"/>
      <c r="ZB2338" s="308"/>
      <c r="ZC2338" s="308"/>
      <c r="ZD2338" s="308"/>
      <c r="ZE2338" s="308"/>
      <c r="ZF2338" s="308"/>
      <c r="ZG2338" s="308"/>
      <c r="ZH2338" s="308"/>
      <c r="ZI2338" s="308"/>
      <c r="ZJ2338" s="308"/>
      <c r="ZK2338" s="308"/>
      <c r="ZL2338" s="308"/>
      <c r="ZM2338" s="308"/>
      <c r="ZN2338" s="308"/>
      <c r="ZO2338" s="308"/>
      <c r="ZP2338" s="308"/>
      <c r="ZQ2338" s="308"/>
      <c r="ZR2338" s="308"/>
      <c r="ZS2338" s="308"/>
      <c r="ZT2338" s="308"/>
      <c r="ZU2338" s="308"/>
      <c r="ZV2338" s="308"/>
      <c r="ZW2338" s="308"/>
      <c r="ZX2338" s="308"/>
      <c r="ZY2338" s="308"/>
      <c r="ZZ2338" s="308"/>
      <c r="AAA2338" s="308"/>
      <c r="AAB2338" s="308"/>
      <c r="AAC2338" s="308"/>
      <c r="AAD2338" s="308"/>
      <c r="AAE2338" s="308"/>
      <c r="AAF2338" s="308"/>
      <c r="AAG2338" s="308"/>
      <c r="AAH2338" s="308"/>
      <c r="AAI2338" s="308"/>
      <c r="AAJ2338" s="308"/>
      <c r="AAK2338" s="308"/>
      <c r="AAL2338" s="308"/>
      <c r="AAM2338" s="308"/>
      <c r="AAN2338" s="308"/>
      <c r="AAO2338" s="308"/>
      <c r="AAP2338" s="308"/>
      <c r="AAQ2338" s="308"/>
      <c r="AAR2338" s="308"/>
      <c r="AAS2338" s="308"/>
      <c r="AAT2338" s="308"/>
      <c r="AAU2338" s="308"/>
      <c r="AAV2338" s="308"/>
      <c r="AAW2338" s="308"/>
      <c r="AAX2338" s="308"/>
      <c r="AAY2338" s="308"/>
      <c r="AAZ2338" s="308"/>
      <c r="ABA2338" s="308"/>
      <c r="ABB2338" s="308"/>
      <c r="ABC2338" s="308"/>
      <c r="ABD2338" s="308"/>
      <c r="ABE2338" s="308"/>
      <c r="ABF2338" s="308"/>
      <c r="ABG2338" s="308"/>
      <c r="ABH2338" s="308"/>
      <c r="ABI2338" s="308"/>
      <c r="ABJ2338" s="308"/>
      <c r="ABK2338" s="308"/>
      <c r="ABL2338" s="308"/>
      <c r="ABM2338" s="308"/>
      <c r="ABN2338" s="308"/>
      <c r="ABO2338" s="308"/>
      <c r="ABP2338" s="308"/>
      <c r="ABQ2338" s="308"/>
      <c r="ABR2338" s="308"/>
      <c r="ABS2338" s="308"/>
      <c r="ABT2338" s="308"/>
      <c r="ABU2338" s="308"/>
      <c r="ABV2338" s="308"/>
      <c r="ABW2338" s="308"/>
      <c r="ABX2338" s="308"/>
      <c r="ABY2338" s="308"/>
      <c r="ABZ2338" s="308"/>
      <c r="ACA2338" s="308"/>
      <c r="ACB2338" s="308"/>
      <c r="ACC2338" s="308"/>
      <c r="ACD2338" s="308"/>
      <c r="ACE2338" s="308"/>
      <c r="ACF2338" s="308"/>
      <c r="ACG2338" s="308"/>
      <c r="ACH2338" s="308"/>
      <c r="ACI2338" s="308"/>
      <c r="ACJ2338" s="308"/>
      <c r="ACK2338" s="308"/>
      <c r="ACL2338" s="308"/>
      <c r="ACM2338" s="308"/>
      <c r="ACN2338" s="308"/>
      <c r="ACO2338" s="308"/>
      <c r="ACP2338" s="308"/>
      <c r="ACQ2338" s="308"/>
      <c r="ACR2338" s="308"/>
      <c r="ACS2338" s="308"/>
      <c r="ACT2338" s="308"/>
      <c r="ACU2338" s="308"/>
      <c r="ACV2338" s="308"/>
      <c r="ACW2338" s="308"/>
      <c r="ACX2338" s="308"/>
      <c r="ACY2338" s="308"/>
      <c r="ACZ2338" s="308"/>
      <c r="ADA2338" s="308"/>
      <c r="ADB2338" s="308"/>
      <c r="ADC2338" s="308"/>
      <c r="ADD2338" s="308"/>
      <c r="ADE2338" s="308"/>
      <c r="ADF2338" s="308"/>
      <c r="ADG2338" s="308"/>
      <c r="ADH2338" s="308"/>
      <c r="ADI2338" s="308"/>
      <c r="ADJ2338" s="308"/>
      <c r="ADK2338" s="308"/>
      <c r="ADL2338" s="308"/>
      <c r="ADM2338" s="308"/>
      <c r="ADN2338" s="308"/>
      <c r="ADO2338" s="308"/>
      <c r="ADP2338" s="308"/>
      <c r="ADQ2338" s="308"/>
      <c r="ADR2338" s="308"/>
      <c r="ADS2338" s="308"/>
      <c r="ADT2338" s="308"/>
      <c r="ADU2338" s="308"/>
      <c r="ADV2338" s="308"/>
      <c r="ADW2338" s="308"/>
      <c r="ADX2338" s="308"/>
      <c r="ADY2338" s="308"/>
      <c r="ADZ2338" s="308"/>
      <c r="AEA2338" s="308"/>
      <c r="AEB2338" s="308"/>
      <c r="AEC2338" s="308"/>
      <c r="AED2338" s="308"/>
      <c r="AEE2338" s="308"/>
      <c r="AEF2338" s="308"/>
      <c r="AEG2338" s="308"/>
      <c r="AEH2338" s="308"/>
      <c r="AEI2338" s="308"/>
      <c r="AEJ2338" s="308"/>
      <c r="AEK2338" s="308"/>
      <c r="AEL2338" s="308"/>
      <c r="AEM2338" s="308"/>
      <c r="AEN2338" s="308"/>
      <c r="AEO2338" s="308"/>
      <c r="AEP2338" s="308"/>
      <c r="AEQ2338" s="308"/>
      <c r="AER2338" s="308"/>
      <c r="AES2338" s="308"/>
      <c r="AET2338" s="308"/>
      <c r="AEU2338" s="308"/>
      <c r="AEV2338" s="308"/>
      <c r="AEW2338" s="308"/>
      <c r="AEX2338" s="308"/>
      <c r="AEY2338" s="308"/>
      <c r="AEZ2338" s="308"/>
      <c r="AFA2338" s="308"/>
      <c r="AFB2338" s="308"/>
      <c r="AFC2338" s="308"/>
      <c r="AFD2338" s="308"/>
      <c r="AFE2338" s="308"/>
      <c r="AFF2338" s="308"/>
      <c r="AFG2338" s="308"/>
      <c r="AFH2338" s="308"/>
      <c r="AFI2338" s="308"/>
      <c r="AFJ2338" s="308"/>
      <c r="AFK2338" s="308"/>
      <c r="AFL2338" s="308"/>
      <c r="AFM2338" s="308"/>
      <c r="AFN2338" s="308"/>
      <c r="AFO2338" s="308"/>
      <c r="AFP2338" s="308"/>
      <c r="AFQ2338" s="308"/>
      <c r="AFR2338" s="308"/>
      <c r="AFS2338" s="308"/>
      <c r="AFT2338" s="308"/>
      <c r="AFU2338" s="308"/>
      <c r="AFV2338" s="308"/>
      <c r="AFW2338" s="308"/>
      <c r="AFX2338" s="308"/>
      <c r="AFY2338" s="308"/>
      <c r="AFZ2338" s="308"/>
      <c r="AGA2338" s="308"/>
      <c r="AGB2338" s="308"/>
      <c r="AGC2338" s="308"/>
      <c r="AGD2338" s="308"/>
      <c r="AGE2338" s="308"/>
      <c r="AGF2338" s="308"/>
      <c r="AGG2338" s="308"/>
      <c r="AGH2338" s="308"/>
      <c r="AGI2338" s="308"/>
      <c r="AGJ2338" s="308"/>
      <c r="AGK2338" s="308"/>
      <c r="AGL2338" s="308"/>
      <c r="AGM2338" s="308"/>
      <c r="AGN2338" s="308"/>
      <c r="AGO2338" s="308"/>
      <c r="AGP2338" s="308"/>
      <c r="AGQ2338" s="308"/>
      <c r="AGR2338" s="308"/>
      <c r="AGS2338" s="308"/>
      <c r="AGT2338" s="308"/>
      <c r="AGU2338" s="308"/>
      <c r="AGV2338" s="308"/>
      <c r="AGW2338" s="308"/>
      <c r="AGX2338" s="308"/>
      <c r="AGY2338" s="308"/>
      <c r="AGZ2338" s="308"/>
      <c r="AHA2338" s="308"/>
      <c r="AHB2338" s="308"/>
      <c r="AHC2338" s="308"/>
      <c r="AHD2338" s="308"/>
      <c r="AHE2338" s="308"/>
      <c r="AHF2338" s="308"/>
      <c r="AHG2338" s="308"/>
      <c r="AHH2338" s="308"/>
      <c r="AHI2338" s="308"/>
      <c r="AHJ2338" s="308"/>
      <c r="AHK2338" s="308"/>
      <c r="AHL2338" s="308"/>
      <c r="AHM2338" s="308"/>
      <c r="AHN2338" s="308"/>
      <c r="AHO2338" s="308"/>
      <c r="AHP2338" s="308"/>
      <c r="AHQ2338" s="308"/>
      <c r="AHR2338" s="308"/>
      <c r="AHS2338" s="308"/>
      <c r="AHT2338" s="308"/>
      <c r="AHU2338" s="308"/>
      <c r="AHV2338" s="308"/>
      <c r="AHW2338" s="308"/>
      <c r="AHX2338" s="308"/>
      <c r="AHY2338" s="308"/>
      <c r="AHZ2338" s="308"/>
      <c r="AIA2338" s="308"/>
      <c r="AIB2338" s="308"/>
      <c r="AIC2338" s="308"/>
      <c r="AID2338" s="308"/>
      <c r="AIE2338" s="308"/>
      <c r="AIF2338" s="308"/>
      <c r="AIG2338" s="308"/>
      <c r="AIH2338" s="308"/>
      <c r="AII2338" s="308"/>
      <c r="AIJ2338" s="308"/>
      <c r="AIK2338" s="308"/>
      <c r="AIL2338" s="308"/>
      <c r="AIM2338" s="308"/>
      <c r="AIN2338" s="308"/>
      <c r="AIO2338" s="308"/>
      <c r="AIP2338" s="308"/>
      <c r="AIQ2338" s="308"/>
      <c r="AIR2338" s="308"/>
      <c r="AIS2338" s="308"/>
      <c r="AIT2338" s="308"/>
      <c r="AIU2338" s="308"/>
      <c r="AIV2338" s="308"/>
      <c r="AIW2338" s="308"/>
      <c r="AIX2338" s="308"/>
      <c r="AIY2338" s="308"/>
      <c r="AIZ2338" s="308"/>
      <c r="AJA2338" s="308"/>
      <c r="AJB2338" s="308"/>
      <c r="AJC2338" s="308"/>
      <c r="AJD2338" s="308"/>
      <c r="AJE2338" s="308"/>
      <c r="AJF2338" s="308"/>
      <c r="AJG2338" s="308"/>
      <c r="AJH2338" s="308"/>
      <c r="AJI2338" s="308"/>
      <c r="AJJ2338" s="308"/>
      <c r="AJK2338" s="308"/>
      <c r="AJL2338" s="308"/>
      <c r="AJM2338" s="308"/>
      <c r="AJN2338" s="308"/>
      <c r="AJO2338" s="308"/>
      <c r="AJP2338" s="308"/>
      <c r="AJQ2338" s="308"/>
      <c r="AJR2338" s="308"/>
      <c r="AJS2338" s="308"/>
      <c r="AJT2338" s="308"/>
      <c r="AJU2338" s="308"/>
      <c r="AJV2338" s="308"/>
      <c r="AJW2338" s="308"/>
      <c r="AJX2338" s="308"/>
      <c r="AJY2338" s="308"/>
      <c r="AJZ2338" s="308"/>
      <c r="AKA2338" s="308"/>
      <c r="AKB2338" s="308"/>
      <c r="AKC2338" s="308"/>
      <c r="AKD2338" s="308"/>
      <c r="AKE2338" s="308"/>
      <c r="AKF2338" s="308"/>
      <c r="AKG2338" s="308"/>
      <c r="AKH2338" s="308"/>
      <c r="AKI2338" s="308"/>
      <c r="AKJ2338" s="308"/>
      <c r="AKK2338" s="308"/>
      <c r="AKL2338" s="308"/>
      <c r="AKM2338" s="308"/>
      <c r="AKN2338" s="308"/>
      <c r="AKO2338" s="308"/>
      <c r="AKP2338" s="308"/>
      <c r="AKQ2338" s="308"/>
      <c r="AKR2338" s="308"/>
      <c r="AKS2338" s="308"/>
      <c r="AKT2338" s="308"/>
      <c r="AKU2338" s="308"/>
      <c r="AKV2338" s="308"/>
      <c r="AKW2338" s="308"/>
      <c r="AKX2338" s="308"/>
      <c r="AKY2338" s="308"/>
      <c r="AKZ2338" s="308"/>
      <c r="ALA2338" s="308"/>
      <c r="ALB2338" s="308"/>
      <c r="ALC2338" s="308"/>
      <c r="ALD2338" s="308"/>
      <c r="ALE2338" s="308"/>
      <c r="ALF2338" s="308"/>
      <c r="ALG2338" s="308"/>
      <c r="ALH2338" s="308"/>
      <c r="ALI2338" s="308"/>
      <c r="ALJ2338" s="308"/>
      <c r="ALK2338" s="308"/>
      <c r="ALL2338" s="308"/>
      <c r="ALM2338" s="308"/>
      <c r="ALN2338" s="308"/>
      <c r="ALO2338" s="308"/>
      <c r="ALP2338" s="308"/>
      <c r="ALQ2338" s="308"/>
      <c r="ALR2338" s="308"/>
      <c r="ALS2338" s="308"/>
      <c r="ALT2338" s="308"/>
      <c r="ALU2338" s="308"/>
      <c r="ALV2338" s="308"/>
      <c r="ALW2338" s="308"/>
      <c r="ALX2338" s="308"/>
      <c r="ALY2338" s="308"/>
      <c r="ALZ2338" s="308"/>
      <c r="AMA2338" s="308"/>
      <c r="AMB2338" s="308"/>
      <c r="AMC2338" s="308"/>
      <c r="AMD2338" s="308"/>
      <c r="AME2338" s="308"/>
      <c r="AMF2338" s="308"/>
      <c r="AMG2338" s="308"/>
      <c r="AMH2338" s="308"/>
      <c r="AMI2338" s="308"/>
      <c r="AMJ2338" s="308"/>
      <c r="AMK2338" s="308"/>
      <c r="AML2338" s="308"/>
      <c r="AMM2338" s="308"/>
      <c r="AMN2338" s="308"/>
    </row>
    <row r="2339" spans="1:1028" s="311" customFormat="1" ht="12.75" customHeight="1">
      <c r="A2339" s="308">
        <v>1</v>
      </c>
      <c r="B2339" s="308">
        <v>0</v>
      </c>
      <c r="C2339" s="311" t="s">
        <v>10485</v>
      </c>
      <c r="D2339" s="308" t="s">
        <v>10486</v>
      </c>
      <c r="E2339" s="308"/>
      <c r="F2339" s="308" t="s">
        <v>9630</v>
      </c>
      <c r="G2339" s="308"/>
      <c r="H2339" s="308"/>
      <c r="I2339" s="404" t="s">
        <v>4446</v>
      </c>
      <c r="J2339" s="407" t="s">
        <v>10478</v>
      </c>
      <c r="K2339" s="308"/>
      <c r="L2339" s="308"/>
      <c r="N2339" s="308" t="s">
        <v>1390</v>
      </c>
      <c r="O2339" s="308"/>
      <c r="P2339" s="310" t="s">
        <v>2114</v>
      </c>
      <c r="Q2339" s="310"/>
      <c r="R2339" s="308" t="s">
        <v>10197</v>
      </c>
      <c r="S2339" s="308"/>
      <c r="T2339" s="308"/>
      <c r="U2339" s="311" t="s">
        <v>10408</v>
      </c>
      <c r="V2339" s="311" t="s">
        <v>3705</v>
      </c>
      <c r="W2339" s="308"/>
      <c r="X2339" s="365"/>
      <c r="Y2339" s="308"/>
      <c r="Z2339" s="29" t="s">
        <v>1218</v>
      </c>
      <c r="AA2339" s="29" t="s">
        <v>1170</v>
      </c>
      <c r="AB2339" s="308"/>
      <c r="AC2339" s="308"/>
      <c r="AD2339" s="308"/>
      <c r="AE2339" s="308" t="s">
        <v>2950</v>
      </c>
      <c r="AF2339" s="309"/>
      <c r="AG2339" s="309">
        <v>1</v>
      </c>
      <c r="AH2339" s="309" t="s">
        <v>4439</v>
      </c>
      <c r="AI2339" s="309" t="s">
        <v>4440</v>
      </c>
      <c r="AJ2339" s="309" t="s">
        <v>4799</v>
      </c>
      <c r="AK2339" s="309" t="s">
        <v>4751</v>
      </c>
      <c r="AL2339" s="314" t="s">
        <v>10198</v>
      </c>
      <c r="AM2339" s="308"/>
      <c r="AN2339" s="308" t="s">
        <v>5085</v>
      </c>
      <c r="AO2339" s="308" t="s">
        <v>4442</v>
      </c>
      <c r="AP2339" s="308"/>
      <c r="AR2339" s="29" t="str">
        <f t="shared" si="367"/>
        <v>0</v>
      </c>
      <c r="AS2339" s="29">
        <f t="shared" si="368"/>
        <v>0</v>
      </c>
      <c r="AT2339" s="308">
        <v>0</v>
      </c>
      <c r="AU2339" s="308"/>
      <c r="AV2339" s="308"/>
      <c r="AW2339" s="29" t="str">
        <f t="shared" si="370"/>
        <v/>
      </c>
      <c r="AX2339" s="29" t="str">
        <f t="shared" si="362"/>
        <v/>
      </c>
      <c r="AY2339" s="29" t="str">
        <f t="shared" si="369"/>
        <v>https://media.mediathek-tanz-theater.de/iiif/2/nvt_img-414-007-003.JP2</v>
      </c>
      <c r="AZ2339" s="29" t="str">
        <f t="shared" si="363"/>
        <v>image/jp2</v>
      </c>
      <c r="BA2339" s="29" t="str">
        <f t="shared" si="364"/>
        <v>presentation/iiif</v>
      </c>
      <c r="BB2339" s="29" t="str">
        <f t="shared" si="365"/>
        <v>https://media.mediathek-tanz-theater.de/iiif/2/nvt_img-414-007-003.JP2/full/100,/0/default.jpg</v>
      </c>
      <c r="BC2339" s="29" t="str">
        <f t="shared" si="361"/>
        <v>image/jpeg</v>
      </c>
      <c r="BD2339" s="29" t="str">
        <f t="shared" si="366"/>
        <v>presentation/thumbnail</v>
      </c>
      <c r="BE2339" s="308"/>
      <c r="BF2339" s="308"/>
      <c r="BG2339" s="308"/>
      <c r="BH2339" s="308"/>
      <c r="BI2339" s="308"/>
      <c r="BJ2339" s="308"/>
      <c r="BK2339" s="308"/>
      <c r="BL2339" s="308"/>
      <c r="BM2339" s="308"/>
      <c r="BN2339" s="308"/>
      <c r="BO2339" s="308"/>
      <c r="BP2339" s="308"/>
      <c r="BQ2339" s="308"/>
      <c r="BR2339" s="308"/>
      <c r="BS2339" s="308"/>
      <c r="BT2339" s="308"/>
      <c r="BU2339" s="308"/>
      <c r="BV2339" s="308"/>
      <c r="BW2339" s="308"/>
      <c r="BX2339" s="308"/>
      <c r="BY2339" s="308"/>
      <c r="BZ2339" s="308"/>
      <c r="CA2339" s="308"/>
      <c r="CB2339" s="308"/>
      <c r="CC2339" s="308"/>
      <c r="CD2339" s="308"/>
      <c r="CE2339" s="308"/>
      <c r="CF2339" s="308"/>
      <c r="CG2339" s="308"/>
      <c r="CH2339" s="308"/>
      <c r="CI2339" s="308"/>
      <c r="CJ2339" s="308"/>
      <c r="CK2339" s="308"/>
      <c r="CL2339" s="308"/>
      <c r="CM2339" s="308"/>
      <c r="CN2339" s="308"/>
      <c r="CO2339" s="308"/>
      <c r="CP2339" s="308"/>
      <c r="CQ2339" s="308"/>
      <c r="CR2339" s="308"/>
      <c r="CS2339" s="308"/>
      <c r="CT2339" s="308"/>
      <c r="CU2339" s="308"/>
      <c r="CV2339" s="308"/>
      <c r="CW2339" s="308"/>
      <c r="CX2339" s="308"/>
      <c r="CY2339" s="308"/>
      <c r="CZ2339" s="308"/>
      <c r="DA2339" s="308"/>
      <c r="DB2339" s="308"/>
      <c r="DC2339" s="308"/>
      <c r="DD2339" s="308"/>
      <c r="DE2339" s="308"/>
      <c r="DF2339" s="308"/>
      <c r="DG2339" s="308"/>
      <c r="DH2339" s="308"/>
      <c r="DI2339" s="308"/>
      <c r="DJ2339" s="308"/>
      <c r="DK2339" s="308"/>
      <c r="DL2339" s="308"/>
      <c r="DM2339" s="308"/>
      <c r="DN2339" s="308"/>
      <c r="DO2339" s="308"/>
      <c r="DP2339" s="308"/>
      <c r="DQ2339" s="308"/>
      <c r="DR2339" s="308"/>
      <c r="DS2339" s="308"/>
      <c r="DT2339" s="308"/>
      <c r="DU2339" s="308"/>
      <c r="DV2339" s="308"/>
      <c r="DW2339" s="308"/>
      <c r="DX2339" s="308"/>
      <c r="DY2339" s="308"/>
      <c r="DZ2339" s="308"/>
      <c r="EA2339" s="308"/>
      <c r="EB2339" s="308"/>
      <c r="EC2339" s="308"/>
      <c r="ED2339" s="308"/>
      <c r="EE2339" s="308"/>
      <c r="EF2339" s="308"/>
      <c r="EG2339" s="308"/>
      <c r="EH2339" s="308"/>
      <c r="EI2339" s="308"/>
      <c r="EJ2339" s="308"/>
      <c r="EK2339" s="308"/>
      <c r="EL2339" s="308"/>
      <c r="EM2339" s="308"/>
      <c r="EN2339" s="308"/>
      <c r="EO2339" s="308"/>
      <c r="EP2339" s="308"/>
      <c r="EQ2339" s="308"/>
      <c r="ER2339" s="308"/>
      <c r="ES2339" s="308"/>
      <c r="ET2339" s="308"/>
      <c r="EU2339" s="308"/>
      <c r="EV2339" s="308"/>
      <c r="EW2339" s="308"/>
      <c r="EX2339" s="308"/>
      <c r="EY2339" s="308"/>
      <c r="EZ2339" s="308"/>
      <c r="FA2339" s="308"/>
      <c r="FB2339" s="308"/>
      <c r="FC2339" s="308"/>
      <c r="FD2339" s="308"/>
      <c r="FE2339" s="308"/>
      <c r="FF2339" s="308"/>
      <c r="FG2339" s="308"/>
      <c r="FH2339" s="308"/>
      <c r="FI2339" s="308"/>
      <c r="FJ2339" s="308"/>
      <c r="FK2339" s="308"/>
      <c r="FL2339" s="308"/>
      <c r="FM2339" s="308"/>
      <c r="FN2339" s="308"/>
      <c r="FO2339" s="308"/>
      <c r="FP2339" s="308"/>
      <c r="FQ2339" s="308"/>
      <c r="FR2339" s="308"/>
      <c r="FS2339" s="308"/>
      <c r="FT2339" s="308"/>
      <c r="FU2339" s="308"/>
      <c r="FV2339" s="308"/>
      <c r="FW2339" s="308"/>
      <c r="FX2339" s="308"/>
      <c r="FY2339" s="308"/>
      <c r="FZ2339" s="308"/>
      <c r="GA2339" s="308"/>
      <c r="GB2339" s="308"/>
      <c r="GC2339" s="308"/>
      <c r="GD2339" s="308"/>
      <c r="GE2339" s="308"/>
      <c r="GF2339" s="308"/>
      <c r="GG2339" s="308"/>
      <c r="GH2339" s="308"/>
      <c r="GI2339" s="308"/>
      <c r="GJ2339" s="308"/>
      <c r="GK2339" s="308"/>
      <c r="GL2339" s="308"/>
      <c r="GM2339" s="308"/>
      <c r="GN2339" s="308"/>
      <c r="GO2339" s="308"/>
      <c r="GP2339" s="308"/>
      <c r="GQ2339" s="308"/>
      <c r="GR2339" s="308"/>
      <c r="GS2339" s="308"/>
      <c r="GT2339" s="308"/>
      <c r="GU2339" s="308"/>
      <c r="GV2339" s="308"/>
      <c r="GW2339" s="308"/>
      <c r="GX2339" s="308"/>
      <c r="GY2339" s="308"/>
      <c r="GZ2339" s="308"/>
      <c r="HA2339" s="308"/>
      <c r="HB2339" s="308"/>
      <c r="HC2339" s="308"/>
      <c r="HD2339" s="308"/>
      <c r="HE2339" s="308"/>
      <c r="HF2339" s="308"/>
      <c r="HG2339" s="308"/>
      <c r="HH2339" s="308"/>
      <c r="HI2339" s="308"/>
      <c r="HJ2339" s="308"/>
      <c r="HK2339" s="308"/>
      <c r="HL2339" s="308"/>
      <c r="HM2339" s="308"/>
      <c r="HN2339" s="308"/>
      <c r="HO2339" s="308"/>
      <c r="HP2339" s="308"/>
      <c r="HQ2339" s="308"/>
      <c r="HR2339" s="308"/>
      <c r="HS2339" s="308"/>
      <c r="HT2339" s="308"/>
      <c r="HU2339" s="308"/>
      <c r="HV2339" s="308"/>
      <c r="HW2339" s="308"/>
      <c r="HX2339" s="308"/>
      <c r="HY2339" s="308"/>
      <c r="HZ2339" s="308"/>
      <c r="IA2339" s="308"/>
      <c r="IB2339" s="308"/>
      <c r="IC2339" s="308"/>
      <c r="ID2339" s="308"/>
      <c r="IE2339" s="308"/>
      <c r="IF2339" s="308"/>
      <c r="IG2339" s="308"/>
      <c r="IH2339" s="308"/>
      <c r="II2339" s="308"/>
      <c r="IJ2339" s="308"/>
      <c r="IK2339" s="308"/>
      <c r="IL2339" s="308"/>
      <c r="IM2339" s="308"/>
      <c r="IN2339" s="308"/>
      <c r="IO2339" s="308"/>
      <c r="IP2339" s="308"/>
      <c r="IQ2339" s="308"/>
      <c r="IR2339" s="308"/>
      <c r="IS2339" s="308"/>
      <c r="IT2339" s="308"/>
      <c r="IU2339" s="308"/>
      <c r="IV2339" s="308"/>
      <c r="IW2339" s="308"/>
      <c r="IX2339" s="308"/>
      <c r="IY2339" s="308"/>
      <c r="IZ2339" s="308"/>
      <c r="JA2339" s="308"/>
      <c r="JB2339" s="308"/>
      <c r="JC2339" s="308"/>
      <c r="JD2339" s="308"/>
      <c r="JE2339" s="308"/>
      <c r="JF2339" s="308"/>
      <c r="JG2339" s="308"/>
      <c r="JH2339" s="308"/>
      <c r="JI2339" s="308"/>
      <c r="JJ2339" s="308"/>
      <c r="JK2339" s="308"/>
      <c r="JL2339" s="308"/>
      <c r="JM2339" s="308"/>
      <c r="JN2339" s="308"/>
      <c r="JO2339" s="308"/>
      <c r="JP2339" s="308"/>
      <c r="JQ2339" s="308"/>
      <c r="JR2339" s="308"/>
      <c r="JS2339" s="308"/>
      <c r="JT2339" s="308"/>
      <c r="JU2339" s="308"/>
      <c r="JV2339" s="308"/>
      <c r="JW2339" s="308"/>
      <c r="JX2339" s="308"/>
      <c r="JY2339" s="308"/>
      <c r="JZ2339" s="308"/>
      <c r="KA2339" s="308"/>
      <c r="KB2339" s="308"/>
      <c r="KC2339" s="308"/>
      <c r="KD2339" s="308"/>
      <c r="KE2339" s="308"/>
      <c r="KF2339" s="308"/>
      <c r="KG2339" s="308"/>
      <c r="KH2339" s="308"/>
      <c r="KI2339" s="308"/>
      <c r="KJ2339" s="308"/>
      <c r="KK2339" s="308"/>
      <c r="KL2339" s="308"/>
      <c r="KM2339" s="308"/>
      <c r="KN2339" s="308"/>
      <c r="KO2339" s="308"/>
      <c r="KP2339" s="308"/>
      <c r="KQ2339" s="308"/>
      <c r="KR2339" s="308"/>
      <c r="KS2339" s="308"/>
      <c r="KT2339" s="308"/>
      <c r="KU2339" s="308"/>
      <c r="KV2339" s="308"/>
      <c r="KW2339" s="308"/>
      <c r="KX2339" s="308"/>
      <c r="KY2339" s="308"/>
      <c r="KZ2339" s="308"/>
      <c r="LA2339" s="308"/>
      <c r="LB2339" s="308"/>
      <c r="LC2339" s="308"/>
      <c r="LD2339" s="308"/>
      <c r="LE2339" s="308"/>
      <c r="LF2339" s="308"/>
      <c r="LG2339" s="308"/>
      <c r="LH2339" s="308"/>
      <c r="LI2339" s="308"/>
      <c r="LJ2339" s="308"/>
      <c r="LK2339" s="308"/>
      <c r="LL2339" s="308"/>
      <c r="LM2339" s="308"/>
      <c r="LN2339" s="308"/>
      <c r="LO2339" s="308"/>
      <c r="LP2339" s="308"/>
      <c r="LQ2339" s="308"/>
      <c r="LR2339" s="308"/>
      <c r="LS2339" s="308"/>
      <c r="LT2339" s="308"/>
      <c r="LU2339" s="308"/>
      <c r="LV2339" s="308"/>
      <c r="LW2339" s="308"/>
      <c r="LX2339" s="308"/>
      <c r="LY2339" s="308"/>
      <c r="LZ2339" s="308"/>
      <c r="MA2339" s="308"/>
      <c r="MB2339" s="308"/>
      <c r="MC2339" s="308"/>
      <c r="MD2339" s="308"/>
      <c r="ME2339" s="308"/>
      <c r="MF2339" s="308"/>
      <c r="MG2339" s="308"/>
      <c r="MH2339" s="308"/>
      <c r="MI2339" s="308"/>
      <c r="MJ2339" s="308"/>
      <c r="MK2339" s="308"/>
      <c r="ML2339" s="308"/>
      <c r="MM2339" s="308"/>
      <c r="MN2339" s="308"/>
      <c r="MO2339" s="308"/>
      <c r="MP2339" s="308"/>
      <c r="MQ2339" s="308"/>
      <c r="MR2339" s="308"/>
      <c r="MS2339" s="308"/>
      <c r="MT2339" s="308"/>
      <c r="MU2339" s="308"/>
      <c r="MV2339" s="308"/>
      <c r="MW2339" s="308"/>
      <c r="MX2339" s="308"/>
      <c r="MY2339" s="308"/>
      <c r="MZ2339" s="308"/>
      <c r="NA2339" s="308"/>
      <c r="NB2339" s="308"/>
      <c r="NC2339" s="308"/>
      <c r="ND2339" s="308"/>
      <c r="NE2339" s="308"/>
      <c r="NF2339" s="308"/>
      <c r="NG2339" s="308"/>
      <c r="NH2339" s="308"/>
      <c r="NI2339" s="308"/>
      <c r="NJ2339" s="308"/>
      <c r="NK2339" s="308"/>
      <c r="NL2339" s="308"/>
      <c r="NM2339" s="308"/>
      <c r="NN2339" s="308"/>
      <c r="NO2339" s="308"/>
      <c r="NP2339" s="308"/>
      <c r="NQ2339" s="308"/>
      <c r="NR2339" s="308"/>
      <c r="NS2339" s="308"/>
      <c r="NT2339" s="308"/>
      <c r="NU2339" s="308"/>
      <c r="NV2339" s="308"/>
      <c r="NW2339" s="308"/>
      <c r="NX2339" s="308"/>
      <c r="NY2339" s="308"/>
      <c r="NZ2339" s="308"/>
      <c r="OA2339" s="308"/>
      <c r="OB2339" s="308"/>
      <c r="OC2339" s="308"/>
      <c r="OD2339" s="308"/>
      <c r="OE2339" s="308"/>
      <c r="OF2339" s="308"/>
      <c r="OG2339" s="308"/>
      <c r="OH2339" s="308"/>
      <c r="OI2339" s="308"/>
      <c r="OJ2339" s="308"/>
      <c r="OK2339" s="308"/>
      <c r="OL2339" s="308"/>
      <c r="OM2339" s="308"/>
      <c r="ON2339" s="308"/>
      <c r="OO2339" s="308"/>
      <c r="OP2339" s="308"/>
      <c r="OQ2339" s="308"/>
      <c r="OR2339" s="308"/>
      <c r="OS2339" s="308"/>
      <c r="OT2339" s="308"/>
      <c r="OU2339" s="308"/>
      <c r="OV2339" s="308"/>
      <c r="OW2339" s="308"/>
      <c r="OX2339" s="308"/>
      <c r="OY2339" s="308"/>
      <c r="OZ2339" s="308"/>
      <c r="PA2339" s="308"/>
      <c r="PB2339" s="308"/>
      <c r="PC2339" s="308"/>
      <c r="PD2339" s="308"/>
      <c r="PE2339" s="308"/>
      <c r="PF2339" s="308"/>
      <c r="PG2339" s="308"/>
      <c r="PH2339" s="308"/>
      <c r="PI2339" s="308"/>
      <c r="PJ2339" s="308"/>
      <c r="PK2339" s="308"/>
      <c r="PL2339" s="308"/>
      <c r="PM2339" s="308"/>
      <c r="PN2339" s="308"/>
      <c r="PO2339" s="308"/>
      <c r="PP2339" s="308"/>
      <c r="PQ2339" s="308"/>
      <c r="PR2339" s="308"/>
      <c r="PS2339" s="308"/>
      <c r="PT2339" s="308"/>
      <c r="PU2339" s="308"/>
      <c r="PV2339" s="308"/>
      <c r="PW2339" s="308"/>
      <c r="PX2339" s="308"/>
      <c r="PY2339" s="308"/>
      <c r="PZ2339" s="308"/>
      <c r="QA2339" s="308"/>
      <c r="QB2339" s="308"/>
      <c r="QC2339" s="308"/>
      <c r="QD2339" s="308"/>
      <c r="QE2339" s="308"/>
      <c r="QF2339" s="308"/>
      <c r="QG2339" s="308"/>
      <c r="QH2339" s="308"/>
      <c r="QI2339" s="308"/>
      <c r="QJ2339" s="308"/>
      <c r="QK2339" s="308"/>
      <c r="QL2339" s="308"/>
      <c r="QM2339" s="308"/>
      <c r="QN2339" s="308"/>
      <c r="QO2339" s="308"/>
      <c r="QP2339" s="308"/>
      <c r="QQ2339" s="308"/>
      <c r="QR2339" s="308"/>
      <c r="QS2339" s="308"/>
      <c r="QT2339" s="308"/>
      <c r="QU2339" s="308"/>
      <c r="QV2339" s="308"/>
      <c r="QW2339" s="308"/>
      <c r="QX2339" s="308"/>
      <c r="QY2339" s="308"/>
      <c r="QZ2339" s="308"/>
      <c r="RA2339" s="308"/>
      <c r="RB2339" s="308"/>
      <c r="RC2339" s="308"/>
      <c r="RD2339" s="308"/>
      <c r="RE2339" s="308"/>
      <c r="RF2339" s="308"/>
      <c r="RG2339" s="308"/>
      <c r="RH2339" s="308"/>
      <c r="RI2339" s="308"/>
      <c r="RJ2339" s="308"/>
      <c r="RK2339" s="308"/>
      <c r="RL2339" s="308"/>
      <c r="RM2339" s="308"/>
      <c r="RN2339" s="308"/>
      <c r="RO2339" s="308"/>
      <c r="RP2339" s="308"/>
      <c r="RQ2339" s="308"/>
      <c r="RR2339" s="308"/>
      <c r="RS2339" s="308"/>
      <c r="RT2339" s="308"/>
      <c r="RU2339" s="308"/>
      <c r="RV2339" s="308"/>
      <c r="RW2339" s="308"/>
      <c r="RX2339" s="308"/>
      <c r="RY2339" s="308"/>
      <c r="RZ2339" s="308"/>
      <c r="SA2339" s="308"/>
      <c r="SB2339" s="308"/>
      <c r="SC2339" s="308"/>
      <c r="SD2339" s="308"/>
      <c r="SE2339" s="308"/>
      <c r="SF2339" s="308"/>
      <c r="SG2339" s="308"/>
      <c r="SH2339" s="308"/>
      <c r="SI2339" s="308"/>
      <c r="SJ2339" s="308"/>
      <c r="SK2339" s="308"/>
      <c r="SL2339" s="308"/>
      <c r="SM2339" s="308"/>
      <c r="SN2339" s="308"/>
      <c r="SO2339" s="308"/>
      <c r="SP2339" s="308"/>
      <c r="SQ2339" s="308"/>
      <c r="SR2339" s="308"/>
      <c r="SS2339" s="308"/>
      <c r="ST2339" s="308"/>
      <c r="SU2339" s="308"/>
      <c r="SV2339" s="308"/>
      <c r="SW2339" s="308"/>
      <c r="SX2339" s="308"/>
      <c r="SY2339" s="308"/>
      <c r="SZ2339" s="308"/>
      <c r="TA2339" s="308"/>
      <c r="TB2339" s="308"/>
      <c r="TC2339" s="308"/>
      <c r="TD2339" s="308"/>
      <c r="TE2339" s="308"/>
      <c r="TF2339" s="308"/>
      <c r="TG2339" s="308"/>
      <c r="TH2339" s="308"/>
      <c r="TI2339" s="308"/>
      <c r="TJ2339" s="308"/>
      <c r="TK2339" s="308"/>
      <c r="TL2339" s="308"/>
      <c r="TM2339" s="308"/>
      <c r="TN2339" s="308"/>
      <c r="TO2339" s="308"/>
      <c r="TP2339" s="308"/>
      <c r="TQ2339" s="308"/>
      <c r="TR2339" s="308"/>
      <c r="TS2339" s="308"/>
      <c r="TT2339" s="308"/>
      <c r="TU2339" s="308"/>
      <c r="TV2339" s="308"/>
      <c r="TW2339" s="308"/>
      <c r="TX2339" s="308"/>
      <c r="TY2339" s="308"/>
      <c r="TZ2339" s="308"/>
      <c r="UA2339" s="308"/>
      <c r="UB2339" s="308"/>
      <c r="UC2339" s="308"/>
      <c r="UD2339" s="308"/>
      <c r="UE2339" s="308"/>
      <c r="UF2339" s="308"/>
      <c r="UG2339" s="308"/>
      <c r="UH2339" s="308"/>
      <c r="UI2339" s="308"/>
      <c r="UJ2339" s="308"/>
      <c r="UK2339" s="308"/>
      <c r="UL2339" s="308"/>
      <c r="UM2339" s="308"/>
      <c r="UN2339" s="308"/>
      <c r="UO2339" s="308"/>
      <c r="UP2339" s="308"/>
      <c r="UQ2339" s="308"/>
      <c r="UR2339" s="308"/>
      <c r="US2339" s="308"/>
      <c r="UT2339" s="308"/>
      <c r="UU2339" s="308"/>
      <c r="UV2339" s="308"/>
      <c r="UW2339" s="308"/>
      <c r="UX2339" s="308"/>
      <c r="UY2339" s="308"/>
      <c r="UZ2339" s="308"/>
      <c r="VA2339" s="308"/>
      <c r="VB2339" s="308"/>
      <c r="VC2339" s="308"/>
      <c r="VD2339" s="308"/>
      <c r="VE2339" s="308"/>
      <c r="VF2339" s="308"/>
      <c r="VG2339" s="308"/>
      <c r="VH2339" s="308"/>
      <c r="VI2339" s="308"/>
      <c r="VJ2339" s="308"/>
      <c r="VK2339" s="308"/>
      <c r="VL2339" s="308"/>
      <c r="VM2339" s="308"/>
      <c r="VN2339" s="308"/>
      <c r="VO2339" s="308"/>
      <c r="VP2339" s="308"/>
      <c r="VQ2339" s="308"/>
      <c r="VR2339" s="308"/>
      <c r="VS2339" s="308"/>
      <c r="VT2339" s="308"/>
      <c r="VU2339" s="308"/>
      <c r="VV2339" s="308"/>
      <c r="VW2339" s="308"/>
      <c r="VX2339" s="308"/>
      <c r="VY2339" s="308"/>
      <c r="VZ2339" s="308"/>
      <c r="WA2339" s="308"/>
      <c r="WB2339" s="308"/>
      <c r="WC2339" s="308"/>
      <c r="WD2339" s="308"/>
      <c r="WE2339" s="308"/>
      <c r="WF2339" s="308"/>
      <c r="WG2339" s="308"/>
      <c r="WH2339" s="308"/>
      <c r="WI2339" s="308"/>
      <c r="WJ2339" s="308"/>
      <c r="WK2339" s="308"/>
      <c r="WL2339" s="308"/>
      <c r="WM2339" s="308"/>
      <c r="WN2339" s="308"/>
      <c r="WO2339" s="308"/>
      <c r="WP2339" s="308"/>
      <c r="WQ2339" s="308"/>
      <c r="WR2339" s="308"/>
      <c r="WS2339" s="308"/>
      <c r="WT2339" s="308"/>
      <c r="WU2339" s="308"/>
      <c r="WV2339" s="308"/>
      <c r="WW2339" s="308"/>
      <c r="WX2339" s="308"/>
      <c r="WY2339" s="308"/>
      <c r="WZ2339" s="308"/>
      <c r="XA2339" s="308"/>
      <c r="XB2339" s="308"/>
      <c r="XC2339" s="308"/>
      <c r="XD2339" s="308"/>
      <c r="XE2339" s="308"/>
      <c r="XF2339" s="308"/>
      <c r="XG2339" s="308"/>
      <c r="XH2339" s="308"/>
      <c r="XI2339" s="308"/>
      <c r="XJ2339" s="308"/>
      <c r="XK2339" s="308"/>
      <c r="XL2339" s="308"/>
      <c r="XM2339" s="308"/>
      <c r="XN2339" s="308"/>
      <c r="XO2339" s="308"/>
      <c r="XP2339" s="308"/>
      <c r="XQ2339" s="308"/>
      <c r="XR2339" s="308"/>
      <c r="XS2339" s="308"/>
      <c r="XT2339" s="308"/>
      <c r="XU2339" s="308"/>
      <c r="XV2339" s="308"/>
      <c r="XW2339" s="308"/>
      <c r="XX2339" s="308"/>
      <c r="XY2339" s="308"/>
      <c r="XZ2339" s="308"/>
      <c r="YA2339" s="308"/>
      <c r="YB2339" s="308"/>
      <c r="YC2339" s="308"/>
      <c r="YD2339" s="308"/>
      <c r="YE2339" s="308"/>
      <c r="YF2339" s="308"/>
      <c r="YG2339" s="308"/>
      <c r="YH2339" s="308"/>
      <c r="YI2339" s="308"/>
      <c r="YJ2339" s="308"/>
      <c r="YK2339" s="308"/>
      <c r="YL2339" s="308"/>
      <c r="YM2339" s="308"/>
      <c r="YN2339" s="308"/>
      <c r="YO2339" s="308"/>
      <c r="YP2339" s="308"/>
      <c r="YQ2339" s="308"/>
      <c r="YR2339" s="308"/>
      <c r="YS2339" s="308"/>
      <c r="YT2339" s="308"/>
      <c r="YU2339" s="308"/>
      <c r="YV2339" s="308"/>
      <c r="YW2339" s="308"/>
      <c r="YX2339" s="308"/>
      <c r="YY2339" s="308"/>
      <c r="YZ2339" s="308"/>
      <c r="ZA2339" s="308"/>
      <c r="ZB2339" s="308"/>
      <c r="ZC2339" s="308"/>
      <c r="ZD2339" s="308"/>
      <c r="ZE2339" s="308"/>
      <c r="ZF2339" s="308"/>
      <c r="ZG2339" s="308"/>
      <c r="ZH2339" s="308"/>
      <c r="ZI2339" s="308"/>
      <c r="ZJ2339" s="308"/>
      <c r="ZK2339" s="308"/>
      <c r="ZL2339" s="308"/>
      <c r="ZM2339" s="308"/>
      <c r="ZN2339" s="308"/>
      <c r="ZO2339" s="308"/>
      <c r="ZP2339" s="308"/>
      <c r="ZQ2339" s="308"/>
      <c r="ZR2339" s="308"/>
      <c r="ZS2339" s="308"/>
      <c r="ZT2339" s="308"/>
      <c r="ZU2339" s="308"/>
      <c r="ZV2339" s="308"/>
      <c r="ZW2339" s="308"/>
      <c r="ZX2339" s="308"/>
      <c r="ZY2339" s="308"/>
      <c r="ZZ2339" s="308"/>
      <c r="AAA2339" s="308"/>
      <c r="AAB2339" s="308"/>
      <c r="AAC2339" s="308"/>
      <c r="AAD2339" s="308"/>
      <c r="AAE2339" s="308"/>
      <c r="AAF2339" s="308"/>
      <c r="AAG2339" s="308"/>
      <c r="AAH2339" s="308"/>
      <c r="AAI2339" s="308"/>
      <c r="AAJ2339" s="308"/>
      <c r="AAK2339" s="308"/>
      <c r="AAL2339" s="308"/>
      <c r="AAM2339" s="308"/>
      <c r="AAN2339" s="308"/>
      <c r="AAO2339" s="308"/>
      <c r="AAP2339" s="308"/>
      <c r="AAQ2339" s="308"/>
      <c r="AAR2339" s="308"/>
      <c r="AAS2339" s="308"/>
      <c r="AAT2339" s="308"/>
      <c r="AAU2339" s="308"/>
      <c r="AAV2339" s="308"/>
      <c r="AAW2339" s="308"/>
      <c r="AAX2339" s="308"/>
      <c r="AAY2339" s="308"/>
      <c r="AAZ2339" s="308"/>
      <c r="ABA2339" s="308"/>
      <c r="ABB2339" s="308"/>
      <c r="ABC2339" s="308"/>
      <c r="ABD2339" s="308"/>
      <c r="ABE2339" s="308"/>
      <c r="ABF2339" s="308"/>
      <c r="ABG2339" s="308"/>
      <c r="ABH2339" s="308"/>
      <c r="ABI2339" s="308"/>
      <c r="ABJ2339" s="308"/>
      <c r="ABK2339" s="308"/>
      <c r="ABL2339" s="308"/>
      <c r="ABM2339" s="308"/>
      <c r="ABN2339" s="308"/>
      <c r="ABO2339" s="308"/>
      <c r="ABP2339" s="308"/>
      <c r="ABQ2339" s="308"/>
      <c r="ABR2339" s="308"/>
      <c r="ABS2339" s="308"/>
      <c r="ABT2339" s="308"/>
      <c r="ABU2339" s="308"/>
      <c r="ABV2339" s="308"/>
      <c r="ABW2339" s="308"/>
      <c r="ABX2339" s="308"/>
      <c r="ABY2339" s="308"/>
      <c r="ABZ2339" s="308"/>
      <c r="ACA2339" s="308"/>
      <c r="ACB2339" s="308"/>
      <c r="ACC2339" s="308"/>
      <c r="ACD2339" s="308"/>
      <c r="ACE2339" s="308"/>
      <c r="ACF2339" s="308"/>
      <c r="ACG2339" s="308"/>
      <c r="ACH2339" s="308"/>
      <c r="ACI2339" s="308"/>
      <c r="ACJ2339" s="308"/>
      <c r="ACK2339" s="308"/>
      <c r="ACL2339" s="308"/>
      <c r="ACM2339" s="308"/>
      <c r="ACN2339" s="308"/>
      <c r="ACO2339" s="308"/>
      <c r="ACP2339" s="308"/>
      <c r="ACQ2339" s="308"/>
      <c r="ACR2339" s="308"/>
      <c r="ACS2339" s="308"/>
      <c r="ACT2339" s="308"/>
      <c r="ACU2339" s="308"/>
      <c r="ACV2339" s="308"/>
      <c r="ACW2339" s="308"/>
      <c r="ACX2339" s="308"/>
      <c r="ACY2339" s="308"/>
      <c r="ACZ2339" s="308"/>
      <c r="ADA2339" s="308"/>
      <c r="ADB2339" s="308"/>
      <c r="ADC2339" s="308"/>
      <c r="ADD2339" s="308"/>
      <c r="ADE2339" s="308"/>
      <c r="ADF2339" s="308"/>
      <c r="ADG2339" s="308"/>
      <c r="ADH2339" s="308"/>
      <c r="ADI2339" s="308"/>
      <c r="ADJ2339" s="308"/>
      <c r="ADK2339" s="308"/>
      <c r="ADL2339" s="308"/>
      <c r="ADM2339" s="308"/>
      <c r="ADN2339" s="308"/>
      <c r="ADO2339" s="308"/>
      <c r="ADP2339" s="308"/>
      <c r="ADQ2339" s="308"/>
      <c r="ADR2339" s="308"/>
      <c r="ADS2339" s="308"/>
      <c r="ADT2339" s="308"/>
      <c r="ADU2339" s="308"/>
      <c r="ADV2339" s="308"/>
      <c r="ADW2339" s="308"/>
      <c r="ADX2339" s="308"/>
      <c r="ADY2339" s="308"/>
      <c r="ADZ2339" s="308"/>
      <c r="AEA2339" s="308"/>
      <c r="AEB2339" s="308"/>
      <c r="AEC2339" s="308"/>
      <c r="AED2339" s="308"/>
      <c r="AEE2339" s="308"/>
      <c r="AEF2339" s="308"/>
      <c r="AEG2339" s="308"/>
      <c r="AEH2339" s="308"/>
      <c r="AEI2339" s="308"/>
      <c r="AEJ2339" s="308"/>
      <c r="AEK2339" s="308"/>
      <c r="AEL2339" s="308"/>
      <c r="AEM2339" s="308"/>
      <c r="AEN2339" s="308"/>
      <c r="AEO2339" s="308"/>
      <c r="AEP2339" s="308"/>
      <c r="AEQ2339" s="308"/>
      <c r="AER2339" s="308"/>
      <c r="AES2339" s="308"/>
      <c r="AET2339" s="308"/>
      <c r="AEU2339" s="308"/>
      <c r="AEV2339" s="308"/>
      <c r="AEW2339" s="308"/>
      <c r="AEX2339" s="308"/>
      <c r="AEY2339" s="308"/>
      <c r="AEZ2339" s="308"/>
      <c r="AFA2339" s="308"/>
      <c r="AFB2339" s="308"/>
      <c r="AFC2339" s="308"/>
      <c r="AFD2339" s="308"/>
      <c r="AFE2339" s="308"/>
      <c r="AFF2339" s="308"/>
      <c r="AFG2339" s="308"/>
      <c r="AFH2339" s="308"/>
      <c r="AFI2339" s="308"/>
      <c r="AFJ2339" s="308"/>
      <c r="AFK2339" s="308"/>
      <c r="AFL2339" s="308"/>
      <c r="AFM2339" s="308"/>
      <c r="AFN2339" s="308"/>
      <c r="AFO2339" s="308"/>
      <c r="AFP2339" s="308"/>
      <c r="AFQ2339" s="308"/>
      <c r="AFR2339" s="308"/>
      <c r="AFS2339" s="308"/>
      <c r="AFT2339" s="308"/>
      <c r="AFU2339" s="308"/>
      <c r="AFV2339" s="308"/>
      <c r="AFW2339" s="308"/>
      <c r="AFX2339" s="308"/>
      <c r="AFY2339" s="308"/>
      <c r="AFZ2339" s="308"/>
      <c r="AGA2339" s="308"/>
      <c r="AGB2339" s="308"/>
      <c r="AGC2339" s="308"/>
      <c r="AGD2339" s="308"/>
      <c r="AGE2339" s="308"/>
      <c r="AGF2339" s="308"/>
      <c r="AGG2339" s="308"/>
      <c r="AGH2339" s="308"/>
      <c r="AGI2339" s="308"/>
      <c r="AGJ2339" s="308"/>
      <c r="AGK2339" s="308"/>
      <c r="AGL2339" s="308"/>
      <c r="AGM2339" s="308"/>
      <c r="AGN2339" s="308"/>
      <c r="AGO2339" s="308"/>
      <c r="AGP2339" s="308"/>
      <c r="AGQ2339" s="308"/>
      <c r="AGR2339" s="308"/>
      <c r="AGS2339" s="308"/>
      <c r="AGT2339" s="308"/>
      <c r="AGU2339" s="308"/>
      <c r="AGV2339" s="308"/>
      <c r="AGW2339" s="308"/>
      <c r="AGX2339" s="308"/>
      <c r="AGY2339" s="308"/>
      <c r="AGZ2339" s="308"/>
      <c r="AHA2339" s="308"/>
      <c r="AHB2339" s="308"/>
      <c r="AHC2339" s="308"/>
      <c r="AHD2339" s="308"/>
      <c r="AHE2339" s="308"/>
      <c r="AHF2339" s="308"/>
      <c r="AHG2339" s="308"/>
      <c r="AHH2339" s="308"/>
      <c r="AHI2339" s="308"/>
      <c r="AHJ2339" s="308"/>
      <c r="AHK2339" s="308"/>
      <c r="AHL2339" s="308"/>
      <c r="AHM2339" s="308"/>
      <c r="AHN2339" s="308"/>
      <c r="AHO2339" s="308"/>
      <c r="AHP2339" s="308"/>
      <c r="AHQ2339" s="308"/>
      <c r="AHR2339" s="308"/>
      <c r="AHS2339" s="308"/>
      <c r="AHT2339" s="308"/>
      <c r="AHU2339" s="308"/>
      <c r="AHV2339" s="308"/>
      <c r="AHW2339" s="308"/>
      <c r="AHX2339" s="308"/>
      <c r="AHY2339" s="308"/>
      <c r="AHZ2339" s="308"/>
      <c r="AIA2339" s="308"/>
      <c r="AIB2339" s="308"/>
      <c r="AIC2339" s="308"/>
      <c r="AID2339" s="308"/>
      <c r="AIE2339" s="308"/>
      <c r="AIF2339" s="308"/>
      <c r="AIG2339" s="308"/>
      <c r="AIH2339" s="308"/>
      <c r="AII2339" s="308"/>
      <c r="AIJ2339" s="308"/>
      <c r="AIK2339" s="308"/>
      <c r="AIL2339" s="308"/>
      <c r="AIM2339" s="308"/>
      <c r="AIN2339" s="308"/>
      <c r="AIO2339" s="308"/>
      <c r="AIP2339" s="308"/>
      <c r="AIQ2339" s="308"/>
      <c r="AIR2339" s="308"/>
      <c r="AIS2339" s="308"/>
      <c r="AIT2339" s="308"/>
      <c r="AIU2339" s="308"/>
      <c r="AIV2339" s="308"/>
      <c r="AIW2339" s="308"/>
      <c r="AIX2339" s="308"/>
      <c r="AIY2339" s="308"/>
      <c r="AIZ2339" s="308"/>
      <c r="AJA2339" s="308"/>
      <c r="AJB2339" s="308"/>
      <c r="AJC2339" s="308"/>
      <c r="AJD2339" s="308"/>
      <c r="AJE2339" s="308"/>
      <c r="AJF2339" s="308"/>
      <c r="AJG2339" s="308"/>
      <c r="AJH2339" s="308"/>
      <c r="AJI2339" s="308"/>
      <c r="AJJ2339" s="308"/>
      <c r="AJK2339" s="308"/>
      <c r="AJL2339" s="308"/>
      <c r="AJM2339" s="308"/>
      <c r="AJN2339" s="308"/>
      <c r="AJO2339" s="308"/>
      <c r="AJP2339" s="308"/>
      <c r="AJQ2339" s="308"/>
      <c r="AJR2339" s="308"/>
      <c r="AJS2339" s="308"/>
      <c r="AJT2339" s="308"/>
      <c r="AJU2339" s="308"/>
      <c r="AJV2339" s="308"/>
      <c r="AJW2339" s="308"/>
      <c r="AJX2339" s="308"/>
      <c r="AJY2339" s="308"/>
      <c r="AJZ2339" s="308"/>
      <c r="AKA2339" s="308"/>
      <c r="AKB2339" s="308"/>
      <c r="AKC2339" s="308"/>
      <c r="AKD2339" s="308"/>
      <c r="AKE2339" s="308"/>
      <c r="AKF2339" s="308"/>
      <c r="AKG2339" s="308"/>
      <c r="AKH2339" s="308"/>
      <c r="AKI2339" s="308"/>
      <c r="AKJ2339" s="308"/>
      <c r="AKK2339" s="308"/>
      <c r="AKL2339" s="308"/>
      <c r="AKM2339" s="308"/>
      <c r="AKN2339" s="308"/>
      <c r="AKO2339" s="308"/>
      <c r="AKP2339" s="308"/>
      <c r="AKQ2339" s="308"/>
      <c r="AKR2339" s="308"/>
      <c r="AKS2339" s="308"/>
      <c r="AKT2339" s="308"/>
      <c r="AKU2339" s="308"/>
      <c r="AKV2339" s="308"/>
      <c r="AKW2339" s="308"/>
      <c r="AKX2339" s="308"/>
      <c r="AKY2339" s="308"/>
      <c r="AKZ2339" s="308"/>
      <c r="ALA2339" s="308"/>
      <c r="ALB2339" s="308"/>
      <c r="ALC2339" s="308"/>
      <c r="ALD2339" s="308"/>
      <c r="ALE2339" s="308"/>
      <c r="ALF2339" s="308"/>
      <c r="ALG2339" s="308"/>
      <c r="ALH2339" s="308"/>
      <c r="ALI2339" s="308"/>
      <c r="ALJ2339" s="308"/>
      <c r="ALK2339" s="308"/>
      <c r="ALL2339" s="308"/>
      <c r="ALM2339" s="308"/>
      <c r="ALN2339" s="308"/>
      <c r="ALO2339" s="308"/>
      <c r="ALP2339" s="308"/>
      <c r="ALQ2339" s="308"/>
      <c r="ALR2339" s="308"/>
      <c r="ALS2339" s="308"/>
      <c r="ALT2339" s="308"/>
      <c r="ALU2339" s="308"/>
      <c r="ALV2339" s="308"/>
      <c r="ALW2339" s="308"/>
      <c r="ALX2339" s="308"/>
      <c r="ALY2339" s="308"/>
      <c r="ALZ2339" s="308"/>
      <c r="AMA2339" s="308"/>
      <c r="AMB2339" s="308"/>
      <c r="AMC2339" s="308"/>
      <c r="AMD2339" s="308"/>
      <c r="AME2339" s="308"/>
      <c r="AMF2339" s="308"/>
      <c r="AMG2339" s="308"/>
      <c r="AMH2339" s="308"/>
      <c r="AMI2339" s="308"/>
      <c r="AMJ2339" s="308"/>
      <c r="AMK2339" s="308"/>
      <c r="AML2339" s="308"/>
      <c r="AMM2339" s="308"/>
      <c r="AMN2339" s="308"/>
    </row>
    <row r="2340" spans="1:1028" s="311" customFormat="1" ht="12.75" customHeight="1">
      <c r="A2340" s="308">
        <v>1</v>
      </c>
      <c r="B2340" s="308">
        <v>0</v>
      </c>
      <c r="C2340" s="311" t="s">
        <v>10487</v>
      </c>
      <c r="D2340" s="308" t="s">
        <v>10488</v>
      </c>
      <c r="E2340" s="308"/>
      <c r="F2340" s="308" t="s">
        <v>9630</v>
      </c>
      <c r="G2340" s="308"/>
      <c r="H2340" s="308"/>
      <c r="I2340" s="404" t="s">
        <v>4446</v>
      </c>
      <c r="J2340" s="407" t="s">
        <v>10478</v>
      </c>
      <c r="K2340" s="308"/>
      <c r="L2340" s="308"/>
      <c r="N2340" s="308" t="s">
        <v>1390</v>
      </c>
      <c r="O2340" s="308"/>
      <c r="P2340" s="310" t="s">
        <v>2114</v>
      </c>
      <c r="Q2340" s="310"/>
      <c r="R2340" s="308" t="s">
        <v>10197</v>
      </c>
      <c r="S2340" s="308"/>
      <c r="T2340" s="308"/>
      <c r="U2340" s="311" t="s">
        <v>10489</v>
      </c>
      <c r="V2340" s="311" t="s">
        <v>3705</v>
      </c>
      <c r="W2340" s="308"/>
      <c r="X2340" s="365"/>
      <c r="Y2340" s="308"/>
      <c r="Z2340" s="29" t="s">
        <v>1218</v>
      </c>
      <c r="AA2340" s="29" t="s">
        <v>1170</v>
      </c>
      <c r="AB2340" s="308"/>
      <c r="AC2340" s="308"/>
      <c r="AD2340" s="308"/>
      <c r="AE2340" s="308" t="s">
        <v>2950</v>
      </c>
      <c r="AF2340" s="309"/>
      <c r="AG2340" s="309">
        <v>1</v>
      </c>
      <c r="AH2340" s="309" t="s">
        <v>4439</v>
      </c>
      <c r="AI2340" s="309" t="s">
        <v>4440</v>
      </c>
      <c r="AJ2340" s="309" t="s">
        <v>4799</v>
      </c>
      <c r="AK2340" s="309" t="s">
        <v>72</v>
      </c>
      <c r="AL2340" s="314" t="s">
        <v>10198</v>
      </c>
      <c r="AM2340" s="308"/>
      <c r="AN2340" s="308" t="s">
        <v>5085</v>
      </c>
      <c r="AO2340" s="308" t="s">
        <v>4442</v>
      </c>
      <c r="AP2340" s="308"/>
      <c r="AR2340" s="29" t="str">
        <f t="shared" si="367"/>
        <v>0</v>
      </c>
      <c r="AS2340" s="29">
        <f t="shared" si="368"/>
        <v>0</v>
      </c>
      <c r="AT2340" s="308">
        <v>0</v>
      </c>
      <c r="AU2340" s="308"/>
      <c r="AV2340" s="308"/>
      <c r="AW2340" s="29" t="str">
        <f t="shared" si="370"/>
        <v/>
      </c>
      <c r="AX2340" s="29" t="str">
        <f t="shared" si="362"/>
        <v/>
      </c>
      <c r="AY2340" s="29" t="str">
        <f t="shared" si="369"/>
        <v>https://media.mediathek-tanz-theater.de/iiif/2/nvt_img-414-007-004.JP2</v>
      </c>
      <c r="AZ2340" s="29" t="str">
        <f t="shared" si="363"/>
        <v>image/jp2</v>
      </c>
      <c r="BA2340" s="29" t="str">
        <f t="shared" si="364"/>
        <v>presentation/iiif</v>
      </c>
      <c r="BB2340" s="29" t="str">
        <f t="shared" si="365"/>
        <v>https://media.mediathek-tanz-theater.de/iiif/2/nvt_img-414-007-004.JP2/full/100,/0/default.jpg</v>
      </c>
      <c r="BC2340" s="29" t="str">
        <f t="shared" si="361"/>
        <v>image/jpeg</v>
      </c>
      <c r="BD2340" s="29" t="str">
        <f t="shared" si="366"/>
        <v>presentation/thumbnail</v>
      </c>
      <c r="BE2340" s="308"/>
      <c r="BF2340" s="308"/>
      <c r="BG2340" s="308"/>
      <c r="BH2340" s="308"/>
      <c r="BI2340" s="308"/>
      <c r="BJ2340" s="308"/>
      <c r="BK2340" s="308"/>
      <c r="BL2340" s="308"/>
      <c r="BM2340" s="308"/>
      <c r="BN2340" s="308"/>
      <c r="BO2340" s="308"/>
      <c r="BP2340" s="308"/>
      <c r="BQ2340" s="308"/>
      <c r="BR2340" s="308"/>
      <c r="BS2340" s="308"/>
      <c r="BT2340" s="308"/>
      <c r="BU2340" s="308"/>
      <c r="BV2340" s="308"/>
      <c r="BW2340" s="308"/>
      <c r="BX2340" s="308"/>
      <c r="BY2340" s="308"/>
      <c r="BZ2340" s="308"/>
      <c r="CA2340" s="308"/>
      <c r="CB2340" s="308"/>
      <c r="CC2340" s="308"/>
      <c r="CD2340" s="308"/>
      <c r="CE2340" s="308"/>
      <c r="CF2340" s="308"/>
      <c r="CG2340" s="308"/>
      <c r="CH2340" s="308"/>
      <c r="CI2340" s="308"/>
      <c r="CJ2340" s="308"/>
      <c r="CK2340" s="308"/>
      <c r="CL2340" s="308"/>
      <c r="CM2340" s="308"/>
      <c r="CN2340" s="308"/>
      <c r="CO2340" s="308"/>
      <c r="CP2340" s="308"/>
      <c r="CQ2340" s="308"/>
      <c r="CR2340" s="308"/>
      <c r="CS2340" s="308"/>
      <c r="CT2340" s="308"/>
      <c r="CU2340" s="308"/>
      <c r="CV2340" s="308"/>
      <c r="CW2340" s="308"/>
      <c r="CX2340" s="308"/>
      <c r="CY2340" s="308"/>
      <c r="CZ2340" s="308"/>
      <c r="DA2340" s="308"/>
      <c r="DB2340" s="308"/>
      <c r="DC2340" s="308"/>
      <c r="DD2340" s="308"/>
      <c r="DE2340" s="308"/>
      <c r="DF2340" s="308"/>
      <c r="DG2340" s="308"/>
      <c r="DH2340" s="308"/>
      <c r="DI2340" s="308"/>
      <c r="DJ2340" s="308"/>
      <c r="DK2340" s="308"/>
      <c r="DL2340" s="308"/>
      <c r="DM2340" s="308"/>
      <c r="DN2340" s="308"/>
      <c r="DO2340" s="308"/>
      <c r="DP2340" s="308"/>
      <c r="DQ2340" s="308"/>
      <c r="DR2340" s="308"/>
      <c r="DS2340" s="308"/>
      <c r="DT2340" s="308"/>
      <c r="DU2340" s="308"/>
      <c r="DV2340" s="308"/>
      <c r="DW2340" s="308"/>
      <c r="DX2340" s="308"/>
      <c r="DY2340" s="308"/>
      <c r="DZ2340" s="308"/>
      <c r="EA2340" s="308"/>
      <c r="EB2340" s="308"/>
      <c r="EC2340" s="308"/>
      <c r="ED2340" s="308"/>
      <c r="EE2340" s="308"/>
      <c r="EF2340" s="308"/>
      <c r="EG2340" s="308"/>
      <c r="EH2340" s="308"/>
      <c r="EI2340" s="308"/>
      <c r="EJ2340" s="308"/>
      <c r="EK2340" s="308"/>
      <c r="EL2340" s="308"/>
      <c r="EM2340" s="308"/>
      <c r="EN2340" s="308"/>
      <c r="EO2340" s="308"/>
      <c r="EP2340" s="308"/>
      <c r="EQ2340" s="308"/>
      <c r="ER2340" s="308"/>
      <c r="ES2340" s="308"/>
      <c r="ET2340" s="308"/>
      <c r="EU2340" s="308"/>
      <c r="EV2340" s="308"/>
      <c r="EW2340" s="308"/>
      <c r="EX2340" s="308"/>
      <c r="EY2340" s="308"/>
      <c r="EZ2340" s="308"/>
      <c r="FA2340" s="308"/>
      <c r="FB2340" s="308"/>
      <c r="FC2340" s="308"/>
      <c r="FD2340" s="308"/>
      <c r="FE2340" s="308"/>
      <c r="FF2340" s="308"/>
      <c r="FG2340" s="308"/>
      <c r="FH2340" s="308"/>
      <c r="FI2340" s="308"/>
      <c r="FJ2340" s="308"/>
      <c r="FK2340" s="308"/>
      <c r="FL2340" s="308"/>
      <c r="FM2340" s="308"/>
      <c r="FN2340" s="308"/>
      <c r="FO2340" s="308"/>
      <c r="FP2340" s="308"/>
      <c r="FQ2340" s="308"/>
      <c r="FR2340" s="308"/>
      <c r="FS2340" s="308"/>
      <c r="FT2340" s="308"/>
      <c r="FU2340" s="308"/>
      <c r="FV2340" s="308"/>
      <c r="FW2340" s="308"/>
      <c r="FX2340" s="308"/>
      <c r="FY2340" s="308"/>
      <c r="FZ2340" s="308"/>
      <c r="GA2340" s="308"/>
      <c r="GB2340" s="308"/>
      <c r="GC2340" s="308"/>
      <c r="GD2340" s="308"/>
      <c r="GE2340" s="308"/>
      <c r="GF2340" s="308"/>
      <c r="GG2340" s="308"/>
      <c r="GH2340" s="308"/>
      <c r="GI2340" s="308"/>
      <c r="GJ2340" s="308"/>
      <c r="GK2340" s="308"/>
      <c r="GL2340" s="308"/>
      <c r="GM2340" s="308"/>
      <c r="GN2340" s="308"/>
      <c r="GO2340" s="308"/>
      <c r="GP2340" s="308"/>
      <c r="GQ2340" s="308"/>
      <c r="GR2340" s="308"/>
      <c r="GS2340" s="308"/>
      <c r="GT2340" s="308"/>
      <c r="GU2340" s="308"/>
      <c r="GV2340" s="308"/>
      <c r="GW2340" s="308"/>
      <c r="GX2340" s="308"/>
      <c r="GY2340" s="308"/>
      <c r="GZ2340" s="308"/>
      <c r="HA2340" s="308"/>
      <c r="HB2340" s="308"/>
      <c r="HC2340" s="308"/>
      <c r="HD2340" s="308"/>
      <c r="HE2340" s="308"/>
      <c r="HF2340" s="308"/>
      <c r="HG2340" s="308"/>
      <c r="HH2340" s="308"/>
      <c r="HI2340" s="308"/>
      <c r="HJ2340" s="308"/>
      <c r="HK2340" s="308"/>
      <c r="HL2340" s="308"/>
      <c r="HM2340" s="308"/>
      <c r="HN2340" s="308"/>
      <c r="HO2340" s="308"/>
      <c r="HP2340" s="308"/>
      <c r="HQ2340" s="308"/>
      <c r="HR2340" s="308"/>
      <c r="HS2340" s="308"/>
      <c r="HT2340" s="308"/>
      <c r="HU2340" s="308"/>
      <c r="HV2340" s="308"/>
      <c r="HW2340" s="308"/>
      <c r="HX2340" s="308"/>
      <c r="HY2340" s="308"/>
      <c r="HZ2340" s="308"/>
      <c r="IA2340" s="308"/>
      <c r="IB2340" s="308"/>
      <c r="IC2340" s="308"/>
      <c r="ID2340" s="308"/>
      <c r="IE2340" s="308"/>
      <c r="IF2340" s="308"/>
      <c r="IG2340" s="308"/>
      <c r="IH2340" s="308"/>
      <c r="II2340" s="308"/>
      <c r="IJ2340" s="308"/>
      <c r="IK2340" s="308"/>
      <c r="IL2340" s="308"/>
      <c r="IM2340" s="308"/>
      <c r="IN2340" s="308"/>
      <c r="IO2340" s="308"/>
      <c r="IP2340" s="308"/>
      <c r="IQ2340" s="308"/>
      <c r="IR2340" s="308"/>
      <c r="IS2340" s="308"/>
      <c r="IT2340" s="308"/>
      <c r="IU2340" s="308"/>
      <c r="IV2340" s="308"/>
      <c r="IW2340" s="308"/>
      <c r="IX2340" s="308"/>
      <c r="IY2340" s="308"/>
      <c r="IZ2340" s="308"/>
      <c r="JA2340" s="308"/>
      <c r="JB2340" s="308"/>
      <c r="JC2340" s="308"/>
      <c r="JD2340" s="308"/>
      <c r="JE2340" s="308"/>
      <c r="JF2340" s="308"/>
      <c r="JG2340" s="308"/>
      <c r="JH2340" s="308"/>
      <c r="JI2340" s="308"/>
      <c r="JJ2340" s="308"/>
      <c r="JK2340" s="308"/>
      <c r="JL2340" s="308"/>
      <c r="JM2340" s="308"/>
      <c r="JN2340" s="308"/>
      <c r="JO2340" s="308"/>
      <c r="JP2340" s="308"/>
      <c r="JQ2340" s="308"/>
      <c r="JR2340" s="308"/>
      <c r="JS2340" s="308"/>
      <c r="JT2340" s="308"/>
      <c r="JU2340" s="308"/>
      <c r="JV2340" s="308"/>
      <c r="JW2340" s="308"/>
      <c r="JX2340" s="308"/>
      <c r="JY2340" s="308"/>
      <c r="JZ2340" s="308"/>
      <c r="KA2340" s="308"/>
      <c r="KB2340" s="308"/>
      <c r="KC2340" s="308"/>
      <c r="KD2340" s="308"/>
      <c r="KE2340" s="308"/>
      <c r="KF2340" s="308"/>
      <c r="KG2340" s="308"/>
      <c r="KH2340" s="308"/>
      <c r="KI2340" s="308"/>
      <c r="KJ2340" s="308"/>
      <c r="KK2340" s="308"/>
      <c r="KL2340" s="308"/>
      <c r="KM2340" s="308"/>
      <c r="KN2340" s="308"/>
      <c r="KO2340" s="308"/>
      <c r="KP2340" s="308"/>
      <c r="KQ2340" s="308"/>
      <c r="KR2340" s="308"/>
      <c r="KS2340" s="308"/>
      <c r="KT2340" s="308"/>
      <c r="KU2340" s="308"/>
      <c r="KV2340" s="308"/>
      <c r="KW2340" s="308"/>
      <c r="KX2340" s="308"/>
      <c r="KY2340" s="308"/>
      <c r="KZ2340" s="308"/>
      <c r="LA2340" s="308"/>
      <c r="LB2340" s="308"/>
      <c r="LC2340" s="308"/>
      <c r="LD2340" s="308"/>
      <c r="LE2340" s="308"/>
      <c r="LF2340" s="308"/>
      <c r="LG2340" s="308"/>
      <c r="LH2340" s="308"/>
      <c r="LI2340" s="308"/>
      <c r="LJ2340" s="308"/>
      <c r="LK2340" s="308"/>
      <c r="LL2340" s="308"/>
      <c r="LM2340" s="308"/>
      <c r="LN2340" s="308"/>
      <c r="LO2340" s="308"/>
      <c r="LP2340" s="308"/>
      <c r="LQ2340" s="308"/>
      <c r="LR2340" s="308"/>
      <c r="LS2340" s="308"/>
      <c r="LT2340" s="308"/>
      <c r="LU2340" s="308"/>
      <c r="LV2340" s="308"/>
      <c r="LW2340" s="308"/>
      <c r="LX2340" s="308"/>
      <c r="LY2340" s="308"/>
      <c r="LZ2340" s="308"/>
      <c r="MA2340" s="308"/>
      <c r="MB2340" s="308"/>
      <c r="MC2340" s="308"/>
      <c r="MD2340" s="308"/>
      <c r="ME2340" s="308"/>
      <c r="MF2340" s="308"/>
      <c r="MG2340" s="308"/>
      <c r="MH2340" s="308"/>
      <c r="MI2340" s="308"/>
      <c r="MJ2340" s="308"/>
      <c r="MK2340" s="308"/>
      <c r="ML2340" s="308"/>
      <c r="MM2340" s="308"/>
      <c r="MN2340" s="308"/>
      <c r="MO2340" s="308"/>
      <c r="MP2340" s="308"/>
      <c r="MQ2340" s="308"/>
      <c r="MR2340" s="308"/>
      <c r="MS2340" s="308"/>
      <c r="MT2340" s="308"/>
      <c r="MU2340" s="308"/>
      <c r="MV2340" s="308"/>
      <c r="MW2340" s="308"/>
      <c r="MX2340" s="308"/>
      <c r="MY2340" s="308"/>
      <c r="MZ2340" s="308"/>
      <c r="NA2340" s="308"/>
      <c r="NB2340" s="308"/>
      <c r="NC2340" s="308"/>
      <c r="ND2340" s="308"/>
      <c r="NE2340" s="308"/>
      <c r="NF2340" s="308"/>
      <c r="NG2340" s="308"/>
      <c r="NH2340" s="308"/>
      <c r="NI2340" s="308"/>
      <c r="NJ2340" s="308"/>
      <c r="NK2340" s="308"/>
      <c r="NL2340" s="308"/>
      <c r="NM2340" s="308"/>
      <c r="NN2340" s="308"/>
      <c r="NO2340" s="308"/>
      <c r="NP2340" s="308"/>
      <c r="NQ2340" s="308"/>
      <c r="NR2340" s="308"/>
      <c r="NS2340" s="308"/>
      <c r="NT2340" s="308"/>
      <c r="NU2340" s="308"/>
      <c r="NV2340" s="308"/>
      <c r="NW2340" s="308"/>
      <c r="NX2340" s="308"/>
      <c r="NY2340" s="308"/>
      <c r="NZ2340" s="308"/>
      <c r="OA2340" s="308"/>
      <c r="OB2340" s="308"/>
      <c r="OC2340" s="308"/>
      <c r="OD2340" s="308"/>
      <c r="OE2340" s="308"/>
      <c r="OF2340" s="308"/>
      <c r="OG2340" s="308"/>
      <c r="OH2340" s="308"/>
      <c r="OI2340" s="308"/>
      <c r="OJ2340" s="308"/>
      <c r="OK2340" s="308"/>
      <c r="OL2340" s="308"/>
      <c r="OM2340" s="308"/>
      <c r="ON2340" s="308"/>
      <c r="OO2340" s="308"/>
      <c r="OP2340" s="308"/>
      <c r="OQ2340" s="308"/>
      <c r="OR2340" s="308"/>
      <c r="OS2340" s="308"/>
      <c r="OT2340" s="308"/>
      <c r="OU2340" s="308"/>
      <c r="OV2340" s="308"/>
      <c r="OW2340" s="308"/>
      <c r="OX2340" s="308"/>
      <c r="OY2340" s="308"/>
      <c r="OZ2340" s="308"/>
      <c r="PA2340" s="308"/>
      <c r="PB2340" s="308"/>
      <c r="PC2340" s="308"/>
      <c r="PD2340" s="308"/>
      <c r="PE2340" s="308"/>
      <c r="PF2340" s="308"/>
      <c r="PG2340" s="308"/>
      <c r="PH2340" s="308"/>
      <c r="PI2340" s="308"/>
      <c r="PJ2340" s="308"/>
      <c r="PK2340" s="308"/>
      <c r="PL2340" s="308"/>
      <c r="PM2340" s="308"/>
      <c r="PN2340" s="308"/>
      <c r="PO2340" s="308"/>
      <c r="PP2340" s="308"/>
      <c r="PQ2340" s="308"/>
      <c r="PR2340" s="308"/>
      <c r="PS2340" s="308"/>
      <c r="PT2340" s="308"/>
      <c r="PU2340" s="308"/>
      <c r="PV2340" s="308"/>
      <c r="PW2340" s="308"/>
      <c r="PX2340" s="308"/>
      <c r="PY2340" s="308"/>
      <c r="PZ2340" s="308"/>
      <c r="QA2340" s="308"/>
      <c r="QB2340" s="308"/>
      <c r="QC2340" s="308"/>
      <c r="QD2340" s="308"/>
      <c r="QE2340" s="308"/>
      <c r="QF2340" s="308"/>
      <c r="QG2340" s="308"/>
      <c r="QH2340" s="308"/>
      <c r="QI2340" s="308"/>
      <c r="QJ2340" s="308"/>
      <c r="QK2340" s="308"/>
      <c r="QL2340" s="308"/>
      <c r="QM2340" s="308"/>
      <c r="QN2340" s="308"/>
      <c r="QO2340" s="308"/>
      <c r="QP2340" s="308"/>
      <c r="QQ2340" s="308"/>
      <c r="QR2340" s="308"/>
      <c r="QS2340" s="308"/>
      <c r="QT2340" s="308"/>
      <c r="QU2340" s="308"/>
      <c r="QV2340" s="308"/>
      <c r="QW2340" s="308"/>
      <c r="QX2340" s="308"/>
      <c r="QY2340" s="308"/>
      <c r="QZ2340" s="308"/>
      <c r="RA2340" s="308"/>
      <c r="RB2340" s="308"/>
      <c r="RC2340" s="308"/>
      <c r="RD2340" s="308"/>
      <c r="RE2340" s="308"/>
      <c r="RF2340" s="308"/>
      <c r="RG2340" s="308"/>
      <c r="RH2340" s="308"/>
      <c r="RI2340" s="308"/>
      <c r="RJ2340" s="308"/>
      <c r="RK2340" s="308"/>
      <c r="RL2340" s="308"/>
      <c r="RM2340" s="308"/>
      <c r="RN2340" s="308"/>
      <c r="RO2340" s="308"/>
      <c r="RP2340" s="308"/>
      <c r="RQ2340" s="308"/>
      <c r="RR2340" s="308"/>
      <c r="RS2340" s="308"/>
      <c r="RT2340" s="308"/>
      <c r="RU2340" s="308"/>
      <c r="RV2340" s="308"/>
      <c r="RW2340" s="308"/>
      <c r="RX2340" s="308"/>
      <c r="RY2340" s="308"/>
      <c r="RZ2340" s="308"/>
      <c r="SA2340" s="308"/>
      <c r="SB2340" s="308"/>
      <c r="SC2340" s="308"/>
      <c r="SD2340" s="308"/>
      <c r="SE2340" s="308"/>
      <c r="SF2340" s="308"/>
      <c r="SG2340" s="308"/>
      <c r="SH2340" s="308"/>
      <c r="SI2340" s="308"/>
      <c r="SJ2340" s="308"/>
      <c r="SK2340" s="308"/>
      <c r="SL2340" s="308"/>
      <c r="SM2340" s="308"/>
      <c r="SN2340" s="308"/>
      <c r="SO2340" s="308"/>
      <c r="SP2340" s="308"/>
      <c r="SQ2340" s="308"/>
      <c r="SR2340" s="308"/>
      <c r="SS2340" s="308"/>
      <c r="ST2340" s="308"/>
      <c r="SU2340" s="308"/>
      <c r="SV2340" s="308"/>
      <c r="SW2340" s="308"/>
      <c r="SX2340" s="308"/>
      <c r="SY2340" s="308"/>
      <c r="SZ2340" s="308"/>
      <c r="TA2340" s="308"/>
      <c r="TB2340" s="308"/>
      <c r="TC2340" s="308"/>
      <c r="TD2340" s="308"/>
      <c r="TE2340" s="308"/>
      <c r="TF2340" s="308"/>
      <c r="TG2340" s="308"/>
      <c r="TH2340" s="308"/>
      <c r="TI2340" s="308"/>
      <c r="TJ2340" s="308"/>
      <c r="TK2340" s="308"/>
      <c r="TL2340" s="308"/>
      <c r="TM2340" s="308"/>
      <c r="TN2340" s="308"/>
      <c r="TO2340" s="308"/>
      <c r="TP2340" s="308"/>
      <c r="TQ2340" s="308"/>
      <c r="TR2340" s="308"/>
      <c r="TS2340" s="308"/>
      <c r="TT2340" s="308"/>
      <c r="TU2340" s="308"/>
      <c r="TV2340" s="308"/>
      <c r="TW2340" s="308"/>
      <c r="TX2340" s="308"/>
      <c r="TY2340" s="308"/>
      <c r="TZ2340" s="308"/>
      <c r="UA2340" s="308"/>
      <c r="UB2340" s="308"/>
      <c r="UC2340" s="308"/>
      <c r="UD2340" s="308"/>
      <c r="UE2340" s="308"/>
      <c r="UF2340" s="308"/>
      <c r="UG2340" s="308"/>
      <c r="UH2340" s="308"/>
      <c r="UI2340" s="308"/>
      <c r="UJ2340" s="308"/>
      <c r="UK2340" s="308"/>
      <c r="UL2340" s="308"/>
      <c r="UM2340" s="308"/>
      <c r="UN2340" s="308"/>
      <c r="UO2340" s="308"/>
      <c r="UP2340" s="308"/>
      <c r="UQ2340" s="308"/>
      <c r="UR2340" s="308"/>
      <c r="US2340" s="308"/>
      <c r="UT2340" s="308"/>
      <c r="UU2340" s="308"/>
      <c r="UV2340" s="308"/>
      <c r="UW2340" s="308"/>
      <c r="UX2340" s="308"/>
      <c r="UY2340" s="308"/>
      <c r="UZ2340" s="308"/>
      <c r="VA2340" s="308"/>
      <c r="VB2340" s="308"/>
      <c r="VC2340" s="308"/>
      <c r="VD2340" s="308"/>
      <c r="VE2340" s="308"/>
      <c r="VF2340" s="308"/>
      <c r="VG2340" s="308"/>
      <c r="VH2340" s="308"/>
      <c r="VI2340" s="308"/>
      <c r="VJ2340" s="308"/>
      <c r="VK2340" s="308"/>
      <c r="VL2340" s="308"/>
      <c r="VM2340" s="308"/>
      <c r="VN2340" s="308"/>
      <c r="VO2340" s="308"/>
      <c r="VP2340" s="308"/>
      <c r="VQ2340" s="308"/>
      <c r="VR2340" s="308"/>
      <c r="VS2340" s="308"/>
      <c r="VT2340" s="308"/>
      <c r="VU2340" s="308"/>
      <c r="VV2340" s="308"/>
      <c r="VW2340" s="308"/>
      <c r="VX2340" s="308"/>
      <c r="VY2340" s="308"/>
      <c r="VZ2340" s="308"/>
      <c r="WA2340" s="308"/>
      <c r="WB2340" s="308"/>
      <c r="WC2340" s="308"/>
      <c r="WD2340" s="308"/>
      <c r="WE2340" s="308"/>
      <c r="WF2340" s="308"/>
      <c r="WG2340" s="308"/>
      <c r="WH2340" s="308"/>
      <c r="WI2340" s="308"/>
      <c r="WJ2340" s="308"/>
      <c r="WK2340" s="308"/>
      <c r="WL2340" s="308"/>
      <c r="WM2340" s="308"/>
      <c r="WN2340" s="308"/>
      <c r="WO2340" s="308"/>
      <c r="WP2340" s="308"/>
      <c r="WQ2340" s="308"/>
      <c r="WR2340" s="308"/>
      <c r="WS2340" s="308"/>
      <c r="WT2340" s="308"/>
      <c r="WU2340" s="308"/>
      <c r="WV2340" s="308"/>
      <c r="WW2340" s="308"/>
      <c r="WX2340" s="308"/>
      <c r="WY2340" s="308"/>
      <c r="WZ2340" s="308"/>
      <c r="XA2340" s="308"/>
      <c r="XB2340" s="308"/>
      <c r="XC2340" s="308"/>
      <c r="XD2340" s="308"/>
      <c r="XE2340" s="308"/>
      <c r="XF2340" s="308"/>
      <c r="XG2340" s="308"/>
      <c r="XH2340" s="308"/>
      <c r="XI2340" s="308"/>
      <c r="XJ2340" s="308"/>
      <c r="XK2340" s="308"/>
      <c r="XL2340" s="308"/>
      <c r="XM2340" s="308"/>
      <c r="XN2340" s="308"/>
      <c r="XO2340" s="308"/>
      <c r="XP2340" s="308"/>
      <c r="XQ2340" s="308"/>
      <c r="XR2340" s="308"/>
      <c r="XS2340" s="308"/>
      <c r="XT2340" s="308"/>
      <c r="XU2340" s="308"/>
      <c r="XV2340" s="308"/>
      <c r="XW2340" s="308"/>
      <c r="XX2340" s="308"/>
      <c r="XY2340" s="308"/>
      <c r="XZ2340" s="308"/>
      <c r="YA2340" s="308"/>
      <c r="YB2340" s="308"/>
      <c r="YC2340" s="308"/>
      <c r="YD2340" s="308"/>
      <c r="YE2340" s="308"/>
      <c r="YF2340" s="308"/>
      <c r="YG2340" s="308"/>
      <c r="YH2340" s="308"/>
      <c r="YI2340" s="308"/>
      <c r="YJ2340" s="308"/>
      <c r="YK2340" s="308"/>
      <c r="YL2340" s="308"/>
      <c r="YM2340" s="308"/>
      <c r="YN2340" s="308"/>
      <c r="YO2340" s="308"/>
      <c r="YP2340" s="308"/>
      <c r="YQ2340" s="308"/>
      <c r="YR2340" s="308"/>
      <c r="YS2340" s="308"/>
      <c r="YT2340" s="308"/>
      <c r="YU2340" s="308"/>
      <c r="YV2340" s="308"/>
      <c r="YW2340" s="308"/>
      <c r="YX2340" s="308"/>
      <c r="YY2340" s="308"/>
      <c r="YZ2340" s="308"/>
      <c r="ZA2340" s="308"/>
      <c r="ZB2340" s="308"/>
      <c r="ZC2340" s="308"/>
      <c r="ZD2340" s="308"/>
      <c r="ZE2340" s="308"/>
      <c r="ZF2340" s="308"/>
      <c r="ZG2340" s="308"/>
      <c r="ZH2340" s="308"/>
      <c r="ZI2340" s="308"/>
      <c r="ZJ2340" s="308"/>
      <c r="ZK2340" s="308"/>
      <c r="ZL2340" s="308"/>
      <c r="ZM2340" s="308"/>
      <c r="ZN2340" s="308"/>
      <c r="ZO2340" s="308"/>
      <c r="ZP2340" s="308"/>
      <c r="ZQ2340" s="308"/>
      <c r="ZR2340" s="308"/>
      <c r="ZS2340" s="308"/>
      <c r="ZT2340" s="308"/>
      <c r="ZU2340" s="308"/>
      <c r="ZV2340" s="308"/>
      <c r="ZW2340" s="308"/>
      <c r="ZX2340" s="308"/>
      <c r="ZY2340" s="308"/>
      <c r="ZZ2340" s="308"/>
      <c r="AAA2340" s="308"/>
      <c r="AAB2340" s="308"/>
      <c r="AAC2340" s="308"/>
      <c r="AAD2340" s="308"/>
      <c r="AAE2340" s="308"/>
      <c r="AAF2340" s="308"/>
      <c r="AAG2340" s="308"/>
      <c r="AAH2340" s="308"/>
      <c r="AAI2340" s="308"/>
      <c r="AAJ2340" s="308"/>
      <c r="AAK2340" s="308"/>
      <c r="AAL2340" s="308"/>
      <c r="AAM2340" s="308"/>
      <c r="AAN2340" s="308"/>
      <c r="AAO2340" s="308"/>
      <c r="AAP2340" s="308"/>
      <c r="AAQ2340" s="308"/>
      <c r="AAR2340" s="308"/>
      <c r="AAS2340" s="308"/>
      <c r="AAT2340" s="308"/>
      <c r="AAU2340" s="308"/>
      <c r="AAV2340" s="308"/>
      <c r="AAW2340" s="308"/>
      <c r="AAX2340" s="308"/>
      <c r="AAY2340" s="308"/>
      <c r="AAZ2340" s="308"/>
      <c r="ABA2340" s="308"/>
      <c r="ABB2340" s="308"/>
      <c r="ABC2340" s="308"/>
      <c r="ABD2340" s="308"/>
      <c r="ABE2340" s="308"/>
      <c r="ABF2340" s="308"/>
      <c r="ABG2340" s="308"/>
      <c r="ABH2340" s="308"/>
      <c r="ABI2340" s="308"/>
      <c r="ABJ2340" s="308"/>
      <c r="ABK2340" s="308"/>
      <c r="ABL2340" s="308"/>
      <c r="ABM2340" s="308"/>
      <c r="ABN2340" s="308"/>
      <c r="ABO2340" s="308"/>
      <c r="ABP2340" s="308"/>
      <c r="ABQ2340" s="308"/>
      <c r="ABR2340" s="308"/>
      <c r="ABS2340" s="308"/>
      <c r="ABT2340" s="308"/>
      <c r="ABU2340" s="308"/>
      <c r="ABV2340" s="308"/>
      <c r="ABW2340" s="308"/>
      <c r="ABX2340" s="308"/>
      <c r="ABY2340" s="308"/>
      <c r="ABZ2340" s="308"/>
      <c r="ACA2340" s="308"/>
      <c r="ACB2340" s="308"/>
      <c r="ACC2340" s="308"/>
      <c r="ACD2340" s="308"/>
      <c r="ACE2340" s="308"/>
      <c r="ACF2340" s="308"/>
      <c r="ACG2340" s="308"/>
      <c r="ACH2340" s="308"/>
      <c r="ACI2340" s="308"/>
      <c r="ACJ2340" s="308"/>
      <c r="ACK2340" s="308"/>
      <c r="ACL2340" s="308"/>
      <c r="ACM2340" s="308"/>
      <c r="ACN2340" s="308"/>
      <c r="ACO2340" s="308"/>
      <c r="ACP2340" s="308"/>
      <c r="ACQ2340" s="308"/>
      <c r="ACR2340" s="308"/>
      <c r="ACS2340" s="308"/>
      <c r="ACT2340" s="308"/>
      <c r="ACU2340" s="308"/>
      <c r="ACV2340" s="308"/>
      <c r="ACW2340" s="308"/>
      <c r="ACX2340" s="308"/>
      <c r="ACY2340" s="308"/>
      <c r="ACZ2340" s="308"/>
      <c r="ADA2340" s="308"/>
      <c r="ADB2340" s="308"/>
      <c r="ADC2340" s="308"/>
      <c r="ADD2340" s="308"/>
      <c r="ADE2340" s="308"/>
      <c r="ADF2340" s="308"/>
      <c r="ADG2340" s="308"/>
      <c r="ADH2340" s="308"/>
      <c r="ADI2340" s="308"/>
      <c r="ADJ2340" s="308"/>
      <c r="ADK2340" s="308"/>
      <c r="ADL2340" s="308"/>
      <c r="ADM2340" s="308"/>
      <c r="ADN2340" s="308"/>
      <c r="ADO2340" s="308"/>
      <c r="ADP2340" s="308"/>
      <c r="ADQ2340" s="308"/>
      <c r="ADR2340" s="308"/>
      <c r="ADS2340" s="308"/>
      <c r="ADT2340" s="308"/>
      <c r="ADU2340" s="308"/>
      <c r="ADV2340" s="308"/>
      <c r="ADW2340" s="308"/>
      <c r="ADX2340" s="308"/>
      <c r="ADY2340" s="308"/>
      <c r="ADZ2340" s="308"/>
      <c r="AEA2340" s="308"/>
      <c r="AEB2340" s="308"/>
      <c r="AEC2340" s="308"/>
      <c r="AED2340" s="308"/>
      <c r="AEE2340" s="308"/>
      <c r="AEF2340" s="308"/>
      <c r="AEG2340" s="308"/>
      <c r="AEH2340" s="308"/>
      <c r="AEI2340" s="308"/>
      <c r="AEJ2340" s="308"/>
      <c r="AEK2340" s="308"/>
      <c r="AEL2340" s="308"/>
      <c r="AEM2340" s="308"/>
      <c r="AEN2340" s="308"/>
      <c r="AEO2340" s="308"/>
      <c r="AEP2340" s="308"/>
      <c r="AEQ2340" s="308"/>
      <c r="AER2340" s="308"/>
      <c r="AES2340" s="308"/>
      <c r="AET2340" s="308"/>
      <c r="AEU2340" s="308"/>
      <c r="AEV2340" s="308"/>
      <c r="AEW2340" s="308"/>
      <c r="AEX2340" s="308"/>
      <c r="AEY2340" s="308"/>
      <c r="AEZ2340" s="308"/>
      <c r="AFA2340" s="308"/>
      <c r="AFB2340" s="308"/>
      <c r="AFC2340" s="308"/>
      <c r="AFD2340" s="308"/>
      <c r="AFE2340" s="308"/>
      <c r="AFF2340" s="308"/>
      <c r="AFG2340" s="308"/>
      <c r="AFH2340" s="308"/>
      <c r="AFI2340" s="308"/>
      <c r="AFJ2340" s="308"/>
      <c r="AFK2340" s="308"/>
      <c r="AFL2340" s="308"/>
      <c r="AFM2340" s="308"/>
      <c r="AFN2340" s="308"/>
      <c r="AFO2340" s="308"/>
      <c r="AFP2340" s="308"/>
      <c r="AFQ2340" s="308"/>
      <c r="AFR2340" s="308"/>
      <c r="AFS2340" s="308"/>
      <c r="AFT2340" s="308"/>
      <c r="AFU2340" s="308"/>
      <c r="AFV2340" s="308"/>
      <c r="AFW2340" s="308"/>
      <c r="AFX2340" s="308"/>
      <c r="AFY2340" s="308"/>
      <c r="AFZ2340" s="308"/>
      <c r="AGA2340" s="308"/>
      <c r="AGB2340" s="308"/>
      <c r="AGC2340" s="308"/>
      <c r="AGD2340" s="308"/>
      <c r="AGE2340" s="308"/>
      <c r="AGF2340" s="308"/>
      <c r="AGG2340" s="308"/>
      <c r="AGH2340" s="308"/>
      <c r="AGI2340" s="308"/>
      <c r="AGJ2340" s="308"/>
      <c r="AGK2340" s="308"/>
      <c r="AGL2340" s="308"/>
      <c r="AGM2340" s="308"/>
      <c r="AGN2340" s="308"/>
      <c r="AGO2340" s="308"/>
      <c r="AGP2340" s="308"/>
      <c r="AGQ2340" s="308"/>
      <c r="AGR2340" s="308"/>
      <c r="AGS2340" s="308"/>
      <c r="AGT2340" s="308"/>
      <c r="AGU2340" s="308"/>
      <c r="AGV2340" s="308"/>
      <c r="AGW2340" s="308"/>
      <c r="AGX2340" s="308"/>
      <c r="AGY2340" s="308"/>
      <c r="AGZ2340" s="308"/>
      <c r="AHA2340" s="308"/>
      <c r="AHB2340" s="308"/>
      <c r="AHC2340" s="308"/>
      <c r="AHD2340" s="308"/>
      <c r="AHE2340" s="308"/>
      <c r="AHF2340" s="308"/>
      <c r="AHG2340" s="308"/>
      <c r="AHH2340" s="308"/>
      <c r="AHI2340" s="308"/>
      <c r="AHJ2340" s="308"/>
      <c r="AHK2340" s="308"/>
      <c r="AHL2340" s="308"/>
      <c r="AHM2340" s="308"/>
      <c r="AHN2340" s="308"/>
      <c r="AHO2340" s="308"/>
      <c r="AHP2340" s="308"/>
      <c r="AHQ2340" s="308"/>
      <c r="AHR2340" s="308"/>
      <c r="AHS2340" s="308"/>
      <c r="AHT2340" s="308"/>
      <c r="AHU2340" s="308"/>
      <c r="AHV2340" s="308"/>
      <c r="AHW2340" s="308"/>
      <c r="AHX2340" s="308"/>
      <c r="AHY2340" s="308"/>
      <c r="AHZ2340" s="308"/>
      <c r="AIA2340" s="308"/>
      <c r="AIB2340" s="308"/>
      <c r="AIC2340" s="308"/>
      <c r="AID2340" s="308"/>
      <c r="AIE2340" s="308"/>
      <c r="AIF2340" s="308"/>
      <c r="AIG2340" s="308"/>
      <c r="AIH2340" s="308"/>
      <c r="AII2340" s="308"/>
      <c r="AIJ2340" s="308"/>
      <c r="AIK2340" s="308"/>
      <c r="AIL2340" s="308"/>
      <c r="AIM2340" s="308"/>
      <c r="AIN2340" s="308"/>
      <c r="AIO2340" s="308"/>
      <c r="AIP2340" s="308"/>
      <c r="AIQ2340" s="308"/>
      <c r="AIR2340" s="308"/>
      <c r="AIS2340" s="308"/>
      <c r="AIT2340" s="308"/>
      <c r="AIU2340" s="308"/>
      <c r="AIV2340" s="308"/>
      <c r="AIW2340" s="308"/>
      <c r="AIX2340" s="308"/>
      <c r="AIY2340" s="308"/>
      <c r="AIZ2340" s="308"/>
      <c r="AJA2340" s="308"/>
      <c r="AJB2340" s="308"/>
      <c r="AJC2340" s="308"/>
      <c r="AJD2340" s="308"/>
      <c r="AJE2340" s="308"/>
      <c r="AJF2340" s="308"/>
      <c r="AJG2340" s="308"/>
      <c r="AJH2340" s="308"/>
      <c r="AJI2340" s="308"/>
      <c r="AJJ2340" s="308"/>
      <c r="AJK2340" s="308"/>
      <c r="AJL2340" s="308"/>
      <c r="AJM2340" s="308"/>
      <c r="AJN2340" s="308"/>
      <c r="AJO2340" s="308"/>
      <c r="AJP2340" s="308"/>
      <c r="AJQ2340" s="308"/>
      <c r="AJR2340" s="308"/>
      <c r="AJS2340" s="308"/>
      <c r="AJT2340" s="308"/>
      <c r="AJU2340" s="308"/>
      <c r="AJV2340" s="308"/>
      <c r="AJW2340" s="308"/>
      <c r="AJX2340" s="308"/>
      <c r="AJY2340" s="308"/>
      <c r="AJZ2340" s="308"/>
      <c r="AKA2340" s="308"/>
      <c r="AKB2340" s="308"/>
      <c r="AKC2340" s="308"/>
      <c r="AKD2340" s="308"/>
      <c r="AKE2340" s="308"/>
      <c r="AKF2340" s="308"/>
      <c r="AKG2340" s="308"/>
      <c r="AKH2340" s="308"/>
      <c r="AKI2340" s="308"/>
      <c r="AKJ2340" s="308"/>
      <c r="AKK2340" s="308"/>
      <c r="AKL2340" s="308"/>
      <c r="AKM2340" s="308"/>
      <c r="AKN2340" s="308"/>
      <c r="AKO2340" s="308"/>
      <c r="AKP2340" s="308"/>
      <c r="AKQ2340" s="308"/>
      <c r="AKR2340" s="308"/>
      <c r="AKS2340" s="308"/>
      <c r="AKT2340" s="308"/>
      <c r="AKU2340" s="308"/>
      <c r="AKV2340" s="308"/>
      <c r="AKW2340" s="308"/>
      <c r="AKX2340" s="308"/>
      <c r="AKY2340" s="308"/>
      <c r="AKZ2340" s="308"/>
      <c r="ALA2340" s="308"/>
      <c r="ALB2340" s="308"/>
      <c r="ALC2340" s="308"/>
      <c r="ALD2340" s="308"/>
      <c r="ALE2340" s="308"/>
      <c r="ALF2340" s="308"/>
      <c r="ALG2340" s="308"/>
      <c r="ALH2340" s="308"/>
      <c r="ALI2340" s="308"/>
      <c r="ALJ2340" s="308"/>
      <c r="ALK2340" s="308"/>
      <c r="ALL2340" s="308"/>
      <c r="ALM2340" s="308"/>
      <c r="ALN2340" s="308"/>
      <c r="ALO2340" s="308"/>
      <c r="ALP2340" s="308"/>
      <c r="ALQ2340" s="308"/>
      <c r="ALR2340" s="308"/>
      <c r="ALS2340" s="308"/>
      <c r="ALT2340" s="308"/>
      <c r="ALU2340" s="308"/>
      <c r="ALV2340" s="308"/>
      <c r="ALW2340" s="308"/>
      <c r="ALX2340" s="308"/>
      <c r="ALY2340" s="308"/>
      <c r="ALZ2340" s="308"/>
      <c r="AMA2340" s="308"/>
      <c r="AMB2340" s="308"/>
      <c r="AMC2340" s="308"/>
      <c r="AMD2340" s="308"/>
      <c r="AME2340" s="308"/>
      <c r="AMF2340" s="308"/>
      <c r="AMG2340" s="308"/>
      <c r="AMH2340" s="308"/>
      <c r="AMI2340" s="308"/>
      <c r="AMJ2340" s="308"/>
      <c r="AMK2340" s="308"/>
      <c r="AML2340" s="308"/>
      <c r="AMM2340" s="308"/>
      <c r="AMN2340" s="308"/>
    </row>
    <row r="2341" spans="1:1028" s="311" customFormat="1" ht="12.75" customHeight="1">
      <c r="A2341" s="308">
        <v>1</v>
      </c>
      <c r="B2341" s="308">
        <v>0</v>
      </c>
      <c r="C2341" s="311" t="s">
        <v>10490</v>
      </c>
      <c r="D2341" s="308" t="s">
        <v>10491</v>
      </c>
      <c r="E2341" s="308"/>
      <c r="F2341" s="308" t="s">
        <v>9630</v>
      </c>
      <c r="G2341" s="308"/>
      <c r="H2341" s="308"/>
      <c r="I2341" s="404" t="s">
        <v>4446</v>
      </c>
      <c r="J2341" s="407" t="s">
        <v>10478</v>
      </c>
      <c r="K2341" s="308"/>
      <c r="L2341" s="308"/>
      <c r="N2341" s="308" t="s">
        <v>1390</v>
      </c>
      <c r="O2341" s="308"/>
      <c r="P2341" s="310" t="s">
        <v>2114</v>
      </c>
      <c r="Q2341" s="310"/>
      <c r="R2341" s="308" t="s">
        <v>10197</v>
      </c>
      <c r="S2341" s="308"/>
      <c r="T2341" s="308"/>
      <c r="U2341" s="311" t="s">
        <v>10408</v>
      </c>
      <c r="V2341" s="311" t="s">
        <v>3705</v>
      </c>
      <c r="W2341" s="308"/>
      <c r="X2341" s="365"/>
      <c r="Y2341" s="308"/>
      <c r="Z2341" s="29" t="s">
        <v>1218</v>
      </c>
      <c r="AA2341" s="29" t="s">
        <v>1170</v>
      </c>
      <c r="AB2341" s="308"/>
      <c r="AC2341" s="308"/>
      <c r="AD2341" s="308"/>
      <c r="AE2341" s="308" t="s">
        <v>2950</v>
      </c>
      <c r="AF2341" s="309"/>
      <c r="AG2341" s="309">
        <v>1</v>
      </c>
      <c r="AH2341" s="309" t="s">
        <v>4439</v>
      </c>
      <c r="AI2341" s="309" t="s">
        <v>4440</v>
      </c>
      <c r="AJ2341" s="309" t="s">
        <v>4799</v>
      </c>
      <c r="AK2341" s="309" t="s">
        <v>10492</v>
      </c>
      <c r="AL2341" s="314" t="s">
        <v>10198</v>
      </c>
      <c r="AM2341" s="308"/>
      <c r="AN2341" s="308" t="s">
        <v>5012</v>
      </c>
      <c r="AO2341" s="308" t="s">
        <v>4442</v>
      </c>
      <c r="AP2341" s="308"/>
      <c r="AR2341" s="29" t="str">
        <f t="shared" si="367"/>
        <v>0</v>
      </c>
      <c r="AS2341" s="29">
        <f t="shared" si="368"/>
        <v>0</v>
      </c>
      <c r="AT2341" s="308">
        <v>0</v>
      </c>
      <c r="AU2341" s="308"/>
      <c r="AV2341" s="308"/>
      <c r="AW2341" s="29" t="str">
        <f t="shared" si="370"/>
        <v/>
      </c>
      <c r="AX2341" s="29" t="str">
        <f t="shared" si="362"/>
        <v/>
      </c>
      <c r="AY2341" s="29" t="str">
        <f t="shared" si="369"/>
        <v>https://media.mediathek-tanz-theater.de/iiif/2/nvt_img-414-007-005.JP2</v>
      </c>
      <c r="AZ2341" s="29" t="str">
        <f t="shared" si="363"/>
        <v>image/jp2</v>
      </c>
      <c r="BA2341" s="29" t="str">
        <f t="shared" si="364"/>
        <v>presentation/iiif</v>
      </c>
      <c r="BB2341" s="29" t="str">
        <f t="shared" si="365"/>
        <v>https://media.mediathek-tanz-theater.de/iiif/2/nvt_img-414-007-005.JP2/full/100,/0/default.jpg</v>
      </c>
      <c r="BC2341" s="29" t="str">
        <f t="shared" si="361"/>
        <v>image/jpeg</v>
      </c>
      <c r="BD2341" s="29" t="str">
        <f t="shared" si="366"/>
        <v>presentation/thumbnail</v>
      </c>
      <c r="BE2341" s="308"/>
      <c r="BF2341" s="308"/>
      <c r="BG2341" s="308"/>
      <c r="BH2341" s="308"/>
      <c r="BI2341" s="308"/>
      <c r="BJ2341" s="308"/>
      <c r="BK2341" s="308"/>
      <c r="BL2341" s="308"/>
      <c r="BM2341" s="308"/>
      <c r="BN2341" s="308"/>
      <c r="BO2341" s="308"/>
      <c r="BP2341" s="308"/>
      <c r="BQ2341" s="308"/>
      <c r="BR2341" s="308"/>
      <c r="BS2341" s="308"/>
      <c r="BT2341" s="308"/>
      <c r="BU2341" s="308"/>
      <c r="BV2341" s="308"/>
      <c r="BW2341" s="308"/>
      <c r="BX2341" s="308"/>
      <c r="BY2341" s="308"/>
      <c r="BZ2341" s="308"/>
      <c r="CA2341" s="308"/>
      <c r="CB2341" s="308"/>
      <c r="CC2341" s="308"/>
      <c r="CD2341" s="308"/>
      <c r="CE2341" s="308"/>
      <c r="CF2341" s="308"/>
      <c r="CG2341" s="308"/>
      <c r="CH2341" s="308"/>
      <c r="CI2341" s="308"/>
      <c r="CJ2341" s="308"/>
      <c r="CK2341" s="308"/>
      <c r="CL2341" s="308"/>
      <c r="CM2341" s="308"/>
      <c r="CN2341" s="308"/>
      <c r="CO2341" s="308"/>
      <c r="CP2341" s="308"/>
      <c r="CQ2341" s="308"/>
      <c r="CR2341" s="308"/>
      <c r="CS2341" s="308"/>
      <c r="CT2341" s="308"/>
      <c r="CU2341" s="308"/>
      <c r="CV2341" s="308"/>
      <c r="CW2341" s="308"/>
      <c r="CX2341" s="308"/>
      <c r="CY2341" s="308"/>
      <c r="CZ2341" s="308"/>
      <c r="DA2341" s="308"/>
      <c r="DB2341" s="308"/>
      <c r="DC2341" s="308"/>
      <c r="DD2341" s="308"/>
      <c r="DE2341" s="308"/>
      <c r="DF2341" s="308"/>
      <c r="DG2341" s="308"/>
      <c r="DH2341" s="308"/>
      <c r="DI2341" s="308"/>
      <c r="DJ2341" s="308"/>
      <c r="DK2341" s="308"/>
      <c r="DL2341" s="308"/>
      <c r="DM2341" s="308"/>
      <c r="DN2341" s="308"/>
      <c r="DO2341" s="308"/>
      <c r="DP2341" s="308"/>
      <c r="DQ2341" s="308"/>
      <c r="DR2341" s="308"/>
      <c r="DS2341" s="308"/>
      <c r="DT2341" s="308"/>
      <c r="DU2341" s="308"/>
      <c r="DV2341" s="308"/>
      <c r="DW2341" s="308"/>
      <c r="DX2341" s="308"/>
      <c r="DY2341" s="308"/>
      <c r="DZ2341" s="308"/>
      <c r="EA2341" s="308"/>
      <c r="EB2341" s="308"/>
      <c r="EC2341" s="308"/>
      <c r="ED2341" s="308"/>
      <c r="EE2341" s="308"/>
      <c r="EF2341" s="308"/>
      <c r="EG2341" s="308"/>
      <c r="EH2341" s="308"/>
      <c r="EI2341" s="308"/>
      <c r="EJ2341" s="308"/>
      <c r="EK2341" s="308"/>
      <c r="EL2341" s="308"/>
      <c r="EM2341" s="308"/>
      <c r="EN2341" s="308"/>
      <c r="EO2341" s="308"/>
      <c r="EP2341" s="308"/>
      <c r="EQ2341" s="308"/>
      <c r="ER2341" s="308"/>
      <c r="ES2341" s="308"/>
      <c r="ET2341" s="308"/>
      <c r="EU2341" s="308"/>
      <c r="EV2341" s="308"/>
      <c r="EW2341" s="308"/>
      <c r="EX2341" s="308"/>
      <c r="EY2341" s="308"/>
      <c r="EZ2341" s="308"/>
      <c r="FA2341" s="308"/>
      <c r="FB2341" s="308"/>
      <c r="FC2341" s="308"/>
      <c r="FD2341" s="308"/>
      <c r="FE2341" s="308"/>
      <c r="FF2341" s="308"/>
      <c r="FG2341" s="308"/>
      <c r="FH2341" s="308"/>
      <c r="FI2341" s="308"/>
      <c r="FJ2341" s="308"/>
      <c r="FK2341" s="308"/>
      <c r="FL2341" s="308"/>
      <c r="FM2341" s="308"/>
      <c r="FN2341" s="308"/>
      <c r="FO2341" s="308"/>
      <c r="FP2341" s="308"/>
      <c r="FQ2341" s="308"/>
      <c r="FR2341" s="308"/>
      <c r="FS2341" s="308"/>
      <c r="FT2341" s="308"/>
      <c r="FU2341" s="308"/>
      <c r="FV2341" s="308"/>
      <c r="FW2341" s="308"/>
      <c r="FX2341" s="308"/>
      <c r="FY2341" s="308"/>
      <c r="FZ2341" s="308"/>
      <c r="GA2341" s="308"/>
      <c r="GB2341" s="308"/>
      <c r="GC2341" s="308"/>
      <c r="GD2341" s="308"/>
      <c r="GE2341" s="308"/>
      <c r="GF2341" s="308"/>
      <c r="GG2341" s="308"/>
      <c r="GH2341" s="308"/>
      <c r="GI2341" s="308"/>
      <c r="GJ2341" s="308"/>
      <c r="GK2341" s="308"/>
      <c r="GL2341" s="308"/>
      <c r="GM2341" s="308"/>
      <c r="GN2341" s="308"/>
      <c r="GO2341" s="308"/>
      <c r="GP2341" s="308"/>
      <c r="GQ2341" s="308"/>
      <c r="GR2341" s="308"/>
      <c r="GS2341" s="308"/>
      <c r="GT2341" s="308"/>
      <c r="GU2341" s="308"/>
      <c r="GV2341" s="308"/>
      <c r="GW2341" s="308"/>
      <c r="GX2341" s="308"/>
      <c r="GY2341" s="308"/>
      <c r="GZ2341" s="308"/>
      <c r="HA2341" s="308"/>
      <c r="HB2341" s="308"/>
      <c r="HC2341" s="308"/>
      <c r="HD2341" s="308"/>
      <c r="HE2341" s="308"/>
      <c r="HF2341" s="308"/>
      <c r="HG2341" s="308"/>
      <c r="HH2341" s="308"/>
      <c r="HI2341" s="308"/>
      <c r="HJ2341" s="308"/>
      <c r="HK2341" s="308"/>
      <c r="HL2341" s="308"/>
      <c r="HM2341" s="308"/>
      <c r="HN2341" s="308"/>
      <c r="HO2341" s="308"/>
      <c r="HP2341" s="308"/>
      <c r="HQ2341" s="308"/>
      <c r="HR2341" s="308"/>
      <c r="HS2341" s="308"/>
      <c r="HT2341" s="308"/>
      <c r="HU2341" s="308"/>
      <c r="HV2341" s="308"/>
      <c r="HW2341" s="308"/>
      <c r="HX2341" s="308"/>
      <c r="HY2341" s="308"/>
      <c r="HZ2341" s="308"/>
      <c r="IA2341" s="308"/>
      <c r="IB2341" s="308"/>
      <c r="IC2341" s="308"/>
      <c r="ID2341" s="308"/>
      <c r="IE2341" s="308"/>
      <c r="IF2341" s="308"/>
      <c r="IG2341" s="308"/>
      <c r="IH2341" s="308"/>
      <c r="II2341" s="308"/>
      <c r="IJ2341" s="308"/>
      <c r="IK2341" s="308"/>
      <c r="IL2341" s="308"/>
      <c r="IM2341" s="308"/>
      <c r="IN2341" s="308"/>
      <c r="IO2341" s="308"/>
      <c r="IP2341" s="308"/>
      <c r="IQ2341" s="308"/>
      <c r="IR2341" s="308"/>
      <c r="IS2341" s="308"/>
      <c r="IT2341" s="308"/>
      <c r="IU2341" s="308"/>
      <c r="IV2341" s="308"/>
      <c r="IW2341" s="308"/>
      <c r="IX2341" s="308"/>
      <c r="IY2341" s="308"/>
      <c r="IZ2341" s="308"/>
      <c r="JA2341" s="308"/>
      <c r="JB2341" s="308"/>
      <c r="JC2341" s="308"/>
      <c r="JD2341" s="308"/>
      <c r="JE2341" s="308"/>
      <c r="JF2341" s="308"/>
      <c r="JG2341" s="308"/>
      <c r="JH2341" s="308"/>
      <c r="JI2341" s="308"/>
      <c r="JJ2341" s="308"/>
      <c r="JK2341" s="308"/>
      <c r="JL2341" s="308"/>
      <c r="JM2341" s="308"/>
      <c r="JN2341" s="308"/>
      <c r="JO2341" s="308"/>
      <c r="JP2341" s="308"/>
      <c r="JQ2341" s="308"/>
      <c r="JR2341" s="308"/>
      <c r="JS2341" s="308"/>
      <c r="JT2341" s="308"/>
      <c r="JU2341" s="308"/>
      <c r="JV2341" s="308"/>
      <c r="JW2341" s="308"/>
      <c r="JX2341" s="308"/>
      <c r="JY2341" s="308"/>
      <c r="JZ2341" s="308"/>
      <c r="KA2341" s="308"/>
      <c r="KB2341" s="308"/>
      <c r="KC2341" s="308"/>
      <c r="KD2341" s="308"/>
      <c r="KE2341" s="308"/>
      <c r="KF2341" s="308"/>
      <c r="KG2341" s="308"/>
      <c r="KH2341" s="308"/>
      <c r="KI2341" s="308"/>
      <c r="KJ2341" s="308"/>
      <c r="KK2341" s="308"/>
      <c r="KL2341" s="308"/>
      <c r="KM2341" s="308"/>
      <c r="KN2341" s="308"/>
      <c r="KO2341" s="308"/>
      <c r="KP2341" s="308"/>
      <c r="KQ2341" s="308"/>
      <c r="KR2341" s="308"/>
      <c r="KS2341" s="308"/>
      <c r="KT2341" s="308"/>
      <c r="KU2341" s="308"/>
      <c r="KV2341" s="308"/>
      <c r="KW2341" s="308"/>
      <c r="KX2341" s="308"/>
      <c r="KY2341" s="308"/>
      <c r="KZ2341" s="308"/>
      <c r="LA2341" s="308"/>
      <c r="LB2341" s="308"/>
      <c r="LC2341" s="308"/>
      <c r="LD2341" s="308"/>
      <c r="LE2341" s="308"/>
      <c r="LF2341" s="308"/>
      <c r="LG2341" s="308"/>
      <c r="LH2341" s="308"/>
      <c r="LI2341" s="308"/>
      <c r="LJ2341" s="308"/>
      <c r="LK2341" s="308"/>
      <c r="LL2341" s="308"/>
      <c r="LM2341" s="308"/>
      <c r="LN2341" s="308"/>
      <c r="LO2341" s="308"/>
      <c r="LP2341" s="308"/>
      <c r="LQ2341" s="308"/>
      <c r="LR2341" s="308"/>
      <c r="LS2341" s="308"/>
      <c r="LT2341" s="308"/>
      <c r="LU2341" s="308"/>
      <c r="LV2341" s="308"/>
      <c r="LW2341" s="308"/>
      <c r="LX2341" s="308"/>
      <c r="LY2341" s="308"/>
      <c r="LZ2341" s="308"/>
      <c r="MA2341" s="308"/>
      <c r="MB2341" s="308"/>
      <c r="MC2341" s="308"/>
      <c r="MD2341" s="308"/>
      <c r="ME2341" s="308"/>
      <c r="MF2341" s="308"/>
      <c r="MG2341" s="308"/>
      <c r="MH2341" s="308"/>
      <c r="MI2341" s="308"/>
      <c r="MJ2341" s="308"/>
      <c r="MK2341" s="308"/>
      <c r="ML2341" s="308"/>
      <c r="MM2341" s="308"/>
      <c r="MN2341" s="308"/>
      <c r="MO2341" s="308"/>
      <c r="MP2341" s="308"/>
      <c r="MQ2341" s="308"/>
      <c r="MR2341" s="308"/>
      <c r="MS2341" s="308"/>
      <c r="MT2341" s="308"/>
      <c r="MU2341" s="308"/>
      <c r="MV2341" s="308"/>
      <c r="MW2341" s="308"/>
      <c r="MX2341" s="308"/>
      <c r="MY2341" s="308"/>
      <c r="MZ2341" s="308"/>
      <c r="NA2341" s="308"/>
      <c r="NB2341" s="308"/>
      <c r="NC2341" s="308"/>
      <c r="ND2341" s="308"/>
      <c r="NE2341" s="308"/>
      <c r="NF2341" s="308"/>
      <c r="NG2341" s="308"/>
      <c r="NH2341" s="308"/>
      <c r="NI2341" s="308"/>
      <c r="NJ2341" s="308"/>
      <c r="NK2341" s="308"/>
      <c r="NL2341" s="308"/>
      <c r="NM2341" s="308"/>
      <c r="NN2341" s="308"/>
      <c r="NO2341" s="308"/>
      <c r="NP2341" s="308"/>
      <c r="NQ2341" s="308"/>
      <c r="NR2341" s="308"/>
      <c r="NS2341" s="308"/>
      <c r="NT2341" s="308"/>
      <c r="NU2341" s="308"/>
      <c r="NV2341" s="308"/>
      <c r="NW2341" s="308"/>
      <c r="NX2341" s="308"/>
      <c r="NY2341" s="308"/>
      <c r="NZ2341" s="308"/>
      <c r="OA2341" s="308"/>
      <c r="OB2341" s="308"/>
      <c r="OC2341" s="308"/>
      <c r="OD2341" s="308"/>
      <c r="OE2341" s="308"/>
      <c r="OF2341" s="308"/>
      <c r="OG2341" s="308"/>
      <c r="OH2341" s="308"/>
      <c r="OI2341" s="308"/>
      <c r="OJ2341" s="308"/>
      <c r="OK2341" s="308"/>
      <c r="OL2341" s="308"/>
      <c r="OM2341" s="308"/>
      <c r="ON2341" s="308"/>
      <c r="OO2341" s="308"/>
      <c r="OP2341" s="308"/>
      <c r="OQ2341" s="308"/>
      <c r="OR2341" s="308"/>
      <c r="OS2341" s="308"/>
      <c r="OT2341" s="308"/>
      <c r="OU2341" s="308"/>
      <c r="OV2341" s="308"/>
      <c r="OW2341" s="308"/>
      <c r="OX2341" s="308"/>
      <c r="OY2341" s="308"/>
      <c r="OZ2341" s="308"/>
      <c r="PA2341" s="308"/>
      <c r="PB2341" s="308"/>
      <c r="PC2341" s="308"/>
      <c r="PD2341" s="308"/>
      <c r="PE2341" s="308"/>
      <c r="PF2341" s="308"/>
      <c r="PG2341" s="308"/>
      <c r="PH2341" s="308"/>
      <c r="PI2341" s="308"/>
      <c r="PJ2341" s="308"/>
      <c r="PK2341" s="308"/>
      <c r="PL2341" s="308"/>
      <c r="PM2341" s="308"/>
      <c r="PN2341" s="308"/>
      <c r="PO2341" s="308"/>
      <c r="PP2341" s="308"/>
      <c r="PQ2341" s="308"/>
      <c r="PR2341" s="308"/>
      <c r="PS2341" s="308"/>
      <c r="PT2341" s="308"/>
      <c r="PU2341" s="308"/>
      <c r="PV2341" s="308"/>
      <c r="PW2341" s="308"/>
      <c r="PX2341" s="308"/>
      <c r="PY2341" s="308"/>
      <c r="PZ2341" s="308"/>
      <c r="QA2341" s="308"/>
      <c r="QB2341" s="308"/>
      <c r="QC2341" s="308"/>
      <c r="QD2341" s="308"/>
      <c r="QE2341" s="308"/>
      <c r="QF2341" s="308"/>
      <c r="QG2341" s="308"/>
      <c r="QH2341" s="308"/>
      <c r="QI2341" s="308"/>
      <c r="QJ2341" s="308"/>
      <c r="QK2341" s="308"/>
      <c r="QL2341" s="308"/>
      <c r="QM2341" s="308"/>
      <c r="QN2341" s="308"/>
      <c r="QO2341" s="308"/>
      <c r="QP2341" s="308"/>
      <c r="QQ2341" s="308"/>
      <c r="QR2341" s="308"/>
      <c r="QS2341" s="308"/>
      <c r="QT2341" s="308"/>
      <c r="QU2341" s="308"/>
      <c r="QV2341" s="308"/>
      <c r="QW2341" s="308"/>
      <c r="QX2341" s="308"/>
      <c r="QY2341" s="308"/>
      <c r="QZ2341" s="308"/>
      <c r="RA2341" s="308"/>
      <c r="RB2341" s="308"/>
      <c r="RC2341" s="308"/>
      <c r="RD2341" s="308"/>
      <c r="RE2341" s="308"/>
      <c r="RF2341" s="308"/>
      <c r="RG2341" s="308"/>
      <c r="RH2341" s="308"/>
      <c r="RI2341" s="308"/>
      <c r="RJ2341" s="308"/>
      <c r="RK2341" s="308"/>
      <c r="RL2341" s="308"/>
      <c r="RM2341" s="308"/>
      <c r="RN2341" s="308"/>
      <c r="RO2341" s="308"/>
      <c r="RP2341" s="308"/>
      <c r="RQ2341" s="308"/>
      <c r="RR2341" s="308"/>
      <c r="RS2341" s="308"/>
      <c r="RT2341" s="308"/>
      <c r="RU2341" s="308"/>
      <c r="RV2341" s="308"/>
      <c r="RW2341" s="308"/>
      <c r="RX2341" s="308"/>
      <c r="RY2341" s="308"/>
      <c r="RZ2341" s="308"/>
      <c r="SA2341" s="308"/>
      <c r="SB2341" s="308"/>
      <c r="SC2341" s="308"/>
      <c r="SD2341" s="308"/>
      <c r="SE2341" s="308"/>
      <c r="SF2341" s="308"/>
      <c r="SG2341" s="308"/>
      <c r="SH2341" s="308"/>
      <c r="SI2341" s="308"/>
      <c r="SJ2341" s="308"/>
      <c r="SK2341" s="308"/>
      <c r="SL2341" s="308"/>
      <c r="SM2341" s="308"/>
      <c r="SN2341" s="308"/>
      <c r="SO2341" s="308"/>
      <c r="SP2341" s="308"/>
      <c r="SQ2341" s="308"/>
      <c r="SR2341" s="308"/>
      <c r="SS2341" s="308"/>
      <c r="ST2341" s="308"/>
      <c r="SU2341" s="308"/>
      <c r="SV2341" s="308"/>
      <c r="SW2341" s="308"/>
      <c r="SX2341" s="308"/>
      <c r="SY2341" s="308"/>
      <c r="SZ2341" s="308"/>
      <c r="TA2341" s="308"/>
      <c r="TB2341" s="308"/>
      <c r="TC2341" s="308"/>
      <c r="TD2341" s="308"/>
      <c r="TE2341" s="308"/>
      <c r="TF2341" s="308"/>
      <c r="TG2341" s="308"/>
      <c r="TH2341" s="308"/>
      <c r="TI2341" s="308"/>
      <c r="TJ2341" s="308"/>
      <c r="TK2341" s="308"/>
      <c r="TL2341" s="308"/>
      <c r="TM2341" s="308"/>
      <c r="TN2341" s="308"/>
      <c r="TO2341" s="308"/>
      <c r="TP2341" s="308"/>
      <c r="TQ2341" s="308"/>
      <c r="TR2341" s="308"/>
      <c r="TS2341" s="308"/>
      <c r="TT2341" s="308"/>
      <c r="TU2341" s="308"/>
      <c r="TV2341" s="308"/>
      <c r="TW2341" s="308"/>
      <c r="TX2341" s="308"/>
      <c r="TY2341" s="308"/>
      <c r="TZ2341" s="308"/>
      <c r="UA2341" s="308"/>
      <c r="UB2341" s="308"/>
      <c r="UC2341" s="308"/>
      <c r="UD2341" s="308"/>
      <c r="UE2341" s="308"/>
      <c r="UF2341" s="308"/>
      <c r="UG2341" s="308"/>
      <c r="UH2341" s="308"/>
      <c r="UI2341" s="308"/>
      <c r="UJ2341" s="308"/>
      <c r="UK2341" s="308"/>
      <c r="UL2341" s="308"/>
      <c r="UM2341" s="308"/>
      <c r="UN2341" s="308"/>
      <c r="UO2341" s="308"/>
      <c r="UP2341" s="308"/>
      <c r="UQ2341" s="308"/>
      <c r="UR2341" s="308"/>
      <c r="US2341" s="308"/>
      <c r="UT2341" s="308"/>
      <c r="UU2341" s="308"/>
      <c r="UV2341" s="308"/>
      <c r="UW2341" s="308"/>
      <c r="UX2341" s="308"/>
      <c r="UY2341" s="308"/>
      <c r="UZ2341" s="308"/>
      <c r="VA2341" s="308"/>
      <c r="VB2341" s="308"/>
      <c r="VC2341" s="308"/>
      <c r="VD2341" s="308"/>
      <c r="VE2341" s="308"/>
      <c r="VF2341" s="308"/>
      <c r="VG2341" s="308"/>
      <c r="VH2341" s="308"/>
      <c r="VI2341" s="308"/>
      <c r="VJ2341" s="308"/>
      <c r="VK2341" s="308"/>
      <c r="VL2341" s="308"/>
      <c r="VM2341" s="308"/>
      <c r="VN2341" s="308"/>
      <c r="VO2341" s="308"/>
      <c r="VP2341" s="308"/>
      <c r="VQ2341" s="308"/>
      <c r="VR2341" s="308"/>
      <c r="VS2341" s="308"/>
      <c r="VT2341" s="308"/>
      <c r="VU2341" s="308"/>
      <c r="VV2341" s="308"/>
      <c r="VW2341" s="308"/>
      <c r="VX2341" s="308"/>
      <c r="VY2341" s="308"/>
      <c r="VZ2341" s="308"/>
      <c r="WA2341" s="308"/>
      <c r="WB2341" s="308"/>
      <c r="WC2341" s="308"/>
      <c r="WD2341" s="308"/>
      <c r="WE2341" s="308"/>
      <c r="WF2341" s="308"/>
      <c r="WG2341" s="308"/>
      <c r="WH2341" s="308"/>
      <c r="WI2341" s="308"/>
      <c r="WJ2341" s="308"/>
      <c r="WK2341" s="308"/>
      <c r="WL2341" s="308"/>
      <c r="WM2341" s="308"/>
      <c r="WN2341" s="308"/>
      <c r="WO2341" s="308"/>
      <c r="WP2341" s="308"/>
      <c r="WQ2341" s="308"/>
      <c r="WR2341" s="308"/>
      <c r="WS2341" s="308"/>
      <c r="WT2341" s="308"/>
      <c r="WU2341" s="308"/>
      <c r="WV2341" s="308"/>
      <c r="WW2341" s="308"/>
      <c r="WX2341" s="308"/>
      <c r="WY2341" s="308"/>
      <c r="WZ2341" s="308"/>
      <c r="XA2341" s="308"/>
      <c r="XB2341" s="308"/>
      <c r="XC2341" s="308"/>
      <c r="XD2341" s="308"/>
      <c r="XE2341" s="308"/>
      <c r="XF2341" s="308"/>
      <c r="XG2341" s="308"/>
      <c r="XH2341" s="308"/>
      <c r="XI2341" s="308"/>
      <c r="XJ2341" s="308"/>
      <c r="XK2341" s="308"/>
      <c r="XL2341" s="308"/>
      <c r="XM2341" s="308"/>
      <c r="XN2341" s="308"/>
      <c r="XO2341" s="308"/>
      <c r="XP2341" s="308"/>
      <c r="XQ2341" s="308"/>
      <c r="XR2341" s="308"/>
      <c r="XS2341" s="308"/>
      <c r="XT2341" s="308"/>
      <c r="XU2341" s="308"/>
      <c r="XV2341" s="308"/>
      <c r="XW2341" s="308"/>
      <c r="XX2341" s="308"/>
      <c r="XY2341" s="308"/>
      <c r="XZ2341" s="308"/>
      <c r="YA2341" s="308"/>
      <c r="YB2341" s="308"/>
      <c r="YC2341" s="308"/>
      <c r="YD2341" s="308"/>
      <c r="YE2341" s="308"/>
      <c r="YF2341" s="308"/>
      <c r="YG2341" s="308"/>
      <c r="YH2341" s="308"/>
      <c r="YI2341" s="308"/>
      <c r="YJ2341" s="308"/>
      <c r="YK2341" s="308"/>
      <c r="YL2341" s="308"/>
      <c r="YM2341" s="308"/>
      <c r="YN2341" s="308"/>
      <c r="YO2341" s="308"/>
      <c r="YP2341" s="308"/>
      <c r="YQ2341" s="308"/>
      <c r="YR2341" s="308"/>
      <c r="YS2341" s="308"/>
      <c r="YT2341" s="308"/>
      <c r="YU2341" s="308"/>
      <c r="YV2341" s="308"/>
      <c r="YW2341" s="308"/>
      <c r="YX2341" s="308"/>
      <c r="YY2341" s="308"/>
      <c r="YZ2341" s="308"/>
      <c r="ZA2341" s="308"/>
      <c r="ZB2341" s="308"/>
      <c r="ZC2341" s="308"/>
      <c r="ZD2341" s="308"/>
      <c r="ZE2341" s="308"/>
      <c r="ZF2341" s="308"/>
      <c r="ZG2341" s="308"/>
      <c r="ZH2341" s="308"/>
      <c r="ZI2341" s="308"/>
      <c r="ZJ2341" s="308"/>
      <c r="ZK2341" s="308"/>
      <c r="ZL2341" s="308"/>
      <c r="ZM2341" s="308"/>
      <c r="ZN2341" s="308"/>
      <c r="ZO2341" s="308"/>
      <c r="ZP2341" s="308"/>
      <c r="ZQ2341" s="308"/>
      <c r="ZR2341" s="308"/>
      <c r="ZS2341" s="308"/>
      <c r="ZT2341" s="308"/>
      <c r="ZU2341" s="308"/>
      <c r="ZV2341" s="308"/>
      <c r="ZW2341" s="308"/>
      <c r="ZX2341" s="308"/>
      <c r="ZY2341" s="308"/>
      <c r="ZZ2341" s="308"/>
      <c r="AAA2341" s="308"/>
      <c r="AAB2341" s="308"/>
      <c r="AAC2341" s="308"/>
      <c r="AAD2341" s="308"/>
      <c r="AAE2341" s="308"/>
      <c r="AAF2341" s="308"/>
      <c r="AAG2341" s="308"/>
      <c r="AAH2341" s="308"/>
      <c r="AAI2341" s="308"/>
      <c r="AAJ2341" s="308"/>
      <c r="AAK2341" s="308"/>
      <c r="AAL2341" s="308"/>
      <c r="AAM2341" s="308"/>
      <c r="AAN2341" s="308"/>
      <c r="AAO2341" s="308"/>
      <c r="AAP2341" s="308"/>
      <c r="AAQ2341" s="308"/>
      <c r="AAR2341" s="308"/>
      <c r="AAS2341" s="308"/>
      <c r="AAT2341" s="308"/>
      <c r="AAU2341" s="308"/>
      <c r="AAV2341" s="308"/>
      <c r="AAW2341" s="308"/>
      <c r="AAX2341" s="308"/>
      <c r="AAY2341" s="308"/>
      <c r="AAZ2341" s="308"/>
      <c r="ABA2341" s="308"/>
      <c r="ABB2341" s="308"/>
      <c r="ABC2341" s="308"/>
      <c r="ABD2341" s="308"/>
      <c r="ABE2341" s="308"/>
      <c r="ABF2341" s="308"/>
      <c r="ABG2341" s="308"/>
      <c r="ABH2341" s="308"/>
      <c r="ABI2341" s="308"/>
      <c r="ABJ2341" s="308"/>
      <c r="ABK2341" s="308"/>
      <c r="ABL2341" s="308"/>
      <c r="ABM2341" s="308"/>
      <c r="ABN2341" s="308"/>
      <c r="ABO2341" s="308"/>
      <c r="ABP2341" s="308"/>
      <c r="ABQ2341" s="308"/>
      <c r="ABR2341" s="308"/>
      <c r="ABS2341" s="308"/>
      <c r="ABT2341" s="308"/>
      <c r="ABU2341" s="308"/>
      <c r="ABV2341" s="308"/>
      <c r="ABW2341" s="308"/>
      <c r="ABX2341" s="308"/>
      <c r="ABY2341" s="308"/>
      <c r="ABZ2341" s="308"/>
      <c r="ACA2341" s="308"/>
      <c r="ACB2341" s="308"/>
      <c r="ACC2341" s="308"/>
      <c r="ACD2341" s="308"/>
      <c r="ACE2341" s="308"/>
      <c r="ACF2341" s="308"/>
      <c r="ACG2341" s="308"/>
      <c r="ACH2341" s="308"/>
      <c r="ACI2341" s="308"/>
      <c r="ACJ2341" s="308"/>
      <c r="ACK2341" s="308"/>
      <c r="ACL2341" s="308"/>
      <c r="ACM2341" s="308"/>
      <c r="ACN2341" s="308"/>
      <c r="ACO2341" s="308"/>
      <c r="ACP2341" s="308"/>
      <c r="ACQ2341" s="308"/>
      <c r="ACR2341" s="308"/>
      <c r="ACS2341" s="308"/>
      <c r="ACT2341" s="308"/>
      <c r="ACU2341" s="308"/>
      <c r="ACV2341" s="308"/>
      <c r="ACW2341" s="308"/>
      <c r="ACX2341" s="308"/>
      <c r="ACY2341" s="308"/>
      <c r="ACZ2341" s="308"/>
      <c r="ADA2341" s="308"/>
      <c r="ADB2341" s="308"/>
      <c r="ADC2341" s="308"/>
      <c r="ADD2341" s="308"/>
      <c r="ADE2341" s="308"/>
      <c r="ADF2341" s="308"/>
      <c r="ADG2341" s="308"/>
      <c r="ADH2341" s="308"/>
      <c r="ADI2341" s="308"/>
      <c r="ADJ2341" s="308"/>
      <c r="ADK2341" s="308"/>
      <c r="ADL2341" s="308"/>
      <c r="ADM2341" s="308"/>
      <c r="ADN2341" s="308"/>
      <c r="ADO2341" s="308"/>
      <c r="ADP2341" s="308"/>
      <c r="ADQ2341" s="308"/>
      <c r="ADR2341" s="308"/>
      <c r="ADS2341" s="308"/>
      <c r="ADT2341" s="308"/>
      <c r="ADU2341" s="308"/>
      <c r="ADV2341" s="308"/>
      <c r="ADW2341" s="308"/>
      <c r="ADX2341" s="308"/>
      <c r="ADY2341" s="308"/>
      <c r="ADZ2341" s="308"/>
      <c r="AEA2341" s="308"/>
      <c r="AEB2341" s="308"/>
      <c r="AEC2341" s="308"/>
      <c r="AED2341" s="308"/>
      <c r="AEE2341" s="308"/>
      <c r="AEF2341" s="308"/>
      <c r="AEG2341" s="308"/>
      <c r="AEH2341" s="308"/>
      <c r="AEI2341" s="308"/>
      <c r="AEJ2341" s="308"/>
      <c r="AEK2341" s="308"/>
      <c r="AEL2341" s="308"/>
      <c r="AEM2341" s="308"/>
      <c r="AEN2341" s="308"/>
      <c r="AEO2341" s="308"/>
      <c r="AEP2341" s="308"/>
      <c r="AEQ2341" s="308"/>
      <c r="AER2341" s="308"/>
      <c r="AES2341" s="308"/>
      <c r="AET2341" s="308"/>
      <c r="AEU2341" s="308"/>
      <c r="AEV2341" s="308"/>
      <c r="AEW2341" s="308"/>
      <c r="AEX2341" s="308"/>
      <c r="AEY2341" s="308"/>
      <c r="AEZ2341" s="308"/>
      <c r="AFA2341" s="308"/>
      <c r="AFB2341" s="308"/>
      <c r="AFC2341" s="308"/>
      <c r="AFD2341" s="308"/>
      <c r="AFE2341" s="308"/>
      <c r="AFF2341" s="308"/>
      <c r="AFG2341" s="308"/>
      <c r="AFH2341" s="308"/>
      <c r="AFI2341" s="308"/>
      <c r="AFJ2341" s="308"/>
      <c r="AFK2341" s="308"/>
      <c r="AFL2341" s="308"/>
      <c r="AFM2341" s="308"/>
      <c r="AFN2341" s="308"/>
      <c r="AFO2341" s="308"/>
      <c r="AFP2341" s="308"/>
      <c r="AFQ2341" s="308"/>
      <c r="AFR2341" s="308"/>
      <c r="AFS2341" s="308"/>
      <c r="AFT2341" s="308"/>
      <c r="AFU2341" s="308"/>
      <c r="AFV2341" s="308"/>
      <c r="AFW2341" s="308"/>
      <c r="AFX2341" s="308"/>
      <c r="AFY2341" s="308"/>
      <c r="AFZ2341" s="308"/>
      <c r="AGA2341" s="308"/>
      <c r="AGB2341" s="308"/>
      <c r="AGC2341" s="308"/>
      <c r="AGD2341" s="308"/>
      <c r="AGE2341" s="308"/>
      <c r="AGF2341" s="308"/>
      <c r="AGG2341" s="308"/>
      <c r="AGH2341" s="308"/>
      <c r="AGI2341" s="308"/>
      <c r="AGJ2341" s="308"/>
      <c r="AGK2341" s="308"/>
      <c r="AGL2341" s="308"/>
      <c r="AGM2341" s="308"/>
      <c r="AGN2341" s="308"/>
      <c r="AGO2341" s="308"/>
      <c r="AGP2341" s="308"/>
      <c r="AGQ2341" s="308"/>
      <c r="AGR2341" s="308"/>
      <c r="AGS2341" s="308"/>
      <c r="AGT2341" s="308"/>
      <c r="AGU2341" s="308"/>
      <c r="AGV2341" s="308"/>
      <c r="AGW2341" s="308"/>
      <c r="AGX2341" s="308"/>
      <c r="AGY2341" s="308"/>
      <c r="AGZ2341" s="308"/>
      <c r="AHA2341" s="308"/>
      <c r="AHB2341" s="308"/>
      <c r="AHC2341" s="308"/>
      <c r="AHD2341" s="308"/>
      <c r="AHE2341" s="308"/>
      <c r="AHF2341" s="308"/>
      <c r="AHG2341" s="308"/>
      <c r="AHH2341" s="308"/>
      <c r="AHI2341" s="308"/>
      <c r="AHJ2341" s="308"/>
      <c r="AHK2341" s="308"/>
      <c r="AHL2341" s="308"/>
      <c r="AHM2341" s="308"/>
      <c r="AHN2341" s="308"/>
      <c r="AHO2341" s="308"/>
      <c r="AHP2341" s="308"/>
      <c r="AHQ2341" s="308"/>
      <c r="AHR2341" s="308"/>
      <c r="AHS2341" s="308"/>
      <c r="AHT2341" s="308"/>
      <c r="AHU2341" s="308"/>
      <c r="AHV2341" s="308"/>
      <c r="AHW2341" s="308"/>
      <c r="AHX2341" s="308"/>
      <c r="AHY2341" s="308"/>
      <c r="AHZ2341" s="308"/>
      <c r="AIA2341" s="308"/>
      <c r="AIB2341" s="308"/>
      <c r="AIC2341" s="308"/>
      <c r="AID2341" s="308"/>
      <c r="AIE2341" s="308"/>
      <c r="AIF2341" s="308"/>
      <c r="AIG2341" s="308"/>
      <c r="AIH2341" s="308"/>
      <c r="AII2341" s="308"/>
      <c r="AIJ2341" s="308"/>
      <c r="AIK2341" s="308"/>
      <c r="AIL2341" s="308"/>
      <c r="AIM2341" s="308"/>
      <c r="AIN2341" s="308"/>
      <c r="AIO2341" s="308"/>
      <c r="AIP2341" s="308"/>
      <c r="AIQ2341" s="308"/>
      <c r="AIR2341" s="308"/>
      <c r="AIS2341" s="308"/>
      <c r="AIT2341" s="308"/>
      <c r="AIU2341" s="308"/>
      <c r="AIV2341" s="308"/>
      <c r="AIW2341" s="308"/>
      <c r="AIX2341" s="308"/>
      <c r="AIY2341" s="308"/>
      <c r="AIZ2341" s="308"/>
      <c r="AJA2341" s="308"/>
      <c r="AJB2341" s="308"/>
      <c r="AJC2341" s="308"/>
      <c r="AJD2341" s="308"/>
      <c r="AJE2341" s="308"/>
      <c r="AJF2341" s="308"/>
      <c r="AJG2341" s="308"/>
      <c r="AJH2341" s="308"/>
      <c r="AJI2341" s="308"/>
      <c r="AJJ2341" s="308"/>
      <c r="AJK2341" s="308"/>
      <c r="AJL2341" s="308"/>
      <c r="AJM2341" s="308"/>
      <c r="AJN2341" s="308"/>
      <c r="AJO2341" s="308"/>
      <c r="AJP2341" s="308"/>
      <c r="AJQ2341" s="308"/>
      <c r="AJR2341" s="308"/>
      <c r="AJS2341" s="308"/>
      <c r="AJT2341" s="308"/>
      <c r="AJU2341" s="308"/>
      <c r="AJV2341" s="308"/>
      <c r="AJW2341" s="308"/>
      <c r="AJX2341" s="308"/>
      <c r="AJY2341" s="308"/>
      <c r="AJZ2341" s="308"/>
      <c r="AKA2341" s="308"/>
      <c r="AKB2341" s="308"/>
      <c r="AKC2341" s="308"/>
      <c r="AKD2341" s="308"/>
      <c r="AKE2341" s="308"/>
      <c r="AKF2341" s="308"/>
      <c r="AKG2341" s="308"/>
      <c r="AKH2341" s="308"/>
      <c r="AKI2341" s="308"/>
      <c r="AKJ2341" s="308"/>
      <c r="AKK2341" s="308"/>
      <c r="AKL2341" s="308"/>
      <c r="AKM2341" s="308"/>
      <c r="AKN2341" s="308"/>
      <c r="AKO2341" s="308"/>
      <c r="AKP2341" s="308"/>
      <c r="AKQ2341" s="308"/>
      <c r="AKR2341" s="308"/>
      <c r="AKS2341" s="308"/>
      <c r="AKT2341" s="308"/>
      <c r="AKU2341" s="308"/>
      <c r="AKV2341" s="308"/>
      <c r="AKW2341" s="308"/>
      <c r="AKX2341" s="308"/>
      <c r="AKY2341" s="308"/>
      <c r="AKZ2341" s="308"/>
      <c r="ALA2341" s="308"/>
      <c r="ALB2341" s="308"/>
      <c r="ALC2341" s="308"/>
      <c r="ALD2341" s="308"/>
      <c r="ALE2341" s="308"/>
      <c r="ALF2341" s="308"/>
      <c r="ALG2341" s="308"/>
      <c r="ALH2341" s="308"/>
      <c r="ALI2341" s="308"/>
      <c r="ALJ2341" s="308"/>
      <c r="ALK2341" s="308"/>
      <c r="ALL2341" s="308"/>
      <c r="ALM2341" s="308"/>
      <c r="ALN2341" s="308"/>
      <c r="ALO2341" s="308"/>
      <c r="ALP2341" s="308"/>
      <c r="ALQ2341" s="308"/>
      <c r="ALR2341" s="308"/>
      <c r="ALS2341" s="308"/>
      <c r="ALT2341" s="308"/>
      <c r="ALU2341" s="308"/>
      <c r="ALV2341" s="308"/>
      <c r="ALW2341" s="308"/>
      <c r="ALX2341" s="308"/>
      <c r="ALY2341" s="308"/>
      <c r="ALZ2341" s="308"/>
      <c r="AMA2341" s="308"/>
      <c r="AMB2341" s="308"/>
      <c r="AMC2341" s="308"/>
      <c r="AMD2341" s="308"/>
      <c r="AME2341" s="308"/>
      <c r="AMF2341" s="308"/>
      <c r="AMG2341" s="308"/>
      <c r="AMH2341" s="308"/>
      <c r="AMI2341" s="308"/>
      <c r="AMJ2341" s="308"/>
      <c r="AMK2341" s="308"/>
      <c r="AML2341" s="308"/>
      <c r="AMM2341" s="308"/>
      <c r="AMN2341" s="308"/>
    </row>
    <row r="2342" spans="1:1028" s="311" customFormat="1" ht="12.75" customHeight="1">
      <c r="A2342" s="308">
        <v>1</v>
      </c>
      <c r="B2342" s="308">
        <v>0</v>
      </c>
      <c r="C2342" s="311" t="s">
        <v>10493</v>
      </c>
      <c r="D2342" s="308" t="s">
        <v>10494</v>
      </c>
      <c r="E2342" s="308"/>
      <c r="F2342" s="308" t="s">
        <v>9630</v>
      </c>
      <c r="G2342" s="308"/>
      <c r="H2342" s="308"/>
      <c r="I2342" s="404" t="s">
        <v>4446</v>
      </c>
      <c r="J2342" s="407" t="s">
        <v>10478</v>
      </c>
      <c r="K2342" s="308"/>
      <c r="L2342" s="308"/>
      <c r="N2342" s="308" t="s">
        <v>1390</v>
      </c>
      <c r="O2342" s="308"/>
      <c r="P2342" s="310" t="s">
        <v>2114</v>
      </c>
      <c r="Q2342" s="310"/>
      <c r="R2342" s="308" t="s">
        <v>10197</v>
      </c>
      <c r="S2342" s="308"/>
      <c r="T2342" s="308"/>
      <c r="U2342" s="311" t="s">
        <v>10412</v>
      </c>
      <c r="V2342" s="311" t="s">
        <v>3705</v>
      </c>
      <c r="W2342" s="308"/>
      <c r="X2342" s="365"/>
      <c r="Y2342" s="308"/>
      <c r="Z2342" s="29" t="s">
        <v>1218</v>
      </c>
      <c r="AA2342" s="29" t="s">
        <v>1170</v>
      </c>
      <c r="AB2342" s="308"/>
      <c r="AC2342" s="308"/>
      <c r="AD2342" s="308"/>
      <c r="AE2342" s="308" t="s">
        <v>2950</v>
      </c>
      <c r="AF2342" s="309"/>
      <c r="AG2342" s="309">
        <v>1</v>
      </c>
      <c r="AH2342" s="309" t="s">
        <v>4439</v>
      </c>
      <c r="AI2342" s="309" t="s">
        <v>4440</v>
      </c>
      <c r="AJ2342" s="309" t="s">
        <v>4799</v>
      </c>
      <c r="AK2342" s="309" t="s">
        <v>10492</v>
      </c>
      <c r="AL2342" s="314" t="s">
        <v>10198</v>
      </c>
      <c r="AM2342" s="308"/>
      <c r="AN2342" s="308" t="s">
        <v>5012</v>
      </c>
      <c r="AO2342" s="308" t="s">
        <v>4442</v>
      </c>
      <c r="AP2342" s="308"/>
      <c r="AR2342" s="29" t="str">
        <f t="shared" si="367"/>
        <v>0</v>
      </c>
      <c r="AS2342" s="29">
        <f t="shared" si="368"/>
        <v>0</v>
      </c>
      <c r="AT2342" s="308">
        <v>0</v>
      </c>
      <c r="AU2342" s="308"/>
      <c r="AV2342" s="308"/>
      <c r="AW2342" s="29" t="str">
        <f t="shared" si="370"/>
        <v/>
      </c>
      <c r="AX2342" s="29" t="str">
        <f t="shared" si="362"/>
        <v/>
      </c>
      <c r="AY2342" s="29" t="str">
        <f t="shared" si="369"/>
        <v>https://media.mediathek-tanz-theater.de/iiif/2/nvt_img-414-007-006.JP2</v>
      </c>
      <c r="AZ2342" s="29" t="str">
        <f t="shared" si="363"/>
        <v>image/jp2</v>
      </c>
      <c r="BA2342" s="29" t="str">
        <f t="shared" si="364"/>
        <v>presentation/iiif</v>
      </c>
      <c r="BB2342" s="29" t="str">
        <f t="shared" si="365"/>
        <v>https://media.mediathek-tanz-theater.de/iiif/2/nvt_img-414-007-006.JP2/full/100,/0/default.jpg</v>
      </c>
      <c r="BC2342" s="29" t="str">
        <f t="shared" si="361"/>
        <v>image/jpeg</v>
      </c>
      <c r="BD2342" s="29" t="str">
        <f t="shared" si="366"/>
        <v>presentation/thumbnail</v>
      </c>
      <c r="BE2342" s="308"/>
      <c r="BF2342" s="308"/>
      <c r="BG2342" s="308"/>
      <c r="BH2342" s="308"/>
      <c r="BI2342" s="308"/>
      <c r="BJ2342" s="308"/>
      <c r="BK2342" s="308"/>
      <c r="BL2342" s="308"/>
      <c r="BM2342" s="308"/>
      <c r="BN2342" s="308"/>
      <c r="BO2342" s="308"/>
      <c r="BP2342" s="308"/>
      <c r="BQ2342" s="308"/>
      <c r="BR2342" s="308"/>
      <c r="BS2342" s="308"/>
      <c r="BT2342" s="308"/>
      <c r="BU2342" s="308"/>
      <c r="BV2342" s="308"/>
      <c r="BW2342" s="308"/>
      <c r="BX2342" s="308"/>
      <c r="BY2342" s="308"/>
      <c r="BZ2342" s="308"/>
      <c r="CA2342" s="308"/>
      <c r="CB2342" s="308"/>
      <c r="CC2342" s="308"/>
      <c r="CD2342" s="308"/>
      <c r="CE2342" s="308"/>
      <c r="CF2342" s="308"/>
      <c r="CG2342" s="308"/>
      <c r="CH2342" s="308"/>
      <c r="CI2342" s="308"/>
      <c r="CJ2342" s="308"/>
      <c r="CK2342" s="308"/>
      <c r="CL2342" s="308"/>
      <c r="CM2342" s="308"/>
      <c r="CN2342" s="308"/>
      <c r="CO2342" s="308"/>
      <c r="CP2342" s="308"/>
      <c r="CQ2342" s="308"/>
      <c r="CR2342" s="308"/>
      <c r="CS2342" s="308"/>
      <c r="CT2342" s="308"/>
      <c r="CU2342" s="308"/>
      <c r="CV2342" s="308"/>
      <c r="CW2342" s="308"/>
      <c r="CX2342" s="308"/>
      <c r="CY2342" s="308"/>
      <c r="CZ2342" s="308"/>
      <c r="DA2342" s="308"/>
      <c r="DB2342" s="308"/>
      <c r="DC2342" s="308"/>
      <c r="DD2342" s="308"/>
      <c r="DE2342" s="308"/>
      <c r="DF2342" s="308"/>
      <c r="DG2342" s="308"/>
      <c r="DH2342" s="308"/>
      <c r="DI2342" s="308"/>
      <c r="DJ2342" s="308"/>
      <c r="DK2342" s="308"/>
      <c r="DL2342" s="308"/>
      <c r="DM2342" s="308"/>
      <c r="DN2342" s="308"/>
      <c r="DO2342" s="308"/>
      <c r="DP2342" s="308"/>
      <c r="DQ2342" s="308"/>
      <c r="DR2342" s="308"/>
      <c r="DS2342" s="308"/>
      <c r="DT2342" s="308"/>
      <c r="DU2342" s="308"/>
      <c r="DV2342" s="308"/>
      <c r="DW2342" s="308"/>
      <c r="DX2342" s="308"/>
      <c r="DY2342" s="308"/>
      <c r="DZ2342" s="308"/>
      <c r="EA2342" s="308"/>
      <c r="EB2342" s="308"/>
      <c r="EC2342" s="308"/>
      <c r="ED2342" s="308"/>
      <c r="EE2342" s="308"/>
      <c r="EF2342" s="308"/>
      <c r="EG2342" s="308"/>
      <c r="EH2342" s="308"/>
      <c r="EI2342" s="308"/>
      <c r="EJ2342" s="308"/>
      <c r="EK2342" s="308"/>
      <c r="EL2342" s="308"/>
      <c r="EM2342" s="308"/>
      <c r="EN2342" s="308"/>
      <c r="EO2342" s="308"/>
      <c r="EP2342" s="308"/>
      <c r="EQ2342" s="308"/>
      <c r="ER2342" s="308"/>
      <c r="ES2342" s="308"/>
      <c r="ET2342" s="308"/>
      <c r="EU2342" s="308"/>
      <c r="EV2342" s="308"/>
      <c r="EW2342" s="308"/>
      <c r="EX2342" s="308"/>
      <c r="EY2342" s="308"/>
      <c r="EZ2342" s="308"/>
      <c r="FA2342" s="308"/>
      <c r="FB2342" s="308"/>
      <c r="FC2342" s="308"/>
      <c r="FD2342" s="308"/>
      <c r="FE2342" s="308"/>
      <c r="FF2342" s="308"/>
      <c r="FG2342" s="308"/>
      <c r="FH2342" s="308"/>
      <c r="FI2342" s="308"/>
      <c r="FJ2342" s="308"/>
      <c r="FK2342" s="308"/>
      <c r="FL2342" s="308"/>
      <c r="FM2342" s="308"/>
      <c r="FN2342" s="308"/>
      <c r="FO2342" s="308"/>
      <c r="FP2342" s="308"/>
      <c r="FQ2342" s="308"/>
      <c r="FR2342" s="308"/>
      <c r="FS2342" s="308"/>
      <c r="FT2342" s="308"/>
      <c r="FU2342" s="308"/>
      <c r="FV2342" s="308"/>
      <c r="FW2342" s="308"/>
      <c r="FX2342" s="308"/>
      <c r="FY2342" s="308"/>
      <c r="FZ2342" s="308"/>
      <c r="GA2342" s="308"/>
      <c r="GB2342" s="308"/>
      <c r="GC2342" s="308"/>
      <c r="GD2342" s="308"/>
      <c r="GE2342" s="308"/>
      <c r="GF2342" s="308"/>
      <c r="GG2342" s="308"/>
      <c r="GH2342" s="308"/>
      <c r="GI2342" s="308"/>
      <c r="GJ2342" s="308"/>
      <c r="GK2342" s="308"/>
      <c r="GL2342" s="308"/>
      <c r="GM2342" s="308"/>
      <c r="GN2342" s="308"/>
      <c r="GO2342" s="308"/>
      <c r="GP2342" s="308"/>
      <c r="GQ2342" s="308"/>
      <c r="GR2342" s="308"/>
      <c r="GS2342" s="308"/>
      <c r="GT2342" s="308"/>
      <c r="GU2342" s="308"/>
      <c r="GV2342" s="308"/>
      <c r="GW2342" s="308"/>
      <c r="GX2342" s="308"/>
      <c r="GY2342" s="308"/>
      <c r="GZ2342" s="308"/>
      <c r="HA2342" s="308"/>
      <c r="HB2342" s="308"/>
      <c r="HC2342" s="308"/>
      <c r="HD2342" s="308"/>
      <c r="HE2342" s="308"/>
      <c r="HF2342" s="308"/>
      <c r="HG2342" s="308"/>
      <c r="HH2342" s="308"/>
      <c r="HI2342" s="308"/>
      <c r="HJ2342" s="308"/>
      <c r="HK2342" s="308"/>
      <c r="HL2342" s="308"/>
      <c r="HM2342" s="308"/>
      <c r="HN2342" s="308"/>
      <c r="HO2342" s="308"/>
      <c r="HP2342" s="308"/>
      <c r="HQ2342" s="308"/>
      <c r="HR2342" s="308"/>
      <c r="HS2342" s="308"/>
      <c r="HT2342" s="308"/>
      <c r="HU2342" s="308"/>
      <c r="HV2342" s="308"/>
      <c r="HW2342" s="308"/>
      <c r="HX2342" s="308"/>
      <c r="HY2342" s="308"/>
      <c r="HZ2342" s="308"/>
      <c r="IA2342" s="308"/>
      <c r="IB2342" s="308"/>
      <c r="IC2342" s="308"/>
      <c r="ID2342" s="308"/>
      <c r="IE2342" s="308"/>
      <c r="IF2342" s="308"/>
      <c r="IG2342" s="308"/>
      <c r="IH2342" s="308"/>
      <c r="II2342" s="308"/>
      <c r="IJ2342" s="308"/>
      <c r="IK2342" s="308"/>
      <c r="IL2342" s="308"/>
      <c r="IM2342" s="308"/>
      <c r="IN2342" s="308"/>
      <c r="IO2342" s="308"/>
      <c r="IP2342" s="308"/>
      <c r="IQ2342" s="308"/>
      <c r="IR2342" s="308"/>
      <c r="IS2342" s="308"/>
      <c r="IT2342" s="308"/>
      <c r="IU2342" s="308"/>
      <c r="IV2342" s="308"/>
      <c r="IW2342" s="308"/>
      <c r="IX2342" s="308"/>
      <c r="IY2342" s="308"/>
      <c r="IZ2342" s="308"/>
      <c r="JA2342" s="308"/>
      <c r="JB2342" s="308"/>
      <c r="JC2342" s="308"/>
      <c r="JD2342" s="308"/>
      <c r="JE2342" s="308"/>
      <c r="JF2342" s="308"/>
      <c r="JG2342" s="308"/>
      <c r="JH2342" s="308"/>
      <c r="JI2342" s="308"/>
      <c r="JJ2342" s="308"/>
      <c r="JK2342" s="308"/>
      <c r="JL2342" s="308"/>
      <c r="JM2342" s="308"/>
      <c r="JN2342" s="308"/>
      <c r="JO2342" s="308"/>
      <c r="JP2342" s="308"/>
      <c r="JQ2342" s="308"/>
      <c r="JR2342" s="308"/>
      <c r="JS2342" s="308"/>
      <c r="JT2342" s="308"/>
      <c r="JU2342" s="308"/>
      <c r="JV2342" s="308"/>
      <c r="JW2342" s="308"/>
      <c r="JX2342" s="308"/>
      <c r="JY2342" s="308"/>
      <c r="JZ2342" s="308"/>
      <c r="KA2342" s="308"/>
      <c r="KB2342" s="308"/>
      <c r="KC2342" s="308"/>
      <c r="KD2342" s="308"/>
      <c r="KE2342" s="308"/>
      <c r="KF2342" s="308"/>
      <c r="KG2342" s="308"/>
      <c r="KH2342" s="308"/>
      <c r="KI2342" s="308"/>
      <c r="KJ2342" s="308"/>
      <c r="KK2342" s="308"/>
      <c r="KL2342" s="308"/>
      <c r="KM2342" s="308"/>
      <c r="KN2342" s="308"/>
      <c r="KO2342" s="308"/>
      <c r="KP2342" s="308"/>
      <c r="KQ2342" s="308"/>
      <c r="KR2342" s="308"/>
      <c r="KS2342" s="308"/>
      <c r="KT2342" s="308"/>
      <c r="KU2342" s="308"/>
      <c r="KV2342" s="308"/>
      <c r="KW2342" s="308"/>
      <c r="KX2342" s="308"/>
      <c r="KY2342" s="308"/>
      <c r="KZ2342" s="308"/>
      <c r="LA2342" s="308"/>
      <c r="LB2342" s="308"/>
      <c r="LC2342" s="308"/>
      <c r="LD2342" s="308"/>
      <c r="LE2342" s="308"/>
      <c r="LF2342" s="308"/>
      <c r="LG2342" s="308"/>
      <c r="LH2342" s="308"/>
      <c r="LI2342" s="308"/>
      <c r="LJ2342" s="308"/>
      <c r="LK2342" s="308"/>
      <c r="LL2342" s="308"/>
      <c r="LM2342" s="308"/>
      <c r="LN2342" s="308"/>
      <c r="LO2342" s="308"/>
      <c r="LP2342" s="308"/>
      <c r="LQ2342" s="308"/>
      <c r="LR2342" s="308"/>
      <c r="LS2342" s="308"/>
      <c r="LT2342" s="308"/>
      <c r="LU2342" s="308"/>
      <c r="LV2342" s="308"/>
      <c r="LW2342" s="308"/>
      <c r="LX2342" s="308"/>
      <c r="LY2342" s="308"/>
      <c r="LZ2342" s="308"/>
      <c r="MA2342" s="308"/>
      <c r="MB2342" s="308"/>
      <c r="MC2342" s="308"/>
      <c r="MD2342" s="308"/>
      <c r="ME2342" s="308"/>
      <c r="MF2342" s="308"/>
      <c r="MG2342" s="308"/>
      <c r="MH2342" s="308"/>
      <c r="MI2342" s="308"/>
      <c r="MJ2342" s="308"/>
      <c r="MK2342" s="308"/>
      <c r="ML2342" s="308"/>
      <c r="MM2342" s="308"/>
      <c r="MN2342" s="308"/>
      <c r="MO2342" s="308"/>
      <c r="MP2342" s="308"/>
      <c r="MQ2342" s="308"/>
      <c r="MR2342" s="308"/>
      <c r="MS2342" s="308"/>
      <c r="MT2342" s="308"/>
      <c r="MU2342" s="308"/>
      <c r="MV2342" s="308"/>
      <c r="MW2342" s="308"/>
      <c r="MX2342" s="308"/>
      <c r="MY2342" s="308"/>
      <c r="MZ2342" s="308"/>
      <c r="NA2342" s="308"/>
      <c r="NB2342" s="308"/>
      <c r="NC2342" s="308"/>
      <c r="ND2342" s="308"/>
      <c r="NE2342" s="308"/>
      <c r="NF2342" s="308"/>
      <c r="NG2342" s="308"/>
      <c r="NH2342" s="308"/>
      <c r="NI2342" s="308"/>
      <c r="NJ2342" s="308"/>
      <c r="NK2342" s="308"/>
      <c r="NL2342" s="308"/>
      <c r="NM2342" s="308"/>
      <c r="NN2342" s="308"/>
      <c r="NO2342" s="308"/>
      <c r="NP2342" s="308"/>
      <c r="NQ2342" s="308"/>
      <c r="NR2342" s="308"/>
      <c r="NS2342" s="308"/>
      <c r="NT2342" s="308"/>
      <c r="NU2342" s="308"/>
      <c r="NV2342" s="308"/>
      <c r="NW2342" s="308"/>
      <c r="NX2342" s="308"/>
      <c r="NY2342" s="308"/>
      <c r="NZ2342" s="308"/>
      <c r="OA2342" s="308"/>
      <c r="OB2342" s="308"/>
      <c r="OC2342" s="308"/>
      <c r="OD2342" s="308"/>
      <c r="OE2342" s="308"/>
      <c r="OF2342" s="308"/>
      <c r="OG2342" s="308"/>
      <c r="OH2342" s="308"/>
      <c r="OI2342" s="308"/>
      <c r="OJ2342" s="308"/>
      <c r="OK2342" s="308"/>
      <c r="OL2342" s="308"/>
      <c r="OM2342" s="308"/>
      <c r="ON2342" s="308"/>
      <c r="OO2342" s="308"/>
      <c r="OP2342" s="308"/>
      <c r="OQ2342" s="308"/>
      <c r="OR2342" s="308"/>
      <c r="OS2342" s="308"/>
      <c r="OT2342" s="308"/>
      <c r="OU2342" s="308"/>
      <c r="OV2342" s="308"/>
      <c r="OW2342" s="308"/>
      <c r="OX2342" s="308"/>
      <c r="OY2342" s="308"/>
      <c r="OZ2342" s="308"/>
      <c r="PA2342" s="308"/>
      <c r="PB2342" s="308"/>
      <c r="PC2342" s="308"/>
      <c r="PD2342" s="308"/>
      <c r="PE2342" s="308"/>
      <c r="PF2342" s="308"/>
      <c r="PG2342" s="308"/>
      <c r="PH2342" s="308"/>
      <c r="PI2342" s="308"/>
      <c r="PJ2342" s="308"/>
      <c r="PK2342" s="308"/>
      <c r="PL2342" s="308"/>
      <c r="PM2342" s="308"/>
      <c r="PN2342" s="308"/>
      <c r="PO2342" s="308"/>
      <c r="PP2342" s="308"/>
      <c r="PQ2342" s="308"/>
      <c r="PR2342" s="308"/>
      <c r="PS2342" s="308"/>
      <c r="PT2342" s="308"/>
      <c r="PU2342" s="308"/>
      <c r="PV2342" s="308"/>
      <c r="PW2342" s="308"/>
      <c r="PX2342" s="308"/>
      <c r="PY2342" s="308"/>
      <c r="PZ2342" s="308"/>
      <c r="QA2342" s="308"/>
      <c r="QB2342" s="308"/>
      <c r="QC2342" s="308"/>
      <c r="QD2342" s="308"/>
      <c r="QE2342" s="308"/>
      <c r="QF2342" s="308"/>
      <c r="QG2342" s="308"/>
      <c r="QH2342" s="308"/>
      <c r="QI2342" s="308"/>
      <c r="QJ2342" s="308"/>
      <c r="QK2342" s="308"/>
      <c r="QL2342" s="308"/>
      <c r="QM2342" s="308"/>
      <c r="QN2342" s="308"/>
      <c r="QO2342" s="308"/>
      <c r="QP2342" s="308"/>
      <c r="QQ2342" s="308"/>
      <c r="QR2342" s="308"/>
      <c r="QS2342" s="308"/>
      <c r="QT2342" s="308"/>
      <c r="QU2342" s="308"/>
      <c r="QV2342" s="308"/>
      <c r="QW2342" s="308"/>
      <c r="QX2342" s="308"/>
      <c r="QY2342" s="308"/>
      <c r="QZ2342" s="308"/>
      <c r="RA2342" s="308"/>
      <c r="RB2342" s="308"/>
      <c r="RC2342" s="308"/>
      <c r="RD2342" s="308"/>
      <c r="RE2342" s="308"/>
      <c r="RF2342" s="308"/>
      <c r="RG2342" s="308"/>
      <c r="RH2342" s="308"/>
      <c r="RI2342" s="308"/>
      <c r="RJ2342" s="308"/>
      <c r="RK2342" s="308"/>
      <c r="RL2342" s="308"/>
      <c r="RM2342" s="308"/>
      <c r="RN2342" s="308"/>
      <c r="RO2342" s="308"/>
      <c r="RP2342" s="308"/>
      <c r="RQ2342" s="308"/>
      <c r="RR2342" s="308"/>
      <c r="RS2342" s="308"/>
      <c r="RT2342" s="308"/>
      <c r="RU2342" s="308"/>
      <c r="RV2342" s="308"/>
      <c r="RW2342" s="308"/>
      <c r="RX2342" s="308"/>
      <c r="RY2342" s="308"/>
      <c r="RZ2342" s="308"/>
      <c r="SA2342" s="308"/>
      <c r="SB2342" s="308"/>
      <c r="SC2342" s="308"/>
      <c r="SD2342" s="308"/>
      <c r="SE2342" s="308"/>
      <c r="SF2342" s="308"/>
      <c r="SG2342" s="308"/>
      <c r="SH2342" s="308"/>
      <c r="SI2342" s="308"/>
      <c r="SJ2342" s="308"/>
      <c r="SK2342" s="308"/>
      <c r="SL2342" s="308"/>
      <c r="SM2342" s="308"/>
      <c r="SN2342" s="308"/>
      <c r="SO2342" s="308"/>
      <c r="SP2342" s="308"/>
      <c r="SQ2342" s="308"/>
      <c r="SR2342" s="308"/>
      <c r="SS2342" s="308"/>
      <c r="ST2342" s="308"/>
      <c r="SU2342" s="308"/>
      <c r="SV2342" s="308"/>
      <c r="SW2342" s="308"/>
      <c r="SX2342" s="308"/>
      <c r="SY2342" s="308"/>
      <c r="SZ2342" s="308"/>
      <c r="TA2342" s="308"/>
      <c r="TB2342" s="308"/>
      <c r="TC2342" s="308"/>
      <c r="TD2342" s="308"/>
      <c r="TE2342" s="308"/>
      <c r="TF2342" s="308"/>
      <c r="TG2342" s="308"/>
      <c r="TH2342" s="308"/>
      <c r="TI2342" s="308"/>
      <c r="TJ2342" s="308"/>
      <c r="TK2342" s="308"/>
      <c r="TL2342" s="308"/>
      <c r="TM2342" s="308"/>
      <c r="TN2342" s="308"/>
      <c r="TO2342" s="308"/>
      <c r="TP2342" s="308"/>
      <c r="TQ2342" s="308"/>
      <c r="TR2342" s="308"/>
      <c r="TS2342" s="308"/>
      <c r="TT2342" s="308"/>
      <c r="TU2342" s="308"/>
      <c r="TV2342" s="308"/>
      <c r="TW2342" s="308"/>
      <c r="TX2342" s="308"/>
      <c r="TY2342" s="308"/>
      <c r="TZ2342" s="308"/>
      <c r="UA2342" s="308"/>
      <c r="UB2342" s="308"/>
      <c r="UC2342" s="308"/>
      <c r="UD2342" s="308"/>
      <c r="UE2342" s="308"/>
      <c r="UF2342" s="308"/>
      <c r="UG2342" s="308"/>
      <c r="UH2342" s="308"/>
      <c r="UI2342" s="308"/>
      <c r="UJ2342" s="308"/>
      <c r="UK2342" s="308"/>
      <c r="UL2342" s="308"/>
      <c r="UM2342" s="308"/>
      <c r="UN2342" s="308"/>
      <c r="UO2342" s="308"/>
      <c r="UP2342" s="308"/>
      <c r="UQ2342" s="308"/>
      <c r="UR2342" s="308"/>
      <c r="US2342" s="308"/>
      <c r="UT2342" s="308"/>
      <c r="UU2342" s="308"/>
      <c r="UV2342" s="308"/>
      <c r="UW2342" s="308"/>
      <c r="UX2342" s="308"/>
      <c r="UY2342" s="308"/>
      <c r="UZ2342" s="308"/>
      <c r="VA2342" s="308"/>
      <c r="VB2342" s="308"/>
      <c r="VC2342" s="308"/>
      <c r="VD2342" s="308"/>
      <c r="VE2342" s="308"/>
      <c r="VF2342" s="308"/>
      <c r="VG2342" s="308"/>
      <c r="VH2342" s="308"/>
      <c r="VI2342" s="308"/>
      <c r="VJ2342" s="308"/>
      <c r="VK2342" s="308"/>
      <c r="VL2342" s="308"/>
      <c r="VM2342" s="308"/>
      <c r="VN2342" s="308"/>
      <c r="VO2342" s="308"/>
      <c r="VP2342" s="308"/>
      <c r="VQ2342" s="308"/>
      <c r="VR2342" s="308"/>
      <c r="VS2342" s="308"/>
      <c r="VT2342" s="308"/>
      <c r="VU2342" s="308"/>
      <c r="VV2342" s="308"/>
      <c r="VW2342" s="308"/>
      <c r="VX2342" s="308"/>
      <c r="VY2342" s="308"/>
      <c r="VZ2342" s="308"/>
      <c r="WA2342" s="308"/>
      <c r="WB2342" s="308"/>
      <c r="WC2342" s="308"/>
      <c r="WD2342" s="308"/>
      <c r="WE2342" s="308"/>
      <c r="WF2342" s="308"/>
      <c r="WG2342" s="308"/>
      <c r="WH2342" s="308"/>
      <c r="WI2342" s="308"/>
      <c r="WJ2342" s="308"/>
      <c r="WK2342" s="308"/>
      <c r="WL2342" s="308"/>
      <c r="WM2342" s="308"/>
      <c r="WN2342" s="308"/>
      <c r="WO2342" s="308"/>
      <c r="WP2342" s="308"/>
      <c r="WQ2342" s="308"/>
      <c r="WR2342" s="308"/>
      <c r="WS2342" s="308"/>
      <c r="WT2342" s="308"/>
      <c r="WU2342" s="308"/>
      <c r="WV2342" s="308"/>
      <c r="WW2342" s="308"/>
      <c r="WX2342" s="308"/>
      <c r="WY2342" s="308"/>
      <c r="WZ2342" s="308"/>
      <c r="XA2342" s="308"/>
      <c r="XB2342" s="308"/>
      <c r="XC2342" s="308"/>
      <c r="XD2342" s="308"/>
      <c r="XE2342" s="308"/>
      <c r="XF2342" s="308"/>
      <c r="XG2342" s="308"/>
      <c r="XH2342" s="308"/>
      <c r="XI2342" s="308"/>
      <c r="XJ2342" s="308"/>
      <c r="XK2342" s="308"/>
      <c r="XL2342" s="308"/>
      <c r="XM2342" s="308"/>
      <c r="XN2342" s="308"/>
      <c r="XO2342" s="308"/>
      <c r="XP2342" s="308"/>
      <c r="XQ2342" s="308"/>
      <c r="XR2342" s="308"/>
      <c r="XS2342" s="308"/>
      <c r="XT2342" s="308"/>
      <c r="XU2342" s="308"/>
      <c r="XV2342" s="308"/>
      <c r="XW2342" s="308"/>
      <c r="XX2342" s="308"/>
      <c r="XY2342" s="308"/>
      <c r="XZ2342" s="308"/>
      <c r="YA2342" s="308"/>
      <c r="YB2342" s="308"/>
      <c r="YC2342" s="308"/>
      <c r="YD2342" s="308"/>
      <c r="YE2342" s="308"/>
      <c r="YF2342" s="308"/>
      <c r="YG2342" s="308"/>
      <c r="YH2342" s="308"/>
      <c r="YI2342" s="308"/>
      <c r="YJ2342" s="308"/>
      <c r="YK2342" s="308"/>
      <c r="YL2342" s="308"/>
      <c r="YM2342" s="308"/>
      <c r="YN2342" s="308"/>
      <c r="YO2342" s="308"/>
      <c r="YP2342" s="308"/>
      <c r="YQ2342" s="308"/>
      <c r="YR2342" s="308"/>
      <c r="YS2342" s="308"/>
      <c r="YT2342" s="308"/>
      <c r="YU2342" s="308"/>
      <c r="YV2342" s="308"/>
      <c r="YW2342" s="308"/>
      <c r="YX2342" s="308"/>
      <c r="YY2342" s="308"/>
      <c r="YZ2342" s="308"/>
      <c r="ZA2342" s="308"/>
      <c r="ZB2342" s="308"/>
      <c r="ZC2342" s="308"/>
      <c r="ZD2342" s="308"/>
      <c r="ZE2342" s="308"/>
      <c r="ZF2342" s="308"/>
      <c r="ZG2342" s="308"/>
      <c r="ZH2342" s="308"/>
      <c r="ZI2342" s="308"/>
      <c r="ZJ2342" s="308"/>
      <c r="ZK2342" s="308"/>
      <c r="ZL2342" s="308"/>
      <c r="ZM2342" s="308"/>
      <c r="ZN2342" s="308"/>
      <c r="ZO2342" s="308"/>
      <c r="ZP2342" s="308"/>
      <c r="ZQ2342" s="308"/>
      <c r="ZR2342" s="308"/>
      <c r="ZS2342" s="308"/>
      <c r="ZT2342" s="308"/>
      <c r="ZU2342" s="308"/>
      <c r="ZV2342" s="308"/>
      <c r="ZW2342" s="308"/>
      <c r="ZX2342" s="308"/>
      <c r="ZY2342" s="308"/>
      <c r="ZZ2342" s="308"/>
      <c r="AAA2342" s="308"/>
      <c r="AAB2342" s="308"/>
      <c r="AAC2342" s="308"/>
      <c r="AAD2342" s="308"/>
      <c r="AAE2342" s="308"/>
      <c r="AAF2342" s="308"/>
      <c r="AAG2342" s="308"/>
      <c r="AAH2342" s="308"/>
      <c r="AAI2342" s="308"/>
      <c r="AAJ2342" s="308"/>
      <c r="AAK2342" s="308"/>
      <c r="AAL2342" s="308"/>
      <c r="AAM2342" s="308"/>
      <c r="AAN2342" s="308"/>
      <c r="AAO2342" s="308"/>
      <c r="AAP2342" s="308"/>
      <c r="AAQ2342" s="308"/>
      <c r="AAR2342" s="308"/>
      <c r="AAS2342" s="308"/>
      <c r="AAT2342" s="308"/>
      <c r="AAU2342" s="308"/>
      <c r="AAV2342" s="308"/>
      <c r="AAW2342" s="308"/>
      <c r="AAX2342" s="308"/>
      <c r="AAY2342" s="308"/>
      <c r="AAZ2342" s="308"/>
      <c r="ABA2342" s="308"/>
      <c r="ABB2342" s="308"/>
      <c r="ABC2342" s="308"/>
      <c r="ABD2342" s="308"/>
      <c r="ABE2342" s="308"/>
      <c r="ABF2342" s="308"/>
      <c r="ABG2342" s="308"/>
      <c r="ABH2342" s="308"/>
      <c r="ABI2342" s="308"/>
      <c r="ABJ2342" s="308"/>
      <c r="ABK2342" s="308"/>
      <c r="ABL2342" s="308"/>
      <c r="ABM2342" s="308"/>
      <c r="ABN2342" s="308"/>
      <c r="ABO2342" s="308"/>
      <c r="ABP2342" s="308"/>
      <c r="ABQ2342" s="308"/>
      <c r="ABR2342" s="308"/>
      <c r="ABS2342" s="308"/>
      <c r="ABT2342" s="308"/>
      <c r="ABU2342" s="308"/>
      <c r="ABV2342" s="308"/>
      <c r="ABW2342" s="308"/>
      <c r="ABX2342" s="308"/>
      <c r="ABY2342" s="308"/>
      <c r="ABZ2342" s="308"/>
      <c r="ACA2342" s="308"/>
      <c r="ACB2342" s="308"/>
      <c r="ACC2342" s="308"/>
      <c r="ACD2342" s="308"/>
      <c r="ACE2342" s="308"/>
      <c r="ACF2342" s="308"/>
      <c r="ACG2342" s="308"/>
      <c r="ACH2342" s="308"/>
      <c r="ACI2342" s="308"/>
      <c r="ACJ2342" s="308"/>
      <c r="ACK2342" s="308"/>
      <c r="ACL2342" s="308"/>
      <c r="ACM2342" s="308"/>
      <c r="ACN2342" s="308"/>
      <c r="ACO2342" s="308"/>
      <c r="ACP2342" s="308"/>
      <c r="ACQ2342" s="308"/>
      <c r="ACR2342" s="308"/>
      <c r="ACS2342" s="308"/>
      <c r="ACT2342" s="308"/>
      <c r="ACU2342" s="308"/>
      <c r="ACV2342" s="308"/>
      <c r="ACW2342" s="308"/>
      <c r="ACX2342" s="308"/>
      <c r="ACY2342" s="308"/>
      <c r="ACZ2342" s="308"/>
      <c r="ADA2342" s="308"/>
      <c r="ADB2342" s="308"/>
      <c r="ADC2342" s="308"/>
      <c r="ADD2342" s="308"/>
      <c r="ADE2342" s="308"/>
      <c r="ADF2342" s="308"/>
      <c r="ADG2342" s="308"/>
      <c r="ADH2342" s="308"/>
      <c r="ADI2342" s="308"/>
      <c r="ADJ2342" s="308"/>
      <c r="ADK2342" s="308"/>
      <c r="ADL2342" s="308"/>
      <c r="ADM2342" s="308"/>
      <c r="ADN2342" s="308"/>
      <c r="ADO2342" s="308"/>
      <c r="ADP2342" s="308"/>
      <c r="ADQ2342" s="308"/>
      <c r="ADR2342" s="308"/>
      <c r="ADS2342" s="308"/>
      <c r="ADT2342" s="308"/>
      <c r="ADU2342" s="308"/>
      <c r="ADV2342" s="308"/>
      <c r="ADW2342" s="308"/>
      <c r="ADX2342" s="308"/>
      <c r="ADY2342" s="308"/>
      <c r="ADZ2342" s="308"/>
      <c r="AEA2342" s="308"/>
      <c r="AEB2342" s="308"/>
      <c r="AEC2342" s="308"/>
      <c r="AED2342" s="308"/>
      <c r="AEE2342" s="308"/>
      <c r="AEF2342" s="308"/>
      <c r="AEG2342" s="308"/>
      <c r="AEH2342" s="308"/>
      <c r="AEI2342" s="308"/>
      <c r="AEJ2342" s="308"/>
      <c r="AEK2342" s="308"/>
      <c r="AEL2342" s="308"/>
      <c r="AEM2342" s="308"/>
      <c r="AEN2342" s="308"/>
      <c r="AEO2342" s="308"/>
      <c r="AEP2342" s="308"/>
      <c r="AEQ2342" s="308"/>
      <c r="AER2342" s="308"/>
      <c r="AES2342" s="308"/>
      <c r="AET2342" s="308"/>
      <c r="AEU2342" s="308"/>
      <c r="AEV2342" s="308"/>
      <c r="AEW2342" s="308"/>
      <c r="AEX2342" s="308"/>
      <c r="AEY2342" s="308"/>
      <c r="AEZ2342" s="308"/>
      <c r="AFA2342" s="308"/>
      <c r="AFB2342" s="308"/>
      <c r="AFC2342" s="308"/>
      <c r="AFD2342" s="308"/>
      <c r="AFE2342" s="308"/>
      <c r="AFF2342" s="308"/>
      <c r="AFG2342" s="308"/>
      <c r="AFH2342" s="308"/>
      <c r="AFI2342" s="308"/>
      <c r="AFJ2342" s="308"/>
      <c r="AFK2342" s="308"/>
      <c r="AFL2342" s="308"/>
      <c r="AFM2342" s="308"/>
      <c r="AFN2342" s="308"/>
      <c r="AFO2342" s="308"/>
      <c r="AFP2342" s="308"/>
      <c r="AFQ2342" s="308"/>
      <c r="AFR2342" s="308"/>
      <c r="AFS2342" s="308"/>
      <c r="AFT2342" s="308"/>
      <c r="AFU2342" s="308"/>
      <c r="AFV2342" s="308"/>
      <c r="AFW2342" s="308"/>
      <c r="AFX2342" s="308"/>
      <c r="AFY2342" s="308"/>
      <c r="AFZ2342" s="308"/>
      <c r="AGA2342" s="308"/>
      <c r="AGB2342" s="308"/>
      <c r="AGC2342" s="308"/>
      <c r="AGD2342" s="308"/>
      <c r="AGE2342" s="308"/>
      <c r="AGF2342" s="308"/>
      <c r="AGG2342" s="308"/>
      <c r="AGH2342" s="308"/>
      <c r="AGI2342" s="308"/>
      <c r="AGJ2342" s="308"/>
      <c r="AGK2342" s="308"/>
      <c r="AGL2342" s="308"/>
      <c r="AGM2342" s="308"/>
      <c r="AGN2342" s="308"/>
      <c r="AGO2342" s="308"/>
      <c r="AGP2342" s="308"/>
      <c r="AGQ2342" s="308"/>
      <c r="AGR2342" s="308"/>
      <c r="AGS2342" s="308"/>
      <c r="AGT2342" s="308"/>
      <c r="AGU2342" s="308"/>
      <c r="AGV2342" s="308"/>
      <c r="AGW2342" s="308"/>
      <c r="AGX2342" s="308"/>
      <c r="AGY2342" s="308"/>
      <c r="AGZ2342" s="308"/>
      <c r="AHA2342" s="308"/>
      <c r="AHB2342" s="308"/>
      <c r="AHC2342" s="308"/>
      <c r="AHD2342" s="308"/>
      <c r="AHE2342" s="308"/>
      <c r="AHF2342" s="308"/>
      <c r="AHG2342" s="308"/>
      <c r="AHH2342" s="308"/>
      <c r="AHI2342" s="308"/>
      <c r="AHJ2342" s="308"/>
      <c r="AHK2342" s="308"/>
      <c r="AHL2342" s="308"/>
      <c r="AHM2342" s="308"/>
      <c r="AHN2342" s="308"/>
      <c r="AHO2342" s="308"/>
      <c r="AHP2342" s="308"/>
      <c r="AHQ2342" s="308"/>
      <c r="AHR2342" s="308"/>
      <c r="AHS2342" s="308"/>
      <c r="AHT2342" s="308"/>
      <c r="AHU2342" s="308"/>
      <c r="AHV2342" s="308"/>
      <c r="AHW2342" s="308"/>
      <c r="AHX2342" s="308"/>
      <c r="AHY2342" s="308"/>
      <c r="AHZ2342" s="308"/>
      <c r="AIA2342" s="308"/>
      <c r="AIB2342" s="308"/>
      <c r="AIC2342" s="308"/>
      <c r="AID2342" s="308"/>
      <c r="AIE2342" s="308"/>
      <c r="AIF2342" s="308"/>
      <c r="AIG2342" s="308"/>
      <c r="AIH2342" s="308"/>
      <c r="AII2342" s="308"/>
      <c r="AIJ2342" s="308"/>
      <c r="AIK2342" s="308"/>
      <c r="AIL2342" s="308"/>
      <c r="AIM2342" s="308"/>
      <c r="AIN2342" s="308"/>
      <c r="AIO2342" s="308"/>
      <c r="AIP2342" s="308"/>
      <c r="AIQ2342" s="308"/>
      <c r="AIR2342" s="308"/>
      <c r="AIS2342" s="308"/>
      <c r="AIT2342" s="308"/>
      <c r="AIU2342" s="308"/>
      <c r="AIV2342" s="308"/>
      <c r="AIW2342" s="308"/>
      <c r="AIX2342" s="308"/>
      <c r="AIY2342" s="308"/>
      <c r="AIZ2342" s="308"/>
      <c r="AJA2342" s="308"/>
      <c r="AJB2342" s="308"/>
      <c r="AJC2342" s="308"/>
      <c r="AJD2342" s="308"/>
      <c r="AJE2342" s="308"/>
      <c r="AJF2342" s="308"/>
      <c r="AJG2342" s="308"/>
      <c r="AJH2342" s="308"/>
      <c r="AJI2342" s="308"/>
      <c r="AJJ2342" s="308"/>
      <c r="AJK2342" s="308"/>
      <c r="AJL2342" s="308"/>
      <c r="AJM2342" s="308"/>
      <c r="AJN2342" s="308"/>
      <c r="AJO2342" s="308"/>
      <c r="AJP2342" s="308"/>
      <c r="AJQ2342" s="308"/>
      <c r="AJR2342" s="308"/>
      <c r="AJS2342" s="308"/>
      <c r="AJT2342" s="308"/>
      <c r="AJU2342" s="308"/>
      <c r="AJV2342" s="308"/>
      <c r="AJW2342" s="308"/>
      <c r="AJX2342" s="308"/>
      <c r="AJY2342" s="308"/>
      <c r="AJZ2342" s="308"/>
      <c r="AKA2342" s="308"/>
      <c r="AKB2342" s="308"/>
      <c r="AKC2342" s="308"/>
      <c r="AKD2342" s="308"/>
      <c r="AKE2342" s="308"/>
      <c r="AKF2342" s="308"/>
      <c r="AKG2342" s="308"/>
      <c r="AKH2342" s="308"/>
      <c r="AKI2342" s="308"/>
      <c r="AKJ2342" s="308"/>
      <c r="AKK2342" s="308"/>
      <c r="AKL2342" s="308"/>
      <c r="AKM2342" s="308"/>
      <c r="AKN2342" s="308"/>
      <c r="AKO2342" s="308"/>
      <c r="AKP2342" s="308"/>
      <c r="AKQ2342" s="308"/>
      <c r="AKR2342" s="308"/>
      <c r="AKS2342" s="308"/>
      <c r="AKT2342" s="308"/>
      <c r="AKU2342" s="308"/>
      <c r="AKV2342" s="308"/>
      <c r="AKW2342" s="308"/>
      <c r="AKX2342" s="308"/>
      <c r="AKY2342" s="308"/>
      <c r="AKZ2342" s="308"/>
      <c r="ALA2342" s="308"/>
      <c r="ALB2342" s="308"/>
      <c r="ALC2342" s="308"/>
      <c r="ALD2342" s="308"/>
      <c r="ALE2342" s="308"/>
      <c r="ALF2342" s="308"/>
      <c r="ALG2342" s="308"/>
      <c r="ALH2342" s="308"/>
      <c r="ALI2342" s="308"/>
      <c r="ALJ2342" s="308"/>
      <c r="ALK2342" s="308"/>
      <c r="ALL2342" s="308"/>
      <c r="ALM2342" s="308"/>
      <c r="ALN2342" s="308"/>
      <c r="ALO2342" s="308"/>
      <c r="ALP2342" s="308"/>
      <c r="ALQ2342" s="308"/>
      <c r="ALR2342" s="308"/>
      <c r="ALS2342" s="308"/>
      <c r="ALT2342" s="308"/>
      <c r="ALU2342" s="308"/>
      <c r="ALV2342" s="308"/>
      <c r="ALW2342" s="308"/>
      <c r="ALX2342" s="308"/>
      <c r="ALY2342" s="308"/>
      <c r="ALZ2342" s="308"/>
      <c r="AMA2342" s="308"/>
      <c r="AMB2342" s="308"/>
      <c r="AMC2342" s="308"/>
      <c r="AMD2342" s="308"/>
      <c r="AME2342" s="308"/>
      <c r="AMF2342" s="308"/>
      <c r="AMG2342" s="308"/>
      <c r="AMH2342" s="308"/>
      <c r="AMI2342" s="308"/>
      <c r="AMJ2342" s="308"/>
      <c r="AMK2342" s="308"/>
      <c r="AML2342" s="308"/>
      <c r="AMM2342" s="308"/>
      <c r="AMN2342" s="308"/>
    </row>
    <row r="2343" spans="1:1028" ht="12.75" customHeight="1">
      <c r="A2343" s="29">
        <v>1</v>
      </c>
      <c r="B2343" s="29">
        <v>0</v>
      </c>
      <c r="C2343" t="s">
        <v>10495</v>
      </c>
      <c r="D2343" s="29" t="s">
        <v>10496</v>
      </c>
      <c r="E2343" s="29"/>
      <c r="F2343" s="29" t="s">
        <v>9630</v>
      </c>
      <c r="G2343" s="29"/>
      <c r="H2343" s="29"/>
      <c r="I2343" s="402" t="s">
        <v>4438</v>
      </c>
      <c r="J2343" s="406" t="s">
        <v>10363</v>
      </c>
      <c r="K2343" s="29"/>
      <c r="L2343" s="29"/>
      <c r="M2343" s="311"/>
      <c r="N2343" s="29" t="s">
        <v>1390</v>
      </c>
      <c r="O2343" s="29"/>
      <c r="P2343" s="310" t="s">
        <v>2114</v>
      </c>
      <c r="Q2343" s="25"/>
      <c r="R2343" s="29"/>
      <c r="S2343" s="29"/>
      <c r="T2343" s="29"/>
      <c r="U2343"/>
      <c r="V2343" t="s">
        <v>3705</v>
      </c>
      <c r="W2343" s="29"/>
      <c r="X2343" s="349"/>
      <c r="Y2343" s="29"/>
      <c r="Z2343" s="29" t="s">
        <v>1218</v>
      </c>
      <c r="AA2343" s="29" t="s">
        <v>1170</v>
      </c>
      <c r="AB2343" s="29"/>
      <c r="AC2343" s="29"/>
      <c r="AD2343" s="29"/>
      <c r="AE2343" s="29" t="s">
        <v>2950</v>
      </c>
      <c r="AG2343" s="38">
        <v>1</v>
      </c>
      <c r="AH2343" s="38" t="s">
        <v>4439</v>
      </c>
      <c r="AI2343" s="38" t="s">
        <v>4440</v>
      </c>
      <c r="AJ2343" s="38" t="s">
        <v>9751</v>
      </c>
      <c r="AL2343" s="301" t="s">
        <v>10198</v>
      </c>
      <c r="AO2343" s="29" t="s">
        <v>4442</v>
      </c>
      <c r="AR2343" s="29" t="str">
        <f t="shared" si="367"/>
        <v>1</v>
      </c>
      <c r="AS2343" s="29">
        <f t="shared" si="368"/>
        <v>1</v>
      </c>
      <c r="AT2343" s="29">
        <v>1</v>
      </c>
      <c r="AV2343" s="29" t="s">
        <v>10497</v>
      </c>
      <c r="AW2343" s="29" t="str">
        <f t="shared" si="370"/>
        <v>image/tiff</v>
      </c>
      <c r="AX2343" s="29" t="str">
        <f t="shared" si="362"/>
        <v>archival/master</v>
      </c>
      <c r="AY2343" s="29" t="str">
        <f t="shared" si="369"/>
        <v>https://media.mediathek-tanz-theater.de/iiif/2/nvt_img-414-008.JP2</v>
      </c>
      <c r="AZ2343" s="29" t="str">
        <f t="shared" si="363"/>
        <v>image/jp2</v>
      </c>
      <c r="BA2343" s="29" t="str">
        <f t="shared" si="364"/>
        <v>presentation/iiif</v>
      </c>
      <c r="BB2343" s="29" t="str">
        <f t="shared" si="365"/>
        <v>https://media.mediathek-tanz-theater.de/iiif/2/nvt_img-414-008.JP2/full/100,/0/default.jpg</v>
      </c>
      <c r="BC2343" s="29" t="str">
        <f t="shared" si="361"/>
        <v>image/jpeg</v>
      </c>
      <c r="BD2343" s="29" t="str">
        <f t="shared" si="366"/>
        <v>presentation/thumbnail</v>
      </c>
    </row>
    <row r="2344" spans="1:1028" ht="12.75" customHeight="1">
      <c r="A2344" s="29">
        <v>1</v>
      </c>
      <c r="B2344" s="29">
        <v>0</v>
      </c>
      <c r="C2344" t="s">
        <v>10498</v>
      </c>
      <c r="D2344" s="29" t="s">
        <v>10499</v>
      </c>
      <c r="E2344" s="29"/>
      <c r="F2344" s="29" t="s">
        <v>9630</v>
      </c>
      <c r="G2344" s="29"/>
      <c r="H2344" s="29"/>
      <c r="I2344" s="402" t="s">
        <v>4446</v>
      </c>
      <c r="J2344" s="406" t="s">
        <v>10495</v>
      </c>
      <c r="K2344" s="29"/>
      <c r="L2344" s="29"/>
      <c r="M2344" s="311"/>
      <c r="N2344" s="29" t="s">
        <v>1390</v>
      </c>
      <c r="O2344" s="29"/>
      <c r="P2344" s="310" t="s">
        <v>2114</v>
      </c>
      <c r="Q2344" s="25"/>
      <c r="R2344" s="29" t="s">
        <v>10197</v>
      </c>
      <c r="S2344" s="29"/>
      <c r="T2344" s="29"/>
      <c r="U2344" t="s">
        <v>10412</v>
      </c>
      <c r="V2344" t="s">
        <v>3705</v>
      </c>
      <c r="W2344" s="29"/>
      <c r="X2344" s="349"/>
      <c r="Y2344" s="29"/>
      <c r="Z2344" s="29" t="s">
        <v>1218</v>
      </c>
      <c r="AA2344" s="29" t="s">
        <v>1170</v>
      </c>
      <c r="AB2344" s="29"/>
      <c r="AC2344" s="29"/>
      <c r="AD2344" s="29"/>
      <c r="AE2344" s="29" t="s">
        <v>2950</v>
      </c>
      <c r="AG2344" s="38">
        <v>1</v>
      </c>
      <c r="AH2344" s="38" t="s">
        <v>4439</v>
      </c>
      <c r="AI2344" s="38" t="s">
        <v>4440</v>
      </c>
      <c r="AJ2344" s="38" t="s">
        <v>4799</v>
      </c>
      <c r="AK2344" s="38" t="s">
        <v>4994</v>
      </c>
      <c r="AL2344" s="301" t="s">
        <v>10198</v>
      </c>
      <c r="AN2344" s="29" t="s">
        <v>5012</v>
      </c>
      <c r="AO2344" s="29" t="s">
        <v>4442</v>
      </c>
      <c r="AR2344" s="29" t="str">
        <f t="shared" si="367"/>
        <v>0</v>
      </c>
      <c r="AS2344" s="29">
        <f t="shared" si="368"/>
        <v>0</v>
      </c>
      <c r="AT2344" s="29">
        <v>0</v>
      </c>
      <c r="AW2344" s="29" t="str">
        <f t="shared" si="370"/>
        <v/>
      </c>
      <c r="AX2344" s="29" t="str">
        <f t="shared" si="362"/>
        <v/>
      </c>
      <c r="AY2344" s="29" t="str">
        <f t="shared" si="369"/>
        <v>https://media.mediathek-tanz-theater.de/iiif/2/nvt_img-414-008-001.JP2</v>
      </c>
      <c r="AZ2344" s="29" t="str">
        <f t="shared" si="363"/>
        <v>image/jp2</v>
      </c>
      <c r="BA2344" s="29" t="str">
        <f t="shared" si="364"/>
        <v>presentation/iiif</v>
      </c>
      <c r="BB2344" s="29" t="str">
        <f t="shared" si="365"/>
        <v>https://media.mediathek-tanz-theater.de/iiif/2/nvt_img-414-008-001.JP2/full/100,/0/default.jpg</v>
      </c>
      <c r="BC2344" s="29" t="str">
        <f t="shared" si="361"/>
        <v>image/jpeg</v>
      </c>
      <c r="BD2344" s="29" t="str">
        <f t="shared" si="366"/>
        <v>presentation/thumbnail</v>
      </c>
    </row>
    <row r="2345" spans="1:1028" ht="12.75" customHeight="1">
      <c r="A2345" s="29">
        <v>1</v>
      </c>
      <c r="B2345" s="29">
        <v>0</v>
      </c>
      <c r="C2345" t="s">
        <v>10500</v>
      </c>
      <c r="D2345" s="29" t="s">
        <v>10501</v>
      </c>
      <c r="E2345" s="29"/>
      <c r="F2345" s="29" t="s">
        <v>9630</v>
      </c>
      <c r="G2345" s="29"/>
      <c r="H2345" s="29"/>
      <c r="I2345" s="402" t="s">
        <v>4446</v>
      </c>
      <c r="J2345" s="406" t="s">
        <v>10495</v>
      </c>
      <c r="K2345" s="29"/>
      <c r="L2345" s="29"/>
      <c r="M2345" s="311"/>
      <c r="N2345" s="29" t="s">
        <v>1390</v>
      </c>
      <c r="O2345" s="29"/>
      <c r="P2345" s="310" t="s">
        <v>2114</v>
      </c>
      <c r="Q2345" s="25"/>
      <c r="R2345" s="29" t="s">
        <v>10197</v>
      </c>
      <c r="S2345" s="29"/>
      <c r="T2345" s="29"/>
      <c r="U2345" t="s">
        <v>10388</v>
      </c>
      <c r="V2345" t="s">
        <v>3705</v>
      </c>
      <c r="W2345" s="29"/>
      <c r="X2345" s="349"/>
      <c r="Y2345" s="29"/>
      <c r="Z2345" s="29" t="s">
        <v>1218</v>
      </c>
      <c r="AA2345" s="29" t="s">
        <v>1170</v>
      </c>
      <c r="AB2345" s="29"/>
      <c r="AC2345" s="29"/>
      <c r="AD2345" s="29"/>
      <c r="AE2345" s="29" t="s">
        <v>2950</v>
      </c>
      <c r="AG2345" s="38">
        <v>1</v>
      </c>
      <c r="AH2345" s="38" t="s">
        <v>4439</v>
      </c>
      <c r="AI2345" s="38" t="s">
        <v>4440</v>
      </c>
      <c r="AJ2345" s="38" t="s">
        <v>4799</v>
      </c>
      <c r="AK2345" s="38" t="s">
        <v>72</v>
      </c>
      <c r="AL2345" s="301" t="s">
        <v>10198</v>
      </c>
      <c r="AN2345" s="29" t="s">
        <v>4635</v>
      </c>
      <c r="AO2345" s="29" t="s">
        <v>4442</v>
      </c>
      <c r="AR2345" s="29" t="str">
        <f t="shared" si="367"/>
        <v>0</v>
      </c>
      <c r="AS2345" s="29">
        <f t="shared" si="368"/>
        <v>0</v>
      </c>
      <c r="AT2345" s="29">
        <v>0</v>
      </c>
      <c r="AW2345" s="29" t="str">
        <f t="shared" si="370"/>
        <v/>
      </c>
      <c r="AX2345" s="29" t="str">
        <f t="shared" si="362"/>
        <v/>
      </c>
      <c r="AY2345" s="29" t="str">
        <f t="shared" si="369"/>
        <v>https://media.mediathek-tanz-theater.de/iiif/2/nvt_img-414-008-002.JP2</v>
      </c>
      <c r="AZ2345" s="29" t="str">
        <f t="shared" si="363"/>
        <v>image/jp2</v>
      </c>
      <c r="BA2345" s="29" t="str">
        <f t="shared" si="364"/>
        <v>presentation/iiif</v>
      </c>
      <c r="BB2345" s="29" t="str">
        <f t="shared" si="365"/>
        <v>https://media.mediathek-tanz-theater.de/iiif/2/nvt_img-414-008-002.JP2/full/100,/0/default.jpg</v>
      </c>
      <c r="BC2345" s="29" t="str">
        <f t="shared" si="361"/>
        <v>image/jpeg</v>
      </c>
      <c r="BD2345" s="29" t="str">
        <f t="shared" si="366"/>
        <v>presentation/thumbnail</v>
      </c>
    </row>
    <row r="2346" spans="1:1028" ht="12.75" customHeight="1">
      <c r="A2346" s="29">
        <v>1</v>
      </c>
      <c r="B2346" s="29">
        <v>0</v>
      </c>
      <c r="C2346" t="s">
        <v>10502</v>
      </c>
      <c r="D2346" s="29" t="s">
        <v>10503</v>
      </c>
      <c r="E2346" s="29"/>
      <c r="F2346" s="29" t="s">
        <v>9630</v>
      </c>
      <c r="G2346" s="29"/>
      <c r="H2346" s="29"/>
      <c r="I2346" s="402" t="s">
        <v>4446</v>
      </c>
      <c r="J2346" s="406" t="s">
        <v>10495</v>
      </c>
      <c r="K2346" s="29"/>
      <c r="L2346" s="29"/>
      <c r="M2346" s="311"/>
      <c r="N2346" s="29" t="s">
        <v>1390</v>
      </c>
      <c r="O2346" s="29"/>
      <c r="P2346" s="310" t="s">
        <v>2114</v>
      </c>
      <c r="Q2346" s="25"/>
      <c r="R2346" s="29" t="s">
        <v>10197</v>
      </c>
      <c r="S2346" s="29"/>
      <c r="T2346" s="29"/>
      <c r="U2346" t="s">
        <v>10388</v>
      </c>
      <c r="V2346" t="s">
        <v>3705</v>
      </c>
      <c r="W2346" s="29"/>
      <c r="X2346" s="349"/>
      <c r="Y2346" s="29"/>
      <c r="Z2346" s="29" t="s">
        <v>1218</v>
      </c>
      <c r="AA2346" s="29" t="s">
        <v>1170</v>
      </c>
      <c r="AB2346" s="29"/>
      <c r="AC2346" s="29"/>
      <c r="AD2346" s="29"/>
      <c r="AE2346" s="29" t="s">
        <v>2950</v>
      </c>
      <c r="AG2346" s="38">
        <v>1</v>
      </c>
      <c r="AH2346" s="38" t="s">
        <v>4439</v>
      </c>
      <c r="AI2346" s="38" t="s">
        <v>4440</v>
      </c>
      <c r="AJ2346" s="38" t="s">
        <v>4799</v>
      </c>
      <c r="AK2346" s="38" t="s">
        <v>4751</v>
      </c>
      <c r="AL2346" s="301" t="s">
        <v>10198</v>
      </c>
      <c r="AN2346" s="29" t="s">
        <v>4635</v>
      </c>
      <c r="AO2346" s="29" t="s">
        <v>4442</v>
      </c>
      <c r="AR2346" s="29" t="str">
        <f t="shared" si="367"/>
        <v>0</v>
      </c>
      <c r="AS2346" s="29">
        <f t="shared" si="368"/>
        <v>0</v>
      </c>
      <c r="AT2346" s="29">
        <v>0</v>
      </c>
      <c r="AW2346" s="29" t="str">
        <f t="shared" si="370"/>
        <v/>
      </c>
      <c r="AX2346" s="29" t="str">
        <f t="shared" si="362"/>
        <v/>
      </c>
      <c r="AY2346" s="29" t="str">
        <f t="shared" si="369"/>
        <v>https://media.mediathek-tanz-theater.de/iiif/2/nvt_img-414-008-003.JP2</v>
      </c>
      <c r="AZ2346" s="29" t="str">
        <f t="shared" si="363"/>
        <v>image/jp2</v>
      </c>
      <c r="BA2346" s="29" t="str">
        <f t="shared" si="364"/>
        <v>presentation/iiif</v>
      </c>
      <c r="BB2346" s="29" t="str">
        <f t="shared" si="365"/>
        <v>https://media.mediathek-tanz-theater.de/iiif/2/nvt_img-414-008-003.JP2/full/100,/0/default.jpg</v>
      </c>
      <c r="BC2346" s="29" t="str">
        <f t="shared" si="361"/>
        <v>image/jpeg</v>
      </c>
      <c r="BD2346" s="29" t="str">
        <f t="shared" si="366"/>
        <v>presentation/thumbnail</v>
      </c>
    </row>
    <row r="2347" spans="1:1028" ht="12.75" customHeight="1">
      <c r="A2347" s="29">
        <v>1</v>
      </c>
      <c r="B2347" s="29">
        <v>0</v>
      </c>
      <c r="C2347" t="s">
        <v>10504</v>
      </c>
      <c r="D2347" s="29" t="s">
        <v>10505</v>
      </c>
      <c r="E2347" s="29"/>
      <c r="F2347" s="29" t="s">
        <v>9630</v>
      </c>
      <c r="G2347" s="29"/>
      <c r="H2347" s="29"/>
      <c r="I2347" s="402" t="s">
        <v>4446</v>
      </c>
      <c r="J2347" s="406" t="s">
        <v>10495</v>
      </c>
      <c r="K2347" s="29"/>
      <c r="L2347" s="29"/>
      <c r="M2347" s="311"/>
      <c r="N2347" s="29" t="s">
        <v>1390</v>
      </c>
      <c r="O2347" s="29"/>
      <c r="P2347" s="310" t="s">
        <v>2114</v>
      </c>
      <c r="Q2347" s="25"/>
      <c r="R2347" s="29" t="s">
        <v>10197</v>
      </c>
      <c r="S2347" s="29"/>
      <c r="T2347" s="29"/>
      <c r="U2347" t="s">
        <v>10388</v>
      </c>
      <c r="V2347" t="s">
        <v>3705</v>
      </c>
      <c r="W2347" s="29"/>
      <c r="X2347" s="349"/>
      <c r="Y2347" s="29"/>
      <c r="Z2347" s="29" t="s">
        <v>1218</v>
      </c>
      <c r="AA2347" s="29" t="s">
        <v>1170</v>
      </c>
      <c r="AB2347" s="29"/>
      <c r="AC2347" s="29"/>
      <c r="AD2347" s="29"/>
      <c r="AE2347" s="29" t="s">
        <v>2950</v>
      </c>
      <c r="AG2347" s="38">
        <v>1</v>
      </c>
      <c r="AH2347" s="38" t="s">
        <v>4439</v>
      </c>
      <c r="AI2347" s="38" t="s">
        <v>4440</v>
      </c>
      <c r="AJ2347" s="38" t="s">
        <v>4799</v>
      </c>
      <c r="AK2347" s="38" t="s">
        <v>72</v>
      </c>
      <c r="AL2347" s="301" t="s">
        <v>10198</v>
      </c>
      <c r="AN2347" s="29" t="s">
        <v>5233</v>
      </c>
      <c r="AO2347" s="29" t="s">
        <v>4442</v>
      </c>
      <c r="AR2347" s="29" t="str">
        <f t="shared" si="367"/>
        <v>0</v>
      </c>
      <c r="AS2347" s="29">
        <f t="shared" si="368"/>
        <v>0</v>
      </c>
      <c r="AT2347" s="29">
        <v>0</v>
      </c>
      <c r="AW2347" s="29" t="str">
        <f t="shared" si="370"/>
        <v/>
      </c>
      <c r="AX2347" s="29" t="str">
        <f t="shared" si="362"/>
        <v/>
      </c>
      <c r="AY2347" s="29" t="str">
        <f t="shared" si="369"/>
        <v>https://media.mediathek-tanz-theater.de/iiif/2/nvt_img-414-008-004.JP2</v>
      </c>
      <c r="AZ2347" s="29" t="str">
        <f t="shared" si="363"/>
        <v>image/jp2</v>
      </c>
      <c r="BA2347" s="29" t="str">
        <f t="shared" si="364"/>
        <v>presentation/iiif</v>
      </c>
      <c r="BB2347" s="29" t="str">
        <f t="shared" si="365"/>
        <v>https://media.mediathek-tanz-theater.de/iiif/2/nvt_img-414-008-004.JP2/full/100,/0/default.jpg</v>
      </c>
      <c r="BC2347" s="29" t="str">
        <f t="shared" si="361"/>
        <v>image/jpeg</v>
      </c>
      <c r="BD2347" s="29" t="str">
        <f t="shared" si="366"/>
        <v>presentation/thumbnail</v>
      </c>
    </row>
    <row r="2348" spans="1:1028" ht="12.75" customHeight="1">
      <c r="A2348" s="29">
        <v>1</v>
      </c>
      <c r="B2348" s="29">
        <v>0</v>
      </c>
      <c r="C2348" t="s">
        <v>10506</v>
      </c>
      <c r="D2348" s="29" t="s">
        <v>10507</v>
      </c>
      <c r="E2348" s="29"/>
      <c r="F2348" s="29" t="s">
        <v>9630</v>
      </c>
      <c r="G2348" s="29"/>
      <c r="H2348" s="29"/>
      <c r="I2348" s="402" t="s">
        <v>4446</v>
      </c>
      <c r="J2348" s="406" t="s">
        <v>10495</v>
      </c>
      <c r="K2348" s="29"/>
      <c r="L2348" s="29"/>
      <c r="M2348" s="311"/>
      <c r="N2348" s="29" t="s">
        <v>1390</v>
      </c>
      <c r="O2348" s="29"/>
      <c r="P2348" s="310" t="s">
        <v>2114</v>
      </c>
      <c r="Q2348" s="25"/>
      <c r="R2348" s="29" t="s">
        <v>10197</v>
      </c>
      <c r="S2348" s="29"/>
      <c r="T2348" s="29"/>
      <c r="U2348" t="s">
        <v>10388</v>
      </c>
      <c r="V2348" t="s">
        <v>3705</v>
      </c>
      <c r="W2348" s="29"/>
      <c r="X2348" s="349"/>
      <c r="Y2348" s="29"/>
      <c r="Z2348" s="29" t="s">
        <v>1218</v>
      </c>
      <c r="AA2348" s="29" t="s">
        <v>1170</v>
      </c>
      <c r="AB2348" s="29"/>
      <c r="AC2348" s="29"/>
      <c r="AD2348" s="29"/>
      <c r="AE2348" s="29" t="s">
        <v>2950</v>
      </c>
      <c r="AG2348" s="38">
        <v>1</v>
      </c>
      <c r="AH2348" s="38" t="s">
        <v>4439</v>
      </c>
      <c r="AI2348" s="38" t="s">
        <v>4440</v>
      </c>
      <c r="AJ2348" s="38" t="s">
        <v>4799</v>
      </c>
      <c r="AK2348" s="38" t="s">
        <v>4751</v>
      </c>
      <c r="AL2348" s="301" t="s">
        <v>10198</v>
      </c>
      <c r="AN2348" s="29" t="s">
        <v>72</v>
      </c>
      <c r="AO2348" s="29" t="s">
        <v>4442</v>
      </c>
      <c r="AR2348" s="29" t="str">
        <f t="shared" si="367"/>
        <v>0</v>
      </c>
      <c r="AS2348" s="29">
        <f t="shared" si="368"/>
        <v>0</v>
      </c>
      <c r="AT2348" s="29">
        <v>0</v>
      </c>
      <c r="AW2348" s="29" t="str">
        <f t="shared" si="370"/>
        <v/>
      </c>
      <c r="AX2348" s="29" t="str">
        <f t="shared" si="362"/>
        <v/>
      </c>
      <c r="AY2348" s="29" t="str">
        <f t="shared" si="369"/>
        <v>https://media.mediathek-tanz-theater.de/iiif/2/nvt_img-414-008-005.JP2</v>
      </c>
      <c r="AZ2348" s="29" t="str">
        <f t="shared" si="363"/>
        <v>image/jp2</v>
      </c>
      <c r="BA2348" s="29" t="str">
        <f t="shared" si="364"/>
        <v>presentation/iiif</v>
      </c>
      <c r="BB2348" s="29" t="str">
        <f t="shared" si="365"/>
        <v>https://media.mediathek-tanz-theater.de/iiif/2/nvt_img-414-008-005.JP2/full/100,/0/default.jpg</v>
      </c>
      <c r="BC2348" s="29" t="str">
        <f t="shared" si="361"/>
        <v>image/jpeg</v>
      </c>
      <c r="BD2348" s="29" t="str">
        <f t="shared" si="366"/>
        <v>presentation/thumbnail</v>
      </c>
    </row>
    <row r="2349" spans="1:1028" ht="12.75" customHeight="1">
      <c r="A2349" s="29">
        <v>1</v>
      </c>
      <c r="B2349" s="29">
        <v>0</v>
      </c>
      <c r="C2349" t="s">
        <v>10508</v>
      </c>
      <c r="D2349" s="29" t="s">
        <v>10509</v>
      </c>
      <c r="E2349" s="29"/>
      <c r="F2349" s="29" t="s">
        <v>9630</v>
      </c>
      <c r="G2349" s="29"/>
      <c r="H2349" s="29"/>
      <c r="I2349" s="402" t="s">
        <v>4446</v>
      </c>
      <c r="J2349" s="406" t="s">
        <v>10495</v>
      </c>
      <c r="K2349" s="29"/>
      <c r="L2349" s="29"/>
      <c r="M2349" s="311"/>
      <c r="N2349" s="29" t="s">
        <v>1390</v>
      </c>
      <c r="O2349" s="29"/>
      <c r="P2349" s="310" t="s">
        <v>2114</v>
      </c>
      <c r="Q2349" s="25"/>
      <c r="R2349" s="29" t="s">
        <v>10197</v>
      </c>
      <c r="S2349" s="29"/>
      <c r="T2349" s="29"/>
      <c r="U2349" t="s">
        <v>10388</v>
      </c>
      <c r="V2349" t="s">
        <v>3705</v>
      </c>
      <c r="W2349" s="29"/>
      <c r="X2349" s="349"/>
      <c r="Y2349" s="29"/>
      <c r="Z2349" s="29" t="s">
        <v>1218</v>
      </c>
      <c r="AA2349" s="29" t="s">
        <v>1170</v>
      </c>
      <c r="AB2349" s="29"/>
      <c r="AC2349" s="29"/>
      <c r="AD2349" s="29"/>
      <c r="AE2349" s="29" t="s">
        <v>2950</v>
      </c>
      <c r="AG2349" s="38">
        <v>1</v>
      </c>
      <c r="AH2349" s="38" t="s">
        <v>4439</v>
      </c>
      <c r="AI2349" s="38" t="s">
        <v>4440</v>
      </c>
      <c r="AJ2349" s="38" t="s">
        <v>4799</v>
      </c>
      <c r="AK2349" s="38" t="s">
        <v>4751</v>
      </c>
      <c r="AL2349" s="301" t="s">
        <v>10198</v>
      </c>
      <c r="AN2349" s="29" t="s">
        <v>4635</v>
      </c>
      <c r="AO2349" s="29" t="s">
        <v>4442</v>
      </c>
      <c r="AR2349" s="29" t="str">
        <f t="shared" si="367"/>
        <v>0</v>
      </c>
      <c r="AS2349" s="29">
        <f t="shared" si="368"/>
        <v>0</v>
      </c>
      <c r="AT2349" s="29">
        <v>0</v>
      </c>
      <c r="AW2349" s="29" t="str">
        <f t="shared" si="370"/>
        <v/>
      </c>
      <c r="AX2349" s="29" t="str">
        <f t="shared" si="362"/>
        <v/>
      </c>
      <c r="AY2349" s="29" t="str">
        <f t="shared" si="369"/>
        <v>https://media.mediathek-tanz-theater.de/iiif/2/nvt_img-414-008-006.JP2</v>
      </c>
      <c r="AZ2349" s="29" t="str">
        <f t="shared" si="363"/>
        <v>image/jp2</v>
      </c>
      <c r="BA2349" s="29" t="str">
        <f t="shared" si="364"/>
        <v>presentation/iiif</v>
      </c>
      <c r="BB2349" s="29" t="str">
        <f t="shared" si="365"/>
        <v>https://media.mediathek-tanz-theater.de/iiif/2/nvt_img-414-008-006.JP2/full/100,/0/default.jpg</v>
      </c>
      <c r="BC2349" s="29" t="str">
        <f t="shared" si="361"/>
        <v>image/jpeg</v>
      </c>
      <c r="BD2349" s="29" t="str">
        <f t="shared" si="366"/>
        <v>presentation/thumbnail</v>
      </c>
    </row>
    <row r="2350" spans="1:1028" ht="12.75" customHeight="1">
      <c r="A2350" s="29">
        <v>0</v>
      </c>
      <c r="B2350" s="29">
        <v>0</v>
      </c>
      <c r="C2350" t="s">
        <v>10510</v>
      </c>
      <c r="E2350" s="29"/>
      <c r="F2350" s="29" t="s">
        <v>9630</v>
      </c>
      <c r="G2350" s="29"/>
      <c r="H2350" s="29"/>
      <c r="I2350" s="402" t="s">
        <v>4431</v>
      </c>
      <c r="J2350" s="406"/>
      <c r="K2350" s="29"/>
      <c r="L2350" s="29"/>
      <c r="M2350" s="311"/>
      <c r="N2350" s="29"/>
      <c r="O2350" s="29"/>
      <c r="P2350" s="25"/>
      <c r="Q2350" s="25"/>
      <c r="R2350" s="29"/>
      <c r="S2350" s="29"/>
      <c r="T2350" s="29"/>
      <c r="U2350"/>
      <c r="V2350"/>
      <c r="W2350" s="29"/>
      <c r="X2350" s="349"/>
      <c r="Y2350" s="29"/>
      <c r="Z2350" s="29" t="s">
        <v>1218</v>
      </c>
      <c r="AA2350" s="29" t="s">
        <v>1170</v>
      </c>
      <c r="AB2350" s="29" t="s">
        <v>10511</v>
      </c>
      <c r="AC2350" s="29" t="s">
        <v>4788</v>
      </c>
      <c r="AD2350" s="29"/>
      <c r="AE2350" s="29" t="s">
        <v>2950</v>
      </c>
      <c r="AG2350" s="38">
        <v>1</v>
      </c>
      <c r="AJ2350" s="38" t="s">
        <v>5115</v>
      </c>
      <c r="AR2350" s="29" t="str">
        <f t="shared" si="367"/>
        <v>1</v>
      </c>
      <c r="AS2350" s="29">
        <f t="shared" si="368"/>
        <v>0</v>
      </c>
      <c r="AT2350" s="29">
        <v>0</v>
      </c>
      <c r="AW2350" s="29" t="str">
        <f t="shared" si="370"/>
        <v/>
      </c>
      <c r="AX2350" s="29" t="str">
        <f t="shared" si="362"/>
        <v/>
      </c>
      <c r="AY2350" s="29" t="str">
        <f t="shared" si="369"/>
        <v>https://media.mediathek-tanz-theater.de/iiif/2/nvt_img-415.JP2</v>
      </c>
      <c r="AZ2350" s="29" t="str">
        <f t="shared" si="363"/>
        <v>image/jp2</v>
      </c>
      <c r="BA2350" s="29" t="str">
        <f t="shared" si="364"/>
        <v>presentation/iiif</v>
      </c>
      <c r="BB2350" s="29" t="str">
        <f t="shared" si="365"/>
        <v>https://media.mediathek-tanz-theater.de/iiif/2/nvt_img-415.JP2/full/100,/0/default.jpg</v>
      </c>
      <c r="BC2350" s="29" t="str">
        <f t="shared" si="361"/>
        <v>image/jpeg</v>
      </c>
      <c r="BD2350" s="29" t="str">
        <f t="shared" si="366"/>
        <v>presentation/thumbnail</v>
      </c>
    </row>
    <row r="2351" spans="1:1028" ht="12.75" customHeight="1">
      <c r="A2351" s="29">
        <v>1</v>
      </c>
      <c r="B2351" s="29">
        <v>0</v>
      </c>
      <c r="C2351" t="s">
        <v>10512</v>
      </c>
      <c r="D2351" s="29" t="s">
        <v>10513</v>
      </c>
      <c r="E2351" s="29"/>
      <c r="F2351" s="29" t="s">
        <v>9630</v>
      </c>
      <c r="G2351" s="29"/>
      <c r="H2351" s="29"/>
      <c r="I2351" s="402" t="s">
        <v>4438</v>
      </c>
      <c r="J2351" s="406" t="s">
        <v>10510</v>
      </c>
      <c r="K2351" s="29"/>
      <c r="L2351" s="29"/>
      <c r="M2351" s="311"/>
      <c r="N2351" s="29" t="s">
        <v>1390</v>
      </c>
      <c r="O2351" s="29"/>
      <c r="P2351" s="25"/>
      <c r="Q2351" s="25"/>
      <c r="R2351" s="29" t="s">
        <v>9754</v>
      </c>
      <c r="S2351" s="29"/>
      <c r="T2351" s="29"/>
      <c r="U2351" t="s">
        <v>1330</v>
      </c>
      <c r="V2351" t="s">
        <v>3705</v>
      </c>
      <c r="W2351" s="29"/>
      <c r="X2351" s="349"/>
      <c r="Y2351" s="29"/>
      <c r="Z2351" s="29" t="s">
        <v>1218</v>
      </c>
      <c r="AA2351" s="29" t="s">
        <v>1170</v>
      </c>
      <c r="AB2351" s="29"/>
      <c r="AC2351" s="29"/>
      <c r="AD2351" s="29"/>
      <c r="AE2351" s="29" t="s">
        <v>2950</v>
      </c>
      <c r="AG2351" s="38">
        <v>1</v>
      </c>
      <c r="AH2351" s="38" t="s">
        <v>4439</v>
      </c>
      <c r="AI2351" s="38" t="s">
        <v>4440</v>
      </c>
      <c r="AJ2351" s="38" t="s">
        <v>9751</v>
      </c>
      <c r="AO2351" s="29" t="s">
        <v>4442</v>
      </c>
      <c r="AR2351" s="29" t="str">
        <f t="shared" si="367"/>
        <v>1</v>
      </c>
      <c r="AS2351" s="29">
        <f t="shared" si="368"/>
        <v>0</v>
      </c>
      <c r="AT2351" s="29">
        <v>0</v>
      </c>
      <c r="AW2351" s="29" t="str">
        <f t="shared" si="370"/>
        <v/>
      </c>
      <c r="AX2351" s="29" t="str">
        <f t="shared" si="362"/>
        <v/>
      </c>
      <c r="AY2351" s="29" t="str">
        <f t="shared" si="369"/>
        <v>https://media.mediathek-tanz-theater.de/iiif/2/nvt_img-415-001.JP2</v>
      </c>
      <c r="AZ2351" s="29" t="str">
        <f t="shared" si="363"/>
        <v>image/jp2</v>
      </c>
      <c r="BA2351" s="29" t="str">
        <f t="shared" si="364"/>
        <v>presentation/iiif</v>
      </c>
      <c r="BB2351" s="29" t="str">
        <f t="shared" si="365"/>
        <v>https://media.mediathek-tanz-theater.de/iiif/2/nvt_img-415-001.JP2/full/100,/0/default.jpg</v>
      </c>
      <c r="BC2351" s="29" t="str">
        <f t="shared" si="361"/>
        <v>image/jpeg</v>
      </c>
      <c r="BD2351" s="29" t="str">
        <f t="shared" si="366"/>
        <v>presentation/thumbnail</v>
      </c>
    </row>
    <row r="2352" spans="1:1028" ht="12.75" customHeight="1">
      <c r="A2352" s="29">
        <v>1</v>
      </c>
      <c r="B2352" s="29">
        <v>0</v>
      </c>
      <c r="C2352" t="s">
        <v>10514</v>
      </c>
      <c r="D2352" s="29" t="s">
        <v>10515</v>
      </c>
      <c r="E2352" s="29"/>
      <c r="F2352" s="29" t="s">
        <v>9630</v>
      </c>
      <c r="G2352" s="29"/>
      <c r="H2352" s="29"/>
      <c r="I2352" s="402" t="s">
        <v>5392</v>
      </c>
      <c r="J2352" s="406" t="s">
        <v>10512</v>
      </c>
      <c r="K2352" s="29"/>
      <c r="L2352" s="29"/>
      <c r="M2352" s="311"/>
      <c r="N2352" s="29" t="s">
        <v>1390</v>
      </c>
      <c r="O2352" s="29"/>
      <c r="P2352" s="25"/>
      <c r="Q2352" s="25"/>
      <c r="R2352" s="29" t="s">
        <v>9754</v>
      </c>
      <c r="S2352" s="29"/>
      <c r="T2352" s="29"/>
      <c r="U2352" t="s">
        <v>1330</v>
      </c>
      <c r="V2352" t="s">
        <v>3705</v>
      </c>
      <c r="W2352" s="29"/>
      <c r="X2352" s="349"/>
      <c r="Y2352" s="29"/>
      <c r="Z2352" s="29" t="s">
        <v>1218</v>
      </c>
      <c r="AA2352" s="29" t="s">
        <v>1170</v>
      </c>
      <c r="AB2352" s="29"/>
      <c r="AC2352" s="29"/>
      <c r="AD2352" s="29"/>
      <c r="AE2352" s="29" t="s">
        <v>2950</v>
      </c>
      <c r="AG2352" s="38">
        <v>1</v>
      </c>
      <c r="AH2352" s="38" t="s">
        <v>4439</v>
      </c>
      <c r="AI2352" s="38" t="s">
        <v>4440</v>
      </c>
      <c r="AJ2352" s="38" t="s">
        <v>4799</v>
      </c>
      <c r="AO2352" s="29" t="s">
        <v>4442</v>
      </c>
      <c r="AR2352" s="29" t="str">
        <f t="shared" si="367"/>
        <v>0</v>
      </c>
      <c r="AS2352" s="29">
        <f t="shared" si="368"/>
        <v>0</v>
      </c>
      <c r="AT2352" s="29">
        <v>0</v>
      </c>
      <c r="AW2352" s="29" t="str">
        <f t="shared" si="370"/>
        <v/>
      </c>
      <c r="AX2352" s="29" t="str">
        <f t="shared" si="362"/>
        <v/>
      </c>
      <c r="AY2352" s="29" t="str">
        <f t="shared" si="369"/>
        <v>https://media.mediathek-tanz-theater.de/iiif/2/nvt_img-415-001-001.JP2</v>
      </c>
      <c r="AZ2352" s="29" t="str">
        <f t="shared" si="363"/>
        <v>image/jp2</v>
      </c>
      <c r="BA2352" s="29" t="str">
        <f t="shared" si="364"/>
        <v>presentation/iiif</v>
      </c>
      <c r="BB2352" s="29" t="str">
        <f t="shared" si="365"/>
        <v>https://media.mediathek-tanz-theater.de/iiif/2/nvt_img-415-001-001.JP2/full/100,/0/default.jpg</v>
      </c>
      <c r="BC2352" s="29" t="str">
        <f t="shared" si="361"/>
        <v>image/jpeg</v>
      </c>
      <c r="BD2352" s="29" t="str">
        <f t="shared" si="366"/>
        <v>presentation/thumbnail</v>
      </c>
    </row>
    <row r="2353" spans="1:56" ht="12.75" customHeight="1">
      <c r="A2353" s="29">
        <v>1</v>
      </c>
      <c r="B2353" s="29">
        <v>0</v>
      </c>
      <c r="C2353" t="s">
        <v>10516</v>
      </c>
      <c r="D2353" s="29" t="s">
        <v>10517</v>
      </c>
      <c r="E2353" s="29"/>
      <c r="F2353" s="29" t="s">
        <v>9630</v>
      </c>
      <c r="G2353" s="29"/>
      <c r="H2353" s="29"/>
      <c r="I2353" s="402" t="s">
        <v>5392</v>
      </c>
      <c r="J2353" s="406" t="s">
        <v>10512</v>
      </c>
      <c r="K2353" s="29"/>
      <c r="L2353" s="29"/>
      <c r="M2353" s="311"/>
      <c r="N2353" s="29" t="s">
        <v>1390</v>
      </c>
      <c r="O2353" s="29"/>
      <c r="P2353" s="25"/>
      <c r="Q2353" s="25"/>
      <c r="R2353" s="29" t="s">
        <v>9754</v>
      </c>
      <c r="S2353" s="29"/>
      <c r="T2353" s="29"/>
      <c r="U2353" t="s">
        <v>1330</v>
      </c>
      <c r="V2353" t="s">
        <v>3705</v>
      </c>
      <c r="W2353" s="29"/>
      <c r="X2353" s="349"/>
      <c r="Y2353" s="29"/>
      <c r="Z2353" s="29" t="s">
        <v>1218</v>
      </c>
      <c r="AA2353" s="29" t="s">
        <v>1170</v>
      </c>
      <c r="AB2353" s="29"/>
      <c r="AC2353" s="29"/>
      <c r="AD2353" s="29"/>
      <c r="AE2353" s="29" t="s">
        <v>2950</v>
      </c>
      <c r="AG2353" s="38">
        <v>1</v>
      </c>
      <c r="AH2353" s="38" t="s">
        <v>4439</v>
      </c>
      <c r="AI2353" s="38" t="s">
        <v>4440</v>
      </c>
      <c r="AJ2353" s="38" t="s">
        <v>4799</v>
      </c>
      <c r="AO2353" s="29" t="s">
        <v>4442</v>
      </c>
      <c r="AR2353" s="29" t="str">
        <f t="shared" si="367"/>
        <v>0</v>
      </c>
      <c r="AS2353" s="29">
        <f t="shared" si="368"/>
        <v>0</v>
      </c>
      <c r="AT2353" s="29">
        <v>0</v>
      </c>
      <c r="AW2353" s="29" t="str">
        <f t="shared" si="370"/>
        <v/>
      </c>
      <c r="AX2353" s="29" t="str">
        <f t="shared" si="362"/>
        <v/>
      </c>
      <c r="AY2353" s="29" t="str">
        <f t="shared" si="369"/>
        <v>https://media.mediathek-tanz-theater.de/iiif/2/nvt_img-415-001-002.JP2</v>
      </c>
      <c r="AZ2353" s="29" t="str">
        <f t="shared" si="363"/>
        <v>image/jp2</v>
      </c>
      <c r="BA2353" s="29" t="str">
        <f t="shared" si="364"/>
        <v>presentation/iiif</v>
      </c>
      <c r="BB2353" s="29" t="str">
        <f t="shared" si="365"/>
        <v>https://media.mediathek-tanz-theater.de/iiif/2/nvt_img-415-001-002.JP2/full/100,/0/default.jpg</v>
      </c>
      <c r="BC2353" s="29" t="str">
        <f t="shared" si="361"/>
        <v>image/jpeg</v>
      </c>
      <c r="BD2353" s="29" t="str">
        <f t="shared" si="366"/>
        <v>presentation/thumbnail</v>
      </c>
    </row>
    <row r="2354" spans="1:56" ht="12.75" customHeight="1">
      <c r="A2354" s="29">
        <v>1</v>
      </c>
      <c r="B2354" s="29">
        <v>0</v>
      </c>
      <c r="C2354" t="s">
        <v>10518</v>
      </c>
      <c r="D2354" s="29" t="s">
        <v>10519</v>
      </c>
      <c r="E2354" s="29"/>
      <c r="F2354" s="29" t="s">
        <v>9630</v>
      </c>
      <c r="G2354" s="29"/>
      <c r="H2354" s="29"/>
      <c r="I2354" s="402" t="s">
        <v>5392</v>
      </c>
      <c r="J2354" s="406" t="s">
        <v>10512</v>
      </c>
      <c r="K2354" s="29"/>
      <c r="L2354" s="29"/>
      <c r="M2354" s="311"/>
      <c r="N2354" s="29" t="s">
        <v>1390</v>
      </c>
      <c r="O2354" s="29"/>
      <c r="P2354" s="25"/>
      <c r="Q2354" s="25"/>
      <c r="R2354" s="29" t="s">
        <v>9754</v>
      </c>
      <c r="S2354" s="29"/>
      <c r="T2354" s="29"/>
      <c r="U2354" t="s">
        <v>1330</v>
      </c>
      <c r="V2354" t="s">
        <v>3705</v>
      </c>
      <c r="W2354" s="29"/>
      <c r="X2354" s="349"/>
      <c r="Y2354" s="29"/>
      <c r="Z2354" s="29" t="s">
        <v>1218</v>
      </c>
      <c r="AA2354" s="29" t="s">
        <v>1170</v>
      </c>
      <c r="AB2354" s="29"/>
      <c r="AC2354" s="29"/>
      <c r="AD2354" s="29"/>
      <c r="AE2354" s="29" t="s">
        <v>2950</v>
      </c>
      <c r="AG2354" s="38">
        <v>1</v>
      </c>
      <c r="AH2354" s="38" t="s">
        <v>4439</v>
      </c>
      <c r="AI2354" s="38" t="s">
        <v>4440</v>
      </c>
      <c r="AJ2354" s="38" t="s">
        <v>4799</v>
      </c>
      <c r="AO2354" s="29" t="s">
        <v>4442</v>
      </c>
      <c r="AR2354" s="29" t="str">
        <f t="shared" si="367"/>
        <v>0</v>
      </c>
      <c r="AS2354" s="29">
        <f t="shared" si="368"/>
        <v>0</v>
      </c>
      <c r="AT2354" s="29">
        <v>0</v>
      </c>
      <c r="AW2354" s="29" t="str">
        <f t="shared" si="370"/>
        <v/>
      </c>
      <c r="AX2354" s="29" t="str">
        <f t="shared" si="362"/>
        <v/>
      </c>
      <c r="AY2354" s="29" t="str">
        <f t="shared" si="369"/>
        <v>https://media.mediathek-tanz-theater.de/iiif/2/nvt_img-415-001-003.JP2</v>
      </c>
      <c r="AZ2354" s="29" t="str">
        <f t="shared" si="363"/>
        <v>image/jp2</v>
      </c>
      <c r="BA2354" s="29" t="str">
        <f t="shared" si="364"/>
        <v>presentation/iiif</v>
      </c>
      <c r="BB2354" s="29" t="str">
        <f t="shared" si="365"/>
        <v>https://media.mediathek-tanz-theater.de/iiif/2/nvt_img-415-001-003.JP2/full/100,/0/default.jpg</v>
      </c>
      <c r="BC2354" s="29" t="str">
        <f t="shared" si="361"/>
        <v>image/jpeg</v>
      </c>
      <c r="BD2354" s="29" t="str">
        <f t="shared" si="366"/>
        <v>presentation/thumbnail</v>
      </c>
    </row>
    <row r="2355" spans="1:56" ht="12.75" customHeight="1">
      <c r="A2355" s="29">
        <v>1</v>
      </c>
      <c r="B2355" s="29">
        <v>0</v>
      </c>
      <c r="C2355" t="s">
        <v>10520</v>
      </c>
      <c r="D2355" s="29" t="s">
        <v>10521</v>
      </c>
      <c r="E2355" s="29"/>
      <c r="F2355" s="29" t="s">
        <v>9630</v>
      </c>
      <c r="G2355" s="29"/>
      <c r="H2355" s="29"/>
      <c r="I2355" s="402" t="s">
        <v>5392</v>
      </c>
      <c r="J2355" s="406" t="s">
        <v>10512</v>
      </c>
      <c r="K2355" s="29"/>
      <c r="L2355" s="29"/>
      <c r="M2355" s="311"/>
      <c r="N2355" s="29" t="s">
        <v>1390</v>
      </c>
      <c r="O2355" s="29"/>
      <c r="P2355" s="25"/>
      <c r="Q2355" s="25"/>
      <c r="R2355" s="29" t="s">
        <v>9754</v>
      </c>
      <c r="S2355" s="29"/>
      <c r="T2355" s="29"/>
      <c r="U2355" t="s">
        <v>1330</v>
      </c>
      <c r="V2355" t="s">
        <v>3705</v>
      </c>
      <c r="W2355" s="29"/>
      <c r="X2355" s="349"/>
      <c r="Y2355" s="29"/>
      <c r="Z2355" s="29" t="s">
        <v>1218</v>
      </c>
      <c r="AA2355" s="29" t="s">
        <v>1170</v>
      </c>
      <c r="AB2355" s="29"/>
      <c r="AC2355" s="29"/>
      <c r="AD2355" s="29"/>
      <c r="AE2355" s="29" t="s">
        <v>2950</v>
      </c>
      <c r="AG2355" s="38">
        <v>1</v>
      </c>
      <c r="AH2355" s="38" t="s">
        <v>4439</v>
      </c>
      <c r="AI2355" s="38" t="s">
        <v>4440</v>
      </c>
      <c r="AJ2355" s="38" t="s">
        <v>4799</v>
      </c>
      <c r="AO2355" s="29" t="s">
        <v>4442</v>
      </c>
      <c r="AR2355" s="29" t="str">
        <f t="shared" si="367"/>
        <v>0</v>
      </c>
      <c r="AS2355" s="29">
        <f t="shared" si="368"/>
        <v>0</v>
      </c>
      <c r="AT2355" s="29">
        <v>0</v>
      </c>
      <c r="AW2355" s="29" t="str">
        <f t="shared" si="370"/>
        <v/>
      </c>
      <c r="AX2355" s="29" t="str">
        <f t="shared" si="362"/>
        <v/>
      </c>
      <c r="AY2355" s="29" t="str">
        <f t="shared" si="369"/>
        <v>https://media.mediathek-tanz-theater.de/iiif/2/nvt_img-415-001-004.JP2</v>
      </c>
      <c r="AZ2355" s="29" t="str">
        <f t="shared" si="363"/>
        <v>image/jp2</v>
      </c>
      <c r="BA2355" s="29" t="str">
        <f t="shared" si="364"/>
        <v>presentation/iiif</v>
      </c>
      <c r="BB2355" s="29" t="str">
        <f t="shared" si="365"/>
        <v>https://media.mediathek-tanz-theater.de/iiif/2/nvt_img-415-001-004.JP2/full/100,/0/default.jpg</v>
      </c>
      <c r="BC2355" s="29" t="str">
        <f t="shared" si="361"/>
        <v>image/jpeg</v>
      </c>
      <c r="BD2355" s="29" t="str">
        <f t="shared" si="366"/>
        <v>presentation/thumbnail</v>
      </c>
    </row>
    <row r="2356" spans="1:56" ht="12.75" customHeight="1">
      <c r="A2356" s="29">
        <v>1</v>
      </c>
      <c r="B2356" s="29">
        <v>0</v>
      </c>
      <c r="C2356" t="s">
        <v>10522</v>
      </c>
      <c r="D2356" s="29" t="s">
        <v>10523</v>
      </c>
      <c r="E2356" s="29"/>
      <c r="F2356" s="29" t="s">
        <v>9630</v>
      </c>
      <c r="G2356" s="29"/>
      <c r="H2356" s="29"/>
      <c r="I2356" s="402" t="s">
        <v>5392</v>
      </c>
      <c r="J2356" s="406" t="s">
        <v>10512</v>
      </c>
      <c r="K2356" s="29"/>
      <c r="L2356" s="29"/>
      <c r="M2356" s="311"/>
      <c r="N2356" s="29" t="s">
        <v>1390</v>
      </c>
      <c r="O2356" s="29"/>
      <c r="P2356" s="25"/>
      <c r="Q2356" s="25"/>
      <c r="R2356" s="29" t="s">
        <v>9754</v>
      </c>
      <c r="S2356" s="29"/>
      <c r="T2356" s="29"/>
      <c r="U2356" t="s">
        <v>1330</v>
      </c>
      <c r="V2356" t="s">
        <v>3705</v>
      </c>
      <c r="W2356" s="29"/>
      <c r="X2356" s="349"/>
      <c r="Y2356" s="29"/>
      <c r="Z2356" s="29" t="s">
        <v>1218</v>
      </c>
      <c r="AA2356" s="29" t="s">
        <v>1170</v>
      </c>
      <c r="AB2356" s="29"/>
      <c r="AC2356" s="29"/>
      <c r="AD2356" s="29"/>
      <c r="AE2356" s="29" t="s">
        <v>2950</v>
      </c>
      <c r="AG2356" s="38">
        <v>1</v>
      </c>
      <c r="AH2356" s="38" t="s">
        <v>4439</v>
      </c>
      <c r="AI2356" s="38" t="s">
        <v>4440</v>
      </c>
      <c r="AJ2356" s="38" t="s">
        <v>4799</v>
      </c>
      <c r="AO2356" s="29" t="s">
        <v>4442</v>
      </c>
      <c r="AR2356" s="29" t="str">
        <f t="shared" si="367"/>
        <v>0</v>
      </c>
      <c r="AS2356" s="29">
        <f t="shared" si="368"/>
        <v>0</v>
      </c>
      <c r="AT2356" s="29">
        <v>0</v>
      </c>
      <c r="AW2356" s="29" t="str">
        <f t="shared" si="370"/>
        <v/>
      </c>
      <c r="AX2356" s="29" t="str">
        <f t="shared" si="362"/>
        <v/>
      </c>
      <c r="AY2356" s="29" t="str">
        <f t="shared" si="369"/>
        <v>https://media.mediathek-tanz-theater.de/iiif/2/nvt_img-415-001-005.JP2</v>
      </c>
      <c r="AZ2356" s="29" t="str">
        <f t="shared" si="363"/>
        <v>image/jp2</v>
      </c>
      <c r="BA2356" s="29" t="str">
        <f t="shared" si="364"/>
        <v>presentation/iiif</v>
      </c>
      <c r="BB2356" s="29" t="str">
        <f t="shared" si="365"/>
        <v>https://media.mediathek-tanz-theater.de/iiif/2/nvt_img-415-001-005.JP2/full/100,/0/default.jpg</v>
      </c>
      <c r="BC2356" s="29" t="str">
        <f t="shared" si="361"/>
        <v>image/jpeg</v>
      </c>
      <c r="BD2356" s="29" t="str">
        <f t="shared" si="366"/>
        <v>presentation/thumbnail</v>
      </c>
    </row>
    <row r="2357" spans="1:56" ht="12.75" customHeight="1">
      <c r="A2357" s="29">
        <v>1</v>
      </c>
      <c r="B2357" s="29">
        <v>0</v>
      </c>
      <c r="C2357" t="s">
        <v>10524</v>
      </c>
      <c r="D2357" s="29" t="s">
        <v>10525</v>
      </c>
      <c r="E2357" s="29"/>
      <c r="F2357" s="29" t="s">
        <v>9630</v>
      </c>
      <c r="G2357" s="29"/>
      <c r="H2357" s="29"/>
      <c r="I2357" s="402" t="s">
        <v>5392</v>
      </c>
      <c r="J2357" s="406" t="s">
        <v>10512</v>
      </c>
      <c r="K2357" s="29"/>
      <c r="L2357" s="29"/>
      <c r="M2357" s="311"/>
      <c r="N2357" s="29" t="s">
        <v>1390</v>
      </c>
      <c r="O2357" s="29"/>
      <c r="P2357" s="25"/>
      <c r="Q2357" s="25"/>
      <c r="R2357" s="29" t="s">
        <v>9754</v>
      </c>
      <c r="S2357" s="29"/>
      <c r="T2357" s="29"/>
      <c r="U2357" t="s">
        <v>1330</v>
      </c>
      <c r="V2357" t="s">
        <v>3705</v>
      </c>
      <c r="W2357" s="29"/>
      <c r="X2357" s="349"/>
      <c r="Y2357" s="29"/>
      <c r="Z2357" s="29" t="s">
        <v>1218</v>
      </c>
      <c r="AA2357" s="29" t="s">
        <v>1170</v>
      </c>
      <c r="AB2357" s="29"/>
      <c r="AC2357" s="29"/>
      <c r="AD2357" s="29"/>
      <c r="AE2357" s="29" t="s">
        <v>2950</v>
      </c>
      <c r="AG2357" s="38">
        <v>1</v>
      </c>
      <c r="AH2357" s="38" t="s">
        <v>4439</v>
      </c>
      <c r="AI2357" s="38" t="s">
        <v>4440</v>
      </c>
      <c r="AJ2357" s="38" t="s">
        <v>4799</v>
      </c>
      <c r="AO2357" s="29" t="s">
        <v>4442</v>
      </c>
      <c r="AR2357" s="29" t="str">
        <f t="shared" si="367"/>
        <v>0</v>
      </c>
      <c r="AS2357" s="29">
        <f t="shared" si="368"/>
        <v>0</v>
      </c>
      <c r="AT2357" s="29">
        <v>0</v>
      </c>
      <c r="AW2357" s="29" t="str">
        <f t="shared" si="370"/>
        <v/>
      </c>
      <c r="AX2357" s="29" t="str">
        <f t="shared" si="362"/>
        <v/>
      </c>
      <c r="AY2357" s="29" t="str">
        <f t="shared" si="369"/>
        <v>https://media.mediathek-tanz-theater.de/iiif/2/nvt_img-415-001-006.JP2</v>
      </c>
      <c r="AZ2357" s="29" t="str">
        <f t="shared" si="363"/>
        <v>image/jp2</v>
      </c>
      <c r="BA2357" s="29" t="str">
        <f t="shared" si="364"/>
        <v>presentation/iiif</v>
      </c>
      <c r="BB2357" s="29" t="str">
        <f t="shared" si="365"/>
        <v>https://media.mediathek-tanz-theater.de/iiif/2/nvt_img-415-001-006.JP2/full/100,/0/default.jpg</v>
      </c>
      <c r="BC2357" s="29" t="str">
        <f t="shared" si="361"/>
        <v>image/jpeg</v>
      </c>
      <c r="BD2357" s="29" t="str">
        <f t="shared" si="366"/>
        <v>presentation/thumbnail</v>
      </c>
    </row>
    <row r="2358" spans="1:56" ht="12.75" customHeight="1">
      <c r="A2358" s="29">
        <v>1</v>
      </c>
      <c r="B2358" s="29">
        <v>0</v>
      </c>
      <c r="C2358" t="s">
        <v>10526</v>
      </c>
      <c r="D2358" s="29" t="s">
        <v>10527</v>
      </c>
      <c r="E2358" s="29"/>
      <c r="F2358" s="29" t="s">
        <v>9630</v>
      </c>
      <c r="G2358" s="29"/>
      <c r="H2358" s="29"/>
      <c r="I2358" s="402" t="s">
        <v>4438</v>
      </c>
      <c r="J2358" s="406" t="s">
        <v>10510</v>
      </c>
      <c r="K2358" s="29"/>
      <c r="L2358" s="29"/>
      <c r="M2358" s="311"/>
      <c r="N2358" s="29" t="s">
        <v>1390</v>
      </c>
      <c r="O2358" s="29"/>
      <c r="P2358" s="25"/>
      <c r="Q2358" s="25"/>
      <c r="R2358" s="29"/>
      <c r="S2358" s="29"/>
      <c r="T2358" s="29"/>
      <c r="U2358"/>
      <c r="V2358" t="s">
        <v>3705</v>
      </c>
      <c r="W2358" s="29"/>
      <c r="X2358" s="349"/>
      <c r="Y2358" s="29"/>
      <c r="Z2358" s="29" t="s">
        <v>1218</v>
      </c>
      <c r="AA2358" s="29" t="s">
        <v>1170</v>
      </c>
      <c r="AB2358" s="29"/>
      <c r="AC2358" s="29"/>
      <c r="AD2358" s="29"/>
      <c r="AE2358" s="29" t="s">
        <v>2950</v>
      </c>
      <c r="AG2358" s="38">
        <v>1</v>
      </c>
      <c r="AH2358" s="38" t="s">
        <v>4439</v>
      </c>
      <c r="AI2358" s="38" t="s">
        <v>4440</v>
      </c>
      <c r="AJ2358" s="38" t="s">
        <v>9751</v>
      </c>
      <c r="AO2358" s="29" t="s">
        <v>4442</v>
      </c>
      <c r="AR2358" s="29" t="str">
        <f t="shared" si="367"/>
        <v>1</v>
      </c>
      <c r="AS2358" s="29">
        <f t="shared" si="368"/>
        <v>0</v>
      </c>
      <c r="AT2358" s="29">
        <v>0</v>
      </c>
      <c r="AW2358" s="29" t="str">
        <f t="shared" si="370"/>
        <v/>
      </c>
      <c r="AX2358" s="29" t="str">
        <f t="shared" si="362"/>
        <v/>
      </c>
      <c r="AY2358" s="29" t="str">
        <f t="shared" si="369"/>
        <v>https://media.mediathek-tanz-theater.de/iiif/2/nvt_img-415-002.JP2</v>
      </c>
      <c r="AZ2358" s="29" t="str">
        <f t="shared" si="363"/>
        <v>image/jp2</v>
      </c>
      <c r="BA2358" s="29" t="str">
        <f t="shared" si="364"/>
        <v>presentation/iiif</v>
      </c>
      <c r="BB2358" s="29" t="str">
        <f t="shared" si="365"/>
        <v>https://media.mediathek-tanz-theater.de/iiif/2/nvt_img-415-002.JP2/full/100,/0/default.jpg</v>
      </c>
      <c r="BC2358" s="29" t="str">
        <f t="shared" si="361"/>
        <v>image/jpeg</v>
      </c>
      <c r="BD2358" s="29" t="str">
        <f t="shared" si="366"/>
        <v>presentation/thumbnail</v>
      </c>
    </row>
    <row r="2359" spans="1:56" ht="12.75" customHeight="1">
      <c r="A2359" s="29">
        <v>1</v>
      </c>
      <c r="B2359" s="29">
        <v>0</v>
      </c>
      <c r="C2359" t="s">
        <v>10528</v>
      </c>
      <c r="D2359" s="29" t="s">
        <v>10529</v>
      </c>
      <c r="E2359" s="29"/>
      <c r="F2359" s="29" t="s">
        <v>9630</v>
      </c>
      <c r="G2359" s="29"/>
      <c r="H2359" s="29"/>
      <c r="I2359" s="402" t="s">
        <v>5392</v>
      </c>
      <c r="J2359" s="406" t="s">
        <v>10526</v>
      </c>
      <c r="K2359" s="29"/>
      <c r="L2359" s="29"/>
      <c r="M2359" s="311"/>
      <c r="N2359" s="29" t="s">
        <v>1390</v>
      </c>
      <c r="O2359" s="29"/>
      <c r="P2359" s="25"/>
      <c r="Q2359" s="25"/>
      <c r="R2359" s="29" t="s">
        <v>9754</v>
      </c>
      <c r="S2359" s="29"/>
      <c r="T2359" s="29"/>
      <c r="U2359" t="s">
        <v>1330</v>
      </c>
      <c r="V2359" t="s">
        <v>3705</v>
      </c>
      <c r="W2359" s="29"/>
      <c r="X2359" s="349"/>
      <c r="Y2359" s="29"/>
      <c r="Z2359" s="29" t="s">
        <v>1218</v>
      </c>
      <c r="AA2359" s="29" t="s">
        <v>1170</v>
      </c>
      <c r="AB2359" s="29"/>
      <c r="AC2359" s="29"/>
      <c r="AD2359" s="29"/>
      <c r="AE2359" s="29" t="s">
        <v>2950</v>
      </c>
      <c r="AG2359" s="38">
        <v>1</v>
      </c>
      <c r="AH2359" s="38" t="s">
        <v>4439</v>
      </c>
      <c r="AI2359" s="38" t="s">
        <v>4440</v>
      </c>
      <c r="AJ2359" s="38" t="s">
        <v>4799</v>
      </c>
      <c r="AO2359" s="29" t="s">
        <v>4442</v>
      </c>
      <c r="AR2359" s="29" t="str">
        <f t="shared" si="367"/>
        <v>0</v>
      </c>
      <c r="AS2359" s="29">
        <f t="shared" si="368"/>
        <v>0</v>
      </c>
      <c r="AT2359" s="29">
        <v>0</v>
      </c>
      <c r="AW2359" s="29" t="str">
        <f t="shared" si="370"/>
        <v/>
      </c>
      <c r="AX2359" s="29" t="str">
        <f t="shared" si="362"/>
        <v/>
      </c>
      <c r="AY2359" s="29" t="str">
        <f t="shared" si="369"/>
        <v>https://media.mediathek-tanz-theater.de/iiif/2/nvt_img-415-002-001.JP2</v>
      </c>
      <c r="AZ2359" s="29" t="str">
        <f t="shared" si="363"/>
        <v>image/jp2</v>
      </c>
      <c r="BA2359" s="29" t="str">
        <f t="shared" si="364"/>
        <v>presentation/iiif</v>
      </c>
      <c r="BB2359" s="29" t="str">
        <f t="shared" si="365"/>
        <v>https://media.mediathek-tanz-theater.de/iiif/2/nvt_img-415-002-001.JP2/full/100,/0/default.jpg</v>
      </c>
      <c r="BC2359" s="29" t="str">
        <f t="shared" si="361"/>
        <v>image/jpeg</v>
      </c>
      <c r="BD2359" s="29" t="str">
        <f t="shared" si="366"/>
        <v>presentation/thumbnail</v>
      </c>
    </row>
    <row r="2360" spans="1:56" ht="12.75" customHeight="1">
      <c r="A2360" s="29">
        <v>1</v>
      </c>
      <c r="B2360" s="29">
        <v>0</v>
      </c>
      <c r="C2360" t="s">
        <v>10530</v>
      </c>
      <c r="D2360" s="29" t="s">
        <v>10531</v>
      </c>
      <c r="E2360" s="29"/>
      <c r="F2360" s="29" t="s">
        <v>9630</v>
      </c>
      <c r="G2360" s="29"/>
      <c r="H2360" s="29"/>
      <c r="I2360" s="402" t="s">
        <v>5392</v>
      </c>
      <c r="J2360" s="406" t="s">
        <v>10526</v>
      </c>
      <c r="K2360" s="29"/>
      <c r="L2360" s="29"/>
      <c r="M2360" s="311"/>
      <c r="N2360" s="29" t="s">
        <v>1390</v>
      </c>
      <c r="O2360" s="29"/>
      <c r="P2360" s="25"/>
      <c r="Q2360" s="25"/>
      <c r="R2360" s="29" t="s">
        <v>10532</v>
      </c>
      <c r="S2360" s="29"/>
      <c r="T2360" s="29"/>
      <c r="U2360" t="s">
        <v>1396</v>
      </c>
      <c r="V2360" t="s">
        <v>3705</v>
      </c>
      <c r="W2360" s="29"/>
      <c r="X2360" s="349"/>
      <c r="Y2360" s="29"/>
      <c r="Z2360" s="29" t="s">
        <v>1218</v>
      </c>
      <c r="AA2360" s="29" t="s">
        <v>1170</v>
      </c>
      <c r="AB2360" s="29"/>
      <c r="AC2360" s="29"/>
      <c r="AD2360" s="29"/>
      <c r="AE2360" s="29" t="s">
        <v>2950</v>
      </c>
      <c r="AG2360" s="38">
        <v>1</v>
      </c>
      <c r="AH2360" s="38" t="s">
        <v>4439</v>
      </c>
      <c r="AI2360" s="38" t="s">
        <v>4440</v>
      </c>
      <c r="AJ2360" s="38" t="s">
        <v>4799</v>
      </c>
      <c r="AO2360" s="29" t="s">
        <v>4442</v>
      </c>
      <c r="AR2360" s="29" t="str">
        <f t="shared" si="367"/>
        <v>0</v>
      </c>
      <c r="AS2360" s="29">
        <f t="shared" si="368"/>
        <v>0</v>
      </c>
      <c r="AT2360" s="29">
        <v>0</v>
      </c>
      <c r="AW2360" s="29" t="str">
        <f t="shared" si="370"/>
        <v/>
      </c>
      <c r="AX2360" s="29" t="str">
        <f t="shared" si="362"/>
        <v/>
      </c>
      <c r="AY2360" s="29" t="str">
        <f t="shared" si="369"/>
        <v>https://media.mediathek-tanz-theater.de/iiif/2/nvt_img-415-002-002.JP2</v>
      </c>
      <c r="AZ2360" s="29" t="str">
        <f t="shared" si="363"/>
        <v>image/jp2</v>
      </c>
      <c r="BA2360" s="29" t="str">
        <f t="shared" si="364"/>
        <v>presentation/iiif</v>
      </c>
      <c r="BB2360" s="29" t="str">
        <f t="shared" si="365"/>
        <v>https://media.mediathek-tanz-theater.de/iiif/2/nvt_img-415-002-002.JP2/full/100,/0/default.jpg</v>
      </c>
      <c r="BC2360" s="29" t="str">
        <f t="shared" si="361"/>
        <v>image/jpeg</v>
      </c>
      <c r="BD2360" s="29" t="str">
        <f t="shared" si="366"/>
        <v>presentation/thumbnail</v>
      </c>
    </row>
    <row r="2361" spans="1:56" ht="12.75" customHeight="1">
      <c r="A2361" s="29">
        <v>1</v>
      </c>
      <c r="B2361" s="29">
        <v>0</v>
      </c>
      <c r="C2361" t="s">
        <v>10533</v>
      </c>
      <c r="D2361" s="29" t="s">
        <v>10534</v>
      </c>
      <c r="E2361" s="29"/>
      <c r="F2361" s="29" t="s">
        <v>9630</v>
      </c>
      <c r="G2361" s="29"/>
      <c r="H2361" s="29"/>
      <c r="I2361" s="402" t="s">
        <v>5392</v>
      </c>
      <c r="J2361" s="406" t="s">
        <v>10526</v>
      </c>
      <c r="K2361" s="29"/>
      <c r="L2361" s="29"/>
      <c r="M2361" s="311"/>
      <c r="N2361" s="29" t="s">
        <v>1390</v>
      </c>
      <c r="O2361" s="29"/>
      <c r="P2361" s="25"/>
      <c r="Q2361" s="25"/>
      <c r="R2361" s="29" t="s">
        <v>10532</v>
      </c>
      <c r="S2361" s="29"/>
      <c r="T2361" s="29"/>
      <c r="U2361" t="s">
        <v>1396</v>
      </c>
      <c r="V2361" t="s">
        <v>3705</v>
      </c>
      <c r="W2361" s="29"/>
      <c r="X2361" s="349"/>
      <c r="Y2361" s="29"/>
      <c r="Z2361" s="29" t="s">
        <v>1218</v>
      </c>
      <c r="AA2361" s="29" t="s">
        <v>1170</v>
      </c>
      <c r="AB2361" s="29"/>
      <c r="AC2361" s="29"/>
      <c r="AD2361" s="29"/>
      <c r="AE2361" s="29" t="s">
        <v>2950</v>
      </c>
      <c r="AG2361" s="38">
        <v>1</v>
      </c>
      <c r="AH2361" s="38" t="s">
        <v>4439</v>
      </c>
      <c r="AI2361" s="38" t="s">
        <v>4440</v>
      </c>
      <c r="AJ2361" s="38" t="s">
        <v>4799</v>
      </c>
      <c r="AO2361" s="29" t="s">
        <v>4442</v>
      </c>
      <c r="AR2361" s="29" t="str">
        <f t="shared" si="367"/>
        <v>0</v>
      </c>
      <c r="AS2361" s="29">
        <f t="shared" si="368"/>
        <v>0</v>
      </c>
      <c r="AT2361" s="29">
        <v>0</v>
      </c>
      <c r="AW2361" s="29" t="str">
        <f t="shared" si="370"/>
        <v/>
      </c>
      <c r="AX2361" s="29" t="str">
        <f t="shared" si="362"/>
        <v/>
      </c>
      <c r="AY2361" s="29" t="str">
        <f t="shared" si="369"/>
        <v>https://media.mediathek-tanz-theater.de/iiif/2/nvt_img-415-002-003.JP2</v>
      </c>
      <c r="AZ2361" s="29" t="str">
        <f t="shared" si="363"/>
        <v>image/jp2</v>
      </c>
      <c r="BA2361" s="29" t="str">
        <f t="shared" si="364"/>
        <v>presentation/iiif</v>
      </c>
      <c r="BB2361" s="29" t="str">
        <f t="shared" si="365"/>
        <v>https://media.mediathek-tanz-theater.de/iiif/2/nvt_img-415-002-003.JP2/full/100,/0/default.jpg</v>
      </c>
      <c r="BC2361" s="29" t="str">
        <f t="shared" si="361"/>
        <v>image/jpeg</v>
      </c>
      <c r="BD2361" s="29" t="str">
        <f t="shared" si="366"/>
        <v>presentation/thumbnail</v>
      </c>
    </row>
    <row r="2362" spans="1:56" ht="12.75" customHeight="1">
      <c r="A2362" s="29">
        <v>1</v>
      </c>
      <c r="B2362" s="29">
        <v>0</v>
      </c>
      <c r="C2362" t="s">
        <v>10535</v>
      </c>
      <c r="D2362" s="29" t="s">
        <v>10536</v>
      </c>
      <c r="E2362" s="29"/>
      <c r="F2362" s="29" t="s">
        <v>9630</v>
      </c>
      <c r="G2362" s="29"/>
      <c r="H2362" s="29"/>
      <c r="I2362" s="402" t="s">
        <v>5392</v>
      </c>
      <c r="J2362" s="406" t="s">
        <v>10526</v>
      </c>
      <c r="K2362" s="29"/>
      <c r="L2362" s="29"/>
      <c r="M2362" s="311"/>
      <c r="N2362" s="29" t="s">
        <v>1390</v>
      </c>
      <c r="O2362" s="29"/>
      <c r="P2362" s="25"/>
      <c r="Q2362" s="25"/>
      <c r="R2362" s="29" t="s">
        <v>10532</v>
      </c>
      <c r="S2362" s="29"/>
      <c r="T2362" s="29"/>
      <c r="U2362" t="s">
        <v>1396</v>
      </c>
      <c r="V2362" t="s">
        <v>3705</v>
      </c>
      <c r="W2362" s="29"/>
      <c r="X2362" s="349"/>
      <c r="Y2362" s="29"/>
      <c r="Z2362" s="29" t="s">
        <v>1218</v>
      </c>
      <c r="AA2362" s="29" t="s">
        <v>1170</v>
      </c>
      <c r="AB2362" s="29"/>
      <c r="AC2362" s="29"/>
      <c r="AD2362" s="29"/>
      <c r="AE2362" s="29" t="s">
        <v>2950</v>
      </c>
      <c r="AG2362" s="38">
        <v>1</v>
      </c>
      <c r="AH2362" s="38" t="s">
        <v>4439</v>
      </c>
      <c r="AI2362" s="38" t="s">
        <v>4440</v>
      </c>
      <c r="AJ2362" s="38" t="s">
        <v>4799</v>
      </c>
      <c r="AO2362" s="29" t="s">
        <v>4442</v>
      </c>
      <c r="AR2362" s="29" t="str">
        <f t="shared" si="367"/>
        <v>0</v>
      </c>
      <c r="AS2362" s="29">
        <f t="shared" si="368"/>
        <v>0</v>
      </c>
      <c r="AT2362" s="29">
        <v>0</v>
      </c>
      <c r="AW2362" s="29" t="str">
        <f t="shared" si="370"/>
        <v/>
      </c>
      <c r="AX2362" s="29" t="str">
        <f t="shared" si="362"/>
        <v/>
      </c>
      <c r="AY2362" s="29" t="str">
        <f t="shared" si="369"/>
        <v>https://media.mediathek-tanz-theater.de/iiif/2/nvt_img-415-002-004.JP2</v>
      </c>
      <c r="AZ2362" s="29" t="str">
        <f t="shared" si="363"/>
        <v>image/jp2</v>
      </c>
      <c r="BA2362" s="29" t="str">
        <f t="shared" si="364"/>
        <v>presentation/iiif</v>
      </c>
      <c r="BB2362" s="29" t="str">
        <f t="shared" si="365"/>
        <v>https://media.mediathek-tanz-theater.de/iiif/2/nvt_img-415-002-004.JP2/full/100,/0/default.jpg</v>
      </c>
      <c r="BC2362" s="29" t="str">
        <f t="shared" si="361"/>
        <v>image/jpeg</v>
      </c>
      <c r="BD2362" s="29" t="str">
        <f t="shared" si="366"/>
        <v>presentation/thumbnail</v>
      </c>
    </row>
    <row r="2363" spans="1:56" ht="12.75" customHeight="1">
      <c r="A2363" s="29">
        <v>1</v>
      </c>
      <c r="B2363" s="29">
        <v>0</v>
      </c>
      <c r="C2363" t="s">
        <v>10537</v>
      </c>
      <c r="D2363" s="29" t="s">
        <v>10538</v>
      </c>
      <c r="E2363" s="29"/>
      <c r="F2363" s="29" t="s">
        <v>9630</v>
      </c>
      <c r="G2363" s="29"/>
      <c r="H2363" s="29"/>
      <c r="I2363" s="402" t="s">
        <v>5392</v>
      </c>
      <c r="J2363" s="406" t="s">
        <v>10526</v>
      </c>
      <c r="K2363" s="29"/>
      <c r="L2363" s="29"/>
      <c r="M2363" s="311"/>
      <c r="N2363" s="29" t="s">
        <v>1390</v>
      </c>
      <c r="O2363" s="29"/>
      <c r="P2363" s="25"/>
      <c r="Q2363" s="25"/>
      <c r="R2363" s="29" t="s">
        <v>10532</v>
      </c>
      <c r="S2363" s="29"/>
      <c r="T2363" s="29"/>
      <c r="U2363" t="s">
        <v>1396</v>
      </c>
      <c r="V2363" t="s">
        <v>3705</v>
      </c>
      <c r="W2363" s="29"/>
      <c r="X2363" s="349"/>
      <c r="Y2363" s="29"/>
      <c r="Z2363" s="29" t="s">
        <v>1218</v>
      </c>
      <c r="AA2363" s="29" t="s">
        <v>1170</v>
      </c>
      <c r="AB2363" s="29"/>
      <c r="AC2363" s="29"/>
      <c r="AD2363" s="29"/>
      <c r="AE2363" s="29" t="s">
        <v>2950</v>
      </c>
      <c r="AG2363" s="38">
        <v>1</v>
      </c>
      <c r="AH2363" s="38" t="s">
        <v>4439</v>
      </c>
      <c r="AI2363" s="38" t="s">
        <v>4440</v>
      </c>
      <c r="AJ2363" s="38" t="s">
        <v>4799</v>
      </c>
      <c r="AO2363" s="29" t="s">
        <v>4442</v>
      </c>
      <c r="AR2363" s="29" t="str">
        <f t="shared" si="367"/>
        <v>0</v>
      </c>
      <c r="AS2363" s="29">
        <f t="shared" si="368"/>
        <v>0</v>
      </c>
      <c r="AT2363" s="29">
        <v>0</v>
      </c>
      <c r="AW2363" s="29" t="str">
        <f t="shared" si="370"/>
        <v/>
      </c>
      <c r="AX2363" s="29" t="str">
        <f t="shared" si="362"/>
        <v/>
      </c>
      <c r="AY2363" s="29" t="str">
        <f t="shared" si="369"/>
        <v>https://media.mediathek-tanz-theater.de/iiif/2/nvt_img-415-002-005.JP2</v>
      </c>
      <c r="AZ2363" s="29" t="str">
        <f t="shared" si="363"/>
        <v>image/jp2</v>
      </c>
      <c r="BA2363" s="29" t="str">
        <f t="shared" si="364"/>
        <v>presentation/iiif</v>
      </c>
      <c r="BB2363" s="29" t="str">
        <f t="shared" si="365"/>
        <v>https://media.mediathek-tanz-theater.de/iiif/2/nvt_img-415-002-005.JP2/full/100,/0/default.jpg</v>
      </c>
      <c r="BC2363" s="29" t="str">
        <f t="shared" si="361"/>
        <v>image/jpeg</v>
      </c>
      <c r="BD2363" s="29" t="str">
        <f t="shared" si="366"/>
        <v>presentation/thumbnail</v>
      </c>
    </row>
    <row r="2364" spans="1:56" ht="12.75" customHeight="1">
      <c r="A2364" s="29">
        <v>1</v>
      </c>
      <c r="B2364" s="29">
        <v>0</v>
      </c>
      <c r="C2364" t="s">
        <v>10539</v>
      </c>
      <c r="D2364" s="29" t="s">
        <v>10540</v>
      </c>
      <c r="E2364" s="29"/>
      <c r="F2364" s="29" t="s">
        <v>9630</v>
      </c>
      <c r="G2364" s="29"/>
      <c r="H2364" s="29"/>
      <c r="I2364" s="402" t="s">
        <v>5392</v>
      </c>
      <c r="J2364" s="406" t="s">
        <v>10526</v>
      </c>
      <c r="K2364" s="29"/>
      <c r="L2364" s="29"/>
      <c r="M2364" s="311"/>
      <c r="N2364" s="29" t="s">
        <v>1390</v>
      </c>
      <c r="O2364" s="29"/>
      <c r="P2364" s="25"/>
      <c r="Q2364" s="25"/>
      <c r="R2364" s="29" t="s">
        <v>10532</v>
      </c>
      <c r="S2364" s="29"/>
      <c r="T2364" s="29"/>
      <c r="U2364" t="s">
        <v>1396</v>
      </c>
      <c r="V2364" t="s">
        <v>3705</v>
      </c>
      <c r="W2364" s="29"/>
      <c r="X2364" s="349"/>
      <c r="Y2364" s="29"/>
      <c r="Z2364" s="29" t="s">
        <v>1218</v>
      </c>
      <c r="AA2364" s="29" t="s">
        <v>1170</v>
      </c>
      <c r="AB2364" s="29"/>
      <c r="AC2364" s="29"/>
      <c r="AD2364" s="29"/>
      <c r="AE2364" s="29" t="s">
        <v>2950</v>
      </c>
      <c r="AG2364" s="38">
        <v>1</v>
      </c>
      <c r="AH2364" s="38" t="s">
        <v>4439</v>
      </c>
      <c r="AI2364" s="38" t="s">
        <v>4440</v>
      </c>
      <c r="AJ2364" s="38" t="s">
        <v>4799</v>
      </c>
      <c r="AO2364" s="29" t="s">
        <v>4442</v>
      </c>
      <c r="AR2364" s="29" t="str">
        <f t="shared" si="367"/>
        <v>0</v>
      </c>
      <c r="AS2364" s="29">
        <f t="shared" si="368"/>
        <v>0</v>
      </c>
      <c r="AT2364" s="29">
        <v>0</v>
      </c>
      <c r="AW2364" s="29" t="str">
        <f t="shared" si="370"/>
        <v/>
      </c>
      <c r="AX2364" s="29" t="str">
        <f t="shared" si="362"/>
        <v/>
      </c>
      <c r="AY2364" s="29" t="str">
        <f t="shared" si="369"/>
        <v>https://media.mediathek-tanz-theater.de/iiif/2/nvt_img-415-002-006.JP2</v>
      </c>
      <c r="AZ2364" s="29" t="str">
        <f t="shared" si="363"/>
        <v>image/jp2</v>
      </c>
      <c r="BA2364" s="29" t="str">
        <f t="shared" si="364"/>
        <v>presentation/iiif</v>
      </c>
      <c r="BB2364" s="29" t="str">
        <f t="shared" si="365"/>
        <v>https://media.mediathek-tanz-theater.de/iiif/2/nvt_img-415-002-006.JP2/full/100,/0/default.jpg</v>
      </c>
      <c r="BC2364" s="29" t="str">
        <f t="shared" si="361"/>
        <v>image/jpeg</v>
      </c>
      <c r="BD2364" s="29" t="str">
        <f t="shared" si="366"/>
        <v>presentation/thumbnail</v>
      </c>
    </row>
    <row r="2365" spans="1:56" ht="12.75" customHeight="1">
      <c r="A2365" s="29">
        <v>1</v>
      </c>
      <c r="B2365" s="29">
        <v>0</v>
      </c>
      <c r="C2365" t="s">
        <v>10541</v>
      </c>
      <c r="D2365" s="29" t="s">
        <v>10542</v>
      </c>
      <c r="E2365" s="29"/>
      <c r="F2365" s="29" t="s">
        <v>9630</v>
      </c>
      <c r="G2365" s="29"/>
      <c r="H2365" s="29"/>
      <c r="I2365" s="402" t="s">
        <v>4438</v>
      </c>
      <c r="J2365" s="406" t="s">
        <v>10510</v>
      </c>
      <c r="K2365" s="29"/>
      <c r="L2365" s="29"/>
      <c r="M2365" s="311"/>
      <c r="N2365" s="29" t="s">
        <v>1390</v>
      </c>
      <c r="O2365" s="29"/>
      <c r="P2365" s="25"/>
      <c r="Q2365" s="25"/>
      <c r="R2365" s="29"/>
      <c r="S2365" s="29"/>
      <c r="T2365" s="29"/>
      <c r="U2365"/>
      <c r="V2365" t="s">
        <v>3705</v>
      </c>
      <c r="W2365" s="29"/>
      <c r="X2365" s="349"/>
      <c r="Y2365" s="29"/>
      <c r="Z2365" s="29" t="s">
        <v>1218</v>
      </c>
      <c r="AA2365" s="29" t="s">
        <v>1170</v>
      </c>
      <c r="AB2365" s="29"/>
      <c r="AC2365" s="29"/>
      <c r="AD2365" s="29"/>
      <c r="AE2365" s="29" t="s">
        <v>2950</v>
      </c>
      <c r="AG2365" s="38">
        <v>1</v>
      </c>
      <c r="AH2365" s="38" t="s">
        <v>4439</v>
      </c>
      <c r="AI2365" s="38" t="s">
        <v>4440</v>
      </c>
      <c r="AJ2365" s="38" t="s">
        <v>9751</v>
      </c>
      <c r="AO2365" s="29" t="s">
        <v>4442</v>
      </c>
      <c r="AR2365" s="29" t="str">
        <f t="shared" si="367"/>
        <v>1</v>
      </c>
      <c r="AS2365" s="29">
        <f t="shared" si="368"/>
        <v>0</v>
      </c>
      <c r="AT2365" s="29">
        <v>0</v>
      </c>
      <c r="AW2365" s="29" t="str">
        <f t="shared" si="370"/>
        <v/>
      </c>
      <c r="AX2365" s="29" t="str">
        <f t="shared" si="362"/>
        <v/>
      </c>
      <c r="AY2365" s="29" t="str">
        <f t="shared" si="369"/>
        <v>https://media.mediathek-tanz-theater.de/iiif/2/nvt_img-415-003.JP2</v>
      </c>
      <c r="AZ2365" s="29" t="str">
        <f t="shared" si="363"/>
        <v>image/jp2</v>
      </c>
      <c r="BA2365" s="29" t="str">
        <f t="shared" si="364"/>
        <v>presentation/iiif</v>
      </c>
      <c r="BB2365" s="29" t="str">
        <f t="shared" si="365"/>
        <v>https://media.mediathek-tanz-theater.de/iiif/2/nvt_img-415-003.JP2/full/100,/0/default.jpg</v>
      </c>
      <c r="BC2365" s="29" t="str">
        <f t="shared" si="361"/>
        <v>image/jpeg</v>
      </c>
      <c r="BD2365" s="29" t="str">
        <f t="shared" si="366"/>
        <v>presentation/thumbnail</v>
      </c>
    </row>
    <row r="2366" spans="1:56" ht="12.75" customHeight="1">
      <c r="A2366" s="29">
        <v>1</v>
      </c>
      <c r="B2366" s="29">
        <v>0</v>
      </c>
      <c r="C2366" t="s">
        <v>10543</v>
      </c>
      <c r="D2366" s="29" t="s">
        <v>10544</v>
      </c>
      <c r="E2366" s="29"/>
      <c r="F2366" s="29" t="s">
        <v>9630</v>
      </c>
      <c r="G2366" s="29"/>
      <c r="H2366" s="29"/>
      <c r="I2366" s="402" t="s">
        <v>5392</v>
      </c>
      <c r="J2366" s="406" t="s">
        <v>10541</v>
      </c>
      <c r="K2366" s="29"/>
      <c r="L2366" s="29"/>
      <c r="M2366" s="311"/>
      <c r="N2366" s="29" t="s">
        <v>1390</v>
      </c>
      <c r="O2366" s="29"/>
      <c r="P2366" s="25"/>
      <c r="Q2366" s="25"/>
      <c r="R2366" s="29" t="s">
        <v>10532</v>
      </c>
      <c r="S2366" s="29"/>
      <c r="T2366" s="29"/>
      <c r="U2366" t="s">
        <v>1396</v>
      </c>
      <c r="V2366" t="s">
        <v>3705</v>
      </c>
      <c r="W2366" s="29"/>
      <c r="X2366" s="349"/>
      <c r="Y2366" s="29"/>
      <c r="Z2366" s="29" t="s">
        <v>1218</v>
      </c>
      <c r="AA2366" s="29" t="s">
        <v>1170</v>
      </c>
      <c r="AB2366" s="29"/>
      <c r="AC2366" s="29"/>
      <c r="AD2366" s="29"/>
      <c r="AE2366" s="29" t="s">
        <v>2950</v>
      </c>
      <c r="AG2366" s="38">
        <v>1</v>
      </c>
      <c r="AH2366" s="38" t="s">
        <v>4439</v>
      </c>
      <c r="AI2366" s="38" t="s">
        <v>4440</v>
      </c>
      <c r="AJ2366" s="38" t="s">
        <v>4799</v>
      </c>
      <c r="AO2366" s="29" t="s">
        <v>4442</v>
      </c>
      <c r="AR2366" s="29" t="str">
        <f t="shared" si="367"/>
        <v>0</v>
      </c>
      <c r="AS2366" s="29">
        <f t="shared" si="368"/>
        <v>0</v>
      </c>
      <c r="AT2366" s="29">
        <v>0</v>
      </c>
      <c r="AW2366" s="29" t="str">
        <f t="shared" si="370"/>
        <v/>
      </c>
      <c r="AX2366" s="29" t="str">
        <f t="shared" si="362"/>
        <v/>
      </c>
      <c r="AY2366" s="29" t="str">
        <f t="shared" si="369"/>
        <v>https://media.mediathek-tanz-theater.de/iiif/2/nvt_img-415-003-001.JP2</v>
      </c>
      <c r="AZ2366" s="29" t="str">
        <f t="shared" si="363"/>
        <v>image/jp2</v>
      </c>
      <c r="BA2366" s="29" t="str">
        <f t="shared" si="364"/>
        <v>presentation/iiif</v>
      </c>
      <c r="BB2366" s="29" t="str">
        <f t="shared" si="365"/>
        <v>https://media.mediathek-tanz-theater.de/iiif/2/nvt_img-415-003-001.JP2/full/100,/0/default.jpg</v>
      </c>
      <c r="BC2366" s="29" t="str">
        <f t="shared" si="361"/>
        <v>image/jpeg</v>
      </c>
      <c r="BD2366" s="29" t="str">
        <f t="shared" si="366"/>
        <v>presentation/thumbnail</v>
      </c>
    </row>
    <row r="2367" spans="1:56" ht="12.75" customHeight="1">
      <c r="A2367" s="29">
        <v>1</v>
      </c>
      <c r="B2367" s="29">
        <v>0</v>
      </c>
      <c r="C2367" t="s">
        <v>10545</v>
      </c>
      <c r="D2367" s="29" t="s">
        <v>10546</v>
      </c>
      <c r="E2367" s="29"/>
      <c r="F2367" s="29" t="s">
        <v>9630</v>
      </c>
      <c r="G2367" s="29"/>
      <c r="H2367" s="29"/>
      <c r="I2367" s="402" t="s">
        <v>5392</v>
      </c>
      <c r="J2367" s="406" t="s">
        <v>10541</v>
      </c>
      <c r="K2367" s="29"/>
      <c r="L2367" s="29"/>
      <c r="M2367" s="311"/>
      <c r="N2367" s="29" t="s">
        <v>1390</v>
      </c>
      <c r="O2367" s="29"/>
      <c r="P2367" s="25"/>
      <c r="Q2367" s="25"/>
      <c r="R2367" s="29" t="s">
        <v>10532</v>
      </c>
      <c r="S2367" s="29"/>
      <c r="T2367" s="29"/>
      <c r="U2367" t="s">
        <v>1396</v>
      </c>
      <c r="V2367" t="s">
        <v>3705</v>
      </c>
      <c r="W2367" s="29"/>
      <c r="X2367" s="349"/>
      <c r="Y2367" s="29"/>
      <c r="Z2367" s="29" t="s">
        <v>1218</v>
      </c>
      <c r="AA2367" s="29" t="s">
        <v>1170</v>
      </c>
      <c r="AB2367" s="29"/>
      <c r="AC2367" s="29"/>
      <c r="AD2367" s="29"/>
      <c r="AE2367" s="29" t="s">
        <v>2950</v>
      </c>
      <c r="AG2367" s="38">
        <v>1</v>
      </c>
      <c r="AH2367" s="38" t="s">
        <v>4439</v>
      </c>
      <c r="AI2367" s="38" t="s">
        <v>4440</v>
      </c>
      <c r="AJ2367" s="38" t="s">
        <v>4799</v>
      </c>
      <c r="AO2367" s="29" t="s">
        <v>4442</v>
      </c>
      <c r="AR2367" s="29" t="str">
        <f t="shared" si="367"/>
        <v>0</v>
      </c>
      <c r="AS2367" s="29">
        <f t="shared" si="368"/>
        <v>0</v>
      </c>
      <c r="AT2367" s="29">
        <v>0</v>
      </c>
      <c r="AW2367" s="29" t="str">
        <f t="shared" si="370"/>
        <v/>
      </c>
      <c r="AX2367" s="29" t="str">
        <f t="shared" si="362"/>
        <v/>
      </c>
      <c r="AY2367" s="29" t="str">
        <f t="shared" si="369"/>
        <v>https://media.mediathek-tanz-theater.de/iiif/2/nvt_img-415-003-002.JP2</v>
      </c>
      <c r="AZ2367" s="29" t="str">
        <f t="shared" si="363"/>
        <v>image/jp2</v>
      </c>
      <c r="BA2367" s="29" t="str">
        <f t="shared" si="364"/>
        <v>presentation/iiif</v>
      </c>
      <c r="BB2367" s="29" t="str">
        <f t="shared" si="365"/>
        <v>https://media.mediathek-tanz-theater.de/iiif/2/nvt_img-415-003-002.JP2/full/100,/0/default.jpg</v>
      </c>
      <c r="BC2367" s="29" t="str">
        <f t="shared" si="361"/>
        <v>image/jpeg</v>
      </c>
      <c r="BD2367" s="29" t="str">
        <f t="shared" si="366"/>
        <v>presentation/thumbnail</v>
      </c>
    </row>
    <row r="2368" spans="1:56" ht="12.75" customHeight="1">
      <c r="A2368" s="29">
        <v>1</v>
      </c>
      <c r="B2368" s="29">
        <v>0</v>
      </c>
      <c r="C2368" t="s">
        <v>10547</v>
      </c>
      <c r="D2368" s="29" t="s">
        <v>10548</v>
      </c>
      <c r="E2368" s="29"/>
      <c r="F2368" s="29" t="s">
        <v>9630</v>
      </c>
      <c r="G2368" s="29"/>
      <c r="H2368" s="29"/>
      <c r="I2368" s="402" t="s">
        <v>5392</v>
      </c>
      <c r="J2368" s="406" t="s">
        <v>10541</v>
      </c>
      <c r="K2368" s="29"/>
      <c r="L2368" s="29"/>
      <c r="M2368" s="311"/>
      <c r="N2368" s="29" t="s">
        <v>1390</v>
      </c>
      <c r="O2368" s="29"/>
      <c r="P2368" s="25"/>
      <c r="Q2368" s="25"/>
      <c r="R2368" s="29" t="s">
        <v>10532</v>
      </c>
      <c r="S2368" s="29"/>
      <c r="T2368" s="29"/>
      <c r="U2368" t="s">
        <v>1396</v>
      </c>
      <c r="V2368" t="s">
        <v>3705</v>
      </c>
      <c r="W2368" s="29"/>
      <c r="X2368" s="349"/>
      <c r="Y2368" s="29"/>
      <c r="Z2368" s="29" t="s">
        <v>1218</v>
      </c>
      <c r="AA2368" s="29" t="s">
        <v>1170</v>
      </c>
      <c r="AB2368" s="29"/>
      <c r="AC2368" s="29"/>
      <c r="AD2368" s="29"/>
      <c r="AE2368" s="29" t="s">
        <v>2950</v>
      </c>
      <c r="AG2368" s="38">
        <v>1</v>
      </c>
      <c r="AH2368" s="38" t="s">
        <v>4439</v>
      </c>
      <c r="AI2368" s="38" t="s">
        <v>4440</v>
      </c>
      <c r="AJ2368" s="38" t="s">
        <v>4799</v>
      </c>
      <c r="AO2368" s="29" t="s">
        <v>4442</v>
      </c>
      <c r="AR2368" s="29" t="str">
        <f t="shared" si="367"/>
        <v>0</v>
      </c>
      <c r="AS2368" s="29">
        <f t="shared" si="368"/>
        <v>0</v>
      </c>
      <c r="AT2368" s="29">
        <v>0</v>
      </c>
      <c r="AW2368" s="29" t="str">
        <f t="shared" si="370"/>
        <v/>
      </c>
      <c r="AX2368" s="29" t="str">
        <f t="shared" si="362"/>
        <v/>
      </c>
      <c r="AY2368" s="29" t="str">
        <f t="shared" si="369"/>
        <v>https://media.mediathek-tanz-theater.de/iiif/2/nvt_img-415-003-003.JP2</v>
      </c>
      <c r="AZ2368" s="29" t="str">
        <f t="shared" si="363"/>
        <v>image/jp2</v>
      </c>
      <c r="BA2368" s="29" t="str">
        <f t="shared" si="364"/>
        <v>presentation/iiif</v>
      </c>
      <c r="BB2368" s="29" t="str">
        <f t="shared" si="365"/>
        <v>https://media.mediathek-tanz-theater.de/iiif/2/nvt_img-415-003-003.JP2/full/100,/0/default.jpg</v>
      </c>
      <c r="BC2368" s="29" t="str">
        <f t="shared" si="361"/>
        <v>image/jpeg</v>
      </c>
      <c r="BD2368" s="29" t="str">
        <f t="shared" si="366"/>
        <v>presentation/thumbnail</v>
      </c>
    </row>
    <row r="2369" spans="1:56" ht="12.75" customHeight="1">
      <c r="A2369" s="29">
        <v>1</v>
      </c>
      <c r="B2369" s="29">
        <v>0</v>
      </c>
      <c r="C2369" t="s">
        <v>10549</v>
      </c>
      <c r="D2369" s="29" t="s">
        <v>10550</v>
      </c>
      <c r="E2369" s="29"/>
      <c r="F2369" s="29" t="s">
        <v>9630</v>
      </c>
      <c r="G2369" s="29"/>
      <c r="H2369" s="29"/>
      <c r="I2369" s="402" t="s">
        <v>5392</v>
      </c>
      <c r="J2369" s="406" t="s">
        <v>10541</v>
      </c>
      <c r="K2369" s="29"/>
      <c r="L2369" s="29"/>
      <c r="M2369" s="311"/>
      <c r="N2369" s="29" t="s">
        <v>1390</v>
      </c>
      <c r="O2369" s="29"/>
      <c r="P2369" s="25"/>
      <c r="Q2369" s="25"/>
      <c r="R2369" s="29" t="s">
        <v>10551</v>
      </c>
      <c r="S2369" s="29"/>
      <c r="T2369" s="29"/>
      <c r="U2369" t="s">
        <v>10552</v>
      </c>
      <c r="V2369" t="s">
        <v>3705</v>
      </c>
      <c r="W2369" s="29"/>
      <c r="X2369" s="349"/>
      <c r="Y2369" s="29"/>
      <c r="Z2369" s="29" t="s">
        <v>1218</v>
      </c>
      <c r="AA2369" s="29" t="s">
        <v>1170</v>
      </c>
      <c r="AB2369" s="29"/>
      <c r="AC2369" s="29"/>
      <c r="AD2369" s="29"/>
      <c r="AE2369" s="29" t="s">
        <v>2950</v>
      </c>
      <c r="AG2369" s="38">
        <v>1</v>
      </c>
      <c r="AH2369" s="38" t="s">
        <v>4439</v>
      </c>
      <c r="AI2369" s="38" t="s">
        <v>4440</v>
      </c>
      <c r="AJ2369" s="38" t="s">
        <v>4799</v>
      </c>
      <c r="AO2369" s="29" t="s">
        <v>4442</v>
      </c>
      <c r="AR2369" s="29" t="str">
        <f t="shared" si="367"/>
        <v>0</v>
      </c>
      <c r="AS2369" s="29">
        <f t="shared" si="368"/>
        <v>0</v>
      </c>
      <c r="AT2369" s="29">
        <v>0</v>
      </c>
      <c r="AW2369" s="29" t="str">
        <f t="shared" si="370"/>
        <v/>
      </c>
      <c r="AX2369" s="29" t="str">
        <f t="shared" si="362"/>
        <v/>
      </c>
      <c r="AY2369" s="29" t="str">
        <f t="shared" si="369"/>
        <v>https://media.mediathek-tanz-theater.de/iiif/2/nvt_img-415-003-004.JP2</v>
      </c>
      <c r="AZ2369" s="29" t="str">
        <f t="shared" si="363"/>
        <v>image/jp2</v>
      </c>
      <c r="BA2369" s="29" t="str">
        <f t="shared" si="364"/>
        <v>presentation/iiif</v>
      </c>
      <c r="BB2369" s="29" t="str">
        <f t="shared" si="365"/>
        <v>https://media.mediathek-tanz-theater.de/iiif/2/nvt_img-415-003-004.JP2/full/100,/0/default.jpg</v>
      </c>
      <c r="BC2369" s="29" t="str">
        <f t="shared" si="361"/>
        <v>image/jpeg</v>
      </c>
      <c r="BD2369" s="29" t="str">
        <f t="shared" si="366"/>
        <v>presentation/thumbnail</v>
      </c>
    </row>
    <row r="2370" spans="1:56" ht="12.75" customHeight="1">
      <c r="A2370" s="29">
        <v>1</v>
      </c>
      <c r="B2370" s="29">
        <v>0</v>
      </c>
      <c r="C2370" t="s">
        <v>10553</v>
      </c>
      <c r="D2370" s="29" t="s">
        <v>10554</v>
      </c>
      <c r="E2370" s="29"/>
      <c r="F2370" s="29" t="s">
        <v>9630</v>
      </c>
      <c r="G2370" s="29"/>
      <c r="H2370" s="29"/>
      <c r="I2370" s="402" t="s">
        <v>5392</v>
      </c>
      <c r="J2370" s="406" t="s">
        <v>10541</v>
      </c>
      <c r="K2370" s="29"/>
      <c r="L2370" s="29"/>
      <c r="M2370" s="311"/>
      <c r="N2370" s="29" t="s">
        <v>1390</v>
      </c>
      <c r="O2370" s="29"/>
      <c r="P2370" s="25"/>
      <c r="Q2370" s="25"/>
      <c r="R2370" s="29" t="s">
        <v>10551</v>
      </c>
      <c r="S2370" s="29"/>
      <c r="T2370" s="29"/>
      <c r="U2370" t="s">
        <v>10552</v>
      </c>
      <c r="V2370" t="s">
        <v>3705</v>
      </c>
      <c r="W2370" s="29"/>
      <c r="X2370" s="349"/>
      <c r="Y2370" s="29"/>
      <c r="Z2370" s="29" t="s">
        <v>1218</v>
      </c>
      <c r="AA2370" s="29" t="s">
        <v>1170</v>
      </c>
      <c r="AB2370" s="29"/>
      <c r="AC2370" s="29"/>
      <c r="AD2370" s="29"/>
      <c r="AE2370" s="29" t="s">
        <v>2950</v>
      </c>
      <c r="AG2370" s="38">
        <v>1</v>
      </c>
      <c r="AH2370" s="38" t="s">
        <v>4439</v>
      </c>
      <c r="AI2370" s="38" t="s">
        <v>4440</v>
      </c>
      <c r="AJ2370" s="38" t="s">
        <v>4799</v>
      </c>
      <c r="AO2370" s="29" t="s">
        <v>4442</v>
      </c>
      <c r="AR2370" s="29" t="str">
        <f t="shared" si="367"/>
        <v>0</v>
      </c>
      <c r="AS2370" s="29">
        <f t="shared" si="368"/>
        <v>0</v>
      </c>
      <c r="AT2370" s="29">
        <v>0</v>
      </c>
      <c r="AW2370" s="29" t="str">
        <f t="shared" si="370"/>
        <v/>
      </c>
      <c r="AX2370" s="29" t="str">
        <f t="shared" si="362"/>
        <v/>
      </c>
      <c r="AY2370" s="29" t="str">
        <f t="shared" si="369"/>
        <v>https://media.mediathek-tanz-theater.de/iiif/2/nvt_img-415-003-005.JP2</v>
      </c>
      <c r="AZ2370" s="29" t="str">
        <f t="shared" si="363"/>
        <v>image/jp2</v>
      </c>
      <c r="BA2370" s="29" t="str">
        <f t="shared" si="364"/>
        <v>presentation/iiif</v>
      </c>
      <c r="BB2370" s="29" t="str">
        <f t="shared" si="365"/>
        <v>https://media.mediathek-tanz-theater.de/iiif/2/nvt_img-415-003-005.JP2/full/100,/0/default.jpg</v>
      </c>
      <c r="BC2370" s="29" t="str">
        <f t="shared" si="361"/>
        <v>image/jpeg</v>
      </c>
      <c r="BD2370" s="29" t="str">
        <f t="shared" si="366"/>
        <v>presentation/thumbnail</v>
      </c>
    </row>
    <row r="2371" spans="1:56" ht="12.75" customHeight="1">
      <c r="A2371" s="29">
        <v>1</v>
      </c>
      <c r="B2371" s="29">
        <v>0</v>
      </c>
      <c r="C2371" t="s">
        <v>10555</v>
      </c>
      <c r="D2371" s="29" t="s">
        <v>10556</v>
      </c>
      <c r="E2371" s="29"/>
      <c r="F2371" s="29" t="s">
        <v>9630</v>
      </c>
      <c r="G2371" s="29"/>
      <c r="H2371" s="29"/>
      <c r="I2371" s="402" t="s">
        <v>5392</v>
      </c>
      <c r="J2371" s="406" t="s">
        <v>10541</v>
      </c>
      <c r="K2371" s="29"/>
      <c r="L2371" s="29"/>
      <c r="M2371" s="311"/>
      <c r="N2371" s="29" t="s">
        <v>1390</v>
      </c>
      <c r="O2371" s="29"/>
      <c r="P2371" s="25"/>
      <c r="Q2371" s="25"/>
      <c r="R2371" s="29" t="s">
        <v>10551</v>
      </c>
      <c r="S2371" s="29"/>
      <c r="T2371" s="29"/>
      <c r="U2371" t="s">
        <v>10552</v>
      </c>
      <c r="V2371" t="s">
        <v>3705</v>
      </c>
      <c r="W2371" s="29"/>
      <c r="X2371" s="349"/>
      <c r="Y2371" s="29"/>
      <c r="Z2371" s="29" t="s">
        <v>1218</v>
      </c>
      <c r="AA2371" s="29" t="s">
        <v>1170</v>
      </c>
      <c r="AB2371" s="29"/>
      <c r="AC2371" s="29"/>
      <c r="AD2371" s="29"/>
      <c r="AE2371" s="29" t="s">
        <v>2950</v>
      </c>
      <c r="AG2371" s="38">
        <v>1</v>
      </c>
      <c r="AH2371" s="38" t="s">
        <v>4439</v>
      </c>
      <c r="AI2371" s="38" t="s">
        <v>4440</v>
      </c>
      <c r="AJ2371" s="38" t="s">
        <v>4799</v>
      </c>
      <c r="AO2371" s="29" t="s">
        <v>4442</v>
      </c>
      <c r="AR2371" s="29" t="str">
        <f t="shared" si="367"/>
        <v>0</v>
      </c>
      <c r="AS2371" s="29">
        <f t="shared" si="368"/>
        <v>0</v>
      </c>
      <c r="AT2371" s="29">
        <v>0</v>
      </c>
      <c r="AW2371" s="29" t="str">
        <f t="shared" si="370"/>
        <v/>
      </c>
      <c r="AX2371" s="29" t="str">
        <f t="shared" si="362"/>
        <v/>
      </c>
      <c r="AY2371" s="29" t="str">
        <f t="shared" si="369"/>
        <v>https://media.mediathek-tanz-theater.de/iiif/2/nvt_img-415-003-006.JP2</v>
      </c>
      <c r="AZ2371" s="29" t="str">
        <f t="shared" si="363"/>
        <v>image/jp2</v>
      </c>
      <c r="BA2371" s="29" t="str">
        <f t="shared" si="364"/>
        <v>presentation/iiif</v>
      </c>
      <c r="BB2371" s="29" t="str">
        <f t="shared" si="365"/>
        <v>https://media.mediathek-tanz-theater.de/iiif/2/nvt_img-415-003-006.JP2/full/100,/0/default.jpg</v>
      </c>
      <c r="BC2371" s="29" t="str">
        <f t="shared" si="361"/>
        <v>image/jpeg</v>
      </c>
      <c r="BD2371" s="29" t="str">
        <f t="shared" si="366"/>
        <v>presentation/thumbnail</v>
      </c>
    </row>
    <row r="2372" spans="1:56" ht="12.75" customHeight="1">
      <c r="A2372" s="29">
        <v>1</v>
      </c>
      <c r="B2372" s="29">
        <v>0</v>
      </c>
      <c r="C2372" t="s">
        <v>10557</v>
      </c>
      <c r="D2372" s="29" t="s">
        <v>10558</v>
      </c>
      <c r="E2372" s="29"/>
      <c r="F2372" s="29" t="s">
        <v>9630</v>
      </c>
      <c r="G2372" s="29"/>
      <c r="H2372" s="29"/>
      <c r="I2372" s="402" t="s">
        <v>4438</v>
      </c>
      <c r="J2372" s="406" t="s">
        <v>10510</v>
      </c>
      <c r="K2372" s="29"/>
      <c r="L2372" s="29"/>
      <c r="M2372" s="311"/>
      <c r="N2372" s="29" t="s">
        <v>1390</v>
      </c>
      <c r="O2372" s="29"/>
      <c r="P2372" s="25"/>
      <c r="Q2372" s="25"/>
      <c r="R2372" s="29"/>
      <c r="S2372" s="29"/>
      <c r="T2372" s="29"/>
      <c r="U2372"/>
      <c r="V2372" t="s">
        <v>3705</v>
      </c>
      <c r="W2372" s="29"/>
      <c r="X2372" s="349"/>
      <c r="Y2372" s="29"/>
      <c r="Z2372" s="29" t="s">
        <v>1218</v>
      </c>
      <c r="AA2372" s="29" t="s">
        <v>1170</v>
      </c>
      <c r="AB2372" s="29"/>
      <c r="AC2372" s="29"/>
      <c r="AD2372" s="29"/>
      <c r="AE2372" s="29" t="s">
        <v>2950</v>
      </c>
      <c r="AG2372" s="38">
        <v>1</v>
      </c>
      <c r="AH2372" s="38" t="s">
        <v>4439</v>
      </c>
      <c r="AI2372" s="38" t="s">
        <v>4440</v>
      </c>
      <c r="AJ2372" s="38" t="s">
        <v>9656</v>
      </c>
      <c r="AO2372" s="29" t="s">
        <v>4442</v>
      </c>
      <c r="AR2372" s="29" t="str">
        <f t="shared" si="367"/>
        <v>1</v>
      </c>
      <c r="AS2372" s="29">
        <f t="shared" si="368"/>
        <v>0</v>
      </c>
      <c r="AT2372" s="29">
        <v>0</v>
      </c>
      <c r="AW2372" s="29" t="str">
        <f t="shared" si="370"/>
        <v/>
      </c>
      <c r="AX2372" s="29" t="str">
        <f t="shared" si="362"/>
        <v/>
      </c>
      <c r="AY2372" s="29" t="str">
        <f t="shared" si="369"/>
        <v>https://media.mediathek-tanz-theater.de/iiif/2/nvt_img-415-004.JP2</v>
      </c>
      <c r="AZ2372" s="29" t="str">
        <f t="shared" si="363"/>
        <v>image/jp2</v>
      </c>
      <c r="BA2372" s="29" t="str">
        <f t="shared" si="364"/>
        <v>presentation/iiif</v>
      </c>
      <c r="BB2372" s="29" t="str">
        <f t="shared" si="365"/>
        <v>https://media.mediathek-tanz-theater.de/iiif/2/nvt_img-415-004.JP2/full/100,/0/default.jpg</v>
      </c>
      <c r="BC2372" s="29" t="str">
        <f t="shared" si="361"/>
        <v>image/jpeg</v>
      </c>
      <c r="BD2372" s="29" t="str">
        <f t="shared" si="366"/>
        <v>presentation/thumbnail</v>
      </c>
    </row>
    <row r="2373" spans="1:56" ht="12.75" customHeight="1">
      <c r="A2373" s="29">
        <v>1</v>
      </c>
      <c r="B2373" s="29">
        <v>0</v>
      </c>
      <c r="C2373" t="s">
        <v>10559</v>
      </c>
      <c r="D2373" s="29" t="s">
        <v>10560</v>
      </c>
      <c r="E2373" s="29"/>
      <c r="F2373" s="29" t="s">
        <v>9630</v>
      </c>
      <c r="G2373" s="29"/>
      <c r="H2373" s="29"/>
      <c r="I2373" s="402" t="s">
        <v>5392</v>
      </c>
      <c r="J2373" s="406" t="s">
        <v>10557</v>
      </c>
      <c r="K2373" s="29"/>
      <c r="L2373" s="29"/>
      <c r="M2373" s="311"/>
      <c r="N2373" s="29" t="s">
        <v>1390</v>
      </c>
      <c r="O2373" s="29"/>
      <c r="P2373" s="25"/>
      <c r="Q2373" s="25"/>
      <c r="R2373" s="29" t="s">
        <v>10551</v>
      </c>
      <c r="S2373" s="29"/>
      <c r="T2373" s="29"/>
      <c r="U2373" t="s">
        <v>10552</v>
      </c>
      <c r="V2373" t="s">
        <v>3705</v>
      </c>
      <c r="W2373" s="29"/>
      <c r="X2373" s="349"/>
      <c r="Y2373" s="29"/>
      <c r="Z2373" s="29" t="s">
        <v>1218</v>
      </c>
      <c r="AA2373" s="29" t="s">
        <v>1170</v>
      </c>
      <c r="AB2373" s="29"/>
      <c r="AC2373" s="29"/>
      <c r="AD2373" s="29"/>
      <c r="AE2373" s="29" t="s">
        <v>2950</v>
      </c>
      <c r="AG2373" s="38">
        <v>1</v>
      </c>
      <c r="AH2373" s="38" t="s">
        <v>4439</v>
      </c>
      <c r="AI2373" s="38" t="s">
        <v>4440</v>
      </c>
      <c r="AJ2373" s="38" t="s">
        <v>4799</v>
      </c>
      <c r="AO2373" s="29" t="s">
        <v>4442</v>
      </c>
      <c r="AR2373" s="29" t="str">
        <f t="shared" si="367"/>
        <v>0</v>
      </c>
      <c r="AS2373" s="29">
        <f t="shared" si="368"/>
        <v>0</v>
      </c>
      <c r="AT2373" s="29">
        <v>0</v>
      </c>
      <c r="AW2373" s="29" t="str">
        <f t="shared" si="370"/>
        <v/>
      </c>
      <c r="AX2373" s="29" t="str">
        <f t="shared" si="362"/>
        <v/>
      </c>
      <c r="AY2373" s="29" t="str">
        <f t="shared" si="369"/>
        <v>https://media.mediathek-tanz-theater.de/iiif/2/nvt_img-415-004-001.JP2</v>
      </c>
      <c r="AZ2373" s="29" t="str">
        <f t="shared" si="363"/>
        <v>image/jp2</v>
      </c>
      <c r="BA2373" s="29" t="str">
        <f t="shared" si="364"/>
        <v>presentation/iiif</v>
      </c>
      <c r="BB2373" s="29" t="str">
        <f t="shared" si="365"/>
        <v>https://media.mediathek-tanz-theater.de/iiif/2/nvt_img-415-004-001.JP2/full/100,/0/default.jpg</v>
      </c>
      <c r="BC2373" s="29" t="str">
        <f t="shared" ref="BC2373:BC2436" si="371">IF(NOT(BB2373=""),"image/jpeg","")</f>
        <v>image/jpeg</v>
      </c>
      <c r="BD2373" s="29" t="str">
        <f t="shared" si="366"/>
        <v>presentation/thumbnail</v>
      </c>
    </row>
    <row r="2374" spans="1:56" ht="12.75" customHeight="1">
      <c r="A2374" s="29">
        <v>1</v>
      </c>
      <c r="B2374" s="29">
        <v>0</v>
      </c>
      <c r="C2374" t="s">
        <v>10561</v>
      </c>
      <c r="D2374" s="29" t="s">
        <v>10562</v>
      </c>
      <c r="E2374" s="29"/>
      <c r="F2374" s="29" t="s">
        <v>9630</v>
      </c>
      <c r="G2374" s="29"/>
      <c r="H2374" s="29"/>
      <c r="I2374" s="402" t="s">
        <v>5392</v>
      </c>
      <c r="J2374" s="406" t="s">
        <v>10557</v>
      </c>
      <c r="K2374" s="29"/>
      <c r="L2374" s="29"/>
      <c r="M2374" s="311"/>
      <c r="N2374" s="29" t="s">
        <v>1390</v>
      </c>
      <c r="O2374" s="29"/>
      <c r="P2374" s="25"/>
      <c r="Q2374" s="25"/>
      <c r="R2374" s="29" t="s">
        <v>10551</v>
      </c>
      <c r="S2374" s="29"/>
      <c r="T2374" s="29"/>
      <c r="U2374" t="s">
        <v>10552</v>
      </c>
      <c r="V2374" t="s">
        <v>3705</v>
      </c>
      <c r="W2374" s="29"/>
      <c r="X2374" s="349"/>
      <c r="Y2374" s="29"/>
      <c r="Z2374" s="29" t="s">
        <v>1218</v>
      </c>
      <c r="AA2374" s="29" t="s">
        <v>1170</v>
      </c>
      <c r="AB2374" s="29"/>
      <c r="AC2374" s="29"/>
      <c r="AD2374" s="29"/>
      <c r="AE2374" s="29" t="s">
        <v>2950</v>
      </c>
      <c r="AG2374" s="38">
        <v>1</v>
      </c>
      <c r="AH2374" s="38" t="s">
        <v>4439</v>
      </c>
      <c r="AI2374" s="38" t="s">
        <v>4440</v>
      </c>
      <c r="AJ2374" s="38" t="s">
        <v>4799</v>
      </c>
      <c r="AO2374" s="29" t="s">
        <v>4442</v>
      </c>
      <c r="AR2374" s="29" t="str">
        <f t="shared" si="367"/>
        <v>0</v>
      </c>
      <c r="AS2374" s="29">
        <f t="shared" si="368"/>
        <v>0</v>
      </c>
      <c r="AT2374" s="29">
        <v>0</v>
      </c>
      <c r="AW2374" s="29" t="str">
        <f t="shared" si="370"/>
        <v/>
      </c>
      <c r="AX2374" s="29" t="str">
        <f t="shared" ref="AX2374:AX2437" si="372">IF(NOT(AV2374=""),"archival/master","")</f>
        <v/>
      </c>
      <c r="AY2374" s="29" t="str">
        <f t="shared" si="369"/>
        <v>https://media.mediathek-tanz-theater.de/iiif/2/nvt_img-415-004-002.JP2</v>
      </c>
      <c r="AZ2374" s="29" t="str">
        <f t="shared" ref="AZ2374:AZ2437" si="373">IF(NOT(AY2374=""),"image/jp2","")</f>
        <v>image/jp2</v>
      </c>
      <c r="BA2374" s="29" t="str">
        <f t="shared" ref="BA2374:BA2437" si="374">IF(NOT(AY2374=""),"presentation/iiif","")</f>
        <v>presentation/iiif</v>
      </c>
      <c r="BB2374" s="29" t="str">
        <f t="shared" ref="BB2374:BB2437" si="375">"https://media.mediathek-tanz-theater.de/iiif/2/nvt_"&amp;C2374&amp;".JP2/full/100,/0/default.jpg"</f>
        <v>https://media.mediathek-tanz-theater.de/iiif/2/nvt_img-415-004-002.JP2/full/100,/0/default.jpg</v>
      </c>
      <c r="BC2374" s="29" t="str">
        <f t="shared" si="371"/>
        <v>image/jpeg</v>
      </c>
      <c r="BD2374" s="29" t="str">
        <f t="shared" ref="BD2374:BD2437" si="376">IF(NOT(BB2374=""),"presentation/thumbnail","")</f>
        <v>presentation/thumbnail</v>
      </c>
    </row>
    <row r="2375" spans="1:56" ht="12.75" customHeight="1">
      <c r="A2375" s="29">
        <v>1</v>
      </c>
      <c r="B2375" s="29">
        <v>0</v>
      </c>
      <c r="C2375" t="s">
        <v>10563</v>
      </c>
      <c r="D2375" s="29" t="s">
        <v>10564</v>
      </c>
      <c r="E2375" s="29"/>
      <c r="F2375" s="29" t="s">
        <v>9630</v>
      </c>
      <c r="G2375" s="29"/>
      <c r="H2375" s="29"/>
      <c r="I2375" s="402" t="s">
        <v>5392</v>
      </c>
      <c r="J2375" s="406" t="s">
        <v>10557</v>
      </c>
      <c r="K2375" s="29"/>
      <c r="L2375" s="29"/>
      <c r="M2375" s="311"/>
      <c r="N2375" s="29" t="s">
        <v>1390</v>
      </c>
      <c r="O2375" s="29"/>
      <c r="P2375" s="25"/>
      <c r="Q2375" s="25"/>
      <c r="R2375" s="29" t="s">
        <v>10551</v>
      </c>
      <c r="S2375" s="29"/>
      <c r="T2375" s="29"/>
      <c r="U2375" t="s">
        <v>10552</v>
      </c>
      <c r="V2375" t="s">
        <v>3705</v>
      </c>
      <c r="W2375" s="29"/>
      <c r="X2375" s="349"/>
      <c r="Y2375" s="29"/>
      <c r="Z2375" s="29" t="s">
        <v>1218</v>
      </c>
      <c r="AA2375" s="29" t="s">
        <v>1170</v>
      </c>
      <c r="AB2375" s="29"/>
      <c r="AC2375" s="29"/>
      <c r="AD2375" s="29"/>
      <c r="AE2375" s="29" t="s">
        <v>2950</v>
      </c>
      <c r="AG2375" s="38">
        <v>1</v>
      </c>
      <c r="AH2375" s="38" t="s">
        <v>4439</v>
      </c>
      <c r="AI2375" s="38" t="s">
        <v>4440</v>
      </c>
      <c r="AJ2375" s="38" t="s">
        <v>4799</v>
      </c>
      <c r="AO2375" s="29" t="s">
        <v>4442</v>
      </c>
      <c r="AR2375" s="29" t="str">
        <f t="shared" ref="AR2375:AR2438" si="377">IF(OR(I2375="Negativmappe",I2375="Negativstreifen",I2375="Diapositivfilm",I2375="Fotomappe;(POSITIVE)",AND(I2375="Kostümfotografie",NOT(AE2375="DT")),AND(I2375="Fotografie",NOT(AE2375="DT")),AND(I2375="Porträtfotografie",NOT(AE2375="DT")),AND(I2375="Fotodokumentation",NOT(AE2375="DT")),AND(I2375="Bühnenbildfotografie",NOT(AE2375="DT"))),"1","0")</f>
        <v>0</v>
      </c>
      <c r="AS2375" s="29">
        <f t="shared" ref="AS2375:AS2438" si="378">AT2375</f>
        <v>0</v>
      </c>
      <c r="AT2375" s="29">
        <v>0</v>
      </c>
      <c r="AW2375" s="29" t="str">
        <f t="shared" si="370"/>
        <v/>
      </c>
      <c r="AX2375" s="29" t="str">
        <f t="shared" si="372"/>
        <v/>
      </c>
      <c r="AY2375" s="29" t="str">
        <f t="shared" ref="AY2375:AY2438" si="379">"https://media.mediathek-tanz-theater.de/iiif/2/nvt_"&amp;C2375&amp;".JP2"</f>
        <v>https://media.mediathek-tanz-theater.de/iiif/2/nvt_img-415-004-003.JP2</v>
      </c>
      <c r="AZ2375" s="29" t="str">
        <f t="shared" si="373"/>
        <v>image/jp2</v>
      </c>
      <c r="BA2375" s="29" t="str">
        <f t="shared" si="374"/>
        <v>presentation/iiif</v>
      </c>
      <c r="BB2375" s="29" t="str">
        <f t="shared" si="375"/>
        <v>https://media.mediathek-tanz-theater.de/iiif/2/nvt_img-415-004-003.JP2/full/100,/0/default.jpg</v>
      </c>
      <c r="BC2375" s="29" t="str">
        <f t="shared" si="371"/>
        <v>image/jpeg</v>
      </c>
      <c r="BD2375" s="29" t="str">
        <f t="shared" si="376"/>
        <v>presentation/thumbnail</v>
      </c>
    </row>
    <row r="2376" spans="1:56" ht="12.75" customHeight="1">
      <c r="A2376" s="29">
        <v>1</v>
      </c>
      <c r="B2376" s="29">
        <v>0</v>
      </c>
      <c r="C2376" t="s">
        <v>10565</v>
      </c>
      <c r="D2376" s="29" t="s">
        <v>10566</v>
      </c>
      <c r="E2376" s="29"/>
      <c r="F2376" s="29" t="s">
        <v>9630</v>
      </c>
      <c r="G2376" s="29"/>
      <c r="H2376" s="29"/>
      <c r="I2376" s="402" t="s">
        <v>5392</v>
      </c>
      <c r="J2376" s="406" t="s">
        <v>10557</v>
      </c>
      <c r="K2376" s="29"/>
      <c r="L2376" s="29"/>
      <c r="M2376" s="311"/>
      <c r="N2376" s="29" t="s">
        <v>1390</v>
      </c>
      <c r="O2376" s="29"/>
      <c r="P2376" s="25"/>
      <c r="Q2376" s="25"/>
      <c r="R2376" s="29" t="s">
        <v>10551</v>
      </c>
      <c r="S2376" s="29"/>
      <c r="T2376" s="29"/>
      <c r="U2376" t="s">
        <v>10552</v>
      </c>
      <c r="V2376" t="s">
        <v>3705</v>
      </c>
      <c r="W2376" s="29"/>
      <c r="X2376" s="349"/>
      <c r="Y2376" s="29"/>
      <c r="Z2376" s="29" t="s">
        <v>1218</v>
      </c>
      <c r="AA2376" s="29" t="s">
        <v>1170</v>
      </c>
      <c r="AB2376" s="29"/>
      <c r="AC2376" s="29"/>
      <c r="AD2376" s="29"/>
      <c r="AE2376" s="29" t="s">
        <v>2950</v>
      </c>
      <c r="AG2376" s="38">
        <v>1</v>
      </c>
      <c r="AH2376" s="38" t="s">
        <v>4439</v>
      </c>
      <c r="AI2376" s="38" t="s">
        <v>4440</v>
      </c>
      <c r="AJ2376" s="38" t="s">
        <v>4799</v>
      </c>
      <c r="AO2376" s="29" t="s">
        <v>4442</v>
      </c>
      <c r="AR2376" s="29" t="str">
        <f t="shared" si="377"/>
        <v>0</v>
      </c>
      <c r="AS2376" s="29">
        <f t="shared" si="378"/>
        <v>0</v>
      </c>
      <c r="AT2376" s="29">
        <v>0</v>
      </c>
      <c r="AW2376" s="29" t="str">
        <f t="shared" ref="AW2376:AW2439" si="380">IF(NOT(AV2376=""),"image/tiff","")</f>
        <v/>
      </c>
      <c r="AX2376" s="29" t="str">
        <f t="shared" si="372"/>
        <v/>
      </c>
      <c r="AY2376" s="29" t="str">
        <f t="shared" si="379"/>
        <v>https://media.mediathek-tanz-theater.de/iiif/2/nvt_img-415-004-004.JP2</v>
      </c>
      <c r="AZ2376" s="29" t="str">
        <f t="shared" si="373"/>
        <v>image/jp2</v>
      </c>
      <c r="BA2376" s="29" t="str">
        <f t="shared" si="374"/>
        <v>presentation/iiif</v>
      </c>
      <c r="BB2376" s="29" t="str">
        <f t="shared" si="375"/>
        <v>https://media.mediathek-tanz-theater.de/iiif/2/nvt_img-415-004-004.JP2/full/100,/0/default.jpg</v>
      </c>
      <c r="BC2376" s="29" t="str">
        <f t="shared" si="371"/>
        <v>image/jpeg</v>
      </c>
      <c r="BD2376" s="29" t="str">
        <f t="shared" si="376"/>
        <v>presentation/thumbnail</v>
      </c>
    </row>
    <row r="2377" spans="1:56" ht="12.75" customHeight="1">
      <c r="A2377" s="29">
        <v>1</v>
      </c>
      <c r="B2377" s="29">
        <v>0</v>
      </c>
      <c r="C2377" t="s">
        <v>10567</v>
      </c>
      <c r="D2377" s="29" t="s">
        <v>10568</v>
      </c>
      <c r="E2377" s="29"/>
      <c r="F2377" s="29" t="s">
        <v>9630</v>
      </c>
      <c r="G2377" s="29"/>
      <c r="H2377" s="29"/>
      <c r="I2377" s="402" t="s">
        <v>5392</v>
      </c>
      <c r="J2377" s="406" t="s">
        <v>10557</v>
      </c>
      <c r="K2377" s="29"/>
      <c r="L2377" s="29"/>
      <c r="M2377" s="311"/>
      <c r="N2377" s="29" t="s">
        <v>1390</v>
      </c>
      <c r="O2377" s="29"/>
      <c r="P2377" s="25"/>
      <c r="Q2377" s="25"/>
      <c r="R2377" s="29" t="s">
        <v>10569</v>
      </c>
      <c r="S2377" s="29"/>
      <c r="T2377" s="29"/>
      <c r="U2377" t="s">
        <v>10570</v>
      </c>
      <c r="V2377" t="s">
        <v>3705</v>
      </c>
      <c r="W2377" s="29"/>
      <c r="X2377" s="349"/>
      <c r="Y2377" s="29"/>
      <c r="Z2377" s="29" t="s">
        <v>1218</v>
      </c>
      <c r="AA2377" s="29" t="s">
        <v>1170</v>
      </c>
      <c r="AB2377" s="29"/>
      <c r="AC2377" s="29"/>
      <c r="AD2377" s="29"/>
      <c r="AE2377" s="29" t="s">
        <v>2950</v>
      </c>
      <c r="AG2377" s="38">
        <v>1</v>
      </c>
      <c r="AH2377" s="38" t="s">
        <v>4439</v>
      </c>
      <c r="AI2377" s="38" t="s">
        <v>4440</v>
      </c>
      <c r="AJ2377" s="38" t="s">
        <v>4799</v>
      </c>
      <c r="AO2377" s="29" t="s">
        <v>4442</v>
      </c>
      <c r="AR2377" s="29" t="str">
        <f t="shared" si="377"/>
        <v>0</v>
      </c>
      <c r="AS2377" s="29">
        <f t="shared" si="378"/>
        <v>0</v>
      </c>
      <c r="AT2377" s="29">
        <v>0</v>
      </c>
      <c r="AW2377" s="29" t="str">
        <f t="shared" si="380"/>
        <v/>
      </c>
      <c r="AX2377" s="29" t="str">
        <f t="shared" si="372"/>
        <v/>
      </c>
      <c r="AY2377" s="29" t="str">
        <f t="shared" si="379"/>
        <v>https://media.mediathek-tanz-theater.de/iiif/2/nvt_img-415-004-005.JP2</v>
      </c>
      <c r="AZ2377" s="29" t="str">
        <f t="shared" si="373"/>
        <v>image/jp2</v>
      </c>
      <c r="BA2377" s="29" t="str">
        <f t="shared" si="374"/>
        <v>presentation/iiif</v>
      </c>
      <c r="BB2377" s="29" t="str">
        <f t="shared" si="375"/>
        <v>https://media.mediathek-tanz-theater.de/iiif/2/nvt_img-415-004-005.JP2/full/100,/0/default.jpg</v>
      </c>
      <c r="BC2377" s="29" t="str">
        <f t="shared" si="371"/>
        <v>image/jpeg</v>
      </c>
      <c r="BD2377" s="29" t="str">
        <f t="shared" si="376"/>
        <v>presentation/thumbnail</v>
      </c>
    </row>
    <row r="2378" spans="1:56" ht="12.75" customHeight="1">
      <c r="A2378" s="29">
        <v>1</v>
      </c>
      <c r="B2378" s="29">
        <v>0</v>
      </c>
      <c r="C2378" t="s">
        <v>10571</v>
      </c>
      <c r="D2378" s="29" t="s">
        <v>10572</v>
      </c>
      <c r="E2378" s="29"/>
      <c r="F2378" s="29" t="s">
        <v>9630</v>
      </c>
      <c r="G2378" s="29"/>
      <c r="H2378" s="29"/>
      <c r="I2378" s="402" t="s">
        <v>5392</v>
      </c>
      <c r="J2378" s="406" t="s">
        <v>10557</v>
      </c>
      <c r="K2378" s="29"/>
      <c r="L2378" s="29"/>
      <c r="M2378" s="311"/>
      <c r="N2378" s="29" t="s">
        <v>1390</v>
      </c>
      <c r="O2378" s="29"/>
      <c r="P2378" s="25"/>
      <c r="Q2378" s="25"/>
      <c r="R2378" s="29" t="s">
        <v>10569</v>
      </c>
      <c r="S2378" s="29"/>
      <c r="T2378" s="29"/>
      <c r="U2378" t="s">
        <v>10570</v>
      </c>
      <c r="V2378" t="s">
        <v>3705</v>
      </c>
      <c r="W2378" s="29"/>
      <c r="X2378" s="349"/>
      <c r="Y2378" s="29"/>
      <c r="Z2378" s="29" t="s">
        <v>1218</v>
      </c>
      <c r="AA2378" s="29" t="s">
        <v>1170</v>
      </c>
      <c r="AB2378" s="29"/>
      <c r="AC2378" s="29"/>
      <c r="AD2378" s="29"/>
      <c r="AE2378" s="29" t="s">
        <v>2950</v>
      </c>
      <c r="AG2378" s="38">
        <v>1</v>
      </c>
      <c r="AH2378" s="38" t="s">
        <v>4439</v>
      </c>
      <c r="AI2378" s="38" t="s">
        <v>4440</v>
      </c>
      <c r="AJ2378" s="38" t="s">
        <v>4799</v>
      </c>
      <c r="AO2378" s="29" t="s">
        <v>4442</v>
      </c>
      <c r="AR2378" s="29" t="str">
        <f t="shared" si="377"/>
        <v>0</v>
      </c>
      <c r="AS2378" s="29">
        <f t="shared" si="378"/>
        <v>0</v>
      </c>
      <c r="AT2378" s="29">
        <v>0</v>
      </c>
      <c r="AW2378" s="29" t="str">
        <f t="shared" si="380"/>
        <v/>
      </c>
      <c r="AX2378" s="29" t="str">
        <f t="shared" si="372"/>
        <v/>
      </c>
      <c r="AY2378" s="29" t="str">
        <f t="shared" si="379"/>
        <v>https://media.mediathek-tanz-theater.de/iiif/2/nvt_img-415-004-006.JP2</v>
      </c>
      <c r="AZ2378" s="29" t="str">
        <f t="shared" si="373"/>
        <v>image/jp2</v>
      </c>
      <c r="BA2378" s="29" t="str">
        <f t="shared" si="374"/>
        <v>presentation/iiif</v>
      </c>
      <c r="BB2378" s="29" t="str">
        <f t="shared" si="375"/>
        <v>https://media.mediathek-tanz-theater.de/iiif/2/nvt_img-415-004-006.JP2/full/100,/0/default.jpg</v>
      </c>
      <c r="BC2378" s="29" t="str">
        <f t="shared" si="371"/>
        <v>image/jpeg</v>
      </c>
      <c r="BD2378" s="29" t="str">
        <f t="shared" si="376"/>
        <v>presentation/thumbnail</v>
      </c>
    </row>
    <row r="2379" spans="1:56" ht="12.75" customHeight="1">
      <c r="A2379" s="29">
        <v>1</v>
      </c>
      <c r="B2379" s="29">
        <v>0</v>
      </c>
      <c r="C2379" t="s">
        <v>10573</v>
      </c>
      <c r="D2379" s="29" t="s">
        <v>10574</v>
      </c>
      <c r="E2379" s="29"/>
      <c r="F2379" s="29" t="s">
        <v>9630</v>
      </c>
      <c r="G2379" s="29"/>
      <c r="H2379" s="29"/>
      <c r="I2379" s="402" t="s">
        <v>4438</v>
      </c>
      <c r="J2379" s="406" t="s">
        <v>10510</v>
      </c>
      <c r="K2379" s="29"/>
      <c r="L2379" s="29"/>
      <c r="M2379" s="311"/>
      <c r="N2379" s="29" t="s">
        <v>1390</v>
      </c>
      <c r="O2379" s="29"/>
      <c r="P2379" s="25"/>
      <c r="Q2379" s="25"/>
      <c r="R2379" s="29"/>
      <c r="S2379" s="29"/>
      <c r="T2379" s="29"/>
      <c r="U2379"/>
      <c r="V2379" t="s">
        <v>3705</v>
      </c>
      <c r="W2379" s="29"/>
      <c r="X2379" s="349"/>
      <c r="Y2379" s="29"/>
      <c r="Z2379" s="29" t="s">
        <v>1218</v>
      </c>
      <c r="AA2379" s="29" t="s">
        <v>1170</v>
      </c>
      <c r="AB2379" s="29"/>
      <c r="AC2379" s="29"/>
      <c r="AD2379" s="29"/>
      <c r="AE2379" s="29" t="s">
        <v>2950</v>
      </c>
      <c r="AG2379" s="38">
        <v>1</v>
      </c>
      <c r="AH2379" s="38" t="s">
        <v>4439</v>
      </c>
      <c r="AI2379" s="38" t="s">
        <v>4440</v>
      </c>
      <c r="AJ2379" s="38" t="s">
        <v>9751</v>
      </c>
      <c r="AO2379" s="29" t="s">
        <v>4442</v>
      </c>
      <c r="AR2379" s="29" t="str">
        <f t="shared" si="377"/>
        <v>1</v>
      </c>
      <c r="AS2379" s="29">
        <f t="shared" si="378"/>
        <v>0</v>
      </c>
      <c r="AT2379" s="29">
        <v>0</v>
      </c>
      <c r="AW2379" s="29" t="str">
        <f t="shared" si="380"/>
        <v/>
      </c>
      <c r="AX2379" s="29" t="str">
        <f t="shared" si="372"/>
        <v/>
      </c>
      <c r="AY2379" s="29" t="str">
        <f t="shared" si="379"/>
        <v>https://media.mediathek-tanz-theater.de/iiif/2/nvt_img-415-005.JP2</v>
      </c>
      <c r="AZ2379" s="29" t="str">
        <f t="shared" si="373"/>
        <v>image/jp2</v>
      </c>
      <c r="BA2379" s="29" t="str">
        <f t="shared" si="374"/>
        <v>presentation/iiif</v>
      </c>
      <c r="BB2379" s="29" t="str">
        <f t="shared" si="375"/>
        <v>https://media.mediathek-tanz-theater.de/iiif/2/nvt_img-415-005.JP2/full/100,/0/default.jpg</v>
      </c>
      <c r="BC2379" s="29" t="str">
        <f t="shared" si="371"/>
        <v>image/jpeg</v>
      </c>
      <c r="BD2379" s="29" t="str">
        <f t="shared" si="376"/>
        <v>presentation/thumbnail</v>
      </c>
    </row>
    <row r="2380" spans="1:56" ht="12.75" customHeight="1">
      <c r="A2380" s="29">
        <v>1</v>
      </c>
      <c r="B2380" s="29">
        <v>0</v>
      </c>
      <c r="C2380" t="s">
        <v>10575</v>
      </c>
      <c r="D2380" s="29" t="s">
        <v>10576</v>
      </c>
      <c r="E2380" s="29"/>
      <c r="F2380" s="29" t="s">
        <v>9630</v>
      </c>
      <c r="G2380" s="29"/>
      <c r="H2380" s="29"/>
      <c r="I2380" s="402" t="s">
        <v>5392</v>
      </c>
      <c r="J2380" s="406" t="s">
        <v>10573</v>
      </c>
      <c r="K2380" s="29"/>
      <c r="L2380" s="29"/>
      <c r="M2380" s="311"/>
      <c r="N2380" s="29" t="s">
        <v>1390</v>
      </c>
      <c r="O2380" s="29"/>
      <c r="P2380" s="25"/>
      <c r="Q2380" s="25"/>
      <c r="R2380" s="29" t="s">
        <v>10569</v>
      </c>
      <c r="S2380" s="29"/>
      <c r="T2380" s="29"/>
      <c r="U2380" t="s">
        <v>10570</v>
      </c>
      <c r="V2380" t="s">
        <v>3705</v>
      </c>
      <c r="W2380" s="29"/>
      <c r="X2380" s="349"/>
      <c r="Y2380" s="29"/>
      <c r="Z2380" s="29" t="s">
        <v>1218</v>
      </c>
      <c r="AA2380" s="29" t="s">
        <v>1170</v>
      </c>
      <c r="AB2380" s="29"/>
      <c r="AC2380" s="29"/>
      <c r="AD2380" s="29"/>
      <c r="AE2380" s="29" t="s">
        <v>2950</v>
      </c>
      <c r="AG2380" s="38">
        <v>1</v>
      </c>
      <c r="AH2380" s="38" t="s">
        <v>4439</v>
      </c>
      <c r="AI2380" s="38" t="s">
        <v>4440</v>
      </c>
      <c r="AJ2380" s="38" t="s">
        <v>4799</v>
      </c>
      <c r="AO2380" s="29" t="s">
        <v>4442</v>
      </c>
      <c r="AR2380" s="29" t="str">
        <f t="shared" si="377"/>
        <v>0</v>
      </c>
      <c r="AS2380" s="29">
        <f t="shared" si="378"/>
        <v>0</v>
      </c>
      <c r="AT2380" s="29">
        <v>0</v>
      </c>
      <c r="AW2380" s="29" t="str">
        <f t="shared" si="380"/>
        <v/>
      </c>
      <c r="AX2380" s="29" t="str">
        <f t="shared" si="372"/>
        <v/>
      </c>
      <c r="AY2380" s="29" t="str">
        <f t="shared" si="379"/>
        <v>https://media.mediathek-tanz-theater.de/iiif/2/nvt_img-415-005-001.JP2</v>
      </c>
      <c r="AZ2380" s="29" t="str">
        <f t="shared" si="373"/>
        <v>image/jp2</v>
      </c>
      <c r="BA2380" s="29" t="str">
        <f t="shared" si="374"/>
        <v>presentation/iiif</v>
      </c>
      <c r="BB2380" s="29" t="str">
        <f t="shared" si="375"/>
        <v>https://media.mediathek-tanz-theater.de/iiif/2/nvt_img-415-005-001.JP2/full/100,/0/default.jpg</v>
      </c>
      <c r="BC2380" s="29" t="str">
        <f t="shared" si="371"/>
        <v>image/jpeg</v>
      </c>
      <c r="BD2380" s="29" t="str">
        <f t="shared" si="376"/>
        <v>presentation/thumbnail</v>
      </c>
    </row>
    <row r="2381" spans="1:56" ht="12.75" customHeight="1">
      <c r="A2381" s="29">
        <v>1</v>
      </c>
      <c r="B2381" s="29">
        <v>0</v>
      </c>
      <c r="C2381" t="s">
        <v>10577</v>
      </c>
      <c r="D2381" s="29" t="s">
        <v>10578</v>
      </c>
      <c r="E2381" s="29"/>
      <c r="F2381" s="29" t="s">
        <v>9630</v>
      </c>
      <c r="G2381" s="29"/>
      <c r="H2381" s="29"/>
      <c r="I2381" s="402" t="s">
        <v>5392</v>
      </c>
      <c r="J2381" s="406" t="s">
        <v>10573</v>
      </c>
      <c r="K2381" s="29"/>
      <c r="L2381" s="29"/>
      <c r="M2381" s="311"/>
      <c r="N2381" s="29" t="s">
        <v>1390</v>
      </c>
      <c r="O2381" s="29"/>
      <c r="P2381" s="25"/>
      <c r="Q2381" s="25"/>
      <c r="R2381" s="29" t="s">
        <v>10569</v>
      </c>
      <c r="S2381" s="29"/>
      <c r="T2381" s="29"/>
      <c r="U2381" t="s">
        <v>10570</v>
      </c>
      <c r="V2381" t="s">
        <v>3705</v>
      </c>
      <c r="W2381" s="29"/>
      <c r="X2381" s="349"/>
      <c r="Y2381" s="29"/>
      <c r="Z2381" s="29" t="s">
        <v>1218</v>
      </c>
      <c r="AA2381" s="29" t="s">
        <v>1170</v>
      </c>
      <c r="AB2381" s="29"/>
      <c r="AC2381" s="29"/>
      <c r="AD2381" s="29"/>
      <c r="AE2381" s="29" t="s">
        <v>2950</v>
      </c>
      <c r="AG2381" s="38">
        <v>1</v>
      </c>
      <c r="AH2381" s="38" t="s">
        <v>4439</v>
      </c>
      <c r="AI2381" s="38" t="s">
        <v>4440</v>
      </c>
      <c r="AJ2381" s="38" t="s">
        <v>4799</v>
      </c>
      <c r="AO2381" s="29" t="s">
        <v>4442</v>
      </c>
      <c r="AR2381" s="29" t="str">
        <f t="shared" si="377"/>
        <v>0</v>
      </c>
      <c r="AS2381" s="29">
        <f t="shared" si="378"/>
        <v>0</v>
      </c>
      <c r="AT2381" s="29">
        <v>0</v>
      </c>
      <c r="AW2381" s="29" t="str">
        <f t="shared" si="380"/>
        <v/>
      </c>
      <c r="AX2381" s="29" t="str">
        <f t="shared" si="372"/>
        <v/>
      </c>
      <c r="AY2381" s="29" t="str">
        <f t="shared" si="379"/>
        <v>https://media.mediathek-tanz-theater.de/iiif/2/nvt_img-415-005-002.JP2</v>
      </c>
      <c r="AZ2381" s="29" t="str">
        <f t="shared" si="373"/>
        <v>image/jp2</v>
      </c>
      <c r="BA2381" s="29" t="str">
        <f t="shared" si="374"/>
        <v>presentation/iiif</v>
      </c>
      <c r="BB2381" s="29" t="str">
        <f t="shared" si="375"/>
        <v>https://media.mediathek-tanz-theater.de/iiif/2/nvt_img-415-005-002.JP2/full/100,/0/default.jpg</v>
      </c>
      <c r="BC2381" s="29" t="str">
        <f t="shared" si="371"/>
        <v>image/jpeg</v>
      </c>
      <c r="BD2381" s="29" t="str">
        <f t="shared" si="376"/>
        <v>presentation/thumbnail</v>
      </c>
    </row>
    <row r="2382" spans="1:56" ht="12.75" customHeight="1">
      <c r="A2382" s="29">
        <v>1</v>
      </c>
      <c r="B2382" s="29">
        <v>0</v>
      </c>
      <c r="C2382" t="s">
        <v>10579</v>
      </c>
      <c r="D2382" s="29" t="s">
        <v>10580</v>
      </c>
      <c r="E2382" s="29"/>
      <c r="F2382" s="29" t="s">
        <v>9630</v>
      </c>
      <c r="G2382" s="29"/>
      <c r="H2382" s="29"/>
      <c r="I2382" s="402" t="s">
        <v>5392</v>
      </c>
      <c r="J2382" s="406" t="s">
        <v>10573</v>
      </c>
      <c r="K2382" s="29"/>
      <c r="L2382" s="29"/>
      <c r="M2382" s="311"/>
      <c r="N2382" s="29" t="s">
        <v>1390</v>
      </c>
      <c r="O2382" s="29"/>
      <c r="P2382" s="25"/>
      <c r="Q2382" s="25"/>
      <c r="R2382" s="29" t="s">
        <v>10569</v>
      </c>
      <c r="S2382" s="29"/>
      <c r="T2382" s="29"/>
      <c r="U2382" t="s">
        <v>10570</v>
      </c>
      <c r="V2382" t="s">
        <v>3705</v>
      </c>
      <c r="W2382" s="29"/>
      <c r="X2382" s="349"/>
      <c r="Y2382" s="29"/>
      <c r="Z2382" s="29" t="s">
        <v>1218</v>
      </c>
      <c r="AA2382" s="29" t="s">
        <v>1170</v>
      </c>
      <c r="AB2382" s="29"/>
      <c r="AC2382" s="29"/>
      <c r="AD2382" s="29"/>
      <c r="AE2382" s="29" t="s">
        <v>2950</v>
      </c>
      <c r="AG2382" s="38">
        <v>1</v>
      </c>
      <c r="AH2382" s="38" t="s">
        <v>4439</v>
      </c>
      <c r="AI2382" s="38" t="s">
        <v>4440</v>
      </c>
      <c r="AJ2382" s="38" t="s">
        <v>4799</v>
      </c>
      <c r="AO2382" s="29" t="s">
        <v>4442</v>
      </c>
      <c r="AR2382" s="29" t="str">
        <f t="shared" si="377"/>
        <v>0</v>
      </c>
      <c r="AS2382" s="29">
        <f t="shared" si="378"/>
        <v>0</v>
      </c>
      <c r="AT2382" s="29">
        <v>0</v>
      </c>
      <c r="AW2382" s="29" t="str">
        <f t="shared" si="380"/>
        <v/>
      </c>
      <c r="AX2382" s="29" t="str">
        <f t="shared" si="372"/>
        <v/>
      </c>
      <c r="AY2382" s="29" t="str">
        <f t="shared" si="379"/>
        <v>https://media.mediathek-tanz-theater.de/iiif/2/nvt_img-415-005-003.JP2</v>
      </c>
      <c r="AZ2382" s="29" t="str">
        <f t="shared" si="373"/>
        <v>image/jp2</v>
      </c>
      <c r="BA2382" s="29" t="str">
        <f t="shared" si="374"/>
        <v>presentation/iiif</v>
      </c>
      <c r="BB2382" s="29" t="str">
        <f t="shared" si="375"/>
        <v>https://media.mediathek-tanz-theater.de/iiif/2/nvt_img-415-005-003.JP2/full/100,/0/default.jpg</v>
      </c>
      <c r="BC2382" s="29" t="str">
        <f t="shared" si="371"/>
        <v>image/jpeg</v>
      </c>
      <c r="BD2382" s="29" t="str">
        <f t="shared" si="376"/>
        <v>presentation/thumbnail</v>
      </c>
    </row>
    <row r="2383" spans="1:56" ht="12.75" customHeight="1">
      <c r="A2383" s="29">
        <v>1</v>
      </c>
      <c r="B2383" s="29">
        <v>0</v>
      </c>
      <c r="C2383" t="s">
        <v>10581</v>
      </c>
      <c r="D2383" s="29" t="s">
        <v>10582</v>
      </c>
      <c r="E2383" s="29"/>
      <c r="F2383" s="29" t="s">
        <v>9630</v>
      </c>
      <c r="G2383" s="29"/>
      <c r="H2383" s="29"/>
      <c r="I2383" s="402" t="s">
        <v>5392</v>
      </c>
      <c r="J2383" s="406" t="s">
        <v>10573</v>
      </c>
      <c r="K2383" s="29"/>
      <c r="L2383" s="29"/>
      <c r="M2383" s="311"/>
      <c r="N2383" s="29" t="s">
        <v>1390</v>
      </c>
      <c r="O2383" s="29"/>
      <c r="P2383" s="25"/>
      <c r="Q2383" s="25"/>
      <c r="R2383" s="29" t="s">
        <v>10569</v>
      </c>
      <c r="S2383" s="29"/>
      <c r="T2383" s="29"/>
      <c r="U2383" t="s">
        <v>10570</v>
      </c>
      <c r="V2383" t="s">
        <v>3705</v>
      </c>
      <c r="W2383" s="29"/>
      <c r="X2383" s="349"/>
      <c r="Y2383" s="29"/>
      <c r="Z2383" s="29" t="s">
        <v>1218</v>
      </c>
      <c r="AA2383" s="29" t="s">
        <v>1170</v>
      </c>
      <c r="AB2383" s="29"/>
      <c r="AC2383" s="29"/>
      <c r="AD2383" s="29"/>
      <c r="AE2383" s="29" t="s">
        <v>2950</v>
      </c>
      <c r="AG2383" s="38">
        <v>1</v>
      </c>
      <c r="AH2383" s="38" t="s">
        <v>4439</v>
      </c>
      <c r="AI2383" s="38" t="s">
        <v>4440</v>
      </c>
      <c r="AJ2383" s="38" t="s">
        <v>4799</v>
      </c>
      <c r="AO2383" s="29" t="s">
        <v>4442</v>
      </c>
      <c r="AR2383" s="29" t="str">
        <f t="shared" si="377"/>
        <v>0</v>
      </c>
      <c r="AS2383" s="29">
        <f t="shared" si="378"/>
        <v>0</v>
      </c>
      <c r="AT2383" s="29">
        <v>0</v>
      </c>
      <c r="AW2383" s="29" t="str">
        <f t="shared" si="380"/>
        <v/>
      </c>
      <c r="AX2383" s="29" t="str">
        <f t="shared" si="372"/>
        <v/>
      </c>
      <c r="AY2383" s="29" t="str">
        <f t="shared" si="379"/>
        <v>https://media.mediathek-tanz-theater.de/iiif/2/nvt_img-415-005-004.JP2</v>
      </c>
      <c r="AZ2383" s="29" t="str">
        <f t="shared" si="373"/>
        <v>image/jp2</v>
      </c>
      <c r="BA2383" s="29" t="str">
        <f t="shared" si="374"/>
        <v>presentation/iiif</v>
      </c>
      <c r="BB2383" s="29" t="str">
        <f t="shared" si="375"/>
        <v>https://media.mediathek-tanz-theater.de/iiif/2/nvt_img-415-005-004.JP2/full/100,/0/default.jpg</v>
      </c>
      <c r="BC2383" s="29" t="str">
        <f t="shared" si="371"/>
        <v>image/jpeg</v>
      </c>
      <c r="BD2383" s="29" t="str">
        <f t="shared" si="376"/>
        <v>presentation/thumbnail</v>
      </c>
    </row>
    <row r="2384" spans="1:56" ht="12.75" customHeight="1">
      <c r="A2384" s="29">
        <v>1</v>
      </c>
      <c r="B2384" s="29">
        <v>0</v>
      </c>
      <c r="C2384" t="s">
        <v>10583</v>
      </c>
      <c r="D2384" s="29" t="s">
        <v>10584</v>
      </c>
      <c r="E2384" s="29"/>
      <c r="F2384" s="29" t="s">
        <v>9630</v>
      </c>
      <c r="G2384" s="29"/>
      <c r="H2384" s="29"/>
      <c r="I2384" s="402" t="s">
        <v>5392</v>
      </c>
      <c r="J2384" s="406" t="s">
        <v>10573</v>
      </c>
      <c r="K2384" s="29"/>
      <c r="L2384" s="29"/>
      <c r="M2384" s="311"/>
      <c r="N2384" s="29" t="s">
        <v>1390</v>
      </c>
      <c r="O2384" s="29"/>
      <c r="P2384" s="25"/>
      <c r="Q2384" s="25"/>
      <c r="R2384" s="29" t="s">
        <v>10569</v>
      </c>
      <c r="S2384" s="29"/>
      <c r="T2384" s="29"/>
      <c r="U2384" t="s">
        <v>10570</v>
      </c>
      <c r="V2384" t="s">
        <v>3705</v>
      </c>
      <c r="W2384" s="29"/>
      <c r="X2384" s="349"/>
      <c r="Y2384" s="29"/>
      <c r="Z2384" s="29" t="s">
        <v>1218</v>
      </c>
      <c r="AA2384" s="29" t="s">
        <v>1170</v>
      </c>
      <c r="AB2384" s="29"/>
      <c r="AC2384" s="29"/>
      <c r="AD2384" s="29"/>
      <c r="AE2384" s="29" t="s">
        <v>2950</v>
      </c>
      <c r="AG2384" s="38">
        <v>1</v>
      </c>
      <c r="AH2384" s="38" t="s">
        <v>4439</v>
      </c>
      <c r="AI2384" s="38" t="s">
        <v>4440</v>
      </c>
      <c r="AJ2384" s="38" t="s">
        <v>4799</v>
      </c>
      <c r="AO2384" s="29" t="s">
        <v>4442</v>
      </c>
      <c r="AR2384" s="29" t="str">
        <f t="shared" si="377"/>
        <v>0</v>
      </c>
      <c r="AS2384" s="29">
        <f t="shared" si="378"/>
        <v>0</v>
      </c>
      <c r="AT2384" s="29">
        <v>0</v>
      </c>
      <c r="AW2384" s="29" t="str">
        <f t="shared" si="380"/>
        <v/>
      </c>
      <c r="AX2384" s="29" t="str">
        <f t="shared" si="372"/>
        <v/>
      </c>
      <c r="AY2384" s="29" t="str">
        <f t="shared" si="379"/>
        <v>https://media.mediathek-tanz-theater.de/iiif/2/nvt_img-415-005-005.JP2</v>
      </c>
      <c r="AZ2384" s="29" t="str">
        <f t="shared" si="373"/>
        <v>image/jp2</v>
      </c>
      <c r="BA2384" s="29" t="str">
        <f t="shared" si="374"/>
        <v>presentation/iiif</v>
      </c>
      <c r="BB2384" s="29" t="str">
        <f t="shared" si="375"/>
        <v>https://media.mediathek-tanz-theater.de/iiif/2/nvt_img-415-005-005.JP2/full/100,/0/default.jpg</v>
      </c>
      <c r="BC2384" s="29" t="str">
        <f t="shared" si="371"/>
        <v>image/jpeg</v>
      </c>
      <c r="BD2384" s="29" t="str">
        <f t="shared" si="376"/>
        <v>presentation/thumbnail</v>
      </c>
    </row>
    <row r="2385" spans="1:56" ht="12.75" customHeight="1">
      <c r="A2385" s="29">
        <v>1</v>
      </c>
      <c r="B2385" s="29">
        <v>0</v>
      </c>
      <c r="C2385" t="s">
        <v>10585</v>
      </c>
      <c r="D2385" s="29" t="s">
        <v>10586</v>
      </c>
      <c r="E2385" s="29"/>
      <c r="F2385" s="29" t="s">
        <v>9630</v>
      </c>
      <c r="G2385" s="29"/>
      <c r="H2385" s="29"/>
      <c r="I2385" s="402" t="s">
        <v>5392</v>
      </c>
      <c r="J2385" s="406" t="s">
        <v>10573</v>
      </c>
      <c r="K2385" s="29"/>
      <c r="L2385" s="29"/>
      <c r="M2385" s="311"/>
      <c r="N2385" s="29" t="s">
        <v>1390</v>
      </c>
      <c r="O2385" s="29"/>
      <c r="P2385" s="25"/>
      <c r="Q2385" s="25"/>
      <c r="R2385" s="29"/>
      <c r="S2385" s="29"/>
      <c r="T2385" s="29"/>
      <c r="U2385"/>
      <c r="V2385" t="s">
        <v>3705</v>
      </c>
      <c r="W2385" s="29"/>
      <c r="X2385" s="349"/>
      <c r="Y2385" s="29"/>
      <c r="Z2385" s="29" t="s">
        <v>1218</v>
      </c>
      <c r="AA2385" s="29" t="s">
        <v>1170</v>
      </c>
      <c r="AB2385" s="29"/>
      <c r="AC2385" s="29"/>
      <c r="AD2385" s="29"/>
      <c r="AE2385" s="29" t="s">
        <v>2950</v>
      </c>
      <c r="AG2385" s="38">
        <v>1</v>
      </c>
      <c r="AH2385" s="38" t="s">
        <v>4439</v>
      </c>
      <c r="AI2385" s="38" t="s">
        <v>4440</v>
      </c>
      <c r="AJ2385" s="38" t="s">
        <v>4799</v>
      </c>
      <c r="AO2385" s="29" t="s">
        <v>4442</v>
      </c>
      <c r="AR2385" s="29" t="str">
        <f t="shared" si="377"/>
        <v>0</v>
      </c>
      <c r="AS2385" s="29">
        <f t="shared" si="378"/>
        <v>0</v>
      </c>
      <c r="AT2385" s="29">
        <v>0</v>
      </c>
      <c r="AW2385" s="29" t="str">
        <f t="shared" si="380"/>
        <v/>
      </c>
      <c r="AX2385" s="29" t="str">
        <f t="shared" si="372"/>
        <v/>
      </c>
      <c r="AY2385" s="29" t="str">
        <f t="shared" si="379"/>
        <v>https://media.mediathek-tanz-theater.de/iiif/2/nvt_img-415-005-006.JP2</v>
      </c>
      <c r="AZ2385" s="29" t="str">
        <f t="shared" si="373"/>
        <v>image/jp2</v>
      </c>
      <c r="BA2385" s="29" t="str">
        <f t="shared" si="374"/>
        <v>presentation/iiif</v>
      </c>
      <c r="BB2385" s="29" t="str">
        <f t="shared" si="375"/>
        <v>https://media.mediathek-tanz-theater.de/iiif/2/nvt_img-415-005-006.JP2/full/100,/0/default.jpg</v>
      </c>
      <c r="BC2385" s="29" t="str">
        <f t="shared" si="371"/>
        <v>image/jpeg</v>
      </c>
      <c r="BD2385" s="29" t="str">
        <f t="shared" si="376"/>
        <v>presentation/thumbnail</v>
      </c>
    </row>
    <row r="2386" spans="1:56" ht="12.75" customHeight="1">
      <c r="A2386" s="29">
        <v>1</v>
      </c>
      <c r="B2386" s="29">
        <v>0</v>
      </c>
      <c r="C2386" t="s">
        <v>10587</v>
      </c>
      <c r="D2386" s="29" t="s">
        <v>10588</v>
      </c>
      <c r="E2386" s="29"/>
      <c r="F2386" s="29" t="s">
        <v>9630</v>
      </c>
      <c r="G2386" s="29"/>
      <c r="H2386" s="29"/>
      <c r="I2386" s="402" t="s">
        <v>4438</v>
      </c>
      <c r="J2386" s="406" t="s">
        <v>10510</v>
      </c>
      <c r="K2386" s="29"/>
      <c r="L2386" s="29"/>
      <c r="M2386" s="311"/>
      <c r="N2386" s="29" t="s">
        <v>1390</v>
      </c>
      <c r="O2386" s="29"/>
      <c r="P2386" s="25"/>
      <c r="Q2386" s="25"/>
      <c r="R2386" s="29"/>
      <c r="S2386" s="29"/>
      <c r="T2386" s="29"/>
      <c r="U2386"/>
      <c r="V2386" t="s">
        <v>3705</v>
      </c>
      <c r="W2386" s="29"/>
      <c r="X2386" s="349"/>
      <c r="Y2386" s="29"/>
      <c r="Z2386" s="29" t="s">
        <v>1218</v>
      </c>
      <c r="AA2386" s="29" t="s">
        <v>1170</v>
      </c>
      <c r="AB2386" s="29"/>
      <c r="AC2386" s="29"/>
      <c r="AD2386" s="29"/>
      <c r="AE2386" s="29" t="s">
        <v>2950</v>
      </c>
      <c r="AG2386" s="38">
        <v>1</v>
      </c>
      <c r="AH2386" s="38" t="s">
        <v>4439</v>
      </c>
      <c r="AI2386" s="38" t="s">
        <v>4440</v>
      </c>
      <c r="AJ2386" s="38" t="s">
        <v>9656</v>
      </c>
      <c r="AO2386" s="29" t="s">
        <v>4442</v>
      </c>
      <c r="AR2386" s="29" t="str">
        <f t="shared" si="377"/>
        <v>1</v>
      </c>
      <c r="AS2386" s="29">
        <f t="shared" si="378"/>
        <v>0</v>
      </c>
      <c r="AT2386" s="29">
        <v>0</v>
      </c>
      <c r="AW2386" s="29" t="str">
        <f t="shared" si="380"/>
        <v/>
      </c>
      <c r="AX2386" s="29" t="str">
        <f t="shared" si="372"/>
        <v/>
      </c>
      <c r="AY2386" s="29" t="str">
        <f t="shared" si="379"/>
        <v>https://media.mediathek-tanz-theater.de/iiif/2/nvt_img-415-006.JP2</v>
      </c>
      <c r="AZ2386" s="29" t="str">
        <f t="shared" si="373"/>
        <v>image/jp2</v>
      </c>
      <c r="BA2386" s="29" t="str">
        <f t="shared" si="374"/>
        <v>presentation/iiif</v>
      </c>
      <c r="BB2386" s="29" t="str">
        <f t="shared" si="375"/>
        <v>https://media.mediathek-tanz-theater.de/iiif/2/nvt_img-415-006.JP2/full/100,/0/default.jpg</v>
      </c>
      <c r="BC2386" s="29" t="str">
        <f t="shared" si="371"/>
        <v>image/jpeg</v>
      </c>
      <c r="BD2386" s="29" t="str">
        <f t="shared" si="376"/>
        <v>presentation/thumbnail</v>
      </c>
    </row>
    <row r="2387" spans="1:56" ht="12.75" customHeight="1">
      <c r="A2387" s="29">
        <v>1</v>
      </c>
      <c r="B2387" s="29">
        <v>0</v>
      </c>
      <c r="C2387" t="s">
        <v>10589</v>
      </c>
      <c r="D2387" s="29" t="s">
        <v>10590</v>
      </c>
      <c r="E2387" s="29"/>
      <c r="F2387" s="29" t="s">
        <v>9630</v>
      </c>
      <c r="G2387" s="29"/>
      <c r="H2387" s="29"/>
      <c r="I2387" s="402" t="s">
        <v>5392</v>
      </c>
      <c r="J2387" s="406" t="s">
        <v>10587</v>
      </c>
      <c r="K2387" s="29"/>
      <c r="L2387" s="29"/>
      <c r="M2387" s="311"/>
      <c r="N2387" s="29" t="s">
        <v>1390</v>
      </c>
      <c r="O2387" s="29"/>
      <c r="P2387" s="25"/>
      <c r="Q2387" s="25"/>
      <c r="R2387" s="29"/>
      <c r="S2387" s="29"/>
      <c r="T2387" s="29"/>
      <c r="U2387"/>
      <c r="V2387" t="s">
        <v>3705</v>
      </c>
      <c r="W2387" s="29"/>
      <c r="X2387" s="349"/>
      <c r="Y2387" s="29"/>
      <c r="Z2387" s="29" t="s">
        <v>1218</v>
      </c>
      <c r="AA2387" s="29" t="s">
        <v>1170</v>
      </c>
      <c r="AB2387" s="29"/>
      <c r="AC2387" s="29"/>
      <c r="AD2387" s="29"/>
      <c r="AE2387" s="29" t="s">
        <v>2950</v>
      </c>
      <c r="AG2387" s="38">
        <v>1</v>
      </c>
      <c r="AH2387" s="38" t="s">
        <v>4439</v>
      </c>
      <c r="AI2387" s="38" t="s">
        <v>4440</v>
      </c>
      <c r="AJ2387" s="38" t="s">
        <v>4799</v>
      </c>
      <c r="AO2387" s="29" t="s">
        <v>4442</v>
      </c>
      <c r="AR2387" s="29" t="str">
        <f t="shared" si="377"/>
        <v>0</v>
      </c>
      <c r="AS2387" s="29">
        <f t="shared" si="378"/>
        <v>0</v>
      </c>
      <c r="AT2387" s="29">
        <v>0</v>
      </c>
      <c r="AW2387" s="29" t="str">
        <f t="shared" si="380"/>
        <v/>
      </c>
      <c r="AX2387" s="29" t="str">
        <f t="shared" si="372"/>
        <v/>
      </c>
      <c r="AY2387" s="29" t="str">
        <f t="shared" si="379"/>
        <v>https://media.mediathek-tanz-theater.de/iiif/2/nvt_img-415-006-001.JP2</v>
      </c>
      <c r="AZ2387" s="29" t="str">
        <f t="shared" si="373"/>
        <v>image/jp2</v>
      </c>
      <c r="BA2387" s="29" t="str">
        <f t="shared" si="374"/>
        <v>presentation/iiif</v>
      </c>
      <c r="BB2387" s="29" t="str">
        <f t="shared" si="375"/>
        <v>https://media.mediathek-tanz-theater.de/iiif/2/nvt_img-415-006-001.JP2/full/100,/0/default.jpg</v>
      </c>
      <c r="BC2387" s="29" t="str">
        <f t="shared" si="371"/>
        <v>image/jpeg</v>
      </c>
      <c r="BD2387" s="29" t="str">
        <f t="shared" si="376"/>
        <v>presentation/thumbnail</v>
      </c>
    </row>
    <row r="2388" spans="1:56" ht="12.75" customHeight="1">
      <c r="A2388" s="29">
        <v>1</v>
      </c>
      <c r="B2388" s="29">
        <v>0</v>
      </c>
      <c r="C2388" t="s">
        <v>10591</v>
      </c>
      <c r="D2388" s="29" t="s">
        <v>10592</v>
      </c>
      <c r="E2388" s="29"/>
      <c r="F2388" s="29" t="s">
        <v>9630</v>
      </c>
      <c r="G2388" s="29"/>
      <c r="H2388" s="29"/>
      <c r="I2388" s="402" t="s">
        <v>5392</v>
      </c>
      <c r="J2388" s="406" t="s">
        <v>10587</v>
      </c>
      <c r="K2388" s="29"/>
      <c r="L2388" s="29"/>
      <c r="M2388" s="311"/>
      <c r="N2388" s="29" t="s">
        <v>1390</v>
      </c>
      <c r="O2388" s="29"/>
      <c r="P2388" s="25"/>
      <c r="Q2388" s="25"/>
      <c r="R2388" s="29"/>
      <c r="S2388" s="29"/>
      <c r="T2388" s="29"/>
      <c r="U2388"/>
      <c r="V2388" t="s">
        <v>3705</v>
      </c>
      <c r="W2388" s="29"/>
      <c r="X2388" s="349"/>
      <c r="Y2388" s="29"/>
      <c r="Z2388" s="29" t="s">
        <v>1218</v>
      </c>
      <c r="AA2388" s="29" t="s">
        <v>1170</v>
      </c>
      <c r="AB2388" s="29"/>
      <c r="AC2388" s="29"/>
      <c r="AD2388" s="29"/>
      <c r="AE2388" s="29" t="s">
        <v>2950</v>
      </c>
      <c r="AG2388" s="38">
        <v>1</v>
      </c>
      <c r="AH2388" s="38" t="s">
        <v>4439</v>
      </c>
      <c r="AI2388" s="38" t="s">
        <v>4440</v>
      </c>
      <c r="AJ2388" s="38" t="s">
        <v>4799</v>
      </c>
      <c r="AO2388" s="29" t="s">
        <v>4442</v>
      </c>
      <c r="AR2388" s="29" t="str">
        <f t="shared" si="377"/>
        <v>0</v>
      </c>
      <c r="AS2388" s="29">
        <f t="shared" si="378"/>
        <v>0</v>
      </c>
      <c r="AT2388" s="29">
        <v>0</v>
      </c>
      <c r="AW2388" s="29" t="str">
        <f t="shared" si="380"/>
        <v/>
      </c>
      <c r="AX2388" s="29" t="str">
        <f t="shared" si="372"/>
        <v/>
      </c>
      <c r="AY2388" s="29" t="str">
        <f t="shared" si="379"/>
        <v>https://media.mediathek-tanz-theater.de/iiif/2/nvt_img-415-006-002.JP2</v>
      </c>
      <c r="AZ2388" s="29" t="str">
        <f t="shared" si="373"/>
        <v>image/jp2</v>
      </c>
      <c r="BA2388" s="29" t="str">
        <f t="shared" si="374"/>
        <v>presentation/iiif</v>
      </c>
      <c r="BB2388" s="29" t="str">
        <f t="shared" si="375"/>
        <v>https://media.mediathek-tanz-theater.de/iiif/2/nvt_img-415-006-002.JP2/full/100,/0/default.jpg</v>
      </c>
      <c r="BC2388" s="29" t="str">
        <f t="shared" si="371"/>
        <v>image/jpeg</v>
      </c>
      <c r="BD2388" s="29" t="str">
        <f t="shared" si="376"/>
        <v>presentation/thumbnail</v>
      </c>
    </row>
    <row r="2389" spans="1:56" ht="12.75" customHeight="1">
      <c r="A2389" s="29">
        <v>1</v>
      </c>
      <c r="B2389" s="29">
        <v>0</v>
      </c>
      <c r="C2389" t="s">
        <v>10593</v>
      </c>
      <c r="D2389" s="29" t="s">
        <v>10594</v>
      </c>
      <c r="E2389" s="29"/>
      <c r="F2389" s="29" t="s">
        <v>9630</v>
      </c>
      <c r="G2389" s="29"/>
      <c r="H2389" s="29"/>
      <c r="I2389" s="402" t="s">
        <v>5392</v>
      </c>
      <c r="J2389" s="406" t="s">
        <v>10587</v>
      </c>
      <c r="K2389" s="29"/>
      <c r="L2389" s="29"/>
      <c r="M2389" s="311"/>
      <c r="N2389" s="29" t="s">
        <v>1390</v>
      </c>
      <c r="O2389" s="29"/>
      <c r="P2389" s="25"/>
      <c r="Q2389" s="25"/>
      <c r="R2389" s="29"/>
      <c r="S2389" s="29"/>
      <c r="T2389" s="29"/>
      <c r="U2389"/>
      <c r="V2389" t="s">
        <v>3705</v>
      </c>
      <c r="W2389" s="29"/>
      <c r="X2389" s="349"/>
      <c r="Y2389" s="29"/>
      <c r="Z2389" s="29" t="s">
        <v>1218</v>
      </c>
      <c r="AA2389" s="29" t="s">
        <v>1170</v>
      </c>
      <c r="AB2389" s="29"/>
      <c r="AC2389" s="29"/>
      <c r="AD2389" s="29"/>
      <c r="AE2389" s="29" t="s">
        <v>2950</v>
      </c>
      <c r="AG2389" s="38">
        <v>1</v>
      </c>
      <c r="AH2389" s="38" t="s">
        <v>4439</v>
      </c>
      <c r="AI2389" s="38" t="s">
        <v>4440</v>
      </c>
      <c r="AJ2389" s="38" t="s">
        <v>4799</v>
      </c>
      <c r="AO2389" s="29" t="s">
        <v>4442</v>
      </c>
      <c r="AR2389" s="29" t="str">
        <f t="shared" si="377"/>
        <v>0</v>
      </c>
      <c r="AS2389" s="29">
        <f t="shared" si="378"/>
        <v>0</v>
      </c>
      <c r="AT2389" s="29">
        <v>0</v>
      </c>
      <c r="AW2389" s="29" t="str">
        <f t="shared" si="380"/>
        <v/>
      </c>
      <c r="AX2389" s="29" t="str">
        <f t="shared" si="372"/>
        <v/>
      </c>
      <c r="AY2389" s="29" t="str">
        <f t="shared" si="379"/>
        <v>https://media.mediathek-tanz-theater.de/iiif/2/nvt_img-415-006-003.JP2</v>
      </c>
      <c r="AZ2389" s="29" t="str">
        <f t="shared" si="373"/>
        <v>image/jp2</v>
      </c>
      <c r="BA2389" s="29" t="str">
        <f t="shared" si="374"/>
        <v>presentation/iiif</v>
      </c>
      <c r="BB2389" s="29" t="str">
        <f t="shared" si="375"/>
        <v>https://media.mediathek-tanz-theater.de/iiif/2/nvt_img-415-006-003.JP2/full/100,/0/default.jpg</v>
      </c>
      <c r="BC2389" s="29" t="str">
        <f t="shared" si="371"/>
        <v>image/jpeg</v>
      </c>
      <c r="BD2389" s="29" t="str">
        <f t="shared" si="376"/>
        <v>presentation/thumbnail</v>
      </c>
    </row>
    <row r="2390" spans="1:56" ht="12.75" customHeight="1">
      <c r="A2390" s="29">
        <v>1</v>
      </c>
      <c r="B2390" s="29">
        <v>0</v>
      </c>
      <c r="C2390" t="s">
        <v>10595</v>
      </c>
      <c r="D2390" s="29" t="s">
        <v>10596</v>
      </c>
      <c r="E2390" s="29"/>
      <c r="F2390" s="29" t="s">
        <v>9630</v>
      </c>
      <c r="G2390" s="29"/>
      <c r="H2390" s="29"/>
      <c r="I2390" s="402" t="s">
        <v>5392</v>
      </c>
      <c r="J2390" s="406" t="s">
        <v>10587</v>
      </c>
      <c r="K2390" s="29"/>
      <c r="L2390" s="29"/>
      <c r="M2390" s="311"/>
      <c r="N2390" s="29" t="s">
        <v>1390</v>
      </c>
      <c r="O2390" s="29"/>
      <c r="P2390" s="25"/>
      <c r="Q2390" s="25"/>
      <c r="R2390" s="29"/>
      <c r="S2390" s="29"/>
      <c r="T2390" s="29"/>
      <c r="U2390"/>
      <c r="V2390" t="s">
        <v>3705</v>
      </c>
      <c r="W2390" s="29"/>
      <c r="X2390" s="349"/>
      <c r="Y2390" s="29"/>
      <c r="Z2390" s="29" t="s">
        <v>1218</v>
      </c>
      <c r="AA2390" s="29" t="s">
        <v>1170</v>
      </c>
      <c r="AB2390" s="29"/>
      <c r="AC2390" s="29"/>
      <c r="AD2390" s="29"/>
      <c r="AE2390" s="29" t="s">
        <v>2950</v>
      </c>
      <c r="AG2390" s="38">
        <v>1</v>
      </c>
      <c r="AH2390" s="38" t="s">
        <v>4439</v>
      </c>
      <c r="AI2390" s="38" t="s">
        <v>4440</v>
      </c>
      <c r="AJ2390" s="38" t="s">
        <v>4799</v>
      </c>
      <c r="AO2390" s="29" t="s">
        <v>4442</v>
      </c>
      <c r="AR2390" s="29" t="str">
        <f t="shared" si="377"/>
        <v>0</v>
      </c>
      <c r="AS2390" s="29">
        <f t="shared" si="378"/>
        <v>0</v>
      </c>
      <c r="AT2390" s="29">
        <v>0</v>
      </c>
      <c r="AW2390" s="29" t="str">
        <f t="shared" si="380"/>
        <v/>
      </c>
      <c r="AX2390" s="29" t="str">
        <f t="shared" si="372"/>
        <v/>
      </c>
      <c r="AY2390" s="29" t="str">
        <f t="shared" si="379"/>
        <v>https://media.mediathek-tanz-theater.de/iiif/2/nvt_img-415-006-004.JP2</v>
      </c>
      <c r="AZ2390" s="29" t="str">
        <f t="shared" si="373"/>
        <v>image/jp2</v>
      </c>
      <c r="BA2390" s="29" t="str">
        <f t="shared" si="374"/>
        <v>presentation/iiif</v>
      </c>
      <c r="BB2390" s="29" t="str">
        <f t="shared" si="375"/>
        <v>https://media.mediathek-tanz-theater.de/iiif/2/nvt_img-415-006-004.JP2/full/100,/0/default.jpg</v>
      </c>
      <c r="BC2390" s="29" t="str">
        <f t="shared" si="371"/>
        <v>image/jpeg</v>
      </c>
      <c r="BD2390" s="29" t="str">
        <f t="shared" si="376"/>
        <v>presentation/thumbnail</v>
      </c>
    </row>
    <row r="2391" spans="1:56" ht="12.75" customHeight="1">
      <c r="A2391" s="29">
        <v>1</v>
      </c>
      <c r="B2391" s="29">
        <v>0</v>
      </c>
      <c r="C2391" t="s">
        <v>10597</v>
      </c>
      <c r="D2391" s="29" t="s">
        <v>10598</v>
      </c>
      <c r="E2391" s="29"/>
      <c r="F2391" s="29" t="s">
        <v>9630</v>
      </c>
      <c r="G2391" s="29"/>
      <c r="H2391" s="29"/>
      <c r="I2391" s="402" t="s">
        <v>5392</v>
      </c>
      <c r="J2391" s="406" t="s">
        <v>10587</v>
      </c>
      <c r="K2391" s="29"/>
      <c r="L2391" s="29"/>
      <c r="M2391" s="311"/>
      <c r="N2391" s="29" t="s">
        <v>1390</v>
      </c>
      <c r="O2391" s="29"/>
      <c r="P2391" s="25"/>
      <c r="Q2391" s="25"/>
      <c r="R2391" s="29"/>
      <c r="S2391" s="29"/>
      <c r="T2391" s="29"/>
      <c r="U2391"/>
      <c r="V2391" t="s">
        <v>3705</v>
      </c>
      <c r="W2391" s="29"/>
      <c r="X2391" s="349"/>
      <c r="Y2391" s="29"/>
      <c r="Z2391" s="29" t="s">
        <v>1218</v>
      </c>
      <c r="AA2391" s="29" t="s">
        <v>1170</v>
      </c>
      <c r="AB2391" s="29"/>
      <c r="AC2391" s="29"/>
      <c r="AD2391" s="29"/>
      <c r="AE2391" s="29" t="s">
        <v>2950</v>
      </c>
      <c r="AG2391" s="38">
        <v>1</v>
      </c>
      <c r="AH2391" s="38" t="s">
        <v>4439</v>
      </c>
      <c r="AI2391" s="38" t="s">
        <v>4440</v>
      </c>
      <c r="AJ2391" s="38" t="s">
        <v>4799</v>
      </c>
      <c r="AO2391" s="29" t="s">
        <v>4442</v>
      </c>
      <c r="AR2391" s="29" t="str">
        <f t="shared" si="377"/>
        <v>0</v>
      </c>
      <c r="AS2391" s="29">
        <f t="shared" si="378"/>
        <v>0</v>
      </c>
      <c r="AT2391" s="29">
        <v>0</v>
      </c>
      <c r="AW2391" s="29" t="str">
        <f t="shared" si="380"/>
        <v/>
      </c>
      <c r="AX2391" s="29" t="str">
        <f t="shared" si="372"/>
        <v/>
      </c>
      <c r="AY2391" s="29" t="str">
        <f t="shared" si="379"/>
        <v>https://media.mediathek-tanz-theater.de/iiif/2/nvt_img-415-006-005.JP2</v>
      </c>
      <c r="AZ2391" s="29" t="str">
        <f t="shared" si="373"/>
        <v>image/jp2</v>
      </c>
      <c r="BA2391" s="29" t="str">
        <f t="shared" si="374"/>
        <v>presentation/iiif</v>
      </c>
      <c r="BB2391" s="29" t="str">
        <f t="shared" si="375"/>
        <v>https://media.mediathek-tanz-theater.de/iiif/2/nvt_img-415-006-005.JP2/full/100,/0/default.jpg</v>
      </c>
      <c r="BC2391" s="29" t="str">
        <f t="shared" si="371"/>
        <v>image/jpeg</v>
      </c>
      <c r="BD2391" s="29" t="str">
        <f t="shared" si="376"/>
        <v>presentation/thumbnail</v>
      </c>
    </row>
    <row r="2392" spans="1:56" ht="12.75" customHeight="1">
      <c r="A2392" s="29">
        <v>1</v>
      </c>
      <c r="B2392" s="29">
        <v>0</v>
      </c>
      <c r="C2392" t="s">
        <v>10599</v>
      </c>
      <c r="D2392" s="29" t="s">
        <v>10600</v>
      </c>
      <c r="E2392" s="29"/>
      <c r="F2392" s="29" t="s">
        <v>9630</v>
      </c>
      <c r="G2392" s="29"/>
      <c r="H2392" s="29"/>
      <c r="I2392" s="402" t="s">
        <v>5392</v>
      </c>
      <c r="J2392" s="406" t="s">
        <v>10587</v>
      </c>
      <c r="K2392" s="29"/>
      <c r="L2392" s="29"/>
      <c r="M2392" s="311"/>
      <c r="N2392" s="29" t="s">
        <v>1390</v>
      </c>
      <c r="O2392" s="29"/>
      <c r="P2392" s="25"/>
      <c r="Q2392" s="25"/>
      <c r="R2392" s="29"/>
      <c r="S2392" s="29"/>
      <c r="T2392" s="29"/>
      <c r="U2392"/>
      <c r="V2392" t="s">
        <v>3705</v>
      </c>
      <c r="W2392" s="29"/>
      <c r="X2392" s="349"/>
      <c r="Y2392" s="29"/>
      <c r="Z2392" s="29" t="s">
        <v>1218</v>
      </c>
      <c r="AA2392" s="29" t="s">
        <v>1170</v>
      </c>
      <c r="AB2392" s="29"/>
      <c r="AC2392" s="29"/>
      <c r="AD2392" s="29"/>
      <c r="AE2392" s="29" t="s">
        <v>2950</v>
      </c>
      <c r="AG2392" s="38">
        <v>1</v>
      </c>
      <c r="AH2392" s="38" t="s">
        <v>4439</v>
      </c>
      <c r="AI2392" s="38" t="s">
        <v>4440</v>
      </c>
      <c r="AJ2392" s="38" t="s">
        <v>4799</v>
      </c>
      <c r="AO2392" s="29" t="s">
        <v>4442</v>
      </c>
      <c r="AR2392" s="29" t="str">
        <f t="shared" si="377"/>
        <v>0</v>
      </c>
      <c r="AS2392" s="29">
        <f t="shared" si="378"/>
        <v>0</v>
      </c>
      <c r="AT2392" s="29">
        <v>0</v>
      </c>
      <c r="AW2392" s="29" t="str">
        <f t="shared" si="380"/>
        <v/>
      </c>
      <c r="AX2392" s="29" t="str">
        <f t="shared" si="372"/>
        <v/>
      </c>
      <c r="AY2392" s="29" t="str">
        <f t="shared" si="379"/>
        <v>https://media.mediathek-tanz-theater.de/iiif/2/nvt_img-415-006-006.JP2</v>
      </c>
      <c r="AZ2392" s="29" t="str">
        <f t="shared" si="373"/>
        <v>image/jp2</v>
      </c>
      <c r="BA2392" s="29" t="str">
        <f t="shared" si="374"/>
        <v>presentation/iiif</v>
      </c>
      <c r="BB2392" s="29" t="str">
        <f t="shared" si="375"/>
        <v>https://media.mediathek-tanz-theater.de/iiif/2/nvt_img-415-006-006.JP2/full/100,/0/default.jpg</v>
      </c>
      <c r="BC2392" s="29" t="str">
        <f t="shared" si="371"/>
        <v>image/jpeg</v>
      </c>
      <c r="BD2392" s="29" t="str">
        <f t="shared" si="376"/>
        <v>presentation/thumbnail</v>
      </c>
    </row>
    <row r="2393" spans="1:56" ht="12.75" customHeight="1">
      <c r="A2393" s="29">
        <v>1</v>
      </c>
      <c r="B2393" s="29">
        <v>0</v>
      </c>
      <c r="C2393" t="s">
        <v>10601</v>
      </c>
      <c r="D2393" s="29" t="s">
        <v>10602</v>
      </c>
      <c r="E2393" s="29"/>
      <c r="F2393" s="29" t="s">
        <v>9630</v>
      </c>
      <c r="G2393" s="29"/>
      <c r="H2393" s="29"/>
      <c r="I2393" s="402" t="s">
        <v>5392</v>
      </c>
      <c r="J2393" s="406" t="s">
        <v>10587</v>
      </c>
      <c r="K2393" s="29"/>
      <c r="L2393" s="29"/>
      <c r="M2393" s="311"/>
      <c r="N2393" s="29" t="s">
        <v>1390</v>
      </c>
      <c r="O2393" s="29"/>
      <c r="P2393" s="25"/>
      <c r="Q2393" s="25"/>
      <c r="R2393" s="29"/>
      <c r="S2393" s="29"/>
      <c r="T2393" s="29"/>
      <c r="U2393"/>
      <c r="V2393" t="s">
        <v>3705</v>
      </c>
      <c r="W2393" s="29"/>
      <c r="X2393" s="349"/>
      <c r="Y2393" s="29"/>
      <c r="Z2393" s="29" t="s">
        <v>1218</v>
      </c>
      <c r="AA2393" s="29" t="s">
        <v>1170</v>
      </c>
      <c r="AB2393" s="29"/>
      <c r="AC2393" s="29"/>
      <c r="AD2393" s="29"/>
      <c r="AE2393" s="29" t="s">
        <v>2950</v>
      </c>
      <c r="AG2393" s="38">
        <v>1</v>
      </c>
      <c r="AH2393" s="38" t="s">
        <v>4439</v>
      </c>
      <c r="AI2393" s="38" t="s">
        <v>4440</v>
      </c>
      <c r="AJ2393" s="38" t="s">
        <v>10603</v>
      </c>
      <c r="AO2393" s="29" t="s">
        <v>4442</v>
      </c>
      <c r="AR2393" s="29" t="str">
        <f t="shared" si="377"/>
        <v>0</v>
      </c>
      <c r="AS2393" s="29">
        <f t="shared" si="378"/>
        <v>0</v>
      </c>
      <c r="AT2393" s="29">
        <v>0</v>
      </c>
      <c r="AW2393" s="29" t="str">
        <f t="shared" si="380"/>
        <v/>
      </c>
      <c r="AX2393" s="29" t="str">
        <f t="shared" si="372"/>
        <v/>
      </c>
      <c r="AY2393" s="29" t="str">
        <f t="shared" si="379"/>
        <v>https://media.mediathek-tanz-theater.de/iiif/2/nvt_img-415-006-007.JP2</v>
      </c>
      <c r="AZ2393" s="29" t="str">
        <f t="shared" si="373"/>
        <v>image/jp2</v>
      </c>
      <c r="BA2393" s="29" t="str">
        <f t="shared" si="374"/>
        <v>presentation/iiif</v>
      </c>
      <c r="BB2393" s="29" t="str">
        <f t="shared" si="375"/>
        <v>https://media.mediathek-tanz-theater.de/iiif/2/nvt_img-415-006-007.JP2/full/100,/0/default.jpg</v>
      </c>
      <c r="BC2393" s="29" t="str">
        <f t="shared" si="371"/>
        <v>image/jpeg</v>
      </c>
      <c r="BD2393" s="29" t="str">
        <f t="shared" si="376"/>
        <v>presentation/thumbnail</v>
      </c>
    </row>
    <row r="2394" spans="1:56" ht="12.75" customHeight="1">
      <c r="A2394" s="29">
        <v>1</v>
      </c>
      <c r="B2394" s="29">
        <v>0</v>
      </c>
      <c r="C2394" t="s">
        <v>10604</v>
      </c>
      <c r="D2394" s="29" t="s">
        <v>10605</v>
      </c>
      <c r="E2394" s="29"/>
      <c r="F2394" s="29" t="s">
        <v>9630</v>
      </c>
      <c r="G2394" s="29"/>
      <c r="H2394" s="29"/>
      <c r="I2394" s="402" t="s">
        <v>4438</v>
      </c>
      <c r="J2394" s="406" t="s">
        <v>10510</v>
      </c>
      <c r="K2394" s="29"/>
      <c r="L2394" s="29"/>
      <c r="M2394" s="311"/>
      <c r="N2394" s="29" t="s">
        <v>1390</v>
      </c>
      <c r="O2394" s="29"/>
      <c r="P2394" s="25"/>
      <c r="Q2394" s="25"/>
      <c r="R2394" s="29"/>
      <c r="S2394" s="29"/>
      <c r="T2394" s="29"/>
      <c r="U2394"/>
      <c r="V2394" t="s">
        <v>3705</v>
      </c>
      <c r="W2394" s="29"/>
      <c r="X2394" s="349"/>
      <c r="Y2394" s="29"/>
      <c r="Z2394" s="29" t="s">
        <v>1218</v>
      </c>
      <c r="AA2394" s="29" t="s">
        <v>1170</v>
      </c>
      <c r="AB2394" s="29"/>
      <c r="AC2394" s="29"/>
      <c r="AD2394" s="29"/>
      <c r="AE2394" s="29" t="s">
        <v>2950</v>
      </c>
      <c r="AG2394" s="38">
        <v>1</v>
      </c>
      <c r="AH2394" s="38" t="s">
        <v>4439</v>
      </c>
      <c r="AI2394" s="38" t="s">
        <v>4440</v>
      </c>
      <c r="AJ2394" s="38" t="s">
        <v>9692</v>
      </c>
      <c r="AO2394" s="29" t="s">
        <v>4442</v>
      </c>
      <c r="AR2394" s="29" t="str">
        <f t="shared" si="377"/>
        <v>1</v>
      </c>
      <c r="AS2394" s="29">
        <f t="shared" si="378"/>
        <v>0</v>
      </c>
      <c r="AT2394" s="29">
        <v>0</v>
      </c>
      <c r="AW2394" s="29" t="str">
        <f t="shared" si="380"/>
        <v/>
      </c>
      <c r="AX2394" s="29" t="str">
        <f t="shared" si="372"/>
        <v/>
      </c>
      <c r="AY2394" s="29" t="str">
        <f t="shared" si="379"/>
        <v>https://media.mediathek-tanz-theater.de/iiif/2/nvt_img-415-007.JP2</v>
      </c>
      <c r="AZ2394" s="29" t="str">
        <f t="shared" si="373"/>
        <v>image/jp2</v>
      </c>
      <c r="BA2394" s="29" t="str">
        <f t="shared" si="374"/>
        <v>presentation/iiif</v>
      </c>
      <c r="BB2394" s="29" t="str">
        <f t="shared" si="375"/>
        <v>https://media.mediathek-tanz-theater.de/iiif/2/nvt_img-415-007.JP2/full/100,/0/default.jpg</v>
      </c>
      <c r="BC2394" s="29" t="str">
        <f t="shared" si="371"/>
        <v>image/jpeg</v>
      </c>
      <c r="BD2394" s="29" t="str">
        <f t="shared" si="376"/>
        <v>presentation/thumbnail</v>
      </c>
    </row>
    <row r="2395" spans="1:56" ht="12.75" customHeight="1">
      <c r="A2395" s="29">
        <v>1</v>
      </c>
      <c r="B2395" s="29">
        <v>0</v>
      </c>
      <c r="C2395" t="s">
        <v>10606</v>
      </c>
      <c r="D2395" s="38" t="s">
        <v>10607</v>
      </c>
      <c r="E2395" s="29"/>
      <c r="F2395" s="29" t="s">
        <v>9630</v>
      </c>
      <c r="G2395" s="29"/>
      <c r="H2395" s="29"/>
      <c r="I2395" s="402" t="s">
        <v>5392</v>
      </c>
      <c r="J2395" s="406" t="s">
        <v>10604</v>
      </c>
      <c r="K2395" s="29"/>
      <c r="L2395" s="29"/>
      <c r="M2395" s="311"/>
      <c r="N2395" s="29" t="s">
        <v>1390</v>
      </c>
      <c r="O2395" s="29"/>
      <c r="P2395" s="25"/>
      <c r="Q2395" s="25"/>
      <c r="R2395" s="29" t="s">
        <v>9982</v>
      </c>
      <c r="S2395" s="29"/>
      <c r="T2395" s="29"/>
      <c r="U2395" t="s">
        <v>1405</v>
      </c>
      <c r="V2395" t="s">
        <v>3705</v>
      </c>
      <c r="W2395" s="29"/>
      <c r="X2395" s="349"/>
      <c r="Y2395" s="29"/>
      <c r="Z2395" s="29" t="s">
        <v>1218</v>
      </c>
      <c r="AA2395" s="29" t="s">
        <v>1170</v>
      </c>
      <c r="AB2395" s="29"/>
      <c r="AC2395" s="29"/>
      <c r="AD2395" s="29"/>
      <c r="AE2395" s="29" t="s">
        <v>2950</v>
      </c>
      <c r="AG2395" s="38">
        <v>1</v>
      </c>
      <c r="AH2395" s="38" t="s">
        <v>4439</v>
      </c>
      <c r="AI2395" s="38" t="s">
        <v>4440</v>
      </c>
      <c r="AJ2395" s="38" t="s">
        <v>4799</v>
      </c>
      <c r="AK2395" s="38" t="s">
        <v>72</v>
      </c>
      <c r="AL2395" s="301">
        <v>43628</v>
      </c>
      <c r="AN2395" s="29" t="s">
        <v>72</v>
      </c>
      <c r="AO2395" s="29" t="s">
        <v>4442</v>
      </c>
      <c r="AR2395" s="29" t="str">
        <f t="shared" si="377"/>
        <v>0</v>
      </c>
      <c r="AS2395" s="29">
        <f t="shared" si="378"/>
        <v>0</v>
      </c>
      <c r="AT2395" s="29">
        <v>0</v>
      </c>
      <c r="AW2395" s="29" t="str">
        <f t="shared" si="380"/>
        <v/>
      </c>
      <c r="AX2395" s="29" t="str">
        <f t="shared" si="372"/>
        <v/>
      </c>
      <c r="AY2395" s="29" t="str">
        <f t="shared" si="379"/>
        <v>https://media.mediathek-tanz-theater.de/iiif/2/nvt_img-415-007-001.JP2</v>
      </c>
      <c r="AZ2395" s="29" t="str">
        <f t="shared" si="373"/>
        <v>image/jp2</v>
      </c>
      <c r="BA2395" s="29" t="str">
        <f t="shared" si="374"/>
        <v>presentation/iiif</v>
      </c>
      <c r="BB2395" s="29" t="str">
        <f t="shared" si="375"/>
        <v>https://media.mediathek-tanz-theater.de/iiif/2/nvt_img-415-007-001.JP2/full/100,/0/default.jpg</v>
      </c>
      <c r="BC2395" s="29" t="str">
        <f t="shared" si="371"/>
        <v>image/jpeg</v>
      </c>
      <c r="BD2395" s="29" t="str">
        <f t="shared" si="376"/>
        <v>presentation/thumbnail</v>
      </c>
    </row>
    <row r="2396" spans="1:56" ht="12.75" customHeight="1">
      <c r="A2396" s="29">
        <v>1</v>
      </c>
      <c r="B2396" s="29">
        <v>0</v>
      </c>
      <c r="C2396" t="s">
        <v>10608</v>
      </c>
      <c r="D2396" s="29" t="s">
        <v>10609</v>
      </c>
      <c r="E2396" s="29"/>
      <c r="F2396" s="29" t="s">
        <v>9630</v>
      </c>
      <c r="G2396" s="29"/>
      <c r="H2396" s="29"/>
      <c r="I2396" s="402" t="s">
        <v>5392</v>
      </c>
      <c r="J2396" s="406" t="s">
        <v>10604</v>
      </c>
      <c r="K2396" s="29"/>
      <c r="L2396" s="29"/>
      <c r="M2396" s="311"/>
      <c r="N2396" s="29" t="s">
        <v>1390</v>
      </c>
      <c r="O2396" s="29"/>
      <c r="P2396" s="25"/>
      <c r="Q2396" s="25"/>
      <c r="R2396" s="29" t="s">
        <v>9982</v>
      </c>
      <c r="S2396" s="29"/>
      <c r="T2396" s="29"/>
      <c r="U2396" t="s">
        <v>1405</v>
      </c>
      <c r="V2396" t="s">
        <v>3705</v>
      </c>
      <c r="W2396" s="29"/>
      <c r="X2396" s="349"/>
      <c r="Y2396" s="29"/>
      <c r="Z2396" s="29" t="s">
        <v>1218</v>
      </c>
      <c r="AA2396" s="29" t="s">
        <v>1170</v>
      </c>
      <c r="AB2396" s="29"/>
      <c r="AC2396" s="29"/>
      <c r="AD2396" s="29"/>
      <c r="AE2396" s="29" t="s">
        <v>2950</v>
      </c>
      <c r="AG2396" s="38">
        <v>1</v>
      </c>
      <c r="AH2396" s="38" t="s">
        <v>4439</v>
      </c>
      <c r="AI2396" s="38" t="s">
        <v>4440</v>
      </c>
      <c r="AJ2396" s="38" t="s">
        <v>4799</v>
      </c>
      <c r="AK2396" s="38" t="s">
        <v>10610</v>
      </c>
      <c r="AL2396" s="301">
        <v>43628</v>
      </c>
      <c r="AN2396" s="29" t="s">
        <v>5012</v>
      </c>
      <c r="AO2396" s="29" t="s">
        <v>4442</v>
      </c>
      <c r="AR2396" s="29" t="str">
        <f t="shared" si="377"/>
        <v>0</v>
      </c>
      <c r="AS2396" s="29">
        <f t="shared" si="378"/>
        <v>0</v>
      </c>
      <c r="AT2396" s="29">
        <v>0</v>
      </c>
      <c r="AW2396" s="29" t="str">
        <f t="shared" si="380"/>
        <v/>
      </c>
      <c r="AX2396" s="29" t="str">
        <f t="shared" si="372"/>
        <v/>
      </c>
      <c r="AY2396" s="29" t="str">
        <f t="shared" si="379"/>
        <v>https://media.mediathek-tanz-theater.de/iiif/2/nvt_img-415-007-002.JP2</v>
      </c>
      <c r="AZ2396" s="29" t="str">
        <f t="shared" si="373"/>
        <v>image/jp2</v>
      </c>
      <c r="BA2396" s="29" t="str">
        <f t="shared" si="374"/>
        <v>presentation/iiif</v>
      </c>
      <c r="BB2396" s="29" t="str">
        <f t="shared" si="375"/>
        <v>https://media.mediathek-tanz-theater.de/iiif/2/nvt_img-415-007-002.JP2/full/100,/0/default.jpg</v>
      </c>
      <c r="BC2396" s="29" t="str">
        <f t="shared" si="371"/>
        <v>image/jpeg</v>
      </c>
      <c r="BD2396" s="29" t="str">
        <f t="shared" si="376"/>
        <v>presentation/thumbnail</v>
      </c>
    </row>
    <row r="2397" spans="1:56" ht="12.75" customHeight="1">
      <c r="A2397" s="29">
        <v>1</v>
      </c>
      <c r="B2397" s="29">
        <v>0</v>
      </c>
      <c r="C2397" t="s">
        <v>10611</v>
      </c>
      <c r="D2397" s="29" t="s">
        <v>10612</v>
      </c>
      <c r="E2397" s="29"/>
      <c r="F2397" s="29" t="s">
        <v>9630</v>
      </c>
      <c r="G2397" s="29"/>
      <c r="H2397" s="29"/>
      <c r="I2397" s="402" t="s">
        <v>5392</v>
      </c>
      <c r="J2397" s="406" t="s">
        <v>10604</v>
      </c>
      <c r="K2397" s="29"/>
      <c r="L2397" s="29"/>
      <c r="M2397" s="311"/>
      <c r="N2397" s="29" t="s">
        <v>1390</v>
      </c>
      <c r="O2397" s="29"/>
      <c r="P2397" s="25"/>
      <c r="Q2397" s="25"/>
      <c r="R2397" s="29" t="s">
        <v>9982</v>
      </c>
      <c r="S2397" s="29"/>
      <c r="T2397" s="29"/>
      <c r="U2397" t="s">
        <v>1405</v>
      </c>
      <c r="V2397" t="s">
        <v>3705</v>
      </c>
      <c r="W2397" s="29"/>
      <c r="X2397" s="349"/>
      <c r="Y2397" s="29"/>
      <c r="Z2397" s="29" t="s">
        <v>1218</v>
      </c>
      <c r="AA2397" s="29" t="s">
        <v>1170</v>
      </c>
      <c r="AB2397" s="29"/>
      <c r="AC2397" s="29"/>
      <c r="AD2397" s="29"/>
      <c r="AE2397" s="29" t="s">
        <v>2950</v>
      </c>
      <c r="AG2397" s="38">
        <v>1</v>
      </c>
      <c r="AH2397" s="38" t="s">
        <v>4439</v>
      </c>
      <c r="AI2397" s="38" t="s">
        <v>4440</v>
      </c>
      <c r="AJ2397" s="38" t="s">
        <v>4799</v>
      </c>
      <c r="AK2397" s="38" t="s">
        <v>72</v>
      </c>
      <c r="AL2397" s="301">
        <v>43628</v>
      </c>
      <c r="AN2397" s="29" t="s">
        <v>72</v>
      </c>
      <c r="AO2397" s="29" t="s">
        <v>4442</v>
      </c>
      <c r="AR2397" s="29" t="str">
        <f t="shared" si="377"/>
        <v>0</v>
      </c>
      <c r="AS2397" s="29">
        <f t="shared" si="378"/>
        <v>0</v>
      </c>
      <c r="AT2397" s="29">
        <v>0</v>
      </c>
      <c r="AW2397" s="29" t="str">
        <f t="shared" si="380"/>
        <v/>
      </c>
      <c r="AX2397" s="29" t="str">
        <f t="shared" si="372"/>
        <v/>
      </c>
      <c r="AY2397" s="29" t="str">
        <f t="shared" si="379"/>
        <v>https://media.mediathek-tanz-theater.de/iiif/2/nvt_img-415-007-003.JP2</v>
      </c>
      <c r="AZ2397" s="29" t="str">
        <f t="shared" si="373"/>
        <v>image/jp2</v>
      </c>
      <c r="BA2397" s="29" t="str">
        <f t="shared" si="374"/>
        <v>presentation/iiif</v>
      </c>
      <c r="BB2397" s="29" t="str">
        <f t="shared" si="375"/>
        <v>https://media.mediathek-tanz-theater.de/iiif/2/nvt_img-415-007-003.JP2/full/100,/0/default.jpg</v>
      </c>
      <c r="BC2397" s="29" t="str">
        <f t="shared" si="371"/>
        <v>image/jpeg</v>
      </c>
      <c r="BD2397" s="29" t="str">
        <f t="shared" si="376"/>
        <v>presentation/thumbnail</v>
      </c>
    </row>
    <row r="2398" spans="1:56" ht="12.75" customHeight="1">
      <c r="A2398" s="29">
        <v>1</v>
      </c>
      <c r="B2398" s="29">
        <v>0</v>
      </c>
      <c r="C2398" t="s">
        <v>10613</v>
      </c>
      <c r="D2398" s="29" t="s">
        <v>10614</v>
      </c>
      <c r="E2398" s="29"/>
      <c r="F2398" s="29" t="s">
        <v>9630</v>
      </c>
      <c r="G2398" s="29"/>
      <c r="H2398" s="29"/>
      <c r="I2398" s="402" t="s">
        <v>5392</v>
      </c>
      <c r="J2398" s="406" t="s">
        <v>10604</v>
      </c>
      <c r="K2398" s="29"/>
      <c r="L2398" s="29"/>
      <c r="M2398" s="311"/>
      <c r="N2398" s="29" t="s">
        <v>1390</v>
      </c>
      <c r="O2398" s="29"/>
      <c r="P2398" s="25"/>
      <c r="Q2398" s="25"/>
      <c r="R2398" s="29" t="s">
        <v>9982</v>
      </c>
      <c r="S2398" s="29"/>
      <c r="T2398" s="29"/>
      <c r="U2398" t="s">
        <v>1405</v>
      </c>
      <c r="V2398" t="s">
        <v>3705</v>
      </c>
      <c r="W2398" s="29"/>
      <c r="X2398" s="349"/>
      <c r="Y2398" s="29"/>
      <c r="Z2398" s="29" t="s">
        <v>1218</v>
      </c>
      <c r="AA2398" s="29" t="s">
        <v>1170</v>
      </c>
      <c r="AB2398" s="29"/>
      <c r="AC2398" s="29"/>
      <c r="AD2398" s="29"/>
      <c r="AE2398" s="29" t="s">
        <v>2950</v>
      </c>
      <c r="AG2398" s="38">
        <v>1</v>
      </c>
      <c r="AH2398" s="38" t="s">
        <v>4439</v>
      </c>
      <c r="AI2398" s="38" t="s">
        <v>4440</v>
      </c>
      <c r="AJ2398" s="38" t="s">
        <v>4799</v>
      </c>
      <c r="AK2398" s="38" t="s">
        <v>72</v>
      </c>
      <c r="AL2398" s="301">
        <v>43628</v>
      </c>
      <c r="AN2398" s="29" t="s">
        <v>72</v>
      </c>
      <c r="AO2398" s="29" t="s">
        <v>4442</v>
      </c>
      <c r="AR2398" s="29" t="str">
        <f t="shared" si="377"/>
        <v>0</v>
      </c>
      <c r="AS2398" s="29">
        <f t="shared" si="378"/>
        <v>0</v>
      </c>
      <c r="AT2398" s="29">
        <v>0</v>
      </c>
      <c r="AW2398" s="29" t="str">
        <f t="shared" si="380"/>
        <v/>
      </c>
      <c r="AX2398" s="29" t="str">
        <f t="shared" si="372"/>
        <v/>
      </c>
      <c r="AY2398" s="29" t="str">
        <f t="shared" si="379"/>
        <v>https://media.mediathek-tanz-theater.de/iiif/2/nvt_img-415-007-004.JP2</v>
      </c>
      <c r="AZ2398" s="29" t="str">
        <f t="shared" si="373"/>
        <v>image/jp2</v>
      </c>
      <c r="BA2398" s="29" t="str">
        <f t="shared" si="374"/>
        <v>presentation/iiif</v>
      </c>
      <c r="BB2398" s="29" t="str">
        <f t="shared" si="375"/>
        <v>https://media.mediathek-tanz-theater.de/iiif/2/nvt_img-415-007-004.JP2/full/100,/0/default.jpg</v>
      </c>
      <c r="BC2398" s="29" t="str">
        <f t="shared" si="371"/>
        <v>image/jpeg</v>
      </c>
      <c r="BD2398" s="29" t="str">
        <f t="shared" si="376"/>
        <v>presentation/thumbnail</v>
      </c>
    </row>
    <row r="2399" spans="1:56" ht="12.75" customHeight="1">
      <c r="A2399" s="29">
        <v>1</v>
      </c>
      <c r="B2399" s="29">
        <v>0</v>
      </c>
      <c r="C2399" t="s">
        <v>10615</v>
      </c>
      <c r="D2399" s="29" t="s">
        <v>10616</v>
      </c>
      <c r="E2399" s="29"/>
      <c r="F2399" s="29" t="s">
        <v>9630</v>
      </c>
      <c r="G2399" s="29"/>
      <c r="H2399" s="29"/>
      <c r="I2399" s="402" t="s">
        <v>5392</v>
      </c>
      <c r="J2399" s="406" t="s">
        <v>10604</v>
      </c>
      <c r="K2399" s="29"/>
      <c r="L2399" s="29"/>
      <c r="M2399" s="311"/>
      <c r="N2399" s="29" t="s">
        <v>1390</v>
      </c>
      <c r="O2399" s="29"/>
      <c r="P2399" s="25"/>
      <c r="Q2399" s="25"/>
      <c r="R2399" s="29" t="s">
        <v>9982</v>
      </c>
      <c r="S2399" s="29"/>
      <c r="T2399" s="29"/>
      <c r="U2399" t="s">
        <v>1405</v>
      </c>
      <c r="V2399" t="s">
        <v>3705</v>
      </c>
      <c r="W2399" s="29"/>
      <c r="X2399" s="349"/>
      <c r="Y2399" s="29"/>
      <c r="Z2399" s="29" t="s">
        <v>1218</v>
      </c>
      <c r="AA2399" s="29" t="s">
        <v>1170</v>
      </c>
      <c r="AB2399" s="29"/>
      <c r="AC2399" s="29"/>
      <c r="AD2399" s="29"/>
      <c r="AE2399" s="29" t="s">
        <v>2950</v>
      </c>
      <c r="AG2399" s="38">
        <v>1</v>
      </c>
      <c r="AH2399" s="38" t="s">
        <v>4439</v>
      </c>
      <c r="AI2399" s="38" t="s">
        <v>4440</v>
      </c>
      <c r="AJ2399" s="38" t="s">
        <v>4799</v>
      </c>
      <c r="AK2399" s="38" t="s">
        <v>72</v>
      </c>
      <c r="AL2399" s="301">
        <v>43628</v>
      </c>
      <c r="AN2399" s="29" t="s">
        <v>72</v>
      </c>
      <c r="AO2399" s="29" t="s">
        <v>4442</v>
      </c>
      <c r="AR2399" s="29" t="str">
        <f t="shared" si="377"/>
        <v>0</v>
      </c>
      <c r="AS2399" s="29">
        <f t="shared" si="378"/>
        <v>0</v>
      </c>
      <c r="AT2399" s="29">
        <v>0</v>
      </c>
      <c r="AW2399" s="29" t="str">
        <f t="shared" si="380"/>
        <v/>
      </c>
      <c r="AX2399" s="29" t="str">
        <f t="shared" si="372"/>
        <v/>
      </c>
      <c r="AY2399" s="29" t="str">
        <f t="shared" si="379"/>
        <v>https://media.mediathek-tanz-theater.de/iiif/2/nvt_img-415-007-005.JP2</v>
      </c>
      <c r="AZ2399" s="29" t="str">
        <f t="shared" si="373"/>
        <v>image/jp2</v>
      </c>
      <c r="BA2399" s="29" t="str">
        <f t="shared" si="374"/>
        <v>presentation/iiif</v>
      </c>
      <c r="BB2399" s="29" t="str">
        <f t="shared" si="375"/>
        <v>https://media.mediathek-tanz-theater.de/iiif/2/nvt_img-415-007-005.JP2/full/100,/0/default.jpg</v>
      </c>
      <c r="BC2399" s="29" t="str">
        <f t="shared" si="371"/>
        <v>image/jpeg</v>
      </c>
      <c r="BD2399" s="29" t="str">
        <f t="shared" si="376"/>
        <v>presentation/thumbnail</v>
      </c>
    </row>
    <row r="2400" spans="1:56" ht="12.75" customHeight="1">
      <c r="A2400" s="29">
        <v>1</v>
      </c>
      <c r="B2400" s="29">
        <v>0</v>
      </c>
      <c r="C2400" t="s">
        <v>10617</v>
      </c>
      <c r="D2400" s="29" t="s">
        <v>10618</v>
      </c>
      <c r="E2400" s="29"/>
      <c r="F2400" s="29" t="s">
        <v>9630</v>
      </c>
      <c r="G2400" s="29"/>
      <c r="H2400" s="29"/>
      <c r="I2400" s="402" t="s">
        <v>5392</v>
      </c>
      <c r="J2400" s="406" t="s">
        <v>10604</v>
      </c>
      <c r="K2400" s="29"/>
      <c r="L2400" s="29"/>
      <c r="M2400" s="311"/>
      <c r="N2400" s="29" t="s">
        <v>1390</v>
      </c>
      <c r="O2400" s="29"/>
      <c r="P2400" s="25"/>
      <c r="Q2400" s="25"/>
      <c r="R2400" s="29" t="s">
        <v>9982</v>
      </c>
      <c r="S2400" s="29"/>
      <c r="T2400" s="29"/>
      <c r="U2400" t="s">
        <v>1405</v>
      </c>
      <c r="V2400" t="s">
        <v>3705</v>
      </c>
      <c r="W2400" s="29"/>
      <c r="X2400" s="349"/>
      <c r="Y2400" s="29"/>
      <c r="Z2400" s="29" t="s">
        <v>1218</v>
      </c>
      <c r="AA2400" s="29" t="s">
        <v>1170</v>
      </c>
      <c r="AB2400" s="29"/>
      <c r="AC2400" s="29"/>
      <c r="AD2400" s="29"/>
      <c r="AE2400" s="29" t="s">
        <v>2950</v>
      </c>
      <c r="AG2400" s="38">
        <v>1</v>
      </c>
      <c r="AH2400" s="38" t="s">
        <v>4439</v>
      </c>
      <c r="AI2400" s="38" t="s">
        <v>4440</v>
      </c>
      <c r="AJ2400" s="38" t="s">
        <v>4799</v>
      </c>
      <c r="AK2400" s="38" t="s">
        <v>72</v>
      </c>
      <c r="AL2400" s="301">
        <v>43628</v>
      </c>
      <c r="AN2400" s="29" t="s">
        <v>72</v>
      </c>
      <c r="AO2400" s="29" t="s">
        <v>4442</v>
      </c>
      <c r="AR2400" s="29" t="str">
        <f t="shared" si="377"/>
        <v>0</v>
      </c>
      <c r="AS2400" s="29">
        <f t="shared" si="378"/>
        <v>0</v>
      </c>
      <c r="AT2400" s="29">
        <v>0</v>
      </c>
      <c r="AW2400" s="29" t="str">
        <f t="shared" si="380"/>
        <v/>
      </c>
      <c r="AX2400" s="29" t="str">
        <f t="shared" si="372"/>
        <v/>
      </c>
      <c r="AY2400" s="29" t="str">
        <f t="shared" si="379"/>
        <v>https://media.mediathek-tanz-theater.de/iiif/2/nvt_img-415-007-006.JP2</v>
      </c>
      <c r="AZ2400" s="29" t="str">
        <f t="shared" si="373"/>
        <v>image/jp2</v>
      </c>
      <c r="BA2400" s="29" t="str">
        <f t="shared" si="374"/>
        <v>presentation/iiif</v>
      </c>
      <c r="BB2400" s="29" t="str">
        <f t="shared" si="375"/>
        <v>https://media.mediathek-tanz-theater.de/iiif/2/nvt_img-415-007-006.JP2/full/100,/0/default.jpg</v>
      </c>
      <c r="BC2400" s="29" t="str">
        <f t="shared" si="371"/>
        <v>image/jpeg</v>
      </c>
      <c r="BD2400" s="29" t="str">
        <f t="shared" si="376"/>
        <v>presentation/thumbnail</v>
      </c>
    </row>
    <row r="2401" spans="1:56" ht="12.75" customHeight="1">
      <c r="A2401" s="29">
        <v>1</v>
      </c>
      <c r="B2401" s="29">
        <v>0</v>
      </c>
      <c r="C2401" t="s">
        <v>10619</v>
      </c>
      <c r="D2401" s="29" t="s">
        <v>10620</v>
      </c>
      <c r="E2401" s="29"/>
      <c r="F2401" s="29" t="s">
        <v>9630</v>
      </c>
      <c r="G2401" s="29"/>
      <c r="H2401" s="29"/>
      <c r="I2401" s="402" t="s">
        <v>4438</v>
      </c>
      <c r="J2401" s="406" t="s">
        <v>10510</v>
      </c>
      <c r="K2401" s="29"/>
      <c r="L2401" s="29"/>
      <c r="M2401" s="311"/>
      <c r="N2401" s="29" t="s">
        <v>1390</v>
      </c>
      <c r="O2401" s="29"/>
      <c r="P2401" s="25"/>
      <c r="Q2401" s="25"/>
      <c r="R2401" s="29"/>
      <c r="S2401" s="29"/>
      <c r="T2401" s="29"/>
      <c r="U2401"/>
      <c r="V2401" t="s">
        <v>3705</v>
      </c>
      <c r="W2401" s="29"/>
      <c r="X2401" s="349"/>
      <c r="Y2401" s="29"/>
      <c r="Z2401" s="29" t="s">
        <v>1218</v>
      </c>
      <c r="AA2401" s="29" t="s">
        <v>1170</v>
      </c>
      <c r="AB2401" s="29"/>
      <c r="AC2401" s="29"/>
      <c r="AD2401" s="29"/>
      <c r="AE2401" s="29" t="s">
        <v>2950</v>
      </c>
      <c r="AG2401" s="38">
        <v>1</v>
      </c>
      <c r="AH2401" s="38" t="s">
        <v>4439</v>
      </c>
      <c r="AI2401" s="38" t="s">
        <v>4440</v>
      </c>
      <c r="AJ2401" s="38" t="s">
        <v>9675</v>
      </c>
      <c r="AL2401" s="301">
        <v>43628</v>
      </c>
      <c r="AO2401" s="29" t="s">
        <v>4442</v>
      </c>
      <c r="AR2401" s="29" t="str">
        <f t="shared" si="377"/>
        <v>1</v>
      </c>
      <c r="AS2401" s="29">
        <f t="shared" si="378"/>
        <v>0</v>
      </c>
      <c r="AT2401" s="29">
        <v>0</v>
      </c>
      <c r="AW2401" s="29" t="str">
        <f t="shared" si="380"/>
        <v/>
      </c>
      <c r="AX2401" s="29" t="str">
        <f t="shared" si="372"/>
        <v/>
      </c>
      <c r="AY2401" s="29" t="str">
        <f t="shared" si="379"/>
        <v>https://media.mediathek-tanz-theater.de/iiif/2/nvt_img-415-008.JP2</v>
      </c>
      <c r="AZ2401" s="29" t="str">
        <f t="shared" si="373"/>
        <v>image/jp2</v>
      </c>
      <c r="BA2401" s="29" t="str">
        <f t="shared" si="374"/>
        <v>presentation/iiif</v>
      </c>
      <c r="BB2401" s="29" t="str">
        <f t="shared" si="375"/>
        <v>https://media.mediathek-tanz-theater.de/iiif/2/nvt_img-415-008.JP2/full/100,/0/default.jpg</v>
      </c>
      <c r="BC2401" s="29" t="str">
        <f t="shared" si="371"/>
        <v>image/jpeg</v>
      </c>
      <c r="BD2401" s="29" t="str">
        <f t="shared" si="376"/>
        <v>presentation/thumbnail</v>
      </c>
    </row>
    <row r="2402" spans="1:56" ht="12.75" customHeight="1">
      <c r="A2402" s="29">
        <v>1</v>
      </c>
      <c r="B2402" s="29">
        <v>0</v>
      </c>
      <c r="C2402" t="s">
        <v>10621</v>
      </c>
      <c r="D2402" s="29" t="s">
        <v>10622</v>
      </c>
      <c r="E2402" s="29"/>
      <c r="F2402" s="29" t="s">
        <v>9630</v>
      </c>
      <c r="G2402" s="29"/>
      <c r="H2402" s="29"/>
      <c r="I2402" s="402" t="s">
        <v>5392</v>
      </c>
      <c r="J2402" s="406" t="s">
        <v>10619</v>
      </c>
      <c r="K2402" s="29"/>
      <c r="L2402" s="29"/>
      <c r="M2402" s="311"/>
      <c r="N2402" s="29" t="s">
        <v>1390</v>
      </c>
      <c r="O2402" s="29"/>
      <c r="P2402" s="25"/>
      <c r="Q2402" s="25"/>
      <c r="R2402" s="29" t="s">
        <v>9982</v>
      </c>
      <c r="S2402" s="29"/>
      <c r="T2402" s="29"/>
      <c r="U2402" t="s">
        <v>1405</v>
      </c>
      <c r="V2402" t="s">
        <v>3705</v>
      </c>
      <c r="W2402" s="29"/>
      <c r="X2402" s="349"/>
      <c r="Y2402" s="29"/>
      <c r="Z2402" s="29" t="s">
        <v>1218</v>
      </c>
      <c r="AA2402" s="29" t="s">
        <v>1170</v>
      </c>
      <c r="AB2402" s="29"/>
      <c r="AC2402" s="29"/>
      <c r="AD2402" s="29"/>
      <c r="AE2402" s="29" t="s">
        <v>2950</v>
      </c>
      <c r="AG2402" s="38">
        <v>1</v>
      </c>
      <c r="AH2402" s="38" t="s">
        <v>4439</v>
      </c>
      <c r="AI2402" s="38" t="s">
        <v>4440</v>
      </c>
      <c r="AJ2402" s="38" t="s">
        <v>4799</v>
      </c>
      <c r="AK2402" s="38" t="s">
        <v>10623</v>
      </c>
      <c r="AL2402" s="301">
        <v>43628</v>
      </c>
      <c r="AN2402" s="29" t="s">
        <v>4635</v>
      </c>
      <c r="AO2402" s="29" t="s">
        <v>4442</v>
      </c>
      <c r="AR2402" s="29" t="str">
        <f t="shared" si="377"/>
        <v>0</v>
      </c>
      <c r="AS2402" s="29">
        <f t="shared" si="378"/>
        <v>0</v>
      </c>
      <c r="AT2402" s="29">
        <v>0</v>
      </c>
      <c r="AW2402" s="29" t="str">
        <f t="shared" si="380"/>
        <v/>
      </c>
      <c r="AX2402" s="29" t="str">
        <f t="shared" si="372"/>
        <v/>
      </c>
      <c r="AY2402" s="29" t="str">
        <f t="shared" si="379"/>
        <v>https://media.mediathek-tanz-theater.de/iiif/2/nvt_img-415-008-001.JP2</v>
      </c>
      <c r="AZ2402" s="29" t="str">
        <f t="shared" si="373"/>
        <v>image/jp2</v>
      </c>
      <c r="BA2402" s="29" t="str">
        <f t="shared" si="374"/>
        <v>presentation/iiif</v>
      </c>
      <c r="BB2402" s="29" t="str">
        <f t="shared" si="375"/>
        <v>https://media.mediathek-tanz-theater.de/iiif/2/nvt_img-415-008-001.JP2/full/100,/0/default.jpg</v>
      </c>
      <c r="BC2402" s="29" t="str">
        <f t="shared" si="371"/>
        <v>image/jpeg</v>
      </c>
      <c r="BD2402" s="29" t="str">
        <f t="shared" si="376"/>
        <v>presentation/thumbnail</v>
      </c>
    </row>
    <row r="2403" spans="1:56" ht="12.75" customHeight="1">
      <c r="A2403" s="29">
        <v>1</v>
      </c>
      <c r="B2403" s="29">
        <v>0</v>
      </c>
      <c r="C2403" t="s">
        <v>10624</v>
      </c>
      <c r="D2403" s="29" t="s">
        <v>10625</v>
      </c>
      <c r="E2403" s="29"/>
      <c r="F2403" s="29" t="s">
        <v>9630</v>
      </c>
      <c r="G2403" s="29"/>
      <c r="H2403" s="29"/>
      <c r="I2403" s="402" t="s">
        <v>5392</v>
      </c>
      <c r="J2403" s="406" t="s">
        <v>10619</v>
      </c>
      <c r="K2403" s="29"/>
      <c r="L2403" s="29"/>
      <c r="M2403" s="311"/>
      <c r="N2403" s="29" t="s">
        <v>1390</v>
      </c>
      <c r="O2403" s="29"/>
      <c r="P2403" s="25"/>
      <c r="Q2403" s="25"/>
      <c r="R2403" s="29" t="s">
        <v>9982</v>
      </c>
      <c r="S2403" s="29"/>
      <c r="T2403" s="29"/>
      <c r="U2403" t="s">
        <v>1405</v>
      </c>
      <c r="V2403" t="s">
        <v>3705</v>
      </c>
      <c r="W2403" s="29"/>
      <c r="X2403" s="349"/>
      <c r="Y2403" s="29"/>
      <c r="Z2403" s="29" t="s">
        <v>1218</v>
      </c>
      <c r="AA2403" s="29" t="s">
        <v>1170</v>
      </c>
      <c r="AB2403" s="29"/>
      <c r="AC2403" s="29"/>
      <c r="AD2403" s="29"/>
      <c r="AE2403" s="29" t="s">
        <v>2950</v>
      </c>
      <c r="AG2403" s="38">
        <v>1</v>
      </c>
      <c r="AH2403" s="38" t="s">
        <v>4439</v>
      </c>
      <c r="AI2403" s="38" t="s">
        <v>4440</v>
      </c>
      <c r="AJ2403" s="38" t="s">
        <v>4799</v>
      </c>
      <c r="AK2403" s="38" t="s">
        <v>10626</v>
      </c>
      <c r="AL2403" s="301">
        <v>43628</v>
      </c>
      <c r="AN2403" s="29" t="s">
        <v>72</v>
      </c>
      <c r="AO2403" s="29" t="s">
        <v>4442</v>
      </c>
      <c r="AR2403" s="29" t="str">
        <f t="shared" si="377"/>
        <v>0</v>
      </c>
      <c r="AS2403" s="29">
        <f t="shared" si="378"/>
        <v>0</v>
      </c>
      <c r="AT2403" s="29">
        <v>0</v>
      </c>
      <c r="AW2403" s="29" t="str">
        <f t="shared" si="380"/>
        <v/>
      </c>
      <c r="AX2403" s="29" t="str">
        <f t="shared" si="372"/>
        <v/>
      </c>
      <c r="AY2403" s="29" t="str">
        <f t="shared" si="379"/>
        <v>https://media.mediathek-tanz-theater.de/iiif/2/nvt_img-415-008-002.JP2</v>
      </c>
      <c r="AZ2403" s="29" t="str">
        <f t="shared" si="373"/>
        <v>image/jp2</v>
      </c>
      <c r="BA2403" s="29" t="str">
        <f t="shared" si="374"/>
        <v>presentation/iiif</v>
      </c>
      <c r="BB2403" s="29" t="str">
        <f t="shared" si="375"/>
        <v>https://media.mediathek-tanz-theater.de/iiif/2/nvt_img-415-008-002.JP2/full/100,/0/default.jpg</v>
      </c>
      <c r="BC2403" s="29" t="str">
        <f t="shared" si="371"/>
        <v>image/jpeg</v>
      </c>
      <c r="BD2403" s="29" t="str">
        <f t="shared" si="376"/>
        <v>presentation/thumbnail</v>
      </c>
    </row>
    <row r="2404" spans="1:56" ht="12.75" customHeight="1">
      <c r="A2404" s="29">
        <v>1</v>
      </c>
      <c r="B2404" s="29">
        <v>0</v>
      </c>
      <c r="C2404" t="s">
        <v>10627</v>
      </c>
      <c r="D2404" s="29" t="s">
        <v>10628</v>
      </c>
      <c r="E2404" s="29"/>
      <c r="F2404" s="29" t="s">
        <v>9630</v>
      </c>
      <c r="G2404" s="29"/>
      <c r="H2404" s="29"/>
      <c r="I2404" s="402" t="s">
        <v>5392</v>
      </c>
      <c r="J2404" s="406" t="s">
        <v>10619</v>
      </c>
      <c r="K2404" s="29"/>
      <c r="L2404" s="29"/>
      <c r="M2404" s="311"/>
      <c r="N2404" s="29" t="s">
        <v>1390</v>
      </c>
      <c r="O2404" s="29"/>
      <c r="P2404" s="25"/>
      <c r="Q2404" s="25"/>
      <c r="R2404" s="29" t="s">
        <v>10629</v>
      </c>
      <c r="S2404" s="29"/>
      <c r="T2404" s="29"/>
      <c r="U2404" t="s">
        <v>1273</v>
      </c>
      <c r="V2404" t="s">
        <v>3705</v>
      </c>
      <c r="W2404" s="29"/>
      <c r="X2404" s="349"/>
      <c r="Y2404" s="29"/>
      <c r="Z2404" s="29" t="s">
        <v>1218</v>
      </c>
      <c r="AA2404" s="29" t="s">
        <v>1170</v>
      </c>
      <c r="AB2404" s="29"/>
      <c r="AC2404" s="29"/>
      <c r="AD2404" s="29"/>
      <c r="AE2404" s="29" t="s">
        <v>2950</v>
      </c>
      <c r="AG2404" s="38">
        <v>1</v>
      </c>
      <c r="AH2404" s="38" t="s">
        <v>4439</v>
      </c>
      <c r="AI2404" s="38" t="s">
        <v>4440</v>
      </c>
      <c r="AJ2404" s="38" t="s">
        <v>4799</v>
      </c>
      <c r="AK2404" s="38" t="s">
        <v>10630</v>
      </c>
      <c r="AL2404" s="301">
        <v>43628</v>
      </c>
      <c r="AN2404" s="29" t="s">
        <v>10631</v>
      </c>
      <c r="AO2404" s="29" t="s">
        <v>4442</v>
      </c>
      <c r="AR2404" s="29" t="str">
        <f t="shared" si="377"/>
        <v>0</v>
      </c>
      <c r="AS2404" s="29">
        <f t="shared" si="378"/>
        <v>0</v>
      </c>
      <c r="AT2404" s="29">
        <v>0</v>
      </c>
      <c r="AW2404" s="29" t="str">
        <f t="shared" si="380"/>
        <v/>
      </c>
      <c r="AX2404" s="29" t="str">
        <f t="shared" si="372"/>
        <v/>
      </c>
      <c r="AY2404" s="29" t="str">
        <f t="shared" si="379"/>
        <v>https://media.mediathek-tanz-theater.de/iiif/2/nvt_img-415-008-003.JP2</v>
      </c>
      <c r="AZ2404" s="29" t="str">
        <f t="shared" si="373"/>
        <v>image/jp2</v>
      </c>
      <c r="BA2404" s="29" t="str">
        <f t="shared" si="374"/>
        <v>presentation/iiif</v>
      </c>
      <c r="BB2404" s="29" t="str">
        <f t="shared" si="375"/>
        <v>https://media.mediathek-tanz-theater.de/iiif/2/nvt_img-415-008-003.JP2/full/100,/0/default.jpg</v>
      </c>
      <c r="BC2404" s="29" t="str">
        <f t="shared" si="371"/>
        <v>image/jpeg</v>
      </c>
      <c r="BD2404" s="29" t="str">
        <f t="shared" si="376"/>
        <v>presentation/thumbnail</v>
      </c>
    </row>
    <row r="2405" spans="1:56" ht="12.95" customHeight="1">
      <c r="A2405" s="29">
        <v>1</v>
      </c>
      <c r="B2405" s="29">
        <v>0</v>
      </c>
      <c r="C2405" t="s">
        <v>10632</v>
      </c>
      <c r="D2405" s="29" t="s">
        <v>10633</v>
      </c>
      <c r="E2405" s="29"/>
      <c r="F2405" s="29" t="s">
        <v>9630</v>
      </c>
      <c r="G2405" s="29"/>
      <c r="H2405" s="29"/>
      <c r="I2405" s="402" t="s">
        <v>5392</v>
      </c>
      <c r="J2405" s="406" t="s">
        <v>10619</v>
      </c>
      <c r="K2405" s="29"/>
      <c r="L2405" s="29"/>
      <c r="M2405" s="311"/>
      <c r="N2405" s="29" t="s">
        <v>1390</v>
      </c>
      <c r="O2405" s="29"/>
      <c r="P2405" s="25"/>
      <c r="Q2405" s="25"/>
      <c r="R2405" s="29" t="s">
        <v>10629</v>
      </c>
      <c r="S2405" s="29"/>
      <c r="T2405" s="29"/>
      <c r="U2405" t="s">
        <v>1273</v>
      </c>
      <c r="V2405" t="s">
        <v>3705</v>
      </c>
      <c r="W2405" s="29"/>
      <c r="X2405" s="349"/>
      <c r="Y2405" s="29"/>
      <c r="Z2405" s="29" t="s">
        <v>1218</v>
      </c>
      <c r="AA2405" s="29" t="s">
        <v>1170</v>
      </c>
      <c r="AB2405" s="29"/>
      <c r="AC2405" s="29"/>
      <c r="AD2405" s="29"/>
      <c r="AE2405" s="29" t="s">
        <v>2950</v>
      </c>
      <c r="AG2405" s="38">
        <v>1</v>
      </c>
      <c r="AH2405" s="38" t="s">
        <v>4439</v>
      </c>
      <c r="AI2405" s="38" t="s">
        <v>4440</v>
      </c>
      <c r="AJ2405" s="38" t="s">
        <v>4799</v>
      </c>
      <c r="AK2405" s="38" t="s">
        <v>72</v>
      </c>
      <c r="AL2405" s="301">
        <v>43628</v>
      </c>
      <c r="AN2405" s="29" t="s">
        <v>72</v>
      </c>
      <c r="AO2405" s="29" t="s">
        <v>4442</v>
      </c>
      <c r="AR2405" s="29" t="str">
        <f t="shared" si="377"/>
        <v>0</v>
      </c>
      <c r="AS2405" s="29">
        <f t="shared" si="378"/>
        <v>0</v>
      </c>
      <c r="AT2405" s="29">
        <v>0</v>
      </c>
      <c r="AW2405" s="29" t="str">
        <f t="shared" si="380"/>
        <v/>
      </c>
      <c r="AX2405" s="29" t="str">
        <f t="shared" si="372"/>
        <v/>
      </c>
      <c r="AY2405" s="29" t="str">
        <f t="shared" si="379"/>
        <v>https://media.mediathek-tanz-theater.de/iiif/2/nvt_img-415-008-004.JP2</v>
      </c>
      <c r="AZ2405" s="29" t="str">
        <f t="shared" si="373"/>
        <v>image/jp2</v>
      </c>
      <c r="BA2405" s="29" t="str">
        <f t="shared" si="374"/>
        <v>presentation/iiif</v>
      </c>
      <c r="BB2405" s="29" t="str">
        <f t="shared" si="375"/>
        <v>https://media.mediathek-tanz-theater.de/iiif/2/nvt_img-415-008-004.JP2/full/100,/0/default.jpg</v>
      </c>
      <c r="BC2405" s="29" t="str">
        <f t="shared" si="371"/>
        <v>image/jpeg</v>
      </c>
      <c r="BD2405" s="29" t="str">
        <f t="shared" si="376"/>
        <v>presentation/thumbnail</v>
      </c>
    </row>
    <row r="2406" spans="1:56" ht="12.75" customHeight="1">
      <c r="A2406" s="29">
        <v>1</v>
      </c>
      <c r="B2406" s="29">
        <v>0</v>
      </c>
      <c r="C2406" t="s">
        <v>10634</v>
      </c>
      <c r="D2406" s="29" t="s">
        <v>10635</v>
      </c>
      <c r="E2406" s="29"/>
      <c r="F2406" s="29" t="s">
        <v>9630</v>
      </c>
      <c r="G2406" s="29"/>
      <c r="H2406" s="29"/>
      <c r="I2406" s="402" t="s">
        <v>5392</v>
      </c>
      <c r="J2406" s="406" t="s">
        <v>10619</v>
      </c>
      <c r="K2406" s="29"/>
      <c r="L2406" s="29"/>
      <c r="M2406" s="311"/>
      <c r="N2406" s="29" t="s">
        <v>1390</v>
      </c>
      <c r="O2406" s="29"/>
      <c r="P2406" s="25"/>
      <c r="Q2406" s="25"/>
      <c r="R2406" s="29" t="s">
        <v>10629</v>
      </c>
      <c r="S2406" s="29"/>
      <c r="T2406" s="29"/>
      <c r="U2406" t="s">
        <v>1273</v>
      </c>
      <c r="V2406" t="s">
        <v>3705</v>
      </c>
      <c r="W2406" s="29"/>
      <c r="X2406" s="349"/>
      <c r="Y2406" s="29"/>
      <c r="Z2406" s="29" t="s">
        <v>1218</v>
      </c>
      <c r="AA2406" s="29" t="s">
        <v>1170</v>
      </c>
      <c r="AB2406" s="29"/>
      <c r="AC2406" s="29"/>
      <c r="AD2406" s="29"/>
      <c r="AE2406" s="29" t="s">
        <v>2950</v>
      </c>
      <c r="AG2406" s="38">
        <v>1</v>
      </c>
      <c r="AH2406" s="38" t="s">
        <v>4439</v>
      </c>
      <c r="AI2406" s="38" t="s">
        <v>4440</v>
      </c>
      <c r="AJ2406" s="38" t="s">
        <v>4799</v>
      </c>
      <c r="AK2406" s="38" t="s">
        <v>10636</v>
      </c>
      <c r="AL2406" s="301">
        <v>43628</v>
      </c>
      <c r="AN2406" s="29" t="s">
        <v>72</v>
      </c>
      <c r="AO2406" s="29" t="s">
        <v>4442</v>
      </c>
      <c r="AR2406" s="29" t="str">
        <f t="shared" si="377"/>
        <v>0</v>
      </c>
      <c r="AS2406" s="29">
        <f t="shared" si="378"/>
        <v>0</v>
      </c>
      <c r="AT2406" s="29">
        <v>0</v>
      </c>
      <c r="AW2406" s="29" t="str">
        <f t="shared" si="380"/>
        <v/>
      </c>
      <c r="AX2406" s="29" t="str">
        <f t="shared" si="372"/>
        <v/>
      </c>
      <c r="AY2406" s="29" t="str">
        <f t="shared" si="379"/>
        <v>https://media.mediathek-tanz-theater.de/iiif/2/nvt_img-415-008-005.JP2</v>
      </c>
      <c r="AZ2406" s="29" t="str">
        <f t="shared" si="373"/>
        <v>image/jp2</v>
      </c>
      <c r="BA2406" s="29" t="str">
        <f t="shared" si="374"/>
        <v>presentation/iiif</v>
      </c>
      <c r="BB2406" s="29" t="str">
        <f t="shared" si="375"/>
        <v>https://media.mediathek-tanz-theater.de/iiif/2/nvt_img-415-008-005.JP2/full/100,/0/default.jpg</v>
      </c>
      <c r="BC2406" s="29" t="str">
        <f t="shared" si="371"/>
        <v>image/jpeg</v>
      </c>
      <c r="BD2406" s="29" t="str">
        <f t="shared" si="376"/>
        <v>presentation/thumbnail</v>
      </c>
    </row>
    <row r="2407" spans="1:56" ht="12.75" customHeight="1">
      <c r="A2407" s="29">
        <v>1</v>
      </c>
      <c r="B2407" s="29">
        <v>0</v>
      </c>
      <c r="C2407" t="s">
        <v>10637</v>
      </c>
      <c r="D2407" s="29" t="s">
        <v>10638</v>
      </c>
      <c r="E2407" s="29"/>
      <c r="F2407" s="29" t="s">
        <v>9630</v>
      </c>
      <c r="G2407" s="29"/>
      <c r="H2407" s="29"/>
      <c r="I2407" s="402" t="s">
        <v>5392</v>
      </c>
      <c r="J2407" s="406" t="s">
        <v>10619</v>
      </c>
      <c r="K2407" s="29"/>
      <c r="L2407" s="29"/>
      <c r="M2407" s="311"/>
      <c r="N2407" s="29" t="s">
        <v>1390</v>
      </c>
      <c r="O2407" s="29"/>
      <c r="P2407" s="25"/>
      <c r="Q2407" s="25"/>
      <c r="R2407" s="29" t="s">
        <v>10629</v>
      </c>
      <c r="S2407" s="29"/>
      <c r="T2407" s="29"/>
      <c r="U2407" t="s">
        <v>1273</v>
      </c>
      <c r="V2407" t="s">
        <v>3705</v>
      </c>
      <c r="W2407" s="29"/>
      <c r="X2407" s="349"/>
      <c r="Y2407" s="29"/>
      <c r="Z2407" s="29" t="s">
        <v>1218</v>
      </c>
      <c r="AA2407" s="29" t="s">
        <v>1170</v>
      </c>
      <c r="AB2407" s="29"/>
      <c r="AC2407" s="29"/>
      <c r="AD2407" s="29"/>
      <c r="AE2407" s="29" t="s">
        <v>2950</v>
      </c>
      <c r="AG2407" s="38">
        <v>1</v>
      </c>
      <c r="AH2407" s="38" t="s">
        <v>4439</v>
      </c>
      <c r="AI2407" s="38" t="s">
        <v>4440</v>
      </c>
      <c r="AJ2407" s="38" t="s">
        <v>4799</v>
      </c>
      <c r="AK2407" s="38" t="s">
        <v>10639</v>
      </c>
      <c r="AL2407" s="301">
        <v>43628</v>
      </c>
      <c r="AN2407" s="29" t="s">
        <v>72</v>
      </c>
      <c r="AO2407" s="29" t="s">
        <v>4442</v>
      </c>
      <c r="AR2407" s="29" t="str">
        <f t="shared" si="377"/>
        <v>0</v>
      </c>
      <c r="AS2407" s="29">
        <f t="shared" si="378"/>
        <v>0</v>
      </c>
      <c r="AT2407" s="29">
        <v>0</v>
      </c>
      <c r="AW2407" s="29" t="str">
        <f t="shared" si="380"/>
        <v/>
      </c>
      <c r="AX2407" s="29" t="str">
        <f t="shared" si="372"/>
        <v/>
      </c>
      <c r="AY2407" s="29" t="str">
        <f t="shared" si="379"/>
        <v>https://media.mediathek-tanz-theater.de/iiif/2/nvt_img-415-008-006.JP2</v>
      </c>
      <c r="AZ2407" s="29" t="str">
        <f t="shared" si="373"/>
        <v>image/jp2</v>
      </c>
      <c r="BA2407" s="29" t="str">
        <f t="shared" si="374"/>
        <v>presentation/iiif</v>
      </c>
      <c r="BB2407" s="29" t="str">
        <f t="shared" si="375"/>
        <v>https://media.mediathek-tanz-theater.de/iiif/2/nvt_img-415-008-006.JP2/full/100,/0/default.jpg</v>
      </c>
      <c r="BC2407" s="29" t="str">
        <f t="shared" si="371"/>
        <v>image/jpeg</v>
      </c>
      <c r="BD2407" s="29" t="str">
        <f t="shared" si="376"/>
        <v>presentation/thumbnail</v>
      </c>
    </row>
    <row r="2408" spans="1:56" ht="12.75" customHeight="1">
      <c r="A2408" s="29">
        <v>1</v>
      </c>
      <c r="B2408" s="29">
        <v>0</v>
      </c>
      <c r="C2408" t="s">
        <v>10640</v>
      </c>
      <c r="D2408" s="29" t="s">
        <v>10641</v>
      </c>
      <c r="E2408" s="29"/>
      <c r="F2408" s="29" t="s">
        <v>9630</v>
      </c>
      <c r="G2408" s="29"/>
      <c r="H2408" s="29"/>
      <c r="I2408" s="402" t="s">
        <v>4438</v>
      </c>
      <c r="J2408" s="406" t="s">
        <v>10510</v>
      </c>
      <c r="K2408" s="29"/>
      <c r="L2408" s="29"/>
      <c r="M2408" s="311"/>
      <c r="N2408" s="29" t="s">
        <v>1390</v>
      </c>
      <c r="O2408" s="29"/>
      <c r="P2408" s="25"/>
      <c r="Q2408" s="25"/>
      <c r="R2408" s="29"/>
      <c r="S2408" s="29"/>
      <c r="T2408" s="29"/>
      <c r="U2408"/>
      <c r="V2408" t="s">
        <v>3705</v>
      </c>
      <c r="W2408" s="29"/>
      <c r="X2408" s="349"/>
      <c r="Y2408" s="29"/>
      <c r="Z2408" s="29" t="s">
        <v>1218</v>
      </c>
      <c r="AA2408" s="29" t="s">
        <v>1170</v>
      </c>
      <c r="AB2408" s="29"/>
      <c r="AC2408" s="29"/>
      <c r="AD2408" s="29"/>
      <c r="AE2408" s="29" t="s">
        <v>2950</v>
      </c>
      <c r="AG2408" s="38">
        <v>1</v>
      </c>
      <c r="AH2408" s="38" t="s">
        <v>4439</v>
      </c>
      <c r="AI2408" s="38" t="s">
        <v>4440</v>
      </c>
      <c r="AJ2408" s="38" t="s">
        <v>9675</v>
      </c>
      <c r="AL2408" s="301">
        <v>43628</v>
      </c>
      <c r="AO2408" s="29" t="s">
        <v>4442</v>
      </c>
      <c r="AR2408" s="29" t="str">
        <f t="shared" si="377"/>
        <v>1</v>
      </c>
      <c r="AS2408" s="29">
        <f t="shared" si="378"/>
        <v>0</v>
      </c>
      <c r="AT2408" s="29">
        <v>0</v>
      </c>
      <c r="AW2408" s="29" t="str">
        <f t="shared" si="380"/>
        <v/>
      </c>
      <c r="AX2408" s="29" t="str">
        <f t="shared" si="372"/>
        <v/>
      </c>
      <c r="AY2408" s="29" t="str">
        <f t="shared" si="379"/>
        <v>https://media.mediathek-tanz-theater.de/iiif/2/nvt_img-415-009.JP2</v>
      </c>
      <c r="AZ2408" s="29" t="str">
        <f t="shared" si="373"/>
        <v>image/jp2</v>
      </c>
      <c r="BA2408" s="29" t="str">
        <f t="shared" si="374"/>
        <v>presentation/iiif</v>
      </c>
      <c r="BB2408" s="29" t="str">
        <f t="shared" si="375"/>
        <v>https://media.mediathek-tanz-theater.de/iiif/2/nvt_img-415-009.JP2/full/100,/0/default.jpg</v>
      </c>
      <c r="BC2408" s="29" t="str">
        <f t="shared" si="371"/>
        <v>image/jpeg</v>
      </c>
      <c r="BD2408" s="29" t="str">
        <f t="shared" si="376"/>
        <v>presentation/thumbnail</v>
      </c>
    </row>
    <row r="2409" spans="1:56" ht="12.75" customHeight="1">
      <c r="A2409" s="29">
        <v>1</v>
      </c>
      <c r="B2409" s="29">
        <v>0</v>
      </c>
      <c r="C2409" t="s">
        <v>10642</v>
      </c>
      <c r="D2409" s="29" t="s">
        <v>10643</v>
      </c>
      <c r="E2409" s="29"/>
      <c r="F2409" s="29" t="s">
        <v>9630</v>
      </c>
      <c r="G2409" s="29"/>
      <c r="H2409" s="29"/>
      <c r="I2409" s="402" t="s">
        <v>5392</v>
      </c>
      <c r="J2409" s="406" t="s">
        <v>10640</v>
      </c>
      <c r="K2409" s="29"/>
      <c r="L2409" s="29"/>
      <c r="M2409" s="311"/>
      <c r="N2409" s="29" t="s">
        <v>1390</v>
      </c>
      <c r="O2409" s="29"/>
      <c r="P2409" s="25"/>
      <c r="Q2409" s="25"/>
      <c r="R2409" s="29" t="s">
        <v>10629</v>
      </c>
      <c r="S2409" s="29"/>
      <c r="T2409" s="29"/>
      <c r="U2409" t="s">
        <v>1273</v>
      </c>
      <c r="V2409" t="s">
        <v>3705</v>
      </c>
      <c r="W2409" s="29"/>
      <c r="X2409" s="349"/>
      <c r="Y2409" s="29"/>
      <c r="Z2409" s="29" t="s">
        <v>1218</v>
      </c>
      <c r="AA2409" s="29" t="s">
        <v>1170</v>
      </c>
      <c r="AB2409" s="29"/>
      <c r="AC2409" s="29"/>
      <c r="AD2409" s="29"/>
      <c r="AE2409" s="29" t="s">
        <v>2950</v>
      </c>
      <c r="AG2409" s="38">
        <v>1</v>
      </c>
      <c r="AH2409" s="38" t="s">
        <v>4439</v>
      </c>
      <c r="AI2409" s="38" t="s">
        <v>4440</v>
      </c>
      <c r="AJ2409" s="38" t="s">
        <v>4799</v>
      </c>
      <c r="AK2409" s="38" t="s">
        <v>10644</v>
      </c>
      <c r="AL2409" s="301">
        <v>43628</v>
      </c>
      <c r="AN2409" s="29" t="s">
        <v>72</v>
      </c>
      <c r="AO2409" s="29" t="s">
        <v>4442</v>
      </c>
      <c r="AR2409" s="29" t="str">
        <f t="shared" si="377"/>
        <v>0</v>
      </c>
      <c r="AS2409" s="29">
        <f t="shared" si="378"/>
        <v>0</v>
      </c>
      <c r="AT2409" s="29">
        <v>0</v>
      </c>
      <c r="AW2409" s="29" t="str">
        <f t="shared" si="380"/>
        <v/>
      </c>
      <c r="AX2409" s="29" t="str">
        <f t="shared" si="372"/>
        <v/>
      </c>
      <c r="AY2409" s="29" t="str">
        <f t="shared" si="379"/>
        <v>https://media.mediathek-tanz-theater.de/iiif/2/nvt_img-415-009-001.JP2</v>
      </c>
      <c r="AZ2409" s="29" t="str">
        <f t="shared" si="373"/>
        <v>image/jp2</v>
      </c>
      <c r="BA2409" s="29" t="str">
        <f t="shared" si="374"/>
        <v>presentation/iiif</v>
      </c>
      <c r="BB2409" s="29" t="str">
        <f t="shared" si="375"/>
        <v>https://media.mediathek-tanz-theater.de/iiif/2/nvt_img-415-009-001.JP2/full/100,/0/default.jpg</v>
      </c>
      <c r="BC2409" s="29" t="str">
        <f t="shared" si="371"/>
        <v>image/jpeg</v>
      </c>
      <c r="BD2409" s="29" t="str">
        <f t="shared" si="376"/>
        <v>presentation/thumbnail</v>
      </c>
    </row>
    <row r="2410" spans="1:56" ht="12.75" customHeight="1">
      <c r="A2410" s="29">
        <v>1</v>
      </c>
      <c r="B2410" s="29">
        <v>0</v>
      </c>
      <c r="C2410" t="s">
        <v>10645</v>
      </c>
      <c r="D2410" s="29" t="s">
        <v>10646</v>
      </c>
      <c r="E2410" s="29"/>
      <c r="F2410" s="29" t="s">
        <v>9630</v>
      </c>
      <c r="G2410" s="29"/>
      <c r="H2410" s="29"/>
      <c r="I2410" s="402" t="s">
        <v>5392</v>
      </c>
      <c r="J2410" s="406" t="s">
        <v>10640</v>
      </c>
      <c r="K2410" s="29"/>
      <c r="L2410" s="29"/>
      <c r="M2410" s="311"/>
      <c r="N2410" s="29" t="s">
        <v>1390</v>
      </c>
      <c r="O2410" s="29"/>
      <c r="P2410" s="25"/>
      <c r="Q2410" s="25"/>
      <c r="R2410" s="29" t="s">
        <v>10629</v>
      </c>
      <c r="S2410" s="29"/>
      <c r="T2410" s="29"/>
      <c r="U2410" t="s">
        <v>1273</v>
      </c>
      <c r="V2410" t="s">
        <v>3705</v>
      </c>
      <c r="W2410" s="29"/>
      <c r="X2410" s="349"/>
      <c r="Y2410" s="29"/>
      <c r="Z2410" s="29" t="s">
        <v>1218</v>
      </c>
      <c r="AA2410" s="29" t="s">
        <v>1170</v>
      </c>
      <c r="AB2410" s="29"/>
      <c r="AC2410" s="29"/>
      <c r="AD2410" s="29"/>
      <c r="AE2410" s="29" t="s">
        <v>2950</v>
      </c>
      <c r="AG2410" s="38">
        <v>1</v>
      </c>
      <c r="AH2410" s="38" t="s">
        <v>4439</v>
      </c>
      <c r="AI2410" s="38" t="s">
        <v>4440</v>
      </c>
      <c r="AJ2410" s="38" t="s">
        <v>4799</v>
      </c>
      <c r="AK2410" s="38" t="s">
        <v>10647</v>
      </c>
      <c r="AL2410" s="301">
        <v>43628</v>
      </c>
      <c r="AN2410" s="29" t="s">
        <v>72</v>
      </c>
      <c r="AO2410" s="29" t="s">
        <v>4442</v>
      </c>
      <c r="AR2410" s="29" t="str">
        <f t="shared" si="377"/>
        <v>0</v>
      </c>
      <c r="AS2410" s="29">
        <f t="shared" si="378"/>
        <v>0</v>
      </c>
      <c r="AT2410" s="29">
        <v>0</v>
      </c>
      <c r="AW2410" s="29" t="str">
        <f t="shared" si="380"/>
        <v/>
      </c>
      <c r="AX2410" s="29" t="str">
        <f t="shared" si="372"/>
        <v/>
      </c>
      <c r="AY2410" s="29" t="str">
        <f t="shared" si="379"/>
        <v>https://media.mediathek-tanz-theater.de/iiif/2/nvt_img-415-009-002.JP2</v>
      </c>
      <c r="AZ2410" s="29" t="str">
        <f t="shared" si="373"/>
        <v>image/jp2</v>
      </c>
      <c r="BA2410" s="29" t="str">
        <f t="shared" si="374"/>
        <v>presentation/iiif</v>
      </c>
      <c r="BB2410" s="29" t="str">
        <f t="shared" si="375"/>
        <v>https://media.mediathek-tanz-theater.de/iiif/2/nvt_img-415-009-002.JP2/full/100,/0/default.jpg</v>
      </c>
      <c r="BC2410" s="29" t="str">
        <f t="shared" si="371"/>
        <v>image/jpeg</v>
      </c>
      <c r="BD2410" s="29" t="str">
        <f t="shared" si="376"/>
        <v>presentation/thumbnail</v>
      </c>
    </row>
    <row r="2411" spans="1:56" ht="12.75" customHeight="1">
      <c r="A2411" s="29">
        <v>1</v>
      </c>
      <c r="B2411" s="29">
        <v>0</v>
      </c>
      <c r="C2411" t="s">
        <v>10648</v>
      </c>
      <c r="D2411" s="29" t="s">
        <v>10649</v>
      </c>
      <c r="E2411" s="29"/>
      <c r="F2411" s="29" t="s">
        <v>9630</v>
      </c>
      <c r="G2411" s="29"/>
      <c r="H2411" s="29"/>
      <c r="I2411" s="402" t="s">
        <v>5392</v>
      </c>
      <c r="J2411" s="406" t="s">
        <v>10640</v>
      </c>
      <c r="K2411" s="29"/>
      <c r="L2411" s="29"/>
      <c r="M2411" s="311"/>
      <c r="N2411" s="29" t="s">
        <v>1390</v>
      </c>
      <c r="O2411" s="29"/>
      <c r="P2411" s="25"/>
      <c r="Q2411" s="25"/>
      <c r="R2411" s="29" t="s">
        <v>10629</v>
      </c>
      <c r="S2411" s="29"/>
      <c r="T2411" s="29"/>
      <c r="U2411" t="s">
        <v>1273</v>
      </c>
      <c r="V2411" t="s">
        <v>3705</v>
      </c>
      <c r="W2411" s="29"/>
      <c r="X2411" s="349"/>
      <c r="Y2411" s="29"/>
      <c r="Z2411" s="29" t="s">
        <v>1218</v>
      </c>
      <c r="AA2411" s="29" t="s">
        <v>1170</v>
      </c>
      <c r="AB2411" s="29"/>
      <c r="AC2411" s="29"/>
      <c r="AD2411" s="29"/>
      <c r="AE2411" s="29" t="s">
        <v>2950</v>
      </c>
      <c r="AG2411" s="38">
        <v>1</v>
      </c>
      <c r="AH2411" s="38" t="s">
        <v>4439</v>
      </c>
      <c r="AI2411" s="38" t="s">
        <v>4440</v>
      </c>
      <c r="AJ2411" s="38" t="s">
        <v>4799</v>
      </c>
      <c r="AK2411" s="38" t="s">
        <v>72</v>
      </c>
      <c r="AL2411" s="301">
        <v>43628</v>
      </c>
      <c r="AN2411" s="29" t="s">
        <v>5012</v>
      </c>
      <c r="AO2411" s="29" t="s">
        <v>4442</v>
      </c>
      <c r="AR2411" s="29" t="str">
        <f t="shared" si="377"/>
        <v>0</v>
      </c>
      <c r="AS2411" s="29">
        <f t="shared" si="378"/>
        <v>0</v>
      </c>
      <c r="AT2411" s="29">
        <v>0</v>
      </c>
      <c r="AW2411" s="29" t="str">
        <f t="shared" si="380"/>
        <v/>
      </c>
      <c r="AX2411" s="29" t="str">
        <f t="shared" si="372"/>
        <v/>
      </c>
      <c r="AY2411" s="29" t="str">
        <f t="shared" si="379"/>
        <v>https://media.mediathek-tanz-theater.de/iiif/2/nvt_img-415-009-003.JP2</v>
      </c>
      <c r="AZ2411" s="29" t="str">
        <f t="shared" si="373"/>
        <v>image/jp2</v>
      </c>
      <c r="BA2411" s="29" t="str">
        <f t="shared" si="374"/>
        <v>presentation/iiif</v>
      </c>
      <c r="BB2411" s="29" t="str">
        <f t="shared" si="375"/>
        <v>https://media.mediathek-tanz-theater.de/iiif/2/nvt_img-415-009-003.JP2/full/100,/0/default.jpg</v>
      </c>
      <c r="BC2411" s="29" t="str">
        <f t="shared" si="371"/>
        <v>image/jpeg</v>
      </c>
      <c r="BD2411" s="29" t="str">
        <f t="shared" si="376"/>
        <v>presentation/thumbnail</v>
      </c>
    </row>
    <row r="2412" spans="1:56" ht="12.75" customHeight="1">
      <c r="A2412" s="29">
        <v>1</v>
      </c>
      <c r="B2412" s="29">
        <v>0</v>
      </c>
      <c r="C2412" t="s">
        <v>10650</v>
      </c>
      <c r="D2412" s="29" t="s">
        <v>10651</v>
      </c>
      <c r="E2412" s="29"/>
      <c r="F2412" s="29" t="s">
        <v>9630</v>
      </c>
      <c r="G2412" s="29"/>
      <c r="H2412" s="29"/>
      <c r="I2412" s="402" t="s">
        <v>5392</v>
      </c>
      <c r="J2412" s="406" t="s">
        <v>10640</v>
      </c>
      <c r="K2412" s="29"/>
      <c r="L2412" s="29"/>
      <c r="M2412" s="311"/>
      <c r="N2412" s="29" t="s">
        <v>1390</v>
      </c>
      <c r="O2412" s="29"/>
      <c r="P2412" s="25"/>
      <c r="Q2412" s="25"/>
      <c r="R2412" s="29" t="s">
        <v>10629</v>
      </c>
      <c r="S2412" s="29"/>
      <c r="T2412" s="29"/>
      <c r="U2412" t="s">
        <v>1273</v>
      </c>
      <c r="V2412" t="s">
        <v>3705</v>
      </c>
      <c r="W2412" s="29"/>
      <c r="X2412" s="349"/>
      <c r="Y2412" s="29"/>
      <c r="Z2412" s="29" t="s">
        <v>1218</v>
      </c>
      <c r="AA2412" s="29" t="s">
        <v>1170</v>
      </c>
      <c r="AB2412" s="29"/>
      <c r="AC2412" s="29"/>
      <c r="AD2412" s="29"/>
      <c r="AE2412" s="29" t="s">
        <v>2950</v>
      </c>
      <c r="AG2412" s="38">
        <v>1</v>
      </c>
      <c r="AH2412" s="38" t="s">
        <v>4439</v>
      </c>
      <c r="AI2412" s="38" t="s">
        <v>4440</v>
      </c>
      <c r="AJ2412" s="38" t="s">
        <v>4799</v>
      </c>
      <c r="AK2412" s="38" t="s">
        <v>10652</v>
      </c>
      <c r="AL2412" s="301">
        <v>43628</v>
      </c>
      <c r="AN2412" s="29" t="s">
        <v>72</v>
      </c>
      <c r="AO2412" s="29" t="s">
        <v>4442</v>
      </c>
      <c r="AR2412" s="29" t="str">
        <f t="shared" si="377"/>
        <v>0</v>
      </c>
      <c r="AS2412" s="29">
        <f t="shared" si="378"/>
        <v>0</v>
      </c>
      <c r="AT2412" s="29">
        <v>0</v>
      </c>
      <c r="AW2412" s="29" t="str">
        <f t="shared" si="380"/>
        <v/>
      </c>
      <c r="AX2412" s="29" t="str">
        <f t="shared" si="372"/>
        <v/>
      </c>
      <c r="AY2412" s="29" t="str">
        <f t="shared" si="379"/>
        <v>https://media.mediathek-tanz-theater.de/iiif/2/nvt_img-415-009-004.JP2</v>
      </c>
      <c r="AZ2412" s="29" t="str">
        <f t="shared" si="373"/>
        <v>image/jp2</v>
      </c>
      <c r="BA2412" s="29" t="str">
        <f t="shared" si="374"/>
        <v>presentation/iiif</v>
      </c>
      <c r="BB2412" s="29" t="str">
        <f t="shared" si="375"/>
        <v>https://media.mediathek-tanz-theater.de/iiif/2/nvt_img-415-009-004.JP2/full/100,/0/default.jpg</v>
      </c>
      <c r="BC2412" s="29" t="str">
        <f t="shared" si="371"/>
        <v>image/jpeg</v>
      </c>
      <c r="BD2412" s="29" t="str">
        <f t="shared" si="376"/>
        <v>presentation/thumbnail</v>
      </c>
    </row>
    <row r="2413" spans="1:56" ht="12.75" customHeight="1">
      <c r="A2413" s="29">
        <v>1</v>
      </c>
      <c r="B2413" s="29">
        <v>0</v>
      </c>
      <c r="C2413" t="s">
        <v>10653</v>
      </c>
      <c r="D2413" s="29" t="s">
        <v>10654</v>
      </c>
      <c r="E2413" s="29"/>
      <c r="F2413" s="29" t="s">
        <v>9630</v>
      </c>
      <c r="G2413" s="29"/>
      <c r="H2413" s="29"/>
      <c r="I2413" s="402" t="s">
        <v>5392</v>
      </c>
      <c r="J2413" s="406" t="s">
        <v>10640</v>
      </c>
      <c r="K2413" s="29"/>
      <c r="L2413" s="29"/>
      <c r="M2413" s="311"/>
      <c r="N2413" s="29" t="s">
        <v>1390</v>
      </c>
      <c r="O2413" s="29"/>
      <c r="P2413" s="25"/>
      <c r="Q2413" s="25"/>
      <c r="R2413" s="29" t="s">
        <v>10655</v>
      </c>
      <c r="S2413" s="29"/>
      <c r="T2413" s="29"/>
      <c r="U2413" t="s">
        <v>1208</v>
      </c>
      <c r="V2413" t="s">
        <v>3705</v>
      </c>
      <c r="W2413" s="29"/>
      <c r="X2413" s="349"/>
      <c r="Y2413" s="29"/>
      <c r="Z2413" s="29" t="s">
        <v>1218</v>
      </c>
      <c r="AA2413" s="29" t="s">
        <v>1170</v>
      </c>
      <c r="AB2413" s="29"/>
      <c r="AC2413" s="29"/>
      <c r="AD2413" s="29"/>
      <c r="AE2413" s="29" t="s">
        <v>2950</v>
      </c>
      <c r="AG2413" s="38">
        <v>1</v>
      </c>
      <c r="AH2413" s="38" t="s">
        <v>4439</v>
      </c>
      <c r="AI2413" s="38" t="s">
        <v>4440</v>
      </c>
      <c r="AJ2413" s="38" t="s">
        <v>4799</v>
      </c>
      <c r="AK2413" s="38" t="s">
        <v>72</v>
      </c>
      <c r="AL2413" s="301">
        <v>43628</v>
      </c>
      <c r="AN2413" s="29" t="s">
        <v>72</v>
      </c>
      <c r="AO2413" s="29" t="s">
        <v>4442</v>
      </c>
      <c r="AR2413" s="29" t="str">
        <f t="shared" si="377"/>
        <v>0</v>
      </c>
      <c r="AS2413" s="29">
        <f t="shared" si="378"/>
        <v>0</v>
      </c>
      <c r="AT2413" s="29">
        <v>0</v>
      </c>
      <c r="AW2413" s="29" t="str">
        <f t="shared" si="380"/>
        <v/>
      </c>
      <c r="AX2413" s="29" t="str">
        <f t="shared" si="372"/>
        <v/>
      </c>
      <c r="AY2413" s="29" t="str">
        <f t="shared" si="379"/>
        <v>https://media.mediathek-tanz-theater.de/iiif/2/nvt_img-415-009-005.JP2</v>
      </c>
      <c r="AZ2413" s="29" t="str">
        <f t="shared" si="373"/>
        <v>image/jp2</v>
      </c>
      <c r="BA2413" s="29" t="str">
        <f t="shared" si="374"/>
        <v>presentation/iiif</v>
      </c>
      <c r="BB2413" s="29" t="str">
        <f t="shared" si="375"/>
        <v>https://media.mediathek-tanz-theater.de/iiif/2/nvt_img-415-009-005.JP2/full/100,/0/default.jpg</v>
      </c>
      <c r="BC2413" s="29" t="str">
        <f t="shared" si="371"/>
        <v>image/jpeg</v>
      </c>
      <c r="BD2413" s="29" t="str">
        <f t="shared" si="376"/>
        <v>presentation/thumbnail</v>
      </c>
    </row>
    <row r="2414" spans="1:56" ht="12.75" customHeight="1">
      <c r="A2414" s="29">
        <v>1</v>
      </c>
      <c r="B2414" s="29">
        <v>0</v>
      </c>
      <c r="C2414" t="s">
        <v>10656</v>
      </c>
      <c r="D2414" s="29" t="s">
        <v>10657</v>
      </c>
      <c r="E2414" s="29"/>
      <c r="F2414" s="29" t="s">
        <v>9630</v>
      </c>
      <c r="G2414" s="29"/>
      <c r="H2414" s="29"/>
      <c r="I2414" s="402" t="s">
        <v>5392</v>
      </c>
      <c r="J2414" s="406" t="s">
        <v>10640</v>
      </c>
      <c r="K2414" s="29"/>
      <c r="L2414" s="29"/>
      <c r="M2414" s="311"/>
      <c r="N2414" s="29" t="s">
        <v>1390</v>
      </c>
      <c r="O2414" s="29"/>
      <c r="P2414" s="25"/>
      <c r="Q2414" s="25"/>
      <c r="R2414" s="29" t="s">
        <v>10655</v>
      </c>
      <c r="S2414" s="29"/>
      <c r="T2414" s="29"/>
      <c r="U2414" t="s">
        <v>1208</v>
      </c>
      <c r="V2414" t="s">
        <v>3705</v>
      </c>
      <c r="W2414" s="29"/>
      <c r="X2414" s="349"/>
      <c r="Y2414" s="29"/>
      <c r="Z2414" s="29" t="s">
        <v>1218</v>
      </c>
      <c r="AA2414" s="29" t="s">
        <v>1170</v>
      </c>
      <c r="AB2414" s="29"/>
      <c r="AC2414" s="29"/>
      <c r="AD2414" s="29"/>
      <c r="AE2414" s="29" t="s">
        <v>2950</v>
      </c>
      <c r="AG2414" s="38">
        <v>1</v>
      </c>
      <c r="AH2414" s="38" t="s">
        <v>4439</v>
      </c>
      <c r="AI2414" s="38" t="s">
        <v>4440</v>
      </c>
      <c r="AJ2414" s="38" t="s">
        <v>4799</v>
      </c>
      <c r="AK2414" s="38" t="s">
        <v>72</v>
      </c>
      <c r="AL2414" s="301">
        <v>43628</v>
      </c>
      <c r="AN2414" s="29" t="s">
        <v>72</v>
      </c>
      <c r="AO2414" s="29" t="s">
        <v>4442</v>
      </c>
      <c r="AR2414" s="29" t="str">
        <f t="shared" si="377"/>
        <v>0</v>
      </c>
      <c r="AS2414" s="29">
        <f t="shared" si="378"/>
        <v>0</v>
      </c>
      <c r="AT2414" s="29">
        <v>0</v>
      </c>
      <c r="AW2414" s="29" t="str">
        <f t="shared" si="380"/>
        <v/>
      </c>
      <c r="AX2414" s="29" t="str">
        <f t="shared" si="372"/>
        <v/>
      </c>
      <c r="AY2414" s="29" t="str">
        <f t="shared" si="379"/>
        <v>https://media.mediathek-tanz-theater.de/iiif/2/nvt_img-415-009-006.JP2</v>
      </c>
      <c r="AZ2414" s="29" t="str">
        <f t="shared" si="373"/>
        <v>image/jp2</v>
      </c>
      <c r="BA2414" s="29" t="str">
        <f t="shared" si="374"/>
        <v>presentation/iiif</v>
      </c>
      <c r="BB2414" s="29" t="str">
        <f t="shared" si="375"/>
        <v>https://media.mediathek-tanz-theater.de/iiif/2/nvt_img-415-009-006.JP2/full/100,/0/default.jpg</v>
      </c>
      <c r="BC2414" s="29" t="str">
        <f t="shared" si="371"/>
        <v>image/jpeg</v>
      </c>
      <c r="BD2414" s="29" t="str">
        <f t="shared" si="376"/>
        <v>presentation/thumbnail</v>
      </c>
    </row>
    <row r="2415" spans="1:56" ht="12.75" customHeight="1">
      <c r="A2415" s="29">
        <v>1</v>
      </c>
      <c r="B2415" s="29">
        <v>0</v>
      </c>
      <c r="C2415" t="s">
        <v>10658</v>
      </c>
      <c r="D2415" s="29" t="s">
        <v>10659</v>
      </c>
      <c r="E2415" s="29"/>
      <c r="F2415" s="29" t="s">
        <v>9630</v>
      </c>
      <c r="G2415" s="29"/>
      <c r="H2415" s="29"/>
      <c r="I2415" s="402" t="s">
        <v>4438</v>
      </c>
      <c r="J2415" s="406" t="s">
        <v>10510</v>
      </c>
      <c r="K2415" s="29"/>
      <c r="L2415" s="29"/>
      <c r="M2415" s="311"/>
      <c r="N2415" s="29" t="s">
        <v>1390</v>
      </c>
      <c r="O2415" s="29"/>
      <c r="P2415" s="25"/>
      <c r="Q2415" s="25"/>
      <c r="R2415" s="29"/>
      <c r="S2415" s="29"/>
      <c r="T2415" s="29"/>
      <c r="U2415"/>
      <c r="V2415" t="s">
        <v>3705</v>
      </c>
      <c r="W2415" s="29"/>
      <c r="X2415" s="349"/>
      <c r="Y2415" s="29"/>
      <c r="Z2415" s="29" t="s">
        <v>1218</v>
      </c>
      <c r="AA2415" s="29" t="s">
        <v>1170</v>
      </c>
      <c r="AB2415" s="29"/>
      <c r="AC2415" s="29"/>
      <c r="AD2415" s="29"/>
      <c r="AE2415" s="29" t="s">
        <v>2950</v>
      </c>
      <c r="AG2415" s="38">
        <v>1</v>
      </c>
      <c r="AH2415" s="38" t="s">
        <v>4439</v>
      </c>
      <c r="AI2415" s="38" t="s">
        <v>4440</v>
      </c>
      <c r="AJ2415" s="38" t="s">
        <v>9675</v>
      </c>
      <c r="AL2415" s="301">
        <v>43628</v>
      </c>
      <c r="AO2415" s="29" t="s">
        <v>4442</v>
      </c>
      <c r="AR2415" s="29" t="str">
        <f t="shared" si="377"/>
        <v>1</v>
      </c>
      <c r="AS2415" s="29">
        <f t="shared" si="378"/>
        <v>0</v>
      </c>
      <c r="AT2415" s="29">
        <v>0</v>
      </c>
      <c r="AW2415" s="29" t="str">
        <f t="shared" si="380"/>
        <v/>
      </c>
      <c r="AX2415" s="29" t="str">
        <f t="shared" si="372"/>
        <v/>
      </c>
      <c r="AY2415" s="29" t="str">
        <f t="shared" si="379"/>
        <v>https://media.mediathek-tanz-theater.de/iiif/2/nvt_img-415-010.JP2</v>
      </c>
      <c r="AZ2415" s="29" t="str">
        <f t="shared" si="373"/>
        <v>image/jp2</v>
      </c>
      <c r="BA2415" s="29" t="str">
        <f t="shared" si="374"/>
        <v>presentation/iiif</v>
      </c>
      <c r="BB2415" s="29" t="str">
        <f t="shared" si="375"/>
        <v>https://media.mediathek-tanz-theater.de/iiif/2/nvt_img-415-010.JP2/full/100,/0/default.jpg</v>
      </c>
      <c r="BC2415" s="29" t="str">
        <f t="shared" si="371"/>
        <v>image/jpeg</v>
      </c>
      <c r="BD2415" s="29" t="str">
        <f t="shared" si="376"/>
        <v>presentation/thumbnail</v>
      </c>
    </row>
    <row r="2416" spans="1:56" ht="12.75" customHeight="1">
      <c r="A2416" s="29">
        <v>1</v>
      </c>
      <c r="B2416" s="29">
        <v>0</v>
      </c>
      <c r="C2416" t="s">
        <v>10660</v>
      </c>
      <c r="D2416" s="29" t="s">
        <v>10661</v>
      </c>
      <c r="E2416" s="29"/>
      <c r="F2416" s="29" t="s">
        <v>9630</v>
      </c>
      <c r="G2416" s="29"/>
      <c r="H2416" s="29"/>
      <c r="I2416" s="402" t="s">
        <v>5392</v>
      </c>
      <c r="J2416" s="406" t="s">
        <v>10658</v>
      </c>
      <c r="K2416" s="29"/>
      <c r="L2416" s="29"/>
      <c r="M2416" s="311"/>
      <c r="N2416" s="29" t="s">
        <v>1390</v>
      </c>
      <c r="O2416" s="29"/>
      <c r="P2416" s="25"/>
      <c r="Q2416" s="25"/>
      <c r="R2416" s="29" t="s">
        <v>10655</v>
      </c>
      <c r="S2416" s="29"/>
      <c r="T2416" s="29"/>
      <c r="U2416" t="s">
        <v>1208</v>
      </c>
      <c r="V2416" t="s">
        <v>3705</v>
      </c>
      <c r="W2416" s="29"/>
      <c r="X2416" s="349"/>
      <c r="Y2416" s="29"/>
      <c r="Z2416" s="29" t="s">
        <v>1218</v>
      </c>
      <c r="AA2416" s="29" t="s">
        <v>1170</v>
      </c>
      <c r="AB2416" s="29"/>
      <c r="AC2416" s="29"/>
      <c r="AD2416" s="29"/>
      <c r="AE2416" s="29" t="s">
        <v>2950</v>
      </c>
      <c r="AG2416" s="38">
        <v>1</v>
      </c>
      <c r="AH2416" s="38" t="s">
        <v>4439</v>
      </c>
      <c r="AI2416" s="38" t="s">
        <v>4440</v>
      </c>
      <c r="AJ2416" s="38" t="s">
        <v>4799</v>
      </c>
      <c r="AK2416" s="38" t="s">
        <v>4751</v>
      </c>
      <c r="AL2416" s="301">
        <v>43628</v>
      </c>
      <c r="AN2416" s="29" t="s">
        <v>4635</v>
      </c>
      <c r="AO2416" s="29" t="s">
        <v>4442</v>
      </c>
      <c r="AR2416" s="29" t="str">
        <f t="shared" si="377"/>
        <v>0</v>
      </c>
      <c r="AS2416" s="29">
        <f t="shared" si="378"/>
        <v>0</v>
      </c>
      <c r="AT2416" s="29">
        <v>0</v>
      </c>
      <c r="AW2416" s="29" t="str">
        <f t="shared" si="380"/>
        <v/>
      </c>
      <c r="AX2416" s="29" t="str">
        <f t="shared" si="372"/>
        <v/>
      </c>
      <c r="AY2416" s="29" t="str">
        <f t="shared" si="379"/>
        <v>https://media.mediathek-tanz-theater.de/iiif/2/nvt_img-415-010-001.JP2</v>
      </c>
      <c r="AZ2416" s="29" t="str">
        <f t="shared" si="373"/>
        <v>image/jp2</v>
      </c>
      <c r="BA2416" s="29" t="str">
        <f t="shared" si="374"/>
        <v>presentation/iiif</v>
      </c>
      <c r="BB2416" s="29" t="str">
        <f t="shared" si="375"/>
        <v>https://media.mediathek-tanz-theater.de/iiif/2/nvt_img-415-010-001.JP2/full/100,/0/default.jpg</v>
      </c>
      <c r="BC2416" s="29" t="str">
        <f t="shared" si="371"/>
        <v>image/jpeg</v>
      </c>
      <c r="BD2416" s="29" t="str">
        <f t="shared" si="376"/>
        <v>presentation/thumbnail</v>
      </c>
    </row>
    <row r="2417" spans="1:56" ht="12.75" customHeight="1">
      <c r="A2417" s="29">
        <v>1</v>
      </c>
      <c r="B2417" s="29">
        <v>0</v>
      </c>
      <c r="C2417" t="s">
        <v>10662</v>
      </c>
      <c r="D2417" s="29" t="s">
        <v>10663</v>
      </c>
      <c r="E2417" s="29"/>
      <c r="F2417" s="29" t="s">
        <v>9630</v>
      </c>
      <c r="G2417" s="29"/>
      <c r="H2417" s="29"/>
      <c r="I2417" s="402" t="s">
        <v>5392</v>
      </c>
      <c r="J2417" s="406" t="s">
        <v>10658</v>
      </c>
      <c r="K2417" s="29"/>
      <c r="L2417" s="29"/>
      <c r="M2417" s="311"/>
      <c r="N2417" s="29" t="s">
        <v>1390</v>
      </c>
      <c r="O2417" s="29"/>
      <c r="P2417" s="25"/>
      <c r="Q2417" s="25"/>
      <c r="R2417" s="29" t="s">
        <v>10655</v>
      </c>
      <c r="S2417" s="29"/>
      <c r="T2417" s="29"/>
      <c r="U2417" t="s">
        <v>1208</v>
      </c>
      <c r="V2417" t="s">
        <v>3705</v>
      </c>
      <c r="W2417" s="29"/>
      <c r="X2417" s="349"/>
      <c r="Y2417" s="29"/>
      <c r="Z2417" s="29" t="s">
        <v>1218</v>
      </c>
      <c r="AA2417" s="29" t="s">
        <v>1170</v>
      </c>
      <c r="AB2417" s="29"/>
      <c r="AC2417" s="29"/>
      <c r="AD2417" s="29"/>
      <c r="AE2417" s="29" t="s">
        <v>2950</v>
      </c>
      <c r="AG2417" s="38">
        <v>1</v>
      </c>
      <c r="AH2417" s="38" t="s">
        <v>4439</v>
      </c>
      <c r="AI2417" s="38" t="s">
        <v>4440</v>
      </c>
      <c r="AJ2417" s="38" t="s">
        <v>4799</v>
      </c>
      <c r="AK2417" s="38" t="s">
        <v>10664</v>
      </c>
      <c r="AL2417" s="301">
        <v>43628</v>
      </c>
      <c r="AN2417" s="29" t="s">
        <v>4635</v>
      </c>
      <c r="AO2417" s="29" t="s">
        <v>4442</v>
      </c>
      <c r="AR2417" s="29" t="str">
        <f t="shared" si="377"/>
        <v>0</v>
      </c>
      <c r="AS2417" s="29">
        <f t="shared" si="378"/>
        <v>0</v>
      </c>
      <c r="AT2417" s="29">
        <v>0</v>
      </c>
      <c r="AW2417" s="29" t="str">
        <f t="shared" si="380"/>
        <v/>
      </c>
      <c r="AX2417" s="29" t="str">
        <f t="shared" si="372"/>
        <v/>
      </c>
      <c r="AY2417" s="29" t="str">
        <f t="shared" si="379"/>
        <v>https://media.mediathek-tanz-theater.de/iiif/2/nvt_img-415-010-002.JP2</v>
      </c>
      <c r="AZ2417" s="29" t="str">
        <f t="shared" si="373"/>
        <v>image/jp2</v>
      </c>
      <c r="BA2417" s="29" t="str">
        <f t="shared" si="374"/>
        <v>presentation/iiif</v>
      </c>
      <c r="BB2417" s="29" t="str">
        <f t="shared" si="375"/>
        <v>https://media.mediathek-tanz-theater.de/iiif/2/nvt_img-415-010-002.JP2/full/100,/0/default.jpg</v>
      </c>
      <c r="BC2417" s="29" t="str">
        <f t="shared" si="371"/>
        <v>image/jpeg</v>
      </c>
      <c r="BD2417" s="29" t="str">
        <f t="shared" si="376"/>
        <v>presentation/thumbnail</v>
      </c>
    </row>
    <row r="2418" spans="1:56" ht="12.75" customHeight="1">
      <c r="A2418" s="29">
        <v>1</v>
      </c>
      <c r="B2418" s="29">
        <v>0</v>
      </c>
      <c r="C2418" t="s">
        <v>10665</v>
      </c>
      <c r="D2418" s="29" t="s">
        <v>10666</v>
      </c>
      <c r="E2418" s="29"/>
      <c r="F2418" s="29" t="s">
        <v>9630</v>
      </c>
      <c r="G2418" s="29"/>
      <c r="H2418" s="29"/>
      <c r="I2418" s="402" t="s">
        <v>5392</v>
      </c>
      <c r="J2418" s="406" t="s">
        <v>10658</v>
      </c>
      <c r="K2418" s="29"/>
      <c r="L2418" s="29"/>
      <c r="M2418" s="311"/>
      <c r="N2418" s="29" t="s">
        <v>1390</v>
      </c>
      <c r="O2418" s="29"/>
      <c r="P2418" s="25"/>
      <c r="Q2418" s="25"/>
      <c r="R2418" s="29" t="s">
        <v>10655</v>
      </c>
      <c r="S2418" s="29"/>
      <c r="T2418" s="29"/>
      <c r="U2418" t="s">
        <v>1208</v>
      </c>
      <c r="V2418" t="s">
        <v>3705</v>
      </c>
      <c r="W2418" s="29"/>
      <c r="X2418" s="349"/>
      <c r="Y2418" s="29"/>
      <c r="Z2418" s="29" t="s">
        <v>1218</v>
      </c>
      <c r="AA2418" s="29" t="s">
        <v>1170</v>
      </c>
      <c r="AB2418" s="29"/>
      <c r="AC2418" s="29"/>
      <c r="AD2418" s="29"/>
      <c r="AE2418" s="29" t="s">
        <v>2950</v>
      </c>
      <c r="AG2418" s="38">
        <v>1</v>
      </c>
      <c r="AH2418" s="38" t="s">
        <v>4439</v>
      </c>
      <c r="AI2418" s="38" t="s">
        <v>4440</v>
      </c>
      <c r="AJ2418" s="38" t="s">
        <v>4799</v>
      </c>
      <c r="AK2418" s="38" t="s">
        <v>10667</v>
      </c>
      <c r="AL2418" s="301">
        <v>43628</v>
      </c>
      <c r="AN2418" s="29" t="s">
        <v>4635</v>
      </c>
      <c r="AO2418" s="29" t="s">
        <v>4442</v>
      </c>
      <c r="AR2418" s="29" t="str">
        <f t="shared" si="377"/>
        <v>0</v>
      </c>
      <c r="AS2418" s="29">
        <f t="shared" si="378"/>
        <v>0</v>
      </c>
      <c r="AT2418" s="29">
        <v>0</v>
      </c>
      <c r="AW2418" s="29" t="str">
        <f t="shared" si="380"/>
        <v/>
      </c>
      <c r="AX2418" s="29" t="str">
        <f t="shared" si="372"/>
        <v/>
      </c>
      <c r="AY2418" s="29" t="str">
        <f t="shared" si="379"/>
        <v>https://media.mediathek-tanz-theater.de/iiif/2/nvt_img-415-010-003.JP2</v>
      </c>
      <c r="AZ2418" s="29" t="str">
        <f t="shared" si="373"/>
        <v>image/jp2</v>
      </c>
      <c r="BA2418" s="29" t="str">
        <f t="shared" si="374"/>
        <v>presentation/iiif</v>
      </c>
      <c r="BB2418" s="29" t="str">
        <f t="shared" si="375"/>
        <v>https://media.mediathek-tanz-theater.de/iiif/2/nvt_img-415-010-003.JP2/full/100,/0/default.jpg</v>
      </c>
      <c r="BC2418" s="29" t="str">
        <f t="shared" si="371"/>
        <v>image/jpeg</v>
      </c>
      <c r="BD2418" s="29" t="str">
        <f t="shared" si="376"/>
        <v>presentation/thumbnail</v>
      </c>
    </row>
    <row r="2419" spans="1:56" ht="12.75" customHeight="1">
      <c r="A2419" s="29">
        <v>1</v>
      </c>
      <c r="B2419" s="29">
        <v>0</v>
      </c>
      <c r="C2419" t="s">
        <v>10668</v>
      </c>
      <c r="D2419" s="29" t="s">
        <v>10669</v>
      </c>
      <c r="E2419" s="29"/>
      <c r="F2419" s="29" t="s">
        <v>9630</v>
      </c>
      <c r="G2419" s="29"/>
      <c r="H2419" s="29"/>
      <c r="I2419" s="402" t="s">
        <v>5392</v>
      </c>
      <c r="J2419" s="406" t="s">
        <v>10658</v>
      </c>
      <c r="K2419" s="29"/>
      <c r="L2419" s="29"/>
      <c r="M2419" s="311"/>
      <c r="N2419" s="29" t="s">
        <v>1390</v>
      </c>
      <c r="O2419" s="29"/>
      <c r="P2419" s="25"/>
      <c r="Q2419" s="25"/>
      <c r="R2419" s="29" t="s">
        <v>10655</v>
      </c>
      <c r="S2419" s="29"/>
      <c r="T2419" s="29"/>
      <c r="U2419" t="s">
        <v>1208</v>
      </c>
      <c r="V2419" t="s">
        <v>3705</v>
      </c>
      <c r="W2419" s="29"/>
      <c r="X2419" s="349"/>
      <c r="Y2419" s="29"/>
      <c r="Z2419" s="29" t="s">
        <v>1218</v>
      </c>
      <c r="AA2419" s="29" t="s">
        <v>1170</v>
      </c>
      <c r="AB2419" s="29"/>
      <c r="AC2419" s="29"/>
      <c r="AD2419" s="29"/>
      <c r="AE2419" s="29" t="s">
        <v>2950</v>
      </c>
      <c r="AG2419" s="38">
        <v>1</v>
      </c>
      <c r="AH2419" s="38" t="s">
        <v>4439</v>
      </c>
      <c r="AI2419" s="38" t="s">
        <v>4440</v>
      </c>
      <c r="AJ2419" s="38" t="s">
        <v>4799</v>
      </c>
      <c r="AK2419" s="38" t="s">
        <v>72</v>
      </c>
      <c r="AL2419" s="301">
        <v>43628</v>
      </c>
      <c r="AN2419" s="29" t="s">
        <v>4635</v>
      </c>
      <c r="AO2419" s="29" t="s">
        <v>4442</v>
      </c>
      <c r="AR2419" s="29" t="str">
        <f t="shared" si="377"/>
        <v>0</v>
      </c>
      <c r="AS2419" s="29">
        <f t="shared" si="378"/>
        <v>0</v>
      </c>
      <c r="AT2419" s="29">
        <v>0</v>
      </c>
      <c r="AW2419" s="29" t="str">
        <f t="shared" si="380"/>
        <v/>
      </c>
      <c r="AX2419" s="29" t="str">
        <f t="shared" si="372"/>
        <v/>
      </c>
      <c r="AY2419" s="29" t="str">
        <f t="shared" si="379"/>
        <v>https://media.mediathek-tanz-theater.de/iiif/2/nvt_img-415-010-004.JP2</v>
      </c>
      <c r="AZ2419" s="29" t="str">
        <f t="shared" si="373"/>
        <v>image/jp2</v>
      </c>
      <c r="BA2419" s="29" t="str">
        <f t="shared" si="374"/>
        <v>presentation/iiif</v>
      </c>
      <c r="BB2419" s="29" t="str">
        <f t="shared" si="375"/>
        <v>https://media.mediathek-tanz-theater.de/iiif/2/nvt_img-415-010-004.JP2/full/100,/0/default.jpg</v>
      </c>
      <c r="BC2419" s="29" t="str">
        <f t="shared" si="371"/>
        <v>image/jpeg</v>
      </c>
      <c r="BD2419" s="29" t="str">
        <f t="shared" si="376"/>
        <v>presentation/thumbnail</v>
      </c>
    </row>
    <row r="2420" spans="1:56" ht="12.75" customHeight="1">
      <c r="A2420" s="29">
        <v>1</v>
      </c>
      <c r="B2420" s="29">
        <v>0</v>
      </c>
      <c r="C2420" t="s">
        <v>10670</v>
      </c>
      <c r="D2420" s="29" t="s">
        <v>10671</v>
      </c>
      <c r="E2420" s="29"/>
      <c r="F2420" s="29" t="s">
        <v>9630</v>
      </c>
      <c r="G2420" s="29"/>
      <c r="H2420" s="29"/>
      <c r="I2420" s="402" t="s">
        <v>5392</v>
      </c>
      <c r="J2420" s="406" t="s">
        <v>10658</v>
      </c>
      <c r="K2420" s="29"/>
      <c r="L2420" s="29"/>
      <c r="M2420" s="311"/>
      <c r="N2420" s="29" t="s">
        <v>1390</v>
      </c>
      <c r="O2420" s="29"/>
      <c r="P2420" s="25"/>
      <c r="Q2420" s="25"/>
      <c r="R2420" s="29" t="s">
        <v>10672</v>
      </c>
      <c r="S2420" s="29"/>
      <c r="T2420" s="29"/>
      <c r="U2420" t="s">
        <v>10673</v>
      </c>
      <c r="V2420" t="s">
        <v>3705</v>
      </c>
      <c r="W2420" s="29"/>
      <c r="X2420" s="349"/>
      <c r="Y2420" s="29"/>
      <c r="Z2420" s="29" t="s">
        <v>1218</v>
      </c>
      <c r="AA2420" s="29" t="s">
        <v>1170</v>
      </c>
      <c r="AB2420" s="29"/>
      <c r="AC2420" s="29"/>
      <c r="AD2420" s="29"/>
      <c r="AE2420" s="29" t="s">
        <v>2950</v>
      </c>
      <c r="AG2420" s="38">
        <v>1</v>
      </c>
      <c r="AH2420" s="38" t="s">
        <v>4439</v>
      </c>
      <c r="AI2420" s="38" t="s">
        <v>4440</v>
      </c>
      <c r="AJ2420" s="38" t="s">
        <v>4799</v>
      </c>
      <c r="AK2420" s="38" t="s">
        <v>72</v>
      </c>
      <c r="AL2420" s="301">
        <v>43628</v>
      </c>
      <c r="AN2420" s="29" t="s">
        <v>4635</v>
      </c>
      <c r="AO2420" s="29" t="s">
        <v>4442</v>
      </c>
      <c r="AR2420" s="29" t="str">
        <f t="shared" si="377"/>
        <v>0</v>
      </c>
      <c r="AS2420" s="29">
        <f t="shared" si="378"/>
        <v>0</v>
      </c>
      <c r="AT2420" s="29">
        <v>0</v>
      </c>
      <c r="AW2420" s="29" t="str">
        <f t="shared" si="380"/>
        <v/>
      </c>
      <c r="AX2420" s="29" t="str">
        <f t="shared" si="372"/>
        <v/>
      </c>
      <c r="AY2420" s="29" t="str">
        <f t="shared" si="379"/>
        <v>https://media.mediathek-tanz-theater.de/iiif/2/nvt_img-415-010-005.JP2</v>
      </c>
      <c r="AZ2420" s="29" t="str">
        <f t="shared" si="373"/>
        <v>image/jp2</v>
      </c>
      <c r="BA2420" s="29" t="str">
        <f t="shared" si="374"/>
        <v>presentation/iiif</v>
      </c>
      <c r="BB2420" s="29" t="str">
        <f t="shared" si="375"/>
        <v>https://media.mediathek-tanz-theater.de/iiif/2/nvt_img-415-010-005.JP2/full/100,/0/default.jpg</v>
      </c>
      <c r="BC2420" s="29" t="str">
        <f t="shared" si="371"/>
        <v>image/jpeg</v>
      </c>
      <c r="BD2420" s="29" t="str">
        <f t="shared" si="376"/>
        <v>presentation/thumbnail</v>
      </c>
    </row>
    <row r="2421" spans="1:56" ht="12.75" customHeight="1">
      <c r="A2421" s="29">
        <v>1</v>
      </c>
      <c r="B2421" s="29">
        <v>0</v>
      </c>
      <c r="C2421" t="s">
        <v>10674</v>
      </c>
      <c r="D2421" s="29" t="s">
        <v>10675</v>
      </c>
      <c r="E2421" s="29"/>
      <c r="F2421" s="29" t="s">
        <v>9630</v>
      </c>
      <c r="G2421" s="29"/>
      <c r="H2421" s="29"/>
      <c r="I2421" s="402" t="s">
        <v>5392</v>
      </c>
      <c r="J2421" s="406" t="s">
        <v>10658</v>
      </c>
      <c r="K2421" s="29"/>
      <c r="L2421" s="29"/>
      <c r="M2421" s="311"/>
      <c r="N2421" s="29" t="s">
        <v>1390</v>
      </c>
      <c r="O2421" s="29"/>
      <c r="P2421" s="25"/>
      <c r="Q2421" s="25"/>
      <c r="R2421" s="29" t="s">
        <v>10672</v>
      </c>
      <c r="S2421" s="29"/>
      <c r="T2421" s="29"/>
      <c r="U2421" t="s">
        <v>10673</v>
      </c>
      <c r="V2421" t="s">
        <v>3705</v>
      </c>
      <c r="W2421" s="29"/>
      <c r="X2421" s="349"/>
      <c r="Y2421" s="29"/>
      <c r="Z2421" s="29" t="s">
        <v>1218</v>
      </c>
      <c r="AA2421" s="29" t="s">
        <v>1170</v>
      </c>
      <c r="AB2421" s="29"/>
      <c r="AC2421" s="29"/>
      <c r="AD2421" s="29"/>
      <c r="AE2421" s="29" t="s">
        <v>2950</v>
      </c>
      <c r="AG2421" s="38">
        <v>1</v>
      </c>
      <c r="AH2421" s="38" t="s">
        <v>4439</v>
      </c>
      <c r="AI2421" s="38" t="s">
        <v>4440</v>
      </c>
      <c r="AJ2421" s="38" t="s">
        <v>4799</v>
      </c>
      <c r="AK2421" s="38" t="s">
        <v>72</v>
      </c>
      <c r="AL2421" s="301">
        <v>43628</v>
      </c>
      <c r="AN2421" s="29" t="s">
        <v>72</v>
      </c>
      <c r="AO2421" s="29" t="s">
        <v>4442</v>
      </c>
      <c r="AR2421" s="29" t="str">
        <f t="shared" si="377"/>
        <v>0</v>
      </c>
      <c r="AS2421" s="29">
        <f t="shared" si="378"/>
        <v>0</v>
      </c>
      <c r="AT2421" s="29">
        <v>0</v>
      </c>
      <c r="AW2421" s="29" t="str">
        <f t="shared" si="380"/>
        <v/>
      </c>
      <c r="AX2421" s="29" t="str">
        <f t="shared" si="372"/>
        <v/>
      </c>
      <c r="AY2421" s="29" t="str">
        <f t="shared" si="379"/>
        <v>https://media.mediathek-tanz-theater.de/iiif/2/nvt_img-415-010-006.JP2</v>
      </c>
      <c r="AZ2421" s="29" t="str">
        <f t="shared" si="373"/>
        <v>image/jp2</v>
      </c>
      <c r="BA2421" s="29" t="str">
        <f t="shared" si="374"/>
        <v>presentation/iiif</v>
      </c>
      <c r="BB2421" s="29" t="str">
        <f t="shared" si="375"/>
        <v>https://media.mediathek-tanz-theater.de/iiif/2/nvt_img-415-010-006.JP2/full/100,/0/default.jpg</v>
      </c>
      <c r="BC2421" s="29" t="str">
        <f t="shared" si="371"/>
        <v>image/jpeg</v>
      </c>
      <c r="BD2421" s="29" t="str">
        <f t="shared" si="376"/>
        <v>presentation/thumbnail</v>
      </c>
    </row>
    <row r="2422" spans="1:56" ht="12.75" customHeight="1">
      <c r="A2422" s="29">
        <v>1</v>
      </c>
      <c r="B2422" s="29">
        <v>0</v>
      </c>
      <c r="C2422" t="s">
        <v>10676</v>
      </c>
      <c r="D2422" s="29" t="s">
        <v>10677</v>
      </c>
      <c r="E2422" s="29"/>
      <c r="F2422" s="29" t="s">
        <v>9630</v>
      </c>
      <c r="G2422" s="29"/>
      <c r="H2422" s="29"/>
      <c r="I2422" s="402" t="s">
        <v>4438</v>
      </c>
      <c r="J2422" s="406" t="s">
        <v>10510</v>
      </c>
      <c r="K2422" s="29"/>
      <c r="L2422" s="29"/>
      <c r="M2422" s="311"/>
      <c r="N2422" s="29" t="s">
        <v>1390</v>
      </c>
      <c r="O2422" s="29"/>
      <c r="P2422" s="25"/>
      <c r="Q2422" s="25"/>
      <c r="R2422" s="29"/>
      <c r="S2422" s="29"/>
      <c r="T2422" s="29"/>
      <c r="U2422"/>
      <c r="V2422" t="s">
        <v>3705</v>
      </c>
      <c r="W2422" s="29"/>
      <c r="X2422" s="349"/>
      <c r="Y2422" s="29"/>
      <c r="Z2422" s="29" t="s">
        <v>1218</v>
      </c>
      <c r="AA2422" s="29" t="s">
        <v>1170</v>
      </c>
      <c r="AB2422" s="29"/>
      <c r="AC2422" s="29"/>
      <c r="AD2422" s="29"/>
      <c r="AE2422" s="29" t="s">
        <v>2950</v>
      </c>
      <c r="AG2422" s="38">
        <v>1</v>
      </c>
      <c r="AH2422" s="38" t="s">
        <v>4439</v>
      </c>
      <c r="AI2422" s="38" t="s">
        <v>4440</v>
      </c>
      <c r="AJ2422" s="38" t="s">
        <v>9634</v>
      </c>
      <c r="AL2422" s="301">
        <v>43628</v>
      </c>
      <c r="AO2422" s="29" t="s">
        <v>4442</v>
      </c>
      <c r="AR2422" s="29" t="str">
        <f t="shared" si="377"/>
        <v>1</v>
      </c>
      <c r="AS2422" s="29">
        <f t="shared" si="378"/>
        <v>0</v>
      </c>
      <c r="AT2422" s="29">
        <v>0</v>
      </c>
      <c r="AW2422" s="29" t="str">
        <f t="shared" si="380"/>
        <v/>
      </c>
      <c r="AX2422" s="29" t="str">
        <f t="shared" si="372"/>
        <v/>
      </c>
      <c r="AY2422" s="29" t="str">
        <f t="shared" si="379"/>
        <v>https://media.mediathek-tanz-theater.de/iiif/2/nvt_img-415-011.JP2</v>
      </c>
      <c r="AZ2422" s="29" t="str">
        <f t="shared" si="373"/>
        <v>image/jp2</v>
      </c>
      <c r="BA2422" s="29" t="str">
        <f t="shared" si="374"/>
        <v>presentation/iiif</v>
      </c>
      <c r="BB2422" s="29" t="str">
        <f t="shared" si="375"/>
        <v>https://media.mediathek-tanz-theater.de/iiif/2/nvt_img-415-011.JP2/full/100,/0/default.jpg</v>
      </c>
      <c r="BC2422" s="29" t="str">
        <f t="shared" si="371"/>
        <v>image/jpeg</v>
      </c>
      <c r="BD2422" s="29" t="str">
        <f t="shared" si="376"/>
        <v>presentation/thumbnail</v>
      </c>
    </row>
    <row r="2423" spans="1:56" ht="12.75" customHeight="1">
      <c r="A2423" s="29">
        <v>1</v>
      </c>
      <c r="B2423" s="29">
        <v>0</v>
      </c>
      <c r="C2423" t="s">
        <v>10678</v>
      </c>
      <c r="D2423" s="29" t="s">
        <v>10679</v>
      </c>
      <c r="E2423" s="29"/>
      <c r="F2423" s="29" t="s">
        <v>9630</v>
      </c>
      <c r="G2423" s="29"/>
      <c r="H2423" s="29"/>
      <c r="I2423" s="402" t="s">
        <v>5392</v>
      </c>
      <c r="J2423" s="406" t="s">
        <v>10676</v>
      </c>
      <c r="K2423" s="29"/>
      <c r="L2423" s="29"/>
      <c r="M2423" s="311"/>
      <c r="N2423" s="29" t="s">
        <v>1390</v>
      </c>
      <c r="O2423" s="29"/>
      <c r="P2423" s="25"/>
      <c r="Q2423" s="25"/>
      <c r="R2423" s="29" t="s">
        <v>10672</v>
      </c>
      <c r="S2423" s="29"/>
      <c r="T2423" s="29"/>
      <c r="U2423" t="s">
        <v>10673</v>
      </c>
      <c r="V2423" t="s">
        <v>3705</v>
      </c>
      <c r="W2423" s="29"/>
      <c r="X2423" s="349"/>
      <c r="Y2423" s="29"/>
      <c r="Z2423" s="29" t="s">
        <v>1218</v>
      </c>
      <c r="AA2423" s="29" t="s">
        <v>1170</v>
      </c>
      <c r="AB2423" s="29"/>
      <c r="AC2423" s="29"/>
      <c r="AD2423" s="29"/>
      <c r="AE2423" s="29" t="s">
        <v>2950</v>
      </c>
      <c r="AG2423" s="38">
        <v>1</v>
      </c>
      <c r="AH2423" s="38" t="s">
        <v>4439</v>
      </c>
      <c r="AI2423" s="38" t="s">
        <v>4440</v>
      </c>
      <c r="AJ2423" s="38" t="s">
        <v>4799</v>
      </c>
      <c r="AK2423" s="38" t="s">
        <v>10680</v>
      </c>
      <c r="AL2423" s="301">
        <v>43628</v>
      </c>
      <c r="AN2423" s="29" t="s">
        <v>4635</v>
      </c>
      <c r="AO2423" s="29" t="s">
        <v>4442</v>
      </c>
      <c r="AR2423" s="29" t="str">
        <f t="shared" si="377"/>
        <v>0</v>
      </c>
      <c r="AS2423" s="29">
        <f t="shared" si="378"/>
        <v>0</v>
      </c>
      <c r="AT2423" s="29">
        <v>0</v>
      </c>
      <c r="AW2423" s="29" t="str">
        <f t="shared" si="380"/>
        <v/>
      </c>
      <c r="AX2423" s="29" t="str">
        <f t="shared" si="372"/>
        <v/>
      </c>
      <c r="AY2423" s="29" t="str">
        <f t="shared" si="379"/>
        <v>https://media.mediathek-tanz-theater.de/iiif/2/nvt_img-415-011-001.JP2</v>
      </c>
      <c r="AZ2423" s="29" t="str">
        <f t="shared" si="373"/>
        <v>image/jp2</v>
      </c>
      <c r="BA2423" s="29" t="str">
        <f t="shared" si="374"/>
        <v>presentation/iiif</v>
      </c>
      <c r="BB2423" s="29" t="str">
        <f t="shared" si="375"/>
        <v>https://media.mediathek-tanz-theater.de/iiif/2/nvt_img-415-011-001.JP2/full/100,/0/default.jpg</v>
      </c>
      <c r="BC2423" s="29" t="str">
        <f t="shared" si="371"/>
        <v>image/jpeg</v>
      </c>
      <c r="BD2423" s="29" t="str">
        <f t="shared" si="376"/>
        <v>presentation/thumbnail</v>
      </c>
    </row>
    <row r="2424" spans="1:56" ht="12.75" customHeight="1">
      <c r="A2424" s="29">
        <v>1</v>
      </c>
      <c r="B2424" s="29">
        <v>0</v>
      </c>
      <c r="C2424" t="s">
        <v>10681</v>
      </c>
      <c r="D2424" s="29" t="s">
        <v>10682</v>
      </c>
      <c r="E2424" s="29"/>
      <c r="F2424" s="29" t="s">
        <v>9630</v>
      </c>
      <c r="G2424" s="29"/>
      <c r="H2424" s="29"/>
      <c r="I2424" s="402" t="s">
        <v>5392</v>
      </c>
      <c r="J2424" s="406" t="s">
        <v>10676</v>
      </c>
      <c r="K2424" s="29"/>
      <c r="L2424" s="29"/>
      <c r="M2424" s="311"/>
      <c r="N2424" s="29" t="s">
        <v>1390</v>
      </c>
      <c r="O2424" s="29"/>
      <c r="P2424" s="25"/>
      <c r="Q2424" s="25"/>
      <c r="R2424" s="29" t="s">
        <v>10672</v>
      </c>
      <c r="S2424" s="29"/>
      <c r="T2424" s="29"/>
      <c r="U2424" t="s">
        <v>10673</v>
      </c>
      <c r="V2424" t="s">
        <v>3705</v>
      </c>
      <c r="W2424" s="29"/>
      <c r="X2424" s="349"/>
      <c r="Y2424" s="29"/>
      <c r="Z2424" s="29" t="s">
        <v>1218</v>
      </c>
      <c r="AA2424" s="29" t="s">
        <v>1170</v>
      </c>
      <c r="AB2424" s="29"/>
      <c r="AC2424" s="29"/>
      <c r="AD2424" s="29"/>
      <c r="AE2424" s="29" t="s">
        <v>2950</v>
      </c>
      <c r="AG2424" s="38">
        <v>1</v>
      </c>
      <c r="AH2424" s="38" t="s">
        <v>4439</v>
      </c>
      <c r="AI2424" s="38" t="s">
        <v>4440</v>
      </c>
      <c r="AJ2424" s="38" t="s">
        <v>4799</v>
      </c>
      <c r="AK2424" s="38" t="s">
        <v>10680</v>
      </c>
      <c r="AL2424" s="301">
        <v>43628</v>
      </c>
      <c r="AN2424" s="29" t="s">
        <v>4635</v>
      </c>
      <c r="AO2424" s="29" t="s">
        <v>4442</v>
      </c>
      <c r="AR2424" s="29" t="str">
        <f t="shared" si="377"/>
        <v>0</v>
      </c>
      <c r="AS2424" s="29">
        <f t="shared" si="378"/>
        <v>0</v>
      </c>
      <c r="AT2424" s="29">
        <v>0</v>
      </c>
      <c r="AW2424" s="29" t="str">
        <f t="shared" si="380"/>
        <v/>
      </c>
      <c r="AX2424" s="29" t="str">
        <f t="shared" si="372"/>
        <v/>
      </c>
      <c r="AY2424" s="29" t="str">
        <f t="shared" si="379"/>
        <v>https://media.mediathek-tanz-theater.de/iiif/2/nvt_img-415-011-002.JP2</v>
      </c>
      <c r="AZ2424" s="29" t="str">
        <f t="shared" si="373"/>
        <v>image/jp2</v>
      </c>
      <c r="BA2424" s="29" t="str">
        <f t="shared" si="374"/>
        <v>presentation/iiif</v>
      </c>
      <c r="BB2424" s="29" t="str">
        <f t="shared" si="375"/>
        <v>https://media.mediathek-tanz-theater.de/iiif/2/nvt_img-415-011-002.JP2/full/100,/0/default.jpg</v>
      </c>
      <c r="BC2424" s="29" t="str">
        <f t="shared" si="371"/>
        <v>image/jpeg</v>
      </c>
      <c r="BD2424" s="29" t="str">
        <f t="shared" si="376"/>
        <v>presentation/thumbnail</v>
      </c>
    </row>
    <row r="2425" spans="1:56" ht="12.75" customHeight="1">
      <c r="A2425" s="29">
        <v>1</v>
      </c>
      <c r="B2425" s="29">
        <v>0</v>
      </c>
      <c r="C2425" t="s">
        <v>10683</v>
      </c>
      <c r="D2425" s="29" t="s">
        <v>10684</v>
      </c>
      <c r="E2425" s="29"/>
      <c r="F2425" s="29" t="s">
        <v>9630</v>
      </c>
      <c r="G2425" s="29"/>
      <c r="H2425" s="29"/>
      <c r="I2425" s="402" t="s">
        <v>5392</v>
      </c>
      <c r="J2425" s="406" t="s">
        <v>10676</v>
      </c>
      <c r="K2425" s="29"/>
      <c r="L2425" s="29"/>
      <c r="M2425" s="311"/>
      <c r="N2425" s="29" t="s">
        <v>1390</v>
      </c>
      <c r="O2425" s="29"/>
      <c r="P2425" s="25"/>
      <c r="Q2425" s="25"/>
      <c r="R2425" s="29" t="s">
        <v>10672</v>
      </c>
      <c r="S2425" s="29"/>
      <c r="T2425" s="29"/>
      <c r="U2425" t="s">
        <v>10673</v>
      </c>
      <c r="V2425" t="s">
        <v>3705</v>
      </c>
      <c r="W2425" s="29"/>
      <c r="X2425" s="349"/>
      <c r="Y2425" s="29"/>
      <c r="Z2425" s="29" t="s">
        <v>1218</v>
      </c>
      <c r="AA2425" s="29" t="s">
        <v>1170</v>
      </c>
      <c r="AB2425" s="29"/>
      <c r="AC2425" s="29"/>
      <c r="AD2425" s="29"/>
      <c r="AE2425" s="29" t="s">
        <v>2950</v>
      </c>
      <c r="AG2425" s="38">
        <v>1</v>
      </c>
      <c r="AH2425" s="38" t="s">
        <v>4439</v>
      </c>
      <c r="AI2425" s="38" t="s">
        <v>4440</v>
      </c>
      <c r="AJ2425" s="38" t="s">
        <v>4799</v>
      </c>
      <c r="AK2425" s="38" t="s">
        <v>10680</v>
      </c>
      <c r="AL2425" s="301">
        <v>43628</v>
      </c>
      <c r="AN2425" s="29" t="s">
        <v>4635</v>
      </c>
      <c r="AO2425" s="29" t="s">
        <v>4442</v>
      </c>
      <c r="AR2425" s="29" t="str">
        <f t="shared" si="377"/>
        <v>0</v>
      </c>
      <c r="AS2425" s="29">
        <f t="shared" si="378"/>
        <v>0</v>
      </c>
      <c r="AT2425" s="29">
        <v>0</v>
      </c>
      <c r="AW2425" s="29" t="str">
        <f t="shared" si="380"/>
        <v/>
      </c>
      <c r="AX2425" s="29" t="str">
        <f t="shared" si="372"/>
        <v/>
      </c>
      <c r="AY2425" s="29" t="str">
        <f t="shared" si="379"/>
        <v>https://media.mediathek-tanz-theater.de/iiif/2/nvt_img-415-011-003.JP2</v>
      </c>
      <c r="AZ2425" s="29" t="str">
        <f t="shared" si="373"/>
        <v>image/jp2</v>
      </c>
      <c r="BA2425" s="29" t="str">
        <f t="shared" si="374"/>
        <v>presentation/iiif</v>
      </c>
      <c r="BB2425" s="29" t="str">
        <f t="shared" si="375"/>
        <v>https://media.mediathek-tanz-theater.de/iiif/2/nvt_img-415-011-003.JP2/full/100,/0/default.jpg</v>
      </c>
      <c r="BC2425" s="29" t="str">
        <f t="shared" si="371"/>
        <v>image/jpeg</v>
      </c>
      <c r="BD2425" s="29" t="str">
        <f t="shared" si="376"/>
        <v>presentation/thumbnail</v>
      </c>
    </row>
    <row r="2426" spans="1:56" ht="12.75" customHeight="1">
      <c r="A2426" s="29">
        <v>1</v>
      </c>
      <c r="B2426" s="29">
        <v>0</v>
      </c>
      <c r="C2426" t="s">
        <v>10685</v>
      </c>
      <c r="D2426" s="29" t="s">
        <v>10686</v>
      </c>
      <c r="E2426" s="29"/>
      <c r="F2426" s="29" t="s">
        <v>9630</v>
      </c>
      <c r="G2426" s="29"/>
      <c r="H2426" s="29"/>
      <c r="I2426" s="402" t="s">
        <v>5392</v>
      </c>
      <c r="J2426" s="406" t="s">
        <v>10676</v>
      </c>
      <c r="K2426" s="29"/>
      <c r="L2426" s="29"/>
      <c r="M2426" s="311"/>
      <c r="N2426" s="29" t="s">
        <v>1390</v>
      </c>
      <c r="O2426" s="29"/>
      <c r="P2426" s="25"/>
      <c r="Q2426" s="25"/>
      <c r="R2426" s="29" t="s">
        <v>10672</v>
      </c>
      <c r="S2426" s="29"/>
      <c r="T2426" s="29"/>
      <c r="U2426" t="s">
        <v>10673</v>
      </c>
      <c r="V2426" t="s">
        <v>3705</v>
      </c>
      <c r="W2426" s="29"/>
      <c r="X2426" s="349"/>
      <c r="Y2426" s="29"/>
      <c r="Z2426" s="29" t="s">
        <v>1218</v>
      </c>
      <c r="AA2426" s="29" t="s">
        <v>1170</v>
      </c>
      <c r="AB2426" s="29"/>
      <c r="AC2426" s="29"/>
      <c r="AD2426" s="29"/>
      <c r="AE2426" s="29" t="s">
        <v>2950</v>
      </c>
      <c r="AG2426" s="38">
        <v>1</v>
      </c>
      <c r="AH2426" s="38" t="s">
        <v>4439</v>
      </c>
      <c r="AI2426" s="38" t="s">
        <v>4440</v>
      </c>
      <c r="AJ2426" s="38" t="s">
        <v>4799</v>
      </c>
      <c r="AK2426" s="38" t="s">
        <v>10680</v>
      </c>
      <c r="AL2426" s="301">
        <v>43628</v>
      </c>
      <c r="AN2426" s="29" t="s">
        <v>4635</v>
      </c>
      <c r="AO2426" s="29" t="s">
        <v>4442</v>
      </c>
      <c r="AR2426" s="29" t="str">
        <f t="shared" si="377"/>
        <v>0</v>
      </c>
      <c r="AS2426" s="29">
        <f t="shared" si="378"/>
        <v>0</v>
      </c>
      <c r="AT2426" s="29">
        <v>0</v>
      </c>
      <c r="AW2426" s="29" t="str">
        <f t="shared" si="380"/>
        <v/>
      </c>
      <c r="AX2426" s="29" t="str">
        <f t="shared" si="372"/>
        <v/>
      </c>
      <c r="AY2426" s="29" t="str">
        <f t="shared" si="379"/>
        <v>https://media.mediathek-tanz-theater.de/iiif/2/nvt_img-415-011-004.JP2</v>
      </c>
      <c r="AZ2426" s="29" t="str">
        <f t="shared" si="373"/>
        <v>image/jp2</v>
      </c>
      <c r="BA2426" s="29" t="str">
        <f t="shared" si="374"/>
        <v>presentation/iiif</v>
      </c>
      <c r="BB2426" s="29" t="str">
        <f t="shared" si="375"/>
        <v>https://media.mediathek-tanz-theater.de/iiif/2/nvt_img-415-011-004.JP2/full/100,/0/default.jpg</v>
      </c>
      <c r="BC2426" s="29" t="str">
        <f t="shared" si="371"/>
        <v>image/jpeg</v>
      </c>
      <c r="BD2426" s="29" t="str">
        <f t="shared" si="376"/>
        <v>presentation/thumbnail</v>
      </c>
    </row>
    <row r="2427" spans="1:56" ht="12.75" customHeight="1">
      <c r="A2427" s="29">
        <v>1</v>
      </c>
      <c r="B2427" s="29">
        <v>0</v>
      </c>
      <c r="C2427" t="s">
        <v>10687</v>
      </c>
      <c r="D2427" s="29" t="s">
        <v>10688</v>
      </c>
      <c r="E2427" s="29"/>
      <c r="F2427" s="29" t="s">
        <v>9630</v>
      </c>
      <c r="G2427" s="29"/>
      <c r="H2427" s="29"/>
      <c r="I2427" s="402" t="s">
        <v>5392</v>
      </c>
      <c r="J2427" s="406" t="s">
        <v>10676</v>
      </c>
      <c r="K2427" s="29"/>
      <c r="L2427" s="29"/>
      <c r="M2427" s="311"/>
      <c r="N2427" s="29" t="s">
        <v>1390</v>
      </c>
      <c r="O2427" s="29"/>
      <c r="P2427" s="25"/>
      <c r="Q2427" s="25"/>
      <c r="R2427" s="29" t="s">
        <v>10672</v>
      </c>
      <c r="S2427" s="29"/>
      <c r="T2427" s="29"/>
      <c r="U2427" t="s">
        <v>10673</v>
      </c>
      <c r="V2427" t="s">
        <v>3705</v>
      </c>
      <c r="W2427" s="29"/>
      <c r="X2427" s="349"/>
      <c r="Y2427" s="29"/>
      <c r="Z2427" s="29" t="s">
        <v>1218</v>
      </c>
      <c r="AA2427" s="29" t="s">
        <v>1170</v>
      </c>
      <c r="AB2427" s="29"/>
      <c r="AC2427" s="29"/>
      <c r="AD2427" s="29"/>
      <c r="AE2427" s="29" t="s">
        <v>2950</v>
      </c>
      <c r="AG2427" s="38">
        <v>1</v>
      </c>
      <c r="AH2427" s="38" t="s">
        <v>4439</v>
      </c>
      <c r="AI2427" s="38" t="s">
        <v>4440</v>
      </c>
      <c r="AJ2427" s="38" t="s">
        <v>4799</v>
      </c>
      <c r="AK2427" s="38" t="s">
        <v>10689</v>
      </c>
      <c r="AL2427" s="301">
        <v>43628</v>
      </c>
      <c r="AN2427" s="29" t="s">
        <v>4635</v>
      </c>
      <c r="AO2427" s="29" t="s">
        <v>4442</v>
      </c>
      <c r="AR2427" s="29" t="str">
        <f t="shared" si="377"/>
        <v>0</v>
      </c>
      <c r="AS2427" s="29">
        <f t="shared" si="378"/>
        <v>0</v>
      </c>
      <c r="AT2427" s="29">
        <v>0</v>
      </c>
      <c r="AW2427" s="29" t="str">
        <f t="shared" si="380"/>
        <v/>
      </c>
      <c r="AX2427" s="29" t="str">
        <f t="shared" si="372"/>
        <v/>
      </c>
      <c r="AY2427" s="29" t="str">
        <f t="shared" si="379"/>
        <v>https://media.mediathek-tanz-theater.de/iiif/2/nvt_img-415-011-005.JP2</v>
      </c>
      <c r="AZ2427" s="29" t="str">
        <f t="shared" si="373"/>
        <v>image/jp2</v>
      </c>
      <c r="BA2427" s="29" t="str">
        <f t="shared" si="374"/>
        <v>presentation/iiif</v>
      </c>
      <c r="BB2427" s="29" t="str">
        <f t="shared" si="375"/>
        <v>https://media.mediathek-tanz-theater.de/iiif/2/nvt_img-415-011-005.JP2/full/100,/0/default.jpg</v>
      </c>
      <c r="BC2427" s="29" t="str">
        <f t="shared" si="371"/>
        <v>image/jpeg</v>
      </c>
      <c r="BD2427" s="29" t="str">
        <f t="shared" si="376"/>
        <v>presentation/thumbnail</v>
      </c>
    </row>
    <row r="2428" spans="1:56" ht="12.75" customHeight="1">
      <c r="A2428" s="29">
        <v>1</v>
      </c>
      <c r="B2428" s="29">
        <v>0</v>
      </c>
      <c r="C2428" t="s">
        <v>10690</v>
      </c>
      <c r="D2428" s="29" t="s">
        <v>10691</v>
      </c>
      <c r="E2428" s="29"/>
      <c r="F2428" s="29" t="s">
        <v>9630</v>
      </c>
      <c r="G2428" s="29"/>
      <c r="H2428" s="29"/>
      <c r="I2428" s="402" t="s">
        <v>5392</v>
      </c>
      <c r="J2428" s="406" t="s">
        <v>10676</v>
      </c>
      <c r="K2428" s="29"/>
      <c r="L2428" s="29"/>
      <c r="M2428" s="311"/>
      <c r="N2428" s="29" t="s">
        <v>1390</v>
      </c>
      <c r="O2428" s="29"/>
      <c r="P2428" s="25"/>
      <c r="Q2428" s="25"/>
      <c r="R2428" s="29" t="s">
        <v>10692</v>
      </c>
      <c r="S2428" s="29"/>
      <c r="T2428" s="29"/>
      <c r="U2428" t="s">
        <v>1241</v>
      </c>
      <c r="V2428" t="s">
        <v>3705</v>
      </c>
      <c r="W2428" s="29"/>
      <c r="X2428" s="349"/>
      <c r="Y2428" s="29"/>
      <c r="Z2428" s="29" t="s">
        <v>1218</v>
      </c>
      <c r="AA2428" s="29" t="s">
        <v>1170</v>
      </c>
      <c r="AB2428" s="29"/>
      <c r="AC2428" s="29"/>
      <c r="AD2428" s="29"/>
      <c r="AE2428" s="29" t="s">
        <v>2950</v>
      </c>
      <c r="AG2428" s="38">
        <v>1</v>
      </c>
      <c r="AH2428" s="38" t="s">
        <v>4439</v>
      </c>
      <c r="AI2428" s="38" t="s">
        <v>4440</v>
      </c>
      <c r="AJ2428" s="38" t="s">
        <v>4799</v>
      </c>
      <c r="AK2428" s="38" t="s">
        <v>10689</v>
      </c>
      <c r="AL2428" s="301">
        <v>43628</v>
      </c>
      <c r="AN2428" s="29" t="s">
        <v>4635</v>
      </c>
      <c r="AO2428" s="29" t="s">
        <v>4442</v>
      </c>
      <c r="AR2428" s="29" t="str">
        <f t="shared" si="377"/>
        <v>0</v>
      </c>
      <c r="AS2428" s="29">
        <f t="shared" si="378"/>
        <v>0</v>
      </c>
      <c r="AT2428" s="29">
        <v>0</v>
      </c>
      <c r="AW2428" s="29" t="str">
        <f t="shared" si="380"/>
        <v/>
      </c>
      <c r="AX2428" s="29" t="str">
        <f t="shared" si="372"/>
        <v/>
      </c>
      <c r="AY2428" s="29" t="str">
        <f t="shared" si="379"/>
        <v>https://media.mediathek-tanz-theater.de/iiif/2/nvt_img-415-011-006.JP2</v>
      </c>
      <c r="AZ2428" s="29" t="str">
        <f t="shared" si="373"/>
        <v>image/jp2</v>
      </c>
      <c r="BA2428" s="29" t="str">
        <f t="shared" si="374"/>
        <v>presentation/iiif</v>
      </c>
      <c r="BB2428" s="29" t="str">
        <f t="shared" si="375"/>
        <v>https://media.mediathek-tanz-theater.de/iiif/2/nvt_img-415-011-006.JP2/full/100,/0/default.jpg</v>
      </c>
      <c r="BC2428" s="29" t="str">
        <f t="shared" si="371"/>
        <v>image/jpeg</v>
      </c>
      <c r="BD2428" s="29" t="str">
        <f t="shared" si="376"/>
        <v>presentation/thumbnail</v>
      </c>
    </row>
    <row r="2429" spans="1:56" ht="12.75" customHeight="1">
      <c r="A2429" s="29">
        <v>1</v>
      </c>
      <c r="B2429" s="29">
        <v>0</v>
      </c>
      <c r="C2429" t="s">
        <v>10693</v>
      </c>
      <c r="D2429" s="29" t="s">
        <v>10694</v>
      </c>
      <c r="E2429" s="29"/>
      <c r="F2429" s="29" t="s">
        <v>9630</v>
      </c>
      <c r="G2429" s="29"/>
      <c r="H2429" s="29"/>
      <c r="I2429" s="402" t="s">
        <v>4438</v>
      </c>
      <c r="J2429" s="406" t="s">
        <v>10510</v>
      </c>
      <c r="K2429" s="29"/>
      <c r="L2429" s="29"/>
      <c r="M2429" s="311"/>
      <c r="N2429" s="29" t="s">
        <v>1390</v>
      </c>
      <c r="O2429" s="29"/>
      <c r="P2429" s="25"/>
      <c r="Q2429" s="25"/>
      <c r="R2429" s="29"/>
      <c r="S2429" s="29"/>
      <c r="T2429" s="29"/>
      <c r="U2429"/>
      <c r="V2429" t="s">
        <v>3705</v>
      </c>
      <c r="W2429" s="29"/>
      <c r="X2429" s="349"/>
      <c r="Y2429" s="29"/>
      <c r="Z2429" s="29" t="s">
        <v>1218</v>
      </c>
      <c r="AA2429" s="29" t="s">
        <v>1170</v>
      </c>
      <c r="AB2429" s="29"/>
      <c r="AC2429" s="29"/>
      <c r="AD2429" s="29"/>
      <c r="AE2429" s="29" t="s">
        <v>2950</v>
      </c>
      <c r="AG2429" s="38">
        <v>1</v>
      </c>
      <c r="AH2429" s="38" t="s">
        <v>4439</v>
      </c>
      <c r="AI2429" s="38" t="s">
        <v>4440</v>
      </c>
      <c r="AJ2429" s="38" t="s">
        <v>9751</v>
      </c>
      <c r="AL2429" s="301">
        <v>43628</v>
      </c>
      <c r="AO2429" s="29" t="s">
        <v>4442</v>
      </c>
      <c r="AR2429" s="29" t="str">
        <f t="shared" si="377"/>
        <v>1</v>
      </c>
      <c r="AS2429" s="29">
        <f t="shared" si="378"/>
        <v>0</v>
      </c>
      <c r="AT2429" s="29">
        <v>0</v>
      </c>
      <c r="AW2429" s="29" t="str">
        <f t="shared" si="380"/>
        <v/>
      </c>
      <c r="AX2429" s="29" t="str">
        <f t="shared" si="372"/>
        <v/>
      </c>
      <c r="AY2429" s="29" t="str">
        <f t="shared" si="379"/>
        <v>https://media.mediathek-tanz-theater.de/iiif/2/nvt_img-415-012.JP2</v>
      </c>
      <c r="AZ2429" s="29" t="str">
        <f t="shared" si="373"/>
        <v>image/jp2</v>
      </c>
      <c r="BA2429" s="29" t="str">
        <f t="shared" si="374"/>
        <v>presentation/iiif</v>
      </c>
      <c r="BB2429" s="29" t="str">
        <f t="shared" si="375"/>
        <v>https://media.mediathek-tanz-theater.de/iiif/2/nvt_img-415-012.JP2/full/100,/0/default.jpg</v>
      </c>
      <c r="BC2429" s="29" t="str">
        <f t="shared" si="371"/>
        <v>image/jpeg</v>
      </c>
      <c r="BD2429" s="29" t="str">
        <f t="shared" si="376"/>
        <v>presentation/thumbnail</v>
      </c>
    </row>
    <row r="2430" spans="1:56" ht="12.75" customHeight="1">
      <c r="A2430" s="29">
        <v>1</v>
      </c>
      <c r="B2430" s="29">
        <v>0</v>
      </c>
      <c r="C2430" t="s">
        <v>10695</v>
      </c>
      <c r="D2430" s="29" t="s">
        <v>10696</v>
      </c>
      <c r="E2430" s="29"/>
      <c r="F2430" s="29" t="s">
        <v>9630</v>
      </c>
      <c r="G2430" s="29"/>
      <c r="H2430" s="29"/>
      <c r="I2430" s="402" t="s">
        <v>5392</v>
      </c>
      <c r="J2430" s="406" t="s">
        <v>10693</v>
      </c>
      <c r="K2430" s="29"/>
      <c r="L2430" s="29"/>
      <c r="M2430" s="311"/>
      <c r="N2430" s="29" t="s">
        <v>1390</v>
      </c>
      <c r="O2430" s="29"/>
      <c r="P2430" s="25"/>
      <c r="Q2430" s="25"/>
      <c r="R2430" s="29" t="s">
        <v>10692</v>
      </c>
      <c r="S2430" s="29"/>
      <c r="T2430" s="29"/>
      <c r="U2430" t="s">
        <v>1241</v>
      </c>
      <c r="V2430" t="s">
        <v>3705</v>
      </c>
      <c r="W2430" s="29"/>
      <c r="X2430" s="349"/>
      <c r="Y2430" s="29"/>
      <c r="Z2430" s="29" t="s">
        <v>1218</v>
      </c>
      <c r="AA2430" s="29" t="s">
        <v>1170</v>
      </c>
      <c r="AB2430" s="29"/>
      <c r="AC2430" s="29"/>
      <c r="AD2430" s="29"/>
      <c r="AE2430" s="29" t="s">
        <v>2950</v>
      </c>
      <c r="AG2430" s="38">
        <v>1</v>
      </c>
      <c r="AH2430" s="38" t="s">
        <v>4439</v>
      </c>
      <c r="AI2430" s="38" t="s">
        <v>4440</v>
      </c>
      <c r="AJ2430" s="38" t="s">
        <v>4799</v>
      </c>
      <c r="AK2430" s="38" t="s">
        <v>72</v>
      </c>
      <c r="AL2430" s="301">
        <v>43628</v>
      </c>
      <c r="AN2430" s="29" t="s">
        <v>4635</v>
      </c>
      <c r="AO2430" s="29" t="s">
        <v>4442</v>
      </c>
      <c r="AR2430" s="29" t="str">
        <f t="shared" si="377"/>
        <v>0</v>
      </c>
      <c r="AS2430" s="29">
        <f t="shared" si="378"/>
        <v>0</v>
      </c>
      <c r="AT2430" s="29">
        <v>0</v>
      </c>
      <c r="AW2430" s="29" t="str">
        <f t="shared" si="380"/>
        <v/>
      </c>
      <c r="AX2430" s="29" t="str">
        <f t="shared" si="372"/>
        <v/>
      </c>
      <c r="AY2430" s="29" t="str">
        <f t="shared" si="379"/>
        <v>https://media.mediathek-tanz-theater.de/iiif/2/nvt_img-415-012-001.JP2</v>
      </c>
      <c r="AZ2430" s="29" t="str">
        <f t="shared" si="373"/>
        <v>image/jp2</v>
      </c>
      <c r="BA2430" s="29" t="str">
        <f t="shared" si="374"/>
        <v>presentation/iiif</v>
      </c>
      <c r="BB2430" s="29" t="str">
        <f t="shared" si="375"/>
        <v>https://media.mediathek-tanz-theater.de/iiif/2/nvt_img-415-012-001.JP2/full/100,/0/default.jpg</v>
      </c>
      <c r="BC2430" s="29" t="str">
        <f t="shared" si="371"/>
        <v>image/jpeg</v>
      </c>
      <c r="BD2430" s="29" t="str">
        <f t="shared" si="376"/>
        <v>presentation/thumbnail</v>
      </c>
    </row>
    <row r="2431" spans="1:56" ht="12.75" customHeight="1">
      <c r="A2431" s="29">
        <v>1</v>
      </c>
      <c r="B2431" s="29">
        <v>0</v>
      </c>
      <c r="C2431" t="s">
        <v>10697</v>
      </c>
      <c r="D2431" s="29" t="s">
        <v>10698</v>
      </c>
      <c r="E2431" s="29"/>
      <c r="F2431" s="29" t="s">
        <v>9630</v>
      </c>
      <c r="G2431" s="29"/>
      <c r="H2431" s="29"/>
      <c r="I2431" s="402" t="s">
        <v>5392</v>
      </c>
      <c r="J2431" s="406" t="s">
        <v>10693</v>
      </c>
      <c r="K2431" s="29"/>
      <c r="L2431" s="29"/>
      <c r="M2431" s="311"/>
      <c r="N2431" s="29" t="s">
        <v>1390</v>
      </c>
      <c r="O2431" s="29"/>
      <c r="P2431" s="25"/>
      <c r="Q2431" s="25"/>
      <c r="R2431" s="29" t="s">
        <v>10692</v>
      </c>
      <c r="S2431" s="29"/>
      <c r="T2431" s="29"/>
      <c r="U2431" t="s">
        <v>1241</v>
      </c>
      <c r="V2431" t="s">
        <v>3705</v>
      </c>
      <c r="W2431" s="29"/>
      <c r="X2431" s="349"/>
      <c r="Y2431" s="29"/>
      <c r="Z2431" s="29" t="s">
        <v>1218</v>
      </c>
      <c r="AA2431" s="29" t="s">
        <v>1170</v>
      </c>
      <c r="AB2431" s="29"/>
      <c r="AC2431" s="29"/>
      <c r="AD2431" s="29"/>
      <c r="AE2431" s="29" t="s">
        <v>2950</v>
      </c>
      <c r="AG2431" s="38">
        <v>1</v>
      </c>
      <c r="AH2431" s="38" t="s">
        <v>4439</v>
      </c>
      <c r="AI2431" s="38" t="s">
        <v>4440</v>
      </c>
      <c r="AJ2431" s="38" t="s">
        <v>4799</v>
      </c>
      <c r="AK2431" s="38" t="s">
        <v>10699</v>
      </c>
      <c r="AL2431" s="301">
        <v>43628</v>
      </c>
      <c r="AN2431" s="29" t="s">
        <v>4635</v>
      </c>
      <c r="AO2431" s="29" t="s">
        <v>4442</v>
      </c>
      <c r="AR2431" s="29" t="str">
        <f t="shared" si="377"/>
        <v>0</v>
      </c>
      <c r="AS2431" s="29">
        <f t="shared" si="378"/>
        <v>0</v>
      </c>
      <c r="AT2431" s="29">
        <v>0</v>
      </c>
      <c r="AW2431" s="29" t="str">
        <f t="shared" si="380"/>
        <v/>
      </c>
      <c r="AX2431" s="29" t="str">
        <f t="shared" si="372"/>
        <v/>
      </c>
      <c r="AY2431" s="29" t="str">
        <f t="shared" si="379"/>
        <v>https://media.mediathek-tanz-theater.de/iiif/2/nvt_img-415-012-002.JP2</v>
      </c>
      <c r="AZ2431" s="29" t="str">
        <f t="shared" si="373"/>
        <v>image/jp2</v>
      </c>
      <c r="BA2431" s="29" t="str">
        <f t="shared" si="374"/>
        <v>presentation/iiif</v>
      </c>
      <c r="BB2431" s="29" t="str">
        <f t="shared" si="375"/>
        <v>https://media.mediathek-tanz-theater.de/iiif/2/nvt_img-415-012-002.JP2/full/100,/0/default.jpg</v>
      </c>
      <c r="BC2431" s="29" t="str">
        <f t="shared" si="371"/>
        <v>image/jpeg</v>
      </c>
      <c r="BD2431" s="29" t="str">
        <f t="shared" si="376"/>
        <v>presentation/thumbnail</v>
      </c>
    </row>
    <row r="2432" spans="1:56" ht="12.75" customHeight="1">
      <c r="A2432" s="29">
        <v>1</v>
      </c>
      <c r="B2432" s="29">
        <v>0</v>
      </c>
      <c r="C2432" t="s">
        <v>10700</v>
      </c>
      <c r="D2432" s="29" t="s">
        <v>10701</v>
      </c>
      <c r="E2432" s="29"/>
      <c r="F2432" s="29" t="s">
        <v>9630</v>
      </c>
      <c r="G2432" s="29"/>
      <c r="H2432" s="29"/>
      <c r="I2432" s="402" t="s">
        <v>5392</v>
      </c>
      <c r="J2432" s="406" t="s">
        <v>10693</v>
      </c>
      <c r="K2432" s="29"/>
      <c r="L2432" s="29"/>
      <c r="M2432" s="311"/>
      <c r="N2432" s="29" t="s">
        <v>1390</v>
      </c>
      <c r="O2432" s="29"/>
      <c r="P2432" s="25"/>
      <c r="Q2432" s="25"/>
      <c r="R2432" s="29" t="s">
        <v>10692</v>
      </c>
      <c r="S2432" s="29"/>
      <c r="T2432" s="29"/>
      <c r="U2432" t="s">
        <v>1241</v>
      </c>
      <c r="V2432" t="s">
        <v>3705</v>
      </c>
      <c r="W2432" s="29"/>
      <c r="X2432" s="349"/>
      <c r="Y2432" s="29"/>
      <c r="Z2432" s="29" t="s">
        <v>1218</v>
      </c>
      <c r="AA2432" s="29" t="s">
        <v>1170</v>
      </c>
      <c r="AB2432" s="29"/>
      <c r="AC2432" s="29"/>
      <c r="AD2432" s="29"/>
      <c r="AE2432" s="29" t="s">
        <v>2950</v>
      </c>
      <c r="AG2432" s="38">
        <v>1</v>
      </c>
      <c r="AH2432" s="38" t="s">
        <v>4439</v>
      </c>
      <c r="AI2432" s="38" t="s">
        <v>4440</v>
      </c>
      <c r="AJ2432" s="38" t="s">
        <v>4799</v>
      </c>
      <c r="AK2432" s="38" t="s">
        <v>72</v>
      </c>
      <c r="AL2432" s="301">
        <v>43628</v>
      </c>
      <c r="AN2432" s="29" t="s">
        <v>4635</v>
      </c>
      <c r="AO2432" s="29" t="s">
        <v>4442</v>
      </c>
      <c r="AR2432" s="29" t="str">
        <f t="shared" si="377"/>
        <v>0</v>
      </c>
      <c r="AS2432" s="29">
        <f t="shared" si="378"/>
        <v>0</v>
      </c>
      <c r="AT2432" s="29">
        <v>0</v>
      </c>
      <c r="AW2432" s="29" t="str">
        <f t="shared" si="380"/>
        <v/>
      </c>
      <c r="AX2432" s="29" t="str">
        <f t="shared" si="372"/>
        <v/>
      </c>
      <c r="AY2432" s="29" t="str">
        <f t="shared" si="379"/>
        <v>https://media.mediathek-tanz-theater.de/iiif/2/nvt_img-415-012-003.JP2</v>
      </c>
      <c r="AZ2432" s="29" t="str">
        <f t="shared" si="373"/>
        <v>image/jp2</v>
      </c>
      <c r="BA2432" s="29" t="str">
        <f t="shared" si="374"/>
        <v>presentation/iiif</v>
      </c>
      <c r="BB2432" s="29" t="str">
        <f t="shared" si="375"/>
        <v>https://media.mediathek-tanz-theater.de/iiif/2/nvt_img-415-012-003.JP2/full/100,/0/default.jpg</v>
      </c>
      <c r="BC2432" s="29" t="str">
        <f t="shared" si="371"/>
        <v>image/jpeg</v>
      </c>
      <c r="BD2432" s="29" t="str">
        <f t="shared" si="376"/>
        <v>presentation/thumbnail</v>
      </c>
    </row>
    <row r="2433" spans="1:56" ht="12.75" customHeight="1">
      <c r="A2433" s="29">
        <v>1</v>
      </c>
      <c r="B2433" s="29">
        <v>0</v>
      </c>
      <c r="C2433" t="s">
        <v>10702</v>
      </c>
      <c r="D2433" s="29" t="s">
        <v>10703</v>
      </c>
      <c r="E2433" s="29"/>
      <c r="F2433" s="29" t="s">
        <v>9630</v>
      </c>
      <c r="G2433" s="29"/>
      <c r="H2433" s="29"/>
      <c r="I2433" s="402" t="s">
        <v>5392</v>
      </c>
      <c r="J2433" s="406" t="s">
        <v>10693</v>
      </c>
      <c r="K2433" s="29"/>
      <c r="L2433" s="29"/>
      <c r="M2433" s="311"/>
      <c r="N2433" s="29" t="s">
        <v>1390</v>
      </c>
      <c r="O2433" s="29"/>
      <c r="P2433" s="25"/>
      <c r="Q2433" s="25"/>
      <c r="R2433" s="29" t="s">
        <v>10692</v>
      </c>
      <c r="S2433" s="29"/>
      <c r="T2433" s="29"/>
      <c r="U2433" t="s">
        <v>1241</v>
      </c>
      <c r="V2433" t="s">
        <v>3705</v>
      </c>
      <c r="W2433" s="29"/>
      <c r="X2433" s="349"/>
      <c r="Y2433" s="29"/>
      <c r="Z2433" s="29" t="s">
        <v>1218</v>
      </c>
      <c r="AA2433" s="29" t="s">
        <v>1170</v>
      </c>
      <c r="AB2433" s="29"/>
      <c r="AC2433" s="29"/>
      <c r="AD2433" s="29"/>
      <c r="AE2433" s="29" t="s">
        <v>2950</v>
      </c>
      <c r="AG2433" s="38">
        <v>1</v>
      </c>
      <c r="AH2433" s="38" t="s">
        <v>4439</v>
      </c>
      <c r="AI2433" s="38" t="s">
        <v>4440</v>
      </c>
      <c r="AJ2433" s="38" t="s">
        <v>4799</v>
      </c>
      <c r="AK2433" s="38" t="s">
        <v>8937</v>
      </c>
      <c r="AL2433" s="301">
        <v>43628</v>
      </c>
      <c r="AN2433" s="29" t="s">
        <v>4635</v>
      </c>
      <c r="AO2433" s="29" t="s">
        <v>4442</v>
      </c>
      <c r="AR2433" s="29" t="str">
        <f t="shared" si="377"/>
        <v>0</v>
      </c>
      <c r="AS2433" s="29">
        <f t="shared" si="378"/>
        <v>0</v>
      </c>
      <c r="AT2433" s="29">
        <v>0</v>
      </c>
      <c r="AW2433" s="29" t="str">
        <f t="shared" si="380"/>
        <v/>
      </c>
      <c r="AX2433" s="29" t="str">
        <f t="shared" si="372"/>
        <v/>
      </c>
      <c r="AY2433" s="29" t="str">
        <f t="shared" si="379"/>
        <v>https://media.mediathek-tanz-theater.de/iiif/2/nvt_img-415-012-004.JP2</v>
      </c>
      <c r="AZ2433" s="29" t="str">
        <f t="shared" si="373"/>
        <v>image/jp2</v>
      </c>
      <c r="BA2433" s="29" t="str">
        <f t="shared" si="374"/>
        <v>presentation/iiif</v>
      </c>
      <c r="BB2433" s="29" t="str">
        <f t="shared" si="375"/>
        <v>https://media.mediathek-tanz-theater.de/iiif/2/nvt_img-415-012-004.JP2/full/100,/0/default.jpg</v>
      </c>
      <c r="BC2433" s="29" t="str">
        <f t="shared" si="371"/>
        <v>image/jpeg</v>
      </c>
      <c r="BD2433" s="29" t="str">
        <f t="shared" si="376"/>
        <v>presentation/thumbnail</v>
      </c>
    </row>
    <row r="2434" spans="1:56" ht="12.75" customHeight="1">
      <c r="A2434" s="29">
        <v>1</v>
      </c>
      <c r="B2434" s="29">
        <v>0</v>
      </c>
      <c r="C2434" t="s">
        <v>10704</v>
      </c>
      <c r="D2434" s="29" t="s">
        <v>10705</v>
      </c>
      <c r="E2434" s="29"/>
      <c r="F2434" s="29" t="s">
        <v>9630</v>
      </c>
      <c r="G2434" s="29"/>
      <c r="H2434" s="29"/>
      <c r="I2434" s="402" t="s">
        <v>5392</v>
      </c>
      <c r="J2434" s="406" t="s">
        <v>10693</v>
      </c>
      <c r="K2434" s="29"/>
      <c r="L2434" s="29"/>
      <c r="M2434" s="311"/>
      <c r="N2434" s="29" t="s">
        <v>1390</v>
      </c>
      <c r="O2434" s="29"/>
      <c r="P2434" s="25"/>
      <c r="Q2434" s="25"/>
      <c r="R2434" s="29" t="s">
        <v>10692</v>
      </c>
      <c r="S2434" s="29"/>
      <c r="T2434" s="29"/>
      <c r="U2434" t="s">
        <v>1241</v>
      </c>
      <c r="V2434" t="s">
        <v>3705</v>
      </c>
      <c r="W2434" s="29"/>
      <c r="X2434" s="349"/>
      <c r="Y2434" s="29"/>
      <c r="Z2434" s="29" t="s">
        <v>1218</v>
      </c>
      <c r="AA2434" s="29" t="s">
        <v>1170</v>
      </c>
      <c r="AB2434" s="29"/>
      <c r="AC2434" s="29"/>
      <c r="AD2434" s="29"/>
      <c r="AE2434" s="29" t="s">
        <v>2950</v>
      </c>
      <c r="AG2434" s="38">
        <v>1</v>
      </c>
      <c r="AH2434" s="38" t="s">
        <v>4439</v>
      </c>
      <c r="AI2434" s="38" t="s">
        <v>4440</v>
      </c>
      <c r="AJ2434" s="38" t="s">
        <v>4799</v>
      </c>
      <c r="AK2434" s="38" t="s">
        <v>72</v>
      </c>
      <c r="AL2434" s="301">
        <v>43628</v>
      </c>
      <c r="AN2434" s="29" t="s">
        <v>4635</v>
      </c>
      <c r="AO2434" s="29" t="s">
        <v>4442</v>
      </c>
      <c r="AR2434" s="29" t="str">
        <f t="shared" si="377"/>
        <v>0</v>
      </c>
      <c r="AS2434" s="29">
        <f t="shared" si="378"/>
        <v>0</v>
      </c>
      <c r="AT2434" s="29">
        <v>0</v>
      </c>
      <c r="AW2434" s="29" t="str">
        <f t="shared" si="380"/>
        <v/>
      </c>
      <c r="AX2434" s="29" t="str">
        <f t="shared" si="372"/>
        <v/>
      </c>
      <c r="AY2434" s="29" t="str">
        <f t="shared" si="379"/>
        <v>https://media.mediathek-tanz-theater.de/iiif/2/nvt_img-415-012-005.JP2</v>
      </c>
      <c r="AZ2434" s="29" t="str">
        <f t="shared" si="373"/>
        <v>image/jp2</v>
      </c>
      <c r="BA2434" s="29" t="str">
        <f t="shared" si="374"/>
        <v>presentation/iiif</v>
      </c>
      <c r="BB2434" s="29" t="str">
        <f t="shared" si="375"/>
        <v>https://media.mediathek-tanz-theater.de/iiif/2/nvt_img-415-012-005.JP2/full/100,/0/default.jpg</v>
      </c>
      <c r="BC2434" s="29" t="str">
        <f t="shared" si="371"/>
        <v>image/jpeg</v>
      </c>
      <c r="BD2434" s="29" t="str">
        <f t="shared" si="376"/>
        <v>presentation/thumbnail</v>
      </c>
    </row>
    <row r="2435" spans="1:56" ht="12.75" customHeight="1">
      <c r="A2435" s="29">
        <v>1</v>
      </c>
      <c r="B2435" s="29">
        <v>0</v>
      </c>
      <c r="C2435" t="s">
        <v>10706</v>
      </c>
      <c r="D2435" s="29" t="s">
        <v>10707</v>
      </c>
      <c r="E2435" s="29"/>
      <c r="F2435" s="29" t="s">
        <v>9630</v>
      </c>
      <c r="G2435" s="29"/>
      <c r="H2435" s="29"/>
      <c r="I2435" s="402" t="s">
        <v>5392</v>
      </c>
      <c r="J2435" s="406" t="s">
        <v>10693</v>
      </c>
      <c r="K2435" s="29"/>
      <c r="L2435" s="29"/>
      <c r="M2435" s="311"/>
      <c r="N2435" s="29" t="s">
        <v>1390</v>
      </c>
      <c r="O2435" s="29"/>
      <c r="P2435" s="25"/>
      <c r="Q2435" s="25"/>
      <c r="R2435" s="29" t="s">
        <v>10692</v>
      </c>
      <c r="S2435" s="29"/>
      <c r="T2435" s="29"/>
      <c r="U2435" t="s">
        <v>1241</v>
      </c>
      <c r="V2435" t="s">
        <v>3705</v>
      </c>
      <c r="W2435" s="29"/>
      <c r="X2435" s="349"/>
      <c r="Y2435" s="29"/>
      <c r="Z2435" s="29" t="s">
        <v>1218</v>
      </c>
      <c r="AA2435" s="29" t="s">
        <v>1170</v>
      </c>
      <c r="AB2435" s="29"/>
      <c r="AC2435" s="29"/>
      <c r="AD2435" s="29"/>
      <c r="AE2435" s="29" t="s">
        <v>2950</v>
      </c>
      <c r="AG2435" s="38">
        <v>1</v>
      </c>
      <c r="AH2435" s="38" t="s">
        <v>4439</v>
      </c>
      <c r="AI2435" s="38" t="s">
        <v>4440</v>
      </c>
      <c r="AJ2435" s="38" t="s">
        <v>4799</v>
      </c>
      <c r="AK2435" s="38" t="s">
        <v>72</v>
      </c>
      <c r="AL2435" s="301">
        <v>43628</v>
      </c>
      <c r="AN2435" s="29" t="s">
        <v>4635</v>
      </c>
      <c r="AO2435" s="29" t="s">
        <v>4442</v>
      </c>
      <c r="AR2435" s="29" t="str">
        <f t="shared" si="377"/>
        <v>0</v>
      </c>
      <c r="AS2435" s="29">
        <f t="shared" si="378"/>
        <v>0</v>
      </c>
      <c r="AT2435" s="29">
        <v>0</v>
      </c>
      <c r="AW2435" s="29" t="str">
        <f t="shared" si="380"/>
        <v/>
      </c>
      <c r="AX2435" s="29" t="str">
        <f t="shared" si="372"/>
        <v/>
      </c>
      <c r="AY2435" s="29" t="str">
        <f t="shared" si="379"/>
        <v>https://media.mediathek-tanz-theater.de/iiif/2/nvt_img-415-012-006.JP2</v>
      </c>
      <c r="AZ2435" s="29" t="str">
        <f t="shared" si="373"/>
        <v>image/jp2</v>
      </c>
      <c r="BA2435" s="29" t="str">
        <f t="shared" si="374"/>
        <v>presentation/iiif</v>
      </c>
      <c r="BB2435" s="29" t="str">
        <f t="shared" si="375"/>
        <v>https://media.mediathek-tanz-theater.de/iiif/2/nvt_img-415-012-006.JP2/full/100,/0/default.jpg</v>
      </c>
      <c r="BC2435" s="29" t="str">
        <f t="shared" si="371"/>
        <v>image/jpeg</v>
      </c>
      <c r="BD2435" s="29" t="str">
        <f t="shared" si="376"/>
        <v>presentation/thumbnail</v>
      </c>
    </row>
    <row r="2436" spans="1:56" ht="12.75" customHeight="1">
      <c r="A2436" s="29">
        <v>1</v>
      </c>
      <c r="B2436" s="29">
        <v>0</v>
      </c>
      <c r="C2436" t="s">
        <v>10708</v>
      </c>
      <c r="D2436" s="29" t="s">
        <v>10709</v>
      </c>
      <c r="E2436" s="29"/>
      <c r="F2436" s="29" t="s">
        <v>9630</v>
      </c>
      <c r="G2436" s="29"/>
      <c r="H2436" s="29"/>
      <c r="I2436" s="402" t="s">
        <v>5392</v>
      </c>
      <c r="J2436" s="406" t="s">
        <v>10510</v>
      </c>
      <c r="K2436" s="29"/>
      <c r="L2436" s="29"/>
      <c r="M2436" s="311"/>
      <c r="N2436" s="29" t="s">
        <v>1390</v>
      </c>
      <c r="O2436" s="29"/>
      <c r="P2436" s="25"/>
      <c r="Q2436" s="25"/>
      <c r="R2436" s="29" t="s">
        <v>9740</v>
      </c>
      <c r="S2436" s="29" t="s">
        <v>10710</v>
      </c>
      <c r="T2436" s="29" t="s">
        <v>2006</v>
      </c>
      <c r="U2436" t="s">
        <v>10711</v>
      </c>
      <c r="V2436" t="s">
        <v>3705</v>
      </c>
      <c r="W2436" s="29"/>
      <c r="X2436" s="349"/>
      <c r="Y2436" s="29"/>
      <c r="Z2436" s="29" t="s">
        <v>1218</v>
      </c>
      <c r="AA2436" s="29" t="s">
        <v>1170</v>
      </c>
      <c r="AB2436" s="29"/>
      <c r="AC2436" s="29"/>
      <c r="AD2436" s="29"/>
      <c r="AE2436" s="29" t="s">
        <v>2950</v>
      </c>
      <c r="AG2436" s="38">
        <v>1</v>
      </c>
      <c r="AH2436" s="38" t="s">
        <v>4439</v>
      </c>
      <c r="AI2436" s="38" t="s">
        <v>4440</v>
      </c>
      <c r="AJ2436" s="38" t="s">
        <v>10712</v>
      </c>
      <c r="AK2436" s="38" t="s">
        <v>72</v>
      </c>
      <c r="AL2436" s="301">
        <v>43628</v>
      </c>
      <c r="AN2436" s="29" t="s">
        <v>4635</v>
      </c>
      <c r="AO2436" s="29" t="s">
        <v>4442</v>
      </c>
      <c r="AR2436" s="29" t="str">
        <f t="shared" si="377"/>
        <v>0</v>
      </c>
      <c r="AS2436" s="29">
        <f t="shared" si="378"/>
        <v>0</v>
      </c>
      <c r="AT2436" s="29">
        <v>0</v>
      </c>
      <c r="AW2436" s="29" t="str">
        <f t="shared" si="380"/>
        <v/>
      </c>
      <c r="AX2436" s="29" t="str">
        <f t="shared" si="372"/>
        <v/>
      </c>
      <c r="AY2436" s="29" t="str">
        <f t="shared" si="379"/>
        <v>https://media.mediathek-tanz-theater.de/iiif/2/nvt_img-415-013.JP2</v>
      </c>
      <c r="AZ2436" s="29" t="str">
        <f t="shared" si="373"/>
        <v>image/jp2</v>
      </c>
      <c r="BA2436" s="29" t="str">
        <f t="shared" si="374"/>
        <v>presentation/iiif</v>
      </c>
      <c r="BB2436" s="29" t="str">
        <f t="shared" si="375"/>
        <v>https://media.mediathek-tanz-theater.de/iiif/2/nvt_img-415-013.JP2/full/100,/0/default.jpg</v>
      </c>
      <c r="BC2436" s="29" t="str">
        <f t="shared" si="371"/>
        <v>image/jpeg</v>
      </c>
      <c r="BD2436" s="29" t="str">
        <f t="shared" si="376"/>
        <v>presentation/thumbnail</v>
      </c>
    </row>
    <row r="2437" spans="1:56" ht="12.75" customHeight="1">
      <c r="A2437" s="29">
        <v>1</v>
      </c>
      <c r="B2437" s="29">
        <v>0</v>
      </c>
      <c r="C2437" t="s">
        <v>10713</v>
      </c>
      <c r="D2437" s="29" t="s">
        <v>10714</v>
      </c>
      <c r="E2437" s="29"/>
      <c r="F2437" s="29" t="s">
        <v>9630</v>
      </c>
      <c r="G2437" s="29"/>
      <c r="H2437" s="29"/>
      <c r="I2437" s="402" t="s">
        <v>5392</v>
      </c>
      <c r="J2437" s="406" t="s">
        <v>10510</v>
      </c>
      <c r="K2437" s="29"/>
      <c r="L2437" s="29"/>
      <c r="M2437" s="311"/>
      <c r="N2437" s="29" t="s">
        <v>1390</v>
      </c>
      <c r="O2437" s="29"/>
      <c r="P2437" s="25"/>
      <c r="Q2437" s="25"/>
      <c r="R2437" s="29" t="s">
        <v>10715</v>
      </c>
      <c r="S2437" s="29"/>
      <c r="T2437" s="29"/>
      <c r="U2437" t="s">
        <v>10716</v>
      </c>
      <c r="V2437" t="s">
        <v>3705</v>
      </c>
      <c r="W2437" s="29"/>
      <c r="X2437" s="349"/>
      <c r="Y2437" s="29"/>
      <c r="Z2437" s="29" t="s">
        <v>1218</v>
      </c>
      <c r="AA2437" s="29" t="s">
        <v>1170</v>
      </c>
      <c r="AB2437" s="29"/>
      <c r="AC2437" s="29"/>
      <c r="AD2437" s="29"/>
      <c r="AE2437" s="29" t="s">
        <v>2950</v>
      </c>
      <c r="AG2437" s="38">
        <v>1</v>
      </c>
      <c r="AH2437" s="38" t="s">
        <v>4439</v>
      </c>
      <c r="AI2437" s="38" t="s">
        <v>4440</v>
      </c>
      <c r="AJ2437" s="38" t="s">
        <v>10190</v>
      </c>
      <c r="AK2437" s="38" t="s">
        <v>10717</v>
      </c>
      <c r="AL2437" s="301">
        <v>43628</v>
      </c>
      <c r="AN2437" s="29" t="s">
        <v>4635</v>
      </c>
      <c r="AO2437" s="29" t="s">
        <v>4442</v>
      </c>
      <c r="AR2437" s="29" t="str">
        <f t="shared" si="377"/>
        <v>0</v>
      </c>
      <c r="AS2437" s="29">
        <f t="shared" si="378"/>
        <v>0</v>
      </c>
      <c r="AT2437" s="29">
        <v>0</v>
      </c>
      <c r="AW2437" s="29" t="str">
        <f t="shared" si="380"/>
        <v/>
      </c>
      <c r="AX2437" s="29" t="str">
        <f t="shared" si="372"/>
        <v/>
      </c>
      <c r="AY2437" s="29" t="str">
        <f t="shared" si="379"/>
        <v>https://media.mediathek-tanz-theater.de/iiif/2/nvt_img-415-014.JP2</v>
      </c>
      <c r="AZ2437" s="29" t="str">
        <f t="shared" si="373"/>
        <v>image/jp2</v>
      </c>
      <c r="BA2437" s="29" t="str">
        <f t="shared" si="374"/>
        <v>presentation/iiif</v>
      </c>
      <c r="BB2437" s="29" t="str">
        <f t="shared" si="375"/>
        <v>https://media.mediathek-tanz-theater.de/iiif/2/nvt_img-415-014.JP2/full/100,/0/default.jpg</v>
      </c>
      <c r="BC2437" s="29" t="str">
        <f t="shared" ref="BC2437:BC2500" si="381">IF(NOT(BB2437=""),"image/jpeg","")</f>
        <v>image/jpeg</v>
      </c>
      <c r="BD2437" s="29" t="str">
        <f t="shared" si="376"/>
        <v>presentation/thumbnail</v>
      </c>
    </row>
    <row r="2438" spans="1:56" ht="12.75" customHeight="1">
      <c r="A2438" s="29">
        <v>0</v>
      </c>
      <c r="B2438" s="29">
        <v>0</v>
      </c>
      <c r="C2438" t="s">
        <v>10718</v>
      </c>
      <c r="D2438"/>
      <c r="E2438" s="29"/>
      <c r="F2438" s="29" t="s">
        <v>9630</v>
      </c>
      <c r="G2438" s="29"/>
      <c r="H2438" s="29"/>
      <c r="I2438" s="402" t="s">
        <v>4431</v>
      </c>
      <c r="J2438" s="406"/>
      <c r="K2438" s="29"/>
      <c r="L2438" s="29"/>
      <c r="M2438" s="311"/>
      <c r="N2438" s="29"/>
      <c r="O2438" s="29"/>
      <c r="P2438" s="25"/>
      <c r="Q2438" s="25"/>
      <c r="R2438" s="29"/>
      <c r="S2438" s="29"/>
      <c r="T2438" s="29"/>
      <c r="U2438"/>
      <c r="V2438"/>
      <c r="W2438" s="29"/>
      <c r="X2438" s="349"/>
      <c r="Y2438" s="29"/>
      <c r="Z2438" s="29" t="s">
        <v>1218</v>
      </c>
      <c r="AA2438" s="29" t="s">
        <v>1170</v>
      </c>
      <c r="AB2438" s="29" t="s">
        <v>10719</v>
      </c>
      <c r="AC2438" s="29" t="s">
        <v>4788</v>
      </c>
      <c r="AD2438" s="29"/>
      <c r="AE2438" s="29" t="s">
        <v>2950</v>
      </c>
      <c r="AF2438"/>
      <c r="AG2438" s="38">
        <v>1</v>
      </c>
      <c r="AJ2438" s="38" t="s">
        <v>5115</v>
      </c>
      <c r="AK2438"/>
      <c r="AL2438" s="301">
        <v>43628</v>
      </c>
      <c r="AM2438"/>
      <c r="AN2438"/>
      <c r="AR2438" s="29" t="str">
        <f t="shared" si="377"/>
        <v>1</v>
      </c>
      <c r="AS2438" s="29">
        <f t="shared" si="378"/>
        <v>0</v>
      </c>
      <c r="AT2438" s="29">
        <v>0</v>
      </c>
      <c r="AW2438" s="29" t="str">
        <f t="shared" si="380"/>
        <v/>
      </c>
      <c r="AX2438" s="29" t="str">
        <f t="shared" ref="AX2438:AX2501" si="382">IF(NOT(AV2438=""),"archival/master","")</f>
        <v/>
      </c>
      <c r="AY2438" s="29" t="str">
        <f t="shared" si="379"/>
        <v>https://media.mediathek-tanz-theater.de/iiif/2/nvt_img-416.JP2</v>
      </c>
      <c r="AZ2438" s="29" t="str">
        <f t="shared" ref="AZ2438:AZ2501" si="383">IF(NOT(AY2438=""),"image/jp2","")</f>
        <v>image/jp2</v>
      </c>
      <c r="BA2438" s="29" t="str">
        <f t="shared" ref="BA2438:BA2501" si="384">IF(NOT(AY2438=""),"presentation/iiif","")</f>
        <v>presentation/iiif</v>
      </c>
      <c r="BB2438" s="29" t="str">
        <f t="shared" ref="BB2438:BB2501" si="385">"https://media.mediathek-tanz-theater.de/iiif/2/nvt_"&amp;C2438&amp;".JP2/full/100,/0/default.jpg"</f>
        <v>https://media.mediathek-tanz-theater.de/iiif/2/nvt_img-416.JP2/full/100,/0/default.jpg</v>
      </c>
      <c r="BC2438" s="29" t="str">
        <f t="shared" si="381"/>
        <v>image/jpeg</v>
      </c>
      <c r="BD2438" s="29" t="str">
        <f t="shared" ref="BD2438:BD2501" si="386">IF(NOT(BB2438=""),"presentation/thumbnail","")</f>
        <v>presentation/thumbnail</v>
      </c>
    </row>
    <row r="2439" spans="1:56" ht="12.75" customHeight="1">
      <c r="A2439" s="29">
        <v>1</v>
      </c>
      <c r="B2439" s="29">
        <v>0</v>
      </c>
      <c r="C2439" t="s">
        <v>10720</v>
      </c>
      <c r="D2439" s="29" t="s">
        <v>10721</v>
      </c>
      <c r="E2439" s="29"/>
      <c r="F2439" s="29" t="s">
        <v>9630</v>
      </c>
      <c r="G2439" s="29"/>
      <c r="H2439" s="29"/>
      <c r="I2439" s="402" t="s">
        <v>4438</v>
      </c>
      <c r="J2439" s="406" t="s">
        <v>10718</v>
      </c>
      <c r="K2439" s="29"/>
      <c r="L2439" s="29"/>
      <c r="M2439" s="311"/>
      <c r="N2439" s="29" t="s">
        <v>1390</v>
      </c>
      <c r="O2439" s="29"/>
      <c r="P2439" s="25"/>
      <c r="Q2439" s="25"/>
      <c r="R2439"/>
      <c r="S2439" s="29"/>
      <c r="T2439" s="29"/>
      <c r="U2439"/>
      <c r="V2439" t="s">
        <v>3705</v>
      </c>
      <c r="W2439" s="29"/>
      <c r="X2439" s="349"/>
      <c r="Y2439" s="29"/>
      <c r="Z2439" s="29" t="s">
        <v>1218</v>
      </c>
      <c r="AA2439" s="29" t="s">
        <v>1170</v>
      </c>
      <c r="AB2439" s="29"/>
      <c r="AC2439" s="29"/>
      <c r="AD2439" s="29"/>
      <c r="AE2439" s="29" t="s">
        <v>2950</v>
      </c>
      <c r="AF2439"/>
      <c r="AG2439" s="38">
        <v>1</v>
      </c>
      <c r="AH2439" s="38" t="s">
        <v>4439</v>
      </c>
      <c r="AI2439" s="38" t="s">
        <v>4440</v>
      </c>
      <c r="AJ2439" s="38" t="s">
        <v>9656</v>
      </c>
      <c r="AK2439"/>
      <c r="AL2439" s="301">
        <v>43628</v>
      </c>
      <c r="AM2439"/>
      <c r="AN2439"/>
      <c r="AO2439" s="29" t="s">
        <v>4442</v>
      </c>
      <c r="AR2439" s="29" t="str">
        <f t="shared" ref="AR2439:AR2502" si="387">IF(OR(I2439="Negativmappe",I2439="Negativstreifen",I2439="Diapositivfilm",I2439="Fotomappe;(POSITIVE)",AND(I2439="Kostümfotografie",NOT(AE2439="DT")),AND(I2439="Fotografie",NOT(AE2439="DT")),AND(I2439="Porträtfotografie",NOT(AE2439="DT")),AND(I2439="Fotodokumentation",NOT(AE2439="DT")),AND(I2439="Bühnenbildfotografie",NOT(AE2439="DT"))),"1","0")</f>
        <v>1</v>
      </c>
      <c r="AS2439" s="29">
        <f t="shared" ref="AS2439:AS2502" si="388">AT2439</f>
        <v>0</v>
      </c>
      <c r="AT2439" s="29">
        <v>0</v>
      </c>
      <c r="AW2439" s="29" t="str">
        <f t="shared" si="380"/>
        <v/>
      </c>
      <c r="AX2439" s="29" t="str">
        <f t="shared" si="382"/>
        <v/>
      </c>
      <c r="AY2439" s="29" t="str">
        <f t="shared" ref="AY2439:AY2502" si="389">"https://media.mediathek-tanz-theater.de/iiif/2/nvt_"&amp;C2439&amp;".JP2"</f>
        <v>https://media.mediathek-tanz-theater.de/iiif/2/nvt_img-416-001.JP2</v>
      </c>
      <c r="AZ2439" s="29" t="str">
        <f t="shared" si="383"/>
        <v>image/jp2</v>
      </c>
      <c r="BA2439" s="29" t="str">
        <f t="shared" si="384"/>
        <v>presentation/iiif</v>
      </c>
      <c r="BB2439" s="29" t="str">
        <f t="shared" si="385"/>
        <v>https://media.mediathek-tanz-theater.de/iiif/2/nvt_img-416-001.JP2/full/100,/0/default.jpg</v>
      </c>
      <c r="BC2439" s="29" t="str">
        <f t="shared" si="381"/>
        <v>image/jpeg</v>
      </c>
      <c r="BD2439" s="29" t="str">
        <f t="shared" si="386"/>
        <v>presentation/thumbnail</v>
      </c>
    </row>
    <row r="2440" spans="1:56" ht="12.75" customHeight="1">
      <c r="A2440" s="29">
        <v>1</v>
      </c>
      <c r="B2440" s="29">
        <v>0</v>
      </c>
      <c r="C2440" t="s">
        <v>10722</v>
      </c>
      <c r="D2440" s="29" t="s">
        <v>10723</v>
      </c>
      <c r="E2440" s="29"/>
      <c r="F2440" s="29" t="s">
        <v>9630</v>
      </c>
      <c r="G2440" s="29"/>
      <c r="H2440" s="29"/>
      <c r="I2440" s="402" t="s">
        <v>4796</v>
      </c>
      <c r="J2440" s="406" t="s">
        <v>10720</v>
      </c>
      <c r="K2440" s="29"/>
      <c r="L2440" s="29"/>
      <c r="M2440" s="311"/>
      <c r="N2440" s="29" t="s">
        <v>1390</v>
      </c>
      <c r="O2440" s="29"/>
      <c r="P2440" s="25"/>
      <c r="Q2440" s="25"/>
      <c r="R2440" s="29" t="s">
        <v>10724</v>
      </c>
      <c r="S2440" s="29"/>
      <c r="T2440" s="29"/>
      <c r="U2440" t="s">
        <v>1208</v>
      </c>
      <c r="V2440" t="s">
        <v>3705</v>
      </c>
      <c r="W2440" s="29"/>
      <c r="X2440" s="349"/>
      <c r="Y2440" s="29"/>
      <c r="Z2440" s="29" t="s">
        <v>1218</v>
      </c>
      <c r="AA2440" s="29" t="s">
        <v>1170</v>
      </c>
      <c r="AB2440" s="29"/>
      <c r="AC2440" s="29"/>
      <c r="AD2440" s="29"/>
      <c r="AE2440" s="29" t="s">
        <v>2950</v>
      </c>
      <c r="AF2440"/>
      <c r="AG2440" s="38">
        <v>1</v>
      </c>
      <c r="AH2440" s="38" t="s">
        <v>4439</v>
      </c>
      <c r="AI2440" s="38" t="s">
        <v>4440</v>
      </c>
      <c r="AJ2440" s="38" t="s">
        <v>4799</v>
      </c>
      <c r="AK2440" s="38" t="s">
        <v>72</v>
      </c>
      <c r="AL2440" s="301">
        <v>43628</v>
      </c>
      <c r="AM2440"/>
      <c r="AN2440" s="29" t="s">
        <v>5012</v>
      </c>
      <c r="AO2440" s="29" t="s">
        <v>4442</v>
      </c>
      <c r="AR2440" s="29" t="str">
        <f t="shared" si="387"/>
        <v>0</v>
      </c>
      <c r="AS2440" s="29">
        <f t="shared" si="388"/>
        <v>0</v>
      </c>
      <c r="AT2440" s="29">
        <v>0</v>
      </c>
      <c r="AW2440" s="29" t="str">
        <f t="shared" ref="AW2440:AW2503" si="390">IF(NOT(AV2440=""),"image/tiff","")</f>
        <v/>
      </c>
      <c r="AX2440" s="29" t="str">
        <f t="shared" si="382"/>
        <v/>
      </c>
      <c r="AY2440" s="29" t="str">
        <f t="shared" si="389"/>
        <v>https://media.mediathek-tanz-theater.de/iiif/2/nvt_img-416-001-001.JP2</v>
      </c>
      <c r="AZ2440" s="29" t="str">
        <f t="shared" si="383"/>
        <v>image/jp2</v>
      </c>
      <c r="BA2440" s="29" t="str">
        <f t="shared" si="384"/>
        <v>presentation/iiif</v>
      </c>
      <c r="BB2440" s="29" t="str">
        <f t="shared" si="385"/>
        <v>https://media.mediathek-tanz-theater.de/iiif/2/nvt_img-416-001-001.JP2/full/100,/0/default.jpg</v>
      </c>
      <c r="BC2440" s="29" t="str">
        <f t="shared" si="381"/>
        <v>image/jpeg</v>
      </c>
      <c r="BD2440" s="29" t="str">
        <f t="shared" si="386"/>
        <v>presentation/thumbnail</v>
      </c>
    </row>
    <row r="2441" spans="1:56" ht="12.75" customHeight="1">
      <c r="A2441" s="29">
        <v>1</v>
      </c>
      <c r="B2441" s="29">
        <v>0</v>
      </c>
      <c r="C2441" t="s">
        <v>10725</v>
      </c>
      <c r="D2441" s="29" t="s">
        <v>10726</v>
      </c>
      <c r="E2441" s="29"/>
      <c r="F2441" s="29" t="s">
        <v>9630</v>
      </c>
      <c r="G2441" s="29"/>
      <c r="H2441" s="29"/>
      <c r="I2441" s="402" t="s">
        <v>4796</v>
      </c>
      <c r="J2441" s="406" t="s">
        <v>10720</v>
      </c>
      <c r="K2441" s="29"/>
      <c r="L2441" s="29"/>
      <c r="M2441" s="311"/>
      <c r="N2441" s="29" t="s">
        <v>1390</v>
      </c>
      <c r="O2441" s="29"/>
      <c r="P2441" s="25"/>
      <c r="Q2441" s="25"/>
      <c r="R2441" s="29" t="s">
        <v>10724</v>
      </c>
      <c r="S2441" s="29"/>
      <c r="T2441" s="29"/>
      <c r="U2441" t="s">
        <v>1208</v>
      </c>
      <c r="V2441" t="s">
        <v>3705</v>
      </c>
      <c r="W2441" s="29"/>
      <c r="X2441" s="349"/>
      <c r="Y2441" s="29"/>
      <c r="Z2441" s="29" t="s">
        <v>1218</v>
      </c>
      <c r="AA2441" s="29" t="s">
        <v>1170</v>
      </c>
      <c r="AB2441" s="29"/>
      <c r="AC2441" s="29"/>
      <c r="AD2441" s="29"/>
      <c r="AE2441" s="29" t="s">
        <v>2950</v>
      </c>
      <c r="AF2441"/>
      <c r="AG2441" s="38">
        <v>1</v>
      </c>
      <c r="AH2441" s="38" t="s">
        <v>4439</v>
      </c>
      <c r="AI2441" s="38" t="s">
        <v>4440</v>
      </c>
      <c r="AJ2441" s="38" t="s">
        <v>4799</v>
      </c>
      <c r="AK2441" s="38" t="s">
        <v>72</v>
      </c>
      <c r="AL2441" s="301">
        <v>43628</v>
      </c>
      <c r="AM2441"/>
      <c r="AN2441" s="29" t="s">
        <v>72</v>
      </c>
      <c r="AO2441" s="29" t="s">
        <v>4442</v>
      </c>
      <c r="AR2441" s="29" t="str">
        <f t="shared" si="387"/>
        <v>0</v>
      </c>
      <c r="AS2441" s="29">
        <f t="shared" si="388"/>
        <v>0</v>
      </c>
      <c r="AT2441" s="29">
        <v>0</v>
      </c>
      <c r="AW2441" s="29" t="str">
        <f t="shared" si="390"/>
        <v/>
      </c>
      <c r="AX2441" s="29" t="str">
        <f t="shared" si="382"/>
        <v/>
      </c>
      <c r="AY2441" s="29" t="str">
        <f t="shared" si="389"/>
        <v>https://media.mediathek-tanz-theater.de/iiif/2/nvt_img-416-001-002.JP2</v>
      </c>
      <c r="AZ2441" s="29" t="str">
        <f t="shared" si="383"/>
        <v>image/jp2</v>
      </c>
      <c r="BA2441" s="29" t="str">
        <f t="shared" si="384"/>
        <v>presentation/iiif</v>
      </c>
      <c r="BB2441" s="29" t="str">
        <f t="shared" si="385"/>
        <v>https://media.mediathek-tanz-theater.de/iiif/2/nvt_img-416-001-002.JP2/full/100,/0/default.jpg</v>
      </c>
      <c r="BC2441" s="29" t="str">
        <f t="shared" si="381"/>
        <v>image/jpeg</v>
      </c>
      <c r="BD2441" s="29" t="str">
        <f t="shared" si="386"/>
        <v>presentation/thumbnail</v>
      </c>
    </row>
    <row r="2442" spans="1:56" ht="12.75" customHeight="1">
      <c r="A2442" s="29">
        <v>1</v>
      </c>
      <c r="B2442" s="29">
        <v>0</v>
      </c>
      <c r="C2442" t="s">
        <v>10727</v>
      </c>
      <c r="D2442" s="29" t="s">
        <v>10728</v>
      </c>
      <c r="E2442" s="29"/>
      <c r="F2442" s="29" t="s">
        <v>9630</v>
      </c>
      <c r="G2442" s="29"/>
      <c r="H2442" s="29"/>
      <c r="I2442" s="402" t="s">
        <v>4796</v>
      </c>
      <c r="J2442" s="406" t="s">
        <v>10720</v>
      </c>
      <c r="K2442" s="29"/>
      <c r="L2442" s="29"/>
      <c r="M2442" s="311"/>
      <c r="N2442" s="29" t="s">
        <v>1390</v>
      </c>
      <c r="O2442" s="29"/>
      <c r="P2442" s="25"/>
      <c r="Q2442" s="25"/>
      <c r="R2442" s="29" t="s">
        <v>10724</v>
      </c>
      <c r="S2442" s="29"/>
      <c r="T2442" s="29"/>
      <c r="U2442" t="s">
        <v>1208</v>
      </c>
      <c r="V2442" t="s">
        <v>3705</v>
      </c>
      <c r="W2442" s="29"/>
      <c r="X2442" s="349"/>
      <c r="Y2442" s="29"/>
      <c r="Z2442" s="29" t="s">
        <v>1218</v>
      </c>
      <c r="AA2442" s="29" t="s">
        <v>1170</v>
      </c>
      <c r="AB2442" s="29"/>
      <c r="AC2442" s="29"/>
      <c r="AD2442" s="29"/>
      <c r="AE2442" s="29" t="s">
        <v>2950</v>
      </c>
      <c r="AF2442"/>
      <c r="AG2442" s="38">
        <v>1</v>
      </c>
      <c r="AH2442" s="38" t="s">
        <v>4439</v>
      </c>
      <c r="AI2442" s="38" t="s">
        <v>4440</v>
      </c>
      <c r="AJ2442" s="38" t="s">
        <v>4799</v>
      </c>
      <c r="AK2442" s="38" t="s">
        <v>72</v>
      </c>
      <c r="AL2442" s="301">
        <v>43628</v>
      </c>
      <c r="AM2442"/>
      <c r="AN2442" s="29" t="s">
        <v>5012</v>
      </c>
      <c r="AO2442" s="29" t="s">
        <v>4442</v>
      </c>
      <c r="AR2442" s="29" t="str">
        <f t="shared" si="387"/>
        <v>0</v>
      </c>
      <c r="AS2442" s="29">
        <f t="shared" si="388"/>
        <v>0</v>
      </c>
      <c r="AT2442" s="29">
        <v>0</v>
      </c>
      <c r="AW2442" s="29" t="str">
        <f t="shared" si="390"/>
        <v/>
      </c>
      <c r="AX2442" s="29" t="str">
        <f t="shared" si="382"/>
        <v/>
      </c>
      <c r="AY2442" s="29" t="str">
        <f t="shared" si="389"/>
        <v>https://media.mediathek-tanz-theater.de/iiif/2/nvt_img-416-001-003.JP2</v>
      </c>
      <c r="AZ2442" s="29" t="str">
        <f t="shared" si="383"/>
        <v>image/jp2</v>
      </c>
      <c r="BA2442" s="29" t="str">
        <f t="shared" si="384"/>
        <v>presentation/iiif</v>
      </c>
      <c r="BB2442" s="29" t="str">
        <f t="shared" si="385"/>
        <v>https://media.mediathek-tanz-theater.de/iiif/2/nvt_img-416-001-003.JP2/full/100,/0/default.jpg</v>
      </c>
      <c r="BC2442" s="29" t="str">
        <f t="shared" si="381"/>
        <v>image/jpeg</v>
      </c>
      <c r="BD2442" s="29" t="str">
        <f t="shared" si="386"/>
        <v>presentation/thumbnail</v>
      </c>
    </row>
    <row r="2443" spans="1:56" ht="12.75" customHeight="1">
      <c r="A2443" s="29">
        <v>1</v>
      </c>
      <c r="B2443" s="29">
        <v>0</v>
      </c>
      <c r="C2443" t="s">
        <v>10729</v>
      </c>
      <c r="D2443" s="29" t="s">
        <v>10730</v>
      </c>
      <c r="E2443" s="29"/>
      <c r="F2443" s="29" t="s">
        <v>9630</v>
      </c>
      <c r="G2443" s="29"/>
      <c r="H2443" s="29"/>
      <c r="I2443" s="402" t="s">
        <v>4796</v>
      </c>
      <c r="J2443" s="406" t="s">
        <v>10720</v>
      </c>
      <c r="K2443" s="29"/>
      <c r="L2443" s="29"/>
      <c r="M2443" s="311"/>
      <c r="N2443" s="29" t="s">
        <v>1390</v>
      </c>
      <c r="O2443" s="29"/>
      <c r="P2443" s="25"/>
      <c r="Q2443" s="25"/>
      <c r="R2443" s="29" t="s">
        <v>10724</v>
      </c>
      <c r="S2443" s="29"/>
      <c r="T2443" s="29"/>
      <c r="U2443" t="s">
        <v>1208</v>
      </c>
      <c r="V2443" t="s">
        <v>3705</v>
      </c>
      <c r="W2443" s="29"/>
      <c r="X2443" s="349"/>
      <c r="Y2443" s="29"/>
      <c r="Z2443" s="29" t="s">
        <v>1218</v>
      </c>
      <c r="AA2443" s="29" t="s">
        <v>1170</v>
      </c>
      <c r="AB2443" s="29"/>
      <c r="AC2443" s="29"/>
      <c r="AD2443" s="29"/>
      <c r="AE2443" s="29" t="s">
        <v>2950</v>
      </c>
      <c r="AF2443"/>
      <c r="AG2443" s="38">
        <v>1</v>
      </c>
      <c r="AH2443" s="38" t="s">
        <v>4439</v>
      </c>
      <c r="AI2443" s="38" t="s">
        <v>4440</v>
      </c>
      <c r="AJ2443" s="38" t="s">
        <v>4799</v>
      </c>
      <c r="AK2443" s="38" t="s">
        <v>72</v>
      </c>
      <c r="AL2443" s="301">
        <v>43628</v>
      </c>
      <c r="AM2443"/>
      <c r="AN2443" s="29" t="s">
        <v>5012</v>
      </c>
      <c r="AO2443" s="29" t="s">
        <v>4442</v>
      </c>
      <c r="AR2443" s="29" t="str">
        <f t="shared" si="387"/>
        <v>0</v>
      </c>
      <c r="AS2443" s="29">
        <f t="shared" si="388"/>
        <v>0</v>
      </c>
      <c r="AT2443" s="29">
        <v>0</v>
      </c>
      <c r="AW2443" s="29" t="str">
        <f t="shared" si="390"/>
        <v/>
      </c>
      <c r="AX2443" s="29" t="str">
        <f t="shared" si="382"/>
        <v/>
      </c>
      <c r="AY2443" s="29" t="str">
        <f t="shared" si="389"/>
        <v>https://media.mediathek-tanz-theater.de/iiif/2/nvt_img-416-001-004.JP2</v>
      </c>
      <c r="AZ2443" s="29" t="str">
        <f t="shared" si="383"/>
        <v>image/jp2</v>
      </c>
      <c r="BA2443" s="29" t="str">
        <f t="shared" si="384"/>
        <v>presentation/iiif</v>
      </c>
      <c r="BB2443" s="29" t="str">
        <f t="shared" si="385"/>
        <v>https://media.mediathek-tanz-theater.de/iiif/2/nvt_img-416-001-004.JP2/full/100,/0/default.jpg</v>
      </c>
      <c r="BC2443" s="29" t="str">
        <f t="shared" si="381"/>
        <v>image/jpeg</v>
      </c>
      <c r="BD2443" s="29" t="str">
        <f t="shared" si="386"/>
        <v>presentation/thumbnail</v>
      </c>
    </row>
    <row r="2444" spans="1:56" ht="12.75" customHeight="1">
      <c r="A2444" s="29">
        <v>1</v>
      </c>
      <c r="B2444" s="29">
        <v>0</v>
      </c>
      <c r="C2444" t="s">
        <v>10731</v>
      </c>
      <c r="D2444" s="29" t="s">
        <v>10732</v>
      </c>
      <c r="E2444" s="29"/>
      <c r="F2444" s="29" t="s">
        <v>9630</v>
      </c>
      <c r="G2444" s="29"/>
      <c r="H2444" s="29"/>
      <c r="I2444" s="402" t="s">
        <v>4796</v>
      </c>
      <c r="J2444" s="406" t="s">
        <v>10720</v>
      </c>
      <c r="K2444" s="29"/>
      <c r="L2444" s="29"/>
      <c r="M2444" s="311"/>
      <c r="N2444" s="29" t="s">
        <v>1390</v>
      </c>
      <c r="O2444" s="29"/>
      <c r="P2444" s="25"/>
      <c r="Q2444" s="25"/>
      <c r="R2444" s="29" t="s">
        <v>10724</v>
      </c>
      <c r="S2444" s="29"/>
      <c r="T2444" s="29"/>
      <c r="U2444" t="s">
        <v>1208</v>
      </c>
      <c r="V2444" t="s">
        <v>3705</v>
      </c>
      <c r="W2444" s="29"/>
      <c r="X2444" s="349"/>
      <c r="Y2444" s="29"/>
      <c r="Z2444" s="29" t="s">
        <v>1218</v>
      </c>
      <c r="AA2444" s="29" t="s">
        <v>1170</v>
      </c>
      <c r="AB2444" s="29"/>
      <c r="AC2444" s="29"/>
      <c r="AD2444" s="29"/>
      <c r="AE2444" s="29" t="s">
        <v>2950</v>
      </c>
      <c r="AF2444"/>
      <c r="AG2444" s="38">
        <v>1</v>
      </c>
      <c r="AH2444" s="38" t="s">
        <v>4439</v>
      </c>
      <c r="AI2444" s="38" t="s">
        <v>4440</v>
      </c>
      <c r="AJ2444" s="38" t="s">
        <v>4799</v>
      </c>
      <c r="AK2444" s="38" t="s">
        <v>10733</v>
      </c>
      <c r="AL2444" s="301">
        <v>43628</v>
      </c>
      <c r="AM2444"/>
      <c r="AN2444" s="29" t="s">
        <v>4635</v>
      </c>
      <c r="AO2444" s="29" t="s">
        <v>4442</v>
      </c>
      <c r="AR2444" s="29" t="str">
        <f t="shared" si="387"/>
        <v>0</v>
      </c>
      <c r="AS2444" s="29">
        <f t="shared" si="388"/>
        <v>0</v>
      </c>
      <c r="AT2444" s="29">
        <v>0</v>
      </c>
      <c r="AW2444" s="29" t="str">
        <f t="shared" si="390"/>
        <v/>
      </c>
      <c r="AX2444" s="29" t="str">
        <f t="shared" si="382"/>
        <v/>
      </c>
      <c r="AY2444" s="29" t="str">
        <f t="shared" si="389"/>
        <v>https://media.mediathek-tanz-theater.de/iiif/2/nvt_img-416-001-005.JP2</v>
      </c>
      <c r="AZ2444" s="29" t="str">
        <f t="shared" si="383"/>
        <v>image/jp2</v>
      </c>
      <c r="BA2444" s="29" t="str">
        <f t="shared" si="384"/>
        <v>presentation/iiif</v>
      </c>
      <c r="BB2444" s="29" t="str">
        <f t="shared" si="385"/>
        <v>https://media.mediathek-tanz-theater.de/iiif/2/nvt_img-416-001-005.JP2/full/100,/0/default.jpg</v>
      </c>
      <c r="BC2444" s="29" t="str">
        <f t="shared" si="381"/>
        <v>image/jpeg</v>
      </c>
      <c r="BD2444" s="29" t="str">
        <f t="shared" si="386"/>
        <v>presentation/thumbnail</v>
      </c>
    </row>
    <row r="2445" spans="1:56" ht="12.75" customHeight="1">
      <c r="A2445" s="29">
        <v>1</v>
      </c>
      <c r="B2445" s="29">
        <v>0</v>
      </c>
      <c r="C2445" t="s">
        <v>10734</v>
      </c>
      <c r="D2445" s="29" t="s">
        <v>10735</v>
      </c>
      <c r="E2445" s="29"/>
      <c r="F2445" s="29" t="s">
        <v>9630</v>
      </c>
      <c r="G2445" s="29"/>
      <c r="H2445" s="29"/>
      <c r="I2445" s="402" t="s">
        <v>4796</v>
      </c>
      <c r="J2445" s="406" t="s">
        <v>10720</v>
      </c>
      <c r="K2445" s="29"/>
      <c r="L2445" s="29"/>
      <c r="M2445" s="311"/>
      <c r="N2445" s="29" t="s">
        <v>1390</v>
      </c>
      <c r="O2445" s="29"/>
      <c r="P2445" s="25"/>
      <c r="Q2445" s="25"/>
      <c r="R2445" s="29" t="s">
        <v>10724</v>
      </c>
      <c r="S2445" s="29"/>
      <c r="T2445" s="29"/>
      <c r="U2445" t="s">
        <v>1208</v>
      </c>
      <c r="V2445" t="s">
        <v>3705</v>
      </c>
      <c r="W2445" s="29"/>
      <c r="X2445" s="349"/>
      <c r="Y2445" s="29"/>
      <c r="Z2445" s="29" t="s">
        <v>1218</v>
      </c>
      <c r="AA2445" s="29" t="s">
        <v>1170</v>
      </c>
      <c r="AB2445" s="29"/>
      <c r="AC2445" s="29"/>
      <c r="AD2445" s="29"/>
      <c r="AE2445" s="29" t="s">
        <v>2950</v>
      </c>
      <c r="AF2445"/>
      <c r="AG2445" s="38">
        <v>1</v>
      </c>
      <c r="AH2445" s="38" t="s">
        <v>4439</v>
      </c>
      <c r="AI2445" s="38" t="s">
        <v>4440</v>
      </c>
      <c r="AJ2445" s="38" t="s">
        <v>4799</v>
      </c>
      <c r="AK2445" s="38" t="s">
        <v>72</v>
      </c>
      <c r="AL2445" s="301">
        <v>43628</v>
      </c>
      <c r="AM2445"/>
      <c r="AN2445" s="29" t="s">
        <v>4635</v>
      </c>
      <c r="AO2445" s="29" t="s">
        <v>4442</v>
      </c>
      <c r="AR2445" s="29" t="str">
        <f t="shared" si="387"/>
        <v>0</v>
      </c>
      <c r="AS2445" s="29">
        <f t="shared" si="388"/>
        <v>0</v>
      </c>
      <c r="AT2445" s="29">
        <v>0</v>
      </c>
      <c r="AW2445" s="29" t="str">
        <f t="shared" si="390"/>
        <v/>
      </c>
      <c r="AX2445" s="29" t="str">
        <f t="shared" si="382"/>
        <v/>
      </c>
      <c r="AY2445" s="29" t="str">
        <f t="shared" si="389"/>
        <v>https://media.mediathek-tanz-theater.de/iiif/2/nvt_img-416-001-006.JP2</v>
      </c>
      <c r="AZ2445" s="29" t="str">
        <f t="shared" si="383"/>
        <v>image/jp2</v>
      </c>
      <c r="BA2445" s="29" t="str">
        <f t="shared" si="384"/>
        <v>presentation/iiif</v>
      </c>
      <c r="BB2445" s="29" t="str">
        <f t="shared" si="385"/>
        <v>https://media.mediathek-tanz-theater.de/iiif/2/nvt_img-416-001-006.JP2/full/100,/0/default.jpg</v>
      </c>
      <c r="BC2445" s="29" t="str">
        <f t="shared" si="381"/>
        <v>image/jpeg</v>
      </c>
      <c r="BD2445" s="29" t="str">
        <f t="shared" si="386"/>
        <v>presentation/thumbnail</v>
      </c>
    </row>
    <row r="2446" spans="1:56" ht="12.75" customHeight="1">
      <c r="A2446" s="29">
        <v>1</v>
      </c>
      <c r="B2446" s="29">
        <v>0</v>
      </c>
      <c r="C2446" t="s">
        <v>10736</v>
      </c>
      <c r="D2446" s="29" t="s">
        <v>10737</v>
      </c>
      <c r="E2446" s="29"/>
      <c r="F2446" s="29" t="s">
        <v>9630</v>
      </c>
      <c r="G2446" s="29"/>
      <c r="H2446" s="29"/>
      <c r="I2446" s="402" t="s">
        <v>4438</v>
      </c>
      <c r="J2446" s="406" t="s">
        <v>10718</v>
      </c>
      <c r="K2446" s="29"/>
      <c r="L2446" s="29"/>
      <c r="M2446" s="311"/>
      <c r="N2446" s="29" t="s">
        <v>1390</v>
      </c>
      <c r="O2446" s="29"/>
      <c r="P2446" s="25"/>
      <c r="Q2446" s="25"/>
      <c r="R2446" s="29"/>
      <c r="S2446" s="29"/>
      <c r="T2446" s="29"/>
      <c r="U2446"/>
      <c r="V2446" t="s">
        <v>3705</v>
      </c>
      <c r="W2446" s="29"/>
      <c r="X2446" s="349"/>
      <c r="Y2446" s="29"/>
      <c r="Z2446" s="29" t="s">
        <v>1218</v>
      </c>
      <c r="AA2446" s="29" t="s">
        <v>1170</v>
      </c>
      <c r="AB2446" s="29"/>
      <c r="AC2446" s="29"/>
      <c r="AD2446" s="29"/>
      <c r="AE2446" s="29" t="s">
        <v>2950</v>
      </c>
      <c r="AF2446"/>
      <c r="AG2446" s="38">
        <v>1</v>
      </c>
      <c r="AH2446" s="38" t="s">
        <v>4439</v>
      </c>
      <c r="AI2446" s="38" t="s">
        <v>4440</v>
      </c>
      <c r="AJ2446" s="38" t="s">
        <v>9751</v>
      </c>
      <c r="AK2446"/>
      <c r="AL2446" s="301">
        <v>43628</v>
      </c>
      <c r="AM2446"/>
      <c r="AN2446"/>
      <c r="AO2446" s="29" t="s">
        <v>4442</v>
      </c>
      <c r="AR2446" s="29" t="str">
        <f t="shared" si="387"/>
        <v>1</v>
      </c>
      <c r="AS2446" s="29">
        <f t="shared" si="388"/>
        <v>0</v>
      </c>
      <c r="AT2446" s="29">
        <v>0</v>
      </c>
      <c r="AW2446" s="29" t="str">
        <f t="shared" si="390"/>
        <v/>
      </c>
      <c r="AX2446" s="29" t="str">
        <f t="shared" si="382"/>
        <v/>
      </c>
      <c r="AY2446" s="29" t="str">
        <f t="shared" si="389"/>
        <v>https://media.mediathek-tanz-theater.de/iiif/2/nvt_img-416-002.JP2</v>
      </c>
      <c r="AZ2446" s="29" t="str">
        <f t="shared" si="383"/>
        <v>image/jp2</v>
      </c>
      <c r="BA2446" s="29" t="str">
        <f t="shared" si="384"/>
        <v>presentation/iiif</v>
      </c>
      <c r="BB2446" s="29" t="str">
        <f t="shared" si="385"/>
        <v>https://media.mediathek-tanz-theater.de/iiif/2/nvt_img-416-002.JP2/full/100,/0/default.jpg</v>
      </c>
      <c r="BC2446" s="29" t="str">
        <f t="shared" si="381"/>
        <v>image/jpeg</v>
      </c>
      <c r="BD2446" s="29" t="str">
        <f t="shared" si="386"/>
        <v>presentation/thumbnail</v>
      </c>
    </row>
    <row r="2447" spans="1:56" ht="12.75" customHeight="1">
      <c r="A2447" s="29">
        <v>1</v>
      </c>
      <c r="B2447" s="29">
        <v>0</v>
      </c>
      <c r="C2447" t="s">
        <v>10738</v>
      </c>
      <c r="D2447" s="29" t="s">
        <v>10739</v>
      </c>
      <c r="E2447" s="29"/>
      <c r="F2447" s="29" t="s">
        <v>9630</v>
      </c>
      <c r="G2447" s="29"/>
      <c r="H2447" s="29"/>
      <c r="I2447" s="402" t="s">
        <v>4796</v>
      </c>
      <c r="J2447" s="406" t="s">
        <v>10736</v>
      </c>
      <c r="K2447" s="29"/>
      <c r="L2447" s="29"/>
      <c r="M2447" s="311"/>
      <c r="N2447" s="29" t="s">
        <v>1390</v>
      </c>
      <c r="O2447" s="29"/>
      <c r="P2447" s="25"/>
      <c r="Q2447" s="25"/>
      <c r="R2447" s="29" t="s">
        <v>10724</v>
      </c>
      <c r="S2447" s="29"/>
      <c r="T2447" s="29"/>
      <c r="U2447" t="s">
        <v>1208</v>
      </c>
      <c r="V2447" t="s">
        <v>3705</v>
      </c>
      <c r="W2447" s="29"/>
      <c r="X2447" s="349"/>
      <c r="Y2447" s="29"/>
      <c r="Z2447" s="29" t="s">
        <v>1218</v>
      </c>
      <c r="AA2447" s="29" t="s">
        <v>1170</v>
      </c>
      <c r="AB2447" s="29"/>
      <c r="AC2447" s="29"/>
      <c r="AD2447" s="29"/>
      <c r="AE2447" s="29" t="s">
        <v>2950</v>
      </c>
      <c r="AF2447"/>
      <c r="AG2447" s="38">
        <v>1</v>
      </c>
      <c r="AH2447" s="38" t="s">
        <v>4439</v>
      </c>
      <c r="AI2447" s="38" t="s">
        <v>4440</v>
      </c>
      <c r="AJ2447" s="38" t="s">
        <v>4799</v>
      </c>
      <c r="AK2447" s="38" t="s">
        <v>72</v>
      </c>
      <c r="AL2447" s="301">
        <v>43628</v>
      </c>
      <c r="AM2447"/>
      <c r="AN2447" s="29" t="s">
        <v>4635</v>
      </c>
      <c r="AO2447" s="29" t="s">
        <v>4442</v>
      </c>
      <c r="AR2447" s="29" t="str">
        <f t="shared" si="387"/>
        <v>0</v>
      </c>
      <c r="AS2447" s="29">
        <f t="shared" si="388"/>
        <v>0</v>
      </c>
      <c r="AT2447" s="29">
        <v>0</v>
      </c>
      <c r="AW2447" s="29" t="str">
        <f t="shared" si="390"/>
        <v/>
      </c>
      <c r="AX2447" s="29" t="str">
        <f t="shared" si="382"/>
        <v/>
      </c>
      <c r="AY2447" s="29" t="str">
        <f t="shared" si="389"/>
        <v>https://media.mediathek-tanz-theater.de/iiif/2/nvt_img-416-002-001.JP2</v>
      </c>
      <c r="AZ2447" s="29" t="str">
        <f t="shared" si="383"/>
        <v>image/jp2</v>
      </c>
      <c r="BA2447" s="29" t="str">
        <f t="shared" si="384"/>
        <v>presentation/iiif</v>
      </c>
      <c r="BB2447" s="29" t="str">
        <f t="shared" si="385"/>
        <v>https://media.mediathek-tanz-theater.de/iiif/2/nvt_img-416-002-001.JP2/full/100,/0/default.jpg</v>
      </c>
      <c r="BC2447" s="29" t="str">
        <f t="shared" si="381"/>
        <v>image/jpeg</v>
      </c>
      <c r="BD2447" s="29" t="str">
        <f t="shared" si="386"/>
        <v>presentation/thumbnail</v>
      </c>
    </row>
    <row r="2448" spans="1:56" ht="12.75" customHeight="1">
      <c r="A2448" s="29">
        <v>1</v>
      </c>
      <c r="B2448" s="29">
        <v>0</v>
      </c>
      <c r="C2448" t="s">
        <v>10740</v>
      </c>
      <c r="D2448" s="29" t="s">
        <v>10741</v>
      </c>
      <c r="E2448" s="29"/>
      <c r="F2448" s="29" t="s">
        <v>9630</v>
      </c>
      <c r="G2448" s="29"/>
      <c r="H2448" s="29"/>
      <c r="I2448" s="402" t="s">
        <v>4796</v>
      </c>
      <c r="J2448" s="406" t="s">
        <v>10736</v>
      </c>
      <c r="K2448" s="29"/>
      <c r="L2448" s="29"/>
      <c r="M2448" s="311"/>
      <c r="N2448" s="29" t="s">
        <v>1390</v>
      </c>
      <c r="O2448" s="29"/>
      <c r="P2448" s="25"/>
      <c r="Q2448" s="25"/>
      <c r="R2448" s="29" t="s">
        <v>10724</v>
      </c>
      <c r="S2448" s="29"/>
      <c r="T2448" s="29"/>
      <c r="U2448" t="s">
        <v>1208</v>
      </c>
      <c r="V2448" t="s">
        <v>3705</v>
      </c>
      <c r="W2448" s="29"/>
      <c r="X2448" s="349"/>
      <c r="Y2448" s="29"/>
      <c r="Z2448" s="29" t="s">
        <v>1218</v>
      </c>
      <c r="AA2448" s="29" t="s">
        <v>1170</v>
      </c>
      <c r="AB2448" s="29"/>
      <c r="AC2448" s="29"/>
      <c r="AD2448" s="29"/>
      <c r="AE2448" s="29" t="s">
        <v>2950</v>
      </c>
      <c r="AF2448"/>
      <c r="AG2448" s="38">
        <v>1</v>
      </c>
      <c r="AH2448" s="38" t="s">
        <v>4439</v>
      </c>
      <c r="AI2448" s="38" t="s">
        <v>4440</v>
      </c>
      <c r="AJ2448" s="38" t="s">
        <v>4799</v>
      </c>
      <c r="AK2448" s="38" t="s">
        <v>72</v>
      </c>
      <c r="AL2448" s="301">
        <v>43628</v>
      </c>
      <c r="AM2448"/>
      <c r="AN2448" s="29" t="s">
        <v>4635</v>
      </c>
      <c r="AO2448" s="29" t="s">
        <v>4442</v>
      </c>
      <c r="AR2448" s="29" t="str">
        <f t="shared" si="387"/>
        <v>0</v>
      </c>
      <c r="AS2448" s="29">
        <f t="shared" si="388"/>
        <v>0</v>
      </c>
      <c r="AT2448" s="29">
        <v>0</v>
      </c>
      <c r="AW2448" s="29" t="str">
        <f t="shared" si="390"/>
        <v/>
      </c>
      <c r="AX2448" s="29" t="str">
        <f t="shared" si="382"/>
        <v/>
      </c>
      <c r="AY2448" s="29" t="str">
        <f t="shared" si="389"/>
        <v>https://media.mediathek-tanz-theater.de/iiif/2/nvt_img-416-002-002.JP2</v>
      </c>
      <c r="AZ2448" s="29" t="str">
        <f t="shared" si="383"/>
        <v>image/jp2</v>
      </c>
      <c r="BA2448" s="29" t="str">
        <f t="shared" si="384"/>
        <v>presentation/iiif</v>
      </c>
      <c r="BB2448" s="29" t="str">
        <f t="shared" si="385"/>
        <v>https://media.mediathek-tanz-theater.de/iiif/2/nvt_img-416-002-002.JP2/full/100,/0/default.jpg</v>
      </c>
      <c r="BC2448" s="29" t="str">
        <f t="shared" si="381"/>
        <v>image/jpeg</v>
      </c>
      <c r="BD2448" s="29" t="str">
        <f t="shared" si="386"/>
        <v>presentation/thumbnail</v>
      </c>
    </row>
    <row r="2449" spans="1:56" ht="12.75" customHeight="1">
      <c r="A2449" s="29">
        <v>1</v>
      </c>
      <c r="B2449" s="29">
        <v>0</v>
      </c>
      <c r="C2449" t="s">
        <v>10742</v>
      </c>
      <c r="D2449" s="29" t="s">
        <v>10743</v>
      </c>
      <c r="E2449" s="29"/>
      <c r="F2449" s="29" t="s">
        <v>9630</v>
      </c>
      <c r="G2449" s="29"/>
      <c r="H2449" s="29"/>
      <c r="I2449" s="402" t="s">
        <v>4796</v>
      </c>
      <c r="J2449" s="406" t="s">
        <v>10736</v>
      </c>
      <c r="K2449" s="29"/>
      <c r="L2449" s="29"/>
      <c r="M2449" s="311"/>
      <c r="N2449" s="29" t="s">
        <v>1390</v>
      </c>
      <c r="O2449" s="29"/>
      <c r="P2449" s="25"/>
      <c r="Q2449" s="25"/>
      <c r="R2449" s="29" t="s">
        <v>10724</v>
      </c>
      <c r="S2449" s="29"/>
      <c r="T2449" s="29"/>
      <c r="U2449" t="s">
        <v>1208</v>
      </c>
      <c r="V2449" t="s">
        <v>3705</v>
      </c>
      <c r="W2449" s="29"/>
      <c r="X2449" s="349"/>
      <c r="Y2449" s="29"/>
      <c r="Z2449" s="29" t="s">
        <v>1218</v>
      </c>
      <c r="AA2449" s="29" t="s">
        <v>1170</v>
      </c>
      <c r="AB2449" s="29"/>
      <c r="AC2449" s="29"/>
      <c r="AD2449" s="29"/>
      <c r="AE2449" s="29" t="s">
        <v>2950</v>
      </c>
      <c r="AF2449"/>
      <c r="AG2449" s="38">
        <v>1</v>
      </c>
      <c r="AH2449" s="38" t="s">
        <v>4439</v>
      </c>
      <c r="AI2449" s="38" t="s">
        <v>4440</v>
      </c>
      <c r="AJ2449" s="38" t="s">
        <v>4799</v>
      </c>
      <c r="AK2449" s="38" t="s">
        <v>72</v>
      </c>
      <c r="AL2449" s="301">
        <v>43628</v>
      </c>
      <c r="AM2449"/>
      <c r="AN2449" s="29" t="s">
        <v>72</v>
      </c>
      <c r="AO2449" s="29" t="s">
        <v>4442</v>
      </c>
      <c r="AR2449" s="29" t="str">
        <f t="shared" si="387"/>
        <v>0</v>
      </c>
      <c r="AS2449" s="29">
        <f t="shared" si="388"/>
        <v>0</v>
      </c>
      <c r="AT2449" s="29">
        <v>0</v>
      </c>
      <c r="AW2449" s="29" t="str">
        <f t="shared" si="390"/>
        <v/>
      </c>
      <c r="AX2449" s="29" t="str">
        <f t="shared" si="382"/>
        <v/>
      </c>
      <c r="AY2449" s="29" t="str">
        <f t="shared" si="389"/>
        <v>https://media.mediathek-tanz-theater.de/iiif/2/nvt_img-416-002-003.JP2</v>
      </c>
      <c r="AZ2449" s="29" t="str">
        <f t="shared" si="383"/>
        <v>image/jp2</v>
      </c>
      <c r="BA2449" s="29" t="str">
        <f t="shared" si="384"/>
        <v>presentation/iiif</v>
      </c>
      <c r="BB2449" s="29" t="str">
        <f t="shared" si="385"/>
        <v>https://media.mediathek-tanz-theater.de/iiif/2/nvt_img-416-002-003.JP2/full/100,/0/default.jpg</v>
      </c>
      <c r="BC2449" s="29" t="str">
        <f t="shared" si="381"/>
        <v>image/jpeg</v>
      </c>
      <c r="BD2449" s="29" t="str">
        <f t="shared" si="386"/>
        <v>presentation/thumbnail</v>
      </c>
    </row>
    <row r="2450" spans="1:56" ht="12.75" customHeight="1">
      <c r="A2450" s="29">
        <v>1</v>
      </c>
      <c r="B2450" s="29">
        <v>0</v>
      </c>
      <c r="C2450" t="s">
        <v>10744</v>
      </c>
      <c r="D2450" s="29" t="s">
        <v>10745</v>
      </c>
      <c r="E2450" s="29"/>
      <c r="F2450" s="29" t="s">
        <v>9630</v>
      </c>
      <c r="G2450" s="29"/>
      <c r="H2450" s="29"/>
      <c r="I2450" s="402" t="s">
        <v>4796</v>
      </c>
      <c r="J2450" s="406" t="s">
        <v>10736</v>
      </c>
      <c r="K2450" s="29"/>
      <c r="L2450" s="29"/>
      <c r="M2450" s="311"/>
      <c r="N2450" s="29" t="s">
        <v>1390</v>
      </c>
      <c r="O2450" s="29"/>
      <c r="P2450" s="25"/>
      <c r="Q2450" s="25"/>
      <c r="R2450" s="29" t="s">
        <v>10746</v>
      </c>
      <c r="S2450" s="29"/>
      <c r="T2450" s="29"/>
      <c r="U2450" t="s">
        <v>1396</v>
      </c>
      <c r="V2450" t="s">
        <v>3705</v>
      </c>
      <c r="W2450" s="29"/>
      <c r="X2450" s="349"/>
      <c r="Y2450" s="29"/>
      <c r="Z2450" s="29" t="s">
        <v>1218</v>
      </c>
      <c r="AA2450" s="29" t="s">
        <v>1170</v>
      </c>
      <c r="AB2450" s="29"/>
      <c r="AC2450" s="29"/>
      <c r="AD2450" s="29"/>
      <c r="AE2450" s="29" t="s">
        <v>2950</v>
      </c>
      <c r="AF2450"/>
      <c r="AG2450" s="38">
        <v>1</v>
      </c>
      <c r="AH2450" s="38" t="s">
        <v>4439</v>
      </c>
      <c r="AI2450" s="38" t="s">
        <v>4440</v>
      </c>
      <c r="AJ2450" s="38" t="s">
        <v>4799</v>
      </c>
      <c r="AK2450" s="38" t="s">
        <v>72</v>
      </c>
      <c r="AL2450" s="301">
        <v>43628</v>
      </c>
      <c r="AM2450"/>
      <c r="AN2450" s="29" t="s">
        <v>10747</v>
      </c>
      <c r="AO2450" s="29" t="s">
        <v>4442</v>
      </c>
      <c r="AR2450" s="29" t="str">
        <f t="shared" si="387"/>
        <v>0</v>
      </c>
      <c r="AS2450" s="29">
        <f t="shared" si="388"/>
        <v>0</v>
      </c>
      <c r="AT2450" s="29">
        <v>0</v>
      </c>
      <c r="AW2450" s="29" t="str">
        <f t="shared" si="390"/>
        <v/>
      </c>
      <c r="AX2450" s="29" t="str">
        <f t="shared" si="382"/>
        <v/>
      </c>
      <c r="AY2450" s="29" t="str">
        <f t="shared" si="389"/>
        <v>https://media.mediathek-tanz-theater.de/iiif/2/nvt_img-416-002-004.JP2</v>
      </c>
      <c r="AZ2450" s="29" t="str">
        <f t="shared" si="383"/>
        <v>image/jp2</v>
      </c>
      <c r="BA2450" s="29" t="str">
        <f t="shared" si="384"/>
        <v>presentation/iiif</v>
      </c>
      <c r="BB2450" s="29" t="str">
        <f t="shared" si="385"/>
        <v>https://media.mediathek-tanz-theater.de/iiif/2/nvt_img-416-002-004.JP2/full/100,/0/default.jpg</v>
      </c>
      <c r="BC2450" s="29" t="str">
        <f t="shared" si="381"/>
        <v>image/jpeg</v>
      </c>
      <c r="BD2450" s="29" t="str">
        <f t="shared" si="386"/>
        <v>presentation/thumbnail</v>
      </c>
    </row>
    <row r="2451" spans="1:56" ht="12.75" customHeight="1">
      <c r="A2451" s="29">
        <v>1</v>
      </c>
      <c r="B2451" s="29">
        <v>0</v>
      </c>
      <c r="C2451" t="s">
        <v>10748</v>
      </c>
      <c r="D2451" s="29" t="s">
        <v>10749</v>
      </c>
      <c r="E2451" s="29"/>
      <c r="F2451" s="29" t="s">
        <v>9630</v>
      </c>
      <c r="G2451" s="29"/>
      <c r="H2451" s="29"/>
      <c r="I2451" s="402" t="s">
        <v>4796</v>
      </c>
      <c r="J2451" s="406" t="s">
        <v>10736</v>
      </c>
      <c r="K2451" s="29"/>
      <c r="L2451" s="29"/>
      <c r="M2451" s="311"/>
      <c r="N2451" s="29" t="s">
        <v>1390</v>
      </c>
      <c r="O2451" s="29"/>
      <c r="P2451" s="25"/>
      <c r="Q2451" s="25"/>
      <c r="R2451" s="29" t="s">
        <v>10746</v>
      </c>
      <c r="S2451" s="29"/>
      <c r="T2451" s="29"/>
      <c r="U2451" t="s">
        <v>1396</v>
      </c>
      <c r="V2451" t="s">
        <v>3705</v>
      </c>
      <c r="W2451" s="29"/>
      <c r="X2451" s="349"/>
      <c r="Y2451" s="29"/>
      <c r="Z2451" s="29" t="s">
        <v>1218</v>
      </c>
      <c r="AA2451" s="29" t="s">
        <v>1170</v>
      </c>
      <c r="AB2451" s="29"/>
      <c r="AC2451" s="29"/>
      <c r="AD2451" s="29"/>
      <c r="AE2451" s="29" t="s">
        <v>2950</v>
      </c>
      <c r="AF2451"/>
      <c r="AG2451" s="38">
        <v>1</v>
      </c>
      <c r="AH2451" s="38" t="s">
        <v>4439</v>
      </c>
      <c r="AI2451" s="38" t="s">
        <v>4440</v>
      </c>
      <c r="AJ2451" s="38" t="s">
        <v>4799</v>
      </c>
      <c r="AK2451" s="38" t="s">
        <v>72</v>
      </c>
      <c r="AL2451" s="301">
        <v>43628</v>
      </c>
      <c r="AM2451"/>
      <c r="AN2451" s="29" t="s">
        <v>4635</v>
      </c>
      <c r="AO2451" s="29" t="s">
        <v>4442</v>
      </c>
      <c r="AR2451" s="29" t="str">
        <f t="shared" si="387"/>
        <v>0</v>
      </c>
      <c r="AS2451" s="29">
        <f t="shared" si="388"/>
        <v>0</v>
      </c>
      <c r="AT2451" s="29">
        <v>0</v>
      </c>
      <c r="AW2451" s="29" t="str">
        <f t="shared" si="390"/>
        <v/>
      </c>
      <c r="AX2451" s="29" t="str">
        <f t="shared" si="382"/>
        <v/>
      </c>
      <c r="AY2451" s="29" t="str">
        <f t="shared" si="389"/>
        <v>https://media.mediathek-tanz-theater.de/iiif/2/nvt_img-416-002-005.JP2</v>
      </c>
      <c r="AZ2451" s="29" t="str">
        <f t="shared" si="383"/>
        <v>image/jp2</v>
      </c>
      <c r="BA2451" s="29" t="str">
        <f t="shared" si="384"/>
        <v>presentation/iiif</v>
      </c>
      <c r="BB2451" s="29" t="str">
        <f t="shared" si="385"/>
        <v>https://media.mediathek-tanz-theater.de/iiif/2/nvt_img-416-002-005.JP2/full/100,/0/default.jpg</v>
      </c>
      <c r="BC2451" s="29" t="str">
        <f t="shared" si="381"/>
        <v>image/jpeg</v>
      </c>
      <c r="BD2451" s="29" t="str">
        <f t="shared" si="386"/>
        <v>presentation/thumbnail</v>
      </c>
    </row>
    <row r="2452" spans="1:56" ht="12.75" customHeight="1">
      <c r="A2452" s="29">
        <v>1</v>
      </c>
      <c r="B2452" s="29">
        <v>0</v>
      </c>
      <c r="C2452" t="s">
        <v>10750</v>
      </c>
      <c r="D2452" s="29" t="s">
        <v>10751</v>
      </c>
      <c r="E2452" s="29"/>
      <c r="F2452" s="29" t="s">
        <v>9630</v>
      </c>
      <c r="G2452" s="29"/>
      <c r="H2452" s="29"/>
      <c r="I2452" s="402" t="s">
        <v>4796</v>
      </c>
      <c r="J2452" s="406" t="s">
        <v>10736</v>
      </c>
      <c r="K2452" s="29"/>
      <c r="L2452" s="29"/>
      <c r="M2452" s="311"/>
      <c r="N2452" s="29" t="s">
        <v>1390</v>
      </c>
      <c r="O2452" s="29"/>
      <c r="P2452" s="25"/>
      <c r="Q2452" s="25"/>
      <c r="R2452" s="29" t="s">
        <v>10746</v>
      </c>
      <c r="S2452" s="29"/>
      <c r="T2452" s="29"/>
      <c r="U2452" t="s">
        <v>1396</v>
      </c>
      <c r="V2452" t="s">
        <v>3705</v>
      </c>
      <c r="W2452" s="29"/>
      <c r="X2452" s="349"/>
      <c r="Y2452" s="29"/>
      <c r="Z2452" s="29" t="s">
        <v>1218</v>
      </c>
      <c r="AA2452" s="29" t="s">
        <v>1170</v>
      </c>
      <c r="AB2452" s="29"/>
      <c r="AC2452" s="29"/>
      <c r="AD2452" s="29"/>
      <c r="AE2452" s="29" t="s">
        <v>2950</v>
      </c>
      <c r="AF2452"/>
      <c r="AG2452" s="38">
        <v>1</v>
      </c>
      <c r="AH2452" s="38" t="s">
        <v>4439</v>
      </c>
      <c r="AI2452" s="38" t="s">
        <v>4440</v>
      </c>
      <c r="AJ2452" s="38" t="s">
        <v>4799</v>
      </c>
      <c r="AK2452" s="38" t="s">
        <v>72</v>
      </c>
      <c r="AL2452" s="301">
        <v>43628</v>
      </c>
      <c r="AM2452"/>
      <c r="AN2452" s="29" t="s">
        <v>4635</v>
      </c>
      <c r="AO2452" s="29" t="s">
        <v>4442</v>
      </c>
      <c r="AR2452" s="29" t="str">
        <f t="shared" si="387"/>
        <v>0</v>
      </c>
      <c r="AS2452" s="29">
        <f t="shared" si="388"/>
        <v>0</v>
      </c>
      <c r="AT2452" s="29">
        <v>0</v>
      </c>
      <c r="AW2452" s="29" t="str">
        <f t="shared" si="390"/>
        <v/>
      </c>
      <c r="AX2452" s="29" t="str">
        <f t="shared" si="382"/>
        <v/>
      </c>
      <c r="AY2452" s="29" t="str">
        <f t="shared" si="389"/>
        <v>https://media.mediathek-tanz-theater.de/iiif/2/nvt_img-416-002-006.JP2</v>
      </c>
      <c r="AZ2452" s="29" t="str">
        <f t="shared" si="383"/>
        <v>image/jp2</v>
      </c>
      <c r="BA2452" s="29" t="str">
        <f t="shared" si="384"/>
        <v>presentation/iiif</v>
      </c>
      <c r="BB2452" s="29" t="str">
        <f t="shared" si="385"/>
        <v>https://media.mediathek-tanz-theater.de/iiif/2/nvt_img-416-002-006.JP2/full/100,/0/default.jpg</v>
      </c>
      <c r="BC2452" s="29" t="str">
        <f t="shared" si="381"/>
        <v>image/jpeg</v>
      </c>
      <c r="BD2452" s="29" t="str">
        <f t="shared" si="386"/>
        <v>presentation/thumbnail</v>
      </c>
    </row>
    <row r="2453" spans="1:56" ht="12.75" customHeight="1">
      <c r="A2453" s="29">
        <v>1</v>
      </c>
      <c r="B2453" s="29">
        <v>0</v>
      </c>
      <c r="C2453" t="s">
        <v>10752</v>
      </c>
      <c r="D2453" s="29" t="s">
        <v>10753</v>
      </c>
      <c r="E2453" s="29"/>
      <c r="F2453" s="29" t="s">
        <v>9630</v>
      </c>
      <c r="G2453" s="29"/>
      <c r="H2453" s="29"/>
      <c r="I2453" s="402" t="s">
        <v>4438</v>
      </c>
      <c r="J2453" s="406" t="s">
        <v>10718</v>
      </c>
      <c r="K2453" s="29"/>
      <c r="L2453" s="29"/>
      <c r="M2453" s="311"/>
      <c r="N2453" s="29" t="s">
        <v>1390</v>
      </c>
      <c r="O2453" s="29"/>
      <c r="P2453" s="25"/>
      <c r="Q2453" s="25"/>
      <c r="R2453" s="29"/>
      <c r="S2453" s="29"/>
      <c r="T2453" s="29"/>
      <c r="U2453"/>
      <c r="V2453" t="s">
        <v>3705</v>
      </c>
      <c r="W2453" s="29"/>
      <c r="X2453" s="349"/>
      <c r="Y2453" s="29"/>
      <c r="Z2453" s="29" t="s">
        <v>1218</v>
      </c>
      <c r="AA2453" s="29" t="s">
        <v>1170</v>
      </c>
      <c r="AB2453" s="29"/>
      <c r="AC2453" s="29"/>
      <c r="AD2453" s="29"/>
      <c r="AE2453" s="29" t="s">
        <v>2950</v>
      </c>
      <c r="AF2453"/>
      <c r="AG2453" s="38">
        <v>1</v>
      </c>
      <c r="AH2453" s="38" t="s">
        <v>4439</v>
      </c>
      <c r="AI2453" s="38" t="s">
        <v>4440</v>
      </c>
      <c r="AJ2453" s="38" t="s">
        <v>9751</v>
      </c>
      <c r="AK2453"/>
      <c r="AL2453" s="301">
        <v>43628</v>
      </c>
      <c r="AM2453"/>
      <c r="AN2453"/>
      <c r="AO2453" s="29" t="s">
        <v>4442</v>
      </c>
      <c r="AR2453" s="29" t="str">
        <f t="shared" si="387"/>
        <v>1</v>
      </c>
      <c r="AS2453" s="29">
        <f t="shared" si="388"/>
        <v>0</v>
      </c>
      <c r="AT2453" s="29">
        <v>0</v>
      </c>
      <c r="AW2453" s="29" t="str">
        <f t="shared" si="390"/>
        <v/>
      </c>
      <c r="AX2453" s="29" t="str">
        <f t="shared" si="382"/>
        <v/>
      </c>
      <c r="AY2453" s="29" t="str">
        <f t="shared" si="389"/>
        <v>https://media.mediathek-tanz-theater.de/iiif/2/nvt_img-416-003.JP2</v>
      </c>
      <c r="AZ2453" s="29" t="str">
        <f t="shared" si="383"/>
        <v>image/jp2</v>
      </c>
      <c r="BA2453" s="29" t="str">
        <f t="shared" si="384"/>
        <v>presentation/iiif</v>
      </c>
      <c r="BB2453" s="29" t="str">
        <f t="shared" si="385"/>
        <v>https://media.mediathek-tanz-theater.de/iiif/2/nvt_img-416-003.JP2/full/100,/0/default.jpg</v>
      </c>
      <c r="BC2453" s="29" t="str">
        <f t="shared" si="381"/>
        <v>image/jpeg</v>
      </c>
      <c r="BD2453" s="29" t="str">
        <f t="shared" si="386"/>
        <v>presentation/thumbnail</v>
      </c>
    </row>
    <row r="2454" spans="1:56" ht="12.75" customHeight="1">
      <c r="A2454" s="29">
        <v>1</v>
      </c>
      <c r="B2454" s="29">
        <v>0</v>
      </c>
      <c r="C2454" t="s">
        <v>10754</v>
      </c>
      <c r="D2454" s="29" t="s">
        <v>10755</v>
      </c>
      <c r="E2454" s="29"/>
      <c r="F2454" s="29" t="s">
        <v>9630</v>
      </c>
      <c r="G2454" s="29"/>
      <c r="H2454" s="29"/>
      <c r="I2454" s="402" t="s">
        <v>4796</v>
      </c>
      <c r="J2454" s="406" t="s">
        <v>10752</v>
      </c>
      <c r="K2454" s="29"/>
      <c r="L2454" s="29"/>
      <c r="M2454" s="311"/>
      <c r="N2454" s="29" t="s">
        <v>1390</v>
      </c>
      <c r="O2454" s="29"/>
      <c r="P2454" s="25"/>
      <c r="Q2454" s="25"/>
      <c r="R2454" s="29" t="s">
        <v>10746</v>
      </c>
      <c r="S2454" s="29"/>
      <c r="T2454" s="29"/>
      <c r="U2454" t="s">
        <v>1396</v>
      </c>
      <c r="V2454" t="s">
        <v>3705</v>
      </c>
      <c r="W2454" s="29"/>
      <c r="X2454" s="349"/>
      <c r="Y2454" s="29"/>
      <c r="Z2454" s="29" t="s">
        <v>1218</v>
      </c>
      <c r="AA2454" s="29" t="s">
        <v>1170</v>
      </c>
      <c r="AB2454" s="29"/>
      <c r="AC2454" s="29"/>
      <c r="AD2454" s="29"/>
      <c r="AE2454" s="29" t="s">
        <v>2950</v>
      </c>
      <c r="AF2454"/>
      <c r="AG2454" s="38">
        <v>1</v>
      </c>
      <c r="AH2454" s="38" t="s">
        <v>4439</v>
      </c>
      <c r="AI2454" s="38" t="s">
        <v>4440</v>
      </c>
      <c r="AJ2454" s="38" t="s">
        <v>4799</v>
      </c>
      <c r="AK2454" s="38" t="s">
        <v>72</v>
      </c>
      <c r="AL2454" s="301">
        <v>43628</v>
      </c>
      <c r="AM2454"/>
      <c r="AN2454" s="29" t="s">
        <v>4635</v>
      </c>
      <c r="AO2454" s="29" t="s">
        <v>4442</v>
      </c>
      <c r="AR2454" s="29" t="str">
        <f t="shared" si="387"/>
        <v>0</v>
      </c>
      <c r="AS2454" s="29">
        <f t="shared" si="388"/>
        <v>0</v>
      </c>
      <c r="AT2454" s="29">
        <v>0</v>
      </c>
      <c r="AW2454" s="29" t="str">
        <f t="shared" si="390"/>
        <v/>
      </c>
      <c r="AX2454" s="29" t="str">
        <f t="shared" si="382"/>
        <v/>
      </c>
      <c r="AY2454" s="29" t="str">
        <f t="shared" si="389"/>
        <v>https://media.mediathek-tanz-theater.de/iiif/2/nvt_img-416-003-001.JP2</v>
      </c>
      <c r="AZ2454" s="29" t="str">
        <f t="shared" si="383"/>
        <v>image/jp2</v>
      </c>
      <c r="BA2454" s="29" t="str">
        <f t="shared" si="384"/>
        <v>presentation/iiif</v>
      </c>
      <c r="BB2454" s="29" t="str">
        <f t="shared" si="385"/>
        <v>https://media.mediathek-tanz-theater.de/iiif/2/nvt_img-416-003-001.JP2/full/100,/0/default.jpg</v>
      </c>
      <c r="BC2454" s="29" t="str">
        <f t="shared" si="381"/>
        <v>image/jpeg</v>
      </c>
      <c r="BD2454" s="29" t="str">
        <f t="shared" si="386"/>
        <v>presentation/thumbnail</v>
      </c>
    </row>
    <row r="2455" spans="1:56" ht="12.75" customHeight="1">
      <c r="A2455" s="29">
        <v>1</v>
      </c>
      <c r="B2455" s="29">
        <v>0</v>
      </c>
      <c r="C2455" t="s">
        <v>10756</v>
      </c>
      <c r="D2455" s="29" t="s">
        <v>10757</v>
      </c>
      <c r="E2455" s="29"/>
      <c r="F2455" s="29" t="s">
        <v>9630</v>
      </c>
      <c r="G2455" s="29"/>
      <c r="H2455" s="29"/>
      <c r="I2455" s="402" t="s">
        <v>4796</v>
      </c>
      <c r="J2455" s="406" t="s">
        <v>10752</v>
      </c>
      <c r="K2455" s="29"/>
      <c r="L2455" s="29"/>
      <c r="M2455" s="311"/>
      <c r="N2455" s="29" t="s">
        <v>1390</v>
      </c>
      <c r="O2455" s="29"/>
      <c r="P2455" s="25"/>
      <c r="Q2455" s="25"/>
      <c r="R2455" s="29" t="s">
        <v>10746</v>
      </c>
      <c r="S2455" s="29"/>
      <c r="T2455" s="29"/>
      <c r="U2455" t="s">
        <v>1396</v>
      </c>
      <c r="V2455" t="s">
        <v>3705</v>
      </c>
      <c r="W2455" s="29"/>
      <c r="X2455" s="349"/>
      <c r="Y2455" s="29"/>
      <c r="Z2455" s="29" t="s">
        <v>1218</v>
      </c>
      <c r="AA2455" s="29" t="s">
        <v>1170</v>
      </c>
      <c r="AB2455" s="29"/>
      <c r="AC2455" s="29"/>
      <c r="AD2455" s="29"/>
      <c r="AE2455" s="29" t="s">
        <v>2950</v>
      </c>
      <c r="AF2455"/>
      <c r="AG2455" s="38">
        <v>1</v>
      </c>
      <c r="AH2455" s="38" t="s">
        <v>4439</v>
      </c>
      <c r="AI2455" s="38" t="s">
        <v>4440</v>
      </c>
      <c r="AJ2455" s="38" t="s">
        <v>4799</v>
      </c>
      <c r="AK2455" s="38" t="s">
        <v>10758</v>
      </c>
      <c r="AL2455" s="301">
        <v>43628</v>
      </c>
      <c r="AM2455"/>
      <c r="AN2455" s="29" t="s">
        <v>4635</v>
      </c>
      <c r="AO2455" s="29" t="s">
        <v>4442</v>
      </c>
      <c r="AR2455" s="29" t="str">
        <f t="shared" si="387"/>
        <v>0</v>
      </c>
      <c r="AS2455" s="29">
        <f t="shared" si="388"/>
        <v>0</v>
      </c>
      <c r="AT2455" s="29">
        <v>0</v>
      </c>
      <c r="AW2455" s="29" t="str">
        <f t="shared" si="390"/>
        <v/>
      </c>
      <c r="AX2455" s="29" t="str">
        <f t="shared" si="382"/>
        <v/>
      </c>
      <c r="AY2455" s="29" t="str">
        <f t="shared" si="389"/>
        <v>https://media.mediathek-tanz-theater.de/iiif/2/nvt_img-416-003-002.JP2</v>
      </c>
      <c r="AZ2455" s="29" t="str">
        <f t="shared" si="383"/>
        <v>image/jp2</v>
      </c>
      <c r="BA2455" s="29" t="str">
        <f t="shared" si="384"/>
        <v>presentation/iiif</v>
      </c>
      <c r="BB2455" s="29" t="str">
        <f t="shared" si="385"/>
        <v>https://media.mediathek-tanz-theater.de/iiif/2/nvt_img-416-003-002.JP2/full/100,/0/default.jpg</v>
      </c>
      <c r="BC2455" s="29" t="str">
        <f t="shared" si="381"/>
        <v>image/jpeg</v>
      </c>
      <c r="BD2455" s="29" t="str">
        <f t="shared" si="386"/>
        <v>presentation/thumbnail</v>
      </c>
    </row>
    <row r="2456" spans="1:56" ht="12.75" customHeight="1">
      <c r="A2456" s="29">
        <v>1</v>
      </c>
      <c r="B2456" s="29">
        <v>0</v>
      </c>
      <c r="C2456" t="s">
        <v>10759</v>
      </c>
      <c r="D2456" s="29" t="s">
        <v>10760</v>
      </c>
      <c r="E2456" s="29"/>
      <c r="F2456" s="29" t="s">
        <v>9630</v>
      </c>
      <c r="G2456" s="29"/>
      <c r="H2456" s="29"/>
      <c r="I2456" s="402" t="s">
        <v>4796</v>
      </c>
      <c r="J2456" s="406" t="s">
        <v>10752</v>
      </c>
      <c r="K2456" s="29"/>
      <c r="L2456" s="29"/>
      <c r="M2456" s="311"/>
      <c r="N2456" s="29" t="s">
        <v>1390</v>
      </c>
      <c r="O2456" s="29"/>
      <c r="P2456" s="25"/>
      <c r="Q2456" s="25"/>
      <c r="R2456" s="29" t="s">
        <v>10746</v>
      </c>
      <c r="S2456" s="29"/>
      <c r="T2456" s="29"/>
      <c r="U2456" t="s">
        <v>1396</v>
      </c>
      <c r="V2456" t="s">
        <v>3705</v>
      </c>
      <c r="W2456" s="29"/>
      <c r="X2456" s="349"/>
      <c r="Y2456" s="29"/>
      <c r="Z2456" s="29" t="s">
        <v>1218</v>
      </c>
      <c r="AA2456" s="29" t="s">
        <v>1170</v>
      </c>
      <c r="AB2456" s="29"/>
      <c r="AC2456" s="29"/>
      <c r="AD2456" s="29"/>
      <c r="AE2456" s="29" t="s">
        <v>2950</v>
      </c>
      <c r="AF2456"/>
      <c r="AG2456" s="38">
        <v>1</v>
      </c>
      <c r="AH2456" s="38" t="s">
        <v>4439</v>
      </c>
      <c r="AI2456" s="38" t="s">
        <v>4440</v>
      </c>
      <c r="AJ2456" s="38" t="s">
        <v>4799</v>
      </c>
      <c r="AK2456" s="38" t="s">
        <v>72</v>
      </c>
      <c r="AL2456" s="301">
        <v>43628</v>
      </c>
      <c r="AM2456"/>
      <c r="AN2456" s="29" t="s">
        <v>4635</v>
      </c>
      <c r="AO2456" s="29" t="s">
        <v>4442</v>
      </c>
      <c r="AR2456" s="29" t="str">
        <f t="shared" si="387"/>
        <v>0</v>
      </c>
      <c r="AS2456" s="29">
        <f t="shared" si="388"/>
        <v>0</v>
      </c>
      <c r="AT2456" s="29">
        <v>0</v>
      </c>
      <c r="AW2456" s="29" t="str">
        <f t="shared" si="390"/>
        <v/>
      </c>
      <c r="AX2456" s="29" t="str">
        <f t="shared" si="382"/>
        <v/>
      </c>
      <c r="AY2456" s="29" t="str">
        <f t="shared" si="389"/>
        <v>https://media.mediathek-tanz-theater.de/iiif/2/nvt_img-416-003-003.JP2</v>
      </c>
      <c r="AZ2456" s="29" t="str">
        <f t="shared" si="383"/>
        <v>image/jp2</v>
      </c>
      <c r="BA2456" s="29" t="str">
        <f t="shared" si="384"/>
        <v>presentation/iiif</v>
      </c>
      <c r="BB2456" s="29" t="str">
        <f t="shared" si="385"/>
        <v>https://media.mediathek-tanz-theater.de/iiif/2/nvt_img-416-003-003.JP2/full/100,/0/default.jpg</v>
      </c>
      <c r="BC2456" s="29" t="str">
        <f t="shared" si="381"/>
        <v>image/jpeg</v>
      </c>
      <c r="BD2456" s="29" t="str">
        <f t="shared" si="386"/>
        <v>presentation/thumbnail</v>
      </c>
    </row>
    <row r="2457" spans="1:56" ht="12.75" customHeight="1">
      <c r="A2457" s="29">
        <v>1</v>
      </c>
      <c r="B2457" s="29">
        <v>0</v>
      </c>
      <c r="C2457" t="s">
        <v>10761</v>
      </c>
      <c r="D2457" s="29" t="s">
        <v>10762</v>
      </c>
      <c r="E2457" s="29"/>
      <c r="F2457" s="29" t="s">
        <v>9630</v>
      </c>
      <c r="G2457" s="29"/>
      <c r="H2457" s="29"/>
      <c r="I2457" s="402" t="s">
        <v>4796</v>
      </c>
      <c r="J2457" s="406" t="s">
        <v>10752</v>
      </c>
      <c r="K2457" s="29"/>
      <c r="L2457" s="29"/>
      <c r="M2457" s="311"/>
      <c r="N2457" s="29" t="s">
        <v>1390</v>
      </c>
      <c r="O2457" s="29"/>
      <c r="P2457" s="25"/>
      <c r="Q2457" s="25"/>
      <c r="R2457" s="29" t="s">
        <v>10746</v>
      </c>
      <c r="S2457" s="29"/>
      <c r="T2457" s="29"/>
      <c r="U2457" t="s">
        <v>1396</v>
      </c>
      <c r="V2457" t="s">
        <v>3705</v>
      </c>
      <c r="W2457" s="29"/>
      <c r="X2457" s="349"/>
      <c r="Y2457" s="29"/>
      <c r="Z2457" s="29" t="s">
        <v>1218</v>
      </c>
      <c r="AA2457" s="29" t="s">
        <v>1170</v>
      </c>
      <c r="AB2457" s="29"/>
      <c r="AC2457" s="29"/>
      <c r="AD2457" s="29"/>
      <c r="AE2457" s="29" t="s">
        <v>2950</v>
      </c>
      <c r="AF2457"/>
      <c r="AG2457" s="38">
        <v>1</v>
      </c>
      <c r="AH2457" s="38" t="s">
        <v>4439</v>
      </c>
      <c r="AI2457" s="38" t="s">
        <v>4440</v>
      </c>
      <c r="AJ2457" s="38" t="s">
        <v>4799</v>
      </c>
      <c r="AK2457" s="38" t="s">
        <v>4994</v>
      </c>
      <c r="AL2457" s="301">
        <v>43628</v>
      </c>
      <c r="AM2457"/>
      <c r="AN2457" s="29" t="s">
        <v>72</v>
      </c>
      <c r="AO2457" s="29" t="s">
        <v>4442</v>
      </c>
      <c r="AR2457" s="29" t="str">
        <f t="shared" si="387"/>
        <v>0</v>
      </c>
      <c r="AS2457" s="29">
        <f t="shared" si="388"/>
        <v>0</v>
      </c>
      <c r="AT2457" s="29">
        <v>0</v>
      </c>
      <c r="AW2457" s="29" t="str">
        <f t="shared" si="390"/>
        <v/>
      </c>
      <c r="AX2457" s="29" t="str">
        <f t="shared" si="382"/>
        <v/>
      </c>
      <c r="AY2457" s="29" t="str">
        <f t="shared" si="389"/>
        <v>https://media.mediathek-tanz-theater.de/iiif/2/nvt_img-416-003-004.JP2</v>
      </c>
      <c r="AZ2457" s="29" t="str">
        <f t="shared" si="383"/>
        <v>image/jp2</v>
      </c>
      <c r="BA2457" s="29" t="str">
        <f t="shared" si="384"/>
        <v>presentation/iiif</v>
      </c>
      <c r="BB2457" s="29" t="str">
        <f t="shared" si="385"/>
        <v>https://media.mediathek-tanz-theater.de/iiif/2/nvt_img-416-003-004.JP2/full/100,/0/default.jpg</v>
      </c>
      <c r="BC2457" s="29" t="str">
        <f t="shared" si="381"/>
        <v>image/jpeg</v>
      </c>
      <c r="BD2457" s="29" t="str">
        <f t="shared" si="386"/>
        <v>presentation/thumbnail</v>
      </c>
    </row>
    <row r="2458" spans="1:56" ht="12.75" customHeight="1">
      <c r="A2458" s="29">
        <v>1</v>
      </c>
      <c r="B2458" s="29">
        <v>0</v>
      </c>
      <c r="C2458" t="s">
        <v>10763</v>
      </c>
      <c r="D2458" s="29" t="s">
        <v>10764</v>
      </c>
      <c r="E2458" s="29"/>
      <c r="F2458" s="29" t="s">
        <v>9630</v>
      </c>
      <c r="G2458" s="29"/>
      <c r="H2458" s="29"/>
      <c r="I2458" s="402" t="s">
        <v>4796</v>
      </c>
      <c r="J2458" s="406" t="s">
        <v>10752</v>
      </c>
      <c r="K2458" s="29"/>
      <c r="L2458" s="29"/>
      <c r="M2458" s="311"/>
      <c r="N2458" s="29" t="s">
        <v>1390</v>
      </c>
      <c r="O2458" s="29"/>
      <c r="P2458" s="25"/>
      <c r="Q2458" s="25"/>
      <c r="R2458" s="29" t="s">
        <v>10746</v>
      </c>
      <c r="S2458" s="29"/>
      <c r="T2458" s="29"/>
      <c r="U2458" t="s">
        <v>1396</v>
      </c>
      <c r="V2458" t="s">
        <v>3705</v>
      </c>
      <c r="W2458" s="29"/>
      <c r="X2458" s="349"/>
      <c r="Y2458" s="29"/>
      <c r="Z2458" s="29" t="s">
        <v>1218</v>
      </c>
      <c r="AA2458" s="29" t="s">
        <v>1170</v>
      </c>
      <c r="AB2458" s="29"/>
      <c r="AC2458" s="29"/>
      <c r="AD2458" s="29"/>
      <c r="AE2458" s="29" t="s">
        <v>2950</v>
      </c>
      <c r="AF2458"/>
      <c r="AG2458" s="38">
        <v>1</v>
      </c>
      <c r="AH2458" s="38" t="s">
        <v>4439</v>
      </c>
      <c r="AI2458" s="38" t="s">
        <v>4440</v>
      </c>
      <c r="AJ2458" s="38" t="s">
        <v>4799</v>
      </c>
      <c r="AK2458" s="38" t="s">
        <v>72</v>
      </c>
      <c r="AL2458" s="301">
        <v>43628</v>
      </c>
      <c r="AM2458"/>
      <c r="AN2458" s="29" t="s">
        <v>72</v>
      </c>
      <c r="AO2458" s="29" t="s">
        <v>4442</v>
      </c>
      <c r="AR2458" s="29" t="str">
        <f t="shared" si="387"/>
        <v>0</v>
      </c>
      <c r="AS2458" s="29">
        <f t="shared" si="388"/>
        <v>0</v>
      </c>
      <c r="AT2458" s="29">
        <v>0</v>
      </c>
      <c r="AW2458" s="29" t="str">
        <f t="shared" si="390"/>
        <v/>
      </c>
      <c r="AX2458" s="29" t="str">
        <f t="shared" si="382"/>
        <v/>
      </c>
      <c r="AY2458" s="29" t="str">
        <f t="shared" si="389"/>
        <v>https://media.mediathek-tanz-theater.de/iiif/2/nvt_img-416-003-005.JP2</v>
      </c>
      <c r="AZ2458" s="29" t="str">
        <f t="shared" si="383"/>
        <v>image/jp2</v>
      </c>
      <c r="BA2458" s="29" t="str">
        <f t="shared" si="384"/>
        <v>presentation/iiif</v>
      </c>
      <c r="BB2458" s="29" t="str">
        <f t="shared" si="385"/>
        <v>https://media.mediathek-tanz-theater.de/iiif/2/nvt_img-416-003-005.JP2/full/100,/0/default.jpg</v>
      </c>
      <c r="BC2458" s="29" t="str">
        <f t="shared" si="381"/>
        <v>image/jpeg</v>
      </c>
      <c r="BD2458" s="29" t="str">
        <f t="shared" si="386"/>
        <v>presentation/thumbnail</v>
      </c>
    </row>
    <row r="2459" spans="1:56" ht="12.75" customHeight="1">
      <c r="A2459" s="29">
        <v>1</v>
      </c>
      <c r="B2459" s="29">
        <v>0</v>
      </c>
      <c r="C2459" t="s">
        <v>10765</v>
      </c>
      <c r="D2459" s="29" t="s">
        <v>10766</v>
      </c>
      <c r="E2459" s="29"/>
      <c r="F2459" s="29" t="s">
        <v>9630</v>
      </c>
      <c r="G2459" s="29"/>
      <c r="H2459" s="29"/>
      <c r="I2459" s="402" t="s">
        <v>4796</v>
      </c>
      <c r="J2459" s="406" t="s">
        <v>10752</v>
      </c>
      <c r="K2459" s="29"/>
      <c r="L2459" s="29"/>
      <c r="M2459" s="311"/>
      <c r="N2459" s="29" t="s">
        <v>1390</v>
      </c>
      <c r="O2459" s="29"/>
      <c r="P2459" s="25"/>
      <c r="Q2459" s="25"/>
      <c r="R2459" s="29" t="s">
        <v>10767</v>
      </c>
      <c r="S2459" s="29"/>
      <c r="T2459" s="29"/>
      <c r="U2459" t="s">
        <v>10673</v>
      </c>
      <c r="V2459" t="s">
        <v>3705</v>
      </c>
      <c r="W2459" s="29"/>
      <c r="X2459" s="349"/>
      <c r="Y2459" s="29"/>
      <c r="Z2459" s="29" t="s">
        <v>1218</v>
      </c>
      <c r="AA2459" s="29" t="s">
        <v>1170</v>
      </c>
      <c r="AB2459" s="29"/>
      <c r="AC2459" s="29"/>
      <c r="AD2459" s="29"/>
      <c r="AE2459" s="29" t="s">
        <v>2950</v>
      </c>
      <c r="AF2459"/>
      <c r="AG2459" s="38">
        <v>1</v>
      </c>
      <c r="AH2459" s="38" t="s">
        <v>4439</v>
      </c>
      <c r="AI2459" s="38" t="s">
        <v>4440</v>
      </c>
      <c r="AJ2459" s="38" t="s">
        <v>4799</v>
      </c>
      <c r="AK2459" s="38" t="s">
        <v>4994</v>
      </c>
      <c r="AL2459" s="301">
        <v>43628</v>
      </c>
      <c r="AM2459"/>
      <c r="AN2459" s="29" t="s">
        <v>72</v>
      </c>
      <c r="AO2459" s="29" t="s">
        <v>4442</v>
      </c>
      <c r="AR2459" s="29" t="str">
        <f t="shared" si="387"/>
        <v>0</v>
      </c>
      <c r="AS2459" s="29">
        <f t="shared" si="388"/>
        <v>0</v>
      </c>
      <c r="AT2459" s="29">
        <v>0</v>
      </c>
      <c r="AW2459" s="29" t="str">
        <f t="shared" si="390"/>
        <v/>
      </c>
      <c r="AX2459" s="29" t="str">
        <f t="shared" si="382"/>
        <v/>
      </c>
      <c r="AY2459" s="29" t="str">
        <f t="shared" si="389"/>
        <v>https://media.mediathek-tanz-theater.de/iiif/2/nvt_img-416-003-006.JP2</v>
      </c>
      <c r="AZ2459" s="29" t="str">
        <f t="shared" si="383"/>
        <v>image/jp2</v>
      </c>
      <c r="BA2459" s="29" t="str">
        <f t="shared" si="384"/>
        <v>presentation/iiif</v>
      </c>
      <c r="BB2459" s="29" t="str">
        <f t="shared" si="385"/>
        <v>https://media.mediathek-tanz-theater.de/iiif/2/nvt_img-416-003-006.JP2/full/100,/0/default.jpg</v>
      </c>
      <c r="BC2459" s="29" t="str">
        <f t="shared" si="381"/>
        <v>image/jpeg</v>
      </c>
      <c r="BD2459" s="29" t="str">
        <f t="shared" si="386"/>
        <v>presentation/thumbnail</v>
      </c>
    </row>
    <row r="2460" spans="1:56" ht="12.75" customHeight="1">
      <c r="A2460" s="29">
        <v>1</v>
      </c>
      <c r="B2460" s="29">
        <v>0</v>
      </c>
      <c r="C2460" t="s">
        <v>10768</v>
      </c>
      <c r="D2460" s="29" t="s">
        <v>10769</v>
      </c>
      <c r="E2460" s="29"/>
      <c r="F2460" s="29" t="s">
        <v>9630</v>
      </c>
      <c r="G2460" s="29"/>
      <c r="H2460" s="29"/>
      <c r="I2460" s="402" t="s">
        <v>4438</v>
      </c>
      <c r="J2460" s="406" t="s">
        <v>10718</v>
      </c>
      <c r="K2460" s="29"/>
      <c r="L2460" s="29"/>
      <c r="M2460" s="311"/>
      <c r="N2460" s="29" t="s">
        <v>1390</v>
      </c>
      <c r="O2460" s="29"/>
      <c r="P2460" s="25"/>
      <c r="Q2460" s="25"/>
      <c r="R2460" s="29"/>
      <c r="S2460" s="29"/>
      <c r="T2460" s="29"/>
      <c r="U2460"/>
      <c r="V2460" t="s">
        <v>3705</v>
      </c>
      <c r="W2460" s="29"/>
      <c r="X2460" s="349"/>
      <c r="Y2460" s="29"/>
      <c r="Z2460" s="29" t="s">
        <v>1218</v>
      </c>
      <c r="AA2460" s="29" t="s">
        <v>1170</v>
      </c>
      <c r="AB2460" s="29"/>
      <c r="AC2460" s="29"/>
      <c r="AD2460" s="29"/>
      <c r="AE2460" s="29" t="s">
        <v>2950</v>
      </c>
      <c r="AF2460"/>
      <c r="AG2460" s="38">
        <v>1</v>
      </c>
      <c r="AH2460" s="38" t="s">
        <v>4439</v>
      </c>
      <c r="AI2460" s="38" t="s">
        <v>4440</v>
      </c>
      <c r="AJ2460" s="38" t="s">
        <v>9751</v>
      </c>
      <c r="AK2460"/>
      <c r="AL2460" s="301">
        <v>43628</v>
      </c>
      <c r="AM2460"/>
      <c r="AN2460"/>
      <c r="AO2460" s="29" t="s">
        <v>4442</v>
      </c>
      <c r="AR2460" s="29" t="str">
        <f t="shared" si="387"/>
        <v>1</v>
      </c>
      <c r="AS2460" s="29">
        <f t="shared" si="388"/>
        <v>0</v>
      </c>
      <c r="AT2460" s="29">
        <v>0</v>
      </c>
      <c r="AW2460" s="29" t="str">
        <f t="shared" si="390"/>
        <v/>
      </c>
      <c r="AX2460" s="29" t="str">
        <f t="shared" si="382"/>
        <v/>
      </c>
      <c r="AY2460" s="29" t="str">
        <f t="shared" si="389"/>
        <v>https://media.mediathek-tanz-theater.de/iiif/2/nvt_img-416-004.JP2</v>
      </c>
      <c r="AZ2460" s="29" t="str">
        <f t="shared" si="383"/>
        <v>image/jp2</v>
      </c>
      <c r="BA2460" s="29" t="str">
        <f t="shared" si="384"/>
        <v>presentation/iiif</v>
      </c>
      <c r="BB2460" s="29" t="str">
        <f t="shared" si="385"/>
        <v>https://media.mediathek-tanz-theater.de/iiif/2/nvt_img-416-004.JP2/full/100,/0/default.jpg</v>
      </c>
      <c r="BC2460" s="29" t="str">
        <f t="shared" si="381"/>
        <v>image/jpeg</v>
      </c>
      <c r="BD2460" s="29" t="str">
        <f t="shared" si="386"/>
        <v>presentation/thumbnail</v>
      </c>
    </row>
    <row r="2461" spans="1:56" ht="12.75" customHeight="1">
      <c r="A2461" s="29">
        <v>1</v>
      </c>
      <c r="B2461" s="29">
        <v>0</v>
      </c>
      <c r="C2461" t="s">
        <v>10770</v>
      </c>
      <c r="D2461" s="29" t="s">
        <v>10771</v>
      </c>
      <c r="E2461" s="29"/>
      <c r="F2461" s="29" t="s">
        <v>9630</v>
      </c>
      <c r="G2461" s="29"/>
      <c r="H2461" s="29"/>
      <c r="I2461" s="402" t="s">
        <v>4796</v>
      </c>
      <c r="J2461" s="406" t="s">
        <v>10768</v>
      </c>
      <c r="K2461" s="29"/>
      <c r="L2461" s="29"/>
      <c r="M2461" s="311"/>
      <c r="N2461" s="29" t="s">
        <v>1390</v>
      </c>
      <c r="O2461" s="29"/>
      <c r="P2461" s="25"/>
      <c r="Q2461" s="25"/>
      <c r="R2461" s="29" t="s">
        <v>10767</v>
      </c>
      <c r="S2461" s="29"/>
      <c r="T2461" s="29"/>
      <c r="U2461" t="s">
        <v>10673</v>
      </c>
      <c r="V2461" t="s">
        <v>3705</v>
      </c>
      <c r="W2461" s="29"/>
      <c r="X2461" s="349"/>
      <c r="Y2461" s="29"/>
      <c r="Z2461" s="29" t="s">
        <v>1218</v>
      </c>
      <c r="AA2461" s="29" t="s">
        <v>1170</v>
      </c>
      <c r="AB2461" s="29"/>
      <c r="AC2461" s="29"/>
      <c r="AD2461" s="29"/>
      <c r="AE2461" s="29" t="s">
        <v>2950</v>
      </c>
      <c r="AF2461"/>
      <c r="AG2461" s="38">
        <v>1</v>
      </c>
      <c r="AH2461" s="38" t="s">
        <v>4439</v>
      </c>
      <c r="AI2461" s="38" t="s">
        <v>4440</v>
      </c>
      <c r="AJ2461" s="38" t="s">
        <v>4799</v>
      </c>
      <c r="AK2461" s="38" t="s">
        <v>4994</v>
      </c>
      <c r="AL2461" s="301">
        <v>43628</v>
      </c>
      <c r="AM2461"/>
      <c r="AN2461" s="29" t="s">
        <v>4635</v>
      </c>
      <c r="AO2461" s="29" t="s">
        <v>4442</v>
      </c>
      <c r="AR2461" s="29" t="str">
        <f t="shared" si="387"/>
        <v>0</v>
      </c>
      <c r="AS2461" s="29">
        <f t="shared" si="388"/>
        <v>0</v>
      </c>
      <c r="AT2461" s="29">
        <v>0</v>
      </c>
      <c r="AW2461" s="29" t="str">
        <f t="shared" si="390"/>
        <v/>
      </c>
      <c r="AX2461" s="29" t="str">
        <f t="shared" si="382"/>
        <v/>
      </c>
      <c r="AY2461" s="29" t="str">
        <f t="shared" si="389"/>
        <v>https://media.mediathek-tanz-theater.de/iiif/2/nvt_img-416-004-001.JP2</v>
      </c>
      <c r="AZ2461" s="29" t="str">
        <f t="shared" si="383"/>
        <v>image/jp2</v>
      </c>
      <c r="BA2461" s="29" t="str">
        <f t="shared" si="384"/>
        <v>presentation/iiif</v>
      </c>
      <c r="BB2461" s="29" t="str">
        <f t="shared" si="385"/>
        <v>https://media.mediathek-tanz-theater.de/iiif/2/nvt_img-416-004-001.JP2/full/100,/0/default.jpg</v>
      </c>
      <c r="BC2461" s="29" t="str">
        <f t="shared" si="381"/>
        <v>image/jpeg</v>
      </c>
      <c r="BD2461" s="29" t="str">
        <f t="shared" si="386"/>
        <v>presentation/thumbnail</v>
      </c>
    </row>
    <row r="2462" spans="1:56" ht="12.75" customHeight="1">
      <c r="A2462" s="29">
        <v>1</v>
      </c>
      <c r="B2462" s="29">
        <v>0</v>
      </c>
      <c r="C2462" t="s">
        <v>10772</v>
      </c>
      <c r="D2462" s="29" t="s">
        <v>10773</v>
      </c>
      <c r="E2462" s="29"/>
      <c r="F2462" s="29" t="s">
        <v>9630</v>
      </c>
      <c r="G2462" s="29"/>
      <c r="H2462" s="29"/>
      <c r="I2462" s="402" t="s">
        <v>4796</v>
      </c>
      <c r="J2462" s="406" t="s">
        <v>10768</v>
      </c>
      <c r="K2462" s="29"/>
      <c r="L2462" s="29"/>
      <c r="M2462" s="311"/>
      <c r="N2462" s="29" t="s">
        <v>1390</v>
      </c>
      <c r="O2462" s="29"/>
      <c r="P2462" s="25"/>
      <c r="Q2462" s="25"/>
      <c r="R2462" s="29" t="s">
        <v>10767</v>
      </c>
      <c r="S2462" s="29"/>
      <c r="T2462" s="29"/>
      <c r="U2462" t="s">
        <v>10673</v>
      </c>
      <c r="V2462" t="s">
        <v>3705</v>
      </c>
      <c r="W2462" s="29"/>
      <c r="X2462" s="349"/>
      <c r="Y2462" s="29"/>
      <c r="Z2462" s="29" t="s">
        <v>1218</v>
      </c>
      <c r="AA2462" s="29" t="s">
        <v>1170</v>
      </c>
      <c r="AB2462" s="29"/>
      <c r="AC2462" s="29"/>
      <c r="AD2462" s="29"/>
      <c r="AE2462" s="29" t="s">
        <v>2950</v>
      </c>
      <c r="AF2462"/>
      <c r="AG2462" s="38">
        <v>1</v>
      </c>
      <c r="AH2462" s="38" t="s">
        <v>4439</v>
      </c>
      <c r="AI2462" s="38" t="s">
        <v>4440</v>
      </c>
      <c r="AJ2462" s="38" t="s">
        <v>4799</v>
      </c>
      <c r="AK2462" s="38" t="s">
        <v>4994</v>
      </c>
      <c r="AL2462" s="301">
        <v>43628</v>
      </c>
      <c r="AM2462"/>
      <c r="AN2462" s="29" t="s">
        <v>4635</v>
      </c>
      <c r="AO2462" s="29" t="s">
        <v>4442</v>
      </c>
      <c r="AR2462" s="29" t="str">
        <f t="shared" si="387"/>
        <v>0</v>
      </c>
      <c r="AS2462" s="29">
        <f t="shared" si="388"/>
        <v>0</v>
      </c>
      <c r="AT2462" s="29">
        <v>0</v>
      </c>
      <c r="AW2462" s="29" t="str">
        <f t="shared" si="390"/>
        <v/>
      </c>
      <c r="AX2462" s="29" t="str">
        <f t="shared" si="382"/>
        <v/>
      </c>
      <c r="AY2462" s="29" t="str">
        <f t="shared" si="389"/>
        <v>https://media.mediathek-tanz-theater.de/iiif/2/nvt_img-416-004-002.JP2</v>
      </c>
      <c r="AZ2462" s="29" t="str">
        <f t="shared" si="383"/>
        <v>image/jp2</v>
      </c>
      <c r="BA2462" s="29" t="str">
        <f t="shared" si="384"/>
        <v>presentation/iiif</v>
      </c>
      <c r="BB2462" s="29" t="str">
        <f t="shared" si="385"/>
        <v>https://media.mediathek-tanz-theater.de/iiif/2/nvt_img-416-004-002.JP2/full/100,/0/default.jpg</v>
      </c>
      <c r="BC2462" s="29" t="str">
        <f t="shared" si="381"/>
        <v>image/jpeg</v>
      </c>
      <c r="BD2462" s="29" t="str">
        <f t="shared" si="386"/>
        <v>presentation/thumbnail</v>
      </c>
    </row>
    <row r="2463" spans="1:56" ht="12.75" customHeight="1">
      <c r="A2463" s="29">
        <v>1</v>
      </c>
      <c r="B2463" s="29">
        <v>0</v>
      </c>
      <c r="C2463" t="s">
        <v>10774</v>
      </c>
      <c r="D2463" s="29" t="s">
        <v>10775</v>
      </c>
      <c r="E2463" s="29"/>
      <c r="F2463" s="29" t="s">
        <v>9630</v>
      </c>
      <c r="G2463" s="29"/>
      <c r="H2463" s="29"/>
      <c r="I2463" s="402" t="s">
        <v>4796</v>
      </c>
      <c r="J2463" s="406" t="s">
        <v>10768</v>
      </c>
      <c r="K2463" s="29"/>
      <c r="L2463" s="29"/>
      <c r="M2463" s="311"/>
      <c r="N2463" s="29" t="s">
        <v>1390</v>
      </c>
      <c r="O2463" s="29"/>
      <c r="P2463" s="25"/>
      <c r="Q2463" s="25"/>
      <c r="R2463" s="29" t="s">
        <v>10767</v>
      </c>
      <c r="S2463" s="29"/>
      <c r="T2463" s="29"/>
      <c r="U2463" t="s">
        <v>10673</v>
      </c>
      <c r="V2463" t="s">
        <v>3705</v>
      </c>
      <c r="W2463" s="29"/>
      <c r="X2463" s="349"/>
      <c r="Y2463" s="29"/>
      <c r="Z2463" s="29" t="s">
        <v>1218</v>
      </c>
      <c r="AA2463" s="29" t="s">
        <v>1170</v>
      </c>
      <c r="AB2463" s="29"/>
      <c r="AC2463" s="29"/>
      <c r="AD2463" s="29"/>
      <c r="AE2463" s="29" t="s">
        <v>2950</v>
      </c>
      <c r="AF2463"/>
      <c r="AG2463" s="38">
        <v>1</v>
      </c>
      <c r="AH2463" s="38" t="s">
        <v>4439</v>
      </c>
      <c r="AI2463" s="38" t="s">
        <v>4440</v>
      </c>
      <c r="AJ2463" s="38" t="s">
        <v>4799</v>
      </c>
      <c r="AK2463" s="38" t="s">
        <v>72</v>
      </c>
      <c r="AL2463" s="301">
        <v>43628</v>
      </c>
      <c r="AM2463"/>
      <c r="AN2463" s="29" t="s">
        <v>72</v>
      </c>
      <c r="AO2463" s="29" t="s">
        <v>4442</v>
      </c>
      <c r="AR2463" s="29" t="str">
        <f t="shared" si="387"/>
        <v>0</v>
      </c>
      <c r="AS2463" s="29">
        <f t="shared" si="388"/>
        <v>0</v>
      </c>
      <c r="AT2463" s="29">
        <v>0</v>
      </c>
      <c r="AW2463" s="29" t="str">
        <f t="shared" si="390"/>
        <v/>
      </c>
      <c r="AX2463" s="29" t="str">
        <f t="shared" si="382"/>
        <v/>
      </c>
      <c r="AY2463" s="29" t="str">
        <f t="shared" si="389"/>
        <v>https://media.mediathek-tanz-theater.de/iiif/2/nvt_img-416-004-003.JP2</v>
      </c>
      <c r="AZ2463" s="29" t="str">
        <f t="shared" si="383"/>
        <v>image/jp2</v>
      </c>
      <c r="BA2463" s="29" t="str">
        <f t="shared" si="384"/>
        <v>presentation/iiif</v>
      </c>
      <c r="BB2463" s="29" t="str">
        <f t="shared" si="385"/>
        <v>https://media.mediathek-tanz-theater.de/iiif/2/nvt_img-416-004-003.JP2/full/100,/0/default.jpg</v>
      </c>
      <c r="BC2463" s="29" t="str">
        <f t="shared" si="381"/>
        <v>image/jpeg</v>
      </c>
      <c r="BD2463" s="29" t="str">
        <f t="shared" si="386"/>
        <v>presentation/thumbnail</v>
      </c>
    </row>
    <row r="2464" spans="1:56" ht="12.75" customHeight="1">
      <c r="A2464" s="29">
        <v>1</v>
      </c>
      <c r="B2464" s="29">
        <v>0</v>
      </c>
      <c r="C2464" t="s">
        <v>10776</v>
      </c>
      <c r="D2464" s="29" t="s">
        <v>10777</v>
      </c>
      <c r="E2464" s="29"/>
      <c r="F2464" s="29" t="s">
        <v>9630</v>
      </c>
      <c r="G2464" s="29"/>
      <c r="H2464" s="29"/>
      <c r="I2464" s="402" t="s">
        <v>4796</v>
      </c>
      <c r="J2464" s="406" t="s">
        <v>10768</v>
      </c>
      <c r="K2464" s="29"/>
      <c r="L2464" s="29"/>
      <c r="M2464" s="311"/>
      <c r="N2464" s="29" t="s">
        <v>1390</v>
      </c>
      <c r="O2464" s="29"/>
      <c r="P2464" s="25"/>
      <c r="Q2464" s="25"/>
      <c r="R2464" s="29" t="s">
        <v>10767</v>
      </c>
      <c r="S2464" s="29"/>
      <c r="T2464" s="29"/>
      <c r="U2464" t="s">
        <v>10673</v>
      </c>
      <c r="V2464" t="s">
        <v>3705</v>
      </c>
      <c r="W2464" s="29"/>
      <c r="X2464" s="349"/>
      <c r="Y2464" s="29"/>
      <c r="Z2464" s="29" t="s">
        <v>1218</v>
      </c>
      <c r="AA2464" s="29" t="s">
        <v>1170</v>
      </c>
      <c r="AB2464" s="29"/>
      <c r="AC2464" s="29"/>
      <c r="AD2464" s="29"/>
      <c r="AE2464" s="29" t="s">
        <v>2950</v>
      </c>
      <c r="AF2464"/>
      <c r="AG2464" s="38">
        <v>1</v>
      </c>
      <c r="AH2464" s="38" t="s">
        <v>4439</v>
      </c>
      <c r="AI2464" s="38" t="s">
        <v>4440</v>
      </c>
      <c r="AJ2464" s="38" t="s">
        <v>4799</v>
      </c>
      <c r="AK2464" s="38" t="s">
        <v>4751</v>
      </c>
      <c r="AL2464" s="301">
        <v>43628</v>
      </c>
      <c r="AM2464"/>
      <c r="AN2464" s="29" t="s">
        <v>72</v>
      </c>
      <c r="AO2464" s="29" t="s">
        <v>4442</v>
      </c>
      <c r="AR2464" s="29" t="str">
        <f t="shared" si="387"/>
        <v>0</v>
      </c>
      <c r="AS2464" s="29">
        <f t="shared" si="388"/>
        <v>0</v>
      </c>
      <c r="AT2464" s="29">
        <v>0</v>
      </c>
      <c r="AW2464" s="29" t="str">
        <f t="shared" si="390"/>
        <v/>
      </c>
      <c r="AX2464" s="29" t="str">
        <f t="shared" si="382"/>
        <v/>
      </c>
      <c r="AY2464" s="29" t="str">
        <f t="shared" si="389"/>
        <v>https://media.mediathek-tanz-theater.de/iiif/2/nvt_img-416-004-004.JP2</v>
      </c>
      <c r="AZ2464" s="29" t="str">
        <f t="shared" si="383"/>
        <v>image/jp2</v>
      </c>
      <c r="BA2464" s="29" t="str">
        <f t="shared" si="384"/>
        <v>presentation/iiif</v>
      </c>
      <c r="BB2464" s="29" t="str">
        <f t="shared" si="385"/>
        <v>https://media.mediathek-tanz-theater.de/iiif/2/nvt_img-416-004-004.JP2/full/100,/0/default.jpg</v>
      </c>
      <c r="BC2464" s="29" t="str">
        <f t="shared" si="381"/>
        <v>image/jpeg</v>
      </c>
      <c r="BD2464" s="29" t="str">
        <f t="shared" si="386"/>
        <v>presentation/thumbnail</v>
      </c>
    </row>
    <row r="2465" spans="1:56" ht="12.75" customHeight="1">
      <c r="A2465" s="29">
        <v>1</v>
      </c>
      <c r="B2465" s="29">
        <v>0</v>
      </c>
      <c r="C2465" t="s">
        <v>10778</v>
      </c>
      <c r="D2465" s="29" t="s">
        <v>10779</v>
      </c>
      <c r="E2465" s="29"/>
      <c r="F2465" s="29" t="s">
        <v>9630</v>
      </c>
      <c r="G2465" s="29"/>
      <c r="H2465" s="29"/>
      <c r="I2465" s="402" t="s">
        <v>4796</v>
      </c>
      <c r="J2465" s="406" t="s">
        <v>10768</v>
      </c>
      <c r="K2465" s="29"/>
      <c r="L2465" s="29"/>
      <c r="M2465" s="311"/>
      <c r="N2465" s="29" t="s">
        <v>1390</v>
      </c>
      <c r="O2465" s="29"/>
      <c r="P2465" s="25"/>
      <c r="Q2465" s="25"/>
      <c r="R2465" s="29" t="s">
        <v>10767</v>
      </c>
      <c r="S2465" s="29"/>
      <c r="T2465" s="29"/>
      <c r="U2465" t="s">
        <v>10673</v>
      </c>
      <c r="V2465" t="s">
        <v>3705</v>
      </c>
      <c r="W2465" s="29"/>
      <c r="X2465" s="349"/>
      <c r="Y2465" s="29"/>
      <c r="Z2465" s="29" t="s">
        <v>1218</v>
      </c>
      <c r="AA2465" s="29" t="s">
        <v>1170</v>
      </c>
      <c r="AB2465" s="29"/>
      <c r="AC2465" s="29"/>
      <c r="AD2465" s="29"/>
      <c r="AE2465" s="29" t="s">
        <v>2950</v>
      </c>
      <c r="AF2465"/>
      <c r="AG2465" s="38">
        <v>1</v>
      </c>
      <c r="AH2465" s="38" t="s">
        <v>4439</v>
      </c>
      <c r="AI2465" s="38" t="s">
        <v>4440</v>
      </c>
      <c r="AJ2465" s="38" t="s">
        <v>4799</v>
      </c>
      <c r="AK2465" s="38" t="s">
        <v>4751</v>
      </c>
      <c r="AL2465" s="301">
        <v>43628</v>
      </c>
      <c r="AM2465"/>
      <c r="AN2465" s="29" t="s">
        <v>72</v>
      </c>
      <c r="AO2465" s="29" t="s">
        <v>4442</v>
      </c>
      <c r="AR2465" s="29" t="str">
        <f t="shared" si="387"/>
        <v>0</v>
      </c>
      <c r="AS2465" s="29">
        <f t="shared" si="388"/>
        <v>0</v>
      </c>
      <c r="AT2465" s="29">
        <v>0</v>
      </c>
      <c r="AW2465" s="29" t="str">
        <f t="shared" si="390"/>
        <v/>
      </c>
      <c r="AX2465" s="29" t="str">
        <f t="shared" si="382"/>
        <v/>
      </c>
      <c r="AY2465" s="29" t="str">
        <f t="shared" si="389"/>
        <v>https://media.mediathek-tanz-theater.de/iiif/2/nvt_img-416-004-005.JP2</v>
      </c>
      <c r="AZ2465" s="29" t="str">
        <f t="shared" si="383"/>
        <v>image/jp2</v>
      </c>
      <c r="BA2465" s="29" t="str">
        <f t="shared" si="384"/>
        <v>presentation/iiif</v>
      </c>
      <c r="BB2465" s="29" t="str">
        <f t="shared" si="385"/>
        <v>https://media.mediathek-tanz-theater.de/iiif/2/nvt_img-416-004-005.JP2/full/100,/0/default.jpg</v>
      </c>
      <c r="BC2465" s="29" t="str">
        <f t="shared" si="381"/>
        <v>image/jpeg</v>
      </c>
      <c r="BD2465" s="29" t="str">
        <f t="shared" si="386"/>
        <v>presentation/thumbnail</v>
      </c>
    </row>
    <row r="2466" spans="1:56" ht="12.75" customHeight="1">
      <c r="A2466" s="29">
        <v>1</v>
      </c>
      <c r="B2466" s="29">
        <v>0</v>
      </c>
      <c r="C2466" t="s">
        <v>10780</v>
      </c>
      <c r="D2466" s="29" t="s">
        <v>10781</v>
      </c>
      <c r="E2466" s="29"/>
      <c r="F2466" s="29" t="s">
        <v>9630</v>
      </c>
      <c r="G2466" s="29"/>
      <c r="H2466" s="29"/>
      <c r="I2466" s="402" t="s">
        <v>4796</v>
      </c>
      <c r="J2466" s="406" t="s">
        <v>10768</v>
      </c>
      <c r="K2466" s="29"/>
      <c r="L2466" s="29"/>
      <c r="M2466" s="311"/>
      <c r="N2466" s="29" t="s">
        <v>1390</v>
      </c>
      <c r="O2466" s="29"/>
      <c r="P2466" s="25"/>
      <c r="Q2466" s="25"/>
      <c r="R2466" s="29" t="s">
        <v>10767</v>
      </c>
      <c r="S2466" s="29"/>
      <c r="T2466" s="29"/>
      <c r="U2466" t="s">
        <v>10673</v>
      </c>
      <c r="V2466" t="s">
        <v>3705</v>
      </c>
      <c r="W2466" s="29"/>
      <c r="X2466" s="349"/>
      <c r="Y2466" s="29"/>
      <c r="Z2466" s="29" t="s">
        <v>1218</v>
      </c>
      <c r="AA2466" s="29" t="s">
        <v>1170</v>
      </c>
      <c r="AB2466" s="29"/>
      <c r="AC2466" s="29"/>
      <c r="AD2466" s="29"/>
      <c r="AE2466" s="29" t="s">
        <v>2950</v>
      </c>
      <c r="AF2466"/>
      <c r="AG2466" s="38">
        <v>1</v>
      </c>
      <c r="AH2466" s="38" t="s">
        <v>4439</v>
      </c>
      <c r="AI2466" s="38" t="s">
        <v>4440</v>
      </c>
      <c r="AJ2466" s="38" t="s">
        <v>4799</v>
      </c>
      <c r="AK2466" s="38" t="s">
        <v>4751</v>
      </c>
      <c r="AL2466" s="301">
        <v>43628</v>
      </c>
      <c r="AM2466"/>
      <c r="AN2466" s="29" t="s">
        <v>72</v>
      </c>
      <c r="AO2466" s="29" t="s">
        <v>4442</v>
      </c>
      <c r="AR2466" s="29" t="str">
        <f t="shared" si="387"/>
        <v>0</v>
      </c>
      <c r="AS2466" s="29">
        <f t="shared" si="388"/>
        <v>0</v>
      </c>
      <c r="AT2466" s="29">
        <v>0</v>
      </c>
      <c r="AW2466" s="29" t="str">
        <f t="shared" si="390"/>
        <v/>
      </c>
      <c r="AX2466" s="29" t="str">
        <f t="shared" si="382"/>
        <v/>
      </c>
      <c r="AY2466" s="29" t="str">
        <f t="shared" si="389"/>
        <v>https://media.mediathek-tanz-theater.de/iiif/2/nvt_img-416-004-006.JP2</v>
      </c>
      <c r="AZ2466" s="29" t="str">
        <f t="shared" si="383"/>
        <v>image/jp2</v>
      </c>
      <c r="BA2466" s="29" t="str">
        <f t="shared" si="384"/>
        <v>presentation/iiif</v>
      </c>
      <c r="BB2466" s="29" t="str">
        <f t="shared" si="385"/>
        <v>https://media.mediathek-tanz-theater.de/iiif/2/nvt_img-416-004-006.JP2/full/100,/0/default.jpg</v>
      </c>
      <c r="BC2466" s="29" t="str">
        <f t="shared" si="381"/>
        <v>image/jpeg</v>
      </c>
      <c r="BD2466" s="29" t="str">
        <f t="shared" si="386"/>
        <v>presentation/thumbnail</v>
      </c>
    </row>
    <row r="2467" spans="1:56" ht="12.75" customHeight="1">
      <c r="A2467" s="29">
        <v>1</v>
      </c>
      <c r="B2467" s="29">
        <v>0</v>
      </c>
      <c r="C2467" t="s">
        <v>10782</v>
      </c>
      <c r="D2467" s="29" t="s">
        <v>10783</v>
      </c>
      <c r="E2467" s="29"/>
      <c r="F2467" s="29" t="s">
        <v>9630</v>
      </c>
      <c r="G2467" s="29"/>
      <c r="H2467" s="29"/>
      <c r="I2467" s="402" t="s">
        <v>4438</v>
      </c>
      <c r="J2467" s="406" t="s">
        <v>10718</v>
      </c>
      <c r="K2467" s="29"/>
      <c r="L2467" s="29"/>
      <c r="M2467" s="311"/>
      <c r="N2467" s="29" t="s">
        <v>1390</v>
      </c>
      <c r="O2467" s="29"/>
      <c r="P2467" s="25"/>
      <c r="Q2467" s="25"/>
      <c r="R2467" s="29"/>
      <c r="S2467" s="29"/>
      <c r="T2467" s="29"/>
      <c r="U2467"/>
      <c r="V2467" t="s">
        <v>3705</v>
      </c>
      <c r="W2467" s="29"/>
      <c r="X2467" s="349"/>
      <c r="Y2467" s="29"/>
      <c r="Z2467" s="29" t="s">
        <v>1218</v>
      </c>
      <c r="AA2467" s="29" t="s">
        <v>1170</v>
      </c>
      <c r="AB2467" s="29"/>
      <c r="AC2467" s="29"/>
      <c r="AD2467" s="29"/>
      <c r="AE2467" s="29" t="s">
        <v>2950</v>
      </c>
      <c r="AF2467"/>
      <c r="AG2467" s="38">
        <v>1</v>
      </c>
      <c r="AH2467" s="38" t="s">
        <v>4439</v>
      </c>
      <c r="AI2467" s="38" t="s">
        <v>4440</v>
      </c>
      <c r="AJ2467" s="38" t="s">
        <v>9751</v>
      </c>
      <c r="AK2467"/>
      <c r="AL2467" s="301">
        <v>43628</v>
      </c>
      <c r="AM2467"/>
      <c r="AN2467"/>
      <c r="AO2467" s="29" t="s">
        <v>4442</v>
      </c>
      <c r="AR2467" s="29" t="str">
        <f t="shared" si="387"/>
        <v>1</v>
      </c>
      <c r="AS2467" s="29">
        <f t="shared" si="388"/>
        <v>0</v>
      </c>
      <c r="AT2467" s="29">
        <v>0</v>
      </c>
      <c r="AW2467" s="29" t="str">
        <f t="shared" si="390"/>
        <v/>
      </c>
      <c r="AX2467" s="29" t="str">
        <f t="shared" si="382"/>
        <v/>
      </c>
      <c r="AY2467" s="29" t="str">
        <f t="shared" si="389"/>
        <v>https://media.mediathek-tanz-theater.de/iiif/2/nvt_img-416-005.JP2</v>
      </c>
      <c r="AZ2467" s="29" t="str">
        <f t="shared" si="383"/>
        <v>image/jp2</v>
      </c>
      <c r="BA2467" s="29" t="str">
        <f t="shared" si="384"/>
        <v>presentation/iiif</v>
      </c>
      <c r="BB2467" s="29" t="str">
        <f t="shared" si="385"/>
        <v>https://media.mediathek-tanz-theater.de/iiif/2/nvt_img-416-005.JP2/full/100,/0/default.jpg</v>
      </c>
      <c r="BC2467" s="29" t="str">
        <f t="shared" si="381"/>
        <v>image/jpeg</v>
      </c>
      <c r="BD2467" s="29" t="str">
        <f t="shared" si="386"/>
        <v>presentation/thumbnail</v>
      </c>
    </row>
    <row r="2468" spans="1:56" ht="12.75" customHeight="1">
      <c r="A2468" s="29">
        <v>1</v>
      </c>
      <c r="B2468" s="29">
        <v>0</v>
      </c>
      <c r="C2468" t="s">
        <v>10784</v>
      </c>
      <c r="D2468" s="29" t="s">
        <v>10785</v>
      </c>
      <c r="E2468" s="29"/>
      <c r="F2468" s="29" t="s">
        <v>9630</v>
      </c>
      <c r="G2468" s="29"/>
      <c r="H2468" s="29"/>
      <c r="I2468" s="402" t="s">
        <v>4446</v>
      </c>
      <c r="J2468" s="406" t="s">
        <v>10782</v>
      </c>
      <c r="K2468" s="29"/>
      <c r="L2468" s="29"/>
      <c r="M2468" s="311"/>
      <c r="N2468" s="29" t="s">
        <v>1390</v>
      </c>
      <c r="O2468" s="29"/>
      <c r="P2468" s="25"/>
      <c r="Q2468" s="25"/>
      <c r="R2468" s="29" t="s">
        <v>10767</v>
      </c>
      <c r="S2468" s="29"/>
      <c r="T2468" s="29"/>
      <c r="U2468" t="s">
        <v>10673</v>
      </c>
      <c r="V2468" t="s">
        <v>3705</v>
      </c>
      <c r="W2468" s="29"/>
      <c r="X2468" s="349"/>
      <c r="Y2468" s="29"/>
      <c r="Z2468" s="29" t="s">
        <v>1218</v>
      </c>
      <c r="AA2468" s="29" t="s">
        <v>1170</v>
      </c>
      <c r="AB2468" s="29"/>
      <c r="AC2468" s="29"/>
      <c r="AD2468" s="29"/>
      <c r="AE2468" s="29" t="s">
        <v>2950</v>
      </c>
      <c r="AF2468"/>
      <c r="AG2468" s="38">
        <v>1</v>
      </c>
      <c r="AH2468" s="38" t="s">
        <v>4439</v>
      </c>
      <c r="AI2468" s="38" t="s">
        <v>4440</v>
      </c>
      <c r="AJ2468" s="38" t="s">
        <v>4799</v>
      </c>
      <c r="AK2468" s="38" t="s">
        <v>4751</v>
      </c>
      <c r="AL2468" s="301">
        <v>43628</v>
      </c>
      <c r="AM2468"/>
      <c r="AN2468" s="29" t="s">
        <v>5012</v>
      </c>
      <c r="AO2468" s="29" t="s">
        <v>4442</v>
      </c>
      <c r="AR2468" s="29" t="str">
        <f t="shared" si="387"/>
        <v>0</v>
      </c>
      <c r="AS2468" s="29">
        <f t="shared" si="388"/>
        <v>0</v>
      </c>
      <c r="AT2468" s="29">
        <v>0</v>
      </c>
      <c r="AW2468" s="29" t="str">
        <f t="shared" si="390"/>
        <v/>
      </c>
      <c r="AX2468" s="29" t="str">
        <f t="shared" si="382"/>
        <v/>
      </c>
      <c r="AY2468" s="29" t="str">
        <f t="shared" si="389"/>
        <v>https://media.mediathek-tanz-theater.de/iiif/2/nvt_img-416-005-001.JP2</v>
      </c>
      <c r="AZ2468" s="29" t="str">
        <f t="shared" si="383"/>
        <v>image/jp2</v>
      </c>
      <c r="BA2468" s="29" t="str">
        <f t="shared" si="384"/>
        <v>presentation/iiif</v>
      </c>
      <c r="BB2468" s="29" t="str">
        <f t="shared" si="385"/>
        <v>https://media.mediathek-tanz-theater.de/iiif/2/nvt_img-416-005-001.JP2/full/100,/0/default.jpg</v>
      </c>
      <c r="BC2468" s="29" t="str">
        <f t="shared" si="381"/>
        <v>image/jpeg</v>
      </c>
      <c r="BD2468" s="29" t="str">
        <f t="shared" si="386"/>
        <v>presentation/thumbnail</v>
      </c>
    </row>
    <row r="2469" spans="1:56" ht="12.75" customHeight="1">
      <c r="A2469" s="29">
        <v>1</v>
      </c>
      <c r="B2469" s="29">
        <v>0</v>
      </c>
      <c r="C2469" t="s">
        <v>10786</v>
      </c>
      <c r="D2469" s="29" t="s">
        <v>10787</v>
      </c>
      <c r="E2469" s="29"/>
      <c r="F2469" s="29" t="s">
        <v>9630</v>
      </c>
      <c r="G2469" s="29"/>
      <c r="H2469" s="29"/>
      <c r="I2469" s="402" t="s">
        <v>4446</v>
      </c>
      <c r="J2469" s="406" t="s">
        <v>10782</v>
      </c>
      <c r="K2469" s="29"/>
      <c r="L2469" s="29"/>
      <c r="M2469" s="311"/>
      <c r="N2469" s="29" t="s">
        <v>1390</v>
      </c>
      <c r="O2469" s="29"/>
      <c r="P2469" s="25"/>
      <c r="Q2469" s="25"/>
      <c r="R2469" s="29" t="s">
        <v>10788</v>
      </c>
      <c r="S2469" s="29"/>
      <c r="T2469" s="29"/>
      <c r="U2469" t="s">
        <v>10789</v>
      </c>
      <c r="V2469" t="s">
        <v>3705</v>
      </c>
      <c r="W2469" s="29"/>
      <c r="X2469" s="349"/>
      <c r="Y2469" s="29"/>
      <c r="Z2469" s="29" t="s">
        <v>1218</v>
      </c>
      <c r="AA2469" s="29" t="s">
        <v>1170</v>
      </c>
      <c r="AB2469" s="29"/>
      <c r="AC2469" s="29"/>
      <c r="AD2469" s="29"/>
      <c r="AE2469" s="29" t="s">
        <v>2950</v>
      </c>
      <c r="AF2469"/>
      <c r="AG2469" s="38">
        <v>1</v>
      </c>
      <c r="AH2469" s="38" t="s">
        <v>4439</v>
      </c>
      <c r="AI2469" s="38" t="s">
        <v>4440</v>
      </c>
      <c r="AJ2469" s="38" t="s">
        <v>4799</v>
      </c>
      <c r="AK2469" s="38" t="s">
        <v>10790</v>
      </c>
      <c r="AL2469" s="301">
        <v>43628</v>
      </c>
      <c r="AM2469"/>
      <c r="AN2469" s="29" t="s">
        <v>4635</v>
      </c>
      <c r="AO2469" s="29" t="s">
        <v>4442</v>
      </c>
      <c r="AR2469" s="29" t="str">
        <f t="shared" si="387"/>
        <v>0</v>
      </c>
      <c r="AS2469" s="29">
        <f t="shared" si="388"/>
        <v>0</v>
      </c>
      <c r="AT2469" s="29">
        <v>0</v>
      </c>
      <c r="AW2469" s="29" t="str">
        <f t="shared" si="390"/>
        <v/>
      </c>
      <c r="AX2469" s="29" t="str">
        <f t="shared" si="382"/>
        <v/>
      </c>
      <c r="AY2469" s="29" t="str">
        <f t="shared" si="389"/>
        <v>https://media.mediathek-tanz-theater.de/iiif/2/nvt_img-416-005-002.JP2</v>
      </c>
      <c r="AZ2469" s="29" t="str">
        <f t="shared" si="383"/>
        <v>image/jp2</v>
      </c>
      <c r="BA2469" s="29" t="str">
        <f t="shared" si="384"/>
        <v>presentation/iiif</v>
      </c>
      <c r="BB2469" s="29" t="str">
        <f t="shared" si="385"/>
        <v>https://media.mediathek-tanz-theater.de/iiif/2/nvt_img-416-005-002.JP2/full/100,/0/default.jpg</v>
      </c>
      <c r="BC2469" s="29" t="str">
        <f t="shared" si="381"/>
        <v>image/jpeg</v>
      </c>
      <c r="BD2469" s="29" t="str">
        <f t="shared" si="386"/>
        <v>presentation/thumbnail</v>
      </c>
    </row>
    <row r="2470" spans="1:56" ht="12.75" customHeight="1">
      <c r="A2470" s="29">
        <v>1</v>
      </c>
      <c r="B2470" s="29">
        <v>0</v>
      </c>
      <c r="C2470" t="s">
        <v>10791</v>
      </c>
      <c r="D2470" s="29" t="s">
        <v>10792</v>
      </c>
      <c r="E2470" s="29"/>
      <c r="F2470" s="29" t="s">
        <v>9630</v>
      </c>
      <c r="G2470" s="29"/>
      <c r="H2470" s="29"/>
      <c r="I2470" s="402" t="s">
        <v>4446</v>
      </c>
      <c r="J2470" s="406" t="s">
        <v>10782</v>
      </c>
      <c r="K2470" s="29"/>
      <c r="L2470" s="29"/>
      <c r="M2470" s="311"/>
      <c r="N2470" s="29" t="s">
        <v>1390</v>
      </c>
      <c r="O2470" s="29"/>
      <c r="P2470" s="25"/>
      <c r="Q2470" s="25"/>
      <c r="R2470" s="29" t="s">
        <v>10788</v>
      </c>
      <c r="S2470" s="29"/>
      <c r="T2470" s="29"/>
      <c r="U2470" t="s">
        <v>10388</v>
      </c>
      <c r="V2470" t="s">
        <v>3705</v>
      </c>
      <c r="W2470" s="29"/>
      <c r="X2470" s="349"/>
      <c r="Y2470" s="29"/>
      <c r="Z2470" s="29" t="s">
        <v>1218</v>
      </c>
      <c r="AA2470" s="29" t="s">
        <v>1170</v>
      </c>
      <c r="AB2470" s="29"/>
      <c r="AC2470" s="29"/>
      <c r="AD2470" s="29"/>
      <c r="AE2470" s="29" t="s">
        <v>2950</v>
      </c>
      <c r="AF2470"/>
      <c r="AG2470" s="38">
        <v>1</v>
      </c>
      <c r="AH2470" s="38" t="s">
        <v>4439</v>
      </c>
      <c r="AI2470" s="38" t="s">
        <v>4440</v>
      </c>
      <c r="AJ2470" s="38" t="s">
        <v>4799</v>
      </c>
      <c r="AK2470" s="38" t="s">
        <v>10793</v>
      </c>
      <c r="AL2470" s="301">
        <v>43628</v>
      </c>
      <c r="AM2470"/>
      <c r="AN2470" s="29" t="s">
        <v>4635</v>
      </c>
      <c r="AO2470" s="29" t="s">
        <v>4442</v>
      </c>
      <c r="AR2470" s="29" t="str">
        <f t="shared" si="387"/>
        <v>0</v>
      </c>
      <c r="AS2470" s="29">
        <f t="shared" si="388"/>
        <v>0</v>
      </c>
      <c r="AT2470" s="29">
        <v>0</v>
      </c>
      <c r="AW2470" s="29" t="str">
        <f t="shared" si="390"/>
        <v/>
      </c>
      <c r="AX2470" s="29" t="str">
        <f t="shared" si="382"/>
        <v/>
      </c>
      <c r="AY2470" s="29" t="str">
        <f t="shared" si="389"/>
        <v>https://media.mediathek-tanz-theater.de/iiif/2/nvt_img-416-005-003.JP2</v>
      </c>
      <c r="AZ2470" s="29" t="str">
        <f t="shared" si="383"/>
        <v>image/jp2</v>
      </c>
      <c r="BA2470" s="29" t="str">
        <f t="shared" si="384"/>
        <v>presentation/iiif</v>
      </c>
      <c r="BB2470" s="29" t="str">
        <f t="shared" si="385"/>
        <v>https://media.mediathek-tanz-theater.de/iiif/2/nvt_img-416-005-003.JP2/full/100,/0/default.jpg</v>
      </c>
      <c r="BC2470" s="29" t="str">
        <f t="shared" si="381"/>
        <v>image/jpeg</v>
      </c>
      <c r="BD2470" s="29" t="str">
        <f t="shared" si="386"/>
        <v>presentation/thumbnail</v>
      </c>
    </row>
    <row r="2471" spans="1:56" ht="12.75" customHeight="1">
      <c r="A2471" s="29">
        <v>1</v>
      </c>
      <c r="B2471" s="29">
        <v>0</v>
      </c>
      <c r="C2471" t="s">
        <v>10794</v>
      </c>
      <c r="D2471" s="29" t="s">
        <v>10795</v>
      </c>
      <c r="E2471" s="29"/>
      <c r="F2471" s="29" t="s">
        <v>9630</v>
      </c>
      <c r="G2471" s="29"/>
      <c r="H2471" s="29"/>
      <c r="I2471" s="402" t="s">
        <v>4446</v>
      </c>
      <c r="J2471" s="406" t="s">
        <v>10782</v>
      </c>
      <c r="K2471" s="29"/>
      <c r="L2471" s="29"/>
      <c r="M2471" s="311"/>
      <c r="N2471" s="29" t="s">
        <v>1390</v>
      </c>
      <c r="O2471" s="29"/>
      <c r="P2471" s="25"/>
      <c r="Q2471" s="25"/>
      <c r="R2471" s="29" t="s">
        <v>10788</v>
      </c>
      <c r="S2471" s="29"/>
      <c r="T2471" s="29"/>
      <c r="U2471" t="s">
        <v>10388</v>
      </c>
      <c r="V2471" t="s">
        <v>3705</v>
      </c>
      <c r="W2471" s="29"/>
      <c r="X2471" s="349"/>
      <c r="Y2471" s="29"/>
      <c r="Z2471" s="29" t="s">
        <v>1218</v>
      </c>
      <c r="AA2471" s="29" t="s">
        <v>1170</v>
      </c>
      <c r="AB2471" s="29"/>
      <c r="AC2471" s="29"/>
      <c r="AD2471" s="29"/>
      <c r="AE2471" s="29" t="s">
        <v>2950</v>
      </c>
      <c r="AF2471"/>
      <c r="AG2471" s="38">
        <v>1</v>
      </c>
      <c r="AH2471" s="38" t="s">
        <v>4439</v>
      </c>
      <c r="AI2471" s="38" t="s">
        <v>4440</v>
      </c>
      <c r="AJ2471" s="38" t="s">
        <v>4799</v>
      </c>
      <c r="AK2471" s="38" t="s">
        <v>10793</v>
      </c>
      <c r="AL2471" s="301">
        <v>43628</v>
      </c>
      <c r="AM2471"/>
      <c r="AN2471" s="29" t="s">
        <v>4635</v>
      </c>
      <c r="AO2471" s="29" t="s">
        <v>4442</v>
      </c>
      <c r="AR2471" s="29" t="str">
        <f t="shared" si="387"/>
        <v>0</v>
      </c>
      <c r="AS2471" s="29">
        <f t="shared" si="388"/>
        <v>0</v>
      </c>
      <c r="AT2471" s="29">
        <v>0</v>
      </c>
      <c r="AW2471" s="29" t="str">
        <f t="shared" si="390"/>
        <v/>
      </c>
      <c r="AX2471" s="29" t="str">
        <f t="shared" si="382"/>
        <v/>
      </c>
      <c r="AY2471" s="29" t="str">
        <f t="shared" si="389"/>
        <v>https://media.mediathek-tanz-theater.de/iiif/2/nvt_img-416-005-004.JP2</v>
      </c>
      <c r="AZ2471" s="29" t="str">
        <f t="shared" si="383"/>
        <v>image/jp2</v>
      </c>
      <c r="BA2471" s="29" t="str">
        <f t="shared" si="384"/>
        <v>presentation/iiif</v>
      </c>
      <c r="BB2471" s="29" t="str">
        <f t="shared" si="385"/>
        <v>https://media.mediathek-tanz-theater.de/iiif/2/nvt_img-416-005-004.JP2/full/100,/0/default.jpg</v>
      </c>
      <c r="BC2471" s="29" t="str">
        <f t="shared" si="381"/>
        <v>image/jpeg</v>
      </c>
      <c r="BD2471" s="29" t="str">
        <f t="shared" si="386"/>
        <v>presentation/thumbnail</v>
      </c>
    </row>
    <row r="2472" spans="1:56" ht="12.75" customHeight="1">
      <c r="A2472" s="29">
        <v>1</v>
      </c>
      <c r="B2472" s="29">
        <v>0</v>
      </c>
      <c r="C2472" t="s">
        <v>10796</v>
      </c>
      <c r="D2472" s="29" t="s">
        <v>10797</v>
      </c>
      <c r="E2472" s="29"/>
      <c r="F2472" s="29" t="s">
        <v>9630</v>
      </c>
      <c r="G2472" s="29"/>
      <c r="H2472" s="29"/>
      <c r="I2472" s="402" t="s">
        <v>4446</v>
      </c>
      <c r="J2472" s="406" t="s">
        <v>10782</v>
      </c>
      <c r="K2472" s="29"/>
      <c r="L2472" s="29"/>
      <c r="M2472" s="311"/>
      <c r="N2472" s="29" t="s">
        <v>1390</v>
      </c>
      <c r="O2472" s="29"/>
      <c r="P2472" s="25"/>
      <c r="Q2472" s="25"/>
      <c r="R2472" s="29" t="s">
        <v>10788</v>
      </c>
      <c r="S2472" s="29"/>
      <c r="T2472" s="29"/>
      <c r="U2472" t="s">
        <v>10388</v>
      </c>
      <c r="V2472" t="s">
        <v>3705</v>
      </c>
      <c r="W2472" s="29"/>
      <c r="X2472" s="349"/>
      <c r="Y2472" s="29"/>
      <c r="Z2472" s="29" t="s">
        <v>1218</v>
      </c>
      <c r="AA2472" s="29" t="s">
        <v>1170</v>
      </c>
      <c r="AB2472" s="29"/>
      <c r="AC2472" s="29"/>
      <c r="AD2472" s="29"/>
      <c r="AE2472" s="29" t="s">
        <v>2950</v>
      </c>
      <c r="AF2472"/>
      <c r="AG2472" s="38">
        <v>1</v>
      </c>
      <c r="AH2472" s="38" t="s">
        <v>4439</v>
      </c>
      <c r="AI2472" s="38" t="s">
        <v>4440</v>
      </c>
      <c r="AJ2472" s="38" t="s">
        <v>4799</v>
      </c>
      <c r="AK2472" s="38" t="s">
        <v>10793</v>
      </c>
      <c r="AL2472" s="301">
        <v>43628</v>
      </c>
      <c r="AM2472"/>
      <c r="AN2472" s="29" t="s">
        <v>4635</v>
      </c>
      <c r="AO2472" s="29" t="s">
        <v>4442</v>
      </c>
      <c r="AR2472" s="29" t="str">
        <f t="shared" si="387"/>
        <v>0</v>
      </c>
      <c r="AS2472" s="29">
        <f t="shared" si="388"/>
        <v>0</v>
      </c>
      <c r="AT2472" s="29">
        <v>0</v>
      </c>
      <c r="AW2472" s="29" t="str">
        <f t="shared" si="390"/>
        <v/>
      </c>
      <c r="AX2472" s="29" t="str">
        <f t="shared" si="382"/>
        <v/>
      </c>
      <c r="AY2472" s="29" t="str">
        <f t="shared" si="389"/>
        <v>https://media.mediathek-tanz-theater.de/iiif/2/nvt_img-416-005-005.JP2</v>
      </c>
      <c r="AZ2472" s="29" t="str">
        <f t="shared" si="383"/>
        <v>image/jp2</v>
      </c>
      <c r="BA2472" s="29" t="str">
        <f t="shared" si="384"/>
        <v>presentation/iiif</v>
      </c>
      <c r="BB2472" s="29" t="str">
        <f t="shared" si="385"/>
        <v>https://media.mediathek-tanz-theater.de/iiif/2/nvt_img-416-005-005.JP2/full/100,/0/default.jpg</v>
      </c>
      <c r="BC2472" s="29" t="str">
        <f t="shared" si="381"/>
        <v>image/jpeg</v>
      </c>
      <c r="BD2472" s="29" t="str">
        <f t="shared" si="386"/>
        <v>presentation/thumbnail</v>
      </c>
    </row>
    <row r="2473" spans="1:56" ht="12.75" customHeight="1">
      <c r="A2473" s="29">
        <v>1</v>
      </c>
      <c r="B2473" s="29">
        <v>0</v>
      </c>
      <c r="C2473" t="s">
        <v>10798</v>
      </c>
      <c r="D2473" s="29" t="s">
        <v>10799</v>
      </c>
      <c r="E2473" s="29"/>
      <c r="F2473" s="29" t="s">
        <v>9630</v>
      </c>
      <c r="G2473" s="29"/>
      <c r="H2473" s="29"/>
      <c r="I2473" s="402" t="s">
        <v>4796</v>
      </c>
      <c r="J2473" s="406" t="s">
        <v>10782</v>
      </c>
      <c r="K2473" s="29"/>
      <c r="L2473" s="29"/>
      <c r="M2473" s="311"/>
      <c r="N2473" s="29" t="s">
        <v>1390</v>
      </c>
      <c r="O2473" s="29"/>
      <c r="P2473" s="25"/>
      <c r="Q2473" s="25"/>
      <c r="R2473" s="29" t="s">
        <v>10788</v>
      </c>
      <c r="S2473" s="29"/>
      <c r="T2473" s="29"/>
      <c r="U2473" t="s">
        <v>10388</v>
      </c>
      <c r="V2473" t="s">
        <v>3705</v>
      </c>
      <c r="W2473" s="29"/>
      <c r="X2473" s="349"/>
      <c r="Y2473" s="29"/>
      <c r="Z2473" s="29" t="s">
        <v>1218</v>
      </c>
      <c r="AA2473" s="29" t="s">
        <v>1170</v>
      </c>
      <c r="AB2473" s="29"/>
      <c r="AC2473" s="29"/>
      <c r="AD2473" s="29"/>
      <c r="AE2473" s="29" t="s">
        <v>2950</v>
      </c>
      <c r="AF2473"/>
      <c r="AG2473" s="38">
        <v>1</v>
      </c>
      <c r="AH2473" s="38" t="s">
        <v>4439</v>
      </c>
      <c r="AI2473" s="38" t="s">
        <v>4440</v>
      </c>
      <c r="AJ2473" s="38" t="s">
        <v>4799</v>
      </c>
      <c r="AK2473" s="38" t="s">
        <v>10793</v>
      </c>
      <c r="AL2473" s="301">
        <v>43628</v>
      </c>
      <c r="AM2473"/>
      <c r="AN2473" s="29" t="s">
        <v>72</v>
      </c>
      <c r="AO2473" s="29" t="s">
        <v>4442</v>
      </c>
      <c r="AR2473" s="29" t="str">
        <f t="shared" si="387"/>
        <v>0</v>
      </c>
      <c r="AS2473" s="29">
        <f t="shared" si="388"/>
        <v>0</v>
      </c>
      <c r="AT2473" s="29">
        <v>0</v>
      </c>
      <c r="AW2473" s="29" t="str">
        <f t="shared" si="390"/>
        <v/>
      </c>
      <c r="AX2473" s="29" t="str">
        <f t="shared" si="382"/>
        <v/>
      </c>
      <c r="AY2473" s="29" t="str">
        <f t="shared" si="389"/>
        <v>https://media.mediathek-tanz-theater.de/iiif/2/nvt_img-416-005-006.JP2</v>
      </c>
      <c r="AZ2473" s="29" t="str">
        <f t="shared" si="383"/>
        <v>image/jp2</v>
      </c>
      <c r="BA2473" s="29" t="str">
        <f t="shared" si="384"/>
        <v>presentation/iiif</v>
      </c>
      <c r="BB2473" s="29" t="str">
        <f t="shared" si="385"/>
        <v>https://media.mediathek-tanz-theater.de/iiif/2/nvt_img-416-005-006.JP2/full/100,/0/default.jpg</v>
      </c>
      <c r="BC2473" s="29" t="str">
        <f t="shared" si="381"/>
        <v>image/jpeg</v>
      </c>
      <c r="BD2473" s="29" t="str">
        <f t="shared" si="386"/>
        <v>presentation/thumbnail</v>
      </c>
    </row>
    <row r="2474" spans="1:56" ht="12.75" customHeight="1">
      <c r="A2474" s="29">
        <v>1</v>
      </c>
      <c r="B2474" s="29">
        <v>0</v>
      </c>
      <c r="C2474" t="s">
        <v>10800</v>
      </c>
      <c r="D2474" s="29" t="s">
        <v>10801</v>
      </c>
      <c r="E2474" s="29"/>
      <c r="F2474" s="29" t="s">
        <v>9630</v>
      </c>
      <c r="G2474" s="29"/>
      <c r="H2474" s="29"/>
      <c r="I2474" s="402" t="s">
        <v>4438</v>
      </c>
      <c r="J2474" s="406" t="s">
        <v>10718</v>
      </c>
      <c r="K2474" s="29"/>
      <c r="L2474" s="29"/>
      <c r="M2474" s="311"/>
      <c r="N2474" s="29" t="s">
        <v>1390</v>
      </c>
      <c r="O2474" s="29"/>
      <c r="P2474" s="25"/>
      <c r="Q2474" s="25"/>
      <c r="R2474" s="29"/>
      <c r="S2474" s="29"/>
      <c r="T2474" s="29"/>
      <c r="U2474"/>
      <c r="V2474" t="s">
        <v>3705</v>
      </c>
      <c r="W2474" s="29"/>
      <c r="X2474" s="349"/>
      <c r="Y2474" s="29"/>
      <c r="Z2474" s="29" t="s">
        <v>1218</v>
      </c>
      <c r="AA2474" s="29" t="s">
        <v>1170</v>
      </c>
      <c r="AB2474" s="29"/>
      <c r="AC2474" s="29"/>
      <c r="AD2474" s="29"/>
      <c r="AE2474" s="29" t="s">
        <v>2950</v>
      </c>
      <c r="AF2474"/>
      <c r="AG2474" s="38">
        <v>1</v>
      </c>
      <c r="AH2474" s="38" t="s">
        <v>4439</v>
      </c>
      <c r="AI2474" s="38" t="s">
        <v>4440</v>
      </c>
      <c r="AJ2474" s="38" t="s">
        <v>9751</v>
      </c>
      <c r="AK2474"/>
      <c r="AL2474" s="301">
        <v>43628</v>
      </c>
      <c r="AM2474"/>
      <c r="AN2474"/>
      <c r="AO2474" s="29" t="s">
        <v>4442</v>
      </c>
      <c r="AR2474" s="29" t="str">
        <f t="shared" si="387"/>
        <v>1</v>
      </c>
      <c r="AS2474" s="29">
        <f t="shared" si="388"/>
        <v>0</v>
      </c>
      <c r="AT2474" s="29">
        <v>0</v>
      </c>
      <c r="AW2474" s="29" t="str">
        <f t="shared" si="390"/>
        <v/>
      </c>
      <c r="AX2474" s="29" t="str">
        <f t="shared" si="382"/>
        <v/>
      </c>
      <c r="AY2474" s="29" t="str">
        <f t="shared" si="389"/>
        <v>https://media.mediathek-tanz-theater.de/iiif/2/nvt_img-416-006.JP2</v>
      </c>
      <c r="AZ2474" s="29" t="str">
        <f t="shared" si="383"/>
        <v>image/jp2</v>
      </c>
      <c r="BA2474" s="29" t="str">
        <f t="shared" si="384"/>
        <v>presentation/iiif</v>
      </c>
      <c r="BB2474" s="29" t="str">
        <f t="shared" si="385"/>
        <v>https://media.mediathek-tanz-theater.de/iiif/2/nvt_img-416-006.JP2/full/100,/0/default.jpg</v>
      </c>
      <c r="BC2474" s="29" t="str">
        <f t="shared" si="381"/>
        <v>image/jpeg</v>
      </c>
      <c r="BD2474" s="29" t="str">
        <f t="shared" si="386"/>
        <v>presentation/thumbnail</v>
      </c>
    </row>
    <row r="2475" spans="1:56" ht="12.75" customHeight="1">
      <c r="A2475" s="29">
        <v>1</v>
      </c>
      <c r="B2475" s="29">
        <v>0</v>
      </c>
      <c r="C2475" t="s">
        <v>10802</v>
      </c>
      <c r="D2475" s="29" t="s">
        <v>10803</v>
      </c>
      <c r="E2475" s="29"/>
      <c r="F2475" s="29" t="s">
        <v>9630</v>
      </c>
      <c r="G2475" s="29"/>
      <c r="H2475" s="29"/>
      <c r="I2475" s="402" t="s">
        <v>4446</v>
      </c>
      <c r="J2475" s="406" t="s">
        <v>10800</v>
      </c>
      <c r="K2475" s="29"/>
      <c r="L2475" s="29"/>
      <c r="M2475" s="311"/>
      <c r="N2475" s="29" t="s">
        <v>1390</v>
      </c>
      <c r="O2475" s="29"/>
      <c r="P2475" s="25"/>
      <c r="Q2475" s="25"/>
      <c r="R2475" s="29" t="s">
        <v>10788</v>
      </c>
      <c r="S2475" s="29"/>
      <c r="T2475" s="29"/>
      <c r="U2475" t="s">
        <v>10804</v>
      </c>
      <c r="V2475" t="s">
        <v>3705</v>
      </c>
      <c r="W2475" s="29"/>
      <c r="X2475" s="349"/>
      <c r="Y2475" s="29"/>
      <c r="Z2475" s="29" t="s">
        <v>1218</v>
      </c>
      <c r="AA2475" s="29" t="s">
        <v>1170</v>
      </c>
      <c r="AB2475" s="29"/>
      <c r="AC2475" s="29"/>
      <c r="AD2475" s="29"/>
      <c r="AE2475" s="29" t="s">
        <v>2950</v>
      </c>
      <c r="AF2475"/>
      <c r="AG2475" s="38">
        <v>1</v>
      </c>
      <c r="AH2475" s="38" t="s">
        <v>4439</v>
      </c>
      <c r="AI2475" s="38" t="s">
        <v>4440</v>
      </c>
      <c r="AJ2475" s="38" t="s">
        <v>4799</v>
      </c>
      <c r="AK2475" s="38" t="s">
        <v>10805</v>
      </c>
      <c r="AL2475" s="301">
        <v>43628</v>
      </c>
      <c r="AM2475"/>
      <c r="AN2475" s="29" t="s">
        <v>4635</v>
      </c>
      <c r="AO2475" s="29" t="s">
        <v>4442</v>
      </c>
      <c r="AR2475" s="29" t="str">
        <f t="shared" si="387"/>
        <v>0</v>
      </c>
      <c r="AS2475" s="29">
        <f t="shared" si="388"/>
        <v>0</v>
      </c>
      <c r="AT2475" s="29">
        <v>0</v>
      </c>
      <c r="AW2475" s="29" t="str">
        <f t="shared" si="390"/>
        <v/>
      </c>
      <c r="AX2475" s="29" t="str">
        <f t="shared" si="382"/>
        <v/>
      </c>
      <c r="AY2475" s="29" t="str">
        <f t="shared" si="389"/>
        <v>https://media.mediathek-tanz-theater.de/iiif/2/nvt_img-416-006-001.JP2</v>
      </c>
      <c r="AZ2475" s="29" t="str">
        <f t="shared" si="383"/>
        <v>image/jp2</v>
      </c>
      <c r="BA2475" s="29" t="str">
        <f t="shared" si="384"/>
        <v>presentation/iiif</v>
      </c>
      <c r="BB2475" s="29" t="str">
        <f t="shared" si="385"/>
        <v>https://media.mediathek-tanz-theater.de/iiif/2/nvt_img-416-006-001.JP2/full/100,/0/default.jpg</v>
      </c>
      <c r="BC2475" s="29" t="str">
        <f t="shared" si="381"/>
        <v>image/jpeg</v>
      </c>
      <c r="BD2475" s="29" t="str">
        <f t="shared" si="386"/>
        <v>presentation/thumbnail</v>
      </c>
    </row>
    <row r="2476" spans="1:56" ht="12.75" customHeight="1">
      <c r="A2476" s="29">
        <v>1</v>
      </c>
      <c r="B2476" s="29">
        <v>0</v>
      </c>
      <c r="C2476" t="s">
        <v>10806</v>
      </c>
      <c r="D2476" s="29" t="s">
        <v>10807</v>
      </c>
      <c r="E2476" s="29"/>
      <c r="F2476" s="29" t="s">
        <v>9630</v>
      </c>
      <c r="G2476" s="29"/>
      <c r="H2476" s="29"/>
      <c r="I2476" s="402" t="s">
        <v>4446</v>
      </c>
      <c r="J2476" s="406" t="s">
        <v>10800</v>
      </c>
      <c r="K2476" s="29"/>
      <c r="L2476" s="29"/>
      <c r="M2476" s="311"/>
      <c r="N2476" s="29" t="s">
        <v>1390</v>
      </c>
      <c r="O2476" s="29"/>
      <c r="P2476" s="25"/>
      <c r="Q2476" s="25"/>
      <c r="R2476" s="29" t="s">
        <v>10788</v>
      </c>
      <c r="S2476" s="29"/>
      <c r="T2476" s="29"/>
      <c r="U2476" t="s">
        <v>10804</v>
      </c>
      <c r="V2476" t="s">
        <v>3705</v>
      </c>
      <c r="W2476" s="29"/>
      <c r="X2476" s="349"/>
      <c r="Y2476" s="29"/>
      <c r="Z2476" s="29" t="s">
        <v>1218</v>
      </c>
      <c r="AA2476" s="29" t="s">
        <v>1170</v>
      </c>
      <c r="AB2476" s="29"/>
      <c r="AC2476" s="29"/>
      <c r="AD2476" s="29"/>
      <c r="AE2476" s="29" t="s">
        <v>2950</v>
      </c>
      <c r="AF2476"/>
      <c r="AG2476" s="38">
        <v>1</v>
      </c>
      <c r="AH2476" s="38" t="s">
        <v>4439</v>
      </c>
      <c r="AI2476" s="38" t="s">
        <v>4440</v>
      </c>
      <c r="AJ2476" s="38" t="s">
        <v>4799</v>
      </c>
      <c r="AK2476" s="38" t="s">
        <v>10808</v>
      </c>
      <c r="AL2476" s="301">
        <v>43628</v>
      </c>
      <c r="AM2476"/>
      <c r="AN2476" s="29" t="s">
        <v>4635</v>
      </c>
      <c r="AO2476" s="29" t="s">
        <v>4442</v>
      </c>
      <c r="AR2476" s="29" t="str">
        <f t="shared" si="387"/>
        <v>0</v>
      </c>
      <c r="AS2476" s="29">
        <f t="shared" si="388"/>
        <v>0</v>
      </c>
      <c r="AT2476" s="29">
        <v>0</v>
      </c>
      <c r="AW2476" s="29" t="str">
        <f t="shared" si="390"/>
        <v/>
      </c>
      <c r="AX2476" s="29" t="str">
        <f t="shared" si="382"/>
        <v/>
      </c>
      <c r="AY2476" s="29" t="str">
        <f t="shared" si="389"/>
        <v>https://media.mediathek-tanz-theater.de/iiif/2/nvt_img-416-006-002.JP2</v>
      </c>
      <c r="AZ2476" s="29" t="str">
        <f t="shared" si="383"/>
        <v>image/jp2</v>
      </c>
      <c r="BA2476" s="29" t="str">
        <f t="shared" si="384"/>
        <v>presentation/iiif</v>
      </c>
      <c r="BB2476" s="29" t="str">
        <f t="shared" si="385"/>
        <v>https://media.mediathek-tanz-theater.de/iiif/2/nvt_img-416-006-002.JP2/full/100,/0/default.jpg</v>
      </c>
      <c r="BC2476" s="29" t="str">
        <f t="shared" si="381"/>
        <v>image/jpeg</v>
      </c>
      <c r="BD2476" s="29" t="str">
        <f t="shared" si="386"/>
        <v>presentation/thumbnail</v>
      </c>
    </row>
    <row r="2477" spans="1:56" ht="12.75" customHeight="1">
      <c r="A2477" s="29">
        <v>1</v>
      </c>
      <c r="B2477" s="29">
        <v>0</v>
      </c>
      <c r="C2477" t="s">
        <v>10809</v>
      </c>
      <c r="D2477" s="29" t="s">
        <v>10810</v>
      </c>
      <c r="E2477" s="29"/>
      <c r="F2477" s="29" t="s">
        <v>9630</v>
      </c>
      <c r="G2477" s="29"/>
      <c r="H2477" s="29"/>
      <c r="I2477" s="402" t="s">
        <v>4446</v>
      </c>
      <c r="J2477" s="406" t="s">
        <v>10800</v>
      </c>
      <c r="K2477" s="29"/>
      <c r="L2477" s="29"/>
      <c r="M2477" s="311"/>
      <c r="N2477" s="29" t="s">
        <v>1390</v>
      </c>
      <c r="O2477" s="29"/>
      <c r="P2477" s="25"/>
      <c r="Q2477" s="25"/>
      <c r="R2477" s="29" t="s">
        <v>10788</v>
      </c>
      <c r="S2477" s="29"/>
      <c r="T2477" s="29"/>
      <c r="U2477" t="s">
        <v>10804</v>
      </c>
      <c r="V2477" t="s">
        <v>3705</v>
      </c>
      <c r="W2477" s="29"/>
      <c r="X2477" s="349"/>
      <c r="Y2477" s="29"/>
      <c r="Z2477" s="29" t="s">
        <v>1218</v>
      </c>
      <c r="AA2477" s="29" t="s">
        <v>1170</v>
      </c>
      <c r="AB2477" s="29"/>
      <c r="AC2477" s="29"/>
      <c r="AD2477" s="29"/>
      <c r="AE2477" s="29" t="s">
        <v>2950</v>
      </c>
      <c r="AF2477"/>
      <c r="AG2477" s="38">
        <v>1</v>
      </c>
      <c r="AH2477" s="38" t="s">
        <v>4439</v>
      </c>
      <c r="AI2477" s="38" t="s">
        <v>4440</v>
      </c>
      <c r="AJ2477" s="38" t="s">
        <v>4799</v>
      </c>
      <c r="AK2477" s="38" t="s">
        <v>10808</v>
      </c>
      <c r="AL2477" s="301">
        <v>43628</v>
      </c>
      <c r="AM2477"/>
      <c r="AN2477" s="29" t="s">
        <v>72</v>
      </c>
      <c r="AO2477" s="29" t="s">
        <v>4442</v>
      </c>
      <c r="AR2477" s="29" t="str">
        <f t="shared" si="387"/>
        <v>0</v>
      </c>
      <c r="AS2477" s="29">
        <f t="shared" si="388"/>
        <v>0</v>
      </c>
      <c r="AT2477" s="29">
        <v>0</v>
      </c>
      <c r="AW2477" s="29" t="str">
        <f t="shared" si="390"/>
        <v/>
      </c>
      <c r="AX2477" s="29" t="str">
        <f t="shared" si="382"/>
        <v/>
      </c>
      <c r="AY2477" s="29" t="str">
        <f t="shared" si="389"/>
        <v>https://media.mediathek-tanz-theater.de/iiif/2/nvt_img-416-006-003.JP2</v>
      </c>
      <c r="AZ2477" s="29" t="str">
        <f t="shared" si="383"/>
        <v>image/jp2</v>
      </c>
      <c r="BA2477" s="29" t="str">
        <f t="shared" si="384"/>
        <v>presentation/iiif</v>
      </c>
      <c r="BB2477" s="29" t="str">
        <f t="shared" si="385"/>
        <v>https://media.mediathek-tanz-theater.de/iiif/2/nvt_img-416-006-003.JP2/full/100,/0/default.jpg</v>
      </c>
      <c r="BC2477" s="29" t="str">
        <f t="shared" si="381"/>
        <v>image/jpeg</v>
      </c>
      <c r="BD2477" s="29" t="str">
        <f t="shared" si="386"/>
        <v>presentation/thumbnail</v>
      </c>
    </row>
    <row r="2478" spans="1:56" ht="12.75" customHeight="1">
      <c r="A2478" s="29">
        <v>1</v>
      </c>
      <c r="B2478" s="29">
        <v>0</v>
      </c>
      <c r="C2478" t="s">
        <v>10811</v>
      </c>
      <c r="D2478" s="29" t="s">
        <v>10812</v>
      </c>
      <c r="E2478" s="29"/>
      <c r="F2478" s="29" t="s">
        <v>9630</v>
      </c>
      <c r="G2478" s="29"/>
      <c r="H2478" s="29"/>
      <c r="I2478" s="402" t="s">
        <v>4446</v>
      </c>
      <c r="J2478" s="406" t="s">
        <v>10800</v>
      </c>
      <c r="K2478" s="29"/>
      <c r="L2478" s="29"/>
      <c r="M2478" s="311"/>
      <c r="N2478" s="29" t="s">
        <v>1390</v>
      </c>
      <c r="O2478" s="29"/>
      <c r="P2478" s="25"/>
      <c r="Q2478" s="25"/>
      <c r="R2478" s="29" t="s">
        <v>10788</v>
      </c>
      <c r="S2478" s="29"/>
      <c r="T2478" s="29"/>
      <c r="U2478" t="s">
        <v>10804</v>
      </c>
      <c r="V2478" t="s">
        <v>3705</v>
      </c>
      <c r="W2478" s="29"/>
      <c r="X2478" s="349"/>
      <c r="Y2478" s="29"/>
      <c r="Z2478" s="29" t="s">
        <v>1218</v>
      </c>
      <c r="AA2478" s="29" t="s">
        <v>1170</v>
      </c>
      <c r="AB2478" s="29"/>
      <c r="AC2478" s="29"/>
      <c r="AD2478" s="29"/>
      <c r="AE2478" s="29" t="s">
        <v>2950</v>
      </c>
      <c r="AF2478"/>
      <c r="AG2478" s="38">
        <v>1</v>
      </c>
      <c r="AH2478" s="38" t="s">
        <v>4439</v>
      </c>
      <c r="AI2478" s="38" t="s">
        <v>4440</v>
      </c>
      <c r="AJ2478" s="38" t="s">
        <v>4799</v>
      </c>
      <c r="AK2478" s="38" t="s">
        <v>10808</v>
      </c>
      <c r="AL2478" s="301">
        <v>43628</v>
      </c>
      <c r="AM2478"/>
      <c r="AN2478" s="29" t="s">
        <v>72</v>
      </c>
      <c r="AO2478" s="29" t="s">
        <v>4442</v>
      </c>
      <c r="AR2478" s="29" t="str">
        <f t="shared" si="387"/>
        <v>0</v>
      </c>
      <c r="AS2478" s="29">
        <f t="shared" si="388"/>
        <v>0</v>
      </c>
      <c r="AT2478" s="29">
        <v>0</v>
      </c>
      <c r="AW2478" s="29" t="str">
        <f t="shared" si="390"/>
        <v/>
      </c>
      <c r="AX2478" s="29" t="str">
        <f t="shared" si="382"/>
        <v/>
      </c>
      <c r="AY2478" s="29" t="str">
        <f t="shared" si="389"/>
        <v>https://media.mediathek-tanz-theater.de/iiif/2/nvt_img-416-006-004.JP2</v>
      </c>
      <c r="AZ2478" s="29" t="str">
        <f t="shared" si="383"/>
        <v>image/jp2</v>
      </c>
      <c r="BA2478" s="29" t="str">
        <f t="shared" si="384"/>
        <v>presentation/iiif</v>
      </c>
      <c r="BB2478" s="29" t="str">
        <f t="shared" si="385"/>
        <v>https://media.mediathek-tanz-theater.de/iiif/2/nvt_img-416-006-004.JP2/full/100,/0/default.jpg</v>
      </c>
      <c r="BC2478" s="29" t="str">
        <f t="shared" si="381"/>
        <v>image/jpeg</v>
      </c>
      <c r="BD2478" s="29" t="str">
        <f t="shared" si="386"/>
        <v>presentation/thumbnail</v>
      </c>
    </row>
    <row r="2479" spans="1:56" ht="12.75" customHeight="1">
      <c r="A2479" s="29">
        <v>1</v>
      </c>
      <c r="B2479" s="29">
        <v>0</v>
      </c>
      <c r="C2479" t="s">
        <v>10813</v>
      </c>
      <c r="D2479" s="29" t="s">
        <v>10814</v>
      </c>
      <c r="E2479" s="29"/>
      <c r="F2479" s="29" t="s">
        <v>9630</v>
      </c>
      <c r="G2479" s="29"/>
      <c r="H2479" s="29"/>
      <c r="I2479" s="402" t="s">
        <v>4446</v>
      </c>
      <c r="J2479" s="406" t="s">
        <v>10800</v>
      </c>
      <c r="K2479" s="29"/>
      <c r="L2479" s="29"/>
      <c r="M2479" s="311"/>
      <c r="N2479" s="29" t="s">
        <v>1390</v>
      </c>
      <c r="O2479" s="29"/>
      <c r="P2479" s="25"/>
      <c r="Q2479" s="25"/>
      <c r="R2479" s="29" t="s">
        <v>10788</v>
      </c>
      <c r="S2479" s="29"/>
      <c r="T2479" s="29"/>
      <c r="U2479" t="s">
        <v>10804</v>
      </c>
      <c r="V2479" t="s">
        <v>3705</v>
      </c>
      <c r="W2479" s="29"/>
      <c r="X2479" s="349"/>
      <c r="Y2479" s="29"/>
      <c r="Z2479" s="29" t="s">
        <v>1218</v>
      </c>
      <c r="AA2479" s="29" t="s">
        <v>1170</v>
      </c>
      <c r="AB2479" s="29"/>
      <c r="AC2479" s="29"/>
      <c r="AD2479" s="29"/>
      <c r="AE2479" s="29" t="s">
        <v>2950</v>
      </c>
      <c r="AF2479"/>
      <c r="AG2479" s="38">
        <v>1</v>
      </c>
      <c r="AH2479" s="38" t="s">
        <v>4439</v>
      </c>
      <c r="AI2479" s="38" t="s">
        <v>4440</v>
      </c>
      <c r="AJ2479" s="38" t="s">
        <v>4799</v>
      </c>
      <c r="AK2479" s="38" t="s">
        <v>10808</v>
      </c>
      <c r="AL2479" s="301">
        <v>43628</v>
      </c>
      <c r="AM2479"/>
      <c r="AN2479" s="29" t="s">
        <v>72</v>
      </c>
      <c r="AO2479" s="29" t="s">
        <v>4442</v>
      </c>
      <c r="AR2479" s="29" t="str">
        <f t="shared" si="387"/>
        <v>0</v>
      </c>
      <c r="AS2479" s="29">
        <f t="shared" si="388"/>
        <v>0</v>
      </c>
      <c r="AT2479" s="29">
        <v>0</v>
      </c>
      <c r="AW2479" s="29" t="str">
        <f t="shared" si="390"/>
        <v/>
      </c>
      <c r="AX2479" s="29" t="str">
        <f t="shared" si="382"/>
        <v/>
      </c>
      <c r="AY2479" s="29" t="str">
        <f t="shared" si="389"/>
        <v>https://media.mediathek-tanz-theater.de/iiif/2/nvt_img-416-006-005.JP2</v>
      </c>
      <c r="AZ2479" s="29" t="str">
        <f t="shared" si="383"/>
        <v>image/jp2</v>
      </c>
      <c r="BA2479" s="29" t="str">
        <f t="shared" si="384"/>
        <v>presentation/iiif</v>
      </c>
      <c r="BB2479" s="29" t="str">
        <f t="shared" si="385"/>
        <v>https://media.mediathek-tanz-theater.de/iiif/2/nvt_img-416-006-005.JP2/full/100,/0/default.jpg</v>
      </c>
      <c r="BC2479" s="29" t="str">
        <f t="shared" si="381"/>
        <v>image/jpeg</v>
      </c>
      <c r="BD2479" s="29" t="str">
        <f t="shared" si="386"/>
        <v>presentation/thumbnail</v>
      </c>
    </row>
    <row r="2480" spans="1:56" ht="12.75" customHeight="1">
      <c r="A2480" s="29">
        <v>1</v>
      </c>
      <c r="B2480" s="29">
        <v>0</v>
      </c>
      <c r="C2480" t="s">
        <v>10815</v>
      </c>
      <c r="D2480" s="29" t="s">
        <v>10816</v>
      </c>
      <c r="E2480" s="29"/>
      <c r="F2480" s="29" t="s">
        <v>9630</v>
      </c>
      <c r="G2480" s="29"/>
      <c r="H2480" s="29"/>
      <c r="I2480" s="402" t="s">
        <v>4446</v>
      </c>
      <c r="J2480" s="406" t="s">
        <v>10800</v>
      </c>
      <c r="K2480" s="29"/>
      <c r="L2480" s="29"/>
      <c r="M2480" s="311"/>
      <c r="N2480" s="29" t="s">
        <v>1390</v>
      </c>
      <c r="O2480" s="29"/>
      <c r="P2480" s="25"/>
      <c r="Q2480" s="25"/>
      <c r="R2480" s="29" t="s">
        <v>10788</v>
      </c>
      <c r="S2480" s="29"/>
      <c r="T2480" s="29"/>
      <c r="U2480" t="s">
        <v>10804</v>
      </c>
      <c r="V2480" t="s">
        <v>3705</v>
      </c>
      <c r="W2480" s="29"/>
      <c r="X2480" s="349"/>
      <c r="Y2480" s="29"/>
      <c r="Z2480" s="29" t="s">
        <v>1218</v>
      </c>
      <c r="AA2480" s="29" t="s">
        <v>1170</v>
      </c>
      <c r="AB2480" s="29"/>
      <c r="AC2480" s="29"/>
      <c r="AD2480" s="29"/>
      <c r="AE2480" s="29" t="s">
        <v>2950</v>
      </c>
      <c r="AF2480"/>
      <c r="AG2480" s="38">
        <v>1</v>
      </c>
      <c r="AH2480" s="38" t="s">
        <v>4439</v>
      </c>
      <c r="AI2480" s="38" t="s">
        <v>4440</v>
      </c>
      <c r="AJ2480" s="38" t="s">
        <v>4799</v>
      </c>
      <c r="AK2480" s="38" t="s">
        <v>4751</v>
      </c>
      <c r="AL2480" s="301">
        <v>43628</v>
      </c>
      <c r="AM2480"/>
      <c r="AN2480" s="29" t="s">
        <v>72</v>
      </c>
      <c r="AO2480" s="29" t="s">
        <v>4442</v>
      </c>
      <c r="AR2480" s="29" t="str">
        <f t="shared" si="387"/>
        <v>0</v>
      </c>
      <c r="AS2480" s="29">
        <f t="shared" si="388"/>
        <v>0</v>
      </c>
      <c r="AT2480" s="29">
        <v>0</v>
      </c>
      <c r="AW2480" s="29" t="str">
        <f t="shared" si="390"/>
        <v/>
      </c>
      <c r="AX2480" s="29" t="str">
        <f t="shared" si="382"/>
        <v/>
      </c>
      <c r="AY2480" s="29" t="str">
        <f t="shared" si="389"/>
        <v>https://media.mediathek-tanz-theater.de/iiif/2/nvt_img-416-006-006.JP2</v>
      </c>
      <c r="AZ2480" s="29" t="str">
        <f t="shared" si="383"/>
        <v>image/jp2</v>
      </c>
      <c r="BA2480" s="29" t="str">
        <f t="shared" si="384"/>
        <v>presentation/iiif</v>
      </c>
      <c r="BB2480" s="29" t="str">
        <f t="shared" si="385"/>
        <v>https://media.mediathek-tanz-theater.de/iiif/2/nvt_img-416-006-006.JP2/full/100,/0/default.jpg</v>
      </c>
      <c r="BC2480" s="29" t="str">
        <f t="shared" si="381"/>
        <v>image/jpeg</v>
      </c>
      <c r="BD2480" s="29" t="str">
        <f t="shared" si="386"/>
        <v>presentation/thumbnail</v>
      </c>
    </row>
    <row r="2481" spans="1:56" ht="12.75" customHeight="1">
      <c r="A2481" s="29">
        <v>1</v>
      </c>
      <c r="B2481" s="29">
        <v>0</v>
      </c>
      <c r="C2481" t="s">
        <v>10817</v>
      </c>
      <c r="D2481" s="29" t="s">
        <v>10818</v>
      </c>
      <c r="E2481" s="29"/>
      <c r="F2481" s="29" t="s">
        <v>9630</v>
      </c>
      <c r="G2481" s="29"/>
      <c r="H2481" s="29"/>
      <c r="I2481" s="402" t="s">
        <v>4438</v>
      </c>
      <c r="J2481" s="406" t="s">
        <v>10718</v>
      </c>
      <c r="K2481" s="29"/>
      <c r="L2481" s="29"/>
      <c r="M2481" s="311"/>
      <c r="N2481" s="29" t="s">
        <v>1390</v>
      </c>
      <c r="O2481" s="29"/>
      <c r="P2481" s="25"/>
      <c r="Q2481" s="25"/>
      <c r="R2481" s="29"/>
      <c r="S2481" s="29"/>
      <c r="T2481" s="29"/>
      <c r="U2481"/>
      <c r="V2481" t="s">
        <v>3705</v>
      </c>
      <c r="W2481" s="29"/>
      <c r="X2481" s="349"/>
      <c r="Y2481" s="29"/>
      <c r="Z2481" s="29" t="s">
        <v>1218</v>
      </c>
      <c r="AA2481" s="29" t="s">
        <v>1170</v>
      </c>
      <c r="AB2481" s="29"/>
      <c r="AC2481" s="29"/>
      <c r="AD2481" s="29"/>
      <c r="AE2481" s="29" t="s">
        <v>2950</v>
      </c>
      <c r="AF2481"/>
      <c r="AG2481" s="38">
        <v>1</v>
      </c>
      <c r="AH2481" s="38" t="s">
        <v>4439</v>
      </c>
      <c r="AI2481" s="38" t="s">
        <v>4440</v>
      </c>
      <c r="AJ2481" s="38" t="s">
        <v>9634</v>
      </c>
      <c r="AK2481"/>
      <c r="AL2481" s="301">
        <v>43628</v>
      </c>
      <c r="AM2481"/>
      <c r="AN2481"/>
      <c r="AO2481" s="29" t="s">
        <v>4442</v>
      </c>
      <c r="AR2481" s="29" t="str">
        <f t="shared" si="387"/>
        <v>1</v>
      </c>
      <c r="AS2481" s="29">
        <f t="shared" si="388"/>
        <v>0</v>
      </c>
      <c r="AT2481" s="29">
        <v>0</v>
      </c>
      <c r="AW2481" s="29" t="str">
        <f t="shared" si="390"/>
        <v/>
      </c>
      <c r="AX2481" s="29" t="str">
        <f t="shared" si="382"/>
        <v/>
      </c>
      <c r="AY2481" s="29" t="str">
        <f t="shared" si="389"/>
        <v>https://media.mediathek-tanz-theater.de/iiif/2/nvt_img-416-007.JP2</v>
      </c>
      <c r="AZ2481" s="29" t="str">
        <f t="shared" si="383"/>
        <v>image/jp2</v>
      </c>
      <c r="BA2481" s="29" t="str">
        <f t="shared" si="384"/>
        <v>presentation/iiif</v>
      </c>
      <c r="BB2481" s="29" t="str">
        <f t="shared" si="385"/>
        <v>https://media.mediathek-tanz-theater.de/iiif/2/nvt_img-416-007.JP2/full/100,/0/default.jpg</v>
      </c>
      <c r="BC2481" s="29" t="str">
        <f t="shared" si="381"/>
        <v>image/jpeg</v>
      </c>
      <c r="BD2481" s="29" t="str">
        <f t="shared" si="386"/>
        <v>presentation/thumbnail</v>
      </c>
    </row>
    <row r="2482" spans="1:56" ht="12.75" customHeight="1">
      <c r="A2482" s="29">
        <v>1</v>
      </c>
      <c r="B2482" s="29">
        <v>0</v>
      </c>
      <c r="C2482" t="s">
        <v>10819</v>
      </c>
      <c r="D2482" s="29" t="s">
        <v>10820</v>
      </c>
      <c r="E2482" s="29"/>
      <c r="F2482" s="29" t="s">
        <v>9630</v>
      </c>
      <c r="G2482" s="29"/>
      <c r="H2482" s="29"/>
      <c r="I2482" s="402" t="s">
        <v>4446</v>
      </c>
      <c r="J2482" s="406" t="s">
        <v>10817</v>
      </c>
      <c r="K2482" s="29"/>
      <c r="L2482" s="29"/>
      <c r="M2482" s="311"/>
      <c r="N2482" s="29" t="s">
        <v>1390</v>
      </c>
      <c r="O2482" s="29"/>
      <c r="P2482" s="25"/>
      <c r="Q2482" s="25"/>
      <c r="R2482" s="29" t="s">
        <v>10788</v>
      </c>
      <c r="S2482" s="29"/>
      <c r="T2482" s="29"/>
      <c r="U2482" t="s">
        <v>10804</v>
      </c>
      <c r="V2482" t="s">
        <v>3705</v>
      </c>
      <c r="W2482" s="29"/>
      <c r="X2482" s="349"/>
      <c r="Y2482" s="29"/>
      <c r="Z2482" s="29" t="s">
        <v>1218</v>
      </c>
      <c r="AA2482" s="29" t="s">
        <v>1170</v>
      </c>
      <c r="AB2482" s="29"/>
      <c r="AC2482" s="29"/>
      <c r="AD2482" s="29"/>
      <c r="AE2482" s="29" t="s">
        <v>2950</v>
      </c>
      <c r="AF2482"/>
      <c r="AG2482" s="38">
        <v>1</v>
      </c>
      <c r="AH2482" s="38" t="s">
        <v>4439</v>
      </c>
      <c r="AI2482" s="38" t="s">
        <v>4440</v>
      </c>
      <c r="AJ2482" s="38" t="s">
        <v>4799</v>
      </c>
      <c r="AK2482" s="38" t="s">
        <v>72</v>
      </c>
      <c r="AL2482" s="301">
        <v>43628</v>
      </c>
      <c r="AM2482"/>
      <c r="AN2482" s="29" t="s">
        <v>4635</v>
      </c>
      <c r="AO2482" s="29" t="s">
        <v>4442</v>
      </c>
      <c r="AR2482" s="29" t="str">
        <f t="shared" si="387"/>
        <v>0</v>
      </c>
      <c r="AS2482" s="29">
        <f t="shared" si="388"/>
        <v>0</v>
      </c>
      <c r="AT2482" s="29">
        <v>0</v>
      </c>
      <c r="AW2482" s="29" t="str">
        <f t="shared" si="390"/>
        <v/>
      </c>
      <c r="AX2482" s="29" t="str">
        <f t="shared" si="382"/>
        <v/>
      </c>
      <c r="AY2482" s="29" t="str">
        <f t="shared" si="389"/>
        <v>https://media.mediathek-tanz-theater.de/iiif/2/nvt_img-416-007-001.JP2</v>
      </c>
      <c r="AZ2482" s="29" t="str">
        <f t="shared" si="383"/>
        <v>image/jp2</v>
      </c>
      <c r="BA2482" s="29" t="str">
        <f t="shared" si="384"/>
        <v>presentation/iiif</v>
      </c>
      <c r="BB2482" s="29" t="str">
        <f t="shared" si="385"/>
        <v>https://media.mediathek-tanz-theater.de/iiif/2/nvt_img-416-007-001.JP2/full/100,/0/default.jpg</v>
      </c>
      <c r="BC2482" s="29" t="str">
        <f t="shared" si="381"/>
        <v>image/jpeg</v>
      </c>
      <c r="BD2482" s="29" t="str">
        <f t="shared" si="386"/>
        <v>presentation/thumbnail</v>
      </c>
    </row>
    <row r="2483" spans="1:56" ht="12.75" customHeight="1">
      <c r="A2483" s="29">
        <v>1</v>
      </c>
      <c r="B2483" s="29">
        <v>0</v>
      </c>
      <c r="C2483" t="s">
        <v>10821</v>
      </c>
      <c r="D2483" s="29" t="s">
        <v>10822</v>
      </c>
      <c r="E2483" s="29"/>
      <c r="F2483" s="29" t="s">
        <v>9630</v>
      </c>
      <c r="G2483" s="29"/>
      <c r="H2483" s="29"/>
      <c r="I2483" s="402" t="s">
        <v>4446</v>
      </c>
      <c r="J2483" s="406" t="s">
        <v>10817</v>
      </c>
      <c r="K2483" s="29"/>
      <c r="L2483" s="29"/>
      <c r="M2483" s="311"/>
      <c r="N2483" s="29" t="s">
        <v>1390</v>
      </c>
      <c r="O2483" s="29"/>
      <c r="P2483" s="25"/>
      <c r="Q2483" s="25"/>
      <c r="R2483" s="29" t="s">
        <v>10788</v>
      </c>
      <c r="S2483" s="29"/>
      <c r="T2483" s="29"/>
      <c r="U2483" t="s">
        <v>10804</v>
      </c>
      <c r="V2483" t="s">
        <v>3705</v>
      </c>
      <c r="W2483" s="29"/>
      <c r="X2483" s="349"/>
      <c r="Y2483" s="29"/>
      <c r="Z2483" s="29" t="s">
        <v>1218</v>
      </c>
      <c r="AA2483" s="29" t="s">
        <v>1170</v>
      </c>
      <c r="AB2483" s="29"/>
      <c r="AC2483" s="29"/>
      <c r="AD2483" s="29"/>
      <c r="AE2483" s="29" t="s">
        <v>2950</v>
      </c>
      <c r="AF2483"/>
      <c r="AG2483" s="38">
        <v>1</v>
      </c>
      <c r="AH2483" s="38" t="s">
        <v>4439</v>
      </c>
      <c r="AI2483" s="38" t="s">
        <v>4440</v>
      </c>
      <c r="AJ2483" s="38" t="s">
        <v>4799</v>
      </c>
      <c r="AK2483" s="38" t="s">
        <v>72</v>
      </c>
      <c r="AL2483" s="301">
        <v>43628</v>
      </c>
      <c r="AM2483"/>
      <c r="AN2483" s="29" t="s">
        <v>4635</v>
      </c>
      <c r="AO2483" s="29" t="s">
        <v>4442</v>
      </c>
      <c r="AR2483" s="29" t="str">
        <f t="shared" si="387"/>
        <v>0</v>
      </c>
      <c r="AS2483" s="29">
        <f t="shared" si="388"/>
        <v>0</v>
      </c>
      <c r="AT2483" s="29">
        <v>0</v>
      </c>
      <c r="AW2483" s="29" t="str">
        <f t="shared" si="390"/>
        <v/>
      </c>
      <c r="AX2483" s="29" t="str">
        <f t="shared" si="382"/>
        <v/>
      </c>
      <c r="AY2483" s="29" t="str">
        <f t="shared" si="389"/>
        <v>https://media.mediathek-tanz-theater.de/iiif/2/nvt_img-416-007-002.JP2</v>
      </c>
      <c r="AZ2483" s="29" t="str">
        <f t="shared" si="383"/>
        <v>image/jp2</v>
      </c>
      <c r="BA2483" s="29" t="str">
        <f t="shared" si="384"/>
        <v>presentation/iiif</v>
      </c>
      <c r="BB2483" s="29" t="str">
        <f t="shared" si="385"/>
        <v>https://media.mediathek-tanz-theater.de/iiif/2/nvt_img-416-007-002.JP2/full/100,/0/default.jpg</v>
      </c>
      <c r="BC2483" s="29" t="str">
        <f t="shared" si="381"/>
        <v>image/jpeg</v>
      </c>
      <c r="BD2483" s="29" t="str">
        <f t="shared" si="386"/>
        <v>presentation/thumbnail</v>
      </c>
    </row>
    <row r="2484" spans="1:56" ht="12.75" customHeight="1">
      <c r="A2484" s="29">
        <v>1</v>
      </c>
      <c r="B2484" s="29">
        <v>0</v>
      </c>
      <c r="C2484" t="s">
        <v>10823</v>
      </c>
      <c r="D2484" s="29" t="s">
        <v>10824</v>
      </c>
      <c r="E2484" s="29"/>
      <c r="F2484" s="29" t="s">
        <v>9630</v>
      </c>
      <c r="G2484" s="29"/>
      <c r="H2484" s="29"/>
      <c r="I2484" s="402" t="s">
        <v>4446</v>
      </c>
      <c r="J2484" s="406" t="s">
        <v>10817</v>
      </c>
      <c r="K2484" s="29"/>
      <c r="L2484" s="29"/>
      <c r="M2484" s="311"/>
      <c r="N2484" s="29" t="s">
        <v>1390</v>
      </c>
      <c r="O2484" s="29"/>
      <c r="P2484" s="25"/>
      <c r="Q2484" s="25"/>
      <c r="R2484" s="29" t="s">
        <v>10788</v>
      </c>
      <c r="S2484" s="29"/>
      <c r="T2484" s="29"/>
      <c r="U2484" t="s">
        <v>10804</v>
      </c>
      <c r="V2484" t="s">
        <v>3705</v>
      </c>
      <c r="W2484" s="29"/>
      <c r="X2484" s="349"/>
      <c r="Y2484" s="29"/>
      <c r="Z2484" s="29" t="s">
        <v>1218</v>
      </c>
      <c r="AA2484" s="29" t="s">
        <v>1170</v>
      </c>
      <c r="AB2484" s="29"/>
      <c r="AC2484" s="29"/>
      <c r="AD2484" s="29"/>
      <c r="AE2484" s="29" t="s">
        <v>2950</v>
      </c>
      <c r="AF2484"/>
      <c r="AG2484" s="38">
        <v>1</v>
      </c>
      <c r="AH2484" s="38" t="s">
        <v>4439</v>
      </c>
      <c r="AI2484" s="38" t="s">
        <v>4440</v>
      </c>
      <c r="AJ2484" s="38" t="s">
        <v>4799</v>
      </c>
      <c r="AK2484" s="38" t="s">
        <v>10825</v>
      </c>
      <c r="AL2484" s="301">
        <v>43628</v>
      </c>
      <c r="AM2484"/>
      <c r="AN2484" s="29" t="s">
        <v>4635</v>
      </c>
      <c r="AO2484" s="29" t="s">
        <v>4442</v>
      </c>
      <c r="AR2484" s="29" t="str">
        <f t="shared" si="387"/>
        <v>0</v>
      </c>
      <c r="AS2484" s="29">
        <f t="shared" si="388"/>
        <v>0</v>
      </c>
      <c r="AT2484" s="29">
        <v>0</v>
      </c>
      <c r="AW2484" s="29" t="str">
        <f t="shared" si="390"/>
        <v/>
      </c>
      <c r="AX2484" s="29" t="str">
        <f t="shared" si="382"/>
        <v/>
      </c>
      <c r="AY2484" s="29" t="str">
        <f t="shared" si="389"/>
        <v>https://media.mediathek-tanz-theater.de/iiif/2/nvt_img-416-007-003.JP2</v>
      </c>
      <c r="AZ2484" s="29" t="str">
        <f t="shared" si="383"/>
        <v>image/jp2</v>
      </c>
      <c r="BA2484" s="29" t="str">
        <f t="shared" si="384"/>
        <v>presentation/iiif</v>
      </c>
      <c r="BB2484" s="29" t="str">
        <f t="shared" si="385"/>
        <v>https://media.mediathek-tanz-theater.de/iiif/2/nvt_img-416-007-003.JP2/full/100,/0/default.jpg</v>
      </c>
      <c r="BC2484" s="29" t="str">
        <f t="shared" si="381"/>
        <v>image/jpeg</v>
      </c>
      <c r="BD2484" s="29" t="str">
        <f t="shared" si="386"/>
        <v>presentation/thumbnail</v>
      </c>
    </row>
    <row r="2485" spans="1:56" ht="12.75" customHeight="1">
      <c r="A2485" s="29">
        <v>1</v>
      </c>
      <c r="B2485" s="29">
        <v>0</v>
      </c>
      <c r="C2485" t="s">
        <v>10826</v>
      </c>
      <c r="D2485" s="29" t="s">
        <v>10827</v>
      </c>
      <c r="E2485" s="29"/>
      <c r="F2485" s="29" t="s">
        <v>9630</v>
      </c>
      <c r="G2485" s="29"/>
      <c r="H2485" s="29"/>
      <c r="I2485" s="402" t="s">
        <v>4446</v>
      </c>
      <c r="J2485" s="406" t="s">
        <v>10817</v>
      </c>
      <c r="K2485" s="29"/>
      <c r="L2485" s="29"/>
      <c r="M2485" s="311"/>
      <c r="N2485" s="29" t="s">
        <v>1390</v>
      </c>
      <c r="O2485" s="29"/>
      <c r="P2485" s="25"/>
      <c r="Q2485" s="25"/>
      <c r="R2485" s="29" t="s">
        <v>10788</v>
      </c>
      <c r="S2485" s="29"/>
      <c r="T2485" s="29"/>
      <c r="U2485" t="s">
        <v>10828</v>
      </c>
      <c r="V2485" t="s">
        <v>3705</v>
      </c>
      <c r="W2485" s="29"/>
      <c r="X2485" s="349"/>
      <c r="Y2485" s="29"/>
      <c r="Z2485" s="29" t="s">
        <v>1218</v>
      </c>
      <c r="AA2485" s="29" t="s">
        <v>1170</v>
      </c>
      <c r="AB2485" s="29"/>
      <c r="AC2485" s="29"/>
      <c r="AD2485" s="29"/>
      <c r="AE2485" s="29" t="s">
        <v>2950</v>
      </c>
      <c r="AF2485"/>
      <c r="AG2485" s="38">
        <v>1</v>
      </c>
      <c r="AH2485" s="38" t="s">
        <v>4439</v>
      </c>
      <c r="AI2485" s="38" t="s">
        <v>4440</v>
      </c>
      <c r="AJ2485" s="38" t="s">
        <v>4799</v>
      </c>
      <c r="AK2485" s="38" t="s">
        <v>10829</v>
      </c>
      <c r="AL2485" s="301">
        <v>43628</v>
      </c>
      <c r="AM2485"/>
      <c r="AN2485" s="29" t="s">
        <v>4635</v>
      </c>
      <c r="AO2485" s="29" t="s">
        <v>4442</v>
      </c>
      <c r="AR2485" s="29" t="str">
        <f t="shared" si="387"/>
        <v>0</v>
      </c>
      <c r="AS2485" s="29">
        <f t="shared" si="388"/>
        <v>0</v>
      </c>
      <c r="AT2485" s="29">
        <v>0</v>
      </c>
      <c r="AW2485" s="29" t="str">
        <f t="shared" si="390"/>
        <v/>
      </c>
      <c r="AX2485" s="29" t="str">
        <f t="shared" si="382"/>
        <v/>
      </c>
      <c r="AY2485" s="29" t="str">
        <f t="shared" si="389"/>
        <v>https://media.mediathek-tanz-theater.de/iiif/2/nvt_img-416-007-004.JP2</v>
      </c>
      <c r="AZ2485" s="29" t="str">
        <f t="shared" si="383"/>
        <v>image/jp2</v>
      </c>
      <c r="BA2485" s="29" t="str">
        <f t="shared" si="384"/>
        <v>presentation/iiif</v>
      </c>
      <c r="BB2485" s="29" t="str">
        <f t="shared" si="385"/>
        <v>https://media.mediathek-tanz-theater.de/iiif/2/nvt_img-416-007-004.JP2/full/100,/0/default.jpg</v>
      </c>
      <c r="BC2485" s="29" t="str">
        <f t="shared" si="381"/>
        <v>image/jpeg</v>
      </c>
      <c r="BD2485" s="29" t="str">
        <f t="shared" si="386"/>
        <v>presentation/thumbnail</v>
      </c>
    </row>
    <row r="2486" spans="1:56" ht="12.75" customHeight="1">
      <c r="A2486" s="29">
        <v>1</v>
      </c>
      <c r="B2486" s="29">
        <v>0</v>
      </c>
      <c r="C2486" t="s">
        <v>10830</v>
      </c>
      <c r="D2486" s="29" t="s">
        <v>10831</v>
      </c>
      <c r="E2486" s="29"/>
      <c r="F2486" s="29" t="s">
        <v>9630</v>
      </c>
      <c r="G2486" s="29"/>
      <c r="H2486" s="29"/>
      <c r="I2486" s="402" t="s">
        <v>4446</v>
      </c>
      <c r="J2486" s="406" t="s">
        <v>10817</v>
      </c>
      <c r="K2486" s="29"/>
      <c r="L2486" s="29"/>
      <c r="M2486" s="311"/>
      <c r="N2486" s="29" t="s">
        <v>1390</v>
      </c>
      <c r="O2486" s="29"/>
      <c r="P2486" s="25"/>
      <c r="Q2486" s="25"/>
      <c r="R2486" s="29" t="s">
        <v>10788</v>
      </c>
      <c r="S2486" s="29"/>
      <c r="T2486" s="29"/>
      <c r="U2486" t="s">
        <v>10828</v>
      </c>
      <c r="V2486" t="s">
        <v>3705</v>
      </c>
      <c r="W2486" s="29"/>
      <c r="X2486" s="349"/>
      <c r="Y2486" s="29"/>
      <c r="Z2486" s="29" t="s">
        <v>1218</v>
      </c>
      <c r="AA2486" s="29" t="s">
        <v>1170</v>
      </c>
      <c r="AB2486" s="29"/>
      <c r="AC2486" s="29"/>
      <c r="AD2486" s="29"/>
      <c r="AE2486" s="29" t="s">
        <v>2950</v>
      </c>
      <c r="AF2486"/>
      <c r="AG2486" s="38">
        <v>1</v>
      </c>
      <c r="AH2486" s="38" t="s">
        <v>4439</v>
      </c>
      <c r="AI2486" s="38" t="s">
        <v>4440</v>
      </c>
      <c r="AJ2486" s="38" t="s">
        <v>4799</v>
      </c>
      <c r="AK2486" s="38" t="s">
        <v>10808</v>
      </c>
      <c r="AL2486" s="301">
        <v>43628</v>
      </c>
      <c r="AM2486"/>
      <c r="AN2486" s="29" t="s">
        <v>5085</v>
      </c>
      <c r="AO2486" s="29" t="s">
        <v>4442</v>
      </c>
      <c r="AR2486" s="29" t="str">
        <f t="shared" si="387"/>
        <v>0</v>
      </c>
      <c r="AS2486" s="29">
        <f t="shared" si="388"/>
        <v>0</v>
      </c>
      <c r="AT2486" s="29">
        <v>0</v>
      </c>
      <c r="AW2486" s="29" t="str">
        <f t="shared" si="390"/>
        <v/>
      </c>
      <c r="AX2486" s="29" t="str">
        <f t="shared" si="382"/>
        <v/>
      </c>
      <c r="AY2486" s="29" t="str">
        <f t="shared" si="389"/>
        <v>https://media.mediathek-tanz-theater.de/iiif/2/nvt_img-416-007-005.JP2</v>
      </c>
      <c r="AZ2486" s="29" t="str">
        <f t="shared" si="383"/>
        <v>image/jp2</v>
      </c>
      <c r="BA2486" s="29" t="str">
        <f t="shared" si="384"/>
        <v>presentation/iiif</v>
      </c>
      <c r="BB2486" s="29" t="str">
        <f t="shared" si="385"/>
        <v>https://media.mediathek-tanz-theater.de/iiif/2/nvt_img-416-007-005.JP2/full/100,/0/default.jpg</v>
      </c>
      <c r="BC2486" s="29" t="str">
        <f t="shared" si="381"/>
        <v>image/jpeg</v>
      </c>
      <c r="BD2486" s="29" t="str">
        <f t="shared" si="386"/>
        <v>presentation/thumbnail</v>
      </c>
    </row>
    <row r="2487" spans="1:56" ht="12.75" customHeight="1">
      <c r="A2487" s="29">
        <v>1</v>
      </c>
      <c r="B2487" s="29">
        <v>0</v>
      </c>
      <c r="C2487" t="s">
        <v>10832</v>
      </c>
      <c r="D2487" s="29" t="s">
        <v>10833</v>
      </c>
      <c r="E2487" s="29"/>
      <c r="F2487" s="29" t="s">
        <v>9630</v>
      </c>
      <c r="G2487" s="29"/>
      <c r="H2487" s="29"/>
      <c r="I2487" s="402" t="s">
        <v>4446</v>
      </c>
      <c r="J2487" s="406" t="s">
        <v>10817</v>
      </c>
      <c r="K2487" s="29"/>
      <c r="L2487" s="29"/>
      <c r="M2487" s="311"/>
      <c r="N2487" s="29" t="s">
        <v>1390</v>
      </c>
      <c r="O2487" s="29"/>
      <c r="P2487" s="25"/>
      <c r="Q2487" s="25"/>
      <c r="R2487" s="29" t="s">
        <v>10788</v>
      </c>
      <c r="S2487" s="29"/>
      <c r="T2487" s="29"/>
      <c r="U2487" t="s">
        <v>10828</v>
      </c>
      <c r="V2487" t="s">
        <v>3705</v>
      </c>
      <c r="W2487" s="29"/>
      <c r="X2487" s="349"/>
      <c r="Y2487" s="29"/>
      <c r="Z2487" s="29" t="s">
        <v>1218</v>
      </c>
      <c r="AA2487" s="29" t="s">
        <v>1170</v>
      </c>
      <c r="AB2487" s="29"/>
      <c r="AC2487" s="29"/>
      <c r="AD2487" s="29"/>
      <c r="AE2487" s="29" t="s">
        <v>2950</v>
      </c>
      <c r="AF2487"/>
      <c r="AG2487" s="38">
        <v>1</v>
      </c>
      <c r="AH2487" s="38" t="s">
        <v>4439</v>
      </c>
      <c r="AI2487" s="38" t="s">
        <v>4440</v>
      </c>
      <c r="AJ2487" s="38" t="s">
        <v>4799</v>
      </c>
      <c r="AK2487" s="38" t="s">
        <v>10834</v>
      </c>
      <c r="AL2487" s="301">
        <v>43628</v>
      </c>
      <c r="AM2487"/>
      <c r="AN2487" s="29" t="s">
        <v>4635</v>
      </c>
      <c r="AO2487" s="29" t="s">
        <v>4442</v>
      </c>
      <c r="AR2487" s="29" t="str">
        <f t="shared" si="387"/>
        <v>0</v>
      </c>
      <c r="AS2487" s="29">
        <f t="shared" si="388"/>
        <v>0</v>
      </c>
      <c r="AT2487" s="29">
        <v>0</v>
      </c>
      <c r="AW2487" s="29" t="str">
        <f t="shared" si="390"/>
        <v/>
      </c>
      <c r="AX2487" s="29" t="str">
        <f t="shared" si="382"/>
        <v/>
      </c>
      <c r="AY2487" s="29" t="str">
        <f t="shared" si="389"/>
        <v>https://media.mediathek-tanz-theater.de/iiif/2/nvt_img-416-007-006.JP2</v>
      </c>
      <c r="AZ2487" s="29" t="str">
        <f t="shared" si="383"/>
        <v>image/jp2</v>
      </c>
      <c r="BA2487" s="29" t="str">
        <f t="shared" si="384"/>
        <v>presentation/iiif</v>
      </c>
      <c r="BB2487" s="29" t="str">
        <f t="shared" si="385"/>
        <v>https://media.mediathek-tanz-theater.de/iiif/2/nvt_img-416-007-006.JP2/full/100,/0/default.jpg</v>
      </c>
      <c r="BC2487" s="29" t="str">
        <f t="shared" si="381"/>
        <v>image/jpeg</v>
      </c>
      <c r="BD2487" s="29" t="str">
        <f t="shared" si="386"/>
        <v>presentation/thumbnail</v>
      </c>
    </row>
    <row r="2488" spans="1:56" ht="12.75" customHeight="1">
      <c r="A2488" s="29">
        <v>1</v>
      </c>
      <c r="B2488" s="29">
        <v>0</v>
      </c>
      <c r="C2488" t="s">
        <v>10835</v>
      </c>
      <c r="D2488" s="29" t="s">
        <v>10836</v>
      </c>
      <c r="E2488" s="29"/>
      <c r="F2488" s="29" t="s">
        <v>9630</v>
      </c>
      <c r="G2488" s="29"/>
      <c r="H2488" s="29"/>
      <c r="I2488" s="402" t="s">
        <v>4438</v>
      </c>
      <c r="J2488" s="406" t="s">
        <v>10718</v>
      </c>
      <c r="K2488" s="29"/>
      <c r="L2488" s="29"/>
      <c r="M2488" s="311"/>
      <c r="N2488" s="29" t="s">
        <v>1390</v>
      </c>
      <c r="O2488" s="29"/>
      <c r="P2488" s="25"/>
      <c r="Q2488" s="25"/>
      <c r="R2488" s="29"/>
      <c r="S2488" s="29"/>
      <c r="T2488" s="29"/>
      <c r="U2488"/>
      <c r="V2488" t="s">
        <v>3705</v>
      </c>
      <c r="W2488" s="29"/>
      <c r="X2488" s="349"/>
      <c r="Y2488" s="29"/>
      <c r="Z2488" s="29" t="s">
        <v>1218</v>
      </c>
      <c r="AA2488" s="29" t="s">
        <v>1170</v>
      </c>
      <c r="AB2488" s="29"/>
      <c r="AC2488" s="29"/>
      <c r="AD2488" s="29"/>
      <c r="AE2488" s="29" t="s">
        <v>2950</v>
      </c>
      <c r="AF2488"/>
      <c r="AG2488" s="38">
        <v>1</v>
      </c>
      <c r="AH2488" s="38" t="s">
        <v>4439</v>
      </c>
      <c r="AI2488" s="38" t="s">
        <v>4440</v>
      </c>
      <c r="AJ2488" s="38" t="s">
        <v>9656</v>
      </c>
      <c r="AK2488"/>
      <c r="AL2488" s="301">
        <v>43628</v>
      </c>
      <c r="AM2488"/>
      <c r="AN2488"/>
      <c r="AO2488" s="29" t="s">
        <v>4442</v>
      </c>
      <c r="AR2488" s="29" t="str">
        <f t="shared" si="387"/>
        <v>1</v>
      </c>
      <c r="AS2488" s="29">
        <f t="shared" si="388"/>
        <v>0</v>
      </c>
      <c r="AT2488" s="29">
        <v>0</v>
      </c>
      <c r="AW2488" s="29" t="str">
        <f t="shared" si="390"/>
        <v/>
      </c>
      <c r="AX2488" s="29" t="str">
        <f t="shared" si="382"/>
        <v/>
      </c>
      <c r="AY2488" s="29" t="str">
        <f t="shared" si="389"/>
        <v>https://media.mediathek-tanz-theater.de/iiif/2/nvt_img-416-008.JP2</v>
      </c>
      <c r="AZ2488" s="29" t="str">
        <f t="shared" si="383"/>
        <v>image/jp2</v>
      </c>
      <c r="BA2488" s="29" t="str">
        <f t="shared" si="384"/>
        <v>presentation/iiif</v>
      </c>
      <c r="BB2488" s="29" t="str">
        <f t="shared" si="385"/>
        <v>https://media.mediathek-tanz-theater.de/iiif/2/nvt_img-416-008.JP2/full/100,/0/default.jpg</v>
      </c>
      <c r="BC2488" s="29" t="str">
        <f t="shared" si="381"/>
        <v>image/jpeg</v>
      </c>
      <c r="BD2488" s="29" t="str">
        <f t="shared" si="386"/>
        <v>presentation/thumbnail</v>
      </c>
    </row>
    <row r="2489" spans="1:56" ht="12.75" customHeight="1">
      <c r="A2489" s="29">
        <v>1</v>
      </c>
      <c r="B2489" s="29">
        <v>0</v>
      </c>
      <c r="C2489" t="s">
        <v>10837</v>
      </c>
      <c r="D2489" s="29" t="s">
        <v>10838</v>
      </c>
      <c r="E2489" s="29"/>
      <c r="F2489" s="29" t="s">
        <v>9630</v>
      </c>
      <c r="G2489" s="29"/>
      <c r="H2489" s="29"/>
      <c r="I2489" s="402" t="s">
        <v>4446</v>
      </c>
      <c r="J2489" s="406" t="s">
        <v>10835</v>
      </c>
      <c r="K2489" s="29"/>
      <c r="L2489" s="29"/>
      <c r="M2489" s="311"/>
      <c r="N2489" s="29" t="s">
        <v>1390</v>
      </c>
      <c r="O2489" s="29"/>
      <c r="P2489" s="25"/>
      <c r="Q2489" s="25"/>
      <c r="R2489" s="29" t="s">
        <v>10788</v>
      </c>
      <c r="S2489" s="29"/>
      <c r="T2489" s="29"/>
      <c r="U2489" t="s">
        <v>10804</v>
      </c>
      <c r="V2489" t="s">
        <v>3705</v>
      </c>
      <c r="W2489" s="29"/>
      <c r="X2489" s="349"/>
      <c r="Y2489" s="29"/>
      <c r="Z2489" s="29" t="s">
        <v>1218</v>
      </c>
      <c r="AA2489" s="29" t="s">
        <v>1170</v>
      </c>
      <c r="AB2489" s="29"/>
      <c r="AC2489" s="29"/>
      <c r="AD2489" s="29"/>
      <c r="AE2489" s="29" t="s">
        <v>2950</v>
      </c>
      <c r="AF2489"/>
      <c r="AG2489" s="38">
        <v>1</v>
      </c>
      <c r="AH2489" s="38" t="s">
        <v>4439</v>
      </c>
      <c r="AI2489" s="38" t="s">
        <v>4440</v>
      </c>
      <c r="AJ2489" s="38" t="s">
        <v>4799</v>
      </c>
      <c r="AK2489" s="38" t="s">
        <v>72</v>
      </c>
      <c r="AL2489" s="301">
        <v>43628</v>
      </c>
      <c r="AM2489"/>
      <c r="AN2489" s="29" t="s">
        <v>4635</v>
      </c>
      <c r="AO2489" s="29" t="s">
        <v>4442</v>
      </c>
      <c r="AR2489" s="29" t="str">
        <f t="shared" si="387"/>
        <v>0</v>
      </c>
      <c r="AS2489" s="29">
        <f t="shared" si="388"/>
        <v>0</v>
      </c>
      <c r="AT2489" s="29">
        <v>0</v>
      </c>
      <c r="AW2489" s="29" t="str">
        <f t="shared" si="390"/>
        <v/>
      </c>
      <c r="AX2489" s="29" t="str">
        <f t="shared" si="382"/>
        <v/>
      </c>
      <c r="AY2489" s="29" t="str">
        <f t="shared" si="389"/>
        <v>https://media.mediathek-tanz-theater.de/iiif/2/nvt_img-416-008-001.JP2</v>
      </c>
      <c r="AZ2489" s="29" t="str">
        <f t="shared" si="383"/>
        <v>image/jp2</v>
      </c>
      <c r="BA2489" s="29" t="str">
        <f t="shared" si="384"/>
        <v>presentation/iiif</v>
      </c>
      <c r="BB2489" s="29" t="str">
        <f t="shared" si="385"/>
        <v>https://media.mediathek-tanz-theater.de/iiif/2/nvt_img-416-008-001.JP2/full/100,/0/default.jpg</v>
      </c>
      <c r="BC2489" s="29" t="str">
        <f t="shared" si="381"/>
        <v>image/jpeg</v>
      </c>
      <c r="BD2489" s="29" t="str">
        <f t="shared" si="386"/>
        <v>presentation/thumbnail</v>
      </c>
    </row>
    <row r="2490" spans="1:56" ht="11.85" customHeight="1">
      <c r="A2490" s="29">
        <v>1</v>
      </c>
      <c r="B2490" s="29">
        <v>0</v>
      </c>
      <c r="C2490" t="s">
        <v>10839</v>
      </c>
      <c r="D2490" s="29" t="s">
        <v>10840</v>
      </c>
      <c r="E2490" s="29"/>
      <c r="F2490" s="29" t="s">
        <v>9630</v>
      </c>
      <c r="G2490" s="29"/>
      <c r="H2490" s="29"/>
      <c r="I2490" s="402" t="s">
        <v>4446</v>
      </c>
      <c r="J2490" s="406" t="s">
        <v>10835</v>
      </c>
      <c r="K2490" s="29"/>
      <c r="L2490" s="29"/>
      <c r="M2490" s="311"/>
      <c r="N2490" s="29" t="s">
        <v>1390</v>
      </c>
      <c r="O2490" s="29"/>
      <c r="P2490" s="25"/>
      <c r="Q2490" s="25"/>
      <c r="R2490" s="29" t="s">
        <v>10788</v>
      </c>
      <c r="S2490" s="29"/>
      <c r="T2490" s="29"/>
      <c r="U2490" t="s">
        <v>10804</v>
      </c>
      <c r="V2490" t="s">
        <v>3705</v>
      </c>
      <c r="W2490" s="29"/>
      <c r="X2490" s="349"/>
      <c r="Y2490" s="29"/>
      <c r="Z2490" s="29" t="s">
        <v>1218</v>
      </c>
      <c r="AA2490" s="29" t="s">
        <v>1170</v>
      </c>
      <c r="AB2490" s="29"/>
      <c r="AC2490" s="29"/>
      <c r="AD2490" s="29"/>
      <c r="AE2490" s="29" t="s">
        <v>2950</v>
      </c>
      <c r="AF2490"/>
      <c r="AG2490" s="38">
        <v>1</v>
      </c>
      <c r="AH2490" s="38" t="s">
        <v>4439</v>
      </c>
      <c r="AI2490" s="38" t="s">
        <v>4440</v>
      </c>
      <c r="AJ2490" s="38" t="s">
        <v>4799</v>
      </c>
      <c r="AK2490" s="38" t="s">
        <v>72</v>
      </c>
      <c r="AL2490" s="301">
        <v>43628</v>
      </c>
      <c r="AM2490"/>
      <c r="AN2490" s="29" t="s">
        <v>4635</v>
      </c>
      <c r="AO2490" s="29" t="s">
        <v>4442</v>
      </c>
      <c r="AR2490" s="29" t="str">
        <f t="shared" si="387"/>
        <v>0</v>
      </c>
      <c r="AS2490" s="29">
        <f t="shared" si="388"/>
        <v>0</v>
      </c>
      <c r="AT2490" s="29">
        <v>0</v>
      </c>
      <c r="AW2490" s="29" t="str">
        <f t="shared" si="390"/>
        <v/>
      </c>
      <c r="AX2490" s="29" t="str">
        <f t="shared" si="382"/>
        <v/>
      </c>
      <c r="AY2490" s="29" t="str">
        <f t="shared" si="389"/>
        <v>https://media.mediathek-tanz-theater.de/iiif/2/nvt_img-416-008-002.JP2</v>
      </c>
      <c r="AZ2490" s="29" t="str">
        <f t="shared" si="383"/>
        <v>image/jp2</v>
      </c>
      <c r="BA2490" s="29" t="str">
        <f t="shared" si="384"/>
        <v>presentation/iiif</v>
      </c>
      <c r="BB2490" s="29" t="str">
        <f t="shared" si="385"/>
        <v>https://media.mediathek-tanz-theater.de/iiif/2/nvt_img-416-008-002.JP2/full/100,/0/default.jpg</v>
      </c>
      <c r="BC2490" s="29" t="str">
        <f t="shared" si="381"/>
        <v>image/jpeg</v>
      </c>
      <c r="BD2490" s="29" t="str">
        <f t="shared" si="386"/>
        <v>presentation/thumbnail</v>
      </c>
    </row>
    <row r="2491" spans="1:56" ht="12.75" customHeight="1">
      <c r="A2491" s="29">
        <v>1</v>
      </c>
      <c r="B2491" s="29">
        <v>0</v>
      </c>
      <c r="C2491" t="s">
        <v>10841</v>
      </c>
      <c r="D2491" s="29" t="s">
        <v>10842</v>
      </c>
      <c r="E2491" s="29"/>
      <c r="F2491" s="29" t="s">
        <v>9630</v>
      </c>
      <c r="G2491" s="29"/>
      <c r="H2491" s="29"/>
      <c r="I2491" s="402" t="s">
        <v>4446</v>
      </c>
      <c r="J2491" s="406" t="s">
        <v>10835</v>
      </c>
      <c r="K2491" s="29"/>
      <c r="L2491" s="29"/>
      <c r="M2491" s="311"/>
      <c r="N2491" s="29" t="s">
        <v>1390</v>
      </c>
      <c r="O2491" s="29"/>
      <c r="P2491" s="25"/>
      <c r="Q2491" s="25"/>
      <c r="R2491" s="29" t="s">
        <v>10788</v>
      </c>
      <c r="S2491" s="29"/>
      <c r="T2491" s="29"/>
      <c r="U2491" t="s">
        <v>10804</v>
      </c>
      <c r="V2491" t="s">
        <v>3705</v>
      </c>
      <c r="W2491" s="29"/>
      <c r="X2491" s="349"/>
      <c r="Y2491" s="29"/>
      <c r="Z2491" s="29" t="s">
        <v>1218</v>
      </c>
      <c r="AA2491" s="29" t="s">
        <v>1170</v>
      </c>
      <c r="AB2491" s="29"/>
      <c r="AC2491" s="29"/>
      <c r="AD2491" s="29"/>
      <c r="AE2491" s="29" t="s">
        <v>2950</v>
      </c>
      <c r="AF2491"/>
      <c r="AG2491" s="38">
        <v>1</v>
      </c>
      <c r="AH2491" s="38" t="s">
        <v>4439</v>
      </c>
      <c r="AI2491" s="38" t="s">
        <v>4440</v>
      </c>
      <c r="AJ2491" s="38" t="s">
        <v>4799</v>
      </c>
      <c r="AK2491" s="38" t="s">
        <v>72</v>
      </c>
      <c r="AL2491" s="301">
        <v>43628</v>
      </c>
      <c r="AM2491"/>
      <c r="AN2491" s="29" t="s">
        <v>72</v>
      </c>
      <c r="AO2491" s="29" t="s">
        <v>4442</v>
      </c>
      <c r="AR2491" s="29" t="str">
        <f t="shared" si="387"/>
        <v>0</v>
      </c>
      <c r="AS2491" s="29">
        <f t="shared" si="388"/>
        <v>0</v>
      </c>
      <c r="AT2491" s="29">
        <v>0</v>
      </c>
      <c r="AW2491" s="29" t="str">
        <f t="shared" si="390"/>
        <v/>
      </c>
      <c r="AX2491" s="29" t="str">
        <f t="shared" si="382"/>
        <v/>
      </c>
      <c r="AY2491" s="29" t="str">
        <f t="shared" si="389"/>
        <v>https://media.mediathek-tanz-theater.de/iiif/2/nvt_img-416-008-003.JP2</v>
      </c>
      <c r="AZ2491" s="29" t="str">
        <f t="shared" si="383"/>
        <v>image/jp2</v>
      </c>
      <c r="BA2491" s="29" t="str">
        <f t="shared" si="384"/>
        <v>presentation/iiif</v>
      </c>
      <c r="BB2491" s="29" t="str">
        <f t="shared" si="385"/>
        <v>https://media.mediathek-tanz-theater.de/iiif/2/nvt_img-416-008-003.JP2/full/100,/0/default.jpg</v>
      </c>
      <c r="BC2491" s="29" t="str">
        <f t="shared" si="381"/>
        <v>image/jpeg</v>
      </c>
      <c r="BD2491" s="29" t="str">
        <f t="shared" si="386"/>
        <v>presentation/thumbnail</v>
      </c>
    </row>
    <row r="2492" spans="1:56" ht="12.75" customHeight="1">
      <c r="A2492" s="29">
        <v>1</v>
      </c>
      <c r="B2492" s="29">
        <v>0</v>
      </c>
      <c r="C2492" t="s">
        <v>10843</v>
      </c>
      <c r="D2492" s="29" t="s">
        <v>10844</v>
      </c>
      <c r="E2492" s="29"/>
      <c r="F2492" s="29" t="s">
        <v>9630</v>
      </c>
      <c r="G2492" s="29"/>
      <c r="H2492" s="29"/>
      <c r="I2492" s="402" t="s">
        <v>4446</v>
      </c>
      <c r="J2492" s="406" t="s">
        <v>10835</v>
      </c>
      <c r="K2492" s="29"/>
      <c r="L2492" s="29"/>
      <c r="M2492" s="311"/>
      <c r="N2492" s="29" t="s">
        <v>1390</v>
      </c>
      <c r="O2492" s="29"/>
      <c r="P2492" s="25"/>
      <c r="Q2492" s="25"/>
      <c r="R2492" s="29" t="s">
        <v>10788</v>
      </c>
      <c r="S2492" s="29"/>
      <c r="T2492" s="29"/>
      <c r="U2492" t="s">
        <v>10845</v>
      </c>
      <c r="V2492" t="s">
        <v>3705</v>
      </c>
      <c r="W2492" s="29"/>
      <c r="X2492" s="349"/>
      <c r="Y2492" s="29"/>
      <c r="Z2492" s="29" t="s">
        <v>1218</v>
      </c>
      <c r="AA2492" s="29" t="s">
        <v>1170</v>
      </c>
      <c r="AB2492" s="29"/>
      <c r="AC2492" s="29"/>
      <c r="AD2492" s="29"/>
      <c r="AE2492" s="29" t="s">
        <v>2950</v>
      </c>
      <c r="AF2492"/>
      <c r="AG2492" s="38">
        <v>1</v>
      </c>
      <c r="AH2492" s="38" t="s">
        <v>4439</v>
      </c>
      <c r="AI2492" s="38" t="s">
        <v>4440</v>
      </c>
      <c r="AJ2492" s="38" t="s">
        <v>4799</v>
      </c>
      <c r="AK2492" s="38" t="s">
        <v>72</v>
      </c>
      <c r="AL2492" s="301">
        <v>43628</v>
      </c>
      <c r="AM2492"/>
      <c r="AN2492" s="29" t="s">
        <v>4635</v>
      </c>
      <c r="AO2492" s="29" t="s">
        <v>4442</v>
      </c>
      <c r="AR2492" s="29" t="str">
        <f t="shared" si="387"/>
        <v>0</v>
      </c>
      <c r="AS2492" s="29">
        <f t="shared" si="388"/>
        <v>0</v>
      </c>
      <c r="AT2492" s="29">
        <v>0</v>
      </c>
      <c r="AW2492" s="29" t="str">
        <f t="shared" si="390"/>
        <v/>
      </c>
      <c r="AX2492" s="29" t="str">
        <f t="shared" si="382"/>
        <v/>
      </c>
      <c r="AY2492" s="29" t="str">
        <f t="shared" si="389"/>
        <v>https://media.mediathek-tanz-theater.de/iiif/2/nvt_img-416-008-004.JP2</v>
      </c>
      <c r="AZ2492" s="29" t="str">
        <f t="shared" si="383"/>
        <v>image/jp2</v>
      </c>
      <c r="BA2492" s="29" t="str">
        <f t="shared" si="384"/>
        <v>presentation/iiif</v>
      </c>
      <c r="BB2492" s="29" t="str">
        <f t="shared" si="385"/>
        <v>https://media.mediathek-tanz-theater.de/iiif/2/nvt_img-416-008-004.JP2/full/100,/0/default.jpg</v>
      </c>
      <c r="BC2492" s="29" t="str">
        <f t="shared" si="381"/>
        <v>image/jpeg</v>
      </c>
      <c r="BD2492" s="29" t="str">
        <f t="shared" si="386"/>
        <v>presentation/thumbnail</v>
      </c>
    </row>
    <row r="2493" spans="1:56" ht="12.75" customHeight="1">
      <c r="A2493" s="29">
        <v>1</v>
      </c>
      <c r="B2493" s="29">
        <v>0</v>
      </c>
      <c r="C2493" t="s">
        <v>10846</v>
      </c>
      <c r="D2493" s="29" t="s">
        <v>10847</v>
      </c>
      <c r="E2493" s="29"/>
      <c r="F2493" s="29" t="s">
        <v>9630</v>
      </c>
      <c r="G2493" s="29"/>
      <c r="H2493" s="29"/>
      <c r="I2493" s="402" t="s">
        <v>4446</v>
      </c>
      <c r="J2493" s="406" t="s">
        <v>10835</v>
      </c>
      <c r="K2493" s="29"/>
      <c r="L2493" s="29"/>
      <c r="M2493" s="311"/>
      <c r="N2493" s="29" t="s">
        <v>1390</v>
      </c>
      <c r="O2493" s="29"/>
      <c r="P2493" s="25"/>
      <c r="Q2493" s="25"/>
      <c r="R2493" s="29" t="s">
        <v>10788</v>
      </c>
      <c r="S2493" s="29"/>
      <c r="T2493" s="29"/>
      <c r="U2493" t="s">
        <v>10845</v>
      </c>
      <c r="V2493" t="s">
        <v>3705</v>
      </c>
      <c r="W2493" s="29"/>
      <c r="X2493" s="349"/>
      <c r="Y2493" s="29"/>
      <c r="Z2493" s="29" t="s">
        <v>1218</v>
      </c>
      <c r="AA2493" s="29" t="s">
        <v>1170</v>
      </c>
      <c r="AB2493" s="29"/>
      <c r="AC2493" s="29"/>
      <c r="AD2493" s="29"/>
      <c r="AE2493" s="29" t="s">
        <v>2950</v>
      </c>
      <c r="AF2493"/>
      <c r="AG2493" s="38">
        <v>1</v>
      </c>
      <c r="AH2493" s="38" t="s">
        <v>4439</v>
      </c>
      <c r="AI2493" s="38" t="s">
        <v>4440</v>
      </c>
      <c r="AJ2493" s="38" t="s">
        <v>4799</v>
      </c>
      <c r="AK2493" s="38" t="s">
        <v>72</v>
      </c>
      <c r="AL2493" s="301">
        <v>43628</v>
      </c>
      <c r="AM2493"/>
      <c r="AN2493" s="29" t="s">
        <v>4635</v>
      </c>
      <c r="AO2493" s="29" t="s">
        <v>4442</v>
      </c>
      <c r="AR2493" s="29" t="str">
        <f t="shared" si="387"/>
        <v>0</v>
      </c>
      <c r="AS2493" s="29">
        <f t="shared" si="388"/>
        <v>0</v>
      </c>
      <c r="AT2493" s="29">
        <v>0</v>
      </c>
      <c r="AW2493" s="29" t="str">
        <f t="shared" si="390"/>
        <v/>
      </c>
      <c r="AX2493" s="29" t="str">
        <f t="shared" si="382"/>
        <v/>
      </c>
      <c r="AY2493" s="29" t="str">
        <f t="shared" si="389"/>
        <v>https://media.mediathek-tanz-theater.de/iiif/2/nvt_img-416-008-005.JP2</v>
      </c>
      <c r="AZ2493" s="29" t="str">
        <f t="shared" si="383"/>
        <v>image/jp2</v>
      </c>
      <c r="BA2493" s="29" t="str">
        <f t="shared" si="384"/>
        <v>presentation/iiif</v>
      </c>
      <c r="BB2493" s="29" t="str">
        <f t="shared" si="385"/>
        <v>https://media.mediathek-tanz-theater.de/iiif/2/nvt_img-416-008-005.JP2/full/100,/0/default.jpg</v>
      </c>
      <c r="BC2493" s="29" t="str">
        <f t="shared" si="381"/>
        <v>image/jpeg</v>
      </c>
      <c r="BD2493" s="29" t="str">
        <f t="shared" si="386"/>
        <v>presentation/thumbnail</v>
      </c>
    </row>
    <row r="2494" spans="1:56" ht="12.75" customHeight="1">
      <c r="A2494" s="29">
        <v>1</v>
      </c>
      <c r="B2494" s="29">
        <v>0</v>
      </c>
      <c r="C2494" t="s">
        <v>10848</v>
      </c>
      <c r="D2494" s="29" t="s">
        <v>10849</v>
      </c>
      <c r="E2494" s="29"/>
      <c r="F2494" s="29" t="s">
        <v>9630</v>
      </c>
      <c r="G2494" s="29"/>
      <c r="H2494" s="29"/>
      <c r="I2494" s="402" t="s">
        <v>4446</v>
      </c>
      <c r="J2494" s="406" t="s">
        <v>10835</v>
      </c>
      <c r="K2494" s="29"/>
      <c r="L2494" s="29"/>
      <c r="M2494" s="311"/>
      <c r="N2494" s="29" t="s">
        <v>1390</v>
      </c>
      <c r="O2494" s="29"/>
      <c r="P2494" s="25"/>
      <c r="Q2494" s="25"/>
      <c r="R2494" s="29" t="s">
        <v>10788</v>
      </c>
      <c r="S2494" s="29"/>
      <c r="T2494" s="29"/>
      <c r="U2494" t="s">
        <v>10845</v>
      </c>
      <c r="V2494" t="s">
        <v>3705</v>
      </c>
      <c r="W2494" s="29"/>
      <c r="X2494" s="349"/>
      <c r="Y2494" s="29"/>
      <c r="Z2494" s="29" t="s">
        <v>1218</v>
      </c>
      <c r="AA2494" s="29" t="s">
        <v>1170</v>
      </c>
      <c r="AB2494" s="29"/>
      <c r="AC2494" s="29"/>
      <c r="AD2494" s="29"/>
      <c r="AE2494" s="29" t="s">
        <v>2950</v>
      </c>
      <c r="AF2494"/>
      <c r="AG2494" s="38">
        <v>1</v>
      </c>
      <c r="AH2494" s="38" t="s">
        <v>4439</v>
      </c>
      <c r="AI2494" s="38" t="s">
        <v>4440</v>
      </c>
      <c r="AJ2494" s="38" t="s">
        <v>4799</v>
      </c>
      <c r="AK2494" s="38" t="s">
        <v>10850</v>
      </c>
      <c r="AL2494" s="301">
        <v>43628</v>
      </c>
      <c r="AM2494"/>
      <c r="AN2494" s="29" t="s">
        <v>72</v>
      </c>
      <c r="AO2494" s="29" t="s">
        <v>4442</v>
      </c>
      <c r="AR2494" s="29" t="str">
        <f t="shared" si="387"/>
        <v>0</v>
      </c>
      <c r="AS2494" s="29">
        <f t="shared" si="388"/>
        <v>0</v>
      </c>
      <c r="AT2494" s="29">
        <v>0</v>
      </c>
      <c r="AW2494" s="29" t="str">
        <f t="shared" si="390"/>
        <v/>
      </c>
      <c r="AX2494" s="29" t="str">
        <f t="shared" si="382"/>
        <v/>
      </c>
      <c r="AY2494" s="29" t="str">
        <f t="shared" si="389"/>
        <v>https://media.mediathek-tanz-theater.de/iiif/2/nvt_img-416-008-006.JP2</v>
      </c>
      <c r="AZ2494" s="29" t="str">
        <f t="shared" si="383"/>
        <v>image/jp2</v>
      </c>
      <c r="BA2494" s="29" t="str">
        <f t="shared" si="384"/>
        <v>presentation/iiif</v>
      </c>
      <c r="BB2494" s="29" t="str">
        <f t="shared" si="385"/>
        <v>https://media.mediathek-tanz-theater.de/iiif/2/nvt_img-416-008-006.JP2/full/100,/0/default.jpg</v>
      </c>
      <c r="BC2494" s="29" t="str">
        <f t="shared" si="381"/>
        <v>image/jpeg</v>
      </c>
      <c r="BD2494" s="29" t="str">
        <f t="shared" si="386"/>
        <v>presentation/thumbnail</v>
      </c>
    </row>
    <row r="2495" spans="1:56" ht="12.75" customHeight="1">
      <c r="A2495" s="29">
        <v>1</v>
      </c>
      <c r="B2495" s="29">
        <v>0</v>
      </c>
      <c r="C2495" t="s">
        <v>10851</v>
      </c>
      <c r="D2495" s="29" t="s">
        <v>10852</v>
      </c>
      <c r="E2495" s="29"/>
      <c r="F2495" s="29" t="s">
        <v>9630</v>
      </c>
      <c r="G2495" s="29"/>
      <c r="H2495" s="29"/>
      <c r="I2495" s="402" t="s">
        <v>4438</v>
      </c>
      <c r="J2495" s="406" t="s">
        <v>10718</v>
      </c>
      <c r="K2495" s="29"/>
      <c r="L2495" s="29"/>
      <c r="M2495" s="311"/>
      <c r="N2495" s="29" t="s">
        <v>1390</v>
      </c>
      <c r="O2495" s="29"/>
      <c r="P2495" s="25"/>
      <c r="Q2495" s="25"/>
      <c r="R2495" s="29"/>
      <c r="S2495" s="29"/>
      <c r="T2495" s="29"/>
      <c r="U2495"/>
      <c r="V2495" t="s">
        <v>3705</v>
      </c>
      <c r="W2495" s="29"/>
      <c r="X2495" s="349"/>
      <c r="Y2495" s="29"/>
      <c r="Z2495" s="29" t="s">
        <v>1218</v>
      </c>
      <c r="AA2495" s="29" t="s">
        <v>1170</v>
      </c>
      <c r="AB2495" s="29"/>
      <c r="AC2495" s="29"/>
      <c r="AD2495" s="29"/>
      <c r="AE2495" s="29" t="s">
        <v>2950</v>
      </c>
      <c r="AF2495"/>
      <c r="AG2495" s="38">
        <v>1</v>
      </c>
      <c r="AH2495" s="38" t="s">
        <v>4439</v>
      </c>
      <c r="AI2495" s="38" t="s">
        <v>4440</v>
      </c>
      <c r="AJ2495" s="38" t="s">
        <v>9751</v>
      </c>
      <c r="AK2495"/>
      <c r="AL2495" s="301">
        <v>43628</v>
      </c>
      <c r="AM2495"/>
      <c r="AN2495"/>
      <c r="AO2495" s="29" t="s">
        <v>4442</v>
      </c>
      <c r="AR2495" s="29" t="str">
        <f t="shared" si="387"/>
        <v>1</v>
      </c>
      <c r="AS2495" s="29">
        <f t="shared" si="388"/>
        <v>0</v>
      </c>
      <c r="AT2495" s="29">
        <v>0</v>
      </c>
      <c r="AW2495" s="29" t="str">
        <f t="shared" si="390"/>
        <v/>
      </c>
      <c r="AX2495" s="29" t="str">
        <f t="shared" si="382"/>
        <v/>
      </c>
      <c r="AY2495" s="29" t="str">
        <f t="shared" si="389"/>
        <v>https://media.mediathek-tanz-theater.de/iiif/2/nvt_img-416-009.JP2</v>
      </c>
      <c r="AZ2495" s="29" t="str">
        <f t="shared" si="383"/>
        <v>image/jp2</v>
      </c>
      <c r="BA2495" s="29" t="str">
        <f t="shared" si="384"/>
        <v>presentation/iiif</v>
      </c>
      <c r="BB2495" s="29" t="str">
        <f t="shared" si="385"/>
        <v>https://media.mediathek-tanz-theater.de/iiif/2/nvt_img-416-009.JP2/full/100,/0/default.jpg</v>
      </c>
      <c r="BC2495" s="29" t="str">
        <f t="shared" si="381"/>
        <v>image/jpeg</v>
      </c>
      <c r="BD2495" s="29" t="str">
        <f t="shared" si="386"/>
        <v>presentation/thumbnail</v>
      </c>
    </row>
    <row r="2496" spans="1:56" ht="12.75" customHeight="1">
      <c r="A2496" s="29">
        <v>1</v>
      </c>
      <c r="B2496" s="29">
        <v>0</v>
      </c>
      <c r="C2496" t="s">
        <v>10853</v>
      </c>
      <c r="D2496" s="29" t="s">
        <v>10854</v>
      </c>
      <c r="E2496" s="29"/>
      <c r="F2496" s="29" t="s">
        <v>9630</v>
      </c>
      <c r="G2496" s="29"/>
      <c r="H2496" s="29"/>
      <c r="I2496" s="402" t="s">
        <v>4446</v>
      </c>
      <c r="J2496" s="406" t="s">
        <v>10851</v>
      </c>
      <c r="K2496" s="29"/>
      <c r="L2496" s="29"/>
      <c r="M2496" s="311"/>
      <c r="N2496" s="29" t="s">
        <v>1390</v>
      </c>
      <c r="O2496" s="29"/>
      <c r="P2496" s="25"/>
      <c r="Q2496" s="25"/>
      <c r="R2496" s="29" t="s">
        <v>10788</v>
      </c>
      <c r="S2496" s="29"/>
      <c r="T2496" s="29"/>
      <c r="U2496" t="s">
        <v>10845</v>
      </c>
      <c r="V2496" t="s">
        <v>3705</v>
      </c>
      <c r="W2496" s="29"/>
      <c r="X2496" s="349"/>
      <c r="Y2496" s="29"/>
      <c r="Z2496" s="29" t="s">
        <v>1218</v>
      </c>
      <c r="AA2496" s="29" t="s">
        <v>1170</v>
      </c>
      <c r="AB2496" s="29"/>
      <c r="AC2496" s="29"/>
      <c r="AD2496" s="29"/>
      <c r="AE2496" s="29" t="s">
        <v>2950</v>
      </c>
      <c r="AF2496"/>
      <c r="AG2496" s="38">
        <v>1</v>
      </c>
      <c r="AH2496" s="38" t="s">
        <v>4439</v>
      </c>
      <c r="AI2496" s="38" t="s">
        <v>4440</v>
      </c>
      <c r="AJ2496" s="38" t="s">
        <v>4799</v>
      </c>
      <c r="AK2496" s="38" t="s">
        <v>72</v>
      </c>
      <c r="AL2496" s="301">
        <v>43628</v>
      </c>
      <c r="AM2496"/>
      <c r="AN2496" s="29" t="s">
        <v>72</v>
      </c>
      <c r="AO2496" s="29" t="s">
        <v>4442</v>
      </c>
      <c r="AR2496" s="29" t="str">
        <f t="shared" si="387"/>
        <v>0</v>
      </c>
      <c r="AS2496" s="29">
        <f t="shared" si="388"/>
        <v>0</v>
      </c>
      <c r="AT2496" s="29">
        <v>0</v>
      </c>
      <c r="AW2496" s="29" t="str">
        <f t="shared" si="390"/>
        <v/>
      </c>
      <c r="AX2496" s="29" t="str">
        <f t="shared" si="382"/>
        <v/>
      </c>
      <c r="AY2496" s="29" t="str">
        <f t="shared" si="389"/>
        <v>https://media.mediathek-tanz-theater.de/iiif/2/nvt_img-416-009-001.JP2</v>
      </c>
      <c r="AZ2496" s="29" t="str">
        <f t="shared" si="383"/>
        <v>image/jp2</v>
      </c>
      <c r="BA2496" s="29" t="str">
        <f t="shared" si="384"/>
        <v>presentation/iiif</v>
      </c>
      <c r="BB2496" s="29" t="str">
        <f t="shared" si="385"/>
        <v>https://media.mediathek-tanz-theater.de/iiif/2/nvt_img-416-009-001.JP2/full/100,/0/default.jpg</v>
      </c>
      <c r="BC2496" s="29" t="str">
        <f t="shared" si="381"/>
        <v>image/jpeg</v>
      </c>
      <c r="BD2496" s="29" t="str">
        <f t="shared" si="386"/>
        <v>presentation/thumbnail</v>
      </c>
    </row>
    <row r="2497" spans="1:56" ht="12.75" customHeight="1">
      <c r="A2497" s="29">
        <v>1</v>
      </c>
      <c r="B2497" s="29">
        <v>0</v>
      </c>
      <c r="C2497" t="s">
        <v>10855</v>
      </c>
      <c r="D2497" s="29" t="s">
        <v>10856</v>
      </c>
      <c r="E2497" s="29"/>
      <c r="F2497" s="29" t="s">
        <v>9630</v>
      </c>
      <c r="G2497" s="29"/>
      <c r="H2497" s="29"/>
      <c r="I2497" s="402" t="s">
        <v>4446</v>
      </c>
      <c r="J2497" s="406" t="s">
        <v>10851</v>
      </c>
      <c r="K2497" s="29"/>
      <c r="L2497" s="29"/>
      <c r="M2497" s="311"/>
      <c r="N2497" s="29" t="s">
        <v>1390</v>
      </c>
      <c r="O2497" s="29"/>
      <c r="P2497" s="25"/>
      <c r="Q2497" s="25"/>
      <c r="R2497" s="29" t="s">
        <v>10788</v>
      </c>
      <c r="S2497" s="29"/>
      <c r="T2497" s="29"/>
      <c r="U2497" t="s">
        <v>10845</v>
      </c>
      <c r="V2497" t="s">
        <v>3705</v>
      </c>
      <c r="W2497" s="29"/>
      <c r="X2497" s="349"/>
      <c r="Y2497" s="29"/>
      <c r="Z2497" s="29" t="s">
        <v>1218</v>
      </c>
      <c r="AA2497" s="29" t="s">
        <v>1170</v>
      </c>
      <c r="AB2497" s="29"/>
      <c r="AC2497" s="29"/>
      <c r="AD2497" s="29"/>
      <c r="AE2497" s="29" t="s">
        <v>2950</v>
      </c>
      <c r="AF2497"/>
      <c r="AG2497" s="38">
        <v>1</v>
      </c>
      <c r="AH2497" s="38" t="s">
        <v>4439</v>
      </c>
      <c r="AI2497" s="38" t="s">
        <v>4440</v>
      </c>
      <c r="AJ2497" s="38" t="s">
        <v>4799</v>
      </c>
      <c r="AK2497" s="38" t="s">
        <v>72</v>
      </c>
      <c r="AL2497" s="301">
        <v>43628</v>
      </c>
      <c r="AM2497"/>
      <c r="AN2497" s="29" t="s">
        <v>4635</v>
      </c>
      <c r="AO2497" s="29" t="s">
        <v>4442</v>
      </c>
      <c r="AR2497" s="29" t="str">
        <f t="shared" si="387"/>
        <v>0</v>
      </c>
      <c r="AS2497" s="29">
        <f t="shared" si="388"/>
        <v>0</v>
      </c>
      <c r="AT2497" s="29">
        <v>0</v>
      </c>
      <c r="AW2497" s="29" t="str">
        <f t="shared" si="390"/>
        <v/>
      </c>
      <c r="AX2497" s="29" t="str">
        <f t="shared" si="382"/>
        <v/>
      </c>
      <c r="AY2497" s="29" t="str">
        <f t="shared" si="389"/>
        <v>https://media.mediathek-tanz-theater.de/iiif/2/nvt_img-416-009-002.JP2</v>
      </c>
      <c r="AZ2497" s="29" t="str">
        <f t="shared" si="383"/>
        <v>image/jp2</v>
      </c>
      <c r="BA2497" s="29" t="str">
        <f t="shared" si="384"/>
        <v>presentation/iiif</v>
      </c>
      <c r="BB2497" s="29" t="str">
        <f t="shared" si="385"/>
        <v>https://media.mediathek-tanz-theater.de/iiif/2/nvt_img-416-009-002.JP2/full/100,/0/default.jpg</v>
      </c>
      <c r="BC2497" s="29" t="str">
        <f t="shared" si="381"/>
        <v>image/jpeg</v>
      </c>
      <c r="BD2497" s="29" t="str">
        <f t="shared" si="386"/>
        <v>presentation/thumbnail</v>
      </c>
    </row>
    <row r="2498" spans="1:56" ht="12.75" customHeight="1">
      <c r="A2498" s="29">
        <v>1</v>
      </c>
      <c r="B2498" s="29">
        <v>0</v>
      </c>
      <c r="C2498" t="s">
        <v>10857</v>
      </c>
      <c r="D2498" s="29" t="s">
        <v>10858</v>
      </c>
      <c r="E2498" s="29"/>
      <c r="F2498" s="29" t="s">
        <v>9630</v>
      </c>
      <c r="G2498" s="29"/>
      <c r="H2498" s="29"/>
      <c r="I2498" s="402" t="s">
        <v>4446</v>
      </c>
      <c r="J2498" s="406" t="s">
        <v>10851</v>
      </c>
      <c r="K2498" s="29"/>
      <c r="L2498" s="29"/>
      <c r="M2498" s="311"/>
      <c r="N2498" s="29" t="s">
        <v>1390</v>
      </c>
      <c r="O2498" s="29"/>
      <c r="P2498" s="25"/>
      <c r="Q2498" s="25"/>
      <c r="R2498" s="29" t="s">
        <v>10788</v>
      </c>
      <c r="S2498" s="29"/>
      <c r="T2498" s="29"/>
      <c r="U2498" t="s">
        <v>10804</v>
      </c>
      <c r="V2498" t="s">
        <v>3705</v>
      </c>
      <c r="W2498" s="29"/>
      <c r="X2498" s="349"/>
      <c r="Y2498" s="29"/>
      <c r="Z2498" s="29" t="s">
        <v>1218</v>
      </c>
      <c r="AA2498" s="29" t="s">
        <v>1170</v>
      </c>
      <c r="AB2498" s="29"/>
      <c r="AC2498" s="29"/>
      <c r="AD2498" s="29"/>
      <c r="AE2498" s="29" t="s">
        <v>2950</v>
      </c>
      <c r="AF2498"/>
      <c r="AG2498" s="38">
        <v>1</v>
      </c>
      <c r="AH2498" s="38" t="s">
        <v>4439</v>
      </c>
      <c r="AI2498" s="38" t="s">
        <v>4440</v>
      </c>
      <c r="AJ2498" s="38" t="s">
        <v>4799</v>
      </c>
      <c r="AK2498" s="38" t="s">
        <v>72</v>
      </c>
      <c r="AL2498" s="301">
        <v>43628</v>
      </c>
      <c r="AM2498"/>
      <c r="AN2498" s="29" t="s">
        <v>4635</v>
      </c>
      <c r="AO2498" s="29" t="s">
        <v>4442</v>
      </c>
      <c r="AR2498" s="29" t="str">
        <f t="shared" si="387"/>
        <v>0</v>
      </c>
      <c r="AS2498" s="29">
        <f t="shared" si="388"/>
        <v>0</v>
      </c>
      <c r="AT2498" s="29">
        <v>0</v>
      </c>
      <c r="AW2498" s="29" t="str">
        <f t="shared" si="390"/>
        <v/>
      </c>
      <c r="AX2498" s="29" t="str">
        <f t="shared" si="382"/>
        <v/>
      </c>
      <c r="AY2498" s="29" t="str">
        <f t="shared" si="389"/>
        <v>https://media.mediathek-tanz-theater.de/iiif/2/nvt_img-416-009-003.JP2</v>
      </c>
      <c r="AZ2498" s="29" t="str">
        <f t="shared" si="383"/>
        <v>image/jp2</v>
      </c>
      <c r="BA2498" s="29" t="str">
        <f t="shared" si="384"/>
        <v>presentation/iiif</v>
      </c>
      <c r="BB2498" s="29" t="str">
        <f t="shared" si="385"/>
        <v>https://media.mediathek-tanz-theater.de/iiif/2/nvt_img-416-009-003.JP2/full/100,/0/default.jpg</v>
      </c>
      <c r="BC2498" s="29" t="str">
        <f t="shared" si="381"/>
        <v>image/jpeg</v>
      </c>
      <c r="BD2498" s="29" t="str">
        <f t="shared" si="386"/>
        <v>presentation/thumbnail</v>
      </c>
    </row>
    <row r="2499" spans="1:56" ht="12.75" customHeight="1">
      <c r="A2499" s="29">
        <v>1</v>
      </c>
      <c r="B2499" s="29">
        <v>0</v>
      </c>
      <c r="C2499" t="s">
        <v>10859</v>
      </c>
      <c r="D2499" s="29" t="s">
        <v>10860</v>
      </c>
      <c r="E2499" s="29"/>
      <c r="F2499" s="29" t="s">
        <v>9630</v>
      </c>
      <c r="G2499" s="29"/>
      <c r="H2499" s="29"/>
      <c r="I2499" s="402" t="s">
        <v>4446</v>
      </c>
      <c r="J2499" s="406" t="s">
        <v>10851</v>
      </c>
      <c r="K2499" s="29"/>
      <c r="L2499" s="29"/>
      <c r="M2499" s="311"/>
      <c r="N2499" s="29" t="s">
        <v>1390</v>
      </c>
      <c r="O2499" s="29"/>
      <c r="P2499" s="25"/>
      <c r="Q2499" s="25"/>
      <c r="R2499" s="29" t="s">
        <v>10788</v>
      </c>
      <c r="S2499" s="29"/>
      <c r="T2499" s="29"/>
      <c r="U2499" t="s">
        <v>10804</v>
      </c>
      <c r="V2499" t="s">
        <v>3705</v>
      </c>
      <c r="W2499" s="29"/>
      <c r="X2499" s="349"/>
      <c r="Y2499" s="29"/>
      <c r="Z2499" s="29" t="s">
        <v>1218</v>
      </c>
      <c r="AA2499" s="29" t="s">
        <v>1170</v>
      </c>
      <c r="AB2499" s="29"/>
      <c r="AC2499" s="29"/>
      <c r="AD2499" s="29"/>
      <c r="AE2499" s="29" t="s">
        <v>2950</v>
      </c>
      <c r="AF2499"/>
      <c r="AG2499" s="38">
        <v>1</v>
      </c>
      <c r="AH2499" s="38" t="s">
        <v>4439</v>
      </c>
      <c r="AI2499" s="38" t="s">
        <v>4440</v>
      </c>
      <c r="AJ2499" s="38" t="s">
        <v>4799</v>
      </c>
      <c r="AK2499" s="38" t="s">
        <v>72</v>
      </c>
      <c r="AL2499" s="301">
        <v>43628</v>
      </c>
      <c r="AM2499"/>
      <c r="AN2499" s="29" t="s">
        <v>4635</v>
      </c>
      <c r="AO2499" s="29" t="s">
        <v>4442</v>
      </c>
      <c r="AR2499" s="29" t="str">
        <f t="shared" si="387"/>
        <v>0</v>
      </c>
      <c r="AS2499" s="29">
        <f t="shared" si="388"/>
        <v>0</v>
      </c>
      <c r="AT2499" s="29">
        <v>0</v>
      </c>
      <c r="AW2499" s="29" t="str">
        <f t="shared" si="390"/>
        <v/>
      </c>
      <c r="AX2499" s="29" t="str">
        <f t="shared" si="382"/>
        <v/>
      </c>
      <c r="AY2499" s="29" t="str">
        <f t="shared" si="389"/>
        <v>https://media.mediathek-tanz-theater.de/iiif/2/nvt_img-416-009-004.JP2</v>
      </c>
      <c r="AZ2499" s="29" t="str">
        <f t="shared" si="383"/>
        <v>image/jp2</v>
      </c>
      <c r="BA2499" s="29" t="str">
        <f t="shared" si="384"/>
        <v>presentation/iiif</v>
      </c>
      <c r="BB2499" s="29" t="str">
        <f t="shared" si="385"/>
        <v>https://media.mediathek-tanz-theater.de/iiif/2/nvt_img-416-009-004.JP2/full/100,/0/default.jpg</v>
      </c>
      <c r="BC2499" s="29" t="str">
        <f t="shared" si="381"/>
        <v>image/jpeg</v>
      </c>
      <c r="BD2499" s="29" t="str">
        <f t="shared" si="386"/>
        <v>presentation/thumbnail</v>
      </c>
    </row>
    <row r="2500" spans="1:56" ht="12.75" customHeight="1">
      <c r="A2500" s="29">
        <v>1</v>
      </c>
      <c r="B2500" s="29">
        <v>0</v>
      </c>
      <c r="C2500" t="s">
        <v>10861</v>
      </c>
      <c r="D2500" s="29" t="s">
        <v>10862</v>
      </c>
      <c r="E2500" s="29"/>
      <c r="F2500" s="29" t="s">
        <v>9630</v>
      </c>
      <c r="G2500" s="29"/>
      <c r="H2500" s="29"/>
      <c r="I2500" s="402" t="s">
        <v>4446</v>
      </c>
      <c r="J2500" s="406" t="s">
        <v>10851</v>
      </c>
      <c r="K2500" s="29"/>
      <c r="L2500" s="29"/>
      <c r="M2500" s="311"/>
      <c r="N2500" s="29" t="s">
        <v>1390</v>
      </c>
      <c r="O2500" s="29"/>
      <c r="P2500" s="25"/>
      <c r="Q2500" s="25"/>
      <c r="R2500" s="29" t="s">
        <v>10788</v>
      </c>
      <c r="S2500" s="29"/>
      <c r="T2500" s="29"/>
      <c r="U2500" t="s">
        <v>10804</v>
      </c>
      <c r="V2500" t="s">
        <v>3705</v>
      </c>
      <c r="W2500" s="29"/>
      <c r="X2500" s="349"/>
      <c r="Y2500" s="29"/>
      <c r="Z2500" s="29" t="s">
        <v>1218</v>
      </c>
      <c r="AA2500" s="29" t="s">
        <v>1170</v>
      </c>
      <c r="AB2500" s="29"/>
      <c r="AC2500" s="29"/>
      <c r="AD2500" s="29"/>
      <c r="AE2500" s="29" t="s">
        <v>2950</v>
      </c>
      <c r="AF2500"/>
      <c r="AG2500" s="38">
        <v>1</v>
      </c>
      <c r="AH2500" s="38" t="s">
        <v>4439</v>
      </c>
      <c r="AI2500" s="38" t="s">
        <v>4440</v>
      </c>
      <c r="AJ2500" s="38" t="s">
        <v>4799</v>
      </c>
      <c r="AK2500" s="38" t="s">
        <v>72</v>
      </c>
      <c r="AL2500" s="301">
        <v>43628</v>
      </c>
      <c r="AM2500"/>
      <c r="AN2500" s="29" t="s">
        <v>4635</v>
      </c>
      <c r="AO2500" s="29" t="s">
        <v>4442</v>
      </c>
      <c r="AR2500" s="29" t="str">
        <f t="shared" si="387"/>
        <v>0</v>
      </c>
      <c r="AS2500" s="29">
        <f t="shared" si="388"/>
        <v>0</v>
      </c>
      <c r="AT2500" s="29">
        <v>0</v>
      </c>
      <c r="AW2500" s="29" t="str">
        <f t="shared" si="390"/>
        <v/>
      </c>
      <c r="AX2500" s="29" t="str">
        <f t="shared" si="382"/>
        <v/>
      </c>
      <c r="AY2500" s="29" t="str">
        <f t="shared" si="389"/>
        <v>https://media.mediathek-tanz-theater.de/iiif/2/nvt_img-416-009-005.JP2</v>
      </c>
      <c r="AZ2500" s="29" t="str">
        <f t="shared" si="383"/>
        <v>image/jp2</v>
      </c>
      <c r="BA2500" s="29" t="str">
        <f t="shared" si="384"/>
        <v>presentation/iiif</v>
      </c>
      <c r="BB2500" s="29" t="str">
        <f t="shared" si="385"/>
        <v>https://media.mediathek-tanz-theater.de/iiif/2/nvt_img-416-009-005.JP2/full/100,/0/default.jpg</v>
      </c>
      <c r="BC2500" s="29" t="str">
        <f t="shared" si="381"/>
        <v>image/jpeg</v>
      </c>
      <c r="BD2500" s="29" t="str">
        <f t="shared" si="386"/>
        <v>presentation/thumbnail</v>
      </c>
    </row>
    <row r="2501" spans="1:56" ht="12.75" customHeight="1">
      <c r="A2501" s="29">
        <v>1</v>
      </c>
      <c r="B2501" s="29">
        <v>0</v>
      </c>
      <c r="C2501" t="s">
        <v>10863</v>
      </c>
      <c r="D2501" s="29" t="s">
        <v>10864</v>
      </c>
      <c r="E2501" s="29"/>
      <c r="F2501" s="29" t="s">
        <v>9630</v>
      </c>
      <c r="G2501" s="29"/>
      <c r="H2501" s="29" t="s">
        <v>4841</v>
      </c>
      <c r="I2501" s="402" t="s">
        <v>4446</v>
      </c>
      <c r="J2501" s="406" t="s">
        <v>10851</v>
      </c>
      <c r="K2501" s="29"/>
      <c r="L2501" s="29"/>
      <c r="M2501" s="311"/>
      <c r="N2501" s="29" t="s">
        <v>1390</v>
      </c>
      <c r="O2501" s="29"/>
      <c r="P2501" s="25"/>
      <c r="Q2501" s="25"/>
      <c r="R2501" s="29" t="s">
        <v>10788</v>
      </c>
      <c r="S2501" s="29"/>
      <c r="T2501" s="29"/>
      <c r="U2501" t="s">
        <v>10804</v>
      </c>
      <c r="V2501" t="s">
        <v>3705</v>
      </c>
      <c r="W2501" s="29"/>
      <c r="X2501" s="349"/>
      <c r="Y2501" s="29"/>
      <c r="Z2501" s="29" t="s">
        <v>1218</v>
      </c>
      <c r="AA2501" s="29" t="s">
        <v>1170</v>
      </c>
      <c r="AB2501" s="29"/>
      <c r="AC2501" s="29"/>
      <c r="AD2501" s="29"/>
      <c r="AE2501" s="29" t="s">
        <v>2950</v>
      </c>
      <c r="AF2501"/>
      <c r="AG2501" s="38">
        <v>1</v>
      </c>
      <c r="AH2501" s="38" t="s">
        <v>4439</v>
      </c>
      <c r="AI2501" s="38" t="s">
        <v>4440</v>
      </c>
      <c r="AJ2501" s="38" t="s">
        <v>4799</v>
      </c>
      <c r="AK2501" s="38" t="s">
        <v>72</v>
      </c>
      <c r="AL2501" s="301">
        <v>43628</v>
      </c>
      <c r="AM2501"/>
      <c r="AN2501" s="29" t="s">
        <v>72</v>
      </c>
      <c r="AO2501" s="29" t="s">
        <v>4442</v>
      </c>
      <c r="AR2501" s="29" t="str">
        <f t="shared" si="387"/>
        <v>0</v>
      </c>
      <c r="AS2501" s="29">
        <f t="shared" si="388"/>
        <v>0</v>
      </c>
      <c r="AT2501" s="29">
        <v>0</v>
      </c>
      <c r="AW2501" s="29" t="str">
        <f t="shared" si="390"/>
        <v/>
      </c>
      <c r="AX2501" s="29" t="str">
        <f t="shared" si="382"/>
        <v/>
      </c>
      <c r="AY2501" s="29" t="str">
        <f t="shared" si="389"/>
        <v>https://media.mediathek-tanz-theater.de/iiif/2/nvt_img-416-009-006.JP2</v>
      </c>
      <c r="AZ2501" s="29" t="str">
        <f t="shared" si="383"/>
        <v>image/jp2</v>
      </c>
      <c r="BA2501" s="29" t="str">
        <f t="shared" si="384"/>
        <v>presentation/iiif</v>
      </c>
      <c r="BB2501" s="29" t="str">
        <f t="shared" si="385"/>
        <v>https://media.mediathek-tanz-theater.de/iiif/2/nvt_img-416-009-006.JP2/full/100,/0/default.jpg</v>
      </c>
      <c r="BC2501" s="29" t="str">
        <f t="shared" ref="BC2501:BC2564" si="391">IF(NOT(BB2501=""),"image/jpeg","")</f>
        <v>image/jpeg</v>
      </c>
      <c r="BD2501" s="29" t="str">
        <f t="shared" si="386"/>
        <v>presentation/thumbnail</v>
      </c>
    </row>
    <row r="2502" spans="1:56" ht="12.75" customHeight="1">
      <c r="A2502" s="29">
        <v>0</v>
      </c>
      <c r="B2502" s="29">
        <v>0</v>
      </c>
      <c r="C2502" t="s">
        <v>10865</v>
      </c>
      <c r="D2502"/>
      <c r="E2502" s="29"/>
      <c r="F2502" s="29" t="s">
        <v>9630</v>
      </c>
      <c r="G2502" s="29"/>
      <c r="H2502" s="29"/>
      <c r="I2502" s="402" t="s">
        <v>4431</v>
      </c>
      <c r="J2502" s="406"/>
      <c r="K2502" s="29"/>
      <c r="L2502" s="29"/>
      <c r="M2502" s="311"/>
      <c r="N2502" s="29"/>
      <c r="O2502" s="29"/>
      <c r="P2502" s="25"/>
      <c r="Q2502" s="25"/>
      <c r="R2502" s="29"/>
      <c r="S2502" s="29"/>
      <c r="T2502" s="29"/>
      <c r="U2502"/>
      <c r="V2502"/>
      <c r="W2502" s="29"/>
      <c r="X2502" s="349"/>
      <c r="Y2502" s="29"/>
      <c r="Z2502" s="29" t="s">
        <v>1218</v>
      </c>
      <c r="AA2502" s="29" t="s">
        <v>1170</v>
      </c>
      <c r="AB2502" s="29" t="s">
        <v>10866</v>
      </c>
      <c r="AC2502" s="29" t="s">
        <v>4788</v>
      </c>
      <c r="AD2502" s="29"/>
      <c r="AE2502" s="29" t="s">
        <v>2950</v>
      </c>
      <c r="AF2502"/>
      <c r="AG2502" s="38">
        <v>1</v>
      </c>
      <c r="AJ2502" s="38" t="s">
        <v>5115</v>
      </c>
      <c r="AK2502"/>
      <c r="AM2502"/>
      <c r="AN2502"/>
      <c r="AO2502" s="29" t="s">
        <v>4442</v>
      </c>
      <c r="AR2502" s="29" t="str">
        <f t="shared" si="387"/>
        <v>1</v>
      </c>
      <c r="AS2502" s="29">
        <f t="shared" si="388"/>
        <v>0</v>
      </c>
      <c r="AT2502" s="29">
        <v>0</v>
      </c>
      <c r="AW2502" s="29" t="str">
        <f t="shared" si="390"/>
        <v/>
      </c>
      <c r="AX2502" s="29" t="str">
        <f t="shared" ref="AX2502:AX2565" si="392">IF(NOT(AV2502=""),"archival/master","")</f>
        <v/>
      </c>
      <c r="AY2502" s="29" t="str">
        <f t="shared" si="389"/>
        <v>https://media.mediathek-tanz-theater.de/iiif/2/nvt_img-417.JP2</v>
      </c>
      <c r="AZ2502" s="29" t="str">
        <f t="shared" ref="AZ2502:AZ2565" si="393">IF(NOT(AY2502=""),"image/jp2","")</f>
        <v>image/jp2</v>
      </c>
      <c r="BA2502" s="29" t="str">
        <f t="shared" ref="BA2502:BA2565" si="394">IF(NOT(AY2502=""),"presentation/iiif","")</f>
        <v>presentation/iiif</v>
      </c>
      <c r="BB2502" s="29" t="str">
        <f t="shared" ref="BB2502:BB2565" si="395">"https://media.mediathek-tanz-theater.de/iiif/2/nvt_"&amp;C2502&amp;".JP2/full/100,/0/default.jpg"</f>
        <v>https://media.mediathek-tanz-theater.de/iiif/2/nvt_img-417.JP2/full/100,/0/default.jpg</v>
      </c>
      <c r="BC2502" s="29" t="str">
        <f t="shared" si="391"/>
        <v>image/jpeg</v>
      </c>
      <c r="BD2502" s="29" t="str">
        <f t="shared" ref="BD2502:BD2565" si="396">IF(NOT(BB2502=""),"presentation/thumbnail","")</f>
        <v>presentation/thumbnail</v>
      </c>
    </row>
    <row r="2503" spans="1:56" ht="12.75" customHeight="1">
      <c r="A2503" s="29">
        <v>1</v>
      </c>
      <c r="B2503" s="29">
        <v>0</v>
      </c>
      <c r="C2503" t="s">
        <v>10867</v>
      </c>
      <c r="D2503" s="38" t="s">
        <v>10868</v>
      </c>
      <c r="E2503" s="29"/>
      <c r="F2503" s="29" t="s">
        <v>9630</v>
      </c>
      <c r="G2503" s="29"/>
      <c r="H2503" s="29"/>
      <c r="I2503" s="402" t="s">
        <v>4438</v>
      </c>
      <c r="J2503" s="406" t="s">
        <v>10865</v>
      </c>
      <c r="K2503" s="29"/>
      <c r="L2503" s="29"/>
      <c r="M2503" s="311"/>
      <c r="N2503" s="29" t="s">
        <v>1390</v>
      </c>
      <c r="O2503" s="29"/>
      <c r="P2503" s="25" t="s">
        <v>2115</v>
      </c>
      <c r="Q2503" s="25"/>
      <c r="R2503" s="29" t="s">
        <v>10869</v>
      </c>
      <c r="S2503" s="29"/>
      <c r="T2503" s="29"/>
      <c r="U2503" t="s">
        <v>10845</v>
      </c>
      <c r="V2503"/>
      <c r="W2503" s="29"/>
      <c r="X2503" s="349"/>
      <c r="Y2503" s="29"/>
      <c r="Z2503" s="29" t="s">
        <v>1218</v>
      </c>
      <c r="AA2503" s="29" t="s">
        <v>1170</v>
      </c>
      <c r="AB2503" s="29"/>
      <c r="AC2503" s="29"/>
      <c r="AD2503" s="29"/>
      <c r="AE2503" s="29" t="s">
        <v>2950</v>
      </c>
      <c r="AF2503"/>
      <c r="AG2503" s="38">
        <v>1</v>
      </c>
      <c r="AH2503" s="38" t="s">
        <v>4439</v>
      </c>
      <c r="AI2503" s="38" t="s">
        <v>4440</v>
      </c>
      <c r="AJ2503" s="38" t="s">
        <v>9634</v>
      </c>
      <c r="AK2503"/>
      <c r="AL2503" s="301">
        <v>43628</v>
      </c>
      <c r="AM2503"/>
      <c r="AN2503"/>
      <c r="AO2503" s="29" t="s">
        <v>4442</v>
      </c>
      <c r="AR2503" s="29" t="str">
        <f t="shared" ref="AR2503:AR2566" si="397">IF(OR(I2503="Negativmappe",I2503="Negativstreifen",I2503="Diapositivfilm",I2503="Fotomappe;(POSITIVE)",AND(I2503="Kostümfotografie",NOT(AE2503="DT")),AND(I2503="Fotografie",NOT(AE2503="DT")),AND(I2503="Porträtfotografie",NOT(AE2503="DT")),AND(I2503="Fotodokumentation",NOT(AE2503="DT")),AND(I2503="Bühnenbildfotografie",NOT(AE2503="DT"))),"1","0")</f>
        <v>1</v>
      </c>
      <c r="AS2503" s="29">
        <f t="shared" ref="AS2503:AS2566" si="398">AT2503</f>
        <v>1</v>
      </c>
      <c r="AT2503" s="29">
        <v>1</v>
      </c>
      <c r="AV2503" s="29" t="s">
        <v>10870</v>
      </c>
      <c r="AW2503" s="29" t="str">
        <f t="shared" si="390"/>
        <v>image/tiff</v>
      </c>
      <c r="AX2503" s="29" t="str">
        <f t="shared" si="392"/>
        <v>archival/master</v>
      </c>
      <c r="AY2503" s="29" t="str">
        <f t="shared" ref="AY2503:AY2566" si="399">"https://media.mediathek-tanz-theater.de/iiif/2/nvt_"&amp;C2503&amp;".JP2"</f>
        <v>https://media.mediathek-tanz-theater.de/iiif/2/nvt_img-417-001.JP2</v>
      </c>
      <c r="AZ2503" s="29" t="str">
        <f t="shared" si="393"/>
        <v>image/jp2</v>
      </c>
      <c r="BA2503" s="29" t="str">
        <f t="shared" si="394"/>
        <v>presentation/iiif</v>
      </c>
      <c r="BB2503" s="29" t="str">
        <f t="shared" si="395"/>
        <v>https://media.mediathek-tanz-theater.de/iiif/2/nvt_img-417-001.JP2/full/100,/0/default.jpg</v>
      </c>
      <c r="BC2503" s="29" t="str">
        <f t="shared" si="391"/>
        <v>image/jpeg</v>
      </c>
      <c r="BD2503" s="29" t="str">
        <f t="shared" si="396"/>
        <v>presentation/thumbnail</v>
      </c>
    </row>
    <row r="2504" spans="1:56" ht="12.75" customHeight="1">
      <c r="A2504" s="29">
        <v>1</v>
      </c>
      <c r="B2504" s="29">
        <v>0</v>
      </c>
      <c r="C2504" t="s">
        <v>10871</v>
      </c>
      <c r="D2504" s="29" t="s">
        <v>10872</v>
      </c>
      <c r="E2504" s="29"/>
      <c r="F2504" s="29" t="s">
        <v>9630</v>
      </c>
      <c r="G2504" s="29"/>
      <c r="H2504" s="29"/>
      <c r="I2504" s="402" t="s">
        <v>4446</v>
      </c>
      <c r="J2504" s="406" t="s">
        <v>10867</v>
      </c>
      <c r="K2504" s="29"/>
      <c r="L2504" s="29"/>
      <c r="M2504" s="311"/>
      <c r="N2504" s="29" t="s">
        <v>1390</v>
      </c>
      <c r="O2504" s="29"/>
      <c r="P2504" s="25" t="s">
        <v>2115</v>
      </c>
      <c r="Q2504" s="25"/>
      <c r="R2504" s="29" t="s">
        <v>10869</v>
      </c>
      <c r="S2504" s="29"/>
      <c r="T2504" s="29"/>
      <c r="U2504" t="s">
        <v>10845</v>
      </c>
      <c r="V2504"/>
      <c r="W2504" s="29"/>
      <c r="X2504" s="349"/>
      <c r="Y2504" s="29"/>
      <c r="Z2504" s="29" t="s">
        <v>1218</v>
      </c>
      <c r="AA2504" s="29" t="s">
        <v>1170</v>
      </c>
      <c r="AB2504" s="29"/>
      <c r="AC2504" s="29"/>
      <c r="AD2504" s="29"/>
      <c r="AE2504" s="29" t="s">
        <v>2950</v>
      </c>
      <c r="AF2504"/>
      <c r="AG2504" s="38">
        <v>1</v>
      </c>
      <c r="AH2504" s="38" t="s">
        <v>4439</v>
      </c>
      <c r="AI2504" s="38" t="s">
        <v>4440</v>
      </c>
      <c r="AJ2504" s="38" t="s">
        <v>4799</v>
      </c>
      <c r="AK2504" s="38" t="s">
        <v>4994</v>
      </c>
      <c r="AL2504" s="301">
        <v>43628</v>
      </c>
      <c r="AM2504"/>
      <c r="AN2504" s="29" t="s">
        <v>4635</v>
      </c>
      <c r="AO2504" s="29" t="s">
        <v>4442</v>
      </c>
      <c r="AR2504" s="29" t="str">
        <f t="shared" si="397"/>
        <v>0</v>
      </c>
      <c r="AS2504" s="29">
        <f t="shared" si="398"/>
        <v>0</v>
      </c>
      <c r="AT2504" s="29">
        <v>0</v>
      </c>
      <c r="AW2504" s="29" t="str">
        <f t="shared" ref="AW2504:AW2567" si="400">IF(NOT(AV2504=""),"image/tiff","")</f>
        <v/>
      </c>
      <c r="AX2504" s="29" t="str">
        <f t="shared" si="392"/>
        <v/>
      </c>
      <c r="AY2504" s="29" t="str">
        <f t="shared" si="399"/>
        <v>https://media.mediathek-tanz-theater.de/iiif/2/nvt_img-417-001-001.JP2</v>
      </c>
      <c r="AZ2504" s="29" t="str">
        <f t="shared" si="393"/>
        <v>image/jp2</v>
      </c>
      <c r="BA2504" s="29" t="str">
        <f t="shared" si="394"/>
        <v>presentation/iiif</v>
      </c>
      <c r="BB2504" s="29" t="str">
        <f t="shared" si="395"/>
        <v>https://media.mediathek-tanz-theater.de/iiif/2/nvt_img-417-001-001.JP2/full/100,/0/default.jpg</v>
      </c>
      <c r="BC2504" s="29" t="str">
        <f t="shared" si="391"/>
        <v>image/jpeg</v>
      </c>
      <c r="BD2504" s="29" t="str">
        <f t="shared" si="396"/>
        <v>presentation/thumbnail</v>
      </c>
    </row>
    <row r="2505" spans="1:56" ht="12.75" customHeight="1">
      <c r="A2505" s="29">
        <v>1</v>
      </c>
      <c r="B2505" s="29">
        <v>0</v>
      </c>
      <c r="C2505" t="s">
        <v>10873</v>
      </c>
      <c r="D2505" s="29" t="s">
        <v>10874</v>
      </c>
      <c r="E2505" s="29"/>
      <c r="F2505" s="29" t="s">
        <v>9630</v>
      </c>
      <c r="G2505" s="29"/>
      <c r="H2505" s="29"/>
      <c r="I2505" s="402" t="s">
        <v>4446</v>
      </c>
      <c r="J2505" s="406" t="s">
        <v>10867</v>
      </c>
      <c r="K2505" s="29"/>
      <c r="L2505" s="29"/>
      <c r="M2505" s="311"/>
      <c r="N2505" s="29" t="s">
        <v>1390</v>
      </c>
      <c r="O2505" s="29"/>
      <c r="P2505" s="25" t="s">
        <v>2115</v>
      </c>
      <c r="Q2505" s="25"/>
      <c r="R2505" s="29" t="s">
        <v>10869</v>
      </c>
      <c r="S2505" s="29"/>
      <c r="T2505" s="29"/>
      <c r="U2505" t="s">
        <v>10845</v>
      </c>
      <c r="V2505"/>
      <c r="W2505" s="29"/>
      <c r="X2505" s="349"/>
      <c r="Y2505" s="29"/>
      <c r="Z2505" s="29" t="s">
        <v>1218</v>
      </c>
      <c r="AA2505" s="29" t="s">
        <v>1170</v>
      </c>
      <c r="AB2505" s="29"/>
      <c r="AC2505" s="29"/>
      <c r="AD2505" s="29"/>
      <c r="AE2505" s="29" t="s">
        <v>2950</v>
      </c>
      <c r="AF2505"/>
      <c r="AG2505" s="38">
        <v>1</v>
      </c>
      <c r="AH2505" s="38" t="s">
        <v>4439</v>
      </c>
      <c r="AI2505" s="38" t="s">
        <v>4440</v>
      </c>
      <c r="AJ2505" s="38" t="s">
        <v>4799</v>
      </c>
      <c r="AK2505" s="38" t="s">
        <v>4994</v>
      </c>
      <c r="AL2505" s="301">
        <v>43628</v>
      </c>
      <c r="AM2505"/>
      <c r="AN2505" s="29" t="s">
        <v>4635</v>
      </c>
      <c r="AO2505" s="29" t="s">
        <v>4442</v>
      </c>
      <c r="AR2505" s="29" t="str">
        <f t="shared" si="397"/>
        <v>0</v>
      </c>
      <c r="AS2505" s="29">
        <f t="shared" si="398"/>
        <v>0</v>
      </c>
      <c r="AT2505" s="29">
        <v>0</v>
      </c>
      <c r="AW2505" s="29" t="str">
        <f t="shared" si="400"/>
        <v/>
      </c>
      <c r="AX2505" s="29" t="str">
        <f t="shared" si="392"/>
        <v/>
      </c>
      <c r="AY2505" s="29" t="str">
        <f t="shared" si="399"/>
        <v>https://media.mediathek-tanz-theater.de/iiif/2/nvt_img-417-001-002.JP2</v>
      </c>
      <c r="AZ2505" s="29" t="str">
        <f t="shared" si="393"/>
        <v>image/jp2</v>
      </c>
      <c r="BA2505" s="29" t="str">
        <f t="shared" si="394"/>
        <v>presentation/iiif</v>
      </c>
      <c r="BB2505" s="29" t="str">
        <f t="shared" si="395"/>
        <v>https://media.mediathek-tanz-theater.de/iiif/2/nvt_img-417-001-002.JP2/full/100,/0/default.jpg</v>
      </c>
      <c r="BC2505" s="29" t="str">
        <f t="shared" si="391"/>
        <v>image/jpeg</v>
      </c>
      <c r="BD2505" s="29" t="str">
        <f t="shared" si="396"/>
        <v>presentation/thumbnail</v>
      </c>
    </row>
    <row r="2506" spans="1:56" ht="12.75" customHeight="1">
      <c r="A2506" s="29">
        <v>1</v>
      </c>
      <c r="B2506" s="29">
        <v>0</v>
      </c>
      <c r="C2506" t="s">
        <v>10875</v>
      </c>
      <c r="D2506" s="29" t="s">
        <v>10876</v>
      </c>
      <c r="E2506" s="29"/>
      <c r="F2506" s="29" t="s">
        <v>9630</v>
      </c>
      <c r="G2506" s="29"/>
      <c r="H2506" s="29"/>
      <c r="I2506" s="402" t="s">
        <v>4446</v>
      </c>
      <c r="J2506" s="406" t="s">
        <v>10867</v>
      </c>
      <c r="K2506" s="29"/>
      <c r="L2506" s="29"/>
      <c r="M2506" s="311"/>
      <c r="N2506" s="29" t="s">
        <v>1390</v>
      </c>
      <c r="O2506" s="29"/>
      <c r="P2506" s="25" t="s">
        <v>2115</v>
      </c>
      <c r="Q2506" s="25"/>
      <c r="R2506" s="29" t="s">
        <v>10869</v>
      </c>
      <c r="S2506" s="29"/>
      <c r="T2506" s="29"/>
      <c r="U2506" t="s">
        <v>10877</v>
      </c>
      <c r="V2506"/>
      <c r="W2506" s="29"/>
      <c r="X2506" s="349"/>
      <c r="Y2506" s="29"/>
      <c r="Z2506" s="29" t="s">
        <v>1218</v>
      </c>
      <c r="AA2506" s="29" t="s">
        <v>1170</v>
      </c>
      <c r="AB2506" s="29"/>
      <c r="AC2506" s="29"/>
      <c r="AD2506" s="29"/>
      <c r="AE2506" s="29" t="s">
        <v>2950</v>
      </c>
      <c r="AF2506"/>
      <c r="AG2506" s="38">
        <v>1</v>
      </c>
      <c r="AH2506" s="38" t="s">
        <v>4439</v>
      </c>
      <c r="AI2506" s="38" t="s">
        <v>4440</v>
      </c>
      <c r="AJ2506" s="38" t="s">
        <v>4799</v>
      </c>
      <c r="AK2506" s="38" t="s">
        <v>4994</v>
      </c>
      <c r="AL2506" s="301">
        <v>43628</v>
      </c>
      <c r="AM2506"/>
      <c r="AN2506" s="29" t="s">
        <v>4635</v>
      </c>
      <c r="AO2506" s="29" t="s">
        <v>4442</v>
      </c>
      <c r="AR2506" s="29" t="str">
        <f t="shared" si="397"/>
        <v>0</v>
      </c>
      <c r="AS2506" s="29">
        <f t="shared" si="398"/>
        <v>0</v>
      </c>
      <c r="AT2506" s="29">
        <v>0</v>
      </c>
      <c r="AW2506" s="29" t="str">
        <f t="shared" si="400"/>
        <v/>
      </c>
      <c r="AX2506" s="29" t="str">
        <f t="shared" si="392"/>
        <v/>
      </c>
      <c r="AY2506" s="29" t="str">
        <f t="shared" si="399"/>
        <v>https://media.mediathek-tanz-theater.de/iiif/2/nvt_img-417-001-003.JP2</v>
      </c>
      <c r="AZ2506" s="29" t="str">
        <f t="shared" si="393"/>
        <v>image/jp2</v>
      </c>
      <c r="BA2506" s="29" t="str">
        <f t="shared" si="394"/>
        <v>presentation/iiif</v>
      </c>
      <c r="BB2506" s="29" t="str">
        <f t="shared" si="395"/>
        <v>https://media.mediathek-tanz-theater.de/iiif/2/nvt_img-417-001-003.JP2/full/100,/0/default.jpg</v>
      </c>
      <c r="BC2506" s="29" t="str">
        <f t="shared" si="391"/>
        <v>image/jpeg</v>
      </c>
      <c r="BD2506" s="29" t="str">
        <f t="shared" si="396"/>
        <v>presentation/thumbnail</v>
      </c>
    </row>
    <row r="2507" spans="1:56" ht="12.75" customHeight="1">
      <c r="A2507" s="29">
        <v>1</v>
      </c>
      <c r="B2507" s="29">
        <v>0</v>
      </c>
      <c r="C2507" t="s">
        <v>10878</v>
      </c>
      <c r="D2507" s="29" t="s">
        <v>10879</v>
      </c>
      <c r="E2507" s="29"/>
      <c r="F2507" s="29" t="s">
        <v>9630</v>
      </c>
      <c r="G2507" s="29"/>
      <c r="H2507" s="29"/>
      <c r="I2507" s="402" t="s">
        <v>4446</v>
      </c>
      <c r="J2507" s="406" t="s">
        <v>10867</v>
      </c>
      <c r="K2507" s="29"/>
      <c r="L2507" s="29"/>
      <c r="M2507" s="311"/>
      <c r="N2507" s="29" t="s">
        <v>1390</v>
      </c>
      <c r="O2507" s="29"/>
      <c r="P2507" s="25" t="s">
        <v>2115</v>
      </c>
      <c r="Q2507" s="25"/>
      <c r="R2507" s="29" t="s">
        <v>10869</v>
      </c>
      <c r="S2507" s="29"/>
      <c r="T2507" s="29"/>
      <c r="U2507" t="s">
        <v>10804</v>
      </c>
      <c r="V2507"/>
      <c r="W2507" s="29"/>
      <c r="X2507" s="349"/>
      <c r="Y2507" s="29"/>
      <c r="Z2507" s="29" t="s">
        <v>1218</v>
      </c>
      <c r="AA2507" s="29" t="s">
        <v>1170</v>
      </c>
      <c r="AB2507" s="29"/>
      <c r="AC2507" s="29"/>
      <c r="AD2507" s="29"/>
      <c r="AE2507" s="29" t="s">
        <v>2950</v>
      </c>
      <c r="AF2507"/>
      <c r="AG2507" s="38">
        <v>1</v>
      </c>
      <c r="AH2507" s="38" t="s">
        <v>4439</v>
      </c>
      <c r="AI2507" s="38" t="s">
        <v>4440</v>
      </c>
      <c r="AJ2507" s="38" t="s">
        <v>4799</v>
      </c>
      <c r="AK2507" s="38" t="s">
        <v>5418</v>
      </c>
      <c r="AL2507" s="301">
        <v>43628</v>
      </c>
      <c r="AM2507"/>
      <c r="AN2507" s="29" t="s">
        <v>10062</v>
      </c>
      <c r="AO2507" s="29" t="s">
        <v>4442</v>
      </c>
      <c r="AR2507" s="29" t="str">
        <f t="shared" si="397"/>
        <v>0</v>
      </c>
      <c r="AS2507" s="29">
        <f t="shared" si="398"/>
        <v>0</v>
      </c>
      <c r="AT2507" s="29">
        <v>0</v>
      </c>
      <c r="AW2507" s="29" t="str">
        <f t="shared" si="400"/>
        <v/>
      </c>
      <c r="AX2507" s="29" t="str">
        <f t="shared" si="392"/>
        <v/>
      </c>
      <c r="AY2507" s="29" t="str">
        <f t="shared" si="399"/>
        <v>https://media.mediathek-tanz-theater.de/iiif/2/nvt_img-417-001-004.JP2</v>
      </c>
      <c r="AZ2507" s="29" t="str">
        <f t="shared" si="393"/>
        <v>image/jp2</v>
      </c>
      <c r="BA2507" s="29" t="str">
        <f t="shared" si="394"/>
        <v>presentation/iiif</v>
      </c>
      <c r="BB2507" s="29" t="str">
        <f t="shared" si="395"/>
        <v>https://media.mediathek-tanz-theater.de/iiif/2/nvt_img-417-001-004.JP2/full/100,/0/default.jpg</v>
      </c>
      <c r="BC2507" s="29" t="str">
        <f t="shared" si="391"/>
        <v>image/jpeg</v>
      </c>
      <c r="BD2507" s="29" t="str">
        <f t="shared" si="396"/>
        <v>presentation/thumbnail</v>
      </c>
    </row>
    <row r="2508" spans="1:56" ht="12.75" customHeight="1">
      <c r="A2508" s="29">
        <v>1</v>
      </c>
      <c r="B2508" s="29">
        <v>0</v>
      </c>
      <c r="C2508" t="s">
        <v>10880</v>
      </c>
      <c r="D2508" s="29" t="s">
        <v>10881</v>
      </c>
      <c r="E2508" s="29"/>
      <c r="F2508" s="29" t="s">
        <v>9630</v>
      </c>
      <c r="G2508" s="29"/>
      <c r="H2508" s="29"/>
      <c r="I2508" s="402" t="s">
        <v>4446</v>
      </c>
      <c r="J2508" s="406" t="s">
        <v>10867</v>
      </c>
      <c r="K2508" s="29"/>
      <c r="L2508" s="29"/>
      <c r="M2508" s="311"/>
      <c r="N2508" s="29" t="s">
        <v>1390</v>
      </c>
      <c r="O2508" s="29"/>
      <c r="P2508" s="25" t="s">
        <v>2115</v>
      </c>
      <c r="Q2508" s="25"/>
      <c r="R2508" s="29" t="s">
        <v>10869</v>
      </c>
      <c r="S2508" s="29"/>
      <c r="T2508" s="29"/>
      <c r="U2508" t="s">
        <v>10804</v>
      </c>
      <c r="V2508"/>
      <c r="W2508" s="29"/>
      <c r="X2508" s="349"/>
      <c r="Y2508" s="29"/>
      <c r="Z2508" s="29" t="s">
        <v>1218</v>
      </c>
      <c r="AA2508" s="29" t="s">
        <v>1170</v>
      </c>
      <c r="AB2508" s="29"/>
      <c r="AC2508" s="29"/>
      <c r="AD2508" s="29"/>
      <c r="AE2508" s="29" t="s">
        <v>2950</v>
      </c>
      <c r="AF2508"/>
      <c r="AG2508" s="38">
        <v>1</v>
      </c>
      <c r="AH2508" s="38" t="s">
        <v>4439</v>
      </c>
      <c r="AI2508" s="38" t="s">
        <v>4440</v>
      </c>
      <c r="AJ2508" s="38" t="s">
        <v>4799</v>
      </c>
      <c r="AK2508" s="38" t="s">
        <v>4994</v>
      </c>
      <c r="AL2508" s="301">
        <v>43628</v>
      </c>
      <c r="AM2508"/>
      <c r="AN2508" s="29" t="s">
        <v>4635</v>
      </c>
      <c r="AO2508" s="29" t="s">
        <v>4442</v>
      </c>
      <c r="AR2508" s="29" t="str">
        <f t="shared" si="397"/>
        <v>0</v>
      </c>
      <c r="AS2508" s="29">
        <f t="shared" si="398"/>
        <v>0</v>
      </c>
      <c r="AT2508" s="29">
        <v>0</v>
      </c>
      <c r="AW2508" s="29" t="str">
        <f t="shared" si="400"/>
        <v/>
      </c>
      <c r="AX2508" s="29" t="str">
        <f t="shared" si="392"/>
        <v/>
      </c>
      <c r="AY2508" s="29" t="str">
        <f t="shared" si="399"/>
        <v>https://media.mediathek-tanz-theater.de/iiif/2/nvt_img-417-001-005.JP2</v>
      </c>
      <c r="AZ2508" s="29" t="str">
        <f t="shared" si="393"/>
        <v>image/jp2</v>
      </c>
      <c r="BA2508" s="29" t="str">
        <f t="shared" si="394"/>
        <v>presentation/iiif</v>
      </c>
      <c r="BB2508" s="29" t="str">
        <f t="shared" si="395"/>
        <v>https://media.mediathek-tanz-theater.de/iiif/2/nvt_img-417-001-005.JP2/full/100,/0/default.jpg</v>
      </c>
      <c r="BC2508" s="29" t="str">
        <f t="shared" si="391"/>
        <v>image/jpeg</v>
      </c>
      <c r="BD2508" s="29" t="str">
        <f t="shared" si="396"/>
        <v>presentation/thumbnail</v>
      </c>
    </row>
    <row r="2509" spans="1:56" ht="12.75" customHeight="1">
      <c r="A2509" s="29">
        <v>1</v>
      </c>
      <c r="B2509" s="29">
        <v>0</v>
      </c>
      <c r="C2509" t="s">
        <v>10882</v>
      </c>
      <c r="D2509" s="29" t="s">
        <v>10883</v>
      </c>
      <c r="E2509" s="29"/>
      <c r="F2509" s="29" t="s">
        <v>9630</v>
      </c>
      <c r="G2509" s="29"/>
      <c r="H2509" s="29"/>
      <c r="I2509" s="402" t="s">
        <v>4446</v>
      </c>
      <c r="J2509" s="406" t="s">
        <v>10867</v>
      </c>
      <c r="K2509" s="29"/>
      <c r="L2509" s="29"/>
      <c r="M2509" s="311"/>
      <c r="N2509" s="29" t="s">
        <v>1390</v>
      </c>
      <c r="O2509" s="29"/>
      <c r="P2509" s="25" t="s">
        <v>2115</v>
      </c>
      <c r="Q2509" s="25"/>
      <c r="R2509" s="29"/>
      <c r="S2509" s="29"/>
      <c r="T2509" s="29"/>
      <c r="U2509"/>
      <c r="V2509"/>
      <c r="W2509" s="29"/>
      <c r="X2509" s="349"/>
      <c r="Y2509" s="29"/>
      <c r="Z2509" s="29" t="s">
        <v>1218</v>
      </c>
      <c r="AA2509" s="29" t="s">
        <v>1170</v>
      </c>
      <c r="AB2509" s="29"/>
      <c r="AC2509" s="29"/>
      <c r="AD2509" s="29"/>
      <c r="AE2509" s="29" t="s">
        <v>2950</v>
      </c>
      <c r="AF2509"/>
      <c r="AG2509" s="38">
        <v>1</v>
      </c>
      <c r="AH2509" s="38" t="s">
        <v>4439</v>
      </c>
      <c r="AI2509" s="38" t="s">
        <v>4440</v>
      </c>
      <c r="AJ2509" s="38" t="s">
        <v>4799</v>
      </c>
      <c r="AK2509" s="38" t="s">
        <v>4994</v>
      </c>
      <c r="AL2509" s="301">
        <v>43628</v>
      </c>
      <c r="AM2509"/>
      <c r="AN2509" s="29" t="s">
        <v>4635</v>
      </c>
      <c r="AO2509" s="29" t="s">
        <v>4442</v>
      </c>
      <c r="AR2509" s="29" t="str">
        <f t="shared" si="397"/>
        <v>0</v>
      </c>
      <c r="AS2509" s="29">
        <f t="shared" si="398"/>
        <v>0</v>
      </c>
      <c r="AT2509" s="29">
        <v>0</v>
      </c>
      <c r="AW2509" s="29" t="str">
        <f t="shared" si="400"/>
        <v/>
      </c>
      <c r="AX2509" s="29" t="str">
        <f t="shared" si="392"/>
        <v/>
      </c>
      <c r="AY2509" s="29" t="str">
        <f t="shared" si="399"/>
        <v>https://media.mediathek-tanz-theater.de/iiif/2/nvt_img-417-001-006.JP2</v>
      </c>
      <c r="AZ2509" s="29" t="str">
        <f t="shared" si="393"/>
        <v>image/jp2</v>
      </c>
      <c r="BA2509" s="29" t="str">
        <f t="shared" si="394"/>
        <v>presentation/iiif</v>
      </c>
      <c r="BB2509" s="29" t="str">
        <f t="shared" si="395"/>
        <v>https://media.mediathek-tanz-theater.de/iiif/2/nvt_img-417-001-006.JP2/full/100,/0/default.jpg</v>
      </c>
      <c r="BC2509" s="29" t="str">
        <f t="shared" si="391"/>
        <v>image/jpeg</v>
      </c>
      <c r="BD2509" s="29" t="str">
        <f t="shared" si="396"/>
        <v>presentation/thumbnail</v>
      </c>
    </row>
    <row r="2510" spans="1:56" ht="12.75" customHeight="1">
      <c r="A2510" s="29">
        <v>1</v>
      </c>
      <c r="B2510" s="29">
        <v>0</v>
      </c>
      <c r="C2510" t="s">
        <v>10884</v>
      </c>
      <c r="D2510" s="29" t="s">
        <v>10885</v>
      </c>
      <c r="E2510" s="29"/>
      <c r="F2510" s="29" t="s">
        <v>9630</v>
      </c>
      <c r="G2510" s="29"/>
      <c r="H2510" s="29"/>
      <c r="I2510" s="402" t="s">
        <v>4438</v>
      </c>
      <c r="J2510" s="406" t="s">
        <v>10865</v>
      </c>
      <c r="K2510" s="29"/>
      <c r="L2510" s="29"/>
      <c r="M2510" s="311"/>
      <c r="N2510" s="29" t="s">
        <v>1390</v>
      </c>
      <c r="O2510" s="29"/>
      <c r="P2510" s="25" t="s">
        <v>2115</v>
      </c>
      <c r="Q2510" s="25"/>
      <c r="R2510" s="29" t="s">
        <v>10869</v>
      </c>
      <c r="S2510" s="29"/>
      <c r="T2510" s="29"/>
      <c r="U2510" t="s">
        <v>10886</v>
      </c>
      <c r="V2510"/>
      <c r="W2510" s="29"/>
      <c r="X2510" s="349"/>
      <c r="Y2510" s="29"/>
      <c r="Z2510" s="29" t="s">
        <v>1218</v>
      </c>
      <c r="AA2510" s="29" t="s">
        <v>1170</v>
      </c>
      <c r="AB2510" s="29"/>
      <c r="AC2510" s="29"/>
      <c r="AD2510" s="29"/>
      <c r="AE2510" s="29" t="s">
        <v>2950</v>
      </c>
      <c r="AF2510"/>
      <c r="AG2510" s="38">
        <v>1</v>
      </c>
      <c r="AH2510" s="38" t="s">
        <v>4439</v>
      </c>
      <c r="AI2510" s="38" t="s">
        <v>4440</v>
      </c>
      <c r="AJ2510" s="38" t="s">
        <v>9751</v>
      </c>
      <c r="AK2510"/>
      <c r="AL2510" s="301">
        <v>43628</v>
      </c>
      <c r="AM2510"/>
      <c r="AN2510"/>
      <c r="AO2510" s="29" t="s">
        <v>4442</v>
      </c>
      <c r="AR2510" s="29" t="str">
        <f t="shared" si="397"/>
        <v>1</v>
      </c>
      <c r="AS2510" s="29">
        <f t="shared" si="398"/>
        <v>1</v>
      </c>
      <c r="AT2510" s="29">
        <v>1</v>
      </c>
      <c r="AV2510" s="29" t="s">
        <v>10887</v>
      </c>
      <c r="AW2510" s="29" t="str">
        <f t="shared" si="400"/>
        <v>image/tiff</v>
      </c>
      <c r="AX2510" s="29" t="str">
        <f t="shared" si="392"/>
        <v>archival/master</v>
      </c>
      <c r="AY2510" s="29" t="str">
        <f t="shared" si="399"/>
        <v>https://media.mediathek-tanz-theater.de/iiif/2/nvt_img-417-002.JP2</v>
      </c>
      <c r="AZ2510" s="29" t="str">
        <f t="shared" si="393"/>
        <v>image/jp2</v>
      </c>
      <c r="BA2510" s="29" t="str">
        <f t="shared" si="394"/>
        <v>presentation/iiif</v>
      </c>
      <c r="BB2510" s="29" t="str">
        <f t="shared" si="395"/>
        <v>https://media.mediathek-tanz-theater.de/iiif/2/nvt_img-417-002.JP2/full/100,/0/default.jpg</v>
      </c>
      <c r="BC2510" s="29" t="str">
        <f t="shared" si="391"/>
        <v>image/jpeg</v>
      </c>
      <c r="BD2510" s="29" t="str">
        <f t="shared" si="396"/>
        <v>presentation/thumbnail</v>
      </c>
    </row>
    <row r="2511" spans="1:56" ht="12.75" customHeight="1">
      <c r="A2511" s="29">
        <v>1</v>
      </c>
      <c r="B2511" s="29">
        <v>0</v>
      </c>
      <c r="C2511" t="s">
        <v>10888</v>
      </c>
      <c r="D2511" s="29" t="s">
        <v>10889</v>
      </c>
      <c r="E2511" s="29"/>
      <c r="F2511" s="29" t="s">
        <v>9630</v>
      </c>
      <c r="G2511" s="29"/>
      <c r="H2511" s="29"/>
      <c r="I2511" s="402" t="s">
        <v>4446</v>
      </c>
      <c r="J2511" s="406" t="s">
        <v>10884</v>
      </c>
      <c r="K2511" s="29"/>
      <c r="L2511" s="29"/>
      <c r="M2511" s="311"/>
      <c r="N2511" s="29" t="s">
        <v>1390</v>
      </c>
      <c r="O2511" s="29"/>
      <c r="P2511" s="25" t="s">
        <v>2115</v>
      </c>
      <c r="Q2511" s="25"/>
      <c r="R2511" s="29" t="s">
        <v>10869</v>
      </c>
      <c r="S2511" s="29"/>
      <c r="T2511" s="29"/>
      <c r="U2511" t="s">
        <v>10804</v>
      </c>
      <c r="V2511"/>
      <c r="W2511" s="29"/>
      <c r="X2511" s="349"/>
      <c r="Y2511" s="29"/>
      <c r="Z2511" s="29" t="s">
        <v>1218</v>
      </c>
      <c r="AA2511" s="29" t="s">
        <v>1170</v>
      </c>
      <c r="AB2511" s="29"/>
      <c r="AC2511" s="29"/>
      <c r="AD2511" s="29"/>
      <c r="AE2511" s="29" t="s">
        <v>2950</v>
      </c>
      <c r="AF2511"/>
      <c r="AG2511" s="38">
        <v>1</v>
      </c>
      <c r="AH2511" s="38" t="s">
        <v>4439</v>
      </c>
      <c r="AI2511" s="38" t="s">
        <v>4440</v>
      </c>
      <c r="AJ2511" s="38" t="s">
        <v>4799</v>
      </c>
      <c r="AK2511" s="38" t="s">
        <v>5418</v>
      </c>
      <c r="AL2511" s="301">
        <v>43628</v>
      </c>
      <c r="AM2511"/>
      <c r="AN2511" s="29" t="s">
        <v>4635</v>
      </c>
      <c r="AO2511" s="29" t="s">
        <v>4442</v>
      </c>
      <c r="AR2511" s="29" t="str">
        <f t="shared" si="397"/>
        <v>0</v>
      </c>
      <c r="AS2511" s="29">
        <f t="shared" si="398"/>
        <v>0</v>
      </c>
      <c r="AT2511" s="29">
        <v>0</v>
      </c>
      <c r="AW2511" s="29" t="str">
        <f t="shared" si="400"/>
        <v/>
      </c>
      <c r="AX2511" s="29" t="str">
        <f t="shared" si="392"/>
        <v/>
      </c>
      <c r="AY2511" s="29" t="str">
        <f t="shared" si="399"/>
        <v>https://media.mediathek-tanz-theater.de/iiif/2/nvt_img-417-002-001.JP2</v>
      </c>
      <c r="AZ2511" s="29" t="str">
        <f t="shared" si="393"/>
        <v>image/jp2</v>
      </c>
      <c r="BA2511" s="29" t="str">
        <f t="shared" si="394"/>
        <v>presentation/iiif</v>
      </c>
      <c r="BB2511" s="29" t="str">
        <f t="shared" si="395"/>
        <v>https://media.mediathek-tanz-theater.de/iiif/2/nvt_img-417-002-001.JP2/full/100,/0/default.jpg</v>
      </c>
      <c r="BC2511" s="29" t="str">
        <f t="shared" si="391"/>
        <v>image/jpeg</v>
      </c>
      <c r="BD2511" s="29" t="str">
        <f t="shared" si="396"/>
        <v>presentation/thumbnail</v>
      </c>
    </row>
    <row r="2512" spans="1:56" ht="12.75" customHeight="1">
      <c r="A2512" s="29">
        <v>1</v>
      </c>
      <c r="B2512" s="29">
        <v>0</v>
      </c>
      <c r="C2512" t="s">
        <v>10890</v>
      </c>
      <c r="D2512" s="29" t="s">
        <v>10891</v>
      </c>
      <c r="E2512" s="29"/>
      <c r="F2512" s="29" t="s">
        <v>9630</v>
      </c>
      <c r="G2512" s="29"/>
      <c r="H2512" s="29"/>
      <c r="I2512" s="402" t="s">
        <v>4446</v>
      </c>
      <c r="J2512" s="406" t="s">
        <v>10884</v>
      </c>
      <c r="K2512" s="29"/>
      <c r="L2512" s="29"/>
      <c r="M2512" s="311"/>
      <c r="N2512" s="29" t="s">
        <v>1390</v>
      </c>
      <c r="O2512" s="29"/>
      <c r="P2512" s="25" t="s">
        <v>2115</v>
      </c>
      <c r="Q2512" s="25"/>
      <c r="R2512" s="29" t="s">
        <v>10869</v>
      </c>
      <c r="S2512" s="29"/>
      <c r="T2512" s="29"/>
      <c r="U2512" t="s">
        <v>10886</v>
      </c>
      <c r="V2512"/>
      <c r="W2512" s="29"/>
      <c r="X2512" s="349"/>
      <c r="Y2512" s="29"/>
      <c r="Z2512" s="29" t="s">
        <v>1218</v>
      </c>
      <c r="AA2512" s="29" t="s">
        <v>1170</v>
      </c>
      <c r="AB2512" s="29"/>
      <c r="AC2512" s="29"/>
      <c r="AD2512" s="29"/>
      <c r="AE2512" s="29" t="s">
        <v>2950</v>
      </c>
      <c r="AF2512"/>
      <c r="AG2512" s="38">
        <v>1</v>
      </c>
      <c r="AH2512" s="38" t="s">
        <v>4439</v>
      </c>
      <c r="AI2512" s="38" t="s">
        <v>4440</v>
      </c>
      <c r="AJ2512" s="38" t="s">
        <v>4799</v>
      </c>
      <c r="AK2512" s="38" t="s">
        <v>4851</v>
      </c>
      <c r="AL2512" s="301">
        <v>43628</v>
      </c>
      <c r="AM2512"/>
      <c r="AN2512" s="29" t="s">
        <v>4635</v>
      </c>
      <c r="AO2512" s="29" t="s">
        <v>4442</v>
      </c>
      <c r="AR2512" s="29" t="str">
        <f t="shared" si="397"/>
        <v>0</v>
      </c>
      <c r="AS2512" s="29">
        <f t="shared" si="398"/>
        <v>0</v>
      </c>
      <c r="AT2512" s="29">
        <v>0</v>
      </c>
      <c r="AW2512" s="29" t="str">
        <f t="shared" si="400"/>
        <v/>
      </c>
      <c r="AX2512" s="29" t="str">
        <f t="shared" si="392"/>
        <v/>
      </c>
      <c r="AY2512" s="29" t="str">
        <f t="shared" si="399"/>
        <v>https://media.mediathek-tanz-theater.de/iiif/2/nvt_img-417-002-002.JP2</v>
      </c>
      <c r="AZ2512" s="29" t="str">
        <f t="shared" si="393"/>
        <v>image/jp2</v>
      </c>
      <c r="BA2512" s="29" t="str">
        <f t="shared" si="394"/>
        <v>presentation/iiif</v>
      </c>
      <c r="BB2512" s="29" t="str">
        <f t="shared" si="395"/>
        <v>https://media.mediathek-tanz-theater.de/iiif/2/nvt_img-417-002-002.JP2/full/100,/0/default.jpg</v>
      </c>
      <c r="BC2512" s="29" t="str">
        <f t="shared" si="391"/>
        <v>image/jpeg</v>
      </c>
      <c r="BD2512" s="29" t="str">
        <f t="shared" si="396"/>
        <v>presentation/thumbnail</v>
      </c>
    </row>
    <row r="2513" spans="1:56" ht="12.75" customHeight="1">
      <c r="A2513" s="29">
        <v>1</v>
      </c>
      <c r="B2513" s="29">
        <v>0</v>
      </c>
      <c r="C2513" t="s">
        <v>10892</v>
      </c>
      <c r="D2513" s="29" t="s">
        <v>10893</v>
      </c>
      <c r="E2513" s="29"/>
      <c r="F2513" s="29" t="s">
        <v>9630</v>
      </c>
      <c r="G2513" s="29"/>
      <c r="H2513" s="29"/>
      <c r="I2513" s="402" t="s">
        <v>4446</v>
      </c>
      <c r="J2513" s="406" t="s">
        <v>10884</v>
      </c>
      <c r="K2513" s="29"/>
      <c r="L2513" s="29"/>
      <c r="M2513" s="311"/>
      <c r="N2513" s="29" t="s">
        <v>1390</v>
      </c>
      <c r="O2513" s="29"/>
      <c r="P2513" s="25" t="s">
        <v>2115</v>
      </c>
      <c r="Q2513" s="25"/>
      <c r="R2513" s="29" t="s">
        <v>10869</v>
      </c>
      <c r="S2513" s="29"/>
      <c r="T2513" s="29"/>
      <c r="U2513" t="s">
        <v>10804</v>
      </c>
      <c r="V2513"/>
      <c r="W2513" s="29"/>
      <c r="X2513" s="349"/>
      <c r="Y2513" s="29"/>
      <c r="Z2513" s="29" t="s">
        <v>1218</v>
      </c>
      <c r="AA2513" s="29" t="s">
        <v>1170</v>
      </c>
      <c r="AB2513" s="29"/>
      <c r="AC2513" s="29"/>
      <c r="AD2513" s="29"/>
      <c r="AE2513" s="29" t="s">
        <v>2950</v>
      </c>
      <c r="AF2513"/>
      <c r="AG2513" s="38">
        <v>1</v>
      </c>
      <c r="AH2513" s="38" t="s">
        <v>4439</v>
      </c>
      <c r="AI2513" s="38" t="s">
        <v>4440</v>
      </c>
      <c r="AJ2513" s="38" t="s">
        <v>4799</v>
      </c>
      <c r="AK2513" s="38" t="s">
        <v>4851</v>
      </c>
      <c r="AL2513" s="301">
        <v>43628</v>
      </c>
      <c r="AM2513"/>
      <c r="AN2513" s="29" t="s">
        <v>4635</v>
      </c>
      <c r="AO2513" s="29" t="s">
        <v>4442</v>
      </c>
      <c r="AR2513" s="29" t="str">
        <f t="shared" si="397"/>
        <v>0</v>
      </c>
      <c r="AS2513" s="29">
        <f t="shared" si="398"/>
        <v>0</v>
      </c>
      <c r="AT2513" s="29">
        <v>0</v>
      </c>
      <c r="AW2513" s="29" t="str">
        <f t="shared" si="400"/>
        <v/>
      </c>
      <c r="AX2513" s="29" t="str">
        <f t="shared" si="392"/>
        <v/>
      </c>
      <c r="AY2513" s="29" t="str">
        <f t="shared" si="399"/>
        <v>https://media.mediathek-tanz-theater.de/iiif/2/nvt_img-417-002-003.JP2</v>
      </c>
      <c r="AZ2513" s="29" t="str">
        <f t="shared" si="393"/>
        <v>image/jp2</v>
      </c>
      <c r="BA2513" s="29" t="str">
        <f t="shared" si="394"/>
        <v>presentation/iiif</v>
      </c>
      <c r="BB2513" s="29" t="str">
        <f t="shared" si="395"/>
        <v>https://media.mediathek-tanz-theater.de/iiif/2/nvt_img-417-002-003.JP2/full/100,/0/default.jpg</v>
      </c>
      <c r="BC2513" s="29" t="str">
        <f t="shared" si="391"/>
        <v>image/jpeg</v>
      </c>
      <c r="BD2513" s="29" t="str">
        <f t="shared" si="396"/>
        <v>presentation/thumbnail</v>
      </c>
    </row>
    <row r="2514" spans="1:56" ht="12.75" customHeight="1">
      <c r="A2514" s="29">
        <v>1</v>
      </c>
      <c r="B2514" s="29">
        <v>0</v>
      </c>
      <c r="C2514" t="s">
        <v>10894</v>
      </c>
      <c r="D2514" s="29" t="s">
        <v>10895</v>
      </c>
      <c r="E2514" s="29"/>
      <c r="F2514" s="29" t="s">
        <v>9630</v>
      </c>
      <c r="G2514" s="29"/>
      <c r="H2514" s="29"/>
      <c r="I2514" s="402" t="s">
        <v>4446</v>
      </c>
      <c r="J2514" s="406" t="s">
        <v>10884</v>
      </c>
      <c r="K2514" s="29"/>
      <c r="L2514" s="29"/>
      <c r="M2514" s="311"/>
      <c r="N2514" s="29" t="s">
        <v>1390</v>
      </c>
      <c r="O2514" s="29"/>
      <c r="P2514" s="25" t="s">
        <v>2115</v>
      </c>
      <c r="Q2514" s="25"/>
      <c r="R2514" s="29" t="s">
        <v>10869</v>
      </c>
      <c r="S2514" s="29"/>
      <c r="T2514" s="29"/>
      <c r="U2514" t="s">
        <v>10845</v>
      </c>
      <c r="V2514"/>
      <c r="W2514" s="29"/>
      <c r="X2514" s="349"/>
      <c r="Y2514" s="29"/>
      <c r="Z2514" s="29" t="s">
        <v>1218</v>
      </c>
      <c r="AA2514" s="29" t="s">
        <v>1170</v>
      </c>
      <c r="AB2514" s="29"/>
      <c r="AC2514" s="29"/>
      <c r="AD2514" s="29"/>
      <c r="AE2514" s="29" t="s">
        <v>2950</v>
      </c>
      <c r="AF2514"/>
      <c r="AG2514" s="38">
        <v>1</v>
      </c>
      <c r="AH2514" s="38" t="s">
        <v>4439</v>
      </c>
      <c r="AI2514" s="38" t="s">
        <v>4440</v>
      </c>
      <c r="AJ2514" s="38" t="s">
        <v>4799</v>
      </c>
      <c r="AK2514" s="38" t="s">
        <v>4851</v>
      </c>
      <c r="AL2514" s="301">
        <v>43628</v>
      </c>
      <c r="AM2514"/>
      <c r="AN2514" s="29" t="s">
        <v>4635</v>
      </c>
      <c r="AO2514" s="29" t="s">
        <v>4442</v>
      </c>
      <c r="AR2514" s="29" t="str">
        <f t="shared" si="397"/>
        <v>0</v>
      </c>
      <c r="AS2514" s="29">
        <f t="shared" si="398"/>
        <v>0</v>
      </c>
      <c r="AT2514" s="29">
        <v>0</v>
      </c>
      <c r="AW2514" s="29" t="str">
        <f t="shared" si="400"/>
        <v/>
      </c>
      <c r="AX2514" s="29" t="str">
        <f t="shared" si="392"/>
        <v/>
      </c>
      <c r="AY2514" s="29" t="str">
        <f t="shared" si="399"/>
        <v>https://media.mediathek-tanz-theater.de/iiif/2/nvt_img-417-002-004.JP2</v>
      </c>
      <c r="AZ2514" s="29" t="str">
        <f t="shared" si="393"/>
        <v>image/jp2</v>
      </c>
      <c r="BA2514" s="29" t="str">
        <f t="shared" si="394"/>
        <v>presentation/iiif</v>
      </c>
      <c r="BB2514" s="29" t="str">
        <f t="shared" si="395"/>
        <v>https://media.mediathek-tanz-theater.de/iiif/2/nvt_img-417-002-004.JP2/full/100,/0/default.jpg</v>
      </c>
      <c r="BC2514" s="29" t="str">
        <f t="shared" si="391"/>
        <v>image/jpeg</v>
      </c>
      <c r="BD2514" s="29" t="str">
        <f t="shared" si="396"/>
        <v>presentation/thumbnail</v>
      </c>
    </row>
    <row r="2515" spans="1:56" ht="12.75" customHeight="1">
      <c r="A2515" s="29">
        <v>1</v>
      </c>
      <c r="B2515" s="29">
        <v>0</v>
      </c>
      <c r="C2515" t="s">
        <v>10896</v>
      </c>
      <c r="D2515" s="29" t="s">
        <v>10897</v>
      </c>
      <c r="E2515" s="29"/>
      <c r="F2515" s="29" t="s">
        <v>9630</v>
      </c>
      <c r="G2515" s="29"/>
      <c r="H2515" s="29"/>
      <c r="I2515" s="402" t="s">
        <v>4446</v>
      </c>
      <c r="J2515" s="406" t="s">
        <v>10884</v>
      </c>
      <c r="K2515" s="29"/>
      <c r="L2515" s="29"/>
      <c r="M2515" s="311"/>
      <c r="N2515" s="29" t="s">
        <v>1390</v>
      </c>
      <c r="O2515" s="29"/>
      <c r="P2515" s="25" t="s">
        <v>2115</v>
      </c>
      <c r="Q2515" s="25"/>
      <c r="R2515" s="29" t="s">
        <v>10869</v>
      </c>
      <c r="S2515" s="29"/>
      <c r="T2515" s="29"/>
      <c r="U2515" t="s">
        <v>10845</v>
      </c>
      <c r="V2515"/>
      <c r="W2515" s="29"/>
      <c r="X2515" s="349"/>
      <c r="Y2515" s="29"/>
      <c r="Z2515" s="29" t="s">
        <v>1218</v>
      </c>
      <c r="AA2515" s="29" t="s">
        <v>1170</v>
      </c>
      <c r="AB2515" s="29"/>
      <c r="AC2515" s="29"/>
      <c r="AD2515" s="29"/>
      <c r="AE2515" s="29" t="s">
        <v>2950</v>
      </c>
      <c r="AF2515"/>
      <c r="AG2515" s="38">
        <v>1</v>
      </c>
      <c r="AH2515" s="38" t="s">
        <v>4439</v>
      </c>
      <c r="AI2515" s="38" t="s">
        <v>4440</v>
      </c>
      <c r="AJ2515" s="38" t="s">
        <v>4799</v>
      </c>
      <c r="AK2515" s="38" t="s">
        <v>4851</v>
      </c>
      <c r="AL2515" s="301">
        <v>43628</v>
      </c>
      <c r="AM2515"/>
      <c r="AN2515" s="29" t="s">
        <v>4635</v>
      </c>
      <c r="AO2515" s="29" t="s">
        <v>4442</v>
      </c>
      <c r="AR2515" s="29" t="str">
        <f t="shared" si="397"/>
        <v>0</v>
      </c>
      <c r="AS2515" s="29">
        <f t="shared" si="398"/>
        <v>0</v>
      </c>
      <c r="AT2515" s="29">
        <v>0</v>
      </c>
      <c r="AW2515" s="29" t="str">
        <f t="shared" si="400"/>
        <v/>
      </c>
      <c r="AX2515" s="29" t="str">
        <f t="shared" si="392"/>
        <v/>
      </c>
      <c r="AY2515" s="29" t="str">
        <f t="shared" si="399"/>
        <v>https://media.mediathek-tanz-theater.de/iiif/2/nvt_img-417-002-005.JP2</v>
      </c>
      <c r="AZ2515" s="29" t="str">
        <f t="shared" si="393"/>
        <v>image/jp2</v>
      </c>
      <c r="BA2515" s="29" t="str">
        <f t="shared" si="394"/>
        <v>presentation/iiif</v>
      </c>
      <c r="BB2515" s="29" t="str">
        <f t="shared" si="395"/>
        <v>https://media.mediathek-tanz-theater.de/iiif/2/nvt_img-417-002-005.JP2/full/100,/0/default.jpg</v>
      </c>
      <c r="BC2515" s="29" t="str">
        <f t="shared" si="391"/>
        <v>image/jpeg</v>
      </c>
      <c r="BD2515" s="29" t="str">
        <f t="shared" si="396"/>
        <v>presentation/thumbnail</v>
      </c>
    </row>
    <row r="2516" spans="1:56" ht="12.75" customHeight="1">
      <c r="A2516" s="29">
        <v>1</v>
      </c>
      <c r="B2516" s="29">
        <v>0</v>
      </c>
      <c r="C2516" t="s">
        <v>10898</v>
      </c>
      <c r="D2516" s="29" t="s">
        <v>10899</v>
      </c>
      <c r="E2516" s="29"/>
      <c r="F2516" s="29" t="s">
        <v>9630</v>
      </c>
      <c r="G2516" s="29"/>
      <c r="H2516" s="29"/>
      <c r="I2516" s="402" t="s">
        <v>4446</v>
      </c>
      <c r="J2516" s="406" t="s">
        <v>10884</v>
      </c>
      <c r="K2516" s="29"/>
      <c r="L2516" s="29"/>
      <c r="M2516" s="311"/>
      <c r="N2516" s="29" t="s">
        <v>1390</v>
      </c>
      <c r="O2516" s="29"/>
      <c r="P2516" s="25" t="s">
        <v>2115</v>
      </c>
      <c r="Q2516" s="25"/>
      <c r="R2516" s="29"/>
      <c r="S2516" s="29"/>
      <c r="T2516" s="29"/>
      <c r="U2516"/>
      <c r="V2516"/>
      <c r="W2516" s="29"/>
      <c r="X2516" s="349"/>
      <c r="Y2516" s="29"/>
      <c r="Z2516" s="29" t="s">
        <v>1218</v>
      </c>
      <c r="AA2516" s="29" t="s">
        <v>1170</v>
      </c>
      <c r="AB2516" s="29"/>
      <c r="AC2516" s="29"/>
      <c r="AD2516" s="29"/>
      <c r="AE2516" s="29" t="s">
        <v>2950</v>
      </c>
      <c r="AF2516"/>
      <c r="AG2516" s="38">
        <v>1</v>
      </c>
      <c r="AH2516" s="38" t="s">
        <v>4439</v>
      </c>
      <c r="AI2516" s="38" t="s">
        <v>4440</v>
      </c>
      <c r="AJ2516" s="38" t="s">
        <v>4799</v>
      </c>
      <c r="AK2516" s="38" t="s">
        <v>4851</v>
      </c>
      <c r="AL2516" s="301">
        <v>43628</v>
      </c>
      <c r="AM2516"/>
      <c r="AN2516" s="29" t="s">
        <v>4635</v>
      </c>
      <c r="AO2516" s="29" t="s">
        <v>4442</v>
      </c>
      <c r="AR2516" s="29" t="str">
        <f t="shared" si="397"/>
        <v>0</v>
      </c>
      <c r="AS2516" s="29">
        <f t="shared" si="398"/>
        <v>0</v>
      </c>
      <c r="AT2516" s="29">
        <v>0</v>
      </c>
      <c r="AW2516" s="29" t="str">
        <f t="shared" si="400"/>
        <v/>
      </c>
      <c r="AX2516" s="29" t="str">
        <f t="shared" si="392"/>
        <v/>
      </c>
      <c r="AY2516" s="29" t="str">
        <f t="shared" si="399"/>
        <v>https://media.mediathek-tanz-theater.de/iiif/2/nvt_img-417-002-006.JP2</v>
      </c>
      <c r="AZ2516" s="29" t="str">
        <f t="shared" si="393"/>
        <v>image/jp2</v>
      </c>
      <c r="BA2516" s="29" t="str">
        <f t="shared" si="394"/>
        <v>presentation/iiif</v>
      </c>
      <c r="BB2516" s="29" t="str">
        <f t="shared" si="395"/>
        <v>https://media.mediathek-tanz-theater.de/iiif/2/nvt_img-417-002-006.JP2/full/100,/0/default.jpg</v>
      </c>
      <c r="BC2516" s="29" t="str">
        <f t="shared" si="391"/>
        <v>image/jpeg</v>
      </c>
      <c r="BD2516" s="29" t="str">
        <f t="shared" si="396"/>
        <v>presentation/thumbnail</v>
      </c>
    </row>
    <row r="2517" spans="1:56" ht="12.75" customHeight="1">
      <c r="A2517" s="29">
        <v>1</v>
      </c>
      <c r="B2517" s="29">
        <v>0</v>
      </c>
      <c r="C2517" t="s">
        <v>10900</v>
      </c>
      <c r="D2517" s="29" t="s">
        <v>10901</v>
      </c>
      <c r="E2517" s="29"/>
      <c r="F2517" s="29" t="s">
        <v>9630</v>
      </c>
      <c r="G2517" s="29"/>
      <c r="H2517" s="29"/>
      <c r="I2517" s="402" t="s">
        <v>4438</v>
      </c>
      <c r="J2517" s="406" t="s">
        <v>10865</v>
      </c>
      <c r="K2517" s="29"/>
      <c r="L2517" s="29"/>
      <c r="M2517" s="311"/>
      <c r="N2517" s="29" t="s">
        <v>1390</v>
      </c>
      <c r="O2517" s="29"/>
      <c r="P2517" s="25" t="s">
        <v>2115</v>
      </c>
      <c r="Q2517" s="25"/>
      <c r="R2517" s="29" t="s">
        <v>10869</v>
      </c>
      <c r="S2517" s="29"/>
      <c r="T2517" s="29"/>
      <c r="U2517" t="s">
        <v>10902</v>
      </c>
      <c r="V2517"/>
      <c r="W2517" s="29"/>
      <c r="X2517" s="349"/>
      <c r="Y2517" s="29"/>
      <c r="Z2517" s="29" t="s">
        <v>1218</v>
      </c>
      <c r="AA2517" s="29" t="s">
        <v>1170</v>
      </c>
      <c r="AB2517" s="29"/>
      <c r="AC2517" s="29"/>
      <c r="AD2517" s="29"/>
      <c r="AE2517" s="29" t="s">
        <v>2950</v>
      </c>
      <c r="AF2517"/>
      <c r="AG2517" s="38">
        <v>1</v>
      </c>
      <c r="AH2517" s="38" t="s">
        <v>4439</v>
      </c>
      <c r="AI2517" s="38" t="s">
        <v>4440</v>
      </c>
      <c r="AJ2517" s="38" t="s">
        <v>9634</v>
      </c>
      <c r="AK2517"/>
      <c r="AL2517" s="301">
        <v>43628</v>
      </c>
      <c r="AM2517"/>
      <c r="AN2517"/>
      <c r="AO2517" s="29" t="s">
        <v>4442</v>
      </c>
      <c r="AR2517" s="29" t="str">
        <f t="shared" si="397"/>
        <v>1</v>
      </c>
      <c r="AS2517" s="29">
        <f t="shared" si="398"/>
        <v>1</v>
      </c>
      <c r="AT2517" s="29">
        <v>1</v>
      </c>
      <c r="AV2517" s="29" t="s">
        <v>10903</v>
      </c>
      <c r="AW2517" s="29" t="str">
        <f t="shared" si="400"/>
        <v>image/tiff</v>
      </c>
      <c r="AX2517" s="29" t="str">
        <f t="shared" si="392"/>
        <v>archival/master</v>
      </c>
      <c r="AY2517" s="29" t="str">
        <f t="shared" si="399"/>
        <v>https://media.mediathek-tanz-theater.de/iiif/2/nvt_img-417-003.JP2</v>
      </c>
      <c r="AZ2517" s="29" t="str">
        <f t="shared" si="393"/>
        <v>image/jp2</v>
      </c>
      <c r="BA2517" s="29" t="str">
        <f t="shared" si="394"/>
        <v>presentation/iiif</v>
      </c>
      <c r="BB2517" s="29" t="str">
        <f t="shared" si="395"/>
        <v>https://media.mediathek-tanz-theater.de/iiif/2/nvt_img-417-003.JP2/full/100,/0/default.jpg</v>
      </c>
      <c r="BC2517" s="29" t="str">
        <f t="shared" si="391"/>
        <v>image/jpeg</v>
      </c>
      <c r="BD2517" s="29" t="str">
        <f t="shared" si="396"/>
        <v>presentation/thumbnail</v>
      </c>
    </row>
    <row r="2518" spans="1:56" ht="12.75" customHeight="1">
      <c r="A2518" s="29">
        <v>1</v>
      </c>
      <c r="B2518" s="29">
        <v>0</v>
      </c>
      <c r="C2518" t="s">
        <v>10904</v>
      </c>
      <c r="D2518" s="29" t="s">
        <v>10905</v>
      </c>
      <c r="E2518" s="29"/>
      <c r="F2518" s="29" t="s">
        <v>9630</v>
      </c>
      <c r="G2518" s="29"/>
      <c r="H2518" s="29"/>
      <c r="I2518" s="402" t="s">
        <v>4446</v>
      </c>
      <c r="J2518" s="406" t="s">
        <v>10900</v>
      </c>
      <c r="K2518" s="29"/>
      <c r="L2518" s="29"/>
      <c r="M2518" s="311"/>
      <c r="N2518" s="29" t="s">
        <v>1390</v>
      </c>
      <c r="O2518" s="29"/>
      <c r="P2518" s="25" t="s">
        <v>2115</v>
      </c>
      <c r="Q2518" s="25"/>
      <c r="R2518" s="29" t="s">
        <v>10869</v>
      </c>
      <c r="S2518" s="29"/>
      <c r="T2518" s="29"/>
      <c r="U2518" t="s">
        <v>10906</v>
      </c>
      <c r="V2518"/>
      <c r="W2518" s="29"/>
      <c r="X2518" s="349"/>
      <c r="Y2518" s="29"/>
      <c r="Z2518" s="29" t="s">
        <v>1218</v>
      </c>
      <c r="AA2518" s="29" t="s">
        <v>1170</v>
      </c>
      <c r="AB2518" s="29"/>
      <c r="AC2518" s="29"/>
      <c r="AD2518" s="29"/>
      <c r="AE2518" s="29" t="s">
        <v>2950</v>
      </c>
      <c r="AF2518"/>
      <c r="AG2518" s="38">
        <v>1</v>
      </c>
      <c r="AH2518" s="38" t="s">
        <v>4439</v>
      </c>
      <c r="AI2518" s="38" t="s">
        <v>4440</v>
      </c>
      <c r="AJ2518" s="38" t="s">
        <v>4799</v>
      </c>
      <c r="AK2518" s="38" t="s">
        <v>4851</v>
      </c>
      <c r="AL2518" s="301">
        <v>43628</v>
      </c>
      <c r="AM2518"/>
      <c r="AN2518" s="29" t="s">
        <v>72</v>
      </c>
      <c r="AO2518" s="29" t="s">
        <v>4442</v>
      </c>
      <c r="AR2518" s="29" t="str">
        <f t="shared" si="397"/>
        <v>0</v>
      </c>
      <c r="AS2518" s="29">
        <f t="shared" si="398"/>
        <v>0</v>
      </c>
      <c r="AT2518" s="29">
        <v>0</v>
      </c>
      <c r="AW2518" s="29" t="str">
        <f t="shared" si="400"/>
        <v/>
      </c>
      <c r="AX2518" s="29" t="str">
        <f t="shared" si="392"/>
        <v/>
      </c>
      <c r="AY2518" s="29" t="str">
        <f t="shared" si="399"/>
        <v>https://media.mediathek-tanz-theater.de/iiif/2/nvt_img-417-003-001.JP2</v>
      </c>
      <c r="AZ2518" s="29" t="str">
        <f t="shared" si="393"/>
        <v>image/jp2</v>
      </c>
      <c r="BA2518" s="29" t="str">
        <f t="shared" si="394"/>
        <v>presentation/iiif</v>
      </c>
      <c r="BB2518" s="29" t="str">
        <f t="shared" si="395"/>
        <v>https://media.mediathek-tanz-theater.de/iiif/2/nvt_img-417-003-001.JP2/full/100,/0/default.jpg</v>
      </c>
      <c r="BC2518" s="29" t="str">
        <f t="shared" si="391"/>
        <v>image/jpeg</v>
      </c>
      <c r="BD2518" s="29" t="str">
        <f t="shared" si="396"/>
        <v>presentation/thumbnail</v>
      </c>
    </row>
    <row r="2519" spans="1:56" ht="12.75" customHeight="1">
      <c r="A2519" s="29">
        <v>1</v>
      </c>
      <c r="B2519" s="29">
        <v>0</v>
      </c>
      <c r="C2519" t="s">
        <v>10907</v>
      </c>
      <c r="D2519" s="29" t="s">
        <v>10908</v>
      </c>
      <c r="E2519" s="29"/>
      <c r="F2519" s="29" t="s">
        <v>9630</v>
      </c>
      <c r="G2519" s="29"/>
      <c r="H2519" s="29"/>
      <c r="I2519" s="402" t="s">
        <v>4446</v>
      </c>
      <c r="J2519" s="406" t="s">
        <v>10900</v>
      </c>
      <c r="K2519" s="29"/>
      <c r="L2519" s="29"/>
      <c r="M2519" s="311"/>
      <c r="N2519" s="29" t="s">
        <v>1390</v>
      </c>
      <c r="O2519" s="29"/>
      <c r="P2519" s="25" t="s">
        <v>2115</v>
      </c>
      <c r="Q2519" s="25"/>
      <c r="R2519" s="29" t="s">
        <v>10869</v>
      </c>
      <c r="S2519" s="29"/>
      <c r="T2519" s="29"/>
      <c r="U2519" t="s">
        <v>10902</v>
      </c>
      <c r="V2519"/>
      <c r="W2519" s="29"/>
      <c r="X2519" s="349"/>
      <c r="Y2519" s="29"/>
      <c r="Z2519" s="29" t="s">
        <v>1218</v>
      </c>
      <c r="AA2519" s="29" t="s">
        <v>1170</v>
      </c>
      <c r="AB2519" s="29"/>
      <c r="AC2519" s="29"/>
      <c r="AD2519" s="29"/>
      <c r="AE2519" s="29" t="s">
        <v>2950</v>
      </c>
      <c r="AF2519"/>
      <c r="AG2519" s="38">
        <v>1</v>
      </c>
      <c r="AH2519" s="38" t="s">
        <v>4439</v>
      </c>
      <c r="AI2519" s="38" t="s">
        <v>4440</v>
      </c>
      <c r="AJ2519" s="38" t="s">
        <v>4799</v>
      </c>
      <c r="AK2519" s="38" t="s">
        <v>4851</v>
      </c>
      <c r="AL2519" s="301">
        <v>43628</v>
      </c>
      <c r="AM2519"/>
      <c r="AN2519" s="29" t="s">
        <v>72</v>
      </c>
      <c r="AO2519" s="29" t="s">
        <v>4442</v>
      </c>
      <c r="AR2519" s="29" t="str">
        <f t="shared" si="397"/>
        <v>0</v>
      </c>
      <c r="AS2519" s="29">
        <f t="shared" si="398"/>
        <v>0</v>
      </c>
      <c r="AT2519" s="29">
        <v>0</v>
      </c>
      <c r="AW2519" s="29" t="str">
        <f t="shared" si="400"/>
        <v/>
      </c>
      <c r="AX2519" s="29" t="str">
        <f t="shared" si="392"/>
        <v/>
      </c>
      <c r="AY2519" s="29" t="str">
        <f t="shared" si="399"/>
        <v>https://media.mediathek-tanz-theater.de/iiif/2/nvt_img-417-003-002.JP2</v>
      </c>
      <c r="AZ2519" s="29" t="str">
        <f t="shared" si="393"/>
        <v>image/jp2</v>
      </c>
      <c r="BA2519" s="29" t="str">
        <f t="shared" si="394"/>
        <v>presentation/iiif</v>
      </c>
      <c r="BB2519" s="29" t="str">
        <f t="shared" si="395"/>
        <v>https://media.mediathek-tanz-theater.de/iiif/2/nvt_img-417-003-002.JP2/full/100,/0/default.jpg</v>
      </c>
      <c r="BC2519" s="29" t="str">
        <f t="shared" si="391"/>
        <v>image/jpeg</v>
      </c>
      <c r="BD2519" s="29" t="str">
        <f t="shared" si="396"/>
        <v>presentation/thumbnail</v>
      </c>
    </row>
    <row r="2520" spans="1:56" ht="12.75" customHeight="1">
      <c r="A2520" s="29">
        <v>1</v>
      </c>
      <c r="B2520" s="29">
        <v>0</v>
      </c>
      <c r="C2520" t="s">
        <v>10909</v>
      </c>
      <c r="D2520" s="29" t="s">
        <v>10910</v>
      </c>
      <c r="E2520" s="29"/>
      <c r="F2520" s="29" t="s">
        <v>9630</v>
      </c>
      <c r="G2520" s="29"/>
      <c r="H2520" s="29"/>
      <c r="I2520" s="402" t="s">
        <v>4446</v>
      </c>
      <c r="J2520" s="406" t="s">
        <v>10900</v>
      </c>
      <c r="K2520" s="29"/>
      <c r="L2520" s="29"/>
      <c r="M2520" s="311"/>
      <c r="N2520" s="29" t="s">
        <v>1390</v>
      </c>
      <c r="O2520" s="29"/>
      <c r="P2520" s="25" t="s">
        <v>2115</v>
      </c>
      <c r="Q2520" s="25"/>
      <c r="R2520" s="29" t="s">
        <v>10869</v>
      </c>
      <c r="S2520" s="29"/>
      <c r="T2520" s="29"/>
      <c r="U2520" t="s">
        <v>10902</v>
      </c>
      <c r="V2520"/>
      <c r="W2520" s="29"/>
      <c r="X2520" s="349"/>
      <c r="Y2520" s="29"/>
      <c r="Z2520" s="29" t="s">
        <v>1218</v>
      </c>
      <c r="AA2520" s="29" t="s">
        <v>1170</v>
      </c>
      <c r="AB2520" s="29"/>
      <c r="AC2520" s="29"/>
      <c r="AD2520" s="29"/>
      <c r="AE2520" s="29" t="s">
        <v>2950</v>
      </c>
      <c r="AF2520"/>
      <c r="AG2520" s="38">
        <v>1</v>
      </c>
      <c r="AH2520" s="38" t="s">
        <v>4439</v>
      </c>
      <c r="AI2520" s="38" t="s">
        <v>4440</v>
      </c>
      <c r="AJ2520" s="38" t="s">
        <v>4799</v>
      </c>
      <c r="AK2520" s="38" t="s">
        <v>4851</v>
      </c>
      <c r="AL2520" s="301">
        <v>43628</v>
      </c>
      <c r="AM2520"/>
      <c r="AN2520" s="29" t="s">
        <v>72</v>
      </c>
      <c r="AO2520" s="29" t="s">
        <v>4442</v>
      </c>
      <c r="AR2520" s="29" t="str">
        <f t="shared" si="397"/>
        <v>0</v>
      </c>
      <c r="AS2520" s="29">
        <f t="shared" si="398"/>
        <v>0</v>
      </c>
      <c r="AT2520" s="29">
        <v>0</v>
      </c>
      <c r="AW2520" s="29" t="str">
        <f t="shared" si="400"/>
        <v/>
      </c>
      <c r="AX2520" s="29" t="str">
        <f t="shared" si="392"/>
        <v/>
      </c>
      <c r="AY2520" s="29" t="str">
        <f t="shared" si="399"/>
        <v>https://media.mediathek-tanz-theater.de/iiif/2/nvt_img-417-003-003.JP2</v>
      </c>
      <c r="AZ2520" s="29" t="str">
        <f t="shared" si="393"/>
        <v>image/jp2</v>
      </c>
      <c r="BA2520" s="29" t="str">
        <f t="shared" si="394"/>
        <v>presentation/iiif</v>
      </c>
      <c r="BB2520" s="29" t="str">
        <f t="shared" si="395"/>
        <v>https://media.mediathek-tanz-theater.de/iiif/2/nvt_img-417-003-003.JP2/full/100,/0/default.jpg</v>
      </c>
      <c r="BC2520" s="29" t="str">
        <f t="shared" si="391"/>
        <v>image/jpeg</v>
      </c>
      <c r="BD2520" s="29" t="str">
        <f t="shared" si="396"/>
        <v>presentation/thumbnail</v>
      </c>
    </row>
    <row r="2521" spans="1:56" ht="12.75" customHeight="1">
      <c r="A2521" s="29">
        <v>1</v>
      </c>
      <c r="B2521" s="29">
        <v>0</v>
      </c>
      <c r="C2521" t="s">
        <v>10911</v>
      </c>
      <c r="D2521" s="29" t="s">
        <v>10912</v>
      </c>
      <c r="E2521" s="29"/>
      <c r="F2521" s="29" t="s">
        <v>9630</v>
      </c>
      <c r="G2521" s="29"/>
      <c r="H2521" s="29"/>
      <c r="I2521" s="402" t="s">
        <v>4446</v>
      </c>
      <c r="J2521" s="406" t="s">
        <v>10900</v>
      </c>
      <c r="K2521" s="29"/>
      <c r="L2521" s="29"/>
      <c r="M2521" s="311"/>
      <c r="N2521" s="29" t="s">
        <v>1390</v>
      </c>
      <c r="O2521" s="29"/>
      <c r="P2521" s="25" t="s">
        <v>2115</v>
      </c>
      <c r="Q2521" s="25"/>
      <c r="R2521" s="29" t="s">
        <v>10869</v>
      </c>
      <c r="S2521" s="29"/>
      <c r="T2521" s="29"/>
      <c r="U2521" t="s">
        <v>10902</v>
      </c>
      <c r="V2521"/>
      <c r="W2521" s="29"/>
      <c r="X2521" s="349"/>
      <c r="Y2521" s="29"/>
      <c r="Z2521" s="29" t="s">
        <v>1218</v>
      </c>
      <c r="AA2521" s="29" t="s">
        <v>1170</v>
      </c>
      <c r="AB2521" s="29"/>
      <c r="AC2521" s="29"/>
      <c r="AD2521" s="29"/>
      <c r="AE2521" s="29" t="s">
        <v>2950</v>
      </c>
      <c r="AF2521"/>
      <c r="AG2521" s="38">
        <v>1</v>
      </c>
      <c r="AH2521" s="38" t="s">
        <v>4439</v>
      </c>
      <c r="AI2521" s="38" t="s">
        <v>4440</v>
      </c>
      <c r="AJ2521" s="38" t="s">
        <v>4799</v>
      </c>
      <c r="AK2521" s="38" t="s">
        <v>4851</v>
      </c>
      <c r="AL2521" s="301">
        <v>43628</v>
      </c>
      <c r="AM2521"/>
      <c r="AN2521" s="29" t="s">
        <v>72</v>
      </c>
      <c r="AO2521" s="29" t="s">
        <v>4442</v>
      </c>
      <c r="AR2521" s="29" t="str">
        <f t="shared" si="397"/>
        <v>0</v>
      </c>
      <c r="AS2521" s="29">
        <f t="shared" si="398"/>
        <v>0</v>
      </c>
      <c r="AT2521" s="29">
        <v>0</v>
      </c>
      <c r="AW2521" s="29" t="str">
        <f t="shared" si="400"/>
        <v/>
      </c>
      <c r="AX2521" s="29" t="str">
        <f t="shared" si="392"/>
        <v/>
      </c>
      <c r="AY2521" s="29" t="str">
        <f t="shared" si="399"/>
        <v>https://media.mediathek-tanz-theater.de/iiif/2/nvt_img-417-003-004.JP2</v>
      </c>
      <c r="AZ2521" s="29" t="str">
        <f t="shared" si="393"/>
        <v>image/jp2</v>
      </c>
      <c r="BA2521" s="29" t="str">
        <f t="shared" si="394"/>
        <v>presentation/iiif</v>
      </c>
      <c r="BB2521" s="29" t="str">
        <f t="shared" si="395"/>
        <v>https://media.mediathek-tanz-theater.de/iiif/2/nvt_img-417-003-004.JP2/full/100,/0/default.jpg</v>
      </c>
      <c r="BC2521" s="29" t="str">
        <f t="shared" si="391"/>
        <v>image/jpeg</v>
      </c>
      <c r="BD2521" s="29" t="str">
        <f t="shared" si="396"/>
        <v>presentation/thumbnail</v>
      </c>
    </row>
    <row r="2522" spans="1:56" ht="12.75" customHeight="1">
      <c r="A2522" s="29">
        <v>1</v>
      </c>
      <c r="B2522" s="29">
        <v>0</v>
      </c>
      <c r="C2522" t="s">
        <v>10913</v>
      </c>
      <c r="D2522" s="29" t="s">
        <v>10914</v>
      </c>
      <c r="E2522" s="29"/>
      <c r="F2522" s="29" t="s">
        <v>9630</v>
      </c>
      <c r="G2522" s="29"/>
      <c r="H2522" s="29"/>
      <c r="I2522" s="402" t="s">
        <v>4446</v>
      </c>
      <c r="J2522" s="406" t="s">
        <v>10900</v>
      </c>
      <c r="K2522" s="29"/>
      <c r="L2522" s="29"/>
      <c r="M2522" s="311"/>
      <c r="N2522" s="29" t="s">
        <v>1390</v>
      </c>
      <c r="O2522" s="29"/>
      <c r="P2522" s="25" t="s">
        <v>2115</v>
      </c>
      <c r="Q2522" s="25"/>
      <c r="R2522" s="29" t="s">
        <v>10869</v>
      </c>
      <c r="S2522" s="29"/>
      <c r="T2522" s="29"/>
      <c r="U2522" t="s">
        <v>10902</v>
      </c>
      <c r="V2522"/>
      <c r="W2522" s="29"/>
      <c r="X2522" s="349"/>
      <c r="Y2522" s="29"/>
      <c r="Z2522" s="29" t="s">
        <v>1218</v>
      </c>
      <c r="AA2522" s="29" t="s">
        <v>1170</v>
      </c>
      <c r="AB2522" s="29"/>
      <c r="AC2522" s="29"/>
      <c r="AD2522" s="29"/>
      <c r="AE2522" s="29" t="s">
        <v>2950</v>
      </c>
      <c r="AF2522"/>
      <c r="AG2522" s="38">
        <v>1</v>
      </c>
      <c r="AH2522" s="38" t="s">
        <v>4439</v>
      </c>
      <c r="AI2522" s="38" t="s">
        <v>4440</v>
      </c>
      <c r="AJ2522" s="38" t="s">
        <v>4799</v>
      </c>
      <c r="AK2522" s="38" t="s">
        <v>4851</v>
      </c>
      <c r="AL2522" s="301">
        <v>43628</v>
      </c>
      <c r="AM2522"/>
      <c r="AN2522" s="29" t="s">
        <v>72</v>
      </c>
      <c r="AO2522" s="29" t="s">
        <v>4442</v>
      </c>
      <c r="AR2522" s="29" t="str">
        <f t="shared" si="397"/>
        <v>0</v>
      </c>
      <c r="AS2522" s="29">
        <f t="shared" si="398"/>
        <v>0</v>
      </c>
      <c r="AT2522" s="29">
        <v>0</v>
      </c>
      <c r="AW2522" s="29" t="str">
        <f t="shared" si="400"/>
        <v/>
      </c>
      <c r="AX2522" s="29" t="str">
        <f t="shared" si="392"/>
        <v/>
      </c>
      <c r="AY2522" s="29" t="str">
        <f t="shared" si="399"/>
        <v>https://media.mediathek-tanz-theater.de/iiif/2/nvt_img-417-003-005.JP2</v>
      </c>
      <c r="AZ2522" s="29" t="str">
        <f t="shared" si="393"/>
        <v>image/jp2</v>
      </c>
      <c r="BA2522" s="29" t="str">
        <f t="shared" si="394"/>
        <v>presentation/iiif</v>
      </c>
      <c r="BB2522" s="29" t="str">
        <f t="shared" si="395"/>
        <v>https://media.mediathek-tanz-theater.de/iiif/2/nvt_img-417-003-005.JP2/full/100,/0/default.jpg</v>
      </c>
      <c r="BC2522" s="29" t="str">
        <f t="shared" si="391"/>
        <v>image/jpeg</v>
      </c>
      <c r="BD2522" s="29" t="str">
        <f t="shared" si="396"/>
        <v>presentation/thumbnail</v>
      </c>
    </row>
    <row r="2523" spans="1:56" ht="12.75" customHeight="1">
      <c r="A2523" s="29">
        <v>1</v>
      </c>
      <c r="B2523" s="29">
        <v>0</v>
      </c>
      <c r="C2523" t="s">
        <v>10915</v>
      </c>
      <c r="D2523" s="29" t="s">
        <v>10916</v>
      </c>
      <c r="E2523" s="29"/>
      <c r="F2523" s="29" t="s">
        <v>9630</v>
      </c>
      <c r="G2523" s="29"/>
      <c r="H2523" s="29"/>
      <c r="I2523" s="402" t="s">
        <v>4446</v>
      </c>
      <c r="J2523" s="406" t="s">
        <v>10900</v>
      </c>
      <c r="K2523" s="29"/>
      <c r="L2523" s="29"/>
      <c r="M2523" s="311"/>
      <c r="N2523" s="29" t="s">
        <v>1390</v>
      </c>
      <c r="O2523" s="29"/>
      <c r="P2523" s="25" t="s">
        <v>2115</v>
      </c>
      <c r="Q2523" s="25"/>
      <c r="R2523" s="29"/>
      <c r="S2523" s="29"/>
      <c r="T2523" s="29"/>
      <c r="U2523"/>
      <c r="V2523"/>
      <c r="W2523" s="29"/>
      <c r="X2523" s="349"/>
      <c r="Y2523" s="29"/>
      <c r="Z2523" s="29" t="s">
        <v>1218</v>
      </c>
      <c r="AA2523" s="29" t="s">
        <v>1170</v>
      </c>
      <c r="AB2523" s="29"/>
      <c r="AC2523" s="29"/>
      <c r="AD2523" s="29"/>
      <c r="AE2523" s="29" t="s">
        <v>2950</v>
      </c>
      <c r="AF2523"/>
      <c r="AG2523" s="38">
        <v>1</v>
      </c>
      <c r="AH2523" s="38" t="s">
        <v>4439</v>
      </c>
      <c r="AI2523" s="38" t="s">
        <v>4440</v>
      </c>
      <c r="AJ2523" s="38" t="s">
        <v>4799</v>
      </c>
      <c r="AK2523" s="38" t="s">
        <v>4851</v>
      </c>
      <c r="AL2523" s="301">
        <v>43628</v>
      </c>
      <c r="AM2523"/>
      <c r="AN2523" s="29" t="s">
        <v>72</v>
      </c>
      <c r="AO2523" s="29" t="s">
        <v>4442</v>
      </c>
      <c r="AR2523" s="29" t="str">
        <f t="shared" si="397"/>
        <v>0</v>
      </c>
      <c r="AS2523" s="29">
        <f t="shared" si="398"/>
        <v>0</v>
      </c>
      <c r="AT2523" s="29">
        <v>0</v>
      </c>
      <c r="AW2523" s="29" t="str">
        <f t="shared" si="400"/>
        <v/>
      </c>
      <c r="AX2523" s="29" t="str">
        <f t="shared" si="392"/>
        <v/>
      </c>
      <c r="AY2523" s="29" t="str">
        <f t="shared" si="399"/>
        <v>https://media.mediathek-tanz-theater.de/iiif/2/nvt_img-417-003-006.JP2</v>
      </c>
      <c r="AZ2523" s="29" t="str">
        <f t="shared" si="393"/>
        <v>image/jp2</v>
      </c>
      <c r="BA2523" s="29" t="str">
        <f t="shared" si="394"/>
        <v>presentation/iiif</v>
      </c>
      <c r="BB2523" s="29" t="str">
        <f t="shared" si="395"/>
        <v>https://media.mediathek-tanz-theater.de/iiif/2/nvt_img-417-003-006.JP2/full/100,/0/default.jpg</v>
      </c>
      <c r="BC2523" s="29" t="str">
        <f t="shared" si="391"/>
        <v>image/jpeg</v>
      </c>
      <c r="BD2523" s="29" t="str">
        <f t="shared" si="396"/>
        <v>presentation/thumbnail</v>
      </c>
    </row>
    <row r="2524" spans="1:56" ht="12.75" customHeight="1">
      <c r="A2524" s="29">
        <v>1</v>
      </c>
      <c r="B2524" s="29">
        <v>0</v>
      </c>
      <c r="C2524" t="s">
        <v>10917</v>
      </c>
      <c r="D2524" s="29" t="s">
        <v>10918</v>
      </c>
      <c r="E2524" s="29"/>
      <c r="F2524" s="29" t="s">
        <v>9630</v>
      </c>
      <c r="G2524" s="29"/>
      <c r="H2524" s="29"/>
      <c r="I2524" s="402" t="s">
        <v>4438</v>
      </c>
      <c r="J2524" s="406" t="s">
        <v>10865</v>
      </c>
      <c r="K2524" s="29"/>
      <c r="L2524" s="29"/>
      <c r="M2524" s="311"/>
      <c r="N2524" s="29" t="s">
        <v>1390</v>
      </c>
      <c r="O2524" s="29"/>
      <c r="P2524" s="25" t="s">
        <v>2115</v>
      </c>
      <c r="Q2524" s="25"/>
      <c r="R2524" s="29" t="s">
        <v>10869</v>
      </c>
      <c r="S2524" s="29"/>
      <c r="T2524" s="29"/>
      <c r="U2524" t="s">
        <v>10460</v>
      </c>
      <c r="V2524"/>
      <c r="W2524" s="29"/>
      <c r="X2524" s="349"/>
      <c r="Y2524" s="29"/>
      <c r="Z2524" s="29" t="s">
        <v>1218</v>
      </c>
      <c r="AA2524" s="29" t="s">
        <v>1170</v>
      </c>
      <c r="AB2524" s="29"/>
      <c r="AC2524" s="29"/>
      <c r="AD2524" s="29"/>
      <c r="AE2524" s="29" t="s">
        <v>2950</v>
      </c>
      <c r="AF2524"/>
      <c r="AG2524" s="38">
        <v>1</v>
      </c>
      <c r="AH2524" s="38" t="s">
        <v>4439</v>
      </c>
      <c r="AI2524" s="38" t="s">
        <v>4440</v>
      </c>
      <c r="AJ2524" s="38">
        <v>23.6</v>
      </c>
      <c r="AK2524"/>
      <c r="AL2524" s="301">
        <v>43628</v>
      </c>
      <c r="AM2524"/>
      <c r="AN2524"/>
      <c r="AO2524" s="29" t="s">
        <v>4442</v>
      </c>
      <c r="AR2524" s="29" t="str">
        <f t="shared" si="397"/>
        <v>1</v>
      </c>
      <c r="AS2524" s="29">
        <f t="shared" si="398"/>
        <v>1</v>
      </c>
      <c r="AT2524" s="29">
        <v>1</v>
      </c>
      <c r="AV2524" s="29" t="s">
        <v>10919</v>
      </c>
      <c r="AW2524" s="29" t="str">
        <f t="shared" si="400"/>
        <v>image/tiff</v>
      </c>
      <c r="AX2524" s="29" t="str">
        <f t="shared" si="392"/>
        <v>archival/master</v>
      </c>
      <c r="AY2524" s="29" t="str">
        <f t="shared" si="399"/>
        <v>https://media.mediathek-tanz-theater.de/iiif/2/nvt_img-417-004.JP2</v>
      </c>
      <c r="AZ2524" s="29" t="str">
        <f t="shared" si="393"/>
        <v>image/jp2</v>
      </c>
      <c r="BA2524" s="29" t="str">
        <f t="shared" si="394"/>
        <v>presentation/iiif</v>
      </c>
      <c r="BB2524" s="29" t="str">
        <f t="shared" si="395"/>
        <v>https://media.mediathek-tanz-theater.de/iiif/2/nvt_img-417-004.JP2/full/100,/0/default.jpg</v>
      </c>
      <c r="BC2524" s="29" t="str">
        <f t="shared" si="391"/>
        <v>image/jpeg</v>
      </c>
      <c r="BD2524" s="29" t="str">
        <f t="shared" si="396"/>
        <v>presentation/thumbnail</v>
      </c>
    </row>
    <row r="2525" spans="1:56" ht="12.75" customHeight="1">
      <c r="A2525" s="29">
        <v>1</v>
      </c>
      <c r="B2525" s="29">
        <v>0</v>
      </c>
      <c r="C2525" t="s">
        <v>10920</v>
      </c>
      <c r="D2525" s="29" t="s">
        <v>10921</v>
      </c>
      <c r="E2525" s="29"/>
      <c r="F2525" s="29" t="s">
        <v>9630</v>
      </c>
      <c r="G2525" s="29"/>
      <c r="H2525" s="29"/>
      <c r="I2525" s="402" t="s">
        <v>4446</v>
      </c>
      <c r="J2525" s="406" t="s">
        <v>10917</v>
      </c>
      <c r="K2525" s="29"/>
      <c r="L2525" s="29"/>
      <c r="M2525" s="311"/>
      <c r="N2525" s="29" t="s">
        <v>1390</v>
      </c>
      <c r="O2525" s="29"/>
      <c r="P2525" s="25" t="s">
        <v>2115</v>
      </c>
      <c r="Q2525" s="25"/>
      <c r="R2525" s="29" t="s">
        <v>10869</v>
      </c>
      <c r="S2525" s="29"/>
      <c r="T2525" s="29"/>
      <c r="U2525" t="s">
        <v>10460</v>
      </c>
      <c r="V2525"/>
      <c r="W2525" s="29"/>
      <c r="X2525" s="349"/>
      <c r="Y2525" s="29"/>
      <c r="Z2525" s="29" t="s">
        <v>1218</v>
      </c>
      <c r="AA2525" s="29" t="s">
        <v>1170</v>
      </c>
      <c r="AB2525" s="29"/>
      <c r="AC2525" s="29"/>
      <c r="AD2525" s="29"/>
      <c r="AE2525" s="29" t="s">
        <v>2950</v>
      </c>
      <c r="AF2525"/>
      <c r="AG2525" s="38">
        <v>1</v>
      </c>
      <c r="AH2525" s="38" t="s">
        <v>4439</v>
      </c>
      <c r="AI2525" s="38" t="s">
        <v>4440</v>
      </c>
      <c r="AJ2525" s="38" t="s">
        <v>4799</v>
      </c>
      <c r="AK2525" s="38" t="s">
        <v>4851</v>
      </c>
      <c r="AL2525" s="301">
        <v>43628</v>
      </c>
      <c r="AM2525"/>
      <c r="AN2525" s="29" t="s">
        <v>72</v>
      </c>
      <c r="AO2525" s="29" t="s">
        <v>4442</v>
      </c>
      <c r="AR2525" s="29" t="str">
        <f t="shared" si="397"/>
        <v>0</v>
      </c>
      <c r="AS2525" s="29">
        <f t="shared" si="398"/>
        <v>0</v>
      </c>
      <c r="AT2525" s="29">
        <v>0</v>
      </c>
      <c r="AW2525" s="29" t="str">
        <f t="shared" si="400"/>
        <v/>
      </c>
      <c r="AX2525" s="29" t="str">
        <f t="shared" si="392"/>
        <v/>
      </c>
      <c r="AY2525" s="29" t="str">
        <f t="shared" si="399"/>
        <v>https://media.mediathek-tanz-theater.de/iiif/2/nvt_img-417-004-001.JP2</v>
      </c>
      <c r="AZ2525" s="29" t="str">
        <f t="shared" si="393"/>
        <v>image/jp2</v>
      </c>
      <c r="BA2525" s="29" t="str">
        <f t="shared" si="394"/>
        <v>presentation/iiif</v>
      </c>
      <c r="BB2525" s="29" t="str">
        <f t="shared" si="395"/>
        <v>https://media.mediathek-tanz-theater.de/iiif/2/nvt_img-417-004-001.JP2/full/100,/0/default.jpg</v>
      </c>
      <c r="BC2525" s="29" t="str">
        <f t="shared" si="391"/>
        <v>image/jpeg</v>
      </c>
      <c r="BD2525" s="29" t="str">
        <f t="shared" si="396"/>
        <v>presentation/thumbnail</v>
      </c>
    </row>
    <row r="2526" spans="1:56" ht="12.75" customHeight="1">
      <c r="A2526" s="29">
        <v>1</v>
      </c>
      <c r="B2526" s="29">
        <v>0</v>
      </c>
      <c r="C2526" t="s">
        <v>10922</v>
      </c>
      <c r="D2526" s="29" t="s">
        <v>10923</v>
      </c>
      <c r="E2526" s="29"/>
      <c r="F2526" s="29" t="s">
        <v>9630</v>
      </c>
      <c r="G2526" s="29"/>
      <c r="H2526" s="29"/>
      <c r="I2526" s="402" t="s">
        <v>4446</v>
      </c>
      <c r="J2526" s="406" t="s">
        <v>10917</v>
      </c>
      <c r="K2526" s="29"/>
      <c r="L2526" s="29"/>
      <c r="M2526" s="311"/>
      <c r="N2526" s="29" t="s">
        <v>1390</v>
      </c>
      <c r="O2526" s="29"/>
      <c r="P2526" s="25" t="s">
        <v>2115</v>
      </c>
      <c r="Q2526" s="25"/>
      <c r="R2526" s="29" t="s">
        <v>10869</v>
      </c>
      <c r="S2526" s="29"/>
      <c r="T2526" s="29"/>
      <c r="U2526" t="s">
        <v>10460</v>
      </c>
      <c r="V2526"/>
      <c r="W2526" s="29"/>
      <c r="X2526" s="349"/>
      <c r="Y2526" s="29"/>
      <c r="Z2526" s="29" t="s">
        <v>1218</v>
      </c>
      <c r="AA2526" s="29" t="s">
        <v>1170</v>
      </c>
      <c r="AB2526" s="29"/>
      <c r="AC2526" s="29"/>
      <c r="AD2526" s="29"/>
      <c r="AE2526" s="29" t="s">
        <v>2950</v>
      </c>
      <c r="AF2526"/>
      <c r="AG2526" s="38">
        <v>1</v>
      </c>
      <c r="AH2526" s="38" t="s">
        <v>4439</v>
      </c>
      <c r="AI2526" s="38" t="s">
        <v>4440</v>
      </c>
      <c r="AJ2526" s="38" t="s">
        <v>4799</v>
      </c>
      <c r="AK2526" s="38" t="s">
        <v>10924</v>
      </c>
      <c r="AL2526" s="301">
        <v>43628</v>
      </c>
      <c r="AM2526"/>
      <c r="AN2526" s="29" t="s">
        <v>72</v>
      </c>
      <c r="AO2526" s="29" t="s">
        <v>4442</v>
      </c>
      <c r="AR2526" s="29" t="str">
        <f t="shared" si="397"/>
        <v>0</v>
      </c>
      <c r="AS2526" s="29">
        <f t="shared" si="398"/>
        <v>0</v>
      </c>
      <c r="AT2526" s="29">
        <v>0</v>
      </c>
      <c r="AW2526" s="29" t="str">
        <f t="shared" si="400"/>
        <v/>
      </c>
      <c r="AX2526" s="29" t="str">
        <f t="shared" si="392"/>
        <v/>
      </c>
      <c r="AY2526" s="29" t="str">
        <f t="shared" si="399"/>
        <v>https://media.mediathek-tanz-theater.de/iiif/2/nvt_img-417-004-002.JP2</v>
      </c>
      <c r="AZ2526" s="29" t="str">
        <f t="shared" si="393"/>
        <v>image/jp2</v>
      </c>
      <c r="BA2526" s="29" t="str">
        <f t="shared" si="394"/>
        <v>presentation/iiif</v>
      </c>
      <c r="BB2526" s="29" t="str">
        <f t="shared" si="395"/>
        <v>https://media.mediathek-tanz-theater.de/iiif/2/nvt_img-417-004-002.JP2/full/100,/0/default.jpg</v>
      </c>
      <c r="BC2526" s="29" t="str">
        <f t="shared" si="391"/>
        <v>image/jpeg</v>
      </c>
      <c r="BD2526" s="29" t="str">
        <f t="shared" si="396"/>
        <v>presentation/thumbnail</v>
      </c>
    </row>
    <row r="2527" spans="1:56" ht="12.75" customHeight="1">
      <c r="A2527" s="29">
        <v>1</v>
      </c>
      <c r="B2527" s="29">
        <v>0</v>
      </c>
      <c r="C2527" t="s">
        <v>10925</v>
      </c>
      <c r="D2527" s="29" t="s">
        <v>10926</v>
      </c>
      <c r="E2527" s="29"/>
      <c r="F2527" s="29" t="s">
        <v>9630</v>
      </c>
      <c r="G2527" s="29"/>
      <c r="H2527" s="29"/>
      <c r="I2527" s="402" t="s">
        <v>4446</v>
      </c>
      <c r="J2527" s="406" t="s">
        <v>10917</v>
      </c>
      <c r="K2527" s="29"/>
      <c r="L2527" s="29"/>
      <c r="M2527" s="311"/>
      <c r="N2527" s="29" t="s">
        <v>1390</v>
      </c>
      <c r="O2527" s="29"/>
      <c r="P2527" s="25" t="s">
        <v>2115</v>
      </c>
      <c r="Q2527" s="25"/>
      <c r="R2527" s="29" t="s">
        <v>10869</v>
      </c>
      <c r="S2527" s="29"/>
      <c r="T2527" s="29"/>
      <c r="U2527" t="s">
        <v>9904</v>
      </c>
      <c r="V2527"/>
      <c r="W2527" s="29"/>
      <c r="X2527" s="349"/>
      <c r="Y2527" s="29"/>
      <c r="Z2527" s="29" t="s">
        <v>1218</v>
      </c>
      <c r="AA2527" s="29" t="s">
        <v>1170</v>
      </c>
      <c r="AB2527" s="29"/>
      <c r="AC2527" s="29"/>
      <c r="AD2527" s="29"/>
      <c r="AE2527" s="29" t="s">
        <v>2950</v>
      </c>
      <c r="AF2527"/>
      <c r="AG2527" s="38">
        <v>1</v>
      </c>
      <c r="AH2527" s="38" t="s">
        <v>4439</v>
      </c>
      <c r="AI2527" s="38" t="s">
        <v>4440</v>
      </c>
      <c r="AJ2527" s="38" t="s">
        <v>4799</v>
      </c>
      <c r="AK2527" s="38" t="s">
        <v>10924</v>
      </c>
      <c r="AL2527" s="301">
        <v>43628</v>
      </c>
      <c r="AM2527"/>
      <c r="AN2527" s="29" t="s">
        <v>72</v>
      </c>
      <c r="AO2527" s="29" t="s">
        <v>4442</v>
      </c>
      <c r="AR2527" s="29" t="str">
        <f t="shared" si="397"/>
        <v>0</v>
      </c>
      <c r="AS2527" s="29">
        <f t="shared" si="398"/>
        <v>0</v>
      </c>
      <c r="AT2527" s="29">
        <v>0</v>
      </c>
      <c r="AW2527" s="29" t="str">
        <f t="shared" si="400"/>
        <v/>
      </c>
      <c r="AX2527" s="29" t="str">
        <f t="shared" si="392"/>
        <v/>
      </c>
      <c r="AY2527" s="29" t="str">
        <f t="shared" si="399"/>
        <v>https://media.mediathek-tanz-theater.de/iiif/2/nvt_img-417-004-003.JP2</v>
      </c>
      <c r="AZ2527" s="29" t="str">
        <f t="shared" si="393"/>
        <v>image/jp2</v>
      </c>
      <c r="BA2527" s="29" t="str">
        <f t="shared" si="394"/>
        <v>presentation/iiif</v>
      </c>
      <c r="BB2527" s="29" t="str">
        <f t="shared" si="395"/>
        <v>https://media.mediathek-tanz-theater.de/iiif/2/nvt_img-417-004-003.JP2/full/100,/0/default.jpg</v>
      </c>
      <c r="BC2527" s="29" t="str">
        <f t="shared" si="391"/>
        <v>image/jpeg</v>
      </c>
      <c r="BD2527" s="29" t="str">
        <f t="shared" si="396"/>
        <v>presentation/thumbnail</v>
      </c>
    </row>
    <row r="2528" spans="1:56" ht="12.75" customHeight="1">
      <c r="A2528" s="29">
        <v>1</v>
      </c>
      <c r="B2528" s="29">
        <v>0</v>
      </c>
      <c r="C2528" t="s">
        <v>10927</v>
      </c>
      <c r="D2528" s="29" t="s">
        <v>10928</v>
      </c>
      <c r="E2528" s="29"/>
      <c r="F2528" s="29" t="s">
        <v>9630</v>
      </c>
      <c r="G2528" s="29"/>
      <c r="H2528" s="29"/>
      <c r="I2528" s="402" t="s">
        <v>4446</v>
      </c>
      <c r="J2528" s="406" t="s">
        <v>10917</v>
      </c>
      <c r="K2528" s="29"/>
      <c r="L2528" s="29"/>
      <c r="M2528" s="311"/>
      <c r="N2528" s="29" t="s">
        <v>1390</v>
      </c>
      <c r="O2528" s="29"/>
      <c r="P2528" s="25" t="s">
        <v>2115</v>
      </c>
      <c r="Q2528" s="25"/>
      <c r="R2528" s="29" t="s">
        <v>10869</v>
      </c>
      <c r="S2528" s="29"/>
      <c r="T2528" s="29"/>
      <c r="U2528" t="s">
        <v>10902</v>
      </c>
      <c r="V2528"/>
      <c r="W2528" s="29"/>
      <c r="X2528" s="349"/>
      <c r="Y2528" s="29"/>
      <c r="Z2528" s="29" t="s">
        <v>1218</v>
      </c>
      <c r="AA2528" s="29" t="s">
        <v>1170</v>
      </c>
      <c r="AB2528" s="29"/>
      <c r="AC2528" s="29"/>
      <c r="AD2528" s="29"/>
      <c r="AE2528" s="29" t="s">
        <v>2950</v>
      </c>
      <c r="AF2528"/>
      <c r="AG2528" s="38">
        <v>1</v>
      </c>
      <c r="AH2528" s="38" t="s">
        <v>4439</v>
      </c>
      <c r="AI2528" s="38" t="s">
        <v>4440</v>
      </c>
      <c r="AJ2528" s="38" t="s">
        <v>4799</v>
      </c>
      <c r="AK2528" s="38" t="s">
        <v>4851</v>
      </c>
      <c r="AL2528" s="301">
        <v>43628</v>
      </c>
      <c r="AM2528"/>
      <c r="AN2528" s="29" t="s">
        <v>72</v>
      </c>
      <c r="AO2528" s="29" t="s">
        <v>4442</v>
      </c>
      <c r="AR2528" s="29" t="str">
        <f t="shared" si="397"/>
        <v>0</v>
      </c>
      <c r="AS2528" s="29">
        <f t="shared" si="398"/>
        <v>0</v>
      </c>
      <c r="AT2528" s="29">
        <v>0</v>
      </c>
      <c r="AW2528" s="29" t="str">
        <f t="shared" si="400"/>
        <v/>
      </c>
      <c r="AX2528" s="29" t="str">
        <f t="shared" si="392"/>
        <v/>
      </c>
      <c r="AY2528" s="29" t="str">
        <f t="shared" si="399"/>
        <v>https://media.mediathek-tanz-theater.de/iiif/2/nvt_img-417-004-004.JP2</v>
      </c>
      <c r="AZ2528" s="29" t="str">
        <f t="shared" si="393"/>
        <v>image/jp2</v>
      </c>
      <c r="BA2528" s="29" t="str">
        <f t="shared" si="394"/>
        <v>presentation/iiif</v>
      </c>
      <c r="BB2528" s="29" t="str">
        <f t="shared" si="395"/>
        <v>https://media.mediathek-tanz-theater.de/iiif/2/nvt_img-417-004-004.JP2/full/100,/0/default.jpg</v>
      </c>
      <c r="BC2528" s="29" t="str">
        <f t="shared" si="391"/>
        <v>image/jpeg</v>
      </c>
      <c r="BD2528" s="29" t="str">
        <f t="shared" si="396"/>
        <v>presentation/thumbnail</v>
      </c>
    </row>
    <row r="2529" spans="1:56" ht="12.75" customHeight="1">
      <c r="A2529" s="29">
        <v>1</v>
      </c>
      <c r="B2529" s="29">
        <v>0</v>
      </c>
      <c r="C2529" t="s">
        <v>10929</v>
      </c>
      <c r="D2529" s="29" t="s">
        <v>10930</v>
      </c>
      <c r="E2529" s="29"/>
      <c r="F2529" s="29" t="s">
        <v>9630</v>
      </c>
      <c r="G2529" s="29"/>
      <c r="H2529" s="29"/>
      <c r="I2529" s="402" t="s">
        <v>4446</v>
      </c>
      <c r="J2529" s="406" t="s">
        <v>10917</v>
      </c>
      <c r="K2529" s="29"/>
      <c r="L2529" s="29"/>
      <c r="M2529" s="311"/>
      <c r="N2529" s="29" t="s">
        <v>1390</v>
      </c>
      <c r="O2529" s="29"/>
      <c r="P2529" s="25" t="s">
        <v>2115</v>
      </c>
      <c r="Q2529" s="25"/>
      <c r="R2529" s="29" t="s">
        <v>10869</v>
      </c>
      <c r="S2529" s="29"/>
      <c r="T2529" s="29"/>
      <c r="U2529" t="s">
        <v>10902</v>
      </c>
      <c r="V2529"/>
      <c r="W2529" s="29"/>
      <c r="X2529" s="349"/>
      <c r="Y2529" s="29"/>
      <c r="Z2529" s="29" t="s">
        <v>1218</v>
      </c>
      <c r="AA2529" s="29" t="s">
        <v>1170</v>
      </c>
      <c r="AB2529" s="29"/>
      <c r="AC2529" s="29"/>
      <c r="AD2529" s="29"/>
      <c r="AE2529" s="29" t="s">
        <v>2950</v>
      </c>
      <c r="AF2529"/>
      <c r="AG2529" s="38">
        <v>1</v>
      </c>
      <c r="AH2529" s="38" t="s">
        <v>4439</v>
      </c>
      <c r="AI2529" s="38" t="s">
        <v>4440</v>
      </c>
      <c r="AJ2529" s="38" t="s">
        <v>4799</v>
      </c>
      <c r="AK2529" s="38" t="s">
        <v>4851</v>
      </c>
      <c r="AL2529" s="301">
        <v>43628</v>
      </c>
      <c r="AM2529"/>
      <c r="AN2529" s="29" t="s">
        <v>72</v>
      </c>
      <c r="AO2529" s="29" t="s">
        <v>4442</v>
      </c>
      <c r="AR2529" s="29" t="str">
        <f t="shared" si="397"/>
        <v>0</v>
      </c>
      <c r="AS2529" s="29">
        <f t="shared" si="398"/>
        <v>0</v>
      </c>
      <c r="AT2529" s="29">
        <v>0</v>
      </c>
      <c r="AW2529" s="29" t="str">
        <f t="shared" si="400"/>
        <v/>
      </c>
      <c r="AX2529" s="29" t="str">
        <f t="shared" si="392"/>
        <v/>
      </c>
      <c r="AY2529" s="29" t="str">
        <f t="shared" si="399"/>
        <v>https://media.mediathek-tanz-theater.de/iiif/2/nvt_img-417-004-005.JP2</v>
      </c>
      <c r="AZ2529" s="29" t="str">
        <f t="shared" si="393"/>
        <v>image/jp2</v>
      </c>
      <c r="BA2529" s="29" t="str">
        <f t="shared" si="394"/>
        <v>presentation/iiif</v>
      </c>
      <c r="BB2529" s="29" t="str">
        <f t="shared" si="395"/>
        <v>https://media.mediathek-tanz-theater.de/iiif/2/nvt_img-417-004-005.JP2/full/100,/0/default.jpg</v>
      </c>
      <c r="BC2529" s="29" t="str">
        <f t="shared" si="391"/>
        <v>image/jpeg</v>
      </c>
      <c r="BD2529" s="29" t="str">
        <f t="shared" si="396"/>
        <v>presentation/thumbnail</v>
      </c>
    </row>
    <row r="2530" spans="1:56" ht="12.75" customHeight="1">
      <c r="A2530" s="29">
        <v>1</v>
      </c>
      <c r="B2530" s="29">
        <v>0</v>
      </c>
      <c r="C2530" t="s">
        <v>10931</v>
      </c>
      <c r="D2530" s="29" t="s">
        <v>10932</v>
      </c>
      <c r="E2530" s="29"/>
      <c r="F2530" s="29" t="s">
        <v>9630</v>
      </c>
      <c r="G2530" s="29"/>
      <c r="H2530" s="29"/>
      <c r="I2530" s="402" t="s">
        <v>4446</v>
      </c>
      <c r="J2530" s="406" t="s">
        <v>10917</v>
      </c>
      <c r="K2530" s="29"/>
      <c r="L2530" s="29"/>
      <c r="M2530" s="311"/>
      <c r="N2530" s="29" t="s">
        <v>1390</v>
      </c>
      <c r="O2530" s="29"/>
      <c r="P2530" s="25" t="s">
        <v>2115</v>
      </c>
      <c r="Q2530" s="25"/>
      <c r="R2530" s="29" t="s">
        <v>10869</v>
      </c>
      <c r="S2530" s="29"/>
      <c r="T2530" s="29"/>
      <c r="U2530"/>
      <c r="V2530"/>
      <c r="W2530" s="29"/>
      <c r="X2530" s="349"/>
      <c r="Y2530" s="29"/>
      <c r="Z2530" s="29" t="s">
        <v>1218</v>
      </c>
      <c r="AA2530" s="29" t="s">
        <v>1170</v>
      </c>
      <c r="AB2530" s="29"/>
      <c r="AC2530" s="29"/>
      <c r="AD2530" s="29"/>
      <c r="AE2530" s="29" t="s">
        <v>2950</v>
      </c>
      <c r="AF2530"/>
      <c r="AG2530" s="38">
        <v>1</v>
      </c>
      <c r="AH2530" s="38" t="s">
        <v>4439</v>
      </c>
      <c r="AI2530" s="38" t="s">
        <v>4440</v>
      </c>
      <c r="AJ2530" s="38" t="s">
        <v>4799</v>
      </c>
      <c r="AK2530" s="38" t="s">
        <v>4851</v>
      </c>
      <c r="AL2530" s="301">
        <v>43628</v>
      </c>
      <c r="AM2530"/>
      <c r="AN2530" s="29" t="s">
        <v>72</v>
      </c>
      <c r="AO2530" s="29" t="s">
        <v>4442</v>
      </c>
      <c r="AR2530" s="29" t="str">
        <f t="shared" si="397"/>
        <v>0</v>
      </c>
      <c r="AS2530" s="29">
        <f t="shared" si="398"/>
        <v>0</v>
      </c>
      <c r="AT2530" s="29">
        <v>0</v>
      </c>
      <c r="AW2530" s="29" t="str">
        <f t="shared" si="400"/>
        <v/>
      </c>
      <c r="AX2530" s="29" t="str">
        <f t="shared" si="392"/>
        <v/>
      </c>
      <c r="AY2530" s="29" t="str">
        <f t="shared" si="399"/>
        <v>https://media.mediathek-tanz-theater.de/iiif/2/nvt_img-417-004-006.JP2</v>
      </c>
      <c r="AZ2530" s="29" t="str">
        <f t="shared" si="393"/>
        <v>image/jp2</v>
      </c>
      <c r="BA2530" s="29" t="str">
        <f t="shared" si="394"/>
        <v>presentation/iiif</v>
      </c>
      <c r="BB2530" s="29" t="str">
        <f t="shared" si="395"/>
        <v>https://media.mediathek-tanz-theater.de/iiif/2/nvt_img-417-004-006.JP2/full/100,/0/default.jpg</v>
      </c>
      <c r="BC2530" s="29" t="str">
        <f t="shared" si="391"/>
        <v>image/jpeg</v>
      </c>
      <c r="BD2530" s="29" t="str">
        <f t="shared" si="396"/>
        <v>presentation/thumbnail</v>
      </c>
    </row>
    <row r="2531" spans="1:56" ht="12.75" customHeight="1">
      <c r="A2531" s="29">
        <v>0</v>
      </c>
      <c r="B2531" s="29">
        <v>0</v>
      </c>
      <c r="C2531" t="s">
        <v>10933</v>
      </c>
      <c r="D2531"/>
      <c r="E2531" s="29"/>
      <c r="F2531" s="29" t="s">
        <v>9630</v>
      </c>
      <c r="G2531" s="29"/>
      <c r="H2531" s="29"/>
      <c r="I2531" s="402" t="s">
        <v>4431</v>
      </c>
      <c r="J2531" s="406"/>
      <c r="K2531" s="29"/>
      <c r="L2531" s="29"/>
      <c r="M2531" s="311"/>
      <c r="N2531" s="29"/>
      <c r="O2531" s="29"/>
      <c r="P2531" s="25"/>
      <c r="Q2531" s="25"/>
      <c r="R2531" s="29"/>
      <c r="S2531" s="29"/>
      <c r="T2531" s="29"/>
      <c r="U2531"/>
      <c r="V2531" t="s">
        <v>2467</v>
      </c>
      <c r="W2531" s="29"/>
      <c r="X2531" s="349"/>
      <c r="Y2531" s="29"/>
      <c r="Z2531" s="29" t="s">
        <v>1218</v>
      </c>
      <c r="AA2531" s="29" t="s">
        <v>1170</v>
      </c>
      <c r="AB2531" s="25" t="s">
        <v>10934</v>
      </c>
      <c r="AC2531" s="29" t="s">
        <v>4788</v>
      </c>
      <c r="AD2531" s="29"/>
      <c r="AE2531" s="29" t="s">
        <v>2950</v>
      </c>
      <c r="AF2531"/>
      <c r="AG2531" s="38">
        <v>1</v>
      </c>
      <c r="AJ2531" s="38" t="s">
        <v>5115</v>
      </c>
      <c r="AK2531"/>
      <c r="AM2531"/>
      <c r="AN2531"/>
      <c r="AO2531" s="29" t="s">
        <v>4442</v>
      </c>
      <c r="AR2531" s="29" t="str">
        <f t="shared" si="397"/>
        <v>1</v>
      </c>
      <c r="AS2531" s="29">
        <f t="shared" si="398"/>
        <v>0</v>
      </c>
      <c r="AT2531" s="29">
        <v>0</v>
      </c>
      <c r="AW2531" s="29" t="str">
        <f t="shared" si="400"/>
        <v/>
      </c>
      <c r="AX2531" s="29" t="str">
        <f t="shared" si="392"/>
        <v/>
      </c>
      <c r="AY2531" s="29" t="str">
        <f t="shared" si="399"/>
        <v>https://media.mediathek-tanz-theater.de/iiif/2/nvt_img-418.JP2</v>
      </c>
      <c r="AZ2531" s="29" t="str">
        <f t="shared" si="393"/>
        <v>image/jp2</v>
      </c>
      <c r="BA2531" s="29" t="str">
        <f t="shared" si="394"/>
        <v>presentation/iiif</v>
      </c>
      <c r="BB2531" s="29" t="str">
        <f t="shared" si="395"/>
        <v>https://media.mediathek-tanz-theater.de/iiif/2/nvt_img-418.JP2/full/100,/0/default.jpg</v>
      </c>
      <c r="BC2531" s="29" t="str">
        <f t="shared" si="391"/>
        <v>image/jpeg</v>
      </c>
      <c r="BD2531" s="29" t="str">
        <f t="shared" si="396"/>
        <v>presentation/thumbnail</v>
      </c>
    </row>
    <row r="2532" spans="1:56" ht="12.75" customHeight="1">
      <c r="A2532" s="29">
        <v>1</v>
      </c>
      <c r="B2532" s="29">
        <v>0</v>
      </c>
      <c r="C2532" t="s">
        <v>10935</v>
      </c>
      <c r="D2532" s="29" t="s">
        <v>10936</v>
      </c>
      <c r="E2532" s="29"/>
      <c r="F2532" s="29" t="s">
        <v>9630</v>
      </c>
      <c r="G2532" s="29"/>
      <c r="H2532" s="29"/>
      <c r="I2532" s="402" t="s">
        <v>4438</v>
      </c>
      <c r="J2532" s="406" t="s">
        <v>10933</v>
      </c>
      <c r="K2532" s="29"/>
      <c r="L2532" s="29"/>
      <c r="M2532" s="311"/>
      <c r="N2532" s="29"/>
      <c r="O2532" s="29"/>
      <c r="P2532" s="25"/>
      <c r="Q2532" s="25"/>
      <c r="R2532" s="29"/>
      <c r="S2532" s="29"/>
      <c r="T2532" s="29"/>
      <c r="U2532"/>
      <c r="V2532" t="s">
        <v>2467</v>
      </c>
      <c r="W2532" s="29"/>
      <c r="X2532" s="349"/>
      <c r="Y2532" s="29"/>
      <c r="Z2532" s="29" t="s">
        <v>1218</v>
      </c>
      <c r="AA2532" s="29" t="s">
        <v>1170</v>
      </c>
      <c r="AB2532" s="29"/>
      <c r="AC2532" s="29"/>
      <c r="AD2532" s="29"/>
      <c r="AE2532" s="29" t="s">
        <v>2950</v>
      </c>
      <c r="AG2532" s="38">
        <v>1</v>
      </c>
      <c r="AH2532" s="38" t="s">
        <v>4439</v>
      </c>
      <c r="AI2532" s="38" t="s">
        <v>4440</v>
      </c>
      <c r="AJ2532" s="38" t="s">
        <v>10937</v>
      </c>
      <c r="AL2532" s="301">
        <v>43628</v>
      </c>
      <c r="AO2532" s="29" t="s">
        <v>4442</v>
      </c>
      <c r="AR2532" s="29" t="str">
        <f t="shared" si="397"/>
        <v>1</v>
      </c>
      <c r="AS2532" s="29">
        <f t="shared" si="398"/>
        <v>1</v>
      </c>
      <c r="AT2532" s="29">
        <v>1</v>
      </c>
      <c r="AV2532" s="29" t="s">
        <v>10938</v>
      </c>
      <c r="AW2532" s="29" t="str">
        <f t="shared" si="400"/>
        <v>image/tiff</v>
      </c>
      <c r="AX2532" s="29" t="str">
        <f t="shared" si="392"/>
        <v>archival/master</v>
      </c>
      <c r="AY2532" s="29" t="str">
        <f t="shared" si="399"/>
        <v>https://media.mediathek-tanz-theater.de/iiif/2/nvt_img-418-001.JP2</v>
      </c>
      <c r="AZ2532" s="29" t="str">
        <f t="shared" si="393"/>
        <v>image/jp2</v>
      </c>
      <c r="BA2532" s="29" t="str">
        <f t="shared" si="394"/>
        <v>presentation/iiif</v>
      </c>
      <c r="BB2532" s="29" t="str">
        <f t="shared" si="395"/>
        <v>https://media.mediathek-tanz-theater.de/iiif/2/nvt_img-418-001.JP2/full/100,/0/default.jpg</v>
      </c>
      <c r="BC2532" s="29" t="str">
        <f t="shared" si="391"/>
        <v>image/jpeg</v>
      </c>
      <c r="BD2532" s="29" t="str">
        <f t="shared" si="396"/>
        <v>presentation/thumbnail</v>
      </c>
    </row>
    <row r="2533" spans="1:56" ht="12.75" customHeight="1">
      <c r="A2533" s="29">
        <v>1</v>
      </c>
      <c r="B2533" s="29">
        <v>0</v>
      </c>
      <c r="C2533" t="s">
        <v>10939</v>
      </c>
      <c r="D2533" s="29" t="s">
        <v>10940</v>
      </c>
      <c r="E2533" s="29"/>
      <c r="F2533" s="29" t="s">
        <v>9630</v>
      </c>
      <c r="G2533" s="29"/>
      <c r="H2533" s="29"/>
      <c r="I2533" s="402" t="s">
        <v>4446</v>
      </c>
      <c r="J2533" s="406" t="s">
        <v>10935</v>
      </c>
      <c r="K2533" s="29"/>
      <c r="L2533" s="29"/>
      <c r="M2533" s="311"/>
      <c r="N2533" s="29"/>
      <c r="O2533" s="457" t="s">
        <v>1390</v>
      </c>
      <c r="P2533" s="25"/>
      <c r="Q2533" s="25"/>
      <c r="R2533" s="457" t="s">
        <v>10941</v>
      </c>
      <c r="S2533" s="29"/>
      <c r="T2533" s="29"/>
      <c r="U2533"/>
      <c r="V2533" t="s">
        <v>2467</v>
      </c>
      <c r="W2533" s="29"/>
      <c r="X2533" s="349"/>
      <c r="Y2533" s="29"/>
      <c r="Z2533" s="29" t="s">
        <v>1218</v>
      </c>
      <c r="AA2533" s="29" t="s">
        <v>1170</v>
      </c>
      <c r="AB2533" s="29"/>
      <c r="AC2533" s="29"/>
      <c r="AD2533" s="29"/>
      <c r="AE2533" s="29" t="s">
        <v>2950</v>
      </c>
      <c r="AG2533" s="38">
        <v>1</v>
      </c>
      <c r="AH2533" s="38" t="s">
        <v>4439</v>
      </c>
      <c r="AI2533" s="38" t="s">
        <v>4440</v>
      </c>
      <c r="AJ2533" s="38" t="s">
        <v>4449</v>
      </c>
      <c r="AK2533" s="38" t="s">
        <v>4751</v>
      </c>
      <c r="AL2533" s="301">
        <v>43628</v>
      </c>
      <c r="AN2533" s="29" t="s">
        <v>4635</v>
      </c>
      <c r="AO2533" s="29" t="s">
        <v>4442</v>
      </c>
      <c r="AR2533" s="29" t="str">
        <f t="shared" si="397"/>
        <v>0</v>
      </c>
      <c r="AS2533" s="29">
        <f t="shared" si="398"/>
        <v>0</v>
      </c>
      <c r="AT2533" s="29">
        <v>0</v>
      </c>
      <c r="AW2533" s="29" t="str">
        <f t="shared" si="400"/>
        <v/>
      </c>
      <c r="AX2533" s="29" t="str">
        <f t="shared" si="392"/>
        <v/>
      </c>
      <c r="AY2533" s="29" t="str">
        <f t="shared" si="399"/>
        <v>https://media.mediathek-tanz-theater.de/iiif/2/nvt_img-418-001-001.JP2</v>
      </c>
      <c r="AZ2533" s="29" t="str">
        <f t="shared" si="393"/>
        <v>image/jp2</v>
      </c>
      <c r="BA2533" s="29" t="str">
        <f t="shared" si="394"/>
        <v>presentation/iiif</v>
      </c>
      <c r="BB2533" s="29" t="str">
        <f t="shared" si="395"/>
        <v>https://media.mediathek-tanz-theater.de/iiif/2/nvt_img-418-001-001.JP2/full/100,/0/default.jpg</v>
      </c>
      <c r="BC2533" s="29" t="str">
        <f t="shared" si="391"/>
        <v>image/jpeg</v>
      </c>
      <c r="BD2533" s="29" t="str">
        <f t="shared" si="396"/>
        <v>presentation/thumbnail</v>
      </c>
    </row>
    <row r="2534" spans="1:56" ht="12.75" customHeight="1">
      <c r="A2534" s="29">
        <v>1</v>
      </c>
      <c r="B2534" s="29">
        <v>0</v>
      </c>
      <c r="C2534" t="s">
        <v>10942</v>
      </c>
      <c r="D2534" s="29" t="s">
        <v>10943</v>
      </c>
      <c r="E2534" s="29"/>
      <c r="F2534" s="29" t="s">
        <v>9630</v>
      </c>
      <c r="G2534" s="29"/>
      <c r="H2534" s="29"/>
      <c r="I2534" s="402" t="s">
        <v>4446</v>
      </c>
      <c r="J2534" s="406" t="s">
        <v>10935</v>
      </c>
      <c r="K2534" s="29"/>
      <c r="L2534" s="29"/>
      <c r="M2534" s="311"/>
      <c r="N2534" s="29"/>
      <c r="O2534" s="29" t="s">
        <v>10944</v>
      </c>
      <c r="P2534" s="25"/>
      <c r="Q2534" s="25"/>
      <c r="R2534" s="29" t="s">
        <v>10945</v>
      </c>
      <c r="S2534" s="29"/>
      <c r="T2534" s="29"/>
      <c r="U2534" t="s">
        <v>5015</v>
      </c>
      <c r="V2534" t="s">
        <v>2467</v>
      </c>
      <c r="W2534" s="29"/>
      <c r="X2534" s="349"/>
      <c r="Y2534" s="29"/>
      <c r="Z2534" s="29" t="s">
        <v>1218</v>
      </c>
      <c r="AA2534" s="29" t="s">
        <v>1170</v>
      </c>
      <c r="AB2534" s="29"/>
      <c r="AC2534" s="29"/>
      <c r="AD2534" s="29"/>
      <c r="AE2534" s="29" t="s">
        <v>2950</v>
      </c>
      <c r="AG2534" s="38">
        <v>1</v>
      </c>
      <c r="AH2534" s="38" t="s">
        <v>4439</v>
      </c>
      <c r="AI2534" s="38" t="s">
        <v>4440</v>
      </c>
      <c r="AJ2534" s="38" t="s">
        <v>4449</v>
      </c>
      <c r="AK2534" s="38" t="s">
        <v>4751</v>
      </c>
      <c r="AL2534" s="301">
        <v>43628</v>
      </c>
      <c r="AN2534" s="29" t="s">
        <v>4635</v>
      </c>
      <c r="AO2534" s="29" t="s">
        <v>4442</v>
      </c>
      <c r="AR2534" s="29" t="str">
        <f t="shared" si="397"/>
        <v>0</v>
      </c>
      <c r="AS2534" s="29">
        <f t="shared" si="398"/>
        <v>0</v>
      </c>
      <c r="AT2534" s="29">
        <v>0</v>
      </c>
      <c r="AW2534" s="29" t="str">
        <f t="shared" si="400"/>
        <v/>
      </c>
      <c r="AX2534" s="29" t="str">
        <f t="shared" si="392"/>
        <v/>
      </c>
      <c r="AY2534" s="29" t="str">
        <f t="shared" si="399"/>
        <v>https://media.mediathek-tanz-theater.de/iiif/2/nvt_img-418-001-002.JP2</v>
      </c>
      <c r="AZ2534" s="29" t="str">
        <f t="shared" si="393"/>
        <v>image/jp2</v>
      </c>
      <c r="BA2534" s="29" t="str">
        <f t="shared" si="394"/>
        <v>presentation/iiif</v>
      </c>
      <c r="BB2534" s="29" t="str">
        <f t="shared" si="395"/>
        <v>https://media.mediathek-tanz-theater.de/iiif/2/nvt_img-418-001-002.JP2/full/100,/0/default.jpg</v>
      </c>
      <c r="BC2534" s="29" t="str">
        <f t="shared" si="391"/>
        <v>image/jpeg</v>
      </c>
      <c r="BD2534" s="29" t="str">
        <f t="shared" si="396"/>
        <v>presentation/thumbnail</v>
      </c>
    </row>
    <row r="2535" spans="1:56" ht="12.75" customHeight="1">
      <c r="A2535" s="29">
        <v>1</v>
      </c>
      <c r="B2535" s="29">
        <v>0</v>
      </c>
      <c r="C2535" t="s">
        <v>10946</v>
      </c>
      <c r="D2535" s="29" t="s">
        <v>10947</v>
      </c>
      <c r="E2535" s="29"/>
      <c r="F2535" s="29" t="s">
        <v>9630</v>
      </c>
      <c r="G2535" s="29"/>
      <c r="H2535" s="29"/>
      <c r="I2535" s="402" t="s">
        <v>4446</v>
      </c>
      <c r="J2535" s="406" t="s">
        <v>10935</v>
      </c>
      <c r="K2535" s="29"/>
      <c r="L2535" s="29"/>
      <c r="M2535" s="311"/>
      <c r="N2535" s="29"/>
      <c r="O2535" s="29" t="s">
        <v>10944</v>
      </c>
      <c r="P2535" s="25"/>
      <c r="Q2535" s="25"/>
      <c r="R2535" s="29" t="s">
        <v>10945</v>
      </c>
      <c r="S2535" s="29"/>
      <c r="T2535" s="29"/>
      <c r="U2535" t="s">
        <v>5015</v>
      </c>
      <c r="V2535" t="s">
        <v>2467</v>
      </c>
      <c r="W2535" s="29"/>
      <c r="X2535" s="349"/>
      <c r="Y2535" s="29"/>
      <c r="Z2535" s="29" t="s">
        <v>1218</v>
      </c>
      <c r="AA2535" s="29" t="s">
        <v>1170</v>
      </c>
      <c r="AB2535" s="29"/>
      <c r="AC2535" s="29"/>
      <c r="AD2535" s="29"/>
      <c r="AE2535" s="29" t="s">
        <v>2950</v>
      </c>
      <c r="AG2535" s="38">
        <v>1</v>
      </c>
      <c r="AH2535" s="38" t="s">
        <v>4439</v>
      </c>
      <c r="AI2535" s="38" t="s">
        <v>4440</v>
      </c>
      <c r="AJ2535" s="38" t="s">
        <v>4449</v>
      </c>
      <c r="AK2535" s="38" t="s">
        <v>72</v>
      </c>
      <c r="AL2535" s="301">
        <v>43628</v>
      </c>
      <c r="AN2535" s="29" t="s">
        <v>72</v>
      </c>
      <c r="AO2535" s="29" t="s">
        <v>4442</v>
      </c>
      <c r="AR2535" s="29" t="str">
        <f t="shared" si="397"/>
        <v>0</v>
      </c>
      <c r="AS2535" s="29">
        <f t="shared" si="398"/>
        <v>0</v>
      </c>
      <c r="AT2535" s="29">
        <v>0</v>
      </c>
      <c r="AW2535" s="29" t="str">
        <f t="shared" si="400"/>
        <v/>
      </c>
      <c r="AX2535" s="29" t="str">
        <f t="shared" si="392"/>
        <v/>
      </c>
      <c r="AY2535" s="29" t="str">
        <f t="shared" si="399"/>
        <v>https://media.mediathek-tanz-theater.de/iiif/2/nvt_img-418-001-003.JP2</v>
      </c>
      <c r="AZ2535" s="29" t="str">
        <f t="shared" si="393"/>
        <v>image/jp2</v>
      </c>
      <c r="BA2535" s="29" t="str">
        <f t="shared" si="394"/>
        <v>presentation/iiif</v>
      </c>
      <c r="BB2535" s="29" t="str">
        <f t="shared" si="395"/>
        <v>https://media.mediathek-tanz-theater.de/iiif/2/nvt_img-418-001-003.JP2/full/100,/0/default.jpg</v>
      </c>
      <c r="BC2535" s="29" t="str">
        <f t="shared" si="391"/>
        <v>image/jpeg</v>
      </c>
      <c r="BD2535" s="29" t="str">
        <f t="shared" si="396"/>
        <v>presentation/thumbnail</v>
      </c>
    </row>
    <row r="2536" spans="1:56" ht="12.75" customHeight="1">
      <c r="A2536" s="29">
        <v>1</v>
      </c>
      <c r="B2536" s="29">
        <v>0</v>
      </c>
      <c r="C2536" t="s">
        <v>10948</v>
      </c>
      <c r="D2536" s="29" t="s">
        <v>10949</v>
      </c>
      <c r="E2536" s="29"/>
      <c r="F2536" s="29" t="s">
        <v>9630</v>
      </c>
      <c r="G2536" s="29"/>
      <c r="H2536" s="29"/>
      <c r="I2536" s="402" t="s">
        <v>4438</v>
      </c>
      <c r="J2536" s="406" t="s">
        <v>10933</v>
      </c>
      <c r="K2536" s="29"/>
      <c r="L2536" s="29"/>
      <c r="M2536" s="311"/>
      <c r="N2536" s="29"/>
      <c r="O2536" s="29"/>
      <c r="P2536" s="25"/>
      <c r="Q2536" s="25"/>
      <c r="R2536" s="29"/>
      <c r="S2536" s="29"/>
      <c r="T2536" s="29"/>
      <c r="U2536"/>
      <c r="V2536" t="s">
        <v>2467</v>
      </c>
      <c r="W2536" s="29"/>
      <c r="X2536" s="349"/>
      <c r="Y2536" s="29"/>
      <c r="Z2536" s="29" t="s">
        <v>1218</v>
      </c>
      <c r="AA2536" s="29" t="s">
        <v>1170</v>
      </c>
      <c r="AB2536" s="29"/>
      <c r="AC2536" s="29"/>
      <c r="AD2536" s="29"/>
      <c r="AE2536" s="29" t="s">
        <v>2950</v>
      </c>
      <c r="AG2536" s="38">
        <v>1</v>
      </c>
      <c r="AH2536" s="38" t="s">
        <v>4439</v>
      </c>
      <c r="AI2536" s="38" t="s">
        <v>4440</v>
      </c>
      <c r="AJ2536" s="38" t="s">
        <v>9392</v>
      </c>
      <c r="AL2536" s="301">
        <v>43628</v>
      </c>
      <c r="AO2536" s="29" t="s">
        <v>4442</v>
      </c>
      <c r="AR2536" s="29" t="str">
        <f t="shared" si="397"/>
        <v>1</v>
      </c>
      <c r="AS2536" s="29">
        <f t="shared" si="398"/>
        <v>1</v>
      </c>
      <c r="AT2536" s="29">
        <v>1</v>
      </c>
      <c r="AV2536" s="29" t="s">
        <v>10950</v>
      </c>
      <c r="AW2536" s="29" t="str">
        <f t="shared" si="400"/>
        <v>image/tiff</v>
      </c>
      <c r="AX2536" s="29" t="str">
        <f t="shared" si="392"/>
        <v>archival/master</v>
      </c>
      <c r="AY2536" s="29" t="str">
        <f t="shared" si="399"/>
        <v>https://media.mediathek-tanz-theater.de/iiif/2/nvt_img-418-002.JP2</v>
      </c>
      <c r="AZ2536" s="29" t="str">
        <f t="shared" si="393"/>
        <v>image/jp2</v>
      </c>
      <c r="BA2536" s="29" t="str">
        <f t="shared" si="394"/>
        <v>presentation/iiif</v>
      </c>
      <c r="BB2536" s="29" t="str">
        <f t="shared" si="395"/>
        <v>https://media.mediathek-tanz-theater.de/iiif/2/nvt_img-418-002.JP2/full/100,/0/default.jpg</v>
      </c>
      <c r="BC2536" s="29" t="str">
        <f t="shared" si="391"/>
        <v>image/jpeg</v>
      </c>
      <c r="BD2536" s="29" t="str">
        <f t="shared" si="396"/>
        <v>presentation/thumbnail</v>
      </c>
    </row>
    <row r="2537" spans="1:56" ht="12.75" customHeight="1">
      <c r="A2537" s="29">
        <v>1</v>
      </c>
      <c r="B2537" s="29">
        <v>0</v>
      </c>
      <c r="C2537" t="s">
        <v>10951</v>
      </c>
      <c r="D2537" s="29" t="s">
        <v>10952</v>
      </c>
      <c r="E2537" s="29"/>
      <c r="F2537" s="29" t="s">
        <v>9630</v>
      </c>
      <c r="G2537" s="29"/>
      <c r="H2537" s="29"/>
      <c r="I2537" s="402" t="s">
        <v>4446</v>
      </c>
      <c r="J2537" s="406" t="s">
        <v>10948</v>
      </c>
      <c r="K2537" s="29"/>
      <c r="L2537" s="29"/>
      <c r="M2537" s="311"/>
      <c r="N2537" s="29"/>
      <c r="O2537" s="457" t="s">
        <v>1390</v>
      </c>
      <c r="P2537" s="25"/>
      <c r="Q2537" s="25"/>
      <c r="R2537" s="457" t="s">
        <v>10953</v>
      </c>
      <c r="S2537" s="29"/>
      <c r="T2537" s="29"/>
      <c r="U2537"/>
      <c r="V2537" t="s">
        <v>2467</v>
      </c>
      <c r="W2537" s="29"/>
      <c r="X2537" s="349"/>
      <c r="Y2537" s="29"/>
      <c r="Z2537" s="29" t="s">
        <v>1218</v>
      </c>
      <c r="AA2537" s="29" t="s">
        <v>1170</v>
      </c>
      <c r="AB2537" s="29"/>
      <c r="AC2537" s="29"/>
      <c r="AD2537" s="29"/>
      <c r="AE2537" s="29" t="s">
        <v>2950</v>
      </c>
      <c r="AG2537" s="38">
        <v>1</v>
      </c>
      <c r="AH2537" s="38" t="s">
        <v>4439</v>
      </c>
      <c r="AI2537" s="38" t="s">
        <v>4440</v>
      </c>
      <c r="AJ2537" s="38" t="s">
        <v>4449</v>
      </c>
      <c r="AK2537" s="38" t="s">
        <v>4751</v>
      </c>
      <c r="AL2537" s="301">
        <v>43628</v>
      </c>
      <c r="AN2537" s="29" t="s">
        <v>4635</v>
      </c>
      <c r="AO2537" s="29" t="s">
        <v>4442</v>
      </c>
      <c r="AR2537" s="29" t="str">
        <f t="shared" si="397"/>
        <v>0</v>
      </c>
      <c r="AS2537" s="29">
        <f t="shared" si="398"/>
        <v>0</v>
      </c>
      <c r="AT2537" s="29">
        <v>0</v>
      </c>
      <c r="AW2537" s="29" t="str">
        <f t="shared" si="400"/>
        <v/>
      </c>
      <c r="AX2537" s="29" t="str">
        <f t="shared" si="392"/>
        <v/>
      </c>
      <c r="AY2537" s="29" t="str">
        <f t="shared" si="399"/>
        <v>https://media.mediathek-tanz-theater.de/iiif/2/nvt_img-418-002-001.JP2</v>
      </c>
      <c r="AZ2537" s="29" t="str">
        <f t="shared" si="393"/>
        <v>image/jp2</v>
      </c>
      <c r="BA2537" s="29" t="str">
        <f t="shared" si="394"/>
        <v>presentation/iiif</v>
      </c>
      <c r="BB2537" s="29" t="str">
        <f t="shared" si="395"/>
        <v>https://media.mediathek-tanz-theater.de/iiif/2/nvt_img-418-002-001.JP2/full/100,/0/default.jpg</v>
      </c>
      <c r="BC2537" s="29" t="str">
        <f t="shared" si="391"/>
        <v>image/jpeg</v>
      </c>
      <c r="BD2537" s="29" t="str">
        <f t="shared" si="396"/>
        <v>presentation/thumbnail</v>
      </c>
    </row>
    <row r="2538" spans="1:56" ht="12.75" customHeight="1">
      <c r="A2538" s="29">
        <v>1</v>
      </c>
      <c r="B2538" s="29">
        <v>0</v>
      </c>
      <c r="C2538" t="s">
        <v>10954</v>
      </c>
      <c r="D2538" s="29" t="s">
        <v>10955</v>
      </c>
      <c r="E2538" s="29"/>
      <c r="F2538" s="29" t="s">
        <v>9630</v>
      </c>
      <c r="G2538" s="29"/>
      <c r="H2538" s="29"/>
      <c r="I2538" s="402" t="s">
        <v>4446</v>
      </c>
      <c r="J2538" s="406" t="s">
        <v>10948</v>
      </c>
      <c r="K2538" s="29"/>
      <c r="L2538" s="29"/>
      <c r="M2538" s="311"/>
      <c r="N2538" s="29"/>
      <c r="O2538" s="29" t="s">
        <v>1390</v>
      </c>
      <c r="P2538" s="25"/>
      <c r="Q2538" s="25"/>
      <c r="R2538" s="29" t="s">
        <v>10956</v>
      </c>
      <c r="S2538" s="29"/>
      <c r="T2538" s="29"/>
      <c r="U2538" t="s">
        <v>10957</v>
      </c>
      <c r="V2538" t="s">
        <v>2467</v>
      </c>
      <c r="W2538" s="29"/>
      <c r="X2538" s="349"/>
      <c r="Y2538" s="29"/>
      <c r="Z2538" s="29" t="s">
        <v>1218</v>
      </c>
      <c r="AA2538" s="29" t="s">
        <v>1170</v>
      </c>
      <c r="AB2538" s="29"/>
      <c r="AC2538" s="29"/>
      <c r="AD2538" s="29"/>
      <c r="AE2538" s="29" t="s">
        <v>2950</v>
      </c>
      <c r="AG2538" s="38">
        <v>1</v>
      </c>
      <c r="AH2538" s="38" t="s">
        <v>4439</v>
      </c>
      <c r="AI2538" s="38" t="s">
        <v>4440</v>
      </c>
      <c r="AJ2538" s="38" t="s">
        <v>4449</v>
      </c>
      <c r="AK2538" s="38" t="s">
        <v>4751</v>
      </c>
      <c r="AL2538" s="301">
        <v>43628</v>
      </c>
      <c r="AN2538" s="29" t="s">
        <v>4635</v>
      </c>
      <c r="AO2538" s="29" t="s">
        <v>4442</v>
      </c>
      <c r="AR2538" s="29" t="str">
        <f t="shared" si="397"/>
        <v>0</v>
      </c>
      <c r="AS2538" s="29">
        <f t="shared" si="398"/>
        <v>0</v>
      </c>
      <c r="AT2538" s="29">
        <v>0</v>
      </c>
      <c r="AW2538" s="29" t="str">
        <f t="shared" si="400"/>
        <v/>
      </c>
      <c r="AX2538" s="29" t="str">
        <f t="shared" si="392"/>
        <v/>
      </c>
      <c r="AY2538" s="29" t="str">
        <f t="shared" si="399"/>
        <v>https://media.mediathek-tanz-theater.de/iiif/2/nvt_img-418-002-002.JP2</v>
      </c>
      <c r="AZ2538" s="29" t="str">
        <f t="shared" si="393"/>
        <v>image/jp2</v>
      </c>
      <c r="BA2538" s="29" t="str">
        <f t="shared" si="394"/>
        <v>presentation/iiif</v>
      </c>
      <c r="BB2538" s="29" t="str">
        <f t="shared" si="395"/>
        <v>https://media.mediathek-tanz-theater.de/iiif/2/nvt_img-418-002-002.JP2/full/100,/0/default.jpg</v>
      </c>
      <c r="BC2538" s="29" t="str">
        <f t="shared" si="391"/>
        <v>image/jpeg</v>
      </c>
      <c r="BD2538" s="29" t="str">
        <f t="shared" si="396"/>
        <v>presentation/thumbnail</v>
      </c>
    </row>
    <row r="2539" spans="1:56" ht="12.75" customHeight="1">
      <c r="A2539" s="29">
        <v>1</v>
      </c>
      <c r="B2539" s="29">
        <v>0</v>
      </c>
      <c r="C2539" t="s">
        <v>10958</v>
      </c>
      <c r="D2539" s="29" t="s">
        <v>10959</v>
      </c>
      <c r="E2539" s="29"/>
      <c r="F2539" s="29" t="s">
        <v>9630</v>
      </c>
      <c r="G2539" s="29"/>
      <c r="H2539" s="29"/>
      <c r="I2539" s="402" t="s">
        <v>4446</v>
      </c>
      <c r="J2539" s="406" t="s">
        <v>10948</v>
      </c>
      <c r="K2539" s="29"/>
      <c r="L2539" s="29"/>
      <c r="M2539" s="311"/>
      <c r="N2539" s="29"/>
      <c r="O2539" s="29" t="s">
        <v>1390</v>
      </c>
      <c r="P2539" s="25"/>
      <c r="Q2539" s="25"/>
      <c r="R2539" s="29" t="s">
        <v>10956</v>
      </c>
      <c r="S2539" s="29"/>
      <c r="T2539" s="29"/>
      <c r="U2539" t="s">
        <v>10957</v>
      </c>
      <c r="V2539" t="s">
        <v>2467</v>
      </c>
      <c r="W2539" s="29"/>
      <c r="X2539" s="349"/>
      <c r="Y2539" s="29"/>
      <c r="Z2539" s="29" t="s">
        <v>1218</v>
      </c>
      <c r="AA2539" s="29" t="s">
        <v>1170</v>
      </c>
      <c r="AB2539" s="29"/>
      <c r="AC2539" s="29"/>
      <c r="AD2539" s="29"/>
      <c r="AE2539" s="29" t="s">
        <v>2950</v>
      </c>
      <c r="AG2539" s="38">
        <v>1</v>
      </c>
      <c r="AH2539" s="38" t="s">
        <v>4439</v>
      </c>
      <c r="AI2539" s="38" t="s">
        <v>4440</v>
      </c>
      <c r="AJ2539" s="38" t="s">
        <v>4449</v>
      </c>
      <c r="AK2539" s="38" t="s">
        <v>4751</v>
      </c>
      <c r="AL2539" s="301">
        <v>43628</v>
      </c>
      <c r="AN2539" s="29" t="s">
        <v>4635</v>
      </c>
      <c r="AO2539" s="29" t="s">
        <v>4442</v>
      </c>
      <c r="AR2539" s="29" t="str">
        <f t="shared" si="397"/>
        <v>0</v>
      </c>
      <c r="AS2539" s="29">
        <f t="shared" si="398"/>
        <v>0</v>
      </c>
      <c r="AT2539" s="29">
        <v>0</v>
      </c>
      <c r="AW2539" s="29" t="str">
        <f t="shared" si="400"/>
        <v/>
      </c>
      <c r="AX2539" s="29" t="str">
        <f t="shared" si="392"/>
        <v/>
      </c>
      <c r="AY2539" s="29" t="str">
        <f t="shared" si="399"/>
        <v>https://media.mediathek-tanz-theater.de/iiif/2/nvt_img-418-002-003.JP2</v>
      </c>
      <c r="AZ2539" s="29" t="str">
        <f t="shared" si="393"/>
        <v>image/jp2</v>
      </c>
      <c r="BA2539" s="29" t="str">
        <f t="shared" si="394"/>
        <v>presentation/iiif</v>
      </c>
      <c r="BB2539" s="29" t="str">
        <f t="shared" si="395"/>
        <v>https://media.mediathek-tanz-theater.de/iiif/2/nvt_img-418-002-003.JP2/full/100,/0/default.jpg</v>
      </c>
      <c r="BC2539" s="29" t="str">
        <f t="shared" si="391"/>
        <v>image/jpeg</v>
      </c>
      <c r="BD2539" s="29" t="str">
        <f t="shared" si="396"/>
        <v>presentation/thumbnail</v>
      </c>
    </row>
    <row r="2540" spans="1:56" ht="12.75" customHeight="1">
      <c r="A2540" s="29">
        <v>1</v>
      </c>
      <c r="B2540" s="29">
        <v>0</v>
      </c>
      <c r="C2540" t="s">
        <v>10960</v>
      </c>
      <c r="D2540" s="29" t="s">
        <v>10961</v>
      </c>
      <c r="E2540" s="29"/>
      <c r="F2540" s="29" t="s">
        <v>9630</v>
      </c>
      <c r="G2540" s="29"/>
      <c r="H2540" s="29"/>
      <c r="I2540" s="402" t="s">
        <v>4438</v>
      </c>
      <c r="J2540" s="406" t="s">
        <v>10933</v>
      </c>
      <c r="K2540" s="29"/>
      <c r="L2540" s="29"/>
      <c r="M2540" s="311"/>
      <c r="N2540" s="29"/>
      <c r="O2540" s="29"/>
      <c r="P2540" s="25"/>
      <c r="Q2540" s="25"/>
      <c r="R2540" s="29"/>
      <c r="S2540" s="29"/>
      <c r="T2540" s="29"/>
      <c r="U2540"/>
      <c r="V2540" t="s">
        <v>2467</v>
      </c>
      <c r="W2540" s="29"/>
      <c r="X2540" s="349"/>
      <c r="Y2540" s="29"/>
      <c r="Z2540" s="29" t="s">
        <v>1218</v>
      </c>
      <c r="AA2540" s="29" t="s">
        <v>1170</v>
      </c>
      <c r="AB2540" s="29"/>
      <c r="AC2540" s="29"/>
      <c r="AD2540" s="29"/>
      <c r="AE2540" s="29" t="s">
        <v>2950</v>
      </c>
      <c r="AG2540" s="38">
        <v>1</v>
      </c>
      <c r="AH2540" s="38" t="s">
        <v>4439</v>
      </c>
      <c r="AI2540" s="38" t="s">
        <v>4440</v>
      </c>
      <c r="AJ2540" s="38">
        <v>17.600000000000001</v>
      </c>
      <c r="AL2540" s="301">
        <v>43628</v>
      </c>
      <c r="AO2540" s="29" t="s">
        <v>4442</v>
      </c>
      <c r="AR2540" s="29" t="str">
        <f t="shared" si="397"/>
        <v>1</v>
      </c>
      <c r="AS2540" s="29">
        <f t="shared" si="398"/>
        <v>1</v>
      </c>
      <c r="AT2540" s="29">
        <v>1</v>
      </c>
      <c r="AV2540" s="29" t="s">
        <v>10962</v>
      </c>
      <c r="AW2540" s="29" t="str">
        <f t="shared" si="400"/>
        <v>image/tiff</v>
      </c>
      <c r="AX2540" s="29" t="str">
        <f t="shared" si="392"/>
        <v>archival/master</v>
      </c>
      <c r="AY2540" s="29" t="str">
        <f t="shared" si="399"/>
        <v>https://media.mediathek-tanz-theater.de/iiif/2/nvt_img-418-003.JP2</v>
      </c>
      <c r="AZ2540" s="29" t="str">
        <f t="shared" si="393"/>
        <v>image/jp2</v>
      </c>
      <c r="BA2540" s="29" t="str">
        <f t="shared" si="394"/>
        <v>presentation/iiif</v>
      </c>
      <c r="BB2540" s="29" t="str">
        <f t="shared" si="395"/>
        <v>https://media.mediathek-tanz-theater.de/iiif/2/nvt_img-418-003.JP2/full/100,/0/default.jpg</v>
      </c>
      <c r="BC2540" s="29" t="str">
        <f t="shared" si="391"/>
        <v>image/jpeg</v>
      </c>
      <c r="BD2540" s="29" t="str">
        <f t="shared" si="396"/>
        <v>presentation/thumbnail</v>
      </c>
    </row>
    <row r="2541" spans="1:56" ht="12.75" customHeight="1">
      <c r="A2541" s="29">
        <v>1</v>
      </c>
      <c r="B2541" s="29">
        <v>0</v>
      </c>
      <c r="C2541" t="s">
        <v>10963</v>
      </c>
      <c r="D2541" s="29" t="s">
        <v>10964</v>
      </c>
      <c r="E2541" s="29"/>
      <c r="F2541" s="29" t="s">
        <v>9630</v>
      </c>
      <c r="G2541" s="29"/>
      <c r="H2541" s="29"/>
      <c r="I2541" s="402" t="s">
        <v>4446</v>
      </c>
      <c r="J2541" s="406" t="s">
        <v>10960</v>
      </c>
      <c r="K2541" s="29"/>
      <c r="L2541" s="29"/>
      <c r="M2541" s="311"/>
      <c r="N2541" s="29"/>
      <c r="O2541" s="29" t="s">
        <v>1390</v>
      </c>
      <c r="P2541" s="25"/>
      <c r="Q2541" s="25"/>
      <c r="R2541" s="29" t="s">
        <v>10965</v>
      </c>
      <c r="S2541" s="29"/>
      <c r="T2541" s="29"/>
      <c r="U2541" t="s">
        <v>9904</v>
      </c>
      <c r="V2541" t="s">
        <v>2467</v>
      </c>
      <c r="W2541" s="29"/>
      <c r="X2541" s="349"/>
      <c r="Y2541" s="29"/>
      <c r="Z2541" s="29" t="s">
        <v>1218</v>
      </c>
      <c r="AA2541" s="29" t="s">
        <v>1170</v>
      </c>
      <c r="AB2541" s="29"/>
      <c r="AC2541" s="29"/>
      <c r="AD2541" s="29"/>
      <c r="AE2541" s="29" t="s">
        <v>2950</v>
      </c>
      <c r="AG2541" s="38">
        <v>1</v>
      </c>
      <c r="AH2541" s="38" t="s">
        <v>4439</v>
      </c>
      <c r="AI2541" s="38" t="s">
        <v>4440</v>
      </c>
      <c r="AJ2541" s="38" t="s">
        <v>4449</v>
      </c>
      <c r="AK2541" s="38" t="s">
        <v>10966</v>
      </c>
      <c r="AL2541" s="301">
        <v>43628</v>
      </c>
      <c r="AN2541" s="29" t="s">
        <v>4635</v>
      </c>
      <c r="AO2541" s="29" t="s">
        <v>4442</v>
      </c>
      <c r="AR2541" s="29" t="str">
        <f t="shared" si="397"/>
        <v>0</v>
      </c>
      <c r="AS2541" s="29">
        <f t="shared" si="398"/>
        <v>0</v>
      </c>
      <c r="AT2541" s="29">
        <v>0</v>
      </c>
      <c r="AW2541" s="29" t="str">
        <f t="shared" si="400"/>
        <v/>
      </c>
      <c r="AX2541" s="29" t="str">
        <f t="shared" si="392"/>
        <v/>
      </c>
      <c r="AY2541" s="29" t="str">
        <f t="shared" si="399"/>
        <v>https://media.mediathek-tanz-theater.de/iiif/2/nvt_img-418-003-001.JP2</v>
      </c>
      <c r="AZ2541" s="29" t="str">
        <f t="shared" si="393"/>
        <v>image/jp2</v>
      </c>
      <c r="BA2541" s="29" t="str">
        <f t="shared" si="394"/>
        <v>presentation/iiif</v>
      </c>
      <c r="BB2541" s="29" t="str">
        <f t="shared" si="395"/>
        <v>https://media.mediathek-tanz-theater.de/iiif/2/nvt_img-418-003-001.JP2/full/100,/0/default.jpg</v>
      </c>
      <c r="BC2541" s="29" t="str">
        <f t="shared" si="391"/>
        <v>image/jpeg</v>
      </c>
      <c r="BD2541" s="29" t="str">
        <f t="shared" si="396"/>
        <v>presentation/thumbnail</v>
      </c>
    </row>
    <row r="2542" spans="1:56" ht="12.75" customHeight="1">
      <c r="A2542" s="29">
        <v>1</v>
      </c>
      <c r="B2542" s="29">
        <v>0</v>
      </c>
      <c r="C2542" t="s">
        <v>10967</v>
      </c>
      <c r="D2542" s="29" t="s">
        <v>10968</v>
      </c>
      <c r="E2542" s="29"/>
      <c r="F2542" s="29" t="s">
        <v>9630</v>
      </c>
      <c r="G2542" s="29"/>
      <c r="H2542" s="29"/>
      <c r="I2542" s="402" t="s">
        <v>4446</v>
      </c>
      <c r="J2542" s="406" t="s">
        <v>10960</v>
      </c>
      <c r="K2542" s="29"/>
      <c r="L2542" s="29"/>
      <c r="M2542" s="311"/>
      <c r="N2542" s="29"/>
      <c r="O2542" s="29" t="s">
        <v>1390</v>
      </c>
      <c r="P2542" s="25"/>
      <c r="Q2542" s="25"/>
      <c r="R2542" s="29" t="s">
        <v>10965</v>
      </c>
      <c r="S2542" s="29"/>
      <c r="T2542" s="29"/>
      <c r="U2542" t="s">
        <v>9904</v>
      </c>
      <c r="V2542" t="s">
        <v>2467</v>
      </c>
      <c r="W2542" s="29"/>
      <c r="X2542" s="349"/>
      <c r="Y2542" s="29"/>
      <c r="Z2542" s="29" t="s">
        <v>1218</v>
      </c>
      <c r="AA2542" s="29" t="s">
        <v>1170</v>
      </c>
      <c r="AB2542" s="29"/>
      <c r="AC2542" s="29"/>
      <c r="AD2542" s="29"/>
      <c r="AE2542" s="29" t="s">
        <v>2950</v>
      </c>
      <c r="AG2542" s="38">
        <v>1</v>
      </c>
      <c r="AH2542" s="38" t="s">
        <v>4439</v>
      </c>
      <c r="AI2542" s="38" t="s">
        <v>4440</v>
      </c>
      <c r="AJ2542" s="38" t="s">
        <v>4449</v>
      </c>
      <c r="AK2542" s="38" t="s">
        <v>4751</v>
      </c>
      <c r="AL2542" s="301">
        <v>43628</v>
      </c>
      <c r="AN2542" s="29" t="s">
        <v>10062</v>
      </c>
      <c r="AO2542" s="29" t="s">
        <v>4442</v>
      </c>
      <c r="AR2542" s="29" t="str">
        <f t="shared" si="397"/>
        <v>0</v>
      </c>
      <c r="AS2542" s="29">
        <f t="shared" si="398"/>
        <v>0</v>
      </c>
      <c r="AT2542" s="29">
        <v>0</v>
      </c>
      <c r="AW2542" s="29" t="str">
        <f t="shared" si="400"/>
        <v/>
      </c>
      <c r="AX2542" s="29" t="str">
        <f t="shared" si="392"/>
        <v/>
      </c>
      <c r="AY2542" s="29" t="str">
        <f t="shared" si="399"/>
        <v>https://media.mediathek-tanz-theater.de/iiif/2/nvt_img-418-003-002.JP2</v>
      </c>
      <c r="AZ2542" s="29" t="str">
        <f t="shared" si="393"/>
        <v>image/jp2</v>
      </c>
      <c r="BA2542" s="29" t="str">
        <f t="shared" si="394"/>
        <v>presentation/iiif</v>
      </c>
      <c r="BB2542" s="29" t="str">
        <f t="shared" si="395"/>
        <v>https://media.mediathek-tanz-theater.de/iiif/2/nvt_img-418-003-002.JP2/full/100,/0/default.jpg</v>
      </c>
      <c r="BC2542" s="29" t="str">
        <f t="shared" si="391"/>
        <v>image/jpeg</v>
      </c>
      <c r="BD2542" s="29" t="str">
        <f t="shared" si="396"/>
        <v>presentation/thumbnail</v>
      </c>
    </row>
    <row r="2543" spans="1:56" ht="12.75" customHeight="1">
      <c r="A2543" s="29">
        <v>1</v>
      </c>
      <c r="B2543" s="29">
        <v>0</v>
      </c>
      <c r="C2543" t="s">
        <v>10969</v>
      </c>
      <c r="D2543" s="29" t="s">
        <v>10970</v>
      </c>
      <c r="E2543" s="29"/>
      <c r="F2543" s="29" t="s">
        <v>9630</v>
      </c>
      <c r="G2543" s="29"/>
      <c r="H2543" s="29"/>
      <c r="I2543" s="402" t="s">
        <v>4446</v>
      </c>
      <c r="J2543" s="406" t="s">
        <v>10960</v>
      </c>
      <c r="K2543" s="29"/>
      <c r="L2543" s="29"/>
      <c r="M2543" s="311"/>
      <c r="N2543" s="29"/>
      <c r="O2543" s="29" t="s">
        <v>1390</v>
      </c>
      <c r="P2543" s="25"/>
      <c r="Q2543" s="25"/>
      <c r="R2543" s="29" t="s">
        <v>10971</v>
      </c>
      <c r="S2543" s="29"/>
      <c r="T2543" s="29"/>
      <c r="U2543" t="s">
        <v>9904</v>
      </c>
      <c r="V2543" t="s">
        <v>2467</v>
      </c>
      <c r="W2543" s="29"/>
      <c r="X2543" s="349"/>
      <c r="Y2543" s="29"/>
      <c r="Z2543" s="29" t="s">
        <v>1218</v>
      </c>
      <c r="AA2543" s="29" t="s">
        <v>1170</v>
      </c>
      <c r="AB2543" s="29"/>
      <c r="AC2543" s="29"/>
      <c r="AD2543" s="29"/>
      <c r="AE2543" s="29" t="s">
        <v>2950</v>
      </c>
      <c r="AG2543" s="38">
        <v>1</v>
      </c>
      <c r="AH2543" s="38" t="s">
        <v>4439</v>
      </c>
      <c r="AI2543" s="38" t="s">
        <v>4440</v>
      </c>
      <c r="AJ2543" s="38" t="s">
        <v>4449</v>
      </c>
      <c r="AK2543" s="38" t="s">
        <v>4751</v>
      </c>
      <c r="AL2543" s="301">
        <v>43628</v>
      </c>
      <c r="AN2543" s="29" t="s">
        <v>10062</v>
      </c>
      <c r="AO2543" s="29" t="s">
        <v>4442</v>
      </c>
      <c r="AR2543" s="29" t="str">
        <f t="shared" si="397"/>
        <v>0</v>
      </c>
      <c r="AS2543" s="29">
        <f t="shared" si="398"/>
        <v>0</v>
      </c>
      <c r="AT2543" s="29">
        <v>0</v>
      </c>
      <c r="AW2543" s="29" t="str">
        <f t="shared" si="400"/>
        <v/>
      </c>
      <c r="AX2543" s="29" t="str">
        <f t="shared" si="392"/>
        <v/>
      </c>
      <c r="AY2543" s="29" t="str">
        <f t="shared" si="399"/>
        <v>https://media.mediathek-tanz-theater.de/iiif/2/nvt_img-418-003-003.JP2</v>
      </c>
      <c r="AZ2543" s="29" t="str">
        <f t="shared" si="393"/>
        <v>image/jp2</v>
      </c>
      <c r="BA2543" s="29" t="str">
        <f t="shared" si="394"/>
        <v>presentation/iiif</v>
      </c>
      <c r="BB2543" s="29" t="str">
        <f t="shared" si="395"/>
        <v>https://media.mediathek-tanz-theater.de/iiif/2/nvt_img-418-003-003.JP2/full/100,/0/default.jpg</v>
      </c>
      <c r="BC2543" s="29" t="str">
        <f t="shared" si="391"/>
        <v>image/jpeg</v>
      </c>
      <c r="BD2543" s="29" t="str">
        <f t="shared" si="396"/>
        <v>presentation/thumbnail</v>
      </c>
    </row>
    <row r="2544" spans="1:56" ht="12.75" customHeight="1">
      <c r="A2544" s="29">
        <v>1</v>
      </c>
      <c r="B2544" s="29">
        <v>0</v>
      </c>
      <c r="C2544" t="s">
        <v>10972</v>
      </c>
      <c r="D2544" s="29" t="s">
        <v>10973</v>
      </c>
      <c r="E2544" s="29"/>
      <c r="F2544" s="29" t="s">
        <v>9630</v>
      </c>
      <c r="G2544" s="29"/>
      <c r="H2544" s="29"/>
      <c r="I2544" s="402" t="s">
        <v>4438</v>
      </c>
      <c r="J2544" s="406" t="s">
        <v>10933</v>
      </c>
      <c r="K2544" s="29"/>
      <c r="L2544" s="29"/>
      <c r="M2544" s="311"/>
      <c r="N2544" s="29"/>
      <c r="O2544" s="29" t="s">
        <v>1390</v>
      </c>
      <c r="P2544" s="25"/>
      <c r="Q2544" s="25"/>
      <c r="R2544" s="29"/>
      <c r="S2544" s="29"/>
      <c r="T2544" s="29"/>
      <c r="U2544"/>
      <c r="V2544" t="s">
        <v>2467</v>
      </c>
      <c r="W2544" s="29"/>
      <c r="X2544" s="349"/>
      <c r="Y2544" s="29"/>
      <c r="Z2544" s="29" t="s">
        <v>1218</v>
      </c>
      <c r="AA2544" s="29" t="s">
        <v>1170</v>
      </c>
      <c r="AB2544" s="29"/>
      <c r="AC2544" s="29"/>
      <c r="AD2544" s="29"/>
      <c r="AE2544" s="29" t="s">
        <v>2950</v>
      </c>
      <c r="AG2544" s="38">
        <v>1</v>
      </c>
      <c r="AH2544" s="38" t="s">
        <v>4439</v>
      </c>
      <c r="AI2544" s="38" t="s">
        <v>4440</v>
      </c>
      <c r="AJ2544" s="38" t="s">
        <v>8732</v>
      </c>
      <c r="AL2544" s="301">
        <v>43628</v>
      </c>
      <c r="AO2544" s="29" t="s">
        <v>4442</v>
      </c>
      <c r="AR2544" s="29" t="str">
        <f t="shared" si="397"/>
        <v>1</v>
      </c>
      <c r="AS2544" s="29">
        <f t="shared" si="398"/>
        <v>1</v>
      </c>
      <c r="AT2544" s="29">
        <v>1</v>
      </c>
      <c r="AV2544" s="29" t="s">
        <v>10974</v>
      </c>
      <c r="AW2544" s="29" t="str">
        <f t="shared" si="400"/>
        <v>image/tiff</v>
      </c>
      <c r="AX2544" s="29" t="str">
        <f t="shared" si="392"/>
        <v>archival/master</v>
      </c>
      <c r="AY2544" s="29" t="str">
        <f t="shared" si="399"/>
        <v>https://media.mediathek-tanz-theater.de/iiif/2/nvt_img-418-004.JP2</v>
      </c>
      <c r="AZ2544" s="29" t="str">
        <f t="shared" si="393"/>
        <v>image/jp2</v>
      </c>
      <c r="BA2544" s="29" t="str">
        <f t="shared" si="394"/>
        <v>presentation/iiif</v>
      </c>
      <c r="BB2544" s="29" t="str">
        <f t="shared" si="395"/>
        <v>https://media.mediathek-tanz-theater.de/iiif/2/nvt_img-418-004.JP2/full/100,/0/default.jpg</v>
      </c>
      <c r="BC2544" s="29" t="str">
        <f t="shared" si="391"/>
        <v>image/jpeg</v>
      </c>
      <c r="BD2544" s="29" t="str">
        <f t="shared" si="396"/>
        <v>presentation/thumbnail</v>
      </c>
    </row>
    <row r="2545" spans="1:56" ht="12.75" customHeight="1">
      <c r="A2545" s="29">
        <v>1</v>
      </c>
      <c r="B2545" s="29">
        <v>0</v>
      </c>
      <c r="C2545" t="s">
        <v>10975</v>
      </c>
      <c r="D2545" s="29" t="s">
        <v>10976</v>
      </c>
      <c r="E2545" s="29"/>
      <c r="F2545" s="29" t="s">
        <v>9630</v>
      </c>
      <c r="G2545" s="29"/>
      <c r="H2545" s="29"/>
      <c r="I2545" s="402" t="s">
        <v>4446</v>
      </c>
      <c r="J2545" s="406" t="s">
        <v>10972</v>
      </c>
      <c r="K2545" s="29"/>
      <c r="L2545" s="29"/>
      <c r="M2545" s="311"/>
      <c r="N2545" s="29"/>
      <c r="O2545" s="29" t="s">
        <v>1390</v>
      </c>
      <c r="P2545" s="25"/>
      <c r="Q2545" s="25"/>
      <c r="R2545" s="29" t="s">
        <v>10977</v>
      </c>
      <c r="S2545" s="29"/>
      <c r="T2545" s="29"/>
      <c r="U2545" t="s">
        <v>9904</v>
      </c>
      <c r="V2545" t="s">
        <v>2467</v>
      </c>
      <c r="W2545" s="29"/>
      <c r="X2545" s="349"/>
      <c r="Y2545" s="29"/>
      <c r="Z2545" s="29" t="s">
        <v>1218</v>
      </c>
      <c r="AA2545" s="29" t="s">
        <v>1170</v>
      </c>
      <c r="AB2545" s="29"/>
      <c r="AC2545" s="29"/>
      <c r="AD2545" s="29"/>
      <c r="AE2545" s="29" t="s">
        <v>2950</v>
      </c>
      <c r="AG2545" s="38">
        <v>1</v>
      </c>
      <c r="AH2545" s="38" t="s">
        <v>4439</v>
      </c>
      <c r="AI2545" s="38" t="s">
        <v>4440</v>
      </c>
      <c r="AJ2545" s="38" t="s">
        <v>4449</v>
      </c>
      <c r="AK2545" s="38" t="s">
        <v>9966</v>
      </c>
      <c r="AL2545" s="301">
        <v>43628</v>
      </c>
      <c r="AN2545" s="29" t="s">
        <v>4635</v>
      </c>
      <c r="AO2545" s="29" t="s">
        <v>4442</v>
      </c>
      <c r="AR2545" s="29" t="str">
        <f t="shared" si="397"/>
        <v>0</v>
      </c>
      <c r="AS2545" s="29">
        <f t="shared" si="398"/>
        <v>0</v>
      </c>
      <c r="AT2545" s="29">
        <v>0</v>
      </c>
      <c r="AW2545" s="29" t="str">
        <f t="shared" si="400"/>
        <v/>
      </c>
      <c r="AX2545" s="29" t="str">
        <f t="shared" si="392"/>
        <v/>
      </c>
      <c r="AY2545" s="29" t="str">
        <f t="shared" si="399"/>
        <v>https://media.mediathek-tanz-theater.de/iiif/2/nvt_img-418-004-001.JP2</v>
      </c>
      <c r="AZ2545" s="29" t="str">
        <f t="shared" si="393"/>
        <v>image/jp2</v>
      </c>
      <c r="BA2545" s="29" t="str">
        <f t="shared" si="394"/>
        <v>presentation/iiif</v>
      </c>
      <c r="BB2545" s="29" t="str">
        <f t="shared" si="395"/>
        <v>https://media.mediathek-tanz-theater.de/iiif/2/nvt_img-418-004-001.JP2/full/100,/0/default.jpg</v>
      </c>
      <c r="BC2545" s="29" t="str">
        <f t="shared" si="391"/>
        <v>image/jpeg</v>
      </c>
      <c r="BD2545" s="29" t="str">
        <f t="shared" si="396"/>
        <v>presentation/thumbnail</v>
      </c>
    </row>
    <row r="2546" spans="1:56" ht="12.75" customHeight="1">
      <c r="A2546" s="29">
        <v>1</v>
      </c>
      <c r="B2546" s="29">
        <v>0</v>
      </c>
      <c r="C2546" t="s">
        <v>10978</v>
      </c>
      <c r="D2546" s="29" t="s">
        <v>10979</v>
      </c>
      <c r="E2546" s="29"/>
      <c r="F2546" s="29" t="s">
        <v>9630</v>
      </c>
      <c r="G2546" s="29"/>
      <c r="H2546" s="29"/>
      <c r="I2546" s="402" t="s">
        <v>4446</v>
      </c>
      <c r="J2546" s="406" t="s">
        <v>10972</v>
      </c>
      <c r="K2546" s="29"/>
      <c r="L2546" s="29"/>
      <c r="M2546" s="311"/>
      <c r="N2546" s="29"/>
      <c r="O2546" s="29" t="s">
        <v>1390</v>
      </c>
      <c r="P2546" s="25"/>
      <c r="Q2546" s="25"/>
      <c r="R2546" s="29" t="s">
        <v>10977</v>
      </c>
      <c r="S2546" s="29"/>
      <c r="T2546" s="29"/>
      <c r="U2546" t="s">
        <v>9904</v>
      </c>
      <c r="V2546" t="s">
        <v>2467</v>
      </c>
      <c r="W2546" s="29"/>
      <c r="X2546" s="349"/>
      <c r="Y2546" s="29"/>
      <c r="Z2546" s="29" t="s">
        <v>1218</v>
      </c>
      <c r="AA2546" s="29" t="s">
        <v>1170</v>
      </c>
      <c r="AB2546" s="29"/>
      <c r="AC2546" s="29"/>
      <c r="AD2546" s="29"/>
      <c r="AE2546" s="29" t="s">
        <v>2950</v>
      </c>
      <c r="AG2546" s="38">
        <v>1</v>
      </c>
      <c r="AH2546" s="38" t="s">
        <v>4439</v>
      </c>
      <c r="AI2546" s="38" t="s">
        <v>4440</v>
      </c>
      <c r="AJ2546" s="38" t="s">
        <v>4449</v>
      </c>
      <c r="AK2546" s="38" t="s">
        <v>4751</v>
      </c>
      <c r="AL2546" s="301">
        <v>43628</v>
      </c>
      <c r="AN2546" s="29" t="s">
        <v>4635</v>
      </c>
      <c r="AO2546" s="29" t="s">
        <v>4442</v>
      </c>
      <c r="AR2546" s="29" t="str">
        <f t="shared" si="397"/>
        <v>0</v>
      </c>
      <c r="AS2546" s="29">
        <f t="shared" si="398"/>
        <v>0</v>
      </c>
      <c r="AT2546" s="29">
        <v>0</v>
      </c>
      <c r="AW2546" s="29" t="str">
        <f t="shared" si="400"/>
        <v/>
      </c>
      <c r="AX2546" s="29" t="str">
        <f t="shared" si="392"/>
        <v/>
      </c>
      <c r="AY2546" s="29" t="str">
        <f t="shared" si="399"/>
        <v>https://media.mediathek-tanz-theater.de/iiif/2/nvt_img-418-004-002.JP2</v>
      </c>
      <c r="AZ2546" s="29" t="str">
        <f t="shared" si="393"/>
        <v>image/jp2</v>
      </c>
      <c r="BA2546" s="29" t="str">
        <f t="shared" si="394"/>
        <v>presentation/iiif</v>
      </c>
      <c r="BB2546" s="29" t="str">
        <f t="shared" si="395"/>
        <v>https://media.mediathek-tanz-theater.de/iiif/2/nvt_img-418-004-002.JP2/full/100,/0/default.jpg</v>
      </c>
      <c r="BC2546" s="29" t="str">
        <f t="shared" si="391"/>
        <v>image/jpeg</v>
      </c>
      <c r="BD2546" s="29" t="str">
        <f t="shared" si="396"/>
        <v>presentation/thumbnail</v>
      </c>
    </row>
    <row r="2547" spans="1:56" ht="12.75" customHeight="1">
      <c r="A2547" s="29">
        <v>1</v>
      </c>
      <c r="B2547" s="29">
        <v>0</v>
      </c>
      <c r="C2547" t="s">
        <v>10980</v>
      </c>
      <c r="D2547" s="29" t="s">
        <v>10981</v>
      </c>
      <c r="E2547" s="29"/>
      <c r="F2547" s="29" t="s">
        <v>9630</v>
      </c>
      <c r="G2547" s="29"/>
      <c r="H2547" s="29" t="s">
        <v>10982</v>
      </c>
      <c r="I2547" s="402" t="s">
        <v>4446</v>
      </c>
      <c r="J2547" s="406" t="s">
        <v>10972</v>
      </c>
      <c r="K2547" s="29"/>
      <c r="L2547" s="29"/>
      <c r="M2547" s="311"/>
      <c r="N2547" s="29"/>
      <c r="O2547" s="29" t="s">
        <v>1390</v>
      </c>
      <c r="P2547" s="25"/>
      <c r="Q2547" s="25"/>
      <c r="R2547" s="29"/>
      <c r="S2547" s="29"/>
      <c r="T2547" s="29"/>
      <c r="U2547"/>
      <c r="V2547" t="s">
        <v>2467</v>
      </c>
      <c r="W2547" s="29"/>
      <c r="X2547" s="349"/>
      <c r="Y2547" s="29"/>
      <c r="Z2547" s="29" t="s">
        <v>1218</v>
      </c>
      <c r="AA2547" s="29" t="s">
        <v>1170</v>
      </c>
      <c r="AB2547" s="29"/>
      <c r="AC2547" s="29"/>
      <c r="AD2547" s="29"/>
      <c r="AE2547" s="29" t="s">
        <v>2950</v>
      </c>
      <c r="AG2547" s="38">
        <v>1</v>
      </c>
      <c r="AH2547" s="38" t="s">
        <v>4439</v>
      </c>
      <c r="AI2547" s="38" t="s">
        <v>4440</v>
      </c>
      <c r="AJ2547" s="38" t="s">
        <v>4449</v>
      </c>
      <c r="AK2547" s="38" t="s">
        <v>72</v>
      </c>
      <c r="AL2547" s="301">
        <v>43628</v>
      </c>
      <c r="AN2547" s="29" t="s">
        <v>4635</v>
      </c>
      <c r="AO2547" s="29" t="s">
        <v>4442</v>
      </c>
      <c r="AR2547" s="29" t="str">
        <f t="shared" si="397"/>
        <v>0</v>
      </c>
      <c r="AS2547" s="29">
        <f t="shared" si="398"/>
        <v>0</v>
      </c>
      <c r="AT2547" s="29">
        <v>0</v>
      </c>
      <c r="AW2547" s="29" t="str">
        <f t="shared" si="400"/>
        <v/>
      </c>
      <c r="AX2547" s="29" t="str">
        <f t="shared" si="392"/>
        <v/>
      </c>
      <c r="AY2547" s="29" t="str">
        <f t="shared" si="399"/>
        <v>https://media.mediathek-tanz-theater.de/iiif/2/nvt_img-418-004-003.JP2</v>
      </c>
      <c r="AZ2547" s="29" t="str">
        <f t="shared" si="393"/>
        <v>image/jp2</v>
      </c>
      <c r="BA2547" s="29" t="str">
        <f t="shared" si="394"/>
        <v>presentation/iiif</v>
      </c>
      <c r="BB2547" s="29" t="str">
        <f t="shared" si="395"/>
        <v>https://media.mediathek-tanz-theater.de/iiif/2/nvt_img-418-004-003.JP2/full/100,/0/default.jpg</v>
      </c>
      <c r="BC2547" s="29" t="str">
        <f t="shared" si="391"/>
        <v>image/jpeg</v>
      </c>
      <c r="BD2547" s="29" t="str">
        <f t="shared" si="396"/>
        <v>presentation/thumbnail</v>
      </c>
    </row>
    <row r="2548" spans="1:56" ht="12.75" customHeight="1">
      <c r="A2548" s="29">
        <v>1</v>
      </c>
      <c r="B2548" s="29">
        <v>0</v>
      </c>
      <c r="C2548" t="s">
        <v>10983</v>
      </c>
      <c r="D2548" s="29" t="s">
        <v>10984</v>
      </c>
      <c r="E2548" s="29"/>
      <c r="F2548" s="29" t="s">
        <v>9630</v>
      </c>
      <c r="G2548" s="29"/>
      <c r="H2548" s="29"/>
      <c r="I2548" s="402" t="s">
        <v>4438</v>
      </c>
      <c r="J2548" s="406" t="s">
        <v>10933</v>
      </c>
      <c r="K2548" s="29"/>
      <c r="L2548" s="29"/>
      <c r="M2548" s="311"/>
      <c r="N2548" s="29"/>
      <c r="O2548" s="29"/>
      <c r="P2548" s="25"/>
      <c r="Q2548" s="25"/>
      <c r="R2548" s="29"/>
      <c r="S2548" s="29"/>
      <c r="T2548" s="29"/>
      <c r="U2548"/>
      <c r="V2548" t="s">
        <v>2467</v>
      </c>
      <c r="W2548" s="29"/>
      <c r="X2548" s="349"/>
      <c r="Y2548" s="29"/>
      <c r="Z2548" s="29" t="s">
        <v>1218</v>
      </c>
      <c r="AA2548" s="29" t="s">
        <v>1170</v>
      </c>
      <c r="AB2548" s="29"/>
      <c r="AC2548" s="29"/>
      <c r="AD2548" s="29"/>
      <c r="AE2548" s="29" t="s">
        <v>2950</v>
      </c>
      <c r="AG2548" s="38">
        <v>1</v>
      </c>
      <c r="AH2548" s="38" t="s">
        <v>4439</v>
      </c>
      <c r="AI2548" s="38" t="s">
        <v>4440</v>
      </c>
      <c r="AJ2548" s="38" t="s">
        <v>10985</v>
      </c>
      <c r="AL2548" s="301">
        <v>43628</v>
      </c>
      <c r="AO2548" s="29" t="s">
        <v>4442</v>
      </c>
      <c r="AR2548" s="29" t="str">
        <f t="shared" si="397"/>
        <v>1</v>
      </c>
      <c r="AS2548" s="29">
        <f t="shared" si="398"/>
        <v>1</v>
      </c>
      <c r="AT2548" s="29">
        <v>1</v>
      </c>
      <c r="AV2548" s="29" t="s">
        <v>10986</v>
      </c>
      <c r="AW2548" s="29" t="str">
        <f t="shared" si="400"/>
        <v>image/tiff</v>
      </c>
      <c r="AX2548" s="29" t="str">
        <f t="shared" si="392"/>
        <v>archival/master</v>
      </c>
      <c r="AY2548" s="29" t="str">
        <f t="shared" si="399"/>
        <v>https://media.mediathek-tanz-theater.de/iiif/2/nvt_img-418-005.JP2</v>
      </c>
      <c r="AZ2548" s="29" t="str">
        <f t="shared" si="393"/>
        <v>image/jp2</v>
      </c>
      <c r="BA2548" s="29" t="str">
        <f t="shared" si="394"/>
        <v>presentation/iiif</v>
      </c>
      <c r="BB2548" s="29" t="str">
        <f t="shared" si="395"/>
        <v>https://media.mediathek-tanz-theater.de/iiif/2/nvt_img-418-005.JP2/full/100,/0/default.jpg</v>
      </c>
      <c r="BC2548" s="29" t="str">
        <f t="shared" si="391"/>
        <v>image/jpeg</v>
      </c>
      <c r="BD2548" s="29" t="str">
        <f t="shared" si="396"/>
        <v>presentation/thumbnail</v>
      </c>
    </row>
    <row r="2549" spans="1:56" ht="12.75" customHeight="1">
      <c r="A2549" s="29">
        <v>1</v>
      </c>
      <c r="B2549" s="29">
        <v>0</v>
      </c>
      <c r="C2549" t="s">
        <v>10987</v>
      </c>
      <c r="D2549" s="29" t="s">
        <v>10988</v>
      </c>
      <c r="E2549" s="29"/>
      <c r="F2549" s="29" t="s">
        <v>9630</v>
      </c>
      <c r="G2549" s="29"/>
      <c r="H2549" s="29"/>
      <c r="I2549" s="402" t="s">
        <v>2907</v>
      </c>
      <c r="J2549" s="406" t="s">
        <v>10983</v>
      </c>
      <c r="K2549" s="29"/>
      <c r="L2549" s="29"/>
      <c r="M2549" s="311"/>
      <c r="N2549" s="29"/>
      <c r="O2549" s="29" t="s">
        <v>1390</v>
      </c>
      <c r="P2549" s="25"/>
      <c r="Q2549" s="25"/>
      <c r="R2549" s="29" t="s">
        <v>10989</v>
      </c>
      <c r="S2549" s="29"/>
      <c r="T2549" s="29"/>
      <c r="U2549" t="s">
        <v>10804</v>
      </c>
      <c r="V2549" t="s">
        <v>2467</v>
      </c>
      <c r="W2549" s="29"/>
      <c r="X2549" s="349"/>
      <c r="Y2549" s="29"/>
      <c r="Z2549" s="29" t="s">
        <v>1218</v>
      </c>
      <c r="AA2549" s="29" t="s">
        <v>1170</v>
      </c>
      <c r="AB2549" s="29"/>
      <c r="AC2549" s="29"/>
      <c r="AD2549" s="29"/>
      <c r="AE2549" s="29" t="s">
        <v>2950</v>
      </c>
      <c r="AG2549" s="38">
        <v>1</v>
      </c>
      <c r="AH2549" s="38" t="s">
        <v>4439</v>
      </c>
      <c r="AI2549" s="38" t="s">
        <v>4440</v>
      </c>
      <c r="AJ2549" s="38" t="s">
        <v>4449</v>
      </c>
      <c r="AK2549" s="38" t="s">
        <v>10990</v>
      </c>
      <c r="AL2549" s="301">
        <v>43628</v>
      </c>
      <c r="AN2549" s="29" t="s">
        <v>72</v>
      </c>
      <c r="AO2549" s="29" t="s">
        <v>4442</v>
      </c>
      <c r="AR2549" s="29" t="str">
        <f t="shared" si="397"/>
        <v>0</v>
      </c>
      <c r="AS2549" s="29">
        <f t="shared" si="398"/>
        <v>0</v>
      </c>
      <c r="AT2549" s="29">
        <v>0</v>
      </c>
      <c r="AW2549" s="29" t="str">
        <f t="shared" si="400"/>
        <v/>
      </c>
      <c r="AX2549" s="29" t="str">
        <f t="shared" si="392"/>
        <v/>
      </c>
      <c r="AY2549" s="29" t="str">
        <f t="shared" si="399"/>
        <v>https://media.mediathek-tanz-theater.de/iiif/2/nvt_img-418-005-001.JP2</v>
      </c>
      <c r="AZ2549" s="29" t="str">
        <f t="shared" si="393"/>
        <v>image/jp2</v>
      </c>
      <c r="BA2549" s="29" t="str">
        <f t="shared" si="394"/>
        <v>presentation/iiif</v>
      </c>
      <c r="BB2549" s="29" t="str">
        <f t="shared" si="395"/>
        <v>https://media.mediathek-tanz-theater.de/iiif/2/nvt_img-418-005-001.JP2/full/100,/0/default.jpg</v>
      </c>
      <c r="BC2549" s="29" t="str">
        <f t="shared" si="391"/>
        <v>image/jpeg</v>
      </c>
      <c r="BD2549" s="29" t="str">
        <f t="shared" si="396"/>
        <v>presentation/thumbnail</v>
      </c>
    </row>
    <row r="2550" spans="1:56" ht="12.75" customHeight="1">
      <c r="A2550" s="29">
        <v>1</v>
      </c>
      <c r="B2550" s="29">
        <v>0</v>
      </c>
      <c r="C2550" t="s">
        <v>10991</v>
      </c>
      <c r="D2550" s="29" t="s">
        <v>10992</v>
      </c>
      <c r="E2550" s="29"/>
      <c r="F2550" s="29" t="s">
        <v>9630</v>
      </c>
      <c r="G2550" s="29"/>
      <c r="H2550" s="29"/>
      <c r="I2550" s="402" t="s">
        <v>2907</v>
      </c>
      <c r="J2550" s="406" t="s">
        <v>10983</v>
      </c>
      <c r="K2550" s="29"/>
      <c r="L2550" s="29"/>
      <c r="M2550" s="311"/>
      <c r="N2550" s="29"/>
      <c r="O2550" s="29" t="s">
        <v>1390</v>
      </c>
      <c r="P2550" s="25"/>
      <c r="Q2550" s="25"/>
      <c r="R2550" s="29" t="s">
        <v>10989</v>
      </c>
      <c r="S2550" s="29"/>
      <c r="T2550" s="29"/>
      <c r="U2550" t="s">
        <v>10804</v>
      </c>
      <c r="V2550" t="s">
        <v>2467</v>
      </c>
      <c r="W2550" s="29"/>
      <c r="X2550" s="349"/>
      <c r="Y2550" s="29"/>
      <c r="Z2550" s="29" t="s">
        <v>1218</v>
      </c>
      <c r="AA2550" s="29" t="s">
        <v>1170</v>
      </c>
      <c r="AB2550" s="29"/>
      <c r="AC2550" s="29"/>
      <c r="AD2550" s="29"/>
      <c r="AE2550" s="29" t="s">
        <v>2950</v>
      </c>
      <c r="AG2550" s="38">
        <v>1</v>
      </c>
      <c r="AH2550" s="38" t="s">
        <v>4439</v>
      </c>
      <c r="AI2550" s="38" t="s">
        <v>4440</v>
      </c>
      <c r="AJ2550" s="38" t="s">
        <v>4449</v>
      </c>
      <c r="AK2550" s="38" t="s">
        <v>72</v>
      </c>
      <c r="AL2550" s="301">
        <v>43628</v>
      </c>
      <c r="AN2550" s="29" t="s">
        <v>72</v>
      </c>
      <c r="AO2550" s="29" t="s">
        <v>4442</v>
      </c>
      <c r="AR2550" s="29" t="str">
        <f t="shared" si="397"/>
        <v>0</v>
      </c>
      <c r="AS2550" s="29">
        <f t="shared" si="398"/>
        <v>0</v>
      </c>
      <c r="AT2550" s="29">
        <v>0</v>
      </c>
      <c r="AW2550" s="29" t="str">
        <f t="shared" si="400"/>
        <v/>
      </c>
      <c r="AX2550" s="29" t="str">
        <f t="shared" si="392"/>
        <v/>
      </c>
      <c r="AY2550" s="29" t="str">
        <f t="shared" si="399"/>
        <v>https://media.mediathek-tanz-theater.de/iiif/2/nvt_img-418-005-002.JP2</v>
      </c>
      <c r="AZ2550" s="29" t="str">
        <f t="shared" si="393"/>
        <v>image/jp2</v>
      </c>
      <c r="BA2550" s="29" t="str">
        <f t="shared" si="394"/>
        <v>presentation/iiif</v>
      </c>
      <c r="BB2550" s="29" t="str">
        <f t="shared" si="395"/>
        <v>https://media.mediathek-tanz-theater.de/iiif/2/nvt_img-418-005-002.JP2/full/100,/0/default.jpg</v>
      </c>
      <c r="BC2550" s="29" t="str">
        <f t="shared" si="391"/>
        <v>image/jpeg</v>
      </c>
      <c r="BD2550" s="29" t="str">
        <f t="shared" si="396"/>
        <v>presentation/thumbnail</v>
      </c>
    </row>
    <row r="2551" spans="1:56" ht="12.75" customHeight="1">
      <c r="A2551" s="29">
        <v>1</v>
      </c>
      <c r="B2551" s="29">
        <v>0</v>
      </c>
      <c r="C2551" t="s">
        <v>10993</v>
      </c>
      <c r="D2551" s="29" t="s">
        <v>10994</v>
      </c>
      <c r="E2551" s="29"/>
      <c r="F2551" s="29" t="s">
        <v>9630</v>
      </c>
      <c r="G2551" s="29"/>
      <c r="H2551" s="29"/>
      <c r="I2551" s="402" t="s">
        <v>4438</v>
      </c>
      <c r="J2551" s="406" t="s">
        <v>10933</v>
      </c>
      <c r="K2551" s="29"/>
      <c r="L2551" s="29"/>
      <c r="M2551" s="311"/>
      <c r="N2551" s="29"/>
      <c r="O2551" s="29"/>
      <c r="P2551" s="25"/>
      <c r="Q2551" s="25"/>
      <c r="R2551" s="29"/>
      <c r="S2551" s="29"/>
      <c r="T2551" s="29"/>
      <c r="U2551"/>
      <c r="V2551" t="s">
        <v>2467</v>
      </c>
      <c r="W2551" s="29"/>
      <c r="X2551" s="349"/>
      <c r="Y2551" s="29"/>
      <c r="Z2551" s="29" t="s">
        <v>1218</v>
      </c>
      <c r="AA2551" s="29" t="s">
        <v>1170</v>
      </c>
      <c r="AB2551" s="29"/>
      <c r="AC2551" s="29"/>
      <c r="AD2551" s="29"/>
      <c r="AE2551" s="29" t="s">
        <v>2950</v>
      </c>
      <c r="AG2551" s="38">
        <v>1</v>
      </c>
      <c r="AH2551" s="38" t="s">
        <v>4439</v>
      </c>
      <c r="AI2551" s="38" t="s">
        <v>4440</v>
      </c>
      <c r="AJ2551" s="38" t="s">
        <v>10995</v>
      </c>
      <c r="AL2551" s="301">
        <v>43628</v>
      </c>
      <c r="AO2551" s="29" t="s">
        <v>4442</v>
      </c>
      <c r="AR2551" s="29" t="str">
        <f t="shared" si="397"/>
        <v>1</v>
      </c>
      <c r="AS2551" s="29">
        <f t="shared" si="398"/>
        <v>1</v>
      </c>
      <c r="AT2551" s="29">
        <v>1</v>
      </c>
      <c r="AV2551" s="29" t="s">
        <v>10996</v>
      </c>
      <c r="AW2551" s="29" t="str">
        <f t="shared" si="400"/>
        <v>image/tiff</v>
      </c>
      <c r="AX2551" s="29" t="str">
        <f t="shared" si="392"/>
        <v>archival/master</v>
      </c>
      <c r="AY2551" s="29" t="str">
        <f t="shared" si="399"/>
        <v>https://media.mediathek-tanz-theater.de/iiif/2/nvt_img-418-006.JP2</v>
      </c>
      <c r="AZ2551" s="29" t="str">
        <f t="shared" si="393"/>
        <v>image/jp2</v>
      </c>
      <c r="BA2551" s="29" t="str">
        <f t="shared" si="394"/>
        <v>presentation/iiif</v>
      </c>
      <c r="BB2551" s="29" t="str">
        <f t="shared" si="395"/>
        <v>https://media.mediathek-tanz-theater.de/iiif/2/nvt_img-418-006.JP2/full/100,/0/default.jpg</v>
      </c>
      <c r="BC2551" s="29" t="str">
        <f t="shared" si="391"/>
        <v>image/jpeg</v>
      </c>
      <c r="BD2551" s="29" t="str">
        <f t="shared" si="396"/>
        <v>presentation/thumbnail</v>
      </c>
    </row>
    <row r="2552" spans="1:56" ht="12.75" customHeight="1">
      <c r="A2552" s="29">
        <v>1</v>
      </c>
      <c r="B2552" s="29">
        <v>0</v>
      </c>
      <c r="C2552" t="s">
        <v>10997</v>
      </c>
      <c r="D2552" s="29" t="s">
        <v>10998</v>
      </c>
      <c r="E2552" s="29"/>
      <c r="F2552" s="29" t="s">
        <v>9630</v>
      </c>
      <c r="G2552" s="29"/>
      <c r="H2552" s="29"/>
      <c r="I2552" s="402" t="s">
        <v>2907</v>
      </c>
      <c r="J2552" s="406" t="s">
        <v>10993</v>
      </c>
      <c r="K2552" s="29"/>
      <c r="L2552" s="29"/>
      <c r="M2552" s="311"/>
      <c r="N2552" s="29"/>
      <c r="O2552" s="29"/>
      <c r="P2552" s="25"/>
      <c r="Q2552" s="25"/>
      <c r="R2552" s="29" t="s">
        <v>10999</v>
      </c>
      <c r="S2552" s="29"/>
      <c r="T2552" s="29"/>
      <c r="U2552"/>
      <c r="V2552" t="s">
        <v>2467</v>
      </c>
      <c r="W2552" s="29"/>
      <c r="X2552" s="349"/>
      <c r="Y2552" s="29"/>
      <c r="Z2552" s="29" t="s">
        <v>1218</v>
      </c>
      <c r="AA2552" s="29" t="s">
        <v>1170</v>
      </c>
      <c r="AB2552" s="29"/>
      <c r="AC2552" s="29"/>
      <c r="AD2552" s="29"/>
      <c r="AE2552" s="29" t="s">
        <v>2950</v>
      </c>
      <c r="AG2552" s="38">
        <v>1</v>
      </c>
      <c r="AH2552" s="38" t="s">
        <v>4439</v>
      </c>
      <c r="AI2552" s="38" t="s">
        <v>4440</v>
      </c>
      <c r="AJ2552" s="38" t="s">
        <v>4449</v>
      </c>
      <c r="AK2552" s="38" t="s">
        <v>72</v>
      </c>
      <c r="AL2552" s="301">
        <v>43628</v>
      </c>
      <c r="AN2552" s="29" t="s">
        <v>72</v>
      </c>
      <c r="AO2552" s="29" t="s">
        <v>4442</v>
      </c>
      <c r="AR2552" s="29" t="str">
        <f t="shared" si="397"/>
        <v>0</v>
      </c>
      <c r="AS2552" s="29">
        <f t="shared" si="398"/>
        <v>0</v>
      </c>
      <c r="AT2552" s="29">
        <v>0</v>
      </c>
      <c r="AW2552" s="29" t="str">
        <f t="shared" si="400"/>
        <v/>
      </c>
      <c r="AX2552" s="29" t="str">
        <f t="shared" si="392"/>
        <v/>
      </c>
      <c r="AY2552" s="29" t="str">
        <f t="shared" si="399"/>
        <v>https://media.mediathek-tanz-theater.de/iiif/2/nvt_img-418-006-001.JP2</v>
      </c>
      <c r="AZ2552" s="29" t="str">
        <f t="shared" si="393"/>
        <v>image/jp2</v>
      </c>
      <c r="BA2552" s="29" t="str">
        <f t="shared" si="394"/>
        <v>presentation/iiif</v>
      </c>
      <c r="BB2552" s="29" t="str">
        <f t="shared" si="395"/>
        <v>https://media.mediathek-tanz-theater.de/iiif/2/nvt_img-418-006-001.JP2/full/100,/0/default.jpg</v>
      </c>
      <c r="BC2552" s="29" t="str">
        <f t="shared" si="391"/>
        <v>image/jpeg</v>
      </c>
      <c r="BD2552" s="29" t="str">
        <f t="shared" si="396"/>
        <v>presentation/thumbnail</v>
      </c>
    </row>
    <row r="2553" spans="1:56" ht="12.75" customHeight="1">
      <c r="A2553" s="29">
        <v>1</v>
      </c>
      <c r="B2553" s="29">
        <v>0</v>
      </c>
      <c r="C2553" t="s">
        <v>11000</v>
      </c>
      <c r="D2553" s="29" t="s">
        <v>11001</v>
      </c>
      <c r="E2553" s="29"/>
      <c r="F2553" s="29" t="s">
        <v>9630</v>
      </c>
      <c r="G2553" s="29"/>
      <c r="H2553" s="29"/>
      <c r="I2553" s="402" t="s">
        <v>2907</v>
      </c>
      <c r="J2553" s="406" t="s">
        <v>10993</v>
      </c>
      <c r="K2553" s="29"/>
      <c r="L2553" s="29"/>
      <c r="M2553" s="311"/>
      <c r="N2553" s="29"/>
      <c r="O2553" s="29"/>
      <c r="P2553" s="25"/>
      <c r="Q2553" s="25"/>
      <c r="R2553" s="29" t="s">
        <v>10999</v>
      </c>
      <c r="S2553" s="29"/>
      <c r="T2553" s="29"/>
      <c r="U2553"/>
      <c r="V2553" t="s">
        <v>2467</v>
      </c>
      <c r="W2553" s="29"/>
      <c r="X2553" s="349"/>
      <c r="Y2553" s="29"/>
      <c r="Z2553" s="29" t="s">
        <v>1218</v>
      </c>
      <c r="AA2553" s="29" t="s">
        <v>1170</v>
      </c>
      <c r="AB2553" s="29"/>
      <c r="AC2553" s="29"/>
      <c r="AD2553" s="29"/>
      <c r="AE2553" s="29" t="s">
        <v>2950</v>
      </c>
      <c r="AG2553" s="38">
        <v>1</v>
      </c>
      <c r="AH2553" s="38" t="s">
        <v>4439</v>
      </c>
      <c r="AI2553" s="38" t="s">
        <v>4440</v>
      </c>
      <c r="AJ2553" s="38" t="s">
        <v>4449</v>
      </c>
      <c r="AK2553" s="38" t="s">
        <v>72</v>
      </c>
      <c r="AL2553" s="301">
        <v>43628</v>
      </c>
      <c r="AN2553" s="29" t="s">
        <v>72</v>
      </c>
      <c r="AO2553" s="29" t="s">
        <v>4442</v>
      </c>
      <c r="AR2553" s="29" t="str">
        <f t="shared" si="397"/>
        <v>0</v>
      </c>
      <c r="AS2553" s="29">
        <f t="shared" si="398"/>
        <v>0</v>
      </c>
      <c r="AT2553" s="29">
        <v>0</v>
      </c>
      <c r="AW2553" s="29" t="str">
        <f t="shared" si="400"/>
        <v/>
      </c>
      <c r="AX2553" s="29" t="str">
        <f t="shared" si="392"/>
        <v/>
      </c>
      <c r="AY2553" s="29" t="str">
        <f t="shared" si="399"/>
        <v>https://media.mediathek-tanz-theater.de/iiif/2/nvt_img-418-006-002.JP2</v>
      </c>
      <c r="AZ2553" s="29" t="str">
        <f t="shared" si="393"/>
        <v>image/jp2</v>
      </c>
      <c r="BA2553" s="29" t="str">
        <f t="shared" si="394"/>
        <v>presentation/iiif</v>
      </c>
      <c r="BB2553" s="29" t="str">
        <f t="shared" si="395"/>
        <v>https://media.mediathek-tanz-theater.de/iiif/2/nvt_img-418-006-002.JP2/full/100,/0/default.jpg</v>
      </c>
      <c r="BC2553" s="29" t="str">
        <f t="shared" si="391"/>
        <v>image/jpeg</v>
      </c>
      <c r="BD2553" s="29" t="str">
        <f t="shared" si="396"/>
        <v>presentation/thumbnail</v>
      </c>
    </row>
    <row r="2554" spans="1:56" ht="12.75" customHeight="1">
      <c r="A2554" s="29">
        <v>1</v>
      </c>
      <c r="B2554" s="29">
        <v>0</v>
      </c>
      <c r="C2554" t="s">
        <v>11002</v>
      </c>
      <c r="D2554" s="29" t="s">
        <v>11003</v>
      </c>
      <c r="E2554" s="29"/>
      <c r="F2554" s="29" t="s">
        <v>9630</v>
      </c>
      <c r="G2554" s="29"/>
      <c r="H2554" s="29"/>
      <c r="I2554" s="402" t="s">
        <v>2907</v>
      </c>
      <c r="J2554" s="406" t="s">
        <v>10993</v>
      </c>
      <c r="K2554" s="29"/>
      <c r="L2554" s="29"/>
      <c r="M2554" s="311"/>
      <c r="N2554" s="29"/>
      <c r="O2554" s="29" t="s">
        <v>1390</v>
      </c>
      <c r="P2554" s="25"/>
      <c r="Q2554" s="25"/>
      <c r="R2554" s="29" t="s">
        <v>11004</v>
      </c>
      <c r="S2554" s="29"/>
      <c r="T2554" s="29"/>
      <c r="U2554" t="s">
        <v>10673</v>
      </c>
      <c r="V2554" t="s">
        <v>2467</v>
      </c>
      <c r="W2554" s="29"/>
      <c r="X2554" s="349"/>
      <c r="Y2554" s="29"/>
      <c r="Z2554" s="29" t="s">
        <v>1218</v>
      </c>
      <c r="AA2554" s="29" t="s">
        <v>1170</v>
      </c>
      <c r="AB2554" s="29"/>
      <c r="AC2554" s="29"/>
      <c r="AD2554" s="29"/>
      <c r="AE2554" s="29" t="s">
        <v>2950</v>
      </c>
      <c r="AG2554" s="38">
        <v>1</v>
      </c>
      <c r="AH2554" s="38" t="s">
        <v>4439</v>
      </c>
      <c r="AI2554" s="38" t="s">
        <v>4440</v>
      </c>
      <c r="AJ2554" s="38" t="s">
        <v>4449</v>
      </c>
      <c r="AK2554" s="38" t="s">
        <v>72</v>
      </c>
      <c r="AL2554" s="301">
        <v>43628</v>
      </c>
      <c r="AN2554" s="29" t="s">
        <v>4635</v>
      </c>
      <c r="AO2554" s="29" t="s">
        <v>4442</v>
      </c>
      <c r="AR2554" s="29" t="str">
        <f t="shared" si="397"/>
        <v>0</v>
      </c>
      <c r="AS2554" s="29">
        <f t="shared" si="398"/>
        <v>0</v>
      </c>
      <c r="AT2554" s="29">
        <v>0</v>
      </c>
      <c r="AW2554" s="29" t="str">
        <f t="shared" si="400"/>
        <v/>
      </c>
      <c r="AX2554" s="29" t="str">
        <f t="shared" si="392"/>
        <v/>
      </c>
      <c r="AY2554" s="29" t="str">
        <f t="shared" si="399"/>
        <v>https://media.mediathek-tanz-theater.de/iiif/2/nvt_img-418-006-003.JP2</v>
      </c>
      <c r="AZ2554" s="29" t="str">
        <f t="shared" si="393"/>
        <v>image/jp2</v>
      </c>
      <c r="BA2554" s="29" t="str">
        <f t="shared" si="394"/>
        <v>presentation/iiif</v>
      </c>
      <c r="BB2554" s="29" t="str">
        <f t="shared" si="395"/>
        <v>https://media.mediathek-tanz-theater.de/iiif/2/nvt_img-418-006-003.JP2/full/100,/0/default.jpg</v>
      </c>
      <c r="BC2554" s="29" t="str">
        <f t="shared" si="391"/>
        <v>image/jpeg</v>
      </c>
      <c r="BD2554" s="29" t="str">
        <f t="shared" si="396"/>
        <v>presentation/thumbnail</v>
      </c>
    </row>
    <row r="2555" spans="1:56" ht="12.75" customHeight="1">
      <c r="A2555" s="29">
        <v>1</v>
      </c>
      <c r="B2555" s="29">
        <v>0</v>
      </c>
      <c r="C2555" t="s">
        <v>11005</v>
      </c>
      <c r="D2555" s="29" t="s">
        <v>11006</v>
      </c>
      <c r="E2555" s="29"/>
      <c r="F2555" s="29" t="s">
        <v>9630</v>
      </c>
      <c r="G2555" s="29"/>
      <c r="H2555" s="29"/>
      <c r="I2555" s="402" t="s">
        <v>2907</v>
      </c>
      <c r="J2555" s="406" t="s">
        <v>10993</v>
      </c>
      <c r="K2555" s="29"/>
      <c r="L2555" s="29"/>
      <c r="M2555" s="311"/>
      <c r="N2555" s="29"/>
      <c r="O2555" s="29" t="s">
        <v>1390</v>
      </c>
      <c r="P2555" s="25"/>
      <c r="Q2555" s="25"/>
      <c r="R2555" s="29" t="s">
        <v>11004</v>
      </c>
      <c r="S2555" s="29"/>
      <c r="T2555" s="29"/>
      <c r="U2555" t="s">
        <v>10673</v>
      </c>
      <c r="V2555" t="s">
        <v>2467</v>
      </c>
      <c r="W2555" s="29"/>
      <c r="X2555" s="349"/>
      <c r="Y2555" s="29"/>
      <c r="Z2555" s="29" t="s">
        <v>1218</v>
      </c>
      <c r="AA2555" s="29" t="s">
        <v>1170</v>
      </c>
      <c r="AB2555" s="29"/>
      <c r="AC2555" s="29"/>
      <c r="AD2555" s="29"/>
      <c r="AE2555" s="29" t="s">
        <v>2950</v>
      </c>
      <c r="AG2555" s="38">
        <v>1</v>
      </c>
      <c r="AH2555" s="38" t="s">
        <v>4439</v>
      </c>
      <c r="AI2555" s="38" t="s">
        <v>4440</v>
      </c>
      <c r="AJ2555" s="38" t="s">
        <v>4449</v>
      </c>
      <c r="AK2555" s="38" t="s">
        <v>11007</v>
      </c>
      <c r="AL2555" s="301">
        <v>43628</v>
      </c>
      <c r="AN2555" s="29" t="s">
        <v>4635</v>
      </c>
      <c r="AO2555" s="29" t="s">
        <v>4442</v>
      </c>
      <c r="AR2555" s="29" t="str">
        <f t="shared" si="397"/>
        <v>0</v>
      </c>
      <c r="AS2555" s="29">
        <f t="shared" si="398"/>
        <v>0</v>
      </c>
      <c r="AT2555" s="29">
        <v>0</v>
      </c>
      <c r="AW2555" s="29" t="str">
        <f t="shared" si="400"/>
        <v/>
      </c>
      <c r="AX2555" s="29" t="str">
        <f t="shared" si="392"/>
        <v/>
      </c>
      <c r="AY2555" s="29" t="str">
        <f t="shared" si="399"/>
        <v>https://media.mediathek-tanz-theater.de/iiif/2/nvt_img-418-006-004.JP2</v>
      </c>
      <c r="AZ2555" s="29" t="str">
        <f t="shared" si="393"/>
        <v>image/jp2</v>
      </c>
      <c r="BA2555" s="29" t="str">
        <f t="shared" si="394"/>
        <v>presentation/iiif</v>
      </c>
      <c r="BB2555" s="29" t="str">
        <f t="shared" si="395"/>
        <v>https://media.mediathek-tanz-theater.de/iiif/2/nvt_img-418-006-004.JP2/full/100,/0/default.jpg</v>
      </c>
      <c r="BC2555" s="29" t="str">
        <f t="shared" si="391"/>
        <v>image/jpeg</v>
      </c>
      <c r="BD2555" s="29" t="str">
        <f t="shared" si="396"/>
        <v>presentation/thumbnail</v>
      </c>
    </row>
    <row r="2556" spans="1:56" ht="12.75" customHeight="1">
      <c r="A2556" s="29">
        <v>1</v>
      </c>
      <c r="B2556" s="29">
        <v>0</v>
      </c>
      <c r="C2556" t="s">
        <v>11008</v>
      </c>
      <c r="D2556" s="29" t="s">
        <v>11009</v>
      </c>
      <c r="E2556" s="29"/>
      <c r="F2556" s="29" t="s">
        <v>9630</v>
      </c>
      <c r="G2556" s="29"/>
      <c r="H2556" s="29"/>
      <c r="I2556" s="402" t="s">
        <v>4438</v>
      </c>
      <c r="J2556" s="406" t="s">
        <v>10933</v>
      </c>
      <c r="K2556" s="29"/>
      <c r="L2556" s="29"/>
      <c r="M2556" s="311"/>
      <c r="N2556" s="29"/>
      <c r="O2556" s="29"/>
      <c r="P2556" s="25"/>
      <c r="Q2556" s="25"/>
      <c r="R2556" s="29"/>
      <c r="S2556" s="29"/>
      <c r="T2556" s="29"/>
      <c r="U2556"/>
      <c r="V2556" t="s">
        <v>2467</v>
      </c>
      <c r="W2556" s="29"/>
      <c r="X2556" s="349"/>
      <c r="Y2556" s="29"/>
      <c r="Z2556" s="29" t="s">
        <v>1218</v>
      </c>
      <c r="AA2556" s="29" t="s">
        <v>1170</v>
      </c>
      <c r="AB2556" s="29"/>
      <c r="AC2556" s="29"/>
      <c r="AD2556" s="29"/>
      <c r="AE2556" s="29" t="s">
        <v>2950</v>
      </c>
      <c r="AG2556" s="38">
        <v>1</v>
      </c>
      <c r="AH2556" s="38" t="s">
        <v>4439</v>
      </c>
      <c r="AI2556" s="38" t="s">
        <v>4440</v>
      </c>
      <c r="AJ2556" s="38" t="s">
        <v>10995</v>
      </c>
      <c r="AL2556" s="301">
        <v>43628</v>
      </c>
      <c r="AO2556" s="29" t="s">
        <v>4442</v>
      </c>
      <c r="AR2556" s="29" t="str">
        <f t="shared" si="397"/>
        <v>1</v>
      </c>
      <c r="AS2556" s="29">
        <f t="shared" si="398"/>
        <v>1</v>
      </c>
      <c r="AT2556" s="29">
        <v>1</v>
      </c>
      <c r="AV2556" s="29" t="s">
        <v>11010</v>
      </c>
      <c r="AW2556" s="29" t="str">
        <f t="shared" si="400"/>
        <v>image/tiff</v>
      </c>
      <c r="AX2556" s="29" t="str">
        <f t="shared" si="392"/>
        <v>archival/master</v>
      </c>
      <c r="AY2556" s="29" t="str">
        <f t="shared" si="399"/>
        <v>https://media.mediathek-tanz-theater.de/iiif/2/nvt_img-418-007.JP2</v>
      </c>
      <c r="AZ2556" s="29" t="str">
        <f t="shared" si="393"/>
        <v>image/jp2</v>
      </c>
      <c r="BA2556" s="29" t="str">
        <f t="shared" si="394"/>
        <v>presentation/iiif</v>
      </c>
      <c r="BB2556" s="29" t="str">
        <f t="shared" si="395"/>
        <v>https://media.mediathek-tanz-theater.de/iiif/2/nvt_img-418-007.JP2/full/100,/0/default.jpg</v>
      </c>
      <c r="BC2556" s="29" t="str">
        <f t="shared" si="391"/>
        <v>image/jpeg</v>
      </c>
      <c r="BD2556" s="29" t="str">
        <f t="shared" si="396"/>
        <v>presentation/thumbnail</v>
      </c>
    </row>
    <row r="2557" spans="1:56" ht="12.75" customHeight="1">
      <c r="A2557" s="29">
        <v>1</v>
      </c>
      <c r="B2557" s="29">
        <v>0</v>
      </c>
      <c r="C2557" t="s">
        <v>11011</v>
      </c>
      <c r="D2557" s="29" t="s">
        <v>11012</v>
      </c>
      <c r="E2557" s="29"/>
      <c r="F2557" s="29" t="s">
        <v>9630</v>
      </c>
      <c r="G2557" s="29"/>
      <c r="H2557" s="29"/>
      <c r="I2557" s="402" t="s">
        <v>2907</v>
      </c>
      <c r="J2557" s="406" t="s">
        <v>11008</v>
      </c>
      <c r="K2557" s="29"/>
      <c r="L2557" s="29"/>
      <c r="M2557" s="311"/>
      <c r="N2557" s="29"/>
      <c r="O2557" s="29" t="s">
        <v>1390</v>
      </c>
      <c r="P2557" s="25"/>
      <c r="Q2557" s="25"/>
      <c r="R2557" s="29" t="s">
        <v>11013</v>
      </c>
      <c r="S2557" s="29"/>
      <c r="T2557" s="29"/>
      <c r="U2557" t="s">
        <v>1396</v>
      </c>
      <c r="V2557" t="s">
        <v>2467</v>
      </c>
      <c r="W2557" s="29"/>
      <c r="X2557" s="349"/>
      <c r="Y2557" s="29"/>
      <c r="Z2557" s="29" t="s">
        <v>1218</v>
      </c>
      <c r="AA2557" s="29" t="s">
        <v>1170</v>
      </c>
      <c r="AB2557" s="29"/>
      <c r="AC2557" s="29"/>
      <c r="AD2557" s="29"/>
      <c r="AE2557" s="29" t="s">
        <v>2950</v>
      </c>
      <c r="AG2557" s="38">
        <v>1</v>
      </c>
      <c r="AH2557" s="38" t="s">
        <v>4439</v>
      </c>
      <c r="AI2557" s="38" t="s">
        <v>4440</v>
      </c>
      <c r="AJ2557" s="38" t="s">
        <v>4449</v>
      </c>
      <c r="AK2557" s="38" t="s">
        <v>11014</v>
      </c>
      <c r="AL2557" s="301">
        <v>43628</v>
      </c>
      <c r="AN2557" s="29" t="s">
        <v>4635</v>
      </c>
      <c r="AO2557" s="29" t="s">
        <v>4442</v>
      </c>
      <c r="AR2557" s="29" t="str">
        <f t="shared" si="397"/>
        <v>0</v>
      </c>
      <c r="AS2557" s="29">
        <f t="shared" si="398"/>
        <v>0</v>
      </c>
      <c r="AT2557" s="29">
        <v>0</v>
      </c>
      <c r="AW2557" s="29" t="str">
        <f t="shared" si="400"/>
        <v/>
      </c>
      <c r="AX2557" s="29" t="str">
        <f t="shared" si="392"/>
        <v/>
      </c>
      <c r="AY2557" s="29" t="str">
        <f t="shared" si="399"/>
        <v>https://media.mediathek-tanz-theater.de/iiif/2/nvt_img-418-007-001.JP2</v>
      </c>
      <c r="AZ2557" s="29" t="str">
        <f t="shared" si="393"/>
        <v>image/jp2</v>
      </c>
      <c r="BA2557" s="29" t="str">
        <f t="shared" si="394"/>
        <v>presentation/iiif</v>
      </c>
      <c r="BB2557" s="29" t="str">
        <f t="shared" si="395"/>
        <v>https://media.mediathek-tanz-theater.de/iiif/2/nvt_img-418-007-001.JP2/full/100,/0/default.jpg</v>
      </c>
      <c r="BC2557" s="29" t="str">
        <f t="shared" si="391"/>
        <v>image/jpeg</v>
      </c>
      <c r="BD2557" s="29" t="str">
        <f t="shared" si="396"/>
        <v>presentation/thumbnail</v>
      </c>
    </row>
    <row r="2558" spans="1:56" ht="12.75" customHeight="1">
      <c r="A2558" s="29">
        <v>1</v>
      </c>
      <c r="B2558" s="29">
        <v>0</v>
      </c>
      <c r="C2558" t="s">
        <v>11015</v>
      </c>
      <c r="D2558" s="29" t="s">
        <v>11016</v>
      </c>
      <c r="E2558" s="29"/>
      <c r="F2558" s="29" t="s">
        <v>9630</v>
      </c>
      <c r="G2558" s="29"/>
      <c r="H2558" s="29"/>
      <c r="I2558" s="402" t="s">
        <v>2907</v>
      </c>
      <c r="J2558" s="406" t="s">
        <v>11008</v>
      </c>
      <c r="K2558" s="29"/>
      <c r="L2558" s="29"/>
      <c r="M2558" s="311"/>
      <c r="N2558" s="29"/>
      <c r="O2558" s="29" t="s">
        <v>1390</v>
      </c>
      <c r="P2558" s="25"/>
      <c r="Q2558" s="25"/>
      <c r="R2558" s="29" t="s">
        <v>11013</v>
      </c>
      <c r="S2558" s="29"/>
      <c r="T2558" s="29"/>
      <c r="U2558" t="s">
        <v>1396</v>
      </c>
      <c r="V2558" t="s">
        <v>2467</v>
      </c>
      <c r="W2558" s="29"/>
      <c r="X2558" s="349"/>
      <c r="Y2558" s="29"/>
      <c r="Z2558" s="29" t="s">
        <v>1218</v>
      </c>
      <c r="AA2558" s="29" t="s">
        <v>1170</v>
      </c>
      <c r="AB2558" s="29"/>
      <c r="AC2558" s="29"/>
      <c r="AD2558" s="29"/>
      <c r="AE2558" s="29" t="s">
        <v>2950</v>
      </c>
      <c r="AG2558" s="38">
        <v>1</v>
      </c>
      <c r="AH2558" s="38" t="s">
        <v>4439</v>
      </c>
      <c r="AI2558" s="38" t="s">
        <v>4440</v>
      </c>
      <c r="AJ2558" s="38" t="s">
        <v>4449</v>
      </c>
      <c r="AK2558" s="38" t="s">
        <v>11017</v>
      </c>
      <c r="AL2558" s="301">
        <v>43628</v>
      </c>
      <c r="AN2558" s="29" t="s">
        <v>72</v>
      </c>
      <c r="AO2558" s="29" t="s">
        <v>4442</v>
      </c>
      <c r="AR2558" s="29" t="str">
        <f t="shared" si="397"/>
        <v>0</v>
      </c>
      <c r="AS2558" s="29">
        <f t="shared" si="398"/>
        <v>0</v>
      </c>
      <c r="AT2558" s="29">
        <v>0</v>
      </c>
      <c r="AW2558" s="29" t="str">
        <f t="shared" si="400"/>
        <v/>
      </c>
      <c r="AX2558" s="29" t="str">
        <f t="shared" si="392"/>
        <v/>
      </c>
      <c r="AY2558" s="29" t="str">
        <f t="shared" si="399"/>
        <v>https://media.mediathek-tanz-theater.de/iiif/2/nvt_img-418-007-002.JP2</v>
      </c>
      <c r="AZ2558" s="29" t="str">
        <f t="shared" si="393"/>
        <v>image/jp2</v>
      </c>
      <c r="BA2558" s="29" t="str">
        <f t="shared" si="394"/>
        <v>presentation/iiif</v>
      </c>
      <c r="BB2558" s="29" t="str">
        <f t="shared" si="395"/>
        <v>https://media.mediathek-tanz-theater.de/iiif/2/nvt_img-418-007-002.JP2/full/100,/0/default.jpg</v>
      </c>
      <c r="BC2558" s="29" t="str">
        <f t="shared" si="391"/>
        <v>image/jpeg</v>
      </c>
      <c r="BD2558" s="29" t="str">
        <f t="shared" si="396"/>
        <v>presentation/thumbnail</v>
      </c>
    </row>
    <row r="2559" spans="1:56" ht="12.75" customHeight="1">
      <c r="A2559" s="29">
        <v>1</v>
      </c>
      <c r="B2559" s="29">
        <v>0</v>
      </c>
      <c r="C2559" t="s">
        <v>11018</v>
      </c>
      <c r="D2559" s="29" t="s">
        <v>11019</v>
      </c>
      <c r="E2559" s="29"/>
      <c r="F2559" s="29" t="s">
        <v>9630</v>
      </c>
      <c r="G2559" s="29"/>
      <c r="H2559" s="29"/>
      <c r="I2559" s="402" t="s">
        <v>2907</v>
      </c>
      <c r="J2559" s="406" t="s">
        <v>11008</v>
      </c>
      <c r="K2559" s="29"/>
      <c r="L2559" s="29"/>
      <c r="M2559" s="311"/>
      <c r="N2559" s="29"/>
      <c r="O2559" s="29" t="s">
        <v>1390</v>
      </c>
      <c r="P2559" s="25"/>
      <c r="Q2559" s="25"/>
      <c r="R2559" s="29" t="s">
        <v>11020</v>
      </c>
      <c r="S2559" s="29"/>
      <c r="T2559" s="29"/>
      <c r="U2559" t="s">
        <v>1208</v>
      </c>
      <c r="V2559" t="s">
        <v>2467</v>
      </c>
      <c r="W2559" s="29"/>
      <c r="X2559" s="349"/>
      <c r="Y2559" s="29"/>
      <c r="Z2559" s="29" t="s">
        <v>1218</v>
      </c>
      <c r="AA2559" s="29" t="s">
        <v>1170</v>
      </c>
      <c r="AB2559" s="29"/>
      <c r="AC2559" s="29"/>
      <c r="AD2559" s="29"/>
      <c r="AE2559" s="29" t="s">
        <v>2950</v>
      </c>
      <c r="AG2559" s="38">
        <v>1</v>
      </c>
      <c r="AH2559" s="38" t="s">
        <v>4439</v>
      </c>
      <c r="AI2559" s="38" t="s">
        <v>4440</v>
      </c>
      <c r="AJ2559" s="38" t="s">
        <v>4449</v>
      </c>
      <c r="AK2559" s="38" t="s">
        <v>11021</v>
      </c>
      <c r="AL2559" s="301">
        <v>43628</v>
      </c>
      <c r="AN2559" s="29" t="s">
        <v>72</v>
      </c>
      <c r="AO2559" s="29" t="s">
        <v>4442</v>
      </c>
      <c r="AR2559" s="29" t="str">
        <f t="shared" si="397"/>
        <v>0</v>
      </c>
      <c r="AS2559" s="29">
        <f t="shared" si="398"/>
        <v>0</v>
      </c>
      <c r="AT2559" s="29">
        <v>0</v>
      </c>
      <c r="AW2559" s="29" t="str">
        <f t="shared" si="400"/>
        <v/>
      </c>
      <c r="AX2559" s="29" t="str">
        <f t="shared" si="392"/>
        <v/>
      </c>
      <c r="AY2559" s="29" t="str">
        <f t="shared" si="399"/>
        <v>https://media.mediathek-tanz-theater.de/iiif/2/nvt_img-418-007-003.JP2</v>
      </c>
      <c r="AZ2559" s="29" t="str">
        <f t="shared" si="393"/>
        <v>image/jp2</v>
      </c>
      <c r="BA2559" s="29" t="str">
        <f t="shared" si="394"/>
        <v>presentation/iiif</v>
      </c>
      <c r="BB2559" s="29" t="str">
        <f t="shared" si="395"/>
        <v>https://media.mediathek-tanz-theater.de/iiif/2/nvt_img-418-007-003.JP2/full/100,/0/default.jpg</v>
      </c>
      <c r="BC2559" s="29" t="str">
        <f t="shared" si="391"/>
        <v>image/jpeg</v>
      </c>
      <c r="BD2559" s="29" t="str">
        <f t="shared" si="396"/>
        <v>presentation/thumbnail</v>
      </c>
    </row>
    <row r="2560" spans="1:56" ht="12.75" customHeight="1">
      <c r="A2560" s="29">
        <v>1</v>
      </c>
      <c r="B2560" s="29">
        <v>0</v>
      </c>
      <c r="C2560" t="s">
        <v>11022</v>
      </c>
      <c r="D2560" s="29" t="s">
        <v>11023</v>
      </c>
      <c r="E2560" s="29"/>
      <c r="F2560" s="29" t="s">
        <v>9630</v>
      </c>
      <c r="G2560" s="29"/>
      <c r="H2560" s="29"/>
      <c r="I2560" s="402" t="s">
        <v>2907</v>
      </c>
      <c r="J2560" s="406" t="s">
        <v>11008</v>
      </c>
      <c r="K2560" s="29"/>
      <c r="L2560" s="29"/>
      <c r="M2560" s="311"/>
      <c r="N2560" s="29"/>
      <c r="O2560" s="29" t="s">
        <v>1390</v>
      </c>
      <c r="P2560" s="25"/>
      <c r="Q2560" s="25"/>
      <c r="R2560" s="29" t="s">
        <v>11020</v>
      </c>
      <c r="S2560" s="29"/>
      <c r="T2560" s="29"/>
      <c r="U2560" t="s">
        <v>1208</v>
      </c>
      <c r="V2560" t="s">
        <v>2467</v>
      </c>
      <c r="W2560" s="29"/>
      <c r="X2560" s="349"/>
      <c r="Y2560" s="29"/>
      <c r="Z2560" s="29" t="s">
        <v>1218</v>
      </c>
      <c r="AA2560" s="29" t="s">
        <v>1170</v>
      </c>
      <c r="AB2560" s="29"/>
      <c r="AC2560" s="29"/>
      <c r="AD2560" s="29"/>
      <c r="AE2560" s="29" t="s">
        <v>2950</v>
      </c>
      <c r="AG2560" s="38">
        <v>1</v>
      </c>
      <c r="AH2560" s="38" t="s">
        <v>4439</v>
      </c>
      <c r="AI2560" s="38" t="s">
        <v>4440</v>
      </c>
      <c r="AJ2560" s="38" t="s">
        <v>4449</v>
      </c>
      <c r="AK2560" s="38" t="s">
        <v>11024</v>
      </c>
      <c r="AL2560" s="301">
        <v>43628</v>
      </c>
      <c r="AN2560" s="29" t="s">
        <v>72</v>
      </c>
      <c r="AO2560" s="29" t="s">
        <v>4442</v>
      </c>
      <c r="AR2560" s="29" t="str">
        <f t="shared" si="397"/>
        <v>0</v>
      </c>
      <c r="AS2560" s="29">
        <f t="shared" si="398"/>
        <v>0</v>
      </c>
      <c r="AT2560" s="29">
        <v>0</v>
      </c>
      <c r="AW2560" s="29" t="str">
        <f t="shared" si="400"/>
        <v/>
      </c>
      <c r="AX2560" s="29" t="str">
        <f t="shared" si="392"/>
        <v/>
      </c>
      <c r="AY2560" s="29" t="str">
        <f t="shared" si="399"/>
        <v>https://media.mediathek-tanz-theater.de/iiif/2/nvt_img-418-007-004.JP2</v>
      </c>
      <c r="AZ2560" s="29" t="str">
        <f t="shared" si="393"/>
        <v>image/jp2</v>
      </c>
      <c r="BA2560" s="29" t="str">
        <f t="shared" si="394"/>
        <v>presentation/iiif</v>
      </c>
      <c r="BB2560" s="29" t="str">
        <f t="shared" si="395"/>
        <v>https://media.mediathek-tanz-theater.de/iiif/2/nvt_img-418-007-004.JP2/full/100,/0/default.jpg</v>
      </c>
      <c r="BC2560" s="29" t="str">
        <f t="shared" si="391"/>
        <v>image/jpeg</v>
      </c>
      <c r="BD2560" s="29" t="str">
        <f t="shared" si="396"/>
        <v>presentation/thumbnail</v>
      </c>
    </row>
    <row r="2561" spans="1:56" ht="12.75" customHeight="1">
      <c r="A2561" s="29">
        <v>1</v>
      </c>
      <c r="B2561" s="29">
        <v>0</v>
      </c>
      <c r="C2561" t="s">
        <v>11025</v>
      </c>
      <c r="D2561" s="29" t="s">
        <v>11026</v>
      </c>
      <c r="E2561" s="29"/>
      <c r="F2561" s="29" t="s">
        <v>9630</v>
      </c>
      <c r="G2561" s="29"/>
      <c r="H2561" s="29"/>
      <c r="I2561" s="402" t="s">
        <v>4438</v>
      </c>
      <c r="J2561" s="406" t="s">
        <v>10933</v>
      </c>
      <c r="K2561" s="29"/>
      <c r="L2561" s="29"/>
      <c r="M2561" s="311"/>
      <c r="N2561" s="29"/>
      <c r="O2561" s="29"/>
      <c r="P2561" s="25"/>
      <c r="Q2561" s="25"/>
      <c r="R2561" s="29"/>
      <c r="S2561" s="29"/>
      <c r="T2561" s="29"/>
      <c r="U2561"/>
      <c r="V2561" t="s">
        <v>2467</v>
      </c>
      <c r="W2561" s="29"/>
      <c r="X2561" s="349"/>
      <c r="Y2561" s="29"/>
      <c r="Z2561" s="29" t="s">
        <v>1218</v>
      </c>
      <c r="AA2561" s="29" t="s">
        <v>1170</v>
      </c>
      <c r="AB2561" s="29"/>
      <c r="AC2561" s="29"/>
      <c r="AD2561" s="29"/>
      <c r="AE2561" s="29" t="s">
        <v>2950</v>
      </c>
      <c r="AG2561" s="38">
        <v>1</v>
      </c>
      <c r="AH2561" s="38" t="s">
        <v>4439</v>
      </c>
      <c r="AI2561" s="38" t="s">
        <v>4440</v>
      </c>
      <c r="AJ2561" s="38" t="s">
        <v>11027</v>
      </c>
      <c r="AL2561" s="301">
        <v>43628</v>
      </c>
      <c r="AO2561" s="29" t="s">
        <v>4442</v>
      </c>
      <c r="AR2561" s="29" t="str">
        <f t="shared" si="397"/>
        <v>1</v>
      </c>
      <c r="AS2561" s="29">
        <f t="shared" si="398"/>
        <v>1</v>
      </c>
      <c r="AT2561" s="29">
        <v>1</v>
      </c>
      <c r="AV2561" s="29" t="s">
        <v>11028</v>
      </c>
      <c r="AW2561" s="29" t="str">
        <f t="shared" si="400"/>
        <v>image/tiff</v>
      </c>
      <c r="AX2561" s="29" t="str">
        <f t="shared" si="392"/>
        <v>archival/master</v>
      </c>
      <c r="AY2561" s="29" t="str">
        <f t="shared" si="399"/>
        <v>https://media.mediathek-tanz-theater.de/iiif/2/nvt_img-418-008.JP2</v>
      </c>
      <c r="AZ2561" s="29" t="str">
        <f t="shared" si="393"/>
        <v>image/jp2</v>
      </c>
      <c r="BA2561" s="29" t="str">
        <f t="shared" si="394"/>
        <v>presentation/iiif</v>
      </c>
      <c r="BB2561" s="29" t="str">
        <f t="shared" si="395"/>
        <v>https://media.mediathek-tanz-theater.de/iiif/2/nvt_img-418-008.JP2/full/100,/0/default.jpg</v>
      </c>
      <c r="BC2561" s="29" t="str">
        <f t="shared" si="391"/>
        <v>image/jpeg</v>
      </c>
      <c r="BD2561" s="29" t="str">
        <f t="shared" si="396"/>
        <v>presentation/thumbnail</v>
      </c>
    </row>
    <row r="2562" spans="1:56" ht="12.75" customHeight="1">
      <c r="A2562" s="29">
        <v>1</v>
      </c>
      <c r="B2562" s="29">
        <v>0</v>
      </c>
      <c r="C2562" t="s">
        <v>11029</v>
      </c>
      <c r="D2562" s="29" t="s">
        <v>11030</v>
      </c>
      <c r="E2562" s="29"/>
      <c r="F2562" s="29" t="s">
        <v>9630</v>
      </c>
      <c r="G2562" s="29"/>
      <c r="H2562" s="29"/>
      <c r="I2562" s="402" t="s">
        <v>2907</v>
      </c>
      <c r="J2562" s="406" t="s">
        <v>11025</v>
      </c>
      <c r="K2562" s="29"/>
      <c r="L2562" s="29"/>
      <c r="M2562" s="311"/>
      <c r="N2562" s="29"/>
      <c r="O2562" s="29" t="s">
        <v>1390</v>
      </c>
      <c r="P2562" s="25"/>
      <c r="Q2562" s="25"/>
      <c r="R2562" s="29" t="s">
        <v>11031</v>
      </c>
      <c r="S2562" s="29"/>
      <c r="T2562" s="29"/>
      <c r="U2562" t="s">
        <v>10673</v>
      </c>
      <c r="V2562" t="s">
        <v>2467</v>
      </c>
      <c r="W2562" s="29"/>
      <c r="X2562" s="349"/>
      <c r="Y2562" s="29"/>
      <c r="Z2562" s="29" t="s">
        <v>1218</v>
      </c>
      <c r="AA2562" s="29" t="s">
        <v>1170</v>
      </c>
      <c r="AB2562" s="29"/>
      <c r="AC2562" s="29"/>
      <c r="AD2562" s="29"/>
      <c r="AE2562" s="29" t="s">
        <v>2950</v>
      </c>
      <c r="AG2562" s="38">
        <v>1</v>
      </c>
      <c r="AH2562" s="38" t="s">
        <v>4439</v>
      </c>
      <c r="AI2562" s="38" t="s">
        <v>4440</v>
      </c>
      <c r="AJ2562" s="38" t="s">
        <v>4449</v>
      </c>
      <c r="AK2562" s="38" t="s">
        <v>11032</v>
      </c>
      <c r="AL2562" s="301">
        <v>43628</v>
      </c>
      <c r="AN2562" s="29" t="s">
        <v>4635</v>
      </c>
      <c r="AO2562" s="29" t="s">
        <v>4442</v>
      </c>
      <c r="AR2562" s="29" t="str">
        <f t="shared" si="397"/>
        <v>0</v>
      </c>
      <c r="AS2562" s="29">
        <f t="shared" si="398"/>
        <v>0</v>
      </c>
      <c r="AT2562" s="29">
        <v>0</v>
      </c>
      <c r="AW2562" s="29" t="str">
        <f t="shared" si="400"/>
        <v/>
      </c>
      <c r="AX2562" s="29" t="str">
        <f t="shared" si="392"/>
        <v/>
      </c>
      <c r="AY2562" s="29" t="str">
        <f t="shared" si="399"/>
        <v>https://media.mediathek-tanz-theater.de/iiif/2/nvt_img-418-008-001.JP2</v>
      </c>
      <c r="AZ2562" s="29" t="str">
        <f t="shared" si="393"/>
        <v>image/jp2</v>
      </c>
      <c r="BA2562" s="29" t="str">
        <f t="shared" si="394"/>
        <v>presentation/iiif</v>
      </c>
      <c r="BB2562" s="29" t="str">
        <f t="shared" si="395"/>
        <v>https://media.mediathek-tanz-theater.de/iiif/2/nvt_img-418-008-001.JP2/full/100,/0/default.jpg</v>
      </c>
      <c r="BC2562" s="29" t="str">
        <f t="shared" si="391"/>
        <v>image/jpeg</v>
      </c>
      <c r="BD2562" s="29" t="str">
        <f t="shared" si="396"/>
        <v>presentation/thumbnail</v>
      </c>
    </row>
    <row r="2563" spans="1:56" ht="12.75" customHeight="1">
      <c r="A2563" s="29">
        <v>1</v>
      </c>
      <c r="B2563" s="29">
        <v>0</v>
      </c>
      <c r="C2563" t="s">
        <v>11033</v>
      </c>
      <c r="D2563" s="29" t="s">
        <v>11034</v>
      </c>
      <c r="E2563" s="29"/>
      <c r="F2563" s="29" t="s">
        <v>9630</v>
      </c>
      <c r="G2563" s="29"/>
      <c r="H2563" s="29"/>
      <c r="I2563" s="402" t="s">
        <v>2907</v>
      </c>
      <c r="J2563" s="406" t="s">
        <v>11025</v>
      </c>
      <c r="K2563" s="29"/>
      <c r="L2563" s="29"/>
      <c r="M2563" s="311"/>
      <c r="N2563" s="29"/>
      <c r="O2563" s="29" t="s">
        <v>1390</v>
      </c>
      <c r="P2563" s="25"/>
      <c r="Q2563" s="25"/>
      <c r="R2563" s="29" t="s">
        <v>11031</v>
      </c>
      <c r="S2563" s="29"/>
      <c r="T2563" s="29"/>
      <c r="U2563" t="s">
        <v>10673</v>
      </c>
      <c r="V2563" t="s">
        <v>2467</v>
      </c>
      <c r="W2563" s="29"/>
      <c r="X2563" s="349"/>
      <c r="Y2563" s="29"/>
      <c r="Z2563" s="29" t="s">
        <v>1218</v>
      </c>
      <c r="AA2563" s="29" t="s">
        <v>1170</v>
      </c>
      <c r="AB2563" s="29"/>
      <c r="AC2563" s="29"/>
      <c r="AD2563" s="29"/>
      <c r="AE2563" s="29" t="s">
        <v>2950</v>
      </c>
      <c r="AG2563" s="38">
        <v>1</v>
      </c>
      <c r="AH2563" s="38" t="s">
        <v>4439</v>
      </c>
      <c r="AI2563" s="38" t="s">
        <v>4440</v>
      </c>
      <c r="AJ2563" s="38" t="s">
        <v>4449</v>
      </c>
      <c r="AK2563" s="38" t="s">
        <v>11035</v>
      </c>
      <c r="AL2563" s="301">
        <v>43628</v>
      </c>
      <c r="AN2563" s="29" t="s">
        <v>4635</v>
      </c>
      <c r="AO2563" s="29" t="s">
        <v>4442</v>
      </c>
      <c r="AR2563" s="29" t="str">
        <f t="shared" si="397"/>
        <v>0</v>
      </c>
      <c r="AS2563" s="29">
        <f t="shared" si="398"/>
        <v>0</v>
      </c>
      <c r="AT2563" s="29">
        <v>0</v>
      </c>
      <c r="AW2563" s="29" t="str">
        <f t="shared" si="400"/>
        <v/>
      </c>
      <c r="AX2563" s="29" t="str">
        <f t="shared" si="392"/>
        <v/>
      </c>
      <c r="AY2563" s="29" t="str">
        <f t="shared" si="399"/>
        <v>https://media.mediathek-tanz-theater.de/iiif/2/nvt_img-418-008-002.JP2</v>
      </c>
      <c r="AZ2563" s="29" t="str">
        <f t="shared" si="393"/>
        <v>image/jp2</v>
      </c>
      <c r="BA2563" s="29" t="str">
        <f t="shared" si="394"/>
        <v>presentation/iiif</v>
      </c>
      <c r="BB2563" s="29" t="str">
        <f t="shared" si="395"/>
        <v>https://media.mediathek-tanz-theater.de/iiif/2/nvt_img-418-008-002.JP2/full/100,/0/default.jpg</v>
      </c>
      <c r="BC2563" s="29" t="str">
        <f t="shared" si="391"/>
        <v>image/jpeg</v>
      </c>
      <c r="BD2563" s="29" t="str">
        <f t="shared" si="396"/>
        <v>presentation/thumbnail</v>
      </c>
    </row>
    <row r="2564" spans="1:56" ht="12.75" customHeight="1">
      <c r="A2564" s="29">
        <v>1</v>
      </c>
      <c r="B2564" s="29">
        <v>0</v>
      </c>
      <c r="C2564" t="s">
        <v>11036</v>
      </c>
      <c r="D2564" s="29" t="s">
        <v>11037</v>
      </c>
      <c r="E2564" s="29"/>
      <c r="F2564" s="29" t="s">
        <v>9630</v>
      </c>
      <c r="G2564" s="29"/>
      <c r="H2564" s="29"/>
      <c r="I2564" s="402" t="s">
        <v>2907</v>
      </c>
      <c r="J2564" s="406" t="s">
        <v>11025</v>
      </c>
      <c r="K2564" s="29"/>
      <c r="L2564" s="29"/>
      <c r="M2564" s="311"/>
      <c r="N2564" s="29"/>
      <c r="O2564" s="29" t="s">
        <v>1390</v>
      </c>
      <c r="P2564" s="25"/>
      <c r="Q2564" s="25"/>
      <c r="R2564" s="29" t="s">
        <v>11038</v>
      </c>
      <c r="S2564" s="29"/>
      <c r="T2564" s="29"/>
      <c r="U2564" t="s">
        <v>1405</v>
      </c>
      <c r="V2564" t="s">
        <v>2467</v>
      </c>
      <c r="W2564" s="29"/>
      <c r="X2564" s="349"/>
      <c r="Y2564" s="29"/>
      <c r="Z2564" s="29" t="s">
        <v>1218</v>
      </c>
      <c r="AA2564" s="29" t="s">
        <v>1170</v>
      </c>
      <c r="AB2564" s="29"/>
      <c r="AC2564" s="29"/>
      <c r="AD2564" s="29"/>
      <c r="AE2564" s="29" t="s">
        <v>2950</v>
      </c>
      <c r="AG2564" s="38">
        <v>1</v>
      </c>
      <c r="AH2564" s="38" t="s">
        <v>4439</v>
      </c>
      <c r="AI2564" s="38" t="s">
        <v>4440</v>
      </c>
      <c r="AJ2564" s="38" t="s">
        <v>4449</v>
      </c>
      <c r="AK2564" s="38" t="s">
        <v>11039</v>
      </c>
      <c r="AL2564" s="301">
        <v>43628</v>
      </c>
      <c r="AN2564" s="29" t="s">
        <v>72</v>
      </c>
      <c r="AO2564" s="29" t="s">
        <v>4442</v>
      </c>
      <c r="AR2564" s="29" t="str">
        <f t="shared" si="397"/>
        <v>0</v>
      </c>
      <c r="AS2564" s="29">
        <f t="shared" si="398"/>
        <v>0</v>
      </c>
      <c r="AT2564" s="29">
        <v>0</v>
      </c>
      <c r="AW2564" s="29" t="str">
        <f t="shared" si="400"/>
        <v/>
      </c>
      <c r="AX2564" s="29" t="str">
        <f t="shared" si="392"/>
        <v/>
      </c>
      <c r="AY2564" s="29" t="str">
        <f t="shared" si="399"/>
        <v>https://media.mediathek-tanz-theater.de/iiif/2/nvt_img-418-008-003.JP2</v>
      </c>
      <c r="AZ2564" s="29" t="str">
        <f t="shared" si="393"/>
        <v>image/jp2</v>
      </c>
      <c r="BA2564" s="29" t="str">
        <f t="shared" si="394"/>
        <v>presentation/iiif</v>
      </c>
      <c r="BB2564" s="29" t="str">
        <f t="shared" si="395"/>
        <v>https://media.mediathek-tanz-theater.de/iiif/2/nvt_img-418-008-003.JP2/full/100,/0/default.jpg</v>
      </c>
      <c r="BC2564" s="29" t="str">
        <f t="shared" si="391"/>
        <v>image/jpeg</v>
      </c>
      <c r="BD2564" s="29" t="str">
        <f t="shared" si="396"/>
        <v>presentation/thumbnail</v>
      </c>
    </row>
    <row r="2565" spans="1:56" ht="12.75" customHeight="1">
      <c r="A2565" s="29">
        <v>1</v>
      </c>
      <c r="B2565" s="29">
        <v>0</v>
      </c>
      <c r="C2565" t="s">
        <v>11040</v>
      </c>
      <c r="D2565" s="29" t="s">
        <v>11041</v>
      </c>
      <c r="E2565" s="29"/>
      <c r="F2565" s="29" t="s">
        <v>9630</v>
      </c>
      <c r="G2565" s="29"/>
      <c r="H2565" s="29"/>
      <c r="I2565" s="402" t="s">
        <v>2907</v>
      </c>
      <c r="J2565" s="406" t="s">
        <v>11025</v>
      </c>
      <c r="K2565" s="29"/>
      <c r="L2565" s="29"/>
      <c r="M2565" s="311"/>
      <c r="N2565" s="29"/>
      <c r="O2565" s="29" t="s">
        <v>1390</v>
      </c>
      <c r="P2565" s="25"/>
      <c r="Q2565" s="25"/>
      <c r="R2565" s="29" t="s">
        <v>11038</v>
      </c>
      <c r="S2565" s="29"/>
      <c r="T2565" s="29"/>
      <c r="U2565" t="s">
        <v>1405</v>
      </c>
      <c r="V2565" t="s">
        <v>2467</v>
      </c>
      <c r="W2565" s="29"/>
      <c r="X2565" s="349"/>
      <c r="Y2565" s="29"/>
      <c r="Z2565" s="29" t="s">
        <v>1218</v>
      </c>
      <c r="AA2565" s="29" t="s">
        <v>1170</v>
      </c>
      <c r="AB2565" s="29"/>
      <c r="AC2565" s="29"/>
      <c r="AD2565" s="29"/>
      <c r="AE2565" s="29" t="s">
        <v>2950</v>
      </c>
      <c r="AG2565" s="38">
        <v>1</v>
      </c>
      <c r="AH2565" s="38" t="s">
        <v>4439</v>
      </c>
      <c r="AI2565" s="38" t="s">
        <v>4440</v>
      </c>
      <c r="AJ2565" s="38" t="s">
        <v>4449</v>
      </c>
      <c r="AK2565" s="38" t="s">
        <v>11042</v>
      </c>
      <c r="AL2565" s="301">
        <v>43628</v>
      </c>
      <c r="AN2565" s="29" t="s">
        <v>72</v>
      </c>
      <c r="AO2565" s="29" t="s">
        <v>4442</v>
      </c>
      <c r="AR2565" s="29" t="str">
        <f t="shared" si="397"/>
        <v>0</v>
      </c>
      <c r="AS2565" s="29">
        <f t="shared" si="398"/>
        <v>0</v>
      </c>
      <c r="AT2565" s="29">
        <v>0</v>
      </c>
      <c r="AW2565" s="29" t="str">
        <f t="shared" si="400"/>
        <v/>
      </c>
      <c r="AX2565" s="29" t="str">
        <f t="shared" si="392"/>
        <v/>
      </c>
      <c r="AY2565" s="29" t="str">
        <f t="shared" si="399"/>
        <v>https://media.mediathek-tanz-theater.de/iiif/2/nvt_img-418-008-004.JP2</v>
      </c>
      <c r="AZ2565" s="29" t="str">
        <f t="shared" si="393"/>
        <v>image/jp2</v>
      </c>
      <c r="BA2565" s="29" t="str">
        <f t="shared" si="394"/>
        <v>presentation/iiif</v>
      </c>
      <c r="BB2565" s="29" t="str">
        <f t="shared" si="395"/>
        <v>https://media.mediathek-tanz-theater.de/iiif/2/nvt_img-418-008-004.JP2/full/100,/0/default.jpg</v>
      </c>
      <c r="BC2565" s="29" t="str">
        <f t="shared" ref="BC2565:BC2628" si="401">IF(NOT(BB2565=""),"image/jpeg","")</f>
        <v>image/jpeg</v>
      </c>
      <c r="BD2565" s="29" t="str">
        <f t="shared" si="396"/>
        <v>presentation/thumbnail</v>
      </c>
    </row>
    <row r="2566" spans="1:56" ht="12.75" customHeight="1">
      <c r="A2566" s="29">
        <v>1</v>
      </c>
      <c r="B2566" s="29">
        <v>0</v>
      </c>
      <c r="C2566" t="s">
        <v>11043</v>
      </c>
      <c r="D2566" s="29" t="s">
        <v>11044</v>
      </c>
      <c r="E2566" s="29"/>
      <c r="F2566" s="29" t="s">
        <v>9630</v>
      </c>
      <c r="G2566" s="29"/>
      <c r="H2566" s="29"/>
      <c r="I2566" s="402" t="s">
        <v>4438</v>
      </c>
      <c r="J2566" s="406" t="s">
        <v>10933</v>
      </c>
      <c r="K2566" s="29"/>
      <c r="L2566" s="29"/>
      <c r="M2566" s="311"/>
      <c r="N2566" s="29"/>
      <c r="O2566" s="29"/>
      <c r="P2566" s="25"/>
      <c r="Q2566" s="25"/>
      <c r="R2566" s="29"/>
      <c r="S2566" s="29"/>
      <c r="T2566" s="29"/>
      <c r="U2566"/>
      <c r="V2566" t="s">
        <v>2467</v>
      </c>
      <c r="W2566" s="29"/>
      <c r="X2566" s="349"/>
      <c r="Y2566" s="29"/>
      <c r="Z2566" s="29" t="s">
        <v>1218</v>
      </c>
      <c r="AA2566" s="29" t="s">
        <v>1170</v>
      </c>
      <c r="AB2566" s="29"/>
      <c r="AC2566" s="29"/>
      <c r="AD2566" s="29"/>
      <c r="AE2566" s="29" t="s">
        <v>2950</v>
      </c>
      <c r="AG2566" s="38">
        <v>1</v>
      </c>
      <c r="AH2566" s="38" t="s">
        <v>4439</v>
      </c>
      <c r="AI2566" s="38" t="s">
        <v>4440</v>
      </c>
      <c r="AJ2566" s="38" t="s">
        <v>11045</v>
      </c>
      <c r="AL2566" s="301">
        <v>43628</v>
      </c>
      <c r="AO2566" s="29" t="s">
        <v>4442</v>
      </c>
      <c r="AR2566" s="29" t="str">
        <f t="shared" si="397"/>
        <v>1</v>
      </c>
      <c r="AS2566" s="29">
        <f t="shared" si="398"/>
        <v>1</v>
      </c>
      <c r="AT2566" s="29">
        <v>1</v>
      </c>
      <c r="AV2566" s="29" t="s">
        <v>11046</v>
      </c>
      <c r="AW2566" s="29" t="str">
        <f t="shared" si="400"/>
        <v>image/tiff</v>
      </c>
      <c r="AX2566" s="29" t="str">
        <f t="shared" ref="AX2566:AX2629" si="402">IF(NOT(AV2566=""),"archival/master","")</f>
        <v>archival/master</v>
      </c>
      <c r="AY2566" s="29" t="str">
        <f t="shared" si="399"/>
        <v>https://media.mediathek-tanz-theater.de/iiif/2/nvt_img-418-009.JP2</v>
      </c>
      <c r="AZ2566" s="29" t="str">
        <f t="shared" ref="AZ2566:AZ2629" si="403">IF(NOT(AY2566=""),"image/jp2","")</f>
        <v>image/jp2</v>
      </c>
      <c r="BA2566" s="29" t="str">
        <f t="shared" ref="BA2566:BA2629" si="404">IF(NOT(AY2566=""),"presentation/iiif","")</f>
        <v>presentation/iiif</v>
      </c>
      <c r="BB2566" s="29" t="str">
        <f t="shared" ref="BB2566:BB2629" si="405">"https://media.mediathek-tanz-theater.de/iiif/2/nvt_"&amp;C2566&amp;".JP2/full/100,/0/default.jpg"</f>
        <v>https://media.mediathek-tanz-theater.de/iiif/2/nvt_img-418-009.JP2/full/100,/0/default.jpg</v>
      </c>
      <c r="BC2566" s="29" t="str">
        <f t="shared" si="401"/>
        <v>image/jpeg</v>
      </c>
      <c r="BD2566" s="29" t="str">
        <f t="shared" ref="BD2566:BD2629" si="406">IF(NOT(BB2566=""),"presentation/thumbnail","")</f>
        <v>presentation/thumbnail</v>
      </c>
    </row>
    <row r="2567" spans="1:56" ht="12.75" customHeight="1">
      <c r="A2567" s="29">
        <v>1</v>
      </c>
      <c r="B2567" s="29">
        <v>0</v>
      </c>
      <c r="C2567" t="s">
        <v>11047</v>
      </c>
      <c r="D2567" s="29" t="s">
        <v>11048</v>
      </c>
      <c r="E2567" s="29"/>
      <c r="F2567" s="29" t="s">
        <v>9630</v>
      </c>
      <c r="G2567" s="29"/>
      <c r="H2567" s="29"/>
      <c r="I2567" s="402" t="s">
        <v>2907</v>
      </c>
      <c r="J2567" s="406" t="s">
        <v>11043</v>
      </c>
      <c r="K2567" s="29"/>
      <c r="L2567" s="29"/>
      <c r="M2567" s="311"/>
      <c r="N2567" s="29"/>
      <c r="O2567" s="29" t="s">
        <v>1390</v>
      </c>
      <c r="P2567" s="25"/>
      <c r="Q2567" s="25"/>
      <c r="R2567" s="29" t="s">
        <v>11049</v>
      </c>
      <c r="S2567" s="29"/>
      <c r="T2567" s="29"/>
      <c r="U2567" t="s">
        <v>11050</v>
      </c>
      <c r="V2567" t="s">
        <v>2467</v>
      </c>
      <c r="W2567" s="29"/>
      <c r="X2567" s="349"/>
      <c r="Y2567" s="29"/>
      <c r="Z2567" s="29" t="s">
        <v>1218</v>
      </c>
      <c r="AA2567" s="29" t="s">
        <v>1170</v>
      </c>
      <c r="AB2567" s="29"/>
      <c r="AC2567" s="29"/>
      <c r="AD2567" s="29"/>
      <c r="AE2567" s="29" t="s">
        <v>2950</v>
      </c>
      <c r="AG2567" s="38">
        <v>1</v>
      </c>
      <c r="AH2567" s="38" t="s">
        <v>4439</v>
      </c>
      <c r="AI2567" s="38" t="s">
        <v>4440</v>
      </c>
      <c r="AJ2567" s="38" t="s">
        <v>4449</v>
      </c>
      <c r="AK2567" s="38" t="s">
        <v>11051</v>
      </c>
      <c r="AL2567" s="301">
        <v>43628</v>
      </c>
      <c r="AN2567" s="29" t="s">
        <v>72</v>
      </c>
      <c r="AO2567" s="29" t="s">
        <v>4442</v>
      </c>
      <c r="AR2567" s="29" t="str">
        <f t="shared" ref="AR2567:AR2630" si="407">IF(OR(I2567="Negativmappe",I2567="Negativstreifen",I2567="Diapositivfilm",I2567="Fotomappe;(POSITIVE)",AND(I2567="Kostümfotografie",NOT(AE2567="DT")),AND(I2567="Fotografie",NOT(AE2567="DT")),AND(I2567="Porträtfotografie",NOT(AE2567="DT")),AND(I2567="Fotodokumentation",NOT(AE2567="DT")),AND(I2567="Bühnenbildfotografie",NOT(AE2567="DT"))),"1","0")</f>
        <v>0</v>
      </c>
      <c r="AS2567" s="29">
        <f t="shared" ref="AS2567:AS2630" si="408">AT2567</f>
        <v>0</v>
      </c>
      <c r="AT2567" s="29">
        <v>0</v>
      </c>
      <c r="AW2567" s="29" t="str">
        <f t="shared" si="400"/>
        <v/>
      </c>
      <c r="AX2567" s="29" t="str">
        <f t="shared" si="402"/>
        <v/>
      </c>
      <c r="AY2567" s="29" t="str">
        <f t="shared" ref="AY2567:AY2630" si="409">"https://media.mediathek-tanz-theater.de/iiif/2/nvt_"&amp;C2567&amp;".JP2"</f>
        <v>https://media.mediathek-tanz-theater.de/iiif/2/nvt_img-418-009-001.JP2</v>
      </c>
      <c r="AZ2567" s="29" t="str">
        <f t="shared" si="403"/>
        <v>image/jp2</v>
      </c>
      <c r="BA2567" s="29" t="str">
        <f t="shared" si="404"/>
        <v>presentation/iiif</v>
      </c>
      <c r="BB2567" s="29" t="str">
        <f t="shared" si="405"/>
        <v>https://media.mediathek-tanz-theater.de/iiif/2/nvt_img-418-009-001.JP2/full/100,/0/default.jpg</v>
      </c>
      <c r="BC2567" s="29" t="str">
        <f t="shared" si="401"/>
        <v>image/jpeg</v>
      </c>
      <c r="BD2567" s="29" t="str">
        <f t="shared" si="406"/>
        <v>presentation/thumbnail</v>
      </c>
    </row>
    <row r="2568" spans="1:56" ht="12.75" customHeight="1">
      <c r="A2568" s="29">
        <v>1</v>
      </c>
      <c r="B2568" s="29">
        <v>0</v>
      </c>
      <c r="C2568" t="s">
        <v>11052</v>
      </c>
      <c r="D2568" s="29" t="s">
        <v>11053</v>
      </c>
      <c r="E2568" s="29"/>
      <c r="F2568" s="29" t="s">
        <v>9630</v>
      </c>
      <c r="G2568" s="29"/>
      <c r="H2568" s="29"/>
      <c r="I2568" s="402" t="s">
        <v>2907</v>
      </c>
      <c r="J2568" s="406" t="s">
        <v>11043</v>
      </c>
      <c r="K2568" s="29"/>
      <c r="L2568" s="29"/>
      <c r="M2568" s="311"/>
      <c r="N2568" s="29"/>
      <c r="O2568" s="29" t="s">
        <v>1390</v>
      </c>
      <c r="P2568" s="25"/>
      <c r="Q2568" s="25"/>
      <c r="R2568" s="29" t="s">
        <v>11049</v>
      </c>
      <c r="S2568" s="29"/>
      <c r="T2568" s="29"/>
      <c r="U2568" t="s">
        <v>11050</v>
      </c>
      <c r="V2568" t="s">
        <v>2467</v>
      </c>
      <c r="W2568" s="29"/>
      <c r="X2568" s="349"/>
      <c r="Y2568" s="29"/>
      <c r="Z2568" s="29" t="s">
        <v>1218</v>
      </c>
      <c r="AA2568" s="29" t="s">
        <v>1170</v>
      </c>
      <c r="AB2568" s="29"/>
      <c r="AC2568" s="29"/>
      <c r="AD2568" s="29"/>
      <c r="AE2568" s="29" t="s">
        <v>2950</v>
      </c>
      <c r="AG2568" s="38">
        <v>1</v>
      </c>
      <c r="AH2568" s="38" t="s">
        <v>4439</v>
      </c>
      <c r="AI2568" s="38" t="s">
        <v>4440</v>
      </c>
      <c r="AJ2568" s="38" t="s">
        <v>4449</v>
      </c>
      <c r="AK2568" s="38" t="s">
        <v>11051</v>
      </c>
      <c r="AL2568" s="301">
        <v>43628</v>
      </c>
      <c r="AN2568" s="29" t="s">
        <v>72</v>
      </c>
      <c r="AO2568" s="29" t="s">
        <v>4442</v>
      </c>
      <c r="AR2568" s="29" t="str">
        <f t="shared" si="407"/>
        <v>0</v>
      </c>
      <c r="AS2568" s="29">
        <f t="shared" si="408"/>
        <v>0</v>
      </c>
      <c r="AT2568" s="29">
        <v>0</v>
      </c>
      <c r="AW2568" s="29" t="str">
        <f t="shared" ref="AW2568:AW2631" si="410">IF(NOT(AV2568=""),"image/tiff","")</f>
        <v/>
      </c>
      <c r="AX2568" s="29" t="str">
        <f t="shared" si="402"/>
        <v/>
      </c>
      <c r="AY2568" s="29" t="str">
        <f t="shared" si="409"/>
        <v>https://media.mediathek-tanz-theater.de/iiif/2/nvt_img-418-009-002.JP2</v>
      </c>
      <c r="AZ2568" s="29" t="str">
        <f t="shared" si="403"/>
        <v>image/jp2</v>
      </c>
      <c r="BA2568" s="29" t="str">
        <f t="shared" si="404"/>
        <v>presentation/iiif</v>
      </c>
      <c r="BB2568" s="29" t="str">
        <f t="shared" si="405"/>
        <v>https://media.mediathek-tanz-theater.de/iiif/2/nvt_img-418-009-002.JP2/full/100,/0/default.jpg</v>
      </c>
      <c r="BC2568" s="29" t="str">
        <f t="shared" si="401"/>
        <v>image/jpeg</v>
      </c>
      <c r="BD2568" s="29" t="str">
        <f t="shared" si="406"/>
        <v>presentation/thumbnail</v>
      </c>
    </row>
    <row r="2569" spans="1:56" ht="12.75" customHeight="1">
      <c r="A2569" s="29">
        <v>1</v>
      </c>
      <c r="B2569" s="29">
        <v>0</v>
      </c>
      <c r="C2569" t="s">
        <v>11054</v>
      </c>
      <c r="D2569" s="29" t="s">
        <v>11055</v>
      </c>
      <c r="E2569" s="29"/>
      <c r="F2569" s="29" t="s">
        <v>9630</v>
      </c>
      <c r="G2569" s="29"/>
      <c r="H2569" s="29"/>
      <c r="I2569" s="402" t="s">
        <v>2907</v>
      </c>
      <c r="J2569" s="406" t="s">
        <v>11043</v>
      </c>
      <c r="K2569" s="29"/>
      <c r="L2569" s="29"/>
      <c r="M2569" s="311"/>
      <c r="N2569" s="29"/>
      <c r="O2569" s="29" t="s">
        <v>1390</v>
      </c>
      <c r="P2569" s="25"/>
      <c r="Q2569" s="25"/>
      <c r="R2569" s="29" t="s">
        <v>11049</v>
      </c>
      <c r="S2569" s="29"/>
      <c r="T2569" s="29"/>
      <c r="U2569" t="s">
        <v>11050</v>
      </c>
      <c r="V2569" t="s">
        <v>2467</v>
      </c>
      <c r="W2569" s="29"/>
      <c r="X2569" s="349"/>
      <c r="Y2569" s="29"/>
      <c r="Z2569" s="29" t="s">
        <v>1218</v>
      </c>
      <c r="AA2569" s="29" t="s">
        <v>1170</v>
      </c>
      <c r="AB2569" s="29"/>
      <c r="AC2569" s="29"/>
      <c r="AD2569" s="29"/>
      <c r="AE2569" s="29" t="s">
        <v>2950</v>
      </c>
      <c r="AG2569" s="38">
        <v>1</v>
      </c>
      <c r="AH2569" s="38" t="s">
        <v>4439</v>
      </c>
      <c r="AI2569" s="38" t="s">
        <v>4440</v>
      </c>
      <c r="AJ2569" s="38" t="s">
        <v>4449</v>
      </c>
      <c r="AK2569" s="38" t="s">
        <v>11051</v>
      </c>
      <c r="AL2569" s="301">
        <v>43628</v>
      </c>
      <c r="AN2569" s="29" t="s">
        <v>72</v>
      </c>
      <c r="AO2569" s="29" t="s">
        <v>4442</v>
      </c>
      <c r="AR2569" s="29" t="str">
        <f t="shared" si="407"/>
        <v>0</v>
      </c>
      <c r="AS2569" s="29">
        <f t="shared" si="408"/>
        <v>0</v>
      </c>
      <c r="AT2569" s="29">
        <v>0</v>
      </c>
      <c r="AW2569" s="29" t="str">
        <f t="shared" si="410"/>
        <v/>
      </c>
      <c r="AX2569" s="29" t="str">
        <f t="shared" si="402"/>
        <v/>
      </c>
      <c r="AY2569" s="29" t="str">
        <f t="shared" si="409"/>
        <v>https://media.mediathek-tanz-theater.de/iiif/2/nvt_img-418-009-003.JP2</v>
      </c>
      <c r="AZ2569" s="29" t="str">
        <f t="shared" si="403"/>
        <v>image/jp2</v>
      </c>
      <c r="BA2569" s="29" t="str">
        <f t="shared" si="404"/>
        <v>presentation/iiif</v>
      </c>
      <c r="BB2569" s="29" t="str">
        <f t="shared" si="405"/>
        <v>https://media.mediathek-tanz-theater.de/iiif/2/nvt_img-418-009-003.JP2/full/100,/0/default.jpg</v>
      </c>
      <c r="BC2569" s="29" t="str">
        <f t="shared" si="401"/>
        <v>image/jpeg</v>
      </c>
      <c r="BD2569" s="29" t="str">
        <f t="shared" si="406"/>
        <v>presentation/thumbnail</v>
      </c>
    </row>
    <row r="2570" spans="1:56" ht="12.75" customHeight="1">
      <c r="A2570" s="29">
        <v>1</v>
      </c>
      <c r="B2570" s="29">
        <v>0</v>
      </c>
      <c r="C2570" t="s">
        <v>11056</v>
      </c>
      <c r="D2570" s="29" t="s">
        <v>11057</v>
      </c>
      <c r="E2570" s="29"/>
      <c r="F2570" s="29" t="s">
        <v>9630</v>
      </c>
      <c r="G2570" s="29"/>
      <c r="H2570" s="29"/>
      <c r="I2570" s="402" t="s">
        <v>2907</v>
      </c>
      <c r="J2570" s="406" t="s">
        <v>11043</v>
      </c>
      <c r="K2570" s="29"/>
      <c r="L2570" s="29"/>
      <c r="M2570" s="311"/>
      <c r="N2570" s="29"/>
      <c r="O2570" s="29" t="s">
        <v>1390</v>
      </c>
      <c r="P2570" s="25"/>
      <c r="Q2570" s="25"/>
      <c r="R2570" s="29" t="s">
        <v>11049</v>
      </c>
      <c r="S2570" s="29"/>
      <c r="T2570" s="29"/>
      <c r="U2570" t="s">
        <v>11050</v>
      </c>
      <c r="V2570" t="s">
        <v>2467</v>
      </c>
      <c r="W2570" s="29"/>
      <c r="X2570" s="349"/>
      <c r="Y2570" s="29"/>
      <c r="Z2570" s="29" t="s">
        <v>1218</v>
      </c>
      <c r="AA2570" s="29" t="s">
        <v>1170</v>
      </c>
      <c r="AB2570" s="29"/>
      <c r="AC2570" s="29"/>
      <c r="AD2570" s="29"/>
      <c r="AE2570" s="29" t="s">
        <v>2950</v>
      </c>
      <c r="AG2570" s="38">
        <v>1</v>
      </c>
      <c r="AH2570" s="38" t="s">
        <v>4439</v>
      </c>
      <c r="AI2570" s="38" t="s">
        <v>4440</v>
      </c>
      <c r="AJ2570" s="38" t="s">
        <v>4449</v>
      </c>
      <c r="AK2570" s="38" t="s">
        <v>11051</v>
      </c>
      <c r="AL2570" s="301">
        <v>43628</v>
      </c>
      <c r="AN2570" s="29" t="s">
        <v>72</v>
      </c>
      <c r="AO2570" s="29" t="s">
        <v>4442</v>
      </c>
      <c r="AR2570" s="29" t="str">
        <f t="shared" si="407"/>
        <v>0</v>
      </c>
      <c r="AS2570" s="29">
        <f t="shared" si="408"/>
        <v>0</v>
      </c>
      <c r="AT2570" s="29">
        <v>0</v>
      </c>
      <c r="AW2570" s="29" t="str">
        <f t="shared" si="410"/>
        <v/>
      </c>
      <c r="AX2570" s="29" t="str">
        <f t="shared" si="402"/>
        <v/>
      </c>
      <c r="AY2570" s="29" t="str">
        <f t="shared" si="409"/>
        <v>https://media.mediathek-tanz-theater.de/iiif/2/nvt_img-418-009-004.JP2</v>
      </c>
      <c r="AZ2570" s="29" t="str">
        <f t="shared" si="403"/>
        <v>image/jp2</v>
      </c>
      <c r="BA2570" s="29" t="str">
        <f t="shared" si="404"/>
        <v>presentation/iiif</v>
      </c>
      <c r="BB2570" s="29" t="str">
        <f t="shared" si="405"/>
        <v>https://media.mediathek-tanz-theater.de/iiif/2/nvt_img-418-009-004.JP2/full/100,/0/default.jpg</v>
      </c>
      <c r="BC2570" s="29" t="str">
        <f t="shared" si="401"/>
        <v>image/jpeg</v>
      </c>
      <c r="BD2570" s="29" t="str">
        <f t="shared" si="406"/>
        <v>presentation/thumbnail</v>
      </c>
    </row>
    <row r="2571" spans="1:56" ht="12.75" customHeight="1">
      <c r="A2571" s="29">
        <v>1</v>
      </c>
      <c r="B2571" s="29">
        <v>0</v>
      </c>
      <c r="C2571" t="s">
        <v>11058</v>
      </c>
      <c r="D2571" s="29" t="s">
        <v>11059</v>
      </c>
      <c r="E2571" s="29"/>
      <c r="F2571" s="29" t="s">
        <v>9630</v>
      </c>
      <c r="G2571" s="29"/>
      <c r="H2571" s="29"/>
      <c r="I2571" s="402" t="s">
        <v>4438</v>
      </c>
      <c r="J2571" s="406" t="s">
        <v>10933</v>
      </c>
      <c r="K2571" s="29"/>
      <c r="L2571" s="29"/>
      <c r="M2571" s="311"/>
      <c r="N2571" s="29"/>
      <c r="O2571" s="29"/>
      <c r="P2571" s="25"/>
      <c r="Q2571" s="25"/>
      <c r="R2571" s="29"/>
      <c r="S2571" s="29"/>
      <c r="T2571" s="29"/>
      <c r="U2571"/>
      <c r="V2571" t="s">
        <v>2467</v>
      </c>
      <c r="W2571" s="29"/>
      <c r="X2571" s="349"/>
      <c r="Y2571" s="29"/>
      <c r="Z2571" s="29" t="s">
        <v>1218</v>
      </c>
      <c r="AA2571" s="29" t="s">
        <v>1170</v>
      </c>
      <c r="AB2571" s="29"/>
      <c r="AC2571" s="29"/>
      <c r="AD2571" s="29"/>
      <c r="AE2571" s="29" t="s">
        <v>2950</v>
      </c>
      <c r="AG2571" s="38">
        <v>1</v>
      </c>
      <c r="AH2571" s="38" t="s">
        <v>4439</v>
      </c>
      <c r="AI2571" s="38" t="s">
        <v>4440</v>
      </c>
      <c r="AJ2571" s="38" t="s">
        <v>11045</v>
      </c>
      <c r="AL2571" s="301">
        <v>43628</v>
      </c>
      <c r="AO2571" s="29" t="s">
        <v>4442</v>
      </c>
      <c r="AR2571" s="29" t="str">
        <f t="shared" si="407"/>
        <v>1</v>
      </c>
      <c r="AS2571" s="29">
        <f t="shared" si="408"/>
        <v>1</v>
      </c>
      <c r="AT2571" s="29">
        <v>1</v>
      </c>
      <c r="AV2571" s="29" t="s">
        <v>11060</v>
      </c>
      <c r="AW2571" s="29" t="str">
        <f t="shared" si="410"/>
        <v>image/tiff</v>
      </c>
      <c r="AX2571" s="29" t="str">
        <f t="shared" si="402"/>
        <v>archival/master</v>
      </c>
      <c r="AY2571" s="29" t="str">
        <f t="shared" si="409"/>
        <v>https://media.mediathek-tanz-theater.de/iiif/2/nvt_img-418-010.JP2</v>
      </c>
      <c r="AZ2571" s="29" t="str">
        <f t="shared" si="403"/>
        <v>image/jp2</v>
      </c>
      <c r="BA2571" s="29" t="str">
        <f t="shared" si="404"/>
        <v>presentation/iiif</v>
      </c>
      <c r="BB2571" s="29" t="str">
        <f t="shared" si="405"/>
        <v>https://media.mediathek-tanz-theater.de/iiif/2/nvt_img-418-010.JP2/full/100,/0/default.jpg</v>
      </c>
      <c r="BC2571" s="29" t="str">
        <f t="shared" si="401"/>
        <v>image/jpeg</v>
      </c>
      <c r="BD2571" s="29" t="str">
        <f t="shared" si="406"/>
        <v>presentation/thumbnail</v>
      </c>
    </row>
    <row r="2572" spans="1:56" ht="12.75" customHeight="1">
      <c r="A2572" s="29">
        <v>1</v>
      </c>
      <c r="B2572" s="29">
        <v>0</v>
      </c>
      <c r="C2572" t="s">
        <v>11061</v>
      </c>
      <c r="D2572" s="29" t="s">
        <v>11062</v>
      </c>
      <c r="E2572" s="29"/>
      <c r="F2572" s="29" t="s">
        <v>9630</v>
      </c>
      <c r="G2572" s="29"/>
      <c r="H2572" s="29"/>
      <c r="I2572" s="402" t="s">
        <v>2907</v>
      </c>
      <c r="J2572" s="406" t="s">
        <v>11058</v>
      </c>
      <c r="K2572" s="29"/>
      <c r="L2572" s="29"/>
      <c r="M2572" s="311"/>
      <c r="N2572" s="29"/>
      <c r="O2572" s="29" t="s">
        <v>1390</v>
      </c>
      <c r="P2572" s="25"/>
      <c r="Q2572" s="25"/>
      <c r="R2572" s="29" t="s">
        <v>11063</v>
      </c>
      <c r="S2572" s="29"/>
      <c r="T2572" s="29"/>
      <c r="U2572" t="s">
        <v>10388</v>
      </c>
      <c r="V2572" t="s">
        <v>2467</v>
      </c>
      <c r="W2572" s="29"/>
      <c r="X2572" s="349"/>
      <c r="Y2572" s="29"/>
      <c r="Z2572" s="29" t="s">
        <v>1218</v>
      </c>
      <c r="AA2572" s="29" t="s">
        <v>1170</v>
      </c>
      <c r="AB2572" s="29"/>
      <c r="AC2572" s="29"/>
      <c r="AD2572" s="29"/>
      <c r="AE2572" s="29" t="s">
        <v>2950</v>
      </c>
      <c r="AG2572" s="38">
        <v>1</v>
      </c>
      <c r="AH2572" s="38" t="s">
        <v>4439</v>
      </c>
      <c r="AI2572" s="38" t="s">
        <v>4440</v>
      </c>
      <c r="AJ2572" s="38" t="s">
        <v>4449</v>
      </c>
      <c r="AK2572" s="38" t="s">
        <v>72</v>
      </c>
      <c r="AL2572" s="301">
        <v>43628</v>
      </c>
      <c r="AN2572" s="29" t="s">
        <v>4635</v>
      </c>
      <c r="AO2572" s="29" t="s">
        <v>4442</v>
      </c>
      <c r="AR2572" s="29" t="str">
        <f t="shared" si="407"/>
        <v>0</v>
      </c>
      <c r="AS2572" s="29">
        <f t="shared" si="408"/>
        <v>0</v>
      </c>
      <c r="AT2572" s="29">
        <v>0</v>
      </c>
      <c r="AW2572" s="29" t="str">
        <f t="shared" si="410"/>
        <v/>
      </c>
      <c r="AX2572" s="29" t="str">
        <f t="shared" si="402"/>
        <v/>
      </c>
      <c r="AY2572" s="29" t="str">
        <f t="shared" si="409"/>
        <v>https://media.mediathek-tanz-theater.de/iiif/2/nvt_img-418-010-001.JP2</v>
      </c>
      <c r="AZ2572" s="29" t="str">
        <f t="shared" si="403"/>
        <v>image/jp2</v>
      </c>
      <c r="BA2572" s="29" t="str">
        <f t="shared" si="404"/>
        <v>presentation/iiif</v>
      </c>
      <c r="BB2572" s="29" t="str">
        <f t="shared" si="405"/>
        <v>https://media.mediathek-tanz-theater.de/iiif/2/nvt_img-418-010-001.JP2/full/100,/0/default.jpg</v>
      </c>
      <c r="BC2572" s="29" t="str">
        <f t="shared" si="401"/>
        <v>image/jpeg</v>
      </c>
      <c r="BD2572" s="29" t="str">
        <f t="shared" si="406"/>
        <v>presentation/thumbnail</v>
      </c>
    </row>
    <row r="2573" spans="1:56" ht="12.75" customHeight="1">
      <c r="A2573" s="29">
        <v>1</v>
      </c>
      <c r="B2573" s="29">
        <v>0</v>
      </c>
      <c r="C2573" t="s">
        <v>11064</v>
      </c>
      <c r="D2573" s="29" t="s">
        <v>11065</v>
      </c>
      <c r="E2573" s="29"/>
      <c r="F2573" s="29" t="s">
        <v>9630</v>
      </c>
      <c r="G2573" s="29"/>
      <c r="H2573" s="29"/>
      <c r="I2573" s="402" t="s">
        <v>2907</v>
      </c>
      <c r="J2573" s="406" t="s">
        <v>11058</v>
      </c>
      <c r="K2573" s="29"/>
      <c r="L2573" s="29"/>
      <c r="M2573" s="311"/>
      <c r="N2573" s="29"/>
      <c r="O2573" s="29" t="s">
        <v>1390</v>
      </c>
      <c r="P2573" s="25"/>
      <c r="Q2573" s="25"/>
      <c r="R2573" s="29" t="s">
        <v>11063</v>
      </c>
      <c r="S2573" s="29"/>
      <c r="T2573" s="29"/>
      <c r="U2573" t="s">
        <v>10388</v>
      </c>
      <c r="V2573" t="s">
        <v>2467</v>
      </c>
      <c r="W2573" s="29"/>
      <c r="X2573" s="349"/>
      <c r="Y2573" s="29"/>
      <c r="Z2573" s="29" t="s">
        <v>1218</v>
      </c>
      <c r="AA2573" s="29" t="s">
        <v>1170</v>
      </c>
      <c r="AB2573" s="29"/>
      <c r="AC2573" s="29"/>
      <c r="AD2573" s="29"/>
      <c r="AE2573" s="29" t="s">
        <v>2950</v>
      </c>
      <c r="AG2573" s="38">
        <v>1</v>
      </c>
      <c r="AH2573" s="38" t="s">
        <v>4439</v>
      </c>
      <c r="AI2573" s="38" t="s">
        <v>4440</v>
      </c>
      <c r="AJ2573" s="38" t="s">
        <v>4449</v>
      </c>
      <c r="AK2573" s="38" t="s">
        <v>72</v>
      </c>
      <c r="AL2573" s="301">
        <v>43628</v>
      </c>
      <c r="AN2573" s="29" t="s">
        <v>4635</v>
      </c>
      <c r="AO2573" s="29" t="s">
        <v>4442</v>
      </c>
      <c r="AR2573" s="29" t="str">
        <f t="shared" si="407"/>
        <v>0</v>
      </c>
      <c r="AS2573" s="29">
        <f t="shared" si="408"/>
        <v>0</v>
      </c>
      <c r="AT2573" s="29">
        <v>0</v>
      </c>
      <c r="AW2573" s="29" t="str">
        <f t="shared" si="410"/>
        <v/>
      </c>
      <c r="AX2573" s="29" t="str">
        <f t="shared" si="402"/>
        <v/>
      </c>
      <c r="AY2573" s="29" t="str">
        <f t="shared" si="409"/>
        <v>https://media.mediathek-tanz-theater.de/iiif/2/nvt_img-418-010-002.JP2</v>
      </c>
      <c r="AZ2573" s="29" t="str">
        <f t="shared" si="403"/>
        <v>image/jp2</v>
      </c>
      <c r="BA2573" s="29" t="str">
        <f t="shared" si="404"/>
        <v>presentation/iiif</v>
      </c>
      <c r="BB2573" s="29" t="str">
        <f t="shared" si="405"/>
        <v>https://media.mediathek-tanz-theater.de/iiif/2/nvt_img-418-010-002.JP2/full/100,/0/default.jpg</v>
      </c>
      <c r="BC2573" s="29" t="str">
        <f t="shared" si="401"/>
        <v>image/jpeg</v>
      </c>
      <c r="BD2573" s="29" t="str">
        <f t="shared" si="406"/>
        <v>presentation/thumbnail</v>
      </c>
    </row>
    <row r="2574" spans="1:56" ht="12.75" customHeight="1">
      <c r="A2574" s="29">
        <v>1</v>
      </c>
      <c r="B2574" s="29">
        <v>0</v>
      </c>
      <c r="C2574" t="s">
        <v>11066</v>
      </c>
      <c r="D2574" s="29" t="s">
        <v>11067</v>
      </c>
      <c r="E2574" s="29"/>
      <c r="F2574" s="29" t="s">
        <v>9630</v>
      </c>
      <c r="G2574" s="29"/>
      <c r="H2574" s="29"/>
      <c r="I2574" s="402" t="s">
        <v>2907</v>
      </c>
      <c r="J2574" s="406" t="s">
        <v>11058</v>
      </c>
      <c r="K2574" s="29"/>
      <c r="L2574" s="29"/>
      <c r="M2574" s="311"/>
      <c r="N2574" s="29"/>
      <c r="O2574" s="29" t="s">
        <v>1390</v>
      </c>
      <c r="P2574" s="25"/>
      <c r="Q2574" s="25"/>
      <c r="R2574" s="29" t="s">
        <v>11063</v>
      </c>
      <c r="S2574" s="29"/>
      <c r="T2574" s="29"/>
      <c r="U2574" t="s">
        <v>10388</v>
      </c>
      <c r="V2574" t="s">
        <v>2467</v>
      </c>
      <c r="W2574" s="29"/>
      <c r="X2574" s="349"/>
      <c r="Y2574" s="29"/>
      <c r="Z2574" s="29" t="s">
        <v>1218</v>
      </c>
      <c r="AA2574" s="29" t="s">
        <v>1170</v>
      </c>
      <c r="AB2574" s="29"/>
      <c r="AC2574" s="29"/>
      <c r="AD2574" s="29"/>
      <c r="AE2574" s="29" t="s">
        <v>2950</v>
      </c>
      <c r="AG2574" s="38">
        <v>1</v>
      </c>
      <c r="AH2574" s="38" t="s">
        <v>4439</v>
      </c>
      <c r="AI2574" s="38" t="s">
        <v>4440</v>
      </c>
      <c r="AJ2574" s="38" t="s">
        <v>4449</v>
      </c>
      <c r="AK2574" s="38" t="s">
        <v>72</v>
      </c>
      <c r="AL2574" s="301">
        <v>43628</v>
      </c>
      <c r="AN2574" s="29" t="s">
        <v>4635</v>
      </c>
      <c r="AO2574" s="29" t="s">
        <v>4442</v>
      </c>
      <c r="AR2574" s="29" t="str">
        <f t="shared" si="407"/>
        <v>0</v>
      </c>
      <c r="AS2574" s="29">
        <f t="shared" si="408"/>
        <v>0</v>
      </c>
      <c r="AT2574" s="29">
        <v>0</v>
      </c>
      <c r="AW2574" s="29" t="str">
        <f t="shared" si="410"/>
        <v/>
      </c>
      <c r="AX2574" s="29" t="str">
        <f t="shared" si="402"/>
        <v/>
      </c>
      <c r="AY2574" s="29" t="str">
        <f t="shared" si="409"/>
        <v>https://media.mediathek-tanz-theater.de/iiif/2/nvt_img-418-010-003.JP2</v>
      </c>
      <c r="AZ2574" s="29" t="str">
        <f t="shared" si="403"/>
        <v>image/jp2</v>
      </c>
      <c r="BA2574" s="29" t="str">
        <f t="shared" si="404"/>
        <v>presentation/iiif</v>
      </c>
      <c r="BB2574" s="29" t="str">
        <f t="shared" si="405"/>
        <v>https://media.mediathek-tanz-theater.de/iiif/2/nvt_img-418-010-003.JP2/full/100,/0/default.jpg</v>
      </c>
      <c r="BC2574" s="29" t="str">
        <f t="shared" si="401"/>
        <v>image/jpeg</v>
      </c>
      <c r="BD2574" s="29" t="str">
        <f t="shared" si="406"/>
        <v>presentation/thumbnail</v>
      </c>
    </row>
    <row r="2575" spans="1:56" ht="12.75" customHeight="1">
      <c r="A2575" s="29">
        <v>1</v>
      </c>
      <c r="B2575" s="29">
        <v>0</v>
      </c>
      <c r="C2575" t="s">
        <v>11068</v>
      </c>
      <c r="D2575" s="29" t="s">
        <v>11069</v>
      </c>
      <c r="E2575" s="29"/>
      <c r="F2575" s="29" t="s">
        <v>9630</v>
      </c>
      <c r="G2575" s="29"/>
      <c r="H2575" s="29"/>
      <c r="I2575" s="402" t="s">
        <v>2907</v>
      </c>
      <c r="J2575" s="406" t="s">
        <v>11058</v>
      </c>
      <c r="K2575" s="29"/>
      <c r="L2575" s="29"/>
      <c r="M2575" s="311"/>
      <c r="N2575" s="29"/>
      <c r="O2575" s="29" t="s">
        <v>1390</v>
      </c>
      <c r="P2575" s="25"/>
      <c r="Q2575" s="25"/>
      <c r="R2575" s="29" t="s">
        <v>11063</v>
      </c>
      <c r="S2575" s="29"/>
      <c r="T2575" s="29"/>
      <c r="U2575" t="s">
        <v>10388</v>
      </c>
      <c r="V2575" t="s">
        <v>2467</v>
      </c>
      <c r="W2575" s="29"/>
      <c r="X2575" s="349"/>
      <c r="Y2575" s="29"/>
      <c r="Z2575" s="29" t="s">
        <v>1218</v>
      </c>
      <c r="AA2575" s="29" t="s">
        <v>1170</v>
      </c>
      <c r="AB2575" s="29"/>
      <c r="AC2575" s="29"/>
      <c r="AD2575" s="29"/>
      <c r="AE2575" s="29" t="s">
        <v>2950</v>
      </c>
      <c r="AG2575" s="38">
        <v>1</v>
      </c>
      <c r="AH2575" s="38" t="s">
        <v>4439</v>
      </c>
      <c r="AI2575" s="38" t="s">
        <v>4440</v>
      </c>
      <c r="AJ2575" s="38" t="s">
        <v>4449</v>
      </c>
      <c r="AK2575" s="38" t="s">
        <v>11070</v>
      </c>
      <c r="AL2575" s="301">
        <v>43628</v>
      </c>
      <c r="AN2575" s="29" t="s">
        <v>4635</v>
      </c>
      <c r="AO2575" s="29" t="s">
        <v>4442</v>
      </c>
      <c r="AR2575" s="29" t="str">
        <f t="shared" si="407"/>
        <v>0</v>
      </c>
      <c r="AS2575" s="29">
        <f t="shared" si="408"/>
        <v>0</v>
      </c>
      <c r="AT2575" s="29">
        <v>0</v>
      </c>
      <c r="AW2575" s="29" t="str">
        <f t="shared" si="410"/>
        <v/>
      </c>
      <c r="AX2575" s="29" t="str">
        <f t="shared" si="402"/>
        <v/>
      </c>
      <c r="AY2575" s="29" t="str">
        <f t="shared" si="409"/>
        <v>https://media.mediathek-tanz-theater.de/iiif/2/nvt_img-418-010-004.JP2</v>
      </c>
      <c r="AZ2575" s="29" t="str">
        <f t="shared" si="403"/>
        <v>image/jp2</v>
      </c>
      <c r="BA2575" s="29" t="str">
        <f t="shared" si="404"/>
        <v>presentation/iiif</v>
      </c>
      <c r="BB2575" s="29" t="str">
        <f t="shared" si="405"/>
        <v>https://media.mediathek-tanz-theater.de/iiif/2/nvt_img-418-010-004.JP2/full/100,/0/default.jpg</v>
      </c>
      <c r="BC2575" s="29" t="str">
        <f t="shared" si="401"/>
        <v>image/jpeg</v>
      </c>
      <c r="BD2575" s="29" t="str">
        <f t="shared" si="406"/>
        <v>presentation/thumbnail</v>
      </c>
    </row>
    <row r="2576" spans="1:56" ht="12.75" customHeight="1">
      <c r="A2576" s="29">
        <v>0</v>
      </c>
      <c r="B2576" s="29">
        <v>0</v>
      </c>
      <c r="C2576" t="s">
        <v>11071</v>
      </c>
      <c r="D2576"/>
      <c r="E2576" s="29"/>
      <c r="F2576" s="29" t="s">
        <v>9630</v>
      </c>
      <c r="G2576" s="29"/>
      <c r="H2576" s="29"/>
      <c r="I2576" s="402" t="s">
        <v>4431</v>
      </c>
      <c r="J2576" s="406"/>
      <c r="K2576" s="29"/>
      <c r="L2576" s="29"/>
      <c r="M2576" s="311"/>
      <c r="N2576" s="29"/>
      <c r="O2576" s="29"/>
      <c r="P2576" s="25"/>
      <c r="Q2576" s="25"/>
      <c r="R2576" s="29"/>
      <c r="S2576" s="29"/>
      <c r="T2576" s="29"/>
      <c r="U2576"/>
      <c r="V2576"/>
      <c r="W2576" s="29"/>
      <c r="X2576" s="349" t="s">
        <v>26787</v>
      </c>
      <c r="Y2576" s="29"/>
      <c r="Z2576" s="29" t="s">
        <v>1218</v>
      </c>
      <c r="AA2576" s="29" t="s">
        <v>1170</v>
      </c>
      <c r="AB2576" s="25" t="s">
        <v>11072</v>
      </c>
      <c r="AC2576" s="29" t="s">
        <v>4788</v>
      </c>
      <c r="AD2576" s="29"/>
      <c r="AE2576" s="29" t="s">
        <v>2950</v>
      </c>
      <c r="AF2576"/>
      <c r="AG2576" s="38">
        <v>1</v>
      </c>
      <c r="AJ2576" s="38" t="s">
        <v>5115</v>
      </c>
      <c r="AK2576"/>
      <c r="AM2576"/>
      <c r="AN2576"/>
      <c r="AO2576" s="29" t="s">
        <v>4442</v>
      </c>
      <c r="AR2576" s="29" t="str">
        <f t="shared" si="407"/>
        <v>1</v>
      </c>
      <c r="AS2576" s="29">
        <f t="shared" si="408"/>
        <v>0</v>
      </c>
      <c r="AT2576" s="29">
        <v>0</v>
      </c>
      <c r="AW2576" s="29" t="str">
        <f t="shared" si="410"/>
        <v/>
      </c>
      <c r="AX2576" s="29" t="str">
        <f t="shared" si="402"/>
        <v/>
      </c>
      <c r="AY2576" s="29" t="str">
        <f t="shared" si="409"/>
        <v>https://media.mediathek-tanz-theater.de/iiif/2/nvt_img-419.JP2</v>
      </c>
      <c r="AZ2576" s="29" t="str">
        <f t="shared" si="403"/>
        <v>image/jp2</v>
      </c>
      <c r="BA2576" s="29" t="str">
        <f t="shared" si="404"/>
        <v>presentation/iiif</v>
      </c>
      <c r="BB2576" s="29" t="str">
        <f t="shared" si="405"/>
        <v>https://media.mediathek-tanz-theater.de/iiif/2/nvt_img-419.JP2/full/100,/0/default.jpg</v>
      </c>
      <c r="BC2576" s="29" t="str">
        <f t="shared" si="401"/>
        <v>image/jpeg</v>
      </c>
      <c r="BD2576" s="29" t="str">
        <f t="shared" si="406"/>
        <v>presentation/thumbnail</v>
      </c>
    </row>
    <row r="2577" spans="1:56" ht="12.75" customHeight="1">
      <c r="A2577" s="29">
        <v>1</v>
      </c>
      <c r="B2577" s="29">
        <v>0</v>
      </c>
      <c r="C2577" t="s">
        <v>11073</v>
      </c>
      <c r="D2577" s="29" t="s">
        <v>11074</v>
      </c>
      <c r="E2577" s="29"/>
      <c r="F2577" s="29" t="s">
        <v>9630</v>
      </c>
      <c r="G2577" s="29"/>
      <c r="H2577" s="29"/>
      <c r="I2577" s="402" t="s">
        <v>4446</v>
      </c>
      <c r="J2577" s="406" t="s">
        <v>11071</v>
      </c>
      <c r="K2577" s="29"/>
      <c r="L2577" s="29"/>
      <c r="M2577" s="311"/>
      <c r="N2577" s="29" t="s">
        <v>1494</v>
      </c>
      <c r="O2577" s="29"/>
      <c r="P2577" s="25" t="s">
        <v>2243</v>
      </c>
      <c r="Q2577" s="25"/>
      <c r="R2577" s="29" t="s">
        <v>11075</v>
      </c>
      <c r="S2577" s="29"/>
      <c r="T2577" s="29"/>
      <c r="U2577"/>
      <c r="V2577" t="s">
        <v>3398</v>
      </c>
      <c r="W2577" s="29"/>
      <c r="X2577" s="349" t="s">
        <v>26787</v>
      </c>
      <c r="Y2577" s="29" t="s">
        <v>11076</v>
      </c>
      <c r="Z2577" s="29" t="s">
        <v>1218</v>
      </c>
      <c r="AA2577" s="29" t="s">
        <v>1170</v>
      </c>
      <c r="AB2577" s="29" t="s">
        <v>11077</v>
      </c>
      <c r="AC2577" s="29"/>
      <c r="AD2577" s="29"/>
      <c r="AE2577" s="29" t="s">
        <v>2950</v>
      </c>
      <c r="AG2577" s="38">
        <v>1</v>
      </c>
      <c r="AH2577" s="38" t="s">
        <v>4439</v>
      </c>
      <c r="AI2577" s="38" t="s">
        <v>4440</v>
      </c>
      <c r="AJ2577" s="38" t="s">
        <v>4449</v>
      </c>
      <c r="AK2577" s="38" t="s">
        <v>11078</v>
      </c>
      <c r="AL2577" s="301">
        <v>43628</v>
      </c>
      <c r="AN2577" s="29" t="s">
        <v>72</v>
      </c>
      <c r="AO2577" s="29" t="s">
        <v>4442</v>
      </c>
      <c r="AR2577" s="29" t="str">
        <f t="shared" si="407"/>
        <v>0</v>
      </c>
      <c r="AS2577" s="29">
        <f t="shared" si="408"/>
        <v>1</v>
      </c>
      <c r="AT2577" s="29">
        <v>1</v>
      </c>
      <c r="AV2577" s="29" t="s">
        <v>11079</v>
      </c>
      <c r="AW2577" s="29" t="str">
        <f t="shared" si="410"/>
        <v>image/tiff</v>
      </c>
      <c r="AX2577" s="29" t="str">
        <f t="shared" si="402"/>
        <v>archival/master</v>
      </c>
      <c r="AY2577" s="29" t="str">
        <f t="shared" si="409"/>
        <v>https://media.mediathek-tanz-theater.de/iiif/2/nvt_img-419-001.JP2</v>
      </c>
      <c r="AZ2577" s="29" t="str">
        <f t="shared" si="403"/>
        <v>image/jp2</v>
      </c>
      <c r="BA2577" s="29" t="str">
        <f t="shared" si="404"/>
        <v>presentation/iiif</v>
      </c>
      <c r="BB2577" s="29" t="str">
        <f t="shared" si="405"/>
        <v>https://media.mediathek-tanz-theater.de/iiif/2/nvt_img-419-001.JP2/full/100,/0/default.jpg</v>
      </c>
      <c r="BC2577" s="29" t="str">
        <f t="shared" si="401"/>
        <v>image/jpeg</v>
      </c>
      <c r="BD2577" s="29" t="str">
        <f t="shared" si="406"/>
        <v>presentation/thumbnail</v>
      </c>
    </row>
    <row r="2578" spans="1:56" ht="12.75" customHeight="1">
      <c r="A2578" s="29">
        <v>1</v>
      </c>
      <c r="B2578" s="29">
        <v>0</v>
      </c>
      <c r="C2578" t="s">
        <v>11080</v>
      </c>
      <c r="D2578" s="29" t="s">
        <v>11081</v>
      </c>
      <c r="E2578" s="29"/>
      <c r="F2578" s="29" t="s">
        <v>9630</v>
      </c>
      <c r="G2578" s="29"/>
      <c r="H2578" s="29"/>
      <c r="I2578" s="402" t="s">
        <v>4446</v>
      </c>
      <c r="J2578" s="406" t="s">
        <v>11071</v>
      </c>
      <c r="K2578" s="29"/>
      <c r="L2578" s="29"/>
      <c r="M2578" s="311"/>
      <c r="N2578" s="29" t="s">
        <v>1494</v>
      </c>
      <c r="O2578" s="29"/>
      <c r="P2578" s="25" t="s">
        <v>2243</v>
      </c>
      <c r="Q2578" s="25"/>
      <c r="R2578" s="29" t="s">
        <v>11075</v>
      </c>
      <c r="S2578" s="29"/>
      <c r="T2578" s="29"/>
      <c r="U2578"/>
      <c r="V2578" t="s">
        <v>3398</v>
      </c>
      <c r="W2578" s="29"/>
      <c r="X2578" s="349" t="s">
        <v>26787</v>
      </c>
      <c r="Y2578" s="29" t="s">
        <v>11076</v>
      </c>
      <c r="Z2578" s="29" t="s">
        <v>1218</v>
      </c>
      <c r="AA2578" s="29" t="s">
        <v>1170</v>
      </c>
      <c r="AB2578" s="29" t="s">
        <v>11082</v>
      </c>
      <c r="AC2578" s="29"/>
      <c r="AD2578" s="29"/>
      <c r="AE2578" s="29" t="s">
        <v>2950</v>
      </c>
      <c r="AG2578" s="38">
        <v>1</v>
      </c>
      <c r="AH2578" s="38" t="s">
        <v>4439</v>
      </c>
      <c r="AI2578" s="38" t="s">
        <v>4440</v>
      </c>
      <c r="AJ2578" s="38" t="s">
        <v>4449</v>
      </c>
      <c r="AK2578" s="38" t="s">
        <v>11083</v>
      </c>
      <c r="AL2578" s="301">
        <v>43628</v>
      </c>
      <c r="AN2578" s="29" t="s">
        <v>72</v>
      </c>
      <c r="AO2578" s="29" t="s">
        <v>4442</v>
      </c>
      <c r="AR2578" s="29" t="str">
        <f t="shared" si="407"/>
        <v>0</v>
      </c>
      <c r="AS2578" s="29">
        <f t="shared" si="408"/>
        <v>1</v>
      </c>
      <c r="AT2578" s="29">
        <v>1</v>
      </c>
      <c r="AV2578" s="29" t="s">
        <v>11084</v>
      </c>
      <c r="AW2578" s="29" t="str">
        <f t="shared" si="410"/>
        <v>image/tiff</v>
      </c>
      <c r="AX2578" s="29" t="str">
        <f t="shared" si="402"/>
        <v>archival/master</v>
      </c>
      <c r="AY2578" s="29" t="str">
        <f t="shared" si="409"/>
        <v>https://media.mediathek-tanz-theater.de/iiif/2/nvt_img-419-002.JP2</v>
      </c>
      <c r="AZ2578" s="29" t="str">
        <f t="shared" si="403"/>
        <v>image/jp2</v>
      </c>
      <c r="BA2578" s="29" t="str">
        <f t="shared" si="404"/>
        <v>presentation/iiif</v>
      </c>
      <c r="BB2578" s="29" t="str">
        <f t="shared" si="405"/>
        <v>https://media.mediathek-tanz-theater.de/iiif/2/nvt_img-419-002.JP2/full/100,/0/default.jpg</v>
      </c>
      <c r="BC2578" s="29" t="str">
        <f t="shared" si="401"/>
        <v>image/jpeg</v>
      </c>
      <c r="BD2578" s="29" t="str">
        <f t="shared" si="406"/>
        <v>presentation/thumbnail</v>
      </c>
    </row>
    <row r="2579" spans="1:56" ht="12.75" customHeight="1">
      <c r="A2579" s="29">
        <v>1</v>
      </c>
      <c r="B2579" s="29">
        <v>0</v>
      </c>
      <c r="C2579" t="s">
        <v>11085</v>
      </c>
      <c r="D2579" s="29" t="s">
        <v>11086</v>
      </c>
      <c r="E2579" s="29"/>
      <c r="F2579" s="29" t="s">
        <v>9630</v>
      </c>
      <c r="G2579" s="29"/>
      <c r="H2579" s="29"/>
      <c r="I2579" s="402" t="s">
        <v>4446</v>
      </c>
      <c r="J2579" s="406" t="s">
        <v>11071</v>
      </c>
      <c r="K2579" s="29"/>
      <c r="L2579" s="29"/>
      <c r="M2579" s="311"/>
      <c r="N2579" s="29" t="s">
        <v>1494</v>
      </c>
      <c r="O2579" s="29"/>
      <c r="P2579" s="25" t="s">
        <v>2243</v>
      </c>
      <c r="Q2579" s="25"/>
      <c r="R2579" s="29" t="s">
        <v>11075</v>
      </c>
      <c r="S2579" s="29"/>
      <c r="T2579" s="29"/>
      <c r="U2579"/>
      <c r="V2579" t="s">
        <v>3398</v>
      </c>
      <c r="W2579" s="29"/>
      <c r="X2579" s="349" t="s">
        <v>26787</v>
      </c>
      <c r="Y2579" s="29" t="s">
        <v>11076</v>
      </c>
      <c r="Z2579" s="29" t="s">
        <v>1218</v>
      </c>
      <c r="AA2579" s="29" t="s">
        <v>1170</v>
      </c>
      <c r="AB2579" s="29" t="s">
        <v>11087</v>
      </c>
      <c r="AC2579" s="29"/>
      <c r="AD2579" s="29"/>
      <c r="AE2579" s="29" t="s">
        <v>2950</v>
      </c>
      <c r="AG2579" s="38">
        <v>1</v>
      </c>
      <c r="AH2579" s="38" t="s">
        <v>4439</v>
      </c>
      <c r="AI2579" s="38" t="s">
        <v>4440</v>
      </c>
      <c r="AJ2579" s="38" t="s">
        <v>4449</v>
      </c>
      <c r="AK2579" s="38" t="s">
        <v>11088</v>
      </c>
      <c r="AL2579" s="301">
        <v>43628</v>
      </c>
      <c r="AN2579" s="29" t="s">
        <v>72</v>
      </c>
      <c r="AO2579" s="29" t="s">
        <v>4442</v>
      </c>
      <c r="AR2579" s="29" t="str">
        <f t="shared" si="407"/>
        <v>0</v>
      </c>
      <c r="AS2579" s="29">
        <f t="shared" si="408"/>
        <v>1</v>
      </c>
      <c r="AT2579" s="29">
        <v>1</v>
      </c>
      <c r="AV2579" s="29" t="s">
        <v>11089</v>
      </c>
      <c r="AW2579" s="29" t="str">
        <f t="shared" si="410"/>
        <v>image/tiff</v>
      </c>
      <c r="AX2579" s="29" t="str">
        <f t="shared" si="402"/>
        <v>archival/master</v>
      </c>
      <c r="AY2579" s="29" t="str">
        <f t="shared" si="409"/>
        <v>https://media.mediathek-tanz-theater.de/iiif/2/nvt_img-419-003.JP2</v>
      </c>
      <c r="AZ2579" s="29" t="str">
        <f t="shared" si="403"/>
        <v>image/jp2</v>
      </c>
      <c r="BA2579" s="29" t="str">
        <f t="shared" si="404"/>
        <v>presentation/iiif</v>
      </c>
      <c r="BB2579" s="29" t="str">
        <f t="shared" si="405"/>
        <v>https://media.mediathek-tanz-theater.de/iiif/2/nvt_img-419-003.JP2/full/100,/0/default.jpg</v>
      </c>
      <c r="BC2579" s="29" t="str">
        <f t="shared" si="401"/>
        <v>image/jpeg</v>
      </c>
      <c r="BD2579" s="29" t="str">
        <f t="shared" si="406"/>
        <v>presentation/thumbnail</v>
      </c>
    </row>
    <row r="2580" spans="1:56" ht="12.75" customHeight="1">
      <c r="A2580" s="29">
        <v>1</v>
      </c>
      <c r="B2580" s="29">
        <v>0</v>
      </c>
      <c r="C2580" t="s">
        <v>11090</v>
      </c>
      <c r="D2580" s="29" t="s">
        <v>11091</v>
      </c>
      <c r="E2580" s="29"/>
      <c r="F2580" s="29" t="s">
        <v>9630</v>
      </c>
      <c r="G2580" s="29"/>
      <c r="H2580" s="29"/>
      <c r="I2580" s="402" t="s">
        <v>4446</v>
      </c>
      <c r="J2580" s="406" t="s">
        <v>11071</v>
      </c>
      <c r="K2580" s="29"/>
      <c r="L2580" s="29"/>
      <c r="M2580" s="311"/>
      <c r="N2580" s="29" t="s">
        <v>1494</v>
      </c>
      <c r="O2580" s="29"/>
      <c r="P2580" s="25" t="s">
        <v>2243</v>
      </c>
      <c r="Q2580" s="25"/>
      <c r="R2580" s="29" t="s">
        <v>11075</v>
      </c>
      <c r="S2580" s="29"/>
      <c r="T2580" s="29"/>
      <c r="U2580"/>
      <c r="V2580" t="s">
        <v>3398</v>
      </c>
      <c r="W2580" s="29"/>
      <c r="X2580" s="349" t="s">
        <v>26787</v>
      </c>
      <c r="Y2580" s="29" t="s">
        <v>11076</v>
      </c>
      <c r="Z2580" s="29" t="s">
        <v>1218</v>
      </c>
      <c r="AA2580" s="29" t="s">
        <v>1170</v>
      </c>
      <c r="AB2580" s="29" t="s">
        <v>11092</v>
      </c>
      <c r="AC2580" s="29"/>
      <c r="AD2580" s="29"/>
      <c r="AE2580" s="29" t="s">
        <v>2950</v>
      </c>
      <c r="AG2580" s="38">
        <v>1</v>
      </c>
      <c r="AH2580" s="38" t="s">
        <v>4439</v>
      </c>
      <c r="AI2580" s="38" t="s">
        <v>4440</v>
      </c>
      <c r="AJ2580" s="38" t="s">
        <v>4449</v>
      </c>
      <c r="AK2580" s="38" t="s">
        <v>11093</v>
      </c>
      <c r="AL2580" s="301">
        <v>43628</v>
      </c>
      <c r="AN2580" s="29" t="s">
        <v>72</v>
      </c>
      <c r="AO2580" s="29" t="s">
        <v>4442</v>
      </c>
      <c r="AR2580" s="29" t="str">
        <f t="shared" si="407"/>
        <v>0</v>
      </c>
      <c r="AS2580" s="29">
        <f t="shared" si="408"/>
        <v>1</v>
      </c>
      <c r="AT2580" s="29">
        <v>1</v>
      </c>
      <c r="AV2580" s="29" t="s">
        <v>11094</v>
      </c>
      <c r="AW2580" s="29" t="str">
        <f t="shared" si="410"/>
        <v>image/tiff</v>
      </c>
      <c r="AX2580" s="29" t="str">
        <f t="shared" si="402"/>
        <v>archival/master</v>
      </c>
      <c r="AY2580" s="29" t="str">
        <f t="shared" si="409"/>
        <v>https://media.mediathek-tanz-theater.de/iiif/2/nvt_img-419-004.JP2</v>
      </c>
      <c r="AZ2580" s="29" t="str">
        <f t="shared" si="403"/>
        <v>image/jp2</v>
      </c>
      <c r="BA2580" s="29" t="str">
        <f t="shared" si="404"/>
        <v>presentation/iiif</v>
      </c>
      <c r="BB2580" s="29" t="str">
        <f t="shared" si="405"/>
        <v>https://media.mediathek-tanz-theater.de/iiif/2/nvt_img-419-004.JP2/full/100,/0/default.jpg</v>
      </c>
      <c r="BC2580" s="29" t="str">
        <f t="shared" si="401"/>
        <v>image/jpeg</v>
      </c>
      <c r="BD2580" s="29" t="str">
        <f t="shared" si="406"/>
        <v>presentation/thumbnail</v>
      </c>
    </row>
    <row r="2581" spans="1:56" ht="12.75" customHeight="1">
      <c r="A2581" s="29">
        <v>1</v>
      </c>
      <c r="B2581" s="29">
        <v>0</v>
      </c>
      <c r="C2581" t="s">
        <v>11095</v>
      </c>
      <c r="D2581" s="29" t="s">
        <v>11096</v>
      </c>
      <c r="E2581" s="29"/>
      <c r="F2581" s="29" t="s">
        <v>9630</v>
      </c>
      <c r="G2581" s="29"/>
      <c r="H2581" s="29"/>
      <c r="I2581" s="402" t="s">
        <v>4446</v>
      </c>
      <c r="J2581" s="406" t="s">
        <v>11071</v>
      </c>
      <c r="K2581" s="29"/>
      <c r="L2581" s="29"/>
      <c r="M2581" s="311"/>
      <c r="N2581" s="29" t="s">
        <v>1494</v>
      </c>
      <c r="O2581" s="29"/>
      <c r="P2581" s="25" t="s">
        <v>2243</v>
      </c>
      <c r="Q2581" s="25"/>
      <c r="R2581" s="29" t="s">
        <v>11075</v>
      </c>
      <c r="S2581" s="29"/>
      <c r="T2581" s="29"/>
      <c r="U2581"/>
      <c r="V2581" t="s">
        <v>3398</v>
      </c>
      <c r="W2581" s="29"/>
      <c r="X2581" s="349" t="s">
        <v>26787</v>
      </c>
      <c r="Y2581" s="29" t="s">
        <v>11076</v>
      </c>
      <c r="Z2581" s="29" t="s">
        <v>1218</v>
      </c>
      <c r="AA2581" s="29" t="s">
        <v>1170</v>
      </c>
      <c r="AB2581" s="29" t="s">
        <v>7388</v>
      </c>
      <c r="AC2581" s="29"/>
      <c r="AD2581" s="29"/>
      <c r="AE2581" s="29" t="s">
        <v>2950</v>
      </c>
      <c r="AG2581" s="38">
        <v>1</v>
      </c>
      <c r="AH2581" s="38" t="s">
        <v>4439</v>
      </c>
      <c r="AI2581" s="38" t="s">
        <v>4440</v>
      </c>
      <c r="AJ2581" s="38" t="s">
        <v>4449</v>
      </c>
      <c r="AK2581" s="38" t="s">
        <v>11097</v>
      </c>
      <c r="AL2581" s="301">
        <v>43628</v>
      </c>
      <c r="AN2581" s="29" t="s">
        <v>72</v>
      </c>
      <c r="AO2581" s="29" t="s">
        <v>4442</v>
      </c>
      <c r="AR2581" s="29" t="str">
        <f t="shared" si="407"/>
        <v>0</v>
      </c>
      <c r="AS2581" s="29">
        <f t="shared" si="408"/>
        <v>1</v>
      </c>
      <c r="AT2581" s="29">
        <v>1</v>
      </c>
      <c r="AV2581" s="29" t="s">
        <v>11098</v>
      </c>
      <c r="AW2581" s="29" t="str">
        <f t="shared" si="410"/>
        <v>image/tiff</v>
      </c>
      <c r="AX2581" s="29" t="str">
        <f t="shared" si="402"/>
        <v>archival/master</v>
      </c>
      <c r="AY2581" s="29" t="str">
        <f t="shared" si="409"/>
        <v>https://media.mediathek-tanz-theater.de/iiif/2/nvt_img-419-005.JP2</v>
      </c>
      <c r="AZ2581" s="29" t="str">
        <f t="shared" si="403"/>
        <v>image/jp2</v>
      </c>
      <c r="BA2581" s="29" t="str">
        <f t="shared" si="404"/>
        <v>presentation/iiif</v>
      </c>
      <c r="BB2581" s="29" t="str">
        <f t="shared" si="405"/>
        <v>https://media.mediathek-tanz-theater.de/iiif/2/nvt_img-419-005.JP2/full/100,/0/default.jpg</v>
      </c>
      <c r="BC2581" s="29" t="str">
        <f t="shared" si="401"/>
        <v>image/jpeg</v>
      </c>
      <c r="BD2581" s="29" t="str">
        <f t="shared" si="406"/>
        <v>presentation/thumbnail</v>
      </c>
    </row>
    <row r="2582" spans="1:56" ht="12.75" customHeight="1">
      <c r="A2582" s="29">
        <v>1</v>
      </c>
      <c r="B2582" s="29">
        <v>0</v>
      </c>
      <c r="C2582" t="s">
        <v>11099</v>
      </c>
      <c r="D2582" s="29" t="s">
        <v>11100</v>
      </c>
      <c r="E2582" s="29"/>
      <c r="F2582" s="29" t="s">
        <v>9630</v>
      </c>
      <c r="G2582" s="29"/>
      <c r="H2582" s="29"/>
      <c r="I2582" s="402" t="s">
        <v>4446</v>
      </c>
      <c r="J2582" s="406" t="s">
        <v>11071</v>
      </c>
      <c r="K2582" s="29"/>
      <c r="L2582" s="29"/>
      <c r="M2582" s="311"/>
      <c r="N2582" s="29" t="s">
        <v>1494</v>
      </c>
      <c r="O2582" s="29"/>
      <c r="P2582" s="25" t="s">
        <v>2243</v>
      </c>
      <c r="Q2582" s="25"/>
      <c r="R2582" s="29" t="s">
        <v>11075</v>
      </c>
      <c r="S2582" s="29"/>
      <c r="T2582" s="29"/>
      <c r="U2582"/>
      <c r="V2582" t="s">
        <v>3398</v>
      </c>
      <c r="W2582" s="29"/>
      <c r="X2582" s="349" t="s">
        <v>26787</v>
      </c>
      <c r="Y2582" s="29" t="s">
        <v>11076</v>
      </c>
      <c r="Z2582" s="29" t="s">
        <v>1218</v>
      </c>
      <c r="AA2582" s="29" t="s">
        <v>1170</v>
      </c>
      <c r="AB2582" s="29" t="s">
        <v>11101</v>
      </c>
      <c r="AC2582" s="29"/>
      <c r="AD2582" s="29"/>
      <c r="AE2582" s="29" t="s">
        <v>2950</v>
      </c>
      <c r="AG2582" s="38">
        <v>1</v>
      </c>
      <c r="AH2582" s="38" t="s">
        <v>4439</v>
      </c>
      <c r="AI2582" s="38" t="s">
        <v>4440</v>
      </c>
      <c r="AJ2582" s="38" t="s">
        <v>4449</v>
      </c>
      <c r="AK2582" s="38" t="s">
        <v>11102</v>
      </c>
      <c r="AL2582" s="301">
        <v>43628</v>
      </c>
      <c r="AN2582" s="29" t="s">
        <v>72</v>
      </c>
      <c r="AO2582" s="29" t="s">
        <v>4442</v>
      </c>
      <c r="AR2582" s="29" t="str">
        <f t="shared" si="407"/>
        <v>0</v>
      </c>
      <c r="AS2582" s="29">
        <f t="shared" si="408"/>
        <v>1</v>
      </c>
      <c r="AT2582" s="29">
        <v>1</v>
      </c>
      <c r="AV2582" s="29" t="s">
        <v>11103</v>
      </c>
      <c r="AW2582" s="29" t="str">
        <f t="shared" si="410"/>
        <v>image/tiff</v>
      </c>
      <c r="AX2582" s="29" t="str">
        <f t="shared" si="402"/>
        <v>archival/master</v>
      </c>
      <c r="AY2582" s="29" t="str">
        <f t="shared" si="409"/>
        <v>https://media.mediathek-tanz-theater.de/iiif/2/nvt_img-419-006.JP2</v>
      </c>
      <c r="AZ2582" s="29" t="str">
        <f t="shared" si="403"/>
        <v>image/jp2</v>
      </c>
      <c r="BA2582" s="29" t="str">
        <f t="shared" si="404"/>
        <v>presentation/iiif</v>
      </c>
      <c r="BB2582" s="29" t="str">
        <f t="shared" si="405"/>
        <v>https://media.mediathek-tanz-theater.de/iiif/2/nvt_img-419-006.JP2/full/100,/0/default.jpg</v>
      </c>
      <c r="BC2582" s="29" t="str">
        <f t="shared" si="401"/>
        <v>image/jpeg</v>
      </c>
      <c r="BD2582" s="29" t="str">
        <f t="shared" si="406"/>
        <v>presentation/thumbnail</v>
      </c>
    </row>
    <row r="2583" spans="1:56" ht="12.75" customHeight="1">
      <c r="A2583" s="29">
        <v>1</v>
      </c>
      <c r="B2583" s="29">
        <v>0</v>
      </c>
      <c r="C2583" t="s">
        <v>11104</v>
      </c>
      <c r="D2583" s="29" t="s">
        <v>11105</v>
      </c>
      <c r="E2583" s="29"/>
      <c r="F2583" s="29" t="s">
        <v>9630</v>
      </c>
      <c r="G2583" s="29"/>
      <c r="H2583" s="29"/>
      <c r="I2583" s="402" t="s">
        <v>4446</v>
      </c>
      <c r="J2583" s="406" t="s">
        <v>11071</v>
      </c>
      <c r="K2583" s="29"/>
      <c r="L2583" s="29"/>
      <c r="M2583" s="311"/>
      <c r="N2583" s="29" t="s">
        <v>1494</v>
      </c>
      <c r="O2583" s="29"/>
      <c r="P2583" s="25" t="s">
        <v>2243</v>
      </c>
      <c r="Q2583" s="25"/>
      <c r="R2583" s="29" t="s">
        <v>11075</v>
      </c>
      <c r="S2583" s="29"/>
      <c r="T2583" s="29"/>
      <c r="U2583" t="s">
        <v>1333</v>
      </c>
      <c r="V2583" t="s">
        <v>3398</v>
      </c>
      <c r="W2583" s="29"/>
      <c r="X2583" s="349" t="s">
        <v>26787</v>
      </c>
      <c r="Y2583" s="29" t="s">
        <v>11076</v>
      </c>
      <c r="Z2583" s="29" t="s">
        <v>1218</v>
      </c>
      <c r="AA2583" s="29" t="s">
        <v>1170</v>
      </c>
      <c r="AB2583" s="29" t="s">
        <v>7384</v>
      </c>
      <c r="AC2583" s="29"/>
      <c r="AD2583" s="29"/>
      <c r="AE2583" s="29" t="s">
        <v>2950</v>
      </c>
      <c r="AG2583" s="38">
        <v>1</v>
      </c>
      <c r="AH2583" s="38" t="s">
        <v>4439</v>
      </c>
      <c r="AI2583" s="38" t="s">
        <v>4440</v>
      </c>
      <c r="AJ2583" s="38" t="s">
        <v>4449</v>
      </c>
      <c r="AK2583" s="38" t="s">
        <v>11106</v>
      </c>
      <c r="AL2583" s="301">
        <v>43628</v>
      </c>
      <c r="AN2583" s="29" t="s">
        <v>72</v>
      </c>
      <c r="AO2583" s="29" t="s">
        <v>4442</v>
      </c>
      <c r="AR2583" s="29" t="str">
        <f t="shared" si="407"/>
        <v>0</v>
      </c>
      <c r="AS2583" s="29">
        <f t="shared" si="408"/>
        <v>0</v>
      </c>
      <c r="AT2583" s="29">
        <v>0</v>
      </c>
      <c r="AW2583" s="29" t="str">
        <f t="shared" si="410"/>
        <v/>
      </c>
      <c r="AX2583" s="29" t="str">
        <f t="shared" si="402"/>
        <v/>
      </c>
      <c r="AY2583" s="29" t="str">
        <f t="shared" si="409"/>
        <v>https://media.mediathek-tanz-theater.de/iiif/2/nvt_img-419-007.JP2</v>
      </c>
      <c r="AZ2583" s="29" t="str">
        <f t="shared" si="403"/>
        <v>image/jp2</v>
      </c>
      <c r="BA2583" s="29" t="str">
        <f t="shared" si="404"/>
        <v>presentation/iiif</v>
      </c>
      <c r="BB2583" s="29" t="str">
        <f t="shared" si="405"/>
        <v>https://media.mediathek-tanz-theater.de/iiif/2/nvt_img-419-007.JP2/full/100,/0/default.jpg</v>
      </c>
      <c r="BC2583" s="29" t="str">
        <f t="shared" si="401"/>
        <v>image/jpeg</v>
      </c>
      <c r="BD2583" s="29" t="str">
        <f t="shared" si="406"/>
        <v>presentation/thumbnail</v>
      </c>
    </row>
    <row r="2584" spans="1:56" ht="12.75" customHeight="1">
      <c r="A2584" s="29">
        <v>1</v>
      </c>
      <c r="B2584" s="29">
        <v>0</v>
      </c>
      <c r="C2584" t="s">
        <v>11107</v>
      </c>
      <c r="D2584" s="29" t="s">
        <v>11108</v>
      </c>
      <c r="E2584" s="29"/>
      <c r="F2584" s="29" t="s">
        <v>9630</v>
      </c>
      <c r="G2584" s="29"/>
      <c r="H2584" s="29"/>
      <c r="I2584" s="402" t="s">
        <v>4446</v>
      </c>
      <c r="J2584" s="406" t="s">
        <v>11071</v>
      </c>
      <c r="K2584" s="29"/>
      <c r="L2584" s="29"/>
      <c r="M2584" s="311"/>
      <c r="N2584" s="29" t="s">
        <v>1494</v>
      </c>
      <c r="O2584" s="29"/>
      <c r="P2584" s="25" t="s">
        <v>2243</v>
      </c>
      <c r="Q2584" s="25"/>
      <c r="R2584" s="29" t="s">
        <v>11075</v>
      </c>
      <c r="S2584" s="29"/>
      <c r="T2584" s="29"/>
      <c r="U2584" t="s">
        <v>1333</v>
      </c>
      <c r="V2584" t="s">
        <v>3398</v>
      </c>
      <c r="W2584" s="29"/>
      <c r="X2584" s="349" t="s">
        <v>26787</v>
      </c>
      <c r="Y2584" s="29" t="s">
        <v>11076</v>
      </c>
      <c r="Z2584" s="29" t="s">
        <v>1218</v>
      </c>
      <c r="AA2584" s="29" t="s">
        <v>1170</v>
      </c>
      <c r="AB2584" s="29" t="s">
        <v>7391</v>
      </c>
      <c r="AC2584" s="29"/>
      <c r="AD2584" s="29"/>
      <c r="AE2584" s="29" t="s">
        <v>2950</v>
      </c>
      <c r="AG2584" s="38">
        <v>1</v>
      </c>
      <c r="AH2584" s="38" t="s">
        <v>4439</v>
      </c>
      <c r="AI2584" s="38" t="s">
        <v>4440</v>
      </c>
      <c r="AJ2584" s="38" t="s">
        <v>4449</v>
      </c>
      <c r="AK2584" s="38" t="s">
        <v>11109</v>
      </c>
      <c r="AL2584" s="301">
        <v>43628</v>
      </c>
      <c r="AN2584" s="29" t="s">
        <v>72</v>
      </c>
      <c r="AO2584" s="29" t="s">
        <v>4442</v>
      </c>
      <c r="AR2584" s="29" t="str">
        <f t="shared" si="407"/>
        <v>0</v>
      </c>
      <c r="AS2584" s="29">
        <f t="shared" si="408"/>
        <v>0</v>
      </c>
      <c r="AT2584" s="29">
        <v>0</v>
      </c>
      <c r="AW2584" s="29" t="str">
        <f t="shared" si="410"/>
        <v/>
      </c>
      <c r="AX2584" s="29" t="str">
        <f t="shared" si="402"/>
        <v/>
      </c>
      <c r="AY2584" s="29" t="str">
        <f t="shared" si="409"/>
        <v>https://media.mediathek-tanz-theater.de/iiif/2/nvt_img-419-008.JP2</v>
      </c>
      <c r="AZ2584" s="29" t="str">
        <f t="shared" si="403"/>
        <v>image/jp2</v>
      </c>
      <c r="BA2584" s="29" t="str">
        <f t="shared" si="404"/>
        <v>presentation/iiif</v>
      </c>
      <c r="BB2584" s="29" t="str">
        <f t="shared" si="405"/>
        <v>https://media.mediathek-tanz-theater.de/iiif/2/nvt_img-419-008.JP2/full/100,/0/default.jpg</v>
      </c>
      <c r="BC2584" s="29" t="str">
        <f t="shared" si="401"/>
        <v>image/jpeg</v>
      </c>
      <c r="BD2584" s="29" t="str">
        <f t="shared" si="406"/>
        <v>presentation/thumbnail</v>
      </c>
    </row>
    <row r="2585" spans="1:56" ht="12.75" customHeight="1">
      <c r="A2585" s="29">
        <v>1</v>
      </c>
      <c r="B2585" s="29">
        <v>0</v>
      </c>
      <c r="C2585" t="s">
        <v>11110</v>
      </c>
      <c r="D2585" s="29" t="s">
        <v>11111</v>
      </c>
      <c r="E2585" s="29"/>
      <c r="F2585" s="29" t="s">
        <v>9630</v>
      </c>
      <c r="G2585" s="29"/>
      <c r="H2585" s="29"/>
      <c r="I2585" s="402" t="s">
        <v>4446</v>
      </c>
      <c r="J2585" s="406" t="s">
        <v>11071</v>
      </c>
      <c r="K2585" s="29"/>
      <c r="L2585" s="29"/>
      <c r="M2585" s="311"/>
      <c r="N2585" s="29" t="s">
        <v>1494</v>
      </c>
      <c r="O2585" s="29"/>
      <c r="P2585" s="25" t="s">
        <v>2243</v>
      </c>
      <c r="Q2585" s="25"/>
      <c r="R2585" s="29" t="s">
        <v>11075</v>
      </c>
      <c r="S2585" s="29"/>
      <c r="T2585" s="29"/>
      <c r="U2585"/>
      <c r="V2585" t="s">
        <v>3398</v>
      </c>
      <c r="W2585" s="29"/>
      <c r="X2585" s="349" t="s">
        <v>26787</v>
      </c>
      <c r="Y2585" s="29" t="s">
        <v>11076</v>
      </c>
      <c r="Z2585" s="29" t="s">
        <v>1218</v>
      </c>
      <c r="AA2585" s="29" t="s">
        <v>1170</v>
      </c>
      <c r="AB2585" s="29" t="s">
        <v>7369</v>
      </c>
      <c r="AC2585" s="29"/>
      <c r="AD2585" s="29"/>
      <c r="AE2585" s="29" t="s">
        <v>2950</v>
      </c>
      <c r="AG2585" s="38">
        <v>1</v>
      </c>
      <c r="AH2585" s="38" t="s">
        <v>4439</v>
      </c>
      <c r="AI2585" s="38" t="s">
        <v>4440</v>
      </c>
      <c r="AJ2585" s="38" t="s">
        <v>4449</v>
      </c>
      <c r="AK2585" s="38" t="s">
        <v>11112</v>
      </c>
      <c r="AL2585" s="301">
        <v>43628</v>
      </c>
      <c r="AN2585" s="29" t="s">
        <v>72</v>
      </c>
      <c r="AO2585" s="29" t="s">
        <v>4442</v>
      </c>
      <c r="AR2585" s="29" t="str">
        <f t="shared" si="407"/>
        <v>0</v>
      </c>
      <c r="AS2585" s="29">
        <f t="shared" si="408"/>
        <v>0</v>
      </c>
      <c r="AT2585" s="29">
        <v>0</v>
      </c>
      <c r="AW2585" s="29" t="str">
        <f t="shared" si="410"/>
        <v/>
      </c>
      <c r="AX2585" s="29" t="str">
        <f t="shared" si="402"/>
        <v/>
      </c>
      <c r="AY2585" s="29" t="str">
        <f t="shared" si="409"/>
        <v>https://media.mediathek-tanz-theater.de/iiif/2/nvt_img-419-009.JP2</v>
      </c>
      <c r="AZ2585" s="29" t="str">
        <f t="shared" si="403"/>
        <v>image/jp2</v>
      </c>
      <c r="BA2585" s="29" t="str">
        <f t="shared" si="404"/>
        <v>presentation/iiif</v>
      </c>
      <c r="BB2585" s="29" t="str">
        <f t="shared" si="405"/>
        <v>https://media.mediathek-tanz-theater.de/iiif/2/nvt_img-419-009.JP2/full/100,/0/default.jpg</v>
      </c>
      <c r="BC2585" s="29" t="str">
        <f t="shared" si="401"/>
        <v>image/jpeg</v>
      </c>
      <c r="BD2585" s="29" t="str">
        <f t="shared" si="406"/>
        <v>presentation/thumbnail</v>
      </c>
    </row>
    <row r="2586" spans="1:56" ht="12.75" customHeight="1">
      <c r="A2586" s="29">
        <v>1</v>
      </c>
      <c r="B2586" s="29">
        <v>0</v>
      </c>
      <c r="C2586" t="s">
        <v>11113</v>
      </c>
      <c r="D2586" s="29" t="s">
        <v>11114</v>
      </c>
      <c r="E2586" s="29"/>
      <c r="F2586" s="29" t="s">
        <v>9630</v>
      </c>
      <c r="G2586" s="29"/>
      <c r="H2586" s="29"/>
      <c r="I2586" s="402" t="s">
        <v>4446</v>
      </c>
      <c r="J2586" s="406" t="s">
        <v>11071</v>
      </c>
      <c r="K2586" s="29"/>
      <c r="L2586" s="29"/>
      <c r="M2586" s="311"/>
      <c r="N2586" s="29" t="s">
        <v>1494</v>
      </c>
      <c r="O2586" s="29"/>
      <c r="P2586" s="25" t="s">
        <v>2243</v>
      </c>
      <c r="Q2586" s="25"/>
      <c r="R2586" s="29" t="s">
        <v>11075</v>
      </c>
      <c r="S2586" s="29"/>
      <c r="T2586" s="29"/>
      <c r="U2586"/>
      <c r="V2586" t="s">
        <v>3398</v>
      </c>
      <c r="W2586" s="29"/>
      <c r="X2586" s="349"/>
      <c r="Y2586" s="29" t="s">
        <v>11076</v>
      </c>
      <c r="Z2586" s="29" t="s">
        <v>1218</v>
      </c>
      <c r="AA2586" s="29" t="s">
        <v>1170</v>
      </c>
      <c r="AB2586" s="29" t="s">
        <v>7372</v>
      </c>
      <c r="AC2586" s="29"/>
      <c r="AD2586" s="29"/>
      <c r="AE2586" s="29" t="s">
        <v>2950</v>
      </c>
      <c r="AG2586" s="38">
        <v>1</v>
      </c>
      <c r="AH2586" s="38" t="s">
        <v>4439</v>
      </c>
      <c r="AI2586" s="38" t="s">
        <v>4440</v>
      </c>
      <c r="AJ2586" s="38" t="s">
        <v>4449</v>
      </c>
      <c r="AK2586" s="38" t="s">
        <v>11115</v>
      </c>
      <c r="AL2586" s="301">
        <v>43628</v>
      </c>
      <c r="AN2586" s="29" t="s">
        <v>72</v>
      </c>
      <c r="AO2586" s="29" t="s">
        <v>4442</v>
      </c>
      <c r="AR2586" s="29" t="str">
        <f t="shared" si="407"/>
        <v>0</v>
      </c>
      <c r="AS2586" s="29">
        <f t="shared" si="408"/>
        <v>0</v>
      </c>
      <c r="AT2586" s="29">
        <v>0</v>
      </c>
      <c r="AW2586" s="29" t="str">
        <f t="shared" si="410"/>
        <v/>
      </c>
      <c r="AX2586" s="29" t="str">
        <f t="shared" si="402"/>
        <v/>
      </c>
      <c r="AY2586" s="29" t="str">
        <f t="shared" si="409"/>
        <v>https://media.mediathek-tanz-theater.de/iiif/2/nvt_img-419-010.JP2</v>
      </c>
      <c r="AZ2586" s="29" t="str">
        <f t="shared" si="403"/>
        <v>image/jp2</v>
      </c>
      <c r="BA2586" s="29" t="str">
        <f t="shared" si="404"/>
        <v>presentation/iiif</v>
      </c>
      <c r="BB2586" s="29" t="str">
        <f t="shared" si="405"/>
        <v>https://media.mediathek-tanz-theater.de/iiif/2/nvt_img-419-010.JP2/full/100,/0/default.jpg</v>
      </c>
      <c r="BC2586" s="29" t="str">
        <f t="shared" si="401"/>
        <v>image/jpeg</v>
      </c>
      <c r="BD2586" s="29" t="str">
        <f t="shared" si="406"/>
        <v>presentation/thumbnail</v>
      </c>
    </row>
    <row r="2587" spans="1:56" ht="12.75" customHeight="1">
      <c r="A2587" s="29">
        <v>0</v>
      </c>
      <c r="B2587" s="29">
        <v>0</v>
      </c>
      <c r="C2587" t="s">
        <v>11116</v>
      </c>
      <c r="D2587"/>
      <c r="E2587" s="29"/>
      <c r="F2587" s="29" t="s">
        <v>9630</v>
      </c>
      <c r="G2587" s="29" t="s">
        <v>11117</v>
      </c>
      <c r="H2587" s="29"/>
      <c r="I2587" s="402" t="s">
        <v>4431</v>
      </c>
      <c r="J2587" s="406"/>
      <c r="K2587" s="29"/>
      <c r="L2587" s="29"/>
      <c r="M2587" s="311"/>
      <c r="N2587" s="29"/>
      <c r="O2587" s="29"/>
      <c r="P2587" s="25"/>
      <c r="Q2587" s="25"/>
      <c r="R2587" s="29"/>
      <c r="S2587" s="29"/>
      <c r="T2587" s="29"/>
      <c r="U2587"/>
      <c r="V2587"/>
      <c r="W2587" s="29"/>
      <c r="Y2587" s="29"/>
      <c r="Z2587" s="29" t="s">
        <v>1218</v>
      </c>
      <c r="AA2587" s="29" t="s">
        <v>1170</v>
      </c>
      <c r="AB2587" s="25" t="s">
        <v>11118</v>
      </c>
      <c r="AC2587" s="29" t="s">
        <v>4788</v>
      </c>
      <c r="AD2587" s="29"/>
      <c r="AE2587" s="29" t="s">
        <v>2950</v>
      </c>
      <c r="AF2587"/>
      <c r="AG2587" s="38">
        <v>1</v>
      </c>
      <c r="AJ2587" s="38" t="s">
        <v>5115</v>
      </c>
      <c r="AK2587"/>
      <c r="AM2587"/>
      <c r="AN2587"/>
      <c r="AR2587" s="29" t="str">
        <f t="shared" si="407"/>
        <v>1</v>
      </c>
      <c r="AS2587" s="29">
        <f t="shared" si="408"/>
        <v>0</v>
      </c>
      <c r="AT2587" s="29">
        <v>0</v>
      </c>
      <c r="AW2587" s="29" t="str">
        <f t="shared" si="410"/>
        <v/>
      </c>
      <c r="AX2587" s="29" t="str">
        <f t="shared" si="402"/>
        <v/>
      </c>
      <c r="AY2587" s="29" t="str">
        <f t="shared" si="409"/>
        <v>https://media.mediathek-tanz-theater.de/iiif/2/nvt_img-420.JP2</v>
      </c>
      <c r="AZ2587" s="29" t="str">
        <f t="shared" si="403"/>
        <v>image/jp2</v>
      </c>
      <c r="BA2587" s="29" t="str">
        <f t="shared" si="404"/>
        <v>presentation/iiif</v>
      </c>
      <c r="BB2587" s="29" t="str">
        <f t="shared" si="405"/>
        <v>https://media.mediathek-tanz-theater.de/iiif/2/nvt_img-420.JP2/full/100,/0/default.jpg</v>
      </c>
      <c r="BC2587" s="29" t="str">
        <f t="shared" si="401"/>
        <v>image/jpeg</v>
      </c>
      <c r="BD2587" s="29" t="str">
        <f t="shared" si="406"/>
        <v>presentation/thumbnail</v>
      </c>
    </row>
    <row r="2588" spans="1:56" ht="12.75" customHeight="1">
      <c r="A2588" s="29">
        <v>1</v>
      </c>
      <c r="B2588" s="29">
        <v>0</v>
      </c>
      <c r="C2588" t="s">
        <v>11119</v>
      </c>
      <c r="D2588" s="29" t="s">
        <v>11120</v>
      </c>
      <c r="E2588" s="29"/>
      <c r="F2588" s="29" t="s">
        <v>9630</v>
      </c>
      <c r="G2588" s="29"/>
      <c r="H2588" s="29"/>
      <c r="I2588" s="402" t="s">
        <v>4438</v>
      </c>
      <c r="J2588" s="406" t="s">
        <v>11116</v>
      </c>
      <c r="K2588" s="29"/>
      <c r="L2588" s="29"/>
      <c r="M2588" s="311"/>
      <c r="N2588" s="29" t="s">
        <v>1494</v>
      </c>
      <c r="O2588" s="29"/>
      <c r="P2588" s="25" t="s">
        <v>2243</v>
      </c>
      <c r="Q2588" s="25"/>
      <c r="R2588" s="29" t="s">
        <v>11121</v>
      </c>
      <c r="S2588" s="29"/>
      <c r="T2588" s="29"/>
      <c r="U2588"/>
      <c r="V2588" t="s">
        <v>3705</v>
      </c>
      <c r="W2588" s="29"/>
      <c r="X2588" s="349">
        <v>32228</v>
      </c>
      <c r="Y2588" s="29" t="s">
        <v>11076</v>
      </c>
      <c r="Z2588" s="29" t="s">
        <v>1218</v>
      </c>
      <c r="AA2588" s="29" t="s">
        <v>1170</v>
      </c>
      <c r="AB2588" s="29"/>
      <c r="AC2588" s="29"/>
      <c r="AD2588" s="29"/>
      <c r="AE2588" s="29" t="s">
        <v>2950</v>
      </c>
      <c r="AG2588" s="38">
        <v>1</v>
      </c>
      <c r="AH2588" s="38" t="s">
        <v>4439</v>
      </c>
      <c r="AI2588" s="38" t="s">
        <v>4440</v>
      </c>
      <c r="AJ2588" s="38" t="s">
        <v>9751</v>
      </c>
      <c r="AL2588" s="301">
        <v>43630</v>
      </c>
      <c r="AO2588" s="29" t="s">
        <v>4442</v>
      </c>
      <c r="AR2588" s="29" t="str">
        <f t="shared" si="407"/>
        <v>1</v>
      </c>
      <c r="AS2588" s="29">
        <f t="shared" si="408"/>
        <v>1</v>
      </c>
      <c r="AT2588" s="29">
        <v>1</v>
      </c>
      <c r="AV2588" s="29" t="s">
        <v>11122</v>
      </c>
      <c r="AW2588" s="29" t="str">
        <f t="shared" si="410"/>
        <v>image/tiff</v>
      </c>
      <c r="AX2588" s="29" t="str">
        <f t="shared" si="402"/>
        <v>archival/master</v>
      </c>
      <c r="AY2588" s="29" t="str">
        <f t="shared" si="409"/>
        <v>https://media.mediathek-tanz-theater.de/iiif/2/nvt_img-420-001.JP2</v>
      </c>
      <c r="AZ2588" s="29" t="str">
        <f t="shared" si="403"/>
        <v>image/jp2</v>
      </c>
      <c r="BA2588" s="29" t="str">
        <f t="shared" si="404"/>
        <v>presentation/iiif</v>
      </c>
      <c r="BB2588" s="29" t="str">
        <f t="shared" si="405"/>
        <v>https://media.mediathek-tanz-theater.de/iiif/2/nvt_img-420-001.JP2/full/100,/0/default.jpg</v>
      </c>
      <c r="BC2588" s="29" t="str">
        <f t="shared" si="401"/>
        <v>image/jpeg</v>
      </c>
      <c r="BD2588" s="29" t="str">
        <f t="shared" si="406"/>
        <v>presentation/thumbnail</v>
      </c>
    </row>
    <row r="2589" spans="1:56" ht="12.75" customHeight="1">
      <c r="A2589" s="29">
        <v>1</v>
      </c>
      <c r="B2589" s="29">
        <v>0</v>
      </c>
      <c r="C2589" t="s">
        <v>11123</v>
      </c>
      <c r="D2589" s="29" t="s">
        <v>11124</v>
      </c>
      <c r="E2589" s="29"/>
      <c r="F2589" s="29" t="s">
        <v>9630</v>
      </c>
      <c r="G2589" s="29"/>
      <c r="H2589" s="29"/>
      <c r="I2589" s="402" t="s">
        <v>4446</v>
      </c>
      <c r="J2589" s="406" t="s">
        <v>11119</v>
      </c>
      <c r="K2589" s="29"/>
      <c r="L2589" s="29"/>
      <c r="M2589" s="311"/>
      <c r="N2589" s="29" t="s">
        <v>1494</v>
      </c>
      <c r="O2589" s="29"/>
      <c r="P2589" s="25" t="s">
        <v>2243</v>
      </c>
      <c r="Q2589" s="25"/>
      <c r="R2589" s="29" t="s">
        <v>11121</v>
      </c>
      <c r="S2589" s="29"/>
      <c r="T2589" s="29"/>
      <c r="U2589"/>
      <c r="V2589" t="s">
        <v>3705</v>
      </c>
      <c r="W2589" s="29"/>
      <c r="X2589" s="358">
        <v>32228</v>
      </c>
      <c r="Y2589" s="29" t="s">
        <v>11076</v>
      </c>
      <c r="Z2589" s="29" t="s">
        <v>1218</v>
      </c>
      <c r="AA2589" s="29" t="s">
        <v>1170</v>
      </c>
      <c r="AB2589" s="29"/>
      <c r="AC2589" s="29"/>
      <c r="AD2589" s="29"/>
      <c r="AE2589" s="29" t="s">
        <v>2950</v>
      </c>
      <c r="AG2589" s="38">
        <v>1</v>
      </c>
      <c r="AH2589" s="38" t="s">
        <v>4439</v>
      </c>
      <c r="AI2589" s="38" t="s">
        <v>4440</v>
      </c>
      <c r="AJ2589" s="38" t="s">
        <v>4799</v>
      </c>
      <c r="AK2589" s="38" t="s">
        <v>11125</v>
      </c>
      <c r="AL2589" s="301">
        <v>43630</v>
      </c>
      <c r="AN2589" s="29" t="s">
        <v>72</v>
      </c>
      <c r="AO2589" s="29" t="s">
        <v>4442</v>
      </c>
      <c r="AR2589" s="29" t="str">
        <f t="shared" si="407"/>
        <v>0</v>
      </c>
      <c r="AS2589" s="29">
        <f t="shared" si="408"/>
        <v>0</v>
      </c>
      <c r="AT2589" s="29">
        <v>0</v>
      </c>
      <c r="AW2589" s="29" t="str">
        <f t="shared" si="410"/>
        <v/>
      </c>
      <c r="AX2589" s="29" t="str">
        <f t="shared" si="402"/>
        <v/>
      </c>
      <c r="AY2589" s="29" t="str">
        <f t="shared" si="409"/>
        <v>https://media.mediathek-tanz-theater.de/iiif/2/nvt_img-420-001-001.JP2</v>
      </c>
      <c r="AZ2589" s="29" t="str">
        <f t="shared" si="403"/>
        <v>image/jp2</v>
      </c>
      <c r="BA2589" s="29" t="str">
        <f t="shared" si="404"/>
        <v>presentation/iiif</v>
      </c>
      <c r="BB2589" s="29" t="str">
        <f t="shared" si="405"/>
        <v>https://media.mediathek-tanz-theater.de/iiif/2/nvt_img-420-001-001.JP2/full/100,/0/default.jpg</v>
      </c>
      <c r="BC2589" s="29" t="str">
        <f t="shared" si="401"/>
        <v>image/jpeg</v>
      </c>
      <c r="BD2589" s="29" t="str">
        <f t="shared" si="406"/>
        <v>presentation/thumbnail</v>
      </c>
    </row>
    <row r="2590" spans="1:56" ht="12.75" customHeight="1">
      <c r="A2590" s="29">
        <v>1</v>
      </c>
      <c r="B2590" s="29">
        <v>0</v>
      </c>
      <c r="C2590" t="s">
        <v>11126</v>
      </c>
      <c r="D2590" s="29" t="s">
        <v>11127</v>
      </c>
      <c r="E2590" s="29"/>
      <c r="F2590" s="29" t="s">
        <v>9630</v>
      </c>
      <c r="G2590" s="29"/>
      <c r="H2590" s="29"/>
      <c r="I2590" s="402" t="s">
        <v>4446</v>
      </c>
      <c r="J2590" s="406" t="s">
        <v>11119</v>
      </c>
      <c r="K2590" s="29"/>
      <c r="L2590" s="29"/>
      <c r="M2590" s="311"/>
      <c r="N2590" s="29" t="s">
        <v>1494</v>
      </c>
      <c r="O2590" s="29"/>
      <c r="P2590" s="25" t="s">
        <v>2243</v>
      </c>
      <c r="Q2590" s="25"/>
      <c r="R2590" s="29" t="s">
        <v>11121</v>
      </c>
      <c r="S2590" s="29"/>
      <c r="T2590" s="29"/>
      <c r="U2590"/>
      <c r="V2590" t="s">
        <v>3705</v>
      </c>
      <c r="W2590" s="29"/>
      <c r="X2590" s="358">
        <v>32228</v>
      </c>
      <c r="Y2590" s="29" t="s">
        <v>11076</v>
      </c>
      <c r="Z2590" s="29" t="s">
        <v>1218</v>
      </c>
      <c r="AA2590" s="29" t="s">
        <v>1170</v>
      </c>
      <c r="AB2590" s="29"/>
      <c r="AC2590" s="29"/>
      <c r="AD2590" s="29"/>
      <c r="AE2590" s="29" t="s">
        <v>2950</v>
      </c>
      <c r="AG2590" s="38">
        <v>1</v>
      </c>
      <c r="AH2590" s="38" t="s">
        <v>4439</v>
      </c>
      <c r="AI2590" s="38" t="s">
        <v>4440</v>
      </c>
      <c r="AJ2590" s="38" t="s">
        <v>4799</v>
      </c>
      <c r="AK2590" s="38" t="s">
        <v>72</v>
      </c>
      <c r="AL2590" s="301">
        <v>43630</v>
      </c>
      <c r="AN2590" s="29" t="s">
        <v>72</v>
      </c>
      <c r="AO2590" s="29" t="s">
        <v>4442</v>
      </c>
      <c r="AR2590" s="29" t="str">
        <f t="shared" si="407"/>
        <v>0</v>
      </c>
      <c r="AS2590" s="29">
        <f t="shared" si="408"/>
        <v>0</v>
      </c>
      <c r="AT2590" s="29">
        <v>0</v>
      </c>
      <c r="AW2590" s="29" t="str">
        <f t="shared" si="410"/>
        <v/>
      </c>
      <c r="AX2590" s="29" t="str">
        <f t="shared" si="402"/>
        <v/>
      </c>
      <c r="AY2590" s="29" t="str">
        <f t="shared" si="409"/>
        <v>https://media.mediathek-tanz-theater.de/iiif/2/nvt_img-420-001-002.JP2</v>
      </c>
      <c r="AZ2590" s="29" t="str">
        <f t="shared" si="403"/>
        <v>image/jp2</v>
      </c>
      <c r="BA2590" s="29" t="str">
        <f t="shared" si="404"/>
        <v>presentation/iiif</v>
      </c>
      <c r="BB2590" s="29" t="str">
        <f t="shared" si="405"/>
        <v>https://media.mediathek-tanz-theater.de/iiif/2/nvt_img-420-001-002.JP2/full/100,/0/default.jpg</v>
      </c>
      <c r="BC2590" s="29" t="str">
        <f t="shared" si="401"/>
        <v>image/jpeg</v>
      </c>
      <c r="BD2590" s="29" t="str">
        <f t="shared" si="406"/>
        <v>presentation/thumbnail</v>
      </c>
    </row>
    <row r="2591" spans="1:56" ht="12.75" customHeight="1">
      <c r="A2591" s="29">
        <v>1</v>
      </c>
      <c r="B2591" s="29">
        <v>0</v>
      </c>
      <c r="C2591" t="s">
        <v>11128</v>
      </c>
      <c r="D2591" s="29" t="s">
        <v>11129</v>
      </c>
      <c r="E2591" s="29"/>
      <c r="F2591" s="29" t="s">
        <v>9630</v>
      </c>
      <c r="G2591" s="29"/>
      <c r="H2591" s="29"/>
      <c r="I2591" s="402" t="s">
        <v>4446</v>
      </c>
      <c r="J2591" s="406" t="s">
        <v>11119</v>
      </c>
      <c r="K2591" s="29"/>
      <c r="L2591" s="29"/>
      <c r="M2591" s="311"/>
      <c r="N2591" s="29" t="s">
        <v>1494</v>
      </c>
      <c r="O2591" s="29"/>
      <c r="P2591" s="25" t="s">
        <v>2243</v>
      </c>
      <c r="Q2591" s="25"/>
      <c r="R2591" s="29" t="s">
        <v>11121</v>
      </c>
      <c r="S2591" s="29"/>
      <c r="T2591" s="29"/>
      <c r="U2591" t="s">
        <v>1333</v>
      </c>
      <c r="V2591" t="s">
        <v>3705</v>
      </c>
      <c r="W2591" s="29"/>
      <c r="X2591" s="358">
        <v>32228</v>
      </c>
      <c r="Y2591" s="29" t="s">
        <v>11076</v>
      </c>
      <c r="Z2591" s="29" t="s">
        <v>1218</v>
      </c>
      <c r="AA2591" s="29" t="s">
        <v>1170</v>
      </c>
      <c r="AB2591" s="29"/>
      <c r="AC2591" s="29"/>
      <c r="AD2591" s="29"/>
      <c r="AE2591" s="29" t="s">
        <v>2950</v>
      </c>
      <c r="AG2591" s="38">
        <v>1</v>
      </c>
      <c r="AH2591" s="38" t="s">
        <v>4439</v>
      </c>
      <c r="AI2591" s="38" t="s">
        <v>4440</v>
      </c>
      <c r="AJ2591" s="38" t="s">
        <v>4799</v>
      </c>
      <c r="AK2591" s="38" t="s">
        <v>72</v>
      </c>
      <c r="AL2591" s="301">
        <v>43630</v>
      </c>
      <c r="AN2591" s="29" t="s">
        <v>72</v>
      </c>
      <c r="AO2591" s="29" t="s">
        <v>4442</v>
      </c>
      <c r="AR2591" s="29" t="str">
        <f t="shared" si="407"/>
        <v>0</v>
      </c>
      <c r="AS2591" s="29">
        <f t="shared" si="408"/>
        <v>0</v>
      </c>
      <c r="AT2591" s="29">
        <v>0</v>
      </c>
      <c r="AW2591" s="29" t="str">
        <f t="shared" si="410"/>
        <v/>
      </c>
      <c r="AX2591" s="29" t="str">
        <f t="shared" si="402"/>
        <v/>
      </c>
      <c r="AY2591" s="29" t="str">
        <f t="shared" si="409"/>
        <v>https://media.mediathek-tanz-theater.de/iiif/2/nvt_img-420-001-003.JP2</v>
      </c>
      <c r="AZ2591" s="29" t="str">
        <f t="shared" si="403"/>
        <v>image/jp2</v>
      </c>
      <c r="BA2591" s="29" t="str">
        <f t="shared" si="404"/>
        <v>presentation/iiif</v>
      </c>
      <c r="BB2591" s="29" t="str">
        <f t="shared" si="405"/>
        <v>https://media.mediathek-tanz-theater.de/iiif/2/nvt_img-420-001-003.JP2/full/100,/0/default.jpg</v>
      </c>
      <c r="BC2591" s="29" t="str">
        <f t="shared" si="401"/>
        <v>image/jpeg</v>
      </c>
      <c r="BD2591" s="29" t="str">
        <f t="shared" si="406"/>
        <v>presentation/thumbnail</v>
      </c>
    </row>
    <row r="2592" spans="1:56" ht="12.75" customHeight="1">
      <c r="A2592" s="29">
        <v>1</v>
      </c>
      <c r="B2592" s="29">
        <v>0</v>
      </c>
      <c r="C2592" t="s">
        <v>11130</v>
      </c>
      <c r="D2592" s="29" t="s">
        <v>11131</v>
      </c>
      <c r="E2592" s="29"/>
      <c r="F2592" s="29" t="s">
        <v>9630</v>
      </c>
      <c r="G2592" s="29"/>
      <c r="H2592" s="29"/>
      <c r="I2592" s="402" t="s">
        <v>4446</v>
      </c>
      <c r="J2592" s="406" t="s">
        <v>11119</v>
      </c>
      <c r="K2592" s="29"/>
      <c r="L2592" s="29"/>
      <c r="M2592" s="311"/>
      <c r="N2592" s="29" t="s">
        <v>1494</v>
      </c>
      <c r="O2592" s="29"/>
      <c r="P2592" s="25" t="s">
        <v>2243</v>
      </c>
      <c r="Q2592" s="25"/>
      <c r="R2592" s="29" t="s">
        <v>11121</v>
      </c>
      <c r="S2592" s="29"/>
      <c r="T2592" s="29"/>
      <c r="U2592"/>
      <c r="V2592" t="s">
        <v>3705</v>
      </c>
      <c r="W2592" s="29"/>
      <c r="X2592" s="358">
        <v>32228</v>
      </c>
      <c r="Y2592" s="29" t="s">
        <v>11076</v>
      </c>
      <c r="Z2592" s="29" t="s">
        <v>1218</v>
      </c>
      <c r="AA2592" s="29" t="s">
        <v>1170</v>
      </c>
      <c r="AB2592" s="29"/>
      <c r="AC2592" s="29"/>
      <c r="AD2592" s="29"/>
      <c r="AE2592" s="29" t="s">
        <v>2950</v>
      </c>
      <c r="AG2592" s="38">
        <v>1</v>
      </c>
      <c r="AH2592" s="38" t="s">
        <v>4439</v>
      </c>
      <c r="AI2592" s="38" t="s">
        <v>4440</v>
      </c>
      <c r="AJ2592" s="38" t="s">
        <v>4799</v>
      </c>
      <c r="AK2592" s="38" t="s">
        <v>11132</v>
      </c>
      <c r="AL2592" s="301">
        <v>43630</v>
      </c>
      <c r="AN2592" s="29" t="s">
        <v>72</v>
      </c>
      <c r="AO2592" s="29" t="s">
        <v>4442</v>
      </c>
      <c r="AR2592" s="29" t="str">
        <f t="shared" si="407"/>
        <v>0</v>
      </c>
      <c r="AS2592" s="29">
        <f t="shared" si="408"/>
        <v>0</v>
      </c>
      <c r="AT2592" s="29">
        <v>0</v>
      </c>
      <c r="AW2592" s="29" t="str">
        <f t="shared" si="410"/>
        <v/>
      </c>
      <c r="AX2592" s="29" t="str">
        <f t="shared" si="402"/>
        <v/>
      </c>
      <c r="AY2592" s="29" t="str">
        <f t="shared" si="409"/>
        <v>https://media.mediathek-tanz-theater.de/iiif/2/nvt_img-420-001-004.JP2</v>
      </c>
      <c r="AZ2592" s="29" t="str">
        <f t="shared" si="403"/>
        <v>image/jp2</v>
      </c>
      <c r="BA2592" s="29" t="str">
        <f t="shared" si="404"/>
        <v>presentation/iiif</v>
      </c>
      <c r="BB2592" s="29" t="str">
        <f t="shared" si="405"/>
        <v>https://media.mediathek-tanz-theater.de/iiif/2/nvt_img-420-001-004.JP2/full/100,/0/default.jpg</v>
      </c>
      <c r="BC2592" s="29" t="str">
        <f t="shared" si="401"/>
        <v>image/jpeg</v>
      </c>
      <c r="BD2592" s="29" t="str">
        <f t="shared" si="406"/>
        <v>presentation/thumbnail</v>
      </c>
    </row>
    <row r="2593" spans="1:56" ht="12.75" customHeight="1">
      <c r="A2593" s="29">
        <v>1</v>
      </c>
      <c r="B2593" s="29">
        <v>0</v>
      </c>
      <c r="C2593" t="s">
        <v>11133</v>
      </c>
      <c r="D2593" s="29" t="s">
        <v>11134</v>
      </c>
      <c r="E2593" s="29"/>
      <c r="F2593" s="29" t="s">
        <v>9630</v>
      </c>
      <c r="G2593" s="29"/>
      <c r="H2593" s="29"/>
      <c r="I2593" s="402" t="s">
        <v>4446</v>
      </c>
      <c r="J2593" s="406" t="s">
        <v>11119</v>
      </c>
      <c r="K2593" s="29"/>
      <c r="L2593" s="29"/>
      <c r="M2593" s="311"/>
      <c r="N2593" s="29" t="s">
        <v>1494</v>
      </c>
      <c r="O2593" s="29"/>
      <c r="P2593" s="25" t="s">
        <v>2243</v>
      </c>
      <c r="Q2593" s="25"/>
      <c r="R2593" s="29" t="s">
        <v>11121</v>
      </c>
      <c r="S2593" s="29"/>
      <c r="T2593" s="29"/>
      <c r="U2593"/>
      <c r="V2593" t="s">
        <v>3705</v>
      </c>
      <c r="W2593" s="29"/>
      <c r="X2593" s="358">
        <v>32228</v>
      </c>
      <c r="Y2593" s="29" t="s">
        <v>11076</v>
      </c>
      <c r="Z2593" s="29" t="s">
        <v>1218</v>
      </c>
      <c r="AA2593" s="29" t="s">
        <v>1170</v>
      </c>
      <c r="AB2593" s="29"/>
      <c r="AC2593" s="29"/>
      <c r="AD2593" s="29"/>
      <c r="AE2593" s="29" t="s">
        <v>2950</v>
      </c>
      <c r="AG2593" s="38">
        <v>1</v>
      </c>
      <c r="AH2593" s="38" t="s">
        <v>4439</v>
      </c>
      <c r="AI2593" s="38" t="s">
        <v>4440</v>
      </c>
      <c r="AJ2593" s="38" t="s">
        <v>4799</v>
      </c>
      <c r="AK2593" s="38" t="s">
        <v>11135</v>
      </c>
      <c r="AL2593" s="301">
        <v>43630</v>
      </c>
      <c r="AN2593" s="29" t="s">
        <v>72</v>
      </c>
      <c r="AO2593" s="29" t="s">
        <v>4442</v>
      </c>
      <c r="AR2593" s="29" t="str">
        <f t="shared" si="407"/>
        <v>0</v>
      </c>
      <c r="AS2593" s="29">
        <f t="shared" si="408"/>
        <v>0</v>
      </c>
      <c r="AT2593" s="29">
        <v>0</v>
      </c>
      <c r="AW2593" s="29" t="str">
        <f t="shared" si="410"/>
        <v/>
      </c>
      <c r="AX2593" s="29" t="str">
        <f t="shared" si="402"/>
        <v/>
      </c>
      <c r="AY2593" s="29" t="str">
        <f t="shared" si="409"/>
        <v>https://media.mediathek-tanz-theater.de/iiif/2/nvt_img-420-001-005.JP2</v>
      </c>
      <c r="AZ2593" s="29" t="str">
        <f t="shared" si="403"/>
        <v>image/jp2</v>
      </c>
      <c r="BA2593" s="29" t="str">
        <f t="shared" si="404"/>
        <v>presentation/iiif</v>
      </c>
      <c r="BB2593" s="29" t="str">
        <f t="shared" si="405"/>
        <v>https://media.mediathek-tanz-theater.de/iiif/2/nvt_img-420-001-005.JP2/full/100,/0/default.jpg</v>
      </c>
      <c r="BC2593" s="29" t="str">
        <f t="shared" si="401"/>
        <v>image/jpeg</v>
      </c>
      <c r="BD2593" s="29" t="str">
        <f t="shared" si="406"/>
        <v>presentation/thumbnail</v>
      </c>
    </row>
    <row r="2594" spans="1:56" ht="12.75" customHeight="1">
      <c r="A2594" s="29">
        <v>1</v>
      </c>
      <c r="B2594" s="29">
        <v>0</v>
      </c>
      <c r="C2594" t="s">
        <v>11136</v>
      </c>
      <c r="D2594" s="29" t="s">
        <v>11137</v>
      </c>
      <c r="E2594" s="29"/>
      <c r="F2594" s="29" t="s">
        <v>9630</v>
      </c>
      <c r="G2594" s="29"/>
      <c r="H2594" s="29"/>
      <c r="I2594" s="402" t="s">
        <v>4446</v>
      </c>
      <c r="J2594" s="406" t="s">
        <v>11119</v>
      </c>
      <c r="K2594" s="29"/>
      <c r="L2594" s="29"/>
      <c r="M2594" s="311"/>
      <c r="N2594" s="29" t="s">
        <v>1494</v>
      </c>
      <c r="O2594" s="29"/>
      <c r="P2594" s="25" t="s">
        <v>2243</v>
      </c>
      <c r="Q2594" s="25"/>
      <c r="R2594" s="29" t="s">
        <v>11121</v>
      </c>
      <c r="S2594" s="29"/>
      <c r="T2594" s="29"/>
      <c r="U2594"/>
      <c r="V2594" t="s">
        <v>3705</v>
      </c>
      <c r="W2594" s="29"/>
      <c r="X2594" s="358">
        <v>32228</v>
      </c>
      <c r="Y2594" s="29" t="s">
        <v>11076</v>
      </c>
      <c r="Z2594" s="29" t="s">
        <v>1218</v>
      </c>
      <c r="AA2594" s="29" t="s">
        <v>1170</v>
      </c>
      <c r="AB2594" s="29"/>
      <c r="AC2594" s="29"/>
      <c r="AD2594" s="29"/>
      <c r="AE2594" s="29" t="s">
        <v>2950</v>
      </c>
      <c r="AG2594" s="38">
        <v>1</v>
      </c>
      <c r="AH2594" s="38" t="s">
        <v>4439</v>
      </c>
      <c r="AI2594" s="38" t="s">
        <v>4440</v>
      </c>
      <c r="AJ2594" s="38" t="s">
        <v>4799</v>
      </c>
      <c r="AK2594" s="38" t="s">
        <v>11138</v>
      </c>
      <c r="AL2594" s="301">
        <v>43630</v>
      </c>
      <c r="AN2594" s="29" t="s">
        <v>72</v>
      </c>
      <c r="AO2594" s="29" t="s">
        <v>4442</v>
      </c>
      <c r="AR2594" s="29" t="str">
        <f t="shared" si="407"/>
        <v>0</v>
      </c>
      <c r="AS2594" s="29">
        <f t="shared" si="408"/>
        <v>0</v>
      </c>
      <c r="AT2594" s="29">
        <v>0</v>
      </c>
      <c r="AW2594" s="29" t="str">
        <f t="shared" si="410"/>
        <v/>
      </c>
      <c r="AX2594" s="29" t="str">
        <f t="shared" si="402"/>
        <v/>
      </c>
      <c r="AY2594" s="29" t="str">
        <f t="shared" si="409"/>
        <v>https://media.mediathek-tanz-theater.de/iiif/2/nvt_img-420-001-006.JP2</v>
      </c>
      <c r="AZ2594" s="29" t="str">
        <f t="shared" si="403"/>
        <v>image/jp2</v>
      </c>
      <c r="BA2594" s="29" t="str">
        <f t="shared" si="404"/>
        <v>presentation/iiif</v>
      </c>
      <c r="BB2594" s="29" t="str">
        <f t="shared" si="405"/>
        <v>https://media.mediathek-tanz-theater.de/iiif/2/nvt_img-420-001-006.JP2/full/100,/0/default.jpg</v>
      </c>
      <c r="BC2594" s="29" t="str">
        <f t="shared" si="401"/>
        <v>image/jpeg</v>
      </c>
      <c r="BD2594" s="29" t="str">
        <f t="shared" si="406"/>
        <v>presentation/thumbnail</v>
      </c>
    </row>
    <row r="2595" spans="1:56" ht="12.75" customHeight="1">
      <c r="A2595" s="29">
        <v>1</v>
      </c>
      <c r="B2595" s="29">
        <v>0</v>
      </c>
      <c r="C2595" t="s">
        <v>11139</v>
      </c>
      <c r="D2595" s="29" t="s">
        <v>11140</v>
      </c>
      <c r="E2595" s="29"/>
      <c r="F2595" s="29" t="s">
        <v>9630</v>
      </c>
      <c r="G2595" s="29"/>
      <c r="H2595" s="29"/>
      <c r="I2595" s="402" t="s">
        <v>4438</v>
      </c>
      <c r="J2595" s="406" t="s">
        <v>11116</v>
      </c>
      <c r="K2595" s="29"/>
      <c r="L2595" s="29"/>
      <c r="M2595" s="311"/>
      <c r="N2595" s="29" t="s">
        <v>1494</v>
      </c>
      <c r="O2595" s="29"/>
      <c r="P2595" s="25" t="s">
        <v>2243</v>
      </c>
      <c r="Q2595" s="25"/>
      <c r="R2595" s="29"/>
      <c r="S2595" s="29"/>
      <c r="T2595" s="29"/>
      <c r="U2595"/>
      <c r="V2595" t="s">
        <v>3705</v>
      </c>
      <c r="W2595" s="29"/>
      <c r="X2595" s="358">
        <v>32228</v>
      </c>
      <c r="Y2595" s="29" t="s">
        <v>11076</v>
      </c>
      <c r="Z2595" s="29" t="s">
        <v>1218</v>
      </c>
      <c r="AA2595" s="29" t="s">
        <v>1170</v>
      </c>
      <c r="AB2595" s="29"/>
      <c r="AC2595" s="29"/>
      <c r="AD2595" s="29"/>
      <c r="AE2595" s="29" t="s">
        <v>2950</v>
      </c>
      <c r="AG2595" s="38">
        <v>1</v>
      </c>
      <c r="AH2595" s="38" t="s">
        <v>4439</v>
      </c>
      <c r="AI2595" s="38" t="s">
        <v>4440</v>
      </c>
      <c r="AJ2595" s="38" t="s">
        <v>9634</v>
      </c>
      <c r="AL2595" s="301">
        <v>43630</v>
      </c>
      <c r="AO2595" s="29" t="s">
        <v>4442</v>
      </c>
      <c r="AR2595" s="29" t="str">
        <f t="shared" si="407"/>
        <v>1</v>
      </c>
      <c r="AS2595" s="29">
        <f t="shared" si="408"/>
        <v>1</v>
      </c>
      <c r="AT2595" s="29">
        <v>1</v>
      </c>
      <c r="AV2595" s="29" t="s">
        <v>11141</v>
      </c>
      <c r="AW2595" s="29" t="str">
        <f t="shared" si="410"/>
        <v>image/tiff</v>
      </c>
      <c r="AX2595" s="29" t="str">
        <f t="shared" si="402"/>
        <v>archival/master</v>
      </c>
      <c r="AY2595" s="29" t="str">
        <f t="shared" si="409"/>
        <v>https://media.mediathek-tanz-theater.de/iiif/2/nvt_img-420-002.JP2</v>
      </c>
      <c r="AZ2595" s="29" t="str">
        <f t="shared" si="403"/>
        <v>image/jp2</v>
      </c>
      <c r="BA2595" s="29" t="str">
        <f t="shared" si="404"/>
        <v>presentation/iiif</v>
      </c>
      <c r="BB2595" s="29" t="str">
        <f t="shared" si="405"/>
        <v>https://media.mediathek-tanz-theater.de/iiif/2/nvt_img-420-002.JP2/full/100,/0/default.jpg</v>
      </c>
      <c r="BC2595" s="29" t="str">
        <f t="shared" si="401"/>
        <v>image/jpeg</v>
      </c>
      <c r="BD2595" s="29" t="str">
        <f t="shared" si="406"/>
        <v>presentation/thumbnail</v>
      </c>
    </row>
    <row r="2596" spans="1:56" ht="12.75" customHeight="1">
      <c r="A2596" s="29">
        <v>1</v>
      </c>
      <c r="B2596" s="29">
        <v>0</v>
      </c>
      <c r="C2596" t="s">
        <v>11142</v>
      </c>
      <c r="D2596" s="29" t="s">
        <v>11143</v>
      </c>
      <c r="E2596" s="29"/>
      <c r="F2596" s="29" t="s">
        <v>9630</v>
      </c>
      <c r="G2596" s="29"/>
      <c r="H2596" s="29"/>
      <c r="I2596" s="402" t="s">
        <v>4446</v>
      </c>
      <c r="J2596" s="406" t="s">
        <v>11139</v>
      </c>
      <c r="K2596" s="29"/>
      <c r="L2596" s="29"/>
      <c r="M2596" s="311"/>
      <c r="N2596" s="29" t="s">
        <v>1494</v>
      </c>
      <c r="O2596" s="29"/>
      <c r="P2596" s="25" t="s">
        <v>2243</v>
      </c>
      <c r="Q2596" s="25"/>
      <c r="R2596" s="29" t="s">
        <v>11121</v>
      </c>
      <c r="S2596" s="29"/>
      <c r="T2596" s="29"/>
      <c r="U2596"/>
      <c r="V2596" t="s">
        <v>3705</v>
      </c>
      <c r="W2596" s="29"/>
      <c r="X2596" s="358">
        <v>32228</v>
      </c>
      <c r="Y2596" s="29" t="s">
        <v>11076</v>
      </c>
      <c r="Z2596" s="29" t="s">
        <v>1218</v>
      </c>
      <c r="AA2596" s="29" t="s">
        <v>1170</v>
      </c>
      <c r="AB2596" s="29"/>
      <c r="AC2596" s="29"/>
      <c r="AD2596" s="29"/>
      <c r="AE2596" s="29" t="s">
        <v>2950</v>
      </c>
      <c r="AG2596" s="38">
        <v>1</v>
      </c>
      <c r="AH2596" s="38" t="s">
        <v>4439</v>
      </c>
      <c r="AI2596" s="38" t="s">
        <v>4440</v>
      </c>
      <c r="AJ2596" s="38" t="s">
        <v>4799</v>
      </c>
      <c r="AK2596" s="38" t="s">
        <v>11144</v>
      </c>
      <c r="AL2596" s="301">
        <v>43630</v>
      </c>
      <c r="AN2596" s="29" t="s">
        <v>5307</v>
      </c>
      <c r="AO2596" s="29" t="s">
        <v>4442</v>
      </c>
      <c r="AR2596" s="29" t="str">
        <f t="shared" si="407"/>
        <v>0</v>
      </c>
      <c r="AS2596" s="29">
        <f t="shared" si="408"/>
        <v>0</v>
      </c>
      <c r="AT2596" s="29">
        <v>0</v>
      </c>
      <c r="AW2596" s="29" t="str">
        <f t="shared" si="410"/>
        <v/>
      </c>
      <c r="AX2596" s="29" t="str">
        <f t="shared" si="402"/>
        <v/>
      </c>
      <c r="AY2596" s="29" t="str">
        <f t="shared" si="409"/>
        <v>https://media.mediathek-tanz-theater.de/iiif/2/nvt_img-420-002-001.JP2</v>
      </c>
      <c r="AZ2596" s="29" t="str">
        <f t="shared" si="403"/>
        <v>image/jp2</v>
      </c>
      <c r="BA2596" s="29" t="str">
        <f t="shared" si="404"/>
        <v>presentation/iiif</v>
      </c>
      <c r="BB2596" s="29" t="str">
        <f t="shared" si="405"/>
        <v>https://media.mediathek-tanz-theater.de/iiif/2/nvt_img-420-002-001.JP2/full/100,/0/default.jpg</v>
      </c>
      <c r="BC2596" s="29" t="str">
        <f t="shared" si="401"/>
        <v>image/jpeg</v>
      </c>
      <c r="BD2596" s="29" t="str">
        <f t="shared" si="406"/>
        <v>presentation/thumbnail</v>
      </c>
    </row>
    <row r="2597" spans="1:56" ht="12.75" customHeight="1">
      <c r="A2597" s="29">
        <v>1</v>
      </c>
      <c r="B2597" s="29">
        <v>0</v>
      </c>
      <c r="C2597" t="s">
        <v>11145</v>
      </c>
      <c r="D2597" s="29" t="s">
        <v>11146</v>
      </c>
      <c r="E2597" s="29"/>
      <c r="F2597" s="29" t="s">
        <v>9630</v>
      </c>
      <c r="G2597" s="29"/>
      <c r="H2597" s="29"/>
      <c r="I2597" s="402" t="s">
        <v>4446</v>
      </c>
      <c r="J2597" s="406" t="s">
        <v>11139</v>
      </c>
      <c r="K2597" s="29"/>
      <c r="L2597" s="29"/>
      <c r="M2597" s="311"/>
      <c r="N2597" s="29" t="s">
        <v>1494</v>
      </c>
      <c r="O2597" s="29"/>
      <c r="P2597" s="25" t="s">
        <v>2243</v>
      </c>
      <c r="Q2597" s="25"/>
      <c r="R2597" s="29" t="s">
        <v>11121</v>
      </c>
      <c r="S2597" s="29"/>
      <c r="T2597" s="29"/>
      <c r="U2597"/>
      <c r="V2597" t="s">
        <v>3705</v>
      </c>
      <c r="W2597" s="29"/>
      <c r="X2597" s="358">
        <v>32228</v>
      </c>
      <c r="Y2597" s="29" t="s">
        <v>11076</v>
      </c>
      <c r="Z2597" s="29" t="s">
        <v>1218</v>
      </c>
      <c r="AA2597" s="29" t="s">
        <v>1170</v>
      </c>
      <c r="AB2597" s="29"/>
      <c r="AC2597" s="29"/>
      <c r="AD2597" s="29"/>
      <c r="AE2597" s="29" t="s">
        <v>2950</v>
      </c>
      <c r="AG2597" s="38">
        <v>1</v>
      </c>
      <c r="AH2597" s="38" t="s">
        <v>4439</v>
      </c>
      <c r="AI2597" s="38" t="s">
        <v>4440</v>
      </c>
      <c r="AJ2597" s="38" t="s">
        <v>4799</v>
      </c>
      <c r="AK2597" s="38" t="s">
        <v>11147</v>
      </c>
      <c r="AL2597" s="301">
        <v>43630</v>
      </c>
      <c r="AN2597" s="29" t="s">
        <v>72</v>
      </c>
      <c r="AO2597" s="29" t="s">
        <v>4442</v>
      </c>
      <c r="AR2597" s="29" t="str">
        <f t="shared" si="407"/>
        <v>0</v>
      </c>
      <c r="AS2597" s="29">
        <f t="shared" si="408"/>
        <v>0</v>
      </c>
      <c r="AT2597" s="29">
        <v>0</v>
      </c>
      <c r="AW2597" s="29" t="str">
        <f t="shared" si="410"/>
        <v/>
      </c>
      <c r="AX2597" s="29" t="str">
        <f t="shared" si="402"/>
        <v/>
      </c>
      <c r="AY2597" s="29" t="str">
        <f t="shared" si="409"/>
        <v>https://media.mediathek-tanz-theater.de/iiif/2/nvt_img-420-002-002.JP2</v>
      </c>
      <c r="AZ2597" s="29" t="str">
        <f t="shared" si="403"/>
        <v>image/jp2</v>
      </c>
      <c r="BA2597" s="29" t="str">
        <f t="shared" si="404"/>
        <v>presentation/iiif</v>
      </c>
      <c r="BB2597" s="29" t="str">
        <f t="shared" si="405"/>
        <v>https://media.mediathek-tanz-theater.de/iiif/2/nvt_img-420-002-002.JP2/full/100,/0/default.jpg</v>
      </c>
      <c r="BC2597" s="29" t="str">
        <f t="shared" si="401"/>
        <v>image/jpeg</v>
      </c>
      <c r="BD2597" s="29" t="str">
        <f t="shared" si="406"/>
        <v>presentation/thumbnail</v>
      </c>
    </row>
    <row r="2598" spans="1:56" ht="12.75" customHeight="1">
      <c r="A2598" s="29">
        <v>1</v>
      </c>
      <c r="B2598" s="29">
        <v>0</v>
      </c>
      <c r="C2598" t="s">
        <v>11148</v>
      </c>
      <c r="D2598" s="29" t="s">
        <v>11149</v>
      </c>
      <c r="E2598" s="29"/>
      <c r="F2598" s="29" t="s">
        <v>9630</v>
      </c>
      <c r="G2598" s="29"/>
      <c r="H2598" s="29"/>
      <c r="I2598" s="402" t="s">
        <v>4446</v>
      </c>
      <c r="J2598" s="406" t="s">
        <v>11139</v>
      </c>
      <c r="K2598" s="29"/>
      <c r="L2598" s="29"/>
      <c r="M2598" s="311"/>
      <c r="N2598" s="29" t="s">
        <v>1494</v>
      </c>
      <c r="O2598" s="29"/>
      <c r="P2598" s="25" t="s">
        <v>2243</v>
      </c>
      <c r="Q2598" s="25"/>
      <c r="R2598" s="29" t="s">
        <v>11121</v>
      </c>
      <c r="S2598" s="29"/>
      <c r="T2598" s="29"/>
      <c r="U2598"/>
      <c r="V2598" t="s">
        <v>3705</v>
      </c>
      <c r="W2598" s="29"/>
      <c r="X2598" s="358">
        <v>32228</v>
      </c>
      <c r="Y2598" s="29" t="s">
        <v>11076</v>
      </c>
      <c r="Z2598" s="29" t="s">
        <v>1218</v>
      </c>
      <c r="AA2598" s="29" t="s">
        <v>1170</v>
      </c>
      <c r="AB2598" s="29"/>
      <c r="AC2598" s="29"/>
      <c r="AD2598" s="29"/>
      <c r="AE2598" s="29" t="s">
        <v>2950</v>
      </c>
      <c r="AG2598" s="38">
        <v>1</v>
      </c>
      <c r="AH2598" s="38" t="s">
        <v>4439</v>
      </c>
      <c r="AI2598" s="38" t="s">
        <v>4440</v>
      </c>
      <c r="AJ2598" s="38" t="s">
        <v>4799</v>
      </c>
      <c r="AK2598" s="38" t="s">
        <v>11150</v>
      </c>
      <c r="AL2598" s="301">
        <v>43630</v>
      </c>
      <c r="AN2598" s="29" t="s">
        <v>4635</v>
      </c>
      <c r="AO2598" s="29" t="s">
        <v>4442</v>
      </c>
      <c r="AR2598" s="29" t="str">
        <f t="shared" si="407"/>
        <v>0</v>
      </c>
      <c r="AS2598" s="29">
        <f t="shared" si="408"/>
        <v>0</v>
      </c>
      <c r="AT2598" s="29">
        <v>0</v>
      </c>
      <c r="AW2598" s="29" t="str">
        <f t="shared" si="410"/>
        <v/>
      </c>
      <c r="AX2598" s="29" t="str">
        <f t="shared" si="402"/>
        <v/>
      </c>
      <c r="AY2598" s="29" t="str">
        <f t="shared" si="409"/>
        <v>https://media.mediathek-tanz-theater.de/iiif/2/nvt_img-420-002-003.JP2</v>
      </c>
      <c r="AZ2598" s="29" t="str">
        <f t="shared" si="403"/>
        <v>image/jp2</v>
      </c>
      <c r="BA2598" s="29" t="str">
        <f t="shared" si="404"/>
        <v>presentation/iiif</v>
      </c>
      <c r="BB2598" s="29" t="str">
        <f t="shared" si="405"/>
        <v>https://media.mediathek-tanz-theater.de/iiif/2/nvt_img-420-002-003.JP2/full/100,/0/default.jpg</v>
      </c>
      <c r="BC2598" s="29" t="str">
        <f t="shared" si="401"/>
        <v>image/jpeg</v>
      </c>
      <c r="BD2598" s="29" t="str">
        <f t="shared" si="406"/>
        <v>presentation/thumbnail</v>
      </c>
    </row>
    <row r="2599" spans="1:56" ht="12.75" customHeight="1">
      <c r="A2599" s="29">
        <v>1</v>
      </c>
      <c r="B2599" s="29">
        <v>0</v>
      </c>
      <c r="C2599" t="s">
        <v>11151</v>
      </c>
      <c r="D2599" s="29" t="s">
        <v>11152</v>
      </c>
      <c r="E2599" s="29"/>
      <c r="F2599" s="29" t="s">
        <v>9630</v>
      </c>
      <c r="G2599" s="29"/>
      <c r="H2599" s="29"/>
      <c r="I2599" s="402" t="s">
        <v>4446</v>
      </c>
      <c r="J2599" s="406" t="s">
        <v>11139</v>
      </c>
      <c r="K2599" s="29"/>
      <c r="L2599" s="29"/>
      <c r="M2599" s="311"/>
      <c r="N2599" s="29" t="s">
        <v>1494</v>
      </c>
      <c r="O2599" s="29"/>
      <c r="P2599" s="25" t="s">
        <v>2243</v>
      </c>
      <c r="Q2599" s="25"/>
      <c r="R2599" s="29" t="s">
        <v>11121</v>
      </c>
      <c r="S2599" s="29"/>
      <c r="T2599" s="29"/>
      <c r="U2599"/>
      <c r="V2599" t="s">
        <v>3705</v>
      </c>
      <c r="W2599" s="29"/>
      <c r="X2599" s="358">
        <v>32228</v>
      </c>
      <c r="Y2599" s="29" t="s">
        <v>11076</v>
      </c>
      <c r="Z2599" s="29" t="s">
        <v>1218</v>
      </c>
      <c r="AA2599" s="29" t="s">
        <v>1170</v>
      </c>
      <c r="AB2599" s="29"/>
      <c r="AC2599" s="29"/>
      <c r="AD2599" s="29"/>
      <c r="AE2599" s="29" t="s">
        <v>2950</v>
      </c>
      <c r="AG2599" s="38">
        <v>1</v>
      </c>
      <c r="AH2599" s="38" t="s">
        <v>4439</v>
      </c>
      <c r="AI2599" s="38" t="s">
        <v>4440</v>
      </c>
      <c r="AJ2599" s="38" t="s">
        <v>4799</v>
      </c>
      <c r="AK2599" s="38" t="s">
        <v>11150</v>
      </c>
      <c r="AL2599" s="301">
        <v>43630</v>
      </c>
      <c r="AN2599" s="29" t="s">
        <v>72</v>
      </c>
      <c r="AO2599" s="29" t="s">
        <v>4442</v>
      </c>
      <c r="AR2599" s="29" t="str">
        <f t="shared" si="407"/>
        <v>0</v>
      </c>
      <c r="AS2599" s="29">
        <f t="shared" si="408"/>
        <v>0</v>
      </c>
      <c r="AT2599" s="29">
        <v>0</v>
      </c>
      <c r="AW2599" s="29" t="str">
        <f t="shared" si="410"/>
        <v/>
      </c>
      <c r="AX2599" s="29" t="str">
        <f t="shared" si="402"/>
        <v/>
      </c>
      <c r="AY2599" s="29" t="str">
        <f t="shared" si="409"/>
        <v>https://media.mediathek-tanz-theater.de/iiif/2/nvt_img-420-002-004.JP2</v>
      </c>
      <c r="AZ2599" s="29" t="str">
        <f t="shared" si="403"/>
        <v>image/jp2</v>
      </c>
      <c r="BA2599" s="29" t="str">
        <f t="shared" si="404"/>
        <v>presentation/iiif</v>
      </c>
      <c r="BB2599" s="29" t="str">
        <f t="shared" si="405"/>
        <v>https://media.mediathek-tanz-theater.de/iiif/2/nvt_img-420-002-004.JP2/full/100,/0/default.jpg</v>
      </c>
      <c r="BC2599" s="29" t="str">
        <f t="shared" si="401"/>
        <v>image/jpeg</v>
      </c>
      <c r="BD2599" s="29" t="str">
        <f t="shared" si="406"/>
        <v>presentation/thumbnail</v>
      </c>
    </row>
    <row r="2600" spans="1:56" ht="12.75" customHeight="1">
      <c r="A2600" s="29">
        <v>1</v>
      </c>
      <c r="B2600" s="29">
        <v>0</v>
      </c>
      <c r="C2600" t="s">
        <v>11153</v>
      </c>
      <c r="D2600" s="29" t="s">
        <v>11154</v>
      </c>
      <c r="E2600" s="29"/>
      <c r="F2600" s="29" t="s">
        <v>9630</v>
      </c>
      <c r="G2600" s="29"/>
      <c r="H2600" s="29"/>
      <c r="I2600" s="402" t="s">
        <v>4446</v>
      </c>
      <c r="J2600" s="406" t="s">
        <v>11139</v>
      </c>
      <c r="K2600" s="29"/>
      <c r="L2600" s="29"/>
      <c r="M2600" s="311"/>
      <c r="N2600" s="29" t="s">
        <v>1494</v>
      </c>
      <c r="O2600" s="29"/>
      <c r="P2600" s="25" t="s">
        <v>2243</v>
      </c>
      <c r="Q2600" s="25"/>
      <c r="R2600" s="29" t="s">
        <v>11121</v>
      </c>
      <c r="S2600" s="29"/>
      <c r="T2600" s="29"/>
      <c r="U2600"/>
      <c r="V2600" t="s">
        <v>3705</v>
      </c>
      <c r="W2600" s="29"/>
      <c r="X2600" s="358">
        <v>32228</v>
      </c>
      <c r="Y2600" s="29" t="s">
        <v>11076</v>
      </c>
      <c r="Z2600" s="29" t="s">
        <v>1218</v>
      </c>
      <c r="AA2600" s="29" t="s">
        <v>1170</v>
      </c>
      <c r="AB2600" s="29"/>
      <c r="AC2600" s="29"/>
      <c r="AD2600" s="29"/>
      <c r="AE2600" s="29" t="s">
        <v>2950</v>
      </c>
      <c r="AG2600" s="38">
        <v>1</v>
      </c>
      <c r="AH2600" s="38" t="s">
        <v>4439</v>
      </c>
      <c r="AI2600" s="38" t="s">
        <v>4440</v>
      </c>
      <c r="AJ2600" s="38" t="s">
        <v>4799</v>
      </c>
      <c r="AK2600" s="38" t="s">
        <v>11155</v>
      </c>
      <c r="AL2600" s="301">
        <v>43630</v>
      </c>
      <c r="AN2600" s="29" t="s">
        <v>72</v>
      </c>
      <c r="AO2600" s="29" t="s">
        <v>4442</v>
      </c>
      <c r="AR2600" s="29" t="str">
        <f t="shared" si="407"/>
        <v>0</v>
      </c>
      <c r="AS2600" s="29">
        <f t="shared" si="408"/>
        <v>0</v>
      </c>
      <c r="AT2600" s="29">
        <v>0</v>
      </c>
      <c r="AW2600" s="29" t="str">
        <f t="shared" si="410"/>
        <v/>
      </c>
      <c r="AX2600" s="29" t="str">
        <f t="shared" si="402"/>
        <v/>
      </c>
      <c r="AY2600" s="29" t="str">
        <f t="shared" si="409"/>
        <v>https://media.mediathek-tanz-theater.de/iiif/2/nvt_img-420-002-005.JP2</v>
      </c>
      <c r="AZ2600" s="29" t="str">
        <f t="shared" si="403"/>
        <v>image/jp2</v>
      </c>
      <c r="BA2600" s="29" t="str">
        <f t="shared" si="404"/>
        <v>presentation/iiif</v>
      </c>
      <c r="BB2600" s="29" t="str">
        <f t="shared" si="405"/>
        <v>https://media.mediathek-tanz-theater.de/iiif/2/nvt_img-420-002-005.JP2/full/100,/0/default.jpg</v>
      </c>
      <c r="BC2600" s="29" t="str">
        <f t="shared" si="401"/>
        <v>image/jpeg</v>
      </c>
      <c r="BD2600" s="29" t="str">
        <f t="shared" si="406"/>
        <v>presentation/thumbnail</v>
      </c>
    </row>
    <row r="2601" spans="1:56" ht="12.75" customHeight="1">
      <c r="A2601" s="29">
        <v>1</v>
      </c>
      <c r="B2601" s="29">
        <v>0</v>
      </c>
      <c r="C2601" t="s">
        <v>11156</v>
      </c>
      <c r="D2601" s="29" t="s">
        <v>11157</v>
      </c>
      <c r="E2601" s="29"/>
      <c r="F2601" s="29" t="s">
        <v>9630</v>
      </c>
      <c r="G2601" s="29"/>
      <c r="H2601" s="29"/>
      <c r="I2601" s="402" t="s">
        <v>4446</v>
      </c>
      <c r="J2601" s="406" t="s">
        <v>11139</v>
      </c>
      <c r="K2601" s="29"/>
      <c r="L2601" s="29"/>
      <c r="M2601" s="311"/>
      <c r="N2601" s="29" t="s">
        <v>1494</v>
      </c>
      <c r="O2601" s="29"/>
      <c r="P2601" s="25" t="s">
        <v>2243</v>
      </c>
      <c r="Q2601" s="25"/>
      <c r="R2601" s="29" t="s">
        <v>11121</v>
      </c>
      <c r="S2601" s="29"/>
      <c r="T2601" s="29"/>
      <c r="U2601"/>
      <c r="V2601" t="s">
        <v>3705</v>
      </c>
      <c r="W2601" s="29"/>
      <c r="X2601" s="358">
        <v>32228</v>
      </c>
      <c r="Y2601" s="29" t="s">
        <v>11076</v>
      </c>
      <c r="Z2601" s="29" t="s">
        <v>1218</v>
      </c>
      <c r="AA2601" s="29" t="s">
        <v>1170</v>
      </c>
      <c r="AB2601" s="29"/>
      <c r="AC2601" s="29"/>
      <c r="AD2601" s="29"/>
      <c r="AE2601" s="29" t="s">
        <v>2950</v>
      </c>
      <c r="AG2601" s="38">
        <v>1</v>
      </c>
      <c r="AH2601" s="38" t="s">
        <v>4439</v>
      </c>
      <c r="AI2601" s="38" t="s">
        <v>4440</v>
      </c>
      <c r="AJ2601" s="38" t="s">
        <v>4799</v>
      </c>
      <c r="AK2601" s="38" t="s">
        <v>11155</v>
      </c>
      <c r="AL2601" s="301">
        <v>43630</v>
      </c>
      <c r="AN2601" s="29" t="s">
        <v>4635</v>
      </c>
      <c r="AO2601" s="29" t="s">
        <v>4442</v>
      </c>
      <c r="AR2601" s="29" t="str">
        <f t="shared" si="407"/>
        <v>0</v>
      </c>
      <c r="AS2601" s="29">
        <f t="shared" si="408"/>
        <v>0</v>
      </c>
      <c r="AT2601" s="29">
        <v>0</v>
      </c>
      <c r="AW2601" s="29" t="str">
        <f t="shared" si="410"/>
        <v/>
      </c>
      <c r="AX2601" s="29" t="str">
        <f t="shared" si="402"/>
        <v/>
      </c>
      <c r="AY2601" s="29" t="str">
        <f t="shared" si="409"/>
        <v>https://media.mediathek-tanz-theater.de/iiif/2/nvt_img-420-002-006.JP2</v>
      </c>
      <c r="AZ2601" s="29" t="str">
        <f t="shared" si="403"/>
        <v>image/jp2</v>
      </c>
      <c r="BA2601" s="29" t="str">
        <f t="shared" si="404"/>
        <v>presentation/iiif</v>
      </c>
      <c r="BB2601" s="29" t="str">
        <f t="shared" si="405"/>
        <v>https://media.mediathek-tanz-theater.de/iiif/2/nvt_img-420-002-006.JP2/full/100,/0/default.jpg</v>
      </c>
      <c r="BC2601" s="29" t="str">
        <f t="shared" si="401"/>
        <v>image/jpeg</v>
      </c>
      <c r="BD2601" s="29" t="str">
        <f t="shared" si="406"/>
        <v>presentation/thumbnail</v>
      </c>
    </row>
    <row r="2602" spans="1:56" ht="12.75" customHeight="1">
      <c r="A2602" s="29">
        <v>1</v>
      </c>
      <c r="B2602" s="29">
        <v>0</v>
      </c>
      <c r="C2602" t="s">
        <v>11158</v>
      </c>
      <c r="D2602" s="29" t="s">
        <v>11159</v>
      </c>
      <c r="E2602" s="29"/>
      <c r="F2602" s="29" t="s">
        <v>9630</v>
      </c>
      <c r="G2602" s="29"/>
      <c r="H2602" s="29"/>
      <c r="I2602" s="402" t="s">
        <v>4438</v>
      </c>
      <c r="J2602" s="406" t="s">
        <v>11116</v>
      </c>
      <c r="K2602" s="29"/>
      <c r="L2602" s="29"/>
      <c r="M2602" s="311"/>
      <c r="N2602" s="29" t="s">
        <v>1494</v>
      </c>
      <c r="O2602" s="29"/>
      <c r="P2602" s="25" t="s">
        <v>2243</v>
      </c>
      <c r="Q2602" s="25"/>
      <c r="R2602" s="29"/>
      <c r="S2602" s="29"/>
      <c r="T2602" s="29"/>
      <c r="U2602"/>
      <c r="V2602" t="s">
        <v>3705</v>
      </c>
      <c r="W2602" s="29"/>
      <c r="X2602" s="358">
        <v>32228</v>
      </c>
      <c r="Y2602" s="29" t="s">
        <v>11076</v>
      </c>
      <c r="Z2602" s="29" t="s">
        <v>1218</v>
      </c>
      <c r="AA2602" s="29" t="s">
        <v>1170</v>
      </c>
      <c r="AB2602" s="29"/>
      <c r="AC2602" s="29"/>
      <c r="AD2602" s="29"/>
      <c r="AE2602" s="29" t="s">
        <v>2950</v>
      </c>
      <c r="AG2602" s="38">
        <v>1</v>
      </c>
      <c r="AH2602" s="38" t="s">
        <v>4439</v>
      </c>
      <c r="AI2602" s="38" t="s">
        <v>4440</v>
      </c>
      <c r="AJ2602" s="38" t="s">
        <v>9751</v>
      </c>
      <c r="AL2602" s="301">
        <v>43630</v>
      </c>
      <c r="AO2602" s="29" t="s">
        <v>4442</v>
      </c>
      <c r="AR2602" s="29" t="str">
        <f t="shared" si="407"/>
        <v>1</v>
      </c>
      <c r="AS2602" s="29">
        <f t="shared" si="408"/>
        <v>1</v>
      </c>
      <c r="AT2602" s="29">
        <v>1</v>
      </c>
      <c r="AV2602" s="29" t="s">
        <v>11160</v>
      </c>
      <c r="AW2602" s="29" t="str">
        <f t="shared" si="410"/>
        <v>image/tiff</v>
      </c>
      <c r="AX2602" s="29" t="str">
        <f t="shared" si="402"/>
        <v>archival/master</v>
      </c>
      <c r="AY2602" s="29" t="str">
        <f t="shared" si="409"/>
        <v>https://media.mediathek-tanz-theater.de/iiif/2/nvt_img-420-003.JP2</v>
      </c>
      <c r="AZ2602" s="29" t="str">
        <f t="shared" si="403"/>
        <v>image/jp2</v>
      </c>
      <c r="BA2602" s="29" t="str">
        <f t="shared" si="404"/>
        <v>presentation/iiif</v>
      </c>
      <c r="BB2602" s="29" t="str">
        <f t="shared" si="405"/>
        <v>https://media.mediathek-tanz-theater.de/iiif/2/nvt_img-420-003.JP2/full/100,/0/default.jpg</v>
      </c>
      <c r="BC2602" s="29" t="str">
        <f t="shared" si="401"/>
        <v>image/jpeg</v>
      </c>
      <c r="BD2602" s="29" t="str">
        <f t="shared" si="406"/>
        <v>presentation/thumbnail</v>
      </c>
    </row>
    <row r="2603" spans="1:56" ht="12.75" customHeight="1">
      <c r="A2603" s="29">
        <v>1</v>
      </c>
      <c r="B2603" s="29">
        <v>0</v>
      </c>
      <c r="C2603" t="s">
        <v>11161</v>
      </c>
      <c r="D2603" s="29" t="s">
        <v>11162</v>
      </c>
      <c r="E2603" s="29"/>
      <c r="F2603" s="29" t="s">
        <v>9630</v>
      </c>
      <c r="G2603" s="29"/>
      <c r="H2603" s="29"/>
      <c r="I2603" s="402" t="s">
        <v>4446</v>
      </c>
      <c r="J2603" s="406" t="s">
        <v>11158</v>
      </c>
      <c r="K2603" s="29"/>
      <c r="L2603" s="29"/>
      <c r="M2603" s="311"/>
      <c r="N2603" s="29" t="s">
        <v>1494</v>
      </c>
      <c r="O2603" s="29"/>
      <c r="P2603" s="25" t="s">
        <v>2243</v>
      </c>
      <c r="Q2603" s="25"/>
      <c r="R2603" s="29" t="s">
        <v>11121</v>
      </c>
      <c r="S2603" s="29"/>
      <c r="T2603" s="29"/>
      <c r="U2603"/>
      <c r="V2603" t="s">
        <v>3705</v>
      </c>
      <c r="W2603" s="29"/>
      <c r="X2603" s="358">
        <v>32228</v>
      </c>
      <c r="Y2603" s="29" t="s">
        <v>11076</v>
      </c>
      <c r="Z2603" s="29" t="s">
        <v>1218</v>
      </c>
      <c r="AA2603" s="29" t="s">
        <v>1170</v>
      </c>
      <c r="AB2603" s="29"/>
      <c r="AC2603" s="29"/>
      <c r="AD2603" s="29"/>
      <c r="AE2603" s="29" t="s">
        <v>2950</v>
      </c>
      <c r="AG2603" s="38">
        <v>1</v>
      </c>
      <c r="AH2603" s="38" t="s">
        <v>4439</v>
      </c>
      <c r="AI2603" s="38" t="s">
        <v>4440</v>
      </c>
      <c r="AJ2603" s="38" t="s">
        <v>4799</v>
      </c>
      <c r="AK2603" s="38" t="s">
        <v>11163</v>
      </c>
      <c r="AL2603" s="301">
        <v>43630</v>
      </c>
      <c r="AN2603" s="29" t="s">
        <v>4635</v>
      </c>
      <c r="AO2603" s="29" t="s">
        <v>4442</v>
      </c>
      <c r="AR2603" s="29" t="str">
        <f t="shared" si="407"/>
        <v>0</v>
      </c>
      <c r="AS2603" s="29">
        <f t="shared" si="408"/>
        <v>0</v>
      </c>
      <c r="AT2603" s="29">
        <v>0</v>
      </c>
      <c r="AW2603" s="29" t="str">
        <f t="shared" si="410"/>
        <v/>
      </c>
      <c r="AX2603" s="29" t="str">
        <f t="shared" si="402"/>
        <v/>
      </c>
      <c r="AY2603" s="29" t="str">
        <f t="shared" si="409"/>
        <v>https://media.mediathek-tanz-theater.de/iiif/2/nvt_img-420-003-001.JP2</v>
      </c>
      <c r="AZ2603" s="29" t="str">
        <f t="shared" si="403"/>
        <v>image/jp2</v>
      </c>
      <c r="BA2603" s="29" t="str">
        <f t="shared" si="404"/>
        <v>presentation/iiif</v>
      </c>
      <c r="BB2603" s="29" t="str">
        <f t="shared" si="405"/>
        <v>https://media.mediathek-tanz-theater.de/iiif/2/nvt_img-420-003-001.JP2/full/100,/0/default.jpg</v>
      </c>
      <c r="BC2603" s="29" t="str">
        <f t="shared" si="401"/>
        <v>image/jpeg</v>
      </c>
      <c r="BD2603" s="29" t="str">
        <f t="shared" si="406"/>
        <v>presentation/thumbnail</v>
      </c>
    </row>
    <row r="2604" spans="1:56" ht="12.75" customHeight="1">
      <c r="A2604" s="29">
        <v>1</v>
      </c>
      <c r="B2604" s="29">
        <v>0</v>
      </c>
      <c r="C2604" t="s">
        <v>11164</v>
      </c>
      <c r="D2604" s="29" t="s">
        <v>11165</v>
      </c>
      <c r="E2604" s="29"/>
      <c r="F2604" s="29" t="s">
        <v>9630</v>
      </c>
      <c r="G2604" s="29"/>
      <c r="H2604" s="29"/>
      <c r="I2604" s="402" t="s">
        <v>4446</v>
      </c>
      <c r="J2604" s="406" t="s">
        <v>11158</v>
      </c>
      <c r="K2604" s="29"/>
      <c r="L2604" s="29"/>
      <c r="M2604" s="311"/>
      <c r="N2604" s="29" t="s">
        <v>1494</v>
      </c>
      <c r="O2604" s="29"/>
      <c r="P2604" s="25" t="s">
        <v>2243</v>
      </c>
      <c r="Q2604" s="25"/>
      <c r="R2604" s="29" t="s">
        <v>11121</v>
      </c>
      <c r="S2604" s="29"/>
      <c r="T2604" s="29"/>
      <c r="U2604"/>
      <c r="V2604" t="s">
        <v>3705</v>
      </c>
      <c r="W2604" s="29"/>
      <c r="X2604" s="358">
        <v>32228</v>
      </c>
      <c r="Y2604" s="29" t="s">
        <v>11076</v>
      </c>
      <c r="Z2604" s="29" t="s">
        <v>1218</v>
      </c>
      <c r="AA2604" s="29" t="s">
        <v>1170</v>
      </c>
      <c r="AB2604" s="29"/>
      <c r="AC2604" s="29"/>
      <c r="AD2604" s="29"/>
      <c r="AE2604" s="29" t="s">
        <v>2950</v>
      </c>
      <c r="AG2604" s="38">
        <v>1</v>
      </c>
      <c r="AH2604" s="38" t="s">
        <v>4439</v>
      </c>
      <c r="AI2604" s="38" t="s">
        <v>4440</v>
      </c>
      <c r="AJ2604" s="38" t="s">
        <v>4799</v>
      </c>
      <c r="AK2604" s="38" t="s">
        <v>11163</v>
      </c>
      <c r="AL2604" s="301">
        <v>43630</v>
      </c>
      <c r="AN2604" s="29" t="s">
        <v>4635</v>
      </c>
      <c r="AO2604" s="29" t="s">
        <v>4442</v>
      </c>
      <c r="AR2604" s="29" t="str">
        <f t="shared" si="407"/>
        <v>0</v>
      </c>
      <c r="AS2604" s="29">
        <f t="shared" si="408"/>
        <v>0</v>
      </c>
      <c r="AT2604" s="29">
        <v>0</v>
      </c>
      <c r="AW2604" s="29" t="str">
        <f t="shared" si="410"/>
        <v/>
      </c>
      <c r="AX2604" s="29" t="str">
        <f t="shared" si="402"/>
        <v/>
      </c>
      <c r="AY2604" s="29" t="str">
        <f t="shared" si="409"/>
        <v>https://media.mediathek-tanz-theater.de/iiif/2/nvt_img-420-003-002.JP2</v>
      </c>
      <c r="AZ2604" s="29" t="str">
        <f t="shared" si="403"/>
        <v>image/jp2</v>
      </c>
      <c r="BA2604" s="29" t="str">
        <f t="shared" si="404"/>
        <v>presentation/iiif</v>
      </c>
      <c r="BB2604" s="29" t="str">
        <f t="shared" si="405"/>
        <v>https://media.mediathek-tanz-theater.de/iiif/2/nvt_img-420-003-002.JP2/full/100,/0/default.jpg</v>
      </c>
      <c r="BC2604" s="29" t="str">
        <f t="shared" si="401"/>
        <v>image/jpeg</v>
      </c>
      <c r="BD2604" s="29" t="str">
        <f t="shared" si="406"/>
        <v>presentation/thumbnail</v>
      </c>
    </row>
    <row r="2605" spans="1:56" ht="12.75" customHeight="1">
      <c r="A2605" s="29">
        <v>1</v>
      </c>
      <c r="B2605" s="29">
        <v>0</v>
      </c>
      <c r="C2605" t="s">
        <v>11166</v>
      </c>
      <c r="D2605" s="29" t="s">
        <v>11167</v>
      </c>
      <c r="E2605" s="29"/>
      <c r="F2605" s="29" t="s">
        <v>9630</v>
      </c>
      <c r="G2605" s="29"/>
      <c r="H2605" s="29"/>
      <c r="I2605" s="402" t="s">
        <v>4446</v>
      </c>
      <c r="J2605" s="406" t="s">
        <v>11158</v>
      </c>
      <c r="K2605" s="29"/>
      <c r="L2605" s="29"/>
      <c r="M2605" s="311"/>
      <c r="N2605" s="29" t="s">
        <v>1494</v>
      </c>
      <c r="O2605" s="29"/>
      <c r="P2605" s="25" t="s">
        <v>2243</v>
      </c>
      <c r="Q2605" s="25"/>
      <c r="R2605" s="29" t="s">
        <v>11121</v>
      </c>
      <c r="S2605" s="29"/>
      <c r="T2605" s="29"/>
      <c r="U2605"/>
      <c r="V2605" t="s">
        <v>3705</v>
      </c>
      <c r="W2605" s="29"/>
      <c r="X2605" s="358">
        <v>32228</v>
      </c>
      <c r="Y2605" s="29" t="s">
        <v>11076</v>
      </c>
      <c r="Z2605" s="29" t="s">
        <v>1218</v>
      </c>
      <c r="AA2605" s="29" t="s">
        <v>1170</v>
      </c>
      <c r="AB2605" s="29"/>
      <c r="AC2605" s="29"/>
      <c r="AD2605" s="29"/>
      <c r="AE2605" s="29" t="s">
        <v>2950</v>
      </c>
      <c r="AG2605" s="38">
        <v>1</v>
      </c>
      <c r="AH2605" s="38" t="s">
        <v>4439</v>
      </c>
      <c r="AI2605" s="38" t="s">
        <v>4440</v>
      </c>
      <c r="AJ2605" s="38" t="s">
        <v>4799</v>
      </c>
      <c r="AK2605" s="38" t="s">
        <v>11155</v>
      </c>
      <c r="AL2605" s="301">
        <v>43630</v>
      </c>
      <c r="AN2605" s="29" t="s">
        <v>4635</v>
      </c>
      <c r="AO2605" s="29" t="s">
        <v>4442</v>
      </c>
      <c r="AR2605" s="29" t="str">
        <f t="shared" si="407"/>
        <v>0</v>
      </c>
      <c r="AS2605" s="29">
        <f t="shared" si="408"/>
        <v>0</v>
      </c>
      <c r="AT2605" s="29">
        <v>0</v>
      </c>
      <c r="AW2605" s="29" t="str">
        <f t="shared" si="410"/>
        <v/>
      </c>
      <c r="AX2605" s="29" t="str">
        <f t="shared" si="402"/>
        <v/>
      </c>
      <c r="AY2605" s="29" t="str">
        <f t="shared" si="409"/>
        <v>https://media.mediathek-tanz-theater.de/iiif/2/nvt_img-420-003-003.JP2</v>
      </c>
      <c r="AZ2605" s="29" t="str">
        <f t="shared" si="403"/>
        <v>image/jp2</v>
      </c>
      <c r="BA2605" s="29" t="str">
        <f t="shared" si="404"/>
        <v>presentation/iiif</v>
      </c>
      <c r="BB2605" s="29" t="str">
        <f t="shared" si="405"/>
        <v>https://media.mediathek-tanz-theater.de/iiif/2/nvt_img-420-003-003.JP2/full/100,/0/default.jpg</v>
      </c>
      <c r="BC2605" s="29" t="str">
        <f t="shared" si="401"/>
        <v>image/jpeg</v>
      </c>
      <c r="BD2605" s="29" t="str">
        <f t="shared" si="406"/>
        <v>presentation/thumbnail</v>
      </c>
    </row>
    <row r="2606" spans="1:56" ht="12.75" customHeight="1">
      <c r="A2606" s="29">
        <v>1</v>
      </c>
      <c r="B2606" s="29">
        <v>0</v>
      </c>
      <c r="C2606" t="s">
        <v>11168</v>
      </c>
      <c r="D2606" s="29" t="s">
        <v>11169</v>
      </c>
      <c r="E2606" s="29"/>
      <c r="F2606" s="29" t="s">
        <v>9630</v>
      </c>
      <c r="G2606" s="29"/>
      <c r="H2606" s="29"/>
      <c r="I2606" s="402" t="s">
        <v>4446</v>
      </c>
      <c r="J2606" s="406" t="s">
        <v>11158</v>
      </c>
      <c r="K2606" s="29"/>
      <c r="L2606" s="29"/>
      <c r="M2606" s="311"/>
      <c r="N2606" s="29" t="s">
        <v>1494</v>
      </c>
      <c r="O2606" s="29"/>
      <c r="P2606" s="25" t="s">
        <v>2243</v>
      </c>
      <c r="Q2606" s="25"/>
      <c r="R2606" s="29" t="s">
        <v>11121</v>
      </c>
      <c r="S2606" s="29"/>
      <c r="T2606" s="29"/>
      <c r="U2606"/>
      <c r="V2606" t="s">
        <v>3705</v>
      </c>
      <c r="W2606" s="29"/>
      <c r="X2606" s="358">
        <v>32228</v>
      </c>
      <c r="Y2606" s="29" t="s">
        <v>11076</v>
      </c>
      <c r="Z2606" s="29" t="s">
        <v>1218</v>
      </c>
      <c r="AA2606" s="29" t="s">
        <v>1170</v>
      </c>
      <c r="AB2606" s="29"/>
      <c r="AC2606" s="29"/>
      <c r="AD2606" s="29"/>
      <c r="AE2606" s="29" t="s">
        <v>2950</v>
      </c>
      <c r="AG2606" s="38">
        <v>1</v>
      </c>
      <c r="AH2606" s="38" t="s">
        <v>4439</v>
      </c>
      <c r="AI2606" s="38" t="s">
        <v>4440</v>
      </c>
      <c r="AJ2606" s="38" t="s">
        <v>4799</v>
      </c>
      <c r="AK2606" s="38" t="s">
        <v>11170</v>
      </c>
      <c r="AL2606" s="301">
        <v>43630</v>
      </c>
      <c r="AN2606" s="29" t="s">
        <v>11171</v>
      </c>
      <c r="AO2606" s="29" t="s">
        <v>4442</v>
      </c>
      <c r="AR2606" s="29" t="str">
        <f t="shared" si="407"/>
        <v>0</v>
      </c>
      <c r="AS2606" s="29">
        <f t="shared" si="408"/>
        <v>0</v>
      </c>
      <c r="AT2606" s="29">
        <v>0</v>
      </c>
      <c r="AW2606" s="29" t="str">
        <f t="shared" si="410"/>
        <v/>
      </c>
      <c r="AX2606" s="29" t="str">
        <f t="shared" si="402"/>
        <v/>
      </c>
      <c r="AY2606" s="29" t="str">
        <f t="shared" si="409"/>
        <v>https://media.mediathek-tanz-theater.de/iiif/2/nvt_img-420-003-004.JP2</v>
      </c>
      <c r="AZ2606" s="29" t="str">
        <f t="shared" si="403"/>
        <v>image/jp2</v>
      </c>
      <c r="BA2606" s="29" t="str">
        <f t="shared" si="404"/>
        <v>presentation/iiif</v>
      </c>
      <c r="BB2606" s="29" t="str">
        <f t="shared" si="405"/>
        <v>https://media.mediathek-tanz-theater.de/iiif/2/nvt_img-420-003-004.JP2/full/100,/0/default.jpg</v>
      </c>
      <c r="BC2606" s="29" t="str">
        <f t="shared" si="401"/>
        <v>image/jpeg</v>
      </c>
      <c r="BD2606" s="29" t="str">
        <f t="shared" si="406"/>
        <v>presentation/thumbnail</v>
      </c>
    </row>
    <row r="2607" spans="1:56" ht="12.75" customHeight="1">
      <c r="A2607" s="29">
        <v>1</v>
      </c>
      <c r="B2607" s="29">
        <v>0</v>
      </c>
      <c r="C2607" t="s">
        <v>11172</v>
      </c>
      <c r="D2607" s="29" t="s">
        <v>11173</v>
      </c>
      <c r="E2607" s="29"/>
      <c r="F2607" s="29" t="s">
        <v>9630</v>
      </c>
      <c r="G2607" s="29"/>
      <c r="H2607" s="29"/>
      <c r="I2607" s="402" t="s">
        <v>4446</v>
      </c>
      <c r="J2607" s="406" t="s">
        <v>11158</v>
      </c>
      <c r="K2607" s="29"/>
      <c r="L2607" s="29"/>
      <c r="M2607" s="311"/>
      <c r="N2607" s="29" t="s">
        <v>1494</v>
      </c>
      <c r="O2607" s="29"/>
      <c r="P2607" s="25" t="s">
        <v>2243</v>
      </c>
      <c r="Q2607" s="25"/>
      <c r="R2607" s="29" t="s">
        <v>11121</v>
      </c>
      <c r="S2607" s="29"/>
      <c r="T2607" s="29"/>
      <c r="U2607"/>
      <c r="V2607" t="s">
        <v>3705</v>
      </c>
      <c r="W2607" s="29"/>
      <c r="X2607" s="358">
        <v>32228</v>
      </c>
      <c r="Y2607" s="29" t="s">
        <v>11076</v>
      </c>
      <c r="Z2607" s="29" t="s">
        <v>1218</v>
      </c>
      <c r="AA2607" s="29" t="s">
        <v>1170</v>
      </c>
      <c r="AB2607" s="29"/>
      <c r="AC2607" s="29"/>
      <c r="AD2607" s="29"/>
      <c r="AE2607" s="29" t="s">
        <v>2950</v>
      </c>
      <c r="AG2607" s="38">
        <v>1</v>
      </c>
      <c r="AH2607" s="38" t="s">
        <v>4439</v>
      </c>
      <c r="AI2607" s="38" t="s">
        <v>4440</v>
      </c>
      <c r="AJ2607" s="38" t="s">
        <v>4799</v>
      </c>
      <c r="AK2607" s="38" t="s">
        <v>11174</v>
      </c>
      <c r="AL2607" s="301">
        <v>43630</v>
      </c>
      <c r="AN2607" s="29" t="s">
        <v>4635</v>
      </c>
      <c r="AO2607" s="29" t="s">
        <v>4442</v>
      </c>
      <c r="AR2607" s="29" t="str">
        <f t="shared" si="407"/>
        <v>0</v>
      </c>
      <c r="AS2607" s="29">
        <f t="shared" si="408"/>
        <v>0</v>
      </c>
      <c r="AT2607" s="29">
        <v>0</v>
      </c>
      <c r="AW2607" s="29" t="str">
        <f t="shared" si="410"/>
        <v/>
      </c>
      <c r="AX2607" s="29" t="str">
        <f t="shared" si="402"/>
        <v/>
      </c>
      <c r="AY2607" s="29" t="str">
        <f t="shared" si="409"/>
        <v>https://media.mediathek-tanz-theater.de/iiif/2/nvt_img-420-003-005.JP2</v>
      </c>
      <c r="AZ2607" s="29" t="str">
        <f t="shared" si="403"/>
        <v>image/jp2</v>
      </c>
      <c r="BA2607" s="29" t="str">
        <f t="shared" si="404"/>
        <v>presentation/iiif</v>
      </c>
      <c r="BB2607" s="29" t="str">
        <f t="shared" si="405"/>
        <v>https://media.mediathek-tanz-theater.de/iiif/2/nvt_img-420-003-005.JP2/full/100,/0/default.jpg</v>
      </c>
      <c r="BC2607" s="29" t="str">
        <f t="shared" si="401"/>
        <v>image/jpeg</v>
      </c>
      <c r="BD2607" s="29" t="str">
        <f t="shared" si="406"/>
        <v>presentation/thumbnail</v>
      </c>
    </row>
    <row r="2608" spans="1:56" ht="12.75" customHeight="1">
      <c r="A2608" s="29">
        <v>1</v>
      </c>
      <c r="B2608" s="29">
        <v>0</v>
      </c>
      <c r="C2608" t="s">
        <v>11175</v>
      </c>
      <c r="D2608" s="29" t="s">
        <v>11176</v>
      </c>
      <c r="E2608" s="29"/>
      <c r="F2608" s="29" t="s">
        <v>9630</v>
      </c>
      <c r="G2608" s="29"/>
      <c r="H2608" s="29"/>
      <c r="I2608" s="402" t="s">
        <v>4446</v>
      </c>
      <c r="J2608" s="406" t="s">
        <v>11158</v>
      </c>
      <c r="K2608" s="29"/>
      <c r="L2608" s="29"/>
      <c r="M2608" s="311"/>
      <c r="N2608" s="29" t="s">
        <v>1494</v>
      </c>
      <c r="O2608" s="29"/>
      <c r="P2608" s="25" t="s">
        <v>2243</v>
      </c>
      <c r="Q2608" s="25"/>
      <c r="R2608" s="29" t="s">
        <v>11121</v>
      </c>
      <c r="S2608" s="29"/>
      <c r="T2608" s="29"/>
      <c r="U2608"/>
      <c r="V2608" t="s">
        <v>3705</v>
      </c>
      <c r="W2608" s="29"/>
      <c r="X2608" s="358">
        <v>32228</v>
      </c>
      <c r="Y2608" s="29" t="s">
        <v>11076</v>
      </c>
      <c r="Z2608" s="29" t="s">
        <v>1218</v>
      </c>
      <c r="AA2608" s="29" t="s">
        <v>1170</v>
      </c>
      <c r="AB2608" s="29"/>
      <c r="AC2608" s="29"/>
      <c r="AD2608" s="29"/>
      <c r="AE2608" s="29" t="s">
        <v>2950</v>
      </c>
      <c r="AG2608" s="38">
        <v>1</v>
      </c>
      <c r="AH2608" s="38" t="s">
        <v>4439</v>
      </c>
      <c r="AI2608" s="38" t="s">
        <v>4440</v>
      </c>
      <c r="AJ2608" s="38" t="s">
        <v>4799</v>
      </c>
      <c r="AK2608" s="38" t="s">
        <v>11174</v>
      </c>
      <c r="AL2608" s="301">
        <v>43630</v>
      </c>
      <c r="AN2608" s="29" t="s">
        <v>72</v>
      </c>
      <c r="AO2608" s="29" t="s">
        <v>4442</v>
      </c>
      <c r="AR2608" s="29" t="str">
        <f t="shared" si="407"/>
        <v>0</v>
      </c>
      <c r="AS2608" s="29">
        <f t="shared" si="408"/>
        <v>0</v>
      </c>
      <c r="AT2608" s="29">
        <v>0</v>
      </c>
      <c r="AW2608" s="29" t="str">
        <f t="shared" si="410"/>
        <v/>
      </c>
      <c r="AX2608" s="29" t="str">
        <f t="shared" si="402"/>
        <v/>
      </c>
      <c r="AY2608" s="29" t="str">
        <f t="shared" si="409"/>
        <v>https://media.mediathek-tanz-theater.de/iiif/2/nvt_img-420-003-006.JP2</v>
      </c>
      <c r="AZ2608" s="29" t="str">
        <f t="shared" si="403"/>
        <v>image/jp2</v>
      </c>
      <c r="BA2608" s="29" t="str">
        <f t="shared" si="404"/>
        <v>presentation/iiif</v>
      </c>
      <c r="BB2608" s="29" t="str">
        <f t="shared" si="405"/>
        <v>https://media.mediathek-tanz-theater.de/iiif/2/nvt_img-420-003-006.JP2/full/100,/0/default.jpg</v>
      </c>
      <c r="BC2608" s="29" t="str">
        <f t="shared" si="401"/>
        <v>image/jpeg</v>
      </c>
      <c r="BD2608" s="29" t="str">
        <f t="shared" si="406"/>
        <v>presentation/thumbnail</v>
      </c>
    </row>
    <row r="2609" spans="1:56" ht="12.75" customHeight="1">
      <c r="A2609" s="29">
        <v>1</v>
      </c>
      <c r="B2609" s="29">
        <v>0</v>
      </c>
      <c r="C2609" t="s">
        <v>11177</v>
      </c>
      <c r="D2609" s="29" t="s">
        <v>11178</v>
      </c>
      <c r="E2609" s="29"/>
      <c r="F2609" s="29" t="s">
        <v>9630</v>
      </c>
      <c r="G2609" s="29"/>
      <c r="H2609" s="29"/>
      <c r="I2609" s="402" t="s">
        <v>4438</v>
      </c>
      <c r="J2609" s="406" t="s">
        <v>11116</v>
      </c>
      <c r="K2609" s="29"/>
      <c r="L2609" s="29"/>
      <c r="M2609" s="311"/>
      <c r="N2609" s="29" t="s">
        <v>1494</v>
      </c>
      <c r="O2609" s="29"/>
      <c r="P2609" s="25" t="s">
        <v>2243</v>
      </c>
      <c r="Q2609" s="25"/>
      <c r="R2609" s="29"/>
      <c r="S2609" s="29"/>
      <c r="T2609" s="29"/>
      <c r="U2609"/>
      <c r="V2609" t="s">
        <v>3705</v>
      </c>
      <c r="W2609" s="29"/>
      <c r="X2609" s="358">
        <v>32228</v>
      </c>
      <c r="Y2609" s="29" t="s">
        <v>11076</v>
      </c>
      <c r="Z2609" s="29" t="s">
        <v>1218</v>
      </c>
      <c r="AA2609" s="29" t="s">
        <v>1170</v>
      </c>
      <c r="AB2609" s="29"/>
      <c r="AC2609" s="29"/>
      <c r="AD2609" s="29"/>
      <c r="AE2609" s="29" t="s">
        <v>2950</v>
      </c>
      <c r="AG2609" s="38">
        <v>1</v>
      </c>
      <c r="AH2609" s="38" t="s">
        <v>4439</v>
      </c>
      <c r="AI2609" s="38" t="s">
        <v>4440</v>
      </c>
      <c r="AJ2609" s="38" t="s">
        <v>9751</v>
      </c>
      <c r="AL2609" s="301">
        <v>43630</v>
      </c>
      <c r="AO2609" s="29" t="s">
        <v>4442</v>
      </c>
      <c r="AR2609" s="29" t="str">
        <f t="shared" si="407"/>
        <v>1</v>
      </c>
      <c r="AS2609" s="29">
        <f t="shared" si="408"/>
        <v>1</v>
      </c>
      <c r="AT2609" s="29">
        <v>1</v>
      </c>
      <c r="AV2609" s="29" t="s">
        <v>11179</v>
      </c>
      <c r="AW2609" s="29" t="str">
        <f t="shared" si="410"/>
        <v>image/tiff</v>
      </c>
      <c r="AX2609" s="29" t="str">
        <f t="shared" si="402"/>
        <v>archival/master</v>
      </c>
      <c r="AY2609" s="29" t="str">
        <f t="shared" si="409"/>
        <v>https://media.mediathek-tanz-theater.de/iiif/2/nvt_img-420-004.JP2</v>
      </c>
      <c r="AZ2609" s="29" t="str">
        <f t="shared" si="403"/>
        <v>image/jp2</v>
      </c>
      <c r="BA2609" s="29" t="str">
        <f t="shared" si="404"/>
        <v>presentation/iiif</v>
      </c>
      <c r="BB2609" s="29" t="str">
        <f t="shared" si="405"/>
        <v>https://media.mediathek-tanz-theater.de/iiif/2/nvt_img-420-004.JP2/full/100,/0/default.jpg</v>
      </c>
      <c r="BC2609" s="29" t="str">
        <f t="shared" si="401"/>
        <v>image/jpeg</v>
      </c>
      <c r="BD2609" s="29" t="str">
        <f t="shared" si="406"/>
        <v>presentation/thumbnail</v>
      </c>
    </row>
    <row r="2610" spans="1:56" ht="12.75" customHeight="1">
      <c r="A2610" s="29">
        <v>1</v>
      </c>
      <c r="B2610" s="29">
        <v>0</v>
      </c>
      <c r="C2610" t="s">
        <v>11180</v>
      </c>
      <c r="D2610" s="29" t="s">
        <v>11181</v>
      </c>
      <c r="E2610" s="29"/>
      <c r="F2610" s="29" t="s">
        <v>9630</v>
      </c>
      <c r="G2610" s="29"/>
      <c r="H2610" s="29"/>
      <c r="I2610" s="402" t="s">
        <v>4446</v>
      </c>
      <c r="J2610" s="406" t="s">
        <v>11177</v>
      </c>
      <c r="K2610" s="29"/>
      <c r="L2610" s="29"/>
      <c r="M2610" s="311"/>
      <c r="N2610" s="29" t="s">
        <v>1494</v>
      </c>
      <c r="O2610" s="29"/>
      <c r="P2610" s="25" t="s">
        <v>2243</v>
      </c>
      <c r="Q2610" s="25"/>
      <c r="R2610" s="29" t="s">
        <v>11121</v>
      </c>
      <c r="S2610" s="29"/>
      <c r="T2610" s="29"/>
      <c r="U2610"/>
      <c r="V2610" t="s">
        <v>3705</v>
      </c>
      <c r="W2610" s="29"/>
      <c r="X2610" s="358">
        <v>32228</v>
      </c>
      <c r="Y2610" s="29" t="s">
        <v>11076</v>
      </c>
      <c r="Z2610" s="29" t="s">
        <v>1218</v>
      </c>
      <c r="AA2610" s="29" t="s">
        <v>1170</v>
      </c>
      <c r="AB2610" s="29"/>
      <c r="AC2610" s="29"/>
      <c r="AD2610" s="29"/>
      <c r="AE2610" s="29" t="s">
        <v>2950</v>
      </c>
      <c r="AG2610" s="38">
        <v>1</v>
      </c>
      <c r="AH2610" s="38" t="s">
        <v>4439</v>
      </c>
      <c r="AI2610" s="38" t="s">
        <v>4440</v>
      </c>
      <c r="AJ2610" s="38" t="s">
        <v>4799</v>
      </c>
      <c r="AK2610" s="38" t="s">
        <v>72</v>
      </c>
      <c r="AL2610" s="301">
        <v>43630</v>
      </c>
      <c r="AN2610" s="29" t="s">
        <v>4635</v>
      </c>
      <c r="AO2610" s="29" t="s">
        <v>4442</v>
      </c>
      <c r="AR2610" s="29" t="str">
        <f t="shared" si="407"/>
        <v>0</v>
      </c>
      <c r="AS2610" s="29">
        <f t="shared" si="408"/>
        <v>0</v>
      </c>
      <c r="AT2610" s="29">
        <v>0</v>
      </c>
      <c r="AW2610" s="29" t="str">
        <f t="shared" si="410"/>
        <v/>
      </c>
      <c r="AX2610" s="29" t="str">
        <f t="shared" si="402"/>
        <v/>
      </c>
      <c r="AY2610" s="29" t="str">
        <f t="shared" si="409"/>
        <v>https://media.mediathek-tanz-theater.de/iiif/2/nvt_img-420-004-001.JP2</v>
      </c>
      <c r="AZ2610" s="29" t="str">
        <f t="shared" si="403"/>
        <v>image/jp2</v>
      </c>
      <c r="BA2610" s="29" t="str">
        <f t="shared" si="404"/>
        <v>presentation/iiif</v>
      </c>
      <c r="BB2610" s="29" t="str">
        <f t="shared" si="405"/>
        <v>https://media.mediathek-tanz-theater.de/iiif/2/nvt_img-420-004-001.JP2/full/100,/0/default.jpg</v>
      </c>
      <c r="BC2610" s="29" t="str">
        <f t="shared" si="401"/>
        <v>image/jpeg</v>
      </c>
      <c r="BD2610" s="29" t="str">
        <f t="shared" si="406"/>
        <v>presentation/thumbnail</v>
      </c>
    </row>
    <row r="2611" spans="1:56" ht="12.75" customHeight="1">
      <c r="A2611" s="29">
        <v>1</v>
      </c>
      <c r="B2611" s="29">
        <v>0</v>
      </c>
      <c r="C2611" t="s">
        <v>11182</v>
      </c>
      <c r="D2611" s="29" t="s">
        <v>11183</v>
      </c>
      <c r="E2611" s="29"/>
      <c r="F2611" s="29" t="s">
        <v>9630</v>
      </c>
      <c r="G2611" s="29"/>
      <c r="H2611" s="29"/>
      <c r="I2611" s="402" t="s">
        <v>4446</v>
      </c>
      <c r="J2611" s="406" t="s">
        <v>11177</v>
      </c>
      <c r="K2611" s="29"/>
      <c r="L2611" s="29"/>
      <c r="M2611" s="311"/>
      <c r="N2611" s="29" t="s">
        <v>1494</v>
      </c>
      <c r="O2611" s="29"/>
      <c r="P2611" s="25" t="s">
        <v>2243</v>
      </c>
      <c r="Q2611" s="25"/>
      <c r="R2611" s="29" t="s">
        <v>11121</v>
      </c>
      <c r="S2611" s="29"/>
      <c r="T2611" s="29"/>
      <c r="U2611"/>
      <c r="V2611" t="s">
        <v>3705</v>
      </c>
      <c r="W2611" s="29"/>
      <c r="X2611" s="358">
        <v>32228</v>
      </c>
      <c r="Y2611" s="29" t="s">
        <v>11076</v>
      </c>
      <c r="Z2611" s="29" t="s">
        <v>1218</v>
      </c>
      <c r="AA2611" s="29" t="s">
        <v>1170</v>
      </c>
      <c r="AB2611" s="29"/>
      <c r="AC2611" s="29"/>
      <c r="AD2611" s="29"/>
      <c r="AE2611" s="29" t="s">
        <v>2950</v>
      </c>
      <c r="AG2611" s="38">
        <v>1</v>
      </c>
      <c r="AH2611" s="38" t="s">
        <v>4439</v>
      </c>
      <c r="AI2611" s="38" t="s">
        <v>4440</v>
      </c>
      <c r="AJ2611" s="38" t="s">
        <v>4799</v>
      </c>
      <c r="AK2611" s="38" t="s">
        <v>72</v>
      </c>
      <c r="AL2611" s="301">
        <v>43630</v>
      </c>
      <c r="AN2611" s="29" t="s">
        <v>4635</v>
      </c>
      <c r="AO2611" s="29" t="s">
        <v>4442</v>
      </c>
      <c r="AR2611" s="29" t="str">
        <f t="shared" si="407"/>
        <v>0</v>
      </c>
      <c r="AS2611" s="29">
        <f t="shared" si="408"/>
        <v>0</v>
      </c>
      <c r="AT2611" s="29">
        <v>0</v>
      </c>
      <c r="AW2611" s="29" t="str">
        <f t="shared" si="410"/>
        <v/>
      </c>
      <c r="AX2611" s="29" t="str">
        <f t="shared" si="402"/>
        <v/>
      </c>
      <c r="AY2611" s="29" t="str">
        <f t="shared" si="409"/>
        <v>https://media.mediathek-tanz-theater.de/iiif/2/nvt_img-420-004-002.JP2</v>
      </c>
      <c r="AZ2611" s="29" t="str">
        <f t="shared" si="403"/>
        <v>image/jp2</v>
      </c>
      <c r="BA2611" s="29" t="str">
        <f t="shared" si="404"/>
        <v>presentation/iiif</v>
      </c>
      <c r="BB2611" s="29" t="str">
        <f t="shared" si="405"/>
        <v>https://media.mediathek-tanz-theater.de/iiif/2/nvt_img-420-004-002.JP2/full/100,/0/default.jpg</v>
      </c>
      <c r="BC2611" s="29" t="str">
        <f t="shared" si="401"/>
        <v>image/jpeg</v>
      </c>
      <c r="BD2611" s="29" t="str">
        <f t="shared" si="406"/>
        <v>presentation/thumbnail</v>
      </c>
    </row>
    <row r="2612" spans="1:56" ht="12.75" customHeight="1">
      <c r="A2612" s="29">
        <v>1</v>
      </c>
      <c r="B2612" s="29">
        <v>0</v>
      </c>
      <c r="C2612" t="s">
        <v>11184</v>
      </c>
      <c r="D2612" s="29" t="s">
        <v>11185</v>
      </c>
      <c r="E2612" s="29"/>
      <c r="F2612" s="29" t="s">
        <v>9630</v>
      </c>
      <c r="G2612" s="29"/>
      <c r="H2612" s="29"/>
      <c r="I2612" s="402" t="s">
        <v>4446</v>
      </c>
      <c r="J2612" s="406" t="s">
        <v>11177</v>
      </c>
      <c r="K2612" s="29"/>
      <c r="L2612" s="29"/>
      <c r="M2612" s="311"/>
      <c r="N2612" s="29" t="s">
        <v>1494</v>
      </c>
      <c r="O2612" s="29"/>
      <c r="P2612" s="25" t="s">
        <v>2243</v>
      </c>
      <c r="Q2612" s="25"/>
      <c r="R2612" s="29" t="s">
        <v>11121</v>
      </c>
      <c r="S2612" s="29"/>
      <c r="T2612" s="29"/>
      <c r="U2612"/>
      <c r="V2612" t="s">
        <v>3705</v>
      </c>
      <c r="W2612" s="29"/>
      <c r="X2612" s="358">
        <v>32228</v>
      </c>
      <c r="Y2612" s="29" t="s">
        <v>11076</v>
      </c>
      <c r="Z2612" s="29" t="s">
        <v>1218</v>
      </c>
      <c r="AA2612" s="29" t="s">
        <v>1170</v>
      </c>
      <c r="AB2612" s="29"/>
      <c r="AC2612" s="29"/>
      <c r="AD2612" s="29"/>
      <c r="AE2612" s="29" t="s">
        <v>2950</v>
      </c>
      <c r="AG2612" s="38">
        <v>1</v>
      </c>
      <c r="AH2612" s="38" t="s">
        <v>4439</v>
      </c>
      <c r="AI2612" s="38" t="s">
        <v>4440</v>
      </c>
      <c r="AJ2612" s="38" t="s">
        <v>4799</v>
      </c>
      <c r="AK2612" s="38" t="s">
        <v>11186</v>
      </c>
      <c r="AL2612" s="301">
        <v>43630</v>
      </c>
      <c r="AN2612" s="29" t="s">
        <v>72</v>
      </c>
      <c r="AO2612" s="29" t="s">
        <v>4442</v>
      </c>
      <c r="AR2612" s="29" t="str">
        <f t="shared" si="407"/>
        <v>0</v>
      </c>
      <c r="AS2612" s="29">
        <f t="shared" si="408"/>
        <v>0</v>
      </c>
      <c r="AT2612" s="29">
        <v>0</v>
      </c>
      <c r="AW2612" s="29" t="str">
        <f t="shared" si="410"/>
        <v/>
      </c>
      <c r="AX2612" s="29" t="str">
        <f t="shared" si="402"/>
        <v/>
      </c>
      <c r="AY2612" s="29" t="str">
        <f t="shared" si="409"/>
        <v>https://media.mediathek-tanz-theater.de/iiif/2/nvt_img-420-004-003.JP2</v>
      </c>
      <c r="AZ2612" s="29" t="str">
        <f t="shared" si="403"/>
        <v>image/jp2</v>
      </c>
      <c r="BA2612" s="29" t="str">
        <f t="shared" si="404"/>
        <v>presentation/iiif</v>
      </c>
      <c r="BB2612" s="29" t="str">
        <f t="shared" si="405"/>
        <v>https://media.mediathek-tanz-theater.de/iiif/2/nvt_img-420-004-003.JP2/full/100,/0/default.jpg</v>
      </c>
      <c r="BC2612" s="29" t="str">
        <f t="shared" si="401"/>
        <v>image/jpeg</v>
      </c>
      <c r="BD2612" s="29" t="str">
        <f t="shared" si="406"/>
        <v>presentation/thumbnail</v>
      </c>
    </row>
    <row r="2613" spans="1:56" ht="12.75" customHeight="1">
      <c r="A2613" s="29">
        <v>1</v>
      </c>
      <c r="B2613" s="29">
        <v>0</v>
      </c>
      <c r="C2613" t="s">
        <v>11187</v>
      </c>
      <c r="D2613" s="29" t="s">
        <v>11188</v>
      </c>
      <c r="E2613" s="29"/>
      <c r="F2613" s="29" t="s">
        <v>9630</v>
      </c>
      <c r="G2613" s="29"/>
      <c r="H2613" s="29"/>
      <c r="I2613" s="402" t="s">
        <v>4446</v>
      </c>
      <c r="J2613" s="406" t="s">
        <v>11177</v>
      </c>
      <c r="K2613" s="29"/>
      <c r="L2613" s="29"/>
      <c r="M2613" s="311"/>
      <c r="N2613" s="29" t="s">
        <v>1494</v>
      </c>
      <c r="O2613" s="29"/>
      <c r="P2613" s="25" t="s">
        <v>2243</v>
      </c>
      <c r="Q2613" s="25"/>
      <c r="R2613" s="29" t="s">
        <v>11121</v>
      </c>
      <c r="S2613" s="29"/>
      <c r="T2613" s="29"/>
      <c r="U2613"/>
      <c r="V2613" t="s">
        <v>3705</v>
      </c>
      <c r="W2613" s="29"/>
      <c r="X2613" s="358">
        <v>32228</v>
      </c>
      <c r="Y2613" s="29" t="s">
        <v>11076</v>
      </c>
      <c r="Z2613" s="29" t="s">
        <v>1218</v>
      </c>
      <c r="AA2613" s="29" t="s">
        <v>1170</v>
      </c>
      <c r="AB2613" s="29"/>
      <c r="AC2613" s="29"/>
      <c r="AD2613" s="29"/>
      <c r="AE2613" s="29" t="s">
        <v>2950</v>
      </c>
      <c r="AG2613" s="38">
        <v>1</v>
      </c>
      <c r="AH2613" s="38" t="s">
        <v>4439</v>
      </c>
      <c r="AI2613" s="38" t="s">
        <v>4440</v>
      </c>
      <c r="AJ2613" s="38" t="s">
        <v>4799</v>
      </c>
      <c r="AK2613" s="38" t="s">
        <v>11189</v>
      </c>
      <c r="AL2613" s="301">
        <v>43630</v>
      </c>
      <c r="AN2613" s="29" t="s">
        <v>4635</v>
      </c>
      <c r="AO2613" s="29" t="s">
        <v>4442</v>
      </c>
      <c r="AR2613" s="29" t="str">
        <f t="shared" si="407"/>
        <v>0</v>
      </c>
      <c r="AS2613" s="29">
        <f t="shared" si="408"/>
        <v>0</v>
      </c>
      <c r="AT2613" s="29">
        <v>0</v>
      </c>
      <c r="AW2613" s="29" t="str">
        <f t="shared" si="410"/>
        <v/>
      </c>
      <c r="AX2613" s="29" t="str">
        <f t="shared" si="402"/>
        <v/>
      </c>
      <c r="AY2613" s="29" t="str">
        <f t="shared" si="409"/>
        <v>https://media.mediathek-tanz-theater.de/iiif/2/nvt_img-420-004-004.JP2</v>
      </c>
      <c r="AZ2613" s="29" t="str">
        <f t="shared" si="403"/>
        <v>image/jp2</v>
      </c>
      <c r="BA2613" s="29" t="str">
        <f t="shared" si="404"/>
        <v>presentation/iiif</v>
      </c>
      <c r="BB2613" s="29" t="str">
        <f t="shared" si="405"/>
        <v>https://media.mediathek-tanz-theater.de/iiif/2/nvt_img-420-004-004.JP2/full/100,/0/default.jpg</v>
      </c>
      <c r="BC2613" s="29" t="str">
        <f t="shared" si="401"/>
        <v>image/jpeg</v>
      </c>
      <c r="BD2613" s="29" t="str">
        <f t="shared" si="406"/>
        <v>presentation/thumbnail</v>
      </c>
    </row>
    <row r="2614" spans="1:56" ht="12.75" customHeight="1">
      <c r="A2614" s="29">
        <v>1</v>
      </c>
      <c r="B2614" s="29">
        <v>0</v>
      </c>
      <c r="C2614" t="s">
        <v>11190</v>
      </c>
      <c r="D2614" s="29" t="s">
        <v>11191</v>
      </c>
      <c r="E2614" s="29"/>
      <c r="F2614" s="29" t="s">
        <v>9630</v>
      </c>
      <c r="G2614" s="29"/>
      <c r="H2614" s="29"/>
      <c r="I2614" s="402" t="s">
        <v>4446</v>
      </c>
      <c r="J2614" s="406" t="s">
        <v>11177</v>
      </c>
      <c r="K2614" s="29"/>
      <c r="L2614" s="29"/>
      <c r="M2614" s="311"/>
      <c r="N2614" s="29" t="s">
        <v>1494</v>
      </c>
      <c r="O2614" s="29"/>
      <c r="P2614" s="25" t="s">
        <v>2243</v>
      </c>
      <c r="Q2614" s="25"/>
      <c r="R2614" s="29" t="s">
        <v>11121</v>
      </c>
      <c r="S2614" s="29"/>
      <c r="T2614" s="29"/>
      <c r="U2614"/>
      <c r="V2614" t="s">
        <v>3705</v>
      </c>
      <c r="W2614" s="29"/>
      <c r="X2614" s="358">
        <v>32228</v>
      </c>
      <c r="Y2614" s="29" t="s">
        <v>11076</v>
      </c>
      <c r="Z2614" s="29" t="s">
        <v>1218</v>
      </c>
      <c r="AA2614" s="29" t="s">
        <v>1170</v>
      </c>
      <c r="AB2614" s="29"/>
      <c r="AC2614" s="29"/>
      <c r="AD2614" s="29"/>
      <c r="AE2614" s="29" t="s">
        <v>2950</v>
      </c>
      <c r="AG2614" s="38">
        <v>1</v>
      </c>
      <c r="AH2614" s="38" t="s">
        <v>4439</v>
      </c>
      <c r="AI2614" s="38" t="s">
        <v>4440</v>
      </c>
      <c r="AJ2614" s="38" t="s">
        <v>4799</v>
      </c>
      <c r="AK2614" s="38" t="s">
        <v>11192</v>
      </c>
      <c r="AL2614" s="301">
        <v>43630</v>
      </c>
      <c r="AN2614" s="29" t="s">
        <v>72</v>
      </c>
      <c r="AO2614" s="29" t="s">
        <v>4442</v>
      </c>
      <c r="AR2614" s="29" t="str">
        <f t="shared" si="407"/>
        <v>0</v>
      </c>
      <c r="AS2614" s="29">
        <f t="shared" si="408"/>
        <v>0</v>
      </c>
      <c r="AT2614" s="29">
        <v>0</v>
      </c>
      <c r="AW2614" s="29" t="str">
        <f t="shared" si="410"/>
        <v/>
      </c>
      <c r="AX2614" s="29" t="str">
        <f t="shared" si="402"/>
        <v/>
      </c>
      <c r="AY2614" s="29" t="str">
        <f t="shared" si="409"/>
        <v>https://media.mediathek-tanz-theater.de/iiif/2/nvt_img-420-004-005.JP2</v>
      </c>
      <c r="AZ2614" s="29" t="str">
        <f t="shared" si="403"/>
        <v>image/jp2</v>
      </c>
      <c r="BA2614" s="29" t="str">
        <f t="shared" si="404"/>
        <v>presentation/iiif</v>
      </c>
      <c r="BB2614" s="29" t="str">
        <f t="shared" si="405"/>
        <v>https://media.mediathek-tanz-theater.de/iiif/2/nvt_img-420-004-005.JP2/full/100,/0/default.jpg</v>
      </c>
      <c r="BC2614" s="29" t="str">
        <f t="shared" si="401"/>
        <v>image/jpeg</v>
      </c>
      <c r="BD2614" s="29" t="str">
        <f t="shared" si="406"/>
        <v>presentation/thumbnail</v>
      </c>
    </row>
    <row r="2615" spans="1:56" ht="12.75" customHeight="1">
      <c r="A2615" s="29">
        <v>1</v>
      </c>
      <c r="B2615" s="29">
        <v>0</v>
      </c>
      <c r="C2615" t="s">
        <v>11193</v>
      </c>
      <c r="D2615" s="29" t="s">
        <v>11194</v>
      </c>
      <c r="E2615" s="29"/>
      <c r="F2615" s="29" t="s">
        <v>9630</v>
      </c>
      <c r="G2615" s="29"/>
      <c r="H2615" s="29"/>
      <c r="I2615" s="402" t="s">
        <v>4446</v>
      </c>
      <c r="J2615" s="406" t="s">
        <v>11177</v>
      </c>
      <c r="K2615" s="29"/>
      <c r="L2615" s="29"/>
      <c r="M2615" s="311"/>
      <c r="N2615" s="29" t="s">
        <v>1494</v>
      </c>
      <c r="O2615" s="29"/>
      <c r="P2615" s="25" t="s">
        <v>2243</v>
      </c>
      <c r="Q2615" s="25"/>
      <c r="R2615" s="29" t="s">
        <v>11121</v>
      </c>
      <c r="S2615" s="29"/>
      <c r="T2615" s="29"/>
      <c r="U2615"/>
      <c r="V2615" t="s">
        <v>3705</v>
      </c>
      <c r="W2615" s="29"/>
      <c r="X2615" s="358">
        <v>32228</v>
      </c>
      <c r="Y2615" s="29" t="s">
        <v>11076</v>
      </c>
      <c r="Z2615" s="29" t="s">
        <v>1218</v>
      </c>
      <c r="AA2615" s="29" t="s">
        <v>1170</v>
      </c>
      <c r="AB2615" s="29"/>
      <c r="AC2615" s="29"/>
      <c r="AD2615" s="29"/>
      <c r="AE2615" s="29" t="s">
        <v>2950</v>
      </c>
      <c r="AG2615" s="38">
        <v>1</v>
      </c>
      <c r="AH2615" s="38" t="s">
        <v>4439</v>
      </c>
      <c r="AI2615" s="38" t="s">
        <v>4440</v>
      </c>
      <c r="AJ2615" s="38" t="s">
        <v>4799</v>
      </c>
      <c r="AK2615" s="38" t="s">
        <v>11155</v>
      </c>
      <c r="AL2615" s="301">
        <v>43630</v>
      </c>
      <c r="AN2615" s="29" t="s">
        <v>4635</v>
      </c>
      <c r="AO2615" s="29" t="s">
        <v>4442</v>
      </c>
      <c r="AR2615" s="29" t="str">
        <f t="shared" si="407"/>
        <v>0</v>
      </c>
      <c r="AS2615" s="29">
        <f t="shared" si="408"/>
        <v>0</v>
      </c>
      <c r="AT2615" s="29">
        <v>0</v>
      </c>
      <c r="AW2615" s="29" t="str">
        <f t="shared" si="410"/>
        <v/>
      </c>
      <c r="AX2615" s="29" t="str">
        <f t="shared" si="402"/>
        <v/>
      </c>
      <c r="AY2615" s="29" t="str">
        <f t="shared" si="409"/>
        <v>https://media.mediathek-tanz-theater.de/iiif/2/nvt_img-420-004-006.JP2</v>
      </c>
      <c r="AZ2615" s="29" t="str">
        <f t="shared" si="403"/>
        <v>image/jp2</v>
      </c>
      <c r="BA2615" s="29" t="str">
        <f t="shared" si="404"/>
        <v>presentation/iiif</v>
      </c>
      <c r="BB2615" s="29" t="str">
        <f t="shared" si="405"/>
        <v>https://media.mediathek-tanz-theater.de/iiif/2/nvt_img-420-004-006.JP2/full/100,/0/default.jpg</v>
      </c>
      <c r="BC2615" s="29" t="str">
        <f t="shared" si="401"/>
        <v>image/jpeg</v>
      </c>
      <c r="BD2615" s="29" t="str">
        <f t="shared" si="406"/>
        <v>presentation/thumbnail</v>
      </c>
    </row>
    <row r="2616" spans="1:56" ht="12.75" customHeight="1">
      <c r="A2616" s="29">
        <v>1</v>
      </c>
      <c r="B2616" s="29">
        <v>0</v>
      </c>
      <c r="C2616" t="s">
        <v>11195</v>
      </c>
      <c r="D2616" s="29" t="s">
        <v>11196</v>
      </c>
      <c r="E2616" s="29"/>
      <c r="F2616" s="29" t="s">
        <v>9630</v>
      </c>
      <c r="G2616" s="29"/>
      <c r="H2616" s="29"/>
      <c r="I2616" s="402" t="s">
        <v>4438</v>
      </c>
      <c r="J2616" s="406" t="s">
        <v>11116</v>
      </c>
      <c r="K2616" s="29"/>
      <c r="L2616" s="29"/>
      <c r="M2616" s="311"/>
      <c r="N2616" s="29" t="s">
        <v>1494</v>
      </c>
      <c r="O2616" s="29"/>
      <c r="P2616" s="25" t="s">
        <v>2243</v>
      </c>
      <c r="Q2616" s="25"/>
      <c r="R2616" s="29"/>
      <c r="S2616" s="29"/>
      <c r="T2616" s="29"/>
      <c r="U2616"/>
      <c r="V2616" t="s">
        <v>3705</v>
      </c>
      <c r="W2616" s="29"/>
      <c r="X2616" s="358">
        <v>32228</v>
      </c>
      <c r="Y2616" s="29" t="s">
        <v>11076</v>
      </c>
      <c r="Z2616" s="29" t="s">
        <v>1218</v>
      </c>
      <c r="AA2616" s="29" t="s">
        <v>1170</v>
      </c>
      <c r="AB2616" s="29"/>
      <c r="AC2616" s="29"/>
      <c r="AD2616" s="29"/>
      <c r="AE2616" s="29" t="s">
        <v>2950</v>
      </c>
      <c r="AG2616" s="38">
        <v>1</v>
      </c>
      <c r="AH2616" s="38" t="s">
        <v>4439</v>
      </c>
      <c r="AI2616" s="38" t="s">
        <v>4440</v>
      </c>
      <c r="AJ2616" s="38" t="s">
        <v>9751</v>
      </c>
      <c r="AL2616" s="301">
        <v>43630</v>
      </c>
      <c r="AO2616" s="29" t="s">
        <v>4442</v>
      </c>
      <c r="AR2616" s="29" t="str">
        <f t="shared" si="407"/>
        <v>1</v>
      </c>
      <c r="AS2616" s="29">
        <f t="shared" si="408"/>
        <v>1</v>
      </c>
      <c r="AT2616" s="29">
        <v>1</v>
      </c>
      <c r="AV2616" s="29" t="s">
        <v>11197</v>
      </c>
      <c r="AW2616" s="29" t="str">
        <f t="shared" si="410"/>
        <v>image/tiff</v>
      </c>
      <c r="AX2616" s="29" t="str">
        <f t="shared" si="402"/>
        <v>archival/master</v>
      </c>
      <c r="AY2616" s="29" t="str">
        <f t="shared" si="409"/>
        <v>https://media.mediathek-tanz-theater.de/iiif/2/nvt_img-420-005.JP2</v>
      </c>
      <c r="AZ2616" s="29" t="str">
        <f t="shared" si="403"/>
        <v>image/jp2</v>
      </c>
      <c r="BA2616" s="29" t="str">
        <f t="shared" si="404"/>
        <v>presentation/iiif</v>
      </c>
      <c r="BB2616" s="29" t="str">
        <f t="shared" si="405"/>
        <v>https://media.mediathek-tanz-theater.de/iiif/2/nvt_img-420-005.JP2/full/100,/0/default.jpg</v>
      </c>
      <c r="BC2616" s="29" t="str">
        <f t="shared" si="401"/>
        <v>image/jpeg</v>
      </c>
      <c r="BD2616" s="29" t="str">
        <f t="shared" si="406"/>
        <v>presentation/thumbnail</v>
      </c>
    </row>
    <row r="2617" spans="1:56" ht="12.75" customHeight="1">
      <c r="A2617" s="29">
        <v>1</v>
      </c>
      <c r="B2617" s="29">
        <v>0</v>
      </c>
      <c r="C2617" t="s">
        <v>11198</v>
      </c>
      <c r="D2617" s="29" t="s">
        <v>11199</v>
      </c>
      <c r="E2617" s="29"/>
      <c r="F2617" s="29" t="s">
        <v>9630</v>
      </c>
      <c r="G2617" s="29"/>
      <c r="H2617" s="29"/>
      <c r="I2617" s="402" t="s">
        <v>4446</v>
      </c>
      <c r="J2617" s="406" t="s">
        <v>11195</v>
      </c>
      <c r="K2617" s="29"/>
      <c r="L2617" s="29"/>
      <c r="M2617" s="311"/>
      <c r="N2617" s="29" t="s">
        <v>1494</v>
      </c>
      <c r="O2617" s="29"/>
      <c r="P2617" s="25" t="s">
        <v>2243</v>
      </c>
      <c r="Q2617" s="25"/>
      <c r="R2617" s="29" t="s">
        <v>11121</v>
      </c>
      <c r="S2617" s="29"/>
      <c r="T2617" s="29"/>
      <c r="U2617"/>
      <c r="V2617" t="s">
        <v>3705</v>
      </c>
      <c r="W2617" s="29"/>
      <c r="X2617" s="358">
        <v>32228</v>
      </c>
      <c r="Y2617" s="29" t="s">
        <v>11076</v>
      </c>
      <c r="Z2617" s="29" t="s">
        <v>1218</v>
      </c>
      <c r="AA2617" s="29" t="s">
        <v>1170</v>
      </c>
      <c r="AB2617" s="29"/>
      <c r="AC2617" s="29"/>
      <c r="AD2617" s="29"/>
      <c r="AE2617" s="29" t="s">
        <v>2950</v>
      </c>
      <c r="AG2617" s="38">
        <v>1</v>
      </c>
      <c r="AH2617" s="38" t="s">
        <v>4439</v>
      </c>
      <c r="AI2617" s="38" t="s">
        <v>4440</v>
      </c>
      <c r="AJ2617" s="38" t="s">
        <v>4799</v>
      </c>
      <c r="AK2617" s="38" t="s">
        <v>11200</v>
      </c>
      <c r="AL2617" s="301">
        <v>43630</v>
      </c>
      <c r="AN2617" s="29" t="s">
        <v>4635</v>
      </c>
      <c r="AO2617" s="29" t="s">
        <v>4442</v>
      </c>
      <c r="AR2617" s="29" t="str">
        <f t="shared" si="407"/>
        <v>0</v>
      </c>
      <c r="AS2617" s="29">
        <f t="shared" si="408"/>
        <v>0</v>
      </c>
      <c r="AT2617" s="29">
        <v>0</v>
      </c>
      <c r="AW2617" s="29" t="str">
        <f t="shared" si="410"/>
        <v/>
      </c>
      <c r="AX2617" s="29" t="str">
        <f t="shared" si="402"/>
        <v/>
      </c>
      <c r="AY2617" s="29" t="str">
        <f t="shared" si="409"/>
        <v>https://media.mediathek-tanz-theater.de/iiif/2/nvt_img-420-005-001.JP2</v>
      </c>
      <c r="AZ2617" s="29" t="str">
        <f t="shared" si="403"/>
        <v>image/jp2</v>
      </c>
      <c r="BA2617" s="29" t="str">
        <f t="shared" si="404"/>
        <v>presentation/iiif</v>
      </c>
      <c r="BB2617" s="29" t="str">
        <f t="shared" si="405"/>
        <v>https://media.mediathek-tanz-theater.de/iiif/2/nvt_img-420-005-001.JP2/full/100,/0/default.jpg</v>
      </c>
      <c r="BC2617" s="29" t="str">
        <f t="shared" si="401"/>
        <v>image/jpeg</v>
      </c>
      <c r="BD2617" s="29" t="str">
        <f t="shared" si="406"/>
        <v>presentation/thumbnail</v>
      </c>
    </row>
    <row r="2618" spans="1:56" ht="12.75" customHeight="1">
      <c r="A2618" s="29">
        <v>1</v>
      </c>
      <c r="B2618" s="29">
        <v>0</v>
      </c>
      <c r="C2618" t="s">
        <v>11201</v>
      </c>
      <c r="D2618" s="29" t="s">
        <v>11202</v>
      </c>
      <c r="E2618" s="29"/>
      <c r="F2618" s="29" t="s">
        <v>9630</v>
      </c>
      <c r="G2618" s="29"/>
      <c r="H2618" s="29"/>
      <c r="I2618" s="402" t="s">
        <v>4446</v>
      </c>
      <c r="J2618" s="406" t="s">
        <v>11195</v>
      </c>
      <c r="K2618" s="29"/>
      <c r="L2618" s="29"/>
      <c r="M2618" s="311"/>
      <c r="N2618" s="29" t="s">
        <v>1494</v>
      </c>
      <c r="O2618" s="29"/>
      <c r="P2618" s="25" t="s">
        <v>2243</v>
      </c>
      <c r="Q2618" s="25"/>
      <c r="R2618" s="29" t="s">
        <v>11121</v>
      </c>
      <c r="S2618" s="29"/>
      <c r="T2618" s="29"/>
      <c r="U2618"/>
      <c r="V2618" t="s">
        <v>3705</v>
      </c>
      <c r="W2618" s="29"/>
      <c r="X2618" s="358">
        <v>32228</v>
      </c>
      <c r="Y2618" s="29" t="s">
        <v>11076</v>
      </c>
      <c r="Z2618" s="29" t="s">
        <v>1218</v>
      </c>
      <c r="AA2618" s="29" t="s">
        <v>1170</v>
      </c>
      <c r="AB2618" s="29"/>
      <c r="AC2618" s="29"/>
      <c r="AD2618" s="29"/>
      <c r="AE2618" s="29" t="s">
        <v>2950</v>
      </c>
      <c r="AG2618" s="38">
        <v>1</v>
      </c>
      <c r="AH2618" s="38" t="s">
        <v>4439</v>
      </c>
      <c r="AI2618" s="38" t="s">
        <v>4440</v>
      </c>
      <c r="AJ2618" s="38" t="s">
        <v>4799</v>
      </c>
      <c r="AK2618" s="38" t="s">
        <v>11203</v>
      </c>
      <c r="AL2618" s="301">
        <v>43630</v>
      </c>
      <c r="AN2618" s="29" t="s">
        <v>72</v>
      </c>
      <c r="AO2618" s="29" t="s">
        <v>4442</v>
      </c>
      <c r="AR2618" s="29" t="str">
        <f t="shared" si="407"/>
        <v>0</v>
      </c>
      <c r="AS2618" s="29">
        <f t="shared" si="408"/>
        <v>0</v>
      </c>
      <c r="AT2618" s="29">
        <v>0</v>
      </c>
      <c r="AW2618" s="29" t="str">
        <f t="shared" si="410"/>
        <v/>
      </c>
      <c r="AX2618" s="29" t="str">
        <f t="shared" si="402"/>
        <v/>
      </c>
      <c r="AY2618" s="29" t="str">
        <f t="shared" si="409"/>
        <v>https://media.mediathek-tanz-theater.de/iiif/2/nvt_img-420-005-002.JP2</v>
      </c>
      <c r="AZ2618" s="29" t="str">
        <f t="shared" si="403"/>
        <v>image/jp2</v>
      </c>
      <c r="BA2618" s="29" t="str">
        <f t="shared" si="404"/>
        <v>presentation/iiif</v>
      </c>
      <c r="BB2618" s="29" t="str">
        <f t="shared" si="405"/>
        <v>https://media.mediathek-tanz-theater.de/iiif/2/nvt_img-420-005-002.JP2/full/100,/0/default.jpg</v>
      </c>
      <c r="BC2618" s="29" t="str">
        <f t="shared" si="401"/>
        <v>image/jpeg</v>
      </c>
      <c r="BD2618" s="29" t="str">
        <f t="shared" si="406"/>
        <v>presentation/thumbnail</v>
      </c>
    </row>
    <row r="2619" spans="1:56" ht="12.75" customHeight="1">
      <c r="A2619" s="29">
        <v>1</v>
      </c>
      <c r="B2619" s="29">
        <v>0</v>
      </c>
      <c r="C2619" t="s">
        <v>11204</v>
      </c>
      <c r="D2619" s="29" t="s">
        <v>11205</v>
      </c>
      <c r="E2619" s="29"/>
      <c r="F2619" s="29" t="s">
        <v>9630</v>
      </c>
      <c r="G2619" s="29"/>
      <c r="H2619" s="29"/>
      <c r="I2619" s="402" t="s">
        <v>4446</v>
      </c>
      <c r="J2619" s="406" t="s">
        <v>11195</v>
      </c>
      <c r="K2619" s="29"/>
      <c r="L2619" s="29"/>
      <c r="M2619" s="311"/>
      <c r="N2619" s="29" t="s">
        <v>1494</v>
      </c>
      <c r="O2619" s="29"/>
      <c r="P2619" s="25" t="s">
        <v>2243</v>
      </c>
      <c r="Q2619" s="25"/>
      <c r="R2619" s="29" t="s">
        <v>11121</v>
      </c>
      <c r="S2619" s="29"/>
      <c r="T2619" s="29"/>
      <c r="U2619"/>
      <c r="V2619" t="s">
        <v>3705</v>
      </c>
      <c r="W2619" s="29"/>
      <c r="X2619" s="358">
        <v>32228</v>
      </c>
      <c r="Y2619" s="29" t="s">
        <v>11076</v>
      </c>
      <c r="Z2619" s="29" t="s">
        <v>1218</v>
      </c>
      <c r="AA2619" s="29" t="s">
        <v>1170</v>
      </c>
      <c r="AB2619" s="29"/>
      <c r="AC2619" s="29"/>
      <c r="AD2619" s="29"/>
      <c r="AE2619" s="29" t="s">
        <v>2950</v>
      </c>
      <c r="AG2619" s="38">
        <v>1</v>
      </c>
      <c r="AH2619" s="38" t="s">
        <v>4439</v>
      </c>
      <c r="AI2619" s="38" t="s">
        <v>4440</v>
      </c>
      <c r="AJ2619" s="38" t="s">
        <v>4799</v>
      </c>
      <c r="AK2619" s="38" t="s">
        <v>11170</v>
      </c>
      <c r="AL2619" s="301">
        <v>43630</v>
      </c>
      <c r="AN2619" s="29" t="s">
        <v>72</v>
      </c>
      <c r="AO2619" s="29" t="s">
        <v>4442</v>
      </c>
      <c r="AR2619" s="29" t="str">
        <f t="shared" si="407"/>
        <v>0</v>
      </c>
      <c r="AS2619" s="29">
        <f t="shared" si="408"/>
        <v>0</v>
      </c>
      <c r="AT2619" s="29">
        <v>0</v>
      </c>
      <c r="AW2619" s="29" t="str">
        <f t="shared" si="410"/>
        <v/>
      </c>
      <c r="AX2619" s="29" t="str">
        <f t="shared" si="402"/>
        <v/>
      </c>
      <c r="AY2619" s="29" t="str">
        <f t="shared" si="409"/>
        <v>https://media.mediathek-tanz-theater.de/iiif/2/nvt_img-420-005-003.JP2</v>
      </c>
      <c r="AZ2619" s="29" t="str">
        <f t="shared" si="403"/>
        <v>image/jp2</v>
      </c>
      <c r="BA2619" s="29" t="str">
        <f t="shared" si="404"/>
        <v>presentation/iiif</v>
      </c>
      <c r="BB2619" s="29" t="str">
        <f t="shared" si="405"/>
        <v>https://media.mediathek-tanz-theater.de/iiif/2/nvt_img-420-005-003.JP2/full/100,/0/default.jpg</v>
      </c>
      <c r="BC2619" s="29" t="str">
        <f t="shared" si="401"/>
        <v>image/jpeg</v>
      </c>
      <c r="BD2619" s="29" t="str">
        <f t="shared" si="406"/>
        <v>presentation/thumbnail</v>
      </c>
    </row>
    <row r="2620" spans="1:56" ht="12.75" customHeight="1">
      <c r="A2620" s="29">
        <v>1</v>
      </c>
      <c r="B2620" s="29">
        <v>0</v>
      </c>
      <c r="C2620" t="s">
        <v>11206</v>
      </c>
      <c r="D2620" s="29" t="s">
        <v>11207</v>
      </c>
      <c r="E2620" s="29"/>
      <c r="F2620" s="29" t="s">
        <v>9630</v>
      </c>
      <c r="G2620" s="29"/>
      <c r="H2620" s="29"/>
      <c r="I2620" s="402" t="s">
        <v>4446</v>
      </c>
      <c r="J2620" s="406" t="s">
        <v>11195</v>
      </c>
      <c r="K2620" s="29"/>
      <c r="L2620" s="29"/>
      <c r="M2620" s="311"/>
      <c r="N2620" s="29" t="s">
        <v>1494</v>
      </c>
      <c r="O2620" s="29"/>
      <c r="P2620" s="25" t="s">
        <v>2243</v>
      </c>
      <c r="Q2620" s="25"/>
      <c r="R2620" s="29" t="s">
        <v>11121</v>
      </c>
      <c r="S2620" s="29"/>
      <c r="T2620" s="29"/>
      <c r="U2620"/>
      <c r="V2620" t="s">
        <v>3705</v>
      </c>
      <c r="W2620" s="29"/>
      <c r="X2620" s="358">
        <v>32228</v>
      </c>
      <c r="Y2620" s="29" t="s">
        <v>11076</v>
      </c>
      <c r="Z2620" s="29" t="s">
        <v>1218</v>
      </c>
      <c r="AA2620" s="29" t="s">
        <v>1170</v>
      </c>
      <c r="AB2620" s="29"/>
      <c r="AC2620" s="29"/>
      <c r="AD2620" s="29"/>
      <c r="AE2620" s="29" t="s">
        <v>2950</v>
      </c>
      <c r="AG2620" s="38">
        <v>1</v>
      </c>
      <c r="AH2620" s="38" t="s">
        <v>4439</v>
      </c>
      <c r="AI2620" s="38" t="s">
        <v>4440</v>
      </c>
      <c r="AJ2620" s="38" t="s">
        <v>4799</v>
      </c>
      <c r="AK2620" s="38" t="s">
        <v>11208</v>
      </c>
      <c r="AL2620" s="301">
        <v>43630</v>
      </c>
      <c r="AN2620" s="29" t="s">
        <v>72</v>
      </c>
      <c r="AO2620" s="29" t="s">
        <v>4442</v>
      </c>
      <c r="AR2620" s="29" t="str">
        <f t="shared" si="407"/>
        <v>0</v>
      </c>
      <c r="AS2620" s="29">
        <f t="shared" si="408"/>
        <v>0</v>
      </c>
      <c r="AT2620" s="29">
        <v>0</v>
      </c>
      <c r="AW2620" s="29" t="str">
        <f t="shared" si="410"/>
        <v/>
      </c>
      <c r="AX2620" s="29" t="str">
        <f t="shared" si="402"/>
        <v/>
      </c>
      <c r="AY2620" s="29" t="str">
        <f t="shared" si="409"/>
        <v>https://media.mediathek-tanz-theater.de/iiif/2/nvt_img-420-005-004.JP2</v>
      </c>
      <c r="AZ2620" s="29" t="str">
        <f t="shared" si="403"/>
        <v>image/jp2</v>
      </c>
      <c r="BA2620" s="29" t="str">
        <f t="shared" si="404"/>
        <v>presentation/iiif</v>
      </c>
      <c r="BB2620" s="29" t="str">
        <f t="shared" si="405"/>
        <v>https://media.mediathek-tanz-theater.de/iiif/2/nvt_img-420-005-004.JP2/full/100,/0/default.jpg</v>
      </c>
      <c r="BC2620" s="29" t="str">
        <f t="shared" si="401"/>
        <v>image/jpeg</v>
      </c>
      <c r="BD2620" s="29" t="str">
        <f t="shared" si="406"/>
        <v>presentation/thumbnail</v>
      </c>
    </row>
    <row r="2621" spans="1:56" ht="12.75" customHeight="1">
      <c r="A2621" s="29">
        <v>1</v>
      </c>
      <c r="B2621" s="29">
        <v>0</v>
      </c>
      <c r="C2621" t="s">
        <v>11209</v>
      </c>
      <c r="D2621" s="29" t="s">
        <v>11210</v>
      </c>
      <c r="E2621" s="29"/>
      <c r="F2621" s="29" t="s">
        <v>9630</v>
      </c>
      <c r="G2621" s="29"/>
      <c r="H2621" s="29"/>
      <c r="I2621" s="402" t="s">
        <v>4446</v>
      </c>
      <c r="J2621" s="406" t="s">
        <v>11195</v>
      </c>
      <c r="K2621" s="29"/>
      <c r="L2621" s="29"/>
      <c r="M2621" s="311"/>
      <c r="N2621" s="29" t="s">
        <v>1494</v>
      </c>
      <c r="O2621" s="29"/>
      <c r="P2621" s="25" t="s">
        <v>2243</v>
      </c>
      <c r="Q2621" s="25"/>
      <c r="R2621" s="29" t="s">
        <v>11121</v>
      </c>
      <c r="S2621" s="29"/>
      <c r="T2621" s="29"/>
      <c r="U2621"/>
      <c r="V2621" t="s">
        <v>3705</v>
      </c>
      <c r="W2621" s="29"/>
      <c r="X2621" s="358">
        <v>32228</v>
      </c>
      <c r="Y2621" s="29" t="s">
        <v>11076</v>
      </c>
      <c r="Z2621" s="29" t="s">
        <v>1218</v>
      </c>
      <c r="AA2621" s="29" t="s">
        <v>1170</v>
      </c>
      <c r="AB2621" s="29"/>
      <c r="AC2621" s="29"/>
      <c r="AD2621" s="29"/>
      <c r="AE2621" s="29" t="s">
        <v>2950</v>
      </c>
      <c r="AG2621" s="38">
        <v>1</v>
      </c>
      <c r="AH2621" s="38" t="s">
        <v>4439</v>
      </c>
      <c r="AI2621" s="38" t="s">
        <v>4440</v>
      </c>
      <c r="AJ2621" s="38" t="s">
        <v>4799</v>
      </c>
      <c r="AK2621" s="38" t="s">
        <v>11174</v>
      </c>
      <c r="AL2621" s="301">
        <v>43630</v>
      </c>
      <c r="AN2621" s="29" t="s">
        <v>4635</v>
      </c>
      <c r="AO2621" s="29" t="s">
        <v>4442</v>
      </c>
      <c r="AR2621" s="29" t="str">
        <f t="shared" si="407"/>
        <v>0</v>
      </c>
      <c r="AS2621" s="29">
        <f t="shared" si="408"/>
        <v>0</v>
      </c>
      <c r="AT2621" s="29">
        <v>0</v>
      </c>
      <c r="AW2621" s="29" t="str">
        <f t="shared" si="410"/>
        <v/>
      </c>
      <c r="AX2621" s="29" t="str">
        <f t="shared" si="402"/>
        <v/>
      </c>
      <c r="AY2621" s="29" t="str">
        <f t="shared" si="409"/>
        <v>https://media.mediathek-tanz-theater.de/iiif/2/nvt_img-420-005-005.JP2</v>
      </c>
      <c r="AZ2621" s="29" t="str">
        <f t="shared" si="403"/>
        <v>image/jp2</v>
      </c>
      <c r="BA2621" s="29" t="str">
        <f t="shared" si="404"/>
        <v>presentation/iiif</v>
      </c>
      <c r="BB2621" s="29" t="str">
        <f t="shared" si="405"/>
        <v>https://media.mediathek-tanz-theater.de/iiif/2/nvt_img-420-005-005.JP2/full/100,/0/default.jpg</v>
      </c>
      <c r="BC2621" s="29" t="str">
        <f t="shared" si="401"/>
        <v>image/jpeg</v>
      </c>
      <c r="BD2621" s="29" t="str">
        <f t="shared" si="406"/>
        <v>presentation/thumbnail</v>
      </c>
    </row>
    <row r="2622" spans="1:56" ht="12.75" customHeight="1">
      <c r="A2622" s="29">
        <v>1</v>
      </c>
      <c r="B2622" s="29">
        <v>0</v>
      </c>
      <c r="C2622" t="s">
        <v>11211</v>
      </c>
      <c r="D2622" s="29" t="s">
        <v>11212</v>
      </c>
      <c r="E2622" s="29"/>
      <c r="F2622" s="29" t="s">
        <v>9630</v>
      </c>
      <c r="G2622" s="29"/>
      <c r="H2622" s="29"/>
      <c r="I2622" s="402" t="s">
        <v>4446</v>
      </c>
      <c r="J2622" s="406" t="s">
        <v>11195</v>
      </c>
      <c r="K2622" s="29"/>
      <c r="L2622" s="29"/>
      <c r="M2622" s="311"/>
      <c r="N2622" s="29" t="s">
        <v>1494</v>
      </c>
      <c r="O2622" s="29"/>
      <c r="P2622" s="25" t="s">
        <v>2243</v>
      </c>
      <c r="Q2622" s="25"/>
      <c r="R2622" s="29" t="s">
        <v>11121</v>
      </c>
      <c r="S2622" s="29"/>
      <c r="T2622" s="29"/>
      <c r="U2622"/>
      <c r="V2622" t="s">
        <v>3705</v>
      </c>
      <c r="W2622" s="29"/>
      <c r="X2622" s="358">
        <v>32228</v>
      </c>
      <c r="Y2622" s="29" t="s">
        <v>11076</v>
      </c>
      <c r="Z2622" s="29" t="s">
        <v>1218</v>
      </c>
      <c r="AA2622" s="29" t="s">
        <v>1170</v>
      </c>
      <c r="AB2622" s="29"/>
      <c r="AC2622" s="29"/>
      <c r="AD2622" s="29"/>
      <c r="AE2622" s="29" t="s">
        <v>2950</v>
      </c>
      <c r="AG2622" s="38">
        <v>1</v>
      </c>
      <c r="AH2622" s="38" t="s">
        <v>4439</v>
      </c>
      <c r="AI2622" s="38" t="s">
        <v>4440</v>
      </c>
      <c r="AJ2622" s="38" t="s">
        <v>4799</v>
      </c>
      <c r="AK2622" s="38" t="s">
        <v>11213</v>
      </c>
      <c r="AL2622" s="301">
        <v>43630</v>
      </c>
      <c r="AN2622" s="29" t="s">
        <v>4635</v>
      </c>
      <c r="AO2622" s="29" t="s">
        <v>4442</v>
      </c>
      <c r="AR2622" s="29" t="str">
        <f t="shared" si="407"/>
        <v>0</v>
      </c>
      <c r="AS2622" s="29">
        <f t="shared" si="408"/>
        <v>0</v>
      </c>
      <c r="AT2622" s="29">
        <v>0</v>
      </c>
      <c r="AW2622" s="29" t="str">
        <f t="shared" si="410"/>
        <v/>
      </c>
      <c r="AX2622" s="29" t="str">
        <f t="shared" si="402"/>
        <v/>
      </c>
      <c r="AY2622" s="29" t="str">
        <f t="shared" si="409"/>
        <v>https://media.mediathek-tanz-theater.de/iiif/2/nvt_img-420-005-006.JP2</v>
      </c>
      <c r="AZ2622" s="29" t="str">
        <f t="shared" si="403"/>
        <v>image/jp2</v>
      </c>
      <c r="BA2622" s="29" t="str">
        <f t="shared" si="404"/>
        <v>presentation/iiif</v>
      </c>
      <c r="BB2622" s="29" t="str">
        <f t="shared" si="405"/>
        <v>https://media.mediathek-tanz-theater.de/iiif/2/nvt_img-420-005-006.JP2/full/100,/0/default.jpg</v>
      </c>
      <c r="BC2622" s="29" t="str">
        <f t="shared" si="401"/>
        <v>image/jpeg</v>
      </c>
      <c r="BD2622" s="29" t="str">
        <f t="shared" si="406"/>
        <v>presentation/thumbnail</v>
      </c>
    </row>
    <row r="2623" spans="1:56" ht="12.75" customHeight="1">
      <c r="A2623" s="29">
        <v>1</v>
      </c>
      <c r="B2623" s="29">
        <v>0</v>
      </c>
      <c r="C2623" t="s">
        <v>11214</v>
      </c>
      <c r="D2623" s="29" t="s">
        <v>11215</v>
      </c>
      <c r="E2623" s="29"/>
      <c r="F2623" s="29" t="s">
        <v>9630</v>
      </c>
      <c r="G2623" s="29"/>
      <c r="H2623" s="29"/>
      <c r="I2623" s="402" t="s">
        <v>4438</v>
      </c>
      <c r="J2623" s="406" t="s">
        <v>11116</v>
      </c>
      <c r="K2623" s="29"/>
      <c r="L2623" s="29"/>
      <c r="M2623" s="311"/>
      <c r="N2623" s="29" t="s">
        <v>1494</v>
      </c>
      <c r="O2623" s="29"/>
      <c r="P2623" s="25" t="s">
        <v>2243</v>
      </c>
      <c r="Q2623" s="25"/>
      <c r="R2623" s="29"/>
      <c r="S2623" s="29"/>
      <c r="T2623" s="29"/>
      <c r="U2623"/>
      <c r="V2623" t="s">
        <v>3705</v>
      </c>
      <c r="W2623" s="29"/>
      <c r="X2623" s="358">
        <v>32228</v>
      </c>
      <c r="Y2623" s="29" t="s">
        <v>11076</v>
      </c>
      <c r="Z2623" s="29" t="s">
        <v>1218</v>
      </c>
      <c r="AA2623" s="29" t="s">
        <v>1170</v>
      </c>
      <c r="AB2623" s="29"/>
      <c r="AC2623" s="29"/>
      <c r="AD2623" s="29"/>
      <c r="AE2623" s="29" t="s">
        <v>2950</v>
      </c>
      <c r="AG2623" s="38">
        <v>1</v>
      </c>
      <c r="AH2623" s="38" t="s">
        <v>4439</v>
      </c>
      <c r="AI2623" s="38" t="s">
        <v>4440</v>
      </c>
      <c r="AJ2623" s="38" t="s">
        <v>11216</v>
      </c>
      <c r="AL2623" s="301">
        <v>43630</v>
      </c>
      <c r="AO2623" s="29" t="s">
        <v>4442</v>
      </c>
      <c r="AR2623" s="29" t="str">
        <f t="shared" si="407"/>
        <v>1</v>
      </c>
      <c r="AS2623" s="29">
        <f t="shared" si="408"/>
        <v>1</v>
      </c>
      <c r="AT2623" s="29">
        <v>1</v>
      </c>
      <c r="AV2623" s="29" t="s">
        <v>11217</v>
      </c>
      <c r="AW2623" s="29" t="str">
        <f t="shared" si="410"/>
        <v>image/tiff</v>
      </c>
      <c r="AX2623" s="29" t="str">
        <f t="shared" si="402"/>
        <v>archival/master</v>
      </c>
      <c r="AY2623" s="29" t="str">
        <f t="shared" si="409"/>
        <v>https://media.mediathek-tanz-theater.de/iiif/2/nvt_img-420-006.JP2</v>
      </c>
      <c r="AZ2623" s="29" t="str">
        <f t="shared" si="403"/>
        <v>image/jp2</v>
      </c>
      <c r="BA2623" s="29" t="str">
        <f t="shared" si="404"/>
        <v>presentation/iiif</v>
      </c>
      <c r="BB2623" s="29" t="str">
        <f t="shared" si="405"/>
        <v>https://media.mediathek-tanz-theater.de/iiif/2/nvt_img-420-006.JP2/full/100,/0/default.jpg</v>
      </c>
      <c r="BC2623" s="29" t="str">
        <f t="shared" si="401"/>
        <v>image/jpeg</v>
      </c>
      <c r="BD2623" s="29" t="str">
        <f t="shared" si="406"/>
        <v>presentation/thumbnail</v>
      </c>
    </row>
    <row r="2624" spans="1:56" ht="12.75" customHeight="1">
      <c r="A2624" s="29">
        <v>1</v>
      </c>
      <c r="B2624" s="29">
        <v>0</v>
      </c>
      <c r="C2624" t="s">
        <v>11218</v>
      </c>
      <c r="D2624" s="29" t="s">
        <v>11219</v>
      </c>
      <c r="E2624" s="29"/>
      <c r="F2624" s="29" t="s">
        <v>9630</v>
      </c>
      <c r="G2624" s="29"/>
      <c r="H2624" s="29"/>
      <c r="I2624" s="402" t="s">
        <v>4446</v>
      </c>
      <c r="J2624" s="406" t="s">
        <v>11214</v>
      </c>
      <c r="K2624" s="29"/>
      <c r="L2624" s="29"/>
      <c r="M2624" s="311"/>
      <c r="N2624" s="29" t="s">
        <v>1494</v>
      </c>
      <c r="O2624" s="29"/>
      <c r="P2624" s="25" t="s">
        <v>2243</v>
      </c>
      <c r="Q2624" s="25"/>
      <c r="R2624" s="29" t="s">
        <v>11121</v>
      </c>
      <c r="S2624" s="29"/>
      <c r="T2624" s="29"/>
      <c r="U2624"/>
      <c r="V2624" t="s">
        <v>3705</v>
      </c>
      <c r="W2624" s="29"/>
      <c r="X2624" s="358">
        <v>32228</v>
      </c>
      <c r="Y2624" s="29" t="s">
        <v>11076</v>
      </c>
      <c r="Z2624" s="29" t="s">
        <v>1218</v>
      </c>
      <c r="AA2624" s="29" t="s">
        <v>1170</v>
      </c>
      <c r="AB2624" s="29"/>
      <c r="AC2624" s="29"/>
      <c r="AD2624" s="29"/>
      <c r="AE2624" s="29" t="s">
        <v>2950</v>
      </c>
      <c r="AG2624" s="38">
        <v>1</v>
      </c>
      <c r="AH2624" s="38" t="s">
        <v>4439</v>
      </c>
      <c r="AI2624" s="38" t="s">
        <v>4440</v>
      </c>
      <c r="AJ2624" s="38" t="s">
        <v>4799</v>
      </c>
      <c r="AK2624" s="38" t="s">
        <v>11220</v>
      </c>
      <c r="AL2624" s="301">
        <v>43630</v>
      </c>
      <c r="AN2624" s="29" t="s">
        <v>4635</v>
      </c>
      <c r="AO2624" s="29" t="s">
        <v>4442</v>
      </c>
      <c r="AR2624" s="29" t="str">
        <f t="shared" si="407"/>
        <v>0</v>
      </c>
      <c r="AS2624" s="29">
        <f t="shared" si="408"/>
        <v>0</v>
      </c>
      <c r="AT2624" s="29">
        <v>0</v>
      </c>
      <c r="AW2624" s="29" t="str">
        <f t="shared" si="410"/>
        <v/>
      </c>
      <c r="AX2624" s="29" t="str">
        <f t="shared" si="402"/>
        <v/>
      </c>
      <c r="AY2624" s="29" t="str">
        <f t="shared" si="409"/>
        <v>https://media.mediathek-tanz-theater.de/iiif/2/nvt_img-420-006-001.JP2</v>
      </c>
      <c r="AZ2624" s="29" t="str">
        <f t="shared" si="403"/>
        <v>image/jp2</v>
      </c>
      <c r="BA2624" s="29" t="str">
        <f t="shared" si="404"/>
        <v>presentation/iiif</v>
      </c>
      <c r="BB2624" s="29" t="str">
        <f t="shared" si="405"/>
        <v>https://media.mediathek-tanz-theater.de/iiif/2/nvt_img-420-006-001.JP2/full/100,/0/default.jpg</v>
      </c>
      <c r="BC2624" s="29" t="str">
        <f t="shared" si="401"/>
        <v>image/jpeg</v>
      </c>
      <c r="BD2624" s="29" t="str">
        <f t="shared" si="406"/>
        <v>presentation/thumbnail</v>
      </c>
    </row>
    <row r="2625" spans="1:56" ht="12.75" customHeight="1">
      <c r="A2625" s="29">
        <v>1</v>
      </c>
      <c r="B2625" s="29">
        <v>0</v>
      </c>
      <c r="C2625" t="s">
        <v>11221</v>
      </c>
      <c r="D2625" s="29" t="s">
        <v>11222</v>
      </c>
      <c r="E2625" s="29"/>
      <c r="F2625" s="29" t="s">
        <v>9630</v>
      </c>
      <c r="G2625" s="29"/>
      <c r="H2625" s="29"/>
      <c r="I2625" s="402" t="s">
        <v>4446</v>
      </c>
      <c r="J2625" s="406" t="s">
        <v>11214</v>
      </c>
      <c r="K2625" s="29"/>
      <c r="L2625" s="29"/>
      <c r="M2625" s="311"/>
      <c r="N2625" s="29" t="s">
        <v>1494</v>
      </c>
      <c r="O2625" s="29"/>
      <c r="P2625" s="25" t="s">
        <v>2243</v>
      </c>
      <c r="Q2625" s="25"/>
      <c r="R2625" s="29" t="s">
        <v>11121</v>
      </c>
      <c r="S2625" s="29"/>
      <c r="T2625" s="29"/>
      <c r="U2625"/>
      <c r="V2625" t="s">
        <v>3705</v>
      </c>
      <c r="W2625" s="29"/>
      <c r="X2625" s="358">
        <v>32228</v>
      </c>
      <c r="Y2625" s="29" t="s">
        <v>11076</v>
      </c>
      <c r="Z2625" s="29" t="s">
        <v>1218</v>
      </c>
      <c r="AA2625" s="29" t="s">
        <v>1170</v>
      </c>
      <c r="AB2625" s="29"/>
      <c r="AC2625" s="29"/>
      <c r="AD2625" s="29"/>
      <c r="AE2625" s="29" t="s">
        <v>2950</v>
      </c>
      <c r="AG2625" s="38">
        <v>1</v>
      </c>
      <c r="AH2625" s="38" t="s">
        <v>4439</v>
      </c>
      <c r="AI2625" s="38" t="s">
        <v>4440</v>
      </c>
      <c r="AJ2625" s="38" t="s">
        <v>4799</v>
      </c>
      <c r="AK2625" s="38" t="s">
        <v>11223</v>
      </c>
      <c r="AL2625" s="301">
        <v>43630</v>
      </c>
      <c r="AN2625" s="29" t="s">
        <v>72</v>
      </c>
      <c r="AO2625" s="29" t="s">
        <v>4442</v>
      </c>
      <c r="AR2625" s="29" t="str">
        <f t="shared" si="407"/>
        <v>0</v>
      </c>
      <c r="AS2625" s="29">
        <f t="shared" si="408"/>
        <v>0</v>
      </c>
      <c r="AT2625" s="29">
        <v>0</v>
      </c>
      <c r="AW2625" s="29" t="str">
        <f t="shared" si="410"/>
        <v/>
      </c>
      <c r="AX2625" s="29" t="str">
        <f t="shared" si="402"/>
        <v/>
      </c>
      <c r="AY2625" s="29" t="str">
        <f t="shared" si="409"/>
        <v>https://media.mediathek-tanz-theater.de/iiif/2/nvt_img-420-006-002.JP2</v>
      </c>
      <c r="AZ2625" s="29" t="str">
        <f t="shared" si="403"/>
        <v>image/jp2</v>
      </c>
      <c r="BA2625" s="29" t="str">
        <f t="shared" si="404"/>
        <v>presentation/iiif</v>
      </c>
      <c r="BB2625" s="29" t="str">
        <f t="shared" si="405"/>
        <v>https://media.mediathek-tanz-theater.de/iiif/2/nvt_img-420-006-002.JP2/full/100,/0/default.jpg</v>
      </c>
      <c r="BC2625" s="29" t="str">
        <f t="shared" si="401"/>
        <v>image/jpeg</v>
      </c>
      <c r="BD2625" s="29" t="str">
        <f t="shared" si="406"/>
        <v>presentation/thumbnail</v>
      </c>
    </row>
    <row r="2626" spans="1:56" ht="12.75" customHeight="1">
      <c r="A2626" s="29">
        <v>1</v>
      </c>
      <c r="B2626" s="29">
        <v>0</v>
      </c>
      <c r="C2626" t="s">
        <v>11224</v>
      </c>
      <c r="D2626" s="29" t="s">
        <v>11225</v>
      </c>
      <c r="E2626" s="29"/>
      <c r="F2626" s="29" t="s">
        <v>9630</v>
      </c>
      <c r="G2626" s="29"/>
      <c r="H2626" s="29"/>
      <c r="I2626" s="402" t="s">
        <v>4446</v>
      </c>
      <c r="J2626" s="406" t="s">
        <v>11214</v>
      </c>
      <c r="K2626" s="29"/>
      <c r="L2626" s="29"/>
      <c r="M2626" s="311"/>
      <c r="N2626" s="29" t="s">
        <v>1494</v>
      </c>
      <c r="O2626" s="29"/>
      <c r="P2626" s="25" t="s">
        <v>2243</v>
      </c>
      <c r="Q2626" s="25"/>
      <c r="R2626" s="29" t="s">
        <v>11121</v>
      </c>
      <c r="S2626" s="29"/>
      <c r="T2626" s="29"/>
      <c r="U2626"/>
      <c r="V2626" t="s">
        <v>3705</v>
      </c>
      <c r="W2626" s="29"/>
      <c r="X2626" s="358">
        <v>32228</v>
      </c>
      <c r="Y2626" s="29" t="s">
        <v>11076</v>
      </c>
      <c r="Z2626" s="29" t="s">
        <v>1218</v>
      </c>
      <c r="AA2626" s="29" t="s">
        <v>1170</v>
      </c>
      <c r="AB2626" s="29"/>
      <c r="AC2626" s="29"/>
      <c r="AD2626" s="29"/>
      <c r="AE2626" s="29" t="s">
        <v>2950</v>
      </c>
      <c r="AG2626" s="38">
        <v>1</v>
      </c>
      <c r="AH2626" s="38" t="s">
        <v>4439</v>
      </c>
      <c r="AI2626" s="38" t="s">
        <v>4440</v>
      </c>
      <c r="AJ2626" s="38" t="s">
        <v>4799</v>
      </c>
      <c r="AK2626" s="38" t="s">
        <v>11226</v>
      </c>
      <c r="AL2626" s="301">
        <v>43630</v>
      </c>
      <c r="AN2626" s="29" t="s">
        <v>72</v>
      </c>
      <c r="AO2626" s="29" t="s">
        <v>4442</v>
      </c>
      <c r="AR2626" s="29" t="str">
        <f t="shared" si="407"/>
        <v>0</v>
      </c>
      <c r="AS2626" s="29">
        <f t="shared" si="408"/>
        <v>0</v>
      </c>
      <c r="AT2626" s="29">
        <v>0</v>
      </c>
      <c r="AW2626" s="29" t="str">
        <f t="shared" si="410"/>
        <v/>
      </c>
      <c r="AX2626" s="29" t="str">
        <f t="shared" si="402"/>
        <v/>
      </c>
      <c r="AY2626" s="29" t="str">
        <f t="shared" si="409"/>
        <v>https://media.mediathek-tanz-theater.de/iiif/2/nvt_img-420-006-003.JP2</v>
      </c>
      <c r="AZ2626" s="29" t="str">
        <f t="shared" si="403"/>
        <v>image/jp2</v>
      </c>
      <c r="BA2626" s="29" t="str">
        <f t="shared" si="404"/>
        <v>presentation/iiif</v>
      </c>
      <c r="BB2626" s="29" t="str">
        <f t="shared" si="405"/>
        <v>https://media.mediathek-tanz-theater.de/iiif/2/nvt_img-420-006-003.JP2/full/100,/0/default.jpg</v>
      </c>
      <c r="BC2626" s="29" t="str">
        <f t="shared" si="401"/>
        <v>image/jpeg</v>
      </c>
      <c r="BD2626" s="29" t="str">
        <f t="shared" si="406"/>
        <v>presentation/thumbnail</v>
      </c>
    </row>
    <row r="2627" spans="1:56" ht="12.75" customHeight="1">
      <c r="A2627" s="29">
        <v>1</v>
      </c>
      <c r="B2627" s="29">
        <v>0</v>
      </c>
      <c r="C2627" t="s">
        <v>11227</v>
      </c>
      <c r="D2627" s="29" t="s">
        <v>11228</v>
      </c>
      <c r="E2627" s="29"/>
      <c r="F2627" s="29" t="s">
        <v>9630</v>
      </c>
      <c r="G2627" s="29"/>
      <c r="H2627" s="29"/>
      <c r="I2627" s="402" t="s">
        <v>4446</v>
      </c>
      <c r="J2627" s="406" t="s">
        <v>11214</v>
      </c>
      <c r="K2627" s="29"/>
      <c r="L2627" s="29"/>
      <c r="M2627" s="311"/>
      <c r="N2627" s="29" t="s">
        <v>1494</v>
      </c>
      <c r="O2627" s="29"/>
      <c r="P2627" s="25" t="s">
        <v>2243</v>
      </c>
      <c r="Q2627" s="25"/>
      <c r="R2627" s="29" t="s">
        <v>11121</v>
      </c>
      <c r="S2627" s="29"/>
      <c r="T2627" s="29"/>
      <c r="U2627"/>
      <c r="V2627" t="s">
        <v>3705</v>
      </c>
      <c r="W2627" s="29"/>
      <c r="X2627" s="358">
        <v>32228</v>
      </c>
      <c r="Y2627" s="29" t="s">
        <v>11076</v>
      </c>
      <c r="Z2627" s="29" t="s">
        <v>1218</v>
      </c>
      <c r="AA2627" s="29" t="s">
        <v>1170</v>
      </c>
      <c r="AB2627" s="29"/>
      <c r="AC2627" s="29"/>
      <c r="AD2627" s="29"/>
      <c r="AE2627" s="29" t="s">
        <v>2950</v>
      </c>
      <c r="AG2627" s="38">
        <v>1</v>
      </c>
      <c r="AH2627" s="38" t="s">
        <v>4439</v>
      </c>
      <c r="AI2627" s="38" t="s">
        <v>4440</v>
      </c>
      <c r="AJ2627" s="38" t="s">
        <v>4799</v>
      </c>
      <c r="AK2627" s="38" t="s">
        <v>11174</v>
      </c>
      <c r="AL2627" s="301">
        <v>43630</v>
      </c>
      <c r="AN2627" s="29" t="s">
        <v>72</v>
      </c>
      <c r="AO2627" s="29" t="s">
        <v>4442</v>
      </c>
      <c r="AR2627" s="29" t="str">
        <f t="shared" si="407"/>
        <v>0</v>
      </c>
      <c r="AS2627" s="29">
        <f t="shared" si="408"/>
        <v>0</v>
      </c>
      <c r="AT2627" s="29">
        <v>0</v>
      </c>
      <c r="AW2627" s="29" t="str">
        <f t="shared" si="410"/>
        <v/>
      </c>
      <c r="AX2627" s="29" t="str">
        <f t="shared" si="402"/>
        <v/>
      </c>
      <c r="AY2627" s="29" t="str">
        <f t="shared" si="409"/>
        <v>https://media.mediathek-tanz-theater.de/iiif/2/nvt_img-420-006-004.JP2</v>
      </c>
      <c r="AZ2627" s="29" t="str">
        <f t="shared" si="403"/>
        <v>image/jp2</v>
      </c>
      <c r="BA2627" s="29" t="str">
        <f t="shared" si="404"/>
        <v>presentation/iiif</v>
      </c>
      <c r="BB2627" s="29" t="str">
        <f t="shared" si="405"/>
        <v>https://media.mediathek-tanz-theater.de/iiif/2/nvt_img-420-006-004.JP2/full/100,/0/default.jpg</v>
      </c>
      <c r="BC2627" s="29" t="str">
        <f t="shared" si="401"/>
        <v>image/jpeg</v>
      </c>
      <c r="BD2627" s="29" t="str">
        <f t="shared" si="406"/>
        <v>presentation/thumbnail</v>
      </c>
    </row>
    <row r="2628" spans="1:56" ht="12.75" customHeight="1">
      <c r="A2628" s="29">
        <v>1</v>
      </c>
      <c r="B2628" s="29">
        <v>0</v>
      </c>
      <c r="C2628" t="s">
        <v>11229</v>
      </c>
      <c r="D2628" s="29" t="s">
        <v>11230</v>
      </c>
      <c r="E2628" s="29"/>
      <c r="F2628" s="29" t="s">
        <v>9630</v>
      </c>
      <c r="G2628" s="29"/>
      <c r="H2628" s="29"/>
      <c r="I2628" s="402" t="s">
        <v>4446</v>
      </c>
      <c r="J2628" s="406" t="s">
        <v>11214</v>
      </c>
      <c r="K2628" s="29"/>
      <c r="L2628" s="29"/>
      <c r="M2628" s="311"/>
      <c r="N2628" s="29" t="s">
        <v>1494</v>
      </c>
      <c r="O2628" s="29"/>
      <c r="P2628" s="25" t="s">
        <v>2243</v>
      </c>
      <c r="Q2628" s="25"/>
      <c r="R2628" s="29" t="s">
        <v>11121</v>
      </c>
      <c r="S2628" s="29"/>
      <c r="T2628" s="29"/>
      <c r="U2628"/>
      <c r="V2628" t="s">
        <v>3705</v>
      </c>
      <c r="W2628" s="29"/>
      <c r="X2628" s="358">
        <v>32228</v>
      </c>
      <c r="Y2628" s="29" t="s">
        <v>11076</v>
      </c>
      <c r="Z2628" s="29" t="s">
        <v>1218</v>
      </c>
      <c r="AA2628" s="29" t="s">
        <v>1170</v>
      </c>
      <c r="AB2628" s="29"/>
      <c r="AC2628" s="29"/>
      <c r="AD2628" s="29"/>
      <c r="AE2628" s="29" t="s">
        <v>2950</v>
      </c>
      <c r="AG2628" s="38">
        <v>1</v>
      </c>
      <c r="AH2628" s="38" t="s">
        <v>4439</v>
      </c>
      <c r="AI2628" s="38" t="s">
        <v>4440</v>
      </c>
      <c r="AJ2628" s="38" t="s">
        <v>4799</v>
      </c>
      <c r="AK2628" s="38" t="s">
        <v>11220</v>
      </c>
      <c r="AL2628" s="301">
        <v>43630</v>
      </c>
      <c r="AN2628" s="29" t="s">
        <v>72</v>
      </c>
      <c r="AO2628" s="29" t="s">
        <v>4442</v>
      </c>
      <c r="AR2628" s="29" t="str">
        <f t="shared" si="407"/>
        <v>0</v>
      </c>
      <c r="AS2628" s="29">
        <f t="shared" si="408"/>
        <v>0</v>
      </c>
      <c r="AT2628" s="29">
        <v>0</v>
      </c>
      <c r="AW2628" s="29" t="str">
        <f t="shared" si="410"/>
        <v/>
      </c>
      <c r="AX2628" s="29" t="str">
        <f t="shared" si="402"/>
        <v/>
      </c>
      <c r="AY2628" s="29" t="str">
        <f t="shared" si="409"/>
        <v>https://media.mediathek-tanz-theater.de/iiif/2/nvt_img-420-006-005.JP2</v>
      </c>
      <c r="AZ2628" s="29" t="str">
        <f t="shared" si="403"/>
        <v>image/jp2</v>
      </c>
      <c r="BA2628" s="29" t="str">
        <f t="shared" si="404"/>
        <v>presentation/iiif</v>
      </c>
      <c r="BB2628" s="29" t="str">
        <f t="shared" si="405"/>
        <v>https://media.mediathek-tanz-theater.de/iiif/2/nvt_img-420-006-005.JP2/full/100,/0/default.jpg</v>
      </c>
      <c r="BC2628" s="29" t="str">
        <f t="shared" si="401"/>
        <v>image/jpeg</v>
      </c>
      <c r="BD2628" s="29" t="str">
        <f t="shared" si="406"/>
        <v>presentation/thumbnail</v>
      </c>
    </row>
    <row r="2629" spans="1:56" ht="12.75" customHeight="1">
      <c r="A2629" s="29">
        <v>1</v>
      </c>
      <c r="B2629" s="29">
        <v>0</v>
      </c>
      <c r="C2629" t="s">
        <v>11231</v>
      </c>
      <c r="D2629" s="29" t="s">
        <v>11232</v>
      </c>
      <c r="E2629" s="29"/>
      <c r="F2629" s="29" t="s">
        <v>9630</v>
      </c>
      <c r="G2629" s="29"/>
      <c r="H2629" s="29"/>
      <c r="I2629" s="402" t="s">
        <v>4446</v>
      </c>
      <c r="J2629" s="406" t="s">
        <v>11214</v>
      </c>
      <c r="K2629" s="29"/>
      <c r="L2629" s="29"/>
      <c r="M2629" s="311"/>
      <c r="N2629" s="29" t="s">
        <v>1494</v>
      </c>
      <c r="O2629" s="29"/>
      <c r="P2629" s="25" t="s">
        <v>2243</v>
      </c>
      <c r="Q2629" s="25"/>
      <c r="R2629" s="29" t="s">
        <v>11121</v>
      </c>
      <c r="S2629" s="29"/>
      <c r="T2629" s="29"/>
      <c r="U2629"/>
      <c r="V2629" t="s">
        <v>3705</v>
      </c>
      <c r="W2629" s="29"/>
      <c r="X2629" s="358">
        <v>32228</v>
      </c>
      <c r="Y2629" s="29" t="s">
        <v>11076</v>
      </c>
      <c r="Z2629" s="29" t="s">
        <v>1218</v>
      </c>
      <c r="AA2629" s="29" t="s">
        <v>1170</v>
      </c>
      <c r="AB2629" s="29"/>
      <c r="AC2629" s="29"/>
      <c r="AD2629" s="29"/>
      <c r="AE2629" s="29" t="s">
        <v>2950</v>
      </c>
      <c r="AG2629" s="38">
        <v>1</v>
      </c>
      <c r="AH2629" s="38" t="s">
        <v>4439</v>
      </c>
      <c r="AI2629" s="38" t="s">
        <v>4440</v>
      </c>
      <c r="AJ2629" s="38" t="s">
        <v>4799</v>
      </c>
      <c r="AK2629" s="38" t="s">
        <v>11220</v>
      </c>
      <c r="AL2629" s="301">
        <v>43630</v>
      </c>
      <c r="AN2629" s="29" t="s">
        <v>72</v>
      </c>
      <c r="AO2629" s="29" t="s">
        <v>4442</v>
      </c>
      <c r="AR2629" s="29" t="str">
        <f t="shared" si="407"/>
        <v>0</v>
      </c>
      <c r="AS2629" s="29">
        <f t="shared" si="408"/>
        <v>0</v>
      </c>
      <c r="AT2629" s="29">
        <v>0</v>
      </c>
      <c r="AW2629" s="29" t="str">
        <f t="shared" si="410"/>
        <v/>
      </c>
      <c r="AX2629" s="29" t="str">
        <f t="shared" si="402"/>
        <v/>
      </c>
      <c r="AY2629" s="29" t="str">
        <f t="shared" si="409"/>
        <v>https://media.mediathek-tanz-theater.de/iiif/2/nvt_img-420-006-006.JP2</v>
      </c>
      <c r="AZ2629" s="29" t="str">
        <f t="shared" si="403"/>
        <v>image/jp2</v>
      </c>
      <c r="BA2629" s="29" t="str">
        <f t="shared" si="404"/>
        <v>presentation/iiif</v>
      </c>
      <c r="BB2629" s="29" t="str">
        <f t="shared" si="405"/>
        <v>https://media.mediathek-tanz-theater.de/iiif/2/nvt_img-420-006-006.JP2/full/100,/0/default.jpg</v>
      </c>
      <c r="BC2629" s="29" t="str">
        <f t="shared" ref="BC2629:BC2692" si="411">IF(NOT(BB2629=""),"image/jpeg","")</f>
        <v>image/jpeg</v>
      </c>
      <c r="BD2629" s="29" t="str">
        <f t="shared" si="406"/>
        <v>presentation/thumbnail</v>
      </c>
    </row>
    <row r="2630" spans="1:56" ht="12.75" customHeight="1">
      <c r="A2630" s="29">
        <v>1</v>
      </c>
      <c r="B2630" s="29">
        <v>0</v>
      </c>
      <c r="C2630" t="s">
        <v>11233</v>
      </c>
      <c r="D2630" s="38" t="s">
        <v>11234</v>
      </c>
      <c r="E2630" s="29"/>
      <c r="F2630" s="29" t="s">
        <v>9630</v>
      </c>
      <c r="G2630" s="29"/>
      <c r="H2630" s="29"/>
      <c r="I2630" s="402" t="s">
        <v>4438</v>
      </c>
      <c r="J2630" s="406" t="s">
        <v>11116</v>
      </c>
      <c r="K2630" s="29"/>
      <c r="L2630" s="29"/>
      <c r="M2630" s="311"/>
      <c r="N2630" s="29" t="s">
        <v>1494</v>
      </c>
      <c r="O2630" s="29"/>
      <c r="P2630" s="25" t="s">
        <v>2243</v>
      </c>
      <c r="Q2630" s="25"/>
      <c r="R2630" s="29"/>
      <c r="S2630" s="29"/>
      <c r="T2630" s="29"/>
      <c r="U2630"/>
      <c r="V2630" t="s">
        <v>3705</v>
      </c>
      <c r="W2630" s="29"/>
      <c r="X2630" s="358">
        <v>32228</v>
      </c>
      <c r="Y2630" s="29" t="s">
        <v>11076</v>
      </c>
      <c r="Z2630" s="29" t="s">
        <v>1218</v>
      </c>
      <c r="AA2630" s="29" t="s">
        <v>1170</v>
      </c>
      <c r="AB2630" s="29"/>
      <c r="AC2630" s="29"/>
      <c r="AD2630" s="29"/>
      <c r="AE2630" s="29" t="s">
        <v>2950</v>
      </c>
      <c r="AG2630" s="38">
        <v>1</v>
      </c>
      <c r="AH2630" s="38" t="s">
        <v>4439</v>
      </c>
      <c r="AI2630" s="38" t="s">
        <v>4440</v>
      </c>
      <c r="AJ2630" s="38" t="s">
        <v>9634</v>
      </c>
      <c r="AL2630" s="301">
        <v>43630</v>
      </c>
      <c r="AO2630" s="29" t="s">
        <v>4442</v>
      </c>
      <c r="AR2630" s="29" t="str">
        <f t="shared" si="407"/>
        <v>1</v>
      </c>
      <c r="AS2630" s="29">
        <f t="shared" si="408"/>
        <v>1</v>
      </c>
      <c r="AT2630" s="29">
        <v>1</v>
      </c>
      <c r="AV2630" s="29" t="s">
        <v>11235</v>
      </c>
      <c r="AW2630" s="29" t="str">
        <f t="shared" si="410"/>
        <v>image/tiff</v>
      </c>
      <c r="AX2630" s="29" t="str">
        <f t="shared" ref="AX2630:AX2693" si="412">IF(NOT(AV2630=""),"archival/master","")</f>
        <v>archival/master</v>
      </c>
      <c r="AY2630" s="29" t="str">
        <f t="shared" si="409"/>
        <v>https://media.mediathek-tanz-theater.de/iiif/2/nvt_img-420-007.JP2</v>
      </c>
      <c r="AZ2630" s="29" t="str">
        <f t="shared" ref="AZ2630:AZ2693" si="413">IF(NOT(AY2630=""),"image/jp2","")</f>
        <v>image/jp2</v>
      </c>
      <c r="BA2630" s="29" t="str">
        <f t="shared" ref="BA2630:BA2693" si="414">IF(NOT(AY2630=""),"presentation/iiif","")</f>
        <v>presentation/iiif</v>
      </c>
      <c r="BB2630" s="29" t="str">
        <f t="shared" ref="BB2630:BB2693" si="415">"https://media.mediathek-tanz-theater.de/iiif/2/nvt_"&amp;C2630&amp;".JP2/full/100,/0/default.jpg"</f>
        <v>https://media.mediathek-tanz-theater.de/iiif/2/nvt_img-420-007.JP2/full/100,/0/default.jpg</v>
      </c>
      <c r="BC2630" s="29" t="str">
        <f t="shared" si="411"/>
        <v>image/jpeg</v>
      </c>
      <c r="BD2630" s="29" t="str">
        <f t="shared" ref="BD2630:BD2693" si="416">IF(NOT(BB2630=""),"presentation/thumbnail","")</f>
        <v>presentation/thumbnail</v>
      </c>
    </row>
    <row r="2631" spans="1:56" ht="12.75" customHeight="1">
      <c r="A2631" s="29">
        <v>1</v>
      </c>
      <c r="B2631" s="29">
        <v>0</v>
      </c>
      <c r="C2631" t="s">
        <v>11236</v>
      </c>
      <c r="D2631" s="29" t="s">
        <v>11237</v>
      </c>
      <c r="E2631" s="29"/>
      <c r="F2631" s="29" t="s">
        <v>9630</v>
      </c>
      <c r="G2631" s="29"/>
      <c r="H2631" s="29"/>
      <c r="I2631" s="402" t="s">
        <v>4446</v>
      </c>
      <c r="J2631" s="406" t="s">
        <v>11233</v>
      </c>
      <c r="K2631" s="29"/>
      <c r="L2631" s="29"/>
      <c r="M2631" s="311"/>
      <c r="N2631" s="29" t="s">
        <v>1494</v>
      </c>
      <c r="O2631" s="29"/>
      <c r="P2631" s="25" t="s">
        <v>2243</v>
      </c>
      <c r="Q2631" s="25"/>
      <c r="R2631" s="29" t="s">
        <v>11121</v>
      </c>
      <c r="S2631" s="29"/>
      <c r="T2631" s="29"/>
      <c r="U2631" t="s">
        <v>1333</v>
      </c>
      <c r="V2631" t="s">
        <v>3705</v>
      </c>
      <c r="W2631" s="29"/>
      <c r="X2631" s="358">
        <v>32228</v>
      </c>
      <c r="Y2631" s="29" t="s">
        <v>11076</v>
      </c>
      <c r="Z2631" s="29" t="s">
        <v>1218</v>
      </c>
      <c r="AA2631" s="29" t="s">
        <v>1170</v>
      </c>
      <c r="AB2631" s="29"/>
      <c r="AC2631" s="29"/>
      <c r="AD2631" s="29"/>
      <c r="AE2631" s="29" t="s">
        <v>2950</v>
      </c>
      <c r="AG2631" s="38">
        <v>1</v>
      </c>
      <c r="AH2631" s="38" t="s">
        <v>4439</v>
      </c>
      <c r="AI2631" s="38" t="s">
        <v>4440</v>
      </c>
      <c r="AJ2631" s="38" t="s">
        <v>4799</v>
      </c>
      <c r="AK2631" s="38" t="s">
        <v>11238</v>
      </c>
      <c r="AL2631" s="301">
        <v>43630</v>
      </c>
      <c r="AN2631" s="29" t="s">
        <v>4635</v>
      </c>
      <c r="AO2631" s="29" t="s">
        <v>4442</v>
      </c>
      <c r="AR2631" s="29" t="str">
        <f t="shared" ref="AR2631:AR2694" si="417">IF(OR(I2631="Negativmappe",I2631="Negativstreifen",I2631="Diapositivfilm",I2631="Fotomappe;(POSITIVE)",AND(I2631="Kostümfotografie",NOT(AE2631="DT")),AND(I2631="Fotografie",NOT(AE2631="DT")),AND(I2631="Porträtfotografie",NOT(AE2631="DT")),AND(I2631="Fotodokumentation",NOT(AE2631="DT")),AND(I2631="Bühnenbildfotografie",NOT(AE2631="DT"))),"1","0")</f>
        <v>0</v>
      </c>
      <c r="AS2631" s="29">
        <f t="shared" ref="AS2631:AS2694" si="418">AT2631</f>
        <v>0</v>
      </c>
      <c r="AT2631" s="29">
        <v>0</v>
      </c>
      <c r="AW2631" s="29" t="str">
        <f t="shared" si="410"/>
        <v/>
      </c>
      <c r="AX2631" s="29" t="str">
        <f t="shared" si="412"/>
        <v/>
      </c>
      <c r="AY2631" s="29" t="str">
        <f t="shared" ref="AY2631:AY2694" si="419">"https://media.mediathek-tanz-theater.de/iiif/2/nvt_"&amp;C2631&amp;".JP2"</f>
        <v>https://media.mediathek-tanz-theater.de/iiif/2/nvt_img-420-007-001.JP2</v>
      </c>
      <c r="AZ2631" s="29" t="str">
        <f t="shared" si="413"/>
        <v>image/jp2</v>
      </c>
      <c r="BA2631" s="29" t="str">
        <f t="shared" si="414"/>
        <v>presentation/iiif</v>
      </c>
      <c r="BB2631" s="29" t="str">
        <f t="shared" si="415"/>
        <v>https://media.mediathek-tanz-theater.de/iiif/2/nvt_img-420-007-001.JP2/full/100,/0/default.jpg</v>
      </c>
      <c r="BC2631" s="29" t="str">
        <f t="shared" si="411"/>
        <v>image/jpeg</v>
      </c>
      <c r="BD2631" s="29" t="str">
        <f t="shared" si="416"/>
        <v>presentation/thumbnail</v>
      </c>
    </row>
    <row r="2632" spans="1:56" ht="12.75" customHeight="1">
      <c r="A2632" s="29">
        <v>1</v>
      </c>
      <c r="B2632" s="29">
        <v>0</v>
      </c>
      <c r="C2632" t="s">
        <v>11239</v>
      </c>
      <c r="D2632" s="29" t="s">
        <v>11240</v>
      </c>
      <c r="E2632" s="29"/>
      <c r="F2632" s="29" t="s">
        <v>9630</v>
      </c>
      <c r="G2632" s="29"/>
      <c r="H2632" s="29"/>
      <c r="I2632" s="402" t="s">
        <v>4446</v>
      </c>
      <c r="J2632" s="406" t="s">
        <v>11233</v>
      </c>
      <c r="K2632" s="29"/>
      <c r="L2632" s="29"/>
      <c r="M2632" s="311"/>
      <c r="N2632" s="29" t="s">
        <v>1494</v>
      </c>
      <c r="O2632" s="29"/>
      <c r="P2632" s="25" t="s">
        <v>2243</v>
      </c>
      <c r="Q2632" s="25"/>
      <c r="R2632" s="29" t="s">
        <v>11121</v>
      </c>
      <c r="S2632" s="29"/>
      <c r="T2632" s="29"/>
      <c r="U2632" t="s">
        <v>1333</v>
      </c>
      <c r="V2632" t="s">
        <v>3705</v>
      </c>
      <c r="W2632" s="29"/>
      <c r="X2632" s="358">
        <v>32228</v>
      </c>
      <c r="Y2632" s="29" t="s">
        <v>11076</v>
      </c>
      <c r="Z2632" s="29" t="s">
        <v>1218</v>
      </c>
      <c r="AA2632" s="29" t="s">
        <v>1170</v>
      </c>
      <c r="AB2632" s="29"/>
      <c r="AC2632" s="29"/>
      <c r="AD2632" s="29"/>
      <c r="AE2632" s="29" t="s">
        <v>2950</v>
      </c>
      <c r="AG2632" s="38">
        <v>1</v>
      </c>
      <c r="AH2632" s="38" t="s">
        <v>4439</v>
      </c>
      <c r="AI2632" s="38" t="s">
        <v>4440</v>
      </c>
      <c r="AJ2632" s="38" t="s">
        <v>4799</v>
      </c>
      <c r="AK2632" s="38" t="s">
        <v>11174</v>
      </c>
      <c r="AL2632" s="301">
        <v>43630</v>
      </c>
      <c r="AN2632" s="29" t="s">
        <v>4635</v>
      </c>
      <c r="AO2632" s="29" t="s">
        <v>4442</v>
      </c>
      <c r="AR2632" s="29" t="str">
        <f t="shared" si="417"/>
        <v>0</v>
      </c>
      <c r="AS2632" s="29">
        <f t="shared" si="418"/>
        <v>0</v>
      </c>
      <c r="AT2632" s="29">
        <v>0</v>
      </c>
      <c r="AW2632" s="29" t="str">
        <f t="shared" ref="AW2632:AW2695" si="420">IF(NOT(AV2632=""),"image/tiff","")</f>
        <v/>
      </c>
      <c r="AX2632" s="29" t="str">
        <f t="shared" si="412"/>
        <v/>
      </c>
      <c r="AY2632" s="29" t="str">
        <f t="shared" si="419"/>
        <v>https://media.mediathek-tanz-theater.de/iiif/2/nvt_img-420-007-002.JP2</v>
      </c>
      <c r="AZ2632" s="29" t="str">
        <f t="shared" si="413"/>
        <v>image/jp2</v>
      </c>
      <c r="BA2632" s="29" t="str">
        <f t="shared" si="414"/>
        <v>presentation/iiif</v>
      </c>
      <c r="BB2632" s="29" t="str">
        <f t="shared" si="415"/>
        <v>https://media.mediathek-tanz-theater.de/iiif/2/nvt_img-420-007-002.JP2/full/100,/0/default.jpg</v>
      </c>
      <c r="BC2632" s="29" t="str">
        <f t="shared" si="411"/>
        <v>image/jpeg</v>
      </c>
      <c r="BD2632" s="29" t="str">
        <f t="shared" si="416"/>
        <v>presentation/thumbnail</v>
      </c>
    </row>
    <row r="2633" spans="1:56" ht="12.75" customHeight="1">
      <c r="A2633" s="29">
        <v>1</v>
      </c>
      <c r="B2633" s="29">
        <v>0</v>
      </c>
      <c r="C2633" t="s">
        <v>11241</v>
      </c>
      <c r="D2633" s="29" t="s">
        <v>11242</v>
      </c>
      <c r="E2633" s="29"/>
      <c r="F2633" s="29" t="s">
        <v>9630</v>
      </c>
      <c r="G2633" s="29"/>
      <c r="H2633" s="29"/>
      <c r="I2633" s="402" t="s">
        <v>4446</v>
      </c>
      <c r="J2633" s="406" t="s">
        <v>11233</v>
      </c>
      <c r="K2633" s="29"/>
      <c r="L2633" s="29"/>
      <c r="M2633" s="311"/>
      <c r="N2633" s="29" t="s">
        <v>1494</v>
      </c>
      <c r="O2633" s="29"/>
      <c r="P2633" s="25" t="s">
        <v>2243</v>
      </c>
      <c r="Q2633" s="25"/>
      <c r="R2633" s="29" t="s">
        <v>11121</v>
      </c>
      <c r="S2633" s="29"/>
      <c r="T2633" s="29"/>
      <c r="U2633"/>
      <c r="V2633" t="s">
        <v>3705</v>
      </c>
      <c r="W2633" s="29"/>
      <c r="X2633" s="358">
        <v>32228</v>
      </c>
      <c r="Y2633" s="29" t="s">
        <v>11076</v>
      </c>
      <c r="Z2633" s="29" t="s">
        <v>1218</v>
      </c>
      <c r="AA2633" s="29" t="s">
        <v>1170</v>
      </c>
      <c r="AB2633" s="29"/>
      <c r="AC2633" s="29"/>
      <c r="AD2633" s="29"/>
      <c r="AE2633" s="29" t="s">
        <v>2950</v>
      </c>
      <c r="AG2633" s="38">
        <v>1</v>
      </c>
      <c r="AH2633" s="38" t="s">
        <v>4439</v>
      </c>
      <c r="AI2633" s="38" t="s">
        <v>4440</v>
      </c>
      <c r="AJ2633" s="38" t="s">
        <v>4799</v>
      </c>
      <c r="AK2633" s="38" t="s">
        <v>11174</v>
      </c>
      <c r="AL2633" s="301">
        <v>43630</v>
      </c>
      <c r="AN2633" s="29" t="s">
        <v>72</v>
      </c>
      <c r="AO2633" s="29" t="s">
        <v>4442</v>
      </c>
      <c r="AR2633" s="29" t="str">
        <f t="shared" si="417"/>
        <v>0</v>
      </c>
      <c r="AS2633" s="29">
        <f t="shared" si="418"/>
        <v>0</v>
      </c>
      <c r="AT2633" s="29">
        <v>0</v>
      </c>
      <c r="AW2633" s="29" t="str">
        <f t="shared" si="420"/>
        <v/>
      </c>
      <c r="AX2633" s="29" t="str">
        <f t="shared" si="412"/>
        <v/>
      </c>
      <c r="AY2633" s="29" t="str">
        <f t="shared" si="419"/>
        <v>https://media.mediathek-tanz-theater.de/iiif/2/nvt_img-420-007-003.JP2</v>
      </c>
      <c r="AZ2633" s="29" t="str">
        <f t="shared" si="413"/>
        <v>image/jp2</v>
      </c>
      <c r="BA2633" s="29" t="str">
        <f t="shared" si="414"/>
        <v>presentation/iiif</v>
      </c>
      <c r="BB2633" s="29" t="str">
        <f t="shared" si="415"/>
        <v>https://media.mediathek-tanz-theater.de/iiif/2/nvt_img-420-007-003.JP2/full/100,/0/default.jpg</v>
      </c>
      <c r="BC2633" s="29" t="str">
        <f t="shared" si="411"/>
        <v>image/jpeg</v>
      </c>
      <c r="BD2633" s="29" t="str">
        <f t="shared" si="416"/>
        <v>presentation/thumbnail</v>
      </c>
    </row>
    <row r="2634" spans="1:56" ht="12.75" customHeight="1">
      <c r="A2634" s="29">
        <v>1</v>
      </c>
      <c r="B2634" s="29">
        <v>0</v>
      </c>
      <c r="C2634" t="s">
        <v>11243</v>
      </c>
      <c r="D2634" s="29" t="s">
        <v>11244</v>
      </c>
      <c r="E2634" s="29"/>
      <c r="F2634" s="29" t="s">
        <v>9630</v>
      </c>
      <c r="G2634" s="29"/>
      <c r="H2634" s="29"/>
      <c r="I2634" s="402" t="s">
        <v>4446</v>
      </c>
      <c r="J2634" s="406" t="s">
        <v>11233</v>
      </c>
      <c r="K2634" s="29"/>
      <c r="L2634" s="29"/>
      <c r="M2634" s="311"/>
      <c r="N2634" s="29" t="s">
        <v>1494</v>
      </c>
      <c r="O2634" s="29"/>
      <c r="P2634" s="25" t="s">
        <v>2243</v>
      </c>
      <c r="Q2634" s="25"/>
      <c r="R2634" s="29" t="s">
        <v>11121</v>
      </c>
      <c r="S2634" s="29"/>
      <c r="T2634" s="29"/>
      <c r="U2634"/>
      <c r="V2634" t="s">
        <v>3705</v>
      </c>
      <c r="W2634" s="29"/>
      <c r="X2634" s="358">
        <v>32228</v>
      </c>
      <c r="Y2634" s="29" t="s">
        <v>11076</v>
      </c>
      <c r="Z2634" s="29" t="s">
        <v>1218</v>
      </c>
      <c r="AA2634" s="29" t="s">
        <v>1170</v>
      </c>
      <c r="AB2634" s="29"/>
      <c r="AC2634" s="29"/>
      <c r="AD2634" s="29"/>
      <c r="AE2634" s="29" t="s">
        <v>2950</v>
      </c>
      <c r="AG2634" s="38">
        <v>1</v>
      </c>
      <c r="AH2634" s="38" t="s">
        <v>4439</v>
      </c>
      <c r="AI2634" s="38" t="s">
        <v>4440</v>
      </c>
      <c r="AJ2634" s="38" t="s">
        <v>4799</v>
      </c>
      <c r="AK2634" s="38" t="s">
        <v>11174</v>
      </c>
      <c r="AL2634" s="301">
        <v>43630</v>
      </c>
      <c r="AN2634" s="29" t="s">
        <v>72</v>
      </c>
      <c r="AO2634" s="29" t="s">
        <v>4442</v>
      </c>
      <c r="AR2634" s="29" t="str">
        <f t="shared" si="417"/>
        <v>0</v>
      </c>
      <c r="AS2634" s="29">
        <f t="shared" si="418"/>
        <v>0</v>
      </c>
      <c r="AT2634" s="29">
        <v>0</v>
      </c>
      <c r="AW2634" s="29" t="str">
        <f t="shared" si="420"/>
        <v/>
      </c>
      <c r="AX2634" s="29" t="str">
        <f t="shared" si="412"/>
        <v/>
      </c>
      <c r="AY2634" s="29" t="str">
        <f t="shared" si="419"/>
        <v>https://media.mediathek-tanz-theater.de/iiif/2/nvt_img-420-007-004.JP2</v>
      </c>
      <c r="AZ2634" s="29" t="str">
        <f t="shared" si="413"/>
        <v>image/jp2</v>
      </c>
      <c r="BA2634" s="29" t="str">
        <f t="shared" si="414"/>
        <v>presentation/iiif</v>
      </c>
      <c r="BB2634" s="29" t="str">
        <f t="shared" si="415"/>
        <v>https://media.mediathek-tanz-theater.de/iiif/2/nvt_img-420-007-004.JP2/full/100,/0/default.jpg</v>
      </c>
      <c r="BC2634" s="29" t="str">
        <f t="shared" si="411"/>
        <v>image/jpeg</v>
      </c>
      <c r="BD2634" s="29" t="str">
        <f t="shared" si="416"/>
        <v>presentation/thumbnail</v>
      </c>
    </row>
    <row r="2635" spans="1:56" ht="12.75" customHeight="1">
      <c r="A2635" s="29">
        <v>1</v>
      </c>
      <c r="B2635" s="29">
        <v>0</v>
      </c>
      <c r="C2635" t="s">
        <v>11245</v>
      </c>
      <c r="D2635" s="29" t="s">
        <v>11246</v>
      </c>
      <c r="E2635" s="29"/>
      <c r="F2635" s="29" t="s">
        <v>9630</v>
      </c>
      <c r="G2635" s="29"/>
      <c r="H2635" s="29"/>
      <c r="I2635" s="402" t="s">
        <v>4446</v>
      </c>
      <c r="J2635" s="406" t="s">
        <v>11233</v>
      </c>
      <c r="K2635" s="29"/>
      <c r="L2635" s="29"/>
      <c r="M2635" s="311"/>
      <c r="N2635" s="29" t="s">
        <v>1494</v>
      </c>
      <c r="O2635" s="29"/>
      <c r="P2635" s="25" t="s">
        <v>2243</v>
      </c>
      <c r="Q2635" s="25"/>
      <c r="R2635" s="29" t="s">
        <v>11121</v>
      </c>
      <c r="S2635" s="29"/>
      <c r="T2635" s="29"/>
      <c r="U2635"/>
      <c r="V2635" t="s">
        <v>3705</v>
      </c>
      <c r="W2635" s="29"/>
      <c r="X2635" s="358">
        <v>32228</v>
      </c>
      <c r="Y2635" s="29" t="s">
        <v>11076</v>
      </c>
      <c r="Z2635" s="29" t="s">
        <v>1218</v>
      </c>
      <c r="AA2635" s="29" t="s">
        <v>1170</v>
      </c>
      <c r="AB2635" s="29"/>
      <c r="AC2635" s="29"/>
      <c r="AD2635" s="29"/>
      <c r="AE2635" s="29" t="s">
        <v>2950</v>
      </c>
      <c r="AG2635" s="38">
        <v>1</v>
      </c>
      <c r="AH2635" s="38" t="s">
        <v>4439</v>
      </c>
      <c r="AI2635" s="38" t="s">
        <v>4440</v>
      </c>
      <c r="AJ2635" s="38" t="s">
        <v>4799</v>
      </c>
      <c r="AK2635" s="38" t="s">
        <v>11247</v>
      </c>
      <c r="AL2635" s="301">
        <v>43630</v>
      </c>
      <c r="AN2635" s="29" t="s">
        <v>72</v>
      </c>
      <c r="AO2635" s="29" t="s">
        <v>4442</v>
      </c>
      <c r="AR2635" s="29" t="str">
        <f t="shared" si="417"/>
        <v>0</v>
      </c>
      <c r="AS2635" s="29">
        <f t="shared" si="418"/>
        <v>0</v>
      </c>
      <c r="AT2635" s="29">
        <v>0</v>
      </c>
      <c r="AW2635" s="29" t="str">
        <f t="shared" si="420"/>
        <v/>
      </c>
      <c r="AX2635" s="29" t="str">
        <f t="shared" si="412"/>
        <v/>
      </c>
      <c r="AY2635" s="29" t="str">
        <f t="shared" si="419"/>
        <v>https://media.mediathek-tanz-theater.de/iiif/2/nvt_img-420-007-005.JP2</v>
      </c>
      <c r="AZ2635" s="29" t="str">
        <f t="shared" si="413"/>
        <v>image/jp2</v>
      </c>
      <c r="BA2635" s="29" t="str">
        <f t="shared" si="414"/>
        <v>presentation/iiif</v>
      </c>
      <c r="BB2635" s="29" t="str">
        <f t="shared" si="415"/>
        <v>https://media.mediathek-tanz-theater.de/iiif/2/nvt_img-420-007-005.JP2/full/100,/0/default.jpg</v>
      </c>
      <c r="BC2635" s="29" t="str">
        <f t="shared" si="411"/>
        <v>image/jpeg</v>
      </c>
      <c r="BD2635" s="29" t="str">
        <f t="shared" si="416"/>
        <v>presentation/thumbnail</v>
      </c>
    </row>
    <row r="2636" spans="1:56" ht="12.75" customHeight="1">
      <c r="A2636" s="29">
        <v>1</v>
      </c>
      <c r="B2636" s="29">
        <v>0</v>
      </c>
      <c r="C2636" t="s">
        <v>11248</v>
      </c>
      <c r="D2636" s="29" t="s">
        <v>11249</v>
      </c>
      <c r="E2636" s="29"/>
      <c r="F2636" s="29" t="s">
        <v>9630</v>
      </c>
      <c r="G2636" s="29"/>
      <c r="H2636" s="29"/>
      <c r="I2636" s="402" t="s">
        <v>4446</v>
      </c>
      <c r="J2636" s="406" t="s">
        <v>11233</v>
      </c>
      <c r="K2636" s="29"/>
      <c r="L2636" s="29"/>
      <c r="M2636" s="311"/>
      <c r="N2636" s="29" t="s">
        <v>1494</v>
      </c>
      <c r="O2636" s="29"/>
      <c r="P2636" s="25" t="s">
        <v>2243</v>
      </c>
      <c r="Q2636" s="25"/>
      <c r="R2636" s="29" t="s">
        <v>11121</v>
      </c>
      <c r="S2636" s="29"/>
      <c r="T2636" s="29"/>
      <c r="U2636"/>
      <c r="V2636" t="s">
        <v>3705</v>
      </c>
      <c r="W2636" s="29"/>
      <c r="X2636" s="358">
        <v>32228</v>
      </c>
      <c r="Y2636" s="29" t="s">
        <v>11076</v>
      </c>
      <c r="Z2636" s="29" t="s">
        <v>1218</v>
      </c>
      <c r="AA2636" s="29" t="s">
        <v>1170</v>
      </c>
      <c r="AB2636" s="29"/>
      <c r="AC2636" s="29"/>
      <c r="AD2636" s="29"/>
      <c r="AE2636" s="29" t="s">
        <v>2950</v>
      </c>
      <c r="AG2636" s="38">
        <v>1</v>
      </c>
      <c r="AH2636" s="38" t="s">
        <v>4439</v>
      </c>
      <c r="AI2636" s="38" t="s">
        <v>4440</v>
      </c>
      <c r="AJ2636" s="38" t="s">
        <v>4799</v>
      </c>
      <c r="AK2636" s="38" t="s">
        <v>11247</v>
      </c>
      <c r="AL2636" s="301">
        <v>43630</v>
      </c>
      <c r="AN2636" s="29" t="s">
        <v>72</v>
      </c>
      <c r="AO2636" s="29" t="s">
        <v>4442</v>
      </c>
      <c r="AR2636" s="29" t="str">
        <f t="shared" si="417"/>
        <v>0</v>
      </c>
      <c r="AS2636" s="29">
        <f t="shared" si="418"/>
        <v>0</v>
      </c>
      <c r="AT2636" s="29">
        <v>0</v>
      </c>
      <c r="AW2636" s="29" t="str">
        <f t="shared" si="420"/>
        <v/>
      </c>
      <c r="AX2636" s="29" t="str">
        <f t="shared" si="412"/>
        <v/>
      </c>
      <c r="AY2636" s="29" t="str">
        <f t="shared" si="419"/>
        <v>https://media.mediathek-tanz-theater.de/iiif/2/nvt_img-420-007-006.JP2</v>
      </c>
      <c r="AZ2636" s="29" t="str">
        <f t="shared" si="413"/>
        <v>image/jp2</v>
      </c>
      <c r="BA2636" s="29" t="str">
        <f t="shared" si="414"/>
        <v>presentation/iiif</v>
      </c>
      <c r="BB2636" s="29" t="str">
        <f t="shared" si="415"/>
        <v>https://media.mediathek-tanz-theater.de/iiif/2/nvt_img-420-007-006.JP2/full/100,/0/default.jpg</v>
      </c>
      <c r="BC2636" s="29" t="str">
        <f t="shared" si="411"/>
        <v>image/jpeg</v>
      </c>
      <c r="BD2636" s="29" t="str">
        <f t="shared" si="416"/>
        <v>presentation/thumbnail</v>
      </c>
    </row>
    <row r="2637" spans="1:56" ht="12.75" customHeight="1">
      <c r="A2637" s="29">
        <v>1</v>
      </c>
      <c r="B2637" s="29">
        <v>0</v>
      </c>
      <c r="C2637" t="s">
        <v>11250</v>
      </c>
      <c r="D2637" s="29" t="s">
        <v>11251</v>
      </c>
      <c r="E2637" s="29"/>
      <c r="F2637" s="29" t="s">
        <v>9630</v>
      </c>
      <c r="G2637" s="29"/>
      <c r="H2637" s="29"/>
      <c r="I2637" s="402" t="s">
        <v>4438</v>
      </c>
      <c r="J2637" s="406" t="s">
        <v>11116</v>
      </c>
      <c r="K2637" s="29"/>
      <c r="L2637" s="29"/>
      <c r="M2637" s="311"/>
      <c r="N2637" s="29" t="s">
        <v>1494</v>
      </c>
      <c r="O2637" s="29"/>
      <c r="P2637" s="25" t="s">
        <v>2243</v>
      </c>
      <c r="Q2637" s="25"/>
      <c r="R2637" s="29"/>
      <c r="S2637" s="29"/>
      <c r="T2637" s="29"/>
      <c r="U2637"/>
      <c r="V2637" t="s">
        <v>3705</v>
      </c>
      <c r="W2637" s="29"/>
      <c r="X2637" s="358">
        <v>32228</v>
      </c>
      <c r="Y2637" s="29" t="s">
        <v>11076</v>
      </c>
      <c r="Z2637" s="29" t="s">
        <v>1218</v>
      </c>
      <c r="AA2637" s="29" t="s">
        <v>1170</v>
      </c>
      <c r="AB2637" s="29"/>
      <c r="AC2637" s="29"/>
      <c r="AD2637" s="29"/>
      <c r="AE2637" s="29" t="s">
        <v>2950</v>
      </c>
      <c r="AG2637" s="38">
        <v>1</v>
      </c>
      <c r="AH2637" s="38" t="s">
        <v>4439</v>
      </c>
      <c r="AI2637" s="38" t="s">
        <v>4440</v>
      </c>
      <c r="AJ2637" s="38" t="s">
        <v>9751</v>
      </c>
      <c r="AL2637" s="301">
        <v>43630</v>
      </c>
      <c r="AO2637" s="29" t="s">
        <v>4442</v>
      </c>
      <c r="AR2637" s="29" t="str">
        <f t="shared" si="417"/>
        <v>1</v>
      </c>
      <c r="AS2637" s="29">
        <f t="shared" si="418"/>
        <v>1</v>
      </c>
      <c r="AT2637" s="29">
        <v>1</v>
      </c>
      <c r="AV2637" s="29" t="s">
        <v>11252</v>
      </c>
      <c r="AW2637" s="29" t="str">
        <f t="shared" si="420"/>
        <v>image/tiff</v>
      </c>
      <c r="AX2637" s="29" t="str">
        <f t="shared" si="412"/>
        <v>archival/master</v>
      </c>
      <c r="AY2637" s="29" t="str">
        <f t="shared" si="419"/>
        <v>https://media.mediathek-tanz-theater.de/iiif/2/nvt_img-420-008.JP2</v>
      </c>
      <c r="AZ2637" s="29" t="str">
        <f t="shared" si="413"/>
        <v>image/jp2</v>
      </c>
      <c r="BA2637" s="29" t="str">
        <f t="shared" si="414"/>
        <v>presentation/iiif</v>
      </c>
      <c r="BB2637" s="29" t="str">
        <f t="shared" si="415"/>
        <v>https://media.mediathek-tanz-theater.de/iiif/2/nvt_img-420-008.JP2/full/100,/0/default.jpg</v>
      </c>
      <c r="BC2637" s="29" t="str">
        <f t="shared" si="411"/>
        <v>image/jpeg</v>
      </c>
      <c r="BD2637" s="29" t="str">
        <f t="shared" si="416"/>
        <v>presentation/thumbnail</v>
      </c>
    </row>
    <row r="2638" spans="1:56" ht="12.75" customHeight="1">
      <c r="A2638" s="29">
        <v>1</v>
      </c>
      <c r="B2638" s="29">
        <v>0</v>
      </c>
      <c r="C2638" t="s">
        <v>11253</v>
      </c>
      <c r="D2638" s="29" t="s">
        <v>11254</v>
      </c>
      <c r="E2638" s="29"/>
      <c r="F2638" s="29" t="s">
        <v>9630</v>
      </c>
      <c r="G2638" s="29"/>
      <c r="H2638" s="29"/>
      <c r="I2638" s="402" t="s">
        <v>4446</v>
      </c>
      <c r="J2638" s="406" t="s">
        <v>11250</v>
      </c>
      <c r="K2638" s="29"/>
      <c r="L2638" s="29"/>
      <c r="M2638" s="311"/>
      <c r="N2638" s="29" t="s">
        <v>1494</v>
      </c>
      <c r="O2638" s="29"/>
      <c r="P2638" s="25" t="s">
        <v>2243</v>
      </c>
      <c r="Q2638" s="25"/>
      <c r="R2638" s="29" t="s">
        <v>11121</v>
      </c>
      <c r="S2638" s="29"/>
      <c r="T2638" s="29"/>
      <c r="U2638"/>
      <c r="V2638" t="s">
        <v>3705</v>
      </c>
      <c r="W2638" s="29"/>
      <c r="X2638" s="358">
        <v>32228</v>
      </c>
      <c r="Y2638" s="29" t="s">
        <v>11076</v>
      </c>
      <c r="Z2638" s="29" t="s">
        <v>1218</v>
      </c>
      <c r="AA2638" s="29" t="s">
        <v>1170</v>
      </c>
      <c r="AB2638" s="29"/>
      <c r="AC2638" s="29"/>
      <c r="AD2638" s="29"/>
      <c r="AE2638" s="29" t="s">
        <v>2950</v>
      </c>
      <c r="AG2638" s="38">
        <v>1</v>
      </c>
      <c r="AH2638" s="38" t="s">
        <v>4439</v>
      </c>
      <c r="AI2638" s="38" t="s">
        <v>4440</v>
      </c>
      <c r="AJ2638" s="38" t="s">
        <v>4799</v>
      </c>
      <c r="AK2638" s="38" t="s">
        <v>11255</v>
      </c>
      <c r="AL2638" s="301">
        <v>43630</v>
      </c>
      <c r="AN2638" s="29" t="s">
        <v>4635</v>
      </c>
      <c r="AO2638" s="29" t="s">
        <v>4442</v>
      </c>
      <c r="AR2638" s="29" t="str">
        <f t="shared" si="417"/>
        <v>0</v>
      </c>
      <c r="AS2638" s="29">
        <f t="shared" si="418"/>
        <v>0</v>
      </c>
      <c r="AT2638" s="29">
        <v>0</v>
      </c>
      <c r="AW2638" s="29" t="str">
        <f t="shared" si="420"/>
        <v/>
      </c>
      <c r="AX2638" s="29" t="str">
        <f t="shared" si="412"/>
        <v/>
      </c>
      <c r="AY2638" s="29" t="str">
        <f t="shared" si="419"/>
        <v>https://media.mediathek-tanz-theater.de/iiif/2/nvt_img-420-008-001.JP2</v>
      </c>
      <c r="AZ2638" s="29" t="str">
        <f t="shared" si="413"/>
        <v>image/jp2</v>
      </c>
      <c r="BA2638" s="29" t="str">
        <f t="shared" si="414"/>
        <v>presentation/iiif</v>
      </c>
      <c r="BB2638" s="29" t="str">
        <f t="shared" si="415"/>
        <v>https://media.mediathek-tanz-theater.de/iiif/2/nvt_img-420-008-001.JP2/full/100,/0/default.jpg</v>
      </c>
      <c r="BC2638" s="29" t="str">
        <f t="shared" si="411"/>
        <v>image/jpeg</v>
      </c>
      <c r="BD2638" s="29" t="str">
        <f t="shared" si="416"/>
        <v>presentation/thumbnail</v>
      </c>
    </row>
    <row r="2639" spans="1:56" ht="12.75" customHeight="1">
      <c r="A2639" s="29">
        <v>1</v>
      </c>
      <c r="B2639" s="29">
        <v>0</v>
      </c>
      <c r="C2639" t="s">
        <v>11256</v>
      </c>
      <c r="D2639" s="29" t="s">
        <v>11257</v>
      </c>
      <c r="E2639" s="29"/>
      <c r="F2639" s="29" t="s">
        <v>9630</v>
      </c>
      <c r="G2639" s="29"/>
      <c r="H2639" s="29"/>
      <c r="I2639" s="402" t="s">
        <v>4446</v>
      </c>
      <c r="J2639" s="406" t="s">
        <v>11250</v>
      </c>
      <c r="K2639" s="29"/>
      <c r="L2639" s="29"/>
      <c r="M2639" s="311"/>
      <c r="N2639" s="29" t="s">
        <v>1494</v>
      </c>
      <c r="O2639" s="29"/>
      <c r="P2639" s="25" t="s">
        <v>2243</v>
      </c>
      <c r="Q2639" s="25"/>
      <c r="R2639" s="29" t="s">
        <v>11121</v>
      </c>
      <c r="S2639" s="29"/>
      <c r="T2639" s="29"/>
      <c r="U2639"/>
      <c r="V2639" t="s">
        <v>3705</v>
      </c>
      <c r="W2639" s="29"/>
      <c r="X2639" s="358">
        <v>32228</v>
      </c>
      <c r="Y2639" s="29" t="s">
        <v>11076</v>
      </c>
      <c r="Z2639" s="29" t="s">
        <v>1218</v>
      </c>
      <c r="AA2639" s="29" t="s">
        <v>1170</v>
      </c>
      <c r="AB2639" s="29"/>
      <c r="AC2639" s="29"/>
      <c r="AD2639" s="29"/>
      <c r="AE2639" s="29" t="s">
        <v>2950</v>
      </c>
      <c r="AG2639" s="38">
        <v>1</v>
      </c>
      <c r="AH2639" s="38" t="s">
        <v>4439</v>
      </c>
      <c r="AI2639" s="38" t="s">
        <v>4440</v>
      </c>
      <c r="AJ2639" s="38" t="s">
        <v>4799</v>
      </c>
      <c r="AK2639" s="38" t="s">
        <v>11174</v>
      </c>
      <c r="AL2639" s="301">
        <v>43630</v>
      </c>
      <c r="AN2639" s="29" t="s">
        <v>4635</v>
      </c>
      <c r="AO2639" s="29" t="s">
        <v>4442</v>
      </c>
      <c r="AR2639" s="29" t="str">
        <f t="shared" si="417"/>
        <v>0</v>
      </c>
      <c r="AS2639" s="29">
        <f t="shared" si="418"/>
        <v>0</v>
      </c>
      <c r="AT2639" s="29">
        <v>0</v>
      </c>
      <c r="AW2639" s="29" t="str">
        <f t="shared" si="420"/>
        <v/>
      </c>
      <c r="AX2639" s="29" t="str">
        <f t="shared" si="412"/>
        <v/>
      </c>
      <c r="AY2639" s="29" t="str">
        <f t="shared" si="419"/>
        <v>https://media.mediathek-tanz-theater.de/iiif/2/nvt_img-420-008-002.JP2</v>
      </c>
      <c r="AZ2639" s="29" t="str">
        <f t="shared" si="413"/>
        <v>image/jp2</v>
      </c>
      <c r="BA2639" s="29" t="str">
        <f t="shared" si="414"/>
        <v>presentation/iiif</v>
      </c>
      <c r="BB2639" s="29" t="str">
        <f t="shared" si="415"/>
        <v>https://media.mediathek-tanz-theater.de/iiif/2/nvt_img-420-008-002.JP2/full/100,/0/default.jpg</v>
      </c>
      <c r="BC2639" s="29" t="str">
        <f t="shared" si="411"/>
        <v>image/jpeg</v>
      </c>
      <c r="BD2639" s="29" t="str">
        <f t="shared" si="416"/>
        <v>presentation/thumbnail</v>
      </c>
    </row>
    <row r="2640" spans="1:56" ht="12.75" customHeight="1">
      <c r="A2640" s="29">
        <v>1</v>
      </c>
      <c r="B2640" s="29">
        <v>0</v>
      </c>
      <c r="C2640" t="s">
        <v>11258</v>
      </c>
      <c r="D2640" s="29" t="s">
        <v>11259</v>
      </c>
      <c r="E2640" s="29"/>
      <c r="F2640" s="29" t="s">
        <v>9630</v>
      </c>
      <c r="G2640" s="29"/>
      <c r="H2640" s="29"/>
      <c r="I2640" s="402" t="s">
        <v>4446</v>
      </c>
      <c r="J2640" s="406" t="s">
        <v>11250</v>
      </c>
      <c r="K2640" s="29"/>
      <c r="L2640" s="29"/>
      <c r="M2640" s="311"/>
      <c r="N2640" s="29" t="s">
        <v>1494</v>
      </c>
      <c r="O2640" s="29"/>
      <c r="P2640" s="25" t="s">
        <v>2243</v>
      </c>
      <c r="Q2640" s="25"/>
      <c r="R2640" s="29" t="s">
        <v>11121</v>
      </c>
      <c r="S2640" s="29"/>
      <c r="T2640" s="29"/>
      <c r="U2640"/>
      <c r="V2640" t="s">
        <v>3705</v>
      </c>
      <c r="W2640" s="29"/>
      <c r="X2640" s="358">
        <v>32228</v>
      </c>
      <c r="Y2640" s="29" t="s">
        <v>11076</v>
      </c>
      <c r="Z2640" s="29" t="s">
        <v>1218</v>
      </c>
      <c r="AA2640" s="29" t="s">
        <v>1170</v>
      </c>
      <c r="AB2640" s="29"/>
      <c r="AC2640" s="29"/>
      <c r="AD2640" s="29"/>
      <c r="AE2640" s="29" t="s">
        <v>2950</v>
      </c>
      <c r="AG2640" s="38">
        <v>1</v>
      </c>
      <c r="AH2640" s="38" t="s">
        <v>4439</v>
      </c>
      <c r="AI2640" s="38" t="s">
        <v>4440</v>
      </c>
      <c r="AJ2640" s="38" t="s">
        <v>4799</v>
      </c>
      <c r="AK2640" s="38" t="s">
        <v>11260</v>
      </c>
      <c r="AL2640" s="301">
        <v>43630</v>
      </c>
      <c r="AN2640" s="29" t="s">
        <v>4635</v>
      </c>
      <c r="AO2640" s="29" t="s">
        <v>4442</v>
      </c>
      <c r="AR2640" s="29" t="str">
        <f t="shared" si="417"/>
        <v>0</v>
      </c>
      <c r="AS2640" s="29">
        <f t="shared" si="418"/>
        <v>0</v>
      </c>
      <c r="AT2640" s="29">
        <v>0</v>
      </c>
      <c r="AW2640" s="29" t="str">
        <f t="shared" si="420"/>
        <v/>
      </c>
      <c r="AX2640" s="29" t="str">
        <f t="shared" si="412"/>
        <v/>
      </c>
      <c r="AY2640" s="29" t="str">
        <f t="shared" si="419"/>
        <v>https://media.mediathek-tanz-theater.de/iiif/2/nvt_img-420-008-003.JP2</v>
      </c>
      <c r="AZ2640" s="29" t="str">
        <f t="shared" si="413"/>
        <v>image/jp2</v>
      </c>
      <c r="BA2640" s="29" t="str">
        <f t="shared" si="414"/>
        <v>presentation/iiif</v>
      </c>
      <c r="BB2640" s="29" t="str">
        <f t="shared" si="415"/>
        <v>https://media.mediathek-tanz-theater.de/iiif/2/nvt_img-420-008-003.JP2/full/100,/0/default.jpg</v>
      </c>
      <c r="BC2640" s="29" t="str">
        <f t="shared" si="411"/>
        <v>image/jpeg</v>
      </c>
      <c r="BD2640" s="29" t="str">
        <f t="shared" si="416"/>
        <v>presentation/thumbnail</v>
      </c>
    </row>
    <row r="2641" spans="1:56" ht="13.5" customHeight="1">
      <c r="A2641" s="29">
        <v>1</v>
      </c>
      <c r="B2641" s="29">
        <v>0</v>
      </c>
      <c r="C2641" t="s">
        <v>11261</v>
      </c>
      <c r="D2641" s="29" t="s">
        <v>11262</v>
      </c>
      <c r="E2641" s="29"/>
      <c r="F2641" s="29" t="s">
        <v>9630</v>
      </c>
      <c r="G2641" s="29"/>
      <c r="H2641" s="29"/>
      <c r="I2641" s="402" t="s">
        <v>4446</v>
      </c>
      <c r="J2641" s="406" t="s">
        <v>11250</v>
      </c>
      <c r="K2641" s="29"/>
      <c r="L2641" s="29"/>
      <c r="M2641" s="311"/>
      <c r="N2641" s="29" t="s">
        <v>1494</v>
      </c>
      <c r="O2641" s="29"/>
      <c r="P2641" s="25" t="s">
        <v>2243</v>
      </c>
      <c r="Q2641" s="25"/>
      <c r="R2641" s="29" t="s">
        <v>11121</v>
      </c>
      <c r="S2641" s="29"/>
      <c r="T2641" s="29"/>
      <c r="U2641"/>
      <c r="V2641" t="s">
        <v>3705</v>
      </c>
      <c r="W2641" s="29"/>
      <c r="X2641" s="358">
        <v>32228</v>
      </c>
      <c r="Y2641" s="29" t="s">
        <v>11076</v>
      </c>
      <c r="Z2641" s="29" t="s">
        <v>1218</v>
      </c>
      <c r="AA2641" s="29" t="s">
        <v>1170</v>
      </c>
      <c r="AB2641" s="29"/>
      <c r="AC2641" s="29"/>
      <c r="AD2641" s="29"/>
      <c r="AE2641" s="29" t="s">
        <v>2950</v>
      </c>
      <c r="AG2641" s="38">
        <v>1</v>
      </c>
      <c r="AH2641" s="38" t="s">
        <v>4439</v>
      </c>
      <c r="AI2641" s="38" t="s">
        <v>4440</v>
      </c>
      <c r="AJ2641" s="38" t="s">
        <v>4799</v>
      </c>
      <c r="AK2641" s="38" t="s">
        <v>11263</v>
      </c>
      <c r="AL2641" s="301">
        <v>43630</v>
      </c>
      <c r="AN2641" s="29" t="s">
        <v>4635</v>
      </c>
      <c r="AO2641" s="29" t="s">
        <v>4442</v>
      </c>
      <c r="AR2641" s="29" t="str">
        <f t="shared" si="417"/>
        <v>0</v>
      </c>
      <c r="AS2641" s="29">
        <f t="shared" si="418"/>
        <v>0</v>
      </c>
      <c r="AT2641" s="29">
        <v>0</v>
      </c>
      <c r="AW2641" s="29" t="str">
        <f t="shared" si="420"/>
        <v/>
      </c>
      <c r="AX2641" s="29" t="str">
        <f t="shared" si="412"/>
        <v/>
      </c>
      <c r="AY2641" s="29" t="str">
        <f t="shared" si="419"/>
        <v>https://media.mediathek-tanz-theater.de/iiif/2/nvt_img-420-008-004.JP2</v>
      </c>
      <c r="AZ2641" s="29" t="str">
        <f t="shared" si="413"/>
        <v>image/jp2</v>
      </c>
      <c r="BA2641" s="29" t="str">
        <f t="shared" si="414"/>
        <v>presentation/iiif</v>
      </c>
      <c r="BB2641" s="29" t="str">
        <f t="shared" si="415"/>
        <v>https://media.mediathek-tanz-theater.de/iiif/2/nvt_img-420-008-004.JP2/full/100,/0/default.jpg</v>
      </c>
      <c r="BC2641" s="29" t="str">
        <f t="shared" si="411"/>
        <v>image/jpeg</v>
      </c>
      <c r="BD2641" s="29" t="str">
        <f t="shared" si="416"/>
        <v>presentation/thumbnail</v>
      </c>
    </row>
    <row r="2642" spans="1:56" ht="13.5" customHeight="1">
      <c r="A2642" s="29">
        <v>1</v>
      </c>
      <c r="B2642" s="29">
        <v>0</v>
      </c>
      <c r="C2642" t="s">
        <v>11264</v>
      </c>
      <c r="D2642" s="29" t="s">
        <v>11265</v>
      </c>
      <c r="E2642" s="29"/>
      <c r="F2642" s="29" t="s">
        <v>9630</v>
      </c>
      <c r="G2642" s="29"/>
      <c r="H2642" s="29"/>
      <c r="I2642" s="402" t="s">
        <v>4446</v>
      </c>
      <c r="J2642" s="406" t="s">
        <v>11250</v>
      </c>
      <c r="K2642" s="29"/>
      <c r="L2642" s="29"/>
      <c r="M2642" s="311"/>
      <c r="N2642" s="29" t="s">
        <v>1494</v>
      </c>
      <c r="O2642" s="29"/>
      <c r="P2642" s="25" t="s">
        <v>2243</v>
      </c>
      <c r="Q2642" s="25"/>
      <c r="R2642" s="29" t="s">
        <v>11121</v>
      </c>
      <c r="S2642" s="29"/>
      <c r="T2642" s="29"/>
      <c r="U2642"/>
      <c r="V2642" t="s">
        <v>3705</v>
      </c>
      <c r="W2642" s="29"/>
      <c r="X2642" s="358">
        <v>32228</v>
      </c>
      <c r="Y2642" s="29" t="s">
        <v>11076</v>
      </c>
      <c r="Z2642" s="29" t="s">
        <v>1218</v>
      </c>
      <c r="AA2642" s="29" t="s">
        <v>1170</v>
      </c>
      <c r="AB2642" s="29"/>
      <c r="AC2642" s="29"/>
      <c r="AD2642" s="29"/>
      <c r="AE2642" s="29" t="s">
        <v>2950</v>
      </c>
      <c r="AG2642" s="38">
        <v>1</v>
      </c>
      <c r="AH2642" s="38" t="s">
        <v>4439</v>
      </c>
      <c r="AI2642" s="38" t="s">
        <v>4440</v>
      </c>
      <c r="AJ2642" s="38" t="s">
        <v>4799</v>
      </c>
      <c r="AK2642" s="38" t="s">
        <v>11266</v>
      </c>
      <c r="AL2642" s="301">
        <v>43630</v>
      </c>
      <c r="AN2642" s="29" t="s">
        <v>4635</v>
      </c>
      <c r="AO2642" s="29" t="s">
        <v>4442</v>
      </c>
      <c r="AR2642" s="29" t="str">
        <f t="shared" si="417"/>
        <v>0</v>
      </c>
      <c r="AS2642" s="29">
        <f t="shared" si="418"/>
        <v>0</v>
      </c>
      <c r="AT2642" s="29">
        <v>0</v>
      </c>
      <c r="AW2642" s="29" t="str">
        <f t="shared" si="420"/>
        <v/>
      </c>
      <c r="AX2642" s="29" t="str">
        <f t="shared" si="412"/>
        <v/>
      </c>
      <c r="AY2642" s="29" t="str">
        <f t="shared" si="419"/>
        <v>https://media.mediathek-tanz-theater.de/iiif/2/nvt_img-420-008-005.JP2</v>
      </c>
      <c r="AZ2642" s="29" t="str">
        <f t="shared" si="413"/>
        <v>image/jp2</v>
      </c>
      <c r="BA2642" s="29" t="str">
        <f t="shared" si="414"/>
        <v>presentation/iiif</v>
      </c>
      <c r="BB2642" s="29" t="str">
        <f t="shared" si="415"/>
        <v>https://media.mediathek-tanz-theater.de/iiif/2/nvt_img-420-008-005.JP2/full/100,/0/default.jpg</v>
      </c>
      <c r="BC2642" s="29" t="str">
        <f t="shared" si="411"/>
        <v>image/jpeg</v>
      </c>
      <c r="BD2642" s="29" t="str">
        <f t="shared" si="416"/>
        <v>presentation/thumbnail</v>
      </c>
    </row>
    <row r="2643" spans="1:56" ht="13.5" customHeight="1">
      <c r="A2643" s="29">
        <v>1</v>
      </c>
      <c r="B2643" s="29">
        <v>0</v>
      </c>
      <c r="C2643" t="s">
        <v>11267</v>
      </c>
      <c r="D2643" s="29" t="s">
        <v>11268</v>
      </c>
      <c r="E2643" s="29"/>
      <c r="F2643" s="29" t="s">
        <v>9630</v>
      </c>
      <c r="G2643" s="29"/>
      <c r="H2643" s="29"/>
      <c r="I2643" s="402" t="s">
        <v>4446</v>
      </c>
      <c r="J2643" s="406" t="s">
        <v>11250</v>
      </c>
      <c r="K2643" s="29"/>
      <c r="L2643" s="29"/>
      <c r="M2643" s="311"/>
      <c r="N2643" s="29" t="s">
        <v>1494</v>
      </c>
      <c r="O2643" s="29"/>
      <c r="P2643" s="25" t="s">
        <v>2243</v>
      </c>
      <c r="Q2643" s="25"/>
      <c r="R2643" s="29" t="s">
        <v>11121</v>
      </c>
      <c r="S2643" s="29"/>
      <c r="T2643" s="29"/>
      <c r="U2643"/>
      <c r="V2643" t="s">
        <v>3705</v>
      </c>
      <c r="W2643" s="29"/>
      <c r="X2643" s="358">
        <v>32228</v>
      </c>
      <c r="Y2643" s="29" t="s">
        <v>11076</v>
      </c>
      <c r="Z2643" s="29" t="s">
        <v>1218</v>
      </c>
      <c r="AA2643" s="29" t="s">
        <v>1170</v>
      </c>
      <c r="AB2643" s="29"/>
      <c r="AC2643" s="29"/>
      <c r="AD2643" s="29"/>
      <c r="AE2643" s="29" t="s">
        <v>2950</v>
      </c>
      <c r="AG2643" s="38">
        <v>1</v>
      </c>
      <c r="AH2643" s="38" t="s">
        <v>4439</v>
      </c>
      <c r="AI2643" s="38" t="s">
        <v>4440</v>
      </c>
      <c r="AJ2643" s="38" t="s">
        <v>4799</v>
      </c>
      <c r="AK2643" s="38" t="s">
        <v>11269</v>
      </c>
      <c r="AL2643" s="301">
        <v>43630</v>
      </c>
      <c r="AN2643" s="29" t="s">
        <v>4635</v>
      </c>
      <c r="AO2643" s="29" t="s">
        <v>4442</v>
      </c>
      <c r="AR2643" s="29" t="str">
        <f t="shared" si="417"/>
        <v>0</v>
      </c>
      <c r="AS2643" s="29">
        <f t="shared" si="418"/>
        <v>0</v>
      </c>
      <c r="AT2643" s="29">
        <v>0</v>
      </c>
      <c r="AW2643" s="29" t="str">
        <f t="shared" si="420"/>
        <v/>
      </c>
      <c r="AX2643" s="29" t="str">
        <f t="shared" si="412"/>
        <v/>
      </c>
      <c r="AY2643" s="29" t="str">
        <f t="shared" si="419"/>
        <v>https://media.mediathek-tanz-theater.de/iiif/2/nvt_img-420-008-006.JP2</v>
      </c>
      <c r="AZ2643" s="29" t="str">
        <f t="shared" si="413"/>
        <v>image/jp2</v>
      </c>
      <c r="BA2643" s="29" t="str">
        <f t="shared" si="414"/>
        <v>presentation/iiif</v>
      </c>
      <c r="BB2643" s="29" t="str">
        <f t="shared" si="415"/>
        <v>https://media.mediathek-tanz-theater.de/iiif/2/nvt_img-420-008-006.JP2/full/100,/0/default.jpg</v>
      </c>
      <c r="BC2643" s="29" t="str">
        <f t="shared" si="411"/>
        <v>image/jpeg</v>
      </c>
      <c r="BD2643" s="29" t="str">
        <f t="shared" si="416"/>
        <v>presentation/thumbnail</v>
      </c>
    </row>
    <row r="2644" spans="1:56" ht="13.5" customHeight="1">
      <c r="A2644" s="29">
        <v>1</v>
      </c>
      <c r="B2644" s="29">
        <v>0</v>
      </c>
      <c r="C2644" t="s">
        <v>11270</v>
      </c>
      <c r="D2644" s="29" t="s">
        <v>11271</v>
      </c>
      <c r="E2644" s="29"/>
      <c r="F2644" s="29" t="s">
        <v>9630</v>
      </c>
      <c r="G2644" s="29"/>
      <c r="H2644" s="29"/>
      <c r="I2644" s="402" t="s">
        <v>4438</v>
      </c>
      <c r="J2644" s="406" t="s">
        <v>11116</v>
      </c>
      <c r="K2644" s="29"/>
      <c r="L2644" s="29"/>
      <c r="M2644" s="311"/>
      <c r="N2644" s="29" t="s">
        <v>1494</v>
      </c>
      <c r="O2644" s="29"/>
      <c r="P2644" s="25" t="s">
        <v>2243</v>
      </c>
      <c r="Q2644" s="25"/>
      <c r="R2644" s="29"/>
      <c r="S2644" s="29"/>
      <c r="T2644" s="29"/>
      <c r="U2644"/>
      <c r="V2644" t="s">
        <v>3705</v>
      </c>
      <c r="W2644" s="29"/>
      <c r="X2644" s="358">
        <v>32228</v>
      </c>
      <c r="Y2644" s="29" t="s">
        <v>11076</v>
      </c>
      <c r="Z2644" s="29" t="s">
        <v>1218</v>
      </c>
      <c r="AA2644" s="29" t="s">
        <v>1170</v>
      </c>
      <c r="AB2644" s="29"/>
      <c r="AC2644" s="29"/>
      <c r="AD2644" s="29"/>
      <c r="AE2644" s="29" t="s">
        <v>2950</v>
      </c>
      <c r="AG2644" s="38">
        <v>1</v>
      </c>
      <c r="AH2644" s="38" t="s">
        <v>4439</v>
      </c>
      <c r="AI2644" s="38" t="s">
        <v>4440</v>
      </c>
      <c r="AJ2644" s="38" t="s">
        <v>9656</v>
      </c>
      <c r="AK2644" s="38" t="s">
        <v>11272</v>
      </c>
      <c r="AL2644" s="301">
        <v>43630</v>
      </c>
      <c r="AO2644" s="29" t="s">
        <v>4442</v>
      </c>
      <c r="AR2644" s="29" t="str">
        <f t="shared" si="417"/>
        <v>1</v>
      </c>
      <c r="AS2644" s="29">
        <f t="shared" si="418"/>
        <v>1</v>
      </c>
      <c r="AT2644" s="29">
        <v>1</v>
      </c>
      <c r="AV2644" s="29" t="s">
        <v>11273</v>
      </c>
      <c r="AW2644" s="29" t="str">
        <f t="shared" si="420"/>
        <v>image/tiff</v>
      </c>
      <c r="AX2644" s="29" t="str">
        <f t="shared" si="412"/>
        <v>archival/master</v>
      </c>
      <c r="AY2644" s="29" t="str">
        <f t="shared" si="419"/>
        <v>https://media.mediathek-tanz-theater.de/iiif/2/nvt_img-420-009.JP2</v>
      </c>
      <c r="AZ2644" s="29" t="str">
        <f t="shared" si="413"/>
        <v>image/jp2</v>
      </c>
      <c r="BA2644" s="29" t="str">
        <f t="shared" si="414"/>
        <v>presentation/iiif</v>
      </c>
      <c r="BB2644" s="29" t="str">
        <f t="shared" si="415"/>
        <v>https://media.mediathek-tanz-theater.de/iiif/2/nvt_img-420-009.JP2/full/100,/0/default.jpg</v>
      </c>
      <c r="BC2644" s="29" t="str">
        <f t="shared" si="411"/>
        <v>image/jpeg</v>
      </c>
      <c r="BD2644" s="29" t="str">
        <f t="shared" si="416"/>
        <v>presentation/thumbnail</v>
      </c>
    </row>
    <row r="2645" spans="1:56" ht="13.5" customHeight="1">
      <c r="A2645" s="29">
        <v>1</v>
      </c>
      <c r="B2645" s="29">
        <v>0</v>
      </c>
      <c r="C2645" t="s">
        <v>11274</v>
      </c>
      <c r="D2645" s="29" t="s">
        <v>11275</v>
      </c>
      <c r="E2645" s="29"/>
      <c r="F2645" s="29" t="s">
        <v>9630</v>
      </c>
      <c r="G2645" s="29"/>
      <c r="H2645" s="29"/>
      <c r="I2645" s="402" t="s">
        <v>4446</v>
      </c>
      <c r="J2645" s="406" t="s">
        <v>11270</v>
      </c>
      <c r="K2645" s="29"/>
      <c r="L2645" s="29"/>
      <c r="M2645" s="311"/>
      <c r="N2645" s="29" t="s">
        <v>1494</v>
      </c>
      <c r="O2645" s="29"/>
      <c r="P2645" s="25" t="s">
        <v>2243</v>
      </c>
      <c r="Q2645" s="25"/>
      <c r="R2645" s="29" t="s">
        <v>11121</v>
      </c>
      <c r="S2645" s="29"/>
      <c r="T2645" s="29"/>
      <c r="U2645"/>
      <c r="V2645" t="s">
        <v>3705</v>
      </c>
      <c r="W2645" s="29"/>
      <c r="X2645" s="358">
        <v>32228</v>
      </c>
      <c r="Y2645" s="29" t="s">
        <v>11076</v>
      </c>
      <c r="Z2645" s="29" t="s">
        <v>1218</v>
      </c>
      <c r="AA2645" s="29" t="s">
        <v>1170</v>
      </c>
      <c r="AB2645" s="29"/>
      <c r="AC2645" s="29"/>
      <c r="AD2645" s="29"/>
      <c r="AE2645" s="29" t="s">
        <v>2950</v>
      </c>
      <c r="AG2645" s="38">
        <v>1</v>
      </c>
      <c r="AH2645" s="38" t="s">
        <v>4439</v>
      </c>
      <c r="AI2645" s="38" t="s">
        <v>4440</v>
      </c>
      <c r="AJ2645" s="38" t="s">
        <v>4799</v>
      </c>
      <c r="AK2645" s="38" t="s">
        <v>11276</v>
      </c>
      <c r="AL2645" s="301">
        <v>43630</v>
      </c>
      <c r="AN2645" s="29" t="s">
        <v>4635</v>
      </c>
      <c r="AO2645" s="29" t="s">
        <v>4442</v>
      </c>
      <c r="AR2645" s="29" t="str">
        <f t="shared" si="417"/>
        <v>0</v>
      </c>
      <c r="AS2645" s="29">
        <f t="shared" si="418"/>
        <v>0</v>
      </c>
      <c r="AT2645" s="29">
        <v>0</v>
      </c>
      <c r="AW2645" s="29" t="str">
        <f t="shared" si="420"/>
        <v/>
      </c>
      <c r="AX2645" s="29" t="str">
        <f t="shared" si="412"/>
        <v/>
      </c>
      <c r="AY2645" s="29" t="str">
        <f t="shared" si="419"/>
        <v>https://media.mediathek-tanz-theater.de/iiif/2/nvt_img-420-009-001.JP2</v>
      </c>
      <c r="AZ2645" s="29" t="str">
        <f t="shared" si="413"/>
        <v>image/jp2</v>
      </c>
      <c r="BA2645" s="29" t="str">
        <f t="shared" si="414"/>
        <v>presentation/iiif</v>
      </c>
      <c r="BB2645" s="29" t="str">
        <f t="shared" si="415"/>
        <v>https://media.mediathek-tanz-theater.de/iiif/2/nvt_img-420-009-001.JP2/full/100,/0/default.jpg</v>
      </c>
      <c r="BC2645" s="29" t="str">
        <f t="shared" si="411"/>
        <v>image/jpeg</v>
      </c>
      <c r="BD2645" s="29" t="str">
        <f t="shared" si="416"/>
        <v>presentation/thumbnail</v>
      </c>
    </row>
    <row r="2646" spans="1:56" ht="13.5" customHeight="1">
      <c r="A2646" s="29">
        <v>1</v>
      </c>
      <c r="B2646" s="29">
        <v>0</v>
      </c>
      <c r="C2646" t="s">
        <v>11277</v>
      </c>
      <c r="D2646" s="29" t="s">
        <v>11278</v>
      </c>
      <c r="E2646" s="29"/>
      <c r="F2646" s="29" t="s">
        <v>9630</v>
      </c>
      <c r="G2646" s="29"/>
      <c r="H2646" s="29"/>
      <c r="I2646" s="402" t="s">
        <v>4446</v>
      </c>
      <c r="J2646" s="406" t="s">
        <v>11270</v>
      </c>
      <c r="K2646" s="29"/>
      <c r="L2646" s="29"/>
      <c r="M2646" s="311"/>
      <c r="N2646" s="29" t="s">
        <v>1494</v>
      </c>
      <c r="O2646" s="29"/>
      <c r="P2646" s="25" t="s">
        <v>2243</v>
      </c>
      <c r="Q2646" s="25"/>
      <c r="R2646" s="29" t="s">
        <v>11121</v>
      </c>
      <c r="S2646" s="29"/>
      <c r="T2646" s="29"/>
      <c r="U2646"/>
      <c r="V2646" t="s">
        <v>3705</v>
      </c>
      <c r="W2646" s="29"/>
      <c r="X2646" s="358">
        <v>32228</v>
      </c>
      <c r="Y2646" s="29" t="s">
        <v>11076</v>
      </c>
      <c r="Z2646" s="29" t="s">
        <v>1218</v>
      </c>
      <c r="AA2646" s="29" t="s">
        <v>1170</v>
      </c>
      <c r="AB2646" s="29"/>
      <c r="AC2646" s="29"/>
      <c r="AD2646" s="29"/>
      <c r="AE2646" s="29" t="s">
        <v>2950</v>
      </c>
      <c r="AG2646" s="38">
        <v>1</v>
      </c>
      <c r="AH2646" s="38" t="s">
        <v>4439</v>
      </c>
      <c r="AI2646" s="38" t="s">
        <v>4440</v>
      </c>
      <c r="AJ2646" s="38" t="s">
        <v>4799</v>
      </c>
      <c r="AK2646" s="38" t="s">
        <v>11276</v>
      </c>
      <c r="AL2646" s="301">
        <v>43630</v>
      </c>
      <c r="AN2646" s="29" t="s">
        <v>4635</v>
      </c>
      <c r="AO2646" s="29" t="s">
        <v>4442</v>
      </c>
      <c r="AR2646" s="29" t="str">
        <f t="shared" si="417"/>
        <v>0</v>
      </c>
      <c r="AS2646" s="29">
        <f t="shared" si="418"/>
        <v>0</v>
      </c>
      <c r="AT2646" s="29">
        <v>0</v>
      </c>
      <c r="AW2646" s="29" t="str">
        <f t="shared" si="420"/>
        <v/>
      </c>
      <c r="AX2646" s="29" t="str">
        <f t="shared" si="412"/>
        <v/>
      </c>
      <c r="AY2646" s="29" t="str">
        <f t="shared" si="419"/>
        <v>https://media.mediathek-tanz-theater.de/iiif/2/nvt_img-420-009-002.JP2</v>
      </c>
      <c r="AZ2646" s="29" t="str">
        <f t="shared" si="413"/>
        <v>image/jp2</v>
      </c>
      <c r="BA2646" s="29" t="str">
        <f t="shared" si="414"/>
        <v>presentation/iiif</v>
      </c>
      <c r="BB2646" s="29" t="str">
        <f t="shared" si="415"/>
        <v>https://media.mediathek-tanz-theater.de/iiif/2/nvt_img-420-009-002.JP2/full/100,/0/default.jpg</v>
      </c>
      <c r="BC2646" s="29" t="str">
        <f t="shared" si="411"/>
        <v>image/jpeg</v>
      </c>
      <c r="BD2646" s="29" t="str">
        <f t="shared" si="416"/>
        <v>presentation/thumbnail</v>
      </c>
    </row>
    <row r="2647" spans="1:56" ht="13.5" customHeight="1">
      <c r="A2647" s="29">
        <v>1</v>
      </c>
      <c r="B2647" s="29">
        <v>0</v>
      </c>
      <c r="C2647" t="s">
        <v>11279</v>
      </c>
      <c r="D2647" s="29" t="s">
        <v>11280</v>
      </c>
      <c r="E2647" s="29"/>
      <c r="F2647" s="29" t="s">
        <v>9630</v>
      </c>
      <c r="G2647" s="29"/>
      <c r="H2647" s="29"/>
      <c r="I2647" s="402" t="s">
        <v>4446</v>
      </c>
      <c r="J2647" s="406" t="s">
        <v>11270</v>
      </c>
      <c r="K2647" s="29"/>
      <c r="L2647" s="29"/>
      <c r="M2647" s="311"/>
      <c r="N2647" s="29" t="s">
        <v>1494</v>
      </c>
      <c r="O2647" s="29"/>
      <c r="P2647" s="25" t="s">
        <v>2243</v>
      </c>
      <c r="Q2647" s="25"/>
      <c r="R2647" s="29" t="s">
        <v>11121</v>
      </c>
      <c r="S2647" s="29"/>
      <c r="T2647" s="29"/>
      <c r="U2647"/>
      <c r="V2647" t="s">
        <v>3705</v>
      </c>
      <c r="W2647" s="29"/>
      <c r="X2647" s="358">
        <v>32228</v>
      </c>
      <c r="Y2647" s="29" t="s">
        <v>11076</v>
      </c>
      <c r="Z2647" s="29" t="s">
        <v>1218</v>
      </c>
      <c r="AA2647" s="29" t="s">
        <v>1170</v>
      </c>
      <c r="AB2647" s="29"/>
      <c r="AC2647" s="29"/>
      <c r="AD2647" s="29"/>
      <c r="AE2647" s="29" t="s">
        <v>2950</v>
      </c>
      <c r="AG2647" s="38">
        <v>1</v>
      </c>
      <c r="AH2647" s="38" t="s">
        <v>4439</v>
      </c>
      <c r="AI2647" s="38" t="s">
        <v>4440</v>
      </c>
      <c r="AJ2647" s="38" t="s">
        <v>4799</v>
      </c>
      <c r="AK2647" s="38" t="s">
        <v>11281</v>
      </c>
      <c r="AL2647" s="301">
        <v>43630</v>
      </c>
      <c r="AN2647" s="29" t="s">
        <v>4635</v>
      </c>
      <c r="AO2647" s="29" t="s">
        <v>4442</v>
      </c>
      <c r="AR2647" s="29" t="str">
        <f t="shared" si="417"/>
        <v>0</v>
      </c>
      <c r="AS2647" s="29">
        <f t="shared" si="418"/>
        <v>0</v>
      </c>
      <c r="AT2647" s="29">
        <v>0</v>
      </c>
      <c r="AW2647" s="29" t="str">
        <f t="shared" si="420"/>
        <v/>
      </c>
      <c r="AX2647" s="29" t="str">
        <f t="shared" si="412"/>
        <v/>
      </c>
      <c r="AY2647" s="29" t="str">
        <f t="shared" si="419"/>
        <v>https://media.mediathek-tanz-theater.de/iiif/2/nvt_img-420-009-003.JP2</v>
      </c>
      <c r="AZ2647" s="29" t="str">
        <f t="shared" si="413"/>
        <v>image/jp2</v>
      </c>
      <c r="BA2647" s="29" t="str">
        <f t="shared" si="414"/>
        <v>presentation/iiif</v>
      </c>
      <c r="BB2647" s="29" t="str">
        <f t="shared" si="415"/>
        <v>https://media.mediathek-tanz-theater.de/iiif/2/nvt_img-420-009-003.JP2/full/100,/0/default.jpg</v>
      </c>
      <c r="BC2647" s="29" t="str">
        <f t="shared" si="411"/>
        <v>image/jpeg</v>
      </c>
      <c r="BD2647" s="29" t="str">
        <f t="shared" si="416"/>
        <v>presentation/thumbnail</v>
      </c>
    </row>
    <row r="2648" spans="1:56" ht="13.5" customHeight="1">
      <c r="A2648" s="29">
        <v>1</v>
      </c>
      <c r="B2648" s="29">
        <v>0</v>
      </c>
      <c r="C2648" t="s">
        <v>11282</v>
      </c>
      <c r="D2648" s="29" t="s">
        <v>11283</v>
      </c>
      <c r="E2648" s="29"/>
      <c r="F2648" s="29" t="s">
        <v>9630</v>
      </c>
      <c r="G2648" s="29"/>
      <c r="H2648" s="29"/>
      <c r="I2648" s="402" t="s">
        <v>4446</v>
      </c>
      <c r="J2648" s="406" t="s">
        <v>11270</v>
      </c>
      <c r="K2648" s="29"/>
      <c r="L2648" s="29"/>
      <c r="M2648" s="311"/>
      <c r="N2648" s="29" t="s">
        <v>1494</v>
      </c>
      <c r="O2648" s="29"/>
      <c r="P2648" s="25" t="s">
        <v>2243</v>
      </c>
      <c r="Q2648" s="25"/>
      <c r="R2648" s="29" t="s">
        <v>11121</v>
      </c>
      <c r="S2648" s="29"/>
      <c r="T2648" s="29"/>
      <c r="U2648"/>
      <c r="V2648" t="s">
        <v>3705</v>
      </c>
      <c r="W2648" s="29"/>
      <c r="X2648" s="358">
        <v>32228</v>
      </c>
      <c r="Y2648" s="29" t="s">
        <v>11076</v>
      </c>
      <c r="Z2648" s="29" t="s">
        <v>1218</v>
      </c>
      <c r="AA2648" s="29" t="s">
        <v>1170</v>
      </c>
      <c r="AB2648" s="29"/>
      <c r="AC2648" s="29"/>
      <c r="AD2648" s="29"/>
      <c r="AE2648" s="29" t="s">
        <v>2950</v>
      </c>
      <c r="AG2648" s="38">
        <v>1</v>
      </c>
      <c r="AH2648" s="38" t="s">
        <v>4439</v>
      </c>
      <c r="AI2648" s="38" t="s">
        <v>4440</v>
      </c>
      <c r="AJ2648" s="38" t="s">
        <v>4799</v>
      </c>
      <c r="AK2648" s="38" t="s">
        <v>11284</v>
      </c>
      <c r="AL2648" s="301">
        <v>43630</v>
      </c>
      <c r="AN2648" s="29" t="s">
        <v>4635</v>
      </c>
      <c r="AO2648" s="29" t="s">
        <v>4442</v>
      </c>
      <c r="AR2648" s="29" t="str">
        <f t="shared" si="417"/>
        <v>0</v>
      </c>
      <c r="AS2648" s="29">
        <f t="shared" si="418"/>
        <v>0</v>
      </c>
      <c r="AT2648" s="29">
        <v>0</v>
      </c>
      <c r="AW2648" s="29" t="str">
        <f t="shared" si="420"/>
        <v/>
      </c>
      <c r="AX2648" s="29" t="str">
        <f t="shared" si="412"/>
        <v/>
      </c>
      <c r="AY2648" s="29" t="str">
        <f t="shared" si="419"/>
        <v>https://media.mediathek-tanz-theater.de/iiif/2/nvt_img-420-009-004.JP2</v>
      </c>
      <c r="AZ2648" s="29" t="str">
        <f t="shared" si="413"/>
        <v>image/jp2</v>
      </c>
      <c r="BA2648" s="29" t="str">
        <f t="shared" si="414"/>
        <v>presentation/iiif</v>
      </c>
      <c r="BB2648" s="29" t="str">
        <f t="shared" si="415"/>
        <v>https://media.mediathek-tanz-theater.de/iiif/2/nvt_img-420-009-004.JP2/full/100,/0/default.jpg</v>
      </c>
      <c r="BC2648" s="29" t="str">
        <f t="shared" si="411"/>
        <v>image/jpeg</v>
      </c>
      <c r="BD2648" s="29" t="str">
        <f t="shared" si="416"/>
        <v>presentation/thumbnail</v>
      </c>
    </row>
    <row r="2649" spans="1:56" ht="13.5" customHeight="1">
      <c r="A2649" s="29">
        <v>1</v>
      </c>
      <c r="B2649" s="29">
        <v>0</v>
      </c>
      <c r="C2649" t="s">
        <v>11285</v>
      </c>
      <c r="D2649" s="29" t="s">
        <v>11286</v>
      </c>
      <c r="E2649" s="29"/>
      <c r="F2649" s="29" t="s">
        <v>9630</v>
      </c>
      <c r="G2649" s="29"/>
      <c r="H2649" s="29"/>
      <c r="I2649" s="402" t="s">
        <v>4446</v>
      </c>
      <c r="J2649" s="406" t="s">
        <v>11270</v>
      </c>
      <c r="K2649" s="29"/>
      <c r="L2649" s="29"/>
      <c r="M2649" s="311"/>
      <c r="N2649" s="29" t="s">
        <v>1494</v>
      </c>
      <c r="O2649" s="29"/>
      <c r="P2649" s="25" t="s">
        <v>2243</v>
      </c>
      <c r="Q2649" s="25"/>
      <c r="R2649" s="29" t="s">
        <v>11121</v>
      </c>
      <c r="S2649" s="29"/>
      <c r="T2649" s="29"/>
      <c r="U2649"/>
      <c r="V2649" t="s">
        <v>3705</v>
      </c>
      <c r="W2649" s="29"/>
      <c r="X2649" s="358">
        <v>32228</v>
      </c>
      <c r="Y2649" s="29" t="s">
        <v>11076</v>
      </c>
      <c r="Z2649" s="29" t="s">
        <v>1218</v>
      </c>
      <c r="AA2649" s="29" t="s">
        <v>1170</v>
      </c>
      <c r="AB2649" s="29"/>
      <c r="AC2649" s="29"/>
      <c r="AD2649" s="29"/>
      <c r="AE2649" s="29" t="s">
        <v>2950</v>
      </c>
      <c r="AG2649" s="38">
        <v>1</v>
      </c>
      <c r="AH2649" s="38" t="s">
        <v>4439</v>
      </c>
      <c r="AI2649" s="38" t="s">
        <v>4440</v>
      </c>
      <c r="AJ2649" s="38" t="s">
        <v>4799</v>
      </c>
      <c r="AK2649" s="38" t="s">
        <v>11276</v>
      </c>
      <c r="AL2649" s="301">
        <v>43630</v>
      </c>
      <c r="AN2649" s="29" t="s">
        <v>4635</v>
      </c>
      <c r="AO2649" s="29" t="s">
        <v>4442</v>
      </c>
      <c r="AR2649" s="29" t="str">
        <f t="shared" si="417"/>
        <v>0</v>
      </c>
      <c r="AS2649" s="29">
        <f t="shared" si="418"/>
        <v>0</v>
      </c>
      <c r="AT2649" s="29">
        <v>0</v>
      </c>
      <c r="AW2649" s="29" t="str">
        <f t="shared" si="420"/>
        <v/>
      </c>
      <c r="AX2649" s="29" t="str">
        <f t="shared" si="412"/>
        <v/>
      </c>
      <c r="AY2649" s="29" t="str">
        <f t="shared" si="419"/>
        <v>https://media.mediathek-tanz-theater.de/iiif/2/nvt_img-420-009-005.JP2</v>
      </c>
      <c r="AZ2649" s="29" t="str">
        <f t="shared" si="413"/>
        <v>image/jp2</v>
      </c>
      <c r="BA2649" s="29" t="str">
        <f t="shared" si="414"/>
        <v>presentation/iiif</v>
      </c>
      <c r="BB2649" s="29" t="str">
        <f t="shared" si="415"/>
        <v>https://media.mediathek-tanz-theater.de/iiif/2/nvt_img-420-009-005.JP2/full/100,/0/default.jpg</v>
      </c>
      <c r="BC2649" s="29" t="str">
        <f t="shared" si="411"/>
        <v>image/jpeg</v>
      </c>
      <c r="BD2649" s="29" t="str">
        <f t="shared" si="416"/>
        <v>presentation/thumbnail</v>
      </c>
    </row>
    <row r="2650" spans="1:56" ht="13.5" customHeight="1">
      <c r="A2650" s="29">
        <v>1</v>
      </c>
      <c r="B2650" s="29">
        <v>0</v>
      </c>
      <c r="C2650" t="s">
        <v>11287</v>
      </c>
      <c r="D2650" s="29" t="s">
        <v>11288</v>
      </c>
      <c r="E2650" s="29"/>
      <c r="F2650" s="29" t="s">
        <v>9630</v>
      </c>
      <c r="G2650" s="29"/>
      <c r="H2650" s="29"/>
      <c r="I2650" s="402" t="s">
        <v>4446</v>
      </c>
      <c r="J2650" s="406" t="s">
        <v>11270</v>
      </c>
      <c r="K2650" s="29"/>
      <c r="L2650" s="29"/>
      <c r="M2650" s="311"/>
      <c r="N2650" s="29" t="s">
        <v>1494</v>
      </c>
      <c r="O2650" s="29"/>
      <c r="P2650" s="25" t="s">
        <v>2243</v>
      </c>
      <c r="Q2650" s="25"/>
      <c r="R2650" s="29" t="s">
        <v>11121</v>
      </c>
      <c r="S2650" s="29"/>
      <c r="T2650" s="29"/>
      <c r="U2650"/>
      <c r="V2650" t="s">
        <v>3705</v>
      </c>
      <c r="W2650" s="29"/>
      <c r="X2650" s="358">
        <v>32228</v>
      </c>
      <c r="Y2650" s="29" t="s">
        <v>11076</v>
      </c>
      <c r="Z2650" s="29" t="s">
        <v>1218</v>
      </c>
      <c r="AA2650" s="29" t="s">
        <v>1170</v>
      </c>
      <c r="AB2650" s="29"/>
      <c r="AC2650" s="29"/>
      <c r="AD2650" s="29"/>
      <c r="AE2650" s="29" t="s">
        <v>2950</v>
      </c>
      <c r="AG2650" s="38">
        <v>1</v>
      </c>
      <c r="AH2650" s="38" t="s">
        <v>4439</v>
      </c>
      <c r="AI2650" s="38" t="s">
        <v>4440</v>
      </c>
      <c r="AJ2650" s="38" t="s">
        <v>4799</v>
      </c>
      <c r="AK2650" s="38" t="s">
        <v>11174</v>
      </c>
      <c r="AL2650" s="301">
        <v>43630</v>
      </c>
      <c r="AN2650" s="29" t="s">
        <v>4635</v>
      </c>
      <c r="AO2650" s="29" t="s">
        <v>4442</v>
      </c>
      <c r="AR2650" s="29" t="str">
        <f t="shared" si="417"/>
        <v>0</v>
      </c>
      <c r="AS2650" s="29">
        <f t="shared" si="418"/>
        <v>0</v>
      </c>
      <c r="AT2650" s="29">
        <v>0</v>
      </c>
      <c r="AW2650" s="29" t="str">
        <f t="shared" si="420"/>
        <v/>
      </c>
      <c r="AX2650" s="29" t="str">
        <f t="shared" si="412"/>
        <v/>
      </c>
      <c r="AY2650" s="29" t="str">
        <f t="shared" si="419"/>
        <v>https://media.mediathek-tanz-theater.de/iiif/2/nvt_img-420-009-006.JP2</v>
      </c>
      <c r="AZ2650" s="29" t="str">
        <f t="shared" si="413"/>
        <v>image/jp2</v>
      </c>
      <c r="BA2650" s="29" t="str">
        <f t="shared" si="414"/>
        <v>presentation/iiif</v>
      </c>
      <c r="BB2650" s="29" t="str">
        <f t="shared" si="415"/>
        <v>https://media.mediathek-tanz-theater.de/iiif/2/nvt_img-420-009-006.JP2/full/100,/0/default.jpg</v>
      </c>
      <c r="BC2650" s="29" t="str">
        <f t="shared" si="411"/>
        <v>image/jpeg</v>
      </c>
      <c r="BD2650" s="29" t="str">
        <f t="shared" si="416"/>
        <v>presentation/thumbnail</v>
      </c>
    </row>
    <row r="2651" spans="1:56" ht="12.75" customHeight="1">
      <c r="A2651" s="29">
        <v>1</v>
      </c>
      <c r="B2651" s="29">
        <v>0</v>
      </c>
      <c r="C2651" t="s">
        <v>11289</v>
      </c>
      <c r="D2651" s="29" t="s">
        <v>11290</v>
      </c>
      <c r="E2651" s="29"/>
      <c r="F2651" s="29" t="s">
        <v>9630</v>
      </c>
      <c r="G2651" s="29"/>
      <c r="H2651" s="29"/>
      <c r="I2651" s="402" t="s">
        <v>4438</v>
      </c>
      <c r="J2651" s="406" t="s">
        <v>11116</v>
      </c>
      <c r="K2651" s="29"/>
      <c r="L2651" s="29"/>
      <c r="M2651" s="311"/>
      <c r="N2651" s="29" t="s">
        <v>1494</v>
      </c>
      <c r="O2651" s="29"/>
      <c r="P2651" s="25" t="s">
        <v>2243</v>
      </c>
      <c r="Q2651" s="25"/>
      <c r="R2651" s="29"/>
      <c r="S2651" s="29"/>
      <c r="T2651" s="29"/>
      <c r="U2651"/>
      <c r="V2651" t="s">
        <v>3705</v>
      </c>
      <c r="W2651" s="29"/>
      <c r="X2651" s="358">
        <v>32228</v>
      </c>
      <c r="Y2651" s="29" t="s">
        <v>11076</v>
      </c>
      <c r="Z2651" s="29" t="s">
        <v>1218</v>
      </c>
      <c r="AA2651" s="29" t="s">
        <v>1170</v>
      </c>
      <c r="AB2651" s="29"/>
      <c r="AC2651" s="29"/>
      <c r="AD2651" s="29"/>
      <c r="AE2651" s="29" t="s">
        <v>2950</v>
      </c>
      <c r="AG2651" s="38">
        <v>1</v>
      </c>
      <c r="AH2651" s="38" t="s">
        <v>4439</v>
      </c>
      <c r="AI2651" s="38" t="s">
        <v>4440</v>
      </c>
      <c r="AJ2651" s="38" t="s">
        <v>9751</v>
      </c>
      <c r="AL2651" s="301">
        <v>43630</v>
      </c>
      <c r="AO2651" s="29" t="s">
        <v>4442</v>
      </c>
      <c r="AR2651" s="29" t="str">
        <f t="shared" si="417"/>
        <v>1</v>
      </c>
      <c r="AS2651" s="29">
        <f t="shared" si="418"/>
        <v>1</v>
      </c>
      <c r="AT2651" s="29">
        <v>1</v>
      </c>
      <c r="AV2651" s="29" t="s">
        <v>11291</v>
      </c>
      <c r="AW2651" s="29" t="str">
        <f t="shared" si="420"/>
        <v>image/tiff</v>
      </c>
      <c r="AX2651" s="29" t="str">
        <f t="shared" si="412"/>
        <v>archival/master</v>
      </c>
      <c r="AY2651" s="29" t="str">
        <f t="shared" si="419"/>
        <v>https://media.mediathek-tanz-theater.de/iiif/2/nvt_img-420-010.JP2</v>
      </c>
      <c r="AZ2651" s="29" t="str">
        <f t="shared" si="413"/>
        <v>image/jp2</v>
      </c>
      <c r="BA2651" s="29" t="str">
        <f t="shared" si="414"/>
        <v>presentation/iiif</v>
      </c>
      <c r="BB2651" s="29" t="str">
        <f t="shared" si="415"/>
        <v>https://media.mediathek-tanz-theater.de/iiif/2/nvt_img-420-010.JP2/full/100,/0/default.jpg</v>
      </c>
      <c r="BC2651" s="29" t="str">
        <f t="shared" si="411"/>
        <v>image/jpeg</v>
      </c>
      <c r="BD2651" s="29" t="str">
        <f t="shared" si="416"/>
        <v>presentation/thumbnail</v>
      </c>
    </row>
    <row r="2652" spans="1:56" ht="12.75" customHeight="1">
      <c r="A2652" s="29">
        <v>1</v>
      </c>
      <c r="B2652" s="29">
        <v>0</v>
      </c>
      <c r="C2652" t="s">
        <v>11292</v>
      </c>
      <c r="D2652" s="29" t="s">
        <v>11293</v>
      </c>
      <c r="E2652" s="29"/>
      <c r="F2652" s="29" t="s">
        <v>9630</v>
      </c>
      <c r="G2652" s="29"/>
      <c r="H2652" s="29"/>
      <c r="I2652" s="402" t="s">
        <v>4446</v>
      </c>
      <c r="J2652" s="406" t="s">
        <v>11289</v>
      </c>
      <c r="K2652" s="29"/>
      <c r="L2652" s="29"/>
      <c r="M2652" s="311"/>
      <c r="N2652" s="29" t="s">
        <v>1494</v>
      </c>
      <c r="O2652" s="29"/>
      <c r="P2652" s="25" t="s">
        <v>2243</v>
      </c>
      <c r="Q2652" s="25"/>
      <c r="R2652" s="29" t="s">
        <v>11121</v>
      </c>
      <c r="S2652" s="29"/>
      <c r="T2652" s="29"/>
      <c r="U2652"/>
      <c r="V2652" t="s">
        <v>3705</v>
      </c>
      <c r="W2652" s="29"/>
      <c r="X2652" s="358">
        <v>32228</v>
      </c>
      <c r="Y2652" s="29" t="s">
        <v>11076</v>
      </c>
      <c r="Z2652" s="29" t="s">
        <v>1218</v>
      </c>
      <c r="AA2652" s="29" t="s">
        <v>1170</v>
      </c>
      <c r="AB2652" s="29"/>
      <c r="AC2652" s="29"/>
      <c r="AD2652" s="29"/>
      <c r="AE2652" s="29" t="s">
        <v>2950</v>
      </c>
      <c r="AG2652" s="38">
        <v>1</v>
      </c>
      <c r="AH2652" s="38" t="s">
        <v>4439</v>
      </c>
      <c r="AI2652" s="38" t="s">
        <v>4440</v>
      </c>
      <c r="AJ2652" s="38" t="s">
        <v>4799</v>
      </c>
      <c r="AK2652" s="38" t="s">
        <v>11294</v>
      </c>
      <c r="AL2652" s="301">
        <v>43630</v>
      </c>
      <c r="AN2652" s="29" t="s">
        <v>72</v>
      </c>
      <c r="AO2652" s="29" t="s">
        <v>4442</v>
      </c>
      <c r="AR2652" s="29" t="str">
        <f t="shared" si="417"/>
        <v>0</v>
      </c>
      <c r="AS2652" s="29">
        <f t="shared" si="418"/>
        <v>0</v>
      </c>
      <c r="AT2652" s="29">
        <v>0</v>
      </c>
      <c r="AW2652" s="29" t="str">
        <f t="shared" si="420"/>
        <v/>
      </c>
      <c r="AX2652" s="29" t="str">
        <f t="shared" si="412"/>
        <v/>
      </c>
      <c r="AY2652" s="29" t="str">
        <f t="shared" si="419"/>
        <v>https://media.mediathek-tanz-theater.de/iiif/2/nvt_img-420-010-001.JP2</v>
      </c>
      <c r="AZ2652" s="29" t="str">
        <f t="shared" si="413"/>
        <v>image/jp2</v>
      </c>
      <c r="BA2652" s="29" t="str">
        <f t="shared" si="414"/>
        <v>presentation/iiif</v>
      </c>
      <c r="BB2652" s="29" t="str">
        <f t="shared" si="415"/>
        <v>https://media.mediathek-tanz-theater.de/iiif/2/nvt_img-420-010-001.JP2/full/100,/0/default.jpg</v>
      </c>
      <c r="BC2652" s="29" t="str">
        <f t="shared" si="411"/>
        <v>image/jpeg</v>
      </c>
      <c r="BD2652" s="29" t="str">
        <f t="shared" si="416"/>
        <v>presentation/thumbnail</v>
      </c>
    </row>
    <row r="2653" spans="1:56" ht="12.75" customHeight="1">
      <c r="A2653" s="29">
        <v>1</v>
      </c>
      <c r="B2653" s="29">
        <v>0</v>
      </c>
      <c r="C2653" t="s">
        <v>11295</v>
      </c>
      <c r="D2653" s="29" t="s">
        <v>11296</v>
      </c>
      <c r="E2653" s="29"/>
      <c r="F2653" s="29" t="s">
        <v>9630</v>
      </c>
      <c r="G2653" s="29"/>
      <c r="H2653" s="29"/>
      <c r="I2653" s="402" t="s">
        <v>4446</v>
      </c>
      <c r="J2653" s="406" t="s">
        <v>11289</v>
      </c>
      <c r="K2653" s="29"/>
      <c r="L2653" s="29"/>
      <c r="M2653" s="311"/>
      <c r="N2653" s="29" t="s">
        <v>1494</v>
      </c>
      <c r="O2653" s="29"/>
      <c r="P2653" s="25" t="s">
        <v>2243</v>
      </c>
      <c r="Q2653" s="25"/>
      <c r="R2653" s="29" t="s">
        <v>11121</v>
      </c>
      <c r="S2653" s="29"/>
      <c r="T2653" s="29"/>
      <c r="U2653"/>
      <c r="V2653" t="s">
        <v>3705</v>
      </c>
      <c r="W2653" s="29"/>
      <c r="X2653" s="358">
        <v>32228</v>
      </c>
      <c r="Y2653" s="29" t="s">
        <v>11076</v>
      </c>
      <c r="Z2653" s="29" t="s">
        <v>1218</v>
      </c>
      <c r="AA2653" s="29" t="s">
        <v>1170</v>
      </c>
      <c r="AB2653" s="29"/>
      <c r="AC2653" s="29"/>
      <c r="AD2653" s="29"/>
      <c r="AE2653" s="29" t="s">
        <v>2950</v>
      </c>
      <c r="AG2653" s="38">
        <v>1</v>
      </c>
      <c r="AH2653" s="38" t="s">
        <v>4439</v>
      </c>
      <c r="AI2653" s="38" t="s">
        <v>4440</v>
      </c>
      <c r="AJ2653" s="38" t="s">
        <v>4799</v>
      </c>
      <c r="AK2653" s="38" t="s">
        <v>11294</v>
      </c>
      <c r="AL2653" s="301">
        <v>43630</v>
      </c>
      <c r="AN2653" s="29" t="s">
        <v>72</v>
      </c>
      <c r="AO2653" s="29" t="s">
        <v>4442</v>
      </c>
      <c r="AR2653" s="29" t="str">
        <f t="shared" si="417"/>
        <v>0</v>
      </c>
      <c r="AS2653" s="29">
        <f t="shared" si="418"/>
        <v>0</v>
      </c>
      <c r="AT2653" s="29">
        <v>0</v>
      </c>
      <c r="AW2653" s="29" t="str">
        <f t="shared" si="420"/>
        <v/>
      </c>
      <c r="AX2653" s="29" t="str">
        <f t="shared" si="412"/>
        <v/>
      </c>
      <c r="AY2653" s="29" t="str">
        <f t="shared" si="419"/>
        <v>https://media.mediathek-tanz-theater.de/iiif/2/nvt_img-420-010-002.JP2</v>
      </c>
      <c r="AZ2653" s="29" t="str">
        <f t="shared" si="413"/>
        <v>image/jp2</v>
      </c>
      <c r="BA2653" s="29" t="str">
        <f t="shared" si="414"/>
        <v>presentation/iiif</v>
      </c>
      <c r="BB2653" s="29" t="str">
        <f t="shared" si="415"/>
        <v>https://media.mediathek-tanz-theater.de/iiif/2/nvt_img-420-010-002.JP2/full/100,/0/default.jpg</v>
      </c>
      <c r="BC2653" s="29" t="str">
        <f t="shared" si="411"/>
        <v>image/jpeg</v>
      </c>
      <c r="BD2653" s="29" t="str">
        <f t="shared" si="416"/>
        <v>presentation/thumbnail</v>
      </c>
    </row>
    <row r="2654" spans="1:56" ht="12.75" customHeight="1">
      <c r="A2654" s="29">
        <v>1</v>
      </c>
      <c r="B2654" s="29">
        <v>0</v>
      </c>
      <c r="C2654" t="s">
        <v>11297</v>
      </c>
      <c r="D2654" s="29" t="s">
        <v>11298</v>
      </c>
      <c r="E2654" s="29"/>
      <c r="F2654" s="29" t="s">
        <v>9630</v>
      </c>
      <c r="G2654" s="29"/>
      <c r="H2654" s="29"/>
      <c r="I2654" s="402" t="s">
        <v>4446</v>
      </c>
      <c r="J2654" s="406" t="s">
        <v>11289</v>
      </c>
      <c r="K2654" s="29"/>
      <c r="L2654" s="29"/>
      <c r="M2654" s="311"/>
      <c r="N2654" s="29" t="s">
        <v>1494</v>
      </c>
      <c r="O2654" s="29"/>
      <c r="P2654" s="25" t="s">
        <v>2243</v>
      </c>
      <c r="Q2654" s="25"/>
      <c r="R2654" s="29" t="s">
        <v>11121</v>
      </c>
      <c r="S2654" s="29"/>
      <c r="T2654" s="29"/>
      <c r="U2654"/>
      <c r="V2654" t="s">
        <v>3705</v>
      </c>
      <c r="W2654" s="29"/>
      <c r="X2654" s="358">
        <v>32228</v>
      </c>
      <c r="Y2654" s="29" t="s">
        <v>11076</v>
      </c>
      <c r="Z2654" s="29" t="s">
        <v>1218</v>
      </c>
      <c r="AA2654" s="29" t="s">
        <v>1170</v>
      </c>
      <c r="AB2654" s="29"/>
      <c r="AC2654" s="29"/>
      <c r="AD2654" s="29"/>
      <c r="AE2654" s="29" t="s">
        <v>2950</v>
      </c>
      <c r="AG2654" s="38">
        <v>1</v>
      </c>
      <c r="AH2654" s="38" t="s">
        <v>4439</v>
      </c>
      <c r="AI2654" s="38" t="s">
        <v>4440</v>
      </c>
      <c r="AJ2654" s="38" t="s">
        <v>4799</v>
      </c>
      <c r="AK2654" s="38" t="s">
        <v>11299</v>
      </c>
      <c r="AL2654" s="301">
        <v>43630</v>
      </c>
      <c r="AN2654" s="29" t="s">
        <v>72</v>
      </c>
      <c r="AO2654" s="29" t="s">
        <v>4442</v>
      </c>
      <c r="AR2654" s="29" t="str">
        <f t="shared" si="417"/>
        <v>0</v>
      </c>
      <c r="AS2654" s="29">
        <f t="shared" si="418"/>
        <v>0</v>
      </c>
      <c r="AT2654" s="29">
        <v>0</v>
      </c>
      <c r="AW2654" s="29" t="str">
        <f t="shared" si="420"/>
        <v/>
      </c>
      <c r="AX2654" s="29" t="str">
        <f t="shared" si="412"/>
        <v/>
      </c>
      <c r="AY2654" s="29" t="str">
        <f t="shared" si="419"/>
        <v>https://media.mediathek-tanz-theater.de/iiif/2/nvt_img-420-010-003.JP2</v>
      </c>
      <c r="AZ2654" s="29" t="str">
        <f t="shared" si="413"/>
        <v>image/jp2</v>
      </c>
      <c r="BA2654" s="29" t="str">
        <f t="shared" si="414"/>
        <v>presentation/iiif</v>
      </c>
      <c r="BB2654" s="29" t="str">
        <f t="shared" si="415"/>
        <v>https://media.mediathek-tanz-theater.de/iiif/2/nvt_img-420-010-003.JP2/full/100,/0/default.jpg</v>
      </c>
      <c r="BC2654" s="29" t="str">
        <f t="shared" si="411"/>
        <v>image/jpeg</v>
      </c>
      <c r="BD2654" s="29" t="str">
        <f t="shared" si="416"/>
        <v>presentation/thumbnail</v>
      </c>
    </row>
    <row r="2655" spans="1:56" ht="12.75" customHeight="1">
      <c r="A2655" s="29">
        <v>1</v>
      </c>
      <c r="B2655" s="29">
        <v>0</v>
      </c>
      <c r="C2655" t="s">
        <v>11300</v>
      </c>
      <c r="D2655" s="29" t="s">
        <v>11301</v>
      </c>
      <c r="E2655" s="29"/>
      <c r="F2655" s="29" t="s">
        <v>9630</v>
      </c>
      <c r="G2655" s="29"/>
      <c r="H2655" s="29"/>
      <c r="I2655" s="402" t="s">
        <v>4446</v>
      </c>
      <c r="J2655" s="406" t="s">
        <v>11289</v>
      </c>
      <c r="K2655" s="29"/>
      <c r="L2655" s="29"/>
      <c r="M2655" s="311"/>
      <c r="N2655" s="29" t="s">
        <v>1494</v>
      </c>
      <c r="O2655" s="29"/>
      <c r="P2655" s="25" t="s">
        <v>2243</v>
      </c>
      <c r="Q2655" s="25"/>
      <c r="R2655" s="29" t="s">
        <v>11121</v>
      </c>
      <c r="S2655" s="29"/>
      <c r="T2655" s="29"/>
      <c r="U2655"/>
      <c r="V2655" t="s">
        <v>3705</v>
      </c>
      <c r="W2655" s="29"/>
      <c r="X2655" s="358">
        <v>32228</v>
      </c>
      <c r="Y2655" s="29" t="s">
        <v>11076</v>
      </c>
      <c r="Z2655" s="29" t="s">
        <v>1218</v>
      </c>
      <c r="AA2655" s="29" t="s">
        <v>1170</v>
      </c>
      <c r="AB2655" s="29"/>
      <c r="AC2655" s="29"/>
      <c r="AD2655" s="29"/>
      <c r="AE2655" s="29" t="s">
        <v>2950</v>
      </c>
      <c r="AG2655" s="38">
        <v>1</v>
      </c>
      <c r="AH2655" s="38" t="s">
        <v>4439</v>
      </c>
      <c r="AI2655" s="38" t="s">
        <v>4440</v>
      </c>
      <c r="AJ2655" s="38" t="s">
        <v>4799</v>
      </c>
      <c r="AK2655" s="38" t="s">
        <v>11302</v>
      </c>
      <c r="AL2655" s="301">
        <v>43630</v>
      </c>
      <c r="AN2655" s="29" t="s">
        <v>4635</v>
      </c>
      <c r="AO2655" s="29" t="s">
        <v>4442</v>
      </c>
      <c r="AR2655" s="29" t="str">
        <f t="shared" si="417"/>
        <v>0</v>
      </c>
      <c r="AS2655" s="29">
        <f t="shared" si="418"/>
        <v>0</v>
      </c>
      <c r="AT2655" s="29">
        <v>0</v>
      </c>
      <c r="AW2655" s="29" t="str">
        <f t="shared" si="420"/>
        <v/>
      </c>
      <c r="AX2655" s="29" t="str">
        <f t="shared" si="412"/>
        <v/>
      </c>
      <c r="AY2655" s="29" t="str">
        <f t="shared" si="419"/>
        <v>https://media.mediathek-tanz-theater.de/iiif/2/nvt_img-420-010-004.JP2</v>
      </c>
      <c r="AZ2655" s="29" t="str">
        <f t="shared" si="413"/>
        <v>image/jp2</v>
      </c>
      <c r="BA2655" s="29" t="str">
        <f t="shared" si="414"/>
        <v>presentation/iiif</v>
      </c>
      <c r="BB2655" s="29" t="str">
        <f t="shared" si="415"/>
        <v>https://media.mediathek-tanz-theater.de/iiif/2/nvt_img-420-010-004.JP2/full/100,/0/default.jpg</v>
      </c>
      <c r="BC2655" s="29" t="str">
        <f t="shared" si="411"/>
        <v>image/jpeg</v>
      </c>
      <c r="BD2655" s="29" t="str">
        <f t="shared" si="416"/>
        <v>presentation/thumbnail</v>
      </c>
    </row>
    <row r="2656" spans="1:56" ht="12.75" customHeight="1">
      <c r="A2656" s="29">
        <v>1</v>
      </c>
      <c r="B2656" s="29">
        <v>0</v>
      </c>
      <c r="C2656" t="s">
        <v>11303</v>
      </c>
      <c r="D2656" s="29" t="s">
        <v>11304</v>
      </c>
      <c r="E2656" s="29"/>
      <c r="F2656" s="29" t="s">
        <v>9630</v>
      </c>
      <c r="G2656" s="29"/>
      <c r="H2656" s="29"/>
      <c r="I2656" s="402" t="s">
        <v>4446</v>
      </c>
      <c r="J2656" s="406" t="s">
        <v>11289</v>
      </c>
      <c r="K2656" s="29"/>
      <c r="L2656" s="29"/>
      <c r="M2656" s="311"/>
      <c r="N2656" s="29" t="s">
        <v>1494</v>
      </c>
      <c r="O2656" s="29"/>
      <c r="P2656" s="25" t="s">
        <v>2243</v>
      </c>
      <c r="Q2656" s="25"/>
      <c r="R2656" s="29" t="s">
        <v>11121</v>
      </c>
      <c r="S2656" s="29"/>
      <c r="T2656" s="29"/>
      <c r="U2656"/>
      <c r="V2656" t="s">
        <v>3705</v>
      </c>
      <c r="W2656" s="29"/>
      <c r="X2656" s="358">
        <v>32228</v>
      </c>
      <c r="Y2656" s="29" t="s">
        <v>11076</v>
      </c>
      <c r="Z2656" s="29" t="s">
        <v>1218</v>
      </c>
      <c r="AA2656" s="29" t="s">
        <v>1170</v>
      </c>
      <c r="AB2656" s="29"/>
      <c r="AC2656" s="29"/>
      <c r="AD2656" s="29"/>
      <c r="AE2656" s="29" t="s">
        <v>2950</v>
      </c>
      <c r="AG2656" s="38">
        <v>1</v>
      </c>
      <c r="AH2656" s="38" t="s">
        <v>4439</v>
      </c>
      <c r="AI2656" s="38" t="s">
        <v>4440</v>
      </c>
      <c r="AJ2656" s="38" t="s">
        <v>4799</v>
      </c>
      <c r="AK2656" s="38" t="s">
        <v>11302</v>
      </c>
      <c r="AL2656" s="301">
        <v>43630</v>
      </c>
      <c r="AN2656" s="29" t="s">
        <v>4635</v>
      </c>
      <c r="AO2656" s="29" t="s">
        <v>4442</v>
      </c>
      <c r="AR2656" s="29" t="str">
        <f t="shared" si="417"/>
        <v>0</v>
      </c>
      <c r="AS2656" s="29">
        <f t="shared" si="418"/>
        <v>0</v>
      </c>
      <c r="AT2656" s="29">
        <v>0</v>
      </c>
      <c r="AW2656" s="29" t="str">
        <f t="shared" si="420"/>
        <v/>
      </c>
      <c r="AX2656" s="29" t="str">
        <f t="shared" si="412"/>
        <v/>
      </c>
      <c r="AY2656" s="29" t="str">
        <f t="shared" si="419"/>
        <v>https://media.mediathek-tanz-theater.de/iiif/2/nvt_img-420-010-005.JP2</v>
      </c>
      <c r="AZ2656" s="29" t="str">
        <f t="shared" si="413"/>
        <v>image/jp2</v>
      </c>
      <c r="BA2656" s="29" t="str">
        <f t="shared" si="414"/>
        <v>presentation/iiif</v>
      </c>
      <c r="BB2656" s="29" t="str">
        <f t="shared" si="415"/>
        <v>https://media.mediathek-tanz-theater.de/iiif/2/nvt_img-420-010-005.JP2/full/100,/0/default.jpg</v>
      </c>
      <c r="BC2656" s="29" t="str">
        <f t="shared" si="411"/>
        <v>image/jpeg</v>
      </c>
      <c r="BD2656" s="29" t="str">
        <f t="shared" si="416"/>
        <v>presentation/thumbnail</v>
      </c>
    </row>
    <row r="2657" spans="1:1028" ht="12.75" customHeight="1">
      <c r="A2657" s="29">
        <v>1</v>
      </c>
      <c r="B2657" s="29">
        <v>0</v>
      </c>
      <c r="C2657" t="s">
        <v>11305</v>
      </c>
      <c r="D2657" s="29" t="s">
        <v>11306</v>
      </c>
      <c r="E2657" s="29"/>
      <c r="F2657" s="29" t="s">
        <v>9630</v>
      </c>
      <c r="G2657" s="29"/>
      <c r="H2657" s="29"/>
      <c r="I2657" s="402" t="s">
        <v>4446</v>
      </c>
      <c r="J2657" s="406" t="s">
        <v>11289</v>
      </c>
      <c r="K2657" s="29"/>
      <c r="L2657" s="29"/>
      <c r="M2657" s="311"/>
      <c r="N2657" s="29" t="s">
        <v>1494</v>
      </c>
      <c r="O2657" s="29"/>
      <c r="P2657" s="25" t="s">
        <v>2243</v>
      </c>
      <c r="Q2657" s="25"/>
      <c r="R2657" s="29" t="s">
        <v>11121</v>
      </c>
      <c r="S2657" s="29"/>
      <c r="T2657" s="29"/>
      <c r="U2657"/>
      <c r="V2657" t="s">
        <v>3705</v>
      </c>
      <c r="W2657" s="29"/>
      <c r="X2657" s="358">
        <v>32228</v>
      </c>
      <c r="Y2657" s="29" t="s">
        <v>11076</v>
      </c>
      <c r="Z2657" s="29" t="s">
        <v>1218</v>
      </c>
      <c r="AA2657" s="29" t="s">
        <v>1170</v>
      </c>
      <c r="AB2657" s="29"/>
      <c r="AC2657" s="29"/>
      <c r="AD2657" s="29"/>
      <c r="AE2657" s="29" t="s">
        <v>2950</v>
      </c>
      <c r="AG2657" s="38">
        <v>1</v>
      </c>
      <c r="AH2657" s="38" t="s">
        <v>4439</v>
      </c>
      <c r="AI2657" s="38" t="s">
        <v>4440</v>
      </c>
      <c r="AJ2657" s="38" t="s">
        <v>4799</v>
      </c>
      <c r="AK2657" s="38" t="s">
        <v>11307</v>
      </c>
      <c r="AL2657" s="301">
        <v>43630</v>
      </c>
      <c r="AN2657" s="29" t="s">
        <v>4635</v>
      </c>
      <c r="AO2657" s="29" t="s">
        <v>4442</v>
      </c>
      <c r="AR2657" s="29" t="str">
        <f t="shared" si="417"/>
        <v>0</v>
      </c>
      <c r="AS2657" s="29">
        <f t="shared" si="418"/>
        <v>0</v>
      </c>
      <c r="AT2657" s="29">
        <v>0</v>
      </c>
      <c r="AW2657" s="29" t="str">
        <f t="shared" si="420"/>
        <v/>
      </c>
      <c r="AX2657" s="29" t="str">
        <f t="shared" si="412"/>
        <v/>
      </c>
      <c r="AY2657" s="29" t="str">
        <f t="shared" si="419"/>
        <v>https://media.mediathek-tanz-theater.de/iiif/2/nvt_img-420-010-006.JP2</v>
      </c>
      <c r="AZ2657" s="29" t="str">
        <f t="shared" si="413"/>
        <v>image/jp2</v>
      </c>
      <c r="BA2657" s="29" t="str">
        <f t="shared" si="414"/>
        <v>presentation/iiif</v>
      </c>
      <c r="BB2657" s="29" t="str">
        <f t="shared" si="415"/>
        <v>https://media.mediathek-tanz-theater.de/iiif/2/nvt_img-420-010-006.JP2/full/100,/0/default.jpg</v>
      </c>
      <c r="BC2657" s="29" t="str">
        <f t="shared" si="411"/>
        <v>image/jpeg</v>
      </c>
      <c r="BD2657" s="29" t="str">
        <f t="shared" si="416"/>
        <v>presentation/thumbnail</v>
      </c>
    </row>
    <row r="2658" spans="1:1028" ht="12.75" customHeight="1">
      <c r="A2658" s="29">
        <v>1</v>
      </c>
      <c r="B2658" s="29">
        <v>0</v>
      </c>
      <c r="C2658" t="s">
        <v>11308</v>
      </c>
      <c r="D2658" s="29" t="s">
        <v>11309</v>
      </c>
      <c r="E2658" s="29"/>
      <c r="F2658" s="29" t="s">
        <v>9630</v>
      </c>
      <c r="G2658" s="29"/>
      <c r="H2658" s="29"/>
      <c r="I2658" s="402" t="s">
        <v>4438</v>
      </c>
      <c r="J2658" s="406" t="s">
        <v>11116</v>
      </c>
      <c r="K2658" s="29"/>
      <c r="L2658" s="29"/>
      <c r="M2658" s="311"/>
      <c r="N2658" s="29" t="s">
        <v>1494</v>
      </c>
      <c r="O2658" s="29"/>
      <c r="P2658" s="25" t="s">
        <v>2243</v>
      </c>
      <c r="Q2658" s="25"/>
      <c r="R2658" s="29"/>
      <c r="S2658" s="29"/>
      <c r="T2658" s="29"/>
      <c r="U2658"/>
      <c r="V2658" t="s">
        <v>3705</v>
      </c>
      <c r="W2658" s="29"/>
      <c r="X2658" s="358">
        <v>32228</v>
      </c>
      <c r="Y2658" s="29" t="s">
        <v>11076</v>
      </c>
      <c r="Z2658" s="29" t="s">
        <v>1218</v>
      </c>
      <c r="AA2658" s="29" t="s">
        <v>1170</v>
      </c>
      <c r="AB2658" s="29"/>
      <c r="AC2658" s="29"/>
      <c r="AD2658" s="29"/>
      <c r="AE2658" s="29" t="s">
        <v>2950</v>
      </c>
      <c r="AG2658" s="38">
        <v>1</v>
      </c>
      <c r="AH2658" s="38" t="s">
        <v>4439</v>
      </c>
      <c r="AI2658" s="38" t="s">
        <v>4440</v>
      </c>
      <c r="AJ2658" s="38" t="s">
        <v>9751</v>
      </c>
      <c r="AL2658" s="301">
        <v>43630</v>
      </c>
      <c r="AO2658" s="29" t="s">
        <v>4442</v>
      </c>
      <c r="AR2658" s="29" t="str">
        <f t="shared" si="417"/>
        <v>1</v>
      </c>
      <c r="AS2658" s="29">
        <f t="shared" si="418"/>
        <v>1</v>
      </c>
      <c r="AT2658" s="29">
        <v>1</v>
      </c>
      <c r="AV2658" s="29" t="s">
        <v>11310</v>
      </c>
      <c r="AW2658" s="29" t="str">
        <f t="shared" si="420"/>
        <v>image/tiff</v>
      </c>
      <c r="AX2658" s="29" t="str">
        <f t="shared" si="412"/>
        <v>archival/master</v>
      </c>
      <c r="AY2658" s="29" t="str">
        <f t="shared" si="419"/>
        <v>https://media.mediathek-tanz-theater.de/iiif/2/nvt_img-420-011.JP2</v>
      </c>
      <c r="AZ2658" s="29" t="str">
        <f t="shared" si="413"/>
        <v>image/jp2</v>
      </c>
      <c r="BA2658" s="29" t="str">
        <f t="shared" si="414"/>
        <v>presentation/iiif</v>
      </c>
      <c r="BB2658" s="29" t="str">
        <f t="shared" si="415"/>
        <v>https://media.mediathek-tanz-theater.de/iiif/2/nvt_img-420-011.JP2/full/100,/0/default.jpg</v>
      </c>
      <c r="BC2658" s="29" t="str">
        <f t="shared" si="411"/>
        <v>image/jpeg</v>
      </c>
      <c r="BD2658" s="29" t="str">
        <f t="shared" si="416"/>
        <v>presentation/thumbnail</v>
      </c>
    </row>
    <row r="2659" spans="1:1028" ht="12.75" customHeight="1">
      <c r="A2659" s="29">
        <v>1</v>
      </c>
      <c r="B2659" s="29">
        <v>0</v>
      </c>
      <c r="C2659" t="s">
        <v>11311</v>
      </c>
      <c r="D2659" s="29" t="s">
        <v>11312</v>
      </c>
      <c r="E2659" s="29"/>
      <c r="F2659" s="29" t="s">
        <v>9630</v>
      </c>
      <c r="G2659" s="29"/>
      <c r="H2659" s="29"/>
      <c r="I2659" s="402" t="s">
        <v>4446</v>
      </c>
      <c r="J2659" s="406" t="s">
        <v>11308</v>
      </c>
      <c r="K2659" s="29"/>
      <c r="L2659" s="29"/>
      <c r="M2659" s="311"/>
      <c r="N2659" s="29" t="s">
        <v>1494</v>
      </c>
      <c r="O2659" s="29"/>
      <c r="P2659" s="25" t="s">
        <v>2243</v>
      </c>
      <c r="Q2659" s="25"/>
      <c r="R2659" s="29" t="s">
        <v>11121</v>
      </c>
      <c r="S2659" s="29"/>
      <c r="T2659" s="29"/>
      <c r="U2659"/>
      <c r="V2659" t="s">
        <v>3705</v>
      </c>
      <c r="W2659" s="29"/>
      <c r="X2659" s="358">
        <v>32228</v>
      </c>
      <c r="Y2659" s="29" t="s">
        <v>11076</v>
      </c>
      <c r="Z2659" s="29" t="s">
        <v>1218</v>
      </c>
      <c r="AA2659" s="29" t="s">
        <v>1170</v>
      </c>
      <c r="AB2659" s="29"/>
      <c r="AC2659" s="29"/>
      <c r="AD2659" s="29"/>
      <c r="AE2659" s="29" t="s">
        <v>2950</v>
      </c>
      <c r="AG2659" s="38">
        <v>1</v>
      </c>
      <c r="AH2659" s="38" t="s">
        <v>4439</v>
      </c>
      <c r="AI2659" s="38" t="s">
        <v>4440</v>
      </c>
      <c r="AJ2659" s="38" t="s">
        <v>4799</v>
      </c>
      <c r="AK2659" s="38" t="s">
        <v>11294</v>
      </c>
      <c r="AL2659" s="301">
        <v>43630</v>
      </c>
      <c r="AN2659" s="29" t="s">
        <v>4635</v>
      </c>
      <c r="AO2659" s="29" t="s">
        <v>4442</v>
      </c>
      <c r="AR2659" s="29" t="str">
        <f t="shared" si="417"/>
        <v>0</v>
      </c>
      <c r="AS2659" s="29">
        <f t="shared" si="418"/>
        <v>0</v>
      </c>
      <c r="AT2659" s="29">
        <v>0</v>
      </c>
      <c r="AW2659" s="29" t="str">
        <f t="shared" si="420"/>
        <v/>
      </c>
      <c r="AX2659" s="29" t="str">
        <f t="shared" si="412"/>
        <v/>
      </c>
      <c r="AY2659" s="29" t="str">
        <f t="shared" si="419"/>
        <v>https://media.mediathek-tanz-theater.de/iiif/2/nvt_img-420-011-001.JP2</v>
      </c>
      <c r="AZ2659" s="29" t="str">
        <f t="shared" si="413"/>
        <v>image/jp2</v>
      </c>
      <c r="BA2659" s="29" t="str">
        <f t="shared" si="414"/>
        <v>presentation/iiif</v>
      </c>
      <c r="BB2659" s="29" t="str">
        <f t="shared" si="415"/>
        <v>https://media.mediathek-tanz-theater.de/iiif/2/nvt_img-420-011-001.JP2/full/100,/0/default.jpg</v>
      </c>
      <c r="BC2659" s="29" t="str">
        <f t="shared" si="411"/>
        <v>image/jpeg</v>
      </c>
      <c r="BD2659" s="29" t="str">
        <f t="shared" si="416"/>
        <v>presentation/thumbnail</v>
      </c>
    </row>
    <row r="2660" spans="1:1028" ht="12.75" customHeight="1">
      <c r="A2660" s="29">
        <v>1</v>
      </c>
      <c r="B2660" s="29">
        <v>0</v>
      </c>
      <c r="C2660" t="s">
        <v>11313</v>
      </c>
      <c r="D2660" s="29" t="s">
        <v>11314</v>
      </c>
      <c r="E2660" s="29"/>
      <c r="F2660" s="29" t="s">
        <v>9630</v>
      </c>
      <c r="G2660" s="29"/>
      <c r="H2660" s="29"/>
      <c r="I2660" s="402" t="s">
        <v>4446</v>
      </c>
      <c r="J2660" s="406" t="s">
        <v>11308</v>
      </c>
      <c r="K2660" s="29"/>
      <c r="L2660" s="29"/>
      <c r="M2660" s="311"/>
      <c r="N2660" s="29" t="s">
        <v>1494</v>
      </c>
      <c r="O2660" s="29"/>
      <c r="P2660" s="25" t="s">
        <v>2243</v>
      </c>
      <c r="Q2660" s="25"/>
      <c r="R2660" s="29" t="s">
        <v>11121</v>
      </c>
      <c r="S2660" s="29"/>
      <c r="T2660" s="29"/>
      <c r="U2660"/>
      <c r="V2660" t="s">
        <v>3705</v>
      </c>
      <c r="W2660" s="29"/>
      <c r="X2660" s="358">
        <v>32228</v>
      </c>
      <c r="Y2660" s="29" t="s">
        <v>11076</v>
      </c>
      <c r="Z2660" s="29" t="s">
        <v>1218</v>
      </c>
      <c r="AA2660" s="29" t="s">
        <v>1170</v>
      </c>
      <c r="AB2660" s="29"/>
      <c r="AC2660" s="29"/>
      <c r="AD2660" s="29"/>
      <c r="AE2660" s="29" t="s">
        <v>2950</v>
      </c>
      <c r="AG2660" s="38">
        <v>1</v>
      </c>
      <c r="AH2660" s="38" t="s">
        <v>4439</v>
      </c>
      <c r="AI2660" s="38" t="s">
        <v>4440</v>
      </c>
      <c r="AJ2660" s="38" t="s">
        <v>4799</v>
      </c>
      <c r="AK2660" s="38" t="s">
        <v>11294</v>
      </c>
      <c r="AL2660" s="301">
        <v>43630</v>
      </c>
      <c r="AN2660" s="29" t="s">
        <v>4635</v>
      </c>
      <c r="AO2660" s="29" t="s">
        <v>4442</v>
      </c>
      <c r="AR2660" s="29" t="str">
        <f t="shared" si="417"/>
        <v>0</v>
      </c>
      <c r="AS2660" s="29">
        <f t="shared" si="418"/>
        <v>0</v>
      </c>
      <c r="AT2660" s="29">
        <v>0</v>
      </c>
      <c r="AW2660" s="29" t="str">
        <f t="shared" si="420"/>
        <v/>
      </c>
      <c r="AX2660" s="29" t="str">
        <f t="shared" si="412"/>
        <v/>
      </c>
      <c r="AY2660" s="29" t="str">
        <f t="shared" si="419"/>
        <v>https://media.mediathek-tanz-theater.de/iiif/2/nvt_img-420-011-002.JP2</v>
      </c>
      <c r="AZ2660" s="29" t="str">
        <f t="shared" si="413"/>
        <v>image/jp2</v>
      </c>
      <c r="BA2660" s="29" t="str">
        <f t="shared" si="414"/>
        <v>presentation/iiif</v>
      </c>
      <c r="BB2660" s="29" t="str">
        <f t="shared" si="415"/>
        <v>https://media.mediathek-tanz-theater.de/iiif/2/nvt_img-420-011-002.JP2/full/100,/0/default.jpg</v>
      </c>
      <c r="BC2660" s="29" t="str">
        <f t="shared" si="411"/>
        <v>image/jpeg</v>
      </c>
      <c r="BD2660" s="29" t="str">
        <f t="shared" si="416"/>
        <v>presentation/thumbnail</v>
      </c>
    </row>
    <row r="2661" spans="1:1028" ht="12.75" customHeight="1">
      <c r="A2661" s="29">
        <v>1</v>
      </c>
      <c r="B2661" s="29">
        <v>0</v>
      </c>
      <c r="C2661" t="s">
        <v>11315</v>
      </c>
      <c r="D2661" s="29" t="s">
        <v>11316</v>
      </c>
      <c r="E2661" s="29"/>
      <c r="F2661" s="29" t="s">
        <v>9630</v>
      </c>
      <c r="G2661" s="29"/>
      <c r="H2661" s="29"/>
      <c r="I2661" s="402" t="s">
        <v>4446</v>
      </c>
      <c r="J2661" s="406" t="s">
        <v>11308</v>
      </c>
      <c r="K2661" s="29"/>
      <c r="L2661" s="29"/>
      <c r="M2661" s="311"/>
      <c r="N2661" s="29" t="s">
        <v>1494</v>
      </c>
      <c r="O2661" s="29"/>
      <c r="P2661" s="25" t="s">
        <v>2243</v>
      </c>
      <c r="Q2661" s="25"/>
      <c r="R2661" s="29" t="s">
        <v>11121</v>
      </c>
      <c r="S2661" s="29"/>
      <c r="T2661" s="29"/>
      <c r="U2661"/>
      <c r="V2661" t="s">
        <v>3705</v>
      </c>
      <c r="W2661" s="29"/>
      <c r="X2661" s="358">
        <v>32228</v>
      </c>
      <c r="Y2661" s="29" t="s">
        <v>11076</v>
      </c>
      <c r="Z2661" s="29" t="s">
        <v>1218</v>
      </c>
      <c r="AA2661" s="29" t="s">
        <v>1170</v>
      </c>
      <c r="AB2661" s="29"/>
      <c r="AC2661" s="29"/>
      <c r="AD2661" s="29"/>
      <c r="AE2661" s="29" t="s">
        <v>2950</v>
      </c>
      <c r="AG2661" s="38">
        <v>1</v>
      </c>
      <c r="AH2661" s="38" t="s">
        <v>4439</v>
      </c>
      <c r="AI2661" s="38" t="s">
        <v>4440</v>
      </c>
      <c r="AJ2661" s="38" t="s">
        <v>4799</v>
      </c>
      <c r="AK2661" s="38" t="s">
        <v>11299</v>
      </c>
      <c r="AL2661" s="301">
        <v>43630</v>
      </c>
      <c r="AN2661" s="29" t="s">
        <v>4635</v>
      </c>
      <c r="AO2661" s="29" t="s">
        <v>4442</v>
      </c>
      <c r="AR2661" s="29" t="str">
        <f t="shared" si="417"/>
        <v>0</v>
      </c>
      <c r="AS2661" s="29">
        <f t="shared" si="418"/>
        <v>0</v>
      </c>
      <c r="AT2661" s="29">
        <v>0</v>
      </c>
      <c r="AW2661" s="29" t="str">
        <f t="shared" si="420"/>
        <v/>
      </c>
      <c r="AX2661" s="29" t="str">
        <f t="shared" si="412"/>
        <v/>
      </c>
      <c r="AY2661" s="29" t="str">
        <f t="shared" si="419"/>
        <v>https://media.mediathek-tanz-theater.de/iiif/2/nvt_img-420-011-003.JP2</v>
      </c>
      <c r="AZ2661" s="29" t="str">
        <f t="shared" si="413"/>
        <v>image/jp2</v>
      </c>
      <c r="BA2661" s="29" t="str">
        <f t="shared" si="414"/>
        <v>presentation/iiif</v>
      </c>
      <c r="BB2661" s="29" t="str">
        <f t="shared" si="415"/>
        <v>https://media.mediathek-tanz-theater.de/iiif/2/nvt_img-420-011-003.JP2/full/100,/0/default.jpg</v>
      </c>
      <c r="BC2661" s="29" t="str">
        <f t="shared" si="411"/>
        <v>image/jpeg</v>
      </c>
      <c r="BD2661" s="29" t="str">
        <f t="shared" si="416"/>
        <v>presentation/thumbnail</v>
      </c>
    </row>
    <row r="2662" spans="1:1028" ht="12.75" customHeight="1">
      <c r="A2662" s="29">
        <v>1</v>
      </c>
      <c r="B2662" s="29">
        <v>0</v>
      </c>
      <c r="C2662" t="s">
        <v>11317</v>
      </c>
      <c r="D2662" s="29" t="s">
        <v>11318</v>
      </c>
      <c r="E2662" s="29"/>
      <c r="F2662" s="29" t="s">
        <v>9630</v>
      </c>
      <c r="G2662" s="29"/>
      <c r="H2662" s="29"/>
      <c r="I2662" s="402" t="s">
        <v>4446</v>
      </c>
      <c r="J2662" s="406" t="s">
        <v>11308</v>
      </c>
      <c r="K2662" s="29"/>
      <c r="L2662" s="29"/>
      <c r="M2662" s="311"/>
      <c r="N2662" s="29" t="s">
        <v>1494</v>
      </c>
      <c r="O2662" s="29"/>
      <c r="P2662" s="25" t="s">
        <v>2243</v>
      </c>
      <c r="Q2662" s="25"/>
      <c r="R2662" s="29" t="s">
        <v>11121</v>
      </c>
      <c r="S2662" s="29"/>
      <c r="T2662" s="29"/>
      <c r="U2662"/>
      <c r="V2662" t="s">
        <v>3705</v>
      </c>
      <c r="W2662" s="29"/>
      <c r="X2662" s="358">
        <v>32228</v>
      </c>
      <c r="Y2662" s="29" t="s">
        <v>11076</v>
      </c>
      <c r="Z2662" s="29" t="s">
        <v>1218</v>
      </c>
      <c r="AA2662" s="29" t="s">
        <v>1170</v>
      </c>
      <c r="AB2662" s="29"/>
      <c r="AC2662" s="29"/>
      <c r="AD2662" s="29"/>
      <c r="AE2662" s="29" t="s">
        <v>2950</v>
      </c>
      <c r="AG2662" s="38">
        <v>1</v>
      </c>
      <c r="AH2662" s="38" t="s">
        <v>4439</v>
      </c>
      <c r="AI2662" s="38" t="s">
        <v>4440</v>
      </c>
      <c r="AJ2662" s="38" t="s">
        <v>4799</v>
      </c>
      <c r="AK2662" s="38" t="s">
        <v>11319</v>
      </c>
      <c r="AL2662" s="301">
        <v>43630</v>
      </c>
      <c r="AN2662" s="29" t="s">
        <v>4635</v>
      </c>
      <c r="AO2662" s="29" t="s">
        <v>4442</v>
      </c>
      <c r="AR2662" s="29" t="str">
        <f t="shared" si="417"/>
        <v>0</v>
      </c>
      <c r="AS2662" s="29">
        <f t="shared" si="418"/>
        <v>0</v>
      </c>
      <c r="AT2662" s="29">
        <v>0</v>
      </c>
      <c r="AW2662" s="29" t="str">
        <f t="shared" si="420"/>
        <v/>
      </c>
      <c r="AX2662" s="29" t="str">
        <f t="shared" si="412"/>
        <v/>
      </c>
      <c r="AY2662" s="29" t="str">
        <f t="shared" si="419"/>
        <v>https://media.mediathek-tanz-theater.de/iiif/2/nvt_img-420-011-004.JP2</v>
      </c>
      <c r="AZ2662" s="29" t="str">
        <f t="shared" si="413"/>
        <v>image/jp2</v>
      </c>
      <c r="BA2662" s="29" t="str">
        <f t="shared" si="414"/>
        <v>presentation/iiif</v>
      </c>
      <c r="BB2662" s="29" t="str">
        <f t="shared" si="415"/>
        <v>https://media.mediathek-tanz-theater.de/iiif/2/nvt_img-420-011-004.JP2/full/100,/0/default.jpg</v>
      </c>
      <c r="BC2662" s="29" t="str">
        <f t="shared" si="411"/>
        <v>image/jpeg</v>
      </c>
      <c r="BD2662" s="29" t="str">
        <f t="shared" si="416"/>
        <v>presentation/thumbnail</v>
      </c>
    </row>
    <row r="2663" spans="1:1028" ht="12.75" customHeight="1">
      <c r="A2663" s="29">
        <v>1</v>
      </c>
      <c r="B2663" s="29">
        <v>0</v>
      </c>
      <c r="C2663" t="s">
        <v>11320</v>
      </c>
      <c r="D2663" s="29" t="s">
        <v>11321</v>
      </c>
      <c r="E2663" s="29"/>
      <c r="F2663" s="29" t="s">
        <v>9630</v>
      </c>
      <c r="G2663" s="29"/>
      <c r="H2663" s="29"/>
      <c r="I2663" s="402" t="s">
        <v>4446</v>
      </c>
      <c r="J2663" s="406" t="s">
        <v>11308</v>
      </c>
      <c r="K2663" s="29"/>
      <c r="L2663" s="29"/>
      <c r="M2663" s="311"/>
      <c r="N2663" s="29" t="s">
        <v>1494</v>
      </c>
      <c r="O2663" s="29"/>
      <c r="P2663" s="25" t="s">
        <v>2243</v>
      </c>
      <c r="Q2663" s="25"/>
      <c r="R2663" s="29" t="s">
        <v>11121</v>
      </c>
      <c r="S2663" s="29"/>
      <c r="T2663" s="29"/>
      <c r="U2663"/>
      <c r="V2663" t="s">
        <v>3705</v>
      </c>
      <c r="W2663" s="29"/>
      <c r="X2663" s="358">
        <v>32228</v>
      </c>
      <c r="Y2663" s="29" t="s">
        <v>11076</v>
      </c>
      <c r="Z2663" s="29" t="s">
        <v>1218</v>
      </c>
      <c r="AA2663" s="29" t="s">
        <v>1170</v>
      </c>
      <c r="AB2663" s="29"/>
      <c r="AC2663" s="29"/>
      <c r="AD2663" s="29"/>
      <c r="AE2663" s="29" t="s">
        <v>2950</v>
      </c>
      <c r="AG2663" s="38">
        <v>1</v>
      </c>
      <c r="AH2663" s="38" t="s">
        <v>4439</v>
      </c>
      <c r="AI2663" s="38" t="s">
        <v>4440</v>
      </c>
      <c r="AJ2663" s="38" t="s">
        <v>4799</v>
      </c>
      <c r="AK2663" s="38" t="s">
        <v>11319</v>
      </c>
      <c r="AL2663" s="301">
        <v>43630</v>
      </c>
      <c r="AN2663" s="29" t="s">
        <v>4635</v>
      </c>
      <c r="AO2663" s="29" t="s">
        <v>4442</v>
      </c>
      <c r="AR2663" s="29" t="str">
        <f t="shared" si="417"/>
        <v>0</v>
      </c>
      <c r="AS2663" s="29">
        <f t="shared" si="418"/>
        <v>0</v>
      </c>
      <c r="AT2663" s="29">
        <v>0</v>
      </c>
      <c r="AW2663" s="29" t="str">
        <f t="shared" si="420"/>
        <v/>
      </c>
      <c r="AX2663" s="29" t="str">
        <f t="shared" si="412"/>
        <v/>
      </c>
      <c r="AY2663" s="29" t="str">
        <f t="shared" si="419"/>
        <v>https://media.mediathek-tanz-theater.de/iiif/2/nvt_img-420-011-005.JP2</v>
      </c>
      <c r="AZ2663" s="29" t="str">
        <f t="shared" si="413"/>
        <v>image/jp2</v>
      </c>
      <c r="BA2663" s="29" t="str">
        <f t="shared" si="414"/>
        <v>presentation/iiif</v>
      </c>
      <c r="BB2663" s="29" t="str">
        <f t="shared" si="415"/>
        <v>https://media.mediathek-tanz-theater.de/iiif/2/nvt_img-420-011-005.JP2/full/100,/0/default.jpg</v>
      </c>
      <c r="BC2663" s="29" t="str">
        <f t="shared" si="411"/>
        <v>image/jpeg</v>
      </c>
      <c r="BD2663" s="29" t="str">
        <f t="shared" si="416"/>
        <v>presentation/thumbnail</v>
      </c>
    </row>
    <row r="2664" spans="1:1028" ht="12.75" customHeight="1">
      <c r="A2664" s="29">
        <v>1</v>
      </c>
      <c r="B2664" s="29">
        <v>0</v>
      </c>
      <c r="C2664" t="s">
        <v>11322</v>
      </c>
      <c r="D2664" s="29" t="s">
        <v>11323</v>
      </c>
      <c r="E2664" s="29"/>
      <c r="F2664" s="29" t="s">
        <v>9630</v>
      </c>
      <c r="G2664" s="29"/>
      <c r="H2664" s="29"/>
      <c r="I2664" s="402" t="s">
        <v>4446</v>
      </c>
      <c r="J2664" s="406" t="s">
        <v>11308</v>
      </c>
      <c r="K2664" s="29"/>
      <c r="L2664" s="29"/>
      <c r="M2664" s="311"/>
      <c r="N2664" s="29" t="s">
        <v>1494</v>
      </c>
      <c r="O2664" s="29"/>
      <c r="P2664" s="25" t="s">
        <v>2243</v>
      </c>
      <c r="Q2664" s="25"/>
      <c r="R2664" s="29" t="s">
        <v>11121</v>
      </c>
      <c r="S2664" s="29"/>
      <c r="T2664" s="29"/>
      <c r="U2664"/>
      <c r="V2664" t="s">
        <v>3705</v>
      </c>
      <c r="W2664" s="29"/>
      <c r="X2664" s="358">
        <v>32228</v>
      </c>
      <c r="Y2664" s="29" t="s">
        <v>11076</v>
      </c>
      <c r="Z2664" s="29" t="s">
        <v>1218</v>
      </c>
      <c r="AA2664" s="29" t="s">
        <v>1170</v>
      </c>
      <c r="AB2664" s="29"/>
      <c r="AC2664" s="29"/>
      <c r="AD2664" s="29"/>
      <c r="AE2664" s="29" t="s">
        <v>2950</v>
      </c>
      <c r="AG2664" s="38">
        <v>1</v>
      </c>
      <c r="AH2664" s="38" t="s">
        <v>4439</v>
      </c>
      <c r="AI2664" s="38" t="s">
        <v>4440</v>
      </c>
      <c r="AJ2664" s="38" t="s">
        <v>4799</v>
      </c>
      <c r="AK2664" s="38" t="s">
        <v>11307</v>
      </c>
      <c r="AL2664" s="301">
        <v>43630</v>
      </c>
      <c r="AN2664" s="29" t="s">
        <v>4635</v>
      </c>
      <c r="AO2664" s="29" t="s">
        <v>4442</v>
      </c>
      <c r="AR2664" s="29" t="str">
        <f t="shared" si="417"/>
        <v>0</v>
      </c>
      <c r="AS2664" s="29">
        <f t="shared" si="418"/>
        <v>0</v>
      </c>
      <c r="AT2664" s="29">
        <v>0</v>
      </c>
      <c r="AW2664" s="29" t="str">
        <f t="shared" si="420"/>
        <v/>
      </c>
      <c r="AX2664" s="29" t="str">
        <f t="shared" si="412"/>
        <v/>
      </c>
      <c r="AY2664" s="29" t="str">
        <f t="shared" si="419"/>
        <v>https://media.mediathek-tanz-theater.de/iiif/2/nvt_img-420-011-006.JP2</v>
      </c>
      <c r="AZ2664" s="29" t="str">
        <f t="shared" si="413"/>
        <v>image/jp2</v>
      </c>
      <c r="BA2664" s="29" t="str">
        <f t="shared" si="414"/>
        <v>presentation/iiif</v>
      </c>
      <c r="BB2664" s="29" t="str">
        <f t="shared" si="415"/>
        <v>https://media.mediathek-tanz-theater.de/iiif/2/nvt_img-420-011-006.JP2/full/100,/0/default.jpg</v>
      </c>
      <c r="BC2664" s="29" t="str">
        <f t="shared" si="411"/>
        <v>image/jpeg</v>
      </c>
      <c r="BD2664" s="29" t="str">
        <f t="shared" si="416"/>
        <v>presentation/thumbnail</v>
      </c>
    </row>
    <row r="2665" spans="1:1028" ht="12.75" customHeight="1">
      <c r="A2665" s="29">
        <v>1</v>
      </c>
      <c r="B2665" s="29">
        <v>0</v>
      </c>
      <c r="C2665" t="s">
        <v>11324</v>
      </c>
      <c r="D2665" s="29" t="s">
        <v>11325</v>
      </c>
      <c r="E2665" s="29"/>
      <c r="F2665" s="29" t="s">
        <v>9630</v>
      </c>
      <c r="G2665" s="29"/>
      <c r="H2665" s="29"/>
      <c r="I2665" s="402" t="s">
        <v>4438</v>
      </c>
      <c r="J2665" s="406" t="s">
        <v>11116</v>
      </c>
      <c r="K2665" s="29"/>
      <c r="L2665" s="29"/>
      <c r="M2665" s="311"/>
      <c r="N2665" s="29" t="s">
        <v>1494</v>
      </c>
      <c r="O2665" s="29"/>
      <c r="P2665" s="25" t="s">
        <v>2243</v>
      </c>
      <c r="Q2665" s="25"/>
      <c r="R2665" s="29"/>
      <c r="S2665" s="29"/>
      <c r="T2665" s="29"/>
      <c r="U2665"/>
      <c r="V2665" t="s">
        <v>3705</v>
      </c>
      <c r="W2665" s="29"/>
      <c r="X2665" s="358">
        <v>32228</v>
      </c>
      <c r="Y2665" s="29" t="s">
        <v>11076</v>
      </c>
      <c r="Z2665" s="29" t="s">
        <v>1218</v>
      </c>
      <c r="AA2665" s="29" t="s">
        <v>1170</v>
      </c>
      <c r="AB2665" s="29"/>
      <c r="AC2665" s="29"/>
      <c r="AD2665" s="29"/>
      <c r="AE2665" s="29" t="s">
        <v>2950</v>
      </c>
      <c r="AG2665" s="38">
        <v>1</v>
      </c>
      <c r="AH2665" s="38" t="s">
        <v>4439</v>
      </c>
      <c r="AI2665" s="38" t="s">
        <v>4440</v>
      </c>
      <c r="AJ2665" s="38" t="s">
        <v>9751</v>
      </c>
      <c r="AL2665" s="301">
        <v>43630</v>
      </c>
      <c r="AO2665" s="29" t="s">
        <v>4442</v>
      </c>
      <c r="AR2665" s="29" t="str">
        <f t="shared" si="417"/>
        <v>1</v>
      </c>
      <c r="AS2665" s="29">
        <f t="shared" si="418"/>
        <v>1</v>
      </c>
      <c r="AT2665" s="29">
        <v>1</v>
      </c>
      <c r="AV2665" s="29" t="s">
        <v>11326</v>
      </c>
      <c r="AW2665" s="29" t="str">
        <f t="shared" si="420"/>
        <v>image/tiff</v>
      </c>
      <c r="AX2665" s="29" t="str">
        <f t="shared" si="412"/>
        <v>archival/master</v>
      </c>
      <c r="AY2665" s="29" t="str">
        <f t="shared" si="419"/>
        <v>https://media.mediathek-tanz-theater.de/iiif/2/nvt_img-420-012.JP2</v>
      </c>
      <c r="AZ2665" s="29" t="str">
        <f t="shared" si="413"/>
        <v>image/jp2</v>
      </c>
      <c r="BA2665" s="29" t="str">
        <f t="shared" si="414"/>
        <v>presentation/iiif</v>
      </c>
      <c r="BB2665" s="29" t="str">
        <f t="shared" si="415"/>
        <v>https://media.mediathek-tanz-theater.de/iiif/2/nvt_img-420-012.JP2/full/100,/0/default.jpg</v>
      </c>
      <c r="BC2665" s="29" t="str">
        <f t="shared" si="411"/>
        <v>image/jpeg</v>
      </c>
      <c r="BD2665" s="29" t="str">
        <f t="shared" si="416"/>
        <v>presentation/thumbnail</v>
      </c>
    </row>
    <row r="2666" spans="1:1028" ht="12.75" customHeight="1">
      <c r="A2666" s="29">
        <v>1</v>
      </c>
      <c r="B2666" s="29">
        <v>0</v>
      </c>
      <c r="C2666" t="s">
        <v>11327</v>
      </c>
      <c r="D2666" s="29" t="s">
        <v>11328</v>
      </c>
      <c r="E2666" s="29"/>
      <c r="F2666" s="29" t="s">
        <v>9630</v>
      </c>
      <c r="G2666" s="29"/>
      <c r="H2666" s="29"/>
      <c r="I2666" s="402" t="s">
        <v>4446</v>
      </c>
      <c r="J2666" s="406" t="s">
        <v>11324</v>
      </c>
      <c r="K2666" s="29"/>
      <c r="L2666" s="29"/>
      <c r="M2666" s="311"/>
      <c r="N2666" s="29" t="s">
        <v>1494</v>
      </c>
      <c r="O2666" s="29"/>
      <c r="P2666" s="25" t="s">
        <v>2243</v>
      </c>
      <c r="Q2666" s="25"/>
      <c r="R2666" s="29" t="s">
        <v>11121</v>
      </c>
      <c r="S2666" s="29"/>
      <c r="T2666" s="29"/>
      <c r="U2666"/>
      <c r="V2666" t="s">
        <v>3705</v>
      </c>
      <c r="W2666" s="29"/>
      <c r="X2666" s="358">
        <v>32228</v>
      </c>
      <c r="Y2666" s="29" t="s">
        <v>11076</v>
      </c>
      <c r="Z2666" s="29" t="s">
        <v>1218</v>
      </c>
      <c r="AA2666" s="29" t="s">
        <v>1170</v>
      </c>
      <c r="AB2666" s="29"/>
      <c r="AC2666" s="29"/>
      <c r="AD2666" s="29"/>
      <c r="AE2666" s="29" t="s">
        <v>2950</v>
      </c>
      <c r="AG2666" s="38">
        <v>1</v>
      </c>
      <c r="AH2666" s="38" t="s">
        <v>4439</v>
      </c>
      <c r="AI2666" s="38" t="s">
        <v>4440</v>
      </c>
      <c r="AJ2666" s="38" t="s">
        <v>4799</v>
      </c>
      <c r="AK2666" s="38" t="s">
        <v>11329</v>
      </c>
      <c r="AL2666" s="301">
        <v>43630</v>
      </c>
      <c r="AN2666" s="29" t="s">
        <v>4635</v>
      </c>
      <c r="AO2666" s="29" t="s">
        <v>4442</v>
      </c>
      <c r="AR2666" s="29" t="str">
        <f t="shared" si="417"/>
        <v>0</v>
      </c>
      <c r="AS2666" s="29">
        <f t="shared" si="418"/>
        <v>0</v>
      </c>
      <c r="AT2666" s="29">
        <v>0</v>
      </c>
      <c r="AW2666" s="29" t="str">
        <f t="shared" si="420"/>
        <v/>
      </c>
      <c r="AX2666" s="29" t="str">
        <f t="shared" si="412"/>
        <v/>
      </c>
      <c r="AY2666" s="29" t="str">
        <f t="shared" si="419"/>
        <v>https://media.mediathek-tanz-theater.de/iiif/2/nvt_img-420-012-001.JP2</v>
      </c>
      <c r="AZ2666" s="29" t="str">
        <f t="shared" si="413"/>
        <v>image/jp2</v>
      </c>
      <c r="BA2666" s="29" t="str">
        <f t="shared" si="414"/>
        <v>presentation/iiif</v>
      </c>
      <c r="BB2666" s="29" t="str">
        <f t="shared" si="415"/>
        <v>https://media.mediathek-tanz-theater.de/iiif/2/nvt_img-420-012-001.JP2/full/100,/0/default.jpg</v>
      </c>
      <c r="BC2666" s="29" t="str">
        <f t="shared" si="411"/>
        <v>image/jpeg</v>
      </c>
      <c r="BD2666" s="29" t="str">
        <f t="shared" si="416"/>
        <v>presentation/thumbnail</v>
      </c>
    </row>
    <row r="2667" spans="1:1028" ht="12.75" customHeight="1">
      <c r="A2667" s="29">
        <v>1</v>
      </c>
      <c r="B2667" s="29">
        <v>0</v>
      </c>
      <c r="C2667" t="s">
        <v>11330</v>
      </c>
      <c r="D2667" s="29" t="s">
        <v>11331</v>
      </c>
      <c r="E2667" s="29"/>
      <c r="F2667" s="29" t="s">
        <v>9630</v>
      </c>
      <c r="G2667" s="29"/>
      <c r="H2667" s="29"/>
      <c r="I2667" s="402" t="s">
        <v>4446</v>
      </c>
      <c r="J2667" s="406" t="s">
        <v>11324</v>
      </c>
      <c r="K2667" s="29"/>
      <c r="L2667" s="29"/>
      <c r="M2667" s="311"/>
      <c r="N2667" s="29" t="s">
        <v>1494</v>
      </c>
      <c r="O2667" s="29"/>
      <c r="P2667" s="25" t="s">
        <v>2243</v>
      </c>
      <c r="Q2667" s="25"/>
      <c r="R2667" s="29" t="s">
        <v>11121</v>
      </c>
      <c r="S2667" s="29"/>
      <c r="T2667" s="29"/>
      <c r="U2667"/>
      <c r="V2667" t="s">
        <v>3705</v>
      </c>
      <c r="W2667" s="29"/>
      <c r="X2667" s="358">
        <v>32228</v>
      </c>
      <c r="Y2667" s="29" t="s">
        <v>11076</v>
      </c>
      <c r="Z2667" s="29" t="s">
        <v>1218</v>
      </c>
      <c r="AA2667" s="29" t="s">
        <v>1170</v>
      </c>
      <c r="AB2667" s="29"/>
      <c r="AC2667" s="29"/>
      <c r="AD2667" s="29"/>
      <c r="AE2667" s="29" t="s">
        <v>2950</v>
      </c>
      <c r="AG2667" s="38">
        <v>1</v>
      </c>
      <c r="AH2667" s="38" t="s">
        <v>4439</v>
      </c>
      <c r="AI2667" s="38" t="s">
        <v>4440</v>
      </c>
      <c r="AJ2667" s="38" t="s">
        <v>4799</v>
      </c>
      <c r="AK2667" s="38" t="s">
        <v>11174</v>
      </c>
      <c r="AL2667" s="301">
        <v>43630</v>
      </c>
      <c r="AN2667" s="29" t="s">
        <v>4635</v>
      </c>
      <c r="AO2667" s="29" t="s">
        <v>4442</v>
      </c>
      <c r="AR2667" s="29" t="str">
        <f t="shared" si="417"/>
        <v>0</v>
      </c>
      <c r="AS2667" s="29">
        <f t="shared" si="418"/>
        <v>0</v>
      </c>
      <c r="AT2667" s="29">
        <v>0</v>
      </c>
      <c r="AW2667" s="29" t="str">
        <f t="shared" si="420"/>
        <v/>
      </c>
      <c r="AX2667" s="29" t="str">
        <f t="shared" si="412"/>
        <v/>
      </c>
      <c r="AY2667" s="29" t="str">
        <f t="shared" si="419"/>
        <v>https://media.mediathek-tanz-theater.de/iiif/2/nvt_img-420-012-002.JP2</v>
      </c>
      <c r="AZ2667" s="29" t="str">
        <f t="shared" si="413"/>
        <v>image/jp2</v>
      </c>
      <c r="BA2667" s="29" t="str">
        <f t="shared" si="414"/>
        <v>presentation/iiif</v>
      </c>
      <c r="BB2667" s="29" t="str">
        <f t="shared" si="415"/>
        <v>https://media.mediathek-tanz-theater.de/iiif/2/nvt_img-420-012-002.JP2/full/100,/0/default.jpg</v>
      </c>
      <c r="BC2667" s="29" t="str">
        <f t="shared" si="411"/>
        <v>image/jpeg</v>
      </c>
      <c r="BD2667" s="29" t="str">
        <f t="shared" si="416"/>
        <v>presentation/thumbnail</v>
      </c>
    </row>
    <row r="2668" spans="1:1028" ht="12.75" customHeight="1">
      <c r="A2668" s="29">
        <v>1</v>
      </c>
      <c r="B2668" s="29">
        <v>0</v>
      </c>
      <c r="C2668" t="s">
        <v>11332</v>
      </c>
      <c r="D2668" s="29" t="s">
        <v>11333</v>
      </c>
      <c r="E2668" s="29"/>
      <c r="F2668" s="29" t="s">
        <v>9630</v>
      </c>
      <c r="G2668" s="29"/>
      <c r="H2668" s="29"/>
      <c r="I2668" s="402" t="s">
        <v>4446</v>
      </c>
      <c r="J2668" s="406" t="s">
        <v>11324</v>
      </c>
      <c r="K2668" s="29"/>
      <c r="L2668" s="29"/>
      <c r="M2668" s="311"/>
      <c r="N2668" s="29" t="s">
        <v>1494</v>
      </c>
      <c r="O2668" s="29"/>
      <c r="P2668" s="25" t="s">
        <v>2243</v>
      </c>
      <c r="Q2668" s="25"/>
      <c r="R2668" s="29" t="s">
        <v>11121</v>
      </c>
      <c r="S2668" s="29"/>
      <c r="T2668" s="29"/>
      <c r="U2668"/>
      <c r="V2668" t="s">
        <v>3705</v>
      </c>
      <c r="W2668" s="29"/>
      <c r="X2668" s="358">
        <v>32228</v>
      </c>
      <c r="Y2668" s="29" t="s">
        <v>11076</v>
      </c>
      <c r="Z2668" s="29" t="s">
        <v>1218</v>
      </c>
      <c r="AA2668" s="29" t="s">
        <v>1170</v>
      </c>
      <c r="AB2668" s="29"/>
      <c r="AC2668" s="29"/>
      <c r="AD2668" s="29"/>
      <c r="AE2668" s="29" t="s">
        <v>2950</v>
      </c>
      <c r="AG2668" s="38">
        <v>1</v>
      </c>
      <c r="AH2668" s="38" t="s">
        <v>4439</v>
      </c>
      <c r="AI2668" s="38" t="s">
        <v>4440</v>
      </c>
      <c r="AJ2668" s="38" t="s">
        <v>4799</v>
      </c>
      <c r="AK2668" s="38" t="s">
        <v>11334</v>
      </c>
      <c r="AL2668" s="301">
        <v>43630</v>
      </c>
      <c r="AN2668" s="29" t="s">
        <v>4635</v>
      </c>
      <c r="AO2668" s="29" t="s">
        <v>4442</v>
      </c>
      <c r="AR2668" s="29" t="str">
        <f t="shared" si="417"/>
        <v>0</v>
      </c>
      <c r="AS2668" s="29">
        <f t="shared" si="418"/>
        <v>0</v>
      </c>
      <c r="AT2668" s="29">
        <v>0</v>
      </c>
      <c r="AW2668" s="29" t="str">
        <f t="shared" si="420"/>
        <v/>
      </c>
      <c r="AX2668" s="29" t="str">
        <f t="shared" si="412"/>
        <v/>
      </c>
      <c r="AY2668" s="29" t="str">
        <f t="shared" si="419"/>
        <v>https://media.mediathek-tanz-theater.de/iiif/2/nvt_img-420-012-003.JP2</v>
      </c>
      <c r="AZ2668" s="29" t="str">
        <f t="shared" si="413"/>
        <v>image/jp2</v>
      </c>
      <c r="BA2668" s="29" t="str">
        <f t="shared" si="414"/>
        <v>presentation/iiif</v>
      </c>
      <c r="BB2668" s="29" t="str">
        <f t="shared" si="415"/>
        <v>https://media.mediathek-tanz-theater.de/iiif/2/nvt_img-420-012-003.JP2/full/100,/0/default.jpg</v>
      </c>
      <c r="BC2668" s="29" t="str">
        <f t="shared" si="411"/>
        <v>image/jpeg</v>
      </c>
      <c r="BD2668" s="29" t="str">
        <f t="shared" si="416"/>
        <v>presentation/thumbnail</v>
      </c>
    </row>
    <row r="2669" spans="1:1028" ht="12.75" customHeight="1">
      <c r="A2669" s="29">
        <v>1</v>
      </c>
      <c r="B2669" s="29">
        <v>0</v>
      </c>
      <c r="C2669" t="s">
        <v>11335</v>
      </c>
      <c r="D2669" s="29" t="s">
        <v>11336</v>
      </c>
      <c r="E2669" s="29"/>
      <c r="F2669" s="29" t="s">
        <v>9630</v>
      </c>
      <c r="G2669" s="29"/>
      <c r="H2669" s="29"/>
      <c r="I2669" s="402" t="s">
        <v>4446</v>
      </c>
      <c r="J2669" s="406" t="s">
        <v>11324</v>
      </c>
      <c r="K2669" s="29"/>
      <c r="L2669" s="29"/>
      <c r="M2669" s="311"/>
      <c r="N2669" s="29" t="s">
        <v>1494</v>
      </c>
      <c r="O2669" s="29"/>
      <c r="P2669" s="25" t="s">
        <v>2243</v>
      </c>
      <c r="Q2669" s="25"/>
      <c r="R2669" s="29" t="s">
        <v>11121</v>
      </c>
      <c r="S2669" s="29"/>
      <c r="T2669" s="29"/>
      <c r="U2669"/>
      <c r="V2669" t="s">
        <v>3705</v>
      </c>
      <c r="W2669" s="29"/>
      <c r="X2669" s="358">
        <v>32228</v>
      </c>
      <c r="Y2669" s="29" t="s">
        <v>11076</v>
      </c>
      <c r="Z2669" s="29" t="s">
        <v>1218</v>
      </c>
      <c r="AA2669" s="29" t="s">
        <v>1170</v>
      </c>
      <c r="AB2669" s="29"/>
      <c r="AC2669" s="29"/>
      <c r="AD2669" s="29"/>
      <c r="AE2669" s="29" t="s">
        <v>2950</v>
      </c>
      <c r="AG2669" s="38">
        <v>1</v>
      </c>
      <c r="AH2669" s="38" t="s">
        <v>4439</v>
      </c>
      <c r="AI2669" s="38" t="s">
        <v>4440</v>
      </c>
      <c r="AJ2669" s="38" t="s">
        <v>4799</v>
      </c>
      <c r="AK2669" s="38" t="s">
        <v>11337</v>
      </c>
      <c r="AL2669" s="301">
        <v>43630</v>
      </c>
      <c r="AN2669" s="29" t="s">
        <v>4635</v>
      </c>
      <c r="AO2669" s="29" t="s">
        <v>4442</v>
      </c>
      <c r="AR2669" s="29" t="str">
        <f t="shared" si="417"/>
        <v>0</v>
      </c>
      <c r="AS2669" s="29">
        <f t="shared" si="418"/>
        <v>0</v>
      </c>
      <c r="AT2669" s="29">
        <v>0</v>
      </c>
      <c r="AW2669" s="29" t="str">
        <f t="shared" si="420"/>
        <v/>
      </c>
      <c r="AX2669" s="29" t="str">
        <f t="shared" si="412"/>
        <v/>
      </c>
      <c r="AY2669" s="29" t="str">
        <f t="shared" si="419"/>
        <v>https://media.mediathek-tanz-theater.de/iiif/2/nvt_img-420-012-004.JP2</v>
      </c>
      <c r="AZ2669" s="29" t="str">
        <f t="shared" si="413"/>
        <v>image/jp2</v>
      </c>
      <c r="BA2669" s="29" t="str">
        <f t="shared" si="414"/>
        <v>presentation/iiif</v>
      </c>
      <c r="BB2669" s="29" t="str">
        <f t="shared" si="415"/>
        <v>https://media.mediathek-tanz-theater.de/iiif/2/nvt_img-420-012-004.JP2/full/100,/0/default.jpg</v>
      </c>
      <c r="BC2669" s="29" t="str">
        <f t="shared" si="411"/>
        <v>image/jpeg</v>
      </c>
      <c r="BD2669" s="29" t="str">
        <f t="shared" si="416"/>
        <v>presentation/thumbnail</v>
      </c>
    </row>
    <row r="2670" spans="1:1028" ht="12.75" customHeight="1">
      <c r="A2670" s="29">
        <v>1</v>
      </c>
      <c r="B2670" s="29">
        <v>0</v>
      </c>
      <c r="C2670" t="s">
        <v>11338</v>
      </c>
      <c r="D2670" s="29" t="s">
        <v>11339</v>
      </c>
      <c r="E2670" s="29"/>
      <c r="F2670" s="29" t="s">
        <v>9630</v>
      </c>
      <c r="G2670" s="29"/>
      <c r="H2670" s="29"/>
      <c r="I2670" s="402" t="s">
        <v>4446</v>
      </c>
      <c r="J2670" s="406" t="s">
        <v>11324</v>
      </c>
      <c r="K2670" s="29"/>
      <c r="L2670" s="29"/>
      <c r="M2670" s="311"/>
      <c r="N2670" s="29" t="s">
        <v>1494</v>
      </c>
      <c r="O2670" s="29"/>
      <c r="P2670" s="25" t="s">
        <v>2243</v>
      </c>
      <c r="Q2670" s="25"/>
      <c r="R2670" s="29" t="s">
        <v>11121</v>
      </c>
      <c r="S2670" s="29"/>
      <c r="T2670" s="29"/>
      <c r="U2670"/>
      <c r="V2670" t="s">
        <v>3705</v>
      </c>
      <c r="W2670" s="29"/>
      <c r="X2670" s="358">
        <v>32228</v>
      </c>
      <c r="Y2670" s="29" t="s">
        <v>11076</v>
      </c>
      <c r="Z2670" s="29" t="s">
        <v>1218</v>
      </c>
      <c r="AA2670" s="29" t="s">
        <v>1170</v>
      </c>
      <c r="AB2670" s="29"/>
      <c r="AC2670" s="29"/>
      <c r="AD2670" s="29"/>
      <c r="AE2670" s="29" t="s">
        <v>2950</v>
      </c>
      <c r="AG2670" s="38">
        <v>1</v>
      </c>
      <c r="AH2670" s="38" t="s">
        <v>4439</v>
      </c>
      <c r="AI2670" s="38" t="s">
        <v>4440</v>
      </c>
      <c r="AJ2670" s="38" t="s">
        <v>4799</v>
      </c>
      <c r="AK2670" s="38" t="s">
        <v>11340</v>
      </c>
      <c r="AL2670" s="301">
        <v>43630</v>
      </c>
      <c r="AN2670" s="29" t="s">
        <v>4635</v>
      </c>
      <c r="AO2670" s="29" t="s">
        <v>4442</v>
      </c>
      <c r="AR2670" s="29" t="str">
        <f t="shared" si="417"/>
        <v>0</v>
      </c>
      <c r="AS2670" s="29">
        <f t="shared" si="418"/>
        <v>0</v>
      </c>
      <c r="AT2670" s="29">
        <v>0</v>
      </c>
      <c r="AW2670" s="29" t="str">
        <f t="shared" si="420"/>
        <v/>
      </c>
      <c r="AX2670" s="29" t="str">
        <f t="shared" si="412"/>
        <v/>
      </c>
      <c r="AY2670" s="29" t="str">
        <f t="shared" si="419"/>
        <v>https://media.mediathek-tanz-theater.de/iiif/2/nvt_img-420-012-005.JP2</v>
      </c>
      <c r="AZ2670" s="29" t="str">
        <f t="shared" si="413"/>
        <v>image/jp2</v>
      </c>
      <c r="BA2670" s="29" t="str">
        <f t="shared" si="414"/>
        <v>presentation/iiif</v>
      </c>
      <c r="BB2670" s="29" t="str">
        <f t="shared" si="415"/>
        <v>https://media.mediathek-tanz-theater.de/iiif/2/nvt_img-420-012-005.JP2/full/100,/0/default.jpg</v>
      </c>
      <c r="BC2670" s="29" t="str">
        <f t="shared" si="411"/>
        <v>image/jpeg</v>
      </c>
      <c r="BD2670" s="29" t="str">
        <f t="shared" si="416"/>
        <v>presentation/thumbnail</v>
      </c>
    </row>
    <row r="2671" spans="1:1028" ht="12.75" customHeight="1">
      <c r="A2671" s="29">
        <v>1</v>
      </c>
      <c r="B2671" s="29">
        <v>0</v>
      </c>
      <c r="C2671" t="s">
        <v>11341</v>
      </c>
      <c r="D2671" s="29" t="s">
        <v>11342</v>
      </c>
      <c r="E2671" s="29"/>
      <c r="F2671" s="29" t="s">
        <v>9630</v>
      </c>
      <c r="G2671" s="29"/>
      <c r="H2671" s="29"/>
      <c r="I2671" s="402" t="s">
        <v>4446</v>
      </c>
      <c r="J2671" s="406" t="s">
        <v>11324</v>
      </c>
      <c r="K2671" s="29"/>
      <c r="L2671" s="29"/>
      <c r="M2671" s="311"/>
      <c r="N2671" s="29" t="s">
        <v>1494</v>
      </c>
      <c r="O2671" s="29"/>
      <c r="P2671" s="25" t="s">
        <v>2243</v>
      </c>
      <c r="Q2671" s="25"/>
      <c r="R2671" s="29" t="s">
        <v>11121</v>
      </c>
      <c r="S2671" s="29"/>
      <c r="T2671" s="29"/>
      <c r="U2671"/>
      <c r="V2671" t="s">
        <v>3705</v>
      </c>
      <c r="X2671" s="358">
        <v>32228</v>
      </c>
      <c r="Y2671" s="29" t="s">
        <v>11076</v>
      </c>
      <c r="Z2671" s="29" t="s">
        <v>1218</v>
      </c>
      <c r="AA2671" s="29" t="s">
        <v>1170</v>
      </c>
      <c r="AE2671" s="29" t="s">
        <v>2950</v>
      </c>
      <c r="AG2671" s="38">
        <v>1</v>
      </c>
      <c r="AH2671" s="38" t="s">
        <v>4439</v>
      </c>
      <c r="AI2671" s="38" t="s">
        <v>4440</v>
      </c>
      <c r="AJ2671" s="38" t="s">
        <v>4799</v>
      </c>
      <c r="AK2671" s="38" t="s">
        <v>11343</v>
      </c>
      <c r="AL2671" s="301">
        <v>43630</v>
      </c>
      <c r="AN2671" s="29" t="s">
        <v>4635</v>
      </c>
      <c r="AO2671" s="29" t="s">
        <v>4442</v>
      </c>
      <c r="AR2671" s="29" t="str">
        <f t="shared" si="417"/>
        <v>0</v>
      </c>
      <c r="AS2671" s="29">
        <f t="shared" si="418"/>
        <v>0</v>
      </c>
      <c r="AT2671" s="29">
        <v>0</v>
      </c>
      <c r="AW2671" s="29" t="str">
        <f t="shared" si="420"/>
        <v/>
      </c>
      <c r="AX2671" s="29" t="str">
        <f t="shared" si="412"/>
        <v/>
      </c>
      <c r="AY2671" s="29" t="str">
        <f t="shared" si="419"/>
        <v>https://media.mediathek-tanz-theater.de/iiif/2/nvt_img-420-012-006.JP2</v>
      </c>
      <c r="AZ2671" s="29" t="str">
        <f t="shared" si="413"/>
        <v>image/jp2</v>
      </c>
      <c r="BA2671" s="29" t="str">
        <f t="shared" si="414"/>
        <v>presentation/iiif</v>
      </c>
      <c r="BB2671" s="29" t="str">
        <f t="shared" si="415"/>
        <v>https://media.mediathek-tanz-theater.de/iiif/2/nvt_img-420-012-006.JP2/full/100,/0/default.jpg</v>
      </c>
      <c r="BC2671" s="29" t="str">
        <f t="shared" si="411"/>
        <v>image/jpeg</v>
      </c>
      <c r="BD2671" s="29" t="str">
        <f t="shared" si="416"/>
        <v>presentation/thumbnail</v>
      </c>
    </row>
    <row r="2672" spans="1:1028" s="266" customFormat="1" ht="12.75" customHeight="1">
      <c r="A2672" s="303">
        <v>1</v>
      </c>
      <c r="B2672" s="303">
        <v>0</v>
      </c>
      <c r="C2672" s="266" t="s">
        <v>11344</v>
      </c>
      <c r="D2672" s="303" t="s">
        <v>11345</v>
      </c>
      <c r="E2672" s="303"/>
      <c r="F2672" s="303" t="s">
        <v>9630</v>
      </c>
      <c r="G2672" s="303"/>
      <c r="H2672" s="303"/>
      <c r="I2672" s="405" t="s">
        <v>4446</v>
      </c>
      <c r="J2672" s="458" t="s">
        <v>11116</v>
      </c>
      <c r="K2672" s="303"/>
      <c r="L2672" s="303"/>
      <c r="N2672" s="303" t="s">
        <v>1494</v>
      </c>
      <c r="O2672" s="303"/>
      <c r="P2672" s="302" t="s">
        <v>2243</v>
      </c>
      <c r="Q2672" s="302"/>
      <c r="R2672" s="303" t="s">
        <v>11121</v>
      </c>
      <c r="S2672" s="303"/>
      <c r="T2672" s="303"/>
      <c r="V2672" s="266" t="s">
        <v>3705</v>
      </c>
      <c r="W2672" s="306"/>
      <c r="X2672" s="358">
        <v>32228</v>
      </c>
      <c r="Y2672" s="303" t="s">
        <v>11076</v>
      </c>
      <c r="Z2672" s="29" t="s">
        <v>1218</v>
      </c>
      <c r="AA2672" s="29" t="s">
        <v>1170</v>
      </c>
      <c r="AB2672" s="306"/>
      <c r="AC2672" s="306"/>
      <c r="AD2672" s="306"/>
      <c r="AE2672" s="303" t="s">
        <v>2950</v>
      </c>
      <c r="AF2672" s="306"/>
      <c r="AG2672" s="306">
        <v>1</v>
      </c>
      <c r="AH2672" s="306" t="s">
        <v>4439</v>
      </c>
      <c r="AI2672" s="306" t="s">
        <v>4440</v>
      </c>
      <c r="AJ2672" s="306" t="s">
        <v>10297</v>
      </c>
      <c r="AK2672" s="306" t="s">
        <v>11346</v>
      </c>
      <c r="AL2672" s="307">
        <v>43630</v>
      </c>
      <c r="AM2672" s="303"/>
      <c r="AN2672" s="303" t="s">
        <v>4635</v>
      </c>
      <c r="AO2672" s="303" t="s">
        <v>4442</v>
      </c>
      <c r="AP2672" s="303"/>
      <c r="AR2672" s="29" t="str">
        <f t="shared" si="417"/>
        <v>0</v>
      </c>
      <c r="AS2672" s="29">
        <f t="shared" si="418"/>
        <v>1</v>
      </c>
      <c r="AT2672" s="303">
        <v>1</v>
      </c>
      <c r="AU2672" s="303"/>
      <c r="AV2672" s="303" t="s">
        <v>11347</v>
      </c>
      <c r="AW2672" s="29" t="str">
        <f t="shared" si="420"/>
        <v>image/tiff</v>
      </c>
      <c r="AX2672" s="29" t="str">
        <f t="shared" si="412"/>
        <v>archival/master</v>
      </c>
      <c r="AY2672" s="29" t="str">
        <f t="shared" si="419"/>
        <v>https://media.mediathek-tanz-theater.de/iiif/2/nvt_img-420-013.JP2</v>
      </c>
      <c r="AZ2672" s="29" t="str">
        <f t="shared" si="413"/>
        <v>image/jp2</v>
      </c>
      <c r="BA2672" s="29" t="str">
        <f t="shared" si="414"/>
        <v>presentation/iiif</v>
      </c>
      <c r="BB2672" s="29" t="str">
        <f t="shared" si="415"/>
        <v>https://media.mediathek-tanz-theater.de/iiif/2/nvt_img-420-013.JP2/full/100,/0/default.jpg</v>
      </c>
      <c r="BC2672" s="29" t="str">
        <f t="shared" si="411"/>
        <v>image/jpeg</v>
      </c>
      <c r="BD2672" s="29" t="str">
        <f t="shared" si="416"/>
        <v>presentation/thumbnail</v>
      </c>
      <c r="BE2672" s="303"/>
      <c r="BF2672" s="303"/>
      <c r="BG2672" s="303"/>
      <c r="BH2672" s="303"/>
      <c r="BI2672" s="303"/>
      <c r="BJ2672" s="303"/>
      <c r="BK2672" s="303"/>
      <c r="BL2672" s="303"/>
      <c r="BM2672" s="303"/>
      <c r="BN2672" s="303"/>
      <c r="BO2672" s="303"/>
      <c r="BP2672" s="303"/>
      <c r="BQ2672" s="303"/>
      <c r="BR2672" s="303"/>
      <c r="BS2672" s="303"/>
      <c r="BT2672" s="303"/>
      <c r="BU2672" s="303"/>
      <c r="BV2672" s="303"/>
      <c r="BW2672" s="303"/>
      <c r="BX2672" s="303"/>
      <c r="BY2672" s="303"/>
      <c r="BZ2672" s="303"/>
      <c r="CA2672" s="303"/>
      <c r="CB2672" s="303"/>
      <c r="CC2672" s="303"/>
      <c r="CD2672" s="303"/>
      <c r="CE2672" s="303"/>
      <c r="CF2672" s="303"/>
      <c r="CG2672" s="303"/>
      <c r="CH2672" s="303"/>
      <c r="CI2672" s="303"/>
      <c r="CJ2672" s="303"/>
      <c r="CK2672" s="303"/>
      <c r="CL2672" s="303"/>
      <c r="CM2672" s="303"/>
      <c r="CN2672" s="303"/>
      <c r="CO2672" s="303"/>
      <c r="CP2672" s="303"/>
      <c r="CQ2672" s="303"/>
      <c r="CR2672" s="303"/>
      <c r="CS2672" s="303"/>
      <c r="CT2672" s="303"/>
      <c r="CU2672" s="303"/>
      <c r="CV2672" s="303"/>
      <c r="CW2672" s="303"/>
      <c r="CX2672" s="303"/>
      <c r="CY2672" s="303"/>
      <c r="CZ2672" s="303"/>
      <c r="DA2672" s="303"/>
      <c r="DB2672" s="303"/>
      <c r="DC2672" s="303"/>
      <c r="DD2672" s="303"/>
      <c r="DE2672" s="303"/>
      <c r="DF2672" s="303"/>
      <c r="DG2672" s="303"/>
      <c r="DH2672" s="303"/>
      <c r="DI2672" s="303"/>
      <c r="DJ2672" s="303"/>
      <c r="DK2672" s="303"/>
      <c r="DL2672" s="303"/>
      <c r="DM2672" s="303"/>
      <c r="DN2672" s="303"/>
      <c r="DO2672" s="303"/>
      <c r="DP2672" s="303"/>
      <c r="DQ2672" s="303"/>
      <c r="DR2672" s="303"/>
      <c r="DS2672" s="303"/>
      <c r="DT2672" s="303"/>
      <c r="DU2672" s="303"/>
      <c r="DV2672" s="303"/>
      <c r="DW2672" s="303"/>
      <c r="DX2672" s="303"/>
      <c r="DY2672" s="303"/>
      <c r="DZ2672" s="303"/>
      <c r="EA2672" s="303"/>
      <c r="EB2672" s="303"/>
      <c r="EC2672" s="303"/>
      <c r="ED2672" s="303"/>
      <c r="EE2672" s="303"/>
      <c r="EF2672" s="303"/>
      <c r="EG2672" s="303"/>
      <c r="EH2672" s="303"/>
      <c r="EI2672" s="303"/>
      <c r="EJ2672" s="303"/>
      <c r="EK2672" s="303"/>
      <c r="EL2672" s="303"/>
      <c r="EM2672" s="303"/>
      <c r="EN2672" s="303"/>
      <c r="EO2672" s="303"/>
      <c r="EP2672" s="303"/>
      <c r="EQ2672" s="303"/>
      <c r="ER2672" s="303"/>
      <c r="ES2672" s="303"/>
      <c r="ET2672" s="303"/>
      <c r="EU2672" s="303"/>
      <c r="EV2672" s="303"/>
      <c r="EW2672" s="303"/>
      <c r="EX2672" s="303"/>
      <c r="EY2672" s="303"/>
      <c r="EZ2672" s="303"/>
      <c r="FA2672" s="303"/>
      <c r="FB2672" s="303"/>
      <c r="FC2672" s="303"/>
      <c r="FD2672" s="303"/>
      <c r="FE2672" s="303"/>
      <c r="FF2672" s="303"/>
      <c r="FG2672" s="303"/>
      <c r="FH2672" s="303"/>
      <c r="FI2672" s="303"/>
      <c r="FJ2672" s="303"/>
      <c r="FK2672" s="303"/>
      <c r="FL2672" s="303"/>
      <c r="FM2672" s="303"/>
      <c r="FN2672" s="303"/>
      <c r="FO2672" s="303"/>
      <c r="FP2672" s="303"/>
      <c r="FQ2672" s="303"/>
      <c r="FR2672" s="303"/>
      <c r="FS2672" s="303"/>
      <c r="FT2672" s="303"/>
      <c r="FU2672" s="303"/>
      <c r="FV2672" s="303"/>
      <c r="FW2672" s="303"/>
      <c r="FX2672" s="303"/>
      <c r="FY2672" s="303"/>
      <c r="FZ2672" s="303"/>
      <c r="GA2672" s="303"/>
      <c r="GB2672" s="303"/>
      <c r="GC2672" s="303"/>
      <c r="GD2672" s="303"/>
      <c r="GE2672" s="303"/>
      <c r="GF2672" s="303"/>
      <c r="GG2672" s="303"/>
      <c r="GH2672" s="303"/>
      <c r="GI2672" s="303"/>
      <c r="GJ2672" s="303"/>
      <c r="GK2672" s="303"/>
      <c r="GL2672" s="303"/>
      <c r="GM2672" s="303"/>
      <c r="GN2672" s="303"/>
      <c r="GO2672" s="303"/>
      <c r="GP2672" s="303"/>
      <c r="GQ2672" s="303"/>
      <c r="GR2672" s="303"/>
      <c r="GS2672" s="303"/>
      <c r="GT2672" s="303"/>
      <c r="GU2672" s="303"/>
      <c r="GV2672" s="303"/>
      <c r="GW2672" s="303"/>
      <c r="GX2672" s="303"/>
      <c r="GY2672" s="303"/>
      <c r="GZ2672" s="303"/>
      <c r="HA2672" s="303"/>
      <c r="HB2672" s="303"/>
      <c r="HC2672" s="303"/>
      <c r="HD2672" s="303"/>
      <c r="HE2672" s="303"/>
      <c r="HF2672" s="303"/>
      <c r="HG2672" s="303"/>
      <c r="HH2672" s="303"/>
      <c r="HI2672" s="303"/>
      <c r="HJ2672" s="303"/>
      <c r="HK2672" s="303"/>
      <c r="HL2672" s="303"/>
      <c r="HM2672" s="303"/>
      <c r="HN2672" s="303"/>
      <c r="HO2672" s="303"/>
      <c r="HP2672" s="303"/>
      <c r="HQ2672" s="303"/>
      <c r="HR2672" s="303"/>
      <c r="HS2672" s="303"/>
      <c r="HT2672" s="303"/>
      <c r="HU2672" s="303"/>
      <c r="HV2672" s="303"/>
      <c r="HW2672" s="303"/>
      <c r="HX2672" s="303"/>
      <c r="HY2672" s="303"/>
      <c r="HZ2672" s="303"/>
      <c r="IA2672" s="303"/>
      <c r="IB2672" s="303"/>
      <c r="IC2672" s="303"/>
      <c r="ID2672" s="303"/>
      <c r="IE2672" s="303"/>
      <c r="IF2672" s="303"/>
      <c r="IG2672" s="303"/>
      <c r="IH2672" s="303"/>
      <c r="II2672" s="303"/>
      <c r="IJ2672" s="303"/>
      <c r="IK2672" s="303"/>
      <c r="IL2672" s="303"/>
      <c r="IM2672" s="303"/>
      <c r="IN2672" s="303"/>
      <c r="IO2672" s="303"/>
      <c r="IP2672" s="303"/>
      <c r="IQ2672" s="303"/>
      <c r="IR2672" s="303"/>
      <c r="IS2672" s="303"/>
      <c r="IT2672" s="303"/>
      <c r="IU2672" s="303"/>
      <c r="IV2672" s="303"/>
      <c r="IW2672" s="303"/>
      <c r="IX2672" s="303"/>
      <c r="IY2672" s="303"/>
      <c r="IZ2672" s="303"/>
      <c r="JA2672" s="303"/>
      <c r="JB2672" s="303"/>
      <c r="JC2672" s="303"/>
      <c r="JD2672" s="303"/>
      <c r="JE2672" s="303"/>
      <c r="JF2672" s="303"/>
      <c r="JG2672" s="303"/>
      <c r="JH2672" s="303"/>
      <c r="JI2672" s="303"/>
      <c r="JJ2672" s="303"/>
      <c r="JK2672" s="303"/>
      <c r="JL2672" s="303"/>
      <c r="JM2672" s="303"/>
      <c r="JN2672" s="303"/>
      <c r="JO2672" s="303"/>
      <c r="JP2672" s="303"/>
      <c r="JQ2672" s="303"/>
      <c r="JR2672" s="303"/>
      <c r="JS2672" s="303"/>
      <c r="JT2672" s="303"/>
      <c r="JU2672" s="303"/>
      <c r="JV2672" s="303"/>
      <c r="JW2672" s="303"/>
      <c r="JX2672" s="303"/>
      <c r="JY2672" s="303"/>
      <c r="JZ2672" s="303"/>
      <c r="KA2672" s="303"/>
      <c r="KB2672" s="303"/>
      <c r="KC2672" s="303"/>
      <c r="KD2672" s="303"/>
      <c r="KE2672" s="303"/>
      <c r="KF2672" s="303"/>
      <c r="KG2672" s="303"/>
      <c r="KH2672" s="303"/>
      <c r="KI2672" s="303"/>
      <c r="KJ2672" s="303"/>
      <c r="KK2672" s="303"/>
      <c r="KL2672" s="303"/>
      <c r="KM2672" s="303"/>
      <c r="KN2672" s="303"/>
      <c r="KO2672" s="303"/>
      <c r="KP2672" s="303"/>
      <c r="KQ2672" s="303"/>
      <c r="KR2672" s="303"/>
      <c r="KS2672" s="303"/>
      <c r="KT2672" s="303"/>
      <c r="KU2672" s="303"/>
      <c r="KV2672" s="303"/>
      <c r="KW2672" s="303"/>
      <c r="KX2672" s="303"/>
      <c r="KY2672" s="303"/>
      <c r="KZ2672" s="303"/>
      <c r="LA2672" s="303"/>
      <c r="LB2672" s="303"/>
      <c r="LC2672" s="303"/>
      <c r="LD2672" s="303"/>
      <c r="LE2672" s="303"/>
      <c r="LF2672" s="303"/>
      <c r="LG2672" s="303"/>
      <c r="LH2672" s="303"/>
      <c r="LI2672" s="303"/>
      <c r="LJ2672" s="303"/>
      <c r="LK2672" s="303"/>
      <c r="LL2672" s="303"/>
      <c r="LM2672" s="303"/>
      <c r="LN2672" s="303"/>
      <c r="LO2672" s="303"/>
      <c r="LP2672" s="303"/>
      <c r="LQ2672" s="303"/>
      <c r="LR2672" s="303"/>
      <c r="LS2672" s="303"/>
      <c r="LT2672" s="303"/>
      <c r="LU2672" s="303"/>
      <c r="LV2672" s="303"/>
      <c r="LW2672" s="303"/>
      <c r="LX2672" s="303"/>
      <c r="LY2672" s="303"/>
      <c r="LZ2672" s="303"/>
      <c r="MA2672" s="303"/>
      <c r="MB2672" s="303"/>
      <c r="MC2672" s="303"/>
      <c r="MD2672" s="303"/>
      <c r="ME2672" s="303"/>
      <c r="MF2672" s="303"/>
      <c r="MG2672" s="303"/>
      <c r="MH2672" s="303"/>
      <c r="MI2672" s="303"/>
      <c r="MJ2672" s="303"/>
      <c r="MK2672" s="303"/>
      <c r="ML2672" s="303"/>
      <c r="MM2672" s="303"/>
      <c r="MN2672" s="303"/>
      <c r="MO2672" s="303"/>
      <c r="MP2672" s="303"/>
      <c r="MQ2672" s="303"/>
      <c r="MR2672" s="303"/>
      <c r="MS2672" s="303"/>
      <c r="MT2672" s="303"/>
      <c r="MU2672" s="303"/>
      <c r="MV2672" s="303"/>
      <c r="MW2672" s="303"/>
      <c r="MX2672" s="303"/>
      <c r="MY2672" s="303"/>
      <c r="MZ2672" s="303"/>
      <c r="NA2672" s="303"/>
      <c r="NB2672" s="303"/>
      <c r="NC2672" s="303"/>
      <c r="ND2672" s="303"/>
      <c r="NE2672" s="303"/>
      <c r="NF2672" s="303"/>
      <c r="NG2672" s="303"/>
      <c r="NH2672" s="303"/>
      <c r="NI2672" s="303"/>
      <c r="NJ2672" s="303"/>
      <c r="NK2672" s="303"/>
      <c r="NL2672" s="303"/>
      <c r="NM2672" s="303"/>
      <c r="NN2672" s="303"/>
      <c r="NO2672" s="303"/>
      <c r="NP2672" s="303"/>
      <c r="NQ2672" s="303"/>
      <c r="NR2672" s="303"/>
      <c r="NS2672" s="303"/>
      <c r="NT2672" s="303"/>
      <c r="NU2672" s="303"/>
      <c r="NV2672" s="303"/>
      <c r="NW2672" s="303"/>
      <c r="NX2672" s="303"/>
      <c r="NY2672" s="303"/>
      <c r="NZ2672" s="303"/>
      <c r="OA2672" s="303"/>
      <c r="OB2672" s="303"/>
      <c r="OC2672" s="303"/>
      <c r="OD2672" s="303"/>
      <c r="OE2672" s="303"/>
      <c r="OF2672" s="303"/>
      <c r="OG2672" s="303"/>
      <c r="OH2672" s="303"/>
      <c r="OI2672" s="303"/>
      <c r="OJ2672" s="303"/>
      <c r="OK2672" s="303"/>
      <c r="OL2672" s="303"/>
      <c r="OM2672" s="303"/>
      <c r="ON2672" s="303"/>
      <c r="OO2672" s="303"/>
      <c r="OP2672" s="303"/>
      <c r="OQ2672" s="303"/>
      <c r="OR2672" s="303"/>
      <c r="OS2672" s="303"/>
      <c r="OT2672" s="303"/>
      <c r="OU2672" s="303"/>
      <c r="OV2672" s="303"/>
      <c r="OW2672" s="303"/>
      <c r="OX2672" s="303"/>
      <c r="OY2672" s="303"/>
      <c r="OZ2672" s="303"/>
      <c r="PA2672" s="303"/>
      <c r="PB2672" s="303"/>
      <c r="PC2672" s="303"/>
      <c r="PD2672" s="303"/>
      <c r="PE2672" s="303"/>
      <c r="PF2672" s="303"/>
      <c r="PG2672" s="303"/>
      <c r="PH2672" s="303"/>
      <c r="PI2672" s="303"/>
      <c r="PJ2672" s="303"/>
      <c r="PK2672" s="303"/>
      <c r="PL2672" s="303"/>
      <c r="PM2672" s="303"/>
      <c r="PN2672" s="303"/>
      <c r="PO2672" s="303"/>
      <c r="PP2672" s="303"/>
      <c r="PQ2672" s="303"/>
      <c r="PR2672" s="303"/>
      <c r="PS2672" s="303"/>
      <c r="PT2672" s="303"/>
      <c r="PU2672" s="303"/>
      <c r="PV2672" s="303"/>
      <c r="PW2672" s="303"/>
      <c r="PX2672" s="303"/>
      <c r="PY2672" s="303"/>
      <c r="PZ2672" s="303"/>
      <c r="QA2672" s="303"/>
      <c r="QB2672" s="303"/>
      <c r="QC2672" s="303"/>
      <c r="QD2672" s="303"/>
      <c r="QE2672" s="303"/>
      <c r="QF2672" s="303"/>
      <c r="QG2672" s="303"/>
      <c r="QH2672" s="303"/>
      <c r="QI2672" s="303"/>
      <c r="QJ2672" s="303"/>
      <c r="QK2672" s="303"/>
      <c r="QL2672" s="303"/>
      <c r="QM2672" s="303"/>
      <c r="QN2672" s="303"/>
      <c r="QO2672" s="303"/>
      <c r="QP2672" s="303"/>
      <c r="QQ2672" s="303"/>
      <c r="QR2672" s="303"/>
      <c r="QS2672" s="303"/>
      <c r="QT2672" s="303"/>
      <c r="QU2672" s="303"/>
      <c r="QV2672" s="303"/>
      <c r="QW2672" s="303"/>
      <c r="QX2672" s="303"/>
      <c r="QY2672" s="303"/>
      <c r="QZ2672" s="303"/>
      <c r="RA2672" s="303"/>
      <c r="RB2672" s="303"/>
      <c r="RC2672" s="303"/>
      <c r="RD2672" s="303"/>
      <c r="RE2672" s="303"/>
      <c r="RF2672" s="303"/>
      <c r="RG2672" s="303"/>
      <c r="RH2672" s="303"/>
      <c r="RI2672" s="303"/>
      <c r="RJ2672" s="303"/>
      <c r="RK2672" s="303"/>
      <c r="RL2672" s="303"/>
      <c r="RM2672" s="303"/>
      <c r="RN2672" s="303"/>
      <c r="RO2672" s="303"/>
      <c r="RP2672" s="303"/>
      <c r="RQ2672" s="303"/>
      <c r="RR2672" s="303"/>
      <c r="RS2672" s="303"/>
      <c r="RT2672" s="303"/>
      <c r="RU2672" s="303"/>
      <c r="RV2672" s="303"/>
      <c r="RW2672" s="303"/>
      <c r="RX2672" s="303"/>
      <c r="RY2672" s="303"/>
      <c r="RZ2672" s="303"/>
      <c r="SA2672" s="303"/>
      <c r="SB2672" s="303"/>
      <c r="SC2672" s="303"/>
      <c r="SD2672" s="303"/>
      <c r="SE2672" s="303"/>
      <c r="SF2672" s="303"/>
      <c r="SG2672" s="303"/>
      <c r="SH2672" s="303"/>
      <c r="SI2672" s="303"/>
      <c r="SJ2672" s="303"/>
      <c r="SK2672" s="303"/>
      <c r="SL2672" s="303"/>
      <c r="SM2672" s="303"/>
      <c r="SN2672" s="303"/>
      <c r="SO2672" s="303"/>
      <c r="SP2672" s="303"/>
      <c r="SQ2672" s="303"/>
      <c r="SR2672" s="303"/>
      <c r="SS2672" s="303"/>
      <c r="ST2672" s="303"/>
      <c r="SU2672" s="303"/>
      <c r="SV2672" s="303"/>
      <c r="SW2672" s="303"/>
      <c r="SX2672" s="303"/>
      <c r="SY2672" s="303"/>
      <c r="SZ2672" s="303"/>
      <c r="TA2672" s="303"/>
      <c r="TB2672" s="303"/>
      <c r="TC2672" s="303"/>
      <c r="TD2672" s="303"/>
      <c r="TE2672" s="303"/>
      <c r="TF2672" s="303"/>
      <c r="TG2672" s="303"/>
      <c r="TH2672" s="303"/>
      <c r="TI2672" s="303"/>
      <c r="TJ2672" s="303"/>
      <c r="TK2672" s="303"/>
      <c r="TL2672" s="303"/>
      <c r="TM2672" s="303"/>
      <c r="TN2672" s="303"/>
      <c r="TO2672" s="303"/>
      <c r="TP2672" s="303"/>
      <c r="TQ2672" s="303"/>
      <c r="TR2672" s="303"/>
      <c r="TS2672" s="303"/>
      <c r="TT2672" s="303"/>
      <c r="TU2672" s="303"/>
      <c r="TV2672" s="303"/>
      <c r="TW2672" s="303"/>
      <c r="TX2672" s="303"/>
      <c r="TY2672" s="303"/>
      <c r="TZ2672" s="303"/>
      <c r="UA2672" s="303"/>
      <c r="UB2672" s="303"/>
      <c r="UC2672" s="303"/>
      <c r="UD2672" s="303"/>
      <c r="UE2672" s="303"/>
      <c r="UF2672" s="303"/>
      <c r="UG2672" s="303"/>
      <c r="UH2672" s="303"/>
      <c r="UI2672" s="303"/>
      <c r="UJ2672" s="303"/>
      <c r="UK2672" s="303"/>
      <c r="UL2672" s="303"/>
      <c r="UM2672" s="303"/>
      <c r="UN2672" s="303"/>
      <c r="UO2672" s="303"/>
      <c r="UP2672" s="303"/>
      <c r="UQ2672" s="303"/>
      <c r="UR2672" s="303"/>
      <c r="US2672" s="303"/>
      <c r="UT2672" s="303"/>
      <c r="UU2672" s="303"/>
      <c r="UV2672" s="303"/>
      <c r="UW2672" s="303"/>
      <c r="UX2672" s="303"/>
      <c r="UY2672" s="303"/>
      <c r="UZ2672" s="303"/>
      <c r="VA2672" s="303"/>
      <c r="VB2672" s="303"/>
      <c r="VC2672" s="303"/>
      <c r="VD2672" s="303"/>
      <c r="VE2672" s="303"/>
      <c r="VF2672" s="303"/>
      <c r="VG2672" s="303"/>
      <c r="VH2672" s="303"/>
      <c r="VI2672" s="303"/>
      <c r="VJ2672" s="303"/>
      <c r="VK2672" s="303"/>
      <c r="VL2672" s="303"/>
      <c r="VM2672" s="303"/>
      <c r="VN2672" s="303"/>
      <c r="VO2672" s="303"/>
      <c r="VP2672" s="303"/>
      <c r="VQ2672" s="303"/>
      <c r="VR2672" s="303"/>
      <c r="VS2672" s="303"/>
      <c r="VT2672" s="303"/>
      <c r="VU2672" s="303"/>
      <c r="VV2672" s="303"/>
      <c r="VW2672" s="303"/>
      <c r="VX2672" s="303"/>
      <c r="VY2672" s="303"/>
      <c r="VZ2672" s="303"/>
      <c r="WA2672" s="303"/>
      <c r="WB2672" s="303"/>
      <c r="WC2672" s="303"/>
      <c r="WD2672" s="303"/>
      <c r="WE2672" s="303"/>
      <c r="WF2672" s="303"/>
      <c r="WG2672" s="303"/>
      <c r="WH2672" s="303"/>
      <c r="WI2672" s="303"/>
      <c r="WJ2672" s="303"/>
      <c r="WK2672" s="303"/>
      <c r="WL2672" s="303"/>
      <c r="WM2672" s="303"/>
      <c r="WN2672" s="303"/>
      <c r="WO2672" s="303"/>
      <c r="WP2672" s="303"/>
      <c r="WQ2672" s="303"/>
      <c r="WR2672" s="303"/>
      <c r="WS2672" s="303"/>
      <c r="WT2672" s="303"/>
      <c r="WU2672" s="303"/>
      <c r="WV2672" s="303"/>
      <c r="WW2672" s="303"/>
      <c r="WX2672" s="303"/>
      <c r="WY2672" s="303"/>
      <c r="WZ2672" s="303"/>
      <c r="XA2672" s="303"/>
      <c r="XB2672" s="303"/>
      <c r="XC2672" s="303"/>
      <c r="XD2672" s="303"/>
      <c r="XE2672" s="303"/>
      <c r="XF2672" s="303"/>
      <c r="XG2672" s="303"/>
      <c r="XH2672" s="303"/>
      <c r="XI2672" s="303"/>
      <c r="XJ2672" s="303"/>
      <c r="XK2672" s="303"/>
      <c r="XL2672" s="303"/>
      <c r="XM2672" s="303"/>
      <c r="XN2672" s="303"/>
      <c r="XO2672" s="303"/>
      <c r="XP2672" s="303"/>
      <c r="XQ2672" s="303"/>
      <c r="XR2672" s="303"/>
      <c r="XS2672" s="303"/>
      <c r="XT2672" s="303"/>
      <c r="XU2672" s="303"/>
      <c r="XV2672" s="303"/>
      <c r="XW2672" s="303"/>
      <c r="XX2672" s="303"/>
      <c r="XY2672" s="303"/>
      <c r="XZ2672" s="303"/>
      <c r="YA2672" s="303"/>
      <c r="YB2672" s="303"/>
      <c r="YC2672" s="303"/>
      <c r="YD2672" s="303"/>
      <c r="YE2672" s="303"/>
      <c r="YF2672" s="303"/>
      <c r="YG2672" s="303"/>
      <c r="YH2672" s="303"/>
      <c r="YI2672" s="303"/>
      <c r="YJ2672" s="303"/>
      <c r="YK2672" s="303"/>
      <c r="YL2672" s="303"/>
      <c r="YM2672" s="303"/>
      <c r="YN2672" s="303"/>
      <c r="YO2672" s="303"/>
      <c r="YP2672" s="303"/>
      <c r="YQ2672" s="303"/>
      <c r="YR2672" s="303"/>
      <c r="YS2672" s="303"/>
      <c r="YT2672" s="303"/>
      <c r="YU2672" s="303"/>
      <c r="YV2672" s="303"/>
      <c r="YW2672" s="303"/>
      <c r="YX2672" s="303"/>
      <c r="YY2672" s="303"/>
      <c r="YZ2672" s="303"/>
      <c r="ZA2672" s="303"/>
      <c r="ZB2672" s="303"/>
      <c r="ZC2672" s="303"/>
      <c r="ZD2672" s="303"/>
      <c r="ZE2672" s="303"/>
      <c r="ZF2672" s="303"/>
      <c r="ZG2672" s="303"/>
      <c r="ZH2672" s="303"/>
      <c r="ZI2672" s="303"/>
      <c r="ZJ2672" s="303"/>
      <c r="ZK2672" s="303"/>
      <c r="ZL2672" s="303"/>
      <c r="ZM2672" s="303"/>
      <c r="ZN2672" s="303"/>
      <c r="ZO2672" s="303"/>
      <c r="ZP2672" s="303"/>
      <c r="ZQ2672" s="303"/>
      <c r="ZR2672" s="303"/>
      <c r="ZS2672" s="303"/>
      <c r="ZT2672" s="303"/>
      <c r="ZU2672" s="303"/>
      <c r="ZV2672" s="303"/>
      <c r="ZW2672" s="303"/>
      <c r="ZX2672" s="303"/>
      <c r="ZY2672" s="303"/>
      <c r="ZZ2672" s="303"/>
      <c r="AAA2672" s="303"/>
      <c r="AAB2672" s="303"/>
      <c r="AAC2672" s="303"/>
      <c r="AAD2672" s="303"/>
      <c r="AAE2672" s="303"/>
      <c r="AAF2672" s="303"/>
      <c r="AAG2672" s="303"/>
      <c r="AAH2672" s="303"/>
      <c r="AAI2672" s="303"/>
      <c r="AAJ2672" s="303"/>
      <c r="AAK2672" s="303"/>
      <c r="AAL2672" s="303"/>
      <c r="AAM2672" s="303"/>
      <c r="AAN2672" s="303"/>
      <c r="AAO2672" s="303"/>
      <c r="AAP2672" s="303"/>
      <c r="AAQ2672" s="303"/>
      <c r="AAR2672" s="303"/>
      <c r="AAS2672" s="303"/>
      <c r="AAT2672" s="303"/>
      <c r="AAU2672" s="303"/>
      <c r="AAV2672" s="303"/>
      <c r="AAW2672" s="303"/>
      <c r="AAX2672" s="303"/>
      <c r="AAY2672" s="303"/>
      <c r="AAZ2672" s="303"/>
      <c r="ABA2672" s="303"/>
      <c r="ABB2672" s="303"/>
      <c r="ABC2672" s="303"/>
      <c r="ABD2672" s="303"/>
      <c r="ABE2672" s="303"/>
      <c r="ABF2672" s="303"/>
      <c r="ABG2672" s="303"/>
      <c r="ABH2672" s="303"/>
      <c r="ABI2672" s="303"/>
      <c r="ABJ2672" s="303"/>
      <c r="ABK2672" s="303"/>
      <c r="ABL2672" s="303"/>
      <c r="ABM2672" s="303"/>
      <c r="ABN2672" s="303"/>
      <c r="ABO2672" s="303"/>
      <c r="ABP2672" s="303"/>
      <c r="ABQ2672" s="303"/>
      <c r="ABR2672" s="303"/>
      <c r="ABS2672" s="303"/>
      <c r="ABT2672" s="303"/>
      <c r="ABU2672" s="303"/>
      <c r="ABV2672" s="303"/>
      <c r="ABW2672" s="303"/>
      <c r="ABX2672" s="303"/>
      <c r="ABY2672" s="303"/>
      <c r="ABZ2672" s="303"/>
      <c r="ACA2672" s="303"/>
      <c r="ACB2672" s="303"/>
      <c r="ACC2672" s="303"/>
      <c r="ACD2672" s="303"/>
      <c r="ACE2672" s="303"/>
      <c r="ACF2672" s="303"/>
      <c r="ACG2672" s="303"/>
      <c r="ACH2672" s="303"/>
      <c r="ACI2672" s="303"/>
      <c r="ACJ2672" s="303"/>
      <c r="ACK2672" s="303"/>
      <c r="ACL2672" s="303"/>
      <c r="ACM2672" s="303"/>
      <c r="ACN2672" s="303"/>
      <c r="ACO2672" s="303"/>
      <c r="ACP2672" s="303"/>
      <c r="ACQ2672" s="303"/>
      <c r="ACR2672" s="303"/>
      <c r="ACS2672" s="303"/>
      <c r="ACT2672" s="303"/>
      <c r="ACU2672" s="303"/>
      <c r="ACV2672" s="303"/>
      <c r="ACW2672" s="303"/>
      <c r="ACX2672" s="303"/>
      <c r="ACY2672" s="303"/>
      <c r="ACZ2672" s="303"/>
      <c r="ADA2672" s="303"/>
      <c r="ADB2672" s="303"/>
      <c r="ADC2672" s="303"/>
      <c r="ADD2672" s="303"/>
      <c r="ADE2672" s="303"/>
      <c r="ADF2672" s="303"/>
      <c r="ADG2672" s="303"/>
      <c r="ADH2672" s="303"/>
      <c r="ADI2672" s="303"/>
      <c r="ADJ2672" s="303"/>
      <c r="ADK2672" s="303"/>
      <c r="ADL2672" s="303"/>
      <c r="ADM2672" s="303"/>
      <c r="ADN2672" s="303"/>
      <c r="ADO2672" s="303"/>
      <c r="ADP2672" s="303"/>
      <c r="ADQ2672" s="303"/>
      <c r="ADR2672" s="303"/>
      <c r="ADS2672" s="303"/>
      <c r="ADT2672" s="303"/>
      <c r="ADU2672" s="303"/>
      <c r="ADV2672" s="303"/>
      <c r="ADW2672" s="303"/>
      <c r="ADX2672" s="303"/>
      <c r="ADY2672" s="303"/>
      <c r="ADZ2672" s="303"/>
      <c r="AEA2672" s="303"/>
      <c r="AEB2672" s="303"/>
      <c r="AEC2672" s="303"/>
      <c r="AED2672" s="303"/>
      <c r="AEE2672" s="303"/>
      <c r="AEF2672" s="303"/>
      <c r="AEG2672" s="303"/>
      <c r="AEH2672" s="303"/>
      <c r="AEI2672" s="303"/>
      <c r="AEJ2672" s="303"/>
      <c r="AEK2672" s="303"/>
      <c r="AEL2672" s="303"/>
      <c r="AEM2672" s="303"/>
      <c r="AEN2672" s="303"/>
      <c r="AEO2672" s="303"/>
      <c r="AEP2672" s="303"/>
      <c r="AEQ2672" s="303"/>
      <c r="AER2672" s="303"/>
      <c r="AES2672" s="303"/>
      <c r="AET2672" s="303"/>
      <c r="AEU2672" s="303"/>
      <c r="AEV2672" s="303"/>
      <c r="AEW2672" s="303"/>
      <c r="AEX2672" s="303"/>
      <c r="AEY2672" s="303"/>
      <c r="AEZ2672" s="303"/>
      <c r="AFA2672" s="303"/>
      <c r="AFB2672" s="303"/>
      <c r="AFC2672" s="303"/>
      <c r="AFD2672" s="303"/>
      <c r="AFE2672" s="303"/>
      <c r="AFF2672" s="303"/>
      <c r="AFG2672" s="303"/>
      <c r="AFH2672" s="303"/>
      <c r="AFI2672" s="303"/>
      <c r="AFJ2672" s="303"/>
      <c r="AFK2672" s="303"/>
      <c r="AFL2672" s="303"/>
      <c r="AFM2672" s="303"/>
      <c r="AFN2672" s="303"/>
      <c r="AFO2672" s="303"/>
      <c r="AFP2672" s="303"/>
      <c r="AFQ2672" s="303"/>
      <c r="AFR2672" s="303"/>
      <c r="AFS2672" s="303"/>
      <c r="AFT2672" s="303"/>
      <c r="AFU2672" s="303"/>
      <c r="AFV2672" s="303"/>
      <c r="AFW2672" s="303"/>
      <c r="AFX2672" s="303"/>
      <c r="AFY2672" s="303"/>
      <c r="AFZ2672" s="303"/>
      <c r="AGA2672" s="303"/>
      <c r="AGB2672" s="303"/>
      <c r="AGC2672" s="303"/>
      <c r="AGD2672" s="303"/>
      <c r="AGE2672" s="303"/>
      <c r="AGF2672" s="303"/>
      <c r="AGG2672" s="303"/>
      <c r="AGH2672" s="303"/>
      <c r="AGI2672" s="303"/>
      <c r="AGJ2672" s="303"/>
      <c r="AGK2672" s="303"/>
      <c r="AGL2672" s="303"/>
      <c r="AGM2672" s="303"/>
      <c r="AGN2672" s="303"/>
      <c r="AGO2672" s="303"/>
      <c r="AGP2672" s="303"/>
      <c r="AGQ2672" s="303"/>
      <c r="AGR2672" s="303"/>
      <c r="AGS2672" s="303"/>
      <c r="AGT2672" s="303"/>
      <c r="AGU2672" s="303"/>
      <c r="AGV2672" s="303"/>
      <c r="AGW2672" s="303"/>
      <c r="AGX2672" s="303"/>
      <c r="AGY2672" s="303"/>
      <c r="AGZ2672" s="303"/>
      <c r="AHA2672" s="303"/>
      <c r="AHB2672" s="303"/>
      <c r="AHC2672" s="303"/>
      <c r="AHD2672" s="303"/>
      <c r="AHE2672" s="303"/>
      <c r="AHF2672" s="303"/>
      <c r="AHG2672" s="303"/>
      <c r="AHH2672" s="303"/>
      <c r="AHI2672" s="303"/>
      <c r="AHJ2672" s="303"/>
      <c r="AHK2672" s="303"/>
      <c r="AHL2672" s="303"/>
      <c r="AHM2672" s="303"/>
      <c r="AHN2672" s="303"/>
      <c r="AHO2672" s="303"/>
      <c r="AHP2672" s="303"/>
      <c r="AHQ2672" s="303"/>
      <c r="AHR2672" s="303"/>
      <c r="AHS2672" s="303"/>
      <c r="AHT2672" s="303"/>
      <c r="AHU2672" s="303"/>
      <c r="AHV2672" s="303"/>
      <c r="AHW2672" s="303"/>
      <c r="AHX2672" s="303"/>
      <c r="AHY2672" s="303"/>
      <c r="AHZ2672" s="303"/>
      <c r="AIA2672" s="303"/>
      <c r="AIB2672" s="303"/>
      <c r="AIC2672" s="303"/>
      <c r="AID2672" s="303"/>
      <c r="AIE2672" s="303"/>
      <c r="AIF2672" s="303"/>
      <c r="AIG2672" s="303"/>
      <c r="AIH2672" s="303"/>
      <c r="AII2672" s="303"/>
      <c r="AIJ2672" s="303"/>
      <c r="AIK2672" s="303"/>
      <c r="AIL2672" s="303"/>
      <c r="AIM2672" s="303"/>
      <c r="AIN2672" s="303"/>
      <c r="AIO2672" s="303"/>
      <c r="AIP2672" s="303"/>
      <c r="AIQ2672" s="303"/>
      <c r="AIR2672" s="303"/>
      <c r="AIS2672" s="303"/>
      <c r="AIT2672" s="303"/>
      <c r="AIU2672" s="303"/>
      <c r="AIV2672" s="303"/>
      <c r="AIW2672" s="303"/>
      <c r="AIX2672" s="303"/>
      <c r="AIY2672" s="303"/>
      <c r="AIZ2672" s="303"/>
      <c r="AJA2672" s="303"/>
      <c r="AJB2672" s="303"/>
      <c r="AJC2672" s="303"/>
      <c r="AJD2672" s="303"/>
      <c r="AJE2672" s="303"/>
      <c r="AJF2672" s="303"/>
      <c r="AJG2672" s="303"/>
      <c r="AJH2672" s="303"/>
      <c r="AJI2672" s="303"/>
      <c r="AJJ2672" s="303"/>
      <c r="AJK2672" s="303"/>
      <c r="AJL2672" s="303"/>
      <c r="AJM2672" s="303"/>
      <c r="AJN2672" s="303"/>
      <c r="AJO2672" s="303"/>
      <c r="AJP2672" s="303"/>
      <c r="AJQ2672" s="303"/>
      <c r="AJR2672" s="303"/>
      <c r="AJS2672" s="303"/>
      <c r="AJT2672" s="303"/>
      <c r="AJU2672" s="303"/>
      <c r="AJV2672" s="303"/>
      <c r="AJW2672" s="303"/>
      <c r="AJX2672" s="303"/>
      <c r="AJY2672" s="303"/>
      <c r="AJZ2672" s="303"/>
      <c r="AKA2672" s="303"/>
      <c r="AKB2672" s="303"/>
      <c r="AKC2672" s="303"/>
      <c r="AKD2672" s="303"/>
      <c r="AKE2672" s="303"/>
      <c r="AKF2672" s="303"/>
      <c r="AKG2672" s="303"/>
      <c r="AKH2672" s="303"/>
      <c r="AKI2672" s="303"/>
      <c r="AKJ2672" s="303"/>
      <c r="AKK2672" s="303"/>
      <c r="AKL2672" s="303"/>
      <c r="AKM2672" s="303"/>
      <c r="AKN2672" s="303"/>
      <c r="AKO2672" s="303"/>
      <c r="AKP2672" s="303"/>
      <c r="AKQ2672" s="303"/>
      <c r="AKR2672" s="303"/>
      <c r="AKS2672" s="303"/>
      <c r="AKT2672" s="303"/>
      <c r="AKU2672" s="303"/>
      <c r="AKV2672" s="303"/>
      <c r="AKW2672" s="303"/>
      <c r="AKX2672" s="303"/>
      <c r="AKY2672" s="303"/>
      <c r="AKZ2672" s="303"/>
      <c r="ALA2672" s="303"/>
      <c r="ALB2672" s="303"/>
      <c r="ALC2672" s="303"/>
      <c r="ALD2672" s="303"/>
      <c r="ALE2672" s="303"/>
      <c r="ALF2672" s="303"/>
      <c r="ALG2672" s="303"/>
      <c r="ALH2672" s="303"/>
      <c r="ALI2672" s="303"/>
      <c r="ALJ2672" s="303"/>
      <c r="ALK2672" s="303"/>
      <c r="ALL2672" s="303"/>
      <c r="ALM2672" s="303"/>
      <c r="ALN2672" s="303"/>
      <c r="ALO2672" s="303"/>
      <c r="ALP2672" s="303"/>
      <c r="ALQ2672" s="303"/>
      <c r="ALR2672" s="303"/>
      <c r="ALS2672" s="303"/>
      <c r="ALT2672" s="303"/>
      <c r="ALU2672" s="303"/>
      <c r="ALV2672" s="303"/>
      <c r="ALW2672" s="303"/>
      <c r="ALX2672" s="303"/>
      <c r="ALY2672" s="303"/>
      <c r="ALZ2672" s="303"/>
      <c r="AMA2672" s="303"/>
      <c r="AMB2672" s="303"/>
      <c r="AMC2672" s="303"/>
      <c r="AMD2672" s="303"/>
      <c r="AME2672" s="303"/>
      <c r="AMF2672" s="303"/>
      <c r="AMG2672" s="303"/>
      <c r="AMH2672" s="303"/>
      <c r="AMI2672" s="303"/>
      <c r="AMJ2672" s="303"/>
      <c r="AMK2672" s="303"/>
      <c r="AML2672" s="303"/>
      <c r="AMM2672" s="303"/>
      <c r="AMN2672" s="303"/>
    </row>
    <row r="2673" spans="1:1028" s="266" customFormat="1" ht="12.75" customHeight="1">
      <c r="A2673" s="303">
        <v>1</v>
      </c>
      <c r="B2673" s="303">
        <v>0</v>
      </c>
      <c r="C2673" s="266" t="s">
        <v>11348</v>
      </c>
      <c r="D2673" s="303" t="s">
        <v>11349</v>
      </c>
      <c r="E2673" s="303"/>
      <c r="F2673" s="303" t="s">
        <v>9630</v>
      </c>
      <c r="G2673" s="303"/>
      <c r="H2673" s="303"/>
      <c r="I2673" s="405" t="s">
        <v>4438</v>
      </c>
      <c r="J2673" s="458" t="s">
        <v>11116</v>
      </c>
      <c r="K2673" s="303"/>
      <c r="L2673" s="303"/>
      <c r="N2673" s="303" t="s">
        <v>1494</v>
      </c>
      <c r="O2673" s="303"/>
      <c r="P2673" s="302" t="s">
        <v>2243</v>
      </c>
      <c r="Q2673" s="302"/>
      <c r="R2673" s="303"/>
      <c r="S2673" s="303"/>
      <c r="T2673" s="303"/>
      <c r="V2673" s="266" t="s">
        <v>3705</v>
      </c>
      <c r="W2673" s="306"/>
      <c r="X2673" s="358">
        <v>32228</v>
      </c>
      <c r="Y2673" s="303" t="s">
        <v>11076</v>
      </c>
      <c r="Z2673" s="29" t="s">
        <v>1218</v>
      </c>
      <c r="AA2673" s="29" t="s">
        <v>1170</v>
      </c>
      <c r="AB2673" s="306"/>
      <c r="AC2673" s="306"/>
      <c r="AD2673" s="306"/>
      <c r="AE2673" s="303" t="s">
        <v>2950</v>
      </c>
      <c r="AF2673" s="306"/>
      <c r="AG2673" s="306">
        <v>1</v>
      </c>
      <c r="AH2673" s="306" t="s">
        <v>4439</v>
      </c>
      <c r="AI2673" s="306" t="s">
        <v>4440</v>
      </c>
      <c r="AJ2673" s="306" t="s">
        <v>9634</v>
      </c>
      <c r="AK2673" s="306"/>
      <c r="AL2673" s="307">
        <v>43630</v>
      </c>
      <c r="AM2673" s="303"/>
      <c r="AN2673" s="303"/>
      <c r="AO2673" s="303" t="s">
        <v>4442</v>
      </c>
      <c r="AP2673" s="303"/>
      <c r="AR2673" s="29" t="str">
        <f t="shared" si="417"/>
        <v>1</v>
      </c>
      <c r="AS2673" s="29">
        <f t="shared" si="418"/>
        <v>1</v>
      </c>
      <c r="AT2673" s="303">
        <v>1</v>
      </c>
      <c r="AU2673" s="303"/>
      <c r="AV2673" s="303" t="s">
        <v>11350</v>
      </c>
      <c r="AW2673" s="29" t="str">
        <f t="shared" si="420"/>
        <v>image/tiff</v>
      </c>
      <c r="AX2673" s="29" t="str">
        <f t="shared" si="412"/>
        <v>archival/master</v>
      </c>
      <c r="AY2673" s="29" t="str">
        <f t="shared" si="419"/>
        <v>https://media.mediathek-tanz-theater.de/iiif/2/nvt_img-420-014.JP2</v>
      </c>
      <c r="AZ2673" s="29" t="str">
        <f t="shared" si="413"/>
        <v>image/jp2</v>
      </c>
      <c r="BA2673" s="29" t="str">
        <f t="shared" si="414"/>
        <v>presentation/iiif</v>
      </c>
      <c r="BB2673" s="29" t="str">
        <f t="shared" si="415"/>
        <v>https://media.mediathek-tanz-theater.de/iiif/2/nvt_img-420-014.JP2/full/100,/0/default.jpg</v>
      </c>
      <c r="BC2673" s="29" t="str">
        <f t="shared" si="411"/>
        <v>image/jpeg</v>
      </c>
      <c r="BD2673" s="29" t="str">
        <f t="shared" si="416"/>
        <v>presentation/thumbnail</v>
      </c>
      <c r="BE2673" s="303"/>
      <c r="BF2673" s="303"/>
      <c r="BG2673" s="303"/>
      <c r="BH2673" s="303"/>
      <c r="BI2673" s="303"/>
      <c r="BJ2673" s="303"/>
      <c r="BK2673" s="303"/>
      <c r="BL2673" s="303"/>
      <c r="BM2673" s="303"/>
      <c r="BN2673" s="303"/>
      <c r="BO2673" s="303"/>
      <c r="BP2673" s="303"/>
      <c r="BQ2673" s="303"/>
      <c r="BR2673" s="303"/>
      <c r="BS2673" s="303"/>
      <c r="BT2673" s="303"/>
      <c r="BU2673" s="303"/>
      <c r="BV2673" s="303"/>
      <c r="BW2673" s="303"/>
      <c r="BX2673" s="303"/>
      <c r="BY2673" s="303"/>
      <c r="BZ2673" s="303"/>
      <c r="CA2673" s="303"/>
      <c r="CB2673" s="303"/>
      <c r="CC2673" s="303"/>
      <c r="CD2673" s="303"/>
      <c r="CE2673" s="303"/>
      <c r="CF2673" s="303"/>
      <c r="CG2673" s="303"/>
      <c r="CH2673" s="303"/>
      <c r="CI2673" s="303"/>
      <c r="CJ2673" s="303"/>
      <c r="CK2673" s="303"/>
      <c r="CL2673" s="303"/>
      <c r="CM2673" s="303"/>
      <c r="CN2673" s="303"/>
      <c r="CO2673" s="303"/>
      <c r="CP2673" s="303"/>
      <c r="CQ2673" s="303"/>
      <c r="CR2673" s="303"/>
      <c r="CS2673" s="303"/>
      <c r="CT2673" s="303"/>
      <c r="CU2673" s="303"/>
      <c r="CV2673" s="303"/>
      <c r="CW2673" s="303"/>
      <c r="CX2673" s="303"/>
      <c r="CY2673" s="303"/>
      <c r="CZ2673" s="303"/>
      <c r="DA2673" s="303"/>
      <c r="DB2673" s="303"/>
      <c r="DC2673" s="303"/>
      <c r="DD2673" s="303"/>
      <c r="DE2673" s="303"/>
      <c r="DF2673" s="303"/>
      <c r="DG2673" s="303"/>
      <c r="DH2673" s="303"/>
      <c r="DI2673" s="303"/>
      <c r="DJ2673" s="303"/>
      <c r="DK2673" s="303"/>
      <c r="DL2673" s="303"/>
      <c r="DM2673" s="303"/>
      <c r="DN2673" s="303"/>
      <c r="DO2673" s="303"/>
      <c r="DP2673" s="303"/>
      <c r="DQ2673" s="303"/>
      <c r="DR2673" s="303"/>
      <c r="DS2673" s="303"/>
      <c r="DT2673" s="303"/>
      <c r="DU2673" s="303"/>
      <c r="DV2673" s="303"/>
      <c r="DW2673" s="303"/>
      <c r="DX2673" s="303"/>
      <c r="DY2673" s="303"/>
      <c r="DZ2673" s="303"/>
      <c r="EA2673" s="303"/>
      <c r="EB2673" s="303"/>
      <c r="EC2673" s="303"/>
      <c r="ED2673" s="303"/>
      <c r="EE2673" s="303"/>
      <c r="EF2673" s="303"/>
      <c r="EG2673" s="303"/>
      <c r="EH2673" s="303"/>
      <c r="EI2673" s="303"/>
      <c r="EJ2673" s="303"/>
      <c r="EK2673" s="303"/>
      <c r="EL2673" s="303"/>
      <c r="EM2673" s="303"/>
      <c r="EN2673" s="303"/>
      <c r="EO2673" s="303"/>
      <c r="EP2673" s="303"/>
      <c r="EQ2673" s="303"/>
      <c r="ER2673" s="303"/>
      <c r="ES2673" s="303"/>
      <c r="ET2673" s="303"/>
      <c r="EU2673" s="303"/>
      <c r="EV2673" s="303"/>
      <c r="EW2673" s="303"/>
      <c r="EX2673" s="303"/>
      <c r="EY2673" s="303"/>
      <c r="EZ2673" s="303"/>
      <c r="FA2673" s="303"/>
      <c r="FB2673" s="303"/>
      <c r="FC2673" s="303"/>
      <c r="FD2673" s="303"/>
      <c r="FE2673" s="303"/>
      <c r="FF2673" s="303"/>
      <c r="FG2673" s="303"/>
      <c r="FH2673" s="303"/>
      <c r="FI2673" s="303"/>
      <c r="FJ2673" s="303"/>
      <c r="FK2673" s="303"/>
      <c r="FL2673" s="303"/>
      <c r="FM2673" s="303"/>
      <c r="FN2673" s="303"/>
      <c r="FO2673" s="303"/>
      <c r="FP2673" s="303"/>
      <c r="FQ2673" s="303"/>
      <c r="FR2673" s="303"/>
      <c r="FS2673" s="303"/>
      <c r="FT2673" s="303"/>
      <c r="FU2673" s="303"/>
      <c r="FV2673" s="303"/>
      <c r="FW2673" s="303"/>
      <c r="FX2673" s="303"/>
      <c r="FY2673" s="303"/>
      <c r="FZ2673" s="303"/>
      <c r="GA2673" s="303"/>
      <c r="GB2673" s="303"/>
      <c r="GC2673" s="303"/>
      <c r="GD2673" s="303"/>
      <c r="GE2673" s="303"/>
      <c r="GF2673" s="303"/>
      <c r="GG2673" s="303"/>
      <c r="GH2673" s="303"/>
      <c r="GI2673" s="303"/>
      <c r="GJ2673" s="303"/>
      <c r="GK2673" s="303"/>
      <c r="GL2673" s="303"/>
      <c r="GM2673" s="303"/>
      <c r="GN2673" s="303"/>
      <c r="GO2673" s="303"/>
      <c r="GP2673" s="303"/>
      <c r="GQ2673" s="303"/>
      <c r="GR2673" s="303"/>
      <c r="GS2673" s="303"/>
      <c r="GT2673" s="303"/>
      <c r="GU2673" s="303"/>
      <c r="GV2673" s="303"/>
      <c r="GW2673" s="303"/>
      <c r="GX2673" s="303"/>
      <c r="GY2673" s="303"/>
      <c r="GZ2673" s="303"/>
      <c r="HA2673" s="303"/>
      <c r="HB2673" s="303"/>
      <c r="HC2673" s="303"/>
      <c r="HD2673" s="303"/>
      <c r="HE2673" s="303"/>
      <c r="HF2673" s="303"/>
      <c r="HG2673" s="303"/>
      <c r="HH2673" s="303"/>
      <c r="HI2673" s="303"/>
      <c r="HJ2673" s="303"/>
      <c r="HK2673" s="303"/>
      <c r="HL2673" s="303"/>
      <c r="HM2673" s="303"/>
      <c r="HN2673" s="303"/>
      <c r="HO2673" s="303"/>
      <c r="HP2673" s="303"/>
      <c r="HQ2673" s="303"/>
      <c r="HR2673" s="303"/>
      <c r="HS2673" s="303"/>
      <c r="HT2673" s="303"/>
      <c r="HU2673" s="303"/>
      <c r="HV2673" s="303"/>
      <c r="HW2673" s="303"/>
      <c r="HX2673" s="303"/>
      <c r="HY2673" s="303"/>
      <c r="HZ2673" s="303"/>
      <c r="IA2673" s="303"/>
      <c r="IB2673" s="303"/>
      <c r="IC2673" s="303"/>
      <c r="ID2673" s="303"/>
      <c r="IE2673" s="303"/>
      <c r="IF2673" s="303"/>
      <c r="IG2673" s="303"/>
      <c r="IH2673" s="303"/>
      <c r="II2673" s="303"/>
      <c r="IJ2673" s="303"/>
      <c r="IK2673" s="303"/>
      <c r="IL2673" s="303"/>
      <c r="IM2673" s="303"/>
      <c r="IN2673" s="303"/>
      <c r="IO2673" s="303"/>
      <c r="IP2673" s="303"/>
      <c r="IQ2673" s="303"/>
      <c r="IR2673" s="303"/>
      <c r="IS2673" s="303"/>
      <c r="IT2673" s="303"/>
      <c r="IU2673" s="303"/>
      <c r="IV2673" s="303"/>
      <c r="IW2673" s="303"/>
      <c r="IX2673" s="303"/>
      <c r="IY2673" s="303"/>
      <c r="IZ2673" s="303"/>
      <c r="JA2673" s="303"/>
      <c r="JB2673" s="303"/>
      <c r="JC2673" s="303"/>
      <c r="JD2673" s="303"/>
      <c r="JE2673" s="303"/>
      <c r="JF2673" s="303"/>
      <c r="JG2673" s="303"/>
      <c r="JH2673" s="303"/>
      <c r="JI2673" s="303"/>
      <c r="JJ2673" s="303"/>
      <c r="JK2673" s="303"/>
      <c r="JL2673" s="303"/>
      <c r="JM2673" s="303"/>
      <c r="JN2673" s="303"/>
      <c r="JO2673" s="303"/>
      <c r="JP2673" s="303"/>
      <c r="JQ2673" s="303"/>
      <c r="JR2673" s="303"/>
      <c r="JS2673" s="303"/>
      <c r="JT2673" s="303"/>
      <c r="JU2673" s="303"/>
      <c r="JV2673" s="303"/>
      <c r="JW2673" s="303"/>
      <c r="JX2673" s="303"/>
      <c r="JY2673" s="303"/>
      <c r="JZ2673" s="303"/>
      <c r="KA2673" s="303"/>
      <c r="KB2673" s="303"/>
      <c r="KC2673" s="303"/>
      <c r="KD2673" s="303"/>
      <c r="KE2673" s="303"/>
      <c r="KF2673" s="303"/>
      <c r="KG2673" s="303"/>
      <c r="KH2673" s="303"/>
      <c r="KI2673" s="303"/>
      <c r="KJ2673" s="303"/>
      <c r="KK2673" s="303"/>
      <c r="KL2673" s="303"/>
      <c r="KM2673" s="303"/>
      <c r="KN2673" s="303"/>
      <c r="KO2673" s="303"/>
      <c r="KP2673" s="303"/>
      <c r="KQ2673" s="303"/>
      <c r="KR2673" s="303"/>
      <c r="KS2673" s="303"/>
      <c r="KT2673" s="303"/>
      <c r="KU2673" s="303"/>
      <c r="KV2673" s="303"/>
      <c r="KW2673" s="303"/>
      <c r="KX2673" s="303"/>
      <c r="KY2673" s="303"/>
      <c r="KZ2673" s="303"/>
      <c r="LA2673" s="303"/>
      <c r="LB2673" s="303"/>
      <c r="LC2673" s="303"/>
      <c r="LD2673" s="303"/>
      <c r="LE2673" s="303"/>
      <c r="LF2673" s="303"/>
      <c r="LG2673" s="303"/>
      <c r="LH2673" s="303"/>
      <c r="LI2673" s="303"/>
      <c r="LJ2673" s="303"/>
      <c r="LK2673" s="303"/>
      <c r="LL2673" s="303"/>
      <c r="LM2673" s="303"/>
      <c r="LN2673" s="303"/>
      <c r="LO2673" s="303"/>
      <c r="LP2673" s="303"/>
      <c r="LQ2673" s="303"/>
      <c r="LR2673" s="303"/>
      <c r="LS2673" s="303"/>
      <c r="LT2673" s="303"/>
      <c r="LU2673" s="303"/>
      <c r="LV2673" s="303"/>
      <c r="LW2673" s="303"/>
      <c r="LX2673" s="303"/>
      <c r="LY2673" s="303"/>
      <c r="LZ2673" s="303"/>
      <c r="MA2673" s="303"/>
      <c r="MB2673" s="303"/>
      <c r="MC2673" s="303"/>
      <c r="MD2673" s="303"/>
      <c r="ME2673" s="303"/>
      <c r="MF2673" s="303"/>
      <c r="MG2673" s="303"/>
      <c r="MH2673" s="303"/>
      <c r="MI2673" s="303"/>
      <c r="MJ2673" s="303"/>
      <c r="MK2673" s="303"/>
      <c r="ML2673" s="303"/>
      <c r="MM2673" s="303"/>
      <c r="MN2673" s="303"/>
      <c r="MO2673" s="303"/>
      <c r="MP2673" s="303"/>
      <c r="MQ2673" s="303"/>
      <c r="MR2673" s="303"/>
      <c r="MS2673" s="303"/>
      <c r="MT2673" s="303"/>
      <c r="MU2673" s="303"/>
      <c r="MV2673" s="303"/>
      <c r="MW2673" s="303"/>
      <c r="MX2673" s="303"/>
      <c r="MY2673" s="303"/>
      <c r="MZ2673" s="303"/>
      <c r="NA2673" s="303"/>
      <c r="NB2673" s="303"/>
      <c r="NC2673" s="303"/>
      <c r="ND2673" s="303"/>
      <c r="NE2673" s="303"/>
      <c r="NF2673" s="303"/>
      <c r="NG2673" s="303"/>
      <c r="NH2673" s="303"/>
      <c r="NI2673" s="303"/>
      <c r="NJ2673" s="303"/>
      <c r="NK2673" s="303"/>
      <c r="NL2673" s="303"/>
      <c r="NM2673" s="303"/>
      <c r="NN2673" s="303"/>
      <c r="NO2673" s="303"/>
      <c r="NP2673" s="303"/>
      <c r="NQ2673" s="303"/>
      <c r="NR2673" s="303"/>
      <c r="NS2673" s="303"/>
      <c r="NT2673" s="303"/>
      <c r="NU2673" s="303"/>
      <c r="NV2673" s="303"/>
      <c r="NW2673" s="303"/>
      <c r="NX2673" s="303"/>
      <c r="NY2673" s="303"/>
      <c r="NZ2673" s="303"/>
      <c r="OA2673" s="303"/>
      <c r="OB2673" s="303"/>
      <c r="OC2673" s="303"/>
      <c r="OD2673" s="303"/>
      <c r="OE2673" s="303"/>
      <c r="OF2673" s="303"/>
      <c r="OG2673" s="303"/>
      <c r="OH2673" s="303"/>
      <c r="OI2673" s="303"/>
      <c r="OJ2673" s="303"/>
      <c r="OK2673" s="303"/>
      <c r="OL2673" s="303"/>
      <c r="OM2673" s="303"/>
      <c r="ON2673" s="303"/>
      <c r="OO2673" s="303"/>
      <c r="OP2673" s="303"/>
      <c r="OQ2673" s="303"/>
      <c r="OR2673" s="303"/>
      <c r="OS2673" s="303"/>
      <c r="OT2673" s="303"/>
      <c r="OU2673" s="303"/>
      <c r="OV2673" s="303"/>
      <c r="OW2673" s="303"/>
      <c r="OX2673" s="303"/>
      <c r="OY2673" s="303"/>
      <c r="OZ2673" s="303"/>
      <c r="PA2673" s="303"/>
      <c r="PB2673" s="303"/>
      <c r="PC2673" s="303"/>
      <c r="PD2673" s="303"/>
      <c r="PE2673" s="303"/>
      <c r="PF2673" s="303"/>
      <c r="PG2673" s="303"/>
      <c r="PH2673" s="303"/>
      <c r="PI2673" s="303"/>
      <c r="PJ2673" s="303"/>
      <c r="PK2673" s="303"/>
      <c r="PL2673" s="303"/>
      <c r="PM2673" s="303"/>
      <c r="PN2673" s="303"/>
      <c r="PO2673" s="303"/>
      <c r="PP2673" s="303"/>
      <c r="PQ2673" s="303"/>
      <c r="PR2673" s="303"/>
      <c r="PS2673" s="303"/>
      <c r="PT2673" s="303"/>
      <c r="PU2673" s="303"/>
      <c r="PV2673" s="303"/>
      <c r="PW2673" s="303"/>
      <c r="PX2673" s="303"/>
      <c r="PY2673" s="303"/>
      <c r="PZ2673" s="303"/>
      <c r="QA2673" s="303"/>
      <c r="QB2673" s="303"/>
      <c r="QC2673" s="303"/>
      <c r="QD2673" s="303"/>
      <c r="QE2673" s="303"/>
      <c r="QF2673" s="303"/>
      <c r="QG2673" s="303"/>
      <c r="QH2673" s="303"/>
      <c r="QI2673" s="303"/>
      <c r="QJ2673" s="303"/>
      <c r="QK2673" s="303"/>
      <c r="QL2673" s="303"/>
      <c r="QM2673" s="303"/>
      <c r="QN2673" s="303"/>
      <c r="QO2673" s="303"/>
      <c r="QP2673" s="303"/>
      <c r="QQ2673" s="303"/>
      <c r="QR2673" s="303"/>
      <c r="QS2673" s="303"/>
      <c r="QT2673" s="303"/>
      <c r="QU2673" s="303"/>
      <c r="QV2673" s="303"/>
      <c r="QW2673" s="303"/>
      <c r="QX2673" s="303"/>
      <c r="QY2673" s="303"/>
      <c r="QZ2673" s="303"/>
      <c r="RA2673" s="303"/>
      <c r="RB2673" s="303"/>
      <c r="RC2673" s="303"/>
      <c r="RD2673" s="303"/>
      <c r="RE2673" s="303"/>
      <c r="RF2673" s="303"/>
      <c r="RG2673" s="303"/>
      <c r="RH2673" s="303"/>
      <c r="RI2673" s="303"/>
      <c r="RJ2673" s="303"/>
      <c r="RK2673" s="303"/>
      <c r="RL2673" s="303"/>
      <c r="RM2673" s="303"/>
      <c r="RN2673" s="303"/>
      <c r="RO2673" s="303"/>
      <c r="RP2673" s="303"/>
      <c r="RQ2673" s="303"/>
      <c r="RR2673" s="303"/>
      <c r="RS2673" s="303"/>
      <c r="RT2673" s="303"/>
      <c r="RU2673" s="303"/>
      <c r="RV2673" s="303"/>
      <c r="RW2673" s="303"/>
      <c r="RX2673" s="303"/>
      <c r="RY2673" s="303"/>
      <c r="RZ2673" s="303"/>
      <c r="SA2673" s="303"/>
      <c r="SB2673" s="303"/>
      <c r="SC2673" s="303"/>
      <c r="SD2673" s="303"/>
      <c r="SE2673" s="303"/>
      <c r="SF2673" s="303"/>
      <c r="SG2673" s="303"/>
      <c r="SH2673" s="303"/>
      <c r="SI2673" s="303"/>
      <c r="SJ2673" s="303"/>
      <c r="SK2673" s="303"/>
      <c r="SL2673" s="303"/>
      <c r="SM2673" s="303"/>
      <c r="SN2673" s="303"/>
      <c r="SO2673" s="303"/>
      <c r="SP2673" s="303"/>
      <c r="SQ2673" s="303"/>
      <c r="SR2673" s="303"/>
      <c r="SS2673" s="303"/>
      <c r="ST2673" s="303"/>
      <c r="SU2673" s="303"/>
      <c r="SV2673" s="303"/>
      <c r="SW2673" s="303"/>
      <c r="SX2673" s="303"/>
      <c r="SY2673" s="303"/>
      <c r="SZ2673" s="303"/>
      <c r="TA2673" s="303"/>
      <c r="TB2673" s="303"/>
      <c r="TC2673" s="303"/>
      <c r="TD2673" s="303"/>
      <c r="TE2673" s="303"/>
      <c r="TF2673" s="303"/>
      <c r="TG2673" s="303"/>
      <c r="TH2673" s="303"/>
      <c r="TI2673" s="303"/>
      <c r="TJ2673" s="303"/>
      <c r="TK2673" s="303"/>
      <c r="TL2673" s="303"/>
      <c r="TM2673" s="303"/>
      <c r="TN2673" s="303"/>
      <c r="TO2673" s="303"/>
      <c r="TP2673" s="303"/>
      <c r="TQ2673" s="303"/>
      <c r="TR2673" s="303"/>
      <c r="TS2673" s="303"/>
      <c r="TT2673" s="303"/>
      <c r="TU2673" s="303"/>
      <c r="TV2673" s="303"/>
      <c r="TW2673" s="303"/>
      <c r="TX2673" s="303"/>
      <c r="TY2673" s="303"/>
      <c r="TZ2673" s="303"/>
      <c r="UA2673" s="303"/>
      <c r="UB2673" s="303"/>
      <c r="UC2673" s="303"/>
      <c r="UD2673" s="303"/>
      <c r="UE2673" s="303"/>
      <c r="UF2673" s="303"/>
      <c r="UG2673" s="303"/>
      <c r="UH2673" s="303"/>
      <c r="UI2673" s="303"/>
      <c r="UJ2673" s="303"/>
      <c r="UK2673" s="303"/>
      <c r="UL2673" s="303"/>
      <c r="UM2673" s="303"/>
      <c r="UN2673" s="303"/>
      <c r="UO2673" s="303"/>
      <c r="UP2673" s="303"/>
      <c r="UQ2673" s="303"/>
      <c r="UR2673" s="303"/>
      <c r="US2673" s="303"/>
      <c r="UT2673" s="303"/>
      <c r="UU2673" s="303"/>
      <c r="UV2673" s="303"/>
      <c r="UW2673" s="303"/>
      <c r="UX2673" s="303"/>
      <c r="UY2673" s="303"/>
      <c r="UZ2673" s="303"/>
      <c r="VA2673" s="303"/>
      <c r="VB2673" s="303"/>
      <c r="VC2673" s="303"/>
      <c r="VD2673" s="303"/>
      <c r="VE2673" s="303"/>
      <c r="VF2673" s="303"/>
      <c r="VG2673" s="303"/>
      <c r="VH2673" s="303"/>
      <c r="VI2673" s="303"/>
      <c r="VJ2673" s="303"/>
      <c r="VK2673" s="303"/>
      <c r="VL2673" s="303"/>
      <c r="VM2673" s="303"/>
      <c r="VN2673" s="303"/>
      <c r="VO2673" s="303"/>
      <c r="VP2673" s="303"/>
      <c r="VQ2673" s="303"/>
      <c r="VR2673" s="303"/>
      <c r="VS2673" s="303"/>
      <c r="VT2673" s="303"/>
      <c r="VU2673" s="303"/>
      <c r="VV2673" s="303"/>
      <c r="VW2673" s="303"/>
      <c r="VX2673" s="303"/>
      <c r="VY2673" s="303"/>
      <c r="VZ2673" s="303"/>
      <c r="WA2673" s="303"/>
      <c r="WB2673" s="303"/>
      <c r="WC2673" s="303"/>
      <c r="WD2673" s="303"/>
      <c r="WE2673" s="303"/>
      <c r="WF2673" s="303"/>
      <c r="WG2673" s="303"/>
      <c r="WH2673" s="303"/>
      <c r="WI2673" s="303"/>
      <c r="WJ2673" s="303"/>
      <c r="WK2673" s="303"/>
      <c r="WL2673" s="303"/>
      <c r="WM2673" s="303"/>
      <c r="WN2673" s="303"/>
      <c r="WO2673" s="303"/>
      <c r="WP2673" s="303"/>
      <c r="WQ2673" s="303"/>
      <c r="WR2673" s="303"/>
      <c r="WS2673" s="303"/>
      <c r="WT2673" s="303"/>
      <c r="WU2673" s="303"/>
      <c r="WV2673" s="303"/>
      <c r="WW2673" s="303"/>
      <c r="WX2673" s="303"/>
      <c r="WY2673" s="303"/>
      <c r="WZ2673" s="303"/>
      <c r="XA2673" s="303"/>
      <c r="XB2673" s="303"/>
      <c r="XC2673" s="303"/>
      <c r="XD2673" s="303"/>
      <c r="XE2673" s="303"/>
      <c r="XF2673" s="303"/>
      <c r="XG2673" s="303"/>
      <c r="XH2673" s="303"/>
      <c r="XI2673" s="303"/>
      <c r="XJ2673" s="303"/>
      <c r="XK2673" s="303"/>
      <c r="XL2673" s="303"/>
      <c r="XM2673" s="303"/>
      <c r="XN2673" s="303"/>
      <c r="XO2673" s="303"/>
      <c r="XP2673" s="303"/>
      <c r="XQ2673" s="303"/>
      <c r="XR2673" s="303"/>
      <c r="XS2673" s="303"/>
      <c r="XT2673" s="303"/>
      <c r="XU2673" s="303"/>
      <c r="XV2673" s="303"/>
      <c r="XW2673" s="303"/>
      <c r="XX2673" s="303"/>
      <c r="XY2673" s="303"/>
      <c r="XZ2673" s="303"/>
      <c r="YA2673" s="303"/>
      <c r="YB2673" s="303"/>
      <c r="YC2673" s="303"/>
      <c r="YD2673" s="303"/>
      <c r="YE2673" s="303"/>
      <c r="YF2673" s="303"/>
      <c r="YG2673" s="303"/>
      <c r="YH2673" s="303"/>
      <c r="YI2673" s="303"/>
      <c r="YJ2673" s="303"/>
      <c r="YK2673" s="303"/>
      <c r="YL2673" s="303"/>
      <c r="YM2673" s="303"/>
      <c r="YN2673" s="303"/>
      <c r="YO2673" s="303"/>
      <c r="YP2673" s="303"/>
      <c r="YQ2673" s="303"/>
      <c r="YR2673" s="303"/>
      <c r="YS2673" s="303"/>
      <c r="YT2673" s="303"/>
      <c r="YU2673" s="303"/>
      <c r="YV2673" s="303"/>
      <c r="YW2673" s="303"/>
      <c r="YX2673" s="303"/>
      <c r="YY2673" s="303"/>
      <c r="YZ2673" s="303"/>
      <c r="ZA2673" s="303"/>
      <c r="ZB2673" s="303"/>
      <c r="ZC2673" s="303"/>
      <c r="ZD2673" s="303"/>
      <c r="ZE2673" s="303"/>
      <c r="ZF2673" s="303"/>
      <c r="ZG2673" s="303"/>
      <c r="ZH2673" s="303"/>
      <c r="ZI2673" s="303"/>
      <c r="ZJ2673" s="303"/>
      <c r="ZK2673" s="303"/>
      <c r="ZL2673" s="303"/>
      <c r="ZM2673" s="303"/>
      <c r="ZN2673" s="303"/>
      <c r="ZO2673" s="303"/>
      <c r="ZP2673" s="303"/>
      <c r="ZQ2673" s="303"/>
      <c r="ZR2673" s="303"/>
      <c r="ZS2673" s="303"/>
      <c r="ZT2673" s="303"/>
      <c r="ZU2673" s="303"/>
      <c r="ZV2673" s="303"/>
      <c r="ZW2673" s="303"/>
      <c r="ZX2673" s="303"/>
      <c r="ZY2673" s="303"/>
      <c r="ZZ2673" s="303"/>
      <c r="AAA2673" s="303"/>
      <c r="AAB2673" s="303"/>
      <c r="AAC2673" s="303"/>
      <c r="AAD2673" s="303"/>
      <c r="AAE2673" s="303"/>
      <c r="AAF2673" s="303"/>
      <c r="AAG2673" s="303"/>
      <c r="AAH2673" s="303"/>
      <c r="AAI2673" s="303"/>
      <c r="AAJ2673" s="303"/>
      <c r="AAK2673" s="303"/>
      <c r="AAL2673" s="303"/>
      <c r="AAM2673" s="303"/>
      <c r="AAN2673" s="303"/>
      <c r="AAO2673" s="303"/>
      <c r="AAP2673" s="303"/>
      <c r="AAQ2673" s="303"/>
      <c r="AAR2673" s="303"/>
      <c r="AAS2673" s="303"/>
      <c r="AAT2673" s="303"/>
      <c r="AAU2673" s="303"/>
      <c r="AAV2673" s="303"/>
      <c r="AAW2673" s="303"/>
      <c r="AAX2673" s="303"/>
      <c r="AAY2673" s="303"/>
      <c r="AAZ2673" s="303"/>
      <c r="ABA2673" s="303"/>
      <c r="ABB2673" s="303"/>
      <c r="ABC2673" s="303"/>
      <c r="ABD2673" s="303"/>
      <c r="ABE2673" s="303"/>
      <c r="ABF2673" s="303"/>
      <c r="ABG2673" s="303"/>
      <c r="ABH2673" s="303"/>
      <c r="ABI2673" s="303"/>
      <c r="ABJ2673" s="303"/>
      <c r="ABK2673" s="303"/>
      <c r="ABL2673" s="303"/>
      <c r="ABM2673" s="303"/>
      <c r="ABN2673" s="303"/>
      <c r="ABO2673" s="303"/>
      <c r="ABP2673" s="303"/>
      <c r="ABQ2673" s="303"/>
      <c r="ABR2673" s="303"/>
      <c r="ABS2673" s="303"/>
      <c r="ABT2673" s="303"/>
      <c r="ABU2673" s="303"/>
      <c r="ABV2673" s="303"/>
      <c r="ABW2673" s="303"/>
      <c r="ABX2673" s="303"/>
      <c r="ABY2673" s="303"/>
      <c r="ABZ2673" s="303"/>
      <c r="ACA2673" s="303"/>
      <c r="ACB2673" s="303"/>
      <c r="ACC2673" s="303"/>
      <c r="ACD2673" s="303"/>
      <c r="ACE2673" s="303"/>
      <c r="ACF2673" s="303"/>
      <c r="ACG2673" s="303"/>
      <c r="ACH2673" s="303"/>
      <c r="ACI2673" s="303"/>
      <c r="ACJ2673" s="303"/>
      <c r="ACK2673" s="303"/>
      <c r="ACL2673" s="303"/>
      <c r="ACM2673" s="303"/>
      <c r="ACN2673" s="303"/>
      <c r="ACO2673" s="303"/>
      <c r="ACP2673" s="303"/>
      <c r="ACQ2673" s="303"/>
      <c r="ACR2673" s="303"/>
      <c r="ACS2673" s="303"/>
      <c r="ACT2673" s="303"/>
      <c r="ACU2673" s="303"/>
      <c r="ACV2673" s="303"/>
      <c r="ACW2673" s="303"/>
      <c r="ACX2673" s="303"/>
      <c r="ACY2673" s="303"/>
      <c r="ACZ2673" s="303"/>
      <c r="ADA2673" s="303"/>
      <c r="ADB2673" s="303"/>
      <c r="ADC2673" s="303"/>
      <c r="ADD2673" s="303"/>
      <c r="ADE2673" s="303"/>
      <c r="ADF2673" s="303"/>
      <c r="ADG2673" s="303"/>
      <c r="ADH2673" s="303"/>
      <c r="ADI2673" s="303"/>
      <c r="ADJ2673" s="303"/>
      <c r="ADK2673" s="303"/>
      <c r="ADL2673" s="303"/>
      <c r="ADM2673" s="303"/>
      <c r="ADN2673" s="303"/>
      <c r="ADO2673" s="303"/>
      <c r="ADP2673" s="303"/>
      <c r="ADQ2673" s="303"/>
      <c r="ADR2673" s="303"/>
      <c r="ADS2673" s="303"/>
      <c r="ADT2673" s="303"/>
      <c r="ADU2673" s="303"/>
      <c r="ADV2673" s="303"/>
      <c r="ADW2673" s="303"/>
      <c r="ADX2673" s="303"/>
      <c r="ADY2673" s="303"/>
      <c r="ADZ2673" s="303"/>
      <c r="AEA2673" s="303"/>
      <c r="AEB2673" s="303"/>
      <c r="AEC2673" s="303"/>
      <c r="AED2673" s="303"/>
      <c r="AEE2673" s="303"/>
      <c r="AEF2673" s="303"/>
      <c r="AEG2673" s="303"/>
      <c r="AEH2673" s="303"/>
      <c r="AEI2673" s="303"/>
      <c r="AEJ2673" s="303"/>
      <c r="AEK2673" s="303"/>
      <c r="AEL2673" s="303"/>
      <c r="AEM2673" s="303"/>
      <c r="AEN2673" s="303"/>
      <c r="AEO2673" s="303"/>
      <c r="AEP2673" s="303"/>
      <c r="AEQ2673" s="303"/>
      <c r="AER2673" s="303"/>
      <c r="AES2673" s="303"/>
      <c r="AET2673" s="303"/>
      <c r="AEU2673" s="303"/>
      <c r="AEV2673" s="303"/>
      <c r="AEW2673" s="303"/>
      <c r="AEX2673" s="303"/>
      <c r="AEY2673" s="303"/>
      <c r="AEZ2673" s="303"/>
      <c r="AFA2673" s="303"/>
      <c r="AFB2673" s="303"/>
      <c r="AFC2673" s="303"/>
      <c r="AFD2673" s="303"/>
      <c r="AFE2673" s="303"/>
      <c r="AFF2673" s="303"/>
      <c r="AFG2673" s="303"/>
      <c r="AFH2673" s="303"/>
      <c r="AFI2673" s="303"/>
      <c r="AFJ2673" s="303"/>
      <c r="AFK2673" s="303"/>
      <c r="AFL2673" s="303"/>
      <c r="AFM2673" s="303"/>
      <c r="AFN2673" s="303"/>
      <c r="AFO2673" s="303"/>
      <c r="AFP2673" s="303"/>
      <c r="AFQ2673" s="303"/>
      <c r="AFR2673" s="303"/>
      <c r="AFS2673" s="303"/>
      <c r="AFT2673" s="303"/>
      <c r="AFU2673" s="303"/>
      <c r="AFV2673" s="303"/>
      <c r="AFW2673" s="303"/>
      <c r="AFX2673" s="303"/>
      <c r="AFY2673" s="303"/>
      <c r="AFZ2673" s="303"/>
      <c r="AGA2673" s="303"/>
      <c r="AGB2673" s="303"/>
      <c r="AGC2673" s="303"/>
      <c r="AGD2673" s="303"/>
      <c r="AGE2673" s="303"/>
      <c r="AGF2673" s="303"/>
      <c r="AGG2673" s="303"/>
      <c r="AGH2673" s="303"/>
      <c r="AGI2673" s="303"/>
      <c r="AGJ2673" s="303"/>
      <c r="AGK2673" s="303"/>
      <c r="AGL2673" s="303"/>
      <c r="AGM2673" s="303"/>
      <c r="AGN2673" s="303"/>
      <c r="AGO2673" s="303"/>
      <c r="AGP2673" s="303"/>
      <c r="AGQ2673" s="303"/>
      <c r="AGR2673" s="303"/>
      <c r="AGS2673" s="303"/>
      <c r="AGT2673" s="303"/>
      <c r="AGU2673" s="303"/>
      <c r="AGV2673" s="303"/>
      <c r="AGW2673" s="303"/>
      <c r="AGX2673" s="303"/>
      <c r="AGY2673" s="303"/>
      <c r="AGZ2673" s="303"/>
      <c r="AHA2673" s="303"/>
      <c r="AHB2673" s="303"/>
      <c r="AHC2673" s="303"/>
      <c r="AHD2673" s="303"/>
      <c r="AHE2673" s="303"/>
      <c r="AHF2673" s="303"/>
      <c r="AHG2673" s="303"/>
      <c r="AHH2673" s="303"/>
      <c r="AHI2673" s="303"/>
      <c r="AHJ2673" s="303"/>
      <c r="AHK2673" s="303"/>
      <c r="AHL2673" s="303"/>
      <c r="AHM2673" s="303"/>
      <c r="AHN2673" s="303"/>
      <c r="AHO2673" s="303"/>
      <c r="AHP2673" s="303"/>
      <c r="AHQ2673" s="303"/>
      <c r="AHR2673" s="303"/>
      <c r="AHS2673" s="303"/>
      <c r="AHT2673" s="303"/>
      <c r="AHU2673" s="303"/>
      <c r="AHV2673" s="303"/>
      <c r="AHW2673" s="303"/>
      <c r="AHX2673" s="303"/>
      <c r="AHY2673" s="303"/>
      <c r="AHZ2673" s="303"/>
      <c r="AIA2673" s="303"/>
      <c r="AIB2673" s="303"/>
      <c r="AIC2673" s="303"/>
      <c r="AID2673" s="303"/>
      <c r="AIE2673" s="303"/>
      <c r="AIF2673" s="303"/>
      <c r="AIG2673" s="303"/>
      <c r="AIH2673" s="303"/>
      <c r="AII2673" s="303"/>
      <c r="AIJ2673" s="303"/>
      <c r="AIK2673" s="303"/>
      <c r="AIL2673" s="303"/>
      <c r="AIM2673" s="303"/>
      <c r="AIN2673" s="303"/>
      <c r="AIO2673" s="303"/>
      <c r="AIP2673" s="303"/>
      <c r="AIQ2673" s="303"/>
      <c r="AIR2673" s="303"/>
      <c r="AIS2673" s="303"/>
      <c r="AIT2673" s="303"/>
      <c r="AIU2673" s="303"/>
      <c r="AIV2673" s="303"/>
      <c r="AIW2673" s="303"/>
      <c r="AIX2673" s="303"/>
      <c r="AIY2673" s="303"/>
      <c r="AIZ2673" s="303"/>
      <c r="AJA2673" s="303"/>
      <c r="AJB2673" s="303"/>
      <c r="AJC2673" s="303"/>
      <c r="AJD2673" s="303"/>
      <c r="AJE2673" s="303"/>
      <c r="AJF2673" s="303"/>
      <c r="AJG2673" s="303"/>
      <c r="AJH2673" s="303"/>
      <c r="AJI2673" s="303"/>
      <c r="AJJ2673" s="303"/>
      <c r="AJK2673" s="303"/>
      <c r="AJL2673" s="303"/>
      <c r="AJM2673" s="303"/>
      <c r="AJN2673" s="303"/>
      <c r="AJO2673" s="303"/>
      <c r="AJP2673" s="303"/>
      <c r="AJQ2673" s="303"/>
      <c r="AJR2673" s="303"/>
      <c r="AJS2673" s="303"/>
      <c r="AJT2673" s="303"/>
      <c r="AJU2673" s="303"/>
      <c r="AJV2673" s="303"/>
      <c r="AJW2673" s="303"/>
      <c r="AJX2673" s="303"/>
      <c r="AJY2673" s="303"/>
      <c r="AJZ2673" s="303"/>
      <c r="AKA2673" s="303"/>
      <c r="AKB2673" s="303"/>
      <c r="AKC2673" s="303"/>
      <c r="AKD2673" s="303"/>
      <c r="AKE2673" s="303"/>
      <c r="AKF2673" s="303"/>
      <c r="AKG2673" s="303"/>
      <c r="AKH2673" s="303"/>
      <c r="AKI2673" s="303"/>
      <c r="AKJ2673" s="303"/>
      <c r="AKK2673" s="303"/>
      <c r="AKL2673" s="303"/>
      <c r="AKM2673" s="303"/>
      <c r="AKN2673" s="303"/>
      <c r="AKO2673" s="303"/>
      <c r="AKP2673" s="303"/>
      <c r="AKQ2673" s="303"/>
      <c r="AKR2673" s="303"/>
      <c r="AKS2673" s="303"/>
      <c r="AKT2673" s="303"/>
      <c r="AKU2673" s="303"/>
      <c r="AKV2673" s="303"/>
      <c r="AKW2673" s="303"/>
      <c r="AKX2673" s="303"/>
      <c r="AKY2673" s="303"/>
      <c r="AKZ2673" s="303"/>
      <c r="ALA2673" s="303"/>
      <c r="ALB2673" s="303"/>
      <c r="ALC2673" s="303"/>
      <c r="ALD2673" s="303"/>
      <c r="ALE2673" s="303"/>
      <c r="ALF2673" s="303"/>
      <c r="ALG2673" s="303"/>
      <c r="ALH2673" s="303"/>
      <c r="ALI2673" s="303"/>
      <c r="ALJ2673" s="303"/>
      <c r="ALK2673" s="303"/>
      <c r="ALL2673" s="303"/>
      <c r="ALM2673" s="303"/>
      <c r="ALN2673" s="303"/>
      <c r="ALO2673" s="303"/>
      <c r="ALP2673" s="303"/>
      <c r="ALQ2673" s="303"/>
      <c r="ALR2673" s="303"/>
      <c r="ALS2673" s="303"/>
      <c r="ALT2673" s="303"/>
      <c r="ALU2673" s="303"/>
      <c r="ALV2673" s="303"/>
      <c r="ALW2673" s="303"/>
      <c r="ALX2673" s="303"/>
      <c r="ALY2673" s="303"/>
      <c r="ALZ2673" s="303"/>
      <c r="AMA2673" s="303"/>
      <c r="AMB2673" s="303"/>
      <c r="AMC2673" s="303"/>
      <c r="AMD2673" s="303"/>
      <c r="AME2673" s="303"/>
      <c r="AMF2673" s="303"/>
      <c r="AMG2673" s="303"/>
      <c r="AMH2673" s="303"/>
      <c r="AMI2673" s="303"/>
      <c r="AMJ2673" s="303"/>
      <c r="AMK2673" s="303"/>
      <c r="AML2673" s="303"/>
      <c r="AMM2673" s="303"/>
      <c r="AMN2673" s="303"/>
    </row>
    <row r="2674" spans="1:1028" ht="12.75" customHeight="1">
      <c r="A2674" s="29">
        <v>1</v>
      </c>
      <c r="B2674" s="29">
        <v>0</v>
      </c>
      <c r="C2674" t="s">
        <v>11351</v>
      </c>
      <c r="D2674" s="29" t="s">
        <v>11352</v>
      </c>
      <c r="E2674" s="29"/>
      <c r="F2674" s="29" t="s">
        <v>9630</v>
      </c>
      <c r="G2674" s="29"/>
      <c r="H2674" s="29"/>
      <c r="I2674" s="402" t="s">
        <v>4446</v>
      </c>
      <c r="J2674" s="406" t="s">
        <v>11348</v>
      </c>
      <c r="K2674" s="29"/>
      <c r="L2674" s="29"/>
      <c r="M2674" s="311"/>
      <c r="N2674" s="29" t="s">
        <v>1494</v>
      </c>
      <c r="O2674" s="29"/>
      <c r="P2674" s="25" t="s">
        <v>2243</v>
      </c>
      <c r="Q2674" s="25"/>
      <c r="R2674" s="29" t="s">
        <v>11121</v>
      </c>
      <c r="S2674" s="29"/>
      <c r="T2674" s="29"/>
      <c r="U2674" t="s">
        <v>1333</v>
      </c>
      <c r="V2674" t="s">
        <v>3705</v>
      </c>
      <c r="X2674" s="358">
        <v>32228</v>
      </c>
      <c r="Y2674" s="29" t="s">
        <v>11076</v>
      </c>
      <c r="Z2674" s="29" t="s">
        <v>1218</v>
      </c>
      <c r="AA2674" s="29" t="s">
        <v>1170</v>
      </c>
      <c r="AE2674" s="29" t="s">
        <v>2950</v>
      </c>
      <c r="AG2674" s="38">
        <v>1</v>
      </c>
      <c r="AH2674" s="38" t="s">
        <v>4439</v>
      </c>
      <c r="AI2674" s="38" t="s">
        <v>4440</v>
      </c>
      <c r="AJ2674" s="38" t="s">
        <v>4799</v>
      </c>
      <c r="AK2674" s="38" t="s">
        <v>11353</v>
      </c>
      <c r="AL2674" s="301">
        <v>43630</v>
      </c>
      <c r="AN2674" s="29" t="s">
        <v>72</v>
      </c>
      <c r="AO2674" s="29" t="s">
        <v>4442</v>
      </c>
      <c r="AR2674" s="29" t="str">
        <f t="shared" si="417"/>
        <v>0</v>
      </c>
      <c r="AS2674" s="29">
        <f t="shared" si="418"/>
        <v>0</v>
      </c>
      <c r="AT2674" s="29">
        <v>0</v>
      </c>
      <c r="AW2674" s="29" t="str">
        <f t="shared" si="420"/>
        <v/>
      </c>
      <c r="AX2674" s="29" t="str">
        <f t="shared" si="412"/>
        <v/>
      </c>
      <c r="AY2674" s="29" t="str">
        <f t="shared" si="419"/>
        <v>https://media.mediathek-tanz-theater.de/iiif/2/nvt_img-420-014-001.JP2</v>
      </c>
      <c r="AZ2674" s="29" t="str">
        <f t="shared" si="413"/>
        <v>image/jp2</v>
      </c>
      <c r="BA2674" s="29" t="str">
        <f t="shared" si="414"/>
        <v>presentation/iiif</v>
      </c>
      <c r="BB2674" s="29" t="str">
        <f t="shared" si="415"/>
        <v>https://media.mediathek-tanz-theater.de/iiif/2/nvt_img-420-014-001.JP2/full/100,/0/default.jpg</v>
      </c>
      <c r="BC2674" s="29" t="str">
        <f t="shared" si="411"/>
        <v>image/jpeg</v>
      </c>
      <c r="BD2674" s="29" t="str">
        <f t="shared" si="416"/>
        <v>presentation/thumbnail</v>
      </c>
    </row>
    <row r="2675" spans="1:1028" ht="12.75" customHeight="1">
      <c r="A2675" s="29">
        <v>1</v>
      </c>
      <c r="B2675" s="29">
        <v>0</v>
      </c>
      <c r="C2675" t="s">
        <v>11354</v>
      </c>
      <c r="D2675" s="29" t="s">
        <v>11355</v>
      </c>
      <c r="E2675" s="29"/>
      <c r="F2675" s="29" t="s">
        <v>9630</v>
      </c>
      <c r="G2675" s="29"/>
      <c r="H2675" s="29"/>
      <c r="I2675" s="402" t="s">
        <v>4446</v>
      </c>
      <c r="J2675" s="406" t="s">
        <v>11348</v>
      </c>
      <c r="K2675" s="29"/>
      <c r="L2675" s="29"/>
      <c r="M2675" s="311"/>
      <c r="N2675" s="29" t="s">
        <v>1494</v>
      </c>
      <c r="O2675" s="29"/>
      <c r="P2675" s="25" t="s">
        <v>2243</v>
      </c>
      <c r="Q2675" s="25"/>
      <c r="R2675" s="29" t="s">
        <v>11121</v>
      </c>
      <c r="S2675" s="29"/>
      <c r="T2675" s="29"/>
      <c r="U2675" t="s">
        <v>1333</v>
      </c>
      <c r="V2675" t="s">
        <v>3705</v>
      </c>
      <c r="X2675" s="358">
        <v>32228</v>
      </c>
      <c r="Y2675" s="29" t="s">
        <v>11076</v>
      </c>
      <c r="Z2675" s="29" t="s">
        <v>1218</v>
      </c>
      <c r="AA2675" s="29" t="s">
        <v>1170</v>
      </c>
      <c r="AE2675" s="29" t="s">
        <v>2950</v>
      </c>
      <c r="AG2675" s="38">
        <v>1</v>
      </c>
      <c r="AH2675" s="38" t="s">
        <v>4439</v>
      </c>
      <c r="AI2675" s="38" t="s">
        <v>4440</v>
      </c>
      <c r="AJ2675" s="38" t="s">
        <v>4799</v>
      </c>
      <c r="AK2675" s="38" t="s">
        <v>11356</v>
      </c>
      <c r="AL2675" s="301">
        <v>43630</v>
      </c>
      <c r="AN2675" s="29" t="s">
        <v>72</v>
      </c>
      <c r="AO2675" s="29" t="s">
        <v>4442</v>
      </c>
      <c r="AR2675" s="29" t="str">
        <f t="shared" si="417"/>
        <v>0</v>
      </c>
      <c r="AS2675" s="29">
        <f t="shared" si="418"/>
        <v>0</v>
      </c>
      <c r="AT2675" s="29">
        <v>0</v>
      </c>
      <c r="AW2675" s="29" t="str">
        <f t="shared" si="420"/>
        <v/>
      </c>
      <c r="AX2675" s="29" t="str">
        <f t="shared" si="412"/>
        <v/>
      </c>
      <c r="AY2675" s="29" t="str">
        <f t="shared" si="419"/>
        <v>https://media.mediathek-tanz-theater.de/iiif/2/nvt_img-420-014-002.JP2</v>
      </c>
      <c r="AZ2675" s="29" t="str">
        <f t="shared" si="413"/>
        <v>image/jp2</v>
      </c>
      <c r="BA2675" s="29" t="str">
        <f t="shared" si="414"/>
        <v>presentation/iiif</v>
      </c>
      <c r="BB2675" s="29" t="str">
        <f t="shared" si="415"/>
        <v>https://media.mediathek-tanz-theater.de/iiif/2/nvt_img-420-014-002.JP2/full/100,/0/default.jpg</v>
      </c>
      <c r="BC2675" s="29" t="str">
        <f t="shared" si="411"/>
        <v>image/jpeg</v>
      </c>
      <c r="BD2675" s="29" t="str">
        <f t="shared" si="416"/>
        <v>presentation/thumbnail</v>
      </c>
    </row>
    <row r="2676" spans="1:1028" ht="12.75" customHeight="1">
      <c r="A2676" s="29">
        <v>1</v>
      </c>
      <c r="B2676" s="29">
        <v>0</v>
      </c>
      <c r="C2676" t="s">
        <v>11357</v>
      </c>
      <c r="D2676" s="29" t="s">
        <v>11358</v>
      </c>
      <c r="E2676" s="29"/>
      <c r="F2676" s="29" t="s">
        <v>9630</v>
      </c>
      <c r="G2676" s="29"/>
      <c r="H2676" s="29"/>
      <c r="I2676" s="402" t="s">
        <v>4446</v>
      </c>
      <c r="J2676" s="406" t="s">
        <v>11348</v>
      </c>
      <c r="K2676" s="29"/>
      <c r="L2676" s="29"/>
      <c r="M2676" s="311"/>
      <c r="N2676" s="29" t="s">
        <v>1494</v>
      </c>
      <c r="O2676" s="29"/>
      <c r="P2676" s="25" t="s">
        <v>2243</v>
      </c>
      <c r="Q2676" s="25"/>
      <c r="R2676" s="29" t="s">
        <v>11121</v>
      </c>
      <c r="S2676" s="29"/>
      <c r="T2676" s="29"/>
      <c r="U2676" t="s">
        <v>1333</v>
      </c>
      <c r="V2676" t="s">
        <v>3705</v>
      </c>
      <c r="X2676" s="358">
        <v>32228</v>
      </c>
      <c r="Y2676" s="29" t="s">
        <v>11076</v>
      </c>
      <c r="Z2676" s="29" t="s">
        <v>1218</v>
      </c>
      <c r="AA2676" s="29" t="s">
        <v>1170</v>
      </c>
      <c r="AE2676" s="29" t="s">
        <v>2950</v>
      </c>
      <c r="AG2676" s="38">
        <v>1</v>
      </c>
      <c r="AH2676" s="38" t="s">
        <v>4439</v>
      </c>
      <c r="AI2676" s="38" t="s">
        <v>4440</v>
      </c>
      <c r="AJ2676" s="38" t="s">
        <v>4799</v>
      </c>
      <c r="AK2676" s="38" t="s">
        <v>11359</v>
      </c>
      <c r="AL2676" s="301">
        <v>43630</v>
      </c>
      <c r="AN2676" s="29" t="s">
        <v>72</v>
      </c>
      <c r="AO2676" s="29" t="s">
        <v>4442</v>
      </c>
      <c r="AR2676" s="29" t="str">
        <f t="shared" si="417"/>
        <v>0</v>
      </c>
      <c r="AS2676" s="29">
        <f t="shared" si="418"/>
        <v>0</v>
      </c>
      <c r="AT2676" s="29">
        <v>0</v>
      </c>
      <c r="AW2676" s="29" t="str">
        <f t="shared" si="420"/>
        <v/>
      </c>
      <c r="AX2676" s="29" t="str">
        <f t="shared" si="412"/>
        <v/>
      </c>
      <c r="AY2676" s="29" t="str">
        <f t="shared" si="419"/>
        <v>https://media.mediathek-tanz-theater.de/iiif/2/nvt_img-420-014-003.JP2</v>
      </c>
      <c r="AZ2676" s="29" t="str">
        <f t="shared" si="413"/>
        <v>image/jp2</v>
      </c>
      <c r="BA2676" s="29" t="str">
        <f t="shared" si="414"/>
        <v>presentation/iiif</v>
      </c>
      <c r="BB2676" s="29" t="str">
        <f t="shared" si="415"/>
        <v>https://media.mediathek-tanz-theater.de/iiif/2/nvt_img-420-014-003.JP2/full/100,/0/default.jpg</v>
      </c>
      <c r="BC2676" s="29" t="str">
        <f t="shared" si="411"/>
        <v>image/jpeg</v>
      </c>
      <c r="BD2676" s="29" t="str">
        <f t="shared" si="416"/>
        <v>presentation/thumbnail</v>
      </c>
    </row>
    <row r="2677" spans="1:1028" ht="12.75" customHeight="1">
      <c r="A2677" s="29">
        <v>1</v>
      </c>
      <c r="B2677" s="29">
        <v>0</v>
      </c>
      <c r="C2677" t="s">
        <v>11360</v>
      </c>
      <c r="D2677" s="29" t="s">
        <v>11361</v>
      </c>
      <c r="E2677" s="29"/>
      <c r="F2677" s="29" t="s">
        <v>9630</v>
      </c>
      <c r="G2677" s="29"/>
      <c r="H2677" s="29"/>
      <c r="I2677" s="402" t="s">
        <v>4446</v>
      </c>
      <c r="J2677" s="406" t="s">
        <v>11348</v>
      </c>
      <c r="K2677" s="29"/>
      <c r="L2677" s="29"/>
      <c r="M2677" s="311"/>
      <c r="N2677" s="29" t="s">
        <v>1494</v>
      </c>
      <c r="O2677" s="29"/>
      <c r="P2677" s="25" t="s">
        <v>2243</v>
      </c>
      <c r="Q2677" s="25"/>
      <c r="R2677" s="29" t="s">
        <v>11121</v>
      </c>
      <c r="S2677" s="29"/>
      <c r="T2677" s="29"/>
      <c r="U2677"/>
      <c r="V2677" t="s">
        <v>3705</v>
      </c>
      <c r="X2677" s="358">
        <v>32228</v>
      </c>
      <c r="Y2677" s="29" t="s">
        <v>11076</v>
      </c>
      <c r="Z2677" s="29" t="s">
        <v>1218</v>
      </c>
      <c r="AA2677" s="29" t="s">
        <v>1170</v>
      </c>
      <c r="AE2677" s="29" t="s">
        <v>2950</v>
      </c>
      <c r="AG2677" s="38">
        <v>1</v>
      </c>
      <c r="AH2677" s="38" t="s">
        <v>4439</v>
      </c>
      <c r="AI2677" s="38" t="s">
        <v>4440</v>
      </c>
      <c r="AJ2677" s="38" t="s">
        <v>4799</v>
      </c>
      <c r="AK2677" s="38" t="s">
        <v>11362</v>
      </c>
      <c r="AL2677" s="301">
        <v>43630</v>
      </c>
      <c r="AN2677" s="29" t="s">
        <v>72</v>
      </c>
      <c r="AO2677" s="29" t="s">
        <v>4442</v>
      </c>
      <c r="AR2677" s="29" t="str">
        <f t="shared" si="417"/>
        <v>0</v>
      </c>
      <c r="AS2677" s="29">
        <f t="shared" si="418"/>
        <v>0</v>
      </c>
      <c r="AT2677" s="29">
        <v>0</v>
      </c>
      <c r="AW2677" s="29" t="str">
        <f t="shared" si="420"/>
        <v/>
      </c>
      <c r="AX2677" s="29" t="str">
        <f t="shared" si="412"/>
        <v/>
      </c>
      <c r="AY2677" s="29" t="str">
        <f t="shared" si="419"/>
        <v>https://media.mediathek-tanz-theater.de/iiif/2/nvt_img-420-014-004.JP2</v>
      </c>
      <c r="AZ2677" s="29" t="str">
        <f t="shared" si="413"/>
        <v>image/jp2</v>
      </c>
      <c r="BA2677" s="29" t="str">
        <f t="shared" si="414"/>
        <v>presentation/iiif</v>
      </c>
      <c r="BB2677" s="29" t="str">
        <f t="shared" si="415"/>
        <v>https://media.mediathek-tanz-theater.de/iiif/2/nvt_img-420-014-004.JP2/full/100,/0/default.jpg</v>
      </c>
      <c r="BC2677" s="29" t="str">
        <f t="shared" si="411"/>
        <v>image/jpeg</v>
      </c>
      <c r="BD2677" s="29" t="str">
        <f t="shared" si="416"/>
        <v>presentation/thumbnail</v>
      </c>
    </row>
    <row r="2678" spans="1:1028" ht="12.75" customHeight="1">
      <c r="A2678" s="29">
        <v>1</v>
      </c>
      <c r="B2678" s="29">
        <v>0</v>
      </c>
      <c r="C2678" t="s">
        <v>11363</v>
      </c>
      <c r="D2678" s="29" t="s">
        <v>11364</v>
      </c>
      <c r="E2678" s="29"/>
      <c r="F2678" s="29" t="s">
        <v>9630</v>
      </c>
      <c r="G2678" s="29"/>
      <c r="H2678" s="29"/>
      <c r="I2678" s="402" t="s">
        <v>4446</v>
      </c>
      <c r="J2678" s="406" t="s">
        <v>11348</v>
      </c>
      <c r="K2678" s="29"/>
      <c r="L2678" s="29"/>
      <c r="M2678" s="311"/>
      <c r="N2678" s="29" t="s">
        <v>1494</v>
      </c>
      <c r="O2678" s="29"/>
      <c r="P2678" s="25" t="s">
        <v>2243</v>
      </c>
      <c r="Q2678" s="25"/>
      <c r="R2678" s="29" t="s">
        <v>11121</v>
      </c>
      <c r="S2678" s="29"/>
      <c r="T2678" s="29"/>
      <c r="U2678"/>
      <c r="V2678" t="s">
        <v>3705</v>
      </c>
      <c r="X2678" s="358">
        <v>32228</v>
      </c>
      <c r="Y2678" s="29" t="s">
        <v>11076</v>
      </c>
      <c r="Z2678" s="29" t="s">
        <v>1218</v>
      </c>
      <c r="AA2678" s="29" t="s">
        <v>1170</v>
      </c>
      <c r="AE2678" s="29" t="s">
        <v>2950</v>
      </c>
      <c r="AG2678" s="38">
        <v>1</v>
      </c>
      <c r="AH2678" s="38" t="s">
        <v>4439</v>
      </c>
      <c r="AI2678" s="38" t="s">
        <v>4440</v>
      </c>
      <c r="AJ2678" s="38" t="s">
        <v>4799</v>
      </c>
      <c r="AK2678" s="38" t="s">
        <v>11174</v>
      </c>
      <c r="AL2678" s="301">
        <v>43630</v>
      </c>
      <c r="AN2678" s="29" t="s">
        <v>4635</v>
      </c>
      <c r="AO2678" s="29" t="s">
        <v>4442</v>
      </c>
      <c r="AR2678" s="29" t="str">
        <f t="shared" si="417"/>
        <v>0</v>
      </c>
      <c r="AS2678" s="29">
        <f t="shared" si="418"/>
        <v>0</v>
      </c>
      <c r="AT2678" s="29">
        <v>0</v>
      </c>
      <c r="AW2678" s="29" t="str">
        <f t="shared" si="420"/>
        <v/>
      </c>
      <c r="AX2678" s="29" t="str">
        <f t="shared" si="412"/>
        <v/>
      </c>
      <c r="AY2678" s="29" t="str">
        <f t="shared" si="419"/>
        <v>https://media.mediathek-tanz-theater.de/iiif/2/nvt_img-420-014-005.JP2</v>
      </c>
      <c r="AZ2678" s="29" t="str">
        <f t="shared" si="413"/>
        <v>image/jp2</v>
      </c>
      <c r="BA2678" s="29" t="str">
        <f t="shared" si="414"/>
        <v>presentation/iiif</v>
      </c>
      <c r="BB2678" s="29" t="str">
        <f t="shared" si="415"/>
        <v>https://media.mediathek-tanz-theater.de/iiif/2/nvt_img-420-014-005.JP2/full/100,/0/default.jpg</v>
      </c>
      <c r="BC2678" s="29" t="str">
        <f t="shared" si="411"/>
        <v>image/jpeg</v>
      </c>
      <c r="BD2678" s="29" t="str">
        <f t="shared" si="416"/>
        <v>presentation/thumbnail</v>
      </c>
    </row>
    <row r="2679" spans="1:1028" ht="12.75" customHeight="1">
      <c r="A2679" s="29">
        <v>1</v>
      </c>
      <c r="B2679" s="29">
        <v>0</v>
      </c>
      <c r="C2679" t="s">
        <v>11365</v>
      </c>
      <c r="D2679" s="29" t="s">
        <v>11366</v>
      </c>
      <c r="E2679" s="29"/>
      <c r="F2679" s="29" t="s">
        <v>9630</v>
      </c>
      <c r="G2679" s="29"/>
      <c r="H2679" s="29"/>
      <c r="I2679" s="402" t="s">
        <v>4446</v>
      </c>
      <c r="J2679" s="406" t="s">
        <v>11348</v>
      </c>
      <c r="K2679" s="29"/>
      <c r="L2679" s="29"/>
      <c r="M2679" s="311"/>
      <c r="N2679" s="29" t="s">
        <v>1494</v>
      </c>
      <c r="O2679" s="29"/>
      <c r="P2679" s="25" t="s">
        <v>2243</v>
      </c>
      <c r="Q2679" s="25"/>
      <c r="R2679" s="29" t="s">
        <v>11121</v>
      </c>
      <c r="S2679" s="29"/>
      <c r="T2679" s="29"/>
      <c r="U2679"/>
      <c r="V2679" t="s">
        <v>3705</v>
      </c>
      <c r="X2679" s="358">
        <v>32228</v>
      </c>
      <c r="Y2679" s="29" t="s">
        <v>11076</v>
      </c>
      <c r="Z2679" s="29" t="s">
        <v>1218</v>
      </c>
      <c r="AA2679" s="29" t="s">
        <v>1170</v>
      </c>
      <c r="AE2679" s="29" t="s">
        <v>2950</v>
      </c>
      <c r="AG2679" s="38">
        <v>1</v>
      </c>
      <c r="AH2679" s="38" t="s">
        <v>4439</v>
      </c>
      <c r="AI2679" s="38" t="s">
        <v>4440</v>
      </c>
      <c r="AJ2679" s="38" t="s">
        <v>4799</v>
      </c>
      <c r="AK2679" s="38" t="s">
        <v>11174</v>
      </c>
      <c r="AL2679" s="301">
        <v>43630</v>
      </c>
      <c r="AN2679" s="29" t="s">
        <v>4635</v>
      </c>
      <c r="AO2679" s="29" t="s">
        <v>4442</v>
      </c>
      <c r="AR2679" s="29" t="str">
        <f t="shared" si="417"/>
        <v>0</v>
      </c>
      <c r="AS2679" s="29">
        <f t="shared" si="418"/>
        <v>0</v>
      </c>
      <c r="AT2679" s="29">
        <v>0</v>
      </c>
      <c r="AW2679" s="29" t="str">
        <f t="shared" si="420"/>
        <v/>
      </c>
      <c r="AX2679" s="29" t="str">
        <f t="shared" si="412"/>
        <v/>
      </c>
      <c r="AY2679" s="29" t="str">
        <f t="shared" si="419"/>
        <v>https://media.mediathek-tanz-theater.de/iiif/2/nvt_img-420-014-006.JP2</v>
      </c>
      <c r="AZ2679" s="29" t="str">
        <f t="shared" si="413"/>
        <v>image/jp2</v>
      </c>
      <c r="BA2679" s="29" t="str">
        <f t="shared" si="414"/>
        <v>presentation/iiif</v>
      </c>
      <c r="BB2679" s="29" t="str">
        <f t="shared" si="415"/>
        <v>https://media.mediathek-tanz-theater.de/iiif/2/nvt_img-420-014-006.JP2/full/100,/0/default.jpg</v>
      </c>
      <c r="BC2679" s="29" t="str">
        <f t="shared" si="411"/>
        <v>image/jpeg</v>
      </c>
      <c r="BD2679" s="29" t="str">
        <f t="shared" si="416"/>
        <v>presentation/thumbnail</v>
      </c>
    </row>
    <row r="2680" spans="1:1028" ht="12.75" customHeight="1">
      <c r="A2680" s="29">
        <v>1</v>
      </c>
      <c r="B2680" s="29">
        <v>0</v>
      </c>
      <c r="C2680" t="s">
        <v>11367</v>
      </c>
      <c r="D2680" s="29" t="s">
        <v>11368</v>
      </c>
      <c r="E2680" s="29"/>
      <c r="F2680" s="29" t="s">
        <v>9630</v>
      </c>
      <c r="G2680" s="29"/>
      <c r="H2680" s="29"/>
      <c r="I2680" s="402" t="s">
        <v>4438</v>
      </c>
      <c r="J2680" s="406" t="s">
        <v>11116</v>
      </c>
      <c r="K2680" s="29"/>
      <c r="L2680" s="29"/>
      <c r="M2680" s="311"/>
      <c r="N2680" s="29" t="s">
        <v>1494</v>
      </c>
      <c r="O2680" s="29"/>
      <c r="P2680" s="25" t="s">
        <v>2243</v>
      </c>
      <c r="Q2680" s="25"/>
      <c r="R2680" s="29"/>
      <c r="S2680" s="29"/>
      <c r="T2680" s="29"/>
      <c r="U2680"/>
      <c r="V2680" t="s">
        <v>3705</v>
      </c>
      <c r="X2680" s="358">
        <v>32228</v>
      </c>
      <c r="Y2680" s="29" t="s">
        <v>11076</v>
      </c>
      <c r="Z2680" s="29" t="s">
        <v>1218</v>
      </c>
      <c r="AA2680" s="29" t="s">
        <v>1170</v>
      </c>
      <c r="AE2680" s="29" t="s">
        <v>2950</v>
      </c>
      <c r="AG2680" s="38">
        <v>1</v>
      </c>
      <c r="AH2680" s="38" t="s">
        <v>4439</v>
      </c>
      <c r="AI2680" s="38" t="s">
        <v>4440</v>
      </c>
      <c r="AJ2680" s="38" t="s">
        <v>9751</v>
      </c>
      <c r="AL2680" s="301">
        <v>43630</v>
      </c>
      <c r="AO2680" s="29" t="s">
        <v>4442</v>
      </c>
      <c r="AR2680" s="29" t="str">
        <f t="shared" si="417"/>
        <v>1</v>
      </c>
      <c r="AS2680" s="29">
        <f t="shared" si="418"/>
        <v>1</v>
      </c>
      <c r="AT2680" s="29">
        <v>1</v>
      </c>
      <c r="AV2680" s="29" t="s">
        <v>11369</v>
      </c>
      <c r="AW2680" s="29" t="str">
        <f t="shared" si="420"/>
        <v>image/tiff</v>
      </c>
      <c r="AX2680" s="29" t="str">
        <f t="shared" si="412"/>
        <v>archival/master</v>
      </c>
      <c r="AY2680" s="29" t="str">
        <f t="shared" si="419"/>
        <v>https://media.mediathek-tanz-theater.de/iiif/2/nvt_img-420-015.JP2</v>
      </c>
      <c r="AZ2680" s="29" t="str">
        <f t="shared" si="413"/>
        <v>image/jp2</v>
      </c>
      <c r="BA2680" s="29" t="str">
        <f t="shared" si="414"/>
        <v>presentation/iiif</v>
      </c>
      <c r="BB2680" s="29" t="str">
        <f t="shared" si="415"/>
        <v>https://media.mediathek-tanz-theater.de/iiif/2/nvt_img-420-015.JP2/full/100,/0/default.jpg</v>
      </c>
      <c r="BC2680" s="29" t="str">
        <f t="shared" si="411"/>
        <v>image/jpeg</v>
      </c>
      <c r="BD2680" s="29" t="str">
        <f t="shared" si="416"/>
        <v>presentation/thumbnail</v>
      </c>
    </row>
    <row r="2681" spans="1:1028" ht="12.75" customHeight="1">
      <c r="A2681" s="29">
        <v>1</v>
      </c>
      <c r="B2681" s="29">
        <v>0</v>
      </c>
      <c r="C2681" t="s">
        <v>11370</v>
      </c>
      <c r="D2681" s="29" t="s">
        <v>11371</v>
      </c>
      <c r="E2681" s="29"/>
      <c r="F2681" s="29" t="s">
        <v>9630</v>
      </c>
      <c r="G2681" s="29"/>
      <c r="H2681" s="29"/>
      <c r="I2681" s="402" t="s">
        <v>4446</v>
      </c>
      <c r="J2681" s="406" t="s">
        <v>11367</v>
      </c>
      <c r="K2681" s="29"/>
      <c r="L2681" s="29"/>
      <c r="M2681" s="311"/>
      <c r="N2681" s="29" t="s">
        <v>1494</v>
      </c>
      <c r="O2681" s="29"/>
      <c r="P2681" s="25" t="s">
        <v>2243</v>
      </c>
      <c r="Q2681" s="25"/>
      <c r="R2681" s="29" t="s">
        <v>11121</v>
      </c>
      <c r="S2681" s="29"/>
      <c r="T2681" s="29"/>
      <c r="U2681"/>
      <c r="V2681" t="s">
        <v>3705</v>
      </c>
      <c r="X2681" s="358">
        <v>32228</v>
      </c>
      <c r="Y2681" s="29" t="s">
        <v>11076</v>
      </c>
      <c r="Z2681" s="29" t="s">
        <v>1218</v>
      </c>
      <c r="AA2681" s="29" t="s">
        <v>1170</v>
      </c>
      <c r="AE2681" s="29" t="s">
        <v>2950</v>
      </c>
      <c r="AG2681" s="38">
        <v>1</v>
      </c>
      <c r="AH2681" s="38" t="s">
        <v>4439</v>
      </c>
      <c r="AI2681" s="38" t="s">
        <v>4440</v>
      </c>
      <c r="AJ2681" s="38" t="s">
        <v>4799</v>
      </c>
      <c r="AK2681" s="38" t="s">
        <v>11174</v>
      </c>
      <c r="AL2681" s="301">
        <v>43630</v>
      </c>
      <c r="AN2681" s="29" t="s">
        <v>4635</v>
      </c>
      <c r="AO2681" s="29" t="s">
        <v>4442</v>
      </c>
      <c r="AR2681" s="29" t="str">
        <f t="shared" si="417"/>
        <v>0</v>
      </c>
      <c r="AS2681" s="29">
        <f t="shared" si="418"/>
        <v>0</v>
      </c>
      <c r="AT2681" s="29">
        <v>0</v>
      </c>
      <c r="AW2681" s="29" t="str">
        <f t="shared" si="420"/>
        <v/>
      </c>
      <c r="AX2681" s="29" t="str">
        <f t="shared" si="412"/>
        <v/>
      </c>
      <c r="AY2681" s="29" t="str">
        <f t="shared" si="419"/>
        <v>https://media.mediathek-tanz-theater.de/iiif/2/nvt_img-420-015-001.JP2</v>
      </c>
      <c r="AZ2681" s="29" t="str">
        <f t="shared" si="413"/>
        <v>image/jp2</v>
      </c>
      <c r="BA2681" s="29" t="str">
        <f t="shared" si="414"/>
        <v>presentation/iiif</v>
      </c>
      <c r="BB2681" s="29" t="str">
        <f t="shared" si="415"/>
        <v>https://media.mediathek-tanz-theater.de/iiif/2/nvt_img-420-015-001.JP2/full/100,/0/default.jpg</v>
      </c>
      <c r="BC2681" s="29" t="str">
        <f t="shared" si="411"/>
        <v>image/jpeg</v>
      </c>
      <c r="BD2681" s="29" t="str">
        <f t="shared" si="416"/>
        <v>presentation/thumbnail</v>
      </c>
    </row>
    <row r="2682" spans="1:1028" ht="12.75" customHeight="1">
      <c r="A2682" s="29">
        <v>1</v>
      </c>
      <c r="B2682" s="29">
        <v>0</v>
      </c>
      <c r="C2682" t="s">
        <v>11372</v>
      </c>
      <c r="D2682" s="29" t="s">
        <v>11373</v>
      </c>
      <c r="E2682" s="29"/>
      <c r="F2682" s="29" t="s">
        <v>9630</v>
      </c>
      <c r="G2682" s="29"/>
      <c r="H2682" s="29"/>
      <c r="I2682" s="402" t="s">
        <v>4446</v>
      </c>
      <c r="J2682" s="406" t="s">
        <v>11367</v>
      </c>
      <c r="K2682" s="29"/>
      <c r="L2682" s="29"/>
      <c r="M2682" s="311"/>
      <c r="N2682" s="29" t="s">
        <v>1494</v>
      </c>
      <c r="O2682" s="29"/>
      <c r="P2682" s="25" t="s">
        <v>2243</v>
      </c>
      <c r="Q2682" s="25"/>
      <c r="R2682" s="29" t="s">
        <v>11121</v>
      </c>
      <c r="S2682" s="29"/>
      <c r="T2682" s="29"/>
      <c r="U2682" t="s">
        <v>1333</v>
      </c>
      <c r="V2682" t="s">
        <v>3705</v>
      </c>
      <c r="X2682" s="358">
        <v>32228</v>
      </c>
      <c r="Y2682" s="29" t="s">
        <v>11076</v>
      </c>
      <c r="Z2682" s="29" t="s">
        <v>1218</v>
      </c>
      <c r="AA2682" s="29" t="s">
        <v>1170</v>
      </c>
      <c r="AE2682" s="29" t="s">
        <v>2950</v>
      </c>
      <c r="AG2682" s="38">
        <v>1</v>
      </c>
      <c r="AH2682" s="38" t="s">
        <v>4439</v>
      </c>
      <c r="AI2682" s="38" t="s">
        <v>4440</v>
      </c>
      <c r="AJ2682" s="38" t="s">
        <v>4799</v>
      </c>
      <c r="AK2682" s="38" t="s">
        <v>11374</v>
      </c>
      <c r="AL2682" s="301">
        <v>43630</v>
      </c>
      <c r="AN2682" s="29" t="s">
        <v>4635</v>
      </c>
      <c r="AO2682" s="29" t="s">
        <v>4442</v>
      </c>
      <c r="AR2682" s="29" t="str">
        <f t="shared" si="417"/>
        <v>0</v>
      </c>
      <c r="AS2682" s="29">
        <f t="shared" si="418"/>
        <v>0</v>
      </c>
      <c r="AT2682" s="29">
        <v>0</v>
      </c>
      <c r="AW2682" s="29" t="str">
        <f t="shared" si="420"/>
        <v/>
      </c>
      <c r="AX2682" s="29" t="str">
        <f t="shared" si="412"/>
        <v/>
      </c>
      <c r="AY2682" s="29" t="str">
        <f t="shared" si="419"/>
        <v>https://media.mediathek-tanz-theater.de/iiif/2/nvt_img-420-015-002.JP2</v>
      </c>
      <c r="AZ2682" s="29" t="str">
        <f t="shared" si="413"/>
        <v>image/jp2</v>
      </c>
      <c r="BA2682" s="29" t="str">
        <f t="shared" si="414"/>
        <v>presentation/iiif</v>
      </c>
      <c r="BB2682" s="29" t="str">
        <f t="shared" si="415"/>
        <v>https://media.mediathek-tanz-theater.de/iiif/2/nvt_img-420-015-002.JP2/full/100,/0/default.jpg</v>
      </c>
      <c r="BC2682" s="29" t="str">
        <f t="shared" si="411"/>
        <v>image/jpeg</v>
      </c>
      <c r="BD2682" s="29" t="str">
        <f t="shared" si="416"/>
        <v>presentation/thumbnail</v>
      </c>
    </row>
    <row r="2683" spans="1:1028" ht="12.75" customHeight="1">
      <c r="A2683" s="29">
        <v>1</v>
      </c>
      <c r="B2683" s="29">
        <v>0</v>
      </c>
      <c r="C2683" t="s">
        <v>11375</v>
      </c>
      <c r="D2683" s="29" t="s">
        <v>11376</v>
      </c>
      <c r="E2683" s="29"/>
      <c r="F2683" s="29" t="s">
        <v>9630</v>
      </c>
      <c r="G2683" s="29"/>
      <c r="H2683" s="29"/>
      <c r="I2683" s="402" t="s">
        <v>4446</v>
      </c>
      <c r="J2683" s="406" t="s">
        <v>11367</v>
      </c>
      <c r="K2683" s="29"/>
      <c r="L2683" s="29"/>
      <c r="M2683" s="311"/>
      <c r="N2683" s="29" t="s">
        <v>1494</v>
      </c>
      <c r="O2683" s="29"/>
      <c r="P2683" s="25" t="s">
        <v>2243</v>
      </c>
      <c r="Q2683" s="25"/>
      <c r="R2683" s="29" t="s">
        <v>11121</v>
      </c>
      <c r="S2683" s="29"/>
      <c r="T2683" s="29"/>
      <c r="U2683" t="s">
        <v>11377</v>
      </c>
      <c r="V2683" t="s">
        <v>3705</v>
      </c>
      <c r="X2683" s="358">
        <v>32228</v>
      </c>
      <c r="Y2683" s="29" t="s">
        <v>11076</v>
      </c>
      <c r="Z2683" s="29" t="s">
        <v>1218</v>
      </c>
      <c r="AA2683" s="29" t="s">
        <v>1170</v>
      </c>
      <c r="AE2683" s="29" t="s">
        <v>2950</v>
      </c>
      <c r="AG2683" s="38">
        <v>1</v>
      </c>
      <c r="AH2683" s="38" t="s">
        <v>4439</v>
      </c>
      <c r="AI2683" s="38" t="s">
        <v>4440</v>
      </c>
      <c r="AJ2683" s="38" t="s">
        <v>4799</v>
      </c>
      <c r="AK2683" s="38" t="s">
        <v>11378</v>
      </c>
      <c r="AL2683" s="301">
        <v>43630</v>
      </c>
      <c r="AN2683" s="29" t="s">
        <v>4635</v>
      </c>
      <c r="AO2683" s="29" t="s">
        <v>4442</v>
      </c>
      <c r="AR2683" s="29" t="str">
        <f t="shared" si="417"/>
        <v>0</v>
      </c>
      <c r="AS2683" s="29">
        <f t="shared" si="418"/>
        <v>0</v>
      </c>
      <c r="AT2683" s="29">
        <v>0</v>
      </c>
      <c r="AW2683" s="29" t="str">
        <f t="shared" si="420"/>
        <v/>
      </c>
      <c r="AX2683" s="29" t="str">
        <f t="shared" si="412"/>
        <v/>
      </c>
      <c r="AY2683" s="29" t="str">
        <f t="shared" si="419"/>
        <v>https://media.mediathek-tanz-theater.de/iiif/2/nvt_img-420-015-003.JP2</v>
      </c>
      <c r="AZ2683" s="29" t="str">
        <f t="shared" si="413"/>
        <v>image/jp2</v>
      </c>
      <c r="BA2683" s="29" t="str">
        <f t="shared" si="414"/>
        <v>presentation/iiif</v>
      </c>
      <c r="BB2683" s="29" t="str">
        <f t="shared" si="415"/>
        <v>https://media.mediathek-tanz-theater.de/iiif/2/nvt_img-420-015-003.JP2/full/100,/0/default.jpg</v>
      </c>
      <c r="BC2683" s="29" t="str">
        <f t="shared" si="411"/>
        <v>image/jpeg</v>
      </c>
      <c r="BD2683" s="29" t="str">
        <f t="shared" si="416"/>
        <v>presentation/thumbnail</v>
      </c>
    </row>
    <row r="2684" spans="1:1028" ht="12.75" customHeight="1">
      <c r="A2684" s="29">
        <v>1</v>
      </c>
      <c r="B2684" s="29">
        <v>0</v>
      </c>
      <c r="C2684" t="s">
        <v>11379</v>
      </c>
      <c r="D2684" s="29" t="s">
        <v>11380</v>
      </c>
      <c r="E2684" s="29"/>
      <c r="F2684" s="29" t="s">
        <v>9630</v>
      </c>
      <c r="G2684" s="29"/>
      <c r="H2684" s="29"/>
      <c r="I2684" s="402" t="s">
        <v>4446</v>
      </c>
      <c r="J2684" s="406" t="s">
        <v>11367</v>
      </c>
      <c r="K2684" s="29"/>
      <c r="L2684" s="29"/>
      <c r="M2684" s="311"/>
      <c r="N2684" s="29" t="s">
        <v>1494</v>
      </c>
      <c r="O2684" s="29"/>
      <c r="P2684" s="25" t="s">
        <v>2243</v>
      </c>
      <c r="Q2684" s="25"/>
      <c r="R2684" s="29" t="s">
        <v>11121</v>
      </c>
      <c r="S2684" s="29"/>
      <c r="T2684" s="29"/>
      <c r="U2684" t="s">
        <v>11381</v>
      </c>
      <c r="V2684" t="s">
        <v>3705</v>
      </c>
      <c r="X2684" s="358">
        <v>32228</v>
      </c>
      <c r="Y2684" s="29" t="s">
        <v>11076</v>
      </c>
      <c r="Z2684" s="29" t="s">
        <v>1218</v>
      </c>
      <c r="AA2684" s="29" t="s">
        <v>1170</v>
      </c>
      <c r="AE2684" s="29" t="s">
        <v>2950</v>
      </c>
      <c r="AG2684" s="38">
        <v>1</v>
      </c>
      <c r="AH2684" s="38" t="s">
        <v>4439</v>
      </c>
      <c r="AI2684" s="38" t="s">
        <v>4440</v>
      </c>
      <c r="AJ2684" s="38" t="s">
        <v>4799</v>
      </c>
      <c r="AK2684" s="38" t="s">
        <v>11238</v>
      </c>
      <c r="AL2684" s="301">
        <v>43630</v>
      </c>
      <c r="AN2684" s="29" t="s">
        <v>72</v>
      </c>
      <c r="AO2684" s="29" t="s">
        <v>4442</v>
      </c>
      <c r="AR2684" s="29" t="str">
        <f t="shared" si="417"/>
        <v>0</v>
      </c>
      <c r="AS2684" s="29">
        <f t="shared" si="418"/>
        <v>0</v>
      </c>
      <c r="AT2684" s="29">
        <v>0</v>
      </c>
      <c r="AW2684" s="29" t="str">
        <f t="shared" si="420"/>
        <v/>
      </c>
      <c r="AX2684" s="29" t="str">
        <f t="shared" si="412"/>
        <v/>
      </c>
      <c r="AY2684" s="29" t="str">
        <f t="shared" si="419"/>
        <v>https://media.mediathek-tanz-theater.de/iiif/2/nvt_img-420-015-004.JP2</v>
      </c>
      <c r="AZ2684" s="29" t="str">
        <f t="shared" si="413"/>
        <v>image/jp2</v>
      </c>
      <c r="BA2684" s="29" t="str">
        <f t="shared" si="414"/>
        <v>presentation/iiif</v>
      </c>
      <c r="BB2684" s="29" t="str">
        <f t="shared" si="415"/>
        <v>https://media.mediathek-tanz-theater.de/iiif/2/nvt_img-420-015-004.JP2/full/100,/0/default.jpg</v>
      </c>
      <c r="BC2684" s="29" t="str">
        <f t="shared" si="411"/>
        <v>image/jpeg</v>
      </c>
      <c r="BD2684" s="29" t="str">
        <f t="shared" si="416"/>
        <v>presentation/thumbnail</v>
      </c>
    </row>
    <row r="2685" spans="1:1028" ht="12.75" customHeight="1">
      <c r="A2685" s="29">
        <v>1</v>
      </c>
      <c r="B2685" s="29">
        <v>0</v>
      </c>
      <c r="C2685" t="s">
        <v>11382</v>
      </c>
      <c r="D2685" s="328" t="s">
        <v>11383</v>
      </c>
      <c r="E2685" s="328"/>
      <c r="F2685" s="29" t="s">
        <v>9630</v>
      </c>
      <c r="G2685" s="328"/>
      <c r="H2685" s="328"/>
      <c r="I2685" s="402" t="s">
        <v>4446</v>
      </c>
      <c r="J2685" s="406" t="s">
        <v>11367</v>
      </c>
      <c r="K2685" s="328"/>
      <c r="L2685" s="328"/>
      <c r="M2685" s="311"/>
      <c r="N2685" s="29" t="s">
        <v>1494</v>
      </c>
      <c r="P2685" s="25" t="s">
        <v>2243</v>
      </c>
      <c r="Q2685" s="25"/>
      <c r="R2685" s="29" t="s">
        <v>11121</v>
      </c>
      <c r="S2685" s="29"/>
      <c r="T2685" s="29"/>
      <c r="U2685" t="s">
        <v>11384</v>
      </c>
      <c r="V2685" t="s">
        <v>3705</v>
      </c>
      <c r="X2685" s="358">
        <v>32228</v>
      </c>
      <c r="Y2685" s="29" t="s">
        <v>11076</v>
      </c>
      <c r="Z2685" s="29" t="s">
        <v>1218</v>
      </c>
      <c r="AA2685" s="29" t="s">
        <v>1170</v>
      </c>
      <c r="AE2685" s="29" t="s">
        <v>2950</v>
      </c>
      <c r="AG2685" s="38">
        <v>1</v>
      </c>
      <c r="AH2685" s="38" t="s">
        <v>4439</v>
      </c>
      <c r="AI2685" s="38" t="s">
        <v>4440</v>
      </c>
      <c r="AJ2685" s="38" t="s">
        <v>4799</v>
      </c>
      <c r="AK2685" s="38" t="s">
        <v>11174</v>
      </c>
      <c r="AL2685" s="301">
        <v>43630</v>
      </c>
      <c r="AN2685" s="29" t="s">
        <v>4635</v>
      </c>
      <c r="AO2685" s="29" t="s">
        <v>4442</v>
      </c>
      <c r="AR2685" s="29" t="str">
        <f t="shared" si="417"/>
        <v>0</v>
      </c>
      <c r="AS2685" s="29">
        <f t="shared" si="418"/>
        <v>0</v>
      </c>
      <c r="AT2685" s="29">
        <v>0</v>
      </c>
      <c r="AW2685" s="29" t="str">
        <f t="shared" si="420"/>
        <v/>
      </c>
      <c r="AX2685" s="29" t="str">
        <f t="shared" si="412"/>
        <v/>
      </c>
      <c r="AY2685" s="29" t="str">
        <f t="shared" si="419"/>
        <v>https://media.mediathek-tanz-theater.de/iiif/2/nvt_img-420-015-005.JP2</v>
      </c>
      <c r="AZ2685" s="29" t="str">
        <f t="shared" si="413"/>
        <v>image/jp2</v>
      </c>
      <c r="BA2685" s="29" t="str">
        <f t="shared" si="414"/>
        <v>presentation/iiif</v>
      </c>
      <c r="BB2685" s="29" t="str">
        <f t="shared" si="415"/>
        <v>https://media.mediathek-tanz-theater.de/iiif/2/nvt_img-420-015-005.JP2/full/100,/0/default.jpg</v>
      </c>
      <c r="BC2685" s="29" t="str">
        <f t="shared" si="411"/>
        <v>image/jpeg</v>
      </c>
      <c r="BD2685" s="29" t="str">
        <f t="shared" si="416"/>
        <v>presentation/thumbnail</v>
      </c>
    </row>
    <row r="2686" spans="1:1028" ht="12.75" customHeight="1">
      <c r="A2686" s="29">
        <v>1</v>
      </c>
      <c r="B2686" s="29">
        <v>0</v>
      </c>
      <c r="C2686" t="s">
        <v>11385</v>
      </c>
      <c r="D2686" s="328" t="s">
        <v>11386</v>
      </c>
      <c r="E2686" s="328"/>
      <c r="F2686" s="29" t="s">
        <v>9630</v>
      </c>
      <c r="G2686" s="328"/>
      <c r="H2686" s="328"/>
      <c r="I2686" s="402" t="s">
        <v>4446</v>
      </c>
      <c r="J2686" s="406" t="s">
        <v>11367</v>
      </c>
      <c r="K2686" s="328"/>
      <c r="L2686" s="328"/>
      <c r="M2686" s="311"/>
      <c r="N2686" s="29" t="s">
        <v>1494</v>
      </c>
      <c r="P2686" s="25" t="s">
        <v>2243</v>
      </c>
      <c r="Q2686" s="25"/>
      <c r="R2686" s="29" t="s">
        <v>11121</v>
      </c>
      <c r="S2686" s="29"/>
      <c r="T2686" s="29"/>
      <c r="U2686" t="s">
        <v>11387</v>
      </c>
      <c r="V2686" t="s">
        <v>3705</v>
      </c>
      <c r="X2686" s="358">
        <v>32228</v>
      </c>
      <c r="Y2686" s="29" t="s">
        <v>11076</v>
      </c>
      <c r="Z2686" s="29" t="s">
        <v>1218</v>
      </c>
      <c r="AA2686" s="29" t="s">
        <v>1170</v>
      </c>
      <c r="AE2686" s="29" t="s">
        <v>2950</v>
      </c>
      <c r="AG2686" s="38">
        <v>1</v>
      </c>
      <c r="AH2686" s="38" t="s">
        <v>4439</v>
      </c>
      <c r="AI2686" s="38" t="s">
        <v>4440</v>
      </c>
      <c r="AJ2686" s="38" t="s">
        <v>4799</v>
      </c>
      <c r="AK2686" s="38" t="s">
        <v>11388</v>
      </c>
      <c r="AL2686" s="301">
        <v>43630</v>
      </c>
      <c r="AN2686" s="29" t="s">
        <v>4635</v>
      </c>
      <c r="AO2686" s="29" t="s">
        <v>4442</v>
      </c>
      <c r="AR2686" s="29" t="str">
        <f t="shared" si="417"/>
        <v>0</v>
      </c>
      <c r="AS2686" s="29">
        <f t="shared" si="418"/>
        <v>0</v>
      </c>
      <c r="AT2686" s="29">
        <v>0</v>
      </c>
      <c r="AW2686" s="29" t="str">
        <f t="shared" si="420"/>
        <v/>
      </c>
      <c r="AX2686" s="29" t="str">
        <f t="shared" si="412"/>
        <v/>
      </c>
      <c r="AY2686" s="29" t="str">
        <f t="shared" si="419"/>
        <v>https://media.mediathek-tanz-theater.de/iiif/2/nvt_img-420-015-006.JP2</v>
      </c>
      <c r="AZ2686" s="29" t="str">
        <f t="shared" si="413"/>
        <v>image/jp2</v>
      </c>
      <c r="BA2686" s="29" t="str">
        <f t="shared" si="414"/>
        <v>presentation/iiif</v>
      </c>
      <c r="BB2686" s="29" t="str">
        <f t="shared" si="415"/>
        <v>https://media.mediathek-tanz-theater.de/iiif/2/nvt_img-420-015-006.JP2/full/100,/0/default.jpg</v>
      </c>
      <c r="BC2686" s="29" t="str">
        <f t="shared" si="411"/>
        <v>image/jpeg</v>
      </c>
      <c r="BD2686" s="29" t="str">
        <f t="shared" si="416"/>
        <v>presentation/thumbnail</v>
      </c>
    </row>
    <row r="2687" spans="1:1028" ht="12.75" customHeight="1">
      <c r="A2687" s="29">
        <v>1</v>
      </c>
      <c r="B2687" s="29">
        <v>0</v>
      </c>
      <c r="C2687" t="s">
        <v>11389</v>
      </c>
      <c r="D2687" s="328" t="s">
        <v>11390</v>
      </c>
      <c r="E2687" s="328"/>
      <c r="F2687" s="29" t="s">
        <v>9630</v>
      </c>
      <c r="G2687" s="328"/>
      <c r="H2687" s="328"/>
      <c r="I2687" s="402" t="s">
        <v>4438</v>
      </c>
      <c r="J2687" s="406" t="s">
        <v>11116</v>
      </c>
      <c r="K2687" s="328"/>
      <c r="L2687" s="328"/>
      <c r="M2687" s="311"/>
      <c r="N2687" s="29" t="s">
        <v>1494</v>
      </c>
      <c r="P2687" s="25" t="s">
        <v>2243</v>
      </c>
      <c r="Q2687" s="25"/>
      <c r="R2687" s="29"/>
      <c r="S2687" s="29"/>
      <c r="T2687" s="29"/>
      <c r="U2687"/>
      <c r="V2687" t="s">
        <v>3705</v>
      </c>
      <c r="X2687" s="358">
        <v>32228</v>
      </c>
      <c r="Y2687" s="29" t="s">
        <v>11076</v>
      </c>
      <c r="Z2687" s="29" t="s">
        <v>1218</v>
      </c>
      <c r="AA2687" s="29" t="s">
        <v>1170</v>
      </c>
      <c r="AE2687" s="29" t="s">
        <v>2950</v>
      </c>
      <c r="AG2687" s="38">
        <v>1</v>
      </c>
      <c r="AH2687" s="38" t="s">
        <v>4439</v>
      </c>
      <c r="AI2687" s="38" t="s">
        <v>4440</v>
      </c>
      <c r="AJ2687" s="38" t="s">
        <v>9900</v>
      </c>
      <c r="AL2687" s="301">
        <v>43630</v>
      </c>
      <c r="AO2687" s="29" t="s">
        <v>4442</v>
      </c>
      <c r="AR2687" s="29" t="str">
        <f t="shared" si="417"/>
        <v>1</v>
      </c>
      <c r="AS2687" s="29">
        <f t="shared" si="418"/>
        <v>1</v>
      </c>
      <c r="AT2687" s="29">
        <v>1</v>
      </c>
      <c r="AV2687" s="29" t="s">
        <v>11391</v>
      </c>
      <c r="AW2687" s="29" t="str">
        <f t="shared" si="420"/>
        <v>image/tiff</v>
      </c>
      <c r="AX2687" s="29" t="str">
        <f t="shared" si="412"/>
        <v>archival/master</v>
      </c>
      <c r="AY2687" s="29" t="str">
        <f t="shared" si="419"/>
        <v>https://media.mediathek-tanz-theater.de/iiif/2/nvt_img-420-016.JP2</v>
      </c>
      <c r="AZ2687" s="29" t="str">
        <f t="shared" si="413"/>
        <v>image/jp2</v>
      </c>
      <c r="BA2687" s="29" t="str">
        <f t="shared" si="414"/>
        <v>presentation/iiif</v>
      </c>
      <c r="BB2687" s="29" t="str">
        <f t="shared" si="415"/>
        <v>https://media.mediathek-tanz-theater.de/iiif/2/nvt_img-420-016.JP2/full/100,/0/default.jpg</v>
      </c>
      <c r="BC2687" s="29" t="str">
        <f t="shared" si="411"/>
        <v>image/jpeg</v>
      </c>
      <c r="BD2687" s="29" t="str">
        <f t="shared" si="416"/>
        <v>presentation/thumbnail</v>
      </c>
    </row>
    <row r="2688" spans="1:1028" ht="12.75" customHeight="1">
      <c r="A2688" s="29">
        <v>1</v>
      </c>
      <c r="B2688" s="29">
        <v>0</v>
      </c>
      <c r="C2688" t="s">
        <v>11392</v>
      </c>
      <c r="D2688" s="328" t="s">
        <v>11393</v>
      </c>
      <c r="E2688" s="328"/>
      <c r="F2688" s="29" t="s">
        <v>9630</v>
      </c>
      <c r="G2688" s="328"/>
      <c r="H2688" s="328"/>
      <c r="I2688" s="402" t="s">
        <v>4446</v>
      </c>
      <c r="J2688" s="406" t="s">
        <v>11389</v>
      </c>
      <c r="K2688" s="328"/>
      <c r="L2688" s="328"/>
      <c r="M2688" s="311"/>
      <c r="N2688" s="29" t="s">
        <v>1494</v>
      </c>
      <c r="P2688" s="25" t="s">
        <v>2243</v>
      </c>
      <c r="Q2688" s="25"/>
      <c r="R2688" s="29" t="s">
        <v>11121</v>
      </c>
      <c r="S2688" s="29"/>
      <c r="T2688" s="29"/>
      <c r="U2688" t="s">
        <v>11394</v>
      </c>
      <c r="V2688" t="s">
        <v>3705</v>
      </c>
      <c r="X2688" s="358">
        <v>32228</v>
      </c>
      <c r="Y2688" s="29" t="s">
        <v>11076</v>
      </c>
      <c r="Z2688" s="29" t="s">
        <v>1218</v>
      </c>
      <c r="AA2688" s="29" t="s">
        <v>1170</v>
      </c>
      <c r="AE2688" s="29" t="s">
        <v>2950</v>
      </c>
      <c r="AG2688" s="38">
        <v>1</v>
      </c>
      <c r="AH2688" s="38" t="s">
        <v>4439</v>
      </c>
      <c r="AI2688" s="38" t="s">
        <v>4440</v>
      </c>
      <c r="AJ2688" s="38" t="s">
        <v>4799</v>
      </c>
      <c r="AK2688" s="38" t="s">
        <v>11395</v>
      </c>
      <c r="AL2688" s="301">
        <v>43630</v>
      </c>
      <c r="AN2688" s="29" t="s">
        <v>72</v>
      </c>
      <c r="AO2688" s="29" t="s">
        <v>4442</v>
      </c>
      <c r="AR2688" s="29" t="str">
        <f t="shared" si="417"/>
        <v>0</v>
      </c>
      <c r="AS2688" s="29">
        <f t="shared" si="418"/>
        <v>0</v>
      </c>
      <c r="AT2688" s="29">
        <v>0</v>
      </c>
      <c r="AW2688" s="29" t="str">
        <f t="shared" si="420"/>
        <v/>
      </c>
      <c r="AX2688" s="29" t="str">
        <f t="shared" si="412"/>
        <v/>
      </c>
      <c r="AY2688" s="29" t="str">
        <f t="shared" si="419"/>
        <v>https://media.mediathek-tanz-theater.de/iiif/2/nvt_img-420-016-001.JP2</v>
      </c>
      <c r="AZ2688" s="29" t="str">
        <f t="shared" si="413"/>
        <v>image/jp2</v>
      </c>
      <c r="BA2688" s="29" t="str">
        <f t="shared" si="414"/>
        <v>presentation/iiif</v>
      </c>
      <c r="BB2688" s="29" t="str">
        <f t="shared" si="415"/>
        <v>https://media.mediathek-tanz-theater.de/iiif/2/nvt_img-420-016-001.JP2/full/100,/0/default.jpg</v>
      </c>
      <c r="BC2688" s="29" t="str">
        <f t="shared" si="411"/>
        <v>image/jpeg</v>
      </c>
      <c r="BD2688" s="29" t="str">
        <f t="shared" si="416"/>
        <v>presentation/thumbnail</v>
      </c>
    </row>
    <row r="2689" spans="1:56" ht="12.75" customHeight="1">
      <c r="A2689" s="29">
        <v>1</v>
      </c>
      <c r="B2689" s="29">
        <v>0</v>
      </c>
      <c r="C2689" t="s">
        <v>11396</v>
      </c>
      <c r="D2689" s="328" t="s">
        <v>11397</v>
      </c>
      <c r="E2689" s="328"/>
      <c r="F2689" s="29" t="s">
        <v>9630</v>
      </c>
      <c r="G2689" s="328"/>
      <c r="H2689" s="328"/>
      <c r="I2689" s="402" t="s">
        <v>4446</v>
      </c>
      <c r="J2689" s="406" t="s">
        <v>11389</v>
      </c>
      <c r="K2689" s="328"/>
      <c r="L2689" s="328"/>
      <c r="M2689" s="311"/>
      <c r="N2689" s="29" t="s">
        <v>1494</v>
      </c>
      <c r="P2689" s="25" t="s">
        <v>2243</v>
      </c>
      <c r="Q2689" s="25"/>
      <c r="R2689" s="29" t="s">
        <v>11121</v>
      </c>
      <c r="S2689" s="29"/>
      <c r="T2689" s="29"/>
      <c r="U2689" t="s">
        <v>4924</v>
      </c>
      <c r="V2689" t="s">
        <v>3705</v>
      </c>
      <c r="X2689" s="358">
        <v>32228</v>
      </c>
      <c r="Y2689" s="29" t="s">
        <v>11076</v>
      </c>
      <c r="Z2689" s="29" t="s">
        <v>1218</v>
      </c>
      <c r="AA2689" s="29" t="s">
        <v>1170</v>
      </c>
      <c r="AE2689" s="29" t="s">
        <v>2950</v>
      </c>
      <c r="AG2689" s="38">
        <v>1</v>
      </c>
      <c r="AH2689" s="38" t="s">
        <v>4439</v>
      </c>
      <c r="AI2689" s="38" t="s">
        <v>4440</v>
      </c>
      <c r="AJ2689" s="38" t="s">
        <v>4799</v>
      </c>
      <c r="AK2689" s="38" t="s">
        <v>11395</v>
      </c>
      <c r="AL2689" s="301">
        <v>43630</v>
      </c>
      <c r="AN2689" s="29" t="s">
        <v>4635</v>
      </c>
      <c r="AO2689" s="29" t="s">
        <v>4442</v>
      </c>
      <c r="AR2689" s="29" t="str">
        <f t="shared" si="417"/>
        <v>0</v>
      </c>
      <c r="AS2689" s="29">
        <f t="shared" si="418"/>
        <v>0</v>
      </c>
      <c r="AT2689" s="29">
        <v>0</v>
      </c>
      <c r="AW2689" s="29" t="str">
        <f t="shared" si="420"/>
        <v/>
      </c>
      <c r="AX2689" s="29" t="str">
        <f t="shared" si="412"/>
        <v/>
      </c>
      <c r="AY2689" s="29" t="str">
        <f t="shared" si="419"/>
        <v>https://media.mediathek-tanz-theater.de/iiif/2/nvt_img-420-016-002.JP2</v>
      </c>
      <c r="AZ2689" s="29" t="str">
        <f t="shared" si="413"/>
        <v>image/jp2</v>
      </c>
      <c r="BA2689" s="29" t="str">
        <f t="shared" si="414"/>
        <v>presentation/iiif</v>
      </c>
      <c r="BB2689" s="29" t="str">
        <f t="shared" si="415"/>
        <v>https://media.mediathek-tanz-theater.de/iiif/2/nvt_img-420-016-002.JP2/full/100,/0/default.jpg</v>
      </c>
      <c r="BC2689" s="29" t="str">
        <f t="shared" si="411"/>
        <v>image/jpeg</v>
      </c>
      <c r="BD2689" s="29" t="str">
        <f t="shared" si="416"/>
        <v>presentation/thumbnail</v>
      </c>
    </row>
    <row r="2690" spans="1:56" ht="12.75" customHeight="1">
      <c r="A2690" s="29">
        <v>1</v>
      </c>
      <c r="B2690" s="29">
        <v>0</v>
      </c>
      <c r="C2690" t="s">
        <v>11398</v>
      </c>
      <c r="D2690" s="328" t="s">
        <v>11399</v>
      </c>
      <c r="E2690" s="328"/>
      <c r="F2690" s="29" t="s">
        <v>9630</v>
      </c>
      <c r="G2690" s="328"/>
      <c r="H2690" s="328"/>
      <c r="I2690" s="402" t="s">
        <v>4446</v>
      </c>
      <c r="J2690" s="406" t="s">
        <v>11389</v>
      </c>
      <c r="M2690" s="311"/>
      <c r="N2690" s="29" t="s">
        <v>1494</v>
      </c>
      <c r="P2690" s="25" t="s">
        <v>2243</v>
      </c>
      <c r="Q2690" s="25"/>
      <c r="R2690" s="29" t="s">
        <v>11121</v>
      </c>
      <c r="S2690" s="29"/>
      <c r="T2690" s="29"/>
      <c r="U2690" t="s">
        <v>11400</v>
      </c>
      <c r="V2690" t="s">
        <v>3705</v>
      </c>
      <c r="X2690" s="358">
        <v>32228</v>
      </c>
      <c r="Y2690" s="29" t="s">
        <v>11076</v>
      </c>
      <c r="Z2690" s="29" t="s">
        <v>1218</v>
      </c>
      <c r="AA2690" s="29" t="s">
        <v>1170</v>
      </c>
      <c r="AE2690" s="29" t="s">
        <v>2950</v>
      </c>
      <c r="AG2690" s="38">
        <v>1</v>
      </c>
      <c r="AH2690" s="38" t="s">
        <v>4439</v>
      </c>
      <c r="AI2690" s="38" t="s">
        <v>4440</v>
      </c>
      <c r="AJ2690" s="38" t="s">
        <v>4799</v>
      </c>
      <c r="AK2690" s="38" t="s">
        <v>11401</v>
      </c>
      <c r="AL2690" s="301">
        <v>43630</v>
      </c>
      <c r="AN2690" s="29" t="s">
        <v>4635</v>
      </c>
      <c r="AO2690" s="29" t="s">
        <v>4442</v>
      </c>
      <c r="AR2690" s="29" t="str">
        <f t="shared" si="417"/>
        <v>0</v>
      </c>
      <c r="AS2690" s="29">
        <f t="shared" si="418"/>
        <v>0</v>
      </c>
      <c r="AT2690" s="29">
        <v>0</v>
      </c>
      <c r="AW2690" s="29" t="str">
        <f t="shared" si="420"/>
        <v/>
      </c>
      <c r="AX2690" s="29" t="str">
        <f t="shared" si="412"/>
        <v/>
      </c>
      <c r="AY2690" s="29" t="str">
        <f t="shared" si="419"/>
        <v>https://media.mediathek-tanz-theater.de/iiif/2/nvt_img-420-016-003.JP2</v>
      </c>
      <c r="AZ2690" s="29" t="str">
        <f t="shared" si="413"/>
        <v>image/jp2</v>
      </c>
      <c r="BA2690" s="29" t="str">
        <f t="shared" si="414"/>
        <v>presentation/iiif</v>
      </c>
      <c r="BB2690" s="29" t="str">
        <f t="shared" si="415"/>
        <v>https://media.mediathek-tanz-theater.de/iiif/2/nvt_img-420-016-003.JP2/full/100,/0/default.jpg</v>
      </c>
      <c r="BC2690" s="29" t="str">
        <f t="shared" si="411"/>
        <v>image/jpeg</v>
      </c>
      <c r="BD2690" s="29" t="str">
        <f t="shared" si="416"/>
        <v>presentation/thumbnail</v>
      </c>
    </row>
    <row r="2691" spans="1:56" ht="12.75" customHeight="1">
      <c r="A2691" s="29">
        <v>1</v>
      </c>
      <c r="B2691" s="29">
        <v>0</v>
      </c>
      <c r="C2691" t="s">
        <v>11402</v>
      </c>
      <c r="D2691" s="328" t="s">
        <v>11403</v>
      </c>
      <c r="E2691" s="328"/>
      <c r="F2691" s="29" t="s">
        <v>9630</v>
      </c>
      <c r="G2691" s="328"/>
      <c r="H2691" s="328"/>
      <c r="I2691" s="402" t="s">
        <v>4438</v>
      </c>
      <c r="J2691" s="406" t="s">
        <v>11116</v>
      </c>
      <c r="M2691" s="311"/>
      <c r="N2691" s="29" t="s">
        <v>1494</v>
      </c>
      <c r="P2691" s="25" t="s">
        <v>2243</v>
      </c>
      <c r="Q2691" s="25"/>
      <c r="R2691" s="29"/>
      <c r="S2691" s="29"/>
      <c r="T2691" s="29"/>
      <c r="U2691"/>
      <c r="V2691" t="s">
        <v>3705</v>
      </c>
      <c r="X2691" s="358">
        <v>32228</v>
      </c>
      <c r="Y2691" s="29" t="s">
        <v>11076</v>
      </c>
      <c r="Z2691" s="29" t="s">
        <v>1218</v>
      </c>
      <c r="AA2691" s="29" t="s">
        <v>1170</v>
      </c>
      <c r="AE2691" s="29" t="s">
        <v>2950</v>
      </c>
      <c r="AG2691" s="38">
        <v>1</v>
      </c>
      <c r="AH2691" s="38" t="s">
        <v>4439</v>
      </c>
      <c r="AI2691" s="38" t="s">
        <v>4440</v>
      </c>
      <c r="AJ2691" s="38" t="s">
        <v>9751</v>
      </c>
      <c r="AL2691" s="301">
        <v>43630</v>
      </c>
      <c r="AO2691" s="29" t="s">
        <v>4442</v>
      </c>
      <c r="AR2691" s="29" t="str">
        <f t="shared" si="417"/>
        <v>1</v>
      </c>
      <c r="AS2691" s="29">
        <f t="shared" si="418"/>
        <v>1</v>
      </c>
      <c r="AT2691" s="29">
        <v>1</v>
      </c>
      <c r="AV2691" s="29" t="s">
        <v>11404</v>
      </c>
      <c r="AW2691" s="29" t="str">
        <f t="shared" si="420"/>
        <v>image/tiff</v>
      </c>
      <c r="AX2691" s="29" t="str">
        <f t="shared" si="412"/>
        <v>archival/master</v>
      </c>
      <c r="AY2691" s="29" t="str">
        <f t="shared" si="419"/>
        <v>https://media.mediathek-tanz-theater.de/iiif/2/nvt_img-420-017.JP2</v>
      </c>
      <c r="AZ2691" s="29" t="str">
        <f t="shared" si="413"/>
        <v>image/jp2</v>
      </c>
      <c r="BA2691" s="29" t="str">
        <f t="shared" si="414"/>
        <v>presentation/iiif</v>
      </c>
      <c r="BB2691" s="29" t="str">
        <f t="shared" si="415"/>
        <v>https://media.mediathek-tanz-theater.de/iiif/2/nvt_img-420-017.JP2/full/100,/0/default.jpg</v>
      </c>
      <c r="BC2691" s="29" t="str">
        <f t="shared" si="411"/>
        <v>image/jpeg</v>
      </c>
      <c r="BD2691" s="29" t="str">
        <f t="shared" si="416"/>
        <v>presentation/thumbnail</v>
      </c>
    </row>
    <row r="2692" spans="1:56" ht="12.75" customHeight="1">
      <c r="A2692" s="29">
        <v>1</v>
      </c>
      <c r="B2692" s="29">
        <v>0</v>
      </c>
      <c r="C2692" t="s">
        <v>11405</v>
      </c>
      <c r="D2692" s="38" t="s">
        <v>11406</v>
      </c>
      <c r="F2692" s="29" t="s">
        <v>9630</v>
      </c>
      <c r="I2692" s="402" t="s">
        <v>4446</v>
      </c>
      <c r="J2692" s="406" t="s">
        <v>11402</v>
      </c>
      <c r="M2692" s="311"/>
      <c r="N2692" s="29" t="s">
        <v>1494</v>
      </c>
      <c r="P2692" s="25" t="s">
        <v>2243</v>
      </c>
      <c r="Q2692" s="25"/>
      <c r="R2692" s="29" t="s">
        <v>11121</v>
      </c>
      <c r="S2692" s="29"/>
      <c r="T2692" s="29"/>
      <c r="U2692" t="s">
        <v>1333</v>
      </c>
      <c r="V2692" t="s">
        <v>3705</v>
      </c>
      <c r="X2692" s="358">
        <v>32228</v>
      </c>
      <c r="Y2692" s="29" t="s">
        <v>11076</v>
      </c>
      <c r="Z2692" s="29" t="s">
        <v>1218</v>
      </c>
      <c r="AA2692" s="29" t="s">
        <v>1170</v>
      </c>
      <c r="AE2692" s="29" t="s">
        <v>2950</v>
      </c>
      <c r="AG2692" s="38">
        <v>1</v>
      </c>
      <c r="AH2692" s="38" t="s">
        <v>4439</v>
      </c>
      <c r="AI2692" s="38" t="s">
        <v>4440</v>
      </c>
      <c r="AJ2692" s="38" t="s">
        <v>4799</v>
      </c>
      <c r="AK2692" s="38" t="s">
        <v>11407</v>
      </c>
      <c r="AL2692" s="301">
        <v>43630</v>
      </c>
      <c r="AN2692" s="29" t="s">
        <v>4635</v>
      </c>
      <c r="AO2692" s="29" t="s">
        <v>4442</v>
      </c>
      <c r="AR2692" s="29" t="str">
        <f t="shared" si="417"/>
        <v>0</v>
      </c>
      <c r="AS2692" s="29">
        <f t="shared" si="418"/>
        <v>0</v>
      </c>
      <c r="AT2692" s="29">
        <v>0</v>
      </c>
      <c r="AW2692" s="29" t="str">
        <f t="shared" si="420"/>
        <v/>
      </c>
      <c r="AX2692" s="29" t="str">
        <f t="shared" si="412"/>
        <v/>
      </c>
      <c r="AY2692" s="29" t="str">
        <f t="shared" si="419"/>
        <v>https://media.mediathek-tanz-theater.de/iiif/2/nvt_img-420-017-001.JP2</v>
      </c>
      <c r="AZ2692" s="29" t="str">
        <f t="shared" si="413"/>
        <v>image/jp2</v>
      </c>
      <c r="BA2692" s="29" t="str">
        <f t="shared" si="414"/>
        <v>presentation/iiif</v>
      </c>
      <c r="BB2692" s="29" t="str">
        <f t="shared" si="415"/>
        <v>https://media.mediathek-tanz-theater.de/iiif/2/nvt_img-420-017-001.JP2/full/100,/0/default.jpg</v>
      </c>
      <c r="BC2692" s="29" t="str">
        <f t="shared" si="411"/>
        <v>image/jpeg</v>
      </c>
      <c r="BD2692" s="29" t="str">
        <f t="shared" si="416"/>
        <v>presentation/thumbnail</v>
      </c>
    </row>
    <row r="2693" spans="1:56" ht="12.75" customHeight="1">
      <c r="A2693" s="29">
        <v>1</v>
      </c>
      <c r="B2693" s="29">
        <v>0</v>
      </c>
      <c r="C2693" t="s">
        <v>11408</v>
      </c>
      <c r="D2693" s="38" t="s">
        <v>11409</v>
      </c>
      <c r="F2693" s="29" t="s">
        <v>9630</v>
      </c>
      <c r="I2693" s="402" t="s">
        <v>4446</v>
      </c>
      <c r="J2693" s="406" t="s">
        <v>11402</v>
      </c>
      <c r="M2693" s="311"/>
      <c r="N2693" s="29" t="s">
        <v>1494</v>
      </c>
      <c r="P2693" s="25" t="s">
        <v>2243</v>
      </c>
      <c r="Q2693" s="25"/>
      <c r="R2693" s="29" t="s">
        <v>11121</v>
      </c>
      <c r="U2693"/>
      <c r="V2693" t="s">
        <v>3705</v>
      </c>
      <c r="X2693" s="358">
        <v>32228</v>
      </c>
      <c r="Y2693" s="29" t="s">
        <v>11076</v>
      </c>
      <c r="Z2693" s="29" t="s">
        <v>1218</v>
      </c>
      <c r="AA2693" s="29" t="s">
        <v>1170</v>
      </c>
      <c r="AE2693" s="29" t="s">
        <v>2950</v>
      </c>
      <c r="AG2693" s="38">
        <v>1</v>
      </c>
      <c r="AH2693" s="38" t="s">
        <v>4439</v>
      </c>
      <c r="AI2693" s="38" t="s">
        <v>4440</v>
      </c>
      <c r="AJ2693" s="38" t="s">
        <v>4799</v>
      </c>
      <c r="AK2693" s="38" t="s">
        <v>11410</v>
      </c>
      <c r="AL2693" s="301">
        <v>43630</v>
      </c>
      <c r="AN2693" s="29" t="s">
        <v>4635</v>
      </c>
      <c r="AO2693" s="29" t="s">
        <v>4442</v>
      </c>
      <c r="AR2693" s="29" t="str">
        <f t="shared" si="417"/>
        <v>0</v>
      </c>
      <c r="AS2693" s="29">
        <f t="shared" si="418"/>
        <v>0</v>
      </c>
      <c r="AT2693" s="29">
        <v>0</v>
      </c>
      <c r="AW2693" s="29" t="str">
        <f t="shared" si="420"/>
        <v/>
      </c>
      <c r="AX2693" s="29" t="str">
        <f t="shared" si="412"/>
        <v/>
      </c>
      <c r="AY2693" s="29" t="str">
        <f t="shared" si="419"/>
        <v>https://media.mediathek-tanz-theater.de/iiif/2/nvt_img-420-017-002.JP2</v>
      </c>
      <c r="AZ2693" s="29" t="str">
        <f t="shared" si="413"/>
        <v>image/jp2</v>
      </c>
      <c r="BA2693" s="29" t="str">
        <f t="shared" si="414"/>
        <v>presentation/iiif</v>
      </c>
      <c r="BB2693" s="29" t="str">
        <f t="shared" si="415"/>
        <v>https://media.mediathek-tanz-theater.de/iiif/2/nvt_img-420-017-002.JP2/full/100,/0/default.jpg</v>
      </c>
      <c r="BC2693" s="29" t="str">
        <f t="shared" ref="BC2693:BC2755" si="421">IF(NOT(BB2693=""),"image/jpeg","")</f>
        <v>image/jpeg</v>
      </c>
      <c r="BD2693" s="29" t="str">
        <f t="shared" si="416"/>
        <v>presentation/thumbnail</v>
      </c>
    </row>
    <row r="2694" spans="1:56" ht="12.75" customHeight="1">
      <c r="A2694" s="29">
        <v>1</v>
      </c>
      <c r="B2694" s="29">
        <v>0</v>
      </c>
      <c r="C2694" t="s">
        <v>11411</v>
      </c>
      <c r="D2694" s="38" t="s">
        <v>11412</v>
      </c>
      <c r="F2694" s="29" t="s">
        <v>9630</v>
      </c>
      <c r="I2694" s="402" t="s">
        <v>4446</v>
      </c>
      <c r="J2694" s="406" t="s">
        <v>11402</v>
      </c>
      <c r="M2694" s="311"/>
      <c r="N2694" s="29" t="s">
        <v>1494</v>
      </c>
      <c r="P2694" s="25" t="s">
        <v>2243</v>
      </c>
      <c r="Q2694" s="25"/>
      <c r="R2694" s="29" t="s">
        <v>11121</v>
      </c>
      <c r="U2694"/>
      <c r="V2694" t="s">
        <v>3705</v>
      </c>
      <c r="X2694" s="358">
        <v>32228</v>
      </c>
      <c r="Y2694" s="29" t="s">
        <v>11076</v>
      </c>
      <c r="Z2694" s="29" t="s">
        <v>1218</v>
      </c>
      <c r="AA2694" s="29" t="s">
        <v>1170</v>
      </c>
      <c r="AE2694" s="29" t="s">
        <v>2950</v>
      </c>
      <c r="AG2694" s="38">
        <v>1</v>
      </c>
      <c r="AH2694" s="38" t="s">
        <v>4439</v>
      </c>
      <c r="AI2694" s="38" t="s">
        <v>4440</v>
      </c>
      <c r="AJ2694" s="38" t="s">
        <v>4799</v>
      </c>
      <c r="AK2694" s="38" t="s">
        <v>11410</v>
      </c>
      <c r="AL2694" s="301">
        <v>43630</v>
      </c>
      <c r="AN2694" s="29" t="s">
        <v>4635</v>
      </c>
      <c r="AO2694" s="29" t="s">
        <v>4442</v>
      </c>
      <c r="AR2694" s="29" t="str">
        <f t="shared" si="417"/>
        <v>0</v>
      </c>
      <c r="AS2694" s="29">
        <f t="shared" si="418"/>
        <v>0</v>
      </c>
      <c r="AT2694" s="29">
        <v>0</v>
      </c>
      <c r="AW2694" s="29" t="str">
        <f t="shared" si="420"/>
        <v/>
      </c>
      <c r="AX2694" s="29" t="str">
        <f t="shared" ref="AX2694:AX2756" si="422">IF(NOT(AV2694=""),"archival/master","")</f>
        <v/>
      </c>
      <c r="AY2694" s="29" t="str">
        <f t="shared" si="419"/>
        <v>https://media.mediathek-tanz-theater.de/iiif/2/nvt_img-420-017-003.JP2</v>
      </c>
      <c r="AZ2694" s="29" t="str">
        <f t="shared" ref="AZ2694:AZ2756" si="423">IF(NOT(AY2694=""),"image/jp2","")</f>
        <v>image/jp2</v>
      </c>
      <c r="BA2694" s="29" t="str">
        <f t="shared" ref="BA2694:BA2756" si="424">IF(NOT(AY2694=""),"presentation/iiif","")</f>
        <v>presentation/iiif</v>
      </c>
      <c r="BB2694" s="29" t="str">
        <f t="shared" ref="BB2694:BB2756" si="425">"https://media.mediathek-tanz-theater.de/iiif/2/nvt_"&amp;C2694&amp;".JP2/full/100,/0/default.jpg"</f>
        <v>https://media.mediathek-tanz-theater.de/iiif/2/nvt_img-420-017-003.JP2/full/100,/0/default.jpg</v>
      </c>
      <c r="BC2694" s="29" t="str">
        <f t="shared" si="421"/>
        <v>image/jpeg</v>
      </c>
      <c r="BD2694" s="29" t="str">
        <f t="shared" ref="BD2694:BD2756" si="426">IF(NOT(BB2694=""),"presentation/thumbnail","")</f>
        <v>presentation/thumbnail</v>
      </c>
    </row>
    <row r="2695" spans="1:56" ht="12.75" customHeight="1">
      <c r="A2695" s="29">
        <v>1</v>
      </c>
      <c r="B2695" s="29">
        <v>0</v>
      </c>
      <c r="C2695" t="s">
        <v>11413</v>
      </c>
      <c r="D2695" s="38" t="s">
        <v>11414</v>
      </c>
      <c r="F2695" s="29" t="s">
        <v>9630</v>
      </c>
      <c r="I2695" s="402" t="s">
        <v>4446</v>
      </c>
      <c r="J2695" s="406" t="s">
        <v>11402</v>
      </c>
      <c r="M2695" s="311"/>
      <c r="N2695" s="29" t="s">
        <v>1494</v>
      </c>
      <c r="P2695" s="25" t="s">
        <v>2243</v>
      </c>
      <c r="Q2695" s="25"/>
      <c r="R2695" s="29" t="s">
        <v>11121</v>
      </c>
      <c r="U2695"/>
      <c r="V2695" t="s">
        <v>3705</v>
      </c>
      <c r="X2695" s="358">
        <v>32228</v>
      </c>
      <c r="Y2695" s="29" t="s">
        <v>11076</v>
      </c>
      <c r="Z2695" s="29" t="s">
        <v>1218</v>
      </c>
      <c r="AA2695" s="29" t="s">
        <v>1170</v>
      </c>
      <c r="AE2695" s="29" t="s">
        <v>2950</v>
      </c>
      <c r="AG2695" s="38">
        <v>1</v>
      </c>
      <c r="AH2695" s="38" t="s">
        <v>4439</v>
      </c>
      <c r="AI2695" s="38" t="s">
        <v>4440</v>
      </c>
      <c r="AJ2695" s="38" t="s">
        <v>4799</v>
      </c>
      <c r="AK2695" s="38" t="s">
        <v>11410</v>
      </c>
      <c r="AL2695" s="301">
        <v>43630</v>
      </c>
      <c r="AN2695" s="29" t="s">
        <v>72</v>
      </c>
      <c r="AO2695" s="29" t="s">
        <v>4442</v>
      </c>
      <c r="AR2695" s="29" t="str">
        <f t="shared" ref="AR2695:AR2758" si="427">IF(OR(I2695="Negativmappe",I2695="Negativstreifen",I2695="Diapositivfilm",I2695="Fotomappe;(POSITIVE)",AND(I2695="Kostümfotografie",NOT(AE2695="DT")),AND(I2695="Fotografie",NOT(AE2695="DT")),AND(I2695="Porträtfotografie",NOT(AE2695="DT")),AND(I2695="Fotodokumentation",NOT(AE2695="DT")),AND(I2695="Bühnenbildfotografie",NOT(AE2695="DT"))),"1","0")</f>
        <v>0</v>
      </c>
      <c r="AS2695" s="29">
        <f t="shared" ref="AS2695:AS2757" si="428">AT2695</f>
        <v>0</v>
      </c>
      <c r="AT2695" s="29">
        <v>0</v>
      </c>
      <c r="AW2695" s="29" t="str">
        <f t="shared" si="420"/>
        <v/>
      </c>
      <c r="AX2695" s="29" t="str">
        <f t="shared" si="422"/>
        <v/>
      </c>
      <c r="AY2695" s="29" t="str">
        <f t="shared" ref="AY2695:AY2757" si="429">"https://media.mediathek-tanz-theater.de/iiif/2/nvt_"&amp;C2695&amp;".JP2"</f>
        <v>https://media.mediathek-tanz-theater.de/iiif/2/nvt_img-420-017-004.JP2</v>
      </c>
      <c r="AZ2695" s="29" t="str">
        <f t="shared" si="423"/>
        <v>image/jp2</v>
      </c>
      <c r="BA2695" s="29" t="str">
        <f t="shared" si="424"/>
        <v>presentation/iiif</v>
      </c>
      <c r="BB2695" s="29" t="str">
        <f t="shared" si="425"/>
        <v>https://media.mediathek-tanz-theater.de/iiif/2/nvt_img-420-017-004.JP2/full/100,/0/default.jpg</v>
      </c>
      <c r="BC2695" s="29" t="str">
        <f t="shared" si="421"/>
        <v>image/jpeg</v>
      </c>
      <c r="BD2695" s="29" t="str">
        <f t="shared" si="426"/>
        <v>presentation/thumbnail</v>
      </c>
    </row>
    <row r="2696" spans="1:56" ht="14.1" customHeight="1">
      <c r="A2696" s="29">
        <v>1</v>
      </c>
      <c r="B2696" s="29">
        <v>0</v>
      </c>
      <c r="C2696" t="s">
        <v>11415</v>
      </c>
      <c r="D2696" s="38" t="s">
        <v>11416</v>
      </c>
      <c r="F2696" s="29" t="s">
        <v>9630</v>
      </c>
      <c r="I2696" s="402" t="s">
        <v>4446</v>
      </c>
      <c r="J2696" s="406" t="s">
        <v>11402</v>
      </c>
      <c r="M2696" s="311"/>
      <c r="N2696" s="29" t="s">
        <v>1494</v>
      </c>
      <c r="P2696" s="25" t="s">
        <v>2243</v>
      </c>
      <c r="Q2696" s="25"/>
      <c r="R2696" s="29" t="s">
        <v>11121</v>
      </c>
      <c r="U2696"/>
      <c r="V2696" t="s">
        <v>3705</v>
      </c>
      <c r="X2696" s="358">
        <v>32228</v>
      </c>
      <c r="Y2696" s="29" t="s">
        <v>11076</v>
      </c>
      <c r="Z2696" s="29" t="s">
        <v>1218</v>
      </c>
      <c r="AA2696" s="29" t="s">
        <v>1170</v>
      </c>
      <c r="AE2696" s="29" t="s">
        <v>2950</v>
      </c>
      <c r="AG2696" s="38">
        <v>1</v>
      </c>
      <c r="AH2696" s="38" t="s">
        <v>4439</v>
      </c>
      <c r="AI2696" s="38" t="s">
        <v>4440</v>
      </c>
      <c r="AJ2696" s="38" t="s">
        <v>4799</v>
      </c>
      <c r="AK2696" s="38" t="s">
        <v>11410</v>
      </c>
      <c r="AL2696" s="301">
        <v>43630</v>
      </c>
      <c r="AN2696" s="29" t="s">
        <v>5307</v>
      </c>
      <c r="AO2696" s="29" t="s">
        <v>4442</v>
      </c>
      <c r="AR2696" s="29" t="str">
        <f t="shared" si="427"/>
        <v>0</v>
      </c>
      <c r="AS2696" s="29">
        <f t="shared" si="428"/>
        <v>0</v>
      </c>
      <c r="AT2696" s="29">
        <v>0</v>
      </c>
      <c r="AW2696" s="29" t="str">
        <f t="shared" ref="AW2696:AW2758" si="430">IF(NOT(AV2696=""),"image/tiff","")</f>
        <v/>
      </c>
      <c r="AX2696" s="29" t="str">
        <f t="shared" si="422"/>
        <v/>
      </c>
      <c r="AY2696" s="29" t="str">
        <f t="shared" si="429"/>
        <v>https://media.mediathek-tanz-theater.de/iiif/2/nvt_img-420-017-005.JP2</v>
      </c>
      <c r="AZ2696" s="29" t="str">
        <f t="shared" si="423"/>
        <v>image/jp2</v>
      </c>
      <c r="BA2696" s="29" t="str">
        <f t="shared" si="424"/>
        <v>presentation/iiif</v>
      </c>
      <c r="BB2696" s="29" t="str">
        <f t="shared" si="425"/>
        <v>https://media.mediathek-tanz-theater.de/iiif/2/nvt_img-420-017-005.JP2/full/100,/0/default.jpg</v>
      </c>
      <c r="BC2696" s="29" t="str">
        <f t="shared" si="421"/>
        <v>image/jpeg</v>
      </c>
      <c r="BD2696" s="29" t="str">
        <f t="shared" si="426"/>
        <v>presentation/thumbnail</v>
      </c>
    </row>
    <row r="2697" spans="1:56" ht="12.75" customHeight="1">
      <c r="A2697" s="29">
        <v>1</v>
      </c>
      <c r="B2697" s="29">
        <v>0</v>
      </c>
      <c r="C2697" t="s">
        <v>11417</v>
      </c>
      <c r="D2697" s="38" t="s">
        <v>11418</v>
      </c>
      <c r="F2697" s="29" t="s">
        <v>9630</v>
      </c>
      <c r="I2697" s="402" t="s">
        <v>4446</v>
      </c>
      <c r="J2697" s="406" t="s">
        <v>11402</v>
      </c>
      <c r="M2697" s="311"/>
      <c r="N2697" s="29" t="s">
        <v>1494</v>
      </c>
      <c r="P2697" s="25" t="s">
        <v>2243</v>
      </c>
      <c r="Q2697" s="25"/>
      <c r="R2697" s="29" t="s">
        <v>11121</v>
      </c>
      <c r="U2697"/>
      <c r="V2697" t="s">
        <v>3705</v>
      </c>
      <c r="X2697" s="358">
        <v>32228</v>
      </c>
      <c r="Y2697" s="29" t="s">
        <v>11076</v>
      </c>
      <c r="Z2697" s="29" t="s">
        <v>1218</v>
      </c>
      <c r="AA2697" s="29" t="s">
        <v>1170</v>
      </c>
      <c r="AE2697" s="29" t="s">
        <v>2950</v>
      </c>
      <c r="AG2697" s="38">
        <v>1</v>
      </c>
      <c r="AH2697" s="38" t="s">
        <v>4439</v>
      </c>
      <c r="AI2697" s="38" t="s">
        <v>4440</v>
      </c>
      <c r="AJ2697" s="38" t="s">
        <v>4799</v>
      </c>
      <c r="AK2697" s="38" t="s">
        <v>11419</v>
      </c>
      <c r="AL2697" s="301">
        <v>43630</v>
      </c>
      <c r="AN2697" s="29" t="s">
        <v>5307</v>
      </c>
      <c r="AO2697" s="29" t="s">
        <v>4442</v>
      </c>
      <c r="AR2697" s="29" t="str">
        <f t="shared" si="427"/>
        <v>0</v>
      </c>
      <c r="AS2697" s="29">
        <f t="shared" si="428"/>
        <v>0</v>
      </c>
      <c r="AT2697" s="29">
        <v>0</v>
      </c>
      <c r="AW2697" s="29" t="str">
        <f t="shared" si="430"/>
        <v/>
      </c>
      <c r="AX2697" s="29" t="str">
        <f t="shared" si="422"/>
        <v/>
      </c>
      <c r="AY2697" s="29" t="str">
        <f t="shared" si="429"/>
        <v>https://media.mediathek-tanz-theater.de/iiif/2/nvt_img-420-017-006.JP2</v>
      </c>
      <c r="AZ2697" s="29" t="str">
        <f t="shared" si="423"/>
        <v>image/jp2</v>
      </c>
      <c r="BA2697" s="29" t="str">
        <f t="shared" si="424"/>
        <v>presentation/iiif</v>
      </c>
      <c r="BB2697" s="29" t="str">
        <f t="shared" si="425"/>
        <v>https://media.mediathek-tanz-theater.de/iiif/2/nvt_img-420-017-006.JP2/full/100,/0/default.jpg</v>
      </c>
      <c r="BC2697" s="29" t="str">
        <f t="shared" si="421"/>
        <v>image/jpeg</v>
      </c>
      <c r="BD2697" s="29" t="str">
        <f t="shared" si="426"/>
        <v>presentation/thumbnail</v>
      </c>
    </row>
    <row r="2698" spans="1:56" ht="12.75" customHeight="1">
      <c r="A2698" s="29">
        <v>1</v>
      </c>
      <c r="B2698" s="29">
        <v>0</v>
      </c>
      <c r="C2698" t="s">
        <v>11420</v>
      </c>
      <c r="D2698" s="38" t="s">
        <v>11421</v>
      </c>
      <c r="F2698" s="29" t="s">
        <v>9630</v>
      </c>
      <c r="I2698" s="402" t="s">
        <v>4438</v>
      </c>
      <c r="J2698" s="406" t="s">
        <v>11116</v>
      </c>
      <c r="M2698" s="311"/>
      <c r="N2698" s="29" t="s">
        <v>1494</v>
      </c>
      <c r="P2698" s="25" t="s">
        <v>2243</v>
      </c>
      <c r="Q2698" s="25"/>
      <c r="R2698" s="29"/>
      <c r="U2698"/>
      <c r="V2698" t="s">
        <v>3705</v>
      </c>
      <c r="X2698" s="358">
        <v>32228</v>
      </c>
      <c r="Y2698" s="29" t="s">
        <v>11076</v>
      </c>
      <c r="Z2698" s="29" t="s">
        <v>1218</v>
      </c>
      <c r="AA2698" s="29" t="s">
        <v>1170</v>
      </c>
      <c r="AE2698" s="29" t="s">
        <v>2950</v>
      </c>
      <c r="AG2698" s="38">
        <v>1</v>
      </c>
      <c r="AH2698" s="38" t="s">
        <v>4439</v>
      </c>
      <c r="AI2698" s="38" t="s">
        <v>4440</v>
      </c>
      <c r="AJ2698" s="38" t="s">
        <v>9751</v>
      </c>
      <c r="AL2698" s="301">
        <v>43630</v>
      </c>
      <c r="AO2698" s="29" t="s">
        <v>4442</v>
      </c>
      <c r="AR2698" s="29" t="str">
        <f t="shared" si="427"/>
        <v>1</v>
      </c>
      <c r="AS2698" s="29">
        <f t="shared" si="428"/>
        <v>1</v>
      </c>
      <c r="AT2698" s="29">
        <v>1</v>
      </c>
      <c r="AV2698" s="29" t="s">
        <v>11422</v>
      </c>
      <c r="AW2698" s="29" t="str">
        <f t="shared" si="430"/>
        <v>image/tiff</v>
      </c>
      <c r="AX2698" s="29" t="str">
        <f t="shared" si="422"/>
        <v>archival/master</v>
      </c>
      <c r="AY2698" s="29" t="str">
        <f t="shared" si="429"/>
        <v>https://media.mediathek-tanz-theater.de/iiif/2/nvt_img-420-018.JP2</v>
      </c>
      <c r="AZ2698" s="29" t="str">
        <f t="shared" si="423"/>
        <v>image/jp2</v>
      </c>
      <c r="BA2698" s="29" t="str">
        <f t="shared" si="424"/>
        <v>presentation/iiif</v>
      </c>
      <c r="BB2698" s="29" t="str">
        <f t="shared" si="425"/>
        <v>https://media.mediathek-tanz-theater.de/iiif/2/nvt_img-420-018.JP2/full/100,/0/default.jpg</v>
      </c>
      <c r="BC2698" s="29" t="str">
        <f t="shared" si="421"/>
        <v>image/jpeg</v>
      </c>
      <c r="BD2698" s="29" t="str">
        <f t="shared" si="426"/>
        <v>presentation/thumbnail</v>
      </c>
    </row>
    <row r="2699" spans="1:56" ht="12.75" customHeight="1">
      <c r="A2699" s="29">
        <v>1</v>
      </c>
      <c r="B2699" s="29">
        <v>0</v>
      </c>
      <c r="C2699" t="s">
        <v>11423</v>
      </c>
      <c r="D2699" s="38" t="s">
        <v>11424</v>
      </c>
      <c r="F2699" s="29" t="s">
        <v>9630</v>
      </c>
      <c r="I2699" s="402" t="s">
        <v>4446</v>
      </c>
      <c r="J2699" s="406" t="s">
        <v>11420</v>
      </c>
      <c r="M2699" s="311"/>
      <c r="N2699" s="29" t="s">
        <v>1494</v>
      </c>
      <c r="P2699" s="25" t="s">
        <v>2243</v>
      </c>
      <c r="Q2699" s="25"/>
      <c r="R2699" s="29" t="s">
        <v>11121</v>
      </c>
      <c r="U2699"/>
      <c r="V2699" t="s">
        <v>3705</v>
      </c>
      <c r="X2699" s="358">
        <v>32228</v>
      </c>
      <c r="Y2699" s="29" t="s">
        <v>11076</v>
      </c>
      <c r="Z2699" s="29" t="s">
        <v>1218</v>
      </c>
      <c r="AA2699" s="29" t="s">
        <v>1170</v>
      </c>
      <c r="AE2699" s="29" t="s">
        <v>2950</v>
      </c>
      <c r="AG2699" s="38">
        <v>1</v>
      </c>
      <c r="AH2699" s="38" t="s">
        <v>4439</v>
      </c>
      <c r="AI2699" s="38" t="s">
        <v>4440</v>
      </c>
      <c r="AJ2699" s="38" t="s">
        <v>4799</v>
      </c>
      <c r="AK2699" s="38" t="s">
        <v>11425</v>
      </c>
      <c r="AL2699" s="301">
        <v>43630</v>
      </c>
      <c r="AN2699" s="29" t="s">
        <v>4635</v>
      </c>
      <c r="AO2699" s="29" t="s">
        <v>4442</v>
      </c>
      <c r="AR2699" s="29" t="str">
        <f t="shared" si="427"/>
        <v>0</v>
      </c>
      <c r="AS2699" s="29">
        <f t="shared" si="428"/>
        <v>0</v>
      </c>
      <c r="AT2699" s="29">
        <v>0</v>
      </c>
      <c r="AW2699" s="29" t="str">
        <f t="shared" si="430"/>
        <v/>
      </c>
      <c r="AX2699" s="29" t="str">
        <f t="shared" si="422"/>
        <v/>
      </c>
      <c r="AY2699" s="29" t="str">
        <f t="shared" si="429"/>
        <v>https://media.mediathek-tanz-theater.de/iiif/2/nvt_img-420-018-001.JP2</v>
      </c>
      <c r="AZ2699" s="29" t="str">
        <f t="shared" si="423"/>
        <v>image/jp2</v>
      </c>
      <c r="BA2699" s="29" t="str">
        <f t="shared" si="424"/>
        <v>presentation/iiif</v>
      </c>
      <c r="BB2699" s="29" t="str">
        <f t="shared" si="425"/>
        <v>https://media.mediathek-tanz-theater.de/iiif/2/nvt_img-420-018-001.JP2/full/100,/0/default.jpg</v>
      </c>
      <c r="BC2699" s="29" t="str">
        <f t="shared" si="421"/>
        <v>image/jpeg</v>
      </c>
      <c r="BD2699" s="29" t="str">
        <f t="shared" si="426"/>
        <v>presentation/thumbnail</v>
      </c>
    </row>
    <row r="2700" spans="1:56" ht="12.75" customHeight="1">
      <c r="A2700" s="29">
        <v>1</v>
      </c>
      <c r="B2700" s="29">
        <v>0</v>
      </c>
      <c r="C2700" t="s">
        <v>11426</v>
      </c>
      <c r="D2700" s="38" t="s">
        <v>11427</v>
      </c>
      <c r="F2700" s="29" t="s">
        <v>9630</v>
      </c>
      <c r="I2700" s="402" t="s">
        <v>4446</v>
      </c>
      <c r="J2700" s="406" t="s">
        <v>11420</v>
      </c>
      <c r="M2700" s="311"/>
      <c r="N2700" s="29" t="s">
        <v>1494</v>
      </c>
      <c r="P2700" s="25" t="s">
        <v>2243</v>
      </c>
      <c r="Q2700" s="25"/>
      <c r="R2700" s="29" t="s">
        <v>11121</v>
      </c>
      <c r="U2700"/>
      <c r="V2700" t="s">
        <v>3705</v>
      </c>
      <c r="X2700" s="358">
        <v>32228</v>
      </c>
      <c r="Y2700" s="29" t="s">
        <v>11076</v>
      </c>
      <c r="Z2700" s="29" t="s">
        <v>1218</v>
      </c>
      <c r="AA2700" s="29" t="s">
        <v>1170</v>
      </c>
      <c r="AE2700" s="29" t="s">
        <v>2950</v>
      </c>
      <c r="AG2700" s="38">
        <v>1</v>
      </c>
      <c r="AH2700" s="38" t="s">
        <v>4439</v>
      </c>
      <c r="AI2700" s="38" t="s">
        <v>4440</v>
      </c>
      <c r="AJ2700" s="38" t="s">
        <v>4799</v>
      </c>
      <c r="AK2700" s="38" t="s">
        <v>11428</v>
      </c>
      <c r="AL2700" s="301">
        <v>43630</v>
      </c>
      <c r="AN2700" s="29" t="s">
        <v>72</v>
      </c>
      <c r="AO2700" s="29" t="s">
        <v>4442</v>
      </c>
      <c r="AR2700" s="29" t="str">
        <f t="shared" si="427"/>
        <v>0</v>
      </c>
      <c r="AS2700" s="29">
        <f t="shared" si="428"/>
        <v>0</v>
      </c>
      <c r="AT2700" s="29">
        <v>0</v>
      </c>
      <c r="AW2700" s="29" t="str">
        <f t="shared" si="430"/>
        <v/>
      </c>
      <c r="AX2700" s="29" t="str">
        <f t="shared" si="422"/>
        <v/>
      </c>
      <c r="AY2700" s="29" t="str">
        <f t="shared" si="429"/>
        <v>https://media.mediathek-tanz-theater.de/iiif/2/nvt_img-420-018-002.JP2</v>
      </c>
      <c r="AZ2700" s="29" t="str">
        <f t="shared" si="423"/>
        <v>image/jp2</v>
      </c>
      <c r="BA2700" s="29" t="str">
        <f t="shared" si="424"/>
        <v>presentation/iiif</v>
      </c>
      <c r="BB2700" s="29" t="str">
        <f t="shared" si="425"/>
        <v>https://media.mediathek-tanz-theater.de/iiif/2/nvt_img-420-018-002.JP2/full/100,/0/default.jpg</v>
      </c>
      <c r="BC2700" s="29" t="str">
        <f t="shared" si="421"/>
        <v>image/jpeg</v>
      </c>
      <c r="BD2700" s="29" t="str">
        <f t="shared" si="426"/>
        <v>presentation/thumbnail</v>
      </c>
    </row>
    <row r="2701" spans="1:56" ht="12.75" customHeight="1">
      <c r="A2701" s="29">
        <v>1</v>
      </c>
      <c r="B2701" s="29">
        <v>0</v>
      </c>
      <c r="C2701" t="s">
        <v>11429</v>
      </c>
      <c r="D2701" s="38" t="s">
        <v>11430</v>
      </c>
      <c r="F2701" s="29" t="s">
        <v>9630</v>
      </c>
      <c r="I2701" s="402" t="s">
        <v>4446</v>
      </c>
      <c r="J2701" s="406" t="s">
        <v>11420</v>
      </c>
      <c r="M2701" s="311"/>
      <c r="N2701" s="29" t="s">
        <v>1494</v>
      </c>
      <c r="P2701" s="25" t="s">
        <v>2243</v>
      </c>
      <c r="Q2701" s="25"/>
      <c r="R2701" s="29" t="s">
        <v>11121</v>
      </c>
      <c r="U2701"/>
      <c r="V2701" t="s">
        <v>3705</v>
      </c>
      <c r="X2701" s="358">
        <v>32228</v>
      </c>
      <c r="Y2701" s="29" t="s">
        <v>11076</v>
      </c>
      <c r="Z2701" s="29" t="s">
        <v>1218</v>
      </c>
      <c r="AA2701" s="29" t="s">
        <v>1170</v>
      </c>
      <c r="AE2701" s="29" t="s">
        <v>2950</v>
      </c>
      <c r="AG2701" s="38">
        <v>1</v>
      </c>
      <c r="AH2701" s="38" t="s">
        <v>4439</v>
      </c>
      <c r="AI2701" s="38" t="s">
        <v>4440</v>
      </c>
      <c r="AJ2701" s="38" t="s">
        <v>4799</v>
      </c>
      <c r="AK2701" s="38" t="s">
        <v>11431</v>
      </c>
      <c r="AL2701" s="301">
        <v>43630</v>
      </c>
      <c r="AN2701" s="29" t="s">
        <v>4635</v>
      </c>
      <c r="AO2701" s="29" t="s">
        <v>4442</v>
      </c>
      <c r="AR2701" s="29" t="str">
        <f t="shared" si="427"/>
        <v>0</v>
      </c>
      <c r="AS2701" s="29">
        <f t="shared" si="428"/>
        <v>0</v>
      </c>
      <c r="AT2701" s="29">
        <v>0</v>
      </c>
      <c r="AW2701" s="29" t="str">
        <f t="shared" si="430"/>
        <v/>
      </c>
      <c r="AX2701" s="29" t="str">
        <f t="shared" si="422"/>
        <v/>
      </c>
      <c r="AY2701" s="29" t="str">
        <f t="shared" si="429"/>
        <v>https://media.mediathek-tanz-theater.de/iiif/2/nvt_img-420-018-003.JP2</v>
      </c>
      <c r="AZ2701" s="29" t="str">
        <f t="shared" si="423"/>
        <v>image/jp2</v>
      </c>
      <c r="BA2701" s="29" t="str">
        <f t="shared" si="424"/>
        <v>presentation/iiif</v>
      </c>
      <c r="BB2701" s="29" t="str">
        <f t="shared" si="425"/>
        <v>https://media.mediathek-tanz-theater.de/iiif/2/nvt_img-420-018-003.JP2/full/100,/0/default.jpg</v>
      </c>
      <c r="BC2701" s="29" t="str">
        <f t="shared" si="421"/>
        <v>image/jpeg</v>
      </c>
      <c r="BD2701" s="29" t="str">
        <f t="shared" si="426"/>
        <v>presentation/thumbnail</v>
      </c>
    </row>
    <row r="2702" spans="1:56" ht="12.75" customHeight="1">
      <c r="A2702" s="29">
        <v>1</v>
      </c>
      <c r="B2702" s="29">
        <v>0</v>
      </c>
      <c r="C2702" t="s">
        <v>11432</v>
      </c>
      <c r="D2702" s="38" t="s">
        <v>11433</v>
      </c>
      <c r="F2702" s="29" t="s">
        <v>9630</v>
      </c>
      <c r="I2702" s="402" t="s">
        <v>4446</v>
      </c>
      <c r="J2702" s="406" t="s">
        <v>11420</v>
      </c>
      <c r="M2702" s="311"/>
      <c r="N2702" s="29" t="s">
        <v>1494</v>
      </c>
      <c r="P2702" s="25" t="s">
        <v>2243</v>
      </c>
      <c r="Q2702" s="25"/>
      <c r="R2702" s="29" t="s">
        <v>11121</v>
      </c>
      <c r="U2702"/>
      <c r="V2702" t="s">
        <v>3705</v>
      </c>
      <c r="X2702" s="358">
        <v>32228</v>
      </c>
      <c r="Y2702" s="29" t="s">
        <v>11076</v>
      </c>
      <c r="Z2702" s="29" t="s">
        <v>1218</v>
      </c>
      <c r="AA2702" s="29" t="s">
        <v>1170</v>
      </c>
      <c r="AE2702" s="29" t="s">
        <v>2950</v>
      </c>
      <c r="AG2702" s="38">
        <v>1</v>
      </c>
      <c r="AH2702" s="38" t="s">
        <v>4439</v>
      </c>
      <c r="AI2702" s="38" t="s">
        <v>4440</v>
      </c>
      <c r="AJ2702" s="38" t="s">
        <v>4799</v>
      </c>
      <c r="AK2702" s="38" t="s">
        <v>11431</v>
      </c>
      <c r="AL2702" s="301">
        <v>43630</v>
      </c>
      <c r="AN2702" s="29" t="s">
        <v>72</v>
      </c>
      <c r="AO2702" s="29" t="s">
        <v>4442</v>
      </c>
      <c r="AR2702" s="29" t="str">
        <f t="shared" si="427"/>
        <v>0</v>
      </c>
      <c r="AS2702" s="29">
        <f t="shared" si="428"/>
        <v>0</v>
      </c>
      <c r="AT2702" s="29">
        <v>0</v>
      </c>
      <c r="AW2702" s="29" t="str">
        <f t="shared" si="430"/>
        <v/>
      </c>
      <c r="AX2702" s="29" t="str">
        <f t="shared" si="422"/>
        <v/>
      </c>
      <c r="AY2702" s="29" t="str">
        <f t="shared" si="429"/>
        <v>https://media.mediathek-tanz-theater.de/iiif/2/nvt_img-420-018-004.JP2</v>
      </c>
      <c r="AZ2702" s="29" t="str">
        <f t="shared" si="423"/>
        <v>image/jp2</v>
      </c>
      <c r="BA2702" s="29" t="str">
        <f t="shared" si="424"/>
        <v>presentation/iiif</v>
      </c>
      <c r="BB2702" s="29" t="str">
        <f t="shared" si="425"/>
        <v>https://media.mediathek-tanz-theater.de/iiif/2/nvt_img-420-018-004.JP2/full/100,/0/default.jpg</v>
      </c>
      <c r="BC2702" s="29" t="str">
        <f t="shared" si="421"/>
        <v>image/jpeg</v>
      </c>
      <c r="BD2702" s="29" t="str">
        <f t="shared" si="426"/>
        <v>presentation/thumbnail</v>
      </c>
    </row>
    <row r="2703" spans="1:56" ht="12.75" customHeight="1">
      <c r="A2703" s="29">
        <v>1</v>
      </c>
      <c r="B2703" s="29">
        <v>0</v>
      </c>
      <c r="C2703" t="s">
        <v>11434</v>
      </c>
      <c r="D2703" s="38" t="s">
        <v>11435</v>
      </c>
      <c r="F2703" s="29" t="s">
        <v>9630</v>
      </c>
      <c r="I2703" s="402" t="s">
        <v>4446</v>
      </c>
      <c r="J2703" s="406" t="s">
        <v>11420</v>
      </c>
      <c r="M2703" s="311"/>
      <c r="N2703" s="29" t="s">
        <v>1494</v>
      </c>
      <c r="P2703" s="25" t="s">
        <v>2243</v>
      </c>
      <c r="Q2703" s="25"/>
      <c r="R2703" s="29" t="s">
        <v>11121</v>
      </c>
      <c r="U2703"/>
      <c r="V2703" t="s">
        <v>3705</v>
      </c>
      <c r="X2703" s="358">
        <v>32228</v>
      </c>
      <c r="Y2703" s="29" t="s">
        <v>11076</v>
      </c>
      <c r="Z2703" s="29" t="s">
        <v>1218</v>
      </c>
      <c r="AA2703" s="29" t="s">
        <v>1170</v>
      </c>
      <c r="AE2703" s="29" t="s">
        <v>2950</v>
      </c>
      <c r="AG2703" s="38">
        <v>1</v>
      </c>
      <c r="AH2703" s="38" t="s">
        <v>4439</v>
      </c>
      <c r="AI2703" s="38" t="s">
        <v>4440</v>
      </c>
      <c r="AJ2703" s="38" t="s">
        <v>4799</v>
      </c>
      <c r="AK2703" s="38" t="s">
        <v>11428</v>
      </c>
      <c r="AL2703" s="301">
        <v>43630</v>
      </c>
      <c r="AN2703" s="29" t="s">
        <v>72</v>
      </c>
      <c r="AO2703" s="29" t="s">
        <v>4442</v>
      </c>
      <c r="AR2703" s="29" t="str">
        <f t="shared" si="427"/>
        <v>0</v>
      </c>
      <c r="AS2703" s="29">
        <f t="shared" si="428"/>
        <v>0</v>
      </c>
      <c r="AT2703" s="29">
        <v>0</v>
      </c>
      <c r="AW2703" s="29" t="str">
        <f t="shared" si="430"/>
        <v/>
      </c>
      <c r="AX2703" s="29" t="str">
        <f t="shared" si="422"/>
        <v/>
      </c>
      <c r="AY2703" s="29" t="str">
        <f t="shared" si="429"/>
        <v>https://media.mediathek-tanz-theater.de/iiif/2/nvt_img-420-018-005.JP2</v>
      </c>
      <c r="AZ2703" s="29" t="str">
        <f t="shared" si="423"/>
        <v>image/jp2</v>
      </c>
      <c r="BA2703" s="29" t="str">
        <f t="shared" si="424"/>
        <v>presentation/iiif</v>
      </c>
      <c r="BB2703" s="29" t="str">
        <f t="shared" si="425"/>
        <v>https://media.mediathek-tanz-theater.de/iiif/2/nvt_img-420-018-005.JP2/full/100,/0/default.jpg</v>
      </c>
      <c r="BC2703" s="29" t="str">
        <f t="shared" si="421"/>
        <v>image/jpeg</v>
      </c>
      <c r="BD2703" s="29" t="str">
        <f t="shared" si="426"/>
        <v>presentation/thumbnail</v>
      </c>
    </row>
    <row r="2704" spans="1:56" ht="12.75" customHeight="1">
      <c r="A2704" s="29">
        <v>1</v>
      </c>
      <c r="B2704" s="29">
        <v>0</v>
      </c>
      <c r="C2704" t="s">
        <v>11436</v>
      </c>
      <c r="D2704" s="38" t="s">
        <v>11437</v>
      </c>
      <c r="F2704" s="29" t="s">
        <v>9630</v>
      </c>
      <c r="I2704" s="402" t="s">
        <v>4446</v>
      </c>
      <c r="J2704" s="406" t="s">
        <v>11420</v>
      </c>
      <c r="M2704" s="311"/>
      <c r="N2704" s="29" t="s">
        <v>1494</v>
      </c>
      <c r="P2704" s="25" t="s">
        <v>2243</v>
      </c>
      <c r="Q2704" s="25"/>
      <c r="R2704" s="29" t="s">
        <v>11121</v>
      </c>
      <c r="U2704"/>
      <c r="V2704" t="s">
        <v>3705</v>
      </c>
      <c r="X2704" s="358">
        <v>32228</v>
      </c>
      <c r="Y2704" s="29" t="s">
        <v>11076</v>
      </c>
      <c r="Z2704" s="29" t="s">
        <v>1218</v>
      </c>
      <c r="AA2704" s="29" t="s">
        <v>1170</v>
      </c>
      <c r="AE2704" s="29" t="s">
        <v>2950</v>
      </c>
      <c r="AG2704" s="38">
        <v>1</v>
      </c>
      <c r="AH2704" s="38" t="s">
        <v>4439</v>
      </c>
      <c r="AI2704" s="38" t="s">
        <v>4440</v>
      </c>
      <c r="AJ2704" s="38" t="s">
        <v>4799</v>
      </c>
      <c r="AK2704" s="38" t="s">
        <v>11438</v>
      </c>
      <c r="AL2704" s="301">
        <v>43630</v>
      </c>
      <c r="AN2704" s="29" t="s">
        <v>72</v>
      </c>
      <c r="AO2704" s="29" t="s">
        <v>4442</v>
      </c>
      <c r="AR2704" s="29" t="str">
        <f t="shared" si="427"/>
        <v>0</v>
      </c>
      <c r="AS2704" s="29">
        <f t="shared" si="428"/>
        <v>0</v>
      </c>
      <c r="AT2704" s="29">
        <v>0</v>
      </c>
      <c r="AW2704" s="29" t="str">
        <f t="shared" si="430"/>
        <v/>
      </c>
      <c r="AX2704" s="29" t="str">
        <f t="shared" si="422"/>
        <v/>
      </c>
      <c r="AY2704" s="29" t="str">
        <f t="shared" si="429"/>
        <v>https://media.mediathek-tanz-theater.de/iiif/2/nvt_img-420-018-006.JP2</v>
      </c>
      <c r="AZ2704" s="29" t="str">
        <f t="shared" si="423"/>
        <v>image/jp2</v>
      </c>
      <c r="BA2704" s="29" t="str">
        <f t="shared" si="424"/>
        <v>presentation/iiif</v>
      </c>
      <c r="BB2704" s="29" t="str">
        <f t="shared" si="425"/>
        <v>https://media.mediathek-tanz-theater.de/iiif/2/nvt_img-420-018-006.JP2/full/100,/0/default.jpg</v>
      </c>
      <c r="BC2704" s="29" t="str">
        <f t="shared" si="421"/>
        <v>image/jpeg</v>
      </c>
      <c r="BD2704" s="29" t="str">
        <f t="shared" si="426"/>
        <v>presentation/thumbnail</v>
      </c>
    </row>
    <row r="2705" spans="1:56" ht="12.75" customHeight="1">
      <c r="A2705" s="29">
        <v>1</v>
      </c>
      <c r="B2705" s="29">
        <v>0</v>
      </c>
      <c r="C2705" t="s">
        <v>11439</v>
      </c>
      <c r="D2705" s="38" t="s">
        <v>11440</v>
      </c>
      <c r="F2705" s="29" t="s">
        <v>9630</v>
      </c>
      <c r="I2705" s="402" t="s">
        <v>4438</v>
      </c>
      <c r="J2705" s="406" t="s">
        <v>11116</v>
      </c>
      <c r="M2705" s="311"/>
      <c r="N2705" s="29" t="s">
        <v>1494</v>
      </c>
      <c r="P2705" s="25" t="s">
        <v>2243</v>
      </c>
      <c r="Q2705" s="25"/>
      <c r="R2705" s="29"/>
      <c r="U2705"/>
      <c r="V2705" t="s">
        <v>3705</v>
      </c>
      <c r="X2705" s="358">
        <v>32228</v>
      </c>
      <c r="Y2705" s="29" t="s">
        <v>11076</v>
      </c>
      <c r="Z2705" s="29" t="s">
        <v>1218</v>
      </c>
      <c r="AA2705" s="29" t="s">
        <v>1170</v>
      </c>
      <c r="AE2705" s="29" t="s">
        <v>2950</v>
      </c>
      <c r="AG2705" s="38">
        <v>1</v>
      </c>
      <c r="AH2705" s="38" t="s">
        <v>4439</v>
      </c>
      <c r="AI2705" s="38" t="s">
        <v>4440</v>
      </c>
      <c r="AJ2705" s="38" t="s">
        <v>9656</v>
      </c>
      <c r="AL2705" s="301">
        <v>43630</v>
      </c>
      <c r="AO2705" s="29" t="s">
        <v>4442</v>
      </c>
      <c r="AR2705" s="29" t="str">
        <f t="shared" si="427"/>
        <v>1</v>
      </c>
      <c r="AS2705" s="29">
        <f t="shared" si="428"/>
        <v>1</v>
      </c>
      <c r="AT2705" s="29">
        <v>1</v>
      </c>
      <c r="AV2705" s="29" t="s">
        <v>11441</v>
      </c>
      <c r="AW2705" s="29" t="str">
        <f t="shared" si="430"/>
        <v>image/tiff</v>
      </c>
      <c r="AX2705" s="29" t="str">
        <f t="shared" si="422"/>
        <v>archival/master</v>
      </c>
      <c r="AY2705" s="29" t="str">
        <f t="shared" si="429"/>
        <v>https://media.mediathek-tanz-theater.de/iiif/2/nvt_img-420-019.JP2</v>
      </c>
      <c r="AZ2705" s="29" t="str">
        <f t="shared" si="423"/>
        <v>image/jp2</v>
      </c>
      <c r="BA2705" s="29" t="str">
        <f t="shared" si="424"/>
        <v>presentation/iiif</v>
      </c>
      <c r="BB2705" s="29" t="str">
        <f t="shared" si="425"/>
        <v>https://media.mediathek-tanz-theater.de/iiif/2/nvt_img-420-019.JP2/full/100,/0/default.jpg</v>
      </c>
      <c r="BC2705" s="29" t="str">
        <f t="shared" si="421"/>
        <v>image/jpeg</v>
      </c>
      <c r="BD2705" s="29" t="str">
        <f t="shared" si="426"/>
        <v>presentation/thumbnail</v>
      </c>
    </row>
    <row r="2706" spans="1:56" ht="12.75" customHeight="1">
      <c r="A2706" s="29">
        <v>1</v>
      </c>
      <c r="B2706" s="29">
        <v>0</v>
      </c>
      <c r="C2706" t="s">
        <v>11442</v>
      </c>
      <c r="D2706" s="38" t="s">
        <v>11443</v>
      </c>
      <c r="F2706" s="29" t="s">
        <v>9630</v>
      </c>
      <c r="I2706" s="402" t="s">
        <v>4446</v>
      </c>
      <c r="J2706" s="406" t="s">
        <v>11439</v>
      </c>
      <c r="M2706" s="311"/>
      <c r="N2706" s="29" t="s">
        <v>1494</v>
      </c>
      <c r="P2706" s="25" t="s">
        <v>2243</v>
      </c>
      <c r="Q2706" s="25"/>
      <c r="R2706" s="29" t="s">
        <v>11121</v>
      </c>
      <c r="U2706"/>
      <c r="V2706" t="s">
        <v>3705</v>
      </c>
      <c r="X2706" s="358">
        <v>32228</v>
      </c>
      <c r="Y2706" s="29" t="s">
        <v>11076</v>
      </c>
      <c r="Z2706" s="29" t="s">
        <v>1218</v>
      </c>
      <c r="AA2706" s="29" t="s">
        <v>1170</v>
      </c>
      <c r="AE2706" s="29" t="s">
        <v>2950</v>
      </c>
      <c r="AG2706" s="38">
        <v>1</v>
      </c>
      <c r="AH2706" s="38" t="s">
        <v>4439</v>
      </c>
      <c r="AI2706" s="38" t="s">
        <v>4440</v>
      </c>
      <c r="AJ2706" s="38" t="s">
        <v>4799</v>
      </c>
      <c r="AK2706" s="38" t="s">
        <v>11444</v>
      </c>
      <c r="AL2706" s="301">
        <v>43630</v>
      </c>
      <c r="AN2706" s="29" t="s">
        <v>72</v>
      </c>
      <c r="AO2706" s="29" t="s">
        <v>4442</v>
      </c>
      <c r="AR2706" s="29" t="str">
        <f t="shared" si="427"/>
        <v>0</v>
      </c>
      <c r="AS2706" s="29">
        <f t="shared" si="428"/>
        <v>0</v>
      </c>
      <c r="AT2706" s="29">
        <v>0</v>
      </c>
      <c r="AW2706" s="29" t="str">
        <f t="shared" si="430"/>
        <v/>
      </c>
      <c r="AX2706" s="29" t="str">
        <f t="shared" si="422"/>
        <v/>
      </c>
      <c r="AY2706" s="29" t="str">
        <f t="shared" si="429"/>
        <v>https://media.mediathek-tanz-theater.de/iiif/2/nvt_img-420-019-001.JP2</v>
      </c>
      <c r="AZ2706" s="29" t="str">
        <f t="shared" si="423"/>
        <v>image/jp2</v>
      </c>
      <c r="BA2706" s="29" t="str">
        <f t="shared" si="424"/>
        <v>presentation/iiif</v>
      </c>
      <c r="BB2706" s="29" t="str">
        <f t="shared" si="425"/>
        <v>https://media.mediathek-tanz-theater.de/iiif/2/nvt_img-420-019-001.JP2/full/100,/0/default.jpg</v>
      </c>
      <c r="BC2706" s="29" t="str">
        <f t="shared" si="421"/>
        <v>image/jpeg</v>
      </c>
      <c r="BD2706" s="29" t="str">
        <f t="shared" si="426"/>
        <v>presentation/thumbnail</v>
      </c>
    </row>
    <row r="2707" spans="1:56" ht="12.75" customHeight="1">
      <c r="A2707" s="29">
        <v>1</v>
      </c>
      <c r="B2707" s="29">
        <v>0</v>
      </c>
      <c r="C2707" t="s">
        <v>11445</v>
      </c>
      <c r="D2707" s="38" t="s">
        <v>11446</v>
      </c>
      <c r="F2707" s="29" t="s">
        <v>9630</v>
      </c>
      <c r="I2707" s="402" t="s">
        <v>4446</v>
      </c>
      <c r="J2707" s="406" t="s">
        <v>11439</v>
      </c>
      <c r="M2707" s="311"/>
      <c r="N2707" s="29" t="s">
        <v>1494</v>
      </c>
      <c r="P2707" s="25" t="s">
        <v>2243</v>
      </c>
      <c r="Q2707" s="25"/>
      <c r="R2707" s="29" t="s">
        <v>11121</v>
      </c>
      <c r="U2707"/>
      <c r="V2707" t="s">
        <v>3705</v>
      </c>
      <c r="X2707" s="358">
        <v>32228</v>
      </c>
      <c r="Y2707" s="29" t="s">
        <v>11076</v>
      </c>
      <c r="Z2707" s="29" t="s">
        <v>1218</v>
      </c>
      <c r="AA2707" s="29" t="s">
        <v>1170</v>
      </c>
      <c r="AE2707" s="29" t="s">
        <v>2950</v>
      </c>
      <c r="AG2707" s="38">
        <v>1</v>
      </c>
      <c r="AH2707" s="38" t="s">
        <v>4439</v>
      </c>
      <c r="AI2707" s="38" t="s">
        <v>4440</v>
      </c>
      <c r="AJ2707" s="38" t="s">
        <v>4799</v>
      </c>
      <c r="AK2707" s="38" t="s">
        <v>11447</v>
      </c>
      <c r="AL2707" s="301">
        <v>43630</v>
      </c>
      <c r="AN2707" s="29" t="s">
        <v>72</v>
      </c>
      <c r="AO2707" s="29" t="s">
        <v>4442</v>
      </c>
      <c r="AR2707" s="29" t="str">
        <f t="shared" si="427"/>
        <v>0</v>
      </c>
      <c r="AS2707" s="29">
        <f t="shared" si="428"/>
        <v>0</v>
      </c>
      <c r="AT2707" s="29">
        <v>0</v>
      </c>
      <c r="AW2707" s="29" t="str">
        <f t="shared" si="430"/>
        <v/>
      </c>
      <c r="AX2707" s="29" t="str">
        <f t="shared" si="422"/>
        <v/>
      </c>
      <c r="AY2707" s="29" t="str">
        <f t="shared" si="429"/>
        <v>https://media.mediathek-tanz-theater.de/iiif/2/nvt_img-420-019-002.JP2</v>
      </c>
      <c r="AZ2707" s="29" t="str">
        <f t="shared" si="423"/>
        <v>image/jp2</v>
      </c>
      <c r="BA2707" s="29" t="str">
        <f t="shared" si="424"/>
        <v>presentation/iiif</v>
      </c>
      <c r="BB2707" s="29" t="str">
        <f t="shared" si="425"/>
        <v>https://media.mediathek-tanz-theater.de/iiif/2/nvt_img-420-019-002.JP2/full/100,/0/default.jpg</v>
      </c>
      <c r="BC2707" s="29" t="str">
        <f t="shared" si="421"/>
        <v>image/jpeg</v>
      </c>
      <c r="BD2707" s="29" t="str">
        <f t="shared" si="426"/>
        <v>presentation/thumbnail</v>
      </c>
    </row>
    <row r="2708" spans="1:56" ht="12.75" customHeight="1">
      <c r="A2708" s="29">
        <v>1</v>
      </c>
      <c r="B2708" s="29">
        <v>0</v>
      </c>
      <c r="C2708" t="s">
        <v>11448</v>
      </c>
      <c r="D2708" s="38" t="s">
        <v>11449</v>
      </c>
      <c r="F2708" s="29" t="s">
        <v>9630</v>
      </c>
      <c r="I2708" s="402" t="s">
        <v>4446</v>
      </c>
      <c r="J2708" s="406" t="s">
        <v>11439</v>
      </c>
      <c r="M2708" s="311"/>
      <c r="N2708" s="29" t="s">
        <v>1494</v>
      </c>
      <c r="P2708" s="25" t="s">
        <v>2243</v>
      </c>
      <c r="Q2708" s="25"/>
      <c r="R2708" s="29" t="s">
        <v>11121</v>
      </c>
      <c r="U2708"/>
      <c r="V2708" t="s">
        <v>3705</v>
      </c>
      <c r="X2708" s="358">
        <v>32228</v>
      </c>
      <c r="Y2708" s="29" t="s">
        <v>11076</v>
      </c>
      <c r="Z2708" s="29" t="s">
        <v>1218</v>
      </c>
      <c r="AA2708" s="29" t="s">
        <v>1170</v>
      </c>
      <c r="AE2708" s="29" t="s">
        <v>2950</v>
      </c>
      <c r="AG2708" s="38">
        <v>1</v>
      </c>
      <c r="AH2708" s="38" t="s">
        <v>4439</v>
      </c>
      <c r="AI2708" s="38" t="s">
        <v>4440</v>
      </c>
      <c r="AJ2708" s="38" t="s">
        <v>4799</v>
      </c>
      <c r="AK2708" s="38" t="s">
        <v>11444</v>
      </c>
      <c r="AL2708" s="301">
        <v>43630</v>
      </c>
      <c r="AN2708" s="29" t="s">
        <v>72</v>
      </c>
      <c r="AO2708" s="29" t="s">
        <v>4442</v>
      </c>
      <c r="AR2708" s="29" t="str">
        <f t="shared" si="427"/>
        <v>0</v>
      </c>
      <c r="AS2708" s="29">
        <f t="shared" si="428"/>
        <v>0</v>
      </c>
      <c r="AT2708" s="29">
        <v>0</v>
      </c>
      <c r="AW2708" s="29" t="str">
        <f t="shared" si="430"/>
        <v/>
      </c>
      <c r="AX2708" s="29" t="str">
        <f t="shared" si="422"/>
        <v/>
      </c>
      <c r="AY2708" s="29" t="str">
        <f t="shared" si="429"/>
        <v>https://media.mediathek-tanz-theater.de/iiif/2/nvt_img-420-019-003.JP2</v>
      </c>
      <c r="AZ2708" s="29" t="str">
        <f t="shared" si="423"/>
        <v>image/jp2</v>
      </c>
      <c r="BA2708" s="29" t="str">
        <f t="shared" si="424"/>
        <v>presentation/iiif</v>
      </c>
      <c r="BB2708" s="29" t="str">
        <f t="shared" si="425"/>
        <v>https://media.mediathek-tanz-theater.de/iiif/2/nvt_img-420-019-003.JP2/full/100,/0/default.jpg</v>
      </c>
      <c r="BC2708" s="29" t="str">
        <f t="shared" si="421"/>
        <v>image/jpeg</v>
      </c>
      <c r="BD2708" s="29" t="str">
        <f t="shared" si="426"/>
        <v>presentation/thumbnail</v>
      </c>
    </row>
    <row r="2709" spans="1:56" ht="12.75" customHeight="1">
      <c r="A2709" s="29">
        <v>1</v>
      </c>
      <c r="B2709" s="29">
        <v>0</v>
      </c>
      <c r="C2709" t="s">
        <v>11450</v>
      </c>
      <c r="D2709" s="38" t="s">
        <v>11451</v>
      </c>
      <c r="F2709" s="29" t="s">
        <v>9630</v>
      </c>
      <c r="I2709" s="402" t="s">
        <v>4446</v>
      </c>
      <c r="J2709" s="406" t="s">
        <v>11439</v>
      </c>
      <c r="M2709" s="311"/>
      <c r="N2709" s="29" t="s">
        <v>1494</v>
      </c>
      <c r="P2709" s="25" t="s">
        <v>2243</v>
      </c>
      <c r="Q2709" s="25"/>
      <c r="R2709" s="29" t="s">
        <v>11121</v>
      </c>
      <c r="U2709"/>
      <c r="V2709" t="s">
        <v>3705</v>
      </c>
      <c r="X2709" s="358">
        <v>32228</v>
      </c>
      <c r="Y2709" s="29" t="s">
        <v>11076</v>
      </c>
      <c r="Z2709" s="29" t="s">
        <v>1218</v>
      </c>
      <c r="AA2709" s="29" t="s">
        <v>1170</v>
      </c>
      <c r="AE2709" s="29" t="s">
        <v>2950</v>
      </c>
      <c r="AG2709" s="38">
        <v>1</v>
      </c>
      <c r="AH2709" s="38" t="s">
        <v>4439</v>
      </c>
      <c r="AI2709" s="38" t="s">
        <v>4440</v>
      </c>
      <c r="AJ2709" s="38" t="s">
        <v>4799</v>
      </c>
      <c r="AK2709" s="38" t="s">
        <v>11452</v>
      </c>
      <c r="AL2709" s="301">
        <v>43630</v>
      </c>
      <c r="AN2709" s="29" t="s">
        <v>72</v>
      </c>
      <c r="AO2709" s="29" t="s">
        <v>4442</v>
      </c>
      <c r="AR2709" s="29" t="str">
        <f t="shared" si="427"/>
        <v>0</v>
      </c>
      <c r="AS2709" s="29">
        <f t="shared" si="428"/>
        <v>0</v>
      </c>
      <c r="AT2709" s="29">
        <v>0</v>
      </c>
      <c r="AW2709" s="29" t="str">
        <f t="shared" si="430"/>
        <v/>
      </c>
      <c r="AX2709" s="29" t="str">
        <f t="shared" si="422"/>
        <v/>
      </c>
      <c r="AY2709" s="29" t="str">
        <f t="shared" si="429"/>
        <v>https://media.mediathek-tanz-theater.de/iiif/2/nvt_img-420-019-004.JP2</v>
      </c>
      <c r="AZ2709" s="29" t="str">
        <f t="shared" si="423"/>
        <v>image/jp2</v>
      </c>
      <c r="BA2709" s="29" t="str">
        <f t="shared" si="424"/>
        <v>presentation/iiif</v>
      </c>
      <c r="BB2709" s="29" t="str">
        <f t="shared" si="425"/>
        <v>https://media.mediathek-tanz-theater.de/iiif/2/nvt_img-420-019-004.JP2/full/100,/0/default.jpg</v>
      </c>
      <c r="BC2709" s="29" t="str">
        <f t="shared" si="421"/>
        <v>image/jpeg</v>
      </c>
      <c r="BD2709" s="29" t="str">
        <f t="shared" si="426"/>
        <v>presentation/thumbnail</v>
      </c>
    </row>
    <row r="2710" spans="1:56" ht="12.75" customHeight="1">
      <c r="A2710" s="29">
        <v>1</v>
      </c>
      <c r="B2710" s="29">
        <v>0</v>
      </c>
      <c r="C2710" t="s">
        <v>11453</v>
      </c>
      <c r="D2710" s="38" t="s">
        <v>11454</v>
      </c>
      <c r="F2710" s="29" t="s">
        <v>9630</v>
      </c>
      <c r="I2710" s="402" t="s">
        <v>4446</v>
      </c>
      <c r="J2710" s="406" t="s">
        <v>11439</v>
      </c>
      <c r="M2710" s="311"/>
      <c r="N2710" s="29" t="s">
        <v>1494</v>
      </c>
      <c r="P2710" s="25" t="s">
        <v>2243</v>
      </c>
      <c r="Q2710" s="25"/>
      <c r="R2710" s="29" t="s">
        <v>11121</v>
      </c>
      <c r="U2710"/>
      <c r="V2710" t="s">
        <v>3705</v>
      </c>
      <c r="X2710" s="358">
        <v>32228</v>
      </c>
      <c r="Y2710" s="29" t="s">
        <v>11076</v>
      </c>
      <c r="Z2710" s="29" t="s">
        <v>1218</v>
      </c>
      <c r="AA2710" s="29" t="s">
        <v>1170</v>
      </c>
      <c r="AE2710" s="29" t="s">
        <v>2950</v>
      </c>
      <c r="AG2710" s="38">
        <v>1</v>
      </c>
      <c r="AH2710" s="38" t="s">
        <v>4439</v>
      </c>
      <c r="AI2710" s="38" t="s">
        <v>4440</v>
      </c>
      <c r="AJ2710" s="38" t="s">
        <v>4799</v>
      </c>
      <c r="AK2710" s="38" t="s">
        <v>11452</v>
      </c>
      <c r="AL2710" s="301">
        <v>43630</v>
      </c>
      <c r="AN2710" s="29" t="s">
        <v>72</v>
      </c>
      <c r="AO2710" s="29" t="s">
        <v>4442</v>
      </c>
      <c r="AR2710" s="29" t="str">
        <f t="shared" si="427"/>
        <v>0</v>
      </c>
      <c r="AS2710" s="29">
        <f t="shared" si="428"/>
        <v>0</v>
      </c>
      <c r="AT2710" s="29">
        <v>0</v>
      </c>
      <c r="AW2710" s="29" t="str">
        <f t="shared" si="430"/>
        <v/>
      </c>
      <c r="AX2710" s="29" t="str">
        <f t="shared" si="422"/>
        <v/>
      </c>
      <c r="AY2710" s="29" t="str">
        <f t="shared" si="429"/>
        <v>https://media.mediathek-tanz-theater.de/iiif/2/nvt_img-420-019-005.JP2</v>
      </c>
      <c r="AZ2710" s="29" t="str">
        <f t="shared" si="423"/>
        <v>image/jp2</v>
      </c>
      <c r="BA2710" s="29" t="str">
        <f t="shared" si="424"/>
        <v>presentation/iiif</v>
      </c>
      <c r="BB2710" s="29" t="str">
        <f t="shared" si="425"/>
        <v>https://media.mediathek-tanz-theater.de/iiif/2/nvt_img-420-019-005.JP2/full/100,/0/default.jpg</v>
      </c>
      <c r="BC2710" s="29" t="str">
        <f t="shared" si="421"/>
        <v>image/jpeg</v>
      </c>
      <c r="BD2710" s="29" t="str">
        <f t="shared" si="426"/>
        <v>presentation/thumbnail</v>
      </c>
    </row>
    <row r="2711" spans="1:56" ht="18.75" customHeight="1">
      <c r="A2711" s="29">
        <v>1</v>
      </c>
      <c r="B2711" s="29">
        <v>0</v>
      </c>
      <c r="C2711" t="s">
        <v>11455</v>
      </c>
      <c r="D2711" s="38" t="s">
        <v>11456</v>
      </c>
      <c r="F2711" s="29" t="s">
        <v>9630</v>
      </c>
      <c r="I2711" s="402" t="s">
        <v>4446</v>
      </c>
      <c r="J2711" s="406" t="s">
        <v>11439</v>
      </c>
      <c r="M2711" s="311"/>
      <c r="N2711" s="29" t="s">
        <v>1494</v>
      </c>
      <c r="P2711" s="25" t="s">
        <v>2243</v>
      </c>
      <c r="Q2711" s="25"/>
      <c r="R2711" s="29" t="s">
        <v>11121</v>
      </c>
      <c r="U2711"/>
      <c r="V2711" t="s">
        <v>3705</v>
      </c>
      <c r="X2711" s="358">
        <v>32228</v>
      </c>
      <c r="Y2711" s="29" t="s">
        <v>11076</v>
      </c>
      <c r="Z2711" s="29" t="s">
        <v>1218</v>
      </c>
      <c r="AA2711" s="29" t="s">
        <v>1170</v>
      </c>
      <c r="AE2711" s="29" t="s">
        <v>2950</v>
      </c>
      <c r="AG2711" s="38">
        <v>1</v>
      </c>
      <c r="AH2711" s="38" t="s">
        <v>4439</v>
      </c>
      <c r="AI2711" s="38" t="s">
        <v>4440</v>
      </c>
      <c r="AJ2711" s="38" t="s">
        <v>4799</v>
      </c>
      <c r="AK2711" s="38" t="s">
        <v>11452</v>
      </c>
      <c r="AL2711" s="301">
        <v>43630</v>
      </c>
      <c r="AN2711" s="29" t="s">
        <v>72</v>
      </c>
      <c r="AO2711" s="29" t="s">
        <v>4442</v>
      </c>
      <c r="AR2711" s="29" t="str">
        <f t="shared" si="427"/>
        <v>0</v>
      </c>
      <c r="AS2711" s="29">
        <f t="shared" si="428"/>
        <v>0</v>
      </c>
      <c r="AT2711" s="29">
        <v>0</v>
      </c>
      <c r="AW2711" s="29" t="str">
        <f t="shared" si="430"/>
        <v/>
      </c>
      <c r="AX2711" s="29" t="str">
        <f t="shared" si="422"/>
        <v/>
      </c>
      <c r="AY2711" s="29" t="str">
        <f t="shared" si="429"/>
        <v>https://media.mediathek-tanz-theater.de/iiif/2/nvt_img-420-019-006.JP2</v>
      </c>
      <c r="AZ2711" s="29" t="str">
        <f t="shared" si="423"/>
        <v>image/jp2</v>
      </c>
      <c r="BA2711" s="29" t="str">
        <f t="shared" si="424"/>
        <v>presentation/iiif</v>
      </c>
      <c r="BB2711" s="29" t="str">
        <f t="shared" si="425"/>
        <v>https://media.mediathek-tanz-theater.de/iiif/2/nvt_img-420-019-006.JP2/full/100,/0/default.jpg</v>
      </c>
      <c r="BC2711" s="29" t="str">
        <f t="shared" si="421"/>
        <v>image/jpeg</v>
      </c>
      <c r="BD2711" s="29" t="str">
        <f t="shared" si="426"/>
        <v>presentation/thumbnail</v>
      </c>
    </row>
    <row r="2712" spans="1:56" ht="25.5">
      <c r="A2712" s="29">
        <v>1</v>
      </c>
      <c r="B2712" s="29">
        <v>0</v>
      </c>
      <c r="C2712" t="s">
        <v>11457</v>
      </c>
      <c r="D2712" s="38" t="s">
        <v>25283</v>
      </c>
      <c r="F2712" s="29" t="s">
        <v>9630</v>
      </c>
      <c r="I2712" s="402" t="s">
        <v>4438</v>
      </c>
      <c r="J2712" s="406" t="s">
        <v>11116</v>
      </c>
      <c r="M2712" s="311"/>
      <c r="N2712" s="29" t="s">
        <v>1494</v>
      </c>
      <c r="P2712" s="25" t="s">
        <v>2243</v>
      </c>
      <c r="Q2712" s="25"/>
      <c r="R2712" s="29"/>
      <c r="U2712"/>
      <c r="V2712" t="s">
        <v>3705</v>
      </c>
      <c r="X2712" s="358">
        <v>32228</v>
      </c>
      <c r="Y2712" s="29" t="s">
        <v>11076</v>
      </c>
      <c r="Z2712" s="29" t="s">
        <v>1218</v>
      </c>
      <c r="AA2712" s="29" t="s">
        <v>1170</v>
      </c>
      <c r="AE2712" s="29" t="s">
        <v>2950</v>
      </c>
      <c r="AG2712" s="38">
        <v>1</v>
      </c>
      <c r="AH2712" s="38" t="s">
        <v>4439</v>
      </c>
      <c r="AI2712" s="38" t="s">
        <v>4440</v>
      </c>
      <c r="AJ2712" s="38" t="s">
        <v>11458</v>
      </c>
      <c r="AL2712" s="301">
        <v>43630</v>
      </c>
      <c r="AO2712" s="29" t="s">
        <v>4442</v>
      </c>
      <c r="AR2712" s="29" t="str">
        <f t="shared" si="427"/>
        <v>1</v>
      </c>
      <c r="AS2712" s="29">
        <f t="shared" si="428"/>
        <v>1</v>
      </c>
      <c r="AT2712" s="29">
        <v>1</v>
      </c>
      <c r="AV2712" s="29" t="s">
        <v>11459</v>
      </c>
      <c r="AW2712" s="29" t="str">
        <f t="shared" si="430"/>
        <v>image/tiff</v>
      </c>
      <c r="AX2712" s="29" t="str">
        <f t="shared" si="422"/>
        <v>archival/master</v>
      </c>
      <c r="AY2712" s="29" t="str">
        <f t="shared" si="429"/>
        <v>https://media.mediathek-tanz-theater.de/iiif/2/nvt_img-420-020.JP2</v>
      </c>
      <c r="AZ2712" s="29" t="str">
        <f t="shared" si="423"/>
        <v>image/jp2</v>
      </c>
      <c r="BA2712" s="29" t="str">
        <f t="shared" si="424"/>
        <v>presentation/iiif</v>
      </c>
      <c r="BB2712" s="29" t="str">
        <f t="shared" si="425"/>
        <v>https://media.mediathek-tanz-theater.de/iiif/2/nvt_img-420-020.JP2/full/100,/0/default.jpg</v>
      </c>
      <c r="BC2712" s="29" t="str">
        <f t="shared" si="421"/>
        <v>image/jpeg</v>
      </c>
      <c r="BD2712" s="29" t="str">
        <f t="shared" si="426"/>
        <v>presentation/thumbnail</v>
      </c>
    </row>
    <row r="2713" spans="1:56" ht="25.5">
      <c r="A2713" s="29">
        <v>1</v>
      </c>
      <c r="B2713" s="29">
        <v>0</v>
      </c>
      <c r="C2713" t="s">
        <v>11460</v>
      </c>
      <c r="D2713" s="38" t="s">
        <v>11461</v>
      </c>
      <c r="F2713" s="29" t="s">
        <v>9630</v>
      </c>
      <c r="I2713" s="402" t="s">
        <v>4446</v>
      </c>
      <c r="J2713" s="406" t="s">
        <v>11457</v>
      </c>
      <c r="M2713" s="311"/>
      <c r="N2713" s="29" t="s">
        <v>1494</v>
      </c>
      <c r="P2713" s="25" t="s">
        <v>2243</v>
      </c>
      <c r="Q2713" s="25"/>
      <c r="R2713" s="29" t="s">
        <v>11121</v>
      </c>
      <c r="U2713"/>
      <c r="V2713" t="s">
        <v>3705</v>
      </c>
      <c r="X2713" s="358">
        <v>32228</v>
      </c>
      <c r="Y2713" s="29" t="s">
        <v>11076</v>
      </c>
      <c r="Z2713" s="29" t="s">
        <v>1218</v>
      </c>
      <c r="AA2713" s="29" t="s">
        <v>1170</v>
      </c>
      <c r="AE2713" s="29" t="s">
        <v>2950</v>
      </c>
      <c r="AG2713" s="38">
        <v>1</v>
      </c>
      <c r="AH2713" s="38" t="s">
        <v>4439</v>
      </c>
      <c r="AI2713" s="38" t="s">
        <v>4440</v>
      </c>
      <c r="AJ2713" s="38" t="s">
        <v>4799</v>
      </c>
      <c r="AK2713" s="38" t="s">
        <v>11356</v>
      </c>
      <c r="AL2713" s="301">
        <v>43630</v>
      </c>
      <c r="AN2713" s="29" t="s">
        <v>5307</v>
      </c>
      <c r="AO2713" s="29" t="s">
        <v>4442</v>
      </c>
      <c r="AR2713" s="29" t="str">
        <f t="shared" si="427"/>
        <v>0</v>
      </c>
      <c r="AS2713" s="29">
        <f t="shared" si="428"/>
        <v>0</v>
      </c>
      <c r="AT2713" s="29">
        <v>0</v>
      </c>
      <c r="AW2713" s="29" t="str">
        <f t="shared" si="430"/>
        <v/>
      </c>
      <c r="AX2713" s="29" t="str">
        <f t="shared" si="422"/>
        <v/>
      </c>
      <c r="AY2713" s="29" t="str">
        <f t="shared" si="429"/>
        <v>https://media.mediathek-tanz-theater.de/iiif/2/nvt_img-420-020-001.JP2</v>
      </c>
      <c r="AZ2713" s="29" t="str">
        <f t="shared" si="423"/>
        <v>image/jp2</v>
      </c>
      <c r="BA2713" s="29" t="str">
        <f t="shared" si="424"/>
        <v>presentation/iiif</v>
      </c>
      <c r="BB2713" s="29" t="str">
        <f t="shared" si="425"/>
        <v>https://media.mediathek-tanz-theater.de/iiif/2/nvt_img-420-020-001.JP2/full/100,/0/default.jpg</v>
      </c>
      <c r="BC2713" s="29" t="str">
        <f t="shared" si="421"/>
        <v>image/jpeg</v>
      </c>
      <c r="BD2713" s="29" t="str">
        <f t="shared" si="426"/>
        <v>presentation/thumbnail</v>
      </c>
    </row>
    <row r="2714" spans="1:56" ht="25.5">
      <c r="A2714" s="29">
        <v>1</v>
      </c>
      <c r="B2714" s="29">
        <v>0</v>
      </c>
      <c r="C2714" t="s">
        <v>11462</v>
      </c>
      <c r="D2714" s="38" t="s">
        <v>11463</v>
      </c>
      <c r="F2714" s="29" t="s">
        <v>9630</v>
      </c>
      <c r="I2714" s="402" t="s">
        <v>4446</v>
      </c>
      <c r="J2714" s="406" t="s">
        <v>11457</v>
      </c>
      <c r="M2714" s="311"/>
      <c r="N2714" s="29" t="s">
        <v>1494</v>
      </c>
      <c r="P2714" s="25" t="s">
        <v>2243</v>
      </c>
      <c r="Q2714" s="25"/>
      <c r="R2714" s="29" t="s">
        <v>11121</v>
      </c>
      <c r="U2714"/>
      <c r="V2714" t="s">
        <v>3705</v>
      </c>
      <c r="X2714" s="358">
        <v>32228</v>
      </c>
      <c r="Y2714" s="29" t="s">
        <v>11076</v>
      </c>
      <c r="Z2714" s="29" t="s">
        <v>1218</v>
      </c>
      <c r="AA2714" s="29" t="s">
        <v>1170</v>
      </c>
      <c r="AE2714" s="29" t="s">
        <v>2950</v>
      </c>
      <c r="AG2714" s="38">
        <v>1</v>
      </c>
      <c r="AH2714" s="38" t="s">
        <v>4439</v>
      </c>
      <c r="AI2714" s="38" t="s">
        <v>4440</v>
      </c>
      <c r="AJ2714" s="38" t="s">
        <v>4799</v>
      </c>
      <c r="AK2714" s="38" t="s">
        <v>11170</v>
      </c>
      <c r="AL2714" s="301">
        <v>43630</v>
      </c>
      <c r="AN2714" s="29" t="s">
        <v>72</v>
      </c>
      <c r="AO2714" s="29" t="s">
        <v>4442</v>
      </c>
      <c r="AR2714" s="29" t="str">
        <f t="shared" si="427"/>
        <v>0</v>
      </c>
      <c r="AS2714" s="29">
        <f t="shared" si="428"/>
        <v>0</v>
      </c>
      <c r="AT2714" s="29">
        <v>0</v>
      </c>
      <c r="AW2714" s="29" t="str">
        <f t="shared" si="430"/>
        <v/>
      </c>
      <c r="AX2714" s="29" t="str">
        <f t="shared" si="422"/>
        <v/>
      </c>
      <c r="AY2714" s="29" t="str">
        <f t="shared" si="429"/>
        <v>https://media.mediathek-tanz-theater.de/iiif/2/nvt_img-420-020-002.JP2</v>
      </c>
      <c r="AZ2714" s="29" t="str">
        <f t="shared" si="423"/>
        <v>image/jp2</v>
      </c>
      <c r="BA2714" s="29" t="str">
        <f t="shared" si="424"/>
        <v>presentation/iiif</v>
      </c>
      <c r="BB2714" s="29" t="str">
        <f t="shared" si="425"/>
        <v>https://media.mediathek-tanz-theater.de/iiif/2/nvt_img-420-020-002.JP2/full/100,/0/default.jpg</v>
      </c>
      <c r="BC2714" s="29" t="str">
        <f t="shared" si="421"/>
        <v>image/jpeg</v>
      </c>
      <c r="BD2714" s="29" t="str">
        <f t="shared" si="426"/>
        <v>presentation/thumbnail</v>
      </c>
    </row>
    <row r="2715" spans="1:56" ht="38.25">
      <c r="A2715" s="29">
        <v>1</v>
      </c>
      <c r="B2715" s="29">
        <v>0</v>
      </c>
      <c r="C2715" t="s">
        <v>11464</v>
      </c>
      <c r="D2715" s="38" t="s">
        <v>11465</v>
      </c>
      <c r="F2715" s="29" t="s">
        <v>9630</v>
      </c>
      <c r="I2715" s="402" t="s">
        <v>4446</v>
      </c>
      <c r="J2715" s="406" t="s">
        <v>11457</v>
      </c>
      <c r="M2715" s="311"/>
      <c r="N2715" s="29" t="s">
        <v>1494</v>
      </c>
      <c r="P2715" s="25" t="s">
        <v>2243</v>
      </c>
      <c r="Q2715" s="25"/>
      <c r="R2715" s="29" t="s">
        <v>11121</v>
      </c>
      <c r="U2715" t="s">
        <v>1333</v>
      </c>
      <c r="V2715" t="s">
        <v>3705</v>
      </c>
      <c r="X2715" s="358">
        <v>32228</v>
      </c>
      <c r="Y2715" s="29" t="s">
        <v>11076</v>
      </c>
      <c r="Z2715" s="29" t="s">
        <v>1218</v>
      </c>
      <c r="AA2715" s="29" t="s">
        <v>1170</v>
      </c>
      <c r="AE2715" s="29" t="s">
        <v>2950</v>
      </c>
      <c r="AG2715" s="38">
        <v>1</v>
      </c>
      <c r="AH2715" s="38" t="s">
        <v>4439</v>
      </c>
      <c r="AI2715" s="38" t="s">
        <v>4440</v>
      </c>
      <c r="AJ2715" s="38" t="s">
        <v>4799</v>
      </c>
      <c r="AK2715" s="38" t="s">
        <v>11466</v>
      </c>
      <c r="AL2715" s="301">
        <v>43630</v>
      </c>
      <c r="AN2715" s="29" t="s">
        <v>72</v>
      </c>
      <c r="AO2715" s="29" t="s">
        <v>4442</v>
      </c>
      <c r="AR2715" s="29" t="str">
        <f t="shared" si="427"/>
        <v>0</v>
      </c>
      <c r="AS2715" s="29">
        <f t="shared" si="428"/>
        <v>0</v>
      </c>
      <c r="AT2715" s="29">
        <v>0</v>
      </c>
      <c r="AW2715" s="29" t="str">
        <f t="shared" si="430"/>
        <v/>
      </c>
      <c r="AX2715" s="29" t="str">
        <f t="shared" si="422"/>
        <v/>
      </c>
      <c r="AY2715" s="29" t="str">
        <f t="shared" si="429"/>
        <v>https://media.mediathek-tanz-theater.de/iiif/2/nvt_img-420-020-003.JP2</v>
      </c>
      <c r="AZ2715" s="29" t="str">
        <f t="shared" si="423"/>
        <v>image/jp2</v>
      </c>
      <c r="BA2715" s="29" t="str">
        <f t="shared" si="424"/>
        <v>presentation/iiif</v>
      </c>
      <c r="BB2715" s="29" t="str">
        <f t="shared" si="425"/>
        <v>https://media.mediathek-tanz-theater.de/iiif/2/nvt_img-420-020-003.JP2/full/100,/0/default.jpg</v>
      </c>
      <c r="BC2715" s="29" t="str">
        <f t="shared" si="421"/>
        <v>image/jpeg</v>
      </c>
      <c r="BD2715" s="29" t="str">
        <f t="shared" si="426"/>
        <v>presentation/thumbnail</v>
      </c>
    </row>
    <row r="2716" spans="1:56" ht="51">
      <c r="A2716" s="29">
        <v>1</v>
      </c>
      <c r="B2716" s="29">
        <v>0</v>
      </c>
      <c r="C2716" t="s">
        <v>11467</v>
      </c>
      <c r="D2716" s="38" t="s">
        <v>11468</v>
      </c>
      <c r="F2716" s="29" t="s">
        <v>9630</v>
      </c>
      <c r="I2716" s="402" t="s">
        <v>4446</v>
      </c>
      <c r="J2716" s="406" t="s">
        <v>11457</v>
      </c>
      <c r="M2716" s="311"/>
      <c r="N2716" s="29" t="s">
        <v>1494</v>
      </c>
      <c r="P2716" s="25" t="s">
        <v>2243</v>
      </c>
      <c r="Q2716" s="25"/>
      <c r="R2716" s="29" t="s">
        <v>11121</v>
      </c>
      <c r="U2716" t="s">
        <v>1333</v>
      </c>
      <c r="V2716" t="s">
        <v>3705</v>
      </c>
      <c r="X2716" s="358">
        <v>32228</v>
      </c>
      <c r="Y2716" s="29" t="s">
        <v>11076</v>
      </c>
      <c r="Z2716" s="29" t="s">
        <v>1218</v>
      </c>
      <c r="AA2716" s="29" t="s">
        <v>1170</v>
      </c>
      <c r="AE2716" s="29" t="s">
        <v>2950</v>
      </c>
      <c r="AG2716" s="38">
        <v>1</v>
      </c>
      <c r="AH2716" s="38" t="s">
        <v>4439</v>
      </c>
      <c r="AI2716" s="38" t="s">
        <v>4440</v>
      </c>
      <c r="AJ2716" s="38" t="s">
        <v>4799</v>
      </c>
      <c r="AK2716" s="38" t="s">
        <v>11469</v>
      </c>
      <c r="AL2716" s="301">
        <v>43630</v>
      </c>
      <c r="AN2716" s="29" t="s">
        <v>72</v>
      </c>
      <c r="AO2716" s="29" t="s">
        <v>4442</v>
      </c>
      <c r="AR2716" s="29" t="str">
        <f t="shared" si="427"/>
        <v>0</v>
      </c>
      <c r="AS2716" s="29">
        <f t="shared" si="428"/>
        <v>0</v>
      </c>
      <c r="AT2716" s="29">
        <v>0</v>
      </c>
      <c r="AW2716" s="29" t="str">
        <f t="shared" si="430"/>
        <v/>
      </c>
      <c r="AX2716" s="29" t="str">
        <f t="shared" si="422"/>
        <v/>
      </c>
      <c r="AY2716" s="29" t="str">
        <f t="shared" si="429"/>
        <v>https://media.mediathek-tanz-theater.de/iiif/2/nvt_img-420-020-004.JP2</v>
      </c>
      <c r="AZ2716" s="29" t="str">
        <f t="shared" si="423"/>
        <v>image/jp2</v>
      </c>
      <c r="BA2716" s="29" t="str">
        <f t="shared" si="424"/>
        <v>presentation/iiif</v>
      </c>
      <c r="BB2716" s="29" t="str">
        <f t="shared" si="425"/>
        <v>https://media.mediathek-tanz-theater.de/iiif/2/nvt_img-420-020-004.JP2/full/100,/0/default.jpg</v>
      </c>
      <c r="BC2716" s="29" t="str">
        <f t="shared" si="421"/>
        <v>image/jpeg</v>
      </c>
      <c r="BD2716" s="29" t="str">
        <f t="shared" si="426"/>
        <v>presentation/thumbnail</v>
      </c>
    </row>
    <row r="2717" spans="1:56" ht="51">
      <c r="A2717" s="29">
        <v>1</v>
      </c>
      <c r="B2717" s="29">
        <v>0</v>
      </c>
      <c r="C2717" t="s">
        <v>11470</v>
      </c>
      <c r="D2717" s="38" t="s">
        <v>11471</v>
      </c>
      <c r="F2717" s="29" t="s">
        <v>9630</v>
      </c>
      <c r="I2717" s="402" t="s">
        <v>4446</v>
      </c>
      <c r="J2717" s="406" t="s">
        <v>11457</v>
      </c>
      <c r="M2717" s="311"/>
      <c r="N2717" s="29" t="s">
        <v>1494</v>
      </c>
      <c r="P2717" s="25" t="s">
        <v>2243</v>
      </c>
      <c r="Q2717" s="25"/>
      <c r="R2717" s="29" t="s">
        <v>11121</v>
      </c>
      <c r="U2717" t="s">
        <v>1333</v>
      </c>
      <c r="V2717" t="s">
        <v>3705</v>
      </c>
      <c r="X2717" s="358">
        <v>32228</v>
      </c>
      <c r="Y2717" s="29" t="s">
        <v>11076</v>
      </c>
      <c r="Z2717" s="29" t="s">
        <v>1218</v>
      </c>
      <c r="AA2717" s="29" t="s">
        <v>1170</v>
      </c>
      <c r="AE2717" s="29" t="s">
        <v>2950</v>
      </c>
      <c r="AG2717" s="38">
        <v>1</v>
      </c>
      <c r="AH2717" s="38" t="s">
        <v>4439</v>
      </c>
      <c r="AI2717" s="38" t="s">
        <v>4440</v>
      </c>
      <c r="AJ2717" s="38" t="s">
        <v>4799</v>
      </c>
      <c r="AK2717" s="38" t="s">
        <v>25284</v>
      </c>
      <c r="AL2717" s="301">
        <v>43630</v>
      </c>
      <c r="AN2717" s="29" t="s">
        <v>72</v>
      </c>
      <c r="AO2717" s="29" t="s">
        <v>4442</v>
      </c>
      <c r="AR2717" s="29" t="str">
        <f t="shared" si="427"/>
        <v>0</v>
      </c>
      <c r="AS2717" s="29">
        <f t="shared" si="428"/>
        <v>0</v>
      </c>
      <c r="AT2717" s="29">
        <v>0</v>
      </c>
      <c r="AW2717" s="29" t="str">
        <f t="shared" si="430"/>
        <v/>
      </c>
      <c r="AX2717" s="29" t="str">
        <f t="shared" si="422"/>
        <v/>
      </c>
      <c r="AY2717" s="29" t="str">
        <f t="shared" si="429"/>
        <v>https://media.mediathek-tanz-theater.de/iiif/2/nvt_img-420-020-005.JP2</v>
      </c>
      <c r="AZ2717" s="29" t="str">
        <f t="shared" si="423"/>
        <v>image/jp2</v>
      </c>
      <c r="BA2717" s="29" t="str">
        <f t="shared" si="424"/>
        <v>presentation/iiif</v>
      </c>
      <c r="BB2717" s="29" t="str">
        <f t="shared" si="425"/>
        <v>https://media.mediathek-tanz-theater.de/iiif/2/nvt_img-420-020-005.JP2/full/100,/0/default.jpg</v>
      </c>
      <c r="BC2717" s="29" t="str">
        <f t="shared" si="421"/>
        <v>image/jpeg</v>
      </c>
      <c r="BD2717" s="29" t="str">
        <f t="shared" si="426"/>
        <v>presentation/thumbnail</v>
      </c>
    </row>
    <row r="2718" spans="1:56" ht="63.75">
      <c r="A2718" s="29">
        <v>0</v>
      </c>
      <c r="B2718" s="29">
        <v>0</v>
      </c>
      <c r="C2718" t="s">
        <v>11472</v>
      </c>
      <c r="F2718" s="29" t="s">
        <v>9630</v>
      </c>
      <c r="I2718" s="38" t="s">
        <v>4431</v>
      </c>
      <c r="J2718" s="406"/>
      <c r="M2718" s="311"/>
      <c r="P2718" s="25"/>
      <c r="Q2718" s="25"/>
      <c r="U2718"/>
      <c r="V2718"/>
      <c r="Z2718" s="29" t="s">
        <v>1218</v>
      </c>
      <c r="AA2718" s="29" t="s">
        <v>1170</v>
      </c>
      <c r="AB2718" s="38" t="s">
        <v>11473</v>
      </c>
      <c r="AC2718" s="38" t="s">
        <v>11474</v>
      </c>
      <c r="AE2718" s="38" t="s">
        <v>2950</v>
      </c>
      <c r="AG2718" s="38">
        <v>1</v>
      </c>
      <c r="AJ2718" s="38" t="s">
        <v>11475</v>
      </c>
      <c r="AL2718" s="301">
        <v>43630</v>
      </c>
      <c r="AR2718" s="29" t="str">
        <f t="shared" si="427"/>
        <v>1</v>
      </c>
      <c r="AS2718" s="29">
        <f t="shared" si="428"/>
        <v>0</v>
      </c>
      <c r="AT2718" s="29">
        <v>0</v>
      </c>
      <c r="AW2718" s="29" t="str">
        <f t="shared" si="430"/>
        <v/>
      </c>
      <c r="AX2718" s="29" t="str">
        <f t="shared" si="422"/>
        <v/>
      </c>
      <c r="AY2718" s="29" t="str">
        <f t="shared" si="429"/>
        <v>https://media.mediathek-tanz-theater.de/iiif/2/nvt_img-421.JP2</v>
      </c>
      <c r="AZ2718" s="29" t="str">
        <f t="shared" si="423"/>
        <v>image/jp2</v>
      </c>
      <c r="BA2718" s="29" t="str">
        <f t="shared" si="424"/>
        <v>presentation/iiif</v>
      </c>
      <c r="BB2718" s="29" t="str">
        <f t="shared" si="425"/>
        <v>https://media.mediathek-tanz-theater.de/iiif/2/nvt_img-421.JP2/full/100,/0/default.jpg</v>
      </c>
      <c r="BC2718" s="29" t="str">
        <f t="shared" si="421"/>
        <v>image/jpeg</v>
      </c>
      <c r="BD2718" s="29" t="str">
        <f t="shared" si="426"/>
        <v>presentation/thumbnail</v>
      </c>
    </row>
    <row r="2719" spans="1:56">
      <c r="A2719" s="29">
        <v>1</v>
      </c>
      <c r="B2719" s="29">
        <v>0</v>
      </c>
      <c r="C2719" t="s">
        <v>11476</v>
      </c>
      <c r="D2719" s="38" t="s">
        <v>11477</v>
      </c>
      <c r="F2719" s="29" t="s">
        <v>9630</v>
      </c>
      <c r="I2719" s="38" t="s">
        <v>4438</v>
      </c>
      <c r="J2719" s="406" t="s">
        <v>11472</v>
      </c>
      <c r="M2719" s="311"/>
      <c r="N2719" s="38" t="s">
        <v>1239</v>
      </c>
      <c r="P2719" s="25" t="s">
        <v>1899</v>
      </c>
      <c r="Q2719" s="25"/>
      <c r="U2719"/>
      <c r="V2719" t="s">
        <v>24382</v>
      </c>
      <c r="X2719" s="367">
        <v>31564</v>
      </c>
      <c r="Z2719" s="29" t="s">
        <v>1218</v>
      </c>
      <c r="AA2719" s="29" t="s">
        <v>1170</v>
      </c>
      <c r="AE2719" s="38" t="s">
        <v>2950</v>
      </c>
      <c r="AG2719" s="38">
        <v>1</v>
      </c>
      <c r="AH2719" s="38" t="s">
        <v>4439</v>
      </c>
      <c r="AI2719" s="38" t="s">
        <v>4440</v>
      </c>
      <c r="AJ2719" s="38" t="s">
        <v>11478</v>
      </c>
      <c r="AL2719" s="301">
        <v>43630</v>
      </c>
      <c r="AO2719" s="29" t="s">
        <v>4442</v>
      </c>
      <c r="AR2719" s="29" t="str">
        <f t="shared" si="427"/>
        <v>1</v>
      </c>
      <c r="AS2719" s="29">
        <f t="shared" si="428"/>
        <v>1</v>
      </c>
      <c r="AT2719" s="29">
        <v>1</v>
      </c>
      <c r="AV2719" s="29" t="s">
        <v>11479</v>
      </c>
      <c r="AW2719" s="29" t="str">
        <f t="shared" si="430"/>
        <v>image/tiff</v>
      </c>
      <c r="AX2719" s="29" t="str">
        <f t="shared" si="422"/>
        <v>archival/master</v>
      </c>
      <c r="AY2719" s="29" t="str">
        <f t="shared" si="429"/>
        <v>https://media.mediathek-tanz-theater.de/iiif/2/nvt_img-421-001.JP2</v>
      </c>
      <c r="AZ2719" s="29" t="str">
        <f t="shared" si="423"/>
        <v>image/jp2</v>
      </c>
      <c r="BA2719" s="29" t="str">
        <f t="shared" si="424"/>
        <v>presentation/iiif</v>
      </c>
      <c r="BB2719" s="29" t="str">
        <f t="shared" si="425"/>
        <v>https://media.mediathek-tanz-theater.de/iiif/2/nvt_img-421-001.JP2/full/100,/0/default.jpg</v>
      </c>
      <c r="BC2719" s="29" t="str">
        <f t="shared" si="421"/>
        <v>image/jpeg</v>
      </c>
      <c r="BD2719" s="29" t="str">
        <f t="shared" si="426"/>
        <v>presentation/thumbnail</v>
      </c>
    </row>
    <row r="2720" spans="1:56" ht="25.5">
      <c r="A2720" s="29">
        <v>1</v>
      </c>
      <c r="B2720" s="29">
        <v>0</v>
      </c>
      <c r="C2720" t="s">
        <v>11480</v>
      </c>
      <c r="D2720" s="38" t="s">
        <v>11481</v>
      </c>
      <c r="F2720" s="29" t="s">
        <v>9630</v>
      </c>
      <c r="I2720" s="402" t="s">
        <v>4446</v>
      </c>
      <c r="J2720" s="406" t="s">
        <v>11476</v>
      </c>
      <c r="M2720" s="311"/>
      <c r="N2720" s="38" t="s">
        <v>1239</v>
      </c>
      <c r="P2720" s="25" t="s">
        <v>1899</v>
      </c>
      <c r="Q2720" s="25"/>
      <c r="R2720" s="38" t="s">
        <v>11482</v>
      </c>
      <c r="V2720" t="s">
        <v>24382</v>
      </c>
      <c r="X2720" s="367">
        <v>31564</v>
      </c>
      <c r="Z2720" s="29" t="s">
        <v>1218</v>
      </c>
      <c r="AA2720" s="29" t="s">
        <v>1170</v>
      </c>
      <c r="AE2720" s="38" t="s">
        <v>2950</v>
      </c>
      <c r="AG2720" s="38">
        <v>1</v>
      </c>
      <c r="AH2720" s="38" t="s">
        <v>4439</v>
      </c>
      <c r="AI2720" s="38" t="s">
        <v>4440</v>
      </c>
      <c r="AJ2720" s="38" t="s">
        <v>4449</v>
      </c>
      <c r="AK2720" s="38" t="s">
        <v>11174</v>
      </c>
      <c r="AL2720" s="301">
        <v>43630</v>
      </c>
      <c r="AN2720" s="29" t="s">
        <v>4635</v>
      </c>
      <c r="AO2720" s="29" t="s">
        <v>4442</v>
      </c>
      <c r="AR2720" s="29" t="str">
        <f t="shared" si="427"/>
        <v>0</v>
      </c>
      <c r="AS2720" s="29">
        <f t="shared" si="428"/>
        <v>0</v>
      </c>
      <c r="AT2720" s="29">
        <v>0</v>
      </c>
      <c r="AW2720" s="29" t="str">
        <f t="shared" si="430"/>
        <v/>
      </c>
      <c r="AX2720" s="29" t="str">
        <f t="shared" si="422"/>
        <v/>
      </c>
      <c r="AY2720" s="29" t="str">
        <f t="shared" si="429"/>
        <v>https://media.mediathek-tanz-theater.de/iiif/2/nvt_img-421-001-001.JP2</v>
      </c>
      <c r="AZ2720" s="29" t="str">
        <f t="shared" si="423"/>
        <v>image/jp2</v>
      </c>
      <c r="BA2720" s="29" t="str">
        <f t="shared" si="424"/>
        <v>presentation/iiif</v>
      </c>
      <c r="BB2720" s="29" t="str">
        <f t="shared" si="425"/>
        <v>https://media.mediathek-tanz-theater.de/iiif/2/nvt_img-421-001-001.JP2/full/100,/0/default.jpg</v>
      </c>
      <c r="BC2720" s="29" t="str">
        <f t="shared" si="421"/>
        <v>image/jpeg</v>
      </c>
      <c r="BD2720" s="29" t="str">
        <f t="shared" si="426"/>
        <v>presentation/thumbnail</v>
      </c>
    </row>
    <row r="2721" spans="1:56" ht="25.5">
      <c r="A2721" s="29">
        <v>1</v>
      </c>
      <c r="B2721" s="29">
        <v>0</v>
      </c>
      <c r="C2721" t="s">
        <v>11483</v>
      </c>
      <c r="D2721" s="38" t="s">
        <v>11484</v>
      </c>
      <c r="F2721" s="29" t="s">
        <v>9630</v>
      </c>
      <c r="I2721" s="402" t="s">
        <v>4446</v>
      </c>
      <c r="J2721" s="406" t="s">
        <v>11476</v>
      </c>
      <c r="M2721" s="311"/>
      <c r="N2721" s="38" t="s">
        <v>1239</v>
      </c>
      <c r="P2721" s="25" t="s">
        <v>1899</v>
      </c>
      <c r="Q2721" s="25"/>
      <c r="R2721" s="38" t="s">
        <v>11482</v>
      </c>
      <c r="U2721" t="s">
        <v>4896</v>
      </c>
      <c r="V2721" t="s">
        <v>24382</v>
      </c>
      <c r="X2721" s="367">
        <v>31564</v>
      </c>
      <c r="Z2721" s="29" t="s">
        <v>1218</v>
      </c>
      <c r="AA2721" s="29" t="s">
        <v>1170</v>
      </c>
      <c r="AE2721" s="38" t="s">
        <v>2950</v>
      </c>
      <c r="AG2721" s="38">
        <v>1</v>
      </c>
      <c r="AH2721" s="38" t="s">
        <v>4439</v>
      </c>
      <c r="AI2721" s="38" t="s">
        <v>4440</v>
      </c>
      <c r="AJ2721" s="38" t="s">
        <v>4449</v>
      </c>
      <c r="AK2721" s="38" t="s">
        <v>11485</v>
      </c>
      <c r="AL2721" s="301">
        <v>43630</v>
      </c>
      <c r="AN2721" s="29" t="s">
        <v>72</v>
      </c>
      <c r="AO2721" s="29" t="s">
        <v>4442</v>
      </c>
      <c r="AR2721" s="29" t="str">
        <f t="shared" si="427"/>
        <v>0</v>
      </c>
      <c r="AS2721" s="29">
        <f t="shared" si="428"/>
        <v>0</v>
      </c>
      <c r="AT2721" s="29">
        <v>0</v>
      </c>
      <c r="AW2721" s="29" t="str">
        <f t="shared" si="430"/>
        <v/>
      </c>
      <c r="AX2721" s="29" t="str">
        <f t="shared" si="422"/>
        <v/>
      </c>
      <c r="AY2721" s="29" t="str">
        <f t="shared" si="429"/>
        <v>https://media.mediathek-tanz-theater.de/iiif/2/nvt_img-421-001-002.JP2</v>
      </c>
      <c r="AZ2721" s="29" t="str">
        <f t="shared" si="423"/>
        <v>image/jp2</v>
      </c>
      <c r="BA2721" s="29" t="str">
        <f t="shared" si="424"/>
        <v>presentation/iiif</v>
      </c>
      <c r="BB2721" s="29" t="str">
        <f t="shared" si="425"/>
        <v>https://media.mediathek-tanz-theater.de/iiif/2/nvt_img-421-001-002.JP2/full/100,/0/default.jpg</v>
      </c>
      <c r="BC2721" s="29" t="str">
        <f t="shared" si="421"/>
        <v>image/jpeg</v>
      </c>
      <c r="BD2721" s="29" t="str">
        <f t="shared" si="426"/>
        <v>presentation/thumbnail</v>
      </c>
    </row>
    <row r="2722" spans="1:56" ht="25.5">
      <c r="A2722" s="29">
        <v>1</v>
      </c>
      <c r="B2722" s="29">
        <v>0</v>
      </c>
      <c r="C2722" t="s">
        <v>11486</v>
      </c>
      <c r="D2722" s="38" t="s">
        <v>11487</v>
      </c>
      <c r="F2722" s="29" t="s">
        <v>9630</v>
      </c>
      <c r="I2722" s="402" t="s">
        <v>4446</v>
      </c>
      <c r="J2722" s="406" t="s">
        <v>11476</v>
      </c>
      <c r="M2722" s="311"/>
      <c r="N2722" s="38" t="s">
        <v>1239</v>
      </c>
      <c r="P2722" s="25" t="s">
        <v>1899</v>
      </c>
      <c r="Q2722" s="25"/>
      <c r="R2722" s="38" t="s">
        <v>11482</v>
      </c>
      <c r="U2722" t="s">
        <v>11488</v>
      </c>
      <c r="V2722" t="s">
        <v>24382</v>
      </c>
      <c r="X2722" s="367">
        <v>31564</v>
      </c>
      <c r="Z2722" s="29" t="s">
        <v>1218</v>
      </c>
      <c r="AA2722" s="29" t="s">
        <v>1170</v>
      </c>
      <c r="AE2722" s="38" t="s">
        <v>2950</v>
      </c>
      <c r="AG2722" s="38">
        <v>1</v>
      </c>
      <c r="AH2722" s="38" t="s">
        <v>4439</v>
      </c>
      <c r="AI2722" s="38" t="s">
        <v>4440</v>
      </c>
      <c r="AJ2722" s="38" t="s">
        <v>4449</v>
      </c>
      <c r="AK2722" s="38" t="s">
        <v>11485</v>
      </c>
      <c r="AL2722" s="301">
        <v>43630</v>
      </c>
      <c r="AN2722" s="29" t="s">
        <v>72</v>
      </c>
      <c r="AO2722" s="29" t="s">
        <v>4442</v>
      </c>
      <c r="AR2722" s="29" t="str">
        <f t="shared" si="427"/>
        <v>0</v>
      </c>
      <c r="AS2722" s="29">
        <f t="shared" si="428"/>
        <v>0</v>
      </c>
      <c r="AT2722" s="29">
        <v>0</v>
      </c>
      <c r="AW2722" s="29" t="str">
        <f t="shared" si="430"/>
        <v/>
      </c>
      <c r="AX2722" s="29" t="str">
        <f t="shared" si="422"/>
        <v/>
      </c>
      <c r="AY2722" s="29" t="str">
        <f t="shared" si="429"/>
        <v>https://media.mediathek-tanz-theater.de/iiif/2/nvt_img-421-001-003.JP2</v>
      </c>
      <c r="AZ2722" s="29" t="str">
        <f t="shared" si="423"/>
        <v>image/jp2</v>
      </c>
      <c r="BA2722" s="29" t="str">
        <f t="shared" si="424"/>
        <v>presentation/iiif</v>
      </c>
      <c r="BB2722" s="29" t="str">
        <f t="shared" si="425"/>
        <v>https://media.mediathek-tanz-theater.de/iiif/2/nvt_img-421-001-003.JP2/full/100,/0/default.jpg</v>
      </c>
      <c r="BC2722" s="29" t="str">
        <f t="shared" si="421"/>
        <v>image/jpeg</v>
      </c>
      <c r="BD2722" s="29" t="str">
        <f t="shared" si="426"/>
        <v>presentation/thumbnail</v>
      </c>
    </row>
    <row r="2723" spans="1:56">
      <c r="A2723" s="29">
        <v>1</v>
      </c>
      <c r="B2723" s="29">
        <v>0</v>
      </c>
      <c r="C2723" t="s">
        <v>11489</v>
      </c>
      <c r="D2723" s="38" t="s">
        <v>11490</v>
      </c>
      <c r="F2723" s="29" t="s">
        <v>9630</v>
      </c>
      <c r="I2723" s="38" t="s">
        <v>4438</v>
      </c>
      <c r="J2723" s="406" t="s">
        <v>11472</v>
      </c>
      <c r="M2723" s="311"/>
      <c r="N2723" s="38" t="s">
        <v>1239</v>
      </c>
      <c r="P2723" s="25" t="s">
        <v>1899</v>
      </c>
      <c r="Q2723" s="25"/>
      <c r="V2723" t="s">
        <v>24382</v>
      </c>
      <c r="X2723" s="367">
        <v>31564</v>
      </c>
      <c r="Z2723" s="29" t="s">
        <v>1218</v>
      </c>
      <c r="AA2723" s="29" t="s">
        <v>1170</v>
      </c>
      <c r="AE2723" s="38" t="s">
        <v>2950</v>
      </c>
      <c r="AG2723" s="38">
        <v>1</v>
      </c>
      <c r="AH2723" s="38" t="s">
        <v>4439</v>
      </c>
      <c r="AI2723" s="38" t="s">
        <v>4440</v>
      </c>
      <c r="AJ2723" s="38" t="s">
        <v>11491</v>
      </c>
      <c r="AL2723" s="301">
        <v>43630</v>
      </c>
      <c r="AO2723" s="29" t="s">
        <v>4442</v>
      </c>
      <c r="AR2723" s="29" t="str">
        <f t="shared" si="427"/>
        <v>1</v>
      </c>
      <c r="AS2723" s="29">
        <f t="shared" si="428"/>
        <v>1</v>
      </c>
      <c r="AT2723" s="29">
        <v>1</v>
      </c>
      <c r="AV2723" s="29" t="s">
        <v>11492</v>
      </c>
      <c r="AW2723" s="29" t="str">
        <f t="shared" si="430"/>
        <v>image/tiff</v>
      </c>
      <c r="AX2723" s="29" t="str">
        <f t="shared" si="422"/>
        <v>archival/master</v>
      </c>
      <c r="AY2723" s="29" t="str">
        <f t="shared" si="429"/>
        <v>https://media.mediathek-tanz-theater.de/iiif/2/nvt_img-421-002.JP2</v>
      </c>
      <c r="AZ2723" s="29" t="str">
        <f t="shared" si="423"/>
        <v>image/jp2</v>
      </c>
      <c r="BA2723" s="29" t="str">
        <f t="shared" si="424"/>
        <v>presentation/iiif</v>
      </c>
      <c r="BB2723" s="29" t="str">
        <f t="shared" si="425"/>
        <v>https://media.mediathek-tanz-theater.de/iiif/2/nvt_img-421-002.JP2/full/100,/0/default.jpg</v>
      </c>
      <c r="BC2723" s="29" t="str">
        <f t="shared" si="421"/>
        <v>image/jpeg</v>
      </c>
      <c r="BD2723" s="29" t="str">
        <f t="shared" si="426"/>
        <v>presentation/thumbnail</v>
      </c>
    </row>
    <row r="2724" spans="1:56" ht="25.5">
      <c r="A2724" s="29">
        <v>1</v>
      </c>
      <c r="B2724" s="29">
        <v>0</v>
      </c>
      <c r="C2724" t="s">
        <v>11493</v>
      </c>
      <c r="D2724" s="38" t="s">
        <v>11494</v>
      </c>
      <c r="F2724" s="29" t="s">
        <v>9630</v>
      </c>
      <c r="I2724" s="402" t="s">
        <v>4446</v>
      </c>
      <c r="J2724" s="406" t="s">
        <v>11489</v>
      </c>
      <c r="M2724" s="311"/>
      <c r="N2724" s="38" t="s">
        <v>1239</v>
      </c>
      <c r="P2724" s="25" t="s">
        <v>1899</v>
      </c>
      <c r="Q2724" s="25"/>
      <c r="R2724" s="38" t="s">
        <v>11482</v>
      </c>
      <c r="U2724" t="s">
        <v>1208</v>
      </c>
      <c r="V2724" t="s">
        <v>24382</v>
      </c>
      <c r="X2724" s="367">
        <v>31564</v>
      </c>
      <c r="Z2724" s="29" t="s">
        <v>1218</v>
      </c>
      <c r="AA2724" s="29" t="s">
        <v>1170</v>
      </c>
      <c r="AE2724" s="38" t="s">
        <v>2950</v>
      </c>
      <c r="AG2724" s="38">
        <v>1</v>
      </c>
      <c r="AH2724" s="38" t="s">
        <v>4439</v>
      </c>
      <c r="AI2724" s="38" t="s">
        <v>4440</v>
      </c>
      <c r="AJ2724" s="38" t="s">
        <v>4449</v>
      </c>
      <c r="AK2724" s="38" t="s">
        <v>11485</v>
      </c>
      <c r="AL2724" s="301">
        <v>43630</v>
      </c>
      <c r="AN2724" s="29" t="s">
        <v>72</v>
      </c>
      <c r="AO2724" s="29" t="s">
        <v>4442</v>
      </c>
      <c r="AR2724" s="29" t="str">
        <f t="shared" si="427"/>
        <v>0</v>
      </c>
      <c r="AS2724" s="29">
        <f t="shared" si="428"/>
        <v>0</v>
      </c>
      <c r="AT2724" s="29">
        <v>0</v>
      </c>
      <c r="AW2724" s="29" t="str">
        <f t="shared" si="430"/>
        <v/>
      </c>
      <c r="AX2724" s="29" t="str">
        <f t="shared" si="422"/>
        <v/>
      </c>
      <c r="AY2724" s="29" t="str">
        <f t="shared" si="429"/>
        <v>https://media.mediathek-tanz-theater.de/iiif/2/nvt_img-421-002-001.JP2</v>
      </c>
      <c r="AZ2724" s="29" t="str">
        <f t="shared" si="423"/>
        <v>image/jp2</v>
      </c>
      <c r="BA2724" s="29" t="str">
        <f t="shared" si="424"/>
        <v>presentation/iiif</v>
      </c>
      <c r="BB2724" s="29" t="str">
        <f t="shared" si="425"/>
        <v>https://media.mediathek-tanz-theater.de/iiif/2/nvt_img-421-002-001.JP2/full/100,/0/default.jpg</v>
      </c>
      <c r="BC2724" s="29" t="str">
        <f t="shared" si="421"/>
        <v>image/jpeg</v>
      </c>
      <c r="BD2724" s="29" t="str">
        <f t="shared" si="426"/>
        <v>presentation/thumbnail</v>
      </c>
    </row>
    <row r="2725" spans="1:56" ht="25.5">
      <c r="A2725" s="29">
        <v>1</v>
      </c>
      <c r="B2725" s="29">
        <v>0</v>
      </c>
      <c r="C2725" t="s">
        <v>11495</v>
      </c>
      <c r="D2725" s="38" t="s">
        <v>11496</v>
      </c>
      <c r="F2725" s="29" t="s">
        <v>9630</v>
      </c>
      <c r="I2725" s="402" t="s">
        <v>4446</v>
      </c>
      <c r="J2725" s="406" t="s">
        <v>11489</v>
      </c>
      <c r="M2725" s="311"/>
      <c r="N2725" s="38" t="s">
        <v>1239</v>
      </c>
      <c r="P2725" s="25" t="s">
        <v>1899</v>
      </c>
      <c r="Q2725" s="25"/>
      <c r="R2725" s="38" t="s">
        <v>11482</v>
      </c>
      <c r="U2725" t="s">
        <v>11497</v>
      </c>
      <c r="V2725" t="s">
        <v>24382</v>
      </c>
      <c r="X2725" s="367">
        <v>31564</v>
      </c>
      <c r="Z2725" s="29" t="s">
        <v>1218</v>
      </c>
      <c r="AA2725" s="29" t="s">
        <v>1170</v>
      </c>
      <c r="AE2725" s="38" t="s">
        <v>2950</v>
      </c>
      <c r="AG2725" s="38">
        <v>1</v>
      </c>
      <c r="AH2725" s="38" t="s">
        <v>4439</v>
      </c>
      <c r="AI2725" s="38" t="s">
        <v>4440</v>
      </c>
      <c r="AJ2725" s="38" t="s">
        <v>4449</v>
      </c>
      <c r="AK2725" s="38" t="s">
        <v>11485</v>
      </c>
      <c r="AL2725" s="301">
        <v>43630</v>
      </c>
      <c r="AN2725" s="29" t="s">
        <v>4635</v>
      </c>
      <c r="AO2725" s="29" t="s">
        <v>4442</v>
      </c>
      <c r="AR2725" s="29" t="str">
        <f t="shared" si="427"/>
        <v>0</v>
      </c>
      <c r="AS2725" s="29">
        <f t="shared" si="428"/>
        <v>0</v>
      </c>
      <c r="AT2725" s="29">
        <v>0</v>
      </c>
      <c r="AW2725" s="29" t="str">
        <f t="shared" si="430"/>
        <v/>
      </c>
      <c r="AX2725" s="29" t="str">
        <f t="shared" si="422"/>
        <v/>
      </c>
      <c r="AY2725" s="29" t="str">
        <f t="shared" si="429"/>
        <v>https://media.mediathek-tanz-theater.de/iiif/2/nvt_img-421-002-002.JP2</v>
      </c>
      <c r="AZ2725" s="29" t="str">
        <f t="shared" si="423"/>
        <v>image/jp2</v>
      </c>
      <c r="BA2725" s="29" t="str">
        <f t="shared" si="424"/>
        <v>presentation/iiif</v>
      </c>
      <c r="BB2725" s="29" t="str">
        <f t="shared" si="425"/>
        <v>https://media.mediathek-tanz-theater.de/iiif/2/nvt_img-421-002-002.JP2/full/100,/0/default.jpg</v>
      </c>
      <c r="BC2725" s="29" t="str">
        <f t="shared" si="421"/>
        <v>image/jpeg</v>
      </c>
      <c r="BD2725" s="29" t="str">
        <f t="shared" si="426"/>
        <v>presentation/thumbnail</v>
      </c>
    </row>
    <row r="2726" spans="1:56" ht="25.5">
      <c r="A2726" s="29">
        <v>1</v>
      </c>
      <c r="B2726" s="29">
        <v>0</v>
      </c>
      <c r="C2726" t="s">
        <v>11498</v>
      </c>
      <c r="D2726" s="38" t="s">
        <v>11499</v>
      </c>
      <c r="F2726" s="29" t="s">
        <v>9630</v>
      </c>
      <c r="I2726" s="402" t="s">
        <v>4446</v>
      </c>
      <c r="J2726" s="406" t="s">
        <v>11489</v>
      </c>
      <c r="M2726" s="311"/>
      <c r="N2726" s="38" t="s">
        <v>1239</v>
      </c>
      <c r="P2726" s="25" t="s">
        <v>1899</v>
      </c>
      <c r="Q2726" s="25"/>
      <c r="R2726" s="38" t="s">
        <v>11482</v>
      </c>
      <c r="U2726" t="s">
        <v>11500</v>
      </c>
      <c r="V2726" t="s">
        <v>24382</v>
      </c>
      <c r="X2726" s="367">
        <v>31564</v>
      </c>
      <c r="Z2726" s="29" t="s">
        <v>1218</v>
      </c>
      <c r="AA2726" s="29" t="s">
        <v>1170</v>
      </c>
      <c r="AE2726" s="38" t="s">
        <v>2950</v>
      </c>
      <c r="AG2726" s="38">
        <v>1</v>
      </c>
      <c r="AH2726" s="38" t="s">
        <v>4439</v>
      </c>
      <c r="AI2726" s="38" t="s">
        <v>4440</v>
      </c>
      <c r="AJ2726" s="38" t="s">
        <v>4449</v>
      </c>
      <c r="AK2726" s="38" t="s">
        <v>11485</v>
      </c>
      <c r="AL2726" s="301">
        <v>43630</v>
      </c>
      <c r="AN2726" s="29" t="s">
        <v>4635</v>
      </c>
      <c r="AO2726" s="29" t="s">
        <v>4442</v>
      </c>
      <c r="AR2726" s="29" t="str">
        <f t="shared" si="427"/>
        <v>0</v>
      </c>
      <c r="AS2726" s="29">
        <f t="shared" si="428"/>
        <v>0</v>
      </c>
      <c r="AT2726" s="29">
        <v>0</v>
      </c>
      <c r="AW2726" s="29" t="str">
        <f t="shared" si="430"/>
        <v/>
      </c>
      <c r="AX2726" s="29" t="str">
        <f t="shared" si="422"/>
        <v/>
      </c>
      <c r="AY2726" s="29" t="str">
        <f t="shared" si="429"/>
        <v>https://media.mediathek-tanz-theater.de/iiif/2/nvt_img-421-002-003.JP2</v>
      </c>
      <c r="AZ2726" s="29" t="str">
        <f t="shared" si="423"/>
        <v>image/jp2</v>
      </c>
      <c r="BA2726" s="29" t="str">
        <f t="shared" si="424"/>
        <v>presentation/iiif</v>
      </c>
      <c r="BB2726" s="29" t="str">
        <f t="shared" si="425"/>
        <v>https://media.mediathek-tanz-theater.de/iiif/2/nvt_img-421-002-003.JP2/full/100,/0/default.jpg</v>
      </c>
      <c r="BC2726" s="29" t="str">
        <f t="shared" si="421"/>
        <v>image/jpeg</v>
      </c>
      <c r="BD2726" s="29" t="str">
        <f t="shared" si="426"/>
        <v>presentation/thumbnail</v>
      </c>
    </row>
    <row r="2727" spans="1:56">
      <c r="A2727" s="29">
        <v>1</v>
      </c>
      <c r="B2727" s="29">
        <v>0</v>
      </c>
      <c r="C2727" t="s">
        <v>11501</v>
      </c>
      <c r="D2727" s="38" t="s">
        <v>11502</v>
      </c>
      <c r="F2727" s="29" t="s">
        <v>9630</v>
      </c>
      <c r="I2727" s="38" t="s">
        <v>4438</v>
      </c>
      <c r="J2727" s="406" t="s">
        <v>11472</v>
      </c>
      <c r="M2727" s="311"/>
      <c r="N2727" s="38" t="s">
        <v>1239</v>
      </c>
      <c r="P2727" s="25" t="s">
        <v>1899</v>
      </c>
      <c r="Q2727" s="25"/>
      <c r="U2727"/>
      <c r="V2727" t="s">
        <v>24382</v>
      </c>
      <c r="X2727" s="367">
        <v>31564</v>
      </c>
      <c r="Z2727" s="29" t="s">
        <v>1218</v>
      </c>
      <c r="AA2727" s="29" t="s">
        <v>1170</v>
      </c>
      <c r="AE2727" s="38" t="s">
        <v>2950</v>
      </c>
      <c r="AG2727" s="38">
        <v>1</v>
      </c>
      <c r="AH2727" s="38" t="s">
        <v>4439</v>
      </c>
      <c r="AI2727" s="38" t="s">
        <v>4440</v>
      </c>
      <c r="AJ2727" s="38" t="s">
        <v>11503</v>
      </c>
      <c r="AO2727" s="29" t="s">
        <v>4442</v>
      </c>
      <c r="AR2727" s="29" t="str">
        <f t="shared" si="427"/>
        <v>1</v>
      </c>
      <c r="AS2727" s="29">
        <f t="shared" si="428"/>
        <v>1</v>
      </c>
      <c r="AT2727" s="29">
        <v>1</v>
      </c>
      <c r="AV2727" s="29" t="s">
        <v>11504</v>
      </c>
      <c r="AW2727" s="29" t="str">
        <f t="shared" si="430"/>
        <v>image/tiff</v>
      </c>
      <c r="AX2727" s="29" t="str">
        <f t="shared" si="422"/>
        <v>archival/master</v>
      </c>
      <c r="AY2727" s="29" t="str">
        <f t="shared" si="429"/>
        <v>https://media.mediathek-tanz-theater.de/iiif/2/nvt_img-421-003.JP2</v>
      </c>
      <c r="AZ2727" s="29" t="str">
        <f t="shared" si="423"/>
        <v>image/jp2</v>
      </c>
      <c r="BA2727" s="29" t="str">
        <f t="shared" si="424"/>
        <v>presentation/iiif</v>
      </c>
      <c r="BB2727" s="29" t="str">
        <f t="shared" si="425"/>
        <v>https://media.mediathek-tanz-theater.de/iiif/2/nvt_img-421-003.JP2/full/100,/0/default.jpg</v>
      </c>
      <c r="BC2727" s="29" t="str">
        <f t="shared" si="421"/>
        <v>image/jpeg</v>
      </c>
      <c r="BD2727" s="29" t="str">
        <f t="shared" si="426"/>
        <v>presentation/thumbnail</v>
      </c>
    </row>
    <row r="2728" spans="1:56" ht="25.5">
      <c r="A2728" s="29">
        <v>1</v>
      </c>
      <c r="B2728" s="29">
        <v>0</v>
      </c>
      <c r="C2728" t="s">
        <v>11505</v>
      </c>
      <c r="D2728" s="38" t="s">
        <v>11506</v>
      </c>
      <c r="F2728" s="29" t="s">
        <v>9630</v>
      </c>
      <c r="I2728" s="402" t="s">
        <v>4446</v>
      </c>
      <c r="J2728" s="406" t="s">
        <v>11501</v>
      </c>
      <c r="M2728" s="311"/>
      <c r="N2728" s="38" t="s">
        <v>1239</v>
      </c>
      <c r="P2728" s="25" t="s">
        <v>1899</v>
      </c>
      <c r="Q2728" s="25"/>
      <c r="R2728" s="38" t="s">
        <v>11482</v>
      </c>
      <c r="U2728" t="s">
        <v>11507</v>
      </c>
      <c r="V2728" t="s">
        <v>24382</v>
      </c>
      <c r="X2728" s="367">
        <v>31564</v>
      </c>
      <c r="Z2728" s="29" t="s">
        <v>1218</v>
      </c>
      <c r="AA2728" s="29" t="s">
        <v>1170</v>
      </c>
      <c r="AE2728" s="38" t="s">
        <v>2950</v>
      </c>
      <c r="AG2728" s="38">
        <v>1</v>
      </c>
      <c r="AH2728" s="38" t="s">
        <v>4439</v>
      </c>
      <c r="AI2728" s="38" t="s">
        <v>4440</v>
      </c>
      <c r="AJ2728" s="38" t="s">
        <v>4449</v>
      </c>
      <c r="AK2728" s="38" t="s">
        <v>11485</v>
      </c>
      <c r="AL2728" s="301">
        <v>43630</v>
      </c>
      <c r="AN2728" s="29" t="s">
        <v>72</v>
      </c>
      <c r="AO2728" s="29" t="s">
        <v>4442</v>
      </c>
      <c r="AR2728" s="29" t="str">
        <f t="shared" si="427"/>
        <v>0</v>
      </c>
      <c r="AS2728" s="29">
        <f t="shared" si="428"/>
        <v>0</v>
      </c>
      <c r="AT2728" s="29">
        <v>0</v>
      </c>
      <c r="AW2728" s="29" t="str">
        <f t="shared" si="430"/>
        <v/>
      </c>
      <c r="AX2728" s="29" t="str">
        <f t="shared" si="422"/>
        <v/>
      </c>
      <c r="AY2728" s="29" t="str">
        <f t="shared" si="429"/>
        <v>https://media.mediathek-tanz-theater.de/iiif/2/nvt_img-421-003-001.JP2</v>
      </c>
      <c r="AZ2728" s="29" t="str">
        <f t="shared" si="423"/>
        <v>image/jp2</v>
      </c>
      <c r="BA2728" s="29" t="str">
        <f t="shared" si="424"/>
        <v>presentation/iiif</v>
      </c>
      <c r="BB2728" s="29" t="str">
        <f t="shared" si="425"/>
        <v>https://media.mediathek-tanz-theater.de/iiif/2/nvt_img-421-003-001.JP2/full/100,/0/default.jpg</v>
      </c>
      <c r="BC2728" s="29" t="str">
        <f t="shared" si="421"/>
        <v>image/jpeg</v>
      </c>
      <c r="BD2728" s="29" t="str">
        <f t="shared" si="426"/>
        <v>presentation/thumbnail</v>
      </c>
    </row>
    <row r="2729" spans="1:56" ht="25.5">
      <c r="A2729" s="29">
        <v>1</v>
      </c>
      <c r="B2729" s="29">
        <v>0</v>
      </c>
      <c r="C2729" t="s">
        <v>11508</v>
      </c>
      <c r="D2729" s="38" t="s">
        <v>11509</v>
      </c>
      <c r="F2729" s="29" t="s">
        <v>9630</v>
      </c>
      <c r="I2729" s="402" t="s">
        <v>4446</v>
      </c>
      <c r="J2729" s="406" t="s">
        <v>11501</v>
      </c>
      <c r="M2729" s="311"/>
      <c r="N2729" s="38" t="s">
        <v>1239</v>
      </c>
      <c r="P2729" s="25" t="s">
        <v>1899</v>
      </c>
      <c r="Q2729" s="25"/>
      <c r="R2729" s="38" t="s">
        <v>11482</v>
      </c>
      <c r="U2729"/>
      <c r="V2729" t="s">
        <v>24382</v>
      </c>
      <c r="X2729" s="367">
        <v>31564</v>
      </c>
      <c r="Z2729" s="29" t="s">
        <v>1218</v>
      </c>
      <c r="AA2729" s="29" t="s">
        <v>1170</v>
      </c>
      <c r="AE2729" s="38" t="s">
        <v>2950</v>
      </c>
      <c r="AG2729" s="38">
        <v>1</v>
      </c>
      <c r="AH2729" s="38" t="s">
        <v>4439</v>
      </c>
      <c r="AI2729" s="38" t="s">
        <v>4440</v>
      </c>
      <c r="AJ2729" s="38" t="s">
        <v>4449</v>
      </c>
      <c r="AK2729" s="38" t="s">
        <v>11485</v>
      </c>
      <c r="AL2729" s="301">
        <v>43630</v>
      </c>
      <c r="AN2729" s="29" t="s">
        <v>4635</v>
      </c>
      <c r="AO2729" s="29" t="s">
        <v>4442</v>
      </c>
      <c r="AR2729" s="29" t="str">
        <f t="shared" si="427"/>
        <v>0</v>
      </c>
      <c r="AS2729" s="29">
        <f t="shared" si="428"/>
        <v>0</v>
      </c>
      <c r="AT2729" s="29">
        <v>0</v>
      </c>
      <c r="AW2729" s="29" t="str">
        <f t="shared" si="430"/>
        <v/>
      </c>
      <c r="AX2729" s="29" t="str">
        <f t="shared" si="422"/>
        <v/>
      </c>
      <c r="AY2729" s="29" t="str">
        <f t="shared" si="429"/>
        <v>https://media.mediathek-tanz-theater.de/iiif/2/nvt_img-421-003-002.JP2</v>
      </c>
      <c r="AZ2729" s="29" t="str">
        <f t="shared" si="423"/>
        <v>image/jp2</v>
      </c>
      <c r="BA2729" s="29" t="str">
        <f t="shared" si="424"/>
        <v>presentation/iiif</v>
      </c>
      <c r="BB2729" s="29" t="str">
        <f t="shared" si="425"/>
        <v>https://media.mediathek-tanz-theater.de/iiif/2/nvt_img-421-003-002.JP2/full/100,/0/default.jpg</v>
      </c>
      <c r="BC2729" s="29" t="str">
        <f t="shared" si="421"/>
        <v>image/jpeg</v>
      </c>
      <c r="BD2729" s="29" t="str">
        <f t="shared" si="426"/>
        <v>presentation/thumbnail</v>
      </c>
    </row>
    <row r="2730" spans="1:56" ht="25.5">
      <c r="A2730" s="29">
        <v>1</v>
      </c>
      <c r="B2730" s="29">
        <v>0</v>
      </c>
      <c r="C2730" t="s">
        <v>11510</v>
      </c>
      <c r="D2730" s="38" t="s">
        <v>11511</v>
      </c>
      <c r="F2730" s="29" t="s">
        <v>9630</v>
      </c>
      <c r="I2730" s="402" t="s">
        <v>4446</v>
      </c>
      <c r="J2730" s="406" t="s">
        <v>11501</v>
      </c>
      <c r="M2730" s="311"/>
      <c r="N2730" s="38" t="s">
        <v>1239</v>
      </c>
      <c r="P2730" s="25" t="s">
        <v>1899</v>
      </c>
      <c r="Q2730" s="25"/>
      <c r="R2730" s="38" t="s">
        <v>11482</v>
      </c>
      <c r="U2730"/>
      <c r="V2730" t="s">
        <v>24382</v>
      </c>
      <c r="X2730" s="367">
        <v>31564</v>
      </c>
      <c r="Z2730" s="29" t="s">
        <v>1218</v>
      </c>
      <c r="AA2730" s="29" t="s">
        <v>1170</v>
      </c>
      <c r="AE2730" s="38" t="s">
        <v>2950</v>
      </c>
      <c r="AG2730" s="38">
        <v>1</v>
      </c>
      <c r="AH2730" s="38" t="s">
        <v>4439</v>
      </c>
      <c r="AI2730" s="38" t="s">
        <v>4440</v>
      </c>
      <c r="AJ2730" s="38" t="s">
        <v>4449</v>
      </c>
      <c r="AK2730" s="38" t="s">
        <v>11485</v>
      </c>
      <c r="AL2730" s="301">
        <v>43630</v>
      </c>
      <c r="AN2730" s="29" t="s">
        <v>4635</v>
      </c>
      <c r="AO2730" s="29" t="s">
        <v>4442</v>
      </c>
      <c r="AR2730" s="29" t="str">
        <f t="shared" si="427"/>
        <v>0</v>
      </c>
      <c r="AS2730" s="29">
        <f t="shared" si="428"/>
        <v>0</v>
      </c>
      <c r="AT2730" s="29">
        <v>0</v>
      </c>
      <c r="AW2730" s="29" t="str">
        <f t="shared" si="430"/>
        <v/>
      </c>
      <c r="AX2730" s="29" t="str">
        <f t="shared" si="422"/>
        <v/>
      </c>
      <c r="AY2730" s="29" t="str">
        <f t="shared" si="429"/>
        <v>https://media.mediathek-tanz-theater.de/iiif/2/nvt_img-421-003-003.JP2</v>
      </c>
      <c r="AZ2730" s="29" t="str">
        <f t="shared" si="423"/>
        <v>image/jp2</v>
      </c>
      <c r="BA2730" s="29" t="str">
        <f t="shared" si="424"/>
        <v>presentation/iiif</v>
      </c>
      <c r="BB2730" s="29" t="str">
        <f t="shared" si="425"/>
        <v>https://media.mediathek-tanz-theater.de/iiif/2/nvt_img-421-003-003.JP2/full/100,/0/default.jpg</v>
      </c>
      <c r="BC2730" s="29" t="str">
        <f t="shared" si="421"/>
        <v>image/jpeg</v>
      </c>
      <c r="BD2730" s="29" t="str">
        <f t="shared" si="426"/>
        <v>presentation/thumbnail</v>
      </c>
    </row>
    <row r="2731" spans="1:56">
      <c r="A2731" s="29">
        <v>1</v>
      </c>
      <c r="B2731" s="29">
        <v>0</v>
      </c>
      <c r="C2731" t="s">
        <v>11512</v>
      </c>
      <c r="D2731" s="38" t="s">
        <v>11513</v>
      </c>
      <c r="F2731" s="29" t="s">
        <v>9630</v>
      </c>
      <c r="I2731" s="38" t="s">
        <v>4438</v>
      </c>
      <c r="J2731" s="406" t="s">
        <v>11472</v>
      </c>
      <c r="M2731" s="311"/>
      <c r="N2731" s="38" t="s">
        <v>1239</v>
      </c>
      <c r="P2731" s="25" t="s">
        <v>1899</v>
      </c>
      <c r="Q2731" s="25"/>
      <c r="V2731" t="s">
        <v>24382</v>
      </c>
      <c r="X2731" s="367">
        <v>31564</v>
      </c>
      <c r="Z2731" s="29" t="s">
        <v>1218</v>
      </c>
      <c r="AA2731" s="29" t="s">
        <v>1170</v>
      </c>
      <c r="AE2731" s="38" t="s">
        <v>2950</v>
      </c>
      <c r="AG2731" s="38">
        <v>1</v>
      </c>
      <c r="AH2731" s="38" t="s">
        <v>4439</v>
      </c>
      <c r="AI2731" s="38" t="s">
        <v>4440</v>
      </c>
      <c r="AJ2731" s="38" t="s">
        <v>11491</v>
      </c>
      <c r="AO2731" s="29" t="s">
        <v>4442</v>
      </c>
      <c r="AR2731" s="29" t="str">
        <f t="shared" si="427"/>
        <v>1</v>
      </c>
      <c r="AS2731" s="29">
        <f t="shared" si="428"/>
        <v>1</v>
      </c>
      <c r="AT2731" s="29">
        <v>1</v>
      </c>
      <c r="AV2731" s="29" t="s">
        <v>11514</v>
      </c>
      <c r="AW2731" s="29" t="str">
        <f t="shared" si="430"/>
        <v>image/tiff</v>
      </c>
      <c r="AX2731" s="29" t="str">
        <f t="shared" si="422"/>
        <v>archival/master</v>
      </c>
      <c r="AY2731" s="29" t="str">
        <f t="shared" si="429"/>
        <v>https://media.mediathek-tanz-theater.de/iiif/2/nvt_img-421-004.JP2</v>
      </c>
      <c r="AZ2731" s="29" t="str">
        <f t="shared" si="423"/>
        <v>image/jp2</v>
      </c>
      <c r="BA2731" s="29" t="str">
        <f t="shared" si="424"/>
        <v>presentation/iiif</v>
      </c>
      <c r="BB2731" s="29" t="str">
        <f t="shared" si="425"/>
        <v>https://media.mediathek-tanz-theater.de/iiif/2/nvt_img-421-004.JP2/full/100,/0/default.jpg</v>
      </c>
      <c r="BC2731" s="29" t="str">
        <f t="shared" si="421"/>
        <v>image/jpeg</v>
      </c>
      <c r="BD2731" s="29" t="str">
        <f t="shared" si="426"/>
        <v>presentation/thumbnail</v>
      </c>
    </row>
    <row r="2732" spans="1:56" ht="25.5">
      <c r="A2732" s="29">
        <v>1</v>
      </c>
      <c r="B2732" s="29">
        <v>0</v>
      </c>
      <c r="C2732" t="s">
        <v>11515</v>
      </c>
      <c r="D2732" s="38" t="s">
        <v>11516</v>
      </c>
      <c r="F2732" s="29" t="s">
        <v>9630</v>
      </c>
      <c r="I2732" s="402" t="s">
        <v>4446</v>
      </c>
      <c r="J2732" s="406" t="s">
        <v>11512</v>
      </c>
      <c r="M2732" s="311"/>
      <c r="N2732" s="38" t="s">
        <v>1239</v>
      </c>
      <c r="P2732" s="25" t="s">
        <v>1899</v>
      </c>
      <c r="Q2732" s="25"/>
      <c r="R2732" s="38" t="s">
        <v>11482</v>
      </c>
      <c r="U2732" t="s">
        <v>1173</v>
      </c>
      <c r="V2732" t="s">
        <v>24382</v>
      </c>
      <c r="X2732" s="367">
        <v>31564</v>
      </c>
      <c r="Z2732" s="29" t="s">
        <v>1218</v>
      </c>
      <c r="AA2732" s="29" t="s">
        <v>1170</v>
      </c>
      <c r="AE2732" s="38" t="s">
        <v>2950</v>
      </c>
      <c r="AG2732" s="38">
        <v>1</v>
      </c>
      <c r="AH2732" s="38" t="s">
        <v>4439</v>
      </c>
      <c r="AI2732" s="38" t="s">
        <v>4440</v>
      </c>
      <c r="AJ2732" s="38" t="s">
        <v>4449</v>
      </c>
      <c r="AK2732" s="38" t="s">
        <v>11485</v>
      </c>
      <c r="AL2732" s="301">
        <v>43630</v>
      </c>
      <c r="AN2732" s="29" t="s">
        <v>72</v>
      </c>
      <c r="AO2732" s="29" t="s">
        <v>4442</v>
      </c>
      <c r="AR2732" s="29" t="str">
        <f t="shared" si="427"/>
        <v>0</v>
      </c>
      <c r="AS2732" s="29">
        <f t="shared" si="428"/>
        <v>0</v>
      </c>
      <c r="AT2732" s="29">
        <v>0</v>
      </c>
      <c r="AW2732" s="29" t="str">
        <f t="shared" si="430"/>
        <v/>
      </c>
      <c r="AX2732" s="29" t="str">
        <f t="shared" si="422"/>
        <v/>
      </c>
      <c r="AY2732" s="29" t="str">
        <f t="shared" si="429"/>
        <v>https://media.mediathek-tanz-theater.de/iiif/2/nvt_img-421-004-001.JP2</v>
      </c>
      <c r="AZ2732" s="29" t="str">
        <f t="shared" si="423"/>
        <v>image/jp2</v>
      </c>
      <c r="BA2732" s="29" t="str">
        <f t="shared" si="424"/>
        <v>presentation/iiif</v>
      </c>
      <c r="BB2732" s="29" t="str">
        <f t="shared" si="425"/>
        <v>https://media.mediathek-tanz-theater.de/iiif/2/nvt_img-421-004-001.JP2/full/100,/0/default.jpg</v>
      </c>
      <c r="BC2732" s="29" t="str">
        <f t="shared" si="421"/>
        <v>image/jpeg</v>
      </c>
      <c r="BD2732" s="29" t="str">
        <f t="shared" si="426"/>
        <v>presentation/thumbnail</v>
      </c>
    </row>
    <row r="2733" spans="1:56" ht="25.5">
      <c r="A2733" s="29">
        <v>1</v>
      </c>
      <c r="B2733" s="29">
        <v>0</v>
      </c>
      <c r="C2733" t="s">
        <v>11517</v>
      </c>
      <c r="D2733" s="38" t="s">
        <v>11518</v>
      </c>
      <c r="F2733" s="29" t="s">
        <v>9630</v>
      </c>
      <c r="I2733" s="402" t="s">
        <v>4446</v>
      </c>
      <c r="J2733" s="406" t="s">
        <v>11512</v>
      </c>
      <c r="M2733" s="311"/>
      <c r="N2733" s="38" t="s">
        <v>1239</v>
      </c>
      <c r="P2733" s="25" t="s">
        <v>1899</v>
      </c>
      <c r="Q2733" s="25"/>
      <c r="R2733" s="38" t="s">
        <v>11482</v>
      </c>
      <c r="U2733" t="s">
        <v>1173</v>
      </c>
      <c r="V2733" t="s">
        <v>24382</v>
      </c>
      <c r="X2733" s="367">
        <v>31564</v>
      </c>
      <c r="Z2733" s="29" t="s">
        <v>1218</v>
      </c>
      <c r="AA2733" s="29" t="s">
        <v>1170</v>
      </c>
      <c r="AE2733" s="38" t="s">
        <v>2950</v>
      </c>
      <c r="AG2733" s="38">
        <v>1</v>
      </c>
      <c r="AH2733" s="38" t="s">
        <v>4439</v>
      </c>
      <c r="AI2733" s="38" t="s">
        <v>4440</v>
      </c>
      <c r="AJ2733" s="38" t="s">
        <v>4449</v>
      </c>
      <c r="AK2733" s="38" t="s">
        <v>11485</v>
      </c>
      <c r="AL2733" s="301">
        <v>43630</v>
      </c>
      <c r="AN2733" s="29" t="s">
        <v>72</v>
      </c>
      <c r="AO2733" s="29" t="s">
        <v>4442</v>
      </c>
      <c r="AR2733" s="29" t="str">
        <f t="shared" si="427"/>
        <v>0</v>
      </c>
      <c r="AS2733" s="29">
        <f t="shared" si="428"/>
        <v>0</v>
      </c>
      <c r="AT2733" s="29">
        <v>0</v>
      </c>
      <c r="AW2733" s="29" t="str">
        <f t="shared" si="430"/>
        <v/>
      </c>
      <c r="AX2733" s="29" t="str">
        <f t="shared" si="422"/>
        <v/>
      </c>
      <c r="AY2733" s="29" t="str">
        <f t="shared" si="429"/>
        <v>https://media.mediathek-tanz-theater.de/iiif/2/nvt_img-421-004-002.JP2</v>
      </c>
      <c r="AZ2733" s="29" t="str">
        <f t="shared" si="423"/>
        <v>image/jp2</v>
      </c>
      <c r="BA2733" s="29" t="str">
        <f t="shared" si="424"/>
        <v>presentation/iiif</v>
      </c>
      <c r="BB2733" s="29" t="str">
        <f t="shared" si="425"/>
        <v>https://media.mediathek-tanz-theater.de/iiif/2/nvt_img-421-004-002.JP2/full/100,/0/default.jpg</v>
      </c>
      <c r="BC2733" s="29" t="str">
        <f t="shared" si="421"/>
        <v>image/jpeg</v>
      </c>
      <c r="BD2733" s="29" t="str">
        <f t="shared" si="426"/>
        <v>presentation/thumbnail</v>
      </c>
    </row>
    <row r="2734" spans="1:56" ht="25.5">
      <c r="A2734" s="29">
        <v>1</v>
      </c>
      <c r="B2734" s="29">
        <v>0</v>
      </c>
      <c r="C2734" t="s">
        <v>11519</v>
      </c>
      <c r="D2734" s="38" t="s">
        <v>11520</v>
      </c>
      <c r="F2734" s="29" t="s">
        <v>9630</v>
      </c>
      <c r="I2734" s="402" t="s">
        <v>4446</v>
      </c>
      <c r="J2734" s="406" t="s">
        <v>11512</v>
      </c>
      <c r="M2734" s="311"/>
      <c r="N2734" s="38" t="s">
        <v>1239</v>
      </c>
      <c r="P2734" s="25" t="s">
        <v>1899</v>
      </c>
      <c r="Q2734" s="25"/>
      <c r="R2734" s="38" t="s">
        <v>11482</v>
      </c>
      <c r="U2734" t="s">
        <v>4896</v>
      </c>
      <c r="V2734" t="s">
        <v>24382</v>
      </c>
      <c r="X2734" s="367">
        <v>31564</v>
      </c>
      <c r="Z2734" s="29" t="s">
        <v>1218</v>
      </c>
      <c r="AA2734" s="29" t="s">
        <v>1170</v>
      </c>
      <c r="AE2734" s="38" t="s">
        <v>2950</v>
      </c>
      <c r="AG2734" s="38">
        <v>1</v>
      </c>
      <c r="AH2734" s="38" t="s">
        <v>4439</v>
      </c>
      <c r="AI2734" s="38" t="s">
        <v>4440</v>
      </c>
      <c r="AJ2734" s="38" t="s">
        <v>4449</v>
      </c>
      <c r="AK2734" s="38" t="s">
        <v>11485</v>
      </c>
      <c r="AL2734" s="301">
        <v>43630</v>
      </c>
      <c r="AN2734" s="29" t="s">
        <v>72</v>
      </c>
      <c r="AO2734" s="29" t="s">
        <v>4442</v>
      </c>
      <c r="AR2734" s="29" t="str">
        <f t="shared" si="427"/>
        <v>0</v>
      </c>
      <c r="AS2734" s="29">
        <f t="shared" si="428"/>
        <v>0</v>
      </c>
      <c r="AT2734" s="29">
        <v>0</v>
      </c>
      <c r="AW2734" s="29" t="str">
        <f t="shared" si="430"/>
        <v/>
      </c>
      <c r="AX2734" s="29" t="str">
        <f t="shared" si="422"/>
        <v/>
      </c>
      <c r="AY2734" s="29" t="str">
        <f t="shared" si="429"/>
        <v>https://media.mediathek-tanz-theater.de/iiif/2/nvt_img-421-004-003.JP2</v>
      </c>
      <c r="AZ2734" s="29" t="str">
        <f t="shared" si="423"/>
        <v>image/jp2</v>
      </c>
      <c r="BA2734" s="29" t="str">
        <f t="shared" si="424"/>
        <v>presentation/iiif</v>
      </c>
      <c r="BB2734" s="29" t="str">
        <f t="shared" si="425"/>
        <v>https://media.mediathek-tanz-theater.de/iiif/2/nvt_img-421-004-003.JP2/full/100,/0/default.jpg</v>
      </c>
      <c r="BC2734" s="29" t="str">
        <f t="shared" si="421"/>
        <v>image/jpeg</v>
      </c>
      <c r="BD2734" s="29" t="str">
        <f t="shared" si="426"/>
        <v>presentation/thumbnail</v>
      </c>
    </row>
    <row r="2735" spans="1:56" ht="63.75">
      <c r="A2735" s="29">
        <v>0</v>
      </c>
      <c r="B2735" s="29">
        <v>0</v>
      </c>
      <c r="C2735" t="s">
        <v>11521</v>
      </c>
      <c r="F2735" s="29" t="s">
        <v>9630</v>
      </c>
      <c r="I2735" s="38" t="s">
        <v>4431</v>
      </c>
      <c r="J2735" s="406"/>
      <c r="M2735" s="311"/>
      <c r="P2735" s="25"/>
      <c r="Q2735" s="25"/>
      <c r="U2735"/>
      <c r="V2735"/>
      <c r="Z2735" s="29" t="s">
        <v>1218</v>
      </c>
      <c r="AA2735" s="29" t="s">
        <v>1170</v>
      </c>
      <c r="AB2735" s="38" t="s">
        <v>11522</v>
      </c>
      <c r="AC2735" s="38" t="s">
        <v>11474</v>
      </c>
      <c r="AE2735" s="38" t="s">
        <v>2950</v>
      </c>
      <c r="AG2735" s="38">
        <v>1</v>
      </c>
      <c r="AJ2735" s="38" t="s">
        <v>11475</v>
      </c>
      <c r="AO2735" s="29" t="s">
        <v>4442</v>
      </c>
      <c r="AR2735" s="29" t="str">
        <f t="shared" si="427"/>
        <v>1</v>
      </c>
      <c r="AS2735" s="29">
        <f t="shared" si="428"/>
        <v>0</v>
      </c>
      <c r="AT2735" s="29">
        <v>0</v>
      </c>
      <c r="AW2735" s="29" t="str">
        <f t="shared" si="430"/>
        <v/>
      </c>
      <c r="AX2735" s="29" t="str">
        <f t="shared" si="422"/>
        <v/>
      </c>
      <c r="AY2735" s="29" t="str">
        <f t="shared" si="429"/>
        <v>https://media.mediathek-tanz-theater.de/iiif/2/nvt_img-422.JP2</v>
      </c>
      <c r="AZ2735" s="29" t="str">
        <f t="shared" si="423"/>
        <v>image/jp2</v>
      </c>
      <c r="BA2735" s="29" t="str">
        <f t="shared" si="424"/>
        <v>presentation/iiif</v>
      </c>
      <c r="BB2735" s="29" t="str">
        <f t="shared" si="425"/>
        <v>https://media.mediathek-tanz-theater.de/iiif/2/nvt_img-422.JP2/full/100,/0/default.jpg</v>
      </c>
      <c r="BC2735" s="29" t="str">
        <f t="shared" si="421"/>
        <v>image/jpeg</v>
      </c>
      <c r="BD2735" s="29" t="str">
        <f t="shared" si="426"/>
        <v>presentation/thumbnail</v>
      </c>
    </row>
    <row r="2736" spans="1:56">
      <c r="A2736" s="29">
        <v>1</v>
      </c>
      <c r="B2736" s="29">
        <v>0</v>
      </c>
      <c r="C2736" t="s">
        <v>11523</v>
      </c>
      <c r="D2736" s="38" t="s">
        <v>11524</v>
      </c>
      <c r="F2736" s="29" t="s">
        <v>9630</v>
      </c>
      <c r="I2736" s="38" t="s">
        <v>4438</v>
      </c>
      <c r="J2736" s="406" t="s">
        <v>11521</v>
      </c>
      <c r="M2736" s="311"/>
      <c r="N2736" s="38" t="s">
        <v>1239</v>
      </c>
      <c r="P2736" s="25"/>
      <c r="Q2736" s="25"/>
      <c r="U2736"/>
      <c r="V2736" t="s">
        <v>24382</v>
      </c>
      <c r="Z2736" s="29" t="s">
        <v>1218</v>
      </c>
      <c r="AA2736" s="29" t="s">
        <v>1170</v>
      </c>
      <c r="AE2736" s="38" t="s">
        <v>2950</v>
      </c>
      <c r="AG2736" s="38">
        <v>1</v>
      </c>
      <c r="AH2736" s="38" t="s">
        <v>4439</v>
      </c>
      <c r="AI2736" s="38" t="s">
        <v>4440</v>
      </c>
      <c r="AJ2736" s="38" t="s">
        <v>11478</v>
      </c>
      <c r="AO2736" s="29" t="s">
        <v>4442</v>
      </c>
      <c r="AR2736" s="29" t="str">
        <f t="shared" si="427"/>
        <v>1</v>
      </c>
      <c r="AS2736" s="29">
        <f t="shared" si="428"/>
        <v>1</v>
      </c>
      <c r="AT2736" s="29">
        <v>1</v>
      </c>
      <c r="AV2736" s="29" t="s">
        <v>11525</v>
      </c>
      <c r="AW2736" s="29" t="str">
        <f t="shared" si="430"/>
        <v>image/tiff</v>
      </c>
      <c r="AX2736" s="29" t="str">
        <f t="shared" si="422"/>
        <v>archival/master</v>
      </c>
      <c r="AY2736" s="29" t="str">
        <f t="shared" si="429"/>
        <v>https://media.mediathek-tanz-theater.de/iiif/2/nvt_img-422-001.JP2</v>
      </c>
      <c r="AZ2736" s="29" t="str">
        <f t="shared" si="423"/>
        <v>image/jp2</v>
      </c>
      <c r="BA2736" s="29" t="str">
        <f t="shared" si="424"/>
        <v>presentation/iiif</v>
      </c>
      <c r="BB2736" s="29" t="str">
        <f t="shared" si="425"/>
        <v>https://media.mediathek-tanz-theater.de/iiif/2/nvt_img-422-001.JP2/full/100,/0/default.jpg</v>
      </c>
      <c r="BC2736" s="29" t="str">
        <f t="shared" si="421"/>
        <v>image/jpeg</v>
      </c>
      <c r="BD2736" s="29" t="str">
        <f t="shared" si="426"/>
        <v>presentation/thumbnail</v>
      </c>
    </row>
    <row r="2737" spans="1:56" ht="25.5">
      <c r="A2737" s="29">
        <v>1</v>
      </c>
      <c r="B2737" s="29">
        <v>0</v>
      </c>
      <c r="C2737" t="s">
        <v>11526</v>
      </c>
      <c r="D2737" s="38" t="s">
        <v>11527</v>
      </c>
      <c r="F2737" s="29" t="s">
        <v>9630</v>
      </c>
      <c r="I2737" s="402" t="s">
        <v>4446</v>
      </c>
      <c r="J2737" s="406" t="s">
        <v>11523</v>
      </c>
      <c r="M2737" s="311"/>
      <c r="N2737" s="38" t="s">
        <v>1239</v>
      </c>
      <c r="P2737" s="25"/>
      <c r="Q2737" s="25"/>
      <c r="R2737" s="38" t="s">
        <v>11482</v>
      </c>
      <c r="U2737" t="s">
        <v>4896</v>
      </c>
      <c r="V2737" t="s">
        <v>24382</v>
      </c>
      <c r="Z2737" s="29" t="s">
        <v>1218</v>
      </c>
      <c r="AA2737" s="29" t="s">
        <v>1170</v>
      </c>
      <c r="AE2737" s="38" t="s">
        <v>2950</v>
      </c>
      <c r="AG2737" s="38">
        <v>1</v>
      </c>
      <c r="AH2737" s="38" t="s">
        <v>4439</v>
      </c>
      <c r="AI2737" s="38" t="s">
        <v>4440</v>
      </c>
      <c r="AJ2737" s="38" t="s">
        <v>4449</v>
      </c>
      <c r="AK2737" s="38" t="s">
        <v>11485</v>
      </c>
      <c r="AL2737" s="301">
        <v>43630</v>
      </c>
      <c r="AN2737" s="29" t="s">
        <v>72</v>
      </c>
      <c r="AO2737" s="29" t="s">
        <v>4442</v>
      </c>
      <c r="AR2737" s="29" t="str">
        <f t="shared" si="427"/>
        <v>0</v>
      </c>
      <c r="AS2737" s="29">
        <f t="shared" si="428"/>
        <v>0</v>
      </c>
      <c r="AT2737" s="29">
        <v>0</v>
      </c>
      <c r="AW2737" s="29" t="str">
        <f t="shared" si="430"/>
        <v/>
      </c>
      <c r="AX2737" s="29" t="str">
        <f t="shared" si="422"/>
        <v/>
      </c>
      <c r="AY2737" s="29" t="str">
        <f t="shared" si="429"/>
        <v>https://media.mediathek-tanz-theater.de/iiif/2/nvt_img-422-001-001.JP2</v>
      </c>
      <c r="AZ2737" s="29" t="str">
        <f t="shared" si="423"/>
        <v>image/jp2</v>
      </c>
      <c r="BA2737" s="29" t="str">
        <f t="shared" si="424"/>
        <v>presentation/iiif</v>
      </c>
      <c r="BB2737" s="29" t="str">
        <f t="shared" si="425"/>
        <v>https://media.mediathek-tanz-theater.de/iiif/2/nvt_img-422-001-001.JP2/full/100,/0/default.jpg</v>
      </c>
      <c r="BC2737" s="29" t="str">
        <f t="shared" si="421"/>
        <v>image/jpeg</v>
      </c>
      <c r="BD2737" s="29" t="str">
        <f t="shared" si="426"/>
        <v>presentation/thumbnail</v>
      </c>
    </row>
    <row r="2738" spans="1:56" ht="25.5">
      <c r="A2738" s="29">
        <v>1</v>
      </c>
      <c r="B2738" s="29">
        <v>0</v>
      </c>
      <c r="C2738" t="s">
        <v>11528</v>
      </c>
      <c r="D2738" s="38" t="s">
        <v>11529</v>
      </c>
      <c r="F2738" s="29" t="s">
        <v>9630</v>
      </c>
      <c r="I2738" s="402" t="s">
        <v>4446</v>
      </c>
      <c r="J2738" s="406" t="s">
        <v>11523</v>
      </c>
      <c r="M2738" s="311"/>
      <c r="N2738" s="38" t="s">
        <v>1239</v>
      </c>
      <c r="P2738" s="25"/>
      <c r="Q2738" s="25"/>
      <c r="R2738" s="38" t="s">
        <v>11482</v>
      </c>
      <c r="U2738" t="s">
        <v>8098</v>
      </c>
      <c r="V2738" t="s">
        <v>24382</v>
      </c>
      <c r="Z2738" s="29" t="s">
        <v>1218</v>
      </c>
      <c r="AA2738" s="29" t="s">
        <v>1170</v>
      </c>
      <c r="AE2738" s="38" t="s">
        <v>2950</v>
      </c>
      <c r="AG2738" s="38">
        <v>1</v>
      </c>
      <c r="AH2738" s="38" t="s">
        <v>4439</v>
      </c>
      <c r="AI2738" s="38" t="s">
        <v>4440</v>
      </c>
      <c r="AJ2738" s="38" t="s">
        <v>4449</v>
      </c>
      <c r="AK2738" s="38" t="s">
        <v>11485</v>
      </c>
      <c r="AL2738" s="301">
        <v>43630</v>
      </c>
      <c r="AN2738" s="29" t="s">
        <v>72</v>
      </c>
      <c r="AO2738" s="29" t="s">
        <v>4442</v>
      </c>
      <c r="AR2738" s="29" t="str">
        <f t="shared" si="427"/>
        <v>0</v>
      </c>
      <c r="AS2738" s="29">
        <f t="shared" si="428"/>
        <v>0</v>
      </c>
      <c r="AT2738" s="29">
        <v>0</v>
      </c>
      <c r="AW2738" s="29" t="str">
        <f t="shared" si="430"/>
        <v/>
      </c>
      <c r="AX2738" s="29" t="str">
        <f t="shared" si="422"/>
        <v/>
      </c>
      <c r="AY2738" s="29" t="str">
        <f t="shared" si="429"/>
        <v>https://media.mediathek-tanz-theater.de/iiif/2/nvt_img-422-001-002.JP2</v>
      </c>
      <c r="AZ2738" s="29" t="str">
        <f t="shared" si="423"/>
        <v>image/jp2</v>
      </c>
      <c r="BA2738" s="29" t="str">
        <f t="shared" si="424"/>
        <v>presentation/iiif</v>
      </c>
      <c r="BB2738" s="29" t="str">
        <f t="shared" si="425"/>
        <v>https://media.mediathek-tanz-theater.de/iiif/2/nvt_img-422-001-002.JP2/full/100,/0/default.jpg</v>
      </c>
      <c r="BC2738" s="29" t="str">
        <f t="shared" si="421"/>
        <v>image/jpeg</v>
      </c>
      <c r="BD2738" s="29" t="str">
        <f t="shared" si="426"/>
        <v>presentation/thumbnail</v>
      </c>
    </row>
    <row r="2739" spans="1:56" ht="25.5">
      <c r="A2739" s="29">
        <v>1</v>
      </c>
      <c r="B2739" s="29">
        <v>0</v>
      </c>
      <c r="C2739" t="s">
        <v>11530</v>
      </c>
      <c r="D2739" s="38" t="s">
        <v>11531</v>
      </c>
      <c r="F2739" s="29" t="s">
        <v>9630</v>
      </c>
      <c r="I2739" s="402" t="s">
        <v>4446</v>
      </c>
      <c r="J2739" s="406" t="s">
        <v>11523</v>
      </c>
      <c r="M2739" s="311"/>
      <c r="N2739" s="38" t="s">
        <v>1239</v>
      </c>
      <c r="P2739" s="25"/>
      <c r="Q2739" s="25"/>
      <c r="R2739" s="38" t="s">
        <v>11482</v>
      </c>
      <c r="U2739" t="s">
        <v>8098</v>
      </c>
      <c r="V2739" t="s">
        <v>24382</v>
      </c>
      <c r="Z2739" s="29" t="s">
        <v>1218</v>
      </c>
      <c r="AA2739" s="29" t="s">
        <v>1170</v>
      </c>
      <c r="AE2739" s="38" t="s">
        <v>2950</v>
      </c>
      <c r="AG2739" s="38">
        <v>1</v>
      </c>
      <c r="AH2739" s="38" t="s">
        <v>4439</v>
      </c>
      <c r="AI2739" s="38" t="s">
        <v>4440</v>
      </c>
      <c r="AJ2739" s="38" t="s">
        <v>4449</v>
      </c>
      <c r="AK2739" s="38" t="s">
        <v>11485</v>
      </c>
      <c r="AL2739" s="301">
        <v>43630</v>
      </c>
      <c r="AN2739" s="29" t="s">
        <v>72</v>
      </c>
      <c r="AO2739" s="29" t="s">
        <v>4442</v>
      </c>
      <c r="AR2739" s="29" t="str">
        <f t="shared" si="427"/>
        <v>0</v>
      </c>
      <c r="AS2739" s="29">
        <f t="shared" si="428"/>
        <v>0</v>
      </c>
      <c r="AT2739" s="29">
        <v>0</v>
      </c>
      <c r="AW2739" s="29" t="str">
        <f t="shared" si="430"/>
        <v/>
      </c>
      <c r="AX2739" s="29" t="str">
        <f t="shared" si="422"/>
        <v/>
      </c>
      <c r="AY2739" s="29" t="str">
        <f t="shared" si="429"/>
        <v>https://media.mediathek-tanz-theater.de/iiif/2/nvt_img-422-001-003.JP2</v>
      </c>
      <c r="AZ2739" s="29" t="str">
        <f t="shared" si="423"/>
        <v>image/jp2</v>
      </c>
      <c r="BA2739" s="29" t="str">
        <f t="shared" si="424"/>
        <v>presentation/iiif</v>
      </c>
      <c r="BB2739" s="29" t="str">
        <f t="shared" si="425"/>
        <v>https://media.mediathek-tanz-theater.de/iiif/2/nvt_img-422-001-003.JP2/full/100,/0/default.jpg</v>
      </c>
      <c r="BC2739" s="29" t="str">
        <f t="shared" si="421"/>
        <v>image/jpeg</v>
      </c>
      <c r="BD2739" s="29" t="str">
        <f t="shared" si="426"/>
        <v>presentation/thumbnail</v>
      </c>
    </row>
    <row r="2740" spans="1:56">
      <c r="A2740" s="29">
        <v>1</v>
      </c>
      <c r="B2740" s="29">
        <v>0</v>
      </c>
      <c r="C2740" t="s">
        <v>11532</v>
      </c>
      <c r="D2740" s="38" t="s">
        <v>11533</v>
      </c>
      <c r="F2740" s="29" t="s">
        <v>9630</v>
      </c>
      <c r="I2740" s="38" t="s">
        <v>4438</v>
      </c>
      <c r="J2740" s="406" t="s">
        <v>11521</v>
      </c>
      <c r="M2740" s="311"/>
      <c r="N2740" s="38" t="s">
        <v>1239</v>
      </c>
      <c r="P2740" s="25"/>
      <c r="Q2740" s="25"/>
      <c r="U2740"/>
      <c r="V2740" t="s">
        <v>24382</v>
      </c>
      <c r="Z2740" s="29" t="s">
        <v>1218</v>
      </c>
      <c r="AA2740" s="29" t="s">
        <v>1170</v>
      </c>
      <c r="AE2740" s="38" t="s">
        <v>2950</v>
      </c>
      <c r="AG2740" s="38">
        <v>1</v>
      </c>
      <c r="AH2740" s="38" t="s">
        <v>4439</v>
      </c>
      <c r="AI2740" s="38" t="s">
        <v>4440</v>
      </c>
      <c r="AJ2740" s="38" t="s">
        <v>11534</v>
      </c>
      <c r="AL2740" s="301">
        <v>43630</v>
      </c>
      <c r="AO2740" s="29" t="s">
        <v>4442</v>
      </c>
      <c r="AR2740" s="29" t="str">
        <f t="shared" si="427"/>
        <v>1</v>
      </c>
      <c r="AS2740" s="29">
        <f t="shared" si="428"/>
        <v>1</v>
      </c>
      <c r="AT2740" s="29">
        <v>1</v>
      </c>
      <c r="AV2740" s="29" t="s">
        <v>11535</v>
      </c>
      <c r="AW2740" s="29" t="str">
        <f t="shared" si="430"/>
        <v>image/tiff</v>
      </c>
      <c r="AX2740" s="29" t="str">
        <f t="shared" si="422"/>
        <v>archival/master</v>
      </c>
      <c r="AY2740" s="29" t="str">
        <f t="shared" si="429"/>
        <v>https://media.mediathek-tanz-theater.de/iiif/2/nvt_img-422-002.JP2</v>
      </c>
      <c r="AZ2740" s="29" t="str">
        <f t="shared" si="423"/>
        <v>image/jp2</v>
      </c>
      <c r="BA2740" s="29" t="str">
        <f t="shared" si="424"/>
        <v>presentation/iiif</v>
      </c>
      <c r="BB2740" s="29" t="str">
        <f t="shared" si="425"/>
        <v>https://media.mediathek-tanz-theater.de/iiif/2/nvt_img-422-002.JP2/full/100,/0/default.jpg</v>
      </c>
      <c r="BC2740" s="29" t="str">
        <f t="shared" si="421"/>
        <v>image/jpeg</v>
      </c>
      <c r="BD2740" s="29" t="str">
        <f t="shared" si="426"/>
        <v>presentation/thumbnail</v>
      </c>
    </row>
    <row r="2741" spans="1:56" ht="51">
      <c r="A2741" s="29">
        <v>1</v>
      </c>
      <c r="B2741" s="29">
        <v>0</v>
      </c>
      <c r="C2741" t="s">
        <v>11536</v>
      </c>
      <c r="D2741" s="38" t="s">
        <v>11537</v>
      </c>
      <c r="F2741" s="29" t="s">
        <v>9630</v>
      </c>
      <c r="I2741" s="402" t="s">
        <v>4446</v>
      </c>
      <c r="J2741" s="406" t="s">
        <v>11532</v>
      </c>
      <c r="M2741" s="311"/>
      <c r="N2741" s="38" t="s">
        <v>1239</v>
      </c>
      <c r="P2741" s="25"/>
      <c r="Q2741" s="25"/>
      <c r="R2741" s="38" t="s">
        <v>11482</v>
      </c>
      <c r="U2741" t="s">
        <v>4896</v>
      </c>
      <c r="V2741" t="s">
        <v>24382</v>
      </c>
      <c r="Z2741" s="29" t="s">
        <v>1218</v>
      </c>
      <c r="AA2741" s="29" t="s">
        <v>1170</v>
      </c>
      <c r="AE2741" s="38" t="s">
        <v>2950</v>
      </c>
      <c r="AG2741" s="38">
        <v>1</v>
      </c>
      <c r="AH2741" s="38" t="s">
        <v>4439</v>
      </c>
      <c r="AI2741" s="38" t="s">
        <v>4440</v>
      </c>
      <c r="AJ2741" s="38" t="s">
        <v>4449</v>
      </c>
      <c r="AK2741" s="38" t="s">
        <v>11538</v>
      </c>
      <c r="AL2741" s="301">
        <v>43630</v>
      </c>
      <c r="AN2741" s="29" t="s">
        <v>4635</v>
      </c>
      <c r="AO2741" s="29" t="s">
        <v>4442</v>
      </c>
      <c r="AR2741" s="29" t="str">
        <f t="shared" si="427"/>
        <v>0</v>
      </c>
      <c r="AS2741" s="29">
        <f t="shared" si="428"/>
        <v>0</v>
      </c>
      <c r="AT2741" s="29">
        <v>0</v>
      </c>
      <c r="AW2741" s="29" t="str">
        <f t="shared" si="430"/>
        <v/>
      </c>
      <c r="AX2741" s="29" t="str">
        <f t="shared" si="422"/>
        <v/>
      </c>
      <c r="AY2741" s="29" t="str">
        <f t="shared" si="429"/>
        <v>https://media.mediathek-tanz-theater.de/iiif/2/nvt_img-422-002-001.JP2</v>
      </c>
      <c r="AZ2741" s="29" t="str">
        <f t="shared" si="423"/>
        <v>image/jp2</v>
      </c>
      <c r="BA2741" s="29" t="str">
        <f t="shared" si="424"/>
        <v>presentation/iiif</v>
      </c>
      <c r="BB2741" s="29" t="str">
        <f t="shared" si="425"/>
        <v>https://media.mediathek-tanz-theater.de/iiif/2/nvt_img-422-002-001.JP2/full/100,/0/default.jpg</v>
      </c>
      <c r="BC2741" s="29" t="str">
        <f t="shared" si="421"/>
        <v>image/jpeg</v>
      </c>
      <c r="BD2741" s="29" t="str">
        <f t="shared" si="426"/>
        <v>presentation/thumbnail</v>
      </c>
    </row>
    <row r="2742" spans="1:56" ht="51">
      <c r="A2742" s="29">
        <v>1</v>
      </c>
      <c r="B2742" s="29">
        <v>0</v>
      </c>
      <c r="C2742" t="s">
        <v>11539</v>
      </c>
      <c r="D2742" s="38" t="s">
        <v>11540</v>
      </c>
      <c r="F2742" s="29" t="s">
        <v>9630</v>
      </c>
      <c r="I2742" s="402" t="s">
        <v>4446</v>
      </c>
      <c r="J2742" s="406" t="s">
        <v>11532</v>
      </c>
      <c r="M2742" s="311"/>
      <c r="N2742" s="38" t="s">
        <v>1239</v>
      </c>
      <c r="P2742" s="25"/>
      <c r="Q2742" s="25"/>
      <c r="R2742" s="38" t="s">
        <v>11482</v>
      </c>
      <c r="U2742" t="s">
        <v>11541</v>
      </c>
      <c r="V2742" t="s">
        <v>24382</v>
      </c>
      <c r="Z2742" s="29" t="s">
        <v>1218</v>
      </c>
      <c r="AA2742" s="29" t="s">
        <v>1170</v>
      </c>
      <c r="AE2742" s="38" t="s">
        <v>2950</v>
      </c>
      <c r="AG2742" s="38">
        <v>1</v>
      </c>
      <c r="AH2742" s="38" t="s">
        <v>4439</v>
      </c>
      <c r="AI2742" s="38" t="s">
        <v>4440</v>
      </c>
      <c r="AJ2742" s="38" t="s">
        <v>4449</v>
      </c>
      <c r="AK2742" s="38" t="s">
        <v>11538</v>
      </c>
      <c r="AL2742" s="301">
        <v>43630</v>
      </c>
      <c r="AN2742" s="29" t="s">
        <v>72</v>
      </c>
      <c r="AO2742" s="29" t="s">
        <v>4442</v>
      </c>
      <c r="AR2742" s="29" t="str">
        <f t="shared" si="427"/>
        <v>0</v>
      </c>
      <c r="AS2742" s="29">
        <f t="shared" si="428"/>
        <v>0</v>
      </c>
      <c r="AT2742" s="29">
        <v>0</v>
      </c>
      <c r="AW2742" s="29" t="str">
        <f t="shared" si="430"/>
        <v/>
      </c>
      <c r="AX2742" s="29" t="str">
        <f t="shared" si="422"/>
        <v/>
      </c>
      <c r="AY2742" s="29" t="str">
        <f t="shared" si="429"/>
        <v>https://media.mediathek-tanz-theater.de/iiif/2/nvt_img-422-002-002.JP2</v>
      </c>
      <c r="AZ2742" s="29" t="str">
        <f t="shared" si="423"/>
        <v>image/jp2</v>
      </c>
      <c r="BA2742" s="29" t="str">
        <f t="shared" si="424"/>
        <v>presentation/iiif</v>
      </c>
      <c r="BB2742" s="29" t="str">
        <f t="shared" si="425"/>
        <v>https://media.mediathek-tanz-theater.de/iiif/2/nvt_img-422-002-002.JP2/full/100,/0/default.jpg</v>
      </c>
      <c r="BC2742" s="29" t="str">
        <f t="shared" si="421"/>
        <v>image/jpeg</v>
      </c>
      <c r="BD2742" s="29" t="str">
        <f t="shared" si="426"/>
        <v>presentation/thumbnail</v>
      </c>
    </row>
    <row r="2743" spans="1:56" ht="51">
      <c r="A2743" s="29">
        <v>1</v>
      </c>
      <c r="B2743" s="29">
        <v>0</v>
      </c>
      <c r="C2743" t="s">
        <v>11542</v>
      </c>
      <c r="D2743" s="38" t="s">
        <v>11543</v>
      </c>
      <c r="F2743" s="29" t="s">
        <v>9630</v>
      </c>
      <c r="I2743" s="402" t="s">
        <v>4446</v>
      </c>
      <c r="J2743" s="406" t="s">
        <v>11532</v>
      </c>
      <c r="M2743" s="311"/>
      <c r="N2743" s="38" t="s">
        <v>1239</v>
      </c>
      <c r="P2743" s="25"/>
      <c r="Q2743" s="25"/>
      <c r="R2743" s="38" t="s">
        <v>11482</v>
      </c>
      <c r="U2743" t="s">
        <v>11541</v>
      </c>
      <c r="V2743" t="s">
        <v>24382</v>
      </c>
      <c r="Z2743" s="29" t="s">
        <v>1218</v>
      </c>
      <c r="AA2743" s="29" t="s">
        <v>1170</v>
      </c>
      <c r="AE2743" s="38" t="s">
        <v>2950</v>
      </c>
      <c r="AG2743" s="38">
        <v>1</v>
      </c>
      <c r="AH2743" s="38" t="s">
        <v>4439</v>
      </c>
      <c r="AI2743" s="38" t="s">
        <v>4440</v>
      </c>
      <c r="AJ2743" s="38" t="s">
        <v>4449</v>
      </c>
      <c r="AK2743" s="38" t="s">
        <v>11538</v>
      </c>
      <c r="AL2743" s="301">
        <v>43630</v>
      </c>
      <c r="AN2743" s="29" t="s">
        <v>72</v>
      </c>
      <c r="AO2743" s="29" t="s">
        <v>4442</v>
      </c>
      <c r="AR2743" s="29" t="str">
        <f t="shared" si="427"/>
        <v>0</v>
      </c>
      <c r="AS2743" s="29">
        <f t="shared" si="428"/>
        <v>0</v>
      </c>
      <c r="AT2743" s="29">
        <v>0</v>
      </c>
      <c r="AW2743" s="29" t="str">
        <f t="shared" si="430"/>
        <v/>
      </c>
      <c r="AX2743" s="29" t="str">
        <f t="shared" si="422"/>
        <v/>
      </c>
      <c r="AY2743" s="29" t="str">
        <f t="shared" si="429"/>
        <v>https://media.mediathek-tanz-theater.de/iiif/2/nvt_img-422-002-003.JP2</v>
      </c>
      <c r="AZ2743" s="29" t="str">
        <f t="shared" si="423"/>
        <v>image/jp2</v>
      </c>
      <c r="BA2743" s="29" t="str">
        <f t="shared" si="424"/>
        <v>presentation/iiif</v>
      </c>
      <c r="BB2743" s="29" t="str">
        <f t="shared" si="425"/>
        <v>https://media.mediathek-tanz-theater.de/iiif/2/nvt_img-422-002-003.JP2/full/100,/0/default.jpg</v>
      </c>
      <c r="BC2743" s="29" t="str">
        <f t="shared" si="421"/>
        <v>image/jpeg</v>
      </c>
      <c r="BD2743" s="29" t="str">
        <f t="shared" si="426"/>
        <v>presentation/thumbnail</v>
      </c>
    </row>
    <row r="2744" spans="1:56">
      <c r="A2744" s="29">
        <v>1</v>
      </c>
      <c r="B2744" s="29">
        <v>0</v>
      </c>
      <c r="C2744" t="s">
        <v>11544</v>
      </c>
      <c r="D2744" s="38" t="s">
        <v>11545</v>
      </c>
      <c r="F2744" s="29" t="s">
        <v>9630</v>
      </c>
      <c r="I2744" s="38" t="s">
        <v>4438</v>
      </c>
      <c r="J2744" s="406" t="s">
        <v>11521</v>
      </c>
      <c r="M2744" s="311"/>
      <c r="N2744" s="38" t="s">
        <v>1239</v>
      </c>
      <c r="P2744" s="25"/>
      <c r="Q2744" s="25"/>
      <c r="U2744"/>
      <c r="V2744" t="s">
        <v>24382</v>
      </c>
      <c r="Z2744" s="29" t="s">
        <v>1218</v>
      </c>
      <c r="AA2744" s="29" t="s">
        <v>1170</v>
      </c>
      <c r="AE2744" s="38" t="s">
        <v>2950</v>
      </c>
      <c r="AG2744" s="38">
        <v>1</v>
      </c>
      <c r="AH2744" s="38" t="s">
        <v>4439</v>
      </c>
      <c r="AI2744" s="38" t="s">
        <v>4440</v>
      </c>
      <c r="AJ2744" s="38" t="s">
        <v>11546</v>
      </c>
      <c r="AL2744" s="301">
        <v>43630</v>
      </c>
      <c r="AO2744" s="29" t="s">
        <v>4442</v>
      </c>
      <c r="AR2744" s="29" t="str">
        <f t="shared" si="427"/>
        <v>1</v>
      </c>
      <c r="AS2744" s="29">
        <f t="shared" si="428"/>
        <v>1</v>
      </c>
      <c r="AT2744" s="29">
        <v>1</v>
      </c>
      <c r="AV2744" s="29" t="s">
        <v>11547</v>
      </c>
      <c r="AW2744" s="29" t="str">
        <f t="shared" si="430"/>
        <v>image/tiff</v>
      </c>
      <c r="AX2744" s="29" t="str">
        <f t="shared" si="422"/>
        <v>archival/master</v>
      </c>
      <c r="AY2744" s="29" t="str">
        <f t="shared" si="429"/>
        <v>https://media.mediathek-tanz-theater.de/iiif/2/nvt_img-422-003.JP2</v>
      </c>
      <c r="AZ2744" s="29" t="str">
        <f t="shared" si="423"/>
        <v>image/jp2</v>
      </c>
      <c r="BA2744" s="29" t="str">
        <f t="shared" si="424"/>
        <v>presentation/iiif</v>
      </c>
      <c r="BB2744" s="29" t="str">
        <f t="shared" si="425"/>
        <v>https://media.mediathek-tanz-theater.de/iiif/2/nvt_img-422-003.JP2/full/100,/0/default.jpg</v>
      </c>
      <c r="BC2744" s="29" t="str">
        <f t="shared" si="421"/>
        <v>image/jpeg</v>
      </c>
      <c r="BD2744" s="29" t="str">
        <f t="shared" si="426"/>
        <v>presentation/thumbnail</v>
      </c>
    </row>
    <row r="2745" spans="1:56" ht="25.5">
      <c r="A2745" s="29">
        <v>1</v>
      </c>
      <c r="B2745" s="29">
        <v>0</v>
      </c>
      <c r="C2745" t="s">
        <v>11548</v>
      </c>
      <c r="D2745" s="38" t="s">
        <v>11549</v>
      </c>
      <c r="F2745" s="29" t="s">
        <v>9630</v>
      </c>
      <c r="I2745" s="402" t="s">
        <v>4446</v>
      </c>
      <c r="J2745" s="406" t="s">
        <v>11544</v>
      </c>
      <c r="M2745" s="311"/>
      <c r="N2745" s="38" t="s">
        <v>1239</v>
      </c>
      <c r="P2745" s="25"/>
      <c r="Q2745" s="25"/>
      <c r="R2745" s="38" t="s">
        <v>11482</v>
      </c>
      <c r="U2745" t="s">
        <v>8098</v>
      </c>
      <c r="V2745" t="s">
        <v>24382</v>
      </c>
      <c r="Z2745" s="29" t="s">
        <v>1218</v>
      </c>
      <c r="AA2745" s="29" t="s">
        <v>1170</v>
      </c>
      <c r="AE2745" s="38" t="s">
        <v>2950</v>
      </c>
      <c r="AG2745" s="38">
        <v>1</v>
      </c>
      <c r="AH2745" s="38" t="s">
        <v>4439</v>
      </c>
      <c r="AI2745" s="38" t="s">
        <v>4440</v>
      </c>
      <c r="AJ2745" s="38" t="s">
        <v>4449</v>
      </c>
      <c r="AK2745" s="38" t="s">
        <v>11485</v>
      </c>
      <c r="AL2745" s="301">
        <v>43630</v>
      </c>
      <c r="AN2745" s="29" t="s">
        <v>72</v>
      </c>
      <c r="AO2745" s="29" t="s">
        <v>4442</v>
      </c>
      <c r="AR2745" s="29" t="str">
        <f t="shared" si="427"/>
        <v>0</v>
      </c>
      <c r="AS2745" s="29">
        <f t="shared" si="428"/>
        <v>0</v>
      </c>
      <c r="AT2745" s="29">
        <v>0</v>
      </c>
      <c r="AW2745" s="29" t="str">
        <f t="shared" si="430"/>
        <v/>
      </c>
      <c r="AX2745" s="29" t="str">
        <f t="shared" si="422"/>
        <v/>
      </c>
      <c r="AY2745" s="29" t="str">
        <f t="shared" si="429"/>
        <v>https://media.mediathek-tanz-theater.de/iiif/2/nvt_img-422-003-001.JP2</v>
      </c>
      <c r="AZ2745" s="29" t="str">
        <f t="shared" si="423"/>
        <v>image/jp2</v>
      </c>
      <c r="BA2745" s="29" t="str">
        <f t="shared" si="424"/>
        <v>presentation/iiif</v>
      </c>
      <c r="BB2745" s="29" t="str">
        <f t="shared" si="425"/>
        <v>https://media.mediathek-tanz-theater.de/iiif/2/nvt_img-422-003-001.JP2/full/100,/0/default.jpg</v>
      </c>
      <c r="BC2745" s="29" t="str">
        <f t="shared" si="421"/>
        <v>image/jpeg</v>
      </c>
      <c r="BD2745" s="29" t="str">
        <f t="shared" si="426"/>
        <v>presentation/thumbnail</v>
      </c>
    </row>
    <row r="2746" spans="1:56" ht="25.5">
      <c r="A2746" s="29">
        <v>1</v>
      </c>
      <c r="B2746" s="29">
        <v>0</v>
      </c>
      <c r="C2746" t="s">
        <v>11550</v>
      </c>
      <c r="D2746" s="38" t="s">
        <v>11551</v>
      </c>
      <c r="F2746" s="29" t="s">
        <v>9630</v>
      </c>
      <c r="I2746" s="402" t="s">
        <v>4446</v>
      </c>
      <c r="J2746" s="406" t="s">
        <v>11544</v>
      </c>
      <c r="M2746" s="311"/>
      <c r="N2746" s="38" t="s">
        <v>1239</v>
      </c>
      <c r="P2746" s="25"/>
      <c r="Q2746" s="25"/>
      <c r="R2746" s="38" t="s">
        <v>11482</v>
      </c>
      <c r="U2746" t="s">
        <v>8098</v>
      </c>
      <c r="V2746" t="s">
        <v>24382</v>
      </c>
      <c r="Z2746" s="29" t="s">
        <v>1218</v>
      </c>
      <c r="AA2746" s="29" t="s">
        <v>1170</v>
      </c>
      <c r="AE2746" s="38" t="s">
        <v>2950</v>
      </c>
      <c r="AG2746" s="38">
        <v>1</v>
      </c>
      <c r="AH2746" s="38" t="s">
        <v>4439</v>
      </c>
      <c r="AI2746" s="38" t="s">
        <v>4440</v>
      </c>
      <c r="AJ2746" s="38" t="s">
        <v>4449</v>
      </c>
      <c r="AK2746" s="38" t="s">
        <v>11485</v>
      </c>
      <c r="AL2746" s="301">
        <v>43630</v>
      </c>
      <c r="AN2746" s="29" t="s">
        <v>72</v>
      </c>
      <c r="AO2746" s="29" t="s">
        <v>4442</v>
      </c>
      <c r="AR2746" s="29" t="str">
        <f t="shared" si="427"/>
        <v>0</v>
      </c>
      <c r="AS2746" s="29">
        <f t="shared" si="428"/>
        <v>0</v>
      </c>
      <c r="AT2746" s="29">
        <v>0</v>
      </c>
      <c r="AW2746" s="29" t="str">
        <f t="shared" si="430"/>
        <v/>
      </c>
      <c r="AX2746" s="29" t="str">
        <f t="shared" si="422"/>
        <v/>
      </c>
      <c r="AY2746" s="29" t="str">
        <f t="shared" si="429"/>
        <v>https://media.mediathek-tanz-theater.de/iiif/2/nvt_img-422-003-002.JP2</v>
      </c>
      <c r="AZ2746" s="29" t="str">
        <f t="shared" si="423"/>
        <v>image/jp2</v>
      </c>
      <c r="BA2746" s="29" t="str">
        <f t="shared" si="424"/>
        <v>presentation/iiif</v>
      </c>
      <c r="BB2746" s="29" t="str">
        <f t="shared" si="425"/>
        <v>https://media.mediathek-tanz-theater.de/iiif/2/nvt_img-422-003-002.JP2/full/100,/0/default.jpg</v>
      </c>
      <c r="BC2746" s="29" t="str">
        <f t="shared" si="421"/>
        <v>image/jpeg</v>
      </c>
      <c r="BD2746" s="29" t="str">
        <f t="shared" si="426"/>
        <v>presentation/thumbnail</v>
      </c>
    </row>
    <row r="2747" spans="1:56" ht="25.5">
      <c r="A2747" s="29">
        <v>1</v>
      </c>
      <c r="B2747" s="29">
        <v>0</v>
      </c>
      <c r="C2747" t="s">
        <v>11552</v>
      </c>
      <c r="D2747" s="38" t="s">
        <v>11553</v>
      </c>
      <c r="F2747" s="29" t="s">
        <v>9630</v>
      </c>
      <c r="I2747" s="402" t="s">
        <v>4446</v>
      </c>
      <c r="J2747" s="406" t="s">
        <v>11544</v>
      </c>
      <c r="M2747" s="311"/>
      <c r="N2747" s="38" t="s">
        <v>1239</v>
      </c>
      <c r="P2747" s="25"/>
      <c r="Q2747" s="25"/>
      <c r="R2747" s="38" t="s">
        <v>11482</v>
      </c>
      <c r="U2747" t="s">
        <v>8098</v>
      </c>
      <c r="V2747" t="s">
        <v>24382</v>
      </c>
      <c r="Z2747" s="29" t="s">
        <v>1218</v>
      </c>
      <c r="AA2747" s="29" t="s">
        <v>1170</v>
      </c>
      <c r="AE2747" s="38" t="s">
        <v>2950</v>
      </c>
      <c r="AG2747" s="38">
        <v>1</v>
      </c>
      <c r="AH2747" s="38" t="s">
        <v>4439</v>
      </c>
      <c r="AI2747" s="38" t="s">
        <v>4440</v>
      </c>
      <c r="AJ2747" s="38" t="s">
        <v>4449</v>
      </c>
      <c r="AK2747" s="38" t="s">
        <v>11485</v>
      </c>
      <c r="AL2747" s="301">
        <v>43630</v>
      </c>
      <c r="AN2747" s="29" t="s">
        <v>4635</v>
      </c>
      <c r="AO2747" s="29" t="s">
        <v>4442</v>
      </c>
      <c r="AR2747" s="29" t="str">
        <f t="shared" si="427"/>
        <v>0</v>
      </c>
      <c r="AS2747" s="29">
        <f t="shared" si="428"/>
        <v>0</v>
      </c>
      <c r="AT2747" s="29">
        <v>0</v>
      </c>
      <c r="AW2747" s="29" t="str">
        <f t="shared" si="430"/>
        <v/>
      </c>
      <c r="AX2747" s="29" t="str">
        <f t="shared" si="422"/>
        <v/>
      </c>
      <c r="AY2747" s="29" t="str">
        <f t="shared" si="429"/>
        <v>https://media.mediathek-tanz-theater.de/iiif/2/nvt_img-422-003-003.JP2</v>
      </c>
      <c r="AZ2747" s="29" t="str">
        <f t="shared" si="423"/>
        <v>image/jp2</v>
      </c>
      <c r="BA2747" s="29" t="str">
        <f t="shared" si="424"/>
        <v>presentation/iiif</v>
      </c>
      <c r="BB2747" s="29" t="str">
        <f t="shared" si="425"/>
        <v>https://media.mediathek-tanz-theater.de/iiif/2/nvt_img-422-003-003.JP2/full/100,/0/default.jpg</v>
      </c>
      <c r="BC2747" s="29" t="str">
        <f t="shared" si="421"/>
        <v>image/jpeg</v>
      </c>
      <c r="BD2747" s="29" t="str">
        <f t="shared" si="426"/>
        <v>presentation/thumbnail</v>
      </c>
    </row>
    <row r="2748" spans="1:56">
      <c r="A2748" s="29">
        <v>1</v>
      </c>
      <c r="B2748" s="29">
        <v>0</v>
      </c>
      <c r="C2748" t="s">
        <v>11554</v>
      </c>
      <c r="D2748" s="38" t="s">
        <v>11555</v>
      </c>
      <c r="F2748" s="29" t="s">
        <v>9630</v>
      </c>
      <c r="I2748" s="38" t="s">
        <v>4438</v>
      </c>
      <c r="J2748" s="406" t="s">
        <v>11521</v>
      </c>
      <c r="M2748" s="311"/>
      <c r="N2748" s="38" t="s">
        <v>1239</v>
      </c>
      <c r="P2748" s="25"/>
      <c r="Q2748" s="25"/>
      <c r="U2748"/>
      <c r="V2748" t="s">
        <v>24382</v>
      </c>
      <c r="Z2748" s="29" t="s">
        <v>1218</v>
      </c>
      <c r="AA2748" s="29" t="s">
        <v>1170</v>
      </c>
      <c r="AE2748" s="38" t="s">
        <v>2950</v>
      </c>
      <c r="AG2748" s="38">
        <v>1</v>
      </c>
      <c r="AH2748" s="38" t="s">
        <v>4439</v>
      </c>
      <c r="AI2748" s="38" t="s">
        <v>4440</v>
      </c>
      <c r="AJ2748" s="38" t="s">
        <v>11556</v>
      </c>
      <c r="AL2748" s="301">
        <v>43630</v>
      </c>
      <c r="AO2748" s="29" t="s">
        <v>4442</v>
      </c>
      <c r="AR2748" s="29" t="str">
        <f t="shared" si="427"/>
        <v>1</v>
      </c>
      <c r="AS2748" s="29">
        <f t="shared" si="428"/>
        <v>1</v>
      </c>
      <c r="AT2748" s="29">
        <v>1</v>
      </c>
      <c r="AV2748" s="29" t="s">
        <v>11557</v>
      </c>
      <c r="AW2748" s="29" t="str">
        <f t="shared" si="430"/>
        <v>image/tiff</v>
      </c>
      <c r="AX2748" s="29" t="str">
        <f t="shared" si="422"/>
        <v>archival/master</v>
      </c>
      <c r="AY2748" s="29" t="str">
        <f t="shared" si="429"/>
        <v>https://media.mediathek-tanz-theater.de/iiif/2/nvt_img-422-004.JP2</v>
      </c>
      <c r="AZ2748" s="29" t="str">
        <f t="shared" si="423"/>
        <v>image/jp2</v>
      </c>
      <c r="BA2748" s="29" t="str">
        <f t="shared" si="424"/>
        <v>presentation/iiif</v>
      </c>
      <c r="BB2748" s="29" t="str">
        <f t="shared" si="425"/>
        <v>https://media.mediathek-tanz-theater.de/iiif/2/nvt_img-422-004.JP2/full/100,/0/default.jpg</v>
      </c>
      <c r="BC2748" s="29" t="str">
        <f t="shared" si="421"/>
        <v>image/jpeg</v>
      </c>
      <c r="BD2748" s="29" t="str">
        <f t="shared" si="426"/>
        <v>presentation/thumbnail</v>
      </c>
    </row>
    <row r="2749" spans="1:56" ht="25.5">
      <c r="A2749" s="29">
        <v>1</v>
      </c>
      <c r="B2749" s="29">
        <v>0</v>
      </c>
      <c r="C2749" t="s">
        <v>11558</v>
      </c>
      <c r="D2749" s="38" t="s">
        <v>11559</v>
      </c>
      <c r="F2749" s="29" t="s">
        <v>9630</v>
      </c>
      <c r="I2749" s="402" t="s">
        <v>4446</v>
      </c>
      <c r="J2749" s="406" t="s">
        <v>11554</v>
      </c>
      <c r="M2749" s="311"/>
      <c r="N2749" s="38" t="s">
        <v>1239</v>
      </c>
      <c r="P2749" s="25"/>
      <c r="Q2749" s="25"/>
      <c r="R2749" s="38" t="s">
        <v>11482</v>
      </c>
      <c r="U2749" t="s">
        <v>8098</v>
      </c>
      <c r="V2749" t="s">
        <v>24382</v>
      </c>
      <c r="Z2749" s="29" t="s">
        <v>1218</v>
      </c>
      <c r="AA2749" s="29" t="s">
        <v>1170</v>
      </c>
      <c r="AE2749" s="38" t="s">
        <v>2950</v>
      </c>
      <c r="AG2749" s="38">
        <v>1</v>
      </c>
      <c r="AH2749" s="38" t="s">
        <v>4439</v>
      </c>
      <c r="AI2749" s="38" t="s">
        <v>4440</v>
      </c>
      <c r="AJ2749" s="38" t="s">
        <v>4449</v>
      </c>
      <c r="AK2749" s="38" t="s">
        <v>11485</v>
      </c>
      <c r="AL2749" s="301">
        <v>43630</v>
      </c>
      <c r="AN2749" s="29" t="s">
        <v>72</v>
      </c>
      <c r="AO2749" s="29" t="s">
        <v>4442</v>
      </c>
      <c r="AR2749" s="29" t="str">
        <f t="shared" si="427"/>
        <v>0</v>
      </c>
      <c r="AS2749" s="29">
        <f t="shared" si="428"/>
        <v>0</v>
      </c>
      <c r="AT2749" s="29">
        <v>0</v>
      </c>
      <c r="AW2749" s="29" t="str">
        <f t="shared" si="430"/>
        <v/>
      </c>
      <c r="AX2749" s="29" t="str">
        <f t="shared" si="422"/>
        <v/>
      </c>
      <c r="AY2749" s="29" t="str">
        <f t="shared" si="429"/>
        <v>https://media.mediathek-tanz-theater.de/iiif/2/nvt_img-422-004-001.JP2</v>
      </c>
      <c r="AZ2749" s="29" t="str">
        <f t="shared" si="423"/>
        <v>image/jp2</v>
      </c>
      <c r="BA2749" s="29" t="str">
        <f t="shared" si="424"/>
        <v>presentation/iiif</v>
      </c>
      <c r="BB2749" s="29" t="str">
        <f t="shared" si="425"/>
        <v>https://media.mediathek-tanz-theater.de/iiif/2/nvt_img-422-004-001.JP2/full/100,/0/default.jpg</v>
      </c>
      <c r="BC2749" s="29" t="str">
        <f t="shared" si="421"/>
        <v>image/jpeg</v>
      </c>
      <c r="BD2749" s="29" t="str">
        <f t="shared" si="426"/>
        <v>presentation/thumbnail</v>
      </c>
    </row>
    <row r="2750" spans="1:56" ht="25.5">
      <c r="A2750" s="29">
        <v>1</v>
      </c>
      <c r="B2750" s="29">
        <v>0</v>
      </c>
      <c r="C2750" t="s">
        <v>11560</v>
      </c>
      <c r="D2750" s="38" t="s">
        <v>11561</v>
      </c>
      <c r="F2750" s="29" t="s">
        <v>9630</v>
      </c>
      <c r="I2750" s="402" t="s">
        <v>4446</v>
      </c>
      <c r="J2750" s="406" t="s">
        <v>11554</v>
      </c>
      <c r="M2750" s="311"/>
      <c r="N2750" s="38" t="s">
        <v>1239</v>
      </c>
      <c r="P2750" s="25"/>
      <c r="Q2750" s="25"/>
      <c r="R2750" s="38" t="s">
        <v>11482</v>
      </c>
      <c r="U2750" t="s">
        <v>8098</v>
      </c>
      <c r="V2750" t="s">
        <v>24382</v>
      </c>
      <c r="Z2750" s="29" t="s">
        <v>1218</v>
      </c>
      <c r="AA2750" s="29" t="s">
        <v>1170</v>
      </c>
      <c r="AE2750" s="38" t="s">
        <v>2950</v>
      </c>
      <c r="AG2750" s="38">
        <v>1</v>
      </c>
      <c r="AH2750" s="38" t="s">
        <v>4439</v>
      </c>
      <c r="AI2750" s="38" t="s">
        <v>4440</v>
      </c>
      <c r="AJ2750" s="38" t="s">
        <v>4449</v>
      </c>
      <c r="AK2750" s="38" t="s">
        <v>11485</v>
      </c>
      <c r="AL2750" s="301">
        <v>43630</v>
      </c>
      <c r="AN2750" s="29" t="s">
        <v>72</v>
      </c>
      <c r="AO2750" s="29" t="s">
        <v>4442</v>
      </c>
      <c r="AR2750" s="29" t="str">
        <f t="shared" si="427"/>
        <v>0</v>
      </c>
      <c r="AS2750" s="29">
        <f t="shared" si="428"/>
        <v>0</v>
      </c>
      <c r="AT2750" s="29">
        <v>0</v>
      </c>
      <c r="AW2750" s="29" t="str">
        <f t="shared" si="430"/>
        <v/>
      </c>
      <c r="AX2750" s="29" t="str">
        <f t="shared" si="422"/>
        <v/>
      </c>
      <c r="AY2750" s="29" t="str">
        <f t="shared" si="429"/>
        <v>https://media.mediathek-tanz-theater.de/iiif/2/nvt_img-422-004-002.JP2</v>
      </c>
      <c r="AZ2750" s="29" t="str">
        <f t="shared" si="423"/>
        <v>image/jp2</v>
      </c>
      <c r="BA2750" s="29" t="str">
        <f t="shared" si="424"/>
        <v>presentation/iiif</v>
      </c>
      <c r="BB2750" s="29" t="str">
        <f t="shared" si="425"/>
        <v>https://media.mediathek-tanz-theater.de/iiif/2/nvt_img-422-004-002.JP2/full/100,/0/default.jpg</v>
      </c>
      <c r="BC2750" s="29" t="str">
        <f t="shared" si="421"/>
        <v>image/jpeg</v>
      </c>
      <c r="BD2750" s="29" t="str">
        <f t="shared" si="426"/>
        <v>presentation/thumbnail</v>
      </c>
    </row>
    <row r="2751" spans="1:56" ht="25.5">
      <c r="A2751" s="29">
        <v>1</v>
      </c>
      <c r="B2751" s="29">
        <v>0</v>
      </c>
      <c r="C2751" t="s">
        <v>11562</v>
      </c>
      <c r="D2751" s="38" t="s">
        <v>11563</v>
      </c>
      <c r="F2751" s="29" t="s">
        <v>9630</v>
      </c>
      <c r="I2751" s="402" t="s">
        <v>4446</v>
      </c>
      <c r="J2751" s="406" t="s">
        <v>11554</v>
      </c>
      <c r="M2751" s="311"/>
      <c r="N2751" s="38" t="s">
        <v>1239</v>
      </c>
      <c r="P2751" s="25"/>
      <c r="Q2751" s="25"/>
      <c r="R2751" s="38" t="s">
        <v>11482</v>
      </c>
      <c r="U2751" t="s">
        <v>1173</v>
      </c>
      <c r="V2751" t="s">
        <v>24382</v>
      </c>
      <c r="Z2751" s="29" t="s">
        <v>1218</v>
      </c>
      <c r="AA2751" s="29" t="s">
        <v>1170</v>
      </c>
      <c r="AE2751" s="38" t="s">
        <v>2950</v>
      </c>
      <c r="AG2751" s="38">
        <v>1</v>
      </c>
      <c r="AH2751" s="38" t="s">
        <v>4439</v>
      </c>
      <c r="AI2751" s="38" t="s">
        <v>4440</v>
      </c>
      <c r="AJ2751" s="38" t="s">
        <v>4449</v>
      </c>
      <c r="AK2751" s="38" t="s">
        <v>11485</v>
      </c>
      <c r="AL2751" s="301">
        <v>43630</v>
      </c>
      <c r="AN2751" s="29" t="s">
        <v>72</v>
      </c>
      <c r="AO2751" s="29" t="s">
        <v>4442</v>
      </c>
      <c r="AR2751" s="29" t="str">
        <f t="shared" si="427"/>
        <v>0</v>
      </c>
      <c r="AS2751" s="29">
        <f t="shared" si="428"/>
        <v>0</v>
      </c>
      <c r="AT2751" s="29">
        <v>0</v>
      </c>
      <c r="AW2751" s="29" t="str">
        <f t="shared" si="430"/>
        <v/>
      </c>
      <c r="AX2751" s="29" t="str">
        <f t="shared" si="422"/>
        <v/>
      </c>
      <c r="AY2751" s="29" t="str">
        <f t="shared" si="429"/>
        <v>https://media.mediathek-tanz-theater.de/iiif/2/nvt_img-422-004-003.JP2</v>
      </c>
      <c r="AZ2751" s="29" t="str">
        <f t="shared" si="423"/>
        <v>image/jp2</v>
      </c>
      <c r="BA2751" s="29" t="str">
        <f t="shared" si="424"/>
        <v>presentation/iiif</v>
      </c>
      <c r="BB2751" s="29" t="str">
        <f t="shared" si="425"/>
        <v>https://media.mediathek-tanz-theater.de/iiif/2/nvt_img-422-004-003.JP2/full/100,/0/default.jpg</v>
      </c>
      <c r="BC2751" s="29" t="str">
        <f t="shared" si="421"/>
        <v>image/jpeg</v>
      </c>
      <c r="BD2751" s="29" t="str">
        <f t="shared" si="426"/>
        <v>presentation/thumbnail</v>
      </c>
    </row>
    <row r="2752" spans="1:56">
      <c r="A2752" s="29">
        <v>1</v>
      </c>
      <c r="B2752" s="29">
        <v>0</v>
      </c>
      <c r="C2752" t="s">
        <v>11564</v>
      </c>
      <c r="D2752" s="38" t="s">
        <v>11565</v>
      </c>
      <c r="F2752" s="29" t="s">
        <v>9630</v>
      </c>
      <c r="I2752" s="38" t="s">
        <v>4438</v>
      </c>
      <c r="J2752" s="406" t="s">
        <v>11521</v>
      </c>
      <c r="M2752" s="311"/>
      <c r="N2752" s="38" t="s">
        <v>1239</v>
      </c>
      <c r="P2752" s="25"/>
      <c r="Q2752" s="25"/>
      <c r="U2752"/>
      <c r="V2752" t="s">
        <v>24382</v>
      </c>
      <c r="Z2752" s="29" t="s">
        <v>1218</v>
      </c>
      <c r="AA2752" s="29" t="s">
        <v>1170</v>
      </c>
      <c r="AE2752" s="38" t="s">
        <v>2950</v>
      </c>
      <c r="AG2752" s="38">
        <v>1</v>
      </c>
      <c r="AH2752" s="38" t="s">
        <v>4439</v>
      </c>
      <c r="AI2752" s="38" t="s">
        <v>4440</v>
      </c>
      <c r="AJ2752" s="38" t="s">
        <v>5780</v>
      </c>
      <c r="AL2752" s="301">
        <v>43630</v>
      </c>
      <c r="AN2752" s="29" t="s">
        <v>72</v>
      </c>
      <c r="AO2752" s="29" t="s">
        <v>4442</v>
      </c>
      <c r="AR2752" s="29" t="str">
        <f t="shared" si="427"/>
        <v>1</v>
      </c>
      <c r="AS2752" s="29">
        <f t="shared" si="428"/>
        <v>1</v>
      </c>
      <c r="AT2752" s="29">
        <v>1</v>
      </c>
      <c r="AV2752" s="29" t="s">
        <v>11566</v>
      </c>
      <c r="AW2752" s="29" t="str">
        <f t="shared" si="430"/>
        <v>image/tiff</v>
      </c>
      <c r="AX2752" s="29" t="str">
        <f t="shared" si="422"/>
        <v>archival/master</v>
      </c>
      <c r="AY2752" s="29" t="str">
        <f t="shared" si="429"/>
        <v>https://media.mediathek-tanz-theater.de/iiif/2/nvt_img-422-005.JP2</v>
      </c>
      <c r="AZ2752" s="29" t="str">
        <f t="shared" si="423"/>
        <v>image/jp2</v>
      </c>
      <c r="BA2752" s="29" t="str">
        <f t="shared" si="424"/>
        <v>presentation/iiif</v>
      </c>
      <c r="BB2752" s="29" t="str">
        <f t="shared" si="425"/>
        <v>https://media.mediathek-tanz-theater.de/iiif/2/nvt_img-422-005.JP2/full/100,/0/default.jpg</v>
      </c>
      <c r="BC2752" s="29" t="str">
        <f t="shared" si="421"/>
        <v>image/jpeg</v>
      </c>
      <c r="BD2752" s="29" t="str">
        <f t="shared" si="426"/>
        <v>presentation/thumbnail</v>
      </c>
    </row>
    <row r="2753" spans="1:56" ht="51">
      <c r="A2753" s="29">
        <v>1</v>
      </c>
      <c r="B2753" s="29">
        <v>0</v>
      </c>
      <c r="C2753" t="s">
        <v>11567</v>
      </c>
      <c r="D2753" s="38" t="s">
        <v>11568</v>
      </c>
      <c r="F2753" s="29" t="s">
        <v>9630</v>
      </c>
      <c r="I2753" s="402" t="s">
        <v>4446</v>
      </c>
      <c r="J2753" s="406" t="s">
        <v>11564</v>
      </c>
      <c r="M2753" s="311"/>
      <c r="N2753" s="38" t="s">
        <v>1239</v>
      </c>
      <c r="P2753" s="25"/>
      <c r="Q2753" s="25"/>
      <c r="R2753" s="38" t="s">
        <v>11482</v>
      </c>
      <c r="U2753" t="s">
        <v>8098</v>
      </c>
      <c r="V2753" t="s">
        <v>24382</v>
      </c>
      <c r="Z2753" s="29" t="s">
        <v>1218</v>
      </c>
      <c r="AA2753" s="29" t="s">
        <v>1170</v>
      </c>
      <c r="AE2753" s="38" t="s">
        <v>2950</v>
      </c>
      <c r="AG2753" s="38">
        <v>1</v>
      </c>
      <c r="AH2753" s="38" t="s">
        <v>4439</v>
      </c>
      <c r="AI2753" s="38" t="s">
        <v>4440</v>
      </c>
      <c r="AJ2753" s="38" t="s">
        <v>4449</v>
      </c>
      <c r="AK2753" s="38" t="s">
        <v>11569</v>
      </c>
      <c r="AL2753" s="301">
        <v>43630</v>
      </c>
      <c r="AN2753" s="29" t="s">
        <v>4635</v>
      </c>
      <c r="AO2753" s="29" t="s">
        <v>4442</v>
      </c>
      <c r="AR2753" s="29" t="str">
        <f t="shared" si="427"/>
        <v>0</v>
      </c>
      <c r="AS2753" s="29">
        <f t="shared" si="428"/>
        <v>0</v>
      </c>
      <c r="AT2753" s="29">
        <v>0</v>
      </c>
      <c r="AW2753" s="29" t="str">
        <f t="shared" si="430"/>
        <v/>
      </c>
      <c r="AX2753" s="29" t="str">
        <f t="shared" si="422"/>
        <v/>
      </c>
      <c r="AY2753" s="29" t="str">
        <f t="shared" si="429"/>
        <v>https://media.mediathek-tanz-theater.de/iiif/2/nvt_img-422-005-001.JP2</v>
      </c>
      <c r="AZ2753" s="29" t="str">
        <f t="shared" si="423"/>
        <v>image/jp2</v>
      </c>
      <c r="BA2753" s="29" t="str">
        <f t="shared" si="424"/>
        <v>presentation/iiif</v>
      </c>
      <c r="BB2753" s="29" t="str">
        <f t="shared" si="425"/>
        <v>https://media.mediathek-tanz-theater.de/iiif/2/nvt_img-422-005-001.JP2/full/100,/0/default.jpg</v>
      </c>
      <c r="BC2753" s="29" t="str">
        <f t="shared" si="421"/>
        <v>image/jpeg</v>
      </c>
      <c r="BD2753" s="29" t="str">
        <f t="shared" si="426"/>
        <v>presentation/thumbnail</v>
      </c>
    </row>
    <row r="2754" spans="1:56" ht="51">
      <c r="A2754" s="29">
        <v>1</v>
      </c>
      <c r="B2754" s="29">
        <v>0</v>
      </c>
      <c r="C2754" t="s">
        <v>11570</v>
      </c>
      <c r="D2754" s="38" t="s">
        <v>11571</v>
      </c>
      <c r="F2754" s="29" t="s">
        <v>9630</v>
      </c>
      <c r="I2754" s="402" t="s">
        <v>4446</v>
      </c>
      <c r="J2754" s="406" t="s">
        <v>11564</v>
      </c>
      <c r="M2754" s="311"/>
      <c r="N2754" s="38" t="s">
        <v>1239</v>
      </c>
      <c r="P2754" s="25"/>
      <c r="Q2754" s="25"/>
      <c r="R2754" s="38" t="s">
        <v>11482</v>
      </c>
      <c r="U2754" t="s">
        <v>8098</v>
      </c>
      <c r="V2754" t="s">
        <v>24382</v>
      </c>
      <c r="Z2754" s="29" t="s">
        <v>1218</v>
      </c>
      <c r="AA2754" s="29" t="s">
        <v>1170</v>
      </c>
      <c r="AE2754" s="38" t="s">
        <v>2950</v>
      </c>
      <c r="AG2754" s="38">
        <v>1</v>
      </c>
      <c r="AH2754" s="38" t="s">
        <v>4439</v>
      </c>
      <c r="AI2754" s="38" t="s">
        <v>4440</v>
      </c>
      <c r="AJ2754" s="38" t="s">
        <v>4449</v>
      </c>
      <c r="AK2754" s="38" t="s">
        <v>11569</v>
      </c>
      <c r="AL2754" s="301">
        <v>43630</v>
      </c>
      <c r="AN2754" s="29" t="s">
        <v>4635</v>
      </c>
      <c r="AO2754" s="29" t="s">
        <v>4442</v>
      </c>
      <c r="AR2754" s="29" t="str">
        <f t="shared" si="427"/>
        <v>0</v>
      </c>
      <c r="AS2754" s="29">
        <f t="shared" si="428"/>
        <v>0</v>
      </c>
      <c r="AT2754" s="29">
        <v>0</v>
      </c>
      <c r="AW2754" s="29" t="str">
        <f t="shared" si="430"/>
        <v/>
      </c>
      <c r="AX2754" s="29" t="str">
        <f t="shared" si="422"/>
        <v/>
      </c>
      <c r="AY2754" s="29" t="str">
        <f t="shared" si="429"/>
        <v>https://media.mediathek-tanz-theater.de/iiif/2/nvt_img-422-005-002.JP2</v>
      </c>
      <c r="AZ2754" s="29" t="str">
        <f t="shared" si="423"/>
        <v>image/jp2</v>
      </c>
      <c r="BA2754" s="29" t="str">
        <f t="shared" si="424"/>
        <v>presentation/iiif</v>
      </c>
      <c r="BB2754" s="29" t="str">
        <f t="shared" si="425"/>
        <v>https://media.mediathek-tanz-theater.de/iiif/2/nvt_img-422-005-002.JP2/full/100,/0/default.jpg</v>
      </c>
      <c r="BC2754" s="29" t="str">
        <f t="shared" si="421"/>
        <v>image/jpeg</v>
      </c>
      <c r="BD2754" s="29" t="str">
        <f t="shared" si="426"/>
        <v>presentation/thumbnail</v>
      </c>
    </row>
    <row r="2755" spans="1:56" ht="51">
      <c r="A2755" s="29">
        <v>1</v>
      </c>
      <c r="B2755" s="29">
        <v>0</v>
      </c>
      <c r="C2755" t="s">
        <v>11572</v>
      </c>
      <c r="D2755" s="38" t="s">
        <v>11573</v>
      </c>
      <c r="F2755" s="29" t="s">
        <v>9630</v>
      </c>
      <c r="I2755" s="402" t="s">
        <v>4446</v>
      </c>
      <c r="J2755" s="406" t="s">
        <v>11564</v>
      </c>
      <c r="M2755" s="311"/>
      <c r="N2755" s="38" t="s">
        <v>1239</v>
      </c>
      <c r="P2755" s="25"/>
      <c r="Q2755" s="25"/>
      <c r="R2755" s="38" t="s">
        <v>11482</v>
      </c>
      <c r="U2755" t="s">
        <v>8098</v>
      </c>
      <c r="V2755" t="s">
        <v>24382</v>
      </c>
      <c r="Z2755" s="29" t="s">
        <v>1218</v>
      </c>
      <c r="AA2755" s="29" t="s">
        <v>1170</v>
      </c>
      <c r="AE2755" s="38" t="s">
        <v>2950</v>
      </c>
      <c r="AG2755" s="38">
        <v>1</v>
      </c>
      <c r="AH2755" s="38" t="s">
        <v>4439</v>
      </c>
      <c r="AI2755" s="38" t="s">
        <v>4440</v>
      </c>
      <c r="AJ2755" s="38" t="s">
        <v>4449</v>
      </c>
      <c r="AK2755" s="38" t="s">
        <v>11569</v>
      </c>
      <c r="AL2755" s="301">
        <v>43630</v>
      </c>
      <c r="AN2755" s="29" t="s">
        <v>4635</v>
      </c>
      <c r="AO2755" s="29" t="s">
        <v>4442</v>
      </c>
      <c r="AR2755" s="29" t="str">
        <f t="shared" si="427"/>
        <v>0</v>
      </c>
      <c r="AS2755" s="29">
        <f t="shared" si="428"/>
        <v>0</v>
      </c>
      <c r="AT2755" s="29">
        <v>0</v>
      </c>
      <c r="AW2755" s="29" t="str">
        <f t="shared" si="430"/>
        <v/>
      </c>
      <c r="AX2755" s="29" t="str">
        <f t="shared" si="422"/>
        <v/>
      </c>
      <c r="AY2755" s="29" t="str">
        <f t="shared" si="429"/>
        <v>https://media.mediathek-tanz-theater.de/iiif/2/nvt_img-422-005-003.JP2</v>
      </c>
      <c r="AZ2755" s="29" t="str">
        <f t="shared" si="423"/>
        <v>image/jp2</v>
      </c>
      <c r="BA2755" s="29" t="str">
        <f t="shared" si="424"/>
        <v>presentation/iiif</v>
      </c>
      <c r="BB2755" s="29" t="str">
        <f t="shared" si="425"/>
        <v>https://media.mediathek-tanz-theater.de/iiif/2/nvt_img-422-005-003.JP2/full/100,/0/default.jpg</v>
      </c>
      <c r="BC2755" s="29" t="str">
        <f t="shared" si="421"/>
        <v>image/jpeg</v>
      </c>
      <c r="BD2755" s="29" t="str">
        <f t="shared" si="426"/>
        <v>presentation/thumbnail</v>
      </c>
    </row>
    <row r="2756" spans="1:56" ht="63.75">
      <c r="A2756" s="29">
        <v>0</v>
      </c>
      <c r="B2756" s="29">
        <v>0</v>
      </c>
      <c r="C2756" t="s">
        <v>11574</v>
      </c>
      <c r="F2756" s="29" t="s">
        <v>9630</v>
      </c>
      <c r="I2756" s="38" t="s">
        <v>4431</v>
      </c>
      <c r="J2756" s="406"/>
      <c r="M2756" s="311"/>
      <c r="P2756" s="25"/>
      <c r="Q2756" s="25"/>
      <c r="U2756"/>
      <c r="V2756"/>
      <c r="Z2756" s="29" t="s">
        <v>1218</v>
      </c>
      <c r="AA2756" s="29" t="s">
        <v>1170</v>
      </c>
      <c r="AB2756" s="38" t="s">
        <v>11575</v>
      </c>
      <c r="AC2756" s="38" t="s">
        <v>11474</v>
      </c>
      <c r="AE2756" s="38" t="s">
        <v>2950</v>
      </c>
      <c r="AG2756" s="38">
        <v>1</v>
      </c>
      <c r="AJ2756" s="38" t="s">
        <v>11475</v>
      </c>
      <c r="AL2756" s="301">
        <v>43630</v>
      </c>
      <c r="AR2756" s="29" t="str">
        <f t="shared" si="427"/>
        <v>1</v>
      </c>
      <c r="AS2756" s="29">
        <f t="shared" si="428"/>
        <v>0</v>
      </c>
      <c r="AT2756" s="29">
        <v>0</v>
      </c>
      <c r="AW2756" s="29" t="str">
        <f t="shared" si="430"/>
        <v/>
      </c>
      <c r="AX2756" s="29" t="str">
        <f t="shared" si="422"/>
        <v/>
      </c>
      <c r="AY2756" s="29" t="str">
        <f t="shared" si="429"/>
        <v>https://media.mediathek-tanz-theater.de/iiif/2/nvt_img-423.JP2</v>
      </c>
      <c r="AZ2756" s="29" t="str">
        <f t="shared" si="423"/>
        <v>image/jp2</v>
      </c>
      <c r="BA2756" s="29" t="str">
        <f t="shared" si="424"/>
        <v>presentation/iiif</v>
      </c>
      <c r="BB2756" s="29" t="str">
        <f t="shared" si="425"/>
        <v>https://media.mediathek-tanz-theater.de/iiif/2/nvt_img-423.JP2/full/100,/0/default.jpg</v>
      </c>
      <c r="BC2756" s="29" t="str">
        <f t="shared" ref="BC2756:BC2819" si="431">IF(NOT(BB2756=""),"image/jpeg","")</f>
        <v>image/jpeg</v>
      </c>
      <c r="BD2756" s="29" t="str">
        <f t="shared" si="426"/>
        <v>presentation/thumbnail</v>
      </c>
    </row>
    <row r="2757" spans="1:56">
      <c r="A2757" s="29">
        <v>1</v>
      </c>
      <c r="B2757" s="29">
        <v>0</v>
      </c>
      <c r="C2757" t="s">
        <v>11576</v>
      </c>
      <c r="D2757" s="38" t="s">
        <v>11577</v>
      </c>
      <c r="F2757" s="29" t="s">
        <v>9630</v>
      </c>
      <c r="I2757" s="38" t="s">
        <v>4438</v>
      </c>
      <c r="J2757" s="406" t="s">
        <v>11574</v>
      </c>
      <c r="M2757" s="311"/>
      <c r="N2757" s="38" t="s">
        <v>1239</v>
      </c>
      <c r="P2757" s="25"/>
      <c r="Q2757" s="25"/>
      <c r="U2757"/>
      <c r="V2757" t="s">
        <v>24382</v>
      </c>
      <c r="Z2757" s="29" t="s">
        <v>1218</v>
      </c>
      <c r="AA2757" s="29" t="s">
        <v>1170</v>
      </c>
      <c r="AE2757" s="38" t="s">
        <v>2950</v>
      </c>
      <c r="AG2757" s="38">
        <v>1</v>
      </c>
      <c r="AH2757" s="38" t="s">
        <v>4439</v>
      </c>
      <c r="AI2757" s="38" t="s">
        <v>4440</v>
      </c>
      <c r="AJ2757" s="38" t="s">
        <v>11546</v>
      </c>
      <c r="AL2757" s="301">
        <v>43630</v>
      </c>
      <c r="AO2757" s="29" t="s">
        <v>4442</v>
      </c>
      <c r="AR2757" s="29" t="str">
        <f t="shared" si="427"/>
        <v>1</v>
      </c>
      <c r="AS2757" s="29">
        <f t="shared" si="428"/>
        <v>1</v>
      </c>
      <c r="AT2757" s="29">
        <v>1</v>
      </c>
      <c r="AV2757" s="29" t="s">
        <v>11578</v>
      </c>
      <c r="AW2757" s="29" t="str">
        <f t="shared" si="430"/>
        <v>image/tiff</v>
      </c>
      <c r="AX2757" s="29" t="str">
        <f t="shared" ref="AX2757:AX2820" si="432">IF(NOT(AV2757=""),"archival/master","")</f>
        <v>archival/master</v>
      </c>
      <c r="AY2757" s="29" t="str">
        <f t="shared" si="429"/>
        <v>https://media.mediathek-tanz-theater.de/iiif/2/nvt_img-423-001.JP2</v>
      </c>
      <c r="AZ2757" s="29" t="str">
        <f t="shared" ref="AZ2757:AZ2820" si="433">IF(NOT(AY2757=""),"image/jp2","")</f>
        <v>image/jp2</v>
      </c>
      <c r="BA2757" s="29" t="str">
        <f t="shared" ref="BA2757:BA2820" si="434">IF(NOT(AY2757=""),"presentation/iiif","")</f>
        <v>presentation/iiif</v>
      </c>
      <c r="BB2757" s="29" t="str">
        <f t="shared" ref="BB2757:BB2820" si="435">"https://media.mediathek-tanz-theater.de/iiif/2/nvt_"&amp;C2757&amp;".JP2/full/100,/0/default.jpg"</f>
        <v>https://media.mediathek-tanz-theater.de/iiif/2/nvt_img-423-001.JP2/full/100,/0/default.jpg</v>
      </c>
      <c r="BC2757" s="29" t="str">
        <f t="shared" si="431"/>
        <v>image/jpeg</v>
      </c>
      <c r="BD2757" s="29" t="str">
        <f t="shared" ref="BD2757:BD2820" si="436">IF(NOT(BB2757=""),"presentation/thumbnail","")</f>
        <v>presentation/thumbnail</v>
      </c>
    </row>
    <row r="2758" spans="1:56">
      <c r="A2758" s="29">
        <v>1</v>
      </c>
      <c r="B2758" s="29">
        <v>0</v>
      </c>
      <c r="C2758" t="s">
        <v>11579</v>
      </c>
      <c r="D2758" s="38" t="s">
        <v>11580</v>
      </c>
      <c r="F2758" s="29" t="s">
        <v>9630</v>
      </c>
      <c r="I2758" s="402" t="s">
        <v>4446</v>
      </c>
      <c r="J2758" s="406" t="s">
        <v>11576</v>
      </c>
      <c r="M2758" s="311"/>
      <c r="N2758" s="38" t="s">
        <v>1239</v>
      </c>
      <c r="P2758" s="25"/>
      <c r="Q2758" s="25"/>
      <c r="R2758" s="38" t="s">
        <v>11482</v>
      </c>
      <c r="U2758" t="s">
        <v>11581</v>
      </c>
      <c r="V2758" t="s">
        <v>24382</v>
      </c>
      <c r="Z2758" s="29" t="s">
        <v>1218</v>
      </c>
      <c r="AA2758" s="29" t="s">
        <v>1170</v>
      </c>
      <c r="AE2758" s="38" t="s">
        <v>2950</v>
      </c>
      <c r="AG2758" s="38">
        <v>1</v>
      </c>
      <c r="AH2758" s="38" t="s">
        <v>4439</v>
      </c>
      <c r="AI2758" s="38" t="s">
        <v>4440</v>
      </c>
      <c r="AJ2758" s="38" t="s">
        <v>4449</v>
      </c>
      <c r="AK2758" s="38" t="s">
        <v>72</v>
      </c>
      <c r="AL2758" s="301">
        <v>43630</v>
      </c>
      <c r="AN2758" s="29" t="s">
        <v>4635</v>
      </c>
      <c r="AO2758" s="29" t="s">
        <v>4442</v>
      </c>
      <c r="AR2758" s="29" t="str">
        <f t="shared" si="427"/>
        <v>0</v>
      </c>
      <c r="AS2758" s="29">
        <f t="shared" ref="AS2758:AS2821" si="437">AT2758</f>
        <v>0</v>
      </c>
      <c r="AT2758" s="29">
        <v>0</v>
      </c>
      <c r="AW2758" s="29" t="str">
        <f t="shared" si="430"/>
        <v/>
      </c>
      <c r="AX2758" s="29" t="str">
        <f t="shared" si="432"/>
        <v/>
      </c>
      <c r="AY2758" s="29" t="str">
        <f t="shared" ref="AY2758:AY2821" si="438">"https://media.mediathek-tanz-theater.de/iiif/2/nvt_"&amp;C2758&amp;".JP2"</f>
        <v>https://media.mediathek-tanz-theater.de/iiif/2/nvt_img-423-001-001.JP2</v>
      </c>
      <c r="AZ2758" s="29" t="str">
        <f t="shared" si="433"/>
        <v>image/jp2</v>
      </c>
      <c r="BA2758" s="29" t="str">
        <f t="shared" si="434"/>
        <v>presentation/iiif</v>
      </c>
      <c r="BB2758" s="29" t="str">
        <f t="shared" si="435"/>
        <v>https://media.mediathek-tanz-theater.de/iiif/2/nvt_img-423-001-001.JP2/full/100,/0/default.jpg</v>
      </c>
      <c r="BC2758" s="29" t="str">
        <f t="shared" si="431"/>
        <v>image/jpeg</v>
      </c>
      <c r="BD2758" s="29" t="str">
        <f t="shared" si="436"/>
        <v>presentation/thumbnail</v>
      </c>
    </row>
    <row r="2759" spans="1:56" ht="25.5">
      <c r="A2759" s="29">
        <v>1</v>
      </c>
      <c r="B2759" s="29">
        <v>0</v>
      </c>
      <c r="C2759" t="s">
        <v>11582</v>
      </c>
      <c r="D2759" s="38" t="s">
        <v>11583</v>
      </c>
      <c r="F2759" s="29" t="s">
        <v>9630</v>
      </c>
      <c r="I2759" s="402" t="s">
        <v>4446</v>
      </c>
      <c r="J2759" s="406" t="s">
        <v>11576</v>
      </c>
      <c r="M2759" s="311"/>
      <c r="N2759" s="38" t="s">
        <v>1239</v>
      </c>
      <c r="P2759" s="25"/>
      <c r="Q2759" s="25"/>
      <c r="R2759" s="38" t="s">
        <v>11482</v>
      </c>
      <c r="U2759" t="s">
        <v>11584</v>
      </c>
      <c r="V2759" t="s">
        <v>24382</v>
      </c>
      <c r="Z2759" s="29" t="s">
        <v>1218</v>
      </c>
      <c r="AA2759" s="29" t="s">
        <v>1170</v>
      </c>
      <c r="AE2759" s="38" t="s">
        <v>2950</v>
      </c>
      <c r="AG2759" s="38">
        <v>1</v>
      </c>
      <c r="AH2759" s="38" t="s">
        <v>4439</v>
      </c>
      <c r="AI2759" s="38" t="s">
        <v>4440</v>
      </c>
      <c r="AJ2759" s="38" t="s">
        <v>4449</v>
      </c>
      <c r="AK2759" s="38" t="s">
        <v>11585</v>
      </c>
      <c r="AL2759" s="301">
        <v>43630</v>
      </c>
      <c r="AN2759" s="29" t="s">
        <v>72</v>
      </c>
      <c r="AO2759" s="29" t="s">
        <v>4442</v>
      </c>
      <c r="AR2759" s="29" t="str">
        <f t="shared" ref="AR2759:AR2822" si="439">IF(OR(I2759="Negativmappe",I2759="Negativstreifen",I2759="Diapositivfilm",I2759="Fotomappe;(POSITIVE)",AND(I2759="Kostümfotografie",NOT(AE2759="DT")),AND(I2759="Fotografie",NOT(AE2759="DT")),AND(I2759="Porträtfotografie",NOT(AE2759="DT")),AND(I2759="Fotodokumentation",NOT(AE2759="DT")),AND(I2759="Bühnenbildfotografie",NOT(AE2759="DT"))),"1","0")</f>
        <v>0</v>
      </c>
      <c r="AS2759" s="29">
        <f t="shared" si="437"/>
        <v>0</v>
      </c>
      <c r="AT2759" s="29">
        <v>0</v>
      </c>
      <c r="AW2759" s="29" t="str">
        <f t="shared" ref="AW2759:AW2822" si="440">IF(NOT(AV2759=""),"image/tiff","")</f>
        <v/>
      </c>
      <c r="AX2759" s="29" t="str">
        <f t="shared" si="432"/>
        <v/>
      </c>
      <c r="AY2759" s="29" t="str">
        <f t="shared" si="438"/>
        <v>https://media.mediathek-tanz-theater.de/iiif/2/nvt_img-423-001-002.JP2</v>
      </c>
      <c r="AZ2759" s="29" t="str">
        <f t="shared" si="433"/>
        <v>image/jp2</v>
      </c>
      <c r="BA2759" s="29" t="str">
        <f t="shared" si="434"/>
        <v>presentation/iiif</v>
      </c>
      <c r="BB2759" s="29" t="str">
        <f t="shared" si="435"/>
        <v>https://media.mediathek-tanz-theater.de/iiif/2/nvt_img-423-001-002.JP2/full/100,/0/default.jpg</v>
      </c>
      <c r="BC2759" s="29" t="str">
        <f t="shared" si="431"/>
        <v>image/jpeg</v>
      </c>
      <c r="BD2759" s="29" t="str">
        <f t="shared" si="436"/>
        <v>presentation/thumbnail</v>
      </c>
    </row>
    <row r="2760" spans="1:56" ht="25.5">
      <c r="A2760" s="29">
        <v>1</v>
      </c>
      <c r="B2760" s="29">
        <v>0</v>
      </c>
      <c r="C2760" t="s">
        <v>11586</v>
      </c>
      <c r="D2760" s="38" t="s">
        <v>11587</v>
      </c>
      <c r="F2760" s="29" t="s">
        <v>9630</v>
      </c>
      <c r="I2760" s="402" t="s">
        <v>4446</v>
      </c>
      <c r="J2760" s="406" t="s">
        <v>11576</v>
      </c>
      <c r="M2760" s="311"/>
      <c r="N2760" s="38" t="s">
        <v>1239</v>
      </c>
      <c r="P2760" s="25"/>
      <c r="Q2760" s="25"/>
      <c r="R2760" s="38" t="s">
        <v>11482</v>
      </c>
      <c r="U2760" t="s">
        <v>11488</v>
      </c>
      <c r="V2760" t="s">
        <v>24382</v>
      </c>
      <c r="Z2760" s="29" t="s">
        <v>1218</v>
      </c>
      <c r="AA2760" s="29" t="s">
        <v>1170</v>
      </c>
      <c r="AE2760" s="38" t="s">
        <v>2950</v>
      </c>
      <c r="AG2760" s="38">
        <v>1</v>
      </c>
      <c r="AH2760" s="38" t="s">
        <v>4439</v>
      </c>
      <c r="AI2760" s="38" t="s">
        <v>4440</v>
      </c>
      <c r="AJ2760" s="38" t="s">
        <v>4449</v>
      </c>
      <c r="AK2760" s="38" t="s">
        <v>11588</v>
      </c>
      <c r="AL2760" s="301">
        <v>43630</v>
      </c>
      <c r="AN2760" s="29" t="s">
        <v>72</v>
      </c>
      <c r="AO2760" s="29" t="s">
        <v>4442</v>
      </c>
      <c r="AR2760" s="29" t="str">
        <f t="shared" si="439"/>
        <v>0</v>
      </c>
      <c r="AS2760" s="29">
        <f t="shared" si="437"/>
        <v>0</v>
      </c>
      <c r="AT2760" s="29">
        <v>0</v>
      </c>
      <c r="AW2760" s="29" t="str">
        <f t="shared" si="440"/>
        <v/>
      </c>
      <c r="AX2760" s="29" t="str">
        <f t="shared" si="432"/>
        <v/>
      </c>
      <c r="AY2760" s="29" t="str">
        <f t="shared" si="438"/>
        <v>https://media.mediathek-tanz-theater.de/iiif/2/nvt_img-423-001-003.JP2</v>
      </c>
      <c r="AZ2760" s="29" t="str">
        <f t="shared" si="433"/>
        <v>image/jp2</v>
      </c>
      <c r="BA2760" s="29" t="str">
        <f t="shared" si="434"/>
        <v>presentation/iiif</v>
      </c>
      <c r="BB2760" s="29" t="str">
        <f t="shared" si="435"/>
        <v>https://media.mediathek-tanz-theater.de/iiif/2/nvt_img-423-001-003.JP2/full/100,/0/default.jpg</v>
      </c>
      <c r="BC2760" s="29" t="str">
        <f t="shared" si="431"/>
        <v>image/jpeg</v>
      </c>
      <c r="BD2760" s="29" t="str">
        <f t="shared" si="436"/>
        <v>presentation/thumbnail</v>
      </c>
    </row>
    <row r="2761" spans="1:56">
      <c r="A2761" s="29">
        <v>1</v>
      </c>
      <c r="B2761" s="29">
        <v>0</v>
      </c>
      <c r="C2761" t="s">
        <v>11589</v>
      </c>
      <c r="D2761" s="38" t="s">
        <v>11590</v>
      </c>
      <c r="F2761" s="29" t="s">
        <v>9630</v>
      </c>
      <c r="I2761" s="38" t="s">
        <v>4438</v>
      </c>
      <c r="J2761" s="406" t="s">
        <v>11574</v>
      </c>
      <c r="M2761" s="311"/>
      <c r="N2761" s="38" t="s">
        <v>1239</v>
      </c>
      <c r="P2761" s="25"/>
      <c r="Q2761" s="25"/>
      <c r="U2761"/>
      <c r="V2761" t="s">
        <v>24382</v>
      </c>
      <c r="Z2761" s="29" t="s">
        <v>1218</v>
      </c>
      <c r="AA2761" s="29" t="s">
        <v>1170</v>
      </c>
      <c r="AE2761" s="38" t="s">
        <v>2950</v>
      </c>
      <c r="AG2761" s="38">
        <v>1</v>
      </c>
      <c r="AH2761" s="38" t="s">
        <v>4439</v>
      </c>
      <c r="AI2761" s="38" t="s">
        <v>4440</v>
      </c>
      <c r="AJ2761" s="38" t="s">
        <v>11478</v>
      </c>
      <c r="AL2761" s="301">
        <v>43630</v>
      </c>
      <c r="AO2761" s="29" t="s">
        <v>4442</v>
      </c>
      <c r="AR2761" s="29" t="str">
        <f t="shared" si="439"/>
        <v>1</v>
      </c>
      <c r="AS2761" s="29">
        <f t="shared" si="437"/>
        <v>1</v>
      </c>
      <c r="AT2761" s="29">
        <v>1</v>
      </c>
      <c r="AV2761" s="29" t="s">
        <v>11591</v>
      </c>
      <c r="AW2761" s="29" t="str">
        <f t="shared" si="440"/>
        <v>image/tiff</v>
      </c>
      <c r="AX2761" s="29" t="str">
        <f t="shared" si="432"/>
        <v>archival/master</v>
      </c>
      <c r="AY2761" s="29" t="str">
        <f t="shared" si="438"/>
        <v>https://media.mediathek-tanz-theater.de/iiif/2/nvt_img-423-002.JP2</v>
      </c>
      <c r="AZ2761" s="29" t="str">
        <f t="shared" si="433"/>
        <v>image/jp2</v>
      </c>
      <c r="BA2761" s="29" t="str">
        <f t="shared" si="434"/>
        <v>presentation/iiif</v>
      </c>
      <c r="BB2761" s="29" t="str">
        <f t="shared" si="435"/>
        <v>https://media.mediathek-tanz-theater.de/iiif/2/nvt_img-423-002.JP2/full/100,/0/default.jpg</v>
      </c>
      <c r="BC2761" s="29" t="str">
        <f t="shared" si="431"/>
        <v>image/jpeg</v>
      </c>
      <c r="BD2761" s="29" t="str">
        <f t="shared" si="436"/>
        <v>presentation/thumbnail</v>
      </c>
    </row>
    <row r="2762" spans="1:56" ht="25.5">
      <c r="A2762" s="29">
        <v>1</v>
      </c>
      <c r="B2762" s="29">
        <v>0</v>
      </c>
      <c r="C2762" t="s">
        <v>11592</v>
      </c>
      <c r="D2762" s="38" t="s">
        <v>11593</v>
      </c>
      <c r="F2762" s="29" t="s">
        <v>9630</v>
      </c>
      <c r="I2762" s="402" t="s">
        <v>4446</v>
      </c>
      <c r="J2762" s="406" t="s">
        <v>11589</v>
      </c>
      <c r="M2762" s="311"/>
      <c r="N2762" s="38" t="s">
        <v>1239</v>
      </c>
      <c r="P2762" s="25"/>
      <c r="Q2762" s="25"/>
      <c r="R2762" s="38" t="s">
        <v>11482</v>
      </c>
      <c r="U2762" t="s">
        <v>11488</v>
      </c>
      <c r="V2762" t="s">
        <v>24382</v>
      </c>
      <c r="Z2762" s="29" t="s">
        <v>1218</v>
      </c>
      <c r="AA2762" s="29" t="s">
        <v>1170</v>
      </c>
      <c r="AE2762" s="38" t="s">
        <v>2950</v>
      </c>
      <c r="AG2762" s="38">
        <v>1</v>
      </c>
      <c r="AH2762" s="38" t="s">
        <v>4439</v>
      </c>
      <c r="AI2762" s="38" t="s">
        <v>4440</v>
      </c>
      <c r="AJ2762" s="38" t="s">
        <v>4449</v>
      </c>
      <c r="AK2762" s="38" t="s">
        <v>11594</v>
      </c>
      <c r="AL2762" s="301">
        <v>43630</v>
      </c>
      <c r="AN2762" s="29" t="s">
        <v>4635</v>
      </c>
      <c r="AO2762" s="29" t="s">
        <v>4442</v>
      </c>
      <c r="AR2762" s="29" t="str">
        <f t="shared" si="439"/>
        <v>0</v>
      </c>
      <c r="AS2762" s="29">
        <f t="shared" si="437"/>
        <v>0</v>
      </c>
      <c r="AT2762" s="29">
        <v>0</v>
      </c>
      <c r="AW2762" s="29" t="str">
        <f t="shared" si="440"/>
        <v/>
      </c>
      <c r="AX2762" s="29" t="str">
        <f t="shared" si="432"/>
        <v/>
      </c>
      <c r="AY2762" s="29" t="str">
        <f t="shared" si="438"/>
        <v>https://media.mediathek-tanz-theater.de/iiif/2/nvt_img-423-002-001.JP2</v>
      </c>
      <c r="AZ2762" s="29" t="str">
        <f t="shared" si="433"/>
        <v>image/jp2</v>
      </c>
      <c r="BA2762" s="29" t="str">
        <f t="shared" si="434"/>
        <v>presentation/iiif</v>
      </c>
      <c r="BB2762" s="29" t="str">
        <f t="shared" si="435"/>
        <v>https://media.mediathek-tanz-theater.de/iiif/2/nvt_img-423-002-001.JP2/full/100,/0/default.jpg</v>
      </c>
      <c r="BC2762" s="29" t="str">
        <f t="shared" si="431"/>
        <v>image/jpeg</v>
      </c>
      <c r="BD2762" s="29" t="str">
        <f t="shared" si="436"/>
        <v>presentation/thumbnail</v>
      </c>
    </row>
    <row r="2763" spans="1:56">
      <c r="A2763" s="29">
        <v>1</v>
      </c>
      <c r="B2763" s="29">
        <v>0</v>
      </c>
      <c r="C2763" t="s">
        <v>11595</v>
      </c>
      <c r="D2763" s="38" t="s">
        <v>11596</v>
      </c>
      <c r="F2763" s="29" t="s">
        <v>9630</v>
      </c>
      <c r="I2763" s="402" t="s">
        <v>4446</v>
      </c>
      <c r="J2763" s="406" t="s">
        <v>11589</v>
      </c>
      <c r="M2763" s="311"/>
      <c r="N2763" s="38" t="s">
        <v>1239</v>
      </c>
      <c r="P2763" s="25"/>
      <c r="Q2763" s="25"/>
      <c r="R2763" s="38" t="s">
        <v>11482</v>
      </c>
      <c r="U2763" t="s">
        <v>11597</v>
      </c>
      <c r="V2763" t="s">
        <v>24382</v>
      </c>
      <c r="Z2763" s="29" t="s">
        <v>1218</v>
      </c>
      <c r="AA2763" s="29" t="s">
        <v>1170</v>
      </c>
      <c r="AE2763" s="38" t="s">
        <v>2950</v>
      </c>
      <c r="AG2763" s="38">
        <v>1</v>
      </c>
      <c r="AH2763" s="38" t="s">
        <v>4439</v>
      </c>
      <c r="AI2763" s="38" t="s">
        <v>4440</v>
      </c>
      <c r="AJ2763" s="38" t="s">
        <v>4449</v>
      </c>
      <c r="AK2763" s="38" t="s">
        <v>72</v>
      </c>
      <c r="AL2763" s="301">
        <v>43630</v>
      </c>
      <c r="AN2763" s="29" t="s">
        <v>72</v>
      </c>
      <c r="AO2763" s="29" t="s">
        <v>4442</v>
      </c>
      <c r="AR2763" s="29" t="str">
        <f t="shared" si="439"/>
        <v>0</v>
      </c>
      <c r="AS2763" s="29">
        <f t="shared" si="437"/>
        <v>0</v>
      </c>
      <c r="AT2763" s="29">
        <v>0</v>
      </c>
      <c r="AW2763" s="29" t="str">
        <f t="shared" si="440"/>
        <v/>
      </c>
      <c r="AX2763" s="29" t="str">
        <f t="shared" si="432"/>
        <v/>
      </c>
      <c r="AY2763" s="29" t="str">
        <f t="shared" si="438"/>
        <v>https://media.mediathek-tanz-theater.de/iiif/2/nvt_img-423-002-002.JP2</v>
      </c>
      <c r="AZ2763" s="29" t="str">
        <f t="shared" si="433"/>
        <v>image/jp2</v>
      </c>
      <c r="BA2763" s="29" t="str">
        <f t="shared" si="434"/>
        <v>presentation/iiif</v>
      </c>
      <c r="BB2763" s="29" t="str">
        <f t="shared" si="435"/>
        <v>https://media.mediathek-tanz-theater.de/iiif/2/nvt_img-423-002-002.JP2/full/100,/0/default.jpg</v>
      </c>
      <c r="BC2763" s="29" t="str">
        <f t="shared" si="431"/>
        <v>image/jpeg</v>
      </c>
      <c r="BD2763" s="29" t="str">
        <f t="shared" si="436"/>
        <v>presentation/thumbnail</v>
      </c>
    </row>
    <row r="2764" spans="1:56">
      <c r="A2764" s="29">
        <v>1</v>
      </c>
      <c r="B2764" s="29">
        <v>0</v>
      </c>
      <c r="C2764" t="s">
        <v>11598</v>
      </c>
      <c r="D2764" s="38" t="s">
        <v>11599</v>
      </c>
      <c r="F2764" s="29" t="s">
        <v>9630</v>
      </c>
      <c r="I2764" s="402" t="s">
        <v>4446</v>
      </c>
      <c r="J2764" s="406" t="s">
        <v>11589</v>
      </c>
      <c r="M2764" s="311"/>
      <c r="N2764" s="38" t="s">
        <v>1239</v>
      </c>
      <c r="P2764" s="25"/>
      <c r="Q2764" s="25"/>
      <c r="R2764" s="38" t="s">
        <v>11482</v>
      </c>
      <c r="U2764" t="s">
        <v>11488</v>
      </c>
      <c r="V2764" t="s">
        <v>24382</v>
      </c>
      <c r="Z2764" s="29" t="s">
        <v>1218</v>
      </c>
      <c r="AA2764" s="29" t="s">
        <v>1170</v>
      </c>
      <c r="AE2764" s="38" t="s">
        <v>2950</v>
      </c>
      <c r="AG2764" s="38">
        <v>1</v>
      </c>
      <c r="AH2764" s="38" t="s">
        <v>4439</v>
      </c>
      <c r="AI2764" s="38" t="s">
        <v>4440</v>
      </c>
      <c r="AJ2764" s="38" t="s">
        <v>4449</v>
      </c>
      <c r="AK2764" s="38" t="s">
        <v>72</v>
      </c>
      <c r="AL2764" s="301">
        <v>43630</v>
      </c>
      <c r="AN2764" s="29" t="s">
        <v>72</v>
      </c>
      <c r="AO2764" s="29" t="s">
        <v>4442</v>
      </c>
      <c r="AR2764" s="29" t="str">
        <f t="shared" si="439"/>
        <v>0</v>
      </c>
      <c r="AS2764" s="29">
        <f t="shared" si="437"/>
        <v>0</v>
      </c>
      <c r="AT2764" s="29">
        <v>0</v>
      </c>
      <c r="AW2764" s="29" t="str">
        <f t="shared" si="440"/>
        <v/>
      </c>
      <c r="AX2764" s="29" t="str">
        <f t="shared" si="432"/>
        <v/>
      </c>
      <c r="AY2764" s="29" t="str">
        <f t="shared" si="438"/>
        <v>https://media.mediathek-tanz-theater.de/iiif/2/nvt_img-423-002-003.JP2</v>
      </c>
      <c r="AZ2764" s="29" t="str">
        <f t="shared" si="433"/>
        <v>image/jp2</v>
      </c>
      <c r="BA2764" s="29" t="str">
        <f t="shared" si="434"/>
        <v>presentation/iiif</v>
      </c>
      <c r="BB2764" s="29" t="str">
        <f t="shared" si="435"/>
        <v>https://media.mediathek-tanz-theater.de/iiif/2/nvt_img-423-002-003.JP2/full/100,/0/default.jpg</v>
      </c>
      <c r="BC2764" s="29" t="str">
        <f t="shared" si="431"/>
        <v>image/jpeg</v>
      </c>
      <c r="BD2764" s="29" t="str">
        <f t="shared" si="436"/>
        <v>presentation/thumbnail</v>
      </c>
    </row>
    <row r="2765" spans="1:56">
      <c r="A2765" s="29">
        <v>1</v>
      </c>
      <c r="B2765" s="29">
        <v>0</v>
      </c>
      <c r="C2765" t="s">
        <v>11600</v>
      </c>
      <c r="D2765" s="38" t="s">
        <v>11601</v>
      </c>
      <c r="F2765" s="29" t="s">
        <v>9630</v>
      </c>
      <c r="I2765" s="38" t="s">
        <v>4438</v>
      </c>
      <c r="J2765" s="406" t="s">
        <v>11574</v>
      </c>
      <c r="M2765" s="311"/>
      <c r="N2765" s="38" t="s">
        <v>1239</v>
      </c>
      <c r="P2765" s="25"/>
      <c r="Q2765" s="25"/>
      <c r="U2765"/>
      <c r="V2765" t="s">
        <v>24382</v>
      </c>
      <c r="Z2765" s="29" t="s">
        <v>1218</v>
      </c>
      <c r="AA2765" s="29" t="s">
        <v>1170</v>
      </c>
      <c r="AE2765" s="38" t="s">
        <v>2950</v>
      </c>
      <c r="AG2765" s="38">
        <v>1</v>
      </c>
      <c r="AH2765" s="38" t="s">
        <v>4439</v>
      </c>
      <c r="AI2765" s="38" t="s">
        <v>4440</v>
      </c>
      <c r="AJ2765" s="38" t="s">
        <v>11491</v>
      </c>
      <c r="AL2765" s="301">
        <v>43630</v>
      </c>
      <c r="AO2765" s="29" t="s">
        <v>4442</v>
      </c>
      <c r="AR2765" s="29" t="str">
        <f t="shared" si="439"/>
        <v>1</v>
      </c>
      <c r="AS2765" s="29">
        <f t="shared" si="437"/>
        <v>1</v>
      </c>
      <c r="AT2765" s="29">
        <v>1</v>
      </c>
      <c r="AV2765" s="29" t="s">
        <v>11602</v>
      </c>
      <c r="AW2765" s="29" t="str">
        <f t="shared" si="440"/>
        <v>image/tiff</v>
      </c>
      <c r="AX2765" s="29" t="str">
        <f t="shared" si="432"/>
        <v>archival/master</v>
      </c>
      <c r="AY2765" s="29" t="str">
        <f t="shared" si="438"/>
        <v>https://media.mediathek-tanz-theater.de/iiif/2/nvt_img-423-003.JP2</v>
      </c>
      <c r="AZ2765" s="29" t="str">
        <f t="shared" si="433"/>
        <v>image/jp2</v>
      </c>
      <c r="BA2765" s="29" t="str">
        <f t="shared" si="434"/>
        <v>presentation/iiif</v>
      </c>
      <c r="BB2765" s="29" t="str">
        <f t="shared" si="435"/>
        <v>https://media.mediathek-tanz-theater.de/iiif/2/nvt_img-423-003.JP2/full/100,/0/default.jpg</v>
      </c>
      <c r="BC2765" s="29" t="str">
        <f t="shared" si="431"/>
        <v>image/jpeg</v>
      </c>
      <c r="BD2765" s="29" t="str">
        <f t="shared" si="436"/>
        <v>presentation/thumbnail</v>
      </c>
    </row>
    <row r="2766" spans="1:56" ht="25.5">
      <c r="A2766" s="29">
        <v>1</v>
      </c>
      <c r="B2766" s="29">
        <v>0</v>
      </c>
      <c r="C2766" t="s">
        <v>11603</v>
      </c>
      <c r="D2766" s="38" t="s">
        <v>11604</v>
      </c>
      <c r="F2766" s="29" t="s">
        <v>9630</v>
      </c>
      <c r="I2766" s="402" t="s">
        <v>4446</v>
      </c>
      <c r="J2766" s="406" t="s">
        <v>11600</v>
      </c>
      <c r="M2766" s="311"/>
      <c r="N2766" s="38" t="s">
        <v>1239</v>
      </c>
      <c r="P2766" s="25"/>
      <c r="Q2766" s="25"/>
      <c r="R2766" s="38" t="s">
        <v>11482</v>
      </c>
      <c r="U2766" t="s">
        <v>11488</v>
      </c>
      <c r="V2766" t="s">
        <v>24382</v>
      </c>
      <c r="Z2766" s="29" t="s">
        <v>1218</v>
      </c>
      <c r="AA2766" s="29" t="s">
        <v>1170</v>
      </c>
      <c r="AE2766" s="38" t="s">
        <v>2950</v>
      </c>
      <c r="AG2766" s="38">
        <v>1</v>
      </c>
      <c r="AH2766" s="38" t="s">
        <v>4439</v>
      </c>
      <c r="AI2766" s="38" t="s">
        <v>4440</v>
      </c>
      <c r="AJ2766" s="38" t="s">
        <v>4449</v>
      </c>
      <c r="AK2766" s="38" t="s">
        <v>11605</v>
      </c>
      <c r="AL2766" s="301">
        <v>43630</v>
      </c>
      <c r="AN2766" s="29" t="s">
        <v>72</v>
      </c>
      <c r="AO2766" s="29" t="s">
        <v>4442</v>
      </c>
      <c r="AR2766" s="29" t="str">
        <f t="shared" si="439"/>
        <v>0</v>
      </c>
      <c r="AS2766" s="29">
        <f t="shared" si="437"/>
        <v>0</v>
      </c>
      <c r="AT2766" s="29">
        <v>0</v>
      </c>
      <c r="AW2766" s="29" t="str">
        <f t="shared" si="440"/>
        <v/>
      </c>
      <c r="AX2766" s="29" t="str">
        <f t="shared" si="432"/>
        <v/>
      </c>
      <c r="AY2766" s="29" t="str">
        <f t="shared" si="438"/>
        <v>https://media.mediathek-tanz-theater.de/iiif/2/nvt_img-423-003-001.JP2</v>
      </c>
      <c r="AZ2766" s="29" t="str">
        <f t="shared" si="433"/>
        <v>image/jp2</v>
      </c>
      <c r="BA2766" s="29" t="str">
        <f t="shared" si="434"/>
        <v>presentation/iiif</v>
      </c>
      <c r="BB2766" s="29" t="str">
        <f t="shared" si="435"/>
        <v>https://media.mediathek-tanz-theater.de/iiif/2/nvt_img-423-003-001.JP2/full/100,/0/default.jpg</v>
      </c>
      <c r="BC2766" s="29" t="str">
        <f t="shared" si="431"/>
        <v>image/jpeg</v>
      </c>
      <c r="BD2766" s="29" t="str">
        <f t="shared" si="436"/>
        <v>presentation/thumbnail</v>
      </c>
    </row>
    <row r="2767" spans="1:56">
      <c r="A2767" s="29">
        <v>1</v>
      </c>
      <c r="B2767" s="29">
        <v>0</v>
      </c>
      <c r="C2767" t="s">
        <v>11606</v>
      </c>
      <c r="D2767" s="38" t="s">
        <v>11607</v>
      </c>
      <c r="F2767" s="29" t="s">
        <v>9630</v>
      </c>
      <c r="I2767" s="402" t="s">
        <v>4446</v>
      </c>
      <c r="J2767" s="406" t="s">
        <v>11600</v>
      </c>
      <c r="M2767" s="311"/>
      <c r="N2767" s="38" t="s">
        <v>1239</v>
      </c>
      <c r="P2767" s="25"/>
      <c r="Q2767" s="25"/>
      <c r="R2767" s="38" t="s">
        <v>11482</v>
      </c>
      <c r="U2767" t="s">
        <v>11488</v>
      </c>
      <c r="V2767" t="s">
        <v>24382</v>
      </c>
      <c r="Z2767" s="29" t="s">
        <v>1218</v>
      </c>
      <c r="AA2767" s="29" t="s">
        <v>1170</v>
      </c>
      <c r="AE2767" s="38" t="s">
        <v>2950</v>
      </c>
      <c r="AG2767" s="38">
        <v>1</v>
      </c>
      <c r="AH2767" s="38" t="s">
        <v>4439</v>
      </c>
      <c r="AI2767" s="38" t="s">
        <v>4440</v>
      </c>
      <c r="AJ2767" s="38" t="s">
        <v>4449</v>
      </c>
      <c r="AK2767" s="38" t="s">
        <v>72</v>
      </c>
      <c r="AL2767" s="301">
        <v>43630</v>
      </c>
      <c r="AN2767" s="29" t="s">
        <v>72</v>
      </c>
      <c r="AO2767" s="29" t="s">
        <v>4442</v>
      </c>
      <c r="AR2767" s="29" t="str">
        <f t="shared" si="439"/>
        <v>0</v>
      </c>
      <c r="AS2767" s="29">
        <f t="shared" si="437"/>
        <v>0</v>
      </c>
      <c r="AT2767" s="29">
        <v>0</v>
      </c>
      <c r="AW2767" s="29" t="str">
        <f t="shared" si="440"/>
        <v/>
      </c>
      <c r="AX2767" s="29" t="str">
        <f t="shared" si="432"/>
        <v/>
      </c>
      <c r="AY2767" s="29" t="str">
        <f t="shared" si="438"/>
        <v>https://media.mediathek-tanz-theater.de/iiif/2/nvt_img-423-003-002.JP2</v>
      </c>
      <c r="AZ2767" s="29" t="str">
        <f t="shared" si="433"/>
        <v>image/jp2</v>
      </c>
      <c r="BA2767" s="29" t="str">
        <f t="shared" si="434"/>
        <v>presentation/iiif</v>
      </c>
      <c r="BB2767" s="29" t="str">
        <f t="shared" si="435"/>
        <v>https://media.mediathek-tanz-theater.de/iiif/2/nvt_img-423-003-002.JP2/full/100,/0/default.jpg</v>
      </c>
      <c r="BC2767" s="29" t="str">
        <f t="shared" si="431"/>
        <v>image/jpeg</v>
      </c>
      <c r="BD2767" s="29" t="str">
        <f t="shared" si="436"/>
        <v>presentation/thumbnail</v>
      </c>
    </row>
    <row r="2768" spans="1:56">
      <c r="A2768" s="29">
        <v>1</v>
      </c>
      <c r="B2768" s="29">
        <v>0</v>
      </c>
      <c r="C2768" t="s">
        <v>11608</v>
      </c>
      <c r="D2768" s="38" t="s">
        <v>11609</v>
      </c>
      <c r="F2768" s="29" t="s">
        <v>9630</v>
      </c>
      <c r="I2768" s="402" t="s">
        <v>4446</v>
      </c>
      <c r="J2768" s="406" t="s">
        <v>11600</v>
      </c>
      <c r="M2768" s="311"/>
      <c r="N2768" s="38" t="s">
        <v>1239</v>
      </c>
      <c r="P2768" s="25"/>
      <c r="Q2768" s="25"/>
      <c r="R2768" s="38" t="s">
        <v>11482</v>
      </c>
      <c r="U2768" t="s">
        <v>11488</v>
      </c>
      <c r="V2768" t="s">
        <v>24382</v>
      </c>
      <c r="Z2768" s="29" t="s">
        <v>1218</v>
      </c>
      <c r="AA2768" s="29" t="s">
        <v>1170</v>
      </c>
      <c r="AE2768" s="38" t="s">
        <v>2950</v>
      </c>
      <c r="AG2768" s="38">
        <v>1</v>
      </c>
      <c r="AH2768" s="38" t="s">
        <v>4439</v>
      </c>
      <c r="AI2768" s="38" t="s">
        <v>4440</v>
      </c>
      <c r="AJ2768" s="38" t="s">
        <v>4449</v>
      </c>
      <c r="AK2768" s="38" t="s">
        <v>72</v>
      </c>
      <c r="AL2768" s="301">
        <v>43630</v>
      </c>
      <c r="AN2768" s="29" t="s">
        <v>72</v>
      </c>
      <c r="AO2768" s="29" t="s">
        <v>4442</v>
      </c>
      <c r="AR2768" s="29" t="str">
        <f t="shared" si="439"/>
        <v>0</v>
      </c>
      <c r="AS2768" s="29">
        <f t="shared" si="437"/>
        <v>0</v>
      </c>
      <c r="AT2768" s="29">
        <v>0</v>
      </c>
      <c r="AW2768" s="29" t="str">
        <f t="shared" si="440"/>
        <v/>
      </c>
      <c r="AX2768" s="29" t="str">
        <f t="shared" si="432"/>
        <v/>
      </c>
      <c r="AY2768" s="29" t="str">
        <f t="shared" si="438"/>
        <v>https://media.mediathek-tanz-theater.de/iiif/2/nvt_img-423-003-003.JP2</v>
      </c>
      <c r="AZ2768" s="29" t="str">
        <f t="shared" si="433"/>
        <v>image/jp2</v>
      </c>
      <c r="BA2768" s="29" t="str">
        <f t="shared" si="434"/>
        <v>presentation/iiif</v>
      </c>
      <c r="BB2768" s="29" t="str">
        <f t="shared" si="435"/>
        <v>https://media.mediathek-tanz-theater.de/iiif/2/nvt_img-423-003-003.JP2/full/100,/0/default.jpg</v>
      </c>
      <c r="BC2768" s="29" t="str">
        <f t="shared" si="431"/>
        <v>image/jpeg</v>
      </c>
      <c r="BD2768" s="29" t="str">
        <f t="shared" si="436"/>
        <v>presentation/thumbnail</v>
      </c>
    </row>
    <row r="2769" spans="1:56">
      <c r="A2769" s="29">
        <v>1</v>
      </c>
      <c r="B2769" s="29">
        <v>0</v>
      </c>
      <c r="C2769" t="s">
        <v>11610</v>
      </c>
      <c r="D2769" s="38" t="s">
        <v>11611</v>
      </c>
      <c r="F2769" s="29" t="s">
        <v>9630</v>
      </c>
      <c r="I2769" s="38" t="s">
        <v>4438</v>
      </c>
      <c r="J2769" s="406" t="s">
        <v>11574</v>
      </c>
      <c r="M2769" s="311"/>
      <c r="N2769" s="38" t="s">
        <v>1239</v>
      </c>
      <c r="P2769" s="25"/>
      <c r="Q2769" s="25"/>
      <c r="U2769"/>
      <c r="V2769" t="s">
        <v>24382</v>
      </c>
      <c r="Z2769" s="29" t="s">
        <v>1218</v>
      </c>
      <c r="AA2769" s="29" t="s">
        <v>1170</v>
      </c>
      <c r="AE2769" s="38" t="s">
        <v>2950</v>
      </c>
      <c r="AG2769" s="38">
        <v>1</v>
      </c>
      <c r="AH2769" s="38" t="s">
        <v>4439</v>
      </c>
      <c r="AI2769" s="38" t="s">
        <v>4440</v>
      </c>
      <c r="AJ2769" s="38" t="s">
        <v>11491</v>
      </c>
      <c r="AL2769" s="301">
        <v>43630</v>
      </c>
      <c r="AO2769" s="29" t="s">
        <v>4442</v>
      </c>
      <c r="AR2769" s="29" t="str">
        <f t="shared" si="439"/>
        <v>1</v>
      </c>
      <c r="AS2769" s="29">
        <f t="shared" si="437"/>
        <v>1</v>
      </c>
      <c r="AT2769" s="29">
        <v>1</v>
      </c>
      <c r="AV2769" s="29" t="s">
        <v>11612</v>
      </c>
      <c r="AW2769" s="29" t="str">
        <f t="shared" si="440"/>
        <v>image/tiff</v>
      </c>
      <c r="AX2769" s="29" t="str">
        <f t="shared" si="432"/>
        <v>archival/master</v>
      </c>
      <c r="AY2769" s="29" t="str">
        <f t="shared" si="438"/>
        <v>https://media.mediathek-tanz-theater.de/iiif/2/nvt_img-423-004.JP2</v>
      </c>
      <c r="AZ2769" s="29" t="str">
        <f t="shared" si="433"/>
        <v>image/jp2</v>
      </c>
      <c r="BA2769" s="29" t="str">
        <f t="shared" si="434"/>
        <v>presentation/iiif</v>
      </c>
      <c r="BB2769" s="29" t="str">
        <f t="shared" si="435"/>
        <v>https://media.mediathek-tanz-theater.de/iiif/2/nvt_img-423-004.JP2/full/100,/0/default.jpg</v>
      </c>
      <c r="BC2769" s="29" t="str">
        <f t="shared" si="431"/>
        <v>image/jpeg</v>
      </c>
      <c r="BD2769" s="29" t="str">
        <f t="shared" si="436"/>
        <v>presentation/thumbnail</v>
      </c>
    </row>
    <row r="2770" spans="1:56">
      <c r="A2770" s="29">
        <v>1</v>
      </c>
      <c r="B2770" s="29">
        <v>0</v>
      </c>
      <c r="C2770" t="s">
        <v>11613</v>
      </c>
      <c r="D2770" s="38" t="s">
        <v>11614</v>
      </c>
      <c r="F2770" s="29" t="s">
        <v>9630</v>
      </c>
      <c r="I2770" s="402" t="s">
        <v>4446</v>
      </c>
      <c r="J2770" s="406" t="s">
        <v>11610</v>
      </c>
      <c r="M2770" s="311"/>
      <c r="N2770" s="38" t="s">
        <v>1239</v>
      </c>
      <c r="P2770" s="25"/>
      <c r="Q2770" s="25"/>
      <c r="R2770" s="38" t="s">
        <v>11482</v>
      </c>
      <c r="U2770" t="s">
        <v>11541</v>
      </c>
      <c r="V2770" t="s">
        <v>24382</v>
      </c>
      <c r="Z2770" s="29" t="s">
        <v>1218</v>
      </c>
      <c r="AA2770" s="29" t="s">
        <v>1170</v>
      </c>
      <c r="AE2770" s="38" t="s">
        <v>2950</v>
      </c>
      <c r="AG2770" s="38">
        <v>1</v>
      </c>
      <c r="AH2770" s="38" t="s">
        <v>4439</v>
      </c>
      <c r="AI2770" s="38" t="s">
        <v>4440</v>
      </c>
      <c r="AJ2770" s="38" t="s">
        <v>4449</v>
      </c>
      <c r="AK2770" s="38" t="s">
        <v>72</v>
      </c>
      <c r="AL2770" s="301">
        <v>43630</v>
      </c>
      <c r="AN2770" s="29" t="s">
        <v>72</v>
      </c>
      <c r="AO2770" s="29" t="s">
        <v>4442</v>
      </c>
      <c r="AR2770" s="29" t="str">
        <f t="shared" si="439"/>
        <v>0</v>
      </c>
      <c r="AS2770" s="29">
        <f t="shared" si="437"/>
        <v>0</v>
      </c>
      <c r="AT2770" s="29">
        <v>0</v>
      </c>
      <c r="AW2770" s="29" t="str">
        <f t="shared" si="440"/>
        <v/>
      </c>
      <c r="AX2770" s="29" t="str">
        <f t="shared" si="432"/>
        <v/>
      </c>
      <c r="AY2770" s="29" t="str">
        <f t="shared" si="438"/>
        <v>https://media.mediathek-tanz-theater.de/iiif/2/nvt_img-423-004-001.JP2</v>
      </c>
      <c r="AZ2770" s="29" t="str">
        <f t="shared" si="433"/>
        <v>image/jp2</v>
      </c>
      <c r="BA2770" s="29" t="str">
        <f t="shared" si="434"/>
        <v>presentation/iiif</v>
      </c>
      <c r="BB2770" s="29" t="str">
        <f t="shared" si="435"/>
        <v>https://media.mediathek-tanz-theater.de/iiif/2/nvt_img-423-004-001.JP2/full/100,/0/default.jpg</v>
      </c>
      <c r="BC2770" s="29" t="str">
        <f t="shared" si="431"/>
        <v>image/jpeg</v>
      </c>
      <c r="BD2770" s="29" t="str">
        <f t="shared" si="436"/>
        <v>presentation/thumbnail</v>
      </c>
    </row>
    <row r="2771" spans="1:56">
      <c r="A2771" s="29">
        <v>1</v>
      </c>
      <c r="B2771" s="29">
        <v>0</v>
      </c>
      <c r="C2771" t="s">
        <v>11615</v>
      </c>
      <c r="D2771" s="38" t="s">
        <v>11616</v>
      </c>
      <c r="F2771" s="29" t="s">
        <v>9630</v>
      </c>
      <c r="I2771" s="402" t="s">
        <v>4446</v>
      </c>
      <c r="J2771" s="406" t="s">
        <v>11610</v>
      </c>
      <c r="M2771" s="311"/>
      <c r="N2771" s="38" t="s">
        <v>1239</v>
      </c>
      <c r="P2771" s="25"/>
      <c r="Q2771" s="25"/>
      <c r="R2771" s="38" t="s">
        <v>11482</v>
      </c>
      <c r="U2771" t="s">
        <v>4896</v>
      </c>
      <c r="V2771" t="s">
        <v>24382</v>
      </c>
      <c r="Z2771" s="29" t="s">
        <v>1218</v>
      </c>
      <c r="AA2771" s="29" t="s">
        <v>1170</v>
      </c>
      <c r="AE2771" s="38" t="s">
        <v>2950</v>
      </c>
      <c r="AG2771" s="38">
        <v>1</v>
      </c>
      <c r="AH2771" s="38" t="s">
        <v>4439</v>
      </c>
      <c r="AI2771" s="38" t="s">
        <v>4440</v>
      </c>
      <c r="AJ2771" s="38" t="s">
        <v>4449</v>
      </c>
      <c r="AK2771" s="38" t="s">
        <v>11617</v>
      </c>
      <c r="AL2771" s="301">
        <v>43630</v>
      </c>
      <c r="AN2771" s="29" t="s">
        <v>72</v>
      </c>
      <c r="AO2771" s="29" t="s">
        <v>4442</v>
      </c>
      <c r="AR2771" s="29" t="str">
        <f t="shared" si="439"/>
        <v>0</v>
      </c>
      <c r="AS2771" s="29">
        <f t="shared" si="437"/>
        <v>0</v>
      </c>
      <c r="AT2771" s="29">
        <v>0</v>
      </c>
      <c r="AW2771" s="29" t="str">
        <f t="shared" si="440"/>
        <v/>
      </c>
      <c r="AX2771" s="29" t="str">
        <f t="shared" si="432"/>
        <v/>
      </c>
      <c r="AY2771" s="29" t="str">
        <f t="shared" si="438"/>
        <v>https://media.mediathek-tanz-theater.de/iiif/2/nvt_img-423-004-002.JP2</v>
      </c>
      <c r="AZ2771" s="29" t="str">
        <f t="shared" si="433"/>
        <v>image/jp2</v>
      </c>
      <c r="BA2771" s="29" t="str">
        <f t="shared" si="434"/>
        <v>presentation/iiif</v>
      </c>
      <c r="BB2771" s="29" t="str">
        <f t="shared" si="435"/>
        <v>https://media.mediathek-tanz-theater.de/iiif/2/nvt_img-423-004-002.JP2/full/100,/0/default.jpg</v>
      </c>
      <c r="BC2771" s="29" t="str">
        <f t="shared" si="431"/>
        <v>image/jpeg</v>
      </c>
      <c r="BD2771" s="29" t="str">
        <f t="shared" si="436"/>
        <v>presentation/thumbnail</v>
      </c>
    </row>
    <row r="2772" spans="1:56" ht="25.5">
      <c r="A2772" s="29">
        <v>1</v>
      </c>
      <c r="B2772" s="29">
        <v>0</v>
      </c>
      <c r="C2772" t="s">
        <v>11618</v>
      </c>
      <c r="D2772" s="38" t="s">
        <v>11619</v>
      </c>
      <c r="F2772" s="29" t="s">
        <v>9630</v>
      </c>
      <c r="I2772" s="402" t="s">
        <v>4446</v>
      </c>
      <c r="J2772" s="406" t="s">
        <v>11610</v>
      </c>
      <c r="M2772" s="311"/>
      <c r="N2772" s="38" t="s">
        <v>1239</v>
      </c>
      <c r="P2772" s="25"/>
      <c r="Q2772" s="25"/>
      <c r="R2772" s="38" t="s">
        <v>11482</v>
      </c>
      <c r="U2772" t="s">
        <v>11620</v>
      </c>
      <c r="V2772" t="s">
        <v>24382</v>
      </c>
      <c r="Z2772" s="29" t="s">
        <v>1218</v>
      </c>
      <c r="AA2772" s="29" t="s">
        <v>1170</v>
      </c>
      <c r="AE2772" s="38" t="s">
        <v>2950</v>
      </c>
      <c r="AG2772" s="38">
        <v>1</v>
      </c>
      <c r="AH2772" s="38" t="s">
        <v>4439</v>
      </c>
      <c r="AI2772" s="38" t="s">
        <v>4440</v>
      </c>
      <c r="AJ2772" s="38" t="s">
        <v>4449</v>
      </c>
      <c r="AK2772" s="38" t="s">
        <v>11621</v>
      </c>
      <c r="AL2772" s="301">
        <v>43630</v>
      </c>
      <c r="AN2772" s="29" t="s">
        <v>72</v>
      </c>
      <c r="AO2772" s="29" t="s">
        <v>4442</v>
      </c>
      <c r="AR2772" s="29" t="str">
        <f t="shared" si="439"/>
        <v>0</v>
      </c>
      <c r="AS2772" s="29">
        <f t="shared" si="437"/>
        <v>0</v>
      </c>
      <c r="AT2772" s="29">
        <v>0</v>
      </c>
      <c r="AW2772" s="29" t="str">
        <f t="shared" si="440"/>
        <v/>
      </c>
      <c r="AX2772" s="29" t="str">
        <f t="shared" si="432"/>
        <v/>
      </c>
      <c r="AY2772" s="29" t="str">
        <f t="shared" si="438"/>
        <v>https://media.mediathek-tanz-theater.de/iiif/2/nvt_img-423-004-003.JP2</v>
      </c>
      <c r="AZ2772" s="29" t="str">
        <f t="shared" si="433"/>
        <v>image/jp2</v>
      </c>
      <c r="BA2772" s="29" t="str">
        <f t="shared" si="434"/>
        <v>presentation/iiif</v>
      </c>
      <c r="BB2772" s="29" t="str">
        <f t="shared" si="435"/>
        <v>https://media.mediathek-tanz-theater.de/iiif/2/nvt_img-423-004-003.JP2/full/100,/0/default.jpg</v>
      </c>
      <c r="BC2772" s="29" t="str">
        <f t="shared" si="431"/>
        <v>image/jpeg</v>
      </c>
      <c r="BD2772" s="29" t="str">
        <f t="shared" si="436"/>
        <v>presentation/thumbnail</v>
      </c>
    </row>
    <row r="2773" spans="1:56" ht="63.75">
      <c r="A2773" s="29">
        <v>0</v>
      </c>
      <c r="B2773" s="29">
        <v>0</v>
      </c>
      <c r="C2773" t="s">
        <v>11622</v>
      </c>
      <c r="F2773" s="29" t="s">
        <v>9630</v>
      </c>
      <c r="I2773" s="38" t="s">
        <v>4431</v>
      </c>
      <c r="J2773" s="406"/>
      <c r="M2773" s="311"/>
      <c r="P2773" s="25"/>
      <c r="Q2773" s="25"/>
      <c r="U2773"/>
      <c r="V2773"/>
      <c r="Z2773" s="29" t="s">
        <v>1218</v>
      </c>
      <c r="AA2773" s="29" t="s">
        <v>1170</v>
      </c>
      <c r="AB2773" s="38" t="s">
        <v>11623</v>
      </c>
      <c r="AC2773" s="38" t="s">
        <v>11474</v>
      </c>
      <c r="AE2773" s="38" t="s">
        <v>2950</v>
      </c>
      <c r="AG2773" s="38">
        <v>1</v>
      </c>
      <c r="AJ2773" s="38" t="s">
        <v>11475</v>
      </c>
      <c r="AL2773" s="301">
        <v>43630</v>
      </c>
      <c r="AR2773" s="29" t="str">
        <f t="shared" si="439"/>
        <v>1</v>
      </c>
      <c r="AS2773" s="29">
        <f t="shared" si="437"/>
        <v>0</v>
      </c>
      <c r="AT2773" s="29">
        <v>0</v>
      </c>
      <c r="AW2773" s="29" t="str">
        <f t="shared" si="440"/>
        <v/>
      </c>
      <c r="AX2773" s="29" t="str">
        <f t="shared" si="432"/>
        <v/>
      </c>
      <c r="AY2773" s="29" t="str">
        <f t="shared" si="438"/>
        <v>https://media.mediathek-tanz-theater.de/iiif/2/nvt_img-424.JP2</v>
      </c>
      <c r="AZ2773" s="29" t="str">
        <f t="shared" si="433"/>
        <v>image/jp2</v>
      </c>
      <c r="BA2773" s="29" t="str">
        <f t="shared" si="434"/>
        <v>presentation/iiif</v>
      </c>
      <c r="BB2773" s="29" t="str">
        <f t="shared" si="435"/>
        <v>https://media.mediathek-tanz-theater.de/iiif/2/nvt_img-424.JP2/full/100,/0/default.jpg</v>
      </c>
      <c r="BC2773" s="29" t="str">
        <f t="shared" si="431"/>
        <v>image/jpeg</v>
      </c>
      <c r="BD2773" s="29" t="str">
        <f t="shared" si="436"/>
        <v>presentation/thumbnail</v>
      </c>
    </row>
    <row r="2774" spans="1:56">
      <c r="A2774" s="29">
        <v>1</v>
      </c>
      <c r="B2774" s="29">
        <v>0</v>
      </c>
      <c r="C2774" t="s">
        <v>11624</v>
      </c>
      <c r="D2774" s="38" t="s">
        <v>11625</v>
      </c>
      <c r="F2774" s="29" t="s">
        <v>9630</v>
      </c>
      <c r="I2774" s="38" t="s">
        <v>4438</v>
      </c>
      <c r="J2774" s="406" t="s">
        <v>11622</v>
      </c>
      <c r="M2774" s="311"/>
      <c r="N2774" s="38" t="s">
        <v>1239</v>
      </c>
      <c r="P2774" s="25"/>
      <c r="Q2774" s="25"/>
      <c r="U2774"/>
      <c r="V2774" t="s">
        <v>24382</v>
      </c>
      <c r="Z2774" s="29" t="s">
        <v>1218</v>
      </c>
      <c r="AA2774" s="29" t="s">
        <v>1170</v>
      </c>
      <c r="AE2774" s="38" t="s">
        <v>2950</v>
      </c>
      <c r="AG2774" s="38">
        <v>1</v>
      </c>
      <c r="AH2774" s="38" t="s">
        <v>4439</v>
      </c>
      <c r="AI2774" s="38" t="s">
        <v>4440</v>
      </c>
      <c r="AJ2774" s="38" t="s">
        <v>11491</v>
      </c>
      <c r="AL2774" s="301">
        <v>43630</v>
      </c>
      <c r="AO2774" s="29" t="s">
        <v>4442</v>
      </c>
      <c r="AR2774" s="29" t="str">
        <f t="shared" si="439"/>
        <v>1</v>
      </c>
      <c r="AS2774" s="29">
        <f t="shared" si="437"/>
        <v>1</v>
      </c>
      <c r="AT2774" s="29">
        <v>1</v>
      </c>
      <c r="AV2774" s="29" t="s">
        <v>11626</v>
      </c>
      <c r="AW2774" s="29" t="str">
        <f t="shared" si="440"/>
        <v>image/tiff</v>
      </c>
      <c r="AX2774" s="29" t="str">
        <f t="shared" si="432"/>
        <v>archival/master</v>
      </c>
      <c r="AY2774" s="29" t="str">
        <f t="shared" si="438"/>
        <v>https://media.mediathek-tanz-theater.de/iiif/2/nvt_img-424-001.JP2</v>
      </c>
      <c r="AZ2774" s="29" t="str">
        <f t="shared" si="433"/>
        <v>image/jp2</v>
      </c>
      <c r="BA2774" s="29" t="str">
        <f t="shared" si="434"/>
        <v>presentation/iiif</v>
      </c>
      <c r="BB2774" s="29" t="str">
        <f t="shared" si="435"/>
        <v>https://media.mediathek-tanz-theater.de/iiif/2/nvt_img-424-001.JP2/full/100,/0/default.jpg</v>
      </c>
      <c r="BC2774" s="29" t="str">
        <f t="shared" si="431"/>
        <v>image/jpeg</v>
      </c>
      <c r="BD2774" s="29" t="str">
        <f t="shared" si="436"/>
        <v>presentation/thumbnail</v>
      </c>
    </row>
    <row r="2775" spans="1:56" ht="25.5">
      <c r="A2775" s="29">
        <v>1</v>
      </c>
      <c r="B2775" s="29">
        <v>0</v>
      </c>
      <c r="C2775" t="s">
        <v>11627</v>
      </c>
      <c r="D2775" s="38" t="s">
        <v>11628</v>
      </c>
      <c r="F2775" s="29" t="s">
        <v>9630</v>
      </c>
      <c r="I2775" s="402" t="s">
        <v>4446</v>
      </c>
      <c r="J2775" s="406" t="s">
        <v>11624</v>
      </c>
      <c r="M2775" s="311"/>
      <c r="N2775" s="38" t="s">
        <v>1239</v>
      </c>
      <c r="P2775" s="25"/>
      <c r="Q2775" s="25"/>
      <c r="R2775" s="38" t="s">
        <v>11482</v>
      </c>
      <c r="U2775" t="s">
        <v>11629</v>
      </c>
      <c r="V2775" t="s">
        <v>24382</v>
      </c>
      <c r="Z2775" s="29" t="s">
        <v>1218</v>
      </c>
      <c r="AA2775" s="29" t="s">
        <v>1170</v>
      </c>
      <c r="AE2775" s="38" t="s">
        <v>2950</v>
      </c>
      <c r="AG2775" s="38">
        <v>1</v>
      </c>
      <c r="AH2775" s="38" t="s">
        <v>4439</v>
      </c>
      <c r="AI2775" s="38" t="s">
        <v>4440</v>
      </c>
      <c r="AJ2775" s="38" t="s">
        <v>4449</v>
      </c>
      <c r="AK2775" s="38" t="s">
        <v>9264</v>
      </c>
      <c r="AL2775" s="301">
        <v>43630</v>
      </c>
      <c r="AN2775" s="29" t="s">
        <v>72</v>
      </c>
      <c r="AO2775" s="29" t="s">
        <v>4442</v>
      </c>
      <c r="AR2775" s="29" t="str">
        <f t="shared" si="439"/>
        <v>0</v>
      </c>
      <c r="AS2775" s="29">
        <f t="shared" si="437"/>
        <v>0</v>
      </c>
      <c r="AT2775" s="29">
        <v>0</v>
      </c>
      <c r="AW2775" s="29" t="str">
        <f t="shared" si="440"/>
        <v/>
      </c>
      <c r="AX2775" s="29" t="str">
        <f t="shared" si="432"/>
        <v/>
      </c>
      <c r="AY2775" s="29" t="str">
        <f t="shared" si="438"/>
        <v>https://media.mediathek-tanz-theater.de/iiif/2/nvt_img-424-001-001.JP2</v>
      </c>
      <c r="AZ2775" s="29" t="str">
        <f t="shared" si="433"/>
        <v>image/jp2</v>
      </c>
      <c r="BA2775" s="29" t="str">
        <f t="shared" si="434"/>
        <v>presentation/iiif</v>
      </c>
      <c r="BB2775" s="29" t="str">
        <f t="shared" si="435"/>
        <v>https://media.mediathek-tanz-theater.de/iiif/2/nvt_img-424-001-001.JP2/full/100,/0/default.jpg</v>
      </c>
      <c r="BC2775" s="29" t="str">
        <f t="shared" si="431"/>
        <v>image/jpeg</v>
      </c>
      <c r="BD2775" s="29" t="str">
        <f t="shared" si="436"/>
        <v>presentation/thumbnail</v>
      </c>
    </row>
    <row r="2776" spans="1:56">
      <c r="A2776" s="29">
        <v>1</v>
      </c>
      <c r="B2776" s="29">
        <v>0</v>
      </c>
      <c r="C2776" t="s">
        <v>11630</v>
      </c>
      <c r="D2776" s="38" t="s">
        <v>11631</v>
      </c>
      <c r="F2776" s="29" t="s">
        <v>9630</v>
      </c>
      <c r="I2776" s="402" t="s">
        <v>4446</v>
      </c>
      <c r="J2776" s="406" t="s">
        <v>11624</v>
      </c>
      <c r="M2776" s="311"/>
      <c r="N2776" s="38" t="s">
        <v>1239</v>
      </c>
      <c r="P2776" s="25"/>
      <c r="Q2776" s="25"/>
      <c r="R2776" s="38" t="s">
        <v>11482</v>
      </c>
      <c r="U2776" t="s">
        <v>4896</v>
      </c>
      <c r="V2776" t="s">
        <v>24382</v>
      </c>
      <c r="Z2776" s="29" t="s">
        <v>1218</v>
      </c>
      <c r="AA2776" s="29" t="s">
        <v>1170</v>
      </c>
      <c r="AE2776" s="38" t="s">
        <v>2950</v>
      </c>
      <c r="AG2776" s="38">
        <v>1</v>
      </c>
      <c r="AH2776" s="38" t="s">
        <v>4439</v>
      </c>
      <c r="AI2776" s="38" t="s">
        <v>4440</v>
      </c>
      <c r="AJ2776" s="38" t="s">
        <v>4449</v>
      </c>
      <c r="AK2776" s="38" t="s">
        <v>72</v>
      </c>
      <c r="AL2776" s="301">
        <v>43630</v>
      </c>
      <c r="AN2776" s="29" t="s">
        <v>72</v>
      </c>
      <c r="AO2776" s="29" t="s">
        <v>4442</v>
      </c>
      <c r="AR2776" s="29" t="str">
        <f t="shared" si="439"/>
        <v>0</v>
      </c>
      <c r="AS2776" s="29">
        <f t="shared" si="437"/>
        <v>0</v>
      </c>
      <c r="AT2776" s="29">
        <v>0</v>
      </c>
      <c r="AW2776" s="29" t="str">
        <f t="shared" si="440"/>
        <v/>
      </c>
      <c r="AX2776" s="29" t="str">
        <f t="shared" si="432"/>
        <v/>
      </c>
      <c r="AY2776" s="29" t="str">
        <f t="shared" si="438"/>
        <v>https://media.mediathek-tanz-theater.de/iiif/2/nvt_img-424-001-002.JP2</v>
      </c>
      <c r="AZ2776" s="29" t="str">
        <f t="shared" si="433"/>
        <v>image/jp2</v>
      </c>
      <c r="BA2776" s="29" t="str">
        <f t="shared" si="434"/>
        <v>presentation/iiif</v>
      </c>
      <c r="BB2776" s="29" t="str">
        <f t="shared" si="435"/>
        <v>https://media.mediathek-tanz-theater.de/iiif/2/nvt_img-424-001-002.JP2/full/100,/0/default.jpg</v>
      </c>
      <c r="BC2776" s="29" t="str">
        <f t="shared" si="431"/>
        <v>image/jpeg</v>
      </c>
      <c r="BD2776" s="29" t="str">
        <f t="shared" si="436"/>
        <v>presentation/thumbnail</v>
      </c>
    </row>
    <row r="2777" spans="1:56">
      <c r="A2777" s="29">
        <v>1</v>
      </c>
      <c r="B2777" s="29">
        <v>0</v>
      </c>
      <c r="C2777" t="s">
        <v>11632</v>
      </c>
      <c r="D2777" s="38" t="s">
        <v>11633</v>
      </c>
      <c r="F2777" s="29" t="s">
        <v>9630</v>
      </c>
      <c r="I2777" s="402" t="s">
        <v>4446</v>
      </c>
      <c r="J2777" s="406" t="s">
        <v>11624</v>
      </c>
      <c r="M2777" s="311"/>
      <c r="N2777" s="38" t="s">
        <v>1239</v>
      </c>
      <c r="P2777" s="25"/>
      <c r="Q2777" s="25"/>
      <c r="R2777" s="38" t="s">
        <v>11482</v>
      </c>
      <c r="U2777" t="s">
        <v>11541</v>
      </c>
      <c r="V2777" t="s">
        <v>24382</v>
      </c>
      <c r="Z2777" s="29" t="s">
        <v>1218</v>
      </c>
      <c r="AA2777" s="29" t="s">
        <v>1170</v>
      </c>
      <c r="AE2777" s="38" t="s">
        <v>2950</v>
      </c>
      <c r="AG2777" s="38">
        <v>1</v>
      </c>
      <c r="AH2777" s="38" t="s">
        <v>4439</v>
      </c>
      <c r="AI2777" s="38" t="s">
        <v>4440</v>
      </c>
      <c r="AJ2777" s="38" t="s">
        <v>4449</v>
      </c>
      <c r="AK2777" s="38" t="s">
        <v>72</v>
      </c>
      <c r="AL2777" s="301">
        <v>43630</v>
      </c>
      <c r="AN2777" s="29" t="s">
        <v>72</v>
      </c>
      <c r="AO2777" s="29" t="s">
        <v>4442</v>
      </c>
      <c r="AR2777" s="29" t="str">
        <f t="shared" si="439"/>
        <v>0</v>
      </c>
      <c r="AS2777" s="29">
        <f t="shared" si="437"/>
        <v>0</v>
      </c>
      <c r="AT2777" s="29">
        <v>0</v>
      </c>
      <c r="AW2777" s="29" t="str">
        <f t="shared" si="440"/>
        <v/>
      </c>
      <c r="AX2777" s="29" t="str">
        <f t="shared" si="432"/>
        <v/>
      </c>
      <c r="AY2777" s="29" t="str">
        <f t="shared" si="438"/>
        <v>https://media.mediathek-tanz-theater.de/iiif/2/nvt_img-424-001-003.JP2</v>
      </c>
      <c r="AZ2777" s="29" t="str">
        <f t="shared" si="433"/>
        <v>image/jp2</v>
      </c>
      <c r="BA2777" s="29" t="str">
        <f t="shared" si="434"/>
        <v>presentation/iiif</v>
      </c>
      <c r="BB2777" s="29" t="str">
        <f t="shared" si="435"/>
        <v>https://media.mediathek-tanz-theater.de/iiif/2/nvt_img-424-001-003.JP2/full/100,/0/default.jpg</v>
      </c>
      <c r="BC2777" s="29" t="str">
        <f t="shared" si="431"/>
        <v>image/jpeg</v>
      </c>
      <c r="BD2777" s="29" t="str">
        <f t="shared" si="436"/>
        <v>presentation/thumbnail</v>
      </c>
    </row>
    <row r="2778" spans="1:56">
      <c r="A2778" s="29">
        <v>1</v>
      </c>
      <c r="B2778" s="29">
        <v>0</v>
      </c>
      <c r="C2778" t="s">
        <v>11634</v>
      </c>
      <c r="D2778" s="38" t="s">
        <v>11635</v>
      </c>
      <c r="F2778" s="29" t="s">
        <v>9630</v>
      </c>
      <c r="I2778" s="38" t="s">
        <v>4438</v>
      </c>
      <c r="J2778" s="406" t="s">
        <v>11622</v>
      </c>
      <c r="M2778" s="311"/>
      <c r="N2778" s="38" t="s">
        <v>1239</v>
      </c>
      <c r="P2778" s="25"/>
      <c r="Q2778" s="25"/>
      <c r="U2778"/>
      <c r="V2778" t="s">
        <v>24382</v>
      </c>
      <c r="Z2778" s="29" t="s">
        <v>1218</v>
      </c>
      <c r="AA2778" s="29" t="s">
        <v>1170</v>
      </c>
      <c r="AE2778" s="38" t="s">
        <v>2950</v>
      </c>
      <c r="AG2778" s="38">
        <v>1</v>
      </c>
      <c r="AH2778" s="38" t="s">
        <v>4439</v>
      </c>
      <c r="AI2778" s="38" t="s">
        <v>4440</v>
      </c>
      <c r="AJ2778" s="38" t="s">
        <v>11491</v>
      </c>
      <c r="AL2778" s="301">
        <v>43630</v>
      </c>
      <c r="AO2778" s="29" t="s">
        <v>4442</v>
      </c>
      <c r="AR2778" s="29" t="str">
        <f t="shared" si="439"/>
        <v>1</v>
      </c>
      <c r="AS2778" s="29">
        <f t="shared" si="437"/>
        <v>1</v>
      </c>
      <c r="AT2778" s="29">
        <v>1</v>
      </c>
      <c r="AV2778" s="29" t="s">
        <v>11636</v>
      </c>
      <c r="AW2778" s="29" t="str">
        <f t="shared" si="440"/>
        <v>image/tiff</v>
      </c>
      <c r="AX2778" s="29" t="str">
        <f t="shared" si="432"/>
        <v>archival/master</v>
      </c>
      <c r="AY2778" s="29" t="str">
        <f t="shared" si="438"/>
        <v>https://media.mediathek-tanz-theater.de/iiif/2/nvt_img-424-002.JP2</v>
      </c>
      <c r="AZ2778" s="29" t="str">
        <f t="shared" si="433"/>
        <v>image/jp2</v>
      </c>
      <c r="BA2778" s="29" t="str">
        <f t="shared" si="434"/>
        <v>presentation/iiif</v>
      </c>
      <c r="BB2778" s="29" t="str">
        <f t="shared" si="435"/>
        <v>https://media.mediathek-tanz-theater.de/iiif/2/nvt_img-424-002.JP2/full/100,/0/default.jpg</v>
      </c>
      <c r="BC2778" s="29" t="str">
        <f t="shared" si="431"/>
        <v>image/jpeg</v>
      </c>
      <c r="BD2778" s="29" t="str">
        <f t="shared" si="436"/>
        <v>presentation/thumbnail</v>
      </c>
    </row>
    <row r="2779" spans="1:56">
      <c r="A2779" s="29">
        <v>1</v>
      </c>
      <c r="B2779" s="29">
        <v>0</v>
      </c>
      <c r="C2779" t="s">
        <v>11637</v>
      </c>
      <c r="D2779" s="38" t="s">
        <v>11638</v>
      </c>
      <c r="F2779" s="29" t="s">
        <v>9630</v>
      </c>
      <c r="I2779" s="402" t="s">
        <v>4446</v>
      </c>
      <c r="J2779" s="406" t="s">
        <v>11634</v>
      </c>
      <c r="M2779" s="311"/>
      <c r="N2779" s="38" t="s">
        <v>1239</v>
      </c>
      <c r="P2779" s="25"/>
      <c r="Q2779" s="25"/>
      <c r="R2779" s="38" t="s">
        <v>11482</v>
      </c>
      <c r="U2779" t="s">
        <v>11639</v>
      </c>
      <c r="V2779" t="s">
        <v>24382</v>
      </c>
      <c r="Z2779" s="29" t="s">
        <v>1218</v>
      </c>
      <c r="AA2779" s="29" t="s">
        <v>1170</v>
      </c>
      <c r="AE2779" s="38" t="s">
        <v>2950</v>
      </c>
      <c r="AG2779" s="38">
        <v>1</v>
      </c>
      <c r="AH2779" s="38" t="s">
        <v>4439</v>
      </c>
      <c r="AI2779" s="38" t="s">
        <v>4440</v>
      </c>
      <c r="AJ2779" s="38" t="s">
        <v>4449</v>
      </c>
      <c r="AK2779" s="38" t="s">
        <v>72</v>
      </c>
      <c r="AL2779" s="301">
        <v>43630</v>
      </c>
      <c r="AN2779" s="29" t="s">
        <v>72</v>
      </c>
      <c r="AO2779" s="29" t="s">
        <v>4442</v>
      </c>
      <c r="AR2779" s="29" t="str">
        <f t="shared" si="439"/>
        <v>0</v>
      </c>
      <c r="AS2779" s="29">
        <f t="shared" si="437"/>
        <v>0</v>
      </c>
      <c r="AT2779" s="29">
        <v>0</v>
      </c>
      <c r="AW2779" s="29" t="str">
        <f t="shared" si="440"/>
        <v/>
      </c>
      <c r="AX2779" s="29" t="str">
        <f t="shared" si="432"/>
        <v/>
      </c>
      <c r="AY2779" s="29" t="str">
        <f t="shared" si="438"/>
        <v>https://media.mediathek-tanz-theater.de/iiif/2/nvt_img-424-002-001.JP2</v>
      </c>
      <c r="AZ2779" s="29" t="str">
        <f t="shared" si="433"/>
        <v>image/jp2</v>
      </c>
      <c r="BA2779" s="29" t="str">
        <f t="shared" si="434"/>
        <v>presentation/iiif</v>
      </c>
      <c r="BB2779" s="29" t="str">
        <f t="shared" si="435"/>
        <v>https://media.mediathek-tanz-theater.de/iiif/2/nvt_img-424-002-001.JP2/full/100,/0/default.jpg</v>
      </c>
      <c r="BC2779" s="29" t="str">
        <f t="shared" si="431"/>
        <v>image/jpeg</v>
      </c>
      <c r="BD2779" s="29" t="str">
        <f t="shared" si="436"/>
        <v>presentation/thumbnail</v>
      </c>
    </row>
    <row r="2780" spans="1:56">
      <c r="A2780" s="29">
        <v>1</v>
      </c>
      <c r="B2780" s="29">
        <v>0</v>
      </c>
      <c r="C2780" t="s">
        <v>11640</v>
      </c>
      <c r="D2780" s="38" t="s">
        <v>11641</v>
      </c>
      <c r="F2780" s="29" t="s">
        <v>9630</v>
      </c>
      <c r="I2780" s="402" t="s">
        <v>4446</v>
      </c>
      <c r="J2780" s="406" t="s">
        <v>11634</v>
      </c>
      <c r="M2780" s="311"/>
      <c r="N2780" s="38" t="s">
        <v>1239</v>
      </c>
      <c r="P2780" s="25"/>
      <c r="Q2780" s="25"/>
      <c r="R2780" s="38" t="s">
        <v>11482</v>
      </c>
      <c r="U2780" t="s">
        <v>11639</v>
      </c>
      <c r="V2780" t="s">
        <v>24382</v>
      </c>
      <c r="Z2780" s="29" t="s">
        <v>1218</v>
      </c>
      <c r="AA2780" s="29" t="s">
        <v>1170</v>
      </c>
      <c r="AE2780" s="38" t="s">
        <v>2950</v>
      </c>
      <c r="AG2780" s="38">
        <v>1</v>
      </c>
      <c r="AH2780" s="38" t="s">
        <v>4439</v>
      </c>
      <c r="AI2780" s="38" t="s">
        <v>4440</v>
      </c>
      <c r="AJ2780" s="38" t="s">
        <v>4449</v>
      </c>
      <c r="AK2780" s="38" t="s">
        <v>72</v>
      </c>
      <c r="AL2780" s="301">
        <v>43630</v>
      </c>
      <c r="AN2780" s="29" t="s">
        <v>72</v>
      </c>
      <c r="AO2780" s="29" t="s">
        <v>4442</v>
      </c>
      <c r="AR2780" s="29" t="str">
        <f t="shared" si="439"/>
        <v>0</v>
      </c>
      <c r="AS2780" s="29">
        <f t="shared" si="437"/>
        <v>0</v>
      </c>
      <c r="AT2780" s="29">
        <v>0</v>
      </c>
      <c r="AW2780" s="29" t="str">
        <f t="shared" si="440"/>
        <v/>
      </c>
      <c r="AX2780" s="29" t="str">
        <f t="shared" si="432"/>
        <v/>
      </c>
      <c r="AY2780" s="29" t="str">
        <f t="shared" si="438"/>
        <v>https://media.mediathek-tanz-theater.de/iiif/2/nvt_img-424-002-002.JP2</v>
      </c>
      <c r="AZ2780" s="29" t="str">
        <f t="shared" si="433"/>
        <v>image/jp2</v>
      </c>
      <c r="BA2780" s="29" t="str">
        <f t="shared" si="434"/>
        <v>presentation/iiif</v>
      </c>
      <c r="BB2780" s="29" t="str">
        <f t="shared" si="435"/>
        <v>https://media.mediathek-tanz-theater.de/iiif/2/nvt_img-424-002-002.JP2/full/100,/0/default.jpg</v>
      </c>
      <c r="BC2780" s="29" t="str">
        <f t="shared" si="431"/>
        <v>image/jpeg</v>
      </c>
      <c r="BD2780" s="29" t="str">
        <f t="shared" si="436"/>
        <v>presentation/thumbnail</v>
      </c>
    </row>
    <row r="2781" spans="1:56">
      <c r="A2781" s="29">
        <v>1</v>
      </c>
      <c r="B2781" s="29">
        <v>0</v>
      </c>
      <c r="C2781" t="s">
        <v>11642</v>
      </c>
      <c r="D2781" s="38" t="s">
        <v>11643</v>
      </c>
      <c r="F2781" s="29" t="s">
        <v>9630</v>
      </c>
      <c r="I2781" s="402" t="s">
        <v>4446</v>
      </c>
      <c r="J2781" s="406" t="s">
        <v>11634</v>
      </c>
      <c r="M2781" s="311"/>
      <c r="N2781" s="38" t="s">
        <v>1239</v>
      </c>
      <c r="P2781" s="25"/>
      <c r="Q2781" s="25"/>
      <c r="R2781" s="38" t="s">
        <v>11482</v>
      </c>
      <c r="U2781" t="s">
        <v>8098</v>
      </c>
      <c r="V2781" t="s">
        <v>24382</v>
      </c>
      <c r="Z2781" s="29" t="s">
        <v>1218</v>
      </c>
      <c r="AA2781" s="29" t="s">
        <v>1170</v>
      </c>
      <c r="AE2781" s="38" t="s">
        <v>2950</v>
      </c>
      <c r="AG2781" s="38">
        <v>1</v>
      </c>
      <c r="AH2781" s="38" t="s">
        <v>4439</v>
      </c>
      <c r="AI2781" s="38" t="s">
        <v>4440</v>
      </c>
      <c r="AJ2781" s="38" t="s">
        <v>4449</v>
      </c>
      <c r="AK2781" s="38" t="s">
        <v>72</v>
      </c>
      <c r="AL2781" s="301">
        <v>43630</v>
      </c>
      <c r="AN2781" s="29" t="s">
        <v>72</v>
      </c>
      <c r="AO2781" s="29" t="s">
        <v>4442</v>
      </c>
      <c r="AR2781" s="29" t="str">
        <f t="shared" si="439"/>
        <v>0</v>
      </c>
      <c r="AS2781" s="29">
        <f t="shared" si="437"/>
        <v>0</v>
      </c>
      <c r="AT2781" s="29">
        <v>0</v>
      </c>
      <c r="AW2781" s="29" t="str">
        <f t="shared" si="440"/>
        <v/>
      </c>
      <c r="AX2781" s="29" t="str">
        <f t="shared" si="432"/>
        <v/>
      </c>
      <c r="AY2781" s="29" t="str">
        <f t="shared" si="438"/>
        <v>https://media.mediathek-tanz-theater.de/iiif/2/nvt_img-424-002-003.JP2</v>
      </c>
      <c r="AZ2781" s="29" t="str">
        <f t="shared" si="433"/>
        <v>image/jp2</v>
      </c>
      <c r="BA2781" s="29" t="str">
        <f t="shared" si="434"/>
        <v>presentation/iiif</v>
      </c>
      <c r="BB2781" s="29" t="str">
        <f t="shared" si="435"/>
        <v>https://media.mediathek-tanz-theater.de/iiif/2/nvt_img-424-002-003.JP2/full/100,/0/default.jpg</v>
      </c>
      <c r="BC2781" s="29" t="str">
        <f t="shared" si="431"/>
        <v>image/jpeg</v>
      </c>
      <c r="BD2781" s="29" t="str">
        <f t="shared" si="436"/>
        <v>presentation/thumbnail</v>
      </c>
    </row>
    <row r="2782" spans="1:56">
      <c r="A2782" s="29">
        <v>1</v>
      </c>
      <c r="B2782" s="29">
        <v>0</v>
      </c>
      <c r="C2782" t="s">
        <v>11644</v>
      </c>
      <c r="D2782" s="38" t="s">
        <v>11645</v>
      </c>
      <c r="F2782" s="29" t="s">
        <v>9630</v>
      </c>
      <c r="I2782" s="38" t="s">
        <v>4438</v>
      </c>
      <c r="J2782" s="406" t="s">
        <v>11622</v>
      </c>
      <c r="M2782" s="311"/>
      <c r="N2782" s="38" t="s">
        <v>1239</v>
      </c>
      <c r="P2782" s="25"/>
      <c r="Q2782" s="25"/>
      <c r="U2782"/>
      <c r="V2782" t="s">
        <v>24382</v>
      </c>
      <c r="Z2782" s="29" t="s">
        <v>1218</v>
      </c>
      <c r="AA2782" s="29" t="s">
        <v>1170</v>
      </c>
      <c r="AE2782" s="38" t="s">
        <v>2950</v>
      </c>
      <c r="AG2782" s="38">
        <v>1</v>
      </c>
      <c r="AH2782" s="38" t="s">
        <v>4439</v>
      </c>
      <c r="AI2782" s="38" t="s">
        <v>4440</v>
      </c>
      <c r="AJ2782" s="38" t="s">
        <v>11646</v>
      </c>
      <c r="AL2782" s="301">
        <v>43630</v>
      </c>
      <c r="AO2782" s="29" t="s">
        <v>4442</v>
      </c>
      <c r="AR2782" s="29" t="str">
        <f t="shared" si="439"/>
        <v>1</v>
      </c>
      <c r="AS2782" s="29">
        <f t="shared" si="437"/>
        <v>1</v>
      </c>
      <c r="AT2782" s="29">
        <v>1</v>
      </c>
      <c r="AV2782" s="29" t="s">
        <v>11647</v>
      </c>
      <c r="AW2782" s="29" t="str">
        <f t="shared" si="440"/>
        <v>image/tiff</v>
      </c>
      <c r="AX2782" s="29" t="str">
        <f t="shared" si="432"/>
        <v>archival/master</v>
      </c>
      <c r="AY2782" s="29" t="str">
        <f t="shared" si="438"/>
        <v>https://media.mediathek-tanz-theater.de/iiif/2/nvt_img-424-003.JP2</v>
      </c>
      <c r="AZ2782" s="29" t="str">
        <f t="shared" si="433"/>
        <v>image/jp2</v>
      </c>
      <c r="BA2782" s="29" t="str">
        <f t="shared" si="434"/>
        <v>presentation/iiif</v>
      </c>
      <c r="BB2782" s="29" t="str">
        <f t="shared" si="435"/>
        <v>https://media.mediathek-tanz-theater.de/iiif/2/nvt_img-424-003.JP2/full/100,/0/default.jpg</v>
      </c>
      <c r="BC2782" s="29" t="str">
        <f t="shared" si="431"/>
        <v>image/jpeg</v>
      </c>
      <c r="BD2782" s="29" t="str">
        <f t="shared" si="436"/>
        <v>presentation/thumbnail</v>
      </c>
    </row>
    <row r="2783" spans="1:56">
      <c r="A2783" s="29">
        <v>1</v>
      </c>
      <c r="B2783" s="29">
        <v>0</v>
      </c>
      <c r="C2783" t="s">
        <v>11648</v>
      </c>
      <c r="D2783" s="38" t="s">
        <v>11649</v>
      </c>
      <c r="F2783" s="29" t="s">
        <v>9630</v>
      </c>
      <c r="I2783" s="402" t="s">
        <v>4446</v>
      </c>
      <c r="J2783" s="406" t="s">
        <v>11644</v>
      </c>
      <c r="M2783" s="311"/>
      <c r="N2783" s="38" t="s">
        <v>1239</v>
      </c>
      <c r="P2783" s="25"/>
      <c r="Q2783" s="25"/>
      <c r="R2783" s="38" t="s">
        <v>11482</v>
      </c>
      <c r="U2783" t="s">
        <v>11584</v>
      </c>
      <c r="V2783" t="s">
        <v>24382</v>
      </c>
      <c r="Z2783" s="29" t="s">
        <v>1218</v>
      </c>
      <c r="AA2783" s="29" t="s">
        <v>1170</v>
      </c>
      <c r="AE2783" s="38" t="s">
        <v>2950</v>
      </c>
      <c r="AG2783" s="38">
        <v>1</v>
      </c>
      <c r="AH2783" s="38" t="s">
        <v>4439</v>
      </c>
      <c r="AI2783" s="38" t="s">
        <v>4440</v>
      </c>
      <c r="AJ2783" s="38" t="s">
        <v>4449</v>
      </c>
      <c r="AK2783" s="38" t="s">
        <v>72</v>
      </c>
      <c r="AL2783" s="301">
        <v>43630</v>
      </c>
      <c r="AN2783" s="29" t="s">
        <v>72</v>
      </c>
      <c r="AO2783" s="29" t="s">
        <v>4442</v>
      </c>
      <c r="AR2783" s="29" t="str">
        <f t="shared" si="439"/>
        <v>0</v>
      </c>
      <c r="AS2783" s="29">
        <f t="shared" si="437"/>
        <v>0</v>
      </c>
      <c r="AT2783" s="29">
        <v>0</v>
      </c>
      <c r="AW2783" s="29" t="str">
        <f t="shared" si="440"/>
        <v/>
      </c>
      <c r="AX2783" s="29" t="str">
        <f t="shared" si="432"/>
        <v/>
      </c>
      <c r="AY2783" s="29" t="str">
        <f t="shared" si="438"/>
        <v>https://media.mediathek-tanz-theater.de/iiif/2/nvt_img-424-003-001.JP2</v>
      </c>
      <c r="AZ2783" s="29" t="str">
        <f t="shared" si="433"/>
        <v>image/jp2</v>
      </c>
      <c r="BA2783" s="29" t="str">
        <f t="shared" si="434"/>
        <v>presentation/iiif</v>
      </c>
      <c r="BB2783" s="29" t="str">
        <f t="shared" si="435"/>
        <v>https://media.mediathek-tanz-theater.de/iiif/2/nvt_img-424-003-001.JP2/full/100,/0/default.jpg</v>
      </c>
      <c r="BC2783" s="29" t="str">
        <f t="shared" si="431"/>
        <v>image/jpeg</v>
      </c>
      <c r="BD2783" s="29" t="str">
        <f t="shared" si="436"/>
        <v>presentation/thumbnail</v>
      </c>
    </row>
    <row r="2784" spans="1:56">
      <c r="A2784" s="29">
        <v>1</v>
      </c>
      <c r="B2784" s="29">
        <v>0</v>
      </c>
      <c r="C2784" t="s">
        <v>11650</v>
      </c>
      <c r="D2784" s="38" t="s">
        <v>11651</v>
      </c>
      <c r="F2784" s="29" t="s">
        <v>9630</v>
      </c>
      <c r="I2784" s="402" t="s">
        <v>4446</v>
      </c>
      <c r="J2784" s="406" t="s">
        <v>11644</v>
      </c>
      <c r="M2784" s="311"/>
      <c r="N2784" s="38" t="s">
        <v>1239</v>
      </c>
      <c r="P2784" s="25"/>
      <c r="Q2784" s="25"/>
      <c r="R2784" s="38" t="s">
        <v>11482</v>
      </c>
      <c r="U2784" t="s">
        <v>11584</v>
      </c>
      <c r="V2784" t="s">
        <v>24382</v>
      </c>
      <c r="Z2784" s="29" t="s">
        <v>1218</v>
      </c>
      <c r="AA2784" s="29" t="s">
        <v>1170</v>
      </c>
      <c r="AE2784" s="38" t="s">
        <v>2950</v>
      </c>
      <c r="AG2784" s="38">
        <v>1</v>
      </c>
      <c r="AH2784" s="38" t="s">
        <v>4439</v>
      </c>
      <c r="AI2784" s="38" t="s">
        <v>4440</v>
      </c>
      <c r="AJ2784" s="38" t="s">
        <v>4449</v>
      </c>
      <c r="AK2784" s="38" t="s">
        <v>72</v>
      </c>
      <c r="AL2784" s="301">
        <v>43630</v>
      </c>
      <c r="AN2784" s="29" t="s">
        <v>72</v>
      </c>
      <c r="AO2784" s="29" t="s">
        <v>4442</v>
      </c>
      <c r="AR2784" s="29" t="str">
        <f t="shared" si="439"/>
        <v>0</v>
      </c>
      <c r="AS2784" s="29">
        <f t="shared" si="437"/>
        <v>0</v>
      </c>
      <c r="AT2784" s="29">
        <v>0</v>
      </c>
      <c r="AW2784" s="29" t="str">
        <f t="shared" si="440"/>
        <v/>
      </c>
      <c r="AX2784" s="29" t="str">
        <f t="shared" si="432"/>
        <v/>
      </c>
      <c r="AY2784" s="29" t="str">
        <f t="shared" si="438"/>
        <v>https://media.mediathek-tanz-theater.de/iiif/2/nvt_img-424-003-002.JP2</v>
      </c>
      <c r="AZ2784" s="29" t="str">
        <f t="shared" si="433"/>
        <v>image/jp2</v>
      </c>
      <c r="BA2784" s="29" t="str">
        <f t="shared" si="434"/>
        <v>presentation/iiif</v>
      </c>
      <c r="BB2784" s="29" t="str">
        <f t="shared" si="435"/>
        <v>https://media.mediathek-tanz-theater.de/iiif/2/nvt_img-424-003-002.JP2/full/100,/0/default.jpg</v>
      </c>
      <c r="BC2784" s="29" t="str">
        <f t="shared" si="431"/>
        <v>image/jpeg</v>
      </c>
      <c r="BD2784" s="29" t="str">
        <f t="shared" si="436"/>
        <v>presentation/thumbnail</v>
      </c>
    </row>
    <row r="2785" spans="1:56">
      <c r="A2785" s="29">
        <v>1</v>
      </c>
      <c r="B2785" s="29">
        <v>0</v>
      </c>
      <c r="C2785" t="s">
        <v>11652</v>
      </c>
      <c r="D2785" s="38" t="s">
        <v>11653</v>
      </c>
      <c r="F2785" s="29" t="s">
        <v>9630</v>
      </c>
      <c r="I2785" s="402" t="s">
        <v>4446</v>
      </c>
      <c r="J2785" s="406" t="s">
        <v>11644</v>
      </c>
      <c r="M2785" s="311"/>
      <c r="N2785" s="38" t="s">
        <v>1239</v>
      </c>
      <c r="P2785" s="25"/>
      <c r="Q2785" s="25"/>
      <c r="R2785" s="38" t="s">
        <v>11482</v>
      </c>
      <c r="U2785" t="s">
        <v>11629</v>
      </c>
      <c r="V2785" t="s">
        <v>24382</v>
      </c>
      <c r="Z2785" s="29" t="s">
        <v>1218</v>
      </c>
      <c r="AA2785" s="29" t="s">
        <v>1170</v>
      </c>
      <c r="AE2785" s="38" t="s">
        <v>2950</v>
      </c>
      <c r="AG2785" s="38">
        <v>1</v>
      </c>
      <c r="AH2785" s="38" t="s">
        <v>4439</v>
      </c>
      <c r="AI2785" s="38" t="s">
        <v>4440</v>
      </c>
      <c r="AJ2785" s="38" t="s">
        <v>4449</v>
      </c>
      <c r="AK2785" s="38" t="s">
        <v>72</v>
      </c>
      <c r="AL2785" s="301">
        <v>43630</v>
      </c>
      <c r="AN2785" s="29" t="s">
        <v>72</v>
      </c>
      <c r="AO2785" s="29" t="s">
        <v>4442</v>
      </c>
      <c r="AR2785" s="29" t="str">
        <f t="shared" si="439"/>
        <v>0</v>
      </c>
      <c r="AS2785" s="29">
        <f t="shared" si="437"/>
        <v>0</v>
      </c>
      <c r="AT2785" s="29">
        <v>0</v>
      </c>
      <c r="AW2785" s="29" t="str">
        <f t="shared" si="440"/>
        <v/>
      </c>
      <c r="AX2785" s="29" t="str">
        <f t="shared" si="432"/>
        <v/>
      </c>
      <c r="AY2785" s="29" t="str">
        <f t="shared" si="438"/>
        <v>https://media.mediathek-tanz-theater.de/iiif/2/nvt_img-424-003-003.JP2</v>
      </c>
      <c r="AZ2785" s="29" t="str">
        <f t="shared" si="433"/>
        <v>image/jp2</v>
      </c>
      <c r="BA2785" s="29" t="str">
        <f t="shared" si="434"/>
        <v>presentation/iiif</v>
      </c>
      <c r="BB2785" s="29" t="str">
        <f t="shared" si="435"/>
        <v>https://media.mediathek-tanz-theater.de/iiif/2/nvt_img-424-003-003.JP2/full/100,/0/default.jpg</v>
      </c>
      <c r="BC2785" s="29" t="str">
        <f t="shared" si="431"/>
        <v>image/jpeg</v>
      </c>
      <c r="BD2785" s="29" t="str">
        <f t="shared" si="436"/>
        <v>presentation/thumbnail</v>
      </c>
    </row>
    <row r="2786" spans="1:56">
      <c r="A2786" s="29">
        <v>1</v>
      </c>
      <c r="B2786" s="29">
        <v>0</v>
      </c>
      <c r="C2786" t="s">
        <v>11654</v>
      </c>
      <c r="D2786" s="38" t="s">
        <v>11655</v>
      </c>
      <c r="F2786" s="29" t="s">
        <v>9630</v>
      </c>
      <c r="I2786" s="38" t="s">
        <v>4438</v>
      </c>
      <c r="J2786" s="406" t="s">
        <v>11622</v>
      </c>
      <c r="M2786" s="311"/>
      <c r="N2786" s="38" t="s">
        <v>1239</v>
      </c>
      <c r="P2786" s="25"/>
      <c r="Q2786" s="25"/>
      <c r="U2786"/>
      <c r="V2786" t="s">
        <v>24382</v>
      </c>
      <c r="Z2786" s="29" t="s">
        <v>1218</v>
      </c>
      <c r="AA2786" s="29" t="s">
        <v>1170</v>
      </c>
      <c r="AE2786" s="38" t="s">
        <v>2950</v>
      </c>
      <c r="AG2786" s="38">
        <v>1</v>
      </c>
      <c r="AH2786" s="38" t="s">
        <v>4439</v>
      </c>
      <c r="AI2786" s="38" t="s">
        <v>4440</v>
      </c>
      <c r="AJ2786" s="38" t="s">
        <v>11491</v>
      </c>
      <c r="AL2786" s="301">
        <v>43630</v>
      </c>
      <c r="AO2786" s="29" t="s">
        <v>4442</v>
      </c>
      <c r="AR2786" s="29" t="str">
        <f t="shared" si="439"/>
        <v>1</v>
      </c>
      <c r="AS2786" s="29">
        <f t="shared" si="437"/>
        <v>1</v>
      </c>
      <c r="AT2786" s="29">
        <v>1</v>
      </c>
      <c r="AV2786" s="29" t="s">
        <v>11656</v>
      </c>
      <c r="AW2786" s="29" t="str">
        <f t="shared" si="440"/>
        <v>image/tiff</v>
      </c>
      <c r="AX2786" s="29" t="str">
        <f t="shared" si="432"/>
        <v>archival/master</v>
      </c>
      <c r="AY2786" s="29" t="str">
        <f t="shared" si="438"/>
        <v>https://media.mediathek-tanz-theater.de/iiif/2/nvt_img-424-004.JP2</v>
      </c>
      <c r="AZ2786" s="29" t="str">
        <f t="shared" si="433"/>
        <v>image/jp2</v>
      </c>
      <c r="BA2786" s="29" t="str">
        <f t="shared" si="434"/>
        <v>presentation/iiif</v>
      </c>
      <c r="BB2786" s="29" t="str">
        <f t="shared" si="435"/>
        <v>https://media.mediathek-tanz-theater.de/iiif/2/nvt_img-424-004.JP2/full/100,/0/default.jpg</v>
      </c>
      <c r="BC2786" s="29" t="str">
        <f t="shared" si="431"/>
        <v>image/jpeg</v>
      </c>
      <c r="BD2786" s="29" t="str">
        <f t="shared" si="436"/>
        <v>presentation/thumbnail</v>
      </c>
    </row>
    <row r="2787" spans="1:56">
      <c r="A2787" s="29">
        <v>1</v>
      </c>
      <c r="B2787" s="29">
        <v>0</v>
      </c>
      <c r="C2787" t="s">
        <v>11657</v>
      </c>
      <c r="D2787" s="38" t="s">
        <v>11658</v>
      </c>
      <c r="F2787" s="29" t="s">
        <v>9630</v>
      </c>
      <c r="I2787" s="402" t="s">
        <v>4446</v>
      </c>
      <c r="J2787" s="406" t="s">
        <v>11654</v>
      </c>
      <c r="M2787" s="311"/>
      <c r="N2787" s="38" t="s">
        <v>1239</v>
      </c>
      <c r="P2787" s="25"/>
      <c r="Q2787" s="25"/>
      <c r="R2787" s="38" t="s">
        <v>11482</v>
      </c>
      <c r="U2787" t="s">
        <v>11659</v>
      </c>
      <c r="V2787" t="s">
        <v>24382</v>
      </c>
      <c r="Z2787" s="29" t="s">
        <v>1218</v>
      </c>
      <c r="AA2787" s="29" t="s">
        <v>1170</v>
      </c>
      <c r="AE2787" s="38" t="s">
        <v>2950</v>
      </c>
      <c r="AG2787" s="38">
        <v>1</v>
      </c>
      <c r="AH2787" s="38" t="s">
        <v>4439</v>
      </c>
      <c r="AI2787" s="38" t="s">
        <v>4440</v>
      </c>
      <c r="AJ2787" s="38" t="s">
        <v>4449</v>
      </c>
      <c r="AK2787" s="38" t="s">
        <v>72</v>
      </c>
      <c r="AL2787" s="301">
        <v>43630</v>
      </c>
      <c r="AN2787" s="29" t="s">
        <v>72</v>
      </c>
      <c r="AO2787" s="29" t="s">
        <v>4442</v>
      </c>
      <c r="AR2787" s="29" t="str">
        <f t="shared" si="439"/>
        <v>0</v>
      </c>
      <c r="AS2787" s="29">
        <f t="shared" si="437"/>
        <v>0</v>
      </c>
      <c r="AT2787" s="29">
        <v>0</v>
      </c>
      <c r="AW2787" s="29" t="str">
        <f t="shared" si="440"/>
        <v/>
      </c>
      <c r="AX2787" s="29" t="str">
        <f t="shared" si="432"/>
        <v/>
      </c>
      <c r="AY2787" s="29" t="str">
        <f t="shared" si="438"/>
        <v>https://media.mediathek-tanz-theater.de/iiif/2/nvt_img-424-004-001.JP2</v>
      </c>
      <c r="AZ2787" s="29" t="str">
        <f t="shared" si="433"/>
        <v>image/jp2</v>
      </c>
      <c r="BA2787" s="29" t="str">
        <f t="shared" si="434"/>
        <v>presentation/iiif</v>
      </c>
      <c r="BB2787" s="29" t="str">
        <f t="shared" si="435"/>
        <v>https://media.mediathek-tanz-theater.de/iiif/2/nvt_img-424-004-001.JP2/full/100,/0/default.jpg</v>
      </c>
      <c r="BC2787" s="29" t="str">
        <f t="shared" si="431"/>
        <v>image/jpeg</v>
      </c>
      <c r="BD2787" s="29" t="str">
        <f t="shared" si="436"/>
        <v>presentation/thumbnail</v>
      </c>
    </row>
    <row r="2788" spans="1:56">
      <c r="A2788" s="29">
        <v>1</v>
      </c>
      <c r="B2788" s="29">
        <v>0</v>
      </c>
      <c r="C2788" t="s">
        <v>11660</v>
      </c>
      <c r="D2788" s="38" t="s">
        <v>11661</v>
      </c>
      <c r="F2788" s="29" t="s">
        <v>9630</v>
      </c>
      <c r="I2788" s="402" t="s">
        <v>4446</v>
      </c>
      <c r="J2788" s="406" t="s">
        <v>11654</v>
      </c>
      <c r="M2788" s="311"/>
      <c r="N2788" s="38" t="s">
        <v>1239</v>
      </c>
      <c r="P2788" s="25"/>
      <c r="Q2788" s="25"/>
      <c r="R2788" s="38" t="s">
        <v>11482</v>
      </c>
      <c r="U2788" t="s">
        <v>11659</v>
      </c>
      <c r="V2788" t="s">
        <v>24382</v>
      </c>
      <c r="Z2788" s="29" t="s">
        <v>1218</v>
      </c>
      <c r="AA2788" s="29" t="s">
        <v>1170</v>
      </c>
      <c r="AE2788" s="38" t="s">
        <v>2950</v>
      </c>
      <c r="AG2788" s="38">
        <v>1</v>
      </c>
      <c r="AH2788" s="38" t="s">
        <v>4439</v>
      </c>
      <c r="AI2788" s="38" t="s">
        <v>4440</v>
      </c>
      <c r="AJ2788" s="38" t="s">
        <v>4449</v>
      </c>
      <c r="AK2788" s="38" t="s">
        <v>72</v>
      </c>
      <c r="AL2788" s="301">
        <v>43630</v>
      </c>
      <c r="AN2788" s="29" t="s">
        <v>72</v>
      </c>
      <c r="AO2788" s="29" t="s">
        <v>4442</v>
      </c>
      <c r="AR2788" s="29" t="str">
        <f t="shared" si="439"/>
        <v>0</v>
      </c>
      <c r="AS2788" s="29">
        <f t="shared" si="437"/>
        <v>0</v>
      </c>
      <c r="AT2788" s="29">
        <v>0</v>
      </c>
      <c r="AW2788" s="29" t="str">
        <f t="shared" si="440"/>
        <v/>
      </c>
      <c r="AX2788" s="29" t="str">
        <f t="shared" si="432"/>
        <v/>
      </c>
      <c r="AY2788" s="29" t="str">
        <f t="shared" si="438"/>
        <v>https://media.mediathek-tanz-theater.de/iiif/2/nvt_img-424-004-002.JP2</v>
      </c>
      <c r="AZ2788" s="29" t="str">
        <f t="shared" si="433"/>
        <v>image/jp2</v>
      </c>
      <c r="BA2788" s="29" t="str">
        <f t="shared" si="434"/>
        <v>presentation/iiif</v>
      </c>
      <c r="BB2788" s="29" t="str">
        <f t="shared" si="435"/>
        <v>https://media.mediathek-tanz-theater.de/iiif/2/nvt_img-424-004-002.JP2/full/100,/0/default.jpg</v>
      </c>
      <c r="BC2788" s="29" t="str">
        <f t="shared" si="431"/>
        <v>image/jpeg</v>
      </c>
      <c r="BD2788" s="29" t="str">
        <f t="shared" si="436"/>
        <v>presentation/thumbnail</v>
      </c>
    </row>
    <row r="2789" spans="1:56">
      <c r="A2789" s="29">
        <v>1</v>
      </c>
      <c r="B2789" s="29">
        <v>0</v>
      </c>
      <c r="C2789" t="s">
        <v>11662</v>
      </c>
      <c r="D2789" s="38" t="s">
        <v>11663</v>
      </c>
      <c r="F2789" s="29" t="s">
        <v>9630</v>
      </c>
      <c r="I2789" s="402" t="s">
        <v>4446</v>
      </c>
      <c r="J2789" s="406" t="s">
        <v>11654</v>
      </c>
      <c r="M2789" s="311"/>
      <c r="N2789" s="38" t="s">
        <v>1239</v>
      </c>
      <c r="P2789" s="25"/>
      <c r="Q2789" s="25"/>
      <c r="R2789" s="38" t="s">
        <v>11482</v>
      </c>
      <c r="U2789" t="s">
        <v>11659</v>
      </c>
      <c r="V2789" t="s">
        <v>24382</v>
      </c>
      <c r="Z2789" s="29" t="s">
        <v>1218</v>
      </c>
      <c r="AA2789" s="29" t="s">
        <v>1170</v>
      </c>
      <c r="AE2789" s="38" t="s">
        <v>2950</v>
      </c>
      <c r="AG2789" s="38">
        <v>1</v>
      </c>
      <c r="AH2789" s="38" t="s">
        <v>4439</v>
      </c>
      <c r="AI2789" s="38" t="s">
        <v>4440</v>
      </c>
      <c r="AJ2789" s="38" t="s">
        <v>4449</v>
      </c>
      <c r="AK2789" s="38" t="s">
        <v>72</v>
      </c>
      <c r="AL2789" s="301">
        <v>43630</v>
      </c>
      <c r="AN2789" s="29" t="s">
        <v>72</v>
      </c>
      <c r="AO2789" s="29" t="s">
        <v>4442</v>
      </c>
      <c r="AR2789" s="29" t="str">
        <f t="shared" si="439"/>
        <v>0</v>
      </c>
      <c r="AS2789" s="29">
        <f t="shared" si="437"/>
        <v>0</v>
      </c>
      <c r="AT2789" s="29">
        <v>0</v>
      </c>
      <c r="AW2789" s="29" t="str">
        <f t="shared" si="440"/>
        <v/>
      </c>
      <c r="AX2789" s="29" t="str">
        <f t="shared" si="432"/>
        <v/>
      </c>
      <c r="AY2789" s="29" t="str">
        <f t="shared" si="438"/>
        <v>https://media.mediathek-tanz-theater.de/iiif/2/nvt_img-424-004-003.JP2</v>
      </c>
      <c r="AZ2789" s="29" t="str">
        <f t="shared" si="433"/>
        <v>image/jp2</v>
      </c>
      <c r="BA2789" s="29" t="str">
        <f t="shared" si="434"/>
        <v>presentation/iiif</v>
      </c>
      <c r="BB2789" s="29" t="str">
        <f t="shared" si="435"/>
        <v>https://media.mediathek-tanz-theater.de/iiif/2/nvt_img-424-004-003.JP2/full/100,/0/default.jpg</v>
      </c>
      <c r="BC2789" s="29" t="str">
        <f t="shared" si="431"/>
        <v>image/jpeg</v>
      </c>
      <c r="BD2789" s="29" t="str">
        <f t="shared" si="436"/>
        <v>presentation/thumbnail</v>
      </c>
    </row>
    <row r="2790" spans="1:56">
      <c r="A2790" s="29">
        <v>1</v>
      </c>
      <c r="B2790" s="29">
        <v>0</v>
      </c>
      <c r="C2790" t="s">
        <v>11664</v>
      </c>
      <c r="D2790" s="38" t="s">
        <v>11665</v>
      </c>
      <c r="F2790" s="29" t="s">
        <v>9630</v>
      </c>
      <c r="I2790" s="38" t="s">
        <v>4438</v>
      </c>
      <c r="J2790" s="406" t="s">
        <v>11622</v>
      </c>
      <c r="M2790" s="311"/>
      <c r="N2790" s="38" t="s">
        <v>1239</v>
      </c>
      <c r="P2790" s="25"/>
      <c r="Q2790" s="25"/>
      <c r="U2790"/>
      <c r="V2790" t="s">
        <v>24382</v>
      </c>
      <c r="Z2790" s="29" t="s">
        <v>1218</v>
      </c>
      <c r="AA2790" s="29" t="s">
        <v>1170</v>
      </c>
      <c r="AE2790" s="38" t="s">
        <v>2950</v>
      </c>
      <c r="AG2790" s="38">
        <v>1</v>
      </c>
      <c r="AH2790" s="38" t="s">
        <v>4439</v>
      </c>
      <c r="AI2790" s="38" t="s">
        <v>4440</v>
      </c>
      <c r="AJ2790" s="38" t="s">
        <v>5900</v>
      </c>
      <c r="AL2790" s="301">
        <v>43630</v>
      </c>
      <c r="AO2790" s="29" t="s">
        <v>4442</v>
      </c>
      <c r="AR2790" s="29" t="str">
        <f t="shared" si="439"/>
        <v>1</v>
      </c>
      <c r="AS2790" s="29">
        <f t="shared" si="437"/>
        <v>1</v>
      </c>
      <c r="AT2790" s="29">
        <v>1</v>
      </c>
      <c r="AV2790" s="29" t="s">
        <v>11666</v>
      </c>
      <c r="AW2790" s="29" t="str">
        <f t="shared" si="440"/>
        <v>image/tiff</v>
      </c>
      <c r="AX2790" s="29" t="str">
        <f t="shared" si="432"/>
        <v>archival/master</v>
      </c>
      <c r="AY2790" s="29" t="str">
        <f t="shared" si="438"/>
        <v>https://media.mediathek-tanz-theater.de/iiif/2/nvt_img-424-005.JP2</v>
      </c>
      <c r="AZ2790" s="29" t="str">
        <f t="shared" si="433"/>
        <v>image/jp2</v>
      </c>
      <c r="BA2790" s="29" t="str">
        <f t="shared" si="434"/>
        <v>presentation/iiif</v>
      </c>
      <c r="BB2790" s="29" t="str">
        <f t="shared" si="435"/>
        <v>https://media.mediathek-tanz-theater.de/iiif/2/nvt_img-424-005.JP2/full/100,/0/default.jpg</v>
      </c>
      <c r="BC2790" s="29" t="str">
        <f t="shared" si="431"/>
        <v>image/jpeg</v>
      </c>
      <c r="BD2790" s="29" t="str">
        <f t="shared" si="436"/>
        <v>presentation/thumbnail</v>
      </c>
    </row>
    <row r="2791" spans="1:56" ht="25.5">
      <c r="A2791" s="29">
        <v>1</v>
      </c>
      <c r="B2791" s="29">
        <v>0</v>
      </c>
      <c r="C2791" t="s">
        <v>11667</v>
      </c>
      <c r="D2791" s="38" t="s">
        <v>11668</v>
      </c>
      <c r="F2791" s="29" t="s">
        <v>9630</v>
      </c>
      <c r="I2791" s="402" t="s">
        <v>4446</v>
      </c>
      <c r="J2791" s="406" t="s">
        <v>11664</v>
      </c>
      <c r="M2791" s="311"/>
      <c r="N2791" s="38" t="s">
        <v>1239</v>
      </c>
      <c r="P2791" s="25"/>
      <c r="Q2791" s="25"/>
      <c r="R2791" s="38" t="s">
        <v>11482</v>
      </c>
      <c r="U2791" t="s">
        <v>11659</v>
      </c>
      <c r="V2791" t="s">
        <v>24382</v>
      </c>
      <c r="Z2791" s="29" t="s">
        <v>1218</v>
      </c>
      <c r="AA2791" s="29" t="s">
        <v>1170</v>
      </c>
      <c r="AE2791" s="38" t="s">
        <v>2950</v>
      </c>
      <c r="AG2791" s="38">
        <v>1</v>
      </c>
      <c r="AH2791" s="38" t="s">
        <v>4439</v>
      </c>
      <c r="AI2791" s="38" t="s">
        <v>4440</v>
      </c>
      <c r="AJ2791" s="38" t="s">
        <v>4449</v>
      </c>
      <c r="AK2791" s="38" t="s">
        <v>11669</v>
      </c>
      <c r="AL2791" s="301">
        <v>43630</v>
      </c>
      <c r="AN2791" s="29" t="s">
        <v>72</v>
      </c>
      <c r="AO2791" s="29" t="s">
        <v>4442</v>
      </c>
      <c r="AR2791" s="29" t="str">
        <f t="shared" si="439"/>
        <v>0</v>
      </c>
      <c r="AS2791" s="29">
        <f t="shared" si="437"/>
        <v>0</v>
      </c>
      <c r="AT2791" s="29">
        <v>0</v>
      </c>
      <c r="AW2791" s="29" t="str">
        <f t="shared" si="440"/>
        <v/>
      </c>
      <c r="AX2791" s="29" t="str">
        <f t="shared" si="432"/>
        <v/>
      </c>
      <c r="AY2791" s="29" t="str">
        <f t="shared" si="438"/>
        <v>https://media.mediathek-tanz-theater.de/iiif/2/nvt_img-424-005-001.JP2</v>
      </c>
      <c r="AZ2791" s="29" t="str">
        <f t="shared" si="433"/>
        <v>image/jp2</v>
      </c>
      <c r="BA2791" s="29" t="str">
        <f t="shared" si="434"/>
        <v>presentation/iiif</v>
      </c>
      <c r="BB2791" s="29" t="str">
        <f t="shared" si="435"/>
        <v>https://media.mediathek-tanz-theater.de/iiif/2/nvt_img-424-005-001.JP2/full/100,/0/default.jpg</v>
      </c>
      <c r="BC2791" s="29" t="str">
        <f t="shared" si="431"/>
        <v>image/jpeg</v>
      </c>
      <c r="BD2791" s="29" t="str">
        <f t="shared" si="436"/>
        <v>presentation/thumbnail</v>
      </c>
    </row>
    <row r="2792" spans="1:56" ht="25.5">
      <c r="A2792" s="29">
        <v>1</v>
      </c>
      <c r="B2792" s="29">
        <v>0</v>
      </c>
      <c r="C2792" t="s">
        <v>11670</v>
      </c>
      <c r="D2792" s="38" t="s">
        <v>11671</v>
      </c>
      <c r="F2792" s="29" t="s">
        <v>9630</v>
      </c>
      <c r="I2792" s="402" t="s">
        <v>4446</v>
      </c>
      <c r="J2792" s="406" t="s">
        <v>11664</v>
      </c>
      <c r="M2792" s="311"/>
      <c r="N2792" s="38" t="s">
        <v>1239</v>
      </c>
      <c r="P2792" s="25"/>
      <c r="Q2792" s="25"/>
      <c r="R2792" s="38" t="s">
        <v>11482</v>
      </c>
      <c r="U2792" t="s">
        <v>11659</v>
      </c>
      <c r="V2792" t="s">
        <v>24382</v>
      </c>
      <c r="Z2792" s="29" t="s">
        <v>1218</v>
      </c>
      <c r="AA2792" s="29" t="s">
        <v>1170</v>
      </c>
      <c r="AE2792" s="38" t="s">
        <v>2950</v>
      </c>
      <c r="AG2792" s="38">
        <v>1</v>
      </c>
      <c r="AH2792" s="38" t="s">
        <v>4439</v>
      </c>
      <c r="AI2792" s="38" t="s">
        <v>4440</v>
      </c>
      <c r="AJ2792" s="38" t="s">
        <v>4449</v>
      </c>
      <c r="AK2792" s="38" t="s">
        <v>11672</v>
      </c>
      <c r="AL2792" s="301">
        <v>43630</v>
      </c>
      <c r="AN2792" s="29" t="s">
        <v>72</v>
      </c>
      <c r="AO2792" s="29" t="s">
        <v>4442</v>
      </c>
      <c r="AR2792" s="29" t="str">
        <f t="shared" si="439"/>
        <v>0</v>
      </c>
      <c r="AS2792" s="29">
        <f t="shared" si="437"/>
        <v>0</v>
      </c>
      <c r="AT2792" s="29">
        <v>0</v>
      </c>
      <c r="AW2792" s="29" t="str">
        <f t="shared" si="440"/>
        <v/>
      </c>
      <c r="AX2792" s="29" t="str">
        <f t="shared" si="432"/>
        <v/>
      </c>
      <c r="AY2792" s="29" t="str">
        <f t="shared" si="438"/>
        <v>https://media.mediathek-tanz-theater.de/iiif/2/nvt_img-424-005-002.JP2</v>
      </c>
      <c r="AZ2792" s="29" t="str">
        <f t="shared" si="433"/>
        <v>image/jp2</v>
      </c>
      <c r="BA2792" s="29" t="str">
        <f t="shared" si="434"/>
        <v>presentation/iiif</v>
      </c>
      <c r="BB2792" s="29" t="str">
        <f t="shared" si="435"/>
        <v>https://media.mediathek-tanz-theater.de/iiif/2/nvt_img-424-005-002.JP2/full/100,/0/default.jpg</v>
      </c>
      <c r="BC2792" s="29" t="str">
        <f t="shared" si="431"/>
        <v>image/jpeg</v>
      </c>
      <c r="BD2792" s="29" t="str">
        <f t="shared" si="436"/>
        <v>presentation/thumbnail</v>
      </c>
    </row>
    <row r="2793" spans="1:56" ht="25.5">
      <c r="A2793" s="29">
        <v>1</v>
      </c>
      <c r="B2793" s="29">
        <v>0</v>
      </c>
      <c r="C2793" t="s">
        <v>11673</v>
      </c>
      <c r="D2793" s="38" t="s">
        <v>11674</v>
      </c>
      <c r="F2793" s="29" t="s">
        <v>9630</v>
      </c>
      <c r="I2793" s="402" t="s">
        <v>4446</v>
      </c>
      <c r="J2793" s="406" t="s">
        <v>11664</v>
      </c>
      <c r="M2793" s="311"/>
      <c r="N2793" s="38" t="s">
        <v>1239</v>
      </c>
      <c r="P2793" s="25"/>
      <c r="Q2793" s="25"/>
      <c r="R2793" s="38" t="s">
        <v>11482</v>
      </c>
      <c r="U2793" t="s">
        <v>11639</v>
      </c>
      <c r="V2793" t="s">
        <v>24382</v>
      </c>
      <c r="Z2793" s="29" t="s">
        <v>1218</v>
      </c>
      <c r="AA2793" s="29" t="s">
        <v>1170</v>
      </c>
      <c r="AE2793" s="38" t="s">
        <v>2950</v>
      </c>
      <c r="AG2793" s="38">
        <v>1</v>
      </c>
      <c r="AH2793" s="38" t="s">
        <v>4439</v>
      </c>
      <c r="AI2793" s="38" t="s">
        <v>4440</v>
      </c>
      <c r="AJ2793" s="38" t="s">
        <v>4449</v>
      </c>
      <c r="AK2793" s="38" t="s">
        <v>10094</v>
      </c>
      <c r="AL2793" s="301">
        <v>43630</v>
      </c>
      <c r="AN2793" s="29" t="s">
        <v>72</v>
      </c>
      <c r="AO2793" s="29" t="s">
        <v>4442</v>
      </c>
      <c r="AR2793" s="29" t="str">
        <f t="shared" si="439"/>
        <v>0</v>
      </c>
      <c r="AS2793" s="29">
        <f t="shared" si="437"/>
        <v>0</v>
      </c>
      <c r="AT2793" s="29">
        <v>0</v>
      </c>
      <c r="AW2793" s="29" t="str">
        <f t="shared" si="440"/>
        <v/>
      </c>
      <c r="AX2793" s="29" t="str">
        <f t="shared" si="432"/>
        <v/>
      </c>
      <c r="AY2793" s="29" t="str">
        <f t="shared" si="438"/>
        <v>https://media.mediathek-tanz-theater.de/iiif/2/nvt_img-424-005-003.JP2</v>
      </c>
      <c r="AZ2793" s="29" t="str">
        <f t="shared" si="433"/>
        <v>image/jp2</v>
      </c>
      <c r="BA2793" s="29" t="str">
        <f t="shared" si="434"/>
        <v>presentation/iiif</v>
      </c>
      <c r="BB2793" s="29" t="str">
        <f t="shared" si="435"/>
        <v>https://media.mediathek-tanz-theater.de/iiif/2/nvt_img-424-005-003.JP2/full/100,/0/default.jpg</v>
      </c>
      <c r="BC2793" s="29" t="str">
        <f t="shared" si="431"/>
        <v>image/jpeg</v>
      </c>
      <c r="BD2793" s="29" t="str">
        <f t="shared" si="436"/>
        <v>presentation/thumbnail</v>
      </c>
    </row>
    <row r="2794" spans="1:56" ht="51">
      <c r="A2794" s="29">
        <v>0</v>
      </c>
      <c r="B2794" s="29">
        <v>0</v>
      </c>
      <c r="C2794" t="s">
        <v>11675</v>
      </c>
      <c r="F2794" s="29" t="s">
        <v>9630</v>
      </c>
      <c r="I2794" s="38" t="s">
        <v>4431</v>
      </c>
      <c r="J2794" s="406"/>
      <c r="M2794" s="311"/>
      <c r="P2794" s="25"/>
      <c r="Q2794" s="25"/>
      <c r="U2794"/>
      <c r="V2794"/>
      <c r="X2794" s="367" t="s">
        <v>1901</v>
      </c>
      <c r="Z2794" s="29" t="s">
        <v>1218</v>
      </c>
      <c r="AA2794" s="29" t="s">
        <v>1170</v>
      </c>
      <c r="AB2794" s="38" t="s">
        <v>11676</v>
      </c>
      <c r="AC2794" s="38" t="s">
        <v>11677</v>
      </c>
      <c r="AE2794" s="38" t="s">
        <v>2950</v>
      </c>
      <c r="AG2794" s="38">
        <v>1</v>
      </c>
      <c r="AJ2794" s="38" t="s">
        <v>11475</v>
      </c>
      <c r="AR2794" s="29" t="str">
        <f t="shared" si="439"/>
        <v>1</v>
      </c>
      <c r="AS2794" s="29">
        <f t="shared" si="437"/>
        <v>0</v>
      </c>
      <c r="AT2794" s="29">
        <v>0</v>
      </c>
      <c r="AW2794" s="29" t="str">
        <f t="shared" si="440"/>
        <v/>
      </c>
      <c r="AX2794" s="29" t="str">
        <f t="shared" si="432"/>
        <v/>
      </c>
      <c r="AY2794" s="29" t="str">
        <f t="shared" si="438"/>
        <v>https://media.mediathek-tanz-theater.de/iiif/2/nvt_img-425.JP2</v>
      </c>
      <c r="AZ2794" s="29" t="str">
        <f t="shared" si="433"/>
        <v>image/jp2</v>
      </c>
      <c r="BA2794" s="29" t="str">
        <f t="shared" si="434"/>
        <v>presentation/iiif</v>
      </c>
      <c r="BB2794" s="29" t="str">
        <f t="shared" si="435"/>
        <v>https://media.mediathek-tanz-theater.de/iiif/2/nvt_img-425.JP2/full/100,/0/default.jpg</v>
      </c>
      <c r="BC2794" s="29" t="str">
        <f t="shared" si="431"/>
        <v>image/jpeg</v>
      </c>
      <c r="BD2794" s="29" t="str">
        <f t="shared" si="436"/>
        <v>presentation/thumbnail</v>
      </c>
    </row>
    <row r="2795" spans="1:56" ht="38.25">
      <c r="A2795" s="29">
        <v>1</v>
      </c>
      <c r="B2795" s="29">
        <v>0</v>
      </c>
      <c r="C2795" t="s">
        <v>11678</v>
      </c>
      <c r="D2795" s="284" t="s">
        <v>11679</v>
      </c>
      <c r="F2795" s="29" t="s">
        <v>9630</v>
      </c>
      <c r="I2795" s="402" t="s">
        <v>4446</v>
      </c>
      <c r="J2795" s="406" t="s">
        <v>11675</v>
      </c>
      <c r="M2795" s="311"/>
      <c r="N2795" s="38" t="s">
        <v>1239</v>
      </c>
      <c r="P2795" s="25" t="s">
        <v>1900</v>
      </c>
      <c r="Q2795" s="25"/>
      <c r="R2795" s="38" t="s">
        <v>11680</v>
      </c>
      <c r="U2795" t="s">
        <v>11488</v>
      </c>
      <c r="V2795" t="s">
        <v>3398</v>
      </c>
      <c r="X2795" s="367" t="s">
        <v>1901</v>
      </c>
      <c r="Z2795" s="29" t="s">
        <v>1218</v>
      </c>
      <c r="AA2795" s="29" t="s">
        <v>1170</v>
      </c>
      <c r="AB2795" s="38" t="s">
        <v>11077</v>
      </c>
      <c r="AE2795" s="38" t="s">
        <v>2950</v>
      </c>
      <c r="AG2795" s="38">
        <v>1</v>
      </c>
      <c r="AH2795" s="38" t="s">
        <v>4439</v>
      </c>
      <c r="AI2795" s="38" t="s">
        <v>4440</v>
      </c>
      <c r="AJ2795" s="38" t="s">
        <v>11681</v>
      </c>
      <c r="AK2795" s="38" t="s">
        <v>11682</v>
      </c>
      <c r="AL2795" s="301">
        <v>43633</v>
      </c>
      <c r="AN2795" s="29" t="s">
        <v>11683</v>
      </c>
      <c r="AO2795" s="29" t="s">
        <v>4442</v>
      </c>
      <c r="AR2795" s="29" t="str">
        <f t="shared" si="439"/>
        <v>0</v>
      </c>
      <c r="AS2795" s="29">
        <f t="shared" si="437"/>
        <v>1</v>
      </c>
      <c r="AT2795" s="29">
        <v>1</v>
      </c>
      <c r="AV2795" s="29" t="s">
        <v>11684</v>
      </c>
      <c r="AW2795" s="29" t="str">
        <f t="shared" si="440"/>
        <v>image/tiff</v>
      </c>
      <c r="AX2795" s="29" t="str">
        <f t="shared" si="432"/>
        <v>archival/master</v>
      </c>
      <c r="AY2795" s="29" t="str">
        <f t="shared" si="438"/>
        <v>https://media.mediathek-tanz-theater.de/iiif/2/nvt_img-425-001.JP2</v>
      </c>
      <c r="AZ2795" s="29" t="str">
        <f t="shared" si="433"/>
        <v>image/jp2</v>
      </c>
      <c r="BA2795" s="29" t="str">
        <f t="shared" si="434"/>
        <v>presentation/iiif</v>
      </c>
      <c r="BB2795" s="29" t="str">
        <f t="shared" si="435"/>
        <v>https://media.mediathek-tanz-theater.de/iiif/2/nvt_img-425-001.JP2/full/100,/0/default.jpg</v>
      </c>
      <c r="BC2795" s="29" t="str">
        <f t="shared" si="431"/>
        <v>image/jpeg</v>
      </c>
      <c r="BD2795" s="29" t="str">
        <f t="shared" si="436"/>
        <v>presentation/thumbnail</v>
      </c>
    </row>
    <row r="2796" spans="1:56" ht="25.5">
      <c r="A2796" s="29">
        <v>1</v>
      </c>
      <c r="B2796" s="29">
        <v>0</v>
      </c>
      <c r="C2796" t="s">
        <v>11685</v>
      </c>
      <c r="D2796" s="284" t="s">
        <v>11686</v>
      </c>
      <c r="F2796" s="29" t="s">
        <v>9630</v>
      </c>
      <c r="I2796" s="402" t="s">
        <v>4446</v>
      </c>
      <c r="J2796" s="406" t="s">
        <v>11675</v>
      </c>
      <c r="M2796" s="311"/>
      <c r="N2796" s="38" t="s">
        <v>1239</v>
      </c>
      <c r="P2796" s="25" t="s">
        <v>1900</v>
      </c>
      <c r="Q2796" s="25"/>
      <c r="R2796" s="38" t="s">
        <v>11680</v>
      </c>
      <c r="U2796" t="s">
        <v>11488</v>
      </c>
      <c r="V2796" t="s">
        <v>3398</v>
      </c>
      <c r="X2796" s="367" t="s">
        <v>1901</v>
      </c>
      <c r="Z2796" s="29" t="s">
        <v>1218</v>
      </c>
      <c r="AA2796" s="29" t="s">
        <v>1170</v>
      </c>
      <c r="AB2796" s="38" t="s">
        <v>11082</v>
      </c>
      <c r="AE2796" s="38" t="s">
        <v>2950</v>
      </c>
      <c r="AG2796" s="38">
        <v>1</v>
      </c>
      <c r="AH2796" s="38" t="s">
        <v>4439</v>
      </c>
      <c r="AI2796" s="38" t="s">
        <v>4440</v>
      </c>
      <c r="AJ2796" s="38" t="s">
        <v>11687</v>
      </c>
      <c r="AK2796" s="38" t="s">
        <v>11174</v>
      </c>
      <c r="AL2796" s="301">
        <v>43633</v>
      </c>
      <c r="AN2796" s="29" t="s">
        <v>4635</v>
      </c>
      <c r="AO2796" s="29" t="s">
        <v>4442</v>
      </c>
      <c r="AR2796" s="29" t="str">
        <f t="shared" si="439"/>
        <v>0</v>
      </c>
      <c r="AS2796" s="29">
        <f t="shared" si="437"/>
        <v>1</v>
      </c>
      <c r="AT2796" s="29">
        <v>1</v>
      </c>
      <c r="AV2796" s="29" t="s">
        <v>11688</v>
      </c>
      <c r="AW2796" s="29" t="str">
        <f t="shared" si="440"/>
        <v>image/tiff</v>
      </c>
      <c r="AX2796" s="29" t="str">
        <f t="shared" si="432"/>
        <v>archival/master</v>
      </c>
      <c r="AY2796" s="29" t="str">
        <f t="shared" si="438"/>
        <v>https://media.mediathek-tanz-theater.de/iiif/2/nvt_img-425-002.JP2</v>
      </c>
      <c r="AZ2796" s="29" t="str">
        <f t="shared" si="433"/>
        <v>image/jp2</v>
      </c>
      <c r="BA2796" s="29" t="str">
        <f t="shared" si="434"/>
        <v>presentation/iiif</v>
      </c>
      <c r="BB2796" s="29" t="str">
        <f t="shared" si="435"/>
        <v>https://media.mediathek-tanz-theater.de/iiif/2/nvt_img-425-002.JP2/full/100,/0/default.jpg</v>
      </c>
      <c r="BC2796" s="29" t="str">
        <f t="shared" si="431"/>
        <v>image/jpeg</v>
      </c>
      <c r="BD2796" s="29" t="str">
        <f t="shared" si="436"/>
        <v>presentation/thumbnail</v>
      </c>
    </row>
    <row r="2797" spans="1:56" ht="25.5">
      <c r="A2797" s="29">
        <v>1</v>
      </c>
      <c r="B2797" s="29">
        <v>0</v>
      </c>
      <c r="C2797" t="s">
        <v>11689</v>
      </c>
      <c r="D2797" s="284" t="s">
        <v>11690</v>
      </c>
      <c r="F2797" s="29" t="s">
        <v>9630</v>
      </c>
      <c r="I2797" s="402" t="s">
        <v>4446</v>
      </c>
      <c r="J2797" s="406" t="s">
        <v>11675</v>
      </c>
      <c r="M2797" s="311"/>
      <c r="N2797" s="38" t="s">
        <v>1239</v>
      </c>
      <c r="P2797" s="25" t="s">
        <v>1900</v>
      </c>
      <c r="Q2797" s="25"/>
      <c r="R2797" s="38" t="s">
        <v>11680</v>
      </c>
      <c r="U2797" t="s">
        <v>4896</v>
      </c>
      <c r="V2797" t="s">
        <v>3398</v>
      </c>
      <c r="X2797" s="367" t="s">
        <v>1901</v>
      </c>
      <c r="Z2797" s="29" t="s">
        <v>1218</v>
      </c>
      <c r="AA2797" s="29" t="s">
        <v>1170</v>
      </c>
      <c r="AB2797" s="38" t="s">
        <v>11087</v>
      </c>
      <c r="AE2797" s="38" t="s">
        <v>2950</v>
      </c>
      <c r="AG2797" s="38">
        <v>1</v>
      </c>
      <c r="AH2797" s="38" t="s">
        <v>4439</v>
      </c>
      <c r="AI2797" s="38" t="s">
        <v>4440</v>
      </c>
      <c r="AJ2797" s="38" t="s">
        <v>10297</v>
      </c>
      <c r="AK2797" s="38" t="s">
        <v>11174</v>
      </c>
      <c r="AL2797" s="301">
        <v>43633</v>
      </c>
      <c r="AN2797" s="29" t="s">
        <v>4635</v>
      </c>
      <c r="AO2797" s="29" t="s">
        <v>4442</v>
      </c>
      <c r="AR2797" s="29" t="str">
        <f t="shared" si="439"/>
        <v>0</v>
      </c>
      <c r="AS2797" s="29">
        <f t="shared" si="437"/>
        <v>1</v>
      </c>
      <c r="AT2797" s="29">
        <v>1</v>
      </c>
      <c r="AV2797" s="29" t="s">
        <v>11691</v>
      </c>
      <c r="AW2797" s="29" t="str">
        <f t="shared" si="440"/>
        <v>image/tiff</v>
      </c>
      <c r="AX2797" s="29" t="str">
        <f t="shared" si="432"/>
        <v>archival/master</v>
      </c>
      <c r="AY2797" s="29" t="str">
        <f t="shared" si="438"/>
        <v>https://media.mediathek-tanz-theater.de/iiif/2/nvt_img-425-003.JP2</v>
      </c>
      <c r="AZ2797" s="29" t="str">
        <f t="shared" si="433"/>
        <v>image/jp2</v>
      </c>
      <c r="BA2797" s="29" t="str">
        <f t="shared" si="434"/>
        <v>presentation/iiif</v>
      </c>
      <c r="BB2797" s="29" t="str">
        <f t="shared" si="435"/>
        <v>https://media.mediathek-tanz-theater.de/iiif/2/nvt_img-425-003.JP2/full/100,/0/default.jpg</v>
      </c>
      <c r="BC2797" s="29" t="str">
        <f t="shared" si="431"/>
        <v>image/jpeg</v>
      </c>
      <c r="BD2797" s="29" t="str">
        <f t="shared" si="436"/>
        <v>presentation/thumbnail</v>
      </c>
    </row>
    <row r="2798" spans="1:56" ht="25.5">
      <c r="A2798" s="29">
        <v>1</v>
      </c>
      <c r="B2798" s="29">
        <v>0</v>
      </c>
      <c r="C2798" t="s">
        <v>11692</v>
      </c>
      <c r="D2798" s="284" t="s">
        <v>11693</v>
      </c>
      <c r="F2798" s="29" t="s">
        <v>9630</v>
      </c>
      <c r="I2798" s="402" t="s">
        <v>4446</v>
      </c>
      <c r="J2798" s="406" t="s">
        <v>11675</v>
      </c>
      <c r="M2798" s="311"/>
      <c r="N2798" s="38" t="s">
        <v>1239</v>
      </c>
      <c r="P2798" s="25" t="s">
        <v>1900</v>
      </c>
      <c r="Q2798" s="25"/>
      <c r="R2798" s="38" t="s">
        <v>11680</v>
      </c>
      <c r="U2798" t="s">
        <v>1208</v>
      </c>
      <c r="V2798" t="s">
        <v>3398</v>
      </c>
      <c r="X2798" s="367" t="s">
        <v>1901</v>
      </c>
      <c r="Z2798" s="29" t="s">
        <v>1218</v>
      </c>
      <c r="AA2798" s="29" t="s">
        <v>1170</v>
      </c>
      <c r="AB2798" s="38" t="s">
        <v>11092</v>
      </c>
      <c r="AE2798" s="38" t="s">
        <v>2950</v>
      </c>
      <c r="AG2798" s="38">
        <v>1</v>
      </c>
      <c r="AH2798" s="38" t="s">
        <v>4439</v>
      </c>
      <c r="AI2798" s="38" t="s">
        <v>4440</v>
      </c>
      <c r="AJ2798" s="38" t="s">
        <v>10297</v>
      </c>
      <c r="AK2798" s="38" t="s">
        <v>11174</v>
      </c>
      <c r="AL2798" s="301">
        <v>43633</v>
      </c>
      <c r="AN2798" s="29" t="s">
        <v>4635</v>
      </c>
      <c r="AO2798" s="29" t="s">
        <v>4442</v>
      </c>
      <c r="AR2798" s="29" t="str">
        <f t="shared" si="439"/>
        <v>0</v>
      </c>
      <c r="AS2798" s="29">
        <f t="shared" si="437"/>
        <v>1</v>
      </c>
      <c r="AT2798" s="29">
        <v>1</v>
      </c>
      <c r="AV2798" s="29" t="s">
        <v>11694</v>
      </c>
      <c r="AW2798" s="29" t="str">
        <f t="shared" si="440"/>
        <v>image/tiff</v>
      </c>
      <c r="AX2798" s="29" t="str">
        <f t="shared" si="432"/>
        <v>archival/master</v>
      </c>
      <c r="AY2798" s="29" t="str">
        <f t="shared" si="438"/>
        <v>https://media.mediathek-tanz-theater.de/iiif/2/nvt_img-425-004.JP2</v>
      </c>
      <c r="AZ2798" s="29" t="str">
        <f t="shared" si="433"/>
        <v>image/jp2</v>
      </c>
      <c r="BA2798" s="29" t="str">
        <f t="shared" si="434"/>
        <v>presentation/iiif</v>
      </c>
      <c r="BB2798" s="29" t="str">
        <f t="shared" si="435"/>
        <v>https://media.mediathek-tanz-theater.de/iiif/2/nvt_img-425-004.JP2/full/100,/0/default.jpg</v>
      </c>
      <c r="BC2798" s="29" t="str">
        <f t="shared" si="431"/>
        <v>image/jpeg</v>
      </c>
      <c r="BD2798" s="29" t="str">
        <f t="shared" si="436"/>
        <v>presentation/thumbnail</v>
      </c>
    </row>
    <row r="2799" spans="1:56" ht="51">
      <c r="A2799" s="29">
        <v>1</v>
      </c>
      <c r="B2799" s="29">
        <v>0</v>
      </c>
      <c r="C2799" t="s">
        <v>11695</v>
      </c>
      <c r="D2799" s="284" t="s">
        <v>11696</v>
      </c>
      <c r="F2799" s="29" t="s">
        <v>9630</v>
      </c>
      <c r="I2799" s="402" t="s">
        <v>4446</v>
      </c>
      <c r="J2799" s="406" t="s">
        <v>11675</v>
      </c>
      <c r="M2799" s="311"/>
      <c r="N2799" s="38" t="s">
        <v>1239</v>
      </c>
      <c r="P2799" s="25" t="s">
        <v>1900</v>
      </c>
      <c r="Q2799" s="25"/>
      <c r="R2799" s="38" t="s">
        <v>11680</v>
      </c>
      <c r="U2799" t="s">
        <v>1208</v>
      </c>
      <c r="V2799" t="s">
        <v>3398</v>
      </c>
      <c r="X2799" s="367" t="s">
        <v>1901</v>
      </c>
      <c r="Z2799" s="29" t="s">
        <v>1218</v>
      </c>
      <c r="AA2799" s="29" t="s">
        <v>1170</v>
      </c>
      <c r="AB2799" s="38" t="s">
        <v>7388</v>
      </c>
      <c r="AE2799" s="38" t="s">
        <v>2950</v>
      </c>
      <c r="AG2799" s="38">
        <v>1</v>
      </c>
      <c r="AH2799" s="38" t="s">
        <v>4439</v>
      </c>
      <c r="AI2799" s="38" t="s">
        <v>4440</v>
      </c>
      <c r="AJ2799" s="38" t="s">
        <v>4449</v>
      </c>
      <c r="AK2799" s="38" t="s">
        <v>11697</v>
      </c>
      <c r="AL2799" s="301">
        <v>43633</v>
      </c>
      <c r="AN2799" s="29" t="s">
        <v>72</v>
      </c>
      <c r="AO2799" s="29" t="s">
        <v>4442</v>
      </c>
      <c r="AR2799" s="29" t="str">
        <f t="shared" si="439"/>
        <v>0</v>
      </c>
      <c r="AS2799" s="29">
        <f t="shared" si="437"/>
        <v>1</v>
      </c>
      <c r="AT2799" s="29">
        <v>1</v>
      </c>
      <c r="AV2799" s="29" t="s">
        <v>11698</v>
      </c>
      <c r="AW2799" s="29" t="str">
        <f t="shared" si="440"/>
        <v>image/tiff</v>
      </c>
      <c r="AX2799" s="29" t="str">
        <f t="shared" si="432"/>
        <v>archival/master</v>
      </c>
      <c r="AY2799" s="29" t="str">
        <f t="shared" si="438"/>
        <v>https://media.mediathek-tanz-theater.de/iiif/2/nvt_img-425-005.JP2</v>
      </c>
      <c r="AZ2799" s="29" t="str">
        <f t="shared" si="433"/>
        <v>image/jp2</v>
      </c>
      <c r="BA2799" s="29" t="str">
        <f t="shared" si="434"/>
        <v>presentation/iiif</v>
      </c>
      <c r="BB2799" s="29" t="str">
        <f t="shared" si="435"/>
        <v>https://media.mediathek-tanz-theater.de/iiif/2/nvt_img-425-005.JP2/full/100,/0/default.jpg</v>
      </c>
      <c r="BC2799" s="29" t="str">
        <f t="shared" si="431"/>
        <v>image/jpeg</v>
      </c>
      <c r="BD2799" s="29" t="str">
        <f t="shared" si="436"/>
        <v>presentation/thumbnail</v>
      </c>
    </row>
    <row r="2800" spans="1:56" ht="25.5">
      <c r="A2800" s="29">
        <v>1</v>
      </c>
      <c r="B2800" s="29">
        <v>0</v>
      </c>
      <c r="C2800" t="s">
        <v>11699</v>
      </c>
      <c r="D2800" s="284" t="s">
        <v>11700</v>
      </c>
      <c r="F2800" s="29" t="s">
        <v>9630</v>
      </c>
      <c r="I2800" s="402" t="s">
        <v>4446</v>
      </c>
      <c r="J2800" s="406" t="s">
        <v>11675</v>
      </c>
      <c r="M2800" s="311"/>
      <c r="N2800" s="38" t="s">
        <v>1239</v>
      </c>
      <c r="P2800" s="25" t="s">
        <v>1900</v>
      </c>
      <c r="Q2800" s="25"/>
      <c r="R2800" s="38" t="s">
        <v>11680</v>
      </c>
      <c r="U2800" t="s">
        <v>1173</v>
      </c>
      <c r="V2800" t="s">
        <v>3398</v>
      </c>
      <c r="X2800" s="367" t="s">
        <v>1901</v>
      </c>
      <c r="Z2800" s="29" t="s">
        <v>1218</v>
      </c>
      <c r="AA2800" s="29" t="s">
        <v>1170</v>
      </c>
      <c r="AB2800" s="38" t="s">
        <v>11101</v>
      </c>
      <c r="AE2800" s="38" t="s">
        <v>2950</v>
      </c>
      <c r="AG2800" s="38">
        <v>1</v>
      </c>
      <c r="AH2800" s="38" t="s">
        <v>4439</v>
      </c>
      <c r="AI2800" s="38" t="s">
        <v>4440</v>
      </c>
      <c r="AJ2800" s="38" t="s">
        <v>4449</v>
      </c>
      <c r="AK2800" s="38" t="s">
        <v>11701</v>
      </c>
      <c r="AL2800" s="301">
        <v>43633</v>
      </c>
      <c r="AN2800" s="29" t="s">
        <v>72</v>
      </c>
      <c r="AO2800" s="29" t="s">
        <v>4442</v>
      </c>
      <c r="AR2800" s="29" t="str">
        <f t="shared" si="439"/>
        <v>0</v>
      </c>
      <c r="AS2800" s="29">
        <f t="shared" si="437"/>
        <v>1</v>
      </c>
      <c r="AT2800" s="29">
        <v>1</v>
      </c>
      <c r="AV2800" s="29" t="s">
        <v>11702</v>
      </c>
      <c r="AW2800" s="29" t="str">
        <f t="shared" si="440"/>
        <v>image/tiff</v>
      </c>
      <c r="AX2800" s="29" t="str">
        <f t="shared" si="432"/>
        <v>archival/master</v>
      </c>
      <c r="AY2800" s="29" t="str">
        <f t="shared" si="438"/>
        <v>https://media.mediathek-tanz-theater.de/iiif/2/nvt_img-425-006.JP2</v>
      </c>
      <c r="AZ2800" s="29" t="str">
        <f t="shared" si="433"/>
        <v>image/jp2</v>
      </c>
      <c r="BA2800" s="29" t="str">
        <f t="shared" si="434"/>
        <v>presentation/iiif</v>
      </c>
      <c r="BB2800" s="29" t="str">
        <f t="shared" si="435"/>
        <v>https://media.mediathek-tanz-theater.de/iiif/2/nvt_img-425-006.JP2/full/100,/0/default.jpg</v>
      </c>
      <c r="BC2800" s="29" t="str">
        <f t="shared" si="431"/>
        <v>image/jpeg</v>
      </c>
      <c r="BD2800" s="29" t="str">
        <f t="shared" si="436"/>
        <v>presentation/thumbnail</v>
      </c>
    </row>
    <row r="2801" spans="1:56">
      <c r="A2801" s="29">
        <v>1</v>
      </c>
      <c r="B2801" s="29">
        <v>0</v>
      </c>
      <c r="C2801" t="s">
        <v>11703</v>
      </c>
      <c r="D2801" s="284" t="s">
        <v>11704</v>
      </c>
      <c r="F2801" s="29" t="s">
        <v>9630</v>
      </c>
      <c r="I2801" s="402" t="s">
        <v>4446</v>
      </c>
      <c r="J2801" s="406" t="s">
        <v>11675</v>
      </c>
      <c r="M2801" s="311"/>
      <c r="N2801" s="38" t="s">
        <v>1239</v>
      </c>
      <c r="P2801" s="25" t="s">
        <v>1900</v>
      </c>
      <c r="Q2801" s="25"/>
      <c r="R2801" s="38" t="s">
        <v>11680</v>
      </c>
      <c r="U2801" t="s">
        <v>11659</v>
      </c>
      <c r="V2801" t="s">
        <v>3398</v>
      </c>
      <c r="X2801" s="367" t="s">
        <v>1901</v>
      </c>
      <c r="Z2801" s="29" t="s">
        <v>1218</v>
      </c>
      <c r="AA2801" s="29" t="s">
        <v>1170</v>
      </c>
      <c r="AB2801" s="38" t="s">
        <v>7384</v>
      </c>
      <c r="AE2801" s="38" t="s">
        <v>2950</v>
      </c>
      <c r="AG2801" s="38">
        <v>1</v>
      </c>
      <c r="AH2801" s="38" t="s">
        <v>4439</v>
      </c>
      <c r="AI2801" s="38" t="s">
        <v>4440</v>
      </c>
      <c r="AJ2801" s="38" t="s">
        <v>11705</v>
      </c>
      <c r="AK2801" s="38" t="s">
        <v>72</v>
      </c>
      <c r="AL2801" s="301">
        <v>43633</v>
      </c>
      <c r="AN2801" s="29" t="s">
        <v>72</v>
      </c>
      <c r="AO2801" s="29" t="s">
        <v>4442</v>
      </c>
      <c r="AR2801" s="29" t="str">
        <f t="shared" si="439"/>
        <v>0</v>
      </c>
      <c r="AS2801" s="29">
        <f t="shared" si="437"/>
        <v>1</v>
      </c>
      <c r="AT2801" s="29">
        <v>1</v>
      </c>
      <c r="AV2801" s="29" t="s">
        <v>11706</v>
      </c>
      <c r="AW2801" s="29" t="str">
        <f t="shared" si="440"/>
        <v>image/tiff</v>
      </c>
      <c r="AX2801" s="29" t="str">
        <f t="shared" si="432"/>
        <v>archival/master</v>
      </c>
      <c r="AY2801" s="29" t="str">
        <f t="shared" si="438"/>
        <v>https://media.mediathek-tanz-theater.de/iiif/2/nvt_img-425-007.JP2</v>
      </c>
      <c r="AZ2801" s="29" t="str">
        <f t="shared" si="433"/>
        <v>image/jp2</v>
      </c>
      <c r="BA2801" s="29" t="str">
        <f t="shared" si="434"/>
        <v>presentation/iiif</v>
      </c>
      <c r="BB2801" s="29" t="str">
        <f t="shared" si="435"/>
        <v>https://media.mediathek-tanz-theater.de/iiif/2/nvt_img-425-007.JP2/full/100,/0/default.jpg</v>
      </c>
      <c r="BC2801" s="29" t="str">
        <f t="shared" si="431"/>
        <v>image/jpeg</v>
      </c>
      <c r="BD2801" s="29" t="str">
        <f t="shared" si="436"/>
        <v>presentation/thumbnail</v>
      </c>
    </row>
    <row r="2802" spans="1:56" ht="38.25">
      <c r="A2802" s="29">
        <v>1</v>
      </c>
      <c r="B2802" s="29">
        <v>0</v>
      </c>
      <c r="C2802" t="s">
        <v>11707</v>
      </c>
      <c r="D2802" s="38" t="s">
        <v>11708</v>
      </c>
      <c r="F2802" s="29" t="s">
        <v>9630</v>
      </c>
      <c r="I2802" s="402" t="s">
        <v>4446</v>
      </c>
      <c r="J2802" s="406" t="s">
        <v>11675</v>
      </c>
      <c r="M2802" s="311"/>
      <c r="N2802" s="38" t="s">
        <v>1239</v>
      </c>
      <c r="P2802" s="25" t="s">
        <v>1900</v>
      </c>
      <c r="Q2802" s="25"/>
      <c r="R2802" s="38" t="s">
        <v>11680</v>
      </c>
      <c r="U2802" t="s">
        <v>1173</v>
      </c>
      <c r="V2802" t="s">
        <v>3398</v>
      </c>
      <c r="X2802" s="367" t="s">
        <v>1901</v>
      </c>
      <c r="Z2802" s="29" t="s">
        <v>1218</v>
      </c>
      <c r="AA2802" s="29" t="s">
        <v>1170</v>
      </c>
      <c r="AB2802" s="38" t="s">
        <v>7391</v>
      </c>
      <c r="AE2802" s="38" t="s">
        <v>2950</v>
      </c>
      <c r="AG2802" s="38">
        <v>1</v>
      </c>
      <c r="AH2802" s="38" t="s">
        <v>4439</v>
      </c>
      <c r="AI2802" s="38" t="s">
        <v>4440</v>
      </c>
      <c r="AJ2802" s="38" t="s">
        <v>11709</v>
      </c>
      <c r="AK2802" s="38" t="s">
        <v>11710</v>
      </c>
      <c r="AL2802" s="301">
        <v>43633</v>
      </c>
      <c r="AN2802" s="29" t="s">
        <v>72</v>
      </c>
      <c r="AO2802" s="29" t="s">
        <v>4442</v>
      </c>
      <c r="AR2802" s="29" t="str">
        <f t="shared" si="439"/>
        <v>0</v>
      </c>
      <c r="AS2802" s="29">
        <f t="shared" si="437"/>
        <v>1</v>
      </c>
      <c r="AT2802" s="29">
        <v>1</v>
      </c>
      <c r="AV2802" s="29" t="s">
        <v>11711</v>
      </c>
      <c r="AW2802" s="29" t="str">
        <f t="shared" si="440"/>
        <v>image/tiff</v>
      </c>
      <c r="AX2802" s="29" t="str">
        <f t="shared" si="432"/>
        <v>archival/master</v>
      </c>
      <c r="AY2802" s="29" t="str">
        <f t="shared" si="438"/>
        <v>https://media.mediathek-tanz-theater.de/iiif/2/nvt_img-425-008.JP2</v>
      </c>
      <c r="AZ2802" s="29" t="str">
        <f t="shared" si="433"/>
        <v>image/jp2</v>
      </c>
      <c r="BA2802" s="29" t="str">
        <f t="shared" si="434"/>
        <v>presentation/iiif</v>
      </c>
      <c r="BB2802" s="29" t="str">
        <f t="shared" si="435"/>
        <v>https://media.mediathek-tanz-theater.de/iiif/2/nvt_img-425-008.JP2/full/100,/0/default.jpg</v>
      </c>
      <c r="BC2802" s="29" t="str">
        <f t="shared" si="431"/>
        <v>image/jpeg</v>
      </c>
      <c r="BD2802" s="29" t="str">
        <f t="shared" si="436"/>
        <v>presentation/thumbnail</v>
      </c>
    </row>
    <row r="2803" spans="1:56" ht="51">
      <c r="A2803" s="29">
        <v>1</v>
      </c>
      <c r="B2803" s="29">
        <v>0</v>
      </c>
      <c r="C2803" t="s">
        <v>11712</v>
      </c>
      <c r="D2803" s="38" t="s">
        <v>11713</v>
      </c>
      <c r="F2803" s="29" t="s">
        <v>9630</v>
      </c>
      <c r="I2803" s="402" t="s">
        <v>4446</v>
      </c>
      <c r="J2803" s="406" t="s">
        <v>11675</v>
      </c>
      <c r="M2803" s="311"/>
      <c r="N2803" s="38" t="s">
        <v>1239</v>
      </c>
      <c r="P2803" s="25" t="s">
        <v>1900</v>
      </c>
      <c r="Q2803" s="25"/>
      <c r="R2803" s="38" t="s">
        <v>11680</v>
      </c>
      <c r="U2803" t="s">
        <v>1208</v>
      </c>
      <c r="V2803" t="s">
        <v>3398</v>
      </c>
      <c r="X2803" s="367" t="s">
        <v>1901</v>
      </c>
      <c r="Z2803" s="29" t="s">
        <v>1218</v>
      </c>
      <c r="AA2803" s="29" t="s">
        <v>1170</v>
      </c>
      <c r="AB2803" s="38" t="s">
        <v>7369</v>
      </c>
      <c r="AE2803" s="38" t="s">
        <v>2950</v>
      </c>
      <c r="AG2803" s="38">
        <v>1</v>
      </c>
      <c r="AH2803" s="38" t="s">
        <v>4439</v>
      </c>
      <c r="AI2803" s="38" t="s">
        <v>4440</v>
      </c>
      <c r="AJ2803" s="38" t="s">
        <v>11714</v>
      </c>
      <c r="AK2803" s="38" t="s">
        <v>11715</v>
      </c>
      <c r="AL2803" s="301">
        <v>43633</v>
      </c>
      <c r="AN2803" s="29" t="s">
        <v>72</v>
      </c>
      <c r="AO2803" s="29" t="s">
        <v>4442</v>
      </c>
      <c r="AR2803" s="29" t="str">
        <f t="shared" si="439"/>
        <v>0</v>
      </c>
      <c r="AS2803" s="29">
        <f t="shared" si="437"/>
        <v>1</v>
      </c>
      <c r="AT2803" s="29">
        <v>1</v>
      </c>
      <c r="AV2803" s="29" t="s">
        <v>11716</v>
      </c>
      <c r="AW2803" s="29" t="str">
        <f t="shared" si="440"/>
        <v>image/tiff</v>
      </c>
      <c r="AX2803" s="29" t="str">
        <f t="shared" si="432"/>
        <v>archival/master</v>
      </c>
      <c r="AY2803" s="29" t="str">
        <f t="shared" si="438"/>
        <v>https://media.mediathek-tanz-theater.de/iiif/2/nvt_img-425-009.JP2</v>
      </c>
      <c r="AZ2803" s="29" t="str">
        <f t="shared" si="433"/>
        <v>image/jp2</v>
      </c>
      <c r="BA2803" s="29" t="str">
        <f t="shared" si="434"/>
        <v>presentation/iiif</v>
      </c>
      <c r="BB2803" s="29" t="str">
        <f t="shared" si="435"/>
        <v>https://media.mediathek-tanz-theater.de/iiif/2/nvt_img-425-009.JP2/full/100,/0/default.jpg</v>
      </c>
      <c r="BC2803" s="29" t="str">
        <f t="shared" si="431"/>
        <v>image/jpeg</v>
      </c>
      <c r="BD2803" s="29" t="str">
        <f t="shared" si="436"/>
        <v>presentation/thumbnail</v>
      </c>
    </row>
    <row r="2804" spans="1:56" ht="25.5">
      <c r="A2804" s="29">
        <v>1</v>
      </c>
      <c r="B2804" s="29">
        <v>0</v>
      </c>
      <c r="C2804" t="s">
        <v>11717</v>
      </c>
      <c r="D2804" s="38" t="s">
        <v>11718</v>
      </c>
      <c r="F2804" s="29" t="s">
        <v>9630</v>
      </c>
      <c r="I2804" s="402" t="s">
        <v>4446</v>
      </c>
      <c r="J2804" s="406" t="s">
        <v>11675</v>
      </c>
      <c r="M2804" s="311"/>
      <c r="N2804" s="38" t="s">
        <v>1239</v>
      </c>
      <c r="P2804" s="25" t="s">
        <v>1900</v>
      </c>
      <c r="Q2804" s="25"/>
      <c r="R2804" s="38" t="s">
        <v>11680</v>
      </c>
      <c r="U2804" t="s">
        <v>11497</v>
      </c>
      <c r="V2804" t="s">
        <v>3398</v>
      </c>
      <c r="X2804" s="367" t="s">
        <v>1901</v>
      </c>
      <c r="Z2804" s="29" t="s">
        <v>1218</v>
      </c>
      <c r="AA2804" s="29" t="s">
        <v>1170</v>
      </c>
      <c r="AB2804" s="38" t="s">
        <v>7372</v>
      </c>
      <c r="AE2804" s="38" t="s">
        <v>2950</v>
      </c>
      <c r="AG2804" s="38">
        <v>1</v>
      </c>
      <c r="AH2804" s="38" t="s">
        <v>4439</v>
      </c>
      <c r="AI2804" s="38" t="s">
        <v>4440</v>
      </c>
      <c r="AJ2804" s="38" t="s">
        <v>11719</v>
      </c>
      <c r="AK2804" s="38" t="s">
        <v>11720</v>
      </c>
      <c r="AL2804" s="301">
        <v>43633</v>
      </c>
      <c r="AN2804" s="29" t="s">
        <v>4635</v>
      </c>
      <c r="AO2804" s="29" t="s">
        <v>4442</v>
      </c>
      <c r="AR2804" s="29" t="str">
        <f t="shared" si="439"/>
        <v>0</v>
      </c>
      <c r="AS2804" s="29">
        <f t="shared" si="437"/>
        <v>1</v>
      </c>
      <c r="AT2804" s="29">
        <v>1</v>
      </c>
      <c r="AV2804" s="29" t="s">
        <v>11721</v>
      </c>
      <c r="AW2804" s="29" t="str">
        <f t="shared" si="440"/>
        <v>image/tiff</v>
      </c>
      <c r="AX2804" s="29" t="str">
        <f t="shared" si="432"/>
        <v>archival/master</v>
      </c>
      <c r="AY2804" s="29" t="str">
        <f t="shared" si="438"/>
        <v>https://media.mediathek-tanz-theater.de/iiif/2/nvt_img-425-010.JP2</v>
      </c>
      <c r="AZ2804" s="29" t="str">
        <f t="shared" si="433"/>
        <v>image/jp2</v>
      </c>
      <c r="BA2804" s="29" t="str">
        <f t="shared" si="434"/>
        <v>presentation/iiif</v>
      </c>
      <c r="BB2804" s="29" t="str">
        <f t="shared" si="435"/>
        <v>https://media.mediathek-tanz-theater.de/iiif/2/nvt_img-425-010.JP2/full/100,/0/default.jpg</v>
      </c>
      <c r="BC2804" s="29" t="str">
        <f t="shared" si="431"/>
        <v>image/jpeg</v>
      </c>
      <c r="BD2804" s="29" t="str">
        <f t="shared" si="436"/>
        <v>presentation/thumbnail</v>
      </c>
    </row>
    <row r="2805" spans="1:56" ht="38.25">
      <c r="A2805" s="29">
        <v>1</v>
      </c>
      <c r="B2805" s="29">
        <v>0</v>
      </c>
      <c r="C2805" t="s">
        <v>11722</v>
      </c>
      <c r="D2805" s="38" t="s">
        <v>11723</v>
      </c>
      <c r="F2805" s="29" t="s">
        <v>9630</v>
      </c>
      <c r="I2805" s="402" t="s">
        <v>4446</v>
      </c>
      <c r="J2805" s="406" t="s">
        <v>11675</v>
      </c>
      <c r="M2805" s="311"/>
      <c r="N2805" s="38" t="s">
        <v>1239</v>
      </c>
      <c r="P2805" s="25" t="s">
        <v>1900</v>
      </c>
      <c r="Q2805" s="25"/>
      <c r="R2805" s="38" t="s">
        <v>11680</v>
      </c>
      <c r="U2805" t="s">
        <v>11488</v>
      </c>
      <c r="V2805" t="s">
        <v>3398</v>
      </c>
      <c r="X2805" s="367" t="s">
        <v>1901</v>
      </c>
      <c r="Z2805" s="29" t="s">
        <v>1218</v>
      </c>
      <c r="AA2805" s="29" t="s">
        <v>1170</v>
      </c>
      <c r="AB2805" s="38" t="s">
        <v>11724</v>
      </c>
      <c r="AE2805" s="38" t="s">
        <v>2950</v>
      </c>
      <c r="AG2805" s="38">
        <v>1</v>
      </c>
      <c r="AH2805" s="38" t="s">
        <v>4439</v>
      </c>
      <c r="AI2805" s="38" t="s">
        <v>4440</v>
      </c>
      <c r="AJ2805" s="38" t="s">
        <v>4449</v>
      </c>
      <c r="AK2805" s="38" t="s">
        <v>11725</v>
      </c>
      <c r="AL2805" s="301">
        <v>43633</v>
      </c>
      <c r="AN2805" s="29" t="s">
        <v>72</v>
      </c>
      <c r="AO2805" s="29" t="s">
        <v>4442</v>
      </c>
      <c r="AR2805" s="29" t="str">
        <f t="shared" si="439"/>
        <v>0</v>
      </c>
      <c r="AS2805" s="29">
        <f t="shared" si="437"/>
        <v>1</v>
      </c>
      <c r="AT2805" s="29">
        <v>1</v>
      </c>
      <c r="AV2805" s="29" t="s">
        <v>11726</v>
      </c>
      <c r="AW2805" s="29" t="str">
        <f t="shared" si="440"/>
        <v>image/tiff</v>
      </c>
      <c r="AX2805" s="29" t="str">
        <f t="shared" si="432"/>
        <v>archival/master</v>
      </c>
      <c r="AY2805" s="29" t="str">
        <f t="shared" si="438"/>
        <v>https://media.mediathek-tanz-theater.de/iiif/2/nvt_img-425-011.JP2</v>
      </c>
      <c r="AZ2805" s="29" t="str">
        <f t="shared" si="433"/>
        <v>image/jp2</v>
      </c>
      <c r="BA2805" s="29" t="str">
        <f t="shared" si="434"/>
        <v>presentation/iiif</v>
      </c>
      <c r="BB2805" s="29" t="str">
        <f t="shared" si="435"/>
        <v>https://media.mediathek-tanz-theater.de/iiif/2/nvt_img-425-011.JP2/full/100,/0/default.jpg</v>
      </c>
      <c r="BC2805" s="29" t="str">
        <f t="shared" si="431"/>
        <v>image/jpeg</v>
      </c>
      <c r="BD2805" s="29" t="str">
        <f t="shared" si="436"/>
        <v>presentation/thumbnail</v>
      </c>
    </row>
    <row r="2806" spans="1:56" ht="38.25">
      <c r="A2806" s="29">
        <v>1</v>
      </c>
      <c r="B2806" s="29">
        <v>0</v>
      </c>
      <c r="C2806" t="s">
        <v>11727</v>
      </c>
      <c r="D2806" s="38" t="s">
        <v>11728</v>
      </c>
      <c r="F2806" s="29" t="s">
        <v>9630</v>
      </c>
      <c r="I2806" s="402" t="s">
        <v>4446</v>
      </c>
      <c r="J2806" s="406" t="s">
        <v>11675</v>
      </c>
      <c r="M2806" s="311"/>
      <c r="N2806" s="38" t="s">
        <v>1239</v>
      </c>
      <c r="P2806" s="25" t="s">
        <v>1900</v>
      </c>
      <c r="Q2806" s="25"/>
      <c r="R2806" s="38" t="s">
        <v>11680</v>
      </c>
      <c r="U2806" t="s">
        <v>11659</v>
      </c>
      <c r="V2806" t="s">
        <v>3398</v>
      </c>
      <c r="X2806" s="367" t="s">
        <v>1901</v>
      </c>
      <c r="Z2806" s="29" t="s">
        <v>1218</v>
      </c>
      <c r="AA2806" s="29" t="s">
        <v>1170</v>
      </c>
      <c r="AB2806" s="38" t="s">
        <v>11729</v>
      </c>
      <c r="AE2806" s="38" t="s">
        <v>2950</v>
      </c>
      <c r="AG2806" s="38">
        <v>1</v>
      </c>
      <c r="AH2806" s="38" t="s">
        <v>4439</v>
      </c>
      <c r="AI2806" s="38" t="s">
        <v>4440</v>
      </c>
      <c r="AJ2806" s="38" t="s">
        <v>11730</v>
      </c>
      <c r="AK2806" s="38" t="s">
        <v>11731</v>
      </c>
      <c r="AL2806" s="301">
        <v>43633</v>
      </c>
      <c r="AN2806" s="29" t="s">
        <v>72</v>
      </c>
      <c r="AO2806" s="29" t="s">
        <v>4442</v>
      </c>
      <c r="AR2806" s="29" t="str">
        <f t="shared" si="439"/>
        <v>0</v>
      </c>
      <c r="AS2806" s="29">
        <f t="shared" si="437"/>
        <v>1</v>
      </c>
      <c r="AT2806" s="29">
        <v>1</v>
      </c>
      <c r="AV2806" s="29" t="s">
        <v>11732</v>
      </c>
      <c r="AW2806" s="29" t="str">
        <f t="shared" si="440"/>
        <v>image/tiff</v>
      </c>
      <c r="AX2806" s="29" t="str">
        <f t="shared" si="432"/>
        <v>archival/master</v>
      </c>
      <c r="AY2806" s="29" t="str">
        <f t="shared" si="438"/>
        <v>https://media.mediathek-tanz-theater.de/iiif/2/nvt_img-425-012.JP2</v>
      </c>
      <c r="AZ2806" s="29" t="str">
        <f t="shared" si="433"/>
        <v>image/jp2</v>
      </c>
      <c r="BA2806" s="29" t="str">
        <f t="shared" si="434"/>
        <v>presentation/iiif</v>
      </c>
      <c r="BB2806" s="29" t="str">
        <f t="shared" si="435"/>
        <v>https://media.mediathek-tanz-theater.de/iiif/2/nvt_img-425-012.JP2/full/100,/0/default.jpg</v>
      </c>
      <c r="BC2806" s="29" t="str">
        <f t="shared" si="431"/>
        <v>image/jpeg</v>
      </c>
      <c r="BD2806" s="29" t="str">
        <f t="shared" si="436"/>
        <v>presentation/thumbnail</v>
      </c>
    </row>
    <row r="2807" spans="1:56" ht="25.5">
      <c r="A2807" s="29">
        <v>1</v>
      </c>
      <c r="B2807" s="29">
        <v>0</v>
      </c>
      <c r="C2807" t="s">
        <v>11733</v>
      </c>
      <c r="D2807" s="284" t="s">
        <v>11734</v>
      </c>
      <c r="F2807" s="29" t="s">
        <v>9630</v>
      </c>
      <c r="I2807" s="402" t="s">
        <v>4446</v>
      </c>
      <c r="J2807" s="406" t="s">
        <v>11675</v>
      </c>
      <c r="M2807" s="311"/>
      <c r="N2807" s="38" t="s">
        <v>1239</v>
      </c>
      <c r="P2807" s="25" t="s">
        <v>1900</v>
      </c>
      <c r="Q2807" s="25"/>
      <c r="R2807" s="38" t="s">
        <v>11680</v>
      </c>
      <c r="U2807" t="s">
        <v>11659</v>
      </c>
      <c r="V2807" t="s">
        <v>3398</v>
      </c>
      <c r="X2807" s="367" t="s">
        <v>1901</v>
      </c>
      <c r="Z2807" s="29" t="s">
        <v>1218</v>
      </c>
      <c r="AA2807" s="29" t="s">
        <v>1170</v>
      </c>
      <c r="AE2807" s="38" t="s">
        <v>2950</v>
      </c>
      <c r="AG2807" s="38">
        <v>1</v>
      </c>
      <c r="AH2807" s="38" t="s">
        <v>4439</v>
      </c>
      <c r="AI2807" s="38" t="s">
        <v>4440</v>
      </c>
      <c r="AJ2807" s="38" t="s">
        <v>11735</v>
      </c>
      <c r="AK2807" s="38" t="s">
        <v>11720</v>
      </c>
      <c r="AL2807" s="301">
        <v>43633</v>
      </c>
      <c r="AN2807" s="29" t="s">
        <v>72</v>
      </c>
      <c r="AO2807" s="29" t="s">
        <v>4442</v>
      </c>
      <c r="AR2807" s="29" t="str">
        <f t="shared" si="439"/>
        <v>0</v>
      </c>
      <c r="AS2807" s="29">
        <f t="shared" si="437"/>
        <v>1</v>
      </c>
      <c r="AT2807" s="29">
        <v>1</v>
      </c>
      <c r="AV2807" s="29" t="s">
        <v>11736</v>
      </c>
      <c r="AW2807" s="29" t="str">
        <f t="shared" si="440"/>
        <v>image/tiff</v>
      </c>
      <c r="AX2807" s="29" t="str">
        <f t="shared" si="432"/>
        <v>archival/master</v>
      </c>
      <c r="AY2807" s="29" t="str">
        <f t="shared" si="438"/>
        <v>https://media.mediathek-tanz-theater.de/iiif/2/nvt_img-425-013.JP2</v>
      </c>
      <c r="AZ2807" s="29" t="str">
        <f t="shared" si="433"/>
        <v>image/jp2</v>
      </c>
      <c r="BA2807" s="29" t="str">
        <f t="shared" si="434"/>
        <v>presentation/iiif</v>
      </c>
      <c r="BB2807" s="29" t="str">
        <f t="shared" si="435"/>
        <v>https://media.mediathek-tanz-theater.de/iiif/2/nvt_img-425-013.JP2/full/100,/0/default.jpg</v>
      </c>
      <c r="BC2807" s="29" t="str">
        <f t="shared" si="431"/>
        <v>image/jpeg</v>
      </c>
      <c r="BD2807" s="29" t="str">
        <f t="shared" si="436"/>
        <v>presentation/thumbnail</v>
      </c>
    </row>
    <row r="2808" spans="1:56" ht="25.5">
      <c r="A2808" s="29">
        <v>1</v>
      </c>
      <c r="B2808" s="29">
        <v>0</v>
      </c>
      <c r="C2808" t="s">
        <v>11737</v>
      </c>
      <c r="D2808" s="38" t="s">
        <v>11738</v>
      </c>
      <c r="F2808" s="29" t="s">
        <v>9630</v>
      </c>
      <c r="I2808" s="402" t="s">
        <v>4446</v>
      </c>
      <c r="J2808" s="406" t="s">
        <v>11675</v>
      </c>
      <c r="M2808" s="311"/>
      <c r="N2808" s="38" t="s">
        <v>1239</v>
      </c>
      <c r="P2808" s="25" t="s">
        <v>1900</v>
      </c>
      <c r="Q2808" s="25"/>
      <c r="R2808" s="38" t="s">
        <v>11680</v>
      </c>
      <c r="U2808" t="s">
        <v>4896</v>
      </c>
      <c r="V2808" t="s">
        <v>3398</v>
      </c>
      <c r="X2808" s="367" t="s">
        <v>1901</v>
      </c>
      <c r="Z2808" s="29" t="s">
        <v>1218</v>
      </c>
      <c r="AA2808" s="29" t="s">
        <v>1170</v>
      </c>
      <c r="AB2808" s="38" t="s">
        <v>7374</v>
      </c>
      <c r="AE2808" s="38" t="s">
        <v>2950</v>
      </c>
      <c r="AG2808" s="38">
        <v>1</v>
      </c>
      <c r="AH2808" s="38" t="s">
        <v>4439</v>
      </c>
      <c r="AI2808" s="38" t="s">
        <v>4440</v>
      </c>
      <c r="AJ2808" s="38" t="s">
        <v>4449</v>
      </c>
      <c r="AK2808" s="38" t="s">
        <v>11739</v>
      </c>
      <c r="AL2808" s="301">
        <v>43633</v>
      </c>
      <c r="AN2808" s="29" t="s">
        <v>72</v>
      </c>
      <c r="AO2808" s="29" t="s">
        <v>4442</v>
      </c>
      <c r="AR2808" s="29" t="str">
        <f t="shared" si="439"/>
        <v>0</v>
      </c>
      <c r="AS2808" s="29">
        <f t="shared" si="437"/>
        <v>1</v>
      </c>
      <c r="AT2808" s="29">
        <v>1</v>
      </c>
      <c r="AV2808" s="29" t="s">
        <v>11740</v>
      </c>
      <c r="AW2808" s="29" t="str">
        <f t="shared" si="440"/>
        <v>image/tiff</v>
      </c>
      <c r="AX2808" s="29" t="str">
        <f t="shared" si="432"/>
        <v>archival/master</v>
      </c>
      <c r="AY2808" s="29" t="str">
        <f t="shared" si="438"/>
        <v>https://media.mediathek-tanz-theater.de/iiif/2/nvt_img-425-014.JP2</v>
      </c>
      <c r="AZ2808" s="29" t="str">
        <f t="shared" si="433"/>
        <v>image/jp2</v>
      </c>
      <c r="BA2808" s="29" t="str">
        <f t="shared" si="434"/>
        <v>presentation/iiif</v>
      </c>
      <c r="BB2808" s="29" t="str">
        <f t="shared" si="435"/>
        <v>https://media.mediathek-tanz-theater.de/iiif/2/nvt_img-425-014.JP2/full/100,/0/default.jpg</v>
      </c>
      <c r="BC2808" s="29" t="str">
        <f t="shared" si="431"/>
        <v>image/jpeg</v>
      </c>
      <c r="BD2808" s="29" t="str">
        <f t="shared" si="436"/>
        <v>presentation/thumbnail</v>
      </c>
    </row>
    <row r="2809" spans="1:56" ht="51">
      <c r="A2809" s="29">
        <v>1</v>
      </c>
      <c r="B2809" s="29">
        <v>0</v>
      </c>
      <c r="C2809" t="s">
        <v>11741</v>
      </c>
      <c r="D2809" s="284" t="s">
        <v>11742</v>
      </c>
      <c r="F2809" s="29" t="s">
        <v>9630</v>
      </c>
      <c r="I2809" s="402" t="s">
        <v>4446</v>
      </c>
      <c r="J2809" s="406" t="s">
        <v>11675</v>
      </c>
      <c r="M2809" s="311"/>
      <c r="N2809" s="38" t="s">
        <v>1239</v>
      </c>
      <c r="P2809" s="25" t="s">
        <v>1900</v>
      </c>
      <c r="Q2809" s="25"/>
      <c r="R2809" s="38" t="s">
        <v>11680</v>
      </c>
      <c r="U2809" t="s">
        <v>11659</v>
      </c>
      <c r="V2809" t="s">
        <v>3398</v>
      </c>
      <c r="X2809" s="367" t="s">
        <v>1901</v>
      </c>
      <c r="Z2809" s="29" t="s">
        <v>1218</v>
      </c>
      <c r="AA2809" s="29" t="s">
        <v>1170</v>
      </c>
      <c r="AE2809" s="38" t="s">
        <v>2950</v>
      </c>
      <c r="AG2809" s="38">
        <v>1</v>
      </c>
      <c r="AH2809" s="38" t="s">
        <v>4439</v>
      </c>
      <c r="AI2809" s="38" t="s">
        <v>4440</v>
      </c>
      <c r="AJ2809" s="38" t="s">
        <v>11743</v>
      </c>
      <c r="AK2809" s="38" t="s">
        <v>11744</v>
      </c>
      <c r="AL2809" s="301">
        <v>43633</v>
      </c>
      <c r="AN2809" s="29" t="s">
        <v>72</v>
      </c>
      <c r="AO2809" s="29" t="s">
        <v>4442</v>
      </c>
      <c r="AR2809" s="29" t="str">
        <f t="shared" si="439"/>
        <v>0</v>
      </c>
      <c r="AS2809" s="29">
        <f t="shared" si="437"/>
        <v>1</v>
      </c>
      <c r="AT2809" s="29">
        <v>1</v>
      </c>
      <c r="AV2809" s="29" t="s">
        <v>11745</v>
      </c>
      <c r="AW2809" s="29" t="str">
        <f t="shared" si="440"/>
        <v>image/tiff</v>
      </c>
      <c r="AX2809" s="29" t="str">
        <f t="shared" si="432"/>
        <v>archival/master</v>
      </c>
      <c r="AY2809" s="29" t="str">
        <f t="shared" si="438"/>
        <v>https://media.mediathek-tanz-theater.de/iiif/2/nvt_img-425-015.JP2</v>
      </c>
      <c r="AZ2809" s="29" t="str">
        <f t="shared" si="433"/>
        <v>image/jp2</v>
      </c>
      <c r="BA2809" s="29" t="str">
        <f t="shared" si="434"/>
        <v>presentation/iiif</v>
      </c>
      <c r="BB2809" s="29" t="str">
        <f t="shared" si="435"/>
        <v>https://media.mediathek-tanz-theater.de/iiif/2/nvt_img-425-015.JP2/full/100,/0/default.jpg</v>
      </c>
      <c r="BC2809" s="29" t="str">
        <f t="shared" si="431"/>
        <v>image/jpeg</v>
      </c>
      <c r="BD2809" s="29" t="str">
        <f t="shared" si="436"/>
        <v>presentation/thumbnail</v>
      </c>
    </row>
    <row r="2810" spans="1:56" ht="25.5">
      <c r="A2810" s="29">
        <v>1</v>
      </c>
      <c r="B2810" s="29">
        <v>0</v>
      </c>
      <c r="C2810" t="s">
        <v>11746</v>
      </c>
      <c r="D2810" s="38" t="s">
        <v>11747</v>
      </c>
      <c r="F2810" s="29" t="s">
        <v>9630</v>
      </c>
      <c r="I2810" s="402" t="s">
        <v>4446</v>
      </c>
      <c r="J2810" s="406" t="s">
        <v>11675</v>
      </c>
      <c r="M2810" s="311"/>
      <c r="N2810" s="38" t="s">
        <v>1239</v>
      </c>
      <c r="P2810" s="25" t="s">
        <v>1900</v>
      </c>
      <c r="Q2810" s="25"/>
      <c r="R2810" s="38" t="s">
        <v>11680</v>
      </c>
      <c r="U2810" t="s">
        <v>11541</v>
      </c>
      <c r="V2810" t="s">
        <v>3398</v>
      </c>
      <c r="X2810" s="367" t="s">
        <v>1901</v>
      </c>
      <c r="Z2810" s="29" t="s">
        <v>1218</v>
      </c>
      <c r="AA2810" s="29" t="s">
        <v>1170</v>
      </c>
      <c r="AB2810" s="38" t="s">
        <v>11748</v>
      </c>
      <c r="AE2810" s="38" t="s">
        <v>2950</v>
      </c>
      <c r="AG2810" s="38">
        <v>1</v>
      </c>
      <c r="AH2810" s="38" t="s">
        <v>4439</v>
      </c>
      <c r="AI2810" s="38" t="s">
        <v>4440</v>
      </c>
      <c r="AJ2810" s="38" t="s">
        <v>11743</v>
      </c>
      <c r="AK2810" s="38" t="s">
        <v>11749</v>
      </c>
      <c r="AL2810" s="301">
        <v>43633</v>
      </c>
      <c r="AN2810" s="29" t="s">
        <v>72</v>
      </c>
      <c r="AO2810" s="29" t="s">
        <v>4442</v>
      </c>
      <c r="AR2810" s="29" t="str">
        <f t="shared" si="439"/>
        <v>0</v>
      </c>
      <c r="AS2810" s="29">
        <f t="shared" si="437"/>
        <v>1</v>
      </c>
      <c r="AT2810" s="29">
        <v>1</v>
      </c>
      <c r="AV2810" s="29" t="s">
        <v>11750</v>
      </c>
      <c r="AW2810" s="29" t="str">
        <f t="shared" si="440"/>
        <v>image/tiff</v>
      </c>
      <c r="AX2810" s="29" t="str">
        <f t="shared" si="432"/>
        <v>archival/master</v>
      </c>
      <c r="AY2810" s="29" t="str">
        <f t="shared" si="438"/>
        <v>https://media.mediathek-tanz-theater.de/iiif/2/nvt_img-425-016.JP2</v>
      </c>
      <c r="AZ2810" s="29" t="str">
        <f t="shared" si="433"/>
        <v>image/jp2</v>
      </c>
      <c r="BA2810" s="29" t="str">
        <f t="shared" si="434"/>
        <v>presentation/iiif</v>
      </c>
      <c r="BB2810" s="29" t="str">
        <f t="shared" si="435"/>
        <v>https://media.mediathek-tanz-theater.de/iiif/2/nvt_img-425-016.JP2/full/100,/0/default.jpg</v>
      </c>
      <c r="BC2810" s="29" t="str">
        <f t="shared" si="431"/>
        <v>image/jpeg</v>
      </c>
      <c r="BD2810" s="29" t="str">
        <f t="shared" si="436"/>
        <v>presentation/thumbnail</v>
      </c>
    </row>
    <row r="2811" spans="1:56" ht="25.5">
      <c r="A2811" s="29">
        <v>1</v>
      </c>
      <c r="B2811" s="29">
        <v>0</v>
      </c>
      <c r="C2811" t="s">
        <v>11751</v>
      </c>
      <c r="D2811" s="38" t="s">
        <v>11752</v>
      </c>
      <c r="F2811" s="29" t="s">
        <v>9630</v>
      </c>
      <c r="I2811" s="402" t="s">
        <v>4446</v>
      </c>
      <c r="J2811" s="406" t="s">
        <v>11675</v>
      </c>
      <c r="M2811" s="311"/>
      <c r="N2811" s="38" t="s">
        <v>1239</v>
      </c>
      <c r="P2811" s="25" t="s">
        <v>1900</v>
      </c>
      <c r="Q2811" s="25"/>
      <c r="R2811" s="38" t="s">
        <v>11680</v>
      </c>
      <c r="U2811" t="s">
        <v>11620</v>
      </c>
      <c r="V2811" t="s">
        <v>3398</v>
      </c>
      <c r="X2811" s="367" t="s">
        <v>1901</v>
      </c>
      <c r="Z2811" s="29" t="s">
        <v>1218</v>
      </c>
      <c r="AA2811" s="29" t="s">
        <v>1170</v>
      </c>
      <c r="AB2811" s="38" t="s">
        <v>11753</v>
      </c>
      <c r="AE2811" s="38" t="s">
        <v>2950</v>
      </c>
      <c r="AG2811" s="38">
        <v>1</v>
      </c>
      <c r="AH2811" s="38" t="s">
        <v>4439</v>
      </c>
      <c r="AI2811" s="38" t="s">
        <v>4440</v>
      </c>
      <c r="AJ2811" s="38" t="s">
        <v>11709</v>
      </c>
      <c r="AK2811" s="38" t="s">
        <v>11754</v>
      </c>
      <c r="AL2811" s="301">
        <v>43633</v>
      </c>
      <c r="AN2811" s="29" t="s">
        <v>72</v>
      </c>
      <c r="AO2811" s="29" t="s">
        <v>4442</v>
      </c>
      <c r="AR2811" s="29" t="str">
        <f t="shared" si="439"/>
        <v>0</v>
      </c>
      <c r="AS2811" s="29">
        <f t="shared" si="437"/>
        <v>1</v>
      </c>
      <c r="AT2811" s="29">
        <v>1</v>
      </c>
      <c r="AV2811" s="29" t="s">
        <v>11755</v>
      </c>
      <c r="AW2811" s="29" t="str">
        <f t="shared" si="440"/>
        <v>image/tiff</v>
      </c>
      <c r="AX2811" s="29" t="str">
        <f t="shared" si="432"/>
        <v>archival/master</v>
      </c>
      <c r="AY2811" s="29" t="str">
        <f t="shared" si="438"/>
        <v>https://media.mediathek-tanz-theater.de/iiif/2/nvt_img-425-017.JP2</v>
      </c>
      <c r="AZ2811" s="29" t="str">
        <f t="shared" si="433"/>
        <v>image/jp2</v>
      </c>
      <c r="BA2811" s="29" t="str">
        <f t="shared" si="434"/>
        <v>presentation/iiif</v>
      </c>
      <c r="BB2811" s="29" t="str">
        <f t="shared" si="435"/>
        <v>https://media.mediathek-tanz-theater.de/iiif/2/nvt_img-425-017.JP2/full/100,/0/default.jpg</v>
      </c>
      <c r="BC2811" s="29" t="str">
        <f t="shared" si="431"/>
        <v>image/jpeg</v>
      </c>
      <c r="BD2811" s="29" t="str">
        <f t="shared" si="436"/>
        <v>presentation/thumbnail</v>
      </c>
    </row>
    <row r="2812" spans="1:56" ht="25.5">
      <c r="A2812" s="29">
        <v>1</v>
      </c>
      <c r="B2812" s="29">
        <v>0</v>
      </c>
      <c r="C2812" t="s">
        <v>11756</v>
      </c>
      <c r="D2812" s="38" t="s">
        <v>11757</v>
      </c>
      <c r="F2812" s="29" t="s">
        <v>9630</v>
      </c>
      <c r="I2812" s="402" t="s">
        <v>4446</v>
      </c>
      <c r="J2812" s="406" t="s">
        <v>11675</v>
      </c>
      <c r="M2812" s="311"/>
      <c r="N2812" s="38" t="s">
        <v>1239</v>
      </c>
      <c r="P2812" s="25" t="s">
        <v>1900</v>
      </c>
      <c r="Q2812" s="25"/>
      <c r="R2812" s="38" t="s">
        <v>11680</v>
      </c>
      <c r="U2812" t="s">
        <v>4896</v>
      </c>
      <c r="V2812" t="s">
        <v>3398</v>
      </c>
      <c r="X2812" s="367" t="s">
        <v>1901</v>
      </c>
      <c r="Z2812" s="29" t="s">
        <v>1218</v>
      </c>
      <c r="AA2812" s="29" t="s">
        <v>1170</v>
      </c>
      <c r="AB2812" s="38" t="s">
        <v>11758</v>
      </c>
      <c r="AE2812" s="38" t="s">
        <v>2950</v>
      </c>
      <c r="AG2812" s="38">
        <v>1</v>
      </c>
      <c r="AH2812" s="38" t="s">
        <v>4439</v>
      </c>
      <c r="AI2812" s="38" t="s">
        <v>4440</v>
      </c>
      <c r="AJ2812" s="38" t="s">
        <v>4449</v>
      </c>
      <c r="AK2812" s="38" t="s">
        <v>11759</v>
      </c>
      <c r="AL2812" s="301">
        <v>43633</v>
      </c>
      <c r="AN2812" s="29" t="s">
        <v>72</v>
      </c>
      <c r="AO2812" s="29" t="s">
        <v>4442</v>
      </c>
      <c r="AR2812" s="29" t="str">
        <f t="shared" si="439"/>
        <v>0</v>
      </c>
      <c r="AS2812" s="29">
        <f t="shared" si="437"/>
        <v>1</v>
      </c>
      <c r="AT2812" s="29">
        <v>1</v>
      </c>
      <c r="AV2812" s="29" t="s">
        <v>11760</v>
      </c>
      <c r="AW2812" s="29" t="str">
        <f t="shared" si="440"/>
        <v>image/tiff</v>
      </c>
      <c r="AX2812" s="29" t="str">
        <f t="shared" si="432"/>
        <v>archival/master</v>
      </c>
      <c r="AY2812" s="29" t="str">
        <f t="shared" si="438"/>
        <v>https://media.mediathek-tanz-theater.de/iiif/2/nvt_img-425-018.JP2</v>
      </c>
      <c r="AZ2812" s="29" t="str">
        <f t="shared" si="433"/>
        <v>image/jp2</v>
      </c>
      <c r="BA2812" s="29" t="str">
        <f t="shared" si="434"/>
        <v>presentation/iiif</v>
      </c>
      <c r="BB2812" s="29" t="str">
        <f t="shared" si="435"/>
        <v>https://media.mediathek-tanz-theater.de/iiif/2/nvt_img-425-018.JP2/full/100,/0/default.jpg</v>
      </c>
      <c r="BC2812" s="29" t="str">
        <f t="shared" si="431"/>
        <v>image/jpeg</v>
      </c>
      <c r="BD2812" s="29" t="str">
        <f t="shared" si="436"/>
        <v>presentation/thumbnail</v>
      </c>
    </row>
    <row r="2813" spans="1:56" ht="76.5">
      <c r="A2813" s="29">
        <v>0</v>
      </c>
      <c r="B2813" s="29">
        <v>0</v>
      </c>
      <c r="C2813" t="s">
        <v>11761</v>
      </c>
      <c r="F2813" s="29" t="s">
        <v>9630</v>
      </c>
      <c r="I2813" s="38" t="s">
        <v>4431</v>
      </c>
      <c r="J2813" s="406"/>
      <c r="M2813" s="311"/>
      <c r="P2813" s="25"/>
      <c r="Q2813" s="25"/>
      <c r="U2813"/>
      <c r="V2813"/>
      <c r="Z2813" s="29" t="s">
        <v>1218</v>
      </c>
      <c r="AA2813" s="29" t="s">
        <v>1170</v>
      </c>
      <c r="AB2813" s="38" t="s">
        <v>11762</v>
      </c>
      <c r="AC2813" s="38" t="s">
        <v>11677</v>
      </c>
      <c r="AE2813" s="38" t="s">
        <v>2950</v>
      </c>
      <c r="AG2813" s="38">
        <v>1</v>
      </c>
      <c r="AJ2813" s="38" t="s">
        <v>11475</v>
      </c>
      <c r="AR2813" s="29" t="str">
        <f t="shared" si="439"/>
        <v>1</v>
      </c>
      <c r="AS2813" s="29">
        <f t="shared" si="437"/>
        <v>0</v>
      </c>
      <c r="AT2813" s="29">
        <v>0</v>
      </c>
      <c r="AW2813" s="29" t="str">
        <f t="shared" si="440"/>
        <v/>
      </c>
      <c r="AX2813" s="29" t="str">
        <f t="shared" si="432"/>
        <v/>
      </c>
      <c r="AY2813" s="29" t="str">
        <f t="shared" si="438"/>
        <v>https://media.mediathek-tanz-theater.de/iiif/2/nvt_img-426.JP2</v>
      </c>
      <c r="AZ2813" s="29" t="str">
        <f t="shared" si="433"/>
        <v>image/jp2</v>
      </c>
      <c r="BA2813" s="29" t="str">
        <f t="shared" si="434"/>
        <v>presentation/iiif</v>
      </c>
      <c r="BB2813" s="29" t="str">
        <f t="shared" si="435"/>
        <v>https://media.mediathek-tanz-theater.de/iiif/2/nvt_img-426.JP2/full/100,/0/default.jpg</v>
      </c>
      <c r="BC2813" s="29" t="str">
        <f t="shared" si="431"/>
        <v>image/jpeg</v>
      </c>
      <c r="BD2813" s="29" t="str">
        <f t="shared" si="436"/>
        <v>presentation/thumbnail</v>
      </c>
    </row>
    <row r="2814" spans="1:56" ht="38.25">
      <c r="A2814" s="29">
        <v>1</v>
      </c>
      <c r="B2814" s="29">
        <v>0</v>
      </c>
      <c r="C2814" t="s">
        <v>11763</v>
      </c>
      <c r="D2814" s="38" t="s">
        <v>11764</v>
      </c>
      <c r="F2814" s="29" t="s">
        <v>9630</v>
      </c>
      <c r="I2814" s="402" t="s">
        <v>4446</v>
      </c>
      <c r="J2814" s="406" t="s">
        <v>11761</v>
      </c>
      <c r="M2814" s="311"/>
      <c r="N2814" s="38" t="s">
        <v>1539</v>
      </c>
      <c r="P2814" s="25" t="s">
        <v>2316</v>
      </c>
      <c r="Q2814" s="25"/>
      <c r="R2814" s="38" t="s">
        <v>11765</v>
      </c>
      <c r="U2814" t="s">
        <v>11766</v>
      </c>
      <c r="V2814" t="s">
        <v>3398</v>
      </c>
      <c r="X2814" s="367" t="s">
        <v>1901</v>
      </c>
      <c r="Z2814" s="29" t="s">
        <v>1218</v>
      </c>
      <c r="AA2814" s="29" t="s">
        <v>1170</v>
      </c>
      <c r="AB2814" s="38" t="s">
        <v>11077</v>
      </c>
      <c r="AE2814" s="38" t="s">
        <v>2950</v>
      </c>
      <c r="AG2814" s="38">
        <v>1</v>
      </c>
      <c r="AH2814" s="38" t="s">
        <v>4439</v>
      </c>
      <c r="AI2814" s="38" t="s">
        <v>4440</v>
      </c>
      <c r="AJ2814" s="38" t="s">
        <v>11705</v>
      </c>
      <c r="AK2814" s="38" t="s">
        <v>11725</v>
      </c>
      <c r="AL2814" s="301">
        <v>43634</v>
      </c>
      <c r="AN2814" s="29" t="s">
        <v>72</v>
      </c>
      <c r="AO2814" s="29" t="s">
        <v>4442</v>
      </c>
      <c r="AR2814" s="29" t="str">
        <f t="shared" si="439"/>
        <v>0</v>
      </c>
      <c r="AS2814" s="29">
        <f t="shared" si="437"/>
        <v>1</v>
      </c>
      <c r="AT2814" s="29">
        <v>1</v>
      </c>
      <c r="AV2814" s="29" t="s">
        <v>11767</v>
      </c>
      <c r="AW2814" s="29" t="str">
        <f t="shared" si="440"/>
        <v>image/tiff</v>
      </c>
      <c r="AX2814" s="29" t="str">
        <f t="shared" si="432"/>
        <v>archival/master</v>
      </c>
      <c r="AY2814" s="29" t="str">
        <f t="shared" si="438"/>
        <v>https://media.mediathek-tanz-theater.de/iiif/2/nvt_img-426-001.JP2</v>
      </c>
      <c r="AZ2814" s="29" t="str">
        <f t="shared" si="433"/>
        <v>image/jp2</v>
      </c>
      <c r="BA2814" s="29" t="str">
        <f t="shared" si="434"/>
        <v>presentation/iiif</v>
      </c>
      <c r="BB2814" s="29" t="str">
        <f t="shared" si="435"/>
        <v>https://media.mediathek-tanz-theater.de/iiif/2/nvt_img-426-001.JP2/full/100,/0/default.jpg</v>
      </c>
      <c r="BC2814" s="29" t="str">
        <f t="shared" si="431"/>
        <v>image/jpeg</v>
      </c>
      <c r="BD2814" s="29" t="str">
        <f t="shared" si="436"/>
        <v>presentation/thumbnail</v>
      </c>
    </row>
    <row r="2815" spans="1:56" ht="38.25">
      <c r="A2815" s="29">
        <v>1</v>
      </c>
      <c r="B2815" s="29">
        <v>0</v>
      </c>
      <c r="C2815" t="s">
        <v>11768</v>
      </c>
      <c r="D2815" s="38" t="s">
        <v>11769</v>
      </c>
      <c r="F2815" s="29" t="s">
        <v>9630</v>
      </c>
      <c r="I2815" s="402" t="s">
        <v>4446</v>
      </c>
      <c r="J2815" s="406" t="s">
        <v>11761</v>
      </c>
      <c r="M2815" s="311"/>
      <c r="N2815" s="38" t="s">
        <v>1539</v>
      </c>
      <c r="P2815" s="25" t="s">
        <v>2316</v>
      </c>
      <c r="Q2815" s="25"/>
      <c r="R2815" s="38" t="s">
        <v>11765</v>
      </c>
      <c r="U2815" t="s">
        <v>11770</v>
      </c>
      <c r="V2815" t="s">
        <v>3398</v>
      </c>
      <c r="X2815" s="367" t="s">
        <v>1901</v>
      </c>
      <c r="Z2815" s="29" t="s">
        <v>1218</v>
      </c>
      <c r="AA2815" s="29" t="s">
        <v>1170</v>
      </c>
      <c r="AB2815" s="38" t="s">
        <v>11082</v>
      </c>
      <c r="AE2815" s="38" t="s">
        <v>2950</v>
      </c>
      <c r="AG2815" s="38">
        <v>1</v>
      </c>
      <c r="AH2815" s="38" t="s">
        <v>4439</v>
      </c>
      <c r="AI2815" s="38" t="s">
        <v>4440</v>
      </c>
      <c r="AJ2815" s="38" t="s">
        <v>11709</v>
      </c>
      <c r="AK2815" s="38" t="s">
        <v>11725</v>
      </c>
      <c r="AL2815" s="301">
        <v>43634</v>
      </c>
      <c r="AN2815" s="29" t="s">
        <v>72</v>
      </c>
      <c r="AO2815" s="29" t="s">
        <v>4442</v>
      </c>
      <c r="AR2815" s="29" t="str">
        <f t="shared" si="439"/>
        <v>0</v>
      </c>
      <c r="AS2815" s="29">
        <f t="shared" si="437"/>
        <v>1</v>
      </c>
      <c r="AT2815" s="29">
        <v>1</v>
      </c>
      <c r="AV2815" s="29" t="s">
        <v>11771</v>
      </c>
      <c r="AW2815" s="29" t="str">
        <f t="shared" si="440"/>
        <v>image/tiff</v>
      </c>
      <c r="AX2815" s="29" t="str">
        <f t="shared" si="432"/>
        <v>archival/master</v>
      </c>
      <c r="AY2815" s="29" t="str">
        <f t="shared" si="438"/>
        <v>https://media.mediathek-tanz-theater.de/iiif/2/nvt_img-426-002.JP2</v>
      </c>
      <c r="AZ2815" s="29" t="str">
        <f t="shared" si="433"/>
        <v>image/jp2</v>
      </c>
      <c r="BA2815" s="29" t="str">
        <f t="shared" si="434"/>
        <v>presentation/iiif</v>
      </c>
      <c r="BB2815" s="29" t="str">
        <f t="shared" si="435"/>
        <v>https://media.mediathek-tanz-theater.de/iiif/2/nvt_img-426-002.JP2/full/100,/0/default.jpg</v>
      </c>
      <c r="BC2815" s="29" t="str">
        <f t="shared" si="431"/>
        <v>image/jpeg</v>
      </c>
      <c r="BD2815" s="29" t="str">
        <f t="shared" si="436"/>
        <v>presentation/thumbnail</v>
      </c>
    </row>
    <row r="2816" spans="1:56" ht="25.5">
      <c r="A2816" s="29">
        <v>1</v>
      </c>
      <c r="B2816" s="29">
        <v>0</v>
      </c>
      <c r="C2816" t="s">
        <v>11772</v>
      </c>
      <c r="D2816" s="38" t="s">
        <v>11773</v>
      </c>
      <c r="F2816" s="29" t="s">
        <v>9630</v>
      </c>
      <c r="I2816" s="402" t="s">
        <v>4446</v>
      </c>
      <c r="J2816" s="406" t="s">
        <v>11761</v>
      </c>
      <c r="M2816" s="311"/>
      <c r="N2816" s="38" t="s">
        <v>1539</v>
      </c>
      <c r="P2816" s="25" t="s">
        <v>2316</v>
      </c>
      <c r="Q2816" s="25"/>
      <c r="R2816" s="38" t="s">
        <v>11765</v>
      </c>
      <c r="U2816" t="s">
        <v>5147</v>
      </c>
      <c r="V2816" t="s">
        <v>3398</v>
      </c>
      <c r="X2816" s="367" t="s">
        <v>1901</v>
      </c>
      <c r="Z2816" s="29" t="s">
        <v>1218</v>
      </c>
      <c r="AA2816" s="29" t="s">
        <v>1170</v>
      </c>
      <c r="AB2816" s="38" t="s">
        <v>11087</v>
      </c>
      <c r="AE2816" s="38" t="s">
        <v>2950</v>
      </c>
      <c r="AG2816" s="38">
        <v>1</v>
      </c>
      <c r="AH2816" s="38" t="s">
        <v>4439</v>
      </c>
      <c r="AI2816" s="38" t="s">
        <v>4440</v>
      </c>
      <c r="AJ2816" s="38" t="s">
        <v>11774</v>
      </c>
      <c r="AK2816" s="38" t="s">
        <v>11775</v>
      </c>
      <c r="AL2816" s="301">
        <v>43634</v>
      </c>
      <c r="AN2816" s="29" t="s">
        <v>72</v>
      </c>
      <c r="AO2816" s="29" t="s">
        <v>4442</v>
      </c>
      <c r="AR2816" s="29" t="str">
        <f t="shared" si="439"/>
        <v>0</v>
      </c>
      <c r="AS2816" s="29">
        <f t="shared" si="437"/>
        <v>1</v>
      </c>
      <c r="AT2816" s="29">
        <v>1</v>
      </c>
      <c r="AV2816" s="29" t="s">
        <v>11776</v>
      </c>
      <c r="AW2816" s="29" t="str">
        <f t="shared" si="440"/>
        <v>image/tiff</v>
      </c>
      <c r="AX2816" s="29" t="str">
        <f t="shared" si="432"/>
        <v>archival/master</v>
      </c>
      <c r="AY2816" s="29" t="str">
        <f t="shared" si="438"/>
        <v>https://media.mediathek-tanz-theater.de/iiif/2/nvt_img-426-003.JP2</v>
      </c>
      <c r="AZ2816" s="29" t="str">
        <f t="shared" si="433"/>
        <v>image/jp2</v>
      </c>
      <c r="BA2816" s="29" t="str">
        <f t="shared" si="434"/>
        <v>presentation/iiif</v>
      </c>
      <c r="BB2816" s="29" t="str">
        <f t="shared" si="435"/>
        <v>https://media.mediathek-tanz-theater.de/iiif/2/nvt_img-426-003.JP2/full/100,/0/default.jpg</v>
      </c>
      <c r="BC2816" s="29" t="str">
        <f t="shared" si="431"/>
        <v>image/jpeg</v>
      </c>
      <c r="BD2816" s="29" t="str">
        <f t="shared" si="436"/>
        <v>presentation/thumbnail</v>
      </c>
    </row>
    <row r="2817" spans="1:56" ht="38.25">
      <c r="A2817" s="29">
        <v>1</v>
      </c>
      <c r="B2817" s="29">
        <v>0</v>
      </c>
      <c r="C2817" t="s">
        <v>11777</v>
      </c>
      <c r="D2817" s="38" t="s">
        <v>11778</v>
      </c>
      <c r="F2817" s="29" t="s">
        <v>9630</v>
      </c>
      <c r="I2817" s="402" t="s">
        <v>4446</v>
      </c>
      <c r="J2817" s="406" t="s">
        <v>11761</v>
      </c>
      <c r="M2817" s="311"/>
      <c r="N2817" s="38" t="s">
        <v>1539</v>
      </c>
      <c r="P2817" s="25" t="s">
        <v>2316</v>
      </c>
      <c r="Q2817" s="25"/>
      <c r="R2817" s="38" t="s">
        <v>11765</v>
      </c>
      <c r="U2817" t="s">
        <v>11779</v>
      </c>
      <c r="V2817" t="s">
        <v>3398</v>
      </c>
      <c r="X2817" s="367" t="s">
        <v>1901</v>
      </c>
      <c r="Z2817" s="29" t="s">
        <v>1218</v>
      </c>
      <c r="AA2817" s="29" t="s">
        <v>1170</v>
      </c>
      <c r="AB2817" s="38" t="s">
        <v>11092</v>
      </c>
      <c r="AE2817" s="38" t="s">
        <v>2950</v>
      </c>
      <c r="AG2817" s="38">
        <v>1</v>
      </c>
      <c r="AH2817" s="38" t="s">
        <v>4439</v>
      </c>
      <c r="AI2817" s="38" t="s">
        <v>4440</v>
      </c>
      <c r="AJ2817" s="38" t="s">
        <v>11714</v>
      </c>
      <c r="AK2817" s="38" t="s">
        <v>11725</v>
      </c>
      <c r="AL2817" s="301">
        <v>43634</v>
      </c>
      <c r="AN2817" s="29" t="s">
        <v>72</v>
      </c>
      <c r="AO2817" s="29" t="s">
        <v>4442</v>
      </c>
      <c r="AR2817" s="29" t="str">
        <f t="shared" si="439"/>
        <v>0</v>
      </c>
      <c r="AS2817" s="29">
        <f t="shared" si="437"/>
        <v>1</v>
      </c>
      <c r="AT2817" s="29">
        <v>1</v>
      </c>
      <c r="AV2817" s="29" t="s">
        <v>11780</v>
      </c>
      <c r="AW2817" s="29" t="str">
        <f t="shared" si="440"/>
        <v>image/tiff</v>
      </c>
      <c r="AX2817" s="29" t="str">
        <f t="shared" si="432"/>
        <v>archival/master</v>
      </c>
      <c r="AY2817" s="29" t="str">
        <f t="shared" si="438"/>
        <v>https://media.mediathek-tanz-theater.de/iiif/2/nvt_img-426-004.JP2</v>
      </c>
      <c r="AZ2817" s="29" t="str">
        <f t="shared" si="433"/>
        <v>image/jp2</v>
      </c>
      <c r="BA2817" s="29" t="str">
        <f t="shared" si="434"/>
        <v>presentation/iiif</v>
      </c>
      <c r="BB2817" s="29" t="str">
        <f t="shared" si="435"/>
        <v>https://media.mediathek-tanz-theater.de/iiif/2/nvt_img-426-004.JP2/full/100,/0/default.jpg</v>
      </c>
      <c r="BC2817" s="29" t="str">
        <f t="shared" si="431"/>
        <v>image/jpeg</v>
      </c>
      <c r="BD2817" s="29" t="str">
        <f t="shared" si="436"/>
        <v>presentation/thumbnail</v>
      </c>
    </row>
    <row r="2818" spans="1:56" ht="38.25">
      <c r="A2818" s="29">
        <v>1</v>
      </c>
      <c r="B2818" s="29">
        <v>0</v>
      </c>
      <c r="C2818" t="s">
        <v>11781</v>
      </c>
      <c r="D2818" s="38" t="s">
        <v>11782</v>
      </c>
      <c r="F2818" s="29" t="s">
        <v>9630</v>
      </c>
      <c r="I2818" s="402" t="s">
        <v>4446</v>
      </c>
      <c r="J2818" s="406" t="s">
        <v>11761</v>
      </c>
      <c r="M2818" s="311"/>
      <c r="N2818" s="38" t="s">
        <v>1539</v>
      </c>
      <c r="P2818" s="25" t="s">
        <v>2316</v>
      </c>
      <c r="Q2818" s="25"/>
      <c r="R2818" s="38" t="s">
        <v>11765</v>
      </c>
      <c r="U2818" t="s">
        <v>11783</v>
      </c>
      <c r="V2818" t="s">
        <v>3398</v>
      </c>
      <c r="X2818" s="367" t="s">
        <v>1901</v>
      </c>
      <c r="Z2818" s="29" t="s">
        <v>1218</v>
      </c>
      <c r="AA2818" s="29" t="s">
        <v>1170</v>
      </c>
      <c r="AB2818" s="38" t="s">
        <v>7388</v>
      </c>
      <c r="AE2818" s="38" t="s">
        <v>2950</v>
      </c>
      <c r="AG2818" s="38">
        <v>1</v>
      </c>
      <c r="AH2818" s="38" t="s">
        <v>4439</v>
      </c>
      <c r="AI2818" s="38" t="s">
        <v>4440</v>
      </c>
      <c r="AJ2818" s="38" t="s">
        <v>11719</v>
      </c>
      <c r="AK2818" s="38" t="s">
        <v>11725</v>
      </c>
      <c r="AL2818" s="301">
        <v>43634</v>
      </c>
      <c r="AN2818" s="29" t="s">
        <v>4635</v>
      </c>
      <c r="AO2818" s="29" t="s">
        <v>4442</v>
      </c>
      <c r="AR2818" s="29" t="str">
        <f t="shared" si="439"/>
        <v>0</v>
      </c>
      <c r="AS2818" s="29">
        <f t="shared" si="437"/>
        <v>1</v>
      </c>
      <c r="AT2818" s="29">
        <v>1</v>
      </c>
      <c r="AV2818" s="29" t="s">
        <v>11784</v>
      </c>
      <c r="AW2818" s="29" t="str">
        <f t="shared" si="440"/>
        <v>image/tiff</v>
      </c>
      <c r="AX2818" s="29" t="str">
        <f t="shared" si="432"/>
        <v>archival/master</v>
      </c>
      <c r="AY2818" s="29" t="str">
        <f t="shared" si="438"/>
        <v>https://media.mediathek-tanz-theater.de/iiif/2/nvt_img-426-005.JP2</v>
      </c>
      <c r="AZ2818" s="29" t="str">
        <f t="shared" si="433"/>
        <v>image/jp2</v>
      </c>
      <c r="BA2818" s="29" t="str">
        <f t="shared" si="434"/>
        <v>presentation/iiif</v>
      </c>
      <c r="BB2818" s="29" t="str">
        <f t="shared" si="435"/>
        <v>https://media.mediathek-tanz-theater.de/iiif/2/nvt_img-426-005.JP2/full/100,/0/default.jpg</v>
      </c>
      <c r="BC2818" s="29" t="str">
        <f t="shared" si="431"/>
        <v>image/jpeg</v>
      </c>
      <c r="BD2818" s="29" t="str">
        <f t="shared" si="436"/>
        <v>presentation/thumbnail</v>
      </c>
    </row>
    <row r="2819" spans="1:56" ht="51">
      <c r="A2819" s="29">
        <v>1</v>
      </c>
      <c r="B2819" s="29">
        <v>0</v>
      </c>
      <c r="C2819" t="s">
        <v>11785</v>
      </c>
      <c r="D2819" s="38" t="s">
        <v>11786</v>
      </c>
      <c r="F2819" s="29" t="s">
        <v>9630</v>
      </c>
      <c r="I2819" s="402" t="s">
        <v>4446</v>
      </c>
      <c r="J2819" s="406" t="s">
        <v>11761</v>
      </c>
      <c r="M2819" s="311"/>
      <c r="N2819" s="38" t="s">
        <v>1539</v>
      </c>
      <c r="P2819" s="25" t="s">
        <v>2316</v>
      </c>
      <c r="Q2819" s="25"/>
      <c r="R2819" s="38" t="s">
        <v>11765</v>
      </c>
      <c r="U2819" t="s">
        <v>11787</v>
      </c>
      <c r="V2819" t="s">
        <v>3398</v>
      </c>
      <c r="X2819" s="367" t="s">
        <v>1901</v>
      </c>
      <c r="Z2819" s="29" t="s">
        <v>1218</v>
      </c>
      <c r="AA2819" s="29" t="s">
        <v>1170</v>
      </c>
      <c r="AB2819" s="38" t="s">
        <v>11101</v>
      </c>
      <c r="AE2819" s="38" t="s">
        <v>2950</v>
      </c>
      <c r="AG2819" s="38">
        <v>1</v>
      </c>
      <c r="AH2819" s="38" t="s">
        <v>4439</v>
      </c>
      <c r="AI2819" s="38" t="s">
        <v>4440</v>
      </c>
      <c r="AJ2819" s="38" t="s">
        <v>11709</v>
      </c>
      <c r="AK2819" s="38" t="s">
        <v>11788</v>
      </c>
      <c r="AL2819" s="301">
        <v>43634</v>
      </c>
      <c r="AN2819" s="29" t="s">
        <v>4635</v>
      </c>
      <c r="AO2819" s="29" t="s">
        <v>4442</v>
      </c>
      <c r="AR2819" s="29" t="str">
        <f t="shared" si="439"/>
        <v>0</v>
      </c>
      <c r="AS2819" s="29">
        <f t="shared" si="437"/>
        <v>1</v>
      </c>
      <c r="AT2819" s="29">
        <v>1</v>
      </c>
      <c r="AV2819" s="29" t="s">
        <v>11789</v>
      </c>
      <c r="AW2819" s="29" t="str">
        <f t="shared" si="440"/>
        <v>image/tiff</v>
      </c>
      <c r="AX2819" s="29" t="str">
        <f t="shared" si="432"/>
        <v>archival/master</v>
      </c>
      <c r="AY2819" s="29" t="str">
        <f t="shared" si="438"/>
        <v>https://media.mediathek-tanz-theater.de/iiif/2/nvt_img-426-006.JP2</v>
      </c>
      <c r="AZ2819" s="29" t="str">
        <f t="shared" si="433"/>
        <v>image/jp2</v>
      </c>
      <c r="BA2819" s="29" t="str">
        <f t="shared" si="434"/>
        <v>presentation/iiif</v>
      </c>
      <c r="BB2819" s="29" t="str">
        <f t="shared" si="435"/>
        <v>https://media.mediathek-tanz-theater.de/iiif/2/nvt_img-426-006.JP2/full/100,/0/default.jpg</v>
      </c>
      <c r="BC2819" s="29" t="str">
        <f t="shared" si="431"/>
        <v>image/jpeg</v>
      </c>
      <c r="BD2819" s="29" t="str">
        <f t="shared" si="436"/>
        <v>presentation/thumbnail</v>
      </c>
    </row>
    <row r="2820" spans="1:56" ht="51">
      <c r="A2820" s="29">
        <v>1</v>
      </c>
      <c r="B2820" s="29">
        <v>0</v>
      </c>
      <c r="C2820" t="s">
        <v>11790</v>
      </c>
      <c r="D2820" s="38" t="s">
        <v>11791</v>
      </c>
      <c r="F2820" s="29" t="s">
        <v>9630</v>
      </c>
      <c r="I2820" s="402" t="s">
        <v>4446</v>
      </c>
      <c r="J2820" s="406" t="s">
        <v>11761</v>
      </c>
      <c r="M2820" s="311"/>
      <c r="N2820" s="38" t="s">
        <v>1539</v>
      </c>
      <c r="P2820" s="25" t="s">
        <v>2316</v>
      </c>
      <c r="Q2820" s="25"/>
      <c r="R2820" s="38" t="s">
        <v>11765</v>
      </c>
      <c r="U2820" t="s">
        <v>11766</v>
      </c>
      <c r="V2820" t="s">
        <v>3398</v>
      </c>
      <c r="X2820" s="367" t="s">
        <v>1901</v>
      </c>
      <c r="Z2820" s="29" t="s">
        <v>1218</v>
      </c>
      <c r="AA2820" s="29" t="s">
        <v>1170</v>
      </c>
      <c r="AB2820" s="38" t="s">
        <v>7384</v>
      </c>
      <c r="AE2820" s="38" t="s">
        <v>2950</v>
      </c>
      <c r="AG2820" s="38">
        <v>1</v>
      </c>
      <c r="AH2820" s="38" t="s">
        <v>4439</v>
      </c>
      <c r="AI2820" s="38" t="s">
        <v>4440</v>
      </c>
      <c r="AJ2820" s="38" t="s">
        <v>11730</v>
      </c>
      <c r="AK2820" s="38" t="s">
        <v>11792</v>
      </c>
      <c r="AL2820" s="301">
        <v>43634</v>
      </c>
      <c r="AN2820" s="29" t="s">
        <v>4635</v>
      </c>
      <c r="AO2820" s="29" t="s">
        <v>4442</v>
      </c>
      <c r="AR2820" s="29" t="str">
        <f t="shared" si="439"/>
        <v>0</v>
      </c>
      <c r="AS2820" s="29">
        <f t="shared" si="437"/>
        <v>1</v>
      </c>
      <c r="AT2820" s="29">
        <v>1</v>
      </c>
      <c r="AV2820" s="29" t="s">
        <v>11793</v>
      </c>
      <c r="AW2820" s="29" t="str">
        <f t="shared" si="440"/>
        <v>image/tiff</v>
      </c>
      <c r="AX2820" s="29" t="str">
        <f t="shared" si="432"/>
        <v>archival/master</v>
      </c>
      <c r="AY2820" s="29" t="str">
        <f t="shared" si="438"/>
        <v>https://media.mediathek-tanz-theater.de/iiif/2/nvt_img-426-007.JP2</v>
      </c>
      <c r="AZ2820" s="29" t="str">
        <f t="shared" si="433"/>
        <v>image/jp2</v>
      </c>
      <c r="BA2820" s="29" t="str">
        <f t="shared" si="434"/>
        <v>presentation/iiif</v>
      </c>
      <c r="BB2820" s="29" t="str">
        <f t="shared" si="435"/>
        <v>https://media.mediathek-tanz-theater.de/iiif/2/nvt_img-426-007.JP2/full/100,/0/default.jpg</v>
      </c>
      <c r="BC2820" s="29" t="str">
        <f t="shared" ref="BC2820:BC2883" si="441">IF(NOT(BB2820=""),"image/jpeg","")</f>
        <v>image/jpeg</v>
      </c>
      <c r="BD2820" s="29" t="str">
        <f t="shared" si="436"/>
        <v>presentation/thumbnail</v>
      </c>
    </row>
    <row r="2821" spans="1:56" ht="51">
      <c r="A2821" s="29">
        <v>1</v>
      </c>
      <c r="B2821" s="29">
        <v>0</v>
      </c>
      <c r="C2821" t="s">
        <v>11794</v>
      </c>
      <c r="D2821" s="38" t="s">
        <v>11795</v>
      </c>
      <c r="F2821" s="29" t="s">
        <v>9630</v>
      </c>
      <c r="I2821" s="402" t="s">
        <v>4446</v>
      </c>
      <c r="J2821" s="406" t="s">
        <v>11761</v>
      </c>
      <c r="M2821" s="311"/>
      <c r="N2821" s="38" t="s">
        <v>1539</v>
      </c>
      <c r="P2821" s="25" t="s">
        <v>2316</v>
      </c>
      <c r="Q2821" s="25"/>
      <c r="R2821" s="38" t="s">
        <v>11765</v>
      </c>
      <c r="U2821" t="s">
        <v>11766</v>
      </c>
      <c r="V2821" t="s">
        <v>3398</v>
      </c>
      <c r="X2821" s="367" t="s">
        <v>1901</v>
      </c>
      <c r="Z2821" s="29" t="s">
        <v>1218</v>
      </c>
      <c r="AA2821" s="29" t="s">
        <v>1170</v>
      </c>
      <c r="AB2821" s="38" t="s">
        <v>7391</v>
      </c>
      <c r="AE2821" s="38" t="s">
        <v>2950</v>
      </c>
      <c r="AG2821" s="38">
        <v>1</v>
      </c>
      <c r="AH2821" s="38" t="s">
        <v>4439</v>
      </c>
      <c r="AI2821" s="38" t="s">
        <v>4440</v>
      </c>
      <c r="AJ2821" s="38" t="s">
        <v>11719</v>
      </c>
      <c r="AK2821" s="38" t="s">
        <v>11792</v>
      </c>
      <c r="AL2821" s="301">
        <v>43634</v>
      </c>
      <c r="AN2821" s="29" t="s">
        <v>11796</v>
      </c>
      <c r="AO2821" s="29" t="s">
        <v>4442</v>
      </c>
      <c r="AR2821" s="29" t="str">
        <f t="shared" si="439"/>
        <v>0</v>
      </c>
      <c r="AS2821" s="29">
        <f t="shared" si="437"/>
        <v>1</v>
      </c>
      <c r="AT2821" s="29">
        <v>1</v>
      </c>
      <c r="AV2821" s="29" t="s">
        <v>11797</v>
      </c>
      <c r="AW2821" s="29" t="str">
        <f t="shared" si="440"/>
        <v>image/tiff</v>
      </c>
      <c r="AX2821" s="29" t="str">
        <f t="shared" ref="AX2821:AX2884" si="442">IF(NOT(AV2821=""),"archival/master","")</f>
        <v>archival/master</v>
      </c>
      <c r="AY2821" s="29" t="str">
        <f t="shared" si="438"/>
        <v>https://media.mediathek-tanz-theater.de/iiif/2/nvt_img-426-008.JP2</v>
      </c>
      <c r="AZ2821" s="29" t="str">
        <f t="shared" ref="AZ2821:AZ2884" si="443">IF(NOT(AY2821=""),"image/jp2","")</f>
        <v>image/jp2</v>
      </c>
      <c r="BA2821" s="29" t="str">
        <f t="shared" ref="BA2821:BA2884" si="444">IF(NOT(AY2821=""),"presentation/iiif","")</f>
        <v>presentation/iiif</v>
      </c>
      <c r="BB2821" s="29" t="str">
        <f t="shared" ref="BB2821:BB2884" si="445">"https://media.mediathek-tanz-theater.de/iiif/2/nvt_"&amp;C2821&amp;".JP2/full/100,/0/default.jpg"</f>
        <v>https://media.mediathek-tanz-theater.de/iiif/2/nvt_img-426-008.JP2/full/100,/0/default.jpg</v>
      </c>
      <c r="BC2821" s="29" t="str">
        <f t="shared" si="441"/>
        <v>image/jpeg</v>
      </c>
      <c r="BD2821" s="29" t="str">
        <f t="shared" ref="BD2821:BD2884" si="446">IF(NOT(BB2821=""),"presentation/thumbnail","")</f>
        <v>presentation/thumbnail</v>
      </c>
    </row>
    <row r="2822" spans="1:56" ht="25.5">
      <c r="A2822" s="29">
        <v>1</v>
      </c>
      <c r="B2822" s="29">
        <v>0</v>
      </c>
      <c r="C2822" t="s">
        <v>11798</v>
      </c>
      <c r="D2822" s="38" t="s">
        <v>11799</v>
      </c>
      <c r="F2822" s="29" t="s">
        <v>9630</v>
      </c>
      <c r="I2822" s="402" t="s">
        <v>4446</v>
      </c>
      <c r="J2822" s="406" t="s">
        <v>11761</v>
      </c>
      <c r="M2822" s="311"/>
      <c r="N2822" s="38" t="s">
        <v>1539</v>
      </c>
      <c r="P2822" s="25" t="s">
        <v>2316</v>
      </c>
      <c r="Q2822" s="25"/>
      <c r="R2822" s="38" t="s">
        <v>11765</v>
      </c>
      <c r="U2822" t="s">
        <v>11779</v>
      </c>
      <c r="V2822" t="s">
        <v>3398</v>
      </c>
      <c r="X2822" s="367" t="s">
        <v>1901</v>
      </c>
      <c r="Z2822" s="29" t="s">
        <v>1218</v>
      </c>
      <c r="AA2822" s="29" t="s">
        <v>1170</v>
      </c>
      <c r="AB2822" s="38" t="s">
        <v>7369</v>
      </c>
      <c r="AE2822" s="38" t="s">
        <v>2950</v>
      </c>
      <c r="AG2822" s="38">
        <v>1</v>
      </c>
      <c r="AH2822" s="38" t="s">
        <v>4439</v>
      </c>
      <c r="AI2822" s="38" t="s">
        <v>4440</v>
      </c>
      <c r="AJ2822" s="38" t="s">
        <v>11719</v>
      </c>
      <c r="AK2822" s="38" t="s">
        <v>11800</v>
      </c>
      <c r="AL2822" s="301">
        <v>43634</v>
      </c>
      <c r="AN2822" s="29" t="s">
        <v>4635</v>
      </c>
      <c r="AO2822" s="29" t="s">
        <v>4442</v>
      </c>
      <c r="AR2822" s="29" t="str">
        <f t="shared" si="439"/>
        <v>0</v>
      </c>
      <c r="AS2822" s="29">
        <f t="shared" ref="AS2822:AS2885" si="447">AT2822</f>
        <v>1</v>
      </c>
      <c r="AT2822" s="29">
        <v>1</v>
      </c>
      <c r="AV2822" s="29" t="s">
        <v>11801</v>
      </c>
      <c r="AW2822" s="29" t="str">
        <f t="shared" si="440"/>
        <v>image/tiff</v>
      </c>
      <c r="AX2822" s="29" t="str">
        <f t="shared" si="442"/>
        <v>archival/master</v>
      </c>
      <c r="AY2822" s="29" t="str">
        <f t="shared" ref="AY2822:AY2885" si="448">"https://media.mediathek-tanz-theater.de/iiif/2/nvt_"&amp;C2822&amp;".JP2"</f>
        <v>https://media.mediathek-tanz-theater.de/iiif/2/nvt_img-426-009.JP2</v>
      </c>
      <c r="AZ2822" s="29" t="str">
        <f t="shared" si="443"/>
        <v>image/jp2</v>
      </c>
      <c r="BA2822" s="29" t="str">
        <f t="shared" si="444"/>
        <v>presentation/iiif</v>
      </c>
      <c r="BB2822" s="29" t="str">
        <f t="shared" si="445"/>
        <v>https://media.mediathek-tanz-theater.de/iiif/2/nvt_img-426-009.JP2/full/100,/0/default.jpg</v>
      </c>
      <c r="BC2822" s="29" t="str">
        <f t="shared" si="441"/>
        <v>image/jpeg</v>
      </c>
      <c r="BD2822" s="29" t="str">
        <f t="shared" si="446"/>
        <v>presentation/thumbnail</v>
      </c>
    </row>
    <row r="2823" spans="1:56" ht="76.5">
      <c r="A2823" s="29">
        <v>1</v>
      </c>
      <c r="B2823" s="29">
        <v>0</v>
      </c>
      <c r="C2823" t="s">
        <v>11802</v>
      </c>
      <c r="D2823" s="38" t="s">
        <v>11803</v>
      </c>
      <c r="F2823" s="29" t="s">
        <v>9630</v>
      </c>
      <c r="I2823" s="402" t="s">
        <v>4446</v>
      </c>
      <c r="J2823" s="406" t="s">
        <v>11761</v>
      </c>
      <c r="M2823" s="311"/>
      <c r="N2823" s="38" t="s">
        <v>1539</v>
      </c>
      <c r="P2823" s="25" t="s">
        <v>2316</v>
      </c>
      <c r="Q2823" s="25"/>
      <c r="R2823" s="38" t="s">
        <v>11765</v>
      </c>
      <c r="U2823" t="s">
        <v>11779</v>
      </c>
      <c r="V2823" t="s">
        <v>3398</v>
      </c>
      <c r="X2823" s="367" t="s">
        <v>1901</v>
      </c>
      <c r="Z2823" s="29" t="s">
        <v>1218</v>
      </c>
      <c r="AA2823" s="29" t="s">
        <v>1170</v>
      </c>
      <c r="AB2823" s="38" t="s">
        <v>7372</v>
      </c>
      <c r="AE2823" s="38" t="s">
        <v>2950</v>
      </c>
      <c r="AG2823" s="38">
        <v>1</v>
      </c>
      <c r="AH2823" s="38" t="s">
        <v>4439</v>
      </c>
      <c r="AI2823" s="38" t="s">
        <v>4440</v>
      </c>
      <c r="AJ2823" s="38" t="s">
        <v>11804</v>
      </c>
      <c r="AK2823" s="38" t="s">
        <v>11805</v>
      </c>
      <c r="AL2823" s="301">
        <v>43634</v>
      </c>
      <c r="AN2823" s="29" t="s">
        <v>4635</v>
      </c>
      <c r="AO2823" s="29" t="s">
        <v>4442</v>
      </c>
      <c r="AR2823" s="29" t="str">
        <f t="shared" ref="AR2823:AR2886" si="449">IF(OR(I2823="Negativmappe",I2823="Negativstreifen",I2823="Diapositivfilm",I2823="Fotomappe;(POSITIVE)",AND(I2823="Kostümfotografie",NOT(AE2823="DT")),AND(I2823="Fotografie",NOT(AE2823="DT")),AND(I2823="Porträtfotografie",NOT(AE2823="DT")),AND(I2823="Fotodokumentation",NOT(AE2823="DT")),AND(I2823="Bühnenbildfotografie",NOT(AE2823="DT"))),"1","0")</f>
        <v>0</v>
      </c>
      <c r="AS2823" s="29">
        <f t="shared" si="447"/>
        <v>1</v>
      </c>
      <c r="AT2823" s="29">
        <v>1</v>
      </c>
      <c r="AV2823" s="29" t="s">
        <v>11806</v>
      </c>
      <c r="AW2823" s="29" t="str">
        <f t="shared" ref="AW2823:AW2886" si="450">IF(NOT(AV2823=""),"image/tiff","")</f>
        <v>image/tiff</v>
      </c>
      <c r="AX2823" s="29" t="str">
        <f t="shared" si="442"/>
        <v>archival/master</v>
      </c>
      <c r="AY2823" s="29" t="str">
        <f t="shared" si="448"/>
        <v>https://media.mediathek-tanz-theater.de/iiif/2/nvt_img-426-010.JP2</v>
      </c>
      <c r="AZ2823" s="29" t="str">
        <f t="shared" si="443"/>
        <v>image/jp2</v>
      </c>
      <c r="BA2823" s="29" t="str">
        <f t="shared" si="444"/>
        <v>presentation/iiif</v>
      </c>
      <c r="BB2823" s="29" t="str">
        <f t="shared" si="445"/>
        <v>https://media.mediathek-tanz-theater.de/iiif/2/nvt_img-426-010.JP2/full/100,/0/default.jpg</v>
      </c>
      <c r="BC2823" s="29" t="str">
        <f t="shared" si="441"/>
        <v>image/jpeg</v>
      </c>
      <c r="BD2823" s="29" t="str">
        <f t="shared" si="446"/>
        <v>presentation/thumbnail</v>
      </c>
    </row>
    <row r="2824" spans="1:56" ht="38.25">
      <c r="A2824" s="29">
        <v>1</v>
      </c>
      <c r="B2824" s="29">
        <v>0</v>
      </c>
      <c r="C2824" t="s">
        <v>11807</v>
      </c>
      <c r="D2824" s="38" t="s">
        <v>11808</v>
      </c>
      <c r="F2824" s="29" t="s">
        <v>9630</v>
      </c>
      <c r="I2824" s="402" t="s">
        <v>4446</v>
      </c>
      <c r="J2824" s="406" t="s">
        <v>11761</v>
      </c>
      <c r="M2824" s="311"/>
      <c r="N2824" s="38" t="s">
        <v>1539</v>
      </c>
      <c r="P2824" s="25" t="s">
        <v>2316</v>
      </c>
      <c r="Q2824" s="25"/>
      <c r="R2824" s="38" t="s">
        <v>11765</v>
      </c>
      <c r="U2824" t="s">
        <v>11809</v>
      </c>
      <c r="V2824" t="s">
        <v>3398</v>
      </c>
      <c r="X2824" s="367" t="s">
        <v>1901</v>
      </c>
      <c r="Z2824" s="29" t="s">
        <v>1218</v>
      </c>
      <c r="AA2824" s="29" t="s">
        <v>1170</v>
      </c>
      <c r="AB2824" s="38" t="s">
        <v>11724</v>
      </c>
      <c r="AE2824" s="38" t="s">
        <v>2950</v>
      </c>
      <c r="AG2824" s="38">
        <v>1</v>
      </c>
      <c r="AH2824" s="38" t="s">
        <v>4439</v>
      </c>
      <c r="AI2824" s="38" t="s">
        <v>4440</v>
      </c>
      <c r="AJ2824" s="38" t="s">
        <v>4449</v>
      </c>
      <c r="AK2824" s="38" t="s">
        <v>11810</v>
      </c>
      <c r="AL2824" s="301">
        <v>43634</v>
      </c>
      <c r="AN2824" s="29" t="s">
        <v>5012</v>
      </c>
      <c r="AO2824" s="29" t="s">
        <v>4442</v>
      </c>
      <c r="AR2824" s="29" t="str">
        <f t="shared" si="449"/>
        <v>0</v>
      </c>
      <c r="AS2824" s="29">
        <f t="shared" si="447"/>
        <v>1</v>
      </c>
      <c r="AT2824" s="29">
        <v>1</v>
      </c>
      <c r="AV2824" s="29" t="s">
        <v>11811</v>
      </c>
      <c r="AW2824" s="29" t="str">
        <f t="shared" si="450"/>
        <v>image/tiff</v>
      </c>
      <c r="AX2824" s="29" t="str">
        <f t="shared" si="442"/>
        <v>archival/master</v>
      </c>
      <c r="AY2824" s="29" t="str">
        <f t="shared" si="448"/>
        <v>https://media.mediathek-tanz-theater.de/iiif/2/nvt_img-426-011.JP2</v>
      </c>
      <c r="AZ2824" s="29" t="str">
        <f t="shared" si="443"/>
        <v>image/jp2</v>
      </c>
      <c r="BA2824" s="29" t="str">
        <f t="shared" si="444"/>
        <v>presentation/iiif</v>
      </c>
      <c r="BB2824" s="29" t="str">
        <f t="shared" si="445"/>
        <v>https://media.mediathek-tanz-theater.de/iiif/2/nvt_img-426-011.JP2/full/100,/0/default.jpg</v>
      </c>
      <c r="BC2824" s="29" t="str">
        <f t="shared" si="441"/>
        <v>image/jpeg</v>
      </c>
      <c r="BD2824" s="29" t="str">
        <f t="shared" si="446"/>
        <v>presentation/thumbnail</v>
      </c>
    </row>
    <row r="2825" spans="1:56" ht="25.5">
      <c r="A2825" s="29">
        <v>1</v>
      </c>
      <c r="B2825" s="29">
        <v>0</v>
      </c>
      <c r="C2825" t="s">
        <v>11812</v>
      </c>
      <c r="D2825" s="38" t="s">
        <v>11813</v>
      </c>
      <c r="F2825" s="29" t="s">
        <v>9630</v>
      </c>
      <c r="I2825" s="402" t="s">
        <v>4446</v>
      </c>
      <c r="J2825" s="406" t="s">
        <v>11761</v>
      </c>
      <c r="M2825" s="311"/>
      <c r="N2825" s="38" t="s">
        <v>1539</v>
      </c>
      <c r="P2825" s="25" t="s">
        <v>2316</v>
      </c>
      <c r="Q2825" s="25"/>
      <c r="R2825" s="38" t="s">
        <v>11765</v>
      </c>
      <c r="U2825" t="s">
        <v>11809</v>
      </c>
      <c r="V2825" t="s">
        <v>3398</v>
      </c>
      <c r="X2825" s="367" t="s">
        <v>1901</v>
      </c>
      <c r="Z2825" s="29" t="s">
        <v>1218</v>
      </c>
      <c r="AA2825" s="29" t="s">
        <v>1170</v>
      </c>
      <c r="AB2825" s="38" t="s">
        <v>11729</v>
      </c>
      <c r="AE2825" s="38" t="s">
        <v>2950</v>
      </c>
      <c r="AG2825" s="38">
        <v>1</v>
      </c>
      <c r="AH2825" s="38" t="s">
        <v>4439</v>
      </c>
      <c r="AI2825" s="38" t="s">
        <v>4440</v>
      </c>
      <c r="AJ2825" s="38" t="s">
        <v>11709</v>
      </c>
      <c r="AK2825" s="38" t="s">
        <v>11720</v>
      </c>
      <c r="AL2825" s="301">
        <v>43634</v>
      </c>
      <c r="AN2825" s="29" t="s">
        <v>4635</v>
      </c>
      <c r="AO2825" s="29" t="s">
        <v>4442</v>
      </c>
      <c r="AR2825" s="29" t="str">
        <f t="shared" si="449"/>
        <v>0</v>
      </c>
      <c r="AS2825" s="29">
        <f t="shared" si="447"/>
        <v>1</v>
      </c>
      <c r="AT2825" s="29">
        <v>1</v>
      </c>
      <c r="AV2825" s="29" t="s">
        <v>11814</v>
      </c>
      <c r="AW2825" s="29" t="str">
        <f t="shared" si="450"/>
        <v>image/tiff</v>
      </c>
      <c r="AX2825" s="29" t="str">
        <f t="shared" si="442"/>
        <v>archival/master</v>
      </c>
      <c r="AY2825" s="29" t="str">
        <f t="shared" si="448"/>
        <v>https://media.mediathek-tanz-theater.de/iiif/2/nvt_img-426-012.JP2</v>
      </c>
      <c r="AZ2825" s="29" t="str">
        <f t="shared" si="443"/>
        <v>image/jp2</v>
      </c>
      <c r="BA2825" s="29" t="str">
        <f t="shared" si="444"/>
        <v>presentation/iiif</v>
      </c>
      <c r="BB2825" s="29" t="str">
        <f t="shared" si="445"/>
        <v>https://media.mediathek-tanz-theater.de/iiif/2/nvt_img-426-012.JP2/full/100,/0/default.jpg</v>
      </c>
      <c r="BC2825" s="29" t="str">
        <f t="shared" si="441"/>
        <v>image/jpeg</v>
      </c>
      <c r="BD2825" s="29" t="str">
        <f t="shared" si="446"/>
        <v>presentation/thumbnail</v>
      </c>
    </row>
    <row r="2826" spans="1:56" ht="38.25">
      <c r="A2826" s="29">
        <v>1</v>
      </c>
      <c r="B2826" s="29">
        <v>0</v>
      </c>
      <c r="C2826" t="s">
        <v>11815</v>
      </c>
      <c r="D2826" s="38" t="s">
        <v>11816</v>
      </c>
      <c r="F2826" s="29" t="s">
        <v>9630</v>
      </c>
      <c r="I2826" s="402" t="s">
        <v>4446</v>
      </c>
      <c r="J2826" s="406" t="s">
        <v>11761</v>
      </c>
      <c r="M2826" s="311"/>
      <c r="N2826" s="38" t="s">
        <v>1539</v>
      </c>
      <c r="P2826" s="25" t="s">
        <v>2316</v>
      </c>
      <c r="Q2826" s="25"/>
      <c r="R2826" s="38" t="s">
        <v>11765</v>
      </c>
      <c r="U2826" t="s">
        <v>11766</v>
      </c>
      <c r="V2826" t="s">
        <v>3398</v>
      </c>
      <c r="X2826" s="367" t="s">
        <v>1901</v>
      </c>
      <c r="Z2826" s="29" t="s">
        <v>1218</v>
      </c>
      <c r="AA2826" s="29" t="s">
        <v>1170</v>
      </c>
      <c r="AB2826" s="38" t="s">
        <v>11748</v>
      </c>
      <c r="AE2826" s="38" t="s">
        <v>2950</v>
      </c>
      <c r="AG2826" s="38">
        <v>1</v>
      </c>
      <c r="AH2826" s="38" t="s">
        <v>4439</v>
      </c>
      <c r="AI2826" s="38" t="s">
        <v>4440</v>
      </c>
      <c r="AJ2826" s="38" t="s">
        <v>11714</v>
      </c>
      <c r="AK2826" s="38" t="s">
        <v>11817</v>
      </c>
      <c r="AL2826" s="301">
        <v>43634</v>
      </c>
      <c r="AN2826" s="29" t="s">
        <v>72</v>
      </c>
      <c r="AO2826" s="29" t="s">
        <v>4442</v>
      </c>
      <c r="AR2826" s="29" t="str">
        <f t="shared" si="449"/>
        <v>0</v>
      </c>
      <c r="AS2826" s="29">
        <f t="shared" si="447"/>
        <v>1</v>
      </c>
      <c r="AT2826" s="29">
        <v>1</v>
      </c>
      <c r="AV2826" s="29" t="s">
        <v>11818</v>
      </c>
      <c r="AW2826" s="29" t="str">
        <f t="shared" si="450"/>
        <v>image/tiff</v>
      </c>
      <c r="AX2826" s="29" t="str">
        <f t="shared" si="442"/>
        <v>archival/master</v>
      </c>
      <c r="AY2826" s="29" t="str">
        <f t="shared" si="448"/>
        <v>https://media.mediathek-tanz-theater.de/iiif/2/nvt_img-426-013.JP2</v>
      </c>
      <c r="AZ2826" s="29" t="str">
        <f t="shared" si="443"/>
        <v>image/jp2</v>
      </c>
      <c r="BA2826" s="29" t="str">
        <f t="shared" si="444"/>
        <v>presentation/iiif</v>
      </c>
      <c r="BB2826" s="29" t="str">
        <f t="shared" si="445"/>
        <v>https://media.mediathek-tanz-theater.de/iiif/2/nvt_img-426-013.JP2/full/100,/0/default.jpg</v>
      </c>
      <c r="BC2826" s="29" t="str">
        <f t="shared" si="441"/>
        <v>image/jpeg</v>
      </c>
      <c r="BD2826" s="29" t="str">
        <f t="shared" si="446"/>
        <v>presentation/thumbnail</v>
      </c>
    </row>
    <row r="2827" spans="1:56" ht="38.25">
      <c r="A2827" s="29">
        <v>1</v>
      </c>
      <c r="B2827" s="29">
        <v>0</v>
      </c>
      <c r="C2827" t="s">
        <v>11819</v>
      </c>
      <c r="D2827" s="38" t="s">
        <v>11820</v>
      </c>
      <c r="F2827" s="29" t="s">
        <v>9630</v>
      </c>
      <c r="I2827" s="402" t="s">
        <v>4446</v>
      </c>
      <c r="J2827" s="406" t="s">
        <v>11761</v>
      </c>
      <c r="M2827" s="311"/>
      <c r="N2827" s="38" t="s">
        <v>1539</v>
      </c>
      <c r="P2827" s="25" t="s">
        <v>2316</v>
      </c>
      <c r="Q2827" s="25"/>
      <c r="R2827" s="38" t="s">
        <v>11765</v>
      </c>
      <c r="U2827" t="s">
        <v>11821</v>
      </c>
      <c r="V2827" t="s">
        <v>3398</v>
      </c>
      <c r="X2827" s="367" t="s">
        <v>1901</v>
      </c>
      <c r="Z2827" s="29" t="s">
        <v>1218</v>
      </c>
      <c r="AA2827" s="29" t="s">
        <v>1170</v>
      </c>
      <c r="AB2827" s="38" t="s">
        <v>11758</v>
      </c>
      <c r="AE2827" s="38" t="s">
        <v>2950</v>
      </c>
      <c r="AG2827" s="38">
        <v>1</v>
      </c>
      <c r="AH2827" s="38" t="s">
        <v>4439</v>
      </c>
      <c r="AI2827" s="38" t="s">
        <v>4440</v>
      </c>
      <c r="AJ2827" s="38" t="s">
        <v>11709</v>
      </c>
      <c r="AK2827" s="38" t="s">
        <v>11817</v>
      </c>
      <c r="AL2827" s="301">
        <v>43634</v>
      </c>
      <c r="AN2827" s="29" t="s">
        <v>4635</v>
      </c>
      <c r="AO2827" s="29" t="s">
        <v>4442</v>
      </c>
      <c r="AR2827" s="29" t="str">
        <f t="shared" si="449"/>
        <v>0</v>
      </c>
      <c r="AS2827" s="29">
        <f t="shared" si="447"/>
        <v>1</v>
      </c>
      <c r="AT2827" s="29">
        <v>1</v>
      </c>
      <c r="AV2827" s="29" t="s">
        <v>11822</v>
      </c>
      <c r="AW2827" s="29" t="str">
        <f t="shared" si="450"/>
        <v>image/tiff</v>
      </c>
      <c r="AX2827" s="29" t="str">
        <f t="shared" si="442"/>
        <v>archival/master</v>
      </c>
      <c r="AY2827" s="29" t="str">
        <f t="shared" si="448"/>
        <v>https://media.mediathek-tanz-theater.de/iiif/2/nvt_img-426-014.JP2</v>
      </c>
      <c r="AZ2827" s="29" t="str">
        <f t="shared" si="443"/>
        <v>image/jp2</v>
      </c>
      <c r="BA2827" s="29" t="str">
        <f t="shared" si="444"/>
        <v>presentation/iiif</v>
      </c>
      <c r="BB2827" s="29" t="str">
        <f t="shared" si="445"/>
        <v>https://media.mediathek-tanz-theater.de/iiif/2/nvt_img-426-014.JP2/full/100,/0/default.jpg</v>
      </c>
      <c r="BC2827" s="29" t="str">
        <f t="shared" si="441"/>
        <v>image/jpeg</v>
      </c>
      <c r="BD2827" s="29" t="str">
        <f t="shared" si="446"/>
        <v>presentation/thumbnail</v>
      </c>
    </row>
    <row r="2828" spans="1:56" ht="51">
      <c r="A2828" s="29">
        <v>1</v>
      </c>
      <c r="B2828" s="29">
        <v>0</v>
      </c>
      <c r="C2828" t="s">
        <v>11823</v>
      </c>
      <c r="D2828" s="38" t="s">
        <v>11824</v>
      </c>
      <c r="F2828" s="29" t="s">
        <v>9630</v>
      </c>
      <c r="I2828" s="402" t="s">
        <v>4446</v>
      </c>
      <c r="J2828" s="406" t="s">
        <v>11761</v>
      </c>
      <c r="M2828" s="311"/>
      <c r="N2828" s="38" t="s">
        <v>1539</v>
      </c>
      <c r="P2828" s="25" t="s">
        <v>2316</v>
      </c>
      <c r="Q2828" s="25"/>
      <c r="R2828" s="38" t="s">
        <v>11765</v>
      </c>
      <c r="U2828" t="s">
        <v>11787</v>
      </c>
      <c r="V2828" t="s">
        <v>3398</v>
      </c>
      <c r="X2828" s="367" t="s">
        <v>1901</v>
      </c>
      <c r="Z2828" s="29" t="s">
        <v>1218</v>
      </c>
      <c r="AA2828" s="29" t="s">
        <v>1170</v>
      </c>
      <c r="AE2828" s="38" t="s">
        <v>2950</v>
      </c>
      <c r="AG2828" s="38">
        <v>1</v>
      </c>
      <c r="AH2828" s="38" t="s">
        <v>4439</v>
      </c>
      <c r="AI2828" s="38" t="s">
        <v>4440</v>
      </c>
      <c r="AJ2828" s="38" t="s">
        <v>11719</v>
      </c>
      <c r="AK2828" s="38" t="s">
        <v>11825</v>
      </c>
      <c r="AL2828" s="301">
        <v>43634</v>
      </c>
      <c r="AN2828" s="29" t="s">
        <v>4635</v>
      </c>
      <c r="AO2828" s="29" t="s">
        <v>4442</v>
      </c>
      <c r="AR2828" s="29" t="str">
        <f t="shared" si="449"/>
        <v>0</v>
      </c>
      <c r="AS2828" s="29">
        <f t="shared" si="447"/>
        <v>1</v>
      </c>
      <c r="AT2828" s="29">
        <v>1</v>
      </c>
      <c r="AV2828" s="29" t="s">
        <v>11826</v>
      </c>
      <c r="AW2828" s="29" t="str">
        <f t="shared" si="450"/>
        <v>image/tiff</v>
      </c>
      <c r="AX2828" s="29" t="str">
        <f t="shared" si="442"/>
        <v>archival/master</v>
      </c>
      <c r="AY2828" s="29" t="str">
        <f t="shared" si="448"/>
        <v>https://media.mediathek-tanz-theater.de/iiif/2/nvt_img-426-015.JP2</v>
      </c>
      <c r="AZ2828" s="29" t="str">
        <f t="shared" si="443"/>
        <v>image/jp2</v>
      </c>
      <c r="BA2828" s="29" t="str">
        <f t="shared" si="444"/>
        <v>presentation/iiif</v>
      </c>
      <c r="BB2828" s="29" t="str">
        <f t="shared" si="445"/>
        <v>https://media.mediathek-tanz-theater.de/iiif/2/nvt_img-426-015.JP2/full/100,/0/default.jpg</v>
      </c>
      <c r="BC2828" s="29" t="str">
        <f t="shared" si="441"/>
        <v>image/jpeg</v>
      </c>
      <c r="BD2828" s="29" t="str">
        <f t="shared" si="446"/>
        <v>presentation/thumbnail</v>
      </c>
    </row>
    <row r="2829" spans="1:56" ht="25.5">
      <c r="A2829" s="29">
        <v>1</v>
      </c>
      <c r="B2829" s="29">
        <v>0</v>
      </c>
      <c r="C2829" t="s">
        <v>11827</v>
      </c>
      <c r="D2829" s="38" t="s">
        <v>11828</v>
      </c>
      <c r="F2829" s="29" t="s">
        <v>9630</v>
      </c>
      <c r="I2829" s="38" t="s">
        <v>4438</v>
      </c>
      <c r="J2829" s="406" t="s">
        <v>11761</v>
      </c>
      <c r="M2829" s="311"/>
      <c r="N2829" s="38" t="s">
        <v>1539</v>
      </c>
      <c r="P2829" s="25" t="s">
        <v>2316</v>
      </c>
      <c r="Q2829" s="25"/>
      <c r="U2829"/>
      <c r="V2829"/>
      <c r="X2829" s="367" t="s">
        <v>1901</v>
      </c>
      <c r="Z2829" s="29" t="s">
        <v>1218</v>
      </c>
      <c r="AA2829" s="29" t="s">
        <v>1170</v>
      </c>
      <c r="AE2829" s="38" t="s">
        <v>2950</v>
      </c>
      <c r="AG2829" s="38">
        <v>1</v>
      </c>
      <c r="AH2829" s="38" t="s">
        <v>4439</v>
      </c>
      <c r="AI2829" s="38" t="s">
        <v>4440</v>
      </c>
      <c r="AJ2829" s="38" t="s">
        <v>11829</v>
      </c>
      <c r="AO2829" s="29" t="s">
        <v>4442</v>
      </c>
      <c r="AR2829" s="29" t="str">
        <f t="shared" si="449"/>
        <v>1</v>
      </c>
      <c r="AS2829" s="29">
        <f t="shared" si="447"/>
        <v>1</v>
      </c>
      <c r="AT2829" s="29">
        <v>1</v>
      </c>
      <c r="AV2829" s="29" t="s">
        <v>11830</v>
      </c>
      <c r="AW2829" s="29" t="str">
        <f t="shared" si="450"/>
        <v>image/tiff</v>
      </c>
      <c r="AX2829" s="29" t="str">
        <f t="shared" si="442"/>
        <v>archival/master</v>
      </c>
      <c r="AY2829" s="29" t="str">
        <f t="shared" si="448"/>
        <v>https://media.mediathek-tanz-theater.de/iiif/2/nvt_img-426-016.JP2</v>
      </c>
      <c r="AZ2829" s="29" t="str">
        <f t="shared" si="443"/>
        <v>image/jp2</v>
      </c>
      <c r="BA2829" s="29" t="str">
        <f t="shared" si="444"/>
        <v>presentation/iiif</v>
      </c>
      <c r="BB2829" s="29" t="str">
        <f t="shared" si="445"/>
        <v>https://media.mediathek-tanz-theater.de/iiif/2/nvt_img-426-016.JP2/full/100,/0/default.jpg</v>
      </c>
      <c r="BC2829" s="29" t="str">
        <f t="shared" si="441"/>
        <v>image/jpeg</v>
      </c>
      <c r="BD2829" s="29" t="str">
        <f t="shared" si="446"/>
        <v>presentation/thumbnail</v>
      </c>
    </row>
    <row r="2830" spans="1:56" ht="51">
      <c r="A2830" s="29">
        <v>1</v>
      </c>
      <c r="B2830" s="29">
        <v>0</v>
      </c>
      <c r="C2830" t="s">
        <v>11831</v>
      </c>
      <c r="D2830" s="38" t="s">
        <v>11832</v>
      </c>
      <c r="F2830" s="29" t="s">
        <v>9630</v>
      </c>
      <c r="I2830" s="402" t="s">
        <v>4446</v>
      </c>
      <c r="J2830" s="406" t="s">
        <v>11827</v>
      </c>
      <c r="M2830" s="311"/>
      <c r="N2830" s="38" t="s">
        <v>1539</v>
      </c>
      <c r="P2830" s="25" t="s">
        <v>2316</v>
      </c>
      <c r="Q2830" s="25"/>
      <c r="R2830" s="38" t="s">
        <v>11765</v>
      </c>
      <c r="U2830" t="s">
        <v>11779</v>
      </c>
      <c r="V2830" t="s">
        <v>3398</v>
      </c>
      <c r="X2830" s="367" t="s">
        <v>1901</v>
      </c>
      <c r="Z2830" s="29" t="s">
        <v>1218</v>
      </c>
      <c r="AA2830" s="29" t="s">
        <v>1170</v>
      </c>
      <c r="AE2830" s="38" t="s">
        <v>2950</v>
      </c>
      <c r="AG2830" s="38">
        <v>1</v>
      </c>
      <c r="AH2830" s="38" t="s">
        <v>4439</v>
      </c>
      <c r="AI2830" s="38" t="s">
        <v>4440</v>
      </c>
      <c r="AJ2830" s="38" t="s">
        <v>4449</v>
      </c>
      <c r="AK2830" s="38" t="s">
        <v>11825</v>
      </c>
      <c r="AL2830" s="301">
        <v>43634</v>
      </c>
      <c r="AN2830" s="29" t="s">
        <v>4635</v>
      </c>
      <c r="AO2830" s="29" t="s">
        <v>4442</v>
      </c>
      <c r="AR2830" s="29" t="str">
        <f t="shared" si="449"/>
        <v>0</v>
      </c>
      <c r="AS2830" s="29">
        <f t="shared" si="447"/>
        <v>0</v>
      </c>
      <c r="AT2830" s="29">
        <v>0</v>
      </c>
      <c r="AW2830" s="29" t="str">
        <f t="shared" si="450"/>
        <v/>
      </c>
      <c r="AX2830" s="29" t="str">
        <f t="shared" si="442"/>
        <v/>
      </c>
      <c r="AY2830" s="29" t="str">
        <f t="shared" si="448"/>
        <v>https://media.mediathek-tanz-theater.de/iiif/2/nvt_img-426-016-001.JP2</v>
      </c>
      <c r="AZ2830" s="29" t="str">
        <f t="shared" si="443"/>
        <v>image/jp2</v>
      </c>
      <c r="BA2830" s="29" t="str">
        <f t="shared" si="444"/>
        <v>presentation/iiif</v>
      </c>
      <c r="BB2830" s="29" t="str">
        <f t="shared" si="445"/>
        <v>https://media.mediathek-tanz-theater.de/iiif/2/nvt_img-426-016-001.JP2/full/100,/0/default.jpg</v>
      </c>
      <c r="BC2830" s="29" t="str">
        <f t="shared" si="441"/>
        <v>image/jpeg</v>
      </c>
      <c r="BD2830" s="29" t="str">
        <f t="shared" si="446"/>
        <v>presentation/thumbnail</v>
      </c>
    </row>
    <row r="2831" spans="1:56" ht="51">
      <c r="A2831" s="308">
        <v>1</v>
      </c>
      <c r="B2831" s="29">
        <v>0</v>
      </c>
      <c r="C2831" t="s">
        <v>11833</v>
      </c>
      <c r="D2831" s="309" t="s">
        <v>11834</v>
      </c>
      <c r="F2831" s="29" t="s">
        <v>9630</v>
      </c>
      <c r="I2831" s="402" t="s">
        <v>4446</v>
      </c>
      <c r="J2831" s="406" t="s">
        <v>11827</v>
      </c>
      <c r="M2831" s="311"/>
      <c r="N2831" s="38" t="s">
        <v>1539</v>
      </c>
      <c r="P2831" s="25" t="s">
        <v>2316</v>
      </c>
      <c r="Q2831" s="25"/>
      <c r="R2831" s="38" t="s">
        <v>11765</v>
      </c>
      <c r="U2831" t="s">
        <v>11779</v>
      </c>
      <c r="V2831" t="s">
        <v>3398</v>
      </c>
      <c r="X2831" s="367" t="s">
        <v>1901</v>
      </c>
      <c r="Z2831" s="29" t="s">
        <v>1218</v>
      </c>
      <c r="AA2831" s="29" t="s">
        <v>1170</v>
      </c>
      <c r="AE2831" s="38" t="s">
        <v>2950</v>
      </c>
      <c r="AG2831" s="38">
        <v>1</v>
      </c>
      <c r="AH2831" s="38" t="s">
        <v>4439</v>
      </c>
      <c r="AI2831" s="38" t="s">
        <v>4440</v>
      </c>
      <c r="AJ2831" s="38" t="s">
        <v>4449</v>
      </c>
      <c r="AK2831" s="38" t="s">
        <v>11825</v>
      </c>
      <c r="AL2831" s="301">
        <v>43634</v>
      </c>
      <c r="AN2831" s="29" t="s">
        <v>72</v>
      </c>
      <c r="AO2831" s="29" t="s">
        <v>4442</v>
      </c>
      <c r="AR2831" s="29" t="str">
        <f t="shared" si="449"/>
        <v>0</v>
      </c>
      <c r="AS2831" s="29">
        <f t="shared" si="447"/>
        <v>0</v>
      </c>
      <c r="AT2831" s="29">
        <v>0</v>
      </c>
      <c r="AW2831" s="29" t="str">
        <f t="shared" si="450"/>
        <v/>
      </c>
      <c r="AX2831" s="29" t="str">
        <f t="shared" si="442"/>
        <v/>
      </c>
      <c r="AY2831" s="29" t="str">
        <f t="shared" si="448"/>
        <v>https://media.mediathek-tanz-theater.de/iiif/2/nvt_img-426-016-002.JP2</v>
      </c>
      <c r="AZ2831" s="29" t="str">
        <f t="shared" si="443"/>
        <v>image/jp2</v>
      </c>
      <c r="BA2831" s="29" t="str">
        <f t="shared" si="444"/>
        <v>presentation/iiif</v>
      </c>
      <c r="BB2831" s="29" t="str">
        <f t="shared" si="445"/>
        <v>https://media.mediathek-tanz-theater.de/iiif/2/nvt_img-426-016-002.JP2/full/100,/0/default.jpg</v>
      </c>
      <c r="BC2831" s="29" t="str">
        <f t="shared" si="441"/>
        <v>image/jpeg</v>
      </c>
      <c r="BD2831" s="29" t="str">
        <f t="shared" si="446"/>
        <v>presentation/thumbnail</v>
      </c>
    </row>
    <row r="2832" spans="1:56" ht="38.25">
      <c r="A2832" s="29">
        <v>0</v>
      </c>
      <c r="B2832" s="29">
        <v>0</v>
      </c>
      <c r="C2832" t="s">
        <v>11835</v>
      </c>
      <c r="F2832" s="29" t="s">
        <v>9630</v>
      </c>
      <c r="I2832" s="38" t="s">
        <v>4431</v>
      </c>
      <c r="J2832" s="406"/>
      <c r="M2832" s="311"/>
      <c r="P2832" s="25"/>
      <c r="Q2832" s="25"/>
      <c r="U2832"/>
      <c r="V2832"/>
      <c r="Z2832" s="29" t="s">
        <v>1218</v>
      </c>
      <c r="AA2832" s="29" t="s">
        <v>1170</v>
      </c>
      <c r="AB2832" s="38" t="s">
        <v>11836</v>
      </c>
      <c r="AC2832" s="38" t="s">
        <v>11677</v>
      </c>
      <c r="AE2832" s="38" t="s">
        <v>2950</v>
      </c>
      <c r="AG2832" s="38">
        <v>1</v>
      </c>
      <c r="AJ2832" s="38" t="s">
        <v>11837</v>
      </c>
      <c r="AR2832" s="29" t="str">
        <f t="shared" si="449"/>
        <v>1</v>
      </c>
      <c r="AS2832" s="29">
        <f t="shared" si="447"/>
        <v>0</v>
      </c>
      <c r="AT2832" s="29">
        <v>0</v>
      </c>
      <c r="AW2832" s="29" t="str">
        <f t="shared" si="450"/>
        <v/>
      </c>
      <c r="AX2832" s="29" t="str">
        <f t="shared" si="442"/>
        <v/>
      </c>
      <c r="AY2832" s="29" t="str">
        <f t="shared" si="448"/>
        <v>https://media.mediathek-tanz-theater.de/iiif/2/nvt_img-427.JP2</v>
      </c>
      <c r="AZ2832" s="29" t="str">
        <f t="shared" si="443"/>
        <v>image/jp2</v>
      </c>
      <c r="BA2832" s="29" t="str">
        <f t="shared" si="444"/>
        <v>presentation/iiif</v>
      </c>
      <c r="BB2832" s="29" t="str">
        <f t="shared" si="445"/>
        <v>https://media.mediathek-tanz-theater.de/iiif/2/nvt_img-427.JP2/full/100,/0/default.jpg</v>
      </c>
      <c r="BC2832" s="29" t="str">
        <f t="shared" si="441"/>
        <v>image/jpeg</v>
      </c>
      <c r="BD2832" s="29" t="str">
        <f t="shared" si="446"/>
        <v>presentation/thumbnail</v>
      </c>
    </row>
    <row r="2833" spans="1:56" ht="38.25">
      <c r="A2833" s="29">
        <v>1</v>
      </c>
      <c r="B2833" s="29">
        <v>0</v>
      </c>
      <c r="C2833" t="s">
        <v>11838</v>
      </c>
      <c r="D2833" s="284" t="s">
        <v>11839</v>
      </c>
      <c r="F2833" s="29" t="s">
        <v>9630</v>
      </c>
      <c r="I2833" s="38" t="s">
        <v>4438</v>
      </c>
      <c r="J2833" s="406" t="s">
        <v>11835</v>
      </c>
      <c r="M2833" s="311"/>
      <c r="N2833" s="38" t="s">
        <v>1539</v>
      </c>
      <c r="P2833" s="25" t="s">
        <v>2317</v>
      </c>
      <c r="Q2833" s="25"/>
      <c r="U2833"/>
      <c r="V2833"/>
      <c r="X2833" s="367" t="s">
        <v>2320</v>
      </c>
      <c r="Z2833" s="29" t="s">
        <v>1218</v>
      </c>
      <c r="AA2833" s="29" t="s">
        <v>1170</v>
      </c>
      <c r="AE2833" s="38" t="s">
        <v>2950</v>
      </c>
      <c r="AG2833" s="38">
        <v>1</v>
      </c>
      <c r="AH2833" s="38" t="s">
        <v>4439</v>
      </c>
      <c r="AI2833" s="38" t="s">
        <v>4440</v>
      </c>
      <c r="AJ2833" s="38" t="s">
        <v>9751</v>
      </c>
      <c r="AL2833" s="301">
        <v>43634</v>
      </c>
      <c r="AO2833" s="29" t="s">
        <v>4442</v>
      </c>
      <c r="AR2833" s="29" t="str">
        <f t="shared" si="449"/>
        <v>1</v>
      </c>
      <c r="AS2833" s="29">
        <f t="shared" si="447"/>
        <v>1</v>
      </c>
      <c r="AT2833" s="29">
        <v>1</v>
      </c>
      <c r="AV2833" s="29" t="s">
        <v>11840</v>
      </c>
      <c r="AW2833" s="29" t="str">
        <f t="shared" si="450"/>
        <v>image/tiff</v>
      </c>
      <c r="AX2833" s="29" t="str">
        <f t="shared" si="442"/>
        <v>archival/master</v>
      </c>
      <c r="AY2833" s="29" t="str">
        <f t="shared" si="448"/>
        <v>https://media.mediathek-tanz-theater.de/iiif/2/nvt_img-427-001.JP2</v>
      </c>
      <c r="AZ2833" s="29" t="str">
        <f t="shared" si="443"/>
        <v>image/jp2</v>
      </c>
      <c r="BA2833" s="29" t="str">
        <f t="shared" si="444"/>
        <v>presentation/iiif</v>
      </c>
      <c r="BB2833" s="29" t="str">
        <f t="shared" si="445"/>
        <v>https://media.mediathek-tanz-theater.de/iiif/2/nvt_img-427-001.JP2/full/100,/0/default.jpg</v>
      </c>
      <c r="BC2833" s="29" t="str">
        <f t="shared" si="441"/>
        <v>image/jpeg</v>
      </c>
      <c r="BD2833" s="29" t="str">
        <f t="shared" si="446"/>
        <v>presentation/thumbnail</v>
      </c>
    </row>
    <row r="2834" spans="1:56" ht="38.25">
      <c r="A2834" s="29">
        <v>1</v>
      </c>
      <c r="B2834" s="29">
        <v>0</v>
      </c>
      <c r="C2834" t="s">
        <v>11841</v>
      </c>
      <c r="D2834" s="284" t="s">
        <v>11842</v>
      </c>
      <c r="F2834" s="29" t="s">
        <v>9630</v>
      </c>
      <c r="I2834" s="402" t="s">
        <v>4446</v>
      </c>
      <c r="J2834" s="406" t="s">
        <v>11838</v>
      </c>
      <c r="M2834" s="311"/>
      <c r="N2834" s="38" t="s">
        <v>1539</v>
      </c>
      <c r="P2834" s="25" t="s">
        <v>2317</v>
      </c>
      <c r="Q2834" s="25"/>
      <c r="R2834" s="38" t="s">
        <v>11843</v>
      </c>
      <c r="U2834" t="s">
        <v>11809</v>
      </c>
      <c r="V2834"/>
      <c r="X2834" s="367" t="s">
        <v>2320</v>
      </c>
      <c r="Z2834" s="29" t="s">
        <v>1218</v>
      </c>
      <c r="AA2834" s="29" t="s">
        <v>1170</v>
      </c>
      <c r="AE2834" s="38" t="s">
        <v>2950</v>
      </c>
      <c r="AG2834" s="38">
        <v>1</v>
      </c>
      <c r="AH2834" s="38" t="s">
        <v>4439</v>
      </c>
      <c r="AI2834" s="38" t="s">
        <v>4440</v>
      </c>
      <c r="AJ2834" s="38" t="s">
        <v>4799</v>
      </c>
      <c r="AK2834" s="38" t="s">
        <v>72</v>
      </c>
      <c r="AL2834" s="301">
        <v>43634</v>
      </c>
      <c r="AN2834" s="29" t="s">
        <v>4635</v>
      </c>
      <c r="AO2834" s="29" t="s">
        <v>4442</v>
      </c>
      <c r="AR2834" s="29" t="str">
        <f t="shared" si="449"/>
        <v>0</v>
      </c>
      <c r="AS2834" s="29">
        <f t="shared" si="447"/>
        <v>0</v>
      </c>
      <c r="AT2834" s="29">
        <v>0</v>
      </c>
      <c r="AW2834" s="29" t="str">
        <f t="shared" si="450"/>
        <v/>
      </c>
      <c r="AX2834" s="29" t="str">
        <f t="shared" si="442"/>
        <v/>
      </c>
      <c r="AY2834" s="29" t="str">
        <f t="shared" si="448"/>
        <v>https://media.mediathek-tanz-theater.de/iiif/2/nvt_img-427-001-001.JP2</v>
      </c>
      <c r="AZ2834" s="29" t="str">
        <f t="shared" si="443"/>
        <v>image/jp2</v>
      </c>
      <c r="BA2834" s="29" t="str">
        <f t="shared" si="444"/>
        <v>presentation/iiif</v>
      </c>
      <c r="BB2834" s="29" t="str">
        <f t="shared" si="445"/>
        <v>https://media.mediathek-tanz-theater.de/iiif/2/nvt_img-427-001-001.JP2/full/100,/0/default.jpg</v>
      </c>
      <c r="BC2834" s="29" t="str">
        <f t="shared" si="441"/>
        <v>image/jpeg</v>
      </c>
      <c r="BD2834" s="29" t="str">
        <f t="shared" si="446"/>
        <v>presentation/thumbnail</v>
      </c>
    </row>
    <row r="2835" spans="1:56" ht="38.25">
      <c r="A2835" s="29">
        <v>1</v>
      </c>
      <c r="B2835" s="29">
        <v>0</v>
      </c>
      <c r="C2835" t="s">
        <v>11844</v>
      </c>
      <c r="D2835" s="284" t="s">
        <v>11845</v>
      </c>
      <c r="F2835" s="29" t="s">
        <v>9630</v>
      </c>
      <c r="I2835" s="402" t="s">
        <v>4446</v>
      </c>
      <c r="J2835" s="406" t="s">
        <v>11838</v>
      </c>
      <c r="M2835" s="311"/>
      <c r="N2835" s="38" t="s">
        <v>1539</v>
      </c>
      <c r="P2835" s="25" t="s">
        <v>2317</v>
      </c>
      <c r="Q2835" s="25"/>
      <c r="R2835" s="38" t="s">
        <v>11843</v>
      </c>
      <c r="U2835" t="s">
        <v>11846</v>
      </c>
      <c r="V2835"/>
      <c r="X2835" s="367" t="s">
        <v>2320</v>
      </c>
      <c r="Z2835" s="29" t="s">
        <v>1218</v>
      </c>
      <c r="AA2835" s="29" t="s">
        <v>1170</v>
      </c>
      <c r="AE2835" s="38" t="s">
        <v>2950</v>
      </c>
      <c r="AG2835" s="38">
        <v>1</v>
      </c>
      <c r="AH2835" s="38" t="s">
        <v>4439</v>
      </c>
      <c r="AI2835" s="38" t="s">
        <v>4440</v>
      </c>
      <c r="AJ2835" s="38" t="s">
        <v>4799</v>
      </c>
      <c r="AK2835" s="38" t="s">
        <v>72</v>
      </c>
      <c r="AL2835" s="301">
        <v>43634</v>
      </c>
      <c r="AN2835" s="29" t="s">
        <v>4635</v>
      </c>
      <c r="AO2835" s="29" t="s">
        <v>4442</v>
      </c>
      <c r="AR2835" s="29" t="str">
        <f t="shared" si="449"/>
        <v>0</v>
      </c>
      <c r="AS2835" s="29">
        <f t="shared" si="447"/>
        <v>0</v>
      </c>
      <c r="AT2835" s="29">
        <v>0</v>
      </c>
      <c r="AW2835" s="29" t="str">
        <f t="shared" si="450"/>
        <v/>
      </c>
      <c r="AX2835" s="29" t="str">
        <f t="shared" si="442"/>
        <v/>
      </c>
      <c r="AY2835" s="29" t="str">
        <f t="shared" si="448"/>
        <v>https://media.mediathek-tanz-theater.de/iiif/2/nvt_img-427-001-002.JP2</v>
      </c>
      <c r="AZ2835" s="29" t="str">
        <f t="shared" si="443"/>
        <v>image/jp2</v>
      </c>
      <c r="BA2835" s="29" t="str">
        <f t="shared" si="444"/>
        <v>presentation/iiif</v>
      </c>
      <c r="BB2835" s="29" t="str">
        <f t="shared" si="445"/>
        <v>https://media.mediathek-tanz-theater.de/iiif/2/nvt_img-427-001-002.JP2/full/100,/0/default.jpg</v>
      </c>
      <c r="BC2835" s="29" t="str">
        <f t="shared" si="441"/>
        <v>image/jpeg</v>
      </c>
      <c r="BD2835" s="29" t="str">
        <f t="shared" si="446"/>
        <v>presentation/thumbnail</v>
      </c>
    </row>
    <row r="2836" spans="1:56" ht="38.25">
      <c r="A2836" s="29">
        <v>1</v>
      </c>
      <c r="B2836" s="29">
        <v>0</v>
      </c>
      <c r="C2836" t="s">
        <v>11847</v>
      </c>
      <c r="D2836" s="284" t="s">
        <v>11848</v>
      </c>
      <c r="F2836" s="29" t="s">
        <v>9630</v>
      </c>
      <c r="I2836" s="402" t="s">
        <v>4446</v>
      </c>
      <c r="J2836" s="406" t="s">
        <v>11838</v>
      </c>
      <c r="M2836" s="311"/>
      <c r="N2836" s="38" t="s">
        <v>1539</v>
      </c>
      <c r="P2836" s="25" t="s">
        <v>2317</v>
      </c>
      <c r="Q2836" s="25"/>
      <c r="R2836" s="38" t="s">
        <v>11843</v>
      </c>
      <c r="U2836" t="s">
        <v>11846</v>
      </c>
      <c r="V2836"/>
      <c r="X2836" s="367" t="s">
        <v>2320</v>
      </c>
      <c r="Z2836" s="29" t="s">
        <v>1218</v>
      </c>
      <c r="AA2836" s="29" t="s">
        <v>1170</v>
      </c>
      <c r="AE2836" s="38" t="s">
        <v>2950</v>
      </c>
      <c r="AG2836" s="38">
        <v>1</v>
      </c>
      <c r="AH2836" s="38" t="s">
        <v>4439</v>
      </c>
      <c r="AI2836" s="38" t="s">
        <v>4440</v>
      </c>
      <c r="AJ2836" s="38" t="s">
        <v>4799</v>
      </c>
      <c r="AK2836" s="38" t="s">
        <v>72</v>
      </c>
      <c r="AL2836" s="301">
        <v>43634</v>
      </c>
      <c r="AN2836" s="29" t="s">
        <v>4635</v>
      </c>
      <c r="AO2836" s="29" t="s">
        <v>4442</v>
      </c>
      <c r="AR2836" s="29" t="str">
        <f t="shared" si="449"/>
        <v>0</v>
      </c>
      <c r="AS2836" s="29">
        <f t="shared" si="447"/>
        <v>0</v>
      </c>
      <c r="AT2836" s="29">
        <v>0</v>
      </c>
      <c r="AW2836" s="29" t="str">
        <f t="shared" si="450"/>
        <v/>
      </c>
      <c r="AX2836" s="29" t="str">
        <f t="shared" si="442"/>
        <v/>
      </c>
      <c r="AY2836" s="29" t="str">
        <f t="shared" si="448"/>
        <v>https://media.mediathek-tanz-theater.de/iiif/2/nvt_img-427-001-003.JP2</v>
      </c>
      <c r="AZ2836" s="29" t="str">
        <f t="shared" si="443"/>
        <v>image/jp2</v>
      </c>
      <c r="BA2836" s="29" t="str">
        <f t="shared" si="444"/>
        <v>presentation/iiif</v>
      </c>
      <c r="BB2836" s="29" t="str">
        <f t="shared" si="445"/>
        <v>https://media.mediathek-tanz-theater.de/iiif/2/nvt_img-427-001-003.JP2/full/100,/0/default.jpg</v>
      </c>
      <c r="BC2836" s="29" t="str">
        <f t="shared" si="441"/>
        <v>image/jpeg</v>
      </c>
      <c r="BD2836" s="29" t="str">
        <f t="shared" si="446"/>
        <v>presentation/thumbnail</v>
      </c>
    </row>
    <row r="2837" spans="1:56" ht="38.25">
      <c r="A2837" s="29">
        <v>1</v>
      </c>
      <c r="B2837" s="29">
        <v>0</v>
      </c>
      <c r="C2837" t="s">
        <v>11849</v>
      </c>
      <c r="D2837" s="284" t="s">
        <v>11850</v>
      </c>
      <c r="F2837" s="29" t="s">
        <v>9630</v>
      </c>
      <c r="I2837" s="402" t="s">
        <v>4446</v>
      </c>
      <c r="J2837" s="406" t="s">
        <v>11838</v>
      </c>
      <c r="M2837" s="311"/>
      <c r="N2837" s="38" t="s">
        <v>1539</v>
      </c>
      <c r="P2837" s="25" t="s">
        <v>2317</v>
      </c>
      <c r="Q2837" s="25"/>
      <c r="R2837" s="38" t="s">
        <v>11843</v>
      </c>
      <c r="U2837" t="s">
        <v>11846</v>
      </c>
      <c r="V2837"/>
      <c r="X2837" s="367" t="s">
        <v>2320</v>
      </c>
      <c r="Z2837" s="29" t="s">
        <v>1218</v>
      </c>
      <c r="AA2837" s="29" t="s">
        <v>1170</v>
      </c>
      <c r="AE2837" s="38" t="s">
        <v>2950</v>
      </c>
      <c r="AG2837" s="38">
        <v>1</v>
      </c>
      <c r="AH2837" s="38" t="s">
        <v>4439</v>
      </c>
      <c r="AI2837" s="38" t="s">
        <v>4440</v>
      </c>
      <c r="AJ2837" s="38" t="s">
        <v>4799</v>
      </c>
      <c r="AK2837" s="38" t="s">
        <v>72</v>
      </c>
      <c r="AL2837" s="301">
        <v>43634</v>
      </c>
      <c r="AN2837" s="29" t="s">
        <v>4635</v>
      </c>
      <c r="AO2837" s="29" t="s">
        <v>4442</v>
      </c>
      <c r="AR2837" s="29" t="str">
        <f t="shared" si="449"/>
        <v>0</v>
      </c>
      <c r="AS2837" s="29">
        <f t="shared" si="447"/>
        <v>0</v>
      </c>
      <c r="AT2837" s="29">
        <v>0</v>
      </c>
      <c r="AW2837" s="29" t="str">
        <f t="shared" si="450"/>
        <v/>
      </c>
      <c r="AX2837" s="29" t="str">
        <f t="shared" si="442"/>
        <v/>
      </c>
      <c r="AY2837" s="29" t="str">
        <f t="shared" si="448"/>
        <v>https://media.mediathek-tanz-theater.de/iiif/2/nvt_img-427-001-004.JP2</v>
      </c>
      <c r="AZ2837" s="29" t="str">
        <f t="shared" si="443"/>
        <v>image/jp2</v>
      </c>
      <c r="BA2837" s="29" t="str">
        <f t="shared" si="444"/>
        <v>presentation/iiif</v>
      </c>
      <c r="BB2837" s="29" t="str">
        <f t="shared" si="445"/>
        <v>https://media.mediathek-tanz-theater.de/iiif/2/nvt_img-427-001-004.JP2/full/100,/0/default.jpg</v>
      </c>
      <c r="BC2837" s="29" t="str">
        <f t="shared" si="441"/>
        <v>image/jpeg</v>
      </c>
      <c r="BD2837" s="29" t="str">
        <f t="shared" si="446"/>
        <v>presentation/thumbnail</v>
      </c>
    </row>
    <row r="2838" spans="1:56" ht="51">
      <c r="A2838" s="29">
        <v>1</v>
      </c>
      <c r="B2838" s="29">
        <v>0</v>
      </c>
      <c r="C2838" t="s">
        <v>11851</v>
      </c>
      <c r="D2838" s="284" t="s">
        <v>11852</v>
      </c>
      <c r="F2838" s="29" t="s">
        <v>9630</v>
      </c>
      <c r="I2838" s="402" t="s">
        <v>4446</v>
      </c>
      <c r="J2838" s="406" t="s">
        <v>11838</v>
      </c>
      <c r="M2838" s="311"/>
      <c r="N2838" s="38" t="s">
        <v>1539</v>
      </c>
      <c r="P2838" s="25" t="s">
        <v>2317</v>
      </c>
      <c r="Q2838" s="25"/>
      <c r="R2838" s="38" t="s">
        <v>11843</v>
      </c>
      <c r="U2838" t="s">
        <v>11853</v>
      </c>
      <c r="V2838"/>
      <c r="X2838" s="367" t="s">
        <v>2320</v>
      </c>
      <c r="Z2838" s="29" t="s">
        <v>1218</v>
      </c>
      <c r="AA2838" s="29" t="s">
        <v>1170</v>
      </c>
      <c r="AE2838" s="38" t="s">
        <v>2950</v>
      </c>
      <c r="AG2838" s="38">
        <v>1</v>
      </c>
      <c r="AH2838" s="38" t="s">
        <v>4439</v>
      </c>
      <c r="AI2838" s="38" t="s">
        <v>4440</v>
      </c>
      <c r="AJ2838" s="38" t="s">
        <v>4799</v>
      </c>
      <c r="AK2838" s="38" t="s">
        <v>11854</v>
      </c>
      <c r="AL2838" s="301">
        <v>43634</v>
      </c>
      <c r="AN2838" s="29" t="s">
        <v>4635</v>
      </c>
      <c r="AO2838" s="29" t="s">
        <v>4442</v>
      </c>
      <c r="AR2838" s="29" t="str">
        <f t="shared" si="449"/>
        <v>0</v>
      </c>
      <c r="AS2838" s="29">
        <f t="shared" si="447"/>
        <v>0</v>
      </c>
      <c r="AT2838" s="29">
        <v>0</v>
      </c>
      <c r="AW2838" s="29" t="str">
        <f t="shared" si="450"/>
        <v/>
      </c>
      <c r="AX2838" s="29" t="str">
        <f t="shared" si="442"/>
        <v/>
      </c>
      <c r="AY2838" s="29" t="str">
        <f t="shared" si="448"/>
        <v>https://media.mediathek-tanz-theater.de/iiif/2/nvt_img-427-001-005.JP2</v>
      </c>
      <c r="AZ2838" s="29" t="str">
        <f t="shared" si="443"/>
        <v>image/jp2</v>
      </c>
      <c r="BA2838" s="29" t="str">
        <f t="shared" si="444"/>
        <v>presentation/iiif</v>
      </c>
      <c r="BB2838" s="29" t="str">
        <f t="shared" si="445"/>
        <v>https://media.mediathek-tanz-theater.de/iiif/2/nvt_img-427-001-005.JP2/full/100,/0/default.jpg</v>
      </c>
      <c r="BC2838" s="29" t="str">
        <f t="shared" si="441"/>
        <v>image/jpeg</v>
      </c>
      <c r="BD2838" s="29" t="str">
        <f t="shared" si="446"/>
        <v>presentation/thumbnail</v>
      </c>
    </row>
    <row r="2839" spans="1:56" ht="38.25">
      <c r="A2839" s="29">
        <v>1</v>
      </c>
      <c r="B2839" s="29">
        <v>0</v>
      </c>
      <c r="C2839" t="s">
        <v>11855</v>
      </c>
      <c r="D2839" s="284" t="s">
        <v>11856</v>
      </c>
      <c r="F2839" s="29" t="s">
        <v>9630</v>
      </c>
      <c r="I2839" s="402" t="s">
        <v>4446</v>
      </c>
      <c r="J2839" s="406" t="s">
        <v>11838</v>
      </c>
      <c r="M2839" s="311"/>
      <c r="N2839" s="38" t="s">
        <v>1539</v>
      </c>
      <c r="P2839" s="25" t="s">
        <v>2317</v>
      </c>
      <c r="Q2839" s="25"/>
      <c r="R2839" s="38" t="s">
        <v>11843</v>
      </c>
      <c r="U2839" t="s">
        <v>11853</v>
      </c>
      <c r="V2839"/>
      <c r="X2839" s="367" t="s">
        <v>2320</v>
      </c>
      <c r="Z2839" s="29" t="s">
        <v>1218</v>
      </c>
      <c r="AA2839" s="29" t="s">
        <v>1170</v>
      </c>
      <c r="AE2839" s="38" t="s">
        <v>2950</v>
      </c>
      <c r="AG2839" s="38">
        <v>1</v>
      </c>
      <c r="AH2839" s="38" t="s">
        <v>4439</v>
      </c>
      <c r="AI2839" s="38" t="s">
        <v>4440</v>
      </c>
      <c r="AJ2839" s="38" t="s">
        <v>4799</v>
      </c>
      <c r="AK2839" s="38" t="s">
        <v>11857</v>
      </c>
      <c r="AL2839" s="301">
        <v>43634</v>
      </c>
      <c r="AN2839" s="29" t="s">
        <v>4635</v>
      </c>
      <c r="AO2839" s="29" t="s">
        <v>4442</v>
      </c>
      <c r="AR2839" s="29" t="str">
        <f t="shared" si="449"/>
        <v>0</v>
      </c>
      <c r="AS2839" s="29">
        <f t="shared" si="447"/>
        <v>0</v>
      </c>
      <c r="AT2839" s="29">
        <v>0</v>
      </c>
      <c r="AW2839" s="29" t="str">
        <f t="shared" si="450"/>
        <v/>
      </c>
      <c r="AX2839" s="29" t="str">
        <f t="shared" si="442"/>
        <v/>
      </c>
      <c r="AY2839" s="29" t="str">
        <f t="shared" si="448"/>
        <v>https://media.mediathek-tanz-theater.de/iiif/2/nvt_img-427-001-006.JP2</v>
      </c>
      <c r="AZ2839" s="29" t="str">
        <f t="shared" si="443"/>
        <v>image/jp2</v>
      </c>
      <c r="BA2839" s="29" t="str">
        <f t="shared" si="444"/>
        <v>presentation/iiif</v>
      </c>
      <c r="BB2839" s="29" t="str">
        <f t="shared" si="445"/>
        <v>https://media.mediathek-tanz-theater.de/iiif/2/nvt_img-427-001-006.JP2/full/100,/0/default.jpg</v>
      </c>
      <c r="BC2839" s="29" t="str">
        <f t="shared" si="441"/>
        <v>image/jpeg</v>
      </c>
      <c r="BD2839" s="29" t="str">
        <f t="shared" si="446"/>
        <v>presentation/thumbnail</v>
      </c>
    </row>
    <row r="2840" spans="1:56" ht="38.25">
      <c r="A2840" s="29">
        <v>1</v>
      </c>
      <c r="B2840" s="29">
        <v>0</v>
      </c>
      <c r="C2840" t="s">
        <v>11858</v>
      </c>
      <c r="D2840" s="284" t="s">
        <v>11859</v>
      </c>
      <c r="F2840" s="29" t="s">
        <v>9630</v>
      </c>
      <c r="I2840" s="38" t="s">
        <v>4438</v>
      </c>
      <c r="J2840" s="406" t="s">
        <v>11835</v>
      </c>
      <c r="M2840" s="311"/>
      <c r="N2840" s="38" t="s">
        <v>1539</v>
      </c>
      <c r="P2840" s="25" t="s">
        <v>2317</v>
      </c>
      <c r="Q2840" s="25"/>
      <c r="U2840"/>
      <c r="V2840"/>
      <c r="X2840" s="367" t="s">
        <v>2320</v>
      </c>
      <c r="Z2840" s="29" t="s">
        <v>1218</v>
      </c>
      <c r="AA2840" s="29" t="s">
        <v>1170</v>
      </c>
      <c r="AE2840" s="38" t="s">
        <v>2950</v>
      </c>
      <c r="AG2840" s="38">
        <v>1</v>
      </c>
      <c r="AH2840" s="38" t="s">
        <v>4439</v>
      </c>
      <c r="AI2840" s="38" t="s">
        <v>4440</v>
      </c>
      <c r="AJ2840" s="38" t="s">
        <v>9634</v>
      </c>
      <c r="AO2840" s="29" t="s">
        <v>4442</v>
      </c>
      <c r="AR2840" s="29" t="str">
        <f t="shared" si="449"/>
        <v>1</v>
      </c>
      <c r="AS2840" s="29">
        <f t="shared" si="447"/>
        <v>1</v>
      </c>
      <c r="AT2840" s="29">
        <v>1</v>
      </c>
      <c r="AV2840" s="29" t="s">
        <v>11860</v>
      </c>
      <c r="AW2840" s="29" t="str">
        <f t="shared" si="450"/>
        <v>image/tiff</v>
      </c>
      <c r="AX2840" s="29" t="str">
        <f t="shared" si="442"/>
        <v>archival/master</v>
      </c>
      <c r="AY2840" s="29" t="str">
        <f t="shared" si="448"/>
        <v>https://media.mediathek-tanz-theater.de/iiif/2/nvt_img-427-002.JP2</v>
      </c>
      <c r="AZ2840" s="29" t="str">
        <f t="shared" si="443"/>
        <v>image/jp2</v>
      </c>
      <c r="BA2840" s="29" t="str">
        <f t="shared" si="444"/>
        <v>presentation/iiif</v>
      </c>
      <c r="BB2840" s="29" t="str">
        <f t="shared" si="445"/>
        <v>https://media.mediathek-tanz-theater.de/iiif/2/nvt_img-427-002.JP2/full/100,/0/default.jpg</v>
      </c>
      <c r="BC2840" s="29" t="str">
        <f t="shared" si="441"/>
        <v>image/jpeg</v>
      </c>
      <c r="BD2840" s="29" t="str">
        <f t="shared" si="446"/>
        <v>presentation/thumbnail</v>
      </c>
    </row>
    <row r="2841" spans="1:56" ht="38.25">
      <c r="A2841" s="29">
        <v>1</v>
      </c>
      <c r="B2841" s="29">
        <v>0</v>
      </c>
      <c r="C2841" t="s">
        <v>11861</v>
      </c>
      <c r="D2841" s="284" t="s">
        <v>11862</v>
      </c>
      <c r="F2841" s="29" t="s">
        <v>9630</v>
      </c>
      <c r="I2841" s="402" t="s">
        <v>4446</v>
      </c>
      <c r="J2841" s="406" t="s">
        <v>11858</v>
      </c>
      <c r="M2841" s="311"/>
      <c r="N2841" s="38" t="s">
        <v>1539</v>
      </c>
      <c r="P2841" s="25" t="s">
        <v>2317</v>
      </c>
      <c r="Q2841" s="25"/>
      <c r="R2841" s="38" t="s">
        <v>11843</v>
      </c>
      <c r="U2841" t="s">
        <v>11853</v>
      </c>
      <c r="V2841"/>
      <c r="X2841" s="367" t="s">
        <v>2320</v>
      </c>
      <c r="Z2841" s="29" t="s">
        <v>1218</v>
      </c>
      <c r="AA2841" s="29" t="s">
        <v>1170</v>
      </c>
      <c r="AE2841" s="38" t="s">
        <v>2950</v>
      </c>
      <c r="AG2841" s="38">
        <v>1</v>
      </c>
      <c r="AH2841" s="38" t="s">
        <v>4439</v>
      </c>
      <c r="AI2841" s="38" t="s">
        <v>4440</v>
      </c>
      <c r="AJ2841" s="38" t="s">
        <v>4799</v>
      </c>
      <c r="AK2841" s="38" t="s">
        <v>72</v>
      </c>
      <c r="AL2841" s="301">
        <v>43634</v>
      </c>
      <c r="AN2841" s="29" t="s">
        <v>72</v>
      </c>
      <c r="AO2841" s="29" t="s">
        <v>4442</v>
      </c>
      <c r="AR2841" s="29" t="str">
        <f t="shared" si="449"/>
        <v>0</v>
      </c>
      <c r="AS2841" s="29">
        <f t="shared" si="447"/>
        <v>0</v>
      </c>
      <c r="AT2841" s="29">
        <v>0</v>
      </c>
      <c r="AW2841" s="29" t="str">
        <f t="shared" si="450"/>
        <v/>
      </c>
      <c r="AX2841" s="29" t="str">
        <f t="shared" si="442"/>
        <v/>
      </c>
      <c r="AY2841" s="29" t="str">
        <f t="shared" si="448"/>
        <v>https://media.mediathek-tanz-theater.de/iiif/2/nvt_img-427-002-001.JP2</v>
      </c>
      <c r="AZ2841" s="29" t="str">
        <f t="shared" si="443"/>
        <v>image/jp2</v>
      </c>
      <c r="BA2841" s="29" t="str">
        <f t="shared" si="444"/>
        <v>presentation/iiif</v>
      </c>
      <c r="BB2841" s="29" t="str">
        <f t="shared" si="445"/>
        <v>https://media.mediathek-tanz-theater.de/iiif/2/nvt_img-427-002-001.JP2/full/100,/0/default.jpg</v>
      </c>
      <c r="BC2841" s="29" t="str">
        <f t="shared" si="441"/>
        <v>image/jpeg</v>
      </c>
      <c r="BD2841" s="29" t="str">
        <f t="shared" si="446"/>
        <v>presentation/thumbnail</v>
      </c>
    </row>
    <row r="2842" spans="1:56" ht="38.25">
      <c r="A2842" s="29">
        <v>1</v>
      </c>
      <c r="B2842" s="29">
        <v>0</v>
      </c>
      <c r="C2842" t="s">
        <v>11863</v>
      </c>
      <c r="D2842" s="284" t="s">
        <v>11864</v>
      </c>
      <c r="F2842" s="29" t="s">
        <v>9630</v>
      </c>
      <c r="I2842" s="402" t="s">
        <v>4446</v>
      </c>
      <c r="J2842" s="406" t="s">
        <v>11858</v>
      </c>
      <c r="M2842" s="311"/>
      <c r="N2842" s="38" t="s">
        <v>1539</v>
      </c>
      <c r="P2842" s="25" t="s">
        <v>2317</v>
      </c>
      <c r="Q2842" s="25"/>
      <c r="R2842" s="38" t="s">
        <v>11843</v>
      </c>
      <c r="U2842" t="s">
        <v>11853</v>
      </c>
      <c r="V2842"/>
      <c r="X2842" s="367" t="s">
        <v>2320</v>
      </c>
      <c r="Z2842" s="29" t="s">
        <v>1218</v>
      </c>
      <c r="AA2842" s="29" t="s">
        <v>1170</v>
      </c>
      <c r="AE2842" s="38" t="s">
        <v>2950</v>
      </c>
      <c r="AG2842" s="38">
        <v>1</v>
      </c>
      <c r="AH2842" s="38" t="s">
        <v>4439</v>
      </c>
      <c r="AI2842" s="38" t="s">
        <v>4440</v>
      </c>
      <c r="AJ2842" s="38" t="s">
        <v>4799</v>
      </c>
      <c r="AK2842" s="38" t="s">
        <v>11865</v>
      </c>
      <c r="AL2842" s="301">
        <v>43634</v>
      </c>
      <c r="AN2842" s="29" t="s">
        <v>4635</v>
      </c>
      <c r="AO2842" s="29" t="s">
        <v>4442</v>
      </c>
      <c r="AR2842" s="29" t="str">
        <f t="shared" si="449"/>
        <v>0</v>
      </c>
      <c r="AS2842" s="29">
        <f t="shared" si="447"/>
        <v>0</v>
      </c>
      <c r="AT2842" s="29">
        <v>0</v>
      </c>
      <c r="AW2842" s="29" t="str">
        <f t="shared" si="450"/>
        <v/>
      </c>
      <c r="AX2842" s="29" t="str">
        <f t="shared" si="442"/>
        <v/>
      </c>
      <c r="AY2842" s="29" t="str">
        <f t="shared" si="448"/>
        <v>https://media.mediathek-tanz-theater.de/iiif/2/nvt_img-427-002-002.JP2</v>
      </c>
      <c r="AZ2842" s="29" t="str">
        <f t="shared" si="443"/>
        <v>image/jp2</v>
      </c>
      <c r="BA2842" s="29" t="str">
        <f t="shared" si="444"/>
        <v>presentation/iiif</v>
      </c>
      <c r="BB2842" s="29" t="str">
        <f t="shared" si="445"/>
        <v>https://media.mediathek-tanz-theater.de/iiif/2/nvt_img-427-002-002.JP2/full/100,/0/default.jpg</v>
      </c>
      <c r="BC2842" s="29" t="str">
        <f t="shared" si="441"/>
        <v>image/jpeg</v>
      </c>
      <c r="BD2842" s="29" t="str">
        <f t="shared" si="446"/>
        <v>presentation/thumbnail</v>
      </c>
    </row>
    <row r="2843" spans="1:56" ht="38.25">
      <c r="A2843" s="29">
        <v>1</v>
      </c>
      <c r="B2843" s="29">
        <v>0</v>
      </c>
      <c r="C2843" t="s">
        <v>11866</v>
      </c>
      <c r="D2843" s="284" t="s">
        <v>11867</v>
      </c>
      <c r="F2843" s="29" t="s">
        <v>9630</v>
      </c>
      <c r="I2843" s="402" t="s">
        <v>4446</v>
      </c>
      <c r="J2843" s="406" t="s">
        <v>11858</v>
      </c>
      <c r="M2843" s="311"/>
      <c r="N2843" s="38" t="s">
        <v>1539</v>
      </c>
      <c r="P2843" s="25" t="s">
        <v>2317</v>
      </c>
      <c r="Q2843" s="25"/>
      <c r="R2843" s="38" t="s">
        <v>11843</v>
      </c>
      <c r="U2843" t="s">
        <v>11853</v>
      </c>
      <c r="V2843"/>
      <c r="X2843" s="367" t="s">
        <v>2320</v>
      </c>
      <c r="Z2843" s="29" t="s">
        <v>1218</v>
      </c>
      <c r="AA2843" s="29" t="s">
        <v>1170</v>
      </c>
      <c r="AE2843" s="38" t="s">
        <v>2950</v>
      </c>
      <c r="AG2843" s="38">
        <v>1</v>
      </c>
      <c r="AH2843" s="38" t="s">
        <v>4439</v>
      </c>
      <c r="AI2843" s="38" t="s">
        <v>4440</v>
      </c>
      <c r="AJ2843" s="38" t="s">
        <v>4799</v>
      </c>
      <c r="AK2843" s="38" t="s">
        <v>72</v>
      </c>
      <c r="AL2843" s="301">
        <v>43634</v>
      </c>
      <c r="AN2843" s="29" t="s">
        <v>4635</v>
      </c>
      <c r="AO2843" s="29" t="s">
        <v>4442</v>
      </c>
      <c r="AR2843" s="29" t="str">
        <f t="shared" si="449"/>
        <v>0</v>
      </c>
      <c r="AS2843" s="29">
        <f t="shared" si="447"/>
        <v>0</v>
      </c>
      <c r="AT2843" s="29">
        <v>0</v>
      </c>
      <c r="AW2843" s="29" t="str">
        <f t="shared" si="450"/>
        <v/>
      </c>
      <c r="AX2843" s="29" t="str">
        <f t="shared" si="442"/>
        <v/>
      </c>
      <c r="AY2843" s="29" t="str">
        <f t="shared" si="448"/>
        <v>https://media.mediathek-tanz-theater.de/iiif/2/nvt_img-427-002-003.JP2</v>
      </c>
      <c r="AZ2843" s="29" t="str">
        <f t="shared" si="443"/>
        <v>image/jp2</v>
      </c>
      <c r="BA2843" s="29" t="str">
        <f t="shared" si="444"/>
        <v>presentation/iiif</v>
      </c>
      <c r="BB2843" s="29" t="str">
        <f t="shared" si="445"/>
        <v>https://media.mediathek-tanz-theater.de/iiif/2/nvt_img-427-002-003.JP2/full/100,/0/default.jpg</v>
      </c>
      <c r="BC2843" s="29" t="str">
        <f t="shared" si="441"/>
        <v>image/jpeg</v>
      </c>
      <c r="BD2843" s="29" t="str">
        <f t="shared" si="446"/>
        <v>presentation/thumbnail</v>
      </c>
    </row>
    <row r="2844" spans="1:56" ht="38.25">
      <c r="A2844" s="29">
        <v>1</v>
      </c>
      <c r="B2844" s="29">
        <v>0</v>
      </c>
      <c r="C2844" t="s">
        <v>11868</v>
      </c>
      <c r="D2844" s="284" t="s">
        <v>11869</v>
      </c>
      <c r="F2844" s="29" t="s">
        <v>9630</v>
      </c>
      <c r="I2844" s="402" t="s">
        <v>4446</v>
      </c>
      <c r="J2844" s="406" t="s">
        <v>11858</v>
      </c>
      <c r="M2844" s="311"/>
      <c r="N2844" s="38" t="s">
        <v>1539</v>
      </c>
      <c r="P2844" s="25" t="s">
        <v>2317</v>
      </c>
      <c r="Q2844" s="25"/>
      <c r="R2844" s="38" t="s">
        <v>11843</v>
      </c>
      <c r="U2844" t="s">
        <v>11853</v>
      </c>
      <c r="V2844"/>
      <c r="X2844" s="367" t="s">
        <v>2320</v>
      </c>
      <c r="Z2844" s="29" t="s">
        <v>1218</v>
      </c>
      <c r="AA2844" s="29" t="s">
        <v>1170</v>
      </c>
      <c r="AE2844" s="38" t="s">
        <v>2950</v>
      </c>
      <c r="AG2844" s="38">
        <v>1</v>
      </c>
      <c r="AH2844" s="38" t="s">
        <v>4439</v>
      </c>
      <c r="AI2844" s="38" t="s">
        <v>4440</v>
      </c>
      <c r="AJ2844" s="38" t="s">
        <v>4799</v>
      </c>
      <c r="AK2844" s="38" t="s">
        <v>72</v>
      </c>
      <c r="AL2844" s="301">
        <v>43634</v>
      </c>
      <c r="AN2844" s="29" t="s">
        <v>4635</v>
      </c>
      <c r="AO2844" s="29" t="s">
        <v>4442</v>
      </c>
      <c r="AR2844" s="29" t="str">
        <f t="shared" si="449"/>
        <v>0</v>
      </c>
      <c r="AS2844" s="29">
        <f t="shared" si="447"/>
        <v>0</v>
      </c>
      <c r="AT2844" s="29">
        <v>0</v>
      </c>
      <c r="AW2844" s="29" t="str">
        <f t="shared" si="450"/>
        <v/>
      </c>
      <c r="AX2844" s="29" t="str">
        <f t="shared" si="442"/>
        <v/>
      </c>
      <c r="AY2844" s="29" t="str">
        <f t="shared" si="448"/>
        <v>https://media.mediathek-tanz-theater.de/iiif/2/nvt_img-427-002-004.JP2</v>
      </c>
      <c r="AZ2844" s="29" t="str">
        <f t="shared" si="443"/>
        <v>image/jp2</v>
      </c>
      <c r="BA2844" s="29" t="str">
        <f t="shared" si="444"/>
        <v>presentation/iiif</v>
      </c>
      <c r="BB2844" s="29" t="str">
        <f t="shared" si="445"/>
        <v>https://media.mediathek-tanz-theater.de/iiif/2/nvt_img-427-002-004.JP2/full/100,/0/default.jpg</v>
      </c>
      <c r="BC2844" s="29" t="str">
        <f t="shared" si="441"/>
        <v>image/jpeg</v>
      </c>
      <c r="BD2844" s="29" t="str">
        <f t="shared" si="446"/>
        <v>presentation/thumbnail</v>
      </c>
    </row>
    <row r="2845" spans="1:56" ht="38.25">
      <c r="A2845" s="29">
        <v>1</v>
      </c>
      <c r="B2845" s="29">
        <v>0</v>
      </c>
      <c r="C2845" t="s">
        <v>11870</v>
      </c>
      <c r="D2845" s="284" t="s">
        <v>11871</v>
      </c>
      <c r="F2845" s="29" t="s">
        <v>9630</v>
      </c>
      <c r="I2845" s="402" t="s">
        <v>4446</v>
      </c>
      <c r="J2845" s="406" t="s">
        <v>11858</v>
      </c>
      <c r="M2845" s="311"/>
      <c r="N2845" s="38" t="s">
        <v>1539</v>
      </c>
      <c r="P2845" s="25" t="s">
        <v>2317</v>
      </c>
      <c r="Q2845" s="25"/>
      <c r="R2845" s="38" t="s">
        <v>11843</v>
      </c>
      <c r="U2845" t="s">
        <v>11853</v>
      </c>
      <c r="V2845"/>
      <c r="X2845" s="367" t="s">
        <v>2320</v>
      </c>
      <c r="Z2845" s="29" t="s">
        <v>1218</v>
      </c>
      <c r="AA2845" s="29" t="s">
        <v>1170</v>
      </c>
      <c r="AE2845" s="38" t="s">
        <v>2950</v>
      </c>
      <c r="AG2845" s="38">
        <v>1</v>
      </c>
      <c r="AH2845" s="38" t="s">
        <v>4439</v>
      </c>
      <c r="AI2845" s="38" t="s">
        <v>4440</v>
      </c>
      <c r="AJ2845" s="38" t="s">
        <v>4799</v>
      </c>
      <c r="AK2845" s="38" t="s">
        <v>72</v>
      </c>
      <c r="AL2845" s="301">
        <v>43634</v>
      </c>
      <c r="AN2845" s="29" t="s">
        <v>4635</v>
      </c>
      <c r="AO2845" s="29" t="s">
        <v>4442</v>
      </c>
      <c r="AR2845" s="29" t="str">
        <f t="shared" si="449"/>
        <v>0</v>
      </c>
      <c r="AS2845" s="29">
        <f t="shared" si="447"/>
        <v>0</v>
      </c>
      <c r="AT2845" s="29">
        <v>0</v>
      </c>
      <c r="AW2845" s="29" t="str">
        <f t="shared" si="450"/>
        <v/>
      </c>
      <c r="AX2845" s="29" t="str">
        <f t="shared" si="442"/>
        <v/>
      </c>
      <c r="AY2845" s="29" t="str">
        <f t="shared" si="448"/>
        <v>https://media.mediathek-tanz-theater.de/iiif/2/nvt_img-427-002-005.JP2</v>
      </c>
      <c r="AZ2845" s="29" t="str">
        <f t="shared" si="443"/>
        <v>image/jp2</v>
      </c>
      <c r="BA2845" s="29" t="str">
        <f t="shared" si="444"/>
        <v>presentation/iiif</v>
      </c>
      <c r="BB2845" s="29" t="str">
        <f t="shared" si="445"/>
        <v>https://media.mediathek-tanz-theater.de/iiif/2/nvt_img-427-002-005.JP2/full/100,/0/default.jpg</v>
      </c>
      <c r="BC2845" s="29" t="str">
        <f t="shared" si="441"/>
        <v>image/jpeg</v>
      </c>
      <c r="BD2845" s="29" t="str">
        <f t="shared" si="446"/>
        <v>presentation/thumbnail</v>
      </c>
    </row>
    <row r="2846" spans="1:56" ht="38.25">
      <c r="A2846" s="29">
        <v>1</v>
      </c>
      <c r="B2846" s="29">
        <v>0</v>
      </c>
      <c r="C2846" t="s">
        <v>11872</v>
      </c>
      <c r="D2846" s="284" t="s">
        <v>11873</v>
      </c>
      <c r="F2846" s="29" t="s">
        <v>9630</v>
      </c>
      <c r="I2846" s="402" t="s">
        <v>4446</v>
      </c>
      <c r="J2846" s="406" t="s">
        <v>11858</v>
      </c>
      <c r="M2846" s="311"/>
      <c r="N2846" s="38" t="s">
        <v>1539</v>
      </c>
      <c r="P2846" s="25" t="s">
        <v>2317</v>
      </c>
      <c r="Q2846" s="25"/>
      <c r="R2846" s="38" t="s">
        <v>11843</v>
      </c>
      <c r="U2846" t="s">
        <v>11853</v>
      </c>
      <c r="V2846"/>
      <c r="X2846" s="367" t="s">
        <v>2320</v>
      </c>
      <c r="Z2846" s="29" t="s">
        <v>1218</v>
      </c>
      <c r="AA2846" s="29" t="s">
        <v>1170</v>
      </c>
      <c r="AE2846" s="38" t="s">
        <v>2950</v>
      </c>
      <c r="AG2846" s="38">
        <v>1</v>
      </c>
      <c r="AH2846" s="38" t="s">
        <v>4439</v>
      </c>
      <c r="AI2846" s="38" t="s">
        <v>4440</v>
      </c>
      <c r="AJ2846" s="38" t="s">
        <v>4799</v>
      </c>
      <c r="AK2846" s="38" t="s">
        <v>72</v>
      </c>
      <c r="AL2846" s="301">
        <v>43634</v>
      </c>
      <c r="AN2846" s="29" t="s">
        <v>4635</v>
      </c>
      <c r="AO2846" s="29" t="s">
        <v>4442</v>
      </c>
      <c r="AR2846" s="29" t="str">
        <f t="shared" si="449"/>
        <v>0</v>
      </c>
      <c r="AS2846" s="29">
        <f t="shared" si="447"/>
        <v>0</v>
      </c>
      <c r="AT2846" s="29">
        <v>0</v>
      </c>
      <c r="AW2846" s="29" t="str">
        <f t="shared" si="450"/>
        <v/>
      </c>
      <c r="AX2846" s="29" t="str">
        <f t="shared" si="442"/>
        <v/>
      </c>
      <c r="AY2846" s="29" t="str">
        <f t="shared" si="448"/>
        <v>https://media.mediathek-tanz-theater.de/iiif/2/nvt_img-427-002-006.JP2</v>
      </c>
      <c r="AZ2846" s="29" t="str">
        <f t="shared" si="443"/>
        <v>image/jp2</v>
      </c>
      <c r="BA2846" s="29" t="str">
        <f t="shared" si="444"/>
        <v>presentation/iiif</v>
      </c>
      <c r="BB2846" s="29" t="str">
        <f t="shared" si="445"/>
        <v>https://media.mediathek-tanz-theater.de/iiif/2/nvt_img-427-002-006.JP2/full/100,/0/default.jpg</v>
      </c>
      <c r="BC2846" s="29" t="str">
        <f t="shared" si="441"/>
        <v>image/jpeg</v>
      </c>
      <c r="BD2846" s="29" t="str">
        <f t="shared" si="446"/>
        <v>presentation/thumbnail</v>
      </c>
    </row>
    <row r="2847" spans="1:56" ht="38.25">
      <c r="A2847" s="29">
        <v>1</v>
      </c>
      <c r="B2847" s="29">
        <v>0</v>
      </c>
      <c r="C2847" t="s">
        <v>11874</v>
      </c>
      <c r="D2847" s="284" t="s">
        <v>11875</v>
      </c>
      <c r="F2847" s="29" t="s">
        <v>9630</v>
      </c>
      <c r="I2847" s="38" t="s">
        <v>4438</v>
      </c>
      <c r="J2847" s="406" t="s">
        <v>11835</v>
      </c>
      <c r="M2847" s="311"/>
      <c r="N2847" s="38" t="s">
        <v>1539</v>
      </c>
      <c r="P2847" s="25" t="s">
        <v>2317</v>
      </c>
      <c r="Q2847" s="25"/>
      <c r="U2847"/>
      <c r="V2847"/>
      <c r="X2847" s="367" t="s">
        <v>2320</v>
      </c>
      <c r="Z2847" s="29" t="s">
        <v>1218</v>
      </c>
      <c r="AA2847" s="29" t="s">
        <v>1170</v>
      </c>
      <c r="AE2847" s="38" t="s">
        <v>2950</v>
      </c>
      <c r="AG2847" s="38">
        <v>1</v>
      </c>
      <c r="AH2847" s="38" t="s">
        <v>4439</v>
      </c>
      <c r="AI2847" s="38" t="s">
        <v>4440</v>
      </c>
      <c r="AJ2847" s="38" t="s">
        <v>9634</v>
      </c>
      <c r="AO2847" s="29" t="s">
        <v>4442</v>
      </c>
      <c r="AR2847" s="29" t="str">
        <f t="shared" si="449"/>
        <v>1</v>
      </c>
      <c r="AS2847" s="29">
        <f t="shared" si="447"/>
        <v>1</v>
      </c>
      <c r="AT2847" s="29">
        <v>1</v>
      </c>
      <c r="AV2847" s="29" t="s">
        <v>11876</v>
      </c>
      <c r="AW2847" s="29" t="str">
        <f t="shared" si="450"/>
        <v>image/tiff</v>
      </c>
      <c r="AX2847" s="29" t="str">
        <f t="shared" si="442"/>
        <v>archival/master</v>
      </c>
      <c r="AY2847" s="29" t="str">
        <f t="shared" si="448"/>
        <v>https://media.mediathek-tanz-theater.de/iiif/2/nvt_img-427-003.JP2</v>
      </c>
      <c r="AZ2847" s="29" t="str">
        <f t="shared" si="443"/>
        <v>image/jp2</v>
      </c>
      <c r="BA2847" s="29" t="str">
        <f t="shared" si="444"/>
        <v>presentation/iiif</v>
      </c>
      <c r="BB2847" s="29" t="str">
        <f t="shared" si="445"/>
        <v>https://media.mediathek-tanz-theater.de/iiif/2/nvt_img-427-003.JP2/full/100,/0/default.jpg</v>
      </c>
      <c r="BC2847" s="29" t="str">
        <f t="shared" si="441"/>
        <v>image/jpeg</v>
      </c>
      <c r="BD2847" s="29" t="str">
        <f t="shared" si="446"/>
        <v>presentation/thumbnail</v>
      </c>
    </row>
    <row r="2848" spans="1:56" ht="38.25">
      <c r="A2848" s="29">
        <v>1</v>
      </c>
      <c r="B2848" s="29">
        <v>0</v>
      </c>
      <c r="C2848" t="s">
        <v>11877</v>
      </c>
      <c r="D2848" s="284" t="s">
        <v>11878</v>
      </c>
      <c r="F2848" s="29" t="s">
        <v>9630</v>
      </c>
      <c r="I2848" s="402" t="s">
        <v>4446</v>
      </c>
      <c r="J2848" s="406" t="s">
        <v>11874</v>
      </c>
      <c r="M2848" s="311"/>
      <c r="N2848" s="38" t="s">
        <v>1539</v>
      </c>
      <c r="P2848" s="25" t="s">
        <v>2317</v>
      </c>
      <c r="Q2848" s="25"/>
      <c r="R2848" s="38" t="s">
        <v>11843</v>
      </c>
      <c r="U2848" t="s">
        <v>11853</v>
      </c>
      <c r="V2848"/>
      <c r="X2848" s="367" t="s">
        <v>2320</v>
      </c>
      <c r="Z2848" s="29" t="s">
        <v>1218</v>
      </c>
      <c r="AA2848" s="29" t="s">
        <v>1170</v>
      </c>
      <c r="AE2848" s="38" t="s">
        <v>2950</v>
      </c>
      <c r="AG2848" s="38">
        <v>1</v>
      </c>
      <c r="AH2848" s="38" t="s">
        <v>4439</v>
      </c>
      <c r="AI2848" s="38" t="s">
        <v>4440</v>
      </c>
      <c r="AJ2848" s="38" t="s">
        <v>4799</v>
      </c>
      <c r="AK2848" s="38" t="s">
        <v>72</v>
      </c>
      <c r="AL2848" s="301">
        <v>43634</v>
      </c>
      <c r="AN2848" s="29" t="s">
        <v>4635</v>
      </c>
      <c r="AO2848" s="29" t="s">
        <v>4442</v>
      </c>
      <c r="AR2848" s="29" t="str">
        <f t="shared" si="449"/>
        <v>0</v>
      </c>
      <c r="AS2848" s="29">
        <f t="shared" si="447"/>
        <v>0</v>
      </c>
      <c r="AT2848" s="29">
        <v>0</v>
      </c>
      <c r="AW2848" s="29" t="str">
        <f t="shared" si="450"/>
        <v/>
      </c>
      <c r="AX2848" s="29" t="str">
        <f t="shared" si="442"/>
        <v/>
      </c>
      <c r="AY2848" s="29" t="str">
        <f t="shared" si="448"/>
        <v>https://media.mediathek-tanz-theater.de/iiif/2/nvt_img-427-003-001.JP2</v>
      </c>
      <c r="AZ2848" s="29" t="str">
        <f t="shared" si="443"/>
        <v>image/jp2</v>
      </c>
      <c r="BA2848" s="29" t="str">
        <f t="shared" si="444"/>
        <v>presentation/iiif</v>
      </c>
      <c r="BB2848" s="29" t="str">
        <f t="shared" si="445"/>
        <v>https://media.mediathek-tanz-theater.de/iiif/2/nvt_img-427-003-001.JP2/full/100,/0/default.jpg</v>
      </c>
      <c r="BC2848" s="29" t="str">
        <f t="shared" si="441"/>
        <v>image/jpeg</v>
      </c>
      <c r="BD2848" s="29" t="str">
        <f t="shared" si="446"/>
        <v>presentation/thumbnail</v>
      </c>
    </row>
    <row r="2849" spans="1:56" ht="38.25">
      <c r="A2849" s="29">
        <v>1</v>
      </c>
      <c r="B2849" s="29">
        <v>0</v>
      </c>
      <c r="C2849" t="s">
        <v>11879</v>
      </c>
      <c r="D2849" s="284" t="s">
        <v>11880</v>
      </c>
      <c r="F2849" s="29" t="s">
        <v>9630</v>
      </c>
      <c r="I2849" s="402" t="s">
        <v>4446</v>
      </c>
      <c r="J2849" s="406" t="s">
        <v>11874</v>
      </c>
      <c r="M2849" s="311"/>
      <c r="N2849" s="38" t="s">
        <v>1539</v>
      </c>
      <c r="P2849" s="25" t="s">
        <v>2317</v>
      </c>
      <c r="Q2849" s="25"/>
      <c r="R2849" s="38" t="s">
        <v>11843</v>
      </c>
      <c r="U2849" t="s">
        <v>11853</v>
      </c>
      <c r="V2849"/>
      <c r="X2849" s="367" t="s">
        <v>2320</v>
      </c>
      <c r="Z2849" s="29" t="s">
        <v>1218</v>
      </c>
      <c r="AA2849" s="29" t="s">
        <v>1170</v>
      </c>
      <c r="AE2849" s="38" t="s">
        <v>2950</v>
      </c>
      <c r="AG2849" s="38">
        <v>1</v>
      </c>
      <c r="AH2849" s="38" t="s">
        <v>4439</v>
      </c>
      <c r="AI2849" s="38" t="s">
        <v>4440</v>
      </c>
      <c r="AJ2849" s="38" t="s">
        <v>4799</v>
      </c>
      <c r="AK2849" s="38" t="s">
        <v>72</v>
      </c>
      <c r="AL2849" s="301">
        <v>43634</v>
      </c>
      <c r="AN2849" s="29" t="s">
        <v>4635</v>
      </c>
      <c r="AO2849" s="29" t="s">
        <v>4442</v>
      </c>
      <c r="AR2849" s="29" t="str">
        <f t="shared" si="449"/>
        <v>0</v>
      </c>
      <c r="AS2849" s="29">
        <f t="shared" si="447"/>
        <v>0</v>
      </c>
      <c r="AT2849" s="29">
        <v>0</v>
      </c>
      <c r="AW2849" s="29" t="str">
        <f t="shared" si="450"/>
        <v/>
      </c>
      <c r="AX2849" s="29" t="str">
        <f t="shared" si="442"/>
        <v/>
      </c>
      <c r="AY2849" s="29" t="str">
        <f t="shared" si="448"/>
        <v>https://media.mediathek-tanz-theater.de/iiif/2/nvt_img-427-003-002.JP2</v>
      </c>
      <c r="AZ2849" s="29" t="str">
        <f t="shared" si="443"/>
        <v>image/jp2</v>
      </c>
      <c r="BA2849" s="29" t="str">
        <f t="shared" si="444"/>
        <v>presentation/iiif</v>
      </c>
      <c r="BB2849" s="29" t="str">
        <f t="shared" si="445"/>
        <v>https://media.mediathek-tanz-theater.de/iiif/2/nvt_img-427-003-002.JP2/full/100,/0/default.jpg</v>
      </c>
      <c r="BC2849" s="29" t="str">
        <f t="shared" si="441"/>
        <v>image/jpeg</v>
      </c>
      <c r="BD2849" s="29" t="str">
        <f t="shared" si="446"/>
        <v>presentation/thumbnail</v>
      </c>
    </row>
    <row r="2850" spans="1:56" ht="38.25">
      <c r="A2850" s="29">
        <v>1</v>
      </c>
      <c r="B2850" s="29">
        <v>0</v>
      </c>
      <c r="C2850" t="s">
        <v>11881</v>
      </c>
      <c r="D2850" s="284" t="s">
        <v>11882</v>
      </c>
      <c r="F2850" s="29" t="s">
        <v>9630</v>
      </c>
      <c r="I2850" s="402" t="s">
        <v>4446</v>
      </c>
      <c r="J2850" s="406" t="s">
        <v>11874</v>
      </c>
      <c r="M2850" s="311"/>
      <c r="N2850" s="38" t="s">
        <v>1539</v>
      </c>
      <c r="P2850" s="25" t="s">
        <v>2317</v>
      </c>
      <c r="Q2850" s="25"/>
      <c r="R2850" s="38" t="s">
        <v>11843</v>
      </c>
      <c r="U2850" t="s">
        <v>11853</v>
      </c>
      <c r="V2850"/>
      <c r="X2850" s="367" t="s">
        <v>2320</v>
      </c>
      <c r="Z2850" s="29" t="s">
        <v>1218</v>
      </c>
      <c r="AA2850" s="29" t="s">
        <v>1170</v>
      </c>
      <c r="AE2850" s="38" t="s">
        <v>2950</v>
      </c>
      <c r="AG2850" s="38">
        <v>1</v>
      </c>
      <c r="AH2850" s="38" t="s">
        <v>4439</v>
      </c>
      <c r="AI2850" s="38" t="s">
        <v>4440</v>
      </c>
      <c r="AJ2850" s="38" t="s">
        <v>4799</v>
      </c>
      <c r="AK2850" s="38" t="s">
        <v>72</v>
      </c>
      <c r="AL2850" s="301">
        <v>43634</v>
      </c>
      <c r="AN2850" s="29" t="s">
        <v>4635</v>
      </c>
      <c r="AO2850" s="29" t="s">
        <v>4442</v>
      </c>
      <c r="AR2850" s="29" t="str">
        <f t="shared" si="449"/>
        <v>0</v>
      </c>
      <c r="AS2850" s="29">
        <f t="shared" si="447"/>
        <v>0</v>
      </c>
      <c r="AT2850" s="29">
        <v>0</v>
      </c>
      <c r="AW2850" s="29" t="str">
        <f t="shared" si="450"/>
        <v/>
      </c>
      <c r="AX2850" s="29" t="str">
        <f t="shared" si="442"/>
        <v/>
      </c>
      <c r="AY2850" s="29" t="str">
        <f t="shared" si="448"/>
        <v>https://media.mediathek-tanz-theater.de/iiif/2/nvt_img-427-003-003.JP2</v>
      </c>
      <c r="AZ2850" s="29" t="str">
        <f t="shared" si="443"/>
        <v>image/jp2</v>
      </c>
      <c r="BA2850" s="29" t="str">
        <f t="shared" si="444"/>
        <v>presentation/iiif</v>
      </c>
      <c r="BB2850" s="29" t="str">
        <f t="shared" si="445"/>
        <v>https://media.mediathek-tanz-theater.de/iiif/2/nvt_img-427-003-003.JP2/full/100,/0/default.jpg</v>
      </c>
      <c r="BC2850" s="29" t="str">
        <f t="shared" si="441"/>
        <v>image/jpeg</v>
      </c>
      <c r="BD2850" s="29" t="str">
        <f t="shared" si="446"/>
        <v>presentation/thumbnail</v>
      </c>
    </row>
    <row r="2851" spans="1:56" ht="38.25">
      <c r="A2851" s="29">
        <v>1</v>
      </c>
      <c r="B2851" s="29">
        <v>0</v>
      </c>
      <c r="C2851" t="s">
        <v>11883</v>
      </c>
      <c r="D2851" s="284" t="s">
        <v>11884</v>
      </c>
      <c r="F2851" s="29" t="s">
        <v>9630</v>
      </c>
      <c r="I2851" s="402" t="s">
        <v>4446</v>
      </c>
      <c r="J2851" s="406" t="s">
        <v>11874</v>
      </c>
      <c r="M2851" s="311"/>
      <c r="N2851" s="38" t="s">
        <v>1539</v>
      </c>
      <c r="P2851" s="25" t="s">
        <v>2317</v>
      </c>
      <c r="Q2851" s="25"/>
      <c r="R2851" s="38" t="s">
        <v>11843</v>
      </c>
      <c r="U2851" t="s">
        <v>11853</v>
      </c>
      <c r="V2851"/>
      <c r="X2851" s="367" t="s">
        <v>2320</v>
      </c>
      <c r="Z2851" s="29" t="s">
        <v>1218</v>
      </c>
      <c r="AA2851" s="29" t="s">
        <v>1170</v>
      </c>
      <c r="AE2851" s="38" t="s">
        <v>2950</v>
      </c>
      <c r="AG2851" s="38">
        <v>1</v>
      </c>
      <c r="AH2851" s="38" t="s">
        <v>4439</v>
      </c>
      <c r="AI2851" s="38" t="s">
        <v>4440</v>
      </c>
      <c r="AJ2851" s="38" t="s">
        <v>4799</v>
      </c>
      <c r="AK2851" s="38" t="s">
        <v>72</v>
      </c>
      <c r="AL2851" s="301">
        <v>43634</v>
      </c>
      <c r="AN2851" s="29" t="s">
        <v>4635</v>
      </c>
      <c r="AO2851" s="29" t="s">
        <v>4442</v>
      </c>
      <c r="AR2851" s="29" t="str">
        <f t="shared" si="449"/>
        <v>0</v>
      </c>
      <c r="AS2851" s="29">
        <f t="shared" si="447"/>
        <v>0</v>
      </c>
      <c r="AT2851" s="29">
        <v>0</v>
      </c>
      <c r="AW2851" s="29" t="str">
        <f t="shared" si="450"/>
        <v/>
      </c>
      <c r="AX2851" s="29" t="str">
        <f t="shared" si="442"/>
        <v/>
      </c>
      <c r="AY2851" s="29" t="str">
        <f t="shared" si="448"/>
        <v>https://media.mediathek-tanz-theater.de/iiif/2/nvt_img-427-003-004.JP2</v>
      </c>
      <c r="AZ2851" s="29" t="str">
        <f t="shared" si="443"/>
        <v>image/jp2</v>
      </c>
      <c r="BA2851" s="29" t="str">
        <f t="shared" si="444"/>
        <v>presentation/iiif</v>
      </c>
      <c r="BB2851" s="29" t="str">
        <f t="shared" si="445"/>
        <v>https://media.mediathek-tanz-theater.de/iiif/2/nvt_img-427-003-004.JP2/full/100,/0/default.jpg</v>
      </c>
      <c r="BC2851" s="29" t="str">
        <f t="shared" si="441"/>
        <v>image/jpeg</v>
      </c>
      <c r="BD2851" s="29" t="str">
        <f t="shared" si="446"/>
        <v>presentation/thumbnail</v>
      </c>
    </row>
    <row r="2852" spans="1:56" ht="38.25">
      <c r="A2852" s="29">
        <v>1</v>
      </c>
      <c r="B2852" s="29">
        <v>0</v>
      </c>
      <c r="C2852" t="s">
        <v>11885</v>
      </c>
      <c r="D2852" s="284" t="s">
        <v>11886</v>
      </c>
      <c r="F2852" s="29" t="s">
        <v>9630</v>
      </c>
      <c r="I2852" s="402" t="s">
        <v>4446</v>
      </c>
      <c r="J2852" s="406" t="s">
        <v>11874</v>
      </c>
      <c r="M2852" s="311"/>
      <c r="N2852" s="38" t="s">
        <v>1539</v>
      </c>
      <c r="P2852" s="25" t="s">
        <v>2317</v>
      </c>
      <c r="Q2852" s="25"/>
      <c r="R2852" s="38" t="s">
        <v>11843</v>
      </c>
      <c r="U2852" t="s">
        <v>11853</v>
      </c>
      <c r="V2852"/>
      <c r="X2852" s="367" t="s">
        <v>2320</v>
      </c>
      <c r="Z2852" s="29" t="s">
        <v>1218</v>
      </c>
      <c r="AA2852" s="29" t="s">
        <v>1170</v>
      </c>
      <c r="AE2852" s="38" t="s">
        <v>2950</v>
      </c>
      <c r="AG2852" s="38">
        <v>1</v>
      </c>
      <c r="AH2852" s="38" t="s">
        <v>4439</v>
      </c>
      <c r="AI2852" s="38" t="s">
        <v>4440</v>
      </c>
      <c r="AJ2852" s="38" t="s">
        <v>4799</v>
      </c>
      <c r="AK2852" s="38" t="s">
        <v>72</v>
      </c>
      <c r="AL2852" s="301">
        <v>43634</v>
      </c>
      <c r="AN2852" s="29" t="s">
        <v>4635</v>
      </c>
      <c r="AO2852" s="29" t="s">
        <v>4442</v>
      </c>
      <c r="AR2852" s="29" t="str">
        <f t="shared" si="449"/>
        <v>0</v>
      </c>
      <c r="AS2852" s="29">
        <f t="shared" si="447"/>
        <v>0</v>
      </c>
      <c r="AT2852" s="29">
        <v>0</v>
      </c>
      <c r="AW2852" s="29" t="str">
        <f t="shared" si="450"/>
        <v/>
      </c>
      <c r="AX2852" s="29" t="str">
        <f t="shared" si="442"/>
        <v/>
      </c>
      <c r="AY2852" s="29" t="str">
        <f t="shared" si="448"/>
        <v>https://media.mediathek-tanz-theater.de/iiif/2/nvt_img-427-003-005.JP2</v>
      </c>
      <c r="AZ2852" s="29" t="str">
        <f t="shared" si="443"/>
        <v>image/jp2</v>
      </c>
      <c r="BA2852" s="29" t="str">
        <f t="shared" si="444"/>
        <v>presentation/iiif</v>
      </c>
      <c r="BB2852" s="29" t="str">
        <f t="shared" si="445"/>
        <v>https://media.mediathek-tanz-theater.de/iiif/2/nvt_img-427-003-005.JP2/full/100,/0/default.jpg</v>
      </c>
      <c r="BC2852" s="29" t="str">
        <f t="shared" si="441"/>
        <v>image/jpeg</v>
      </c>
      <c r="BD2852" s="29" t="str">
        <f t="shared" si="446"/>
        <v>presentation/thumbnail</v>
      </c>
    </row>
    <row r="2853" spans="1:56" ht="38.25">
      <c r="A2853" s="29">
        <v>1</v>
      </c>
      <c r="B2853" s="29">
        <v>0</v>
      </c>
      <c r="C2853" t="s">
        <v>11887</v>
      </c>
      <c r="D2853" s="284" t="s">
        <v>11888</v>
      </c>
      <c r="F2853" s="29" t="s">
        <v>9630</v>
      </c>
      <c r="I2853" s="402" t="s">
        <v>4446</v>
      </c>
      <c r="J2853" s="406" t="s">
        <v>11874</v>
      </c>
      <c r="M2853" s="311"/>
      <c r="N2853" s="38" t="s">
        <v>1539</v>
      </c>
      <c r="P2853" s="25" t="s">
        <v>2317</v>
      </c>
      <c r="Q2853" s="25"/>
      <c r="R2853" s="38" t="s">
        <v>11843</v>
      </c>
      <c r="U2853"/>
      <c r="V2853"/>
      <c r="X2853" s="367" t="s">
        <v>2320</v>
      </c>
      <c r="Z2853" s="29" t="s">
        <v>1218</v>
      </c>
      <c r="AA2853" s="29" t="s">
        <v>1170</v>
      </c>
      <c r="AE2853" s="38" t="s">
        <v>2950</v>
      </c>
      <c r="AG2853" s="38">
        <v>1</v>
      </c>
      <c r="AH2853" s="38" t="s">
        <v>4439</v>
      </c>
      <c r="AI2853" s="38" t="s">
        <v>4440</v>
      </c>
      <c r="AJ2853" s="38" t="s">
        <v>4799</v>
      </c>
      <c r="AK2853" s="38" t="s">
        <v>72</v>
      </c>
      <c r="AL2853" s="301">
        <v>43634</v>
      </c>
      <c r="AN2853" s="29" t="s">
        <v>4635</v>
      </c>
      <c r="AO2853" s="29" t="s">
        <v>4442</v>
      </c>
      <c r="AR2853" s="29" t="str">
        <f t="shared" si="449"/>
        <v>0</v>
      </c>
      <c r="AS2853" s="29">
        <f t="shared" si="447"/>
        <v>0</v>
      </c>
      <c r="AT2853" s="29">
        <v>0</v>
      </c>
      <c r="AW2853" s="29" t="str">
        <f t="shared" si="450"/>
        <v/>
      </c>
      <c r="AX2853" s="29" t="str">
        <f t="shared" si="442"/>
        <v/>
      </c>
      <c r="AY2853" s="29" t="str">
        <f t="shared" si="448"/>
        <v>https://media.mediathek-tanz-theater.de/iiif/2/nvt_img-427-003-006.JP2</v>
      </c>
      <c r="AZ2853" s="29" t="str">
        <f t="shared" si="443"/>
        <v>image/jp2</v>
      </c>
      <c r="BA2853" s="29" t="str">
        <f t="shared" si="444"/>
        <v>presentation/iiif</v>
      </c>
      <c r="BB2853" s="29" t="str">
        <f t="shared" si="445"/>
        <v>https://media.mediathek-tanz-theater.de/iiif/2/nvt_img-427-003-006.JP2/full/100,/0/default.jpg</v>
      </c>
      <c r="BC2853" s="29" t="str">
        <f t="shared" si="441"/>
        <v>image/jpeg</v>
      </c>
      <c r="BD2853" s="29" t="str">
        <f t="shared" si="446"/>
        <v>presentation/thumbnail</v>
      </c>
    </row>
    <row r="2854" spans="1:56" ht="38.25">
      <c r="A2854" s="29">
        <v>1</v>
      </c>
      <c r="B2854" s="29">
        <v>0</v>
      </c>
      <c r="C2854" t="s">
        <v>11889</v>
      </c>
      <c r="D2854" s="284" t="s">
        <v>25285</v>
      </c>
      <c r="F2854" s="29" t="s">
        <v>9630</v>
      </c>
      <c r="I2854" s="38" t="s">
        <v>4438</v>
      </c>
      <c r="J2854" s="406" t="s">
        <v>11835</v>
      </c>
      <c r="M2854" s="311"/>
      <c r="N2854" s="38" t="s">
        <v>1539</v>
      </c>
      <c r="P2854" s="25" t="s">
        <v>2317</v>
      </c>
      <c r="Q2854" s="25"/>
      <c r="U2854"/>
      <c r="V2854"/>
      <c r="X2854" s="367" t="s">
        <v>2320</v>
      </c>
      <c r="Z2854" s="29" t="s">
        <v>1218</v>
      </c>
      <c r="AA2854" s="29" t="s">
        <v>1170</v>
      </c>
      <c r="AE2854" s="38" t="s">
        <v>2950</v>
      </c>
      <c r="AG2854" s="38">
        <v>1</v>
      </c>
      <c r="AH2854" s="38" t="s">
        <v>4439</v>
      </c>
      <c r="AI2854" s="38" t="s">
        <v>4440</v>
      </c>
      <c r="AJ2854" s="38" t="s">
        <v>10301</v>
      </c>
      <c r="AR2854" s="29" t="str">
        <f t="shared" si="449"/>
        <v>1</v>
      </c>
      <c r="AS2854" s="29">
        <f t="shared" si="447"/>
        <v>1</v>
      </c>
      <c r="AT2854" s="29">
        <v>1</v>
      </c>
      <c r="AV2854" s="29" t="s">
        <v>25287</v>
      </c>
      <c r="AW2854" s="29" t="str">
        <f t="shared" si="450"/>
        <v>image/tiff</v>
      </c>
      <c r="AX2854" s="29" t="str">
        <f t="shared" si="442"/>
        <v>archival/master</v>
      </c>
      <c r="AY2854" s="29" t="str">
        <f t="shared" si="448"/>
        <v>https://media.mediathek-tanz-theater.de/iiif/2/nvt_img-427-004.JP2</v>
      </c>
      <c r="AZ2854" s="29" t="str">
        <f t="shared" si="443"/>
        <v>image/jp2</v>
      </c>
      <c r="BA2854" s="29" t="str">
        <f t="shared" si="444"/>
        <v>presentation/iiif</v>
      </c>
      <c r="BB2854" s="29" t="str">
        <f t="shared" si="445"/>
        <v>https://media.mediathek-tanz-theater.de/iiif/2/nvt_img-427-004.JP2/full/100,/0/default.jpg</v>
      </c>
      <c r="BC2854" s="29" t="str">
        <f t="shared" si="441"/>
        <v>image/jpeg</v>
      </c>
      <c r="BD2854" s="29" t="str">
        <f t="shared" si="446"/>
        <v>presentation/thumbnail</v>
      </c>
    </row>
    <row r="2855" spans="1:56" ht="38.25">
      <c r="A2855" s="29">
        <v>1</v>
      </c>
      <c r="B2855" s="29">
        <v>0</v>
      </c>
      <c r="C2855" t="s">
        <v>11890</v>
      </c>
      <c r="D2855" s="284" t="s">
        <v>11891</v>
      </c>
      <c r="F2855" s="29" t="s">
        <v>9630</v>
      </c>
      <c r="I2855" s="402" t="s">
        <v>4446</v>
      </c>
      <c r="J2855" s="406" t="s">
        <v>11889</v>
      </c>
      <c r="M2855" s="311"/>
      <c r="N2855" s="38" t="s">
        <v>1539</v>
      </c>
      <c r="P2855" s="25" t="s">
        <v>2317</v>
      </c>
      <c r="Q2855" s="25"/>
      <c r="R2855" s="38" t="s">
        <v>11843</v>
      </c>
      <c r="U2855" t="s">
        <v>11892</v>
      </c>
      <c r="V2855"/>
      <c r="X2855" s="367" t="s">
        <v>2320</v>
      </c>
      <c r="Z2855" s="29" t="s">
        <v>1218</v>
      </c>
      <c r="AA2855" s="29" t="s">
        <v>1170</v>
      </c>
      <c r="AE2855" s="38" t="s">
        <v>2950</v>
      </c>
      <c r="AG2855" s="38">
        <v>1</v>
      </c>
      <c r="AH2855" s="38" t="s">
        <v>4439</v>
      </c>
      <c r="AI2855" s="38" t="s">
        <v>4440</v>
      </c>
      <c r="AJ2855" s="38" t="s">
        <v>4799</v>
      </c>
      <c r="AK2855" s="38" t="s">
        <v>11893</v>
      </c>
      <c r="AL2855" s="301">
        <v>43634</v>
      </c>
      <c r="AN2855" s="29" t="s">
        <v>4635</v>
      </c>
      <c r="AO2855" s="29" t="s">
        <v>4442</v>
      </c>
      <c r="AR2855" s="29" t="str">
        <f t="shared" si="449"/>
        <v>0</v>
      </c>
      <c r="AS2855" s="29">
        <f t="shared" si="447"/>
        <v>0</v>
      </c>
      <c r="AT2855" s="29">
        <v>0</v>
      </c>
      <c r="AW2855" s="29" t="str">
        <f t="shared" si="450"/>
        <v/>
      </c>
      <c r="AX2855" s="29" t="str">
        <f t="shared" si="442"/>
        <v/>
      </c>
      <c r="AY2855" s="29" t="str">
        <f t="shared" si="448"/>
        <v>https://media.mediathek-tanz-theater.de/iiif/2/nvt_img-427-004-001.JP2</v>
      </c>
      <c r="AZ2855" s="29" t="str">
        <f t="shared" si="443"/>
        <v>image/jp2</v>
      </c>
      <c r="BA2855" s="29" t="str">
        <f t="shared" si="444"/>
        <v>presentation/iiif</v>
      </c>
      <c r="BB2855" s="29" t="str">
        <f t="shared" si="445"/>
        <v>https://media.mediathek-tanz-theater.de/iiif/2/nvt_img-427-004-001.JP2/full/100,/0/default.jpg</v>
      </c>
      <c r="BC2855" s="29" t="str">
        <f t="shared" si="441"/>
        <v>image/jpeg</v>
      </c>
      <c r="BD2855" s="29" t="str">
        <f t="shared" si="446"/>
        <v>presentation/thumbnail</v>
      </c>
    </row>
    <row r="2856" spans="1:56" ht="51">
      <c r="A2856" s="29">
        <v>1</v>
      </c>
      <c r="B2856" s="29">
        <v>0</v>
      </c>
      <c r="C2856" t="s">
        <v>11894</v>
      </c>
      <c r="D2856" s="284" t="s">
        <v>11895</v>
      </c>
      <c r="F2856" s="29" t="s">
        <v>9630</v>
      </c>
      <c r="I2856" s="402" t="s">
        <v>4446</v>
      </c>
      <c r="J2856" s="406" t="s">
        <v>11889</v>
      </c>
      <c r="M2856" s="311"/>
      <c r="N2856" s="38" t="s">
        <v>1539</v>
      </c>
      <c r="P2856" s="25" t="s">
        <v>2317</v>
      </c>
      <c r="Q2856" s="25"/>
      <c r="R2856" s="38" t="s">
        <v>11843</v>
      </c>
      <c r="U2856" t="s">
        <v>5213</v>
      </c>
      <c r="V2856"/>
      <c r="X2856" s="367" t="s">
        <v>2320</v>
      </c>
      <c r="Z2856" s="29" t="s">
        <v>1218</v>
      </c>
      <c r="AA2856" s="29" t="s">
        <v>1170</v>
      </c>
      <c r="AE2856" s="38" t="s">
        <v>2950</v>
      </c>
      <c r="AG2856" s="38">
        <v>1</v>
      </c>
      <c r="AH2856" s="38" t="s">
        <v>4439</v>
      </c>
      <c r="AI2856" s="38" t="s">
        <v>4440</v>
      </c>
      <c r="AJ2856" s="38" t="s">
        <v>4799</v>
      </c>
      <c r="AK2856" s="38" t="s">
        <v>11896</v>
      </c>
      <c r="AL2856" s="301">
        <v>43634</v>
      </c>
      <c r="AN2856" s="29" t="s">
        <v>4635</v>
      </c>
      <c r="AO2856" s="29" t="s">
        <v>4442</v>
      </c>
      <c r="AR2856" s="29" t="str">
        <f t="shared" si="449"/>
        <v>0</v>
      </c>
      <c r="AS2856" s="29">
        <f t="shared" si="447"/>
        <v>0</v>
      </c>
      <c r="AT2856" s="29">
        <v>0</v>
      </c>
      <c r="AW2856" s="29" t="str">
        <f t="shared" si="450"/>
        <v/>
      </c>
      <c r="AX2856" s="29" t="str">
        <f t="shared" si="442"/>
        <v/>
      </c>
      <c r="AY2856" s="29" t="str">
        <f t="shared" si="448"/>
        <v>https://media.mediathek-tanz-theater.de/iiif/2/nvt_img-427-004-002.JP2</v>
      </c>
      <c r="AZ2856" s="29" t="str">
        <f t="shared" si="443"/>
        <v>image/jp2</v>
      </c>
      <c r="BA2856" s="29" t="str">
        <f t="shared" si="444"/>
        <v>presentation/iiif</v>
      </c>
      <c r="BB2856" s="29" t="str">
        <f t="shared" si="445"/>
        <v>https://media.mediathek-tanz-theater.de/iiif/2/nvt_img-427-004-002.JP2/full/100,/0/default.jpg</v>
      </c>
      <c r="BC2856" s="29" t="str">
        <f t="shared" si="441"/>
        <v>image/jpeg</v>
      </c>
      <c r="BD2856" s="29" t="str">
        <f t="shared" si="446"/>
        <v>presentation/thumbnail</v>
      </c>
    </row>
    <row r="2857" spans="1:56" ht="51">
      <c r="A2857" s="29">
        <v>1</v>
      </c>
      <c r="B2857" s="29">
        <v>0</v>
      </c>
      <c r="C2857" t="s">
        <v>11897</v>
      </c>
      <c r="D2857" s="284" t="s">
        <v>11898</v>
      </c>
      <c r="F2857" s="29" t="s">
        <v>9630</v>
      </c>
      <c r="I2857" s="402" t="s">
        <v>4446</v>
      </c>
      <c r="J2857" s="406" t="s">
        <v>11889</v>
      </c>
      <c r="M2857" s="311"/>
      <c r="N2857" s="38" t="s">
        <v>1539</v>
      </c>
      <c r="P2857" s="25" t="s">
        <v>2317</v>
      </c>
      <c r="Q2857" s="25"/>
      <c r="R2857" s="38" t="s">
        <v>11843</v>
      </c>
      <c r="U2857" t="s">
        <v>5213</v>
      </c>
      <c r="V2857"/>
      <c r="X2857" s="367" t="s">
        <v>2320</v>
      </c>
      <c r="Z2857" s="29" t="s">
        <v>1218</v>
      </c>
      <c r="AA2857" s="29" t="s">
        <v>1170</v>
      </c>
      <c r="AE2857" s="38" t="s">
        <v>2950</v>
      </c>
      <c r="AG2857" s="38">
        <v>1</v>
      </c>
      <c r="AH2857" s="38" t="s">
        <v>4439</v>
      </c>
      <c r="AI2857" s="38" t="s">
        <v>4440</v>
      </c>
      <c r="AJ2857" s="38" t="s">
        <v>4799</v>
      </c>
      <c r="AK2857" s="38" t="s">
        <v>11896</v>
      </c>
      <c r="AL2857" s="301">
        <v>43634</v>
      </c>
      <c r="AN2857" s="29" t="s">
        <v>4635</v>
      </c>
      <c r="AO2857" s="29" t="s">
        <v>4442</v>
      </c>
      <c r="AR2857" s="29" t="str">
        <f t="shared" si="449"/>
        <v>0</v>
      </c>
      <c r="AS2857" s="29">
        <f t="shared" si="447"/>
        <v>0</v>
      </c>
      <c r="AT2857" s="29">
        <v>0</v>
      </c>
      <c r="AW2857" s="29" t="str">
        <f t="shared" si="450"/>
        <v/>
      </c>
      <c r="AX2857" s="29" t="str">
        <f t="shared" si="442"/>
        <v/>
      </c>
      <c r="AY2857" s="29" t="str">
        <f t="shared" si="448"/>
        <v>https://media.mediathek-tanz-theater.de/iiif/2/nvt_img-427-004-003.JP2</v>
      </c>
      <c r="AZ2857" s="29" t="str">
        <f t="shared" si="443"/>
        <v>image/jp2</v>
      </c>
      <c r="BA2857" s="29" t="str">
        <f t="shared" si="444"/>
        <v>presentation/iiif</v>
      </c>
      <c r="BB2857" s="29" t="str">
        <f t="shared" si="445"/>
        <v>https://media.mediathek-tanz-theater.de/iiif/2/nvt_img-427-004-003.JP2/full/100,/0/default.jpg</v>
      </c>
      <c r="BC2857" s="29" t="str">
        <f t="shared" si="441"/>
        <v>image/jpeg</v>
      </c>
      <c r="BD2857" s="29" t="str">
        <f t="shared" si="446"/>
        <v>presentation/thumbnail</v>
      </c>
    </row>
    <row r="2858" spans="1:56" ht="51">
      <c r="A2858" s="29">
        <v>1</v>
      </c>
      <c r="B2858" s="29">
        <v>0</v>
      </c>
      <c r="C2858" t="s">
        <v>11899</v>
      </c>
      <c r="D2858" s="284" t="s">
        <v>11900</v>
      </c>
      <c r="F2858" s="29" t="s">
        <v>9630</v>
      </c>
      <c r="I2858" s="402" t="s">
        <v>4446</v>
      </c>
      <c r="J2858" s="406" t="s">
        <v>11889</v>
      </c>
      <c r="M2858" s="311"/>
      <c r="N2858" s="38" t="s">
        <v>1539</v>
      </c>
      <c r="P2858" s="25" t="s">
        <v>2317</v>
      </c>
      <c r="Q2858" s="25"/>
      <c r="R2858" s="38" t="s">
        <v>11843</v>
      </c>
      <c r="U2858" t="s">
        <v>11809</v>
      </c>
      <c r="V2858"/>
      <c r="X2858" s="367" t="s">
        <v>2320</v>
      </c>
      <c r="Z2858" s="29" t="s">
        <v>1218</v>
      </c>
      <c r="AA2858" s="29" t="s">
        <v>1170</v>
      </c>
      <c r="AE2858" s="38" t="s">
        <v>2950</v>
      </c>
      <c r="AG2858" s="38">
        <v>1</v>
      </c>
      <c r="AH2858" s="38" t="s">
        <v>4439</v>
      </c>
      <c r="AI2858" s="38" t="s">
        <v>4440</v>
      </c>
      <c r="AJ2858" s="38" t="s">
        <v>4799</v>
      </c>
      <c r="AK2858" s="38" t="s">
        <v>11896</v>
      </c>
      <c r="AL2858" s="301">
        <v>43634</v>
      </c>
      <c r="AN2858" s="29" t="s">
        <v>4635</v>
      </c>
      <c r="AO2858" s="29" t="s">
        <v>4442</v>
      </c>
      <c r="AR2858" s="29" t="str">
        <f t="shared" si="449"/>
        <v>0</v>
      </c>
      <c r="AS2858" s="29">
        <f t="shared" si="447"/>
        <v>0</v>
      </c>
      <c r="AT2858" s="29">
        <v>0</v>
      </c>
      <c r="AW2858" s="29" t="str">
        <f t="shared" si="450"/>
        <v/>
      </c>
      <c r="AX2858" s="29" t="str">
        <f t="shared" si="442"/>
        <v/>
      </c>
      <c r="AY2858" s="29" t="str">
        <f t="shared" si="448"/>
        <v>https://media.mediathek-tanz-theater.de/iiif/2/nvt_img-427-004-004.JP2</v>
      </c>
      <c r="AZ2858" s="29" t="str">
        <f t="shared" si="443"/>
        <v>image/jp2</v>
      </c>
      <c r="BA2858" s="29" t="str">
        <f t="shared" si="444"/>
        <v>presentation/iiif</v>
      </c>
      <c r="BB2858" s="29" t="str">
        <f t="shared" si="445"/>
        <v>https://media.mediathek-tanz-theater.de/iiif/2/nvt_img-427-004-004.JP2/full/100,/0/default.jpg</v>
      </c>
      <c r="BC2858" s="29" t="str">
        <f t="shared" si="441"/>
        <v>image/jpeg</v>
      </c>
      <c r="BD2858" s="29" t="str">
        <f t="shared" si="446"/>
        <v>presentation/thumbnail</v>
      </c>
    </row>
    <row r="2859" spans="1:56" ht="51">
      <c r="A2859" s="29">
        <v>1</v>
      </c>
      <c r="B2859" s="29">
        <v>0</v>
      </c>
      <c r="C2859" t="s">
        <v>11901</v>
      </c>
      <c r="D2859" s="284" t="s">
        <v>25286</v>
      </c>
      <c r="F2859" s="29" t="s">
        <v>9630</v>
      </c>
      <c r="I2859" s="402" t="s">
        <v>4446</v>
      </c>
      <c r="J2859" s="406" t="s">
        <v>11889</v>
      </c>
      <c r="M2859" s="311"/>
      <c r="N2859" s="38" t="s">
        <v>1539</v>
      </c>
      <c r="P2859" s="25" t="s">
        <v>2317</v>
      </c>
      <c r="Q2859" s="25"/>
      <c r="R2859" s="38" t="s">
        <v>11843</v>
      </c>
      <c r="U2859" t="s">
        <v>11902</v>
      </c>
      <c r="V2859"/>
      <c r="X2859" s="367" t="s">
        <v>2320</v>
      </c>
      <c r="Z2859" s="29" t="s">
        <v>1218</v>
      </c>
      <c r="AA2859" s="29" t="s">
        <v>1170</v>
      </c>
      <c r="AE2859" s="38" t="s">
        <v>2950</v>
      </c>
      <c r="AG2859" s="38">
        <v>1</v>
      </c>
      <c r="AH2859" s="38" t="s">
        <v>4439</v>
      </c>
      <c r="AI2859" s="38" t="s">
        <v>4440</v>
      </c>
      <c r="AJ2859" s="38" t="s">
        <v>4799</v>
      </c>
      <c r="AK2859" s="38" t="s">
        <v>11896</v>
      </c>
      <c r="AL2859" s="301">
        <v>43634</v>
      </c>
      <c r="AN2859" s="29" t="s">
        <v>4635</v>
      </c>
      <c r="AO2859" s="29" t="s">
        <v>4442</v>
      </c>
      <c r="AR2859" s="29" t="str">
        <f t="shared" si="449"/>
        <v>0</v>
      </c>
      <c r="AS2859" s="29">
        <f t="shared" si="447"/>
        <v>0</v>
      </c>
      <c r="AT2859" s="29">
        <v>0</v>
      </c>
      <c r="AW2859" s="29" t="str">
        <f t="shared" si="450"/>
        <v/>
      </c>
      <c r="AX2859" s="29" t="str">
        <f t="shared" si="442"/>
        <v/>
      </c>
      <c r="AY2859" s="29" t="str">
        <f t="shared" si="448"/>
        <v>https://media.mediathek-tanz-theater.de/iiif/2/nvt_img-427-004-005.JP2</v>
      </c>
      <c r="AZ2859" s="29" t="str">
        <f t="shared" si="443"/>
        <v>image/jp2</v>
      </c>
      <c r="BA2859" s="29" t="str">
        <f t="shared" si="444"/>
        <v>presentation/iiif</v>
      </c>
      <c r="BB2859" s="29" t="str">
        <f t="shared" si="445"/>
        <v>https://media.mediathek-tanz-theater.de/iiif/2/nvt_img-427-004-005.JP2/full/100,/0/default.jpg</v>
      </c>
      <c r="BC2859" s="29" t="str">
        <f t="shared" si="441"/>
        <v>image/jpeg</v>
      </c>
      <c r="BD2859" s="29" t="str">
        <f t="shared" si="446"/>
        <v>presentation/thumbnail</v>
      </c>
    </row>
    <row r="2860" spans="1:56" ht="76.5">
      <c r="A2860" s="29">
        <v>1</v>
      </c>
      <c r="B2860" s="29">
        <v>0</v>
      </c>
      <c r="C2860" t="s">
        <v>11903</v>
      </c>
      <c r="D2860" s="284" t="s">
        <v>11904</v>
      </c>
      <c r="F2860" s="29" t="s">
        <v>9630</v>
      </c>
      <c r="I2860" s="402" t="s">
        <v>4446</v>
      </c>
      <c r="J2860" s="406" t="s">
        <v>11889</v>
      </c>
      <c r="M2860" s="311"/>
      <c r="N2860" s="38" t="s">
        <v>1539</v>
      </c>
      <c r="P2860" s="25" t="s">
        <v>2317</v>
      </c>
      <c r="Q2860" s="25"/>
      <c r="R2860" s="38" t="s">
        <v>11843</v>
      </c>
      <c r="U2860" t="s">
        <v>11902</v>
      </c>
      <c r="V2860"/>
      <c r="X2860" s="367" t="s">
        <v>2320</v>
      </c>
      <c r="Z2860" s="29" t="s">
        <v>1218</v>
      </c>
      <c r="AA2860" s="29" t="s">
        <v>1170</v>
      </c>
      <c r="AE2860" s="38" t="s">
        <v>2950</v>
      </c>
      <c r="AG2860" s="38">
        <v>1</v>
      </c>
      <c r="AH2860" s="38" t="s">
        <v>4439</v>
      </c>
      <c r="AI2860" s="38" t="s">
        <v>4440</v>
      </c>
      <c r="AJ2860" s="38" t="s">
        <v>4799</v>
      </c>
      <c r="AK2860" s="38" t="s">
        <v>11905</v>
      </c>
      <c r="AL2860" s="301">
        <v>43634</v>
      </c>
      <c r="AN2860" s="29" t="s">
        <v>4635</v>
      </c>
      <c r="AO2860" s="29" t="s">
        <v>4442</v>
      </c>
      <c r="AR2860" s="29" t="str">
        <f t="shared" si="449"/>
        <v>0</v>
      </c>
      <c r="AS2860" s="29">
        <f t="shared" si="447"/>
        <v>0</v>
      </c>
      <c r="AT2860" s="29">
        <v>0</v>
      </c>
      <c r="AW2860" s="29" t="str">
        <f t="shared" si="450"/>
        <v/>
      </c>
      <c r="AX2860" s="29" t="str">
        <f t="shared" si="442"/>
        <v/>
      </c>
      <c r="AY2860" s="29" t="str">
        <f t="shared" si="448"/>
        <v>https://media.mediathek-tanz-theater.de/iiif/2/nvt_img-427-004-006.JP2</v>
      </c>
      <c r="AZ2860" s="29" t="str">
        <f t="shared" si="443"/>
        <v>image/jp2</v>
      </c>
      <c r="BA2860" s="29" t="str">
        <f t="shared" si="444"/>
        <v>presentation/iiif</v>
      </c>
      <c r="BB2860" s="29" t="str">
        <f t="shared" si="445"/>
        <v>https://media.mediathek-tanz-theater.de/iiif/2/nvt_img-427-004-006.JP2/full/100,/0/default.jpg</v>
      </c>
      <c r="BC2860" s="29" t="str">
        <f t="shared" si="441"/>
        <v>image/jpeg</v>
      </c>
      <c r="BD2860" s="29" t="str">
        <f t="shared" si="446"/>
        <v>presentation/thumbnail</v>
      </c>
    </row>
    <row r="2861" spans="1:56" ht="38.25">
      <c r="A2861" s="29">
        <v>1</v>
      </c>
      <c r="B2861" s="29">
        <v>0</v>
      </c>
      <c r="C2861" t="s">
        <v>11906</v>
      </c>
      <c r="D2861" s="284" t="s">
        <v>11907</v>
      </c>
      <c r="F2861" s="29" t="s">
        <v>9630</v>
      </c>
      <c r="I2861" s="38" t="s">
        <v>4438</v>
      </c>
      <c r="J2861" s="406" t="s">
        <v>11835</v>
      </c>
      <c r="M2861" s="311"/>
      <c r="N2861" s="38" t="s">
        <v>1539</v>
      </c>
      <c r="P2861" s="25" t="s">
        <v>2317</v>
      </c>
      <c r="Q2861" s="25"/>
      <c r="U2861"/>
      <c r="V2861"/>
      <c r="X2861" s="367" t="s">
        <v>2320</v>
      </c>
      <c r="Z2861" s="29" t="s">
        <v>1218</v>
      </c>
      <c r="AA2861" s="29" t="s">
        <v>1170</v>
      </c>
      <c r="AE2861" s="38" t="s">
        <v>2950</v>
      </c>
      <c r="AG2861" s="38">
        <v>1</v>
      </c>
      <c r="AH2861" s="38" t="s">
        <v>4439</v>
      </c>
      <c r="AI2861" s="38" t="s">
        <v>4440</v>
      </c>
      <c r="AJ2861" s="38" t="s">
        <v>11908</v>
      </c>
      <c r="AR2861" s="29" t="str">
        <f t="shared" si="449"/>
        <v>1</v>
      </c>
      <c r="AS2861" s="29">
        <f t="shared" si="447"/>
        <v>1</v>
      </c>
      <c r="AT2861" s="29">
        <v>1</v>
      </c>
      <c r="AV2861" s="29" t="s">
        <v>11909</v>
      </c>
      <c r="AW2861" s="29" t="str">
        <f t="shared" si="450"/>
        <v>image/tiff</v>
      </c>
      <c r="AX2861" s="29" t="str">
        <f t="shared" si="442"/>
        <v>archival/master</v>
      </c>
      <c r="AY2861" s="29" t="str">
        <f t="shared" si="448"/>
        <v>https://media.mediathek-tanz-theater.de/iiif/2/nvt_img-427-005.JP2</v>
      </c>
      <c r="AZ2861" s="29" t="str">
        <f t="shared" si="443"/>
        <v>image/jp2</v>
      </c>
      <c r="BA2861" s="29" t="str">
        <f t="shared" si="444"/>
        <v>presentation/iiif</v>
      </c>
      <c r="BB2861" s="29" t="str">
        <f t="shared" si="445"/>
        <v>https://media.mediathek-tanz-theater.de/iiif/2/nvt_img-427-005.JP2/full/100,/0/default.jpg</v>
      </c>
      <c r="BC2861" s="29" t="str">
        <f t="shared" si="441"/>
        <v>image/jpeg</v>
      </c>
      <c r="BD2861" s="29" t="str">
        <f t="shared" si="446"/>
        <v>presentation/thumbnail</v>
      </c>
    </row>
    <row r="2862" spans="1:56" ht="38.25">
      <c r="A2862" s="29">
        <v>1</v>
      </c>
      <c r="B2862" s="29">
        <v>0</v>
      </c>
      <c r="C2862" t="s">
        <v>11910</v>
      </c>
      <c r="D2862" s="284" t="s">
        <v>11911</v>
      </c>
      <c r="F2862" s="29" t="s">
        <v>9630</v>
      </c>
      <c r="I2862" s="402" t="s">
        <v>4446</v>
      </c>
      <c r="J2862" s="406" t="s">
        <v>11906</v>
      </c>
      <c r="M2862" s="311"/>
      <c r="N2862" s="38" t="s">
        <v>1539</v>
      </c>
      <c r="P2862" s="25" t="s">
        <v>2317</v>
      </c>
      <c r="Q2862" s="25"/>
      <c r="R2862" s="38" t="s">
        <v>11843</v>
      </c>
      <c r="U2862" t="s">
        <v>11892</v>
      </c>
      <c r="V2862"/>
      <c r="X2862" s="367" t="s">
        <v>2320</v>
      </c>
      <c r="Z2862" s="29" t="s">
        <v>1218</v>
      </c>
      <c r="AA2862" s="29" t="s">
        <v>1170</v>
      </c>
      <c r="AE2862" s="38" t="s">
        <v>2950</v>
      </c>
      <c r="AG2862" s="38">
        <v>1</v>
      </c>
      <c r="AH2862" s="38" t="s">
        <v>4439</v>
      </c>
      <c r="AI2862" s="38" t="s">
        <v>4440</v>
      </c>
      <c r="AJ2862" s="38" t="s">
        <v>4799</v>
      </c>
      <c r="AK2862" s="38" t="s">
        <v>11912</v>
      </c>
      <c r="AL2862" s="301">
        <v>43634</v>
      </c>
      <c r="AN2862" s="29" t="s">
        <v>4635</v>
      </c>
      <c r="AO2862" s="29" t="s">
        <v>4442</v>
      </c>
      <c r="AR2862" s="29" t="str">
        <f t="shared" si="449"/>
        <v>0</v>
      </c>
      <c r="AS2862" s="29">
        <f t="shared" si="447"/>
        <v>0</v>
      </c>
      <c r="AT2862" s="29">
        <v>0</v>
      </c>
      <c r="AW2862" s="29" t="str">
        <f t="shared" si="450"/>
        <v/>
      </c>
      <c r="AX2862" s="29" t="str">
        <f t="shared" si="442"/>
        <v/>
      </c>
      <c r="AY2862" s="29" t="str">
        <f t="shared" si="448"/>
        <v>https://media.mediathek-tanz-theater.de/iiif/2/nvt_img-427-005-001.JP2</v>
      </c>
      <c r="AZ2862" s="29" t="str">
        <f t="shared" si="443"/>
        <v>image/jp2</v>
      </c>
      <c r="BA2862" s="29" t="str">
        <f t="shared" si="444"/>
        <v>presentation/iiif</v>
      </c>
      <c r="BB2862" s="29" t="str">
        <f t="shared" si="445"/>
        <v>https://media.mediathek-tanz-theater.de/iiif/2/nvt_img-427-005-001.JP2/full/100,/0/default.jpg</v>
      </c>
      <c r="BC2862" s="29" t="str">
        <f t="shared" si="441"/>
        <v>image/jpeg</v>
      </c>
      <c r="BD2862" s="29" t="str">
        <f t="shared" si="446"/>
        <v>presentation/thumbnail</v>
      </c>
    </row>
    <row r="2863" spans="1:56" ht="38.25">
      <c r="A2863" s="29">
        <v>1</v>
      </c>
      <c r="B2863" s="29">
        <v>0</v>
      </c>
      <c r="C2863" t="s">
        <v>11913</v>
      </c>
      <c r="D2863" s="284" t="s">
        <v>11914</v>
      </c>
      <c r="F2863" s="29" t="s">
        <v>9630</v>
      </c>
      <c r="I2863" s="402" t="s">
        <v>4446</v>
      </c>
      <c r="J2863" s="406" t="s">
        <v>11906</v>
      </c>
      <c r="M2863" s="311"/>
      <c r="N2863" s="38" t="s">
        <v>1539</v>
      </c>
      <c r="P2863" s="25" t="s">
        <v>2317</v>
      </c>
      <c r="Q2863" s="25"/>
      <c r="R2863" s="38" t="s">
        <v>11843</v>
      </c>
      <c r="U2863"/>
      <c r="V2863"/>
      <c r="X2863" s="367" t="s">
        <v>2320</v>
      </c>
      <c r="Z2863" s="29" t="s">
        <v>1218</v>
      </c>
      <c r="AA2863" s="29" t="s">
        <v>1170</v>
      </c>
      <c r="AE2863" s="38" t="s">
        <v>2950</v>
      </c>
      <c r="AG2863" s="38">
        <v>1</v>
      </c>
      <c r="AH2863" s="38" t="s">
        <v>4439</v>
      </c>
      <c r="AI2863" s="38" t="s">
        <v>4440</v>
      </c>
      <c r="AJ2863" s="38" t="s">
        <v>4799</v>
      </c>
      <c r="AK2863" s="38" t="s">
        <v>72</v>
      </c>
      <c r="AL2863" s="301">
        <v>43634</v>
      </c>
      <c r="AN2863" s="29" t="s">
        <v>4635</v>
      </c>
      <c r="AO2863" s="29" t="s">
        <v>4442</v>
      </c>
      <c r="AR2863" s="29" t="str">
        <f t="shared" si="449"/>
        <v>0</v>
      </c>
      <c r="AS2863" s="29">
        <f t="shared" si="447"/>
        <v>0</v>
      </c>
      <c r="AT2863" s="29">
        <v>0</v>
      </c>
      <c r="AW2863" s="29" t="str">
        <f t="shared" si="450"/>
        <v/>
      </c>
      <c r="AX2863" s="29" t="str">
        <f t="shared" si="442"/>
        <v/>
      </c>
      <c r="AY2863" s="29" t="str">
        <f t="shared" si="448"/>
        <v>https://media.mediathek-tanz-theater.de/iiif/2/nvt_img-427-005-002.JP2</v>
      </c>
      <c r="AZ2863" s="29" t="str">
        <f t="shared" si="443"/>
        <v>image/jp2</v>
      </c>
      <c r="BA2863" s="29" t="str">
        <f t="shared" si="444"/>
        <v>presentation/iiif</v>
      </c>
      <c r="BB2863" s="29" t="str">
        <f t="shared" si="445"/>
        <v>https://media.mediathek-tanz-theater.de/iiif/2/nvt_img-427-005-002.JP2/full/100,/0/default.jpg</v>
      </c>
      <c r="BC2863" s="29" t="str">
        <f t="shared" si="441"/>
        <v>image/jpeg</v>
      </c>
      <c r="BD2863" s="29" t="str">
        <f t="shared" si="446"/>
        <v>presentation/thumbnail</v>
      </c>
    </row>
    <row r="2864" spans="1:56" ht="38.25">
      <c r="A2864" s="29">
        <v>1</v>
      </c>
      <c r="B2864" s="29">
        <v>0</v>
      </c>
      <c r="C2864" t="s">
        <v>11915</v>
      </c>
      <c r="D2864" s="284" t="s">
        <v>11916</v>
      </c>
      <c r="F2864" s="29" t="s">
        <v>9630</v>
      </c>
      <c r="G2864" s="38" t="s">
        <v>5334</v>
      </c>
      <c r="I2864" s="402" t="s">
        <v>4446</v>
      </c>
      <c r="J2864" s="406" t="s">
        <v>11906</v>
      </c>
      <c r="M2864" s="311"/>
      <c r="N2864" s="38" t="s">
        <v>1539</v>
      </c>
      <c r="P2864" s="25" t="s">
        <v>2317</v>
      </c>
      <c r="Q2864" s="25"/>
      <c r="U2864"/>
      <c r="V2864"/>
      <c r="X2864" s="367" t="s">
        <v>2320</v>
      </c>
      <c r="Z2864" s="29" t="s">
        <v>1218</v>
      </c>
      <c r="AA2864" s="29" t="s">
        <v>1170</v>
      </c>
      <c r="AE2864" s="38" t="s">
        <v>2950</v>
      </c>
      <c r="AG2864" s="38">
        <v>1</v>
      </c>
      <c r="AH2864" s="38" t="s">
        <v>4439</v>
      </c>
      <c r="AI2864" s="38" t="s">
        <v>4440</v>
      </c>
      <c r="AJ2864" s="38" t="s">
        <v>4799</v>
      </c>
      <c r="AK2864" s="38" t="s">
        <v>72</v>
      </c>
      <c r="AL2864" s="301">
        <v>43634</v>
      </c>
      <c r="AN2864" s="29" t="s">
        <v>72</v>
      </c>
      <c r="AO2864" s="29" t="s">
        <v>4442</v>
      </c>
      <c r="AR2864" s="29" t="str">
        <f t="shared" si="449"/>
        <v>0</v>
      </c>
      <c r="AS2864" s="29">
        <f t="shared" si="447"/>
        <v>0</v>
      </c>
      <c r="AT2864" s="29">
        <v>0</v>
      </c>
      <c r="AW2864" s="29" t="str">
        <f t="shared" si="450"/>
        <v/>
      </c>
      <c r="AX2864" s="29" t="str">
        <f t="shared" si="442"/>
        <v/>
      </c>
      <c r="AY2864" s="29" t="str">
        <f t="shared" si="448"/>
        <v>https://media.mediathek-tanz-theater.de/iiif/2/nvt_img-427-005-003.JP2</v>
      </c>
      <c r="AZ2864" s="29" t="str">
        <f t="shared" si="443"/>
        <v>image/jp2</v>
      </c>
      <c r="BA2864" s="29" t="str">
        <f t="shared" si="444"/>
        <v>presentation/iiif</v>
      </c>
      <c r="BB2864" s="29" t="str">
        <f t="shared" si="445"/>
        <v>https://media.mediathek-tanz-theater.de/iiif/2/nvt_img-427-005-003.JP2/full/100,/0/default.jpg</v>
      </c>
      <c r="BC2864" s="29" t="str">
        <f t="shared" si="441"/>
        <v>image/jpeg</v>
      </c>
      <c r="BD2864" s="29" t="str">
        <f t="shared" si="446"/>
        <v>presentation/thumbnail</v>
      </c>
    </row>
    <row r="2865" spans="1:56" ht="38.25">
      <c r="A2865" s="29">
        <v>1</v>
      </c>
      <c r="B2865" s="29">
        <v>0</v>
      </c>
      <c r="C2865" t="s">
        <v>11917</v>
      </c>
      <c r="D2865" s="284" t="s">
        <v>11918</v>
      </c>
      <c r="F2865" s="29" t="s">
        <v>9630</v>
      </c>
      <c r="I2865" s="38" t="s">
        <v>4438</v>
      </c>
      <c r="J2865" s="406" t="s">
        <v>11835</v>
      </c>
      <c r="M2865" s="311"/>
      <c r="N2865" s="38" t="s">
        <v>1239</v>
      </c>
      <c r="P2865" s="25" t="s">
        <v>2317</v>
      </c>
      <c r="Q2865" s="25"/>
      <c r="U2865"/>
      <c r="V2865"/>
      <c r="X2865" s="367" t="s">
        <v>2320</v>
      </c>
      <c r="Z2865" s="29" t="s">
        <v>1218</v>
      </c>
      <c r="AA2865" s="29" t="s">
        <v>1170</v>
      </c>
      <c r="AE2865" s="38" t="s">
        <v>2950</v>
      </c>
      <c r="AG2865" s="38">
        <v>1</v>
      </c>
      <c r="AH2865" s="38" t="s">
        <v>4439</v>
      </c>
      <c r="AI2865" s="38" t="s">
        <v>4440</v>
      </c>
      <c r="AJ2865" s="38" t="s">
        <v>9634</v>
      </c>
      <c r="AR2865" s="29" t="str">
        <f t="shared" si="449"/>
        <v>1</v>
      </c>
      <c r="AS2865" s="29">
        <f t="shared" si="447"/>
        <v>1</v>
      </c>
      <c r="AT2865" s="29">
        <v>1</v>
      </c>
      <c r="AV2865" s="29" t="s">
        <v>11919</v>
      </c>
      <c r="AW2865" s="29" t="str">
        <f t="shared" si="450"/>
        <v>image/tiff</v>
      </c>
      <c r="AX2865" s="29" t="str">
        <f t="shared" si="442"/>
        <v>archival/master</v>
      </c>
      <c r="AY2865" s="29" t="str">
        <f t="shared" si="448"/>
        <v>https://media.mediathek-tanz-theater.de/iiif/2/nvt_img-427-006.JP2</v>
      </c>
      <c r="AZ2865" s="29" t="str">
        <f t="shared" si="443"/>
        <v>image/jp2</v>
      </c>
      <c r="BA2865" s="29" t="str">
        <f t="shared" si="444"/>
        <v>presentation/iiif</v>
      </c>
      <c r="BB2865" s="29" t="str">
        <f t="shared" si="445"/>
        <v>https://media.mediathek-tanz-theater.de/iiif/2/nvt_img-427-006.JP2/full/100,/0/default.jpg</v>
      </c>
      <c r="BC2865" s="29" t="str">
        <f t="shared" si="441"/>
        <v>image/jpeg</v>
      </c>
      <c r="BD2865" s="29" t="str">
        <f t="shared" si="446"/>
        <v>presentation/thumbnail</v>
      </c>
    </row>
    <row r="2866" spans="1:56" ht="51">
      <c r="A2866" s="29">
        <v>1</v>
      </c>
      <c r="B2866" s="29">
        <v>0</v>
      </c>
      <c r="C2866" t="s">
        <v>11920</v>
      </c>
      <c r="D2866" s="284" t="s">
        <v>11921</v>
      </c>
      <c r="F2866" s="29" t="s">
        <v>9630</v>
      </c>
      <c r="G2866" s="38" t="s">
        <v>8673</v>
      </c>
      <c r="I2866" s="402" t="s">
        <v>4446</v>
      </c>
      <c r="J2866" s="406" t="s">
        <v>11917</v>
      </c>
      <c r="M2866" s="311"/>
      <c r="N2866" s="38" t="s">
        <v>1239</v>
      </c>
      <c r="P2866" s="25" t="s">
        <v>2317</v>
      </c>
      <c r="Q2866" s="25"/>
      <c r="R2866" s="38" t="s">
        <v>11922</v>
      </c>
      <c r="U2866"/>
      <c r="V2866"/>
      <c r="X2866" s="367" t="s">
        <v>2320</v>
      </c>
      <c r="Z2866" s="29" t="s">
        <v>1218</v>
      </c>
      <c r="AA2866" s="29" t="s">
        <v>1170</v>
      </c>
      <c r="AE2866" s="38" t="s">
        <v>2950</v>
      </c>
      <c r="AG2866" s="38">
        <v>1</v>
      </c>
      <c r="AH2866" s="38" t="s">
        <v>4439</v>
      </c>
      <c r="AI2866" s="38" t="s">
        <v>4440</v>
      </c>
      <c r="AJ2866" s="38" t="s">
        <v>4799</v>
      </c>
      <c r="AK2866" s="38" t="s">
        <v>11923</v>
      </c>
      <c r="AL2866" s="301">
        <v>43634</v>
      </c>
      <c r="AN2866" s="29" t="s">
        <v>4635</v>
      </c>
      <c r="AO2866" s="29" t="s">
        <v>4442</v>
      </c>
      <c r="AR2866" s="29" t="str">
        <f t="shared" si="449"/>
        <v>0</v>
      </c>
      <c r="AS2866" s="29">
        <f t="shared" si="447"/>
        <v>0</v>
      </c>
      <c r="AT2866" s="29">
        <v>0</v>
      </c>
      <c r="AW2866" s="29" t="str">
        <f t="shared" si="450"/>
        <v/>
      </c>
      <c r="AX2866" s="29" t="str">
        <f t="shared" si="442"/>
        <v/>
      </c>
      <c r="AY2866" s="29" t="str">
        <f t="shared" si="448"/>
        <v>https://media.mediathek-tanz-theater.de/iiif/2/nvt_img-427-006-001.JP2</v>
      </c>
      <c r="AZ2866" s="29" t="str">
        <f t="shared" si="443"/>
        <v>image/jp2</v>
      </c>
      <c r="BA2866" s="29" t="str">
        <f t="shared" si="444"/>
        <v>presentation/iiif</v>
      </c>
      <c r="BB2866" s="29" t="str">
        <f t="shared" si="445"/>
        <v>https://media.mediathek-tanz-theater.de/iiif/2/nvt_img-427-006-001.JP2/full/100,/0/default.jpg</v>
      </c>
      <c r="BC2866" s="29" t="str">
        <f t="shared" si="441"/>
        <v>image/jpeg</v>
      </c>
      <c r="BD2866" s="29" t="str">
        <f t="shared" si="446"/>
        <v>presentation/thumbnail</v>
      </c>
    </row>
    <row r="2867" spans="1:56" ht="38.25">
      <c r="A2867" s="29">
        <v>1</v>
      </c>
      <c r="B2867" s="29">
        <v>0</v>
      </c>
      <c r="C2867" t="s">
        <v>11924</v>
      </c>
      <c r="D2867" s="284" t="s">
        <v>11925</v>
      </c>
      <c r="F2867" s="29" t="s">
        <v>9630</v>
      </c>
      <c r="I2867" s="402" t="s">
        <v>4446</v>
      </c>
      <c r="J2867" s="406" t="s">
        <v>11917</v>
      </c>
      <c r="M2867" s="311"/>
      <c r="N2867" s="38" t="s">
        <v>1239</v>
      </c>
      <c r="P2867" s="25" t="s">
        <v>2317</v>
      </c>
      <c r="Q2867" s="25"/>
      <c r="R2867" s="38" t="s">
        <v>11922</v>
      </c>
      <c r="U2867" t="s">
        <v>11926</v>
      </c>
      <c r="V2867"/>
      <c r="X2867" s="367" t="s">
        <v>2320</v>
      </c>
      <c r="Z2867" s="29" t="s">
        <v>1218</v>
      </c>
      <c r="AA2867" s="29" t="s">
        <v>1170</v>
      </c>
      <c r="AE2867" s="38" t="s">
        <v>2950</v>
      </c>
      <c r="AG2867" s="38">
        <v>1</v>
      </c>
      <c r="AH2867" s="38" t="s">
        <v>4439</v>
      </c>
      <c r="AI2867" s="38" t="s">
        <v>4440</v>
      </c>
      <c r="AJ2867" s="38" t="s">
        <v>4799</v>
      </c>
      <c r="AK2867" s="38" t="s">
        <v>72</v>
      </c>
      <c r="AL2867" s="301">
        <v>43634</v>
      </c>
      <c r="AN2867" s="29" t="s">
        <v>4635</v>
      </c>
      <c r="AO2867" s="29" t="s">
        <v>4442</v>
      </c>
      <c r="AR2867" s="29" t="str">
        <f t="shared" si="449"/>
        <v>0</v>
      </c>
      <c r="AS2867" s="29">
        <f t="shared" si="447"/>
        <v>0</v>
      </c>
      <c r="AT2867" s="29">
        <v>0</v>
      </c>
      <c r="AW2867" s="29" t="str">
        <f t="shared" si="450"/>
        <v/>
      </c>
      <c r="AX2867" s="29" t="str">
        <f t="shared" si="442"/>
        <v/>
      </c>
      <c r="AY2867" s="29" t="str">
        <f t="shared" si="448"/>
        <v>https://media.mediathek-tanz-theater.de/iiif/2/nvt_img-427-006-002.JP2</v>
      </c>
      <c r="AZ2867" s="29" t="str">
        <f t="shared" si="443"/>
        <v>image/jp2</v>
      </c>
      <c r="BA2867" s="29" t="str">
        <f t="shared" si="444"/>
        <v>presentation/iiif</v>
      </c>
      <c r="BB2867" s="29" t="str">
        <f t="shared" si="445"/>
        <v>https://media.mediathek-tanz-theater.de/iiif/2/nvt_img-427-006-002.JP2/full/100,/0/default.jpg</v>
      </c>
      <c r="BC2867" s="29" t="str">
        <f t="shared" si="441"/>
        <v>image/jpeg</v>
      </c>
      <c r="BD2867" s="29" t="str">
        <f t="shared" si="446"/>
        <v>presentation/thumbnail</v>
      </c>
    </row>
    <row r="2868" spans="1:56" ht="38.25">
      <c r="A2868" s="29">
        <v>1</v>
      </c>
      <c r="B2868" s="29">
        <v>0</v>
      </c>
      <c r="C2868" t="s">
        <v>11927</v>
      </c>
      <c r="D2868" s="284" t="s">
        <v>11928</v>
      </c>
      <c r="F2868" s="29" t="s">
        <v>9630</v>
      </c>
      <c r="I2868" s="402" t="s">
        <v>4446</v>
      </c>
      <c r="J2868" s="406" t="s">
        <v>11917</v>
      </c>
      <c r="M2868" s="311"/>
      <c r="N2868" s="38" t="s">
        <v>1239</v>
      </c>
      <c r="P2868" s="25" t="s">
        <v>2317</v>
      </c>
      <c r="Q2868" s="25"/>
      <c r="R2868" s="38" t="s">
        <v>11922</v>
      </c>
      <c r="U2868" t="s">
        <v>11926</v>
      </c>
      <c r="V2868"/>
      <c r="X2868" s="367" t="s">
        <v>2320</v>
      </c>
      <c r="Z2868" s="29" t="s">
        <v>1218</v>
      </c>
      <c r="AA2868" s="29" t="s">
        <v>1170</v>
      </c>
      <c r="AE2868" s="38" t="s">
        <v>2950</v>
      </c>
      <c r="AG2868" s="38">
        <v>1</v>
      </c>
      <c r="AH2868" s="38" t="s">
        <v>4439</v>
      </c>
      <c r="AI2868" s="38" t="s">
        <v>4440</v>
      </c>
      <c r="AJ2868" s="38" t="s">
        <v>4799</v>
      </c>
      <c r="AK2868" s="38" t="s">
        <v>11929</v>
      </c>
      <c r="AL2868" s="301">
        <v>43634</v>
      </c>
      <c r="AN2868" s="29" t="s">
        <v>4635</v>
      </c>
      <c r="AO2868" s="29" t="s">
        <v>4442</v>
      </c>
      <c r="AR2868" s="29" t="str">
        <f t="shared" si="449"/>
        <v>0</v>
      </c>
      <c r="AS2868" s="29">
        <f t="shared" si="447"/>
        <v>0</v>
      </c>
      <c r="AT2868" s="29">
        <v>0</v>
      </c>
      <c r="AW2868" s="29" t="str">
        <f t="shared" si="450"/>
        <v/>
      </c>
      <c r="AX2868" s="29" t="str">
        <f t="shared" si="442"/>
        <v/>
      </c>
      <c r="AY2868" s="29" t="str">
        <f t="shared" si="448"/>
        <v>https://media.mediathek-tanz-theater.de/iiif/2/nvt_img-427-006-003.JP2</v>
      </c>
      <c r="AZ2868" s="29" t="str">
        <f t="shared" si="443"/>
        <v>image/jp2</v>
      </c>
      <c r="BA2868" s="29" t="str">
        <f t="shared" si="444"/>
        <v>presentation/iiif</v>
      </c>
      <c r="BB2868" s="29" t="str">
        <f t="shared" si="445"/>
        <v>https://media.mediathek-tanz-theater.de/iiif/2/nvt_img-427-006-003.JP2/full/100,/0/default.jpg</v>
      </c>
      <c r="BC2868" s="29" t="str">
        <f t="shared" si="441"/>
        <v>image/jpeg</v>
      </c>
      <c r="BD2868" s="29" t="str">
        <f t="shared" si="446"/>
        <v>presentation/thumbnail</v>
      </c>
    </row>
    <row r="2869" spans="1:56" ht="38.25">
      <c r="A2869" s="29">
        <v>1</v>
      </c>
      <c r="B2869" s="29">
        <v>0</v>
      </c>
      <c r="C2869" t="s">
        <v>11930</v>
      </c>
      <c r="D2869" s="284" t="s">
        <v>11931</v>
      </c>
      <c r="F2869" s="29" t="s">
        <v>9630</v>
      </c>
      <c r="I2869" s="402" t="s">
        <v>4446</v>
      </c>
      <c r="J2869" s="406" t="s">
        <v>11917</v>
      </c>
      <c r="M2869" s="311"/>
      <c r="N2869" s="38" t="s">
        <v>1239</v>
      </c>
      <c r="P2869" s="25" t="s">
        <v>2317</v>
      </c>
      <c r="Q2869" s="25"/>
      <c r="R2869" s="38" t="s">
        <v>11922</v>
      </c>
      <c r="U2869" t="s">
        <v>11932</v>
      </c>
      <c r="V2869"/>
      <c r="X2869" s="367" t="s">
        <v>2320</v>
      </c>
      <c r="Z2869" s="29" t="s">
        <v>1218</v>
      </c>
      <c r="AA2869" s="29" t="s">
        <v>1170</v>
      </c>
      <c r="AE2869" s="38" t="s">
        <v>2950</v>
      </c>
      <c r="AG2869" s="38">
        <v>1</v>
      </c>
      <c r="AH2869" s="38" t="s">
        <v>4439</v>
      </c>
      <c r="AI2869" s="38" t="s">
        <v>4440</v>
      </c>
      <c r="AJ2869" s="38" t="s">
        <v>4799</v>
      </c>
      <c r="AK2869" s="38" t="s">
        <v>72</v>
      </c>
      <c r="AL2869" s="301">
        <v>43634</v>
      </c>
      <c r="AN2869" s="29" t="s">
        <v>4635</v>
      </c>
      <c r="AO2869" s="29" t="s">
        <v>4442</v>
      </c>
      <c r="AR2869" s="29" t="str">
        <f t="shared" si="449"/>
        <v>0</v>
      </c>
      <c r="AS2869" s="29">
        <f t="shared" si="447"/>
        <v>0</v>
      </c>
      <c r="AT2869" s="29">
        <v>0</v>
      </c>
      <c r="AW2869" s="29" t="str">
        <f t="shared" si="450"/>
        <v/>
      </c>
      <c r="AX2869" s="29" t="str">
        <f t="shared" si="442"/>
        <v/>
      </c>
      <c r="AY2869" s="29" t="str">
        <f t="shared" si="448"/>
        <v>https://media.mediathek-tanz-theater.de/iiif/2/nvt_img-427-006-004.JP2</v>
      </c>
      <c r="AZ2869" s="29" t="str">
        <f t="shared" si="443"/>
        <v>image/jp2</v>
      </c>
      <c r="BA2869" s="29" t="str">
        <f t="shared" si="444"/>
        <v>presentation/iiif</v>
      </c>
      <c r="BB2869" s="29" t="str">
        <f t="shared" si="445"/>
        <v>https://media.mediathek-tanz-theater.de/iiif/2/nvt_img-427-006-004.JP2/full/100,/0/default.jpg</v>
      </c>
      <c r="BC2869" s="29" t="str">
        <f t="shared" si="441"/>
        <v>image/jpeg</v>
      </c>
      <c r="BD2869" s="29" t="str">
        <f t="shared" si="446"/>
        <v>presentation/thumbnail</v>
      </c>
    </row>
    <row r="2870" spans="1:56" ht="38.25">
      <c r="A2870" s="29">
        <v>1</v>
      </c>
      <c r="B2870" s="29">
        <v>0</v>
      </c>
      <c r="C2870" t="s">
        <v>11933</v>
      </c>
      <c r="D2870" s="284" t="s">
        <v>11934</v>
      </c>
      <c r="F2870" s="29" t="s">
        <v>9630</v>
      </c>
      <c r="G2870" s="38" t="s">
        <v>5333</v>
      </c>
      <c r="I2870" s="402" t="s">
        <v>4446</v>
      </c>
      <c r="J2870" s="406" t="s">
        <v>11917</v>
      </c>
      <c r="M2870" s="311"/>
      <c r="N2870" s="38" t="s">
        <v>1239</v>
      </c>
      <c r="P2870" s="25" t="s">
        <v>2317</v>
      </c>
      <c r="Q2870" s="25"/>
      <c r="U2870"/>
      <c r="V2870"/>
      <c r="X2870" s="367" t="s">
        <v>2320</v>
      </c>
      <c r="Z2870" s="29" t="s">
        <v>1218</v>
      </c>
      <c r="AA2870" s="29" t="s">
        <v>1170</v>
      </c>
      <c r="AE2870" s="38" t="s">
        <v>2950</v>
      </c>
      <c r="AG2870" s="38">
        <v>1</v>
      </c>
      <c r="AH2870" s="38" t="s">
        <v>4439</v>
      </c>
      <c r="AI2870" s="38" t="s">
        <v>4440</v>
      </c>
      <c r="AJ2870" s="38" t="s">
        <v>4799</v>
      </c>
      <c r="AK2870" s="38" t="s">
        <v>5200</v>
      </c>
      <c r="AL2870" s="301">
        <v>43634</v>
      </c>
      <c r="AN2870" s="29" t="s">
        <v>4635</v>
      </c>
      <c r="AO2870" s="29" t="s">
        <v>4442</v>
      </c>
      <c r="AR2870" s="29" t="str">
        <f t="shared" si="449"/>
        <v>0</v>
      </c>
      <c r="AS2870" s="29">
        <f t="shared" si="447"/>
        <v>0</v>
      </c>
      <c r="AT2870" s="29">
        <v>0</v>
      </c>
      <c r="AW2870" s="29" t="str">
        <f t="shared" si="450"/>
        <v/>
      </c>
      <c r="AX2870" s="29" t="str">
        <f t="shared" si="442"/>
        <v/>
      </c>
      <c r="AY2870" s="29" t="str">
        <f t="shared" si="448"/>
        <v>https://media.mediathek-tanz-theater.de/iiif/2/nvt_img-427-006-005.JP2</v>
      </c>
      <c r="AZ2870" s="29" t="str">
        <f t="shared" si="443"/>
        <v>image/jp2</v>
      </c>
      <c r="BA2870" s="29" t="str">
        <f t="shared" si="444"/>
        <v>presentation/iiif</v>
      </c>
      <c r="BB2870" s="29" t="str">
        <f t="shared" si="445"/>
        <v>https://media.mediathek-tanz-theater.de/iiif/2/nvt_img-427-006-005.JP2/full/100,/0/default.jpg</v>
      </c>
      <c r="BC2870" s="29" t="str">
        <f t="shared" si="441"/>
        <v>image/jpeg</v>
      </c>
      <c r="BD2870" s="29" t="str">
        <f t="shared" si="446"/>
        <v>presentation/thumbnail</v>
      </c>
    </row>
    <row r="2871" spans="1:56" ht="38.25">
      <c r="A2871" s="29">
        <v>1</v>
      </c>
      <c r="B2871" s="29">
        <v>0</v>
      </c>
      <c r="C2871" t="s">
        <v>11935</v>
      </c>
      <c r="D2871" s="284" t="s">
        <v>11936</v>
      </c>
      <c r="F2871" s="29" t="s">
        <v>9630</v>
      </c>
      <c r="G2871" s="38" t="s">
        <v>8673</v>
      </c>
      <c r="I2871" s="402" t="s">
        <v>4446</v>
      </c>
      <c r="J2871" s="406" t="s">
        <v>11917</v>
      </c>
      <c r="M2871" s="311"/>
      <c r="N2871" s="38" t="s">
        <v>1239</v>
      </c>
      <c r="P2871" s="25" t="s">
        <v>2317</v>
      </c>
      <c r="Q2871" s="25"/>
      <c r="R2871" s="38" t="s">
        <v>11922</v>
      </c>
      <c r="U2871" t="s">
        <v>1208</v>
      </c>
      <c r="V2871"/>
      <c r="X2871" s="367" t="s">
        <v>2320</v>
      </c>
      <c r="Z2871" s="29" t="s">
        <v>1218</v>
      </c>
      <c r="AA2871" s="29" t="s">
        <v>1170</v>
      </c>
      <c r="AE2871" s="38" t="s">
        <v>2950</v>
      </c>
      <c r="AG2871" s="38">
        <v>1</v>
      </c>
      <c r="AH2871" s="38" t="s">
        <v>4439</v>
      </c>
      <c r="AI2871" s="38" t="s">
        <v>4440</v>
      </c>
      <c r="AJ2871" s="38" t="s">
        <v>4799</v>
      </c>
      <c r="AK2871" s="38" t="s">
        <v>72</v>
      </c>
      <c r="AL2871" s="301">
        <v>43634</v>
      </c>
      <c r="AN2871" s="29" t="s">
        <v>4635</v>
      </c>
      <c r="AO2871" s="29" t="s">
        <v>4442</v>
      </c>
      <c r="AR2871" s="29" t="str">
        <f t="shared" si="449"/>
        <v>0</v>
      </c>
      <c r="AS2871" s="29">
        <f t="shared" si="447"/>
        <v>0</v>
      </c>
      <c r="AT2871" s="29">
        <v>0</v>
      </c>
      <c r="AW2871" s="29" t="str">
        <f t="shared" si="450"/>
        <v/>
      </c>
      <c r="AX2871" s="29" t="str">
        <f t="shared" si="442"/>
        <v/>
      </c>
      <c r="AY2871" s="29" t="str">
        <f t="shared" si="448"/>
        <v>https://media.mediathek-tanz-theater.de/iiif/2/nvt_img-427-006-006.JP2</v>
      </c>
      <c r="AZ2871" s="29" t="str">
        <f t="shared" si="443"/>
        <v>image/jp2</v>
      </c>
      <c r="BA2871" s="29" t="str">
        <f t="shared" si="444"/>
        <v>presentation/iiif</v>
      </c>
      <c r="BB2871" s="29" t="str">
        <f t="shared" si="445"/>
        <v>https://media.mediathek-tanz-theater.de/iiif/2/nvt_img-427-006-006.JP2/full/100,/0/default.jpg</v>
      </c>
      <c r="BC2871" s="29" t="str">
        <f t="shared" si="441"/>
        <v>image/jpeg</v>
      </c>
      <c r="BD2871" s="29" t="str">
        <f t="shared" si="446"/>
        <v>presentation/thumbnail</v>
      </c>
    </row>
    <row r="2872" spans="1:56" ht="38.25">
      <c r="A2872" s="29">
        <v>1</v>
      </c>
      <c r="B2872" s="29">
        <v>0</v>
      </c>
      <c r="C2872" t="s">
        <v>11937</v>
      </c>
      <c r="D2872" s="284" t="s">
        <v>11938</v>
      </c>
      <c r="F2872" s="29" t="s">
        <v>9630</v>
      </c>
      <c r="I2872" s="38" t="s">
        <v>4438</v>
      </c>
      <c r="J2872" s="406" t="s">
        <v>11835</v>
      </c>
      <c r="M2872" s="311"/>
      <c r="N2872" s="38" t="s">
        <v>1239</v>
      </c>
      <c r="P2872" s="25" t="s">
        <v>2317</v>
      </c>
      <c r="Q2872" s="25"/>
      <c r="U2872"/>
      <c r="V2872"/>
      <c r="X2872" s="367" t="s">
        <v>2320</v>
      </c>
      <c r="Z2872" s="29" t="s">
        <v>1218</v>
      </c>
      <c r="AA2872" s="29" t="s">
        <v>1170</v>
      </c>
      <c r="AE2872" s="38" t="s">
        <v>2950</v>
      </c>
      <c r="AG2872" s="38">
        <v>1</v>
      </c>
      <c r="AH2872" s="38" t="s">
        <v>4439</v>
      </c>
      <c r="AI2872" s="38" t="s">
        <v>4440</v>
      </c>
      <c r="AJ2872" s="38" t="s">
        <v>11939</v>
      </c>
      <c r="AO2872" s="29" t="s">
        <v>4442</v>
      </c>
      <c r="AR2872" s="29" t="str">
        <f t="shared" si="449"/>
        <v>1</v>
      </c>
      <c r="AS2872" s="29">
        <f t="shared" si="447"/>
        <v>1</v>
      </c>
      <c r="AT2872" s="29">
        <v>1</v>
      </c>
      <c r="AV2872" s="29" t="s">
        <v>11940</v>
      </c>
      <c r="AW2872" s="29" t="str">
        <f t="shared" si="450"/>
        <v>image/tiff</v>
      </c>
      <c r="AX2872" s="29" t="str">
        <f t="shared" si="442"/>
        <v>archival/master</v>
      </c>
      <c r="AY2872" s="29" t="str">
        <f t="shared" si="448"/>
        <v>https://media.mediathek-tanz-theater.de/iiif/2/nvt_img-427-007.JP2</v>
      </c>
      <c r="AZ2872" s="29" t="str">
        <f t="shared" si="443"/>
        <v>image/jp2</v>
      </c>
      <c r="BA2872" s="29" t="str">
        <f t="shared" si="444"/>
        <v>presentation/iiif</v>
      </c>
      <c r="BB2872" s="29" t="str">
        <f t="shared" si="445"/>
        <v>https://media.mediathek-tanz-theater.de/iiif/2/nvt_img-427-007.JP2/full/100,/0/default.jpg</v>
      </c>
      <c r="BC2872" s="29" t="str">
        <f t="shared" si="441"/>
        <v>image/jpeg</v>
      </c>
      <c r="BD2872" s="29" t="str">
        <f t="shared" si="446"/>
        <v>presentation/thumbnail</v>
      </c>
    </row>
    <row r="2873" spans="1:56" ht="38.25">
      <c r="A2873" s="29">
        <v>1</v>
      </c>
      <c r="B2873" s="29">
        <v>0</v>
      </c>
      <c r="C2873" t="s">
        <v>11941</v>
      </c>
      <c r="D2873" s="284" t="s">
        <v>11942</v>
      </c>
      <c r="F2873" s="29" t="s">
        <v>9630</v>
      </c>
      <c r="G2873" s="38" t="s">
        <v>8673</v>
      </c>
      <c r="I2873" s="402" t="s">
        <v>4446</v>
      </c>
      <c r="J2873" s="406" t="s">
        <v>11937</v>
      </c>
      <c r="M2873" s="311"/>
      <c r="N2873" s="38" t="s">
        <v>1239</v>
      </c>
      <c r="P2873" s="25" t="s">
        <v>2317</v>
      </c>
      <c r="Q2873" s="25"/>
      <c r="R2873" s="38" t="s">
        <v>11922</v>
      </c>
      <c r="U2873" t="s">
        <v>11497</v>
      </c>
      <c r="V2873"/>
      <c r="X2873" s="367" t="s">
        <v>2320</v>
      </c>
      <c r="Z2873" s="29" t="s">
        <v>1218</v>
      </c>
      <c r="AA2873" s="29" t="s">
        <v>1170</v>
      </c>
      <c r="AE2873" s="38" t="s">
        <v>2950</v>
      </c>
      <c r="AG2873" s="38">
        <v>1</v>
      </c>
      <c r="AH2873" s="38" t="s">
        <v>4439</v>
      </c>
      <c r="AI2873" s="38" t="s">
        <v>4440</v>
      </c>
      <c r="AJ2873" s="38" t="s">
        <v>4799</v>
      </c>
      <c r="AK2873" s="38" t="s">
        <v>72</v>
      </c>
      <c r="AL2873" s="301">
        <v>43634</v>
      </c>
      <c r="AN2873" s="29" t="s">
        <v>72</v>
      </c>
      <c r="AO2873" s="29" t="s">
        <v>4442</v>
      </c>
      <c r="AR2873" s="29" t="str">
        <f t="shared" si="449"/>
        <v>0</v>
      </c>
      <c r="AS2873" s="29">
        <f t="shared" si="447"/>
        <v>0</v>
      </c>
      <c r="AT2873" s="29">
        <v>0</v>
      </c>
      <c r="AW2873" s="29" t="str">
        <f t="shared" si="450"/>
        <v/>
      </c>
      <c r="AX2873" s="29" t="str">
        <f t="shared" si="442"/>
        <v/>
      </c>
      <c r="AY2873" s="29" t="str">
        <f t="shared" si="448"/>
        <v>https://media.mediathek-tanz-theater.de/iiif/2/nvt_img-427-007-001.JP2</v>
      </c>
      <c r="AZ2873" s="29" t="str">
        <f t="shared" si="443"/>
        <v>image/jp2</v>
      </c>
      <c r="BA2873" s="29" t="str">
        <f t="shared" si="444"/>
        <v>presentation/iiif</v>
      </c>
      <c r="BB2873" s="29" t="str">
        <f t="shared" si="445"/>
        <v>https://media.mediathek-tanz-theater.de/iiif/2/nvt_img-427-007-001.JP2/full/100,/0/default.jpg</v>
      </c>
      <c r="BC2873" s="29" t="str">
        <f t="shared" si="441"/>
        <v>image/jpeg</v>
      </c>
      <c r="BD2873" s="29" t="str">
        <f t="shared" si="446"/>
        <v>presentation/thumbnail</v>
      </c>
    </row>
    <row r="2874" spans="1:56" ht="38.25">
      <c r="A2874" s="29">
        <v>1</v>
      </c>
      <c r="B2874" s="29">
        <v>0</v>
      </c>
      <c r="C2874" t="s">
        <v>11943</v>
      </c>
      <c r="D2874" s="284" t="s">
        <v>11944</v>
      </c>
      <c r="F2874" s="29" t="s">
        <v>9630</v>
      </c>
      <c r="I2874" s="402" t="s">
        <v>4446</v>
      </c>
      <c r="J2874" s="406" t="s">
        <v>11937</v>
      </c>
      <c r="M2874" s="311"/>
      <c r="N2874" s="38" t="s">
        <v>1239</v>
      </c>
      <c r="P2874" s="25" t="s">
        <v>2317</v>
      </c>
      <c r="Q2874" s="25"/>
      <c r="R2874" s="38" t="s">
        <v>11922</v>
      </c>
      <c r="U2874" t="s">
        <v>11945</v>
      </c>
      <c r="V2874"/>
      <c r="X2874" s="367" t="s">
        <v>2320</v>
      </c>
      <c r="Z2874" s="29" t="s">
        <v>1218</v>
      </c>
      <c r="AA2874" s="29" t="s">
        <v>1170</v>
      </c>
      <c r="AE2874" s="38" t="s">
        <v>2950</v>
      </c>
      <c r="AG2874" s="38">
        <v>1</v>
      </c>
      <c r="AH2874" s="38" t="s">
        <v>4439</v>
      </c>
      <c r="AI2874" s="38" t="s">
        <v>4440</v>
      </c>
      <c r="AJ2874" s="38" t="s">
        <v>4799</v>
      </c>
      <c r="AK2874" s="38" t="s">
        <v>72</v>
      </c>
      <c r="AL2874" s="301">
        <v>43634</v>
      </c>
      <c r="AN2874" s="29" t="s">
        <v>72</v>
      </c>
      <c r="AO2874" s="29" t="s">
        <v>4442</v>
      </c>
      <c r="AR2874" s="29" t="str">
        <f t="shared" si="449"/>
        <v>0</v>
      </c>
      <c r="AS2874" s="29">
        <f t="shared" si="447"/>
        <v>0</v>
      </c>
      <c r="AT2874" s="29">
        <v>0</v>
      </c>
      <c r="AW2874" s="29" t="str">
        <f t="shared" si="450"/>
        <v/>
      </c>
      <c r="AX2874" s="29" t="str">
        <f t="shared" si="442"/>
        <v/>
      </c>
      <c r="AY2874" s="29" t="str">
        <f t="shared" si="448"/>
        <v>https://media.mediathek-tanz-theater.de/iiif/2/nvt_img-427-007-002.JP2</v>
      </c>
      <c r="AZ2874" s="29" t="str">
        <f t="shared" si="443"/>
        <v>image/jp2</v>
      </c>
      <c r="BA2874" s="29" t="str">
        <f t="shared" si="444"/>
        <v>presentation/iiif</v>
      </c>
      <c r="BB2874" s="29" t="str">
        <f t="shared" si="445"/>
        <v>https://media.mediathek-tanz-theater.de/iiif/2/nvt_img-427-007-002.JP2/full/100,/0/default.jpg</v>
      </c>
      <c r="BC2874" s="29" t="str">
        <f t="shared" si="441"/>
        <v>image/jpeg</v>
      </c>
      <c r="BD2874" s="29" t="str">
        <f t="shared" si="446"/>
        <v>presentation/thumbnail</v>
      </c>
    </row>
    <row r="2875" spans="1:56" ht="38.25">
      <c r="A2875" s="29">
        <v>1</v>
      </c>
      <c r="B2875" s="29">
        <v>0</v>
      </c>
      <c r="C2875" t="s">
        <v>11946</v>
      </c>
      <c r="D2875" s="284" t="s">
        <v>11947</v>
      </c>
      <c r="F2875" s="29" t="s">
        <v>9630</v>
      </c>
      <c r="I2875" s="402" t="s">
        <v>4446</v>
      </c>
      <c r="J2875" s="406" t="s">
        <v>11937</v>
      </c>
      <c r="M2875" s="311"/>
      <c r="N2875" s="38" t="s">
        <v>1239</v>
      </c>
      <c r="P2875" s="25" t="s">
        <v>2317</v>
      </c>
      <c r="Q2875" s="25"/>
      <c r="R2875" s="38" t="s">
        <v>11922</v>
      </c>
      <c r="U2875" t="s">
        <v>11945</v>
      </c>
      <c r="V2875"/>
      <c r="X2875" s="367" t="s">
        <v>2320</v>
      </c>
      <c r="Z2875" s="29" t="s">
        <v>1218</v>
      </c>
      <c r="AA2875" s="29" t="s">
        <v>1170</v>
      </c>
      <c r="AE2875" s="38" t="s">
        <v>2950</v>
      </c>
      <c r="AG2875" s="38">
        <v>1</v>
      </c>
      <c r="AH2875" s="38" t="s">
        <v>4439</v>
      </c>
      <c r="AI2875" s="38" t="s">
        <v>4440</v>
      </c>
      <c r="AJ2875" s="38" t="s">
        <v>4799</v>
      </c>
      <c r="AK2875" s="38" t="s">
        <v>11948</v>
      </c>
      <c r="AL2875" s="301">
        <v>43634</v>
      </c>
      <c r="AN2875" s="29" t="s">
        <v>72</v>
      </c>
      <c r="AO2875" s="29" t="s">
        <v>4442</v>
      </c>
      <c r="AR2875" s="29" t="str">
        <f t="shared" si="449"/>
        <v>0</v>
      </c>
      <c r="AS2875" s="29">
        <f t="shared" si="447"/>
        <v>0</v>
      </c>
      <c r="AT2875" s="29">
        <v>0</v>
      </c>
      <c r="AW2875" s="29" t="str">
        <f t="shared" si="450"/>
        <v/>
      </c>
      <c r="AX2875" s="29" t="str">
        <f t="shared" si="442"/>
        <v/>
      </c>
      <c r="AY2875" s="29" t="str">
        <f t="shared" si="448"/>
        <v>https://media.mediathek-tanz-theater.de/iiif/2/nvt_img-427-007-003.JP2</v>
      </c>
      <c r="AZ2875" s="29" t="str">
        <f t="shared" si="443"/>
        <v>image/jp2</v>
      </c>
      <c r="BA2875" s="29" t="str">
        <f t="shared" si="444"/>
        <v>presentation/iiif</v>
      </c>
      <c r="BB2875" s="29" t="str">
        <f t="shared" si="445"/>
        <v>https://media.mediathek-tanz-theater.de/iiif/2/nvt_img-427-007-003.JP2/full/100,/0/default.jpg</v>
      </c>
      <c r="BC2875" s="29" t="str">
        <f t="shared" si="441"/>
        <v>image/jpeg</v>
      </c>
      <c r="BD2875" s="29" t="str">
        <f t="shared" si="446"/>
        <v>presentation/thumbnail</v>
      </c>
    </row>
    <row r="2876" spans="1:56" ht="38.25">
      <c r="A2876" s="29">
        <v>1</v>
      </c>
      <c r="B2876" s="29">
        <v>0</v>
      </c>
      <c r="C2876" t="s">
        <v>11949</v>
      </c>
      <c r="D2876" s="284" t="s">
        <v>11950</v>
      </c>
      <c r="F2876" s="29" t="s">
        <v>9630</v>
      </c>
      <c r="I2876" s="402" t="s">
        <v>4446</v>
      </c>
      <c r="J2876" s="406" t="s">
        <v>11937</v>
      </c>
      <c r="M2876" s="311"/>
      <c r="N2876" s="38" t="s">
        <v>1239</v>
      </c>
      <c r="P2876" s="25" t="s">
        <v>2317</v>
      </c>
      <c r="Q2876" s="25"/>
      <c r="R2876" s="38" t="s">
        <v>11922</v>
      </c>
      <c r="U2876" t="s">
        <v>11945</v>
      </c>
      <c r="V2876"/>
      <c r="X2876" s="367" t="s">
        <v>2320</v>
      </c>
      <c r="Z2876" s="29" t="s">
        <v>1218</v>
      </c>
      <c r="AA2876" s="29" t="s">
        <v>1170</v>
      </c>
      <c r="AE2876" s="38" t="s">
        <v>2950</v>
      </c>
      <c r="AG2876" s="38">
        <v>1</v>
      </c>
      <c r="AH2876" s="38" t="s">
        <v>4439</v>
      </c>
      <c r="AI2876" s="38" t="s">
        <v>4440</v>
      </c>
      <c r="AJ2876" s="38" t="s">
        <v>4799</v>
      </c>
      <c r="AK2876" s="38" t="s">
        <v>11951</v>
      </c>
      <c r="AL2876" s="301">
        <v>43634</v>
      </c>
      <c r="AN2876" s="29" t="s">
        <v>4635</v>
      </c>
      <c r="AO2876" s="29" t="s">
        <v>4442</v>
      </c>
      <c r="AR2876" s="29" t="str">
        <f t="shared" si="449"/>
        <v>0</v>
      </c>
      <c r="AS2876" s="29">
        <f t="shared" si="447"/>
        <v>0</v>
      </c>
      <c r="AT2876" s="29">
        <v>0</v>
      </c>
      <c r="AW2876" s="29" t="str">
        <f t="shared" si="450"/>
        <v/>
      </c>
      <c r="AX2876" s="29" t="str">
        <f t="shared" si="442"/>
        <v/>
      </c>
      <c r="AY2876" s="29" t="str">
        <f t="shared" si="448"/>
        <v>https://media.mediathek-tanz-theater.de/iiif/2/nvt_img-427-007-004.JP2</v>
      </c>
      <c r="AZ2876" s="29" t="str">
        <f t="shared" si="443"/>
        <v>image/jp2</v>
      </c>
      <c r="BA2876" s="29" t="str">
        <f t="shared" si="444"/>
        <v>presentation/iiif</v>
      </c>
      <c r="BB2876" s="29" t="str">
        <f t="shared" si="445"/>
        <v>https://media.mediathek-tanz-theater.de/iiif/2/nvt_img-427-007-004.JP2/full/100,/0/default.jpg</v>
      </c>
      <c r="BC2876" s="29" t="str">
        <f t="shared" si="441"/>
        <v>image/jpeg</v>
      </c>
      <c r="BD2876" s="29" t="str">
        <f t="shared" si="446"/>
        <v>presentation/thumbnail</v>
      </c>
    </row>
    <row r="2877" spans="1:56" ht="38.25">
      <c r="A2877" s="29">
        <v>1</v>
      </c>
      <c r="B2877" s="29">
        <v>0</v>
      </c>
      <c r="C2877" t="s">
        <v>11952</v>
      </c>
      <c r="D2877" s="284" t="s">
        <v>11953</v>
      </c>
      <c r="F2877" s="29" t="s">
        <v>9630</v>
      </c>
      <c r="I2877" s="402" t="s">
        <v>4446</v>
      </c>
      <c r="J2877" s="406" t="s">
        <v>11937</v>
      </c>
      <c r="M2877" s="311"/>
      <c r="N2877" s="38" t="s">
        <v>1239</v>
      </c>
      <c r="P2877" s="25" t="s">
        <v>2317</v>
      </c>
      <c r="Q2877" s="25"/>
      <c r="R2877" s="38" t="s">
        <v>11922</v>
      </c>
      <c r="U2877" t="s">
        <v>11945</v>
      </c>
      <c r="V2877"/>
      <c r="X2877" s="367" t="s">
        <v>2320</v>
      </c>
      <c r="Z2877" s="29" t="s">
        <v>1218</v>
      </c>
      <c r="AA2877" s="29" t="s">
        <v>1170</v>
      </c>
      <c r="AE2877" s="38" t="s">
        <v>2950</v>
      </c>
      <c r="AG2877" s="38">
        <v>1</v>
      </c>
      <c r="AH2877" s="38" t="s">
        <v>4439</v>
      </c>
      <c r="AI2877" s="38" t="s">
        <v>4440</v>
      </c>
      <c r="AJ2877" s="38" t="s">
        <v>4799</v>
      </c>
      <c r="AK2877" s="38" t="s">
        <v>72</v>
      </c>
      <c r="AL2877" s="301">
        <v>43634</v>
      </c>
      <c r="AN2877" s="29" t="s">
        <v>72</v>
      </c>
      <c r="AO2877" s="29" t="s">
        <v>4442</v>
      </c>
      <c r="AR2877" s="29" t="str">
        <f t="shared" si="449"/>
        <v>0</v>
      </c>
      <c r="AS2877" s="29">
        <f t="shared" si="447"/>
        <v>0</v>
      </c>
      <c r="AT2877" s="29">
        <v>0</v>
      </c>
      <c r="AW2877" s="29" t="str">
        <f t="shared" si="450"/>
        <v/>
      </c>
      <c r="AX2877" s="29" t="str">
        <f t="shared" si="442"/>
        <v/>
      </c>
      <c r="AY2877" s="29" t="str">
        <f t="shared" si="448"/>
        <v>https://media.mediathek-tanz-theater.de/iiif/2/nvt_img-427-007-005.JP2</v>
      </c>
      <c r="AZ2877" s="29" t="str">
        <f t="shared" si="443"/>
        <v>image/jp2</v>
      </c>
      <c r="BA2877" s="29" t="str">
        <f t="shared" si="444"/>
        <v>presentation/iiif</v>
      </c>
      <c r="BB2877" s="29" t="str">
        <f t="shared" si="445"/>
        <v>https://media.mediathek-tanz-theater.de/iiif/2/nvt_img-427-007-005.JP2/full/100,/0/default.jpg</v>
      </c>
      <c r="BC2877" s="29" t="str">
        <f t="shared" si="441"/>
        <v>image/jpeg</v>
      </c>
      <c r="BD2877" s="29" t="str">
        <f t="shared" si="446"/>
        <v>presentation/thumbnail</v>
      </c>
    </row>
    <row r="2878" spans="1:56" ht="38.25">
      <c r="A2878" s="29">
        <v>1</v>
      </c>
      <c r="B2878" s="29">
        <v>0</v>
      </c>
      <c r="C2878" t="s">
        <v>11954</v>
      </c>
      <c r="D2878" s="284" t="s">
        <v>11955</v>
      </c>
      <c r="F2878" s="29" t="s">
        <v>9630</v>
      </c>
      <c r="G2878" s="38" t="s">
        <v>5333</v>
      </c>
      <c r="I2878" s="402" t="s">
        <v>4446</v>
      </c>
      <c r="J2878" s="406" t="s">
        <v>11937</v>
      </c>
      <c r="M2878" s="311"/>
      <c r="N2878" s="38" t="s">
        <v>1239</v>
      </c>
      <c r="P2878" s="25" t="s">
        <v>2317</v>
      </c>
      <c r="Q2878" s="25"/>
      <c r="U2878"/>
      <c r="V2878"/>
      <c r="X2878" s="367" t="s">
        <v>2320</v>
      </c>
      <c r="Z2878" s="29" t="s">
        <v>1218</v>
      </c>
      <c r="AA2878" s="29" t="s">
        <v>1170</v>
      </c>
      <c r="AE2878" s="38" t="s">
        <v>2950</v>
      </c>
      <c r="AG2878" s="38">
        <v>1</v>
      </c>
      <c r="AH2878" s="38" t="s">
        <v>4439</v>
      </c>
      <c r="AI2878" s="38" t="s">
        <v>4440</v>
      </c>
      <c r="AJ2878" s="38" t="s">
        <v>4799</v>
      </c>
      <c r="AR2878" s="29" t="str">
        <f t="shared" si="449"/>
        <v>0</v>
      </c>
      <c r="AS2878" s="29">
        <f t="shared" si="447"/>
        <v>0</v>
      </c>
      <c r="AT2878" s="29">
        <v>0</v>
      </c>
      <c r="AW2878" s="29" t="str">
        <f t="shared" si="450"/>
        <v/>
      </c>
      <c r="AX2878" s="29" t="str">
        <f t="shared" si="442"/>
        <v/>
      </c>
      <c r="AY2878" s="29" t="str">
        <f t="shared" si="448"/>
        <v>https://media.mediathek-tanz-theater.de/iiif/2/nvt_img-427-007-006.JP2</v>
      </c>
      <c r="AZ2878" s="29" t="str">
        <f t="shared" si="443"/>
        <v>image/jp2</v>
      </c>
      <c r="BA2878" s="29" t="str">
        <f t="shared" si="444"/>
        <v>presentation/iiif</v>
      </c>
      <c r="BB2878" s="29" t="str">
        <f t="shared" si="445"/>
        <v>https://media.mediathek-tanz-theater.de/iiif/2/nvt_img-427-007-006.JP2/full/100,/0/default.jpg</v>
      </c>
      <c r="BC2878" s="29" t="str">
        <f t="shared" si="441"/>
        <v>image/jpeg</v>
      </c>
      <c r="BD2878" s="29" t="str">
        <f t="shared" si="446"/>
        <v>presentation/thumbnail</v>
      </c>
    </row>
    <row r="2879" spans="1:56" ht="38.25">
      <c r="A2879" s="29">
        <v>1</v>
      </c>
      <c r="B2879" s="29">
        <v>0</v>
      </c>
      <c r="C2879" t="s">
        <v>11956</v>
      </c>
      <c r="D2879" s="284" t="s">
        <v>11957</v>
      </c>
      <c r="F2879" s="29" t="s">
        <v>9630</v>
      </c>
      <c r="I2879" s="38" t="s">
        <v>4438</v>
      </c>
      <c r="J2879" s="406" t="s">
        <v>11835</v>
      </c>
      <c r="M2879" s="311"/>
      <c r="N2879" s="38" t="s">
        <v>1239</v>
      </c>
      <c r="P2879" s="25" t="s">
        <v>2317</v>
      </c>
      <c r="Q2879" s="25"/>
      <c r="U2879"/>
      <c r="V2879"/>
      <c r="X2879" s="367" t="s">
        <v>2320</v>
      </c>
      <c r="Z2879" s="29" t="s">
        <v>1218</v>
      </c>
      <c r="AA2879" s="29" t="s">
        <v>1170</v>
      </c>
      <c r="AE2879" s="38" t="s">
        <v>2950</v>
      </c>
      <c r="AG2879" s="38">
        <v>1</v>
      </c>
      <c r="AH2879" s="38" t="s">
        <v>4439</v>
      </c>
      <c r="AI2879" s="38" t="s">
        <v>4440</v>
      </c>
      <c r="AJ2879" s="38" t="s">
        <v>11958</v>
      </c>
      <c r="AR2879" s="29" t="str">
        <f t="shared" si="449"/>
        <v>1</v>
      </c>
      <c r="AS2879" s="29">
        <f t="shared" si="447"/>
        <v>1</v>
      </c>
      <c r="AT2879" s="29">
        <v>1</v>
      </c>
      <c r="AV2879" s="29" t="s">
        <v>11959</v>
      </c>
      <c r="AW2879" s="29" t="str">
        <f t="shared" si="450"/>
        <v>image/tiff</v>
      </c>
      <c r="AX2879" s="29" t="str">
        <f t="shared" si="442"/>
        <v>archival/master</v>
      </c>
      <c r="AY2879" s="29" t="str">
        <f t="shared" si="448"/>
        <v>https://media.mediathek-tanz-theater.de/iiif/2/nvt_img-427-008.JP2</v>
      </c>
      <c r="AZ2879" s="29" t="str">
        <f t="shared" si="443"/>
        <v>image/jp2</v>
      </c>
      <c r="BA2879" s="29" t="str">
        <f t="shared" si="444"/>
        <v>presentation/iiif</v>
      </c>
      <c r="BB2879" s="29" t="str">
        <f t="shared" si="445"/>
        <v>https://media.mediathek-tanz-theater.de/iiif/2/nvt_img-427-008.JP2/full/100,/0/default.jpg</v>
      </c>
      <c r="BC2879" s="29" t="str">
        <f t="shared" si="441"/>
        <v>image/jpeg</v>
      </c>
      <c r="BD2879" s="29" t="str">
        <f t="shared" si="446"/>
        <v>presentation/thumbnail</v>
      </c>
    </row>
    <row r="2880" spans="1:56" ht="38.25">
      <c r="A2880" s="29">
        <v>1</v>
      </c>
      <c r="B2880" s="29">
        <v>0</v>
      </c>
      <c r="C2880" t="s">
        <v>11960</v>
      </c>
      <c r="D2880" s="284" t="s">
        <v>11961</v>
      </c>
      <c r="F2880" s="29" t="s">
        <v>9630</v>
      </c>
      <c r="I2880" s="402" t="s">
        <v>4446</v>
      </c>
      <c r="J2880" s="406" t="s">
        <v>11956</v>
      </c>
      <c r="M2880" s="311"/>
      <c r="N2880" s="38" t="s">
        <v>1239</v>
      </c>
      <c r="P2880" s="25" t="s">
        <v>2317</v>
      </c>
      <c r="Q2880" s="25"/>
      <c r="R2880" s="38" t="s">
        <v>11922</v>
      </c>
      <c r="U2880" t="s">
        <v>10886</v>
      </c>
      <c r="V2880"/>
      <c r="X2880" s="367" t="s">
        <v>2320</v>
      </c>
      <c r="Z2880" s="29" t="s">
        <v>1218</v>
      </c>
      <c r="AA2880" s="29" t="s">
        <v>1170</v>
      </c>
      <c r="AE2880" s="38" t="s">
        <v>2950</v>
      </c>
      <c r="AG2880" s="38">
        <v>1</v>
      </c>
      <c r="AH2880" s="38" t="s">
        <v>4439</v>
      </c>
      <c r="AI2880" s="38" t="s">
        <v>4440</v>
      </c>
      <c r="AJ2880" s="38" t="s">
        <v>4799</v>
      </c>
      <c r="AK2880" s="38" t="s">
        <v>72</v>
      </c>
      <c r="AL2880" s="301">
        <v>43634</v>
      </c>
      <c r="AN2880" s="29" t="s">
        <v>4635</v>
      </c>
      <c r="AO2880" s="29" t="s">
        <v>4442</v>
      </c>
      <c r="AR2880" s="29" t="str">
        <f t="shared" si="449"/>
        <v>0</v>
      </c>
      <c r="AS2880" s="29">
        <f t="shared" si="447"/>
        <v>0</v>
      </c>
      <c r="AT2880" s="29">
        <v>0</v>
      </c>
      <c r="AW2880" s="29" t="str">
        <f t="shared" si="450"/>
        <v/>
      </c>
      <c r="AX2880" s="29" t="str">
        <f t="shared" si="442"/>
        <v/>
      </c>
      <c r="AY2880" s="29" t="str">
        <f t="shared" si="448"/>
        <v>https://media.mediathek-tanz-theater.de/iiif/2/nvt_img-427-008-001.JP2</v>
      </c>
      <c r="AZ2880" s="29" t="str">
        <f t="shared" si="443"/>
        <v>image/jp2</v>
      </c>
      <c r="BA2880" s="29" t="str">
        <f t="shared" si="444"/>
        <v>presentation/iiif</v>
      </c>
      <c r="BB2880" s="29" t="str">
        <f t="shared" si="445"/>
        <v>https://media.mediathek-tanz-theater.de/iiif/2/nvt_img-427-008-001.JP2/full/100,/0/default.jpg</v>
      </c>
      <c r="BC2880" s="29" t="str">
        <f t="shared" si="441"/>
        <v>image/jpeg</v>
      </c>
      <c r="BD2880" s="29" t="str">
        <f t="shared" si="446"/>
        <v>presentation/thumbnail</v>
      </c>
    </row>
    <row r="2881" spans="1:56" ht="38.25">
      <c r="A2881" s="29">
        <v>1</v>
      </c>
      <c r="B2881" s="29">
        <v>0</v>
      </c>
      <c r="C2881" t="s">
        <v>11962</v>
      </c>
      <c r="D2881" s="284" t="s">
        <v>11963</v>
      </c>
      <c r="F2881" s="29" t="s">
        <v>9630</v>
      </c>
      <c r="I2881" s="402" t="s">
        <v>4446</v>
      </c>
      <c r="J2881" s="406" t="s">
        <v>11956</v>
      </c>
      <c r="M2881" s="311"/>
      <c r="N2881" s="38" t="s">
        <v>1239</v>
      </c>
      <c r="P2881" s="25" t="s">
        <v>2317</v>
      </c>
      <c r="Q2881" s="25"/>
      <c r="R2881" s="38" t="s">
        <v>11922</v>
      </c>
      <c r="U2881" t="s">
        <v>11964</v>
      </c>
      <c r="V2881"/>
      <c r="X2881" s="367" t="s">
        <v>2320</v>
      </c>
      <c r="Z2881" s="29" t="s">
        <v>1218</v>
      </c>
      <c r="AA2881" s="29" t="s">
        <v>1170</v>
      </c>
      <c r="AE2881" s="38" t="s">
        <v>2950</v>
      </c>
      <c r="AG2881" s="38">
        <v>1</v>
      </c>
      <c r="AH2881" s="38" t="s">
        <v>4439</v>
      </c>
      <c r="AI2881" s="38" t="s">
        <v>4440</v>
      </c>
      <c r="AJ2881" s="38" t="s">
        <v>4799</v>
      </c>
      <c r="AK2881" s="38" t="s">
        <v>11965</v>
      </c>
      <c r="AL2881" s="301">
        <v>43634</v>
      </c>
      <c r="AN2881" s="29" t="s">
        <v>4635</v>
      </c>
      <c r="AO2881" s="29" t="s">
        <v>4442</v>
      </c>
      <c r="AR2881" s="29" t="str">
        <f t="shared" si="449"/>
        <v>0</v>
      </c>
      <c r="AS2881" s="29">
        <f t="shared" si="447"/>
        <v>0</v>
      </c>
      <c r="AT2881" s="29">
        <v>0</v>
      </c>
      <c r="AW2881" s="29" t="str">
        <f t="shared" si="450"/>
        <v/>
      </c>
      <c r="AX2881" s="29" t="str">
        <f t="shared" si="442"/>
        <v/>
      </c>
      <c r="AY2881" s="29" t="str">
        <f t="shared" si="448"/>
        <v>https://media.mediathek-tanz-theater.de/iiif/2/nvt_img-427-008-002.JP2</v>
      </c>
      <c r="AZ2881" s="29" t="str">
        <f t="shared" si="443"/>
        <v>image/jp2</v>
      </c>
      <c r="BA2881" s="29" t="str">
        <f t="shared" si="444"/>
        <v>presentation/iiif</v>
      </c>
      <c r="BB2881" s="29" t="str">
        <f t="shared" si="445"/>
        <v>https://media.mediathek-tanz-theater.de/iiif/2/nvt_img-427-008-002.JP2/full/100,/0/default.jpg</v>
      </c>
      <c r="BC2881" s="29" t="str">
        <f t="shared" si="441"/>
        <v>image/jpeg</v>
      </c>
      <c r="BD2881" s="29" t="str">
        <f t="shared" si="446"/>
        <v>presentation/thumbnail</v>
      </c>
    </row>
    <row r="2882" spans="1:56" ht="38.25">
      <c r="A2882" s="29">
        <v>1</v>
      </c>
      <c r="B2882" s="29">
        <v>0</v>
      </c>
      <c r="C2882" t="s">
        <v>11966</v>
      </c>
      <c r="D2882" s="284" t="s">
        <v>11967</v>
      </c>
      <c r="F2882" s="29" t="s">
        <v>9630</v>
      </c>
      <c r="I2882" s="402" t="s">
        <v>4446</v>
      </c>
      <c r="J2882" s="406" t="s">
        <v>11956</v>
      </c>
      <c r="M2882" s="311"/>
      <c r="N2882" s="38" t="s">
        <v>1239</v>
      </c>
      <c r="P2882" s="25" t="s">
        <v>2317</v>
      </c>
      <c r="Q2882" s="25"/>
      <c r="R2882" s="38" t="s">
        <v>11922</v>
      </c>
      <c r="U2882" t="s">
        <v>11968</v>
      </c>
      <c r="V2882"/>
      <c r="X2882" s="367" t="s">
        <v>2320</v>
      </c>
      <c r="Z2882" s="29" t="s">
        <v>1218</v>
      </c>
      <c r="AA2882" s="29" t="s">
        <v>1170</v>
      </c>
      <c r="AE2882" s="38" t="s">
        <v>2950</v>
      </c>
      <c r="AG2882" s="38">
        <v>1</v>
      </c>
      <c r="AH2882" s="38" t="s">
        <v>4439</v>
      </c>
      <c r="AI2882" s="38" t="s">
        <v>4440</v>
      </c>
      <c r="AJ2882" s="38" t="s">
        <v>4799</v>
      </c>
      <c r="AK2882" s="38" t="s">
        <v>72</v>
      </c>
      <c r="AL2882" s="301">
        <v>43634</v>
      </c>
      <c r="AN2882" s="29" t="s">
        <v>4635</v>
      </c>
      <c r="AO2882" s="29" t="s">
        <v>4442</v>
      </c>
      <c r="AR2882" s="29" t="str">
        <f t="shared" si="449"/>
        <v>0</v>
      </c>
      <c r="AS2882" s="29">
        <f t="shared" si="447"/>
        <v>0</v>
      </c>
      <c r="AT2882" s="29">
        <v>0</v>
      </c>
      <c r="AW2882" s="29" t="str">
        <f t="shared" si="450"/>
        <v/>
      </c>
      <c r="AX2882" s="29" t="str">
        <f t="shared" si="442"/>
        <v/>
      </c>
      <c r="AY2882" s="29" t="str">
        <f t="shared" si="448"/>
        <v>https://media.mediathek-tanz-theater.de/iiif/2/nvt_img-427-008-003.JP2</v>
      </c>
      <c r="AZ2882" s="29" t="str">
        <f t="shared" si="443"/>
        <v>image/jp2</v>
      </c>
      <c r="BA2882" s="29" t="str">
        <f t="shared" si="444"/>
        <v>presentation/iiif</v>
      </c>
      <c r="BB2882" s="29" t="str">
        <f t="shared" si="445"/>
        <v>https://media.mediathek-tanz-theater.de/iiif/2/nvt_img-427-008-003.JP2/full/100,/0/default.jpg</v>
      </c>
      <c r="BC2882" s="29" t="str">
        <f t="shared" si="441"/>
        <v>image/jpeg</v>
      </c>
      <c r="BD2882" s="29" t="str">
        <f t="shared" si="446"/>
        <v>presentation/thumbnail</v>
      </c>
    </row>
    <row r="2883" spans="1:56" ht="38.25">
      <c r="A2883" s="29">
        <v>1</v>
      </c>
      <c r="B2883" s="29">
        <v>0</v>
      </c>
      <c r="C2883" t="s">
        <v>11969</v>
      </c>
      <c r="D2883" s="284" t="s">
        <v>11970</v>
      </c>
      <c r="F2883" s="29" t="s">
        <v>9630</v>
      </c>
      <c r="I2883" s="402" t="s">
        <v>4446</v>
      </c>
      <c r="J2883" s="406" t="s">
        <v>11956</v>
      </c>
      <c r="M2883" s="311"/>
      <c r="N2883" s="38" t="s">
        <v>1239</v>
      </c>
      <c r="P2883" s="25" t="s">
        <v>2317</v>
      </c>
      <c r="Q2883" s="25"/>
      <c r="R2883" s="38" t="s">
        <v>11922</v>
      </c>
      <c r="U2883" t="s">
        <v>11971</v>
      </c>
      <c r="V2883"/>
      <c r="X2883" s="367" t="s">
        <v>2320</v>
      </c>
      <c r="Z2883" s="29" t="s">
        <v>1218</v>
      </c>
      <c r="AA2883" s="29" t="s">
        <v>1170</v>
      </c>
      <c r="AE2883" s="38" t="s">
        <v>2950</v>
      </c>
      <c r="AG2883" s="38">
        <v>1</v>
      </c>
      <c r="AH2883" s="38" t="s">
        <v>4439</v>
      </c>
      <c r="AI2883" s="38" t="s">
        <v>4440</v>
      </c>
      <c r="AJ2883" s="38" t="s">
        <v>4799</v>
      </c>
      <c r="AK2883" s="38" t="s">
        <v>11972</v>
      </c>
      <c r="AL2883" s="301">
        <v>43634</v>
      </c>
      <c r="AN2883" s="29" t="s">
        <v>72</v>
      </c>
      <c r="AO2883" s="29" t="s">
        <v>4442</v>
      </c>
      <c r="AR2883" s="29" t="str">
        <f t="shared" si="449"/>
        <v>0</v>
      </c>
      <c r="AS2883" s="29">
        <f t="shared" si="447"/>
        <v>0</v>
      </c>
      <c r="AT2883" s="29">
        <v>0</v>
      </c>
      <c r="AW2883" s="29" t="str">
        <f t="shared" si="450"/>
        <v/>
      </c>
      <c r="AX2883" s="29" t="str">
        <f t="shared" si="442"/>
        <v/>
      </c>
      <c r="AY2883" s="29" t="str">
        <f t="shared" si="448"/>
        <v>https://media.mediathek-tanz-theater.de/iiif/2/nvt_img-427-008-004.JP2</v>
      </c>
      <c r="AZ2883" s="29" t="str">
        <f t="shared" si="443"/>
        <v>image/jp2</v>
      </c>
      <c r="BA2883" s="29" t="str">
        <f t="shared" si="444"/>
        <v>presentation/iiif</v>
      </c>
      <c r="BB2883" s="29" t="str">
        <f t="shared" si="445"/>
        <v>https://media.mediathek-tanz-theater.de/iiif/2/nvt_img-427-008-004.JP2/full/100,/0/default.jpg</v>
      </c>
      <c r="BC2883" s="29" t="str">
        <f t="shared" si="441"/>
        <v>image/jpeg</v>
      </c>
      <c r="BD2883" s="29" t="str">
        <f t="shared" si="446"/>
        <v>presentation/thumbnail</v>
      </c>
    </row>
    <row r="2884" spans="1:56" ht="38.25">
      <c r="A2884" s="29">
        <v>1</v>
      </c>
      <c r="B2884" s="29">
        <v>0</v>
      </c>
      <c r="C2884" t="s">
        <v>11973</v>
      </c>
      <c r="D2884" s="284" t="s">
        <v>11974</v>
      </c>
      <c r="F2884" s="29" t="s">
        <v>9630</v>
      </c>
      <c r="I2884" s="402" t="s">
        <v>4446</v>
      </c>
      <c r="J2884" s="406" t="s">
        <v>11956</v>
      </c>
      <c r="M2884" s="311"/>
      <c r="N2884" s="38" t="s">
        <v>1239</v>
      </c>
      <c r="P2884" s="25" t="s">
        <v>2317</v>
      </c>
      <c r="Q2884" s="25"/>
      <c r="R2884" s="38" t="s">
        <v>11922</v>
      </c>
      <c r="U2884" t="s">
        <v>11975</v>
      </c>
      <c r="V2884"/>
      <c r="X2884" s="367" t="s">
        <v>2320</v>
      </c>
      <c r="Z2884" s="29" t="s">
        <v>1218</v>
      </c>
      <c r="AA2884" s="29" t="s">
        <v>1170</v>
      </c>
      <c r="AE2884" s="38" t="s">
        <v>2950</v>
      </c>
      <c r="AG2884" s="38">
        <v>1</v>
      </c>
      <c r="AH2884" s="38" t="s">
        <v>4439</v>
      </c>
      <c r="AI2884" s="38" t="s">
        <v>4440</v>
      </c>
      <c r="AJ2884" s="38" t="s">
        <v>4799</v>
      </c>
      <c r="AK2884" s="38" t="s">
        <v>11976</v>
      </c>
      <c r="AL2884" s="301">
        <v>43634</v>
      </c>
      <c r="AN2884" s="29" t="s">
        <v>72</v>
      </c>
      <c r="AO2884" s="29" t="s">
        <v>4442</v>
      </c>
      <c r="AR2884" s="29" t="str">
        <f t="shared" si="449"/>
        <v>0</v>
      </c>
      <c r="AS2884" s="29">
        <f t="shared" si="447"/>
        <v>0</v>
      </c>
      <c r="AT2884" s="29">
        <v>0</v>
      </c>
      <c r="AW2884" s="29" t="str">
        <f t="shared" si="450"/>
        <v/>
      </c>
      <c r="AX2884" s="29" t="str">
        <f t="shared" si="442"/>
        <v/>
      </c>
      <c r="AY2884" s="29" t="str">
        <f t="shared" si="448"/>
        <v>https://media.mediathek-tanz-theater.de/iiif/2/nvt_img-427-008-005.JP2</v>
      </c>
      <c r="AZ2884" s="29" t="str">
        <f t="shared" si="443"/>
        <v>image/jp2</v>
      </c>
      <c r="BA2884" s="29" t="str">
        <f t="shared" si="444"/>
        <v>presentation/iiif</v>
      </c>
      <c r="BB2884" s="29" t="str">
        <f t="shared" si="445"/>
        <v>https://media.mediathek-tanz-theater.de/iiif/2/nvt_img-427-008-005.JP2/full/100,/0/default.jpg</v>
      </c>
      <c r="BC2884" s="29" t="str">
        <f t="shared" ref="BC2884:BC2947" si="451">IF(NOT(BB2884=""),"image/jpeg","")</f>
        <v>image/jpeg</v>
      </c>
      <c r="BD2884" s="29" t="str">
        <f t="shared" si="446"/>
        <v>presentation/thumbnail</v>
      </c>
    </row>
    <row r="2885" spans="1:56" ht="38.25">
      <c r="A2885" s="29">
        <v>1</v>
      </c>
      <c r="B2885" s="29">
        <v>0</v>
      </c>
      <c r="C2885" t="s">
        <v>11977</v>
      </c>
      <c r="D2885" s="284" t="s">
        <v>11978</v>
      </c>
      <c r="F2885" s="29" t="s">
        <v>9630</v>
      </c>
      <c r="I2885" s="402" t="s">
        <v>4446</v>
      </c>
      <c r="J2885" s="406" t="s">
        <v>11956</v>
      </c>
      <c r="M2885" s="311"/>
      <c r="N2885" s="38" t="s">
        <v>1239</v>
      </c>
      <c r="P2885" s="25" t="s">
        <v>2317</v>
      </c>
      <c r="Q2885" s="25"/>
      <c r="R2885" s="38" t="s">
        <v>11922</v>
      </c>
      <c r="U2885" t="s">
        <v>11975</v>
      </c>
      <c r="V2885"/>
      <c r="X2885" s="367" t="s">
        <v>2320</v>
      </c>
      <c r="Z2885" s="29" t="s">
        <v>1218</v>
      </c>
      <c r="AA2885" s="29" t="s">
        <v>1170</v>
      </c>
      <c r="AE2885" s="38" t="s">
        <v>2950</v>
      </c>
      <c r="AG2885" s="38">
        <v>1</v>
      </c>
      <c r="AH2885" s="38" t="s">
        <v>4439</v>
      </c>
      <c r="AI2885" s="38" t="s">
        <v>4440</v>
      </c>
      <c r="AJ2885" s="38" t="s">
        <v>4799</v>
      </c>
      <c r="AK2885" s="38" t="s">
        <v>72</v>
      </c>
      <c r="AL2885" s="301">
        <v>43634</v>
      </c>
      <c r="AN2885" s="29" t="s">
        <v>4635</v>
      </c>
      <c r="AO2885" s="29" t="s">
        <v>4442</v>
      </c>
      <c r="AR2885" s="29" t="str">
        <f t="shared" si="449"/>
        <v>0</v>
      </c>
      <c r="AS2885" s="29">
        <f t="shared" si="447"/>
        <v>0</v>
      </c>
      <c r="AT2885" s="29">
        <v>0</v>
      </c>
      <c r="AW2885" s="29" t="str">
        <f t="shared" si="450"/>
        <v/>
      </c>
      <c r="AX2885" s="29" t="str">
        <f t="shared" ref="AX2885:AX2948" si="452">IF(NOT(AV2885=""),"archival/master","")</f>
        <v/>
      </c>
      <c r="AY2885" s="29" t="str">
        <f t="shared" si="448"/>
        <v>https://media.mediathek-tanz-theater.de/iiif/2/nvt_img-427-008-006.JP2</v>
      </c>
      <c r="AZ2885" s="29" t="str">
        <f t="shared" ref="AZ2885:AZ2948" si="453">IF(NOT(AY2885=""),"image/jp2","")</f>
        <v>image/jp2</v>
      </c>
      <c r="BA2885" s="29" t="str">
        <f t="shared" ref="BA2885:BA2948" si="454">IF(NOT(AY2885=""),"presentation/iiif","")</f>
        <v>presentation/iiif</v>
      </c>
      <c r="BB2885" s="29" t="str">
        <f t="shared" ref="BB2885:BB2948" si="455">"https://media.mediathek-tanz-theater.de/iiif/2/nvt_"&amp;C2885&amp;".JP2/full/100,/0/default.jpg"</f>
        <v>https://media.mediathek-tanz-theater.de/iiif/2/nvt_img-427-008-006.JP2/full/100,/0/default.jpg</v>
      </c>
      <c r="BC2885" s="29" t="str">
        <f t="shared" si="451"/>
        <v>image/jpeg</v>
      </c>
      <c r="BD2885" s="29" t="str">
        <f t="shared" ref="BD2885:BD2948" si="456">IF(NOT(BB2885=""),"presentation/thumbnail","")</f>
        <v>presentation/thumbnail</v>
      </c>
    </row>
    <row r="2886" spans="1:56" ht="51">
      <c r="A2886" s="29">
        <v>0</v>
      </c>
      <c r="B2886" s="29">
        <v>0</v>
      </c>
      <c r="C2886" t="s">
        <v>11979</v>
      </c>
      <c r="F2886" s="29" t="s">
        <v>9630</v>
      </c>
      <c r="I2886" s="38" t="s">
        <v>4431</v>
      </c>
      <c r="J2886" s="406"/>
      <c r="M2886" s="311"/>
      <c r="P2886" s="25"/>
      <c r="Q2886" s="25"/>
      <c r="U2886"/>
      <c r="V2886"/>
      <c r="Z2886" s="29" t="s">
        <v>1218</v>
      </c>
      <c r="AA2886" s="29" t="s">
        <v>1170</v>
      </c>
      <c r="AB2886" s="38" t="s">
        <v>11980</v>
      </c>
      <c r="AC2886" s="38" t="s">
        <v>11677</v>
      </c>
      <c r="AE2886" s="38" t="s">
        <v>2950</v>
      </c>
      <c r="AG2886" s="38">
        <v>1</v>
      </c>
      <c r="AJ2886" s="38" t="s">
        <v>11475</v>
      </c>
      <c r="AR2886" s="29" t="str">
        <f t="shared" si="449"/>
        <v>1</v>
      </c>
      <c r="AS2886" s="29">
        <f t="shared" ref="AS2886:AS2949" si="457">AT2886</f>
        <v>0</v>
      </c>
      <c r="AT2886" s="29">
        <v>0</v>
      </c>
      <c r="AW2886" s="29" t="str">
        <f t="shared" si="450"/>
        <v/>
      </c>
      <c r="AX2886" s="29" t="str">
        <f t="shared" si="452"/>
        <v/>
      </c>
      <c r="AY2886" s="29" t="str">
        <f t="shared" ref="AY2886:AY2949" si="458">"https://media.mediathek-tanz-theater.de/iiif/2/nvt_"&amp;C2886&amp;".JP2"</f>
        <v>https://media.mediathek-tanz-theater.de/iiif/2/nvt_img-428.JP2</v>
      </c>
      <c r="AZ2886" s="29" t="str">
        <f t="shared" si="453"/>
        <v>image/jp2</v>
      </c>
      <c r="BA2886" s="29" t="str">
        <f t="shared" si="454"/>
        <v>presentation/iiif</v>
      </c>
      <c r="BB2886" s="29" t="str">
        <f t="shared" si="455"/>
        <v>https://media.mediathek-tanz-theater.de/iiif/2/nvt_img-428.JP2/full/100,/0/default.jpg</v>
      </c>
      <c r="BC2886" s="29" t="str">
        <f t="shared" si="451"/>
        <v>image/jpeg</v>
      </c>
      <c r="BD2886" s="29" t="str">
        <f t="shared" si="456"/>
        <v>presentation/thumbnail</v>
      </c>
    </row>
    <row r="2887" spans="1:56" ht="38.25">
      <c r="A2887" s="29">
        <v>1</v>
      </c>
      <c r="B2887" s="29">
        <v>0</v>
      </c>
      <c r="C2887" t="s">
        <v>11981</v>
      </c>
      <c r="D2887" s="284" t="s">
        <v>25288</v>
      </c>
      <c r="F2887" s="29" t="s">
        <v>9630</v>
      </c>
      <c r="I2887" s="38" t="s">
        <v>4438</v>
      </c>
      <c r="J2887" s="406" t="s">
        <v>11979</v>
      </c>
      <c r="M2887" s="311"/>
      <c r="N2887" s="38" t="s">
        <v>1239</v>
      </c>
      <c r="P2887" s="25" t="s">
        <v>2321</v>
      </c>
      <c r="Q2887" s="25"/>
      <c r="R2887" s="38" t="s">
        <v>11982</v>
      </c>
      <c r="U2887" t="s">
        <v>9904</v>
      </c>
      <c r="V2887"/>
      <c r="X2887" s="367">
        <v>33150</v>
      </c>
      <c r="Z2887" s="29" t="s">
        <v>1218</v>
      </c>
      <c r="AA2887" s="29" t="s">
        <v>1170</v>
      </c>
      <c r="AE2887" s="38" t="s">
        <v>2950</v>
      </c>
      <c r="AG2887" s="38">
        <v>1</v>
      </c>
      <c r="AH2887" s="38" t="s">
        <v>4439</v>
      </c>
      <c r="AI2887" s="38" t="s">
        <v>4440</v>
      </c>
      <c r="AJ2887" s="38" t="s">
        <v>11983</v>
      </c>
      <c r="AO2887" s="29" t="s">
        <v>4442</v>
      </c>
      <c r="AR2887" s="29" t="str">
        <f t="shared" ref="AR2887:AR2950" si="459">IF(OR(I2887="Negativmappe",I2887="Negativstreifen",I2887="Diapositivfilm",I2887="Fotomappe;(POSITIVE)",AND(I2887="Kostümfotografie",NOT(AE2887="DT")),AND(I2887="Fotografie",NOT(AE2887="DT")),AND(I2887="Porträtfotografie",NOT(AE2887="DT")),AND(I2887="Fotodokumentation",NOT(AE2887="DT")),AND(I2887="Bühnenbildfotografie",NOT(AE2887="DT"))),"1","0")</f>
        <v>1</v>
      </c>
      <c r="AS2887" s="29">
        <f t="shared" si="457"/>
        <v>1</v>
      </c>
      <c r="AT2887" s="29">
        <v>1</v>
      </c>
      <c r="AV2887" s="29" t="s">
        <v>25291</v>
      </c>
      <c r="AW2887" s="29" t="str">
        <f t="shared" ref="AW2887:AW2950" si="460">IF(NOT(AV2887=""),"image/tiff","")</f>
        <v>image/tiff</v>
      </c>
      <c r="AX2887" s="29" t="str">
        <f t="shared" si="452"/>
        <v>archival/master</v>
      </c>
      <c r="AY2887" s="29" t="str">
        <f t="shared" si="458"/>
        <v>https://media.mediathek-tanz-theater.de/iiif/2/nvt_img-428-001.JP2</v>
      </c>
      <c r="AZ2887" s="29" t="str">
        <f t="shared" si="453"/>
        <v>image/jp2</v>
      </c>
      <c r="BA2887" s="29" t="str">
        <f t="shared" si="454"/>
        <v>presentation/iiif</v>
      </c>
      <c r="BB2887" s="29" t="str">
        <f t="shared" si="455"/>
        <v>https://media.mediathek-tanz-theater.de/iiif/2/nvt_img-428-001.JP2/full/100,/0/default.jpg</v>
      </c>
      <c r="BC2887" s="29" t="str">
        <f t="shared" si="451"/>
        <v>image/jpeg</v>
      </c>
      <c r="BD2887" s="29" t="str">
        <f t="shared" si="456"/>
        <v>presentation/thumbnail</v>
      </c>
    </row>
    <row r="2888" spans="1:56" ht="38.25">
      <c r="A2888" s="29">
        <v>1</v>
      </c>
      <c r="B2888" s="29">
        <v>0</v>
      </c>
      <c r="C2888" t="s">
        <v>11984</v>
      </c>
      <c r="D2888" s="284" t="s">
        <v>11985</v>
      </c>
      <c r="F2888" s="29" t="s">
        <v>9630</v>
      </c>
      <c r="I2888" s="402" t="s">
        <v>4446</v>
      </c>
      <c r="J2888" s="406" t="s">
        <v>11981</v>
      </c>
      <c r="M2888" s="311"/>
      <c r="N2888" s="38" t="s">
        <v>1239</v>
      </c>
      <c r="P2888" s="25" t="s">
        <v>2321</v>
      </c>
      <c r="Q2888" s="25"/>
      <c r="R2888" s="38" t="s">
        <v>11982</v>
      </c>
      <c r="U2888" t="s">
        <v>11986</v>
      </c>
      <c r="V2888"/>
      <c r="X2888" s="367">
        <v>33150</v>
      </c>
      <c r="Z2888" s="29" t="s">
        <v>1218</v>
      </c>
      <c r="AA2888" s="29" t="s">
        <v>1170</v>
      </c>
      <c r="AE2888" s="38" t="s">
        <v>2950</v>
      </c>
      <c r="AG2888" s="38">
        <v>1</v>
      </c>
      <c r="AH2888" s="38" t="s">
        <v>4439</v>
      </c>
      <c r="AI2888" s="38" t="s">
        <v>4440</v>
      </c>
      <c r="AJ2888" s="38" t="s">
        <v>4799</v>
      </c>
      <c r="AK2888" s="38" t="s">
        <v>72</v>
      </c>
      <c r="AL2888" s="301">
        <v>43634</v>
      </c>
      <c r="AN2888" s="29" t="s">
        <v>4834</v>
      </c>
      <c r="AO2888" s="29" t="s">
        <v>4442</v>
      </c>
      <c r="AR2888" s="29" t="str">
        <f t="shared" si="459"/>
        <v>0</v>
      </c>
      <c r="AS2888" s="29">
        <f t="shared" si="457"/>
        <v>0</v>
      </c>
      <c r="AT2888" s="29">
        <v>0</v>
      </c>
      <c r="AW2888" s="29" t="str">
        <f t="shared" si="460"/>
        <v/>
      </c>
      <c r="AX2888" s="29" t="str">
        <f t="shared" si="452"/>
        <v/>
      </c>
      <c r="AY2888" s="29" t="str">
        <f t="shared" si="458"/>
        <v>https://media.mediathek-tanz-theater.de/iiif/2/nvt_img-428-001-001.JP2</v>
      </c>
      <c r="AZ2888" s="29" t="str">
        <f t="shared" si="453"/>
        <v>image/jp2</v>
      </c>
      <c r="BA2888" s="29" t="str">
        <f t="shared" si="454"/>
        <v>presentation/iiif</v>
      </c>
      <c r="BB2888" s="29" t="str">
        <f t="shared" si="455"/>
        <v>https://media.mediathek-tanz-theater.de/iiif/2/nvt_img-428-001-001.JP2/full/100,/0/default.jpg</v>
      </c>
      <c r="BC2888" s="29" t="str">
        <f t="shared" si="451"/>
        <v>image/jpeg</v>
      </c>
      <c r="BD2888" s="29" t="str">
        <f t="shared" si="456"/>
        <v>presentation/thumbnail</v>
      </c>
    </row>
    <row r="2889" spans="1:56" ht="38.25">
      <c r="A2889" s="29">
        <v>1</v>
      </c>
      <c r="B2889" s="29">
        <v>0</v>
      </c>
      <c r="C2889" t="s">
        <v>11987</v>
      </c>
      <c r="D2889" s="284" t="s">
        <v>11988</v>
      </c>
      <c r="F2889" s="29" t="s">
        <v>9630</v>
      </c>
      <c r="I2889" s="402" t="s">
        <v>4446</v>
      </c>
      <c r="J2889" s="406" t="s">
        <v>11981</v>
      </c>
      <c r="M2889" s="311"/>
      <c r="N2889" s="38" t="s">
        <v>1239</v>
      </c>
      <c r="P2889" s="25" t="s">
        <v>2321</v>
      </c>
      <c r="Q2889" s="25"/>
      <c r="R2889" s="38" t="s">
        <v>11982</v>
      </c>
      <c r="U2889" t="s">
        <v>11986</v>
      </c>
      <c r="V2889"/>
      <c r="X2889" s="367">
        <v>33150</v>
      </c>
      <c r="Z2889" s="29" t="s">
        <v>1218</v>
      </c>
      <c r="AA2889" s="29" t="s">
        <v>1170</v>
      </c>
      <c r="AE2889" s="38" t="s">
        <v>2950</v>
      </c>
      <c r="AG2889" s="38">
        <v>1</v>
      </c>
      <c r="AH2889" s="38" t="s">
        <v>4439</v>
      </c>
      <c r="AI2889" s="38" t="s">
        <v>4440</v>
      </c>
      <c r="AJ2889" s="38" t="s">
        <v>4799</v>
      </c>
      <c r="AK2889" s="38" t="s">
        <v>72</v>
      </c>
      <c r="AL2889" s="301">
        <v>43634</v>
      </c>
      <c r="AN2889" s="29" t="s">
        <v>4834</v>
      </c>
      <c r="AO2889" s="29" t="s">
        <v>4442</v>
      </c>
      <c r="AR2889" s="29" t="str">
        <f t="shared" si="459"/>
        <v>0</v>
      </c>
      <c r="AS2889" s="29">
        <f t="shared" si="457"/>
        <v>0</v>
      </c>
      <c r="AT2889" s="29">
        <v>0</v>
      </c>
      <c r="AW2889" s="29" t="str">
        <f t="shared" si="460"/>
        <v/>
      </c>
      <c r="AX2889" s="29" t="str">
        <f t="shared" si="452"/>
        <v/>
      </c>
      <c r="AY2889" s="29" t="str">
        <f t="shared" si="458"/>
        <v>https://media.mediathek-tanz-theater.de/iiif/2/nvt_img-428-001-002.JP2</v>
      </c>
      <c r="AZ2889" s="29" t="str">
        <f t="shared" si="453"/>
        <v>image/jp2</v>
      </c>
      <c r="BA2889" s="29" t="str">
        <f t="shared" si="454"/>
        <v>presentation/iiif</v>
      </c>
      <c r="BB2889" s="29" t="str">
        <f t="shared" si="455"/>
        <v>https://media.mediathek-tanz-theater.de/iiif/2/nvt_img-428-001-002.JP2/full/100,/0/default.jpg</v>
      </c>
      <c r="BC2889" s="29" t="str">
        <f t="shared" si="451"/>
        <v>image/jpeg</v>
      </c>
      <c r="BD2889" s="29" t="str">
        <f t="shared" si="456"/>
        <v>presentation/thumbnail</v>
      </c>
    </row>
    <row r="2890" spans="1:56" ht="38.25">
      <c r="A2890" s="29">
        <v>1</v>
      </c>
      <c r="B2890" s="29">
        <v>0</v>
      </c>
      <c r="C2890" t="s">
        <v>11989</v>
      </c>
      <c r="D2890" s="284" t="s">
        <v>25289</v>
      </c>
      <c r="F2890" s="29" t="s">
        <v>9630</v>
      </c>
      <c r="I2890" s="402" t="s">
        <v>4446</v>
      </c>
      <c r="J2890" s="406" t="s">
        <v>11981</v>
      </c>
      <c r="M2890" s="311"/>
      <c r="N2890" s="38" t="s">
        <v>1239</v>
      </c>
      <c r="P2890" s="25" t="s">
        <v>2321</v>
      </c>
      <c r="Q2890" s="25"/>
      <c r="R2890" s="38" t="s">
        <v>11982</v>
      </c>
      <c r="U2890" t="s">
        <v>11986</v>
      </c>
      <c r="V2890"/>
      <c r="X2890" s="367">
        <v>33150</v>
      </c>
      <c r="Z2890" s="29" t="s">
        <v>1218</v>
      </c>
      <c r="AA2890" s="29" t="s">
        <v>1170</v>
      </c>
      <c r="AE2890" s="38" t="s">
        <v>2950</v>
      </c>
      <c r="AG2890" s="38">
        <v>1</v>
      </c>
      <c r="AH2890" s="38" t="s">
        <v>4439</v>
      </c>
      <c r="AI2890" s="38" t="s">
        <v>4440</v>
      </c>
      <c r="AJ2890" s="38" t="s">
        <v>4799</v>
      </c>
      <c r="AK2890" s="38" t="s">
        <v>72</v>
      </c>
      <c r="AL2890" s="301">
        <v>43634</v>
      </c>
      <c r="AN2890" s="29" t="s">
        <v>4834</v>
      </c>
      <c r="AO2890" s="29" t="s">
        <v>4442</v>
      </c>
      <c r="AR2890" s="29" t="str">
        <f t="shared" si="459"/>
        <v>0</v>
      </c>
      <c r="AS2890" s="29">
        <f t="shared" si="457"/>
        <v>0</v>
      </c>
      <c r="AT2890" s="29">
        <v>0</v>
      </c>
      <c r="AW2890" s="29" t="str">
        <f t="shared" si="460"/>
        <v/>
      </c>
      <c r="AX2890" s="29" t="str">
        <f t="shared" si="452"/>
        <v/>
      </c>
      <c r="AY2890" s="29" t="str">
        <f t="shared" si="458"/>
        <v>https://media.mediathek-tanz-theater.de/iiif/2/nvt_img-428-001-003.JP2</v>
      </c>
      <c r="AZ2890" s="29" t="str">
        <f t="shared" si="453"/>
        <v>image/jp2</v>
      </c>
      <c r="BA2890" s="29" t="str">
        <f t="shared" si="454"/>
        <v>presentation/iiif</v>
      </c>
      <c r="BB2890" s="29" t="str">
        <f t="shared" si="455"/>
        <v>https://media.mediathek-tanz-theater.de/iiif/2/nvt_img-428-001-003.JP2/full/100,/0/default.jpg</v>
      </c>
      <c r="BC2890" s="29" t="str">
        <f t="shared" si="451"/>
        <v>image/jpeg</v>
      </c>
      <c r="BD2890" s="29" t="str">
        <f t="shared" si="456"/>
        <v>presentation/thumbnail</v>
      </c>
    </row>
    <row r="2891" spans="1:56" ht="38.25">
      <c r="A2891" s="29">
        <v>1</v>
      </c>
      <c r="B2891" s="29">
        <v>0</v>
      </c>
      <c r="C2891" t="s">
        <v>11991</v>
      </c>
      <c r="D2891" s="284" t="s">
        <v>25290</v>
      </c>
      <c r="F2891" s="29" t="s">
        <v>9630</v>
      </c>
      <c r="I2891" s="402" t="s">
        <v>4446</v>
      </c>
      <c r="J2891" s="406" t="s">
        <v>11981</v>
      </c>
      <c r="M2891" s="311"/>
      <c r="N2891" s="38" t="s">
        <v>1239</v>
      </c>
      <c r="P2891" s="25" t="s">
        <v>2321</v>
      </c>
      <c r="Q2891" s="25"/>
      <c r="R2891" s="38" t="s">
        <v>11982</v>
      </c>
      <c r="U2891" t="s">
        <v>11993</v>
      </c>
      <c r="V2891"/>
      <c r="X2891" s="367">
        <v>33150</v>
      </c>
      <c r="Z2891" s="29" t="s">
        <v>1218</v>
      </c>
      <c r="AA2891" s="29" t="s">
        <v>1170</v>
      </c>
      <c r="AE2891" s="38" t="s">
        <v>2950</v>
      </c>
      <c r="AG2891" s="38">
        <v>1</v>
      </c>
      <c r="AH2891" s="38" t="s">
        <v>4439</v>
      </c>
      <c r="AI2891" s="38" t="s">
        <v>4440</v>
      </c>
      <c r="AJ2891" s="38" t="s">
        <v>4799</v>
      </c>
      <c r="AK2891" s="38" t="s">
        <v>72</v>
      </c>
      <c r="AL2891" s="301">
        <v>43634</v>
      </c>
      <c r="AN2891" s="29" t="s">
        <v>4834</v>
      </c>
      <c r="AO2891" s="29" t="s">
        <v>4442</v>
      </c>
      <c r="AR2891" s="29" t="str">
        <f t="shared" si="459"/>
        <v>0</v>
      </c>
      <c r="AS2891" s="29">
        <f t="shared" si="457"/>
        <v>0</v>
      </c>
      <c r="AT2891" s="29">
        <v>0</v>
      </c>
      <c r="AW2891" s="29" t="str">
        <f t="shared" si="460"/>
        <v/>
      </c>
      <c r="AX2891" s="29" t="str">
        <f t="shared" si="452"/>
        <v/>
      </c>
      <c r="AY2891" s="29" t="str">
        <f t="shared" si="458"/>
        <v>https://media.mediathek-tanz-theater.de/iiif/2/nvt_img-428-001-004.JP2</v>
      </c>
      <c r="AZ2891" s="29" t="str">
        <f t="shared" si="453"/>
        <v>image/jp2</v>
      </c>
      <c r="BA2891" s="29" t="str">
        <f t="shared" si="454"/>
        <v>presentation/iiif</v>
      </c>
      <c r="BB2891" s="29" t="str">
        <f t="shared" si="455"/>
        <v>https://media.mediathek-tanz-theater.de/iiif/2/nvt_img-428-001-004.JP2/full/100,/0/default.jpg</v>
      </c>
      <c r="BC2891" s="29" t="str">
        <f t="shared" si="451"/>
        <v>image/jpeg</v>
      </c>
      <c r="BD2891" s="29" t="str">
        <f t="shared" si="456"/>
        <v>presentation/thumbnail</v>
      </c>
    </row>
    <row r="2892" spans="1:56" ht="38.25">
      <c r="A2892" s="29">
        <v>1</v>
      </c>
      <c r="B2892" s="29">
        <v>0</v>
      </c>
      <c r="C2892" t="s">
        <v>11994</v>
      </c>
      <c r="D2892" s="284" t="s">
        <v>11995</v>
      </c>
      <c r="F2892" s="29" t="s">
        <v>9630</v>
      </c>
      <c r="I2892" s="402" t="s">
        <v>4446</v>
      </c>
      <c r="J2892" s="406" t="s">
        <v>11981</v>
      </c>
      <c r="M2892" s="311"/>
      <c r="N2892" s="38" t="s">
        <v>1239</v>
      </c>
      <c r="P2892" s="25" t="s">
        <v>2321</v>
      </c>
      <c r="Q2892" s="25"/>
      <c r="R2892" s="38" t="s">
        <v>11982</v>
      </c>
      <c r="U2892" t="s">
        <v>11993</v>
      </c>
      <c r="V2892"/>
      <c r="X2892" s="367">
        <v>33150</v>
      </c>
      <c r="Z2892" s="29" t="s">
        <v>1218</v>
      </c>
      <c r="AA2892" s="29" t="s">
        <v>1170</v>
      </c>
      <c r="AE2892" s="38" t="s">
        <v>2950</v>
      </c>
      <c r="AG2892" s="38">
        <v>1</v>
      </c>
      <c r="AH2892" s="38" t="s">
        <v>4439</v>
      </c>
      <c r="AI2892" s="38" t="s">
        <v>4440</v>
      </c>
      <c r="AJ2892" s="38" t="s">
        <v>4799</v>
      </c>
      <c r="AK2892" s="38" t="s">
        <v>72</v>
      </c>
      <c r="AL2892" s="301">
        <v>43634</v>
      </c>
      <c r="AN2892" s="29" t="s">
        <v>4834</v>
      </c>
      <c r="AO2892" s="29" t="s">
        <v>4442</v>
      </c>
      <c r="AR2892" s="29" t="str">
        <f t="shared" si="459"/>
        <v>0</v>
      </c>
      <c r="AS2892" s="29">
        <f t="shared" si="457"/>
        <v>0</v>
      </c>
      <c r="AT2892" s="29">
        <v>0</v>
      </c>
      <c r="AW2892" s="29" t="str">
        <f t="shared" si="460"/>
        <v/>
      </c>
      <c r="AX2892" s="29" t="str">
        <f t="shared" si="452"/>
        <v/>
      </c>
      <c r="AY2892" s="29" t="str">
        <f t="shared" si="458"/>
        <v>https://media.mediathek-tanz-theater.de/iiif/2/nvt_img-428-001-005.JP2</v>
      </c>
      <c r="AZ2892" s="29" t="str">
        <f t="shared" si="453"/>
        <v>image/jp2</v>
      </c>
      <c r="BA2892" s="29" t="str">
        <f t="shared" si="454"/>
        <v>presentation/iiif</v>
      </c>
      <c r="BB2892" s="29" t="str">
        <f t="shared" si="455"/>
        <v>https://media.mediathek-tanz-theater.de/iiif/2/nvt_img-428-001-005.JP2/full/100,/0/default.jpg</v>
      </c>
      <c r="BC2892" s="29" t="str">
        <f t="shared" si="451"/>
        <v>image/jpeg</v>
      </c>
      <c r="BD2892" s="29" t="str">
        <f t="shared" si="456"/>
        <v>presentation/thumbnail</v>
      </c>
    </row>
    <row r="2893" spans="1:56" ht="38.25">
      <c r="A2893" s="29">
        <v>1</v>
      </c>
      <c r="B2893" s="29">
        <v>0</v>
      </c>
      <c r="C2893" t="s">
        <v>11996</v>
      </c>
      <c r="D2893" s="284" t="s">
        <v>11997</v>
      </c>
      <c r="F2893" s="29" t="s">
        <v>9630</v>
      </c>
      <c r="I2893" s="402" t="s">
        <v>4446</v>
      </c>
      <c r="J2893" s="406" t="s">
        <v>11981</v>
      </c>
      <c r="M2893" s="311"/>
      <c r="N2893" s="38" t="s">
        <v>1239</v>
      </c>
      <c r="P2893" s="25" t="s">
        <v>2321</v>
      </c>
      <c r="Q2893" s="25"/>
      <c r="U2893"/>
      <c r="V2893"/>
      <c r="X2893" s="367">
        <v>33150</v>
      </c>
      <c r="Z2893" s="29" t="s">
        <v>1218</v>
      </c>
      <c r="AA2893" s="29" t="s">
        <v>1170</v>
      </c>
      <c r="AE2893" s="38" t="s">
        <v>2950</v>
      </c>
      <c r="AG2893" s="38">
        <v>1</v>
      </c>
      <c r="AH2893" s="38" t="s">
        <v>4439</v>
      </c>
      <c r="AI2893" s="38" t="s">
        <v>4440</v>
      </c>
      <c r="AJ2893" s="38" t="s">
        <v>4799</v>
      </c>
      <c r="AK2893" s="38" t="s">
        <v>72</v>
      </c>
      <c r="AL2893" s="301">
        <v>43634</v>
      </c>
      <c r="AN2893" s="29" t="s">
        <v>4834</v>
      </c>
      <c r="AO2893" s="29" t="s">
        <v>4442</v>
      </c>
      <c r="AR2893" s="29" t="str">
        <f t="shared" si="459"/>
        <v>0</v>
      </c>
      <c r="AS2893" s="29">
        <f t="shared" si="457"/>
        <v>0</v>
      </c>
      <c r="AT2893" s="29">
        <v>0</v>
      </c>
      <c r="AW2893" s="29" t="str">
        <f t="shared" si="460"/>
        <v/>
      </c>
      <c r="AX2893" s="29" t="str">
        <f t="shared" si="452"/>
        <v/>
      </c>
      <c r="AY2893" s="29" t="str">
        <f t="shared" si="458"/>
        <v>https://media.mediathek-tanz-theater.de/iiif/2/nvt_img-428-001-006.JP2</v>
      </c>
      <c r="AZ2893" s="29" t="str">
        <f t="shared" si="453"/>
        <v>image/jp2</v>
      </c>
      <c r="BA2893" s="29" t="str">
        <f t="shared" si="454"/>
        <v>presentation/iiif</v>
      </c>
      <c r="BB2893" s="29" t="str">
        <f t="shared" si="455"/>
        <v>https://media.mediathek-tanz-theater.de/iiif/2/nvt_img-428-001-006.JP2/full/100,/0/default.jpg</v>
      </c>
      <c r="BC2893" s="29" t="str">
        <f t="shared" si="451"/>
        <v>image/jpeg</v>
      </c>
      <c r="BD2893" s="29" t="str">
        <f t="shared" si="456"/>
        <v>presentation/thumbnail</v>
      </c>
    </row>
    <row r="2894" spans="1:56" ht="38.25">
      <c r="A2894" s="29">
        <v>1</v>
      </c>
      <c r="B2894" s="29">
        <v>0</v>
      </c>
      <c r="C2894" t="s">
        <v>11998</v>
      </c>
      <c r="D2894" s="284" t="s">
        <v>11999</v>
      </c>
      <c r="F2894" s="29" t="s">
        <v>9630</v>
      </c>
      <c r="I2894" s="38" t="s">
        <v>4438</v>
      </c>
      <c r="J2894" s="406" t="s">
        <v>11979</v>
      </c>
      <c r="M2894" s="311"/>
      <c r="N2894" s="38" t="s">
        <v>1239</v>
      </c>
      <c r="P2894" s="25" t="s">
        <v>2321</v>
      </c>
      <c r="R2894" s="38" t="s">
        <v>11982</v>
      </c>
      <c r="U2894" t="s">
        <v>11986</v>
      </c>
      <c r="V2894"/>
      <c r="X2894" s="367">
        <v>33150</v>
      </c>
      <c r="Z2894" s="29" t="s">
        <v>1218</v>
      </c>
      <c r="AA2894" s="29" t="s">
        <v>1170</v>
      </c>
      <c r="AE2894" s="38" t="s">
        <v>2950</v>
      </c>
      <c r="AG2894" s="38">
        <v>1</v>
      </c>
      <c r="AH2894" s="38" t="s">
        <v>4439</v>
      </c>
      <c r="AI2894" s="38" t="s">
        <v>4440</v>
      </c>
      <c r="AJ2894" s="38" t="s">
        <v>9675</v>
      </c>
      <c r="AO2894" s="29" t="s">
        <v>4442</v>
      </c>
      <c r="AR2894" s="29" t="str">
        <f t="shared" si="459"/>
        <v>1</v>
      </c>
      <c r="AS2894" s="29">
        <f t="shared" si="457"/>
        <v>1</v>
      </c>
      <c r="AT2894" s="29">
        <v>1</v>
      </c>
      <c r="AV2894" s="29" t="s">
        <v>12000</v>
      </c>
      <c r="AW2894" s="29" t="str">
        <f t="shared" si="460"/>
        <v>image/tiff</v>
      </c>
      <c r="AX2894" s="29" t="str">
        <f t="shared" si="452"/>
        <v>archival/master</v>
      </c>
      <c r="AY2894" s="29" t="str">
        <f t="shared" si="458"/>
        <v>https://media.mediathek-tanz-theater.de/iiif/2/nvt_img-428-002.JP2</v>
      </c>
      <c r="AZ2894" s="29" t="str">
        <f t="shared" si="453"/>
        <v>image/jp2</v>
      </c>
      <c r="BA2894" s="29" t="str">
        <f t="shared" si="454"/>
        <v>presentation/iiif</v>
      </c>
      <c r="BB2894" s="29" t="str">
        <f t="shared" si="455"/>
        <v>https://media.mediathek-tanz-theater.de/iiif/2/nvt_img-428-002.JP2/full/100,/0/default.jpg</v>
      </c>
      <c r="BC2894" s="29" t="str">
        <f t="shared" si="451"/>
        <v>image/jpeg</v>
      </c>
      <c r="BD2894" s="29" t="str">
        <f t="shared" si="456"/>
        <v>presentation/thumbnail</v>
      </c>
    </row>
    <row r="2895" spans="1:56" ht="38.25">
      <c r="A2895" s="29">
        <v>1</v>
      </c>
      <c r="B2895" s="29">
        <v>0</v>
      </c>
      <c r="C2895" t="s">
        <v>12001</v>
      </c>
      <c r="D2895" s="284" t="s">
        <v>12002</v>
      </c>
      <c r="F2895" s="29" t="s">
        <v>9630</v>
      </c>
      <c r="I2895" s="402" t="s">
        <v>4446</v>
      </c>
      <c r="J2895" s="406" t="s">
        <v>11998</v>
      </c>
      <c r="M2895" s="311"/>
      <c r="N2895" s="38" t="s">
        <v>1239</v>
      </c>
      <c r="P2895" s="25" t="s">
        <v>2321</v>
      </c>
      <c r="R2895" s="38" t="s">
        <v>11982</v>
      </c>
      <c r="U2895" t="s">
        <v>10886</v>
      </c>
      <c r="V2895"/>
      <c r="X2895" s="367">
        <v>33150</v>
      </c>
      <c r="Z2895" s="29" t="s">
        <v>1218</v>
      </c>
      <c r="AA2895" s="29" t="s">
        <v>1170</v>
      </c>
      <c r="AE2895" s="38" t="s">
        <v>2950</v>
      </c>
      <c r="AG2895" s="38">
        <v>1</v>
      </c>
      <c r="AH2895" s="38" t="s">
        <v>4439</v>
      </c>
      <c r="AI2895" s="38" t="s">
        <v>4440</v>
      </c>
      <c r="AJ2895" s="38" t="s">
        <v>4799</v>
      </c>
      <c r="AK2895" s="38" t="s">
        <v>72</v>
      </c>
      <c r="AL2895" s="301">
        <v>43634</v>
      </c>
      <c r="AN2895" s="29" t="s">
        <v>12003</v>
      </c>
      <c r="AO2895" s="29" t="s">
        <v>4442</v>
      </c>
      <c r="AR2895" s="29" t="str">
        <f t="shared" si="459"/>
        <v>0</v>
      </c>
      <c r="AS2895" s="29">
        <f t="shared" si="457"/>
        <v>0</v>
      </c>
      <c r="AT2895" s="29">
        <v>0</v>
      </c>
      <c r="AW2895" s="29" t="str">
        <f t="shared" si="460"/>
        <v/>
      </c>
      <c r="AX2895" s="29" t="str">
        <f t="shared" si="452"/>
        <v/>
      </c>
      <c r="AY2895" s="29" t="str">
        <f t="shared" si="458"/>
        <v>https://media.mediathek-tanz-theater.de/iiif/2/nvt_img-428-002-001.JP2</v>
      </c>
      <c r="AZ2895" s="29" t="str">
        <f t="shared" si="453"/>
        <v>image/jp2</v>
      </c>
      <c r="BA2895" s="29" t="str">
        <f t="shared" si="454"/>
        <v>presentation/iiif</v>
      </c>
      <c r="BB2895" s="29" t="str">
        <f t="shared" si="455"/>
        <v>https://media.mediathek-tanz-theater.de/iiif/2/nvt_img-428-002-001.JP2/full/100,/0/default.jpg</v>
      </c>
      <c r="BC2895" s="29" t="str">
        <f t="shared" si="451"/>
        <v>image/jpeg</v>
      </c>
      <c r="BD2895" s="29" t="str">
        <f t="shared" si="456"/>
        <v>presentation/thumbnail</v>
      </c>
    </row>
    <row r="2896" spans="1:56" ht="38.25">
      <c r="A2896" s="29">
        <v>1</v>
      </c>
      <c r="B2896" s="29">
        <v>0</v>
      </c>
      <c r="C2896" t="s">
        <v>12004</v>
      </c>
      <c r="D2896" s="284" t="s">
        <v>12005</v>
      </c>
      <c r="F2896" s="29" t="s">
        <v>9630</v>
      </c>
      <c r="I2896" s="402" t="s">
        <v>4446</v>
      </c>
      <c r="J2896" s="406" t="s">
        <v>11998</v>
      </c>
      <c r="M2896" s="311"/>
      <c r="N2896" s="38" t="s">
        <v>1239</v>
      </c>
      <c r="P2896" s="25" t="s">
        <v>2321</v>
      </c>
      <c r="R2896" s="38" t="s">
        <v>11982</v>
      </c>
      <c r="U2896" t="s">
        <v>11932</v>
      </c>
      <c r="V2896"/>
      <c r="X2896" s="367">
        <v>33150</v>
      </c>
      <c r="Z2896" s="29" t="s">
        <v>1218</v>
      </c>
      <c r="AA2896" s="29" t="s">
        <v>1170</v>
      </c>
      <c r="AE2896" s="38" t="s">
        <v>2950</v>
      </c>
      <c r="AG2896" s="38">
        <v>1</v>
      </c>
      <c r="AH2896" s="38" t="s">
        <v>4439</v>
      </c>
      <c r="AI2896" s="38" t="s">
        <v>4440</v>
      </c>
      <c r="AJ2896" s="38" t="s">
        <v>4799</v>
      </c>
      <c r="AK2896" s="38" t="s">
        <v>72</v>
      </c>
      <c r="AL2896" s="301">
        <v>43634</v>
      </c>
      <c r="AN2896" s="29" t="s">
        <v>12003</v>
      </c>
      <c r="AO2896" s="29" t="s">
        <v>4442</v>
      </c>
      <c r="AR2896" s="29" t="str">
        <f t="shared" si="459"/>
        <v>0</v>
      </c>
      <c r="AS2896" s="29">
        <f t="shared" si="457"/>
        <v>0</v>
      </c>
      <c r="AT2896" s="29">
        <v>0</v>
      </c>
      <c r="AW2896" s="29" t="str">
        <f t="shared" si="460"/>
        <v/>
      </c>
      <c r="AX2896" s="29" t="str">
        <f t="shared" si="452"/>
        <v/>
      </c>
      <c r="AY2896" s="29" t="str">
        <f t="shared" si="458"/>
        <v>https://media.mediathek-tanz-theater.de/iiif/2/nvt_img-428-002-002.JP2</v>
      </c>
      <c r="AZ2896" s="29" t="str">
        <f t="shared" si="453"/>
        <v>image/jp2</v>
      </c>
      <c r="BA2896" s="29" t="str">
        <f t="shared" si="454"/>
        <v>presentation/iiif</v>
      </c>
      <c r="BB2896" s="29" t="str">
        <f t="shared" si="455"/>
        <v>https://media.mediathek-tanz-theater.de/iiif/2/nvt_img-428-002-002.JP2/full/100,/0/default.jpg</v>
      </c>
      <c r="BC2896" s="29" t="str">
        <f t="shared" si="451"/>
        <v>image/jpeg</v>
      </c>
      <c r="BD2896" s="29" t="str">
        <f t="shared" si="456"/>
        <v>presentation/thumbnail</v>
      </c>
    </row>
    <row r="2897" spans="1:56" ht="38.25">
      <c r="A2897" s="29">
        <v>1</v>
      </c>
      <c r="B2897" s="29">
        <v>0</v>
      </c>
      <c r="C2897" t="s">
        <v>12006</v>
      </c>
      <c r="D2897" s="284" t="s">
        <v>12007</v>
      </c>
      <c r="F2897" s="29" t="s">
        <v>9630</v>
      </c>
      <c r="I2897" s="402" t="s">
        <v>4446</v>
      </c>
      <c r="J2897" s="406" t="s">
        <v>11998</v>
      </c>
      <c r="M2897" s="311"/>
      <c r="N2897" s="38" t="s">
        <v>1239</v>
      </c>
      <c r="P2897" s="25" t="s">
        <v>2321</v>
      </c>
      <c r="R2897" s="38" t="s">
        <v>11982</v>
      </c>
      <c r="U2897" t="s">
        <v>12008</v>
      </c>
      <c r="V2897"/>
      <c r="X2897" s="367">
        <v>33150</v>
      </c>
      <c r="Z2897" s="29" t="s">
        <v>1218</v>
      </c>
      <c r="AA2897" s="29" t="s">
        <v>1170</v>
      </c>
      <c r="AE2897" s="38" t="s">
        <v>2950</v>
      </c>
      <c r="AG2897" s="38">
        <v>1</v>
      </c>
      <c r="AH2897" s="38" t="s">
        <v>4439</v>
      </c>
      <c r="AI2897" s="38" t="s">
        <v>4440</v>
      </c>
      <c r="AJ2897" s="38" t="s">
        <v>4799</v>
      </c>
      <c r="AK2897" s="38" t="s">
        <v>72</v>
      </c>
      <c r="AL2897" s="301">
        <v>43634</v>
      </c>
      <c r="AN2897" s="29" t="s">
        <v>12003</v>
      </c>
      <c r="AO2897" s="29" t="s">
        <v>4442</v>
      </c>
      <c r="AR2897" s="29" t="str">
        <f t="shared" si="459"/>
        <v>0</v>
      </c>
      <c r="AS2897" s="29">
        <f t="shared" si="457"/>
        <v>0</v>
      </c>
      <c r="AT2897" s="29">
        <v>0</v>
      </c>
      <c r="AW2897" s="29" t="str">
        <f t="shared" si="460"/>
        <v/>
      </c>
      <c r="AX2897" s="29" t="str">
        <f t="shared" si="452"/>
        <v/>
      </c>
      <c r="AY2897" s="29" t="str">
        <f t="shared" si="458"/>
        <v>https://media.mediathek-tanz-theater.de/iiif/2/nvt_img-428-002-003.JP2</v>
      </c>
      <c r="AZ2897" s="29" t="str">
        <f t="shared" si="453"/>
        <v>image/jp2</v>
      </c>
      <c r="BA2897" s="29" t="str">
        <f t="shared" si="454"/>
        <v>presentation/iiif</v>
      </c>
      <c r="BB2897" s="29" t="str">
        <f t="shared" si="455"/>
        <v>https://media.mediathek-tanz-theater.de/iiif/2/nvt_img-428-002-003.JP2/full/100,/0/default.jpg</v>
      </c>
      <c r="BC2897" s="29" t="str">
        <f t="shared" si="451"/>
        <v>image/jpeg</v>
      </c>
      <c r="BD2897" s="29" t="str">
        <f t="shared" si="456"/>
        <v>presentation/thumbnail</v>
      </c>
    </row>
    <row r="2898" spans="1:56" ht="38.25">
      <c r="A2898" s="29">
        <v>1</v>
      </c>
      <c r="B2898" s="29">
        <v>0</v>
      </c>
      <c r="C2898" t="s">
        <v>12009</v>
      </c>
      <c r="D2898" s="284" t="s">
        <v>12010</v>
      </c>
      <c r="F2898" s="29" t="s">
        <v>9630</v>
      </c>
      <c r="I2898" s="402" t="s">
        <v>4446</v>
      </c>
      <c r="J2898" s="406" t="s">
        <v>11998</v>
      </c>
      <c r="M2898" s="311"/>
      <c r="N2898" s="38" t="s">
        <v>1239</v>
      </c>
      <c r="P2898" s="25" t="s">
        <v>2321</v>
      </c>
      <c r="R2898" s="38" t="s">
        <v>12011</v>
      </c>
      <c r="U2898" t="s">
        <v>11809</v>
      </c>
      <c r="V2898"/>
      <c r="X2898" s="367">
        <v>33150</v>
      </c>
      <c r="Z2898" s="29" t="s">
        <v>1218</v>
      </c>
      <c r="AA2898" s="29" t="s">
        <v>1170</v>
      </c>
      <c r="AE2898" s="38" t="s">
        <v>2950</v>
      </c>
      <c r="AG2898" s="38">
        <v>1</v>
      </c>
      <c r="AH2898" s="38" t="s">
        <v>4439</v>
      </c>
      <c r="AI2898" s="38" t="s">
        <v>4440</v>
      </c>
      <c r="AJ2898" s="38" t="s">
        <v>4799</v>
      </c>
      <c r="AK2898" s="38" t="s">
        <v>72</v>
      </c>
      <c r="AL2898" s="301">
        <v>43634</v>
      </c>
      <c r="AN2898" s="29" t="s">
        <v>12012</v>
      </c>
      <c r="AO2898" s="29" t="s">
        <v>4442</v>
      </c>
      <c r="AR2898" s="29" t="str">
        <f t="shared" si="459"/>
        <v>0</v>
      </c>
      <c r="AS2898" s="29">
        <f t="shared" si="457"/>
        <v>0</v>
      </c>
      <c r="AT2898" s="29">
        <v>0</v>
      </c>
      <c r="AW2898" s="29" t="str">
        <f t="shared" si="460"/>
        <v/>
      </c>
      <c r="AX2898" s="29" t="str">
        <f t="shared" si="452"/>
        <v/>
      </c>
      <c r="AY2898" s="29" t="str">
        <f t="shared" si="458"/>
        <v>https://media.mediathek-tanz-theater.de/iiif/2/nvt_img-428-002-004.JP2</v>
      </c>
      <c r="AZ2898" s="29" t="str">
        <f t="shared" si="453"/>
        <v>image/jp2</v>
      </c>
      <c r="BA2898" s="29" t="str">
        <f t="shared" si="454"/>
        <v>presentation/iiif</v>
      </c>
      <c r="BB2898" s="29" t="str">
        <f t="shared" si="455"/>
        <v>https://media.mediathek-tanz-theater.de/iiif/2/nvt_img-428-002-004.JP2/full/100,/0/default.jpg</v>
      </c>
      <c r="BC2898" s="29" t="str">
        <f t="shared" si="451"/>
        <v>image/jpeg</v>
      </c>
      <c r="BD2898" s="29" t="str">
        <f t="shared" si="456"/>
        <v>presentation/thumbnail</v>
      </c>
    </row>
    <row r="2899" spans="1:56" ht="38.25">
      <c r="A2899" s="29">
        <v>1</v>
      </c>
      <c r="B2899" s="29">
        <v>0</v>
      </c>
      <c r="C2899" t="s">
        <v>12013</v>
      </c>
      <c r="D2899" s="284" t="s">
        <v>12014</v>
      </c>
      <c r="F2899" s="29" t="s">
        <v>9630</v>
      </c>
      <c r="I2899" s="402" t="s">
        <v>4446</v>
      </c>
      <c r="J2899" s="406" t="s">
        <v>11998</v>
      </c>
      <c r="M2899" s="311"/>
      <c r="N2899" s="38" t="s">
        <v>1239</v>
      </c>
      <c r="P2899" s="25" t="s">
        <v>2321</v>
      </c>
      <c r="R2899" s="38" t="s">
        <v>12011</v>
      </c>
      <c r="U2899" t="s">
        <v>11809</v>
      </c>
      <c r="V2899"/>
      <c r="X2899" s="367">
        <v>33150</v>
      </c>
      <c r="Z2899" s="29" t="s">
        <v>1218</v>
      </c>
      <c r="AA2899" s="29" t="s">
        <v>1170</v>
      </c>
      <c r="AE2899" s="38" t="s">
        <v>2950</v>
      </c>
      <c r="AG2899" s="38">
        <v>1</v>
      </c>
      <c r="AH2899" s="38" t="s">
        <v>4439</v>
      </c>
      <c r="AI2899" s="38" t="s">
        <v>4440</v>
      </c>
      <c r="AJ2899" s="38" t="s">
        <v>4799</v>
      </c>
      <c r="AK2899" s="38" t="s">
        <v>72</v>
      </c>
      <c r="AL2899" s="301">
        <v>43634</v>
      </c>
      <c r="AN2899" s="29" t="s">
        <v>12012</v>
      </c>
      <c r="AO2899" s="29" t="s">
        <v>4442</v>
      </c>
      <c r="AR2899" s="29" t="str">
        <f t="shared" si="459"/>
        <v>0</v>
      </c>
      <c r="AS2899" s="29">
        <f t="shared" si="457"/>
        <v>0</v>
      </c>
      <c r="AT2899" s="29">
        <v>0</v>
      </c>
      <c r="AW2899" s="29" t="str">
        <f t="shared" si="460"/>
        <v/>
      </c>
      <c r="AX2899" s="29" t="str">
        <f t="shared" si="452"/>
        <v/>
      </c>
      <c r="AY2899" s="29" t="str">
        <f t="shared" si="458"/>
        <v>https://media.mediathek-tanz-theater.de/iiif/2/nvt_img-428-002-005.JP2</v>
      </c>
      <c r="AZ2899" s="29" t="str">
        <f t="shared" si="453"/>
        <v>image/jp2</v>
      </c>
      <c r="BA2899" s="29" t="str">
        <f t="shared" si="454"/>
        <v>presentation/iiif</v>
      </c>
      <c r="BB2899" s="29" t="str">
        <f t="shared" si="455"/>
        <v>https://media.mediathek-tanz-theater.de/iiif/2/nvt_img-428-002-005.JP2/full/100,/0/default.jpg</v>
      </c>
      <c r="BC2899" s="29" t="str">
        <f t="shared" si="451"/>
        <v>image/jpeg</v>
      </c>
      <c r="BD2899" s="29" t="str">
        <f t="shared" si="456"/>
        <v>presentation/thumbnail</v>
      </c>
    </row>
    <row r="2900" spans="1:56" ht="38.25">
      <c r="A2900" s="29">
        <v>1</v>
      </c>
      <c r="B2900" s="29">
        <v>0</v>
      </c>
      <c r="C2900" t="s">
        <v>12015</v>
      </c>
      <c r="D2900" s="284" t="s">
        <v>12016</v>
      </c>
      <c r="F2900" s="29" t="s">
        <v>9630</v>
      </c>
      <c r="I2900" s="402" t="s">
        <v>4446</v>
      </c>
      <c r="J2900" s="406" t="s">
        <v>11998</v>
      </c>
      <c r="M2900" s="311"/>
      <c r="N2900" s="38" t="s">
        <v>1239</v>
      </c>
      <c r="P2900" s="25" t="s">
        <v>2321</v>
      </c>
      <c r="U2900"/>
      <c r="V2900"/>
      <c r="X2900" s="367">
        <v>33150</v>
      </c>
      <c r="Z2900" s="29" t="s">
        <v>1218</v>
      </c>
      <c r="AA2900" s="29" t="s">
        <v>1170</v>
      </c>
      <c r="AE2900" s="38" t="s">
        <v>2950</v>
      </c>
      <c r="AG2900" s="38">
        <v>1</v>
      </c>
      <c r="AH2900" s="38" t="s">
        <v>4439</v>
      </c>
      <c r="AI2900" s="38" t="s">
        <v>4440</v>
      </c>
      <c r="AJ2900" s="38" t="s">
        <v>4799</v>
      </c>
      <c r="AK2900" s="38" t="s">
        <v>72</v>
      </c>
      <c r="AL2900" s="301">
        <v>43634</v>
      </c>
      <c r="AN2900" s="29" t="s">
        <v>4834</v>
      </c>
      <c r="AO2900" s="29" t="s">
        <v>4442</v>
      </c>
      <c r="AR2900" s="29" t="str">
        <f t="shared" si="459"/>
        <v>0</v>
      </c>
      <c r="AS2900" s="29">
        <f t="shared" si="457"/>
        <v>0</v>
      </c>
      <c r="AT2900" s="29">
        <v>0</v>
      </c>
      <c r="AW2900" s="29" t="str">
        <f t="shared" si="460"/>
        <v/>
      </c>
      <c r="AX2900" s="29" t="str">
        <f t="shared" si="452"/>
        <v/>
      </c>
      <c r="AY2900" s="29" t="str">
        <f t="shared" si="458"/>
        <v>https://media.mediathek-tanz-theater.de/iiif/2/nvt_img-428-002-006.JP2</v>
      </c>
      <c r="AZ2900" s="29" t="str">
        <f t="shared" si="453"/>
        <v>image/jp2</v>
      </c>
      <c r="BA2900" s="29" t="str">
        <f t="shared" si="454"/>
        <v>presentation/iiif</v>
      </c>
      <c r="BB2900" s="29" t="str">
        <f t="shared" si="455"/>
        <v>https://media.mediathek-tanz-theater.de/iiif/2/nvt_img-428-002-006.JP2/full/100,/0/default.jpg</v>
      </c>
      <c r="BC2900" s="29" t="str">
        <f t="shared" si="451"/>
        <v>image/jpeg</v>
      </c>
      <c r="BD2900" s="29" t="str">
        <f t="shared" si="456"/>
        <v>presentation/thumbnail</v>
      </c>
    </row>
    <row r="2901" spans="1:56" ht="38.25">
      <c r="A2901" s="29">
        <v>1</v>
      </c>
      <c r="B2901" s="29">
        <v>0</v>
      </c>
      <c r="C2901" t="s">
        <v>12017</v>
      </c>
      <c r="D2901" s="284" t="s">
        <v>12018</v>
      </c>
      <c r="F2901" s="29" t="s">
        <v>9630</v>
      </c>
      <c r="I2901" s="38" t="s">
        <v>4438</v>
      </c>
      <c r="J2901" s="406" t="s">
        <v>11979</v>
      </c>
      <c r="M2901" s="311"/>
      <c r="P2901" s="25" t="s">
        <v>2321</v>
      </c>
      <c r="R2901" s="38" t="s">
        <v>12011</v>
      </c>
      <c r="U2901" t="s">
        <v>12019</v>
      </c>
      <c r="V2901"/>
      <c r="X2901" s="367">
        <v>33150</v>
      </c>
      <c r="Z2901" s="29" t="s">
        <v>1218</v>
      </c>
      <c r="AA2901" s="29" t="s">
        <v>1170</v>
      </c>
      <c r="AE2901" s="38" t="s">
        <v>2950</v>
      </c>
      <c r="AG2901" s="38">
        <v>1</v>
      </c>
      <c r="AH2901" s="38" t="s">
        <v>4439</v>
      </c>
      <c r="AI2901" s="38" t="s">
        <v>4440</v>
      </c>
      <c r="AJ2901" s="38" t="s">
        <v>10047</v>
      </c>
      <c r="AR2901" s="29" t="str">
        <f t="shared" si="459"/>
        <v>1</v>
      </c>
      <c r="AS2901" s="29">
        <f t="shared" si="457"/>
        <v>1</v>
      </c>
      <c r="AT2901" s="29">
        <v>1</v>
      </c>
      <c r="AV2901" s="29" t="s">
        <v>12020</v>
      </c>
      <c r="AW2901" s="29" t="str">
        <f t="shared" si="460"/>
        <v>image/tiff</v>
      </c>
      <c r="AX2901" s="29" t="str">
        <f t="shared" si="452"/>
        <v>archival/master</v>
      </c>
      <c r="AY2901" s="29" t="str">
        <f t="shared" si="458"/>
        <v>https://media.mediathek-tanz-theater.de/iiif/2/nvt_img-428-003.JP2</v>
      </c>
      <c r="AZ2901" s="29" t="str">
        <f t="shared" si="453"/>
        <v>image/jp2</v>
      </c>
      <c r="BA2901" s="29" t="str">
        <f t="shared" si="454"/>
        <v>presentation/iiif</v>
      </c>
      <c r="BB2901" s="29" t="str">
        <f t="shared" si="455"/>
        <v>https://media.mediathek-tanz-theater.de/iiif/2/nvt_img-428-003.JP2/full/100,/0/default.jpg</v>
      </c>
      <c r="BC2901" s="29" t="str">
        <f t="shared" si="451"/>
        <v>image/jpeg</v>
      </c>
      <c r="BD2901" s="29" t="str">
        <f t="shared" si="456"/>
        <v>presentation/thumbnail</v>
      </c>
    </row>
    <row r="2902" spans="1:56" ht="38.25">
      <c r="A2902" s="29">
        <v>1</v>
      </c>
      <c r="B2902" s="29">
        <v>0</v>
      </c>
      <c r="C2902" t="s">
        <v>12021</v>
      </c>
      <c r="D2902" s="284" t="s">
        <v>12022</v>
      </c>
      <c r="F2902" s="29" t="s">
        <v>9630</v>
      </c>
      <c r="I2902" s="402" t="s">
        <v>4446</v>
      </c>
      <c r="J2902" s="406" t="s">
        <v>12017</v>
      </c>
      <c r="M2902" s="311"/>
      <c r="N2902" s="38" t="s">
        <v>1539</v>
      </c>
      <c r="P2902" s="25" t="s">
        <v>2321</v>
      </c>
      <c r="R2902" s="38" t="s">
        <v>12011</v>
      </c>
      <c r="U2902" t="s">
        <v>12023</v>
      </c>
      <c r="V2902"/>
      <c r="X2902" s="367">
        <v>33150</v>
      </c>
      <c r="Z2902" s="29" t="s">
        <v>1218</v>
      </c>
      <c r="AA2902" s="29" t="s">
        <v>1170</v>
      </c>
      <c r="AE2902" s="38" t="s">
        <v>2950</v>
      </c>
      <c r="AG2902" s="38">
        <v>1</v>
      </c>
      <c r="AH2902" s="38" t="s">
        <v>4439</v>
      </c>
      <c r="AI2902" s="38" t="s">
        <v>4440</v>
      </c>
      <c r="AJ2902" s="38" t="s">
        <v>4799</v>
      </c>
      <c r="AK2902" s="38" t="s">
        <v>72</v>
      </c>
      <c r="AL2902" s="301">
        <v>43634</v>
      </c>
      <c r="AN2902" s="29" t="s">
        <v>4834</v>
      </c>
      <c r="AO2902" s="29" t="s">
        <v>4442</v>
      </c>
      <c r="AR2902" s="29" t="str">
        <f t="shared" si="459"/>
        <v>0</v>
      </c>
      <c r="AS2902" s="29">
        <f t="shared" si="457"/>
        <v>0</v>
      </c>
      <c r="AT2902" s="29">
        <v>0</v>
      </c>
      <c r="AW2902" s="29" t="str">
        <f t="shared" si="460"/>
        <v/>
      </c>
      <c r="AX2902" s="29" t="str">
        <f t="shared" si="452"/>
        <v/>
      </c>
      <c r="AY2902" s="29" t="str">
        <f t="shared" si="458"/>
        <v>https://media.mediathek-tanz-theater.de/iiif/2/nvt_img-428-003-001.JP2</v>
      </c>
      <c r="AZ2902" s="29" t="str">
        <f t="shared" si="453"/>
        <v>image/jp2</v>
      </c>
      <c r="BA2902" s="29" t="str">
        <f t="shared" si="454"/>
        <v>presentation/iiif</v>
      </c>
      <c r="BB2902" s="29" t="str">
        <f t="shared" si="455"/>
        <v>https://media.mediathek-tanz-theater.de/iiif/2/nvt_img-428-003-001.JP2/full/100,/0/default.jpg</v>
      </c>
      <c r="BC2902" s="29" t="str">
        <f t="shared" si="451"/>
        <v>image/jpeg</v>
      </c>
      <c r="BD2902" s="29" t="str">
        <f t="shared" si="456"/>
        <v>presentation/thumbnail</v>
      </c>
    </row>
    <row r="2903" spans="1:56" ht="38.25">
      <c r="A2903" s="29">
        <v>1</v>
      </c>
      <c r="B2903" s="29">
        <v>0</v>
      </c>
      <c r="C2903" t="s">
        <v>12024</v>
      </c>
      <c r="D2903" s="284" t="s">
        <v>12025</v>
      </c>
      <c r="F2903" s="29" t="s">
        <v>9630</v>
      </c>
      <c r="I2903" s="402" t="s">
        <v>4446</v>
      </c>
      <c r="J2903" s="406" t="s">
        <v>12017</v>
      </c>
      <c r="M2903" s="311"/>
      <c r="N2903" s="38" t="s">
        <v>1539</v>
      </c>
      <c r="P2903" s="25" t="s">
        <v>2321</v>
      </c>
      <c r="R2903" s="38" t="s">
        <v>12011</v>
      </c>
      <c r="U2903" t="s">
        <v>12023</v>
      </c>
      <c r="V2903"/>
      <c r="X2903" s="367">
        <v>33150</v>
      </c>
      <c r="Z2903" s="29" t="s">
        <v>1218</v>
      </c>
      <c r="AA2903" s="29" t="s">
        <v>1170</v>
      </c>
      <c r="AE2903" s="38" t="s">
        <v>2950</v>
      </c>
      <c r="AG2903" s="38">
        <v>1</v>
      </c>
      <c r="AH2903" s="38" t="s">
        <v>4439</v>
      </c>
      <c r="AI2903" s="38" t="s">
        <v>4440</v>
      </c>
      <c r="AJ2903" s="38" t="s">
        <v>4799</v>
      </c>
      <c r="AK2903" s="38" t="s">
        <v>12026</v>
      </c>
      <c r="AL2903" s="301">
        <v>43634</v>
      </c>
      <c r="AN2903" s="29" t="s">
        <v>4834</v>
      </c>
      <c r="AO2903" s="29" t="s">
        <v>4442</v>
      </c>
      <c r="AR2903" s="29" t="str">
        <f t="shared" si="459"/>
        <v>0</v>
      </c>
      <c r="AS2903" s="29">
        <f t="shared" si="457"/>
        <v>0</v>
      </c>
      <c r="AT2903" s="29">
        <v>0</v>
      </c>
      <c r="AW2903" s="29" t="str">
        <f t="shared" si="460"/>
        <v/>
      </c>
      <c r="AX2903" s="29" t="str">
        <f t="shared" si="452"/>
        <v/>
      </c>
      <c r="AY2903" s="29" t="str">
        <f t="shared" si="458"/>
        <v>https://media.mediathek-tanz-theater.de/iiif/2/nvt_img-428-003-002.JP2</v>
      </c>
      <c r="AZ2903" s="29" t="str">
        <f t="shared" si="453"/>
        <v>image/jp2</v>
      </c>
      <c r="BA2903" s="29" t="str">
        <f t="shared" si="454"/>
        <v>presentation/iiif</v>
      </c>
      <c r="BB2903" s="29" t="str">
        <f t="shared" si="455"/>
        <v>https://media.mediathek-tanz-theater.de/iiif/2/nvt_img-428-003-002.JP2/full/100,/0/default.jpg</v>
      </c>
      <c r="BC2903" s="29" t="str">
        <f t="shared" si="451"/>
        <v>image/jpeg</v>
      </c>
      <c r="BD2903" s="29" t="str">
        <f t="shared" si="456"/>
        <v>presentation/thumbnail</v>
      </c>
    </row>
    <row r="2904" spans="1:56" ht="38.25">
      <c r="A2904" s="29">
        <v>1</v>
      </c>
      <c r="B2904" s="29">
        <v>0</v>
      </c>
      <c r="C2904" t="s">
        <v>12027</v>
      </c>
      <c r="D2904" s="284" t="s">
        <v>12028</v>
      </c>
      <c r="F2904" s="29" t="s">
        <v>9630</v>
      </c>
      <c r="I2904" s="402" t="s">
        <v>4446</v>
      </c>
      <c r="J2904" s="406" t="s">
        <v>12017</v>
      </c>
      <c r="M2904" s="311"/>
      <c r="N2904" s="38" t="s">
        <v>1539</v>
      </c>
      <c r="P2904" s="25" t="s">
        <v>2321</v>
      </c>
      <c r="R2904" s="38" t="s">
        <v>12011</v>
      </c>
      <c r="U2904" t="s">
        <v>12023</v>
      </c>
      <c r="V2904"/>
      <c r="X2904" s="367">
        <v>33150</v>
      </c>
      <c r="Z2904" s="29" t="s">
        <v>1218</v>
      </c>
      <c r="AA2904" s="29" t="s">
        <v>1170</v>
      </c>
      <c r="AE2904" s="38" t="s">
        <v>2950</v>
      </c>
      <c r="AG2904" s="38">
        <v>1</v>
      </c>
      <c r="AH2904" s="38" t="s">
        <v>4439</v>
      </c>
      <c r="AI2904" s="38" t="s">
        <v>4440</v>
      </c>
      <c r="AJ2904" s="38" t="s">
        <v>4799</v>
      </c>
      <c r="AK2904" s="38" t="s">
        <v>72</v>
      </c>
      <c r="AL2904" s="301">
        <v>43634</v>
      </c>
      <c r="AN2904" s="29" t="s">
        <v>12003</v>
      </c>
      <c r="AO2904" s="29" t="s">
        <v>4442</v>
      </c>
      <c r="AR2904" s="29" t="str">
        <f t="shared" si="459"/>
        <v>0</v>
      </c>
      <c r="AS2904" s="29">
        <f t="shared" si="457"/>
        <v>0</v>
      </c>
      <c r="AT2904" s="29">
        <v>0</v>
      </c>
      <c r="AW2904" s="29" t="str">
        <f t="shared" si="460"/>
        <v/>
      </c>
      <c r="AX2904" s="29" t="str">
        <f t="shared" si="452"/>
        <v/>
      </c>
      <c r="AY2904" s="29" t="str">
        <f t="shared" si="458"/>
        <v>https://media.mediathek-tanz-theater.de/iiif/2/nvt_img-428-003-003.JP2</v>
      </c>
      <c r="AZ2904" s="29" t="str">
        <f t="shared" si="453"/>
        <v>image/jp2</v>
      </c>
      <c r="BA2904" s="29" t="str">
        <f t="shared" si="454"/>
        <v>presentation/iiif</v>
      </c>
      <c r="BB2904" s="29" t="str">
        <f t="shared" si="455"/>
        <v>https://media.mediathek-tanz-theater.de/iiif/2/nvt_img-428-003-003.JP2/full/100,/0/default.jpg</v>
      </c>
      <c r="BC2904" s="29" t="str">
        <f t="shared" si="451"/>
        <v>image/jpeg</v>
      </c>
      <c r="BD2904" s="29" t="str">
        <f t="shared" si="456"/>
        <v>presentation/thumbnail</v>
      </c>
    </row>
    <row r="2905" spans="1:56" ht="38.25">
      <c r="A2905" s="29">
        <v>1</v>
      </c>
      <c r="B2905" s="29">
        <v>0</v>
      </c>
      <c r="C2905" t="s">
        <v>12029</v>
      </c>
      <c r="D2905" s="284" t="s">
        <v>12030</v>
      </c>
      <c r="F2905" s="29" t="s">
        <v>9630</v>
      </c>
      <c r="I2905" s="402" t="s">
        <v>4446</v>
      </c>
      <c r="J2905" s="406" t="s">
        <v>12017</v>
      </c>
      <c r="M2905" s="311"/>
      <c r="N2905" s="38" t="s">
        <v>1539</v>
      </c>
      <c r="P2905" s="25" t="s">
        <v>2321</v>
      </c>
      <c r="R2905" s="38" t="s">
        <v>12011</v>
      </c>
      <c r="U2905" t="s">
        <v>12023</v>
      </c>
      <c r="V2905"/>
      <c r="X2905" s="367">
        <v>33150</v>
      </c>
      <c r="Z2905" s="29" t="s">
        <v>1218</v>
      </c>
      <c r="AA2905" s="29" t="s">
        <v>1170</v>
      </c>
      <c r="AE2905" s="38" t="s">
        <v>2950</v>
      </c>
      <c r="AG2905" s="38">
        <v>1</v>
      </c>
      <c r="AH2905" s="38" t="s">
        <v>4439</v>
      </c>
      <c r="AI2905" s="38" t="s">
        <v>4440</v>
      </c>
      <c r="AJ2905" s="38" t="s">
        <v>4799</v>
      </c>
      <c r="AK2905" s="38" t="s">
        <v>72</v>
      </c>
      <c r="AL2905" s="301">
        <v>43634</v>
      </c>
      <c r="AN2905" s="29" t="s">
        <v>12003</v>
      </c>
      <c r="AO2905" s="29" t="s">
        <v>4442</v>
      </c>
      <c r="AR2905" s="29" t="str">
        <f t="shared" si="459"/>
        <v>0</v>
      </c>
      <c r="AS2905" s="29">
        <f t="shared" si="457"/>
        <v>0</v>
      </c>
      <c r="AT2905" s="29">
        <v>0</v>
      </c>
      <c r="AW2905" s="29" t="str">
        <f t="shared" si="460"/>
        <v/>
      </c>
      <c r="AX2905" s="29" t="str">
        <f t="shared" si="452"/>
        <v/>
      </c>
      <c r="AY2905" s="29" t="str">
        <f t="shared" si="458"/>
        <v>https://media.mediathek-tanz-theater.de/iiif/2/nvt_img-428-003-004.JP2</v>
      </c>
      <c r="AZ2905" s="29" t="str">
        <f t="shared" si="453"/>
        <v>image/jp2</v>
      </c>
      <c r="BA2905" s="29" t="str">
        <f t="shared" si="454"/>
        <v>presentation/iiif</v>
      </c>
      <c r="BB2905" s="29" t="str">
        <f t="shared" si="455"/>
        <v>https://media.mediathek-tanz-theater.de/iiif/2/nvt_img-428-003-004.JP2/full/100,/0/default.jpg</v>
      </c>
      <c r="BC2905" s="29" t="str">
        <f t="shared" si="451"/>
        <v>image/jpeg</v>
      </c>
      <c r="BD2905" s="29" t="str">
        <f t="shared" si="456"/>
        <v>presentation/thumbnail</v>
      </c>
    </row>
    <row r="2906" spans="1:56" ht="38.25">
      <c r="A2906" s="29">
        <v>1</v>
      </c>
      <c r="B2906" s="29">
        <v>0</v>
      </c>
      <c r="C2906" t="s">
        <v>12031</v>
      </c>
      <c r="D2906" s="284" t="s">
        <v>12032</v>
      </c>
      <c r="F2906" s="29" t="s">
        <v>9630</v>
      </c>
      <c r="I2906" s="402" t="s">
        <v>4446</v>
      </c>
      <c r="J2906" s="406" t="s">
        <v>12017</v>
      </c>
      <c r="M2906" s="311"/>
      <c r="N2906" s="38" t="s">
        <v>1539</v>
      </c>
      <c r="P2906" s="25" t="s">
        <v>2321</v>
      </c>
      <c r="R2906" s="38" t="s">
        <v>12011</v>
      </c>
      <c r="U2906" t="s">
        <v>12033</v>
      </c>
      <c r="V2906"/>
      <c r="X2906" s="367">
        <v>33150</v>
      </c>
      <c r="Z2906" s="29" t="s">
        <v>1218</v>
      </c>
      <c r="AA2906" s="29" t="s">
        <v>1170</v>
      </c>
      <c r="AE2906" s="38" t="s">
        <v>2950</v>
      </c>
      <c r="AG2906" s="38">
        <v>1</v>
      </c>
      <c r="AH2906" s="38" t="s">
        <v>4439</v>
      </c>
      <c r="AI2906" s="38" t="s">
        <v>4440</v>
      </c>
      <c r="AJ2906" s="38" t="s">
        <v>4799</v>
      </c>
      <c r="AK2906" s="38" t="s">
        <v>72</v>
      </c>
      <c r="AL2906" s="301">
        <v>43634</v>
      </c>
      <c r="AN2906" s="29" t="s">
        <v>4834</v>
      </c>
      <c r="AO2906" s="29" t="s">
        <v>4442</v>
      </c>
      <c r="AR2906" s="29" t="str">
        <f t="shared" si="459"/>
        <v>0</v>
      </c>
      <c r="AS2906" s="29">
        <f t="shared" si="457"/>
        <v>0</v>
      </c>
      <c r="AT2906" s="29">
        <v>0</v>
      </c>
      <c r="AW2906" s="29" t="str">
        <f t="shared" si="460"/>
        <v/>
      </c>
      <c r="AX2906" s="29" t="str">
        <f t="shared" si="452"/>
        <v/>
      </c>
      <c r="AY2906" s="29" t="str">
        <f t="shared" si="458"/>
        <v>https://media.mediathek-tanz-theater.de/iiif/2/nvt_img-428-003-005.JP2</v>
      </c>
      <c r="AZ2906" s="29" t="str">
        <f t="shared" si="453"/>
        <v>image/jp2</v>
      </c>
      <c r="BA2906" s="29" t="str">
        <f t="shared" si="454"/>
        <v>presentation/iiif</v>
      </c>
      <c r="BB2906" s="29" t="str">
        <f t="shared" si="455"/>
        <v>https://media.mediathek-tanz-theater.de/iiif/2/nvt_img-428-003-005.JP2/full/100,/0/default.jpg</v>
      </c>
      <c r="BC2906" s="29" t="str">
        <f t="shared" si="451"/>
        <v>image/jpeg</v>
      </c>
      <c r="BD2906" s="29" t="str">
        <f t="shared" si="456"/>
        <v>presentation/thumbnail</v>
      </c>
    </row>
    <row r="2907" spans="1:56" ht="38.25">
      <c r="A2907" s="29">
        <v>1</v>
      </c>
      <c r="B2907" s="29">
        <v>0</v>
      </c>
      <c r="C2907" t="s">
        <v>12034</v>
      </c>
      <c r="D2907" s="284" t="s">
        <v>11990</v>
      </c>
      <c r="F2907" s="29" t="s">
        <v>9630</v>
      </c>
      <c r="I2907" s="402" t="s">
        <v>4446</v>
      </c>
      <c r="J2907" s="406" t="s">
        <v>12017</v>
      </c>
      <c r="M2907" s="311"/>
      <c r="N2907" s="38" t="s">
        <v>1539</v>
      </c>
      <c r="P2907" s="25" t="s">
        <v>2321</v>
      </c>
      <c r="U2907"/>
      <c r="V2907"/>
      <c r="X2907" s="367">
        <v>33150</v>
      </c>
      <c r="Z2907" s="29" t="s">
        <v>1218</v>
      </c>
      <c r="AA2907" s="29" t="s">
        <v>1170</v>
      </c>
      <c r="AE2907" s="38" t="s">
        <v>2950</v>
      </c>
      <c r="AG2907" s="38">
        <v>1</v>
      </c>
      <c r="AH2907" s="38" t="s">
        <v>4439</v>
      </c>
      <c r="AI2907" s="38" t="s">
        <v>4440</v>
      </c>
      <c r="AJ2907" s="38" t="s">
        <v>4799</v>
      </c>
      <c r="AK2907" s="38" t="s">
        <v>72</v>
      </c>
      <c r="AL2907" s="301">
        <v>43634</v>
      </c>
      <c r="AN2907" s="29" t="s">
        <v>4635</v>
      </c>
      <c r="AO2907" s="29" t="s">
        <v>4442</v>
      </c>
      <c r="AR2907" s="29" t="str">
        <f t="shared" si="459"/>
        <v>0</v>
      </c>
      <c r="AS2907" s="29">
        <f t="shared" si="457"/>
        <v>0</v>
      </c>
      <c r="AT2907" s="29">
        <v>0</v>
      </c>
      <c r="AW2907" s="29" t="str">
        <f t="shared" si="460"/>
        <v/>
      </c>
      <c r="AX2907" s="29" t="str">
        <f t="shared" si="452"/>
        <v/>
      </c>
      <c r="AY2907" s="29" t="str">
        <f t="shared" si="458"/>
        <v>https://media.mediathek-tanz-theater.de/iiif/2/nvt_img-428-003-006.JP2</v>
      </c>
      <c r="AZ2907" s="29" t="str">
        <f t="shared" si="453"/>
        <v>image/jp2</v>
      </c>
      <c r="BA2907" s="29" t="str">
        <f t="shared" si="454"/>
        <v>presentation/iiif</v>
      </c>
      <c r="BB2907" s="29" t="str">
        <f t="shared" si="455"/>
        <v>https://media.mediathek-tanz-theater.de/iiif/2/nvt_img-428-003-006.JP2/full/100,/0/default.jpg</v>
      </c>
      <c r="BC2907" s="29" t="str">
        <f t="shared" si="451"/>
        <v>image/jpeg</v>
      </c>
      <c r="BD2907" s="29" t="str">
        <f t="shared" si="456"/>
        <v>presentation/thumbnail</v>
      </c>
    </row>
    <row r="2908" spans="1:56" ht="38.25">
      <c r="A2908" s="29">
        <v>1</v>
      </c>
      <c r="B2908" s="29">
        <v>0</v>
      </c>
      <c r="C2908" t="s">
        <v>12035</v>
      </c>
      <c r="D2908" s="284" t="s">
        <v>12036</v>
      </c>
      <c r="F2908" s="29" t="s">
        <v>9630</v>
      </c>
      <c r="I2908" s="38" t="s">
        <v>4438</v>
      </c>
      <c r="J2908" s="406" t="s">
        <v>11979</v>
      </c>
      <c r="M2908" s="311"/>
      <c r="N2908" s="38" t="s">
        <v>1539</v>
      </c>
      <c r="P2908" s="25" t="s">
        <v>2321</v>
      </c>
      <c r="R2908" s="38" t="s">
        <v>12011</v>
      </c>
      <c r="U2908" t="s">
        <v>12023</v>
      </c>
      <c r="V2908"/>
      <c r="X2908" s="367">
        <v>33150</v>
      </c>
      <c r="Z2908" s="29" t="s">
        <v>1218</v>
      </c>
      <c r="AA2908" s="29" t="s">
        <v>1170</v>
      </c>
      <c r="AE2908" s="38" t="s">
        <v>2950</v>
      </c>
      <c r="AG2908" s="38">
        <v>1</v>
      </c>
      <c r="AH2908" s="38" t="s">
        <v>4439</v>
      </c>
      <c r="AI2908" s="38" t="s">
        <v>4440</v>
      </c>
      <c r="AJ2908" s="38" t="s">
        <v>9800</v>
      </c>
      <c r="AR2908" s="29" t="str">
        <f t="shared" si="459"/>
        <v>1</v>
      </c>
      <c r="AS2908" s="29">
        <f t="shared" si="457"/>
        <v>1</v>
      </c>
      <c r="AT2908" s="29">
        <v>1</v>
      </c>
      <c r="AV2908" s="29" t="s">
        <v>12037</v>
      </c>
      <c r="AW2908" s="29" t="str">
        <f t="shared" si="460"/>
        <v>image/tiff</v>
      </c>
      <c r="AX2908" s="29" t="str">
        <f t="shared" si="452"/>
        <v>archival/master</v>
      </c>
      <c r="AY2908" s="29" t="str">
        <f t="shared" si="458"/>
        <v>https://media.mediathek-tanz-theater.de/iiif/2/nvt_img-428-004.JP2</v>
      </c>
      <c r="AZ2908" s="29" t="str">
        <f t="shared" si="453"/>
        <v>image/jp2</v>
      </c>
      <c r="BA2908" s="29" t="str">
        <f t="shared" si="454"/>
        <v>presentation/iiif</v>
      </c>
      <c r="BB2908" s="29" t="str">
        <f t="shared" si="455"/>
        <v>https://media.mediathek-tanz-theater.de/iiif/2/nvt_img-428-004.JP2/full/100,/0/default.jpg</v>
      </c>
      <c r="BC2908" s="29" t="str">
        <f t="shared" si="451"/>
        <v>image/jpeg</v>
      </c>
      <c r="BD2908" s="29" t="str">
        <f t="shared" si="456"/>
        <v>presentation/thumbnail</v>
      </c>
    </row>
    <row r="2909" spans="1:56" ht="38.25">
      <c r="A2909" s="29">
        <v>1</v>
      </c>
      <c r="B2909" s="29">
        <v>0</v>
      </c>
      <c r="C2909" t="s">
        <v>12038</v>
      </c>
      <c r="D2909" s="284" t="s">
        <v>11992</v>
      </c>
      <c r="F2909" s="29" t="s">
        <v>9630</v>
      </c>
      <c r="I2909" s="402" t="s">
        <v>4446</v>
      </c>
      <c r="J2909" s="406" t="s">
        <v>12035</v>
      </c>
      <c r="M2909" s="311"/>
      <c r="N2909" s="38" t="s">
        <v>1539</v>
      </c>
      <c r="P2909" s="25" t="s">
        <v>2321</v>
      </c>
      <c r="R2909" s="38" t="s">
        <v>12011</v>
      </c>
      <c r="U2909" t="s">
        <v>12023</v>
      </c>
      <c r="V2909"/>
      <c r="X2909" s="367">
        <v>33150</v>
      </c>
      <c r="Z2909" s="29" t="s">
        <v>1218</v>
      </c>
      <c r="AA2909" s="29" t="s">
        <v>1170</v>
      </c>
      <c r="AE2909" s="38" t="s">
        <v>2950</v>
      </c>
      <c r="AG2909" s="38">
        <v>1</v>
      </c>
      <c r="AH2909" s="38" t="s">
        <v>4439</v>
      </c>
      <c r="AI2909" s="38" t="s">
        <v>4440</v>
      </c>
      <c r="AJ2909" s="38" t="s">
        <v>4799</v>
      </c>
      <c r="AK2909" s="38" t="s">
        <v>12039</v>
      </c>
      <c r="AL2909" s="301">
        <v>43634</v>
      </c>
      <c r="AN2909" s="29" t="s">
        <v>10062</v>
      </c>
      <c r="AO2909" s="29" t="s">
        <v>4442</v>
      </c>
      <c r="AR2909" s="29" t="str">
        <f t="shared" si="459"/>
        <v>0</v>
      </c>
      <c r="AS2909" s="29">
        <f t="shared" si="457"/>
        <v>0</v>
      </c>
      <c r="AT2909" s="29">
        <v>0</v>
      </c>
      <c r="AW2909" s="29" t="str">
        <f t="shared" si="460"/>
        <v/>
      </c>
      <c r="AX2909" s="29" t="str">
        <f t="shared" si="452"/>
        <v/>
      </c>
      <c r="AY2909" s="29" t="str">
        <f t="shared" si="458"/>
        <v>https://media.mediathek-tanz-theater.de/iiif/2/nvt_img-428-004-001.JP2</v>
      </c>
      <c r="AZ2909" s="29" t="str">
        <f t="shared" si="453"/>
        <v>image/jp2</v>
      </c>
      <c r="BA2909" s="29" t="str">
        <f t="shared" si="454"/>
        <v>presentation/iiif</v>
      </c>
      <c r="BB2909" s="29" t="str">
        <f t="shared" si="455"/>
        <v>https://media.mediathek-tanz-theater.de/iiif/2/nvt_img-428-004-001.JP2/full/100,/0/default.jpg</v>
      </c>
      <c r="BC2909" s="29" t="str">
        <f t="shared" si="451"/>
        <v>image/jpeg</v>
      </c>
      <c r="BD2909" s="29" t="str">
        <f t="shared" si="456"/>
        <v>presentation/thumbnail</v>
      </c>
    </row>
    <row r="2910" spans="1:56" ht="38.25">
      <c r="A2910" s="29">
        <v>1</v>
      </c>
      <c r="B2910" s="29">
        <v>0</v>
      </c>
      <c r="C2910" t="s">
        <v>12040</v>
      </c>
      <c r="D2910" s="284" t="s">
        <v>12041</v>
      </c>
      <c r="F2910" s="29" t="s">
        <v>9630</v>
      </c>
      <c r="I2910" s="402" t="s">
        <v>4446</v>
      </c>
      <c r="J2910" s="406" t="s">
        <v>12035</v>
      </c>
      <c r="M2910" s="311"/>
      <c r="N2910" s="38" t="s">
        <v>1539</v>
      </c>
      <c r="P2910" s="25" t="s">
        <v>2321</v>
      </c>
      <c r="R2910" s="38" t="s">
        <v>12011</v>
      </c>
      <c r="U2910" t="s">
        <v>12023</v>
      </c>
      <c r="V2910"/>
      <c r="X2910" s="367">
        <v>33150</v>
      </c>
      <c r="Z2910" s="29" t="s">
        <v>1218</v>
      </c>
      <c r="AA2910" s="29" t="s">
        <v>1170</v>
      </c>
      <c r="AE2910" s="38" t="s">
        <v>2950</v>
      </c>
      <c r="AG2910" s="38">
        <v>1</v>
      </c>
      <c r="AH2910" s="38" t="s">
        <v>4439</v>
      </c>
      <c r="AI2910" s="38" t="s">
        <v>4440</v>
      </c>
      <c r="AJ2910" s="38" t="s">
        <v>4799</v>
      </c>
      <c r="AK2910" s="38" t="s">
        <v>12042</v>
      </c>
      <c r="AL2910" s="301">
        <v>43634</v>
      </c>
      <c r="AN2910" s="29" t="s">
        <v>4834</v>
      </c>
      <c r="AO2910" s="29" t="s">
        <v>4442</v>
      </c>
      <c r="AR2910" s="29" t="str">
        <f t="shared" si="459"/>
        <v>0</v>
      </c>
      <c r="AS2910" s="29">
        <f t="shared" si="457"/>
        <v>0</v>
      </c>
      <c r="AT2910" s="29">
        <v>0</v>
      </c>
      <c r="AW2910" s="29" t="str">
        <f t="shared" si="460"/>
        <v/>
      </c>
      <c r="AX2910" s="29" t="str">
        <f t="shared" si="452"/>
        <v/>
      </c>
      <c r="AY2910" s="29" t="str">
        <f t="shared" si="458"/>
        <v>https://media.mediathek-tanz-theater.de/iiif/2/nvt_img-428-004-002.JP2</v>
      </c>
      <c r="AZ2910" s="29" t="str">
        <f t="shared" si="453"/>
        <v>image/jp2</v>
      </c>
      <c r="BA2910" s="29" t="str">
        <f t="shared" si="454"/>
        <v>presentation/iiif</v>
      </c>
      <c r="BB2910" s="29" t="str">
        <f t="shared" si="455"/>
        <v>https://media.mediathek-tanz-theater.de/iiif/2/nvt_img-428-004-002.JP2/full/100,/0/default.jpg</v>
      </c>
      <c r="BC2910" s="29" t="str">
        <f t="shared" si="451"/>
        <v>image/jpeg</v>
      </c>
      <c r="BD2910" s="29" t="str">
        <f t="shared" si="456"/>
        <v>presentation/thumbnail</v>
      </c>
    </row>
    <row r="2911" spans="1:56" ht="38.25">
      <c r="A2911" s="29">
        <v>1</v>
      </c>
      <c r="B2911" s="29">
        <v>0</v>
      </c>
      <c r="C2911" t="s">
        <v>12043</v>
      </c>
      <c r="D2911" s="38" t="s">
        <v>12044</v>
      </c>
      <c r="F2911" s="29" t="s">
        <v>9630</v>
      </c>
      <c r="I2911" s="402" t="s">
        <v>4446</v>
      </c>
      <c r="J2911" s="406" t="s">
        <v>12035</v>
      </c>
      <c r="M2911" s="311"/>
      <c r="N2911" s="38" t="s">
        <v>1539</v>
      </c>
      <c r="P2911" s="25" t="s">
        <v>2321</v>
      </c>
      <c r="R2911" s="38" t="s">
        <v>12011</v>
      </c>
      <c r="U2911" t="s">
        <v>12045</v>
      </c>
      <c r="V2911"/>
      <c r="X2911" s="367">
        <v>33150</v>
      </c>
      <c r="Z2911" s="29" t="s">
        <v>1218</v>
      </c>
      <c r="AA2911" s="29" t="s">
        <v>1170</v>
      </c>
      <c r="AE2911" s="38" t="s">
        <v>2950</v>
      </c>
      <c r="AG2911" s="38">
        <v>1</v>
      </c>
      <c r="AH2911" s="38" t="s">
        <v>4439</v>
      </c>
      <c r="AI2911" s="38" t="s">
        <v>4440</v>
      </c>
      <c r="AJ2911" s="38" t="s">
        <v>4799</v>
      </c>
      <c r="AK2911" s="38" t="s">
        <v>12046</v>
      </c>
      <c r="AL2911" s="301">
        <v>43634</v>
      </c>
      <c r="AN2911" s="29" t="s">
        <v>10062</v>
      </c>
      <c r="AO2911" s="29" t="s">
        <v>4442</v>
      </c>
      <c r="AR2911" s="29" t="str">
        <f t="shared" si="459"/>
        <v>0</v>
      </c>
      <c r="AS2911" s="29">
        <f t="shared" si="457"/>
        <v>0</v>
      </c>
      <c r="AT2911" s="29">
        <v>0</v>
      </c>
      <c r="AW2911" s="29" t="str">
        <f t="shared" si="460"/>
        <v/>
      </c>
      <c r="AX2911" s="29" t="str">
        <f t="shared" si="452"/>
        <v/>
      </c>
      <c r="AY2911" s="29" t="str">
        <f t="shared" si="458"/>
        <v>https://media.mediathek-tanz-theater.de/iiif/2/nvt_img-428-004-003.JP2</v>
      </c>
      <c r="AZ2911" s="29" t="str">
        <f t="shared" si="453"/>
        <v>image/jp2</v>
      </c>
      <c r="BA2911" s="29" t="str">
        <f t="shared" si="454"/>
        <v>presentation/iiif</v>
      </c>
      <c r="BB2911" s="29" t="str">
        <f t="shared" si="455"/>
        <v>https://media.mediathek-tanz-theater.de/iiif/2/nvt_img-428-004-003.JP2/full/100,/0/default.jpg</v>
      </c>
      <c r="BC2911" s="29" t="str">
        <f t="shared" si="451"/>
        <v>image/jpeg</v>
      </c>
      <c r="BD2911" s="29" t="str">
        <f t="shared" si="456"/>
        <v>presentation/thumbnail</v>
      </c>
    </row>
    <row r="2912" spans="1:56" ht="38.25">
      <c r="A2912" s="29">
        <v>1</v>
      </c>
      <c r="B2912" s="29">
        <v>0</v>
      </c>
      <c r="C2912" t="s">
        <v>12047</v>
      </c>
      <c r="D2912" s="38" t="s">
        <v>12048</v>
      </c>
      <c r="F2912" s="29" t="s">
        <v>9630</v>
      </c>
      <c r="I2912" s="402" t="s">
        <v>4446</v>
      </c>
      <c r="J2912" s="406" t="s">
        <v>12035</v>
      </c>
      <c r="M2912" s="311"/>
      <c r="N2912" s="38" t="s">
        <v>1539</v>
      </c>
      <c r="P2912" s="25" t="s">
        <v>2321</v>
      </c>
      <c r="R2912" s="38" t="s">
        <v>12011</v>
      </c>
      <c r="U2912" t="s">
        <v>12023</v>
      </c>
      <c r="V2912"/>
      <c r="X2912" s="367">
        <v>33150</v>
      </c>
      <c r="Z2912" s="29" t="s">
        <v>1218</v>
      </c>
      <c r="AA2912" s="29" t="s">
        <v>1170</v>
      </c>
      <c r="AE2912" s="38" t="s">
        <v>2950</v>
      </c>
      <c r="AG2912" s="38">
        <v>1</v>
      </c>
      <c r="AH2912" s="38" t="s">
        <v>4439</v>
      </c>
      <c r="AI2912" s="38" t="s">
        <v>4440</v>
      </c>
      <c r="AJ2912" s="38" t="s">
        <v>4799</v>
      </c>
      <c r="AK2912" s="38" t="s">
        <v>72</v>
      </c>
      <c r="AL2912" s="301">
        <v>43634</v>
      </c>
      <c r="AN2912" s="29" t="s">
        <v>4635</v>
      </c>
      <c r="AO2912" s="29" t="s">
        <v>4442</v>
      </c>
      <c r="AR2912" s="29" t="str">
        <f t="shared" si="459"/>
        <v>0</v>
      </c>
      <c r="AS2912" s="29">
        <f t="shared" si="457"/>
        <v>0</v>
      </c>
      <c r="AT2912" s="29">
        <v>0</v>
      </c>
      <c r="AW2912" s="29" t="str">
        <f t="shared" si="460"/>
        <v/>
      </c>
      <c r="AX2912" s="29" t="str">
        <f t="shared" si="452"/>
        <v/>
      </c>
      <c r="AY2912" s="29" t="str">
        <f t="shared" si="458"/>
        <v>https://media.mediathek-tanz-theater.de/iiif/2/nvt_img-428-004-004.JP2</v>
      </c>
      <c r="AZ2912" s="29" t="str">
        <f t="shared" si="453"/>
        <v>image/jp2</v>
      </c>
      <c r="BA2912" s="29" t="str">
        <f t="shared" si="454"/>
        <v>presentation/iiif</v>
      </c>
      <c r="BB2912" s="29" t="str">
        <f t="shared" si="455"/>
        <v>https://media.mediathek-tanz-theater.de/iiif/2/nvt_img-428-004-004.JP2/full/100,/0/default.jpg</v>
      </c>
      <c r="BC2912" s="29" t="str">
        <f t="shared" si="451"/>
        <v>image/jpeg</v>
      </c>
      <c r="BD2912" s="29" t="str">
        <f t="shared" si="456"/>
        <v>presentation/thumbnail</v>
      </c>
    </row>
    <row r="2913" spans="1:56" ht="38.25">
      <c r="A2913" s="29">
        <v>1</v>
      </c>
      <c r="B2913" s="29">
        <v>0</v>
      </c>
      <c r="C2913" t="s">
        <v>12049</v>
      </c>
      <c r="D2913" s="38" t="s">
        <v>12050</v>
      </c>
      <c r="F2913" s="29" t="s">
        <v>9630</v>
      </c>
      <c r="I2913" s="402" t="s">
        <v>4446</v>
      </c>
      <c r="J2913" s="406" t="s">
        <v>12035</v>
      </c>
      <c r="M2913" s="311"/>
      <c r="N2913" s="38" t="s">
        <v>1539</v>
      </c>
      <c r="P2913" s="25" t="s">
        <v>2321</v>
      </c>
      <c r="R2913" s="38" t="s">
        <v>12011</v>
      </c>
      <c r="U2913" t="s">
        <v>12023</v>
      </c>
      <c r="V2913"/>
      <c r="X2913" s="367">
        <v>33150</v>
      </c>
      <c r="Z2913" s="29" t="s">
        <v>1218</v>
      </c>
      <c r="AA2913" s="29" t="s">
        <v>1170</v>
      </c>
      <c r="AE2913" s="38" t="s">
        <v>2950</v>
      </c>
      <c r="AG2913" s="38">
        <v>1</v>
      </c>
      <c r="AH2913" s="38" t="s">
        <v>4439</v>
      </c>
      <c r="AI2913" s="38" t="s">
        <v>4440</v>
      </c>
      <c r="AJ2913" s="38" t="s">
        <v>4799</v>
      </c>
      <c r="AK2913" s="38" t="s">
        <v>72</v>
      </c>
      <c r="AL2913" s="301">
        <v>43634</v>
      </c>
      <c r="AN2913" s="29" t="s">
        <v>4635</v>
      </c>
      <c r="AO2913" s="29" t="s">
        <v>4442</v>
      </c>
      <c r="AR2913" s="29" t="str">
        <f t="shared" si="459"/>
        <v>0</v>
      </c>
      <c r="AS2913" s="29">
        <f t="shared" si="457"/>
        <v>0</v>
      </c>
      <c r="AT2913" s="29">
        <v>0</v>
      </c>
      <c r="AW2913" s="29" t="str">
        <f t="shared" si="460"/>
        <v/>
      </c>
      <c r="AX2913" s="29" t="str">
        <f t="shared" si="452"/>
        <v/>
      </c>
      <c r="AY2913" s="29" t="str">
        <f t="shared" si="458"/>
        <v>https://media.mediathek-tanz-theater.de/iiif/2/nvt_img-428-004-005.JP2</v>
      </c>
      <c r="AZ2913" s="29" t="str">
        <f t="shared" si="453"/>
        <v>image/jp2</v>
      </c>
      <c r="BA2913" s="29" t="str">
        <f t="shared" si="454"/>
        <v>presentation/iiif</v>
      </c>
      <c r="BB2913" s="29" t="str">
        <f t="shared" si="455"/>
        <v>https://media.mediathek-tanz-theater.de/iiif/2/nvt_img-428-004-005.JP2/full/100,/0/default.jpg</v>
      </c>
      <c r="BC2913" s="29" t="str">
        <f t="shared" si="451"/>
        <v>image/jpeg</v>
      </c>
      <c r="BD2913" s="29" t="str">
        <f t="shared" si="456"/>
        <v>presentation/thumbnail</v>
      </c>
    </row>
    <row r="2914" spans="1:56" ht="38.25">
      <c r="A2914" s="29">
        <v>1</v>
      </c>
      <c r="B2914" s="29">
        <v>0</v>
      </c>
      <c r="C2914" t="s">
        <v>12051</v>
      </c>
      <c r="D2914" s="38" t="s">
        <v>12052</v>
      </c>
      <c r="F2914" s="29" t="s">
        <v>9630</v>
      </c>
      <c r="I2914" s="402" t="s">
        <v>4446</v>
      </c>
      <c r="J2914" s="406" t="s">
        <v>12035</v>
      </c>
      <c r="M2914" s="311"/>
      <c r="N2914" s="38" t="s">
        <v>1539</v>
      </c>
      <c r="P2914" s="25" t="s">
        <v>2321</v>
      </c>
      <c r="U2914"/>
      <c r="V2914"/>
      <c r="X2914" s="367">
        <v>33150</v>
      </c>
      <c r="Z2914" s="29" t="s">
        <v>1218</v>
      </c>
      <c r="AA2914" s="29" t="s">
        <v>1170</v>
      </c>
      <c r="AE2914" s="38" t="s">
        <v>2950</v>
      </c>
      <c r="AG2914" s="38">
        <v>1</v>
      </c>
      <c r="AH2914" s="38" t="s">
        <v>4439</v>
      </c>
      <c r="AI2914" s="38" t="s">
        <v>4440</v>
      </c>
      <c r="AJ2914" s="38" t="s">
        <v>4799</v>
      </c>
      <c r="AK2914" s="38" t="s">
        <v>72</v>
      </c>
      <c r="AL2914" s="301">
        <v>43634</v>
      </c>
      <c r="AN2914" s="29" t="s">
        <v>4834</v>
      </c>
      <c r="AO2914" s="29" t="s">
        <v>4442</v>
      </c>
      <c r="AR2914" s="29" t="str">
        <f t="shared" si="459"/>
        <v>0</v>
      </c>
      <c r="AS2914" s="29">
        <f t="shared" si="457"/>
        <v>0</v>
      </c>
      <c r="AT2914" s="29">
        <v>0</v>
      </c>
      <c r="AW2914" s="29" t="str">
        <f t="shared" si="460"/>
        <v/>
      </c>
      <c r="AX2914" s="29" t="str">
        <f t="shared" si="452"/>
        <v/>
      </c>
      <c r="AY2914" s="29" t="str">
        <f t="shared" si="458"/>
        <v>https://media.mediathek-tanz-theater.de/iiif/2/nvt_img-428-004-006.JP2</v>
      </c>
      <c r="AZ2914" s="29" t="str">
        <f t="shared" si="453"/>
        <v>image/jp2</v>
      </c>
      <c r="BA2914" s="29" t="str">
        <f t="shared" si="454"/>
        <v>presentation/iiif</v>
      </c>
      <c r="BB2914" s="29" t="str">
        <f t="shared" si="455"/>
        <v>https://media.mediathek-tanz-theater.de/iiif/2/nvt_img-428-004-006.JP2/full/100,/0/default.jpg</v>
      </c>
      <c r="BC2914" s="29" t="str">
        <f t="shared" si="451"/>
        <v>image/jpeg</v>
      </c>
      <c r="BD2914" s="29" t="str">
        <f t="shared" si="456"/>
        <v>presentation/thumbnail</v>
      </c>
    </row>
    <row r="2915" spans="1:56" ht="38.25">
      <c r="A2915" s="29">
        <v>1</v>
      </c>
      <c r="B2915" s="29">
        <v>0</v>
      </c>
      <c r="C2915" t="s">
        <v>12053</v>
      </c>
      <c r="D2915" s="38" t="s">
        <v>12054</v>
      </c>
      <c r="F2915" s="29" t="s">
        <v>9630</v>
      </c>
      <c r="I2915" s="38" t="s">
        <v>4438</v>
      </c>
      <c r="J2915" s="406" t="s">
        <v>11979</v>
      </c>
      <c r="M2915" s="311"/>
      <c r="N2915" s="38" t="s">
        <v>1539</v>
      </c>
      <c r="P2915" s="25" t="s">
        <v>2321</v>
      </c>
      <c r="R2915" s="38" t="s">
        <v>12011</v>
      </c>
      <c r="U2915" t="s">
        <v>12023</v>
      </c>
      <c r="V2915"/>
      <c r="X2915" s="367">
        <v>33150</v>
      </c>
      <c r="Z2915" s="29" t="s">
        <v>1218</v>
      </c>
      <c r="AA2915" s="29" t="s">
        <v>1170</v>
      </c>
      <c r="AE2915" s="38" t="s">
        <v>2950</v>
      </c>
      <c r="AG2915" s="38">
        <v>1</v>
      </c>
      <c r="AH2915" s="38" t="s">
        <v>4439</v>
      </c>
      <c r="AI2915" s="38" t="s">
        <v>4440</v>
      </c>
      <c r="AJ2915" s="38" t="s">
        <v>11216</v>
      </c>
      <c r="AR2915" s="29" t="str">
        <f t="shared" si="459"/>
        <v>1</v>
      </c>
      <c r="AS2915" s="29">
        <f t="shared" si="457"/>
        <v>1</v>
      </c>
      <c r="AT2915" s="29">
        <v>1</v>
      </c>
      <c r="AV2915" s="29" t="s">
        <v>12055</v>
      </c>
      <c r="AW2915" s="29" t="str">
        <f t="shared" si="460"/>
        <v>image/tiff</v>
      </c>
      <c r="AX2915" s="29" t="str">
        <f t="shared" si="452"/>
        <v>archival/master</v>
      </c>
      <c r="AY2915" s="29" t="str">
        <f t="shared" si="458"/>
        <v>https://media.mediathek-tanz-theater.de/iiif/2/nvt_img-428-005.JP2</v>
      </c>
      <c r="AZ2915" s="29" t="str">
        <f t="shared" si="453"/>
        <v>image/jp2</v>
      </c>
      <c r="BA2915" s="29" t="str">
        <f t="shared" si="454"/>
        <v>presentation/iiif</v>
      </c>
      <c r="BB2915" s="29" t="str">
        <f t="shared" si="455"/>
        <v>https://media.mediathek-tanz-theater.de/iiif/2/nvt_img-428-005.JP2/full/100,/0/default.jpg</v>
      </c>
      <c r="BC2915" s="29" t="str">
        <f t="shared" si="451"/>
        <v>image/jpeg</v>
      </c>
      <c r="BD2915" s="29" t="str">
        <f t="shared" si="456"/>
        <v>presentation/thumbnail</v>
      </c>
    </row>
    <row r="2916" spans="1:56" ht="38.25">
      <c r="A2916" s="29">
        <v>1</v>
      </c>
      <c r="B2916" s="29">
        <v>0</v>
      </c>
      <c r="C2916" t="s">
        <v>12056</v>
      </c>
      <c r="D2916" s="38" t="s">
        <v>12057</v>
      </c>
      <c r="F2916" s="29" t="s">
        <v>9630</v>
      </c>
      <c r="I2916" s="402" t="s">
        <v>4446</v>
      </c>
      <c r="J2916" s="406" t="s">
        <v>12053</v>
      </c>
      <c r="M2916" s="311"/>
      <c r="N2916" s="38" t="s">
        <v>1539</v>
      </c>
      <c r="P2916" s="25" t="s">
        <v>2321</v>
      </c>
      <c r="R2916" s="38" t="s">
        <v>12011</v>
      </c>
      <c r="U2916" t="s">
        <v>12023</v>
      </c>
      <c r="V2916"/>
      <c r="X2916" s="367">
        <v>33150</v>
      </c>
      <c r="Z2916" s="29" t="s">
        <v>1218</v>
      </c>
      <c r="AA2916" s="29" t="s">
        <v>1170</v>
      </c>
      <c r="AE2916" s="38" t="s">
        <v>2950</v>
      </c>
      <c r="AG2916" s="38">
        <v>1</v>
      </c>
      <c r="AH2916" s="38" t="s">
        <v>4439</v>
      </c>
      <c r="AI2916" s="38" t="s">
        <v>4440</v>
      </c>
      <c r="AJ2916" s="38" t="s">
        <v>4799</v>
      </c>
      <c r="AK2916" s="38" t="s">
        <v>72</v>
      </c>
      <c r="AL2916" s="301">
        <v>43634</v>
      </c>
      <c r="AN2916" s="29" t="s">
        <v>4635</v>
      </c>
      <c r="AO2916" s="29" t="s">
        <v>4442</v>
      </c>
      <c r="AR2916" s="29" t="str">
        <f t="shared" si="459"/>
        <v>0</v>
      </c>
      <c r="AS2916" s="29">
        <f t="shared" si="457"/>
        <v>0</v>
      </c>
      <c r="AT2916" s="29">
        <v>0</v>
      </c>
      <c r="AW2916" s="29" t="str">
        <f t="shared" si="460"/>
        <v/>
      </c>
      <c r="AX2916" s="29" t="str">
        <f t="shared" si="452"/>
        <v/>
      </c>
      <c r="AY2916" s="29" t="str">
        <f t="shared" si="458"/>
        <v>https://media.mediathek-tanz-theater.de/iiif/2/nvt_img-428-005-001.JP2</v>
      </c>
      <c r="AZ2916" s="29" t="str">
        <f t="shared" si="453"/>
        <v>image/jp2</v>
      </c>
      <c r="BA2916" s="29" t="str">
        <f t="shared" si="454"/>
        <v>presentation/iiif</v>
      </c>
      <c r="BB2916" s="29" t="str">
        <f t="shared" si="455"/>
        <v>https://media.mediathek-tanz-theater.de/iiif/2/nvt_img-428-005-001.JP2/full/100,/0/default.jpg</v>
      </c>
      <c r="BC2916" s="29" t="str">
        <f t="shared" si="451"/>
        <v>image/jpeg</v>
      </c>
      <c r="BD2916" s="29" t="str">
        <f t="shared" si="456"/>
        <v>presentation/thumbnail</v>
      </c>
    </row>
    <row r="2917" spans="1:56" ht="38.25">
      <c r="A2917" s="29">
        <v>1</v>
      </c>
      <c r="B2917" s="29">
        <v>0</v>
      </c>
      <c r="C2917" t="s">
        <v>12058</v>
      </c>
      <c r="D2917" s="38" t="s">
        <v>12059</v>
      </c>
      <c r="F2917" s="29" t="s">
        <v>9630</v>
      </c>
      <c r="I2917" s="402" t="s">
        <v>4446</v>
      </c>
      <c r="J2917" s="406" t="s">
        <v>12053</v>
      </c>
      <c r="M2917" s="311"/>
      <c r="N2917" s="38" t="s">
        <v>1539</v>
      </c>
      <c r="P2917" s="25" t="s">
        <v>2321</v>
      </c>
      <c r="R2917" s="38" t="s">
        <v>12011</v>
      </c>
      <c r="U2917" t="s">
        <v>12023</v>
      </c>
      <c r="V2917"/>
      <c r="X2917" s="367">
        <v>33150</v>
      </c>
      <c r="Z2917" s="29" t="s">
        <v>1218</v>
      </c>
      <c r="AA2917" s="29" t="s">
        <v>1170</v>
      </c>
      <c r="AE2917" s="38" t="s">
        <v>2950</v>
      </c>
      <c r="AG2917" s="38">
        <v>1</v>
      </c>
      <c r="AH2917" s="38" t="s">
        <v>4439</v>
      </c>
      <c r="AI2917" s="38" t="s">
        <v>4440</v>
      </c>
      <c r="AJ2917" s="38" t="s">
        <v>4799</v>
      </c>
      <c r="AK2917" s="38" t="s">
        <v>72</v>
      </c>
      <c r="AL2917" s="301">
        <v>43634</v>
      </c>
      <c r="AN2917" s="29" t="s">
        <v>4834</v>
      </c>
      <c r="AO2917" s="29" t="s">
        <v>4442</v>
      </c>
      <c r="AR2917" s="29" t="str">
        <f t="shared" si="459"/>
        <v>0</v>
      </c>
      <c r="AS2917" s="29">
        <f t="shared" si="457"/>
        <v>0</v>
      </c>
      <c r="AT2917" s="29">
        <v>0</v>
      </c>
      <c r="AW2917" s="29" t="str">
        <f t="shared" si="460"/>
        <v/>
      </c>
      <c r="AX2917" s="29" t="str">
        <f t="shared" si="452"/>
        <v/>
      </c>
      <c r="AY2917" s="29" t="str">
        <f t="shared" si="458"/>
        <v>https://media.mediathek-tanz-theater.de/iiif/2/nvt_img-428-005-002.JP2</v>
      </c>
      <c r="AZ2917" s="29" t="str">
        <f t="shared" si="453"/>
        <v>image/jp2</v>
      </c>
      <c r="BA2917" s="29" t="str">
        <f t="shared" si="454"/>
        <v>presentation/iiif</v>
      </c>
      <c r="BB2917" s="29" t="str">
        <f t="shared" si="455"/>
        <v>https://media.mediathek-tanz-theater.de/iiif/2/nvt_img-428-005-002.JP2/full/100,/0/default.jpg</v>
      </c>
      <c r="BC2917" s="29" t="str">
        <f t="shared" si="451"/>
        <v>image/jpeg</v>
      </c>
      <c r="BD2917" s="29" t="str">
        <f t="shared" si="456"/>
        <v>presentation/thumbnail</v>
      </c>
    </row>
    <row r="2918" spans="1:56" ht="38.25">
      <c r="A2918" s="29">
        <v>1</v>
      </c>
      <c r="B2918" s="29">
        <v>0</v>
      </c>
      <c r="C2918" t="s">
        <v>12060</v>
      </c>
      <c r="D2918" s="38" t="s">
        <v>12061</v>
      </c>
      <c r="F2918" s="29" t="s">
        <v>9630</v>
      </c>
      <c r="I2918" s="402" t="s">
        <v>4446</v>
      </c>
      <c r="J2918" s="406" t="s">
        <v>12053</v>
      </c>
      <c r="M2918" s="311"/>
      <c r="N2918" s="38" t="s">
        <v>1539</v>
      </c>
      <c r="P2918" s="25" t="s">
        <v>2321</v>
      </c>
      <c r="R2918" s="38" t="s">
        <v>12011</v>
      </c>
      <c r="U2918" t="s">
        <v>12045</v>
      </c>
      <c r="V2918"/>
      <c r="X2918" s="367">
        <v>33150</v>
      </c>
      <c r="Z2918" s="29" t="s">
        <v>1218</v>
      </c>
      <c r="AA2918" s="29" t="s">
        <v>1170</v>
      </c>
      <c r="AE2918" s="38" t="s">
        <v>2950</v>
      </c>
      <c r="AG2918" s="38">
        <v>1</v>
      </c>
      <c r="AH2918" s="38" t="s">
        <v>4439</v>
      </c>
      <c r="AI2918" s="38" t="s">
        <v>4440</v>
      </c>
      <c r="AJ2918" s="38" t="s">
        <v>4799</v>
      </c>
      <c r="AK2918" s="38" t="s">
        <v>72</v>
      </c>
      <c r="AL2918" s="301">
        <v>43634</v>
      </c>
      <c r="AN2918" s="29" t="s">
        <v>4834</v>
      </c>
      <c r="AO2918" s="29" t="s">
        <v>4442</v>
      </c>
      <c r="AR2918" s="29" t="str">
        <f t="shared" si="459"/>
        <v>0</v>
      </c>
      <c r="AS2918" s="29">
        <f t="shared" si="457"/>
        <v>0</v>
      </c>
      <c r="AT2918" s="29">
        <v>0</v>
      </c>
      <c r="AW2918" s="29" t="str">
        <f t="shared" si="460"/>
        <v/>
      </c>
      <c r="AX2918" s="29" t="str">
        <f t="shared" si="452"/>
        <v/>
      </c>
      <c r="AY2918" s="29" t="str">
        <f t="shared" si="458"/>
        <v>https://media.mediathek-tanz-theater.de/iiif/2/nvt_img-428-005-003.JP2</v>
      </c>
      <c r="AZ2918" s="29" t="str">
        <f t="shared" si="453"/>
        <v>image/jp2</v>
      </c>
      <c r="BA2918" s="29" t="str">
        <f t="shared" si="454"/>
        <v>presentation/iiif</v>
      </c>
      <c r="BB2918" s="29" t="str">
        <f t="shared" si="455"/>
        <v>https://media.mediathek-tanz-theater.de/iiif/2/nvt_img-428-005-003.JP2/full/100,/0/default.jpg</v>
      </c>
      <c r="BC2918" s="29" t="str">
        <f t="shared" si="451"/>
        <v>image/jpeg</v>
      </c>
      <c r="BD2918" s="29" t="str">
        <f t="shared" si="456"/>
        <v>presentation/thumbnail</v>
      </c>
    </row>
    <row r="2919" spans="1:56" ht="38.25">
      <c r="A2919" s="29">
        <v>1</v>
      </c>
      <c r="B2919" s="29">
        <v>0</v>
      </c>
      <c r="C2919" t="s">
        <v>12062</v>
      </c>
      <c r="D2919" s="38" t="s">
        <v>12063</v>
      </c>
      <c r="F2919" s="29" t="s">
        <v>9630</v>
      </c>
      <c r="I2919" s="402" t="s">
        <v>4446</v>
      </c>
      <c r="J2919" s="406" t="s">
        <v>12053</v>
      </c>
      <c r="M2919" s="311"/>
      <c r="N2919" s="38" t="s">
        <v>1539</v>
      </c>
      <c r="P2919" s="25" t="s">
        <v>2321</v>
      </c>
      <c r="R2919" s="38" t="s">
        <v>12011</v>
      </c>
      <c r="U2919" t="s">
        <v>12023</v>
      </c>
      <c r="V2919"/>
      <c r="X2919" s="367">
        <v>33150</v>
      </c>
      <c r="Z2919" s="29" t="s">
        <v>1218</v>
      </c>
      <c r="AA2919" s="29" t="s">
        <v>1170</v>
      </c>
      <c r="AE2919" s="38" t="s">
        <v>2950</v>
      </c>
      <c r="AG2919" s="38">
        <v>1</v>
      </c>
      <c r="AH2919" s="38" t="s">
        <v>4439</v>
      </c>
      <c r="AI2919" s="38" t="s">
        <v>4440</v>
      </c>
      <c r="AJ2919" s="38" t="s">
        <v>4799</v>
      </c>
      <c r="AK2919" s="38" t="s">
        <v>72</v>
      </c>
      <c r="AL2919" s="301">
        <v>43634</v>
      </c>
      <c r="AN2919" s="29" t="s">
        <v>4635</v>
      </c>
      <c r="AO2919" s="29" t="s">
        <v>4442</v>
      </c>
      <c r="AR2919" s="29" t="str">
        <f t="shared" si="459"/>
        <v>0</v>
      </c>
      <c r="AS2919" s="29">
        <f t="shared" si="457"/>
        <v>0</v>
      </c>
      <c r="AT2919" s="29">
        <v>0</v>
      </c>
      <c r="AW2919" s="29" t="str">
        <f t="shared" si="460"/>
        <v/>
      </c>
      <c r="AX2919" s="29" t="str">
        <f t="shared" si="452"/>
        <v/>
      </c>
      <c r="AY2919" s="29" t="str">
        <f t="shared" si="458"/>
        <v>https://media.mediathek-tanz-theater.de/iiif/2/nvt_img-428-005-004.JP2</v>
      </c>
      <c r="AZ2919" s="29" t="str">
        <f t="shared" si="453"/>
        <v>image/jp2</v>
      </c>
      <c r="BA2919" s="29" t="str">
        <f t="shared" si="454"/>
        <v>presentation/iiif</v>
      </c>
      <c r="BB2919" s="29" t="str">
        <f t="shared" si="455"/>
        <v>https://media.mediathek-tanz-theater.de/iiif/2/nvt_img-428-005-004.JP2/full/100,/0/default.jpg</v>
      </c>
      <c r="BC2919" s="29" t="str">
        <f t="shared" si="451"/>
        <v>image/jpeg</v>
      </c>
      <c r="BD2919" s="29" t="str">
        <f t="shared" si="456"/>
        <v>presentation/thumbnail</v>
      </c>
    </row>
    <row r="2920" spans="1:56" ht="38.25">
      <c r="A2920" s="29">
        <v>1</v>
      </c>
      <c r="B2920" s="29">
        <v>0</v>
      </c>
      <c r="C2920" t="s">
        <v>12064</v>
      </c>
      <c r="D2920" s="38" t="s">
        <v>12065</v>
      </c>
      <c r="F2920" s="29" t="s">
        <v>9630</v>
      </c>
      <c r="I2920" s="402" t="s">
        <v>4446</v>
      </c>
      <c r="J2920" s="406" t="s">
        <v>12053</v>
      </c>
      <c r="M2920" s="311"/>
      <c r="N2920" s="38" t="s">
        <v>1539</v>
      </c>
      <c r="P2920" s="25" t="s">
        <v>2321</v>
      </c>
      <c r="R2920" s="38" t="s">
        <v>12011</v>
      </c>
      <c r="U2920" t="s">
        <v>12066</v>
      </c>
      <c r="V2920"/>
      <c r="X2920" s="367">
        <v>33150</v>
      </c>
      <c r="Z2920" s="29" t="s">
        <v>1218</v>
      </c>
      <c r="AA2920" s="29" t="s">
        <v>1170</v>
      </c>
      <c r="AE2920" s="38" t="s">
        <v>2950</v>
      </c>
      <c r="AG2920" s="38">
        <v>1</v>
      </c>
      <c r="AH2920" s="38" t="s">
        <v>4439</v>
      </c>
      <c r="AI2920" s="38" t="s">
        <v>4440</v>
      </c>
      <c r="AJ2920" s="38" t="s">
        <v>4799</v>
      </c>
      <c r="AK2920" s="38" t="s">
        <v>72</v>
      </c>
      <c r="AL2920" s="301">
        <v>43634</v>
      </c>
      <c r="AN2920" s="29" t="s">
        <v>4635</v>
      </c>
      <c r="AO2920" s="29" t="s">
        <v>4442</v>
      </c>
      <c r="AR2920" s="29" t="str">
        <f t="shared" si="459"/>
        <v>0</v>
      </c>
      <c r="AS2920" s="29">
        <f t="shared" si="457"/>
        <v>0</v>
      </c>
      <c r="AT2920" s="29">
        <v>0</v>
      </c>
      <c r="AW2920" s="29" t="str">
        <f t="shared" si="460"/>
        <v/>
      </c>
      <c r="AX2920" s="29" t="str">
        <f t="shared" si="452"/>
        <v/>
      </c>
      <c r="AY2920" s="29" t="str">
        <f t="shared" si="458"/>
        <v>https://media.mediathek-tanz-theater.de/iiif/2/nvt_img-428-005-005.JP2</v>
      </c>
      <c r="AZ2920" s="29" t="str">
        <f t="shared" si="453"/>
        <v>image/jp2</v>
      </c>
      <c r="BA2920" s="29" t="str">
        <f t="shared" si="454"/>
        <v>presentation/iiif</v>
      </c>
      <c r="BB2920" s="29" t="str">
        <f t="shared" si="455"/>
        <v>https://media.mediathek-tanz-theater.de/iiif/2/nvt_img-428-005-005.JP2/full/100,/0/default.jpg</v>
      </c>
      <c r="BC2920" s="29" t="str">
        <f t="shared" si="451"/>
        <v>image/jpeg</v>
      </c>
      <c r="BD2920" s="29" t="str">
        <f t="shared" si="456"/>
        <v>presentation/thumbnail</v>
      </c>
    </row>
    <row r="2921" spans="1:56" ht="38.25">
      <c r="A2921" s="29">
        <v>1</v>
      </c>
      <c r="B2921" s="29">
        <v>0</v>
      </c>
      <c r="C2921" t="s">
        <v>12067</v>
      </c>
      <c r="D2921" s="38" t="s">
        <v>12068</v>
      </c>
      <c r="F2921" s="29" t="s">
        <v>9630</v>
      </c>
      <c r="I2921" s="402" t="s">
        <v>4446</v>
      </c>
      <c r="J2921" s="406" t="s">
        <v>12053</v>
      </c>
      <c r="M2921" s="311"/>
      <c r="N2921" s="38" t="s">
        <v>1539</v>
      </c>
      <c r="P2921" s="25" t="s">
        <v>2321</v>
      </c>
      <c r="U2921"/>
      <c r="V2921"/>
      <c r="X2921" s="367">
        <v>33150</v>
      </c>
      <c r="Z2921" s="29" t="s">
        <v>1218</v>
      </c>
      <c r="AA2921" s="29" t="s">
        <v>1170</v>
      </c>
      <c r="AE2921" s="38" t="s">
        <v>2950</v>
      </c>
      <c r="AG2921" s="38">
        <v>1</v>
      </c>
      <c r="AH2921" s="38" t="s">
        <v>4439</v>
      </c>
      <c r="AI2921" s="38" t="s">
        <v>4440</v>
      </c>
      <c r="AJ2921" s="38" t="s">
        <v>4799</v>
      </c>
      <c r="AK2921" s="38" t="s">
        <v>72</v>
      </c>
      <c r="AL2921" s="301">
        <v>43634</v>
      </c>
      <c r="AN2921" s="29" t="s">
        <v>4635</v>
      </c>
      <c r="AO2921" s="29" t="s">
        <v>4442</v>
      </c>
      <c r="AR2921" s="29" t="str">
        <f t="shared" si="459"/>
        <v>0</v>
      </c>
      <c r="AS2921" s="29">
        <f t="shared" si="457"/>
        <v>0</v>
      </c>
      <c r="AT2921" s="29">
        <v>0</v>
      </c>
      <c r="AW2921" s="29" t="str">
        <f t="shared" si="460"/>
        <v/>
      </c>
      <c r="AX2921" s="29" t="str">
        <f t="shared" si="452"/>
        <v/>
      </c>
      <c r="AY2921" s="29" t="str">
        <f t="shared" si="458"/>
        <v>https://media.mediathek-tanz-theater.de/iiif/2/nvt_img-428-005-006.JP2</v>
      </c>
      <c r="AZ2921" s="29" t="str">
        <f t="shared" si="453"/>
        <v>image/jp2</v>
      </c>
      <c r="BA2921" s="29" t="str">
        <f t="shared" si="454"/>
        <v>presentation/iiif</v>
      </c>
      <c r="BB2921" s="29" t="str">
        <f t="shared" si="455"/>
        <v>https://media.mediathek-tanz-theater.de/iiif/2/nvt_img-428-005-006.JP2/full/100,/0/default.jpg</v>
      </c>
      <c r="BC2921" s="29" t="str">
        <f t="shared" si="451"/>
        <v>image/jpeg</v>
      </c>
      <c r="BD2921" s="29" t="str">
        <f t="shared" si="456"/>
        <v>presentation/thumbnail</v>
      </c>
    </row>
    <row r="2922" spans="1:56" ht="38.25">
      <c r="A2922" s="29">
        <v>1</v>
      </c>
      <c r="B2922" s="29">
        <v>0</v>
      </c>
      <c r="C2922" t="s">
        <v>12069</v>
      </c>
      <c r="D2922" s="38" t="s">
        <v>12070</v>
      </c>
      <c r="F2922" s="29" t="s">
        <v>9630</v>
      </c>
      <c r="I2922" s="38" t="s">
        <v>4438</v>
      </c>
      <c r="J2922" s="406" t="s">
        <v>11979</v>
      </c>
      <c r="M2922" s="311"/>
      <c r="N2922" s="38" t="s">
        <v>1539</v>
      </c>
      <c r="P2922" s="25" t="s">
        <v>2321</v>
      </c>
      <c r="R2922" s="38" t="s">
        <v>12011</v>
      </c>
      <c r="U2922" t="s">
        <v>12071</v>
      </c>
      <c r="V2922"/>
      <c r="X2922" s="367">
        <v>33150</v>
      </c>
      <c r="Z2922" s="29" t="s">
        <v>1218</v>
      </c>
      <c r="AA2922" s="29" t="s">
        <v>1170</v>
      </c>
      <c r="AE2922" s="38" t="s">
        <v>2950</v>
      </c>
      <c r="AG2922" s="38">
        <v>1</v>
      </c>
      <c r="AH2922" s="38" t="s">
        <v>4439</v>
      </c>
      <c r="AI2922" s="38" t="s">
        <v>4440</v>
      </c>
      <c r="AJ2922" s="38" t="s">
        <v>9751</v>
      </c>
      <c r="AR2922" s="29" t="str">
        <f t="shared" si="459"/>
        <v>1</v>
      </c>
      <c r="AS2922" s="29">
        <f t="shared" si="457"/>
        <v>1</v>
      </c>
      <c r="AT2922" s="29">
        <v>1</v>
      </c>
      <c r="AV2922" s="29" t="s">
        <v>12072</v>
      </c>
      <c r="AW2922" s="29" t="str">
        <f t="shared" si="460"/>
        <v>image/tiff</v>
      </c>
      <c r="AX2922" s="29" t="str">
        <f t="shared" si="452"/>
        <v>archival/master</v>
      </c>
      <c r="AY2922" s="29" t="str">
        <f t="shared" si="458"/>
        <v>https://media.mediathek-tanz-theater.de/iiif/2/nvt_img-428-006.JP2</v>
      </c>
      <c r="AZ2922" s="29" t="str">
        <f t="shared" si="453"/>
        <v>image/jp2</v>
      </c>
      <c r="BA2922" s="29" t="str">
        <f t="shared" si="454"/>
        <v>presentation/iiif</v>
      </c>
      <c r="BB2922" s="29" t="str">
        <f t="shared" si="455"/>
        <v>https://media.mediathek-tanz-theater.de/iiif/2/nvt_img-428-006.JP2/full/100,/0/default.jpg</v>
      </c>
      <c r="BC2922" s="29" t="str">
        <f t="shared" si="451"/>
        <v>image/jpeg</v>
      </c>
      <c r="BD2922" s="29" t="str">
        <f t="shared" si="456"/>
        <v>presentation/thumbnail</v>
      </c>
    </row>
    <row r="2923" spans="1:56" ht="38.25">
      <c r="A2923" s="29">
        <v>1</v>
      </c>
      <c r="B2923" s="29">
        <v>0</v>
      </c>
      <c r="C2923" t="s">
        <v>12073</v>
      </c>
      <c r="D2923" s="38" t="s">
        <v>12074</v>
      </c>
      <c r="F2923" s="29" t="s">
        <v>9630</v>
      </c>
      <c r="I2923" s="402" t="s">
        <v>4446</v>
      </c>
      <c r="J2923" s="406" t="s">
        <v>12069</v>
      </c>
      <c r="M2923" s="311"/>
      <c r="N2923" s="38" t="s">
        <v>1539</v>
      </c>
      <c r="P2923" s="25" t="s">
        <v>2321</v>
      </c>
      <c r="R2923" s="38" t="s">
        <v>12011</v>
      </c>
      <c r="U2923" t="s">
        <v>12071</v>
      </c>
      <c r="V2923"/>
      <c r="X2923" s="367">
        <v>33150</v>
      </c>
      <c r="Z2923" s="29" t="s">
        <v>1218</v>
      </c>
      <c r="AA2923" s="29" t="s">
        <v>1170</v>
      </c>
      <c r="AE2923" s="38" t="s">
        <v>2950</v>
      </c>
      <c r="AG2923" s="38">
        <v>1</v>
      </c>
      <c r="AH2923" s="38" t="s">
        <v>4439</v>
      </c>
      <c r="AI2923" s="38" t="s">
        <v>4440</v>
      </c>
      <c r="AJ2923" s="38" t="s">
        <v>4799</v>
      </c>
      <c r="AK2923" s="38" t="s">
        <v>72</v>
      </c>
      <c r="AL2923" s="301">
        <v>43634</v>
      </c>
      <c r="AN2923" s="29" t="s">
        <v>4834</v>
      </c>
      <c r="AO2923" s="29" t="s">
        <v>4442</v>
      </c>
      <c r="AR2923" s="29" t="str">
        <f t="shared" si="459"/>
        <v>0</v>
      </c>
      <c r="AS2923" s="29">
        <f t="shared" si="457"/>
        <v>0</v>
      </c>
      <c r="AT2923" s="29">
        <v>0</v>
      </c>
      <c r="AW2923" s="29" t="str">
        <f t="shared" si="460"/>
        <v/>
      </c>
      <c r="AX2923" s="29" t="str">
        <f t="shared" si="452"/>
        <v/>
      </c>
      <c r="AY2923" s="29" t="str">
        <f t="shared" si="458"/>
        <v>https://media.mediathek-tanz-theater.de/iiif/2/nvt_img-428-006-001.JP2</v>
      </c>
      <c r="AZ2923" s="29" t="str">
        <f t="shared" si="453"/>
        <v>image/jp2</v>
      </c>
      <c r="BA2923" s="29" t="str">
        <f t="shared" si="454"/>
        <v>presentation/iiif</v>
      </c>
      <c r="BB2923" s="29" t="str">
        <f t="shared" si="455"/>
        <v>https://media.mediathek-tanz-theater.de/iiif/2/nvt_img-428-006-001.JP2/full/100,/0/default.jpg</v>
      </c>
      <c r="BC2923" s="29" t="str">
        <f t="shared" si="451"/>
        <v>image/jpeg</v>
      </c>
      <c r="BD2923" s="29" t="str">
        <f t="shared" si="456"/>
        <v>presentation/thumbnail</v>
      </c>
    </row>
    <row r="2924" spans="1:56" ht="38.25">
      <c r="A2924" s="29">
        <v>1</v>
      </c>
      <c r="B2924" s="29">
        <v>0</v>
      </c>
      <c r="C2924" t="s">
        <v>12075</v>
      </c>
      <c r="D2924" s="38" t="s">
        <v>12076</v>
      </c>
      <c r="F2924" s="29" t="s">
        <v>9630</v>
      </c>
      <c r="I2924" s="402" t="s">
        <v>4446</v>
      </c>
      <c r="J2924" s="406" t="s">
        <v>12069</v>
      </c>
      <c r="M2924" s="311"/>
      <c r="N2924" s="38" t="s">
        <v>1539</v>
      </c>
      <c r="P2924" s="25" t="s">
        <v>2321</v>
      </c>
      <c r="R2924" s="38" t="s">
        <v>12011</v>
      </c>
      <c r="U2924" t="s">
        <v>12071</v>
      </c>
      <c r="V2924"/>
      <c r="X2924" s="367">
        <v>33150</v>
      </c>
      <c r="Z2924" s="29" t="s">
        <v>1218</v>
      </c>
      <c r="AA2924" s="29" t="s">
        <v>1170</v>
      </c>
      <c r="AE2924" s="38" t="s">
        <v>2950</v>
      </c>
      <c r="AG2924" s="38">
        <v>1</v>
      </c>
      <c r="AH2924" s="38" t="s">
        <v>4439</v>
      </c>
      <c r="AI2924" s="38" t="s">
        <v>4440</v>
      </c>
      <c r="AJ2924" s="38" t="s">
        <v>4799</v>
      </c>
      <c r="AK2924" s="38" t="s">
        <v>72</v>
      </c>
      <c r="AL2924" s="301">
        <v>43634</v>
      </c>
      <c r="AN2924" s="29" t="s">
        <v>4834</v>
      </c>
      <c r="AO2924" s="29" t="s">
        <v>4442</v>
      </c>
      <c r="AR2924" s="29" t="str">
        <f t="shared" si="459"/>
        <v>0</v>
      </c>
      <c r="AS2924" s="29">
        <f t="shared" si="457"/>
        <v>0</v>
      </c>
      <c r="AT2924" s="29">
        <v>0</v>
      </c>
      <c r="AW2924" s="29" t="str">
        <f t="shared" si="460"/>
        <v/>
      </c>
      <c r="AX2924" s="29" t="str">
        <f t="shared" si="452"/>
        <v/>
      </c>
      <c r="AY2924" s="29" t="str">
        <f t="shared" si="458"/>
        <v>https://media.mediathek-tanz-theater.de/iiif/2/nvt_img-428-006-002.JP2</v>
      </c>
      <c r="AZ2924" s="29" t="str">
        <f t="shared" si="453"/>
        <v>image/jp2</v>
      </c>
      <c r="BA2924" s="29" t="str">
        <f t="shared" si="454"/>
        <v>presentation/iiif</v>
      </c>
      <c r="BB2924" s="29" t="str">
        <f t="shared" si="455"/>
        <v>https://media.mediathek-tanz-theater.de/iiif/2/nvt_img-428-006-002.JP2/full/100,/0/default.jpg</v>
      </c>
      <c r="BC2924" s="29" t="str">
        <f t="shared" si="451"/>
        <v>image/jpeg</v>
      </c>
      <c r="BD2924" s="29" t="str">
        <f t="shared" si="456"/>
        <v>presentation/thumbnail</v>
      </c>
    </row>
    <row r="2925" spans="1:56" ht="38.25">
      <c r="A2925" s="29">
        <v>1</v>
      </c>
      <c r="B2925" s="29">
        <v>0</v>
      </c>
      <c r="C2925" t="s">
        <v>12077</v>
      </c>
      <c r="D2925" s="38" t="s">
        <v>12078</v>
      </c>
      <c r="F2925" s="29" t="s">
        <v>9630</v>
      </c>
      <c r="I2925" s="402" t="s">
        <v>4446</v>
      </c>
      <c r="J2925" s="406" t="s">
        <v>12069</v>
      </c>
      <c r="M2925" s="311"/>
      <c r="N2925" s="38" t="s">
        <v>1539</v>
      </c>
      <c r="P2925" s="25" t="s">
        <v>2321</v>
      </c>
      <c r="R2925" s="38" t="s">
        <v>12011</v>
      </c>
      <c r="U2925"/>
      <c r="V2925"/>
      <c r="X2925" s="367">
        <v>33150</v>
      </c>
      <c r="Z2925" s="29" t="s">
        <v>1218</v>
      </c>
      <c r="AA2925" s="29" t="s">
        <v>1170</v>
      </c>
      <c r="AE2925" s="38" t="s">
        <v>2950</v>
      </c>
      <c r="AG2925" s="38">
        <v>1</v>
      </c>
      <c r="AH2925" s="38" t="s">
        <v>4439</v>
      </c>
      <c r="AI2925" s="38" t="s">
        <v>4440</v>
      </c>
      <c r="AJ2925" s="38" t="s">
        <v>4799</v>
      </c>
      <c r="AK2925" s="38" t="s">
        <v>72</v>
      </c>
      <c r="AL2925" s="301">
        <v>43634</v>
      </c>
      <c r="AN2925" s="29" t="s">
        <v>4834</v>
      </c>
      <c r="AO2925" s="29" t="s">
        <v>4442</v>
      </c>
      <c r="AR2925" s="29" t="str">
        <f t="shared" si="459"/>
        <v>0</v>
      </c>
      <c r="AS2925" s="29">
        <f t="shared" si="457"/>
        <v>0</v>
      </c>
      <c r="AT2925" s="29">
        <v>0</v>
      </c>
      <c r="AW2925" s="29" t="str">
        <f t="shared" si="460"/>
        <v/>
      </c>
      <c r="AX2925" s="29" t="str">
        <f t="shared" si="452"/>
        <v/>
      </c>
      <c r="AY2925" s="29" t="str">
        <f t="shared" si="458"/>
        <v>https://media.mediathek-tanz-theater.de/iiif/2/nvt_img-428-006-003.JP2</v>
      </c>
      <c r="AZ2925" s="29" t="str">
        <f t="shared" si="453"/>
        <v>image/jp2</v>
      </c>
      <c r="BA2925" s="29" t="str">
        <f t="shared" si="454"/>
        <v>presentation/iiif</v>
      </c>
      <c r="BB2925" s="29" t="str">
        <f t="shared" si="455"/>
        <v>https://media.mediathek-tanz-theater.de/iiif/2/nvt_img-428-006-003.JP2/full/100,/0/default.jpg</v>
      </c>
      <c r="BC2925" s="29" t="str">
        <f t="shared" si="451"/>
        <v>image/jpeg</v>
      </c>
      <c r="BD2925" s="29" t="str">
        <f t="shared" si="456"/>
        <v>presentation/thumbnail</v>
      </c>
    </row>
    <row r="2926" spans="1:56" ht="38.25">
      <c r="A2926" s="29">
        <v>1</v>
      </c>
      <c r="B2926" s="29">
        <v>0</v>
      </c>
      <c r="C2926" t="s">
        <v>12079</v>
      </c>
      <c r="D2926" s="38" t="s">
        <v>12080</v>
      </c>
      <c r="F2926" s="29" t="s">
        <v>9630</v>
      </c>
      <c r="I2926" s="402" t="s">
        <v>4446</v>
      </c>
      <c r="J2926" s="406" t="s">
        <v>12069</v>
      </c>
      <c r="M2926" s="311"/>
      <c r="N2926" s="38" t="s">
        <v>1539</v>
      </c>
      <c r="P2926" s="25" t="s">
        <v>2321</v>
      </c>
      <c r="R2926" s="38" t="s">
        <v>12011</v>
      </c>
      <c r="U2926" t="s">
        <v>12071</v>
      </c>
      <c r="V2926"/>
      <c r="X2926" s="367">
        <v>33150</v>
      </c>
      <c r="Z2926" s="29" t="s">
        <v>1218</v>
      </c>
      <c r="AA2926" s="29" t="s">
        <v>1170</v>
      </c>
      <c r="AE2926" s="38" t="s">
        <v>2950</v>
      </c>
      <c r="AG2926" s="38">
        <v>1</v>
      </c>
      <c r="AH2926" s="38" t="s">
        <v>4439</v>
      </c>
      <c r="AI2926" s="38" t="s">
        <v>4440</v>
      </c>
      <c r="AJ2926" s="38" t="s">
        <v>4799</v>
      </c>
      <c r="AK2926" s="38" t="s">
        <v>72</v>
      </c>
      <c r="AL2926" s="301">
        <v>43634</v>
      </c>
      <c r="AN2926" s="29" t="s">
        <v>4834</v>
      </c>
      <c r="AO2926" s="29" t="s">
        <v>4442</v>
      </c>
      <c r="AR2926" s="29" t="str">
        <f t="shared" si="459"/>
        <v>0</v>
      </c>
      <c r="AS2926" s="29">
        <f t="shared" si="457"/>
        <v>0</v>
      </c>
      <c r="AT2926" s="29">
        <v>0</v>
      </c>
      <c r="AW2926" s="29" t="str">
        <f t="shared" si="460"/>
        <v/>
      </c>
      <c r="AX2926" s="29" t="str">
        <f t="shared" si="452"/>
        <v/>
      </c>
      <c r="AY2926" s="29" t="str">
        <f t="shared" si="458"/>
        <v>https://media.mediathek-tanz-theater.de/iiif/2/nvt_img-428-006-004.JP2</v>
      </c>
      <c r="AZ2926" s="29" t="str">
        <f t="shared" si="453"/>
        <v>image/jp2</v>
      </c>
      <c r="BA2926" s="29" t="str">
        <f t="shared" si="454"/>
        <v>presentation/iiif</v>
      </c>
      <c r="BB2926" s="29" t="str">
        <f t="shared" si="455"/>
        <v>https://media.mediathek-tanz-theater.de/iiif/2/nvt_img-428-006-004.JP2/full/100,/0/default.jpg</v>
      </c>
      <c r="BC2926" s="29" t="str">
        <f t="shared" si="451"/>
        <v>image/jpeg</v>
      </c>
      <c r="BD2926" s="29" t="str">
        <f t="shared" si="456"/>
        <v>presentation/thumbnail</v>
      </c>
    </row>
    <row r="2927" spans="1:56" ht="38.25">
      <c r="A2927" s="29">
        <v>1</v>
      </c>
      <c r="B2927" s="29">
        <v>0</v>
      </c>
      <c r="C2927" t="s">
        <v>12081</v>
      </c>
      <c r="D2927" s="38" t="s">
        <v>12082</v>
      </c>
      <c r="F2927" s="29" t="s">
        <v>9630</v>
      </c>
      <c r="I2927" s="402" t="s">
        <v>4446</v>
      </c>
      <c r="J2927" s="406" t="s">
        <v>12069</v>
      </c>
      <c r="M2927" s="311"/>
      <c r="N2927" s="38" t="s">
        <v>1539</v>
      </c>
      <c r="P2927" s="25" t="s">
        <v>2321</v>
      </c>
      <c r="R2927" s="38" t="s">
        <v>12011</v>
      </c>
      <c r="U2927"/>
      <c r="V2927"/>
      <c r="X2927" s="367">
        <v>33150</v>
      </c>
      <c r="Z2927" s="29" t="s">
        <v>1218</v>
      </c>
      <c r="AA2927" s="29" t="s">
        <v>1170</v>
      </c>
      <c r="AE2927" s="38" t="s">
        <v>2950</v>
      </c>
      <c r="AG2927" s="38">
        <v>1</v>
      </c>
      <c r="AH2927" s="38" t="s">
        <v>4439</v>
      </c>
      <c r="AI2927" s="38" t="s">
        <v>4440</v>
      </c>
      <c r="AJ2927" s="38" t="s">
        <v>4799</v>
      </c>
      <c r="AK2927" s="38" t="s">
        <v>12083</v>
      </c>
      <c r="AL2927" s="301">
        <v>43634</v>
      </c>
      <c r="AN2927" s="29" t="s">
        <v>4635</v>
      </c>
      <c r="AO2927" s="29" t="s">
        <v>4442</v>
      </c>
      <c r="AR2927" s="29" t="str">
        <f t="shared" si="459"/>
        <v>0</v>
      </c>
      <c r="AS2927" s="29">
        <f t="shared" si="457"/>
        <v>0</v>
      </c>
      <c r="AT2927" s="29">
        <v>0</v>
      </c>
      <c r="AW2927" s="29" t="str">
        <f t="shared" si="460"/>
        <v/>
      </c>
      <c r="AX2927" s="29" t="str">
        <f t="shared" si="452"/>
        <v/>
      </c>
      <c r="AY2927" s="29" t="str">
        <f t="shared" si="458"/>
        <v>https://media.mediathek-tanz-theater.de/iiif/2/nvt_img-428-006-005.JP2</v>
      </c>
      <c r="AZ2927" s="29" t="str">
        <f t="shared" si="453"/>
        <v>image/jp2</v>
      </c>
      <c r="BA2927" s="29" t="str">
        <f t="shared" si="454"/>
        <v>presentation/iiif</v>
      </c>
      <c r="BB2927" s="29" t="str">
        <f t="shared" si="455"/>
        <v>https://media.mediathek-tanz-theater.de/iiif/2/nvt_img-428-006-005.JP2/full/100,/0/default.jpg</v>
      </c>
      <c r="BC2927" s="29" t="str">
        <f t="shared" si="451"/>
        <v>image/jpeg</v>
      </c>
      <c r="BD2927" s="29" t="str">
        <f t="shared" si="456"/>
        <v>presentation/thumbnail</v>
      </c>
    </row>
    <row r="2928" spans="1:56" ht="38.25">
      <c r="A2928" s="29">
        <v>1</v>
      </c>
      <c r="B2928" s="29">
        <v>0</v>
      </c>
      <c r="C2928" t="s">
        <v>12084</v>
      </c>
      <c r="D2928" s="38" t="s">
        <v>12085</v>
      </c>
      <c r="F2928" s="29" t="s">
        <v>9630</v>
      </c>
      <c r="I2928" s="402" t="s">
        <v>4446</v>
      </c>
      <c r="J2928" s="406" t="s">
        <v>12069</v>
      </c>
      <c r="M2928" s="311"/>
      <c r="N2928" s="38" t="s">
        <v>1539</v>
      </c>
      <c r="P2928" s="25" t="s">
        <v>2321</v>
      </c>
      <c r="U2928"/>
      <c r="V2928"/>
      <c r="X2928" s="367">
        <v>33150</v>
      </c>
      <c r="Z2928" s="29" t="s">
        <v>1218</v>
      </c>
      <c r="AA2928" s="29" t="s">
        <v>1170</v>
      </c>
      <c r="AE2928" s="38" t="s">
        <v>2950</v>
      </c>
      <c r="AG2928" s="38">
        <v>1</v>
      </c>
      <c r="AH2928" s="38" t="s">
        <v>4439</v>
      </c>
      <c r="AI2928" s="38" t="s">
        <v>4440</v>
      </c>
      <c r="AJ2928" s="38" t="s">
        <v>4799</v>
      </c>
      <c r="AK2928" s="38" t="s">
        <v>72</v>
      </c>
      <c r="AL2928" s="301">
        <v>43634</v>
      </c>
      <c r="AN2928" s="29" t="s">
        <v>72</v>
      </c>
      <c r="AO2928" s="29" t="s">
        <v>4442</v>
      </c>
      <c r="AR2928" s="29" t="str">
        <f t="shared" si="459"/>
        <v>0</v>
      </c>
      <c r="AS2928" s="29">
        <f t="shared" si="457"/>
        <v>0</v>
      </c>
      <c r="AT2928" s="29">
        <v>0</v>
      </c>
      <c r="AW2928" s="29" t="str">
        <f t="shared" si="460"/>
        <v/>
      </c>
      <c r="AX2928" s="29" t="str">
        <f t="shared" si="452"/>
        <v/>
      </c>
      <c r="AY2928" s="29" t="str">
        <f t="shared" si="458"/>
        <v>https://media.mediathek-tanz-theater.de/iiif/2/nvt_img-428-006-006.JP2</v>
      </c>
      <c r="AZ2928" s="29" t="str">
        <f t="shared" si="453"/>
        <v>image/jp2</v>
      </c>
      <c r="BA2928" s="29" t="str">
        <f t="shared" si="454"/>
        <v>presentation/iiif</v>
      </c>
      <c r="BB2928" s="29" t="str">
        <f t="shared" si="455"/>
        <v>https://media.mediathek-tanz-theater.de/iiif/2/nvt_img-428-006-006.JP2/full/100,/0/default.jpg</v>
      </c>
      <c r="BC2928" s="29" t="str">
        <f t="shared" si="451"/>
        <v>image/jpeg</v>
      </c>
      <c r="BD2928" s="29" t="str">
        <f t="shared" si="456"/>
        <v>presentation/thumbnail</v>
      </c>
    </row>
    <row r="2929" spans="1:1028" s="311" customFormat="1" ht="38.25">
      <c r="A2929" s="308">
        <v>1</v>
      </c>
      <c r="B2929" s="308">
        <v>0</v>
      </c>
      <c r="C2929" s="311" t="s">
        <v>12086</v>
      </c>
      <c r="D2929" s="309" t="s">
        <v>12087</v>
      </c>
      <c r="E2929" s="309"/>
      <c r="F2929" s="308" t="s">
        <v>9630</v>
      </c>
      <c r="G2929" s="309"/>
      <c r="H2929" s="309"/>
      <c r="I2929" s="309" t="s">
        <v>4446</v>
      </c>
      <c r="J2929" s="407" t="s">
        <v>11979</v>
      </c>
      <c r="K2929" s="309"/>
      <c r="L2929" s="309"/>
      <c r="N2929" s="309" t="s">
        <v>1539</v>
      </c>
      <c r="O2929" s="309"/>
      <c r="P2929" s="310" t="s">
        <v>2321</v>
      </c>
      <c r="Q2929" s="309"/>
      <c r="R2929" s="309" t="s">
        <v>12011</v>
      </c>
      <c r="S2929" s="309"/>
      <c r="T2929" s="309"/>
      <c r="U2929" s="311" t="s">
        <v>12088</v>
      </c>
      <c r="W2929" s="309"/>
      <c r="X2929" s="367">
        <v>33150</v>
      </c>
      <c r="Y2929" s="309"/>
      <c r="Z2929" s="29" t="s">
        <v>1218</v>
      </c>
      <c r="AA2929" s="29" t="s">
        <v>1170</v>
      </c>
      <c r="AB2929" s="309"/>
      <c r="AC2929" s="309"/>
      <c r="AD2929" s="309"/>
      <c r="AE2929" s="309" t="s">
        <v>2950</v>
      </c>
      <c r="AF2929" s="309"/>
      <c r="AG2929" s="309">
        <v>1</v>
      </c>
      <c r="AH2929" s="309" t="s">
        <v>4439</v>
      </c>
      <c r="AI2929" s="309" t="s">
        <v>4440</v>
      </c>
      <c r="AJ2929" s="309" t="s">
        <v>10349</v>
      </c>
      <c r="AK2929" s="309" t="s">
        <v>72</v>
      </c>
      <c r="AL2929" s="314">
        <v>43634</v>
      </c>
      <c r="AM2929" s="308"/>
      <c r="AN2929" s="308" t="s">
        <v>4834</v>
      </c>
      <c r="AO2929" s="308" t="s">
        <v>4442</v>
      </c>
      <c r="AP2929" s="308"/>
      <c r="AR2929" s="29" t="str">
        <f t="shared" si="459"/>
        <v>0</v>
      </c>
      <c r="AS2929" s="29">
        <f t="shared" si="457"/>
        <v>1</v>
      </c>
      <c r="AT2929" s="308">
        <v>1</v>
      </c>
      <c r="AU2929" s="308"/>
      <c r="AV2929" s="308" t="s">
        <v>12089</v>
      </c>
      <c r="AW2929" s="29" t="str">
        <f t="shared" si="460"/>
        <v>image/tiff</v>
      </c>
      <c r="AX2929" s="29" t="str">
        <f t="shared" si="452"/>
        <v>archival/master</v>
      </c>
      <c r="AY2929" s="29" t="str">
        <f t="shared" si="458"/>
        <v>https://media.mediathek-tanz-theater.de/iiif/2/nvt_img-428-007.JP2</v>
      </c>
      <c r="AZ2929" s="29" t="str">
        <f t="shared" si="453"/>
        <v>image/jp2</v>
      </c>
      <c r="BA2929" s="29" t="str">
        <f t="shared" si="454"/>
        <v>presentation/iiif</v>
      </c>
      <c r="BB2929" s="29" t="str">
        <f t="shared" si="455"/>
        <v>https://media.mediathek-tanz-theater.de/iiif/2/nvt_img-428-007.JP2/full/100,/0/default.jpg</v>
      </c>
      <c r="BC2929" s="29" t="str">
        <f t="shared" si="451"/>
        <v>image/jpeg</v>
      </c>
      <c r="BD2929" s="29" t="str">
        <f t="shared" si="456"/>
        <v>presentation/thumbnail</v>
      </c>
      <c r="BE2929" s="308"/>
      <c r="BF2929" s="308"/>
      <c r="BG2929" s="308"/>
      <c r="BH2929" s="308"/>
      <c r="BI2929" s="308"/>
      <c r="BJ2929" s="308"/>
      <c r="BK2929" s="308"/>
      <c r="BL2929" s="308"/>
      <c r="BM2929" s="308"/>
      <c r="BN2929" s="308"/>
      <c r="BO2929" s="308"/>
      <c r="BP2929" s="308"/>
      <c r="BQ2929" s="308"/>
      <c r="BR2929" s="308"/>
      <c r="BS2929" s="308"/>
      <c r="BT2929" s="308"/>
      <c r="BU2929" s="308"/>
      <c r="BV2929" s="308"/>
      <c r="BW2929" s="308"/>
      <c r="BX2929" s="308"/>
      <c r="BY2929" s="308"/>
      <c r="BZ2929" s="308"/>
      <c r="CA2929" s="308"/>
      <c r="CB2929" s="308"/>
      <c r="CC2929" s="308"/>
      <c r="CD2929" s="308"/>
      <c r="CE2929" s="308"/>
      <c r="CF2929" s="308"/>
      <c r="CG2929" s="308"/>
      <c r="CH2929" s="308"/>
      <c r="CI2929" s="308"/>
      <c r="CJ2929" s="308"/>
      <c r="CK2929" s="308"/>
      <c r="CL2929" s="308"/>
      <c r="CM2929" s="308"/>
      <c r="CN2929" s="308"/>
      <c r="CO2929" s="308"/>
      <c r="CP2929" s="308"/>
      <c r="CQ2929" s="308"/>
      <c r="CR2929" s="308"/>
      <c r="CS2929" s="308"/>
      <c r="CT2929" s="308"/>
      <c r="CU2929" s="308"/>
      <c r="CV2929" s="308"/>
      <c r="CW2929" s="308"/>
      <c r="CX2929" s="308"/>
      <c r="CY2929" s="308"/>
      <c r="CZ2929" s="308"/>
      <c r="DA2929" s="308"/>
      <c r="DB2929" s="308"/>
      <c r="DC2929" s="308"/>
      <c r="DD2929" s="308"/>
      <c r="DE2929" s="308"/>
      <c r="DF2929" s="308"/>
      <c r="DG2929" s="308"/>
      <c r="DH2929" s="308"/>
      <c r="DI2929" s="308"/>
      <c r="DJ2929" s="308"/>
      <c r="DK2929" s="308"/>
      <c r="DL2929" s="308"/>
      <c r="DM2929" s="308"/>
      <c r="DN2929" s="308"/>
      <c r="DO2929" s="308"/>
      <c r="DP2929" s="308"/>
      <c r="DQ2929" s="308"/>
      <c r="DR2929" s="308"/>
      <c r="DS2929" s="308"/>
      <c r="DT2929" s="308"/>
      <c r="DU2929" s="308"/>
      <c r="DV2929" s="308"/>
      <c r="DW2929" s="308"/>
      <c r="DX2929" s="308"/>
      <c r="DY2929" s="308"/>
      <c r="DZ2929" s="308"/>
      <c r="EA2929" s="308"/>
      <c r="EB2929" s="308"/>
      <c r="EC2929" s="308"/>
      <c r="ED2929" s="308"/>
      <c r="EE2929" s="308"/>
      <c r="EF2929" s="308"/>
      <c r="EG2929" s="308"/>
      <c r="EH2929" s="308"/>
      <c r="EI2929" s="308"/>
      <c r="EJ2929" s="308"/>
      <c r="EK2929" s="308"/>
      <c r="EL2929" s="308"/>
      <c r="EM2929" s="308"/>
      <c r="EN2929" s="308"/>
      <c r="EO2929" s="308"/>
      <c r="EP2929" s="308"/>
      <c r="EQ2929" s="308"/>
      <c r="ER2929" s="308"/>
      <c r="ES2929" s="308"/>
      <c r="ET2929" s="308"/>
      <c r="EU2929" s="308"/>
      <c r="EV2929" s="308"/>
      <c r="EW2929" s="308"/>
      <c r="EX2929" s="308"/>
      <c r="EY2929" s="308"/>
      <c r="EZ2929" s="308"/>
      <c r="FA2929" s="308"/>
      <c r="FB2929" s="308"/>
      <c r="FC2929" s="308"/>
      <c r="FD2929" s="308"/>
      <c r="FE2929" s="308"/>
      <c r="FF2929" s="308"/>
      <c r="FG2929" s="308"/>
      <c r="FH2929" s="308"/>
      <c r="FI2929" s="308"/>
      <c r="FJ2929" s="308"/>
      <c r="FK2929" s="308"/>
      <c r="FL2929" s="308"/>
      <c r="FM2929" s="308"/>
      <c r="FN2929" s="308"/>
      <c r="FO2929" s="308"/>
      <c r="FP2929" s="308"/>
      <c r="FQ2929" s="308"/>
      <c r="FR2929" s="308"/>
      <c r="FS2929" s="308"/>
      <c r="FT2929" s="308"/>
      <c r="FU2929" s="308"/>
      <c r="FV2929" s="308"/>
      <c r="FW2929" s="308"/>
      <c r="FX2929" s="308"/>
      <c r="FY2929" s="308"/>
      <c r="FZ2929" s="308"/>
      <c r="GA2929" s="308"/>
      <c r="GB2929" s="308"/>
      <c r="GC2929" s="308"/>
      <c r="GD2929" s="308"/>
      <c r="GE2929" s="308"/>
      <c r="GF2929" s="308"/>
      <c r="GG2929" s="308"/>
      <c r="GH2929" s="308"/>
      <c r="GI2929" s="308"/>
      <c r="GJ2929" s="308"/>
      <c r="GK2929" s="308"/>
      <c r="GL2929" s="308"/>
      <c r="GM2929" s="308"/>
      <c r="GN2929" s="308"/>
      <c r="GO2929" s="308"/>
      <c r="GP2929" s="308"/>
      <c r="GQ2929" s="308"/>
      <c r="GR2929" s="308"/>
      <c r="GS2929" s="308"/>
      <c r="GT2929" s="308"/>
      <c r="GU2929" s="308"/>
      <c r="GV2929" s="308"/>
      <c r="GW2929" s="308"/>
      <c r="GX2929" s="308"/>
      <c r="GY2929" s="308"/>
      <c r="GZ2929" s="308"/>
      <c r="HA2929" s="308"/>
      <c r="HB2929" s="308"/>
      <c r="HC2929" s="308"/>
      <c r="HD2929" s="308"/>
      <c r="HE2929" s="308"/>
      <c r="HF2929" s="308"/>
      <c r="HG2929" s="308"/>
      <c r="HH2929" s="308"/>
      <c r="HI2929" s="308"/>
      <c r="HJ2929" s="308"/>
      <c r="HK2929" s="308"/>
      <c r="HL2929" s="308"/>
      <c r="HM2929" s="308"/>
      <c r="HN2929" s="308"/>
      <c r="HO2929" s="308"/>
      <c r="HP2929" s="308"/>
      <c r="HQ2929" s="308"/>
      <c r="HR2929" s="308"/>
      <c r="HS2929" s="308"/>
      <c r="HT2929" s="308"/>
      <c r="HU2929" s="308"/>
      <c r="HV2929" s="308"/>
      <c r="HW2929" s="308"/>
      <c r="HX2929" s="308"/>
      <c r="HY2929" s="308"/>
      <c r="HZ2929" s="308"/>
      <c r="IA2929" s="308"/>
      <c r="IB2929" s="308"/>
      <c r="IC2929" s="308"/>
      <c r="ID2929" s="308"/>
      <c r="IE2929" s="308"/>
      <c r="IF2929" s="308"/>
      <c r="IG2929" s="308"/>
      <c r="IH2929" s="308"/>
      <c r="II2929" s="308"/>
      <c r="IJ2929" s="308"/>
      <c r="IK2929" s="308"/>
      <c r="IL2929" s="308"/>
      <c r="IM2929" s="308"/>
      <c r="IN2929" s="308"/>
      <c r="IO2929" s="308"/>
      <c r="IP2929" s="308"/>
      <c r="IQ2929" s="308"/>
      <c r="IR2929" s="308"/>
      <c r="IS2929" s="308"/>
      <c r="IT2929" s="308"/>
      <c r="IU2929" s="308"/>
      <c r="IV2929" s="308"/>
      <c r="IW2929" s="308"/>
      <c r="IX2929" s="308"/>
      <c r="IY2929" s="308"/>
      <c r="IZ2929" s="308"/>
      <c r="JA2929" s="308"/>
      <c r="JB2929" s="308"/>
      <c r="JC2929" s="308"/>
      <c r="JD2929" s="308"/>
      <c r="JE2929" s="308"/>
      <c r="JF2929" s="308"/>
      <c r="JG2929" s="308"/>
      <c r="JH2929" s="308"/>
      <c r="JI2929" s="308"/>
      <c r="JJ2929" s="308"/>
      <c r="JK2929" s="308"/>
      <c r="JL2929" s="308"/>
      <c r="JM2929" s="308"/>
      <c r="JN2929" s="308"/>
      <c r="JO2929" s="308"/>
      <c r="JP2929" s="308"/>
      <c r="JQ2929" s="308"/>
      <c r="JR2929" s="308"/>
      <c r="JS2929" s="308"/>
      <c r="JT2929" s="308"/>
      <c r="JU2929" s="308"/>
      <c r="JV2929" s="308"/>
      <c r="JW2929" s="308"/>
      <c r="JX2929" s="308"/>
      <c r="JY2929" s="308"/>
      <c r="JZ2929" s="308"/>
      <c r="KA2929" s="308"/>
      <c r="KB2929" s="308"/>
      <c r="KC2929" s="308"/>
      <c r="KD2929" s="308"/>
      <c r="KE2929" s="308"/>
      <c r="KF2929" s="308"/>
      <c r="KG2929" s="308"/>
      <c r="KH2929" s="308"/>
      <c r="KI2929" s="308"/>
      <c r="KJ2929" s="308"/>
      <c r="KK2929" s="308"/>
      <c r="KL2929" s="308"/>
      <c r="KM2929" s="308"/>
      <c r="KN2929" s="308"/>
      <c r="KO2929" s="308"/>
      <c r="KP2929" s="308"/>
      <c r="KQ2929" s="308"/>
      <c r="KR2929" s="308"/>
      <c r="KS2929" s="308"/>
      <c r="KT2929" s="308"/>
      <c r="KU2929" s="308"/>
      <c r="KV2929" s="308"/>
      <c r="KW2929" s="308"/>
      <c r="KX2929" s="308"/>
      <c r="KY2929" s="308"/>
      <c r="KZ2929" s="308"/>
      <c r="LA2929" s="308"/>
      <c r="LB2929" s="308"/>
      <c r="LC2929" s="308"/>
      <c r="LD2929" s="308"/>
      <c r="LE2929" s="308"/>
      <c r="LF2929" s="308"/>
      <c r="LG2929" s="308"/>
      <c r="LH2929" s="308"/>
      <c r="LI2929" s="308"/>
      <c r="LJ2929" s="308"/>
      <c r="LK2929" s="308"/>
      <c r="LL2929" s="308"/>
      <c r="LM2929" s="308"/>
      <c r="LN2929" s="308"/>
      <c r="LO2929" s="308"/>
      <c r="LP2929" s="308"/>
      <c r="LQ2929" s="308"/>
      <c r="LR2929" s="308"/>
      <c r="LS2929" s="308"/>
      <c r="LT2929" s="308"/>
      <c r="LU2929" s="308"/>
      <c r="LV2929" s="308"/>
      <c r="LW2929" s="308"/>
      <c r="LX2929" s="308"/>
      <c r="LY2929" s="308"/>
      <c r="LZ2929" s="308"/>
      <c r="MA2929" s="308"/>
      <c r="MB2929" s="308"/>
      <c r="MC2929" s="308"/>
      <c r="MD2929" s="308"/>
      <c r="ME2929" s="308"/>
      <c r="MF2929" s="308"/>
      <c r="MG2929" s="308"/>
      <c r="MH2929" s="308"/>
      <c r="MI2929" s="308"/>
      <c r="MJ2929" s="308"/>
      <c r="MK2929" s="308"/>
      <c r="ML2929" s="308"/>
      <c r="MM2929" s="308"/>
      <c r="MN2929" s="308"/>
      <c r="MO2929" s="308"/>
      <c r="MP2929" s="308"/>
      <c r="MQ2929" s="308"/>
      <c r="MR2929" s="308"/>
      <c r="MS2929" s="308"/>
      <c r="MT2929" s="308"/>
      <c r="MU2929" s="308"/>
      <c r="MV2929" s="308"/>
      <c r="MW2929" s="308"/>
      <c r="MX2929" s="308"/>
      <c r="MY2929" s="308"/>
      <c r="MZ2929" s="308"/>
      <c r="NA2929" s="308"/>
      <c r="NB2929" s="308"/>
      <c r="NC2929" s="308"/>
      <c r="ND2929" s="308"/>
      <c r="NE2929" s="308"/>
      <c r="NF2929" s="308"/>
      <c r="NG2929" s="308"/>
      <c r="NH2929" s="308"/>
      <c r="NI2929" s="308"/>
      <c r="NJ2929" s="308"/>
      <c r="NK2929" s="308"/>
      <c r="NL2929" s="308"/>
      <c r="NM2929" s="308"/>
      <c r="NN2929" s="308"/>
      <c r="NO2929" s="308"/>
      <c r="NP2929" s="308"/>
      <c r="NQ2929" s="308"/>
      <c r="NR2929" s="308"/>
      <c r="NS2929" s="308"/>
      <c r="NT2929" s="308"/>
      <c r="NU2929" s="308"/>
      <c r="NV2929" s="308"/>
      <c r="NW2929" s="308"/>
      <c r="NX2929" s="308"/>
      <c r="NY2929" s="308"/>
      <c r="NZ2929" s="308"/>
      <c r="OA2929" s="308"/>
      <c r="OB2929" s="308"/>
      <c r="OC2929" s="308"/>
      <c r="OD2929" s="308"/>
      <c r="OE2929" s="308"/>
      <c r="OF2929" s="308"/>
      <c r="OG2929" s="308"/>
      <c r="OH2929" s="308"/>
      <c r="OI2929" s="308"/>
      <c r="OJ2929" s="308"/>
      <c r="OK2929" s="308"/>
      <c r="OL2929" s="308"/>
      <c r="OM2929" s="308"/>
      <c r="ON2929" s="308"/>
      <c r="OO2929" s="308"/>
      <c r="OP2929" s="308"/>
      <c r="OQ2929" s="308"/>
      <c r="OR2929" s="308"/>
      <c r="OS2929" s="308"/>
      <c r="OT2929" s="308"/>
      <c r="OU2929" s="308"/>
      <c r="OV2929" s="308"/>
      <c r="OW2929" s="308"/>
      <c r="OX2929" s="308"/>
      <c r="OY2929" s="308"/>
      <c r="OZ2929" s="308"/>
      <c r="PA2929" s="308"/>
      <c r="PB2929" s="308"/>
      <c r="PC2929" s="308"/>
      <c r="PD2929" s="308"/>
      <c r="PE2929" s="308"/>
      <c r="PF2929" s="308"/>
      <c r="PG2929" s="308"/>
      <c r="PH2929" s="308"/>
      <c r="PI2929" s="308"/>
      <c r="PJ2929" s="308"/>
      <c r="PK2929" s="308"/>
      <c r="PL2929" s="308"/>
      <c r="PM2929" s="308"/>
      <c r="PN2929" s="308"/>
      <c r="PO2929" s="308"/>
      <c r="PP2929" s="308"/>
      <c r="PQ2929" s="308"/>
      <c r="PR2929" s="308"/>
      <c r="PS2929" s="308"/>
      <c r="PT2929" s="308"/>
      <c r="PU2929" s="308"/>
      <c r="PV2929" s="308"/>
      <c r="PW2929" s="308"/>
      <c r="PX2929" s="308"/>
      <c r="PY2929" s="308"/>
      <c r="PZ2929" s="308"/>
      <c r="QA2929" s="308"/>
      <c r="QB2929" s="308"/>
      <c r="QC2929" s="308"/>
      <c r="QD2929" s="308"/>
      <c r="QE2929" s="308"/>
      <c r="QF2929" s="308"/>
      <c r="QG2929" s="308"/>
      <c r="QH2929" s="308"/>
      <c r="QI2929" s="308"/>
      <c r="QJ2929" s="308"/>
      <c r="QK2929" s="308"/>
      <c r="QL2929" s="308"/>
      <c r="QM2929" s="308"/>
      <c r="QN2929" s="308"/>
      <c r="QO2929" s="308"/>
      <c r="QP2929" s="308"/>
      <c r="QQ2929" s="308"/>
      <c r="QR2929" s="308"/>
      <c r="QS2929" s="308"/>
      <c r="QT2929" s="308"/>
      <c r="QU2929" s="308"/>
      <c r="QV2929" s="308"/>
      <c r="QW2929" s="308"/>
      <c r="QX2929" s="308"/>
      <c r="QY2929" s="308"/>
      <c r="QZ2929" s="308"/>
      <c r="RA2929" s="308"/>
      <c r="RB2929" s="308"/>
      <c r="RC2929" s="308"/>
      <c r="RD2929" s="308"/>
      <c r="RE2929" s="308"/>
      <c r="RF2929" s="308"/>
      <c r="RG2929" s="308"/>
      <c r="RH2929" s="308"/>
      <c r="RI2929" s="308"/>
      <c r="RJ2929" s="308"/>
      <c r="RK2929" s="308"/>
      <c r="RL2929" s="308"/>
      <c r="RM2929" s="308"/>
      <c r="RN2929" s="308"/>
      <c r="RO2929" s="308"/>
      <c r="RP2929" s="308"/>
      <c r="RQ2929" s="308"/>
      <c r="RR2929" s="308"/>
      <c r="RS2929" s="308"/>
      <c r="RT2929" s="308"/>
      <c r="RU2929" s="308"/>
      <c r="RV2929" s="308"/>
      <c r="RW2929" s="308"/>
      <c r="RX2929" s="308"/>
      <c r="RY2929" s="308"/>
      <c r="RZ2929" s="308"/>
      <c r="SA2929" s="308"/>
      <c r="SB2929" s="308"/>
      <c r="SC2929" s="308"/>
      <c r="SD2929" s="308"/>
      <c r="SE2929" s="308"/>
      <c r="SF2929" s="308"/>
      <c r="SG2929" s="308"/>
      <c r="SH2929" s="308"/>
      <c r="SI2929" s="308"/>
      <c r="SJ2929" s="308"/>
      <c r="SK2929" s="308"/>
      <c r="SL2929" s="308"/>
      <c r="SM2929" s="308"/>
      <c r="SN2929" s="308"/>
      <c r="SO2929" s="308"/>
      <c r="SP2929" s="308"/>
      <c r="SQ2929" s="308"/>
      <c r="SR2929" s="308"/>
      <c r="SS2929" s="308"/>
      <c r="ST2929" s="308"/>
      <c r="SU2929" s="308"/>
      <c r="SV2929" s="308"/>
      <c r="SW2929" s="308"/>
      <c r="SX2929" s="308"/>
      <c r="SY2929" s="308"/>
      <c r="SZ2929" s="308"/>
      <c r="TA2929" s="308"/>
      <c r="TB2929" s="308"/>
      <c r="TC2929" s="308"/>
      <c r="TD2929" s="308"/>
      <c r="TE2929" s="308"/>
      <c r="TF2929" s="308"/>
      <c r="TG2929" s="308"/>
      <c r="TH2929" s="308"/>
      <c r="TI2929" s="308"/>
      <c r="TJ2929" s="308"/>
      <c r="TK2929" s="308"/>
      <c r="TL2929" s="308"/>
      <c r="TM2929" s="308"/>
      <c r="TN2929" s="308"/>
      <c r="TO2929" s="308"/>
      <c r="TP2929" s="308"/>
      <c r="TQ2929" s="308"/>
      <c r="TR2929" s="308"/>
      <c r="TS2929" s="308"/>
      <c r="TT2929" s="308"/>
      <c r="TU2929" s="308"/>
      <c r="TV2929" s="308"/>
      <c r="TW2929" s="308"/>
      <c r="TX2929" s="308"/>
      <c r="TY2929" s="308"/>
      <c r="TZ2929" s="308"/>
      <c r="UA2929" s="308"/>
      <c r="UB2929" s="308"/>
      <c r="UC2929" s="308"/>
      <c r="UD2929" s="308"/>
      <c r="UE2929" s="308"/>
      <c r="UF2929" s="308"/>
      <c r="UG2929" s="308"/>
      <c r="UH2929" s="308"/>
      <c r="UI2929" s="308"/>
      <c r="UJ2929" s="308"/>
      <c r="UK2929" s="308"/>
      <c r="UL2929" s="308"/>
      <c r="UM2929" s="308"/>
      <c r="UN2929" s="308"/>
      <c r="UO2929" s="308"/>
      <c r="UP2929" s="308"/>
      <c r="UQ2929" s="308"/>
      <c r="UR2929" s="308"/>
      <c r="US2929" s="308"/>
      <c r="UT2929" s="308"/>
      <c r="UU2929" s="308"/>
      <c r="UV2929" s="308"/>
      <c r="UW2929" s="308"/>
      <c r="UX2929" s="308"/>
      <c r="UY2929" s="308"/>
      <c r="UZ2929" s="308"/>
      <c r="VA2929" s="308"/>
      <c r="VB2929" s="308"/>
      <c r="VC2929" s="308"/>
      <c r="VD2929" s="308"/>
      <c r="VE2929" s="308"/>
      <c r="VF2929" s="308"/>
      <c r="VG2929" s="308"/>
      <c r="VH2929" s="308"/>
      <c r="VI2929" s="308"/>
      <c r="VJ2929" s="308"/>
      <c r="VK2929" s="308"/>
      <c r="VL2929" s="308"/>
      <c r="VM2929" s="308"/>
      <c r="VN2929" s="308"/>
      <c r="VO2929" s="308"/>
      <c r="VP2929" s="308"/>
      <c r="VQ2929" s="308"/>
      <c r="VR2929" s="308"/>
      <c r="VS2929" s="308"/>
      <c r="VT2929" s="308"/>
      <c r="VU2929" s="308"/>
      <c r="VV2929" s="308"/>
      <c r="VW2929" s="308"/>
      <c r="VX2929" s="308"/>
      <c r="VY2929" s="308"/>
      <c r="VZ2929" s="308"/>
      <c r="WA2929" s="308"/>
      <c r="WB2929" s="308"/>
      <c r="WC2929" s="308"/>
      <c r="WD2929" s="308"/>
      <c r="WE2929" s="308"/>
      <c r="WF2929" s="308"/>
      <c r="WG2929" s="308"/>
      <c r="WH2929" s="308"/>
      <c r="WI2929" s="308"/>
      <c r="WJ2929" s="308"/>
      <c r="WK2929" s="308"/>
      <c r="WL2929" s="308"/>
      <c r="WM2929" s="308"/>
      <c r="WN2929" s="308"/>
      <c r="WO2929" s="308"/>
      <c r="WP2929" s="308"/>
      <c r="WQ2929" s="308"/>
      <c r="WR2929" s="308"/>
      <c r="WS2929" s="308"/>
      <c r="WT2929" s="308"/>
      <c r="WU2929" s="308"/>
      <c r="WV2929" s="308"/>
      <c r="WW2929" s="308"/>
      <c r="WX2929" s="308"/>
      <c r="WY2929" s="308"/>
      <c r="WZ2929" s="308"/>
      <c r="XA2929" s="308"/>
      <c r="XB2929" s="308"/>
      <c r="XC2929" s="308"/>
      <c r="XD2929" s="308"/>
      <c r="XE2929" s="308"/>
      <c r="XF2929" s="308"/>
      <c r="XG2929" s="308"/>
      <c r="XH2929" s="308"/>
      <c r="XI2929" s="308"/>
      <c r="XJ2929" s="308"/>
      <c r="XK2929" s="308"/>
      <c r="XL2929" s="308"/>
      <c r="XM2929" s="308"/>
      <c r="XN2929" s="308"/>
      <c r="XO2929" s="308"/>
      <c r="XP2929" s="308"/>
      <c r="XQ2929" s="308"/>
      <c r="XR2929" s="308"/>
      <c r="XS2929" s="308"/>
      <c r="XT2929" s="308"/>
      <c r="XU2929" s="308"/>
      <c r="XV2929" s="308"/>
      <c r="XW2929" s="308"/>
      <c r="XX2929" s="308"/>
      <c r="XY2929" s="308"/>
      <c r="XZ2929" s="308"/>
      <c r="YA2929" s="308"/>
      <c r="YB2929" s="308"/>
      <c r="YC2929" s="308"/>
      <c r="YD2929" s="308"/>
      <c r="YE2929" s="308"/>
      <c r="YF2929" s="308"/>
      <c r="YG2929" s="308"/>
      <c r="YH2929" s="308"/>
      <c r="YI2929" s="308"/>
      <c r="YJ2929" s="308"/>
      <c r="YK2929" s="308"/>
      <c r="YL2929" s="308"/>
      <c r="YM2929" s="308"/>
      <c r="YN2929" s="308"/>
      <c r="YO2929" s="308"/>
      <c r="YP2929" s="308"/>
      <c r="YQ2929" s="308"/>
      <c r="YR2929" s="308"/>
      <c r="YS2929" s="308"/>
      <c r="YT2929" s="308"/>
      <c r="YU2929" s="308"/>
      <c r="YV2929" s="308"/>
      <c r="YW2929" s="308"/>
      <c r="YX2929" s="308"/>
      <c r="YY2929" s="308"/>
      <c r="YZ2929" s="308"/>
      <c r="ZA2929" s="308"/>
      <c r="ZB2929" s="308"/>
      <c r="ZC2929" s="308"/>
      <c r="ZD2929" s="308"/>
      <c r="ZE2929" s="308"/>
      <c r="ZF2929" s="308"/>
      <c r="ZG2929" s="308"/>
      <c r="ZH2929" s="308"/>
      <c r="ZI2929" s="308"/>
      <c r="ZJ2929" s="308"/>
      <c r="ZK2929" s="308"/>
      <c r="ZL2929" s="308"/>
      <c r="ZM2929" s="308"/>
      <c r="ZN2929" s="308"/>
      <c r="ZO2929" s="308"/>
      <c r="ZP2929" s="308"/>
      <c r="ZQ2929" s="308"/>
      <c r="ZR2929" s="308"/>
      <c r="ZS2929" s="308"/>
      <c r="ZT2929" s="308"/>
      <c r="ZU2929" s="308"/>
      <c r="ZV2929" s="308"/>
      <c r="ZW2929" s="308"/>
      <c r="ZX2929" s="308"/>
      <c r="ZY2929" s="308"/>
      <c r="ZZ2929" s="308"/>
      <c r="AAA2929" s="308"/>
      <c r="AAB2929" s="308"/>
      <c r="AAC2929" s="308"/>
      <c r="AAD2929" s="308"/>
      <c r="AAE2929" s="308"/>
      <c r="AAF2929" s="308"/>
      <c r="AAG2929" s="308"/>
      <c r="AAH2929" s="308"/>
      <c r="AAI2929" s="308"/>
      <c r="AAJ2929" s="308"/>
      <c r="AAK2929" s="308"/>
      <c r="AAL2929" s="308"/>
      <c r="AAM2929" s="308"/>
      <c r="AAN2929" s="308"/>
      <c r="AAO2929" s="308"/>
      <c r="AAP2929" s="308"/>
      <c r="AAQ2929" s="308"/>
      <c r="AAR2929" s="308"/>
      <c r="AAS2929" s="308"/>
      <c r="AAT2929" s="308"/>
      <c r="AAU2929" s="308"/>
      <c r="AAV2929" s="308"/>
      <c r="AAW2929" s="308"/>
      <c r="AAX2929" s="308"/>
      <c r="AAY2929" s="308"/>
      <c r="AAZ2929" s="308"/>
      <c r="ABA2929" s="308"/>
      <c r="ABB2929" s="308"/>
      <c r="ABC2929" s="308"/>
      <c r="ABD2929" s="308"/>
      <c r="ABE2929" s="308"/>
      <c r="ABF2929" s="308"/>
      <c r="ABG2929" s="308"/>
      <c r="ABH2929" s="308"/>
      <c r="ABI2929" s="308"/>
      <c r="ABJ2929" s="308"/>
      <c r="ABK2929" s="308"/>
      <c r="ABL2929" s="308"/>
      <c r="ABM2929" s="308"/>
      <c r="ABN2929" s="308"/>
      <c r="ABO2929" s="308"/>
      <c r="ABP2929" s="308"/>
      <c r="ABQ2929" s="308"/>
      <c r="ABR2929" s="308"/>
      <c r="ABS2929" s="308"/>
      <c r="ABT2929" s="308"/>
      <c r="ABU2929" s="308"/>
      <c r="ABV2929" s="308"/>
      <c r="ABW2929" s="308"/>
      <c r="ABX2929" s="308"/>
      <c r="ABY2929" s="308"/>
      <c r="ABZ2929" s="308"/>
      <c r="ACA2929" s="308"/>
      <c r="ACB2929" s="308"/>
      <c r="ACC2929" s="308"/>
      <c r="ACD2929" s="308"/>
      <c r="ACE2929" s="308"/>
      <c r="ACF2929" s="308"/>
      <c r="ACG2929" s="308"/>
      <c r="ACH2929" s="308"/>
      <c r="ACI2929" s="308"/>
      <c r="ACJ2929" s="308"/>
      <c r="ACK2929" s="308"/>
      <c r="ACL2929" s="308"/>
      <c r="ACM2929" s="308"/>
      <c r="ACN2929" s="308"/>
      <c r="ACO2929" s="308"/>
      <c r="ACP2929" s="308"/>
      <c r="ACQ2929" s="308"/>
      <c r="ACR2929" s="308"/>
      <c r="ACS2929" s="308"/>
      <c r="ACT2929" s="308"/>
      <c r="ACU2929" s="308"/>
      <c r="ACV2929" s="308"/>
      <c r="ACW2929" s="308"/>
      <c r="ACX2929" s="308"/>
      <c r="ACY2929" s="308"/>
      <c r="ACZ2929" s="308"/>
      <c r="ADA2929" s="308"/>
      <c r="ADB2929" s="308"/>
      <c r="ADC2929" s="308"/>
      <c r="ADD2929" s="308"/>
      <c r="ADE2929" s="308"/>
      <c r="ADF2929" s="308"/>
      <c r="ADG2929" s="308"/>
      <c r="ADH2929" s="308"/>
      <c r="ADI2929" s="308"/>
      <c r="ADJ2929" s="308"/>
      <c r="ADK2929" s="308"/>
      <c r="ADL2929" s="308"/>
      <c r="ADM2929" s="308"/>
      <c r="ADN2929" s="308"/>
      <c r="ADO2929" s="308"/>
      <c r="ADP2929" s="308"/>
      <c r="ADQ2929" s="308"/>
      <c r="ADR2929" s="308"/>
      <c r="ADS2929" s="308"/>
      <c r="ADT2929" s="308"/>
      <c r="ADU2929" s="308"/>
      <c r="ADV2929" s="308"/>
      <c r="ADW2929" s="308"/>
      <c r="ADX2929" s="308"/>
      <c r="ADY2929" s="308"/>
      <c r="ADZ2929" s="308"/>
      <c r="AEA2929" s="308"/>
      <c r="AEB2929" s="308"/>
      <c r="AEC2929" s="308"/>
      <c r="AED2929" s="308"/>
      <c r="AEE2929" s="308"/>
      <c r="AEF2929" s="308"/>
      <c r="AEG2929" s="308"/>
      <c r="AEH2929" s="308"/>
      <c r="AEI2929" s="308"/>
      <c r="AEJ2929" s="308"/>
      <c r="AEK2929" s="308"/>
      <c r="AEL2929" s="308"/>
      <c r="AEM2929" s="308"/>
      <c r="AEN2929" s="308"/>
      <c r="AEO2929" s="308"/>
      <c r="AEP2929" s="308"/>
      <c r="AEQ2929" s="308"/>
      <c r="AER2929" s="308"/>
      <c r="AES2929" s="308"/>
      <c r="AET2929" s="308"/>
      <c r="AEU2929" s="308"/>
      <c r="AEV2929" s="308"/>
      <c r="AEW2929" s="308"/>
      <c r="AEX2929" s="308"/>
      <c r="AEY2929" s="308"/>
      <c r="AEZ2929" s="308"/>
      <c r="AFA2929" s="308"/>
      <c r="AFB2929" s="308"/>
      <c r="AFC2929" s="308"/>
      <c r="AFD2929" s="308"/>
      <c r="AFE2929" s="308"/>
      <c r="AFF2929" s="308"/>
      <c r="AFG2929" s="308"/>
      <c r="AFH2929" s="308"/>
      <c r="AFI2929" s="308"/>
      <c r="AFJ2929" s="308"/>
      <c r="AFK2929" s="308"/>
      <c r="AFL2929" s="308"/>
      <c r="AFM2929" s="308"/>
      <c r="AFN2929" s="308"/>
      <c r="AFO2929" s="308"/>
      <c r="AFP2929" s="308"/>
      <c r="AFQ2929" s="308"/>
      <c r="AFR2929" s="308"/>
      <c r="AFS2929" s="308"/>
      <c r="AFT2929" s="308"/>
      <c r="AFU2929" s="308"/>
      <c r="AFV2929" s="308"/>
      <c r="AFW2929" s="308"/>
      <c r="AFX2929" s="308"/>
      <c r="AFY2929" s="308"/>
      <c r="AFZ2929" s="308"/>
      <c r="AGA2929" s="308"/>
      <c r="AGB2929" s="308"/>
      <c r="AGC2929" s="308"/>
      <c r="AGD2929" s="308"/>
      <c r="AGE2929" s="308"/>
      <c r="AGF2929" s="308"/>
      <c r="AGG2929" s="308"/>
      <c r="AGH2929" s="308"/>
      <c r="AGI2929" s="308"/>
      <c r="AGJ2929" s="308"/>
      <c r="AGK2929" s="308"/>
      <c r="AGL2929" s="308"/>
      <c r="AGM2929" s="308"/>
      <c r="AGN2929" s="308"/>
      <c r="AGO2929" s="308"/>
      <c r="AGP2929" s="308"/>
      <c r="AGQ2929" s="308"/>
      <c r="AGR2929" s="308"/>
      <c r="AGS2929" s="308"/>
      <c r="AGT2929" s="308"/>
      <c r="AGU2929" s="308"/>
      <c r="AGV2929" s="308"/>
      <c r="AGW2929" s="308"/>
      <c r="AGX2929" s="308"/>
      <c r="AGY2929" s="308"/>
      <c r="AGZ2929" s="308"/>
      <c r="AHA2929" s="308"/>
      <c r="AHB2929" s="308"/>
      <c r="AHC2929" s="308"/>
      <c r="AHD2929" s="308"/>
      <c r="AHE2929" s="308"/>
      <c r="AHF2929" s="308"/>
      <c r="AHG2929" s="308"/>
      <c r="AHH2929" s="308"/>
      <c r="AHI2929" s="308"/>
      <c r="AHJ2929" s="308"/>
      <c r="AHK2929" s="308"/>
      <c r="AHL2929" s="308"/>
      <c r="AHM2929" s="308"/>
      <c r="AHN2929" s="308"/>
      <c r="AHO2929" s="308"/>
      <c r="AHP2929" s="308"/>
      <c r="AHQ2929" s="308"/>
      <c r="AHR2929" s="308"/>
      <c r="AHS2929" s="308"/>
      <c r="AHT2929" s="308"/>
      <c r="AHU2929" s="308"/>
      <c r="AHV2929" s="308"/>
      <c r="AHW2929" s="308"/>
      <c r="AHX2929" s="308"/>
      <c r="AHY2929" s="308"/>
      <c r="AHZ2929" s="308"/>
      <c r="AIA2929" s="308"/>
      <c r="AIB2929" s="308"/>
      <c r="AIC2929" s="308"/>
      <c r="AID2929" s="308"/>
      <c r="AIE2929" s="308"/>
      <c r="AIF2929" s="308"/>
      <c r="AIG2929" s="308"/>
      <c r="AIH2929" s="308"/>
      <c r="AII2929" s="308"/>
      <c r="AIJ2929" s="308"/>
      <c r="AIK2929" s="308"/>
      <c r="AIL2929" s="308"/>
      <c r="AIM2929" s="308"/>
      <c r="AIN2929" s="308"/>
      <c r="AIO2929" s="308"/>
      <c r="AIP2929" s="308"/>
      <c r="AIQ2929" s="308"/>
      <c r="AIR2929" s="308"/>
      <c r="AIS2929" s="308"/>
      <c r="AIT2929" s="308"/>
      <c r="AIU2929" s="308"/>
      <c r="AIV2929" s="308"/>
      <c r="AIW2929" s="308"/>
      <c r="AIX2929" s="308"/>
      <c r="AIY2929" s="308"/>
      <c r="AIZ2929" s="308"/>
      <c r="AJA2929" s="308"/>
      <c r="AJB2929" s="308"/>
      <c r="AJC2929" s="308"/>
      <c r="AJD2929" s="308"/>
      <c r="AJE2929" s="308"/>
      <c r="AJF2929" s="308"/>
      <c r="AJG2929" s="308"/>
      <c r="AJH2929" s="308"/>
      <c r="AJI2929" s="308"/>
      <c r="AJJ2929" s="308"/>
      <c r="AJK2929" s="308"/>
      <c r="AJL2929" s="308"/>
      <c r="AJM2929" s="308"/>
      <c r="AJN2929" s="308"/>
      <c r="AJO2929" s="308"/>
      <c r="AJP2929" s="308"/>
      <c r="AJQ2929" s="308"/>
      <c r="AJR2929" s="308"/>
      <c r="AJS2929" s="308"/>
      <c r="AJT2929" s="308"/>
      <c r="AJU2929" s="308"/>
      <c r="AJV2929" s="308"/>
      <c r="AJW2929" s="308"/>
      <c r="AJX2929" s="308"/>
      <c r="AJY2929" s="308"/>
      <c r="AJZ2929" s="308"/>
      <c r="AKA2929" s="308"/>
      <c r="AKB2929" s="308"/>
      <c r="AKC2929" s="308"/>
      <c r="AKD2929" s="308"/>
      <c r="AKE2929" s="308"/>
      <c r="AKF2929" s="308"/>
      <c r="AKG2929" s="308"/>
      <c r="AKH2929" s="308"/>
      <c r="AKI2929" s="308"/>
      <c r="AKJ2929" s="308"/>
      <c r="AKK2929" s="308"/>
      <c r="AKL2929" s="308"/>
      <c r="AKM2929" s="308"/>
      <c r="AKN2929" s="308"/>
      <c r="AKO2929" s="308"/>
      <c r="AKP2929" s="308"/>
      <c r="AKQ2929" s="308"/>
      <c r="AKR2929" s="308"/>
      <c r="AKS2929" s="308"/>
      <c r="AKT2929" s="308"/>
      <c r="AKU2929" s="308"/>
      <c r="AKV2929" s="308"/>
      <c r="AKW2929" s="308"/>
      <c r="AKX2929" s="308"/>
      <c r="AKY2929" s="308"/>
      <c r="AKZ2929" s="308"/>
      <c r="ALA2929" s="308"/>
      <c r="ALB2929" s="308"/>
      <c r="ALC2929" s="308"/>
      <c r="ALD2929" s="308"/>
      <c r="ALE2929" s="308"/>
      <c r="ALF2929" s="308"/>
      <c r="ALG2929" s="308"/>
      <c r="ALH2929" s="308"/>
      <c r="ALI2929" s="308"/>
      <c r="ALJ2929" s="308"/>
      <c r="ALK2929" s="308"/>
      <c r="ALL2929" s="308"/>
      <c r="ALM2929" s="308"/>
      <c r="ALN2929" s="308"/>
      <c r="ALO2929" s="308"/>
      <c r="ALP2929" s="308"/>
      <c r="ALQ2929" s="308"/>
      <c r="ALR2929" s="308"/>
      <c r="ALS2929" s="308"/>
      <c r="ALT2929" s="308"/>
      <c r="ALU2929" s="308"/>
      <c r="ALV2929" s="308"/>
      <c r="ALW2929" s="308"/>
      <c r="ALX2929" s="308"/>
      <c r="ALY2929" s="308"/>
      <c r="ALZ2929" s="308"/>
      <c r="AMA2929" s="308"/>
      <c r="AMB2929" s="308"/>
      <c r="AMC2929" s="308"/>
      <c r="AMD2929" s="308"/>
      <c r="AME2929" s="308"/>
      <c r="AMF2929" s="308"/>
      <c r="AMG2929" s="308"/>
      <c r="AMH2929" s="308"/>
      <c r="AMI2929" s="308"/>
      <c r="AMJ2929" s="308"/>
      <c r="AMK2929" s="308"/>
      <c r="AML2929" s="308"/>
      <c r="AMM2929" s="308"/>
      <c r="AMN2929" s="308"/>
    </row>
    <row r="2930" spans="1:1028" ht="38.25">
      <c r="A2930" s="29">
        <v>1</v>
      </c>
      <c r="B2930" s="29">
        <v>0</v>
      </c>
      <c r="C2930" t="s">
        <v>12090</v>
      </c>
      <c r="D2930" s="38" t="s">
        <v>25292</v>
      </c>
      <c r="F2930" s="29" t="s">
        <v>9630</v>
      </c>
      <c r="I2930" s="38" t="s">
        <v>4438</v>
      </c>
      <c r="J2930" s="406" t="s">
        <v>11979</v>
      </c>
      <c r="M2930" s="311"/>
      <c r="N2930" s="38" t="s">
        <v>1539</v>
      </c>
      <c r="P2930" s="25" t="s">
        <v>2321</v>
      </c>
      <c r="U2930"/>
      <c r="V2930"/>
      <c r="X2930" s="367">
        <v>33150</v>
      </c>
      <c r="Z2930" s="29" t="s">
        <v>1218</v>
      </c>
      <c r="AA2930" s="29" t="s">
        <v>1170</v>
      </c>
      <c r="AE2930" s="38" t="s">
        <v>2950</v>
      </c>
      <c r="AG2930" s="38">
        <v>1</v>
      </c>
      <c r="AH2930" s="38" t="s">
        <v>4439</v>
      </c>
      <c r="AI2930" s="38" t="s">
        <v>4440</v>
      </c>
      <c r="AJ2930" s="38" t="s">
        <v>12091</v>
      </c>
      <c r="AR2930" s="29" t="str">
        <f t="shared" si="459"/>
        <v>1</v>
      </c>
      <c r="AS2930" s="29">
        <f t="shared" si="457"/>
        <v>1</v>
      </c>
      <c r="AT2930" s="29">
        <v>1</v>
      </c>
      <c r="AV2930" s="29" t="s">
        <v>25294</v>
      </c>
      <c r="AW2930" s="29" t="str">
        <f t="shared" si="460"/>
        <v>image/tiff</v>
      </c>
      <c r="AX2930" s="29" t="str">
        <f t="shared" si="452"/>
        <v>archival/master</v>
      </c>
      <c r="AY2930" s="29" t="str">
        <f t="shared" si="458"/>
        <v>https://media.mediathek-tanz-theater.de/iiif/2/nvt_img-428-008.JP2</v>
      </c>
      <c r="AZ2930" s="29" t="str">
        <f t="shared" si="453"/>
        <v>image/jp2</v>
      </c>
      <c r="BA2930" s="29" t="str">
        <f t="shared" si="454"/>
        <v>presentation/iiif</v>
      </c>
      <c r="BB2930" s="29" t="str">
        <f t="shared" si="455"/>
        <v>https://media.mediathek-tanz-theater.de/iiif/2/nvt_img-428-008.JP2/full/100,/0/default.jpg</v>
      </c>
      <c r="BC2930" s="29" t="str">
        <f t="shared" si="451"/>
        <v>image/jpeg</v>
      </c>
      <c r="BD2930" s="29" t="str">
        <f t="shared" si="456"/>
        <v>presentation/thumbnail</v>
      </c>
    </row>
    <row r="2931" spans="1:1028" ht="38.25">
      <c r="A2931" s="29">
        <v>1</v>
      </c>
      <c r="B2931" s="29">
        <v>0</v>
      </c>
      <c r="C2931" t="s">
        <v>12092</v>
      </c>
      <c r="D2931" s="38" t="s">
        <v>12093</v>
      </c>
      <c r="F2931" s="29" t="s">
        <v>9630</v>
      </c>
      <c r="I2931" s="402" t="s">
        <v>4446</v>
      </c>
      <c r="J2931" s="406" t="s">
        <v>12090</v>
      </c>
      <c r="M2931" s="311"/>
      <c r="N2931" s="38" t="s">
        <v>1539</v>
      </c>
      <c r="P2931" s="25" t="s">
        <v>2321</v>
      </c>
      <c r="R2931" s="38" t="s">
        <v>12011</v>
      </c>
      <c r="U2931" t="s">
        <v>12088</v>
      </c>
      <c r="V2931"/>
      <c r="X2931" s="367">
        <v>33150</v>
      </c>
      <c r="Z2931" s="29" t="s">
        <v>1218</v>
      </c>
      <c r="AA2931" s="29" t="s">
        <v>1170</v>
      </c>
      <c r="AE2931" s="38" t="s">
        <v>2950</v>
      </c>
      <c r="AG2931" s="38">
        <v>1</v>
      </c>
      <c r="AH2931" s="38" t="s">
        <v>4439</v>
      </c>
      <c r="AI2931" s="38" t="s">
        <v>4440</v>
      </c>
      <c r="AJ2931" s="38" t="s">
        <v>4799</v>
      </c>
      <c r="AK2931" s="38" t="s">
        <v>12094</v>
      </c>
      <c r="AL2931" s="301">
        <v>43634</v>
      </c>
      <c r="AN2931" s="29" t="s">
        <v>4834</v>
      </c>
      <c r="AO2931" s="29" t="s">
        <v>4442</v>
      </c>
      <c r="AR2931" s="29" t="str">
        <f t="shared" si="459"/>
        <v>0</v>
      </c>
      <c r="AS2931" s="29">
        <f t="shared" si="457"/>
        <v>0</v>
      </c>
      <c r="AT2931" s="29">
        <v>0</v>
      </c>
      <c r="AW2931" s="29" t="str">
        <f t="shared" si="460"/>
        <v/>
      </c>
      <c r="AX2931" s="29" t="str">
        <f t="shared" si="452"/>
        <v/>
      </c>
      <c r="AY2931" s="29" t="str">
        <f t="shared" si="458"/>
        <v>https://media.mediathek-tanz-theater.de/iiif/2/nvt_img-428-008-001.JP2</v>
      </c>
      <c r="AZ2931" s="29" t="str">
        <f t="shared" si="453"/>
        <v>image/jp2</v>
      </c>
      <c r="BA2931" s="29" t="str">
        <f t="shared" si="454"/>
        <v>presentation/iiif</v>
      </c>
      <c r="BB2931" s="29" t="str">
        <f t="shared" si="455"/>
        <v>https://media.mediathek-tanz-theater.de/iiif/2/nvt_img-428-008-001.JP2/full/100,/0/default.jpg</v>
      </c>
      <c r="BC2931" s="29" t="str">
        <f t="shared" si="451"/>
        <v>image/jpeg</v>
      </c>
      <c r="BD2931" s="29" t="str">
        <f t="shared" si="456"/>
        <v>presentation/thumbnail</v>
      </c>
    </row>
    <row r="2932" spans="1:1028" ht="38.25">
      <c r="A2932" s="29">
        <v>1</v>
      </c>
      <c r="B2932" s="29">
        <v>0</v>
      </c>
      <c r="C2932" t="s">
        <v>12095</v>
      </c>
      <c r="D2932" s="38" t="s">
        <v>12096</v>
      </c>
      <c r="F2932" s="29" t="s">
        <v>9630</v>
      </c>
      <c r="I2932" s="402" t="s">
        <v>4446</v>
      </c>
      <c r="J2932" s="406" t="s">
        <v>12090</v>
      </c>
      <c r="M2932" s="311"/>
      <c r="N2932" s="38" t="s">
        <v>1539</v>
      </c>
      <c r="P2932" s="25" t="s">
        <v>2321</v>
      </c>
      <c r="R2932" s="38" t="s">
        <v>12011</v>
      </c>
      <c r="U2932" t="s">
        <v>12097</v>
      </c>
      <c r="V2932"/>
      <c r="X2932" s="367">
        <v>33150</v>
      </c>
      <c r="Z2932" s="29" t="s">
        <v>1218</v>
      </c>
      <c r="AA2932" s="29" t="s">
        <v>1170</v>
      </c>
      <c r="AE2932" s="38" t="s">
        <v>2950</v>
      </c>
      <c r="AG2932" s="38">
        <v>1</v>
      </c>
      <c r="AH2932" s="38" t="s">
        <v>4439</v>
      </c>
      <c r="AI2932" s="38" t="s">
        <v>4440</v>
      </c>
      <c r="AJ2932" s="38" t="s">
        <v>4799</v>
      </c>
      <c r="AK2932" s="38" t="s">
        <v>72</v>
      </c>
      <c r="AL2932" s="301">
        <v>43634</v>
      </c>
      <c r="AN2932" s="29" t="s">
        <v>4834</v>
      </c>
      <c r="AO2932" s="29" t="s">
        <v>4442</v>
      </c>
      <c r="AR2932" s="29" t="str">
        <f t="shared" si="459"/>
        <v>0</v>
      </c>
      <c r="AS2932" s="29">
        <f t="shared" si="457"/>
        <v>0</v>
      </c>
      <c r="AT2932" s="29">
        <v>0</v>
      </c>
      <c r="AW2932" s="29" t="str">
        <f t="shared" si="460"/>
        <v/>
      </c>
      <c r="AX2932" s="29" t="str">
        <f t="shared" si="452"/>
        <v/>
      </c>
      <c r="AY2932" s="29" t="str">
        <f t="shared" si="458"/>
        <v>https://media.mediathek-tanz-theater.de/iiif/2/nvt_img-428-008-002.JP2</v>
      </c>
      <c r="AZ2932" s="29" t="str">
        <f t="shared" si="453"/>
        <v>image/jp2</v>
      </c>
      <c r="BA2932" s="29" t="str">
        <f t="shared" si="454"/>
        <v>presentation/iiif</v>
      </c>
      <c r="BB2932" s="29" t="str">
        <f t="shared" si="455"/>
        <v>https://media.mediathek-tanz-theater.de/iiif/2/nvt_img-428-008-002.JP2/full/100,/0/default.jpg</v>
      </c>
      <c r="BC2932" s="29" t="str">
        <f t="shared" si="451"/>
        <v>image/jpeg</v>
      </c>
      <c r="BD2932" s="29" t="str">
        <f t="shared" si="456"/>
        <v>presentation/thumbnail</v>
      </c>
    </row>
    <row r="2933" spans="1:1028" ht="38.25">
      <c r="A2933" s="29">
        <v>1</v>
      </c>
      <c r="B2933" s="29">
        <v>0</v>
      </c>
      <c r="C2933" t="s">
        <v>12098</v>
      </c>
      <c r="D2933" s="38" t="s">
        <v>25293</v>
      </c>
      <c r="F2933" s="29" t="s">
        <v>9630</v>
      </c>
      <c r="I2933" s="402" t="s">
        <v>4446</v>
      </c>
      <c r="J2933" s="406" t="s">
        <v>12090</v>
      </c>
      <c r="M2933" s="311"/>
      <c r="N2933" s="38" t="s">
        <v>1539</v>
      </c>
      <c r="P2933" s="25" t="s">
        <v>2321</v>
      </c>
      <c r="R2933" s="38" t="s">
        <v>12011</v>
      </c>
      <c r="U2933" t="s">
        <v>12097</v>
      </c>
      <c r="V2933"/>
      <c r="X2933" s="367">
        <v>33150</v>
      </c>
      <c r="Z2933" s="29" t="s">
        <v>1218</v>
      </c>
      <c r="AA2933" s="29" t="s">
        <v>1170</v>
      </c>
      <c r="AE2933" s="38" t="s">
        <v>2950</v>
      </c>
      <c r="AG2933" s="38">
        <v>1</v>
      </c>
      <c r="AH2933" s="38" t="s">
        <v>4439</v>
      </c>
      <c r="AI2933" s="38" t="s">
        <v>4440</v>
      </c>
      <c r="AJ2933" s="38" t="s">
        <v>4799</v>
      </c>
      <c r="AK2933" s="38" t="s">
        <v>72</v>
      </c>
      <c r="AL2933" s="301">
        <v>43634</v>
      </c>
      <c r="AN2933" s="29" t="s">
        <v>4834</v>
      </c>
      <c r="AO2933" s="29" t="s">
        <v>4442</v>
      </c>
      <c r="AR2933" s="29" t="str">
        <f t="shared" si="459"/>
        <v>0</v>
      </c>
      <c r="AS2933" s="29">
        <f t="shared" si="457"/>
        <v>0</v>
      </c>
      <c r="AT2933" s="29">
        <v>0</v>
      </c>
      <c r="AW2933" s="29" t="str">
        <f t="shared" si="460"/>
        <v/>
      </c>
      <c r="AX2933" s="29" t="str">
        <f t="shared" si="452"/>
        <v/>
      </c>
      <c r="AY2933" s="29" t="str">
        <f t="shared" si="458"/>
        <v>https://media.mediathek-tanz-theater.de/iiif/2/nvt_img-428-008-003.JP2</v>
      </c>
      <c r="AZ2933" s="29" t="str">
        <f t="shared" si="453"/>
        <v>image/jp2</v>
      </c>
      <c r="BA2933" s="29" t="str">
        <f t="shared" si="454"/>
        <v>presentation/iiif</v>
      </c>
      <c r="BB2933" s="29" t="str">
        <f t="shared" si="455"/>
        <v>https://media.mediathek-tanz-theater.de/iiif/2/nvt_img-428-008-003.JP2/full/100,/0/default.jpg</v>
      </c>
      <c r="BC2933" s="29" t="str">
        <f t="shared" si="451"/>
        <v>image/jpeg</v>
      </c>
      <c r="BD2933" s="29" t="str">
        <f t="shared" si="456"/>
        <v>presentation/thumbnail</v>
      </c>
    </row>
    <row r="2934" spans="1:1028" ht="38.25">
      <c r="A2934" s="29">
        <v>1</v>
      </c>
      <c r="B2934" s="29">
        <v>0</v>
      </c>
      <c r="C2934" t="s">
        <v>12100</v>
      </c>
      <c r="D2934" s="38" t="s">
        <v>12101</v>
      </c>
      <c r="F2934" s="29" t="s">
        <v>9630</v>
      </c>
      <c r="I2934" s="402" t="s">
        <v>4446</v>
      </c>
      <c r="J2934" s="406" t="s">
        <v>12090</v>
      </c>
      <c r="M2934" s="311"/>
      <c r="N2934" s="38" t="s">
        <v>1539</v>
      </c>
      <c r="P2934" s="25" t="s">
        <v>2321</v>
      </c>
      <c r="R2934" s="38" t="s">
        <v>12011</v>
      </c>
      <c r="U2934"/>
      <c r="V2934"/>
      <c r="X2934" s="367">
        <v>33150</v>
      </c>
      <c r="Z2934" s="29" t="s">
        <v>1218</v>
      </c>
      <c r="AA2934" s="29" t="s">
        <v>1170</v>
      </c>
      <c r="AE2934" s="38" t="s">
        <v>2950</v>
      </c>
      <c r="AG2934" s="38">
        <v>1</v>
      </c>
      <c r="AH2934" s="38" t="s">
        <v>4439</v>
      </c>
      <c r="AI2934" s="38" t="s">
        <v>4440</v>
      </c>
      <c r="AJ2934" s="38" t="s">
        <v>4799</v>
      </c>
      <c r="AK2934" s="38" t="s">
        <v>72</v>
      </c>
      <c r="AL2934" s="301">
        <v>43634</v>
      </c>
      <c r="AN2934" s="29" t="s">
        <v>4834</v>
      </c>
      <c r="AO2934" s="29" t="s">
        <v>4442</v>
      </c>
      <c r="AR2934" s="29" t="str">
        <f t="shared" si="459"/>
        <v>0</v>
      </c>
      <c r="AS2934" s="29">
        <f t="shared" si="457"/>
        <v>0</v>
      </c>
      <c r="AT2934" s="29">
        <v>0</v>
      </c>
      <c r="AW2934" s="29" t="str">
        <f t="shared" si="460"/>
        <v/>
      </c>
      <c r="AX2934" s="29" t="str">
        <f t="shared" si="452"/>
        <v/>
      </c>
      <c r="AY2934" s="29" t="str">
        <f t="shared" si="458"/>
        <v>https://media.mediathek-tanz-theater.de/iiif/2/nvt_img-428-008-004.JP2</v>
      </c>
      <c r="AZ2934" s="29" t="str">
        <f t="shared" si="453"/>
        <v>image/jp2</v>
      </c>
      <c r="BA2934" s="29" t="str">
        <f t="shared" si="454"/>
        <v>presentation/iiif</v>
      </c>
      <c r="BB2934" s="29" t="str">
        <f t="shared" si="455"/>
        <v>https://media.mediathek-tanz-theater.de/iiif/2/nvt_img-428-008-004.JP2/full/100,/0/default.jpg</v>
      </c>
      <c r="BC2934" s="29" t="str">
        <f t="shared" si="451"/>
        <v>image/jpeg</v>
      </c>
      <c r="BD2934" s="29" t="str">
        <f t="shared" si="456"/>
        <v>presentation/thumbnail</v>
      </c>
    </row>
    <row r="2935" spans="1:1028" ht="38.25">
      <c r="A2935" s="29">
        <v>1</v>
      </c>
      <c r="B2935" s="29">
        <v>0</v>
      </c>
      <c r="C2935" t="s">
        <v>12102</v>
      </c>
      <c r="D2935" s="38" t="s">
        <v>12103</v>
      </c>
      <c r="F2935" s="29" t="s">
        <v>9630</v>
      </c>
      <c r="I2935" s="38" t="s">
        <v>4438</v>
      </c>
      <c r="J2935" s="406" t="s">
        <v>11979</v>
      </c>
      <c r="M2935" s="311"/>
      <c r="N2935" s="38" t="s">
        <v>1239</v>
      </c>
      <c r="P2935" s="25" t="s">
        <v>2321</v>
      </c>
      <c r="U2935"/>
      <c r="V2935"/>
      <c r="X2935" s="367">
        <v>33150</v>
      </c>
      <c r="Z2935" s="29" t="s">
        <v>1218</v>
      </c>
      <c r="AA2935" s="29" t="s">
        <v>1170</v>
      </c>
      <c r="AE2935" s="38" t="s">
        <v>2950</v>
      </c>
      <c r="AG2935" s="38">
        <v>1</v>
      </c>
      <c r="AH2935" s="38" t="s">
        <v>4439</v>
      </c>
      <c r="AI2935" s="38" t="s">
        <v>4440</v>
      </c>
      <c r="AJ2935" s="38" t="s">
        <v>9692</v>
      </c>
      <c r="AR2935" s="29" t="str">
        <f t="shared" si="459"/>
        <v>1</v>
      </c>
      <c r="AS2935" s="29">
        <f t="shared" si="457"/>
        <v>1</v>
      </c>
      <c r="AT2935" s="29">
        <v>1</v>
      </c>
      <c r="AV2935" s="29" t="s">
        <v>12104</v>
      </c>
      <c r="AW2935" s="29" t="str">
        <f t="shared" si="460"/>
        <v>image/tiff</v>
      </c>
      <c r="AX2935" s="29" t="str">
        <f t="shared" si="452"/>
        <v>archival/master</v>
      </c>
      <c r="AY2935" s="29" t="str">
        <f t="shared" si="458"/>
        <v>https://media.mediathek-tanz-theater.de/iiif/2/nvt_img-428-009.JP2</v>
      </c>
      <c r="AZ2935" s="29" t="str">
        <f t="shared" si="453"/>
        <v>image/jp2</v>
      </c>
      <c r="BA2935" s="29" t="str">
        <f t="shared" si="454"/>
        <v>presentation/iiif</v>
      </c>
      <c r="BB2935" s="29" t="str">
        <f t="shared" si="455"/>
        <v>https://media.mediathek-tanz-theater.de/iiif/2/nvt_img-428-009.JP2/full/100,/0/default.jpg</v>
      </c>
      <c r="BC2935" s="29" t="str">
        <f t="shared" si="451"/>
        <v>image/jpeg</v>
      </c>
      <c r="BD2935" s="29" t="str">
        <f t="shared" si="456"/>
        <v>presentation/thumbnail</v>
      </c>
    </row>
    <row r="2936" spans="1:1028" ht="38.25">
      <c r="A2936" s="29">
        <v>1</v>
      </c>
      <c r="B2936" s="29">
        <v>0</v>
      </c>
      <c r="C2936" t="s">
        <v>12105</v>
      </c>
      <c r="D2936" s="38" t="s">
        <v>12106</v>
      </c>
      <c r="F2936" s="29" t="s">
        <v>9630</v>
      </c>
      <c r="I2936" s="402" t="s">
        <v>4446</v>
      </c>
      <c r="J2936" s="406" t="s">
        <v>12102</v>
      </c>
      <c r="M2936" s="311"/>
      <c r="N2936" s="38" t="s">
        <v>1239</v>
      </c>
      <c r="P2936" s="25" t="s">
        <v>2321</v>
      </c>
      <c r="R2936" s="38" t="s">
        <v>11982</v>
      </c>
      <c r="U2936" t="s">
        <v>1208</v>
      </c>
      <c r="V2936"/>
      <c r="X2936" s="367">
        <v>33150</v>
      </c>
      <c r="Z2936" s="29" t="s">
        <v>1218</v>
      </c>
      <c r="AA2936" s="29" t="s">
        <v>1170</v>
      </c>
      <c r="AE2936" s="38" t="s">
        <v>2950</v>
      </c>
      <c r="AG2936" s="38">
        <v>1</v>
      </c>
      <c r="AH2936" s="38" t="s">
        <v>4439</v>
      </c>
      <c r="AI2936" s="38" t="s">
        <v>4440</v>
      </c>
      <c r="AJ2936" s="38" t="s">
        <v>4799</v>
      </c>
      <c r="AK2936" s="38" t="s">
        <v>72</v>
      </c>
      <c r="AL2936" s="301">
        <v>43634</v>
      </c>
      <c r="AN2936" s="29" t="s">
        <v>12003</v>
      </c>
      <c r="AO2936" s="29" t="s">
        <v>4442</v>
      </c>
      <c r="AR2936" s="29" t="str">
        <f t="shared" si="459"/>
        <v>0</v>
      </c>
      <c r="AS2936" s="29">
        <f t="shared" si="457"/>
        <v>0</v>
      </c>
      <c r="AT2936" s="29">
        <v>0</v>
      </c>
      <c r="AW2936" s="29" t="str">
        <f t="shared" si="460"/>
        <v/>
      </c>
      <c r="AX2936" s="29" t="str">
        <f t="shared" si="452"/>
        <v/>
      </c>
      <c r="AY2936" s="29" t="str">
        <f t="shared" si="458"/>
        <v>https://media.mediathek-tanz-theater.de/iiif/2/nvt_img-428-009-001.JP2</v>
      </c>
      <c r="AZ2936" s="29" t="str">
        <f t="shared" si="453"/>
        <v>image/jp2</v>
      </c>
      <c r="BA2936" s="29" t="str">
        <f t="shared" si="454"/>
        <v>presentation/iiif</v>
      </c>
      <c r="BB2936" s="29" t="str">
        <f t="shared" si="455"/>
        <v>https://media.mediathek-tanz-theater.de/iiif/2/nvt_img-428-009-001.JP2/full/100,/0/default.jpg</v>
      </c>
      <c r="BC2936" s="29" t="str">
        <f t="shared" si="451"/>
        <v>image/jpeg</v>
      </c>
      <c r="BD2936" s="29" t="str">
        <f t="shared" si="456"/>
        <v>presentation/thumbnail</v>
      </c>
    </row>
    <row r="2937" spans="1:1028" ht="38.25">
      <c r="A2937" s="29">
        <v>1</v>
      </c>
      <c r="B2937" s="29">
        <v>0</v>
      </c>
      <c r="C2937" t="s">
        <v>12107</v>
      </c>
      <c r="D2937" s="38" t="s">
        <v>12108</v>
      </c>
      <c r="F2937" s="29" t="s">
        <v>9630</v>
      </c>
      <c r="I2937" s="402" t="s">
        <v>4446</v>
      </c>
      <c r="J2937" s="406" t="s">
        <v>12102</v>
      </c>
      <c r="M2937" s="311"/>
      <c r="N2937" s="38" t="s">
        <v>1239</v>
      </c>
      <c r="P2937" s="25" t="s">
        <v>2321</v>
      </c>
      <c r="R2937" s="38" t="s">
        <v>11982</v>
      </c>
      <c r="U2937" t="s">
        <v>10886</v>
      </c>
      <c r="V2937"/>
      <c r="X2937" s="367">
        <v>33150</v>
      </c>
      <c r="Z2937" s="29" t="s">
        <v>1218</v>
      </c>
      <c r="AA2937" s="29" t="s">
        <v>1170</v>
      </c>
      <c r="AE2937" s="38" t="s">
        <v>2950</v>
      </c>
      <c r="AG2937" s="38">
        <v>1</v>
      </c>
      <c r="AH2937" s="38" t="s">
        <v>4439</v>
      </c>
      <c r="AI2937" s="38" t="s">
        <v>4440</v>
      </c>
      <c r="AJ2937" s="38" t="s">
        <v>4799</v>
      </c>
      <c r="AK2937" s="38" t="s">
        <v>72</v>
      </c>
      <c r="AL2937" s="301">
        <v>43634</v>
      </c>
      <c r="AN2937" s="29" t="s">
        <v>12003</v>
      </c>
      <c r="AO2937" s="29" t="s">
        <v>4442</v>
      </c>
      <c r="AR2937" s="29" t="str">
        <f t="shared" si="459"/>
        <v>0</v>
      </c>
      <c r="AS2937" s="29">
        <f t="shared" si="457"/>
        <v>0</v>
      </c>
      <c r="AT2937" s="29">
        <v>0</v>
      </c>
      <c r="AW2937" s="29" t="str">
        <f t="shared" si="460"/>
        <v/>
      </c>
      <c r="AX2937" s="29" t="str">
        <f t="shared" si="452"/>
        <v/>
      </c>
      <c r="AY2937" s="29" t="str">
        <f t="shared" si="458"/>
        <v>https://media.mediathek-tanz-theater.de/iiif/2/nvt_img-428-009-002.JP2</v>
      </c>
      <c r="AZ2937" s="29" t="str">
        <f t="shared" si="453"/>
        <v>image/jp2</v>
      </c>
      <c r="BA2937" s="29" t="str">
        <f t="shared" si="454"/>
        <v>presentation/iiif</v>
      </c>
      <c r="BB2937" s="29" t="str">
        <f t="shared" si="455"/>
        <v>https://media.mediathek-tanz-theater.de/iiif/2/nvt_img-428-009-002.JP2/full/100,/0/default.jpg</v>
      </c>
      <c r="BC2937" s="29" t="str">
        <f t="shared" si="451"/>
        <v>image/jpeg</v>
      </c>
      <c r="BD2937" s="29" t="str">
        <f t="shared" si="456"/>
        <v>presentation/thumbnail</v>
      </c>
    </row>
    <row r="2938" spans="1:1028" ht="38.25">
      <c r="A2938" s="29">
        <v>1</v>
      </c>
      <c r="B2938" s="29">
        <v>0</v>
      </c>
      <c r="C2938" t="s">
        <v>12109</v>
      </c>
      <c r="D2938" s="38" t="s">
        <v>12110</v>
      </c>
      <c r="F2938" s="29" t="s">
        <v>9630</v>
      </c>
      <c r="I2938" s="402" t="s">
        <v>4446</v>
      </c>
      <c r="J2938" s="406" t="s">
        <v>12102</v>
      </c>
      <c r="M2938" s="311"/>
      <c r="N2938" s="38" t="s">
        <v>1239</v>
      </c>
      <c r="P2938" s="25" t="s">
        <v>2321</v>
      </c>
      <c r="R2938" s="38" t="s">
        <v>11982</v>
      </c>
      <c r="U2938" t="s">
        <v>11964</v>
      </c>
      <c r="V2938"/>
      <c r="X2938" s="367">
        <v>33150</v>
      </c>
      <c r="Z2938" s="29" t="s">
        <v>1218</v>
      </c>
      <c r="AA2938" s="29" t="s">
        <v>1170</v>
      </c>
      <c r="AE2938" s="38" t="s">
        <v>2950</v>
      </c>
      <c r="AG2938" s="38">
        <v>1</v>
      </c>
      <c r="AH2938" s="38" t="s">
        <v>4439</v>
      </c>
      <c r="AI2938" s="38" t="s">
        <v>4440</v>
      </c>
      <c r="AJ2938" s="38" t="s">
        <v>4799</v>
      </c>
      <c r="AK2938" s="38" t="s">
        <v>72</v>
      </c>
      <c r="AL2938" s="301">
        <v>43634</v>
      </c>
      <c r="AN2938" s="29" t="s">
        <v>12003</v>
      </c>
      <c r="AO2938" s="29" t="s">
        <v>4442</v>
      </c>
      <c r="AR2938" s="29" t="str">
        <f t="shared" si="459"/>
        <v>0</v>
      </c>
      <c r="AS2938" s="29">
        <f t="shared" si="457"/>
        <v>0</v>
      </c>
      <c r="AT2938" s="29">
        <v>0</v>
      </c>
      <c r="AW2938" s="29" t="str">
        <f t="shared" si="460"/>
        <v/>
      </c>
      <c r="AX2938" s="29" t="str">
        <f t="shared" si="452"/>
        <v/>
      </c>
      <c r="AY2938" s="29" t="str">
        <f t="shared" si="458"/>
        <v>https://media.mediathek-tanz-theater.de/iiif/2/nvt_img-428-009-003.JP2</v>
      </c>
      <c r="AZ2938" s="29" t="str">
        <f t="shared" si="453"/>
        <v>image/jp2</v>
      </c>
      <c r="BA2938" s="29" t="str">
        <f t="shared" si="454"/>
        <v>presentation/iiif</v>
      </c>
      <c r="BB2938" s="29" t="str">
        <f t="shared" si="455"/>
        <v>https://media.mediathek-tanz-theater.de/iiif/2/nvt_img-428-009-003.JP2/full/100,/0/default.jpg</v>
      </c>
      <c r="BC2938" s="29" t="str">
        <f t="shared" si="451"/>
        <v>image/jpeg</v>
      </c>
      <c r="BD2938" s="29" t="str">
        <f t="shared" si="456"/>
        <v>presentation/thumbnail</v>
      </c>
    </row>
    <row r="2939" spans="1:1028" ht="38.25">
      <c r="A2939" s="29">
        <v>1</v>
      </c>
      <c r="B2939" s="29">
        <v>0</v>
      </c>
      <c r="C2939" t="s">
        <v>12111</v>
      </c>
      <c r="D2939" s="38" t="s">
        <v>12112</v>
      </c>
      <c r="F2939" s="29" t="s">
        <v>9630</v>
      </c>
      <c r="I2939" s="402" t="s">
        <v>4446</v>
      </c>
      <c r="J2939" s="406" t="s">
        <v>12102</v>
      </c>
      <c r="M2939" s="311"/>
      <c r="N2939" s="38" t="s">
        <v>1239</v>
      </c>
      <c r="P2939" s="25" t="s">
        <v>2321</v>
      </c>
      <c r="R2939" s="38" t="s">
        <v>11982</v>
      </c>
      <c r="U2939" t="s">
        <v>1413</v>
      </c>
      <c r="V2939"/>
      <c r="X2939" s="367">
        <v>33150</v>
      </c>
      <c r="Z2939" s="29" t="s">
        <v>1218</v>
      </c>
      <c r="AA2939" s="29" t="s">
        <v>1170</v>
      </c>
      <c r="AE2939" s="38" t="s">
        <v>2950</v>
      </c>
      <c r="AG2939" s="38">
        <v>1</v>
      </c>
      <c r="AH2939" s="38" t="s">
        <v>4439</v>
      </c>
      <c r="AI2939" s="38" t="s">
        <v>4440</v>
      </c>
      <c r="AJ2939" s="38" t="s">
        <v>4799</v>
      </c>
      <c r="AK2939" s="38" t="s">
        <v>72</v>
      </c>
      <c r="AL2939" s="301">
        <v>43634</v>
      </c>
      <c r="AN2939" s="29" t="s">
        <v>12003</v>
      </c>
      <c r="AO2939" s="29" t="s">
        <v>4442</v>
      </c>
      <c r="AR2939" s="29" t="str">
        <f t="shared" si="459"/>
        <v>0</v>
      </c>
      <c r="AS2939" s="29">
        <f t="shared" si="457"/>
        <v>0</v>
      </c>
      <c r="AT2939" s="29">
        <v>0</v>
      </c>
      <c r="AW2939" s="29" t="str">
        <f t="shared" si="460"/>
        <v/>
      </c>
      <c r="AX2939" s="29" t="str">
        <f t="shared" si="452"/>
        <v/>
      </c>
      <c r="AY2939" s="29" t="str">
        <f t="shared" si="458"/>
        <v>https://media.mediathek-tanz-theater.de/iiif/2/nvt_img-428-009-004.JP2</v>
      </c>
      <c r="AZ2939" s="29" t="str">
        <f t="shared" si="453"/>
        <v>image/jp2</v>
      </c>
      <c r="BA2939" s="29" t="str">
        <f t="shared" si="454"/>
        <v>presentation/iiif</v>
      </c>
      <c r="BB2939" s="29" t="str">
        <f t="shared" si="455"/>
        <v>https://media.mediathek-tanz-theater.de/iiif/2/nvt_img-428-009-004.JP2/full/100,/0/default.jpg</v>
      </c>
      <c r="BC2939" s="29" t="str">
        <f t="shared" si="451"/>
        <v>image/jpeg</v>
      </c>
      <c r="BD2939" s="29" t="str">
        <f t="shared" si="456"/>
        <v>presentation/thumbnail</v>
      </c>
    </row>
    <row r="2940" spans="1:1028" ht="38.25">
      <c r="A2940" s="29">
        <v>1</v>
      </c>
      <c r="B2940" s="29">
        <v>0</v>
      </c>
      <c r="C2940" t="s">
        <v>12113</v>
      </c>
      <c r="D2940" s="38" t="s">
        <v>12114</v>
      </c>
      <c r="F2940" s="29" t="s">
        <v>9630</v>
      </c>
      <c r="I2940" s="402" t="s">
        <v>4446</v>
      </c>
      <c r="J2940" s="406" t="s">
        <v>12102</v>
      </c>
      <c r="M2940" s="311"/>
      <c r="N2940" s="38" t="s">
        <v>1239</v>
      </c>
      <c r="P2940" s="25" t="s">
        <v>2321</v>
      </c>
      <c r="R2940" s="38" t="s">
        <v>11982</v>
      </c>
      <c r="U2940" t="s">
        <v>10886</v>
      </c>
      <c r="V2940"/>
      <c r="X2940" s="367">
        <v>33150</v>
      </c>
      <c r="Z2940" s="29" t="s">
        <v>1218</v>
      </c>
      <c r="AA2940" s="29" t="s">
        <v>1170</v>
      </c>
      <c r="AE2940" s="38" t="s">
        <v>2950</v>
      </c>
      <c r="AG2940" s="38">
        <v>1</v>
      </c>
      <c r="AH2940" s="38" t="s">
        <v>4439</v>
      </c>
      <c r="AI2940" s="38" t="s">
        <v>4440</v>
      </c>
      <c r="AJ2940" s="38" t="s">
        <v>4799</v>
      </c>
      <c r="AK2940" s="38" t="s">
        <v>72</v>
      </c>
      <c r="AL2940" s="301">
        <v>43634</v>
      </c>
      <c r="AN2940" s="29" t="s">
        <v>12003</v>
      </c>
      <c r="AO2940" s="29" t="s">
        <v>4442</v>
      </c>
      <c r="AR2940" s="29" t="str">
        <f t="shared" si="459"/>
        <v>0</v>
      </c>
      <c r="AS2940" s="29">
        <f t="shared" si="457"/>
        <v>0</v>
      </c>
      <c r="AT2940" s="29">
        <v>0</v>
      </c>
      <c r="AW2940" s="29" t="str">
        <f t="shared" si="460"/>
        <v/>
      </c>
      <c r="AX2940" s="29" t="str">
        <f t="shared" si="452"/>
        <v/>
      </c>
      <c r="AY2940" s="29" t="str">
        <f t="shared" si="458"/>
        <v>https://media.mediathek-tanz-theater.de/iiif/2/nvt_img-428-009-005.JP2</v>
      </c>
      <c r="AZ2940" s="29" t="str">
        <f t="shared" si="453"/>
        <v>image/jp2</v>
      </c>
      <c r="BA2940" s="29" t="str">
        <f t="shared" si="454"/>
        <v>presentation/iiif</v>
      </c>
      <c r="BB2940" s="29" t="str">
        <f t="shared" si="455"/>
        <v>https://media.mediathek-tanz-theater.de/iiif/2/nvt_img-428-009-005.JP2/full/100,/0/default.jpg</v>
      </c>
      <c r="BC2940" s="29" t="str">
        <f t="shared" si="451"/>
        <v>image/jpeg</v>
      </c>
      <c r="BD2940" s="29" t="str">
        <f t="shared" si="456"/>
        <v>presentation/thumbnail</v>
      </c>
    </row>
    <row r="2941" spans="1:1028" ht="38.25">
      <c r="A2941" s="29">
        <v>1</v>
      </c>
      <c r="B2941" s="29">
        <v>0</v>
      </c>
      <c r="C2941" t="s">
        <v>12115</v>
      </c>
      <c r="D2941" s="38" t="s">
        <v>12116</v>
      </c>
      <c r="F2941" s="29" t="s">
        <v>9630</v>
      </c>
      <c r="I2941" s="402" t="s">
        <v>4446</v>
      </c>
      <c r="J2941" s="406" t="s">
        <v>12102</v>
      </c>
      <c r="M2941" s="311"/>
      <c r="N2941" s="38" t="s">
        <v>1239</v>
      </c>
      <c r="P2941" s="25" t="s">
        <v>2321</v>
      </c>
      <c r="R2941" s="38" t="s">
        <v>11982</v>
      </c>
      <c r="U2941" t="s">
        <v>10886</v>
      </c>
      <c r="V2941"/>
      <c r="X2941" s="367">
        <v>33150</v>
      </c>
      <c r="Z2941" s="29" t="s">
        <v>1218</v>
      </c>
      <c r="AA2941" s="29" t="s">
        <v>1170</v>
      </c>
      <c r="AE2941" s="38" t="s">
        <v>2950</v>
      </c>
      <c r="AG2941" s="38">
        <v>1</v>
      </c>
      <c r="AH2941" s="38" t="s">
        <v>4439</v>
      </c>
      <c r="AI2941" s="38" t="s">
        <v>4440</v>
      </c>
      <c r="AJ2941" s="38" t="s">
        <v>4799</v>
      </c>
      <c r="AK2941" s="38" t="s">
        <v>72</v>
      </c>
      <c r="AL2941" s="301">
        <v>43634</v>
      </c>
      <c r="AN2941" s="29" t="s">
        <v>12003</v>
      </c>
      <c r="AO2941" s="29" t="s">
        <v>4442</v>
      </c>
      <c r="AR2941" s="29" t="str">
        <f t="shared" si="459"/>
        <v>0</v>
      </c>
      <c r="AS2941" s="29">
        <f t="shared" si="457"/>
        <v>0</v>
      </c>
      <c r="AT2941" s="29">
        <v>0</v>
      </c>
      <c r="AW2941" s="29" t="str">
        <f t="shared" si="460"/>
        <v/>
      </c>
      <c r="AX2941" s="29" t="str">
        <f t="shared" si="452"/>
        <v/>
      </c>
      <c r="AY2941" s="29" t="str">
        <f t="shared" si="458"/>
        <v>https://media.mediathek-tanz-theater.de/iiif/2/nvt_img-428-009-006.JP2</v>
      </c>
      <c r="AZ2941" s="29" t="str">
        <f t="shared" si="453"/>
        <v>image/jp2</v>
      </c>
      <c r="BA2941" s="29" t="str">
        <f t="shared" si="454"/>
        <v>presentation/iiif</v>
      </c>
      <c r="BB2941" s="29" t="str">
        <f t="shared" si="455"/>
        <v>https://media.mediathek-tanz-theater.de/iiif/2/nvt_img-428-009-006.JP2/full/100,/0/default.jpg</v>
      </c>
      <c r="BC2941" s="29" t="str">
        <f t="shared" si="451"/>
        <v>image/jpeg</v>
      </c>
      <c r="BD2941" s="29" t="str">
        <f t="shared" si="456"/>
        <v>presentation/thumbnail</v>
      </c>
    </row>
    <row r="2942" spans="1:1028" ht="38.25">
      <c r="A2942" s="29">
        <v>1</v>
      </c>
      <c r="B2942" s="29">
        <v>0</v>
      </c>
      <c r="C2942" t="s">
        <v>12117</v>
      </c>
      <c r="D2942" s="38" t="s">
        <v>12118</v>
      </c>
      <c r="F2942" s="29" t="s">
        <v>9630</v>
      </c>
      <c r="I2942" s="38" t="s">
        <v>4438</v>
      </c>
      <c r="J2942" s="406" t="s">
        <v>11979</v>
      </c>
      <c r="M2942" s="311"/>
      <c r="N2942" s="38" t="s">
        <v>1239</v>
      </c>
      <c r="P2942" s="25" t="s">
        <v>2321</v>
      </c>
      <c r="U2942"/>
      <c r="V2942"/>
      <c r="X2942" s="367">
        <v>33150</v>
      </c>
      <c r="Z2942" s="29" t="s">
        <v>1218</v>
      </c>
      <c r="AA2942" s="29" t="s">
        <v>1170</v>
      </c>
      <c r="AE2942" s="38" t="s">
        <v>2950</v>
      </c>
      <c r="AG2942" s="38">
        <v>1</v>
      </c>
      <c r="AH2942" s="38" t="s">
        <v>4439</v>
      </c>
      <c r="AI2942" s="38" t="s">
        <v>4440</v>
      </c>
      <c r="AJ2942" s="38" t="s">
        <v>12119</v>
      </c>
      <c r="AR2942" s="29" t="str">
        <f t="shared" si="459"/>
        <v>1</v>
      </c>
      <c r="AS2942" s="29">
        <f t="shared" si="457"/>
        <v>1</v>
      </c>
      <c r="AT2942" s="29">
        <v>1</v>
      </c>
      <c r="AV2942" s="29" t="s">
        <v>12120</v>
      </c>
      <c r="AW2942" s="29" t="str">
        <f t="shared" si="460"/>
        <v>image/tiff</v>
      </c>
      <c r="AX2942" s="29" t="str">
        <f t="shared" si="452"/>
        <v>archival/master</v>
      </c>
      <c r="AY2942" s="29" t="str">
        <f t="shared" si="458"/>
        <v>https://media.mediathek-tanz-theater.de/iiif/2/nvt_img-428-010.JP2</v>
      </c>
      <c r="AZ2942" s="29" t="str">
        <f t="shared" si="453"/>
        <v>image/jp2</v>
      </c>
      <c r="BA2942" s="29" t="str">
        <f t="shared" si="454"/>
        <v>presentation/iiif</v>
      </c>
      <c r="BB2942" s="29" t="str">
        <f t="shared" si="455"/>
        <v>https://media.mediathek-tanz-theater.de/iiif/2/nvt_img-428-010.JP2/full/100,/0/default.jpg</v>
      </c>
      <c r="BC2942" s="29" t="str">
        <f t="shared" si="451"/>
        <v>image/jpeg</v>
      </c>
      <c r="BD2942" s="29" t="str">
        <f t="shared" si="456"/>
        <v>presentation/thumbnail</v>
      </c>
    </row>
    <row r="2943" spans="1:1028" ht="38.25">
      <c r="A2943" s="29">
        <v>1</v>
      </c>
      <c r="B2943" s="29">
        <v>0</v>
      </c>
      <c r="C2943" t="s">
        <v>12121</v>
      </c>
      <c r="D2943" s="38" t="s">
        <v>12122</v>
      </c>
      <c r="F2943" s="29" t="s">
        <v>9630</v>
      </c>
      <c r="I2943" s="402" t="s">
        <v>4446</v>
      </c>
      <c r="J2943" s="406" t="s">
        <v>12117</v>
      </c>
      <c r="M2943" s="311"/>
      <c r="N2943" s="38" t="s">
        <v>1239</v>
      </c>
      <c r="P2943" s="25" t="s">
        <v>2321</v>
      </c>
      <c r="R2943" s="38" t="s">
        <v>11982</v>
      </c>
      <c r="U2943" t="s">
        <v>11964</v>
      </c>
      <c r="V2943"/>
      <c r="X2943" s="367">
        <v>33150</v>
      </c>
      <c r="Z2943" s="29" t="s">
        <v>1218</v>
      </c>
      <c r="AA2943" s="29" t="s">
        <v>1170</v>
      </c>
      <c r="AE2943" s="38" t="s">
        <v>2950</v>
      </c>
      <c r="AG2943" s="38">
        <v>1</v>
      </c>
      <c r="AH2943" s="38" t="s">
        <v>4439</v>
      </c>
      <c r="AI2943" s="38" t="s">
        <v>4440</v>
      </c>
      <c r="AJ2943" s="38" t="s">
        <v>4799</v>
      </c>
      <c r="AK2943" s="38" t="s">
        <v>72</v>
      </c>
      <c r="AL2943" s="301">
        <v>43634</v>
      </c>
      <c r="AN2943" s="29" t="s">
        <v>4834</v>
      </c>
      <c r="AO2943" s="29" t="s">
        <v>4442</v>
      </c>
      <c r="AR2943" s="29" t="str">
        <f t="shared" si="459"/>
        <v>0</v>
      </c>
      <c r="AS2943" s="29">
        <f t="shared" si="457"/>
        <v>0</v>
      </c>
      <c r="AT2943" s="29">
        <v>0</v>
      </c>
      <c r="AW2943" s="29" t="str">
        <f t="shared" si="460"/>
        <v/>
      </c>
      <c r="AX2943" s="29" t="str">
        <f t="shared" si="452"/>
        <v/>
      </c>
      <c r="AY2943" s="29" t="str">
        <f t="shared" si="458"/>
        <v>https://media.mediathek-tanz-theater.de/iiif/2/nvt_img-428-010-001.JP2</v>
      </c>
      <c r="AZ2943" s="29" t="str">
        <f t="shared" si="453"/>
        <v>image/jp2</v>
      </c>
      <c r="BA2943" s="29" t="str">
        <f t="shared" si="454"/>
        <v>presentation/iiif</v>
      </c>
      <c r="BB2943" s="29" t="str">
        <f t="shared" si="455"/>
        <v>https://media.mediathek-tanz-theater.de/iiif/2/nvt_img-428-010-001.JP2/full/100,/0/default.jpg</v>
      </c>
      <c r="BC2943" s="29" t="str">
        <f t="shared" si="451"/>
        <v>image/jpeg</v>
      </c>
      <c r="BD2943" s="29" t="str">
        <f t="shared" si="456"/>
        <v>presentation/thumbnail</v>
      </c>
    </row>
    <row r="2944" spans="1:1028" ht="38.25">
      <c r="A2944" s="29">
        <v>1</v>
      </c>
      <c r="B2944" s="29">
        <v>0</v>
      </c>
      <c r="C2944" t="s">
        <v>12123</v>
      </c>
      <c r="D2944" s="38" t="s">
        <v>12124</v>
      </c>
      <c r="F2944" s="29" t="s">
        <v>9630</v>
      </c>
      <c r="I2944" s="402" t="s">
        <v>4446</v>
      </c>
      <c r="J2944" s="406" t="s">
        <v>12117</v>
      </c>
      <c r="M2944" s="311"/>
      <c r="N2944" s="38" t="s">
        <v>1239</v>
      </c>
      <c r="P2944" s="25" t="s">
        <v>2321</v>
      </c>
      <c r="R2944" s="38" t="s">
        <v>11982</v>
      </c>
      <c r="U2944" t="s">
        <v>11964</v>
      </c>
      <c r="V2944"/>
      <c r="X2944" s="367">
        <v>33150</v>
      </c>
      <c r="Z2944" s="29" t="s">
        <v>1218</v>
      </c>
      <c r="AA2944" s="29" t="s">
        <v>1170</v>
      </c>
      <c r="AE2944" s="38" t="s">
        <v>2950</v>
      </c>
      <c r="AG2944" s="38">
        <v>1</v>
      </c>
      <c r="AH2944" s="38" t="s">
        <v>4439</v>
      </c>
      <c r="AI2944" s="38" t="s">
        <v>4440</v>
      </c>
      <c r="AJ2944" s="38" t="s">
        <v>4799</v>
      </c>
      <c r="AK2944" s="38" t="s">
        <v>72</v>
      </c>
      <c r="AL2944" s="301">
        <v>43634</v>
      </c>
      <c r="AN2944" s="29" t="s">
        <v>4834</v>
      </c>
      <c r="AO2944" s="29" t="s">
        <v>4442</v>
      </c>
      <c r="AR2944" s="29" t="str">
        <f t="shared" si="459"/>
        <v>0</v>
      </c>
      <c r="AS2944" s="29">
        <f t="shared" si="457"/>
        <v>0</v>
      </c>
      <c r="AT2944" s="29">
        <v>0</v>
      </c>
      <c r="AW2944" s="29" t="str">
        <f t="shared" si="460"/>
        <v/>
      </c>
      <c r="AX2944" s="29" t="str">
        <f t="shared" si="452"/>
        <v/>
      </c>
      <c r="AY2944" s="29" t="str">
        <f t="shared" si="458"/>
        <v>https://media.mediathek-tanz-theater.de/iiif/2/nvt_img-428-010-002.JP2</v>
      </c>
      <c r="AZ2944" s="29" t="str">
        <f t="shared" si="453"/>
        <v>image/jp2</v>
      </c>
      <c r="BA2944" s="29" t="str">
        <f t="shared" si="454"/>
        <v>presentation/iiif</v>
      </c>
      <c r="BB2944" s="29" t="str">
        <f t="shared" si="455"/>
        <v>https://media.mediathek-tanz-theater.de/iiif/2/nvt_img-428-010-002.JP2/full/100,/0/default.jpg</v>
      </c>
      <c r="BC2944" s="29" t="str">
        <f t="shared" si="451"/>
        <v>image/jpeg</v>
      </c>
      <c r="BD2944" s="29" t="str">
        <f t="shared" si="456"/>
        <v>presentation/thumbnail</v>
      </c>
    </row>
    <row r="2945" spans="1:56" ht="38.25">
      <c r="A2945" s="29">
        <v>1</v>
      </c>
      <c r="B2945" s="29">
        <v>0</v>
      </c>
      <c r="C2945" t="s">
        <v>12125</v>
      </c>
      <c r="D2945" s="38" t="s">
        <v>12099</v>
      </c>
      <c r="F2945" s="29" t="s">
        <v>9630</v>
      </c>
      <c r="I2945" s="402" t="s">
        <v>4446</v>
      </c>
      <c r="J2945" s="406" t="s">
        <v>12117</v>
      </c>
      <c r="M2945" s="311"/>
      <c r="N2945" s="38" t="s">
        <v>1239</v>
      </c>
      <c r="P2945" s="25" t="s">
        <v>2321</v>
      </c>
      <c r="R2945" s="38" t="s">
        <v>11982</v>
      </c>
      <c r="U2945" t="s">
        <v>11932</v>
      </c>
      <c r="V2945"/>
      <c r="X2945" s="367">
        <v>33150</v>
      </c>
      <c r="Z2945" s="29" t="s">
        <v>1218</v>
      </c>
      <c r="AA2945" s="29" t="s">
        <v>1170</v>
      </c>
      <c r="AE2945" s="38" t="s">
        <v>2950</v>
      </c>
      <c r="AG2945" s="38">
        <v>1</v>
      </c>
      <c r="AH2945" s="38" t="s">
        <v>4439</v>
      </c>
      <c r="AI2945" s="38" t="s">
        <v>4440</v>
      </c>
      <c r="AJ2945" s="38" t="s">
        <v>4799</v>
      </c>
      <c r="AK2945" s="38" t="s">
        <v>72</v>
      </c>
      <c r="AL2945" s="301">
        <v>43634</v>
      </c>
      <c r="AN2945" s="29" t="s">
        <v>4834</v>
      </c>
      <c r="AO2945" s="29" t="s">
        <v>4442</v>
      </c>
      <c r="AR2945" s="29" t="str">
        <f t="shared" si="459"/>
        <v>0</v>
      </c>
      <c r="AS2945" s="29">
        <f t="shared" si="457"/>
        <v>0</v>
      </c>
      <c r="AT2945" s="29">
        <v>0</v>
      </c>
      <c r="AW2945" s="29" t="str">
        <f t="shared" si="460"/>
        <v/>
      </c>
      <c r="AX2945" s="29" t="str">
        <f t="shared" si="452"/>
        <v/>
      </c>
      <c r="AY2945" s="29" t="str">
        <f t="shared" si="458"/>
        <v>https://media.mediathek-tanz-theater.de/iiif/2/nvt_img-428-010-003.JP2</v>
      </c>
      <c r="AZ2945" s="29" t="str">
        <f t="shared" si="453"/>
        <v>image/jp2</v>
      </c>
      <c r="BA2945" s="29" t="str">
        <f t="shared" si="454"/>
        <v>presentation/iiif</v>
      </c>
      <c r="BB2945" s="29" t="str">
        <f t="shared" si="455"/>
        <v>https://media.mediathek-tanz-theater.de/iiif/2/nvt_img-428-010-003.JP2/full/100,/0/default.jpg</v>
      </c>
      <c r="BC2945" s="29" t="str">
        <f t="shared" si="451"/>
        <v>image/jpeg</v>
      </c>
      <c r="BD2945" s="29" t="str">
        <f t="shared" si="456"/>
        <v>presentation/thumbnail</v>
      </c>
    </row>
    <row r="2946" spans="1:56" ht="38.25">
      <c r="A2946" s="29">
        <v>1</v>
      </c>
      <c r="B2946" s="29">
        <v>0</v>
      </c>
      <c r="C2946" t="s">
        <v>12126</v>
      </c>
      <c r="D2946" s="38" t="s">
        <v>12127</v>
      </c>
      <c r="F2946" s="29" t="s">
        <v>9630</v>
      </c>
      <c r="I2946" s="402" t="s">
        <v>4446</v>
      </c>
      <c r="J2946" s="406" t="s">
        <v>12117</v>
      </c>
      <c r="M2946" s="311"/>
      <c r="N2946" s="38" t="s">
        <v>1239</v>
      </c>
      <c r="P2946" s="25" t="s">
        <v>2321</v>
      </c>
      <c r="R2946" s="38" t="s">
        <v>11982</v>
      </c>
      <c r="U2946" t="s">
        <v>11932</v>
      </c>
      <c r="V2946"/>
      <c r="X2946" s="367">
        <v>33150</v>
      </c>
      <c r="Z2946" s="29" t="s">
        <v>1218</v>
      </c>
      <c r="AA2946" s="29" t="s">
        <v>1170</v>
      </c>
      <c r="AE2946" s="38" t="s">
        <v>2950</v>
      </c>
      <c r="AG2946" s="38">
        <v>1</v>
      </c>
      <c r="AH2946" s="38" t="s">
        <v>4439</v>
      </c>
      <c r="AI2946" s="38" t="s">
        <v>4440</v>
      </c>
      <c r="AJ2946" s="38" t="s">
        <v>4799</v>
      </c>
      <c r="AK2946" s="38" t="s">
        <v>72</v>
      </c>
      <c r="AL2946" s="301">
        <v>43634</v>
      </c>
      <c r="AN2946" s="29" t="s">
        <v>4635</v>
      </c>
      <c r="AO2946" s="29" t="s">
        <v>4442</v>
      </c>
      <c r="AR2946" s="29" t="str">
        <f t="shared" si="459"/>
        <v>0</v>
      </c>
      <c r="AS2946" s="29">
        <f t="shared" si="457"/>
        <v>0</v>
      </c>
      <c r="AT2946" s="29">
        <v>0</v>
      </c>
      <c r="AW2946" s="29" t="str">
        <f t="shared" si="460"/>
        <v/>
      </c>
      <c r="AX2946" s="29" t="str">
        <f t="shared" si="452"/>
        <v/>
      </c>
      <c r="AY2946" s="29" t="str">
        <f t="shared" si="458"/>
        <v>https://media.mediathek-tanz-theater.de/iiif/2/nvt_img-428-010-004.JP2</v>
      </c>
      <c r="AZ2946" s="29" t="str">
        <f t="shared" si="453"/>
        <v>image/jp2</v>
      </c>
      <c r="BA2946" s="29" t="str">
        <f t="shared" si="454"/>
        <v>presentation/iiif</v>
      </c>
      <c r="BB2946" s="29" t="str">
        <f t="shared" si="455"/>
        <v>https://media.mediathek-tanz-theater.de/iiif/2/nvt_img-428-010-004.JP2/full/100,/0/default.jpg</v>
      </c>
      <c r="BC2946" s="29" t="str">
        <f t="shared" si="451"/>
        <v>image/jpeg</v>
      </c>
      <c r="BD2946" s="29" t="str">
        <f t="shared" si="456"/>
        <v>presentation/thumbnail</v>
      </c>
    </row>
    <row r="2947" spans="1:56" ht="38.25">
      <c r="A2947" s="29">
        <v>1</v>
      </c>
      <c r="B2947" s="29">
        <v>0</v>
      </c>
      <c r="C2947" t="s">
        <v>12128</v>
      </c>
      <c r="D2947" s="38" t="s">
        <v>12129</v>
      </c>
      <c r="F2947" s="29" t="s">
        <v>9630</v>
      </c>
      <c r="I2947" s="402" t="s">
        <v>4446</v>
      </c>
      <c r="J2947" s="406" t="s">
        <v>12117</v>
      </c>
      <c r="M2947" s="311"/>
      <c r="N2947" s="38" t="s">
        <v>1239</v>
      </c>
      <c r="P2947" s="25" t="s">
        <v>2321</v>
      </c>
      <c r="R2947" s="38" t="s">
        <v>11982</v>
      </c>
      <c r="U2947" t="s">
        <v>10673</v>
      </c>
      <c r="V2947"/>
      <c r="X2947" s="367">
        <v>33150</v>
      </c>
      <c r="Z2947" s="29" t="s">
        <v>1218</v>
      </c>
      <c r="AA2947" s="29" t="s">
        <v>1170</v>
      </c>
      <c r="AE2947" s="38" t="s">
        <v>2950</v>
      </c>
      <c r="AG2947" s="38">
        <v>1</v>
      </c>
      <c r="AH2947" s="38" t="s">
        <v>4439</v>
      </c>
      <c r="AI2947" s="38" t="s">
        <v>4440</v>
      </c>
      <c r="AJ2947" s="38" t="s">
        <v>4799</v>
      </c>
      <c r="AK2947" s="38" t="s">
        <v>12130</v>
      </c>
      <c r="AL2947" s="301">
        <v>43634</v>
      </c>
      <c r="AN2947" s="29" t="s">
        <v>4635</v>
      </c>
      <c r="AO2947" s="29" t="s">
        <v>4442</v>
      </c>
      <c r="AR2947" s="29" t="str">
        <f t="shared" si="459"/>
        <v>0</v>
      </c>
      <c r="AS2947" s="29">
        <f t="shared" si="457"/>
        <v>0</v>
      </c>
      <c r="AT2947" s="29">
        <v>0</v>
      </c>
      <c r="AW2947" s="29" t="str">
        <f t="shared" si="460"/>
        <v/>
      </c>
      <c r="AX2947" s="29" t="str">
        <f t="shared" si="452"/>
        <v/>
      </c>
      <c r="AY2947" s="29" t="str">
        <f t="shared" si="458"/>
        <v>https://media.mediathek-tanz-theater.de/iiif/2/nvt_img-428-010-005.JP2</v>
      </c>
      <c r="AZ2947" s="29" t="str">
        <f t="shared" si="453"/>
        <v>image/jp2</v>
      </c>
      <c r="BA2947" s="29" t="str">
        <f t="shared" si="454"/>
        <v>presentation/iiif</v>
      </c>
      <c r="BB2947" s="29" t="str">
        <f t="shared" si="455"/>
        <v>https://media.mediathek-tanz-theater.de/iiif/2/nvt_img-428-010-005.JP2/full/100,/0/default.jpg</v>
      </c>
      <c r="BC2947" s="29" t="str">
        <f t="shared" si="451"/>
        <v>image/jpeg</v>
      </c>
      <c r="BD2947" s="29" t="str">
        <f t="shared" si="456"/>
        <v>presentation/thumbnail</v>
      </c>
    </row>
    <row r="2948" spans="1:56" ht="38.25">
      <c r="A2948" s="29">
        <v>1</v>
      </c>
      <c r="B2948" s="29">
        <v>0</v>
      </c>
      <c r="C2948" t="s">
        <v>12131</v>
      </c>
      <c r="D2948" s="38" t="s">
        <v>12132</v>
      </c>
      <c r="F2948" s="29" t="s">
        <v>9630</v>
      </c>
      <c r="I2948" s="402" t="s">
        <v>4446</v>
      </c>
      <c r="J2948" s="406" t="s">
        <v>12117</v>
      </c>
      <c r="M2948" s="311"/>
      <c r="N2948" s="38" t="s">
        <v>1239</v>
      </c>
      <c r="P2948" s="25" t="s">
        <v>2321</v>
      </c>
      <c r="R2948" s="38" t="s">
        <v>11982</v>
      </c>
      <c r="U2948" t="s">
        <v>10673</v>
      </c>
      <c r="V2948"/>
      <c r="X2948" s="367">
        <v>33150</v>
      </c>
      <c r="Z2948" s="29" t="s">
        <v>1218</v>
      </c>
      <c r="AA2948" s="29" t="s">
        <v>1170</v>
      </c>
      <c r="AE2948" s="38" t="s">
        <v>2950</v>
      </c>
      <c r="AG2948" s="38">
        <v>1</v>
      </c>
      <c r="AH2948" s="38" t="s">
        <v>4439</v>
      </c>
      <c r="AI2948" s="38" t="s">
        <v>4440</v>
      </c>
      <c r="AJ2948" s="38" t="s">
        <v>4799</v>
      </c>
      <c r="AK2948" s="38" t="s">
        <v>72</v>
      </c>
      <c r="AL2948" s="301">
        <v>43634</v>
      </c>
      <c r="AN2948" s="29" t="s">
        <v>4635</v>
      </c>
      <c r="AO2948" s="29" t="s">
        <v>4442</v>
      </c>
      <c r="AR2948" s="29" t="str">
        <f t="shared" si="459"/>
        <v>0</v>
      </c>
      <c r="AS2948" s="29">
        <f t="shared" si="457"/>
        <v>0</v>
      </c>
      <c r="AT2948" s="29">
        <v>0</v>
      </c>
      <c r="AW2948" s="29" t="str">
        <f t="shared" si="460"/>
        <v/>
      </c>
      <c r="AX2948" s="29" t="str">
        <f t="shared" si="452"/>
        <v/>
      </c>
      <c r="AY2948" s="29" t="str">
        <f t="shared" si="458"/>
        <v>https://media.mediathek-tanz-theater.de/iiif/2/nvt_img-428-010-006.JP2</v>
      </c>
      <c r="AZ2948" s="29" t="str">
        <f t="shared" si="453"/>
        <v>image/jp2</v>
      </c>
      <c r="BA2948" s="29" t="str">
        <f t="shared" si="454"/>
        <v>presentation/iiif</v>
      </c>
      <c r="BB2948" s="29" t="str">
        <f t="shared" si="455"/>
        <v>https://media.mediathek-tanz-theater.de/iiif/2/nvt_img-428-010-006.JP2/full/100,/0/default.jpg</v>
      </c>
      <c r="BC2948" s="29" t="str">
        <f t="shared" ref="BC2948:BC3011" si="461">IF(NOT(BB2948=""),"image/jpeg","")</f>
        <v>image/jpeg</v>
      </c>
      <c r="BD2948" s="29" t="str">
        <f t="shared" si="456"/>
        <v>presentation/thumbnail</v>
      </c>
    </row>
    <row r="2949" spans="1:56" ht="38.25">
      <c r="A2949" s="29">
        <v>1</v>
      </c>
      <c r="B2949" s="29">
        <v>0</v>
      </c>
      <c r="C2949" t="s">
        <v>12133</v>
      </c>
      <c r="D2949" s="38" t="s">
        <v>12134</v>
      </c>
      <c r="F2949" s="29" t="s">
        <v>9630</v>
      </c>
      <c r="I2949" s="38" t="s">
        <v>4438</v>
      </c>
      <c r="J2949" s="406" t="s">
        <v>11979</v>
      </c>
      <c r="M2949" s="311"/>
      <c r="N2949" s="38" t="s">
        <v>1239</v>
      </c>
      <c r="P2949" s="25" t="s">
        <v>2321</v>
      </c>
      <c r="U2949"/>
      <c r="V2949"/>
      <c r="X2949" s="367">
        <v>33150</v>
      </c>
      <c r="Z2949" s="29" t="s">
        <v>1218</v>
      </c>
      <c r="AA2949" s="29" t="s">
        <v>1170</v>
      </c>
      <c r="AE2949" s="38" t="s">
        <v>2950</v>
      </c>
      <c r="AG2949" s="38">
        <v>1</v>
      </c>
      <c r="AH2949" s="38" t="s">
        <v>4439</v>
      </c>
      <c r="AI2949" s="38" t="s">
        <v>4440</v>
      </c>
      <c r="AJ2949" s="38" t="s">
        <v>9656</v>
      </c>
      <c r="AR2949" s="29" t="str">
        <f t="shared" si="459"/>
        <v>1</v>
      </c>
      <c r="AS2949" s="29">
        <f t="shared" si="457"/>
        <v>1</v>
      </c>
      <c r="AT2949" s="29">
        <v>1</v>
      </c>
      <c r="AV2949" s="29" t="s">
        <v>12135</v>
      </c>
      <c r="AW2949" s="29" t="str">
        <f t="shared" si="460"/>
        <v>image/tiff</v>
      </c>
      <c r="AX2949" s="29" t="str">
        <f t="shared" ref="AX2949:AX3012" si="462">IF(NOT(AV2949=""),"archival/master","")</f>
        <v>archival/master</v>
      </c>
      <c r="AY2949" s="29" t="str">
        <f t="shared" si="458"/>
        <v>https://media.mediathek-tanz-theater.de/iiif/2/nvt_img-428-011.JP2</v>
      </c>
      <c r="AZ2949" s="29" t="str">
        <f t="shared" ref="AZ2949:AZ3012" si="463">IF(NOT(AY2949=""),"image/jp2","")</f>
        <v>image/jp2</v>
      </c>
      <c r="BA2949" s="29" t="str">
        <f t="shared" ref="BA2949:BA3012" si="464">IF(NOT(AY2949=""),"presentation/iiif","")</f>
        <v>presentation/iiif</v>
      </c>
      <c r="BB2949" s="29" t="str">
        <f t="shared" ref="BB2949:BB3012" si="465">"https://media.mediathek-tanz-theater.de/iiif/2/nvt_"&amp;C2949&amp;".JP2/full/100,/0/default.jpg"</f>
        <v>https://media.mediathek-tanz-theater.de/iiif/2/nvt_img-428-011.JP2/full/100,/0/default.jpg</v>
      </c>
      <c r="BC2949" s="29" t="str">
        <f t="shared" si="461"/>
        <v>image/jpeg</v>
      </c>
      <c r="BD2949" s="29" t="str">
        <f t="shared" ref="BD2949:BD3012" si="466">IF(NOT(BB2949=""),"presentation/thumbnail","")</f>
        <v>presentation/thumbnail</v>
      </c>
    </row>
    <row r="2950" spans="1:56" ht="38.25">
      <c r="A2950" s="29">
        <v>1</v>
      </c>
      <c r="B2950" s="29">
        <v>0</v>
      </c>
      <c r="C2950" t="s">
        <v>12136</v>
      </c>
      <c r="D2950" s="38" t="s">
        <v>12137</v>
      </c>
      <c r="F2950" s="29" t="s">
        <v>9630</v>
      </c>
      <c r="I2950" s="402" t="s">
        <v>4446</v>
      </c>
      <c r="J2950" s="406" t="s">
        <v>12133</v>
      </c>
      <c r="M2950" s="311"/>
      <c r="N2950" s="38" t="s">
        <v>1239</v>
      </c>
      <c r="P2950" s="25" t="s">
        <v>2321</v>
      </c>
      <c r="R2950" s="38" t="s">
        <v>11982</v>
      </c>
      <c r="U2950" t="s">
        <v>1173</v>
      </c>
      <c r="V2950"/>
      <c r="X2950" s="367">
        <v>33150</v>
      </c>
      <c r="Z2950" s="29" t="s">
        <v>1218</v>
      </c>
      <c r="AA2950" s="29" t="s">
        <v>1170</v>
      </c>
      <c r="AE2950" s="38" t="s">
        <v>2950</v>
      </c>
      <c r="AG2950" s="38">
        <v>1</v>
      </c>
      <c r="AH2950" s="38" t="s">
        <v>4439</v>
      </c>
      <c r="AI2950" s="38" t="s">
        <v>4440</v>
      </c>
      <c r="AJ2950" s="38" t="s">
        <v>4799</v>
      </c>
      <c r="AK2950" s="38" t="s">
        <v>72</v>
      </c>
      <c r="AL2950" s="301">
        <v>43634</v>
      </c>
      <c r="AN2950" s="29" t="s">
        <v>4635</v>
      </c>
      <c r="AO2950" s="29" t="s">
        <v>4442</v>
      </c>
      <c r="AR2950" s="29" t="str">
        <f t="shared" si="459"/>
        <v>0</v>
      </c>
      <c r="AS2950" s="29">
        <f t="shared" ref="AS2950:AS3013" si="467">AT2950</f>
        <v>0</v>
      </c>
      <c r="AT2950" s="29">
        <v>0</v>
      </c>
      <c r="AW2950" s="29" t="str">
        <f t="shared" si="460"/>
        <v/>
      </c>
      <c r="AX2950" s="29" t="str">
        <f t="shared" si="462"/>
        <v/>
      </c>
      <c r="AY2950" s="29" t="str">
        <f t="shared" ref="AY2950:AY3013" si="468">"https://media.mediathek-tanz-theater.de/iiif/2/nvt_"&amp;C2950&amp;".JP2"</f>
        <v>https://media.mediathek-tanz-theater.de/iiif/2/nvt_img-428-011-001.JP2</v>
      </c>
      <c r="AZ2950" s="29" t="str">
        <f t="shared" si="463"/>
        <v>image/jp2</v>
      </c>
      <c r="BA2950" s="29" t="str">
        <f t="shared" si="464"/>
        <v>presentation/iiif</v>
      </c>
      <c r="BB2950" s="29" t="str">
        <f t="shared" si="465"/>
        <v>https://media.mediathek-tanz-theater.de/iiif/2/nvt_img-428-011-001.JP2/full/100,/0/default.jpg</v>
      </c>
      <c r="BC2950" s="29" t="str">
        <f t="shared" si="461"/>
        <v>image/jpeg</v>
      </c>
      <c r="BD2950" s="29" t="str">
        <f t="shared" si="466"/>
        <v>presentation/thumbnail</v>
      </c>
    </row>
    <row r="2951" spans="1:56" ht="38.25">
      <c r="A2951" s="29">
        <v>1</v>
      </c>
      <c r="B2951" s="29">
        <v>0</v>
      </c>
      <c r="C2951" t="s">
        <v>12138</v>
      </c>
      <c r="D2951" s="38" t="s">
        <v>12139</v>
      </c>
      <c r="F2951" s="29" t="s">
        <v>9630</v>
      </c>
      <c r="I2951" s="402" t="s">
        <v>4446</v>
      </c>
      <c r="J2951" s="406" t="s">
        <v>12133</v>
      </c>
      <c r="M2951" s="311"/>
      <c r="N2951" s="38" t="s">
        <v>1239</v>
      </c>
      <c r="P2951" s="25" t="s">
        <v>2321</v>
      </c>
      <c r="R2951" s="38" t="s">
        <v>11982</v>
      </c>
      <c r="U2951" t="s">
        <v>1208</v>
      </c>
      <c r="V2951"/>
      <c r="X2951" s="367">
        <v>33150</v>
      </c>
      <c r="Z2951" s="29" t="s">
        <v>1218</v>
      </c>
      <c r="AA2951" s="29" t="s">
        <v>1170</v>
      </c>
      <c r="AE2951" s="38" t="s">
        <v>2950</v>
      </c>
      <c r="AG2951" s="38">
        <v>1</v>
      </c>
      <c r="AH2951" s="38" t="s">
        <v>4439</v>
      </c>
      <c r="AI2951" s="38" t="s">
        <v>4440</v>
      </c>
      <c r="AJ2951" s="38" t="s">
        <v>4799</v>
      </c>
      <c r="AK2951" s="38" t="s">
        <v>72</v>
      </c>
      <c r="AL2951" s="301">
        <v>43634</v>
      </c>
      <c r="AN2951" s="29" t="s">
        <v>4834</v>
      </c>
      <c r="AO2951" s="29" t="s">
        <v>4442</v>
      </c>
      <c r="AR2951" s="29" t="str">
        <f t="shared" ref="AR2951:AR3014" si="469">IF(OR(I2951="Negativmappe",I2951="Negativstreifen",I2951="Diapositivfilm",I2951="Fotomappe;(POSITIVE)",AND(I2951="Kostümfotografie",NOT(AE2951="DT")),AND(I2951="Fotografie",NOT(AE2951="DT")),AND(I2951="Porträtfotografie",NOT(AE2951="DT")),AND(I2951="Fotodokumentation",NOT(AE2951="DT")),AND(I2951="Bühnenbildfotografie",NOT(AE2951="DT"))),"1","0")</f>
        <v>0</v>
      </c>
      <c r="AS2951" s="29">
        <f t="shared" si="467"/>
        <v>0</v>
      </c>
      <c r="AT2951" s="29">
        <v>0</v>
      </c>
      <c r="AW2951" s="29" t="str">
        <f t="shared" ref="AW2951:AW3014" si="470">IF(NOT(AV2951=""),"image/tiff","")</f>
        <v/>
      </c>
      <c r="AX2951" s="29" t="str">
        <f t="shared" si="462"/>
        <v/>
      </c>
      <c r="AY2951" s="29" t="str">
        <f t="shared" si="468"/>
        <v>https://media.mediathek-tanz-theater.de/iiif/2/nvt_img-428-011-002.JP2</v>
      </c>
      <c r="AZ2951" s="29" t="str">
        <f t="shared" si="463"/>
        <v>image/jp2</v>
      </c>
      <c r="BA2951" s="29" t="str">
        <f t="shared" si="464"/>
        <v>presentation/iiif</v>
      </c>
      <c r="BB2951" s="29" t="str">
        <f t="shared" si="465"/>
        <v>https://media.mediathek-tanz-theater.de/iiif/2/nvt_img-428-011-002.JP2/full/100,/0/default.jpg</v>
      </c>
      <c r="BC2951" s="29" t="str">
        <f t="shared" si="461"/>
        <v>image/jpeg</v>
      </c>
      <c r="BD2951" s="29" t="str">
        <f t="shared" si="466"/>
        <v>presentation/thumbnail</v>
      </c>
    </row>
    <row r="2952" spans="1:56" ht="38.25">
      <c r="A2952" s="29">
        <v>1</v>
      </c>
      <c r="B2952" s="29">
        <v>0</v>
      </c>
      <c r="C2952" t="s">
        <v>12140</v>
      </c>
      <c r="D2952" s="38" t="s">
        <v>12141</v>
      </c>
      <c r="F2952" s="29" t="s">
        <v>9630</v>
      </c>
      <c r="I2952" s="402" t="s">
        <v>4446</v>
      </c>
      <c r="J2952" s="406" t="s">
        <v>12133</v>
      </c>
      <c r="M2952" s="311"/>
      <c r="N2952" s="38" t="s">
        <v>1239</v>
      </c>
      <c r="P2952" s="25" t="s">
        <v>2321</v>
      </c>
      <c r="R2952" s="38" t="s">
        <v>11982</v>
      </c>
      <c r="U2952" t="s">
        <v>9904</v>
      </c>
      <c r="V2952"/>
      <c r="X2952" s="367">
        <v>33150</v>
      </c>
      <c r="Z2952" s="29" t="s">
        <v>1218</v>
      </c>
      <c r="AA2952" s="29" t="s">
        <v>1170</v>
      </c>
      <c r="AE2952" s="38" t="s">
        <v>2950</v>
      </c>
      <c r="AG2952" s="38">
        <v>1</v>
      </c>
      <c r="AH2952" s="38" t="s">
        <v>4439</v>
      </c>
      <c r="AI2952" s="38" t="s">
        <v>4440</v>
      </c>
      <c r="AJ2952" s="38" t="s">
        <v>4799</v>
      </c>
      <c r="AK2952" s="38" t="s">
        <v>12142</v>
      </c>
      <c r="AL2952" s="301">
        <v>43634</v>
      </c>
      <c r="AN2952" s="29" t="s">
        <v>11796</v>
      </c>
      <c r="AO2952" s="29" t="s">
        <v>4442</v>
      </c>
      <c r="AR2952" s="29" t="str">
        <f t="shared" si="469"/>
        <v>0</v>
      </c>
      <c r="AS2952" s="29">
        <f t="shared" si="467"/>
        <v>0</v>
      </c>
      <c r="AT2952" s="29">
        <v>0</v>
      </c>
      <c r="AW2952" s="29" t="str">
        <f t="shared" si="470"/>
        <v/>
      </c>
      <c r="AX2952" s="29" t="str">
        <f t="shared" si="462"/>
        <v/>
      </c>
      <c r="AY2952" s="29" t="str">
        <f t="shared" si="468"/>
        <v>https://media.mediathek-tanz-theater.de/iiif/2/nvt_img-428-011-003.JP2</v>
      </c>
      <c r="AZ2952" s="29" t="str">
        <f t="shared" si="463"/>
        <v>image/jp2</v>
      </c>
      <c r="BA2952" s="29" t="str">
        <f t="shared" si="464"/>
        <v>presentation/iiif</v>
      </c>
      <c r="BB2952" s="29" t="str">
        <f t="shared" si="465"/>
        <v>https://media.mediathek-tanz-theater.de/iiif/2/nvt_img-428-011-003.JP2/full/100,/0/default.jpg</v>
      </c>
      <c r="BC2952" s="29" t="str">
        <f t="shared" si="461"/>
        <v>image/jpeg</v>
      </c>
      <c r="BD2952" s="29" t="str">
        <f t="shared" si="466"/>
        <v>presentation/thumbnail</v>
      </c>
    </row>
    <row r="2953" spans="1:56" ht="38.25">
      <c r="A2953" s="29">
        <v>1</v>
      </c>
      <c r="B2953" s="29">
        <v>0</v>
      </c>
      <c r="C2953" t="s">
        <v>12143</v>
      </c>
      <c r="D2953" s="38" t="s">
        <v>12144</v>
      </c>
      <c r="F2953" s="29" t="s">
        <v>9630</v>
      </c>
      <c r="I2953" s="402" t="s">
        <v>4446</v>
      </c>
      <c r="J2953" s="406" t="s">
        <v>12133</v>
      </c>
      <c r="M2953" s="311"/>
      <c r="N2953" s="38" t="s">
        <v>1239</v>
      </c>
      <c r="P2953" s="25" t="s">
        <v>2321</v>
      </c>
      <c r="R2953" s="38" t="s">
        <v>11982</v>
      </c>
      <c r="U2953" t="s">
        <v>12145</v>
      </c>
      <c r="V2953"/>
      <c r="X2953" s="367">
        <v>33150</v>
      </c>
      <c r="Z2953" s="29" t="s">
        <v>1218</v>
      </c>
      <c r="AA2953" s="29" t="s">
        <v>1170</v>
      </c>
      <c r="AE2953" s="38" t="s">
        <v>2950</v>
      </c>
      <c r="AG2953" s="38">
        <v>1</v>
      </c>
      <c r="AH2953" s="38" t="s">
        <v>4439</v>
      </c>
      <c r="AI2953" s="38" t="s">
        <v>4440</v>
      </c>
      <c r="AJ2953" s="38" t="s">
        <v>4799</v>
      </c>
      <c r="AK2953" s="38" t="s">
        <v>72</v>
      </c>
      <c r="AL2953" s="301">
        <v>43634</v>
      </c>
      <c r="AN2953" s="29" t="s">
        <v>4635</v>
      </c>
      <c r="AO2953" s="29" t="s">
        <v>4442</v>
      </c>
      <c r="AR2953" s="29" t="str">
        <f t="shared" si="469"/>
        <v>0</v>
      </c>
      <c r="AS2953" s="29">
        <f t="shared" si="467"/>
        <v>0</v>
      </c>
      <c r="AT2953" s="29">
        <v>0</v>
      </c>
      <c r="AW2953" s="29" t="str">
        <f t="shared" si="470"/>
        <v/>
      </c>
      <c r="AX2953" s="29" t="str">
        <f t="shared" si="462"/>
        <v/>
      </c>
      <c r="AY2953" s="29" t="str">
        <f t="shared" si="468"/>
        <v>https://media.mediathek-tanz-theater.de/iiif/2/nvt_img-428-011-004.JP2</v>
      </c>
      <c r="AZ2953" s="29" t="str">
        <f t="shared" si="463"/>
        <v>image/jp2</v>
      </c>
      <c r="BA2953" s="29" t="str">
        <f t="shared" si="464"/>
        <v>presentation/iiif</v>
      </c>
      <c r="BB2953" s="29" t="str">
        <f t="shared" si="465"/>
        <v>https://media.mediathek-tanz-theater.de/iiif/2/nvt_img-428-011-004.JP2/full/100,/0/default.jpg</v>
      </c>
      <c r="BC2953" s="29" t="str">
        <f t="shared" si="461"/>
        <v>image/jpeg</v>
      </c>
      <c r="BD2953" s="29" t="str">
        <f t="shared" si="466"/>
        <v>presentation/thumbnail</v>
      </c>
    </row>
    <row r="2954" spans="1:56" ht="38.25">
      <c r="A2954" s="29">
        <v>1</v>
      </c>
      <c r="B2954" s="29">
        <v>0</v>
      </c>
      <c r="C2954" t="s">
        <v>12146</v>
      </c>
      <c r="D2954" s="38" t="s">
        <v>12147</v>
      </c>
      <c r="F2954" s="29" t="s">
        <v>9630</v>
      </c>
      <c r="I2954" s="402" t="s">
        <v>4446</v>
      </c>
      <c r="J2954" s="406" t="s">
        <v>12133</v>
      </c>
      <c r="M2954" s="311"/>
      <c r="N2954" s="38" t="s">
        <v>1239</v>
      </c>
      <c r="P2954" s="25" t="s">
        <v>2321</v>
      </c>
      <c r="R2954" s="38" t="s">
        <v>11982</v>
      </c>
      <c r="U2954" t="s">
        <v>11986</v>
      </c>
      <c r="V2954"/>
      <c r="X2954" s="367">
        <v>33150</v>
      </c>
      <c r="Z2954" s="29" t="s">
        <v>1218</v>
      </c>
      <c r="AA2954" s="29" t="s">
        <v>1170</v>
      </c>
      <c r="AE2954" s="38" t="s">
        <v>2950</v>
      </c>
      <c r="AG2954" s="38">
        <v>1</v>
      </c>
      <c r="AH2954" s="38" t="s">
        <v>4439</v>
      </c>
      <c r="AI2954" s="38" t="s">
        <v>4440</v>
      </c>
      <c r="AJ2954" s="38" t="s">
        <v>4799</v>
      </c>
      <c r="AK2954" s="38" t="s">
        <v>72</v>
      </c>
      <c r="AL2954" s="301">
        <v>43634</v>
      </c>
      <c r="AN2954" s="29" t="s">
        <v>4635</v>
      </c>
      <c r="AO2954" s="29" t="s">
        <v>4442</v>
      </c>
      <c r="AR2954" s="29" t="str">
        <f t="shared" si="469"/>
        <v>0</v>
      </c>
      <c r="AS2954" s="29">
        <f t="shared" si="467"/>
        <v>0</v>
      </c>
      <c r="AT2954" s="29">
        <v>0</v>
      </c>
      <c r="AW2954" s="29" t="str">
        <f t="shared" si="470"/>
        <v/>
      </c>
      <c r="AX2954" s="29" t="str">
        <f t="shared" si="462"/>
        <v/>
      </c>
      <c r="AY2954" s="29" t="str">
        <f t="shared" si="468"/>
        <v>https://media.mediathek-tanz-theater.de/iiif/2/nvt_img-428-011-005.JP2</v>
      </c>
      <c r="AZ2954" s="29" t="str">
        <f t="shared" si="463"/>
        <v>image/jp2</v>
      </c>
      <c r="BA2954" s="29" t="str">
        <f t="shared" si="464"/>
        <v>presentation/iiif</v>
      </c>
      <c r="BB2954" s="29" t="str">
        <f t="shared" si="465"/>
        <v>https://media.mediathek-tanz-theater.de/iiif/2/nvt_img-428-011-005.JP2/full/100,/0/default.jpg</v>
      </c>
      <c r="BC2954" s="29" t="str">
        <f t="shared" si="461"/>
        <v>image/jpeg</v>
      </c>
      <c r="BD2954" s="29" t="str">
        <f t="shared" si="466"/>
        <v>presentation/thumbnail</v>
      </c>
    </row>
    <row r="2955" spans="1:56" ht="38.25">
      <c r="A2955" s="29">
        <v>1</v>
      </c>
      <c r="B2955" s="29">
        <v>0</v>
      </c>
      <c r="C2955" t="s">
        <v>12148</v>
      </c>
      <c r="D2955" s="38" t="s">
        <v>12149</v>
      </c>
      <c r="F2955" s="29" t="s">
        <v>9630</v>
      </c>
      <c r="I2955" s="402" t="s">
        <v>4446</v>
      </c>
      <c r="J2955" s="406" t="s">
        <v>12133</v>
      </c>
      <c r="M2955" s="311"/>
      <c r="N2955" s="38" t="s">
        <v>1239</v>
      </c>
      <c r="P2955" s="25" t="s">
        <v>2321</v>
      </c>
      <c r="R2955" s="38" t="s">
        <v>11982</v>
      </c>
      <c r="U2955" t="s">
        <v>11986</v>
      </c>
      <c r="V2955"/>
      <c r="X2955" s="367">
        <v>33150</v>
      </c>
      <c r="Z2955" s="29" t="s">
        <v>1218</v>
      </c>
      <c r="AA2955" s="29" t="s">
        <v>1170</v>
      </c>
      <c r="AE2955" s="38" t="s">
        <v>2950</v>
      </c>
      <c r="AG2955" s="38">
        <v>1</v>
      </c>
      <c r="AH2955" s="38" t="s">
        <v>4439</v>
      </c>
      <c r="AI2955" s="38" t="s">
        <v>4440</v>
      </c>
      <c r="AJ2955" s="38" t="s">
        <v>4799</v>
      </c>
      <c r="AK2955" s="38" t="s">
        <v>72</v>
      </c>
      <c r="AL2955" s="301">
        <v>43634</v>
      </c>
      <c r="AN2955" s="29" t="s">
        <v>4635</v>
      </c>
      <c r="AO2955" s="29" t="s">
        <v>4442</v>
      </c>
      <c r="AR2955" s="29" t="str">
        <f t="shared" si="469"/>
        <v>0</v>
      </c>
      <c r="AS2955" s="29">
        <f t="shared" si="467"/>
        <v>0</v>
      </c>
      <c r="AT2955" s="29">
        <v>0</v>
      </c>
      <c r="AW2955" s="29" t="str">
        <f t="shared" si="470"/>
        <v/>
      </c>
      <c r="AX2955" s="29" t="str">
        <f t="shared" si="462"/>
        <v/>
      </c>
      <c r="AY2955" s="29" t="str">
        <f t="shared" si="468"/>
        <v>https://media.mediathek-tanz-theater.de/iiif/2/nvt_img-428-011-006.JP2</v>
      </c>
      <c r="AZ2955" s="29" t="str">
        <f t="shared" si="463"/>
        <v>image/jp2</v>
      </c>
      <c r="BA2955" s="29" t="str">
        <f t="shared" si="464"/>
        <v>presentation/iiif</v>
      </c>
      <c r="BB2955" s="29" t="str">
        <f t="shared" si="465"/>
        <v>https://media.mediathek-tanz-theater.de/iiif/2/nvt_img-428-011-006.JP2/full/100,/0/default.jpg</v>
      </c>
      <c r="BC2955" s="29" t="str">
        <f t="shared" si="461"/>
        <v>image/jpeg</v>
      </c>
      <c r="BD2955" s="29" t="str">
        <f t="shared" si="466"/>
        <v>presentation/thumbnail</v>
      </c>
    </row>
    <row r="2956" spans="1:56" ht="38.25">
      <c r="A2956" s="29">
        <v>1</v>
      </c>
      <c r="B2956" s="29">
        <v>0</v>
      </c>
      <c r="C2956" t="s">
        <v>12150</v>
      </c>
      <c r="D2956" s="38" t="s">
        <v>12151</v>
      </c>
      <c r="F2956" s="29" t="s">
        <v>9630</v>
      </c>
      <c r="I2956" s="38" t="s">
        <v>4438</v>
      </c>
      <c r="J2956" s="406" t="s">
        <v>11979</v>
      </c>
      <c r="M2956" s="311"/>
      <c r="N2956" s="38" t="s">
        <v>1239</v>
      </c>
      <c r="P2956" s="25" t="s">
        <v>2321</v>
      </c>
      <c r="U2956"/>
      <c r="V2956"/>
      <c r="X2956" s="367">
        <v>33150</v>
      </c>
      <c r="Z2956" s="29" t="s">
        <v>1218</v>
      </c>
      <c r="AA2956" s="29" t="s">
        <v>1170</v>
      </c>
      <c r="AE2956" s="38" t="s">
        <v>2950</v>
      </c>
      <c r="AG2956" s="38">
        <v>1</v>
      </c>
      <c r="AH2956" s="38" t="s">
        <v>4439</v>
      </c>
      <c r="AI2956" s="38" t="s">
        <v>4440</v>
      </c>
      <c r="AJ2956" s="38" t="s">
        <v>9634</v>
      </c>
      <c r="AR2956" s="29" t="str">
        <f t="shared" si="469"/>
        <v>1</v>
      </c>
      <c r="AS2956" s="29">
        <f t="shared" si="467"/>
        <v>1</v>
      </c>
      <c r="AT2956" s="29">
        <v>1</v>
      </c>
      <c r="AV2956" s="29" t="s">
        <v>12152</v>
      </c>
      <c r="AW2956" s="29" t="str">
        <f t="shared" si="470"/>
        <v>image/tiff</v>
      </c>
      <c r="AX2956" s="29" t="str">
        <f t="shared" si="462"/>
        <v>archival/master</v>
      </c>
      <c r="AY2956" s="29" t="str">
        <f t="shared" si="468"/>
        <v>https://media.mediathek-tanz-theater.de/iiif/2/nvt_img-428-012.JP2</v>
      </c>
      <c r="AZ2956" s="29" t="str">
        <f t="shared" si="463"/>
        <v>image/jp2</v>
      </c>
      <c r="BA2956" s="29" t="str">
        <f t="shared" si="464"/>
        <v>presentation/iiif</v>
      </c>
      <c r="BB2956" s="29" t="str">
        <f t="shared" si="465"/>
        <v>https://media.mediathek-tanz-theater.de/iiif/2/nvt_img-428-012.JP2/full/100,/0/default.jpg</v>
      </c>
      <c r="BC2956" s="29" t="str">
        <f t="shared" si="461"/>
        <v>image/jpeg</v>
      </c>
      <c r="BD2956" s="29" t="str">
        <f t="shared" si="466"/>
        <v>presentation/thumbnail</v>
      </c>
    </row>
    <row r="2957" spans="1:56" ht="38.25">
      <c r="A2957" s="29">
        <v>1</v>
      </c>
      <c r="B2957" s="29">
        <v>0</v>
      </c>
      <c r="C2957" t="s">
        <v>12153</v>
      </c>
      <c r="D2957" s="38" t="s">
        <v>12154</v>
      </c>
      <c r="F2957" s="29" t="s">
        <v>9630</v>
      </c>
      <c r="I2957" s="402" t="s">
        <v>4446</v>
      </c>
      <c r="J2957" s="406" t="s">
        <v>12150</v>
      </c>
      <c r="M2957" s="311"/>
      <c r="N2957" s="38" t="s">
        <v>1239</v>
      </c>
      <c r="P2957" s="25" t="s">
        <v>2321</v>
      </c>
      <c r="R2957" s="38" t="s">
        <v>11982</v>
      </c>
      <c r="U2957" t="s">
        <v>11986</v>
      </c>
      <c r="V2957"/>
      <c r="X2957" s="367">
        <v>33150</v>
      </c>
      <c r="Z2957" s="29" t="s">
        <v>1218</v>
      </c>
      <c r="AA2957" s="29" t="s">
        <v>1170</v>
      </c>
      <c r="AE2957" s="38" t="s">
        <v>2950</v>
      </c>
      <c r="AG2957" s="38">
        <v>1</v>
      </c>
      <c r="AH2957" s="38" t="s">
        <v>4439</v>
      </c>
      <c r="AI2957" s="38" t="s">
        <v>4440</v>
      </c>
      <c r="AJ2957" s="38" t="s">
        <v>4799</v>
      </c>
      <c r="AK2957" s="38" t="s">
        <v>72</v>
      </c>
      <c r="AL2957" s="301">
        <v>43634</v>
      </c>
      <c r="AN2957" s="29" t="s">
        <v>4635</v>
      </c>
      <c r="AO2957" s="29" t="s">
        <v>4442</v>
      </c>
      <c r="AR2957" s="29" t="str">
        <f t="shared" si="469"/>
        <v>0</v>
      </c>
      <c r="AS2957" s="29">
        <f t="shared" si="467"/>
        <v>0</v>
      </c>
      <c r="AT2957" s="29">
        <v>0</v>
      </c>
      <c r="AW2957" s="29" t="str">
        <f t="shared" si="470"/>
        <v/>
      </c>
      <c r="AX2957" s="29" t="str">
        <f t="shared" si="462"/>
        <v/>
      </c>
      <c r="AY2957" s="29" t="str">
        <f t="shared" si="468"/>
        <v>https://media.mediathek-tanz-theater.de/iiif/2/nvt_img-428-012-001.JP2</v>
      </c>
      <c r="AZ2957" s="29" t="str">
        <f t="shared" si="463"/>
        <v>image/jp2</v>
      </c>
      <c r="BA2957" s="29" t="str">
        <f t="shared" si="464"/>
        <v>presentation/iiif</v>
      </c>
      <c r="BB2957" s="29" t="str">
        <f t="shared" si="465"/>
        <v>https://media.mediathek-tanz-theater.de/iiif/2/nvt_img-428-012-001.JP2/full/100,/0/default.jpg</v>
      </c>
      <c r="BC2957" s="29" t="str">
        <f t="shared" si="461"/>
        <v>image/jpeg</v>
      </c>
      <c r="BD2957" s="29" t="str">
        <f t="shared" si="466"/>
        <v>presentation/thumbnail</v>
      </c>
    </row>
    <row r="2958" spans="1:56" ht="38.25">
      <c r="A2958" s="29">
        <v>1</v>
      </c>
      <c r="B2958" s="29">
        <v>0</v>
      </c>
      <c r="C2958" t="s">
        <v>12155</v>
      </c>
      <c r="D2958" s="38" t="s">
        <v>12156</v>
      </c>
      <c r="F2958" s="29" t="s">
        <v>9630</v>
      </c>
      <c r="I2958" s="402" t="s">
        <v>4446</v>
      </c>
      <c r="J2958" s="406" t="s">
        <v>12150</v>
      </c>
      <c r="M2958" s="311"/>
      <c r="N2958" s="38" t="s">
        <v>1239</v>
      </c>
      <c r="P2958" s="25" t="s">
        <v>2321</v>
      </c>
      <c r="R2958" s="38" t="s">
        <v>11982</v>
      </c>
      <c r="U2958" t="s">
        <v>11932</v>
      </c>
      <c r="V2958"/>
      <c r="X2958" s="367">
        <v>33150</v>
      </c>
      <c r="Z2958" s="29" t="s">
        <v>1218</v>
      </c>
      <c r="AA2958" s="29" t="s">
        <v>1170</v>
      </c>
      <c r="AE2958" s="38" t="s">
        <v>2950</v>
      </c>
      <c r="AG2958" s="38">
        <v>1</v>
      </c>
      <c r="AH2958" s="38" t="s">
        <v>4439</v>
      </c>
      <c r="AI2958" s="38" t="s">
        <v>4440</v>
      </c>
      <c r="AJ2958" s="38" t="s">
        <v>4799</v>
      </c>
      <c r="AK2958" s="38" t="s">
        <v>72</v>
      </c>
      <c r="AL2958" s="301">
        <v>43634</v>
      </c>
      <c r="AN2958" s="29" t="s">
        <v>4635</v>
      </c>
      <c r="AO2958" s="29" t="s">
        <v>4442</v>
      </c>
      <c r="AR2958" s="29" t="str">
        <f t="shared" si="469"/>
        <v>0</v>
      </c>
      <c r="AS2958" s="29">
        <f t="shared" si="467"/>
        <v>0</v>
      </c>
      <c r="AT2958" s="29">
        <v>0</v>
      </c>
      <c r="AW2958" s="29" t="str">
        <f t="shared" si="470"/>
        <v/>
      </c>
      <c r="AX2958" s="29" t="str">
        <f t="shared" si="462"/>
        <v/>
      </c>
      <c r="AY2958" s="29" t="str">
        <f t="shared" si="468"/>
        <v>https://media.mediathek-tanz-theater.de/iiif/2/nvt_img-428-012-002.JP2</v>
      </c>
      <c r="AZ2958" s="29" t="str">
        <f t="shared" si="463"/>
        <v>image/jp2</v>
      </c>
      <c r="BA2958" s="29" t="str">
        <f t="shared" si="464"/>
        <v>presentation/iiif</v>
      </c>
      <c r="BB2958" s="29" t="str">
        <f t="shared" si="465"/>
        <v>https://media.mediathek-tanz-theater.de/iiif/2/nvt_img-428-012-002.JP2/full/100,/0/default.jpg</v>
      </c>
      <c r="BC2958" s="29" t="str">
        <f t="shared" si="461"/>
        <v>image/jpeg</v>
      </c>
      <c r="BD2958" s="29" t="str">
        <f t="shared" si="466"/>
        <v>presentation/thumbnail</v>
      </c>
    </row>
    <row r="2959" spans="1:56" ht="38.25">
      <c r="A2959" s="29">
        <v>1</v>
      </c>
      <c r="B2959" s="29">
        <v>0</v>
      </c>
      <c r="C2959" t="s">
        <v>12157</v>
      </c>
      <c r="D2959" s="38" t="s">
        <v>12158</v>
      </c>
      <c r="F2959" s="29" t="s">
        <v>9630</v>
      </c>
      <c r="I2959" s="402" t="s">
        <v>4446</v>
      </c>
      <c r="J2959" s="406" t="s">
        <v>12150</v>
      </c>
      <c r="M2959" s="311"/>
      <c r="N2959" s="38" t="s">
        <v>1239</v>
      </c>
      <c r="P2959" s="25" t="s">
        <v>2321</v>
      </c>
      <c r="R2959" s="38" t="s">
        <v>11982</v>
      </c>
      <c r="U2959" t="s">
        <v>11932</v>
      </c>
      <c r="V2959"/>
      <c r="X2959" s="367">
        <v>33150</v>
      </c>
      <c r="Z2959" s="29" t="s">
        <v>1218</v>
      </c>
      <c r="AA2959" s="29" t="s">
        <v>1170</v>
      </c>
      <c r="AE2959" s="38" t="s">
        <v>2950</v>
      </c>
      <c r="AG2959" s="38">
        <v>1</v>
      </c>
      <c r="AH2959" s="38" t="s">
        <v>4439</v>
      </c>
      <c r="AI2959" s="38" t="s">
        <v>4440</v>
      </c>
      <c r="AJ2959" s="38" t="s">
        <v>4799</v>
      </c>
      <c r="AK2959" s="38" t="s">
        <v>72</v>
      </c>
      <c r="AL2959" s="301">
        <v>43634</v>
      </c>
      <c r="AN2959" s="29" t="s">
        <v>4635</v>
      </c>
      <c r="AO2959" s="29" t="s">
        <v>4442</v>
      </c>
      <c r="AR2959" s="29" t="str">
        <f t="shared" si="469"/>
        <v>0</v>
      </c>
      <c r="AS2959" s="29">
        <f t="shared" si="467"/>
        <v>0</v>
      </c>
      <c r="AT2959" s="29">
        <v>0</v>
      </c>
      <c r="AW2959" s="29" t="str">
        <f t="shared" si="470"/>
        <v/>
      </c>
      <c r="AX2959" s="29" t="str">
        <f t="shared" si="462"/>
        <v/>
      </c>
      <c r="AY2959" s="29" t="str">
        <f t="shared" si="468"/>
        <v>https://media.mediathek-tanz-theater.de/iiif/2/nvt_img-428-012-003.JP2</v>
      </c>
      <c r="AZ2959" s="29" t="str">
        <f t="shared" si="463"/>
        <v>image/jp2</v>
      </c>
      <c r="BA2959" s="29" t="str">
        <f t="shared" si="464"/>
        <v>presentation/iiif</v>
      </c>
      <c r="BB2959" s="29" t="str">
        <f t="shared" si="465"/>
        <v>https://media.mediathek-tanz-theater.de/iiif/2/nvt_img-428-012-003.JP2/full/100,/0/default.jpg</v>
      </c>
      <c r="BC2959" s="29" t="str">
        <f t="shared" si="461"/>
        <v>image/jpeg</v>
      </c>
      <c r="BD2959" s="29" t="str">
        <f t="shared" si="466"/>
        <v>presentation/thumbnail</v>
      </c>
    </row>
    <row r="2960" spans="1:56" ht="38.25">
      <c r="A2960" s="29">
        <v>1</v>
      </c>
      <c r="B2960" s="29">
        <v>0</v>
      </c>
      <c r="C2960" t="s">
        <v>12159</v>
      </c>
      <c r="D2960" s="38" t="s">
        <v>12160</v>
      </c>
      <c r="F2960" s="29" t="s">
        <v>9630</v>
      </c>
      <c r="I2960" s="402" t="s">
        <v>4446</v>
      </c>
      <c r="J2960" s="406" t="s">
        <v>12150</v>
      </c>
      <c r="M2960" s="311"/>
      <c r="N2960" s="38" t="s">
        <v>1239</v>
      </c>
      <c r="P2960" s="25" t="s">
        <v>2321</v>
      </c>
      <c r="R2960" s="38" t="s">
        <v>11982</v>
      </c>
      <c r="U2960" t="s">
        <v>1208</v>
      </c>
      <c r="V2960"/>
      <c r="X2960" s="367">
        <v>33150</v>
      </c>
      <c r="Z2960" s="29" t="s">
        <v>1218</v>
      </c>
      <c r="AA2960" s="29" t="s">
        <v>1170</v>
      </c>
      <c r="AE2960" s="38" t="s">
        <v>2950</v>
      </c>
      <c r="AG2960" s="38">
        <v>1</v>
      </c>
      <c r="AH2960" s="38" t="s">
        <v>4439</v>
      </c>
      <c r="AI2960" s="38" t="s">
        <v>4440</v>
      </c>
      <c r="AJ2960" s="38" t="s">
        <v>4799</v>
      </c>
      <c r="AK2960" s="38" t="s">
        <v>72</v>
      </c>
      <c r="AL2960" s="301">
        <v>43634</v>
      </c>
      <c r="AN2960" s="29" t="s">
        <v>4635</v>
      </c>
      <c r="AO2960" s="29" t="s">
        <v>4442</v>
      </c>
      <c r="AR2960" s="29" t="str">
        <f t="shared" si="469"/>
        <v>0</v>
      </c>
      <c r="AS2960" s="29">
        <f t="shared" si="467"/>
        <v>0</v>
      </c>
      <c r="AT2960" s="29">
        <v>0</v>
      </c>
      <c r="AW2960" s="29" t="str">
        <f t="shared" si="470"/>
        <v/>
      </c>
      <c r="AX2960" s="29" t="str">
        <f t="shared" si="462"/>
        <v/>
      </c>
      <c r="AY2960" s="29" t="str">
        <f t="shared" si="468"/>
        <v>https://media.mediathek-tanz-theater.de/iiif/2/nvt_img-428-012-004.JP2</v>
      </c>
      <c r="AZ2960" s="29" t="str">
        <f t="shared" si="463"/>
        <v>image/jp2</v>
      </c>
      <c r="BA2960" s="29" t="str">
        <f t="shared" si="464"/>
        <v>presentation/iiif</v>
      </c>
      <c r="BB2960" s="29" t="str">
        <f t="shared" si="465"/>
        <v>https://media.mediathek-tanz-theater.de/iiif/2/nvt_img-428-012-004.JP2/full/100,/0/default.jpg</v>
      </c>
      <c r="BC2960" s="29" t="str">
        <f t="shared" si="461"/>
        <v>image/jpeg</v>
      </c>
      <c r="BD2960" s="29" t="str">
        <f t="shared" si="466"/>
        <v>presentation/thumbnail</v>
      </c>
    </row>
    <row r="2961" spans="1:56" ht="38.25">
      <c r="A2961" s="29">
        <v>1</v>
      </c>
      <c r="B2961" s="29">
        <v>0</v>
      </c>
      <c r="C2961" t="s">
        <v>12161</v>
      </c>
      <c r="D2961" s="38" t="s">
        <v>12162</v>
      </c>
      <c r="F2961" s="29" t="s">
        <v>9630</v>
      </c>
      <c r="I2961" s="402" t="s">
        <v>4446</v>
      </c>
      <c r="J2961" s="406" t="s">
        <v>12150</v>
      </c>
      <c r="M2961" s="311"/>
      <c r="N2961" s="38" t="s">
        <v>1239</v>
      </c>
      <c r="P2961" s="25" t="s">
        <v>2321</v>
      </c>
      <c r="R2961" s="38" t="s">
        <v>11982</v>
      </c>
      <c r="U2961" t="s">
        <v>10886</v>
      </c>
      <c r="V2961"/>
      <c r="X2961" s="367">
        <v>33150</v>
      </c>
      <c r="Z2961" s="29" t="s">
        <v>1218</v>
      </c>
      <c r="AA2961" s="29" t="s">
        <v>1170</v>
      </c>
      <c r="AE2961" s="38" t="s">
        <v>2950</v>
      </c>
      <c r="AG2961" s="38">
        <v>1</v>
      </c>
      <c r="AH2961" s="38" t="s">
        <v>4439</v>
      </c>
      <c r="AI2961" s="38" t="s">
        <v>4440</v>
      </c>
      <c r="AJ2961" s="38" t="s">
        <v>4799</v>
      </c>
      <c r="AK2961" s="38" t="s">
        <v>12163</v>
      </c>
      <c r="AL2961" s="301">
        <v>43634</v>
      </c>
      <c r="AN2961" s="29" t="s">
        <v>4635</v>
      </c>
      <c r="AO2961" s="29" t="s">
        <v>4442</v>
      </c>
      <c r="AR2961" s="29" t="str">
        <f t="shared" si="469"/>
        <v>0</v>
      </c>
      <c r="AS2961" s="29">
        <f t="shared" si="467"/>
        <v>0</v>
      </c>
      <c r="AT2961" s="29">
        <v>0</v>
      </c>
      <c r="AW2961" s="29" t="str">
        <f t="shared" si="470"/>
        <v/>
      </c>
      <c r="AX2961" s="29" t="str">
        <f t="shared" si="462"/>
        <v/>
      </c>
      <c r="AY2961" s="29" t="str">
        <f t="shared" si="468"/>
        <v>https://media.mediathek-tanz-theater.de/iiif/2/nvt_img-428-012-005.JP2</v>
      </c>
      <c r="AZ2961" s="29" t="str">
        <f t="shared" si="463"/>
        <v>image/jp2</v>
      </c>
      <c r="BA2961" s="29" t="str">
        <f t="shared" si="464"/>
        <v>presentation/iiif</v>
      </c>
      <c r="BB2961" s="29" t="str">
        <f t="shared" si="465"/>
        <v>https://media.mediathek-tanz-theater.de/iiif/2/nvt_img-428-012-005.JP2/full/100,/0/default.jpg</v>
      </c>
      <c r="BC2961" s="29" t="str">
        <f t="shared" si="461"/>
        <v>image/jpeg</v>
      </c>
      <c r="BD2961" s="29" t="str">
        <f t="shared" si="466"/>
        <v>presentation/thumbnail</v>
      </c>
    </row>
    <row r="2962" spans="1:56" ht="38.25">
      <c r="A2962" s="29">
        <v>1</v>
      </c>
      <c r="B2962" s="29">
        <v>0</v>
      </c>
      <c r="C2962" t="s">
        <v>12164</v>
      </c>
      <c r="D2962" s="38" t="s">
        <v>12165</v>
      </c>
      <c r="F2962" s="29" t="s">
        <v>9630</v>
      </c>
      <c r="I2962" s="402" t="s">
        <v>4446</v>
      </c>
      <c r="J2962" s="406" t="s">
        <v>12150</v>
      </c>
      <c r="M2962" s="311"/>
      <c r="N2962" s="38" t="s">
        <v>1239</v>
      </c>
      <c r="P2962" s="25" t="s">
        <v>2321</v>
      </c>
      <c r="R2962" s="38" t="s">
        <v>11982</v>
      </c>
      <c r="U2962" t="s">
        <v>1208</v>
      </c>
      <c r="V2962"/>
      <c r="X2962" s="367">
        <v>33150</v>
      </c>
      <c r="Z2962" s="29" t="s">
        <v>1218</v>
      </c>
      <c r="AA2962" s="29" t="s">
        <v>1170</v>
      </c>
      <c r="AE2962" s="38" t="s">
        <v>2950</v>
      </c>
      <c r="AG2962" s="38">
        <v>1</v>
      </c>
      <c r="AH2962" s="38" t="s">
        <v>4439</v>
      </c>
      <c r="AI2962" s="38" t="s">
        <v>4440</v>
      </c>
      <c r="AJ2962" s="38" t="s">
        <v>4799</v>
      </c>
      <c r="AK2962" s="38" t="s">
        <v>12166</v>
      </c>
      <c r="AL2962" s="301">
        <v>43634</v>
      </c>
      <c r="AN2962" s="29" t="s">
        <v>4834</v>
      </c>
      <c r="AO2962" s="29" t="s">
        <v>4442</v>
      </c>
      <c r="AR2962" s="29" t="str">
        <f t="shared" si="469"/>
        <v>0</v>
      </c>
      <c r="AS2962" s="29">
        <f t="shared" si="467"/>
        <v>0</v>
      </c>
      <c r="AT2962" s="29">
        <v>0</v>
      </c>
      <c r="AW2962" s="29" t="str">
        <f t="shared" si="470"/>
        <v/>
      </c>
      <c r="AX2962" s="29" t="str">
        <f t="shared" si="462"/>
        <v/>
      </c>
      <c r="AY2962" s="29" t="str">
        <f t="shared" si="468"/>
        <v>https://media.mediathek-tanz-theater.de/iiif/2/nvt_img-428-012-006.JP2</v>
      </c>
      <c r="AZ2962" s="29" t="str">
        <f t="shared" si="463"/>
        <v>image/jp2</v>
      </c>
      <c r="BA2962" s="29" t="str">
        <f t="shared" si="464"/>
        <v>presentation/iiif</v>
      </c>
      <c r="BB2962" s="29" t="str">
        <f t="shared" si="465"/>
        <v>https://media.mediathek-tanz-theater.de/iiif/2/nvt_img-428-012-006.JP2/full/100,/0/default.jpg</v>
      </c>
      <c r="BC2962" s="29" t="str">
        <f t="shared" si="461"/>
        <v>image/jpeg</v>
      </c>
      <c r="BD2962" s="29" t="str">
        <f t="shared" si="466"/>
        <v>presentation/thumbnail</v>
      </c>
    </row>
    <row r="2963" spans="1:56" ht="38.25">
      <c r="A2963" s="29">
        <v>1</v>
      </c>
      <c r="B2963" s="29">
        <v>0</v>
      </c>
      <c r="C2963" t="s">
        <v>12167</v>
      </c>
      <c r="D2963" s="38" t="s">
        <v>12168</v>
      </c>
      <c r="F2963" s="29" t="s">
        <v>9630</v>
      </c>
      <c r="I2963" s="38" t="s">
        <v>4438</v>
      </c>
      <c r="J2963" s="406" t="s">
        <v>11979</v>
      </c>
      <c r="M2963" s="311"/>
      <c r="N2963" s="38" t="s">
        <v>1239</v>
      </c>
      <c r="P2963" s="25" t="s">
        <v>2321</v>
      </c>
      <c r="U2963"/>
      <c r="V2963"/>
      <c r="X2963" s="367">
        <v>33150</v>
      </c>
      <c r="Z2963" s="29" t="s">
        <v>1218</v>
      </c>
      <c r="AA2963" s="29" t="s">
        <v>1170</v>
      </c>
      <c r="AE2963" s="38" t="s">
        <v>2950</v>
      </c>
      <c r="AG2963" s="38">
        <v>1</v>
      </c>
      <c r="AH2963" s="38" t="s">
        <v>4439</v>
      </c>
      <c r="AI2963" s="38" t="s">
        <v>4440</v>
      </c>
      <c r="AJ2963" s="38" t="s">
        <v>12169</v>
      </c>
      <c r="AR2963" s="29" t="str">
        <f t="shared" si="469"/>
        <v>1</v>
      </c>
      <c r="AS2963" s="29">
        <f t="shared" si="467"/>
        <v>1</v>
      </c>
      <c r="AT2963" s="29">
        <v>1</v>
      </c>
      <c r="AV2963" s="29" t="s">
        <v>12170</v>
      </c>
      <c r="AW2963" s="29" t="str">
        <f t="shared" si="470"/>
        <v>image/tiff</v>
      </c>
      <c r="AX2963" s="29" t="str">
        <f t="shared" si="462"/>
        <v>archival/master</v>
      </c>
      <c r="AY2963" s="29" t="str">
        <f t="shared" si="468"/>
        <v>https://media.mediathek-tanz-theater.de/iiif/2/nvt_img-428-013.JP2</v>
      </c>
      <c r="AZ2963" s="29" t="str">
        <f t="shared" si="463"/>
        <v>image/jp2</v>
      </c>
      <c r="BA2963" s="29" t="str">
        <f t="shared" si="464"/>
        <v>presentation/iiif</v>
      </c>
      <c r="BB2963" s="29" t="str">
        <f t="shared" si="465"/>
        <v>https://media.mediathek-tanz-theater.de/iiif/2/nvt_img-428-013.JP2/full/100,/0/default.jpg</v>
      </c>
      <c r="BC2963" s="29" t="str">
        <f t="shared" si="461"/>
        <v>image/jpeg</v>
      </c>
      <c r="BD2963" s="29" t="str">
        <f t="shared" si="466"/>
        <v>presentation/thumbnail</v>
      </c>
    </row>
    <row r="2964" spans="1:56" ht="38.25">
      <c r="A2964" s="29">
        <v>1</v>
      </c>
      <c r="B2964" s="29">
        <v>0</v>
      </c>
      <c r="C2964" t="s">
        <v>12171</v>
      </c>
      <c r="D2964" s="38" t="s">
        <v>12172</v>
      </c>
      <c r="F2964" s="29" t="s">
        <v>9630</v>
      </c>
      <c r="I2964" s="402" t="s">
        <v>4446</v>
      </c>
      <c r="J2964" s="406" t="s">
        <v>12167</v>
      </c>
      <c r="M2964" s="311"/>
      <c r="N2964" s="38" t="s">
        <v>1239</v>
      </c>
      <c r="P2964" s="25" t="s">
        <v>2321</v>
      </c>
      <c r="R2964" s="38" t="s">
        <v>11982</v>
      </c>
      <c r="U2964" t="s">
        <v>10886</v>
      </c>
      <c r="V2964"/>
      <c r="X2964" s="367">
        <v>33150</v>
      </c>
      <c r="Z2964" s="29" t="s">
        <v>1218</v>
      </c>
      <c r="AA2964" s="29" t="s">
        <v>1170</v>
      </c>
      <c r="AE2964" s="38" t="s">
        <v>2950</v>
      </c>
      <c r="AG2964" s="38">
        <v>1</v>
      </c>
      <c r="AH2964" s="38" t="s">
        <v>4439</v>
      </c>
      <c r="AI2964" s="38" t="s">
        <v>4440</v>
      </c>
      <c r="AJ2964" s="38" t="s">
        <v>4799</v>
      </c>
      <c r="AK2964" s="38" t="s">
        <v>12173</v>
      </c>
      <c r="AL2964" s="301">
        <v>43634</v>
      </c>
      <c r="AN2964" s="29" t="s">
        <v>4635</v>
      </c>
      <c r="AO2964" s="29" t="s">
        <v>4442</v>
      </c>
      <c r="AR2964" s="29" t="str">
        <f t="shared" si="469"/>
        <v>0</v>
      </c>
      <c r="AS2964" s="29">
        <f t="shared" si="467"/>
        <v>0</v>
      </c>
      <c r="AT2964" s="29">
        <v>0</v>
      </c>
      <c r="AW2964" s="29" t="str">
        <f t="shared" si="470"/>
        <v/>
      </c>
      <c r="AX2964" s="29" t="str">
        <f t="shared" si="462"/>
        <v/>
      </c>
      <c r="AY2964" s="29" t="str">
        <f t="shared" si="468"/>
        <v>https://media.mediathek-tanz-theater.de/iiif/2/nvt_img-428-013-001.JP2</v>
      </c>
      <c r="AZ2964" s="29" t="str">
        <f t="shared" si="463"/>
        <v>image/jp2</v>
      </c>
      <c r="BA2964" s="29" t="str">
        <f t="shared" si="464"/>
        <v>presentation/iiif</v>
      </c>
      <c r="BB2964" s="29" t="str">
        <f t="shared" si="465"/>
        <v>https://media.mediathek-tanz-theater.de/iiif/2/nvt_img-428-013-001.JP2/full/100,/0/default.jpg</v>
      </c>
      <c r="BC2964" s="29" t="str">
        <f t="shared" si="461"/>
        <v>image/jpeg</v>
      </c>
      <c r="BD2964" s="29" t="str">
        <f t="shared" si="466"/>
        <v>presentation/thumbnail</v>
      </c>
    </row>
    <row r="2965" spans="1:56" ht="38.25">
      <c r="A2965" s="29">
        <v>1</v>
      </c>
      <c r="B2965" s="29">
        <v>0</v>
      </c>
      <c r="C2965" t="s">
        <v>12174</v>
      </c>
      <c r="D2965" s="38" t="s">
        <v>12175</v>
      </c>
      <c r="F2965" s="29" t="s">
        <v>9630</v>
      </c>
      <c r="I2965" s="402" t="s">
        <v>4446</v>
      </c>
      <c r="J2965" s="406" t="s">
        <v>12167</v>
      </c>
      <c r="M2965" s="311"/>
      <c r="N2965" s="38" t="s">
        <v>1239</v>
      </c>
      <c r="P2965" s="25" t="s">
        <v>2321</v>
      </c>
      <c r="R2965" s="38" t="s">
        <v>11982</v>
      </c>
      <c r="U2965" t="s">
        <v>11964</v>
      </c>
      <c r="V2965"/>
      <c r="X2965" s="367">
        <v>33150</v>
      </c>
      <c r="Z2965" s="29" t="s">
        <v>1218</v>
      </c>
      <c r="AA2965" s="29" t="s">
        <v>1170</v>
      </c>
      <c r="AE2965" s="38" t="s">
        <v>2950</v>
      </c>
      <c r="AG2965" s="38">
        <v>1</v>
      </c>
      <c r="AH2965" s="38" t="s">
        <v>4439</v>
      </c>
      <c r="AI2965" s="38" t="s">
        <v>4440</v>
      </c>
      <c r="AJ2965" s="38" t="s">
        <v>4799</v>
      </c>
      <c r="AK2965" s="38" t="s">
        <v>72</v>
      </c>
      <c r="AL2965" s="301">
        <v>43634</v>
      </c>
      <c r="AN2965" s="29" t="s">
        <v>4635</v>
      </c>
      <c r="AO2965" s="29" t="s">
        <v>4442</v>
      </c>
      <c r="AR2965" s="29" t="str">
        <f t="shared" si="469"/>
        <v>0</v>
      </c>
      <c r="AS2965" s="29">
        <f t="shared" si="467"/>
        <v>0</v>
      </c>
      <c r="AT2965" s="29">
        <v>0</v>
      </c>
      <c r="AW2965" s="29" t="str">
        <f t="shared" si="470"/>
        <v/>
      </c>
      <c r="AX2965" s="29" t="str">
        <f t="shared" si="462"/>
        <v/>
      </c>
      <c r="AY2965" s="29" t="str">
        <f t="shared" si="468"/>
        <v>https://media.mediathek-tanz-theater.de/iiif/2/nvt_img-428-013-002.JP2</v>
      </c>
      <c r="AZ2965" s="29" t="str">
        <f t="shared" si="463"/>
        <v>image/jp2</v>
      </c>
      <c r="BA2965" s="29" t="str">
        <f t="shared" si="464"/>
        <v>presentation/iiif</v>
      </c>
      <c r="BB2965" s="29" t="str">
        <f t="shared" si="465"/>
        <v>https://media.mediathek-tanz-theater.de/iiif/2/nvt_img-428-013-002.JP2/full/100,/0/default.jpg</v>
      </c>
      <c r="BC2965" s="29" t="str">
        <f t="shared" si="461"/>
        <v>image/jpeg</v>
      </c>
      <c r="BD2965" s="29" t="str">
        <f t="shared" si="466"/>
        <v>presentation/thumbnail</v>
      </c>
    </row>
    <row r="2966" spans="1:56" ht="38.25">
      <c r="A2966" s="29">
        <v>1</v>
      </c>
      <c r="B2966" s="29">
        <v>0</v>
      </c>
      <c r="C2966" t="s">
        <v>12176</v>
      </c>
      <c r="D2966" s="38" t="s">
        <v>12177</v>
      </c>
      <c r="F2966" s="29" t="s">
        <v>9630</v>
      </c>
      <c r="I2966" s="402" t="s">
        <v>4446</v>
      </c>
      <c r="J2966" s="406" t="s">
        <v>12167</v>
      </c>
      <c r="M2966" s="311"/>
      <c r="N2966" s="38" t="s">
        <v>1239</v>
      </c>
      <c r="P2966" s="25" t="s">
        <v>2321</v>
      </c>
      <c r="R2966" s="38" t="s">
        <v>11982</v>
      </c>
      <c r="U2966" t="s">
        <v>11964</v>
      </c>
      <c r="V2966"/>
      <c r="X2966" s="367">
        <v>33150</v>
      </c>
      <c r="Z2966" s="29" t="s">
        <v>1218</v>
      </c>
      <c r="AA2966" s="29" t="s">
        <v>1170</v>
      </c>
      <c r="AE2966" s="38" t="s">
        <v>2950</v>
      </c>
      <c r="AG2966" s="38">
        <v>1</v>
      </c>
      <c r="AH2966" s="38" t="s">
        <v>4439</v>
      </c>
      <c r="AI2966" s="38" t="s">
        <v>4440</v>
      </c>
      <c r="AJ2966" s="38" t="s">
        <v>4799</v>
      </c>
      <c r="AK2966" s="38" t="s">
        <v>72</v>
      </c>
      <c r="AL2966" s="301">
        <v>43634</v>
      </c>
      <c r="AN2966" s="29" t="s">
        <v>4635</v>
      </c>
      <c r="AO2966" s="29" t="s">
        <v>4442</v>
      </c>
      <c r="AR2966" s="29" t="str">
        <f t="shared" si="469"/>
        <v>0</v>
      </c>
      <c r="AS2966" s="29">
        <f t="shared" si="467"/>
        <v>0</v>
      </c>
      <c r="AT2966" s="29">
        <v>0</v>
      </c>
      <c r="AW2966" s="29" t="str">
        <f t="shared" si="470"/>
        <v/>
      </c>
      <c r="AX2966" s="29" t="str">
        <f t="shared" si="462"/>
        <v/>
      </c>
      <c r="AY2966" s="29" t="str">
        <f t="shared" si="468"/>
        <v>https://media.mediathek-tanz-theater.de/iiif/2/nvt_img-428-013-003.JP2</v>
      </c>
      <c r="AZ2966" s="29" t="str">
        <f t="shared" si="463"/>
        <v>image/jp2</v>
      </c>
      <c r="BA2966" s="29" t="str">
        <f t="shared" si="464"/>
        <v>presentation/iiif</v>
      </c>
      <c r="BB2966" s="29" t="str">
        <f t="shared" si="465"/>
        <v>https://media.mediathek-tanz-theater.de/iiif/2/nvt_img-428-013-003.JP2/full/100,/0/default.jpg</v>
      </c>
      <c r="BC2966" s="29" t="str">
        <f t="shared" si="461"/>
        <v>image/jpeg</v>
      </c>
      <c r="BD2966" s="29" t="str">
        <f t="shared" si="466"/>
        <v>presentation/thumbnail</v>
      </c>
    </row>
    <row r="2967" spans="1:56" ht="38.25">
      <c r="A2967" s="29">
        <v>1</v>
      </c>
      <c r="B2967" s="29">
        <v>0</v>
      </c>
      <c r="C2967" t="s">
        <v>12178</v>
      </c>
      <c r="D2967" s="38" t="s">
        <v>12179</v>
      </c>
      <c r="F2967" s="29" t="s">
        <v>9630</v>
      </c>
      <c r="I2967" s="402" t="s">
        <v>4446</v>
      </c>
      <c r="J2967" s="406" t="s">
        <v>12167</v>
      </c>
      <c r="M2967" s="311"/>
      <c r="N2967" s="38" t="s">
        <v>1239</v>
      </c>
      <c r="P2967" s="25" t="s">
        <v>2321</v>
      </c>
      <c r="R2967" s="38" t="s">
        <v>11982</v>
      </c>
      <c r="U2967" t="s">
        <v>11964</v>
      </c>
      <c r="V2967"/>
      <c r="X2967" s="367">
        <v>33150</v>
      </c>
      <c r="Z2967" s="29" t="s">
        <v>1218</v>
      </c>
      <c r="AA2967" s="29" t="s">
        <v>1170</v>
      </c>
      <c r="AE2967" s="38" t="s">
        <v>2950</v>
      </c>
      <c r="AG2967" s="38">
        <v>1</v>
      </c>
      <c r="AH2967" s="38" t="s">
        <v>4439</v>
      </c>
      <c r="AI2967" s="38" t="s">
        <v>4440</v>
      </c>
      <c r="AJ2967" s="38" t="s">
        <v>4799</v>
      </c>
      <c r="AK2967" s="38" t="s">
        <v>72</v>
      </c>
      <c r="AL2967" s="301">
        <v>43634</v>
      </c>
      <c r="AN2967" s="29" t="s">
        <v>4635</v>
      </c>
      <c r="AO2967" s="29" t="s">
        <v>4442</v>
      </c>
      <c r="AR2967" s="29" t="str">
        <f t="shared" si="469"/>
        <v>0</v>
      </c>
      <c r="AS2967" s="29">
        <f t="shared" si="467"/>
        <v>0</v>
      </c>
      <c r="AT2967" s="29">
        <v>0</v>
      </c>
      <c r="AW2967" s="29" t="str">
        <f t="shared" si="470"/>
        <v/>
      </c>
      <c r="AX2967" s="29" t="str">
        <f t="shared" si="462"/>
        <v/>
      </c>
      <c r="AY2967" s="29" t="str">
        <f t="shared" si="468"/>
        <v>https://media.mediathek-tanz-theater.de/iiif/2/nvt_img-428-013-004.JP2</v>
      </c>
      <c r="AZ2967" s="29" t="str">
        <f t="shared" si="463"/>
        <v>image/jp2</v>
      </c>
      <c r="BA2967" s="29" t="str">
        <f t="shared" si="464"/>
        <v>presentation/iiif</v>
      </c>
      <c r="BB2967" s="29" t="str">
        <f t="shared" si="465"/>
        <v>https://media.mediathek-tanz-theater.de/iiif/2/nvt_img-428-013-004.JP2/full/100,/0/default.jpg</v>
      </c>
      <c r="BC2967" s="29" t="str">
        <f t="shared" si="461"/>
        <v>image/jpeg</v>
      </c>
      <c r="BD2967" s="29" t="str">
        <f t="shared" si="466"/>
        <v>presentation/thumbnail</v>
      </c>
    </row>
    <row r="2968" spans="1:56" ht="63.75">
      <c r="A2968" s="29">
        <v>0</v>
      </c>
      <c r="B2968" s="29">
        <v>0</v>
      </c>
      <c r="C2968" t="s">
        <v>12180</v>
      </c>
      <c r="F2968" s="29" t="s">
        <v>12181</v>
      </c>
      <c r="I2968" s="38" t="s">
        <v>4431</v>
      </c>
      <c r="J2968" s="406"/>
      <c r="M2968" s="311"/>
      <c r="P2968" s="25"/>
      <c r="Q2968" s="25"/>
      <c r="U2968"/>
      <c r="V2968"/>
      <c r="Z2968" s="29" t="s">
        <v>1218</v>
      </c>
      <c r="AA2968" s="29" t="s">
        <v>1170</v>
      </c>
      <c r="AB2968" s="38" t="s">
        <v>12182</v>
      </c>
      <c r="AC2968" s="38" t="s">
        <v>11677</v>
      </c>
      <c r="AE2968" s="38" t="s">
        <v>2950</v>
      </c>
      <c r="AG2968" s="38">
        <v>1</v>
      </c>
      <c r="AJ2968" s="38" t="s">
        <v>5115</v>
      </c>
      <c r="AR2968" s="29" t="str">
        <f t="shared" si="469"/>
        <v>1</v>
      </c>
      <c r="AS2968" s="29">
        <f t="shared" si="467"/>
        <v>0</v>
      </c>
      <c r="AT2968" s="29">
        <v>0</v>
      </c>
      <c r="AW2968" s="29" t="str">
        <f t="shared" si="470"/>
        <v/>
      </c>
      <c r="AX2968" s="29" t="str">
        <f t="shared" si="462"/>
        <v/>
      </c>
      <c r="AY2968" s="29" t="str">
        <f t="shared" si="468"/>
        <v>https://media.mediathek-tanz-theater.de/iiif/2/nvt_img-429.JP2</v>
      </c>
      <c r="AZ2968" s="29" t="str">
        <f t="shared" si="463"/>
        <v>image/jp2</v>
      </c>
      <c r="BA2968" s="29" t="str">
        <f t="shared" si="464"/>
        <v>presentation/iiif</v>
      </c>
      <c r="BB2968" s="29" t="str">
        <f t="shared" si="465"/>
        <v>https://media.mediathek-tanz-theater.de/iiif/2/nvt_img-429.JP2/full/100,/0/default.jpg</v>
      </c>
      <c r="BC2968" s="29" t="str">
        <f t="shared" si="461"/>
        <v>image/jpeg</v>
      </c>
      <c r="BD2968" s="29" t="str">
        <f t="shared" si="466"/>
        <v>presentation/thumbnail</v>
      </c>
    </row>
    <row r="2969" spans="1:56" ht="25.5">
      <c r="A2969" s="29">
        <v>1</v>
      </c>
      <c r="B2969" s="29">
        <v>0</v>
      </c>
      <c r="C2969" t="s">
        <v>12183</v>
      </c>
      <c r="D2969" s="38" t="s">
        <v>12184</v>
      </c>
      <c r="F2969" s="29" t="s">
        <v>12181</v>
      </c>
      <c r="I2969" s="38" t="s">
        <v>4438</v>
      </c>
      <c r="J2969" s="406" t="s">
        <v>12180</v>
      </c>
      <c r="M2969" s="311"/>
      <c r="V2969"/>
      <c r="Z2969" s="29" t="s">
        <v>1218</v>
      </c>
      <c r="AA2969" s="29" t="s">
        <v>1170</v>
      </c>
      <c r="AE2969" s="38" t="s">
        <v>2950</v>
      </c>
      <c r="AG2969" s="38">
        <v>1</v>
      </c>
      <c r="AH2969" s="38" t="s">
        <v>4439</v>
      </c>
      <c r="AI2969" s="38" t="s">
        <v>4440</v>
      </c>
      <c r="AJ2969" s="38" t="s">
        <v>9634</v>
      </c>
      <c r="AO2969" s="29" t="s">
        <v>4442</v>
      </c>
      <c r="AR2969" s="29" t="str">
        <f t="shared" si="469"/>
        <v>1</v>
      </c>
      <c r="AS2969" s="29">
        <f t="shared" si="467"/>
        <v>1</v>
      </c>
      <c r="AT2969" s="29">
        <v>1</v>
      </c>
      <c r="AV2969" s="29" t="s">
        <v>12185</v>
      </c>
      <c r="AW2969" s="29" t="str">
        <f t="shared" si="470"/>
        <v>image/tiff</v>
      </c>
      <c r="AX2969" s="29" t="str">
        <f t="shared" si="462"/>
        <v>archival/master</v>
      </c>
      <c r="AY2969" s="29" t="str">
        <f t="shared" si="468"/>
        <v>https://media.mediathek-tanz-theater.de/iiif/2/nvt_img-429-001.JP2</v>
      </c>
      <c r="AZ2969" s="29" t="str">
        <f t="shared" si="463"/>
        <v>image/jp2</v>
      </c>
      <c r="BA2969" s="29" t="str">
        <f t="shared" si="464"/>
        <v>presentation/iiif</v>
      </c>
      <c r="BB2969" s="29" t="str">
        <f t="shared" si="465"/>
        <v>https://media.mediathek-tanz-theater.de/iiif/2/nvt_img-429-001.JP2/full/100,/0/default.jpg</v>
      </c>
      <c r="BC2969" s="29" t="str">
        <f t="shared" si="461"/>
        <v>image/jpeg</v>
      </c>
      <c r="BD2969" s="29" t="str">
        <f t="shared" si="466"/>
        <v>presentation/thumbnail</v>
      </c>
    </row>
    <row r="2970" spans="1:56" ht="51">
      <c r="A2970" s="29">
        <v>1</v>
      </c>
      <c r="B2970" s="29">
        <v>0</v>
      </c>
      <c r="C2970" t="s">
        <v>12186</v>
      </c>
      <c r="D2970" s="38" t="s">
        <v>12187</v>
      </c>
      <c r="F2970" s="29" t="s">
        <v>12181</v>
      </c>
      <c r="I2970" s="402" t="s">
        <v>4446</v>
      </c>
      <c r="J2970" s="406" t="s">
        <v>12183</v>
      </c>
      <c r="M2970" s="311"/>
      <c r="R2970" s="38" t="s">
        <v>12188</v>
      </c>
      <c r="U2970" t="s">
        <v>4896</v>
      </c>
      <c r="V2970"/>
      <c r="Y2970" s="38" t="s">
        <v>1498</v>
      </c>
      <c r="Z2970" s="29" t="s">
        <v>1218</v>
      </c>
      <c r="AA2970" s="29" t="s">
        <v>1170</v>
      </c>
      <c r="AE2970" s="38" t="s">
        <v>2950</v>
      </c>
      <c r="AG2970" s="38">
        <v>1</v>
      </c>
      <c r="AH2970" s="38" t="s">
        <v>4439</v>
      </c>
      <c r="AI2970" s="38" t="s">
        <v>4440</v>
      </c>
      <c r="AJ2970" s="38" t="s">
        <v>4799</v>
      </c>
      <c r="AK2970" s="38" t="s">
        <v>12189</v>
      </c>
      <c r="AL2970" s="301">
        <v>43634</v>
      </c>
      <c r="AN2970" s="29" t="s">
        <v>72</v>
      </c>
      <c r="AO2970" s="29" t="s">
        <v>4442</v>
      </c>
      <c r="AR2970" s="29" t="str">
        <f t="shared" si="469"/>
        <v>0</v>
      </c>
      <c r="AS2970" s="29">
        <f t="shared" si="467"/>
        <v>0</v>
      </c>
      <c r="AT2970" s="29">
        <v>0</v>
      </c>
      <c r="AW2970" s="29" t="str">
        <f t="shared" si="470"/>
        <v/>
      </c>
      <c r="AX2970" s="29" t="str">
        <f t="shared" si="462"/>
        <v/>
      </c>
      <c r="AY2970" s="29" t="str">
        <f t="shared" si="468"/>
        <v>https://media.mediathek-tanz-theater.de/iiif/2/nvt_img-429-001-001.JP2</v>
      </c>
      <c r="AZ2970" s="29" t="str">
        <f t="shared" si="463"/>
        <v>image/jp2</v>
      </c>
      <c r="BA2970" s="29" t="str">
        <f t="shared" si="464"/>
        <v>presentation/iiif</v>
      </c>
      <c r="BB2970" s="29" t="str">
        <f t="shared" si="465"/>
        <v>https://media.mediathek-tanz-theater.de/iiif/2/nvt_img-429-001-001.JP2/full/100,/0/default.jpg</v>
      </c>
      <c r="BC2970" s="29" t="str">
        <f t="shared" si="461"/>
        <v>image/jpeg</v>
      </c>
      <c r="BD2970" s="29" t="str">
        <f t="shared" si="466"/>
        <v>presentation/thumbnail</v>
      </c>
    </row>
    <row r="2971" spans="1:56" ht="38.25">
      <c r="A2971" s="29">
        <v>1</v>
      </c>
      <c r="B2971" s="29">
        <v>0</v>
      </c>
      <c r="C2971" t="s">
        <v>12190</v>
      </c>
      <c r="D2971" s="38" t="s">
        <v>12191</v>
      </c>
      <c r="F2971" s="29" t="s">
        <v>12181</v>
      </c>
      <c r="I2971" s="402" t="s">
        <v>4446</v>
      </c>
      <c r="J2971" s="406" t="s">
        <v>12183</v>
      </c>
      <c r="M2971" s="311"/>
      <c r="R2971" s="38" t="s">
        <v>12188</v>
      </c>
      <c r="U2971" t="s">
        <v>4896</v>
      </c>
      <c r="V2971"/>
      <c r="Y2971" s="38" t="s">
        <v>1498</v>
      </c>
      <c r="Z2971" s="29" t="s">
        <v>1218</v>
      </c>
      <c r="AA2971" s="29" t="s">
        <v>1170</v>
      </c>
      <c r="AE2971" s="38" t="s">
        <v>2950</v>
      </c>
      <c r="AG2971" s="38">
        <v>1</v>
      </c>
      <c r="AH2971" s="38" t="s">
        <v>4439</v>
      </c>
      <c r="AI2971" s="38" t="s">
        <v>4440</v>
      </c>
      <c r="AJ2971" s="38" t="s">
        <v>4799</v>
      </c>
      <c r="AK2971" s="38" t="s">
        <v>12192</v>
      </c>
      <c r="AL2971" s="301">
        <v>43634</v>
      </c>
      <c r="AN2971" s="29" t="s">
        <v>72</v>
      </c>
      <c r="AO2971" s="29" t="s">
        <v>4442</v>
      </c>
      <c r="AR2971" s="29" t="str">
        <f t="shared" si="469"/>
        <v>0</v>
      </c>
      <c r="AS2971" s="29">
        <f t="shared" si="467"/>
        <v>0</v>
      </c>
      <c r="AT2971" s="29">
        <v>0</v>
      </c>
      <c r="AW2971" s="29" t="str">
        <f t="shared" si="470"/>
        <v/>
      </c>
      <c r="AX2971" s="29" t="str">
        <f t="shared" si="462"/>
        <v/>
      </c>
      <c r="AY2971" s="29" t="str">
        <f t="shared" si="468"/>
        <v>https://media.mediathek-tanz-theater.de/iiif/2/nvt_img-429-001-002.JP2</v>
      </c>
      <c r="AZ2971" s="29" t="str">
        <f t="shared" si="463"/>
        <v>image/jp2</v>
      </c>
      <c r="BA2971" s="29" t="str">
        <f t="shared" si="464"/>
        <v>presentation/iiif</v>
      </c>
      <c r="BB2971" s="29" t="str">
        <f t="shared" si="465"/>
        <v>https://media.mediathek-tanz-theater.de/iiif/2/nvt_img-429-001-002.JP2/full/100,/0/default.jpg</v>
      </c>
      <c r="BC2971" s="29" t="str">
        <f t="shared" si="461"/>
        <v>image/jpeg</v>
      </c>
      <c r="BD2971" s="29" t="str">
        <f t="shared" si="466"/>
        <v>presentation/thumbnail</v>
      </c>
    </row>
    <row r="2972" spans="1:56" ht="63.75">
      <c r="A2972" s="29">
        <v>1</v>
      </c>
      <c r="B2972" s="29">
        <v>0</v>
      </c>
      <c r="C2972" t="s">
        <v>12193</v>
      </c>
      <c r="D2972" s="38" t="s">
        <v>12194</v>
      </c>
      <c r="F2972" s="29" t="s">
        <v>12181</v>
      </c>
      <c r="I2972" s="402" t="s">
        <v>4446</v>
      </c>
      <c r="J2972" s="406" t="s">
        <v>12183</v>
      </c>
      <c r="M2972" s="311"/>
      <c r="R2972" s="38" t="s">
        <v>12188</v>
      </c>
      <c r="S2972" s="38" t="s">
        <v>12195</v>
      </c>
      <c r="T2972" s="38" t="s">
        <v>2006</v>
      </c>
      <c r="U2972"/>
      <c r="V2972"/>
      <c r="Y2972" s="38" t="s">
        <v>1498</v>
      </c>
      <c r="Z2972" s="29" t="s">
        <v>1218</v>
      </c>
      <c r="AA2972" s="29" t="s">
        <v>1170</v>
      </c>
      <c r="AE2972" s="38" t="s">
        <v>2950</v>
      </c>
      <c r="AG2972" s="38">
        <v>1</v>
      </c>
      <c r="AH2972" s="38" t="s">
        <v>4439</v>
      </c>
      <c r="AI2972" s="38" t="s">
        <v>4440</v>
      </c>
      <c r="AJ2972" s="38" t="s">
        <v>4799</v>
      </c>
      <c r="AK2972" s="38" t="s">
        <v>12196</v>
      </c>
      <c r="AL2972" s="301">
        <v>43634</v>
      </c>
      <c r="AN2972" s="29" t="s">
        <v>72</v>
      </c>
      <c r="AO2972" s="29" t="s">
        <v>4442</v>
      </c>
      <c r="AR2972" s="29" t="str">
        <f t="shared" si="469"/>
        <v>0</v>
      </c>
      <c r="AS2972" s="29">
        <f t="shared" si="467"/>
        <v>0</v>
      </c>
      <c r="AT2972" s="29">
        <v>0</v>
      </c>
      <c r="AW2972" s="29" t="str">
        <f t="shared" si="470"/>
        <v/>
      </c>
      <c r="AX2972" s="29" t="str">
        <f t="shared" si="462"/>
        <v/>
      </c>
      <c r="AY2972" s="29" t="str">
        <f t="shared" si="468"/>
        <v>https://media.mediathek-tanz-theater.de/iiif/2/nvt_img-429-001-003.JP2</v>
      </c>
      <c r="AZ2972" s="29" t="str">
        <f t="shared" si="463"/>
        <v>image/jp2</v>
      </c>
      <c r="BA2972" s="29" t="str">
        <f t="shared" si="464"/>
        <v>presentation/iiif</v>
      </c>
      <c r="BB2972" s="29" t="str">
        <f t="shared" si="465"/>
        <v>https://media.mediathek-tanz-theater.de/iiif/2/nvt_img-429-001-003.JP2/full/100,/0/default.jpg</v>
      </c>
      <c r="BC2972" s="29" t="str">
        <f t="shared" si="461"/>
        <v>image/jpeg</v>
      </c>
      <c r="BD2972" s="29" t="str">
        <f t="shared" si="466"/>
        <v>presentation/thumbnail</v>
      </c>
    </row>
    <row r="2973" spans="1:56" ht="51">
      <c r="A2973" s="29">
        <v>1</v>
      </c>
      <c r="B2973" s="29">
        <v>0</v>
      </c>
      <c r="C2973" t="s">
        <v>12197</v>
      </c>
      <c r="D2973" s="38" t="s">
        <v>12198</v>
      </c>
      <c r="F2973" s="29" t="s">
        <v>12181</v>
      </c>
      <c r="I2973" s="402" t="s">
        <v>4446</v>
      </c>
      <c r="J2973" s="406" t="s">
        <v>12183</v>
      </c>
      <c r="M2973" s="311"/>
      <c r="R2973" s="38" t="s">
        <v>12188</v>
      </c>
      <c r="U2973" t="s">
        <v>4896</v>
      </c>
      <c r="V2973"/>
      <c r="Y2973" s="38" t="s">
        <v>1498</v>
      </c>
      <c r="Z2973" s="29" t="s">
        <v>1218</v>
      </c>
      <c r="AA2973" s="29" t="s">
        <v>1170</v>
      </c>
      <c r="AE2973" s="38" t="s">
        <v>2950</v>
      </c>
      <c r="AG2973" s="38">
        <v>1</v>
      </c>
      <c r="AH2973" s="38" t="s">
        <v>4439</v>
      </c>
      <c r="AI2973" s="38" t="s">
        <v>4440</v>
      </c>
      <c r="AJ2973" s="38" t="s">
        <v>4799</v>
      </c>
      <c r="AK2973" s="38" t="s">
        <v>12199</v>
      </c>
      <c r="AL2973" s="301">
        <v>43634</v>
      </c>
      <c r="AN2973" s="29" t="s">
        <v>72</v>
      </c>
      <c r="AO2973" s="29" t="s">
        <v>4442</v>
      </c>
      <c r="AR2973" s="29" t="str">
        <f t="shared" si="469"/>
        <v>0</v>
      </c>
      <c r="AS2973" s="29">
        <f t="shared" si="467"/>
        <v>0</v>
      </c>
      <c r="AT2973" s="29">
        <v>0</v>
      </c>
      <c r="AW2973" s="29" t="str">
        <f t="shared" si="470"/>
        <v/>
      </c>
      <c r="AX2973" s="29" t="str">
        <f t="shared" si="462"/>
        <v/>
      </c>
      <c r="AY2973" s="29" t="str">
        <f t="shared" si="468"/>
        <v>https://media.mediathek-tanz-theater.de/iiif/2/nvt_img-429-001-004.JP2</v>
      </c>
      <c r="AZ2973" s="29" t="str">
        <f t="shared" si="463"/>
        <v>image/jp2</v>
      </c>
      <c r="BA2973" s="29" t="str">
        <f t="shared" si="464"/>
        <v>presentation/iiif</v>
      </c>
      <c r="BB2973" s="29" t="str">
        <f t="shared" si="465"/>
        <v>https://media.mediathek-tanz-theater.de/iiif/2/nvt_img-429-001-004.JP2/full/100,/0/default.jpg</v>
      </c>
      <c r="BC2973" s="29" t="str">
        <f t="shared" si="461"/>
        <v>image/jpeg</v>
      </c>
      <c r="BD2973" s="29" t="str">
        <f t="shared" si="466"/>
        <v>presentation/thumbnail</v>
      </c>
    </row>
    <row r="2974" spans="1:56" ht="38.25">
      <c r="A2974" s="29">
        <v>1</v>
      </c>
      <c r="B2974" s="29">
        <v>0</v>
      </c>
      <c r="C2974" t="s">
        <v>12200</v>
      </c>
      <c r="D2974" s="38" t="s">
        <v>12201</v>
      </c>
      <c r="F2974" s="29" t="s">
        <v>12181</v>
      </c>
      <c r="I2974" s="402" t="s">
        <v>4446</v>
      </c>
      <c r="J2974" s="406" t="s">
        <v>12183</v>
      </c>
      <c r="M2974" s="311"/>
      <c r="R2974" s="38" t="s">
        <v>12188</v>
      </c>
      <c r="U2974" t="s">
        <v>12202</v>
      </c>
      <c r="V2974"/>
      <c r="Y2974" s="38" t="s">
        <v>1498</v>
      </c>
      <c r="Z2974" s="29" t="s">
        <v>1218</v>
      </c>
      <c r="AA2974" s="29" t="s">
        <v>1170</v>
      </c>
      <c r="AE2974" s="38" t="s">
        <v>2950</v>
      </c>
      <c r="AG2974" s="38">
        <v>1</v>
      </c>
      <c r="AH2974" s="38" t="s">
        <v>4439</v>
      </c>
      <c r="AI2974" s="38" t="s">
        <v>4440</v>
      </c>
      <c r="AJ2974" s="38" t="s">
        <v>4799</v>
      </c>
      <c r="AK2974" s="38" t="s">
        <v>12192</v>
      </c>
      <c r="AL2974" s="301">
        <v>43634</v>
      </c>
      <c r="AN2974" s="29" t="s">
        <v>72</v>
      </c>
      <c r="AO2974" s="29" t="s">
        <v>4442</v>
      </c>
      <c r="AR2974" s="29" t="str">
        <f t="shared" si="469"/>
        <v>0</v>
      </c>
      <c r="AS2974" s="29">
        <f t="shared" si="467"/>
        <v>0</v>
      </c>
      <c r="AT2974" s="29">
        <v>0</v>
      </c>
      <c r="AW2974" s="29" t="str">
        <f t="shared" si="470"/>
        <v/>
      </c>
      <c r="AX2974" s="29" t="str">
        <f t="shared" si="462"/>
        <v/>
      </c>
      <c r="AY2974" s="29" t="str">
        <f t="shared" si="468"/>
        <v>https://media.mediathek-tanz-theater.de/iiif/2/nvt_img-429-001-005.JP2</v>
      </c>
      <c r="AZ2974" s="29" t="str">
        <f t="shared" si="463"/>
        <v>image/jp2</v>
      </c>
      <c r="BA2974" s="29" t="str">
        <f t="shared" si="464"/>
        <v>presentation/iiif</v>
      </c>
      <c r="BB2974" s="29" t="str">
        <f t="shared" si="465"/>
        <v>https://media.mediathek-tanz-theater.de/iiif/2/nvt_img-429-001-005.JP2/full/100,/0/default.jpg</v>
      </c>
      <c r="BC2974" s="29" t="str">
        <f t="shared" si="461"/>
        <v>image/jpeg</v>
      </c>
      <c r="BD2974" s="29" t="str">
        <f t="shared" si="466"/>
        <v>presentation/thumbnail</v>
      </c>
    </row>
    <row r="2975" spans="1:56" ht="38.25">
      <c r="A2975" s="29">
        <v>1</v>
      </c>
      <c r="B2975" s="29">
        <v>0</v>
      </c>
      <c r="C2975" t="s">
        <v>12203</v>
      </c>
      <c r="D2975" s="38" t="s">
        <v>12204</v>
      </c>
      <c r="F2975" s="29" t="s">
        <v>12181</v>
      </c>
      <c r="I2975" s="402" t="s">
        <v>4446</v>
      </c>
      <c r="J2975" s="406" t="s">
        <v>12183</v>
      </c>
      <c r="M2975" s="311"/>
      <c r="R2975" s="38" t="s">
        <v>12188</v>
      </c>
      <c r="U2975" t="s">
        <v>12205</v>
      </c>
      <c r="V2975"/>
      <c r="Y2975" s="38" t="s">
        <v>1498</v>
      </c>
      <c r="Z2975" s="29" t="s">
        <v>1218</v>
      </c>
      <c r="AA2975" s="29" t="s">
        <v>1170</v>
      </c>
      <c r="AE2975" s="38" t="s">
        <v>2950</v>
      </c>
      <c r="AG2975" s="38">
        <v>1</v>
      </c>
      <c r="AH2975" s="38" t="s">
        <v>4439</v>
      </c>
      <c r="AI2975" s="38" t="s">
        <v>4440</v>
      </c>
      <c r="AJ2975" s="38" t="s">
        <v>4799</v>
      </c>
      <c r="AK2975" s="38" t="s">
        <v>12192</v>
      </c>
      <c r="AL2975" s="301">
        <v>43634</v>
      </c>
      <c r="AN2975" s="29" t="s">
        <v>72</v>
      </c>
      <c r="AO2975" s="29" t="s">
        <v>4442</v>
      </c>
      <c r="AR2975" s="29" t="str">
        <f t="shared" si="469"/>
        <v>0</v>
      </c>
      <c r="AS2975" s="29">
        <f t="shared" si="467"/>
        <v>0</v>
      </c>
      <c r="AT2975" s="29">
        <v>0</v>
      </c>
      <c r="AW2975" s="29" t="str">
        <f t="shared" si="470"/>
        <v/>
      </c>
      <c r="AX2975" s="29" t="str">
        <f t="shared" si="462"/>
        <v/>
      </c>
      <c r="AY2975" s="29" t="str">
        <f t="shared" si="468"/>
        <v>https://media.mediathek-tanz-theater.de/iiif/2/nvt_img-429-001-006.JP2</v>
      </c>
      <c r="AZ2975" s="29" t="str">
        <f t="shared" si="463"/>
        <v>image/jp2</v>
      </c>
      <c r="BA2975" s="29" t="str">
        <f t="shared" si="464"/>
        <v>presentation/iiif</v>
      </c>
      <c r="BB2975" s="29" t="str">
        <f t="shared" si="465"/>
        <v>https://media.mediathek-tanz-theater.de/iiif/2/nvt_img-429-001-006.JP2/full/100,/0/default.jpg</v>
      </c>
      <c r="BC2975" s="29" t="str">
        <f t="shared" si="461"/>
        <v>image/jpeg</v>
      </c>
      <c r="BD2975" s="29" t="str">
        <f t="shared" si="466"/>
        <v>presentation/thumbnail</v>
      </c>
    </row>
    <row r="2976" spans="1:56" ht="25.5">
      <c r="A2976" s="29">
        <v>1</v>
      </c>
      <c r="B2976" s="29">
        <v>0</v>
      </c>
      <c r="C2976" t="s">
        <v>12206</v>
      </c>
      <c r="D2976" s="38" t="s">
        <v>12207</v>
      </c>
      <c r="F2976" s="29" t="s">
        <v>12181</v>
      </c>
      <c r="I2976" s="38" t="s">
        <v>4438</v>
      </c>
      <c r="J2976" s="406" t="s">
        <v>12180</v>
      </c>
      <c r="M2976" s="311"/>
      <c r="V2976"/>
      <c r="Y2976" s="38" t="s">
        <v>1498</v>
      </c>
      <c r="Z2976" s="29" t="s">
        <v>1218</v>
      </c>
      <c r="AA2976" s="29" t="s">
        <v>1170</v>
      </c>
      <c r="AE2976" s="38" t="s">
        <v>2950</v>
      </c>
      <c r="AG2976" s="38">
        <v>1</v>
      </c>
      <c r="AH2976" s="38" t="s">
        <v>4439</v>
      </c>
      <c r="AI2976" s="38" t="s">
        <v>4440</v>
      </c>
      <c r="AJ2976" s="38" t="s">
        <v>9656</v>
      </c>
      <c r="AO2976" s="29" t="s">
        <v>4442</v>
      </c>
      <c r="AR2976" s="29" t="str">
        <f t="shared" si="469"/>
        <v>1</v>
      </c>
      <c r="AS2976" s="29">
        <f t="shared" si="467"/>
        <v>1</v>
      </c>
      <c r="AT2976" s="29">
        <v>1</v>
      </c>
      <c r="AV2976" s="29" t="s">
        <v>12208</v>
      </c>
      <c r="AW2976" s="29" t="str">
        <f t="shared" si="470"/>
        <v>image/tiff</v>
      </c>
      <c r="AX2976" s="29" t="str">
        <f t="shared" si="462"/>
        <v>archival/master</v>
      </c>
      <c r="AY2976" s="29" t="str">
        <f t="shared" si="468"/>
        <v>https://media.mediathek-tanz-theater.de/iiif/2/nvt_img-429-002.JP2</v>
      </c>
      <c r="AZ2976" s="29" t="str">
        <f t="shared" si="463"/>
        <v>image/jp2</v>
      </c>
      <c r="BA2976" s="29" t="str">
        <f t="shared" si="464"/>
        <v>presentation/iiif</v>
      </c>
      <c r="BB2976" s="29" t="str">
        <f t="shared" si="465"/>
        <v>https://media.mediathek-tanz-theater.de/iiif/2/nvt_img-429-002.JP2/full/100,/0/default.jpg</v>
      </c>
      <c r="BC2976" s="29" t="str">
        <f t="shared" si="461"/>
        <v>image/jpeg</v>
      </c>
      <c r="BD2976" s="29" t="str">
        <f t="shared" si="466"/>
        <v>presentation/thumbnail</v>
      </c>
    </row>
    <row r="2977" spans="1:56" ht="25.5">
      <c r="A2977" s="29">
        <v>1</v>
      </c>
      <c r="B2977" s="29">
        <v>0</v>
      </c>
      <c r="C2977" t="s">
        <v>12209</v>
      </c>
      <c r="D2977" s="38" t="s">
        <v>12210</v>
      </c>
      <c r="F2977" s="29" t="s">
        <v>12181</v>
      </c>
      <c r="I2977" s="402" t="s">
        <v>4446</v>
      </c>
      <c r="J2977" s="406" t="s">
        <v>12206</v>
      </c>
      <c r="M2977" s="311"/>
      <c r="R2977" s="38" t="s">
        <v>12188</v>
      </c>
      <c r="U2977" t="s">
        <v>12205</v>
      </c>
      <c r="V2977"/>
      <c r="Y2977" s="38" t="s">
        <v>1498</v>
      </c>
      <c r="Z2977" s="29" t="s">
        <v>1218</v>
      </c>
      <c r="AA2977" s="29" t="s">
        <v>1170</v>
      </c>
      <c r="AE2977" s="38" t="s">
        <v>2950</v>
      </c>
      <c r="AG2977" s="38">
        <v>1</v>
      </c>
      <c r="AH2977" s="38" t="s">
        <v>4439</v>
      </c>
      <c r="AI2977" s="38" t="s">
        <v>4440</v>
      </c>
      <c r="AJ2977" s="38" t="s">
        <v>4799</v>
      </c>
      <c r="AK2977" s="38" t="s">
        <v>11150</v>
      </c>
      <c r="AL2977" s="301">
        <v>43634</v>
      </c>
      <c r="AN2977" s="29" t="s">
        <v>72</v>
      </c>
      <c r="AO2977" s="29" t="s">
        <v>4442</v>
      </c>
      <c r="AR2977" s="29" t="str">
        <f t="shared" si="469"/>
        <v>0</v>
      </c>
      <c r="AS2977" s="29">
        <f t="shared" si="467"/>
        <v>0</v>
      </c>
      <c r="AT2977" s="29">
        <v>0</v>
      </c>
      <c r="AW2977" s="29" t="str">
        <f t="shared" si="470"/>
        <v/>
      </c>
      <c r="AX2977" s="29" t="str">
        <f t="shared" si="462"/>
        <v/>
      </c>
      <c r="AY2977" s="29" t="str">
        <f t="shared" si="468"/>
        <v>https://media.mediathek-tanz-theater.de/iiif/2/nvt_img-429-002-001.JP2</v>
      </c>
      <c r="AZ2977" s="29" t="str">
        <f t="shared" si="463"/>
        <v>image/jp2</v>
      </c>
      <c r="BA2977" s="29" t="str">
        <f t="shared" si="464"/>
        <v>presentation/iiif</v>
      </c>
      <c r="BB2977" s="29" t="str">
        <f t="shared" si="465"/>
        <v>https://media.mediathek-tanz-theater.de/iiif/2/nvt_img-429-002-001.JP2/full/100,/0/default.jpg</v>
      </c>
      <c r="BC2977" s="29" t="str">
        <f t="shared" si="461"/>
        <v>image/jpeg</v>
      </c>
      <c r="BD2977" s="29" t="str">
        <f t="shared" si="466"/>
        <v>presentation/thumbnail</v>
      </c>
    </row>
    <row r="2978" spans="1:56" ht="38.25">
      <c r="A2978" s="29">
        <v>1</v>
      </c>
      <c r="B2978" s="29">
        <v>0</v>
      </c>
      <c r="C2978" t="s">
        <v>12211</v>
      </c>
      <c r="D2978" s="38" t="s">
        <v>12212</v>
      </c>
      <c r="F2978" s="29" t="s">
        <v>12181</v>
      </c>
      <c r="I2978" s="402" t="s">
        <v>4446</v>
      </c>
      <c r="J2978" s="406" t="s">
        <v>12206</v>
      </c>
      <c r="M2978" s="311"/>
      <c r="R2978" s="38" t="s">
        <v>12188</v>
      </c>
      <c r="U2978" t="s">
        <v>12213</v>
      </c>
      <c r="V2978"/>
      <c r="Y2978" s="38" t="s">
        <v>1498</v>
      </c>
      <c r="Z2978" s="29" t="s">
        <v>1218</v>
      </c>
      <c r="AA2978" s="29" t="s">
        <v>1170</v>
      </c>
      <c r="AE2978" s="38" t="s">
        <v>2950</v>
      </c>
      <c r="AG2978" s="38">
        <v>1</v>
      </c>
      <c r="AH2978" s="38" t="s">
        <v>4439</v>
      </c>
      <c r="AI2978" s="38" t="s">
        <v>4440</v>
      </c>
      <c r="AJ2978" s="38" t="s">
        <v>4799</v>
      </c>
      <c r="AK2978" s="38" t="s">
        <v>12214</v>
      </c>
      <c r="AL2978" s="301">
        <v>43634</v>
      </c>
      <c r="AN2978" s="29" t="s">
        <v>72</v>
      </c>
      <c r="AO2978" s="29" t="s">
        <v>4442</v>
      </c>
      <c r="AR2978" s="29" t="str">
        <f t="shared" si="469"/>
        <v>0</v>
      </c>
      <c r="AS2978" s="29">
        <f t="shared" si="467"/>
        <v>0</v>
      </c>
      <c r="AT2978" s="29">
        <v>0</v>
      </c>
      <c r="AW2978" s="29" t="str">
        <f t="shared" si="470"/>
        <v/>
      </c>
      <c r="AX2978" s="29" t="str">
        <f t="shared" si="462"/>
        <v/>
      </c>
      <c r="AY2978" s="29" t="str">
        <f t="shared" si="468"/>
        <v>https://media.mediathek-tanz-theater.de/iiif/2/nvt_img-429-002-002.JP2</v>
      </c>
      <c r="AZ2978" s="29" t="str">
        <f t="shared" si="463"/>
        <v>image/jp2</v>
      </c>
      <c r="BA2978" s="29" t="str">
        <f t="shared" si="464"/>
        <v>presentation/iiif</v>
      </c>
      <c r="BB2978" s="29" t="str">
        <f t="shared" si="465"/>
        <v>https://media.mediathek-tanz-theater.de/iiif/2/nvt_img-429-002-002.JP2/full/100,/0/default.jpg</v>
      </c>
      <c r="BC2978" s="29" t="str">
        <f t="shared" si="461"/>
        <v>image/jpeg</v>
      </c>
      <c r="BD2978" s="29" t="str">
        <f t="shared" si="466"/>
        <v>presentation/thumbnail</v>
      </c>
    </row>
    <row r="2979" spans="1:56" ht="38.25">
      <c r="A2979" s="29">
        <v>1</v>
      </c>
      <c r="B2979" s="29">
        <v>0</v>
      </c>
      <c r="C2979" t="s">
        <v>12215</v>
      </c>
      <c r="D2979" s="38" t="s">
        <v>12216</v>
      </c>
      <c r="F2979" s="29" t="s">
        <v>12181</v>
      </c>
      <c r="I2979" s="402" t="s">
        <v>4446</v>
      </c>
      <c r="J2979" s="406" t="s">
        <v>12206</v>
      </c>
      <c r="M2979" s="311"/>
      <c r="R2979" s="38" t="s">
        <v>12188</v>
      </c>
      <c r="U2979" t="s">
        <v>12213</v>
      </c>
      <c r="V2979"/>
      <c r="Y2979" s="38" t="s">
        <v>1498</v>
      </c>
      <c r="Z2979" s="29" t="s">
        <v>1218</v>
      </c>
      <c r="AA2979" s="29" t="s">
        <v>1170</v>
      </c>
      <c r="AE2979" s="38" t="s">
        <v>2950</v>
      </c>
      <c r="AG2979" s="38">
        <v>1</v>
      </c>
      <c r="AH2979" s="38" t="s">
        <v>4439</v>
      </c>
      <c r="AI2979" s="38" t="s">
        <v>4440</v>
      </c>
      <c r="AJ2979" s="38" t="s">
        <v>4799</v>
      </c>
      <c r="AK2979" s="38" t="s">
        <v>12217</v>
      </c>
      <c r="AL2979" s="301">
        <v>43634</v>
      </c>
      <c r="AN2979" s="29" t="s">
        <v>72</v>
      </c>
      <c r="AO2979" s="29" t="s">
        <v>4442</v>
      </c>
      <c r="AR2979" s="29" t="str">
        <f t="shared" si="469"/>
        <v>0</v>
      </c>
      <c r="AS2979" s="29">
        <f t="shared" si="467"/>
        <v>0</v>
      </c>
      <c r="AT2979" s="29">
        <v>0</v>
      </c>
      <c r="AW2979" s="29" t="str">
        <f t="shared" si="470"/>
        <v/>
      </c>
      <c r="AX2979" s="29" t="str">
        <f t="shared" si="462"/>
        <v/>
      </c>
      <c r="AY2979" s="29" t="str">
        <f t="shared" si="468"/>
        <v>https://media.mediathek-tanz-theater.de/iiif/2/nvt_img-429-002-003.JP2</v>
      </c>
      <c r="AZ2979" s="29" t="str">
        <f t="shared" si="463"/>
        <v>image/jp2</v>
      </c>
      <c r="BA2979" s="29" t="str">
        <f t="shared" si="464"/>
        <v>presentation/iiif</v>
      </c>
      <c r="BB2979" s="29" t="str">
        <f t="shared" si="465"/>
        <v>https://media.mediathek-tanz-theater.de/iiif/2/nvt_img-429-002-003.JP2/full/100,/0/default.jpg</v>
      </c>
      <c r="BC2979" s="29" t="str">
        <f t="shared" si="461"/>
        <v>image/jpeg</v>
      </c>
      <c r="BD2979" s="29" t="str">
        <f t="shared" si="466"/>
        <v>presentation/thumbnail</v>
      </c>
    </row>
    <row r="2980" spans="1:56" ht="38.25">
      <c r="A2980" s="29">
        <v>1</v>
      </c>
      <c r="B2980" s="29">
        <v>0</v>
      </c>
      <c r="C2980" t="s">
        <v>12218</v>
      </c>
      <c r="D2980" s="38" t="s">
        <v>12219</v>
      </c>
      <c r="F2980" s="29" t="s">
        <v>12181</v>
      </c>
      <c r="I2980" s="402" t="s">
        <v>4446</v>
      </c>
      <c r="J2980" s="406" t="s">
        <v>12206</v>
      </c>
      <c r="M2980" s="311"/>
      <c r="R2980" s="38" t="s">
        <v>12188</v>
      </c>
      <c r="U2980" t="s">
        <v>12205</v>
      </c>
      <c r="V2980"/>
      <c r="Y2980" s="38" t="s">
        <v>1498</v>
      </c>
      <c r="Z2980" s="29" t="s">
        <v>1218</v>
      </c>
      <c r="AA2980" s="29" t="s">
        <v>1170</v>
      </c>
      <c r="AE2980" s="38" t="s">
        <v>2950</v>
      </c>
      <c r="AG2980" s="38">
        <v>1</v>
      </c>
      <c r="AH2980" s="38" t="s">
        <v>4439</v>
      </c>
      <c r="AI2980" s="38" t="s">
        <v>4440</v>
      </c>
      <c r="AJ2980" s="38" t="s">
        <v>4799</v>
      </c>
      <c r="AK2980" s="38" t="s">
        <v>12220</v>
      </c>
      <c r="AL2980" s="301">
        <v>43634</v>
      </c>
      <c r="AN2980" s="29" t="s">
        <v>72</v>
      </c>
      <c r="AO2980" s="29" t="s">
        <v>4442</v>
      </c>
      <c r="AR2980" s="29" t="str">
        <f t="shared" si="469"/>
        <v>0</v>
      </c>
      <c r="AS2980" s="29">
        <f t="shared" si="467"/>
        <v>0</v>
      </c>
      <c r="AT2980" s="29">
        <v>0</v>
      </c>
      <c r="AW2980" s="29" t="str">
        <f t="shared" si="470"/>
        <v/>
      </c>
      <c r="AX2980" s="29" t="str">
        <f t="shared" si="462"/>
        <v/>
      </c>
      <c r="AY2980" s="29" t="str">
        <f t="shared" si="468"/>
        <v>https://media.mediathek-tanz-theater.de/iiif/2/nvt_img-429-002-004.JP2</v>
      </c>
      <c r="AZ2980" s="29" t="str">
        <f t="shared" si="463"/>
        <v>image/jp2</v>
      </c>
      <c r="BA2980" s="29" t="str">
        <f t="shared" si="464"/>
        <v>presentation/iiif</v>
      </c>
      <c r="BB2980" s="29" t="str">
        <f t="shared" si="465"/>
        <v>https://media.mediathek-tanz-theater.de/iiif/2/nvt_img-429-002-004.JP2/full/100,/0/default.jpg</v>
      </c>
      <c r="BC2980" s="29" t="str">
        <f t="shared" si="461"/>
        <v>image/jpeg</v>
      </c>
      <c r="BD2980" s="29" t="str">
        <f t="shared" si="466"/>
        <v>presentation/thumbnail</v>
      </c>
    </row>
    <row r="2981" spans="1:56" ht="25.5">
      <c r="A2981" s="29">
        <v>1</v>
      </c>
      <c r="B2981" s="29">
        <v>0</v>
      </c>
      <c r="C2981" t="s">
        <v>12221</v>
      </c>
      <c r="D2981" s="38" t="s">
        <v>12222</v>
      </c>
      <c r="F2981" s="29" t="s">
        <v>12181</v>
      </c>
      <c r="I2981" s="402" t="s">
        <v>4446</v>
      </c>
      <c r="J2981" s="406" t="s">
        <v>12206</v>
      </c>
      <c r="M2981" s="311"/>
      <c r="R2981" s="38" t="s">
        <v>12188</v>
      </c>
      <c r="U2981" t="s">
        <v>12205</v>
      </c>
      <c r="V2981"/>
      <c r="Y2981" s="38" t="s">
        <v>1498</v>
      </c>
      <c r="Z2981" s="29" t="s">
        <v>1218</v>
      </c>
      <c r="AA2981" s="29" t="s">
        <v>1170</v>
      </c>
      <c r="AE2981" s="38" t="s">
        <v>2950</v>
      </c>
      <c r="AG2981" s="38">
        <v>1</v>
      </c>
      <c r="AH2981" s="38" t="s">
        <v>4439</v>
      </c>
      <c r="AI2981" s="38" t="s">
        <v>4440</v>
      </c>
      <c r="AJ2981" s="38" t="s">
        <v>4799</v>
      </c>
      <c r="AK2981" s="38" t="s">
        <v>11220</v>
      </c>
      <c r="AL2981" s="301">
        <v>43634</v>
      </c>
      <c r="AN2981" s="29" t="s">
        <v>72</v>
      </c>
      <c r="AO2981" s="29" t="s">
        <v>4442</v>
      </c>
      <c r="AR2981" s="29" t="str">
        <f t="shared" si="469"/>
        <v>0</v>
      </c>
      <c r="AS2981" s="29">
        <f t="shared" si="467"/>
        <v>0</v>
      </c>
      <c r="AT2981" s="29">
        <v>0</v>
      </c>
      <c r="AW2981" s="29" t="str">
        <f t="shared" si="470"/>
        <v/>
      </c>
      <c r="AX2981" s="29" t="str">
        <f t="shared" si="462"/>
        <v/>
      </c>
      <c r="AY2981" s="29" t="str">
        <f t="shared" si="468"/>
        <v>https://media.mediathek-tanz-theater.de/iiif/2/nvt_img-429-002-005.JP2</v>
      </c>
      <c r="AZ2981" s="29" t="str">
        <f t="shared" si="463"/>
        <v>image/jp2</v>
      </c>
      <c r="BA2981" s="29" t="str">
        <f t="shared" si="464"/>
        <v>presentation/iiif</v>
      </c>
      <c r="BB2981" s="29" t="str">
        <f t="shared" si="465"/>
        <v>https://media.mediathek-tanz-theater.de/iiif/2/nvt_img-429-002-005.JP2/full/100,/0/default.jpg</v>
      </c>
      <c r="BC2981" s="29" t="str">
        <f t="shared" si="461"/>
        <v>image/jpeg</v>
      </c>
      <c r="BD2981" s="29" t="str">
        <f t="shared" si="466"/>
        <v>presentation/thumbnail</v>
      </c>
    </row>
    <row r="2982" spans="1:56" ht="25.5">
      <c r="A2982" s="29">
        <v>1</v>
      </c>
      <c r="B2982" s="29">
        <v>0</v>
      </c>
      <c r="C2982" t="s">
        <v>12223</v>
      </c>
      <c r="D2982" s="38" t="s">
        <v>12224</v>
      </c>
      <c r="F2982" s="29" t="s">
        <v>12181</v>
      </c>
      <c r="I2982" s="402" t="s">
        <v>4446</v>
      </c>
      <c r="J2982" s="406" t="s">
        <v>12206</v>
      </c>
      <c r="M2982" s="311"/>
      <c r="R2982" s="38" t="s">
        <v>12188</v>
      </c>
      <c r="U2982" t="s">
        <v>12225</v>
      </c>
      <c r="V2982"/>
      <c r="Y2982" s="38" t="s">
        <v>1498</v>
      </c>
      <c r="Z2982" s="29" t="s">
        <v>1218</v>
      </c>
      <c r="AA2982" s="29" t="s">
        <v>1170</v>
      </c>
      <c r="AE2982" s="38" t="s">
        <v>2950</v>
      </c>
      <c r="AG2982" s="38">
        <v>1</v>
      </c>
      <c r="AH2982" s="38" t="s">
        <v>4439</v>
      </c>
      <c r="AI2982" s="38" t="s">
        <v>4440</v>
      </c>
      <c r="AJ2982" s="38" t="s">
        <v>4799</v>
      </c>
      <c r="AK2982" s="38" t="s">
        <v>12226</v>
      </c>
      <c r="AL2982" s="301">
        <v>43634</v>
      </c>
      <c r="AN2982" s="29" t="s">
        <v>4635</v>
      </c>
      <c r="AO2982" s="29" t="s">
        <v>4442</v>
      </c>
      <c r="AR2982" s="29" t="str">
        <f t="shared" si="469"/>
        <v>0</v>
      </c>
      <c r="AS2982" s="29">
        <f t="shared" si="467"/>
        <v>0</v>
      </c>
      <c r="AT2982" s="29">
        <v>0</v>
      </c>
      <c r="AW2982" s="29" t="str">
        <f t="shared" si="470"/>
        <v/>
      </c>
      <c r="AX2982" s="29" t="str">
        <f t="shared" si="462"/>
        <v/>
      </c>
      <c r="AY2982" s="29" t="str">
        <f t="shared" si="468"/>
        <v>https://media.mediathek-tanz-theater.de/iiif/2/nvt_img-429-002-006.JP2</v>
      </c>
      <c r="AZ2982" s="29" t="str">
        <f t="shared" si="463"/>
        <v>image/jp2</v>
      </c>
      <c r="BA2982" s="29" t="str">
        <f t="shared" si="464"/>
        <v>presentation/iiif</v>
      </c>
      <c r="BB2982" s="29" t="str">
        <f t="shared" si="465"/>
        <v>https://media.mediathek-tanz-theater.de/iiif/2/nvt_img-429-002-006.JP2/full/100,/0/default.jpg</v>
      </c>
      <c r="BC2982" s="29" t="str">
        <f t="shared" si="461"/>
        <v>image/jpeg</v>
      </c>
      <c r="BD2982" s="29" t="str">
        <f t="shared" si="466"/>
        <v>presentation/thumbnail</v>
      </c>
    </row>
    <row r="2983" spans="1:56" ht="25.5">
      <c r="A2983" s="29">
        <v>1</v>
      </c>
      <c r="B2983" s="29">
        <v>0</v>
      </c>
      <c r="C2983" t="s">
        <v>12227</v>
      </c>
      <c r="D2983" s="38" t="s">
        <v>12228</v>
      </c>
      <c r="F2983" s="29" t="s">
        <v>12181</v>
      </c>
      <c r="I2983" s="38" t="s">
        <v>4438</v>
      </c>
      <c r="J2983" s="406" t="s">
        <v>12180</v>
      </c>
      <c r="M2983" s="311"/>
      <c r="V2983"/>
      <c r="Y2983" s="38" t="s">
        <v>1498</v>
      </c>
      <c r="Z2983" s="29" t="s">
        <v>1218</v>
      </c>
      <c r="AA2983" s="29" t="s">
        <v>1170</v>
      </c>
      <c r="AE2983" s="38" t="s">
        <v>2950</v>
      </c>
      <c r="AG2983" s="38">
        <v>1</v>
      </c>
      <c r="AH2983" s="38" t="s">
        <v>4439</v>
      </c>
      <c r="AI2983" s="38" t="s">
        <v>4440</v>
      </c>
      <c r="AJ2983" s="38" t="s">
        <v>9634</v>
      </c>
      <c r="AO2983" s="29" t="s">
        <v>4442</v>
      </c>
      <c r="AR2983" s="29" t="str">
        <f t="shared" si="469"/>
        <v>1</v>
      </c>
      <c r="AS2983" s="29">
        <f t="shared" si="467"/>
        <v>1</v>
      </c>
      <c r="AT2983" s="29">
        <v>1</v>
      </c>
      <c r="AV2983" s="29" t="s">
        <v>12229</v>
      </c>
      <c r="AW2983" s="29" t="str">
        <f t="shared" si="470"/>
        <v>image/tiff</v>
      </c>
      <c r="AX2983" s="29" t="str">
        <f t="shared" si="462"/>
        <v>archival/master</v>
      </c>
      <c r="AY2983" s="29" t="str">
        <f t="shared" si="468"/>
        <v>https://media.mediathek-tanz-theater.de/iiif/2/nvt_img-429-003.JP2</v>
      </c>
      <c r="AZ2983" s="29" t="str">
        <f t="shared" si="463"/>
        <v>image/jp2</v>
      </c>
      <c r="BA2983" s="29" t="str">
        <f t="shared" si="464"/>
        <v>presentation/iiif</v>
      </c>
      <c r="BB2983" s="29" t="str">
        <f t="shared" si="465"/>
        <v>https://media.mediathek-tanz-theater.de/iiif/2/nvt_img-429-003.JP2/full/100,/0/default.jpg</v>
      </c>
      <c r="BC2983" s="29" t="str">
        <f t="shared" si="461"/>
        <v>image/jpeg</v>
      </c>
      <c r="BD2983" s="29" t="str">
        <f t="shared" si="466"/>
        <v>presentation/thumbnail</v>
      </c>
    </row>
    <row r="2984" spans="1:56" ht="51">
      <c r="A2984" s="29">
        <v>1</v>
      </c>
      <c r="B2984" s="29">
        <v>0</v>
      </c>
      <c r="C2984" t="s">
        <v>12230</v>
      </c>
      <c r="D2984" s="38" t="s">
        <v>12231</v>
      </c>
      <c r="F2984" s="29" t="s">
        <v>12181</v>
      </c>
      <c r="I2984" s="402" t="s">
        <v>4446</v>
      </c>
      <c r="J2984" s="406" t="s">
        <v>12227</v>
      </c>
      <c r="M2984" s="311"/>
      <c r="R2984" s="38" t="s">
        <v>12188</v>
      </c>
      <c r="U2984" t="s">
        <v>12205</v>
      </c>
      <c r="V2984"/>
      <c r="Y2984" s="38" t="s">
        <v>1498</v>
      </c>
      <c r="Z2984" s="29" t="s">
        <v>1218</v>
      </c>
      <c r="AA2984" s="29" t="s">
        <v>1170</v>
      </c>
      <c r="AE2984" s="38" t="s">
        <v>2950</v>
      </c>
      <c r="AG2984" s="38">
        <v>1</v>
      </c>
      <c r="AH2984" s="38" t="s">
        <v>4439</v>
      </c>
      <c r="AI2984" s="38" t="s">
        <v>4440</v>
      </c>
      <c r="AJ2984" s="38" t="s">
        <v>4799</v>
      </c>
      <c r="AK2984" s="38" t="s">
        <v>12232</v>
      </c>
      <c r="AL2984" s="301">
        <v>43634</v>
      </c>
      <c r="AN2984" s="29" t="s">
        <v>72</v>
      </c>
      <c r="AO2984" s="29" t="s">
        <v>4442</v>
      </c>
      <c r="AR2984" s="29" t="str">
        <f t="shared" si="469"/>
        <v>0</v>
      </c>
      <c r="AS2984" s="29">
        <f t="shared" si="467"/>
        <v>0</v>
      </c>
      <c r="AT2984" s="29">
        <v>0</v>
      </c>
      <c r="AW2984" s="29" t="str">
        <f t="shared" si="470"/>
        <v/>
      </c>
      <c r="AX2984" s="29" t="str">
        <f t="shared" si="462"/>
        <v/>
      </c>
      <c r="AY2984" s="29" t="str">
        <f t="shared" si="468"/>
        <v>https://media.mediathek-tanz-theater.de/iiif/2/nvt_img-429-003-001.JP2</v>
      </c>
      <c r="AZ2984" s="29" t="str">
        <f t="shared" si="463"/>
        <v>image/jp2</v>
      </c>
      <c r="BA2984" s="29" t="str">
        <f t="shared" si="464"/>
        <v>presentation/iiif</v>
      </c>
      <c r="BB2984" s="29" t="str">
        <f t="shared" si="465"/>
        <v>https://media.mediathek-tanz-theater.de/iiif/2/nvt_img-429-003-001.JP2/full/100,/0/default.jpg</v>
      </c>
      <c r="BC2984" s="29" t="str">
        <f t="shared" si="461"/>
        <v>image/jpeg</v>
      </c>
      <c r="BD2984" s="29" t="str">
        <f t="shared" si="466"/>
        <v>presentation/thumbnail</v>
      </c>
    </row>
    <row r="2985" spans="1:56" ht="51">
      <c r="A2985" s="29">
        <v>1</v>
      </c>
      <c r="B2985" s="29">
        <v>0</v>
      </c>
      <c r="C2985" t="s">
        <v>12233</v>
      </c>
      <c r="D2985" s="38" t="s">
        <v>12234</v>
      </c>
      <c r="F2985" s="29" t="s">
        <v>12181</v>
      </c>
      <c r="I2985" s="402" t="s">
        <v>4446</v>
      </c>
      <c r="J2985" s="406" t="s">
        <v>12227</v>
      </c>
      <c r="M2985" s="311"/>
      <c r="R2985" s="38" t="s">
        <v>12188</v>
      </c>
      <c r="U2985" t="s">
        <v>12205</v>
      </c>
      <c r="V2985"/>
      <c r="Y2985" s="38" t="s">
        <v>1498</v>
      </c>
      <c r="Z2985" s="29" t="s">
        <v>1218</v>
      </c>
      <c r="AA2985" s="29" t="s">
        <v>1170</v>
      </c>
      <c r="AE2985" s="38" t="s">
        <v>2950</v>
      </c>
      <c r="AG2985" s="38">
        <v>1</v>
      </c>
      <c r="AH2985" s="38" t="s">
        <v>4439</v>
      </c>
      <c r="AI2985" s="38" t="s">
        <v>4440</v>
      </c>
      <c r="AJ2985" s="38" t="s">
        <v>4799</v>
      </c>
      <c r="AK2985" s="38" t="s">
        <v>12235</v>
      </c>
      <c r="AL2985" s="301">
        <v>43634</v>
      </c>
      <c r="AN2985" s="29" t="s">
        <v>72</v>
      </c>
      <c r="AO2985" s="29" t="s">
        <v>4442</v>
      </c>
      <c r="AR2985" s="29" t="str">
        <f t="shared" si="469"/>
        <v>0</v>
      </c>
      <c r="AS2985" s="29">
        <f t="shared" si="467"/>
        <v>0</v>
      </c>
      <c r="AT2985" s="29">
        <v>0</v>
      </c>
      <c r="AW2985" s="29" t="str">
        <f t="shared" si="470"/>
        <v/>
      </c>
      <c r="AX2985" s="29" t="str">
        <f t="shared" si="462"/>
        <v/>
      </c>
      <c r="AY2985" s="29" t="str">
        <f t="shared" si="468"/>
        <v>https://media.mediathek-tanz-theater.de/iiif/2/nvt_img-429-003-002.JP2</v>
      </c>
      <c r="AZ2985" s="29" t="str">
        <f t="shared" si="463"/>
        <v>image/jp2</v>
      </c>
      <c r="BA2985" s="29" t="str">
        <f t="shared" si="464"/>
        <v>presentation/iiif</v>
      </c>
      <c r="BB2985" s="29" t="str">
        <f t="shared" si="465"/>
        <v>https://media.mediathek-tanz-theater.de/iiif/2/nvt_img-429-003-002.JP2/full/100,/0/default.jpg</v>
      </c>
      <c r="BC2985" s="29" t="str">
        <f t="shared" si="461"/>
        <v>image/jpeg</v>
      </c>
      <c r="BD2985" s="29" t="str">
        <f t="shared" si="466"/>
        <v>presentation/thumbnail</v>
      </c>
    </row>
    <row r="2986" spans="1:56" ht="51">
      <c r="A2986" s="29">
        <v>1</v>
      </c>
      <c r="B2986" s="29">
        <v>0</v>
      </c>
      <c r="C2986" t="s">
        <v>12236</v>
      </c>
      <c r="D2986" s="38" t="s">
        <v>12237</v>
      </c>
      <c r="F2986" s="29" t="s">
        <v>12181</v>
      </c>
      <c r="I2986" s="402" t="s">
        <v>4446</v>
      </c>
      <c r="J2986" s="406" t="s">
        <v>12227</v>
      </c>
      <c r="M2986" s="311"/>
      <c r="R2986" s="38" t="s">
        <v>12188</v>
      </c>
      <c r="U2986" t="s">
        <v>12205</v>
      </c>
      <c r="V2986"/>
      <c r="Y2986" s="38" t="s">
        <v>1498</v>
      </c>
      <c r="Z2986" s="29" t="s">
        <v>1218</v>
      </c>
      <c r="AA2986" s="29" t="s">
        <v>1170</v>
      </c>
      <c r="AE2986" s="38" t="s">
        <v>2950</v>
      </c>
      <c r="AG2986" s="38">
        <v>1</v>
      </c>
      <c r="AH2986" s="38" t="s">
        <v>4439</v>
      </c>
      <c r="AI2986" s="38" t="s">
        <v>4440</v>
      </c>
      <c r="AJ2986" s="38" t="s">
        <v>4799</v>
      </c>
      <c r="AK2986" s="38" t="s">
        <v>12238</v>
      </c>
      <c r="AL2986" s="301">
        <v>43634</v>
      </c>
      <c r="AN2986" s="29" t="s">
        <v>72</v>
      </c>
      <c r="AO2986" s="29" t="s">
        <v>4442</v>
      </c>
      <c r="AR2986" s="29" t="str">
        <f t="shared" si="469"/>
        <v>0</v>
      </c>
      <c r="AS2986" s="29">
        <f t="shared" si="467"/>
        <v>0</v>
      </c>
      <c r="AT2986" s="29">
        <v>0</v>
      </c>
      <c r="AW2986" s="29" t="str">
        <f t="shared" si="470"/>
        <v/>
      </c>
      <c r="AX2986" s="29" t="str">
        <f t="shared" si="462"/>
        <v/>
      </c>
      <c r="AY2986" s="29" t="str">
        <f t="shared" si="468"/>
        <v>https://media.mediathek-tanz-theater.de/iiif/2/nvt_img-429-003-003.JP2</v>
      </c>
      <c r="AZ2986" s="29" t="str">
        <f t="shared" si="463"/>
        <v>image/jp2</v>
      </c>
      <c r="BA2986" s="29" t="str">
        <f t="shared" si="464"/>
        <v>presentation/iiif</v>
      </c>
      <c r="BB2986" s="29" t="str">
        <f t="shared" si="465"/>
        <v>https://media.mediathek-tanz-theater.de/iiif/2/nvt_img-429-003-003.JP2/full/100,/0/default.jpg</v>
      </c>
      <c r="BC2986" s="29" t="str">
        <f t="shared" si="461"/>
        <v>image/jpeg</v>
      </c>
      <c r="BD2986" s="29" t="str">
        <f t="shared" si="466"/>
        <v>presentation/thumbnail</v>
      </c>
    </row>
    <row r="2987" spans="1:56" ht="51">
      <c r="A2987" s="29">
        <v>1</v>
      </c>
      <c r="B2987" s="29">
        <v>0</v>
      </c>
      <c r="C2987" t="s">
        <v>12239</v>
      </c>
      <c r="D2987" s="38" t="s">
        <v>12240</v>
      </c>
      <c r="F2987" s="29" t="s">
        <v>12181</v>
      </c>
      <c r="I2987" s="402" t="s">
        <v>4446</v>
      </c>
      <c r="J2987" s="406" t="s">
        <v>12227</v>
      </c>
      <c r="M2987" s="311"/>
      <c r="R2987" s="38" t="s">
        <v>12188</v>
      </c>
      <c r="U2987" t="s">
        <v>12205</v>
      </c>
      <c r="V2987"/>
      <c r="Y2987" s="38" t="s">
        <v>1498</v>
      </c>
      <c r="Z2987" s="29" t="s">
        <v>1218</v>
      </c>
      <c r="AA2987" s="29" t="s">
        <v>1170</v>
      </c>
      <c r="AE2987" s="38" t="s">
        <v>2950</v>
      </c>
      <c r="AG2987" s="38">
        <v>1</v>
      </c>
      <c r="AH2987" s="38" t="s">
        <v>4439</v>
      </c>
      <c r="AI2987" s="38" t="s">
        <v>4440</v>
      </c>
      <c r="AJ2987" s="38" t="s">
        <v>4799</v>
      </c>
      <c r="AK2987" s="38" t="s">
        <v>12238</v>
      </c>
      <c r="AL2987" s="301">
        <v>43634</v>
      </c>
      <c r="AN2987" s="29" t="s">
        <v>4635</v>
      </c>
      <c r="AO2987" s="29" t="s">
        <v>4442</v>
      </c>
      <c r="AR2987" s="29" t="str">
        <f t="shared" si="469"/>
        <v>0</v>
      </c>
      <c r="AS2987" s="29">
        <f t="shared" si="467"/>
        <v>0</v>
      </c>
      <c r="AT2987" s="29">
        <v>0</v>
      </c>
      <c r="AW2987" s="29" t="str">
        <f t="shared" si="470"/>
        <v/>
      </c>
      <c r="AX2987" s="29" t="str">
        <f t="shared" si="462"/>
        <v/>
      </c>
      <c r="AY2987" s="29" t="str">
        <f t="shared" si="468"/>
        <v>https://media.mediathek-tanz-theater.de/iiif/2/nvt_img-429-003-004.JP2</v>
      </c>
      <c r="AZ2987" s="29" t="str">
        <f t="shared" si="463"/>
        <v>image/jp2</v>
      </c>
      <c r="BA2987" s="29" t="str">
        <f t="shared" si="464"/>
        <v>presentation/iiif</v>
      </c>
      <c r="BB2987" s="29" t="str">
        <f t="shared" si="465"/>
        <v>https://media.mediathek-tanz-theater.de/iiif/2/nvt_img-429-003-004.JP2/full/100,/0/default.jpg</v>
      </c>
      <c r="BC2987" s="29" t="str">
        <f t="shared" si="461"/>
        <v>image/jpeg</v>
      </c>
      <c r="BD2987" s="29" t="str">
        <f t="shared" si="466"/>
        <v>presentation/thumbnail</v>
      </c>
    </row>
    <row r="2988" spans="1:56" ht="25.5">
      <c r="A2988" s="29">
        <v>1</v>
      </c>
      <c r="B2988" s="29">
        <v>0</v>
      </c>
      <c r="C2988" t="s">
        <v>12241</v>
      </c>
      <c r="D2988" s="38" t="s">
        <v>12242</v>
      </c>
      <c r="F2988" s="29" t="s">
        <v>12181</v>
      </c>
      <c r="I2988" s="402" t="s">
        <v>4446</v>
      </c>
      <c r="J2988" s="406" t="s">
        <v>12227</v>
      </c>
      <c r="M2988" s="311"/>
      <c r="R2988" s="38" t="s">
        <v>12188</v>
      </c>
      <c r="U2988" t="s">
        <v>12205</v>
      </c>
      <c r="V2988"/>
      <c r="Y2988" s="38" t="s">
        <v>1498</v>
      </c>
      <c r="Z2988" s="29" t="s">
        <v>1218</v>
      </c>
      <c r="AA2988" s="29" t="s">
        <v>1170</v>
      </c>
      <c r="AE2988" s="38" t="s">
        <v>2950</v>
      </c>
      <c r="AG2988" s="38">
        <v>1</v>
      </c>
      <c r="AH2988" s="38" t="s">
        <v>4439</v>
      </c>
      <c r="AI2988" s="38" t="s">
        <v>4440</v>
      </c>
      <c r="AJ2988" s="38" t="s">
        <v>4799</v>
      </c>
      <c r="AK2988" s="38" t="s">
        <v>12243</v>
      </c>
      <c r="AL2988" s="301">
        <v>43634</v>
      </c>
      <c r="AN2988" s="29" t="s">
        <v>4635</v>
      </c>
      <c r="AO2988" s="29" t="s">
        <v>4442</v>
      </c>
      <c r="AR2988" s="29" t="str">
        <f t="shared" si="469"/>
        <v>0</v>
      </c>
      <c r="AS2988" s="29">
        <f t="shared" si="467"/>
        <v>0</v>
      </c>
      <c r="AT2988" s="29">
        <v>0</v>
      </c>
      <c r="AW2988" s="29" t="str">
        <f t="shared" si="470"/>
        <v/>
      </c>
      <c r="AX2988" s="29" t="str">
        <f t="shared" si="462"/>
        <v/>
      </c>
      <c r="AY2988" s="29" t="str">
        <f t="shared" si="468"/>
        <v>https://media.mediathek-tanz-theater.de/iiif/2/nvt_img-429-003-005.JP2</v>
      </c>
      <c r="AZ2988" s="29" t="str">
        <f t="shared" si="463"/>
        <v>image/jp2</v>
      </c>
      <c r="BA2988" s="29" t="str">
        <f t="shared" si="464"/>
        <v>presentation/iiif</v>
      </c>
      <c r="BB2988" s="29" t="str">
        <f t="shared" si="465"/>
        <v>https://media.mediathek-tanz-theater.de/iiif/2/nvt_img-429-003-005.JP2/full/100,/0/default.jpg</v>
      </c>
      <c r="BC2988" s="29" t="str">
        <f t="shared" si="461"/>
        <v>image/jpeg</v>
      </c>
      <c r="BD2988" s="29" t="str">
        <f t="shared" si="466"/>
        <v>presentation/thumbnail</v>
      </c>
    </row>
    <row r="2989" spans="1:56" ht="25.5">
      <c r="A2989" s="29">
        <v>1</v>
      </c>
      <c r="B2989" s="29">
        <v>0</v>
      </c>
      <c r="C2989" t="s">
        <v>12244</v>
      </c>
      <c r="D2989" s="38" t="s">
        <v>12245</v>
      </c>
      <c r="F2989" s="29" t="s">
        <v>12181</v>
      </c>
      <c r="I2989" s="402" t="s">
        <v>4446</v>
      </c>
      <c r="J2989" s="406" t="s">
        <v>12227</v>
      </c>
      <c r="M2989" s="311"/>
      <c r="R2989" s="38" t="s">
        <v>12188</v>
      </c>
      <c r="U2989" t="s">
        <v>12205</v>
      </c>
      <c r="V2989"/>
      <c r="Y2989" s="38" t="s">
        <v>1498</v>
      </c>
      <c r="Z2989" s="29" t="s">
        <v>1218</v>
      </c>
      <c r="AA2989" s="29" t="s">
        <v>1170</v>
      </c>
      <c r="AE2989" s="38" t="s">
        <v>2950</v>
      </c>
      <c r="AG2989" s="38">
        <v>1</v>
      </c>
      <c r="AH2989" s="38" t="s">
        <v>4439</v>
      </c>
      <c r="AI2989" s="38" t="s">
        <v>4440</v>
      </c>
      <c r="AJ2989" s="38" t="s">
        <v>4799</v>
      </c>
      <c r="AK2989" s="38" t="s">
        <v>12246</v>
      </c>
      <c r="AL2989" s="301">
        <v>43634</v>
      </c>
      <c r="AN2989" s="29" t="s">
        <v>4635</v>
      </c>
      <c r="AO2989" s="29" t="s">
        <v>4442</v>
      </c>
      <c r="AR2989" s="29" t="str">
        <f t="shared" si="469"/>
        <v>0</v>
      </c>
      <c r="AS2989" s="29">
        <f t="shared" si="467"/>
        <v>0</v>
      </c>
      <c r="AT2989" s="29">
        <v>0</v>
      </c>
      <c r="AW2989" s="29" t="str">
        <f t="shared" si="470"/>
        <v/>
      </c>
      <c r="AX2989" s="29" t="str">
        <f t="shared" si="462"/>
        <v/>
      </c>
      <c r="AY2989" s="29" t="str">
        <f t="shared" si="468"/>
        <v>https://media.mediathek-tanz-theater.de/iiif/2/nvt_img-429-003-006.JP2</v>
      </c>
      <c r="AZ2989" s="29" t="str">
        <f t="shared" si="463"/>
        <v>image/jp2</v>
      </c>
      <c r="BA2989" s="29" t="str">
        <f t="shared" si="464"/>
        <v>presentation/iiif</v>
      </c>
      <c r="BB2989" s="29" t="str">
        <f t="shared" si="465"/>
        <v>https://media.mediathek-tanz-theater.de/iiif/2/nvt_img-429-003-006.JP2/full/100,/0/default.jpg</v>
      </c>
      <c r="BC2989" s="29" t="str">
        <f t="shared" si="461"/>
        <v>image/jpeg</v>
      </c>
      <c r="BD2989" s="29" t="str">
        <f t="shared" si="466"/>
        <v>presentation/thumbnail</v>
      </c>
    </row>
    <row r="2990" spans="1:56" ht="25.5">
      <c r="A2990" s="29">
        <v>1</v>
      </c>
      <c r="B2990" s="29">
        <v>0</v>
      </c>
      <c r="C2990" t="s">
        <v>12247</v>
      </c>
      <c r="D2990" s="38" t="s">
        <v>12248</v>
      </c>
      <c r="F2990" s="29" t="s">
        <v>12181</v>
      </c>
      <c r="I2990" s="38" t="s">
        <v>4438</v>
      </c>
      <c r="J2990" s="406" t="s">
        <v>12180</v>
      </c>
      <c r="M2990" s="311"/>
      <c r="U2990"/>
      <c r="V2990"/>
      <c r="Y2990" s="38" t="s">
        <v>1498</v>
      </c>
      <c r="Z2990" s="29" t="s">
        <v>1218</v>
      </c>
      <c r="AA2990" s="29" t="s">
        <v>1170</v>
      </c>
      <c r="AE2990" s="38" t="s">
        <v>2950</v>
      </c>
      <c r="AG2990" s="38">
        <v>1</v>
      </c>
      <c r="AH2990" s="38" t="s">
        <v>4439</v>
      </c>
      <c r="AI2990" s="38" t="s">
        <v>4440</v>
      </c>
      <c r="AJ2990" s="38" t="s">
        <v>9675</v>
      </c>
      <c r="AL2990" s="301">
        <v>43634</v>
      </c>
      <c r="AO2990" s="29" t="s">
        <v>4442</v>
      </c>
      <c r="AR2990" s="29" t="str">
        <f t="shared" si="469"/>
        <v>1</v>
      </c>
      <c r="AS2990" s="29">
        <f t="shared" si="467"/>
        <v>1</v>
      </c>
      <c r="AT2990" s="29">
        <v>1</v>
      </c>
      <c r="AV2990" s="29" t="s">
        <v>12249</v>
      </c>
      <c r="AW2990" s="29" t="str">
        <f t="shared" si="470"/>
        <v>image/tiff</v>
      </c>
      <c r="AX2990" s="29" t="str">
        <f t="shared" si="462"/>
        <v>archival/master</v>
      </c>
      <c r="AY2990" s="29" t="str">
        <f t="shared" si="468"/>
        <v>https://media.mediathek-tanz-theater.de/iiif/2/nvt_img-429-004.JP2</v>
      </c>
      <c r="AZ2990" s="29" t="str">
        <f t="shared" si="463"/>
        <v>image/jp2</v>
      </c>
      <c r="BA2990" s="29" t="str">
        <f t="shared" si="464"/>
        <v>presentation/iiif</v>
      </c>
      <c r="BB2990" s="29" t="str">
        <f t="shared" si="465"/>
        <v>https://media.mediathek-tanz-theater.de/iiif/2/nvt_img-429-004.JP2/full/100,/0/default.jpg</v>
      </c>
      <c r="BC2990" s="29" t="str">
        <f t="shared" si="461"/>
        <v>image/jpeg</v>
      </c>
      <c r="BD2990" s="29" t="str">
        <f t="shared" si="466"/>
        <v>presentation/thumbnail</v>
      </c>
    </row>
    <row r="2991" spans="1:56" ht="25.5">
      <c r="A2991" s="29">
        <v>1</v>
      </c>
      <c r="B2991" s="29">
        <v>0</v>
      </c>
      <c r="C2991" t="s">
        <v>12250</v>
      </c>
      <c r="D2991" s="38" t="s">
        <v>12251</v>
      </c>
      <c r="F2991" s="29" t="s">
        <v>12181</v>
      </c>
      <c r="I2991" s="402" t="s">
        <v>4446</v>
      </c>
      <c r="J2991" s="406" t="s">
        <v>12247</v>
      </c>
      <c r="M2991" s="311"/>
      <c r="R2991" s="38" t="s">
        <v>12188</v>
      </c>
      <c r="U2991" t="s">
        <v>12252</v>
      </c>
      <c r="V2991"/>
      <c r="Y2991" s="38" t="s">
        <v>1498</v>
      </c>
      <c r="Z2991" s="29" t="s">
        <v>1218</v>
      </c>
      <c r="AA2991" s="29" t="s">
        <v>1170</v>
      </c>
      <c r="AE2991" s="38" t="s">
        <v>2950</v>
      </c>
      <c r="AG2991" s="38">
        <v>1</v>
      </c>
      <c r="AH2991" s="38" t="s">
        <v>4439</v>
      </c>
      <c r="AI2991" s="38" t="s">
        <v>4440</v>
      </c>
      <c r="AJ2991" s="38" t="s">
        <v>4799</v>
      </c>
      <c r="AK2991" s="38" t="s">
        <v>11174</v>
      </c>
      <c r="AL2991" s="301">
        <v>43634</v>
      </c>
      <c r="AN2991" s="29" t="s">
        <v>4635</v>
      </c>
      <c r="AO2991" s="29" t="s">
        <v>4442</v>
      </c>
      <c r="AR2991" s="29" t="str">
        <f t="shared" si="469"/>
        <v>0</v>
      </c>
      <c r="AS2991" s="29">
        <f t="shared" si="467"/>
        <v>0</v>
      </c>
      <c r="AT2991" s="29">
        <v>0</v>
      </c>
      <c r="AW2991" s="29" t="str">
        <f t="shared" si="470"/>
        <v/>
      </c>
      <c r="AX2991" s="29" t="str">
        <f t="shared" si="462"/>
        <v/>
      </c>
      <c r="AY2991" s="29" t="str">
        <f t="shared" si="468"/>
        <v>https://media.mediathek-tanz-theater.de/iiif/2/nvt_img-429-004-001.JP2</v>
      </c>
      <c r="AZ2991" s="29" t="str">
        <f t="shared" si="463"/>
        <v>image/jp2</v>
      </c>
      <c r="BA2991" s="29" t="str">
        <f t="shared" si="464"/>
        <v>presentation/iiif</v>
      </c>
      <c r="BB2991" s="29" t="str">
        <f t="shared" si="465"/>
        <v>https://media.mediathek-tanz-theater.de/iiif/2/nvt_img-429-004-001.JP2/full/100,/0/default.jpg</v>
      </c>
      <c r="BC2991" s="29" t="str">
        <f t="shared" si="461"/>
        <v>image/jpeg</v>
      </c>
      <c r="BD2991" s="29" t="str">
        <f t="shared" si="466"/>
        <v>presentation/thumbnail</v>
      </c>
    </row>
    <row r="2992" spans="1:56" ht="25.5">
      <c r="A2992" s="29">
        <v>1</v>
      </c>
      <c r="B2992" s="29">
        <v>0</v>
      </c>
      <c r="C2992" t="s">
        <v>12253</v>
      </c>
      <c r="D2992" s="38" t="s">
        <v>12254</v>
      </c>
      <c r="F2992" s="29" t="s">
        <v>12181</v>
      </c>
      <c r="I2992" s="402" t="s">
        <v>4446</v>
      </c>
      <c r="J2992" s="406" t="s">
        <v>12247</v>
      </c>
      <c r="M2992" s="311"/>
      <c r="R2992" s="38" t="s">
        <v>12188</v>
      </c>
      <c r="U2992" t="s">
        <v>12252</v>
      </c>
      <c r="V2992"/>
      <c r="Y2992" s="38" t="s">
        <v>1498</v>
      </c>
      <c r="Z2992" s="29" t="s">
        <v>1218</v>
      </c>
      <c r="AA2992" s="29" t="s">
        <v>1170</v>
      </c>
      <c r="AE2992" s="38" t="s">
        <v>2950</v>
      </c>
      <c r="AG2992" s="38">
        <v>1</v>
      </c>
      <c r="AH2992" s="38" t="s">
        <v>4439</v>
      </c>
      <c r="AI2992" s="38" t="s">
        <v>4440</v>
      </c>
      <c r="AJ2992" s="38" t="s">
        <v>4799</v>
      </c>
      <c r="AK2992" s="38" t="s">
        <v>11174</v>
      </c>
      <c r="AL2992" s="301">
        <v>43634</v>
      </c>
      <c r="AN2992" s="29" t="s">
        <v>4635</v>
      </c>
      <c r="AO2992" s="29" t="s">
        <v>4442</v>
      </c>
      <c r="AR2992" s="29" t="str">
        <f t="shared" si="469"/>
        <v>0</v>
      </c>
      <c r="AS2992" s="29">
        <f t="shared" si="467"/>
        <v>0</v>
      </c>
      <c r="AT2992" s="29">
        <v>0</v>
      </c>
      <c r="AW2992" s="29" t="str">
        <f t="shared" si="470"/>
        <v/>
      </c>
      <c r="AX2992" s="29" t="str">
        <f t="shared" si="462"/>
        <v/>
      </c>
      <c r="AY2992" s="29" t="str">
        <f t="shared" si="468"/>
        <v>https://media.mediathek-tanz-theater.de/iiif/2/nvt_img-429-004-002.JP2</v>
      </c>
      <c r="AZ2992" s="29" t="str">
        <f t="shared" si="463"/>
        <v>image/jp2</v>
      </c>
      <c r="BA2992" s="29" t="str">
        <f t="shared" si="464"/>
        <v>presentation/iiif</v>
      </c>
      <c r="BB2992" s="29" t="str">
        <f t="shared" si="465"/>
        <v>https://media.mediathek-tanz-theater.de/iiif/2/nvt_img-429-004-002.JP2/full/100,/0/default.jpg</v>
      </c>
      <c r="BC2992" s="29" t="str">
        <f t="shared" si="461"/>
        <v>image/jpeg</v>
      </c>
      <c r="BD2992" s="29" t="str">
        <f t="shared" si="466"/>
        <v>presentation/thumbnail</v>
      </c>
    </row>
    <row r="2993" spans="1:56" ht="25.5">
      <c r="A2993" s="29">
        <v>1</v>
      </c>
      <c r="B2993" s="29">
        <v>0</v>
      </c>
      <c r="C2993" t="s">
        <v>12255</v>
      </c>
      <c r="D2993" s="38" t="s">
        <v>12256</v>
      </c>
      <c r="F2993" s="29" t="s">
        <v>12181</v>
      </c>
      <c r="I2993" s="402" t="s">
        <v>4446</v>
      </c>
      <c r="J2993" s="406" t="s">
        <v>12247</v>
      </c>
      <c r="M2993" s="311"/>
      <c r="R2993" s="38" t="s">
        <v>12188</v>
      </c>
      <c r="U2993" t="s">
        <v>12257</v>
      </c>
      <c r="V2993"/>
      <c r="Y2993" s="38" t="s">
        <v>1498</v>
      </c>
      <c r="Z2993" s="29" t="s">
        <v>1218</v>
      </c>
      <c r="AA2993" s="29" t="s">
        <v>1170</v>
      </c>
      <c r="AE2993" s="38" t="s">
        <v>2950</v>
      </c>
      <c r="AG2993" s="38">
        <v>1</v>
      </c>
      <c r="AH2993" s="38" t="s">
        <v>4439</v>
      </c>
      <c r="AI2993" s="38" t="s">
        <v>4440</v>
      </c>
      <c r="AJ2993" s="38" t="s">
        <v>4799</v>
      </c>
      <c r="AK2993" s="38" t="s">
        <v>11174</v>
      </c>
      <c r="AL2993" s="301">
        <v>43634</v>
      </c>
      <c r="AN2993" s="29" t="s">
        <v>4635</v>
      </c>
      <c r="AO2993" s="29" t="s">
        <v>4442</v>
      </c>
      <c r="AR2993" s="29" t="str">
        <f t="shared" si="469"/>
        <v>0</v>
      </c>
      <c r="AS2993" s="29">
        <f t="shared" si="467"/>
        <v>0</v>
      </c>
      <c r="AT2993" s="29">
        <v>0</v>
      </c>
      <c r="AW2993" s="29" t="str">
        <f t="shared" si="470"/>
        <v/>
      </c>
      <c r="AX2993" s="29" t="str">
        <f t="shared" si="462"/>
        <v/>
      </c>
      <c r="AY2993" s="29" t="str">
        <f t="shared" si="468"/>
        <v>https://media.mediathek-tanz-theater.de/iiif/2/nvt_img-429-004-003.JP2</v>
      </c>
      <c r="AZ2993" s="29" t="str">
        <f t="shared" si="463"/>
        <v>image/jp2</v>
      </c>
      <c r="BA2993" s="29" t="str">
        <f t="shared" si="464"/>
        <v>presentation/iiif</v>
      </c>
      <c r="BB2993" s="29" t="str">
        <f t="shared" si="465"/>
        <v>https://media.mediathek-tanz-theater.de/iiif/2/nvt_img-429-004-003.JP2/full/100,/0/default.jpg</v>
      </c>
      <c r="BC2993" s="29" t="str">
        <f t="shared" si="461"/>
        <v>image/jpeg</v>
      </c>
      <c r="BD2993" s="29" t="str">
        <f t="shared" si="466"/>
        <v>presentation/thumbnail</v>
      </c>
    </row>
    <row r="2994" spans="1:56" ht="25.5">
      <c r="A2994" s="29">
        <v>1</v>
      </c>
      <c r="B2994" s="29">
        <v>0</v>
      </c>
      <c r="C2994" t="s">
        <v>12258</v>
      </c>
      <c r="D2994" s="38" t="s">
        <v>12259</v>
      </c>
      <c r="F2994" s="29" t="s">
        <v>12181</v>
      </c>
      <c r="I2994" s="402" t="s">
        <v>4446</v>
      </c>
      <c r="J2994" s="406" t="s">
        <v>12247</v>
      </c>
      <c r="M2994" s="311"/>
      <c r="R2994" s="38" t="s">
        <v>12188</v>
      </c>
      <c r="U2994" t="s">
        <v>12260</v>
      </c>
      <c r="V2994"/>
      <c r="Y2994" s="38" t="s">
        <v>1498</v>
      </c>
      <c r="Z2994" s="29" t="s">
        <v>1218</v>
      </c>
      <c r="AA2994" s="29" t="s">
        <v>1170</v>
      </c>
      <c r="AE2994" s="38" t="s">
        <v>2950</v>
      </c>
      <c r="AG2994" s="38">
        <v>1</v>
      </c>
      <c r="AH2994" s="38" t="s">
        <v>4439</v>
      </c>
      <c r="AI2994" s="38" t="s">
        <v>4440</v>
      </c>
      <c r="AJ2994" s="38" t="s">
        <v>4799</v>
      </c>
      <c r="AK2994" s="38" t="s">
        <v>11163</v>
      </c>
      <c r="AL2994" s="301">
        <v>43634</v>
      </c>
      <c r="AN2994" s="29" t="s">
        <v>10062</v>
      </c>
      <c r="AO2994" s="29" t="s">
        <v>4442</v>
      </c>
      <c r="AR2994" s="29" t="str">
        <f t="shared" si="469"/>
        <v>0</v>
      </c>
      <c r="AS2994" s="29">
        <f t="shared" si="467"/>
        <v>0</v>
      </c>
      <c r="AT2994" s="29">
        <v>0</v>
      </c>
      <c r="AW2994" s="29" t="str">
        <f t="shared" si="470"/>
        <v/>
      </c>
      <c r="AX2994" s="29" t="str">
        <f t="shared" si="462"/>
        <v/>
      </c>
      <c r="AY2994" s="29" t="str">
        <f t="shared" si="468"/>
        <v>https://media.mediathek-tanz-theater.de/iiif/2/nvt_img-429-004-004.JP2</v>
      </c>
      <c r="AZ2994" s="29" t="str">
        <f t="shared" si="463"/>
        <v>image/jp2</v>
      </c>
      <c r="BA2994" s="29" t="str">
        <f t="shared" si="464"/>
        <v>presentation/iiif</v>
      </c>
      <c r="BB2994" s="29" t="str">
        <f t="shared" si="465"/>
        <v>https://media.mediathek-tanz-theater.de/iiif/2/nvt_img-429-004-004.JP2/full/100,/0/default.jpg</v>
      </c>
      <c r="BC2994" s="29" t="str">
        <f t="shared" si="461"/>
        <v>image/jpeg</v>
      </c>
      <c r="BD2994" s="29" t="str">
        <f t="shared" si="466"/>
        <v>presentation/thumbnail</v>
      </c>
    </row>
    <row r="2995" spans="1:56" ht="25.5">
      <c r="A2995" s="29">
        <v>1</v>
      </c>
      <c r="B2995" s="29">
        <v>0</v>
      </c>
      <c r="C2995" t="s">
        <v>12261</v>
      </c>
      <c r="D2995" s="38" t="s">
        <v>12262</v>
      </c>
      <c r="F2995" s="29" t="s">
        <v>12181</v>
      </c>
      <c r="I2995" s="402" t="s">
        <v>4446</v>
      </c>
      <c r="J2995" s="406" t="s">
        <v>12247</v>
      </c>
      <c r="M2995" s="311"/>
      <c r="R2995" s="38" t="s">
        <v>12188</v>
      </c>
      <c r="U2995" t="s">
        <v>12205</v>
      </c>
      <c r="V2995"/>
      <c r="Y2995" s="38" t="s">
        <v>1498</v>
      </c>
      <c r="Z2995" s="29" t="s">
        <v>1218</v>
      </c>
      <c r="AA2995" s="29" t="s">
        <v>1170</v>
      </c>
      <c r="AE2995" s="38" t="s">
        <v>2950</v>
      </c>
      <c r="AG2995" s="38">
        <v>1</v>
      </c>
      <c r="AH2995" s="38" t="s">
        <v>4439</v>
      </c>
      <c r="AI2995" s="38" t="s">
        <v>4440</v>
      </c>
      <c r="AJ2995" s="38" t="s">
        <v>4799</v>
      </c>
      <c r="AK2995" s="38" t="s">
        <v>11220</v>
      </c>
      <c r="AL2995" s="301">
        <v>43634</v>
      </c>
      <c r="AN2995" s="29" t="s">
        <v>4635</v>
      </c>
      <c r="AO2995" s="29" t="s">
        <v>4442</v>
      </c>
      <c r="AR2995" s="29" t="str">
        <f t="shared" si="469"/>
        <v>0</v>
      </c>
      <c r="AS2995" s="29">
        <f t="shared" si="467"/>
        <v>0</v>
      </c>
      <c r="AT2995" s="29">
        <v>0</v>
      </c>
      <c r="AW2995" s="29" t="str">
        <f t="shared" si="470"/>
        <v/>
      </c>
      <c r="AX2995" s="29" t="str">
        <f t="shared" si="462"/>
        <v/>
      </c>
      <c r="AY2995" s="29" t="str">
        <f t="shared" si="468"/>
        <v>https://media.mediathek-tanz-theater.de/iiif/2/nvt_img-429-004-005.JP2</v>
      </c>
      <c r="AZ2995" s="29" t="str">
        <f t="shared" si="463"/>
        <v>image/jp2</v>
      </c>
      <c r="BA2995" s="29" t="str">
        <f t="shared" si="464"/>
        <v>presentation/iiif</v>
      </c>
      <c r="BB2995" s="29" t="str">
        <f t="shared" si="465"/>
        <v>https://media.mediathek-tanz-theater.de/iiif/2/nvt_img-429-004-005.JP2/full/100,/0/default.jpg</v>
      </c>
      <c r="BC2995" s="29" t="str">
        <f t="shared" si="461"/>
        <v>image/jpeg</v>
      </c>
      <c r="BD2995" s="29" t="str">
        <f t="shared" si="466"/>
        <v>presentation/thumbnail</v>
      </c>
    </row>
    <row r="2996" spans="1:56" ht="25.5">
      <c r="A2996" s="29">
        <v>1</v>
      </c>
      <c r="B2996" s="29">
        <v>0</v>
      </c>
      <c r="C2996" t="s">
        <v>12263</v>
      </c>
      <c r="D2996" s="38" t="s">
        <v>12264</v>
      </c>
      <c r="F2996" s="29" t="s">
        <v>12181</v>
      </c>
      <c r="I2996" s="402" t="s">
        <v>4446</v>
      </c>
      <c r="J2996" s="406" t="s">
        <v>12247</v>
      </c>
      <c r="M2996" s="311"/>
      <c r="R2996" s="38" t="s">
        <v>12188</v>
      </c>
      <c r="U2996" t="s">
        <v>12265</v>
      </c>
      <c r="V2996"/>
      <c r="Y2996" s="38" t="s">
        <v>1498</v>
      </c>
      <c r="Z2996" s="29" t="s">
        <v>1218</v>
      </c>
      <c r="AA2996" s="29" t="s">
        <v>1170</v>
      </c>
      <c r="AE2996" s="38" t="s">
        <v>2950</v>
      </c>
      <c r="AG2996" s="38">
        <v>1</v>
      </c>
      <c r="AH2996" s="38" t="s">
        <v>4439</v>
      </c>
      <c r="AI2996" s="38" t="s">
        <v>4440</v>
      </c>
      <c r="AJ2996" s="38" t="s">
        <v>4799</v>
      </c>
      <c r="AK2996" s="38" t="s">
        <v>11174</v>
      </c>
      <c r="AL2996" s="301">
        <v>43634</v>
      </c>
      <c r="AN2996" s="29" t="s">
        <v>10062</v>
      </c>
      <c r="AO2996" s="29" t="s">
        <v>4442</v>
      </c>
      <c r="AR2996" s="29" t="str">
        <f t="shared" si="469"/>
        <v>0</v>
      </c>
      <c r="AS2996" s="29">
        <f t="shared" si="467"/>
        <v>0</v>
      </c>
      <c r="AT2996" s="29">
        <v>0</v>
      </c>
      <c r="AW2996" s="29" t="str">
        <f t="shared" si="470"/>
        <v/>
      </c>
      <c r="AX2996" s="29" t="str">
        <f t="shared" si="462"/>
        <v/>
      </c>
      <c r="AY2996" s="29" t="str">
        <f t="shared" si="468"/>
        <v>https://media.mediathek-tanz-theater.de/iiif/2/nvt_img-429-004-006.JP2</v>
      </c>
      <c r="AZ2996" s="29" t="str">
        <f t="shared" si="463"/>
        <v>image/jp2</v>
      </c>
      <c r="BA2996" s="29" t="str">
        <f t="shared" si="464"/>
        <v>presentation/iiif</v>
      </c>
      <c r="BB2996" s="29" t="str">
        <f t="shared" si="465"/>
        <v>https://media.mediathek-tanz-theater.de/iiif/2/nvt_img-429-004-006.JP2/full/100,/0/default.jpg</v>
      </c>
      <c r="BC2996" s="29" t="str">
        <f t="shared" si="461"/>
        <v>image/jpeg</v>
      </c>
      <c r="BD2996" s="29" t="str">
        <f t="shared" si="466"/>
        <v>presentation/thumbnail</v>
      </c>
    </row>
    <row r="2997" spans="1:56" ht="25.5">
      <c r="A2997" s="29">
        <v>1</v>
      </c>
      <c r="B2997" s="29">
        <v>0</v>
      </c>
      <c r="C2997" t="s">
        <v>12266</v>
      </c>
      <c r="D2997" s="38" t="s">
        <v>12267</v>
      </c>
      <c r="F2997" s="29" t="s">
        <v>12181</v>
      </c>
      <c r="I2997" s="38" t="s">
        <v>4438</v>
      </c>
      <c r="J2997" s="406" t="s">
        <v>12180</v>
      </c>
      <c r="M2997" s="311"/>
      <c r="U2997"/>
      <c r="V2997"/>
      <c r="Y2997" s="38" t="s">
        <v>1498</v>
      </c>
      <c r="Z2997" s="29" t="s">
        <v>1218</v>
      </c>
      <c r="AA2997" s="29" t="s">
        <v>1170</v>
      </c>
      <c r="AE2997" s="38" t="s">
        <v>2950</v>
      </c>
      <c r="AG2997" s="38">
        <v>1</v>
      </c>
      <c r="AH2997" s="38" t="s">
        <v>4439</v>
      </c>
      <c r="AI2997" s="38" t="s">
        <v>4440</v>
      </c>
      <c r="AJ2997" s="38" t="s">
        <v>9751</v>
      </c>
      <c r="AO2997" s="29" t="s">
        <v>4442</v>
      </c>
      <c r="AR2997" s="29" t="str">
        <f t="shared" si="469"/>
        <v>1</v>
      </c>
      <c r="AS2997" s="29">
        <f t="shared" si="467"/>
        <v>1</v>
      </c>
      <c r="AT2997" s="29">
        <v>1</v>
      </c>
      <c r="AV2997" s="29" t="s">
        <v>12268</v>
      </c>
      <c r="AW2997" s="29" t="str">
        <f t="shared" si="470"/>
        <v>image/tiff</v>
      </c>
      <c r="AX2997" s="29" t="str">
        <f t="shared" si="462"/>
        <v>archival/master</v>
      </c>
      <c r="AY2997" s="29" t="str">
        <f t="shared" si="468"/>
        <v>https://media.mediathek-tanz-theater.de/iiif/2/nvt_img-429-005.JP2</v>
      </c>
      <c r="AZ2997" s="29" t="str">
        <f t="shared" si="463"/>
        <v>image/jp2</v>
      </c>
      <c r="BA2997" s="29" t="str">
        <f t="shared" si="464"/>
        <v>presentation/iiif</v>
      </c>
      <c r="BB2997" s="29" t="str">
        <f t="shared" si="465"/>
        <v>https://media.mediathek-tanz-theater.de/iiif/2/nvt_img-429-005.JP2/full/100,/0/default.jpg</v>
      </c>
      <c r="BC2997" s="29" t="str">
        <f t="shared" si="461"/>
        <v>image/jpeg</v>
      </c>
      <c r="BD2997" s="29" t="str">
        <f t="shared" si="466"/>
        <v>presentation/thumbnail</v>
      </c>
    </row>
    <row r="2998" spans="1:56" ht="63.75">
      <c r="A2998" s="29">
        <v>1</v>
      </c>
      <c r="B2998" s="29">
        <v>0</v>
      </c>
      <c r="C2998" t="s">
        <v>12269</v>
      </c>
      <c r="D2998" s="38" t="s">
        <v>12270</v>
      </c>
      <c r="F2998" s="29" t="s">
        <v>12181</v>
      </c>
      <c r="I2998" s="402" t="s">
        <v>4446</v>
      </c>
      <c r="J2998" s="406" t="s">
        <v>12266</v>
      </c>
      <c r="M2998" s="311"/>
      <c r="R2998" s="38" t="s">
        <v>12188</v>
      </c>
      <c r="U2998" t="s">
        <v>12271</v>
      </c>
      <c r="V2998"/>
      <c r="Y2998" s="38" t="s">
        <v>1498</v>
      </c>
      <c r="Z2998" s="29" t="s">
        <v>1218</v>
      </c>
      <c r="AA2998" s="29" t="s">
        <v>1170</v>
      </c>
      <c r="AE2998" s="38" t="s">
        <v>2950</v>
      </c>
      <c r="AG2998" s="38">
        <v>1</v>
      </c>
      <c r="AH2998" s="38" t="s">
        <v>4439</v>
      </c>
      <c r="AI2998" s="38" t="s">
        <v>4440</v>
      </c>
      <c r="AJ2998" s="38" t="s">
        <v>4799</v>
      </c>
      <c r="AK2998" s="38" t="s">
        <v>12272</v>
      </c>
      <c r="AL2998" s="301">
        <v>43634</v>
      </c>
      <c r="AN2998" s="29" t="s">
        <v>4635</v>
      </c>
      <c r="AO2998" s="29" t="s">
        <v>4442</v>
      </c>
      <c r="AR2998" s="29" t="str">
        <f t="shared" si="469"/>
        <v>0</v>
      </c>
      <c r="AS2998" s="29">
        <f t="shared" si="467"/>
        <v>0</v>
      </c>
      <c r="AT2998" s="29">
        <v>0</v>
      </c>
      <c r="AW2998" s="29" t="str">
        <f t="shared" si="470"/>
        <v/>
      </c>
      <c r="AX2998" s="29" t="str">
        <f t="shared" si="462"/>
        <v/>
      </c>
      <c r="AY2998" s="29" t="str">
        <f t="shared" si="468"/>
        <v>https://media.mediathek-tanz-theater.de/iiif/2/nvt_img-429-005-001.JP2</v>
      </c>
      <c r="AZ2998" s="29" t="str">
        <f t="shared" si="463"/>
        <v>image/jp2</v>
      </c>
      <c r="BA2998" s="29" t="str">
        <f t="shared" si="464"/>
        <v>presentation/iiif</v>
      </c>
      <c r="BB2998" s="29" t="str">
        <f t="shared" si="465"/>
        <v>https://media.mediathek-tanz-theater.de/iiif/2/nvt_img-429-005-001.JP2/full/100,/0/default.jpg</v>
      </c>
      <c r="BC2998" s="29" t="str">
        <f t="shared" si="461"/>
        <v>image/jpeg</v>
      </c>
      <c r="BD2998" s="29" t="str">
        <f t="shared" si="466"/>
        <v>presentation/thumbnail</v>
      </c>
    </row>
    <row r="2999" spans="1:56" ht="25.5">
      <c r="A2999" s="29">
        <v>1</v>
      </c>
      <c r="B2999" s="29">
        <v>0</v>
      </c>
      <c r="C2999" t="s">
        <v>12273</v>
      </c>
      <c r="D2999" s="38" t="s">
        <v>12274</v>
      </c>
      <c r="F2999" s="29" t="s">
        <v>12181</v>
      </c>
      <c r="I2999" s="402" t="s">
        <v>4446</v>
      </c>
      <c r="J2999" s="406" t="s">
        <v>12266</v>
      </c>
      <c r="M2999" s="311"/>
      <c r="R2999" s="38" t="s">
        <v>12188</v>
      </c>
      <c r="U2999" t="s">
        <v>12252</v>
      </c>
      <c r="V2999"/>
      <c r="Y2999" s="38" t="s">
        <v>1498</v>
      </c>
      <c r="Z2999" s="29" t="s">
        <v>1218</v>
      </c>
      <c r="AA2999" s="29" t="s">
        <v>1170</v>
      </c>
      <c r="AE2999" s="38" t="s">
        <v>2950</v>
      </c>
      <c r="AG2999" s="38">
        <v>1</v>
      </c>
      <c r="AH2999" s="38" t="s">
        <v>4439</v>
      </c>
      <c r="AI2999" s="38" t="s">
        <v>4440</v>
      </c>
      <c r="AJ2999" s="38" t="s">
        <v>4799</v>
      </c>
      <c r="AK2999" s="38" t="s">
        <v>12275</v>
      </c>
      <c r="AL2999" s="301">
        <v>43634</v>
      </c>
      <c r="AN2999" s="29" t="s">
        <v>4635</v>
      </c>
      <c r="AO2999" s="29" t="s">
        <v>4442</v>
      </c>
      <c r="AR2999" s="29" t="str">
        <f t="shared" si="469"/>
        <v>0</v>
      </c>
      <c r="AS2999" s="29">
        <f t="shared" si="467"/>
        <v>0</v>
      </c>
      <c r="AT2999" s="29">
        <v>0</v>
      </c>
      <c r="AW2999" s="29" t="str">
        <f t="shared" si="470"/>
        <v/>
      </c>
      <c r="AX2999" s="29" t="str">
        <f t="shared" si="462"/>
        <v/>
      </c>
      <c r="AY2999" s="29" t="str">
        <f t="shared" si="468"/>
        <v>https://media.mediathek-tanz-theater.de/iiif/2/nvt_img-429-005-002.JP2</v>
      </c>
      <c r="AZ2999" s="29" t="str">
        <f t="shared" si="463"/>
        <v>image/jp2</v>
      </c>
      <c r="BA2999" s="29" t="str">
        <f t="shared" si="464"/>
        <v>presentation/iiif</v>
      </c>
      <c r="BB2999" s="29" t="str">
        <f t="shared" si="465"/>
        <v>https://media.mediathek-tanz-theater.de/iiif/2/nvt_img-429-005-002.JP2/full/100,/0/default.jpg</v>
      </c>
      <c r="BC2999" s="29" t="str">
        <f t="shared" si="461"/>
        <v>image/jpeg</v>
      </c>
      <c r="BD2999" s="29" t="str">
        <f t="shared" si="466"/>
        <v>presentation/thumbnail</v>
      </c>
    </row>
    <row r="3000" spans="1:56" ht="25.5">
      <c r="A3000" s="29">
        <v>1</v>
      </c>
      <c r="B3000" s="29">
        <v>0</v>
      </c>
      <c r="C3000" t="s">
        <v>12276</v>
      </c>
      <c r="D3000" s="38" t="s">
        <v>12277</v>
      </c>
      <c r="F3000" s="29" t="s">
        <v>12181</v>
      </c>
      <c r="I3000" s="402" t="s">
        <v>4446</v>
      </c>
      <c r="J3000" s="406" t="s">
        <v>12266</v>
      </c>
      <c r="M3000" s="311"/>
      <c r="R3000" s="38" t="s">
        <v>12188</v>
      </c>
      <c r="U3000" t="s">
        <v>12278</v>
      </c>
      <c r="V3000"/>
      <c r="Y3000" s="38" t="s">
        <v>1498</v>
      </c>
      <c r="Z3000" s="29" t="s">
        <v>1218</v>
      </c>
      <c r="AA3000" s="29" t="s">
        <v>1170</v>
      </c>
      <c r="AE3000" s="38" t="s">
        <v>2950</v>
      </c>
      <c r="AG3000" s="38">
        <v>1</v>
      </c>
      <c r="AH3000" s="38" t="s">
        <v>4439</v>
      </c>
      <c r="AI3000" s="38" t="s">
        <v>4440</v>
      </c>
      <c r="AJ3000" s="38" t="s">
        <v>4799</v>
      </c>
      <c r="AK3000" s="38" t="s">
        <v>12279</v>
      </c>
      <c r="AL3000" s="301">
        <v>43634</v>
      </c>
      <c r="AN3000" s="29" t="s">
        <v>4635</v>
      </c>
      <c r="AO3000" s="29" t="s">
        <v>4442</v>
      </c>
      <c r="AR3000" s="29" t="str">
        <f t="shared" si="469"/>
        <v>0</v>
      </c>
      <c r="AS3000" s="29">
        <f t="shared" si="467"/>
        <v>0</v>
      </c>
      <c r="AT3000" s="29">
        <v>0</v>
      </c>
      <c r="AW3000" s="29" t="str">
        <f t="shared" si="470"/>
        <v/>
      </c>
      <c r="AX3000" s="29" t="str">
        <f t="shared" si="462"/>
        <v/>
      </c>
      <c r="AY3000" s="29" t="str">
        <f t="shared" si="468"/>
        <v>https://media.mediathek-tanz-theater.de/iiif/2/nvt_img-429-005-003.JP2</v>
      </c>
      <c r="AZ3000" s="29" t="str">
        <f t="shared" si="463"/>
        <v>image/jp2</v>
      </c>
      <c r="BA3000" s="29" t="str">
        <f t="shared" si="464"/>
        <v>presentation/iiif</v>
      </c>
      <c r="BB3000" s="29" t="str">
        <f t="shared" si="465"/>
        <v>https://media.mediathek-tanz-theater.de/iiif/2/nvt_img-429-005-003.JP2/full/100,/0/default.jpg</v>
      </c>
      <c r="BC3000" s="29" t="str">
        <f t="shared" si="461"/>
        <v>image/jpeg</v>
      </c>
      <c r="BD3000" s="29" t="str">
        <f t="shared" si="466"/>
        <v>presentation/thumbnail</v>
      </c>
    </row>
    <row r="3001" spans="1:56" ht="38.25">
      <c r="A3001" s="29">
        <v>1</v>
      </c>
      <c r="B3001" s="29">
        <v>0</v>
      </c>
      <c r="C3001" t="s">
        <v>12280</v>
      </c>
      <c r="D3001" s="38" t="s">
        <v>12281</v>
      </c>
      <c r="F3001" s="29" t="s">
        <v>12181</v>
      </c>
      <c r="I3001" s="402" t="s">
        <v>4446</v>
      </c>
      <c r="J3001" s="406" t="s">
        <v>12266</v>
      </c>
      <c r="M3001" s="311"/>
      <c r="R3001" s="38" t="s">
        <v>12188</v>
      </c>
      <c r="U3001" t="s">
        <v>12205</v>
      </c>
      <c r="V3001"/>
      <c r="Y3001" s="38" t="s">
        <v>1498</v>
      </c>
      <c r="Z3001" s="29" t="s">
        <v>1218</v>
      </c>
      <c r="AA3001" s="29" t="s">
        <v>1170</v>
      </c>
      <c r="AE3001" s="38" t="s">
        <v>2950</v>
      </c>
      <c r="AG3001" s="38">
        <v>1</v>
      </c>
      <c r="AH3001" s="38" t="s">
        <v>4439</v>
      </c>
      <c r="AI3001" s="38" t="s">
        <v>4440</v>
      </c>
      <c r="AJ3001" s="38" t="s">
        <v>4799</v>
      </c>
      <c r="AK3001" s="38" t="s">
        <v>12282</v>
      </c>
      <c r="AL3001" s="301">
        <v>43634</v>
      </c>
      <c r="AN3001" s="29" t="s">
        <v>72</v>
      </c>
      <c r="AO3001" s="29" t="s">
        <v>4442</v>
      </c>
      <c r="AR3001" s="29" t="str">
        <f t="shared" si="469"/>
        <v>0</v>
      </c>
      <c r="AS3001" s="29">
        <f t="shared" si="467"/>
        <v>0</v>
      </c>
      <c r="AT3001" s="29">
        <v>0</v>
      </c>
      <c r="AW3001" s="29" t="str">
        <f t="shared" si="470"/>
        <v/>
      </c>
      <c r="AX3001" s="29" t="str">
        <f t="shared" si="462"/>
        <v/>
      </c>
      <c r="AY3001" s="29" t="str">
        <f t="shared" si="468"/>
        <v>https://media.mediathek-tanz-theater.de/iiif/2/nvt_img-429-005-004.JP2</v>
      </c>
      <c r="AZ3001" s="29" t="str">
        <f t="shared" si="463"/>
        <v>image/jp2</v>
      </c>
      <c r="BA3001" s="29" t="str">
        <f t="shared" si="464"/>
        <v>presentation/iiif</v>
      </c>
      <c r="BB3001" s="29" t="str">
        <f t="shared" si="465"/>
        <v>https://media.mediathek-tanz-theater.de/iiif/2/nvt_img-429-005-004.JP2/full/100,/0/default.jpg</v>
      </c>
      <c r="BC3001" s="29" t="str">
        <f t="shared" si="461"/>
        <v>image/jpeg</v>
      </c>
      <c r="BD3001" s="29" t="str">
        <f t="shared" si="466"/>
        <v>presentation/thumbnail</v>
      </c>
    </row>
    <row r="3002" spans="1:56" ht="25.5">
      <c r="A3002" s="29">
        <v>1</v>
      </c>
      <c r="B3002" s="29">
        <v>0</v>
      </c>
      <c r="C3002" t="s">
        <v>12283</v>
      </c>
      <c r="D3002" s="38" t="s">
        <v>12284</v>
      </c>
      <c r="F3002" s="29" t="s">
        <v>12181</v>
      </c>
      <c r="I3002" s="402" t="s">
        <v>4446</v>
      </c>
      <c r="J3002" s="406" t="s">
        <v>12266</v>
      </c>
      <c r="M3002" s="311"/>
      <c r="R3002" s="38" t="s">
        <v>12188</v>
      </c>
      <c r="U3002" t="s">
        <v>12205</v>
      </c>
      <c r="V3002"/>
      <c r="Y3002" s="38" t="s">
        <v>1498</v>
      </c>
      <c r="Z3002" s="29" t="s">
        <v>1218</v>
      </c>
      <c r="AA3002" s="29" t="s">
        <v>1170</v>
      </c>
      <c r="AE3002" s="38" t="s">
        <v>2950</v>
      </c>
      <c r="AG3002" s="38">
        <v>1</v>
      </c>
      <c r="AH3002" s="38" t="s">
        <v>4439</v>
      </c>
      <c r="AI3002" s="38" t="s">
        <v>4440</v>
      </c>
      <c r="AJ3002" s="38" t="s">
        <v>4799</v>
      </c>
      <c r="AK3002" s="38" t="s">
        <v>11174</v>
      </c>
      <c r="AL3002" s="301">
        <v>43634</v>
      </c>
      <c r="AN3002" s="29" t="s">
        <v>4635</v>
      </c>
      <c r="AO3002" s="29" t="s">
        <v>4442</v>
      </c>
      <c r="AR3002" s="29" t="str">
        <f t="shared" si="469"/>
        <v>0</v>
      </c>
      <c r="AS3002" s="29">
        <f t="shared" si="467"/>
        <v>0</v>
      </c>
      <c r="AT3002" s="29">
        <v>0</v>
      </c>
      <c r="AW3002" s="29" t="str">
        <f t="shared" si="470"/>
        <v/>
      </c>
      <c r="AX3002" s="29" t="str">
        <f t="shared" si="462"/>
        <v/>
      </c>
      <c r="AY3002" s="29" t="str">
        <f t="shared" si="468"/>
        <v>https://media.mediathek-tanz-theater.de/iiif/2/nvt_img-429-005-005.JP2</v>
      </c>
      <c r="AZ3002" s="29" t="str">
        <f t="shared" si="463"/>
        <v>image/jp2</v>
      </c>
      <c r="BA3002" s="29" t="str">
        <f t="shared" si="464"/>
        <v>presentation/iiif</v>
      </c>
      <c r="BB3002" s="29" t="str">
        <f t="shared" si="465"/>
        <v>https://media.mediathek-tanz-theater.de/iiif/2/nvt_img-429-005-005.JP2/full/100,/0/default.jpg</v>
      </c>
      <c r="BC3002" s="29" t="str">
        <f t="shared" si="461"/>
        <v>image/jpeg</v>
      </c>
      <c r="BD3002" s="29" t="str">
        <f t="shared" si="466"/>
        <v>presentation/thumbnail</v>
      </c>
    </row>
    <row r="3003" spans="1:56" ht="25.5">
      <c r="A3003" s="29">
        <v>1</v>
      </c>
      <c r="B3003" s="29">
        <v>0</v>
      </c>
      <c r="C3003" t="s">
        <v>12285</v>
      </c>
      <c r="D3003" s="38" t="s">
        <v>12286</v>
      </c>
      <c r="F3003" s="29" t="s">
        <v>12181</v>
      </c>
      <c r="I3003" s="402" t="s">
        <v>4446</v>
      </c>
      <c r="J3003" s="406" t="s">
        <v>12266</v>
      </c>
      <c r="M3003" s="311"/>
      <c r="R3003" s="38" t="s">
        <v>12188</v>
      </c>
      <c r="U3003" t="s">
        <v>12252</v>
      </c>
      <c r="V3003"/>
      <c r="Y3003" s="38" t="s">
        <v>1498</v>
      </c>
      <c r="Z3003" s="29" t="s">
        <v>1218</v>
      </c>
      <c r="AA3003" s="29" t="s">
        <v>1170</v>
      </c>
      <c r="AE3003" s="38" t="s">
        <v>2950</v>
      </c>
      <c r="AG3003" s="38">
        <v>1</v>
      </c>
      <c r="AH3003" s="38" t="s">
        <v>4439</v>
      </c>
      <c r="AI3003" s="38" t="s">
        <v>4440</v>
      </c>
      <c r="AJ3003" s="38" t="s">
        <v>4799</v>
      </c>
      <c r="AK3003" s="38" t="s">
        <v>11220</v>
      </c>
      <c r="AL3003" s="301">
        <v>43634</v>
      </c>
      <c r="AN3003" s="29" t="s">
        <v>72</v>
      </c>
      <c r="AO3003" s="29" t="s">
        <v>4442</v>
      </c>
      <c r="AR3003" s="29" t="str">
        <f t="shared" si="469"/>
        <v>0</v>
      </c>
      <c r="AS3003" s="29">
        <f t="shared" si="467"/>
        <v>0</v>
      </c>
      <c r="AT3003" s="29">
        <v>0</v>
      </c>
      <c r="AW3003" s="29" t="str">
        <f t="shared" si="470"/>
        <v/>
      </c>
      <c r="AX3003" s="29" t="str">
        <f t="shared" si="462"/>
        <v/>
      </c>
      <c r="AY3003" s="29" t="str">
        <f t="shared" si="468"/>
        <v>https://media.mediathek-tanz-theater.de/iiif/2/nvt_img-429-005-006.JP2</v>
      </c>
      <c r="AZ3003" s="29" t="str">
        <f t="shared" si="463"/>
        <v>image/jp2</v>
      </c>
      <c r="BA3003" s="29" t="str">
        <f t="shared" si="464"/>
        <v>presentation/iiif</v>
      </c>
      <c r="BB3003" s="29" t="str">
        <f t="shared" si="465"/>
        <v>https://media.mediathek-tanz-theater.de/iiif/2/nvt_img-429-005-006.JP2/full/100,/0/default.jpg</v>
      </c>
      <c r="BC3003" s="29" t="str">
        <f t="shared" si="461"/>
        <v>image/jpeg</v>
      </c>
      <c r="BD3003" s="29" t="str">
        <f t="shared" si="466"/>
        <v>presentation/thumbnail</v>
      </c>
    </row>
    <row r="3004" spans="1:56" ht="25.5">
      <c r="A3004" s="29">
        <v>1</v>
      </c>
      <c r="B3004" s="29">
        <v>0</v>
      </c>
      <c r="C3004" t="s">
        <v>12287</v>
      </c>
      <c r="D3004" s="38" t="s">
        <v>12288</v>
      </c>
      <c r="F3004" s="29" t="s">
        <v>12181</v>
      </c>
      <c r="I3004" s="38" t="s">
        <v>4438</v>
      </c>
      <c r="J3004" s="406" t="s">
        <v>12180</v>
      </c>
      <c r="M3004" s="311"/>
      <c r="U3004"/>
      <c r="V3004"/>
      <c r="Y3004" s="38" t="s">
        <v>1498</v>
      </c>
      <c r="Z3004" s="29" t="s">
        <v>1218</v>
      </c>
      <c r="AA3004" s="29" t="s">
        <v>1170</v>
      </c>
      <c r="AE3004" s="38" t="s">
        <v>2950</v>
      </c>
      <c r="AG3004" s="38">
        <v>1</v>
      </c>
      <c r="AH3004" s="38" t="s">
        <v>4439</v>
      </c>
      <c r="AI3004" s="38" t="s">
        <v>4440</v>
      </c>
      <c r="AJ3004" s="38" t="s">
        <v>9656</v>
      </c>
      <c r="AO3004" s="29" t="s">
        <v>4442</v>
      </c>
      <c r="AR3004" s="29" t="str">
        <f t="shared" si="469"/>
        <v>1</v>
      </c>
      <c r="AS3004" s="29">
        <f t="shared" si="467"/>
        <v>1</v>
      </c>
      <c r="AT3004" s="29">
        <v>1</v>
      </c>
      <c r="AV3004" s="29" t="s">
        <v>12289</v>
      </c>
      <c r="AW3004" s="29" t="str">
        <f t="shared" si="470"/>
        <v>image/tiff</v>
      </c>
      <c r="AX3004" s="29" t="str">
        <f t="shared" si="462"/>
        <v>archival/master</v>
      </c>
      <c r="AY3004" s="29" t="str">
        <f t="shared" si="468"/>
        <v>https://media.mediathek-tanz-theater.de/iiif/2/nvt_img-429-006.JP2</v>
      </c>
      <c r="AZ3004" s="29" t="str">
        <f t="shared" si="463"/>
        <v>image/jp2</v>
      </c>
      <c r="BA3004" s="29" t="str">
        <f t="shared" si="464"/>
        <v>presentation/iiif</v>
      </c>
      <c r="BB3004" s="29" t="str">
        <f t="shared" si="465"/>
        <v>https://media.mediathek-tanz-theater.de/iiif/2/nvt_img-429-006.JP2/full/100,/0/default.jpg</v>
      </c>
      <c r="BC3004" s="29" t="str">
        <f t="shared" si="461"/>
        <v>image/jpeg</v>
      </c>
      <c r="BD3004" s="29" t="str">
        <f t="shared" si="466"/>
        <v>presentation/thumbnail</v>
      </c>
    </row>
    <row r="3005" spans="1:56" ht="51">
      <c r="A3005" s="29">
        <v>1</v>
      </c>
      <c r="B3005" s="29">
        <v>0</v>
      </c>
      <c r="C3005" t="s">
        <v>12290</v>
      </c>
      <c r="D3005" s="38" t="s">
        <v>12291</v>
      </c>
      <c r="F3005" s="29" t="s">
        <v>12181</v>
      </c>
      <c r="I3005" s="402" t="s">
        <v>4446</v>
      </c>
      <c r="J3005" s="406" t="s">
        <v>12287</v>
      </c>
      <c r="M3005" s="311"/>
      <c r="R3005" s="38" t="s">
        <v>12188</v>
      </c>
      <c r="U3005" t="s">
        <v>12252</v>
      </c>
      <c r="V3005"/>
      <c r="Y3005" s="38" t="s">
        <v>1498</v>
      </c>
      <c r="Z3005" s="29" t="s">
        <v>1218</v>
      </c>
      <c r="AA3005" s="29" t="s">
        <v>1170</v>
      </c>
      <c r="AE3005" s="38" t="s">
        <v>2950</v>
      </c>
      <c r="AG3005" s="38">
        <v>1</v>
      </c>
      <c r="AH3005" s="38" t="s">
        <v>4439</v>
      </c>
      <c r="AI3005" s="38" t="s">
        <v>4440</v>
      </c>
      <c r="AJ3005" s="38" t="s">
        <v>4799</v>
      </c>
      <c r="AK3005" s="38" t="s">
        <v>12292</v>
      </c>
      <c r="AL3005" s="301">
        <v>43634</v>
      </c>
      <c r="AN3005" s="29" t="s">
        <v>72</v>
      </c>
      <c r="AO3005" s="29" t="s">
        <v>4442</v>
      </c>
      <c r="AR3005" s="29" t="str">
        <f t="shared" si="469"/>
        <v>0</v>
      </c>
      <c r="AS3005" s="29">
        <f t="shared" si="467"/>
        <v>0</v>
      </c>
      <c r="AT3005" s="29">
        <v>0</v>
      </c>
      <c r="AW3005" s="29" t="str">
        <f t="shared" si="470"/>
        <v/>
      </c>
      <c r="AX3005" s="29" t="str">
        <f t="shared" si="462"/>
        <v/>
      </c>
      <c r="AY3005" s="29" t="str">
        <f t="shared" si="468"/>
        <v>https://media.mediathek-tanz-theater.de/iiif/2/nvt_img-429-006-001.JP2</v>
      </c>
      <c r="AZ3005" s="29" t="str">
        <f t="shared" si="463"/>
        <v>image/jp2</v>
      </c>
      <c r="BA3005" s="29" t="str">
        <f t="shared" si="464"/>
        <v>presentation/iiif</v>
      </c>
      <c r="BB3005" s="29" t="str">
        <f t="shared" si="465"/>
        <v>https://media.mediathek-tanz-theater.de/iiif/2/nvt_img-429-006-001.JP2/full/100,/0/default.jpg</v>
      </c>
      <c r="BC3005" s="29" t="str">
        <f t="shared" si="461"/>
        <v>image/jpeg</v>
      </c>
      <c r="BD3005" s="29" t="str">
        <f t="shared" si="466"/>
        <v>presentation/thumbnail</v>
      </c>
    </row>
    <row r="3006" spans="1:56" ht="25.5">
      <c r="A3006" s="29">
        <v>1</v>
      </c>
      <c r="B3006" s="29">
        <v>0</v>
      </c>
      <c r="C3006" t="s">
        <v>12293</v>
      </c>
      <c r="D3006" s="38" t="s">
        <v>12294</v>
      </c>
      <c r="F3006" s="29" t="s">
        <v>12181</v>
      </c>
      <c r="I3006" s="402" t="s">
        <v>4446</v>
      </c>
      <c r="J3006" s="406" t="s">
        <v>12287</v>
      </c>
      <c r="M3006" s="311"/>
      <c r="R3006" s="38" t="s">
        <v>12188</v>
      </c>
      <c r="U3006" t="s">
        <v>12295</v>
      </c>
      <c r="V3006"/>
      <c r="Y3006" s="38" t="s">
        <v>1498</v>
      </c>
      <c r="Z3006" s="29" t="s">
        <v>1218</v>
      </c>
      <c r="AA3006" s="29" t="s">
        <v>1170</v>
      </c>
      <c r="AE3006" s="38" t="s">
        <v>2950</v>
      </c>
      <c r="AG3006" s="38">
        <v>1</v>
      </c>
      <c r="AH3006" s="38" t="s">
        <v>4439</v>
      </c>
      <c r="AI3006" s="38" t="s">
        <v>4440</v>
      </c>
      <c r="AJ3006" s="38" t="s">
        <v>4799</v>
      </c>
      <c r="AK3006" s="38" t="s">
        <v>72</v>
      </c>
      <c r="AL3006" s="301">
        <v>43634</v>
      </c>
      <c r="AN3006" s="29" t="s">
        <v>4635</v>
      </c>
      <c r="AO3006" s="29" t="s">
        <v>4442</v>
      </c>
      <c r="AR3006" s="29" t="str">
        <f t="shared" si="469"/>
        <v>0</v>
      </c>
      <c r="AS3006" s="29">
        <f t="shared" si="467"/>
        <v>0</v>
      </c>
      <c r="AT3006" s="29">
        <v>0</v>
      </c>
      <c r="AW3006" s="29" t="str">
        <f t="shared" si="470"/>
        <v/>
      </c>
      <c r="AX3006" s="29" t="str">
        <f t="shared" si="462"/>
        <v/>
      </c>
      <c r="AY3006" s="29" t="str">
        <f t="shared" si="468"/>
        <v>https://media.mediathek-tanz-theater.de/iiif/2/nvt_img-429-006-002.JP2</v>
      </c>
      <c r="AZ3006" s="29" t="str">
        <f t="shared" si="463"/>
        <v>image/jp2</v>
      </c>
      <c r="BA3006" s="29" t="str">
        <f t="shared" si="464"/>
        <v>presentation/iiif</v>
      </c>
      <c r="BB3006" s="29" t="str">
        <f t="shared" si="465"/>
        <v>https://media.mediathek-tanz-theater.de/iiif/2/nvt_img-429-006-002.JP2/full/100,/0/default.jpg</v>
      </c>
      <c r="BC3006" s="29" t="str">
        <f t="shared" si="461"/>
        <v>image/jpeg</v>
      </c>
      <c r="BD3006" s="29" t="str">
        <f t="shared" si="466"/>
        <v>presentation/thumbnail</v>
      </c>
    </row>
    <row r="3007" spans="1:56" ht="25.5">
      <c r="A3007" s="29">
        <v>1</v>
      </c>
      <c r="B3007" s="29">
        <v>0</v>
      </c>
      <c r="C3007" t="s">
        <v>12296</v>
      </c>
      <c r="D3007" s="38" t="s">
        <v>12297</v>
      </c>
      <c r="F3007" s="29" t="s">
        <v>12181</v>
      </c>
      <c r="I3007" s="402" t="s">
        <v>4446</v>
      </c>
      <c r="J3007" s="406" t="s">
        <v>12287</v>
      </c>
      <c r="M3007" s="311"/>
      <c r="R3007" s="38" t="s">
        <v>12188</v>
      </c>
      <c r="U3007" t="s">
        <v>4933</v>
      </c>
      <c r="V3007"/>
      <c r="Y3007" s="38" t="s">
        <v>1498</v>
      </c>
      <c r="Z3007" s="29" t="s">
        <v>1218</v>
      </c>
      <c r="AA3007" s="29" t="s">
        <v>1170</v>
      </c>
      <c r="AE3007" s="38" t="s">
        <v>2950</v>
      </c>
      <c r="AG3007" s="38">
        <v>1</v>
      </c>
      <c r="AH3007" s="38" t="s">
        <v>4439</v>
      </c>
      <c r="AI3007" s="38" t="s">
        <v>4440</v>
      </c>
      <c r="AJ3007" s="38" t="s">
        <v>4799</v>
      </c>
      <c r="AK3007" s="38" t="s">
        <v>72</v>
      </c>
      <c r="AL3007" s="301">
        <v>43634</v>
      </c>
      <c r="AN3007" s="29" t="s">
        <v>72</v>
      </c>
      <c r="AO3007" s="29" t="s">
        <v>4442</v>
      </c>
      <c r="AR3007" s="29" t="str">
        <f t="shared" si="469"/>
        <v>0</v>
      </c>
      <c r="AS3007" s="29">
        <f t="shared" si="467"/>
        <v>0</v>
      </c>
      <c r="AT3007" s="29">
        <v>0</v>
      </c>
      <c r="AW3007" s="29" t="str">
        <f t="shared" si="470"/>
        <v/>
      </c>
      <c r="AX3007" s="29" t="str">
        <f t="shared" si="462"/>
        <v/>
      </c>
      <c r="AY3007" s="29" t="str">
        <f t="shared" si="468"/>
        <v>https://media.mediathek-tanz-theater.de/iiif/2/nvt_img-429-006-003.JP2</v>
      </c>
      <c r="AZ3007" s="29" t="str">
        <f t="shared" si="463"/>
        <v>image/jp2</v>
      </c>
      <c r="BA3007" s="29" t="str">
        <f t="shared" si="464"/>
        <v>presentation/iiif</v>
      </c>
      <c r="BB3007" s="29" t="str">
        <f t="shared" si="465"/>
        <v>https://media.mediathek-tanz-theater.de/iiif/2/nvt_img-429-006-003.JP2/full/100,/0/default.jpg</v>
      </c>
      <c r="BC3007" s="29" t="str">
        <f t="shared" si="461"/>
        <v>image/jpeg</v>
      </c>
      <c r="BD3007" s="29" t="str">
        <f t="shared" si="466"/>
        <v>presentation/thumbnail</v>
      </c>
    </row>
    <row r="3008" spans="1:56" ht="25.5">
      <c r="A3008" s="29">
        <v>1</v>
      </c>
      <c r="B3008" s="29">
        <v>0</v>
      </c>
      <c r="C3008" t="s">
        <v>12298</v>
      </c>
      <c r="D3008" s="38" t="s">
        <v>12299</v>
      </c>
      <c r="F3008" s="29" t="s">
        <v>12181</v>
      </c>
      <c r="I3008" s="402" t="s">
        <v>4446</v>
      </c>
      <c r="J3008" s="406" t="s">
        <v>12287</v>
      </c>
      <c r="M3008" s="311"/>
      <c r="R3008" s="38" t="s">
        <v>12188</v>
      </c>
      <c r="U3008" t="s">
        <v>12300</v>
      </c>
      <c r="V3008"/>
      <c r="Y3008" s="38" t="s">
        <v>1498</v>
      </c>
      <c r="Z3008" s="29" t="s">
        <v>1218</v>
      </c>
      <c r="AA3008" s="29" t="s">
        <v>1170</v>
      </c>
      <c r="AE3008" s="38" t="s">
        <v>2950</v>
      </c>
      <c r="AG3008" s="38">
        <v>1</v>
      </c>
      <c r="AH3008" s="38" t="s">
        <v>4439</v>
      </c>
      <c r="AI3008" s="38" t="s">
        <v>4440</v>
      </c>
      <c r="AJ3008" s="38" t="s">
        <v>4799</v>
      </c>
      <c r="AK3008" s="38" t="s">
        <v>72</v>
      </c>
      <c r="AL3008" s="301">
        <v>43634</v>
      </c>
      <c r="AN3008" s="29" t="s">
        <v>4635</v>
      </c>
      <c r="AO3008" s="29" t="s">
        <v>4442</v>
      </c>
      <c r="AR3008" s="29" t="str">
        <f t="shared" si="469"/>
        <v>0</v>
      </c>
      <c r="AS3008" s="29">
        <f t="shared" si="467"/>
        <v>0</v>
      </c>
      <c r="AT3008" s="29">
        <v>0</v>
      </c>
      <c r="AW3008" s="29" t="str">
        <f t="shared" si="470"/>
        <v/>
      </c>
      <c r="AX3008" s="29" t="str">
        <f t="shared" si="462"/>
        <v/>
      </c>
      <c r="AY3008" s="29" t="str">
        <f t="shared" si="468"/>
        <v>https://media.mediathek-tanz-theater.de/iiif/2/nvt_img-429-006-004.JP2</v>
      </c>
      <c r="AZ3008" s="29" t="str">
        <f t="shared" si="463"/>
        <v>image/jp2</v>
      </c>
      <c r="BA3008" s="29" t="str">
        <f t="shared" si="464"/>
        <v>presentation/iiif</v>
      </c>
      <c r="BB3008" s="29" t="str">
        <f t="shared" si="465"/>
        <v>https://media.mediathek-tanz-theater.de/iiif/2/nvt_img-429-006-004.JP2/full/100,/0/default.jpg</v>
      </c>
      <c r="BC3008" s="29" t="str">
        <f t="shared" si="461"/>
        <v>image/jpeg</v>
      </c>
      <c r="BD3008" s="29" t="str">
        <f t="shared" si="466"/>
        <v>presentation/thumbnail</v>
      </c>
    </row>
    <row r="3009" spans="1:56" ht="25.5">
      <c r="A3009" s="29">
        <v>1</v>
      </c>
      <c r="B3009" s="29">
        <v>0</v>
      </c>
      <c r="C3009" t="s">
        <v>12301</v>
      </c>
      <c r="D3009" s="38" t="s">
        <v>12302</v>
      </c>
      <c r="F3009" s="29" t="s">
        <v>12181</v>
      </c>
      <c r="I3009" s="402" t="s">
        <v>4446</v>
      </c>
      <c r="J3009" s="406" t="s">
        <v>12287</v>
      </c>
      <c r="M3009" s="311"/>
      <c r="R3009" s="38" t="s">
        <v>12188</v>
      </c>
      <c r="U3009" t="s">
        <v>12300</v>
      </c>
      <c r="V3009"/>
      <c r="Y3009" s="38" t="s">
        <v>1498</v>
      </c>
      <c r="Z3009" s="29" t="s">
        <v>1218</v>
      </c>
      <c r="AA3009" s="29" t="s">
        <v>1170</v>
      </c>
      <c r="AE3009" s="38" t="s">
        <v>2950</v>
      </c>
      <c r="AG3009" s="38">
        <v>1</v>
      </c>
      <c r="AH3009" s="38" t="s">
        <v>4439</v>
      </c>
      <c r="AI3009" s="38" t="s">
        <v>4440</v>
      </c>
      <c r="AJ3009" s="38" t="s">
        <v>4799</v>
      </c>
      <c r="AK3009" s="38" t="s">
        <v>11174</v>
      </c>
      <c r="AL3009" s="301">
        <v>43634</v>
      </c>
      <c r="AN3009" s="29" t="s">
        <v>4635</v>
      </c>
      <c r="AO3009" s="29" t="s">
        <v>4442</v>
      </c>
      <c r="AR3009" s="29" t="str">
        <f t="shared" si="469"/>
        <v>0</v>
      </c>
      <c r="AS3009" s="29">
        <f t="shared" si="467"/>
        <v>0</v>
      </c>
      <c r="AT3009" s="29">
        <v>0</v>
      </c>
      <c r="AW3009" s="29" t="str">
        <f t="shared" si="470"/>
        <v/>
      </c>
      <c r="AX3009" s="29" t="str">
        <f t="shared" si="462"/>
        <v/>
      </c>
      <c r="AY3009" s="29" t="str">
        <f t="shared" si="468"/>
        <v>https://media.mediathek-tanz-theater.de/iiif/2/nvt_img-429-006-005.JP2</v>
      </c>
      <c r="AZ3009" s="29" t="str">
        <f t="shared" si="463"/>
        <v>image/jp2</v>
      </c>
      <c r="BA3009" s="29" t="str">
        <f t="shared" si="464"/>
        <v>presentation/iiif</v>
      </c>
      <c r="BB3009" s="29" t="str">
        <f t="shared" si="465"/>
        <v>https://media.mediathek-tanz-theater.de/iiif/2/nvt_img-429-006-005.JP2/full/100,/0/default.jpg</v>
      </c>
      <c r="BC3009" s="29" t="str">
        <f t="shared" si="461"/>
        <v>image/jpeg</v>
      </c>
      <c r="BD3009" s="29" t="str">
        <f t="shared" si="466"/>
        <v>presentation/thumbnail</v>
      </c>
    </row>
    <row r="3010" spans="1:56" ht="38.25">
      <c r="A3010" s="29">
        <v>1</v>
      </c>
      <c r="B3010" s="29">
        <v>0</v>
      </c>
      <c r="C3010" t="s">
        <v>12303</v>
      </c>
      <c r="D3010" s="38" t="s">
        <v>12304</v>
      </c>
      <c r="F3010" s="29" t="s">
        <v>12181</v>
      </c>
      <c r="I3010" s="402" t="s">
        <v>4446</v>
      </c>
      <c r="J3010" s="406" t="s">
        <v>12287</v>
      </c>
      <c r="M3010" s="311"/>
      <c r="R3010" s="38" t="s">
        <v>12188</v>
      </c>
      <c r="U3010" t="s">
        <v>12305</v>
      </c>
      <c r="V3010"/>
      <c r="Y3010" s="38" t="s">
        <v>1498</v>
      </c>
      <c r="Z3010" s="29" t="s">
        <v>1218</v>
      </c>
      <c r="AA3010" s="29" t="s">
        <v>1170</v>
      </c>
      <c r="AE3010" s="38" t="s">
        <v>2950</v>
      </c>
      <c r="AG3010" s="38">
        <v>1</v>
      </c>
      <c r="AH3010" s="38" t="s">
        <v>4439</v>
      </c>
      <c r="AI3010" s="38" t="s">
        <v>4440</v>
      </c>
      <c r="AJ3010" s="38" t="s">
        <v>4799</v>
      </c>
      <c r="AK3010" s="38" t="s">
        <v>12306</v>
      </c>
      <c r="AL3010" s="301">
        <v>43634</v>
      </c>
      <c r="AN3010" s="29" t="s">
        <v>12307</v>
      </c>
      <c r="AO3010" s="29" t="s">
        <v>4442</v>
      </c>
      <c r="AR3010" s="29" t="str">
        <f t="shared" si="469"/>
        <v>0</v>
      </c>
      <c r="AS3010" s="29">
        <f t="shared" si="467"/>
        <v>0</v>
      </c>
      <c r="AT3010" s="29">
        <v>0</v>
      </c>
      <c r="AW3010" s="29" t="str">
        <f t="shared" si="470"/>
        <v/>
      </c>
      <c r="AX3010" s="29" t="str">
        <f t="shared" si="462"/>
        <v/>
      </c>
      <c r="AY3010" s="29" t="str">
        <f t="shared" si="468"/>
        <v>https://media.mediathek-tanz-theater.de/iiif/2/nvt_img-429-006-006.JP2</v>
      </c>
      <c r="AZ3010" s="29" t="str">
        <f t="shared" si="463"/>
        <v>image/jp2</v>
      </c>
      <c r="BA3010" s="29" t="str">
        <f t="shared" si="464"/>
        <v>presentation/iiif</v>
      </c>
      <c r="BB3010" s="29" t="str">
        <f t="shared" si="465"/>
        <v>https://media.mediathek-tanz-theater.de/iiif/2/nvt_img-429-006-006.JP2/full/100,/0/default.jpg</v>
      </c>
      <c r="BC3010" s="29" t="str">
        <f t="shared" si="461"/>
        <v>image/jpeg</v>
      </c>
      <c r="BD3010" s="29" t="str">
        <f t="shared" si="466"/>
        <v>presentation/thumbnail</v>
      </c>
    </row>
    <row r="3011" spans="1:56" ht="25.5">
      <c r="A3011" s="29">
        <v>1</v>
      </c>
      <c r="B3011" s="29">
        <v>0</v>
      </c>
      <c r="C3011" t="s">
        <v>12308</v>
      </c>
      <c r="D3011" s="38" t="s">
        <v>12309</v>
      </c>
      <c r="F3011" s="29" t="s">
        <v>12181</v>
      </c>
      <c r="I3011" s="402" t="s">
        <v>4446</v>
      </c>
      <c r="J3011" s="406" t="s">
        <v>12180</v>
      </c>
      <c r="M3011" s="311"/>
      <c r="R3011" s="38" t="s">
        <v>12188</v>
      </c>
      <c r="U3011" t="s">
        <v>12205</v>
      </c>
      <c r="V3011"/>
      <c r="Y3011" s="38" t="s">
        <v>1498</v>
      </c>
      <c r="Z3011" s="29" t="s">
        <v>1218</v>
      </c>
      <c r="AA3011" s="29" t="s">
        <v>1170</v>
      </c>
      <c r="AE3011" s="38" t="s">
        <v>2950</v>
      </c>
      <c r="AG3011" s="38">
        <v>1</v>
      </c>
      <c r="AH3011" s="38" t="s">
        <v>4439</v>
      </c>
      <c r="AI3011" s="38" t="s">
        <v>4440</v>
      </c>
      <c r="AJ3011" s="38" t="s">
        <v>12310</v>
      </c>
      <c r="AK3011" s="38" t="s">
        <v>11174</v>
      </c>
      <c r="AL3011" s="301">
        <v>43634</v>
      </c>
      <c r="AN3011" s="29" t="s">
        <v>72</v>
      </c>
      <c r="AO3011" s="29" t="s">
        <v>4442</v>
      </c>
      <c r="AR3011" s="29" t="str">
        <f t="shared" si="469"/>
        <v>0</v>
      </c>
      <c r="AS3011" s="29">
        <f t="shared" si="467"/>
        <v>1</v>
      </c>
      <c r="AT3011" s="29">
        <v>1</v>
      </c>
      <c r="AV3011" s="29" t="s">
        <v>12311</v>
      </c>
      <c r="AW3011" s="29" t="str">
        <f t="shared" si="470"/>
        <v>image/tiff</v>
      </c>
      <c r="AX3011" s="29" t="str">
        <f t="shared" si="462"/>
        <v>archival/master</v>
      </c>
      <c r="AY3011" s="29" t="str">
        <f t="shared" si="468"/>
        <v>https://media.mediathek-tanz-theater.de/iiif/2/nvt_img-429-007.JP2</v>
      </c>
      <c r="AZ3011" s="29" t="str">
        <f t="shared" si="463"/>
        <v>image/jp2</v>
      </c>
      <c r="BA3011" s="29" t="str">
        <f t="shared" si="464"/>
        <v>presentation/iiif</v>
      </c>
      <c r="BB3011" s="29" t="str">
        <f t="shared" si="465"/>
        <v>https://media.mediathek-tanz-theater.de/iiif/2/nvt_img-429-007.JP2/full/100,/0/default.jpg</v>
      </c>
      <c r="BC3011" s="29" t="str">
        <f t="shared" si="461"/>
        <v>image/jpeg</v>
      </c>
      <c r="BD3011" s="29" t="str">
        <f t="shared" si="466"/>
        <v>presentation/thumbnail</v>
      </c>
    </row>
    <row r="3012" spans="1:56" ht="102">
      <c r="A3012" s="29">
        <v>0</v>
      </c>
      <c r="B3012" s="29">
        <v>0</v>
      </c>
      <c r="C3012" t="s">
        <v>12312</v>
      </c>
      <c r="F3012" s="29" t="s">
        <v>12181</v>
      </c>
      <c r="I3012" s="38" t="s">
        <v>4431</v>
      </c>
      <c r="J3012" s="406"/>
      <c r="M3012" s="311"/>
      <c r="P3012" s="25"/>
      <c r="Q3012" s="25"/>
      <c r="U3012"/>
      <c r="V3012"/>
      <c r="Z3012" s="29" t="s">
        <v>1218</v>
      </c>
      <c r="AA3012" s="29" t="s">
        <v>1170</v>
      </c>
      <c r="AB3012" s="38" t="s">
        <v>12313</v>
      </c>
      <c r="AC3012" s="38" t="s">
        <v>11677</v>
      </c>
      <c r="AE3012" s="38" t="s">
        <v>2950</v>
      </c>
      <c r="AG3012" s="38">
        <v>1</v>
      </c>
      <c r="AJ3012" s="38" t="s">
        <v>5115</v>
      </c>
      <c r="AR3012" s="29" t="str">
        <f t="shared" si="469"/>
        <v>1</v>
      </c>
      <c r="AS3012" s="29">
        <f t="shared" si="467"/>
        <v>0</v>
      </c>
      <c r="AT3012" s="29">
        <v>0</v>
      </c>
      <c r="AW3012" s="29" t="str">
        <f t="shared" si="470"/>
        <v/>
      </c>
      <c r="AX3012" s="29" t="str">
        <f t="shared" si="462"/>
        <v/>
      </c>
      <c r="AY3012" s="29" t="str">
        <f t="shared" si="468"/>
        <v>https://media.mediathek-tanz-theater.de/iiif/2/nvt_img-430.JP2</v>
      </c>
      <c r="AZ3012" s="29" t="str">
        <f t="shared" si="463"/>
        <v>image/jp2</v>
      </c>
      <c r="BA3012" s="29" t="str">
        <f t="shared" si="464"/>
        <v>presentation/iiif</v>
      </c>
      <c r="BB3012" s="29" t="str">
        <f t="shared" si="465"/>
        <v>https://media.mediathek-tanz-theater.de/iiif/2/nvt_img-430.JP2/full/100,/0/default.jpg</v>
      </c>
      <c r="BC3012" s="29" t="str">
        <f t="shared" ref="BC3012:BC3075" si="471">IF(NOT(BB3012=""),"image/jpeg","")</f>
        <v>image/jpeg</v>
      </c>
      <c r="BD3012" s="29" t="str">
        <f t="shared" si="466"/>
        <v>presentation/thumbnail</v>
      </c>
    </row>
    <row r="3013" spans="1:56">
      <c r="A3013" s="29">
        <v>1</v>
      </c>
      <c r="B3013" s="29">
        <v>0</v>
      </c>
      <c r="C3013" t="s">
        <v>12314</v>
      </c>
      <c r="D3013" s="38" t="s">
        <v>12315</v>
      </c>
      <c r="F3013" s="29" t="s">
        <v>12181</v>
      </c>
      <c r="I3013" s="38" t="s">
        <v>4438</v>
      </c>
      <c r="J3013" s="406" t="s">
        <v>12312</v>
      </c>
      <c r="M3013" s="311"/>
      <c r="N3013"/>
      <c r="P3013" s="29"/>
      <c r="U3013"/>
      <c r="V3013" s="38" t="s">
        <v>24382</v>
      </c>
      <c r="X3013" s="367">
        <v>32948</v>
      </c>
      <c r="Z3013" s="29" t="s">
        <v>1218</v>
      </c>
      <c r="AA3013" s="29" t="s">
        <v>1170</v>
      </c>
      <c r="AE3013" s="38" t="s">
        <v>2950</v>
      </c>
      <c r="AG3013" s="38">
        <v>1</v>
      </c>
      <c r="AH3013" s="38" t="s">
        <v>4439</v>
      </c>
      <c r="AI3013" s="38" t="s">
        <v>4440</v>
      </c>
      <c r="AJ3013" s="38" t="s">
        <v>12316</v>
      </c>
      <c r="AO3013" s="29" t="s">
        <v>4442</v>
      </c>
      <c r="AR3013" s="29" t="str">
        <f t="shared" si="469"/>
        <v>1</v>
      </c>
      <c r="AS3013" s="29">
        <f t="shared" si="467"/>
        <v>1</v>
      </c>
      <c r="AT3013" s="29">
        <v>1</v>
      </c>
      <c r="AV3013" s="29" t="s">
        <v>12317</v>
      </c>
      <c r="AW3013" s="29" t="str">
        <f t="shared" si="470"/>
        <v>image/tiff</v>
      </c>
      <c r="AX3013" s="29" t="str">
        <f t="shared" ref="AX3013:AX3076" si="472">IF(NOT(AV3013=""),"archival/master","")</f>
        <v>archival/master</v>
      </c>
      <c r="AY3013" s="29" t="str">
        <f t="shared" si="468"/>
        <v>https://media.mediathek-tanz-theater.de/iiif/2/nvt_img-430-001.JP2</v>
      </c>
      <c r="AZ3013" s="29" t="str">
        <f t="shared" ref="AZ3013:AZ3076" si="473">IF(NOT(AY3013=""),"image/jp2","")</f>
        <v>image/jp2</v>
      </c>
      <c r="BA3013" s="29" t="str">
        <f t="shared" ref="BA3013:BA3076" si="474">IF(NOT(AY3013=""),"presentation/iiif","")</f>
        <v>presentation/iiif</v>
      </c>
      <c r="BB3013" s="29" t="str">
        <f t="shared" ref="BB3013:BB3076" si="475">"https://media.mediathek-tanz-theater.de/iiif/2/nvt_"&amp;C3013&amp;".JP2/full/100,/0/default.jpg"</f>
        <v>https://media.mediathek-tanz-theater.de/iiif/2/nvt_img-430-001.JP2/full/100,/0/default.jpg</v>
      </c>
      <c r="BC3013" s="29" t="str">
        <f t="shared" si="471"/>
        <v>image/jpeg</v>
      </c>
      <c r="BD3013" s="29" t="str">
        <f t="shared" ref="BD3013:BD3076" si="476">IF(NOT(BB3013=""),"presentation/thumbnail","")</f>
        <v>presentation/thumbnail</v>
      </c>
    </row>
    <row r="3014" spans="1:56">
      <c r="A3014" s="29">
        <v>1</v>
      </c>
      <c r="B3014" s="29">
        <v>0</v>
      </c>
      <c r="C3014" t="s">
        <v>12318</v>
      </c>
      <c r="D3014" s="38" t="s">
        <v>12319</v>
      </c>
      <c r="F3014" s="29" t="s">
        <v>12181</v>
      </c>
      <c r="I3014" s="38" t="s">
        <v>4446</v>
      </c>
      <c r="J3014" s="406" t="s">
        <v>12314</v>
      </c>
      <c r="M3014" s="311"/>
      <c r="N3014" t="s">
        <v>1285</v>
      </c>
      <c r="P3014" s="29" t="s">
        <v>1975</v>
      </c>
      <c r="R3014" s="38" t="s">
        <v>12320</v>
      </c>
      <c r="U3014" t="s">
        <v>12321</v>
      </c>
      <c r="V3014" s="38" t="s">
        <v>24382</v>
      </c>
      <c r="X3014" s="367">
        <v>32948</v>
      </c>
      <c r="Z3014" s="29" t="s">
        <v>1218</v>
      </c>
      <c r="AA3014" s="29" t="s">
        <v>1170</v>
      </c>
      <c r="AE3014" s="38" t="s">
        <v>2950</v>
      </c>
      <c r="AG3014" s="38">
        <v>1</v>
      </c>
      <c r="AH3014" s="38" t="s">
        <v>4439</v>
      </c>
      <c r="AI3014" s="38" t="s">
        <v>4440</v>
      </c>
      <c r="AJ3014" s="38" t="s">
        <v>4799</v>
      </c>
      <c r="AK3014" s="38" t="s">
        <v>72</v>
      </c>
      <c r="AL3014" s="301">
        <v>43635</v>
      </c>
      <c r="AN3014" s="29" t="s">
        <v>4635</v>
      </c>
      <c r="AO3014" s="29" t="s">
        <v>4442</v>
      </c>
      <c r="AR3014" s="29" t="str">
        <f t="shared" si="469"/>
        <v>0</v>
      </c>
      <c r="AS3014" s="29">
        <f t="shared" ref="AS3014:AS3077" si="477">AT3014</f>
        <v>0</v>
      </c>
      <c r="AT3014" s="29">
        <v>0</v>
      </c>
      <c r="AW3014" s="29" t="str">
        <f t="shared" si="470"/>
        <v/>
      </c>
      <c r="AX3014" s="29" t="str">
        <f t="shared" si="472"/>
        <v/>
      </c>
      <c r="AY3014" s="29" t="str">
        <f t="shared" ref="AY3014:AY3077" si="478">"https://media.mediathek-tanz-theater.de/iiif/2/nvt_"&amp;C3014&amp;".JP2"</f>
        <v>https://media.mediathek-tanz-theater.de/iiif/2/nvt_img-430-001-001.JP2</v>
      </c>
      <c r="AZ3014" s="29" t="str">
        <f t="shared" si="473"/>
        <v>image/jp2</v>
      </c>
      <c r="BA3014" s="29" t="str">
        <f t="shared" si="474"/>
        <v>presentation/iiif</v>
      </c>
      <c r="BB3014" s="29" t="str">
        <f t="shared" si="475"/>
        <v>https://media.mediathek-tanz-theater.de/iiif/2/nvt_img-430-001-001.JP2/full/100,/0/default.jpg</v>
      </c>
      <c r="BC3014" s="29" t="str">
        <f t="shared" si="471"/>
        <v>image/jpeg</v>
      </c>
      <c r="BD3014" s="29" t="str">
        <f t="shared" si="476"/>
        <v>presentation/thumbnail</v>
      </c>
    </row>
    <row r="3015" spans="1:56">
      <c r="A3015" s="29">
        <v>1</v>
      </c>
      <c r="B3015" s="29">
        <v>0</v>
      </c>
      <c r="C3015" t="s">
        <v>12322</v>
      </c>
      <c r="D3015" s="38" t="s">
        <v>12323</v>
      </c>
      <c r="F3015" s="29" t="s">
        <v>12181</v>
      </c>
      <c r="I3015" s="38" t="s">
        <v>4446</v>
      </c>
      <c r="J3015" s="406" t="s">
        <v>12314</v>
      </c>
      <c r="M3015" s="311"/>
      <c r="N3015" t="s">
        <v>1285</v>
      </c>
      <c r="P3015" s="29" t="s">
        <v>1975</v>
      </c>
      <c r="R3015" s="38" t="s">
        <v>12320</v>
      </c>
      <c r="U3015" t="s">
        <v>12321</v>
      </c>
      <c r="V3015" s="38" t="s">
        <v>24382</v>
      </c>
      <c r="X3015" s="367">
        <v>32948</v>
      </c>
      <c r="Z3015" s="29" t="s">
        <v>1218</v>
      </c>
      <c r="AA3015" s="29" t="s">
        <v>1170</v>
      </c>
      <c r="AE3015" s="38" t="s">
        <v>2950</v>
      </c>
      <c r="AG3015" s="38">
        <v>1</v>
      </c>
      <c r="AH3015" s="38" t="s">
        <v>4439</v>
      </c>
      <c r="AI3015" s="38" t="s">
        <v>4440</v>
      </c>
      <c r="AJ3015" s="38" t="s">
        <v>4799</v>
      </c>
      <c r="AK3015" s="38" t="s">
        <v>12324</v>
      </c>
      <c r="AL3015" s="301">
        <v>43635</v>
      </c>
      <c r="AN3015" s="29" t="s">
        <v>4635</v>
      </c>
      <c r="AO3015" s="29" t="s">
        <v>4442</v>
      </c>
      <c r="AR3015" s="29" t="str">
        <f t="shared" ref="AR3015:AR3078" si="479">IF(OR(I3015="Negativmappe",I3015="Negativstreifen",I3015="Diapositivfilm",I3015="Fotomappe;(POSITIVE)",AND(I3015="Kostümfotografie",NOT(AE3015="DT")),AND(I3015="Fotografie",NOT(AE3015="DT")),AND(I3015="Porträtfotografie",NOT(AE3015="DT")),AND(I3015="Fotodokumentation",NOT(AE3015="DT")),AND(I3015="Bühnenbildfotografie",NOT(AE3015="DT"))),"1","0")</f>
        <v>0</v>
      </c>
      <c r="AS3015" s="29">
        <f t="shared" si="477"/>
        <v>0</v>
      </c>
      <c r="AT3015" s="29">
        <v>0</v>
      </c>
      <c r="AW3015" s="29" t="str">
        <f t="shared" ref="AW3015:AW3078" si="480">IF(NOT(AV3015=""),"image/tiff","")</f>
        <v/>
      </c>
      <c r="AX3015" s="29" t="str">
        <f t="shared" si="472"/>
        <v/>
      </c>
      <c r="AY3015" s="29" t="str">
        <f t="shared" si="478"/>
        <v>https://media.mediathek-tanz-theater.de/iiif/2/nvt_img-430-001-002.JP2</v>
      </c>
      <c r="AZ3015" s="29" t="str">
        <f t="shared" si="473"/>
        <v>image/jp2</v>
      </c>
      <c r="BA3015" s="29" t="str">
        <f t="shared" si="474"/>
        <v>presentation/iiif</v>
      </c>
      <c r="BB3015" s="29" t="str">
        <f t="shared" si="475"/>
        <v>https://media.mediathek-tanz-theater.de/iiif/2/nvt_img-430-001-002.JP2/full/100,/0/default.jpg</v>
      </c>
      <c r="BC3015" s="29" t="str">
        <f t="shared" si="471"/>
        <v>image/jpeg</v>
      </c>
      <c r="BD3015" s="29" t="str">
        <f t="shared" si="476"/>
        <v>presentation/thumbnail</v>
      </c>
    </row>
    <row r="3016" spans="1:56">
      <c r="A3016" s="29">
        <v>1</v>
      </c>
      <c r="B3016" s="29">
        <v>0</v>
      </c>
      <c r="C3016" t="s">
        <v>12325</v>
      </c>
      <c r="D3016" s="38" t="s">
        <v>12326</v>
      </c>
      <c r="F3016" s="29" t="s">
        <v>12181</v>
      </c>
      <c r="I3016" s="38" t="s">
        <v>4438</v>
      </c>
      <c r="J3016" s="406" t="s">
        <v>12312</v>
      </c>
      <c r="M3016" s="311"/>
      <c r="N3016"/>
      <c r="P3016" s="29"/>
      <c r="U3016"/>
      <c r="X3016" s="367">
        <v>32948</v>
      </c>
      <c r="Z3016" s="29" t="s">
        <v>1218</v>
      </c>
      <c r="AA3016" s="29" t="s">
        <v>1170</v>
      </c>
      <c r="AE3016" s="38" t="s">
        <v>2950</v>
      </c>
      <c r="AG3016" s="38">
        <v>1</v>
      </c>
      <c r="AH3016" s="38" t="s">
        <v>4439</v>
      </c>
      <c r="AI3016" s="38" t="s">
        <v>4440</v>
      </c>
      <c r="AJ3016" s="38" t="s">
        <v>9751</v>
      </c>
      <c r="AL3016" s="301">
        <v>43635</v>
      </c>
      <c r="AO3016" s="29" t="s">
        <v>4442</v>
      </c>
      <c r="AR3016" s="29" t="str">
        <f t="shared" si="479"/>
        <v>1</v>
      </c>
      <c r="AS3016" s="29">
        <f t="shared" si="477"/>
        <v>1</v>
      </c>
      <c r="AT3016" s="29">
        <v>1</v>
      </c>
      <c r="AV3016" s="29" t="s">
        <v>12327</v>
      </c>
      <c r="AW3016" s="29" t="str">
        <f t="shared" si="480"/>
        <v>image/tiff</v>
      </c>
      <c r="AX3016" s="29" t="str">
        <f t="shared" si="472"/>
        <v>archival/master</v>
      </c>
      <c r="AY3016" s="29" t="str">
        <f t="shared" si="478"/>
        <v>https://media.mediathek-tanz-theater.de/iiif/2/nvt_img-430-002.JP2</v>
      </c>
      <c r="AZ3016" s="29" t="str">
        <f t="shared" si="473"/>
        <v>image/jp2</v>
      </c>
      <c r="BA3016" s="29" t="str">
        <f t="shared" si="474"/>
        <v>presentation/iiif</v>
      </c>
      <c r="BB3016" s="29" t="str">
        <f t="shared" si="475"/>
        <v>https://media.mediathek-tanz-theater.de/iiif/2/nvt_img-430-002.JP2/full/100,/0/default.jpg</v>
      </c>
      <c r="BC3016" s="29" t="str">
        <f t="shared" si="471"/>
        <v>image/jpeg</v>
      </c>
      <c r="BD3016" s="29" t="str">
        <f t="shared" si="476"/>
        <v>presentation/thumbnail</v>
      </c>
    </row>
    <row r="3017" spans="1:56" ht="25.5">
      <c r="A3017" s="29">
        <v>1</v>
      </c>
      <c r="B3017" s="29">
        <v>0</v>
      </c>
      <c r="C3017" t="s">
        <v>12328</v>
      </c>
      <c r="D3017" s="38" t="s">
        <v>12329</v>
      </c>
      <c r="F3017" s="29" t="s">
        <v>12181</v>
      </c>
      <c r="I3017" s="38" t="s">
        <v>4446</v>
      </c>
      <c r="J3017" s="406" t="s">
        <v>12325</v>
      </c>
      <c r="M3017" s="311"/>
      <c r="N3017" t="s">
        <v>1285</v>
      </c>
      <c r="P3017" s="29" t="s">
        <v>1975</v>
      </c>
      <c r="R3017" s="38" t="s">
        <v>12320</v>
      </c>
      <c r="U3017" t="s">
        <v>12321</v>
      </c>
      <c r="V3017" s="38" t="s">
        <v>24382</v>
      </c>
      <c r="X3017" s="367">
        <v>32948</v>
      </c>
      <c r="Z3017" s="29" t="s">
        <v>1218</v>
      </c>
      <c r="AA3017" s="29" t="s">
        <v>1170</v>
      </c>
      <c r="AE3017" s="38" t="s">
        <v>2950</v>
      </c>
      <c r="AG3017" s="38">
        <v>1</v>
      </c>
      <c r="AH3017" s="38" t="s">
        <v>4439</v>
      </c>
      <c r="AI3017" s="38" t="s">
        <v>4440</v>
      </c>
      <c r="AJ3017" s="38" t="s">
        <v>4799</v>
      </c>
      <c r="AK3017" s="38" t="s">
        <v>12330</v>
      </c>
      <c r="AL3017" s="301">
        <v>43635</v>
      </c>
      <c r="AN3017" s="29" t="s">
        <v>4635</v>
      </c>
      <c r="AO3017" s="29" t="s">
        <v>4442</v>
      </c>
      <c r="AR3017" s="29" t="str">
        <f t="shared" si="479"/>
        <v>0</v>
      </c>
      <c r="AS3017" s="29">
        <f t="shared" si="477"/>
        <v>0</v>
      </c>
      <c r="AT3017" s="29">
        <v>0</v>
      </c>
      <c r="AW3017" s="29" t="str">
        <f t="shared" si="480"/>
        <v/>
      </c>
      <c r="AX3017" s="29" t="str">
        <f t="shared" si="472"/>
        <v/>
      </c>
      <c r="AY3017" s="29" t="str">
        <f t="shared" si="478"/>
        <v>https://media.mediathek-tanz-theater.de/iiif/2/nvt_img-430-002-001.JP2</v>
      </c>
      <c r="AZ3017" s="29" t="str">
        <f t="shared" si="473"/>
        <v>image/jp2</v>
      </c>
      <c r="BA3017" s="29" t="str">
        <f t="shared" si="474"/>
        <v>presentation/iiif</v>
      </c>
      <c r="BB3017" s="29" t="str">
        <f t="shared" si="475"/>
        <v>https://media.mediathek-tanz-theater.de/iiif/2/nvt_img-430-002-001.JP2/full/100,/0/default.jpg</v>
      </c>
      <c r="BC3017" s="29" t="str">
        <f t="shared" si="471"/>
        <v>image/jpeg</v>
      </c>
      <c r="BD3017" s="29" t="str">
        <f t="shared" si="476"/>
        <v>presentation/thumbnail</v>
      </c>
    </row>
    <row r="3018" spans="1:56">
      <c r="A3018" s="29">
        <v>1</v>
      </c>
      <c r="B3018" s="29">
        <v>0</v>
      </c>
      <c r="C3018" t="s">
        <v>12331</v>
      </c>
      <c r="D3018" s="38" t="s">
        <v>12332</v>
      </c>
      <c r="F3018" s="29" t="s">
        <v>12181</v>
      </c>
      <c r="I3018" s="38" t="s">
        <v>4446</v>
      </c>
      <c r="J3018" s="406" t="s">
        <v>12325</v>
      </c>
      <c r="M3018" s="311"/>
      <c r="N3018" t="s">
        <v>1285</v>
      </c>
      <c r="P3018" s="29" t="s">
        <v>1975</v>
      </c>
      <c r="R3018" s="38" t="s">
        <v>12320</v>
      </c>
      <c r="U3018" t="s">
        <v>12321</v>
      </c>
      <c r="V3018" s="38" t="s">
        <v>24382</v>
      </c>
      <c r="X3018" s="367">
        <v>32948</v>
      </c>
      <c r="Z3018" s="29" t="s">
        <v>1218</v>
      </c>
      <c r="AA3018" s="29" t="s">
        <v>1170</v>
      </c>
      <c r="AE3018" s="38" t="s">
        <v>2950</v>
      </c>
      <c r="AG3018" s="38">
        <v>1</v>
      </c>
      <c r="AH3018" s="38" t="s">
        <v>4439</v>
      </c>
      <c r="AI3018" s="38" t="s">
        <v>4440</v>
      </c>
      <c r="AJ3018" s="38" t="s">
        <v>4799</v>
      </c>
      <c r="AK3018" s="38" t="s">
        <v>72</v>
      </c>
      <c r="AL3018" s="301">
        <v>43635</v>
      </c>
      <c r="AN3018" s="29" t="s">
        <v>72</v>
      </c>
      <c r="AO3018" s="29" t="s">
        <v>4442</v>
      </c>
      <c r="AR3018" s="29" t="str">
        <f t="shared" si="479"/>
        <v>0</v>
      </c>
      <c r="AS3018" s="29">
        <f t="shared" si="477"/>
        <v>0</v>
      </c>
      <c r="AT3018" s="29">
        <v>0</v>
      </c>
      <c r="AW3018" s="29" t="str">
        <f t="shared" si="480"/>
        <v/>
      </c>
      <c r="AX3018" s="29" t="str">
        <f t="shared" si="472"/>
        <v/>
      </c>
      <c r="AY3018" s="29" t="str">
        <f t="shared" si="478"/>
        <v>https://media.mediathek-tanz-theater.de/iiif/2/nvt_img-430-002-002.JP2</v>
      </c>
      <c r="AZ3018" s="29" t="str">
        <f t="shared" si="473"/>
        <v>image/jp2</v>
      </c>
      <c r="BA3018" s="29" t="str">
        <f t="shared" si="474"/>
        <v>presentation/iiif</v>
      </c>
      <c r="BB3018" s="29" t="str">
        <f t="shared" si="475"/>
        <v>https://media.mediathek-tanz-theater.de/iiif/2/nvt_img-430-002-002.JP2/full/100,/0/default.jpg</v>
      </c>
      <c r="BC3018" s="29" t="str">
        <f t="shared" si="471"/>
        <v>image/jpeg</v>
      </c>
      <c r="BD3018" s="29" t="str">
        <f t="shared" si="476"/>
        <v>presentation/thumbnail</v>
      </c>
    </row>
    <row r="3019" spans="1:56" ht="25.5">
      <c r="A3019" s="29">
        <v>1</v>
      </c>
      <c r="B3019" s="29">
        <v>0</v>
      </c>
      <c r="C3019" t="s">
        <v>12333</v>
      </c>
      <c r="D3019" s="38" t="s">
        <v>12334</v>
      </c>
      <c r="F3019" s="29" t="s">
        <v>12181</v>
      </c>
      <c r="I3019" s="38" t="s">
        <v>4446</v>
      </c>
      <c r="J3019" s="406" t="s">
        <v>12325</v>
      </c>
      <c r="M3019" s="311"/>
      <c r="N3019" t="s">
        <v>1285</v>
      </c>
      <c r="P3019" s="29" t="s">
        <v>1975</v>
      </c>
      <c r="R3019" s="38" t="s">
        <v>12320</v>
      </c>
      <c r="U3019" t="s">
        <v>12335</v>
      </c>
      <c r="V3019" s="38" t="s">
        <v>24382</v>
      </c>
      <c r="X3019" s="367">
        <v>32948</v>
      </c>
      <c r="Z3019" s="29" t="s">
        <v>1218</v>
      </c>
      <c r="AA3019" s="29" t="s">
        <v>1170</v>
      </c>
      <c r="AE3019" s="38" t="s">
        <v>2950</v>
      </c>
      <c r="AG3019" s="38">
        <v>1</v>
      </c>
      <c r="AH3019" s="38" t="s">
        <v>4439</v>
      </c>
      <c r="AI3019" s="38" t="s">
        <v>4440</v>
      </c>
      <c r="AJ3019" s="38" t="s">
        <v>4799</v>
      </c>
      <c r="AK3019" s="38" t="s">
        <v>12336</v>
      </c>
      <c r="AL3019" s="301">
        <v>43635</v>
      </c>
      <c r="AN3019" s="29" t="s">
        <v>4635</v>
      </c>
      <c r="AO3019" s="29" t="s">
        <v>4442</v>
      </c>
      <c r="AR3019" s="29" t="str">
        <f t="shared" si="479"/>
        <v>0</v>
      </c>
      <c r="AS3019" s="29">
        <f t="shared" si="477"/>
        <v>0</v>
      </c>
      <c r="AT3019" s="29">
        <v>0</v>
      </c>
      <c r="AW3019" s="29" t="str">
        <f t="shared" si="480"/>
        <v/>
      </c>
      <c r="AX3019" s="29" t="str">
        <f t="shared" si="472"/>
        <v/>
      </c>
      <c r="AY3019" s="29" t="str">
        <f t="shared" si="478"/>
        <v>https://media.mediathek-tanz-theater.de/iiif/2/nvt_img-430-002-003.JP2</v>
      </c>
      <c r="AZ3019" s="29" t="str">
        <f t="shared" si="473"/>
        <v>image/jp2</v>
      </c>
      <c r="BA3019" s="29" t="str">
        <f t="shared" si="474"/>
        <v>presentation/iiif</v>
      </c>
      <c r="BB3019" s="29" t="str">
        <f t="shared" si="475"/>
        <v>https://media.mediathek-tanz-theater.de/iiif/2/nvt_img-430-002-003.JP2/full/100,/0/default.jpg</v>
      </c>
      <c r="BC3019" s="29" t="str">
        <f t="shared" si="471"/>
        <v>image/jpeg</v>
      </c>
      <c r="BD3019" s="29" t="str">
        <f t="shared" si="476"/>
        <v>presentation/thumbnail</v>
      </c>
    </row>
    <row r="3020" spans="1:56">
      <c r="A3020" s="29">
        <v>1</v>
      </c>
      <c r="B3020" s="29">
        <v>0</v>
      </c>
      <c r="C3020" t="s">
        <v>12337</v>
      </c>
      <c r="D3020" s="38" t="s">
        <v>12338</v>
      </c>
      <c r="F3020" s="29" t="s">
        <v>12181</v>
      </c>
      <c r="I3020" s="38" t="s">
        <v>4446</v>
      </c>
      <c r="J3020" s="406" t="s">
        <v>12325</v>
      </c>
      <c r="M3020" s="311"/>
      <c r="N3020" t="s">
        <v>1285</v>
      </c>
      <c r="P3020" s="29" t="s">
        <v>1975</v>
      </c>
      <c r="R3020" s="38" t="s">
        <v>12320</v>
      </c>
      <c r="U3020" t="s">
        <v>12335</v>
      </c>
      <c r="V3020" s="38" t="s">
        <v>24382</v>
      </c>
      <c r="X3020" s="367">
        <v>32948</v>
      </c>
      <c r="Z3020" s="29" t="s">
        <v>1218</v>
      </c>
      <c r="AA3020" s="29" t="s">
        <v>1170</v>
      </c>
      <c r="AE3020" s="38" t="s">
        <v>2950</v>
      </c>
      <c r="AG3020" s="38">
        <v>1</v>
      </c>
      <c r="AH3020" s="38" t="s">
        <v>4439</v>
      </c>
      <c r="AI3020" s="38" t="s">
        <v>4440</v>
      </c>
      <c r="AJ3020" s="38" t="s">
        <v>4799</v>
      </c>
      <c r="AK3020" s="38" t="s">
        <v>72</v>
      </c>
      <c r="AL3020" s="301">
        <v>43635</v>
      </c>
      <c r="AN3020" s="29" t="s">
        <v>72</v>
      </c>
      <c r="AO3020" s="29" t="s">
        <v>4442</v>
      </c>
      <c r="AR3020" s="29" t="str">
        <f t="shared" si="479"/>
        <v>0</v>
      </c>
      <c r="AS3020" s="29">
        <f t="shared" si="477"/>
        <v>0</v>
      </c>
      <c r="AT3020" s="29">
        <v>0</v>
      </c>
      <c r="AW3020" s="29" t="str">
        <f t="shared" si="480"/>
        <v/>
      </c>
      <c r="AX3020" s="29" t="str">
        <f t="shared" si="472"/>
        <v/>
      </c>
      <c r="AY3020" s="29" t="str">
        <f t="shared" si="478"/>
        <v>https://media.mediathek-tanz-theater.de/iiif/2/nvt_img-430-002-004.JP2</v>
      </c>
      <c r="AZ3020" s="29" t="str">
        <f t="shared" si="473"/>
        <v>image/jp2</v>
      </c>
      <c r="BA3020" s="29" t="str">
        <f t="shared" si="474"/>
        <v>presentation/iiif</v>
      </c>
      <c r="BB3020" s="29" t="str">
        <f t="shared" si="475"/>
        <v>https://media.mediathek-tanz-theater.de/iiif/2/nvt_img-430-002-004.JP2/full/100,/0/default.jpg</v>
      </c>
      <c r="BC3020" s="29" t="str">
        <f t="shared" si="471"/>
        <v>image/jpeg</v>
      </c>
      <c r="BD3020" s="29" t="str">
        <f t="shared" si="476"/>
        <v>presentation/thumbnail</v>
      </c>
    </row>
    <row r="3021" spans="1:56">
      <c r="A3021" s="29">
        <v>1</v>
      </c>
      <c r="B3021" s="29">
        <v>0</v>
      </c>
      <c r="C3021" t="s">
        <v>12339</v>
      </c>
      <c r="D3021" s="38" t="s">
        <v>12340</v>
      </c>
      <c r="F3021" s="29" t="s">
        <v>12181</v>
      </c>
      <c r="I3021" s="38" t="s">
        <v>4446</v>
      </c>
      <c r="J3021" s="406" t="s">
        <v>12325</v>
      </c>
      <c r="M3021" s="311"/>
      <c r="N3021" t="s">
        <v>1285</v>
      </c>
      <c r="P3021" s="29" t="s">
        <v>1975</v>
      </c>
      <c r="R3021" s="38" t="s">
        <v>12320</v>
      </c>
      <c r="U3021" t="s">
        <v>12335</v>
      </c>
      <c r="V3021" s="38" t="s">
        <v>24382</v>
      </c>
      <c r="X3021" s="367">
        <v>32948</v>
      </c>
      <c r="Z3021" s="29" t="s">
        <v>1218</v>
      </c>
      <c r="AA3021" s="29" t="s">
        <v>1170</v>
      </c>
      <c r="AE3021" s="38" t="s">
        <v>2950</v>
      </c>
      <c r="AG3021" s="38">
        <v>1</v>
      </c>
      <c r="AH3021" s="38" t="s">
        <v>4439</v>
      </c>
      <c r="AI3021" s="38" t="s">
        <v>4440</v>
      </c>
      <c r="AJ3021" s="38" t="s">
        <v>4799</v>
      </c>
      <c r="AK3021" s="38" t="s">
        <v>72</v>
      </c>
      <c r="AL3021" s="301">
        <v>43635</v>
      </c>
      <c r="AN3021" s="29" t="s">
        <v>72</v>
      </c>
      <c r="AO3021" s="29" t="s">
        <v>4442</v>
      </c>
      <c r="AR3021" s="29" t="str">
        <f t="shared" si="479"/>
        <v>0</v>
      </c>
      <c r="AS3021" s="29">
        <f t="shared" si="477"/>
        <v>0</v>
      </c>
      <c r="AT3021" s="29">
        <v>0</v>
      </c>
      <c r="AW3021" s="29" t="str">
        <f t="shared" si="480"/>
        <v/>
      </c>
      <c r="AX3021" s="29" t="str">
        <f t="shared" si="472"/>
        <v/>
      </c>
      <c r="AY3021" s="29" t="str">
        <f t="shared" si="478"/>
        <v>https://media.mediathek-tanz-theater.de/iiif/2/nvt_img-430-002-005.JP2</v>
      </c>
      <c r="AZ3021" s="29" t="str">
        <f t="shared" si="473"/>
        <v>image/jp2</v>
      </c>
      <c r="BA3021" s="29" t="str">
        <f t="shared" si="474"/>
        <v>presentation/iiif</v>
      </c>
      <c r="BB3021" s="29" t="str">
        <f t="shared" si="475"/>
        <v>https://media.mediathek-tanz-theater.de/iiif/2/nvt_img-430-002-005.JP2/full/100,/0/default.jpg</v>
      </c>
      <c r="BC3021" s="29" t="str">
        <f t="shared" si="471"/>
        <v>image/jpeg</v>
      </c>
      <c r="BD3021" s="29" t="str">
        <f t="shared" si="476"/>
        <v>presentation/thumbnail</v>
      </c>
    </row>
    <row r="3022" spans="1:56">
      <c r="A3022" s="29">
        <v>1</v>
      </c>
      <c r="B3022" s="29">
        <v>0</v>
      </c>
      <c r="C3022" t="s">
        <v>12341</v>
      </c>
      <c r="D3022" s="38" t="s">
        <v>12342</v>
      </c>
      <c r="F3022" s="29" t="s">
        <v>12181</v>
      </c>
      <c r="I3022" s="38" t="s">
        <v>4446</v>
      </c>
      <c r="J3022" s="406" t="s">
        <v>12325</v>
      </c>
      <c r="M3022" s="311"/>
      <c r="N3022" t="s">
        <v>1285</v>
      </c>
      <c r="P3022" s="29" t="s">
        <v>1975</v>
      </c>
      <c r="R3022" s="38" t="s">
        <v>12320</v>
      </c>
      <c r="U3022" t="s">
        <v>12335</v>
      </c>
      <c r="V3022" s="38" t="s">
        <v>24382</v>
      </c>
      <c r="X3022" s="367">
        <v>32948</v>
      </c>
      <c r="Z3022" s="29" t="s">
        <v>1218</v>
      </c>
      <c r="AA3022" s="29" t="s">
        <v>1170</v>
      </c>
      <c r="AE3022" s="38" t="s">
        <v>2950</v>
      </c>
      <c r="AG3022" s="38">
        <v>1</v>
      </c>
      <c r="AH3022" s="38" t="s">
        <v>4439</v>
      </c>
      <c r="AI3022" s="38" t="s">
        <v>4440</v>
      </c>
      <c r="AJ3022" s="38" t="s">
        <v>4799</v>
      </c>
      <c r="AK3022" s="38" t="s">
        <v>72</v>
      </c>
      <c r="AL3022" s="301">
        <v>43635</v>
      </c>
      <c r="AN3022" s="29" t="s">
        <v>72</v>
      </c>
      <c r="AO3022" s="29" t="s">
        <v>4442</v>
      </c>
      <c r="AR3022" s="29" t="str">
        <f t="shared" si="479"/>
        <v>0</v>
      </c>
      <c r="AS3022" s="29">
        <f t="shared" si="477"/>
        <v>0</v>
      </c>
      <c r="AT3022" s="29">
        <v>0</v>
      </c>
      <c r="AW3022" s="29" t="str">
        <f t="shared" si="480"/>
        <v/>
      </c>
      <c r="AX3022" s="29" t="str">
        <f t="shared" si="472"/>
        <v/>
      </c>
      <c r="AY3022" s="29" t="str">
        <f t="shared" si="478"/>
        <v>https://media.mediathek-tanz-theater.de/iiif/2/nvt_img-430-002-006.JP2</v>
      </c>
      <c r="AZ3022" s="29" t="str">
        <f t="shared" si="473"/>
        <v>image/jp2</v>
      </c>
      <c r="BA3022" s="29" t="str">
        <f t="shared" si="474"/>
        <v>presentation/iiif</v>
      </c>
      <c r="BB3022" s="29" t="str">
        <f t="shared" si="475"/>
        <v>https://media.mediathek-tanz-theater.de/iiif/2/nvt_img-430-002-006.JP2/full/100,/0/default.jpg</v>
      </c>
      <c r="BC3022" s="29" t="str">
        <f t="shared" si="471"/>
        <v>image/jpeg</v>
      </c>
      <c r="BD3022" s="29" t="str">
        <f t="shared" si="476"/>
        <v>presentation/thumbnail</v>
      </c>
    </row>
    <row r="3023" spans="1:56">
      <c r="A3023" s="29">
        <v>1</v>
      </c>
      <c r="B3023" s="29">
        <v>0</v>
      </c>
      <c r="C3023" t="s">
        <v>12343</v>
      </c>
      <c r="D3023" s="38" t="s">
        <v>12344</v>
      </c>
      <c r="F3023" s="29" t="s">
        <v>12181</v>
      </c>
      <c r="I3023" s="38" t="s">
        <v>4438</v>
      </c>
      <c r="J3023" s="406" t="s">
        <v>12312</v>
      </c>
      <c r="M3023" s="311"/>
      <c r="N3023"/>
      <c r="P3023" s="29"/>
      <c r="U3023"/>
      <c r="X3023" s="367">
        <v>32948</v>
      </c>
      <c r="Z3023" s="29" t="s">
        <v>1218</v>
      </c>
      <c r="AA3023" s="29" t="s">
        <v>1170</v>
      </c>
      <c r="AE3023" s="38" t="s">
        <v>2950</v>
      </c>
      <c r="AG3023" s="38">
        <v>1</v>
      </c>
      <c r="AH3023" s="38" t="s">
        <v>4439</v>
      </c>
      <c r="AI3023" s="38" t="s">
        <v>4440</v>
      </c>
      <c r="AJ3023" s="38" t="s">
        <v>9675</v>
      </c>
      <c r="AL3023" s="301">
        <v>43635</v>
      </c>
      <c r="AO3023" s="29" t="s">
        <v>4442</v>
      </c>
      <c r="AR3023" s="29" t="str">
        <f t="shared" si="479"/>
        <v>1</v>
      </c>
      <c r="AS3023" s="29">
        <f t="shared" si="477"/>
        <v>1</v>
      </c>
      <c r="AT3023" s="29">
        <v>1</v>
      </c>
      <c r="AV3023" s="29" t="s">
        <v>12345</v>
      </c>
      <c r="AW3023" s="29" t="str">
        <f t="shared" si="480"/>
        <v>image/tiff</v>
      </c>
      <c r="AX3023" s="29" t="str">
        <f t="shared" si="472"/>
        <v>archival/master</v>
      </c>
      <c r="AY3023" s="29" t="str">
        <f t="shared" si="478"/>
        <v>https://media.mediathek-tanz-theater.de/iiif/2/nvt_img-430-003.JP2</v>
      </c>
      <c r="AZ3023" s="29" t="str">
        <f t="shared" si="473"/>
        <v>image/jp2</v>
      </c>
      <c r="BA3023" s="29" t="str">
        <f t="shared" si="474"/>
        <v>presentation/iiif</v>
      </c>
      <c r="BB3023" s="29" t="str">
        <f t="shared" si="475"/>
        <v>https://media.mediathek-tanz-theater.de/iiif/2/nvt_img-430-003.JP2/full/100,/0/default.jpg</v>
      </c>
      <c r="BC3023" s="29" t="str">
        <f t="shared" si="471"/>
        <v>image/jpeg</v>
      </c>
      <c r="BD3023" s="29" t="str">
        <f t="shared" si="476"/>
        <v>presentation/thumbnail</v>
      </c>
    </row>
    <row r="3024" spans="1:56">
      <c r="A3024" s="29">
        <v>1</v>
      </c>
      <c r="B3024" s="29">
        <v>0</v>
      </c>
      <c r="C3024" t="s">
        <v>12346</v>
      </c>
      <c r="D3024" s="38" t="s">
        <v>12347</v>
      </c>
      <c r="F3024" s="29" t="s">
        <v>12181</v>
      </c>
      <c r="I3024" s="38" t="s">
        <v>4446</v>
      </c>
      <c r="J3024" s="406" t="s">
        <v>12343</v>
      </c>
      <c r="M3024" s="311"/>
      <c r="N3024" t="s">
        <v>1285</v>
      </c>
      <c r="P3024" s="29" t="s">
        <v>1975</v>
      </c>
      <c r="R3024" s="38" t="s">
        <v>12320</v>
      </c>
      <c r="U3024" t="s">
        <v>12335</v>
      </c>
      <c r="V3024" s="38" t="s">
        <v>24382</v>
      </c>
      <c r="X3024" s="367">
        <v>32948</v>
      </c>
      <c r="Z3024" s="29" t="s">
        <v>1218</v>
      </c>
      <c r="AA3024" s="29" t="s">
        <v>1170</v>
      </c>
      <c r="AE3024" s="38" t="s">
        <v>2950</v>
      </c>
      <c r="AG3024" s="38">
        <v>1</v>
      </c>
      <c r="AH3024" s="38" t="s">
        <v>4439</v>
      </c>
      <c r="AI3024" s="38" t="s">
        <v>4440</v>
      </c>
      <c r="AJ3024" s="38" t="s">
        <v>4799</v>
      </c>
      <c r="AK3024" s="38" t="s">
        <v>11150</v>
      </c>
      <c r="AL3024" s="301">
        <v>43635</v>
      </c>
      <c r="AN3024" s="29" t="s">
        <v>72</v>
      </c>
      <c r="AO3024" s="29" t="s">
        <v>4442</v>
      </c>
      <c r="AR3024" s="29" t="str">
        <f t="shared" si="479"/>
        <v>0</v>
      </c>
      <c r="AS3024" s="29">
        <f t="shared" si="477"/>
        <v>0</v>
      </c>
      <c r="AT3024" s="29">
        <v>0</v>
      </c>
      <c r="AW3024" s="29" t="str">
        <f t="shared" si="480"/>
        <v/>
      </c>
      <c r="AX3024" s="29" t="str">
        <f t="shared" si="472"/>
        <v/>
      </c>
      <c r="AY3024" s="29" t="str">
        <f t="shared" si="478"/>
        <v>https://media.mediathek-tanz-theater.de/iiif/2/nvt_img-430-003-001.JP2</v>
      </c>
      <c r="AZ3024" s="29" t="str">
        <f t="shared" si="473"/>
        <v>image/jp2</v>
      </c>
      <c r="BA3024" s="29" t="str">
        <f t="shared" si="474"/>
        <v>presentation/iiif</v>
      </c>
      <c r="BB3024" s="29" t="str">
        <f t="shared" si="475"/>
        <v>https://media.mediathek-tanz-theater.de/iiif/2/nvt_img-430-003-001.JP2/full/100,/0/default.jpg</v>
      </c>
      <c r="BC3024" s="29" t="str">
        <f t="shared" si="471"/>
        <v>image/jpeg</v>
      </c>
      <c r="BD3024" s="29" t="str">
        <f t="shared" si="476"/>
        <v>presentation/thumbnail</v>
      </c>
    </row>
    <row r="3025" spans="1:56">
      <c r="A3025" s="29">
        <v>1</v>
      </c>
      <c r="B3025" s="29">
        <v>0</v>
      </c>
      <c r="C3025" t="s">
        <v>12348</v>
      </c>
      <c r="D3025" s="38" t="s">
        <v>12349</v>
      </c>
      <c r="F3025" s="29" t="s">
        <v>12181</v>
      </c>
      <c r="I3025" s="38" t="s">
        <v>4446</v>
      </c>
      <c r="J3025" s="406" t="s">
        <v>12343</v>
      </c>
      <c r="M3025" s="311"/>
      <c r="N3025" t="s">
        <v>1285</v>
      </c>
      <c r="P3025" s="29" t="s">
        <v>1975</v>
      </c>
      <c r="R3025" s="38" t="s">
        <v>12320</v>
      </c>
      <c r="U3025" t="s">
        <v>12335</v>
      </c>
      <c r="V3025" s="38" t="s">
        <v>24382</v>
      </c>
      <c r="X3025" s="367">
        <v>32948</v>
      </c>
      <c r="Z3025" s="29" t="s">
        <v>1218</v>
      </c>
      <c r="AA3025" s="29" t="s">
        <v>1170</v>
      </c>
      <c r="AE3025" s="38" t="s">
        <v>2950</v>
      </c>
      <c r="AG3025" s="38">
        <v>1</v>
      </c>
      <c r="AH3025" s="38" t="s">
        <v>4439</v>
      </c>
      <c r="AI3025" s="38" t="s">
        <v>4440</v>
      </c>
      <c r="AJ3025" s="38" t="s">
        <v>4799</v>
      </c>
      <c r="AK3025" s="38" t="s">
        <v>72</v>
      </c>
      <c r="AL3025" s="301">
        <v>43635</v>
      </c>
      <c r="AN3025" s="29" t="s">
        <v>72</v>
      </c>
      <c r="AO3025" s="29" t="s">
        <v>4442</v>
      </c>
      <c r="AR3025" s="29" t="str">
        <f t="shared" si="479"/>
        <v>0</v>
      </c>
      <c r="AS3025" s="29">
        <f t="shared" si="477"/>
        <v>0</v>
      </c>
      <c r="AT3025" s="29">
        <v>0</v>
      </c>
      <c r="AW3025" s="29" t="str">
        <f t="shared" si="480"/>
        <v/>
      </c>
      <c r="AX3025" s="29" t="str">
        <f t="shared" si="472"/>
        <v/>
      </c>
      <c r="AY3025" s="29" t="str">
        <f t="shared" si="478"/>
        <v>https://media.mediathek-tanz-theater.de/iiif/2/nvt_img-430-003-002.JP2</v>
      </c>
      <c r="AZ3025" s="29" t="str">
        <f t="shared" si="473"/>
        <v>image/jp2</v>
      </c>
      <c r="BA3025" s="29" t="str">
        <f t="shared" si="474"/>
        <v>presentation/iiif</v>
      </c>
      <c r="BB3025" s="29" t="str">
        <f t="shared" si="475"/>
        <v>https://media.mediathek-tanz-theater.de/iiif/2/nvt_img-430-003-002.JP2/full/100,/0/default.jpg</v>
      </c>
      <c r="BC3025" s="29" t="str">
        <f t="shared" si="471"/>
        <v>image/jpeg</v>
      </c>
      <c r="BD3025" s="29" t="str">
        <f t="shared" si="476"/>
        <v>presentation/thumbnail</v>
      </c>
    </row>
    <row r="3026" spans="1:56">
      <c r="A3026" s="29">
        <v>1</v>
      </c>
      <c r="B3026" s="29">
        <v>0</v>
      </c>
      <c r="C3026" t="s">
        <v>12350</v>
      </c>
      <c r="D3026" s="38" t="s">
        <v>12351</v>
      </c>
      <c r="F3026" s="29" t="s">
        <v>12181</v>
      </c>
      <c r="I3026" s="38" t="s">
        <v>4446</v>
      </c>
      <c r="J3026" s="406" t="s">
        <v>12343</v>
      </c>
      <c r="M3026" s="311"/>
      <c r="N3026" t="s">
        <v>1285</v>
      </c>
      <c r="P3026" s="29" t="s">
        <v>1975</v>
      </c>
      <c r="R3026" s="38" t="s">
        <v>12320</v>
      </c>
      <c r="U3026" t="s">
        <v>12335</v>
      </c>
      <c r="V3026" s="38" t="s">
        <v>24382</v>
      </c>
      <c r="X3026" s="367">
        <v>32948</v>
      </c>
      <c r="Z3026" s="29" t="s">
        <v>1218</v>
      </c>
      <c r="AA3026" s="29" t="s">
        <v>1170</v>
      </c>
      <c r="AE3026" s="38" t="s">
        <v>2950</v>
      </c>
      <c r="AG3026" s="38">
        <v>1</v>
      </c>
      <c r="AH3026" s="38" t="s">
        <v>4439</v>
      </c>
      <c r="AI3026" s="38" t="s">
        <v>4440</v>
      </c>
      <c r="AJ3026" s="38" t="s">
        <v>4799</v>
      </c>
      <c r="AK3026" s="38" t="s">
        <v>11150</v>
      </c>
      <c r="AL3026" s="301">
        <v>43635</v>
      </c>
      <c r="AN3026" s="29" t="s">
        <v>72</v>
      </c>
      <c r="AO3026" s="29" t="s">
        <v>4442</v>
      </c>
      <c r="AR3026" s="29" t="str">
        <f t="shared" si="479"/>
        <v>0</v>
      </c>
      <c r="AS3026" s="29">
        <f t="shared" si="477"/>
        <v>0</v>
      </c>
      <c r="AT3026" s="29">
        <v>0</v>
      </c>
      <c r="AW3026" s="29" t="str">
        <f t="shared" si="480"/>
        <v/>
      </c>
      <c r="AX3026" s="29" t="str">
        <f t="shared" si="472"/>
        <v/>
      </c>
      <c r="AY3026" s="29" t="str">
        <f t="shared" si="478"/>
        <v>https://media.mediathek-tanz-theater.de/iiif/2/nvt_img-430-003-003.JP2</v>
      </c>
      <c r="AZ3026" s="29" t="str">
        <f t="shared" si="473"/>
        <v>image/jp2</v>
      </c>
      <c r="BA3026" s="29" t="str">
        <f t="shared" si="474"/>
        <v>presentation/iiif</v>
      </c>
      <c r="BB3026" s="29" t="str">
        <f t="shared" si="475"/>
        <v>https://media.mediathek-tanz-theater.de/iiif/2/nvt_img-430-003-003.JP2/full/100,/0/default.jpg</v>
      </c>
      <c r="BC3026" s="29" t="str">
        <f t="shared" si="471"/>
        <v>image/jpeg</v>
      </c>
      <c r="BD3026" s="29" t="str">
        <f t="shared" si="476"/>
        <v>presentation/thumbnail</v>
      </c>
    </row>
    <row r="3027" spans="1:56">
      <c r="A3027" s="29">
        <v>1</v>
      </c>
      <c r="B3027" s="29">
        <v>0</v>
      </c>
      <c r="C3027" t="s">
        <v>12352</v>
      </c>
      <c r="D3027" s="38" t="s">
        <v>12353</v>
      </c>
      <c r="F3027" s="29" t="s">
        <v>12181</v>
      </c>
      <c r="I3027" s="38" t="s">
        <v>4446</v>
      </c>
      <c r="J3027" s="406" t="s">
        <v>12343</v>
      </c>
      <c r="M3027" s="311"/>
      <c r="N3027" t="s">
        <v>1285</v>
      </c>
      <c r="P3027" s="29" t="s">
        <v>1975</v>
      </c>
      <c r="R3027" s="38" t="s">
        <v>12320</v>
      </c>
      <c r="U3027" t="s">
        <v>12335</v>
      </c>
      <c r="V3027" s="38" t="s">
        <v>24382</v>
      </c>
      <c r="X3027" s="367">
        <v>32948</v>
      </c>
      <c r="Z3027" s="29" t="s">
        <v>1218</v>
      </c>
      <c r="AA3027" s="29" t="s">
        <v>1170</v>
      </c>
      <c r="AE3027" s="38" t="s">
        <v>2950</v>
      </c>
      <c r="AG3027" s="38">
        <v>1</v>
      </c>
      <c r="AH3027" s="38" t="s">
        <v>4439</v>
      </c>
      <c r="AI3027" s="38" t="s">
        <v>4440</v>
      </c>
      <c r="AJ3027" s="38" t="s">
        <v>4799</v>
      </c>
      <c r="AK3027" s="38" t="s">
        <v>11150</v>
      </c>
      <c r="AL3027" s="301">
        <v>43635</v>
      </c>
      <c r="AN3027" s="29" t="s">
        <v>72</v>
      </c>
      <c r="AO3027" s="29" t="s">
        <v>4442</v>
      </c>
      <c r="AR3027" s="29" t="str">
        <f t="shared" si="479"/>
        <v>0</v>
      </c>
      <c r="AS3027" s="29">
        <f t="shared" si="477"/>
        <v>0</v>
      </c>
      <c r="AT3027" s="29">
        <v>0</v>
      </c>
      <c r="AW3027" s="29" t="str">
        <f t="shared" si="480"/>
        <v/>
      </c>
      <c r="AX3027" s="29" t="str">
        <f t="shared" si="472"/>
        <v/>
      </c>
      <c r="AY3027" s="29" t="str">
        <f t="shared" si="478"/>
        <v>https://media.mediathek-tanz-theater.de/iiif/2/nvt_img-430-003-004.JP2</v>
      </c>
      <c r="AZ3027" s="29" t="str">
        <f t="shared" si="473"/>
        <v>image/jp2</v>
      </c>
      <c r="BA3027" s="29" t="str">
        <f t="shared" si="474"/>
        <v>presentation/iiif</v>
      </c>
      <c r="BB3027" s="29" t="str">
        <f t="shared" si="475"/>
        <v>https://media.mediathek-tanz-theater.de/iiif/2/nvt_img-430-003-004.JP2/full/100,/0/default.jpg</v>
      </c>
      <c r="BC3027" s="29" t="str">
        <f t="shared" si="471"/>
        <v>image/jpeg</v>
      </c>
      <c r="BD3027" s="29" t="str">
        <f t="shared" si="476"/>
        <v>presentation/thumbnail</v>
      </c>
    </row>
    <row r="3028" spans="1:56">
      <c r="A3028" s="29">
        <v>1</v>
      </c>
      <c r="B3028" s="29">
        <v>0</v>
      </c>
      <c r="C3028" t="s">
        <v>12354</v>
      </c>
      <c r="D3028" s="38" t="s">
        <v>12355</v>
      </c>
      <c r="F3028" s="29" t="s">
        <v>12181</v>
      </c>
      <c r="I3028" s="38" t="s">
        <v>4446</v>
      </c>
      <c r="J3028" s="406" t="s">
        <v>12343</v>
      </c>
      <c r="M3028" s="311"/>
      <c r="N3028" t="s">
        <v>1285</v>
      </c>
      <c r="P3028" s="29" t="s">
        <v>1975</v>
      </c>
      <c r="R3028" s="38" t="s">
        <v>12320</v>
      </c>
      <c r="U3028" t="s">
        <v>12335</v>
      </c>
      <c r="V3028" s="38" t="s">
        <v>24382</v>
      </c>
      <c r="X3028" s="367">
        <v>32948</v>
      </c>
      <c r="Z3028" s="29" t="s">
        <v>1218</v>
      </c>
      <c r="AA3028" s="29" t="s">
        <v>1170</v>
      </c>
      <c r="AE3028" s="38" t="s">
        <v>2950</v>
      </c>
      <c r="AG3028" s="38">
        <v>1</v>
      </c>
      <c r="AH3028" s="38" t="s">
        <v>4439</v>
      </c>
      <c r="AI3028" s="38" t="s">
        <v>4440</v>
      </c>
      <c r="AJ3028" s="38" t="s">
        <v>4799</v>
      </c>
      <c r="AK3028" s="38" t="s">
        <v>72</v>
      </c>
      <c r="AL3028" s="301">
        <v>43635</v>
      </c>
      <c r="AN3028" s="29" t="s">
        <v>72</v>
      </c>
      <c r="AO3028" s="29" t="s">
        <v>4442</v>
      </c>
      <c r="AR3028" s="29" t="str">
        <f t="shared" si="479"/>
        <v>0</v>
      </c>
      <c r="AS3028" s="29">
        <f t="shared" si="477"/>
        <v>0</v>
      </c>
      <c r="AT3028" s="29">
        <v>0</v>
      </c>
      <c r="AW3028" s="29" t="str">
        <f t="shared" si="480"/>
        <v/>
      </c>
      <c r="AX3028" s="29" t="str">
        <f t="shared" si="472"/>
        <v/>
      </c>
      <c r="AY3028" s="29" t="str">
        <f t="shared" si="478"/>
        <v>https://media.mediathek-tanz-theater.de/iiif/2/nvt_img-430-003-005.JP2</v>
      </c>
      <c r="AZ3028" s="29" t="str">
        <f t="shared" si="473"/>
        <v>image/jp2</v>
      </c>
      <c r="BA3028" s="29" t="str">
        <f t="shared" si="474"/>
        <v>presentation/iiif</v>
      </c>
      <c r="BB3028" s="29" t="str">
        <f t="shared" si="475"/>
        <v>https://media.mediathek-tanz-theater.de/iiif/2/nvt_img-430-003-005.JP2/full/100,/0/default.jpg</v>
      </c>
      <c r="BC3028" s="29" t="str">
        <f t="shared" si="471"/>
        <v>image/jpeg</v>
      </c>
      <c r="BD3028" s="29" t="str">
        <f t="shared" si="476"/>
        <v>presentation/thumbnail</v>
      </c>
    </row>
    <row r="3029" spans="1:56">
      <c r="A3029" s="29">
        <v>1</v>
      </c>
      <c r="B3029" s="29">
        <v>0</v>
      </c>
      <c r="C3029" t="s">
        <v>12356</v>
      </c>
      <c r="D3029" s="38" t="s">
        <v>12357</v>
      </c>
      <c r="F3029" s="29" t="s">
        <v>12181</v>
      </c>
      <c r="I3029" s="38" t="s">
        <v>4446</v>
      </c>
      <c r="J3029" s="406" t="s">
        <v>12343</v>
      </c>
      <c r="M3029" s="311"/>
      <c r="N3029" t="s">
        <v>1285</v>
      </c>
      <c r="P3029" s="29" t="s">
        <v>1975</v>
      </c>
      <c r="R3029" s="38" t="s">
        <v>12320</v>
      </c>
      <c r="U3029" t="s">
        <v>12335</v>
      </c>
      <c r="V3029" s="38" t="s">
        <v>24382</v>
      </c>
      <c r="X3029" s="367">
        <v>32948</v>
      </c>
      <c r="Z3029" s="29" t="s">
        <v>1218</v>
      </c>
      <c r="AA3029" s="29" t="s">
        <v>1170</v>
      </c>
      <c r="AE3029" s="38" t="s">
        <v>2950</v>
      </c>
      <c r="AG3029" s="38">
        <v>1</v>
      </c>
      <c r="AH3029" s="38" t="s">
        <v>4439</v>
      </c>
      <c r="AI3029" s="38" t="s">
        <v>4440</v>
      </c>
      <c r="AJ3029" s="38" t="s">
        <v>4799</v>
      </c>
      <c r="AK3029" s="38" t="s">
        <v>72</v>
      </c>
      <c r="AL3029" s="301">
        <v>43635</v>
      </c>
      <c r="AN3029" s="29" t="s">
        <v>4635</v>
      </c>
      <c r="AO3029" s="29" t="s">
        <v>4442</v>
      </c>
      <c r="AR3029" s="29" t="str">
        <f t="shared" si="479"/>
        <v>0</v>
      </c>
      <c r="AS3029" s="29">
        <f t="shared" si="477"/>
        <v>0</v>
      </c>
      <c r="AT3029" s="29">
        <v>0</v>
      </c>
      <c r="AW3029" s="29" t="str">
        <f t="shared" si="480"/>
        <v/>
      </c>
      <c r="AX3029" s="29" t="str">
        <f t="shared" si="472"/>
        <v/>
      </c>
      <c r="AY3029" s="29" t="str">
        <f t="shared" si="478"/>
        <v>https://media.mediathek-tanz-theater.de/iiif/2/nvt_img-430-003-006.JP2</v>
      </c>
      <c r="AZ3029" s="29" t="str">
        <f t="shared" si="473"/>
        <v>image/jp2</v>
      </c>
      <c r="BA3029" s="29" t="str">
        <f t="shared" si="474"/>
        <v>presentation/iiif</v>
      </c>
      <c r="BB3029" s="29" t="str">
        <f t="shared" si="475"/>
        <v>https://media.mediathek-tanz-theater.de/iiif/2/nvt_img-430-003-006.JP2/full/100,/0/default.jpg</v>
      </c>
      <c r="BC3029" s="29" t="str">
        <f t="shared" si="471"/>
        <v>image/jpeg</v>
      </c>
      <c r="BD3029" s="29" t="str">
        <f t="shared" si="476"/>
        <v>presentation/thumbnail</v>
      </c>
    </row>
    <row r="3030" spans="1:56">
      <c r="A3030" s="29">
        <v>1</v>
      </c>
      <c r="B3030" s="29">
        <v>0</v>
      </c>
      <c r="C3030" t="s">
        <v>12358</v>
      </c>
      <c r="D3030" s="38" t="s">
        <v>12359</v>
      </c>
      <c r="F3030" s="29" t="s">
        <v>12181</v>
      </c>
      <c r="I3030" s="38" t="s">
        <v>4438</v>
      </c>
      <c r="J3030" s="406" t="s">
        <v>12312</v>
      </c>
      <c r="M3030" s="311"/>
      <c r="N3030"/>
      <c r="P3030" s="29"/>
      <c r="U3030"/>
      <c r="X3030" s="367">
        <v>32948</v>
      </c>
      <c r="Z3030" s="29" t="s">
        <v>1218</v>
      </c>
      <c r="AA3030" s="29" t="s">
        <v>1170</v>
      </c>
      <c r="AE3030" s="38" t="s">
        <v>2950</v>
      </c>
      <c r="AG3030" s="38">
        <v>1</v>
      </c>
      <c r="AH3030" s="38" t="s">
        <v>4439</v>
      </c>
      <c r="AI3030" s="38" t="s">
        <v>4440</v>
      </c>
      <c r="AJ3030" s="38" t="s">
        <v>9656</v>
      </c>
      <c r="AL3030" s="301">
        <v>43635</v>
      </c>
      <c r="AO3030" s="29" t="s">
        <v>4442</v>
      </c>
      <c r="AR3030" s="29" t="str">
        <f t="shared" si="479"/>
        <v>1</v>
      </c>
      <c r="AS3030" s="29">
        <f t="shared" si="477"/>
        <v>1</v>
      </c>
      <c r="AT3030" s="29">
        <v>1</v>
      </c>
      <c r="AV3030" s="29" t="s">
        <v>12360</v>
      </c>
      <c r="AW3030" s="29" t="str">
        <f t="shared" si="480"/>
        <v>image/tiff</v>
      </c>
      <c r="AX3030" s="29" t="str">
        <f t="shared" si="472"/>
        <v>archival/master</v>
      </c>
      <c r="AY3030" s="29" t="str">
        <f t="shared" si="478"/>
        <v>https://media.mediathek-tanz-theater.de/iiif/2/nvt_img-430-004.JP2</v>
      </c>
      <c r="AZ3030" s="29" t="str">
        <f t="shared" si="473"/>
        <v>image/jp2</v>
      </c>
      <c r="BA3030" s="29" t="str">
        <f t="shared" si="474"/>
        <v>presentation/iiif</v>
      </c>
      <c r="BB3030" s="29" t="str">
        <f t="shared" si="475"/>
        <v>https://media.mediathek-tanz-theater.de/iiif/2/nvt_img-430-004.JP2/full/100,/0/default.jpg</v>
      </c>
      <c r="BC3030" s="29" t="str">
        <f t="shared" si="471"/>
        <v>image/jpeg</v>
      </c>
      <c r="BD3030" s="29" t="str">
        <f t="shared" si="476"/>
        <v>presentation/thumbnail</v>
      </c>
    </row>
    <row r="3031" spans="1:56" ht="38.25">
      <c r="A3031" s="29">
        <v>1</v>
      </c>
      <c r="B3031" s="29">
        <v>0</v>
      </c>
      <c r="C3031" t="s">
        <v>12361</v>
      </c>
      <c r="D3031" s="38" t="s">
        <v>12362</v>
      </c>
      <c r="F3031" s="29" t="s">
        <v>12181</v>
      </c>
      <c r="I3031" s="38" t="s">
        <v>4446</v>
      </c>
      <c r="J3031" s="406" t="s">
        <v>12358</v>
      </c>
      <c r="M3031" s="311"/>
      <c r="N3031" t="s">
        <v>1285</v>
      </c>
      <c r="P3031" s="29" t="s">
        <v>1975</v>
      </c>
      <c r="R3031" s="38" t="s">
        <v>12320</v>
      </c>
      <c r="U3031" t="s">
        <v>12335</v>
      </c>
      <c r="V3031" s="38" t="s">
        <v>24382</v>
      </c>
      <c r="X3031" s="367">
        <v>32948</v>
      </c>
      <c r="Z3031" s="29" t="s">
        <v>1218</v>
      </c>
      <c r="AA3031" s="29" t="s">
        <v>1170</v>
      </c>
      <c r="AE3031" s="38" t="s">
        <v>2950</v>
      </c>
      <c r="AG3031" s="38">
        <v>1</v>
      </c>
      <c r="AH3031" s="38" t="s">
        <v>4439</v>
      </c>
      <c r="AI3031" s="38" t="s">
        <v>4440</v>
      </c>
      <c r="AJ3031" s="38" t="s">
        <v>4799</v>
      </c>
      <c r="AK3031" s="38" t="s">
        <v>12363</v>
      </c>
      <c r="AL3031" s="301">
        <v>43635</v>
      </c>
      <c r="AN3031" s="29" t="s">
        <v>72</v>
      </c>
      <c r="AO3031" s="29" t="s">
        <v>4442</v>
      </c>
      <c r="AR3031" s="29" t="str">
        <f t="shared" si="479"/>
        <v>0</v>
      </c>
      <c r="AS3031" s="29">
        <f t="shared" si="477"/>
        <v>0</v>
      </c>
      <c r="AT3031" s="29">
        <v>0</v>
      </c>
      <c r="AW3031" s="29" t="str">
        <f t="shared" si="480"/>
        <v/>
      </c>
      <c r="AX3031" s="29" t="str">
        <f t="shared" si="472"/>
        <v/>
      </c>
      <c r="AY3031" s="29" t="str">
        <f t="shared" si="478"/>
        <v>https://media.mediathek-tanz-theater.de/iiif/2/nvt_img-430-004-001.JP2</v>
      </c>
      <c r="AZ3031" s="29" t="str">
        <f t="shared" si="473"/>
        <v>image/jp2</v>
      </c>
      <c r="BA3031" s="29" t="str">
        <f t="shared" si="474"/>
        <v>presentation/iiif</v>
      </c>
      <c r="BB3031" s="29" t="str">
        <f t="shared" si="475"/>
        <v>https://media.mediathek-tanz-theater.de/iiif/2/nvt_img-430-004-001.JP2/full/100,/0/default.jpg</v>
      </c>
      <c r="BC3031" s="29" t="str">
        <f t="shared" si="471"/>
        <v>image/jpeg</v>
      </c>
      <c r="BD3031" s="29" t="str">
        <f t="shared" si="476"/>
        <v>presentation/thumbnail</v>
      </c>
    </row>
    <row r="3032" spans="1:56" ht="38.25">
      <c r="A3032" s="29">
        <v>1</v>
      </c>
      <c r="B3032" s="29">
        <v>0</v>
      </c>
      <c r="C3032" t="s">
        <v>12364</v>
      </c>
      <c r="D3032" s="38" t="s">
        <v>12365</v>
      </c>
      <c r="F3032" s="29" t="s">
        <v>12181</v>
      </c>
      <c r="I3032" s="38" t="s">
        <v>4446</v>
      </c>
      <c r="J3032" s="406" t="s">
        <v>12358</v>
      </c>
      <c r="M3032" s="311"/>
      <c r="N3032" t="s">
        <v>1285</v>
      </c>
      <c r="P3032" s="29" t="s">
        <v>1975</v>
      </c>
      <c r="R3032" s="38" t="s">
        <v>12320</v>
      </c>
      <c r="U3032" t="s">
        <v>12335</v>
      </c>
      <c r="V3032" s="38" t="s">
        <v>24382</v>
      </c>
      <c r="X3032" s="367">
        <v>32948</v>
      </c>
      <c r="Z3032" s="29" t="s">
        <v>1218</v>
      </c>
      <c r="AA3032" s="29" t="s">
        <v>1170</v>
      </c>
      <c r="AE3032" s="38" t="s">
        <v>2950</v>
      </c>
      <c r="AG3032" s="38">
        <v>1</v>
      </c>
      <c r="AH3032" s="38" t="s">
        <v>4439</v>
      </c>
      <c r="AI3032" s="38" t="s">
        <v>4440</v>
      </c>
      <c r="AJ3032" s="38" t="s">
        <v>4799</v>
      </c>
      <c r="AK3032" s="38" t="s">
        <v>12363</v>
      </c>
      <c r="AL3032" s="301">
        <v>43635</v>
      </c>
      <c r="AN3032" s="29" t="s">
        <v>72</v>
      </c>
      <c r="AO3032" s="29" t="s">
        <v>4442</v>
      </c>
      <c r="AR3032" s="29" t="str">
        <f t="shared" si="479"/>
        <v>0</v>
      </c>
      <c r="AS3032" s="29">
        <f t="shared" si="477"/>
        <v>0</v>
      </c>
      <c r="AT3032" s="29">
        <v>0</v>
      </c>
      <c r="AW3032" s="29" t="str">
        <f t="shared" si="480"/>
        <v/>
      </c>
      <c r="AX3032" s="29" t="str">
        <f t="shared" si="472"/>
        <v/>
      </c>
      <c r="AY3032" s="29" t="str">
        <f t="shared" si="478"/>
        <v>https://media.mediathek-tanz-theater.de/iiif/2/nvt_img-430-004-002.JP2</v>
      </c>
      <c r="AZ3032" s="29" t="str">
        <f t="shared" si="473"/>
        <v>image/jp2</v>
      </c>
      <c r="BA3032" s="29" t="str">
        <f t="shared" si="474"/>
        <v>presentation/iiif</v>
      </c>
      <c r="BB3032" s="29" t="str">
        <f t="shared" si="475"/>
        <v>https://media.mediathek-tanz-theater.de/iiif/2/nvt_img-430-004-002.JP2/full/100,/0/default.jpg</v>
      </c>
      <c r="BC3032" s="29" t="str">
        <f t="shared" si="471"/>
        <v>image/jpeg</v>
      </c>
      <c r="BD3032" s="29" t="str">
        <f t="shared" si="476"/>
        <v>presentation/thumbnail</v>
      </c>
    </row>
    <row r="3033" spans="1:56">
      <c r="A3033" s="29">
        <v>1</v>
      </c>
      <c r="B3033" s="29">
        <v>0</v>
      </c>
      <c r="C3033" t="s">
        <v>12366</v>
      </c>
      <c r="D3033" s="38" t="s">
        <v>12367</v>
      </c>
      <c r="F3033" s="29" t="s">
        <v>12181</v>
      </c>
      <c r="I3033" s="38" t="s">
        <v>4446</v>
      </c>
      <c r="J3033" s="406" t="s">
        <v>12358</v>
      </c>
      <c r="M3033" s="311"/>
      <c r="N3033" t="s">
        <v>1285</v>
      </c>
      <c r="P3033" s="29" t="s">
        <v>1975</v>
      </c>
      <c r="R3033" s="38" t="s">
        <v>12320</v>
      </c>
      <c r="U3033" t="s">
        <v>12335</v>
      </c>
      <c r="V3033" s="38" t="s">
        <v>24382</v>
      </c>
      <c r="X3033" s="367">
        <v>32948</v>
      </c>
      <c r="Z3033" s="29" t="s">
        <v>1218</v>
      </c>
      <c r="AA3033" s="29" t="s">
        <v>1170</v>
      </c>
      <c r="AE3033" s="38" t="s">
        <v>2950</v>
      </c>
      <c r="AG3033" s="38">
        <v>1</v>
      </c>
      <c r="AH3033" s="38" t="s">
        <v>4439</v>
      </c>
      <c r="AI3033" s="38" t="s">
        <v>4440</v>
      </c>
      <c r="AJ3033" s="38" t="s">
        <v>4799</v>
      </c>
      <c r="AK3033" s="38" t="s">
        <v>72</v>
      </c>
      <c r="AL3033" s="301">
        <v>43635</v>
      </c>
      <c r="AN3033" s="29" t="s">
        <v>72</v>
      </c>
      <c r="AO3033" s="29" t="s">
        <v>4442</v>
      </c>
      <c r="AR3033" s="29" t="str">
        <f t="shared" si="479"/>
        <v>0</v>
      </c>
      <c r="AS3033" s="29">
        <f t="shared" si="477"/>
        <v>0</v>
      </c>
      <c r="AT3033" s="29">
        <v>0</v>
      </c>
      <c r="AW3033" s="29" t="str">
        <f t="shared" si="480"/>
        <v/>
      </c>
      <c r="AX3033" s="29" t="str">
        <f t="shared" si="472"/>
        <v/>
      </c>
      <c r="AY3033" s="29" t="str">
        <f t="shared" si="478"/>
        <v>https://media.mediathek-tanz-theater.de/iiif/2/nvt_img-430-004-003.JP2</v>
      </c>
      <c r="AZ3033" s="29" t="str">
        <f t="shared" si="473"/>
        <v>image/jp2</v>
      </c>
      <c r="BA3033" s="29" t="str">
        <f t="shared" si="474"/>
        <v>presentation/iiif</v>
      </c>
      <c r="BB3033" s="29" t="str">
        <f t="shared" si="475"/>
        <v>https://media.mediathek-tanz-theater.de/iiif/2/nvt_img-430-004-003.JP2/full/100,/0/default.jpg</v>
      </c>
      <c r="BC3033" s="29" t="str">
        <f t="shared" si="471"/>
        <v>image/jpeg</v>
      </c>
      <c r="BD3033" s="29" t="str">
        <f t="shared" si="476"/>
        <v>presentation/thumbnail</v>
      </c>
    </row>
    <row r="3034" spans="1:56">
      <c r="A3034" s="29">
        <v>1</v>
      </c>
      <c r="B3034" s="29">
        <v>0</v>
      </c>
      <c r="C3034" t="s">
        <v>12368</v>
      </c>
      <c r="D3034" s="38" t="s">
        <v>12369</v>
      </c>
      <c r="F3034" s="29" t="s">
        <v>12181</v>
      </c>
      <c r="I3034" s="38" t="s">
        <v>4446</v>
      </c>
      <c r="J3034" s="406" t="s">
        <v>12358</v>
      </c>
      <c r="M3034" s="311"/>
      <c r="N3034" t="s">
        <v>1285</v>
      </c>
      <c r="P3034" s="29" t="s">
        <v>1975</v>
      </c>
      <c r="R3034" s="38" t="s">
        <v>12320</v>
      </c>
      <c r="U3034" t="s">
        <v>12370</v>
      </c>
      <c r="V3034" s="38" t="s">
        <v>24382</v>
      </c>
      <c r="X3034" s="367">
        <v>32948</v>
      </c>
      <c r="Z3034" s="29" t="s">
        <v>1218</v>
      </c>
      <c r="AA3034" s="29" t="s">
        <v>1170</v>
      </c>
      <c r="AE3034" s="38" t="s">
        <v>2950</v>
      </c>
      <c r="AG3034" s="38">
        <v>1</v>
      </c>
      <c r="AH3034" s="38" t="s">
        <v>4439</v>
      </c>
      <c r="AI3034" s="38" t="s">
        <v>4440</v>
      </c>
      <c r="AJ3034" s="38" t="s">
        <v>4799</v>
      </c>
      <c r="AK3034" s="38" t="s">
        <v>72</v>
      </c>
      <c r="AL3034" s="301">
        <v>43635</v>
      </c>
      <c r="AN3034" s="29" t="s">
        <v>72</v>
      </c>
      <c r="AO3034" s="29" t="s">
        <v>4442</v>
      </c>
      <c r="AR3034" s="29" t="str">
        <f t="shared" si="479"/>
        <v>0</v>
      </c>
      <c r="AS3034" s="29">
        <f t="shared" si="477"/>
        <v>0</v>
      </c>
      <c r="AT3034" s="29">
        <v>0</v>
      </c>
      <c r="AW3034" s="29" t="str">
        <f t="shared" si="480"/>
        <v/>
      </c>
      <c r="AX3034" s="29" t="str">
        <f t="shared" si="472"/>
        <v/>
      </c>
      <c r="AY3034" s="29" t="str">
        <f t="shared" si="478"/>
        <v>https://media.mediathek-tanz-theater.de/iiif/2/nvt_img-430-004-004.JP2</v>
      </c>
      <c r="AZ3034" s="29" t="str">
        <f t="shared" si="473"/>
        <v>image/jp2</v>
      </c>
      <c r="BA3034" s="29" t="str">
        <f t="shared" si="474"/>
        <v>presentation/iiif</v>
      </c>
      <c r="BB3034" s="29" t="str">
        <f t="shared" si="475"/>
        <v>https://media.mediathek-tanz-theater.de/iiif/2/nvt_img-430-004-004.JP2/full/100,/0/default.jpg</v>
      </c>
      <c r="BC3034" s="29" t="str">
        <f t="shared" si="471"/>
        <v>image/jpeg</v>
      </c>
      <c r="BD3034" s="29" t="str">
        <f t="shared" si="476"/>
        <v>presentation/thumbnail</v>
      </c>
    </row>
    <row r="3035" spans="1:56">
      <c r="A3035" s="29">
        <v>1</v>
      </c>
      <c r="B3035" s="29">
        <v>0</v>
      </c>
      <c r="C3035" t="s">
        <v>12371</v>
      </c>
      <c r="D3035" s="38" t="s">
        <v>12372</v>
      </c>
      <c r="F3035" s="29" t="s">
        <v>12181</v>
      </c>
      <c r="I3035" s="38" t="s">
        <v>4446</v>
      </c>
      <c r="J3035" s="406" t="s">
        <v>12358</v>
      </c>
      <c r="M3035" s="311"/>
      <c r="N3035" t="s">
        <v>1285</v>
      </c>
      <c r="P3035" s="29" t="s">
        <v>1975</v>
      </c>
      <c r="R3035" s="38" t="s">
        <v>12320</v>
      </c>
      <c r="U3035" t="s">
        <v>12370</v>
      </c>
      <c r="V3035" s="38" t="s">
        <v>24382</v>
      </c>
      <c r="X3035" s="367">
        <v>32948</v>
      </c>
      <c r="Z3035" s="29" t="s">
        <v>1218</v>
      </c>
      <c r="AA3035" s="29" t="s">
        <v>1170</v>
      </c>
      <c r="AE3035" s="38" t="s">
        <v>2950</v>
      </c>
      <c r="AG3035" s="38">
        <v>1</v>
      </c>
      <c r="AH3035" s="38" t="s">
        <v>4439</v>
      </c>
      <c r="AI3035" s="38" t="s">
        <v>4440</v>
      </c>
      <c r="AJ3035" s="38" t="s">
        <v>4799</v>
      </c>
      <c r="AK3035" s="38" t="s">
        <v>11150</v>
      </c>
      <c r="AL3035" s="301">
        <v>43635</v>
      </c>
      <c r="AN3035" s="29" t="s">
        <v>4635</v>
      </c>
      <c r="AO3035" s="29" t="s">
        <v>4442</v>
      </c>
      <c r="AR3035" s="29" t="str">
        <f t="shared" si="479"/>
        <v>0</v>
      </c>
      <c r="AS3035" s="29">
        <f t="shared" si="477"/>
        <v>0</v>
      </c>
      <c r="AT3035" s="29">
        <v>0</v>
      </c>
      <c r="AW3035" s="29" t="str">
        <f t="shared" si="480"/>
        <v/>
      </c>
      <c r="AX3035" s="29" t="str">
        <f t="shared" si="472"/>
        <v/>
      </c>
      <c r="AY3035" s="29" t="str">
        <f t="shared" si="478"/>
        <v>https://media.mediathek-tanz-theater.de/iiif/2/nvt_img-430-004-005.JP2</v>
      </c>
      <c r="AZ3035" s="29" t="str">
        <f t="shared" si="473"/>
        <v>image/jp2</v>
      </c>
      <c r="BA3035" s="29" t="str">
        <f t="shared" si="474"/>
        <v>presentation/iiif</v>
      </c>
      <c r="BB3035" s="29" t="str">
        <f t="shared" si="475"/>
        <v>https://media.mediathek-tanz-theater.de/iiif/2/nvt_img-430-004-005.JP2/full/100,/0/default.jpg</v>
      </c>
      <c r="BC3035" s="29" t="str">
        <f t="shared" si="471"/>
        <v>image/jpeg</v>
      </c>
      <c r="BD3035" s="29" t="str">
        <f t="shared" si="476"/>
        <v>presentation/thumbnail</v>
      </c>
    </row>
    <row r="3036" spans="1:56">
      <c r="A3036" s="29">
        <v>1</v>
      </c>
      <c r="B3036" s="29">
        <v>0</v>
      </c>
      <c r="C3036" t="s">
        <v>12373</v>
      </c>
      <c r="D3036" s="38" t="s">
        <v>12374</v>
      </c>
      <c r="F3036" s="29" t="s">
        <v>12181</v>
      </c>
      <c r="I3036" s="38" t="s">
        <v>4446</v>
      </c>
      <c r="J3036" s="406" t="s">
        <v>12358</v>
      </c>
      <c r="M3036" s="311"/>
      <c r="N3036" t="s">
        <v>1285</v>
      </c>
      <c r="P3036" s="29" t="s">
        <v>1975</v>
      </c>
      <c r="R3036" s="38" t="s">
        <v>12320</v>
      </c>
      <c r="U3036" t="s">
        <v>12370</v>
      </c>
      <c r="V3036" s="38" t="s">
        <v>24382</v>
      </c>
      <c r="X3036" s="367">
        <v>32948</v>
      </c>
      <c r="Z3036" s="29" t="s">
        <v>1218</v>
      </c>
      <c r="AA3036" s="29" t="s">
        <v>1170</v>
      </c>
      <c r="AE3036" s="38" t="s">
        <v>2950</v>
      </c>
      <c r="AG3036" s="38">
        <v>1</v>
      </c>
      <c r="AH3036" s="38" t="s">
        <v>4439</v>
      </c>
      <c r="AI3036" s="38" t="s">
        <v>4440</v>
      </c>
      <c r="AJ3036" s="38" t="s">
        <v>4799</v>
      </c>
      <c r="AK3036" s="38" t="s">
        <v>72</v>
      </c>
      <c r="AL3036" s="301">
        <v>43635</v>
      </c>
      <c r="AN3036" s="29" t="s">
        <v>72</v>
      </c>
      <c r="AO3036" s="29" t="s">
        <v>4442</v>
      </c>
      <c r="AR3036" s="29" t="str">
        <f t="shared" si="479"/>
        <v>0</v>
      </c>
      <c r="AS3036" s="29">
        <f t="shared" si="477"/>
        <v>0</v>
      </c>
      <c r="AT3036" s="29">
        <v>0</v>
      </c>
      <c r="AW3036" s="29" t="str">
        <f t="shared" si="480"/>
        <v/>
      </c>
      <c r="AX3036" s="29" t="str">
        <f t="shared" si="472"/>
        <v/>
      </c>
      <c r="AY3036" s="29" t="str">
        <f t="shared" si="478"/>
        <v>https://media.mediathek-tanz-theater.de/iiif/2/nvt_img-430-004-006.JP2</v>
      </c>
      <c r="AZ3036" s="29" t="str">
        <f t="shared" si="473"/>
        <v>image/jp2</v>
      </c>
      <c r="BA3036" s="29" t="str">
        <f t="shared" si="474"/>
        <v>presentation/iiif</v>
      </c>
      <c r="BB3036" s="29" t="str">
        <f t="shared" si="475"/>
        <v>https://media.mediathek-tanz-theater.de/iiif/2/nvt_img-430-004-006.JP2/full/100,/0/default.jpg</v>
      </c>
      <c r="BC3036" s="29" t="str">
        <f t="shared" si="471"/>
        <v>image/jpeg</v>
      </c>
      <c r="BD3036" s="29" t="str">
        <f t="shared" si="476"/>
        <v>presentation/thumbnail</v>
      </c>
    </row>
    <row r="3037" spans="1:56">
      <c r="A3037" s="29">
        <v>1</v>
      </c>
      <c r="B3037" s="29">
        <v>0</v>
      </c>
      <c r="C3037" t="s">
        <v>12375</v>
      </c>
      <c r="D3037" s="38" t="s">
        <v>12376</v>
      </c>
      <c r="F3037" s="29" t="s">
        <v>12181</v>
      </c>
      <c r="I3037" s="38" t="s">
        <v>4438</v>
      </c>
      <c r="J3037" s="406" t="s">
        <v>12312</v>
      </c>
      <c r="M3037" s="311"/>
      <c r="N3037"/>
      <c r="P3037" s="29"/>
      <c r="U3037"/>
      <c r="X3037" s="367">
        <v>32948</v>
      </c>
      <c r="Z3037" s="29" t="s">
        <v>1218</v>
      </c>
      <c r="AA3037" s="29" t="s">
        <v>1170</v>
      </c>
      <c r="AE3037" s="38" t="s">
        <v>2950</v>
      </c>
      <c r="AG3037" s="38">
        <v>1</v>
      </c>
      <c r="AH3037" s="38" t="s">
        <v>4439</v>
      </c>
      <c r="AI3037" s="38" t="s">
        <v>4440</v>
      </c>
      <c r="AJ3037" s="38" t="s">
        <v>9634</v>
      </c>
      <c r="AL3037" s="301">
        <v>43635</v>
      </c>
      <c r="AO3037" s="29" t="s">
        <v>4442</v>
      </c>
      <c r="AR3037" s="29" t="str">
        <f t="shared" si="479"/>
        <v>1</v>
      </c>
      <c r="AS3037" s="29">
        <f t="shared" si="477"/>
        <v>1</v>
      </c>
      <c r="AT3037" s="29">
        <v>1</v>
      </c>
      <c r="AV3037" s="29" t="s">
        <v>12377</v>
      </c>
      <c r="AW3037" s="29" t="str">
        <f t="shared" si="480"/>
        <v>image/tiff</v>
      </c>
      <c r="AX3037" s="29" t="str">
        <f t="shared" si="472"/>
        <v>archival/master</v>
      </c>
      <c r="AY3037" s="29" t="str">
        <f t="shared" si="478"/>
        <v>https://media.mediathek-tanz-theater.de/iiif/2/nvt_img-430-005.JP2</v>
      </c>
      <c r="AZ3037" s="29" t="str">
        <f t="shared" si="473"/>
        <v>image/jp2</v>
      </c>
      <c r="BA3037" s="29" t="str">
        <f t="shared" si="474"/>
        <v>presentation/iiif</v>
      </c>
      <c r="BB3037" s="29" t="str">
        <f t="shared" si="475"/>
        <v>https://media.mediathek-tanz-theater.de/iiif/2/nvt_img-430-005.JP2/full/100,/0/default.jpg</v>
      </c>
      <c r="BC3037" s="29" t="str">
        <f t="shared" si="471"/>
        <v>image/jpeg</v>
      </c>
      <c r="BD3037" s="29" t="str">
        <f t="shared" si="476"/>
        <v>presentation/thumbnail</v>
      </c>
    </row>
    <row r="3038" spans="1:56" ht="38.25">
      <c r="A3038" s="29">
        <v>1</v>
      </c>
      <c r="B3038" s="29">
        <v>0</v>
      </c>
      <c r="C3038" t="s">
        <v>12378</v>
      </c>
      <c r="D3038" s="38" t="s">
        <v>12379</v>
      </c>
      <c r="F3038" s="29" t="s">
        <v>12181</v>
      </c>
      <c r="I3038" s="38" t="s">
        <v>4446</v>
      </c>
      <c r="J3038" s="406" t="s">
        <v>12375</v>
      </c>
      <c r="M3038" s="311"/>
      <c r="N3038" t="s">
        <v>1285</v>
      </c>
      <c r="P3038" s="29" t="s">
        <v>1975</v>
      </c>
      <c r="R3038" s="38" t="s">
        <v>12320</v>
      </c>
      <c r="U3038" t="s">
        <v>12370</v>
      </c>
      <c r="V3038" s="38" t="s">
        <v>24382</v>
      </c>
      <c r="X3038" s="367">
        <v>32948</v>
      </c>
      <c r="Z3038" s="29" t="s">
        <v>1218</v>
      </c>
      <c r="AA3038" s="29" t="s">
        <v>1170</v>
      </c>
      <c r="AE3038" s="38" t="s">
        <v>2950</v>
      </c>
      <c r="AG3038" s="38">
        <v>1</v>
      </c>
      <c r="AH3038" s="38" t="s">
        <v>4439</v>
      </c>
      <c r="AI3038" s="38" t="s">
        <v>4440</v>
      </c>
      <c r="AJ3038" s="38" t="s">
        <v>4799</v>
      </c>
      <c r="AK3038" s="38" t="s">
        <v>12363</v>
      </c>
      <c r="AL3038" s="301">
        <v>43635</v>
      </c>
      <c r="AN3038" s="29" t="s">
        <v>72</v>
      </c>
      <c r="AO3038" s="29" t="s">
        <v>4442</v>
      </c>
      <c r="AR3038" s="29" t="str">
        <f t="shared" si="479"/>
        <v>0</v>
      </c>
      <c r="AS3038" s="29">
        <f t="shared" si="477"/>
        <v>0</v>
      </c>
      <c r="AT3038" s="29">
        <v>0</v>
      </c>
      <c r="AW3038" s="29" t="str">
        <f t="shared" si="480"/>
        <v/>
      </c>
      <c r="AX3038" s="29" t="str">
        <f t="shared" si="472"/>
        <v/>
      </c>
      <c r="AY3038" s="29" t="str">
        <f t="shared" si="478"/>
        <v>https://media.mediathek-tanz-theater.de/iiif/2/nvt_img-430-005-001.JP2</v>
      </c>
      <c r="AZ3038" s="29" t="str">
        <f t="shared" si="473"/>
        <v>image/jp2</v>
      </c>
      <c r="BA3038" s="29" t="str">
        <f t="shared" si="474"/>
        <v>presentation/iiif</v>
      </c>
      <c r="BB3038" s="29" t="str">
        <f t="shared" si="475"/>
        <v>https://media.mediathek-tanz-theater.de/iiif/2/nvt_img-430-005-001.JP2/full/100,/0/default.jpg</v>
      </c>
      <c r="BC3038" s="29" t="str">
        <f t="shared" si="471"/>
        <v>image/jpeg</v>
      </c>
      <c r="BD3038" s="29" t="str">
        <f t="shared" si="476"/>
        <v>presentation/thumbnail</v>
      </c>
    </row>
    <row r="3039" spans="1:56" ht="38.25">
      <c r="A3039" s="29">
        <v>1</v>
      </c>
      <c r="B3039" s="29">
        <v>0</v>
      </c>
      <c r="C3039" t="s">
        <v>12380</v>
      </c>
      <c r="D3039" s="38" t="s">
        <v>12381</v>
      </c>
      <c r="F3039" s="29" t="s">
        <v>12181</v>
      </c>
      <c r="I3039" s="38" t="s">
        <v>4446</v>
      </c>
      <c r="J3039" s="406" t="s">
        <v>12375</v>
      </c>
      <c r="M3039" s="311"/>
      <c r="N3039" t="s">
        <v>1285</v>
      </c>
      <c r="P3039" s="29" t="s">
        <v>1975</v>
      </c>
      <c r="R3039" s="38" t="s">
        <v>12320</v>
      </c>
      <c r="U3039" t="s">
        <v>12370</v>
      </c>
      <c r="V3039" s="38" t="s">
        <v>24382</v>
      </c>
      <c r="X3039" s="367">
        <v>32948</v>
      </c>
      <c r="Z3039" s="29" t="s">
        <v>1218</v>
      </c>
      <c r="AA3039" s="29" t="s">
        <v>1170</v>
      </c>
      <c r="AE3039" s="38" t="s">
        <v>2950</v>
      </c>
      <c r="AG3039" s="38">
        <v>1</v>
      </c>
      <c r="AH3039" s="38" t="s">
        <v>4439</v>
      </c>
      <c r="AI3039" s="38" t="s">
        <v>4440</v>
      </c>
      <c r="AJ3039" s="38" t="s">
        <v>4799</v>
      </c>
      <c r="AK3039" s="38" t="s">
        <v>12363</v>
      </c>
      <c r="AL3039" s="301">
        <v>43635</v>
      </c>
      <c r="AN3039" s="29" t="s">
        <v>72</v>
      </c>
      <c r="AO3039" s="29" t="s">
        <v>4442</v>
      </c>
      <c r="AR3039" s="29" t="str">
        <f t="shared" si="479"/>
        <v>0</v>
      </c>
      <c r="AS3039" s="29">
        <f t="shared" si="477"/>
        <v>0</v>
      </c>
      <c r="AT3039" s="29">
        <v>0</v>
      </c>
      <c r="AW3039" s="29" t="str">
        <f t="shared" si="480"/>
        <v/>
      </c>
      <c r="AX3039" s="29" t="str">
        <f t="shared" si="472"/>
        <v/>
      </c>
      <c r="AY3039" s="29" t="str">
        <f t="shared" si="478"/>
        <v>https://media.mediathek-tanz-theater.de/iiif/2/nvt_img-430-005-002.JP2</v>
      </c>
      <c r="AZ3039" s="29" t="str">
        <f t="shared" si="473"/>
        <v>image/jp2</v>
      </c>
      <c r="BA3039" s="29" t="str">
        <f t="shared" si="474"/>
        <v>presentation/iiif</v>
      </c>
      <c r="BB3039" s="29" t="str">
        <f t="shared" si="475"/>
        <v>https://media.mediathek-tanz-theater.de/iiif/2/nvt_img-430-005-002.JP2/full/100,/0/default.jpg</v>
      </c>
      <c r="BC3039" s="29" t="str">
        <f t="shared" si="471"/>
        <v>image/jpeg</v>
      </c>
      <c r="BD3039" s="29" t="str">
        <f t="shared" si="476"/>
        <v>presentation/thumbnail</v>
      </c>
    </row>
    <row r="3040" spans="1:56">
      <c r="A3040" s="29">
        <v>1</v>
      </c>
      <c r="B3040" s="29">
        <v>0</v>
      </c>
      <c r="C3040" t="s">
        <v>12382</v>
      </c>
      <c r="D3040" s="38" t="s">
        <v>12383</v>
      </c>
      <c r="F3040" s="29" t="s">
        <v>12181</v>
      </c>
      <c r="I3040" s="38" t="s">
        <v>4446</v>
      </c>
      <c r="J3040" s="406" t="s">
        <v>12375</v>
      </c>
      <c r="M3040" s="311"/>
      <c r="N3040" t="s">
        <v>1285</v>
      </c>
      <c r="P3040" s="29" t="s">
        <v>1975</v>
      </c>
      <c r="R3040" s="38" t="s">
        <v>12320</v>
      </c>
      <c r="U3040" t="s">
        <v>12370</v>
      </c>
      <c r="V3040" s="38" t="s">
        <v>24382</v>
      </c>
      <c r="X3040" s="367">
        <v>32948</v>
      </c>
      <c r="Z3040" s="29" t="s">
        <v>1218</v>
      </c>
      <c r="AA3040" s="29" t="s">
        <v>1170</v>
      </c>
      <c r="AE3040" s="38" t="s">
        <v>2950</v>
      </c>
      <c r="AG3040" s="38">
        <v>1</v>
      </c>
      <c r="AH3040" s="38" t="s">
        <v>4439</v>
      </c>
      <c r="AI3040" s="38" t="s">
        <v>4440</v>
      </c>
      <c r="AJ3040" s="38" t="s">
        <v>4799</v>
      </c>
      <c r="AK3040" s="38" t="s">
        <v>72</v>
      </c>
      <c r="AL3040" s="301">
        <v>43635</v>
      </c>
      <c r="AN3040" s="29" t="s">
        <v>4635</v>
      </c>
      <c r="AO3040" s="29" t="s">
        <v>4442</v>
      </c>
      <c r="AR3040" s="29" t="str">
        <f t="shared" si="479"/>
        <v>0</v>
      </c>
      <c r="AS3040" s="29">
        <f t="shared" si="477"/>
        <v>0</v>
      </c>
      <c r="AT3040" s="29">
        <v>0</v>
      </c>
      <c r="AW3040" s="29" t="str">
        <f t="shared" si="480"/>
        <v/>
      </c>
      <c r="AX3040" s="29" t="str">
        <f t="shared" si="472"/>
        <v/>
      </c>
      <c r="AY3040" s="29" t="str">
        <f t="shared" si="478"/>
        <v>https://media.mediathek-tanz-theater.de/iiif/2/nvt_img-430-005-003.JP2</v>
      </c>
      <c r="AZ3040" s="29" t="str">
        <f t="shared" si="473"/>
        <v>image/jp2</v>
      </c>
      <c r="BA3040" s="29" t="str">
        <f t="shared" si="474"/>
        <v>presentation/iiif</v>
      </c>
      <c r="BB3040" s="29" t="str">
        <f t="shared" si="475"/>
        <v>https://media.mediathek-tanz-theater.de/iiif/2/nvt_img-430-005-003.JP2/full/100,/0/default.jpg</v>
      </c>
      <c r="BC3040" s="29" t="str">
        <f t="shared" si="471"/>
        <v>image/jpeg</v>
      </c>
      <c r="BD3040" s="29" t="str">
        <f t="shared" si="476"/>
        <v>presentation/thumbnail</v>
      </c>
    </row>
    <row r="3041" spans="1:56">
      <c r="A3041" s="29">
        <v>1</v>
      </c>
      <c r="B3041" s="29">
        <v>0</v>
      </c>
      <c r="C3041" t="s">
        <v>12384</v>
      </c>
      <c r="D3041" s="38" t="s">
        <v>12385</v>
      </c>
      <c r="F3041" s="29" t="s">
        <v>12181</v>
      </c>
      <c r="I3041" s="38" t="s">
        <v>4446</v>
      </c>
      <c r="J3041" s="406" t="s">
        <v>12375</v>
      </c>
      <c r="M3041" s="311"/>
      <c r="N3041" t="s">
        <v>1285</v>
      </c>
      <c r="P3041" s="29" t="s">
        <v>1975</v>
      </c>
      <c r="R3041" s="38" t="s">
        <v>12320</v>
      </c>
      <c r="U3041" t="s">
        <v>12370</v>
      </c>
      <c r="V3041" s="38" t="s">
        <v>24382</v>
      </c>
      <c r="X3041" s="367">
        <v>32948</v>
      </c>
      <c r="Z3041" s="29" t="s">
        <v>1218</v>
      </c>
      <c r="AA3041" s="29" t="s">
        <v>1170</v>
      </c>
      <c r="AE3041" s="38" t="s">
        <v>2950</v>
      </c>
      <c r="AG3041" s="38">
        <v>1</v>
      </c>
      <c r="AH3041" s="38" t="s">
        <v>4439</v>
      </c>
      <c r="AI3041" s="38" t="s">
        <v>4440</v>
      </c>
      <c r="AJ3041" s="38" t="s">
        <v>4799</v>
      </c>
      <c r="AK3041" s="38" t="s">
        <v>72</v>
      </c>
      <c r="AL3041" s="301">
        <v>43635</v>
      </c>
      <c r="AN3041" s="29" t="s">
        <v>4635</v>
      </c>
      <c r="AO3041" s="29" t="s">
        <v>4442</v>
      </c>
      <c r="AR3041" s="29" t="str">
        <f t="shared" si="479"/>
        <v>0</v>
      </c>
      <c r="AS3041" s="29">
        <f t="shared" si="477"/>
        <v>0</v>
      </c>
      <c r="AT3041" s="29">
        <v>0</v>
      </c>
      <c r="AW3041" s="29" t="str">
        <f t="shared" si="480"/>
        <v/>
      </c>
      <c r="AX3041" s="29" t="str">
        <f t="shared" si="472"/>
        <v/>
      </c>
      <c r="AY3041" s="29" t="str">
        <f t="shared" si="478"/>
        <v>https://media.mediathek-tanz-theater.de/iiif/2/nvt_img-430-005-004.JP2</v>
      </c>
      <c r="AZ3041" s="29" t="str">
        <f t="shared" si="473"/>
        <v>image/jp2</v>
      </c>
      <c r="BA3041" s="29" t="str">
        <f t="shared" si="474"/>
        <v>presentation/iiif</v>
      </c>
      <c r="BB3041" s="29" t="str">
        <f t="shared" si="475"/>
        <v>https://media.mediathek-tanz-theater.de/iiif/2/nvt_img-430-005-004.JP2/full/100,/0/default.jpg</v>
      </c>
      <c r="BC3041" s="29" t="str">
        <f t="shared" si="471"/>
        <v>image/jpeg</v>
      </c>
      <c r="BD3041" s="29" t="str">
        <f t="shared" si="476"/>
        <v>presentation/thumbnail</v>
      </c>
    </row>
    <row r="3042" spans="1:56">
      <c r="A3042" s="29">
        <v>1</v>
      </c>
      <c r="B3042" s="29">
        <v>0</v>
      </c>
      <c r="C3042" t="s">
        <v>12386</v>
      </c>
      <c r="D3042" s="38" t="s">
        <v>12387</v>
      </c>
      <c r="F3042" s="29" t="s">
        <v>12181</v>
      </c>
      <c r="I3042" s="38" t="s">
        <v>4446</v>
      </c>
      <c r="J3042" s="406" t="s">
        <v>12375</v>
      </c>
      <c r="M3042" s="311"/>
      <c r="N3042" t="s">
        <v>1285</v>
      </c>
      <c r="P3042" s="29" t="s">
        <v>1975</v>
      </c>
      <c r="R3042" s="38" t="s">
        <v>12320</v>
      </c>
      <c r="U3042" t="s">
        <v>12370</v>
      </c>
      <c r="V3042" s="38" t="s">
        <v>24382</v>
      </c>
      <c r="X3042" s="367">
        <v>32948</v>
      </c>
      <c r="Z3042" s="29" t="s">
        <v>1218</v>
      </c>
      <c r="AA3042" s="29" t="s">
        <v>1170</v>
      </c>
      <c r="AE3042" s="38" t="s">
        <v>2950</v>
      </c>
      <c r="AG3042" s="38">
        <v>1</v>
      </c>
      <c r="AH3042" s="38" t="s">
        <v>4439</v>
      </c>
      <c r="AI3042" s="38" t="s">
        <v>4440</v>
      </c>
      <c r="AJ3042" s="38" t="s">
        <v>4799</v>
      </c>
      <c r="AK3042" s="38" t="s">
        <v>11150</v>
      </c>
      <c r="AL3042" s="301">
        <v>43635</v>
      </c>
      <c r="AN3042" s="29" t="s">
        <v>4635</v>
      </c>
      <c r="AO3042" s="29" t="s">
        <v>4442</v>
      </c>
      <c r="AR3042" s="29" t="str">
        <f t="shared" si="479"/>
        <v>0</v>
      </c>
      <c r="AS3042" s="29">
        <f t="shared" si="477"/>
        <v>0</v>
      </c>
      <c r="AT3042" s="29">
        <v>0</v>
      </c>
      <c r="AW3042" s="29" t="str">
        <f t="shared" si="480"/>
        <v/>
      </c>
      <c r="AX3042" s="29" t="str">
        <f t="shared" si="472"/>
        <v/>
      </c>
      <c r="AY3042" s="29" t="str">
        <f t="shared" si="478"/>
        <v>https://media.mediathek-tanz-theater.de/iiif/2/nvt_img-430-005-005.JP2</v>
      </c>
      <c r="AZ3042" s="29" t="str">
        <f t="shared" si="473"/>
        <v>image/jp2</v>
      </c>
      <c r="BA3042" s="29" t="str">
        <f t="shared" si="474"/>
        <v>presentation/iiif</v>
      </c>
      <c r="BB3042" s="29" t="str">
        <f t="shared" si="475"/>
        <v>https://media.mediathek-tanz-theater.de/iiif/2/nvt_img-430-005-005.JP2/full/100,/0/default.jpg</v>
      </c>
      <c r="BC3042" s="29" t="str">
        <f t="shared" si="471"/>
        <v>image/jpeg</v>
      </c>
      <c r="BD3042" s="29" t="str">
        <f t="shared" si="476"/>
        <v>presentation/thumbnail</v>
      </c>
    </row>
    <row r="3043" spans="1:56" ht="51">
      <c r="A3043" s="29">
        <v>1</v>
      </c>
      <c r="B3043" s="29">
        <v>0</v>
      </c>
      <c r="C3043" t="s">
        <v>12388</v>
      </c>
      <c r="D3043" s="38" t="s">
        <v>12389</v>
      </c>
      <c r="F3043" s="29" t="s">
        <v>12181</v>
      </c>
      <c r="I3043" s="38" t="s">
        <v>4446</v>
      </c>
      <c r="J3043" s="406" t="s">
        <v>12375</v>
      </c>
      <c r="M3043" s="311"/>
      <c r="N3043" t="s">
        <v>1285</v>
      </c>
      <c r="P3043" s="29" t="s">
        <v>1975</v>
      </c>
      <c r="R3043" s="38" t="s">
        <v>12320</v>
      </c>
      <c r="U3043" t="s">
        <v>3631</v>
      </c>
      <c r="V3043" s="38" t="s">
        <v>24382</v>
      </c>
      <c r="X3043" s="367">
        <v>32948</v>
      </c>
      <c r="Z3043" s="29" t="s">
        <v>1218</v>
      </c>
      <c r="AA3043" s="29" t="s">
        <v>1170</v>
      </c>
      <c r="AE3043" s="38" t="s">
        <v>2950</v>
      </c>
      <c r="AG3043" s="38">
        <v>1</v>
      </c>
      <c r="AH3043" s="38" t="s">
        <v>4439</v>
      </c>
      <c r="AI3043" s="38" t="s">
        <v>4440</v>
      </c>
      <c r="AJ3043" s="38" t="s">
        <v>4799</v>
      </c>
      <c r="AK3043" s="38" t="s">
        <v>12390</v>
      </c>
      <c r="AL3043" s="301">
        <v>43635</v>
      </c>
      <c r="AN3043" s="29" t="s">
        <v>4635</v>
      </c>
      <c r="AO3043" s="29" t="s">
        <v>4442</v>
      </c>
      <c r="AR3043" s="29" t="str">
        <f t="shared" si="479"/>
        <v>0</v>
      </c>
      <c r="AS3043" s="29">
        <f t="shared" si="477"/>
        <v>0</v>
      </c>
      <c r="AT3043" s="29">
        <v>0</v>
      </c>
      <c r="AW3043" s="29" t="str">
        <f t="shared" si="480"/>
        <v/>
      </c>
      <c r="AX3043" s="29" t="str">
        <f t="shared" si="472"/>
        <v/>
      </c>
      <c r="AY3043" s="29" t="str">
        <f t="shared" si="478"/>
        <v>https://media.mediathek-tanz-theater.de/iiif/2/nvt_img-430-005-006.JP2</v>
      </c>
      <c r="AZ3043" s="29" t="str">
        <f t="shared" si="473"/>
        <v>image/jp2</v>
      </c>
      <c r="BA3043" s="29" t="str">
        <f t="shared" si="474"/>
        <v>presentation/iiif</v>
      </c>
      <c r="BB3043" s="29" t="str">
        <f t="shared" si="475"/>
        <v>https://media.mediathek-tanz-theater.de/iiif/2/nvt_img-430-005-006.JP2/full/100,/0/default.jpg</v>
      </c>
      <c r="BC3043" s="29" t="str">
        <f t="shared" si="471"/>
        <v>image/jpeg</v>
      </c>
      <c r="BD3043" s="29" t="str">
        <f t="shared" si="476"/>
        <v>presentation/thumbnail</v>
      </c>
    </row>
    <row r="3044" spans="1:56">
      <c r="A3044" s="29">
        <v>1</v>
      </c>
      <c r="B3044" s="29">
        <v>0</v>
      </c>
      <c r="C3044" t="s">
        <v>12391</v>
      </c>
      <c r="D3044" s="38" t="s">
        <v>12392</v>
      </c>
      <c r="F3044" s="29" t="s">
        <v>12181</v>
      </c>
      <c r="I3044" s="38" t="s">
        <v>4438</v>
      </c>
      <c r="J3044" s="406" t="s">
        <v>12312</v>
      </c>
      <c r="M3044" s="311"/>
      <c r="N3044"/>
      <c r="P3044" s="29"/>
      <c r="U3044"/>
      <c r="X3044" s="367">
        <v>32948</v>
      </c>
      <c r="Z3044" s="29" t="s">
        <v>1218</v>
      </c>
      <c r="AA3044" s="29" t="s">
        <v>1170</v>
      </c>
      <c r="AE3044" s="38" t="s">
        <v>2950</v>
      </c>
      <c r="AG3044" s="38">
        <v>1</v>
      </c>
      <c r="AH3044" s="38" t="s">
        <v>4439</v>
      </c>
      <c r="AI3044" s="38" t="s">
        <v>4440</v>
      </c>
      <c r="AJ3044" s="38" t="s">
        <v>9656</v>
      </c>
      <c r="AL3044" s="301">
        <v>43635</v>
      </c>
      <c r="AO3044" s="29" t="s">
        <v>4442</v>
      </c>
      <c r="AR3044" s="29" t="str">
        <f t="shared" si="479"/>
        <v>1</v>
      </c>
      <c r="AS3044" s="29">
        <f t="shared" si="477"/>
        <v>1</v>
      </c>
      <c r="AT3044" s="29">
        <v>1</v>
      </c>
      <c r="AV3044" s="29" t="s">
        <v>12393</v>
      </c>
      <c r="AW3044" s="29" t="str">
        <f t="shared" si="480"/>
        <v>image/tiff</v>
      </c>
      <c r="AX3044" s="29" t="str">
        <f t="shared" si="472"/>
        <v>archival/master</v>
      </c>
      <c r="AY3044" s="29" t="str">
        <f t="shared" si="478"/>
        <v>https://media.mediathek-tanz-theater.de/iiif/2/nvt_img-430-006.JP2</v>
      </c>
      <c r="AZ3044" s="29" t="str">
        <f t="shared" si="473"/>
        <v>image/jp2</v>
      </c>
      <c r="BA3044" s="29" t="str">
        <f t="shared" si="474"/>
        <v>presentation/iiif</v>
      </c>
      <c r="BB3044" s="29" t="str">
        <f t="shared" si="475"/>
        <v>https://media.mediathek-tanz-theater.de/iiif/2/nvt_img-430-006.JP2/full/100,/0/default.jpg</v>
      </c>
      <c r="BC3044" s="29" t="str">
        <f t="shared" si="471"/>
        <v>image/jpeg</v>
      </c>
      <c r="BD3044" s="29" t="str">
        <f t="shared" si="476"/>
        <v>presentation/thumbnail</v>
      </c>
    </row>
    <row r="3045" spans="1:56">
      <c r="A3045" s="29">
        <v>1</v>
      </c>
      <c r="B3045" s="29">
        <v>0</v>
      </c>
      <c r="C3045" t="s">
        <v>12394</v>
      </c>
      <c r="D3045" s="38" t="s">
        <v>12395</v>
      </c>
      <c r="F3045" s="29" t="s">
        <v>12181</v>
      </c>
      <c r="I3045" s="38" t="s">
        <v>4446</v>
      </c>
      <c r="J3045" s="406" t="s">
        <v>12391</v>
      </c>
      <c r="M3045" s="311"/>
      <c r="N3045" t="s">
        <v>1285</v>
      </c>
      <c r="P3045" s="29" t="s">
        <v>1975</v>
      </c>
      <c r="R3045" s="38" t="s">
        <v>12320</v>
      </c>
      <c r="U3045" t="s">
        <v>12370</v>
      </c>
      <c r="V3045" s="38" t="s">
        <v>24382</v>
      </c>
      <c r="X3045" s="367">
        <v>32948</v>
      </c>
      <c r="Z3045" s="29" t="s">
        <v>1218</v>
      </c>
      <c r="AA3045" s="29" t="s">
        <v>1170</v>
      </c>
      <c r="AE3045" s="38" t="s">
        <v>2950</v>
      </c>
      <c r="AG3045" s="38">
        <v>1</v>
      </c>
      <c r="AH3045" s="38" t="s">
        <v>4439</v>
      </c>
      <c r="AI3045" s="38" t="s">
        <v>4440</v>
      </c>
      <c r="AJ3045" s="38" t="s">
        <v>4799</v>
      </c>
      <c r="AK3045" s="38" t="s">
        <v>11150</v>
      </c>
      <c r="AL3045" s="301">
        <v>43635</v>
      </c>
      <c r="AN3045" s="29" t="s">
        <v>4635</v>
      </c>
      <c r="AO3045" s="29" t="s">
        <v>4442</v>
      </c>
      <c r="AR3045" s="29" t="str">
        <f t="shared" si="479"/>
        <v>0</v>
      </c>
      <c r="AS3045" s="29">
        <f t="shared" si="477"/>
        <v>0</v>
      </c>
      <c r="AT3045" s="29">
        <v>0</v>
      </c>
      <c r="AW3045" s="29" t="str">
        <f t="shared" si="480"/>
        <v/>
      </c>
      <c r="AX3045" s="29" t="str">
        <f t="shared" si="472"/>
        <v/>
      </c>
      <c r="AY3045" s="29" t="str">
        <f t="shared" si="478"/>
        <v>https://media.mediathek-tanz-theater.de/iiif/2/nvt_img-430-006-001.JP2</v>
      </c>
      <c r="AZ3045" s="29" t="str">
        <f t="shared" si="473"/>
        <v>image/jp2</v>
      </c>
      <c r="BA3045" s="29" t="str">
        <f t="shared" si="474"/>
        <v>presentation/iiif</v>
      </c>
      <c r="BB3045" s="29" t="str">
        <f t="shared" si="475"/>
        <v>https://media.mediathek-tanz-theater.de/iiif/2/nvt_img-430-006-001.JP2/full/100,/0/default.jpg</v>
      </c>
      <c r="BC3045" s="29" t="str">
        <f t="shared" si="471"/>
        <v>image/jpeg</v>
      </c>
      <c r="BD3045" s="29" t="str">
        <f t="shared" si="476"/>
        <v>presentation/thumbnail</v>
      </c>
    </row>
    <row r="3046" spans="1:56" ht="38.25">
      <c r="A3046" s="29">
        <v>1</v>
      </c>
      <c r="B3046" s="29">
        <v>0</v>
      </c>
      <c r="C3046" t="s">
        <v>12396</v>
      </c>
      <c r="D3046" s="38" t="s">
        <v>12397</v>
      </c>
      <c r="F3046" s="29" t="s">
        <v>12181</v>
      </c>
      <c r="I3046" s="38" t="s">
        <v>4446</v>
      </c>
      <c r="J3046" s="406" t="s">
        <v>12391</v>
      </c>
      <c r="M3046" s="311"/>
      <c r="N3046" t="s">
        <v>1285</v>
      </c>
      <c r="P3046" s="29" t="s">
        <v>1975</v>
      </c>
      <c r="R3046" s="38" t="s">
        <v>12320</v>
      </c>
      <c r="U3046" t="s">
        <v>12370</v>
      </c>
      <c r="V3046" s="38" t="s">
        <v>24382</v>
      </c>
      <c r="X3046" s="367">
        <v>32948</v>
      </c>
      <c r="Z3046" s="29" t="s">
        <v>1218</v>
      </c>
      <c r="AA3046" s="29" t="s">
        <v>1170</v>
      </c>
      <c r="AE3046" s="38" t="s">
        <v>2950</v>
      </c>
      <c r="AG3046" s="38">
        <v>1</v>
      </c>
      <c r="AH3046" s="38" t="s">
        <v>4439</v>
      </c>
      <c r="AI3046" s="38" t="s">
        <v>4440</v>
      </c>
      <c r="AJ3046" s="38" t="s">
        <v>4799</v>
      </c>
      <c r="AK3046" s="38" t="s">
        <v>12398</v>
      </c>
      <c r="AL3046" s="301">
        <v>43635</v>
      </c>
      <c r="AN3046" s="29" t="s">
        <v>72</v>
      </c>
      <c r="AO3046" s="29" t="s">
        <v>4442</v>
      </c>
      <c r="AR3046" s="29" t="str">
        <f t="shared" si="479"/>
        <v>0</v>
      </c>
      <c r="AS3046" s="29">
        <f t="shared" si="477"/>
        <v>0</v>
      </c>
      <c r="AT3046" s="29">
        <v>0</v>
      </c>
      <c r="AW3046" s="29" t="str">
        <f t="shared" si="480"/>
        <v/>
      </c>
      <c r="AX3046" s="29" t="str">
        <f t="shared" si="472"/>
        <v/>
      </c>
      <c r="AY3046" s="29" t="str">
        <f t="shared" si="478"/>
        <v>https://media.mediathek-tanz-theater.de/iiif/2/nvt_img-430-006-002.JP2</v>
      </c>
      <c r="AZ3046" s="29" t="str">
        <f t="shared" si="473"/>
        <v>image/jp2</v>
      </c>
      <c r="BA3046" s="29" t="str">
        <f t="shared" si="474"/>
        <v>presentation/iiif</v>
      </c>
      <c r="BB3046" s="29" t="str">
        <f t="shared" si="475"/>
        <v>https://media.mediathek-tanz-theater.de/iiif/2/nvt_img-430-006-002.JP2/full/100,/0/default.jpg</v>
      </c>
      <c r="BC3046" s="29" t="str">
        <f t="shared" si="471"/>
        <v>image/jpeg</v>
      </c>
      <c r="BD3046" s="29" t="str">
        <f t="shared" si="476"/>
        <v>presentation/thumbnail</v>
      </c>
    </row>
    <row r="3047" spans="1:56">
      <c r="A3047" s="29">
        <v>1</v>
      </c>
      <c r="B3047" s="29">
        <v>0</v>
      </c>
      <c r="C3047" t="s">
        <v>12399</v>
      </c>
      <c r="D3047" s="38" t="s">
        <v>12400</v>
      </c>
      <c r="F3047" s="29" t="s">
        <v>12181</v>
      </c>
      <c r="I3047" s="38" t="s">
        <v>4446</v>
      </c>
      <c r="J3047" s="406" t="s">
        <v>12391</v>
      </c>
      <c r="M3047" s="311"/>
      <c r="N3047" t="s">
        <v>1285</v>
      </c>
      <c r="P3047" s="29" t="s">
        <v>1975</v>
      </c>
      <c r="R3047" s="38" t="s">
        <v>12320</v>
      </c>
      <c r="U3047" t="s">
        <v>12370</v>
      </c>
      <c r="V3047" s="38" t="s">
        <v>24382</v>
      </c>
      <c r="X3047" s="367">
        <v>32948</v>
      </c>
      <c r="Z3047" s="29" t="s">
        <v>1218</v>
      </c>
      <c r="AA3047" s="29" t="s">
        <v>1170</v>
      </c>
      <c r="AE3047" s="38" t="s">
        <v>2950</v>
      </c>
      <c r="AG3047" s="38">
        <v>1</v>
      </c>
      <c r="AH3047" s="38" t="s">
        <v>4439</v>
      </c>
      <c r="AI3047" s="38" t="s">
        <v>4440</v>
      </c>
      <c r="AJ3047" s="38" t="s">
        <v>4799</v>
      </c>
      <c r="AK3047" s="38" t="s">
        <v>11150</v>
      </c>
      <c r="AL3047" s="301">
        <v>43635</v>
      </c>
      <c r="AN3047" s="29" t="s">
        <v>72</v>
      </c>
      <c r="AO3047" s="29" t="s">
        <v>4442</v>
      </c>
      <c r="AR3047" s="29" t="str">
        <f t="shared" si="479"/>
        <v>0</v>
      </c>
      <c r="AS3047" s="29">
        <f t="shared" si="477"/>
        <v>0</v>
      </c>
      <c r="AT3047" s="29">
        <v>0</v>
      </c>
      <c r="AW3047" s="29" t="str">
        <f t="shared" si="480"/>
        <v/>
      </c>
      <c r="AX3047" s="29" t="str">
        <f t="shared" si="472"/>
        <v/>
      </c>
      <c r="AY3047" s="29" t="str">
        <f t="shared" si="478"/>
        <v>https://media.mediathek-tanz-theater.de/iiif/2/nvt_img-430-006-003.JP2</v>
      </c>
      <c r="AZ3047" s="29" t="str">
        <f t="shared" si="473"/>
        <v>image/jp2</v>
      </c>
      <c r="BA3047" s="29" t="str">
        <f t="shared" si="474"/>
        <v>presentation/iiif</v>
      </c>
      <c r="BB3047" s="29" t="str">
        <f t="shared" si="475"/>
        <v>https://media.mediathek-tanz-theater.de/iiif/2/nvt_img-430-006-003.JP2/full/100,/0/default.jpg</v>
      </c>
      <c r="BC3047" s="29" t="str">
        <f t="shared" si="471"/>
        <v>image/jpeg</v>
      </c>
      <c r="BD3047" s="29" t="str">
        <f t="shared" si="476"/>
        <v>presentation/thumbnail</v>
      </c>
    </row>
    <row r="3048" spans="1:56">
      <c r="A3048" s="29">
        <v>1</v>
      </c>
      <c r="B3048" s="29">
        <v>0</v>
      </c>
      <c r="C3048" t="s">
        <v>12401</v>
      </c>
      <c r="D3048" s="38" t="s">
        <v>12402</v>
      </c>
      <c r="F3048" s="29" t="s">
        <v>12181</v>
      </c>
      <c r="I3048" s="38" t="s">
        <v>4446</v>
      </c>
      <c r="J3048" s="406" t="s">
        <v>12391</v>
      </c>
      <c r="M3048" s="311"/>
      <c r="N3048" t="s">
        <v>1285</v>
      </c>
      <c r="P3048" s="29" t="s">
        <v>1975</v>
      </c>
      <c r="R3048" s="38" t="s">
        <v>12320</v>
      </c>
      <c r="U3048" t="s">
        <v>12370</v>
      </c>
      <c r="V3048" s="38" t="s">
        <v>24382</v>
      </c>
      <c r="X3048" s="367">
        <v>32948</v>
      </c>
      <c r="Z3048" s="29" t="s">
        <v>1218</v>
      </c>
      <c r="AA3048" s="29" t="s">
        <v>1170</v>
      </c>
      <c r="AE3048" s="38" t="s">
        <v>2950</v>
      </c>
      <c r="AG3048" s="38">
        <v>1</v>
      </c>
      <c r="AH3048" s="38" t="s">
        <v>4439</v>
      </c>
      <c r="AI3048" s="38" t="s">
        <v>4440</v>
      </c>
      <c r="AJ3048" s="38" t="s">
        <v>4799</v>
      </c>
      <c r="AK3048" s="38" t="s">
        <v>11150</v>
      </c>
      <c r="AL3048" s="301">
        <v>43635</v>
      </c>
      <c r="AN3048" s="29" t="s">
        <v>72</v>
      </c>
      <c r="AO3048" s="29" t="s">
        <v>4442</v>
      </c>
      <c r="AR3048" s="29" t="str">
        <f t="shared" si="479"/>
        <v>0</v>
      </c>
      <c r="AS3048" s="29">
        <f t="shared" si="477"/>
        <v>0</v>
      </c>
      <c r="AT3048" s="29">
        <v>0</v>
      </c>
      <c r="AW3048" s="29" t="str">
        <f t="shared" si="480"/>
        <v/>
      </c>
      <c r="AX3048" s="29" t="str">
        <f t="shared" si="472"/>
        <v/>
      </c>
      <c r="AY3048" s="29" t="str">
        <f t="shared" si="478"/>
        <v>https://media.mediathek-tanz-theater.de/iiif/2/nvt_img-430-006-004.JP2</v>
      </c>
      <c r="AZ3048" s="29" t="str">
        <f t="shared" si="473"/>
        <v>image/jp2</v>
      </c>
      <c r="BA3048" s="29" t="str">
        <f t="shared" si="474"/>
        <v>presentation/iiif</v>
      </c>
      <c r="BB3048" s="29" t="str">
        <f t="shared" si="475"/>
        <v>https://media.mediathek-tanz-theater.de/iiif/2/nvt_img-430-006-004.JP2/full/100,/0/default.jpg</v>
      </c>
      <c r="BC3048" s="29" t="str">
        <f t="shared" si="471"/>
        <v>image/jpeg</v>
      </c>
      <c r="BD3048" s="29" t="str">
        <f t="shared" si="476"/>
        <v>presentation/thumbnail</v>
      </c>
    </row>
    <row r="3049" spans="1:56" ht="51">
      <c r="A3049" s="29">
        <v>1</v>
      </c>
      <c r="B3049" s="29">
        <v>0</v>
      </c>
      <c r="C3049" t="s">
        <v>12403</v>
      </c>
      <c r="D3049" s="38" t="s">
        <v>12404</v>
      </c>
      <c r="F3049" s="29" t="s">
        <v>12181</v>
      </c>
      <c r="I3049" s="38" t="s">
        <v>4446</v>
      </c>
      <c r="J3049" s="406" t="s">
        <v>12391</v>
      </c>
      <c r="M3049" s="311"/>
      <c r="N3049" t="s">
        <v>1285</v>
      </c>
      <c r="P3049" s="29" t="s">
        <v>1975</v>
      </c>
      <c r="R3049" s="38" t="s">
        <v>12320</v>
      </c>
      <c r="S3049"/>
      <c r="U3049" t="s">
        <v>12370</v>
      </c>
      <c r="V3049" s="38" t="s">
        <v>24382</v>
      </c>
      <c r="X3049" s="367">
        <v>32948</v>
      </c>
      <c r="Z3049" s="29" t="s">
        <v>1218</v>
      </c>
      <c r="AA3049" s="29" t="s">
        <v>1170</v>
      </c>
      <c r="AE3049" s="38" t="s">
        <v>2950</v>
      </c>
      <c r="AG3049" s="38">
        <v>1</v>
      </c>
      <c r="AH3049" s="38" t="s">
        <v>4439</v>
      </c>
      <c r="AI3049" s="38" t="s">
        <v>4440</v>
      </c>
      <c r="AJ3049" s="38" t="s">
        <v>4799</v>
      </c>
      <c r="AK3049" s="38" t="s">
        <v>12405</v>
      </c>
      <c r="AL3049" s="301">
        <v>43635</v>
      </c>
      <c r="AN3049" s="29" t="s">
        <v>72</v>
      </c>
      <c r="AO3049" s="29" t="s">
        <v>4442</v>
      </c>
      <c r="AR3049" s="29" t="str">
        <f t="shared" si="479"/>
        <v>0</v>
      </c>
      <c r="AS3049" s="29">
        <f t="shared" si="477"/>
        <v>0</v>
      </c>
      <c r="AT3049" s="29">
        <v>0</v>
      </c>
      <c r="AW3049" s="29" t="str">
        <f t="shared" si="480"/>
        <v/>
      </c>
      <c r="AX3049" s="29" t="str">
        <f t="shared" si="472"/>
        <v/>
      </c>
      <c r="AY3049" s="29" t="str">
        <f t="shared" si="478"/>
        <v>https://media.mediathek-tanz-theater.de/iiif/2/nvt_img-430-006-005.JP2</v>
      </c>
      <c r="AZ3049" s="29" t="str">
        <f t="shared" si="473"/>
        <v>image/jp2</v>
      </c>
      <c r="BA3049" s="29" t="str">
        <f t="shared" si="474"/>
        <v>presentation/iiif</v>
      </c>
      <c r="BB3049" s="29" t="str">
        <f t="shared" si="475"/>
        <v>https://media.mediathek-tanz-theater.de/iiif/2/nvt_img-430-006-005.JP2/full/100,/0/default.jpg</v>
      </c>
      <c r="BC3049" s="29" t="str">
        <f t="shared" si="471"/>
        <v>image/jpeg</v>
      </c>
      <c r="BD3049" s="29" t="str">
        <f t="shared" si="476"/>
        <v>presentation/thumbnail</v>
      </c>
    </row>
    <row r="3050" spans="1:56" ht="38.25">
      <c r="A3050" s="29">
        <v>1</v>
      </c>
      <c r="B3050" s="29">
        <v>0</v>
      </c>
      <c r="C3050" t="s">
        <v>12406</v>
      </c>
      <c r="D3050" s="38" t="s">
        <v>12407</v>
      </c>
      <c r="F3050" s="29" t="s">
        <v>12181</v>
      </c>
      <c r="I3050" s="38" t="s">
        <v>5392</v>
      </c>
      <c r="J3050" s="406" t="s">
        <v>12391</v>
      </c>
      <c r="M3050" s="311"/>
      <c r="N3050" t="s">
        <v>1285</v>
      </c>
      <c r="P3050" s="29" t="s">
        <v>1975</v>
      </c>
      <c r="R3050" s="38" t="s">
        <v>12408</v>
      </c>
      <c r="U3050" t="s">
        <v>1208</v>
      </c>
      <c r="V3050" s="38" t="s">
        <v>24382</v>
      </c>
      <c r="X3050" s="367">
        <v>32948</v>
      </c>
      <c r="Z3050" s="29" t="s">
        <v>1218</v>
      </c>
      <c r="AA3050" s="29" t="s">
        <v>1170</v>
      </c>
      <c r="AE3050" s="38" t="s">
        <v>2950</v>
      </c>
      <c r="AG3050" s="38">
        <v>1</v>
      </c>
      <c r="AH3050" s="38" t="s">
        <v>4439</v>
      </c>
      <c r="AI3050" s="38" t="s">
        <v>4440</v>
      </c>
      <c r="AJ3050" s="38" t="s">
        <v>4799</v>
      </c>
      <c r="AK3050" s="38" t="s">
        <v>12409</v>
      </c>
      <c r="AL3050" s="301">
        <v>43635</v>
      </c>
      <c r="AN3050" s="29" t="s">
        <v>72</v>
      </c>
      <c r="AO3050" s="29" t="s">
        <v>4442</v>
      </c>
      <c r="AR3050" s="29" t="str">
        <f t="shared" si="479"/>
        <v>0</v>
      </c>
      <c r="AS3050" s="29">
        <f t="shared" si="477"/>
        <v>0</v>
      </c>
      <c r="AT3050" s="29">
        <v>0</v>
      </c>
      <c r="AW3050" s="29" t="str">
        <f t="shared" si="480"/>
        <v/>
      </c>
      <c r="AX3050" s="29" t="str">
        <f t="shared" si="472"/>
        <v/>
      </c>
      <c r="AY3050" s="29" t="str">
        <f t="shared" si="478"/>
        <v>https://media.mediathek-tanz-theater.de/iiif/2/nvt_img-430-006-006.JP2</v>
      </c>
      <c r="AZ3050" s="29" t="str">
        <f t="shared" si="473"/>
        <v>image/jp2</v>
      </c>
      <c r="BA3050" s="29" t="str">
        <f t="shared" si="474"/>
        <v>presentation/iiif</v>
      </c>
      <c r="BB3050" s="29" t="str">
        <f t="shared" si="475"/>
        <v>https://media.mediathek-tanz-theater.de/iiif/2/nvt_img-430-006-006.JP2/full/100,/0/default.jpg</v>
      </c>
      <c r="BC3050" s="29" t="str">
        <f t="shared" si="471"/>
        <v>image/jpeg</v>
      </c>
      <c r="BD3050" s="29" t="str">
        <f t="shared" si="476"/>
        <v>presentation/thumbnail</v>
      </c>
    </row>
    <row r="3051" spans="1:56">
      <c r="A3051" s="29">
        <v>1</v>
      </c>
      <c r="B3051" s="29">
        <v>0</v>
      </c>
      <c r="C3051" t="s">
        <v>12410</v>
      </c>
      <c r="D3051" s="38" t="s">
        <v>12411</v>
      </c>
      <c r="F3051" s="29" t="s">
        <v>12181</v>
      </c>
      <c r="I3051" s="38" t="s">
        <v>4438</v>
      </c>
      <c r="J3051" s="406" t="s">
        <v>12312</v>
      </c>
      <c r="M3051" s="311"/>
      <c r="N3051"/>
      <c r="P3051" s="29"/>
      <c r="U3051"/>
      <c r="X3051" s="367">
        <v>32948</v>
      </c>
      <c r="Z3051" s="29" t="s">
        <v>1218</v>
      </c>
      <c r="AA3051" s="29" t="s">
        <v>1170</v>
      </c>
      <c r="AE3051" s="38" t="s">
        <v>2950</v>
      </c>
      <c r="AG3051" s="38">
        <v>1</v>
      </c>
      <c r="AH3051" s="38" t="s">
        <v>4439</v>
      </c>
      <c r="AI3051" s="38" t="s">
        <v>4440</v>
      </c>
      <c r="AJ3051" s="38" t="s">
        <v>12412</v>
      </c>
      <c r="AL3051" s="301">
        <v>43635</v>
      </c>
      <c r="AO3051" s="29" t="s">
        <v>4442</v>
      </c>
      <c r="AR3051" s="29" t="str">
        <f t="shared" si="479"/>
        <v>1</v>
      </c>
      <c r="AS3051" s="29">
        <f t="shared" si="477"/>
        <v>1</v>
      </c>
      <c r="AT3051" s="29">
        <v>1</v>
      </c>
      <c r="AV3051" s="29" t="s">
        <v>12413</v>
      </c>
      <c r="AW3051" s="29" t="str">
        <f t="shared" si="480"/>
        <v>image/tiff</v>
      </c>
      <c r="AX3051" s="29" t="str">
        <f t="shared" si="472"/>
        <v>archival/master</v>
      </c>
      <c r="AY3051" s="29" t="str">
        <f t="shared" si="478"/>
        <v>https://media.mediathek-tanz-theater.de/iiif/2/nvt_img-430-007.JP2</v>
      </c>
      <c r="AZ3051" s="29" t="str">
        <f t="shared" si="473"/>
        <v>image/jp2</v>
      </c>
      <c r="BA3051" s="29" t="str">
        <f t="shared" si="474"/>
        <v>presentation/iiif</v>
      </c>
      <c r="BB3051" s="29" t="str">
        <f t="shared" si="475"/>
        <v>https://media.mediathek-tanz-theater.de/iiif/2/nvt_img-430-007.JP2/full/100,/0/default.jpg</v>
      </c>
      <c r="BC3051" s="29" t="str">
        <f t="shared" si="471"/>
        <v>image/jpeg</v>
      </c>
      <c r="BD3051" s="29" t="str">
        <f t="shared" si="476"/>
        <v>presentation/thumbnail</v>
      </c>
    </row>
    <row r="3052" spans="1:56" ht="38.25">
      <c r="A3052" s="29">
        <v>1</v>
      </c>
      <c r="B3052" s="29">
        <v>0</v>
      </c>
      <c r="C3052" t="s">
        <v>12414</v>
      </c>
      <c r="D3052" s="38" t="s">
        <v>12415</v>
      </c>
      <c r="F3052" s="29" t="s">
        <v>12181</v>
      </c>
      <c r="I3052" s="38" t="s">
        <v>5392</v>
      </c>
      <c r="J3052" s="406" t="s">
        <v>12410</v>
      </c>
      <c r="M3052" s="311"/>
      <c r="N3052" t="s">
        <v>1285</v>
      </c>
      <c r="P3052" s="29" t="s">
        <v>1975</v>
      </c>
      <c r="R3052" s="38" t="s">
        <v>12408</v>
      </c>
      <c r="U3052" t="s">
        <v>1208</v>
      </c>
      <c r="V3052" s="38" t="s">
        <v>24382</v>
      </c>
      <c r="X3052" s="367">
        <v>32948</v>
      </c>
      <c r="Z3052" s="29" t="s">
        <v>1218</v>
      </c>
      <c r="AA3052" s="29" t="s">
        <v>1170</v>
      </c>
      <c r="AE3052" s="38" t="s">
        <v>2950</v>
      </c>
      <c r="AG3052" s="38">
        <v>1</v>
      </c>
      <c r="AH3052" s="38" t="s">
        <v>4439</v>
      </c>
      <c r="AI3052" s="38" t="s">
        <v>4440</v>
      </c>
      <c r="AJ3052" s="38" t="s">
        <v>4799</v>
      </c>
      <c r="AK3052" s="38" t="s">
        <v>12409</v>
      </c>
      <c r="AL3052" s="301">
        <v>43635</v>
      </c>
      <c r="AN3052" s="29" t="s">
        <v>72</v>
      </c>
      <c r="AO3052" s="29" t="s">
        <v>4442</v>
      </c>
      <c r="AR3052" s="29" t="str">
        <f t="shared" si="479"/>
        <v>0</v>
      </c>
      <c r="AS3052" s="29">
        <f t="shared" si="477"/>
        <v>0</v>
      </c>
      <c r="AT3052" s="29">
        <v>0</v>
      </c>
      <c r="AW3052" s="29" t="str">
        <f t="shared" si="480"/>
        <v/>
      </c>
      <c r="AX3052" s="29" t="str">
        <f t="shared" si="472"/>
        <v/>
      </c>
      <c r="AY3052" s="29" t="str">
        <f t="shared" si="478"/>
        <v>https://media.mediathek-tanz-theater.de/iiif/2/nvt_img-430-007-001.JP2</v>
      </c>
      <c r="AZ3052" s="29" t="str">
        <f t="shared" si="473"/>
        <v>image/jp2</v>
      </c>
      <c r="BA3052" s="29" t="str">
        <f t="shared" si="474"/>
        <v>presentation/iiif</v>
      </c>
      <c r="BB3052" s="29" t="str">
        <f t="shared" si="475"/>
        <v>https://media.mediathek-tanz-theater.de/iiif/2/nvt_img-430-007-001.JP2/full/100,/0/default.jpg</v>
      </c>
      <c r="BC3052" s="29" t="str">
        <f t="shared" si="471"/>
        <v>image/jpeg</v>
      </c>
      <c r="BD3052" s="29" t="str">
        <f t="shared" si="476"/>
        <v>presentation/thumbnail</v>
      </c>
    </row>
    <row r="3053" spans="1:56" ht="38.25">
      <c r="A3053" s="29">
        <v>1</v>
      </c>
      <c r="B3053" s="29">
        <v>0</v>
      </c>
      <c r="C3053" t="s">
        <v>12416</v>
      </c>
      <c r="D3053" s="38" t="s">
        <v>12417</v>
      </c>
      <c r="F3053" s="29" t="s">
        <v>12181</v>
      </c>
      <c r="I3053" s="38" t="s">
        <v>5392</v>
      </c>
      <c r="J3053" s="406" t="s">
        <v>12410</v>
      </c>
      <c r="M3053" s="311"/>
      <c r="N3053" t="s">
        <v>1285</v>
      </c>
      <c r="P3053" s="29" t="s">
        <v>1975</v>
      </c>
      <c r="R3053" s="38" t="s">
        <v>12408</v>
      </c>
      <c r="U3053" t="s">
        <v>1208</v>
      </c>
      <c r="V3053" s="38" t="s">
        <v>24382</v>
      </c>
      <c r="X3053" s="367">
        <v>32948</v>
      </c>
      <c r="Z3053" s="29" t="s">
        <v>1218</v>
      </c>
      <c r="AA3053" s="29" t="s">
        <v>1170</v>
      </c>
      <c r="AE3053" s="38" t="s">
        <v>2950</v>
      </c>
      <c r="AG3053" s="38">
        <v>1</v>
      </c>
      <c r="AH3053" s="38" t="s">
        <v>4439</v>
      </c>
      <c r="AI3053" s="38" t="s">
        <v>4440</v>
      </c>
      <c r="AJ3053" s="38" t="s">
        <v>4799</v>
      </c>
      <c r="AK3053" s="38" t="s">
        <v>12418</v>
      </c>
      <c r="AL3053" s="301">
        <v>43635</v>
      </c>
      <c r="AN3053" s="29" t="s">
        <v>4635</v>
      </c>
      <c r="AO3053" s="29" t="s">
        <v>4442</v>
      </c>
      <c r="AR3053" s="29" t="str">
        <f t="shared" si="479"/>
        <v>0</v>
      </c>
      <c r="AS3053" s="29">
        <f t="shared" si="477"/>
        <v>0</v>
      </c>
      <c r="AT3053" s="29">
        <v>0</v>
      </c>
      <c r="AW3053" s="29" t="str">
        <f t="shared" si="480"/>
        <v/>
      </c>
      <c r="AX3053" s="29" t="str">
        <f t="shared" si="472"/>
        <v/>
      </c>
      <c r="AY3053" s="29" t="str">
        <f t="shared" si="478"/>
        <v>https://media.mediathek-tanz-theater.de/iiif/2/nvt_img-430-007-002.JP2</v>
      </c>
      <c r="AZ3053" s="29" t="str">
        <f t="shared" si="473"/>
        <v>image/jp2</v>
      </c>
      <c r="BA3053" s="29" t="str">
        <f t="shared" si="474"/>
        <v>presentation/iiif</v>
      </c>
      <c r="BB3053" s="29" t="str">
        <f t="shared" si="475"/>
        <v>https://media.mediathek-tanz-theater.de/iiif/2/nvt_img-430-007-002.JP2/full/100,/0/default.jpg</v>
      </c>
      <c r="BC3053" s="29" t="str">
        <f t="shared" si="471"/>
        <v>image/jpeg</v>
      </c>
      <c r="BD3053" s="29" t="str">
        <f t="shared" si="476"/>
        <v>presentation/thumbnail</v>
      </c>
    </row>
    <row r="3054" spans="1:56">
      <c r="A3054" s="29">
        <v>1</v>
      </c>
      <c r="B3054" s="29">
        <v>0</v>
      </c>
      <c r="C3054" t="s">
        <v>12419</v>
      </c>
      <c r="D3054" s="38" t="s">
        <v>12420</v>
      </c>
      <c r="F3054" s="29" t="s">
        <v>12181</v>
      </c>
      <c r="I3054" s="38" t="s">
        <v>5392</v>
      </c>
      <c r="J3054" s="406" t="s">
        <v>12410</v>
      </c>
      <c r="M3054" s="311"/>
      <c r="N3054" t="s">
        <v>1285</v>
      </c>
      <c r="P3054" s="29" t="s">
        <v>1975</v>
      </c>
      <c r="R3054" s="38" t="s">
        <v>12408</v>
      </c>
      <c r="U3054" t="s">
        <v>1208</v>
      </c>
      <c r="V3054" s="38" t="s">
        <v>24382</v>
      </c>
      <c r="X3054" s="367">
        <v>32948</v>
      </c>
      <c r="Z3054" s="29" t="s">
        <v>1218</v>
      </c>
      <c r="AA3054" s="29" t="s">
        <v>1170</v>
      </c>
      <c r="AE3054" s="38" t="s">
        <v>2950</v>
      </c>
      <c r="AG3054" s="38">
        <v>1</v>
      </c>
      <c r="AH3054" s="38" t="s">
        <v>4439</v>
      </c>
      <c r="AI3054" s="38" t="s">
        <v>4440</v>
      </c>
      <c r="AJ3054" s="38" t="s">
        <v>4799</v>
      </c>
      <c r="AK3054" s="38" t="s">
        <v>11150</v>
      </c>
      <c r="AL3054" s="301">
        <v>43635</v>
      </c>
      <c r="AN3054" s="29" t="s">
        <v>4635</v>
      </c>
      <c r="AO3054" s="29" t="s">
        <v>4442</v>
      </c>
      <c r="AR3054" s="29" t="str">
        <f t="shared" si="479"/>
        <v>0</v>
      </c>
      <c r="AS3054" s="29">
        <f t="shared" si="477"/>
        <v>0</v>
      </c>
      <c r="AT3054" s="29">
        <v>0</v>
      </c>
      <c r="AW3054" s="29" t="str">
        <f t="shared" si="480"/>
        <v/>
      </c>
      <c r="AX3054" s="29" t="str">
        <f t="shared" si="472"/>
        <v/>
      </c>
      <c r="AY3054" s="29" t="str">
        <f t="shared" si="478"/>
        <v>https://media.mediathek-tanz-theater.de/iiif/2/nvt_img-430-007-003.JP2</v>
      </c>
      <c r="AZ3054" s="29" t="str">
        <f t="shared" si="473"/>
        <v>image/jp2</v>
      </c>
      <c r="BA3054" s="29" t="str">
        <f t="shared" si="474"/>
        <v>presentation/iiif</v>
      </c>
      <c r="BB3054" s="29" t="str">
        <f t="shared" si="475"/>
        <v>https://media.mediathek-tanz-theater.de/iiif/2/nvt_img-430-007-003.JP2/full/100,/0/default.jpg</v>
      </c>
      <c r="BC3054" s="29" t="str">
        <f t="shared" si="471"/>
        <v>image/jpeg</v>
      </c>
      <c r="BD3054" s="29" t="str">
        <f t="shared" si="476"/>
        <v>presentation/thumbnail</v>
      </c>
    </row>
    <row r="3055" spans="1:56">
      <c r="A3055" s="29">
        <v>1</v>
      </c>
      <c r="B3055" s="29">
        <v>0</v>
      </c>
      <c r="C3055" t="s">
        <v>12421</v>
      </c>
      <c r="D3055" s="38" t="s">
        <v>12422</v>
      </c>
      <c r="F3055" s="29" t="s">
        <v>12181</v>
      </c>
      <c r="I3055" s="38" t="s">
        <v>4446</v>
      </c>
      <c r="J3055" s="406" t="s">
        <v>12410</v>
      </c>
      <c r="M3055" s="311"/>
      <c r="N3055" t="s">
        <v>1285</v>
      </c>
      <c r="P3055" s="29" t="s">
        <v>1975</v>
      </c>
      <c r="R3055" s="38" t="s">
        <v>12320</v>
      </c>
      <c r="U3055" t="s">
        <v>4880</v>
      </c>
      <c r="V3055" s="38" t="s">
        <v>24382</v>
      </c>
      <c r="X3055" s="367">
        <v>32948</v>
      </c>
      <c r="Z3055" s="29" t="s">
        <v>1218</v>
      </c>
      <c r="AA3055" s="29" t="s">
        <v>1170</v>
      </c>
      <c r="AE3055" s="38" t="s">
        <v>2950</v>
      </c>
      <c r="AG3055" s="38">
        <v>1</v>
      </c>
      <c r="AH3055" s="38" t="s">
        <v>4439</v>
      </c>
      <c r="AI3055" s="38" t="s">
        <v>4440</v>
      </c>
      <c r="AJ3055" s="38" t="s">
        <v>4799</v>
      </c>
      <c r="AK3055" s="38" t="s">
        <v>72</v>
      </c>
      <c r="AL3055" s="301">
        <v>43635</v>
      </c>
      <c r="AN3055" s="29" t="s">
        <v>4635</v>
      </c>
      <c r="AO3055" s="29" t="s">
        <v>4442</v>
      </c>
      <c r="AR3055" s="29" t="str">
        <f t="shared" si="479"/>
        <v>0</v>
      </c>
      <c r="AS3055" s="29">
        <f t="shared" si="477"/>
        <v>0</v>
      </c>
      <c r="AT3055" s="29">
        <v>0</v>
      </c>
      <c r="AW3055" s="29" t="str">
        <f t="shared" si="480"/>
        <v/>
      </c>
      <c r="AX3055" s="29" t="str">
        <f t="shared" si="472"/>
        <v/>
      </c>
      <c r="AY3055" s="29" t="str">
        <f t="shared" si="478"/>
        <v>https://media.mediathek-tanz-theater.de/iiif/2/nvt_img-430-007-004.JP2</v>
      </c>
      <c r="AZ3055" s="29" t="str">
        <f t="shared" si="473"/>
        <v>image/jp2</v>
      </c>
      <c r="BA3055" s="29" t="str">
        <f t="shared" si="474"/>
        <v>presentation/iiif</v>
      </c>
      <c r="BB3055" s="29" t="str">
        <f t="shared" si="475"/>
        <v>https://media.mediathek-tanz-theater.de/iiif/2/nvt_img-430-007-004.JP2/full/100,/0/default.jpg</v>
      </c>
      <c r="BC3055" s="29" t="str">
        <f t="shared" si="471"/>
        <v>image/jpeg</v>
      </c>
      <c r="BD3055" s="29" t="str">
        <f t="shared" si="476"/>
        <v>presentation/thumbnail</v>
      </c>
    </row>
    <row r="3056" spans="1:56" ht="25.5">
      <c r="A3056" s="29">
        <v>1</v>
      </c>
      <c r="B3056" s="29">
        <v>0</v>
      </c>
      <c r="C3056" t="s">
        <v>12423</v>
      </c>
      <c r="D3056" s="38" t="s">
        <v>12424</v>
      </c>
      <c r="F3056" s="29" t="s">
        <v>12181</v>
      </c>
      <c r="I3056" s="38" t="s">
        <v>4446</v>
      </c>
      <c r="J3056" s="406" t="s">
        <v>12410</v>
      </c>
      <c r="M3056" s="311"/>
      <c r="N3056" t="s">
        <v>1285</v>
      </c>
      <c r="P3056" s="29" t="s">
        <v>1975</v>
      </c>
      <c r="R3056" s="38" t="s">
        <v>12320</v>
      </c>
      <c r="U3056" t="s">
        <v>4880</v>
      </c>
      <c r="V3056" s="38" t="s">
        <v>24382</v>
      </c>
      <c r="X3056" s="367">
        <v>32948</v>
      </c>
      <c r="Z3056" s="29" t="s">
        <v>1218</v>
      </c>
      <c r="AA3056" s="29" t="s">
        <v>1170</v>
      </c>
      <c r="AE3056" s="38" t="s">
        <v>2950</v>
      </c>
      <c r="AG3056" s="38">
        <v>1</v>
      </c>
      <c r="AH3056" s="38" t="s">
        <v>4439</v>
      </c>
      <c r="AI3056" s="38" t="s">
        <v>4440</v>
      </c>
      <c r="AJ3056" s="38" t="s">
        <v>4799</v>
      </c>
      <c r="AK3056" s="38" t="s">
        <v>12425</v>
      </c>
      <c r="AL3056" s="301">
        <v>43635</v>
      </c>
      <c r="AN3056" s="29" t="s">
        <v>4635</v>
      </c>
      <c r="AO3056" s="29" t="s">
        <v>4442</v>
      </c>
      <c r="AR3056" s="29" t="str">
        <f t="shared" si="479"/>
        <v>0</v>
      </c>
      <c r="AS3056" s="29">
        <f t="shared" si="477"/>
        <v>0</v>
      </c>
      <c r="AT3056" s="29">
        <v>0</v>
      </c>
      <c r="AW3056" s="29" t="str">
        <f t="shared" si="480"/>
        <v/>
      </c>
      <c r="AX3056" s="29" t="str">
        <f t="shared" si="472"/>
        <v/>
      </c>
      <c r="AY3056" s="29" t="str">
        <f t="shared" si="478"/>
        <v>https://media.mediathek-tanz-theater.de/iiif/2/nvt_img-430-007-005.JP2</v>
      </c>
      <c r="AZ3056" s="29" t="str">
        <f t="shared" si="473"/>
        <v>image/jp2</v>
      </c>
      <c r="BA3056" s="29" t="str">
        <f t="shared" si="474"/>
        <v>presentation/iiif</v>
      </c>
      <c r="BB3056" s="29" t="str">
        <f t="shared" si="475"/>
        <v>https://media.mediathek-tanz-theater.de/iiif/2/nvt_img-430-007-005.JP2/full/100,/0/default.jpg</v>
      </c>
      <c r="BC3056" s="29" t="str">
        <f t="shared" si="471"/>
        <v>image/jpeg</v>
      </c>
      <c r="BD3056" s="29" t="str">
        <f t="shared" si="476"/>
        <v>presentation/thumbnail</v>
      </c>
    </row>
    <row r="3057" spans="1:56">
      <c r="A3057" s="29">
        <v>1</v>
      </c>
      <c r="B3057" s="29">
        <v>0</v>
      </c>
      <c r="C3057" t="s">
        <v>12426</v>
      </c>
      <c r="D3057" s="38" t="s">
        <v>12427</v>
      </c>
      <c r="F3057" s="29" t="s">
        <v>12181</v>
      </c>
      <c r="H3057" s="38" t="s">
        <v>5078</v>
      </c>
      <c r="I3057" s="38" t="s">
        <v>4446</v>
      </c>
      <c r="J3057" s="406" t="s">
        <v>12410</v>
      </c>
      <c r="M3057" s="311"/>
      <c r="N3057" t="s">
        <v>1285</v>
      </c>
      <c r="P3057" s="29" t="s">
        <v>1975</v>
      </c>
      <c r="R3057" s="38" t="s">
        <v>12320</v>
      </c>
      <c r="U3057" t="s">
        <v>4880</v>
      </c>
      <c r="V3057" s="38" t="s">
        <v>24382</v>
      </c>
      <c r="X3057" s="367">
        <v>32948</v>
      </c>
      <c r="Z3057" s="29" t="s">
        <v>1218</v>
      </c>
      <c r="AA3057" s="29" t="s">
        <v>1170</v>
      </c>
      <c r="AE3057" s="38" t="s">
        <v>2950</v>
      </c>
      <c r="AG3057" s="38">
        <v>1</v>
      </c>
      <c r="AH3057" s="38" t="s">
        <v>4439</v>
      </c>
      <c r="AI3057" s="38" t="s">
        <v>4440</v>
      </c>
      <c r="AJ3057" s="38" t="s">
        <v>4799</v>
      </c>
      <c r="AK3057" s="38" t="s">
        <v>72</v>
      </c>
      <c r="AL3057" s="301">
        <v>43635</v>
      </c>
      <c r="AN3057" s="29" t="s">
        <v>4635</v>
      </c>
      <c r="AO3057" s="29" t="s">
        <v>4442</v>
      </c>
      <c r="AR3057" s="29" t="str">
        <f t="shared" si="479"/>
        <v>0</v>
      </c>
      <c r="AS3057" s="29">
        <f t="shared" si="477"/>
        <v>0</v>
      </c>
      <c r="AT3057" s="29">
        <v>0</v>
      </c>
      <c r="AW3057" s="29" t="str">
        <f t="shared" si="480"/>
        <v/>
      </c>
      <c r="AX3057" s="29" t="str">
        <f t="shared" si="472"/>
        <v/>
      </c>
      <c r="AY3057" s="29" t="str">
        <f t="shared" si="478"/>
        <v>https://media.mediathek-tanz-theater.de/iiif/2/nvt_img-430-007-006.JP2</v>
      </c>
      <c r="AZ3057" s="29" t="str">
        <f t="shared" si="473"/>
        <v>image/jp2</v>
      </c>
      <c r="BA3057" s="29" t="str">
        <f t="shared" si="474"/>
        <v>presentation/iiif</v>
      </c>
      <c r="BB3057" s="29" t="str">
        <f t="shared" si="475"/>
        <v>https://media.mediathek-tanz-theater.de/iiif/2/nvt_img-430-007-006.JP2/full/100,/0/default.jpg</v>
      </c>
      <c r="BC3057" s="29" t="str">
        <f t="shared" si="471"/>
        <v>image/jpeg</v>
      </c>
      <c r="BD3057" s="29" t="str">
        <f t="shared" si="476"/>
        <v>presentation/thumbnail</v>
      </c>
    </row>
    <row r="3058" spans="1:56" ht="102">
      <c r="A3058" s="29">
        <v>0</v>
      </c>
      <c r="B3058" s="29">
        <v>0</v>
      </c>
      <c r="C3058" s="311" t="s">
        <v>12428</v>
      </c>
      <c r="D3058" s="309"/>
      <c r="E3058" s="309"/>
      <c r="F3058" s="308" t="s">
        <v>12181</v>
      </c>
      <c r="G3058" s="309"/>
      <c r="H3058" s="309"/>
      <c r="I3058" s="309" t="s">
        <v>4431</v>
      </c>
      <c r="J3058" s="407"/>
      <c r="M3058" s="311"/>
      <c r="P3058" s="25"/>
      <c r="Q3058" s="25"/>
      <c r="U3058"/>
      <c r="V3058"/>
      <c r="Z3058" s="29" t="s">
        <v>1218</v>
      </c>
      <c r="AA3058" s="29" t="s">
        <v>1170</v>
      </c>
      <c r="AB3058" s="38" t="s">
        <v>12429</v>
      </c>
      <c r="AC3058" s="38" t="s">
        <v>11677</v>
      </c>
      <c r="AE3058" s="38" t="s">
        <v>2950</v>
      </c>
      <c r="AG3058" s="38">
        <v>1</v>
      </c>
      <c r="AJ3058" s="38" t="s">
        <v>5115</v>
      </c>
      <c r="AR3058" s="29" t="str">
        <f t="shared" si="479"/>
        <v>1</v>
      </c>
      <c r="AS3058" s="29">
        <f t="shared" si="477"/>
        <v>0</v>
      </c>
      <c r="AT3058" s="29">
        <v>0</v>
      </c>
      <c r="AW3058" s="29" t="str">
        <f t="shared" si="480"/>
        <v/>
      </c>
      <c r="AX3058" s="29" t="str">
        <f t="shared" si="472"/>
        <v/>
      </c>
      <c r="AY3058" s="29" t="str">
        <f t="shared" si="478"/>
        <v>https://media.mediathek-tanz-theater.de/iiif/2/nvt_img-431.JP2</v>
      </c>
      <c r="AZ3058" s="29" t="str">
        <f t="shared" si="473"/>
        <v>image/jp2</v>
      </c>
      <c r="BA3058" s="29" t="str">
        <f t="shared" si="474"/>
        <v>presentation/iiif</v>
      </c>
      <c r="BB3058" s="29" t="str">
        <f t="shared" si="475"/>
        <v>https://media.mediathek-tanz-theater.de/iiif/2/nvt_img-431.JP2/full/100,/0/default.jpg</v>
      </c>
      <c r="BC3058" s="29" t="str">
        <f t="shared" si="471"/>
        <v>image/jpeg</v>
      </c>
      <c r="BD3058" s="29" t="str">
        <f t="shared" si="476"/>
        <v>presentation/thumbnail</v>
      </c>
    </row>
    <row r="3059" spans="1:56">
      <c r="A3059" s="29">
        <v>1</v>
      </c>
      <c r="B3059" s="29">
        <v>0</v>
      </c>
      <c r="C3059" s="311" t="s">
        <v>12430</v>
      </c>
      <c r="D3059" s="309" t="s">
        <v>12431</v>
      </c>
      <c r="E3059" s="309"/>
      <c r="F3059" s="308" t="s">
        <v>12181</v>
      </c>
      <c r="G3059" s="309"/>
      <c r="H3059" s="309"/>
      <c r="I3059" s="309" t="s">
        <v>4438</v>
      </c>
      <c r="J3059" s="407" t="s">
        <v>12428</v>
      </c>
      <c r="M3059" s="311"/>
      <c r="N3059"/>
      <c r="U3059"/>
      <c r="V3059"/>
      <c r="X3059" s="367">
        <v>32948</v>
      </c>
      <c r="Z3059" s="29" t="s">
        <v>1218</v>
      </c>
      <c r="AA3059" s="29" t="s">
        <v>1170</v>
      </c>
      <c r="AE3059" s="38" t="s">
        <v>2950</v>
      </c>
      <c r="AG3059" s="38">
        <v>1</v>
      </c>
      <c r="AH3059" s="38" t="s">
        <v>4439</v>
      </c>
      <c r="AI3059" s="38" t="s">
        <v>4440</v>
      </c>
      <c r="AJ3059" s="38" t="s">
        <v>9751</v>
      </c>
      <c r="AL3059" s="301">
        <v>43635</v>
      </c>
      <c r="AO3059" s="29" t="s">
        <v>4442</v>
      </c>
      <c r="AR3059" s="29" t="str">
        <f t="shared" si="479"/>
        <v>1</v>
      </c>
      <c r="AS3059" s="29">
        <f t="shared" si="477"/>
        <v>1</v>
      </c>
      <c r="AT3059" s="29">
        <v>1</v>
      </c>
      <c r="AV3059" s="29" t="s">
        <v>12432</v>
      </c>
      <c r="AW3059" s="29" t="str">
        <f t="shared" si="480"/>
        <v>image/tiff</v>
      </c>
      <c r="AX3059" s="29" t="str">
        <f t="shared" si="472"/>
        <v>archival/master</v>
      </c>
      <c r="AY3059" s="29" t="str">
        <f t="shared" si="478"/>
        <v>https://media.mediathek-tanz-theater.de/iiif/2/nvt_img-431-001.JP2</v>
      </c>
      <c r="AZ3059" s="29" t="str">
        <f t="shared" si="473"/>
        <v>image/jp2</v>
      </c>
      <c r="BA3059" s="29" t="str">
        <f t="shared" si="474"/>
        <v>presentation/iiif</v>
      </c>
      <c r="BB3059" s="29" t="str">
        <f t="shared" si="475"/>
        <v>https://media.mediathek-tanz-theater.de/iiif/2/nvt_img-431-001.JP2/full/100,/0/default.jpg</v>
      </c>
      <c r="BC3059" s="29" t="str">
        <f t="shared" si="471"/>
        <v>image/jpeg</v>
      </c>
      <c r="BD3059" s="29" t="str">
        <f t="shared" si="476"/>
        <v>presentation/thumbnail</v>
      </c>
    </row>
    <row r="3060" spans="1:56">
      <c r="A3060" s="29">
        <v>1</v>
      </c>
      <c r="B3060" s="29">
        <v>0</v>
      </c>
      <c r="C3060" s="311" t="s">
        <v>12433</v>
      </c>
      <c r="D3060" s="309" t="s">
        <v>12434</v>
      </c>
      <c r="E3060" s="309"/>
      <c r="F3060" s="308" t="s">
        <v>12181</v>
      </c>
      <c r="G3060" s="309"/>
      <c r="H3060" s="309"/>
      <c r="I3060" s="309" t="s">
        <v>4446</v>
      </c>
      <c r="J3060" s="407" t="s">
        <v>12430</v>
      </c>
      <c r="M3060" s="311"/>
      <c r="N3060" t="s">
        <v>1285</v>
      </c>
      <c r="P3060" s="29" t="s">
        <v>1975</v>
      </c>
      <c r="R3060" s="38" t="s">
        <v>12320</v>
      </c>
      <c r="U3060" t="s">
        <v>4880</v>
      </c>
      <c r="V3060" s="38" t="s">
        <v>24382</v>
      </c>
      <c r="X3060" s="367">
        <v>32948</v>
      </c>
      <c r="Z3060" s="29" t="s">
        <v>1218</v>
      </c>
      <c r="AA3060" s="29" t="s">
        <v>1170</v>
      </c>
      <c r="AE3060" s="38" t="s">
        <v>2950</v>
      </c>
      <c r="AG3060" s="38">
        <v>1</v>
      </c>
      <c r="AH3060" s="38" t="s">
        <v>4439</v>
      </c>
      <c r="AI3060" s="38" t="s">
        <v>4440</v>
      </c>
      <c r="AJ3060" s="38" t="s">
        <v>4799</v>
      </c>
      <c r="AK3060" s="38" t="s">
        <v>72</v>
      </c>
      <c r="AL3060" s="301">
        <v>43635</v>
      </c>
      <c r="AN3060" s="29" t="s">
        <v>4635</v>
      </c>
      <c r="AO3060" s="29" t="s">
        <v>4442</v>
      </c>
      <c r="AR3060" s="29" t="str">
        <f t="shared" si="479"/>
        <v>0</v>
      </c>
      <c r="AS3060" s="29">
        <f t="shared" si="477"/>
        <v>0</v>
      </c>
      <c r="AT3060" s="29">
        <v>0</v>
      </c>
      <c r="AW3060" s="29" t="str">
        <f t="shared" si="480"/>
        <v/>
      </c>
      <c r="AX3060" s="29" t="str">
        <f t="shared" si="472"/>
        <v/>
      </c>
      <c r="AY3060" s="29" t="str">
        <f t="shared" si="478"/>
        <v>https://media.mediathek-tanz-theater.de/iiif/2/nvt_img-431-001-001.JP2</v>
      </c>
      <c r="AZ3060" s="29" t="str">
        <f t="shared" si="473"/>
        <v>image/jp2</v>
      </c>
      <c r="BA3060" s="29" t="str">
        <f t="shared" si="474"/>
        <v>presentation/iiif</v>
      </c>
      <c r="BB3060" s="29" t="str">
        <f t="shared" si="475"/>
        <v>https://media.mediathek-tanz-theater.de/iiif/2/nvt_img-431-001-001.JP2/full/100,/0/default.jpg</v>
      </c>
      <c r="BC3060" s="29" t="str">
        <f t="shared" si="471"/>
        <v>image/jpeg</v>
      </c>
      <c r="BD3060" s="29" t="str">
        <f t="shared" si="476"/>
        <v>presentation/thumbnail</v>
      </c>
    </row>
    <row r="3061" spans="1:56">
      <c r="A3061" s="29">
        <v>1</v>
      </c>
      <c r="B3061" s="29">
        <v>0</v>
      </c>
      <c r="C3061" t="s">
        <v>12435</v>
      </c>
      <c r="D3061" s="38" t="s">
        <v>12436</v>
      </c>
      <c r="F3061" s="29" t="s">
        <v>12181</v>
      </c>
      <c r="I3061" s="38" t="s">
        <v>4446</v>
      </c>
      <c r="J3061" s="406" t="s">
        <v>12430</v>
      </c>
      <c r="M3061" s="311"/>
      <c r="N3061" t="s">
        <v>1285</v>
      </c>
      <c r="P3061" s="29" t="s">
        <v>1975</v>
      </c>
      <c r="R3061" s="38" t="s">
        <v>12320</v>
      </c>
      <c r="U3061" t="s">
        <v>4880</v>
      </c>
      <c r="V3061" s="38" t="s">
        <v>24382</v>
      </c>
      <c r="X3061" s="367">
        <v>32948</v>
      </c>
      <c r="Z3061" s="29" t="s">
        <v>1218</v>
      </c>
      <c r="AA3061" s="29" t="s">
        <v>1170</v>
      </c>
      <c r="AE3061" s="38" t="s">
        <v>2950</v>
      </c>
      <c r="AG3061" s="38">
        <v>1</v>
      </c>
      <c r="AH3061" s="38" t="s">
        <v>4439</v>
      </c>
      <c r="AI3061" s="38" t="s">
        <v>4440</v>
      </c>
      <c r="AJ3061" s="38" t="s">
        <v>4799</v>
      </c>
      <c r="AK3061" s="38" t="s">
        <v>72</v>
      </c>
      <c r="AL3061" s="301">
        <v>43635</v>
      </c>
      <c r="AN3061" s="29" t="s">
        <v>4635</v>
      </c>
      <c r="AO3061" s="29" t="s">
        <v>4442</v>
      </c>
      <c r="AR3061" s="29" t="str">
        <f t="shared" si="479"/>
        <v>0</v>
      </c>
      <c r="AS3061" s="29">
        <f t="shared" si="477"/>
        <v>0</v>
      </c>
      <c r="AT3061" s="29">
        <v>0</v>
      </c>
      <c r="AW3061" s="29" t="str">
        <f t="shared" si="480"/>
        <v/>
      </c>
      <c r="AX3061" s="29" t="str">
        <f t="shared" si="472"/>
        <v/>
      </c>
      <c r="AY3061" s="29" t="str">
        <f t="shared" si="478"/>
        <v>https://media.mediathek-tanz-theater.de/iiif/2/nvt_img-431-001-002.JP2</v>
      </c>
      <c r="AZ3061" s="29" t="str">
        <f t="shared" si="473"/>
        <v>image/jp2</v>
      </c>
      <c r="BA3061" s="29" t="str">
        <f t="shared" si="474"/>
        <v>presentation/iiif</v>
      </c>
      <c r="BB3061" s="29" t="str">
        <f t="shared" si="475"/>
        <v>https://media.mediathek-tanz-theater.de/iiif/2/nvt_img-431-001-002.JP2/full/100,/0/default.jpg</v>
      </c>
      <c r="BC3061" s="29" t="str">
        <f t="shared" si="471"/>
        <v>image/jpeg</v>
      </c>
      <c r="BD3061" s="29" t="str">
        <f t="shared" si="476"/>
        <v>presentation/thumbnail</v>
      </c>
    </row>
    <row r="3062" spans="1:56">
      <c r="A3062" s="29">
        <v>1</v>
      </c>
      <c r="B3062" s="29">
        <v>0</v>
      </c>
      <c r="C3062" t="s">
        <v>12437</v>
      </c>
      <c r="D3062" s="38" t="s">
        <v>12438</v>
      </c>
      <c r="F3062" s="29" t="s">
        <v>12181</v>
      </c>
      <c r="I3062" s="38" t="s">
        <v>4446</v>
      </c>
      <c r="J3062" s="406" t="s">
        <v>12430</v>
      </c>
      <c r="M3062" s="311"/>
      <c r="N3062" t="s">
        <v>1285</v>
      </c>
      <c r="P3062" s="29" t="s">
        <v>1975</v>
      </c>
      <c r="R3062" s="38" t="s">
        <v>12320</v>
      </c>
      <c r="U3062" t="s">
        <v>4880</v>
      </c>
      <c r="V3062" s="38" t="s">
        <v>24382</v>
      </c>
      <c r="X3062" s="367">
        <v>32948</v>
      </c>
      <c r="Z3062" s="29" t="s">
        <v>1218</v>
      </c>
      <c r="AA3062" s="29" t="s">
        <v>1170</v>
      </c>
      <c r="AE3062" s="38" t="s">
        <v>2950</v>
      </c>
      <c r="AG3062" s="38">
        <v>1</v>
      </c>
      <c r="AH3062" s="38" t="s">
        <v>4439</v>
      </c>
      <c r="AI3062" s="38" t="s">
        <v>4440</v>
      </c>
      <c r="AJ3062" s="38" t="s">
        <v>4799</v>
      </c>
      <c r="AK3062" s="38" t="s">
        <v>72</v>
      </c>
      <c r="AL3062" s="301">
        <v>43635</v>
      </c>
      <c r="AN3062" s="29" t="s">
        <v>4635</v>
      </c>
      <c r="AO3062" s="29" t="s">
        <v>4442</v>
      </c>
      <c r="AR3062" s="29" t="str">
        <f t="shared" si="479"/>
        <v>0</v>
      </c>
      <c r="AS3062" s="29">
        <f t="shared" si="477"/>
        <v>0</v>
      </c>
      <c r="AT3062" s="29">
        <v>0</v>
      </c>
      <c r="AW3062" s="29" t="str">
        <f t="shared" si="480"/>
        <v/>
      </c>
      <c r="AX3062" s="29" t="str">
        <f t="shared" si="472"/>
        <v/>
      </c>
      <c r="AY3062" s="29" t="str">
        <f t="shared" si="478"/>
        <v>https://media.mediathek-tanz-theater.de/iiif/2/nvt_img-431-001-003.JP2</v>
      </c>
      <c r="AZ3062" s="29" t="str">
        <f t="shared" si="473"/>
        <v>image/jp2</v>
      </c>
      <c r="BA3062" s="29" t="str">
        <f t="shared" si="474"/>
        <v>presentation/iiif</v>
      </c>
      <c r="BB3062" s="29" t="str">
        <f t="shared" si="475"/>
        <v>https://media.mediathek-tanz-theater.de/iiif/2/nvt_img-431-001-003.JP2/full/100,/0/default.jpg</v>
      </c>
      <c r="BC3062" s="29" t="str">
        <f t="shared" si="471"/>
        <v>image/jpeg</v>
      </c>
      <c r="BD3062" s="29" t="str">
        <f t="shared" si="476"/>
        <v>presentation/thumbnail</v>
      </c>
    </row>
    <row r="3063" spans="1:56">
      <c r="A3063" s="29">
        <v>1</v>
      </c>
      <c r="B3063" s="29">
        <v>0</v>
      </c>
      <c r="C3063" t="s">
        <v>12439</v>
      </c>
      <c r="D3063" s="38" t="s">
        <v>12440</v>
      </c>
      <c r="F3063" s="29" t="s">
        <v>12181</v>
      </c>
      <c r="I3063" s="38" t="s">
        <v>4446</v>
      </c>
      <c r="J3063" s="406" t="s">
        <v>12430</v>
      </c>
      <c r="M3063" s="311"/>
      <c r="N3063" t="s">
        <v>1285</v>
      </c>
      <c r="P3063" s="29" t="s">
        <v>1975</v>
      </c>
      <c r="R3063" s="38" t="s">
        <v>12320</v>
      </c>
      <c r="U3063" t="s">
        <v>4880</v>
      </c>
      <c r="V3063" s="38" t="s">
        <v>24382</v>
      </c>
      <c r="X3063" s="367">
        <v>32948</v>
      </c>
      <c r="Z3063" s="29" t="s">
        <v>1218</v>
      </c>
      <c r="AA3063" s="29" t="s">
        <v>1170</v>
      </c>
      <c r="AE3063" s="38" t="s">
        <v>2950</v>
      </c>
      <c r="AG3063" s="38">
        <v>1</v>
      </c>
      <c r="AH3063" s="38" t="s">
        <v>4439</v>
      </c>
      <c r="AI3063" s="38" t="s">
        <v>4440</v>
      </c>
      <c r="AJ3063" s="38" t="s">
        <v>4799</v>
      </c>
      <c r="AK3063" s="38" t="s">
        <v>4751</v>
      </c>
      <c r="AL3063" s="301">
        <v>43635</v>
      </c>
      <c r="AN3063" s="29" t="s">
        <v>4635</v>
      </c>
      <c r="AO3063" s="29" t="s">
        <v>4442</v>
      </c>
      <c r="AR3063" s="29" t="str">
        <f t="shared" si="479"/>
        <v>0</v>
      </c>
      <c r="AS3063" s="29">
        <f t="shared" si="477"/>
        <v>0</v>
      </c>
      <c r="AT3063" s="29">
        <v>0</v>
      </c>
      <c r="AW3063" s="29" t="str">
        <f t="shared" si="480"/>
        <v/>
      </c>
      <c r="AX3063" s="29" t="str">
        <f t="shared" si="472"/>
        <v/>
      </c>
      <c r="AY3063" s="29" t="str">
        <f t="shared" si="478"/>
        <v>https://media.mediathek-tanz-theater.de/iiif/2/nvt_img-431-001-004.JP2</v>
      </c>
      <c r="AZ3063" s="29" t="str">
        <f t="shared" si="473"/>
        <v>image/jp2</v>
      </c>
      <c r="BA3063" s="29" t="str">
        <f t="shared" si="474"/>
        <v>presentation/iiif</v>
      </c>
      <c r="BB3063" s="29" t="str">
        <f t="shared" si="475"/>
        <v>https://media.mediathek-tanz-theater.de/iiif/2/nvt_img-431-001-004.JP2/full/100,/0/default.jpg</v>
      </c>
      <c r="BC3063" s="29" t="str">
        <f t="shared" si="471"/>
        <v>image/jpeg</v>
      </c>
      <c r="BD3063" s="29" t="str">
        <f t="shared" si="476"/>
        <v>presentation/thumbnail</v>
      </c>
    </row>
    <row r="3064" spans="1:56">
      <c r="A3064" s="29">
        <v>1</v>
      </c>
      <c r="B3064" s="29">
        <v>0</v>
      </c>
      <c r="C3064" t="s">
        <v>12441</v>
      </c>
      <c r="D3064" s="38" t="s">
        <v>12442</v>
      </c>
      <c r="F3064" s="29" t="s">
        <v>12181</v>
      </c>
      <c r="I3064" s="38" t="s">
        <v>4446</v>
      </c>
      <c r="J3064" s="406" t="s">
        <v>12430</v>
      </c>
      <c r="M3064" s="311"/>
      <c r="N3064" t="s">
        <v>1285</v>
      </c>
      <c r="P3064" s="29" t="s">
        <v>1975</v>
      </c>
      <c r="R3064" s="38" t="s">
        <v>12320</v>
      </c>
      <c r="U3064" t="s">
        <v>4880</v>
      </c>
      <c r="V3064" s="38" t="s">
        <v>24382</v>
      </c>
      <c r="X3064" s="367">
        <v>32948</v>
      </c>
      <c r="Z3064" s="29" t="s">
        <v>1218</v>
      </c>
      <c r="AA3064" s="29" t="s">
        <v>1170</v>
      </c>
      <c r="AE3064" s="38" t="s">
        <v>2950</v>
      </c>
      <c r="AG3064" s="38">
        <v>1</v>
      </c>
      <c r="AH3064" s="38" t="s">
        <v>4439</v>
      </c>
      <c r="AI3064" s="38" t="s">
        <v>4440</v>
      </c>
      <c r="AJ3064" s="38" t="s">
        <v>4799</v>
      </c>
      <c r="AK3064" s="38" t="s">
        <v>4751</v>
      </c>
      <c r="AL3064" s="301">
        <v>43635</v>
      </c>
      <c r="AN3064" s="29" t="s">
        <v>4635</v>
      </c>
      <c r="AO3064" s="29" t="s">
        <v>4442</v>
      </c>
      <c r="AR3064" s="29" t="str">
        <f t="shared" si="479"/>
        <v>0</v>
      </c>
      <c r="AS3064" s="29">
        <f t="shared" si="477"/>
        <v>0</v>
      </c>
      <c r="AT3064" s="29">
        <v>0</v>
      </c>
      <c r="AW3064" s="29" t="str">
        <f t="shared" si="480"/>
        <v/>
      </c>
      <c r="AX3064" s="29" t="str">
        <f t="shared" si="472"/>
        <v/>
      </c>
      <c r="AY3064" s="29" t="str">
        <f t="shared" si="478"/>
        <v>https://media.mediathek-tanz-theater.de/iiif/2/nvt_img-431-001-005.JP2</v>
      </c>
      <c r="AZ3064" s="29" t="str">
        <f t="shared" si="473"/>
        <v>image/jp2</v>
      </c>
      <c r="BA3064" s="29" t="str">
        <f t="shared" si="474"/>
        <v>presentation/iiif</v>
      </c>
      <c r="BB3064" s="29" t="str">
        <f t="shared" si="475"/>
        <v>https://media.mediathek-tanz-theater.de/iiif/2/nvt_img-431-001-005.JP2/full/100,/0/default.jpg</v>
      </c>
      <c r="BC3064" s="29" t="str">
        <f t="shared" si="471"/>
        <v>image/jpeg</v>
      </c>
      <c r="BD3064" s="29" t="str">
        <f t="shared" si="476"/>
        <v>presentation/thumbnail</v>
      </c>
    </row>
    <row r="3065" spans="1:56">
      <c r="A3065" s="29">
        <v>1</v>
      </c>
      <c r="B3065" s="29">
        <v>0</v>
      </c>
      <c r="C3065" t="s">
        <v>12443</v>
      </c>
      <c r="D3065" s="38" t="s">
        <v>12444</v>
      </c>
      <c r="F3065" s="29" t="s">
        <v>12181</v>
      </c>
      <c r="I3065" s="38" t="s">
        <v>4446</v>
      </c>
      <c r="J3065" s="406" t="s">
        <v>12430</v>
      </c>
      <c r="M3065" s="311"/>
      <c r="N3065" t="s">
        <v>1285</v>
      </c>
      <c r="P3065" s="29" t="s">
        <v>1975</v>
      </c>
      <c r="R3065" s="38" t="s">
        <v>12320</v>
      </c>
      <c r="U3065" t="s">
        <v>4880</v>
      </c>
      <c r="V3065" s="38" t="s">
        <v>24382</v>
      </c>
      <c r="X3065" s="367">
        <v>32948</v>
      </c>
      <c r="Z3065" s="29" t="s">
        <v>1218</v>
      </c>
      <c r="AA3065" s="29" t="s">
        <v>1170</v>
      </c>
      <c r="AE3065" s="38" t="s">
        <v>2950</v>
      </c>
      <c r="AG3065" s="38">
        <v>1</v>
      </c>
      <c r="AH3065" s="38" t="s">
        <v>4439</v>
      </c>
      <c r="AI3065" s="38" t="s">
        <v>4440</v>
      </c>
      <c r="AJ3065" s="38" t="s">
        <v>4799</v>
      </c>
      <c r="AK3065" s="38" t="s">
        <v>72</v>
      </c>
      <c r="AL3065" s="301">
        <v>43635</v>
      </c>
      <c r="AN3065" s="29" t="s">
        <v>4635</v>
      </c>
      <c r="AO3065" s="29" t="s">
        <v>4442</v>
      </c>
      <c r="AR3065" s="29" t="str">
        <f t="shared" si="479"/>
        <v>0</v>
      </c>
      <c r="AS3065" s="29">
        <f t="shared" si="477"/>
        <v>0</v>
      </c>
      <c r="AT3065" s="29">
        <v>0</v>
      </c>
      <c r="AW3065" s="29" t="str">
        <f t="shared" si="480"/>
        <v/>
      </c>
      <c r="AX3065" s="29" t="str">
        <f t="shared" si="472"/>
        <v/>
      </c>
      <c r="AY3065" s="29" t="str">
        <f t="shared" si="478"/>
        <v>https://media.mediathek-tanz-theater.de/iiif/2/nvt_img-431-001-006.JP2</v>
      </c>
      <c r="AZ3065" s="29" t="str">
        <f t="shared" si="473"/>
        <v>image/jp2</v>
      </c>
      <c r="BA3065" s="29" t="str">
        <f t="shared" si="474"/>
        <v>presentation/iiif</v>
      </c>
      <c r="BB3065" s="29" t="str">
        <f t="shared" si="475"/>
        <v>https://media.mediathek-tanz-theater.de/iiif/2/nvt_img-431-001-006.JP2/full/100,/0/default.jpg</v>
      </c>
      <c r="BC3065" s="29" t="str">
        <f t="shared" si="471"/>
        <v>image/jpeg</v>
      </c>
      <c r="BD3065" s="29" t="str">
        <f t="shared" si="476"/>
        <v>presentation/thumbnail</v>
      </c>
    </row>
    <row r="3066" spans="1:56">
      <c r="A3066" s="29">
        <v>1</v>
      </c>
      <c r="B3066" s="29">
        <v>0</v>
      </c>
      <c r="C3066" t="s">
        <v>12445</v>
      </c>
      <c r="D3066" s="38" t="s">
        <v>12446</v>
      </c>
      <c r="F3066" s="29" t="s">
        <v>12181</v>
      </c>
      <c r="I3066" s="38" t="s">
        <v>4438</v>
      </c>
      <c r="J3066" s="406" t="s">
        <v>12428</v>
      </c>
      <c r="M3066" s="311"/>
      <c r="N3066"/>
      <c r="P3066" s="29"/>
      <c r="U3066"/>
      <c r="V3066"/>
      <c r="X3066" s="367">
        <v>32948</v>
      </c>
      <c r="Z3066" s="29" t="s">
        <v>1218</v>
      </c>
      <c r="AA3066" s="29" t="s">
        <v>1170</v>
      </c>
      <c r="AE3066" s="38" t="s">
        <v>2950</v>
      </c>
      <c r="AG3066" s="38">
        <v>1</v>
      </c>
      <c r="AH3066" s="38" t="s">
        <v>4439</v>
      </c>
      <c r="AI3066" s="38" t="s">
        <v>4440</v>
      </c>
      <c r="AJ3066" s="38" t="s">
        <v>9675</v>
      </c>
      <c r="AO3066" s="29" t="s">
        <v>4442</v>
      </c>
      <c r="AR3066" s="29" t="str">
        <f t="shared" si="479"/>
        <v>1</v>
      </c>
      <c r="AS3066" s="29">
        <f t="shared" si="477"/>
        <v>1</v>
      </c>
      <c r="AT3066" s="29">
        <v>1</v>
      </c>
      <c r="AV3066" s="29" t="s">
        <v>12447</v>
      </c>
      <c r="AW3066" s="29" t="str">
        <f t="shared" si="480"/>
        <v>image/tiff</v>
      </c>
      <c r="AX3066" s="29" t="str">
        <f t="shared" si="472"/>
        <v>archival/master</v>
      </c>
      <c r="AY3066" s="29" t="str">
        <f t="shared" si="478"/>
        <v>https://media.mediathek-tanz-theater.de/iiif/2/nvt_img-431-002.JP2</v>
      </c>
      <c r="AZ3066" s="29" t="str">
        <f t="shared" si="473"/>
        <v>image/jp2</v>
      </c>
      <c r="BA3066" s="29" t="str">
        <f t="shared" si="474"/>
        <v>presentation/iiif</v>
      </c>
      <c r="BB3066" s="29" t="str">
        <f t="shared" si="475"/>
        <v>https://media.mediathek-tanz-theater.de/iiif/2/nvt_img-431-002.JP2/full/100,/0/default.jpg</v>
      </c>
      <c r="BC3066" s="29" t="str">
        <f t="shared" si="471"/>
        <v>image/jpeg</v>
      </c>
      <c r="BD3066" s="29" t="str">
        <f t="shared" si="476"/>
        <v>presentation/thumbnail</v>
      </c>
    </row>
    <row r="3067" spans="1:56">
      <c r="A3067" s="29">
        <v>1</v>
      </c>
      <c r="B3067" s="29">
        <v>0</v>
      </c>
      <c r="C3067" t="s">
        <v>12448</v>
      </c>
      <c r="D3067" s="38" t="s">
        <v>12449</v>
      </c>
      <c r="F3067" s="29" t="s">
        <v>12181</v>
      </c>
      <c r="I3067" s="38" t="s">
        <v>4446</v>
      </c>
      <c r="J3067" s="406" t="s">
        <v>12445</v>
      </c>
      <c r="M3067" s="311"/>
      <c r="N3067" t="s">
        <v>1285</v>
      </c>
      <c r="P3067" s="29" t="s">
        <v>1975</v>
      </c>
      <c r="R3067" s="38" t="s">
        <v>12320</v>
      </c>
      <c r="U3067" t="s">
        <v>4880</v>
      </c>
      <c r="V3067" s="38" t="s">
        <v>24382</v>
      </c>
      <c r="X3067" s="367">
        <v>32948</v>
      </c>
      <c r="Z3067" s="29" t="s">
        <v>1218</v>
      </c>
      <c r="AA3067" s="29" t="s">
        <v>1170</v>
      </c>
      <c r="AE3067" s="38" t="s">
        <v>2950</v>
      </c>
      <c r="AG3067" s="38">
        <v>1</v>
      </c>
      <c r="AH3067" s="38" t="s">
        <v>4439</v>
      </c>
      <c r="AI3067" s="38" t="s">
        <v>4440</v>
      </c>
      <c r="AJ3067" s="38" t="s">
        <v>4799</v>
      </c>
      <c r="AK3067" s="38" t="s">
        <v>72</v>
      </c>
      <c r="AL3067" s="301">
        <v>43635</v>
      </c>
      <c r="AN3067" s="29" t="s">
        <v>4635</v>
      </c>
      <c r="AO3067" s="29" t="s">
        <v>4442</v>
      </c>
      <c r="AR3067" s="29" t="str">
        <f t="shared" si="479"/>
        <v>0</v>
      </c>
      <c r="AS3067" s="29">
        <f t="shared" si="477"/>
        <v>0</v>
      </c>
      <c r="AT3067" s="29">
        <v>0</v>
      </c>
      <c r="AW3067" s="29" t="str">
        <f t="shared" si="480"/>
        <v/>
      </c>
      <c r="AX3067" s="29" t="str">
        <f t="shared" si="472"/>
        <v/>
      </c>
      <c r="AY3067" s="29" t="str">
        <f t="shared" si="478"/>
        <v>https://media.mediathek-tanz-theater.de/iiif/2/nvt_img-431-002-001.JP2</v>
      </c>
      <c r="AZ3067" s="29" t="str">
        <f t="shared" si="473"/>
        <v>image/jp2</v>
      </c>
      <c r="BA3067" s="29" t="str">
        <f t="shared" si="474"/>
        <v>presentation/iiif</v>
      </c>
      <c r="BB3067" s="29" t="str">
        <f t="shared" si="475"/>
        <v>https://media.mediathek-tanz-theater.de/iiif/2/nvt_img-431-002-001.JP2/full/100,/0/default.jpg</v>
      </c>
      <c r="BC3067" s="29" t="str">
        <f t="shared" si="471"/>
        <v>image/jpeg</v>
      </c>
      <c r="BD3067" s="29" t="str">
        <f t="shared" si="476"/>
        <v>presentation/thumbnail</v>
      </c>
    </row>
    <row r="3068" spans="1:56">
      <c r="A3068" s="29">
        <v>1</v>
      </c>
      <c r="B3068" s="29">
        <v>0</v>
      </c>
      <c r="C3068" t="s">
        <v>12450</v>
      </c>
      <c r="D3068" s="38" t="s">
        <v>12451</v>
      </c>
      <c r="F3068" s="29" t="s">
        <v>12181</v>
      </c>
      <c r="I3068" s="38" t="s">
        <v>4446</v>
      </c>
      <c r="J3068" s="406" t="s">
        <v>12445</v>
      </c>
      <c r="M3068" s="311"/>
      <c r="N3068" t="s">
        <v>1285</v>
      </c>
      <c r="P3068" s="29" t="s">
        <v>1975</v>
      </c>
      <c r="R3068" s="38" t="s">
        <v>12320</v>
      </c>
      <c r="U3068" t="s">
        <v>12452</v>
      </c>
      <c r="V3068" s="38" t="s">
        <v>24382</v>
      </c>
      <c r="X3068" s="367">
        <v>32948</v>
      </c>
      <c r="Z3068" s="29" t="s">
        <v>1218</v>
      </c>
      <c r="AA3068" s="29" t="s">
        <v>1170</v>
      </c>
      <c r="AE3068" s="38" t="s">
        <v>2950</v>
      </c>
      <c r="AG3068" s="38">
        <v>1</v>
      </c>
      <c r="AH3068" s="38" t="s">
        <v>4439</v>
      </c>
      <c r="AI3068" s="38" t="s">
        <v>4440</v>
      </c>
      <c r="AJ3068" s="38" t="s">
        <v>4799</v>
      </c>
      <c r="AK3068" s="38" t="s">
        <v>11150</v>
      </c>
      <c r="AL3068" s="301">
        <v>43635</v>
      </c>
      <c r="AN3068" s="29" t="s">
        <v>72</v>
      </c>
      <c r="AO3068" s="29" t="s">
        <v>4442</v>
      </c>
      <c r="AR3068" s="29" t="str">
        <f t="shared" si="479"/>
        <v>0</v>
      </c>
      <c r="AS3068" s="29">
        <f t="shared" si="477"/>
        <v>0</v>
      </c>
      <c r="AT3068" s="29">
        <v>0</v>
      </c>
      <c r="AW3068" s="29" t="str">
        <f t="shared" si="480"/>
        <v/>
      </c>
      <c r="AX3068" s="29" t="str">
        <f t="shared" si="472"/>
        <v/>
      </c>
      <c r="AY3068" s="29" t="str">
        <f t="shared" si="478"/>
        <v>https://media.mediathek-tanz-theater.de/iiif/2/nvt_img-431-002-002.JP2</v>
      </c>
      <c r="AZ3068" s="29" t="str">
        <f t="shared" si="473"/>
        <v>image/jp2</v>
      </c>
      <c r="BA3068" s="29" t="str">
        <f t="shared" si="474"/>
        <v>presentation/iiif</v>
      </c>
      <c r="BB3068" s="29" t="str">
        <f t="shared" si="475"/>
        <v>https://media.mediathek-tanz-theater.de/iiif/2/nvt_img-431-002-002.JP2/full/100,/0/default.jpg</v>
      </c>
      <c r="BC3068" s="29" t="str">
        <f t="shared" si="471"/>
        <v>image/jpeg</v>
      </c>
      <c r="BD3068" s="29" t="str">
        <f t="shared" si="476"/>
        <v>presentation/thumbnail</v>
      </c>
    </row>
    <row r="3069" spans="1:56" ht="25.5">
      <c r="A3069" s="29">
        <v>1</v>
      </c>
      <c r="B3069" s="29">
        <v>0</v>
      </c>
      <c r="C3069" t="s">
        <v>12453</v>
      </c>
      <c r="D3069" s="38" t="s">
        <v>12454</v>
      </c>
      <c r="F3069" s="29" t="s">
        <v>12181</v>
      </c>
      <c r="H3069" s="38" t="s">
        <v>12455</v>
      </c>
      <c r="I3069" s="38" t="s">
        <v>4446</v>
      </c>
      <c r="J3069" s="406" t="s">
        <v>12445</v>
      </c>
      <c r="M3069" s="311"/>
      <c r="N3069" t="s">
        <v>1285</v>
      </c>
      <c r="P3069" s="29" t="s">
        <v>1975</v>
      </c>
      <c r="R3069" s="38" t="s">
        <v>12320</v>
      </c>
      <c r="U3069"/>
      <c r="V3069" s="38" t="s">
        <v>24382</v>
      </c>
      <c r="X3069" s="367">
        <v>32948</v>
      </c>
      <c r="Z3069" s="29" t="s">
        <v>1218</v>
      </c>
      <c r="AA3069" s="29" t="s">
        <v>1170</v>
      </c>
      <c r="AE3069" s="38" t="s">
        <v>2950</v>
      </c>
      <c r="AG3069" s="38">
        <v>1</v>
      </c>
      <c r="AH3069" s="38" t="s">
        <v>4439</v>
      </c>
      <c r="AI3069" s="38" t="s">
        <v>4440</v>
      </c>
      <c r="AJ3069" s="38" t="s">
        <v>4799</v>
      </c>
      <c r="AK3069" s="38" t="s">
        <v>72</v>
      </c>
      <c r="AL3069" s="301">
        <v>43635</v>
      </c>
      <c r="AN3069" s="29" t="s">
        <v>72</v>
      </c>
      <c r="AO3069" s="29" t="s">
        <v>4442</v>
      </c>
      <c r="AR3069" s="29" t="str">
        <f t="shared" si="479"/>
        <v>0</v>
      </c>
      <c r="AS3069" s="29">
        <f t="shared" si="477"/>
        <v>0</v>
      </c>
      <c r="AT3069" s="29">
        <v>0</v>
      </c>
      <c r="AW3069" s="29" t="str">
        <f t="shared" si="480"/>
        <v/>
      </c>
      <c r="AX3069" s="29" t="str">
        <f t="shared" si="472"/>
        <v/>
      </c>
      <c r="AY3069" s="29" t="str">
        <f t="shared" si="478"/>
        <v>https://media.mediathek-tanz-theater.de/iiif/2/nvt_img-431-002-003.JP2</v>
      </c>
      <c r="AZ3069" s="29" t="str">
        <f t="shared" si="473"/>
        <v>image/jp2</v>
      </c>
      <c r="BA3069" s="29" t="str">
        <f t="shared" si="474"/>
        <v>presentation/iiif</v>
      </c>
      <c r="BB3069" s="29" t="str">
        <f t="shared" si="475"/>
        <v>https://media.mediathek-tanz-theater.de/iiif/2/nvt_img-431-002-003.JP2/full/100,/0/default.jpg</v>
      </c>
      <c r="BC3069" s="29" t="str">
        <f t="shared" si="471"/>
        <v>image/jpeg</v>
      </c>
      <c r="BD3069" s="29" t="str">
        <f t="shared" si="476"/>
        <v>presentation/thumbnail</v>
      </c>
    </row>
    <row r="3070" spans="1:56">
      <c r="A3070" s="29">
        <v>1</v>
      </c>
      <c r="B3070" s="29">
        <v>0</v>
      </c>
      <c r="C3070" t="s">
        <v>12456</v>
      </c>
      <c r="D3070" s="38" t="s">
        <v>12457</v>
      </c>
      <c r="F3070" s="29" t="s">
        <v>12181</v>
      </c>
      <c r="I3070" s="38" t="s">
        <v>4446</v>
      </c>
      <c r="J3070" s="406" t="s">
        <v>12445</v>
      </c>
      <c r="M3070" s="311"/>
      <c r="N3070" t="s">
        <v>1285</v>
      </c>
      <c r="P3070" s="29" t="s">
        <v>1975</v>
      </c>
      <c r="R3070" s="38" t="s">
        <v>12320</v>
      </c>
      <c r="U3070" t="s">
        <v>12452</v>
      </c>
      <c r="V3070" s="38" t="s">
        <v>24382</v>
      </c>
      <c r="X3070" s="367">
        <v>32948</v>
      </c>
      <c r="Z3070" s="29" t="s">
        <v>1218</v>
      </c>
      <c r="AA3070" s="29" t="s">
        <v>1170</v>
      </c>
      <c r="AE3070" s="38" t="s">
        <v>2950</v>
      </c>
      <c r="AG3070" s="38">
        <v>1</v>
      </c>
      <c r="AH3070" s="38" t="s">
        <v>4439</v>
      </c>
      <c r="AI3070" s="38" t="s">
        <v>4440</v>
      </c>
      <c r="AJ3070" s="38" t="s">
        <v>4799</v>
      </c>
      <c r="AK3070" s="38" t="s">
        <v>72</v>
      </c>
      <c r="AL3070" s="301">
        <v>43635</v>
      </c>
      <c r="AN3070" s="29" t="s">
        <v>10062</v>
      </c>
      <c r="AO3070" s="29" t="s">
        <v>4442</v>
      </c>
      <c r="AR3070" s="29" t="str">
        <f t="shared" si="479"/>
        <v>0</v>
      </c>
      <c r="AS3070" s="29">
        <f t="shared" si="477"/>
        <v>0</v>
      </c>
      <c r="AT3070" s="29">
        <v>0</v>
      </c>
      <c r="AW3070" s="29" t="str">
        <f t="shared" si="480"/>
        <v/>
      </c>
      <c r="AX3070" s="29" t="str">
        <f t="shared" si="472"/>
        <v/>
      </c>
      <c r="AY3070" s="29" t="str">
        <f t="shared" si="478"/>
        <v>https://media.mediathek-tanz-theater.de/iiif/2/nvt_img-431-002-004.JP2</v>
      </c>
      <c r="AZ3070" s="29" t="str">
        <f t="shared" si="473"/>
        <v>image/jp2</v>
      </c>
      <c r="BA3070" s="29" t="str">
        <f t="shared" si="474"/>
        <v>presentation/iiif</v>
      </c>
      <c r="BB3070" s="29" t="str">
        <f t="shared" si="475"/>
        <v>https://media.mediathek-tanz-theater.de/iiif/2/nvt_img-431-002-004.JP2/full/100,/0/default.jpg</v>
      </c>
      <c r="BC3070" s="29" t="str">
        <f t="shared" si="471"/>
        <v>image/jpeg</v>
      </c>
      <c r="BD3070" s="29" t="str">
        <f t="shared" si="476"/>
        <v>presentation/thumbnail</v>
      </c>
    </row>
    <row r="3071" spans="1:56">
      <c r="A3071" s="29">
        <v>1</v>
      </c>
      <c r="B3071" s="29">
        <v>0</v>
      </c>
      <c r="C3071" t="s">
        <v>12458</v>
      </c>
      <c r="D3071" s="38" t="s">
        <v>12459</v>
      </c>
      <c r="F3071" s="29" t="s">
        <v>12181</v>
      </c>
      <c r="I3071" s="38" t="s">
        <v>4446</v>
      </c>
      <c r="J3071" s="406" t="s">
        <v>12445</v>
      </c>
      <c r="M3071" s="311"/>
      <c r="N3071" t="s">
        <v>1285</v>
      </c>
      <c r="P3071" s="29" t="s">
        <v>1975</v>
      </c>
      <c r="R3071" s="38" t="s">
        <v>12320</v>
      </c>
      <c r="U3071" t="s">
        <v>12452</v>
      </c>
      <c r="V3071" s="38" t="s">
        <v>24382</v>
      </c>
      <c r="X3071" s="367">
        <v>32948</v>
      </c>
      <c r="Z3071" s="29" t="s">
        <v>1218</v>
      </c>
      <c r="AA3071" s="29" t="s">
        <v>1170</v>
      </c>
      <c r="AE3071" s="38" t="s">
        <v>2950</v>
      </c>
      <c r="AG3071" s="38">
        <v>1</v>
      </c>
      <c r="AH3071" s="38" t="s">
        <v>4439</v>
      </c>
      <c r="AI3071" s="38" t="s">
        <v>4440</v>
      </c>
      <c r="AJ3071" s="38" t="s">
        <v>4799</v>
      </c>
      <c r="AK3071" s="38" t="s">
        <v>11150</v>
      </c>
      <c r="AL3071" s="301">
        <v>43635</v>
      </c>
      <c r="AN3071" s="29" t="s">
        <v>72</v>
      </c>
      <c r="AO3071" s="29" t="s">
        <v>4442</v>
      </c>
      <c r="AR3071" s="29" t="str">
        <f t="shared" si="479"/>
        <v>0</v>
      </c>
      <c r="AS3071" s="29">
        <f t="shared" si="477"/>
        <v>0</v>
      </c>
      <c r="AT3071" s="29">
        <v>0</v>
      </c>
      <c r="AW3071" s="29" t="str">
        <f t="shared" si="480"/>
        <v/>
      </c>
      <c r="AX3071" s="29" t="str">
        <f t="shared" si="472"/>
        <v/>
      </c>
      <c r="AY3071" s="29" t="str">
        <f t="shared" si="478"/>
        <v>https://media.mediathek-tanz-theater.de/iiif/2/nvt_img-431-002-005.JP2</v>
      </c>
      <c r="AZ3071" s="29" t="str">
        <f t="shared" si="473"/>
        <v>image/jp2</v>
      </c>
      <c r="BA3071" s="29" t="str">
        <f t="shared" si="474"/>
        <v>presentation/iiif</v>
      </c>
      <c r="BB3071" s="29" t="str">
        <f t="shared" si="475"/>
        <v>https://media.mediathek-tanz-theater.de/iiif/2/nvt_img-431-002-005.JP2/full/100,/0/default.jpg</v>
      </c>
      <c r="BC3071" s="29" t="str">
        <f t="shared" si="471"/>
        <v>image/jpeg</v>
      </c>
      <c r="BD3071" s="29" t="str">
        <f t="shared" si="476"/>
        <v>presentation/thumbnail</v>
      </c>
    </row>
    <row r="3072" spans="1:56" ht="25.5">
      <c r="A3072" s="29">
        <v>1</v>
      </c>
      <c r="B3072" s="29">
        <v>0</v>
      </c>
      <c r="C3072" t="s">
        <v>12460</v>
      </c>
      <c r="D3072" s="38" t="s">
        <v>12461</v>
      </c>
      <c r="F3072" s="29" t="s">
        <v>12181</v>
      </c>
      <c r="H3072" s="38" t="s">
        <v>12462</v>
      </c>
      <c r="I3072" s="38" t="s">
        <v>4446</v>
      </c>
      <c r="J3072" s="406" t="s">
        <v>12445</v>
      </c>
      <c r="M3072" s="311"/>
      <c r="N3072" t="s">
        <v>1285</v>
      </c>
      <c r="P3072" s="29" t="s">
        <v>1975</v>
      </c>
      <c r="R3072" s="38" t="s">
        <v>12320</v>
      </c>
      <c r="U3072" t="s">
        <v>12452</v>
      </c>
      <c r="V3072" s="38" t="s">
        <v>24382</v>
      </c>
      <c r="X3072" s="367">
        <v>32948</v>
      </c>
      <c r="Z3072" s="29" t="s">
        <v>1218</v>
      </c>
      <c r="AA3072" s="29" t="s">
        <v>1170</v>
      </c>
      <c r="AE3072" s="38" t="s">
        <v>2950</v>
      </c>
      <c r="AG3072" s="38">
        <v>1</v>
      </c>
      <c r="AH3072" s="38" t="s">
        <v>4439</v>
      </c>
      <c r="AI3072" s="38" t="s">
        <v>4440</v>
      </c>
      <c r="AJ3072" s="38" t="s">
        <v>4799</v>
      </c>
      <c r="AK3072" s="38" t="s">
        <v>72</v>
      </c>
      <c r="AL3072" s="301">
        <v>43635</v>
      </c>
      <c r="AN3072" s="29" t="s">
        <v>72</v>
      </c>
      <c r="AO3072" s="29" t="s">
        <v>4442</v>
      </c>
      <c r="AR3072" s="29" t="str">
        <f t="shared" si="479"/>
        <v>0</v>
      </c>
      <c r="AS3072" s="29">
        <f t="shared" si="477"/>
        <v>0</v>
      </c>
      <c r="AT3072" s="29">
        <v>0</v>
      </c>
      <c r="AW3072" s="29" t="str">
        <f t="shared" si="480"/>
        <v/>
      </c>
      <c r="AX3072" s="29" t="str">
        <f t="shared" si="472"/>
        <v/>
      </c>
      <c r="AY3072" s="29" t="str">
        <f t="shared" si="478"/>
        <v>https://media.mediathek-tanz-theater.de/iiif/2/nvt_img-431-002-006.JP2</v>
      </c>
      <c r="AZ3072" s="29" t="str">
        <f t="shared" si="473"/>
        <v>image/jp2</v>
      </c>
      <c r="BA3072" s="29" t="str">
        <f t="shared" si="474"/>
        <v>presentation/iiif</v>
      </c>
      <c r="BB3072" s="29" t="str">
        <f t="shared" si="475"/>
        <v>https://media.mediathek-tanz-theater.de/iiif/2/nvt_img-431-002-006.JP2/full/100,/0/default.jpg</v>
      </c>
      <c r="BC3072" s="29" t="str">
        <f t="shared" si="471"/>
        <v>image/jpeg</v>
      </c>
      <c r="BD3072" s="29" t="str">
        <f t="shared" si="476"/>
        <v>presentation/thumbnail</v>
      </c>
    </row>
    <row r="3073" spans="1:56">
      <c r="A3073" s="29">
        <v>1</v>
      </c>
      <c r="B3073" s="29">
        <v>0</v>
      </c>
      <c r="C3073" t="s">
        <v>12463</v>
      </c>
      <c r="D3073" s="38" t="s">
        <v>12464</v>
      </c>
      <c r="F3073" s="29" t="s">
        <v>12181</v>
      </c>
      <c r="I3073" s="38" t="s">
        <v>4438</v>
      </c>
      <c r="J3073" s="406" t="s">
        <v>12428</v>
      </c>
      <c r="M3073" s="311"/>
      <c r="N3073"/>
      <c r="P3073" s="29"/>
      <c r="U3073"/>
      <c r="V3073"/>
      <c r="X3073" s="367">
        <v>32948</v>
      </c>
      <c r="Z3073" s="29" t="s">
        <v>1218</v>
      </c>
      <c r="AA3073" s="29" t="s">
        <v>1170</v>
      </c>
      <c r="AE3073" s="38" t="s">
        <v>2950</v>
      </c>
      <c r="AG3073" s="38">
        <v>1</v>
      </c>
      <c r="AH3073" s="38" t="s">
        <v>4439</v>
      </c>
      <c r="AI3073" s="38" t="s">
        <v>4440</v>
      </c>
      <c r="AJ3073" s="38" t="s">
        <v>9656</v>
      </c>
      <c r="AO3073" s="29" t="s">
        <v>4442</v>
      </c>
      <c r="AR3073" s="29" t="str">
        <f t="shared" si="479"/>
        <v>1</v>
      </c>
      <c r="AS3073" s="29">
        <f t="shared" si="477"/>
        <v>1</v>
      </c>
      <c r="AT3073" s="29">
        <v>1</v>
      </c>
      <c r="AV3073" s="29" t="s">
        <v>12465</v>
      </c>
      <c r="AW3073" s="29" t="str">
        <f t="shared" si="480"/>
        <v>image/tiff</v>
      </c>
      <c r="AX3073" s="29" t="str">
        <f t="shared" si="472"/>
        <v>archival/master</v>
      </c>
      <c r="AY3073" s="29" t="str">
        <f t="shared" si="478"/>
        <v>https://media.mediathek-tanz-theater.de/iiif/2/nvt_img-431-003.JP2</v>
      </c>
      <c r="AZ3073" s="29" t="str">
        <f t="shared" si="473"/>
        <v>image/jp2</v>
      </c>
      <c r="BA3073" s="29" t="str">
        <f t="shared" si="474"/>
        <v>presentation/iiif</v>
      </c>
      <c r="BB3073" s="29" t="str">
        <f t="shared" si="475"/>
        <v>https://media.mediathek-tanz-theater.de/iiif/2/nvt_img-431-003.JP2/full/100,/0/default.jpg</v>
      </c>
      <c r="BC3073" s="29" t="str">
        <f t="shared" si="471"/>
        <v>image/jpeg</v>
      </c>
      <c r="BD3073" s="29" t="str">
        <f t="shared" si="476"/>
        <v>presentation/thumbnail</v>
      </c>
    </row>
    <row r="3074" spans="1:56" ht="25.5">
      <c r="A3074" s="29">
        <v>1</v>
      </c>
      <c r="B3074" s="29">
        <v>0</v>
      </c>
      <c r="C3074" t="s">
        <v>12466</v>
      </c>
      <c r="D3074" s="38" t="s">
        <v>12467</v>
      </c>
      <c r="F3074" s="29" t="s">
        <v>12181</v>
      </c>
      <c r="I3074" s="38" t="s">
        <v>4446</v>
      </c>
      <c r="J3074" s="406" t="s">
        <v>12463</v>
      </c>
      <c r="M3074" s="311"/>
      <c r="N3074" t="s">
        <v>1285</v>
      </c>
      <c r="P3074" s="29" t="s">
        <v>1975</v>
      </c>
      <c r="R3074" s="38" t="s">
        <v>12320</v>
      </c>
      <c r="U3074" t="s">
        <v>12452</v>
      </c>
      <c r="V3074" s="38" t="s">
        <v>24382</v>
      </c>
      <c r="X3074" s="367">
        <v>32948</v>
      </c>
      <c r="Z3074" s="29" t="s">
        <v>1218</v>
      </c>
      <c r="AA3074" s="29" t="s">
        <v>1170</v>
      </c>
      <c r="AE3074" s="38" t="s">
        <v>2950</v>
      </c>
      <c r="AG3074" s="38">
        <v>1</v>
      </c>
      <c r="AH3074" s="38" t="s">
        <v>4439</v>
      </c>
      <c r="AI3074" s="38" t="s">
        <v>4440</v>
      </c>
      <c r="AJ3074" s="38" t="s">
        <v>4799</v>
      </c>
      <c r="AK3074" s="38" t="s">
        <v>12468</v>
      </c>
      <c r="AL3074" s="301">
        <v>43635</v>
      </c>
      <c r="AN3074" s="29" t="s">
        <v>72</v>
      </c>
      <c r="AO3074" s="29" t="s">
        <v>4442</v>
      </c>
      <c r="AR3074" s="29" t="str">
        <f t="shared" si="479"/>
        <v>0</v>
      </c>
      <c r="AS3074" s="29">
        <f t="shared" si="477"/>
        <v>0</v>
      </c>
      <c r="AT3074" s="29">
        <v>0</v>
      </c>
      <c r="AW3074" s="29" t="str">
        <f t="shared" si="480"/>
        <v/>
      </c>
      <c r="AX3074" s="29" t="str">
        <f t="shared" si="472"/>
        <v/>
      </c>
      <c r="AY3074" s="29" t="str">
        <f t="shared" si="478"/>
        <v>https://media.mediathek-tanz-theater.de/iiif/2/nvt_img-431-003-001.JP2</v>
      </c>
      <c r="AZ3074" s="29" t="str">
        <f t="shared" si="473"/>
        <v>image/jp2</v>
      </c>
      <c r="BA3074" s="29" t="str">
        <f t="shared" si="474"/>
        <v>presentation/iiif</v>
      </c>
      <c r="BB3074" s="29" t="str">
        <f t="shared" si="475"/>
        <v>https://media.mediathek-tanz-theater.de/iiif/2/nvt_img-431-003-001.JP2/full/100,/0/default.jpg</v>
      </c>
      <c r="BC3074" s="29" t="str">
        <f t="shared" si="471"/>
        <v>image/jpeg</v>
      </c>
      <c r="BD3074" s="29" t="str">
        <f t="shared" si="476"/>
        <v>presentation/thumbnail</v>
      </c>
    </row>
    <row r="3075" spans="1:56" ht="25.5">
      <c r="A3075" s="29">
        <v>1</v>
      </c>
      <c r="B3075" s="29">
        <v>0</v>
      </c>
      <c r="C3075" t="s">
        <v>12469</v>
      </c>
      <c r="D3075" s="38" t="s">
        <v>12470</v>
      </c>
      <c r="F3075" s="29" t="s">
        <v>12181</v>
      </c>
      <c r="I3075" s="38" t="s">
        <v>4446</v>
      </c>
      <c r="J3075" s="406" t="s">
        <v>12463</v>
      </c>
      <c r="M3075" s="311"/>
      <c r="N3075" t="s">
        <v>1285</v>
      </c>
      <c r="P3075" s="29" t="s">
        <v>1975</v>
      </c>
      <c r="R3075" s="38" t="s">
        <v>12320</v>
      </c>
      <c r="U3075" t="s">
        <v>12452</v>
      </c>
      <c r="V3075" s="38" t="s">
        <v>24382</v>
      </c>
      <c r="X3075" s="367">
        <v>32948</v>
      </c>
      <c r="Z3075" s="29" t="s">
        <v>1218</v>
      </c>
      <c r="AA3075" s="29" t="s">
        <v>1170</v>
      </c>
      <c r="AE3075" s="38" t="s">
        <v>2950</v>
      </c>
      <c r="AG3075" s="38">
        <v>1</v>
      </c>
      <c r="AH3075" s="38" t="s">
        <v>4439</v>
      </c>
      <c r="AI3075" s="38" t="s">
        <v>4440</v>
      </c>
      <c r="AJ3075" s="38" t="s">
        <v>4799</v>
      </c>
      <c r="AK3075" s="38" t="s">
        <v>12468</v>
      </c>
      <c r="AL3075" s="301">
        <v>43635</v>
      </c>
      <c r="AN3075" s="29" t="s">
        <v>72</v>
      </c>
      <c r="AO3075" s="29" t="s">
        <v>4442</v>
      </c>
      <c r="AR3075" s="29" t="str">
        <f t="shared" si="479"/>
        <v>0</v>
      </c>
      <c r="AS3075" s="29">
        <f t="shared" si="477"/>
        <v>0</v>
      </c>
      <c r="AT3075" s="29">
        <v>0</v>
      </c>
      <c r="AW3075" s="29" t="str">
        <f t="shared" si="480"/>
        <v/>
      </c>
      <c r="AX3075" s="29" t="str">
        <f t="shared" si="472"/>
        <v/>
      </c>
      <c r="AY3075" s="29" t="str">
        <f t="shared" si="478"/>
        <v>https://media.mediathek-tanz-theater.de/iiif/2/nvt_img-431-003-002.JP2</v>
      </c>
      <c r="AZ3075" s="29" t="str">
        <f t="shared" si="473"/>
        <v>image/jp2</v>
      </c>
      <c r="BA3075" s="29" t="str">
        <f t="shared" si="474"/>
        <v>presentation/iiif</v>
      </c>
      <c r="BB3075" s="29" t="str">
        <f t="shared" si="475"/>
        <v>https://media.mediathek-tanz-theater.de/iiif/2/nvt_img-431-003-002.JP2/full/100,/0/default.jpg</v>
      </c>
      <c r="BC3075" s="29" t="str">
        <f t="shared" si="471"/>
        <v>image/jpeg</v>
      </c>
      <c r="BD3075" s="29" t="str">
        <f t="shared" si="476"/>
        <v>presentation/thumbnail</v>
      </c>
    </row>
    <row r="3076" spans="1:56" ht="25.5">
      <c r="A3076" s="29">
        <v>1</v>
      </c>
      <c r="B3076" s="29">
        <v>0</v>
      </c>
      <c r="C3076" t="s">
        <v>12471</v>
      </c>
      <c r="D3076" s="38" t="s">
        <v>12472</v>
      </c>
      <c r="F3076" s="29" t="s">
        <v>12181</v>
      </c>
      <c r="I3076" s="38" t="s">
        <v>4446</v>
      </c>
      <c r="J3076" s="406" t="s">
        <v>12463</v>
      </c>
      <c r="M3076" s="311"/>
      <c r="N3076" t="s">
        <v>1285</v>
      </c>
      <c r="P3076" s="29" t="s">
        <v>1975</v>
      </c>
      <c r="R3076" s="38" t="s">
        <v>12320</v>
      </c>
      <c r="U3076" t="s">
        <v>12452</v>
      </c>
      <c r="V3076" s="38" t="s">
        <v>24382</v>
      </c>
      <c r="X3076" s="367">
        <v>32948</v>
      </c>
      <c r="Z3076" s="29" t="s">
        <v>1218</v>
      </c>
      <c r="AA3076" s="29" t="s">
        <v>1170</v>
      </c>
      <c r="AE3076" s="38" t="s">
        <v>2950</v>
      </c>
      <c r="AG3076" s="38">
        <v>1</v>
      </c>
      <c r="AH3076" s="38" t="s">
        <v>4439</v>
      </c>
      <c r="AI3076" s="38" t="s">
        <v>4440</v>
      </c>
      <c r="AJ3076" s="38" t="s">
        <v>4799</v>
      </c>
      <c r="AK3076" s="38" t="s">
        <v>12468</v>
      </c>
      <c r="AL3076" s="301">
        <v>43635</v>
      </c>
      <c r="AN3076" s="29" t="s">
        <v>72</v>
      </c>
      <c r="AO3076" s="29" t="s">
        <v>4442</v>
      </c>
      <c r="AR3076" s="29" t="str">
        <f t="shared" si="479"/>
        <v>0</v>
      </c>
      <c r="AS3076" s="29">
        <f t="shared" si="477"/>
        <v>0</v>
      </c>
      <c r="AT3076" s="29">
        <v>0</v>
      </c>
      <c r="AW3076" s="29" t="str">
        <f t="shared" si="480"/>
        <v/>
      </c>
      <c r="AX3076" s="29" t="str">
        <f t="shared" si="472"/>
        <v/>
      </c>
      <c r="AY3076" s="29" t="str">
        <f t="shared" si="478"/>
        <v>https://media.mediathek-tanz-theater.de/iiif/2/nvt_img-431-003-003.JP2</v>
      </c>
      <c r="AZ3076" s="29" t="str">
        <f t="shared" si="473"/>
        <v>image/jp2</v>
      </c>
      <c r="BA3076" s="29" t="str">
        <f t="shared" si="474"/>
        <v>presentation/iiif</v>
      </c>
      <c r="BB3076" s="29" t="str">
        <f t="shared" si="475"/>
        <v>https://media.mediathek-tanz-theater.de/iiif/2/nvt_img-431-003-003.JP2/full/100,/0/default.jpg</v>
      </c>
      <c r="BC3076" s="29" t="str">
        <f t="shared" ref="BC3076:BC3139" si="481">IF(NOT(BB3076=""),"image/jpeg","")</f>
        <v>image/jpeg</v>
      </c>
      <c r="BD3076" s="29" t="str">
        <f t="shared" si="476"/>
        <v>presentation/thumbnail</v>
      </c>
    </row>
    <row r="3077" spans="1:56" ht="25.5">
      <c r="A3077" s="29">
        <v>1</v>
      </c>
      <c r="B3077" s="29">
        <v>0</v>
      </c>
      <c r="C3077" t="s">
        <v>12473</v>
      </c>
      <c r="D3077" s="38" t="s">
        <v>12474</v>
      </c>
      <c r="F3077" s="29" t="s">
        <v>12181</v>
      </c>
      <c r="I3077" s="38" t="s">
        <v>4446</v>
      </c>
      <c r="J3077" s="406" t="s">
        <v>12463</v>
      </c>
      <c r="M3077" s="311"/>
      <c r="N3077" t="s">
        <v>1285</v>
      </c>
      <c r="P3077" s="29" t="s">
        <v>1975</v>
      </c>
      <c r="R3077" s="38" t="s">
        <v>12320</v>
      </c>
      <c r="U3077" t="s">
        <v>12452</v>
      </c>
      <c r="V3077" s="38" t="s">
        <v>24382</v>
      </c>
      <c r="X3077" s="367">
        <v>32948</v>
      </c>
      <c r="Z3077" s="29" t="s">
        <v>1218</v>
      </c>
      <c r="AA3077" s="29" t="s">
        <v>1170</v>
      </c>
      <c r="AE3077" s="38" t="s">
        <v>2950</v>
      </c>
      <c r="AG3077" s="38">
        <v>1</v>
      </c>
      <c r="AH3077" s="38" t="s">
        <v>4439</v>
      </c>
      <c r="AI3077" s="38" t="s">
        <v>4440</v>
      </c>
      <c r="AJ3077" s="38" t="s">
        <v>4799</v>
      </c>
      <c r="AK3077" s="38" t="s">
        <v>12468</v>
      </c>
      <c r="AL3077" s="301">
        <v>43635</v>
      </c>
      <c r="AN3077" s="29" t="s">
        <v>72</v>
      </c>
      <c r="AO3077" s="29" t="s">
        <v>4442</v>
      </c>
      <c r="AR3077" s="29" t="str">
        <f t="shared" si="479"/>
        <v>0</v>
      </c>
      <c r="AS3077" s="29">
        <f t="shared" si="477"/>
        <v>0</v>
      </c>
      <c r="AT3077" s="29">
        <v>0</v>
      </c>
      <c r="AW3077" s="29" t="str">
        <f t="shared" si="480"/>
        <v/>
      </c>
      <c r="AX3077" s="29" t="str">
        <f t="shared" ref="AX3077:AX3140" si="482">IF(NOT(AV3077=""),"archival/master","")</f>
        <v/>
      </c>
      <c r="AY3077" s="29" t="str">
        <f t="shared" si="478"/>
        <v>https://media.mediathek-tanz-theater.de/iiif/2/nvt_img-431-003-004.JP2</v>
      </c>
      <c r="AZ3077" s="29" t="str">
        <f t="shared" ref="AZ3077:AZ3140" si="483">IF(NOT(AY3077=""),"image/jp2","")</f>
        <v>image/jp2</v>
      </c>
      <c r="BA3077" s="29" t="str">
        <f t="shared" ref="BA3077:BA3140" si="484">IF(NOT(AY3077=""),"presentation/iiif","")</f>
        <v>presentation/iiif</v>
      </c>
      <c r="BB3077" s="29" t="str">
        <f t="shared" ref="BB3077:BB3140" si="485">"https://media.mediathek-tanz-theater.de/iiif/2/nvt_"&amp;C3077&amp;".JP2/full/100,/0/default.jpg"</f>
        <v>https://media.mediathek-tanz-theater.de/iiif/2/nvt_img-431-003-004.JP2/full/100,/0/default.jpg</v>
      </c>
      <c r="BC3077" s="29" t="str">
        <f t="shared" si="481"/>
        <v>image/jpeg</v>
      </c>
      <c r="BD3077" s="29" t="str">
        <f t="shared" ref="BD3077:BD3140" si="486">IF(NOT(BB3077=""),"presentation/thumbnail","")</f>
        <v>presentation/thumbnail</v>
      </c>
    </row>
    <row r="3078" spans="1:56" ht="25.5">
      <c r="A3078" s="29">
        <v>1</v>
      </c>
      <c r="B3078" s="29">
        <v>0</v>
      </c>
      <c r="C3078" t="s">
        <v>12475</v>
      </c>
      <c r="D3078" s="38" t="s">
        <v>12476</v>
      </c>
      <c r="F3078" s="29" t="s">
        <v>12181</v>
      </c>
      <c r="I3078" s="38" t="s">
        <v>4446</v>
      </c>
      <c r="J3078" s="406" t="s">
        <v>12463</v>
      </c>
      <c r="M3078" s="311"/>
      <c r="N3078" t="s">
        <v>1285</v>
      </c>
      <c r="P3078" s="29" t="s">
        <v>1975</v>
      </c>
      <c r="R3078" s="38" t="s">
        <v>12320</v>
      </c>
      <c r="U3078" t="s">
        <v>12452</v>
      </c>
      <c r="V3078" s="38" t="s">
        <v>24382</v>
      </c>
      <c r="X3078" s="367">
        <v>32948</v>
      </c>
      <c r="Z3078" s="29" t="s">
        <v>1218</v>
      </c>
      <c r="AA3078" s="29" t="s">
        <v>1170</v>
      </c>
      <c r="AE3078" s="38" t="s">
        <v>2950</v>
      </c>
      <c r="AG3078" s="38">
        <v>1</v>
      </c>
      <c r="AH3078" s="38" t="s">
        <v>4439</v>
      </c>
      <c r="AI3078" s="38" t="s">
        <v>4440</v>
      </c>
      <c r="AJ3078" s="38" t="s">
        <v>4799</v>
      </c>
      <c r="AK3078" s="38" t="s">
        <v>12468</v>
      </c>
      <c r="AL3078" s="301">
        <v>43635</v>
      </c>
      <c r="AN3078" s="29" t="s">
        <v>72</v>
      </c>
      <c r="AO3078" s="29" t="s">
        <v>4442</v>
      </c>
      <c r="AR3078" s="29" t="str">
        <f t="shared" si="479"/>
        <v>0</v>
      </c>
      <c r="AS3078" s="29">
        <f t="shared" ref="AS3078:AS3141" si="487">AT3078</f>
        <v>0</v>
      </c>
      <c r="AT3078" s="29">
        <v>0</v>
      </c>
      <c r="AW3078" s="29" t="str">
        <f t="shared" si="480"/>
        <v/>
      </c>
      <c r="AX3078" s="29" t="str">
        <f t="shared" si="482"/>
        <v/>
      </c>
      <c r="AY3078" s="29" t="str">
        <f t="shared" ref="AY3078:AY3141" si="488">"https://media.mediathek-tanz-theater.de/iiif/2/nvt_"&amp;C3078&amp;".JP2"</f>
        <v>https://media.mediathek-tanz-theater.de/iiif/2/nvt_img-431-003-005.JP2</v>
      </c>
      <c r="AZ3078" s="29" t="str">
        <f t="shared" si="483"/>
        <v>image/jp2</v>
      </c>
      <c r="BA3078" s="29" t="str">
        <f t="shared" si="484"/>
        <v>presentation/iiif</v>
      </c>
      <c r="BB3078" s="29" t="str">
        <f t="shared" si="485"/>
        <v>https://media.mediathek-tanz-theater.de/iiif/2/nvt_img-431-003-005.JP2/full/100,/0/default.jpg</v>
      </c>
      <c r="BC3078" s="29" t="str">
        <f t="shared" si="481"/>
        <v>image/jpeg</v>
      </c>
      <c r="BD3078" s="29" t="str">
        <f t="shared" si="486"/>
        <v>presentation/thumbnail</v>
      </c>
    </row>
    <row r="3079" spans="1:56" ht="25.5">
      <c r="A3079" s="29">
        <v>1</v>
      </c>
      <c r="B3079" s="29">
        <v>0</v>
      </c>
      <c r="C3079" t="s">
        <v>12477</v>
      </c>
      <c r="D3079" s="38" t="s">
        <v>12478</v>
      </c>
      <c r="F3079" s="29" t="s">
        <v>12181</v>
      </c>
      <c r="H3079" s="38" t="s">
        <v>12462</v>
      </c>
      <c r="I3079" s="38" t="s">
        <v>4446</v>
      </c>
      <c r="J3079" s="406" t="s">
        <v>12463</v>
      </c>
      <c r="M3079" s="311"/>
      <c r="N3079" t="s">
        <v>1285</v>
      </c>
      <c r="P3079" s="29" t="s">
        <v>1975</v>
      </c>
      <c r="R3079" s="38" t="s">
        <v>12320</v>
      </c>
      <c r="U3079" t="s">
        <v>12452</v>
      </c>
      <c r="V3079" s="38" t="s">
        <v>24382</v>
      </c>
      <c r="X3079" s="367">
        <v>32948</v>
      </c>
      <c r="Z3079" s="29" t="s">
        <v>1218</v>
      </c>
      <c r="AA3079" s="29" t="s">
        <v>1170</v>
      </c>
      <c r="AE3079" s="38" t="s">
        <v>2950</v>
      </c>
      <c r="AG3079" s="38">
        <v>1</v>
      </c>
      <c r="AH3079" s="38" t="s">
        <v>4439</v>
      </c>
      <c r="AI3079" s="38" t="s">
        <v>4440</v>
      </c>
      <c r="AJ3079" s="38" t="s">
        <v>4799</v>
      </c>
      <c r="AK3079" s="38" t="s">
        <v>12468</v>
      </c>
      <c r="AL3079" s="301">
        <v>43635</v>
      </c>
      <c r="AN3079" s="29" t="s">
        <v>72</v>
      </c>
      <c r="AO3079" s="29" t="s">
        <v>4442</v>
      </c>
      <c r="AR3079" s="29" t="str">
        <f t="shared" ref="AR3079:AR3142" si="489">IF(OR(I3079="Negativmappe",I3079="Negativstreifen",I3079="Diapositivfilm",I3079="Fotomappe;(POSITIVE)",AND(I3079="Kostümfotografie",NOT(AE3079="DT")),AND(I3079="Fotografie",NOT(AE3079="DT")),AND(I3079="Porträtfotografie",NOT(AE3079="DT")),AND(I3079="Fotodokumentation",NOT(AE3079="DT")),AND(I3079="Bühnenbildfotografie",NOT(AE3079="DT"))),"1","0")</f>
        <v>0</v>
      </c>
      <c r="AS3079" s="29">
        <f t="shared" si="487"/>
        <v>0</v>
      </c>
      <c r="AT3079" s="29">
        <v>0</v>
      </c>
      <c r="AW3079" s="29" t="str">
        <f t="shared" ref="AW3079:AW3142" si="490">IF(NOT(AV3079=""),"image/tiff","")</f>
        <v/>
      </c>
      <c r="AX3079" s="29" t="str">
        <f t="shared" si="482"/>
        <v/>
      </c>
      <c r="AY3079" s="29" t="str">
        <f t="shared" si="488"/>
        <v>https://media.mediathek-tanz-theater.de/iiif/2/nvt_img-431-003-006.JP2</v>
      </c>
      <c r="AZ3079" s="29" t="str">
        <f t="shared" si="483"/>
        <v>image/jp2</v>
      </c>
      <c r="BA3079" s="29" t="str">
        <f t="shared" si="484"/>
        <v>presentation/iiif</v>
      </c>
      <c r="BB3079" s="29" t="str">
        <f t="shared" si="485"/>
        <v>https://media.mediathek-tanz-theater.de/iiif/2/nvt_img-431-003-006.JP2/full/100,/0/default.jpg</v>
      </c>
      <c r="BC3079" s="29" t="str">
        <f t="shared" si="481"/>
        <v>image/jpeg</v>
      </c>
      <c r="BD3079" s="29" t="str">
        <f t="shared" si="486"/>
        <v>presentation/thumbnail</v>
      </c>
    </row>
    <row r="3080" spans="1:56">
      <c r="A3080" s="29">
        <v>1</v>
      </c>
      <c r="B3080" s="29">
        <v>0</v>
      </c>
      <c r="C3080" t="s">
        <v>12479</v>
      </c>
      <c r="D3080" s="38" t="s">
        <v>12480</v>
      </c>
      <c r="F3080" s="29" t="s">
        <v>12181</v>
      </c>
      <c r="I3080" s="38" t="s">
        <v>4438</v>
      </c>
      <c r="J3080" s="406" t="s">
        <v>12428</v>
      </c>
      <c r="M3080" s="311"/>
      <c r="N3080"/>
      <c r="P3080" s="29"/>
      <c r="U3080"/>
      <c r="V3080"/>
      <c r="X3080" s="367">
        <v>32948</v>
      </c>
      <c r="Z3080" s="29" t="s">
        <v>1218</v>
      </c>
      <c r="AA3080" s="29" t="s">
        <v>1170</v>
      </c>
      <c r="AE3080" s="38" t="s">
        <v>2950</v>
      </c>
      <c r="AG3080" s="38">
        <v>1</v>
      </c>
      <c r="AH3080" s="38" t="s">
        <v>4439</v>
      </c>
      <c r="AI3080" s="38" t="s">
        <v>4440</v>
      </c>
      <c r="AJ3080" s="38" t="s">
        <v>9751</v>
      </c>
      <c r="AO3080" s="29" t="s">
        <v>4442</v>
      </c>
      <c r="AR3080" s="29" t="str">
        <f t="shared" si="489"/>
        <v>1</v>
      </c>
      <c r="AS3080" s="29">
        <f t="shared" si="487"/>
        <v>1</v>
      </c>
      <c r="AT3080" s="29">
        <v>1</v>
      </c>
      <c r="AV3080" s="29" t="s">
        <v>12481</v>
      </c>
      <c r="AW3080" s="29" t="str">
        <f t="shared" si="490"/>
        <v>image/tiff</v>
      </c>
      <c r="AX3080" s="29" t="str">
        <f t="shared" si="482"/>
        <v>archival/master</v>
      </c>
      <c r="AY3080" s="29" t="str">
        <f t="shared" si="488"/>
        <v>https://media.mediathek-tanz-theater.de/iiif/2/nvt_img-431-004.JP2</v>
      </c>
      <c r="AZ3080" s="29" t="str">
        <f t="shared" si="483"/>
        <v>image/jp2</v>
      </c>
      <c r="BA3080" s="29" t="str">
        <f t="shared" si="484"/>
        <v>presentation/iiif</v>
      </c>
      <c r="BB3080" s="29" t="str">
        <f t="shared" si="485"/>
        <v>https://media.mediathek-tanz-theater.de/iiif/2/nvt_img-431-004.JP2/full/100,/0/default.jpg</v>
      </c>
      <c r="BC3080" s="29" t="str">
        <f t="shared" si="481"/>
        <v>image/jpeg</v>
      </c>
      <c r="BD3080" s="29" t="str">
        <f t="shared" si="486"/>
        <v>presentation/thumbnail</v>
      </c>
    </row>
    <row r="3081" spans="1:56" ht="25.5">
      <c r="A3081" s="29">
        <v>1</v>
      </c>
      <c r="B3081" s="29">
        <v>0</v>
      </c>
      <c r="C3081" t="s">
        <v>12482</v>
      </c>
      <c r="D3081" s="38" t="s">
        <v>12483</v>
      </c>
      <c r="F3081" s="29" t="s">
        <v>12181</v>
      </c>
      <c r="H3081" s="38" t="s">
        <v>12462</v>
      </c>
      <c r="I3081" s="38" t="s">
        <v>4446</v>
      </c>
      <c r="J3081" s="406" t="s">
        <v>12479</v>
      </c>
      <c r="M3081" s="311"/>
      <c r="N3081" t="s">
        <v>1285</v>
      </c>
      <c r="P3081" s="29" t="s">
        <v>1975</v>
      </c>
      <c r="R3081" s="38" t="s">
        <v>12320</v>
      </c>
      <c r="U3081" t="s">
        <v>12452</v>
      </c>
      <c r="V3081" s="38" t="s">
        <v>24382</v>
      </c>
      <c r="X3081" s="367">
        <v>32948</v>
      </c>
      <c r="Z3081" s="29" t="s">
        <v>1218</v>
      </c>
      <c r="AA3081" s="29" t="s">
        <v>1170</v>
      </c>
      <c r="AE3081" s="38" t="s">
        <v>2950</v>
      </c>
      <c r="AG3081" s="38">
        <v>1</v>
      </c>
      <c r="AH3081" s="38" t="s">
        <v>4439</v>
      </c>
      <c r="AI3081" s="38" t="s">
        <v>4440</v>
      </c>
      <c r="AJ3081" s="38" t="s">
        <v>4799</v>
      </c>
      <c r="AK3081" s="38" t="s">
        <v>72</v>
      </c>
      <c r="AL3081" s="301">
        <v>43635</v>
      </c>
      <c r="AN3081" s="29" t="s">
        <v>72</v>
      </c>
      <c r="AO3081" s="29" t="s">
        <v>4442</v>
      </c>
      <c r="AR3081" s="29" t="str">
        <f t="shared" si="489"/>
        <v>0</v>
      </c>
      <c r="AS3081" s="29">
        <f t="shared" si="487"/>
        <v>0</v>
      </c>
      <c r="AT3081" s="29">
        <v>0</v>
      </c>
      <c r="AW3081" s="29" t="str">
        <f t="shared" si="490"/>
        <v/>
      </c>
      <c r="AX3081" s="29" t="str">
        <f t="shared" si="482"/>
        <v/>
      </c>
      <c r="AY3081" s="29" t="str">
        <f t="shared" si="488"/>
        <v>https://media.mediathek-tanz-theater.de/iiif/2/nvt_img-431-004-001.JP2</v>
      </c>
      <c r="AZ3081" s="29" t="str">
        <f t="shared" si="483"/>
        <v>image/jp2</v>
      </c>
      <c r="BA3081" s="29" t="str">
        <f t="shared" si="484"/>
        <v>presentation/iiif</v>
      </c>
      <c r="BB3081" s="29" t="str">
        <f t="shared" si="485"/>
        <v>https://media.mediathek-tanz-theater.de/iiif/2/nvt_img-431-004-001.JP2/full/100,/0/default.jpg</v>
      </c>
      <c r="BC3081" s="29" t="str">
        <f t="shared" si="481"/>
        <v>image/jpeg</v>
      </c>
      <c r="BD3081" s="29" t="str">
        <f t="shared" si="486"/>
        <v>presentation/thumbnail</v>
      </c>
    </row>
    <row r="3082" spans="1:56">
      <c r="A3082" s="29">
        <v>1</v>
      </c>
      <c r="B3082" s="29">
        <v>0</v>
      </c>
      <c r="C3082" t="s">
        <v>12484</v>
      </c>
      <c r="D3082" s="38" t="s">
        <v>12485</v>
      </c>
      <c r="F3082" s="29" t="s">
        <v>12181</v>
      </c>
      <c r="I3082" s="38" t="s">
        <v>4446</v>
      </c>
      <c r="J3082" s="406" t="s">
        <v>12479</v>
      </c>
      <c r="M3082" s="311"/>
      <c r="N3082" t="s">
        <v>1285</v>
      </c>
      <c r="P3082" s="29" t="s">
        <v>1975</v>
      </c>
      <c r="R3082" s="38" t="s">
        <v>12320</v>
      </c>
      <c r="U3082" t="s">
        <v>12452</v>
      </c>
      <c r="V3082" s="38" t="s">
        <v>24382</v>
      </c>
      <c r="X3082" s="367">
        <v>32948</v>
      </c>
      <c r="Z3082" s="29" t="s">
        <v>1218</v>
      </c>
      <c r="AA3082" s="29" t="s">
        <v>1170</v>
      </c>
      <c r="AE3082" s="38" t="s">
        <v>2950</v>
      </c>
      <c r="AG3082" s="38">
        <v>1</v>
      </c>
      <c r="AH3082" s="38" t="s">
        <v>4439</v>
      </c>
      <c r="AI3082" s="38" t="s">
        <v>4440</v>
      </c>
      <c r="AJ3082" s="38" t="s">
        <v>4799</v>
      </c>
      <c r="AK3082" s="38" t="s">
        <v>72</v>
      </c>
      <c r="AL3082" s="301">
        <v>43635</v>
      </c>
      <c r="AN3082" s="29" t="s">
        <v>4635</v>
      </c>
      <c r="AO3082" s="29" t="s">
        <v>4442</v>
      </c>
      <c r="AR3082" s="29" t="str">
        <f t="shared" si="489"/>
        <v>0</v>
      </c>
      <c r="AS3082" s="29">
        <f t="shared" si="487"/>
        <v>0</v>
      </c>
      <c r="AT3082" s="29">
        <v>0</v>
      </c>
      <c r="AW3082" s="29" t="str">
        <f t="shared" si="490"/>
        <v/>
      </c>
      <c r="AX3082" s="29" t="str">
        <f t="shared" si="482"/>
        <v/>
      </c>
      <c r="AY3082" s="29" t="str">
        <f t="shared" si="488"/>
        <v>https://media.mediathek-tanz-theater.de/iiif/2/nvt_img-431-004-002.JP2</v>
      </c>
      <c r="AZ3082" s="29" t="str">
        <f t="shared" si="483"/>
        <v>image/jp2</v>
      </c>
      <c r="BA3082" s="29" t="str">
        <f t="shared" si="484"/>
        <v>presentation/iiif</v>
      </c>
      <c r="BB3082" s="29" t="str">
        <f t="shared" si="485"/>
        <v>https://media.mediathek-tanz-theater.de/iiif/2/nvt_img-431-004-002.JP2/full/100,/0/default.jpg</v>
      </c>
      <c r="BC3082" s="29" t="str">
        <f t="shared" si="481"/>
        <v>image/jpeg</v>
      </c>
      <c r="BD3082" s="29" t="str">
        <f t="shared" si="486"/>
        <v>presentation/thumbnail</v>
      </c>
    </row>
    <row r="3083" spans="1:56">
      <c r="A3083" s="29">
        <v>1</v>
      </c>
      <c r="B3083" s="29">
        <v>0</v>
      </c>
      <c r="C3083" t="s">
        <v>12486</v>
      </c>
      <c r="D3083" s="38" t="s">
        <v>12487</v>
      </c>
      <c r="F3083" s="29" t="s">
        <v>12181</v>
      </c>
      <c r="I3083" s="38" t="s">
        <v>4446</v>
      </c>
      <c r="J3083" s="406" t="s">
        <v>12479</v>
      </c>
      <c r="M3083" s="311"/>
      <c r="N3083" t="s">
        <v>1285</v>
      </c>
      <c r="P3083" s="29" t="s">
        <v>1975</v>
      </c>
      <c r="R3083" s="38" t="s">
        <v>12320</v>
      </c>
      <c r="U3083" t="s">
        <v>12452</v>
      </c>
      <c r="V3083" s="38" t="s">
        <v>24382</v>
      </c>
      <c r="X3083" s="367">
        <v>32948</v>
      </c>
      <c r="Z3083" s="29" t="s">
        <v>1218</v>
      </c>
      <c r="AA3083" s="29" t="s">
        <v>1170</v>
      </c>
      <c r="AE3083" s="38" t="s">
        <v>2950</v>
      </c>
      <c r="AG3083" s="38">
        <v>1</v>
      </c>
      <c r="AH3083" s="38" t="s">
        <v>4439</v>
      </c>
      <c r="AI3083" s="38" t="s">
        <v>4440</v>
      </c>
      <c r="AJ3083" s="38" t="s">
        <v>4799</v>
      </c>
      <c r="AK3083" s="38" t="s">
        <v>72</v>
      </c>
      <c r="AL3083" s="301">
        <v>43635</v>
      </c>
      <c r="AN3083" s="29" t="s">
        <v>4635</v>
      </c>
      <c r="AO3083" s="29" t="s">
        <v>4442</v>
      </c>
      <c r="AR3083" s="29" t="str">
        <f t="shared" si="489"/>
        <v>0</v>
      </c>
      <c r="AS3083" s="29">
        <f t="shared" si="487"/>
        <v>0</v>
      </c>
      <c r="AT3083" s="29">
        <v>0</v>
      </c>
      <c r="AW3083" s="29" t="str">
        <f t="shared" si="490"/>
        <v/>
      </c>
      <c r="AX3083" s="29" t="str">
        <f t="shared" si="482"/>
        <v/>
      </c>
      <c r="AY3083" s="29" t="str">
        <f t="shared" si="488"/>
        <v>https://media.mediathek-tanz-theater.de/iiif/2/nvt_img-431-004-003.JP2</v>
      </c>
      <c r="AZ3083" s="29" t="str">
        <f t="shared" si="483"/>
        <v>image/jp2</v>
      </c>
      <c r="BA3083" s="29" t="str">
        <f t="shared" si="484"/>
        <v>presentation/iiif</v>
      </c>
      <c r="BB3083" s="29" t="str">
        <f t="shared" si="485"/>
        <v>https://media.mediathek-tanz-theater.de/iiif/2/nvt_img-431-004-003.JP2/full/100,/0/default.jpg</v>
      </c>
      <c r="BC3083" s="29" t="str">
        <f t="shared" si="481"/>
        <v>image/jpeg</v>
      </c>
      <c r="BD3083" s="29" t="str">
        <f t="shared" si="486"/>
        <v>presentation/thumbnail</v>
      </c>
    </row>
    <row r="3084" spans="1:56">
      <c r="A3084" s="29">
        <v>1</v>
      </c>
      <c r="B3084" s="29">
        <v>0</v>
      </c>
      <c r="C3084" t="s">
        <v>12488</v>
      </c>
      <c r="D3084" s="38" t="s">
        <v>12489</v>
      </c>
      <c r="F3084" s="29" t="s">
        <v>12181</v>
      </c>
      <c r="I3084" s="38" t="s">
        <v>4446</v>
      </c>
      <c r="J3084" s="406" t="s">
        <v>12479</v>
      </c>
      <c r="M3084" s="311"/>
      <c r="N3084" t="s">
        <v>1285</v>
      </c>
      <c r="P3084" s="29" t="s">
        <v>1975</v>
      </c>
      <c r="R3084" s="38" t="s">
        <v>12320</v>
      </c>
      <c r="U3084" t="s">
        <v>12452</v>
      </c>
      <c r="V3084" s="38" t="s">
        <v>24382</v>
      </c>
      <c r="X3084" s="367">
        <v>32948</v>
      </c>
      <c r="Z3084" s="29" t="s">
        <v>1218</v>
      </c>
      <c r="AA3084" s="29" t="s">
        <v>1170</v>
      </c>
      <c r="AE3084" s="38" t="s">
        <v>2950</v>
      </c>
      <c r="AG3084" s="38">
        <v>1</v>
      </c>
      <c r="AH3084" s="38" t="s">
        <v>4439</v>
      </c>
      <c r="AI3084" s="38" t="s">
        <v>4440</v>
      </c>
      <c r="AJ3084" s="38" t="s">
        <v>4799</v>
      </c>
      <c r="AK3084" s="38" t="s">
        <v>72</v>
      </c>
      <c r="AL3084" s="301">
        <v>43635</v>
      </c>
      <c r="AN3084" s="29" t="s">
        <v>4635</v>
      </c>
      <c r="AO3084" s="29" t="s">
        <v>4442</v>
      </c>
      <c r="AR3084" s="29" t="str">
        <f t="shared" si="489"/>
        <v>0</v>
      </c>
      <c r="AS3084" s="29">
        <f t="shared" si="487"/>
        <v>0</v>
      </c>
      <c r="AT3084" s="29">
        <v>0</v>
      </c>
      <c r="AW3084" s="29" t="str">
        <f t="shared" si="490"/>
        <v/>
      </c>
      <c r="AX3084" s="29" t="str">
        <f t="shared" si="482"/>
        <v/>
      </c>
      <c r="AY3084" s="29" t="str">
        <f t="shared" si="488"/>
        <v>https://media.mediathek-tanz-theater.de/iiif/2/nvt_img-431-004-004.JP2</v>
      </c>
      <c r="AZ3084" s="29" t="str">
        <f t="shared" si="483"/>
        <v>image/jp2</v>
      </c>
      <c r="BA3084" s="29" t="str">
        <f t="shared" si="484"/>
        <v>presentation/iiif</v>
      </c>
      <c r="BB3084" s="29" t="str">
        <f t="shared" si="485"/>
        <v>https://media.mediathek-tanz-theater.de/iiif/2/nvt_img-431-004-004.JP2/full/100,/0/default.jpg</v>
      </c>
      <c r="BC3084" s="29" t="str">
        <f t="shared" si="481"/>
        <v>image/jpeg</v>
      </c>
      <c r="BD3084" s="29" t="str">
        <f t="shared" si="486"/>
        <v>presentation/thumbnail</v>
      </c>
    </row>
    <row r="3085" spans="1:56">
      <c r="A3085" s="29">
        <v>1</v>
      </c>
      <c r="B3085" s="29">
        <v>0</v>
      </c>
      <c r="C3085" t="s">
        <v>12490</v>
      </c>
      <c r="D3085" s="38" t="s">
        <v>12491</v>
      </c>
      <c r="F3085" s="29" t="s">
        <v>12181</v>
      </c>
      <c r="I3085" s="38" t="s">
        <v>4446</v>
      </c>
      <c r="J3085" s="406" t="s">
        <v>12479</v>
      </c>
      <c r="M3085" s="311"/>
      <c r="N3085" t="s">
        <v>1285</v>
      </c>
      <c r="P3085" s="29" t="s">
        <v>1975</v>
      </c>
      <c r="R3085" s="38" t="s">
        <v>12320</v>
      </c>
      <c r="U3085" t="s">
        <v>12452</v>
      </c>
      <c r="V3085" s="38" t="s">
        <v>24382</v>
      </c>
      <c r="X3085" s="367">
        <v>32948</v>
      </c>
      <c r="Z3085" s="29" t="s">
        <v>1218</v>
      </c>
      <c r="AA3085" s="29" t="s">
        <v>1170</v>
      </c>
      <c r="AE3085" s="38" t="s">
        <v>2950</v>
      </c>
      <c r="AG3085" s="38">
        <v>1</v>
      </c>
      <c r="AH3085" s="38" t="s">
        <v>4439</v>
      </c>
      <c r="AI3085" s="38" t="s">
        <v>4440</v>
      </c>
      <c r="AJ3085" s="38" t="s">
        <v>4799</v>
      </c>
      <c r="AK3085" s="38" t="s">
        <v>11150</v>
      </c>
      <c r="AL3085" s="301">
        <v>43635</v>
      </c>
      <c r="AN3085" s="29" t="s">
        <v>4635</v>
      </c>
      <c r="AO3085" s="29" t="s">
        <v>4442</v>
      </c>
      <c r="AR3085" s="29" t="str">
        <f t="shared" si="489"/>
        <v>0</v>
      </c>
      <c r="AS3085" s="29">
        <f t="shared" si="487"/>
        <v>0</v>
      </c>
      <c r="AT3085" s="29">
        <v>0</v>
      </c>
      <c r="AW3085" s="29" t="str">
        <f t="shared" si="490"/>
        <v/>
      </c>
      <c r="AX3085" s="29" t="str">
        <f t="shared" si="482"/>
        <v/>
      </c>
      <c r="AY3085" s="29" t="str">
        <f t="shared" si="488"/>
        <v>https://media.mediathek-tanz-theater.de/iiif/2/nvt_img-431-004-005.JP2</v>
      </c>
      <c r="AZ3085" s="29" t="str">
        <f t="shared" si="483"/>
        <v>image/jp2</v>
      </c>
      <c r="BA3085" s="29" t="str">
        <f t="shared" si="484"/>
        <v>presentation/iiif</v>
      </c>
      <c r="BB3085" s="29" t="str">
        <f t="shared" si="485"/>
        <v>https://media.mediathek-tanz-theater.de/iiif/2/nvt_img-431-004-005.JP2/full/100,/0/default.jpg</v>
      </c>
      <c r="BC3085" s="29" t="str">
        <f t="shared" si="481"/>
        <v>image/jpeg</v>
      </c>
      <c r="BD3085" s="29" t="str">
        <f t="shared" si="486"/>
        <v>presentation/thumbnail</v>
      </c>
    </row>
    <row r="3086" spans="1:56">
      <c r="A3086" s="29">
        <v>1</v>
      </c>
      <c r="B3086" s="29">
        <v>0</v>
      </c>
      <c r="C3086" t="s">
        <v>12492</v>
      </c>
      <c r="D3086" s="38" t="s">
        <v>12493</v>
      </c>
      <c r="F3086" s="29" t="s">
        <v>12181</v>
      </c>
      <c r="I3086" s="38" t="s">
        <v>4446</v>
      </c>
      <c r="J3086" s="406" t="s">
        <v>12479</v>
      </c>
      <c r="M3086" s="311"/>
      <c r="N3086" t="s">
        <v>1285</v>
      </c>
      <c r="P3086" s="29" t="s">
        <v>1975</v>
      </c>
      <c r="R3086" s="38" t="s">
        <v>12320</v>
      </c>
      <c r="U3086" t="s">
        <v>12452</v>
      </c>
      <c r="V3086" s="38" t="s">
        <v>24382</v>
      </c>
      <c r="X3086" s="367">
        <v>32948</v>
      </c>
      <c r="Z3086" s="29" t="s">
        <v>1218</v>
      </c>
      <c r="AA3086" s="29" t="s">
        <v>1170</v>
      </c>
      <c r="AE3086" s="38" t="s">
        <v>2950</v>
      </c>
      <c r="AG3086" s="38">
        <v>1</v>
      </c>
      <c r="AH3086" s="38" t="s">
        <v>4439</v>
      </c>
      <c r="AI3086" s="38" t="s">
        <v>4440</v>
      </c>
      <c r="AJ3086" s="38" t="s">
        <v>4799</v>
      </c>
      <c r="AK3086" s="38" t="s">
        <v>11150</v>
      </c>
      <c r="AL3086" s="301">
        <v>43635</v>
      </c>
      <c r="AN3086" s="29" t="s">
        <v>4635</v>
      </c>
      <c r="AO3086" s="29" t="s">
        <v>4442</v>
      </c>
      <c r="AR3086" s="29" t="str">
        <f t="shared" si="489"/>
        <v>0</v>
      </c>
      <c r="AS3086" s="29">
        <f t="shared" si="487"/>
        <v>0</v>
      </c>
      <c r="AT3086" s="29">
        <v>0</v>
      </c>
      <c r="AW3086" s="29" t="str">
        <f t="shared" si="490"/>
        <v/>
      </c>
      <c r="AX3086" s="29" t="str">
        <f t="shared" si="482"/>
        <v/>
      </c>
      <c r="AY3086" s="29" t="str">
        <f t="shared" si="488"/>
        <v>https://media.mediathek-tanz-theater.de/iiif/2/nvt_img-431-004-006.JP2</v>
      </c>
      <c r="AZ3086" s="29" t="str">
        <f t="shared" si="483"/>
        <v>image/jp2</v>
      </c>
      <c r="BA3086" s="29" t="str">
        <f t="shared" si="484"/>
        <v>presentation/iiif</v>
      </c>
      <c r="BB3086" s="29" t="str">
        <f t="shared" si="485"/>
        <v>https://media.mediathek-tanz-theater.de/iiif/2/nvt_img-431-004-006.JP2/full/100,/0/default.jpg</v>
      </c>
      <c r="BC3086" s="29" t="str">
        <f t="shared" si="481"/>
        <v>image/jpeg</v>
      </c>
      <c r="BD3086" s="29" t="str">
        <f t="shared" si="486"/>
        <v>presentation/thumbnail</v>
      </c>
    </row>
    <row r="3087" spans="1:56">
      <c r="A3087" s="29">
        <v>1</v>
      </c>
      <c r="B3087" s="29">
        <v>0</v>
      </c>
      <c r="C3087" t="s">
        <v>12494</v>
      </c>
      <c r="D3087" s="38" t="s">
        <v>12495</v>
      </c>
      <c r="F3087" s="29" t="s">
        <v>12181</v>
      </c>
      <c r="I3087" s="38" t="s">
        <v>4438</v>
      </c>
      <c r="J3087" s="406" t="s">
        <v>12428</v>
      </c>
      <c r="M3087" s="311"/>
      <c r="N3087"/>
      <c r="P3087" s="29"/>
      <c r="U3087"/>
      <c r="V3087"/>
      <c r="X3087" s="367">
        <v>32948</v>
      </c>
      <c r="Z3087" s="29" t="s">
        <v>1218</v>
      </c>
      <c r="AA3087" s="29" t="s">
        <v>1170</v>
      </c>
      <c r="AE3087" s="38" t="s">
        <v>2950</v>
      </c>
      <c r="AG3087" s="38">
        <v>1</v>
      </c>
      <c r="AH3087" s="38" t="s">
        <v>4439</v>
      </c>
      <c r="AI3087" s="38" t="s">
        <v>4440</v>
      </c>
      <c r="AJ3087" s="38" t="s">
        <v>9656</v>
      </c>
      <c r="AO3087" s="29" t="s">
        <v>4442</v>
      </c>
      <c r="AR3087" s="29" t="str">
        <f t="shared" si="489"/>
        <v>1</v>
      </c>
      <c r="AS3087" s="29">
        <f t="shared" si="487"/>
        <v>1</v>
      </c>
      <c r="AT3087" s="29">
        <v>1</v>
      </c>
      <c r="AV3087" s="29" t="s">
        <v>12496</v>
      </c>
      <c r="AW3087" s="29" t="str">
        <f t="shared" si="490"/>
        <v>image/tiff</v>
      </c>
      <c r="AX3087" s="29" t="str">
        <f t="shared" si="482"/>
        <v>archival/master</v>
      </c>
      <c r="AY3087" s="29" t="str">
        <f t="shared" si="488"/>
        <v>https://media.mediathek-tanz-theater.de/iiif/2/nvt_img-431-005.JP2</v>
      </c>
      <c r="AZ3087" s="29" t="str">
        <f t="shared" si="483"/>
        <v>image/jp2</v>
      </c>
      <c r="BA3087" s="29" t="str">
        <f t="shared" si="484"/>
        <v>presentation/iiif</v>
      </c>
      <c r="BB3087" s="29" t="str">
        <f t="shared" si="485"/>
        <v>https://media.mediathek-tanz-theater.de/iiif/2/nvt_img-431-005.JP2/full/100,/0/default.jpg</v>
      </c>
      <c r="BC3087" s="29" t="str">
        <f t="shared" si="481"/>
        <v>image/jpeg</v>
      </c>
      <c r="BD3087" s="29" t="str">
        <f t="shared" si="486"/>
        <v>presentation/thumbnail</v>
      </c>
    </row>
    <row r="3088" spans="1:56">
      <c r="A3088" s="29">
        <v>1</v>
      </c>
      <c r="B3088" s="29">
        <v>0</v>
      </c>
      <c r="C3088" t="s">
        <v>12497</v>
      </c>
      <c r="D3088" s="38" t="s">
        <v>12498</v>
      </c>
      <c r="F3088" s="29" t="s">
        <v>12181</v>
      </c>
      <c r="I3088" s="38" t="s">
        <v>4446</v>
      </c>
      <c r="J3088" s="406" t="s">
        <v>12494</v>
      </c>
      <c r="M3088" s="311"/>
      <c r="N3088" t="s">
        <v>1285</v>
      </c>
      <c r="P3088" s="29" t="s">
        <v>1975</v>
      </c>
      <c r="R3088" s="38" t="s">
        <v>12320</v>
      </c>
      <c r="U3088" t="s">
        <v>12452</v>
      </c>
      <c r="V3088" s="38" t="s">
        <v>24382</v>
      </c>
      <c r="X3088" s="367">
        <v>32948</v>
      </c>
      <c r="Z3088" s="29" t="s">
        <v>1218</v>
      </c>
      <c r="AA3088" s="29" t="s">
        <v>1170</v>
      </c>
      <c r="AE3088" s="38" t="s">
        <v>2950</v>
      </c>
      <c r="AG3088" s="38">
        <v>1</v>
      </c>
      <c r="AH3088" s="38" t="s">
        <v>4439</v>
      </c>
      <c r="AI3088" s="38" t="s">
        <v>4440</v>
      </c>
      <c r="AJ3088" s="38" t="s">
        <v>4799</v>
      </c>
      <c r="AK3088" s="38" t="s">
        <v>11150</v>
      </c>
      <c r="AL3088" s="301">
        <v>43635</v>
      </c>
      <c r="AN3088" s="29" t="s">
        <v>12499</v>
      </c>
      <c r="AO3088" s="29" t="s">
        <v>4442</v>
      </c>
      <c r="AR3088" s="29" t="str">
        <f t="shared" si="489"/>
        <v>0</v>
      </c>
      <c r="AS3088" s="29">
        <f t="shared" si="487"/>
        <v>0</v>
      </c>
      <c r="AT3088" s="29">
        <v>0</v>
      </c>
      <c r="AW3088" s="29" t="str">
        <f t="shared" si="490"/>
        <v/>
      </c>
      <c r="AX3088" s="29" t="str">
        <f t="shared" si="482"/>
        <v/>
      </c>
      <c r="AY3088" s="29" t="str">
        <f t="shared" si="488"/>
        <v>https://media.mediathek-tanz-theater.de/iiif/2/nvt_img-431-005-001.JP2</v>
      </c>
      <c r="AZ3088" s="29" t="str">
        <f t="shared" si="483"/>
        <v>image/jp2</v>
      </c>
      <c r="BA3088" s="29" t="str">
        <f t="shared" si="484"/>
        <v>presentation/iiif</v>
      </c>
      <c r="BB3088" s="29" t="str">
        <f t="shared" si="485"/>
        <v>https://media.mediathek-tanz-theater.de/iiif/2/nvt_img-431-005-001.JP2/full/100,/0/default.jpg</v>
      </c>
      <c r="BC3088" s="29" t="str">
        <f t="shared" si="481"/>
        <v>image/jpeg</v>
      </c>
      <c r="BD3088" s="29" t="str">
        <f t="shared" si="486"/>
        <v>presentation/thumbnail</v>
      </c>
    </row>
    <row r="3089" spans="1:56">
      <c r="A3089" s="29">
        <v>1</v>
      </c>
      <c r="B3089" s="29">
        <v>0</v>
      </c>
      <c r="C3089" t="s">
        <v>12500</v>
      </c>
      <c r="D3089" s="38" t="s">
        <v>12501</v>
      </c>
      <c r="F3089" s="29" t="s">
        <v>12181</v>
      </c>
      <c r="I3089" s="38" t="s">
        <v>4446</v>
      </c>
      <c r="J3089" s="406" t="s">
        <v>12494</v>
      </c>
      <c r="M3089" s="311"/>
      <c r="N3089" t="s">
        <v>1285</v>
      </c>
      <c r="P3089" s="29" t="s">
        <v>1975</v>
      </c>
      <c r="R3089" s="38" t="s">
        <v>12320</v>
      </c>
      <c r="U3089" t="s">
        <v>12452</v>
      </c>
      <c r="V3089" s="38" t="s">
        <v>24382</v>
      </c>
      <c r="X3089" s="367">
        <v>32948</v>
      </c>
      <c r="Z3089" s="29" t="s">
        <v>1218</v>
      </c>
      <c r="AA3089" s="29" t="s">
        <v>1170</v>
      </c>
      <c r="AE3089" s="38" t="s">
        <v>2950</v>
      </c>
      <c r="AG3089" s="38">
        <v>1</v>
      </c>
      <c r="AH3089" s="38" t="s">
        <v>4439</v>
      </c>
      <c r="AI3089" s="38" t="s">
        <v>4440</v>
      </c>
      <c r="AJ3089" s="38" t="s">
        <v>4799</v>
      </c>
      <c r="AK3089" s="38" t="s">
        <v>11150</v>
      </c>
      <c r="AL3089" s="301">
        <v>43635</v>
      </c>
      <c r="AN3089" s="29" t="s">
        <v>72</v>
      </c>
      <c r="AO3089" s="29" t="s">
        <v>4442</v>
      </c>
      <c r="AR3089" s="29" t="str">
        <f t="shared" si="489"/>
        <v>0</v>
      </c>
      <c r="AS3089" s="29">
        <f t="shared" si="487"/>
        <v>0</v>
      </c>
      <c r="AT3089" s="29">
        <v>0</v>
      </c>
      <c r="AW3089" s="29" t="str">
        <f t="shared" si="490"/>
        <v/>
      </c>
      <c r="AX3089" s="29" t="str">
        <f t="shared" si="482"/>
        <v/>
      </c>
      <c r="AY3089" s="29" t="str">
        <f t="shared" si="488"/>
        <v>https://media.mediathek-tanz-theater.de/iiif/2/nvt_img-431-005-002.JP2</v>
      </c>
      <c r="AZ3089" s="29" t="str">
        <f t="shared" si="483"/>
        <v>image/jp2</v>
      </c>
      <c r="BA3089" s="29" t="str">
        <f t="shared" si="484"/>
        <v>presentation/iiif</v>
      </c>
      <c r="BB3089" s="29" t="str">
        <f t="shared" si="485"/>
        <v>https://media.mediathek-tanz-theater.de/iiif/2/nvt_img-431-005-002.JP2/full/100,/0/default.jpg</v>
      </c>
      <c r="BC3089" s="29" t="str">
        <f t="shared" si="481"/>
        <v>image/jpeg</v>
      </c>
      <c r="BD3089" s="29" t="str">
        <f t="shared" si="486"/>
        <v>presentation/thumbnail</v>
      </c>
    </row>
    <row r="3090" spans="1:56">
      <c r="A3090" s="29">
        <v>1</v>
      </c>
      <c r="B3090" s="29">
        <v>0</v>
      </c>
      <c r="C3090" t="s">
        <v>12502</v>
      </c>
      <c r="D3090" s="38" t="s">
        <v>12503</v>
      </c>
      <c r="F3090" s="29" t="s">
        <v>12181</v>
      </c>
      <c r="I3090" s="38" t="s">
        <v>4446</v>
      </c>
      <c r="J3090" s="406" t="s">
        <v>12494</v>
      </c>
      <c r="M3090" s="311"/>
      <c r="N3090" t="s">
        <v>1285</v>
      </c>
      <c r="P3090" s="29" t="s">
        <v>1975</v>
      </c>
      <c r="R3090" s="38" t="s">
        <v>12320</v>
      </c>
      <c r="U3090" t="s">
        <v>12452</v>
      </c>
      <c r="V3090" s="38" t="s">
        <v>24382</v>
      </c>
      <c r="X3090" s="367">
        <v>32948</v>
      </c>
      <c r="Z3090" s="29" t="s">
        <v>1218</v>
      </c>
      <c r="AA3090" s="29" t="s">
        <v>1170</v>
      </c>
      <c r="AE3090" s="38" t="s">
        <v>2950</v>
      </c>
      <c r="AG3090" s="38">
        <v>1</v>
      </c>
      <c r="AH3090" s="38" t="s">
        <v>4439</v>
      </c>
      <c r="AI3090" s="38" t="s">
        <v>4440</v>
      </c>
      <c r="AJ3090" s="38" t="s">
        <v>4799</v>
      </c>
      <c r="AK3090" s="38" t="s">
        <v>11150</v>
      </c>
      <c r="AL3090" s="301">
        <v>43635</v>
      </c>
      <c r="AN3090" s="29" t="s">
        <v>4635</v>
      </c>
      <c r="AO3090" s="29" t="s">
        <v>4442</v>
      </c>
      <c r="AR3090" s="29" t="str">
        <f t="shared" si="489"/>
        <v>0</v>
      </c>
      <c r="AS3090" s="29">
        <f t="shared" si="487"/>
        <v>0</v>
      </c>
      <c r="AT3090" s="29">
        <v>0</v>
      </c>
      <c r="AW3090" s="29" t="str">
        <f t="shared" si="490"/>
        <v/>
      </c>
      <c r="AX3090" s="29" t="str">
        <f t="shared" si="482"/>
        <v/>
      </c>
      <c r="AY3090" s="29" t="str">
        <f t="shared" si="488"/>
        <v>https://media.mediathek-tanz-theater.de/iiif/2/nvt_img-431-005-003.JP2</v>
      </c>
      <c r="AZ3090" s="29" t="str">
        <f t="shared" si="483"/>
        <v>image/jp2</v>
      </c>
      <c r="BA3090" s="29" t="str">
        <f t="shared" si="484"/>
        <v>presentation/iiif</v>
      </c>
      <c r="BB3090" s="29" t="str">
        <f t="shared" si="485"/>
        <v>https://media.mediathek-tanz-theater.de/iiif/2/nvt_img-431-005-003.JP2/full/100,/0/default.jpg</v>
      </c>
      <c r="BC3090" s="29" t="str">
        <f t="shared" si="481"/>
        <v>image/jpeg</v>
      </c>
      <c r="BD3090" s="29" t="str">
        <f t="shared" si="486"/>
        <v>presentation/thumbnail</v>
      </c>
    </row>
    <row r="3091" spans="1:56">
      <c r="A3091" s="29">
        <v>1</v>
      </c>
      <c r="B3091" s="29">
        <v>0</v>
      </c>
      <c r="C3091" t="s">
        <v>12504</v>
      </c>
      <c r="D3091" s="38" t="s">
        <v>12505</v>
      </c>
      <c r="F3091" s="29" t="s">
        <v>12181</v>
      </c>
      <c r="I3091" s="38" t="s">
        <v>4446</v>
      </c>
      <c r="J3091" s="406" t="s">
        <v>12494</v>
      </c>
      <c r="M3091" s="311"/>
      <c r="N3091" t="s">
        <v>1285</v>
      </c>
      <c r="P3091" s="29" t="s">
        <v>1975</v>
      </c>
      <c r="R3091" s="38" t="s">
        <v>12320</v>
      </c>
      <c r="U3091" t="s">
        <v>12452</v>
      </c>
      <c r="V3091" s="38" t="s">
        <v>24382</v>
      </c>
      <c r="X3091" s="367">
        <v>32948</v>
      </c>
      <c r="Z3091" s="29" t="s">
        <v>1218</v>
      </c>
      <c r="AA3091" s="29" t="s">
        <v>1170</v>
      </c>
      <c r="AE3091" s="38" t="s">
        <v>2950</v>
      </c>
      <c r="AG3091" s="38">
        <v>1</v>
      </c>
      <c r="AH3091" s="38" t="s">
        <v>4439</v>
      </c>
      <c r="AI3091" s="38" t="s">
        <v>4440</v>
      </c>
      <c r="AJ3091" s="38" t="s">
        <v>4799</v>
      </c>
      <c r="AK3091" s="38" t="s">
        <v>72</v>
      </c>
      <c r="AL3091" s="301">
        <v>43635</v>
      </c>
      <c r="AN3091" s="29" t="s">
        <v>72</v>
      </c>
      <c r="AO3091" s="29" t="s">
        <v>4442</v>
      </c>
      <c r="AR3091" s="29" t="str">
        <f t="shared" si="489"/>
        <v>0</v>
      </c>
      <c r="AS3091" s="29">
        <f t="shared" si="487"/>
        <v>0</v>
      </c>
      <c r="AT3091" s="29">
        <v>0</v>
      </c>
      <c r="AW3091" s="29" t="str">
        <f t="shared" si="490"/>
        <v/>
      </c>
      <c r="AX3091" s="29" t="str">
        <f t="shared" si="482"/>
        <v/>
      </c>
      <c r="AY3091" s="29" t="str">
        <f t="shared" si="488"/>
        <v>https://media.mediathek-tanz-theater.de/iiif/2/nvt_img-431-005-004.JP2</v>
      </c>
      <c r="AZ3091" s="29" t="str">
        <f t="shared" si="483"/>
        <v>image/jp2</v>
      </c>
      <c r="BA3091" s="29" t="str">
        <f t="shared" si="484"/>
        <v>presentation/iiif</v>
      </c>
      <c r="BB3091" s="29" t="str">
        <f t="shared" si="485"/>
        <v>https://media.mediathek-tanz-theater.de/iiif/2/nvt_img-431-005-004.JP2/full/100,/0/default.jpg</v>
      </c>
      <c r="BC3091" s="29" t="str">
        <f t="shared" si="481"/>
        <v>image/jpeg</v>
      </c>
      <c r="BD3091" s="29" t="str">
        <f t="shared" si="486"/>
        <v>presentation/thumbnail</v>
      </c>
    </row>
    <row r="3092" spans="1:56">
      <c r="A3092" s="29">
        <v>1</v>
      </c>
      <c r="B3092" s="29">
        <v>0</v>
      </c>
      <c r="C3092" t="s">
        <v>12506</v>
      </c>
      <c r="D3092" s="38" t="s">
        <v>12507</v>
      </c>
      <c r="F3092" s="29" t="s">
        <v>12181</v>
      </c>
      <c r="I3092" s="38" t="s">
        <v>4446</v>
      </c>
      <c r="J3092" s="406" t="s">
        <v>12494</v>
      </c>
      <c r="M3092" s="311"/>
      <c r="N3092" t="s">
        <v>1285</v>
      </c>
      <c r="P3092" s="29" t="s">
        <v>1975</v>
      </c>
      <c r="R3092" s="38" t="s">
        <v>12320</v>
      </c>
      <c r="U3092" t="s">
        <v>12452</v>
      </c>
      <c r="V3092" s="38" t="s">
        <v>24382</v>
      </c>
      <c r="X3092" s="367">
        <v>32948</v>
      </c>
      <c r="Z3092" s="29" t="s">
        <v>1218</v>
      </c>
      <c r="AA3092" s="29" t="s">
        <v>1170</v>
      </c>
      <c r="AE3092" s="38" t="s">
        <v>2950</v>
      </c>
      <c r="AG3092" s="38">
        <v>1</v>
      </c>
      <c r="AH3092" s="38" t="s">
        <v>4439</v>
      </c>
      <c r="AI3092" s="38" t="s">
        <v>4440</v>
      </c>
      <c r="AJ3092" s="38" t="s">
        <v>4799</v>
      </c>
      <c r="AK3092" s="38" t="s">
        <v>72</v>
      </c>
      <c r="AL3092" s="301">
        <v>43635</v>
      </c>
      <c r="AN3092" s="29" t="s">
        <v>72</v>
      </c>
      <c r="AO3092" s="29" t="s">
        <v>4442</v>
      </c>
      <c r="AR3092" s="29" t="str">
        <f t="shared" si="489"/>
        <v>0</v>
      </c>
      <c r="AS3092" s="29">
        <f t="shared" si="487"/>
        <v>0</v>
      </c>
      <c r="AT3092" s="29">
        <v>0</v>
      </c>
      <c r="AW3092" s="29" t="str">
        <f t="shared" si="490"/>
        <v/>
      </c>
      <c r="AX3092" s="29" t="str">
        <f t="shared" si="482"/>
        <v/>
      </c>
      <c r="AY3092" s="29" t="str">
        <f t="shared" si="488"/>
        <v>https://media.mediathek-tanz-theater.de/iiif/2/nvt_img-431-005-005.JP2</v>
      </c>
      <c r="AZ3092" s="29" t="str">
        <f t="shared" si="483"/>
        <v>image/jp2</v>
      </c>
      <c r="BA3092" s="29" t="str">
        <f t="shared" si="484"/>
        <v>presentation/iiif</v>
      </c>
      <c r="BB3092" s="29" t="str">
        <f t="shared" si="485"/>
        <v>https://media.mediathek-tanz-theater.de/iiif/2/nvt_img-431-005-005.JP2/full/100,/0/default.jpg</v>
      </c>
      <c r="BC3092" s="29" t="str">
        <f t="shared" si="481"/>
        <v>image/jpeg</v>
      </c>
      <c r="BD3092" s="29" t="str">
        <f t="shared" si="486"/>
        <v>presentation/thumbnail</v>
      </c>
    </row>
    <row r="3093" spans="1:56">
      <c r="A3093" s="29">
        <v>1</v>
      </c>
      <c r="B3093" s="29">
        <v>0</v>
      </c>
      <c r="C3093" t="s">
        <v>12508</v>
      </c>
      <c r="D3093" s="38" t="s">
        <v>12509</v>
      </c>
      <c r="F3093" s="29" t="s">
        <v>12181</v>
      </c>
      <c r="I3093" s="38" t="s">
        <v>4446</v>
      </c>
      <c r="J3093" s="406" t="s">
        <v>12494</v>
      </c>
      <c r="M3093" s="311"/>
      <c r="N3093" t="s">
        <v>1285</v>
      </c>
      <c r="P3093" s="29" t="s">
        <v>1975</v>
      </c>
      <c r="R3093" s="38" t="s">
        <v>12320</v>
      </c>
      <c r="U3093" t="s">
        <v>12452</v>
      </c>
      <c r="V3093" s="38" t="s">
        <v>24382</v>
      </c>
      <c r="X3093" s="367">
        <v>32948</v>
      </c>
      <c r="Z3093" s="29" t="s">
        <v>1218</v>
      </c>
      <c r="AA3093" s="29" t="s">
        <v>1170</v>
      </c>
      <c r="AE3093" s="38" t="s">
        <v>2950</v>
      </c>
      <c r="AG3093" s="38">
        <v>1</v>
      </c>
      <c r="AH3093" s="38" t="s">
        <v>4439</v>
      </c>
      <c r="AI3093" s="38" t="s">
        <v>4440</v>
      </c>
      <c r="AJ3093" s="38" t="s">
        <v>4799</v>
      </c>
      <c r="AK3093" s="38" t="s">
        <v>72</v>
      </c>
      <c r="AL3093" s="301">
        <v>43635</v>
      </c>
      <c r="AN3093" s="29" t="s">
        <v>72</v>
      </c>
      <c r="AO3093" s="29" t="s">
        <v>4442</v>
      </c>
      <c r="AR3093" s="29" t="str">
        <f t="shared" si="489"/>
        <v>0</v>
      </c>
      <c r="AS3093" s="29">
        <f t="shared" si="487"/>
        <v>0</v>
      </c>
      <c r="AT3093" s="29">
        <v>0</v>
      </c>
      <c r="AW3093" s="29" t="str">
        <f t="shared" si="490"/>
        <v/>
      </c>
      <c r="AX3093" s="29" t="str">
        <f t="shared" si="482"/>
        <v/>
      </c>
      <c r="AY3093" s="29" t="str">
        <f t="shared" si="488"/>
        <v>https://media.mediathek-tanz-theater.de/iiif/2/nvt_img-431-005-006.JP2</v>
      </c>
      <c r="AZ3093" s="29" t="str">
        <f t="shared" si="483"/>
        <v>image/jp2</v>
      </c>
      <c r="BA3093" s="29" t="str">
        <f t="shared" si="484"/>
        <v>presentation/iiif</v>
      </c>
      <c r="BB3093" s="29" t="str">
        <f t="shared" si="485"/>
        <v>https://media.mediathek-tanz-theater.de/iiif/2/nvt_img-431-005-006.JP2/full/100,/0/default.jpg</v>
      </c>
      <c r="BC3093" s="29" t="str">
        <f t="shared" si="481"/>
        <v>image/jpeg</v>
      </c>
      <c r="BD3093" s="29" t="str">
        <f t="shared" si="486"/>
        <v>presentation/thumbnail</v>
      </c>
    </row>
    <row r="3094" spans="1:56">
      <c r="A3094" s="29">
        <v>1</v>
      </c>
      <c r="B3094" s="29">
        <v>0</v>
      </c>
      <c r="C3094" t="s">
        <v>12510</v>
      </c>
      <c r="D3094" s="38" t="s">
        <v>12511</v>
      </c>
      <c r="F3094" s="29" t="s">
        <v>12181</v>
      </c>
      <c r="I3094" s="38" t="s">
        <v>4438</v>
      </c>
      <c r="J3094" s="406" t="s">
        <v>12428</v>
      </c>
      <c r="M3094" s="311"/>
      <c r="N3094"/>
      <c r="P3094" s="29"/>
      <c r="R3094" s="38" t="s">
        <v>12320</v>
      </c>
      <c r="U3094" t="s">
        <v>12452</v>
      </c>
      <c r="V3094" s="38" t="s">
        <v>24382</v>
      </c>
      <c r="X3094" s="367">
        <v>32948</v>
      </c>
      <c r="Z3094" s="29" t="s">
        <v>1218</v>
      </c>
      <c r="AA3094" s="29" t="s">
        <v>1170</v>
      </c>
      <c r="AE3094" s="38" t="s">
        <v>2950</v>
      </c>
      <c r="AG3094" s="38">
        <v>1</v>
      </c>
      <c r="AH3094" s="38" t="s">
        <v>4439</v>
      </c>
      <c r="AI3094" s="38" t="s">
        <v>4440</v>
      </c>
      <c r="AJ3094" s="38" t="s">
        <v>9692</v>
      </c>
      <c r="AK3094" s="38" t="s">
        <v>72</v>
      </c>
      <c r="AN3094" s="29" t="s">
        <v>72</v>
      </c>
      <c r="AO3094" s="29" t="s">
        <v>4442</v>
      </c>
      <c r="AR3094" s="29" t="str">
        <f t="shared" si="489"/>
        <v>1</v>
      </c>
      <c r="AS3094" s="29">
        <f t="shared" si="487"/>
        <v>1</v>
      </c>
      <c r="AT3094" s="29">
        <v>1</v>
      </c>
      <c r="AV3094" s="29" t="s">
        <v>12512</v>
      </c>
      <c r="AW3094" s="29" t="str">
        <f t="shared" si="490"/>
        <v>image/tiff</v>
      </c>
      <c r="AX3094" s="29" t="str">
        <f t="shared" si="482"/>
        <v>archival/master</v>
      </c>
      <c r="AY3094" s="29" t="str">
        <f t="shared" si="488"/>
        <v>https://media.mediathek-tanz-theater.de/iiif/2/nvt_img-431-006.JP2</v>
      </c>
      <c r="AZ3094" s="29" t="str">
        <f t="shared" si="483"/>
        <v>image/jp2</v>
      </c>
      <c r="BA3094" s="29" t="str">
        <f t="shared" si="484"/>
        <v>presentation/iiif</v>
      </c>
      <c r="BB3094" s="29" t="str">
        <f t="shared" si="485"/>
        <v>https://media.mediathek-tanz-theater.de/iiif/2/nvt_img-431-006.JP2/full/100,/0/default.jpg</v>
      </c>
      <c r="BC3094" s="29" t="str">
        <f t="shared" si="481"/>
        <v>image/jpeg</v>
      </c>
      <c r="BD3094" s="29" t="str">
        <f t="shared" si="486"/>
        <v>presentation/thumbnail</v>
      </c>
    </row>
    <row r="3095" spans="1:56">
      <c r="A3095" s="29">
        <v>1</v>
      </c>
      <c r="B3095" s="29">
        <v>0</v>
      </c>
      <c r="C3095" t="s">
        <v>12513</v>
      </c>
      <c r="D3095" s="38" t="s">
        <v>12514</v>
      </c>
      <c r="F3095" s="29" t="s">
        <v>12181</v>
      </c>
      <c r="I3095" s="38" t="s">
        <v>4446</v>
      </c>
      <c r="J3095" s="406" t="s">
        <v>12510</v>
      </c>
      <c r="M3095" s="311"/>
      <c r="N3095" t="s">
        <v>1285</v>
      </c>
      <c r="P3095" s="29" t="s">
        <v>1975</v>
      </c>
      <c r="U3095"/>
      <c r="V3095"/>
      <c r="X3095" s="367">
        <v>32948</v>
      </c>
      <c r="Z3095" s="29" t="s">
        <v>1218</v>
      </c>
      <c r="AA3095" s="29" t="s">
        <v>1170</v>
      </c>
      <c r="AE3095" s="38" t="s">
        <v>2950</v>
      </c>
      <c r="AG3095" s="38">
        <v>1</v>
      </c>
      <c r="AH3095" s="38" t="s">
        <v>4439</v>
      </c>
      <c r="AI3095" s="38" t="s">
        <v>4440</v>
      </c>
      <c r="AJ3095" s="38" t="s">
        <v>4799</v>
      </c>
      <c r="AL3095" s="301">
        <v>43635</v>
      </c>
      <c r="AO3095" s="29" t="s">
        <v>4442</v>
      </c>
      <c r="AR3095" s="29" t="str">
        <f t="shared" si="489"/>
        <v>0</v>
      </c>
      <c r="AS3095" s="29">
        <f t="shared" si="487"/>
        <v>0</v>
      </c>
      <c r="AT3095" s="29">
        <v>0</v>
      </c>
      <c r="AW3095" s="29" t="str">
        <f t="shared" si="490"/>
        <v/>
      </c>
      <c r="AX3095" s="29" t="str">
        <f t="shared" si="482"/>
        <v/>
      </c>
      <c r="AY3095" s="29" t="str">
        <f t="shared" si="488"/>
        <v>https://media.mediathek-tanz-theater.de/iiif/2/nvt_img-431-006-001.JP2</v>
      </c>
      <c r="AZ3095" s="29" t="str">
        <f t="shared" si="483"/>
        <v>image/jp2</v>
      </c>
      <c r="BA3095" s="29" t="str">
        <f t="shared" si="484"/>
        <v>presentation/iiif</v>
      </c>
      <c r="BB3095" s="29" t="str">
        <f t="shared" si="485"/>
        <v>https://media.mediathek-tanz-theater.de/iiif/2/nvt_img-431-006-001.JP2/full/100,/0/default.jpg</v>
      </c>
      <c r="BC3095" s="29" t="str">
        <f t="shared" si="481"/>
        <v>image/jpeg</v>
      </c>
      <c r="BD3095" s="29" t="str">
        <f t="shared" si="486"/>
        <v>presentation/thumbnail</v>
      </c>
    </row>
    <row r="3096" spans="1:56">
      <c r="A3096" s="29">
        <v>1</v>
      </c>
      <c r="B3096" s="29">
        <v>0</v>
      </c>
      <c r="C3096" t="s">
        <v>12515</v>
      </c>
      <c r="D3096" s="38" t="s">
        <v>12516</v>
      </c>
      <c r="F3096" s="29" t="s">
        <v>12181</v>
      </c>
      <c r="I3096" s="38" t="s">
        <v>4446</v>
      </c>
      <c r="J3096" s="406" t="s">
        <v>12510</v>
      </c>
      <c r="M3096" s="311"/>
      <c r="N3096" t="s">
        <v>1285</v>
      </c>
      <c r="P3096" s="29" t="s">
        <v>1975</v>
      </c>
      <c r="R3096" s="38" t="s">
        <v>12320</v>
      </c>
      <c r="U3096" t="s">
        <v>12452</v>
      </c>
      <c r="V3096" s="38" t="s">
        <v>24382</v>
      </c>
      <c r="X3096" s="367">
        <v>32948</v>
      </c>
      <c r="Z3096" s="29" t="s">
        <v>1218</v>
      </c>
      <c r="AA3096" s="29" t="s">
        <v>1170</v>
      </c>
      <c r="AE3096" s="38" t="s">
        <v>2950</v>
      </c>
      <c r="AG3096" s="38">
        <v>1</v>
      </c>
      <c r="AH3096" s="38" t="s">
        <v>4439</v>
      </c>
      <c r="AI3096" s="38" t="s">
        <v>4440</v>
      </c>
      <c r="AJ3096" s="38" t="s">
        <v>4799</v>
      </c>
      <c r="AK3096" s="38" t="s">
        <v>11150</v>
      </c>
      <c r="AL3096" s="301">
        <v>43635</v>
      </c>
      <c r="AN3096" s="29" t="s">
        <v>4635</v>
      </c>
      <c r="AO3096" s="29" t="s">
        <v>4442</v>
      </c>
      <c r="AR3096" s="29" t="str">
        <f t="shared" si="489"/>
        <v>0</v>
      </c>
      <c r="AS3096" s="29">
        <f t="shared" si="487"/>
        <v>0</v>
      </c>
      <c r="AT3096" s="29">
        <v>0</v>
      </c>
      <c r="AW3096" s="29" t="str">
        <f t="shared" si="490"/>
        <v/>
      </c>
      <c r="AX3096" s="29" t="str">
        <f t="shared" si="482"/>
        <v/>
      </c>
      <c r="AY3096" s="29" t="str">
        <f t="shared" si="488"/>
        <v>https://media.mediathek-tanz-theater.de/iiif/2/nvt_img-431-006-002.JP2</v>
      </c>
      <c r="AZ3096" s="29" t="str">
        <f t="shared" si="483"/>
        <v>image/jp2</v>
      </c>
      <c r="BA3096" s="29" t="str">
        <f t="shared" si="484"/>
        <v>presentation/iiif</v>
      </c>
      <c r="BB3096" s="29" t="str">
        <f t="shared" si="485"/>
        <v>https://media.mediathek-tanz-theater.de/iiif/2/nvt_img-431-006-002.JP2/full/100,/0/default.jpg</v>
      </c>
      <c r="BC3096" s="29" t="str">
        <f t="shared" si="481"/>
        <v>image/jpeg</v>
      </c>
      <c r="BD3096" s="29" t="str">
        <f t="shared" si="486"/>
        <v>presentation/thumbnail</v>
      </c>
    </row>
    <row r="3097" spans="1:56">
      <c r="A3097" s="29">
        <v>1</v>
      </c>
      <c r="B3097" s="29">
        <v>0</v>
      </c>
      <c r="C3097" t="s">
        <v>12517</v>
      </c>
      <c r="D3097" s="38" t="s">
        <v>12518</v>
      </c>
      <c r="F3097" s="29" t="s">
        <v>12181</v>
      </c>
      <c r="I3097" s="38" t="s">
        <v>4446</v>
      </c>
      <c r="J3097" s="406" t="s">
        <v>12510</v>
      </c>
      <c r="M3097" s="311"/>
      <c r="N3097" t="s">
        <v>1285</v>
      </c>
      <c r="P3097" s="29" t="s">
        <v>1975</v>
      </c>
      <c r="R3097" s="38" t="s">
        <v>12320</v>
      </c>
      <c r="U3097" t="s">
        <v>12452</v>
      </c>
      <c r="V3097" s="38" t="s">
        <v>24382</v>
      </c>
      <c r="X3097" s="367">
        <v>32948</v>
      </c>
      <c r="Z3097" s="29" t="s">
        <v>1218</v>
      </c>
      <c r="AA3097" s="29" t="s">
        <v>1170</v>
      </c>
      <c r="AE3097" s="38" t="s">
        <v>2950</v>
      </c>
      <c r="AG3097" s="38">
        <v>1</v>
      </c>
      <c r="AH3097" s="38" t="s">
        <v>4439</v>
      </c>
      <c r="AI3097" s="38" t="s">
        <v>4440</v>
      </c>
      <c r="AJ3097" s="38" t="s">
        <v>4799</v>
      </c>
      <c r="AK3097" s="38" t="s">
        <v>11150</v>
      </c>
      <c r="AL3097" s="301">
        <v>43635</v>
      </c>
      <c r="AN3097" s="29" t="s">
        <v>4635</v>
      </c>
      <c r="AO3097" s="29" t="s">
        <v>4442</v>
      </c>
      <c r="AR3097" s="29" t="str">
        <f t="shared" si="489"/>
        <v>0</v>
      </c>
      <c r="AS3097" s="29">
        <f t="shared" si="487"/>
        <v>0</v>
      </c>
      <c r="AT3097" s="29">
        <v>0</v>
      </c>
      <c r="AW3097" s="29" t="str">
        <f t="shared" si="490"/>
        <v/>
      </c>
      <c r="AX3097" s="29" t="str">
        <f t="shared" si="482"/>
        <v/>
      </c>
      <c r="AY3097" s="29" t="str">
        <f t="shared" si="488"/>
        <v>https://media.mediathek-tanz-theater.de/iiif/2/nvt_img-431-006-003.JP2</v>
      </c>
      <c r="AZ3097" s="29" t="str">
        <f t="shared" si="483"/>
        <v>image/jp2</v>
      </c>
      <c r="BA3097" s="29" t="str">
        <f t="shared" si="484"/>
        <v>presentation/iiif</v>
      </c>
      <c r="BB3097" s="29" t="str">
        <f t="shared" si="485"/>
        <v>https://media.mediathek-tanz-theater.de/iiif/2/nvt_img-431-006-003.JP2/full/100,/0/default.jpg</v>
      </c>
      <c r="BC3097" s="29" t="str">
        <f t="shared" si="481"/>
        <v>image/jpeg</v>
      </c>
      <c r="BD3097" s="29" t="str">
        <f t="shared" si="486"/>
        <v>presentation/thumbnail</v>
      </c>
    </row>
    <row r="3098" spans="1:56">
      <c r="A3098" s="29">
        <v>1</v>
      </c>
      <c r="B3098" s="29">
        <v>0</v>
      </c>
      <c r="C3098" t="s">
        <v>12519</v>
      </c>
      <c r="D3098" s="38" t="s">
        <v>12520</v>
      </c>
      <c r="F3098" s="29" t="s">
        <v>12181</v>
      </c>
      <c r="I3098" s="38" t="s">
        <v>4446</v>
      </c>
      <c r="J3098" s="406" t="s">
        <v>12510</v>
      </c>
      <c r="M3098" s="311"/>
      <c r="N3098" t="s">
        <v>1285</v>
      </c>
      <c r="P3098" s="29" t="s">
        <v>1975</v>
      </c>
      <c r="R3098" s="38" t="s">
        <v>12320</v>
      </c>
      <c r="U3098" t="s">
        <v>12452</v>
      </c>
      <c r="V3098" s="38" t="s">
        <v>24382</v>
      </c>
      <c r="X3098" s="367">
        <v>32948</v>
      </c>
      <c r="Z3098" s="29" t="s">
        <v>1218</v>
      </c>
      <c r="AA3098" s="29" t="s">
        <v>1170</v>
      </c>
      <c r="AE3098" s="38" t="s">
        <v>2950</v>
      </c>
      <c r="AG3098" s="38">
        <v>1</v>
      </c>
      <c r="AH3098" s="38" t="s">
        <v>4439</v>
      </c>
      <c r="AI3098" s="38" t="s">
        <v>4440</v>
      </c>
      <c r="AJ3098" s="38" t="s">
        <v>4799</v>
      </c>
      <c r="AK3098" s="38" t="s">
        <v>11150</v>
      </c>
      <c r="AL3098" s="301">
        <v>43635</v>
      </c>
      <c r="AN3098" s="29" t="s">
        <v>12521</v>
      </c>
      <c r="AO3098" s="29" t="s">
        <v>4442</v>
      </c>
      <c r="AR3098" s="29" t="str">
        <f t="shared" si="489"/>
        <v>0</v>
      </c>
      <c r="AS3098" s="29">
        <f t="shared" si="487"/>
        <v>0</v>
      </c>
      <c r="AT3098" s="29">
        <v>0</v>
      </c>
      <c r="AW3098" s="29" t="str">
        <f t="shared" si="490"/>
        <v/>
      </c>
      <c r="AX3098" s="29" t="str">
        <f t="shared" si="482"/>
        <v/>
      </c>
      <c r="AY3098" s="29" t="str">
        <f t="shared" si="488"/>
        <v>https://media.mediathek-tanz-theater.de/iiif/2/nvt_img-431-006-004.JP2</v>
      </c>
      <c r="AZ3098" s="29" t="str">
        <f t="shared" si="483"/>
        <v>image/jp2</v>
      </c>
      <c r="BA3098" s="29" t="str">
        <f t="shared" si="484"/>
        <v>presentation/iiif</v>
      </c>
      <c r="BB3098" s="29" t="str">
        <f t="shared" si="485"/>
        <v>https://media.mediathek-tanz-theater.de/iiif/2/nvt_img-431-006-004.JP2/full/100,/0/default.jpg</v>
      </c>
      <c r="BC3098" s="29" t="str">
        <f t="shared" si="481"/>
        <v>image/jpeg</v>
      </c>
      <c r="BD3098" s="29" t="str">
        <f t="shared" si="486"/>
        <v>presentation/thumbnail</v>
      </c>
    </row>
    <row r="3099" spans="1:56">
      <c r="A3099" s="29">
        <v>1</v>
      </c>
      <c r="B3099" s="29">
        <v>0</v>
      </c>
      <c r="C3099" t="s">
        <v>12522</v>
      </c>
      <c r="D3099" s="38" t="s">
        <v>12523</v>
      </c>
      <c r="F3099" s="29" t="s">
        <v>12181</v>
      </c>
      <c r="I3099" s="38" t="s">
        <v>4446</v>
      </c>
      <c r="J3099" s="406" t="s">
        <v>12510</v>
      </c>
      <c r="M3099" s="311"/>
      <c r="N3099" t="s">
        <v>1285</v>
      </c>
      <c r="P3099" s="29" t="s">
        <v>1975</v>
      </c>
      <c r="R3099" s="38" t="s">
        <v>12320</v>
      </c>
      <c r="U3099" t="s">
        <v>12452</v>
      </c>
      <c r="V3099" s="38" t="s">
        <v>24382</v>
      </c>
      <c r="X3099" s="367">
        <v>32948</v>
      </c>
      <c r="Z3099" s="29" t="s">
        <v>1218</v>
      </c>
      <c r="AA3099" s="29" t="s">
        <v>1170</v>
      </c>
      <c r="AE3099" s="38" t="s">
        <v>2950</v>
      </c>
      <c r="AG3099" s="38">
        <v>1</v>
      </c>
      <c r="AH3099" s="38" t="s">
        <v>4439</v>
      </c>
      <c r="AI3099" s="38" t="s">
        <v>4440</v>
      </c>
      <c r="AJ3099" s="38" t="s">
        <v>4799</v>
      </c>
      <c r="AK3099" s="38" t="s">
        <v>11150</v>
      </c>
      <c r="AL3099" s="301">
        <v>43635</v>
      </c>
      <c r="AN3099" s="29" t="s">
        <v>4635</v>
      </c>
      <c r="AO3099" s="29" t="s">
        <v>4442</v>
      </c>
      <c r="AR3099" s="29" t="str">
        <f t="shared" si="489"/>
        <v>0</v>
      </c>
      <c r="AS3099" s="29">
        <f t="shared" si="487"/>
        <v>0</v>
      </c>
      <c r="AT3099" s="29">
        <v>0</v>
      </c>
      <c r="AW3099" s="29" t="str">
        <f t="shared" si="490"/>
        <v/>
      </c>
      <c r="AX3099" s="29" t="str">
        <f t="shared" si="482"/>
        <v/>
      </c>
      <c r="AY3099" s="29" t="str">
        <f t="shared" si="488"/>
        <v>https://media.mediathek-tanz-theater.de/iiif/2/nvt_img-431-006-005.JP2</v>
      </c>
      <c r="AZ3099" s="29" t="str">
        <f t="shared" si="483"/>
        <v>image/jp2</v>
      </c>
      <c r="BA3099" s="29" t="str">
        <f t="shared" si="484"/>
        <v>presentation/iiif</v>
      </c>
      <c r="BB3099" s="29" t="str">
        <f t="shared" si="485"/>
        <v>https://media.mediathek-tanz-theater.de/iiif/2/nvt_img-431-006-005.JP2/full/100,/0/default.jpg</v>
      </c>
      <c r="BC3099" s="29" t="str">
        <f t="shared" si="481"/>
        <v>image/jpeg</v>
      </c>
      <c r="BD3099" s="29" t="str">
        <f t="shared" si="486"/>
        <v>presentation/thumbnail</v>
      </c>
    </row>
    <row r="3100" spans="1:56">
      <c r="A3100" s="29">
        <v>1</v>
      </c>
      <c r="B3100" s="29">
        <v>0</v>
      </c>
      <c r="C3100" t="s">
        <v>12524</v>
      </c>
      <c r="D3100" s="38" t="s">
        <v>12525</v>
      </c>
      <c r="F3100" s="29" t="s">
        <v>12181</v>
      </c>
      <c r="I3100" s="38" t="s">
        <v>4446</v>
      </c>
      <c r="J3100" s="406" t="s">
        <v>12510</v>
      </c>
      <c r="M3100" s="311"/>
      <c r="N3100" t="s">
        <v>1285</v>
      </c>
      <c r="P3100" s="29" t="s">
        <v>1975</v>
      </c>
      <c r="R3100" s="38" t="s">
        <v>12320</v>
      </c>
      <c r="U3100" t="s">
        <v>12526</v>
      </c>
      <c r="V3100" s="38" t="s">
        <v>24382</v>
      </c>
      <c r="X3100" s="367">
        <v>32948</v>
      </c>
      <c r="Z3100" s="29" t="s">
        <v>1218</v>
      </c>
      <c r="AA3100" s="29" t="s">
        <v>1170</v>
      </c>
      <c r="AE3100" s="38" t="s">
        <v>2950</v>
      </c>
      <c r="AG3100" s="38">
        <v>1</v>
      </c>
      <c r="AH3100" s="38" t="s">
        <v>4439</v>
      </c>
      <c r="AI3100" s="38" t="s">
        <v>4440</v>
      </c>
      <c r="AJ3100" s="38" t="s">
        <v>4799</v>
      </c>
      <c r="AK3100" s="38" t="s">
        <v>11150</v>
      </c>
      <c r="AL3100" s="301">
        <v>43635</v>
      </c>
      <c r="AN3100" s="29" t="s">
        <v>4635</v>
      </c>
      <c r="AO3100" s="29" t="s">
        <v>4442</v>
      </c>
      <c r="AR3100" s="29" t="str">
        <f t="shared" si="489"/>
        <v>0</v>
      </c>
      <c r="AS3100" s="29">
        <f t="shared" si="487"/>
        <v>0</v>
      </c>
      <c r="AT3100" s="29">
        <v>0</v>
      </c>
      <c r="AW3100" s="29" t="str">
        <f t="shared" si="490"/>
        <v/>
      </c>
      <c r="AX3100" s="29" t="str">
        <f t="shared" si="482"/>
        <v/>
      </c>
      <c r="AY3100" s="29" t="str">
        <f t="shared" si="488"/>
        <v>https://media.mediathek-tanz-theater.de/iiif/2/nvt_img-431-006-006.JP2</v>
      </c>
      <c r="AZ3100" s="29" t="str">
        <f t="shared" si="483"/>
        <v>image/jp2</v>
      </c>
      <c r="BA3100" s="29" t="str">
        <f t="shared" si="484"/>
        <v>presentation/iiif</v>
      </c>
      <c r="BB3100" s="29" t="str">
        <f t="shared" si="485"/>
        <v>https://media.mediathek-tanz-theater.de/iiif/2/nvt_img-431-006-006.JP2/full/100,/0/default.jpg</v>
      </c>
      <c r="BC3100" s="29" t="str">
        <f t="shared" si="481"/>
        <v>image/jpeg</v>
      </c>
      <c r="BD3100" s="29" t="str">
        <f t="shared" si="486"/>
        <v>presentation/thumbnail</v>
      </c>
    </row>
    <row r="3101" spans="1:56" ht="102">
      <c r="A3101" s="29">
        <v>0</v>
      </c>
      <c r="B3101" s="29">
        <v>0</v>
      </c>
      <c r="C3101" s="311" t="s">
        <v>12527</v>
      </c>
      <c r="D3101" s="309"/>
      <c r="E3101" s="309"/>
      <c r="F3101" s="308" t="s">
        <v>12181</v>
      </c>
      <c r="G3101" s="309"/>
      <c r="H3101" s="309"/>
      <c r="I3101" s="309" t="s">
        <v>4431</v>
      </c>
      <c r="J3101" s="407"/>
      <c r="M3101" s="311"/>
      <c r="P3101" s="25"/>
      <c r="Q3101" s="25"/>
      <c r="U3101"/>
      <c r="V3101"/>
      <c r="Z3101" s="29" t="s">
        <v>1218</v>
      </c>
      <c r="AA3101" s="29" t="s">
        <v>1170</v>
      </c>
      <c r="AB3101" s="38" t="s">
        <v>12528</v>
      </c>
      <c r="AC3101" s="38" t="s">
        <v>11677</v>
      </c>
      <c r="AE3101" s="38" t="s">
        <v>2950</v>
      </c>
      <c r="AG3101" s="38">
        <v>1</v>
      </c>
      <c r="AJ3101" s="38" t="s">
        <v>5115</v>
      </c>
      <c r="AR3101" s="29" t="str">
        <f t="shared" si="489"/>
        <v>1</v>
      </c>
      <c r="AS3101" s="29">
        <f t="shared" si="487"/>
        <v>0</v>
      </c>
      <c r="AT3101" s="29">
        <v>0</v>
      </c>
      <c r="AW3101" s="29" t="str">
        <f t="shared" si="490"/>
        <v/>
      </c>
      <c r="AX3101" s="29" t="str">
        <f t="shared" si="482"/>
        <v/>
      </c>
      <c r="AY3101" s="29" t="str">
        <f t="shared" si="488"/>
        <v>https://media.mediathek-tanz-theater.de/iiif/2/nvt_img-432.JP2</v>
      </c>
      <c r="AZ3101" s="29" t="str">
        <f t="shared" si="483"/>
        <v>image/jp2</v>
      </c>
      <c r="BA3101" s="29" t="str">
        <f t="shared" si="484"/>
        <v>presentation/iiif</v>
      </c>
      <c r="BB3101" s="29" t="str">
        <f t="shared" si="485"/>
        <v>https://media.mediathek-tanz-theater.de/iiif/2/nvt_img-432.JP2/full/100,/0/default.jpg</v>
      </c>
      <c r="BC3101" s="29" t="str">
        <f t="shared" si="481"/>
        <v>image/jpeg</v>
      </c>
      <c r="BD3101" s="29" t="str">
        <f t="shared" si="486"/>
        <v>presentation/thumbnail</v>
      </c>
    </row>
    <row r="3102" spans="1:56">
      <c r="A3102" s="29">
        <v>1</v>
      </c>
      <c r="B3102" s="29">
        <v>0</v>
      </c>
      <c r="C3102" s="311" t="s">
        <v>12529</v>
      </c>
      <c r="D3102" s="309" t="s">
        <v>12530</v>
      </c>
      <c r="E3102" s="309"/>
      <c r="F3102" s="308" t="s">
        <v>12181</v>
      </c>
      <c r="G3102" s="309"/>
      <c r="H3102" s="309"/>
      <c r="I3102" s="309" t="s">
        <v>4438</v>
      </c>
      <c r="J3102" s="407" t="s">
        <v>12527</v>
      </c>
      <c r="M3102" s="311"/>
      <c r="N3102"/>
      <c r="P3102" s="29"/>
      <c r="U3102"/>
      <c r="V3102"/>
      <c r="X3102" s="367">
        <v>32948</v>
      </c>
      <c r="Z3102" s="29" t="s">
        <v>1218</v>
      </c>
      <c r="AA3102" s="29" t="s">
        <v>1170</v>
      </c>
      <c r="AE3102" s="38" t="s">
        <v>2950</v>
      </c>
      <c r="AG3102" s="38">
        <v>1</v>
      </c>
      <c r="AH3102" s="38" t="s">
        <v>4439</v>
      </c>
      <c r="AI3102" s="38" t="s">
        <v>4440</v>
      </c>
      <c r="AJ3102" s="38" t="s">
        <v>11216</v>
      </c>
      <c r="AL3102" s="301">
        <v>43635</v>
      </c>
      <c r="AO3102" s="29" t="s">
        <v>4442</v>
      </c>
      <c r="AR3102" s="29" t="str">
        <f t="shared" si="489"/>
        <v>1</v>
      </c>
      <c r="AS3102" s="29">
        <f t="shared" si="487"/>
        <v>1</v>
      </c>
      <c r="AT3102" s="29">
        <v>1</v>
      </c>
      <c r="AV3102" s="29" t="s">
        <v>12531</v>
      </c>
      <c r="AW3102" s="29" t="str">
        <f t="shared" si="490"/>
        <v>image/tiff</v>
      </c>
      <c r="AX3102" s="29" t="str">
        <f t="shared" si="482"/>
        <v>archival/master</v>
      </c>
      <c r="AY3102" s="29" t="str">
        <f t="shared" si="488"/>
        <v>https://media.mediathek-tanz-theater.de/iiif/2/nvt_img-432-001.JP2</v>
      </c>
      <c r="AZ3102" s="29" t="str">
        <f t="shared" si="483"/>
        <v>image/jp2</v>
      </c>
      <c r="BA3102" s="29" t="str">
        <f t="shared" si="484"/>
        <v>presentation/iiif</v>
      </c>
      <c r="BB3102" s="29" t="str">
        <f t="shared" si="485"/>
        <v>https://media.mediathek-tanz-theater.de/iiif/2/nvt_img-432-001.JP2/full/100,/0/default.jpg</v>
      </c>
      <c r="BC3102" s="29" t="str">
        <f t="shared" si="481"/>
        <v>image/jpeg</v>
      </c>
      <c r="BD3102" s="29" t="str">
        <f t="shared" si="486"/>
        <v>presentation/thumbnail</v>
      </c>
    </row>
    <row r="3103" spans="1:56" ht="63.75">
      <c r="A3103" s="29">
        <v>1</v>
      </c>
      <c r="B3103" s="29">
        <v>0</v>
      </c>
      <c r="C3103" s="311" t="s">
        <v>12532</v>
      </c>
      <c r="D3103" s="38" t="s">
        <v>12533</v>
      </c>
      <c r="F3103" s="29" t="s">
        <v>12181</v>
      </c>
      <c r="I3103" s="38" t="s">
        <v>4446</v>
      </c>
      <c r="J3103" s="407" t="s">
        <v>12529</v>
      </c>
      <c r="M3103" s="311"/>
      <c r="N3103" t="s">
        <v>1285</v>
      </c>
      <c r="P3103" s="29" t="s">
        <v>1975</v>
      </c>
      <c r="R3103" s="38" t="s">
        <v>12320</v>
      </c>
      <c r="U3103" t="s">
        <v>12526</v>
      </c>
      <c r="V3103" s="38" t="s">
        <v>24382</v>
      </c>
      <c r="X3103" s="367">
        <v>32948</v>
      </c>
      <c r="Z3103" s="29" t="s">
        <v>1218</v>
      </c>
      <c r="AA3103" s="29" t="s">
        <v>1170</v>
      </c>
      <c r="AE3103" s="38" t="s">
        <v>2950</v>
      </c>
      <c r="AG3103" s="38">
        <v>1</v>
      </c>
      <c r="AH3103" s="38" t="s">
        <v>4439</v>
      </c>
      <c r="AI3103" s="38" t="s">
        <v>4440</v>
      </c>
      <c r="AJ3103" s="38" t="s">
        <v>4799</v>
      </c>
      <c r="AK3103" s="38" t="s">
        <v>12534</v>
      </c>
      <c r="AL3103" s="301">
        <v>43635</v>
      </c>
      <c r="AO3103" s="29" t="s">
        <v>4442</v>
      </c>
      <c r="AR3103" s="29" t="str">
        <f t="shared" si="489"/>
        <v>0</v>
      </c>
      <c r="AS3103" s="29">
        <f t="shared" si="487"/>
        <v>0</v>
      </c>
      <c r="AT3103" s="29">
        <v>0</v>
      </c>
      <c r="AW3103" s="29" t="str">
        <f t="shared" si="490"/>
        <v/>
      </c>
      <c r="AX3103" s="29" t="str">
        <f t="shared" si="482"/>
        <v/>
      </c>
      <c r="AY3103" s="29" t="str">
        <f t="shared" si="488"/>
        <v>https://media.mediathek-tanz-theater.de/iiif/2/nvt_img-432-001-001.JP2</v>
      </c>
      <c r="AZ3103" s="29" t="str">
        <f t="shared" si="483"/>
        <v>image/jp2</v>
      </c>
      <c r="BA3103" s="29" t="str">
        <f t="shared" si="484"/>
        <v>presentation/iiif</v>
      </c>
      <c r="BB3103" s="29" t="str">
        <f t="shared" si="485"/>
        <v>https://media.mediathek-tanz-theater.de/iiif/2/nvt_img-432-001-001.JP2/full/100,/0/default.jpg</v>
      </c>
      <c r="BC3103" s="29" t="str">
        <f t="shared" si="481"/>
        <v>image/jpeg</v>
      </c>
      <c r="BD3103" s="29" t="str">
        <f t="shared" si="486"/>
        <v>presentation/thumbnail</v>
      </c>
    </row>
    <row r="3104" spans="1:56" ht="63.75">
      <c r="A3104" s="29">
        <v>1</v>
      </c>
      <c r="B3104" s="29">
        <v>0</v>
      </c>
      <c r="C3104" t="s">
        <v>12535</v>
      </c>
      <c r="D3104" s="38" t="s">
        <v>12536</v>
      </c>
      <c r="F3104" s="29" t="s">
        <v>12181</v>
      </c>
      <c r="I3104" s="38" t="s">
        <v>4446</v>
      </c>
      <c r="J3104" s="407" t="s">
        <v>12529</v>
      </c>
      <c r="M3104" s="311"/>
      <c r="N3104" t="s">
        <v>1285</v>
      </c>
      <c r="P3104" s="29" t="s">
        <v>1975</v>
      </c>
      <c r="R3104" s="38" t="s">
        <v>12320</v>
      </c>
      <c r="U3104"/>
      <c r="V3104" s="38" t="s">
        <v>24382</v>
      </c>
      <c r="X3104" s="367">
        <v>32948</v>
      </c>
      <c r="Z3104" s="29" t="s">
        <v>1218</v>
      </c>
      <c r="AA3104" s="29" t="s">
        <v>1170</v>
      </c>
      <c r="AE3104" s="38" t="s">
        <v>2950</v>
      </c>
      <c r="AG3104" s="38">
        <v>1</v>
      </c>
      <c r="AH3104" s="38" t="s">
        <v>4439</v>
      </c>
      <c r="AI3104" s="38" t="s">
        <v>4440</v>
      </c>
      <c r="AJ3104" s="38" t="s">
        <v>4799</v>
      </c>
      <c r="AK3104" s="38" t="s">
        <v>12534</v>
      </c>
      <c r="AL3104" s="301">
        <v>43635</v>
      </c>
      <c r="AO3104" s="29" t="s">
        <v>4442</v>
      </c>
      <c r="AR3104" s="29" t="str">
        <f t="shared" si="489"/>
        <v>0</v>
      </c>
      <c r="AS3104" s="29">
        <f t="shared" si="487"/>
        <v>0</v>
      </c>
      <c r="AT3104" s="29">
        <v>0</v>
      </c>
      <c r="AW3104" s="29" t="str">
        <f t="shared" si="490"/>
        <v/>
      </c>
      <c r="AX3104" s="29" t="str">
        <f t="shared" si="482"/>
        <v/>
      </c>
      <c r="AY3104" s="29" t="str">
        <f t="shared" si="488"/>
        <v>https://media.mediathek-tanz-theater.de/iiif/2/nvt_img-432-001-002.JP2</v>
      </c>
      <c r="AZ3104" s="29" t="str">
        <f t="shared" si="483"/>
        <v>image/jp2</v>
      </c>
      <c r="BA3104" s="29" t="str">
        <f t="shared" si="484"/>
        <v>presentation/iiif</v>
      </c>
      <c r="BB3104" s="29" t="str">
        <f t="shared" si="485"/>
        <v>https://media.mediathek-tanz-theater.de/iiif/2/nvt_img-432-001-002.JP2/full/100,/0/default.jpg</v>
      </c>
      <c r="BC3104" s="29" t="str">
        <f t="shared" si="481"/>
        <v>image/jpeg</v>
      </c>
      <c r="BD3104" s="29" t="str">
        <f t="shared" si="486"/>
        <v>presentation/thumbnail</v>
      </c>
    </row>
    <row r="3105" spans="1:56" ht="63.75">
      <c r="A3105" s="29">
        <v>1</v>
      </c>
      <c r="B3105" s="29">
        <v>0</v>
      </c>
      <c r="C3105" t="s">
        <v>12537</v>
      </c>
      <c r="D3105" s="38" t="s">
        <v>12538</v>
      </c>
      <c r="F3105" s="29" t="s">
        <v>12181</v>
      </c>
      <c r="I3105" s="38" t="s">
        <v>4446</v>
      </c>
      <c r="J3105" s="407" t="s">
        <v>12529</v>
      </c>
      <c r="M3105" s="311"/>
      <c r="N3105" t="s">
        <v>1285</v>
      </c>
      <c r="P3105" s="29" t="s">
        <v>1975</v>
      </c>
      <c r="R3105" s="38" t="s">
        <v>12320</v>
      </c>
      <c r="U3105" t="s">
        <v>12526</v>
      </c>
      <c r="V3105" s="38" t="s">
        <v>24382</v>
      </c>
      <c r="X3105" s="367">
        <v>32948</v>
      </c>
      <c r="Z3105" s="29" t="s">
        <v>1218</v>
      </c>
      <c r="AA3105" s="29" t="s">
        <v>1170</v>
      </c>
      <c r="AE3105" s="38" t="s">
        <v>2950</v>
      </c>
      <c r="AG3105" s="38">
        <v>1</v>
      </c>
      <c r="AH3105" s="38" t="s">
        <v>4439</v>
      </c>
      <c r="AI3105" s="38" t="s">
        <v>4440</v>
      </c>
      <c r="AJ3105" s="38" t="s">
        <v>4799</v>
      </c>
      <c r="AK3105" s="38" t="s">
        <v>12534</v>
      </c>
      <c r="AL3105" s="301">
        <v>43635</v>
      </c>
      <c r="AO3105" s="29" t="s">
        <v>4442</v>
      </c>
      <c r="AR3105" s="29" t="str">
        <f t="shared" si="489"/>
        <v>0</v>
      </c>
      <c r="AS3105" s="29">
        <f t="shared" si="487"/>
        <v>0</v>
      </c>
      <c r="AT3105" s="29">
        <v>0</v>
      </c>
      <c r="AW3105" s="29" t="str">
        <f t="shared" si="490"/>
        <v/>
      </c>
      <c r="AX3105" s="29" t="str">
        <f t="shared" si="482"/>
        <v/>
      </c>
      <c r="AY3105" s="29" t="str">
        <f t="shared" si="488"/>
        <v>https://media.mediathek-tanz-theater.de/iiif/2/nvt_img-432-001-003.JP2</v>
      </c>
      <c r="AZ3105" s="29" t="str">
        <f t="shared" si="483"/>
        <v>image/jp2</v>
      </c>
      <c r="BA3105" s="29" t="str">
        <f t="shared" si="484"/>
        <v>presentation/iiif</v>
      </c>
      <c r="BB3105" s="29" t="str">
        <f t="shared" si="485"/>
        <v>https://media.mediathek-tanz-theater.de/iiif/2/nvt_img-432-001-003.JP2/full/100,/0/default.jpg</v>
      </c>
      <c r="BC3105" s="29" t="str">
        <f t="shared" si="481"/>
        <v>image/jpeg</v>
      </c>
      <c r="BD3105" s="29" t="str">
        <f t="shared" si="486"/>
        <v>presentation/thumbnail</v>
      </c>
    </row>
    <row r="3106" spans="1:56" ht="63.75">
      <c r="A3106" s="29">
        <v>1</v>
      </c>
      <c r="B3106" s="29">
        <v>0</v>
      </c>
      <c r="C3106" t="s">
        <v>12539</v>
      </c>
      <c r="D3106" s="38" t="s">
        <v>12540</v>
      </c>
      <c r="F3106" s="29" t="s">
        <v>12181</v>
      </c>
      <c r="I3106" s="38" t="s">
        <v>4446</v>
      </c>
      <c r="J3106" s="407" t="s">
        <v>12529</v>
      </c>
      <c r="M3106" s="311"/>
      <c r="N3106" t="s">
        <v>1285</v>
      </c>
      <c r="P3106" s="29" t="s">
        <v>1975</v>
      </c>
      <c r="R3106" s="38" t="s">
        <v>12320</v>
      </c>
      <c r="U3106" t="s">
        <v>12526</v>
      </c>
      <c r="V3106" s="38" t="s">
        <v>24382</v>
      </c>
      <c r="X3106" s="367">
        <v>32948</v>
      </c>
      <c r="Z3106" s="29" t="s">
        <v>1218</v>
      </c>
      <c r="AA3106" s="29" t="s">
        <v>1170</v>
      </c>
      <c r="AE3106" s="38" t="s">
        <v>2950</v>
      </c>
      <c r="AG3106" s="38">
        <v>1</v>
      </c>
      <c r="AH3106" s="38" t="s">
        <v>4439</v>
      </c>
      <c r="AI3106" s="38" t="s">
        <v>4440</v>
      </c>
      <c r="AJ3106" s="38" t="s">
        <v>4799</v>
      </c>
      <c r="AK3106" s="38" t="s">
        <v>12534</v>
      </c>
      <c r="AL3106" s="301">
        <v>43635</v>
      </c>
      <c r="AO3106" s="29" t="s">
        <v>4442</v>
      </c>
      <c r="AR3106" s="29" t="str">
        <f t="shared" si="489"/>
        <v>0</v>
      </c>
      <c r="AS3106" s="29">
        <f t="shared" si="487"/>
        <v>0</v>
      </c>
      <c r="AT3106" s="29">
        <v>0</v>
      </c>
      <c r="AW3106" s="29" t="str">
        <f t="shared" si="490"/>
        <v/>
      </c>
      <c r="AX3106" s="29" t="str">
        <f t="shared" si="482"/>
        <v/>
      </c>
      <c r="AY3106" s="29" t="str">
        <f t="shared" si="488"/>
        <v>https://media.mediathek-tanz-theater.de/iiif/2/nvt_img-432-001-004.JP2</v>
      </c>
      <c r="AZ3106" s="29" t="str">
        <f t="shared" si="483"/>
        <v>image/jp2</v>
      </c>
      <c r="BA3106" s="29" t="str">
        <f t="shared" si="484"/>
        <v>presentation/iiif</v>
      </c>
      <c r="BB3106" s="29" t="str">
        <f t="shared" si="485"/>
        <v>https://media.mediathek-tanz-theater.de/iiif/2/nvt_img-432-001-004.JP2/full/100,/0/default.jpg</v>
      </c>
      <c r="BC3106" s="29" t="str">
        <f t="shared" si="481"/>
        <v>image/jpeg</v>
      </c>
      <c r="BD3106" s="29" t="str">
        <f t="shared" si="486"/>
        <v>presentation/thumbnail</v>
      </c>
    </row>
    <row r="3107" spans="1:56" ht="38.25">
      <c r="A3107" s="29">
        <v>1</v>
      </c>
      <c r="B3107" s="29">
        <v>0</v>
      </c>
      <c r="C3107" t="s">
        <v>12541</v>
      </c>
      <c r="D3107" s="38" t="s">
        <v>12542</v>
      </c>
      <c r="F3107" s="29" t="s">
        <v>12181</v>
      </c>
      <c r="I3107" s="38" t="s">
        <v>4446</v>
      </c>
      <c r="J3107" s="407" t="s">
        <v>12529</v>
      </c>
      <c r="M3107" s="311"/>
      <c r="N3107" t="s">
        <v>1285</v>
      </c>
      <c r="P3107" s="29" t="s">
        <v>1975</v>
      </c>
      <c r="R3107" s="38" t="s">
        <v>12320</v>
      </c>
      <c r="U3107" t="s">
        <v>12526</v>
      </c>
      <c r="V3107" s="38" t="s">
        <v>24382</v>
      </c>
      <c r="X3107" s="367">
        <v>32948</v>
      </c>
      <c r="Z3107" s="29" t="s">
        <v>1218</v>
      </c>
      <c r="AA3107" s="29" t="s">
        <v>1170</v>
      </c>
      <c r="AE3107" s="38" t="s">
        <v>2950</v>
      </c>
      <c r="AG3107" s="38">
        <v>1</v>
      </c>
      <c r="AH3107" s="38" t="s">
        <v>4439</v>
      </c>
      <c r="AI3107" s="38" t="s">
        <v>4440</v>
      </c>
      <c r="AJ3107" s="38" t="s">
        <v>4799</v>
      </c>
      <c r="AK3107" s="38" t="s">
        <v>12543</v>
      </c>
      <c r="AL3107" s="301">
        <v>43635</v>
      </c>
      <c r="AO3107" s="29" t="s">
        <v>4442</v>
      </c>
      <c r="AR3107" s="29" t="str">
        <f t="shared" si="489"/>
        <v>0</v>
      </c>
      <c r="AS3107" s="29">
        <f t="shared" si="487"/>
        <v>0</v>
      </c>
      <c r="AT3107" s="29">
        <v>0</v>
      </c>
      <c r="AW3107" s="29" t="str">
        <f t="shared" si="490"/>
        <v/>
      </c>
      <c r="AX3107" s="29" t="str">
        <f t="shared" si="482"/>
        <v/>
      </c>
      <c r="AY3107" s="29" t="str">
        <f t="shared" si="488"/>
        <v>https://media.mediathek-tanz-theater.de/iiif/2/nvt_img-432-001-005.JP2</v>
      </c>
      <c r="AZ3107" s="29" t="str">
        <f t="shared" si="483"/>
        <v>image/jp2</v>
      </c>
      <c r="BA3107" s="29" t="str">
        <f t="shared" si="484"/>
        <v>presentation/iiif</v>
      </c>
      <c r="BB3107" s="29" t="str">
        <f t="shared" si="485"/>
        <v>https://media.mediathek-tanz-theater.de/iiif/2/nvt_img-432-001-005.JP2/full/100,/0/default.jpg</v>
      </c>
      <c r="BC3107" s="29" t="str">
        <f t="shared" si="481"/>
        <v>image/jpeg</v>
      </c>
      <c r="BD3107" s="29" t="str">
        <f t="shared" si="486"/>
        <v>presentation/thumbnail</v>
      </c>
    </row>
    <row r="3108" spans="1:56" ht="38.25">
      <c r="A3108" s="29">
        <v>1</v>
      </c>
      <c r="B3108" s="29">
        <v>0</v>
      </c>
      <c r="C3108" t="s">
        <v>12544</v>
      </c>
      <c r="D3108" s="38" t="s">
        <v>12545</v>
      </c>
      <c r="F3108" s="29" t="s">
        <v>12181</v>
      </c>
      <c r="I3108" s="38" t="s">
        <v>4446</v>
      </c>
      <c r="J3108" s="407" t="s">
        <v>12529</v>
      </c>
      <c r="M3108" s="311"/>
      <c r="N3108" t="s">
        <v>1285</v>
      </c>
      <c r="P3108" s="29" t="s">
        <v>1975</v>
      </c>
      <c r="R3108" s="38" t="s">
        <v>12320</v>
      </c>
      <c r="U3108" t="s">
        <v>12526</v>
      </c>
      <c r="V3108" s="38" t="s">
        <v>24382</v>
      </c>
      <c r="X3108" s="367">
        <v>32948</v>
      </c>
      <c r="Z3108" s="29" t="s">
        <v>1218</v>
      </c>
      <c r="AA3108" s="29" t="s">
        <v>1170</v>
      </c>
      <c r="AE3108" s="38" t="s">
        <v>2950</v>
      </c>
      <c r="AG3108" s="38">
        <v>1</v>
      </c>
      <c r="AH3108" s="38" t="s">
        <v>4439</v>
      </c>
      <c r="AI3108" s="38" t="s">
        <v>4440</v>
      </c>
      <c r="AJ3108" s="38" t="s">
        <v>4799</v>
      </c>
      <c r="AK3108" s="38" t="s">
        <v>12546</v>
      </c>
      <c r="AL3108" s="301">
        <v>43635</v>
      </c>
      <c r="AO3108" s="29" t="s">
        <v>4442</v>
      </c>
      <c r="AR3108" s="29" t="str">
        <f t="shared" si="489"/>
        <v>0</v>
      </c>
      <c r="AS3108" s="29">
        <f t="shared" si="487"/>
        <v>0</v>
      </c>
      <c r="AT3108" s="29">
        <v>0</v>
      </c>
      <c r="AW3108" s="29" t="str">
        <f t="shared" si="490"/>
        <v/>
      </c>
      <c r="AX3108" s="29" t="str">
        <f t="shared" si="482"/>
        <v/>
      </c>
      <c r="AY3108" s="29" t="str">
        <f t="shared" si="488"/>
        <v>https://media.mediathek-tanz-theater.de/iiif/2/nvt_img-432-001-006.JP2</v>
      </c>
      <c r="AZ3108" s="29" t="str">
        <f t="shared" si="483"/>
        <v>image/jp2</v>
      </c>
      <c r="BA3108" s="29" t="str">
        <f t="shared" si="484"/>
        <v>presentation/iiif</v>
      </c>
      <c r="BB3108" s="29" t="str">
        <f t="shared" si="485"/>
        <v>https://media.mediathek-tanz-theater.de/iiif/2/nvt_img-432-001-006.JP2/full/100,/0/default.jpg</v>
      </c>
      <c r="BC3108" s="29" t="str">
        <f t="shared" si="481"/>
        <v>image/jpeg</v>
      </c>
      <c r="BD3108" s="29" t="str">
        <f t="shared" si="486"/>
        <v>presentation/thumbnail</v>
      </c>
    </row>
    <row r="3109" spans="1:56">
      <c r="A3109" s="29">
        <v>1</v>
      </c>
      <c r="B3109" s="29">
        <v>0</v>
      </c>
      <c r="C3109" t="s">
        <v>12547</v>
      </c>
      <c r="D3109" s="38" t="s">
        <v>25295</v>
      </c>
      <c r="F3109" s="29" t="s">
        <v>12181</v>
      </c>
      <c r="I3109" s="38" t="s">
        <v>4438</v>
      </c>
      <c r="J3109" s="407" t="s">
        <v>12527</v>
      </c>
      <c r="M3109" s="311"/>
      <c r="N3109"/>
      <c r="P3109" s="29"/>
      <c r="U3109"/>
      <c r="V3109" s="38" t="s">
        <v>24382</v>
      </c>
      <c r="X3109" s="367">
        <v>32948</v>
      </c>
      <c r="Z3109" s="29" t="s">
        <v>1218</v>
      </c>
      <c r="AA3109" s="29" t="s">
        <v>1170</v>
      </c>
      <c r="AE3109" s="38" t="s">
        <v>2950</v>
      </c>
      <c r="AG3109" s="38">
        <v>1</v>
      </c>
      <c r="AH3109" s="38" t="s">
        <v>4439</v>
      </c>
      <c r="AI3109" s="38" t="s">
        <v>4440</v>
      </c>
      <c r="AJ3109" s="38" t="s">
        <v>9675</v>
      </c>
      <c r="AL3109" s="301">
        <v>43635</v>
      </c>
      <c r="AO3109" s="29" t="s">
        <v>4442</v>
      </c>
      <c r="AR3109" s="29" t="str">
        <f t="shared" si="489"/>
        <v>1</v>
      </c>
      <c r="AS3109" s="29">
        <f t="shared" si="487"/>
        <v>1</v>
      </c>
      <c r="AT3109" s="29">
        <v>1</v>
      </c>
      <c r="AV3109" s="29" t="s">
        <v>25297</v>
      </c>
      <c r="AW3109" s="29" t="str">
        <f t="shared" si="490"/>
        <v>image/tiff</v>
      </c>
      <c r="AX3109" s="29" t="str">
        <f t="shared" si="482"/>
        <v>archival/master</v>
      </c>
      <c r="AY3109" s="29" t="str">
        <f t="shared" si="488"/>
        <v>https://media.mediathek-tanz-theater.de/iiif/2/nvt_img-432-002.JP2</v>
      </c>
      <c r="AZ3109" s="29" t="str">
        <f t="shared" si="483"/>
        <v>image/jp2</v>
      </c>
      <c r="BA3109" s="29" t="str">
        <f t="shared" si="484"/>
        <v>presentation/iiif</v>
      </c>
      <c r="BB3109" s="29" t="str">
        <f t="shared" si="485"/>
        <v>https://media.mediathek-tanz-theater.de/iiif/2/nvt_img-432-002.JP2/full/100,/0/default.jpg</v>
      </c>
      <c r="BC3109" s="29" t="str">
        <f t="shared" si="481"/>
        <v>image/jpeg</v>
      </c>
      <c r="BD3109" s="29" t="str">
        <f t="shared" si="486"/>
        <v>presentation/thumbnail</v>
      </c>
    </row>
    <row r="3110" spans="1:56" ht="38.25">
      <c r="A3110" s="29">
        <v>1</v>
      </c>
      <c r="B3110" s="29">
        <v>0</v>
      </c>
      <c r="C3110" t="s">
        <v>12548</v>
      </c>
      <c r="D3110" s="38" t="s">
        <v>12549</v>
      </c>
      <c r="F3110" s="29" t="s">
        <v>12181</v>
      </c>
      <c r="I3110" s="38" t="s">
        <v>4446</v>
      </c>
      <c r="J3110" s="406" t="s">
        <v>12547</v>
      </c>
      <c r="M3110" s="311"/>
      <c r="N3110" t="s">
        <v>1285</v>
      </c>
      <c r="P3110" s="29" t="s">
        <v>1975</v>
      </c>
      <c r="R3110" s="38" t="s">
        <v>12320</v>
      </c>
      <c r="U3110" t="s">
        <v>12526</v>
      </c>
      <c r="V3110" s="38" t="s">
        <v>24382</v>
      </c>
      <c r="X3110" s="367">
        <v>32948</v>
      </c>
      <c r="Z3110" s="29" t="s">
        <v>1218</v>
      </c>
      <c r="AA3110" s="29" t="s">
        <v>1170</v>
      </c>
      <c r="AE3110" s="38" t="s">
        <v>2950</v>
      </c>
      <c r="AG3110" s="38">
        <v>1</v>
      </c>
      <c r="AH3110" s="38" t="s">
        <v>4439</v>
      </c>
      <c r="AI3110" s="38" t="s">
        <v>4440</v>
      </c>
      <c r="AJ3110" s="38" t="s">
        <v>4799</v>
      </c>
      <c r="AK3110" s="38" t="s">
        <v>12550</v>
      </c>
      <c r="AL3110" s="301">
        <v>43635</v>
      </c>
      <c r="AO3110" s="29" t="s">
        <v>4442</v>
      </c>
      <c r="AR3110" s="29" t="str">
        <f t="shared" si="489"/>
        <v>0</v>
      </c>
      <c r="AS3110" s="29">
        <f t="shared" si="487"/>
        <v>0</v>
      </c>
      <c r="AT3110" s="29">
        <v>0</v>
      </c>
      <c r="AW3110" s="29" t="str">
        <f t="shared" si="490"/>
        <v/>
      </c>
      <c r="AX3110" s="29" t="str">
        <f t="shared" si="482"/>
        <v/>
      </c>
      <c r="AY3110" s="29" t="str">
        <f t="shared" si="488"/>
        <v>https://media.mediathek-tanz-theater.de/iiif/2/nvt_img-432-002-001.JP2</v>
      </c>
      <c r="AZ3110" s="29" t="str">
        <f t="shared" si="483"/>
        <v>image/jp2</v>
      </c>
      <c r="BA3110" s="29" t="str">
        <f t="shared" si="484"/>
        <v>presentation/iiif</v>
      </c>
      <c r="BB3110" s="29" t="str">
        <f t="shared" si="485"/>
        <v>https://media.mediathek-tanz-theater.de/iiif/2/nvt_img-432-002-001.JP2/full/100,/0/default.jpg</v>
      </c>
      <c r="BC3110" s="29" t="str">
        <f t="shared" si="481"/>
        <v>image/jpeg</v>
      </c>
      <c r="BD3110" s="29" t="str">
        <f t="shared" si="486"/>
        <v>presentation/thumbnail</v>
      </c>
    </row>
    <row r="3111" spans="1:56" ht="51">
      <c r="A3111" s="29">
        <v>1</v>
      </c>
      <c r="B3111" s="29">
        <v>0</v>
      </c>
      <c r="C3111" t="s">
        <v>12551</v>
      </c>
      <c r="D3111" s="38" t="s">
        <v>12552</v>
      </c>
      <c r="F3111" s="29" t="s">
        <v>12181</v>
      </c>
      <c r="I3111" s="38" t="s">
        <v>4446</v>
      </c>
      <c r="J3111" s="406" t="s">
        <v>12547</v>
      </c>
      <c r="M3111" s="311"/>
      <c r="N3111" t="s">
        <v>1285</v>
      </c>
      <c r="P3111" s="29" t="s">
        <v>1975</v>
      </c>
      <c r="R3111" s="38" t="s">
        <v>12320</v>
      </c>
      <c r="U3111" t="s">
        <v>12553</v>
      </c>
      <c r="V3111" s="38" t="s">
        <v>24382</v>
      </c>
      <c r="X3111" s="367">
        <v>32948</v>
      </c>
      <c r="Z3111" s="29" t="s">
        <v>1218</v>
      </c>
      <c r="AA3111" s="29" t="s">
        <v>1170</v>
      </c>
      <c r="AE3111" s="38" t="s">
        <v>2950</v>
      </c>
      <c r="AG3111" s="38">
        <v>1</v>
      </c>
      <c r="AH3111" s="38" t="s">
        <v>4439</v>
      </c>
      <c r="AI3111" s="38" t="s">
        <v>4440</v>
      </c>
      <c r="AJ3111" s="38" t="s">
        <v>4799</v>
      </c>
      <c r="AK3111" s="38" t="s">
        <v>12554</v>
      </c>
      <c r="AL3111" s="301">
        <v>43635</v>
      </c>
      <c r="AO3111" s="29" t="s">
        <v>4442</v>
      </c>
      <c r="AR3111" s="29" t="str">
        <f t="shared" si="489"/>
        <v>0</v>
      </c>
      <c r="AS3111" s="29">
        <f t="shared" si="487"/>
        <v>0</v>
      </c>
      <c r="AT3111" s="29">
        <v>0</v>
      </c>
      <c r="AW3111" s="29" t="str">
        <f t="shared" si="490"/>
        <v/>
      </c>
      <c r="AX3111" s="29" t="str">
        <f t="shared" si="482"/>
        <v/>
      </c>
      <c r="AY3111" s="29" t="str">
        <f t="shared" si="488"/>
        <v>https://media.mediathek-tanz-theater.de/iiif/2/nvt_img-432-002-002.JP2</v>
      </c>
      <c r="AZ3111" s="29" t="str">
        <f t="shared" si="483"/>
        <v>image/jp2</v>
      </c>
      <c r="BA3111" s="29" t="str">
        <f t="shared" si="484"/>
        <v>presentation/iiif</v>
      </c>
      <c r="BB3111" s="29" t="str">
        <f t="shared" si="485"/>
        <v>https://media.mediathek-tanz-theater.de/iiif/2/nvt_img-432-002-002.JP2/full/100,/0/default.jpg</v>
      </c>
      <c r="BC3111" s="29" t="str">
        <f t="shared" si="481"/>
        <v>image/jpeg</v>
      </c>
      <c r="BD3111" s="29" t="str">
        <f t="shared" si="486"/>
        <v>presentation/thumbnail</v>
      </c>
    </row>
    <row r="3112" spans="1:56" ht="25.5">
      <c r="A3112" s="29">
        <v>1</v>
      </c>
      <c r="B3112" s="29">
        <v>0</v>
      </c>
      <c r="C3112" t="s">
        <v>12555</v>
      </c>
      <c r="D3112" s="38" t="s">
        <v>12556</v>
      </c>
      <c r="F3112" s="29" t="s">
        <v>12181</v>
      </c>
      <c r="I3112" s="38" t="s">
        <v>4446</v>
      </c>
      <c r="J3112" s="406" t="s">
        <v>12547</v>
      </c>
      <c r="M3112" s="311"/>
      <c r="N3112" t="s">
        <v>1285</v>
      </c>
      <c r="P3112" s="29" t="s">
        <v>1975</v>
      </c>
      <c r="R3112" s="38" t="s">
        <v>12320</v>
      </c>
      <c r="U3112" t="s">
        <v>1405</v>
      </c>
      <c r="V3112" s="38" t="s">
        <v>24382</v>
      </c>
      <c r="X3112" s="367">
        <v>32948</v>
      </c>
      <c r="Z3112" s="29" t="s">
        <v>1218</v>
      </c>
      <c r="AA3112" s="29" t="s">
        <v>1170</v>
      </c>
      <c r="AE3112" s="38" t="s">
        <v>2950</v>
      </c>
      <c r="AG3112" s="38">
        <v>1</v>
      </c>
      <c r="AH3112" s="38" t="s">
        <v>4439</v>
      </c>
      <c r="AI3112" s="38" t="s">
        <v>4440</v>
      </c>
      <c r="AJ3112" s="38" t="s">
        <v>4799</v>
      </c>
      <c r="AK3112" s="38" t="s">
        <v>12557</v>
      </c>
      <c r="AL3112" s="301">
        <v>43635</v>
      </c>
      <c r="AO3112" s="29" t="s">
        <v>4442</v>
      </c>
      <c r="AR3112" s="29" t="str">
        <f t="shared" si="489"/>
        <v>0</v>
      </c>
      <c r="AS3112" s="29">
        <f t="shared" si="487"/>
        <v>0</v>
      </c>
      <c r="AT3112" s="29">
        <v>0</v>
      </c>
      <c r="AW3112" s="29" t="str">
        <f t="shared" si="490"/>
        <v/>
      </c>
      <c r="AX3112" s="29" t="str">
        <f t="shared" si="482"/>
        <v/>
      </c>
      <c r="AY3112" s="29" t="str">
        <f t="shared" si="488"/>
        <v>https://media.mediathek-tanz-theater.de/iiif/2/nvt_img-432-002-003.JP2</v>
      </c>
      <c r="AZ3112" s="29" t="str">
        <f t="shared" si="483"/>
        <v>image/jp2</v>
      </c>
      <c r="BA3112" s="29" t="str">
        <f t="shared" si="484"/>
        <v>presentation/iiif</v>
      </c>
      <c r="BB3112" s="29" t="str">
        <f t="shared" si="485"/>
        <v>https://media.mediathek-tanz-theater.de/iiif/2/nvt_img-432-002-003.JP2/full/100,/0/default.jpg</v>
      </c>
      <c r="BC3112" s="29" t="str">
        <f t="shared" si="481"/>
        <v>image/jpeg</v>
      </c>
      <c r="BD3112" s="29" t="str">
        <f t="shared" si="486"/>
        <v>presentation/thumbnail</v>
      </c>
    </row>
    <row r="3113" spans="1:56" ht="38.25">
      <c r="A3113" s="29">
        <v>1</v>
      </c>
      <c r="B3113" s="29">
        <v>0</v>
      </c>
      <c r="C3113" t="s">
        <v>12558</v>
      </c>
      <c r="D3113" s="38" t="s">
        <v>12559</v>
      </c>
      <c r="F3113" s="29" t="s">
        <v>12181</v>
      </c>
      <c r="I3113" s="38" t="s">
        <v>4446</v>
      </c>
      <c r="J3113" s="406" t="s">
        <v>12547</v>
      </c>
      <c r="M3113" s="311"/>
      <c r="N3113" t="s">
        <v>1285</v>
      </c>
      <c r="P3113" s="29" t="s">
        <v>1975</v>
      </c>
      <c r="R3113" s="38" t="s">
        <v>12320</v>
      </c>
      <c r="U3113" t="s">
        <v>12526</v>
      </c>
      <c r="V3113" s="38" t="s">
        <v>24382</v>
      </c>
      <c r="X3113" s="367">
        <v>32948</v>
      </c>
      <c r="Z3113" s="29" t="s">
        <v>1218</v>
      </c>
      <c r="AA3113" s="29" t="s">
        <v>1170</v>
      </c>
      <c r="AE3113" s="38" t="s">
        <v>2950</v>
      </c>
      <c r="AG3113" s="38">
        <v>1</v>
      </c>
      <c r="AH3113" s="38" t="s">
        <v>4439</v>
      </c>
      <c r="AI3113" s="38" t="s">
        <v>4440</v>
      </c>
      <c r="AJ3113" s="38" t="s">
        <v>4799</v>
      </c>
      <c r="AK3113" s="38" t="s">
        <v>12560</v>
      </c>
      <c r="AL3113" s="301">
        <v>43635</v>
      </c>
      <c r="AO3113" s="29" t="s">
        <v>4442</v>
      </c>
      <c r="AR3113" s="29" t="str">
        <f t="shared" si="489"/>
        <v>0</v>
      </c>
      <c r="AS3113" s="29">
        <f t="shared" si="487"/>
        <v>0</v>
      </c>
      <c r="AT3113" s="29">
        <v>0</v>
      </c>
      <c r="AW3113" s="29" t="str">
        <f t="shared" si="490"/>
        <v/>
      </c>
      <c r="AX3113" s="29" t="str">
        <f t="shared" si="482"/>
        <v/>
      </c>
      <c r="AY3113" s="29" t="str">
        <f t="shared" si="488"/>
        <v>https://media.mediathek-tanz-theater.de/iiif/2/nvt_img-432-002-004.JP2</v>
      </c>
      <c r="AZ3113" s="29" t="str">
        <f t="shared" si="483"/>
        <v>image/jp2</v>
      </c>
      <c r="BA3113" s="29" t="str">
        <f t="shared" si="484"/>
        <v>presentation/iiif</v>
      </c>
      <c r="BB3113" s="29" t="str">
        <f t="shared" si="485"/>
        <v>https://media.mediathek-tanz-theater.de/iiif/2/nvt_img-432-002-004.JP2/full/100,/0/default.jpg</v>
      </c>
      <c r="BC3113" s="29" t="str">
        <f t="shared" si="481"/>
        <v>image/jpeg</v>
      </c>
      <c r="BD3113" s="29" t="str">
        <f t="shared" si="486"/>
        <v>presentation/thumbnail</v>
      </c>
    </row>
    <row r="3114" spans="1:56" ht="25.5">
      <c r="A3114" s="29">
        <v>1</v>
      </c>
      <c r="B3114" s="29">
        <v>0</v>
      </c>
      <c r="C3114" t="s">
        <v>12561</v>
      </c>
      <c r="D3114" s="38" t="s">
        <v>12562</v>
      </c>
      <c r="F3114" s="29" t="s">
        <v>12181</v>
      </c>
      <c r="I3114" s="38" t="s">
        <v>4446</v>
      </c>
      <c r="J3114" s="406" t="s">
        <v>12547</v>
      </c>
      <c r="M3114" s="311"/>
      <c r="N3114" t="s">
        <v>1285</v>
      </c>
      <c r="P3114" s="29" t="s">
        <v>1975</v>
      </c>
      <c r="R3114" s="38" t="s">
        <v>12320</v>
      </c>
      <c r="U3114" t="s">
        <v>12526</v>
      </c>
      <c r="V3114" s="38" t="s">
        <v>24382</v>
      </c>
      <c r="X3114" s="367">
        <v>32948</v>
      </c>
      <c r="Z3114" s="29" t="s">
        <v>1218</v>
      </c>
      <c r="AA3114" s="29" t="s">
        <v>1170</v>
      </c>
      <c r="AE3114" s="38" t="s">
        <v>2950</v>
      </c>
      <c r="AG3114" s="38">
        <v>1</v>
      </c>
      <c r="AH3114" s="38" t="s">
        <v>4439</v>
      </c>
      <c r="AI3114" s="38" t="s">
        <v>4440</v>
      </c>
      <c r="AJ3114" s="38" t="s">
        <v>4799</v>
      </c>
      <c r="AK3114" s="38" t="s">
        <v>12563</v>
      </c>
      <c r="AL3114" s="301">
        <v>43635</v>
      </c>
      <c r="AO3114" s="29" t="s">
        <v>4442</v>
      </c>
      <c r="AR3114" s="29" t="str">
        <f t="shared" si="489"/>
        <v>0</v>
      </c>
      <c r="AS3114" s="29">
        <f t="shared" si="487"/>
        <v>0</v>
      </c>
      <c r="AT3114" s="29">
        <v>0</v>
      </c>
      <c r="AW3114" s="29" t="str">
        <f t="shared" si="490"/>
        <v/>
      </c>
      <c r="AX3114" s="29" t="str">
        <f t="shared" si="482"/>
        <v/>
      </c>
      <c r="AY3114" s="29" t="str">
        <f t="shared" si="488"/>
        <v>https://media.mediathek-tanz-theater.de/iiif/2/nvt_img-432-002-005.JP2</v>
      </c>
      <c r="AZ3114" s="29" t="str">
        <f t="shared" si="483"/>
        <v>image/jp2</v>
      </c>
      <c r="BA3114" s="29" t="str">
        <f t="shared" si="484"/>
        <v>presentation/iiif</v>
      </c>
      <c r="BB3114" s="29" t="str">
        <f t="shared" si="485"/>
        <v>https://media.mediathek-tanz-theater.de/iiif/2/nvt_img-432-002-005.JP2/full/100,/0/default.jpg</v>
      </c>
      <c r="BC3114" s="29" t="str">
        <f t="shared" si="481"/>
        <v>image/jpeg</v>
      </c>
      <c r="BD3114" s="29" t="str">
        <f t="shared" si="486"/>
        <v>presentation/thumbnail</v>
      </c>
    </row>
    <row r="3115" spans="1:56" ht="38.25">
      <c r="A3115" s="29">
        <v>1</v>
      </c>
      <c r="B3115" s="29">
        <v>0</v>
      </c>
      <c r="C3115" t="s">
        <v>12564</v>
      </c>
      <c r="D3115" s="38" t="s">
        <v>25296</v>
      </c>
      <c r="F3115" s="29" t="s">
        <v>12181</v>
      </c>
      <c r="I3115" s="38" t="s">
        <v>4446</v>
      </c>
      <c r="J3115" s="406" t="s">
        <v>12547</v>
      </c>
      <c r="M3115" s="311"/>
      <c r="N3115" t="s">
        <v>1285</v>
      </c>
      <c r="P3115" s="29" t="s">
        <v>1975</v>
      </c>
      <c r="R3115" s="38" t="s">
        <v>12320</v>
      </c>
      <c r="U3115" t="s">
        <v>12526</v>
      </c>
      <c r="V3115" s="38" t="s">
        <v>24382</v>
      </c>
      <c r="X3115" s="367">
        <v>32948</v>
      </c>
      <c r="Z3115" s="29" t="s">
        <v>1218</v>
      </c>
      <c r="AA3115" s="29" t="s">
        <v>1170</v>
      </c>
      <c r="AE3115" s="38" t="s">
        <v>2950</v>
      </c>
      <c r="AG3115" s="38">
        <v>1</v>
      </c>
      <c r="AH3115" s="38" t="s">
        <v>4439</v>
      </c>
      <c r="AI3115" s="38" t="s">
        <v>4440</v>
      </c>
      <c r="AJ3115" s="38" t="s">
        <v>4799</v>
      </c>
      <c r="AK3115" s="38" t="s">
        <v>12560</v>
      </c>
      <c r="AL3115" s="301">
        <v>43635</v>
      </c>
      <c r="AO3115" s="29" t="s">
        <v>4442</v>
      </c>
      <c r="AR3115" s="29" t="str">
        <f t="shared" si="489"/>
        <v>0</v>
      </c>
      <c r="AS3115" s="29">
        <f t="shared" si="487"/>
        <v>0</v>
      </c>
      <c r="AT3115" s="29">
        <v>0</v>
      </c>
      <c r="AW3115" s="29" t="str">
        <f t="shared" si="490"/>
        <v/>
      </c>
      <c r="AX3115" s="29" t="str">
        <f t="shared" si="482"/>
        <v/>
      </c>
      <c r="AY3115" s="29" t="str">
        <f t="shared" si="488"/>
        <v>https://media.mediathek-tanz-theater.de/iiif/2/nvt_img-432-002-006.JP2</v>
      </c>
      <c r="AZ3115" s="29" t="str">
        <f t="shared" si="483"/>
        <v>image/jp2</v>
      </c>
      <c r="BA3115" s="29" t="str">
        <f t="shared" si="484"/>
        <v>presentation/iiif</v>
      </c>
      <c r="BB3115" s="29" t="str">
        <f t="shared" si="485"/>
        <v>https://media.mediathek-tanz-theater.de/iiif/2/nvt_img-432-002-006.JP2/full/100,/0/default.jpg</v>
      </c>
      <c r="BC3115" s="29" t="str">
        <f t="shared" si="481"/>
        <v>image/jpeg</v>
      </c>
      <c r="BD3115" s="29" t="str">
        <f t="shared" si="486"/>
        <v>presentation/thumbnail</v>
      </c>
    </row>
    <row r="3116" spans="1:56">
      <c r="A3116" s="29">
        <v>1</v>
      </c>
      <c r="B3116" s="29">
        <v>0</v>
      </c>
      <c r="C3116" t="s">
        <v>12566</v>
      </c>
      <c r="D3116" s="38" t="s">
        <v>25299</v>
      </c>
      <c r="F3116" s="29" t="s">
        <v>12181</v>
      </c>
      <c r="I3116" s="38" t="s">
        <v>4438</v>
      </c>
      <c r="J3116" s="407" t="s">
        <v>12527</v>
      </c>
      <c r="M3116" s="311"/>
      <c r="N3116"/>
      <c r="P3116" s="29"/>
      <c r="U3116"/>
      <c r="V3116" s="38" t="s">
        <v>24382</v>
      </c>
      <c r="X3116" s="367">
        <v>32948</v>
      </c>
      <c r="Z3116" s="29" t="s">
        <v>1218</v>
      </c>
      <c r="AA3116" s="29" t="s">
        <v>1170</v>
      </c>
      <c r="AE3116" s="38" t="s">
        <v>2950</v>
      </c>
      <c r="AG3116" s="38">
        <v>1</v>
      </c>
      <c r="AH3116" s="38" t="s">
        <v>4439</v>
      </c>
      <c r="AI3116" s="38" t="s">
        <v>4440</v>
      </c>
      <c r="AJ3116" s="38" t="s">
        <v>9656</v>
      </c>
      <c r="AL3116" s="301">
        <v>43635</v>
      </c>
      <c r="AO3116" s="29" t="s">
        <v>4442</v>
      </c>
      <c r="AR3116" s="29" t="str">
        <f t="shared" si="489"/>
        <v>1</v>
      </c>
      <c r="AS3116" s="29">
        <f t="shared" si="487"/>
        <v>1</v>
      </c>
      <c r="AT3116" s="29">
        <v>1</v>
      </c>
      <c r="AV3116" s="29" t="s">
        <v>25298</v>
      </c>
      <c r="AW3116" s="29" t="str">
        <f t="shared" si="490"/>
        <v>image/tiff</v>
      </c>
      <c r="AX3116" s="29" t="str">
        <f t="shared" si="482"/>
        <v>archival/master</v>
      </c>
      <c r="AY3116" s="29" t="str">
        <f t="shared" si="488"/>
        <v>https://media.mediathek-tanz-theater.de/iiif/2/nvt_img-432-003.JP2</v>
      </c>
      <c r="AZ3116" s="29" t="str">
        <f t="shared" si="483"/>
        <v>image/jp2</v>
      </c>
      <c r="BA3116" s="29" t="str">
        <f t="shared" si="484"/>
        <v>presentation/iiif</v>
      </c>
      <c r="BB3116" s="29" t="str">
        <f t="shared" si="485"/>
        <v>https://media.mediathek-tanz-theater.de/iiif/2/nvt_img-432-003.JP2/full/100,/0/default.jpg</v>
      </c>
      <c r="BC3116" s="29" t="str">
        <f t="shared" si="481"/>
        <v>image/jpeg</v>
      </c>
      <c r="BD3116" s="29" t="str">
        <f t="shared" si="486"/>
        <v>presentation/thumbnail</v>
      </c>
    </row>
    <row r="3117" spans="1:56" ht="38.25">
      <c r="A3117" s="29">
        <v>1</v>
      </c>
      <c r="B3117" s="29">
        <v>0</v>
      </c>
      <c r="C3117" t="s">
        <v>12567</v>
      </c>
      <c r="D3117" s="38" t="s">
        <v>12568</v>
      </c>
      <c r="F3117" s="29" t="s">
        <v>12181</v>
      </c>
      <c r="I3117" s="38" t="s">
        <v>4446</v>
      </c>
      <c r="J3117" s="406" t="s">
        <v>12566</v>
      </c>
      <c r="M3117" s="311"/>
      <c r="N3117" t="s">
        <v>1285</v>
      </c>
      <c r="P3117" s="29" t="s">
        <v>1975</v>
      </c>
      <c r="R3117" s="38" t="s">
        <v>12320</v>
      </c>
      <c r="U3117" t="s">
        <v>12526</v>
      </c>
      <c r="V3117" s="38" t="s">
        <v>24382</v>
      </c>
      <c r="X3117" s="367">
        <v>32948</v>
      </c>
      <c r="Z3117" s="29" t="s">
        <v>1218</v>
      </c>
      <c r="AA3117" s="29" t="s">
        <v>1170</v>
      </c>
      <c r="AE3117" s="38" t="s">
        <v>2950</v>
      </c>
      <c r="AG3117" s="38">
        <v>1</v>
      </c>
      <c r="AH3117" s="38" t="s">
        <v>4439</v>
      </c>
      <c r="AI3117" s="38" t="s">
        <v>4440</v>
      </c>
      <c r="AJ3117" s="38" t="s">
        <v>4799</v>
      </c>
      <c r="AK3117" s="38" t="s">
        <v>12569</v>
      </c>
      <c r="AL3117" s="301">
        <v>43635</v>
      </c>
      <c r="AO3117" s="29" t="s">
        <v>4442</v>
      </c>
      <c r="AR3117" s="29" t="str">
        <f t="shared" si="489"/>
        <v>0</v>
      </c>
      <c r="AS3117" s="29">
        <f t="shared" si="487"/>
        <v>0</v>
      </c>
      <c r="AT3117" s="29">
        <v>0</v>
      </c>
      <c r="AW3117" s="29" t="str">
        <f t="shared" si="490"/>
        <v/>
      </c>
      <c r="AX3117" s="29" t="str">
        <f t="shared" si="482"/>
        <v/>
      </c>
      <c r="AY3117" s="29" t="str">
        <f t="shared" si="488"/>
        <v>https://media.mediathek-tanz-theater.de/iiif/2/nvt_img-432-003-001.JP2</v>
      </c>
      <c r="AZ3117" s="29" t="str">
        <f t="shared" si="483"/>
        <v>image/jp2</v>
      </c>
      <c r="BA3117" s="29" t="str">
        <f t="shared" si="484"/>
        <v>presentation/iiif</v>
      </c>
      <c r="BB3117" s="29" t="str">
        <f t="shared" si="485"/>
        <v>https://media.mediathek-tanz-theater.de/iiif/2/nvt_img-432-003-001.JP2/full/100,/0/default.jpg</v>
      </c>
      <c r="BC3117" s="29" t="str">
        <f t="shared" si="481"/>
        <v>image/jpeg</v>
      </c>
      <c r="BD3117" s="29" t="str">
        <f t="shared" si="486"/>
        <v>presentation/thumbnail</v>
      </c>
    </row>
    <row r="3118" spans="1:56" ht="38.25">
      <c r="A3118" s="29">
        <v>1</v>
      </c>
      <c r="B3118" s="29">
        <v>0</v>
      </c>
      <c r="C3118" t="s">
        <v>12570</v>
      </c>
      <c r="D3118" s="38" t="s">
        <v>12571</v>
      </c>
      <c r="F3118" s="29" t="s">
        <v>12181</v>
      </c>
      <c r="I3118" s="38" t="s">
        <v>4446</v>
      </c>
      <c r="J3118" s="406" t="s">
        <v>12566</v>
      </c>
      <c r="M3118" s="311"/>
      <c r="N3118" t="s">
        <v>1285</v>
      </c>
      <c r="P3118" s="29" t="s">
        <v>1975</v>
      </c>
      <c r="R3118" s="38" t="s">
        <v>12320</v>
      </c>
      <c r="U3118" t="s">
        <v>12526</v>
      </c>
      <c r="V3118" s="38" t="s">
        <v>24382</v>
      </c>
      <c r="X3118" s="367">
        <v>32948</v>
      </c>
      <c r="Z3118" s="29" t="s">
        <v>1218</v>
      </c>
      <c r="AA3118" s="29" t="s">
        <v>1170</v>
      </c>
      <c r="AE3118" s="38" t="s">
        <v>2950</v>
      </c>
      <c r="AG3118" s="38">
        <v>1</v>
      </c>
      <c r="AH3118" s="38" t="s">
        <v>4439</v>
      </c>
      <c r="AI3118" s="38" t="s">
        <v>4440</v>
      </c>
      <c r="AJ3118" s="38" t="s">
        <v>4799</v>
      </c>
      <c r="AK3118" s="38" t="s">
        <v>12569</v>
      </c>
      <c r="AL3118" s="301">
        <v>43635</v>
      </c>
      <c r="AO3118" s="29" t="s">
        <v>4442</v>
      </c>
      <c r="AR3118" s="29" t="str">
        <f t="shared" si="489"/>
        <v>0</v>
      </c>
      <c r="AS3118" s="29">
        <f t="shared" si="487"/>
        <v>0</v>
      </c>
      <c r="AT3118" s="29">
        <v>0</v>
      </c>
      <c r="AW3118" s="29" t="str">
        <f t="shared" si="490"/>
        <v/>
      </c>
      <c r="AX3118" s="29" t="str">
        <f t="shared" si="482"/>
        <v/>
      </c>
      <c r="AY3118" s="29" t="str">
        <f t="shared" si="488"/>
        <v>https://media.mediathek-tanz-theater.de/iiif/2/nvt_img-432-003-002.JP2</v>
      </c>
      <c r="AZ3118" s="29" t="str">
        <f t="shared" si="483"/>
        <v>image/jp2</v>
      </c>
      <c r="BA3118" s="29" t="str">
        <f t="shared" si="484"/>
        <v>presentation/iiif</v>
      </c>
      <c r="BB3118" s="29" t="str">
        <f t="shared" si="485"/>
        <v>https://media.mediathek-tanz-theater.de/iiif/2/nvt_img-432-003-002.JP2/full/100,/0/default.jpg</v>
      </c>
      <c r="BC3118" s="29" t="str">
        <f t="shared" si="481"/>
        <v>image/jpeg</v>
      </c>
      <c r="BD3118" s="29" t="str">
        <f t="shared" si="486"/>
        <v>presentation/thumbnail</v>
      </c>
    </row>
    <row r="3119" spans="1:56" ht="38.25">
      <c r="A3119" s="29">
        <v>1</v>
      </c>
      <c r="B3119" s="29">
        <v>0</v>
      </c>
      <c r="C3119" t="s">
        <v>12572</v>
      </c>
      <c r="D3119" s="38" t="s">
        <v>12573</v>
      </c>
      <c r="F3119" s="29" t="s">
        <v>12181</v>
      </c>
      <c r="I3119" s="38" t="s">
        <v>4446</v>
      </c>
      <c r="J3119" s="406" t="s">
        <v>12566</v>
      </c>
      <c r="M3119" s="311"/>
      <c r="N3119" t="s">
        <v>1285</v>
      </c>
      <c r="P3119" s="29" t="s">
        <v>1975</v>
      </c>
      <c r="R3119" s="38" t="s">
        <v>12320</v>
      </c>
      <c r="U3119" t="s">
        <v>12526</v>
      </c>
      <c r="V3119" s="38" t="s">
        <v>24382</v>
      </c>
      <c r="X3119" s="367">
        <v>32948</v>
      </c>
      <c r="Z3119" s="29" t="s">
        <v>1218</v>
      </c>
      <c r="AA3119" s="29" t="s">
        <v>1170</v>
      </c>
      <c r="AE3119" s="38" t="s">
        <v>2950</v>
      </c>
      <c r="AG3119" s="38">
        <v>1</v>
      </c>
      <c r="AH3119" s="38" t="s">
        <v>4439</v>
      </c>
      <c r="AI3119" s="38" t="s">
        <v>4440</v>
      </c>
      <c r="AJ3119" s="38" t="s">
        <v>4799</v>
      </c>
      <c r="AK3119" s="38" t="s">
        <v>12569</v>
      </c>
      <c r="AL3119" s="301">
        <v>43635</v>
      </c>
      <c r="AO3119" s="29" t="s">
        <v>4442</v>
      </c>
      <c r="AR3119" s="29" t="str">
        <f t="shared" si="489"/>
        <v>0</v>
      </c>
      <c r="AS3119" s="29">
        <f t="shared" si="487"/>
        <v>0</v>
      </c>
      <c r="AT3119" s="29">
        <v>0</v>
      </c>
      <c r="AW3119" s="29" t="str">
        <f t="shared" si="490"/>
        <v/>
      </c>
      <c r="AX3119" s="29" t="str">
        <f t="shared" si="482"/>
        <v/>
      </c>
      <c r="AY3119" s="29" t="str">
        <f t="shared" si="488"/>
        <v>https://media.mediathek-tanz-theater.de/iiif/2/nvt_img-432-003-003.JP2</v>
      </c>
      <c r="AZ3119" s="29" t="str">
        <f t="shared" si="483"/>
        <v>image/jp2</v>
      </c>
      <c r="BA3119" s="29" t="str">
        <f t="shared" si="484"/>
        <v>presentation/iiif</v>
      </c>
      <c r="BB3119" s="29" t="str">
        <f t="shared" si="485"/>
        <v>https://media.mediathek-tanz-theater.de/iiif/2/nvt_img-432-003-003.JP2/full/100,/0/default.jpg</v>
      </c>
      <c r="BC3119" s="29" t="str">
        <f t="shared" si="481"/>
        <v>image/jpeg</v>
      </c>
      <c r="BD3119" s="29" t="str">
        <f t="shared" si="486"/>
        <v>presentation/thumbnail</v>
      </c>
    </row>
    <row r="3120" spans="1:56" ht="38.25">
      <c r="A3120" s="29">
        <v>1</v>
      </c>
      <c r="B3120" s="29">
        <v>0</v>
      </c>
      <c r="C3120" t="s">
        <v>12574</v>
      </c>
      <c r="D3120" s="38" t="s">
        <v>12575</v>
      </c>
      <c r="F3120" s="29" t="s">
        <v>12181</v>
      </c>
      <c r="I3120" s="38" t="s">
        <v>4446</v>
      </c>
      <c r="J3120" s="406" t="s">
        <v>12566</v>
      </c>
      <c r="M3120" s="311"/>
      <c r="N3120" t="s">
        <v>1285</v>
      </c>
      <c r="P3120" s="29" t="s">
        <v>1975</v>
      </c>
      <c r="R3120" s="38" t="s">
        <v>12320</v>
      </c>
      <c r="U3120" t="s">
        <v>12526</v>
      </c>
      <c r="V3120" s="38" t="s">
        <v>24382</v>
      </c>
      <c r="X3120" s="367">
        <v>32948</v>
      </c>
      <c r="Z3120" s="29" t="s">
        <v>1218</v>
      </c>
      <c r="AA3120" s="29" t="s">
        <v>1170</v>
      </c>
      <c r="AE3120" s="38" t="s">
        <v>2950</v>
      </c>
      <c r="AG3120" s="38">
        <v>1</v>
      </c>
      <c r="AH3120" s="38" t="s">
        <v>4439</v>
      </c>
      <c r="AI3120" s="38" t="s">
        <v>4440</v>
      </c>
      <c r="AJ3120" s="38" t="s">
        <v>4799</v>
      </c>
      <c r="AK3120" s="38" t="s">
        <v>12576</v>
      </c>
      <c r="AL3120" s="301">
        <v>43635</v>
      </c>
      <c r="AO3120" s="29" t="s">
        <v>4442</v>
      </c>
      <c r="AR3120" s="29" t="str">
        <f t="shared" si="489"/>
        <v>0</v>
      </c>
      <c r="AS3120" s="29">
        <f t="shared" si="487"/>
        <v>0</v>
      </c>
      <c r="AT3120" s="29">
        <v>0</v>
      </c>
      <c r="AW3120" s="29" t="str">
        <f t="shared" si="490"/>
        <v/>
      </c>
      <c r="AX3120" s="29" t="str">
        <f t="shared" si="482"/>
        <v/>
      </c>
      <c r="AY3120" s="29" t="str">
        <f t="shared" si="488"/>
        <v>https://media.mediathek-tanz-theater.de/iiif/2/nvt_img-432-003-004.JP2</v>
      </c>
      <c r="AZ3120" s="29" t="str">
        <f t="shared" si="483"/>
        <v>image/jp2</v>
      </c>
      <c r="BA3120" s="29" t="str">
        <f t="shared" si="484"/>
        <v>presentation/iiif</v>
      </c>
      <c r="BB3120" s="29" t="str">
        <f t="shared" si="485"/>
        <v>https://media.mediathek-tanz-theater.de/iiif/2/nvt_img-432-003-004.JP2/full/100,/0/default.jpg</v>
      </c>
      <c r="BC3120" s="29" t="str">
        <f t="shared" si="481"/>
        <v>image/jpeg</v>
      </c>
      <c r="BD3120" s="29" t="str">
        <f t="shared" si="486"/>
        <v>presentation/thumbnail</v>
      </c>
    </row>
    <row r="3121" spans="1:56" ht="38.25">
      <c r="A3121" s="29">
        <v>1</v>
      </c>
      <c r="B3121" s="29">
        <v>0</v>
      </c>
      <c r="C3121" t="s">
        <v>12577</v>
      </c>
      <c r="D3121" s="38" t="s">
        <v>12565</v>
      </c>
      <c r="F3121" s="29" t="s">
        <v>12181</v>
      </c>
      <c r="I3121" s="38" t="s">
        <v>4446</v>
      </c>
      <c r="J3121" s="406" t="s">
        <v>12566</v>
      </c>
      <c r="M3121" s="311"/>
      <c r="N3121" t="s">
        <v>1285</v>
      </c>
      <c r="P3121" s="29" t="s">
        <v>1975</v>
      </c>
      <c r="R3121" s="38" t="s">
        <v>12320</v>
      </c>
      <c r="U3121" t="s">
        <v>12526</v>
      </c>
      <c r="V3121" s="38" t="s">
        <v>24382</v>
      </c>
      <c r="X3121" s="367">
        <v>32948</v>
      </c>
      <c r="Z3121" s="29" t="s">
        <v>1218</v>
      </c>
      <c r="AA3121" s="29" t="s">
        <v>1170</v>
      </c>
      <c r="AE3121" s="38" t="s">
        <v>2950</v>
      </c>
      <c r="AG3121" s="38">
        <v>1</v>
      </c>
      <c r="AH3121" s="38" t="s">
        <v>4439</v>
      </c>
      <c r="AI3121" s="38" t="s">
        <v>4440</v>
      </c>
      <c r="AJ3121" s="38" t="s">
        <v>4799</v>
      </c>
      <c r="AK3121" s="38" t="s">
        <v>12578</v>
      </c>
      <c r="AL3121" s="301">
        <v>43635</v>
      </c>
      <c r="AO3121" s="29" t="s">
        <v>4442</v>
      </c>
      <c r="AR3121" s="29" t="str">
        <f t="shared" si="489"/>
        <v>0</v>
      </c>
      <c r="AS3121" s="29">
        <f t="shared" si="487"/>
        <v>0</v>
      </c>
      <c r="AT3121" s="29">
        <v>0</v>
      </c>
      <c r="AW3121" s="29" t="str">
        <f t="shared" si="490"/>
        <v/>
      </c>
      <c r="AX3121" s="29" t="str">
        <f t="shared" si="482"/>
        <v/>
      </c>
      <c r="AY3121" s="29" t="str">
        <f t="shared" si="488"/>
        <v>https://media.mediathek-tanz-theater.de/iiif/2/nvt_img-432-003-005.JP2</v>
      </c>
      <c r="AZ3121" s="29" t="str">
        <f t="shared" si="483"/>
        <v>image/jp2</v>
      </c>
      <c r="BA3121" s="29" t="str">
        <f t="shared" si="484"/>
        <v>presentation/iiif</v>
      </c>
      <c r="BB3121" s="29" t="str">
        <f t="shared" si="485"/>
        <v>https://media.mediathek-tanz-theater.de/iiif/2/nvt_img-432-003-005.JP2/full/100,/0/default.jpg</v>
      </c>
      <c r="BC3121" s="29" t="str">
        <f t="shared" si="481"/>
        <v>image/jpeg</v>
      </c>
      <c r="BD3121" s="29" t="str">
        <f t="shared" si="486"/>
        <v>presentation/thumbnail</v>
      </c>
    </row>
    <row r="3122" spans="1:56" ht="38.25">
      <c r="A3122" s="29">
        <v>1</v>
      </c>
      <c r="B3122" s="29">
        <v>0</v>
      </c>
      <c r="C3122" t="s">
        <v>12579</v>
      </c>
      <c r="D3122" s="38" t="s">
        <v>12580</v>
      </c>
      <c r="F3122" s="29" t="s">
        <v>12181</v>
      </c>
      <c r="I3122" s="38" t="s">
        <v>4446</v>
      </c>
      <c r="J3122" s="406" t="s">
        <v>12566</v>
      </c>
      <c r="M3122" s="311"/>
      <c r="N3122" t="s">
        <v>1285</v>
      </c>
      <c r="P3122" s="29" t="s">
        <v>1975</v>
      </c>
      <c r="R3122" s="38" t="s">
        <v>12320</v>
      </c>
      <c r="U3122" t="s">
        <v>12526</v>
      </c>
      <c r="V3122" s="38" t="s">
        <v>24382</v>
      </c>
      <c r="X3122" s="367">
        <v>32948</v>
      </c>
      <c r="Z3122" s="29" t="s">
        <v>1218</v>
      </c>
      <c r="AA3122" s="29" t="s">
        <v>1170</v>
      </c>
      <c r="AE3122" s="38" t="s">
        <v>2950</v>
      </c>
      <c r="AG3122" s="38">
        <v>1</v>
      </c>
      <c r="AH3122" s="38" t="s">
        <v>4439</v>
      </c>
      <c r="AI3122" s="38" t="s">
        <v>4440</v>
      </c>
      <c r="AJ3122" s="38" t="s">
        <v>4799</v>
      </c>
      <c r="AK3122" s="38" t="s">
        <v>12578</v>
      </c>
      <c r="AL3122" s="301">
        <v>43635</v>
      </c>
      <c r="AO3122" s="29" t="s">
        <v>4442</v>
      </c>
      <c r="AR3122" s="29" t="str">
        <f t="shared" si="489"/>
        <v>0</v>
      </c>
      <c r="AS3122" s="29">
        <f t="shared" si="487"/>
        <v>0</v>
      </c>
      <c r="AT3122" s="29">
        <v>0</v>
      </c>
      <c r="AW3122" s="29" t="str">
        <f t="shared" si="490"/>
        <v/>
      </c>
      <c r="AX3122" s="29" t="str">
        <f t="shared" si="482"/>
        <v/>
      </c>
      <c r="AY3122" s="29" t="str">
        <f t="shared" si="488"/>
        <v>https://media.mediathek-tanz-theater.de/iiif/2/nvt_img-432-003-006.JP2</v>
      </c>
      <c r="AZ3122" s="29" t="str">
        <f t="shared" si="483"/>
        <v>image/jp2</v>
      </c>
      <c r="BA3122" s="29" t="str">
        <f t="shared" si="484"/>
        <v>presentation/iiif</v>
      </c>
      <c r="BB3122" s="29" t="str">
        <f t="shared" si="485"/>
        <v>https://media.mediathek-tanz-theater.de/iiif/2/nvt_img-432-003-006.JP2/full/100,/0/default.jpg</v>
      </c>
      <c r="BC3122" s="29" t="str">
        <f t="shared" si="481"/>
        <v>image/jpeg</v>
      </c>
      <c r="BD3122" s="29" t="str">
        <f t="shared" si="486"/>
        <v>presentation/thumbnail</v>
      </c>
    </row>
    <row r="3123" spans="1:56">
      <c r="A3123" s="29">
        <v>1</v>
      </c>
      <c r="B3123" s="29">
        <v>0</v>
      </c>
      <c r="C3123" t="s">
        <v>12581</v>
      </c>
      <c r="D3123" s="38" t="s">
        <v>12582</v>
      </c>
      <c r="F3123" s="29" t="s">
        <v>12181</v>
      </c>
      <c r="I3123" s="38" t="s">
        <v>4438</v>
      </c>
      <c r="J3123" s="407" t="s">
        <v>12527</v>
      </c>
      <c r="M3123" s="311"/>
      <c r="N3123"/>
      <c r="P3123" s="29"/>
      <c r="U3123"/>
      <c r="V3123"/>
      <c r="X3123" s="367">
        <v>32948</v>
      </c>
      <c r="Z3123" s="29" t="s">
        <v>1218</v>
      </c>
      <c r="AA3123" s="29" t="s">
        <v>1170</v>
      </c>
      <c r="AE3123" s="38" t="s">
        <v>2950</v>
      </c>
      <c r="AG3123" s="38">
        <v>1</v>
      </c>
      <c r="AH3123" s="38" t="s">
        <v>4439</v>
      </c>
      <c r="AI3123" s="38" t="s">
        <v>4440</v>
      </c>
      <c r="AJ3123" s="38" t="s">
        <v>9656</v>
      </c>
      <c r="AL3123" s="301">
        <v>43635</v>
      </c>
      <c r="AO3123" s="29" t="s">
        <v>4442</v>
      </c>
      <c r="AR3123" s="29" t="str">
        <f t="shared" si="489"/>
        <v>1</v>
      </c>
      <c r="AS3123" s="29">
        <f t="shared" si="487"/>
        <v>1</v>
      </c>
      <c r="AT3123" s="29">
        <v>1</v>
      </c>
      <c r="AV3123" s="29" t="s">
        <v>12583</v>
      </c>
      <c r="AW3123" s="29" t="str">
        <f t="shared" si="490"/>
        <v>image/tiff</v>
      </c>
      <c r="AX3123" s="29" t="str">
        <f t="shared" si="482"/>
        <v>archival/master</v>
      </c>
      <c r="AY3123" s="29" t="str">
        <f t="shared" si="488"/>
        <v>https://media.mediathek-tanz-theater.de/iiif/2/nvt_img-432-004.JP2</v>
      </c>
      <c r="AZ3123" s="29" t="str">
        <f t="shared" si="483"/>
        <v>image/jp2</v>
      </c>
      <c r="BA3123" s="29" t="str">
        <f t="shared" si="484"/>
        <v>presentation/iiif</v>
      </c>
      <c r="BB3123" s="29" t="str">
        <f t="shared" si="485"/>
        <v>https://media.mediathek-tanz-theater.de/iiif/2/nvt_img-432-004.JP2/full/100,/0/default.jpg</v>
      </c>
      <c r="BC3123" s="29" t="str">
        <f t="shared" si="481"/>
        <v>image/jpeg</v>
      </c>
      <c r="BD3123" s="29" t="str">
        <f t="shared" si="486"/>
        <v>presentation/thumbnail</v>
      </c>
    </row>
    <row r="3124" spans="1:56" ht="38.25">
      <c r="A3124" s="29">
        <v>1</v>
      </c>
      <c r="B3124" s="29">
        <v>0</v>
      </c>
      <c r="C3124" t="s">
        <v>12584</v>
      </c>
      <c r="D3124" s="38" t="s">
        <v>12585</v>
      </c>
      <c r="F3124" s="29" t="s">
        <v>12181</v>
      </c>
      <c r="I3124" s="38" t="s">
        <v>4446</v>
      </c>
      <c r="J3124" s="406" t="s">
        <v>12581</v>
      </c>
      <c r="M3124" s="311"/>
      <c r="N3124" t="s">
        <v>1285</v>
      </c>
      <c r="P3124" s="29" t="s">
        <v>1975</v>
      </c>
      <c r="R3124" s="38" t="s">
        <v>12320</v>
      </c>
      <c r="U3124" t="s">
        <v>12526</v>
      </c>
      <c r="V3124" s="38" t="s">
        <v>24382</v>
      </c>
      <c r="X3124" s="367">
        <v>32948</v>
      </c>
      <c r="Z3124" s="29" t="s">
        <v>1218</v>
      </c>
      <c r="AA3124" s="29" t="s">
        <v>1170</v>
      </c>
      <c r="AE3124" s="38" t="s">
        <v>2950</v>
      </c>
      <c r="AG3124" s="38">
        <v>1</v>
      </c>
      <c r="AH3124" s="38" t="s">
        <v>4439</v>
      </c>
      <c r="AI3124" s="38" t="s">
        <v>4440</v>
      </c>
      <c r="AJ3124" s="38" t="s">
        <v>4799</v>
      </c>
      <c r="AK3124" s="38" t="s">
        <v>12578</v>
      </c>
      <c r="AL3124" s="301">
        <v>43635</v>
      </c>
      <c r="AO3124" s="29" t="s">
        <v>4442</v>
      </c>
      <c r="AR3124" s="29" t="str">
        <f t="shared" si="489"/>
        <v>0</v>
      </c>
      <c r="AS3124" s="29">
        <f t="shared" si="487"/>
        <v>0</v>
      </c>
      <c r="AT3124" s="29">
        <v>0</v>
      </c>
      <c r="AW3124" s="29" t="str">
        <f t="shared" si="490"/>
        <v/>
      </c>
      <c r="AX3124" s="29" t="str">
        <f t="shared" si="482"/>
        <v/>
      </c>
      <c r="AY3124" s="29" t="str">
        <f t="shared" si="488"/>
        <v>https://media.mediathek-tanz-theater.de/iiif/2/nvt_img-432-004-001.JP2</v>
      </c>
      <c r="AZ3124" s="29" t="str">
        <f t="shared" si="483"/>
        <v>image/jp2</v>
      </c>
      <c r="BA3124" s="29" t="str">
        <f t="shared" si="484"/>
        <v>presentation/iiif</v>
      </c>
      <c r="BB3124" s="29" t="str">
        <f t="shared" si="485"/>
        <v>https://media.mediathek-tanz-theater.de/iiif/2/nvt_img-432-004-001.JP2/full/100,/0/default.jpg</v>
      </c>
      <c r="BC3124" s="29" t="str">
        <f t="shared" si="481"/>
        <v>image/jpeg</v>
      </c>
      <c r="BD3124" s="29" t="str">
        <f t="shared" si="486"/>
        <v>presentation/thumbnail</v>
      </c>
    </row>
    <row r="3125" spans="1:56" ht="38.25">
      <c r="A3125" s="29">
        <v>1</v>
      </c>
      <c r="B3125" s="29">
        <v>0</v>
      </c>
      <c r="C3125" t="s">
        <v>12586</v>
      </c>
      <c r="D3125" s="38" t="s">
        <v>12587</v>
      </c>
      <c r="F3125" s="29" t="s">
        <v>12181</v>
      </c>
      <c r="I3125" s="38" t="s">
        <v>4446</v>
      </c>
      <c r="J3125" s="406" t="s">
        <v>12581</v>
      </c>
      <c r="M3125" s="311"/>
      <c r="N3125" t="s">
        <v>1285</v>
      </c>
      <c r="P3125" s="29" t="s">
        <v>1975</v>
      </c>
      <c r="R3125" s="38" t="s">
        <v>12320</v>
      </c>
      <c r="U3125" t="s">
        <v>12526</v>
      </c>
      <c r="V3125" s="38" t="s">
        <v>24382</v>
      </c>
      <c r="X3125" s="367">
        <v>32948</v>
      </c>
      <c r="Z3125" s="29" t="s">
        <v>1218</v>
      </c>
      <c r="AA3125" s="29" t="s">
        <v>1170</v>
      </c>
      <c r="AE3125" s="38" t="s">
        <v>2950</v>
      </c>
      <c r="AG3125" s="38">
        <v>1</v>
      </c>
      <c r="AH3125" s="38" t="s">
        <v>4439</v>
      </c>
      <c r="AI3125" s="38" t="s">
        <v>4440</v>
      </c>
      <c r="AJ3125" s="38" t="s">
        <v>4799</v>
      </c>
      <c r="AK3125" s="38" t="s">
        <v>12576</v>
      </c>
      <c r="AL3125" s="301">
        <v>43635</v>
      </c>
      <c r="AO3125" s="29" t="s">
        <v>4442</v>
      </c>
      <c r="AR3125" s="29" t="str">
        <f t="shared" si="489"/>
        <v>0</v>
      </c>
      <c r="AS3125" s="29">
        <f t="shared" si="487"/>
        <v>0</v>
      </c>
      <c r="AT3125" s="29">
        <v>0</v>
      </c>
      <c r="AW3125" s="29" t="str">
        <f t="shared" si="490"/>
        <v/>
      </c>
      <c r="AX3125" s="29" t="str">
        <f t="shared" si="482"/>
        <v/>
      </c>
      <c r="AY3125" s="29" t="str">
        <f t="shared" si="488"/>
        <v>https://media.mediathek-tanz-theater.de/iiif/2/nvt_img-432-004-002.JP2</v>
      </c>
      <c r="AZ3125" s="29" t="str">
        <f t="shared" si="483"/>
        <v>image/jp2</v>
      </c>
      <c r="BA3125" s="29" t="str">
        <f t="shared" si="484"/>
        <v>presentation/iiif</v>
      </c>
      <c r="BB3125" s="29" t="str">
        <f t="shared" si="485"/>
        <v>https://media.mediathek-tanz-theater.de/iiif/2/nvt_img-432-004-002.JP2/full/100,/0/default.jpg</v>
      </c>
      <c r="BC3125" s="29" t="str">
        <f t="shared" si="481"/>
        <v>image/jpeg</v>
      </c>
      <c r="BD3125" s="29" t="str">
        <f t="shared" si="486"/>
        <v>presentation/thumbnail</v>
      </c>
    </row>
    <row r="3126" spans="1:56" ht="38.25">
      <c r="A3126" s="29">
        <v>1</v>
      </c>
      <c r="B3126" s="29">
        <v>0</v>
      </c>
      <c r="C3126" t="s">
        <v>12588</v>
      </c>
      <c r="D3126" s="38" t="s">
        <v>12589</v>
      </c>
      <c r="F3126" s="29" t="s">
        <v>12181</v>
      </c>
      <c r="I3126" s="38" t="s">
        <v>4446</v>
      </c>
      <c r="J3126" s="406" t="s">
        <v>12581</v>
      </c>
      <c r="M3126" s="311"/>
      <c r="N3126" t="s">
        <v>1285</v>
      </c>
      <c r="P3126" s="29" t="s">
        <v>1975</v>
      </c>
      <c r="R3126" s="38" t="s">
        <v>12320</v>
      </c>
      <c r="U3126" t="s">
        <v>12526</v>
      </c>
      <c r="V3126" s="38" t="s">
        <v>24382</v>
      </c>
      <c r="X3126" s="367">
        <v>32948</v>
      </c>
      <c r="Z3126" s="29" t="s">
        <v>1218</v>
      </c>
      <c r="AA3126" s="29" t="s">
        <v>1170</v>
      </c>
      <c r="AE3126" s="38" t="s">
        <v>2950</v>
      </c>
      <c r="AG3126" s="38">
        <v>1</v>
      </c>
      <c r="AH3126" s="38" t="s">
        <v>4439</v>
      </c>
      <c r="AI3126" s="38" t="s">
        <v>4440</v>
      </c>
      <c r="AJ3126" s="38" t="s">
        <v>4799</v>
      </c>
      <c r="AK3126" s="38" t="s">
        <v>12576</v>
      </c>
      <c r="AL3126" s="301">
        <v>43635</v>
      </c>
      <c r="AO3126" s="29" t="s">
        <v>4442</v>
      </c>
      <c r="AR3126" s="29" t="str">
        <f t="shared" si="489"/>
        <v>0</v>
      </c>
      <c r="AS3126" s="29">
        <f t="shared" si="487"/>
        <v>0</v>
      </c>
      <c r="AT3126" s="29">
        <v>0</v>
      </c>
      <c r="AW3126" s="29" t="str">
        <f t="shared" si="490"/>
        <v/>
      </c>
      <c r="AX3126" s="29" t="str">
        <f t="shared" si="482"/>
        <v/>
      </c>
      <c r="AY3126" s="29" t="str">
        <f t="shared" si="488"/>
        <v>https://media.mediathek-tanz-theater.de/iiif/2/nvt_img-432-004-003.JP2</v>
      </c>
      <c r="AZ3126" s="29" t="str">
        <f t="shared" si="483"/>
        <v>image/jp2</v>
      </c>
      <c r="BA3126" s="29" t="str">
        <f t="shared" si="484"/>
        <v>presentation/iiif</v>
      </c>
      <c r="BB3126" s="29" t="str">
        <f t="shared" si="485"/>
        <v>https://media.mediathek-tanz-theater.de/iiif/2/nvt_img-432-004-003.JP2/full/100,/0/default.jpg</v>
      </c>
      <c r="BC3126" s="29" t="str">
        <f t="shared" si="481"/>
        <v>image/jpeg</v>
      </c>
      <c r="BD3126" s="29" t="str">
        <f t="shared" si="486"/>
        <v>presentation/thumbnail</v>
      </c>
    </row>
    <row r="3127" spans="1:56" ht="38.25">
      <c r="A3127" s="29">
        <v>1</v>
      </c>
      <c r="B3127" s="29">
        <v>0</v>
      </c>
      <c r="C3127" t="s">
        <v>12590</v>
      </c>
      <c r="D3127" s="38" t="s">
        <v>12591</v>
      </c>
      <c r="F3127" s="29" t="s">
        <v>12181</v>
      </c>
      <c r="I3127" s="38" t="s">
        <v>4446</v>
      </c>
      <c r="J3127" s="406" t="s">
        <v>12581</v>
      </c>
      <c r="M3127" s="311"/>
      <c r="N3127" t="s">
        <v>1285</v>
      </c>
      <c r="P3127" s="29" t="s">
        <v>1975</v>
      </c>
      <c r="R3127" s="38" t="s">
        <v>12320</v>
      </c>
      <c r="U3127" t="s">
        <v>12526</v>
      </c>
      <c r="V3127" s="38" t="s">
        <v>24382</v>
      </c>
      <c r="X3127" s="367">
        <v>32948</v>
      </c>
      <c r="Z3127" s="29" t="s">
        <v>1218</v>
      </c>
      <c r="AA3127" s="29" t="s">
        <v>1170</v>
      </c>
      <c r="AE3127" s="38" t="s">
        <v>2950</v>
      </c>
      <c r="AG3127" s="38">
        <v>1</v>
      </c>
      <c r="AH3127" s="38" t="s">
        <v>4439</v>
      </c>
      <c r="AI3127" s="38" t="s">
        <v>4440</v>
      </c>
      <c r="AJ3127" s="38" t="s">
        <v>4799</v>
      </c>
      <c r="AK3127" s="38" t="s">
        <v>12578</v>
      </c>
      <c r="AL3127" s="301">
        <v>43635</v>
      </c>
      <c r="AO3127" s="29" t="s">
        <v>4442</v>
      </c>
      <c r="AR3127" s="29" t="str">
        <f t="shared" si="489"/>
        <v>0</v>
      </c>
      <c r="AS3127" s="29">
        <f t="shared" si="487"/>
        <v>0</v>
      </c>
      <c r="AT3127" s="29">
        <v>0</v>
      </c>
      <c r="AW3127" s="29" t="str">
        <f t="shared" si="490"/>
        <v/>
      </c>
      <c r="AX3127" s="29" t="str">
        <f t="shared" si="482"/>
        <v/>
      </c>
      <c r="AY3127" s="29" t="str">
        <f t="shared" si="488"/>
        <v>https://media.mediathek-tanz-theater.de/iiif/2/nvt_img-432-004-004.JP2</v>
      </c>
      <c r="AZ3127" s="29" t="str">
        <f t="shared" si="483"/>
        <v>image/jp2</v>
      </c>
      <c r="BA3127" s="29" t="str">
        <f t="shared" si="484"/>
        <v>presentation/iiif</v>
      </c>
      <c r="BB3127" s="29" t="str">
        <f t="shared" si="485"/>
        <v>https://media.mediathek-tanz-theater.de/iiif/2/nvt_img-432-004-004.JP2/full/100,/0/default.jpg</v>
      </c>
      <c r="BC3127" s="29" t="str">
        <f t="shared" si="481"/>
        <v>image/jpeg</v>
      </c>
      <c r="BD3127" s="29" t="str">
        <f t="shared" si="486"/>
        <v>presentation/thumbnail</v>
      </c>
    </row>
    <row r="3128" spans="1:56" ht="38.25">
      <c r="A3128" s="29">
        <v>1</v>
      </c>
      <c r="B3128" s="29">
        <v>0</v>
      </c>
      <c r="C3128" t="s">
        <v>12592</v>
      </c>
      <c r="D3128" s="38" t="s">
        <v>12593</v>
      </c>
      <c r="F3128" s="29" t="s">
        <v>12181</v>
      </c>
      <c r="I3128" s="38" t="s">
        <v>4446</v>
      </c>
      <c r="J3128" s="406" t="s">
        <v>12581</v>
      </c>
      <c r="M3128" s="311"/>
      <c r="N3128" t="s">
        <v>1285</v>
      </c>
      <c r="P3128" s="29" t="s">
        <v>1975</v>
      </c>
      <c r="R3128" s="38" t="s">
        <v>12320</v>
      </c>
      <c r="U3128" t="s">
        <v>12526</v>
      </c>
      <c r="V3128" s="38" t="s">
        <v>24382</v>
      </c>
      <c r="X3128" s="367">
        <v>32948</v>
      </c>
      <c r="Z3128" s="29" t="s">
        <v>1218</v>
      </c>
      <c r="AA3128" s="29" t="s">
        <v>1170</v>
      </c>
      <c r="AE3128" s="38" t="s">
        <v>2950</v>
      </c>
      <c r="AG3128" s="38">
        <v>1</v>
      </c>
      <c r="AH3128" s="38" t="s">
        <v>4439</v>
      </c>
      <c r="AI3128" s="38" t="s">
        <v>4440</v>
      </c>
      <c r="AJ3128" s="38" t="s">
        <v>4799</v>
      </c>
      <c r="AK3128" s="38" t="s">
        <v>12578</v>
      </c>
      <c r="AL3128" s="301">
        <v>43635</v>
      </c>
      <c r="AO3128" s="29" t="s">
        <v>4442</v>
      </c>
      <c r="AR3128" s="29" t="str">
        <f t="shared" si="489"/>
        <v>0</v>
      </c>
      <c r="AS3128" s="29">
        <f t="shared" si="487"/>
        <v>0</v>
      </c>
      <c r="AT3128" s="29">
        <v>0</v>
      </c>
      <c r="AW3128" s="29" t="str">
        <f t="shared" si="490"/>
        <v/>
      </c>
      <c r="AX3128" s="29" t="str">
        <f t="shared" si="482"/>
        <v/>
      </c>
      <c r="AY3128" s="29" t="str">
        <f t="shared" si="488"/>
        <v>https://media.mediathek-tanz-theater.de/iiif/2/nvt_img-432-004-005.JP2</v>
      </c>
      <c r="AZ3128" s="29" t="str">
        <f t="shared" si="483"/>
        <v>image/jp2</v>
      </c>
      <c r="BA3128" s="29" t="str">
        <f t="shared" si="484"/>
        <v>presentation/iiif</v>
      </c>
      <c r="BB3128" s="29" t="str">
        <f t="shared" si="485"/>
        <v>https://media.mediathek-tanz-theater.de/iiif/2/nvt_img-432-004-005.JP2/full/100,/0/default.jpg</v>
      </c>
      <c r="BC3128" s="29" t="str">
        <f t="shared" si="481"/>
        <v>image/jpeg</v>
      </c>
      <c r="BD3128" s="29" t="str">
        <f t="shared" si="486"/>
        <v>presentation/thumbnail</v>
      </c>
    </row>
    <row r="3129" spans="1:56" ht="38.25">
      <c r="A3129" s="29">
        <v>1</v>
      </c>
      <c r="B3129" s="29">
        <v>0</v>
      </c>
      <c r="C3129" t="s">
        <v>12594</v>
      </c>
      <c r="D3129" s="38" t="s">
        <v>12595</v>
      </c>
      <c r="F3129" s="29" t="s">
        <v>12181</v>
      </c>
      <c r="I3129" s="38" t="s">
        <v>4446</v>
      </c>
      <c r="J3129" s="406" t="s">
        <v>12581</v>
      </c>
      <c r="M3129" s="311"/>
      <c r="N3129" t="s">
        <v>1285</v>
      </c>
      <c r="P3129" s="29" t="s">
        <v>1975</v>
      </c>
      <c r="R3129" s="38" t="s">
        <v>12320</v>
      </c>
      <c r="U3129" t="s">
        <v>12526</v>
      </c>
      <c r="V3129" s="38" t="s">
        <v>24382</v>
      </c>
      <c r="X3129" s="367">
        <v>32948</v>
      </c>
      <c r="Z3129" s="29" t="s">
        <v>1218</v>
      </c>
      <c r="AA3129" s="29" t="s">
        <v>1170</v>
      </c>
      <c r="AE3129" s="38" t="s">
        <v>2950</v>
      </c>
      <c r="AG3129" s="38">
        <v>1</v>
      </c>
      <c r="AH3129" s="38" t="s">
        <v>4439</v>
      </c>
      <c r="AI3129" s="38" t="s">
        <v>4440</v>
      </c>
      <c r="AJ3129" s="38" t="s">
        <v>4799</v>
      </c>
      <c r="AK3129" s="38" t="s">
        <v>12578</v>
      </c>
      <c r="AL3129" s="301">
        <v>43635</v>
      </c>
      <c r="AO3129" s="29" t="s">
        <v>4442</v>
      </c>
      <c r="AR3129" s="29" t="str">
        <f t="shared" si="489"/>
        <v>0</v>
      </c>
      <c r="AS3129" s="29">
        <f t="shared" si="487"/>
        <v>0</v>
      </c>
      <c r="AT3129" s="29">
        <v>0</v>
      </c>
      <c r="AW3129" s="29" t="str">
        <f t="shared" si="490"/>
        <v/>
      </c>
      <c r="AX3129" s="29" t="str">
        <f t="shared" si="482"/>
        <v/>
      </c>
      <c r="AY3129" s="29" t="str">
        <f t="shared" si="488"/>
        <v>https://media.mediathek-tanz-theater.de/iiif/2/nvt_img-432-004-006.JP2</v>
      </c>
      <c r="AZ3129" s="29" t="str">
        <f t="shared" si="483"/>
        <v>image/jp2</v>
      </c>
      <c r="BA3129" s="29" t="str">
        <f t="shared" si="484"/>
        <v>presentation/iiif</v>
      </c>
      <c r="BB3129" s="29" t="str">
        <f t="shared" si="485"/>
        <v>https://media.mediathek-tanz-theater.de/iiif/2/nvt_img-432-004-006.JP2/full/100,/0/default.jpg</v>
      </c>
      <c r="BC3129" s="29" t="str">
        <f t="shared" si="481"/>
        <v>image/jpeg</v>
      </c>
      <c r="BD3129" s="29" t="str">
        <f t="shared" si="486"/>
        <v>presentation/thumbnail</v>
      </c>
    </row>
    <row r="3130" spans="1:56">
      <c r="A3130" s="29">
        <v>1</v>
      </c>
      <c r="B3130" s="29">
        <v>0</v>
      </c>
      <c r="C3130" t="s">
        <v>12596</v>
      </c>
      <c r="D3130" s="38" t="s">
        <v>12597</v>
      </c>
      <c r="F3130" s="29" t="s">
        <v>12181</v>
      </c>
      <c r="I3130" s="38" t="s">
        <v>4438</v>
      </c>
      <c r="J3130" s="407" t="s">
        <v>12527</v>
      </c>
      <c r="M3130" s="311"/>
      <c r="N3130"/>
      <c r="P3130" s="29"/>
      <c r="U3130"/>
      <c r="V3130"/>
      <c r="X3130" s="367">
        <v>32948</v>
      </c>
      <c r="Z3130" s="29" t="s">
        <v>1218</v>
      </c>
      <c r="AA3130" s="29" t="s">
        <v>1170</v>
      </c>
      <c r="AE3130" s="38" t="s">
        <v>2950</v>
      </c>
      <c r="AG3130" s="38">
        <v>1</v>
      </c>
      <c r="AH3130" s="38" t="s">
        <v>4439</v>
      </c>
      <c r="AI3130" s="38" t="s">
        <v>4440</v>
      </c>
      <c r="AJ3130" s="38" t="s">
        <v>9675</v>
      </c>
      <c r="AL3130" s="301">
        <v>43635</v>
      </c>
      <c r="AO3130" s="29" t="s">
        <v>4442</v>
      </c>
      <c r="AR3130" s="29" t="str">
        <f t="shared" si="489"/>
        <v>1</v>
      </c>
      <c r="AS3130" s="29">
        <f t="shared" si="487"/>
        <v>1</v>
      </c>
      <c r="AT3130" s="29">
        <v>1</v>
      </c>
      <c r="AV3130" s="29" t="s">
        <v>12598</v>
      </c>
      <c r="AW3130" s="29" t="str">
        <f t="shared" si="490"/>
        <v>image/tiff</v>
      </c>
      <c r="AX3130" s="29" t="str">
        <f t="shared" si="482"/>
        <v>archival/master</v>
      </c>
      <c r="AY3130" s="29" t="str">
        <f t="shared" si="488"/>
        <v>https://media.mediathek-tanz-theater.de/iiif/2/nvt_img-432-005.JP2</v>
      </c>
      <c r="AZ3130" s="29" t="str">
        <f t="shared" si="483"/>
        <v>image/jp2</v>
      </c>
      <c r="BA3130" s="29" t="str">
        <f t="shared" si="484"/>
        <v>presentation/iiif</v>
      </c>
      <c r="BB3130" s="29" t="str">
        <f t="shared" si="485"/>
        <v>https://media.mediathek-tanz-theater.de/iiif/2/nvt_img-432-005.JP2/full/100,/0/default.jpg</v>
      </c>
      <c r="BC3130" s="29" t="str">
        <f t="shared" si="481"/>
        <v>image/jpeg</v>
      </c>
      <c r="BD3130" s="29" t="str">
        <f t="shared" si="486"/>
        <v>presentation/thumbnail</v>
      </c>
    </row>
    <row r="3131" spans="1:56" ht="38.25">
      <c r="A3131" s="29">
        <v>1</v>
      </c>
      <c r="B3131" s="29">
        <v>0</v>
      </c>
      <c r="C3131" t="s">
        <v>12599</v>
      </c>
      <c r="D3131" s="38" t="s">
        <v>12600</v>
      </c>
      <c r="F3131" s="29" t="s">
        <v>12181</v>
      </c>
      <c r="I3131" s="38" t="s">
        <v>4446</v>
      </c>
      <c r="J3131" s="406" t="s">
        <v>12596</v>
      </c>
      <c r="M3131" s="311"/>
      <c r="N3131" t="s">
        <v>1285</v>
      </c>
      <c r="P3131" s="29" t="s">
        <v>1975</v>
      </c>
      <c r="R3131" s="38" t="s">
        <v>12320</v>
      </c>
      <c r="U3131" t="s">
        <v>12526</v>
      </c>
      <c r="V3131" s="38" t="s">
        <v>24382</v>
      </c>
      <c r="X3131" s="367">
        <v>32948</v>
      </c>
      <c r="Z3131" s="29" t="s">
        <v>1218</v>
      </c>
      <c r="AA3131" s="29" t="s">
        <v>1170</v>
      </c>
      <c r="AE3131" s="38" t="s">
        <v>2950</v>
      </c>
      <c r="AG3131" s="38">
        <v>1</v>
      </c>
      <c r="AH3131" s="38" t="s">
        <v>4439</v>
      </c>
      <c r="AI3131" s="38" t="s">
        <v>4440</v>
      </c>
      <c r="AJ3131" s="38" t="s">
        <v>4799</v>
      </c>
      <c r="AK3131" s="38" t="s">
        <v>12578</v>
      </c>
      <c r="AL3131" s="301">
        <v>43635</v>
      </c>
      <c r="AO3131" s="29" t="s">
        <v>4442</v>
      </c>
      <c r="AR3131" s="29" t="str">
        <f t="shared" si="489"/>
        <v>0</v>
      </c>
      <c r="AS3131" s="29">
        <f t="shared" si="487"/>
        <v>0</v>
      </c>
      <c r="AT3131" s="29">
        <v>0</v>
      </c>
      <c r="AW3131" s="29" t="str">
        <f t="shared" si="490"/>
        <v/>
      </c>
      <c r="AX3131" s="29" t="str">
        <f t="shared" si="482"/>
        <v/>
      </c>
      <c r="AY3131" s="29" t="str">
        <f t="shared" si="488"/>
        <v>https://media.mediathek-tanz-theater.de/iiif/2/nvt_img-432-005-001.JP2</v>
      </c>
      <c r="AZ3131" s="29" t="str">
        <f t="shared" si="483"/>
        <v>image/jp2</v>
      </c>
      <c r="BA3131" s="29" t="str">
        <f t="shared" si="484"/>
        <v>presentation/iiif</v>
      </c>
      <c r="BB3131" s="29" t="str">
        <f t="shared" si="485"/>
        <v>https://media.mediathek-tanz-theater.de/iiif/2/nvt_img-432-005-001.JP2/full/100,/0/default.jpg</v>
      </c>
      <c r="BC3131" s="29" t="str">
        <f t="shared" si="481"/>
        <v>image/jpeg</v>
      </c>
      <c r="BD3131" s="29" t="str">
        <f t="shared" si="486"/>
        <v>presentation/thumbnail</v>
      </c>
    </row>
    <row r="3132" spans="1:56" ht="38.25">
      <c r="A3132" s="29">
        <v>1</v>
      </c>
      <c r="B3132" s="29">
        <v>0</v>
      </c>
      <c r="C3132" t="s">
        <v>12601</v>
      </c>
      <c r="D3132" s="38" t="s">
        <v>12602</v>
      </c>
      <c r="F3132" s="29" t="s">
        <v>12181</v>
      </c>
      <c r="I3132" s="38" t="s">
        <v>4446</v>
      </c>
      <c r="J3132" s="406" t="s">
        <v>12596</v>
      </c>
      <c r="M3132" s="311"/>
      <c r="N3132" t="s">
        <v>1285</v>
      </c>
      <c r="P3132" s="29" t="s">
        <v>1975</v>
      </c>
      <c r="R3132" s="38" t="s">
        <v>12320</v>
      </c>
      <c r="U3132" t="s">
        <v>12526</v>
      </c>
      <c r="V3132" s="38" t="s">
        <v>24382</v>
      </c>
      <c r="X3132" s="367">
        <v>32948</v>
      </c>
      <c r="Z3132" s="29" t="s">
        <v>1218</v>
      </c>
      <c r="AA3132" s="29" t="s">
        <v>1170</v>
      </c>
      <c r="AE3132" s="38" t="s">
        <v>2950</v>
      </c>
      <c r="AG3132" s="38">
        <v>1</v>
      </c>
      <c r="AH3132" s="38" t="s">
        <v>4439</v>
      </c>
      <c r="AI3132" s="38" t="s">
        <v>4440</v>
      </c>
      <c r="AJ3132" s="38" t="s">
        <v>4799</v>
      </c>
      <c r="AK3132" s="38" t="s">
        <v>12576</v>
      </c>
      <c r="AL3132" s="301">
        <v>43635</v>
      </c>
      <c r="AO3132" s="29" t="s">
        <v>4442</v>
      </c>
      <c r="AR3132" s="29" t="str">
        <f t="shared" si="489"/>
        <v>0</v>
      </c>
      <c r="AS3132" s="29">
        <f t="shared" si="487"/>
        <v>0</v>
      </c>
      <c r="AT3132" s="29">
        <v>0</v>
      </c>
      <c r="AW3132" s="29" t="str">
        <f t="shared" si="490"/>
        <v/>
      </c>
      <c r="AX3132" s="29" t="str">
        <f t="shared" si="482"/>
        <v/>
      </c>
      <c r="AY3132" s="29" t="str">
        <f t="shared" si="488"/>
        <v>https://media.mediathek-tanz-theater.de/iiif/2/nvt_img-432-005-002.JP2</v>
      </c>
      <c r="AZ3132" s="29" t="str">
        <f t="shared" si="483"/>
        <v>image/jp2</v>
      </c>
      <c r="BA3132" s="29" t="str">
        <f t="shared" si="484"/>
        <v>presentation/iiif</v>
      </c>
      <c r="BB3132" s="29" t="str">
        <f t="shared" si="485"/>
        <v>https://media.mediathek-tanz-theater.de/iiif/2/nvt_img-432-005-002.JP2/full/100,/0/default.jpg</v>
      </c>
      <c r="BC3132" s="29" t="str">
        <f t="shared" si="481"/>
        <v>image/jpeg</v>
      </c>
      <c r="BD3132" s="29" t="str">
        <f t="shared" si="486"/>
        <v>presentation/thumbnail</v>
      </c>
    </row>
    <row r="3133" spans="1:56" ht="38.25">
      <c r="A3133" s="29">
        <v>1</v>
      </c>
      <c r="B3133" s="29">
        <v>0</v>
      </c>
      <c r="C3133" t="s">
        <v>12603</v>
      </c>
      <c r="D3133" s="38" t="s">
        <v>12604</v>
      </c>
      <c r="F3133" s="29" t="s">
        <v>12181</v>
      </c>
      <c r="I3133" s="38" t="s">
        <v>4446</v>
      </c>
      <c r="J3133" s="406" t="s">
        <v>12596</v>
      </c>
      <c r="M3133" s="311"/>
      <c r="N3133" t="s">
        <v>1285</v>
      </c>
      <c r="P3133" s="29" t="s">
        <v>1975</v>
      </c>
      <c r="R3133" s="38" t="s">
        <v>12320</v>
      </c>
      <c r="U3133" t="s">
        <v>12526</v>
      </c>
      <c r="V3133" s="38" t="s">
        <v>24382</v>
      </c>
      <c r="X3133" s="367">
        <v>32948</v>
      </c>
      <c r="Z3133" s="29" t="s">
        <v>1218</v>
      </c>
      <c r="AA3133" s="29" t="s">
        <v>1170</v>
      </c>
      <c r="AE3133" s="38" t="s">
        <v>2950</v>
      </c>
      <c r="AG3133" s="38">
        <v>1</v>
      </c>
      <c r="AH3133" s="38" t="s">
        <v>4439</v>
      </c>
      <c r="AI3133" s="38" t="s">
        <v>4440</v>
      </c>
      <c r="AJ3133" s="38" t="s">
        <v>4799</v>
      </c>
      <c r="AK3133" s="38" t="s">
        <v>12576</v>
      </c>
      <c r="AL3133" s="301">
        <v>43635</v>
      </c>
      <c r="AO3133" s="29" t="s">
        <v>4442</v>
      </c>
      <c r="AR3133" s="29" t="str">
        <f t="shared" si="489"/>
        <v>0</v>
      </c>
      <c r="AS3133" s="29">
        <f t="shared" si="487"/>
        <v>0</v>
      </c>
      <c r="AT3133" s="29">
        <v>0</v>
      </c>
      <c r="AW3133" s="29" t="str">
        <f t="shared" si="490"/>
        <v/>
      </c>
      <c r="AX3133" s="29" t="str">
        <f t="shared" si="482"/>
        <v/>
      </c>
      <c r="AY3133" s="29" t="str">
        <f t="shared" si="488"/>
        <v>https://media.mediathek-tanz-theater.de/iiif/2/nvt_img-432-005-003.JP2</v>
      </c>
      <c r="AZ3133" s="29" t="str">
        <f t="shared" si="483"/>
        <v>image/jp2</v>
      </c>
      <c r="BA3133" s="29" t="str">
        <f t="shared" si="484"/>
        <v>presentation/iiif</v>
      </c>
      <c r="BB3133" s="29" t="str">
        <f t="shared" si="485"/>
        <v>https://media.mediathek-tanz-theater.de/iiif/2/nvt_img-432-005-003.JP2/full/100,/0/default.jpg</v>
      </c>
      <c r="BC3133" s="29" t="str">
        <f t="shared" si="481"/>
        <v>image/jpeg</v>
      </c>
      <c r="BD3133" s="29" t="str">
        <f t="shared" si="486"/>
        <v>presentation/thumbnail</v>
      </c>
    </row>
    <row r="3134" spans="1:56" ht="38.25">
      <c r="A3134" s="29">
        <v>1</v>
      </c>
      <c r="B3134" s="29">
        <v>0</v>
      </c>
      <c r="C3134" t="s">
        <v>12605</v>
      </c>
      <c r="D3134" s="38" t="s">
        <v>12606</v>
      </c>
      <c r="F3134" s="29" t="s">
        <v>12181</v>
      </c>
      <c r="I3134" s="38" t="s">
        <v>4446</v>
      </c>
      <c r="J3134" s="406" t="s">
        <v>12596</v>
      </c>
      <c r="M3134" s="311"/>
      <c r="N3134" t="s">
        <v>1285</v>
      </c>
      <c r="P3134" s="29" t="s">
        <v>1975</v>
      </c>
      <c r="R3134" s="38" t="s">
        <v>12320</v>
      </c>
      <c r="U3134" t="s">
        <v>12526</v>
      </c>
      <c r="V3134" s="38" t="s">
        <v>24382</v>
      </c>
      <c r="X3134" s="367">
        <v>32948</v>
      </c>
      <c r="Z3134" s="29" t="s">
        <v>1218</v>
      </c>
      <c r="AA3134" s="29" t="s">
        <v>1170</v>
      </c>
      <c r="AE3134" s="38" t="s">
        <v>2950</v>
      </c>
      <c r="AG3134" s="38">
        <v>1</v>
      </c>
      <c r="AH3134" s="38" t="s">
        <v>4439</v>
      </c>
      <c r="AI3134" s="38" t="s">
        <v>4440</v>
      </c>
      <c r="AJ3134" s="38" t="s">
        <v>4799</v>
      </c>
      <c r="AK3134" s="38" t="s">
        <v>12576</v>
      </c>
      <c r="AL3134" s="301">
        <v>43635</v>
      </c>
      <c r="AO3134" s="29" t="s">
        <v>4442</v>
      </c>
      <c r="AR3134" s="29" t="str">
        <f t="shared" si="489"/>
        <v>0</v>
      </c>
      <c r="AS3134" s="29">
        <f t="shared" si="487"/>
        <v>0</v>
      </c>
      <c r="AT3134" s="29">
        <v>0</v>
      </c>
      <c r="AW3134" s="29" t="str">
        <f t="shared" si="490"/>
        <v/>
      </c>
      <c r="AX3134" s="29" t="str">
        <f t="shared" si="482"/>
        <v/>
      </c>
      <c r="AY3134" s="29" t="str">
        <f t="shared" si="488"/>
        <v>https://media.mediathek-tanz-theater.de/iiif/2/nvt_img-432-005-004.JP2</v>
      </c>
      <c r="AZ3134" s="29" t="str">
        <f t="shared" si="483"/>
        <v>image/jp2</v>
      </c>
      <c r="BA3134" s="29" t="str">
        <f t="shared" si="484"/>
        <v>presentation/iiif</v>
      </c>
      <c r="BB3134" s="29" t="str">
        <f t="shared" si="485"/>
        <v>https://media.mediathek-tanz-theater.de/iiif/2/nvt_img-432-005-004.JP2/full/100,/0/default.jpg</v>
      </c>
      <c r="BC3134" s="29" t="str">
        <f t="shared" si="481"/>
        <v>image/jpeg</v>
      </c>
      <c r="BD3134" s="29" t="str">
        <f t="shared" si="486"/>
        <v>presentation/thumbnail</v>
      </c>
    </row>
    <row r="3135" spans="1:56" ht="38.25">
      <c r="A3135" s="29">
        <v>1</v>
      </c>
      <c r="B3135" s="29">
        <v>0</v>
      </c>
      <c r="C3135" t="s">
        <v>12607</v>
      </c>
      <c r="D3135" s="38" t="s">
        <v>12608</v>
      </c>
      <c r="F3135" s="29" t="s">
        <v>12181</v>
      </c>
      <c r="I3135" s="38" t="s">
        <v>4446</v>
      </c>
      <c r="J3135" s="406" t="s">
        <v>12596</v>
      </c>
      <c r="M3135" s="311"/>
      <c r="N3135" t="s">
        <v>1285</v>
      </c>
      <c r="P3135" s="29" t="s">
        <v>1975</v>
      </c>
      <c r="R3135" s="38" t="s">
        <v>12320</v>
      </c>
      <c r="U3135" t="s">
        <v>12526</v>
      </c>
      <c r="V3135" s="38" t="s">
        <v>24382</v>
      </c>
      <c r="X3135" s="367">
        <v>32948</v>
      </c>
      <c r="Z3135" s="29" t="s">
        <v>1218</v>
      </c>
      <c r="AA3135" s="29" t="s">
        <v>1170</v>
      </c>
      <c r="AE3135" s="38" t="s">
        <v>2950</v>
      </c>
      <c r="AG3135" s="38">
        <v>1</v>
      </c>
      <c r="AH3135" s="38" t="s">
        <v>4439</v>
      </c>
      <c r="AI3135" s="38" t="s">
        <v>4440</v>
      </c>
      <c r="AJ3135" s="38" t="s">
        <v>4799</v>
      </c>
      <c r="AK3135" s="38" t="s">
        <v>12576</v>
      </c>
      <c r="AL3135" s="301">
        <v>43635</v>
      </c>
      <c r="AO3135" s="29" t="s">
        <v>4442</v>
      </c>
      <c r="AR3135" s="29" t="str">
        <f t="shared" si="489"/>
        <v>0</v>
      </c>
      <c r="AS3135" s="29">
        <f t="shared" si="487"/>
        <v>0</v>
      </c>
      <c r="AT3135" s="29">
        <v>0</v>
      </c>
      <c r="AW3135" s="29" t="str">
        <f t="shared" si="490"/>
        <v/>
      </c>
      <c r="AX3135" s="29" t="str">
        <f t="shared" si="482"/>
        <v/>
      </c>
      <c r="AY3135" s="29" t="str">
        <f t="shared" si="488"/>
        <v>https://media.mediathek-tanz-theater.de/iiif/2/nvt_img-432-005-005.JP2</v>
      </c>
      <c r="AZ3135" s="29" t="str">
        <f t="shared" si="483"/>
        <v>image/jp2</v>
      </c>
      <c r="BA3135" s="29" t="str">
        <f t="shared" si="484"/>
        <v>presentation/iiif</v>
      </c>
      <c r="BB3135" s="29" t="str">
        <f t="shared" si="485"/>
        <v>https://media.mediathek-tanz-theater.de/iiif/2/nvt_img-432-005-005.JP2/full/100,/0/default.jpg</v>
      </c>
      <c r="BC3135" s="29" t="str">
        <f t="shared" si="481"/>
        <v>image/jpeg</v>
      </c>
      <c r="BD3135" s="29" t="str">
        <f t="shared" si="486"/>
        <v>presentation/thumbnail</v>
      </c>
    </row>
    <row r="3136" spans="1:56" ht="38.25">
      <c r="A3136" s="29">
        <v>1</v>
      </c>
      <c r="B3136" s="29">
        <v>0</v>
      </c>
      <c r="C3136" t="s">
        <v>12609</v>
      </c>
      <c r="D3136" s="38" t="s">
        <v>12610</v>
      </c>
      <c r="F3136" s="29" t="s">
        <v>12181</v>
      </c>
      <c r="I3136" s="38" t="s">
        <v>4446</v>
      </c>
      <c r="J3136" s="406" t="s">
        <v>12596</v>
      </c>
      <c r="M3136" s="311"/>
      <c r="N3136" t="s">
        <v>1285</v>
      </c>
      <c r="P3136" s="29" t="s">
        <v>1975</v>
      </c>
      <c r="R3136" s="38" t="s">
        <v>12320</v>
      </c>
      <c r="U3136" t="s">
        <v>12526</v>
      </c>
      <c r="V3136" s="38" t="s">
        <v>24382</v>
      </c>
      <c r="X3136" s="367">
        <v>32948</v>
      </c>
      <c r="Z3136" s="29" t="s">
        <v>1218</v>
      </c>
      <c r="AA3136" s="29" t="s">
        <v>1170</v>
      </c>
      <c r="AE3136" s="38" t="s">
        <v>2950</v>
      </c>
      <c r="AG3136" s="38">
        <v>1</v>
      </c>
      <c r="AH3136" s="38" t="s">
        <v>4439</v>
      </c>
      <c r="AI3136" s="38" t="s">
        <v>4440</v>
      </c>
      <c r="AJ3136" s="38" t="s">
        <v>4799</v>
      </c>
      <c r="AK3136" s="38" t="s">
        <v>12578</v>
      </c>
      <c r="AL3136" s="301">
        <v>43635</v>
      </c>
      <c r="AO3136" s="29" t="s">
        <v>4442</v>
      </c>
      <c r="AR3136" s="29" t="str">
        <f t="shared" si="489"/>
        <v>0</v>
      </c>
      <c r="AS3136" s="29">
        <f t="shared" si="487"/>
        <v>0</v>
      </c>
      <c r="AT3136" s="29">
        <v>0</v>
      </c>
      <c r="AW3136" s="29" t="str">
        <f t="shared" si="490"/>
        <v/>
      </c>
      <c r="AX3136" s="29" t="str">
        <f t="shared" si="482"/>
        <v/>
      </c>
      <c r="AY3136" s="29" t="str">
        <f t="shared" si="488"/>
        <v>https://media.mediathek-tanz-theater.de/iiif/2/nvt_img-432-005-006.JP2</v>
      </c>
      <c r="AZ3136" s="29" t="str">
        <f t="shared" si="483"/>
        <v>image/jp2</v>
      </c>
      <c r="BA3136" s="29" t="str">
        <f t="shared" si="484"/>
        <v>presentation/iiif</v>
      </c>
      <c r="BB3136" s="29" t="str">
        <f t="shared" si="485"/>
        <v>https://media.mediathek-tanz-theater.de/iiif/2/nvt_img-432-005-006.JP2/full/100,/0/default.jpg</v>
      </c>
      <c r="BC3136" s="29" t="str">
        <f t="shared" si="481"/>
        <v>image/jpeg</v>
      </c>
      <c r="BD3136" s="29" t="str">
        <f t="shared" si="486"/>
        <v>presentation/thumbnail</v>
      </c>
    </row>
    <row r="3137" spans="1:56">
      <c r="A3137" s="29">
        <v>1</v>
      </c>
      <c r="B3137" s="29">
        <v>0</v>
      </c>
      <c r="C3137" t="s">
        <v>12611</v>
      </c>
      <c r="D3137" s="38" t="s">
        <v>12612</v>
      </c>
      <c r="F3137" s="29" t="s">
        <v>12181</v>
      </c>
      <c r="I3137" s="38" t="s">
        <v>4438</v>
      </c>
      <c r="J3137" s="407" t="s">
        <v>12527</v>
      </c>
      <c r="M3137" s="311"/>
      <c r="N3137"/>
      <c r="P3137" s="29"/>
      <c r="U3137"/>
      <c r="V3137"/>
      <c r="X3137" s="367">
        <v>32948</v>
      </c>
      <c r="Z3137" s="29" t="s">
        <v>1218</v>
      </c>
      <c r="AA3137" s="29" t="s">
        <v>1170</v>
      </c>
      <c r="AE3137" s="38" t="s">
        <v>2950</v>
      </c>
      <c r="AG3137" s="38">
        <v>1</v>
      </c>
      <c r="AH3137" s="38" t="s">
        <v>4439</v>
      </c>
      <c r="AI3137" s="38" t="s">
        <v>4440</v>
      </c>
      <c r="AJ3137" s="38" t="s">
        <v>12613</v>
      </c>
      <c r="AL3137" s="301">
        <v>43635</v>
      </c>
      <c r="AO3137" s="29" t="s">
        <v>4442</v>
      </c>
      <c r="AR3137" s="29" t="str">
        <f t="shared" si="489"/>
        <v>1</v>
      </c>
      <c r="AS3137" s="29">
        <f t="shared" si="487"/>
        <v>1</v>
      </c>
      <c r="AT3137" s="29">
        <v>1</v>
      </c>
      <c r="AV3137" s="29" t="s">
        <v>12614</v>
      </c>
      <c r="AW3137" s="29" t="str">
        <f t="shared" si="490"/>
        <v>image/tiff</v>
      </c>
      <c r="AX3137" s="29" t="str">
        <f t="shared" si="482"/>
        <v>archival/master</v>
      </c>
      <c r="AY3137" s="29" t="str">
        <f t="shared" si="488"/>
        <v>https://media.mediathek-tanz-theater.de/iiif/2/nvt_img-432-006.JP2</v>
      </c>
      <c r="AZ3137" s="29" t="str">
        <f t="shared" si="483"/>
        <v>image/jp2</v>
      </c>
      <c r="BA3137" s="29" t="str">
        <f t="shared" si="484"/>
        <v>presentation/iiif</v>
      </c>
      <c r="BB3137" s="29" t="str">
        <f t="shared" si="485"/>
        <v>https://media.mediathek-tanz-theater.de/iiif/2/nvt_img-432-006.JP2/full/100,/0/default.jpg</v>
      </c>
      <c r="BC3137" s="29" t="str">
        <f t="shared" si="481"/>
        <v>image/jpeg</v>
      </c>
      <c r="BD3137" s="29" t="str">
        <f t="shared" si="486"/>
        <v>presentation/thumbnail</v>
      </c>
    </row>
    <row r="3138" spans="1:56" ht="38.25">
      <c r="A3138" s="29">
        <v>1</v>
      </c>
      <c r="B3138" s="29">
        <v>0</v>
      </c>
      <c r="C3138" t="s">
        <v>12615</v>
      </c>
      <c r="D3138" s="38" t="s">
        <v>12616</v>
      </c>
      <c r="F3138" s="29" t="s">
        <v>12181</v>
      </c>
      <c r="I3138" s="38" t="s">
        <v>4446</v>
      </c>
      <c r="J3138" s="406" t="s">
        <v>12611</v>
      </c>
      <c r="M3138" s="311"/>
      <c r="N3138" t="s">
        <v>1285</v>
      </c>
      <c r="P3138" s="29" t="s">
        <v>1975</v>
      </c>
      <c r="R3138" s="38" t="s">
        <v>12320</v>
      </c>
      <c r="U3138" t="s">
        <v>12526</v>
      </c>
      <c r="V3138" s="38" t="s">
        <v>24382</v>
      </c>
      <c r="X3138" s="367">
        <v>32948</v>
      </c>
      <c r="Z3138" s="29" t="s">
        <v>1218</v>
      </c>
      <c r="AA3138" s="29" t="s">
        <v>1170</v>
      </c>
      <c r="AE3138" s="38" t="s">
        <v>2950</v>
      </c>
      <c r="AG3138" s="38">
        <v>1</v>
      </c>
      <c r="AH3138" s="38" t="s">
        <v>4439</v>
      </c>
      <c r="AI3138" s="38" t="s">
        <v>4440</v>
      </c>
      <c r="AJ3138" s="38" t="s">
        <v>4799</v>
      </c>
      <c r="AK3138" s="38" t="s">
        <v>12578</v>
      </c>
      <c r="AL3138" s="301">
        <v>43635</v>
      </c>
      <c r="AO3138" s="29" t="s">
        <v>4442</v>
      </c>
      <c r="AR3138" s="29" t="str">
        <f t="shared" si="489"/>
        <v>0</v>
      </c>
      <c r="AS3138" s="29">
        <f t="shared" si="487"/>
        <v>0</v>
      </c>
      <c r="AT3138" s="29">
        <v>0</v>
      </c>
      <c r="AW3138" s="29" t="str">
        <f t="shared" si="490"/>
        <v/>
      </c>
      <c r="AX3138" s="29" t="str">
        <f t="shared" si="482"/>
        <v/>
      </c>
      <c r="AY3138" s="29" t="str">
        <f t="shared" si="488"/>
        <v>https://media.mediathek-tanz-theater.de/iiif/2/nvt_img-432-006-001.JP2</v>
      </c>
      <c r="AZ3138" s="29" t="str">
        <f t="shared" si="483"/>
        <v>image/jp2</v>
      </c>
      <c r="BA3138" s="29" t="str">
        <f t="shared" si="484"/>
        <v>presentation/iiif</v>
      </c>
      <c r="BB3138" s="29" t="str">
        <f t="shared" si="485"/>
        <v>https://media.mediathek-tanz-theater.de/iiif/2/nvt_img-432-006-001.JP2/full/100,/0/default.jpg</v>
      </c>
      <c r="BC3138" s="29" t="str">
        <f t="shared" si="481"/>
        <v>image/jpeg</v>
      </c>
      <c r="BD3138" s="29" t="str">
        <f t="shared" si="486"/>
        <v>presentation/thumbnail</v>
      </c>
    </row>
    <row r="3139" spans="1:56" ht="38.25">
      <c r="A3139" s="29">
        <v>1</v>
      </c>
      <c r="B3139" s="29">
        <v>0</v>
      </c>
      <c r="C3139" t="s">
        <v>12617</v>
      </c>
      <c r="D3139" s="38" t="s">
        <v>12618</v>
      </c>
      <c r="F3139" s="29" t="s">
        <v>12181</v>
      </c>
      <c r="I3139" s="38" t="s">
        <v>4446</v>
      </c>
      <c r="J3139" s="406" t="s">
        <v>12611</v>
      </c>
      <c r="M3139" s="311"/>
      <c r="N3139" t="s">
        <v>1285</v>
      </c>
      <c r="P3139" s="29" t="s">
        <v>1975</v>
      </c>
      <c r="R3139" s="38" t="s">
        <v>12320</v>
      </c>
      <c r="U3139" t="s">
        <v>12526</v>
      </c>
      <c r="V3139" s="38" t="s">
        <v>24382</v>
      </c>
      <c r="X3139" s="367">
        <v>32948</v>
      </c>
      <c r="Z3139" s="29" t="s">
        <v>1218</v>
      </c>
      <c r="AA3139" s="29" t="s">
        <v>1170</v>
      </c>
      <c r="AE3139" s="38" t="s">
        <v>2950</v>
      </c>
      <c r="AG3139" s="38">
        <v>1</v>
      </c>
      <c r="AH3139" s="38" t="s">
        <v>4439</v>
      </c>
      <c r="AI3139" s="38" t="s">
        <v>4440</v>
      </c>
      <c r="AJ3139" s="38" t="s">
        <v>4799</v>
      </c>
      <c r="AK3139" s="38" t="s">
        <v>12578</v>
      </c>
      <c r="AL3139" s="301">
        <v>43635</v>
      </c>
      <c r="AO3139" s="29" t="s">
        <v>4442</v>
      </c>
      <c r="AR3139" s="29" t="str">
        <f t="shared" si="489"/>
        <v>0</v>
      </c>
      <c r="AS3139" s="29">
        <f t="shared" si="487"/>
        <v>0</v>
      </c>
      <c r="AT3139" s="29">
        <v>0</v>
      </c>
      <c r="AW3139" s="29" t="str">
        <f t="shared" si="490"/>
        <v/>
      </c>
      <c r="AX3139" s="29" t="str">
        <f t="shared" si="482"/>
        <v/>
      </c>
      <c r="AY3139" s="29" t="str">
        <f t="shared" si="488"/>
        <v>https://media.mediathek-tanz-theater.de/iiif/2/nvt_img-432-006-002.JP2</v>
      </c>
      <c r="AZ3139" s="29" t="str">
        <f t="shared" si="483"/>
        <v>image/jp2</v>
      </c>
      <c r="BA3139" s="29" t="str">
        <f t="shared" si="484"/>
        <v>presentation/iiif</v>
      </c>
      <c r="BB3139" s="29" t="str">
        <f t="shared" si="485"/>
        <v>https://media.mediathek-tanz-theater.de/iiif/2/nvt_img-432-006-002.JP2/full/100,/0/default.jpg</v>
      </c>
      <c r="BC3139" s="29" t="str">
        <f t="shared" si="481"/>
        <v>image/jpeg</v>
      </c>
      <c r="BD3139" s="29" t="str">
        <f t="shared" si="486"/>
        <v>presentation/thumbnail</v>
      </c>
    </row>
    <row r="3140" spans="1:56" ht="38.25">
      <c r="A3140" s="29">
        <v>1</v>
      </c>
      <c r="B3140" s="29">
        <v>0</v>
      </c>
      <c r="C3140" t="s">
        <v>12619</v>
      </c>
      <c r="D3140" s="38" t="s">
        <v>12620</v>
      </c>
      <c r="F3140" s="29" t="s">
        <v>12181</v>
      </c>
      <c r="I3140" s="38" t="s">
        <v>4446</v>
      </c>
      <c r="J3140" s="406" t="s">
        <v>12611</v>
      </c>
      <c r="M3140" s="311"/>
      <c r="N3140" t="s">
        <v>1285</v>
      </c>
      <c r="P3140" s="29" t="s">
        <v>1975</v>
      </c>
      <c r="R3140" s="38" t="s">
        <v>12320</v>
      </c>
      <c r="U3140" t="s">
        <v>12526</v>
      </c>
      <c r="V3140" s="38" t="s">
        <v>24382</v>
      </c>
      <c r="X3140" s="367">
        <v>32948</v>
      </c>
      <c r="Z3140" s="29" t="s">
        <v>1218</v>
      </c>
      <c r="AA3140" s="29" t="s">
        <v>1170</v>
      </c>
      <c r="AE3140" s="38" t="s">
        <v>2950</v>
      </c>
      <c r="AG3140" s="38">
        <v>1</v>
      </c>
      <c r="AH3140" s="38" t="s">
        <v>4439</v>
      </c>
      <c r="AI3140" s="38" t="s">
        <v>4440</v>
      </c>
      <c r="AJ3140" s="38" t="s">
        <v>4799</v>
      </c>
      <c r="AK3140" s="38" t="s">
        <v>12576</v>
      </c>
      <c r="AL3140" s="301">
        <v>43635</v>
      </c>
      <c r="AO3140" s="29" t="s">
        <v>4442</v>
      </c>
      <c r="AR3140" s="29" t="str">
        <f t="shared" si="489"/>
        <v>0</v>
      </c>
      <c r="AS3140" s="29">
        <f t="shared" si="487"/>
        <v>0</v>
      </c>
      <c r="AT3140" s="29">
        <v>0</v>
      </c>
      <c r="AW3140" s="29" t="str">
        <f t="shared" si="490"/>
        <v/>
      </c>
      <c r="AX3140" s="29" t="str">
        <f t="shared" si="482"/>
        <v/>
      </c>
      <c r="AY3140" s="29" t="str">
        <f t="shared" si="488"/>
        <v>https://media.mediathek-tanz-theater.de/iiif/2/nvt_img-432-006-003.JP2</v>
      </c>
      <c r="AZ3140" s="29" t="str">
        <f t="shared" si="483"/>
        <v>image/jp2</v>
      </c>
      <c r="BA3140" s="29" t="str">
        <f t="shared" si="484"/>
        <v>presentation/iiif</v>
      </c>
      <c r="BB3140" s="29" t="str">
        <f t="shared" si="485"/>
        <v>https://media.mediathek-tanz-theater.de/iiif/2/nvt_img-432-006-003.JP2/full/100,/0/default.jpg</v>
      </c>
      <c r="BC3140" s="29" t="str">
        <f t="shared" ref="BC3140:BC3203" si="491">IF(NOT(BB3140=""),"image/jpeg","")</f>
        <v>image/jpeg</v>
      </c>
      <c r="BD3140" s="29" t="str">
        <f t="shared" si="486"/>
        <v>presentation/thumbnail</v>
      </c>
    </row>
    <row r="3141" spans="1:56" ht="38.25">
      <c r="A3141" s="29">
        <v>1</v>
      </c>
      <c r="B3141" s="29">
        <v>0</v>
      </c>
      <c r="C3141" t="s">
        <v>12621</v>
      </c>
      <c r="D3141" s="38" t="s">
        <v>12622</v>
      </c>
      <c r="F3141" s="29" t="s">
        <v>12181</v>
      </c>
      <c r="I3141" s="38" t="s">
        <v>4446</v>
      </c>
      <c r="J3141" s="406" t="s">
        <v>12611</v>
      </c>
      <c r="M3141" s="311"/>
      <c r="N3141" t="s">
        <v>1285</v>
      </c>
      <c r="P3141" s="29" t="s">
        <v>1975</v>
      </c>
      <c r="R3141" s="38" t="s">
        <v>12320</v>
      </c>
      <c r="U3141" t="s">
        <v>12526</v>
      </c>
      <c r="V3141" s="38" t="s">
        <v>24382</v>
      </c>
      <c r="X3141" s="367">
        <v>32948</v>
      </c>
      <c r="Z3141" s="29" t="s">
        <v>1218</v>
      </c>
      <c r="AA3141" s="29" t="s">
        <v>1170</v>
      </c>
      <c r="AE3141" s="38" t="s">
        <v>2950</v>
      </c>
      <c r="AG3141" s="38">
        <v>1</v>
      </c>
      <c r="AH3141" s="38" t="s">
        <v>4439</v>
      </c>
      <c r="AI3141" s="38" t="s">
        <v>4440</v>
      </c>
      <c r="AJ3141" s="38" t="s">
        <v>4799</v>
      </c>
      <c r="AK3141" s="38" t="s">
        <v>12578</v>
      </c>
      <c r="AL3141" s="301">
        <v>43635</v>
      </c>
      <c r="AO3141" s="29" t="s">
        <v>4442</v>
      </c>
      <c r="AR3141" s="29" t="str">
        <f t="shared" si="489"/>
        <v>0</v>
      </c>
      <c r="AS3141" s="29">
        <f t="shared" si="487"/>
        <v>0</v>
      </c>
      <c r="AT3141" s="29">
        <v>0</v>
      </c>
      <c r="AW3141" s="29" t="str">
        <f t="shared" si="490"/>
        <v/>
      </c>
      <c r="AX3141" s="29" t="str">
        <f t="shared" ref="AX3141:AX3204" si="492">IF(NOT(AV3141=""),"archival/master","")</f>
        <v/>
      </c>
      <c r="AY3141" s="29" t="str">
        <f t="shared" si="488"/>
        <v>https://media.mediathek-tanz-theater.de/iiif/2/nvt_img-432-006-004.JP2</v>
      </c>
      <c r="AZ3141" s="29" t="str">
        <f t="shared" ref="AZ3141:AZ3204" si="493">IF(NOT(AY3141=""),"image/jp2","")</f>
        <v>image/jp2</v>
      </c>
      <c r="BA3141" s="29" t="str">
        <f t="shared" ref="BA3141:BA3204" si="494">IF(NOT(AY3141=""),"presentation/iiif","")</f>
        <v>presentation/iiif</v>
      </c>
      <c r="BB3141" s="29" t="str">
        <f t="shared" ref="BB3141:BB3204" si="495">"https://media.mediathek-tanz-theater.de/iiif/2/nvt_"&amp;C3141&amp;".JP2/full/100,/0/default.jpg"</f>
        <v>https://media.mediathek-tanz-theater.de/iiif/2/nvt_img-432-006-004.JP2/full/100,/0/default.jpg</v>
      </c>
      <c r="BC3141" s="29" t="str">
        <f t="shared" si="491"/>
        <v>image/jpeg</v>
      </c>
      <c r="BD3141" s="29" t="str">
        <f t="shared" ref="BD3141:BD3204" si="496">IF(NOT(BB3141=""),"presentation/thumbnail","")</f>
        <v>presentation/thumbnail</v>
      </c>
    </row>
    <row r="3142" spans="1:56" ht="38.25">
      <c r="A3142" s="29">
        <v>1</v>
      </c>
      <c r="B3142" s="29">
        <v>0</v>
      </c>
      <c r="C3142" t="s">
        <v>12623</v>
      </c>
      <c r="D3142" s="38" t="s">
        <v>12624</v>
      </c>
      <c r="F3142" s="29" t="s">
        <v>12181</v>
      </c>
      <c r="I3142" s="38" t="s">
        <v>4446</v>
      </c>
      <c r="J3142" s="406" t="s">
        <v>12611</v>
      </c>
      <c r="M3142" s="311"/>
      <c r="N3142" t="s">
        <v>1285</v>
      </c>
      <c r="P3142" s="29" t="s">
        <v>1975</v>
      </c>
      <c r="R3142" s="38" t="s">
        <v>12320</v>
      </c>
      <c r="U3142" t="s">
        <v>12526</v>
      </c>
      <c r="V3142" s="38" t="s">
        <v>24382</v>
      </c>
      <c r="X3142" s="367">
        <v>32948</v>
      </c>
      <c r="Z3142" s="29" t="s">
        <v>1218</v>
      </c>
      <c r="AA3142" s="29" t="s">
        <v>1170</v>
      </c>
      <c r="AE3142" s="38" t="s">
        <v>2950</v>
      </c>
      <c r="AG3142" s="38">
        <v>1</v>
      </c>
      <c r="AH3142" s="38" t="s">
        <v>4439</v>
      </c>
      <c r="AI3142" s="38" t="s">
        <v>4440</v>
      </c>
      <c r="AJ3142" s="38" t="s">
        <v>4799</v>
      </c>
      <c r="AK3142" s="38" t="s">
        <v>12578</v>
      </c>
      <c r="AL3142" s="301">
        <v>43635</v>
      </c>
      <c r="AO3142" s="29" t="s">
        <v>4442</v>
      </c>
      <c r="AR3142" s="29" t="str">
        <f t="shared" si="489"/>
        <v>0</v>
      </c>
      <c r="AS3142" s="29">
        <f t="shared" ref="AS3142:AS3205" si="497">AT3142</f>
        <v>0</v>
      </c>
      <c r="AT3142" s="29">
        <v>0</v>
      </c>
      <c r="AW3142" s="29" t="str">
        <f t="shared" si="490"/>
        <v/>
      </c>
      <c r="AX3142" s="29" t="str">
        <f t="shared" si="492"/>
        <v/>
      </c>
      <c r="AY3142" s="29" t="str">
        <f t="shared" ref="AY3142:AY3205" si="498">"https://media.mediathek-tanz-theater.de/iiif/2/nvt_"&amp;C3142&amp;".JP2"</f>
        <v>https://media.mediathek-tanz-theater.de/iiif/2/nvt_img-432-006-005.JP2</v>
      </c>
      <c r="AZ3142" s="29" t="str">
        <f t="shared" si="493"/>
        <v>image/jp2</v>
      </c>
      <c r="BA3142" s="29" t="str">
        <f t="shared" si="494"/>
        <v>presentation/iiif</v>
      </c>
      <c r="BB3142" s="29" t="str">
        <f t="shared" si="495"/>
        <v>https://media.mediathek-tanz-theater.de/iiif/2/nvt_img-432-006-005.JP2/full/100,/0/default.jpg</v>
      </c>
      <c r="BC3142" s="29" t="str">
        <f t="shared" si="491"/>
        <v>image/jpeg</v>
      </c>
      <c r="BD3142" s="29" t="str">
        <f t="shared" si="496"/>
        <v>presentation/thumbnail</v>
      </c>
    </row>
    <row r="3143" spans="1:56">
      <c r="A3143" s="29">
        <v>1</v>
      </c>
      <c r="B3143" s="29">
        <v>0</v>
      </c>
      <c r="C3143" t="s">
        <v>12625</v>
      </c>
      <c r="D3143" s="38" t="s">
        <v>12626</v>
      </c>
      <c r="F3143" s="29" t="s">
        <v>12181</v>
      </c>
      <c r="I3143" s="38" t="s">
        <v>4438</v>
      </c>
      <c r="J3143" s="407" t="s">
        <v>12527</v>
      </c>
      <c r="M3143" s="311"/>
      <c r="N3143"/>
      <c r="P3143" s="29"/>
      <c r="U3143"/>
      <c r="V3143"/>
      <c r="X3143" s="367">
        <v>32948</v>
      </c>
      <c r="Z3143" s="29" t="s">
        <v>1218</v>
      </c>
      <c r="AA3143" s="29" t="s">
        <v>1170</v>
      </c>
      <c r="AE3143" s="38" t="s">
        <v>2950</v>
      </c>
      <c r="AG3143" s="38">
        <v>1</v>
      </c>
      <c r="AH3143" s="38" t="s">
        <v>4439</v>
      </c>
      <c r="AI3143" s="38" t="s">
        <v>4440</v>
      </c>
      <c r="AJ3143" s="38" t="s">
        <v>9900</v>
      </c>
      <c r="AL3143" s="301">
        <v>43635</v>
      </c>
      <c r="AO3143" s="29" t="s">
        <v>4442</v>
      </c>
      <c r="AR3143" s="29" t="str">
        <f t="shared" ref="AR3143:AR3206" si="499">IF(OR(I3143="Negativmappe",I3143="Negativstreifen",I3143="Diapositivfilm",I3143="Fotomappe;(POSITIVE)",AND(I3143="Kostümfotografie",NOT(AE3143="DT")),AND(I3143="Fotografie",NOT(AE3143="DT")),AND(I3143="Porträtfotografie",NOT(AE3143="DT")),AND(I3143="Fotodokumentation",NOT(AE3143="DT")),AND(I3143="Bühnenbildfotografie",NOT(AE3143="DT"))),"1","0")</f>
        <v>1</v>
      </c>
      <c r="AS3143" s="29">
        <f t="shared" si="497"/>
        <v>1</v>
      </c>
      <c r="AT3143" s="29">
        <v>1</v>
      </c>
      <c r="AV3143" s="29" t="s">
        <v>12627</v>
      </c>
      <c r="AW3143" s="29" t="str">
        <f t="shared" ref="AW3143:AW3206" si="500">IF(NOT(AV3143=""),"image/tiff","")</f>
        <v>image/tiff</v>
      </c>
      <c r="AX3143" s="29" t="str">
        <f t="shared" si="492"/>
        <v>archival/master</v>
      </c>
      <c r="AY3143" s="29" t="str">
        <f t="shared" si="498"/>
        <v>https://media.mediathek-tanz-theater.de/iiif/2/nvt_img-432-007.JP2</v>
      </c>
      <c r="AZ3143" s="29" t="str">
        <f t="shared" si="493"/>
        <v>image/jp2</v>
      </c>
      <c r="BA3143" s="29" t="str">
        <f t="shared" si="494"/>
        <v>presentation/iiif</v>
      </c>
      <c r="BB3143" s="29" t="str">
        <f t="shared" si="495"/>
        <v>https://media.mediathek-tanz-theater.de/iiif/2/nvt_img-432-007.JP2/full/100,/0/default.jpg</v>
      </c>
      <c r="BC3143" s="29" t="str">
        <f t="shared" si="491"/>
        <v>image/jpeg</v>
      </c>
      <c r="BD3143" s="29" t="str">
        <f t="shared" si="496"/>
        <v>presentation/thumbnail</v>
      </c>
    </row>
    <row r="3144" spans="1:56" ht="38.25">
      <c r="A3144" s="29">
        <v>1</v>
      </c>
      <c r="B3144" s="29">
        <v>0</v>
      </c>
      <c r="C3144" t="s">
        <v>12628</v>
      </c>
      <c r="D3144" s="38" t="s">
        <v>12629</v>
      </c>
      <c r="F3144" s="29" t="s">
        <v>12181</v>
      </c>
      <c r="I3144" s="38" t="s">
        <v>4446</v>
      </c>
      <c r="J3144" s="406" t="s">
        <v>12625</v>
      </c>
      <c r="M3144" s="311"/>
      <c r="N3144" t="s">
        <v>1285</v>
      </c>
      <c r="P3144" s="29" t="s">
        <v>1975</v>
      </c>
      <c r="R3144" s="38" t="s">
        <v>12320</v>
      </c>
      <c r="U3144" t="s">
        <v>12526</v>
      </c>
      <c r="V3144" s="38" t="s">
        <v>24382</v>
      </c>
      <c r="X3144" s="367">
        <v>32948</v>
      </c>
      <c r="Z3144" s="29" t="s">
        <v>1218</v>
      </c>
      <c r="AA3144" s="29" t="s">
        <v>1170</v>
      </c>
      <c r="AE3144" s="38" t="s">
        <v>2950</v>
      </c>
      <c r="AG3144" s="38">
        <v>1</v>
      </c>
      <c r="AH3144" s="38" t="s">
        <v>4439</v>
      </c>
      <c r="AI3144" s="38" t="s">
        <v>4440</v>
      </c>
      <c r="AJ3144" s="38" t="s">
        <v>4799</v>
      </c>
      <c r="AK3144" s="38" t="s">
        <v>12576</v>
      </c>
      <c r="AL3144" s="301">
        <v>43635</v>
      </c>
      <c r="AO3144" s="29" t="s">
        <v>4442</v>
      </c>
      <c r="AR3144" s="29" t="str">
        <f t="shared" si="499"/>
        <v>0</v>
      </c>
      <c r="AS3144" s="29">
        <f t="shared" si="497"/>
        <v>0</v>
      </c>
      <c r="AT3144" s="29">
        <v>0</v>
      </c>
      <c r="AW3144" s="29" t="str">
        <f t="shared" si="500"/>
        <v/>
      </c>
      <c r="AX3144" s="29" t="str">
        <f t="shared" si="492"/>
        <v/>
      </c>
      <c r="AY3144" s="29" t="str">
        <f t="shared" si="498"/>
        <v>https://media.mediathek-tanz-theater.de/iiif/2/nvt_img-432-007-001.JP2</v>
      </c>
      <c r="AZ3144" s="29" t="str">
        <f t="shared" si="493"/>
        <v>image/jp2</v>
      </c>
      <c r="BA3144" s="29" t="str">
        <f t="shared" si="494"/>
        <v>presentation/iiif</v>
      </c>
      <c r="BB3144" s="29" t="str">
        <f t="shared" si="495"/>
        <v>https://media.mediathek-tanz-theater.de/iiif/2/nvt_img-432-007-001.JP2/full/100,/0/default.jpg</v>
      </c>
      <c r="BC3144" s="29" t="str">
        <f t="shared" si="491"/>
        <v>image/jpeg</v>
      </c>
      <c r="BD3144" s="29" t="str">
        <f t="shared" si="496"/>
        <v>presentation/thumbnail</v>
      </c>
    </row>
    <row r="3145" spans="1:56" ht="63.75">
      <c r="A3145" s="29">
        <v>1</v>
      </c>
      <c r="B3145" s="29">
        <v>0</v>
      </c>
      <c r="C3145" t="s">
        <v>12630</v>
      </c>
      <c r="D3145" s="38" t="s">
        <v>12631</v>
      </c>
      <c r="F3145" s="29" t="s">
        <v>12181</v>
      </c>
      <c r="I3145" s="38" t="s">
        <v>4446</v>
      </c>
      <c r="J3145" s="406" t="s">
        <v>12625</v>
      </c>
      <c r="M3145" s="311"/>
      <c r="N3145" t="s">
        <v>1285</v>
      </c>
      <c r="P3145" s="29" t="s">
        <v>1975</v>
      </c>
      <c r="R3145" s="38" t="s">
        <v>12320</v>
      </c>
      <c r="U3145" t="s">
        <v>12526</v>
      </c>
      <c r="V3145" s="38" t="s">
        <v>24382</v>
      </c>
      <c r="X3145" s="367">
        <v>32948</v>
      </c>
      <c r="Z3145" s="29" t="s">
        <v>1218</v>
      </c>
      <c r="AA3145" s="29" t="s">
        <v>1170</v>
      </c>
      <c r="AE3145" s="38" t="s">
        <v>2950</v>
      </c>
      <c r="AG3145" s="38">
        <v>1</v>
      </c>
      <c r="AH3145" s="38" t="s">
        <v>4439</v>
      </c>
      <c r="AI3145" s="38" t="s">
        <v>4440</v>
      </c>
      <c r="AJ3145" s="38" t="s">
        <v>4799</v>
      </c>
      <c r="AK3145" s="38" t="s">
        <v>12632</v>
      </c>
      <c r="AL3145" s="301">
        <v>43635</v>
      </c>
      <c r="AO3145" s="29" t="s">
        <v>4442</v>
      </c>
      <c r="AR3145" s="29" t="str">
        <f t="shared" si="499"/>
        <v>0</v>
      </c>
      <c r="AS3145" s="29">
        <f t="shared" si="497"/>
        <v>0</v>
      </c>
      <c r="AT3145" s="29">
        <v>0</v>
      </c>
      <c r="AW3145" s="29" t="str">
        <f t="shared" si="500"/>
        <v/>
      </c>
      <c r="AX3145" s="29" t="str">
        <f t="shared" si="492"/>
        <v/>
      </c>
      <c r="AY3145" s="29" t="str">
        <f t="shared" si="498"/>
        <v>https://media.mediathek-tanz-theater.de/iiif/2/nvt_img-432-007-002.JP2</v>
      </c>
      <c r="AZ3145" s="29" t="str">
        <f t="shared" si="493"/>
        <v>image/jp2</v>
      </c>
      <c r="BA3145" s="29" t="str">
        <f t="shared" si="494"/>
        <v>presentation/iiif</v>
      </c>
      <c r="BB3145" s="29" t="str">
        <f t="shared" si="495"/>
        <v>https://media.mediathek-tanz-theater.de/iiif/2/nvt_img-432-007-002.JP2/full/100,/0/default.jpg</v>
      </c>
      <c r="BC3145" s="29" t="str">
        <f t="shared" si="491"/>
        <v>image/jpeg</v>
      </c>
      <c r="BD3145" s="29" t="str">
        <f t="shared" si="496"/>
        <v>presentation/thumbnail</v>
      </c>
    </row>
    <row r="3146" spans="1:56" ht="63.75">
      <c r="A3146" s="29">
        <v>1</v>
      </c>
      <c r="B3146" s="29">
        <v>0</v>
      </c>
      <c r="C3146" s="311" t="s">
        <v>12633</v>
      </c>
      <c r="D3146" s="309" t="s">
        <v>12634</v>
      </c>
      <c r="E3146" s="309"/>
      <c r="F3146" s="308" t="s">
        <v>12181</v>
      </c>
      <c r="G3146" s="309"/>
      <c r="H3146" s="309"/>
      <c r="I3146" s="309" t="s">
        <v>4446</v>
      </c>
      <c r="J3146" s="407" t="s">
        <v>12625</v>
      </c>
      <c r="M3146" s="311"/>
      <c r="N3146" t="s">
        <v>1285</v>
      </c>
      <c r="P3146" s="29" t="s">
        <v>1975</v>
      </c>
      <c r="R3146" s="38" t="s">
        <v>12320</v>
      </c>
      <c r="U3146" t="s">
        <v>12526</v>
      </c>
      <c r="V3146" s="38" t="s">
        <v>24382</v>
      </c>
      <c r="X3146" s="367">
        <v>32948</v>
      </c>
      <c r="Z3146" s="29" t="s">
        <v>1218</v>
      </c>
      <c r="AA3146" s="29" t="s">
        <v>1170</v>
      </c>
      <c r="AE3146" s="38" t="s">
        <v>2950</v>
      </c>
      <c r="AG3146" s="38">
        <v>1</v>
      </c>
      <c r="AH3146" s="38" t="s">
        <v>4439</v>
      </c>
      <c r="AI3146" s="38" t="s">
        <v>4440</v>
      </c>
      <c r="AJ3146" s="38" t="s">
        <v>4799</v>
      </c>
      <c r="AK3146" s="38" t="s">
        <v>12635</v>
      </c>
      <c r="AL3146" s="301">
        <v>43635</v>
      </c>
      <c r="AO3146" s="29" t="s">
        <v>4442</v>
      </c>
      <c r="AR3146" s="29" t="str">
        <f t="shared" si="499"/>
        <v>0</v>
      </c>
      <c r="AS3146" s="29">
        <f t="shared" si="497"/>
        <v>0</v>
      </c>
      <c r="AT3146" s="29">
        <v>0</v>
      </c>
      <c r="AW3146" s="29" t="str">
        <f t="shared" si="500"/>
        <v/>
      </c>
      <c r="AX3146" s="29" t="str">
        <f t="shared" si="492"/>
        <v/>
      </c>
      <c r="AY3146" s="29" t="str">
        <f t="shared" si="498"/>
        <v>https://media.mediathek-tanz-theater.de/iiif/2/nvt_img-432-007-003.JP2</v>
      </c>
      <c r="AZ3146" s="29" t="str">
        <f t="shared" si="493"/>
        <v>image/jp2</v>
      </c>
      <c r="BA3146" s="29" t="str">
        <f t="shared" si="494"/>
        <v>presentation/iiif</v>
      </c>
      <c r="BB3146" s="29" t="str">
        <f t="shared" si="495"/>
        <v>https://media.mediathek-tanz-theater.de/iiif/2/nvt_img-432-007-003.JP2/full/100,/0/default.jpg</v>
      </c>
      <c r="BC3146" s="29" t="str">
        <f t="shared" si="491"/>
        <v>image/jpeg</v>
      </c>
      <c r="BD3146" s="29" t="str">
        <f t="shared" si="496"/>
        <v>presentation/thumbnail</v>
      </c>
    </row>
    <row r="3147" spans="1:56" ht="63.75">
      <c r="A3147" s="29">
        <v>0</v>
      </c>
      <c r="B3147" s="29">
        <v>0</v>
      </c>
      <c r="C3147" s="311" t="s">
        <v>12636</v>
      </c>
      <c r="D3147" s="309"/>
      <c r="E3147" s="309"/>
      <c r="F3147" s="308" t="s">
        <v>12181</v>
      </c>
      <c r="G3147" s="309"/>
      <c r="H3147" s="309"/>
      <c r="I3147" s="309" t="s">
        <v>4431</v>
      </c>
      <c r="J3147" s="407"/>
      <c r="M3147" s="311"/>
      <c r="P3147" s="25"/>
      <c r="Q3147" s="25"/>
      <c r="U3147"/>
      <c r="V3147"/>
      <c r="Z3147" s="29" t="s">
        <v>1218</v>
      </c>
      <c r="AA3147" s="29" t="s">
        <v>1170</v>
      </c>
      <c r="AB3147" s="38" t="s">
        <v>12637</v>
      </c>
      <c r="AC3147" s="38" t="s">
        <v>11677</v>
      </c>
      <c r="AE3147" s="38" t="s">
        <v>2950</v>
      </c>
      <c r="AG3147" s="38">
        <v>1</v>
      </c>
      <c r="AJ3147" s="38" t="s">
        <v>5115</v>
      </c>
      <c r="AR3147" s="29" t="str">
        <f t="shared" si="499"/>
        <v>1</v>
      </c>
      <c r="AS3147" s="29">
        <f t="shared" si="497"/>
        <v>0</v>
      </c>
      <c r="AT3147" s="29">
        <v>0</v>
      </c>
      <c r="AW3147" s="29" t="str">
        <f t="shared" si="500"/>
        <v/>
      </c>
      <c r="AX3147" s="29" t="str">
        <f t="shared" si="492"/>
        <v/>
      </c>
      <c r="AY3147" s="29" t="str">
        <f t="shared" si="498"/>
        <v>https://media.mediathek-tanz-theater.de/iiif/2/nvt_img-433.JP2</v>
      </c>
      <c r="AZ3147" s="29" t="str">
        <f t="shared" si="493"/>
        <v>image/jp2</v>
      </c>
      <c r="BA3147" s="29" t="str">
        <f t="shared" si="494"/>
        <v>presentation/iiif</v>
      </c>
      <c r="BB3147" s="29" t="str">
        <f t="shared" si="495"/>
        <v>https://media.mediathek-tanz-theater.de/iiif/2/nvt_img-433.JP2/full/100,/0/default.jpg</v>
      </c>
      <c r="BC3147" s="29" t="str">
        <f t="shared" si="491"/>
        <v>image/jpeg</v>
      </c>
      <c r="BD3147" s="29" t="str">
        <f t="shared" si="496"/>
        <v>presentation/thumbnail</v>
      </c>
    </row>
    <row r="3148" spans="1:56">
      <c r="A3148" s="29">
        <v>1</v>
      </c>
      <c r="B3148" s="29">
        <v>0</v>
      </c>
      <c r="C3148" s="311" t="s">
        <v>12638</v>
      </c>
      <c r="D3148" s="309" t="s">
        <v>12639</v>
      </c>
      <c r="E3148" s="309"/>
      <c r="F3148" s="308" t="s">
        <v>12181</v>
      </c>
      <c r="G3148" s="309"/>
      <c r="H3148" s="309"/>
      <c r="I3148" s="309" t="s">
        <v>4438</v>
      </c>
      <c r="J3148" s="407" t="s">
        <v>12636</v>
      </c>
      <c r="M3148" s="311"/>
      <c r="N3148" t="s">
        <v>1285</v>
      </c>
      <c r="P3148" s="38" t="s">
        <v>2461</v>
      </c>
      <c r="U3148"/>
      <c r="V3148"/>
      <c r="X3148" s="367" t="s">
        <v>1061</v>
      </c>
      <c r="Z3148" s="29" t="s">
        <v>1218</v>
      </c>
      <c r="AA3148" s="29" t="s">
        <v>1170</v>
      </c>
      <c r="AE3148" s="38" t="s">
        <v>2950</v>
      </c>
      <c r="AG3148" s="38">
        <v>1</v>
      </c>
      <c r="AH3148" s="38" t="s">
        <v>4439</v>
      </c>
      <c r="AI3148" s="38" t="s">
        <v>4440</v>
      </c>
      <c r="AJ3148" s="38" t="s">
        <v>12640</v>
      </c>
      <c r="AL3148" s="301">
        <v>43635</v>
      </c>
      <c r="AO3148" s="29" t="s">
        <v>4442</v>
      </c>
      <c r="AR3148" s="29" t="str">
        <f t="shared" si="499"/>
        <v>1</v>
      </c>
      <c r="AS3148" s="29">
        <f t="shared" si="497"/>
        <v>1</v>
      </c>
      <c r="AT3148" s="29">
        <v>1</v>
      </c>
      <c r="AV3148" s="29" t="s">
        <v>12641</v>
      </c>
      <c r="AW3148" s="29" t="str">
        <f t="shared" si="500"/>
        <v>image/tiff</v>
      </c>
      <c r="AX3148" s="29" t="str">
        <f t="shared" si="492"/>
        <v>archival/master</v>
      </c>
      <c r="AY3148" s="29" t="str">
        <f t="shared" si="498"/>
        <v>https://media.mediathek-tanz-theater.de/iiif/2/nvt_img-433-001.JP2</v>
      </c>
      <c r="AZ3148" s="29" t="str">
        <f t="shared" si="493"/>
        <v>image/jp2</v>
      </c>
      <c r="BA3148" s="29" t="str">
        <f t="shared" si="494"/>
        <v>presentation/iiif</v>
      </c>
      <c r="BB3148" s="29" t="str">
        <f t="shared" si="495"/>
        <v>https://media.mediathek-tanz-theater.de/iiif/2/nvt_img-433-001.JP2/full/100,/0/default.jpg</v>
      </c>
      <c r="BC3148" s="29" t="str">
        <f t="shared" si="491"/>
        <v>image/jpeg</v>
      </c>
      <c r="BD3148" s="29" t="str">
        <f t="shared" si="496"/>
        <v>presentation/thumbnail</v>
      </c>
    </row>
    <row r="3149" spans="1:56" ht="38.25">
      <c r="A3149" s="29">
        <v>1</v>
      </c>
      <c r="B3149" s="29">
        <v>0</v>
      </c>
      <c r="C3149" s="311" t="s">
        <v>12642</v>
      </c>
      <c r="D3149" s="309" t="s">
        <v>12643</v>
      </c>
      <c r="E3149" s="309"/>
      <c r="F3149" s="308" t="s">
        <v>12181</v>
      </c>
      <c r="G3149" s="309"/>
      <c r="H3149" s="309"/>
      <c r="I3149" s="309" t="s">
        <v>4446</v>
      </c>
      <c r="J3149" s="407" t="s">
        <v>12638</v>
      </c>
      <c r="M3149" s="311"/>
      <c r="N3149" t="s">
        <v>1285</v>
      </c>
      <c r="P3149" s="25" t="s">
        <v>2461</v>
      </c>
      <c r="R3149" s="38" t="s">
        <v>12644</v>
      </c>
      <c r="U3149" t="s">
        <v>12645</v>
      </c>
      <c r="V3149" t="s">
        <v>12646</v>
      </c>
      <c r="X3149" s="367" t="s">
        <v>1061</v>
      </c>
      <c r="Z3149" s="29" t="s">
        <v>1218</v>
      </c>
      <c r="AA3149" s="29" t="s">
        <v>1170</v>
      </c>
      <c r="AE3149" s="38" t="s">
        <v>2950</v>
      </c>
      <c r="AG3149" s="38">
        <v>1</v>
      </c>
      <c r="AH3149" s="38" t="s">
        <v>4439</v>
      </c>
      <c r="AI3149" s="38" t="s">
        <v>4440</v>
      </c>
      <c r="AJ3149" s="38" t="s">
        <v>4799</v>
      </c>
      <c r="AK3149" s="38" t="s">
        <v>12647</v>
      </c>
      <c r="AL3149" s="301">
        <v>43635</v>
      </c>
      <c r="AO3149" s="29" t="s">
        <v>4442</v>
      </c>
      <c r="AR3149" s="29" t="str">
        <f t="shared" si="499"/>
        <v>0</v>
      </c>
      <c r="AS3149" s="29">
        <f t="shared" si="497"/>
        <v>0</v>
      </c>
      <c r="AT3149" s="29">
        <v>0</v>
      </c>
      <c r="AW3149" s="29" t="str">
        <f t="shared" si="500"/>
        <v/>
      </c>
      <c r="AX3149" s="29" t="str">
        <f t="shared" si="492"/>
        <v/>
      </c>
      <c r="AY3149" s="29" t="str">
        <f t="shared" si="498"/>
        <v>https://media.mediathek-tanz-theater.de/iiif/2/nvt_img-433-001-001.JP2</v>
      </c>
      <c r="AZ3149" s="29" t="str">
        <f t="shared" si="493"/>
        <v>image/jp2</v>
      </c>
      <c r="BA3149" s="29" t="str">
        <f t="shared" si="494"/>
        <v>presentation/iiif</v>
      </c>
      <c r="BB3149" s="29" t="str">
        <f t="shared" si="495"/>
        <v>https://media.mediathek-tanz-theater.de/iiif/2/nvt_img-433-001-001.JP2/full/100,/0/default.jpg</v>
      </c>
      <c r="BC3149" s="29" t="str">
        <f t="shared" si="491"/>
        <v>image/jpeg</v>
      </c>
      <c r="BD3149" s="29" t="str">
        <f t="shared" si="496"/>
        <v>presentation/thumbnail</v>
      </c>
    </row>
    <row r="3150" spans="1:56" ht="38.25">
      <c r="A3150" s="29">
        <v>1</v>
      </c>
      <c r="B3150" s="29">
        <v>0</v>
      </c>
      <c r="C3150" s="311" t="s">
        <v>12648</v>
      </c>
      <c r="D3150" s="309" t="s">
        <v>12649</v>
      </c>
      <c r="E3150" s="309"/>
      <c r="F3150" s="308" t="s">
        <v>12181</v>
      </c>
      <c r="G3150" s="309"/>
      <c r="H3150" s="309"/>
      <c r="I3150" s="309" t="s">
        <v>4446</v>
      </c>
      <c r="J3150" s="407" t="s">
        <v>12638</v>
      </c>
      <c r="M3150" s="311"/>
      <c r="N3150" t="s">
        <v>1285</v>
      </c>
      <c r="P3150" s="25" t="s">
        <v>2461</v>
      </c>
      <c r="R3150" s="38" t="s">
        <v>12644</v>
      </c>
      <c r="U3150" t="s">
        <v>12645</v>
      </c>
      <c r="V3150" t="s">
        <v>12646</v>
      </c>
      <c r="X3150" s="367" t="s">
        <v>1061</v>
      </c>
      <c r="Z3150" s="29" t="s">
        <v>1218</v>
      </c>
      <c r="AA3150" s="29" t="s">
        <v>1170</v>
      </c>
      <c r="AE3150" s="38" t="s">
        <v>2950</v>
      </c>
      <c r="AG3150" s="38">
        <v>1</v>
      </c>
      <c r="AH3150" s="38" t="s">
        <v>4439</v>
      </c>
      <c r="AI3150" s="38" t="s">
        <v>4440</v>
      </c>
      <c r="AJ3150" s="38" t="s">
        <v>4799</v>
      </c>
      <c r="AK3150" s="38" t="s">
        <v>12647</v>
      </c>
      <c r="AL3150" s="301">
        <v>43635</v>
      </c>
      <c r="AO3150" s="29" t="s">
        <v>4442</v>
      </c>
      <c r="AR3150" s="29" t="str">
        <f t="shared" si="499"/>
        <v>0</v>
      </c>
      <c r="AS3150" s="29">
        <f t="shared" si="497"/>
        <v>0</v>
      </c>
      <c r="AT3150" s="29">
        <v>0</v>
      </c>
      <c r="AW3150" s="29" t="str">
        <f t="shared" si="500"/>
        <v/>
      </c>
      <c r="AX3150" s="29" t="str">
        <f t="shared" si="492"/>
        <v/>
      </c>
      <c r="AY3150" s="29" t="str">
        <f t="shared" si="498"/>
        <v>https://media.mediathek-tanz-theater.de/iiif/2/nvt_img-433-001-002.JP2</v>
      </c>
      <c r="AZ3150" s="29" t="str">
        <f t="shared" si="493"/>
        <v>image/jp2</v>
      </c>
      <c r="BA3150" s="29" t="str">
        <f t="shared" si="494"/>
        <v>presentation/iiif</v>
      </c>
      <c r="BB3150" s="29" t="str">
        <f t="shared" si="495"/>
        <v>https://media.mediathek-tanz-theater.de/iiif/2/nvt_img-433-001-002.JP2/full/100,/0/default.jpg</v>
      </c>
      <c r="BC3150" s="29" t="str">
        <f t="shared" si="491"/>
        <v>image/jpeg</v>
      </c>
      <c r="BD3150" s="29" t="str">
        <f t="shared" si="496"/>
        <v>presentation/thumbnail</v>
      </c>
    </row>
    <row r="3151" spans="1:56" ht="51">
      <c r="A3151" s="29">
        <v>1</v>
      </c>
      <c r="B3151" s="29">
        <v>0</v>
      </c>
      <c r="C3151" t="s">
        <v>12650</v>
      </c>
      <c r="D3151" s="38" t="s">
        <v>12651</v>
      </c>
      <c r="F3151" s="29" t="s">
        <v>12181</v>
      </c>
      <c r="I3151" s="38" t="s">
        <v>4446</v>
      </c>
      <c r="J3151" s="406" t="s">
        <v>12638</v>
      </c>
      <c r="M3151" s="311"/>
      <c r="N3151" t="s">
        <v>1285</v>
      </c>
      <c r="P3151" s="25" t="s">
        <v>2461</v>
      </c>
      <c r="R3151" s="38" t="s">
        <v>12644</v>
      </c>
      <c r="U3151" t="s">
        <v>12645</v>
      </c>
      <c r="V3151" t="s">
        <v>12646</v>
      </c>
      <c r="X3151" s="367" t="s">
        <v>1061</v>
      </c>
      <c r="Z3151" s="29" t="s">
        <v>1218</v>
      </c>
      <c r="AA3151" s="29" t="s">
        <v>1170</v>
      </c>
      <c r="AE3151" s="38" t="s">
        <v>2950</v>
      </c>
      <c r="AG3151" s="38">
        <v>1</v>
      </c>
      <c r="AH3151" s="38" t="s">
        <v>4439</v>
      </c>
      <c r="AI3151" s="38" t="s">
        <v>4440</v>
      </c>
      <c r="AJ3151" s="38" t="s">
        <v>4799</v>
      </c>
      <c r="AK3151" s="38" t="s">
        <v>12652</v>
      </c>
      <c r="AL3151" s="301">
        <v>43635</v>
      </c>
      <c r="AO3151" s="29" t="s">
        <v>4442</v>
      </c>
      <c r="AR3151" s="29" t="str">
        <f t="shared" si="499"/>
        <v>0</v>
      </c>
      <c r="AS3151" s="29">
        <f t="shared" si="497"/>
        <v>0</v>
      </c>
      <c r="AT3151" s="29">
        <v>0</v>
      </c>
      <c r="AW3151" s="29" t="str">
        <f t="shared" si="500"/>
        <v/>
      </c>
      <c r="AX3151" s="29" t="str">
        <f t="shared" si="492"/>
        <v/>
      </c>
      <c r="AY3151" s="29" t="str">
        <f t="shared" si="498"/>
        <v>https://media.mediathek-tanz-theater.de/iiif/2/nvt_img-433-001-003.JP2</v>
      </c>
      <c r="AZ3151" s="29" t="str">
        <f t="shared" si="493"/>
        <v>image/jp2</v>
      </c>
      <c r="BA3151" s="29" t="str">
        <f t="shared" si="494"/>
        <v>presentation/iiif</v>
      </c>
      <c r="BB3151" s="29" t="str">
        <f t="shared" si="495"/>
        <v>https://media.mediathek-tanz-theater.de/iiif/2/nvt_img-433-001-003.JP2/full/100,/0/default.jpg</v>
      </c>
      <c r="BC3151" s="29" t="str">
        <f t="shared" si="491"/>
        <v>image/jpeg</v>
      </c>
      <c r="BD3151" s="29" t="str">
        <f t="shared" si="496"/>
        <v>presentation/thumbnail</v>
      </c>
    </row>
    <row r="3152" spans="1:56" ht="51">
      <c r="A3152" s="29">
        <v>1</v>
      </c>
      <c r="B3152" s="29">
        <v>0</v>
      </c>
      <c r="C3152" t="s">
        <v>12653</v>
      </c>
      <c r="D3152" s="38" t="s">
        <v>12654</v>
      </c>
      <c r="F3152" s="29" t="s">
        <v>12181</v>
      </c>
      <c r="I3152" s="38" t="s">
        <v>4446</v>
      </c>
      <c r="J3152" s="406" t="s">
        <v>12638</v>
      </c>
      <c r="M3152" s="311"/>
      <c r="N3152" t="s">
        <v>1285</v>
      </c>
      <c r="P3152" s="25" t="s">
        <v>2461</v>
      </c>
      <c r="R3152" s="38" t="s">
        <v>12644</v>
      </c>
      <c r="U3152" t="s">
        <v>1208</v>
      </c>
      <c r="V3152" t="s">
        <v>12646</v>
      </c>
      <c r="X3152" s="367" t="s">
        <v>1061</v>
      </c>
      <c r="Z3152" s="29" t="s">
        <v>1218</v>
      </c>
      <c r="AA3152" s="29" t="s">
        <v>1170</v>
      </c>
      <c r="AE3152" s="38" t="s">
        <v>2950</v>
      </c>
      <c r="AG3152" s="38">
        <v>1</v>
      </c>
      <c r="AH3152" s="38" t="s">
        <v>4439</v>
      </c>
      <c r="AI3152" s="38" t="s">
        <v>4440</v>
      </c>
      <c r="AJ3152" s="38" t="s">
        <v>4799</v>
      </c>
      <c r="AK3152" s="38" t="s">
        <v>12652</v>
      </c>
      <c r="AL3152" s="301">
        <v>43635</v>
      </c>
      <c r="AO3152" s="29" t="s">
        <v>4442</v>
      </c>
      <c r="AR3152" s="29" t="str">
        <f t="shared" si="499"/>
        <v>0</v>
      </c>
      <c r="AS3152" s="29">
        <f t="shared" si="497"/>
        <v>0</v>
      </c>
      <c r="AT3152" s="29">
        <v>0</v>
      </c>
      <c r="AW3152" s="29" t="str">
        <f t="shared" si="500"/>
        <v/>
      </c>
      <c r="AX3152" s="29" t="str">
        <f t="shared" si="492"/>
        <v/>
      </c>
      <c r="AY3152" s="29" t="str">
        <f t="shared" si="498"/>
        <v>https://media.mediathek-tanz-theater.de/iiif/2/nvt_img-433-001-004.JP2</v>
      </c>
      <c r="AZ3152" s="29" t="str">
        <f t="shared" si="493"/>
        <v>image/jp2</v>
      </c>
      <c r="BA3152" s="29" t="str">
        <f t="shared" si="494"/>
        <v>presentation/iiif</v>
      </c>
      <c r="BB3152" s="29" t="str">
        <f t="shared" si="495"/>
        <v>https://media.mediathek-tanz-theater.de/iiif/2/nvt_img-433-001-004.JP2/full/100,/0/default.jpg</v>
      </c>
      <c r="BC3152" s="29" t="str">
        <f t="shared" si="491"/>
        <v>image/jpeg</v>
      </c>
      <c r="BD3152" s="29" t="str">
        <f t="shared" si="496"/>
        <v>presentation/thumbnail</v>
      </c>
    </row>
    <row r="3153" spans="1:56" ht="38.25">
      <c r="A3153" s="29">
        <v>1</v>
      </c>
      <c r="B3153" s="29">
        <v>0</v>
      </c>
      <c r="C3153" t="s">
        <v>12655</v>
      </c>
      <c r="D3153" s="38" t="s">
        <v>12656</v>
      </c>
      <c r="F3153" s="29" t="s">
        <v>12181</v>
      </c>
      <c r="I3153" s="38" t="s">
        <v>4446</v>
      </c>
      <c r="J3153" s="406" t="s">
        <v>12638</v>
      </c>
      <c r="M3153" s="311"/>
      <c r="N3153" t="s">
        <v>1285</v>
      </c>
      <c r="P3153" s="25" t="s">
        <v>2461</v>
      </c>
      <c r="R3153" s="38" t="s">
        <v>12644</v>
      </c>
      <c r="U3153" t="s">
        <v>12645</v>
      </c>
      <c r="V3153" t="s">
        <v>12646</v>
      </c>
      <c r="X3153" s="367" t="s">
        <v>1061</v>
      </c>
      <c r="Z3153" s="29" t="s">
        <v>1218</v>
      </c>
      <c r="AA3153" s="29" t="s">
        <v>1170</v>
      </c>
      <c r="AE3153" s="38" t="s">
        <v>2950</v>
      </c>
      <c r="AG3153" s="38">
        <v>1</v>
      </c>
      <c r="AH3153" s="38" t="s">
        <v>4439</v>
      </c>
      <c r="AI3153" s="38" t="s">
        <v>4440</v>
      </c>
      <c r="AJ3153" s="38" t="s">
        <v>4799</v>
      </c>
      <c r="AK3153" s="38" t="s">
        <v>12657</v>
      </c>
      <c r="AL3153" s="301">
        <v>43635</v>
      </c>
      <c r="AO3153" s="29" t="s">
        <v>4442</v>
      </c>
      <c r="AR3153" s="29" t="str">
        <f t="shared" si="499"/>
        <v>0</v>
      </c>
      <c r="AS3153" s="29">
        <f t="shared" si="497"/>
        <v>0</v>
      </c>
      <c r="AT3153" s="29">
        <v>0</v>
      </c>
      <c r="AW3153" s="29" t="str">
        <f t="shared" si="500"/>
        <v/>
      </c>
      <c r="AX3153" s="29" t="str">
        <f t="shared" si="492"/>
        <v/>
      </c>
      <c r="AY3153" s="29" t="str">
        <f t="shared" si="498"/>
        <v>https://media.mediathek-tanz-theater.de/iiif/2/nvt_img-433-001-005.JP2</v>
      </c>
      <c r="AZ3153" s="29" t="str">
        <f t="shared" si="493"/>
        <v>image/jp2</v>
      </c>
      <c r="BA3153" s="29" t="str">
        <f t="shared" si="494"/>
        <v>presentation/iiif</v>
      </c>
      <c r="BB3153" s="29" t="str">
        <f t="shared" si="495"/>
        <v>https://media.mediathek-tanz-theater.de/iiif/2/nvt_img-433-001-005.JP2/full/100,/0/default.jpg</v>
      </c>
      <c r="BC3153" s="29" t="str">
        <f t="shared" si="491"/>
        <v>image/jpeg</v>
      </c>
      <c r="BD3153" s="29" t="str">
        <f t="shared" si="496"/>
        <v>presentation/thumbnail</v>
      </c>
    </row>
    <row r="3154" spans="1:56">
      <c r="A3154" s="29">
        <v>1</v>
      </c>
      <c r="B3154" s="29">
        <v>0</v>
      </c>
      <c r="C3154" t="s">
        <v>12658</v>
      </c>
      <c r="D3154" s="38" t="s">
        <v>12659</v>
      </c>
      <c r="F3154" s="29" t="s">
        <v>12181</v>
      </c>
      <c r="I3154" s="38" t="s">
        <v>4438</v>
      </c>
      <c r="J3154" s="406" t="s">
        <v>12636</v>
      </c>
      <c r="M3154" s="311"/>
      <c r="N3154"/>
      <c r="P3154" s="25"/>
      <c r="U3154"/>
      <c r="V3154"/>
      <c r="X3154" s="367" t="s">
        <v>1061</v>
      </c>
      <c r="Z3154" s="29" t="s">
        <v>1218</v>
      </c>
      <c r="AA3154" s="29" t="s">
        <v>1170</v>
      </c>
      <c r="AE3154" s="38" t="s">
        <v>2950</v>
      </c>
      <c r="AG3154" s="38">
        <v>1</v>
      </c>
      <c r="AH3154" s="38" t="s">
        <v>4439</v>
      </c>
      <c r="AI3154" s="38" t="s">
        <v>4440</v>
      </c>
      <c r="AJ3154" s="38" t="s">
        <v>12613</v>
      </c>
      <c r="AL3154" s="301">
        <v>43635</v>
      </c>
      <c r="AO3154" s="29" t="s">
        <v>4442</v>
      </c>
      <c r="AR3154" s="29" t="str">
        <f t="shared" si="499"/>
        <v>1</v>
      </c>
      <c r="AS3154" s="29">
        <f t="shared" si="497"/>
        <v>1</v>
      </c>
      <c r="AT3154" s="29">
        <v>1</v>
      </c>
      <c r="AV3154" s="29" t="s">
        <v>12660</v>
      </c>
      <c r="AW3154" s="29" t="str">
        <f t="shared" si="500"/>
        <v>image/tiff</v>
      </c>
      <c r="AX3154" s="29" t="str">
        <f t="shared" si="492"/>
        <v>archival/master</v>
      </c>
      <c r="AY3154" s="29" t="str">
        <f t="shared" si="498"/>
        <v>https://media.mediathek-tanz-theater.de/iiif/2/nvt_img-433-002.JP2</v>
      </c>
      <c r="AZ3154" s="29" t="str">
        <f t="shared" si="493"/>
        <v>image/jp2</v>
      </c>
      <c r="BA3154" s="29" t="str">
        <f t="shared" si="494"/>
        <v>presentation/iiif</v>
      </c>
      <c r="BB3154" s="29" t="str">
        <f t="shared" si="495"/>
        <v>https://media.mediathek-tanz-theater.de/iiif/2/nvt_img-433-002.JP2/full/100,/0/default.jpg</v>
      </c>
      <c r="BC3154" s="29" t="str">
        <f t="shared" si="491"/>
        <v>image/jpeg</v>
      </c>
      <c r="BD3154" s="29" t="str">
        <f t="shared" si="496"/>
        <v>presentation/thumbnail</v>
      </c>
    </row>
    <row r="3155" spans="1:56">
      <c r="A3155" s="29">
        <v>1</v>
      </c>
      <c r="B3155" s="29">
        <v>0</v>
      </c>
      <c r="C3155" t="s">
        <v>12661</v>
      </c>
      <c r="D3155" s="38" t="s">
        <v>12662</v>
      </c>
      <c r="F3155" s="29" t="s">
        <v>12181</v>
      </c>
      <c r="I3155" s="38" t="s">
        <v>4446</v>
      </c>
      <c r="J3155" s="406" t="s">
        <v>12658</v>
      </c>
      <c r="M3155" s="311"/>
      <c r="N3155" t="s">
        <v>1285</v>
      </c>
      <c r="P3155" s="25" t="s">
        <v>2461</v>
      </c>
      <c r="R3155" s="38" t="s">
        <v>12644</v>
      </c>
      <c r="U3155" t="s">
        <v>4896</v>
      </c>
      <c r="V3155" t="s">
        <v>12646</v>
      </c>
      <c r="X3155" s="367" t="s">
        <v>1061</v>
      </c>
      <c r="Z3155" s="29" t="s">
        <v>1218</v>
      </c>
      <c r="AA3155" s="29" t="s">
        <v>1170</v>
      </c>
      <c r="AE3155" s="38" t="s">
        <v>2950</v>
      </c>
      <c r="AG3155" s="38">
        <v>1</v>
      </c>
      <c r="AH3155" s="38" t="s">
        <v>4439</v>
      </c>
      <c r="AI3155" s="38" t="s">
        <v>4440</v>
      </c>
      <c r="AJ3155" s="38" t="s">
        <v>4799</v>
      </c>
      <c r="AK3155" s="38" t="s">
        <v>72</v>
      </c>
      <c r="AL3155" s="301">
        <v>43635</v>
      </c>
      <c r="AO3155" s="29" t="s">
        <v>4442</v>
      </c>
      <c r="AR3155" s="29" t="str">
        <f t="shared" si="499"/>
        <v>0</v>
      </c>
      <c r="AS3155" s="29">
        <f t="shared" si="497"/>
        <v>0</v>
      </c>
      <c r="AT3155" s="29">
        <v>0</v>
      </c>
      <c r="AW3155" s="29" t="str">
        <f t="shared" si="500"/>
        <v/>
      </c>
      <c r="AX3155" s="29" t="str">
        <f t="shared" si="492"/>
        <v/>
      </c>
      <c r="AY3155" s="29" t="str">
        <f t="shared" si="498"/>
        <v>https://media.mediathek-tanz-theater.de/iiif/2/nvt_img-433-002-001.JP2</v>
      </c>
      <c r="AZ3155" s="29" t="str">
        <f t="shared" si="493"/>
        <v>image/jp2</v>
      </c>
      <c r="BA3155" s="29" t="str">
        <f t="shared" si="494"/>
        <v>presentation/iiif</v>
      </c>
      <c r="BB3155" s="29" t="str">
        <f t="shared" si="495"/>
        <v>https://media.mediathek-tanz-theater.de/iiif/2/nvt_img-433-002-001.JP2/full/100,/0/default.jpg</v>
      </c>
      <c r="BC3155" s="29" t="str">
        <f t="shared" si="491"/>
        <v>image/jpeg</v>
      </c>
      <c r="BD3155" s="29" t="str">
        <f t="shared" si="496"/>
        <v>presentation/thumbnail</v>
      </c>
    </row>
    <row r="3156" spans="1:56" ht="51">
      <c r="A3156" s="29">
        <v>1</v>
      </c>
      <c r="B3156" s="29">
        <v>0</v>
      </c>
      <c r="C3156" t="s">
        <v>12663</v>
      </c>
      <c r="D3156" s="38" t="s">
        <v>12664</v>
      </c>
      <c r="F3156" s="29" t="s">
        <v>12181</v>
      </c>
      <c r="I3156" s="38" t="s">
        <v>4446</v>
      </c>
      <c r="J3156" s="406" t="s">
        <v>12658</v>
      </c>
      <c r="M3156" s="311"/>
      <c r="N3156" t="s">
        <v>1285</v>
      </c>
      <c r="P3156" s="25" t="s">
        <v>2461</v>
      </c>
      <c r="R3156" s="38" t="s">
        <v>12644</v>
      </c>
      <c r="U3156" t="s">
        <v>4896</v>
      </c>
      <c r="V3156" t="s">
        <v>12646</v>
      </c>
      <c r="X3156" s="367" t="s">
        <v>1061</v>
      </c>
      <c r="Z3156" s="29" t="s">
        <v>1218</v>
      </c>
      <c r="AA3156" s="29" t="s">
        <v>1170</v>
      </c>
      <c r="AE3156" s="38" t="s">
        <v>2950</v>
      </c>
      <c r="AG3156" s="38">
        <v>1</v>
      </c>
      <c r="AH3156" s="38" t="s">
        <v>4439</v>
      </c>
      <c r="AI3156" s="38" t="s">
        <v>4440</v>
      </c>
      <c r="AJ3156" s="38" t="s">
        <v>4799</v>
      </c>
      <c r="AK3156" s="38" t="s">
        <v>12665</v>
      </c>
      <c r="AL3156" s="301">
        <v>43635</v>
      </c>
      <c r="AO3156" s="29" t="s">
        <v>4442</v>
      </c>
      <c r="AR3156" s="29" t="str">
        <f t="shared" si="499"/>
        <v>0</v>
      </c>
      <c r="AS3156" s="29">
        <f t="shared" si="497"/>
        <v>0</v>
      </c>
      <c r="AT3156" s="29">
        <v>0</v>
      </c>
      <c r="AW3156" s="29" t="str">
        <f t="shared" si="500"/>
        <v/>
      </c>
      <c r="AX3156" s="29" t="str">
        <f t="shared" si="492"/>
        <v/>
      </c>
      <c r="AY3156" s="29" t="str">
        <f t="shared" si="498"/>
        <v>https://media.mediathek-tanz-theater.de/iiif/2/nvt_img-433-002-002.JP2</v>
      </c>
      <c r="AZ3156" s="29" t="str">
        <f t="shared" si="493"/>
        <v>image/jp2</v>
      </c>
      <c r="BA3156" s="29" t="str">
        <f t="shared" si="494"/>
        <v>presentation/iiif</v>
      </c>
      <c r="BB3156" s="29" t="str">
        <f t="shared" si="495"/>
        <v>https://media.mediathek-tanz-theater.de/iiif/2/nvt_img-433-002-002.JP2/full/100,/0/default.jpg</v>
      </c>
      <c r="BC3156" s="29" t="str">
        <f t="shared" si="491"/>
        <v>image/jpeg</v>
      </c>
      <c r="BD3156" s="29" t="str">
        <f t="shared" si="496"/>
        <v>presentation/thumbnail</v>
      </c>
    </row>
    <row r="3157" spans="1:56" ht="51">
      <c r="A3157" s="29">
        <v>1</v>
      </c>
      <c r="B3157" s="29">
        <v>0</v>
      </c>
      <c r="C3157" t="s">
        <v>12666</v>
      </c>
      <c r="D3157" s="38" t="s">
        <v>12667</v>
      </c>
      <c r="F3157" s="29" t="s">
        <v>12181</v>
      </c>
      <c r="I3157" s="38" t="s">
        <v>4446</v>
      </c>
      <c r="J3157" s="406" t="s">
        <v>12658</v>
      </c>
      <c r="M3157" s="311"/>
      <c r="N3157" t="s">
        <v>1285</v>
      </c>
      <c r="P3157" s="25" t="s">
        <v>2461</v>
      </c>
      <c r="R3157" s="38" t="s">
        <v>12644</v>
      </c>
      <c r="U3157" t="s">
        <v>4896</v>
      </c>
      <c r="V3157" t="s">
        <v>12646</v>
      </c>
      <c r="X3157" s="367" t="s">
        <v>1061</v>
      </c>
      <c r="Z3157" s="29" t="s">
        <v>1218</v>
      </c>
      <c r="AA3157" s="29" t="s">
        <v>1170</v>
      </c>
      <c r="AE3157" s="38" t="s">
        <v>2950</v>
      </c>
      <c r="AG3157" s="38">
        <v>1</v>
      </c>
      <c r="AH3157" s="38" t="s">
        <v>4439</v>
      </c>
      <c r="AI3157" s="38" t="s">
        <v>4440</v>
      </c>
      <c r="AJ3157" s="38" t="s">
        <v>4799</v>
      </c>
      <c r="AK3157" s="38" t="s">
        <v>12668</v>
      </c>
      <c r="AL3157" s="301">
        <v>43635</v>
      </c>
      <c r="AO3157" s="29" t="s">
        <v>4442</v>
      </c>
      <c r="AR3157" s="29" t="str">
        <f t="shared" si="499"/>
        <v>0</v>
      </c>
      <c r="AS3157" s="29">
        <f t="shared" si="497"/>
        <v>0</v>
      </c>
      <c r="AT3157" s="29">
        <v>0</v>
      </c>
      <c r="AW3157" s="29" t="str">
        <f t="shared" si="500"/>
        <v/>
      </c>
      <c r="AX3157" s="29" t="str">
        <f t="shared" si="492"/>
        <v/>
      </c>
      <c r="AY3157" s="29" t="str">
        <f t="shared" si="498"/>
        <v>https://media.mediathek-tanz-theater.de/iiif/2/nvt_img-433-002-003.JP2</v>
      </c>
      <c r="AZ3157" s="29" t="str">
        <f t="shared" si="493"/>
        <v>image/jp2</v>
      </c>
      <c r="BA3157" s="29" t="str">
        <f t="shared" si="494"/>
        <v>presentation/iiif</v>
      </c>
      <c r="BB3157" s="29" t="str">
        <f t="shared" si="495"/>
        <v>https://media.mediathek-tanz-theater.de/iiif/2/nvt_img-433-002-003.JP2/full/100,/0/default.jpg</v>
      </c>
      <c r="BC3157" s="29" t="str">
        <f t="shared" si="491"/>
        <v>image/jpeg</v>
      </c>
      <c r="BD3157" s="29" t="str">
        <f t="shared" si="496"/>
        <v>presentation/thumbnail</v>
      </c>
    </row>
    <row r="3158" spans="1:56" ht="51">
      <c r="A3158" s="29">
        <v>1</v>
      </c>
      <c r="B3158" s="29">
        <v>0</v>
      </c>
      <c r="C3158" t="s">
        <v>12669</v>
      </c>
      <c r="D3158" s="38" t="s">
        <v>12670</v>
      </c>
      <c r="F3158" s="29" t="s">
        <v>12181</v>
      </c>
      <c r="I3158" s="38" t="s">
        <v>4446</v>
      </c>
      <c r="J3158" s="406" t="s">
        <v>12658</v>
      </c>
      <c r="M3158" s="311"/>
      <c r="N3158" t="s">
        <v>1285</v>
      </c>
      <c r="P3158" s="25" t="s">
        <v>2461</v>
      </c>
      <c r="R3158" s="38" t="s">
        <v>12644</v>
      </c>
      <c r="U3158" t="s">
        <v>8098</v>
      </c>
      <c r="V3158" t="s">
        <v>12646</v>
      </c>
      <c r="X3158" s="367" t="s">
        <v>1061</v>
      </c>
      <c r="Z3158" s="29" t="s">
        <v>1218</v>
      </c>
      <c r="AA3158" s="29" t="s">
        <v>1170</v>
      </c>
      <c r="AE3158" s="38" t="s">
        <v>2950</v>
      </c>
      <c r="AG3158" s="38">
        <v>1</v>
      </c>
      <c r="AH3158" s="38" t="s">
        <v>4439</v>
      </c>
      <c r="AI3158" s="38" t="s">
        <v>4440</v>
      </c>
      <c r="AJ3158" s="38" t="s">
        <v>4799</v>
      </c>
      <c r="AK3158" s="38" t="s">
        <v>12671</v>
      </c>
      <c r="AL3158" s="301">
        <v>43635</v>
      </c>
      <c r="AO3158" s="29" t="s">
        <v>4442</v>
      </c>
      <c r="AR3158" s="29" t="str">
        <f t="shared" si="499"/>
        <v>0</v>
      </c>
      <c r="AS3158" s="29">
        <f t="shared" si="497"/>
        <v>0</v>
      </c>
      <c r="AT3158" s="29">
        <v>0</v>
      </c>
      <c r="AW3158" s="29" t="str">
        <f t="shared" si="500"/>
        <v/>
      </c>
      <c r="AX3158" s="29" t="str">
        <f t="shared" si="492"/>
        <v/>
      </c>
      <c r="AY3158" s="29" t="str">
        <f t="shared" si="498"/>
        <v>https://media.mediathek-tanz-theater.de/iiif/2/nvt_img-433-002-004.JP2</v>
      </c>
      <c r="AZ3158" s="29" t="str">
        <f t="shared" si="493"/>
        <v>image/jp2</v>
      </c>
      <c r="BA3158" s="29" t="str">
        <f t="shared" si="494"/>
        <v>presentation/iiif</v>
      </c>
      <c r="BB3158" s="29" t="str">
        <f t="shared" si="495"/>
        <v>https://media.mediathek-tanz-theater.de/iiif/2/nvt_img-433-002-004.JP2/full/100,/0/default.jpg</v>
      </c>
      <c r="BC3158" s="29" t="str">
        <f t="shared" si="491"/>
        <v>image/jpeg</v>
      </c>
      <c r="BD3158" s="29" t="str">
        <f t="shared" si="496"/>
        <v>presentation/thumbnail</v>
      </c>
    </row>
    <row r="3159" spans="1:56" ht="38.25">
      <c r="A3159" s="29">
        <v>1</v>
      </c>
      <c r="B3159" s="29">
        <v>0</v>
      </c>
      <c r="C3159" t="s">
        <v>12672</v>
      </c>
      <c r="D3159" s="38" t="s">
        <v>12673</v>
      </c>
      <c r="F3159" s="29" t="s">
        <v>12181</v>
      </c>
      <c r="I3159" s="38" t="s">
        <v>4446</v>
      </c>
      <c r="J3159" s="406" t="s">
        <v>12658</v>
      </c>
      <c r="M3159" s="311"/>
      <c r="N3159" t="s">
        <v>1285</v>
      </c>
      <c r="P3159" s="25" t="s">
        <v>2461</v>
      </c>
      <c r="R3159" s="38" t="s">
        <v>12644</v>
      </c>
      <c r="U3159" t="s">
        <v>8098</v>
      </c>
      <c r="V3159" t="s">
        <v>12646</v>
      </c>
      <c r="X3159" s="367" t="s">
        <v>1061</v>
      </c>
      <c r="Z3159" s="29" t="s">
        <v>1218</v>
      </c>
      <c r="AA3159" s="29" t="s">
        <v>1170</v>
      </c>
      <c r="AE3159" s="38" t="s">
        <v>2950</v>
      </c>
      <c r="AG3159" s="38">
        <v>1</v>
      </c>
      <c r="AH3159" s="38" t="s">
        <v>4439</v>
      </c>
      <c r="AI3159" s="38" t="s">
        <v>4440</v>
      </c>
      <c r="AJ3159" s="38" t="s">
        <v>4799</v>
      </c>
      <c r="AK3159" s="38" t="s">
        <v>12674</v>
      </c>
      <c r="AL3159" s="301">
        <v>43635</v>
      </c>
      <c r="AO3159" s="29" t="s">
        <v>4442</v>
      </c>
      <c r="AR3159" s="29" t="str">
        <f t="shared" si="499"/>
        <v>0</v>
      </c>
      <c r="AS3159" s="29">
        <f t="shared" si="497"/>
        <v>0</v>
      </c>
      <c r="AT3159" s="29">
        <v>0</v>
      </c>
      <c r="AW3159" s="29" t="str">
        <f t="shared" si="500"/>
        <v/>
      </c>
      <c r="AX3159" s="29" t="str">
        <f t="shared" si="492"/>
        <v/>
      </c>
      <c r="AY3159" s="29" t="str">
        <f t="shared" si="498"/>
        <v>https://media.mediathek-tanz-theater.de/iiif/2/nvt_img-433-002-005.JP2</v>
      </c>
      <c r="AZ3159" s="29" t="str">
        <f t="shared" si="493"/>
        <v>image/jp2</v>
      </c>
      <c r="BA3159" s="29" t="str">
        <f t="shared" si="494"/>
        <v>presentation/iiif</v>
      </c>
      <c r="BB3159" s="29" t="str">
        <f t="shared" si="495"/>
        <v>https://media.mediathek-tanz-theater.de/iiif/2/nvt_img-433-002-005.JP2/full/100,/0/default.jpg</v>
      </c>
      <c r="BC3159" s="29" t="str">
        <f t="shared" si="491"/>
        <v>image/jpeg</v>
      </c>
      <c r="BD3159" s="29" t="str">
        <f t="shared" si="496"/>
        <v>presentation/thumbnail</v>
      </c>
    </row>
    <row r="3160" spans="1:56">
      <c r="A3160" s="29">
        <v>1</v>
      </c>
      <c r="B3160" s="29">
        <v>0</v>
      </c>
      <c r="C3160" t="s">
        <v>12675</v>
      </c>
      <c r="D3160" s="38" t="s">
        <v>12676</v>
      </c>
      <c r="F3160" s="29" t="s">
        <v>12181</v>
      </c>
      <c r="I3160" s="38" t="s">
        <v>4438</v>
      </c>
      <c r="J3160" s="406" t="s">
        <v>12636</v>
      </c>
      <c r="M3160" s="311"/>
      <c r="N3160"/>
      <c r="P3160" s="25"/>
      <c r="U3160"/>
      <c r="V3160"/>
      <c r="X3160" s="367" t="s">
        <v>1061</v>
      </c>
      <c r="Z3160" s="29" t="s">
        <v>1218</v>
      </c>
      <c r="AA3160" s="29" t="s">
        <v>1170</v>
      </c>
      <c r="AE3160" s="38" t="s">
        <v>2950</v>
      </c>
      <c r="AG3160" s="38">
        <v>1</v>
      </c>
      <c r="AH3160" s="38" t="s">
        <v>4439</v>
      </c>
      <c r="AI3160" s="38" t="s">
        <v>4440</v>
      </c>
      <c r="AJ3160" s="38" t="s">
        <v>12677</v>
      </c>
      <c r="AL3160" s="301">
        <v>43635</v>
      </c>
      <c r="AO3160" s="29" t="s">
        <v>4442</v>
      </c>
      <c r="AR3160" s="29" t="str">
        <f t="shared" si="499"/>
        <v>1</v>
      </c>
      <c r="AS3160" s="29">
        <f t="shared" si="497"/>
        <v>1</v>
      </c>
      <c r="AT3160" s="29">
        <v>1</v>
      </c>
      <c r="AV3160" s="29" t="s">
        <v>12678</v>
      </c>
      <c r="AW3160" s="29" t="str">
        <f t="shared" si="500"/>
        <v>image/tiff</v>
      </c>
      <c r="AX3160" s="29" t="str">
        <f t="shared" si="492"/>
        <v>archival/master</v>
      </c>
      <c r="AY3160" s="29" t="str">
        <f t="shared" si="498"/>
        <v>https://media.mediathek-tanz-theater.de/iiif/2/nvt_img-433-003.JP2</v>
      </c>
      <c r="AZ3160" s="29" t="str">
        <f t="shared" si="493"/>
        <v>image/jp2</v>
      </c>
      <c r="BA3160" s="29" t="str">
        <f t="shared" si="494"/>
        <v>presentation/iiif</v>
      </c>
      <c r="BB3160" s="29" t="str">
        <f t="shared" si="495"/>
        <v>https://media.mediathek-tanz-theater.de/iiif/2/nvt_img-433-003.JP2/full/100,/0/default.jpg</v>
      </c>
      <c r="BC3160" s="29" t="str">
        <f t="shared" si="491"/>
        <v>image/jpeg</v>
      </c>
      <c r="BD3160" s="29" t="str">
        <f t="shared" si="496"/>
        <v>presentation/thumbnail</v>
      </c>
    </row>
    <row r="3161" spans="1:56" ht="51">
      <c r="A3161" s="29">
        <v>1</v>
      </c>
      <c r="B3161" s="29">
        <v>0</v>
      </c>
      <c r="C3161" t="s">
        <v>12679</v>
      </c>
      <c r="D3161" s="38" t="s">
        <v>12680</v>
      </c>
      <c r="F3161" s="29" t="s">
        <v>12181</v>
      </c>
      <c r="I3161" s="38" t="s">
        <v>4446</v>
      </c>
      <c r="J3161" s="406" t="s">
        <v>12675</v>
      </c>
      <c r="M3161" s="311"/>
      <c r="N3161" t="s">
        <v>1285</v>
      </c>
      <c r="P3161" s="25" t="s">
        <v>2461</v>
      </c>
      <c r="R3161" s="38" t="s">
        <v>12644</v>
      </c>
      <c r="U3161" t="s">
        <v>1208</v>
      </c>
      <c r="V3161" t="s">
        <v>12646</v>
      </c>
      <c r="X3161" s="367" t="s">
        <v>1061</v>
      </c>
      <c r="Z3161" s="29" t="s">
        <v>1218</v>
      </c>
      <c r="AA3161" s="29" t="s">
        <v>1170</v>
      </c>
      <c r="AE3161" s="38" t="s">
        <v>2950</v>
      </c>
      <c r="AG3161" s="38">
        <v>1</v>
      </c>
      <c r="AH3161" s="38" t="s">
        <v>4439</v>
      </c>
      <c r="AI3161" s="38" t="s">
        <v>4440</v>
      </c>
      <c r="AJ3161" s="38" t="s">
        <v>4799</v>
      </c>
      <c r="AK3161" s="38" t="s">
        <v>12681</v>
      </c>
      <c r="AL3161" s="301">
        <v>43635</v>
      </c>
      <c r="AO3161" s="29" t="s">
        <v>4442</v>
      </c>
      <c r="AR3161" s="29" t="str">
        <f t="shared" si="499"/>
        <v>0</v>
      </c>
      <c r="AS3161" s="29">
        <f t="shared" si="497"/>
        <v>0</v>
      </c>
      <c r="AT3161" s="29">
        <v>0</v>
      </c>
      <c r="AW3161" s="29" t="str">
        <f t="shared" si="500"/>
        <v/>
      </c>
      <c r="AX3161" s="29" t="str">
        <f t="shared" si="492"/>
        <v/>
      </c>
      <c r="AY3161" s="29" t="str">
        <f t="shared" si="498"/>
        <v>https://media.mediathek-tanz-theater.de/iiif/2/nvt_img-433-003-001.JP2</v>
      </c>
      <c r="AZ3161" s="29" t="str">
        <f t="shared" si="493"/>
        <v>image/jp2</v>
      </c>
      <c r="BA3161" s="29" t="str">
        <f t="shared" si="494"/>
        <v>presentation/iiif</v>
      </c>
      <c r="BB3161" s="29" t="str">
        <f t="shared" si="495"/>
        <v>https://media.mediathek-tanz-theater.de/iiif/2/nvt_img-433-003-001.JP2/full/100,/0/default.jpg</v>
      </c>
      <c r="BC3161" s="29" t="str">
        <f t="shared" si="491"/>
        <v>image/jpeg</v>
      </c>
      <c r="BD3161" s="29" t="str">
        <f t="shared" si="496"/>
        <v>presentation/thumbnail</v>
      </c>
    </row>
    <row r="3162" spans="1:56" ht="51">
      <c r="A3162" s="29">
        <v>1</v>
      </c>
      <c r="B3162" s="29">
        <v>0</v>
      </c>
      <c r="C3162" t="s">
        <v>12682</v>
      </c>
      <c r="D3162" s="38" t="s">
        <v>12683</v>
      </c>
      <c r="F3162" s="29" t="s">
        <v>12181</v>
      </c>
      <c r="I3162" s="38" t="s">
        <v>4446</v>
      </c>
      <c r="J3162" s="406" t="s">
        <v>12675</v>
      </c>
      <c r="M3162" s="311"/>
      <c r="N3162" t="s">
        <v>1285</v>
      </c>
      <c r="P3162" s="25" t="s">
        <v>2461</v>
      </c>
      <c r="R3162" s="38" t="s">
        <v>12644</v>
      </c>
      <c r="U3162" t="s">
        <v>1208</v>
      </c>
      <c r="V3162" t="s">
        <v>12646</v>
      </c>
      <c r="X3162" s="367" t="s">
        <v>1061</v>
      </c>
      <c r="Z3162" s="29" t="s">
        <v>1218</v>
      </c>
      <c r="AA3162" s="29" t="s">
        <v>1170</v>
      </c>
      <c r="AE3162" s="38" t="s">
        <v>2950</v>
      </c>
      <c r="AG3162" s="38">
        <v>1</v>
      </c>
      <c r="AH3162" s="38" t="s">
        <v>4439</v>
      </c>
      <c r="AI3162" s="38" t="s">
        <v>4440</v>
      </c>
      <c r="AJ3162" s="38" t="s">
        <v>4799</v>
      </c>
      <c r="AK3162" s="38" t="s">
        <v>12681</v>
      </c>
      <c r="AL3162" s="301">
        <v>43635</v>
      </c>
      <c r="AO3162" s="29" t="s">
        <v>4442</v>
      </c>
      <c r="AR3162" s="29" t="str">
        <f t="shared" si="499"/>
        <v>0</v>
      </c>
      <c r="AS3162" s="29">
        <f t="shared" si="497"/>
        <v>0</v>
      </c>
      <c r="AT3162" s="29">
        <v>0</v>
      </c>
      <c r="AW3162" s="29" t="str">
        <f t="shared" si="500"/>
        <v/>
      </c>
      <c r="AX3162" s="29" t="str">
        <f t="shared" si="492"/>
        <v/>
      </c>
      <c r="AY3162" s="29" t="str">
        <f t="shared" si="498"/>
        <v>https://media.mediathek-tanz-theater.de/iiif/2/nvt_img-433-003-002.JP2</v>
      </c>
      <c r="AZ3162" s="29" t="str">
        <f t="shared" si="493"/>
        <v>image/jp2</v>
      </c>
      <c r="BA3162" s="29" t="str">
        <f t="shared" si="494"/>
        <v>presentation/iiif</v>
      </c>
      <c r="BB3162" s="29" t="str">
        <f t="shared" si="495"/>
        <v>https://media.mediathek-tanz-theater.de/iiif/2/nvt_img-433-003-002.JP2/full/100,/0/default.jpg</v>
      </c>
      <c r="BC3162" s="29" t="str">
        <f t="shared" si="491"/>
        <v>image/jpeg</v>
      </c>
      <c r="BD3162" s="29" t="str">
        <f t="shared" si="496"/>
        <v>presentation/thumbnail</v>
      </c>
    </row>
    <row r="3163" spans="1:56" ht="51">
      <c r="A3163" s="29">
        <v>1</v>
      </c>
      <c r="B3163" s="29">
        <v>0</v>
      </c>
      <c r="C3163" t="s">
        <v>12684</v>
      </c>
      <c r="D3163" s="38" t="s">
        <v>12685</v>
      </c>
      <c r="F3163" s="29" t="s">
        <v>12181</v>
      </c>
      <c r="I3163" s="38" t="s">
        <v>4446</v>
      </c>
      <c r="J3163" s="406" t="s">
        <v>12675</v>
      </c>
      <c r="M3163" s="311"/>
      <c r="N3163" t="s">
        <v>1285</v>
      </c>
      <c r="P3163" s="25" t="s">
        <v>2461</v>
      </c>
      <c r="R3163" s="38" t="s">
        <v>12644</v>
      </c>
      <c r="U3163" t="s">
        <v>1208</v>
      </c>
      <c r="V3163" t="s">
        <v>12646</v>
      </c>
      <c r="X3163" s="367" t="s">
        <v>1061</v>
      </c>
      <c r="Z3163" s="29" t="s">
        <v>1218</v>
      </c>
      <c r="AA3163" s="29" t="s">
        <v>1170</v>
      </c>
      <c r="AE3163" s="38" t="s">
        <v>2950</v>
      </c>
      <c r="AG3163" s="38">
        <v>1</v>
      </c>
      <c r="AH3163" s="38" t="s">
        <v>4439</v>
      </c>
      <c r="AI3163" s="38" t="s">
        <v>4440</v>
      </c>
      <c r="AJ3163" s="38" t="s">
        <v>4799</v>
      </c>
      <c r="AK3163" s="38" t="s">
        <v>12681</v>
      </c>
      <c r="AL3163" s="301">
        <v>43635</v>
      </c>
      <c r="AO3163" s="29" t="s">
        <v>4442</v>
      </c>
      <c r="AR3163" s="29" t="str">
        <f t="shared" si="499"/>
        <v>0</v>
      </c>
      <c r="AS3163" s="29">
        <f t="shared" si="497"/>
        <v>0</v>
      </c>
      <c r="AT3163" s="29">
        <v>0</v>
      </c>
      <c r="AW3163" s="29" t="str">
        <f t="shared" si="500"/>
        <v/>
      </c>
      <c r="AX3163" s="29" t="str">
        <f t="shared" si="492"/>
        <v/>
      </c>
      <c r="AY3163" s="29" t="str">
        <f t="shared" si="498"/>
        <v>https://media.mediathek-tanz-theater.de/iiif/2/nvt_img-433-003-003.JP2</v>
      </c>
      <c r="AZ3163" s="29" t="str">
        <f t="shared" si="493"/>
        <v>image/jp2</v>
      </c>
      <c r="BA3163" s="29" t="str">
        <f t="shared" si="494"/>
        <v>presentation/iiif</v>
      </c>
      <c r="BB3163" s="29" t="str">
        <f t="shared" si="495"/>
        <v>https://media.mediathek-tanz-theater.de/iiif/2/nvt_img-433-003-003.JP2/full/100,/0/default.jpg</v>
      </c>
      <c r="BC3163" s="29" t="str">
        <f t="shared" si="491"/>
        <v>image/jpeg</v>
      </c>
      <c r="BD3163" s="29" t="str">
        <f t="shared" si="496"/>
        <v>presentation/thumbnail</v>
      </c>
    </row>
    <row r="3164" spans="1:56" ht="51">
      <c r="A3164" s="29">
        <v>1</v>
      </c>
      <c r="B3164" s="29">
        <v>0</v>
      </c>
      <c r="C3164" t="s">
        <v>12686</v>
      </c>
      <c r="D3164" s="38" t="s">
        <v>12687</v>
      </c>
      <c r="F3164" s="29" t="s">
        <v>12181</v>
      </c>
      <c r="I3164" s="38" t="s">
        <v>4446</v>
      </c>
      <c r="J3164" s="406" t="s">
        <v>12675</v>
      </c>
      <c r="M3164" s="311"/>
      <c r="N3164" t="s">
        <v>1285</v>
      </c>
      <c r="P3164" s="25" t="s">
        <v>2461</v>
      </c>
      <c r="R3164" s="38" t="s">
        <v>12644</v>
      </c>
      <c r="U3164" t="s">
        <v>8103</v>
      </c>
      <c r="V3164" t="s">
        <v>12646</v>
      </c>
      <c r="X3164" s="367" t="s">
        <v>1061</v>
      </c>
      <c r="Z3164" s="29" t="s">
        <v>1218</v>
      </c>
      <c r="AA3164" s="29" t="s">
        <v>1170</v>
      </c>
      <c r="AE3164" s="38" t="s">
        <v>2950</v>
      </c>
      <c r="AG3164" s="38">
        <v>1</v>
      </c>
      <c r="AH3164" s="38" t="s">
        <v>4439</v>
      </c>
      <c r="AI3164" s="38" t="s">
        <v>4440</v>
      </c>
      <c r="AJ3164" s="38" t="s">
        <v>4799</v>
      </c>
      <c r="AK3164" s="38" t="s">
        <v>12681</v>
      </c>
      <c r="AL3164" s="301">
        <v>43635</v>
      </c>
      <c r="AO3164" s="29" t="s">
        <v>4442</v>
      </c>
      <c r="AR3164" s="29" t="str">
        <f t="shared" si="499"/>
        <v>0</v>
      </c>
      <c r="AS3164" s="29">
        <f t="shared" si="497"/>
        <v>0</v>
      </c>
      <c r="AT3164" s="29">
        <v>0</v>
      </c>
      <c r="AW3164" s="29" t="str">
        <f t="shared" si="500"/>
        <v/>
      </c>
      <c r="AX3164" s="29" t="str">
        <f t="shared" si="492"/>
        <v/>
      </c>
      <c r="AY3164" s="29" t="str">
        <f t="shared" si="498"/>
        <v>https://media.mediathek-tanz-theater.de/iiif/2/nvt_img-433-003-004.JP2</v>
      </c>
      <c r="AZ3164" s="29" t="str">
        <f t="shared" si="493"/>
        <v>image/jp2</v>
      </c>
      <c r="BA3164" s="29" t="str">
        <f t="shared" si="494"/>
        <v>presentation/iiif</v>
      </c>
      <c r="BB3164" s="29" t="str">
        <f t="shared" si="495"/>
        <v>https://media.mediathek-tanz-theater.de/iiif/2/nvt_img-433-003-004.JP2/full/100,/0/default.jpg</v>
      </c>
      <c r="BC3164" s="29" t="str">
        <f t="shared" si="491"/>
        <v>image/jpeg</v>
      </c>
      <c r="BD3164" s="29" t="str">
        <f t="shared" si="496"/>
        <v>presentation/thumbnail</v>
      </c>
    </row>
    <row r="3165" spans="1:56" ht="38.25">
      <c r="A3165" s="29">
        <v>1</v>
      </c>
      <c r="B3165" s="29">
        <v>0</v>
      </c>
      <c r="C3165" t="s">
        <v>12688</v>
      </c>
      <c r="D3165" s="38" t="s">
        <v>12689</v>
      </c>
      <c r="F3165" s="29" t="s">
        <v>12181</v>
      </c>
      <c r="I3165" s="38" t="s">
        <v>4446</v>
      </c>
      <c r="J3165" s="406" t="s">
        <v>12675</v>
      </c>
      <c r="M3165" s="311"/>
      <c r="N3165" t="s">
        <v>1285</v>
      </c>
      <c r="P3165" s="25" t="s">
        <v>2461</v>
      </c>
      <c r="R3165" s="38" t="s">
        <v>12644</v>
      </c>
      <c r="U3165" t="s">
        <v>8103</v>
      </c>
      <c r="V3165" t="s">
        <v>12646</v>
      </c>
      <c r="X3165" s="367" t="s">
        <v>1061</v>
      </c>
      <c r="Z3165" s="29" t="s">
        <v>1218</v>
      </c>
      <c r="AA3165" s="29" t="s">
        <v>1170</v>
      </c>
      <c r="AE3165" s="38" t="s">
        <v>2950</v>
      </c>
      <c r="AG3165" s="38">
        <v>1</v>
      </c>
      <c r="AH3165" s="38" t="s">
        <v>4439</v>
      </c>
      <c r="AI3165" s="38" t="s">
        <v>4440</v>
      </c>
      <c r="AJ3165" s="38" t="s">
        <v>4799</v>
      </c>
      <c r="AK3165" s="38" t="s">
        <v>12690</v>
      </c>
      <c r="AL3165" s="301">
        <v>43635</v>
      </c>
      <c r="AO3165" s="29" t="s">
        <v>4442</v>
      </c>
      <c r="AR3165" s="29" t="str">
        <f t="shared" si="499"/>
        <v>0</v>
      </c>
      <c r="AS3165" s="29">
        <f t="shared" si="497"/>
        <v>0</v>
      </c>
      <c r="AT3165" s="29">
        <v>0</v>
      </c>
      <c r="AW3165" s="29" t="str">
        <f t="shared" si="500"/>
        <v/>
      </c>
      <c r="AX3165" s="29" t="str">
        <f t="shared" si="492"/>
        <v/>
      </c>
      <c r="AY3165" s="29" t="str">
        <f t="shared" si="498"/>
        <v>https://media.mediathek-tanz-theater.de/iiif/2/nvt_img-433-003-005.JP2</v>
      </c>
      <c r="AZ3165" s="29" t="str">
        <f t="shared" si="493"/>
        <v>image/jp2</v>
      </c>
      <c r="BA3165" s="29" t="str">
        <f t="shared" si="494"/>
        <v>presentation/iiif</v>
      </c>
      <c r="BB3165" s="29" t="str">
        <f t="shared" si="495"/>
        <v>https://media.mediathek-tanz-theater.de/iiif/2/nvt_img-433-003-005.JP2/full/100,/0/default.jpg</v>
      </c>
      <c r="BC3165" s="29" t="str">
        <f t="shared" si="491"/>
        <v>image/jpeg</v>
      </c>
      <c r="BD3165" s="29" t="str">
        <f t="shared" si="496"/>
        <v>presentation/thumbnail</v>
      </c>
    </row>
    <row r="3166" spans="1:56">
      <c r="A3166" s="29">
        <v>1</v>
      </c>
      <c r="B3166" s="29">
        <v>0</v>
      </c>
      <c r="C3166" t="s">
        <v>12691</v>
      </c>
      <c r="D3166" s="38" t="s">
        <v>12692</v>
      </c>
      <c r="F3166" s="29" t="s">
        <v>12181</v>
      </c>
      <c r="I3166" s="38" t="s">
        <v>4438</v>
      </c>
      <c r="J3166" s="406" t="s">
        <v>12636</v>
      </c>
      <c r="M3166" s="311"/>
      <c r="N3166"/>
      <c r="P3166" s="25"/>
      <c r="U3166"/>
      <c r="V3166"/>
      <c r="X3166" s="367" t="s">
        <v>1061</v>
      </c>
      <c r="Z3166" s="29" t="s">
        <v>1218</v>
      </c>
      <c r="AA3166" s="29" t="s">
        <v>1170</v>
      </c>
      <c r="AE3166" s="38" t="s">
        <v>2950</v>
      </c>
      <c r="AG3166" s="38">
        <v>1</v>
      </c>
      <c r="AH3166" s="38" t="s">
        <v>4439</v>
      </c>
      <c r="AI3166" s="38" t="s">
        <v>4440</v>
      </c>
      <c r="AJ3166" s="38" t="s">
        <v>12640</v>
      </c>
      <c r="AL3166" s="301">
        <v>43635</v>
      </c>
      <c r="AO3166" s="29" t="s">
        <v>4442</v>
      </c>
      <c r="AR3166" s="29" t="str">
        <f t="shared" si="499"/>
        <v>1</v>
      </c>
      <c r="AS3166" s="29">
        <f t="shared" si="497"/>
        <v>1</v>
      </c>
      <c r="AT3166" s="29">
        <v>1</v>
      </c>
      <c r="AV3166" s="29" t="s">
        <v>12693</v>
      </c>
      <c r="AW3166" s="29" t="str">
        <f t="shared" si="500"/>
        <v>image/tiff</v>
      </c>
      <c r="AX3166" s="29" t="str">
        <f t="shared" si="492"/>
        <v>archival/master</v>
      </c>
      <c r="AY3166" s="29" t="str">
        <f t="shared" si="498"/>
        <v>https://media.mediathek-tanz-theater.de/iiif/2/nvt_img-433-004.JP2</v>
      </c>
      <c r="AZ3166" s="29" t="str">
        <f t="shared" si="493"/>
        <v>image/jp2</v>
      </c>
      <c r="BA3166" s="29" t="str">
        <f t="shared" si="494"/>
        <v>presentation/iiif</v>
      </c>
      <c r="BB3166" s="29" t="str">
        <f t="shared" si="495"/>
        <v>https://media.mediathek-tanz-theater.de/iiif/2/nvt_img-433-004.JP2/full/100,/0/default.jpg</v>
      </c>
      <c r="BC3166" s="29" t="str">
        <f t="shared" si="491"/>
        <v>image/jpeg</v>
      </c>
      <c r="BD3166" s="29" t="str">
        <f t="shared" si="496"/>
        <v>presentation/thumbnail</v>
      </c>
    </row>
    <row r="3167" spans="1:56" ht="38.25">
      <c r="A3167" s="29">
        <v>1</v>
      </c>
      <c r="B3167" s="29">
        <v>0</v>
      </c>
      <c r="C3167" t="s">
        <v>12694</v>
      </c>
      <c r="D3167" s="38" t="s">
        <v>12695</v>
      </c>
      <c r="F3167" s="29" t="s">
        <v>12181</v>
      </c>
      <c r="I3167" s="38" t="s">
        <v>4446</v>
      </c>
      <c r="J3167" s="406" t="s">
        <v>12691</v>
      </c>
      <c r="M3167" s="311"/>
      <c r="N3167" t="s">
        <v>1285</v>
      </c>
      <c r="P3167" s="25" t="s">
        <v>2461</v>
      </c>
      <c r="R3167" s="38" t="s">
        <v>12644</v>
      </c>
      <c r="U3167"/>
      <c r="V3167" t="s">
        <v>12646</v>
      </c>
      <c r="X3167" s="367" t="s">
        <v>1061</v>
      </c>
      <c r="Z3167" s="29" t="s">
        <v>1218</v>
      </c>
      <c r="AA3167" s="29" t="s">
        <v>1170</v>
      </c>
      <c r="AE3167" s="38" t="s">
        <v>2950</v>
      </c>
      <c r="AG3167" s="38">
        <v>1</v>
      </c>
      <c r="AH3167" s="38" t="s">
        <v>4439</v>
      </c>
      <c r="AI3167" s="38" t="s">
        <v>4440</v>
      </c>
      <c r="AJ3167" s="38" t="s">
        <v>4799</v>
      </c>
      <c r="AK3167" s="38" t="s">
        <v>12696</v>
      </c>
      <c r="AL3167" s="301">
        <v>43635</v>
      </c>
      <c r="AO3167" s="29" t="s">
        <v>4442</v>
      </c>
      <c r="AR3167" s="29" t="str">
        <f t="shared" si="499"/>
        <v>0</v>
      </c>
      <c r="AS3167" s="29">
        <f t="shared" si="497"/>
        <v>0</v>
      </c>
      <c r="AT3167" s="29">
        <v>0</v>
      </c>
      <c r="AW3167" s="29" t="str">
        <f t="shared" si="500"/>
        <v/>
      </c>
      <c r="AX3167" s="29" t="str">
        <f t="shared" si="492"/>
        <v/>
      </c>
      <c r="AY3167" s="29" t="str">
        <f t="shared" si="498"/>
        <v>https://media.mediathek-tanz-theater.de/iiif/2/nvt_img-433-004-001.JP2</v>
      </c>
      <c r="AZ3167" s="29" t="str">
        <f t="shared" si="493"/>
        <v>image/jp2</v>
      </c>
      <c r="BA3167" s="29" t="str">
        <f t="shared" si="494"/>
        <v>presentation/iiif</v>
      </c>
      <c r="BB3167" s="29" t="str">
        <f t="shared" si="495"/>
        <v>https://media.mediathek-tanz-theater.de/iiif/2/nvt_img-433-004-001.JP2/full/100,/0/default.jpg</v>
      </c>
      <c r="BC3167" s="29" t="str">
        <f t="shared" si="491"/>
        <v>image/jpeg</v>
      </c>
      <c r="BD3167" s="29" t="str">
        <f t="shared" si="496"/>
        <v>presentation/thumbnail</v>
      </c>
    </row>
    <row r="3168" spans="1:56" ht="38.25">
      <c r="A3168" s="29">
        <v>1</v>
      </c>
      <c r="B3168" s="29">
        <v>0</v>
      </c>
      <c r="C3168" t="s">
        <v>12697</v>
      </c>
      <c r="D3168" s="38" t="s">
        <v>12698</v>
      </c>
      <c r="F3168" s="29" t="s">
        <v>12181</v>
      </c>
      <c r="I3168" s="38" t="s">
        <v>4446</v>
      </c>
      <c r="J3168" s="406" t="s">
        <v>12691</v>
      </c>
      <c r="M3168" s="311"/>
      <c r="N3168" t="s">
        <v>1285</v>
      </c>
      <c r="P3168" s="25" t="s">
        <v>2461</v>
      </c>
      <c r="R3168" s="38" t="s">
        <v>12644</v>
      </c>
      <c r="U3168" t="s">
        <v>8103</v>
      </c>
      <c r="V3168" t="s">
        <v>12646</v>
      </c>
      <c r="X3168" s="367" t="s">
        <v>1061</v>
      </c>
      <c r="Z3168" s="29" t="s">
        <v>1218</v>
      </c>
      <c r="AA3168" s="29" t="s">
        <v>1170</v>
      </c>
      <c r="AE3168" s="38" t="s">
        <v>2950</v>
      </c>
      <c r="AG3168" s="38">
        <v>1</v>
      </c>
      <c r="AH3168" s="38" t="s">
        <v>4439</v>
      </c>
      <c r="AI3168" s="38" t="s">
        <v>4440</v>
      </c>
      <c r="AJ3168" s="38" t="s">
        <v>4799</v>
      </c>
      <c r="AK3168" s="38" t="s">
        <v>12699</v>
      </c>
      <c r="AL3168" s="301">
        <v>43635</v>
      </c>
      <c r="AO3168" s="29" t="s">
        <v>4442</v>
      </c>
      <c r="AR3168" s="29" t="str">
        <f t="shared" si="499"/>
        <v>0</v>
      </c>
      <c r="AS3168" s="29">
        <f t="shared" si="497"/>
        <v>0</v>
      </c>
      <c r="AT3168" s="29">
        <v>0</v>
      </c>
      <c r="AW3168" s="29" t="str">
        <f t="shared" si="500"/>
        <v/>
      </c>
      <c r="AX3168" s="29" t="str">
        <f t="shared" si="492"/>
        <v/>
      </c>
      <c r="AY3168" s="29" t="str">
        <f t="shared" si="498"/>
        <v>https://media.mediathek-tanz-theater.de/iiif/2/nvt_img-433-004-002.JP2</v>
      </c>
      <c r="AZ3168" s="29" t="str">
        <f t="shared" si="493"/>
        <v>image/jp2</v>
      </c>
      <c r="BA3168" s="29" t="str">
        <f t="shared" si="494"/>
        <v>presentation/iiif</v>
      </c>
      <c r="BB3168" s="29" t="str">
        <f t="shared" si="495"/>
        <v>https://media.mediathek-tanz-theater.de/iiif/2/nvt_img-433-004-002.JP2/full/100,/0/default.jpg</v>
      </c>
      <c r="BC3168" s="29" t="str">
        <f t="shared" si="491"/>
        <v>image/jpeg</v>
      </c>
      <c r="BD3168" s="29" t="str">
        <f t="shared" si="496"/>
        <v>presentation/thumbnail</v>
      </c>
    </row>
    <row r="3169" spans="1:56" ht="38.25">
      <c r="A3169" s="29">
        <v>1</v>
      </c>
      <c r="B3169" s="29">
        <v>0</v>
      </c>
      <c r="C3169" t="s">
        <v>12700</v>
      </c>
      <c r="D3169" s="38" t="s">
        <v>12701</v>
      </c>
      <c r="F3169" s="29" t="s">
        <v>12181</v>
      </c>
      <c r="I3169" s="38" t="s">
        <v>4446</v>
      </c>
      <c r="J3169" s="406" t="s">
        <v>12691</v>
      </c>
      <c r="M3169" s="311"/>
      <c r="N3169" t="s">
        <v>1285</v>
      </c>
      <c r="P3169" s="25" t="s">
        <v>2461</v>
      </c>
      <c r="R3169" s="38" t="s">
        <v>12644</v>
      </c>
      <c r="U3169" t="s">
        <v>8103</v>
      </c>
      <c r="V3169" t="s">
        <v>12646</v>
      </c>
      <c r="X3169" s="367" t="s">
        <v>1061</v>
      </c>
      <c r="Z3169" s="29" t="s">
        <v>1218</v>
      </c>
      <c r="AA3169" s="29" t="s">
        <v>1170</v>
      </c>
      <c r="AE3169" s="38" t="s">
        <v>2950</v>
      </c>
      <c r="AG3169" s="38">
        <v>1</v>
      </c>
      <c r="AH3169" s="38" t="s">
        <v>4439</v>
      </c>
      <c r="AI3169" s="38" t="s">
        <v>4440</v>
      </c>
      <c r="AJ3169" s="38" t="s">
        <v>4799</v>
      </c>
      <c r="AK3169" s="38" t="s">
        <v>12702</v>
      </c>
      <c r="AL3169" s="301">
        <v>43635</v>
      </c>
      <c r="AO3169" s="29" t="s">
        <v>4442</v>
      </c>
      <c r="AR3169" s="29" t="str">
        <f t="shared" si="499"/>
        <v>0</v>
      </c>
      <c r="AS3169" s="29">
        <f t="shared" si="497"/>
        <v>0</v>
      </c>
      <c r="AT3169" s="29">
        <v>0</v>
      </c>
      <c r="AW3169" s="29" t="str">
        <f t="shared" si="500"/>
        <v/>
      </c>
      <c r="AX3169" s="29" t="str">
        <f t="shared" si="492"/>
        <v/>
      </c>
      <c r="AY3169" s="29" t="str">
        <f t="shared" si="498"/>
        <v>https://media.mediathek-tanz-theater.de/iiif/2/nvt_img-433-004-003.JP2</v>
      </c>
      <c r="AZ3169" s="29" t="str">
        <f t="shared" si="493"/>
        <v>image/jp2</v>
      </c>
      <c r="BA3169" s="29" t="str">
        <f t="shared" si="494"/>
        <v>presentation/iiif</v>
      </c>
      <c r="BB3169" s="29" t="str">
        <f t="shared" si="495"/>
        <v>https://media.mediathek-tanz-theater.de/iiif/2/nvt_img-433-004-003.JP2/full/100,/0/default.jpg</v>
      </c>
      <c r="BC3169" s="29" t="str">
        <f t="shared" si="491"/>
        <v>image/jpeg</v>
      </c>
      <c r="BD3169" s="29" t="str">
        <f t="shared" si="496"/>
        <v>presentation/thumbnail</v>
      </c>
    </row>
    <row r="3170" spans="1:56" ht="38.25">
      <c r="A3170" s="29">
        <v>1</v>
      </c>
      <c r="B3170" s="29">
        <v>0</v>
      </c>
      <c r="C3170" t="s">
        <v>12703</v>
      </c>
      <c r="D3170" s="38" t="s">
        <v>12704</v>
      </c>
      <c r="F3170" s="29" t="s">
        <v>12181</v>
      </c>
      <c r="I3170" s="38" t="s">
        <v>4446</v>
      </c>
      <c r="J3170" s="406" t="s">
        <v>12691</v>
      </c>
      <c r="M3170" s="311"/>
      <c r="N3170" t="s">
        <v>1285</v>
      </c>
      <c r="P3170" s="25" t="s">
        <v>2461</v>
      </c>
      <c r="R3170" s="38" t="s">
        <v>12644</v>
      </c>
      <c r="U3170" t="s">
        <v>8103</v>
      </c>
      <c r="V3170" t="s">
        <v>12646</v>
      </c>
      <c r="X3170" s="367" t="s">
        <v>1061</v>
      </c>
      <c r="Z3170" s="29" t="s">
        <v>1218</v>
      </c>
      <c r="AA3170" s="29" t="s">
        <v>1170</v>
      </c>
      <c r="AE3170" s="38" t="s">
        <v>2950</v>
      </c>
      <c r="AG3170" s="38">
        <v>1</v>
      </c>
      <c r="AH3170" s="38" t="s">
        <v>4439</v>
      </c>
      <c r="AI3170" s="38" t="s">
        <v>4440</v>
      </c>
      <c r="AJ3170" s="38" t="s">
        <v>4799</v>
      </c>
      <c r="AK3170" s="38" t="s">
        <v>12702</v>
      </c>
      <c r="AL3170" s="301">
        <v>43635</v>
      </c>
      <c r="AO3170" s="29" t="s">
        <v>4442</v>
      </c>
      <c r="AR3170" s="29" t="str">
        <f t="shared" si="499"/>
        <v>0</v>
      </c>
      <c r="AS3170" s="29">
        <f t="shared" si="497"/>
        <v>0</v>
      </c>
      <c r="AT3170" s="29">
        <v>0</v>
      </c>
      <c r="AW3170" s="29" t="str">
        <f t="shared" si="500"/>
        <v/>
      </c>
      <c r="AX3170" s="29" t="str">
        <f t="shared" si="492"/>
        <v/>
      </c>
      <c r="AY3170" s="29" t="str">
        <f t="shared" si="498"/>
        <v>https://media.mediathek-tanz-theater.de/iiif/2/nvt_img-433-004-004.JP2</v>
      </c>
      <c r="AZ3170" s="29" t="str">
        <f t="shared" si="493"/>
        <v>image/jp2</v>
      </c>
      <c r="BA3170" s="29" t="str">
        <f t="shared" si="494"/>
        <v>presentation/iiif</v>
      </c>
      <c r="BB3170" s="29" t="str">
        <f t="shared" si="495"/>
        <v>https://media.mediathek-tanz-theater.de/iiif/2/nvt_img-433-004-004.JP2/full/100,/0/default.jpg</v>
      </c>
      <c r="BC3170" s="29" t="str">
        <f t="shared" si="491"/>
        <v>image/jpeg</v>
      </c>
      <c r="BD3170" s="29" t="str">
        <f t="shared" si="496"/>
        <v>presentation/thumbnail</v>
      </c>
    </row>
    <row r="3171" spans="1:56" ht="63.75">
      <c r="A3171" s="29">
        <v>1</v>
      </c>
      <c r="B3171" s="29">
        <v>0</v>
      </c>
      <c r="C3171" t="s">
        <v>12705</v>
      </c>
      <c r="D3171" s="38" t="s">
        <v>12706</v>
      </c>
      <c r="F3171" s="29" t="s">
        <v>12181</v>
      </c>
      <c r="I3171" s="38" t="s">
        <v>4446</v>
      </c>
      <c r="J3171" s="406" t="s">
        <v>12691</v>
      </c>
      <c r="M3171" s="311"/>
      <c r="N3171" t="s">
        <v>1285</v>
      </c>
      <c r="P3171" s="25" t="s">
        <v>2461</v>
      </c>
      <c r="R3171" s="38" t="s">
        <v>12644</v>
      </c>
      <c r="U3171"/>
      <c r="V3171" t="s">
        <v>12646</v>
      </c>
      <c r="X3171" s="367" t="s">
        <v>1061</v>
      </c>
      <c r="Z3171" s="29" t="s">
        <v>1218</v>
      </c>
      <c r="AA3171" s="29" t="s">
        <v>1170</v>
      </c>
      <c r="AE3171" s="38" t="s">
        <v>2950</v>
      </c>
      <c r="AG3171" s="38">
        <v>1</v>
      </c>
      <c r="AH3171" s="38" t="s">
        <v>4439</v>
      </c>
      <c r="AI3171" s="38" t="s">
        <v>4440</v>
      </c>
      <c r="AJ3171" s="38" t="s">
        <v>4799</v>
      </c>
      <c r="AK3171" s="38" t="s">
        <v>12707</v>
      </c>
      <c r="AL3171" s="301">
        <v>43635</v>
      </c>
      <c r="AO3171" s="29" t="s">
        <v>4442</v>
      </c>
      <c r="AR3171" s="29" t="str">
        <f t="shared" si="499"/>
        <v>0</v>
      </c>
      <c r="AS3171" s="29">
        <f t="shared" si="497"/>
        <v>0</v>
      </c>
      <c r="AT3171" s="29">
        <v>0</v>
      </c>
      <c r="AW3171" s="29" t="str">
        <f t="shared" si="500"/>
        <v/>
      </c>
      <c r="AX3171" s="29" t="str">
        <f t="shared" si="492"/>
        <v/>
      </c>
      <c r="AY3171" s="29" t="str">
        <f t="shared" si="498"/>
        <v>https://media.mediathek-tanz-theater.de/iiif/2/nvt_img-433-004-005.JP2</v>
      </c>
      <c r="AZ3171" s="29" t="str">
        <f t="shared" si="493"/>
        <v>image/jp2</v>
      </c>
      <c r="BA3171" s="29" t="str">
        <f t="shared" si="494"/>
        <v>presentation/iiif</v>
      </c>
      <c r="BB3171" s="29" t="str">
        <f t="shared" si="495"/>
        <v>https://media.mediathek-tanz-theater.de/iiif/2/nvt_img-433-004-005.JP2/full/100,/0/default.jpg</v>
      </c>
      <c r="BC3171" s="29" t="str">
        <f t="shared" si="491"/>
        <v>image/jpeg</v>
      </c>
      <c r="BD3171" s="29" t="str">
        <f t="shared" si="496"/>
        <v>presentation/thumbnail</v>
      </c>
    </row>
    <row r="3172" spans="1:56">
      <c r="A3172" s="29">
        <v>1</v>
      </c>
      <c r="B3172" s="29">
        <v>0</v>
      </c>
      <c r="C3172" t="s">
        <v>12708</v>
      </c>
      <c r="D3172" s="38" t="s">
        <v>25300</v>
      </c>
      <c r="F3172" s="29" t="s">
        <v>12181</v>
      </c>
      <c r="I3172" s="38" t="s">
        <v>4438</v>
      </c>
      <c r="J3172" s="406" t="s">
        <v>12636</v>
      </c>
      <c r="M3172" s="311"/>
      <c r="N3172"/>
      <c r="P3172" s="25"/>
      <c r="U3172"/>
      <c r="V3172"/>
      <c r="X3172" s="367" t="s">
        <v>1061</v>
      </c>
      <c r="Z3172" s="29" t="s">
        <v>1218</v>
      </c>
      <c r="AA3172" s="29" t="s">
        <v>1170</v>
      </c>
      <c r="AE3172" s="38" t="s">
        <v>2950</v>
      </c>
      <c r="AG3172" s="38">
        <v>1</v>
      </c>
      <c r="AH3172" s="38" t="s">
        <v>4439</v>
      </c>
      <c r="AI3172" s="38" t="s">
        <v>4440</v>
      </c>
      <c r="AJ3172" s="38" t="s">
        <v>12613</v>
      </c>
      <c r="AL3172" s="301">
        <v>43635</v>
      </c>
      <c r="AO3172" s="29" t="s">
        <v>4442</v>
      </c>
      <c r="AR3172" s="29" t="str">
        <f t="shared" si="499"/>
        <v>1</v>
      </c>
      <c r="AS3172" s="29">
        <f t="shared" si="497"/>
        <v>1</v>
      </c>
      <c r="AT3172" s="29">
        <v>1</v>
      </c>
      <c r="AV3172" s="29" t="s">
        <v>25306</v>
      </c>
      <c r="AW3172" s="29" t="str">
        <f t="shared" si="500"/>
        <v>image/tiff</v>
      </c>
      <c r="AX3172" s="29" t="str">
        <f t="shared" si="492"/>
        <v>archival/master</v>
      </c>
      <c r="AY3172" s="29" t="str">
        <f t="shared" si="498"/>
        <v>https://media.mediathek-tanz-theater.de/iiif/2/nvt_img-433-005.JP2</v>
      </c>
      <c r="AZ3172" s="29" t="str">
        <f t="shared" si="493"/>
        <v>image/jp2</v>
      </c>
      <c r="BA3172" s="29" t="str">
        <f t="shared" si="494"/>
        <v>presentation/iiif</v>
      </c>
      <c r="BB3172" s="29" t="str">
        <f t="shared" si="495"/>
        <v>https://media.mediathek-tanz-theater.de/iiif/2/nvt_img-433-005.JP2/full/100,/0/default.jpg</v>
      </c>
      <c r="BC3172" s="29" t="str">
        <f t="shared" si="491"/>
        <v>image/jpeg</v>
      </c>
      <c r="BD3172" s="29" t="str">
        <f t="shared" si="496"/>
        <v>presentation/thumbnail</v>
      </c>
    </row>
    <row r="3173" spans="1:56" ht="76.5">
      <c r="A3173" s="29">
        <v>1</v>
      </c>
      <c r="B3173" s="29">
        <v>0</v>
      </c>
      <c r="C3173" t="s">
        <v>12709</v>
      </c>
      <c r="D3173" s="38" t="s">
        <v>25301</v>
      </c>
      <c r="F3173" s="29" t="s">
        <v>12181</v>
      </c>
      <c r="I3173" s="38" t="s">
        <v>4446</v>
      </c>
      <c r="J3173" s="406" t="s">
        <v>12708</v>
      </c>
      <c r="M3173" s="311"/>
      <c r="N3173" t="s">
        <v>1285</v>
      </c>
      <c r="P3173" s="25" t="s">
        <v>2461</v>
      </c>
      <c r="R3173" s="38" t="s">
        <v>12644</v>
      </c>
      <c r="U3173" t="s">
        <v>8103</v>
      </c>
      <c r="V3173" t="s">
        <v>12646</v>
      </c>
      <c r="X3173" s="367" t="s">
        <v>1061</v>
      </c>
      <c r="Z3173" s="29" t="s">
        <v>1218</v>
      </c>
      <c r="AA3173" s="29" t="s">
        <v>1170</v>
      </c>
      <c r="AE3173" s="38" t="s">
        <v>2950</v>
      </c>
      <c r="AG3173" s="38">
        <v>1</v>
      </c>
      <c r="AH3173" s="38" t="s">
        <v>4439</v>
      </c>
      <c r="AI3173" s="38" t="s">
        <v>4440</v>
      </c>
      <c r="AJ3173" s="38" t="s">
        <v>4799</v>
      </c>
      <c r="AK3173" s="38" t="s">
        <v>12710</v>
      </c>
      <c r="AL3173" s="301">
        <v>43635</v>
      </c>
      <c r="AO3173" s="29" t="s">
        <v>4442</v>
      </c>
      <c r="AR3173" s="29" t="str">
        <f t="shared" si="499"/>
        <v>0</v>
      </c>
      <c r="AS3173" s="29">
        <f t="shared" si="497"/>
        <v>0</v>
      </c>
      <c r="AT3173" s="29">
        <v>0</v>
      </c>
      <c r="AW3173" s="29" t="str">
        <f t="shared" si="500"/>
        <v/>
      </c>
      <c r="AX3173" s="29" t="str">
        <f t="shared" si="492"/>
        <v/>
      </c>
      <c r="AY3173" s="29" t="str">
        <f t="shared" si="498"/>
        <v>https://media.mediathek-tanz-theater.de/iiif/2/nvt_img-433-005-001.JP2</v>
      </c>
      <c r="AZ3173" s="29" t="str">
        <f t="shared" si="493"/>
        <v>image/jp2</v>
      </c>
      <c r="BA3173" s="29" t="str">
        <f t="shared" si="494"/>
        <v>presentation/iiif</v>
      </c>
      <c r="BB3173" s="29" t="str">
        <f t="shared" si="495"/>
        <v>https://media.mediathek-tanz-theater.de/iiif/2/nvt_img-433-005-001.JP2/full/100,/0/default.jpg</v>
      </c>
      <c r="BC3173" s="29" t="str">
        <f t="shared" si="491"/>
        <v>image/jpeg</v>
      </c>
      <c r="BD3173" s="29" t="str">
        <f t="shared" si="496"/>
        <v>presentation/thumbnail</v>
      </c>
    </row>
    <row r="3174" spans="1:56" ht="51">
      <c r="A3174" s="29">
        <v>1</v>
      </c>
      <c r="B3174" s="29">
        <v>0</v>
      </c>
      <c r="C3174" t="s">
        <v>12711</v>
      </c>
      <c r="D3174" s="38" t="s">
        <v>25302</v>
      </c>
      <c r="F3174" s="29" t="s">
        <v>12181</v>
      </c>
      <c r="I3174" s="38" t="s">
        <v>4446</v>
      </c>
      <c r="J3174" s="406" t="s">
        <v>12708</v>
      </c>
      <c r="M3174" s="311"/>
      <c r="N3174" t="s">
        <v>1285</v>
      </c>
      <c r="P3174" s="25" t="s">
        <v>2461</v>
      </c>
      <c r="R3174" s="38" t="s">
        <v>12644</v>
      </c>
      <c r="U3174" t="s">
        <v>1208</v>
      </c>
      <c r="V3174" t="s">
        <v>12646</v>
      </c>
      <c r="X3174" s="367" t="s">
        <v>1061</v>
      </c>
      <c r="Z3174" s="29" t="s">
        <v>1218</v>
      </c>
      <c r="AA3174" s="29" t="s">
        <v>1170</v>
      </c>
      <c r="AE3174" s="38" t="s">
        <v>2950</v>
      </c>
      <c r="AG3174" s="38">
        <v>1</v>
      </c>
      <c r="AH3174" s="38" t="s">
        <v>4439</v>
      </c>
      <c r="AI3174" s="38" t="s">
        <v>4440</v>
      </c>
      <c r="AJ3174" s="38" t="s">
        <v>4799</v>
      </c>
      <c r="AK3174" s="38" t="s">
        <v>12712</v>
      </c>
      <c r="AL3174" s="301">
        <v>43635</v>
      </c>
      <c r="AO3174" s="29" t="s">
        <v>4442</v>
      </c>
      <c r="AR3174" s="29" t="str">
        <f t="shared" si="499"/>
        <v>0</v>
      </c>
      <c r="AS3174" s="29">
        <f t="shared" si="497"/>
        <v>0</v>
      </c>
      <c r="AT3174" s="29">
        <v>0</v>
      </c>
      <c r="AW3174" s="29" t="str">
        <f t="shared" si="500"/>
        <v/>
      </c>
      <c r="AX3174" s="29" t="str">
        <f t="shared" si="492"/>
        <v/>
      </c>
      <c r="AY3174" s="29" t="str">
        <f t="shared" si="498"/>
        <v>https://media.mediathek-tanz-theater.de/iiif/2/nvt_img-433-005-002.JP2</v>
      </c>
      <c r="AZ3174" s="29" t="str">
        <f t="shared" si="493"/>
        <v>image/jp2</v>
      </c>
      <c r="BA3174" s="29" t="str">
        <f t="shared" si="494"/>
        <v>presentation/iiif</v>
      </c>
      <c r="BB3174" s="29" t="str">
        <f t="shared" si="495"/>
        <v>https://media.mediathek-tanz-theater.de/iiif/2/nvt_img-433-005-002.JP2/full/100,/0/default.jpg</v>
      </c>
      <c r="BC3174" s="29" t="str">
        <f t="shared" si="491"/>
        <v>image/jpeg</v>
      </c>
      <c r="BD3174" s="29" t="str">
        <f t="shared" si="496"/>
        <v>presentation/thumbnail</v>
      </c>
    </row>
    <row r="3175" spans="1:56" ht="51">
      <c r="A3175" s="29">
        <v>1</v>
      </c>
      <c r="B3175" s="29">
        <v>0</v>
      </c>
      <c r="C3175" t="s">
        <v>12713</v>
      </c>
      <c r="D3175" s="38" t="s">
        <v>25303</v>
      </c>
      <c r="F3175" s="29" t="s">
        <v>12181</v>
      </c>
      <c r="I3175" s="38" t="s">
        <v>4446</v>
      </c>
      <c r="J3175" s="406" t="s">
        <v>12708</v>
      </c>
      <c r="M3175" s="311"/>
      <c r="N3175" t="s">
        <v>1285</v>
      </c>
      <c r="P3175" s="25" t="s">
        <v>2461</v>
      </c>
      <c r="R3175" s="38" t="s">
        <v>12644</v>
      </c>
      <c r="U3175" t="s">
        <v>8103</v>
      </c>
      <c r="V3175" t="s">
        <v>12646</v>
      </c>
      <c r="X3175" s="367" t="s">
        <v>1061</v>
      </c>
      <c r="Z3175" s="29" t="s">
        <v>1218</v>
      </c>
      <c r="AA3175" s="29" t="s">
        <v>1170</v>
      </c>
      <c r="AE3175" s="38" t="s">
        <v>2950</v>
      </c>
      <c r="AG3175" s="38">
        <v>1</v>
      </c>
      <c r="AH3175" s="38" t="s">
        <v>4439</v>
      </c>
      <c r="AI3175" s="38" t="s">
        <v>4440</v>
      </c>
      <c r="AJ3175" s="38" t="s">
        <v>4799</v>
      </c>
      <c r="AK3175" s="38" t="s">
        <v>12714</v>
      </c>
      <c r="AL3175" s="301">
        <v>43635</v>
      </c>
      <c r="AO3175" s="29" t="s">
        <v>4442</v>
      </c>
      <c r="AR3175" s="29" t="str">
        <f t="shared" si="499"/>
        <v>0</v>
      </c>
      <c r="AS3175" s="29">
        <f t="shared" si="497"/>
        <v>0</v>
      </c>
      <c r="AT3175" s="29">
        <v>0</v>
      </c>
      <c r="AW3175" s="29" t="str">
        <f t="shared" si="500"/>
        <v/>
      </c>
      <c r="AX3175" s="29" t="str">
        <f t="shared" si="492"/>
        <v/>
      </c>
      <c r="AY3175" s="29" t="str">
        <f t="shared" si="498"/>
        <v>https://media.mediathek-tanz-theater.de/iiif/2/nvt_img-433-005-003.JP2</v>
      </c>
      <c r="AZ3175" s="29" t="str">
        <f t="shared" si="493"/>
        <v>image/jp2</v>
      </c>
      <c r="BA3175" s="29" t="str">
        <f t="shared" si="494"/>
        <v>presentation/iiif</v>
      </c>
      <c r="BB3175" s="29" t="str">
        <f t="shared" si="495"/>
        <v>https://media.mediathek-tanz-theater.de/iiif/2/nvt_img-433-005-003.JP2/full/100,/0/default.jpg</v>
      </c>
      <c r="BC3175" s="29" t="str">
        <f t="shared" si="491"/>
        <v>image/jpeg</v>
      </c>
      <c r="BD3175" s="29" t="str">
        <f t="shared" si="496"/>
        <v>presentation/thumbnail</v>
      </c>
    </row>
    <row r="3176" spans="1:56" ht="51">
      <c r="A3176" s="29">
        <v>1</v>
      </c>
      <c r="B3176" s="29">
        <v>0</v>
      </c>
      <c r="C3176" t="s">
        <v>12715</v>
      </c>
      <c r="D3176" s="38" t="s">
        <v>25304</v>
      </c>
      <c r="F3176" s="29" t="s">
        <v>12181</v>
      </c>
      <c r="I3176" s="38" t="s">
        <v>4446</v>
      </c>
      <c r="J3176" s="406" t="s">
        <v>12708</v>
      </c>
      <c r="M3176" s="311"/>
      <c r="N3176" t="s">
        <v>1285</v>
      </c>
      <c r="P3176" s="25" t="s">
        <v>2461</v>
      </c>
      <c r="R3176" s="38" t="s">
        <v>12644</v>
      </c>
      <c r="U3176" t="s">
        <v>8103</v>
      </c>
      <c r="V3176" t="s">
        <v>12646</v>
      </c>
      <c r="X3176" s="367" t="s">
        <v>1061</v>
      </c>
      <c r="Z3176" s="29" t="s">
        <v>1218</v>
      </c>
      <c r="AA3176" s="29" t="s">
        <v>1170</v>
      </c>
      <c r="AE3176" s="38" t="s">
        <v>2950</v>
      </c>
      <c r="AG3176" s="38">
        <v>1</v>
      </c>
      <c r="AH3176" s="38" t="s">
        <v>4439</v>
      </c>
      <c r="AI3176" s="38" t="s">
        <v>4440</v>
      </c>
      <c r="AJ3176" s="38" t="s">
        <v>4799</v>
      </c>
      <c r="AK3176" s="38" t="s">
        <v>12714</v>
      </c>
      <c r="AL3176" s="301">
        <v>43635</v>
      </c>
      <c r="AO3176" s="29" t="s">
        <v>4442</v>
      </c>
      <c r="AR3176" s="29" t="str">
        <f t="shared" si="499"/>
        <v>0</v>
      </c>
      <c r="AS3176" s="29">
        <f t="shared" si="497"/>
        <v>0</v>
      </c>
      <c r="AT3176" s="29">
        <v>0</v>
      </c>
      <c r="AW3176" s="29" t="str">
        <f t="shared" si="500"/>
        <v/>
      </c>
      <c r="AX3176" s="29" t="str">
        <f t="shared" si="492"/>
        <v/>
      </c>
      <c r="AY3176" s="29" t="str">
        <f t="shared" si="498"/>
        <v>https://media.mediathek-tanz-theater.de/iiif/2/nvt_img-433-005-004.JP2</v>
      </c>
      <c r="AZ3176" s="29" t="str">
        <f t="shared" si="493"/>
        <v>image/jp2</v>
      </c>
      <c r="BA3176" s="29" t="str">
        <f t="shared" si="494"/>
        <v>presentation/iiif</v>
      </c>
      <c r="BB3176" s="29" t="str">
        <f t="shared" si="495"/>
        <v>https://media.mediathek-tanz-theater.de/iiif/2/nvt_img-433-005-004.JP2/full/100,/0/default.jpg</v>
      </c>
      <c r="BC3176" s="29" t="str">
        <f t="shared" si="491"/>
        <v>image/jpeg</v>
      </c>
      <c r="BD3176" s="29" t="str">
        <f t="shared" si="496"/>
        <v>presentation/thumbnail</v>
      </c>
    </row>
    <row r="3177" spans="1:56" ht="51">
      <c r="A3177" s="29">
        <v>1</v>
      </c>
      <c r="B3177" s="29">
        <v>0</v>
      </c>
      <c r="C3177" t="s">
        <v>12716</v>
      </c>
      <c r="D3177" s="38" t="s">
        <v>25305</v>
      </c>
      <c r="F3177" s="29" t="s">
        <v>12181</v>
      </c>
      <c r="I3177" s="38" t="s">
        <v>4446</v>
      </c>
      <c r="J3177" s="406" t="s">
        <v>12708</v>
      </c>
      <c r="M3177" s="311"/>
      <c r="N3177" t="s">
        <v>1285</v>
      </c>
      <c r="P3177" s="25" t="s">
        <v>2461</v>
      </c>
      <c r="R3177" s="38" t="s">
        <v>12644</v>
      </c>
      <c r="U3177" t="s">
        <v>8103</v>
      </c>
      <c r="V3177" t="s">
        <v>12646</v>
      </c>
      <c r="X3177" s="367" t="s">
        <v>1061</v>
      </c>
      <c r="Z3177" s="29" t="s">
        <v>1218</v>
      </c>
      <c r="AA3177" s="29" t="s">
        <v>1170</v>
      </c>
      <c r="AE3177" s="38" t="s">
        <v>2950</v>
      </c>
      <c r="AG3177" s="38">
        <v>1</v>
      </c>
      <c r="AH3177" s="38" t="s">
        <v>4439</v>
      </c>
      <c r="AI3177" s="38" t="s">
        <v>4440</v>
      </c>
      <c r="AJ3177" s="38" t="s">
        <v>4799</v>
      </c>
      <c r="AK3177" s="38" t="s">
        <v>12714</v>
      </c>
      <c r="AL3177" s="301">
        <v>43635</v>
      </c>
      <c r="AO3177" s="29" t="s">
        <v>4442</v>
      </c>
      <c r="AR3177" s="29" t="str">
        <f t="shared" si="499"/>
        <v>0</v>
      </c>
      <c r="AS3177" s="29">
        <f t="shared" si="497"/>
        <v>0</v>
      </c>
      <c r="AT3177" s="29">
        <v>0</v>
      </c>
      <c r="AW3177" s="29" t="str">
        <f t="shared" si="500"/>
        <v/>
      </c>
      <c r="AX3177" s="29" t="str">
        <f t="shared" si="492"/>
        <v/>
      </c>
      <c r="AY3177" s="29" t="str">
        <f t="shared" si="498"/>
        <v>https://media.mediathek-tanz-theater.de/iiif/2/nvt_img-433-005-005.JP2</v>
      </c>
      <c r="AZ3177" s="29" t="str">
        <f t="shared" si="493"/>
        <v>image/jp2</v>
      </c>
      <c r="BA3177" s="29" t="str">
        <f t="shared" si="494"/>
        <v>presentation/iiif</v>
      </c>
      <c r="BB3177" s="29" t="str">
        <f t="shared" si="495"/>
        <v>https://media.mediathek-tanz-theater.de/iiif/2/nvt_img-433-005-005.JP2/full/100,/0/default.jpg</v>
      </c>
      <c r="BC3177" s="29" t="str">
        <f t="shared" si="491"/>
        <v>image/jpeg</v>
      </c>
      <c r="BD3177" s="29" t="str">
        <f t="shared" si="496"/>
        <v>presentation/thumbnail</v>
      </c>
    </row>
    <row r="3178" spans="1:56">
      <c r="A3178" s="29">
        <v>1</v>
      </c>
      <c r="B3178" s="29">
        <v>0</v>
      </c>
      <c r="C3178" t="s">
        <v>12717</v>
      </c>
      <c r="D3178" s="38" t="s">
        <v>12718</v>
      </c>
      <c r="F3178" s="29" t="s">
        <v>12181</v>
      </c>
      <c r="I3178" s="38" t="s">
        <v>4438</v>
      </c>
      <c r="J3178" s="406" t="s">
        <v>12636</v>
      </c>
      <c r="M3178" s="311"/>
      <c r="N3178" t="s">
        <v>1285</v>
      </c>
      <c r="P3178" s="25"/>
      <c r="U3178"/>
      <c r="V3178"/>
      <c r="X3178" s="367" t="s">
        <v>1061</v>
      </c>
      <c r="Z3178" s="29" t="s">
        <v>1218</v>
      </c>
      <c r="AA3178" s="29" t="s">
        <v>1170</v>
      </c>
      <c r="AE3178" s="38" t="s">
        <v>2950</v>
      </c>
      <c r="AG3178" s="38">
        <v>1</v>
      </c>
      <c r="AH3178" s="38" t="s">
        <v>4439</v>
      </c>
      <c r="AI3178" s="38" t="s">
        <v>4440</v>
      </c>
      <c r="AJ3178" s="38" t="s">
        <v>12613</v>
      </c>
      <c r="AL3178" s="301">
        <v>43635</v>
      </c>
      <c r="AO3178" s="29" t="s">
        <v>4442</v>
      </c>
      <c r="AR3178" s="29" t="str">
        <f t="shared" si="499"/>
        <v>1</v>
      </c>
      <c r="AS3178" s="29">
        <f t="shared" si="497"/>
        <v>1</v>
      </c>
      <c r="AT3178" s="29">
        <v>1</v>
      </c>
      <c r="AV3178" s="29" t="s">
        <v>12719</v>
      </c>
      <c r="AW3178" s="29" t="str">
        <f t="shared" si="500"/>
        <v>image/tiff</v>
      </c>
      <c r="AX3178" s="29" t="str">
        <f t="shared" si="492"/>
        <v>archival/master</v>
      </c>
      <c r="AY3178" s="29" t="str">
        <f t="shared" si="498"/>
        <v>https://media.mediathek-tanz-theater.de/iiif/2/nvt_img-433-006.JP2</v>
      </c>
      <c r="AZ3178" s="29" t="str">
        <f t="shared" si="493"/>
        <v>image/jp2</v>
      </c>
      <c r="BA3178" s="29" t="str">
        <f t="shared" si="494"/>
        <v>presentation/iiif</v>
      </c>
      <c r="BB3178" s="29" t="str">
        <f t="shared" si="495"/>
        <v>https://media.mediathek-tanz-theater.de/iiif/2/nvt_img-433-006.JP2/full/100,/0/default.jpg</v>
      </c>
      <c r="BC3178" s="29" t="str">
        <f t="shared" si="491"/>
        <v>image/jpeg</v>
      </c>
      <c r="BD3178" s="29" t="str">
        <f t="shared" si="496"/>
        <v>presentation/thumbnail</v>
      </c>
    </row>
    <row r="3179" spans="1:56" ht="51">
      <c r="A3179" s="29">
        <v>1</v>
      </c>
      <c r="B3179" s="29">
        <v>0</v>
      </c>
      <c r="C3179" t="s">
        <v>12720</v>
      </c>
      <c r="D3179" s="38" t="s">
        <v>12721</v>
      </c>
      <c r="F3179" s="29" t="s">
        <v>12181</v>
      </c>
      <c r="I3179" s="38" t="s">
        <v>4446</v>
      </c>
      <c r="J3179" s="406" t="s">
        <v>12717</v>
      </c>
      <c r="M3179" s="311"/>
      <c r="N3179" t="s">
        <v>1285</v>
      </c>
      <c r="P3179" s="25" t="s">
        <v>2461</v>
      </c>
      <c r="R3179" s="38" t="s">
        <v>12644</v>
      </c>
      <c r="U3179" t="s">
        <v>8103</v>
      </c>
      <c r="V3179" t="s">
        <v>12646</v>
      </c>
      <c r="X3179" s="367" t="s">
        <v>1061</v>
      </c>
      <c r="Z3179" s="29" t="s">
        <v>1218</v>
      </c>
      <c r="AA3179" s="29" t="s">
        <v>1170</v>
      </c>
      <c r="AE3179" s="38" t="s">
        <v>2950</v>
      </c>
      <c r="AG3179" s="38">
        <v>1</v>
      </c>
      <c r="AH3179" s="38" t="s">
        <v>4439</v>
      </c>
      <c r="AI3179" s="38" t="s">
        <v>4440</v>
      </c>
      <c r="AJ3179" s="38" t="s">
        <v>4799</v>
      </c>
      <c r="AK3179" s="38" t="s">
        <v>12722</v>
      </c>
      <c r="AL3179" s="301">
        <v>43635</v>
      </c>
      <c r="AO3179" s="29" t="s">
        <v>4442</v>
      </c>
      <c r="AR3179" s="29" t="str">
        <f t="shared" si="499"/>
        <v>0</v>
      </c>
      <c r="AS3179" s="29">
        <f t="shared" si="497"/>
        <v>0</v>
      </c>
      <c r="AT3179" s="29">
        <v>0</v>
      </c>
      <c r="AW3179" s="29" t="str">
        <f t="shared" si="500"/>
        <v/>
      </c>
      <c r="AX3179" s="29" t="str">
        <f t="shared" si="492"/>
        <v/>
      </c>
      <c r="AY3179" s="29" t="str">
        <f t="shared" si="498"/>
        <v>https://media.mediathek-tanz-theater.de/iiif/2/nvt_img-433-006-001.JP2</v>
      </c>
      <c r="AZ3179" s="29" t="str">
        <f t="shared" si="493"/>
        <v>image/jp2</v>
      </c>
      <c r="BA3179" s="29" t="str">
        <f t="shared" si="494"/>
        <v>presentation/iiif</v>
      </c>
      <c r="BB3179" s="29" t="str">
        <f t="shared" si="495"/>
        <v>https://media.mediathek-tanz-theater.de/iiif/2/nvt_img-433-006-001.JP2/full/100,/0/default.jpg</v>
      </c>
      <c r="BC3179" s="29" t="str">
        <f t="shared" si="491"/>
        <v>image/jpeg</v>
      </c>
      <c r="BD3179" s="29" t="str">
        <f t="shared" si="496"/>
        <v>presentation/thumbnail</v>
      </c>
    </row>
    <row r="3180" spans="1:56" ht="51">
      <c r="A3180" s="29">
        <v>1</v>
      </c>
      <c r="B3180" s="29">
        <v>0</v>
      </c>
      <c r="C3180" t="s">
        <v>12723</v>
      </c>
      <c r="D3180" s="38" t="s">
        <v>12724</v>
      </c>
      <c r="F3180" s="29" t="s">
        <v>12181</v>
      </c>
      <c r="I3180" s="38" t="s">
        <v>4446</v>
      </c>
      <c r="J3180" s="406" t="s">
        <v>12717</v>
      </c>
      <c r="M3180" s="311"/>
      <c r="N3180" t="s">
        <v>1285</v>
      </c>
      <c r="P3180" s="25" t="s">
        <v>2461</v>
      </c>
      <c r="R3180" s="38" t="s">
        <v>12644</v>
      </c>
      <c r="U3180" t="s">
        <v>8103</v>
      </c>
      <c r="V3180" t="s">
        <v>12646</v>
      </c>
      <c r="X3180" s="367" t="s">
        <v>1061</v>
      </c>
      <c r="Z3180" s="29" t="s">
        <v>1218</v>
      </c>
      <c r="AA3180" s="29" t="s">
        <v>1170</v>
      </c>
      <c r="AE3180" s="38" t="s">
        <v>2950</v>
      </c>
      <c r="AG3180" s="38">
        <v>1</v>
      </c>
      <c r="AH3180" s="38" t="s">
        <v>4439</v>
      </c>
      <c r="AI3180" s="38" t="s">
        <v>4440</v>
      </c>
      <c r="AJ3180" s="38" t="s">
        <v>4799</v>
      </c>
      <c r="AK3180" s="38" t="s">
        <v>12725</v>
      </c>
      <c r="AL3180" s="301">
        <v>43635</v>
      </c>
      <c r="AO3180" s="29" t="s">
        <v>4442</v>
      </c>
      <c r="AR3180" s="29" t="str">
        <f t="shared" si="499"/>
        <v>0</v>
      </c>
      <c r="AS3180" s="29">
        <f t="shared" si="497"/>
        <v>0</v>
      </c>
      <c r="AT3180" s="29">
        <v>0</v>
      </c>
      <c r="AW3180" s="29" t="str">
        <f t="shared" si="500"/>
        <v/>
      </c>
      <c r="AX3180" s="29" t="str">
        <f t="shared" si="492"/>
        <v/>
      </c>
      <c r="AY3180" s="29" t="str">
        <f t="shared" si="498"/>
        <v>https://media.mediathek-tanz-theater.de/iiif/2/nvt_img-433-006-002.JP2</v>
      </c>
      <c r="AZ3180" s="29" t="str">
        <f t="shared" si="493"/>
        <v>image/jp2</v>
      </c>
      <c r="BA3180" s="29" t="str">
        <f t="shared" si="494"/>
        <v>presentation/iiif</v>
      </c>
      <c r="BB3180" s="29" t="str">
        <f t="shared" si="495"/>
        <v>https://media.mediathek-tanz-theater.de/iiif/2/nvt_img-433-006-002.JP2/full/100,/0/default.jpg</v>
      </c>
      <c r="BC3180" s="29" t="str">
        <f t="shared" si="491"/>
        <v>image/jpeg</v>
      </c>
      <c r="BD3180" s="29" t="str">
        <f t="shared" si="496"/>
        <v>presentation/thumbnail</v>
      </c>
    </row>
    <row r="3181" spans="1:56" ht="38.25">
      <c r="A3181" s="29">
        <v>1</v>
      </c>
      <c r="B3181" s="29">
        <v>0</v>
      </c>
      <c r="C3181" t="s">
        <v>12726</v>
      </c>
      <c r="D3181" s="38" t="s">
        <v>12727</v>
      </c>
      <c r="F3181" s="29" t="s">
        <v>12181</v>
      </c>
      <c r="I3181" s="38" t="s">
        <v>4446</v>
      </c>
      <c r="J3181" s="406" t="s">
        <v>12717</v>
      </c>
      <c r="M3181" s="311"/>
      <c r="N3181" t="s">
        <v>1285</v>
      </c>
      <c r="P3181" s="25" t="s">
        <v>2461</v>
      </c>
      <c r="R3181" s="38" t="s">
        <v>12644</v>
      </c>
      <c r="U3181" t="s">
        <v>8103</v>
      </c>
      <c r="V3181" t="s">
        <v>12646</v>
      </c>
      <c r="X3181" s="367" t="s">
        <v>1061</v>
      </c>
      <c r="Z3181" s="29" t="s">
        <v>1218</v>
      </c>
      <c r="AA3181" s="29" t="s">
        <v>1170</v>
      </c>
      <c r="AE3181" s="38" t="s">
        <v>2950</v>
      </c>
      <c r="AG3181" s="38">
        <v>1</v>
      </c>
      <c r="AH3181" s="38" t="s">
        <v>4439</v>
      </c>
      <c r="AI3181" s="38" t="s">
        <v>4440</v>
      </c>
      <c r="AJ3181" s="38" t="s">
        <v>4799</v>
      </c>
      <c r="AK3181" s="38" t="s">
        <v>12728</v>
      </c>
      <c r="AL3181" s="301">
        <v>43635</v>
      </c>
      <c r="AO3181" s="29" t="s">
        <v>4442</v>
      </c>
      <c r="AR3181" s="29" t="str">
        <f t="shared" si="499"/>
        <v>0</v>
      </c>
      <c r="AS3181" s="29">
        <f t="shared" si="497"/>
        <v>0</v>
      </c>
      <c r="AT3181" s="29">
        <v>0</v>
      </c>
      <c r="AW3181" s="29" t="str">
        <f t="shared" si="500"/>
        <v/>
      </c>
      <c r="AX3181" s="29" t="str">
        <f t="shared" si="492"/>
        <v/>
      </c>
      <c r="AY3181" s="29" t="str">
        <f t="shared" si="498"/>
        <v>https://media.mediathek-tanz-theater.de/iiif/2/nvt_img-433-006-003.JP2</v>
      </c>
      <c r="AZ3181" s="29" t="str">
        <f t="shared" si="493"/>
        <v>image/jp2</v>
      </c>
      <c r="BA3181" s="29" t="str">
        <f t="shared" si="494"/>
        <v>presentation/iiif</v>
      </c>
      <c r="BB3181" s="29" t="str">
        <f t="shared" si="495"/>
        <v>https://media.mediathek-tanz-theater.de/iiif/2/nvt_img-433-006-003.JP2/full/100,/0/default.jpg</v>
      </c>
      <c r="BC3181" s="29" t="str">
        <f t="shared" si="491"/>
        <v>image/jpeg</v>
      </c>
      <c r="BD3181" s="29" t="str">
        <f t="shared" si="496"/>
        <v>presentation/thumbnail</v>
      </c>
    </row>
    <row r="3182" spans="1:56" ht="38.25">
      <c r="A3182" s="29">
        <v>1</v>
      </c>
      <c r="B3182" s="29">
        <v>0</v>
      </c>
      <c r="C3182" t="s">
        <v>12729</v>
      </c>
      <c r="D3182" s="38" t="s">
        <v>12730</v>
      </c>
      <c r="F3182" s="29" t="s">
        <v>12181</v>
      </c>
      <c r="I3182" s="38" t="s">
        <v>4446</v>
      </c>
      <c r="J3182" s="406" t="s">
        <v>12717</v>
      </c>
      <c r="M3182" s="311"/>
      <c r="N3182" t="s">
        <v>1285</v>
      </c>
      <c r="P3182" s="25" t="s">
        <v>2461</v>
      </c>
      <c r="R3182" s="38" t="s">
        <v>12644</v>
      </c>
      <c r="U3182" t="s">
        <v>8103</v>
      </c>
      <c r="V3182" t="s">
        <v>12646</v>
      </c>
      <c r="X3182" s="367" t="s">
        <v>1061</v>
      </c>
      <c r="Z3182" s="29" t="s">
        <v>1218</v>
      </c>
      <c r="AA3182" s="29" t="s">
        <v>1170</v>
      </c>
      <c r="AE3182" s="38" t="s">
        <v>2950</v>
      </c>
      <c r="AG3182" s="38">
        <v>1</v>
      </c>
      <c r="AH3182" s="38" t="s">
        <v>4439</v>
      </c>
      <c r="AI3182" s="38" t="s">
        <v>4440</v>
      </c>
      <c r="AJ3182" s="38" t="s">
        <v>4799</v>
      </c>
      <c r="AK3182" s="38" t="s">
        <v>12728</v>
      </c>
      <c r="AL3182" s="301">
        <v>43635</v>
      </c>
      <c r="AO3182" s="29" t="s">
        <v>4442</v>
      </c>
      <c r="AR3182" s="29" t="str">
        <f t="shared" si="499"/>
        <v>0</v>
      </c>
      <c r="AS3182" s="29">
        <f t="shared" si="497"/>
        <v>0</v>
      </c>
      <c r="AT3182" s="29">
        <v>0</v>
      </c>
      <c r="AW3182" s="29" t="str">
        <f t="shared" si="500"/>
        <v/>
      </c>
      <c r="AX3182" s="29" t="str">
        <f t="shared" si="492"/>
        <v/>
      </c>
      <c r="AY3182" s="29" t="str">
        <f t="shared" si="498"/>
        <v>https://media.mediathek-tanz-theater.de/iiif/2/nvt_img-433-006-004.JP2</v>
      </c>
      <c r="AZ3182" s="29" t="str">
        <f t="shared" si="493"/>
        <v>image/jp2</v>
      </c>
      <c r="BA3182" s="29" t="str">
        <f t="shared" si="494"/>
        <v>presentation/iiif</v>
      </c>
      <c r="BB3182" s="29" t="str">
        <f t="shared" si="495"/>
        <v>https://media.mediathek-tanz-theater.de/iiif/2/nvt_img-433-006-004.JP2/full/100,/0/default.jpg</v>
      </c>
      <c r="BC3182" s="29" t="str">
        <f t="shared" si="491"/>
        <v>image/jpeg</v>
      </c>
      <c r="BD3182" s="29" t="str">
        <f t="shared" si="496"/>
        <v>presentation/thumbnail</v>
      </c>
    </row>
    <row r="3183" spans="1:56" ht="38.25">
      <c r="A3183" s="29">
        <v>1</v>
      </c>
      <c r="B3183" s="29">
        <v>0</v>
      </c>
      <c r="C3183" t="s">
        <v>12731</v>
      </c>
      <c r="D3183" s="38" t="s">
        <v>12732</v>
      </c>
      <c r="F3183" s="29" t="s">
        <v>12181</v>
      </c>
      <c r="I3183" s="38" t="s">
        <v>4446</v>
      </c>
      <c r="J3183" s="406" t="s">
        <v>12717</v>
      </c>
      <c r="M3183" s="311"/>
      <c r="N3183" t="s">
        <v>1285</v>
      </c>
      <c r="P3183" s="25" t="s">
        <v>2461</v>
      </c>
      <c r="R3183" s="38" t="s">
        <v>12644</v>
      </c>
      <c r="U3183" t="s">
        <v>8103</v>
      </c>
      <c r="V3183" t="s">
        <v>12646</v>
      </c>
      <c r="X3183" s="367" t="s">
        <v>1061</v>
      </c>
      <c r="Z3183" s="29" t="s">
        <v>1218</v>
      </c>
      <c r="AA3183" s="29" t="s">
        <v>1170</v>
      </c>
      <c r="AE3183" s="38" t="s">
        <v>2950</v>
      </c>
      <c r="AG3183" s="38">
        <v>1</v>
      </c>
      <c r="AH3183" s="38" t="s">
        <v>4439</v>
      </c>
      <c r="AI3183" s="38" t="s">
        <v>4440</v>
      </c>
      <c r="AJ3183" s="38" t="s">
        <v>4799</v>
      </c>
      <c r="AK3183" s="38" t="s">
        <v>12728</v>
      </c>
      <c r="AL3183" s="301">
        <v>43635</v>
      </c>
      <c r="AO3183" s="29" t="s">
        <v>4442</v>
      </c>
      <c r="AR3183" s="29" t="str">
        <f t="shared" si="499"/>
        <v>0</v>
      </c>
      <c r="AS3183" s="29">
        <f t="shared" si="497"/>
        <v>0</v>
      </c>
      <c r="AT3183" s="29">
        <v>0</v>
      </c>
      <c r="AW3183" s="29" t="str">
        <f t="shared" si="500"/>
        <v/>
      </c>
      <c r="AX3183" s="29" t="str">
        <f t="shared" si="492"/>
        <v/>
      </c>
      <c r="AY3183" s="29" t="str">
        <f t="shared" si="498"/>
        <v>https://media.mediathek-tanz-theater.de/iiif/2/nvt_img-433-006-005.JP2</v>
      </c>
      <c r="AZ3183" s="29" t="str">
        <f t="shared" si="493"/>
        <v>image/jp2</v>
      </c>
      <c r="BA3183" s="29" t="str">
        <f t="shared" si="494"/>
        <v>presentation/iiif</v>
      </c>
      <c r="BB3183" s="29" t="str">
        <f t="shared" si="495"/>
        <v>https://media.mediathek-tanz-theater.de/iiif/2/nvt_img-433-006-005.JP2/full/100,/0/default.jpg</v>
      </c>
      <c r="BC3183" s="29" t="str">
        <f t="shared" si="491"/>
        <v>image/jpeg</v>
      </c>
      <c r="BD3183" s="29" t="str">
        <f t="shared" si="496"/>
        <v>presentation/thumbnail</v>
      </c>
    </row>
    <row r="3184" spans="1:56">
      <c r="A3184" s="29">
        <v>1</v>
      </c>
      <c r="B3184" s="29">
        <v>0</v>
      </c>
      <c r="C3184" t="s">
        <v>12733</v>
      </c>
      <c r="D3184" s="38" t="s">
        <v>12734</v>
      </c>
      <c r="F3184" s="29" t="s">
        <v>12181</v>
      </c>
      <c r="I3184" s="38" t="s">
        <v>4438</v>
      </c>
      <c r="J3184" s="406" t="s">
        <v>12636</v>
      </c>
      <c r="M3184" s="311"/>
      <c r="N3184"/>
      <c r="P3184" s="25"/>
      <c r="U3184"/>
      <c r="V3184"/>
      <c r="X3184" s="367" t="s">
        <v>1061</v>
      </c>
      <c r="Z3184" s="29" t="s">
        <v>1218</v>
      </c>
      <c r="AA3184" s="29" t="s">
        <v>1170</v>
      </c>
      <c r="AE3184" s="38" t="s">
        <v>2950</v>
      </c>
      <c r="AG3184" s="38">
        <v>1</v>
      </c>
      <c r="AH3184" s="38" t="s">
        <v>4439</v>
      </c>
      <c r="AI3184" s="38" t="s">
        <v>4440</v>
      </c>
      <c r="AJ3184" s="38" t="s">
        <v>12735</v>
      </c>
      <c r="AL3184" s="301">
        <v>43635</v>
      </c>
      <c r="AO3184" s="29" t="s">
        <v>4442</v>
      </c>
      <c r="AR3184" s="29" t="str">
        <f t="shared" si="499"/>
        <v>1</v>
      </c>
      <c r="AS3184" s="29">
        <f t="shared" si="497"/>
        <v>1</v>
      </c>
      <c r="AT3184" s="29">
        <v>1</v>
      </c>
      <c r="AV3184" s="29" t="s">
        <v>12736</v>
      </c>
      <c r="AW3184" s="29" t="str">
        <f t="shared" si="500"/>
        <v>image/tiff</v>
      </c>
      <c r="AX3184" s="29" t="str">
        <f t="shared" si="492"/>
        <v>archival/master</v>
      </c>
      <c r="AY3184" s="29" t="str">
        <f t="shared" si="498"/>
        <v>https://media.mediathek-tanz-theater.de/iiif/2/nvt_img-433-007.JP2</v>
      </c>
      <c r="AZ3184" s="29" t="str">
        <f t="shared" si="493"/>
        <v>image/jp2</v>
      </c>
      <c r="BA3184" s="29" t="str">
        <f t="shared" si="494"/>
        <v>presentation/iiif</v>
      </c>
      <c r="BB3184" s="29" t="str">
        <f t="shared" si="495"/>
        <v>https://media.mediathek-tanz-theater.de/iiif/2/nvt_img-433-007.JP2/full/100,/0/default.jpg</v>
      </c>
      <c r="BC3184" s="29" t="str">
        <f t="shared" si="491"/>
        <v>image/jpeg</v>
      </c>
      <c r="BD3184" s="29" t="str">
        <f t="shared" si="496"/>
        <v>presentation/thumbnail</v>
      </c>
    </row>
    <row r="3185" spans="1:56" ht="25.5">
      <c r="A3185" s="29">
        <v>1</v>
      </c>
      <c r="B3185" s="29">
        <v>0</v>
      </c>
      <c r="C3185" t="s">
        <v>12737</v>
      </c>
      <c r="D3185" s="38" t="s">
        <v>12738</v>
      </c>
      <c r="F3185" s="29" t="s">
        <v>12181</v>
      </c>
      <c r="G3185" s="38" t="s">
        <v>12739</v>
      </c>
      <c r="I3185" s="38" t="s">
        <v>4446</v>
      </c>
      <c r="J3185" s="406" t="s">
        <v>12733</v>
      </c>
      <c r="M3185" s="311"/>
      <c r="N3185" t="s">
        <v>1285</v>
      </c>
      <c r="P3185" s="25" t="s">
        <v>2461</v>
      </c>
      <c r="R3185" s="38" t="s">
        <v>12644</v>
      </c>
      <c r="U3185" t="s">
        <v>8103</v>
      </c>
      <c r="V3185" t="s">
        <v>12646</v>
      </c>
      <c r="X3185" s="367" t="s">
        <v>1061</v>
      </c>
      <c r="Z3185" s="29" t="s">
        <v>1218</v>
      </c>
      <c r="AA3185" s="29" t="s">
        <v>1170</v>
      </c>
      <c r="AE3185" s="38" t="s">
        <v>2950</v>
      </c>
      <c r="AG3185" s="38">
        <v>1</v>
      </c>
      <c r="AH3185" s="38" t="s">
        <v>4439</v>
      </c>
      <c r="AI3185" s="38" t="s">
        <v>4440</v>
      </c>
      <c r="AJ3185" s="38" t="s">
        <v>4799</v>
      </c>
      <c r="AK3185" s="38" t="s">
        <v>12740</v>
      </c>
      <c r="AL3185" s="301">
        <v>43635</v>
      </c>
      <c r="AO3185" s="29" t="s">
        <v>4442</v>
      </c>
      <c r="AR3185" s="29" t="str">
        <f t="shared" si="499"/>
        <v>0</v>
      </c>
      <c r="AS3185" s="29">
        <f t="shared" si="497"/>
        <v>0</v>
      </c>
      <c r="AT3185" s="29">
        <v>0</v>
      </c>
      <c r="AW3185" s="29" t="str">
        <f t="shared" si="500"/>
        <v/>
      </c>
      <c r="AX3185" s="29" t="str">
        <f t="shared" si="492"/>
        <v/>
      </c>
      <c r="AY3185" s="29" t="str">
        <f t="shared" si="498"/>
        <v>https://media.mediathek-tanz-theater.de/iiif/2/nvt_img-433-007-001.JP2</v>
      </c>
      <c r="AZ3185" s="29" t="str">
        <f t="shared" si="493"/>
        <v>image/jp2</v>
      </c>
      <c r="BA3185" s="29" t="str">
        <f t="shared" si="494"/>
        <v>presentation/iiif</v>
      </c>
      <c r="BB3185" s="29" t="str">
        <f t="shared" si="495"/>
        <v>https://media.mediathek-tanz-theater.de/iiif/2/nvt_img-433-007-001.JP2/full/100,/0/default.jpg</v>
      </c>
      <c r="BC3185" s="29" t="str">
        <f t="shared" si="491"/>
        <v>image/jpeg</v>
      </c>
      <c r="BD3185" s="29" t="str">
        <f t="shared" si="496"/>
        <v>presentation/thumbnail</v>
      </c>
    </row>
    <row r="3186" spans="1:56" ht="51">
      <c r="A3186" s="29">
        <v>1</v>
      </c>
      <c r="B3186" s="29">
        <v>0</v>
      </c>
      <c r="C3186" t="s">
        <v>12741</v>
      </c>
      <c r="D3186" s="38" t="s">
        <v>12742</v>
      </c>
      <c r="F3186" s="29" t="s">
        <v>12181</v>
      </c>
      <c r="G3186" s="38" t="s">
        <v>12739</v>
      </c>
      <c r="I3186" s="38" t="s">
        <v>4446</v>
      </c>
      <c r="J3186" s="406" t="s">
        <v>12733</v>
      </c>
      <c r="M3186" s="311"/>
      <c r="N3186" t="s">
        <v>1285</v>
      </c>
      <c r="P3186" s="25" t="s">
        <v>2461</v>
      </c>
      <c r="R3186" s="38" t="s">
        <v>12644</v>
      </c>
      <c r="U3186" t="s">
        <v>8103</v>
      </c>
      <c r="V3186" t="s">
        <v>12646</v>
      </c>
      <c r="X3186" s="367" t="s">
        <v>1061</v>
      </c>
      <c r="Z3186" s="29" t="s">
        <v>1218</v>
      </c>
      <c r="AA3186" s="29" t="s">
        <v>1170</v>
      </c>
      <c r="AE3186" s="38" t="s">
        <v>2950</v>
      </c>
      <c r="AG3186" s="38">
        <v>1</v>
      </c>
      <c r="AH3186" s="38" t="s">
        <v>4439</v>
      </c>
      <c r="AI3186" s="38" t="s">
        <v>4440</v>
      </c>
      <c r="AJ3186" s="38" t="s">
        <v>4799</v>
      </c>
      <c r="AK3186" s="38" t="s">
        <v>12743</v>
      </c>
      <c r="AL3186" s="301">
        <v>43635</v>
      </c>
      <c r="AO3186" s="29" t="s">
        <v>4442</v>
      </c>
      <c r="AR3186" s="29" t="str">
        <f t="shared" si="499"/>
        <v>0</v>
      </c>
      <c r="AS3186" s="29">
        <f t="shared" si="497"/>
        <v>0</v>
      </c>
      <c r="AT3186" s="29">
        <v>0</v>
      </c>
      <c r="AW3186" s="29" t="str">
        <f t="shared" si="500"/>
        <v/>
      </c>
      <c r="AX3186" s="29" t="str">
        <f t="shared" si="492"/>
        <v/>
      </c>
      <c r="AY3186" s="29" t="str">
        <f t="shared" si="498"/>
        <v>https://media.mediathek-tanz-theater.de/iiif/2/nvt_img-433-007-002.JP2</v>
      </c>
      <c r="AZ3186" s="29" t="str">
        <f t="shared" si="493"/>
        <v>image/jp2</v>
      </c>
      <c r="BA3186" s="29" t="str">
        <f t="shared" si="494"/>
        <v>presentation/iiif</v>
      </c>
      <c r="BB3186" s="29" t="str">
        <f t="shared" si="495"/>
        <v>https://media.mediathek-tanz-theater.de/iiif/2/nvt_img-433-007-002.JP2/full/100,/0/default.jpg</v>
      </c>
      <c r="BC3186" s="29" t="str">
        <f t="shared" si="491"/>
        <v>image/jpeg</v>
      </c>
      <c r="BD3186" s="29" t="str">
        <f t="shared" si="496"/>
        <v>presentation/thumbnail</v>
      </c>
    </row>
    <row r="3187" spans="1:56" ht="25.5">
      <c r="A3187" s="29">
        <v>1</v>
      </c>
      <c r="B3187" s="29">
        <v>0</v>
      </c>
      <c r="C3187" t="s">
        <v>12744</v>
      </c>
      <c r="D3187" s="38" t="s">
        <v>12745</v>
      </c>
      <c r="F3187" s="29" t="s">
        <v>12181</v>
      </c>
      <c r="G3187" s="38" t="s">
        <v>12739</v>
      </c>
      <c r="I3187" s="38" t="s">
        <v>4446</v>
      </c>
      <c r="J3187" s="406" t="s">
        <v>12733</v>
      </c>
      <c r="M3187" s="311"/>
      <c r="N3187" t="s">
        <v>1285</v>
      </c>
      <c r="P3187" s="25" t="s">
        <v>2461</v>
      </c>
      <c r="R3187" s="38" t="s">
        <v>12644</v>
      </c>
      <c r="U3187" t="s">
        <v>8103</v>
      </c>
      <c r="V3187" t="s">
        <v>12646</v>
      </c>
      <c r="X3187" s="367" t="s">
        <v>1061</v>
      </c>
      <c r="Z3187" s="29" t="s">
        <v>1218</v>
      </c>
      <c r="AA3187" s="29" t="s">
        <v>1170</v>
      </c>
      <c r="AE3187" s="38" t="s">
        <v>2950</v>
      </c>
      <c r="AG3187" s="38">
        <v>1</v>
      </c>
      <c r="AH3187" s="38" t="s">
        <v>4439</v>
      </c>
      <c r="AI3187" s="38" t="s">
        <v>4440</v>
      </c>
      <c r="AJ3187" s="38" t="s">
        <v>4799</v>
      </c>
      <c r="AK3187" s="38" t="s">
        <v>12740</v>
      </c>
      <c r="AL3187" s="301">
        <v>43635</v>
      </c>
      <c r="AO3187" s="29" t="s">
        <v>4442</v>
      </c>
      <c r="AR3187" s="29" t="str">
        <f t="shared" si="499"/>
        <v>0</v>
      </c>
      <c r="AS3187" s="29">
        <f t="shared" si="497"/>
        <v>0</v>
      </c>
      <c r="AT3187" s="29">
        <v>0</v>
      </c>
      <c r="AW3187" s="29" t="str">
        <f t="shared" si="500"/>
        <v/>
      </c>
      <c r="AX3187" s="29" t="str">
        <f t="shared" si="492"/>
        <v/>
      </c>
      <c r="AY3187" s="29" t="str">
        <f t="shared" si="498"/>
        <v>https://media.mediathek-tanz-theater.de/iiif/2/nvt_img-433-007-003.JP2</v>
      </c>
      <c r="AZ3187" s="29" t="str">
        <f t="shared" si="493"/>
        <v>image/jp2</v>
      </c>
      <c r="BA3187" s="29" t="str">
        <f t="shared" si="494"/>
        <v>presentation/iiif</v>
      </c>
      <c r="BB3187" s="29" t="str">
        <f t="shared" si="495"/>
        <v>https://media.mediathek-tanz-theater.de/iiif/2/nvt_img-433-007-003.JP2/full/100,/0/default.jpg</v>
      </c>
      <c r="BC3187" s="29" t="str">
        <f t="shared" si="491"/>
        <v>image/jpeg</v>
      </c>
      <c r="BD3187" s="29" t="str">
        <f t="shared" si="496"/>
        <v>presentation/thumbnail</v>
      </c>
    </row>
    <row r="3188" spans="1:56" ht="25.5">
      <c r="A3188" s="29">
        <v>1</v>
      </c>
      <c r="B3188" s="29">
        <v>0</v>
      </c>
      <c r="C3188" t="s">
        <v>12746</v>
      </c>
      <c r="D3188" s="38" t="s">
        <v>12747</v>
      </c>
      <c r="F3188" s="29" t="s">
        <v>12181</v>
      </c>
      <c r="G3188" s="38" t="s">
        <v>12739</v>
      </c>
      <c r="I3188" s="38" t="s">
        <v>4446</v>
      </c>
      <c r="J3188" s="406" t="s">
        <v>12733</v>
      </c>
      <c r="M3188" s="311"/>
      <c r="N3188" t="s">
        <v>1285</v>
      </c>
      <c r="P3188" s="25" t="s">
        <v>2461</v>
      </c>
      <c r="R3188" s="38" t="s">
        <v>12644</v>
      </c>
      <c r="U3188" t="s">
        <v>8103</v>
      </c>
      <c r="V3188" t="s">
        <v>12646</v>
      </c>
      <c r="X3188" s="367" t="s">
        <v>1061</v>
      </c>
      <c r="Z3188" s="29" t="s">
        <v>1218</v>
      </c>
      <c r="AA3188" s="29" t="s">
        <v>1170</v>
      </c>
      <c r="AE3188" s="38" t="s">
        <v>2950</v>
      </c>
      <c r="AG3188" s="38">
        <v>1</v>
      </c>
      <c r="AH3188" s="38" t="s">
        <v>4439</v>
      </c>
      <c r="AI3188" s="38" t="s">
        <v>4440</v>
      </c>
      <c r="AJ3188" s="38" t="s">
        <v>4799</v>
      </c>
      <c r="AK3188" s="38" t="s">
        <v>12740</v>
      </c>
      <c r="AL3188" s="301">
        <v>43635</v>
      </c>
      <c r="AO3188" s="29" t="s">
        <v>4442</v>
      </c>
      <c r="AR3188" s="29" t="str">
        <f t="shared" si="499"/>
        <v>0</v>
      </c>
      <c r="AS3188" s="29">
        <f t="shared" si="497"/>
        <v>0</v>
      </c>
      <c r="AT3188" s="29">
        <v>0</v>
      </c>
      <c r="AW3188" s="29" t="str">
        <f t="shared" si="500"/>
        <v/>
      </c>
      <c r="AX3188" s="29" t="str">
        <f t="shared" si="492"/>
        <v/>
      </c>
      <c r="AY3188" s="29" t="str">
        <f t="shared" si="498"/>
        <v>https://media.mediathek-tanz-theater.de/iiif/2/nvt_img-433-007-004.JP2</v>
      </c>
      <c r="AZ3188" s="29" t="str">
        <f t="shared" si="493"/>
        <v>image/jp2</v>
      </c>
      <c r="BA3188" s="29" t="str">
        <f t="shared" si="494"/>
        <v>presentation/iiif</v>
      </c>
      <c r="BB3188" s="29" t="str">
        <f t="shared" si="495"/>
        <v>https://media.mediathek-tanz-theater.de/iiif/2/nvt_img-433-007-004.JP2/full/100,/0/default.jpg</v>
      </c>
      <c r="BC3188" s="29" t="str">
        <f t="shared" si="491"/>
        <v>image/jpeg</v>
      </c>
      <c r="BD3188" s="29" t="str">
        <f t="shared" si="496"/>
        <v>presentation/thumbnail</v>
      </c>
    </row>
    <row r="3189" spans="1:56" ht="51">
      <c r="A3189" s="29">
        <v>1</v>
      </c>
      <c r="B3189" s="29">
        <v>0</v>
      </c>
      <c r="C3189" t="s">
        <v>12748</v>
      </c>
      <c r="D3189" s="38" t="s">
        <v>12749</v>
      </c>
      <c r="F3189" s="29" t="s">
        <v>12181</v>
      </c>
      <c r="G3189" s="38" t="s">
        <v>12739</v>
      </c>
      <c r="I3189" s="38" t="s">
        <v>4446</v>
      </c>
      <c r="J3189" s="406" t="s">
        <v>12733</v>
      </c>
      <c r="M3189" s="311"/>
      <c r="N3189" t="s">
        <v>1285</v>
      </c>
      <c r="P3189" s="25" t="s">
        <v>2461</v>
      </c>
      <c r="R3189" s="38" t="s">
        <v>12644</v>
      </c>
      <c r="U3189" t="s">
        <v>8103</v>
      </c>
      <c r="V3189" t="s">
        <v>12646</v>
      </c>
      <c r="X3189" s="367" t="s">
        <v>1061</v>
      </c>
      <c r="Z3189" s="29" t="s">
        <v>1218</v>
      </c>
      <c r="AA3189" s="29" t="s">
        <v>1170</v>
      </c>
      <c r="AE3189" s="38" t="s">
        <v>2950</v>
      </c>
      <c r="AG3189" s="38">
        <v>1</v>
      </c>
      <c r="AH3189" s="38" t="s">
        <v>4439</v>
      </c>
      <c r="AI3189" s="38" t="s">
        <v>4440</v>
      </c>
      <c r="AJ3189" s="38" t="s">
        <v>4799</v>
      </c>
      <c r="AK3189" s="38" t="s">
        <v>12750</v>
      </c>
      <c r="AL3189" s="301">
        <v>43635</v>
      </c>
      <c r="AO3189" s="29" t="s">
        <v>4442</v>
      </c>
      <c r="AR3189" s="29" t="str">
        <f t="shared" si="499"/>
        <v>0</v>
      </c>
      <c r="AS3189" s="29">
        <f t="shared" si="497"/>
        <v>0</v>
      </c>
      <c r="AT3189" s="29">
        <v>0</v>
      </c>
      <c r="AW3189" s="29" t="str">
        <f t="shared" si="500"/>
        <v/>
      </c>
      <c r="AX3189" s="29" t="str">
        <f t="shared" si="492"/>
        <v/>
      </c>
      <c r="AY3189" s="29" t="str">
        <f t="shared" si="498"/>
        <v>https://media.mediathek-tanz-theater.de/iiif/2/nvt_img-433-007-005.JP2</v>
      </c>
      <c r="AZ3189" s="29" t="str">
        <f t="shared" si="493"/>
        <v>image/jp2</v>
      </c>
      <c r="BA3189" s="29" t="str">
        <f t="shared" si="494"/>
        <v>presentation/iiif</v>
      </c>
      <c r="BB3189" s="29" t="str">
        <f t="shared" si="495"/>
        <v>https://media.mediathek-tanz-theater.de/iiif/2/nvt_img-433-007-005.JP2/full/100,/0/default.jpg</v>
      </c>
      <c r="BC3189" s="29" t="str">
        <f t="shared" si="491"/>
        <v>image/jpeg</v>
      </c>
      <c r="BD3189" s="29" t="str">
        <f t="shared" si="496"/>
        <v>presentation/thumbnail</v>
      </c>
    </row>
    <row r="3190" spans="1:56" ht="63.75">
      <c r="A3190" s="29">
        <v>0</v>
      </c>
      <c r="B3190" s="29">
        <v>0</v>
      </c>
      <c r="C3190" t="s">
        <v>12751</v>
      </c>
      <c r="F3190" s="29" t="s">
        <v>12181</v>
      </c>
      <c r="I3190" s="38" t="s">
        <v>4431</v>
      </c>
      <c r="J3190" s="406"/>
      <c r="M3190" s="311"/>
      <c r="P3190" s="25"/>
      <c r="Q3190" s="25"/>
      <c r="U3190"/>
      <c r="V3190"/>
      <c r="Z3190" s="29" t="s">
        <v>1218</v>
      </c>
      <c r="AA3190" s="29" t="s">
        <v>1170</v>
      </c>
      <c r="AB3190" s="38" t="s">
        <v>12752</v>
      </c>
      <c r="AC3190" s="38" t="s">
        <v>11677</v>
      </c>
      <c r="AE3190" s="38" t="s">
        <v>2950</v>
      </c>
      <c r="AG3190" s="38">
        <v>1</v>
      </c>
      <c r="AJ3190" s="38" t="s">
        <v>5115</v>
      </c>
      <c r="AR3190" s="29" t="str">
        <f t="shared" si="499"/>
        <v>1</v>
      </c>
      <c r="AS3190" s="29">
        <f t="shared" si="497"/>
        <v>0</v>
      </c>
      <c r="AT3190" s="29">
        <v>0</v>
      </c>
      <c r="AW3190" s="29" t="str">
        <f t="shared" si="500"/>
        <v/>
      </c>
      <c r="AX3190" s="29" t="str">
        <f t="shared" si="492"/>
        <v/>
      </c>
      <c r="AY3190" s="29" t="str">
        <f t="shared" si="498"/>
        <v>https://media.mediathek-tanz-theater.de/iiif/2/nvt_img-434.JP2</v>
      </c>
      <c r="AZ3190" s="29" t="str">
        <f t="shared" si="493"/>
        <v>image/jp2</v>
      </c>
      <c r="BA3190" s="29" t="str">
        <f t="shared" si="494"/>
        <v>presentation/iiif</v>
      </c>
      <c r="BB3190" s="29" t="str">
        <f t="shared" si="495"/>
        <v>https://media.mediathek-tanz-theater.de/iiif/2/nvt_img-434.JP2/full/100,/0/default.jpg</v>
      </c>
      <c r="BC3190" s="29" t="str">
        <f t="shared" si="491"/>
        <v>image/jpeg</v>
      </c>
      <c r="BD3190" s="29" t="str">
        <f t="shared" si="496"/>
        <v>presentation/thumbnail</v>
      </c>
    </row>
    <row r="3191" spans="1:56">
      <c r="A3191" s="29">
        <v>1</v>
      </c>
      <c r="B3191" s="29">
        <v>0</v>
      </c>
      <c r="C3191" t="s">
        <v>12753</v>
      </c>
      <c r="D3191" s="38" t="s">
        <v>12754</v>
      </c>
      <c r="F3191" s="29" t="s">
        <v>12181</v>
      </c>
      <c r="I3191" s="38" t="s">
        <v>4438</v>
      </c>
      <c r="J3191" s="406" t="s">
        <v>12751</v>
      </c>
      <c r="M3191" s="311"/>
      <c r="N3191"/>
      <c r="P3191" s="25"/>
      <c r="V3191"/>
      <c r="X3191" s="367" t="s">
        <v>1061</v>
      </c>
      <c r="Z3191" s="29" t="s">
        <v>1218</v>
      </c>
      <c r="AA3191" s="29" t="s">
        <v>1170</v>
      </c>
      <c r="AE3191" s="38" t="s">
        <v>2950</v>
      </c>
      <c r="AG3191" s="38">
        <v>1</v>
      </c>
      <c r="AH3191" s="38" t="s">
        <v>4439</v>
      </c>
      <c r="AI3191" s="38" t="s">
        <v>4440</v>
      </c>
      <c r="AJ3191" s="38" t="s">
        <v>12755</v>
      </c>
      <c r="AL3191" s="301">
        <v>43635</v>
      </c>
      <c r="AO3191" s="29" t="s">
        <v>4442</v>
      </c>
      <c r="AR3191" s="29" t="str">
        <f t="shared" si="499"/>
        <v>1</v>
      </c>
      <c r="AS3191" s="29">
        <f t="shared" si="497"/>
        <v>1</v>
      </c>
      <c r="AT3191" s="29">
        <v>1</v>
      </c>
      <c r="AV3191" s="29" t="s">
        <v>12756</v>
      </c>
      <c r="AW3191" s="29" t="str">
        <f t="shared" si="500"/>
        <v>image/tiff</v>
      </c>
      <c r="AX3191" s="29" t="str">
        <f t="shared" si="492"/>
        <v>archival/master</v>
      </c>
      <c r="AY3191" s="29" t="str">
        <f t="shared" si="498"/>
        <v>https://media.mediathek-tanz-theater.de/iiif/2/nvt_img-434-001.JP2</v>
      </c>
      <c r="AZ3191" s="29" t="str">
        <f t="shared" si="493"/>
        <v>image/jp2</v>
      </c>
      <c r="BA3191" s="29" t="str">
        <f t="shared" si="494"/>
        <v>presentation/iiif</v>
      </c>
      <c r="BB3191" s="29" t="str">
        <f t="shared" si="495"/>
        <v>https://media.mediathek-tanz-theater.de/iiif/2/nvt_img-434-001.JP2/full/100,/0/default.jpg</v>
      </c>
      <c r="BC3191" s="29" t="str">
        <f t="shared" si="491"/>
        <v>image/jpeg</v>
      </c>
      <c r="BD3191" s="29" t="str">
        <f t="shared" si="496"/>
        <v>presentation/thumbnail</v>
      </c>
    </row>
    <row r="3192" spans="1:56" ht="25.5">
      <c r="A3192" s="29">
        <v>1</v>
      </c>
      <c r="B3192" s="29">
        <v>0</v>
      </c>
      <c r="C3192" t="s">
        <v>12757</v>
      </c>
      <c r="D3192" s="38" t="s">
        <v>12758</v>
      </c>
      <c r="F3192" s="29" t="s">
        <v>12181</v>
      </c>
      <c r="G3192" s="38" t="s">
        <v>12739</v>
      </c>
      <c r="I3192" s="38" t="s">
        <v>4446</v>
      </c>
      <c r="J3192" s="406" t="s">
        <v>12753</v>
      </c>
      <c r="M3192" s="311"/>
      <c r="N3192" t="s">
        <v>1285</v>
      </c>
      <c r="P3192" s="25" t="s">
        <v>2461</v>
      </c>
      <c r="R3192" s="38" t="s">
        <v>12644</v>
      </c>
      <c r="U3192" t="s">
        <v>12759</v>
      </c>
      <c r="V3192" t="s">
        <v>12646</v>
      </c>
      <c r="X3192" s="367" t="s">
        <v>1061</v>
      </c>
      <c r="Z3192" s="29" t="s">
        <v>1218</v>
      </c>
      <c r="AA3192" s="29" t="s">
        <v>1170</v>
      </c>
      <c r="AE3192" s="38" t="s">
        <v>2950</v>
      </c>
      <c r="AG3192" s="38">
        <v>1</v>
      </c>
      <c r="AH3192" s="38" t="s">
        <v>4439</v>
      </c>
      <c r="AI3192" s="38" t="s">
        <v>4440</v>
      </c>
      <c r="AJ3192" s="38" t="s">
        <v>4799</v>
      </c>
      <c r="AK3192" s="38" t="s">
        <v>11174</v>
      </c>
      <c r="AL3192" s="301">
        <v>43635</v>
      </c>
      <c r="AO3192" s="29" t="s">
        <v>4442</v>
      </c>
      <c r="AR3192" s="29" t="str">
        <f t="shared" si="499"/>
        <v>0</v>
      </c>
      <c r="AS3192" s="29">
        <f t="shared" si="497"/>
        <v>0</v>
      </c>
      <c r="AT3192" s="29">
        <v>0</v>
      </c>
      <c r="AW3192" s="29" t="str">
        <f t="shared" si="500"/>
        <v/>
      </c>
      <c r="AX3192" s="29" t="str">
        <f t="shared" si="492"/>
        <v/>
      </c>
      <c r="AY3192" s="29" t="str">
        <f t="shared" si="498"/>
        <v>https://media.mediathek-tanz-theater.de/iiif/2/nvt_img-434-001-001.JP2</v>
      </c>
      <c r="AZ3192" s="29" t="str">
        <f t="shared" si="493"/>
        <v>image/jp2</v>
      </c>
      <c r="BA3192" s="29" t="str">
        <f t="shared" si="494"/>
        <v>presentation/iiif</v>
      </c>
      <c r="BB3192" s="29" t="str">
        <f t="shared" si="495"/>
        <v>https://media.mediathek-tanz-theater.de/iiif/2/nvt_img-434-001-001.JP2/full/100,/0/default.jpg</v>
      </c>
      <c r="BC3192" s="29" t="str">
        <f t="shared" si="491"/>
        <v>image/jpeg</v>
      </c>
      <c r="BD3192" s="29" t="str">
        <f t="shared" si="496"/>
        <v>presentation/thumbnail</v>
      </c>
    </row>
    <row r="3193" spans="1:56" ht="38.25">
      <c r="A3193" s="29">
        <v>1</v>
      </c>
      <c r="B3193" s="29">
        <v>0</v>
      </c>
      <c r="C3193" t="s">
        <v>12760</v>
      </c>
      <c r="D3193" s="38" t="s">
        <v>12761</v>
      </c>
      <c r="F3193" s="29" t="s">
        <v>12181</v>
      </c>
      <c r="G3193" s="38" t="s">
        <v>12739</v>
      </c>
      <c r="I3193" s="38" t="s">
        <v>4446</v>
      </c>
      <c r="J3193" s="406" t="s">
        <v>12753</v>
      </c>
      <c r="M3193" s="311"/>
      <c r="N3193" t="s">
        <v>1285</v>
      </c>
      <c r="P3193" s="25" t="s">
        <v>2461</v>
      </c>
      <c r="R3193" s="38" t="s">
        <v>12644</v>
      </c>
      <c r="U3193" t="s">
        <v>12759</v>
      </c>
      <c r="V3193" t="s">
        <v>12646</v>
      </c>
      <c r="X3193" s="367" t="s">
        <v>1061</v>
      </c>
      <c r="Z3193" s="29" t="s">
        <v>1218</v>
      </c>
      <c r="AA3193" s="29" t="s">
        <v>1170</v>
      </c>
      <c r="AE3193" s="38" t="s">
        <v>2950</v>
      </c>
      <c r="AG3193" s="38">
        <v>1</v>
      </c>
      <c r="AH3193" s="38" t="s">
        <v>4439</v>
      </c>
      <c r="AI3193" s="38" t="s">
        <v>4440</v>
      </c>
      <c r="AJ3193" s="38" t="s">
        <v>4799</v>
      </c>
      <c r="AK3193" s="38" t="s">
        <v>12762</v>
      </c>
      <c r="AL3193" s="301">
        <v>43635</v>
      </c>
      <c r="AO3193" s="29" t="s">
        <v>4442</v>
      </c>
      <c r="AR3193" s="29" t="str">
        <f t="shared" si="499"/>
        <v>0</v>
      </c>
      <c r="AS3193" s="29">
        <f t="shared" si="497"/>
        <v>0</v>
      </c>
      <c r="AT3193" s="29">
        <v>0</v>
      </c>
      <c r="AW3193" s="29" t="str">
        <f t="shared" si="500"/>
        <v/>
      </c>
      <c r="AX3193" s="29" t="str">
        <f t="shared" si="492"/>
        <v/>
      </c>
      <c r="AY3193" s="29" t="str">
        <f t="shared" si="498"/>
        <v>https://media.mediathek-tanz-theater.de/iiif/2/nvt_img-434-001-002.JP2</v>
      </c>
      <c r="AZ3193" s="29" t="str">
        <f t="shared" si="493"/>
        <v>image/jp2</v>
      </c>
      <c r="BA3193" s="29" t="str">
        <f t="shared" si="494"/>
        <v>presentation/iiif</v>
      </c>
      <c r="BB3193" s="29" t="str">
        <f t="shared" si="495"/>
        <v>https://media.mediathek-tanz-theater.de/iiif/2/nvt_img-434-001-002.JP2/full/100,/0/default.jpg</v>
      </c>
      <c r="BC3193" s="29" t="str">
        <f t="shared" si="491"/>
        <v>image/jpeg</v>
      </c>
      <c r="BD3193" s="29" t="str">
        <f t="shared" si="496"/>
        <v>presentation/thumbnail</v>
      </c>
    </row>
    <row r="3194" spans="1:56" ht="51">
      <c r="A3194" s="29">
        <v>1</v>
      </c>
      <c r="B3194" s="29">
        <v>0</v>
      </c>
      <c r="C3194" t="s">
        <v>12763</v>
      </c>
      <c r="D3194" s="38" t="s">
        <v>12764</v>
      </c>
      <c r="F3194" s="29" t="s">
        <v>12181</v>
      </c>
      <c r="G3194" s="38" t="s">
        <v>12739</v>
      </c>
      <c r="I3194" s="38" t="s">
        <v>4446</v>
      </c>
      <c r="J3194" s="406" t="s">
        <v>12753</v>
      </c>
      <c r="M3194" s="311"/>
      <c r="N3194" t="s">
        <v>1285</v>
      </c>
      <c r="P3194" s="25" t="s">
        <v>2461</v>
      </c>
      <c r="R3194" s="38" t="s">
        <v>12644</v>
      </c>
      <c r="U3194" t="s">
        <v>12759</v>
      </c>
      <c r="V3194" t="s">
        <v>12646</v>
      </c>
      <c r="X3194" s="367" t="s">
        <v>1061</v>
      </c>
      <c r="Z3194" s="29" t="s">
        <v>1218</v>
      </c>
      <c r="AA3194" s="29" t="s">
        <v>1170</v>
      </c>
      <c r="AE3194" s="38" t="s">
        <v>2950</v>
      </c>
      <c r="AG3194" s="38">
        <v>1</v>
      </c>
      <c r="AH3194" s="38" t="s">
        <v>4439</v>
      </c>
      <c r="AI3194" s="38" t="s">
        <v>4440</v>
      </c>
      <c r="AJ3194" s="38" t="s">
        <v>4799</v>
      </c>
      <c r="AK3194" s="38" t="s">
        <v>12765</v>
      </c>
      <c r="AL3194" s="301">
        <v>43635</v>
      </c>
      <c r="AO3194" s="29" t="s">
        <v>4442</v>
      </c>
      <c r="AR3194" s="29" t="str">
        <f t="shared" si="499"/>
        <v>0</v>
      </c>
      <c r="AS3194" s="29">
        <f t="shared" si="497"/>
        <v>0</v>
      </c>
      <c r="AT3194" s="29">
        <v>0</v>
      </c>
      <c r="AW3194" s="29" t="str">
        <f t="shared" si="500"/>
        <v/>
      </c>
      <c r="AX3194" s="29" t="str">
        <f t="shared" si="492"/>
        <v/>
      </c>
      <c r="AY3194" s="29" t="str">
        <f t="shared" si="498"/>
        <v>https://media.mediathek-tanz-theater.de/iiif/2/nvt_img-434-001-003.JP2</v>
      </c>
      <c r="AZ3194" s="29" t="str">
        <f t="shared" si="493"/>
        <v>image/jp2</v>
      </c>
      <c r="BA3194" s="29" t="str">
        <f t="shared" si="494"/>
        <v>presentation/iiif</v>
      </c>
      <c r="BB3194" s="29" t="str">
        <f t="shared" si="495"/>
        <v>https://media.mediathek-tanz-theater.de/iiif/2/nvt_img-434-001-003.JP2/full/100,/0/default.jpg</v>
      </c>
      <c r="BC3194" s="29" t="str">
        <f t="shared" si="491"/>
        <v>image/jpeg</v>
      </c>
      <c r="BD3194" s="29" t="str">
        <f t="shared" si="496"/>
        <v>presentation/thumbnail</v>
      </c>
    </row>
    <row r="3195" spans="1:56" ht="51">
      <c r="A3195" s="29">
        <v>1</v>
      </c>
      <c r="B3195" s="29">
        <v>0</v>
      </c>
      <c r="C3195" t="s">
        <v>12766</v>
      </c>
      <c r="D3195" s="38" t="s">
        <v>12767</v>
      </c>
      <c r="F3195" s="29" t="s">
        <v>12181</v>
      </c>
      <c r="G3195" s="38" t="s">
        <v>12739</v>
      </c>
      <c r="I3195" s="38" t="s">
        <v>4446</v>
      </c>
      <c r="J3195" s="406" t="s">
        <v>12753</v>
      </c>
      <c r="M3195" s="311"/>
      <c r="N3195" t="s">
        <v>1285</v>
      </c>
      <c r="P3195" s="25" t="s">
        <v>2461</v>
      </c>
      <c r="R3195" s="38" t="s">
        <v>12644</v>
      </c>
      <c r="U3195" t="s">
        <v>12759</v>
      </c>
      <c r="V3195" t="s">
        <v>12646</v>
      </c>
      <c r="X3195" s="367" t="s">
        <v>1061</v>
      </c>
      <c r="Z3195" s="29" t="s">
        <v>1218</v>
      </c>
      <c r="AA3195" s="29" t="s">
        <v>1170</v>
      </c>
      <c r="AE3195" s="38" t="s">
        <v>2950</v>
      </c>
      <c r="AG3195" s="38">
        <v>1</v>
      </c>
      <c r="AH3195" s="38" t="s">
        <v>4439</v>
      </c>
      <c r="AI3195" s="38" t="s">
        <v>4440</v>
      </c>
      <c r="AJ3195" s="38" t="s">
        <v>4799</v>
      </c>
      <c r="AK3195" s="38" t="s">
        <v>12765</v>
      </c>
      <c r="AL3195" s="301">
        <v>43635</v>
      </c>
      <c r="AO3195" s="29" t="s">
        <v>4442</v>
      </c>
      <c r="AR3195" s="29" t="str">
        <f t="shared" si="499"/>
        <v>0</v>
      </c>
      <c r="AS3195" s="29">
        <f t="shared" si="497"/>
        <v>0</v>
      </c>
      <c r="AT3195" s="29">
        <v>0</v>
      </c>
      <c r="AW3195" s="29" t="str">
        <f t="shared" si="500"/>
        <v/>
      </c>
      <c r="AX3195" s="29" t="str">
        <f t="shared" si="492"/>
        <v/>
      </c>
      <c r="AY3195" s="29" t="str">
        <f t="shared" si="498"/>
        <v>https://media.mediathek-tanz-theater.de/iiif/2/nvt_img-434-001-004.JP2</v>
      </c>
      <c r="AZ3195" s="29" t="str">
        <f t="shared" si="493"/>
        <v>image/jp2</v>
      </c>
      <c r="BA3195" s="29" t="str">
        <f t="shared" si="494"/>
        <v>presentation/iiif</v>
      </c>
      <c r="BB3195" s="29" t="str">
        <f t="shared" si="495"/>
        <v>https://media.mediathek-tanz-theater.de/iiif/2/nvt_img-434-001-004.JP2/full/100,/0/default.jpg</v>
      </c>
      <c r="BC3195" s="29" t="str">
        <f t="shared" si="491"/>
        <v>image/jpeg</v>
      </c>
      <c r="BD3195" s="29" t="str">
        <f t="shared" si="496"/>
        <v>presentation/thumbnail</v>
      </c>
    </row>
    <row r="3196" spans="1:56" ht="51">
      <c r="A3196" s="29">
        <v>1</v>
      </c>
      <c r="B3196" s="29">
        <v>0</v>
      </c>
      <c r="C3196" t="s">
        <v>12768</v>
      </c>
      <c r="D3196" s="38" t="s">
        <v>12769</v>
      </c>
      <c r="F3196" s="29" t="s">
        <v>12181</v>
      </c>
      <c r="G3196" s="38" t="s">
        <v>12739</v>
      </c>
      <c r="I3196" s="38" t="s">
        <v>4446</v>
      </c>
      <c r="J3196" s="406" t="s">
        <v>12753</v>
      </c>
      <c r="M3196" s="311"/>
      <c r="N3196" t="s">
        <v>1285</v>
      </c>
      <c r="P3196" s="25" t="s">
        <v>2461</v>
      </c>
      <c r="R3196" s="38" t="s">
        <v>12644</v>
      </c>
      <c r="U3196" t="s">
        <v>12759</v>
      </c>
      <c r="V3196" t="s">
        <v>12646</v>
      </c>
      <c r="X3196" s="367" t="s">
        <v>1061</v>
      </c>
      <c r="Z3196" s="29" t="s">
        <v>1218</v>
      </c>
      <c r="AA3196" s="29" t="s">
        <v>1170</v>
      </c>
      <c r="AE3196" s="38" t="s">
        <v>2950</v>
      </c>
      <c r="AG3196" s="38">
        <v>1</v>
      </c>
      <c r="AH3196" s="38" t="s">
        <v>4439</v>
      </c>
      <c r="AI3196" s="38" t="s">
        <v>4440</v>
      </c>
      <c r="AJ3196" s="38" t="s">
        <v>4799</v>
      </c>
      <c r="AK3196" s="38" t="s">
        <v>12770</v>
      </c>
      <c r="AL3196" s="301">
        <v>43635</v>
      </c>
      <c r="AO3196" s="29" t="s">
        <v>4442</v>
      </c>
      <c r="AR3196" s="29" t="str">
        <f t="shared" si="499"/>
        <v>0</v>
      </c>
      <c r="AS3196" s="29">
        <f t="shared" si="497"/>
        <v>0</v>
      </c>
      <c r="AT3196" s="29">
        <v>0</v>
      </c>
      <c r="AW3196" s="29" t="str">
        <f t="shared" si="500"/>
        <v/>
      </c>
      <c r="AX3196" s="29" t="str">
        <f t="shared" si="492"/>
        <v/>
      </c>
      <c r="AY3196" s="29" t="str">
        <f t="shared" si="498"/>
        <v>https://media.mediathek-tanz-theater.de/iiif/2/nvt_img-434-001-005.JP2</v>
      </c>
      <c r="AZ3196" s="29" t="str">
        <f t="shared" si="493"/>
        <v>image/jp2</v>
      </c>
      <c r="BA3196" s="29" t="str">
        <f t="shared" si="494"/>
        <v>presentation/iiif</v>
      </c>
      <c r="BB3196" s="29" t="str">
        <f t="shared" si="495"/>
        <v>https://media.mediathek-tanz-theater.de/iiif/2/nvt_img-434-001-005.JP2/full/100,/0/default.jpg</v>
      </c>
      <c r="BC3196" s="29" t="str">
        <f t="shared" si="491"/>
        <v>image/jpeg</v>
      </c>
      <c r="BD3196" s="29" t="str">
        <f t="shared" si="496"/>
        <v>presentation/thumbnail</v>
      </c>
    </row>
    <row r="3197" spans="1:56">
      <c r="A3197" s="29">
        <v>1</v>
      </c>
      <c r="B3197" s="29">
        <v>0</v>
      </c>
      <c r="C3197" t="s">
        <v>12771</v>
      </c>
      <c r="D3197" s="38" t="s">
        <v>25307</v>
      </c>
      <c r="F3197" s="29" t="s">
        <v>12181</v>
      </c>
      <c r="I3197" s="38" t="s">
        <v>4438</v>
      </c>
      <c r="J3197" s="406" t="s">
        <v>12751</v>
      </c>
      <c r="M3197" s="311"/>
      <c r="N3197"/>
      <c r="P3197" s="25"/>
      <c r="U3197"/>
      <c r="V3197"/>
      <c r="X3197" s="367" t="s">
        <v>1061</v>
      </c>
      <c r="Z3197" s="29" t="s">
        <v>1218</v>
      </c>
      <c r="AA3197" s="29" t="s">
        <v>1170</v>
      </c>
      <c r="AE3197" s="38" t="s">
        <v>2950</v>
      </c>
      <c r="AG3197" s="38">
        <v>1</v>
      </c>
      <c r="AH3197" s="38" t="s">
        <v>4439</v>
      </c>
      <c r="AI3197" s="38" t="s">
        <v>4440</v>
      </c>
      <c r="AJ3197" s="38" t="s">
        <v>12640</v>
      </c>
      <c r="AL3197" s="301">
        <v>43635</v>
      </c>
      <c r="AO3197" s="29" t="s">
        <v>4442</v>
      </c>
      <c r="AR3197" s="29" t="str">
        <f t="shared" si="499"/>
        <v>1</v>
      </c>
      <c r="AS3197" s="29">
        <f t="shared" si="497"/>
        <v>1</v>
      </c>
      <c r="AT3197" s="29">
        <v>1</v>
      </c>
      <c r="AV3197" s="29" t="s">
        <v>25313</v>
      </c>
      <c r="AW3197" s="29" t="str">
        <f t="shared" si="500"/>
        <v>image/tiff</v>
      </c>
      <c r="AX3197" s="29" t="str">
        <f t="shared" si="492"/>
        <v>archival/master</v>
      </c>
      <c r="AY3197" s="29" t="str">
        <f t="shared" si="498"/>
        <v>https://media.mediathek-tanz-theater.de/iiif/2/nvt_img-434-002.JP2</v>
      </c>
      <c r="AZ3197" s="29" t="str">
        <f t="shared" si="493"/>
        <v>image/jp2</v>
      </c>
      <c r="BA3197" s="29" t="str">
        <f t="shared" si="494"/>
        <v>presentation/iiif</v>
      </c>
      <c r="BB3197" s="29" t="str">
        <f t="shared" si="495"/>
        <v>https://media.mediathek-tanz-theater.de/iiif/2/nvt_img-434-002.JP2/full/100,/0/default.jpg</v>
      </c>
      <c r="BC3197" s="29" t="str">
        <f t="shared" si="491"/>
        <v>image/jpeg</v>
      </c>
      <c r="BD3197" s="29" t="str">
        <f t="shared" si="496"/>
        <v>presentation/thumbnail</v>
      </c>
    </row>
    <row r="3198" spans="1:56" ht="38.25">
      <c r="A3198" s="29">
        <v>1</v>
      </c>
      <c r="B3198" s="29">
        <v>0</v>
      </c>
      <c r="C3198" t="s">
        <v>12772</v>
      </c>
      <c r="D3198" s="38" t="s">
        <v>25309</v>
      </c>
      <c r="F3198" s="29" t="s">
        <v>12181</v>
      </c>
      <c r="G3198" s="38" t="s">
        <v>12773</v>
      </c>
      <c r="I3198" s="38" t="s">
        <v>4446</v>
      </c>
      <c r="J3198" s="406" t="s">
        <v>12771</v>
      </c>
      <c r="M3198" s="311"/>
      <c r="N3198" t="s">
        <v>1285</v>
      </c>
      <c r="P3198" s="25" t="s">
        <v>2461</v>
      </c>
      <c r="R3198" s="38" t="s">
        <v>12644</v>
      </c>
      <c r="U3198" t="s">
        <v>1208</v>
      </c>
      <c r="V3198" t="s">
        <v>12646</v>
      </c>
      <c r="X3198" s="367" t="s">
        <v>1061</v>
      </c>
      <c r="Z3198" s="29" t="s">
        <v>1218</v>
      </c>
      <c r="AA3198" s="29" t="s">
        <v>1170</v>
      </c>
      <c r="AE3198" s="38" t="s">
        <v>2950</v>
      </c>
      <c r="AG3198" s="38">
        <v>1</v>
      </c>
      <c r="AH3198" s="38" t="s">
        <v>4439</v>
      </c>
      <c r="AI3198" s="38" t="s">
        <v>4440</v>
      </c>
      <c r="AJ3198" s="38" t="s">
        <v>4799</v>
      </c>
      <c r="AK3198" s="38" t="s">
        <v>12774</v>
      </c>
      <c r="AL3198" s="301">
        <v>43635</v>
      </c>
      <c r="AO3198" s="29" t="s">
        <v>4442</v>
      </c>
      <c r="AR3198" s="29" t="str">
        <f t="shared" si="499"/>
        <v>0</v>
      </c>
      <c r="AS3198" s="29">
        <f t="shared" si="497"/>
        <v>0</v>
      </c>
      <c r="AT3198" s="29">
        <v>0</v>
      </c>
      <c r="AW3198" s="29" t="str">
        <f t="shared" si="500"/>
        <v/>
      </c>
      <c r="AX3198" s="29" t="str">
        <f t="shared" si="492"/>
        <v/>
      </c>
      <c r="AY3198" s="29" t="str">
        <f t="shared" si="498"/>
        <v>https://media.mediathek-tanz-theater.de/iiif/2/nvt_img-434-002-001.JP2</v>
      </c>
      <c r="AZ3198" s="29" t="str">
        <f t="shared" si="493"/>
        <v>image/jp2</v>
      </c>
      <c r="BA3198" s="29" t="str">
        <f t="shared" si="494"/>
        <v>presentation/iiif</v>
      </c>
      <c r="BB3198" s="29" t="str">
        <f t="shared" si="495"/>
        <v>https://media.mediathek-tanz-theater.de/iiif/2/nvt_img-434-002-001.JP2/full/100,/0/default.jpg</v>
      </c>
      <c r="BC3198" s="29" t="str">
        <f t="shared" si="491"/>
        <v>image/jpeg</v>
      </c>
      <c r="BD3198" s="29" t="str">
        <f t="shared" si="496"/>
        <v>presentation/thumbnail</v>
      </c>
    </row>
    <row r="3199" spans="1:56" ht="38.25">
      <c r="A3199" s="29">
        <v>1</v>
      </c>
      <c r="B3199" s="29">
        <v>0</v>
      </c>
      <c r="C3199" t="s">
        <v>12775</v>
      </c>
      <c r="D3199" s="38" t="s">
        <v>25308</v>
      </c>
      <c r="F3199" s="29" t="s">
        <v>12181</v>
      </c>
      <c r="G3199" s="38" t="s">
        <v>12773</v>
      </c>
      <c r="I3199" s="38" t="s">
        <v>4446</v>
      </c>
      <c r="J3199" s="406" t="s">
        <v>12771</v>
      </c>
      <c r="M3199" s="311"/>
      <c r="N3199" t="s">
        <v>1285</v>
      </c>
      <c r="P3199" s="25" t="s">
        <v>2461</v>
      </c>
      <c r="R3199" s="38" t="s">
        <v>12644</v>
      </c>
      <c r="U3199" t="s">
        <v>1208</v>
      </c>
      <c r="V3199" t="s">
        <v>12646</v>
      </c>
      <c r="X3199" s="367" t="s">
        <v>1061</v>
      </c>
      <c r="Z3199" s="29" t="s">
        <v>1218</v>
      </c>
      <c r="AA3199" s="29" t="s">
        <v>1170</v>
      </c>
      <c r="AE3199" s="38" t="s">
        <v>2950</v>
      </c>
      <c r="AG3199" s="38">
        <v>1</v>
      </c>
      <c r="AH3199" s="38" t="s">
        <v>4439</v>
      </c>
      <c r="AI3199" s="38" t="s">
        <v>4440</v>
      </c>
      <c r="AJ3199" s="38" t="s">
        <v>4799</v>
      </c>
      <c r="AK3199" s="38" t="s">
        <v>12774</v>
      </c>
      <c r="AL3199" s="301">
        <v>43635</v>
      </c>
      <c r="AO3199" s="29" t="s">
        <v>4442</v>
      </c>
      <c r="AR3199" s="29" t="str">
        <f t="shared" si="499"/>
        <v>0</v>
      </c>
      <c r="AS3199" s="29">
        <f t="shared" si="497"/>
        <v>0</v>
      </c>
      <c r="AT3199" s="29">
        <v>0</v>
      </c>
      <c r="AW3199" s="29" t="str">
        <f t="shared" si="500"/>
        <v/>
      </c>
      <c r="AX3199" s="29" t="str">
        <f t="shared" si="492"/>
        <v/>
      </c>
      <c r="AY3199" s="29" t="str">
        <f t="shared" si="498"/>
        <v>https://media.mediathek-tanz-theater.de/iiif/2/nvt_img-434-002-002.JP2</v>
      </c>
      <c r="AZ3199" s="29" t="str">
        <f t="shared" si="493"/>
        <v>image/jp2</v>
      </c>
      <c r="BA3199" s="29" t="str">
        <f t="shared" si="494"/>
        <v>presentation/iiif</v>
      </c>
      <c r="BB3199" s="29" t="str">
        <f t="shared" si="495"/>
        <v>https://media.mediathek-tanz-theater.de/iiif/2/nvt_img-434-002-002.JP2/full/100,/0/default.jpg</v>
      </c>
      <c r="BC3199" s="29" t="str">
        <f t="shared" si="491"/>
        <v>image/jpeg</v>
      </c>
      <c r="BD3199" s="29" t="str">
        <f t="shared" si="496"/>
        <v>presentation/thumbnail</v>
      </c>
    </row>
    <row r="3200" spans="1:56" ht="38.25">
      <c r="A3200" s="29">
        <v>1</v>
      </c>
      <c r="B3200" s="29">
        <v>0</v>
      </c>
      <c r="C3200" t="s">
        <v>12776</v>
      </c>
      <c r="D3200" s="38" t="s">
        <v>25310</v>
      </c>
      <c r="F3200" s="29" t="s">
        <v>12181</v>
      </c>
      <c r="G3200" s="38" t="s">
        <v>12773</v>
      </c>
      <c r="I3200" s="38" t="s">
        <v>4446</v>
      </c>
      <c r="J3200" s="406" t="s">
        <v>12771</v>
      </c>
      <c r="M3200" s="311"/>
      <c r="N3200" t="s">
        <v>1285</v>
      </c>
      <c r="P3200" s="25" t="s">
        <v>2461</v>
      </c>
      <c r="R3200" s="38" t="s">
        <v>12644</v>
      </c>
      <c r="U3200" t="s">
        <v>1208</v>
      </c>
      <c r="V3200" t="s">
        <v>12646</v>
      </c>
      <c r="X3200" s="367" t="s">
        <v>1061</v>
      </c>
      <c r="Z3200" s="29" t="s">
        <v>1218</v>
      </c>
      <c r="AA3200" s="29" t="s">
        <v>1170</v>
      </c>
      <c r="AE3200" s="38" t="s">
        <v>2950</v>
      </c>
      <c r="AG3200" s="38">
        <v>1</v>
      </c>
      <c r="AH3200" s="38" t="s">
        <v>4439</v>
      </c>
      <c r="AI3200" s="38" t="s">
        <v>4440</v>
      </c>
      <c r="AJ3200" s="38" t="s">
        <v>4799</v>
      </c>
      <c r="AK3200" s="38" t="s">
        <v>12774</v>
      </c>
      <c r="AL3200" s="301">
        <v>43635</v>
      </c>
      <c r="AO3200" s="29" t="s">
        <v>4442</v>
      </c>
      <c r="AR3200" s="29" t="str">
        <f t="shared" si="499"/>
        <v>0</v>
      </c>
      <c r="AS3200" s="29">
        <f t="shared" si="497"/>
        <v>0</v>
      </c>
      <c r="AT3200" s="29">
        <v>0</v>
      </c>
      <c r="AW3200" s="29" t="str">
        <f t="shared" si="500"/>
        <v/>
      </c>
      <c r="AX3200" s="29" t="str">
        <f t="shared" si="492"/>
        <v/>
      </c>
      <c r="AY3200" s="29" t="str">
        <f t="shared" si="498"/>
        <v>https://media.mediathek-tanz-theater.de/iiif/2/nvt_img-434-002-003.JP2</v>
      </c>
      <c r="AZ3200" s="29" t="str">
        <f t="shared" si="493"/>
        <v>image/jp2</v>
      </c>
      <c r="BA3200" s="29" t="str">
        <f t="shared" si="494"/>
        <v>presentation/iiif</v>
      </c>
      <c r="BB3200" s="29" t="str">
        <f t="shared" si="495"/>
        <v>https://media.mediathek-tanz-theater.de/iiif/2/nvt_img-434-002-003.JP2/full/100,/0/default.jpg</v>
      </c>
      <c r="BC3200" s="29" t="str">
        <f t="shared" si="491"/>
        <v>image/jpeg</v>
      </c>
      <c r="BD3200" s="29" t="str">
        <f t="shared" si="496"/>
        <v>presentation/thumbnail</v>
      </c>
    </row>
    <row r="3201" spans="1:56" ht="38.25">
      <c r="A3201" s="29">
        <v>1</v>
      </c>
      <c r="B3201" s="29">
        <v>0</v>
      </c>
      <c r="C3201" t="s">
        <v>12777</v>
      </c>
      <c r="D3201" s="38" t="s">
        <v>25311</v>
      </c>
      <c r="F3201" s="29" t="s">
        <v>12181</v>
      </c>
      <c r="G3201" s="38" t="s">
        <v>12739</v>
      </c>
      <c r="I3201" s="38" t="s">
        <v>4446</v>
      </c>
      <c r="J3201" s="406" t="s">
        <v>12771</v>
      </c>
      <c r="M3201" s="311"/>
      <c r="N3201" t="s">
        <v>1285</v>
      </c>
      <c r="P3201" s="25" t="s">
        <v>2461</v>
      </c>
      <c r="R3201" s="38" t="s">
        <v>12644</v>
      </c>
      <c r="U3201" t="s">
        <v>8103</v>
      </c>
      <c r="V3201" t="s">
        <v>12646</v>
      </c>
      <c r="X3201" s="367" t="s">
        <v>1061</v>
      </c>
      <c r="Z3201" s="29" t="s">
        <v>1218</v>
      </c>
      <c r="AA3201" s="29" t="s">
        <v>1170</v>
      </c>
      <c r="AE3201" s="38" t="s">
        <v>2950</v>
      </c>
      <c r="AG3201" s="38">
        <v>1</v>
      </c>
      <c r="AH3201" s="38" t="s">
        <v>4439</v>
      </c>
      <c r="AI3201" s="38" t="s">
        <v>4440</v>
      </c>
      <c r="AJ3201" s="38" t="s">
        <v>4799</v>
      </c>
      <c r="AK3201" s="38" t="s">
        <v>12774</v>
      </c>
      <c r="AL3201" s="301">
        <v>43635</v>
      </c>
      <c r="AO3201" s="29" t="s">
        <v>4442</v>
      </c>
      <c r="AR3201" s="29" t="str">
        <f t="shared" si="499"/>
        <v>0</v>
      </c>
      <c r="AS3201" s="29">
        <f t="shared" si="497"/>
        <v>0</v>
      </c>
      <c r="AT3201" s="29">
        <v>0</v>
      </c>
      <c r="AW3201" s="29" t="str">
        <f t="shared" si="500"/>
        <v/>
      </c>
      <c r="AX3201" s="29" t="str">
        <f t="shared" si="492"/>
        <v/>
      </c>
      <c r="AY3201" s="29" t="str">
        <f t="shared" si="498"/>
        <v>https://media.mediathek-tanz-theater.de/iiif/2/nvt_img-434-002-004.JP2</v>
      </c>
      <c r="AZ3201" s="29" t="str">
        <f t="shared" si="493"/>
        <v>image/jp2</v>
      </c>
      <c r="BA3201" s="29" t="str">
        <f t="shared" si="494"/>
        <v>presentation/iiif</v>
      </c>
      <c r="BB3201" s="29" t="str">
        <f t="shared" si="495"/>
        <v>https://media.mediathek-tanz-theater.de/iiif/2/nvt_img-434-002-004.JP2/full/100,/0/default.jpg</v>
      </c>
      <c r="BC3201" s="29" t="str">
        <f t="shared" si="491"/>
        <v>image/jpeg</v>
      </c>
      <c r="BD3201" s="29" t="str">
        <f t="shared" si="496"/>
        <v>presentation/thumbnail</v>
      </c>
    </row>
    <row r="3202" spans="1:56" ht="38.25">
      <c r="A3202" s="29">
        <v>1</v>
      </c>
      <c r="B3202" s="29">
        <v>0</v>
      </c>
      <c r="C3202" t="s">
        <v>12778</v>
      </c>
      <c r="D3202" s="38" t="s">
        <v>25312</v>
      </c>
      <c r="F3202" s="29" t="s">
        <v>12181</v>
      </c>
      <c r="G3202" s="38" t="s">
        <v>12739</v>
      </c>
      <c r="I3202" s="38" t="s">
        <v>4446</v>
      </c>
      <c r="J3202" s="406" t="s">
        <v>12771</v>
      </c>
      <c r="M3202" s="311"/>
      <c r="N3202" t="s">
        <v>1285</v>
      </c>
      <c r="P3202" s="25" t="s">
        <v>2461</v>
      </c>
      <c r="R3202" s="38" t="s">
        <v>12644</v>
      </c>
      <c r="U3202" t="s">
        <v>8103</v>
      </c>
      <c r="V3202" t="s">
        <v>12646</v>
      </c>
      <c r="X3202" s="367" t="s">
        <v>1061</v>
      </c>
      <c r="Z3202" s="29" t="s">
        <v>1218</v>
      </c>
      <c r="AA3202" s="29" t="s">
        <v>1170</v>
      </c>
      <c r="AE3202" s="38" t="s">
        <v>2950</v>
      </c>
      <c r="AG3202" s="38">
        <v>1</v>
      </c>
      <c r="AH3202" s="38" t="s">
        <v>4439</v>
      </c>
      <c r="AI3202" s="38" t="s">
        <v>4440</v>
      </c>
      <c r="AJ3202" s="38" t="s">
        <v>4799</v>
      </c>
      <c r="AK3202" s="38" t="s">
        <v>12774</v>
      </c>
      <c r="AL3202" s="301">
        <v>43635</v>
      </c>
      <c r="AO3202" s="29" t="s">
        <v>4442</v>
      </c>
      <c r="AR3202" s="29" t="str">
        <f t="shared" si="499"/>
        <v>0</v>
      </c>
      <c r="AS3202" s="29">
        <f t="shared" si="497"/>
        <v>0</v>
      </c>
      <c r="AT3202" s="29">
        <v>0</v>
      </c>
      <c r="AW3202" s="29" t="str">
        <f t="shared" si="500"/>
        <v/>
      </c>
      <c r="AX3202" s="29" t="str">
        <f t="shared" si="492"/>
        <v/>
      </c>
      <c r="AY3202" s="29" t="str">
        <f t="shared" si="498"/>
        <v>https://media.mediathek-tanz-theater.de/iiif/2/nvt_img-434-002-005.JP2</v>
      </c>
      <c r="AZ3202" s="29" t="str">
        <f t="shared" si="493"/>
        <v>image/jp2</v>
      </c>
      <c r="BA3202" s="29" t="str">
        <f t="shared" si="494"/>
        <v>presentation/iiif</v>
      </c>
      <c r="BB3202" s="29" t="str">
        <f t="shared" si="495"/>
        <v>https://media.mediathek-tanz-theater.de/iiif/2/nvt_img-434-002-005.JP2/full/100,/0/default.jpg</v>
      </c>
      <c r="BC3202" s="29" t="str">
        <f t="shared" si="491"/>
        <v>image/jpeg</v>
      </c>
      <c r="BD3202" s="29" t="str">
        <f t="shared" si="496"/>
        <v>presentation/thumbnail</v>
      </c>
    </row>
    <row r="3203" spans="1:56">
      <c r="A3203" s="29">
        <v>1</v>
      </c>
      <c r="B3203" s="29">
        <v>0</v>
      </c>
      <c r="C3203" t="s">
        <v>12779</v>
      </c>
      <c r="D3203" s="38" t="s">
        <v>12780</v>
      </c>
      <c r="F3203" s="29" t="s">
        <v>12181</v>
      </c>
      <c r="I3203" s="38" t="s">
        <v>4438</v>
      </c>
      <c r="J3203" s="406" t="s">
        <v>12751</v>
      </c>
      <c r="M3203" s="311"/>
      <c r="N3203"/>
      <c r="P3203" s="25"/>
      <c r="U3203"/>
      <c r="V3203"/>
      <c r="X3203" s="367" t="s">
        <v>1061</v>
      </c>
      <c r="Z3203" s="29" t="s">
        <v>1218</v>
      </c>
      <c r="AA3203" s="29" t="s">
        <v>1170</v>
      </c>
      <c r="AE3203" s="38" t="s">
        <v>2950</v>
      </c>
      <c r="AG3203" s="38">
        <v>1</v>
      </c>
      <c r="AH3203" s="38" t="s">
        <v>4439</v>
      </c>
      <c r="AI3203" s="38" t="s">
        <v>4440</v>
      </c>
      <c r="AJ3203" s="38" t="s">
        <v>12640</v>
      </c>
      <c r="AL3203" s="301">
        <v>43635</v>
      </c>
      <c r="AO3203" s="29" t="s">
        <v>4442</v>
      </c>
      <c r="AR3203" s="29" t="str">
        <f t="shared" si="499"/>
        <v>1</v>
      </c>
      <c r="AS3203" s="29">
        <f t="shared" si="497"/>
        <v>1</v>
      </c>
      <c r="AT3203" s="29">
        <v>1</v>
      </c>
      <c r="AV3203" s="29" t="s">
        <v>12781</v>
      </c>
      <c r="AW3203" s="29" t="str">
        <f t="shared" si="500"/>
        <v>image/tiff</v>
      </c>
      <c r="AX3203" s="29" t="str">
        <f t="shared" si="492"/>
        <v>archival/master</v>
      </c>
      <c r="AY3203" s="29" t="str">
        <f t="shared" si="498"/>
        <v>https://media.mediathek-tanz-theater.de/iiif/2/nvt_img-434-003.JP2</v>
      </c>
      <c r="AZ3203" s="29" t="str">
        <f t="shared" si="493"/>
        <v>image/jp2</v>
      </c>
      <c r="BA3203" s="29" t="str">
        <f t="shared" si="494"/>
        <v>presentation/iiif</v>
      </c>
      <c r="BB3203" s="29" t="str">
        <f t="shared" si="495"/>
        <v>https://media.mediathek-tanz-theater.de/iiif/2/nvt_img-434-003.JP2/full/100,/0/default.jpg</v>
      </c>
      <c r="BC3203" s="29" t="str">
        <f t="shared" si="491"/>
        <v>image/jpeg</v>
      </c>
      <c r="BD3203" s="29" t="str">
        <f t="shared" si="496"/>
        <v>presentation/thumbnail</v>
      </c>
    </row>
    <row r="3204" spans="1:56">
      <c r="A3204" s="29">
        <v>1</v>
      </c>
      <c r="B3204" s="29">
        <v>0</v>
      </c>
      <c r="C3204" t="s">
        <v>12782</v>
      </c>
      <c r="D3204" s="38" t="s">
        <v>12783</v>
      </c>
      <c r="F3204" s="29" t="s">
        <v>12181</v>
      </c>
      <c r="G3204" s="38" t="s">
        <v>12784</v>
      </c>
      <c r="I3204" s="38" t="s">
        <v>4446</v>
      </c>
      <c r="J3204" s="406" t="s">
        <v>12779</v>
      </c>
      <c r="M3204" s="311"/>
      <c r="N3204" t="s">
        <v>1285</v>
      </c>
      <c r="P3204" s="25" t="s">
        <v>2461</v>
      </c>
      <c r="R3204" s="38" t="s">
        <v>12644</v>
      </c>
      <c r="U3204" t="s">
        <v>8103</v>
      </c>
      <c r="V3204" t="s">
        <v>12646</v>
      </c>
      <c r="X3204" s="367" t="s">
        <v>1061</v>
      </c>
      <c r="Z3204" s="29" t="s">
        <v>1218</v>
      </c>
      <c r="AA3204" s="29" t="s">
        <v>1170</v>
      </c>
      <c r="AE3204" s="38" t="s">
        <v>2950</v>
      </c>
      <c r="AG3204" s="38">
        <v>1</v>
      </c>
      <c r="AH3204" s="38" t="s">
        <v>4439</v>
      </c>
      <c r="AI3204" s="38" t="s">
        <v>4440</v>
      </c>
      <c r="AJ3204" s="38" t="s">
        <v>4799</v>
      </c>
      <c r="AK3204" s="38" t="s">
        <v>72</v>
      </c>
      <c r="AL3204" s="301">
        <v>43635</v>
      </c>
      <c r="AO3204" s="29" t="s">
        <v>4442</v>
      </c>
      <c r="AR3204" s="29" t="str">
        <f t="shared" si="499"/>
        <v>0</v>
      </c>
      <c r="AS3204" s="29">
        <f t="shared" si="497"/>
        <v>0</v>
      </c>
      <c r="AT3204" s="29">
        <v>0</v>
      </c>
      <c r="AW3204" s="29" t="str">
        <f t="shared" si="500"/>
        <v/>
      </c>
      <c r="AX3204" s="29" t="str">
        <f t="shared" si="492"/>
        <v/>
      </c>
      <c r="AY3204" s="29" t="str">
        <f t="shared" si="498"/>
        <v>https://media.mediathek-tanz-theater.de/iiif/2/nvt_img-434-003-001.JP2</v>
      </c>
      <c r="AZ3204" s="29" t="str">
        <f t="shared" si="493"/>
        <v>image/jp2</v>
      </c>
      <c r="BA3204" s="29" t="str">
        <f t="shared" si="494"/>
        <v>presentation/iiif</v>
      </c>
      <c r="BB3204" s="29" t="str">
        <f t="shared" si="495"/>
        <v>https://media.mediathek-tanz-theater.de/iiif/2/nvt_img-434-003-001.JP2/full/100,/0/default.jpg</v>
      </c>
      <c r="BC3204" s="29" t="str">
        <f t="shared" ref="BC3204:BC3267" si="501">IF(NOT(BB3204=""),"image/jpeg","")</f>
        <v>image/jpeg</v>
      </c>
      <c r="BD3204" s="29" t="str">
        <f t="shared" si="496"/>
        <v>presentation/thumbnail</v>
      </c>
    </row>
    <row r="3205" spans="1:56" ht="38.25">
      <c r="A3205" s="29">
        <v>1</v>
      </c>
      <c r="B3205" s="29">
        <v>0</v>
      </c>
      <c r="C3205" t="s">
        <v>12785</v>
      </c>
      <c r="D3205" s="38" t="s">
        <v>12786</v>
      </c>
      <c r="F3205" s="29" t="s">
        <v>12181</v>
      </c>
      <c r="G3205" s="38" t="s">
        <v>12784</v>
      </c>
      <c r="I3205" s="38" t="s">
        <v>4446</v>
      </c>
      <c r="J3205" s="406" t="s">
        <v>12779</v>
      </c>
      <c r="M3205" s="311"/>
      <c r="N3205" t="s">
        <v>1285</v>
      </c>
      <c r="P3205" s="25" t="s">
        <v>2461</v>
      </c>
      <c r="R3205" s="38" t="s">
        <v>12644</v>
      </c>
      <c r="U3205" t="s">
        <v>8103</v>
      </c>
      <c r="V3205" t="s">
        <v>12646</v>
      </c>
      <c r="X3205" s="367" t="s">
        <v>1061</v>
      </c>
      <c r="Z3205" s="29" t="s">
        <v>1218</v>
      </c>
      <c r="AA3205" s="29" t="s">
        <v>1170</v>
      </c>
      <c r="AE3205" s="38" t="s">
        <v>2950</v>
      </c>
      <c r="AG3205" s="38">
        <v>1</v>
      </c>
      <c r="AH3205" s="38" t="s">
        <v>4439</v>
      </c>
      <c r="AI3205" s="38" t="s">
        <v>4440</v>
      </c>
      <c r="AJ3205" s="38" t="s">
        <v>4799</v>
      </c>
      <c r="AK3205" s="38" t="s">
        <v>12787</v>
      </c>
      <c r="AL3205" s="301">
        <v>43635</v>
      </c>
      <c r="AO3205" s="29" t="s">
        <v>4442</v>
      </c>
      <c r="AR3205" s="29" t="str">
        <f t="shared" si="499"/>
        <v>0</v>
      </c>
      <c r="AS3205" s="29">
        <f t="shared" si="497"/>
        <v>0</v>
      </c>
      <c r="AT3205" s="29">
        <v>0</v>
      </c>
      <c r="AW3205" s="29" t="str">
        <f t="shared" si="500"/>
        <v/>
      </c>
      <c r="AX3205" s="29" t="str">
        <f t="shared" ref="AX3205:AX3268" si="502">IF(NOT(AV3205=""),"archival/master","")</f>
        <v/>
      </c>
      <c r="AY3205" s="29" t="str">
        <f t="shared" si="498"/>
        <v>https://media.mediathek-tanz-theater.de/iiif/2/nvt_img-434-003-002.JP2</v>
      </c>
      <c r="AZ3205" s="29" t="str">
        <f t="shared" ref="AZ3205:AZ3268" si="503">IF(NOT(AY3205=""),"image/jp2","")</f>
        <v>image/jp2</v>
      </c>
      <c r="BA3205" s="29" t="str">
        <f t="shared" ref="BA3205:BA3268" si="504">IF(NOT(AY3205=""),"presentation/iiif","")</f>
        <v>presentation/iiif</v>
      </c>
      <c r="BB3205" s="29" t="str">
        <f t="shared" ref="BB3205:BB3268" si="505">"https://media.mediathek-tanz-theater.de/iiif/2/nvt_"&amp;C3205&amp;".JP2/full/100,/0/default.jpg"</f>
        <v>https://media.mediathek-tanz-theater.de/iiif/2/nvt_img-434-003-002.JP2/full/100,/0/default.jpg</v>
      </c>
      <c r="BC3205" s="29" t="str">
        <f t="shared" si="501"/>
        <v>image/jpeg</v>
      </c>
      <c r="BD3205" s="29" t="str">
        <f t="shared" ref="BD3205:BD3268" si="506">IF(NOT(BB3205=""),"presentation/thumbnail","")</f>
        <v>presentation/thumbnail</v>
      </c>
    </row>
    <row r="3206" spans="1:56" ht="38.25">
      <c r="A3206" s="29">
        <v>1</v>
      </c>
      <c r="B3206" s="29">
        <v>0</v>
      </c>
      <c r="C3206" t="s">
        <v>12788</v>
      </c>
      <c r="D3206" s="38" t="s">
        <v>12789</v>
      </c>
      <c r="F3206" s="29" t="s">
        <v>12181</v>
      </c>
      <c r="G3206" s="38" t="s">
        <v>12784</v>
      </c>
      <c r="I3206" s="38" t="s">
        <v>4446</v>
      </c>
      <c r="J3206" s="406" t="s">
        <v>12779</v>
      </c>
      <c r="M3206" s="311"/>
      <c r="N3206" t="s">
        <v>1285</v>
      </c>
      <c r="P3206" s="25" t="s">
        <v>2461</v>
      </c>
      <c r="R3206" s="38" t="s">
        <v>12644</v>
      </c>
      <c r="U3206" t="s">
        <v>8103</v>
      </c>
      <c r="V3206" t="s">
        <v>12646</v>
      </c>
      <c r="X3206" s="367" t="s">
        <v>1061</v>
      </c>
      <c r="Z3206" s="29" t="s">
        <v>1218</v>
      </c>
      <c r="AA3206" s="29" t="s">
        <v>1170</v>
      </c>
      <c r="AE3206" s="38" t="s">
        <v>2950</v>
      </c>
      <c r="AG3206" s="38">
        <v>1</v>
      </c>
      <c r="AH3206" s="38" t="s">
        <v>4439</v>
      </c>
      <c r="AI3206" s="38" t="s">
        <v>4440</v>
      </c>
      <c r="AJ3206" s="38" t="s">
        <v>4799</v>
      </c>
      <c r="AK3206" s="38" t="s">
        <v>12790</v>
      </c>
      <c r="AL3206" s="301">
        <v>43635</v>
      </c>
      <c r="AO3206" s="29" t="s">
        <v>4442</v>
      </c>
      <c r="AR3206" s="29" t="str">
        <f t="shared" si="499"/>
        <v>0</v>
      </c>
      <c r="AS3206" s="29">
        <f t="shared" ref="AS3206:AS3269" si="507">AT3206</f>
        <v>0</v>
      </c>
      <c r="AT3206" s="29">
        <v>0</v>
      </c>
      <c r="AW3206" s="29" t="str">
        <f t="shared" si="500"/>
        <v/>
      </c>
      <c r="AX3206" s="29" t="str">
        <f t="shared" si="502"/>
        <v/>
      </c>
      <c r="AY3206" s="29" t="str">
        <f t="shared" ref="AY3206:AY3269" si="508">"https://media.mediathek-tanz-theater.de/iiif/2/nvt_"&amp;C3206&amp;".JP2"</f>
        <v>https://media.mediathek-tanz-theater.de/iiif/2/nvt_img-434-003-003.JP2</v>
      </c>
      <c r="AZ3206" s="29" t="str">
        <f t="shared" si="503"/>
        <v>image/jp2</v>
      </c>
      <c r="BA3206" s="29" t="str">
        <f t="shared" si="504"/>
        <v>presentation/iiif</v>
      </c>
      <c r="BB3206" s="29" t="str">
        <f t="shared" si="505"/>
        <v>https://media.mediathek-tanz-theater.de/iiif/2/nvt_img-434-003-003.JP2/full/100,/0/default.jpg</v>
      </c>
      <c r="BC3206" s="29" t="str">
        <f t="shared" si="501"/>
        <v>image/jpeg</v>
      </c>
      <c r="BD3206" s="29" t="str">
        <f t="shared" si="506"/>
        <v>presentation/thumbnail</v>
      </c>
    </row>
    <row r="3207" spans="1:56" ht="38.25">
      <c r="A3207" s="29">
        <v>1</v>
      </c>
      <c r="B3207" s="29">
        <v>0</v>
      </c>
      <c r="C3207" t="s">
        <v>12791</v>
      </c>
      <c r="D3207" s="38" t="s">
        <v>12792</v>
      </c>
      <c r="F3207" s="29" t="s">
        <v>12181</v>
      </c>
      <c r="G3207" s="38" t="s">
        <v>12784</v>
      </c>
      <c r="I3207" s="38" t="s">
        <v>4446</v>
      </c>
      <c r="J3207" s="406" t="s">
        <v>12779</v>
      </c>
      <c r="M3207" s="311"/>
      <c r="N3207" t="s">
        <v>1285</v>
      </c>
      <c r="P3207" s="25" t="s">
        <v>2461</v>
      </c>
      <c r="R3207" s="38" t="s">
        <v>12644</v>
      </c>
      <c r="U3207" t="s">
        <v>8103</v>
      </c>
      <c r="V3207" t="s">
        <v>12646</v>
      </c>
      <c r="X3207" s="367" t="s">
        <v>1061</v>
      </c>
      <c r="Z3207" s="29" t="s">
        <v>1218</v>
      </c>
      <c r="AA3207" s="29" t="s">
        <v>1170</v>
      </c>
      <c r="AE3207" s="38" t="s">
        <v>2950</v>
      </c>
      <c r="AG3207" s="38">
        <v>1</v>
      </c>
      <c r="AH3207" s="38" t="s">
        <v>4439</v>
      </c>
      <c r="AI3207" s="38" t="s">
        <v>4440</v>
      </c>
      <c r="AJ3207" s="38" t="s">
        <v>4799</v>
      </c>
      <c r="AK3207" s="38" t="s">
        <v>12790</v>
      </c>
      <c r="AL3207" s="301">
        <v>43635</v>
      </c>
      <c r="AO3207" s="29" t="s">
        <v>4442</v>
      </c>
      <c r="AR3207" s="29" t="str">
        <f t="shared" ref="AR3207:AR3270" si="509">IF(OR(I3207="Negativmappe",I3207="Negativstreifen",I3207="Diapositivfilm",I3207="Fotomappe;(POSITIVE)",AND(I3207="Kostümfotografie",NOT(AE3207="DT")),AND(I3207="Fotografie",NOT(AE3207="DT")),AND(I3207="Porträtfotografie",NOT(AE3207="DT")),AND(I3207="Fotodokumentation",NOT(AE3207="DT")),AND(I3207="Bühnenbildfotografie",NOT(AE3207="DT"))),"1","0")</f>
        <v>0</v>
      </c>
      <c r="AS3207" s="29">
        <f t="shared" si="507"/>
        <v>0</v>
      </c>
      <c r="AT3207" s="29">
        <v>0</v>
      </c>
      <c r="AW3207" s="29" t="str">
        <f t="shared" ref="AW3207:AW3270" si="510">IF(NOT(AV3207=""),"image/tiff","")</f>
        <v/>
      </c>
      <c r="AX3207" s="29" t="str">
        <f t="shared" si="502"/>
        <v/>
      </c>
      <c r="AY3207" s="29" t="str">
        <f t="shared" si="508"/>
        <v>https://media.mediathek-tanz-theater.de/iiif/2/nvt_img-434-003-004.JP2</v>
      </c>
      <c r="AZ3207" s="29" t="str">
        <f t="shared" si="503"/>
        <v>image/jp2</v>
      </c>
      <c r="BA3207" s="29" t="str">
        <f t="shared" si="504"/>
        <v>presentation/iiif</v>
      </c>
      <c r="BB3207" s="29" t="str">
        <f t="shared" si="505"/>
        <v>https://media.mediathek-tanz-theater.de/iiif/2/nvt_img-434-003-004.JP2/full/100,/0/default.jpg</v>
      </c>
      <c r="BC3207" s="29" t="str">
        <f t="shared" si="501"/>
        <v>image/jpeg</v>
      </c>
      <c r="BD3207" s="29" t="str">
        <f t="shared" si="506"/>
        <v>presentation/thumbnail</v>
      </c>
    </row>
    <row r="3208" spans="1:56" ht="25.5">
      <c r="A3208" s="29">
        <v>1</v>
      </c>
      <c r="B3208" s="29">
        <v>0</v>
      </c>
      <c r="C3208" t="s">
        <v>12793</v>
      </c>
      <c r="D3208" s="38" t="s">
        <v>12794</v>
      </c>
      <c r="F3208" s="29" t="s">
        <v>12181</v>
      </c>
      <c r="G3208" s="38" t="s">
        <v>12784</v>
      </c>
      <c r="I3208" s="38" t="s">
        <v>4446</v>
      </c>
      <c r="J3208" s="406" t="s">
        <v>12779</v>
      </c>
      <c r="M3208" s="311"/>
      <c r="N3208" t="s">
        <v>1285</v>
      </c>
      <c r="P3208" s="25" t="s">
        <v>2461</v>
      </c>
      <c r="R3208" s="38" t="s">
        <v>12644</v>
      </c>
      <c r="U3208" t="s">
        <v>8103</v>
      </c>
      <c r="V3208" t="s">
        <v>12646</v>
      </c>
      <c r="X3208" s="367" t="s">
        <v>1061</v>
      </c>
      <c r="Z3208" s="29" t="s">
        <v>1218</v>
      </c>
      <c r="AA3208" s="29" t="s">
        <v>1170</v>
      </c>
      <c r="AE3208" s="38" t="s">
        <v>2950</v>
      </c>
      <c r="AG3208" s="38">
        <v>1</v>
      </c>
      <c r="AH3208" s="38" t="s">
        <v>4439</v>
      </c>
      <c r="AI3208" s="38" t="s">
        <v>4440</v>
      </c>
      <c r="AJ3208" s="38" t="s">
        <v>4799</v>
      </c>
      <c r="AK3208" s="38" t="s">
        <v>11174</v>
      </c>
      <c r="AL3208" s="301">
        <v>43635</v>
      </c>
      <c r="AO3208" s="29" t="s">
        <v>4442</v>
      </c>
      <c r="AR3208" s="29" t="str">
        <f t="shared" si="509"/>
        <v>0</v>
      </c>
      <c r="AS3208" s="29">
        <f t="shared" si="507"/>
        <v>0</v>
      </c>
      <c r="AT3208" s="29">
        <v>0</v>
      </c>
      <c r="AW3208" s="29" t="str">
        <f t="shared" si="510"/>
        <v/>
      </c>
      <c r="AX3208" s="29" t="str">
        <f t="shared" si="502"/>
        <v/>
      </c>
      <c r="AY3208" s="29" t="str">
        <f t="shared" si="508"/>
        <v>https://media.mediathek-tanz-theater.de/iiif/2/nvt_img-434-003-005.JP2</v>
      </c>
      <c r="AZ3208" s="29" t="str">
        <f t="shared" si="503"/>
        <v>image/jp2</v>
      </c>
      <c r="BA3208" s="29" t="str">
        <f t="shared" si="504"/>
        <v>presentation/iiif</v>
      </c>
      <c r="BB3208" s="29" t="str">
        <f t="shared" si="505"/>
        <v>https://media.mediathek-tanz-theater.de/iiif/2/nvt_img-434-003-005.JP2/full/100,/0/default.jpg</v>
      </c>
      <c r="BC3208" s="29" t="str">
        <f t="shared" si="501"/>
        <v>image/jpeg</v>
      </c>
      <c r="BD3208" s="29" t="str">
        <f t="shared" si="506"/>
        <v>presentation/thumbnail</v>
      </c>
    </row>
    <row r="3209" spans="1:56">
      <c r="A3209" s="29">
        <v>1</v>
      </c>
      <c r="B3209" s="29">
        <v>0</v>
      </c>
      <c r="C3209" t="s">
        <v>12795</v>
      </c>
      <c r="D3209" s="38" t="s">
        <v>12796</v>
      </c>
      <c r="F3209" s="29" t="s">
        <v>12181</v>
      </c>
      <c r="I3209" s="38" t="s">
        <v>4438</v>
      </c>
      <c r="J3209" s="406" t="s">
        <v>12751</v>
      </c>
      <c r="M3209" s="311"/>
      <c r="N3209"/>
      <c r="P3209" s="25"/>
      <c r="U3209"/>
      <c r="V3209"/>
      <c r="X3209" s="367" t="s">
        <v>1061</v>
      </c>
      <c r="Z3209" s="29" t="s">
        <v>1218</v>
      </c>
      <c r="AA3209" s="29" t="s">
        <v>1170</v>
      </c>
      <c r="AE3209" s="38" t="s">
        <v>2950</v>
      </c>
      <c r="AG3209" s="38">
        <v>1</v>
      </c>
      <c r="AH3209" s="38" t="s">
        <v>4439</v>
      </c>
      <c r="AI3209" s="38" t="s">
        <v>4440</v>
      </c>
      <c r="AJ3209" s="38" t="s">
        <v>12640</v>
      </c>
      <c r="AL3209" s="301">
        <v>43635</v>
      </c>
      <c r="AO3209" s="29" t="s">
        <v>4442</v>
      </c>
      <c r="AR3209" s="29" t="str">
        <f t="shared" si="509"/>
        <v>1</v>
      </c>
      <c r="AS3209" s="29">
        <f t="shared" si="507"/>
        <v>1</v>
      </c>
      <c r="AT3209" s="29">
        <v>1</v>
      </c>
      <c r="AV3209" s="29" t="s">
        <v>12797</v>
      </c>
      <c r="AW3209" s="29" t="str">
        <f t="shared" si="510"/>
        <v>image/tiff</v>
      </c>
      <c r="AX3209" s="29" t="str">
        <f t="shared" si="502"/>
        <v>archival/master</v>
      </c>
      <c r="AY3209" s="29" t="str">
        <f t="shared" si="508"/>
        <v>https://media.mediathek-tanz-theater.de/iiif/2/nvt_img-434-004.JP2</v>
      </c>
      <c r="AZ3209" s="29" t="str">
        <f t="shared" si="503"/>
        <v>image/jp2</v>
      </c>
      <c r="BA3209" s="29" t="str">
        <f t="shared" si="504"/>
        <v>presentation/iiif</v>
      </c>
      <c r="BB3209" s="29" t="str">
        <f t="shared" si="505"/>
        <v>https://media.mediathek-tanz-theater.de/iiif/2/nvt_img-434-004.JP2/full/100,/0/default.jpg</v>
      </c>
      <c r="BC3209" s="29" t="str">
        <f t="shared" si="501"/>
        <v>image/jpeg</v>
      </c>
      <c r="BD3209" s="29" t="str">
        <f t="shared" si="506"/>
        <v>presentation/thumbnail</v>
      </c>
    </row>
    <row r="3210" spans="1:56" ht="38.25">
      <c r="A3210" s="29">
        <v>1</v>
      </c>
      <c r="B3210" s="29">
        <v>0</v>
      </c>
      <c r="C3210" t="s">
        <v>12798</v>
      </c>
      <c r="D3210" s="38" t="s">
        <v>12799</v>
      </c>
      <c r="F3210" s="29" t="s">
        <v>12181</v>
      </c>
      <c r="G3210" s="38" t="s">
        <v>12784</v>
      </c>
      <c r="I3210" s="38" t="s">
        <v>4446</v>
      </c>
      <c r="J3210" s="406" t="s">
        <v>12795</v>
      </c>
      <c r="M3210" s="311"/>
      <c r="N3210" t="s">
        <v>1285</v>
      </c>
      <c r="P3210" s="25" t="s">
        <v>2461</v>
      </c>
      <c r="R3210" s="38" t="s">
        <v>12644</v>
      </c>
      <c r="U3210" t="s">
        <v>12759</v>
      </c>
      <c r="V3210" t="s">
        <v>12646</v>
      </c>
      <c r="X3210" s="367" t="s">
        <v>1061</v>
      </c>
      <c r="Z3210" s="29" t="s">
        <v>1218</v>
      </c>
      <c r="AA3210" s="29" t="s">
        <v>1170</v>
      </c>
      <c r="AE3210" s="38" t="s">
        <v>2950</v>
      </c>
      <c r="AG3210" s="38">
        <v>1</v>
      </c>
      <c r="AH3210" s="38" t="s">
        <v>4439</v>
      </c>
      <c r="AI3210" s="38" t="s">
        <v>4440</v>
      </c>
      <c r="AJ3210" s="38" t="s">
        <v>4799</v>
      </c>
      <c r="AK3210" s="38" t="s">
        <v>12790</v>
      </c>
      <c r="AL3210" s="301">
        <v>43635</v>
      </c>
      <c r="AO3210" s="29" t="s">
        <v>4442</v>
      </c>
      <c r="AR3210" s="29" t="str">
        <f t="shared" si="509"/>
        <v>0</v>
      </c>
      <c r="AS3210" s="29">
        <f t="shared" si="507"/>
        <v>0</v>
      </c>
      <c r="AT3210" s="29">
        <v>0</v>
      </c>
      <c r="AW3210" s="29" t="str">
        <f t="shared" si="510"/>
        <v/>
      </c>
      <c r="AX3210" s="29" t="str">
        <f t="shared" si="502"/>
        <v/>
      </c>
      <c r="AY3210" s="29" t="str">
        <f t="shared" si="508"/>
        <v>https://media.mediathek-tanz-theater.de/iiif/2/nvt_img-434-004-001.JP2</v>
      </c>
      <c r="AZ3210" s="29" t="str">
        <f t="shared" si="503"/>
        <v>image/jp2</v>
      </c>
      <c r="BA3210" s="29" t="str">
        <f t="shared" si="504"/>
        <v>presentation/iiif</v>
      </c>
      <c r="BB3210" s="29" t="str">
        <f t="shared" si="505"/>
        <v>https://media.mediathek-tanz-theater.de/iiif/2/nvt_img-434-004-001.JP2/full/100,/0/default.jpg</v>
      </c>
      <c r="BC3210" s="29" t="str">
        <f t="shared" si="501"/>
        <v>image/jpeg</v>
      </c>
      <c r="BD3210" s="29" t="str">
        <f t="shared" si="506"/>
        <v>presentation/thumbnail</v>
      </c>
    </row>
    <row r="3211" spans="1:56" ht="38.25">
      <c r="A3211" s="29">
        <v>1</v>
      </c>
      <c r="B3211" s="29">
        <v>0</v>
      </c>
      <c r="C3211" t="s">
        <v>12800</v>
      </c>
      <c r="D3211" s="38" t="s">
        <v>12801</v>
      </c>
      <c r="F3211" s="29" t="s">
        <v>12181</v>
      </c>
      <c r="G3211" s="38" t="s">
        <v>12784</v>
      </c>
      <c r="I3211" s="38" t="s">
        <v>4446</v>
      </c>
      <c r="J3211" s="406" t="s">
        <v>12795</v>
      </c>
      <c r="M3211" s="311"/>
      <c r="N3211" t="s">
        <v>1285</v>
      </c>
      <c r="P3211" s="25" t="s">
        <v>2461</v>
      </c>
      <c r="R3211" s="38" t="s">
        <v>12644</v>
      </c>
      <c r="U3211" t="s">
        <v>12759</v>
      </c>
      <c r="V3211" t="s">
        <v>12646</v>
      </c>
      <c r="X3211" s="367" t="s">
        <v>1061</v>
      </c>
      <c r="Z3211" s="29" t="s">
        <v>1218</v>
      </c>
      <c r="AA3211" s="29" t="s">
        <v>1170</v>
      </c>
      <c r="AE3211" s="38" t="s">
        <v>2950</v>
      </c>
      <c r="AG3211" s="38">
        <v>1</v>
      </c>
      <c r="AH3211" s="38" t="s">
        <v>4439</v>
      </c>
      <c r="AI3211" s="38" t="s">
        <v>4440</v>
      </c>
      <c r="AJ3211" s="38" t="s">
        <v>4799</v>
      </c>
      <c r="AK3211" s="38" t="s">
        <v>12802</v>
      </c>
      <c r="AL3211" s="301">
        <v>43635</v>
      </c>
      <c r="AO3211" s="29" t="s">
        <v>4442</v>
      </c>
      <c r="AR3211" s="29" t="str">
        <f t="shared" si="509"/>
        <v>0</v>
      </c>
      <c r="AS3211" s="29">
        <f t="shared" si="507"/>
        <v>0</v>
      </c>
      <c r="AT3211" s="29">
        <v>0</v>
      </c>
      <c r="AW3211" s="29" t="str">
        <f t="shared" si="510"/>
        <v/>
      </c>
      <c r="AX3211" s="29" t="str">
        <f t="shared" si="502"/>
        <v/>
      </c>
      <c r="AY3211" s="29" t="str">
        <f t="shared" si="508"/>
        <v>https://media.mediathek-tanz-theater.de/iiif/2/nvt_img-434-004-002.JP2</v>
      </c>
      <c r="AZ3211" s="29" t="str">
        <f t="shared" si="503"/>
        <v>image/jp2</v>
      </c>
      <c r="BA3211" s="29" t="str">
        <f t="shared" si="504"/>
        <v>presentation/iiif</v>
      </c>
      <c r="BB3211" s="29" t="str">
        <f t="shared" si="505"/>
        <v>https://media.mediathek-tanz-theater.de/iiif/2/nvt_img-434-004-002.JP2/full/100,/0/default.jpg</v>
      </c>
      <c r="BC3211" s="29" t="str">
        <f t="shared" si="501"/>
        <v>image/jpeg</v>
      </c>
      <c r="BD3211" s="29" t="str">
        <f t="shared" si="506"/>
        <v>presentation/thumbnail</v>
      </c>
    </row>
    <row r="3212" spans="1:56" ht="51">
      <c r="A3212" s="29">
        <v>1</v>
      </c>
      <c r="B3212" s="29">
        <v>0</v>
      </c>
      <c r="C3212" t="s">
        <v>12803</v>
      </c>
      <c r="D3212" s="38" t="s">
        <v>12804</v>
      </c>
      <c r="F3212" s="29" t="s">
        <v>12181</v>
      </c>
      <c r="G3212" s="38" t="s">
        <v>12784</v>
      </c>
      <c r="I3212" s="38" t="s">
        <v>4446</v>
      </c>
      <c r="J3212" s="406" t="s">
        <v>12795</v>
      </c>
      <c r="M3212" s="311"/>
      <c r="N3212" t="s">
        <v>1285</v>
      </c>
      <c r="P3212" s="25" t="s">
        <v>2461</v>
      </c>
      <c r="R3212" s="38" t="s">
        <v>12644</v>
      </c>
      <c r="U3212" t="s">
        <v>12759</v>
      </c>
      <c r="V3212" t="s">
        <v>12646</v>
      </c>
      <c r="X3212" s="367" t="s">
        <v>1061</v>
      </c>
      <c r="Z3212" s="29" t="s">
        <v>1218</v>
      </c>
      <c r="AA3212" s="29" t="s">
        <v>1170</v>
      </c>
      <c r="AE3212" s="38" t="s">
        <v>2950</v>
      </c>
      <c r="AG3212" s="38">
        <v>1</v>
      </c>
      <c r="AH3212" s="38" t="s">
        <v>4439</v>
      </c>
      <c r="AI3212" s="38" t="s">
        <v>4440</v>
      </c>
      <c r="AJ3212" s="38" t="s">
        <v>4799</v>
      </c>
      <c r="AK3212" s="38" t="s">
        <v>12805</v>
      </c>
      <c r="AL3212" s="301">
        <v>43635</v>
      </c>
      <c r="AO3212" s="29" t="s">
        <v>4442</v>
      </c>
      <c r="AR3212" s="29" t="str">
        <f t="shared" si="509"/>
        <v>0</v>
      </c>
      <c r="AS3212" s="29">
        <f t="shared" si="507"/>
        <v>0</v>
      </c>
      <c r="AT3212" s="29">
        <v>0</v>
      </c>
      <c r="AW3212" s="29" t="str">
        <f t="shared" si="510"/>
        <v/>
      </c>
      <c r="AX3212" s="29" t="str">
        <f t="shared" si="502"/>
        <v/>
      </c>
      <c r="AY3212" s="29" t="str">
        <f t="shared" si="508"/>
        <v>https://media.mediathek-tanz-theater.de/iiif/2/nvt_img-434-004-003.JP2</v>
      </c>
      <c r="AZ3212" s="29" t="str">
        <f t="shared" si="503"/>
        <v>image/jp2</v>
      </c>
      <c r="BA3212" s="29" t="str">
        <f t="shared" si="504"/>
        <v>presentation/iiif</v>
      </c>
      <c r="BB3212" s="29" t="str">
        <f t="shared" si="505"/>
        <v>https://media.mediathek-tanz-theater.de/iiif/2/nvt_img-434-004-003.JP2/full/100,/0/default.jpg</v>
      </c>
      <c r="BC3212" s="29" t="str">
        <f t="shared" si="501"/>
        <v>image/jpeg</v>
      </c>
      <c r="BD3212" s="29" t="str">
        <f t="shared" si="506"/>
        <v>presentation/thumbnail</v>
      </c>
    </row>
    <row r="3213" spans="1:56" ht="38.25">
      <c r="A3213" s="29">
        <v>1</v>
      </c>
      <c r="B3213" s="29">
        <v>0</v>
      </c>
      <c r="C3213" t="s">
        <v>12806</v>
      </c>
      <c r="D3213" s="38" t="s">
        <v>12807</v>
      </c>
      <c r="F3213" s="29" t="s">
        <v>12181</v>
      </c>
      <c r="I3213" s="38" t="s">
        <v>4446</v>
      </c>
      <c r="J3213" s="406" t="s">
        <v>12795</v>
      </c>
      <c r="M3213" s="311"/>
      <c r="N3213" t="s">
        <v>1285</v>
      </c>
      <c r="P3213" s="25" t="s">
        <v>2461</v>
      </c>
      <c r="R3213" s="38" t="s">
        <v>12644</v>
      </c>
      <c r="U3213" t="s">
        <v>12759</v>
      </c>
      <c r="V3213" t="s">
        <v>12646</v>
      </c>
      <c r="X3213" s="367" t="s">
        <v>1061</v>
      </c>
      <c r="Z3213" s="29" t="s">
        <v>1218</v>
      </c>
      <c r="AA3213" s="29" t="s">
        <v>1170</v>
      </c>
      <c r="AE3213" s="38" t="s">
        <v>2950</v>
      </c>
      <c r="AG3213" s="38">
        <v>1</v>
      </c>
      <c r="AH3213" s="38" t="s">
        <v>4439</v>
      </c>
      <c r="AI3213" s="38" t="s">
        <v>4440</v>
      </c>
      <c r="AJ3213" s="38" t="s">
        <v>4799</v>
      </c>
      <c r="AK3213" s="38" t="s">
        <v>12808</v>
      </c>
      <c r="AL3213" s="301">
        <v>43635</v>
      </c>
      <c r="AO3213" s="29" t="s">
        <v>4442</v>
      </c>
      <c r="AR3213" s="29" t="str">
        <f t="shared" si="509"/>
        <v>0</v>
      </c>
      <c r="AS3213" s="29">
        <f t="shared" si="507"/>
        <v>0</v>
      </c>
      <c r="AT3213" s="29">
        <v>0</v>
      </c>
      <c r="AW3213" s="29" t="str">
        <f t="shared" si="510"/>
        <v/>
      </c>
      <c r="AX3213" s="29" t="str">
        <f t="shared" si="502"/>
        <v/>
      </c>
      <c r="AY3213" s="29" t="str">
        <f t="shared" si="508"/>
        <v>https://media.mediathek-tanz-theater.de/iiif/2/nvt_img-434-004-004.JP2</v>
      </c>
      <c r="AZ3213" s="29" t="str">
        <f t="shared" si="503"/>
        <v>image/jp2</v>
      </c>
      <c r="BA3213" s="29" t="str">
        <f t="shared" si="504"/>
        <v>presentation/iiif</v>
      </c>
      <c r="BB3213" s="29" t="str">
        <f t="shared" si="505"/>
        <v>https://media.mediathek-tanz-theater.de/iiif/2/nvt_img-434-004-004.JP2/full/100,/0/default.jpg</v>
      </c>
      <c r="BC3213" s="29" t="str">
        <f t="shared" si="501"/>
        <v>image/jpeg</v>
      </c>
      <c r="BD3213" s="29" t="str">
        <f t="shared" si="506"/>
        <v>presentation/thumbnail</v>
      </c>
    </row>
    <row r="3214" spans="1:56" ht="38.25">
      <c r="A3214" s="29">
        <v>1</v>
      </c>
      <c r="B3214" s="29">
        <v>0</v>
      </c>
      <c r="C3214" t="s">
        <v>12809</v>
      </c>
      <c r="D3214" s="38" t="s">
        <v>12810</v>
      </c>
      <c r="F3214" s="29" t="s">
        <v>12181</v>
      </c>
      <c r="I3214" s="38" t="s">
        <v>4446</v>
      </c>
      <c r="J3214" s="406" t="s">
        <v>12795</v>
      </c>
      <c r="M3214" s="311"/>
      <c r="N3214" t="s">
        <v>1285</v>
      </c>
      <c r="P3214" s="25" t="s">
        <v>2461</v>
      </c>
      <c r="R3214" s="38" t="s">
        <v>12644</v>
      </c>
      <c r="U3214" t="s">
        <v>12759</v>
      </c>
      <c r="V3214" t="s">
        <v>12646</v>
      </c>
      <c r="X3214" s="367" t="s">
        <v>1061</v>
      </c>
      <c r="Z3214" s="29" t="s">
        <v>1218</v>
      </c>
      <c r="AA3214" s="29" t="s">
        <v>1170</v>
      </c>
      <c r="AE3214" s="38" t="s">
        <v>2950</v>
      </c>
      <c r="AG3214" s="38">
        <v>1</v>
      </c>
      <c r="AH3214" s="38" t="s">
        <v>4439</v>
      </c>
      <c r="AI3214" s="38" t="s">
        <v>4440</v>
      </c>
      <c r="AJ3214" s="38" t="s">
        <v>4799</v>
      </c>
      <c r="AK3214" s="38" t="s">
        <v>12808</v>
      </c>
      <c r="AL3214" s="301">
        <v>43635</v>
      </c>
      <c r="AO3214" s="29" t="s">
        <v>4442</v>
      </c>
      <c r="AR3214" s="29" t="str">
        <f t="shared" si="509"/>
        <v>0</v>
      </c>
      <c r="AS3214" s="29">
        <f t="shared" si="507"/>
        <v>0</v>
      </c>
      <c r="AT3214" s="29">
        <v>0</v>
      </c>
      <c r="AW3214" s="29" t="str">
        <f t="shared" si="510"/>
        <v/>
      </c>
      <c r="AX3214" s="29" t="str">
        <f t="shared" si="502"/>
        <v/>
      </c>
      <c r="AY3214" s="29" t="str">
        <f t="shared" si="508"/>
        <v>https://media.mediathek-tanz-theater.de/iiif/2/nvt_img-434-004-005.JP2</v>
      </c>
      <c r="AZ3214" s="29" t="str">
        <f t="shared" si="503"/>
        <v>image/jp2</v>
      </c>
      <c r="BA3214" s="29" t="str">
        <f t="shared" si="504"/>
        <v>presentation/iiif</v>
      </c>
      <c r="BB3214" s="29" t="str">
        <f t="shared" si="505"/>
        <v>https://media.mediathek-tanz-theater.de/iiif/2/nvt_img-434-004-005.JP2/full/100,/0/default.jpg</v>
      </c>
      <c r="BC3214" s="29" t="str">
        <f t="shared" si="501"/>
        <v>image/jpeg</v>
      </c>
      <c r="BD3214" s="29" t="str">
        <f t="shared" si="506"/>
        <v>presentation/thumbnail</v>
      </c>
    </row>
    <row r="3215" spans="1:56">
      <c r="A3215" s="29">
        <v>1</v>
      </c>
      <c r="B3215" s="29">
        <v>0</v>
      </c>
      <c r="C3215" t="s">
        <v>12811</v>
      </c>
      <c r="D3215" s="309" t="s">
        <v>25314</v>
      </c>
      <c r="F3215" s="29" t="s">
        <v>12181</v>
      </c>
      <c r="I3215" s="38" t="s">
        <v>4438</v>
      </c>
      <c r="J3215" s="406" t="s">
        <v>12751</v>
      </c>
      <c r="M3215" s="311"/>
      <c r="N3215"/>
      <c r="P3215" s="25"/>
      <c r="U3215"/>
      <c r="V3215"/>
      <c r="X3215" s="367" t="s">
        <v>1061</v>
      </c>
      <c r="Z3215" s="29" t="s">
        <v>1218</v>
      </c>
      <c r="AA3215" s="29" t="s">
        <v>1170</v>
      </c>
      <c r="AE3215" s="38" t="s">
        <v>2950</v>
      </c>
      <c r="AG3215" s="38">
        <v>1</v>
      </c>
      <c r="AH3215" s="38" t="s">
        <v>4439</v>
      </c>
      <c r="AI3215" s="38" t="s">
        <v>4440</v>
      </c>
      <c r="AJ3215" s="38" t="s">
        <v>9656</v>
      </c>
      <c r="AL3215" s="301">
        <v>43635</v>
      </c>
      <c r="AO3215" s="29" t="s">
        <v>4442</v>
      </c>
      <c r="AR3215" s="29" t="str">
        <f t="shared" si="509"/>
        <v>1</v>
      </c>
      <c r="AS3215" s="29">
        <f t="shared" si="507"/>
        <v>1</v>
      </c>
      <c r="AT3215" s="29">
        <v>1</v>
      </c>
      <c r="AV3215" s="29" t="s">
        <v>12812</v>
      </c>
      <c r="AW3215" s="29" t="str">
        <f t="shared" si="510"/>
        <v>image/tiff</v>
      </c>
      <c r="AX3215" s="29" t="str">
        <f t="shared" si="502"/>
        <v>archival/master</v>
      </c>
      <c r="AY3215" s="29" t="str">
        <f t="shared" si="508"/>
        <v>https://media.mediathek-tanz-theater.de/iiif/2/nvt_img-434-005.JP2</v>
      </c>
      <c r="AZ3215" s="29" t="str">
        <f t="shared" si="503"/>
        <v>image/jp2</v>
      </c>
      <c r="BA3215" s="29" t="str">
        <f t="shared" si="504"/>
        <v>presentation/iiif</v>
      </c>
      <c r="BB3215" s="29" t="str">
        <f t="shared" si="505"/>
        <v>https://media.mediathek-tanz-theater.de/iiif/2/nvt_img-434-005.JP2/full/100,/0/default.jpg</v>
      </c>
      <c r="BC3215" s="29" t="str">
        <f t="shared" si="501"/>
        <v>image/jpeg</v>
      </c>
      <c r="BD3215" s="29" t="str">
        <f t="shared" si="506"/>
        <v>presentation/thumbnail</v>
      </c>
    </row>
    <row r="3216" spans="1:56">
      <c r="A3216" s="29">
        <v>1</v>
      </c>
      <c r="B3216" s="29">
        <v>0</v>
      </c>
      <c r="C3216" t="s">
        <v>12813</v>
      </c>
      <c r="D3216" s="38" t="s">
        <v>25315</v>
      </c>
      <c r="F3216" s="29" t="s">
        <v>12181</v>
      </c>
      <c r="I3216" s="38" t="s">
        <v>4446</v>
      </c>
      <c r="J3216" s="406" t="s">
        <v>12811</v>
      </c>
      <c r="M3216" s="311"/>
      <c r="N3216" t="s">
        <v>1285</v>
      </c>
      <c r="P3216" s="25" t="s">
        <v>2461</v>
      </c>
      <c r="R3216" s="38" t="s">
        <v>12644</v>
      </c>
      <c r="V3216" t="s">
        <v>12646</v>
      </c>
      <c r="X3216" s="367" t="s">
        <v>1061</v>
      </c>
      <c r="Z3216" s="29" t="s">
        <v>1218</v>
      </c>
      <c r="AA3216" s="29" t="s">
        <v>1170</v>
      </c>
      <c r="AE3216" s="38" t="s">
        <v>2950</v>
      </c>
      <c r="AG3216" s="38">
        <v>1</v>
      </c>
      <c r="AH3216" s="38" t="s">
        <v>4439</v>
      </c>
      <c r="AI3216" s="38" t="s">
        <v>4440</v>
      </c>
      <c r="AJ3216" s="38" t="s">
        <v>4799</v>
      </c>
      <c r="AK3216" s="38" t="s">
        <v>72</v>
      </c>
      <c r="AL3216" s="301">
        <v>43635</v>
      </c>
      <c r="AO3216" s="29" t="s">
        <v>4442</v>
      </c>
      <c r="AR3216" s="29" t="str">
        <f t="shared" si="509"/>
        <v>0</v>
      </c>
      <c r="AS3216" s="29">
        <f t="shared" si="507"/>
        <v>0</v>
      </c>
      <c r="AT3216" s="29">
        <v>0</v>
      </c>
      <c r="AW3216" s="29" t="str">
        <f t="shared" si="510"/>
        <v/>
      </c>
      <c r="AX3216" s="29" t="str">
        <f t="shared" si="502"/>
        <v/>
      </c>
      <c r="AY3216" s="29" t="str">
        <f t="shared" si="508"/>
        <v>https://media.mediathek-tanz-theater.de/iiif/2/nvt_img-434-005-001.JP2</v>
      </c>
      <c r="AZ3216" s="29" t="str">
        <f t="shared" si="503"/>
        <v>image/jp2</v>
      </c>
      <c r="BA3216" s="29" t="str">
        <f t="shared" si="504"/>
        <v>presentation/iiif</v>
      </c>
      <c r="BB3216" s="29" t="str">
        <f t="shared" si="505"/>
        <v>https://media.mediathek-tanz-theater.de/iiif/2/nvt_img-434-005-001.JP2/full/100,/0/default.jpg</v>
      </c>
      <c r="BC3216" s="29" t="str">
        <f t="shared" si="501"/>
        <v>image/jpeg</v>
      </c>
      <c r="BD3216" s="29" t="str">
        <f t="shared" si="506"/>
        <v>presentation/thumbnail</v>
      </c>
    </row>
    <row r="3217" spans="1:56" ht="25.5">
      <c r="A3217" s="29">
        <v>1</v>
      </c>
      <c r="B3217" s="29">
        <v>0</v>
      </c>
      <c r="C3217" t="s">
        <v>12814</v>
      </c>
      <c r="D3217" s="38" t="s">
        <v>25316</v>
      </c>
      <c r="F3217" s="29" t="s">
        <v>12181</v>
      </c>
      <c r="I3217" s="38" t="s">
        <v>4446</v>
      </c>
      <c r="J3217" s="406" t="s">
        <v>12811</v>
      </c>
      <c r="M3217" s="311"/>
      <c r="N3217" t="s">
        <v>1285</v>
      </c>
      <c r="P3217" s="25" t="s">
        <v>2461</v>
      </c>
      <c r="R3217" s="38" t="s">
        <v>12644</v>
      </c>
      <c r="V3217" t="s">
        <v>12646</v>
      </c>
      <c r="X3217" s="367" t="s">
        <v>1061</v>
      </c>
      <c r="Z3217" s="29" t="s">
        <v>1218</v>
      </c>
      <c r="AA3217" s="29" t="s">
        <v>1170</v>
      </c>
      <c r="AE3217" s="38" t="s">
        <v>2950</v>
      </c>
      <c r="AG3217" s="38">
        <v>1</v>
      </c>
      <c r="AH3217" s="38" t="s">
        <v>4439</v>
      </c>
      <c r="AI3217" s="38" t="s">
        <v>4440</v>
      </c>
      <c r="AJ3217" s="38" t="s">
        <v>4799</v>
      </c>
      <c r="AK3217" s="38" t="s">
        <v>11163</v>
      </c>
      <c r="AL3217" s="301">
        <v>43635</v>
      </c>
      <c r="AO3217" s="29" t="s">
        <v>4442</v>
      </c>
      <c r="AR3217" s="29" t="str">
        <f t="shared" si="509"/>
        <v>0</v>
      </c>
      <c r="AS3217" s="29">
        <f t="shared" si="507"/>
        <v>0</v>
      </c>
      <c r="AT3217" s="29">
        <v>0</v>
      </c>
      <c r="AW3217" s="29" t="str">
        <f t="shared" si="510"/>
        <v/>
      </c>
      <c r="AX3217" s="29" t="str">
        <f t="shared" si="502"/>
        <v/>
      </c>
      <c r="AY3217" s="29" t="str">
        <f t="shared" si="508"/>
        <v>https://media.mediathek-tanz-theater.de/iiif/2/nvt_img-434-005-002.JP2</v>
      </c>
      <c r="AZ3217" s="29" t="str">
        <f t="shared" si="503"/>
        <v>image/jp2</v>
      </c>
      <c r="BA3217" s="29" t="str">
        <f t="shared" si="504"/>
        <v>presentation/iiif</v>
      </c>
      <c r="BB3217" s="29" t="str">
        <f t="shared" si="505"/>
        <v>https://media.mediathek-tanz-theater.de/iiif/2/nvt_img-434-005-002.JP2/full/100,/0/default.jpg</v>
      </c>
      <c r="BC3217" s="29" t="str">
        <f t="shared" si="501"/>
        <v>image/jpeg</v>
      </c>
      <c r="BD3217" s="29" t="str">
        <f t="shared" si="506"/>
        <v>presentation/thumbnail</v>
      </c>
    </row>
    <row r="3218" spans="1:56" ht="25.5">
      <c r="A3218" s="29">
        <v>1</v>
      </c>
      <c r="B3218" s="29">
        <v>0</v>
      </c>
      <c r="C3218" t="s">
        <v>12815</v>
      </c>
      <c r="D3218" s="38" t="s">
        <v>12816</v>
      </c>
      <c r="F3218" s="29" t="s">
        <v>12181</v>
      </c>
      <c r="I3218" s="38" t="s">
        <v>4446</v>
      </c>
      <c r="J3218" s="406" t="s">
        <v>12811</v>
      </c>
      <c r="M3218" s="311"/>
      <c r="N3218" t="s">
        <v>1285</v>
      </c>
      <c r="P3218" s="25" t="s">
        <v>2461</v>
      </c>
      <c r="R3218" s="38" t="s">
        <v>12644</v>
      </c>
      <c r="V3218" t="s">
        <v>12646</v>
      </c>
      <c r="X3218" s="367" t="s">
        <v>1061</v>
      </c>
      <c r="Z3218" s="29" t="s">
        <v>1218</v>
      </c>
      <c r="AA3218" s="29" t="s">
        <v>1170</v>
      </c>
      <c r="AE3218" s="38" t="s">
        <v>2950</v>
      </c>
      <c r="AG3218" s="38">
        <v>1</v>
      </c>
      <c r="AH3218" s="38" t="s">
        <v>4439</v>
      </c>
      <c r="AI3218" s="38" t="s">
        <v>4440</v>
      </c>
      <c r="AJ3218" s="38" t="s">
        <v>4799</v>
      </c>
      <c r="AK3218" s="38" t="s">
        <v>11163</v>
      </c>
      <c r="AL3218" s="301">
        <v>43635</v>
      </c>
      <c r="AO3218" s="29" t="s">
        <v>4442</v>
      </c>
      <c r="AR3218" s="29" t="str">
        <f t="shared" si="509"/>
        <v>0</v>
      </c>
      <c r="AS3218" s="29">
        <f t="shared" si="507"/>
        <v>0</v>
      </c>
      <c r="AT3218" s="29">
        <v>0</v>
      </c>
      <c r="AW3218" s="29" t="str">
        <f t="shared" si="510"/>
        <v/>
      </c>
      <c r="AX3218" s="29" t="str">
        <f t="shared" si="502"/>
        <v/>
      </c>
      <c r="AY3218" s="29" t="str">
        <f t="shared" si="508"/>
        <v>https://media.mediathek-tanz-theater.de/iiif/2/nvt_img-434-005-003.JP2</v>
      </c>
      <c r="AZ3218" s="29" t="str">
        <f t="shared" si="503"/>
        <v>image/jp2</v>
      </c>
      <c r="BA3218" s="29" t="str">
        <f t="shared" si="504"/>
        <v>presentation/iiif</v>
      </c>
      <c r="BB3218" s="29" t="str">
        <f t="shared" si="505"/>
        <v>https://media.mediathek-tanz-theater.de/iiif/2/nvt_img-434-005-003.JP2/full/100,/0/default.jpg</v>
      </c>
      <c r="BC3218" s="29" t="str">
        <f t="shared" si="501"/>
        <v>image/jpeg</v>
      </c>
      <c r="BD3218" s="29" t="str">
        <f t="shared" si="506"/>
        <v>presentation/thumbnail</v>
      </c>
    </row>
    <row r="3219" spans="1:56" ht="25.5">
      <c r="A3219" s="29">
        <v>1</v>
      </c>
      <c r="B3219" s="29">
        <v>0</v>
      </c>
      <c r="C3219" t="s">
        <v>12817</v>
      </c>
      <c r="D3219" s="38" t="s">
        <v>12818</v>
      </c>
      <c r="F3219" s="29" t="s">
        <v>12181</v>
      </c>
      <c r="I3219" s="38" t="s">
        <v>4446</v>
      </c>
      <c r="J3219" s="406" t="s">
        <v>12811</v>
      </c>
      <c r="M3219" s="311"/>
      <c r="N3219" t="s">
        <v>1285</v>
      </c>
      <c r="P3219" s="25" t="s">
        <v>2461</v>
      </c>
      <c r="R3219" s="38" t="s">
        <v>12644</v>
      </c>
      <c r="V3219" t="s">
        <v>12646</v>
      </c>
      <c r="X3219" s="367" t="s">
        <v>1061</v>
      </c>
      <c r="Z3219" s="29" t="s">
        <v>1218</v>
      </c>
      <c r="AA3219" s="29" t="s">
        <v>1170</v>
      </c>
      <c r="AE3219" s="38" t="s">
        <v>2950</v>
      </c>
      <c r="AG3219" s="38">
        <v>1</v>
      </c>
      <c r="AH3219" s="38" t="s">
        <v>4439</v>
      </c>
      <c r="AI3219" s="38" t="s">
        <v>4440</v>
      </c>
      <c r="AJ3219" s="38" t="s">
        <v>4799</v>
      </c>
      <c r="AK3219" s="38" t="s">
        <v>12819</v>
      </c>
      <c r="AL3219" s="301">
        <v>43635</v>
      </c>
      <c r="AO3219" s="29" t="s">
        <v>4442</v>
      </c>
      <c r="AR3219" s="29" t="str">
        <f t="shared" si="509"/>
        <v>0</v>
      </c>
      <c r="AS3219" s="29">
        <f t="shared" si="507"/>
        <v>0</v>
      </c>
      <c r="AT3219" s="29">
        <v>0</v>
      </c>
      <c r="AW3219" s="29" t="str">
        <f t="shared" si="510"/>
        <v/>
      </c>
      <c r="AX3219" s="29" t="str">
        <f t="shared" si="502"/>
        <v/>
      </c>
      <c r="AY3219" s="29" t="str">
        <f t="shared" si="508"/>
        <v>https://media.mediathek-tanz-theater.de/iiif/2/nvt_img-434-005-004.JP2</v>
      </c>
      <c r="AZ3219" s="29" t="str">
        <f t="shared" si="503"/>
        <v>image/jp2</v>
      </c>
      <c r="BA3219" s="29" t="str">
        <f t="shared" si="504"/>
        <v>presentation/iiif</v>
      </c>
      <c r="BB3219" s="29" t="str">
        <f t="shared" si="505"/>
        <v>https://media.mediathek-tanz-theater.de/iiif/2/nvt_img-434-005-004.JP2/full/100,/0/default.jpg</v>
      </c>
      <c r="BC3219" s="29" t="str">
        <f t="shared" si="501"/>
        <v>image/jpeg</v>
      </c>
      <c r="BD3219" s="29" t="str">
        <f t="shared" si="506"/>
        <v>presentation/thumbnail</v>
      </c>
    </row>
    <row r="3220" spans="1:56" ht="25.5">
      <c r="A3220" s="29">
        <v>1</v>
      </c>
      <c r="B3220" s="29">
        <v>0</v>
      </c>
      <c r="C3220" t="s">
        <v>12820</v>
      </c>
      <c r="D3220" s="38" t="s">
        <v>12821</v>
      </c>
      <c r="F3220" s="29" t="s">
        <v>12181</v>
      </c>
      <c r="I3220" s="38" t="s">
        <v>4446</v>
      </c>
      <c r="J3220" s="406" t="s">
        <v>12811</v>
      </c>
      <c r="M3220" s="311"/>
      <c r="N3220" t="s">
        <v>1285</v>
      </c>
      <c r="P3220" s="25" t="s">
        <v>2461</v>
      </c>
      <c r="R3220" s="38" t="s">
        <v>12644</v>
      </c>
      <c r="V3220" t="s">
        <v>12646</v>
      </c>
      <c r="X3220" s="367" t="s">
        <v>1061</v>
      </c>
      <c r="Z3220" s="29" t="s">
        <v>1218</v>
      </c>
      <c r="AA3220" s="29" t="s">
        <v>1170</v>
      </c>
      <c r="AE3220" s="38" t="s">
        <v>2950</v>
      </c>
      <c r="AG3220" s="38">
        <v>1</v>
      </c>
      <c r="AH3220" s="38" t="s">
        <v>4439</v>
      </c>
      <c r="AI3220" s="38" t="s">
        <v>4440</v>
      </c>
      <c r="AJ3220" s="38" t="s">
        <v>4799</v>
      </c>
      <c r="AK3220" s="38" t="s">
        <v>12819</v>
      </c>
      <c r="AL3220" s="301">
        <v>43635</v>
      </c>
      <c r="AO3220" s="29" t="s">
        <v>4442</v>
      </c>
      <c r="AR3220" s="29" t="str">
        <f t="shared" si="509"/>
        <v>0</v>
      </c>
      <c r="AS3220" s="29">
        <f t="shared" si="507"/>
        <v>0</v>
      </c>
      <c r="AT3220" s="29">
        <v>0</v>
      </c>
      <c r="AW3220" s="29" t="str">
        <f t="shared" si="510"/>
        <v/>
      </c>
      <c r="AX3220" s="29" t="str">
        <f t="shared" si="502"/>
        <v/>
      </c>
      <c r="AY3220" s="29" t="str">
        <f t="shared" si="508"/>
        <v>https://media.mediathek-tanz-theater.de/iiif/2/nvt_img-434-005-005.JP2</v>
      </c>
      <c r="AZ3220" s="29" t="str">
        <f t="shared" si="503"/>
        <v>image/jp2</v>
      </c>
      <c r="BA3220" s="29" t="str">
        <f t="shared" si="504"/>
        <v>presentation/iiif</v>
      </c>
      <c r="BB3220" s="29" t="str">
        <f t="shared" si="505"/>
        <v>https://media.mediathek-tanz-theater.de/iiif/2/nvt_img-434-005-005.JP2/full/100,/0/default.jpg</v>
      </c>
      <c r="BC3220" s="29" t="str">
        <f t="shared" si="501"/>
        <v>image/jpeg</v>
      </c>
      <c r="BD3220" s="29" t="str">
        <f t="shared" si="506"/>
        <v>presentation/thumbnail</v>
      </c>
    </row>
    <row r="3221" spans="1:56" ht="25.5">
      <c r="A3221" s="29">
        <v>1</v>
      </c>
      <c r="B3221" s="29">
        <v>0</v>
      </c>
      <c r="C3221" t="s">
        <v>12822</v>
      </c>
      <c r="D3221" s="38" t="s">
        <v>12823</v>
      </c>
      <c r="F3221" s="29" t="s">
        <v>12181</v>
      </c>
      <c r="I3221" s="38" t="s">
        <v>4446</v>
      </c>
      <c r="J3221" s="406" t="s">
        <v>12811</v>
      </c>
      <c r="M3221" s="311"/>
      <c r="N3221" t="s">
        <v>1285</v>
      </c>
      <c r="P3221" s="25" t="s">
        <v>2461</v>
      </c>
      <c r="R3221" s="38" t="s">
        <v>12644</v>
      </c>
      <c r="U3221"/>
      <c r="V3221" t="s">
        <v>12646</v>
      </c>
      <c r="X3221" s="367" t="s">
        <v>1061</v>
      </c>
      <c r="Z3221" s="29" t="s">
        <v>1218</v>
      </c>
      <c r="AA3221" s="29" t="s">
        <v>1170</v>
      </c>
      <c r="AE3221" s="38" t="s">
        <v>2950</v>
      </c>
      <c r="AG3221" s="38">
        <v>1</v>
      </c>
      <c r="AH3221" s="38" t="s">
        <v>4439</v>
      </c>
      <c r="AI3221" s="38" t="s">
        <v>4440</v>
      </c>
      <c r="AJ3221" s="38" t="s">
        <v>4799</v>
      </c>
      <c r="AK3221" s="38" t="s">
        <v>12819</v>
      </c>
      <c r="AL3221" s="301">
        <v>43635</v>
      </c>
      <c r="AO3221" s="29" t="s">
        <v>4442</v>
      </c>
      <c r="AR3221" s="29" t="str">
        <f t="shared" si="509"/>
        <v>0</v>
      </c>
      <c r="AS3221" s="29">
        <f t="shared" si="507"/>
        <v>0</v>
      </c>
      <c r="AT3221" s="29">
        <v>0</v>
      </c>
      <c r="AW3221" s="29" t="str">
        <f t="shared" si="510"/>
        <v/>
      </c>
      <c r="AX3221" s="29" t="str">
        <f t="shared" si="502"/>
        <v/>
      </c>
      <c r="AY3221" s="29" t="str">
        <f t="shared" si="508"/>
        <v>https://media.mediathek-tanz-theater.de/iiif/2/nvt_img-434-005-006.JP2</v>
      </c>
      <c r="AZ3221" s="29" t="str">
        <f t="shared" si="503"/>
        <v>image/jp2</v>
      </c>
      <c r="BA3221" s="29" t="str">
        <f t="shared" si="504"/>
        <v>presentation/iiif</v>
      </c>
      <c r="BB3221" s="29" t="str">
        <f t="shared" si="505"/>
        <v>https://media.mediathek-tanz-theater.de/iiif/2/nvt_img-434-005-006.JP2/full/100,/0/default.jpg</v>
      </c>
      <c r="BC3221" s="29" t="str">
        <f t="shared" si="501"/>
        <v>image/jpeg</v>
      </c>
      <c r="BD3221" s="29" t="str">
        <f t="shared" si="506"/>
        <v>presentation/thumbnail</v>
      </c>
    </row>
    <row r="3222" spans="1:56">
      <c r="A3222" s="29">
        <v>1</v>
      </c>
      <c r="B3222" s="29">
        <v>0</v>
      </c>
      <c r="C3222" t="s">
        <v>12824</v>
      </c>
      <c r="D3222" s="38" t="s">
        <v>12825</v>
      </c>
      <c r="F3222" s="29" t="s">
        <v>12181</v>
      </c>
      <c r="I3222" s="38" t="s">
        <v>4438</v>
      </c>
      <c r="J3222" s="406" t="s">
        <v>12751</v>
      </c>
      <c r="M3222" s="311"/>
      <c r="N3222"/>
      <c r="P3222" s="25"/>
      <c r="U3222"/>
      <c r="V3222"/>
      <c r="X3222" s="367" t="s">
        <v>1061</v>
      </c>
      <c r="Z3222" s="29" t="s">
        <v>1218</v>
      </c>
      <c r="AA3222" s="29" t="s">
        <v>1170</v>
      </c>
      <c r="AE3222" s="38" t="s">
        <v>2950</v>
      </c>
      <c r="AG3222" s="38">
        <v>1</v>
      </c>
      <c r="AH3222" s="38" t="s">
        <v>4439</v>
      </c>
      <c r="AI3222" s="38" t="s">
        <v>4440</v>
      </c>
      <c r="AJ3222" s="38" t="s">
        <v>12613</v>
      </c>
      <c r="AL3222" s="301">
        <v>43635</v>
      </c>
      <c r="AO3222" s="29" t="s">
        <v>4442</v>
      </c>
      <c r="AR3222" s="29" t="str">
        <f t="shared" si="509"/>
        <v>1</v>
      </c>
      <c r="AS3222" s="29">
        <f t="shared" si="507"/>
        <v>1</v>
      </c>
      <c r="AT3222" s="29">
        <v>1</v>
      </c>
      <c r="AV3222" s="29" t="s">
        <v>12826</v>
      </c>
      <c r="AW3222" s="29" t="str">
        <f t="shared" si="510"/>
        <v>image/tiff</v>
      </c>
      <c r="AX3222" s="29" t="str">
        <f t="shared" si="502"/>
        <v>archival/master</v>
      </c>
      <c r="AY3222" s="29" t="str">
        <f t="shared" si="508"/>
        <v>https://media.mediathek-tanz-theater.de/iiif/2/nvt_img-434-006.JP2</v>
      </c>
      <c r="AZ3222" s="29" t="str">
        <f t="shared" si="503"/>
        <v>image/jp2</v>
      </c>
      <c r="BA3222" s="29" t="str">
        <f t="shared" si="504"/>
        <v>presentation/iiif</v>
      </c>
      <c r="BB3222" s="29" t="str">
        <f t="shared" si="505"/>
        <v>https://media.mediathek-tanz-theater.de/iiif/2/nvt_img-434-006.JP2/full/100,/0/default.jpg</v>
      </c>
      <c r="BC3222" s="29" t="str">
        <f t="shared" si="501"/>
        <v>image/jpeg</v>
      </c>
      <c r="BD3222" s="29" t="str">
        <f t="shared" si="506"/>
        <v>presentation/thumbnail</v>
      </c>
    </row>
    <row r="3223" spans="1:56" ht="51">
      <c r="A3223" s="29">
        <v>1</v>
      </c>
      <c r="B3223" s="29">
        <v>0</v>
      </c>
      <c r="C3223" t="s">
        <v>12827</v>
      </c>
      <c r="D3223" s="38" t="s">
        <v>12828</v>
      </c>
      <c r="F3223" s="29" t="s">
        <v>12181</v>
      </c>
      <c r="I3223" s="38" t="s">
        <v>4446</v>
      </c>
      <c r="J3223" s="406" t="s">
        <v>12824</v>
      </c>
      <c r="M3223" s="311"/>
      <c r="N3223" t="s">
        <v>1285</v>
      </c>
      <c r="P3223" s="25" t="s">
        <v>2461</v>
      </c>
      <c r="R3223" s="38" t="s">
        <v>12644</v>
      </c>
      <c r="U3223" t="s">
        <v>8103</v>
      </c>
      <c r="V3223" t="s">
        <v>12646</v>
      </c>
      <c r="X3223" s="367" t="s">
        <v>1061</v>
      </c>
      <c r="Z3223" s="29" t="s">
        <v>1218</v>
      </c>
      <c r="AA3223" s="29" t="s">
        <v>1170</v>
      </c>
      <c r="AE3223" s="38" t="s">
        <v>2950</v>
      </c>
      <c r="AG3223" s="38">
        <v>1</v>
      </c>
      <c r="AH3223" s="38" t="s">
        <v>4439</v>
      </c>
      <c r="AI3223" s="38" t="s">
        <v>4440</v>
      </c>
      <c r="AJ3223" s="38" t="s">
        <v>4799</v>
      </c>
      <c r="AK3223" s="38" t="s">
        <v>12829</v>
      </c>
      <c r="AL3223" s="301">
        <v>43635</v>
      </c>
      <c r="AO3223" s="29" t="s">
        <v>4442</v>
      </c>
      <c r="AR3223" s="29" t="str">
        <f t="shared" si="509"/>
        <v>0</v>
      </c>
      <c r="AS3223" s="29">
        <f t="shared" si="507"/>
        <v>0</v>
      </c>
      <c r="AT3223" s="29">
        <v>0</v>
      </c>
      <c r="AW3223" s="29" t="str">
        <f t="shared" si="510"/>
        <v/>
      </c>
      <c r="AX3223" s="29" t="str">
        <f t="shared" si="502"/>
        <v/>
      </c>
      <c r="AY3223" s="29" t="str">
        <f t="shared" si="508"/>
        <v>https://media.mediathek-tanz-theater.de/iiif/2/nvt_img-434-006-001.JP2</v>
      </c>
      <c r="AZ3223" s="29" t="str">
        <f t="shared" si="503"/>
        <v>image/jp2</v>
      </c>
      <c r="BA3223" s="29" t="str">
        <f t="shared" si="504"/>
        <v>presentation/iiif</v>
      </c>
      <c r="BB3223" s="29" t="str">
        <f t="shared" si="505"/>
        <v>https://media.mediathek-tanz-theater.de/iiif/2/nvt_img-434-006-001.JP2/full/100,/0/default.jpg</v>
      </c>
      <c r="BC3223" s="29" t="str">
        <f t="shared" si="501"/>
        <v>image/jpeg</v>
      </c>
      <c r="BD3223" s="29" t="str">
        <f t="shared" si="506"/>
        <v>presentation/thumbnail</v>
      </c>
    </row>
    <row r="3224" spans="1:56" ht="38.25">
      <c r="A3224" s="29">
        <v>1</v>
      </c>
      <c r="B3224" s="29">
        <v>0</v>
      </c>
      <c r="C3224" t="s">
        <v>12830</v>
      </c>
      <c r="D3224" s="38" t="s">
        <v>12831</v>
      </c>
      <c r="F3224" s="29" t="s">
        <v>12181</v>
      </c>
      <c r="I3224" s="38" t="s">
        <v>4446</v>
      </c>
      <c r="J3224" s="406" t="s">
        <v>12824</v>
      </c>
      <c r="M3224" s="311"/>
      <c r="N3224" t="s">
        <v>1285</v>
      </c>
      <c r="P3224" s="25" t="s">
        <v>2461</v>
      </c>
      <c r="R3224" s="38" t="s">
        <v>12644</v>
      </c>
      <c r="U3224" t="s">
        <v>8103</v>
      </c>
      <c r="V3224" t="s">
        <v>12646</v>
      </c>
      <c r="X3224" s="367" t="s">
        <v>1061</v>
      </c>
      <c r="Z3224" s="29" t="s">
        <v>1218</v>
      </c>
      <c r="AA3224" s="29" t="s">
        <v>1170</v>
      </c>
      <c r="AE3224" s="38" t="s">
        <v>2950</v>
      </c>
      <c r="AG3224" s="38">
        <v>1</v>
      </c>
      <c r="AH3224" s="38" t="s">
        <v>4439</v>
      </c>
      <c r="AI3224" s="38" t="s">
        <v>4440</v>
      </c>
      <c r="AJ3224" s="38" t="s">
        <v>4799</v>
      </c>
      <c r="AK3224" s="38" t="s">
        <v>12728</v>
      </c>
      <c r="AL3224" s="301">
        <v>43635</v>
      </c>
      <c r="AO3224" s="29" t="s">
        <v>4442</v>
      </c>
      <c r="AR3224" s="29" t="str">
        <f t="shared" si="509"/>
        <v>0</v>
      </c>
      <c r="AS3224" s="29">
        <f t="shared" si="507"/>
        <v>0</v>
      </c>
      <c r="AT3224" s="29">
        <v>0</v>
      </c>
      <c r="AW3224" s="29" t="str">
        <f t="shared" si="510"/>
        <v/>
      </c>
      <c r="AX3224" s="29" t="str">
        <f t="shared" si="502"/>
        <v/>
      </c>
      <c r="AY3224" s="29" t="str">
        <f t="shared" si="508"/>
        <v>https://media.mediathek-tanz-theater.de/iiif/2/nvt_img-434-006-002.JP2</v>
      </c>
      <c r="AZ3224" s="29" t="str">
        <f t="shared" si="503"/>
        <v>image/jp2</v>
      </c>
      <c r="BA3224" s="29" t="str">
        <f t="shared" si="504"/>
        <v>presentation/iiif</v>
      </c>
      <c r="BB3224" s="29" t="str">
        <f t="shared" si="505"/>
        <v>https://media.mediathek-tanz-theater.de/iiif/2/nvt_img-434-006-002.JP2/full/100,/0/default.jpg</v>
      </c>
      <c r="BC3224" s="29" t="str">
        <f t="shared" si="501"/>
        <v>image/jpeg</v>
      </c>
      <c r="BD3224" s="29" t="str">
        <f t="shared" si="506"/>
        <v>presentation/thumbnail</v>
      </c>
    </row>
    <row r="3225" spans="1:56" ht="38.25">
      <c r="A3225" s="29">
        <v>1</v>
      </c>
      <c r="B3225" s="29">
        <v>0</v>
      </c>
      <c r="C3225" t="s">
        <v>12832</v>
      </c>
      <c r="D3225" s="38" t="s">
        <v>12833</v>
      </c>
      <c r="F3225" s="29" t="s">
        <v>12181</v>
      </c>
      <c r="I3225" s="38" t="s">
        <v>4446</v>
      </c>
      <c r="J3225" s="406" t="s">
        <v>12824</v>
      </c>
      <c r="M3225" s="311"/>
      <c r="N3225" t="s">
        <v>1285</v>
      </c>
      <c r="P3225" s="25" t="s">
        <v>2461</v>
      </c>
      <c r="R3225" s="38" t="s">
        <v>12644</v>
      </c>
      <c r="U3225" t="s">
        <v>4896</v>
      </c>
      <c r="V3225" t="s">
        <v>12646</v>
      </c>
      <c r="X3225" s="367" t="s">
        <v>1061</v>
      </c>
      <c r="Z3225" s="29" t="s">
        <v>1218</v>
      </c>
      <c r="AA3225" s="29" t="s">
        <v>1170</v>
      </c>
      <c r="AE3225" s="38" t="s">
        <v>2950</v>
      </c>
      <c r="AG3225" s="38">
        <v>1</v>
      </c>
      <c r="AH3225" s="38" t="s">
        <v>4439</v>
      </c>
      <c r="AI3225" s="38" t="s">
        <v>4440</v>
      </c>
      <c r="AJ3225" s="38" t="s">
        <v>4799</v>
      </c>
      <c r="AK3225" s="38" t="s">
        <v>12728</v>
      </c>
      <c r="AL3225" s="301">
        <v>43635</v>
      </c>
      <c r="AO3225" s="29" t="s">
        <v>4442</v>
      </c>
      <c r="AR3225" s="29" t="str">
        <f t="shared" si="509"/>
        <v>0</v>
      </c>
      <c r="AS3225" s="29">
        <f t="shared" si="507"/>
        <v>0</v>
      </c>
      <c r="AT3225" s="29">
        <v>0</v>
      </c>
      <c r="AW3225" s="29" t="str">
        <f t="shared" si="510"/>
        <v/>
      </c>
      <c r="AX3225" s="29" t="str">
        <f t="shared" si="502"/>
        <v/>
      </c>
      <c r="AY3225" s="29" t="str">
        <f t="shared" si="508"/>
        <v>https://media.mediathek-tanz-theater.de/iiif/2/nvt_img-434-006-003.JP2</v>
      </c>
      <c r="AZ3225" s="29" t="str">
        <f t="shared" si="503"/>
        <v>image/jp2</v>
      </c>
      <c r="BA3225" s="29" t="str">
        <f t="shared" si="504"/>
        <v>presentation/iiif</v>
      </c>
      <c r="BB3225" s="29" t="str">
        <f t="shared" si="505"/>
        <v>https://media.mediathek-tanz-theater.de/iiif/2/nvt_img-434-006-003.JP2/full/100,/0/default.jpg</v>
      </c>
      <c r="BC3225" s="29" t="str">
        <f t="shared" si="501"/>
        <v>image/jpeg</v>
      </c>
      <c r="BD3225" s="29" t="str">
        <f t="shared" si="506"/>
        <v>presentation/thumbnail</v>
      </c>
    </row>
    <row r="3226" spans="1:56" ht="51">
      <c r="A3226" s="29">
        <v>1</v>
      </c>
      <c r="B3226" s="29">
        <v>0</v>
      </c>
      <c r="C3226" t="s">
        <v>12834</v>
      </c>
      <c r="D3226" s="38" t="s">
        <v>12835</v>
      </c>
      <c r="F3226" s="29" t="s">
        <v>12181</v>
      </c>
      <c r="I3226" s="38" t="s">
        <v>4446</v>
      </c>
      <c r="J3226" s="406" t="s">
        <v>12824</v>
      </c>
      <c r="M3226" s="311"/>
      <c r="N3226" t="s">
        <v>1285</v>
      </c>
      <c r="P3226" s="25" t="s">
        <v>2461</v>
      </c>
      <c r="R3226" s="38" t="s">
        <v>12644</v>
      </c>
      <c r="U3226" t="s">
        <v>1208</v>
      </c>
      <c r="V3226" t="s">
        <v>12646</v>
      </c>
      <c r="X3226" s="367" t="s">
        <v>1061</v>
      </c>
      <c r="Z3226" s="29" t="s">
        <v>1218</v>
      </c>
      <c r="AA3226" s="29" t="s">
        <v>1170</v>
      </c>
      <c r="AE3226" s="38" t="s">
        <v>2950</v>
      </c>
      <c r="AG3226" s="38">
        <v>1</v>
      </c>
      <c r="AH3226" s="38" t="s">
        <v>4439</v>
      </c>
      <c r="AI3226" s="38" t="s">
        <v>4440</v>
      </c>
      <c r="AJ3226" s="38" t="s">
        <v>4799</v>
      </c>
      <c r="AK3226" s="38" t="s">
        <v>12836</v>
      </c>
      <c r="AL3226" s="301">
        <v>43635</v>
      </c>
      <c r="AO3226" s="29" t="s">
        <v>4442</v>
      </c>
      <c r="AR3226" s="29" t="str">
        <f t="shared" si="509"/>
        <v>0</v>
      </c>
      <c r="AS3226" s="29">
        <f t="shared" si="507"/>
        <v>0</v>
      </c>
      <c r="AT3226" s="29">
        <v>0</v>
      </c>
      <c r="AW3226" s="29" t="str">
        <f t="shared" si="510"/>
        <v/>
      </c>
      <c r="AX3226" s="29" t="str">
        <f t="shared" si="502"/>
        <v/>
      </c>
      <c r="AY3226" s="29" t="str">
        <f t="shared" si="508"/>
        <v>https://media.mediathek-tanz-theater.de/iiif/2/nvt_img-434-006-004.JP2</v>
      </c>
      <c r="AZ3226" s="29" t="str">
        <f t="shared" si="503"/>
        <v>image/jp2</v>
      </c>
      <c r="BA3226" s="29" t="str">
        <f t="shared" si="504"/>
        <v>presentation/iiif</v>
      </c>
      <c r="BB3226" s="29" t="str">
        <f t="shared" si="505"/>
        <v>https://media.mediathek-tanz-theater.de/iiif/2/nvt_img-434-006-004.JP2/full/100,/0/default.jpg</v>
      </c>
      <c r="BC3226" s="29" t="str">
        <f t="shared" si="501"/>
        <v>image/jpeg</v>
      </c>
      <c r="BD3226" s="29" t="str">
        <f t="shared" si="506"/>
        <v>presentation/thumbnail</v>
      </c>
    </row>
    <row r="3227" spans="1:56" ht="51">
      <c r="A3227" s="29">
        <v>1</v>
      </c>
      <c r="B3227" s="29">
        <v>0</v>
      </c>
      <c r="C3227" t="s">
        <v>12837</v>
      </c>
      <c r="D3227" s="38" t="s">
        <v>12838</v>
      </c>
      <c r="F3227" s="29" t="s">
        <v>12181</v>
      </c>
      <c r="I3227" s="38" t="s">
        <v>4446</v>
      </c>
      <c r="J3227" s="406" t="s">
        <v>12824</v>
      </c>
      <c r="M3227" s="311"/>
      <c r="N3227" t="s">
        <v>1285</v>
      </c>
      <c r="P3227" s="25" t="s">
        <v>2461</v>
      </c>
      <c r="R3227" s="38" t="s">
        <v>12644</v>
      </c>
      <c r="U3227" t="s">
        <v>8103</v>
      </c>
      <c r="V3227" t="s">
        <v>12646</v>
      </c>
      <c r="X3227" s="367" t="s">
        <v>1061</v>
      </c>
      <c r="Z3227" s="29" t="s">
        <v>1218</v>
      </c>
      <c r="AA3227" s="29" t="s">
        <v>1170</v>
      </c>
      <c r="AE3227" s="38" t="s">
        <v>2950</v>
      </c>
      <c r="AG3227" s="38">
        <v>1</v>
      </c>
      <c r="AH3227" s="38" t="s">
        <v>4439</v>
      </c>
      <c r="AI3227" s="38" t="s">
        <v>4440</v>
      </c>
      <c r="AJ3227" s="38" t="s">
        <v>4799</v>
      </c>
      <c r="AK3227" s="38" t="s">
        <v>12839</v>
      </c>
      <c r="AL3227" s="301">
        <v>43635</v>
      </c>
      <c r="AO3227" s="29" t="s">
        <v>4442</v>
      </c>
      <c r="AR3227" s="29" t="str">
        <f t="shared" si="509"/>
        <v>0</v>
      </c>
      <c r="AS3227" s="29">
        <f t="shared" si="507"/>
        <v>0</v>
      </c>
      <c r="AT3227" s="29">
        <v>0</v>
      </c>
      <c r="AW3227" s="29" t="str">
        <f t="shared" si="510"/>
        <v/>
      </c>
      <c r="AX3227" s="29" t="str">
        <f t="shared" si="502"/>
        <v/>
      </c>
      <c r="AY3227" s="29" t="str">
        <f t="shared" si="508"/>
        <v>https://media.mediathek-tanz-theater.de/iiif/2/nvt_img-434-006-005.JP2</v>
      </c>
      <c r="AZ3227" s="29" t="str">
        <f t="shared" si="503"/>
        <v>image/jp2</v>
      </c>
      <c r="BA3227" s="29" t="str">
        <f t="shared" si="504"/>
        <v>presentation/iiif</v>
      </c>
      <c r="BB3227" s="29" t="str">
        <f t="shared" si="505"/>
        <v>https://media.mediathek-tanz-theater.de/iiif/2/nvt_img-434-006-005.JP2/full/100,/0/default.jpg</v>
      </c>
      <c r="BC3227" s="29" t="str">
        <f t="shared" si="501"/>
        <v>image/jpeg</v>
      </c>
      <c r="BD3227" s="29" t="str">
        <f t="shared" si="506"/>
        <v>presentation/thumbnail</v>
      </c>
    </row>
    <row r="3228" spans="1:56">
      <c r="A3228" s="29">
        <v>1</v>
      </c>
      <c r="B3228" s="29">
        <v>0</v>
      </c>
      <c r="C3228" t="s">
        <v>12840</v>
      </c>
      <c r="D3228" s="38" t="s">
        <v>12841</v>
      </c>
      <c r="F3228" s="29" t="s">
        <v>12181</v>
      </c>
      <c r="I3228" s="38" t="s">
        <v>4438</v>
      </c>
      <c r="J3228" s="406" t="s">
        <v>12751</v>
      </c>
      <c r="M3228" s="311"/>
      <c r="N3228"/>
      <c r="P3228" s="25"/>
      <c r="U3228"/>
      <c r="V3228"/>
      <c r="X3228" s="367" t="s">
        <v>1061</v>
      </c>
      <c r="Z3228" s="29" t="s">
        <v>1218</v>
      </c>
      <c r="AA3228" s="29" t="s">
        <v>1170</v>
      </c>
      <c r="AE3228" s="38" t="s">
        <v>2950</v>
      </c>
      <c r="AG3228" s="38">
        <v>1</v>
      </c>
      <c r="AH3228" s="38" t="s">
        <v>4439</v>
      </c>
      <c r="AI3228" s="38" t="s">
        <v>4440</v>
      </c>
      <c r="AJ3228" s="38" t="s">
        <v>8916</v>
      </c>
      <c r="AO3228" s="29" t="s">
        <v>4442</v>
      </c>
      <c r="AR3228" s="29" t="str">
        <f t="shared" si="509"/>
        <v>1</v>
      </c>
      <c r="AS3228" s="29">
        <f t="shared" si="507"/>
        <v>1</v>
      </c>
      <c r="AT3228" s="29">
        <v>1</v>
      </c>
      <c r="AV3228" s="29" t="s">
        <v>12842</v>
      </c>
      <c r="AW3228" s="29" t="str">
        <f t="shared" si="510"/>
        <v>image/tiff</v>
      </c>
      <c r="AX3228" s="29" t="str">
        <f t="shared" si="502"/>
        <v>archival/master</v>
      </c>
      <c r="AY3228" s="29" t="str">
        <f t="shared" si="508"/>
        <v>https://media.mediathek-tanz-theater.de/iiif/2/nvt_img-434-007.JP2</v>
      </c>
      <c r="AZ3228" s="29" t="str">
        <f t="shared" si="503"/>
        <v>image/jp2</v>
      </c>
      <c r="BA3228" s="29" t="str">
        <f t="shared" si="504"/>
        <v>presentation/iiif</v>
      </c>
      <c r="BB3228" s="29" t="str">
        <f t="shared" si="505"/>
        <v>https://media.mediathek-tanz-theater.de/iiif/2/nvt_img-434-007.JP2/full/100,/0/default.jpg</v>
      </c>
      <c r="BC3228" s="29" t="str">
        <f t="shared" si="501"/>
        <v>image/jpeg</v>
      </c>
      <c r="BD3228" s="29" t="str">
        <f t="shared" si="506"/>
        <v>presentation/thumbnail</v>
      </c>
    </row>
    <row r="3229" spans="1:56" ht="38.25">
      <c r="A3229" s="29">
        <v>1</v>
      </c>
      <c r="B3229" s="29">
        <v>0</v>
      </c>
      <c r="C3229" t="s">
        <v>12843</v>
      </c>
      <c r="D3229" s="38" t="s">
        <v>12844</v>
      </c>
      <c r="F3229" s="29" t="s">
        <v>12181</v>
      </c>
      <c r="I3229" s="38" t="s">
        <v>4446</v>
      </c>
      <c r="J3229" s="406" t="s">
        <v>12840</v>
      </c>
      <c r="M3229" s="311"/>
      <c r="N3229" t="s">
        <v>1285</v>
      </c>
      <c r="P3229" s="25" t="s">
        <v>2461</v>
      </c>
      <c r="R3229" s="38" t="s">
        <v>12644</v>
      </c>
      <c r="U3229" t="s">
        <v>4896</v>
      </c>
      <c r="V3229" t="s">
        <v>12646</v>
      </c>
      <c r="X3229" s="367" t="s">
        <v>1061</v>
      </c>
      <c r="Z3229" s="29" t="s">
        <v>1218</v>
      </c>
      <c r="AA3229" s="29" t="s">
        <v>1170</v>
      </c>
      <c r="AE3229" s="38" t="s">
        <v>2950</v>
      </c>
      <c r="AG3229" s="38">
        <v>1</v>
      </c>
      <c r="AH3229" s="38" t="s">
        <v>4439</v>
      </c>
      <c r="AI3229" s="38" t="s">
        <v>4440</v>
      </c>
      <c r="AJ3229" s="38" t="s">
        <v>4449</v>
      </c>
      <c r="AK3229" s="38" t="s">
        <v>12845</v>
      </c>
      <c r="AL3229" s="301">
        <v>43635</v>
      </c>
      <c r="AO3229" s="29" t="s">
        <v>4442</v>
      </c>
      <c r="AR3229" s="29" t="str">
        <f t="shared" si="509"/>
        <v>0</v>
      </c>
      <c r="AS3229" s="29">
        <f t="shared" si="507"/>
        <v>0</v>
      </c>
      <c r="AT3229" s="29">
        <v>0</v>
      </c>
      <c r="AW3229" s="29" t="str">
        <f t="shared" si="510"/>
        <v/>
      </c>
      <c r="AX3229" s="29" t="str">
        <f t="shared" si="502"/>
        <v/>
      </c>
      <c r="AY3229" s="29" t="str">
        <f t="shared" si="508"/>
        <v>https://media.mediathek-tanz-theater.de/iiif/2/nvt_img-434-007-001.JP2</v>
      </c>
      <c r="AZ3229" s="29" t="str">
        <f t="shared" si="503"/>
        <v>image/jp2</v>
      </c>
      <c r="BA3229" s="29" t="str">
        <f t="shared" si="504"/>
        <v>presentation/iiif</v>
      </c>
      <c r="BB3229" s="29" t="str">
        <f t="shared" si="505"/>
        <v>https://media.mediathek-tanz-theater.de/iiif/2/nvt_img-434-007-001.JP2/full/100,/0/default.jpg</v>
      </c>
      <c r="BC3229" s="29" t="str">
        <f t="shared" si="501"/>
        <v>image/jpeg</v>
      </c>
      <c r="BD3229" s="29" t="str">
        <f t="shared" si="506"/>
        <v>presentation/thumbnail</v>
      </c>
    </row>
    <row r="3230" spans="1:56" ht="38.25">
      <c r="A3230" s="29">
        <v>1</v>
      </c>
      <c r="B3230" s="29">
        <v>0</v>
      </c>
      <c r="C3230" t="s">
        <v>12846</v>
      </c>
      <c r="D3230" s="38" t="s">
        <v>12847</v>
      </c>
      <c r="F3230" s="29" t="s">
        <v>12181</v>
      </c>
      <c r="I3230" s="38" t="s">
        <v>4446</v>
      </c>
      <c r="J3230" s="406" t="s">
        <v>12840</v>
      </c>
      <c r="M3230" s="311"/>
      <c r="N3230" t="s">
        <v>1285</v>
      </c>
      <c r="P3230" s="25" t="s">
        <v>2461</v>
      </c>
      <c r="R3230" s="38" t="s">
        <v>12644</v>
      </c>
      <c r="U3230" t="s">
        <v>4896</v>
      </c>
      <c r="V3230" t="s">
        <v>12646</v>
      </c>
      <c r="X3230" s="367" t="s">
        <v>1061</v>
      </c>
      <c r="Z3230" s="29" t="s">
        <v>1218</v>
      </c>
      <c r="AA3230" s="29" t="s">
        <v>1170</v>
      </c>
      <c r="AE3230" s="38" t="s">
        <v>2950</v>
      </c>
      <c r="AG3230" s="38">
        <v>1</v>
      </c>
      <c r="AH3230" s="38" t="s">
        <v>4439</v>
      </c>
      <c r="AI3230" s="38" t="s">
        <v>4440</v>
      </c>
      <c r="AJ3230" s="38" t="s">
        <v>4449</v>
      </c>
      <c r="AK3230" s="38" t="s">
        <v>12845</v>
      </c>
      <c r="AL3230" s="301">
        <v>43635</v>
      </c>
      <c r="AO3230" s="29" t="s">
        <v>4442</v>
      </c>
      <c r="AR3230" s="29" t="str">
        <f t="shared" si="509"/>
        <v>0</v>
      </c>
      <c r="AS3230" s="29">
        <f t="shared" si="507"/>
        <v>0</v>
      </c>
      <c r="AT3230" s="29">
        <v>0</v>
      </c>
      <c r="AW3230" s="29" t="str">
        <f t="shared" si="510"/>
        <v/>
      </c>
      <c r="AX3230" s="29" t="str">
        <f t="shared" si="502"/>
        <v/>
      </c>
      <c r="AY3230" s="29" t="str">
        <f t="shared" si="508"/>
        <v>https://media.mediathek-tanz-theater.de/iiif/2/nvt_img-434-007-002.JP2</v>
      </c>
      <c r="AZ3230" s="29" t="str">
        <f t="shared" si="503"/>
        <v>image/jp2</v>
      </c>
      <c r="BA3230" s="29" t="str">
        <f t="shared" si="504"/>
        <v>presentation/iiif</v>
      </c>
      <c r="BB3230" s="29" t="str">
        <f t="shared" si="505"/>
        <v>https://media.mediathek-tanz-theater.de/iiif/2/nvt_img-434-007-002.JP2/full/100,/0/default.jpg</v>
      </c>
      <c r="BC3230" s="29" t="str">
        <f t="shared" si="501"/>
        <v>image/jpeg</v>
      </c>
      <c r="BD3230" s="29" t="str">
        <f t="shared" si="506"/>
        <v>presentation/thumbnail</v>
      </c>
    </row>
    <row r="3231" spans="1:56" ht="76.5">
      <c r="A3231" s="29">
        <v>0</v>
      </c>
      <c r="B3231" s="29">
        <v>0</v>
      </c>
      <c r="C3231" t="s">
        <v>12848</v>
      </c>
      <c r="F3231" s="29" t="s">
        <v>12181</v>
      </c>
      <c r="I3231" s="38" t="s">
        <v>4431</v>
      </c>
      <c r="J3231" s="406"/>
      <c r="M3231" s="311"/>
      <c r="P3231" s="25"/>
      <c r="Q3231" s="25"/>
      <c r="U3231"/>
      <c r="V3231"/>
      <c r="AB3231" s="38" t="s">
        <v>12849</v>
      </c>
      <c r="AC3231" s="38" t="s">
        <v>11677</v>
      </c>
      <c r="AE3231" s="38" t="s">
        <v>2950</v>
      </c>
      <c r="AG3231" s="38">
        <v>1</v>
      </c>
      <c r="AJ3231" s="38" t="s">
        <v>5115</v>
      </c>
      <c r="AL3231" s="301">
        <v>43640</v>
      </c>
      <c r="AR3231" s="29" t="str">
        <f t="shared" si="509"/>
        <v>1</v>
      </c>
      <c r="AS3231" s="29">
        <f t="shared" si="507"/>
        <v>0</v>
      </c>
      <c r="AT3231" s="29">
        <v>0</v>
      </c>
      <c r="AW3231" s="29" t="str">
        <f t="shared" si="510"/>
        <v/>
      </c>
      <c r="AX3231" s="29" t="str">
        <f t="shared" si="502"/>
        <v/>
      </c>
      <c r="AY3231" s="29" t="str">
        <f t="shared" si="508"/>
        <v>https://media.mediathek-tanz-theater.de/iiif/2/nvt_img-435.JP2</v>
      </c>
      <c r="AZ3231" s="29" t="str">
        <f t="shared" si="503"/>
        <v>image/jp2</v>
      </c>
      <c r="BA3231" s="29" t="str">
        <f t="shared" si="504"/>
        <v>presentation/iiif</v>
      </c>
      <c r="BB3231" s="29" t="str">
        <f t="shared" si="505"/>
        <v>https://media.mediathek-tanz-theater.de/iiif/2/nvt_img-435.JP2/full/100,/0/default.jpg</v>
      </c>
      <c r="BC3231" s="29" t="str">
        <f t="shared" si="501"/>
        <v>image/jpeg</v>
      </c>
      <c r="BD3231" s="29" t="str">
        <f t="shared" si="506"/>
        <v>presentation/thumbnail</v>
      </c>
    </row>
    <row r="3232" spans="1:56">
      <c r="A3232" s="29">
        <v>1</v>
      </c>
      <c r="B3232" s="29">
        <v>0</v>
      </c>
      <c r="C3232" t="s">
        <v>12850</v>
      </c>
      <c r="D3232" s="38" t="s">
        <v>12851</v>
      </c>
      <c r="F3232" s="29" t="s">
        <v>12181</v>
      </c>
      <c r="I3232" s="38" t="s">
        <v>4438</v>
      </c>
      <c r="J3232" s="406" t="s">
        <v>12848</v>
      </c>
      <c r="M3232" s="311"/>
      <c r="U3232"/>
      <c r="V3232"/>
      <c r="X3232" s="367" t="s">
        <v>26788</v>
      </c>
      <c r="AE3232" s="38" t="s">
        <v>2950</v>
      </c>
      <c r="AG3232" s="38">
        <v>1</v>
      </c>
      <c r="AH3232" s="38" t="s">
        <v>4439</v>
      </c>
      <c r="AI3232" s="38" t="s">
        <v>4440</v>
      </c>
      <c r="AJ3232" s="38" t="s">
        <v>8442</v>
      </c>
      <c r="AL3232" s="301">
        <v>43640</v>
      </c>
      <c r="AO3232" s="29" t="s">
        <v>4442</v>
      </c>
      <c r="AR3232" s="29" t="str">
        <f t="shared" si="509"/>
        <v>1</v>
      </c>
      <c r="AS3232" s="29">
        <f t="shared" si="507"/>
        <v>1</v>
      </c>
      <c r="AT3232" s="29">
        <v>1</v>
      </c>
      <c r="AV3232" s="29" t="s">
        <v>12852</v>
      </c>
      <c r="AW3232" s="29" t="str">
        <f t="shared" si="510"/>
        <v>image/tiff</v>
      </c>
      <c r="AX3232" s="29" t="str">
        <f t="shared" si="502"/>
        <v>archival/master</v>
      </c>
      <c r="AY3232" s="29" t="str">
        <f t="shared" si="508"/>
        <v>https://media.mediathek-tanz-theater.de/iiif/2/nvt_img-435-001.JP2</v>
      </c>
      <c r="AZ3232" s="29" t="str">
        <f t="shared" si="503"/>
        <v>image/jp2</v>
      </c>
      <c r="BA3232" s="29" t="str">
        <f t="shared" si="504"/>
        <v>presentation/iiif</v>
      </c>
      <c r="BB3232" s="29" t="str">
        <f t="shared" si="505"/>
        <v>https://media.mediathek-tanz-theater.de/iiif/2/nvt_img-435-001.JP2/full/100,/0/default.jpg</v>
      </c>
      <c r="BC3232" s="29" t="str">
        <f t="shared" si="501"/>
        <v>image/jpeg</v>
      </c>
      <c r="BD3232" s="29" t="str">
        <f t="shared" si="506"/>
        <v>presentation/thumbnail</v>
      </c>
    </row>
    <row r="3233" spans="1:56" ht="38.25">
      <c r="A3233" s="29">
        <v>1</v>
      </c>
      <c r="B3233" s="29">
        <v>0</v>
      </c>
      <c r="C3233" t="s">
        <v>12853</v>
      </c>
      <c r="D3233" s="38" t="s">
        <v>12854</v>
      </c>
      <c r="F3233" s="29" t="s">
        <v>12181</v>
      </c>
      <c r="I3233" s="38" t="s">
        <v>4446</v>
      </c>
      <c r="J3233" s="406" t="s">
        <v>12850</v>
      </c>
      <c r="M3233" s="311"/>
      <c r="O3233" s="38" t="s">
        <v>1606</v>
      </c>
      <c r="Q3233" s="38" t="s">
        <v>1808</v>
      </c>
      <c r="R3233" s="38" t="s">
        <v>12855</v>
      </c>
      <c r="U3233"/>
      <c r="V3233"/>
      <c r="X3233" s="367" t="s">
        <v>26788</v>
      </c>
      <c r="AE3233" s="38" t="s">
        <v>2950</v>
      </c>
      <c r="AG3233" s="38">
        <v>1</v>
      </c>
      <c r="AH3233" s="38" t="s">
        <v>4439</v>
      </c>
      <c r="AI3233" s="38" t="s">
        <v>4440</v>
      </c>
      <c r="AJ3233" s="38" t="s">
        <v>4449</v>
      </c>
      <c r="AK3233" s="38" t="s">
        <v>72</v>
      </c>
      <c r="AL3233" s="301">
        <v>43640</v>
      </c>
      <c r="AO3233" s="29" t="s">
        <v>4442</v>
      </c>
      <c r="AR3233" s="29" t="str">
        <f t="shared" si="509"/>
        <v>0</v>
      </c>
      <c r="AS3233" s="29">
        <f t="shared" si="507"/>
        <v>0</v>
      </c>
      <c r="AT3233" s="29">
        <v>0</v>
      </c>
      <c r="AW3233" s="29" t="str">
        <f t="shared" si="510"/>
        <v/>
      </c>
      <c r="AX3233" s="29" t="str">
        <f t="shared" si="502"/>
        <v/>
      </c>
      <c r="AY3233" s="29" t="str">
        <f t="shared" si="508"/>
        <v>https://media.mediathek-tanz-theater.de/iiif/2/nvt_img-435-001-001.JP2</v>
      </c>
      <c r="AZ3233" s="29" t="str">
        <f t="shared" si="503"/>
        <v>image/jp2</v>
      </c>
      <c r="BA3233" s="29" t="str">
        <f t="shared" si="504"/>
        <v>presentation/iiif</v>
      </c>
      <c r="BB3233" s="29" t="str">
        <f t="shared" si="505"/>
        <v>https://media.mediathek-tanz-theater.de/iiif/2/nvt_img-435-001-001.JP2/full/100,/0/default.jpg</v>
      </c>
      <c r="BC3233" s="29" t="str">
        <f t="shared" si="501"/>
        <v>image/jpeg</v>
      </c>
      <c r="BD3233" s="29" t="str">
        <f t="shared" si="506"/>
        <v>presentation/thumbnail</v>
      </c>
    </row>
    <row r="3234" spans="1:56" ht="38.25">
      <c r="A3234" s="29">
        <v>1</v>
      </c>
      <c r="B3234" s="29">
        <v>0</v>
      </c>
      <c r="C3234" t="s">
        <v>12856</v>
      </c>
      <c r="D3234" s="38" t="s">
        <v>12857</v>
      </c>
      <c r="F3234" s="29" t="s">
        <v>12181</v>
      </c>
      <c r="I3234" s="38" t="s">
        <v>4446</v>
      </c>
      <c r="J3234" s="406" t="s">
        <v>12850</v>
      </c>
      <c r="M3234" s="311"/>
      <c r="O3234" s="38" t="s">
        <v>1606</v>
      </c>
      <c r="Q3234" s="38" t="s">
        <v>1808</v>
      </c>
      <c r="R3234" s="38" t="s">
        <v>12855</v>
      </c>
      <c r="U3234"/>
      <c r="V3234"/>
      <c r="X3234" s="367" t="s">
        <v>26788</v>
      </c>
      <c r="AE3234" s="38" t="s">
        <v>2950</v>
      </c>
      <c r="AG3234" s="38">
        <v>1</v>
      </c>
      <c r="AH3234" s="38" t="s">
        <v>4439</v>
      </c>
      <c r="AI3234" s="38" t="s">
        <v>4440</v>
      </c>
      <c r="AJ3234" s="38" t="s">
        <v>4449</v>
      </c>
      <c r="AK3234" s="38" t="s">
        <v>72</v>
      </c>
      <c r="AL3234" s="301">
        <v>43640</v>
      </c>
      <c r="AO3234" s="29" t="s">
        <v>4442</v>
      </c>
      <c r="AR3234" s="29" t="str">
        <f t="shared" si="509"/>
        <v>0</v>
      </c>
      <c r="AS3234" s="29">
        <f t="shared" si="507"/>
        <v>0</v>
      </c>
      <c r="AT3234" s="29">
        <v>0</v>
      </c>
      <c r="AW3234" s="29" t="str">
        <f t="shared" si="510"/>
        <v/>
      </c>
      <c r="AX3234" s="29" t="str">
        <f t="shared" si="502"/>
        <v/>
      </c>
      <c r="AY3234" s="29" t="str">
        <f t="shared" si="508"/>
        <v>https://media.mediathek-tanz-theater.de/iiif/2/nvt_img-435-001-002.JP2</v>
      </c>
      <c r="AZ3234" s="29" t="str">
        <f t="shared" si="503"/>
        <v>image/jp2</v>
      </c>
      <c r="BA3234" s="29" t="str">
        <f t="shared" si="504"/>
        <v>presentation/iiif</v>
      </c>
      <c r="BB3234" s="29" t="str">
        <f t="shared" si="505"/>
        <v>https://media.mediathek-tanz-theater.de/iiif/2/nvt_img-435-001-002.JP2/full/100,/0/default.jpg</v>
      </c>
      <c r="BC3234" s="29" t="str">
        <f t="shared" si="501"/>
        <v>image/jpeg</v>
      </c>
      <c r="BD3234" s="29" t="str">
        <f t="shared" si="506"/>
        <v>presentation/thumbnail</v>
      </c>
    </row>
    <row r="3235" spans="1:56" ht="38.25">
      <c r="A3235" s="29">
        <v>1</v>
      </c>
      <c r="B3235" s="29">
        <v>0</v>
      </c>
      <c r="C3235" t="s">
        <v>12858</v>
      </c>
      <c r="D3235" s="38" t="s">
        <v>12859</v>
      </c>
      <c r="F3235" s="29" t="s">
        <v>12181</v>
      </c>
      <c r="I3235" s="38" t="s">
        <v>4446</v>
      </c>
      <c r="J3235" s="406" t="s">
        <v>12850</v>
      </c>
      <c r="M3235" s="311"/>
      <c r="O3235" s="38" t="s">
        <v>1606</v>
      </c>
      <c r="Q3235" s="38" t="s">
        <v>1808</v>
      </c>
      <c r="R3235" s="38" t="s">
        <v>12855</v>
      </c>
      <c r="U3235"/>
      <c r="V3235"/>
      <c r="X3235" s="367" t="s">
        <v>26788</v>
      </c>
      <c r="AE3235" s="38" t="s">
        <v>2950</v>
      </c>
      <c r="AG3235" s="38">
        <v>1</v>
      </c>
      <c r="AH3235" s="38" t="s">
        <v>4439</v>
      </c>
      <c r="AI3235" s="38" t="s">
        <v>4440</v>
      </c>
      <c r="AJ3235" s="38" t="s">
        <v>4449</v>
      </c>
      <c r="AK3235" s="38" t="s">
        <v>72</v>
      </c>
      <c r="AL3235" s="301">
        <v>43640</v>
      </c>
      <c r="AO3235" s="29" t="s">
        <v>4442</v>
      </c>
      <c r="AR3235" s="29" t="str">
        <f t="shared" si="509"/>
        <v>0</v>
      </c>
      <c r="AS3235" s="29">
        <f t="shared" si="507"/>
        <v>0</v>
      </c>
      <c r="AT3235" s="29">
        <v>0</v>
      </c>
      <c r="AW3235" s="29" t="str">
        <f t="shared" si="510"/>
        <v/>
      </c>
      <c r="AX3235" s="29" t="str">
        <f t="shared" si="502"/>
        <v/>
      </c>
      <c r="AY3235" s="29" t="str">
        <f t="shared" si="508"/>
        <v>https://media.mediathek-tanz-theater.de/iiif/2/nvt_img-435-001-003.JP2</v>
      </c>
      <c r="AZ3235" s="29" t="str">
        <f t="shared" si="503"/>
        <v>image/jp2</v>
      </c>
      <c r="BA3235" s="29" t="str">
        <f t="shared" si="504"/>
        <v>presentation/iiif</v>
      </c>
      <c r="BB3235" s="29" t="str">
        <f t="shared" si="505"/>
        <v>https://media.mediathek-tanz-theater.de/iiif/2/nvt_img-435-001-003.JP2/full/100,/0/default.jpg</v>
      </c>
      <c r="BC3235" s="29" t="str">
        <f t="shared" si="501"/>
        <v>image/jpeg</v>
      </c>
      <c r="BD3235" s="29" t="str">
        <f t="shared" si="506"/>
        <v>presentation/thumbnail</v>
      </c>
    </row>
    <row r="3236" spans="1:56">
      <c r="A3236" s="29">
        <v>1</v>
      </c>
      <c r="B3236" s="29">
        <v>0</v>
      </c>
      <c r="C3236" t="s">
        <v>12860</v>
      </c>
      <c r="D3236" s="38" t="s">
        <v>12861</v>
      </c>
      <c r="F3236" s="29" t="s">
        <v>12181</v>
      </c>
      <c r="I3236" s="38" t="s">
        <v>4438</v>
      </c>
      <c r="J3236" s="406" t="s">
        <v>12848</v>
      </c>
      <c r="M3236" s="311"/>
      <c r="U3236"/>
      <c r="V3236"/>
      <c r="X3236" s="367" t="s">
        <v>26788</v>
      </c>
      <c r="AE3236" s="38" t="s">
        <v>2950</v>
      </c>
      <c r="AG3236" s="38">
        <v>1</v>
      </c>
      <c r="AH3236" s="38" t="s">
        <v>4439</v>
      </c>
      <c r="AI3236" s="38" t="s">
        <v>4440</v>
      </c>
      <c r="AJ3236" s="38" t="s">
        <v>11478</v>
      </c>
      <c r="AL3236" s="301">
        <v>43640</v>
      </c>
      <c r="AO3236" s="29" t="s">
        <v>4442</v>
      </c>
      <c r="AR3236" s="29" t="str">
        <f t="shared" si="509"/>
        <v>1</v>
      </c>
      <c r="AS3236" s="29">
        <f t="shared" si="507"/>
        <v>1</v>
      </c>
      <c r="AT3236" s="29">
        <v>1</v>
      </c>
      <c r="AV3236" s="29" t="s">
        <v>12862</v>
      </c>
      <c r="AW3236" s="29" t="str">
        <f t="shared" si="510"/>
        <v>image/tiff</v>
      </c>
      <c r="AX3236" s="29" t="str">
        <f t="shared" si="502"/>
        <v>archival/master</v>
      </c>
      <c r="AY3236" s="29" t="str">
        <f t="shared" si="508"/>
        <v>https://media.mediathek-tanz-theater.de/iiif/2/nvt_img-435-002.JP2</v>
      </c>
      <c r="AZ3236" s="29" t="str">
        <f t="shared" si="503"/>
        <v>image/jp2</v>
      </c>
      <c r="BA3236" s="29" t="str">
        <f t="shared" si="504"/>
        <v>presentation/iiif</v>
      </c>
      <c r="BB3236" s="29" t="str">
        <f t="shared" si="505"/>
        <v>https://media.mediathek-tanz-theater.de/iiif/2/nvt_img-435-002.JP2/full/100,/0/default.jpg</v>
      </c>
      <c r="BC3236" s="29" t="str">
        <f t="shared" si="501"/>
        <v>image/jpeg</v>
      </c>
      <c r="BD3236" s="29" t="str">
        <f t="shared" si="506"/>
        <v>presentation/thumbnail</v>
      </c>
    </row>
    <row r="3237" spans="1:56" ht="38.25">
      <c r="A3237" s="29">
        <v>1</v>
      </c>
      <c r="B3237" s="29">
        <v>0</v>
      </c>
      <c r="C3237" t="s">
        <v>12863</v>
      </c>
      <c r="D3237" s="38" t="s">
        <v>12864</v>
      </c>
      <c r="F3237" s="29" t="s">
        <v>12181</v>
      </c>
      <c r="I3237" s="38" t="s">
        <v>4446</v>
      </c>
      <c r="J3237" s="406" t="s">
        <v>12860</v>
      </c>
      <c r="M3237" s="311"/>
      <c r="O3237" s="38" t="s">
        <v>1606</v>
      </c>
      <c r="Q3237" s="38" t="s">
        <v>1808</v>
      </c>
      <c r="R3237" s="38" t="s">
        <v>12855</v>
      </c>
      <c r="U3237"/>
      <c r="V3237"/>
      <c r="X3237" s="367" t="s">
        <v>26788</v>
      </c>
      <c r="AE3237" s="38" t="s">
        <v>2950</v>
      </c>
      <c r="AG3237" s="38">
        <v>1</v>
      </c>
      <c r="AH3237" s="38" t="s">
        <v>4439</v>
      </c>
      <c r="AI3237" s="38" t="s">
        <v>4440</v>
      </c>
      <c r="AJ3237" s="38" t="s">
        <v>4449</v>
      </c>
      <c r="AK3237" s="38" t="s">
        <v>72</v>
      </c>
      <c r="AL3237" s="301">
        <v>43640</v>
      </c>
      <c r="AO3237" s="29" t="s">
        <v>4442</v>
      </c>
      <c r="AR3237" s="29" t="str">
        <f t="shared" si="509"/>
        <v>0</v>
      </c>
      <c r="AS3237" s="29">
        <f t="shared" si="507"/>
        <v>0</v>
      </c>
      <c r="AT3237" s="29">
        <v>0</v>
      </c>
      <c r="AW3237" s="29" t="str">
        <f t="shared" si="510"/>
        <v/>
      </c>
      <c r="AX3237" s="29" t="str">
        <f t="shared" si="502"/>
        <v/>
      </c>
      <c r="AY3237" s="29" t="str">
        <f t="shared" si="508"/>
        <v>https://media.mediathek-tanz-theater.de/iiif/2/nvt_img-435-002-001.JP2</v>
      </c>
      <c r="AZ3237" s="29" t="str">
        <f t="shared" si="503"/>
        <v>image/jp2</v>
      </c>
      <c r="BA3237" s="29" t="str">
        <f t="shared" si="504"/>
        <v>presentation/iiif</v>
      </c>
      <c r="BB3237" s="29" t="str">
        <f t="shared" si="505"/>
        <v>https://media.mediathek-tanz-theater.de/iiif/2/nvt_img-435-002-001.JP2/full/100,/0/default.jpg</v>
      </c>
      <c r="BC3237" s="29" t="str">
        <f t="shared" si="501"/>
        <v>image/jpeg</v>
      </c>
      <c r="BD3237" s="29" t="str">
        <f t="shared" si="506"/>
        <v>presentation/thumbnail</v>
      </c>
    </row>
    <row r="3238" spans="1:56" ht="38.25">
      <c r="A3238" s="29">
        <v>1</v>
      </c>
      <c r="B3238" s="29">
        <v>0</v>
      </c>
      <c r="C3238" t="s">
        <v>12865</v>
      </c>
      <c r="D3238" s="38" t="s">
        <v>12866</v>
      </c>
      <c r="F3238" s="29" t="s">
        <v>12181</v>
      </c>
      <c r="I3238" s="38" t="s">
        <v>4446</v>
      </c>
      <c r="J3238" s="406" t="s">
        <v>12860</v>
      </c>
      <c r="M3238" s="311"/>
      <c r="O3238" s="38" t="s">
        <v>1606</v>
      </c>
      <c r="Q3238" s="38" t="s">
        <v>1808</v>
      </c>
      <c r="R3238" s="38" t="s">
        <v>12855</v>
      </c>
      <c r="U3238"/>
      <c r="V3238"/>
      <c r="X3238" s="367" t="s">
        <v>26788</v>
      </c>
      <c r="AE3238" s="38" t="s">
        <v>2950</v>
      </c>
      <c r="AG3238" s="38">
        <v>1</v>
      </c>
      <c r="AH3238" s="38" t="s">
        <v>4439</v>
      </c>
      <c r="AI3238" s="38" t="s">
        <v>4440</v>
      </c>
      <c r="AJ3238" s="38" t="s">
        <v>4449</v>
      </c>
      <c r="AK3238" s="38" t="s">
        <v>12867</v>
      </c>
      <c r="AL3238" s="301">
        <v>43640</v>
      </c>
      <c r="AO3238" s="29" t="s">
        <v>4442</v>
      </c>
      <c r="AR3238" s="29" t="str">
        <f t="shared" si="509"/>
        <v>0</v>
      </c>
      <c r="AS3238" s="29">
        <f t="shared" si="507"/>
        <v>0</v>
      </c>
      <c r="AT3238" s="29">
        <v>0</v>
      </c>
      <c r="AW3238" s="29" t="str">
        <f t="shared" si="510"/>
        <v/>
      </c>
      <c r="AX3238" s="29" t="str">
        <f t="shared" si="502"/>
        <v/>
      </c>
      <c r="AY3238" s="29" t="str">
        <f t="shared" si="508"/>
        <v>https://media.mediathek-tanz-theater.de/iiif/2/nvt_img-435-002-002.JP2</v>
      </c>
      <c r="AZ3238" s="29" t="str">
        <f t="shared" si="503"/>
        <v>image/jp2</v>
      </c>
      <c r="BA3238" s="29" t="str">
        <f t="shared" si="504"/>
        <v>presentation/iiif</v>
      </c>
      <c r="BB3238" s="29" t="str">
        <f t="shared" si="505"/>
        <v>https://media.mediathek-tanz-theater.de/iiif/2/nvt_img-435-002-002.JP2/full/100,/0/default.jpg</v>
      </c>
      <c r="BC3238" s="29" t="str">
        <f t="shared" si="501"/>
        <v>image/jpeg</v>
      </c>
      <c r="BD3238" s="29" t="str">
        <f t="shared" si="506"/>
        <v>presentation/thumbnail</v>
      </c>
    </row>
    <row r="3239" spans="1:56" ht="38.25">
      <c r="A3239" s="29">
        <v>1</v>
      </c>
      <c r="B3239" s="29">
        <v>0</v>
      </c>
      <c r="C3239" t="s">
        <v>12868</v>
      </c>
      <c r="D3239" s="38" t="s">
        <v>12869</v>
      </c>
      <c r="F3239" s="29" t="s">
        <v>12181</v>
      </c>
      <c r="I3239" s="38" t="s">
        <v>4446</v>
      </c>
      <c r="J3239" s="406" t="s">
        <v>12860</v>
      </c>
      <c r="M3239" s="311"/>
      <c r="O3239" s="38" t="s">
        <v>1561</v>
      </c>
      <c r="Q3239" s="38" t="s">
        <v>1808</v>
      </c>
      <c r="R3239" s="38" t="s">
        <v>12870</v>
      </c>
      <c r="U3239"/>
      <c r="V3239"/>
      <c r="X3239" s="367" t="s">
        <v>26788</v>
      </c>
      <c r="AE3239" s="38" t="s">
        <v>2950</v>
      </c>
      <c r="AG3239" s="38">
        <v>1</v>
      </c>
      <c r="AH3239" s="38" t="s">
        <v>4439</v>
      </c>
      <c r="AI3239" s="38" t="s">
        <v>4440</v>
      </c>
      <c r="AJ3239" s="38" t="s">
        <v>4449</v>
      </c>
      <c r="AK3239" s="38" t="s">
        <v>12871</v>
      </c>
      <c r="AL3239" s="301">
        <v>43640</v>
      </c>
      <c r="AO3239" s="29" t="s">
        <v>4442</v>
      </c>
      <c r="AR3239" s="29" t="str">
        <f t="shared" si="509"/>
        <v>0</v>
      </c>
      <c r="AS3239" s="29">
        <f t="shared" si="507"/>
        <v>0</v>
      </c>
      <c r="AT3239" s="29">
        <v>0</v>
      </c>
      <c r="AW3239" s="29" t="str">
        <f t="shared" si="510"/>
        <v/>
      </c>
      <c r="AX3239" s="29" t="str">
        <f t="shared" si="502"/>
        <v/>
      </c>
      <c r="AY3239" s="29" t="str">
        <f t="shared" si="508"/>
        <v>https://media.mediathek-tanz-theater.de/iiif/2/nvt_img-435-002-003.JP2</v>
      </c>
      <c r="AZ3239" s="29" t="str">
        <f t="shared" si="503"/>
        <v>image/jp2</v>
      </c>
      <c r="BA3239" s="29" t="str">
        <f t="shared" si="504"/>
        <v>presentation/iiif</v>
      </c>
      <c r="BB3239" s="29" t="str">
        <f t="shared" si="505"/>
        <v>https://media.mediathek-tanz-theater.de/iiif/2/nvt_img-435-002-003.JP2/full/100,/0/default.jpg</v>
      </c>
      <c r="BC3239" s="29" t="str">
        <f t="shared" si="501"/>
        <v>image/jpeg</v>
      </c>
      <c r="BD3239" s="29" t="str">
        <f t="shared" si="506"/>
        <v>presentation/thumbnail</v>
      </c>
    </row>
    <row r="3240" spans="1:56">
      <c r="A3240" s="29">
        <v>1</v>
      </c>
      <c r="B3240" s="29">
        <v>0</v>
      </c>
      <c r="C3240" t="s">
        <v>12872</v>
      </c>
      <c r="D3240" s="38" t="s">
        <v>12873</v>
      </c>
      <c r="F3240" s="29" t="s">
        <v>12181</v>
      </c>
      <c r="I3240" s="38" t="s">
        <v>4438</v>
      </c>
      <c r="J3240" s="406" t="s">
        <v>12848</v>
      </c>
      <c r="M3240" s="311"/>
      <c r="U3240"/>
      <c r="V3240"/>
      <c r="X3240" s="367" t="s">
        <v>26788</v>
      </c>
      <c r="AE3240" s="38" t="s">
        <v>2950</v>
      </c>
      <c r="AG3240" s="38">
        <v>1</v>
      </c>
      <c r="AH3240" s="38" t="s">
        <v>4439</v>
      </c>
      <c r="AI3240" s="38" t="s">
        <v>4440</v>
      </c>
      <c r="AJ3240" s="38" t="s">
        <v>10985</v>
      </c>
      <c r="AL3240" s="301">
        <v>43640</v>
      </c>
      <c r="AO3240" s="29" t="s">
        <v>4442</v>
      </c>
      <c r="AR3240" s="29" t="str">
        <f t="shared" si="509"/>
        <v>1</v>
      </c>
      <c r="AS3240" s="29">
        <f t="shared" si="507"/>
        <v>1</v>
      </c>
      <c r="AT3240" s="29">
        <v>1</v>
      </c>
      <c r="AV3240" s="29" t="s">
        <v>12874</v>
      </c>
      <c r="AW3240" s="29" t="str">
        <f t="shared" si="510"/>
        <v>image/tiff</v>
      </c>
      <c r="AX3240" s="29" t="str">
        <f t="shared" si="502"/>
        <v>archival/master</v>
      </c>
      <c r="AY3240" s="29" t="str">
        <f t="shared" si="508"/>
        <v>https://media.mediathek-tanz-theater.de/iiif/2/nvt_img-435-003.JP2</v>
      </c>
      <c r="AZ3240" s="29" t="str">
        <f t="shared" si="503"/>
        <v>image/jp2</v>
      </c>
      <c r="BA3240" s="29" t="str">
        <f t="shared" si="504"/>
        <v>presentation/iiif</v>
      </c>
      <c r="BB3240" s="29" t="str">
        <f t="shared" si="505"/>
        <v>https://media.mediathek-tanz-theater.de/iiif/2/nvt_img-435-003.JP2/full/100,/0/default.jpg</v>
      </c>
      <c r="BC3240" s="29" t="str">
        <f t="shared" si="501"/>
        <v>image/jpeg</v>
      </c>
      <c r="BD3240" s="29" t="str">
        <f t="shared" si="506"/>
        <v>presentation/thumbnail</v>
      </c>
    </row>
    <row r="3241" spans="1:56" ht="25.5">
      <c r="A3241" s="29">
        <v>1</v>
      </c>
      <c r="B3241" s="29">
        <v>0</v>
      </c>
      <c r="C3241" t="s">
        <v>12875</v>
      </c>
      <c r="D3241" s="38" t="s">
        <v>12876</v>
      </c>
      <c r="F3241" s="29" t="s">
        <v>12181</v>
      </c>
      <c r="I3241" s="38" t="s">
        <v>4446</v>
      </c>
      <c r="J3241" s="406" t="s">
        <v>12872</v>
      </c>
      <c r="M3241" s="311"/>
      <c r="O3241" s="38" t="s">
        <v>1561</v>
      </c>
      <c r="Q3241" s="38" t="s">
        <v>1808</v>
      </c>
      <c r="R3241" s="38" t="s">
        <v>12870</v>
      </c>
      <c r="U3241"/>
      <c r="V3241"/>
      <c r="X3241" s="367" t="s">
        <v>26788</v>
      </c>
      <c r="AE3241" s="38" t="s">
        <v>2950</v>
      </c>
      <c r="AG3241" s="38">
        <v>1</v>
      </c>
      <c r="AH3241" s="38" t="s">
        <v>4439</v>
      </c>
      <c r="AI3241" s="38" t="s">
        <v>4440</v>
      </c>
      <c r="AJ3241" s="38" t="s">
        <v>4449</v>
      </c>
      <c r="AK3241" s="38" t="s">
        <v>12877</v>
      </c>
      <c r="AL3241" s="301">
        <v>43640</v>
      </c>
      <c r="AO3241" s="29" t="s">
        <v>4442</v>
      </c>
      <c r="AR3241" s="29" t="str">
        <f t="shared" si="509"/>
        <v>0</v>
      </c>
      <c r="AS3241" s="29">
        <f t="shared" si="507"/>
        <v>0</v>
      </c>
      <c r="AT3241" s="29">
        <v>0</v>
      </c>
      <c r="AW3241" s="29" t="str">
        <f t="shared" si="510"/>
        <v/>
      </c>
      <c r="AX3241" s="29" t="str">
        <f t="shared" si="502"/>
        <v/>
      </c>
      <c r="AY3241" s="29" t="str">
        <f t="shared" si="508"/>
        <v>https://media.mediathek-tanz-theater.de/iiif/2/nvt_img-435-003-001.JP2</v>
      </c>
      <c r="AZ3241" s="29" t="str">
        <f t="shared" si="503"/>
        <v>image/jp2</v>
      </c>
      <c r="BA3241" s="29" t="str">
        <f t="shared" si="504"/>
        <v>presentation/iiif</v>
      </c>
      <c r="BB3241" s="29" t="str">
        <f t="shared" si="505"/>
        <v>https://media.mediathek-tanz-theater.de/iiif/2/nvt_img-435-003-001.JP2/full/100,/0/default.jpg</v>
      </c>
      <c r="BC3241" s="29" t="str">
        <f t="shared" si="501"/>
        <v>image/jpeg</v>
      </c>
      <c r="BD3241" s="29" t="str">
        <f t="shared" si="506"/>
        <v>presentation/thumbnail</v>
      </c>
    </row>
    <row r="3242" spans="1:56" ht="25.5">
      <c r="A3242" s="29">
        <v>1</v>
      </c>
      <c r="B3242" s="29">
        <v>0</v>
      </c>
      <c r="C3242" t="s">
        <v>12878</v>
      </c>
      <c r="D3242" s="38" t="s">
        <v>12879</v>
      </c>
      <c r="F3242" s="29" t="s">
        <v>12181</v>
      </c>
      <c r="I3242" s="38" t="s">
        <v>4446</v>
      </c>
      <c r="J3242" s="406" t="s">
        <v>12872</v>
      </c>
      <c r="M3242" s="311"/>
      <c r="O3242" s="38" t="s">
        <v>1561</v>
      </c>
      <c r="Q3242" s="38" t="s">
        <v>1808</v>
      </c>
      <c r="R3242" s="38" t="s">
        <v>12870</v>
      </c>
      <c r="U3242"/>
      <c r="V3242"/>
      <c r="X3242" s="367" t="s">
        <v>26788</v>
      </c>
      <c r="AE3242" s="38" t="s">
        <v>2950</v>
      </c>
      <c r="AG3242" s="38">
        <v>1</v>
      </c>
      <c r="AH3242" s="38" t="s">
        <v>4439</v>
      </c>
      <c r="AI3242" s="38" t="s">
        <v>4440</v>
      </c>
      <c r="AJ3242" s="38" t="s">
        <v>4449</v>
      </c>
      <c r="AK3242" s="38" t="s">
        <v>12880</v>
      </c>
      <c r="AL3242" s="301">
        <v>43640</v>
      </c>
      <c r="AO3242" s="29" t="s">
        <v>4442</v>
      </c>
      <c r="AR3242" s="29" t="str">
        <f t="shared" si="509"/>
        <v>0</v>
      </c>
      <c r="AS3242" s="29">
        <f t="shared" si="507"/>
        <v>0</v>
      </c>
      <c r="AT3242" s="29">
        <v>0</v>
      </c>
      <c r="AW3242" s="29" t="str">
        <f t="shared" si="510"/>
        <v/>
      </c>
      <c r="AX3242" s="29" t="str">
        <f t="shared" si="502"/>
        <v/>
      </c>
      <c r="AY3242" s="29" t="str">
        <f t="shared" si="508"/>
        <v>https://media.mediathek-tanz-theater.de/iiif/2/nvt_img-435-003-002.JP2</v>
      </c>
      <c r="AZ3242" s="29" t="str">
        <f t="shared" si="503"/>
        <v>image/jp2</v>
      </c>
      <c r="BA3242" s="29" t="str">
        <f t="shared" si="504"/>
        <v>presentation/iiif</v>
      </c>
      <c r="BB3242" s="29" t="str">
        <f t="shared" si="505"/>
        <v>https://media.mediathek-tanz-theater.de/iiif/2/nvt_img-435-003-002.JP2/full/100,/0/default.jpg</v>
      </c>
      <c r="BC3242" s="29" t="str">
        <f t="shared" si="501"/>
        <v>image/jpeg</v>
      </c>
      <c r="BD3242" s="29" t="str">
        <f t="shared" si="506"/>
        <v>presentation/thumbnail</v>
      </c>
    </row>
    <row r="3243" spans="1:56">
      <c r="A3243" s="29">
        <v>1</v>
      </c>
      <c r="B3243" s="29">
        <v>0</v>
      </c>
      <c r="C3243" t="s">
        <v>12881</v>
      </c>
      <c r="D3243" s="38" t="s">
        <v>12882</v>
      </c>
      <c r="F3243" s="29" t="s">
        <v>12181</v>
      </c>
      <c r="I3243" s="38" t="s">
        <v>4438</v>
      </c>
      <c r="J3243" s="406" t="s">
        <v>12848</v>
      </c>
      <c r="M3243" s="311"/>
      <c r="U3243"/>
      <c r="V3243"/>
      <c r="X3243" s="367" t="s">
        <v>26788</v>
      </c>
      <c r="AE3243" s="38" t="s">
        <v>2950</v>
      </c>
      <c r="AG3243" s="38">
        <v>1</v>
      </c>
      <c r="AH3243" s="38" t="s">
        <v>4439</v>
      </c>
      <c r="AI3243" s="38" t="s">
        <v>4440</v>
      </c>
      <c r="AJ3243" s="38" t="s">
        <v>12883</v>
      </c>
      <c r="AL3243" s="301">
        <v>43640</v>
      </c>
      <c r="AO3243" s="29" t="s">
        <v>4442</v>
      </c>
      <c r="AR3243" s="29" t="str">
        <f t="shared" si="509"/>
        <v>1</v>
      </c>
      <c r="AS3243" s="29">
        <f t="shared" si="507"/>
        <v>1</v>
      </c>
      <c r="AT3243" s="29">
        <v>1</v>
      </c>
      <c r="AV3243" s="29" t="s">
        <v>12884</v>
      </c>
      <c r="AW3243" s="29" t="str">
        <f t="shared" si="510"/>
        <v>image/tiff</v>
      </c>
      <c r="AX3243" s="29" t="str">
        <f t="shared" si="502"/>
        <v>archival/master</v>
      </c>
      <c r="AY3243" s="29" t="str">
        <f t="shared" si="508"/>
        <v>https://media.mediathek-tanz-theater.de/iiif/2/nvt_img-435-004.JP2</v>
      </c>
      <c r="AZ3243" s="29" t="str">
        <f t="shared" si="503"/>
        <v>image/jp2</v>
      </c>
      <c r="BA3243" s="29" t="str">
        <f t="shared" si="504"/>
        <v>presentation/iiif</v>
      </c>
      <c r="BB3243" s="29" t="str">
        <f t="shared" si="505"/>
        <v>https://media.mediathek-tanz-theater.de/iiif/2/nvt_img-435-004.JP2/full/100,/0/default.jpg</v>
      </c>
      <c r="BC3243" s="29" t="str">
        <f t="shared" si="501"/>
        <v>image/jpeg</v>
      </c>
      <c r="BD3243" s="29" t="str">
        <f t="shared" si="506"/>
        <v>presentation/thumbnail</v>
      </c>
    </row>
    <row r="3244" spans="1:56" ht="25.5">
      <c r="A3244" s="29">
        <v>1</v>
      </c>
      <c r="B3244" s="29">
        <v>0</v>
      </c>
      <c r="C3244" t="s">
        <v>12885</v>
      </c>
      <c r="D3244" s="38" t="s">
        <v>12886</v>
      </c>
      <c r="F3244" s="29" t="s">
        <v>12181</v>
      </c>
      <c r="I3244" s="38" t="s">
        <v>4446</v>
      </c>
      <c r="J3244" s="406" t="s">
        <v>12881</v>
      </c>
      <c r="M3244" s="311"/>
      <c r="O3244" t="s">
        <v>1176</v>
      </c>
      <c r="Q3244" s="38" t="s">
        <v>1808</v>
      </c>
      <c r="R3244" s="38" t="s">
        <v>12887</v>
      </c>
      <c r="U3244"/>
      <c r="V3244"/>
      <c r="X3244" s="367" t="s">
        <v>26788</v>
      </c>
      <c r="AE3244" s="38" t="s">
        <v>2950</v>
      </c>
      <c r="AG3244" s="38">
        <v>1</v>
      </c>
      <c r="AH3244" s="38" t="s">
        <v>4439</v>
      </c>
      <c r="AI3244" s="38" t="s">
        <v>4440</v>
      </c>
      <c r="AJ3244" s="38" t="s">
        <v>4449</v>
      </c>
      <c r="AK3244" s="38" t="s">
        <v>72</v>
      </c>
      <c r="AL3244" s="301">
        <v>43640</v>
      </c>
      <c r="AO3244" s="29" t="s">
        <v>4442</v>
      </c>
      <c r="AR3244" s="29" t="str">
        <f t="shared" si="509"/>
        <v>0</v>
      </c>
      <c r="AS3244" s="29">
        <f t="shared" si="507"/>
        <v>0</v>
      </c>
      <c r="AT3244" s="29">
        <v>0</v>
      </c>
      <c r="AW3244" s="29" t="str">
        <f t="shared" si="510"/>
        <v/>
      </c>
      <c r="AX3244" s="29" t="str">
        <f t="shared" si="502"/>
        <v/>
      </c>
      <c r="AY3244" s="29" t="str">
        <f t="shared" si="508"/>
        <v>https://media.mediathek-tanz-theater.de/iiif/2/nvt_img-435-004-001.JP2</v>
      </c>
      <c r="AZ3244" s="29" t="str">
        <f t="shared" si="503"/>
        <v>image/jp2</v>
      </c>
      <c r="BA3244" s="29" t="str">
        <f t="shared" si="504"/>
        <v>presentation/iiif</v>
      </c>
      <c r="BB3244" s="29" t="str">
        <f t="shared" si="505"/>
        <v>https://media.mediathek-tanz-theater.de/iiif/2/nvt_img-435-004-001.JP2/full/100,/0/default.jpg</v>
      </c>
      <c r="BC3244" s="29" t="str">
        <f t="shared" si="501"/>
        <v>image/jpeg</v>
      </c>
      <c r="BD3244" s="29" t="str">
        <f t="shared" si="506"/>
        <v>presentation/thumbnail</v>
      </c>
    </row>
    <row r="3245" spans="1:56" ht="25.5">
      <c r="A3245" s="29">
        <v>1</v>
      </c>
      <c r="B3245" s="29">
        <v>0</v>
      </c>
      <c r="C3245" t="s">
        <v>12888</v>
      </c>
      <c r="D3245" s="38" t="s">
        <v>12889</v>
      </c>
      <c r="F3245" s="29" t="s">
        <v>12181</v>
      </c>
      <c r="I3245" s="38" t="s">
        <v>4446</v>
      </c>
      <c r="J3245" s="406" t="s">
        <v>12881</v>
      </c>
      <c r="M3245" s="311" t="s">
        <v>12885</v>
      </c>
      <c r="O3245" t="s">
        <v>1176</v>
      </c>
      <c r="Q3245" s="38" t="s">
        <v>1808</v>
      </c>
      <c r="R3245" s="38" t="s">
        <v>12887</v>
      </c>
      <c r="U3245"/>
      <c r="V3245"/>
      <c r="X3245" s="367" t="s">
        <v>26788</v>
      </c>
      <c r="AE3245" s="38" t="s">
        <v>2950</v>
      </c>
      <c r="AG3245" s="38">
        <v>1</v>
      </c>
      <c r="AH3245" s="38" t="s">
        <v>4439</v>
      </c>
      <c r="AI3245" s="38" t="s">
        <v>4440</v>
      </c>
      <c r="AJ3245" s="38" t="s">
        <v>4449</v>
      </c>
      <c r="AK3245" s="38" t="s">
        <v>12890</v>
      </c>
      <c r="AL3245" s="301">
        <v>43640</v>
      </c>
      <c r="AO3245" s="29" t="s">
        <v>4442</v>
      </c>
      <c r="AR3245" s="29" t="str">
        <f t="shared" si="509"/>
        <v>0</v>
      </c>
      <c r="AS3245" s="29">
        <f t="shared" si="507"/>
        <v>0</v>
      </c>
      <c r="AT3245" s="29">
        <v>0</v>
      </c>
      <c r="AW3245" s="29" t="str">
        <f t="shared" si="510"/>
        <v/>
      </c>
      <c r="AX3245" s="29" t="str">
        <f t="shared" si="502"/>
        <v/>
      </c>
      <c r="AY3245" s="29" t="str">
        <f t="shared" si="508"/>
        <v>https://media.mediathek-tanz-theater.de/iiif/2/nvt_img-435-004-002.JP2</v>
      </c>
      <c r="AZ3245" s="29" t="str">
        <f t="shared" si="503"/>
        <v>image/jp2</v>
      </c>
      <c r="BA3245" s="29" t="str">
        <f t="shared" si="504"/>
        <v>presentation/iiif</v>
      </c>
      <c r="BB3245" s="29" t="str">
        <f t="shared" si="505"/>
        <v>https://media.mediathek-tanz-theater.de/iiif/2/nvt_img-435-004-002.JP2/full/100,/0/default.jpg</v>
      </c>
      <c r="BC3245" s="29" t="str">
        <f t="shared" si="501"/>
        <v>image/jpeg</v>
      </c>
      <c r="BD3245" s="29" t="str">
        <f t="shared" si="506"/>
        <v>presentation/thumbnail</v>
      </c>
    </row>
    <row r="3246" spans="1:56" ht="25.5">
      <c r="A3246" s="29">
        <v>1</v>
      </c>
      <c r="B3246" s="29">
        <v>0</v>
      </c>
      <c r="C3246" t="s">
        <v>12891</v>
      </c>
      <c r="D3246" s="38" t="s">
        <v>12892</v>
      </c>
      <c r="F3246" s="29" t="s">
        <v>12181</v>
      </c>
      <c r="I3246" s="38" t="s">
        <v>4446</v>
      </c>
      <c r="J3246" s="406" t="s">
        <v>12881</v>
      </c>
      <c r="M3246" s="311"/>
      <c r="O3246" t="s">
        <v>1176</v>
      </c>
      <c r="Q3246" s="38" t="s">
        <v>1808</v>
      </c>
      <c r="R3246" s="38" t="s">
        <v>12887</v>
      </c>
      <c r="U3246"/>
      <c r="V3246"/>
      <c r="X3246" s="367" t="s">
        <v>26788</v>
      </c>
      <c r="AE3246" s="38" t="s">
        <v>2950</v>
      </c>
      <c r="AG3246" s="38">
        <v>1</v>
      </c>
      <c r="AH3246" s="38" t="s">
        <v>4439</v>
      </c>
      <c r="AI3246" s="38" t="s">
        <v>4440</v>
      </c>
      <c r="AJ3246" s="38" t="s">
        <v>4449</v>
      </c>
      <c r="AK3246" s="38" t="s">
        <v>12890</v>
      </c>
      <c r="AL3246" s="301">
        <v>43640</v>
      </c>
      <c r="AO3246" s="29" t="s">
        <v>4442</v>
      </c>
      <c r="AR3246" s="29" t="str">
        <f t="shared" si="509"/>
        <v>0</v>
      </c>
      <c r="AS3246" s="29">
        <f t="shared" si="507"/>
        <v>0</v>
      </c>
      <c r="AT3246" s="29">
        <v>0</v>
      </c>
      <c r="AW3246" s="29" t="str">
        <f t="shared" si="510"/>
        <v/>
      </c>
      <c r="AX3246" s="29" t="str">
        <f t="shared" si="502"/>
        <v/>
      </c>
      <c r="AY3246" s="29" t="str">
        <f t="shared" si="508"/>
        <v>https://media.mediathek-tanz-theater.de/iiif/2/nvt_img-435-004-003.JP2</v>
      </c>
      <c r="AZ3246" s="29" t="str">
        <f t="shared" si="503"/>
        <v>image/jp2</v>
      </c>
      <c r="BA3246" s="29" t="str">
        <f t="shared" si="504"/>
        <v>presentation/iiif</v>
      </c>
      <c r="BB3246" s="29" t="str">
        <f t="shared" si="505"/>
        <v>https://media.mediathek-tanz-theater.de/iiif/2/nvt_img-435-004-003.JP2/full/100,/0/default.jpg</v>
      </c>
      <c r="BC3246" s="29" t="str">
        <f t="shared" si="501"/>
        <v>image/jpeg</v>
      </c>
      <c r="BD3246" s="29" t="str">
        <f t="shared" si="506"/>
        <v>presentation/thumbnail</v>
      </c>
    </row>
    <row r="3247" spans="1:56">
      <c r="A3247" s="29">
        <v>1</v>
      </c>
      <c r="B3247" s="29">
        <v>0</v>
      </c>
      <c r="C3247" t="s">
        <v>12893</v>
      </c>
      <c r="D3247" s="38" t="s">
        <v>12894</v>
      </c>
      <c r="F3247" s="29" t="s">
        <v>12181</v>
      </c>
      <c r="I3247" s="38" t="s">
        <v>4438</v>
      </c>
      <c r="J3247" s="406" t="s">
        <v>12848</v>
      </c>
      <c r="M3247" s="311"/>
      <c r="U3247"/>
      <c r="V3247"/>
      <c r="X3247" s="367" t="s">
        <v>26788</v>
      </c>
      <c r="AE3247" s="38" t="s">
        <v>2950</v>
      </c>
      <c r="AG3247" s="38">
        <v>1</v>
      </c>
      <c r="AH3247" s="38" t="s">
        <v>4439</v>
      </c>
      <c r="AI3247" s="38" t="s">
        <v>4440</v>
      </c>
      <c r="AJ3247" s="38" t="s">
        <v>8442</v>
      </c>
      <c r="AL3247" s="301">
        <v>43640</v>
      </c>
      <c r="AO3247" s="29" t="s">
        <v>4442</v>
      </c>
      <c r="AR3247" s="29" t="str">
        <f t="shared" si="509"/>
        <v>1</v>
      </c>
      <c r="AS3247" s="29">
        <f t="shared" si="507"/>
        <v>1</v>
      </c>
      <c r="AT3247" s="29">
        <v>1</v>
      </c>
      <c r="AV3247" s="29" t="s">
        <v>12895</v>
      </c>
      <c r="AW3247" s="29" t="str">
        <f t="shared" si="510"/>
        <v>image/tiff</v>
      </c>
      <c r="AX3247" s="29" t="str">
        <f t="shared" si="502"/>
        <v>archival/master</v>
      </c>
      <c r="AY3247" s="29" t="str">
        <f t="shared" si="508"/>
        <v>https://media.mediathek-tanz-theater.de/iiif/2/nvt_img-435-005.JP2</v>
      </c>
      <c r="AZ3247" s="29" t="str">
        <f t="shared" si="503"/>
        <v>image/jp2</v>
      </c>
      <c r="BA3247" s="29" t="str">
        <f t="shared" si="504"/>
        <v>presentation/iiif</v>
      </c>
      <c r="BB3247" s="29" t="str">
        <f t="shared" si="505"/>
        <v>https://media.mediathek-tanz-theater.de/iiif/2/nvt_img-435-005.JP2/full/100,/0/default.jpg</v>
      </c>
      <c r="BC3247" s="29" t="str">
        <f t="shared" si="501"/>
        <v>image/jpeg</v>
      </c>
      <c r="BD3247" s="29" t="str">
        <f t="shared" si="506"/>
        <v>presentation/thumbnail</v>
      </c>
    </row>
    <row r="3248" spans="1:56" ht="25.5">
      <c r="A3248" s="29">
        <v>1</v>
      </c>
      <c r="B3248" s="29">
        <v>0</v>
      </c>
      <c r="C3248" t="s">
        <v>12896</v>
      </c>
      <c r="D3248" s="38" t="s">
        <v>12897</v>
      </c>
      <c r="F3248" s="29" t="s">
        <v>12181</v>
      </c>
      <c r="I3248" s="38" t="s">
        <v>4446</v>
      </c>
      <c r="J3248" s="406" t="s">
        <v>12893</v>
      </c>
      <c r="M3248" s="311"/>
      <c r="O3248" t="s">
        <v>1176</v>
      </c>
      <c r="Q3248" s="38" t="s">
        <v>1808</v>
      </c>
      <c r="R3248" s="38" t="s">
        <v>12887</v>
      </c>
      <c r="U3248"/>
      <c r="V3248"/>
      <c r="X3248" s="367" t="s">
        <v>26788</v>
      </c>
      <c r="AE3248" s="38" t="s">
        <v>2950</v>
      </c>
      <c r="AG3248" s="38">
        <v>1</v>
      </c>
      <c r="AH3248" s="38" t="s">
        <v>4439</v>
      </c>
      <c r="AI3248" s="38" t="s">
        <v>4440</v>
      </c>
      <c r="AJ3248" s="38" t="s">
        <v>4449</v>
      </c>
      <c r="AK3248" s="38" t="s">
        <v>72</v>
      </c>
      <c r="AL3248" s="301">
        <v>43640</v>
      </c>
      <c r="AO3248" s="29" t="s">
        <v>4442</v>
      </c>
      <c r="AR3248" s="29" t="str">
        <f t="shared" si="509"/>
        <v>0</v>
      </c>
      <c r="AS3248" s="29">
        <f t="shared" si="507"/>
        <v>0</v>
      </c>
      <c r="AT3248" s="29">
        <v>0</v>
      </c>
      <c r="AW3248" s="29" t="str">
        <f t="shared" si="510"/>
        <v/>
      </c>
      <c r="AX3248" s="29" t="str">
        <f t="shared" si="502"/>
        <v/>
      </c>
      <c r="AY3248" s="29" t="str">
        <f t="shared" si="508"/>
        <v>https://media.mediathek-tanz-theater.de/iiif/2/nvt_img-435-005-001.JP2</v>
      </c>
      <c r="AZ3248" s="29" t="str">
        <f t="shared" si="503"/>
        <v>image/jp2</v>
      </c>
      <c r="BA3248" s="29" t="str">
        <f t="shared" si="504"/>
        <v>presentation/iiif</v>
      </c>
      <c r="BB3248" s="29" t="str">
        <f t="shared" si="505"/>
        <v>https://media.mediathek-tanz-theater.de/iiif/2/nvt_img-435-005-001.JP2/full/100,/0/default.jpg</v>
      </c>
      <c r="BC3248" s="29" t="str">
        <f t="shared" si="501"/>
        <v>image/jpeg</v>
      </c>
      <c r="BD3248" s="29" t="str">
        <f t="shared" si="506"/>
        <v>presentation/thumbnail</v>
      </c>
    </row>
    <row r="3249" spans="1:56" ht="25.5">
      <c r="A3249" s="29">
        <v>1</v>
      </c>
      <c r="B3249" s="29">
        <v>0</v>
      </c>
      <c r="C3249" t="s">
        <v>12898</v>
      </c>
      <c r="D3249" s="38" t="s">
        <v>12899</v>
      </c>
      <c r="F3249" s="29" t="s">
        <v>12181</v>
      </c>
      <c r="I3249" s="38" t="s">
        <v>4446</v>
      </c>
      <c r="J3249" s="406" t="s">
        <v>12893</v>
      </c>
      <c r="M3249" s="311" t="s">
        <v>12896</v>
      </c>
      <c r="O3249" t="s">
        <v>1176</v>
      </c>
      <c r="Q3249" s="38" t="s">
        <v>1808</v>
      </c>
      <c r="R3249" s="38" t="s">
        <v>12887</v>
      </c>
      <c r="U3249"/>
      <c r="V3249"/>
      <c r="X3249" s="367" t="s">
        <v>26788</v>
      </c>
      <c r="AE3249" s="38" t="s">
        <v>2950</v>
      </c>
      <c r="AG3249" s="38">
        <v>1</v>
      </c>
      <c r="AH3249" s="38" t="s">
        <v>4439</v>
      </c>
      <c r="AI3249" s="38" t="s">
        <v>4440</v>
      </c>
      <c r="AJ3249" s="38" t="s">
        <v>4449</v>
      </c>
      <c r="AK3249" s="38" t="s">
        <v>72</v>
      </c>
      <c r="AL3249" s="301">
        <v>43640</v>
      </c>
      <c r="AO3249" s="29" t="s">
        <v>4442</v>
      </c>
      <c r="AR3249" s="29" t="str">
        <f t="shared" si="509"/>
        <v>0</v>
      </c>
      <c r="AS3249" s="29">
        <f t="shared" si="507"/>
        <v>0</v>
      </c>
      <c r="AT3249" s="29">
        <v>0</v>
      </c>
      <c r="AW3249" s="29" t="str">
        <f t="shared" si="510"/>
        <v/>
      </c>
      <c r="AX3249" s="29" t="str">
        <f t="shared" si="502"/>
        <v/>
      </c>
      <c r="AY3249" s="29" t="str">
        <f t="shared" si="508"/>
        <v>https://media.mediathek-tanz-theater.de/iiif/2/nvt_img-435-005-002.JP2</v>
      </c>
      <c r="AZ3249" s="29" t="str">
        <f t="shared" si="503"/>
        <v>image/jp2</v>
      </c>
      <c r="BA3249" s="29" t="str">
        <f t="shared" si="504"/>
        <v>presentation/iiif</v>
      </c>
      <c r="BB3249" s="29" t="str">
        <f t="shared" si="505"/>
        <v>https://media.mediathek-tanz-theater.de/iiif/2/nvt_img-435-005-002.JP2/full/100,/0/default.jpg</v>
      </c>
      <c r="BC3249" s="29" t="str">
        <f t="shared" si="501"/>
        <v>image/jpeg</v>
      </c>
      <c r="BD3249" s="29" t="str">
        <f t="shared" si="506"/>
        <v>presentation/thumbnail</v>
      </c>
    </row>
    <row r="3250" spans="1:56" ht="25.5">
      <c r="A3250" s="29">
        <v>1</v>
      </c>
      <c r="B3250" s="29">
        <v>0</v>
      </c>
      <c r="C3250" t="s">
        <v>12900</v>
      </c>
      <c r="D3250" s="38" t="s">
        <v>12901</v>
      </c>
      <c r="F3250" s="29" t="s">
        <v>12181</v>
      </c>
      <c r="I3250" s="38" t="s">
        <v>4446</v>
      </c>
      <c r="J3250" s="406" t="s">
        <v>12893</v>
      </c>
      <c r="M3250" s="311" t="s">
        <v>12896</v>
      </c>
      <c r="O3250" t="s">
        <v>1176</v>
      </c>
      <c r="Q3250" s="38" t="s">
        <v>1808</v>
      </c>
      <c r="R3250" s="38" t="s">
        <v>12887</v>
      </c>
      <c r="U3250"/>
      <c r="V3250"/>
      <c r="X3250" s="367" t="s">
        <v>26788</v>
      </c>
      <c r="AE3250" s="38" t="s">
        <v>2950</v>
      </c>
      <c r="AG3250" s="38">
        <v>1</v>
      </c>
      <c r="AH3250" s="38" t="s">
        <v>4439</v>
      </c>
      <c r="AI3250" s="38" t="s">
        <v>4440</v>
      </c>
      <c r="AJ3250" s="38" t="s">
        <v>4449</v>
      </c>
      <c r="AK3250" s="38" t="s">
        <v>72</v>
      </c>
      <c r="AL3250" s="301">
        <v>43640</v>
      </c>
      <c r="AO3250" s="29" t="s">
        <v>4442</v>
      </c>
      <c r="AR3250" s="29" t="str">
        <f t="shared" si="509"/>
        <v>0</v>
      </c>
      <c r="AS3250" s="29">
        <f t="shared" si="507"/>
        <v>0</v>
      </c>
      <c r="AT3250" s="29">
        <v>0</v>
      </c>
      <c r="AW3250" s="29" t="str">
        <f t="shared" si="510"/>
        <v/>
      </c>
      <c r="AX3250" s="29" t="str">
        <f t="shared" si="502"/>
        <v/>
      </c>
      <c r="AY3250" s="29" t="str">
        <f t="shared" si="508"/>
        <v>https://media.mediathek-tanz-theater.de/iiif/2/nvt_img-435-005-003.JP2</v>
      </c>
      <c r="AZ3250" s="29" t="str">
        <f t="shared" si="503"/>
        <v>image/jp2</v>
      </c>
      <c r="BA3250" s="29" t="str">
        <f t="shared" si="504"/>
        <v>presentation/iiif</v>
      </c>
      <c r="BB3250" s="29" t="str">
        <f t="shared" si="505"/>
        <v>https://media.mediathek-tanz-theater.de/iiif/2/nvt_img-435-005-003.JP2/full/100,/0/default.jpg</v>
      </c>
      <c r="BC3250" s="29" t="str">
        <f t="shared" si="501"/>
        <v>image/jpeg</v>
      </c>
      <c r="BD3250" s="29" t="str">
        <f t="shared" si="506"/>
        <v>presentation/thumbnail</v>
      </c>
    </row>
    <row r="3251" spans="1:56">
      <c r="A3251" s="29">
        <v>1</v>
      </c>
      <c r="B3251" s="29">
        <v>0</v>
      </c>
      <c r="C3251" t="s">
        <v>12902</v>
      </c>
      <c r="D3251" s="38" t="s">
        <v>12903</v>
      </c>
      <c r="F3251" s="29" t="s">
        <v>12181</v>
      </c>
      <c r="I3251" s="38" t="s">
        <v>4438</v>
      </c>
      <c r="J3251" s="406" t="s">
        <v>12848</v>
      </c>
      <c r="M3251" s="311"/>
      <c r="U3251"/>
      <c r="V3251"/>
      <c r="X3251" s="367" t="s">
        <v>26788</v>
      </c>
      <c r="AE3251" s="38" t="s">
        <v>2950</v>
      </c>
      <c r="AG3251" s="38">
        <v>1</v>
      </c>
      <c r="AH3251" s="38" t="s">
        <v>4439</v>
      </c>
      <c r="AI3251" s="38" t="s">
        <v>4440</v>
      </c>
      <c r="AJ3251" s="38" t="s">
        <v>8732</v>
      </c>
      <c r="AL3251" s="301">
        <v>43640</v>
      </c>
      <c r="AO3251" s="29" t="s">
        <v>4442</v>
      </c>
      <c r="AR3251" s="29" t="str">
        <f t="shared" si="509"/>
        <v>1</v>
      </c>
      <c r="AS3251" s="29">
        <f t="shared" si="507"/>
        <v>1</v>
      </c>
      <c r="AT3251" s="29">
        <v>1</v>
      </c>
      <c r="AV3251" s="29" t="s">
        <v>12904</v>
      </c>
      <c r="AW3251" s="29" t="str">
        <f t="shared" si="510"/>
        <v>image/tiff</v>
      </c>
      <c r="AX3251" s="29" t="str">
        <f t="shared" si="502"/>
        <v>archival/master</v>
      </c>
      <c r="AY3251" s="29" t="str">
        <f t="shared" si="508"/>
        <v>https://media.mediathek-tanz-theater.de/iiif/2/nvt_img-435-006.JP2</v>
      </c>
      <c r="AZ3251" s="29" t="str">
        <f t="shared" si="503"/>
        <v>image/jp2</v>
      </c>
      <c r="BA3251" s="29" t="str">
        <f t="shared" si="504"/>
        <v>presentation/iiif</v>
      </c>
      <c r="BB3251" s="29" t="str">
        <f t="shared" si="505"/>
        <v>https://media.mediathek-tanz-theater.de/iiif/2/nvt_img-435-006.JP2/full/100,/0/default.jpg</v>
      </c>
      <c r="BC3251" s="29" t="str">
        <f t="shared" si="501"/>
        <v>image/jpeg</v>
      </c>
      <c r="BD3251" s="29" t="str">
        <f t="shared" si="506"/>
        <v>presentation/thumbnail</v>
      </c>
    </row>
    <row r="3252" spans="1:56" ht="25.5">
      <c r="A3252" s="29">
        <v>1</v>
      </c>
      <c r="B3252" s="29">
        <v>0</v>
      </c>
      <c r="C3252" t="s">
        <v>12905</v>
      </c>
      <c r="D3252" s="38" t="s">
        <v>12906</v>
      </c>
      <c r="F3252" s="29" t="s">
        <v>12181</v>
      </c>
      <c r="I3252" s="38" t="s">
        <v>4446</v>
      </c>
      <c r="J3252" s="406" t="s">
        <v>12902</v>
      </c>
      <c r="M3252" s="311"/>
      <c r="O3252" s="38" t="s">
        <v>1176</v>
      </c>
      <c r="Q3252" s="38" t="s">
        <v>1808</v>
      </c>
      <c r="R3252" s="38" t="s">
        <v>12887</v>
      </c>
      <c r="U3252"/>
      <c r="V3252"/>
      <c r="X3252" s="367" t="s">
        <v>26788</v>
      </c>
      <c r="AE3252" s="38" t="s">
        <v>2950</v>
      </c>
      <c r="AG3252" s="38">
        <v>1</v>
      </c>
      <c r="AH3252" s="38" t="s">
        <v>4439</v>
      </c>
      <c r="AI3252" s="38" t="s">
        <v>4440</v>
      </c>
      <c r="AJ3252" s="38" t="s">
        <v>4449</v>
      </c>
      <c r="AK3252" s="38" t="s">
        <v>72</v>
      </c>
      <c r="AL3252" s="301">
        <v>43640</v>
      </c>
      <c r="AO3252" s="29" t="s">
        <v>4442</v>
      </c>
      <c r="AR3252" s="29" t="str">
        <f t="shared" si="509"/>
        <v>0</v>
      </c>
      <c r="AS3252" s="29">
        <f t="shared" si="507"/>
        <v>0</v>
      </c>
      <c r="AT3252" s="29">
        <v>0</v>
      </c>
      <c r="AW3252" s="29" t="str">
        <f t="shared" si="510"/>
        <v/>
      </c>
      <c r="AX3252" s="29" t="str">
        <f t="shared" si="502"/>
        <v/>
      </c>
      <c r="AY3252" s="29" t="str">
        <f t="shared" si="508"/>
        <v>https://media.mediathek-tanz-theater.de/iiif/2/nvt_img-435-006-001.JP2</v>
      </c>
      <c r="AZ3252" s="29" t="str">
        <f t="shared" si="503"/>
        <v>image/jp2</v>
      </c>
      <c r="BA3252" s="29" t="str">
        <f t="shared" si="504"/>
        <v>presentation/iiif</v>
      </c>
      <c r="BB3252" s="29" t="str">
        <f t="shared" si="505"/>
        <v>https://media.mediathek-tanz-theater.de/iiif/2/nvt_img-435-006-001.JP2/full/100,/0/default.jpg</v>
      </c>
      <c r="BC3252" s="29" t="str">
        <f t="shared" si="501"/>
        <v>image/jpeg</v>
      </c>
      <c r="BD3252" s="29" t="str">
        <f t="shared" si="506"/>
        <v>presentation/thumbnail</v>
      </c>
    </row>
    <row r="3253" spans="1:56" ht="25.5">
      <c r="A3253" s="29">
        <v>1</v>
      </c>
      <c r="B3253" s="29">
        <v>0</v>
      </c>
      <c r="C3253" t="s">
        <v>12907</v>
      </c>
      <c r="D3253" s="38" t="s">
        <v>12908</v>
      </c>
      <c r="F3253" s="29" t="s">
        <v>12181</v>
      </c>
      <c r="I3253" s="38" t="s">
        <v>4446</v>
      </c>
      <c r="J3253" s="406" t="s">
        <v>12902</v>
      </c>
      <c r="M3253" s="311" t="s">
        <v>12905</v>
      </c>
      <c r="O3253" s="38" t="s">
        <v>1176</v>
      </c>
      <c r="Q3253" s="38" t="s">
        <v>1808</v>
      </c>
      <c r="R3253" s="38" t="s">
        <v>12887</v>
      </c>
      <c r="U3253"/>
      <c r="V3253"/>
      <c r="X3253" s="367" t="s">
        <v>26788</v>
      </c>
      <c r="AE3253" s="38" t="s">
        <v>2950</v>
      </c>
      <c r="AG3253" s="38">
        <v>1</v>
      </c>
      <c r="AH3253" s="38" t="s">
        <v>4439</v>
      </c>
      <c r="AI3253" s="38" t="s">
        <v>4440</v>
      </c>
      <c r="AJ3253" s="38" t="s">
        <v>4449</v>
      </c>
      <c r="AK3253" s="38" t="s">
        <v>12909</v>
      </c>
      <c r="AL3253" s="301">
        <v>43640</v>
      </c>
      <c r="AO3253" s="29" t="s">
        <v>4442</v>
      </c>
      <c r="AR3253" s="29" t="str">
        <f t="shared" si="509"/>
        <v>0</v>
      </c>
      <c r="AS3253" s="29">
        <f t="shared" si="507"/>
        <v>0</v>
      </c>
      <c r="AT3253" s="29">
        <v>0</v>
      </c>
      <c r="AW3253" s="29" t="str">
        <f t="shared" si="510"/>
        <v/>
      </c>
      <c r="AX3253" s="29" t="str">
        <f t="shared" si="502"/>
        <v/>
      </c>
      <c r="AY3253" s="29" t="str">
        <f t="shared" si="508"/>
        <v>https://media.mediathek-tanz-theater.de/iiif/2/nvt_img-435-006-002.JP2</v>
      </c>
      <c r="AZ3253" s="29" t="str">
        <f t="shared" si="503"/>
        <v>image/jp2</v>
      </c>
      <c r="BA3253" s="29" t="str">
        <f t="shared" si="504"/>
        <v>presentation/iiif</v>
      </c>
      <c r="BB3253" s="29" t="str">
        <f t="shared" si="505"/>
        <v>https://media.mediathek-tanz-theater.de/iiif/2/nvt_img-435-006-002.JP2/full/100,/0/default.jpg</v>
      </c>
      <c r="BC3253" s="29" t="str">
        <f t="shared" si="501"/>
        <v>image/jpeg</v>
      </c>
      <c r="BD3253" s="29" t="str">
        <f t="shared" si="506"/>
        <v>presentation/thumbnail</v>
      </c>
    </row>
    <row r="3254" spans="1:56" ht="25.5">
      <c r="A3254" s="29">
        <v>1</v>
      </c>
      <c r="B3254" s="29">
        <v>0</v>
      </c>
      <c r="C3254" t="s">
        <v>12910</v>
      </c>
      <c r="D3254" s="38" t="s">
        <v>12911</v>
      </c>
      <c r="F3254" s="29" t="s">
        <v>12181</v>
      </c>
      <c r="I3254" s="38" t="s">
        <v>4446</v>
      </c>
      <c r="J3254" s="406" t="s">
        <v>12902</v>
      </c>
      <c r="M3254" s="311"/>
      <c r="O3254" s="38" t="s">
        <v>1176</v>
      </c>
      <c r="Q3254" s="38" t="s">
        <v>1808</v>
      </c>
      <c r="R3254" s="38" t="s">
        <v>12887</v>
      </c>
      <c r="U3254"/>
      <c r="V3254"/>
      <c r="X3254" s="367" t="s">
        <v>26788</v>
      </c>
      <c r="AE3254" s="38" t="s">
        <v>2950</v>
      </c>
      <c r="AG3254" s="38">
        <v>1</v>
      </c>
      <c r="AH3254" s="38" t="s">
        <v>4439</v>
      </c>
      <c r="AI3254" s="38" t="s">
        <v>4440</v>
      </c>
      <c r="AJ3254" s="38" t="s">
        <v>4449</v>
      </c>
      <c r="AK3254" s="38" t="s">
        <v>11150</v>
      </c>
      <c r="AL3254" s="301">
        <v>43640</v>
      </c>
      <c r="AO3254" s="29" t="s">
        <v>4442</v>
      </c>
      <c r="AR3254" s="29" t="str">
        <f t="shared" si="509"/>
        <v>0</v>
      </c>
      <c r="AS3254" s="29">
        <f t="shared" si="507"/>
        <v>0</v>
      </c>
      <c r="AT3254" s="29">
        <v>0</v>
      </c>
      <c r="AW3254" s="29" t="str">
        <f t="shared" si="510"/>
        <v/>
      </c>
      <c r="AX3254" s="29" t="str">
        <f t="shared" si="502"/>
        <v/>
      </c>
      <c r="AY3254" s="29" t="str">
        <f t="shared" si="508"/>
        <v>https://media.mediathek-tanz-theater.de/iiif/2/nvt_img-435-006-003.JP2</v>
      </c>
      <c r="AZ3254" s="29" t="str">
        <f t="shared" si="503"/>
        <v>image/jp2</v>
      </c>
      <c r="BA3254" s="29" t="str">
        <f t="shared" si="504"/>
        <v>presentation/iiif</v>
      </c>
      <c r="BB3254" s="29" t="str">
        <f t="shared" si="505"/>
        <v>https://media.mediathek-tanz-theater.de/iiif/2/nvt_img-435-006-003.JP2/full/100,/0/default.jpg</v>
      </c>
      <c r="BC3254" s="29" t="str">
        <f t="shared" si="501"/>
        <v>image/jpeg</v>
      </c>
      <c r="BD3254" s="29" t="str">
        <f t="shared" si="506"/>
        <v>presentation/thumbnail</v>
      </c>
    </row>
    <row r="3255" spans="1:56">
      <c r="A3255" s="29">
        <v>1</v>
      </c>
      <c r="B3255" s="29">
        <v>0</v>
      </c>
      <c r="C3255" t="s">
        <v>12912</v>
      </c>
      <c r="D3255" s="38" t="s">
        <v>12913</v>
      </c>
      <c r="F3255" s="29" t="s">
        <v>12181</v>
      </c>
      <c r="I3255" s="38" t="s">
        <v>4438</v>
      </c>
      <c r="J3255" s="406" t="s">
        <v>12848</v>
      </c>
      <c r="M3255" s="311"/>
      <c r="U3255"/>
      <c r="V3255"/>
      <c r="X3255" s="367" t="s">
        <v>26788</v>
      </c>
      <c r="AE3255" s="38" t="s">
        <v>2950</v>
      </c>
      <c r="AG3255" s="38">
        <v>1</v>
      </c>
      <c r="AH3255" s="38" t="s">
        <v>4439</v>
      </c>
      <c r="AI3255" s="38" t="s">
        <v>4440</v>
      </c>
      <c r="AJ3255" s="38" t="s">
        <v>12914</v>
      </c>
      <c r="AL3255" s="301">
        <v>43640</v>
      </c>
      <c r="AO3255" s="29" t="s">
        <v>4442</v>
      </c>
      <c r="AR3255" s="29" t="str">
        <f t="shared" si="509"/>
        <v>1</v>
      </c>
      <c r="AS3255" s="29">
        <f t="shared" si="507"/>
        <v>1</v>
      </c>
      <c r="AT3255" s="29">
        <v>1</v>
      </c>
      <c r="AV3255" s="29" t="s">
        <v>12915</v>
      </c>
      <c r="AW3255" s="29" t="str">
        <f t="shared" si="510"/>
        <v>image/tiff</v>
      </c>
      <c r="AX3255" s="29" t="str">
        <f t="shared" si="502"/>
        <v>archival/master</v>
      </c>
      <c r="AY3255" s="29" t="str">
        <f t="shared" si="508"/>
        <v>https://media.mediathek-tanz-theater.de/iiif/2/nvt_img-435-007.JP2</v>
      </c>
      <c r="AZ3255" s="29" t="str">
        <f t="shared" si="503"/>
        <v>image/jp2</v>
      </c>
      <c r="BA3255" s="29" t="str">
        <f t="shared" si="504"/>
        <v>presentation/iiif</v>
      </c>
      <c r="BB3255" s="29" t="str">
        <f t="shared" si="505"/>
        <v>https://media.mediathek-tanz-theater.de/iiif/2/nvt_img-435-007.JP2/full/100,/0/default.jpg</v>
      </c>
      <c r="BC3255" s="29" t="str">
        <f t="shared" si="501"/>
        <v>image/jpeg</v>
      </c>
      <c r="BD3255" s="29" t="str">
        <f t="shared" si="506"/>
        <v>presentation/thumbnail</v>
      </c>
    </row>
    <row r="3256" spans="1:56" ht="25.5">
      <c r="A3256" s="29">
        <v>1</v>
      </c>
      <c r="B3256" s="29">
        <v>0</v>
      </c>
      <c r="C3256" t="s">
        <v>12916</v>
      </c>
      <c r="D3256" s="38" t="s">
        <v>12917</v>
      </c>
      <c r="F3256" s="29" t="s">
        <v>12181</v>
      </c>
      <c r="I3256" s="38" t="s">
        <v>4446</v>
      </c>
      <c r="J3256" s="406" t="s">
        <v>12912</v>
      </c>
      <c r="M3256" s="311" t="s">
        <v>12885</v>
      </c>
      <c r="O3256" s="38" t="s">
        <v>1176</v>
      </c>
      <c r="Q3256" s="38" t="s">
        <v>1808</v>
      </c>
      <c r="R3256" s="38" t="s">
        <v>12887</v>
      </c>
      <c r="U3256"/>
      <c r="V3256"/>
      <c r="X3256" s="367" t="s">
        <v>26788</v>
      </c>
      <c r="AE3256" s="38" t="s">
        <v>2950</v>
      </c>
      <c r="AG3256" s="38">
        <v>1</v>
      </c>
      <c r="AH3256" s="38" t="s">
        <v>4439</v>
      </c>
      <c r="AI3256" s="38" t="s">
        <v>4440</v>
      </c>
      <c r="AJ3256" s="38" t="s">
        <v>4449</v>
      </c>
      <c r="AK3256" s="38" t="s">
        <v>72</v>
      </c>
      <c r="AL3256" s="301">
        <v>43640</v>
      </c>
      <c r="AO3256" s="29" t="s">
        <v>4442</v>
      </c>
      <c r="AR3256" s="29" t="str">
        <f t="shared" si="509"/>
        <v>0</v>
      </c>
      <c r="AS3256" s="29">
        <f t="shared" si="507"/>
        <v>0</v>
      </c>
      <c r="AT3256" s="29">
        <v>0</v>
      </c>
      <c r="AW3256" s="29" t="str">
        <f t="shared" si="510"/>
        <v/>
      </c>
      <c r="AX3256" s="29" t="str">
        <f t="shared" si="502"/>
        <v/>
      </c>
      <c r="AY3256" s="29" t="str">
        <f t="shared" si="508"/>
        <v>https://media.mediathek-tanz-theater.de/iiif/2/nvt_img-435-007-001.JP2</v>
      </c>
      <c r="AZ3256" s="29" t="str">
        <f t="shared" si="503"/>
        <v>image/jp2</v>
      </c>
      <c r="BA3256" s="29" t="str">
        <f t="shared" si="504"/>
        <v>presentation/iiif</v>
      </c>
      <c r="BB3256" s="29" t="str">
        <f t="shared" si="505"/>
        <v>https://media.mediathek-tanz-theater.de/iiif/2/nvt_img-435-007-001.JP2/full/100,/0/default.jpg</v>
      </c>
      <c r="BC3256" s="29" t="str">
        <f t="shared" si="501"/>
        <v>image/jpeg</v>
      </c>
      <c r="BD3256" s="29" t="str">
        <f t="shared" si="506"/>
        <v>presentation/thumbnail</v>
      </c>
    </row>
    <row r="3257" spans="1:56" ht="38.25">
      <c r="A3257" s="29">
        <v>1</v>
      </c>
      <c r="B3257" s="29">
        <v>0</v>
      </c>
      <c r="C3257" t="s">
        <v>12918</v>
      </c>
      <c r="D3257" s="38" t="s">
        <v>12919</v>
      </c>
      <c r="F3257" s="29" t="s">
        <v>12181</v>
      </c>
      <c r="I3257" s="38" t="s">
        <v>4446</v>
      </c>
      <c r="J3257" s="406" t="s">
        <v>12912</v>
      </c>
      <c r="M3257" s="311"/>
      <c r="O3257" s="38" t="s">
        <v>1606</v>
      </c>
      <c r="Q3257" s="38" t="s">
        <v>1808</v>
      </c>
      <c r="R3257" s="38" t="s">
        <v>12920</v>
      </c>
      <c r="U3257"/>
      <c r="V3257"/>
      <c r="X3257" s="367" t="s">
        <v>26788</v>
      </c>
      <c r="AE3257" s="38" t="s">
        <v>2950</v>
      </c>
      <c r="AG3257" s="38">
        <v>1</v>
      </c>
      <c r="AH3257" s="38" t="s">
        <v>4439</v>
      </c>
      <c r="AI3257" s="38" t="s">
        <v>4440</v>
      </c>
      <c r="AJ3257" s="38" t="s">
        <v>4449</v>
      </c>
      <c r="AK3257" s="38" t="s">
        <v>72</v>
      </c>
      <c r="AL3257" s="301">
        <v>43640</v>
      </c>
      <c r="AO3257" s="29" t="s">
        <v>4442</v>
      </c>
      <c r="AR3257" s="29" t="str">
        <f t="shared" si="509"/>
        <v>0</v>
      </c>
      <c r="AS3257" s="29">
        <f t="shared" si="507"/>
        <v>0</v>
      </c>
      <c r="AT3257" s="29">
        <v>0</v>
      </c>
      <c r="AW3257" s="29" t="str">
        <f t="shared" si="510"/>
        <v/>
      </c>
      <c r="AX3257" s="29" t="str">
        <f t="shared" si="502"/>
        <v/>
      </c>
      <c r="AY3257" s="29" t="str">
        <f t="shared" si="508"/>
        <v>https://media.mediathek-tanz-theater.de/iiif/2/nvt_img-435-007-002.JP2</v>
      </c>
      <c r="AZ3257" s="29" t="str">
        <f t="shared" si="503"/>
        <v>image/jp2</v>
      </c>
      <c r="BA3257" s="29" t="str">
        <f t="shared" si="504"/>
        <v>presentation/iiif</v>
      </c>
      <c r="BB3257" s="29" t="str">
        <f t="shared" si="505"/>
        <v>https://media.mediathek-tanz-theater.de/iiif/2/nvt_img-435-007-002.JP2/full/100,/0/default.jpg</v>
      </c>
      <c r="BC3257" s="29" t="str">
        <f t="shared" si="501"/>
        <v>image/jpeg</v>
      </c>
      <c r="BD3257" s="29" t="str">
        <f t="shared" si="506"/>
        <v>presentation/thumbnail</v>
      </c>
    </row>
    <row r="3258" spans="1:56" ht="38.25">
      <c r="A3258" s="29">
        <v>1</v>
      </c>
      <c r="B3258" s="29">
        <v>0</v>
      </c>
      <c r="C3258" t="s">
        <v>12921</v>
      </c>
      <c r="D3258" s="38" t="s">
        <v>12922</v>
      </c>
      <c r="F3258" s="29" t="s">
        <v>12181</v>
      </c>
      <c r="I3258" s="38" t="s">
        <v>4446</v>
      </c>
      <c r="J3258" s="406" t="s">
        <v>12912</v>
      </c>
      <c r="M3258" s="311" t="s">
        <v>12863</v>
      </c>
      <c r="O3258" s="38" t="s">
        <v>1606</v>
      </c>
      <c r="Q3258" s="38" t="s">
        <v>1808</v>
      </c>
      <c r="R3258" s="38" t="s">
        <v>12923</v>
      </c>
      <c r="U3258"/>
      <c r="V3258"/>
      <c r="X3258" s="367" t="s">
        <v>26788</v>
      </c>
      <c r="AE3258" s="38" t="s">
        <v>2950</v>
      </c>
      <c r="AG3258" s="38">
        <v>1</v>
      </c>
      <c r="AH3258" s="38" t="s">
        <v>4439</v>
      </c>
      <c r="AI3258" s="38" t="s">
        <v>4440</v>
      </c>
      <c r="AJ3258" s="38" t="s">
        <v>4449</v>
      </c>
      <c r="AK3258" s="38" t="s">
        <v>12924</v>
      </c>
      <c r="AL3258" s="301">
        <v>43640</v>
      </c>
      <c r="AO3258" s="29" t="s">
        <v>4442</v>
      </c>
      <c r="AR3258" s="29" t="str">
        <f t="shared" si="509"/>
        <v>0</v>
      </c>
      <c r="AS3258" s="29">
        <f t="shared" si="507"/>
        <v>0</v>
      </c>
      <c r="AT3258" s="29">
        <v>0</v>
      </c>
      <c r="AW3258" s="29" t="str">
        <f t="shared" si="510"/>
        <v/>
      </c>
      <c r="AX3258" s="29" t="str">
        <f t="shared" si="502"/>
        <v/>
      </c>
      <c r="AY3258" s="29" t="str">
        <f t="shared" si="508"/>
        <v>https://media.mediathek-tanz-theater.de/iiif/2/nvt_img-435-007-003.JP2</v>
      </c>
      <c r="AZ3258" s="29" t="str">
        <f t="shared" si="503"/>
        <v>image/jp2</v>
      </c>
      <c r="BA3258" s="29" t="str">
        <f t="shared" si="504"/>
        <v>presentation/iiif</v>
      </c>
      <c r="BB3258" s="29" t="str">
        <f t="shared" si="505"/>
        <v>https://media.mediathek-tanz-theater.de/iiif/2/nvt_img-435-007-003.JP2/full/100,/0/default.jpg</v>
      </c>
      <c r="BC3258" s="29" t="str">
        <f t="shared" si="501"/>
        <v>image/jpeg</v>
      </c>
      <c r="BD3258" s="29" t="str">
        <f t="shared" si="506"/>
        <v>presentation/thumbnail</v>
      </c>
    </row>
    <row r="3259" spans="1:56">
      <c r="A3259" s="29">
        <v>1</v>
      </c>
      <c r="B3259" s="29">
        <v>0</v>
      </c>
      <c r="C3259" t="s">
        <v>12925</v>
      </c>
      <c r="D3259" s="38" t="s">
        <v>12926</v>
      </c>
      <c r="F3259" s="29" t="s">
        <v>12181</v>
      </c>
      <c r="I3259" s="38" t="s">
        <v>4438</v>
      </c>
      <c r="J3259" s="406" t="s">
        <v>12848</v>
      </c>
      <c r="M3259" s="311"/>
      <c r="U3259"/>
      <c r="V3259"/>
      <c r="X3259" s="367" t="s">
        <v>26788</v>
      </c>
      <c r="AE3259" s="38" t="s">
        <v>2950</v>
      </c>
      <c r="AG3259" s="38">
        <v>1</v>
      </c>
      <c r="AH3259" s="38" t="s">
        <v>4439</v>
      </c>
      <c r="AI3259" s="38" t="s">
        <v>4440</v>
      </c>
      <c r="AJ3259" s="38" t="s">
        <v>8266</v>
      </c>
      <c r="AL3259" s="301">
        <v>43640</v>
      </c>
      <c r="AO3259" s="29" t="s">
        <v>4442</v>
      </c>
      <c r="AR3259" s="29" t="str">
        <f t="shared" si="509"/>
        <v>1</v>
      </c>
      <c r="AS3259" s="29">
        <f t="shared" si="507"/>
        <v>1</v>
      </c>
      <c r="AT3259" s="29">
        <v>1</v>
      </c>
      <c r="AV3259" s="29" t="s">
        <v>12927</v>
      </c>
      <c r="AW3259" s="29" t="str">
        <f t="shared" si="510"/>
        <v>image/tiff</v>
      </c>
      <c r="AX3259" s="29" t="str">
        <f t="shared" si="502"/>
        <v>archival/master</v>
      </c>
      <c r="AY3259" s="29" t="str">
        <f t="shared" si="508"/>
        <v>https://media.mediathek-tanz-theater.de/iiif/2/nvt_img-435-008.JP2</v>
      </c>
      <c r="AZ3259" s="29" t="str">
        <f t="shared" si="503"/>
        <v>image/jp2</v>
      </c>
      <c r="BA3259" s="29" t="str">
        <f t="shared" si="504"/>
        <v>presentation/iiif</v>
      </c>
      <c r="BB3259" s="29" t="str">
        <f t="shared" si="505"/>
        <v>https://media.mediathek-tanz-theater.de/iiif/2/nvt_img-435-008.JP2/full/100,/0/default.jpg</v>
      </c>
      <c r="BC3259" s="29" t="str">
        <f t="shared" si="501"/>
        <v>image/jpeg</v>
      </c>
      <c r="BD3259" s="29" t="str">
        <f t="shared" si="506"/>
        <v>presentation/thumbnail</v>
      </c>
    </row>
    <row r="3260" spans="1:56" ht="25.5">
      <c r="A3260" s="29">
        <v>1</v>
      </c>
      <c r="B3260" s="29">
        <v>0</v>
      </c>
      <c r="C3260" t="s">
        <v>12928</v>
      </c>
      <c r="D3260" s="38" t="s">
        <v>12929</v>
      </c>
      <c r="F3260" s="29" t="s">
        <v>12181</v>
      </c>
      <c r="I3260" s="38" t="s">
        <v>4446</v>
      </c>
      <c r="J3260" s="406" t="s">
        <v>12925</v>
      </c>
      <c r="M3260" s="311"/>
      <c r="O3260" s="38" t="s">
        <v>1561</v>
      </c>
      <c r="Q3260" s="38" t="s">
        <v>1808</v>
      </c>
      <c r="R3260" s="38" t="s">
        <v>12870</v>
      </c>
      <c r="U3260"/>
      <c r="V3260"/>
      <c r="X3260" s="367" t="s">
        <v>26788</v>
      </c>
      <c r="AE3260" s="38" t="s">
        <v>2950</v>
      </c>
      <c r="AG3260" s="38">
        <v>1</v>
      </c>
      <c r="AH3260" s="38" t="s">
        <v>4439</v>
      </c>
      <c r="AI3260" s="38" t="s">
        <v>4440</v>
      </c>
      <c r="AJ3260" s="38" t="s">
        <v>4449</v>
      </c>
      <c r="AK3260" s="38" t="s">
        <v>12909</v>
      </c>
      <c r="AL3260" s="301">
        <v>43640</v>
      </c>
      <c r="AO3260" s="29" t="s">
        <v>4442</v>
      </c>
      <c r="AR3260" s="29" t="str">
        <f t="shared" si="509"/>
        <v>0</v>
      </c>
      <c r="AS3260" s="29">
        <f t="shared" si="507"/>
        <v>0</v>
      </c>
      <c r="AT3260" s="29">
        <v>0</v>
      </c>
      <c r="AW3260" s="29" t="str">
        <f t="shared" si="510"/>
        <v/>
      </c>
      <c r="AX3260" s="29" t="str">
        <f t="shared" si="502"/>
        <v/>
      </c>
      <c r="AY3260" s="29" t="str">
        <f t="shared" si="508"/>
        <v>https://media.mediathek-tanz-theater.de/iiif/2/nvt_img-435-008-001.JP2</v>
      </c>
      <c r="AZ3260" s="29" t="str">
        <f t="shared" si="503"/>
        <v>image/jp2</v>
      </c>
      <c r="BA3260" s="29" t="str">
        <f t="shared" si="504"/>
        <v>presentation/iiif</v>
      </c>
      <c r="BB3260" s="29" t="str">
        <f t="shared" si="505"/>
        <v>https://media.mediathek-tanz-theater.de/iiif/2/nvt_img-435-008-001.JP2/full/100,/0/default.jpg</v>
      </c>
      <c r="BC3260" s="29" t="str">
        <f t="shared" si="501"/>
        <v>image/jpeg</v>
      </c>
      <c r="BD3260" s="29" t="str">
        <f t="shared" si="506"/>
        <v>presentation/thumbnail</v>
      </c>
    </row>
    <row r="3261" spans="1:56" ht="25.5">
      <c r="A3261" s="29">
        <v>1</v>
      </c>
      <c r="B3261" s="29">
        <v>0</v>
      </c>
      <c r="C3261" t="s">
        <v>12930</v>
      </c>
      <c r="D3261" s="38" t="s">
        <v>12931</v>
      </c>
      <c r="F3261" s="29" t="s">
        <v>12181</v>
      </c>
      <c r="I3261" s="38" t="s">
        <v>4446</v>
      </c>
      <c r="J3261" s="406" t="s">
        <v>12925</v>
      </c>
      <c r="M3261" s="311"/>
      <c r="O3261" s="38" t="s">
        <v>1561</v>
      </c>
      <c r="Q3261" s="38" t="s">
        <v>1808</v>
      </c>
      <c r="R3261" s="38" t="s">
        <v>12870</v>
      </c>
      <c r="U3261"/>
      <c r="V3261"/>
      <c r="X3261" s="367" t="s">
        <v>26788</v>
      </c>
      <c r="AE3261" s="38" t="s">
        <v>2950</v>
      </c>
      <c r="AG3261" s="38">
        <v>1</v>
      </c>
      <c r="AH3261" s="38" t="s">
        <v>4439</v>
      </c>
      <c r="AI3261" s="38" t="s">
        <v>4440</v>
      </c>
      <c r="AJ3261" s="38" t="s">
        <v>4449</v>
      </c>
      <c r="AK3261" s="38" t="s">
        <v>12909</v>
      </c>
      <c r="AL3261" s="301">
        <v>43640</v>
      </c>
      <c r="AO3261" s="29" t="s">
        <v>4442</v>
      </c>
      <c r="AR3261" s="29" t="str">
        <f t="shared" si="509"/>
        <v>0</v>
      </c>
      <c r="AS3261" s="29">
        <f t="shared" si="507"/>
        <v>0</v>
      </c>
      <c r="AT3261" s="29">
        <v>0</v>
      </c>
      <c r="AW3261" s="29" t="str">
        <f t="shared" si="510"/>
        <v/>
      </c>
      <c r="AX3261" s="29" t="str">
        <f t="shared" si="502"/>
        <v/>
      </c>
      <c r="AY3261" s="29" t="str">
        <f t="shared" si="508"/>
        <v>https://media.mediathek-tanz-theater.de/iiif/2/nvt_img-435-008-002.JP2</v>
      </c>
      <c r="AZ3261" s="29" t="str">
        <f t="shared" si="503"/>
        <v>image/jp2</v>
      </c>
      <c r="BA3261" s="29" t="str">
        <f t="shared" si="504"/>
        <v>presentation/iiif</v>
      </c>
      <c r="BB3261" s="29" t="str">
        <f t="shared" si="505"/>
        <v>https://media.mediathek-tanz-theater.de/iiif/2/nvt_img-435-008-002.JP2/full/100,/0/default.jpg</v>
      </c>
      <c r="BC3261" s="29" t="str">
        <f t="shared" si="501"/>
        <v>image/jpeg</v>
      </c>
      <c r="BD3261" s="29" t="str">
        <f t="shared" si="506"/>
        <v>presentation/thumbnail</v>
      </c>
    </row>
    <row r="3262" spans="1:56" ht="25.5">
      <c r="A3262" s="29">
        <v>1</v>
      </c>
      <c r="B3262" s="29">
        <v>0</v>
      </c>
      <c r="C3262" t="s">
        <v>12932</v>
      </c>
      <c r="D3262" s="38" t="s">
        <v>12933</v>
      </c>
      <c r="F3262" s="29" t="s">
        <v>12181</v>
      </c>
      <c r="I3262" s="38" t="s">
        <v>4446</v>
      </c>
      <c r="J3262" s="406" t="s">
        <v>12925</v>
      </c>
      <c r="M3262" s="311" t="s">
        <v>12930</v>
      </c>
      <c r="O3262" s="38" t="s">
        <v>1561</v>
      </c>
      <c r="Q3262" s="38" t="s">
        <v>1808</v>
      </c>
      <c r="R3262" s="38" t="s">
        <v>12870</v>
      </c>
      <c r="U3262"/>
      <c r="V3262"/>
      <c r="X3262" s="367" t="s">
        <v>26788</v>
      </c>
      <c r="AE3262" s="38" t="s">
        <v>2950</v>
      </c>
      <c r="AG3262" s="38">
        <v>1</v>
      </c>
      <c r="AH3262" s="38" t="s">
        <v>4439</v>
      </c>
      <c r="AI3262" s="38" t="s">
        <v>4440</v>
      </c>
      <c r="AJ3262" s="38" t="s">
        <v>4449</v>
      </c>
      <c r="AK3262" s="38" t="s">
        <v>12909</v>
      </c>
      <c r="AL3262" s="301">
        <v>43640</v>
      </c>
      <c r="AO3262" s="29" t="s">
        <v>4442</v>
      </c>
      <c r="AR3262" s="29" t="str">
        <f t="shared" si="509"/>
        <v>0</v>
      </c>
      <c r="AS3262" s="29">
        <f t="shared" si="507"/>
        <v>0</v>
      </c>
      <c r="AT3262" s="29">
        <v>0</v>
      </c>
      <c r="AW3262" s="29" t="str">
        <f t="shared" si="510"/>
        <v/>
      </c>
      <c r="AX3262" s="29" t="str">
        <f t="shared" si="502"/>
        <v/>
      </c>
      <c r="AY3262" s="29" t="str">
        <f t="shared" si="508"/>
        <v>https://media.mediathek-tanz-theater.de/iiif/2/nvt_img-435-008-003.JP2</v>
      </c>
      <c r="AZ3262" s="29" t="str">
        <f t="shared" si="503"/>
        <v>image/jp2</v>
      </c>
      <c r="BA3262" s="29" t="str">
        <f t="shared" si="504"/>
        <v>presentation/iiif</v>
      </c>
      <c r="BB3262" s="29" t="str">
        <f t="shared" si="505"/>
        <v>https://media.mediathek-tanz-theater.de/iiif/2/nvt_img-435-008-003.JP2/full/100,/0/default.jpg</v>
      </c>
      <c r="BC3262" s="29" t="str">
        <f t="shared" si="501"/>
        <v>image/jpeg</v>
      </c>
      <c r="BD3262" s="29" t="str">
        <f t="shared" si="506"/>
        <v>presentation/thumbnail</v>
      </c>
    </row>
    <row r="3263" spans="1:56">
      <c r="A3263" s="29">
        <v>1</v>
      </c>
      <c r="B3263" s="29">
        <v>0</v>
      </c>
      <c r="C3263" t="s">
        <v>12934</v>
      </c>
      <c r="D3263" s="38" t="s">
        <v>12935</v>
      </c>
      <c r="F3263" s="29" t="s">
        <v>12181</v>
      </c>
      <c r="I3263" s="38" t="s">
        <v>4438</v>
      </c>
      <c r="J3263" s="406" t="s">
        <v>12848</v>
      </c>
      <c r="M3263" s="311"/>
      <c r="U3263"/>
      <c r="V3263"/>
      <c r="X3263" s="367" t="s">
        <v>26788</v>
      </c>
      <c r="AE3263" s="38" t="s">
        <v>2950</v>
      </c>
      <c r="AG3263" s="38">
        <v>1</v>
      </c>
      <c r="AH3263" s="38" t="s">
        <v>4439</v>
      </c>
      <c r="AI3263" s="38" t="s">
        <v>4440</v>
      </c>
      <c r="AJ3263" s="38" t="s">
        <v>8597</v>
      </c>
      <c r="AL3263" s="301">
        <v>43640</v>
      </c>
      <c r="AO3263" s="29" t="s">
        <v>4442</v>
      </c>
      <c r="AR3263" s="29" t="str">
        <f t="shared" si="509"/>
        <v>1</v>
      </c>
      <c r="AS3263" s="29">
        <f t="shared" si="507"/>
        <v>1</v>
      </c>
      <c r="AT3263" s="29">
        <v>1</v>
      </c>
      <c r="AV3263" s="29" t="s">
        <v>12936</v>
      </c>
      <c r="AW3263" s="29" t="str">
        <f t="shared" si="510"/>
        <v>image/tiff</v>
      </c>
      <c r="AX3263" s="29" t="str">
        <f t="shared" si="502"/>
        <v>archival/master</v>
      </c>
      <c r="AY3263" s="29" t="str">
        <f t="shared" si="508"/>
        <v>https://media.mediathek-tanz-theater.de/iiif/2/nvt_img-435-009.JP2</v>
      </c>
      <c r="AZ3263" s="29" t="str">
        <f t="shared" si="503"/>
        <v>image/jp2</v>
      </c>
      <c r="BA3263" s="29" t="str">
        <f t="shared" si="504"/>
        <v>presentation/iiif</v>
      </c>
      <c r="BB3263" s="29" t="str">
        <f t="shared" si="505"/>
        <v>https://media.mediathek-tanz-theater.de/iiif/2/nvt_img-435-009.JP2/full/100,/0/default.jpg</v>
      </c>
      <c r="BC3263" s="29" t="str">
        <f t="shared" si="501"/>
        <v>image/jpeg</v>
      </c>
      <c r="BD3263" s="29" t="str">
        <f t="shared" si="506"/>
        <v>presentation/thumbnail</v>
      </c>
    </row>
    <row r="3264" spans="1:56" ht="25.5">
      <c r="A3264" s="29">
        <v>1</v>
      </c>
      <c r="B3264" s="29">
        <v>0</v>
      </c>
      <c r="C3264" t="s">
        <v>12937</v>
      </c>
      <c r="D3264" s="38" t="s">
        <v>12938</v>
      </c>
      <c r="F3264" s="29" t="s">
        <v>12181</v>
      </c>
      <c r="I3264" s="38" t="s">
        <v>4446</v>
      </c>
      <c r="J3264" s="406" t="s">
        <v>12934</v>
      </c>
      <c r="M3264" s="311"/>
      <c r="O3264" s="38" t="s">
        <v>1176</v>
      </c>
      <c r="Q3264" s="38" t="s">
        <v>1808</v>
      </c>
      <c r="R3264" s="38" t="s">
        <v>12887</v>
      </c>
      <c r="U3264"/>
      <c r="V3264"/>
      <c r="X3264" s="367" t="s">
        <v>26788</v>
      </c>
      <c r="AE3264" s="38" t="s">
        <v>2950</v>
      </c>
      <c r="AG3264" s="38">
        <v>1</v>
      </c>
      <c r="AH3264" s="38" t="s">
        <v>4439</v>
      </c>
      <c r="AI3264" s="38" t="s">
        <v>4440</v>
      </c>
      <c r="AJ3264" s="38" t="s">
        <v>4449</v>
      </c>
      <c r="AK3264" s="38" t="s">
        <v>12939</v>
      </c>
      <c r="AL3264" s="301">
        <v>43640</v>
      </c>
      <c r="AO3264" s="29" t="s">
        <v>4442</v>
      </c>
      <c r="AR3264" s="29" t="str">
        <f t="shared" si="509"/>
        <v>0</v>
      </c>
      <c r="AS3264" s="29">
        <f t="shared" si="507"/>
        <v>0</v>
      </c>
      <c r="AT3264" s="29">
        <v>0</v>
      </c>
      <c r="AW3264" s="29" t="str">
        <f t="shared" si="510"/>
        <v/>
      </c>
      <c r="AX3264" s="29" t="str">
        <f t="shared" si="502"/>
        <v/>
      </c>
      <c r="AY3264" s="29" t="str">
        <f t="shared" si="508"/>
        <v>https://media.mediathek-tanz-theater.de/iiif/2/nvt_img-435-009-001.JP2</v>
      </c>
      <c r="AZ3264" s="29" t="str">
        <f t="shared" si="503"/>
        <v>image/jp2</v>
      </c>
      <c r="BA3264" s="29" t="str">
        <f t="shared" si="504"/>
        <v>presentation/iiif</v>
      </c>
      <c r="BB3264" s="29" t="str">
        <f t="shared" si="505"/>
        <v>https://media.mediathek-tanz-theater.de/iiif/2/nvt_img-435-009-001.JP2/full/100,/0/default.jpg</v>
      </c>
      <c r="BC3264" s="29" t="str">
        <f t="shared" si="501"/>
        <v>image/jpeg</v>
      </c>
      <c r="BD3264" s="29" t="str">
        <f t="shared" si="506"/>
        <v>presentation/thumbnail</v>
      </c>
    </row>
    <row r="3265" spans="1:56" ht="25.5">
      <c r="A3265" s="29">
        <v>1</v>
      </c>
      <c r="B3265" s="29">
        <v>0</v>
      </c>
      <c r="C3265" t="s">
        <v>12940</v>
      </c>
      <c r="D3265" s="38" t="s">
        <v>12941</v>
      </c>
      <c r="F3265" s="29" t="s">
        <v>12181</v>
      </c>
      <c r="I3265" s="38" t="s">
        <v>4446</v>
      </c>
      <c r="J3265" s="406" t="s">
        <v>12934</v>
      </c>
      <c r="M3265" s="311"/>
      <c r="O3265" s="38" t="s">
        <v>1176</v>
      </c>
      <c r="Q3265" s="38" t="s">
        <v>1808</v>
      </c>
      <c r="R3265" s="38" t="s">
        <v>12887</v>
      </c>
      <c r="U3265"/>
      <c r="V3265"/>
      <c r="X3265" s="367" t="s">
        <v>26788</v>
      </c>
      <c r="AE3265" s="38" t="s">
        <v>2950</v>
      </c>
      <c r="AG3265" s="38">
        <v>1</v>
      </c>
      <c r="AH3265" s="38" t="s">
        <v>4439</v>
      </c>
      <c r="AI3265" s="38" t="s">
        <v>4440</v>
      </c>
      <c r="AJ3265" s="38" t="s">
        <v>4449</v>
      </c>
      <c r="AK3265" s="38" t="s">
        <v>12942</v>
      </c>
      <c r="AL3265" s="301">
        <v>43640</v>
      </c>
      <c r="AO3265" s="29" t="s">
        <v>4442</v>
      </c>
      <c r="AR3265" s="29" t="str">
        <f t="shared" si="509"/>
        <v>0</v>
      </c>
      <c r="AS3265" s="29">
        <f t="shared" si="507"/>
        <v>0</v>
      </c>
      <c r="AT3265" s="29">
        <v>0</v>
      </c>
      <c r="AW3265" s="29" t="str">
        <f t="shared" si="510"/>
        <v/>
      </c>
      <c r="AX3265" s="29" t="str">
        <f t="shared" si="502"/>
        <v/>
      </c>
      <c r="AY3265" s="29" t="str">
        <f t="shared" si="508"/>
        <v>https://media.mediathek-tanz-theater.de/iiif/2/nvt_img-435-009-002.JP2</v>
      </c>
      <c r="AZ3265" s="29" t="str">
        <f t="shared" si="503"/>
        <v>image/jp2</v>
      </c>
      <c r="BA3265" s="29" t="str">
        <f t="shared" si="504"/>
        <v>presentation/iiif</v>
      </c>
      <c r="BB3265" s="29" t="str">
        <f t="shared" si="505"/>
        <v>https://media.mediathek-tanz-theater.de/iiif/2/nvt_img-435-009-002.JP2/full/100,/0/default.jpg</v>
      </c>
      <c r="BC3265" s="29" t="str">
        <f t="shared" si="501"/>
        <v>image/jpeg</v>
      </c>
      <c r="BD3265" s="29" t="str">
        <f t="shared" si="506"/>
        <v>presentation/thumbnail</v>
      </c>
    </row>
    <row r="3266" spans="1:56" ht="25.5">
      <c r="A3266" s="29">
        <v>1</v>
      </c>
      <c r="B3266" s="29">
        <v>0</v>
      </c>
      <c r="C3266" t="s">
        <v>12943</v>
      </c>
      <c r="D3266" s="38" t="s">
        <v>12944</v>
      </c>
      <c r="F3266" s="29" t="s">
        <v>12181</v>
      </c>
      <c r="I3266" s="38" t="s">
        <v>4446</v>
      </c>
      <c r="J3266" s="406" t="s">
        <v>12934</v>
      </c>
      <c r="M3266" s="311"/>
      <c r="O3266" s="38" t="s">
        <v>1176</v>
      </c>
      <c r="Q3266" s="38" t="s">
        <v>1808</v>
      </c>
      <c r="R3266" s="38" t="s">
        <v>12887</v>
      </c>
      <c r="U3266"/>
      <c r="V3266"/>
      <c r="X3266" s="367" t="s">
        <v>26788</v>
      </c>
      <c r="AE3266" s="38" t="s">
        <v>2950</v>
      </c>
      <c r="AG3266" s="38">
        <v>1</v>
      </c>
      <c r="AH3266" s="38" t="s">
        <v>4439</v>
      </c>
      <c r="AI3266" s="38" t="s">
        <v>4440</v>
      </c>
      <c r="AJ3266" s="38" t="s">
        <v>4449</v>
      </c>
      <c r="AK3266" s="38" t="s">
        <v>12942</v>
      </c>
      <c r="AL3266" s="301">
        <v>43640</v>
      </c>
      <c r="AO3266" s="29" t="s">
        <v>4442</v>
      </c>
      <c r="AR3266" s="29" t="str">
        <f t="shared" si="509"/>
        <v>0</v>
      </c>
      <c r="AS3266" s="29">
        <f t="shared" si="507"/>
        <v>0</v>
      </c>
      <c r="AT3266" s="29">
        <v>0</v>
      </c>
      <c r="AW3266" s="29" t="str">
        <f t="shared" si="510"/>
        <v/>
      </c>
      <c r="AX3266" s="29" t="str">
        <f t="shared" si="502"/>
        <v/>
      </c>
      <c r="AY3266" s="29" t="str">
        <f t="shared" si="508"/>
        <v>https://media.mediathek-tanz-theater.de/iiif/2/nvt_img-435-009-003.JP2</v>
      </c>
      <c r="AZ3266" s="29" t="str">
        <f t="shared" si="503"/>
        <v>image/jp2</v>
      </c>
      <c r="BA3266" s="29" t="str">
        <f t="shared" si="504"/>
        <v>presentation/iiif</v>
      </c>
      <c r="BB3266" s="29" t="str">
        <f t="shared" si="505"/>
        <v>https://media.mediathek-tanz-theater.de/iiif/2/nvt_img-435-009-003.JP2/full/100,/0/default.jpg</v>
      </c>
      <c r="BC3266" s="29" t="str">
        <f t="shared" si="501"/>
        <v>image/jpeg</v>
      </c>
      <c r="BD3266" s="29" t="str">
        <f t="shared" si="506"/>
        <v>presentation/thumbnail</v>
      </c>
    </row>
    <row r="3267" spans="1:56">
      <c r="A3267" s="29">
        <v>1</v>
      </c>
      <c r="B3267" s="29">
        <v>0</v>
      </c>
      <c r="C3267" t="s">
        <v>12945</v>
      </c>
      <c r="D3267" s="38" t="s">
        <v>12946</v>
      </c>
      <c r="F3267" s="29" t="s">
        <v>12181</v>
      </c>
      <c r="I3267" s="38" t="s">
        <v>4438</v>
      </c>
      <c r="J3267" s="406" t="s">
        <v>12848</v>
      </c>
      <c r="M3267" s="311"/>
      <c r="U3267"/>
      <c r="V3267"/>
      <c r="X3267" s="367" t="s">
        <v>26788</v>
      </c>
      <c r="AE3267" s="38" t="s">
        <v>2950</v>
      </c>
      <c r="AG3267" s="38">
        <v>1</v>
      </c>
      <c r="AH3267" s="38" t="s">
        <v>4439</v>
      </c>
      <c r="AI3267" s="38" t="s">
        <v>4440</v>
      </c>
      <c r="AJ3267" s="38" t="s">
        <v>8253</v>
      </c>
      <c r="AL3267" s="301">
        <v>43640</v>
      </c>
      <c r="AO3267" s="29" t="s">
        <v>4442</v>
      </c>
      <c r="AR3267" s="29" t="str">
        <f t="shared" si="509"/>
        <v>1</v>
      </c>
      <c r="AS3267" s="29">
        <f t="shared" si="507"/>
        <v>1</v>
      </c>
      <c r="AT3267" s="29">
        <v>1</v>
      </c>
      <c r="AV3267" s="29" t="s">
        <v>12947</v>
      </c>
      <c r="AW3267" s="29" t="str">
        <f t="shared" si="510"/>
        <v>image/tiff</v>
      </c>
      <c r="AX3267" s="29" t="str">
        <f t="shared" si="502"/>
        <v>archival/master</v>
      </c>
      <c r="AY3267" s="29" t="str">
        <f t="shared" si="508"/>
        <v>https://media.mediathek-tanz-theater.de/iiif/2/nvt_img-435-010.JP2</v>
      </c>
      <c r="AZ3267" s="29" t="str">
        <f t="shared" si="503"/>
        <v>image/jp2</v>
      </c>
      <c r="BA3267" s="29" t="str">
        <f t="shared" si="504"/>
        <v>presentation/iiif</v>
      </c>
      <c r="BB3267" s="29" t="str">
        <f t="shared" si="505"/>
        <v>https://media.mediathek-tanz-theater.de/iiif/2/nvt_img-435-010.JP2/full/100,/0/default.jpg</v>
      </c>
      <c r="BC3267" s="29" t="str">
        <f t="shared" si="501"/>
        <v>image/jpeg</v>
      </c>
      <c r="BD3267" s="29" t="str">
        <f t="shared" si="506"/>
        <v>presentation/thumbnail</v>
      </c>
    </row>
    <row r="3268" spans="1:56" ht="25.5">
      <c r="A3268" s="29">
        <v>1</v>
      </c>
      <c r="B3268" s="29">
        <v>0</v>
      </c>
      <c r="C3268" t="s">
        <v>12948</v>
      </c>
      <c r="D3268" s="38" t="s">
        <v>12949</v>
      </c>
      <c r="F3268" s="29" t="s">
        <v>12181</v>
      </c>
      <c r="I3268" s="38" t="s">
        <v>4446</v>
      </c>
      <c r="J3268" s="406" t="s">
        <v>12945</v>
      </c>
      <c r="M3268" s="311" t="s">
        <v>12885</v>
      </c>
      <c r="O3268" s="38" t="s">
        <v>1176</v>
      </c>
      <c r="Q3268" s="38" t="s">
        <v>1808</v>
      </c>
      <c r="R3268" s="38" t="s">
        <v>12887</v>
      </c>
      <c r="U3268"/>
      <c r="V3268"/>
      <c r="X3268" s="367" t="s">
        <v>26788</v>
      </c>
      <c r="AE3268" s="38" t="s">
        <v>2950</v>
      </c>
      <c r="AG3268" s="38">
        <v>1</v>
      </c>
      <c r="AH3268" s="38" t="s">
        <v>4439</v>
      </c>
      <c r="AI3268" s="38" t="s">
        <v>4440</v>
      </c>
      <c r="AJ3268" s="38" t="s">
        <v>4449</v>
      </c>
      <c r="AK3268" s="38" t="s">
        <v>4751</v>
      </c>
      <c r="AL3268" s="301">
        <v>43640</v>
      </c>
      <c r="AO3268" s="29" t="s">
        <v>4442</v>
      </c>
      <c r="AR3268" s="29" t="str">
        <f t="shared" si="509"/>
        <v>0</v>
      </c>
      <c r="AS3268" s="29">
        <f t="shared" si="507"/>
        <v>0</v>
      </c>
      <c r="AT3268" s="29">
        <v>0</v>
      </c>
      <c r="AW3268" s="29" t="str">
        <f t="shared" si="510"/>
        <v/>
      </c>
      <c r="AX3268" s="29" t="str">
        <f t="shared" si="502"/>
        <v/>
      </c>
      <c r="AY3268" s="29" t="str">
        <f t="shared" si="508"/>
        <v>https://media.mediathek-tanz-theater.de/iiif/2/nvt_img-435-010-001.JP2</v>
      </c>
      <c r="AZ3268" s="29" t="str">
        <f t="shared" si="503"/>
        <v>image/jp2</v>
      </c>
      <c r="BA3268" s="29" t="str">
        <f t="shared" si="504"/>
        <v>presentation/iiif</v>
      </c>
      <c r="BB3268" s="29" t="str">
        <f t="shared" si="505"/>
        <v>https://media.mediathek-tanz-theater.de/iiif/2/nvt_img-435-010-001.JP2/full/100,/0/default.jpg</v>
      </c>
      <c r="BC3268" s="29" t="str">
        <f t="shared" ref="BC3268:BC3331" si="511">IF(NOT(BB3268=""),"image/jpeg","")</f>
        <v>image/jpeg</v>
      </c>
      <c r="BD3268" s="29" t="str">
        <f t="shared" si="506"/>
        <v>presentation/thumbnail</v>
      </c>
    </row>
    <row r="3269" spans="1:56" ht="25.5">
      <c r="A3269" s="29">
        <v>1</v>
      </c>
      <c r="B3269" s="29">
        <v>0</v>
      </c>
      <c r="C3269" t="s">
        <v>12950</v>
      </c>
      <c r="D3269" s="38" t="s">
        <v>12951</v>
      </c>
      <c r="F3269" s="29" t="s">
        <v>12181</v>
      </c>
      <c r="I3269" s="38" t="s">
        <v>4446</v>
      </c>
      <c r="J3269" s="406" t="s">
        <v>12945</v>
      </c>
      <c r="M3269" s="311"/>
      <c r="O3269" s="38" t="s">
        <v>1176</v>
      </c>
      <c r="Q3269" s="38" t="s">
        <v>1808</v>
      </c>
      <c r="R3269" s="38" t="s">
        <v>12887</v>
      </c>
      <c r="U3269"/>
      <c r="V3269"/>
      <c r="X3269" s="367" t="s">
        <v>26788</v>
      </c>
      <c r="AE3269" s="38" t="s">
        <v>2950</v>
      </c>
      <c r="AG3269" s="38">
        <v>1</v>
      </c>
      <c r="AH3269" s="38" t="s">
        <v>4439</v>
      </c>
      <c r="AI3269" s="38" t="s">
        <v>4440</v>
      </c>
      <c r="AJ3269" s="38" t="s">
        <v>4449</v>
      </c>
      <c r="AK3269" s="38" t="s">
        <v>4751</v>
      </c>
      <c r="AL3269" s="301">
        <v>43640</v>
      </c>
      <c r="AO3269" s="29" t="s">
        <v>4442</v>
      </c>
      <c r="AR3269" s="29" t="str">
        <f t="shared" si="509"/>
        <v>0</v>
      </c>
      <c r="AS3269" s="29">
        <f t="shared" si="507"/>
        <v>0</v>
      </c>
      <c r="AT3269" s="29">
        <v>0</v>
      </c>
      <c r="AW3269" s="29" t="str">
        <f t="shared" si="510"/>
        <v/>
      </c>
      <c r="AX3269" s="29" t="str">
        <f t="shared" ref="AX3269:AX3332" si="512">IF(NOT(AV3269=""),"archival/master","")</f>
        <v/>
      </c>
      <c r="AY3269" s="29" t="str">
        <f t="shared" si="508"/>
        <v>https://media.mediathek-tanz-theater.de/iiif/2/nvt_img-435-010-002.JP2</v>
      </c>
      <c r="AZ3269" s="29" t="str">
        <f t="shared" ref="AZ3269:AZ3332" si="513">IF(NOT(AY3269=""),"image/jp2","")</f>
        <v>image/jp2</v>
      </c>
      <c r="BA3269" s="29" t="str">
        <f t="shared" ref="BA3269:BA3332" si="514">IF(NOT(AY3269=""),"presentation/iiif","")</f>
        <v>presentation/iiif</v>
      </c>
      <c r="BB3269" s="29" t="str">
        <f t="shared" ref="BB3269:BB3332" si="515">"https://media.mediathek-tanz-theater.de/iiif/2/nvt_"&amp;C3269&amp;".JP2/full/100,/0/default.jpg"</f>
        <v>https://media.mediathek-tanz-theater.de/iiif/2/nvt_img-435-010-002.JP2/full/100,/0/default.jpg</v>
      </c>
      <c r="BC3269" s="29" t="str">
        <f t="shared" si="511"/>
        <v>image/jpeg</v>
      </c>
      <c r="BD3269" s="29" t="str">
        <f t="shared" ref="BD3269:BD3332" si="516">IF(NOT(BB3269=""),"presentation/thumbnail","")</f>
        <v>presentation/thumbnail</v>
      </c>
    </row>
    <row r="3270" spans="1:56" ht="25.5">
      <c r="A3270" s="29">
        <v>1</v>
      </c>
      <c r="B3270" s="29">
        <v>0</v>
      </c>
      <c r="C3270" t="s">
        <v>12952</v>
      </c>
      <c r="D3270" s="38" t="s">
        <v>12953</v>
      </c>
      <c r="F3270" s="29" t="s">
        <v>12181</v>
      </c>
      <c r="I3270" s="38" t="s">
        <v>4446</v>
      </c>
      <c r="J3270" s="406" t="s">
        <v>12945</v>
      </c>
      <c r="M3270" s="311" t="s">
        <v>12905</v>
      </c>
      <c r="O3270" s="38" t="s">
        <v>1176</v>
      </c>
      <c r="Q3270" s="38" t="s">
        <v>1808</v>
      </c>
      <c r="R3270" s="38" t="s">
        <v>12887</v>
      </c>
      <c r="U3270"/>
      <c r="V3270"/>
      <c r="X3270" s="367" t="s">
        <v>26788</v>
      </c>
      <c r="AE3270" s="38" t="s">
        <v>2950</v>
      </c>
      <c r="AG3270" s="38">
        <v>1</v>
      </c>
      <c r="AH3270" s="38" t="s">
        <v>4439</v>
      </c>
      <c r="AI3270" s="38" t="s">
        <v>4440</v>
      </c>
      <c r="AJ3270" s="38" t="s">
        <v>4449</v>
      </c>
      <c r="AK3270" s="38" t="s">
        <v>4751</v>
      </c>
      <c r="AL3270" s="301">
        <v>43640</v>
      </c>
      <c r="AO3270" s="29" t="s">
        <v>4442</v>
      </c>
      <c r="AR3270" s="29" t="str">
        <f t="shared" si="509"/>
        <v>0</v>
      </c>
      <c r="AS3270" s="29">
        <f t="shared" ref="AS3270:AS3333" si="517">AT3270</f>
        <v>0</v>
      </c>
      <c r="AT3270" s="29">
        <v>0</v>
      </c>
      <c r="AW3270" s="29" t="str">
        <f t="shared" si="510"/>
        <v/>
      </c>
      <c r="AX3270" s="29" t="str">
        <f t="shared" si="512"/>
        <v/>
      </c>
      <c r="AY3270" s="29" t="str">
        <f t="shared" ref="AY3270:AY3333" si="518">"https://media.mediathek-tanz-theater.de/iiif/2/nvt_"&amp;C3270&amp;".JP2"</f>
        <v>https://media.mediathek-tanz-theater.de/iiif/2/nvt_img-435-010-003.JP2</v>
      </c>
      <c r="AZ3270" s="29" t="str">
        <f t="shared" si="513"/>
        <v>image/jp2</v>
      </c>
      <c r="BA3270" s="29" t="str">
        <f t="shared" si="514"/>
        <v>presentation/iiif</v>
      </c>
      <c r="BB3270" s="29" t="str">
        <f t="shared" si="515"/>
        <v>https://media.mediathek-tanz-theater.de/iiif/2/nvt_img-435-010-003.JP2/full/100,/0/default.jpg</v>
      </c>
      <c r="BC3270" s="29" t="str">
        <f t="shared" si="511"/>
        <v>image/jpeg</v>
      </c>
      <c r="BD3270" s="29" t="str">
        <f t="shared" si="516"/>
        <v>presentation/thumbnail</v>
      </c>
    </row>
    <row r="3271" spans="1:56" ht="114.75">
      <c r="A3271" s="29">
        <v>0</v>
      </c>
      <c r="B3271" s="29">
        <v>0</v>
      </c>
      <c r="C3271" t="s">
        <v>12954</v>
      </c>
      <c r="F3271" s="29" t="s">
        <v>12181</v>
      </c>
      <c r="I3271" s="38" t="s">
        <v>4431</v>
      </c>
      <c r="J3271" s="406"/>
      <c r="M3271" s="311"/>
      <c r="P3271" s="25"/>
      <c r="Q3271" s="25"/>
      <c r="U3271"/>
      <c r="V3271"/>
      <c r="AB3271" s="38" t="s">
        <v>12955</v>
      </c>
      <c r="AC3271" s="38" t="s">
        <v>11677</v>
      </c>
      <c r="AE3271" s="38" t="s">
        <v>2950</v>
      </c>
      <c r="AG3271" s="38">
        <v>1</v>
      </c>
      <c r="AJ3271" s="38" t="s">
        <v>5115</v>
      </c>
      <c r="AL3271" s="301">
        <v>43640</v>
      </c>
      <c r="AO3271" s="29" t="s">
        <v>4442</v>
      </c>
      <c r="AR3271" s="29" t="str">
        <f t="shared" ref="AR3271:AR3334" si="519">IF(OR(I3271="Negativmappe",I3271="Negativstreifen",I3271="Diapositivfilm",I3271="Fotomappe;(POSITIVE)",AND(I3271="Kostümfotografie",NOT(AE3271="DT")),AND(I3271="Fotografie",NOT(AE3271="DT")),AND(I3271="Porträtfotografie",NOT(AE3271="DT")),AND(I3271="Fotodokumentation",NOT(AE3271="DT")),AND(I3271="Bühnenbildfotografie",NOT(AE3271="DT"))),"1","0")</f>
        <v>1</v>
      </c>
      <c r="AS3271" s="29">
        <f t="shared" si="517"/>
        <v>0</v>
      </c>
      <c r="AT3271" s="29">
        <v>0</v>
      </c>
      <c r="AW3271" s="29" t="str">
        <f t="shared" ref="AW3271:AW3334" si="520">IF(NOT(AV3271=""),"image/tiff","")</f>
        <v/>
      </c>
      <c r="AX3271" s="29" t="str">
        <f t="shared" si="512"/>
        <v/>
      </c>
      <c r="AY3271" s="29" t="str">
        <f t="shared" si="518"/>
        <v>https://media.mediathek-tanz-theater.de/iiif/2/nvt_img-436.JP2</v>
      </c>
      <c r="AZ3271" s="29" t="str">
        <f t="shared" si="513"/>
        <v>image/jp2</v>
      </c>
      <c r="BA3271" s="29" t="str">
        <f t="shared" si="514"/>
        <v>presentation/iiif</v>
      </c>
      <c r="BB3271" s="29" t="str">
        <f t="shared" si="515"/>
        <v>https://media.mediathek-tanz-theater.de/iiif/2/nvt_img-436.JP2/full/100,/0/default.jpg</v>
      </c>
      <c r="BC3271" s="29" t="str">
        <f t="shared" si="511"/>
        <v>image/jpeg</v>
      </c>
      <c r="BD3271" s="29" t="str">
        <f t="shared" si="516"/>
        <v>presentation/thumbnail</v>
      </c>
    </row>
    <row r="3272" spans="1:56">
      <c r="A3272" s="29">
        <v>1</v>
      </c>
      <c r="B3272" s="29">
        <v>0</v>
      </c>
      <c r="C3272" t="s">
        <v>12956</v>
      </c>
      <c r="D3272" s="38" t="s">
        <v>12957</v>
      </c>
      <c r="F3272" s="29" t="s">
        <v>12181</v>
      </c>
      <c r="G3272" s="38" t="s">
        <v>12958</v>
      </c>
      <c r="I3272" s="38" t="s">
        <v>4438</v>
      </c>
      <c r="J3272" s="406" t="s">
        <v>12954</v>
      </c>
      <c r="M3272" s="311"/>
      <c r="O3272" s="38" t="s">
        <v>2462</v>
      </c>
      <c r="U3272"/>
      <c r="V3272"/>
      <c r="Z3272" s="29" t="s">
        <v>1218</v>
      </c>
      <c r="AA3272" s="29" t="s">
        <v>1170</v>
      </c>
      <c r="AE3272" s="38" t="s">
        <v>2950</v>
      </c>
      <c r="AG3272" s="38">
        <v>1</v>
      </c>
      <c r="AH3272" s="38" t="s">
        <v>4439</v>
      </c>
      <c r="AI3272" s="38" t="s">
        <v>4440</v>
      </c>
      <c r="AJ3272" s="38" t="s">
        <v>8732</v>
      </c>
      <c r="AO3272" s="29" t="s">
        <v>4442</v>
      </c>
      <c r="AR3272" s="29" t="str">
        <f t="shared" si="519"/>
        <v>1</v>
      </c>
      <c r="AS3272" s="29">
        <f t="shared" si="517"/>
        <v>1</v>
      </c>
      <c r="AT3272" s="29">
        <v>1</v>
      </c>
      <c r="AV3272" s="29" t="s">
        <v>12959</v>
      </c>
      <c r="AW3272" s="29" t="str">
        <f t="shared" si="520"/>
        <v>image/tiff</v>
      </c>
      <c r="AX3272" s="29" t="str">
        <f t="shared" si="512"/>
        <v>archival/master</v>
      </c>
      <c r="AY3272" s="29" t="str">
        <f t="shared" si="518"/>
        <v>https://media.mediathek-tanz-theater.de/iiif/2/nvt_img-436-001.JP2</v>
      </c>
      <c r="AZ3272" s="29" t="str">
        <f t="shared" si="513"/>
        <v>image/jp2</v>
      </c>
      <c r="BA3272" s="29" t="str">
        <f t="shared" si="514"/>
        <v>presentation/iiif</v>
      </c>
      <c r="BB3272" s="29" t="str">
        <f t="shared" si="515"/>
        <v>https://media.mediathek-tanz-theater.de/iiif/2/nvt_img-436-001.JP2/full/100,/0/default.jpg</v>
      </c>
      <c r="BC3272" s="29" t="str">
        <f t="shared" si="511"/>
        <v>image/jpeg</v>
      </c>
      <c r="BD3272" s="29" t="str">
        <f t="shared" si="516"/>
        <v>presentation/thumbnail</v>
      </c>
    </row>
    <row r="3273" spans="1:56" ht="25.5">
      <c r="A3273" s="29">
        <v>1</v>
      </c>
      <c r="B3273" s="29">
        <v>0</v>
      </c>
      <c r="C3273" t="s">
        <v>12960</v>
      </c>
      <c r="D3273" s="38" t="s">
        <v>12961</v>
      </c>
      <c r="F3273" s="29" t="s">
        <v>12181</v>
      </c>
      <c r="I3273" s="38" t="s">
        <v>4446</v>
      </c>
      <c r="J3273" s="406" t="s">
        <v>12956</v>
      </c>
      <c r="M3273" s="311"/>
      <c r="O3273" s="38" t="s">
        <v>2462</v>
      </c>
      <c r="R3273" s="38" t="s">
        <v>12962</v>
      </c>
      <c r="U3273" t="s">
        <v>2466</v>
      </c>
      <c r="V3273" t="s">
        <v>2467</v>
      </c>
      <c r="X3273" s="367">
        <v>29362</v>
      </c>
      <c r="Z3273" s="29" t="s">
        <v>1218</v>
      </c>
      <c r="AA3273" s="29" t="s">
        <v>1170</v>
      </c>
      <c r="AB3273" s="38" t="s">
        <v>11077</v>
      </c>
      <c r="AE3273" s="38" t="s">
        <v>2950</v>
      </c>
      <c r="AG3273" s="38">
        <v>1</v>
      </c>
      <c r="AH3273" s="38" t="s">
        <v>4439</v>
      </c>
      <c r="AI3273" s="38" t="s">
        <v>4440</v>
      </c>
      <c r="AJ3273" s="38" t="s">
        <v>4449</v>
      </c>
      <c r="AK3273" s="38" t="s">
        <v>12963</v>
      </c>
      <c r="AL3273" s="301">
        <v>43640</v>
      </c>
      <c r="AO3273" s="29" t="s">
        <v>4442</v>
      </c>
      <c r="AR3273" s="29" t="str">
        <f t="shared" si="519"/>
        <v>0</v>
      </c>
      <c r="AS3273" s="29">
        <f t="shared" si="517"/>
        <v>0</v>
      </c>
      <c r="AT3273" s="29">
        <v>0</v>
      </c>
      <c r="AW3273" s="29" t="str">
        <f t="shared" si="520"/>
        <v/>
      </c>
      <c r="AX3273" s="29" t="str">
        <f t="shared" si="512"/>
        <v/>
      </c>
      <c r="AY3273" s="29" t="str">
        <f t="shared" si="518"/>
        <v>https://media.mediathek-tanz-theater.de/iiif/2/nvt_img-436-001-001.JP2</v>
      </c>
      <c r="AZ3273" s="29" t="str">
        <f t="shared" si="513"/>
        <v>image/jp2</v>
      </c>
      <c r="BA3273" s="29" t="str">
        <f t="shared" si="514"/>
        <v>presentation/iiif</v>
      </c>
      <c r="BB3273" s="29" t="str">
        <f t="shared" si="515"/>
        <v>https://media.mediathek-tanz-theater.de/iiif/2/nvt_img-436-001-001.JP2/full/100,/0/default.jpg</v>
      </c>
      <c r="BC3273" s="29" t="str">
        <f t="shared" si="511"/>
        <v>image/jpeg</v>
      </c>
      <c r="BD3273" s="29" t="str">
        <f t="shared" si="516"/>
        <v>presentation/thumbnail</v>
      </c>
    </row>
    <row r="3274" spans="1:56">
      <c r="A3274" s="29">
        <v>1</v>
      </c>
      <c r="B3274" s="29">
        <v>0</v>
      </c>
      <c r="C3274" t="s">
        <v>12964</v>
      </c>
      <c r="D3274" s="38" t="s">
        <v>12965</v>
      </c>
      <c r="F3274" s="29" t="s">
        <v>12181</v>
      </c>
      <c r="I3274" s="38" t="s">
        <v>4446</v>
      </c>
      <c r="J3274" s="406" t="s">
        <v>12956</v>
      </c>
      <c r="M3274" s="311"/>
      <c r="O3274" s="38" t="s">
        <v>2462</v>
      </c>
      <c r="R3274" s="38" t="s">
        <v>12962</v>
      </c>
      <c r="U3274" t="s">
        <v>2466</v>
      </c>
      <c r="V3274" t="s">
        <v>2467</v>
      </c>
      <c r="X3274" s="367">
        <v>29362</v>
      </c>
      <c r="Z3274" s="29" t="s">
        <v>1218</v>
      </c>
      <c r="AA3274" s="29" t="s">
        <v>1170</v>
      </c>
      <c r="AB3274" s="38" t="s">
        <v>11082</v>
      </c>
      <c r="AE3274" s="38" t="s">
        <v>2950</v>
      </c>
      <c r="AG3274" s="38">
        <v>1</v>
      </c>
      <c r="AH3274" s="38" t="s">
        <v>4439</v>
      </c>
      <c r="AI3274" s="38" t="s">
        <v>4440</v>
      </c>
      <c r="AJ3274" s="38" t="s">
        <v>4449</v>
      </c>
      <c r="AK3274" s="38" t="s">
        <v>72</v>
      </c>
      <c r="AL3274" s="301">
        <v>43640</v>
      </c>
      <c r="AO3274" s="29" t="s">
        <v>4442</v>
      </c>
      <c r="AR3274" s="29" t="str">
        <f t="shared" si="519"/>
        <v>0</v>
      </c>
      <c r="AS3274" s="29">
        <f t="shared" si="517"/>
        <v>0</v>
      </c>
      <c r="AT3274" s="29">
        <v>0</v>
      </c>
      <c r="AW3274" s="29" t="str">
        <f t="shared" si="520"/>
        <v/>
      </c>
      <c r="AX3274" s="29" t="str">
        <f t="shared" si="512"/>
        <v/>
      </c>
      <c r="AY3274" s="29" t="str">
        <f t="shared" si="518"/>
        <v>https://media.mediathek-tanz-theater.de/iiif/2/nvt_img-436-001-002.JP2</v>
      </c>
      <c r="AZ3274" s="29" t="str">
        <f t="shared" si="513"/>
        <v>image/jp2</v>
      </c>
      <c r="BA3274" s="29" t="str">
        <f t="shared" si="514"/>
        <v>presentation/iiif</v>
      </c>
      <c r="BB3274" s="29" t="str">
        <f t="shared" si="515"/>
        <v>https://media.mediathek-tanz-theater.de/iiif/2/nvt_img-436-001-002.JP2/full/100,/0/default.jpg</v>
      </c>
      <c r="BC3274" s="29" t="str">
        <f t="shared" si="511"/>
        <v>image/jpeg</v>
      </c>
      <c r="BD3274" s="29" t="str">
        <f t="shared" si="516"/>
        <v>presentation/thumbnail</v>
      </c>
    </row>
    <row r="3275" spans="1:56" ht="38.25">
      <c r="A3275" s="29">
        <v>1</v>
      </c>
      <c r="B3275" s="29">
        <v>0</v>
      </c>
      <c r="C3275" t="s">
        <v>12966</v>
      </c>
      <c r="D3275" s="38" t="s">
        <v>12967</v>
      </c>
      <c r="F3275" s="29" t="s">
        <v>12181</v>
      </c>
      <c r="I3275" s="38" t="s">
        <v>4446</v>
      </c>
      <c r="J3275" s="406" t="s">
        <v>12956</v>
      </c>
      <c r="M3275" s="311"/>
      <c r="O3275" s="38" t="s">
        <v>2462</v>
      </c>
      <c r="R3275" s="38" t="s">
        <v>12962</v>
      </c>
      <c r="U3275" t="s">
        <v>2466</v>
      </c>
      <c r="V3275" t="s">
        <v>2467</v>
      </c>
      <c r="X3275" s="367">
        <v>29362</v>
      </c>
      <c r="Z3275" s="29" t="s">
        <v>1218</v>
      </c>
      <c r="AA3275" s="29" t="s">
        <v>1170</v>
      </c>
      <c r="AB3275" s="38" t="s">
        <v>11087</v>
      </c>
      <c r="AE3275" s="38" t="s">
        <v>2950</v>
      </c>
      <c r="AG3275" s="38">
        <v>1</v>
      </c>
      <c r="AH3275" s="38" t="s">
        <v>4439</v>
      </c>
      <c r="AI3275" s="38" t="s">
        <v>4440</v>
      </c>
      <c r="AJ3275" s="38" t="s">
        <v>4449</v>
      </c>
      <c r="AK3275" s="38" t="s">
        <v>12968</v>
      </c>
      <c r="AL3275" s="301">
        <v>43640</v>
      </c>
      <c r="AO3275" s="29" t="s">
        <v>4442</v>
      </c>
      <c r="AR3275" s="29" t="str">
        <f t="shared" si="519"/>
        <v>0</v>
      </c>
      <c r="AS3275" s="29">
        <f t="shared" si="517"/>
        <v>0</v>
      </c>
      <c r="AT3275" s="29">
        <v>0</v>
      </c>
      <c r="AW3275" s="29" t="str">
        <f t="shared" si="520"/>
        <v/>
      </c>
      <c r="AX3275" s="29" t="str">
        <f t="shared" si="512"/>
        <v/>
      </c>
      <c r="AY3275" s="29" t="str">
        <f t="shared" si="518"/>
        <v>https://media.mediathek-tanz-theater.de/iiif/2/nvt_img-436-001-003.JP2</v>
      </c>
      <c r="AZ3275" s="29" t="str">
        <f t="shared" si="513"/>
        <v>image/jp2</v>
      </c>
      <c r="BA3275" s="29" t="str">
        <f t="shared" si="514"/>
        <v>presentation/iiif</v>
      </c>
      <c r="BB3275" s="29" t="str">
        <f t="shared" si="515"/>
        <v>https://media.mediathek-tanz-theater.de/iiif/2/nvt_img-436-001-003.JP2/full/100,/0/default.jpg</v>
      </c>
      <c r="BC3275" s="29" t="str">
        <f t="shared" si="511"/>
        <v>image/jpeg</v>
      </c>
      <c r="BD3275" s="29" t="str">
        <f t="shared" si="516"/>
        <v>presentation/thumbnail</v>
      </c>
    </row>
    <row r="3276" spans="1:56">
      <c r="A3276" s="29">
        <v>1</v>
      </c>
      <c r="B3276" s="29">
        <v>0</v>
      </c>
      <c r="C3276" t="s">
        <v>12969</v>
      </c>
      <c r="D3276" s="38" t="s">
        <v>12970</v>
      </c>
      <c r="F3276" s="29" t="s">
        <v>12181</v>
      </c>
      <c r="I3276" s="38" t="s">
        <v>4438</v>
      </c>
      <c r="J3276" s="406" t="s">
        <v>12954</v>
      </c>
      <c r="M3276" s="311"/>
      <c r="O3276" s="38" t="s">
        <v>2462</v>
      </c>
      <c r="U3276"/>
      <c r="V3276"/>
      <c r="Z3276" s="29" t="s">
        <v>1218</v>
      </c>
      <c r="AA3276" s="29" t="s">
        <v>1170</v>
      </c>
      <c r="AE3276" s="38" t="s">
        <v>2950</v>
      </c>
      <c r="AG3276" s="38">
        <v>1</v>
      </c>
      <c r="AH3276" s="38" t="s">
        <v>4439</v>
      </c>
      <c r="AI3276" s="38" t="s">
        <v>4440</v>
      </c>
      <c r="AJ3276" s="38" t="s">
        <v>9360</v>
      </c>
      <c r="AO3276" s="29" t="s">
        <v>4442</v>
      </c>
      <c r="AR3276" s="29" t="str">
        <f t="shared" si="519"/>
        <v>1</v>
      </c>
      <c r="AS3276" s="29">
        <f t="shared" si="517"/>
        <v>1</v>
      </c>
      <c r="AT3276" s="29">
        <v>1</v>
      </c>
      <c r="AV3276" s="29" t="s">
        <v>12971</v>
      </c>
      <c r="AW3276" s="29" t="str">
        <f t="shared" si="520"/>
        <v>image/tiff</v>
      </c>
      <c r="AX3276" s="29" t="str">
        <f t="shared" si="512"/>
        <v>archival/master</v>
      </c>
      <c r="AY3276" s="29" t="str">
        <f t="shared" si="518"/>
        <v>https://media.mediathek-tanz-theater.de/iiif/2/nvt_img-436-002.JP2</v>
      </c>
      <c r="AZ3276" s="29" t="str">
        <f t="shared" si="513"/>
        <v>image/jp2</v>
      </c>
      <c r="BA3276" s="29" t="str">
        <f t="shared" si="514"/>
        <v>presentation/iiif</v>
      </c>
      <c r="BB3276" s="29" t="str">
        <f t="shared" si="515"/>
        <v>https://media.mediathek-tanz-theater.de/iiif/2/nvt_img-436-002.JP2/full/100,/0/default.jpg</v>
      </c>
      <c r="BC3276" s="29" t="str">
        <f t="shared" si="511"/>
        <v>image/jpeg</v>
      </c>
      <c r="BD3276" s="29" t="str">
        <f t="shared" si="516"/>
        <v>presentation/thumbnail</v>
      </c>
    </row>
    <row r="3277" spans="1:56">
      <c r="A3277" s="29">
        <v>1</v>
      </c>
      <c r="B3277" s="29">
        <v>0</v>
      </c>
      <c r="C3277" t="s">
        <v>12972</v>
      </c>
      <c r="D3277" s="38" t="s">
        <v>12973</v>
      </c>
      <c r="F3277" s="29" t="s">
        <v>12181</v>
      </c>
      <c r="I3277" s="38" t="s">
        <v>4446</v>
      </c>
      <c r="J3277" s="406" t="s">
        <v>12969</v>
      </c>
      <c r="M3277" s="311"/>
      <c r="O3277" s="38" t="s">
        <v>2462</v>
      </c>
      <c r="R3277" s="38" t="s">
        <v>12962</v>
      </c>
      <c r="U3277" t="s">
        <v>2466</v>
      </c>
      <c r="V3277" t="s">
        <v>2467</v>
      </c>
      <c r="X3277" s="367">
        <v>29362</v>
      </c>
      <c r="Z3277" s="29" t="s">
        <v>1218</v>
      </c>
      <c r="AA3277" s="29" t="s">
        <v>1170</v>
      </c>
      <c r="AB3277" s="38" t="s">
        <v>11092</v>
      </c>
      <c r="AE3277" s="38" t="s">
        <v>2950</v>
      </c>
      <c r="AG3277" s="38">
        <v>1</v>
      </c>
      <c r="AH3277" s="38" t="s">
        <v>4439</v>
      </c>
      <c r="AI3277" s="38" t="s">
        <v>4440</v>
      </c>
      <c r="AJ3277" s="38" t="s">
        <v>4449</v>
      </c>
      <c r="AK3277" s="38" t="s">
        <v>72</v>
      </c>
      <c r="AL3277" s="301">
        <v>43640</v>
      </c>
      <c r="AO3277" s="29" t="s">
        <v>4442</v>
      </c>
      <c r="AR3277" s="29" t="str">
        <f t="shared" si="519"/>
        <v>0</v>
      </c>
      <c r="AS3277" s="29">
        <f t="shared" si="517"/>
        <v>0</v>
      </c>
      <c r="AT3277" s="29">
        <v>0</v>
      </c>
      <c r="AW3277" s="29" t="str">
        <f t="shared" si="520"/>
        <v/>
      </c>
      <c r="AX3277" s="29" t="str">
        <f t="shared" si="512"/>
        <v/>
      </c>
      <c r="AY3277" s="29" t="str">
        <f t="shared" si="518"/>
        <v>https://media.mediathek-tanz-theater.de/iiif/2/nvt_img-436-002-001.JP2</v>
      </c>
      <c r="AZ3277" s="29" t="str">
        <f t="shared" si="513"/>
        <v>image/jp2</v>
      </c>
      <c r="BA3277" s="29" t="str">
        <f t="shared" si="514"/>
        <v>presentation/iiif</v>
      </c>
      <c r="BB3277" s="29" t="str">
        <f t="shared" si="515"/>
        <v>https://media.mediathek-tanz-theater.de/iiif/2/nvt_img-436-002-001.JP2/full/100,/0/default.jpg</v>
      </c>
      <c r="BC3277" s="29" t="str">
        <f t="shared" si="511"/>
        <v>image/jpeg</v>
      </c>
      <c r="BD3277" s="29" t="str">
        <f t="shared" si="516"/>
        <v>presentation/thumbnail</v>
      </c>
    </row>
    <row r="3278" spans="1:56">
      <c r="A3278" s="29">
        <v>1</v>
      </c>
      <c r="B3278" s="29">
        <v>0</v>
      </c>
      <c r="C3278" t="s">
        <v>12974</v>
      </c>
      <c r="D3278" s="38" t="s">
        <v>12975</v>
      </c>
      <c r="F3278" s="29" t="s">
        <v>12181</v>
      </c>
      <c r="I3278" s="38" t="s">
        <v>4446</v>
      </c>
      <c r="J3278" s="406" t="s">
        <v>12969</v>
      </c>
      <c r="M3278" s="311"/>
      <c r="O3278" s="38" t="s">
        <v>2462</v>
      </c>
      <c r="R3278" s="38" t="s">
        <v>12962</v>
      </c>
      <c r="U3278" t="s">
        <v>2466</v>
      </c>
      <c r="V3278" t="s">
        <v>2467</v>
      </c>
      <c r="X3278" s="367">
        <v>29362</v>
      </c>
      <c r="Z3278" s="29" t="s">
        <v>1218</v>
      </c>
      <c r="AA3278" s="29" t="s">
        <v>1170</v>
      </c>
      <c r="AB3278" s="38" t="s">
        <v>7388</v>
      </c>
      <c r="AE3278" s="38" t="s">
        <v>2950</v>
      </c>
      <c r="AG3278" s="38">
        <v>1</v>
      </c>
      <c r="AH3278" s="38" t="s">
        <v>4439</v>
      </c>
      <c r="AI3278" s="38" t="s">
        <v>4440</v>
      </c>
      <c r="AJ3278" s="38" t="s">
        <v>4449</v>
      </c>
      <c r="AK3278" s="38" t="s">
        <v>72</v>
      </c>
      <c r="AL3278" s="301">
        <v>43640</v>
      </c>
      <c r="AO3278" s="29" t="s">
        <v>4442</v>
      </c>
      <c r="AR3278" s="29" t="str">
        <f t="shared" si="519"/>
        <v>0</v>
      </c>
      <c r="AS3278" s="29">
        <f t="shared" si="517"/>
        <v>0</v>
      </c>
      <c r="AT3278" s="29">
        <v>0</v>
      </c>
      <c r="AW3278" s="29" t="str">
        <f t="shared" si="520"/>
        <v/>
      </c>
      <c r="AX3278" s="29" t="str">
        <f t="shared" si="512"/>
        <v/>
      </c>
      <c r="AY3278" s="29" t="str">
        <f t="shared" si="518"/>
        <v>https://media.mediathek-tanz-theater.de/iiif/2/nvt_img-436-002-002.JP2</v>
      </c>
      <c r="AZ3278" s="29" t="str">
        <f t="shared" si="513"/>
        <v>image/jp2</v>
      </c>
      <c r="BA3278" s="29" t="str">
        <f t="shared" si="514"/>
        <v>presentation/iiif</v>
      </c>
      <c r="BB3278" s="29" t="str">
        <f t="shared" si="515"/>
        <v>https://media.mediathek-tanz-theater.de/iiif/2/nvt_img-436-002-002.JP2/full/100,/0/default.jpg</v>
      </c>
      <c r="BC3278" s="29" t="str">
        <f t="shared" si="511"/>
        <v>image/jpeg</v>
      </c>
      <c r="BD3278" s="29" t="str">
        <f t="shared" si="516"/>
        <v>presentation/thumbnail</v>
      </c>
    </row>
    <row r="3279" spans="1:56">
      <c r="A3279" s="29">
        <v>1</v>
      </c>
      <c r="B3279" s="29">
        <v>0</v>
      </c>
      <c r="C3279" t="s">
        <v>12976</v>
      </c>
      <c r="D3279" s="38" t="s">
        <v>12977</v>
      </c>
      <c r="F3279" s="29" t="s">
        <v>12181</v>
      </c>
      <c r="I3279" s="38" t="s">
        <v>4446</v>
      </c>
      <c r="J3279" s="406" t="s">
        <v>12969</v>
      </c>
      <c r="M3279" s="311"/>
      <c r="O3279" s="38" t="s">
        <v>2462</v>
      </c>
      <c r="R3279" s="38" t="s">
        <v>12962</v>
      </c>
      <c r="U3279" t="s">
        <v>2466</v>
      </c>
      <c r="V3279" t="s">
        <v>2467</v>
      </c>
      <c r="X3279" s="367">
        <v>29362</v>
      </c>
      <c r="Z3279" s="29" t="s">
        <v>1218</v>
      </c>
      <c r="AA3279" s="29" t="s">
        <v>1170</v>
      </c>
      <c r="AB3279" s="38" t="s">
        <v>11101</v>
      </c>
      <c r="AE3279" s="38" t="s">
        <v>2950</v>
      </c>
      <c r="AG3279" s="38">
        <v>1</v>
      </c>
      <c r="AH3279" s="38" t="s">
        <v>4439</v>
      </c>
      <c r="AI3279" s="38" t="s">
        <v>4440</v>
      </c>
      <c r="AJ3279" s="38" t="s">
        <v>4449</v>
      </c>
      <c r="AK3279" s="38" t="s">
        <v>72</v>
      </c>
      <c r="AL3279" s="301">
        <v>43640</v>
      </c>
      <c r="AO3279" s="29" t="s">
        <v>4442</v>
      </c>
      <c r="AR3279" s="29" t="str">
        <f t="shared" si="519"/>
        <v>0</v>
      </c>
      <c r="AS3279" s="29">
        <f t="shared" si="517"/>
        <v>0</v>
      </c>
      <c r="AT3279" s="29">
        <v>0</v>
      </c>
      <c r="AW3279" s="29" t="str">
        <f t="shared" si="520"/>
        <v/>
      </c>
      <c r="AX3279" s="29" t="str">
        <f t="shared" si="512"/>
        <v/>
      </c>
      <c r="AY3279" s="29" t="str">
        <f t="shared" si="518"/>
        <v>https://media.mediathek-tanz-theater.de/iiif/2/nvt_img-436-002-003.JP2</v>
      </c>
      <c r="AZ3279" s="29" t="str">
        <f t="shared" si="513"/>
        <v>image/jp2</v>
      </c>
      <c r="BA3279" s="29" t="str">
        <f t="shared" si="514"/>
        <v>presentation/iiif</v>
      </c>
      <c r="BB3279" s="29" t="str">
        <f t="shared" si="515"/>
        <v>https://media.mediathek-tanz-theater.de/iiif/2/nvt_img-436-002-003.JP2/full/100,/0/default.jpg</v>
      </c>
      <c r="BC3279" s="29" t="str">
        <f t="shared" si="511"/>
        <v>image/jpeg</v>
      </c>
      <c r="BD3279" s="29" t="str">
        <f t="shared" si="516"/>
        <v>presentation/thumbnail</v>
      </c>
    </row>
    <row r="3280" spans="1:56">
      <c r="A3280" s="29">
        <v>1</v>
      </c>
      <c r="B3280" s="29">
        <v>0</v>
      </c>
      <c r="C3280" t="s">
        <v>12978</v>
      </c>
      <c r="D3280" s="38" t="s">
        <v>12979</v>
      </c>
      <c r="F3280" s="29" t="s">
        <v>12181</v>
      </c>
      <c r="I3280" s="38" t="s">
        <v>4438</v>
      </c>
      <c r="J3280" s="406" t="s">
        <v>12954</v>
      </c>
      <c r="M3280" s="311"/>
      <c r="O3280" s="38" t="s">
        <v>2462</v>
      </c>
      <c r="U3280"/>
      <c r="V3280"/>
      <c r="Z3280" s="29" t="s">
        <v>1218</v>
      </c>
      <c r="AA3280" s="29" t="s">
        <v>1170</v>
      </c>
      <c r="AE3280" s="38" t="s">
        <v>2950</v>
      </c>
      <c r="AG3280" s="38">
        <v>1</v>
      </c>
      <c r="AH3280" s="38" t="s">
        <v>4439</v>
      </c>
      <c r="AI3280" s="38" t="s">
        <v>4440</v>
      </c>
      <c r="AJ3280" s="38" t="s">
        <v>8732</v>
      </c>
      <c r="AO3280" s="29" t="s">
        <v>4442</v>
      </c>
      <c r="AR3280" s="29" t="str">
        <f t="shared" si="519"/>
        <v>1</v>
      </c>
      <c r="AS3280" s="29">
        <f t="shared" si="517"/>
        <v>1</v>
      </c>
      <c r="AT3280" s="29">
        <v>1</v>
      </c>
      <c r="AV3280" s="29" t="s">
        <v>12980</v>
      </c>
      <c r="AW3280" s="29" t="str">
        <f t="shared" si="520"/>
        <v>image/tiff</v>
      </c>
      <c r="AX3280" s="29" t="str">
        <f t="shared" si="512"/>
        <v>archival/master</v>
      </c>
      <c r="AY3280" s="29" t="str">
        <f t="shared" si="518"/>
        <v>https://media.mediathek-tanz-theater.de/iiif/2/nvt_img-436-003.JP2</v>
      </c>
      <c r="AZ3280" s="29" t="str">
        <f t="shared" si="513"/>
        <v>image/jp2</v>
      </c>
      <c r="BA3280" s="29" t="str">
        <f t="shared" si="514"/>
        <v>presentation/iiif</v>
      </c>
      <c r="BB3280" s="29" t="str">
        <f t="shared" si="515"/>
        <v>https://media.mediathek-tanz-theater.de/iiif/2/nvt_img-436-003.JP2/full/100,/0/default.jpg</v>
      </c>
      <c r="BC3280" s="29" t="str">
        <f t="shared" si="511"/>
        <v>image/jpeg</v>
      </c>
      <c r="BD3280" s="29" t="str">
        <f t="shared" si="516"/>
        <v>presentation/thumbnail</v>
      </c>
    </row>
    <row r="3281" spans="1:56" ht="25.5">
      <c r="A3281" s="29">
        <v>1</v>
      </c>
      <c r="B3281" s="29">
        <v>0</v>
      </c>
      <c r="C3281" t="s">
        <v>12981</v>
      </c>
      <c r="D3281" s="38" t="s">
        <v>12982</v>
      </c>
      <c r="F3281" s="29" t="s">
        <v>12181</v>
      </c>
      <c r="I3281" s="38" t="s">
        <v>4446</v>
      </c>
      <c r="J3281" s="406" t="s">
        <v>12978</v>
      </c>
      <c r="M3281" s="311"/>
      <c r="O3281" s="38" t="s">
        <v>2462</v>
      </c>
      <c r="R3281" s="38" t="s">
        <v>12962</v>
      </c>
      <c r="U3281" t="s">
        <v>2466</v>
      </c>
      <c r="V3281" t="s">
        <v>2467</v>
      </c>
      <c r="X3281" s="367">
        <v>29362</v>
      </c>
      <c r="Z3281" s="29" t="s">
        <v>1218</v>
      </c>
      <c r="AA3281" s="29" t="s">
        <v>1170</v>
      </c>
      <c r="AB3281" s="38" t="s">
        <v>7384</v>
      </c>
      <c r="AE3281" s="38" t="s">
        <v>2950</v>
      </c>
      <c r="AG3281" s="38">
        <v>1</v>
      </c>
      <c r="AH3281" s="38" t="s">
        <v>4439</v>
      </c>
      <c r="AI3281" s="38" t="s">
        <v>4440</v>
      </c>
      <c r="AJ3281" s="38" t="s">
        <v>4449</v>
      </c>
      <c r="AK3281" s="38" t="s">
        <v>12983</v>
      </c>
      <c r="AL3281" s="301">
        <v>43640</v>
      </c>
      <c r="AO3281" s="29" t="s">
        <v>4442</v>
      </c>
      <c r="AR3281" s="29" t="str">
        <f t="shared" si="519"/>
        <v>0</v>
      </c>
      <c r="AS3281" s="29">
        <f t="shared" si="517"/>
        <v>0</v>
      </c>
      <c r="AT3281" s="29">
        <v>0</v>
      </c>
      <c r="AW3281" s="29" t="str">
        <f t="shared" si="520"/>
        <v/>
      </c>
      <c r="AX3281" s="29" t="str">
        <f t="shared" si="512"/>
        <v/>
      </c>
      <c r="AY3281" s="29" t="str">
        <f t="shared" si="518"/>
        <v>https://media.mediathek-tanz-theater.de/iiif/2/nvt_img-436-003-001.JP2</v>
      </c>
      <c r="AZ3281" s="29" t="str">
        <f t="shared" si="513"/>
        <v>image/jp2</v>
      </c>
      <c r="BA3281" s="29" t="str">
        <f t="shared" si="514"/>
        <v>presentation/iiif</v>
      </c>
      <c r="BB3281" s="29" t="str">
        <f t="shared" si="515"/>
        <v>https://media.mediathek-tanz-theater.de/iiif/2/nvt_img-436-003-001.JP2/full/100,/0/default.jpg</v>
      </c>
      <c r="BC3281" s="29" t="str">
        <f t="shared" si="511"/>
        <v>image/jpeg</v>
      </c>
      <c r="BD3281" s="29" t="str">
        <f t="shared" si="516"/>
        <v>presentation/thumbnail</v>
      </c>
    </row>
    <row r="3282" spans="1:56">
      <c r="A3282" s="29">
        <v>1</v>
      </c>
      <c r="B3282" s="29">
        <v>0</v>
      </c>
      <c r="C3282" t="s">
        <v>12984</v>
      </c>
      <c r="D3282" s="38" t="s">
        <v>12985</v>
      </c>
      <c r="F3282" s="29" t="s">
        <v>12181</v>
      </c>
      <c r="I3282" s="38" t="s">
        <v>4446</v>
      </c>
      <c r="J3282" s="406" t="s">
        <v>12978</v>
      </c>
      <c r="M3282" s="311"/>
      <c r="O3282" s="38" t="s">
        <v>2462</v>
      </c>
      <c r="R3282" s="38" t="s">
        <v>12962</v>
      </c>
      <c r="U3282" t="s">
        <v>2466</v>
      </c>
      <c r="V3282" t="s">
        <v>2467</v>
      </c>
      <c r="X3282" s="367">
        <v>29362</v>
      </c>
      <c r="Z3282" s="29" t="s">
        <v>1218</v>
      </c>
      <c r="AA3282" s="29" t="s">
        <v>1170</v>
      </c>
      <c r="AB3282" s="38" t="s">
        <v>7391</v>
      </c>
      <c r="AE3282" s="38" t="s">
        <v>2950</v>
      </c>
      <c r="AG3282" s="38">
        <v>1</v>
      </c>
      <c r="AH3282" s="38" t="s">
        <v>4439</v>
      </c>
      <c r="AI3282" s="38" t="s">
        <v>4440</v>
      </c>
      <c r="AJ3282" s="38" t="s">
        <v>4449</v>
      </c>
      <c r="AK3282" s="38" t="s">
        <v>72</v>
      </c>
      <c r="AL3282" s="301">
        <v>43640</v>
      </c>
      <c r="AO3282" s="29" t="s">
        <v>4442</v>
      </c>
      <c r="AR3282" s="29" t="str">
        <f t="shared" si="519"/>
        <v>0</v>
      </c>
      <c r="AS3282" s="29">
        <f t="shared" si="517"/>
        <v>0</v>
      </c>
      <c r="AT3282" s="29">
        <v>0</v>
      </c>
      <c r="AW3282" s="29" t="str">
        <f t="shared" si="520"/>
        <v/>
      </c>
      <c r="AX3282" s="29" t="str">
        <f t="shared" si="512"/>
        <v/>
      </c>
      <c r="AY3282" s="29" t="str">
        <f t="shared" si="518"/>
        <v>https://media.mediathek-tanz-theater.de/iiif/2/nvt_img-436-003-002.JP2</v>
      </c>
      <c r="AZ3282" s="29" t="str">
        <f t="shared" si="513"/>
        <v>image/jp2</v>
      </c>
      <c r="BA3282" s="29" t="str">
        <f t="shared" si="514"/>
        <v>presentation/iiif</v>
      </c>
      <c r="BB3282" s="29" t="str">
        <f t="shared" si="515"/>
        <v>https://media.mediathek-tanz-theater.de/iiif/2/nvt_img-436-003-002.JP2/full/100,/0/default.jpg</v>
      </c>
      <c r="BC3282" s="29" t="str">
        <f t="shared" si="511"/>
        <v>image/jpeg</v>
      </c>
      <c r="BD3282" s="29" t="str">
        <f t="shared" si="516"/>
        <v>presentation/thumbnail</v>
      </c>
    </row>
    <row r="3283" spans="1:56" ht="25.5">
      <c r="A3283" s="29">
        <v>1</v>
      </c>
      <c r="B3283" s="29">
        <v>0</v>
      </c>
      <c r="C3283" t="s">
        <v>12986</v>
      </c>
      <c r="D3283" s="38" t="s">
        <v>12987</v>
      </c>
      <c r="F3283" s="29" t="s">
        <v>12181</v>
      </c>
      <c r="I3283" s="38" t="s">
        <v>4446</v>
      </c>
      <c r="J3283" s="406" t="s">
        <v>12978</v>
      </c>
      <c r="M3283" s="311"/>
      <c r="O3283" s="38" t="s">
        <v>2462</v>
      </c>
      <c r="R3283" s="38" t="s">
        <v>12962</v>
      </c>
      <c r="U3283" t="s">
        <v>2466</v>
      </c>
      <c r="V3283" t="s">
        <v>2467</v>
      </c>
      <c r="X3283" s="367">
        <v>29362</v>
      </c>
      <c r="Z3283" s="29" t="s">
        <v>1218</v>
      </c>
      <c r="AA3283" s="29" t="s">
        <v>1170</v>
      </c>
      <c r="AB3283" s="38" t="s">
        <v>7369</v>
      </c>
      <c r="AE3283" s="38" t="s">
        <v>2950</v>
      </c>
      <c r="AG3283" s="38">
        <v>1</v>
      </c>
      <c r="AH3283" s="38" t="s">
        <v>4439</v>
      </c>
      <c r="AI3283" s="38" t="s">
        <v>4440</v>
      </c>
      <c r="AJ3283" s="38" t="s">
        <v>4449</v>
      </c>
      <c r="AK3283" s="38" t="s">
        <v>12983</v>
      </c>
      <c r="AL3283" s="301">
        <v>43640</v>
      </c>
      <c r="AO3283" s="29" t="s">
        <v>4442</v>
      </c>
      <c r="AR3283" s="29" t="str">
        <f t="shared" si="519"/>
        <v>0</v>
      </c>
      <c r="AS3283" s="29">
        <f t="shared" si="517"/>
        <v>0</v>
      </c>
      <c r="AT3283" s="29">
        <v>0</v>
      </c>
      <c r="AW3283" s="29" t="str">
        <f t="shared" si="520"/>
        <v/>
      </c>
      <c r="AX3283" s="29" t="str">
        <f t="shared" si="512"/>
        <v/>
      </c>
      <c r="AY3283" s="29" t="str">
        <f t="shared" si="518"/>
        <v>https://media.mediathek-tanz-theater.de/iiif/2/nvt_img-436-003-003.JP2</v>
      </c>
      <c r="AZ3283" s="29" t="str">
        <f t="shared" si="513"/>
        <v>image/jp2</v>
      </c>
      <c r="BA3283" s="29" t="str">
        <f t="shared" si="514"/>
        <v>presentation/iiif</v>
      </c>
      <c r="BB3283" s="29" t="str">
        <f t="shared" si="515"/>
        <v>https://media.mediathek-tanz-theater.de/iiif/2/nvt_img-436-003-003.JP2/full/100,/0/default.jpg</v>
      </c>
      <c r="BC3283" s="29" t="str">
        <f t="shared" si="511"/>
        <v>image/jpeg</v>
      </c>
      <c r="BD3283" s="29" t="str">
        <f t="shared" si="516"/>
        <v>presentation/thumbnail</v>
      </c>
    </row>
    <row r="3284" spans="1:56">
      <c r="A3284" s="29">
        <v>1</v>
      </c>
      <c r="B3284" s="29">
        <v>0</v>
      </c>
      <c r="C3284" t="s">
        <v>12988</v>
      </c>
      <c r="D3284" s="38" t="s">
        <v>12989</v>
      </c>
      <c r="F3284" s="29" t="s">
        <v>12181</v>
      </c>
      <c r="I3284" s="38" t="s">
        <v>4438</v>
      </c>
      <c r="J3284" s="406" t="s">
        <v>12954</v>
      </c>
      <c r="M3284" s="311"/>
      <c r="O3284" s="38" t="s">
        <v>2462</v>
      </c>
      <c r="U3284"/>
      <c r="V3284"/>
      <c r="Z3284" s="29" t="s">
        <v>1218</v>
      </c>
      <c r="AA3284" s="29" t="s">
        <v>1170</v>
      </c>
      <c r="AE3284" s="38" t="s">
        <v>2950</v>
      </c>
      <c r="AG3284" s="38">
        <v>1</v>
      </c>
      <c r="AH3284" s="38" t="s">
        <v>4439</v>
      </c>
      <c r="AI3284" s="38" t="s">
        <v>4440</v>
      </c>
      <c r="AJ3284" s="38" t="s">
        <v>11829</v>
      </c>
      <c r="AO3284" s="29" t="s">
        <v>4442</v>
      </c>
      <c r="AR3284" s="29" t="str">
        <f t="shared" si="519"/>
        <v>1</v>
      </c>
      <c r="AS3284" s="29">
        <f t="shared" si="517"/>
        <v>1</v>
      </c>
      <c r="AT3284" s="29">
        <v>1</v>
      </c>
      <c r="AV3284" s="29" t="s">
        <v>12990</v>
      </c>
      <c r="AW3284" s="29" t="str">
        <f t="shared" si="520"/>
        <v>image/tiff</v>
      </c>
      <c r="AX3284" s="29" t="str">
        <f t="shared" si="512"/>
        <v>archival/master</v>
      </c>
      <c r="AY3284" s="29" t="str">
        <f t="shared" si="518"/>
        <v>https://media.mediathek-tanz-theater.de/iiif/2/nvt_img-436-004.JP2</v>
      </c>
      <c r="AZ3284" s="29" t="str">
        <f t="shared" si="513"/>
        <v>image/jp2</v>
      </c>
      <c r="BA3284" s="29" t="str">
        <f t="shared" si="514"/>
        <v>presentation/iiif</v>
      </c>
      <c r="BB3284" s="29" t="str">
        <f t="shared" si="515"/>
        <v>https://media.mediathek-tanz-theater.de/iiif/2/nvt_img-436-004.JP2/full/100,/0/default.jpg</v>
      </c>
      <c r="BC3284" s="29" t="str">
        <f t="shared" si="511"/>
        <v>image/jpeg</v>
      </c>
      <c r="BD3284" s="29" t="str">
        <f t="shared" si="516"/>
        <v>presentation/thumbnail</v>
      </c>
    </row>
    <row r="3285" spans="1:56" ht="25.5">
      <c r="A3285" s="29">
        <v>1</v>
      </c>
      <c r="B3285" s="29">
        <v>0</v>
      </c>
      <c r="C3285" t="s">
        <v>12991</v>
      </c>
      <c r="D3285" s="38" t="s">
        <v>12992</v>
      </c>
      <c r="F3285" s="29" t="s">
        <v>12181</v>
      </c>
      <c r="I3285" s="38" t="s">
        <v>4446</v>
      </c>
      <c r="J3285" s="406" t="s">
        <v>12988</v>
      </c>
      <c r="M3285" s="311"/>
      <c r="O3285" s="38" t="s">
        <v>2462</v>
      </c>
      <c r="R3285" s="38" t="s">
        <v>12962</v>
      </c>
      <c r="U3285" t="s">
        <v>2466</v>
      </c>
      <c r="V3285" t="s">
        <v>2467</v>
      </c>
      <c r="X3285" s="367">
        <v>29362</v>
      </c>
      <c r="Z3285" s="29" t="s">
        <v>1218</v>
      </c>
      <c r="AA3285" s="29" t="s">
        <v>1170</v>
      </c>
      <c r="AB3285" s="38" t="s">
        <v>7372</v>
      </c>
      <c r="AE3285" s="38" t="s">
        <v>2950</v>
      </c>
      <c r="AG3285" s="38">
        <v>1</v>
      </c>
      <c r="AH3285" s="38" t="s">
        <v>4439</v>
      </c>
      <c r="AI3285" s="38" t="s">
        <v>4440</v>
      </c>
      <c r="AJ3285" s="38" t="s">
        <v>4449</v>
      </c>
      <c r="AK3285" s="38" t="s">
        <v>12983</v>
      </c>
      <c r="AL3285" s="301">
        <v>43640</v>
      </c>
      <c r="AO3285" s="29" t="s">
        <v>4442</v>
      </c>
      <c r="AR3285" s="29" t="str">
        <f t="shared" si="519"/>
        <v>0</v>
      </c>
      <c r="AS3285" s="29">
        <f t="shared" si="517"/>
        <v>0</v>
      </c>
      <c r="AT3285" s="29">
        <v>0</v>
      </c>
      <c r="AW3285" s="29" t="str">
        <f t="shared" si="520"/>
        <v/>
      </c>
      <c r="AX3285" s="29" t="str">
        <f t="shared" si="512"/>
        <v/>
      </c>
      <c r="AY3285" s="29" t="str">
        <f t="shared" si="518"/>
        <v>https://media.mediathek-tanz-theater.de/iiif/2/nvt_img-436-004-001.JP2</v>
      </c>
      <c r="AZ3285" s="29" t="str">
        <f t="shared" si="513"/>
        <v>image/jp2</v>
      </c>
      <c r="BA3285" s="29" t="str">
        <f t="shared" si="514"/>
        <v>presentation/iiif</v>
      </c>
      <c r="BB3285" s="29" t="str">
        <f t="shared" si="515"/>
        <v>https://media.mediathek-tanz-theater.de/iiif/2/nvt_img-436-004-001.JP2/full/100,/0/default.jpg</v>
      </c>
      <c r="BC3285" s="29" t="str">
        <f t="shared" si="511"/>
        <v>image/jpeg</v>
      </c>
      <c r="BD3285" s="29" t="str">
        <f t="shared" si="516"/>
        <v>presentation/thumbnail</v>
      </c>
    </row>
    <row r="3286" spans="1:56" ht="25.5">
      <c r="A3286" s="29">
        <v>1</v>
      </c>
      <c r="B3286" s="29">
        <v>0</v>
      </c>
      <c r="C3286" t="s">
        <v>12993</v>
      </c>
      <c r="D3286" s="38" t="s">
        <v>12994</v>
      </c>
      <c r="F3286" s="29" t="s">
        <v>12181</v>
      </c>
      <c r="I3286" s="38" t="s">
        <v>4446</v>
      </c>
      <c r="J3286" s="406" t="s">
        <v>12988</v>
      </c>
      <c r="M3286" s="311"/>
      <c r="O3286" s="38" t="s">
        <v>2462</v>
      </c>
      <c r="R3286" s="38" t="s">
        <v>12962</v>
      </c>
      <c r="U3286" t="s">
        <v>2466</v>
      </c>
      <c r="V3286" t="s">
        <v>2467</v>
      </c>
      <c r="X3286" s="367">
        <v>29362</v>
      </c>
      <c r="Z3286" s="29" t="s">
        <v>1218</v>
      </c>
      <c r="AA3286" s="29" t="s">
        <v>1170</v>
      </c>
      <c r="AB3286" s="38" t="s">
        <v>11724</v>
      </c>
      <c r="AE3286" s="38" t="s">
        <v>2950</v>
      </c>
      <c r="AG3286" s="38">
        <v>1</v>
      </c>
      <c r="AH3286" s="38" t="s">
        <v>4439</v>
      </c>
      <c r="AI3286" s="38" t="s">
        <v>4440</v>
      </c>
      <c r="AJ3286" s="38" t="s">
        <v>4449</v>
      </c>
      <c r="AK3286" s="38" t="s">
        <v>12983</v>
      </c>
      <c r="AL3286" s="301">
        <v>43640</v>
      </c>
      <c r="AO3286" s="29" t="s">
        <v>4442</v>
      </c>
      <c r="AR3286" s="29" t="str">
        <f t="shared" si="519"/>
        <v>0</v>
      </c>
      <c r="AS3286" s="29">
        <f t="shared" si="517"/>
        <v>0</v>
      </c>
      <c r="AT3286" s="29">
        <v>0</v>
      </c>
      <c r="AW3286" s="29" t="str">
        <f t="shared" si="520"/>
        <v/>
      </c>
      <c r="AX3286" s="29" t="str">
        <f t="shared" si="512"/>
        <v/>
      </c>
      <c r="AY3286" s="29" t="str">
        <f t="shared" si="518"/>
        <v>https://media.mediathek-tanz-theater.de/iiif/2/nvt_img-436-004-002.JP2</v>
      </c>
      <c r="AZ3286" s="29" t="str">
        <f t="shared" si="513"/>
        <v>image/jp2</v>
      </c>
      <c r="BA3286" s="29" t="str">
        <f t="shared" si="514"/>
        <v>presentation/iiif</v>
      </c>
      <c r="BB3286" s="29" t="str">
        <f t="shared" si="515"/>
        <v>https://media.mediathek-tanz-theater.de/iiif/2/nvt_img-436-004-002.JP2/full/100,/0/default.jpg</v>
      </c>
      <c r="BC3286" s="29" t="str">
        <f t="shared" si="511"/>
        <v>image/jpeg</v>
      </c>
      <c r="BD3286" s="29" t="str">
        <f t="shared" si="516"/>
        <v>presentation/thumbnail</v>
      </c>
    </row>
    <row r="3287" spans="1:56">
      <c r="A3287" s="29">
        <v>1</v>
      </c>
      <c r="B3287" s="29">
        <v>0</v>
      </c>
      <c r="C3287" t="s">
        <v>12995</v>
      </c>
      <c r="D3287" s="38" t="s">
        <v>12996</v>
      </c>
      <c r="F3287" s="29" t="s">
        <v>12181</v>
      </c>
      <c r="I3287" s="38" t="s">
        <v>4438</v>
      </c>
      <c r="J3287" s="406" t="s">
        <v>12954</v>
      </c>
      <c r="M3287" s="311"/>
      <c r="O3287" s="38" t="s">
        <v>2462</v>
      </c>
      <c r="U3287"/>
      <c r="V3287" t="s">
        <v>2467</v>
      </c>
      <c r="Z3287" s="29" t="s">
        <v>1218</v>
      </c>
      <c r="AA3287" s="29" t="s">
        <v>1170</v>
      </c>
      <c r="AE3287" s="38" t="s">
        <v>2950</v>
      </c>
      <c r="AG3287" s="38">
        <v>1</v>
      </c>
      <c r="AH3287" s="38" t="s">
        <v>4439</v>
      </c>
      <c r="AI3287" s="38" t="s">
        <v>4440</v>
      </c>
      <c r="AJ3287" s="38" t="s">
        <v>12997</v>
      </c>
      <c r="AO3287" s="29" t="s">
        <v>4442</v>
      </c>
      <c r="AR3287" s="29" t="str">
        <f t="shared" si="519"/>
        <v>1</v>
      </c>
      <c r="AS3287" s="29">
        <f t="shared" si="517"/>
        <v>1</v>
      </c>
      <c r="AT3287" s="29">
        <v>1</v>
      </c>
      <c r="AV3287" s="29" t="s">
        <v>12998</v>
      </c>
      <c r="AW3287" s="29" t="str">
        <f t="shared" si="520"/>
        <v>image/tiff</v>
      </c>
      <c r="AX3287" s="29" t="str">
        <f t="shared" si="512"/>
        <v>archival/master</v>
      </c>
      <c r="AY3287" s="29" t="str">
        <f t="shared" si="518"/>
        <v>https://media.mediathek-tanz-theater.de/iiif/2/nvt_img-436-005.JP2</v>
      </c>
      <c r="AZ3287" s="29" t="str">
        <f t="shared" si="513"/>
        <v>image/jp2</v>
      </c>
      <c r="BA3287" s="29" t="str">
        <f t="shared" si="514"/>
        <v>presentation/iiif</v>
      </c>
      <c r="BB3287" s="29" t="str">
        <f t="shared" si="515"/>
        <v>https://media.mediathek-tanz-theater.de/iiif/2/nvt_img-436-005.JP2/full/100,/0/default.jpg</v>
      </c>
      <c r="BC3287" s="29" t="str">
        <f t="shared" si="511"/>
        <v>image/jpeg</v>
      </c>
      <c r="BD3287" s="29" t="str">
        <f t="shared" si="516"/>
        <v>presentation/thumbnail</v>
      </c>
    </row>
    <row r="3288" spans="1:56" ht="51">
      <c r="A3288" s="29">
        <v>1</v>
      </c>
      <c r="B3288" s="29">
        <v>0</v>
      </c>
      <c r="C3288" t="s">
        <v>12999</v>
      </c>
      <c r="D3288" s="38" t="s">
        <v>13000</v>
      </c>
      <c r="F3288" s="29" t="s">
        <v>12181</v>
      </c>
      <c r="I3288" s="38" t="s">
        <v>2907</v>
      </c>
      <c r="J3288" s="406" t="s">
        <v>12995</v>
      </c>
      <c r="M3288" s="311"/>
      <c r="O3288" s="38" t="s">
        <v>2462</v>
      </c>
      <c r="R3288" s="38" t="s">
        <v>12962</v>
      </c>
      <c r="U3288"/>
      <c r="V3288" t="s">
        <v>2467</v>
      </c>
      <c r="X3288" s="367">
        <v>29362</v>
      </c>
      <c r="Z3288" s="29" t="s">
        <v>1218</v>
      </c>
      <c r="AA3288" s="29" t="s">
        <v>1170</v>
      </c>
      <c r="AB3288" s="38" t="s">
        <v>11729</v>
      </c>
      <c r="AE3288" s="38" t="s">
        <v>2950</v>
      </c>
      <c r="AG3288" s="38">
        <v>1</v>
      </c>
      <c r="AH3288" s="38" t="s">
        <v>4439</v>
      </c>
      <c r="AI3288" s="38" t="s">
        <v>4440</v>
      </c>
      <c r="AJ3288" s="38" t="s">
        <v>4449</v>
      </c>
      <c r="AK3288" s="38" t="s">
        <v>13001</v>
      </c>
      <c r="AL3288" s="301">
        <v>43640</v>
      </c>
      <c r="AO3288" s="29" t="s">
        <v>4442</v>
      </c>
      <c r="AR3288" s="29" t="str">
        <f t="shared" si="519"/>
        <v>0</v>
      </c>
      <c r="AS3288" s="29">
        <f t="shared" si="517"/>
        <v>0</v>
      </c>
      <c r="AT3288" s="29">
        <v>0</v>
      </c>
      <c r="AW3288" s="29" t="str">
        <f t="shared" si="520"/>
        <v/>
      </c>
      <c r="AX3288" s="29" t="str">
        <f t="shared" si="512"/>
        <v/>
      </c>
      <c r="AY3288" s="29" t="str">
        <f t="shared" si="518"/>
        <v>https://media.mediathek-tanz-theater.de/iiif/2/nvt_img-436-005-001.JP2</v>
      </c>
      <c r="AZ3288" s="29" t="str">
        <f t="shared" si="513"/>
        <v>image/jp2</v>
      </c>
      <c r="BA3288" s="29" t="str">
        <f t="shared" si="514"/>
        <v>presentation/iiif</v>
      </c>
      <c r="BB3288" s="29" t="str">
        <f t="shared" si="515"/>
        <v>https://media.mediathek-tanz-theater.de/iiif/2/nvt_img-436-005-001.JP2/full/100,/0/default.jpg</v>
      </c>
      <c r="BC3288" s="29" t="str">
        <f t="shared" si="511"/>
        <v>image/jpeg</v>
      </c>
      <c r="BD3288" s="29" t="str">
        <f t="shared" si="516"/>
        <v>presentation/thumbnail</v>
      </c>
    </row>
    <row r="3289" spans="1:56" ht="38.25">
      <c r="A3289" s="29">
        <v>1</v>
      </c>
      <c r="B3289" s="29">
        <v>0</v>
      </c>
      <c r="C3289" t="s">
        <v>13002</v>
      </c>
      <c r="D3289" s="38" t="s">
        <v>13003</v>
      </c>
      <c r="F3289" s="29" t="s">
        <v>12181</v>
      </c>
      <c r="I3289" s="38" t="s">
        <v>2907</v>
      </c>
      <c r="J3289" s="406" t="s">
        <v>12995</v>
      </c>
      <c r="M3289" s="311"/>
      <c r="O3289" s="38" t="s">
        <v>2462</v>
      </c>
      <c r="R3289" s="38" t="s">
        <v>12962</v>
      </c>
      <c r="U3289"/>
      <c r="V3289" t="s">
        <v>2467</v>
      </c>
      <c r="X3289" s="367">
        <v>29362</v>
      </c>
      <c r="Z3289" s="29" t="s">
        <v>1218</v>
      </c>
      <c r="AA3289" s="29" t="s">
        <v>1170</v>
      </c>
      <c r="AB3289" s="38" t="s">
        <v>11748</v>
      </c>
      <c r="AE3289" s="38" t="s">
        <v>2950</v>
      </c>
      <c r="AG3289" s="38">
        <v>1</v>
      </c>
      <c r="AH3289" s="38" t="s">
        <v>4439</v>
      </c>
      <c r="AI3289" s="38" t="s">
        <v>4440</v>
      </c>
      <c r="AJ3289" s="38" t="s">
        <v>4449</v>
      </c>
      <c r="AK3289" s="38" t="s">
        <v>11200</v>
      </c>
      <c r="AL3289" s="301">
        <v>43640</v>
      </c>
      <c r="AO3289" s="29" t="s">
        <v>4442</v>
      </c>
      <c r="AR3289" s="29" t="str">
        <f t="shared" si="519"/>
        <v>0</v>
      </c>
      <c r="AS3289" s="29">
        <f t="shared" si="517"/>
        <v>0</v>
      </c>
      <c r="AT3289" s="29">
        <v>0</v>
      </c>
      <c r="AW3289" s="29" t="str">
        <f t="shared" si="520"/>
        <v/>
      </c>
      <c r="AX3289" s="29" t="str">
        <f t="shared" si="512"/>
        <v/>
      </c>
      <c r="AY3289" s="29" t="str">
        <f t="shared" si="518"/>
        <v>https://media.mediathek-tanz-theater.de/iiif/2/nvt_img-436-005-002.JP2</v>
      </c>
      <c r="AZ3289" s="29" t="str">
        <f t="shared" si="513"/>
        <v>image/jp2</v>
      </c>
      <c r="BA3289" s="29" t="str">
        <f t="shared" si="514"/>
        <v>presentation/iiif</v>
      </c>
      <c r="BB3289" s="29" t="str">
        <f t="shared" si="515"/>
        <v>https://media.mediathek-tanz-theater.de/iiif/2/nvt_img-436-005-002.JP2/full/100,/0/default.jpg</v>
      </c>
      <c r="BC3289" s="29" t="str">
        <f t="shared" si="511"/>
        <v>image/jpeg</v>
      </c>
      <c r="BD3289" s="29" t="str">
        <f t="shared" si="516"/>
        <v>presentation/thumbnail</v>
      </c>
    </row>
    <row r="3290" spans="1:56" ht="25.5">
      <c r="A3290" s="29">
        <v>1</v>
      </c>
      <c r="B3290" s="29">
        <v>0</v>
      </c>
      <c r="C3290" t="s">
        <v>13004</v>
      </c>
      <c r="D3290" s="38" t="s">
        <v>13005</v>
      </c>
      <c r="F3290" s="29" t="s">
        <v>12181</v>
      </c>
      <c r="I3290" s="38" t="s">
        <v>2907</v>
      </c>
      <c r="J3290" s="406" t="s">
        <v>12995</v>
      </c>
      <c r="M3290" s="311"/>
      <c r="O3290" s="38" t="s">
        <v>2462</v>
      </c>
      <c r="R3290" s="38" t="s">
        <v>12962</v>
      </c>
      <c r="U3290"/>
      <c r="V3290" t="s">
        <v>2467</v>
      </c>
      <c r="X3290" s="367">
        <v>29362</v>
      </c>
      <c r="Z3290" s="29" t="s">
        <v>1218</v>
      </c>
      <c r="AA3290" s="29" t="s">
        <v>1170</v>
      </c>
      <c r="AB3290" s="38" t="s">
        <v>11758</v>
      </c>
      <c r="AE3290" s="38" t="s">
        <v>2950</v>
      </c>
      <c r="AG3290" s="38">
        <v>1</v>
      </c>
      <c r="AH3290" s="38" t="s">
        <v>4439</v>
      </c>
      <c r="AI3290" s="38" t="s">
        <v>4440</v>
      </c>
      <c r="AJ3290" s="38" t="s">
        <v>4449</v>
      </c>
      <c r="AK3290" s="38" t="s">
        <v>12983</v>
      </c>
      <c r="AL3290" s="301">
        <v>43640</v>
      </c>
      <c r="AO3290" s="29" t="s">
        <v>4442</v>
      </c>
      <c r="AR3290" s="29" t="str">
        <f t="shared" si="519"/>
        <v>0</v>
      </c>
      <c r="AS3290" s="29">
        <f t="shared" si="517"/>
        <v>0</v>
      </c>
      <c r="AT3290" s="29">
        <v>0</v>
      </c>
      <c r="AW3290" s="29" t="str">
        <f t="shared" si="520"/>
        <v/>
      </c>
      <c r="AX3290" s="29" t="str">
        <f t="shared" si="512"/>
        <v/>
      </c>
      <c r="AY3290" s="29" t="str">
        <f t="shared" si="518"/>
        <v>https://media.mediathek-tanz-theater.de/iiif/2/nvt_img-436-005-003.JP2</v>
      </c>
      <c r="AZ3290" s="29" t="str">
        <f t="shared" si="513"/>
        <v>image/jp2</v>
      </c>
      <c r="BA3290" s="29" t="str">
        <f t="shared" si="514"/>
        <v>presentation/iiif</v>
      </c>
      <c r="BB3290" s="29" t="str">
        <f t="shared" si="515"/>
        <v>https://media.mediathek-tanz-theater.de/iiif/2/nvt_img-436-005-003.JP2/full/100,/0/default.jpg</v>
      </c>
      <c r="BC3290" s="29" t="str">
        <f t="shared" si="511"/>
        <v>image/jpeg</v>
      </c>
      <c r="BD3290" s="29" t="str">
        <f t="shared" si="516"/>
        <v>presentation/thumbnail</v>
      </c>
    </row>
    <row r="3291" spans="1:56">
      <c r="A3291" s="29">
        <v>1</v>
      </c>
      <c r="B3291" s="29">
        <v>0</v>
      </c>
      <c r="C3291" t="s">
        <v>13006</v>
      </c>
      <c r="D3291" s="38" t="s">
        <v>13007</v>
      </c>
      <c r="F3291" s="29" t="s">
        <v>12181</v>
      </c>
      <c r="I3291" s="38" t="s">
        <v>4438</v>
      </c>
      <c r="J3291" s="406" t="s">
        <v>12954</v>
      </c>
      <c r="M3291" s="311"/>
      <c r="O3291" s="38" t="s">
        <v>2462</v>
      </c>
      <c r="U3291"/>
      <c r="V3291"/>
      <c r="Z3291" s="29" t="s">
        <v>1218</v>
      </c>
      <c r="AA3291" s="29" t="s">
        <v>1170</v>
      </c>
      <c r="AE3291" s="38" t="s">
        <v>2950</v>
      </c>
      <c r="AG3291" s="38">
        <v>1</v>
      </c>
      <c r="AH3291" s="38" t="s">
        <v>4439</v>
      </c>
      <c r="AI3291" s="38" t="s">
        <v>4440</v>
      </c>
      <c r="AJ3291" s="38" t="s">
        <v>12914</v>
      </c>
      <c r="AO3291" s="29" t="s">
        <v>4442</v>
      </c>
      <c r="AR3291" s="29" t="str">
        <f t="shared" si="519"/>
        <v>1</v>
      </c>
      <c r="AS3291" s="29">
        <f t="shared" si="517"/>
        <v>1</v>
      </c>
      <c r="AT3291" s="29">
        <v>1</v>
      </c>
      <c r="AV3291" s="29" t="s">
        <v>13008</v>
      </c>
      <c r="AW3291" s="29" t="str">
        <f t="shared" si="520"/>
        <v>image/tiff</v>
      </c>
      <c r="AX3291" s="29" t="str">
        <f t="shared" si="512"/>
        <v>archival/master</v>
      </c>
      <c r="AY3291" s="29" t="str">
        <f t="shared" si="518"/>
        <v>https://media.mediathek-tanz-theater.de/iiif/2/nvt_img-436-006.JP2</v>
      </c>
      <c r="AZ3291" s="29" t="str">
        <f t="shared" si="513"/>
        <v>image/jp2</v>
      </c>
      <c r="BA3291" s="29" t="str">
        <f t="shared" si="514"/>
        <v>presentation/iiif</v>
      </c>
      <c r="BB3291" s="29" t="str">
        <f t="shared" si="515"/>
        <v>https://media.mediathek-tanz-theater.de/iiif/2/nvt_img-436-006.JP2/full/100,/0/default.jpg</v>
      </c>
      <c r="BC3291" s="29" t="str">
        <f t="shared" si="511"/>
        <v>image/jpeg</v>
      </c>
      <c r="BD3291" s="29" t="str">
        <f t="shared" si="516"/>
        <v>presentation/thumbnail</v>
      </c>
    </row>
    <row r="3292" spans="1:56" ht="25.5">
      <c r="A3292" s="29">
        <v>1</v>
      </c>
      <c r="B3292" s="29">
        <v>0</v>
      </c>
      <c r="C3292" t="s">
        <v>13009</v>
      </c>
      <c r="D3292" s="38" t="s">
        <v>13010</v>
      </c>
      <c r="F3292" s="29" t="s">
        <v>12181</v>
      </c>
      <c r="I3292" s="38" t="s">
        <v>2907</v>
      </c>
      <c r="J3292" s="406" t="s">
        <v>13006</v>
      </c>
      <c r="M3292" s="311"/>
      <c r="O3292" s="38" t="s">
        <v>2462</v>
      </c>
      <c r="R3292" s="38" t="s">
        <v>12962</v>
      </c>
      <c r="U3292"/>
      <c r="V3292" t="s">
        <v>2467</v>
      </c>
      <c r="X3292" s="367">
        <v>29362</v>
      </c>
      <c r="Z3292" s="29" t="s">
        <v>1218</v>
      </c>
      <c r="AA3292" s="29" t="s">
        <v>1170</v>
      </c>
      <c r="AB3292" s="38" t="s">
        <v>11753</v>
      </c>
      <c r="AE3292" s="38" t="s">
        <v>2950</v>
      </c>
      <c r="AG3292" s="38">
        <v>1</v>
      </c>
      <c r="AH3292" s="38" t="s">
        <v>4439</v>
      </c>
      <c r="AI3292" s="38" t="s">
        <v>4440</v>
      </c>
      <c r="AJ3292" s="38" t="s">
        <v>4449</v>
      </c>
      <c r="AK3292" s="38" t="s">
        <v>12983</v>
      </c>
      <c r="AL3292" s="301">
        <v>43640</v>
      </c>
      <c r="AO3292" s="29" t="s">
        <v>4442</v>
      </c>
      <c r="AR3292" s="29" t="str">
        <f t="shared" si="519"/>
        <v>0</v>
      </c>
      <c r="AS3292" s="29">
        <f t="shared" si="517"/>
        <v>0</v>
      </c>
      <c r="AT3292" s="29">
        <v>0</v>
      </c>
      <c r="AW3292" s="29" t="str">
        <f t="shared" si="520"/>
        <v/>
      </c>
      <c r="AX3292" s="29" t="str">
        <f t="shared" si="512"/>
        <v/>
      </c>
      <c r="AY3292" s="29" t="str">
        <f t="shared" si="518"/>
        <v>https://media.mediathek-tanz-theater.de/iiif/2/nvt_img-436-006-001.JP2</v>
      </c>
      <c r="AZ3292" s="29" t="str">
        <f t="shared" si="513"/>
        <v>image/jp2</v>
      </c>
      <c r="BA3292" s="29" t="str">
        <f t="shared" si="514"/>
        <v>presentation/iiif</v>
      </c>
      <c r="BB3292" s="29" t="str">
        <f t="shared" si="515"/>
        <v>https://media.mediathek-tanz-theater.de/iiif/2/nvt_img-436-006-001.JP2/full/100,/0/default.jpg</v>
      </c>
      <c r="BC3292" s="29" t="str">
        <f t="shared" si="511"/>
        <v>image/jpeg</v>
      </c>
      <c r="BD3292" s="29" t="str">
        <f t="shared" si="516"/>
        <v>presentation/thumbnail</v>
      </c>
    </row>
    <row r="3293" spans="1:56" ht="25.5">
      <c r="A3293" s="29">
        <v>1</v>
      </c>
      <c r="B3293" s="29">
        <v>0</v>
      </c>
      <c r="C3293" t="s">
        <v>13011</v>
      </c>
      <c r="D3293" s="38" t="s">
        <v>13012</v>
      </c>
      <c r="F3293" s="29" t="s">
        <v>12181</v>
      </c>
      <c r="I3293" s="38" t="s">
        <v>2907</v>
      </c>
      <c r="J3293" s="406" t="s">
        <v>13006</v>
      </c>
      <c r="M3293" s="311"/>
      <c r="O3293" s="38" t="s">
        <v>2462</v>
      </c>
      <c r="R3293" s="38" t="s">
        <v>12962</v>
      </c>
      <c r="U3293"/>
      <c r="V3293" t="s">
        <v>2467</v>
      </c>
      <c r="X3293" s="367">
        <v>29362</v>
      </c>
      <c r="Z3293" s="29" t="s">
        <v>1218</v>
      </c>
      <c r="AA3293" s="29" t="s">
        <v>1170</v>
      </c>
      <c r="AB3293" s="38" t="s">
        <v>7374</v>
      </c>
      <c r="AE3293" s="38" t="s">
        <v>2950</v>
      </c>
      <c r="AG3293" s="38">
        <v>1</v>
      </c>
      <c r="AH3293" s="38" t="s">
        <v>4439</v>
      </c>
      <c r="AI3293" s="38" t="s">
        <v>4440</v>
      </c>
      <c r="AJ3293" s="38" t="s">
        <v>4449</v>
      </c>
      <c r="AK3293" s="38" t="s">
        <v>12983</v>
      </c>
      <c r="AL3293" s="301">
        <v>43640</v>
      </c>
      <c r="AO3293" s="29" t="s">
        <v>4442</v>
      </c>
      <c r="AR3293" s="29" t="str">
        <f t="shared" si="519"/>
        <v>0</v>
      </c>
      <c r="AS3293" s="29">
        <f t="shared" si="517"/>
        <v>0</v>
      </c>
      <c r="AT3293" s="29">
        <v>0</v>
      </c>
      <c r="AW3293" s="29" t="str">
        <f t="shared" si="520"/>
        <v/>
      </c>
      <c r="AX3293" s="29" t="str">
        <f t="shared" si="512"/>
        <v/>
      </c>
      <c r="AY3293" s="29" t="str">
        <f t="shared" si="518"/>
        <v>https://media.mediathek-tanz-theater.de/iiif/2/nvt_img-436-006-002.JP2</v>
      </c>
      <c r="AZ3293" s="29" t="str">
        <f t="shared" si="513"/>
        <v>image/jp2</v>
      </c>
      <c r="BA3293" s="29" t="str">
        <f t="shared" si="514"/>
        <v>presentation/iiif</v>
      </c>
      <c r="BB3293" s="29" t="str">
        <f t="shared" si="515"/>
        <v>https://media.mediathek-tanz-theater.de/iiif/2/nvt_img-436-006-002.JP2/full/100,/0/default.jpg</v>
      </c>
      <c r="BC3293" s="29" t="str">
        <f t="shared" si="511"/>
        <v>image/jpeg</v>
      </c>
      <c r="BD3293" s="29" t="str">
        <f t="shared" si="516"/>
        <v>presentation/thumbnail</v>
      </c>
    </row>
    <row r="3294" spans="1:56" ht="25.5">
      <c r="A3294" s="29">
        <v>1</v>
      </c>
      <c r="B3294" s="29">
        <v>0</v>
      </c>
      <c r="C3294" t="s">
        <v>13013</v>
      </c>
      <c r="D3294" s="38" t="s">
        <v>13014</v>
      </c>
      <c r="F3294" s="29" t="s">
        <v>12181</v>
      </c>
      <c r="I3294" s="38" t="s">
        <v>2907</v>
      </c>
      <c r="J3294" s="406" t="s">
        <v>13006</v>
      </c>
      <c r="M3294" s="311"/>
      <c r="O3294" s="38" t="s">
        <v>2462</v>
      </c>
      <c r="R3294" s="38" t="s">
        <v>12962</v>
      </c>
      <c r="U3294"/>
      <c r="V3294" t="s">
        <v>2467</v>
      </c>
      <c r="X3294" s="367">
        <v>29362</v>
      </c>
      <c r="Z3294" s="29" t="s">
        <v>1218</v>
      </c>
      <c r="AA3294" s="29" t="s">
        <v>1170</v>
      </c>
      <c r="AB3294" s="38" t="s">
        <v>13015</v>
      </c>
      <c r="AE3294" s="38" t="s">
        <v>2950</v>
      </c>
      <c r="AG3294" s="38">
        <v>1</v>
      </c>
      <c r="AH3294" s="38" t="s">
        <v>4439</v>
      </c>
      <c r="AI3294" s="38" t="s">
        <v>4440</v>
      </c>
      <c r="AJ3294" s="38" t="s">
        <v>4449</v>
      </c>
      <c r="AK3294" s="38" t="s">
        <v>12983</v>
      </c>
      <c r="AL3294" s="301">
        <v>43640</v>
      </c>
      <c r="AO3294" s="29" t="s">
        <v>4442</v>
      </c>
      <c r="AR3294" s="29" t="str">
        <f t="shared" si="519"/>
        <v>0</v>
      </c>
      <c r="AS3294" s="29">
        <f t="shared" si="517"/>
        <v>0</v>
      </c>
      <c r="AT3294" s="29">
        <v>0</v>
      </c>
      <c r="AW3294" s="29" t="str">
        <f t="shared" si="520"/>
        <v/>
      </c>
      <c r="AX3294" s="29" t="str">
        <f t="shared" si="512"/>
        <v/>
      </c>
      <c r="AY3294" s="29" t="str">
        <f t="shared" si="518"/>
        <v>https://media.mediathek-tanz-theater.de/iiif/2/nvt_img-436-006-003.JP2</v>
      </c>
      <c r="AZ3294" s="29" t="str">
        <f t="shared" si="513"/>
        <v>image/jp2</v>
      </c>
      <c r="BA3294" s="29" t="str">
        <f t="shared" si="514"/>
        <v>presentation/iiif</v>
      </c>
      <c r="BB3294" s="29" t="str">
        <f t="shared" si="515"/>
        <v>https://media.mediathek-tanz-theater.de/iiif/2/nvt_img-436-006-003.JP2/full/100,/0/default.jpg</v>
      </c>
      <c r="BC3294" s="29" t="str">
        <f t="shared" si="511"/>
        <v>image/jpeg</v>
      </c>
      <c r="BD3294" s="29" t="str">
        <f t="shared" si="516"/>
        <v>presentation/thumbnail</v>
      </c>
    </row>
    <row r="3295" spans="1:56">
      <c r="A3295" s="29">
        <v>1</v>
      </c>
      <c r="B3295" s="29">
        <v>0</v>
      </c>
      <c r="C3295" t="s">
        <v>13016</v>
      </c>
      <c r="D3295" s="38" t="s">
        <v>13017</v>
      </c>
      <c r="F3295" s="29" t="s">
        <v>12181</v>
      </c>
      <c r="I3295" s="38" t="s">
        <v>4438</v>
      </c>
      <c r="J3295" s="406" t="s">
        <v>12954</v>
      </c>
      <c r="M3295" s="311"/>
      <c r="O3295" s="38" t="s">
        <v>2462</v>
      </c>
      <c r="U3295"/>
      <c r="V3295"/>
      <c r="Z3295" s="29" t="s">
        <v>1218</v>
      </c>
      <c r="AA3295" s="29" t="s">
        <v>1170</v>
      </c>
      <c r="AE3295" s="38" t="s">
        <v>2950</v>
      </c>
      <c r="AG3295" s="38">
        <v>1</v>
      </c>
      <c r="AH3295" s="38" t="s">
        <v>4439</v>
      </c>
      <c r="AI3295" s="38" t="s">
        <v>4440</v>
      </c>
      <c r="AJ3295" s="38" t="s">
        <v>8280</v>
      </c>
      <c r="AO3295" s="29" t="s">
        <v>4442</v>
      </c>
      <c r="AR3295" s="29" t="str">
        <f t="shared" si="519"/>
        <v>1</v>
      </c>
      <c r="AS3295" s="29">
        <f t="shared" si="517"/>
        <v>1</v>
      </c>
      <c r="AT3295" s="29">
        <v>1</v>
      </c>
      <c r="AV3295" s="29" t="s">
        <v>13018</v>
      </c>
      <c r="AW3295" s="29" t="str">
        <f t="shared" si="520"/>
        <v>image/tiff</v>
      </c>
      <c r="AX3295" s="29" t="str">
        <f t="shared" si="512"/>
        <v>archival/master</v>
      </c>
      <c r="AY3295" s="29" t="str">
        <f t="shared" si="518"/>
        <v>https://media.mediathek-tanz-theater.de/iiif/2/nvt_img-436-007.JP2</v>
      </c>
      <c r="AZ3295" s="29" t="str">
        <f t="shared" si="513"/>
        <v>image/jp2</v>
      </c>
      <c r="BA3295" s="29" t="str">
        <f t="shared" si="514"/>
        <v>presentation/iiif</v>
      </c>
      <c r="BB3295" s="29" t="str">
        <f t="shared" si="515"/>
        <v>https://media.mediathek-tanz-theater.de/iiif/2/nvt_img-436-007.JP2/full/100,/0/default.jpg</v>
      </c>
      <c r="BC3295" s="29" t="str">
        <f t="shared" si="511"/>
        <v>image/jpeg</v>
      </c>
      <c r="BD3295" s="29" t="str">
        <f t="shared" si="516"/>
        <v>presentation/thumbnail</v>
      </c>
    </row>
    <row r="3296" spans="1:56" ht="38.25">
      <c r="A3296" s="29">
        <v>1</v>
      </c>
      <c r="B3296" s="29">
        <v>0</v>
      </c>
      <c r="C3296" t="s">
        <v>13019</v>
      </c>
      <c r="D3296" s="38" t="s">
        <v>13020</v>
      </c>
      <c r="F3296" s="29" t="s">
        <v>12181</v>
      </c>
      <c r="I3296" s="38" t="s">
        <v>2907</v>
      </c>
      <c r="J3296" s="406" t="s">
        <v>13016</v>
      </c>
      <c r="M3296" s="311"/>
      <c r="O3296" s="38" t="s">
        <v>2462</v>
      </c>
      <c r="R3296" s="38" t="s">
        <v>12962</v>
      </c>
      <c r="U3296"/>
      <c r="V3296" t="s">
        <v>2467</v>
      </c>
      <c r="X3296" s="367">
        <v>29362</v>
      </c>
      <c r="Z3296" s="29" t="s">
        <v>1218</v>
      </c>
      <c r="AA3296" s="29" t="s">
        <v>1170</v>
      </c>
      <c r="AB3296" s="38" t="s">
        <v>13021</v>
      </c>
      <c r="AE3296" s="38" t="s">
        <v>2950</v>
      </c>
      <c r="AG3296" s="38">
        <v>1</v>
      </c>
      <c r="AH3296" s="38" t="s">
        <v>4439</v>
      </c>
      <c r="AI3296" s="38" t="s">
        <v>4440</v>
      </c>
      <c r="AJ3296" s="38" t="s">
        <v>4449</v>
      </c>
      <c r="AK3296" s="38" t="s">
        <v>13022</v>
      </c>
      <c r="AL3296" s="301">
        <v>43640</v>
      </c>
      <c r="AO3296" s="29" t="s">
        <v>4442</v>
      </c>
      <c r="AR3296" s="29" t="str">
        <f t="shared" si="519"/>
        <v>0</v>
      </c>
      <c r="AS3296" s="29">
        <f t="shared" si="517"/>
        <v>0</v>
      </c>
      <c r="AT3296" s="29">
        <v>0</v>
      </c>
      <c r="AW3296" s="29" t="str">
        <f t="shared" si="520"/>
        <v/>
      </c>
      <c r="AX3296" s="29" t="str">
        <f t="shared" si="512"/>
        <v/>
      </c>
      <c r="AY3296" s="29" t="str">
        <f t="shared" si="518"/>
        <v>https://media.mediathek-tanz-theater.de/iiif/2/nvt_img-436-007-001.JP2</v>
      </c>
      <c r="AZ3296" s="29" t="str">
        <f t="shared" si="513"/>
        <v>image/jp2</v>
      </c>
      <c r="BA3296" s="29" t="str">
        <f t="shared" si="514"/>
        <v>presentation/iiif</v>
      </c>
      <c r="BB3296" s="29" t="str">
        <f t="shared" si="515"/>
        <v>https://media.mediathek-tanz-theater.de/iiif/2/nvt_img-436-007-001.JP2/full/100,/0/default.jpg</v>
      </c>
      <c r="BC3296" s="29" t="str">
        <f t="shared" si="511"/>
        <v>image/jpeg</v>
      </c>
      <c r="BD3296" s="29" t="str">
        <f t="shared" si="516"/>
        <v>presentation/thumbnail</v>
      </c>
    </row>
    <row r="3297" spans="1:56" ht="25.5">
      <c r="A3297" s="29">
        <v>1</v>
      </c>
      <c r="B3297" s="29">
        <v>0</v>
      </c>
      <c r="C3297" t="s">
        <v>13023</v>
      </c>
      <c r="D3297" s="38" t="s">
        <v>13024</v>
      </c>
      <c r="F3297" s="29" t="s">
        <v>12181</v>
      </c>
      <c r="I3297" s="38" t="s">
        <v>2907</v>
      </c>
      <c r="J3297" s="406" t="s">
        <v>13016</v>
      </c>
      <c r="M3297" s="311"/>
      <c r="O3297" s="38" t="s">
        <v>2462</v>
      </c>
      <c r="R3297" s="38" t="s">
        <v>12962</v>
      </c>
      <c r="U3297"/>
      <c r="V3297" t="s">
        <v>2467</v>
      </c>
      <c r="X3297" s="367">
        <v>29362</v>
      </c>
      <c r="Z3297" s="29" t="s">
        <v>1218</v>
      </c>
      <c r="AA3297" s="29" t="s">
        <v>1170</v>
      </c>
      <c r="AB3297" s="38" t="s">
        <v>13025</v>
      </c>
      <c r="AE3297" s="38" t="s">
        <v>2950</v>
      </c>
      <c r="AG3297" s="38">
        <v>1</v>
      </c>
      <c r="AH3297" s="38" t="s">
        <v>4439</v>
      </c>
      <c r="AI3297" s="38" t="s">
        <v>4440</v>
      </c>
      <c r="AJ3297" s="38" t="s">
        <v>4449</v>
      </c>
      <c r="AK3297" s="38" t="s">
        <v>13026</v>
      </c>
      <c r="AL3297" s="301">
        <v>43640</v>
      </c>
      <c r="AO3297" s="29" t="s">
        <v>4442</v>
      </c>
      <c r="AR3297" s="29" t="str">
        <f t="shared" si="519"/>
        <v>0</v>
      </c>
      <c r="AS3297" s="29">
        <f t="shared" si="517"/>
        <v>0</v>
      </c>
      <c r="AT3297" s="29">
        <v>0</v>
      </c>
      <c r="AW3297" s="29" t="str">
        <f t="shared" si="520"/>
        <v/>
      </c>
      <c r="AX3297" s="29" t="str">
        <f t="shared" si="512"/>
        <v/>
      </c>
      <c r="AY3297" s="29" t="str">
        <f t="shared" si="518"/>
        <v>https://media.mediathek-tanz-theater.de/iiif/2/nvt_img-436-007-002.JP2</v>
      </c>
      <c r="AZ3297" s="29" t="str">
        <f t="shared" si="513"/>
        <v>image/jp2</v>
      </c>
      <c r="BA3297" s="29" t="str">
        <f t="shared" si="514"/>
        <v>presentation/iiif</v>
      </c>
      <c r="BB3297" s="29" t="str">
        <f t="shared" si="515"/>
        <v>https://media.mediathek-tanz-theater.de/iiif/2/nvt_img-436-007-002.JP2/full/100,/0/default.jpg</v>
      </c>
      <c r="BC3297" s="29" t="str">
        <f t="shared" si="511"/>
        <v>image/jpeg</v>
      </c>
      <c r="BD3297" s="29" t="str">
        <f t="shared" si="516"/>
        <v>presentation/thumbnail</v>
      </c>
    </row>
    <row r="3298" spans="1:56" ht="25.5">
      <c r="A3298" s="29">
        <v>1</v>
      </c>
      <c r="B3298" s="29">
        <v>0</v>
      </c>
      <c r="C3298" t="s">
        <v>13027</v>
      </c>
      <c r="D3298" s="38" t="s">
        <v>13028</v>
      </c>
      <c r="F3298" s="29" t="s">
        <v>12181</v>
      </c>
      <c r="I3298" s="38" t="s">
        <v>2907</v>
      </c>
      <c r="J3298" s="406" t="s">
        <v>13016</v>
      </c>
      <c r="M3298" s="311"/>
      <c r="O3298" s="38" t="s">
        <v>2462</v>
      </c>
      <c r="R3298" s="38" t="s">
        <v>12962</v>
      </c>
      <c r="U3298"/>
      <c r="V3298" t="s">
        <v>2467</v>
      </c>
      <c r="X3298" s="367">
        <v>29362</v>
      </c>
      <c r="Z3298" s="29" t="s">
        <v>1218</v>
      </c>
      <c r="AA3298" s="29" t="s">
        <v>1170</v>
      </c>
      <c r="AB3298" s="38" t="s">
        <v>13029</v>
      </c>
      <c r="AE3298" s="38" t="s">
        <v>2950</v>
      </c>
      <c r="AG3298" s="38">
        <v>1</v>
      </c>
      <c r="AH3298" s="38" t="s">
        <v>4439</v>
      </c>
      <c r="AI3298" s="38" t="s">
        <v>4440</v>
      </c>
      <c r="AJ3298" s="38" t="s">
        <v>4449</v>
      </c>
      <c r="AK3298" s="38" t="s">
        <v>13026</v>
      </c>
      <c r="AL3298" s="301">
        <v>43640</v>
      </c>
      <c r="AO3298" s="29" t="s">
        <v>4442</v>
      </c>
      <c r="AR3298" s="29" t="str">
        <f t="shared" si="519"/>
        <v>0</v>
      </c>
      <c r="AS3298" s="29">
        <f t="shared" si="517"/>
        <v>0</v>
      </c>
      <c r="AT3298" s="29">
        <v>0</v>
      </c>
      <c r="AW3298" s="29" t="str">
        <f t="shared" si="520"/>
        <v/>
      </c>
      <c r="AX3298" s="29" t="str">
        <f t="shared" si="512"/>
        <v/>
      </c>
      <c r="AY3298" s="29" t="str">
        <f t="shared" si="518"/>
        <v>https://media.mediathek-tanz-theater.de/iiif/2/nvt_img-436-007-003.JP2</v>
      </c>
      <c r="AZ3298" s="29" t="str">
        <f t="shared" si="513"/>
        <v>image/jp2</v>
      </c>
      <c r="BA3298" s="29" t="str">
        <f t="shared" si="514"/>
        <v>presentation/iiif</v>
      </c>
      <c r="BB3298" s="29" t="str">
        <f t="shared" si="515"/>
        <v>https://media.mediathek-tanz-theater.de/iiif/2/nvt_img-436-007-003.JP2/full/100,/0/default.jpg</v>
      </c>
      <c r="BC3298" s="29" t="str">
        <f t="shared" si="511"/>
        <v>image/jpeg</v>
      </c>
      <c r="BD3298" s="29" t="str">
        <f t="shared" si="516"/>
        <v>presentation/thumbnail</v>
      </c>
    </row>
    <row r="3299" spans="1:56">
      <c r="A3299" s="29">
        <v>1</v>
      </c>
      <c r="B3299" s="29">
        <v>0</v>
      </c>
      <c r="C3299" t="s">
        <v>13030</v>
      </c>
      <c r="D3299" s="38" t="s">
        <v>13031</v>
      </c>
      <c r="F3299" s="29" t="s">
        <v>12181</v>
      </c>
      <c r="I3299" s="38" t="s">
        <v>4438</v>
      </c>
      <c r="J3299" s="406" t="s">
        <v>12954</v>
      </c>
      <c r="M3299" s="311"/>
      <c r="O3299" s="38" t="s">
        <v>2462</v>
      </c>
      <c r="U3299"/>
      <c r="V3299"/>
      <c r="Z3299" s="29" t="s">
        <v>1218</v>
      </c>
      <c r="AA3299" s="29" t="s">
        <v>1170</v>
      </c>
      <c r="AE3299" s="38" t="s">
        <v>2950</v>
      </c>
      <c r="AG3299" s="38">
        <v>1</v>
      </c>
      <c r="AH3299" s="38" t="s">
        <v>4439</v>
      </c>
      <c r="AI3299" s="38" t="s">
        <v>4440</v>
      </c>
      <c r="AJ3299" s="38" t="s">
        <v>8388</v>
      </c>
      <c r="AO3299" s="29" t="s">
        <v>4442</v>
      </c>
      <c r="AR3299" s="29" t="str">
        <f t="shared" si="519"/>
        <v>1</v>
      </c>
      <c r="AS3299" s="29">
        <f t="shared" si="517"/>
        <v>1</v>
      </c>
      <c r="AT3299" s="29">
        <v>1</v>
      </c>
      <c r="AV3299" s="29" t="s">
        <v>13032</v>
      </c>
      <c r="AW3299" s="29" t="str">
        <f t="shared" si="520"/>
        <v>image/tiff</v>
      </c>
      <c r="AX3299" s="29" t="str">
        <f t="shared" si="512"/>
        <v>archival/master</v>
      </c>
      <c r="AY3299" s="29" t="str">
        <f t="shared" si="518"/>
        <v>https://media.mediathek-tanz-theater.de/iiif/2/nvt_img-436-008.JP2</v>
      </c>
      <c r="AZ3299" s="29" t="str">
        <f t="shared" si="513"/>
        <v>image/jp2</v>
      </c>
      <c r="BA3299" s="29" t="str">
        <f t="shared" si="514"/>
        <v>presentation/iiif</v>
      </c>
      <c r="BB3299" s="29" t="str">
        <f t="shared" si="515"/>
        <v>https://media.mediathek-tanz-theater.de/iiif/2/nvt_img-436-008.JP2/full/100,/0/default.jpg</v>
      </c>
      <c r="BC3299" s="29" t="str">
        <f t="shared" si="511"/>
        <v>image/jpeg</v>
      </c>
      <c r="BD3299" s="29" t="str">
        <f t="shared" si="516"/>
        <v>presentation/thumbnail</v>
      </c>
    </row>
    <row r="3300" spans="1:56" ht="38.25">
      <c r="A3300" s="29">
        <v>1</v>
      </c>
      <c r="B3300" s="29">
        <v>0</v>
      </c>
      <c r="C3300" t="s">
        <v>13033</v>
      </c>
      <c r="D3300" s="38" t="s">
        <v>13034</v>
      </c>
      <c r="F3300" s="29" t="s">
        <v>12181</v>
      </c>
      <c r="I3300" s="38" t="s">
        <v>2907</v>
      </c>
      <c r="J3300" s="406" t="s">
        <v>13030</v>
      </c>
      <c r="M3300" s="311"/>
      <c r="O3300" s="38" t="s">
        <v>2462</v>
      </c>
      <c r="R3300" s="38" t="s">
        <v>12962</v>
      </c>
      <c r="U3300"/>
      <c r="V3300" t="s">
        <v>2467</v>
      </c>
      <c r="X3300" s="367">
        <v>29362</v>
      </c>
      <c r="Z3300" s="29" t="s">
        <v>1218</v>
      </c>
      <c r="AA3300" s="29" t="s">
        <v>1170</v>
      </c>
      <c r="AB3300" s="38" t="s">
        <v>13035</v>
      </c>
      <c r="AE3300" s="38" t="s">
        <v>2950</v>
      </c>
      <c r="AG3300" s="38">
        <v>1</v>
      </c>
      <c r="AH3300" s="38" t="s">
        <v>4439</v>
      </c>
      <c r="AI3300" s="38" t="s">
        <v>4440</v>
      </c>
      <c r="AJ3300" s="38" t="s">
        <v>4449</v>
      </c>
      <c r="AK3300" s="38" t="s">
        <v>13036</v>
      </c>
      <c r="AL3300" s="301">
        <v>43640</v>
      </c>
      <c r="AO3300" s="29" t="s">
        <v>4442</v>
      </c>
      <c r="AR3300" s="29" t="str">
        <f t="shared" si="519"/>
        <v>0</v>
      </c>
      <c r="AS3300" s="29">
        <f t="shared" si="517"/>
        <v>0</v>
      </c>
      <c r="AT3300" s="29">
        <v>0</v>
      </c>
      <c r="AW3300" s="29" t="str">
        <f t="shared" si="520"/>
        <v/>
      </c>
      <c r="AX3300" s="29" t="str">
        <f t="shared" si="512"/>
        <v/>
      </c>
      <c r="AY3300" s="29" t="str">
        <f t="shared" si="518"/>
        <v>https://media.mediathek-tanz-theater.de/iiif/2/nvt_img-436-008-001.JP2</v>
      </c>
      <c r="AZ3300" s="29" t="str">
        <f t="shared" si="513"/>
        <v>image/jp2</v>
      </c>
      <c r="BA3300" s="29" t="str">
        <f t="shared" si="514"/>
        <v>presentation/iiif</v>
      </c>
      <c r="BB3300" s="29" t="str">
        <f t="shared" si="515"/>
        <v>https://media.mediathek-tanz-theater.de/iiif/2/nvt_img-436-008-001.JP2/full/100,/0/default.jpg</v>
      </c>
      <c r="BC3300" s="29" t="str">
        <f t="shared" si="511"/>
        <v>image/jpeg</v>
      </c>
      <c r="BD3300" s="29" t="str">
        <f t="shared" si="516"/>
        <v>presentation/thumbnail</v>
      </c>
    </row>
    <row r="3301" spans="1:56" ht="38.25">
      <c r="A3301" s="29">
        <v>1</v>
      </c>
      <c r="B3301" s="29">
        <v>0</v>
      </c>
      <c r="C3301" t="s">
        <v>13037</v>
      </c>
      <c r="D3301" s="38" t="s">
        <v>13038</v>
      </c>
      <c r="F3301" s="29" t="s">
        <v>12181</v>
      </c>
      <c r="I3301" s="38" t="s">
        <v>2907</v>
      </c>
      <c r="J3301" s="406" t="s">
        <v>13030</v>
      </c>
      <c r="M3301" s="311"/>
      <c r="O3301" s="38" t="s">
        <v>2462</v>
      </c>
      <c r="R3301" s="38" t="s">
        <v>12962</v>
      </c>
      <c r="U3301"/>
      <c r="V3301" t="s">
        <v>2467</v>
      </c>
      <c r="X3301" s="367">
        <v>29362</v>
      </c>
      <c r="Z3301" s="29" t="s">
        <v>1218</v>
      </c>
      <c r="AA3301" s="29" t="s">
        <v>1170</v>
      </c>
      <c r="AB3301" s="38" t="s">
        <v>13039</v>
      </c>
      <c r="AE3301" s="38" t="s">
        <v>2950</v>
      </c>
      <c r="AG3301" s="38">
        <v>1</v>
      </c>
      <c r="AH3301" s="38" t="s">
        <v>4439</v>
      </c>
      <c r="AI3301" s="38" t="s">
        <v>4440</v>
      </c>
      <c r="AJ3301" s="38" t="s">
        <v>4449</v>
      </c>
      <c r="AK3301" s="38" t="s">
        <v>13036</v>
      </c>
      <c r="AL3301" s="301">
        <v>43640</v>
      </c>
      <c r="AO3301" s="29" t="s">
        <v>4442</v>
      </c>
      <c r="AR3301" s="29" t="str">
        <f t="shared" si="519"/>
        <v>0</v>
      </c>
      <c r="AS3301" s="29">
        <f t="shared" si="517"/>
        <v>0</v>
      </c>
      <c r="AT3301" s="29">
        <v>0</v>
      </c>
      <c r="AW3301" s="29" t="str">
        <f t="shared" si="520"/>
        <v/>
      </c>
      <c r="AX3301" s="29" t="str">
        <f t="shared" si="512"/>
        <v/>
      </c>
      <c r="AY3301" s="29" t="str">
        <f t="shared" si="518"/>
        <v>https://media.mediathek-tanz-theater.de/iiif/2/nvt_img-436-008-002.JP2</v>
      </c>
      <c r="AZ3301" s="29" t="str">
        <f t="shared" si="513"/>
        <v>image/jp2</v>
      </c>
      <c r="BA3301" s="29" t="str">
        <f t="shared" si="514"/>
        <v>presentation/iiif</v>
      </c>
      <c r="BB3301" s="29" t="str">
        <f t="shared" si="515"/>
        <v>https://media.mediathek-tanz-theater.de/iiif/2/nvt_img-436-008-002.JP2/full/100,/0/default.jpg</v>
      </c>
      <c r="BC3301" s="29" t="str">
        <f t="shared" si="511"/>
        <v>image/jpeg</v>
      </c>
      <c r="BD3301" s="29" t="str">
        <f t="shared" si="516"/>
        <v>presentation/thumbnail</v>
      </c>
    </row>
    <row r="3302" spans="1:56">
      <c r="A3302" s="29">
        <v>1</v>
      </c>
      <c r="B3302" s="29">
        <v>0</v>
      </c>
      <c r="C3302" t="s">
        <v>13040</v>
      </c>
      <c r="D3302" s="38" t="s">
        <v>13041</v>
      </c>
      <c r="F3302" s="29" t="s">
        <v>12181</v>
      </c>
      <c r="I3302" s="38" t="s">
        <v>4438</v>
      </c>
      <c r="J3302" s="406" t="s">
        <v>12954</v>
      </c>
      <c r="M3302" s="311"/>
      <c r="O3302" s="38" t="s">
        <v>2462</v>
      </c>
      <c r="U3302"/>
      <c r="V3302"/>
      <c r="Z3302" s="29" t="s">
        <v>1218</v>
      </c>
      <c r="AA3302" s="29" t="s">
        <v>1170</v>
      </c>
      <c r="AE3302" s="38" t="s">
        <v>2950</v>
      </c>
      <c r="AG3302" s="38">
        <v>1</v>
      </c>
      <c r="AH3302" s="38" t="s">
        <v>4439</v>
      </c>
      <c r="AI3302" s="38" t="s">
        <v>4440</v>
      </c>
      <c r="AJ3302" s="38" t="s">
        <v>9112</v>
      </c>
      <c r="AO3302" s="29" t="s">
        <v>4442</v>
      </c>
      <c r="AR3302" s="29" t="str">
        <f t="shared" si="519"/>
        <v>1</v>
      </c>
      <c r="AS3302" s="29">
        <f t="shared" si="517"/>
        <v>1</v>
      </c>
      <c r="AT3302" s="29">
        <v>1</v>
      </c>
      <c r="AV3302" s="29" t="s">
        <v>13042</v>
      </c>
      <c r="AW3302" s="29" t="str">
        <f t="shared" si="520"/>
        <v>image/tiff</v>
      </c>
      <c r="AX3302" s="29" t="str">
        <f t="shared" si="512"/>
        <v>archival/master</v>
      </c>
      <c r="AY3302" s="29" t="str">
        <f t="shared" si="518"/>
        <v>https://media.mediathek-tanz-theater.de/iiif/2/nvt_img-436-009.JP2</v>
      </c>
      <c r="AZ3302" s="29" t="str">
        <f t="shared" si="513"/>
        <v>image/jp2</v>
      </c>
      <c r="BA3302" s="29" t="str">
        <f t="shared" si="514"/>
        <v>presentation/iiif</v>
      </c>
      <c r="BB3302" s="29" t="str">
        <f t="shared" si="515"/>
        <v>https://media.mediathek-tanz-theater.de/iiif/2/nvt_img-436-009.JP2/full/100,/0/default.jpg</v>
      </c>
      <c r="BC3302" s="29" t="str">
        <f t="shared" si="511"/>
        <v>image/jpeg</v>
      </c>
      <c r="BD3302" s="29" t="str">
        <f t="shared" si="516"/>
        <v>presentation/thumbnail</v>
      </c>
    </row>
    <row r="3303" spans="1:56" ht="38.25">
      <c r="A3303" s="29">
        <v>1</v>
      </c>
      <c r="B3303" s="29">
        <v>0</v>
      </c>
      <c r="C3303" t="s">
        <v>13043</v>
      </c>
      <c r="D3303" s="38" t="s">
        <v>13044</v>
      </c>
      <c r="F3303" s="29" t="s">
        <v>12181</v>
      </c>
      <c r="I3303" s="38" t="s">
        <v>2907</v>
      </c>
      <c r="J3303" s="406" t="s">
        <v>13040</v>
      </c>
      <c r="M3303" s="311"/>
      <c r="O3303" s="38" t="s">
        <v>2462</v>
      </c>
      <c r="R3303" s="38" t="s">
        <v>12962</v>
      </c>
      <c r="U3303" t="s">
        <v>2466</v>
      </c>
      <c r="V3303" t="s">
        <v>2467</v>
      </c>
      <c r="X3303" s="367">
        <v>29362</v>
      </c>
      <c r="Z3303" s="29" t="s">
        <v>1218</v>
      </c>
      <c r="AA3303" s="29" t="s">
        <v>1170</v>
      </c>
      <c r="AB3303" s="38" t="s">
        <v>13045</v>
      </c>
      <c r="AE3303" s="38" t="s">
        <v>2950</v>
      </c>
      <c r="AG3303" s="38">
        <v>1</v>
      </c>
      <c r="AH3303" s="38" t="s">
        <v>4439</v>
      </c>
      <c r="AI3303" s="38" t="s">
        <v>4440</v>
      </c>
      <c r="AJ3303" s="38" t="s">
        <v>4449</v>
      </c>
      <c r="AK3303" s="38" t="s">
        <v>13046</v>
      </c>
      <c r="AL3303" s="301">
        <v>43640</v>
      </c>
      <c r="AO3303" s="29" t="s">
        <v>4442</v>
      </c>
      <c r="AR3303" s="29" t="str">
        <f t="shared" si="519"/>
        <v>0</v>
      </c>
      <c r="AS3303" s="29">
        <f t="shared" si="517"/>
        <v>0</v>
      </c>
      <c r="AT3303" s="29">
        <v>0</v>
      </c>
      <c r="AW3303" s="29" t="str">
        <f t="shared" si="520"/>
        <v/>
      </c>
      <c r="AX3303" s="29" t="str">
        <f t="shared" si="512"/>
        <v/>
      </c>
      <c r="AY3303" s="29" t="str">
        <f t="shared" si="518"/>
        <v>https://media.mediathek-tanz-theater.de/iiif/2/nvt_img-436-009-001.JP2</v>
      </c>
      <c r="AZ3303" s="29" t="str">
        <f t="shared" si="513"/>
        <v>image/jp2</v>
      </c>
      <c r="BA3303" s="29" t="str">
        <f t="shared" si="514"/>
        <v>presentation/iiif</v>
      </c>
      <c r="BB3303" s="29" t="str">
        <f t="shared" si="515"/>
        <v>https://media.mediathek-tanz-theater.de/iiif/2/nvt_img-436-009-001.JP2/full/100,/0/default.jpg</v>
      </c>
      <c r="BC3303" s="29" t="str">
        <f t="shared" si="511"/>
        <v>image/jpeg</v>
      </c>
      <c r="BD3303" s="29" t="str">
        <f t="shared" si="516"/>
        <v>presentation/thumbnail</v>
      </c>
    </row>
    <row r="3304" spans="1:56">
      <c r="A3304" s="29">
        <v>1</v>
      </c>
      <c r="B3304" s="29">
        <v>0</v>
      </c>
      <c r="C3304" t="s">
        <v>13047</v>
      </c>
      <c r="D3304" s="38" t="s">
        <v>13048</v>
      </c>
      <c r="F3304" s="29" t="s">
        <v>12181</v>
      </c>
      <c r="I3304" s="38" t="s">
        <v>2907</v>
      </c>
      <c r="J3304" s="406" t="s">
        <v>13040</v>
      </c>
      <c r="M3304" s="311"/>
      <c r="O3304" s="38" t="s">
        <v>2462</v>
      </c>
      <c r="R3304" s="38" t="s">
        <v>12962</v>
      </c>
      <c r="U3304" t="s">
        <v>2466</v>
      </c>
      <c r="V3304" t="s">
        <v>2467</v>
      </c>
      <c r="X3304" s="367">
        <v>29362</v>
      </c>
      <c r="Z3304" s="29" t="s">
        <v>1218</v>
      </c>
      <c r="AA3304" s="29" t="s">
        <v>1170</v>
      </c>
      <c r="AB3304" s="38" t="s">
        <v>13049</v>
      </c>
      <c r="AE3304" s="38" t="s">
        <v>2950</v>
      </c>
      <c r="AG3304" s="38">
        <v>1</v>
      </c>
      <c r="AH3304" s="38" t="s">
        <v>4439</v>
      </c>
      <c r="AI3304" s="38" t="s">
        <v>4440</v>
      </c>
      <c r="AJ3304" s="38" t="s">
        <v>4449</v>
      </c>
      <c r="AK3304" s="38" t="s">
        <v>13050</v>
      </c>
      <c r="AL3304" s="301">
        <v>43640</v>
      </c>
      <c r="AO3304" s="29" t="s">
        <v>4442</v>
      </c>
      <c r="AR3304" s="29" t="str">
        <f t="shared" si="519"/>
        <v>0</v>
      </c>
      <c r="AS3304" s="29">
        <f t="shared" si="517"/>
        <v>0</v>
      </c>
      <c r="AT3304" s="29">
        <v>0</v>
      </c>
      <c r="AW3304" s="29" t="str">
        <f t="shared" si="520"/>
        <v/>
      </c>
      <c r="AX3304" s="29" t="str">
        <f t="shared" si="512"/>
        <v/>
      </c>
      <c r="AY3304" s="29" t="str">
        <f t="shared" si="518"/>
        <v>https://media.mediathek-tanz-theater.de/iiif/2/nvt_img-436-009-002.JP2</v>
      </c>
      <c r="AZ3304" s="29" t="str">
        <f t="shared" si="513"/>
        <v>image/jp2</v>
      </c>
      <c r="BA3304" s="29" t="str">
        <f t="shared" si="514"/>
        <v>presentation/iiif</v>
      </c>
      <c r="BB3304" s="29" t="str">
        <f t="shared" si="515"/>
        <v>https://media.mediathek-tanz-theater.de/iiif/2/nvt_img-436-009-002.JP2/full/100,/0/default.jpg</v>
      </c>
      <c r="BC3304" s="29" t="str">
        <f t="shared" si="511"/>
        <v>image/jpeg</v>
      </c>
      <c r="BD3304" s="29" t="str">
        <f t="shared" si="516"/>
        <v>presentation/thumbnail</v>
      </c>
    </row>
    <row r="3305" spans="1:56">
      <c r="A3305" s="29">
        <v>1</v>
      </c>
      <c r="B3305" s="29">
        <v>0</v>
      </c>
      <c r="C3305" t="s">
        <v>13051</v>
      </c>
      <c r="D3305" s="38" t="s">
        <v>13052</v>
      </c>
      <c r="F3305" s="29" t="s">
        <v>12181</v>
      </c>
      <c r="I3305" s="38" t="s">
        <v>2907</v>
      </c>
      <c r="J3305" s="406" t="s">
        <v>13040</v>
      </c>
      <c r="M3305" s="311"/>
      <c r="O3305" s="38" t="s">
        <v>2462</v>
      </c>
      <c r="R3305" s="38" t="s">
        <v>12962</v>
      </c>
      <c r="U3305" t="s">
        <v>2466</v>
      </c>
      <c r="V3305" t="s">
        <v>2467</v>
      </c>
      <c r="X3305" s="367">
        <v>29362</v>
      </c>
      <c r="Z3305" s="29" t="s">
        <v>1218</v>
      </c>
      <c r="AA3305" s="29" t="s">
        <v>1170</v>
      </c>
      <c r="AB3305" s="38" t="s">
        <v>13053</v>
      </c>
      <c r="AE3305" s="38" t="s">
        <v>2950</v>
      </c>
      <c r="AG3305" s="38">
        <v>1</v>
      </c>
      <c r="AH3305" s="38" t="s">
        <v>4439</v>
      </c>
      <c r="AI3305" s="38" t="s">
        <v>4440</v>
      </c>
      <c r="AJ3305" s="38" t="s">
        <v>4449</v>
      </c>
      <c r="AK3305" s="38" t="s">
        <v>13050</v>
      </c>
      <c r="AL3305" s="301">
        <v>43640</v>
      </c>
      <c r="AO3305" s="29" t="s">
        <v>4442</v>
      </c>
      <c r="AR3305" s="29" t="str">
        <f t="shared" si="519"/>
        <v>0</v>
      </c>
      <c r="AS3305" s="29">
        <f t="shared" si="517"/>
        <v>0</v>
      </c>
      <c r="AT3305" s="29">
        <v>0</v>
      </c>
      <c r="AW3305" s="29" t="str">
        <f t="shared" si="520"/>
        <v/>
      </c>
      <c r="AX3305" s="29" t="str">
        <f t="shared" si="512"/>
        <v/>
      </c>
      <c r="AY3305" s="29" t="str">
        <f t="shared" si="518"/>
        <v>https://media.mediathek-tanz-theater.de/iiif/2/nvt_img-436-009-003.JP2</v>
      </c>
      <c r="AZ3305" s="29" t="str">
        <f t="shared" si="513"/>
        <v>image/jp2</v>
      </c>
      <c r="BA3305" s="29" t="str">
        <f t="shared" si="514"/>
        <v>presentation/iiif</v>
      </c>
      <c r="BB3305" s="29" t="str">
        <f t="shared" si="515"/>
        <v>https://media.mediathek-tanz-theater.de/iiif/2/nvt_img-436-009-003.JP2/full/100,/0/default.jpg</v>
      </c>
      <c r="BC3305" s="29" t="str">
        <f t="shared" si="511"/>
        <v>image/jpeg</v>
      </c>
      <c r="BD3305" s="29" t="str">
        <f t="shared" si="516"/>
        <v>presentation/thumbnail</v>
      </c>
    </row>
    <row r="3306" spans="1:56">
      <c r="A3306" s="29">
        <v>1</v>
      </c>
      <c r="B3306" s="29">
        <v>0</v>
      </c>
      <c r="C3306" t="s">
        <v>13054</v>
      </c>
      <c r="D3306" s="38" t="s">
        <v>13055</v>
      </c>
      <c r="F3306" s="29" t="s">
        <v>12181</v>
      </c>
      <c r="I3306" s="38" t="s">
        <v>4438</v>
      </c>
      <c r="J3306" s="406" t="s">
        <v>12954</v>
      </c>
      <c r="M3306" s="311"/>
      <c r="O3306" s="38" t="s">
        <v>2462</v>
      </c>
      <c r="U3306"/>
      <c r="V3306" t="s">
        <v>2467</v>
      </c>
      <c r="Z3306" s="29" t="s">
        <v>1218</v>
      </c>
      <c r="AA3306" s="29" t="s">
        <v>1170</v>
      </c>
      <c r="AE3306" s="38" t="s">
        <v>2950</v>
      </c>
      <c r="AG3306" s="38">
        <v>1</v>
      </c>
      <c r="AH3306" s="38" t="s">
        <v>4439</v>
      </c>
      <c r="AI3306" s="38" t="s">
        <v>4440</v>
      </c>
      <c r="AJ3306" s="38" t="s">
        <v>11556</v>
      </c>
      <c r="AO3306" s="29" t="s">
        <v>4442</v>
      </c>
      <c r="AR3306" s="29" t="str">
        <f t="shared" si="519"/>
        <v>1</v>
      </c>
      <c r="AS3306" s="29">
        <f t="shared" si="517"/>
        <v>1</v>
      </c>
      <c r="AT3306" s="29">
        <v>1</v>
      </c>
      <c r="AV3306" s="29" t="s">
        <v>13056</v>
      </c>
      <c r="AW3306" s="29" t="str">
        <f t="shared" si="520"/>
        <v>image/tiff</v>
      </c>
      <c r="AX3306" s="29" t="str">
        <f t="shared" si="512"/>
        <v>archival/master</v>
      </c>
      <c r="AY3306" s="29" t="str">
        <f t="shared" si="518"/>
        <v>https://media.mediathek-tanz-theater.de/iiif/2/nvt_img-436-010.JP2</v>
      </c>
      <c r="AZ3306" s="29" t="str">
        <f t="shared" si="513"/>
        <v>image/jp2</v>
      </c>
      <c r="BA3306" s="29" t="str">
        <f t="shared" si="514"/>
        <v>presentation/iiif</v>
      </c>
      <c r="BB3306" s="29" t="str">
        <f t="shared" si="515"/>
        <v>https://media.mediathek-tanz-theater.de/iiif/2/nvt_img-436-010.JP2/full/100,/0/default.jpg</v>
      </c>
      <c r="BC3306" s="29" t="str">
        <f t="shared" si="511"/>
        <v>image/jpeg</v>
      </c>
      <c r="BD3306" s="29" t="str">
        <f t="shared" si="516"/>
        <v>presentation/thumbnail</v>
      </c>
    </row>
    <row r="3307" spans="1:56" ht="38.25">
      <c r="A3307" s="29">
        <v>1</v>
      </c>
      <c r="B3307" s="29">
        <v>0</v>
      </c>
      <c r="C3307" t="s">
        <v>13057</v>
      </c>
      <c r="D3307" s="38" t="s">
        <v>13058</v>
      </c>
      <c r="F3307" s="29" t="s">
        <v>12181</v>
      </c>
      <c r="I3307" s="38" t="s">
        <v>2907</v>
      </c>
      <c r="J3307" s="406" t="s">
        <v>13054</v>
      </c>
      <c r="M3307" s="311"/>
      <c r="O3307" s="38" t="s">
        <v>2462</v>
      </c>
      <c r="R3307" s="38" t="s">
        <v>12962</v>
      </c>
      <c r="U3307" t="s">
        <v>2466</v>
      </c>
      <c r="V3307" t="s">
        <v>2467</v>
      </c>
      <c r="X3307" s="367">
        <v>29362</v>
      </c>
      <c r="Z3307" s="29" t="s">
        <v>1218</v>
      </c>
      <c r="AA3307" s="29" t="s">
        <v>1170</v>
      </c>
      <c r="AB3307" s="38" t="s">
        <v>13059</v>
      </c>
      <c r="AE3307" s="38" t="s">
        <v>2950</v>
      </c>
      <c r="AG3307" s="38">
        <v>1</v>
      </c>
      <c r="AH3307" s="38" t="s">
        <v>4439</v>
      </c>
      <c r="AI3307" s="38" t="s">
        <v>4440</v>
      </c>
      <c r="AJ3307" s="38" t="s">
        <v>4449</v>
      </c>
      <c r="AK3307" s="38" t="s">
        <v>13060</v>
      </c>
      <c r="AL3307" s="301">
        <v>43640</v>
      </c>
      <c r="AO3307" s="29" t="s">
        <v>4442</v>
      </c>
      <c r="AR3307" s="29" t="str">
        <f t="shared" si="519"/>
        <v>0</v>
      </c>
      <c r="AS3307" s="29">
        <f t="shared" si="517"/>
        <v>0</v>
      </c>
      <c r="AT3307" s="29">
        <v>0</v>
      </c>
      <c r="AW3307" s="29" t="str">
        <f t="shared" si="520"/>
        <v/>
      </c>
      <c r="AX3307" s="29" t="str">
        <f t="shared" si="512"/>
        <v/>
      </c>
      <c r="AY3307" s="29" t="str">
        <f t="shared" si="518"/>
        <v>https://media.mediathek-tanz-theater.de/iiif/2/nvt_img-436-010-001.JP2</v>
      </c>
      <c r="AZ3307" s="29" t="str">
        <f t="shared" si="513"/>
        <v>image/jp2</v>
      </c>
      <c r="BA3307" s="29" t="str">
        <f t="shared" si="514"/>
        <v>presentation/iiif</v>
      </c>
      <c r="BB3307" s="29" t="str">
        <f t="shared" si="515"/>
        <v>https://media.mediathek-tanz-theater.de/iiif/2/nvt_img-436-010-001.JP2/full/100,/0/default.jpg</v>
      </c>
      <c r="BC3307" s="29" t="str">
        <f t="shared" si="511"/>
        <v>image/jpeg</v>
      </c>
      <c r="BD3307" s="29" t="str">
        <f t="shared" si="516"/>
        <v>presentation/thumbnail</v>
      </c>
    </row>
    <row r="3308" spans="1:56">
      <c r="A3308" s="29">
        <v>1</v>
      </c>
      <c r="B3308" s="29">
        <v>0</v>
      </c>
      <c r="C3308" t="s">
        <v>13061</v>
      </c>
      <c r="D3308" s="38" t="s">
        <v>13062</v>
      </c>
      <c r="F3308" s="29" t="s">
        <v>12181</v>
      </c>
      <c r="I3308" s="38" t="s">
        <v>2907</v>
      </c>
      <c r="J3308" s="406" t="s">
        <v>13054</v>
      </c>
      <c r="M3308" s="311"/>
      <c r="O3308" s="38" t="s">
        <v>2462</v>
      </c>
      <c r="R3308" s="38" t="s">
        <v>12962</v>
      </c>
      <c r="U3308" t="s">
        <v>2466</v>
      </c>
      <c r="V3308" t="s">
        <v>2467</v>
      </c>
      <c r="X3308" s="367">
        <v>29362</v>
      </c>
      <c r="Z3308" s="29" t="s">
        <v>1218</v>
      </c>
      <c r="AA3308" s="29" t="s">
        <v>1170</v>
      </c>
      <c r="AB3308" s="38" t="s">
        <v>13063</v>
      </c>
      <c r="AE3308" s="38" t="s">
        <v>2950</v>
      </c>
      <c r="AG3308" s="38">
        <v>1</v>
      </c>
      <c r="AH3308" s="38" t="s">
        <v>4439</v>
      </c>
      <c r="AI3308" s="38" t="s">
        <v>4440</v>
      </c>
      <c r="AJ3308" s="38" t="s">
        <v>4449</v>
      </c>
      <c r="AK3308" s="38" t="s">
        <v>13064</v>
      </c>
      <c r="AL3308" s="301">
        <v>43640</v>
      </c>
      <c r="AO3308" s="29" t="s">
        <v>4442</v>
      </c>
      <c r="AR3308" s="29" t="str">
        <f t="shared" si="519"/>
        <v>0</v>
      </c>
      <c r="AS3308" s="29">
        <f t="shared" si="517"/>
        <v>0</v>
      </c>
      <c r="AT3308" s="29">
        <v>0</v>
      </c>
      <c r="AW3308" s="29" t="str">
        <f t="shared" si="520"/>
        <v/>
      </c>
      <c r="AX3308" s="29" t="str">
        <f t="shared" si="512"/>
        <v/>
      </c>
      <c r="AY3308" s="29" t="str">
        <f t="shared" si="518"/>
        <v>https://media.mediathek-tanz-theater.de/iiif/2/nvt_img-436-010-002.JP2</v>
      </c>
      <c r="AZ3308" s="29" t="str">
        <f t="shared" si="513"/>
        <v>image/jp2</v>
      </c>
      <c r="BA3308" s="29" t="str">
        <f t="shared" si="514"/>
        <v>presentation/iiif</v>
      </c>
      <c r="BB3308" s="29" t="str">
        <f t="shared" si="515"/>
        <v>https://media.mediathek-tanz-theater.de/iiif/2/nvt_img-436-010-002.JP2/full/100,/0/default.jpg</v>
      </c>
      <c r="BC3308" s="29" t="str">
        <f t="shared" si="511"/>
        <v>image/jpeg</v>
      </c>
      <c r="BD3308" s="29" t="str">
        <f t="shared" si="516"/>
        <v>presentation/thumbnail</v>
      </c>
    </row>
    <row r="3309" spans="1:56">
      <c r="A3309" s="29">
        <v>1</v>
      </c>
      <c r="B3309" s="29">
        <v>0</v>
      </c>
      <c r="C3309" t="s">
        <v>13065</v>
      </c>
      <c r="D3309" s="38" t="s">
        <v>13066</v>
      </c>
      <c r="F3309" s="29" t="s">
        <v>12181</v>
      </c>
      <c r="I3309" s="38" t="s">
        <v>2907</v>
      </c>
      <c r="J3309" s="406" t="s">
        <v>13054</v>
      </c>
      <c r="M3309" s="311"/>
      <c r="O3309" s="38" t="s">
        <v>2462</v>
      </c>
      <c r="R3309" s="38" t="s">
        <v>12962</v>
      </c>
      <c r="U3309" t="s">
        <v>2466</v>
      </c>
      <c r="V3309" t="s">
        <v>2467</v>
      </c>
      <c r="X3309" s="367">
        <v>29362</v>
      </c>
      <c r="Z3309" s="29" t="s">
        <v>1218</v>
      </c>
      <c r="AA3309" s="29" t="s">
        <v>1170</v>
      </c>
      <c r="AB3309" s="38" t="s">
        <v>13067</v>
      </c>
      <c r="AE3309" s="38" t="s">
        <v>2950</v>
      </c>
      <c r="AG3309" s="38">
        <v>1</v>
      </c>
      <c r="AH3309" s="38" t="s">
        <v>4439</v>
      </c>
      <c r="AI3309" s="38" t="s">
        <v>4440</v>
      </c>
      <c r="AJ3309" s="38" t="s">
        <v>4449</v>
      </c>
      <c r="AK3309" s="38" t="s">
        <v>11150</v>
      </c>
      <c r="AL3309" s="301">
        <v>43640</v>
      </c>
      <c r="AO3309" s="29" t="s">
        <v>4442</v>
      </c>
      <c r="AR3309" s="29" t="str">
        <f t="shared" si="519"/>
        <v>0</v>
      </c>
      <c r="AS3309" s="29">
        <f t="shared" si="517"/>
        <v>0</v>
      </c>
      <c r="AT3309" s="29">
        <v>0</v>
      </c>
      <c r="AW3309" s="29" t="str">
        <f t="shared" si="520"/>
        <v/>
      </c>
      <c r="AX3309" s="29" t="str">
        <f t="shared" si="512"/>
        <v/>
      </c>
      <c r="AY3309" s="29" t="str">
        <f t="shared" si="518"/>
        <v>https://media.mediathek-tanz-theater.de/iiif/2/nvt_img-436-010-003.JP2</v>
      </c>
      <c r="AZ3309" s="29" t="str">
        <f t="shared" si="513"/>
        <v>image/jp2</v>
      </c>
      <c r="BA3309" s="29" t="str">
        <f t="shared" si="514"/>
        <v>presentation/iiif</v>
      </c>
      <c r="BB3309" s="29" t="str">
        <f t="shared" si="515"/>
        <v>https://media.mediathek-tanz-theater.de/iiif/2/nvt_img-436-010-003.JP2/full/100,/0/default.jpg</v>
      </c>
      <c r="BC3309" s="29" t="str">
        <f t="shared" si="511"/>
        <v>image/jpeg</v>
      </c>
      <c r="BD3309" s="29" t="str">
        <f t="shared" si="516"/>
        <v>presentation/thumbnail</v>
      </c>
    </row>
    <row r="3310" spans="1:56">
      <c r="A3310" s="29">
        <v>1</v>
      </c>
      <c r="B3310" s="29">
        <v>0</v>
      </c>
      <c r="C3310" t="s">
        <v>13068</v>
      </c>
      <c r="D3310" s="38" t="s">
        <v>13069</v>
      </c>
      <c r="F3310" s="29" t="s">
        <v>12181</v>
      </c>
      <c r="I3310" s="38" t="s">
        <v>4438</v>
      </c>
      <c r="J3310" s="406" t="s">
        <v>12954</v>
      </c>
      <c r="M3310" s="311"/>
      <c r="O3310" s="38" t="s">
        <v>2462</v>
      </c>
      <c r="U3310"/>
      <c r="V3310" t="s">
        <v>2467</v>
      </c>
      <c r="Z3310" s="29" t="s">
        <v>1218</v>
      </c>
      <c r="AA3310" s="29" t="s">
        <v>1170</v>
      </c>
      <c r="AE3310" s="38" t="s">
        <v>2950</v>
      </c>
      <c r="AG3310" s="38">
        <v>1</v>
      </c>
      <c r="AH3310" s="38" t="s">
        <v>4439</v>
      </c>
      <c r="AI3310" s="38" t="s">
        <v>4440</v>
      </c>
      <c r="AJ3310" s="38" t="s">
        <v>8388</v>
      </c>
      <c r="AO3310" s="29" t="s">
        <v>4442</v>
      </c>
      <c r="AR3310" s="29" t="str">
        <f t="shared" si="519"/>
        <v>1</v>
      </c>
      <c r="AS3310" s="29">
        <f t="shared" si="517"/>
        <v>1</v>
      </c>
      <c r="AT3310" s="29">
        <v>1</v>
      </c>
      <c r="AV3310" s="29" t="s">
        <v>13070</v>
      </c>
      <c r="AW3310" s="29" t="str">
        <f t="shared" si="520"/>
        <v>image/tiff</v>
      </c>
      <c r="AX3310" s="29" t="str">
        <f t="shared" si="512"/>
        <v>archival/master</v>
      </c>
      <c r="AY3310" s="29" t="str">
        <f t="shared" si="518"/>
        <v>https://media.mediathek-tanz-theater.de/iiif/2/nvt_img-436-011.JP2</v>
      </c>
      <c r="AZ3310" s="29" t="str">
        <f t="shared" si="513"/>
        <v>image/jp2</v>
      </c>
      <c r="BA3310" s="29" t="str">
        <f t="shared" si="514"/>
        <v>presentation/iiif</v>
      </c>
      <c r="BB3310" s="29" t="str">
        <f t="shared" si="515"/>
        <v>https://media.mediathek-tanz-theater.de/iiif/2/nvt_img-436-011.JP2/full/100,/0/default.jpg</v>
      </c>
      <c r="BC3310" s="29" t="str">
        <f t="shared" si="511"/>
        <v>image/jpeg</v>
      </c>
      <c r="BD3310" s="29" t="str">
        <f t="shared" si="516"/>
        <v>presentation/thumbnail</v>
      </c>
    </row>
    <row r="3311" spans="1:56" ht="25.5">
      <c r="A3311" s="29">
        <v>1</v>
      </c>
      <c r="B3311" s="29">
        <v>0</v>
      </c>
      <c r="C3311" t="s">
        <v>13071</v>
      </c>
      <c r="D3311" s="38" t="s">
        <v>13072</v>
      </c>
      <c r="F3311" s="29" t="s">
        <v>12181</v>
      </c>
      <c r="I3311" s="38" t="s">
        <v>2907</v>
      </c>
      <c r="J3311" s="406" t="s">
        <v>13068</v>
      </c>
      <c r="M3311" s="311"/>
      <c r="O3311" s="38" t="s">
        <v>2462</v>
      </c>
      <c r="R3311" s="38" t="s">
        <v>12962</v>
      </c>
      <c r="U3311" t="s">
        <v>2466</v>
      </c>
      <c r="V3311" t="s">
        <v>2467</v>
      </c>
      <c r="X3311" s="367">
        <v>29362</v>
      </c>
      <c r="Z3311" s="29" t="s">
        <v>1218</v>
      </c>
      <c r="AA3311" s="29" t="s">
        <v>1170</v>
      </c>
      <c r="AB3311" s="38" t="s">
        <v>13073</v>
      </c>
      <c r="AE3311" s="38" t="s">
        <v>2950</v>
      </c>
      <c r="AG3311" s="38">
        <v>1</v>
      </c>
      <c r="AH3311" s="38" t="s">
        <v>4439</v>
      </c>
      <c r="AI3311" s="38" t="s">
        <v>4440</v>
      </c>
      <c r="AJ3311" s="38" t="s">
        <v>4449</v>
      </c>
      <c r="AK3311" s="38" t="s">
        <v>12983</v>
      </c>
      <c r="AL3311" s="301">
        <v>43640</v>
      </c>
      <c r="AO3311" s="29" t="s">
        <v>4442</v>
      </c>
      <c r="AR3311" s="29" t="str">
        <f t="shared" si="519"/>
        <v>0</v>
      </c>
      <c r="AS3311" s="29">
        <f t="shared" si="517"/>
        <v>0</v>
      </c>
      <c r="AT3311" s="29">
        <v>0</v>
      </c>
      <c r="AW3311" s="29" t="str">
        <f t="shared" si="520"/>
        <v/>
      </c>
      <c r="AX3311" s="29" t="str">
        <f t="shared" si="512"/>
        <v/>
      </c>
      <c r="AY3311" s="29" t="str">
        <f t="shared" si="518"/>
        <v>https://media.mediathek-tanz-theater.de/iiif/2/nvt_img-436-011-001.JP2</v>
      </c>
      <c r="AZ3311" s="29" t="str">
        <f t="shared" si="513"/>
        <v>image/jp2</v>
      </c>
      <c r="BA3311" s="29" t="str">
        <f t="shared" si="514"/>
        <v>presentation/iiif</v>
      </c>
      <c r="BB3311" s="29" t="str">
        <f t="shared" si="515"/>
        <v>https://media.mediathek-tanz-theater.de/iiif/2/nvt_img-436-011-001.JP2/full/100,/0/default.jpg</v>
      </c>
      <c r="BC3311" s="29" t="str">
        <f t="shared" si="511"/>
        <v>image/jpeg</v>
      </c>
      <c r="BD3311" s="29" t="str">
        <f t="shared" si="516"/>
        <v>presentation/thumbnail</v>
      </c>
    </row>
    <row r="3312" spans="1:56">
      <c r="A3312" s="29">
        <v>1</v>
      </c>
      <c r="B3312" s="29">
        <v>0</v>
      </c>
      <c r="C3312" t="s">
        <v>13074</v>
      </c>
      <c r="D3312" s="38" t="s">
        <v>13075</v>
      </c>
      <c r="F3312" s="29" t="s">
        <v>12181</v>
      </c>
      <c r="I3312" s="38" t="s">
        <v>2907</v>
      </c>
      <c r="J3312" s="406" t="s">
        <v>13068</v>
      </c>
      <c r="M3312" s="311"/>
      <c r="O3312" s="38" t="s">
        <v>2462</v>
      </c>
      <c r="R3312" s="38" t="s">
        <v>12962</v>
      </c>
      <c r="U3312" t="s">
        <v>2466</v>
      </c>
      <c r="V3312" t="s">
        <v>2467</v>
      </c>
      <c r="X3312" s="367">
        <v>29362</v>
      </c>
      <c r="Z3312" s="29" t="s">
        <v>1218</v>
      </c>
      <c r="AA3312" s="29" t="s">
        <v>1170</v>
      </c>
      <c r="AB3312" s="38" t="s">
        <v>13076</v>
      </c>
      <c r="AE3312" s="38" t="s">
        <v>2950</v>
      </c>
      <c r="AG3312" s="38">
        <v>1</v>
      </c>
      <c r="AH3312" s="38" t="s">
        <v>4439</v>
      </c>
      <c r="AI3312" s="38" t="s">
        <v>4440</v>
      </c>
      <c r="AJ3312" s="38" t="s">
        <v>4449</v>
      </c>
      <c r="AK3312" s="38" t="s">
        <v>72</v>
      </c>
      <c r="AL3312" s="301">
        <v>43640</v>
      </c>
      <c r="AO3312" s="29" t="s">
        <v>4442</v>
      </c>
      <c r="AR3312" s="29" t="str">
        <f t="shared" si="519"/>
        <v>0</v>
      </c>
      <c r="AS3312" s="29">
        <f t="shared" si="517"/>
        <v>0</v>
      </c>
      <c r="AT3312" s="29">
        <v>0</v>
      </c>
      <c r="AW3312" s="29" t="str">
        <f t="shared" si="520"/>
        <v/>
      </c>
      <c r="AX3312" s="29" t="str">
        <f t="shared" si="512"/>
        <v/>
      </c>
      <c r="AY3312" s="29" t="str">
        <f t="shared" si="518"/>
        <v>https://media.mediathek-tanz-theater.de/iiif/2/nvt_img-436-011-002.JP2</v>
      </c>
      <c r="AZ3312" s="29" t="str">
        <f t="shared" si="513"/>
        <v>image/jp2</v>
      </c>
      <c r="BA3312" s="29" t="str">
        <f t="shared" si="514"/>
        <v>presentation/iiif</v>
      </c>
      <c r="BB3312" s="29" t="str">
        <f t="shared" si="515"/>
        <v>https://media.mediathek-tanz-theater.de/iiif/2/nvt_img-436-011-002.JP2/full/100,/0/default.jpg</v>
      </c>
      <c r="BC3312" s="29" t="str">
        <f t="shared" si="511"/>
        <v>image/jpeg</v>
      </c>
      <c r="BD3312" s="29" t="str">
        <f t="shared" si="516"/>
        <v>presentation/thumbnail</v>
      </c>
    </row>
    <row r="3313" spans="1:56">
      <c r="A3313" s="29">
        <v>1</v>
      </c>
      <c r="B3313" s="29">
        <v>0</v>
      </c>
      <c r="C3313" t="s">
        <v>13077</v>
      </c>
      <c r="D3313" s="38" t="s">
        <v>13078</v>
      </c>
      <c r="F3313" s="29" t="s">
        <v>12181</v>
      </c>
      <c r="I3313" s="38" t="s">
        <v>4438</v>
      </c>
      <c r="J3313" s="406" t="s">
        <v>12954</v>
      </c>
      <c r="M3313" s="311"/>
      <c r="O3313" s="38" t="s">
        <v>2462</v>
      </c>
      <c r="U3313"/>
      <c r="V3313" t="s">
        <v>2467</v>
      </c>
      <c r="Z3313" s="29" t="s">
        <v>1218</v>
      </c>
      <c r="AA3313" s="29" t="s">
        <v>1170</v>
      </c>
      <c r="AE3313" s="38" t="s">
        <v>2950</v>
      </c>
      <c r="AG3313" s="38">
        <v>1</v>
      </c>
      <c r="AH3313" s="38" t="s">
        <v>4439</v>
      </c>
      <c r="AI3313" s="38" t="s">
        <v>4440</v>
      </c>
      <c r="AJ3313" s="38" t="s">
        <v>8456</v>
      </c>
      <c r="AO3313" s="29" t="s">
        <v>4442</v>
      </c>
      <c r="AR3313" s="29" t="str">
        <f t="shared" si="519"/>
        <v>1</v>
      </c>
      <c r="AS3313" s="29">
        <f t="shared" si="517"/>
        <v>1</v>
      </c>
      <c r="AT3313" s="29">
        <v>1</v>
      </c>
      <c r="AV3313" s="29" t="s">
        <v>13079</v>
      </c>
      <c r="AW3313" s="29" t="str">
        <f t="shared" si="520"/>
        <v>image/tiff</v>
      </c>
      <c r="AX3313" s="29" t="str">
        <f t="shared" si="512"/>
        <v>archival/master</v>
      </c>
      <c r="AY3313" s="29" t="str">
        <f t="shared" si="518"/>
        <v>https://media.mediathek-tanz-theater.de/iiif/2/nvt_img-436-012.JP2</v>
      </c>
      <c r="AZ3313" s="29" t="str">
        <f t="shared" si="513"/>
        <v>image/jp2</v>
      </c>
      <c r="BA3313" s="29" t="str">
        <f t="shared" si="514"/>
        <v>presentation/iiif</v>
      </c>
      <c r="BB3313" s="29" t="str">
        <f t="shared" si="515"/>
        <v>https://media.mediathek-tanz-theater.de/iiif/2/nvt_img-436-012.JP2/full/100,/0/default.jpg</v>
      </c>
      <c r="BC3313" s="29" t="str">
        <f t="shared" si="511"/>
        <v>image/jpeg</v>
      </c>
      <c r="BD3313" s="29" t="str">
        <f t="shared" si="516"/>
        <v>presentation/thumbnail</v>
      </c>
    </row>
    <row r="3314" spans="1:56">
      <c r="A3314" s="29">
        <v>1</v>
      </c>
      <c r="B3314" s="29">
        <v>0</v>
      </c>
      <c r="C3314" t="s">
        <v>13080</v>
      </c>
      <c r="D3314" s="38" t="s">
        <v>13081</v>
      </c>
      <c r="F3314" s="29" t="s">
        <v>12181</v>
      </c>
      <c r="I3314" s="38" t="s">
        <v>2907</v>
      </c>
      <c r="J3314" s="406" t="s">
        <v>13077</v>
      </c>
      <c r="M3314" s="311"/>
      <c r="O3314" s="38" t="s">
        <v>2462</v>
      </c>
      <c r="R3314" s="38" t="s">
        <v>12962</v>
      </c>
      <c r="U3314" t="s">
        <v>2466</v>
      </c>
      <c r="V3314" t="s">
        <v>2467</v>
      </c>
      <c r="X3314" s="367">
        <v>29362</v>
      </c>
      <c r="Z3314" s="29" t="s">
        <v>1218</v>
      </c>
      <c r="AA3314" s="29" t="s">
        <v>1170</v>
      </c>
      <c r="AB3314" s="38" t="s">
        <v>13082</v>
      </c>
      <c r="AE3314" s="38" t="s">
        <v>2950</v>
      </c>
      <c r="AG3314" s="38">
        <v>1</v>
      </c>
      <c r="AH3314" s="38" t="s">
        <v>4439</v>
      </c>
      <c r="AI3314" s="38" t="s">
        <v>4440</v>
      </c>
      <c r="AJ3314" s="38" t="s">
        <v>4449</v>
      </c>
      <c r="AK3314" s="38" t="s">
        <v>72</v>
      </c>
      <c r="AL3314" s="301">
        <v>43640</v>
      </c>
      <c r="AO3314" s="29" t="s">
        <v>4442</v>
      </c>
      <c r="AR3314" s="29" t="str">
        <f t="shared" si="519"/>
        <v>0</v>
      </c>
      <c r="AS3314" s="29">
        <f t="shared" si="517"/>
        <v>0</v>
      </c>
      <c r="AT3314" s="29">
        <v>0</v>
      </c>
      <c r="AW3314" s="29" t="str">
        <f t="shared" si="520"/>
        <v/>
      </c>
      <c r="AX3314" s="29" t="str">
        <f t="shared" si="512"/>
        <v/>
      </c>
      <c r="AY3314" s="29" t="str">
        <f t="shared" si="518"/>
        <v>https://media.mediathek-tanz-theater.de/iiif/2/nvt_img-436-012-001.JP2</v>
      </c>
      <c r="AZ3314" s="29" t="str">
        <f t="shared" si="513"/>
        <v>image/jp2</v>
      </c>
      <c r="BA3314" s="29" t="str">
        <f t="shared" si="514"/>
        <v>presentation/iiif</v>
      </c>
      <c r="BB3314" s="29" t="str">
        <f t="shared" si="515"/>
        <v>https://media.mediathek-tanz-theater.de/iiif/2/nvt_img-436-012-001.JP2/full/100,/0/default.jpg</v>
      </c>
      <c r="BC3314" s="29" t="str">
        <f t="shared" si="511"/>
        <v>image/jpeg</v>
      </c>
      <c r="BD3314" s="29" t="str">
        <f t="shared" si="516"/>
        <v>presentation/thumbnail</v>
      </c>
    </row>
    <row r="3315" spans="1:56">
      <c r="A3315" s="29">
        <v>1</v>
      </c>
      <c r="B3315" s="29">
        <v>0</v>
      </c>
      <c r="C3315" t="s">
        <v>13083</v>
      </c>
      <c r="D3315" s="38" t="s">
        <v>13084</v>
      </c>
      <c r="F3315" s="29" t="s">
        <v>12181</v>
      </c>
      <c r="I3315" s="38" t="s">
        <v>2907</v>
      </c>
      <c r="J3315" s="406" t="s">
        <v>13077</v>
      </c>
      <c r="M3315" s="311"/>
      <c r="O3315" s="38" t="s">
        <v>2462</v>
      </c>
      <c r="R3315" s="38" t="s">
        <v>12962</v>
      </c>
      <c r="U3315" t="s">
        <v>2466</v>
      </c>
      <c r="V3315" t="s">
        <v>2467</v>
      </c>
      <c r="X3315" s="367">
        <v>29362</v>
      </c>
      <c r="Z3315" s="29" t="s">
        <v>1218</v>
      </c>
      <c r="AA3315" s="29" t="s">
        <v>1170</v>
      </c>
      <c r="AB3315" s="38" t="s">
        <v>13085</v>
      </c>
      <c r="AE3315" s="38" t="s">
        <v>2950</v>
      </c>
      <c r="AG3315" s="38">
        <v>1</v>
      </c>
      <c r="AH3315" s="38" t="s">
        <v>4439</v>
      </c>
      <c r="AI3315" s="38" t="s">
        <v>4440</v>
      </c>
      <c r="AJ3315" s="38" t="s">
        <v>4449</v>
      </c>
      <c r="AK3315" s="38" t="s">
        <v>72</v>
      </c>
      <c r="AL3315" s="301">
        <v>43640</v>
      </c>
      <c r="AO3315" s="29" t="s">
        <v>4442</v>
      </c>
      <c r="AR3315" s="29" t="str">
        <f t="shared" si="519"/>
        <v>0</v>
      </c>
      <c r="AS3315" s="29">
        <f t="shared" si="517"/>
        <v>0</v>
      </c>
      <c r="AT3315" s="29">
        <v>0</v>
      </c>
      <c r="AW3315" s="29" t="str">
        <f t="shared" si="520"/>
        <v/>
      </c>
      <c r="AX3315" s="29" t="str">
        <f t="shared" si="512"/>
        <v/>
      </c>
      <c r="AY3315" s="29" t="str">
        <f t="shared" si="518"/>
        <v>https://media.mediathek-tanz-theater.de/iiif/2/nvt_img-436-012-002.JP2</v>
      </c>
      <c r="AZ3315" s="29" t="str">
        <f t="shared" si="513"/>
        <v>image/jp2</v>
      </c>
      <c r="BA3315" s="29" t="str">
        <f t="shared" si="514"/>
        <v>presentation/iiif</v>
      </c>
      <c r="BB3315" s="29" t="str">
        <f t="shared" si="515"/>
        <v>https://media.mediathek-tanz-theater.de/iiif/2/nvt_img-436-012-002.JP2/full/100,/0/default.jpg</v>
      </c>
      <c r="BC3315" s="29" t="str">
        <f t="shared" si="511"/>
        <v>image/jpeg</v>
      </c>
      <c r="BD3315" s="29" t="str">
        <f t="shared" si="516"/>
        <v>presentation/thumbnail</v>
      </c>
    </row>
    <row r="3316" spans="1:56" ht="25.5">
      <c r="A3316" s="29">
        <v>1</v>
      </c>
      <c r="B3316" s="29">
        <v>0</v>
      </c>
      <c r="C3316" t="s">
        <v>13086</v>
      </c>
      <c r="D3316" s="38" t="s">
        <v>13087</v>
      </c>
      <c r="F3316" s="29" t="s">
        <v>12181</v>
      </c>
      <c r="I3316" s="38" t="s">
        <v>2907</v>
      </c>
      <c r="J3316" s="406" t="s">
        <v>13077</v>
      </c>
      <c r="M3316" s="311"/>
      <c r="O3316" s="38" t="s">
        <v>2462</v>
      </c>
      <c r="R3316" s="38" t="s">
        <v>12962</v>
      </c>
      <c r="U3316" t="s">
        <v>2466</v>
      </c>
      <c r="V3316" t="s">
        <v>2467</v>
      </c>
      <c r="X3316" s="367">
        <v>29362</v>
      </c>
      <c r="Z3316" s="29" t="s">
        <v>1218</v>
      </c>
      <c r="AA3316" s="29" t="s">
        <v>1170</v>
      </c>
      <c r="AB3316" s="38" t="s">
        <v>13088</v>
      </c>
      <c r="AE3316" s="38" t="s">
        <v>2950</v>
      </c>
      <c r="AG3316" s="38">
        <v>1</v>
      </c>
      <c r="AH3316" s="38" t="s">
        <v>4439</v>
      </c>
      <c r="AI3316" s="38" t="s">
        <v>4440</v>
      </c>
      <c r="AJ3316" s="38" t="s">
        <v>4449</v>
      </c>
      <c r="AK3316" s="38" t="s">
        <v>13089</v>
      </c>
      <c r="AL3316" s="301">
        <v>43640</v>
      </c>
      <c r="AO3316" s="29" t="s">
        <v>4442</v>
      </c>
      <c r="AR3316" s="29" t="str">
        <f t="shared" si="519"/>
        <v>0</v>
      </c>
      <c r="AS3316" s="29">
        <f t="shared" si="517"/>
        <v>0</v>
      </c>
      <c r="AT3316" s="29">
        <v>0</v>
      </c>
      <c r="AW3316" s="29" t="str">
        <f t="shared" si="520"/>
        <v/>
      </c>
      <c r="AX3316" s="29" t="str">
        <f t="shared" si="512"/>
        <v/>
      </c>
      <c r="AY3316" s="29" t="str">
        <f t="shared" si="518"/>
        <v>https://media.mediathek-tanz-theater.de/iiif/2/nvt_img-436-012-003.JP2</v>
      </c>
      <c r="AZ3316" s="29" t="str">
        <f t="shared" si="513"/>
        <v>image/jp2</v>
      </c>
      <c r="BA3316" s="29" t="str">
        <f t="shared" si="514"/>
        <v>presentation/iiif</v>
      </c>
      <c r="BB3316" s="29" t="str">
        <f t="shared" si="515"/>
        <v>https://media.mediathek-tanz-theater.de/iiif/2/nvt_img-436-012-003.JP2/full/100,/0/default.jpg</v>
      </c>
      <c r="BC3316" s="29" t="str">
        <f t="shared" si="511"/>
        <v>image/jpeg</v>
      </c>
      <c r="BD3316" s="29" t="str">
        <f t="shared" si="516"/>
        <v>presentation/thumbnail</v>
      </c>
    </row>
    <row r="3317" spans="1:56" ht="51">
      <c r="A3317" s="29">
        <v>0</v>
      </c>
      <c r="B3317" s="29">
        <v>0</v>
      </c>
      <c r="C3317" t="s">
        <v>13090</v>
      </c>
      <c r="F3317" s="29" t="s">
        <v>12181</v>
      </c>
      <c r="I3317" s="38" t="s">
        <v>4431</v>
      </c>
      <c r="J3317" s="406"/>
      <c r="M3317" s="311"/>
      <c r="P3317" s="25"/>
      <c r="Q3317" s="25"/>
      <c r="U3317"/>
      <c r="V3317"/>
      <c r="Z3317" s="29" t="s">
        <v>1218</v>
      </c>
      <c r="AA3317" s="29" t="s">
        <v>1170</v>
      </c>
      <c r="AB3317" s="38" t="s">
        <v>13091</v>
      </c>
      <c r="AC3317" s="38" t="s">
        <v>11677</v>
      </c>
      <c r="AE3317" s="38" t="s">
        <v>2950</v>
      </c>
      <c r="AG3317" s="38">
        <v>1</v>
      </c>
      <c r="AJ3317" s="38" t="s">
        <v>13092</v>
      </c>
      <c r="AL3317" s="301">
        <v>43642</v>
      </c>
      <c r="AO3317" s="29" t="s">
        <v>4442</v>
      </c>
      <c r="AR3317" s="29" t="str">
        <f t="shared" si="519"/>
        <v>1</v>
      </c>
      <c r="AS3317" s="29">
        <f t="shared" si="517"/>
        <v>0</v>
      </c>
      <c r="AT3317" s="29">
        <v>0</v>
      </c>
      <c r="AW3317" s="29" t="str">
        <f t="shared" si="520"/>
        <v/>
      </c>
      <c r="AX3317" s="29" t="str">
        <f t="shared" si="512"/>
        <v/>
      </c>
      <c r="AY3317" s="29" t="str">
        <f t="shared" si="518"/>
        <v>https://media.mediathek-tanz-theater.de/iiif/2/nvt_img-437.JP2</v>
      </c>
      <c r="AZ3317" s="29" t="str">
        <f t="shared" si="513"/>
        <v>image/jp2</v>
      </c>
      <c r="BA3317" s="29" t="str">
        <f t="shared" si="514"/>
        <v>presentation/iiif</v>
      </c>
      <c r="BB3317" s="29" t="str">
        <f t="shared" si="515"/>
        <v>https://media.mediathek-tanz-theater.de/iiif/2/nvt_img-437.JP2/full/100,/0/default.jpg</v>
      </c>
      <c r="BC3317" s="29" t="str">
        <f t="shared" si="511"/>
        <v>image/jpeg</v>
      </c>
      <c r="BD3317" s="29" t="str">
        <f t="shared" si="516"/>
        <v>presentation/thumbnail</v>
      </c>
    </row>
    <row r="3318" spans="1:56">
      <c r="A3318" s="29">
        <v>1</v>
      </c>
      <c r="B3318" s="29">
        <v>0</v>
      </c>
      <c r="C3318" t="s">
        <v>13093</v>
      </c>
      <c r="D3318" s="38" t="s">
        <v>13094</v>
      </c>
      <c r="F3318" s="29" t="s">
        <v>12181</v>
      </c>
      <c r="I3318" s="38" t="s">
        <v>4438</v>
      </c>
      <c r="J3318" s="406" t="s">
        <v>13090</v>
      </c>
      <c r="M3318" s="311"/>
      <c r="U3318"/>
      <c r="V3318"/>
      <c r="Z3318" s="29" t="s">
        <v>1218</v>
      </c>
      <c r="AA3318" s="29" t="s">
        <v>1170</v>
      </c>
      <c r="AE3318" s="38" t="s">
        <v>2950</v>
      </c>
      <c r="AG3318" s="38">
        <v>1</v>
      </c>
      <c r="AH3318" s="38" t="s">
        <v>4439</v>
      </c>
      <c r="AI3318" s="38" t="s">
        <v>4440</v>
      </c>
      <c r="AJ3318" s="38" t="s">
        <v>9112</v>
      </c>
      <c r="AO3318" s="29" t="s">
        <v>4442</v>
      </c>
      <c r="AR3318" s="29" t="str">
        <f t="shared" si="519"/>
        <v>1</v>
      </c>
      <c r="AS3318" s="29">
        <f t="shared" si="517"/>
        <v>1</v>
      </c>
      <c r="AT3318" s="29">
        <v>1</v>
      </c>
      <c r="AV3318" s="29" t="s">
        <v>13095</v>
      </c>
      <c r="AW3318" s="29" t="str">
        <f t="shared" si="520"/>
        <v>image/tiff</v>
      </c>
      <c r="AX3318" s="29" t="str">
        <f t="shared" si="512"/>
        <v>archival/master</v>
      </c>
      <c r="AY3318" s="29" t="str">
        <f t="shared" si="518"/>
        <v>https://media.mediathek-tanz-theater.de/iiif/2/nvt_img-437-001.JP2</v>
      </c>
      <c r="AZ3318" s="29" t="str">
        <f t="shared" si="513"/>
        <v>image/jp2</v>
      </c>
      <c r="BA3318" s="29" t="str">
        <f t="shared" si="514"/>
        <v>presentation/iiif</v>
      </c>
      <c r="BB3318" s="29" t="str">
        <f t="shared" si="515"/>
        <v>https://media.mediathek-tanz-theater.de/iiif/2/nvt_img-437-001.JP2/full/100,/0/default.jpg</v>
      </c>
      <c r="BC3318" s="29" t="str">
        <f t="shared" si="511"/>
        <v>image/jpeg</v>
      </c>
      <c r="BD3318" s="29" t="str">
        <f t="shared" si="516"/>
        <v>presentation/thumbnail</v>
      </c>
    </row>
    <row r="3319" spans="1:56">
      <c r="A3319" s="29">
        <v>1</v>
      </c>
      <c r="B3319" s="29">
        <v>0</v>
      </c>
      <c r="C3319" t="s">
        <v>13096</v>
      </c>
      <c r="D3319" s="38" t="s">
        <v>13097</v>
      </c>
      <c r="F3319" s="29" t="s">
        <v>12181</v>
      </c>
      <c r="I3319" s="38" t="s">
        <v>2907</v>
      </c>
      <c r="J3319" s="406" t="s">
        <v>13093</v>
      </c>
      <c r="M3319" s="311"/>
      <c r="N3319" s="38" t="s">
        <v>1316</v>
      </c>
      <c r="R3319" s="38" t="s">
        <v>13098</v>
      </c>
      <c r="U3319" t="s">
        <v>1330</v>
      </c>
      <c r="V3319" t="s">
        <v>3080</v>
      </c>
      <c r="Y3319" s="38" t="s">
        <v>2269</v>
      </c>
      <c r="Z3319" s="29" t="s">
        <v>1218</v>
      </c>
      <c r="AA3319" s="29" t="s">
        <v>1170</v>
      </c>
      <c r="AB3319" s="38" t="s">
        <v>11077</v>
      </c>
      <c r="AE3319" s="38" t="s">
        <v>2950</v>
      </c>
      <c r="AG3319" s="38">
        <v>1</v>
      </c>
      <c r="AH3319" s="38" t="s">
        <v>4439</v>
      </c>
      <c r="AI3319" s="38" t="s">
        <v>4440</v>
      </c>
      <c r="AJ3319" s="38" t="s">
        <v>4449</v>
      </c>
      <c r="AK3319" s="38" t="s">
        <v>72</v>
      </c>
      <c r="AL3319" s="301">
        <v>43642</v>
      </c>
      <c r="AO3319" s="29" t="s">
        <v>4442</v>
      </c>
      <c r="AR3319" s="29" t="str">
        <f t="shared" si="519"/>
        <v>0</v>
      </c>
      <c r="AS3319" s="29">
        <f t="shared" si="517"/>
        <v>0</v>
      </c>
      <c r="AT3319" s="29">
        <v>0</v>
      </c>
      <c r="AW3319" s="29" t="str">
        <f t="shared" si="520"/>
        <v/>
      </c>
      <c r="AX3319" s="29" t="str">
        <f t="shared" si="512"/>
        <v/>
      </c>
      <c r="AY3319" s="29" t="str">
        <f t="shared" si="518"/>
        <v>https://media.mediathek-tanz-theater.de/iiif/2/nvt_img-437-001-001.JP2</v>
      </c>
      <c r="AZ3319" s="29" t="str">
        <f t="shared" si="513"/>
        <v>image/jp2</v>
      </c>
      <c r="BA3319" s="29" t="str">
        <f t="shared" si="514"/>
        <v>presentation/iiif</v>
      </c>
      <c r="BB3319" s="29" t="str">
        <f t="shared" si="515"/>
        <v>https://media.mediathek-tanz-theater.de/iiif/2/nvt_img-437-001-001.JP2/full/100,/0/default.jpg</v>
      </c>
      <c r="BC3319" s="29" t="str">
        <f t="shared" si="511"/>
        <v>image/jpeg</v>
      </c>
      <c r="BD3319" s="29" t="str">
        <f t="shared" si="516"/>
        <v>presentation/thumbnail</v>
      </c>
    </row>
    <row r="3320" spans="1:56">
      <c r="A3320" s="29">
        <v>1</v>
      </c>
      <c r="B3320" s="29">
        <v>0</v>
      </c>
      <c r="C3320" t="s">
        <v>13099</v>
      </c>
      <c r="D3320" s="38" t="s">
        <v>13100</v>
      </c>
      <c r="F3320" s="29" t="s">
        <v>12181</v>
      </c>
      <c r="I3320" s="38" t="s">
        <v>2907</v>
      </c>
      <c r="J3320" s="406" t="s">
        <v>13093</v>
      </c>
      <c r="M3320" s="311"/>
      <c r="N3320" s="38" t="s">
        <v>1316</v>
      </c>
      <c r="R3320" s="38" t="s">
        <v>13098</v>
      </c>
      <c r="U3320" t="s">
        <v>1330</v>
      </c>
      <c r="V3320" t="s">
        <v>3080</v>
      </c>
      <c r="Y3320" s="38" t="s">
        <v>2269</v>
      </c>
      <c r="Z3320" s="29" t="s">
        <v>1218</v>
      </c>
      <c r="AA3320" s="29" t="s">
        <v>1170</v>
      </c>
      <c r="AB3320" s="38" t="s">
        <v>11082</v>
      </c>
      <c r="AE3320" s="38" t="s">
        <v>2950</v>
      </c>
      <c r="AG3320" s="38">
        <v>1</v>
      </c>
      <c r="AH3320" s="38" t="s">
        <v>4439</v>
      </c>
      <c r="AI3320" s="38" t="s">
        <v>4440</v>
      </c>
      <c r="AJ3320" s="38" t="s">
        <v>4449</v>
      </c>
      <c r="AK3320" s="38" t="s">
        <v>72</v>
      </c>
      <c r="AL3320" s="301">
        <v>43642</v>
      </c>
      <c r="AO3320" s="29" t="s">
        <v>4442</v>
      </c>
      <c r="AR3320" s="29" t="str">
        <f t="shared" si="519"/>
        <v>0</v>
      </c>
      <c r="AS3320" s="29">
        <f t="shared" si="517"/>
        <v>0</v>
      </c>
      <c r="AT3320" s="29">
        <v>0</v>
      </c>
      <c r="AW3320" s="29" t="str">
        <f t="shared" si="520"/>
        <v/>
      </c>
      <c r="AX3320" s="29" t="str">
        <f t="shared" si="512"/>
        <v/>
      </c>
      <c r="AY3320" s="29" t="str">
        <f t="shared" si="518"/>
        <v>https://media.mediathek-tanz-theater.de/iiif/2/nvt_img-437-001-002.JP2</v>
      </c>
      <c r="AZ3320" s="29" t="str">
        <f t="shared" si="513"/>
        <v>image/jp2</v>
      </c>
      <c r="BA3320" s="29" t="str">
        <f t="shared" si="514"/>
        <v>presentation/iiif</v>
      </c>
      <c r="BB3320" s="29" t="str">
        <f t="shared" si="515"/>
        <v>https://media.mediathek-tanz-theater.de/iiif/2/nvt_img-437-001-002.JP2/full/100,/0/default.jpg</v>
      </c>
      <c r="BC3320" s="29" t="str">
        <f t="shared" si="511"/>
        <v>image/jpeg</v>
      </c>
      <c r="BD3320" s="29" t="str">
        <f t="shared" si="516"/>
        <v>presentation/thumbnail</v>
      </c>
    </row>
    <row r="3321" spans="1:56">
      <c r="A3321" s="29">
        <v>1</v>
      </c>
      <c r="B3321" s="29">
        <v>0</v>
      </c>
      <c r="C3321" t="s">
        <v>13101</v>
      </c>
      <c r="D3321" s="38" t="s">
        <v>13102</v>
      </c>
      <c r="F3321" s="29" t="s">
        <v>12181</v>
      </c>
      <c r="I3321" s="38" t="s">
        <v>2907</v>
      </c>
      <c r="J3321" s="406" t="s">
        <v>13093</v>
      </c>
      <c r="M3321" s="311"/>
      <c r="N3321" s="38" t="s">
        <v>1316</v>
      </c>
      <c r="R3321" s="38" t="s">
        <v>13098</v>
      </c>
      <c r="U3321" t="s">
        <v>1330</v>
      </c>
      <c r="V3321" t="s">
        <v>3080</v>
      </c>
      <c r="Y3321" s="38" t="s">
        <v>2269</v>
      </c>
      <c r="Z3321" s="29" t="s">
        <v>1218</v>
      </c>
      <c r="AA3321" s="29" t="s">
        <v>1170</v>
      </c>
      <c r="AB3321" s="38" t="s">
        <v>11087</v>
      </c>
      <c r="AE3321" s="38" t="s">
        <v>2950</v>
      </c>
      <c r="AG3321" s="38">
        <v>1</v>
      </c>
      <c r="AH3321" s="38" t="s">
        <v>4439</v>
      </c>
      <c r="AI3321" s="38" t="s">
        <v>4440</v>
      </c>
      <c r="AJ3321" s="38" t="s">
        <v>4449</v>
      </c>
      <c r="AK3321" s="38" t="s">
        <v>13103</v>
      </c>
      <c r="AL3321" s="301">
        <v>43642</v>
      </c>
      <c r="AO3321" s="29" t="s">
        <v>4442</v>
      </c>
      <c r="AR3321" s="29" t="str">
        <f t="shared" si="519"/>
        <v>0</v>
      </c>
      <c r="AS3321" s="29">
        <f t="shared" si="517"/>
        <v>0</v>
      </c>
      <c r="AT3321" s="29">
        <v>0</v>
      </c>
      <c r="AW3321" s="29" t="str">
        <f t="shared" si="520"/>
        <v/>
      </c>
      <c r="AX3321" s="29" t="str">
        <f t="shared" si="512"/>
        <v/>
      </c>
      <c r="AY3321" s="29" t="str">
        <f t="shared" si="518"/>
        <v>https://media.mediathek-tanz-theater.de/iiif/2/nvt_img-437-001-003.JP2</v>
      </c>
      <c r="AZ3321" s="29" t="str">
        <f t="shared" si="513"/>
        <v>image/jp2</v>
      </c>
      <c r="BA3321" s="29" t="str">
        <f t="shared" si="514"/>
        <v>presentation/iiif</v>
      </c>
      <c r="BB3321" s="29" t="str">
        <f t="shared" si="515"/>
        <v>https://media.mediathek-tanz-theater.de/iiif/2/nvt_img-437-001-003.JP2/full/100,/0/default.jpg</v>
      </c>
      <c r="BC3321" s="29" t="str">
        <f t="shared" si="511"/>
        <v>image/jpeg</v>
      </c>
      <c r="BD3321" s="29" t="str">
        <f t="shared" si="516"/>
        <v>presentation/thumbnail</v>
      </c>
    </row>
    <row r="3322" spans="1:56">
      <c r="A3322" s="29">
        <v>1</v>
      </c>
      <c r="B3322" s="29">
        <v>0</v>
      </c>
      <c r="C3322" t="s">
        <v>13104</v>
      </c>
      <c r="D3322" s="38" t="s">
        <v>13105</v>
      </c>
      <c r="F3322" s="29" t="s">
        <v>12181</v>
      </c>
      <c r="I3322" s="38" t="s">
        <v>4438</v>
      </c>
      <c r="J3322" s="406" t="s">
        <v>13090</v>
      </c>
      <c r="M3322" s="311"/>
      <c r="U3322"/>
      <c r="V3322"/>
      <c r="Y3322" s="38" t="s">
        <v>2269</v>
      </c>
      <c r="Z3322" s="29" t="s">
        <v>1218</v>
      </c>
      <c r="AA3322" s="29" t="s">
        <v>1170</v>
      </c>
      <c r="AE3322" s="38" t="s">
        <v>2950</v>
      </c>
      <c r="AG3322" s="38">
        <v>1</v>
      </c>
      <c r="AH3322" s="38" t="s">
        <v>4439</v>
      </c>
      <c r="AI3322" s="38" t="s">
        <v>4440</v>
      </c>
      <c r="AJ3322" s="38" t="s">
        <v>8266</v>
      </c>
      <c r="AO3322" s="29" t="s">
        <v>4442</v>
      </c>
      <c r="AR3322" s="29" t="str">
        <f t="shared" si="519"/>
        <v>1</v>
      </c>
      <c r="AS3322" s="29">
        <f t="shared" si="517"/>
        <v>1</v>
      </c>
      <c r="AT3322" s="29">
        <v>1</v>
      </c>
      <c r="AV3322" s="29" t="s">
        <v>13106</v>
      </c>
      <c r="AW3322" s="29" t="str">
        <f t="shared" si="520"/>
        <v>image/tiff</v>
      </c>
      <c r="AX3322" s="29" t="str">
        <f t="shared" si="512"/>
        <v>archival/master</v>
      </c>
      <c r="AY3322" s="29" t="str">
        <f t="shared" si="518"/>
        <v>https://media.mediathek-tanz-theater.de/iiif/2/nvt_img-437-002.JP2</v>
      </c>
      <c r="AZ3322" s="29" t="str">
        <f t="shared" si="513"/>
        <v>image/jp2</v>
      </c>
      <c r="BA3322" s="29" t="str">
        <f t="shared" si="514"/>
        <v>presentation/iiif</v>
      </c>
      <c r="BB3322" s="29" t="str">
        <f t="shared" si="515"/>
        <v>https://media.mediathek-tanz-theater.de/iiif/2/nvt_img-437-002.JP2/full/100,/0/default.jpg</v>
      </c>
      <c r="BC3322" s="29" t="str">
        <f t="shared" si="511"/>
        <v>image/jpeg</v>
      </c>
      <c r="BD3322" s="29" t="str">
        <f t="shared" si="516"/>
        <v>presentation/thumbnail</v>
      </c>
    </row>
    <row r="3323" spans="1:56" ht="25.5">
      <c r="A3323" s="29">
        <v>1</v>
      </c>
      <c r="B3323" s="29">
        <v>0</v>
      </c>
      <c r="C3323" t="s">
        <v>13107</v>
      </c>
      <c r="D3323" s="38" t="s">
        <v>13108</v>
      </c>
      <c r="F3323" s="29" t="s">
        <v>12181</v>
      </c>
      <c r="I3323" s="38" t="s">
        <v>2907</v>
      </c>
      <c r="J3323" s="406" t="s">
        <v>13104</v>
      </c>
      <c r="M3323" s="311"/>
      <c r="N3323" s="38" t="s">
        <v>1316</v>
      </c>
      <c r="R3323" s="38" t="s">
        <v>13098</v>
      </c>
      <c r="U3323" t="s">
        <v>1330</v>
      </c>
      <c r="V3323" t="s">
        <v>3080</v>
      </c>
      <c r="Y3323" s="38" t="s">
        <v>2269</v>
      </c>
      <c r="Z3323" s="29" t="s">
        <v>1218</v>
      </c>
      <c r="AA3323" s="29" t="s">
        <v>1170</v>
      </c>
      <c r="AB3323" s="38" t="s">
        <v>11092</v>
      </c>
      <c r="AE3323" s="38" t="s">
        <v>2950</v>
      </c>
      <c r="AG3323" s="38">
        <v>1</v>
      </c>
      <c r="AH3323" s="38" t="s">
        <v>4439</v>
      </c>
      <c r="AI3323" s="38" t="s">
        <v>4440</v>
      </c>
      <c r="AJ3323" s="38" t="s">
        <v>4449</v>
      </c>
      <c r="AK3323" s="38" t="s">
        <v>13109</v>
      </c>
      <c r="AL3323" s="301">
        <v>43642</v>
      </c>
      <c r="AO3323" s="29" t="s">
        <v>4442</v>
      </c>
      <c r="AR3323" s="29" t="str">
        <f t="shared" si="519"/>
        <v>0</v>
      </c>
      <c r="AS3323" s="29">
        <f t="shared" si="517"/>
        <v>0</v>
      </c>
      <c r="AT3323" s="29">
        <v>0</v>
      </c>
      <c r="AW3323" s="29" t="str">
        <f t="shared" si="520"/>
        <v/>
      </c>
      <c r="AX3323" s="29" t="str">
        <f t="shared" si="512"/>
        <v/>
      </c>
      <c r="AY3323" s="29" t="str">
        <f t="shared" si="518"/>
        <v>https://media.mediathek-tanz-theater.de/iiif/2/nvt_img-437-002-001.JP2</v>
      </c>
      <c r="AZ3323" s="29" t="str">
        <f t="shared" si="513"/>
        <v>image/jp2</v>
      </c>
      <c r="BA3323" s="29" t="str">
        <f t="shared" si="514"/>
        <v>presentation/iiif</v>
      </c>
      <c r="BB3323" s="29" t="str">
        <f t="shared" si="515"/>
        <v>https://media.mediathek-tanz-theater.de/iiif/2/nvt_img-437-002-001.JP2/full/100,/0/default.jpg</v>
      </c>
      <c r="BC3323" s="29" t="str">
        <f t="shared" si="511"/>
        <v>image/jpeg</v>
      </c>
      <c r="BD3323" s="29" t="str">
        <f t="shared" si="516"/>
        <v>presentation/thumbnail</v>
      </c>
    </row>
    <row r="3324" spans="1:56" ht="25.5">
      <c r="A3324" s="29">
        <v>1</v>
      </c>
      <c r="B3324" s="29">
        <v>0</v>
      </c>
      <c r="C3324" t="s">
        <v>13110</v>
      </c>
      <c r="D3324" s="38" t="s">
        <v>13111</v>
      </c>
      <c r="F3324" s="29" t="s">
        <v>12181</v>
      </c>
      <c r="I3324" s="38" t="s">
        <v>2907</v>
      </c>
      <c r="J3324" s="406" t="s">
        <v>13104</v>
      </c>
      <c r="M3324" s="311"/>
      <c r="N3324" s="38" t="s">
        <v>1316</v>
      </c>
      <c r="R3324" s="38" t="s">
        <v>13098</v>
      </c>
      <c r="U3324" t="s">
        <v>1330</v>
      </c>
      <c r="V3324" t="s">
        <v>3080</v>
      </c>
      <c r="Y3324" s="38" t="s">
        <v>2269</v>
      </c>
      <c r="Z3324" s="29" t="s">
        <v>1218</v>
      </c>
      <c r="AA3324" s="29" t="s">
        <v>1170</v>
      </c>
      <c r="AB3324" s="38" t="s">
        <v>7388</v>
      </c>
      <c r="AE3324" s="38" t="s">
        <v>2950</v>
      </c>
      <c r="AG3324" s="38">
        <v>1</v>
      </c>
      <c r="AH3324" s="38" t="s">
        <v>4439</v>
      </c>
      <c r="AI3324" s="38" t="s">
        <v>4440</v>
      </c>
      <c r="AJ3324" s="38" t="s">
        <v>4449</v>
      </c>
      <c r="AK3324" s="38" t="s">
        <v>13109</v>
      </c>
      <c r="AL3324" s="301">
        <v>43642</v>
      </c>
      <c r="AO3324" s="29" t="s">
        <v>4442</v>
      </c>
      <c r="AR3324" s="29" t="str">
        <f t="shared" si="519"/>
        <v>0</v>
      </c>
      <c r="AS3324" s="29">
        <f t="shared" si="517"/>
        <v>0</v>
      </c>
      <c r="AT3324" s="29">
        <v>0</v>
      </c>
      <c r="AW3324" s="29" t="str">
        <f t="shared" si="520"/>
        <v/>
      </c>
      <c r="AX3324" s="29" t="str">
        <f t="shared" si="512"/>
        <v/>
      </c>
      <c r="AY3324" s="29" t="str">
        <f t="shared" si="518"/>
        <v>https://media.mediathek-tanz-theater.de/iiif/2/nvt_img-437-002-002.JP2</v>
      </c>
      <c r="AZ3324" s="29" t="str">
        <f t="shared" si="513"/>
        <v>image/jp2</v>
      </c>
      <c r="BA3324" s="29" t="str">
        <f t="shared" si="514"/>
        <v>presentation/iiif</v>
      </c>
      <c r="BB3324" s="29" t="str">
        <f t="shared" si="515"/>
        <v>https://media.mediathek-tanz-theater.de/iiif/2/nvt_img-437-002-002.JP2/full/100,/0/default.jpg</v>
      </c>
      <c r="BC3324" s="29" t="str">
        <f t="shared" si="511"/>
        <v>image/jpeg</v>
      </c>
      <c r="BD3324" s="29" t="str">
        <f t="shared" si="516"/>
        <v>presentation/thumbnail</v>
      </c>
    </row>
    <row r="3325" spans="1:56">
      <c r="A3325" s="29">
        <v>1</v>
      </c>
      <c r="B3325" s="29">
        <v>0</v>
      </c>
      <c r="C3325" t="s">
        <v>13112</v>
      </c>
      <c r="D3325" s="38" t="s">
        <v>13113</v>
      </c>
      <c r="F3325" s="29" t="s">
        <v>12181</v>
      </c>
      <c r="I3325" s="38" t="s">
        <v>2907</v>
      </c>
      <c r="J3325" s="406" t="s">
        <v>13104</v>
      </c>
      <c r="M3325" s="311"/>
      <c r="N3325" s="38" t="s">
        <v>1316</v>
      </c>
      <c r="R3325" s="38" t="s">
        <v>13098</v>
      </c>
      <c r="U3325" t="s">
        <v>1330</v>
      </c>
      <c r="V3325" t="s">
        <v>3080</v>
      </c>
      <c r="Y3325" s="38" t="s">
        <v>2269</v>
      </c>
      <c r="Z3325" s="29" t="s">
        <v>1218</v>
      </c>
      <c r="AA3325" s="29" t="s">
        <v>1170</v>
      </c>
      <c r="AB3325" s="38" t="s">
        <v>11101</v>
      </c>
      <c r="AE3325" s="38" t="s">
        <v>2950</v>
      </c>
      <c r="AG3325" s="38">
        <v>1</v>
      </c>
      <c r="AH3325" s="38" t="s">
        <v>4439</v>
      </c>
      <c r="AI3325" s="38" t="s">
        <v>4440</v>
      </c>
      <c r="AJ3325" s="38" t="s">
        <v>4449</v>
      </c>
      <c r="AK3325" s="38" t="s">
        <v>72</v>
      </c>
      <c r="AL3325" s="301">
        <v>43642</v>
      </c>
      <c r="AO3325" s="29" t="s">
        <v>4442</v>
      </c>
      <c r="AR3325" s="29" t="str">
        <f t="shared" si="519"/>
        <v>0</v>
      </c>
      <c r="AS3325" s="29">
        <f t="shared" si="517"/>
        <v>0</v>
      </c>
      <c r="AT3325" s="29">
        <v>0</v>
      </c>
      <c r="AW3325" s="29" t="str">
        <f t="shared" si="520"/>
        <v/>
      </c>
      <c r="AX3325" s="29" t="str">
        <f t="shared" si="512"/>
        <v/>
      </c>
      <c r="AY3325" s="29" t="str">
        <f t="shared" si="518"/>
        <v>https://media.mediathek-tanz-theater.de/iiif/2/nvt_img-437-002-003.JP2</v>
      </c>
      <c r="AZ3325" s="29" t="str">
        <f t="shared" si="513"/>
        <v>image/jp2</v>
      </c>
      <c r="BA3325" s="29" t="str">
        <f t="shared" si="514"/>
        <v>presentation/iiif</v>
      </c>
      <c r="BB3325" s="29" t="str">
        <f t="shared" si="515"/>
        <v>https://media.mediathek-tanz-theater.de/iiif/2/nvt_img-437-002-003.JP2/full/100,/0/default.jpg</v>
      </c>
      <c r="BC3325" s="29" t="str">
        <f t="shared" si="511"/>
        <v>image/jpeg</v>
      </c>
      <c r="BD3325" s="29" t="str">
        <f t="shared" si="516"/>
        <v>presentation/thumbnail</v>
      </c>
    </row>
    <row r="3326" spans="1:56">
      <c r="A3326" s="29">
        <v>1</v>
      </c>
      <c r="B3326" s="29">
        <v>0</v>
      </c>
      <c r="C3326" t="s">
        <v>13114</v>
      </c>
      <c r="D3326" s="38" t="s">
        <v>13115</v>
      </c>
      <c r="F3326" s="29" t="s">
        <v>12181</v>
      </c>
      <c r="I3326" s="38" t="s">
        <v>4438</v>
      </c>
      <c r="J3326" s="406" t="s">
        <v>13090</v>
      </c>
      <c r="M3326" s="311"/>
      <c r="U3326"/>
      <c r="V3326"/>
      <c r="Y3326" s="38" t="s">
        <v>2269</v>
      </c>
      <c r="Z3326" s="29" t="s">
        <v>1218</v>
      </c>
      <c r="AA3326" s="29" t="s">
        <v>1170</v>
      </c>
      <c r="AE3326" s="38" t="s">
        <v>2950</v>
      </c>
      <c r="AG3326" s="38">
        <v>1</v>
      </c>
      <c r="AH3326" s="38" t="s">
        <v>4439</v>
      </c>
      <c r="AI3326" s="38" t="s">
        <v>4440</v>
      </c>
      <c r="AJ3326" s="38" t="s">
        <v>9562</v>
      </c>
      <c r="AO3326" s="29" t="s">
        <v>4442</v>
      </c>
      <c r="AR3326" s="29" t="str">
        <f t="shared" si="519"/>
        <v>1</v>
      </c>
      <c r="AS3326" s="29">
        <f t="shared" si="517"/>
        <v>1</v>
      </c>
      <c r="AT3326" s="29">
        <v>1</v>
      </c>
      <c r="AV3326" s="29" t="s">
        <v>13116</v>
      </c>
      <c r="AW3326" s="29" t="str">
        <f t="shared" si="520"/>
        <v>image/tiff</v>
      </c>
      <c r="AX3326" s="29" t="str">
        <f t="shared" si="512"/>
        <v>archival/master</v>
      </c>
      <c r="AY3326" s="29" t="str">
        <f t="shared" si="518"/>
        <v>https://media.mediathek-tanz-theater.de/iiif/2/nvt_img-437-003.JP2</v>
      </c>
      <c r="AZ3326" s="29" t="str">
        <f t="shared" si="513"/>
        <v>image/jp2</v>
      </c>
      <c r="BA3326" s="29" t="str">
        <f t="shared" si="514"/>
        <v>presentation/iiif</v>
      </c>
      <c r="BB3326" s="29" t="str">
        <f t="shared" si="515"/>
        <v>https://media.mediathek-tanz-theater.de/iiif/2/nvt_img-437-003.JP2/full/100,/0/default.jpg</v>
      </c>
      <c r="BC3326" s="29" t="str">
        <f t="shared" si="511"/>
        <v>image/jpeg</v>
      </c>
      <c r="BD3326" s="29" t="str">
        <f t="shared" si="516"/>
        <v>presentation/thumbnail</v>
      </c>
    </row>
    <row r="3327" spans="1:56">
      <c r="A3327" s="29">
        <v>1</v>
      </c>
      <c r="B3327" s="29">
        <v>0</v>
      </c>
      <c r="C3327" t="s">
        <v>13117</v>
      </c>
      <c r="D3327" s="38" t="s">
        <v>13118</v>
      </c>
      <c r="F3327" s="29" t="s">
        <v>12181</v>
      </c>
      <c r="I3327" s="38" t="s">
        <v>2907</v>
      </c>
      <c r="J3327" s="406" t="s">
        <v>13114</v>
      </c>
      <c r="M3327" s="311"/>
      <c r="N3327" s="38" t="s">
        <v>1316</v>
      </c>
      <c r="R3327" s="38" t="s">
        <v>13098</v>
      </c>
      <c r="U3327" t="s">
        <v>1330</v>
      </c>
      <c r="V3327" t="s">
        <v>3080</v>
      </c>
      <c r="Y3327" s="38" t="s">
        <v>2269</v>
      </c>
      <c r="Z3327" s="29" t="s">
        <v>1218</v>
      </c>
      <c r="AA3327" s="29" t="s">
        <v>1170</v>
      </c>
      <c r="AB3327" s="38" t="s">
        <v>7384</v>
      </c>
      <c r="AE3327" s="38" t="s">
        <v>2950</v>
      </c>
      <c r="AG3327" s="38">
        <v>1</v>
      </c>
      <c r="AH3327" s="38" t="s">
        <v>4439</v>
      </c>
      <c r="AI3327" s="38" t="s">
        <v>4440</v>
      </c>
      <c r="AJ3327" s="38" t="s">
        <v>4449</v>
      </c>
      <c r="AK3327" s="38" t="s">
        <v>72</v>
      </c>
      <c r="AL3327" s="301">
        <v>43642</v>
      </c>
      <c r="AO3327" s="29" t="s">
        <v>4442</v>
      </c>
      <c r="AR3327" s="29" t="str">
        <f t="shared" si="519"/>
        <v>0</v>
      </c>
      <c r="AS3327" s="29">
        <f t="shared" si="517"/>
        <v>0</v>
      </c>
      <c r="AT3327" s="29">
        <v>0</v>
      </c>
      <c r="AW3327" s="29" t="str">
        <f t="shared" si="520"/>
        <v/>
      </c>
      <c r="AX3327" s="29" t="str">
        <f t="shared" si="512"/>
        <v/>
      </c>
      <c r="AY3327" s="29" t="str">
        <f t="shared" si="518"/>
        <v>https://media.mediathek-tanz-theater.de/iiif/2/nvt_img-437-003-001.JP2</v>
      </c>
      <c r="AZ3327" s="29" t="str">
        <f t="shared" si="513"/>
        <v>image/jp2</v>
      </c>
      <c r="BA3327" s="29" t="str">
        <f t="shared" si="514"/>
        <v>presentation/iiif</v>
      </c>
      <c r="BB3327" s="29" t="str">
        <f t="shared" si="515"/>
        <v>https://media.mediathek-tanz-theater.de/iiif/2/nvt_img-437-003-001.JP2/full/100,/0/default.jpg</v>
      </c>
      <c r="BC3327" s="29" t="str">
        <f t="shared" si="511"/>
        <v>image/jpeg</v>
      </c>
      <c r="BD3327" s="29" t="str">
        <f t="shared" si="516"/>
        <v>presentation/thumbnail</v>
      </c>
    </row>
    <row r="3328" spans="1:56">
      <c r="A3328" s="29">
        <v>1</v>
      </c>
      <c r="B3328" s="29">
        <v>0</v>
      </c>
      <c r="C3328" t="s">
        <v>13119</v>
      </c>
      <c r="D3328" s="38" t="s">
        <v>13120</v>
      </c>
      <c r="F3328" s="29" t="s">
        <v>12181</v>
      </c>
      <c r="I3328" s="38" t="s">
        <v>2907</v>
      </c>
      <c r="J3328" s="406" t="s">
        <v>13114</v>
      </c>
      <c r="M3328" s="311"/>
      <c r="N3328" s="38" t="s">
        <v>1316</v>
      </c>
      <c r="R3328" s="38" t="s">
        <v>13098</v>
      </c>
      <c r="U3328" t="s">
        <v>1330</v>
      </c>
      <c r="V3328" t="s">
        <v>3080</v>
      </c>
      <c r="Y3328" s="38" t="s">
        <v>2269</v>
      </c>
      <c r="Z3328" s="29" t="s">
        <v>1218</v>
      </c>
      <c r="AA3328" s="29" t="s">
        <v>1170</v>
      </c>
      <c r="AB3328" s="38" t="s">
        <v>7391</v>
      </c>
      <c r="AE3328" s="38" t="s">
        <v>2950</v>
      </c>
      <c r="AG3328" s="38">
        <v>1</v>
      </c>
      <c r="AH3328" s="38" t="s">
        <v>4439</v>
      </c>
      <c r="AI3328" s="38" t="s">
        <v>4440</v>
      </c>
      <c r="AJ3328" s="38" t="s">
        <v>4449</v>
      </c>
      <c r="AK3328" s="38" t="s">
        <v>72</v>
      </c>
      <c r="AL3328" s="301">
        <v>43642</v>
      </c>
      <c r="AO3328" s="29" t="s">
        <v>4442</v>
      </c>
      <c r="AR3328" s="29" t="str">
        <f t="shared" si="519"/>
        <v>0</v>
      </c>
      <c r="AS3328" s="29">
        <f t="shared" si="517"/>
        <v>0</v>
      </c>
      <c r="AT3328" s="29">
        <v>0</v>
      </c>
      <c r="AW3328" s="29" t="str">
        <f t="shared" si="520"/>
        <v/>
      </c>
      <c r="AX3328" s="29" t="str">
        <f t="shared" si="512"/>
        <v/>
      </c>
      <c r="AY3328" s="29" t="str">
        <f t="shared" si="518"/>
        <v>https://media.mediathek-tanz-theater.de/iiif/2/nvt_img-437-003-002.JP2</v>
      </c>
      <c r="AZ3328" s="29" t="str">
        <f t="shared" si="513"/>
        <v>image/jp2</v>
      </c>
      <c r="BA3328" s="29" t="str">
        <f t="shared" si="514"/>
        <v>presentation/iiif</v>
      </c>
      <c r="BB3328" s="29" t="str">
        <f t="shared" si="515"/>
        <v>https://media.mediathek-tanz-theater.de/iiif/2/nvt_img-437-003-002.JP2/full/100,/0/default.jpg</v>
      </c>
      <c r="BC3328" s="29" t="str">
        <f t="shared" si="511"/>
        <v>image/jpeg</v>
      </c>
      <c r="BD3328" s="29" t="str">
        <f t="shared" si="516"/>
        <v>presentation/thumbnail</v>
      </c>
    </row>
    <row r="3329" spans="1:56">
      <c r="A3329" s="29">
        <v>1</v>
      </c>
      <c r="B3329" s="29">
        <v>0</v>
      </c>
      <c r="C3329" t="s">
        <v>13121</v>
      </c>
      <c r="D3329" s="38" t="s">
        <v>13122</v>
      </c>
      <c r="F3329" s="29" t="s">
        <v>12181</v>
      </c>
      <c r="I3329" s="38" t="s">
        <v>2907</v>
      </c>
      <c r="J3329" s="406" t="s">
        <v>13114</v>
      </c>
      <c r="M3329" s="311"/>
      <c r="N3329" s="38" t="s">
        <v>1316</v>
      </c>
      <c r="R3329" s="38" t="s">
        <v>13098</v>
      </c>
      <c r="U3329" t="s">
        <v>1330</v>
      </c>
      <c r="V3329" t="s">
        <v>3080</v>
      </c>
      <c r="Y3329" s="38" t="s">
        <v>2269</v>
      </c>
      <c r="Z3329" s="29" t="s">
        <v>1218</v>
      </c>
      <c r="AA3329" s="29" t="s">
        <v>1170</v>
      </c>
      <c r="AB3329" s="38" t="s">
        <v>7369</v>
      </c>
      <c r="AE3329" s="38" t="s">
        <v>2950</v>
      </c>
      <c r="AG3329" s="38">
        <v>1</v>
      </c>
      <c r="AH3329" s="38" t="s">
        <v>4439</v>
      </c>
      <c r="AI3329" s="38" t="s">
        <v>4440</v>
      </c>
      <c r="AJ3329" s="38" t="s">
        <v>4449</v>
      </c>
      <c r="AK3329" s="38" t="s">
        <v>11617</v>
      </c>
      <c r="AL3329" s="301">
        <v>43642</v>
      </c>
      <c r="AO3329" s="29" t="s">
        <v>4442</v>
      </c>
      <c r="AR3329" s="29" t="str">
        <f t="shared" si="519"/>
        <v>0</v>
      </c>
      <c r="AS3329" s="29">
        <f t="shared" si="517"/>
        <v>0</v>
      </c>
      <c r="AT3329" s="29">
        <v>0</v>
      </c>
      <c r="AW3329" s="29" t="str">
        <f t="shared" si="520"/>
        <v/>
      </c>
      <c r="AX3329" s="29" t="str">
        <f t="shared" si="512"/>
        <v/>
      </c>
      <c r="AY3329" s="29" t="str">
        <f t="shared" si="518"/>
        <v>https://media.mediathek-tanz-theater.de/iiif/2/nvt_img-437-003-003.JP2</v>
      </c>
      <c r="AZ3329" s="29" t="str">
        <f t="shared" si="513"/>
        <v>image/jp2</v>
      </c>
      <c r="BA3329" s="29" t="str">
        <f t="shared" si="514"/>
        <v>presentation/iiif</v>
      </c>
      <c r="BB3329" s="29" t="str">
        <f t="shared" si="515"/>
        <v>https://media.mediathek-tanz-theater.de/iiif/2/nvt_img-437-003-003.JP2/full/100,/0/default.jpg</v>
      </c>
      <c r="BC3329" s="29" t="str">
        <f t="shared" si="511"/>
        <v>image/jpeg</v>
      </c>
      <c r="BD3329" s="29" t="str">
        <f t="shared" si="516"/>
        <v>presentation/thumbnail</v>
      </c>
    </row>
    <row r="3330" spans="1:56">
      <c r="A3330" s="29">
        <v>1</v>
      </c>
      <c r="B3330" s="29">
        <v>0</v>
      </c>
      <c r="C3330" t="s">
        <v>13123</v>
      </c>
      <c r="D3330" s="38" t="s">
        <v>13124</v>
      </c>
      <c r="F3330" s="29" t="s">
        <v>12181</v>
      </c>
      <c r="I3330" s="38" t="s">
        <v>4438</v>
      </c>
      <c r="J3330" s="406" t="s">
        <v>13090</v>
      </c>
      <c r="M3330" s="311"/>
      <c r="U3330"/>
      <c r="V3330"/>
      <c r="Y3330" s="38" t="s">
        <v>2269</v>
      </c>
      <c r="Z3330" s="29" t="s">
        <v>1218</v>
      </c>
      <c r="AA3330" s="29" t="s">
        <v>1170</v>
      </c>
      <c r="AE3330" s="38" t="s">
        <v>2950</v>
      </c>
      <c r="AG3330" s="38">
        <v>1</v>
      </c>
      <c r="AH3330" s="38" t="s">
        <v>4439</v>
      </c>
      <c r="AI3330" s="38" t="s">
        <v>4440</v>
      </c>
      <c r="AJ3330" s="38" t="s">
        <v>8419</v>
      </c>
      <c r="AO3330" s="29" t="s">
        <v>4442</v>
      </c>
      <c r="AR3330" s="29" t="str">
        <f t="shared" si="519"/>
        <v>1</v>
      </c>
      <c r="AS3330" s="29">
        <f t="shared" si="517"/>
        <v>1</v>
      </c>
      <c r="AT3330" s="29">
        <v>1</v>
      </c>
      <c r="AV3330" s="29" t="s">
        <v>13125</v>
      </c>
      <c r="AW3330" s="29" t="str">
        <f t="shared" si="520"/>
        <v>image/tiff</v>
      </c>
      <c r="AX3330" s="29" t="str">
        <f t="shared" si="512"/>
        <v>archival/master</v>
      </c>
      <c r="AY3330" s="29" t="str">
        <f t="shared" si="518"/>
        <v>https://media.mediathek-tanz-theater.de/iiif/2/nvt_img-437-004.JP2</v>
      </c>
      <c r="AZ3330" s="29" t="str">
        <f t="shared" si="513"/>
        <v>image/jp2</v>
      </c>
      <c r="BA3330" s="29" t="str">
        <f t="shared" si="514"/>
        <v>presentation/iiif</v>
      </c>
      <c r="BB3330" s="29" t="str">
        <f t="shared" si="515"/>
        <v>https://media.mediathek-tanz-theater.de/iiif/2/nvt_img-437-004.JP2/full/100,/0/default.jpg</v>
      </c>
      <c r="BC3330" s="29" t="str">
        <f t="shared" si="511"/>
        <v>image/jpeg</v>
      </c>
      <c r="BD3330" s="29" t="str">
        <f t="shared" si="516"/>
        <v>presentation/thumbnail</v>
      </c>
    </row>
    <row r="3331" spans="1:56" ht="25.5">
      <c r="A3331" s="29">
        <v>1</v>
      </c>
      <c r="B3331" s="29">
        <v>0</v>
      </c>
      <c r="C3331" t="s">
        <v>13126</v>
      </c>
      <c r="D3331" s="38" t="s">
        <v>13127</v>
      </c>
      <c r="F3331" s="29" t="s">
        <v>12181</v>
      </c>
      <c r="I3331" s="38" t="s">
        <v>2907</v>
      </c>
      <c r="J3331" s="406" t="s">
        <v>13123</v>
      </c>
      <c r="M3331" s="311"/>
      <c r="N3331" s="38" t="s">
        <v>1316</v>
      </c>
      <c r="R3331" s="38" t="s">
        <v>13098</v>
      </c>
      <c r="U3331" t="s">
        <v>1330</v>
      </c>
      <c r="V3331" t="s">
        <v>3080</v>
      </c>
      <c r="Y3331" s="38" t="s">
        <v>2269</v>
      </c>
      <c r="Z3331" s="29" t="s">
        <v>1218</v>
      </c>
      <c r="AA3331" s="29" t="s">
        <v>1170</v>
      </c>
      <c r="AB3331" s="38" t="s">
        <v>7372</v>
      </c>
      <c r="AE3331" s="38" t="s">
        <v>2950</v>
      </c>
      <c r="AG3331" s="38">
        <v>1</v>
      </c>
      <c r="AH3331" s="38" t="s">
        <v>4439</v>
      </c>
      <c r="AI3331" s="38" t="s">
        <v>4440</v>
      </c>
      <c r="AJ3331" s="38" t="s">
        <v>4449</v>
      </c>
      <c r="AK3331" s="38" t="s">
        <v>13128</v>
      </c>
      <c r="AL3331" s="301">
        <v>43642</v>
      </c>
      <c r="AO3331" s="29" t="s">
        <v>4442</v>
      </c>
      <c r="AR3331" s="29" t="str">
        <f t="shared" si="519"/>
        <v>0</v>
      </c>
      <c r="AS3331" s="29">
        <f t="shared" si="517"/>
        <v>0</v>
      </c>
      <c r="AT3331" s="29">
        <v>0</v>
      </c>
      <c r="AW3331" s="29" t="str">
        <f t="shared" si="520"/>
        <v/>
      </c>
      <c r="AX3331" s="29" t="str">
        <f t="shared" si="512"/>
        <v/>
      </c>
      <c r="AY3331" s="29" t="str">
        <f t="shared" si="518"/>
        <v>https://media.mediathek-tanz-theater.de/iiif/2/nvt_img-437-004-001.JP2</v>
      </c>
      <c r="AZ3331" s="29" t="str">
        <f t="shared" si="513"/>
        <v>image/jp2</v>
      </c>
      <c r="BA3331" s="29" t="str">
        <f t="shared" si="514"/>
        <v>presentation/iiif</v>
      </c>
      <c r="BB3331" s="29" t="str">
        <f t="shared" si="515"/>
        <v>https://media.mediathek-tanz-theater.de/iiif/2/nvt_img-437-004-001.JP2/full/100,/0/default.jpg</v>
      </c>
      <c r="BC3331" s="29" t="str">
        <f t="shared" si="511"/>
        <v>image/jpeg</v>
      </c>
      <c r="BD3331" s="29" t="str">
        <f t="shared" si="516"/>
        <v>presentation/thumbnail</v>
      </c>
    </row>
    <row r="3332" spans="1:56" ht="25.5">
      <c r="A3332" s="29">
        <v>1</v>
      </c>
      <c r="B3332" s="29">
        <v>0</v>
      </c>
      <c r="C3332" t="s">
        <v>13129</v>
      </c>
      <c r="D3332" s="38" t="s">
        <v>13130</v>
      </c>
      <c r="F3332" s="29" t="s">
        <v>12181</v>
      </c>
      <c r="G3332" s="38" t="s">
        <v>13131</v>
      </c>
      <c r="I3332" s="38" t="s">
        <v>2907</v>
      </c>
      <c r="J3332" s="406" t="s">
        <v>13123</v>
      </c>
      <c r="M3332" s="311"/>
      <c r="N3332" s="38" t="s">
        <v>1316</v>
      </c>
      <c r="R3332" s="38" t="s">
        <v>13098</v>
      </c>
      <c r="U3332"/>
      <c r="V3332" t="s">
        <v>3080</v>
      </c>
      <c r="Y3332" s="38" t="s">
        <v>2269</v>
      </c>
      <c r="Z3332" s="29" t="s">
        <v>1218</v>
      </c>
      <c r="AA3332" s="29" t="s">
        <v>1170</v>
      </c>
      <c r="AB3332" s="38" t="s">
        <v>11724</v>
      </c>
      <c r="AE3332" s="38" t="s">
        <v>2950</v>
      </c>
      <c r="AG3332" s="38">
        <v>1</v>
      </c>
      <c r="AH3332" s="38" t="s">
        <v>4439</v>
      </c>
      <c r="AI3332" s="38" t="s">
        <v>4440</v>
      </c>
      <c r="AJ3332" s="38" t="s">
        <v>4449</v>
      </c>
      <c r="AK3332" s="38" t="s">
        <v>72</v>
      </c>
      <c r="AL3332" s="301">
        <v>43642</v>
      </c>
      <c r="AO3332" s="29" t="s">
        <v>4442</v>
      </c>
      <c r="AR3332" s="29" t="str">
        <f t="shared" si="519"/>
        <v>0</v>
      </c>
      <c r="AS3332" s="29">
        <f t="shared" si="517"/>
        <v>0</v>
      </c>
      <c r="AT3332" s="29">
        <v>0</v>
      </c>
      <c r="AW3332" s="29" t="str">
        <f t="shared" si="520"/>
        <v/>
      </c>
      <c r="AX3332" s="29" t="str">
        <f t="shared" si="512"/>
        <v/>
      </c>
      <c r="AY3332" s="29" t="str">
        <f t="shared" si="518"/>
        <v>https://media.mediathek-tanz-theater.de/iiif/2/nvt_img-437-004-002.JP2</v>
      </c>
      <c r="AZ3332" s="29" t="str">
        <f t="shared" si="513"/>
        <v>image/jp2</v>
      </c>
      <c r="BA3332" s="29" t="str">
        <f t="shared" si="514"/>
        <v>presentation/iiif</v>
      </c>
      <c r="BB3332" s="29" t="str">
        <f t="shared" si="515"/>
        <v>https://media.mediathek-tanz-theater.de/iiif/2/nvt_img-437-004-002.JP2/full/100,/0/default.jpg</v>
      </c>
      <c r="BC3332" s="29" t="str">
        <f t="shared" ref="BC3332:BC3395" si="521">IF(NOT(BB3332=""),"image/jpeg","")</f>
        <v>image/jpeg</v>
      </c>
      <c r="BD3332" s="29" t="str">
        <f t="shared" si="516"/>
        <v>presentation/thumbnail</v>
      </c>
    </row>
    <row r="3333" spans="1:56" ht="51">
      <c r="A3333" s="29">
        <v>0</v>
      </c>
      <c r="B3333" s="29">
        <v>0</v>
      </c>
      <c r="C3333" t="s">
        <v>13132</v>
      </c>
      <c r="F3333" s="29" t="s">
        <v>12181</v>
      </c>
      <c r="I3333" s="38" t="s">
        <v>4431</v>
      </c>
      <c r="J3333" s="406"/>
      <c r="M3333" s="311"/>
      <c r="P3333" s="25"/>
      <c r="Q3333" s="25"/>
      <c r="U3333"/>
      <c r="V3333"/>
      <c r="Z3333" s="29" t="s">
        <v>1218</v>
      </c>
      <c r="AA3333" s="29" t="s">
        <v>1170</v>
      </c>
      <c r="AB3333" s="38" t="s">
        <v>13133</v>
      </c>
      <c r="AC3333" s="38" t="s">
        <v>11677</v>
      </c>
      <c r="AE3333" s="38" t="s">
        <v>2950</v>
      </c>
      <c r="AG3333" s="38">
        <v>1</v>
      </c>
      <c r="AJ3333" s="38" t="s">
        <v>13134</v>
      </c>
      <c r="AL3333" s="301">
        <v>43642</v>
      </c>
      <c r="AO3333" s="29" t="s">
        <v>4442</v>
      </c>
      <c r="AR3333" s="29" t="str">
        <f t="shared" si="519"/>
        <v>1</v>
      </c>
      <c r="AS3333" s="29">
        <f t="shared" si="517"/>
        <v>0</v>
      </c>
      <c r="AT3333" s="29">
        <v>0</v>
      </c>
      <c r="AW3333" s="29" t="str">
        <f t="shared" si="520"/>
        <v/>
      </c>
      <c r="AX3333" s="29" t="str">
        <f t="shared" ref="AX3333:AX3396" si="522">IF(NOT(AV3333=""),"archival/master","")</f>
        <v/>
      </c>
      <c r="AY3333" s="29" t="str">
        <f t="shared" si="518"/>
        <v>https://media.mediathek-tanz-theater.de/iiif/2/nvt_img-438.JP2</v>
      </c>
      <c r="AZ3333" s="29" t="str">
        <f t="shared" ref="AZ3333:AZ3396" si="523">IF(NOT(AY3333=""),"image/jp2","")</f>
        <v>image/jp2</v>
      </c>
      <c r="BA3333" s="29" t="str">
        <f t="shared" ref="BA3333:BA3396" si="524">IF(NOT(AY3333=""),"presentation/iiif","")</f>
        <v>presentation/iiif</v>
      </c>
      <c r="BB3333" s="29" t="str">
        <f t="shared" ref="BB3333:BB3396" si="525">"https://media.mediathek-tanz-theater.de/iiif/2/nvt_"&amp;C3333&amp;".JP2/full/100,/0/default.jpg"</f>
        <v>https://media.mediathek-tanz-theater.de/iiif/2/nvt_img-438.JP2/full/100,/0/default.jpg</v>
      </c>
      <c r="BC3333" s="29" t="str">
        <f t="shared" si="521"/>
        <v>image/jpeg</v>
      </c>
      <c r="BD3333" s="29" t="str">
        <f t="shared" ref="BD3333:BD3396" si="526">IF(NOT(BB3333=""),"presentation/thumbnail","")</f>
        <v>presentation/thumbnail</v>
      </c>
    </row>
    <row r="3334" spans="1:56">
      <c r="A3334" s="29">
        <v>1</v>
      </c>
      <c r="B3334" s="29">
        <v>0</v>
      </c>
      <c r="C3334" t="s">
        <v>13135</v>
      </c>
      <c r="D3334" s="38" t="s">
        <v>13136</v>
      </c>
      <c r="F3334" s="29" t="s">
        <v>12181</v>
      </c>
      <c r="I3334" s="38" t="s">
        <v>4438</v>
      </c>
      <c r="J3334" s="406" t="s">
        <v>13132</v>
      </c>
      <c r="M3334" s="311"/>
      <c r="U3334"/>
      <c r="V3334"/>
      <c r="Z3334" s="29" t="s">
        <v>1218</v>
      </c>
      <c r="AA3334" s="29" t="s">
        <v>1170</v>
      </c>
      <c r="AE3334" s="38" t="s">
        <v>2950</v>
      </c>
      <c r="AG3334" s="38">
        <v>1</v>
      </c>
      <c r="AH3334" s="38" t="s">
        <v>4439</v>
      </c>
      <c r="AI3334" s="38" t="s">
        <v>4440</v>
      </c>
      <c r="AJ3334" s="38" t="s">
        <v>9656</v>
      </c>
      <c r="AO3334" s="29" t="s">
        <v>4442</v>
      </c>
      <c r="AR3334" s="29" t="str">
        <f t="shared" si="519"/>
        <v>1</v>
      </c>
      <c r="AS3334" s="29">
        <f t="shared" ref="AS3334:AS3397" si="527">AT3334</f>
        <v>1</v>
      </c>
      <c r="AT3334" s="29">
        <v>1</v>
      </c>
      <c r="AV3334" s="29" t="s">
        <v>13137</v>
      </c>
      <c r="AW3334" s="29" t="str">
        <f t="shared" si="520"/>
        <v>image/tiff</v>
      </c>
      <c r="AX3334" s="29" t="str">
        <f t="shared" si="522"/>
        <v>archival/master</v>
      </c>
      <c r="AY3334" s="29" t="str">
        <f t="shared" ref="AY3334:AY3397" si="528">"https://media.mediathek-tanz-theater.de/iiif/2/nvt_"&amp;C3334&amp;".JP2"</f>
        <v>https://media.mediathek-tanz-theater.de/iiif/2/nvt_img-438-001.JP2</v>
      </c>
      <c r="AZ3334" s="29" t="str">
        <f t="shared" si="523"/>
        <v>image/jp2</v>
      </c>
      <c r="BA3334" s="29" t="str">
        <f t="shared" si="524"/>
        <v>presentation/iiif</v>
      </c>
      <c r="BB3334" s="29" t="str">
        <f t="shared" si="525"/>
        <v>https://media.mediathek-tanz-theater.de/iiif/2/nvt_img-438-001.JP2/full/100,/0/default.jpg</v>
      </c>
      <c r="BC3334" s="29" t="str">
        <f t="shared" si="521"/>
        <v>image/jpeg</v>
      </c>
      <c r="BD3334" s="29" t="str">
        <f t="shared" si="526"/>
        <v>presentation/thumbnail</v>
      </c>
    </row>
    <row r="3335" spans="1:56">
      <c r="A3335" s="29">
        <v>1</v>
      </c>
      <c r="B3335" s="29">
        <v>0</v>
      </c>
      <c r="C3335" t="s">
        <v>13138</v>
      </c>
      <c r="D3335" s="38" t="s">
        <v>13139</v>
      </c>
      <c r="F3335" s="29" t="s">
        <v>12181</v>
      </c>
      <c r="I3335" s="38" t="s">
        <v>4446</v>
      </c>
      <c r="J3335" s="406" t="s">
        <v>13135</v>
      </c>
      <c r="M3335" s="311"/>
      <c r="O3335" s="38" t="s">
        <v>1403</v>
      </c>
      <c r="R3335" s="38" t="s">
        <v>13140</v>
      </c>
      <c r="U3335"/>
      <c r="V3335"/>
      <c r="Z3335" s="29" t="s">
        <v>1218</v>
      </c>
      <c r="AA3335" s="29" t="s">
        <v>1170</v>
      </c>
      <c r="AE3335" s="38" t="s">
        <v>2950</v>
      </c>
      <c r="AG3335" s="38">
        <v>1</v>
      </c>
      <c r="AH3335" s="38" t="s">
        <v>4439</v>
      </c>
      <c r="AI3335" s="38" t="s">
        <v>4440</v>
      </c>
      <c r="AJ3335" s="38" t="s">
        <v>4799</v>
      </c>
      <c r="AK3335" s="38" t="s">
        <v>72</v>
      </c>
      <c r="AL3335" s="301">
        <v>43642</v>
      </c>
      <c r="AO3335" s="29" t="s">
        <v>4442</v>
      </c>
      <c r="AR3335" s="29" t="str">
        <f t="shared" ref="AR3335:AR3398" si="529">IF(OR(I3335="Negativmappe",I3335="Negativstreifen",I3335="Diapositivfilm",I3335="Fotomappe;(POSITIVE)",AND(I3335="Kostümfotografie",NOT(AE3335="DT")),AND(I3335="Fotografie",NOT(AE3335="DT")),AND(I3335="Porträtfotografie",NOT(AE3335="DT")),AND(I3335="Fotodokumentation",NOT(AE3335="DT")),AND(I3335="Bühnenbildfotografie",NOT(AE3335="DT"))),"1","0")</f>
        <v>0</v>
      </c>
      <c r="AS3335" s="29">
        <f t="shared" si="527"/>
        <v>0</v>
      </c>
      <c r="AT3335" s="29">
        <v>0</v>
      </c>
      <c r="AW3335" s="29" t="str">
        <f t="shared" ref="AW3335:AW3398" si="530">IF(NOT(AV3335=""),"image/tiff","")</f>
        <v/>
      </c>
      <c r="AX3335" s="29" t="str">
        <f t="shared" si="522"/>
        <v/>
      </c>
      <c r="AY3335" s="29" t="str">
        <f t="shared" si="528"/>
        <v>https://media.mediathek-tanz-theater.de/iiif/2/nvt_img-438-001-001.JP2</v>
      </c>
      <c r="AZ3335" s="29" t="str">
        <f t="shared" si="523"/>
        <v>image/jp2</v>
      </c>
      <c r="BA3335" s="29" t="str">
        <f t="shared" si="524"/>
        <v>presentation/iiif</v>
      </c>
      <c r="BB3335" s="29" t="str">
        <f t="shared" si="525"/>
        <v>https://media.mediathek-tanz-theater.de/iiif/2/nvt_img-438-001-001.JP2/full/100,/0/default.jpg</v>
      </c>
      <c r="BC3335" s="29" t="str">
        <f t="shared" si="521"/>
        <v>image/jpeg</v>
      </c>
      <c r="BD3335" s="29" t="str">
        <f t="shared" si="526"/>
        <v>presentation/thumbnail</v>
      </c>
    </row>
    <row r="3336" spans="1:56">
      <c r="A3336" s="29">
        <v>1</v>
      </c>
      <c r="B3336" s="29">
        <v>0</v>
      </c>
      <c r="C3336" t="s">
        <v>13141</v>
      </c>
      <c r="D3336" s="38" t="s">
        <v>13142</v>
      </c>
      <c r="F3336" s="29" t="s">
        <v>12181</v>
      </c>
      <c r="I3336" s="38" t="s">
        <v>4446</v>
      </c>
      <c r="J3336" s="406" t="s">
        <v>13135</v>
      </c>
      <c r="M3336" s="311"/>
      <c r="O3336" s="38" t="s">
        <v>1403</v>
      </c>
      <c r="R3336" s="38" t="s">
        <v>13140</v>
      </c>
      <c r="U3336"/>
      <c r="V3336"/>
      <c r="Z3336" s="29" t="s">
        <v>1218</v>
      </c>
      <c r="AA3336" s="29" t="s">
        <v>1170</v>
      </c>
      <c r="AE3336" s="38" t="s">
        <v>2950</v>
      </c>
      <c r="AG3336" s="38">
        <v>1</v>
      </c>
      <c r="AH3336" s="38" t="s">
        <v>4439</v>
      </c>
      <c r="AI3336" s="38" t="s">
        <v>4440</v>
      </c>
      <c r="AJ3336" s="38" t="s">
        <v>4799</v>
      </c>
      <c r="AK3336" s="38" t="s">
        <v>72</v>
      </c>
      <c r="AL3336" s="301">
        <v>43642</v>
      </c>
      <c r="AO3336" s="29" t="s">
        <v>4442</v>
      </c>
      <c r="AR3336" s="29" t="str">
        <f t="shared" si="529"/>
        <v>0</v>
      </c>
      <c r="AS3336" s="29">
        <f t="shared" si="527"/>
        <v>0</v>
      </c>
      <c r="AT3336" s="29">
        <v>0</v>
      </c>
      <c r="AW3336" s="29" t="str">
        <f t="shared" si="530"/>
        <v/>
      </c>
      <c r="AX3336" s="29" t="str">
        <f t="shared" si="522"/>
        <v/>
      </c>
      <c r="AY3336" s="29" t="str">
        <f t="shared" si="528"/>
        <v>https://media.mediathek-tanz-theater.de/iiif/2/nvt_img-438-001-002.JP2</v>
      </c>
      <c r="AZ3336" s="29" t="str">
        <f t="shared" si="523"/>
        <v>image/jp2</v>
      </c>
      <c r="BA3336" s="29" t="str">
        <f t="shared" si="524"/>
        <v>presentation/iiif</v>
      </c>
      <c r="BB3336" s="29" t="str">
        <f t="shared" si="525"/>
        <v>https://media.mediathek-tanz-theater.de/iiif/2/nvt_img-438-001-002.JP2/full/100,/0/default.jpg</v>
      </c>
      <c r="BC3336" s="29" t="str">
        <f t="shared" si="521"/>
        <v>image/jpeg</v>
      </c>
      <c r="BD3336" s="29" t="str">
        <f t="shared" si="526"/>
        <v>presentation/thumbnail</v>
      </c>
    </row>
    <row r="3337" spans="1:56">
      <c r="A3337" s="29">
        <v>1</v>
      </c>
      <c r="B3337" s="29">
        <v>0</v>
      </c>
      <c r="C3337" t="s">
        <v>13143</v>
      </c>
      <c r="D3337" s="38" t="s">
        <v>13144</v>
      </c>
      <c r="F3337" s="29" t="s">
        <v>12181</v>
      </c>
      <c r="I3337" s="38" t="s">
        <v>4446</v>
      </c>
      <c r="J3337" s="406" t="s">
        <v>13135</v>
      </c>
      <c r="M3337" s="311"/>
      <c r="O3337" s="38" t="s">
        <v>1403</v>
      </c>
      <c r="R3337" s="38" t="s">
        <v>13145</v>
      </c>
      <c r="U3337" t="s">
        <v>1406</v>
      </c>
      <c r="V3337"/>
      <c r="Z3337" s="29" t="s">
        <v>1218</v>
      </c>
      <c r="AA3337" s="29" t="s">
        <v>1170</v>
      </c>
      <c r="AE3337" s="38" t="s">
        <v>2950</v>
      </c>
      <c r="AG3337" s="38">
        <v>1</v>
      </c>
      <c r="AH3337" s="38" t="s">
        <v>4439</v>
      </c>
      <c r="AI3337" s="38" t="s">
        <v>4440</v>
      </c>
      <c r="AJ3337" s="38" t="s">
        <v>4799</v>
      </c>
      <c r="AK3337" s="38" t="s">
        <v>72</v>
      </c>
      <c r="AL3337" s="301">
        <v>43642</v>
      </c>
      <c r="AO3337" s="29" t="s">
        <v>4442</v>
      </c>
      <c r="AR3337" s="29" t="str">
        <f t="shared" si="529"/>
        <v>0</v>
      </c>
      <c r="AS3337" s="29">
        <f t="shared" si="527"/>
        <v>0</v>
      </c>
      <c r="AT3337" s="29">
        <v>0</v>
      </c>
      <c r="AW3337" s="29" t="str">
        <f t="shared" si="530"/>
        <v/>
      </c>
      <c r="AX3337" s="29" t="str">
        <f t="shared" si="522"/>
        <v/>
      </c>
      <c r="AY3337" s="29" t="str">
        <f t="shared" si="528"/>
        <v>https://media.mediathek-tanz-theater.de/iiif/2/nvt_img-438-001-003.JP2</v>
      </c>
      <c r="AZ3337" s="29" t="str">
        <f t="shared" si="523"/>
        <v>image/jp2</v>
      </c>
      <c r="BA3337" s="29" t="str">
        <f t="shared" si="524"/>
        <v>presentation/iiif</v>
      </c>
      <c r="BB3337" s="29" t="str">
        <f t="shared" si="525"/>
        <v>https://media.mediathek-tanz-theater.de/iiif/2/nvt_img-438-001-003.JP2/full/100,/0/default.jpg</v>
      </c>
      <c r="BC3337" s="29" t="str">
        <f t="shared" si="521"/>
        <v>image/jpeg</v>
      </c>
      <c r="BD3337" s="29" t="str">
        <f t="shared" si="526"/>
        <v>presentation/thumbnail</v>
      </c>
    </row>
    <row r="3338" spans="1:56">
      <c r="A3338" s="29">
        <v>1</v>
      </c>
      <c r="B3338" s="29">
        <v>0</v>
      </c>
      <c r="C3338" t="s">
        <v>13146</v>
      </c>
      <c r="D3338" s="38" t="s">
        <v>13147</v>
      </c>
      <c r="F3338" s="29" t="s">
        <v>12181</v>
      </c>
      <c r="I3338" s="38" t="s">
        <v>4446</v>
      </c>
      <c r="J3338" s="406" t="s">
        <v>13135</v>
      </c>
      <c r="M3338" s="311"/>
      <c r="O3338" s="38" t="s">
        <v>1403</v>
      </c>
      <c r="R3338" s="38" t="s">
        <v>13148</v>
      </c>
      <c r="U3338"/>
      <c r="V3338"/>
      <c r="Z3338" s="29" t="s">
        <v>1218</v>
      </c>
      <c r="AA3338" s="29" t="s">
        <v>1170</v>
      </c>
      <c r="AE3338" s="38" t="s">
        <v>2950</v>
      </c>
      <c r="AG3338" s="38">
        <v>1</v>
      </c>
      <c r="AH3338" s="38" t="s">
        <v>4439</v>
      </c>
      <c r="AI3338" s="38" t="s">
        <v>4440</v>
      </c>
      <c r="AJ3338" s="38" t="s">
        <v>4799</v>
      </c>
      <c r="AK3338" s="38" t="s">
        <v>72</v>
      </c>
      <c r="AL3338" s="301">
        <v>43642</v>
      </c>
      <c r="AO3338" s="29" t="s">
        <v>4442</v>
      </c>
      <c r="AR3338" s="29" t="str">
        <f t="shared" si="529"/>
        <v>0</v>
      </c>
      <c r="AS3338" s="29">
        <f t="shared" si="527"/>
        <v>0</v>
      </c>
      <c r="AT3338" s="29">
        <v>0</v>
      </c>
      <c r="AW3338" s="29" t="str">
        <f t="shared" si="530"/>
        <v/>
      </c>
      <c r="AX3338" s="29" t="str">
        <f t="shared" si="522"/>
        <v/>
      </c>
      <c r="AY3338" s="29" t="str">
        <f t="shared" si="528"/>
        <v>https://media.mediathek-tanz-theater.de/iiif/2/nvt_img-438-001-004.JP2</v>
      </c>
      <c r="AZ3338" s="29" t="str">
        <f t="shared" si="523"/>
        <v>image/jp2</v>
      </c>
      <c r="BA3338" s="29" t="str">
        <f t="shared" si="524"/>
        <v>presentation/iiif</v>
      </c>
      <c r="BB3338" s="29" t="str">
        <f t="shared" si="525"/>
        <v>https://media.mediathek-tanz-theater.de/iiif/2/nvt_img-438-001-004.JP2/full/100,/0/default.jpg</v>
      </c>
      <c r="BC3338" s="29" t="str">
        <f t="shared" si="521"/>
        <v>image/jpeg</v>
      </c>
      <c r="BD3338" s="29" t="str">
        <f t="shared" si="526"/>
        <v>presentation/thumbnail</v>
      </c>
    </row>
    <row r="3339" spans="1:56">
      <c r="A3339" s="29">
        <v>1</v>
      </c>
      <c r="B3339" s="29">
        <v>0</v>
      </c>
      <c r="C3339" t="s">
        <v>13149</v>
      </c>
      <c r="D3339" s="38" t="s">
        <v>13150</v>
      </c>
      <c r="F3339" s="29" t="s">
        <v>12181</v>
      </c>
      <c r="I3339" s="38" t="s">
        <v>4446</v>
      </c>
      <c r="J3339" s="406" t="s">
        <v>13135</v>
      </c>
      <c r="M3339" s="311"/>
      <c r="O3339" s="38" t="s">
        <v>1403</v>
      </c>
      <c r="R3339" s="38" t="s">
        <v>13148</v>
      </c>
      <c r="U3339"/>
      <c r="V3339"/>
      <c r="Z3339" s="29" t="s">
        <v>1218</v>
      </c>
      <c r="AA3339" s="29" t="s">
        <v>1170</v>
      </c>
      <c r="AE3339" s="38" t="s">
        <v>2950</v>
      </c>
      <c r="AG3339" s="38">
        <v>1</v>
      </c>
      <c r="AH3339" s="38" t="s">
        <v>4439</v>
      </c>
      <c r="AI3339" s="38" t="s">
        <v>4440</v>
      </c>
      <c r="AJ3339" s="38" t="s">
        <v>4799</v>
      </c>
      <c r="AK3339" s="38" t="s">
        <v>72</v>
      </c>
      <c r="AL3339" s="301">
        <v>43642</v>
      </c>
      <c r="AO3339" s="29" t="s">
        <v>4442</v>
      </c>
      <c r="AR3339" s="29" t="str">
        <f t="shared" si="529"/>
        <v>0</v>
      </c>
      <c r="AS3339" s="29">
        <f t="shared" si="527"/>
        <v>0</v>
      </c>
      <c r="AT3339" s="29">
        <v>0</v>
      </c>
      <c r="AW3339" s="29" t="str">
        <f t="shared" si="530"/>
        <v/>
      </c>
      <c r="AX3339" s="29" t="str">
        <f t="shared" si="522"/>
        <v/>
      </c>
      <c r="AY3339" s="29" t="str">
        <f t="shared" si="528"/>
        <v>https://media.mediathek-tanz-theater.de/iiif/2/nvt_img-438-001-005.JP2</v>
      </c>
      <c r="AZ3339" s="29" t="str">
        <f t="shared" si="523"/>
        <v>image/jp2</v>
      </c>
      <c r="BA3339" s="29" t="str">
        <f t="shared" si="524"/>
        <v>presentation/iiif</v>
      </c>
      <c r="BB3339" s="29" t="str">
        <f t="shared" si="525"/>
        <v>https://media.mediathek-tanz-theater.de/iiif/2/nvt_img-438-001-005.JP2/full/100,/0/default.jpg</v>
      </c>
      <c r="BC3339" s="29" t="str">
        <f t="shared" si="521"/>
        <v>image/jpeg</v>
      </c>
      <c r="BD3339" s="29" t="str">
        <f t="shared" si="526"/>
        <v>presentation/thumbnail</v>
      </c>
    </row>
    <row r="3340" spans="1:56" ht="38.25">
      <c r="A3340" s="29">
        <v>1</v>
      </c>
      <c r="B3340" s="29">
        <v>0</v>
      </c>
      <c r="C3340" t="s">
        <v>13151</v>
      </c>
      <c r="D3340" s="38" t="s">
        <v>13152</v>
      </c>
      <c r="F3340" s="29" t="s">
        <v>12181</v>
      </c>
      <c r="I3340" s="38" t="s">
        <v>4446</v>
      </c>
      <c r="J3340" s="406" t="s">
        <v>13135</v>
      </c>
      <c r="M3340" s="311"/>
      <c r="O3340" s="38" t="s">
        <v>1403</v>
      </c>
      <c r="R3340" s="38" t="s">
        <v>13148</v>
      </c>
      <c r="U3340"/>
      <c r="V3340"/>
      <c r="Z3340" s="29" t="s">
        <v>1218</v>
      </c>
      <c r="AA3340" s="29" t="s">
        <v>1170</v>
      </c>
      <c r="AE3340" s="38" t="s">
        <v>2950</v>
      </c>
      <c r="AG3340" s="38">
        <v>1</v>
      </c>
      <c r="AH3340" s="38" t="s">
        <v>4439</v>
      </c>
      <c r="AI3340" s="38" t="s">
        <v>4440</v>
      </c>
      <c r="AJ3340" s="38" t="s">
        <v>4799</v>
      </c>
      <c r="AK3340" s="38" t="s">
        <v>13153</v>
      </c>
      <c r="AL3340" s="301">
        <v>43642</v>
      </c>
      <c r="AO3340" s="29" t="s">
        <v>4442</v>
      </c>
      <c r="AR3340" s="29" t="str">
        <f t="shared" si="529"/>
        <v>0</v>
      </c>
      <c r="AS3340" s="29">
        <f t="shared" si="527"/>
        <v>0</v>
      </c>
      <c r="AT3340" s="29">
        <v>0</v>
      </c>
      <c r="AW3340" s="29" t="str">
        <f t="shared" si="530"/>
        <v/>
      </c>
      <c r="AX3340" s="29" t="str">
        <f t="shared" si="522"/>
        <v/>
      </c>
      <c r="AY3340" s="29" t="str">
        <f t="shared" si="528"/>
        <v>https://media.mediathek-tanz-theater.de/iiif/2/nvt_img-438-001-006.JP2</v>
      </c>
      <c r="AZ3340" s="29" t="str">
        <f t="shared" si="523"/>
        <v>image/jp2</v>
      </c>
      <c r="BA3340" s="29" t="str">
        <f t="shared" si="524"/>
        <v>presentation/iiif</v>
      </c>
      <c r="BB3340" s="29" t="str">
        <f t="shared" si="525"/>
        <v>https://media.mediathek-tanz-theater.de/iiif/2/nvt_img-438-001-006.JP2/full/100,/0/default.jpg</v>
      </c>
      <c r="BC3340" s="29" t="str">
        <f t="shared" si="521"/>
        <v>image/jpeg</v>
      </c>
      <c r="BD3340" s="29" t="str">
        <f t="shared" si="526"/>
        <v>presentation/thumbnail</v>
      </c>
    </row>
    <row r="3341" spans="1:56" ht="25.5">
      <c r="A3341" s="29">
        <v>1</v>
      </c>
      <c r="B3341" s="29">
        <v>0</v>
      </c>
      <c r="C3341" t="s">
        <v>13154</v>
      </c>
      <c r="D3341" s="38" t="s">
        <v>13155</v>
      </c>
      <c r="F3341" s="29" t="s">
        <v>12181</v>
      </c>
      <c r="I3341" s="38" t="s">
        <v>4438</v>
      </c>
      <c r="J3341" s="406" t="s">
        <v>13132</v>
      </c>
      <c r="M3341" s="311"/>
      <c r="U3341"/>
      <c r="V3341"/>
      <c r="Z3341" s="29" t="s">
        <v>1218</v>
      </c>
      <c r="AA3341" s="29" t="s">
        <v>1170</v>
      </c>
      <c r="AE3341" s="38" t="s">
        <v>2950</v>
      </c>
      <c r="AG3341" s="38">
        <v>1</v>
      </c>
      <c r="AH3341" s="38" t="s">
        <v>4439</v>
      </c>
      <c r="AI3341" s="38" t="s">
        <v>4440</v>
      </c>
      <c r="AJ3341" s="38" t="s">
        <v>9634</v>
      </c>
      <c r="AO3341" s="29" t="s">
        <v>4442</v>
      </c>
      <c r="AR3341" s="29" t="str">
        <f t="shared" si="529"/>
        <v>1</v>
      </c>
      <c r="AS3341" s="29">
        <f t="shared" si="527"/>
        <v>1</v>
      </c>
      <c r="AT3341" s="29">
        <v>1</v>
      </c>
      <c r="AV3341" s="29" t="s">
        <v>13156</v>
      </c>
      <c r="AW3341" s="29" t="str">
        <f t="shared" si="530"/>
        <v>image/tiff</v>
      </c>
      <c r="AX3341" s="29" t="str">
        <f t="shared" si="522"/>
        <v>archival/master</v>
      </c>
      <c r="AY3341" s="29" t="str">
        <f t="shared" si="528"/>
        <v>https://media.mediathek-tanz-theater.de/iiif/2/nvt_img-438-002.JP2</v>
      </c>
      <c r="AZ3341" s="29" t="str">
        <f t="shared" si="523"/>
        <v>image/jp2</v>
      </c>
      <c r="BA3341" s="29" t="str">
        <f t="shared" si="524"/>
        <v>presentation/iiif</v>
      </c>
      <c r="BB3341" s="29" t="str">
        <f t="shared" si="525"/>
        <v>https://media.mediathek-tanz-theater.de/iiif/2/nvt_img-438-002.JP2/full/100,/0/default.jpg</v>
      </c>
      <c r="BC3341" s="29" t="str">
        <f t="shared" si="521"/>
        <v>image/jpeg</v>
      </c>
      <c r="BD3341" s="29" t="str">
        <f t="shared" si="526"/>
        <v>presentation/thumbnail</v>
      </c>
    </row>
    <row r="3342" spans="1:56">
      <c r="A3342" s="29">
        <v>1</v>
      </c>
      <c r="B3342" s="29">
        <v>0</v>
      </c>
      <c r="C3342" t="s">
        <v>13157</v>
      </c>
      <c r="D3342" s="38" t="s">
        <v>13158</v>
      </c>
      <c r="F3342" s="29" t="s">
        <v>12181</v>
      </c>
      <c r="I3342" s="38" t="s">
        <v>4446</v>
      </c>
      <c r="J3342" s="406" t="s">
        <v>13154</v>
      </c>
      <c r="M3342" s="311"/>
      <c r="O3342" s="38" t="s">
        <v>1403</v>
      </c>
      <c r="R3342" s="38" t="s">
        <v>13148</v>
      </c>
      <c r="U3342"/>
      <c r="V3342"/>
      <c r="Z3342" s="29" t="s">
        <v>1218</v>
      </c>
      <c r="AA3342" s="29" t="s">
        <v>1170</v>
      </c>
      <c r="AE3342" s="38" t="s">
        <v>2950</v>
      </c>
      <c r="AG3342" s="38">
        <v>1</v>
      </c>
      <c r="AH3342" s="38" t="s">
        <v>4439</v>
      </c>
      <c r="AI3342" s="38" t="s">
        <v>4440</v>
      </c>
      <c r="AJ3342" s="38" t="s">
        <v>4799</v>
      </c>
      <c r="AK3342" s="38" t="s">
        <v>72</v>
      </c>
      <c r="AL3342" s="301">
        <v>43642</v>
      </c>
      <c r="AO3342" s="29" t="s">
        <v>4442</v>
      </c>
      <c r="AR3342" s="29" t="str">
        <f t="shared" si="529"/>
        <v>0</v>
      </c>
      <c r="AS3342" s="29">
        <f t="shared" si="527"/>
        <v>0</v>
      </c>
      <c r="AT3342" s="29">
        <v>0</v>
      </c>
      <c r="AW3342" s="29" t="str">
        <f t="shared" si="530"/>
        <v/>
      </c>
      <c r="AX3342" s="29" t="str">
        <f t="shared" si="522"/>
        <v/>
      </c>
      <c r="AY3342" s="29" t="str">
        <f t="shared" si="528"/>
        <v>https://media.mediathek-tanz-theater.de/iiif/2/nvt_img-438-002-001.JP2</v>
      </c>
      <c r="AZ3342" s="29" t="str">
        <f t="shared" si="523"/>
        <v>image/jp2</v>
      </c>
      <c r="BA3342" s="29" t="str">
        <f t="shared" si="524"/>
        <v>presentation/iiif</v>
      </c>
      <c r="BB3342" s="29" t="str">
        <f t="shared" si="525"/>
        <v>https://media.mediathek-tanz-theater.de/iiif/2/nvt_img-438-002-001.JP2/full/100,/0/default.jpg</v>
      </c>
      <c r="BC3342" s="29" t="str">
        <f t="shared" si="521"/>
        <v>image/jpeg</v>
      </c>
      <c r="BD3342" s="29" t="str">
        <f t="shared" si="526"/>
        <v>presentation/thumbnail</v>
      </c>
    </row>
    <row r="3343" spans="1:56">
      <c r="A3343" s="29">
        <v>1</v>
      </c>
      <c r="B3343" s="29">
        <v>0</v>
      </c>
      <c r="C3343" t="s">
        <v>13159</v>
      </c>
      <c r="D3343" s="38" t="s">
        <v>13160</v>
      </c>
      <c r="F3343" s="29" t="s">
        <v>12181</v>
      </c>
      <c r="I3343" s="38" t="s">
        <v>4446</v>
      </c>
      <c r="J3343" s="406" t="s">
        <v>13154</v>
      </c>
      <c r="M3343" s="311"/>
      <c r="O3343" s="38" t="s">
        <v>1403</v>
      </c>
      <c r="R3343" s="38" t="s">
        <v>13161</v>
      </c>
      <c r="U3343"/>
      <c r="V3343"/>
      <c r="Z3343" s="29" t="s">
        <v>1218</v>
      </c>
      <c r="AA3343" s="29" t="s">
        <v>1170</v>
      </c>
      <c r="AE3343" s="38" t="s">
        <v>2950</v>
      </c>
      <c r="AG3343" s="38">
        <v>1</v>
      </c>
      <c r="AH3343" s="38" t="s">
        <v>4439</v>
      </c>
      <c r="AI3343" s="38" t="s">
        <v>4440</v>
      </c>
      <c r="AJ3343" s="38" t="s">
        <v>4799</v>
      </c>
      <c r="AK3343" s="38" t="s">
        <v>72</v>
      </c>
      <c r="AL3343" s="301">
        <v>43642</v>
      </c>
      <c r="AO3343" s="29" t="s">
        <v>4442</v>
      </c>
      <c r="AR3343" s="29" t="str">
        <f t="shared" si="529"/>
        <v>0</v>
      </c>
      <c r="AS3343" s="29">
        <f t="shared" si="527"/>
        <v>0</v>
      </c>
      <c r="AT3343" s="29">
        <v>0</v>
      </c>
      <c r="AW3343" s="29" t="str">
        <f t="shared" si="530"/>
        <v/>
      </c>
      <c r="AX3343" s="29" t="str">
        <f t="shared" si="522"/>
        <v/>
      </c>
      <c r="AY3343" s="29" t="str">
        <f t="shared" si="528"/>
        <v>https://media.mediathek-tanz-theater.de/iiif/2/nvt_img-438-002-002.JP2</v>
      </c>
      <c r="AZ3343" s="29" t="str">
        <f t="shared" si="523"/>
        <v>image/jp2</v>
      </c>
      <c r="BA3343" s="29" t="str">
        <f t="shared" si="524"/>
        <v>presentation/iiif</v>
      </c>
      <c r="BB3343" s="29" t="str">
        <f t="shared" si="525"/>
        <v>https://media.mediathek-tanz-theater.de/iiif/2/nvt_img-438-002-002.JP2/full/100,/0/default.jpg</v>
      </c>
      <c r="BC3343" s="29" t="str">
        <f t="shared" si="521"/>
        <v>image/jpeg</v>
      </c>
      <c r="BD3343" s="29" t="str">
        <f t="shared" si="526"/>
        <v>presentation/thumbnail</v>
      </c>
    </row>
    <row r="3344" spans="1:56">
      <c r="A3344" s="29">
        <v>1</v>
      </c>
      <c r="B3344" s="29">
        <v>0</v>
      </c>
      <c r="C3344" t="s">
        <v>13162</v>
      </c>
      <c r="D3344" s="38" t="s">
        <v>13163</v>
      </c>
      <c r="F3344" s="29" t="s">
        <v>12181</v>
      </c>
      <c r="I3344" s="38" t="s">
        <v>4446</v>
      </c>
      <c r="J3344" s="406" t="s">
        <v>13154</v>
      </c>
      <c r="M3344" s="311"/>
      <c r="O3344" s="38" t="s">
        <v>1403</v>
      </c>
      <c r="R3344" s="38" t="s">
        <v>13164</v>
      </c>
      <c r="U3344" t="s">
        <v>1406</v>
      </c>
      <c r="V3344"/>
      <c r="Z3344" s="29" t="s">
        <v>1218</v>
      </c>
      <c r="AA3344" s="29" t="s">
        <v>1170</v>
      </c>
      <c r="AE3344" s="38" t="s">
        <v>2950</v>
      </c>
      <c r="AG3344" s="38">
        <v>1</v>
      </c>
      <c r="AH3344" s="38" t="s">
        <v>4439</v>
      </c>
      <c r="AI3344" s="38" t="s">
        <v>4440</v>
      </c>
      <c r="AJ3344" s="38" t="s">
        <v>4799</v>
      </c>
      <c r="AK3344" s="38" t="s">
        <v>72</v>
      </c>
      <c r="AL3344" s="301">
        <v>43642</v>
      </c>
      <c r="AO3344" s="29" t="s">
        <v>4442</v>
      </c>
      <c r="AR3344" s="29" t="str">
        <f t="shared" si="529"/>
        <v>0</v>
      </c>
      <c r="AS3344" s="29">
        <f t="shared" si="527"/>
        <v>0</v>
      </c>
      <c r="AT3344" s="29">
        <v>0</v>
      </c>
      <c r="AW3344" s="29" t="str">
        <f t="shared" si="530"/>
        <v/>
      </c>
      <c r="AX3344" s="29" t="str">
        <f t="shared" si="522"/>
        <v/>
      </c>
      <c r="AY3344" s="29" t="str">
        <f t="shared" si="528"/>
        <v>https://media.mediathek-tanz-theater.de/iiif/2/nvt_img-438-002-003.JP2</v>
      </c>
      <c r="AZ3344" s="29" t="str">
        <f t="shared" si="523"/>
        <v>image/jp2</v>
      </c>
      <c r="BA3344" s="29" t="str">
        <f t="shared" si="524"/>
        <v>presentation/iiif</v>
      </c>
      <c r="BB3344" s="29" t="str">
        <f t="shared" si="525"/>
        <v>https://media.mediathek-tanz-theater.de/iiif/2/nvt_img-438-002-003.JP2/full/100,/0/default.jpg</v>
      </c>
      <c r="BC3344" s="29" t="str">
        <f t="shared" si="521"/>
        <v>image/jpeg</v>
      </c>
      <c r="BD3344" s="29" t="str">
        <f t="shared" si="526"/>
        <v>presentation/thumbnail</v>
      </c>
    </row>
    <row r="3345" spans="1:56">
      <c r="A3345" s="29">
        <v>1</v>
      </c>
      <c r="B3345" s="29">
        <v>0</v>
      </c>
      <c r="C3345" t="s">
        <v>13165</v>
      </c>
      <c r="D3345" s="38" t="s">
        <v>13166</v>
      </c>
      <c r="F3345" s="29" t="s">
        <v>12181</v>
      </c>
      <c r="I3345" s="38" t="s">
        <v>4446</v>
      </c>
      <c r="J3345" s="406" t="s">
        <v>13154</v>
      </c>
      <c r="M3345" s="311"/>
      <c r="O3345" s="38" t="s">
        <v>1403</v>
      </c>
      <c r="R3345" s="38" t="s">
        <v>13164</v>
      </c>
      <c r="U3345" t="s">
        <v>1406</v>
      </c>
      <c r="V3345"/>
      <c r="Z3345" s="29" t="s">
        <v>1218</v>
      </c>
      <c r="AA3345" s="29" t="s">
        <v>1170</v>
      </c>
      <c r="AE3345" s="38" t="s">
        <v>2950</v>
      </c>
      <c r="AG3345" s="38">
        <v>1</v>
      </c>
      <c r="AH3345" s="38" t="s">
        <v>4439</v>
      </c>
      <c r="AI3345" s="38" t="s">
        <v>4440</v>
      </c>
      <c r="AJ3345" s="38" t="s">
        <v>4799</v>
      </c>
      <c r="AK3345" s="38" t="s">
        <v>72</v>
      </c>
      <c r="AL3345" s="301">
        <v>43642</v>
      </c>
      <c r="AO3345" s="29" t="s">
        <v>4442</v>
      </c>
      <c r="AR3345" s="29" t="str">
        <f t="shared" si="529"/>
        <v>0</v>
      </c>
      <c r="AS3345" s="29">
        <f t="shared" si="527"/>
        <v>0</v>
      </c>
      <c r="AT3345" s="29">
        <v>0</v>
      </c>
      <c r="AW3345" s="29" t="str">
        <f t="shared" si="530"/>
        <v/>
      </c>
      <c r="AX3345" s="29" t="str">
        <f t="shared" si="522"/>
        <v/>
      </c>
      <c r="AY3345" s="29" t="str">
        <f t="shared" si="528"/>
        <v>https://media.mediathek-tanz-theater.de/iiif/2/nvt_img-438-002-004.JP2</v>
      </c>
      <c r="AZ3345" s="29" t="str">
        <f t="shared" si="523"/>
        <v>image/jp2</v>
      </c>
      <c r="BA3345" s="29" t="str">
        <f t="shared" si="524"/>
        <v>presentation/iiif</v>
      </c>
      <c r="BB3345" s="29" t="str">
        <f t="shared" si="525"/>
        <v>https://media.mediathek-tanz-theater.de/iiif/2/nvt_img-438-002-004.JP2/full/100,/0/default.jpg</v>
      </c>
      <c r="BC3345" s="29" t="str">
        <f t="shared" si="521"/>
        <v>image/jpeg</v>
      </c>
      <c r="BD3345" s="29" t="str">
        <f t="shared" si="526"/>
        <v>presentation/thumbnail</v>
      </c>
    </row>
    <row r="3346" spans="1:56">
      <c r="A3346" s="29">
        <v>1</v>
      </c>
      <c r="B3346" s="29">
        <v>0</v>
      </c>
      <c r="C3346" t="s">
        <v>13167</v>
      </c>
      <c r="D3346" s="38" t="s">
        <v>13168</v>
      </c>
      <c r="F3346" s="29" t="s">
        <v>12181</v>
      </c>
      <c r="I3346" s="38" t="s">
        <v>4446</v>
      </c>
      <c r="J3346" s="406" t="s">
        <v>13154</v>
      </c>
      <c r="M3346" s="311"/>
      <c r="O3346" s="38" t="s">
        <v>1403</v>
      </c>
      <c r="R3346" s="38" t="s">
        <v>13148</v>
      </c>
      <c r="U3346"/>
      <c r="V3346"/>
      <c r="Z3346" s="29" t="s">
        <v>1218</v>
      </c>
      <c r="AA3346" s="29" t="s">
        <v>1170</v>
      </c>
      <c r="AE3346" s="38" t="s">
        <v>2950</v>
      </c>
      <c r="AG3346" s="38">
        <v>1</v>
      </c>
      <c r="AH3346" s="38" t="s">
        <v>4439</v>
      </c>
      <c r="AI3346" s="38" t="s">
        <v>4440</v>
      </c>
      <c r="AJ3346" s="38" t="s">
        <v>4799</v>
      </c>
      <c r="AK3346" s="38" t="s">
        <v>72</v>
      </c>
      <c r="AL3346" s="301">
        <v>43642</v>
      </c>
      <c r="AO3346" s="29" t="s">
        <v>4442</v>
      </c>
      <c r="AR3346" s="29" t="str">
        <f t="shared" si="529"/>
        <v>0</v>
      </c>
      <c r="AS3346" s="29">
        <f t="shared" si="527"/>
        <v>0</v>
      </c>
      <c r="AT3346" s="29">
        <v>0</v>
      </c>
      <c r="AW3346" s="29" t="str">
        <f t="shared" si="530"/>
        <v/>
      </c>
      <c r="AX3346" s="29" t="str">
        <f t="shared" si="522"/>
        <v/>
      </c>
      <c r="AY3346" s="29" t="str">
        <f t="shared" si="528"/>
        <v>https://media.mediathek-tanz-theater.de/iiif/2/nvt_img-438-002-005.JP2</v>
      </c>
      <c r="AZ3346" s="29" t="str">
        <f t="shared" si="523"/>
        <v>image/jp2</v>
      </c>
      <c r="BA3346" s="29" t="str">
        <f t="shared" si="524"/>
        <v>presentation/iiif</v>
      </c>
      <c r="BB3346" s="29" t="str">
        <f t="shared" si="525"/>
        <v>https://media.mediathek-tanz-theater.de/iiif/2/nvt_img-438-002-005.JP2/full/100,/0/default.jpg</v>
      </c>
      <c r="BC3346" s="29" t="str">
        <f t="shared" si="521"/>
        <v>image/jpeg</v>
      </c>
      <c r="BD3346" s="29" t="str">
        <f t="shared" si="526"/>
        <v>presentation/thumbnail</v>
      </c>
    </row>
    <row r="3347" spans="1:56">
      <c r="A3347" s="29">
        <v>1</v>
      </c>
      <c r="B3347" s="29">
        <v>0</v>
      </c>
      <c r="C3347" t="s">
        <v>13169</v>
      </c>
      <c r="D3347" s="38" t="s">
        <v>13170</v>
      </c>
      <c r="F3347" s="29" t="s">
        <v>12181</v>
      </c>
      <c r="I3347" s="38" t="s">
        <v>4446</v>
      </c>
      <c r="J3347" s="406" t="s">
        <v>13154</v>
      </c>
      <c r="M3347" s="311"/>
      <c r="O3347" s="38" t="s">
        <v>1403</v>
      </c>
      <c r="R3347" s="38" t="s">
        <v>13171</v>
      </c>
      <c r="U3347" t="s">
        <v>1406</v>
      </c>
      <c r="V3347"/>
      <c r="Z3347" s="29" t="s">
        <v>1218</v>
      </c>
      <c r="AA3347" s="29" t="s">
        <v>1170</v>
      </c>
      <c r="AE3347" s="38" t="s">
        <v>2950</v>
      </c>
      <c r="AG3347" s="38">
        <v>1</v>
      </c>
      <c r="AH3347" s="38" t="s">
        <v>4439</v>
      </c>
      <c r="AI3347" s="38" t="s">
        <v>4440</v>
      </c>
      <c r="AJ3347" s="38" t="s">
        <v>4799</v>
      </c>
      <c r="AK3347" s="38" t="s">
        <v>72</v>
      </c>
      <c r="AL3347" s="301">
        <v>43642</v>
      </c>
      <c r="AO3347" s="29" t="s">
        <v>4442</v>
      </c>
      <c r="AR3347" s="29" t="str">
        <f t="shared" si="529"/>
        <v>0</v>
      </c>
      <c r="AS3347" s="29">
        <f t="shared" si="527"/>
        <v>0</v>
      </c>
      <c r="AT3347" s="29">
        <v>0</v>
      </c>
      <c r="AW3347" s="29" t="str">
        <f t="shared" si="530"/>
        <v/>
      </c>
      <c r="AX3347" s="29" t="str">
        <f t="shared" si="522"/>
        <v/>
      </c>
      <c r="AY3347" s="29" t="str">
        <f t="shared" si="528"/>
        <v>https://media.mediathek-tanz-theater.de/iiif/2/nvt_img-438-002-006.JP2</v>
      </c>
      <c r="AZ3347" s="29" t="str">
        <f t="shared" si="523"/>
        <v>image/jp2</v>
      </c>
      <c r="BA3347" s="29" t="str">
        <f t="shared" si="524"/>
        <v>presentation/iiif</v>
      </c>
      <c r="BB3347" s="29" t="str">
        <f t="shared" si="525"/>
        <v>https://media.mediathek-tanz-theater.de/iiif/2/nvt_img-438-002-006.JP2/full/100,/0/default.jpg</v>
      </c>
      <c r="BC3347" s="29" t="str">
        <f t="shared" si="521"/>
        <v>image/jpeg</v>
      </c>
      <c r="BD3347" s="29" t="str">
        <f t="shared" si="526"/>
        <v>presentation/thumbnail</v>
      </c>
    </row>
    <row r="3348" spans="1:56" ht="25.5">
      <c r="A3348" s="29">
        <v>1</v>
      </c>
      <c r="B3348" s="29">
        <v>0</v>
      </c>
      <c r="C3348" t="s">
        <v>13172</v>
      </c>
      <c r="D3348" s="38" t="s">
        <v>13173</v>
      </c>
      <c r="F3348" s="29" t="s">
        <v>12181</v>
      </c>
      <c r="I3348" s="38" t="s">
        <v>4438</v>
      </c>
      <c r="J3348" s="406" t="s">
        <v>13132</v>
      </c>
      <c r="M3348" s="311"/>
      <c r="U3348"/>
      <c r="V3348"/>
      <c r="Z3348" s="29" t="s">
        <v>1218</v>
      </c>
      <c r="AA3348" s="29" t="s">
        <v>1170</v>
      </c>
      <c r="AE3348" s="38" t="s">
        <v>2950</v>
      </c>
      <c r="AG3348" s="38">
        <v>1</v>
      </c>
      <c r="AH3348" s="38" t="s">
        <v>4439</v>
      </c>
      <c r="AI3348" s="38" t="s">
        <v>4440</v>
      </c>
      <c r="AJ3348" s="38" t="s">
        <v>9751</v>
      </c>
      <c r="AO3348" s="29" t="s">
        <v>4442</v>
      </c>
      <c r="AR3348" s="29" t="str">
        <f t="shared" si="529"/>
        <v>1</v>
      </c>
      <c r="AS3348" s="29">
        <f t="shared" si="527"/>
        <v>1</v>
      </c>
      <c r="AT3348" s="29">
        <v>1</v>
      </c>
      <c r="AV3348" s="29" t="s">
        <v>13174</v>
      </c>
      <c r="AW3348" s="29" t="str">
        <f t="shared" si="530"/>
        <v>image/tiff</v>
      </c>
      <c r="AX3348" s="29" t="str">
        <f t="shared" si="522"/>
        <v>archival/master</v>
      </c>
      <c r="AY3348" s="29" t="str">
        <f t="shared" si="528"/>
        <v>https://media.mediathek-tanz-theater.de/iiif/2/nvt_img-438-003.JP2</v>
      </c>
      <c r="AZ3348" s="29" t="str">
        <f t="shared" si="523"/>
        <v>image/jp2</v>
      </c>
      <c r="BA3348" s="29" t="str">
        <f t="shared" si="524"/>
        <v>presentation/iiif</v>
      </c>
      <c r="BB3348" s="29" t="str">
        <f t="shared" si="525"/>
        <v>https://media.mediathek-tanz-theater.de/iiif/2/nvt_img-438-003.JP2/full/100,/0/default.jpg</v>
      </c>
      <c r="BC3348" s="29" t="str">
        <f t="shared" si="521"/>
        <v>image/jpeg</v>
      </c>
      <c r="BD3348" s="29" t="str">
        <f t="shared" si="526"/>
        <v>presentation/thumbnail</v>
      </c>
    </row>
    <row r="3349" spans="1:56">
      <c r="A3349" s="29">
        <v>1</v>
      </c>
      <c r="B3349" s="29">
        <v>0</v>
      </c>
      <c r="C3349" t="s">
        <v>13175</v>
      </c>
      <c r="D3349" s="38" t="s">
        <v>13176</v>
      </c>
      <c r="F3349" s="29" t="s">
        <v>12181</v>
      </c>
      <c r="I3349" s="38" t="s">
        <v>4446</v>
      </c>
      <c r="J3349" s="406" t="s">
        <v>13172</v>
      </c>
      <c r="M3349" s="311"/>
      <c r="O3349" s="38" t="s">
        <v>1403</v>
      </c>
      <c r="R3349" s="38" t="s">
        <v>13145</v>
      </c>
      <c r="U3349" t="s">
        <v>1406</v>
      </c>
      <c r="V3349"/>
      <c r="Z3349" s="29" t="s">
        <v>1218</v>
      </c>
      <c r="AA3349" s="29" t="s">
        <v>1170</v>
      </c>
      <c r="AE3349" s="38" t="s">
        <v>2950</v>
      </c>
      <c r="AG3349" s="38">
        <v>1</v>
      </c>
      <c r="AH3349" s="38" t="s">
        <v>4439</v>
      </c>
      <c r="AI3349" s="38" t="s">
        <v>4440</v>
      </c>
      <c r="AJ3349" s="38" t="s">
        <v>4799</v>
      </c>
      <c r="AK3349" s="38" t="s">
        <v>72</v>
      </c>
      <c r="AL3349" s="301">
        <v>43642</v>
      </c>
      <c r="AO3349" s="29" t="s">
        <v>4442</v>
      </c>
      <c r="AR3349" s="29" t="str">
        <f t="shared" si="529"/>
        <v>0</v>
      </c>
      <c r="AS3349" s="29">
        <f t="shared" si="527"/>
        <v>0</v>
      </c>
      <c r="AT3349" s="29">
        <v>0</v>
      </c>
      <c r="AW3349" s="29" t="str">
        <f t="shared" si="530"/>
        <v/>
      </c>
      <c r="AX3349" s="29" t="str">
        <f t="shared" si="522"/>
        <v/>
      </c>
      <c r="AY3349" s="29" t="str">
        <f t="shared" si="528"/>
        <v>https://media.mediathek-tanz-theater.de/iiif/2/nvt_img-438-003-001.JP2</v>
      </c>
      <c r="AZ3349" s="29" t="str">
        <f t="shared" si="523"/>
        <v>image/jp2</v>
      </c>
      <c r="BA3349" s="29" t="str">
        <f t="shared" si="524"/>
        <v>presentation/iiif</v>
      </c>
      <c r="BB3349" s="29" t="str">
        <f t="shared" si="525"/>
        <v>https://media.mediathek-tanz-theater.de/iiif/2/nvt_img-438-003-001.JP2/full/100,/0/default.jpg</v>
      </c>
      <c r="BC3349" s="29" t="str">
        <f t="shared" si="521"/>
        <v>image/jpeg</v>
      </c>
      <c r="BD3349" s="29" t="str">
        <f t="shared" si="526"/>
        <v>presentation/thumbnail</v>
      </c>
    </row>
    <row r="3350" spans="1:56">
      <c r="A3350" s="29">
        <v>1</v>
      </c>
      <c r="B3350" s="29">
        <v>0</v>
      </c>
      <c r="C3350" t="s">
        <v>13177</v>
      </c>
      <c r="D3350" s="38" t="s">
        <v>13178</v>
      </c>
      <c r="F3350" s="29" t="s">
        <v>12181</v>
      </c>
      <c r="I3350" s="38" t="s">
        <v>4446</v>
      </c>
      <c r="J3350" s="406" t="s">
        <v>13172</v>
      </c>
      <c r="M3350" s="311"/>
      <c r="O3350" s="38" t="s">
        <v>1403</v>
      </c>
      <c r="R3350" s="38" t="s">
        <v>13145</v>
      </c>
      <c r="U3350" t="s">
        <v>1406</v>
      </c>
      <c r="V3350"/>
      <c r="Z3350" s="29" t="s">
        <v>1218</v>
      </c>
      <c r="AA3350" s="29" t="s">
        <v>1170</v>
      </c>
      <c r="AE3350" s="38" t="s">
        <v>2950</v>
      </c>
      <c r="AG3350" s="38">
        <v>1</v>
      </c>
      <c r="AH3350" s="38" t="s">
        <v>4439</v>
      </c>
      <c r="AI3350" s="38" t="s">
        <v>4440</v>
      </c>
      <c r="AJ3350" s="38" t="s">
        <v>4799</v>
      </c>
      <c r="AK3350" s="38" t="s">
        <v>72</v>
      </c>
      <c r="AL3350" s="301">
        <v>43642</v>
      </c>
      <c r="AO3350" s="29" t="s">
        <v>4442</v>
      </c>
      <c r="AR3350" s="29" t="str">
        <f t="shared" si="529"/>
        <v>0</v>
      </c>
      <c r="AS3350" s="29">
        <f t="shared" si="527"/>
        <v>0</v>
      </c>
      <c r="AT3350" s="29">
        <v>0</v>
      </c>
      <c r="AW3350" s="29" t="str">
        <f t="shared" si="530"/>
        <v/>
      </c>
      <c r="AX3350" s="29" t="str">
        <f t="shared" si="522"/>
        <v/>
      </c>
      <c r="AY3350" s="29" t="str">
        <f t="shared" si="528"/>
        <v>https://media.mediathek-tanz-theater.de/iiif/2/nvt_img-438-003-002.JP2</v>
      </c>
      <c r="AZ3350" s="29" t="str">
        <f t="shared" si="523"/>
        <v>image/jp2</v>
      </c>
      <c r="BA3350" s="29" t="str">
        <f t="shared" si="524"/>
        <v>presentation/iiif</v>
      </c>
      <c r="BB3350" s="29" t="str">
        <f t="shared" si="525"/>
        <v>https://media.mediathek-tanz-theater.de/iiif/2/nvt_img-438-003-002.JP2/full/100,/0/default.jpg</v>
      </c>
      <c r="BC3350" s="29" t="str">
        <f t="shared" si="521"/>
        <v>image/jpeg</v>
      </c>
      <c r="BD3350" s="29" t="str">
        <f t="shared" si="526"/>
        <v>presentation/thumbnail</v>
      </c>
    </row>
    <row r="3351" spans="1:56">
      <c r="A3351" s="29">
        <v>1</v>
      </c>
      <c r="B3351" s="29">
        <v>0</v>
      </c>
      <c r="C3351" t="s">
        <v>13179</v>
      </c>
      <c r="D3351" s="38" t="s">
        <v>13180</v>
      </c>
      <c r="F3351" s="29" t="s">
        <v>12181</v>
      </c>
      <c r="I3351" s="38" t="s">
        <v>4446</v>
      </c>
      <c r="J3351" s="406" t="s">
        <v>13172</v>
      </c>
      <c r="M3351" s="311"/>
      <c r="O3351" s="38" t="s">
        <v>1403</v>
      </c>
      <c r="R3351" s="38" t="s">
        <v>13181</v>
      </c>
      <c r="U3351" t="s">
        <v>13182</v>
      </c>
      <c r="V3351"/>
      <c r="Z3351" s="29" t="s">
        <v>1218</v>
      </c>
      <c r="AA3351" s="29" t="s">
        <v>1170</v>
      </c>
      <c r="AE3351" s="38" t="s">
        <v>2950</v>
      </c>
      <c r="AG3351" s="38">
        <v>1</v>
      </c>
      <c r="AH3351" s="38" t="s">
        <v>4439</v>
      </c>
      <c r="AI3351" s="38" t="s">
        <v>4440</v>
      </c>
      <c r="AJ3351" s="38" t="s">
        <v>4799</v>
      </c>
      <c r="AK3351" s="38" t="s">
        <v>13183</v>
      </c>
      <c r="AL3351" s="301">
        <v>43642</v>
      </c>
      <c r="AO3351" s="29" t="s">
        <v>4442</v>
      </c>
      <c r="AR3351" s="29" t="str">
        <f t="shared" si="529"/>
        <v>0</v>
      </c>
      <c r="AS3351" s="29">
        <f t="shared" si="527"/>
        <v>0</v>
      </c>
      <c r="AT3351" s="29">
        <v>0</v>
      </c>
      <c r="AW3351" s="29" t="str">
        <f t="shared" si="530"/>
        <v/>
      </c>
      <c r="AX3351" s="29" t="str">
        <f t="shared" si="522"/>
        <v/>
      </c>
      <c r="AY3351" s="29" t="str">
        <f t="shared" si="528"/>
        <v>https://media.mediathek-tanz-theater.de/iiif/2/nvt_img-438-003-003.JP2</v>
      </c>
      <c r="AZ3351" s="29" t="str">
        <f t="shared" si="523"/>
        <v>image/jp2</v>
      </c>
      <c r="BA3351" s="29" t="str">
        <f t="shared" si="524"/>
        <v>presentation/iiif</v>
      </c>
      <c r="BB3351" s="29" t="str">
        <f t="shared" si="525"/>
        <v>https://media.mediathek-tanz-theater.de/iiif/2/nvt_img-438-003-003.JP2/full/100,/0/default.jpg</v>
      </c>
      <c r="BC3351" s="29" t="str">
        <f t="shared" si="521"/>
        <v>image/jpeg</v>
      </c>
      <c r="BD3351" s="29" t="str">
        <f t="shared" si="526"/>
        <v>presentation/thumbnail</v>
      </c>
    </row>
    <row r="3352" spans="1:56">
      <c r="A3352" s="29">
        <v>1</v>
      </c>
      <c r="B3352" s="29">
        <v>0</v>
      </c>
      <c r="C3352" t="s">
        <v>13184</v>
      </c>
      <c r="D3352" s="38" t="s">
        <v>13185</v>
      </c>
      <c r="F3352" s="29" t="s">
        <v>12181</v>
      </c>
      <c r="I3352" s="38" t="s">
        <v>4446</v>
      </c>
      <c r="J3352" s="406" t="s">
        <v>13172</v>
      </c>
      <c r="M3352" s="311"/>
      <c r="O3352" s="38" t="s">
        <v>1403</v>
      </c>
      <c r="R3352" s="38" t="s">
        <v>13186</v>
      </c>
      <c r="U3352"/>
      <c r="V3352"/>
      <c r="Z3352" s="29" t="s">
        <v>1218</v>
      </c>
      <c r="AA3352" s="29" t="s">
        <v>1170</v>
      </c>
      <c r="AE3352" s="38" t="s">
        <v>2950</v>
      </c>
      <c r="AG3352" s="38">
        <v>1</v>
      </c>
      <c r="AH3352" s="38" t="s">
        <v>4439</v>
      </c>
      <c r="AI3352" s="38" t="s">
        <v>4440</v>
      </c>
      <c r="AJ3352" s="38" t="s">
        <v>4799</v>
      </c>
      <c r="AK3352" s="38" t="s">
        <v>72</v>
      </c>
      <c r="AL3352" s="301">
        <v>43642</v>
      </c>
      <c r="AO3352" s="29" t="s">
        <v>4442</v>
      </c>
      <c r="AR3352" s="29" t="str">
        <f t="shared" si="529"/>
        <v>0</v>
      </c>
      <c r="AS3352" s="29">
        <f t="shared" si="527"/>
        <v>0</v>
      </c>
      <c r="AT3352" s="29">
        <v>0</v>
      </c>
      <c r="AW3352" s="29" t="str">
        <f t="shared" si="530"/>
        <v/>
      </c>
      <c r="AX3352" s="29" t="str">
        <f t="shared" si="522"/>
        <v/>
      </c>
      <c r="AY3352" s="29" t="str">
        <f t="shared" si="528"/>
        <v>https://media.mediathek-tanz-theater.de/iiif/2/nvt_img-438-003-004.JP2</v>
      </c>
      <c r="AZ3352" s="29" t="str">
        <f t="shared" si="523"/>
        <v>image/jp2</v>
      </c>
      <c r="BA3352" s="29" t="str">
        <f t="shared" si="524"/>
        <v>presentation/iiif</v>
      </c>
      <c r="BB3352" s="29" t="str">
        <f t="shared" si="525"/>
        <v>https://media.mediathek-tanz-theater.de/iiif/2/nvt_img-438-003-004.JP2/full/100,/0/default.jpg</v>
      </c>
      <c r="BC3352" s="29" t="str">
        <f t="shared" si="521"/>
        <v>image/jpeg</v>
      </c>
      <c r="BD3352" s="29" t="str">
        <f t="shared" si="526"/>
        <v>presentation/thumbnail</v>
      </c>
    </row>
    <row r="3353" spans="1:56" ht="38.25">
      <c r="A3353" s="29">
        <v>1</v>
      </c>
      <c r="B3353" s="29">
        <v>0</v>
      </c>
      <c r="C3353" t="s">
        <v>13187</v>
      </c>
      <c r="D3353" s="38" t="s">
        <v>13188</v>
      </c>
      <c r="F3353" s="29" t="s">
        <v>12181</v>
      </c>
      <c r="G3353" s="38" t="s">
        <v>13189</v>
      </c>
      <c r="I3353" s="38" t="s">
        <v>4446</v>
      </c>
      <c r="J3353" s="406" t="s">
        <v>13172</v>
      </c>
      <c r="M3353" s="311"/>
      <c r="O3353" s="38" t="s">
        <v>1403</v>
      </c>
      <c r="R3353" s="38" t="s">
        <v>13186</v>
      </c>
      <c r="U3353"/>
      <c r="V3353"/>
      <c r="Z3353" s="29" t="s">
        <v>1218</v>
      </c>
      <c r="AA3353" s="29" t="s">
        <v>1170</v>
      </c>
      <c r="AE3353" s="38" t="s">
        <v>2950</v>
      </c>
      <c r="AG3353" s="38">
        <v>1</v>
      </c>
      <c r="AH3353" s="38" t="s">
        <v>4439</v>
      </c>
      <c r="AI3353" s="38" t="s">
        <v>4440</v>
      </c>
      <c r="AJ3353" s="38" t="s">
        <v>4799</v>
      </c>
      <c r="AK3353" s="38" t="s">
        <v>72</v>
      </c>
      <c r="AL3353" s="301">
        <v>43642</v>
      </c>
      <c r="AO3353" s="29" t="s">
        <v>4442</v>
      </c>
      <c r="AR3353" s="29" t="str">
        <f t="shared" si="529"/>
        <v>0</v>
      </c>
      <c r="AS3353" s="29">
        <f t="shared" si="527"/>
        <v>0</v>
      </c>
      <c r="AT3353" s="29">
        <v>0</v>
      </c>
      <c r="AW3353" s="29" t="str">
        <f t="shared" si="530"/>
        <v/>
      </c>
      <c r="AX3353" s="29" t="str">
        <f t="shared" si="522"/>
        <v/>
      </c>
      <c r="AY3353" s="29" t="str">
        <f t="shared" si="528"/>
        <v>https://media.mediathek-tanz-theater.de/iiif/2/nvt_img-438-003-005.JP2</v>
      </c>
      <c r="AZ3353" s="29" t="str">
        <f t="shared" si="523"/>
        <v>image/jp2</v>
      </c>
      <c r="BA3353" s="29" t="str">
        <f t="shared" si="524"/>
        <v>presentation/iiif</v>
      </c>
      <c r="BB3353" s="29" t="str">
        <f t="shared" si="525"/>
        <v>https://media.mediathek-tanz-theater.de/iiif/2/nvt_img-438-003-005.JP2/full/100,/0/default.jpg</v>
      </c>
      <c r="BC3353" s="29" t="str">
        <f t="shared" si="521"/>
        <v>image/jpeg</v>
      </c>
      <c r="BD3353" s="29" t="str">
        <f t="shared" si="526"/>
        <v>presentation/thumbnail</v>
      </c>
    </row>
    <row r="3354" spans="1:56" ht="38.25">
      <c r="A3354" s="29">
        <v>1</v>
      </c>
      <c r="B3354" s="29">
        <v>0</v>
      </c>
      <c r="C3354" t="s">
        <v>13190</v>
      </c>
      <c r="D3354" s="38" t="s">
        <v>13191</v>
      </c>
      <c r="F3354" s="29" t="s">
        <v>12181</v>
      </c>
      <c r="G3354" s="38" t="s">
        <v>13189</v>
      </c>
      <c r="I3354" s="38" t="s">
        <v>4446</v>
      </c>
      <c r="J3354" s="406" t="s">
        <v>13172</v>
      </c>
      <c r="M3354" s="311"/>
      <c r="O3354" s="38" t="s">
        <v>1403</v>
      </c>
      <c r="R3354" s="38" t="s">
        <v>13186</v>
      </c>
      <c r="U3354"/>
      <c r="V3354"/>
      <c r="Z3354" s="29" t="s">
        <v>1218</v>
      </c>
      <c r="AA3354" s="29" t="s">
        <v>1170</v>
      </c>
      <c r="AE3354" s="38" t="s">
        <v>2950</v>
      </c>
      <c r="AG3354" s="38">
        <v>1</v>
      </c>
      <c r="AH3354" s="38" t="s">
        <v>4439</v>
      </c>
      <c r="AI3354" s="38" t="s">
        <v>4440</v>
      </c>
      <c r="AJ3354" s="38" t="s">
        <v>4799</v>
      </c>
      <c r="AK3354" s="38" t="s">
        <v>72</v>
      </c>
      <c r="AL3354" s="301">
        <v>43642</v>
      </c>
      <c r="AO3354" s="29" t="s">
        <v>4442</v>
      </c>
      <c r="AR3354" s="29" t="str">
        <f t="shared" si="529"/>
        <v>0</v>
      </c>
      <c r="AS3354" s="29">
        <f t="shared" si="527"/>
        <v>0</v>
      </c>
      <c r="AT3354" s="29">
        <v>0</v>
      </c>
      <c r="AW3354" s="29" t="str">
        <f t="shared" si="530"/>
        <v/>
      </c>
      <c r="AX3354" s="29" t="str">
        <f t="shared" si="522"/>
        <v/>
      </c>
      <c r="AY3354" s="29" t="str">
        <f t="shared" si="528"/>
        <v>https://media.mediathek-tanz-theater.de/iiif/2/nvt_img-438-003-006.JP2</v>
      </c>
      <c r="AZ3354" s="29" t="str">
        <f t="shared" si="523"/>
        <v>image/jp2</v>
      </c>
      <c r="BA3354" s="29" t="str">
        <f t="shared" si="524"/>
        <v>presentation/iiif</v>
      </c>
      <c r="BB3354" s="29" t="str">
        <f t="shared" si="525"/>
        <v>https://media.mediathek-tanz-theater.de/iiif/2/nvt_img-438-003-006.JP2/full/100,/0/default.jpg</v>
      </c>
      <c r="BC3354" s="29" t="str">
        <f t="shared" si="521"/>
        <v>image/jpeg</v>
      </c>
      <c r="BD3354" s="29" t="str">
        <f t="shared" si="526"/>
        <v>presentation/thumbnail</v>
      </c>
    </row>
    <row r="3355" spans="1:56" ht="25.5">
      <c r="A3355" s="29">
        <v>1</v>
      </c>
      <c r="B3355" s="29">
        <v>0</v>
      </c>
      <c r="C3355" t="s">
        <v>13192</v>
      </c>
      <c r="D3355" s="38" t="s">
        <v>13193</v>
      </c>
      <c r="F3355" s="29" t="s">
        <v>12181</v>
      </c>
      <c r="I3355" s="38" t="s">
        <v>4438</v>
      </c>
      <c r="J3355" s="406" t="s">
        <v>13132</v>
      </c>
      <c r="M3355" s="311"/>
      <c r="U3355"/>
      <c r="V3355"/>
      <c r="Z3355" s="29" t="s">
        <v>1218</v>
      </c>
      <c r="AA3355" s="29" t="s">
        <v>1170</v>
      </c>
      <c r="AE3355" s="38" t="s">
        <v>2950</v>
      </c>
      <c r="AG3355" s="38">
        <v>1</v>
      </c>
      <c r="AH3355" s="38" t="s">
        <v>4439</v>
      </c>
      <c r="AI3355" s="38" t="s">
        <v>4440</v>
      </c>
      <c r="AJ3355" s="38" t="s">
        <v>9656</v>
      </c>
      <c r="AO3355" s="29" t="s">
        <v>4442</v>
      </c>
      <c r="AR3355" s="29" t="str">
        <f t="shared" si="529"/>
        <v>1</v>
      </c>
      <c r="AS3355" s="29">
        <f t="shared" si="527"/>
        <v>1</v>
      </c>
      <c r="AT3355" s="29">
        <v>1</v>
      </c>
      <c r="AV3355" s="29" t="s">
        <v>13194</v>
      </c>
      <c r="AW3355" s="29" t="str">
        <f t="shared" si="530"/>
        <v>image/tiff</v>
      </c>
      <c r="AX3355" s="29" t="str">
        <f t="shared" si="522"/>
        <v>archival/master</v>
      </c>
      <c r="AY3355" s="29" t="str">
        <f t="shared" si="528"/>
        <v>https://media.mediathek-tanz-theater.de/iiif/2/nvt_img-438-004.JP2</v>
      </c>
      <c r="AZ3355" s="29" t="str">
        <f t="shared" si="523"/>
        <v>image/jp2</v>
      </c>
      <c r="BA3355" s="29" t="str">
        <f t="shared" si="524"/>
        <v>presentation/iiif</v>
      </c>
      <c r="BB3355" s="29" t="str">
        <f t="shared" si="525"/>
        <v>https://media.mediathek-tanz-theater.de/iiif/2/nvt_img-438-004.JP2/full/100,/0/default.jpg</v>
      </c>
      <c r="BC3355" s="29" t="str">
        <f t="shared" si="521"/>
        <v>image/jpeg</v>
      </c>
      <c r="BD3355" s="29" t="str">
        <f t="shared" si="526"/>
        <v>presentation/thumbnail</v>
      </c>
    </row>
    <row r="3356" spans="1:56" ht="63.75">
      <c r="A3356" s="29">
        <v>1</v>
      </c>
      <c r="B3356" s="29">
        <v>0</v>
      </c>
      <c r="C3356" t="s">
        <v>13195</v>
      </c>
      <c r="D3356" s="38" t="s">
        <v>13196</v>
      </c>
      <c r="F3356" s="29" t="s">
        <v>12181</v>
      </c>
      <c r="G3356" s="38" t="s">
        <v>13197</v>
      </c>
      <c r="I3356" s="38" t="s">
        <v>4446</v>
      </c>
      <c r="J3356" s="406" t="s">
        <v>13192</v>
      </c>
      <c r="M3356" s="311"/>
      <c r="O3356" s="38" t="s">
        <v>1403</v>
      </c>
      <c r="R3356" s="38" t="s">
        <v>13186</v>
      </c>
      <c r="U3356"/>
      <c r="V3356"/>
      <c r="Z3356" s="29" t="s">
        <v>1218</v>
      </c>
      <c r="AA3356" s="29" t="s">
        <v>1170</v>
      </c>
      <c r="AE3356" s="38" t="s">
        <v>2950</v>
      </c>
      <c r="AG3356" s="38">
        <v>1</v>
      </c>
      <c r="AH3356" s="38" t="s">
        <v>4439</v>
      </c>
      <c r="AI3356" s="38" t="s">
        <v>4440</v>
      </c>
      <c r="AJ3356" s="38" t="s">
        <v>4799</v>
      </c>
      <c r="AK3356" s="38" t="s">
        <v>12983</v>
      </c>
      <c r="AL3356" s="301">
        <v>43642</v>
      </c>
      <c r="AO3356" s="29" t="s">
        <v>4442</v>
      </c>
      <c r="AR3356" s="29" t="str">
        <f t="shared" si="529"/>
        <v>0</v>
      </c>
      <c r="AS3356" s="29">
        <f t="shared" si="527"/>
        <v>0</v>
      </c>
      <c r="AT3356" s="29">
        <v>0</v>
      </c>
      <c r="AW3356" s="29" t="str">
        <f t="shared" si="530"/>
        <v/>
      </c>
      <c r="AX3356" s="29" t="str">
        <f t="shared" si="522"/>
        <v/>
      </c>
      <c r="AY3356" s="29" t="str">
        <f t="shared" si="528"/>
        <v>https://media.mediathek-tanz-theater.de/iiif/2/nvt_img-438-004-001.JP2</v>
      </c>
      <c r="AZ3356" s="29" t="str">
        <f t="shared" si="523"/>
        <v>image/jp2</v>
      </c>
      <c r="BA3356" s="29" t="str">
        <f t="shared" si="524"/>
        <v>presentation/iiif</v>
      </c>
      <c r="BB3356" s="29" t="str">
        <f t="shared" si="525"/>
        <v>https://media.mediathek-tanz-theater.de/iiif/2/nvt_img-438-004-001.JP2/full/100,/0/default.jpg</v>
      </c>
      <c r="BC3356" s="29" t="str">
        <f t="shared" si="521"/>
        <v>image/jpeg</v>
      </c>
      <c r="BD3356" s="29" t="str">
        <f t="shared" si="526"/>
        <v>presentation/thumbnail</v>
      </c>
    </row>
    <row r="3357" spans="1:56" ht="63.75">
      <c r="A3357" s="29">
        <v>1</v>
      </c>
      <c r="B3357" s="29">
        <v>0</v>
      </c>
      <c r="C3357" t="s">
        <v>13198</v>
      </c>
      <c r="D3357" s="38" t="s">
        <v>13199</v>
      </c>
      <c r="F3357" s="29" t="s">
        <v>12181</v>
      </c>
      <c r="G3357" s="38" t="s">
        <v>13197</v>
      </c>
      <c r="I3357" s="38" t="s">
        <v>4446</v>
      </c>
      <c r="J3357" s="406" t="s">
        <v>13192</v>
      </c>
      <c r="M3357" s="311"/>
      <c r="O3357" s="38" t="s">
        <v>1403</v>
      </c>
      <c r="R3357" s="38" t="s">
        <v>13186</v>
      </c>
      <c r="U3357" t="s">
        <v>4896</v>
      </c>
      <c r="V3357"/>
      <c r="Z3357" s="29" t="s">
        <v>1218</v>
      </c>
      <c r="AA3357" s="29" t="s">
        <v>1170</v>
      </c>
      <c r="AE3357" s="38" t="s">
        <v>2950</v>
      </c>
      <c r="AG3357" s="38">
        <v>1</v>
      </c>
      <c r="AH3357" s="38" t="s">
        <v>4439</v>
      </c>
      <c r="AI3357" s="38" t="s">
        <v>4440</v>
      </c>
      <c r="AJ3357" s="38" t="s">
        <v>4799</v>
      </c>
      <c r="AK3357" s="38" t="s">
        <v>72</v>
      </c>
      <c r="AL3357" s="301">
        <v>43642</v>
      </c>
      <c r="AO3357" s="29" t="s">
        <v>4442</v>
      </c>
      <c r="AR3357" s="29" t="str">
        <f t="shared" si="529"/>
        <v>0</v>
      </c>
      <c r="AS3357" s="29">
        <f t="shared" si="527"/>
        <v>0</v>
      </c>
      <c r="AT3357" s="29">
        <v>0</v>
      </c>
      <c r="AW3357" s="29" t="str">
        <f t="shared" si="530"/>
        <v/>
      </c>
      <c r="AX3357" s="29" t="str">
        <f t="shared" si="522"/>
        <v/>
      </c>
      <c r="AY3357" s="29" t="str">
        <f t="shared" si="528"/>
        <v>https://media.mediathek-tanz-theater.de/iiif/2/nvt_img-438-004-002.JP2</v>
      </c>
      <c r="AZ3357" s="29" t="str">
        <f t="shared" si="523"/>
        <v>image/jp2</v>
      </c>
      <c r="BA3357" s="29" t="str">
        <f t="shared" si="524"/>
        <v>presentation/iiif</v>
      </c>
      <c r="BB3357" s="29" t="str">
        <f t="shared" si="525"/>
        <v>https://media.mediathek-tanz-theater.de/iiif/2/nvt_img-438-004-002.JP2/full/100,/0/default.jpg</v>
      </c>
      <c r="BC3357" s="29" t="str">
        <f t="shared" si="521"/>
        <v>image/jpeg</v>
      </c>
      <c r="BD3357" s="29" t="str">
        <f t="shared" si="526"/>
        <v>presentation/thumbnail</v>
      </c>
    </row>
    <row r="3358" spans="1:56" ht="63.75">
      <c r="A3358" s="29">
        <v>1</v>
      </c>
      <c r="B3358" s="29">
        <v>0</v>
      </c>
      <c r="C3358" t="s">
        <v>13200</v>
      </c>
      <c r="D3358" s="38" t="s">
        <v>13201</v>
      </c>
      <c r="F3358" s="29" t="s">
        <v>12181</v>
      </c>
      <c r="G3358" s="38" t="s">
        <v>13197</v>
      </c>
      <c r="I3358" s="38" t="s">
        <v>4446</v>
      </c>
      <c r="J3358" s="406" t="s">
        <v>13192</v>
      </c>
      <c r="M3358" s="311"/>
      <c r="O3358" s="38" t="s">
        <v>1403</v>
      </c>
      <c r="R3358" s="38" t="s">
        <v>13186</v>
      </c>
      <c r="U3358" t="s">
        <v>4896</v>
      </c>
      <c r="V3358"/>
      <c r="Z3358" s="29" t="s">
        <v>1218</v>
      </c>
      <c r="AA3358" s="29" t="s">
        <v>1170</v>
      </c>
      <c r="AE3358" s="38" t="s">
        <v>2950</v>
      </c>
      <c r="AG3358" s="38">
        <v>1</v>
      </c>
      <c r="AH3358" s="38" t="s">
        <v>4439</v>
      </c>
      <c r="AI3358" s="38" t="s">
        <v>4440</v>
      </c>
      <c r="AJ3358" s="38" t="s">
        <v>4799</v>
      </c>
      <c r="AK3358" s="38" t="s">
        <v>72</v>
      </c>
      <c r="AL3358" s="301">
        <v>43642</v>
      </c>
      <c r="AO3358" s="29" t="s">
        <v>4442</v>
      </c>
      <c r="AR3358" s="29" t="str">
        <f t="shared" si="529"/>
        <v>0</v>
      </c>
      <c r="AS3358" s="29">
        <f t="shared" si="527"/>
        <v>0</v>
      </c>
      <c r="AT3358" s="29">
        <v>0</v>
      </c>
      <c r="AW3358" s="29" t="str">
        <f t="shared" si="530"/>
        <v/>
      </c>
      <c r="AX3358" s="29" t="str">
        <f t="shared" si="522"/>
        <v/>
      </c>
      <c r="AY3358" s="29" t="str">
        <f t="shared" si="528"/>
        <v>https://media.mediathek-tanz-theater.de/iiif/2/nvt_img-438-004-003.JP2</v>
      </c>
      <c r="AZ3358" s="29" t="str">
        <f t="shared" si="523"/>
        <v>image/jp2</v>
      </c>
      <c r="BA3358" s="29" t="str">
        <f t="shared" si="524"/>
        <v>presentation/iiif</v>
      </c>
      <c r="BB3358" s="29" t="str">
        <f t="shared" si="525"/>
        <v>https://media.mediathek-tanz-theater.de/iiif/2/nvt_img-438-004-003.JP2/full/100,/0/default.jpg</v>
      </c>
      <c r="BC3358" s="29" t="str">
        <f t="shared" si="521"/>
        <v>image/jpeg</v>
      </c>
      <c r="BD3358" s="29" t="str">
        <f t="shared" si="526"/>
        <v>presentation/thumbnail</v>
      </c>
    </row>
    <row r="3359" spans="1:56" ht="63.75">
      <c r="A3359" s="29">
        <v>1</v>
      </c>
      <c r="B3359" s="29">
        <v>0</v>
      </c>
      <c r="C3359" t="s">
        <v>13202</v>
      </c>
      <c r="D3359" s="38" t="s">
        <v>13203</v>
      </c>
      <c r="F3359" s="29" t="s">
        <v>12181</v>
      </c>
      <c r="G3359" s="38" t="s">
        <v>13197</v>
      </c>
      <c r="I3359" s="38" t="s">
        <v>4446</v>
      </c>
      <c r="J3359" s="406" t="s">
        <v>13192</v>
      </c>
      <c r="M3359" s="311"/>
      <c r="O3359" s="38" t="s">
        <v>1403</v>
      </c>
      <c r="R3359" s="38" t="s">
        <v>13186</v>
      </c>
      <c r="U3359" t="s">
        <v>4896</v>
      </c>
      <c r="V3359"/>
      <c r="Z3359" s="29" t="s">
        <v>1218</v>
      </c>
      <c r="AA3359" s="29" t="s">
        <v>1170</v>
      </c>
      <c r="AE3359" s="38" t="s">
        <v>2950</v>
      </c>
      <c r="AG3359" s="38">
        <v>1</v>
      </c>
      <c r="AH3359" s="38" t="s">
        <v>4439</v>
      </c>
      <c r="AI3359" s="38" t="s">
        <v>4440</v>
      </c>
      <c r="AJ3359" s="38" t="s">
        <v>4799</v>
      </c>
      <c r="AK3359" s="38" t="s">
        <v>72</v>
      </c>
      <c r="AL3359" s="301">
        <v>43642</v>
      </c>
      <c r="AO3359" s="29" t="s">
        <v>4442</v>
      </c>
      <c r="AR3359" s="29" t="str">
        <f t="shared" si="529"/>
        <v>0</v>
      </c>
      <c r="AS3359" s="29">
        <f t="shared" si="527"/>
        <v>0</v>
      </c>
      <c r="AT3359" s="29">
        <v>0</v>
      </c>
      <c r="AW3359" s="29" t="str">
        <f t="shared" si="530"/>
        <v/>
      </c>
      <c r="AX3359" s="29" t="str">
        <f t="shared" si="522"/>
        <v/>
      </c>
      <c r="AY3359" s="29" t="str">
        <f t="shared" si="528"/>
        <v>https://media.mediathek-tanz-theater.de/iiif/2/nvt_img-438-004-004.JP2</v>
      </c>
      <c r="AZ3359" s="29" t="str">
        <f t="shared" si="523"/>
        <v>image/jp2</v>
      </c>
      <c r="BA3359" s="29" t="str">
        <f t="shared" si="524"/>
        <v>presentation/iiif</v>
      </c>
      <c r="BB3359" s="29" t="str">
        <f t="shared" si="525"/>
        <v>https://media.mediathek-tanz-theater.de/iiif/2/nvt_img-438-004-004.JP2/full/100,/0/default.jpg</v>
      </c>
      <c r="BC3359" s="29" t="str">
        <f t="shared" si="521"/>
        <v>image/jpeg</v>
      </c>
      <c r="BD3359" s="29" t="str">
        <f t="shared" si="526"/>
        <v>presentation/thumbnail</v>
      </c>
    </row>
    <row r="3360" spans="1:56" ht="63.75">
      <c r="A3360" s="29">
        <v>1</v>
      </c>
      <c r="B3360" s="29">
        <v>0</v>
      </c>
      <c r="C3360" t="s">
        <v>13204</v>
      </c>
      <c r="D3360" s="38" t="s">
        <v>13205</v>
      </c>
      <c r="F3360" s="29" t="s">
        <v>12181</v>
      </c>
      <c r="G3360" s="38" t="s">
        <v>13197</v>
      </c>
      <c r="I3360" s="38" t="s">
        <v>4446</v>
      </c>
      <c r="J3360" s="406" t="s">
        <v>13192</v>
      </c>
      <c r="M3360" s="311"/>
      <c r="O3360" s="38" t="s">
        <v>1403</v>
      </c>
      <c r="R3360" s="38" t="s">
        <v>13186</v>
      </c>
      <c r="U3360"/>
      <c r="V3360"/>
      <c r="Z3360" s="29" t="s">
        <v>1218</v>
      </c>
      <c r="AA3360" s="29" t="s">
        <v>1170</v>
      </c>
      <c r="AE3360" s="38" t="s">
        <v>2950</v>
      </c>
      <c r="AG3360" s="38">
        <v>1</v>
      </c>
      <c r="AH3360" s="38" t="s">
        <v>4439</v>
      </c>
      <c r="AI3360" s="38" t="s">
        <v>4440</v>
      </c>
      <c r="AJ3360" s="38" t="s">
        <v>4799</v>
      </c>
      <c r="AK3360" s="38" t="s">
        <v>72</v>
      </c>
      <c r="AL3360" s="301">
        <v>43642</v>
      </c>
      <c r="AO3360" s="29" t="s">
        <v>4442</v>
      </c>
      <c r="AR3360" s="29" t="str">
        <f t="shared" si="529"/>
        <v>0</v>
      </c>
      <c r="AS3360" s="29">
        <f t="shared" si="527"/>
        <v>0</v>
      </c>
      <c r="AT3360" s="29">
        <v>0</v>
      </c>
      <c r="AW3360" s="29" t="str">
        <f t="shared" si="530"/>
        <v/>
      </c>
      <c r="AX3360" s="29" t="str">
        <f t="shared" si="522"/>
        <v/>
      </c>
      <c r="AY3360" s="29" t="str">
        <f t="shared" si="528"/>
        <v>https://media.mediathek-tanz-theater.de/iiif/2/nvt_img-438-004-005.JP2</v>
      </c>
      <c r="AZ3360" s="29" t="str">
        <f t="shared" si="523"/>
        <v>image/jp2</v>
      </c>
      <c r="BA3360" s="29" t="str">
        <f t="shared" si="524"/>
        <v>presentation/iiif</v>
      </c>
      <c r="BB3360" s="29" t="str">
        <f t="shared" si="525"/>
        <v>https://media.mediathek-tanz-theater.de/iiif/2/nvt_img-438-004-005.JP2/full/100,/0/default.jpg</v>
      </c>
      <c r="BC3360" s="29" t="str">
        <f t="shared" si="521"/>
        <v>image/jpeg</v>
      </c>
      <c r="BD3360" s="29" t="str">
        <f t="shared" si="526"/>
        <v>presentation/thumbnail</v>
      </c>
    </row>
    <row r="3361" spans="1:56">
      <c r="A3361" s="29">
        <v>1</v>
      </c>
      <c r="B3361" s="29">
        <v>0</v>
      </c>
      <c r="C3361" t="s">
        <v>13206</v>
      </c>
      <c r="D3361" s="38" t="s">
        <v>13207</v>
      </c>
      <c r="F3361" s="29" t="s">
        <v>12181</v>
      </c>
      <c r="I3361" s="38" t="s">
        <v>4446</v>
      </c>
      <c r="J3361" s="406" t="s">
        <v>13192</v>
      </c>
      <c r="M3361" s="311"/>
      <c r="U3361"/>
      <c r="V3361"/>
      <c r="Z3361" s="29" t="s">
        <v>1218</v>
      </c>
      <c r="AA3361" s="29" t="s">
        <v>1170</v>
      </c>
      <c r="AE3361" s="38" t="s">
        <v>2950</v>
      </c>
      <c r="AG3361" s="38">
        <v>1</v>
      </c>
      <c r="AH3361" s="38" t="s">
        <v>4439</v>
      </c>
      <c r="AI3361" s="38" t="s">
        <v>4440</v>
      </c>
      <c r="AJ3361" s="38" t="s">
        <v>4799</v>
      </c>
      <c r="AO3361" s="29" t="s">
        <v>4442</v>
      </c>
      <c r="AR3361" s="29" t="str">
        <f t="shared" si="529"/>
        <v>0</v>
      </c>
      <c r="AS3361" s="29">
        <f t="shared" si="527"/>
        <v>0</v>
      </c>
      <c r="AT3361" s="29">
        <v>0</v>
      </c>
      <c r="AW3361" s="29" t="str">
        <f t="shared" si="530"/>
        <v/>
      </c>
      <c r="AX3361" s="29" t="str">
        <f t="shared" si="522"/>
        <v/>
      </c>
      <c r="AY3361" s="29" t="str">
        <f t="shared" si="528"/>
        <v>https://media.mediathek-tanz-theater.de/iiif/2/nvt_img-438-004-006.JP2</v>
      </c>
      <c r="AZ3361" s="29" t="str">
        <f t="shared" si="523"/>
        <v>image/jp2</v>
      </c>
      <c r="BA3361" s="29" t="str">
        <f t="shared" si="524"/>
        <v>presentation/iiif</v>
      </c>
      <c r="BB3361" s="29" t="str">
        <f t="shared" si="525"/>
        <v>https://media.mediathek-tanz-theater.de/iiif/2/nvt_img-438-004-006.JP2/full/100,/0/default.jpg</v>
      </c>
      <c r="BC3361" s="29" t="str">
        <f t="shared" si="521"/>
        <v>image/jpeg</v>
      </c>
      <c r="BD3361" s="29" t="str">
        <f t="shared" si="526"/>
        <v>presentation/thumbnail</v>
      </c>
    </row>
    <row r="3362" spans="1:56" ht="63.75">
      <c r="A3362" s="29">
        <v>1</v>
      </c>
      <c r="B3362" s="29">
        <v>0</v>
      </c>
      <c r="C3362" t="s">
        <v>13208</v>
      </c>
      <c r="D3362" s="38" t="s">
        <v>13209</v>
      </c>
      <c r="F3362" s="29" t="s">
        <v>12181</v>
      </c>
      <c r="G3362" s="38" t="s">
        <v>13197</v>
      </c>
      <c r="I3362" s="38" t="s">
        <v>4438</v>
      </c>
      <c r="J3362" s="406" t="s">
        <v>13132</v>
      </c>
      <c r="M3362" s="311"/>
      <c r="O3362" s="38" t="s">
        <v>1403</v>
      </c>
      <c r="R3362" s="38" t="s">
        <v>13186</v>
      </c>
      <c r="U3362" t="s">
        <v>4896</v>
      </c>
      <c r="V3362"/>
      <c r="Z3362" s="29" t="s">
        <v>1218</v>
      </c>
      <c r="AA3362" s="29" t="s">
        <v>1170</v>
      </c>
      <c r="AE3362" s="38" t="s">
        <v>2950</v>
      </c>
      <c r="AG3362" s="38">
        <v>1</v>
      </c>
      <c r="AH3362" s="38" t="s">
        <v>4439</v>
      </c>
      <c r="AI3362" s="38" t="s">
        <v>4440</v>
      </c>
      <c r="AJ3362" s="306" t="s">
        <v>12613</v>
      </c>
      <c r="AL3362" s="301">
        <v>43642</v>
      </c>
      <c r="AO3362" s="29" t="s">
        <v>4442</v>
      </c>
      <c r="AR3362" s="29" t="str">
        <f t="shared" si="529"/>
        <v>1</v>
      </c>
      <c r="AS3362" s="29">
        <f t="shared" si="527"/>
        <v>1</v>
      </c>
      <c r="AT3362" s="29">
        <v>1</v>
      </c>
      <c r="AV3362" s="29" t="s">
        <v>13210</v>
      </c>
      <c r="AW3362" s="29" t="str">
        <f t="shared" si="530"/>
        <v>image/tiff</v>
      </c>
      <c r="AX3362" s="29" t="str">
        <f t="shared" si="522"/>
        <v>archival/master</v>
      </c>
      <c r="AY3362" s="29" t="str">
        <f t="shared" si="528"/>
        <v>https://media.mediathek-tanz-theater.de/iiif/2/nvt_img-438-005.JP2</v>
      </c>
      <c r="AZ3362" s="29" t="str">
        <f t="shared" si="523"/>
        <v>image/jp2</v>
      </c>
      <c r="BA3362" s="29" t="str">
        <f t="shared" si="524"/>
        <v>presentation/iiif</v>
      </c>
      <c r="BB3362" s="29" t="str">
        <f t="shared" si="525"/>
        <v>https://media.mediathek-tanz-theater.de/iiif/2/nvt_img-438-005.JP2/full/100,/0/default.jpg</v>
      </c>
      <c r="BC3362" s="29" t="str">
        <f t="shared" si="521"/>
        <v>image/jpeg</v>
      </c>
      <c r="BD3362" s="29" t="str">
        <f t="shared" si="526"/>
        <v>presentation/thumbnail</v>
      </c>
    </row>
    <row r="3363" spans="1:56">
      <c r="A3363" s="29">
        <v>1</v>
      </c>
      <c r="B3363" s="29">
        <v>0</v>
      </c>
      <c r="C3363" t="s">
        <v>13211</v>
      </c>
      <c r="D3363" s="38" t="s">
        <v>13212</v>
      </c>
      <c r="F3363" s="29" t="s">
        <v>12181</v>
      </c>
      <c r="I3363" s="38" t="s">
        <v>4446</v>
      </c>
      <c r="J3363" s="406" t="s">
        <v>13208</v>
      </c>
      <c r="M3363" s="311"/>
      <c r="O3363" s="38" t="s">
        <v>1403</v>
      </c>
      <c r="R3363" s="38" t="s">
        <v>13186</v>
      </c>
      <c r="U3363" t="s">
        <v>4896</v>
      </c>
      <c r="V3363"/>
      <c r="Z3363" s="29" t="s">
        <v>1218</v>
      </c>
      <c r="AA3363" s="29" t="s">
        <v>1170</v>
      </c>
      <c r="AE3363" s="38" t="s">
        <v>2950</v>
      </c>
      <c r="AG3363" s="38">
        <v>1</v>
      </c>
      <c r="AH3363" s="38" t="s">
        <v>4439</v>
      </c>
      <c r="AI3363" s="38" t="s">
        <v>4440</v>
      </c>
      <c r="AJ3363" s="38" t="s">
        <v>4799</v>
      </c>
      <c r="AK3363" s="38" t="s">
        <v>72</v>
      </c>
      <c r="AL3363" s="301">
        <v>43642</v>
      </c>
      <c r="AO3363" s="29" t="s">
        <v>4442</v>
      </c>
      <c r="AR3363" s="29" t="str">
        <f t="shared" si="529"/>
        <v>0</v>
      </c>
      <c r="AS3363" s="29">
        <f t="shared" si="527"/>
        <v>0</v>
      </c>
      <c r="AT3363" s="29">
        <v>0</v>
      </c>
      <c r="AW3363" s="29" t="str">
        <f t="shared" si="530"/>
        <v/>
      </c>
      <c r="AX3363" s="29" t="str">
        <f t="shared" si="522"/>
        <v/>
      </c>
      <c r="AY3363" s="29" t="str">
        <f t="shared" si="528"/>
        <v>https://media.mediathek-tanz-theater.de/iiif/2/nvt_img-438-005-001.JP2</v>
      </c>
      <c r="AZ3363" s="29" t="str">
        <f t="shared" si="523"/>
        <v>image/jp2</v>
      </c>
      <c r="BA3363" s="29" t="str">
        <f t="shared" si="524"/>
        <v>presentation/iiif</v>
      </c>
      <c r="BB3363" s="29" t="str">
        <f t="shared" si="525"/>
        <v>https://media.mediathek-tanz-theater.de/iiif/2/nvt_img-438-005-001.JP2/full/100,/0/default.jpg</v>
      </c>
      <c r="BC3363" s="29" t="str">
        <f t="shared" si="521"/>
        <v>image/jpeg</v>
      </c>
      <c r="BD3363" s="29" t="str">
        <f t="shared" si="526"/>
        <v>presentation/thumbnail</v>
      </c>
    </row>
    <row r="3364" spans="1:56">
      <c r="A3364" s="29">
        <v>1</v>
      </c>
      <c r="B3364" s="29">
        <v>0</v>
      </c>
      <c r="C3364" t="s">
        <v>13213</v>
      </c>
      <c r="D3364" s="38" t="s">
        <v>13214</v>
      </c>
      <c r="F3364" s="29" t="s">
        <v>12181</v>
      </c>
      <c r="I3364" s="38" t="s">
        <v>4446</v>
      </c>
      <c r="J3364" s="406" t="s">
        <v>13208</v>
      </c>
      <c r="M3364" s="311"/>
      <c r="O3364" s="38" t="s">
        <v>1403</v>
      </c>
      <c r="R3364" s="38" t="s">
        <v>13186</v>
      </c>
      <c r="U3364"/>
      <c r="V3364"/>
      <c r="Z3364" s="29" t="s">
        <v>1218</v>
      </c>
      <c r="AA3364" s="29" t="s">
        <v>1170</v>
      </c>
      <c r="AE3364" s="38" t="s">
        <v>2950</v>
      </c>
      <c r="AG3364" s="38">
        <v>1</v>
      </c>
      <c r="AH3364" s="38" t="s">
        <v>4439</v>
      </c>
      <c r="AI3364" s="38" t="s">
        <v>4440</v>
      </c>
      <c r="AJ3364" s="38" t="s">
        <v>4799</v>
      </c>
      <c r="AK3364" s="38" t="s">
        <v>72</v>
      </c>
      <c r="AL3364" s="301">
        <v>43642</v>
      </c>
      <c r="AO3364" s="29" t="s">
        <v>4442</v>
      </c>
      <c r="AR3364" s="29" t="str">
        <f t="shared" si="529"/>
        <v>0</v>
      </c>
      <c r="AS3364" s="29">
        <f t="shared" si="527"/>
        <v>0</v>
      </c>
      <c r="AT3364" s="29">
        <v>0</v>
      </c>
      <c r="AW3364" s="29" t="str">
        <f t="shared" si="530"/>
        <v/>
      </c>
      <c r="AX3364" s="29" t="str">
        <f t="shared" si="522"/>
        <v/>
      </c>
      <c r="AY3364" s="29" t="str">
        <f t="shared" si="528"/>
        <v>https://media.mediathek-tanz-theater.de/iiif/2/nvt_img-438-005-002.JP2</v>
      </c>
      <c r="AZ3364" s="29" t="str">
        <f t="shared" si="523"/>
        <v>image/jp2</v>
      </c>
      <c r="BA3364" s="29" t="str">
        <f t="shared" si="524"/>
        <v>presentation/iiif</v>
      </c>
      <c r="BB3364" s="29" t="str">
        <f t="shared" si="525"/>
        <v>https://media.mediathek-tanz-theater.de/iiif/2/nvt_img-438-005-002.JP2/full/100,/0/default.jpg</v>
      </c>
      <c r="BC3364" s="29" t="str">
        <f t="shared" si="521"/>
        <v>image/jpeg</v>
      </c>
      <c r="BD3364" s="29" t="str">
        <f t="shared" si="526"/>
        <v>presentation/thumbnail</v>
      </c>
    </row>
    <row r="3365" spans="1:56" ht="38.25">
      <c r="A3365" s="29">
        <v>1</v>
      </c>
      <c r="B3365" s="29">
        <v>0</v>
      </c>
      <c r="C3365" t="s">
        <v>13215</v>
      </c>
      <c r="D3365" s="38" t="s">
        <v>13216</v>
      </c>
      <c r="F3365" s="29" t="s">
        <v>12181</v>
      </c>
      <c r="G3365" s="38" t="s">
        <v>13217</v>
      </c>
      <c r="I3365" s="38" t="s">
        <v>4446</v>
      </c>
      <c r="J3365" s="406" t="s">
        <v>13208</v>
      </c>
      <c r="M3365" s="311"/>
      <c r="O3365" s="38" t="s">
        <v>1403</v>
      </c>
      <c r="R3365" s="38" t="s">
        <v>13186</v>
      </c>
      <c r="U3365" t="s">
        <v>4896</v>
      </c>
      <c r="V3365"/>
      <c r="Z3365" s="29" t="s">
        <v>1218</v>
      </c>
      <c r="AA3365" s="29" t="s">
        <v>1170</v>
      </c>
      <c r="AE3365" s="38" t="s">
        <v>2950</v>
      </c>
      <c r="AG3365" s="38">
        <v>1</v>
      </c>
      <c r="AH3365" s="38" t="s">
        <v>4439</v>
      </c>
      <c r="AI3365" s="38" t="s">
        <v>4440</v>
      </c>
      <c r="AJ3365" s="38" t="s">
        <v>4799</v>
      </c>
      <c r="AK3365" s="38" t="s">
        <v>72</v>
      </c>
      <c r="AL3365" s="301">
        <v>43642</v>
      </c>
      <c r="AO3365" s="29" t="s">
        <v>4442</v>
      </c>
      <c r="AR3365" s="29" t="str">
        <f t="shared" si="529"/>
        <v>0</v>
      </c>
      <c r="AS3365" s="29">
        <f t="shared" si="527"/>
        <v>0</v>
      </c>
      <c r="AT3365" s="29">
        <v>0</v>
      </c>
      <c r="AW3365" s="29" t="str">
        <f t="shared" si="530"/>
        <v/>
      </c>
      <c r="AX3365" s="29" t="str">
        <f t="shared" si="522"/>
        <v/>
      </c>
      <c r="AY3365" s="29" t="str">
        <f t="shared" si="528"/>
        <v>https://media.mediathek-tanz-theater.de/iiif/2/nvt_img-438-005-003.JP2</v>
      </c>
      <c r="AZ3365" s="29" t="str">
        <f t="shared" si="523"/>
        <v>image/jp2</v>
      </c>
      <c r="BA3365" s="29" t="str">
        <f t="shared" si="524"/>
        <v>presentation/iiif</v>
      </c>
      <c r="BB3365" s="29" t="str">
        <f t="shared" si="525"/>
        <v>https://media.mediathek-tanz-theater.de/iiif/2/nvt_img-438-005-003.JP2/full/100,/0/default.jpg</v>
      </c>
      <c r="BC3365" s="29" t="str">
        <f t="shared" si="521"/>
        <v>image/jpeg</v>
      </c>
      <c r="BD3365" s="29" t="str">
        <f t="shared" si="526"/>
        <v>presentation/thumbnail</v>
      </c>
    </row>
    <row r="3366" spans="1:56" ht="63.75">
      <c r="A3366" s="29">
        <v>1</v>
      </c>
      <c r="B3366" s="29">
        <v>0</v>
      </c>
      <c r="C3366" t="s">
        <v>13218</v>
      </c>
      <c r="D3366" s="38" t="s">
        <v>13219</v>
      </c>
      <c r="F3366" s="29" t="s">
        <v>12181</v>
      </c>
      <c r="G3366" s="38" t="s">
        <v>13197</v>
      </c>
      <c r="I3366" s="38" t="s">
        <v>4446</v>
      </c>
      <c r="J3366" s="406" t="s">
        <v>13208</v>
      </c>
      <c r="M3366" s="311"/>
      <c r="O3366" s="38" t="s">
        <v>1403</v>
      </c>
      <c r="R3366" s="38" t="s">
        <v>13186</v>
      </c>
      <c r="U3366"/>
      <c r="V3366"/>
      <c r="Z3366" s="29" t="s">
        <v>1218</v>
      </c>
      <c r="AA3366" s="29" t="s">
        <v>1170</v>
      </c>
      <c r="AE3366" s="38" t="s">
        <v>2950</v>
      </c>
      <c r="AG3366" s="38">
        <v>1</v>
      </c>
      <c r="AH3366" s="38" t="s">
        <v>4439</v>
      </c>
      <c r="AI3366" s="38" t="s">
        <v>4440</v>
      </c>
      <c r="AJ3366" s="38" t="s">
        <v>4799</v>
      </c>
      <c r="AK3366" s="38" t="s">
        <v>13220</v>
      </c>
      <c r="AL3366" s="301">
        <v>43642</v>
      </c>
      <c r="AO3366" s="29" t="s">
        <v>4442</v>
      </c>
      <c r="AR3366" s="29" t="str">
        <f t="shared" si="529"/>
        <v>0</v>
      </c>
      <c r="AS3366" s="29">
        <f t="shared" si="527"/>
        <v>0</v>
      </c>
      <c r="AT3366" s="29">
        <v>0</v>
      </c>
      <c r="AW3366" s="29" t="str">
        <f t="shared" si="530"/>
        <v/>
      </c>
      <c r="AX3366" s="29" t="str">
        <f t="shared" si="522"/>
        <v/>
      </c>
      <c r="AY3366" s="29" t="str">
        <f t="shared" si="528"/>
        <v>https://media.mediathek-tanz-theater.de/iiif/2/nvt_img-438-005-004.JP2</v>
      </c>
      <c r="AZ3366" s="29" t="str">
        <f t="shared" si="523"/>
        <v>image/jp2</v>
      </c>
      <c r="BA3366" s="29" t="str">
        <f t="shared" si="524"/>
        <v>presentation/iiif</v>
      </c>
      <c r="BB3366" s="29" t="str">
        <f t="shared" si="525"/>
        <v>https://media.mediathek-tanz-theater.de/iiif/2/nvt_img-438-005-004.JP2/full/100,/0/default.jpg</v>
      </c>
      <c r="BC3366" s="29" t="str">
        <f t="shared" si="521"/>
        <v>image/jpeg</v>
      </c>
      <c r="BD3366" s="29" t="str">
        <f t="shared" si="526"/>
        <v>presentation/thumbnail</v>
      </c>
    </row>
    <row r="3367" spans="1:56" ht="89.25">
      <c r="A3367" s="29">
        <v>1</v>
      </c>
      <c r="B3367" s="29">
        <v>0</v>
      </c>
      <c r="C3367" t="s">
        <v>13221</v>
      </c>
      <c r="D3367" s="38" t="s">
        <v>13222</v>
      </c>
      <c r="F3367" s="29" t="s">
        <v>12181</v>
      </c>
      <c r="G3367" s="38" t="s">
        <v>13223</v>
      </c>
      <c r="I3367" s="38" t="s">
        <v>4446</v>
      </c>
      <c r="J3367" s="406" t="s">
        <v>13208</v>
      </c>
      <c r="M3367" s="311"/>
      <c r="O3367" s="38" t="s">
        <v>1403</v>
      </c>
      <c r="R3367" s="38" t="s">
        <v>13186</v>
      </c>
      <c r="U3367"/>
      <c r="V3367"/>
      <c r="Z3367" s="29" t="s">
        <v>1218</v>
      </c>
      <c r="AA3367" s="29" t="s">
        <v>1170</v>
      </c>
      <c r="AE3367" s="38" t="s">
        <v>2950</v>
      </c>
      <c r="AG3367" s="38">
        <v>1</v>
      </c>
      <c r="AH3367" s="38" t="s">
        <v>4439</v>
      </c>
      <c r="AI3367" s="38" t="s">
        <v>4440</v>
      </c>
      <c r="AJ3367" s="38" t="s">
        <v>4799</v>
      </c>
      <c r="AK3367" s="38" t="s">
        <v>72</v>
      </c>
      <c r="AL3367" s="301">
        <v>43642</v>
      </c>
      <c r="AO3367" s="29" t="s">
        <v>4442</v>
      </c>
      <c r="AR3367" s="29" t="str">
        <f t="shared" si="529"/>
        <v>0</v>
      </c>
      <c r="AS3367" s="29">
        <f t="shared" si="527"/>
        <v>0</v>
      </c>
      <c r="AT3367" s="29">
        <v>0</v>
      </c>
      <c r="AW3367" s="29" t="str">
        <f t="shared" si="530"/>
        <v/>
      </c>
      <c r="AX3367" s="29" t="str">
        <f t="shared" si="522"/>
        <v/>
      </c>
      <c r="AY3367" s="29" t="str">
        <f t="shared" si="528"/>
        <v>https://media.mediathek-tanz-theater.de/iiif/2/nvt_img-438-005-005.JP2</v>
      </c>
      <c r="AZ3367" s="29" t="str">
        <f t="shared" si="523"/>
        <v>image/jp2</v>
      </c>
      <c r="BA3367" s="29" t="str">
        <f t="shared" si="524"/>
        <v>presentation/iiif</v>
      </c>
      <c r="BB3367" s="29" t="str">
        <f t="shared" si="525"/>
        <v>https://media.mediathek-tanz-theater.de/iiif/2/nvt_img-438-005-005.JP2/full/100,/0/default.jpg</v>
      </c>
      <c r="BC3367" s="29" t="str">
        <f t="shared" si="521"/>
        <v>image/jpeg</v>
      </c>
      <c r="BD3367" s="29" t="str">
        <f t="shared" si="526"/>
        <v>presentation/thumbnail</v>
      </c>
    </row>
    <row r="3368" spans="1:56">
      <c r="A3368" s="29">
        <v>1</v>
      </c>
      <c r="B3368" s="29">
        <v>0</v>
      </c>
      <c r="C3368" t="s">
        <v>13224</v>
      </c>
      <c r="D3368" s="38" t="s">
        <v>13225</v>
      </c>
      <c r="F3368" s="29" t="s">
        <v>12181</v>
      </c>
      <c r="I3368" s="38" t="s">
        <v>4438</v>
      </c>
      <c r="J3368" s="406" t="s">
        <v>13132</v>
      </c>
      <c r="M3368" s="311"/>
      <c r="U3368"/>
      <c r="V3368"/>
      <c r="Z3368" s="29" t="s">
        <v>1218</v>
      </c>
      <c r="AA3368" s="29" t="s">
        <v>1170</v>
      </c>
      <c r="AJ3368" s="309" t="s">
        <v>13226</v>
      </c>
      <c r="AO3368" s="29" t="s">
        <v>4442</v>
      </c>
      <c r="AR3368" s="29" t="str">
        <f t="shared" si="529"/>
        <v>1</v>
      </c>
      <c r="AS3368" s="29">
        <f t="shared" si="527"/>
        <v>1</v>
      </c>
      <c r="AT3368" s="29">
        <v>1</v>
      </c>
      <c r="AV3368" s="29" t="s">
        <v>13227</v>
      </c>
      <c r="AW3368" s="29" t="str">
        <f t="shared" si="530"/>
        <v>image/tiff</v>
      </c>
      <c r="AX3368" s="29" t="str">
        <f t="shared" si="522"/>
        <v>archival/master</v>
      </c>
      <c r="AY3368" s="29" t="str">
        <f t="shared" si="528"/>
        <v>https://media.mediathek-tanz-theater.de/iiif/2/nvt_img-438-006.JP2</v>
      </c>
      <c r="AZ3368" s="29" t="str">
        <f t="shared" si="523"/>
        <v>image/jp2</v>
      </c>
      <c r="BA3368" s="29" t="str">
        <f t="shared" si="524"/>
        <v>presentation/iiif</v>
      </c>
      <c r="BB3368" s="29" t="str">
        <f t="shared" si="525"/>
        <v>https://media.mediathek-tanz-theater.de/iiif/2/nvt_img-438-006.JP2/full/100,/0/default.jpg</v>
      </c>
      <c r="BC3368" s="29" t="str">
        <f t="shared" si="521"/>
        <v>image/jpeg</v>
      </c>
      <c r="BD3368" s="29" t="str">
        <f t="shared" si="526"/>
        <v>presentation/thumbnail</v>
      </c>
    </row>
    <row r="3369" spans="1:56">
      <c r="A3369" s="29">
        <v>1</v>
      </c>
      <c r="B3369" s="29">
        <v>0</v>
      </c>
      <c r="C3369" t="s">
        <v>13228</v>
      </c>
      <c r="D3369" s="38" t="s">
        <v>13229</v>
      </c>
      <c r="F3369" s="29" t="s">
        <v>12181</v>
      </c>
      <c r="G3369" s="38" t="s">
        <v>13230</v>
      </c>
      <c r="I3369" s="38" t="s">
        <v>4446</v>
      </c>
      <c r="J3369" s="406" t="s">
        <v>13224</v>
      </c>
      <c r="M3369" s="311"/>
      <c r="O3369" s="38" t="s">
        <v>1403</v>
      </c>
      <c r="R3369" s="38" t="s">
        <v>13186</v>
      </c>
      <c r="U3369" t="s">
        <v>4896</v>
      </c>
      <c r="V3369"/>
      <c r="Z3369" s="29" t="s">
        <v>1218</v>
      </c>
      <c r="AA3369" s="29" t="s">
        <v>1170</v>
      </c>
      <c r="AE3369" s="38" t="s">
        <v>2950</v>
      </c>
      <c r="AG3369" s="38">
        <v>1</v>
      </c>
      <c r="AH3369" s="38" t="s">
        <v>4439</v>
      </c>
      <c r="AI3369" s="38" t="s">
        <v>4440</v>
      </c>
      <c r="AJ3369" s="38" t="s">
        <v>4799</v>
      </c>
      <c r="AK3369" s="38" t="s">
        <v>13231</v>
      </c>
      <c r="AL3369" s="301">
        <v>43642</v>
      </c>
      <c r="AO3369" s="29" t="s">
        <v>4442</v>
      </c>
      <c r="AR3369" s="29" t="str">
        <f t="shared" si="529"/>
        <v>0</v>
      </c>
      <c r="AS3369" s="29">
        <f t="shared" si="527"/>
        <v>0</v>
      </c>
      <c r="AT3369" s="29">
        <v>0</v>
      </c>
      <c r="AW3369" s="29" t="str">
        <f t="shared" si="530"/>
        <v/>
      </c>
      <c r="AX3369" s="29" t="str">
        <f t="shared" si="522"/>
        <v/>
      </c>
      <c r="AY3369" s="29" t="str">
        <f t="shared" si="528"/>
        <v>https://media.mediathek-tanz-theater.de/iiif/2/nvt_img-438-006-001.JP2</v>
      </c>
      <c r="AZ3369" s="29" t="str">
        <f t="shared" si="523"/>
        <v>image/jp2</v>
      </c>
      <c r="BA3369" s="29" t="str">
        <f t="shared" si="524"/>
        <v>presentation/iiif</v>
      </c>
      <c r="BB3369" s="29" t="str">
        <f t="shared" si="525"/>
        <v>https://media.mediathek-tanz-theater.de/iiif/2/nvt_img-438-006-001.JP2/full/100,/0/default.jpg</v>
      </c>
      <c r="BC3369" s="29" t="str">
        <f t="shared" si="521"/>
        <v>image/jpeg</v>
      </c>
      <c r="BD3369" s="29" t="str">
        <f t="shared" si="526"/>
        <v>presentation/thumbnail</v>
      </c>
    </row>
    <row r="3370" spans="1:56" ht="63.75">
      <c r="A3370" s="29">
        <v>1</v>
      </c>
      <c r="B3370" s="29">
        <v>0</v>
      </c>
      <c r="C3370" t="s">
        <v>13232</v>
      </c>
      <c r="D3370" s="38" t="s">
        <v>13233</v>
      </c>
      <c r="F3370" s="29" t="s">
        <v>12181</v>
      </c>
      <c r="G3370" s="38" t="s">
        <v>13197</v>
      </c>
      <c r="I3370" s="38" t="s">
        <v>4446</v>
      </c>
      <c r="J3370" s="406" t="s">
        <v>13224</v>
      </c>
      <c r="M3370" s="311"/>
      <c r="O3370" s="38" t="s">
        <v>1403</v>
      </c>
      <c r="R3370" s="38" t="s">
        <v>13186</v>
      </c>
      <c r="U3370" t="s">
        <v>4896</v>
      </c>
      <c r="V3370"/>
      <c r="Z3370" s="29" t="s">
        <v>1218</v>
      </c>
      <c r="AA3370" s="29" t="s">
        <v>1170</v>
      </c>
      <c r="AE3370" s="38" t="s">
        <v>2950</v>
      </c>
      <c r="AG3370" s="38">
        <v>1</v>
      </c>
      <c r="AH3370" s="38" t="s">
        <v>4439</v>
      </c>
      <c r="AI3370" s="38" t="s">
        <v>4440</v>
      </c>
      <c r="AJ3370" s="38" t="s">
        <v>4799</v>
      </c>
      <c r="AK3370" s="38" t="s">
        <v>72</v>
      </c>
      <c r="AL3370" s="301">
        <v>43642</v>
      </c>
      <c r="AO3370" s="29" t="s">
        <v>4442</v>
      </c>
      <c r="AR3370" s="29" t="str">
        <f t="shared" si="529"/>
        <v>0</v>
      </c>
      <c r="AS3370" s="29">
        <f t="shared" si="527"/>
        <v>0</v>
      </c>
      <c r="AT3370" s="29">
        <v>0</v>
      </c>
      <c r="AW3370" s="29" t="str">
        <f t="shared" si="530"/>
        <v/>
      </c>
      <c r="AX3370" s="29" t="str">
        <f t="shared" si="522"/>
        <v/>
      </c>
      <c r="AY3370" s="29" t="str">
        <f t="shared" si="528"/>
        <v>https://media.mediathek-tanz-theater.de/iiif/2/nvt_img-438-006-002.JP2</v>
      </c>
      <c r="AZ3370" s="29" t="str">
        <f t="shared" si="523"/>
        <v>image/jp2</v>
      </c>
      <c r="BA3370" s="29" t="str">
        <f t="shared" si="524"/>
        <v>presentation/iiif</v>
      </c>
      <c r="BB3370" s="29" t="str">
        <f t="shared" si="525"/>
        <v>https://media.mediathek-tanz-theater.de/iiif/2/nvt_img-438-006-002.JP2/full/100,/0/default.jpg</v>
      </c>
      <c r="BC3370" s="29" t="str">
        <f t="shared" si="521"/>
        <v>image/jpeg</v>
      </c>
      <c r="BD3370" s="29" t="str">
        <f t="shared" si="526"/>
        <v>presentation/thumbnail</v>
      </c>
    </row>
    <row r="3371" spans="1:56">
      <c r="A3371" s="29">
        <v>1</v>
      </c>
      <c r="B3371" s="29">
        <v>0</v>
      </c>
      <c r="C3371" t="s">
        <v>13234</v>
      </c>
      <c r="D3371" s="38" t="s">
        <v>13235</v>
      </c>
      <c r="F3371" s="29" t="s">
        <v>12181</v>
      </c>
      <c r="I3371" s="38" t="s">
        <v>4446</v>
      </c>
      <c r="J3371" s="406" t="s">
        <v>13224</v>
      </c>
      <c r="M3371" s="311"/>
      <c r="O3371" s="38" t="s">
        <v>1403</v>
      </c>
      <c r="R3371" s="38" t="s">
        <v>13186</v>
      </c>
      <c r="U3371" t="s">
        <v>4896</v>
      </c>
      <c r="V3371"/>
      <c r="Z3371" s="29" t="s">
        <v>1218</v>
      </c>
      <c r="AA3371" s="29" t="s">
        <v>1170</v>
      </c>
      <c r="AE3371" s="38" t="s">
        <v>2950</v>
      </c>
      <c r="AG3371" s="38">
        <v>1</v>
      </c>
      <c r="AH3371" s="38" t="s">
        <v>4439</v>
      </c>
      <c r="AI3371" s="38" t="s">
        <v>4440</v>
      </c>
      <c r="AJ3371" s="38" t="s">
        <v>4799</v>
      </c>
      <c r="AK3371" s="38" t="s">
        <v>72</v>
      </c>
      <c r="AL3371" s="301">
        <v>43642</v>
      </c>
      <c r="AO3371" s="29" t="s">
        <v>4442</v>
      </c>
      <c r="AR3371" s="29" t="str">
        <f t="shared" si="529"/>
        <v>0</v>
      </c>
      <c r="AS3371" s="29">
        <f t="shared" si="527"/>
        <v>0</v>
      </c>
      <c r="AT3371" s="29">
        <v>0</v>
      </c>
      <c r="AW3371" s="29" t="str">
        <f t="shared" si="530"/>
        <v/>
      </c>
      <c r="AX3371" s="29" t="str">
        <f t="shared" si="522"/>
        <v/>
      </c>
      <c r="AY3371" s="29" t="str">
        <f t="shared" si="528"/>
        <v>https://media.mediathek-tanz-theater.de/iiif/2/nvt_img-438-006-003.JP2</v>
      </c>
      <c r="AZ3371" s="29" t="str">
        <f t="shared" si="523"/>
        <v>image/jp2</v>
      </c>
      <c r="BA3371" s="29" t="str">
        <f t="shared" si="524"/>
        <v>presentation/iiif</v>
      </c>
      <c r="BB3371" s="29" t="str">
        <f t="shared" si="525"/>
        <v>https://media.mediathek-tanz-theater.de/iiif/2/nvt_img-438-006-003.JP2/full/100,/0/default.jpg</v>
      </c>
      <c r="BC3371" s="29" t="str">
        <f t="shared" si="521"/>
        <v>image/jpeg</v>
      </c>
      <c r="BD3371" s="29" t="str">
        <f t="shared" si="526"/>
        <v>presentation/thumbnail</v>
      </c>
    </row>
    <row r="3372" spans="1:56">
      <c r="A3372" s="29">
        <v>1</v>
      </c>
      <c r="B3372" s="29">
        <v>0</v>
      </c>
      <c r="C3372" t="s">
        <v>13236</v>
      </c>
      <c r="D3372" s="38" t="s">
        <v>25820</v>
      </c>
      <c r="F3372" s="29" t="s">
        <v>12181</v>
      </c>
      <c r="I3372" s="38" t="s">
        <v>4438</v>
      </c>
      <c r="J3372" s="406" t="s">
        <v>13132</v>
      </c>
      <c r="M3372" s="311"/>
      <c r="U3372"/>
      <c r="V3372"/>
      <c r="Z3372" s="29" t="s">
        <v>1218</v>
      </c>
      <c r="AA3372" s="29" t="s">
        <v>1170</v>
      </c>
      <c r="AE3372" s="38" t="s">
        <v>2950</v>
      </c>
      <c r="AG3372" s="38">
        <v>1</v>
      </c>
      <c r="AH3372" s="38" t="s">
        <v>4439</v>
      </c>
      <c r="AI3372" s="38" t="s">
        <v>4440</v>
      </c>
      <c r="AJ3372" s="309" t="s">
        <v>13237</v>
      </c>
      <c r="AL3372" s="301">
        <v>43642</v>
      </c>
      <c r="AO3372" s="29" t="s">
        <v>4442</v>
      </c>
      <c r="AR3372" s="29" t="str">
        <f t="shared" si="529"/>
        <v>1</v>
      </c>
      <c r="AS3372" s="29">
        <f t="shared" si="527"/>
        <v>1</v>
      </c>
      <c r="AT3372" s="29">
        <v>1</v>
      </c>
      <c r="AV3372" s="29" t="s">
        <v>13238</v>
      </c>
      <c r="AW3372" s="29" t="str">
        <f t="shared" si="530"/>
        <v>image/tiff</v>
      </c>
      <c r="AX3372" s="29" t="str">
        <f t="shared" si="522"/>
        <v>archival/master</v>
      </c>
      <c r="AY3372" s="29" t="str">
        <f t="shared" si="528"/>
        <v>https://media.mediathek-tanz-theater.de/iiif/2/nvt_img-438-007.JP2</v>
      </c>
      <c r="AZ3372" s="29" t="str">
        <f t="shared" si="523"/>
        <v>image/jp2</v>
      </c>
      <c r="BA3372" s="29" t="str">
        <f t="shared" si="524"/>
        <v>presentation/iiif</v>
      </c>
      <c r="BB3372" s="29" t="str">
        <f t="shared" si="525"/>
        <v>https://media.mediathek-tanz-theater.de/iiif/2/nvt_img-438-007.JP2/full/100,/0/default.jpg</v>
      </c>
      <c r="BC3372" s="29" t="str">
        <f t="shared" si="521"/>
        <v>image/jpeg</v>
      </c>
      <c r="BD3372" s="29" t="str">
        <f t="shared" si="526"/>
        <v>presentation/thumbnail</v>
      </c>
    </row>
    <row r="3373" spans="1:56">
      <c r="A3373" s="29">
        <v>1</v>
      </c>
      <c r="B3373" s="29">
        <v>0</v>
      </c>
      <c r="C3373" t="s">
        <v>13239</v>
      </c>
      <c r="D3373" s="38" t="s">
        <v>25821</v>
      </c>
      <c r="F3373" s="29" t="s">
        <v>12181</v>
      </c>
      <c r="I3373" s="38" t="s">
        <v>4446</v>
      </c>
      <c r="J3373" s="406" t="s">
        <v>13236</v>
      </c>
      <c r="M3373" s="311"/>
      <c r="O3373" s="38" t="s">
        <v>1403</v>
      </c>
      <c r="R3373" s="38" t="s">
        <v>13240</v>
      </c>
      <c r="U3373"/>
      <c r="V3373"/>
      <c r="Z3373" s="29" t="s">
        <v>1218</v>
      </c>
      <c r="AA3373" s="29" t="s">
        <v>1170</v>
      </c>
      <c r="AE3373" s="38" t="s">
        <v>2950</v>
      </c>
      <c r="AG3373" s="38">
        <v>1</v>
      </c>
      <c r="AH3373" s="38" t="s">
        <v>4439</v>
      </c>
      <c r="AI3373" s="38" t="s">
        <v>4440</v>
      </c>
      <c r="AJ3373" s="38" t="s">
        <v>4799</v>
      </c>
      <c r="AK3373" s="38" t="s">
        <v>11150</v>
      </c>
      <c r="AO3373" s="29" t="s">
        <v>4442</v>
      </c>
      <c r="AR3373" s="29" t="str">
        <f t="shared" si="529"/>
        <v>0</v>
      </c>
      <c r="AS3373" s="29">
        <f t="shared" si="527"/>
        <v>0</v>
      </c>
      <c r="AT3373" s="29">
        <v>0</v>
      </c>
      <c r="AW3373" s="29" t="str">
        <f t="shared" si="530"/>
        <v/>
      </c>
      <c r="AX3373" s="29" t="str">
        <f t="shared" si="522"/>
        <v/>
      </c>
      <c r="AY3373" s="29" t="str">
        <f t="shared" si="528"/>
        <v>https://media.mediathek-tanz-theater.de/iiif/2/nvt_img-438-007-001.JP2</v>
      </c>
      <c r="AZ3373" s="29" t="str">
        <f t="shared" si="523"/>
        <v>image/jp2</v>
      </c>
      <c r="BA3373" s="29" t="str">
        <f t="shared" si="524"/>
        <v>presentation/iiif</v>
      </c>
      <c r="BB3373" s="29" t="str">
        <f t="shared" si="525"/>
        <v>https://media.mediathek-tanz-theater.de/iiif/2/nvt_img-438-007-001.JP2/full/100,/0/default.jpg</v>
      </c>
      <c r="BC3373" s="29" t="str">
        <f t="shared" si="521"/>
        <v>image/jpeg</v>
      </c>
      <c r="BD3373" s="29" t="str">
        <f t="shared" si="526"/>
        <v>presentation/thumbnail</v>
      </c>
    </row>
    <row r="3374" spans="1:56" ht="63.75">
      <c r="A3374" s="29">
        <v>1</v>
      </c>
      <c r="B3374" s="29">
        <v>0</v>
      </c>
      <c r="C3374" t="s">
        <v>13241</v>
      </c>
      <c r="D3374" s="38" t="s">
        <v>25822</v>
      </c>
      <c r="F3374" s="29" t="s">
        <v>12181</v>
      </c>
      <c r="G3374" s="38" t="s">
        <v>13197</v>
      </c>
      <c r="I3374" s="38" t="s">
        <v>4446</v>
      </c>
      <c r="J3374" s="406" t="s">
        <v>13236</v>
      </c>
      <c r="M3374" s="311"/>
      <c r="O3374" s="38" t="s">
        <v>1403</v>
      </c>
      <c r="R3374" s="38" t="s">
        <v>13186</v>
      </c>
      <c r="U3374"/>
      <c r="V3374"/>
      <c r="Z3374" s="29" t="s">
        <v>1218</v>
      </c>
      <c r="AA3374" s="29" t="s">
        <v>1170</v>
      </c>
      <c r="AE3374" s="38" t="s">
        <v>2950</v>
      </c>
      <c r="AG3374" s="38">
        <v>1</v>
      </c>
      <c r="AH3374" s="38" t="s">
        <v>4439</v>
      </c>
      <c r="AI3374" s="38" t="s">
        <v>4440</v>
      </c>
      <c r="AJ3374" s="38" t="s">
        <v>4799</v>
      </c>
      <c r="AK3374" s="38" t="s">
        <v>11150</v>
      </c>
      <c r="AL3374" s="301">
        <v>43642</v>
      </c>
      <c r="AO3374" s="29" t="s">
        <v>4442</v>
      </c>
      <c r="AR3374" s="29" t="str">
        <f t="shared" si="529"/>
        <v>0</v>
      </c>
      <c r="AS3374" s="29">
        <f t="shared" si="527"/>
        <v>0</v>
      </c>
      <c r="AT3374" s="29">
        <v>0</v>
      </c>
      <c r="AW3374" s="29" t="str">
        <f t="shared" si="530"/>
        <v/>
      </c>
      <c r="AX3374" s="29" t="str">
        <f t="shared" si="522"/>
        <v/>
      </c>
      <c r="AY3374" s="29" t="str">
        <f t="shared" si="528"/>
        <v>https://media.mediathek-tanz-theater.de/iiif/2/nvt_img-438-007-002.JP2</v>
      </c>
      <c r="AZ3374" s="29" t="str">
        <f t="shared" si="523"/>
        <v>image/jp2</v>
      </c>
      <c r="BA3374" s="29" t="str">
        <f t="shared" si="524"/>
        <v>presentation/iiif</v>
      </c>
      <c r="BB3374" s="29" t="str">
        <f t="shared" si="525"/>
        <v>https://media.mediathek-tanz-theater.de/iiif/2/nvt_img-438-007-002.JP2/full/100,/0/default.jpg</v>
      </c>
      <c r="BC3374" s="29" t="str">
        <f t="shared" si="521"/>
        <v>image/jpeg</v>
      </c>
      <c r="BD3374" s="29" t="str">
        <f t="shared" si="526"/>
        <v>presentation/thumbnail</v>
      </c>
    </row>
    <row r="3375" spans="1:56">
      <c r="A3375" s="29">
        <v>1</v>
      </c>
      <c r="B3375" s="29">
        <v>0</v>
      </c>
      <c r="C3375" t="s">
        <v>13242</v>
      </c>
      <c r="D3375" s="38" t="s">
        <v>25823</v>
      </c>
      <c r="F3375" s="29" t="s">
        <v>12181</v>
      </c>
      <c r="I3375" s="38" t="s">
        <v>4446</v>
      </c>
      <c r="J3375" s="406" t="s">
        <v>13236</v>
      </c>
      <c r="M3375" s="311"/>
      <c r="O3375" s="38" t="s">
        <v>1403</v>
      </c>
      <c r="R3375" s="38" t="s">
        <v>13186</v>
      </c>
      <c r="U3375" t="s">
        <v>4896</v>
      </c>
      <c r="V3375"/>
      <c r="Z3375" s="29" t="s">
        <v>1218</v>
      </c>
      <c r="AA3375" s="29" t="s">
        <v>1170</v>
      </c>
      <c r="AE3375" s="38" t="s">
        <v>2950</v>
      </c>
      <c r="AG3375" s="38">
        <v>1</v>
      </c>
      <c r="AH3375" s="38" t="s">
        <v>4439</v>
      </c>
      <c r="AI3375" s="38" t="s">
        <v>4440</v>
      </c>
      <c r="AJ3375" s="38" t="s">
        <v>4799</v>
      </c>
      <c r="AK3375" s="38" t="s">
        <v>13243</v>
      </c>
      <c r="AL3375" s="301">
        <v>43642</v>
      </c>
      <c r="AO3375" s="29" t="s">
        <v>4442</v>
      </c>
      <c r="AR3375" s="29" t="str">
        <f t="shared" si="529"/>
        <v>0</v>
      </c>
      <c r="AS3375" s="29">
        <f t="shared" si="527"/>
        <v>0</v>
      </c>
      <c r="AT3375" s="29">
        <v>0</v>
      </c>
      <c r="AW3375" s="29" t="str">
        <f t="shared" si="530"/>
        <v/>
      </c>
      <c r="AX3375" s="29" t="str">
        <f t="shared" si="522"/>
        <v/>
      </c>
      <c r="AY3375" s="29" t="str">
        <f t="shared" si="528"/>
        <v>https://media.mediathek-tanz-theater.de/iiif/2/nvt_img-438-007-003.JP2</v>
      </c>
      <c r="AZ3375" s="29" t="str">
        <f t="shared" si="523"/>
        <v>image/jp2</v>
      </c>
      <c r="BA3375" s="29" t="str">
        <f t="shared" si="524"/>
        <v>presentation/iiif</v>
      </c>
      <c r="BB3375" s="29" t="str">
        <f t="shared" si="525"/>
        <v>https://media.mediathek-tanz-theater.de/iiif/2/nvt_img-438-007-003.JP2/full/100,/0/default.jpg</v>
      </c>
      <c r="BC3375" s="29" t="str">
        <f t="shared" si="521"/>
        <v>image/jpeg</v>
      </c>
      <c r="BD3375" s="29" t="str">
        <f t="shared" si="526"/>
        <v>presentation/thumbnail</v>
      </c>
    </row>
    <row r="3376" spans="1:56" ht="63.75">
      <c r="A3376" s="29">
        <v>1</v>
      </c>
      <c r="B3376" s="29">
        <v>0</v>
      </c>
      <c r="C3376" t="s">
        <v>13244</v>
      </c>
      <c r="D3376" s="38" t="s">
        <v>25824</v>
      </c>
      <c r="F3376" s="29" t="s">
        <v>12181</v>
      </c>
      <c r="G3376" s="38" t="s">
        <v>13197</v>
      </c>
      <c r="I3376" s="38" t="s">
        <v>4446</v>
      </c>
      <c r="J3376" s="406" t="s">
        <v>13236</v>
      </c>
      <c r="M3376" s="311"/>
      <c r="O3376" s="38" t="s">
        <v>1403</v>
      </c>
      <c r="R3376" s="38" t="s">
        <v>13240</v>
      </c>
      <c r="U3376" t="s">
        <v>4896</v>
      </c>
      <c r="V3376"/>
      <c r="Z3376" s="29" t="s">
        <v>1218</v>
      </c>
      <c r="AA3376" s="29" t="s">
        <v>1170</v>
      </c>
      <c r="AE3376" s="38" t="s">
        <v>2950</v>
      </c>
      <c r="AG3376" s="38">
        <v>1</v>
      </c>
      <c r="AH3376" s="38" t="s">
        <v>4439</v>
      </c>
      <c r="AI3376" s="38" t="s">
        <v>4440</v>
      </c>
      <c r="AJ3376" s="38" t="s">
        <v>4799</v>
      </c>
      <c r="AK3376" s="38" t="s">
        <v>11150</v>
      </c>
      <c r="AL3376" s="301">
        <v>43642</v>
      </c>
      <c r="AO3376" s="29" t="s">
        <v>4442</v>
      </c>
      <c r="AR3376" s="29" t="str">
        <f t="shared" si="529"/>
        <v>0</v>
      </c>
      <c r="AS3376" s="29">
        <f t="shared" si="527"/>
        <v>0</v>
      </c>
      <c r="AT3376" s="29">
        <v>0</v>
      </c>
      <c r="AW3376" s="29" t="str">
        <f t="shared" si="530"/>
        <v/>
      </c>
      <c r="AX3376" s="29" t="str">
        <f t="shared" si="522"/>
        <v/>
      </c>
      <c r="AY3376" s="29" t="str">
        <f t="shared" si="528"/>
        <v>https://media.mediathek-tanz-theater.de/iiif/2/nvt_img-438-007-004.JP2</v>
      </c>
      <c r="AZ3376" s="29" t="str">
        <f t="shared" si="523"/>
        <v>image/jp2</v>
      </c>
      <c r="BA3376" s="29" t="str">
        <f t="shared" si="524"/>
        <v>presentation/iiif</v>
      </c>
      <c r="BB3376" s="29" t="str">
        <f t="shared" si="525"/>
        <v>https://media.mediathek-tanz-theater.de/iiif/2/nvt_img-438-007-004.JP2/full/100,/0/default.jpg</v>
      </c>
      <c r="BC3376" s="29" t="str">
        <f t="shared" si="521"/>
        <v>image/jpeg</v>
      </c>
      <c r="BD3376" s="29" t="str">
        <f t="shared" si="526"/>
        <v>presentation/thumbnail</v>
      </c>
    </row>
    <row r="3377" spans="1:56">
      <c r="A3377" s="29">
        <v>1</v>
      </c>
      <c r="B3377" s="29">
        <v>0</v>
      </c>
      <c r="C3377" t="s">
        <v>13245</v>
      </c>
      <c r="D3377" s="38" t="s">
        <v>25815</v>
      </c>
      <c r="F3377" s="29" t="s">
        <v>12181</v>
      </c>
      <c r="I3377" s="38" t="s">
        <v>4438</v>
      </c>
      <c r="J3377" s="406" t="s">
        <v>13132</v>
      </c>
      <c r="M3377" s="311"/>
      <c r="U3377"/>
      <c r="V3377"/>
      <c r="Z3377" s="29" t="s">
        <v>1218</v>
      </c>
      <c r="AA3377" s="29" t="s">
        <v>1170</v>
      </c>
      <c r="AE3377" s="38" t="s">
        <v>2950</v>
      </c>
      <c r="AG3377" s="38">
        <v>1</v>
      </c>
      <c r="AH3377" s="38" t="s">
        <v>4439</v>
      </c>
      <c r="AI3377" s="38" t="s">
        <v>4440</v>
      </c>
      <c r="AJ3377" s="309" t="s">
        <v>12169</v>
      </c>
      <c r="AL3377" s="301">
        <v>43642</v>
      </c>
      <c r="AO3377" s="29" t="s">
        <v>4442</v>
      </c>
      <c r="AR3377" s="29" t="str">
        <f t="shared" si="529"/>
        <v>1</v>
      </c>
      <c r="AS3377" s="29">
        <f t="shared" si="527"/>
        <v>1</v>
      </c>
      <c r="AT3377" s="29">
        <v>1</v>
      </c>
      <c r="AV3377" s="29" t="s">
        <v>13246</v>
      </c>
      <c r="AW3377" s="29" t="str">
        <f t="shared" si="530"/>
        <v>image/tiff</v>
      </c>
      <c r="AX3377" s="29" t="str">
        <f t="shared" si="522"/>
        <v>archival/master</v>
      </c>
      <c r="AY3377" s="29" t="str">
        <f t="shared" si="528"/>
        <v>https://media.mediathek-tanz-theater.de/iiif/2/nvt_img-438-008.JP2</v>
      </c>
      <c r="AZ3377" s="29" t="str">
        <f t="shared" si="523"/>
        <v>image/jp2</v>
      </c>
      <c r="BA3377" s="29" t="str">
        <f t="shared" si="524"/>
        <v>presentation/iiif</v>
      </c>
      <c r="BB3377" s="29" t="str">
        <f t="shared" si="525"/>
        <v>https://media.mediathek-tanz-theater.de/iiif/2/nvt_img-438-008.JP2/full/100,/0/default.jpg</v>
      </c>
      <c r="BC3377" s="29" t="str">
        <f t="shared" si="521"/>
        <v>image/jpeg</v>
      </c>
      <c r="BD3377" s="29" t="str">
        <f t="shared" si="526"/>
        <v>presentation/thumbnail</v>
      </c>
    </row>
    <row r="3378" spans="1:56" ht="63.75">
      <c r="A3378" s="29">
        <v>1</v>
      </c>
      <c r="B3378" s="29">
        <v>0</v>
      </c>
      <c r="C3378" t="s">
        <v>13247</v>
      </c>
      <c r="D3378" s="38" t="s">
        <v>25816</v>
      </c>
      <c r="F3378" s="29" t="s">
        <v>12181</v>
      </c>
      <c r="G3378" s="38" t="s">
        <v>13197</v>
      </c>
      <c r="I3378" s="38" t="s">
        <v>4446</v>
      </c>
      <c r="J3378" s="406" t="s">
        <v>13245</v>
      </c>
      <c r="M3378" s="311"/>
      <c r="O3378" s="38" t="s">
        <v>1403</v>
      </c>
      <c r="R3378" s="38" t="s">
        <v>13186</v>
      </c>
      <c r="U3378" t="s">
        <v>4896</v>
      </c>
      <c r="V3378"/>
      <c r="Z3378" s="29" t="s">
        <v>1218</v>
      </c>
      <c r="AA3378" s="29" t="s">
        <v>1170</v>
      </c>
      <c r="AE3378" s="38" t="s">
        <v>2950</v>
      </c>
      <c r="AG3378" s="38">
        <v>1</v>
      </c>
      <c r="AH3378" s="38" t="s">
        <v>4439</v>
      </c>
      <c r="AI3378" s="38" t="s">
        <v>4440</v>
      </c>
      <c r="AJ3378" s="38" t="s">
        <v>4799</v>
      </c>
      <c r="AK3378" s="38" t="s">
        <v>72</v>
      </c>
      <c r="AL3378" s="301">
        <v>43642</v>
      </c>
      <c r="AO3378" s="29" t="s">
        <v>4442</v>
      </c>
      <c r="AR3378" s="29" t="str">
        <f t="shared" si="529"/>
        <v>0</v>
      </c>
      <c r="AS3378" s="29">
        <f t="shared" si="527"/>
        <v>0</v>
      </c>
      <c r="AT3378" s="29">
        <v>0</v>
      </c>
      <c r="AW3378" s="29" t="str">
        <f t="shared" si="530"/>
        <v/>
      </c>
      <c r="AX3378" s="29" t="str">
        <f t="shared" si="522"/>
        <v/>
      </c>
      <c r="AY3378" s="29" t="str">
        <f t="shared" si="528"/>
        <v>https://media.mediathek-tanz-theater.de/iiif/2/nvt_img-438-008-001.JP2</v>
      </c>
      <c r="AZ3378" s="29" t="str">
        <f t="shared" si="523"/>
        <v>image/jp2</v>
      </c>
      <c r="BA3378" s="29" t="str">
        <f t="shared" si="524"/>
        <v>presentation/iiif</v>
      </c>
      <c r="BB3378" s="29" t="str">
        <f t="shared" si="525"/>
        <v>https://media.mediathek-tanz-theater.de/iiif/2/nvt_img-438-008-001.JP2/full/100,/0/default.jpg</v>
      </c>
      <c r="BC3378" s="29" t="str">
        <f t="shared" si="521"/>
        <v>image/jpeg</v>
      </c>
      <c r="BD3378" s="29" t="str">
        <f t="shared" si="526"/>
        <v>presentation/thumbnail</v>
      </c>
    </row>
    <row r="3379" spans="1:56" ht="63.75">
      <c r="A3379" s="29">
        <v>1</v>
      </c>
      <c r="B3379" s="29">
        <v>0</v>
      </c>
      <c r="C3379" t="s">
        <v>13248</v>
      </c>
      <c r="D3379" s="38" t="s">
        <v>25817</v>
      </c>
      <c r="F3379" s="29" t="s">
        <v>12181</v>
      </c>
      <c r="G3379" s="38" t="s">
        <v>13197</v>
      </c>
      <c r="I3379" s="38" t="s">
        <v>4446</v>
      </c>
      <c r="J3379" s="406" t="s">
        <v>13245</v>
      </c>
      <c r="M3379" s="311"/>
      <c r="O3379" s="38" t="s">
        <v>1403</v>
      </c>
      <c r="R3379" s="38" t="s">
        <v>13186</v>
      </c>
      <c r="U3379" t="s">
        <v>4896</v>
      </c>
      <c r="V3379"/>
      <c r="Z3379" s="29" t="s">
        <v>1218</v>
      </c>
      <c r="AA3379" s="29" t="s">
        <v>1170</v>
      </c>
      <c r="AE3379" s="38" t="s">
        <v>2950</v>
      </c>
      <c r="AG3379" s="38">
        <v>1</v>
      </c>
      <c r="AH3379" s="38" t="s">
        <v>4439</v>
      </c>
      <c r="AI3379" s="38" t="s">
        <v>4440</v>
      </c>
      <c r="AJ3379" s="38" t="s">
        <v>4799</v>
      </c>
      <c r="AK3379" s="38" t="s">
        <v>72</v>
      </c>
      <c r="AL3379" s="301">
        <v>43642</v>
      </c>
      <c r="AO3379" s="29" t="s">
        <v>4442</v>
      </c>
      <c r="AR3379" s="29" t="str">
        <f t="shared" si="529"/>
        <v>0</v>
      </c>
      <c r="AS3379" s="29">
        <f t="shared" si="527"/>
        <v>0</v>
      </c>
      <c r="AT3379" s="29">
        <v>0</v>
      </c>
      <c r="AW3379" s="29" t="str">
        <f t="shared" si="530"/>
        <v/>
      </c>
      <c r="AX3379" s="29" t="str">
        <f t="shared" si="522"/>
        <v/>
      </c>
      <c r="AY3379" s="29" t="str">
        <f t="shared" si="528"/>
        <v>https://media.mediathek-tanz-theater.de/iiif/2/nvt_img-438-008-002.JP2</v>
      </c>
      <c r="AZ3379" s="29" t="str">
        <f t="shared" si="523"/>
        <v>image/jp2</v>
      </c>
      <c r="BA3379" s="29" t="str">
        <f t="shared" si="524"/>
        <v>presentation/iiif</v>
      </c>
      <c r="BB3379" s="29" t="str">
        <f t="shared" si="525"/>
        <v>https://media.mediathek-tanz-theater.de/iiif/2/nvt_img-438-008-002.JP2/full/100,/0/default.jpg</v>
      </c>
      <c r="BC3379" s="29" t="str">
        <f t="shared" si="521"/>
        <v>image/jpeg</v>
      </c>
      <c r="BD3379" s="29" t="str">
        <f t="shared" si="526"/>
        <v>presentation/thumbnail</v>
      </c>
    </row>
    <row r="3380" spans="1:56">
      <c r="A3380" s="29">
        <v>1</v>
      </c>
      <c r="B3380" s="29">
        <v>0</v>
      </c>
      <c r="C3380" t="s">
        <v>13249</v>
      </c>
      <c r="D3380" s="38" t="s">
        <v>25818</v>
      </c>
      <c r="F3380" s="29" t="s">
        <v>12181</v>
      </c>
      <c r="G3380" s="38" t="s">
        <v>8673</v>
      </c>
      <c r="I3380" s="38" t="s">
        <v>4446</v>
      </c>
      <c r="J3380" s="406" t="s">
        <v>13245</v>
      </c>
      <c r="M3380" s="311"/>
      <c r="O3380" s="38" t="s">
        <v>1403</v>
      </c>
      <c r="R3380" s="38" t="s">
        <v>13186</v>
      </c>
      <c r="U3380"/>
      <c r="V3380"/>
      <c r="Z3380" s="29" t="s">
        <v>1218</v>
      </c>
      <c r="AA3380" s="29" t="s">
        <v>1170</v>
      </c>
      <c r="AE3380" s="38" t="s">
        <v>2950</v>
      </c>
      <c r="AG3380" s="38">
        <v>1</v>
      </c>
      <c r="AH3380" s="38" t="s">
        <v>4439</v>
      </c>
      <c r="AI3380" s="38" t="s">
        <v>4440</v>
      </c>
      <c r="AJ3380" s="38" t="s">
        <v>4799</v>
      </c>
      <c r="AK3380" s="38" t="s">
        <v>72</v>
      </c>
      <c r="AL3380" s="301">
        <v>43642</v>
      </c>
      <c r="AO3380" s="29" t="s">
        <v>4442</v>
      </c>
      <c r="AR3380" s="29" t="str">
        <f t="shared" si="529"/>
        <v>0</v>
      </c>
      <c r="AS3380" s="29">
        <f t="shared" si="527"/>
        <v>0</v>
      </c>
      <c r="AT3380" s="29">
        <v>0</v>
      </c>
      <c r="AW3380" s="29" t="str">
        <f t="shared" si="530"/>
        <v/>
      </c>
      <c r="AX3380" s="29" t="str">
        <f t="shared" si="522"/>
        <v/>
      </c>
      <c r="AY3380" s="29" t="str">
        <f t="shared" si="528"/>
        <v>https://media.mediathek-tanz-theater.de/iiif/2/nvt_img-438-008-003.JP2</v>
      </c>
      <c r="AZ3380" s="29" t="str">
        <f t="shared" si="523"/>
        <v>image/jp2</v>
      </c>
      <c r="BA3380" s="29" t="str">
        <f t="shared" si="524"/>
        <v>presentation/iiif</v>
      </c>
      <c r="BB3380" s="29" t="str">
        <f t="shared" si="525"/>
        <v>https://media.mediathek-tanz-theater.de/iiif/2/nvt_img-438-008-003.JP2/full/100,/0/default.jpg</v>
      </c>
      <c r="BC3380" s="29" t="str">
        <f t="shared" si="521"/>
        <v>image/jpeg</v>
      </c>
      <c r="BD3380" s="29" t="str">
        <f t="shared" si="526"/>
        <v>presentation/thumbnail</v>
      </c>
    </row>
    <row r="3381" spans="1:56" ht="63.75">
      <c r="A3381" s="29">
        <v>1</v>
      </c>
      <c r="B3381" s="29">
        <v>0</v>
      </c>
      <c r="C3381" t="s">
        <v>13250</v>
      </c>
      <c r="D3381" s="38" t="s">
        <v>25819</v>
      </c>
      <c r="F3381" s="29" t="s">
        <v>12181</v>
      </c>
      <c r="G3381" s="38" t="s">
        <v>13197</v>
      </c>
      <c r="I3381" s="38" t="s">
        <v>4446</v>
      </c>
      <c r="J3381" s="406" t="s">
        <v>13245</v>
      </c>
      <c r="M3381" s="311"/>
      <c r="O3381" s="38" t="s">
        <v>1403</v>
      </c>
      <c r="R3381" s="38" t="s">
        <v>13251</v>
      </c>
      <c r="U3381" t="s">
        <v>4896</v>
      </c>
      <c r="V3381"/>
      <c r="Z3381" s="29" t="s">
        <v>1218</v>
      </c>
      <c r="AA3381" s="29" t="s">
        <v>1170</v>
      </c>
      <c r="AE3381" s="38" t="s">
        <v>2950</v>
      </c>
      <c r="AG3381" s="38">
        <v>1</v>
      </c>
      <c r="AH3381" s="38" t="s">
        <v>4439</v>
      </c>
      <c r="AI3381" s="38" t="s">
        <v>4440</v>
      </c>
      <c r="AJ3381" s="38" t="s">
        <v>4799</v>
      </c>
      <c r="AK3381" s="38" t="s">
        <v>72</v>
      </c>
      <c r="AL3381" s="301">
        <v>43642</v>
      </c>
      <c r="AO3381" s="29" t="s">
        <v>4442</v>
      </c>
      <c r="AR3381" s="29" t="str">
        <f t="shared" si="529"/>
        <v>0</v>
      </c>
      <c r="AS3381" s="29">
        <f t="shared" si="527"/>
        <v>0</v>
      </c>
      <c r="AT3381" s="29">
        <v>0</v>
      </c>
      <c r="AW3381" s="29" t="str">
        <f t="shared" si="530"/>
        <v/>
      </c>
      <c r="AX3381" s="29" t="str">
        <f t="shared" si="522"/>
        <v/>
      </c>
      <c r="AY3381" s="29" t="str">
        <f t="shared" si="528"/>
        <v>https://media.mediathek-tanz-theater.de/iiif/2/nvt_img-438-008-004.JP2</v>
      </c>
      <c r="AZ3381" s="29" t="str">
        <f t="shared" si="523"/>
        <v>image/jp2</v>
      </c>
      <c r="BA3381" s="29" t="str">
        <f t="shared" si="524"/>
        <v>presentation/iiif</v>
      </c>
      <c r="BB3381" s="29" t="str">
        <f t="shared" si="525"/>
        <v>https://media.mediathek-tanz-theater.de/iiif/2/nvt_img-438-008-004.JP2/full/100,/0/default.jpg</v>
      </c>
      <c r="BC3381" s="29" t="str">
        <f t="shared" si="521"/>
        <v>image/jpeg</v>
      </c>
      <c r="BD3381" s="29" t="str">
        <f t="shared" si="526"/>
        <v>presentation/thumbnail</v>
      </c>
    </row>
    <row r="3382" spans="1:56" ht="63.75">
      <c r="A3382" s="29">
        <v>0</v>
      </c>
      <c r="B3382" s="29">
        <v>0</v>
      </c>
      <c r="C3382" t="s">
        <v>13252</v>
      </c>
      <c r="F3382" s="29" t="s">
        <v>12181</v>
      </c>
      <c r="I3382" s="38" t="s">
        <v>4431</v>
      </c>
      <c r="J3382" s="406"/>
      <c r="M3382" s="311"/>
      <c r="U3382"/>
      <c r="V3382"/>
      <c r="Z3382" s="29" t="s">
        <v>1218</v>
      </c>
      <c r="AA3382" s="29" t="s">
        <v>1170</v>
      </c>
      <c r="AB3382" s="38" t="s">
        <v>13253</v>
      </c>
      <c r="AC3382" s="38" t="s">
        <v>11677</v>
      </c>
      <c r="AE3382" s="38" t="s">
        <v>2950</v>
      </c>
      <c r="AG3382" s="38">
        <v>1</v>
      </c>
      <c r="AJ3382" s="38" t="s">
        <v>13254</v>
      </c>
      <c r="AL3382" s="301">
        <v>43644</v>
      </c>
      <c r="AO3382" s="29" t="s">
        <v>4442</v>
      </c>
      <c r="AR3382" s="29" t="str">
        <f t="shared" si="529"/>
        <v>1</v>
      </c>
      <c r="AS3382" s="29">
        <f t="shared" si="527"/>
        <v>0</v>
      </c>
      <c r="AT3382" s="29">
        <v>0</v>
      </c>
      <c r="AW3382" s="29" t="str">
        <f t="shared" si="530"/>
        <v/>
      </c>
      <c r="AX3382" s="29" t="str">
        <f t="shared" si="522"/>
        <v/>
      </c>
      <c r="AY3382" s="29" t="str">
        <f t="shared" si="528"/>
        <v>https://media.mediathek-tanz-theater.de/iiif/2/nvt_img-439.JP2</v>
      </c>
      <c r="AZ3382" s="29" t="str">
        <f t="shared" si="523"/>
        <v>image/jp2</v>
      </c>
      <c r="BA3382" s="29" t="str">
        <f t="shared" si="524"/>
        <v>presentation/iiif</v>
      </c>
      <c r="BB3382" s="29" t="str">
        <f t="shared" si="525"/>
        <v>https://media.mediathek-tanz-theater.de/iiif/2/nvt_img-439.JP2/full/100,/0/default.jpg</v>
      </c>
      <c r="BC3382" s="29" t="str">
        <f t="shared" si="521"/>
        <v>image/jpeg</v>
      </c>
      <c r="BD3382" s="29" t="str">
        <f t="shared" si="526"/>
        <v>presentation/thumbnail</v>
      </c>
    </row>
    <row r="3383" spans="1:56">
      <c r="A3383" s="29">
        <v>1</v>
      </c>
      <c r="B3383" s="29">
        <v>0</v>
      </c>
      <c r="C3383" t="s">
        <v>13255</v>
      </c>
      <c r="D3383" s="38" t="s">
        <v>13256</v>
      </c>
      <c r="F3383" s="29" t="s">
        <v>12181</v>
      </c>
      <c r="I3383" s="38" t="s">
        <v>4438</v>
      </c>
      <c r="J3383" s="406" t="s">
        <v>13252</v>
      </c>
      <c r="M3383" s="311"/>
      <c r="O3383" s="38" t="s">
        <v>1384</v>
      </c>
      <c r="P3383" s="25"/>
      <c r="Q3383" s="25"/>
      <c r="R3383" s="38" t="s">
        <v>13257</v>
      </c>
      <c r="U3383"/>
      <c r="V3383"/>
      <c r="Z3383" s="29" t="s">
        <v>1218</v>
      </c>
      <c r="AA3383" s="29" t="s">
        <v>1170</v>
      </c>
      <c r="AE3383" s="38" t="s">
        <v>2950</v>
      </c>
      <c r="AG3383" s="38">
        <v>1</v>
      </c>
      <c r="AH3383" s="38" t="s">
        <v>4439</v>
      </c>
      <c r="AI3383" s="38" t="s">
        <v>4440</v>
      </c>
      <c r="AJ3383" s="38" t="s">
        <v>13258</v>
      </c>
      <c r="AK3383" s="38" t="s">
        <v>72</v>
      </c>
      <c r="AL3383" s="301">
        <v>43644</v>
      </c>
      <c r="AO3383" s="29" t="s">
        <v>4442</v>
      </c>
      <c r="AR3383" s="29" t="str">
        <f t="shared" si="529"/>
        <v>1</v>
      </c>
      <c r="AS3383" s="29">
        <f t="shared" si="527"/>
        <v>1</v>
      </c>
      <c r="AT3383" s="29">
        <v>1</v>
      </c>
      <c r="AV3383" s="29" t="s">
        <v>13259</v>
      </c>
      <c r="AW3383" s="29" t="str">
        <f t="shared" si="530"/>
        <v>image/tiff</v>
      </c>
      <c r="AX3383" s="29" t="str">
        <f t="shared" si="522"/>
        <v>archival/master</v>
      </c>
      <c r="AY3383" s="29" t="str">
        <f t="shared" si="528"/>
        <v>https://media.mediathek-tanz-theater.de/iiif/2/nvt_img-439-001.JP2</v>
      </c>
      <c r="AZ3383" s="29" t="str">
        <f t="shared" si="523"/>
        <v>image/jp2</v>
      </c>
      <c r="BA3383" s="29" t="str">
        <f t="shared" si="524"/>
        <v>presentation/iiif</v>
      </c>
      <c r="BB3383" s="29" t="str">
        <f t="shared" si="525"/>
        <v>https://media.mediathek-tanz-theater.de/iiif/2/nvt_img-439-001.JP2/full/100,/0/default.jpg</v>
      </c>
      <c r="BC3383" s="29" t="str">
        <f t="shared" si="521"/>
        <v>image/jpeg</v>
      </c>
      <c r="BD3383" s="29" t="str">
        <f t="shared" si="526"/>
        <v>presentation/thumbnail</v>
      </c>
    </row>
    <row r="3384" spans="1:56">
      <c r="A3384" s="29">
        <v>1</v>
      </c>
      <c r="B3384" s="29">
        <v>0</v>
      </c>
      <c r="C3384" t="s">
        <v>13260</v>
      </c>
      <c r="D3384" s="38" t="s">
        <v>13261</v>
      </c>
      <c r="F3384" s="29" t="s">
        <v>12181</v>
      </c>
      <c r="G3384" s="38" t="s">
        <v>9438</v>
      </c>
      <c r="I3384" s="309" t="s">
        <v>2907</v>
      </c>
      <c r="J3384" s="406" t="s">
        <v>13255</v>
      </c>
      <c r="M3384" s="311"/>
      <c r="O3384" s="38" t="s">
        <v>1384</v>
      </c>
      <c r="R3384" s="38" t="s">
        <v>13257</v>
      </c>
      <c r="U3384"/>
      <c r="V3384"/>
      <c r="Z3384" s="29" t="s">
        <v>1218</v>
      </c>
      <c r="AA3384" s="29" t="s">
        <v>1170</v>
      </c>
      <c r="AE3384" s="38" t="s">
        <v>2950</v>
      </c>
      <c r="AG3384" s="38">
        <v>1</v>
      </c>
      <c r="AH3384" s="38" t="s">
        <v>4439</v>
      </c>
      <c r="AI3384" s="38" t="s">
        <v>4440</v>
      </c>
      <c r="AJ3384" s="38" t="s">
        <v>4799</v>
      </c>
      <c r="AK3384" s="38" t="s">
        <v>72</v>
      </c>
      <c r="AL3384" s="301">
        <v>43644</v>
      </c>
      <c r="AO3384" s="29" t="s">
        <v>4442</v>
      </c>
      <c r="AR3384" s="29" t="str">
        <f t="shared" si="529"/>
        <v>0</v>
      </c>
      <c r="AS3384" s="29">
        <f t="shared" si="527"/>
        <v>0</v>
      </c>
      <c r="AT3384" s="29">
        <v>0</v>
      </c>
      <c r="AW3384" s="29" t="str">
        <f t="shared" si="530"/>
        <v/>
      </c>
      <c r="AX3384" s="29" t="str">
        <f t="shared" si="522"/>
        <v/>
      </c>
      <c r="AY3384" s="29" t="str">
        <f t="shared" si="528"/>
        <v>https://media.mediathek-tanz-theater.de/iiif/2/nvt_img-439-001-001.JP2</v>
      </c>
      <c r="AZ3384" s="29" t="str">
        <f t="shared" si="523"/>
        <v>image/jp2</v>
      </c>
      <c r="BA3384" s="29" t="str">
        <f t="shared" si="524"/>
        <v>presentation/iiif</v>
      </c>
      <c r="BB3384" s="29" t="str">
        <f t="shared" si="525"/>
        <v>https://media.mediathek-tanz-theater.de/iiif/2/nvt_img-439-001-001.JP2/full/100,/0/default.jpg</v>
      </c>
      <c r="BC3384" s="29" t="str">
        <f t="shared" si="521"/>
        <v>image/jpeg</v>
      </c>
      <c r="BD3384" s="29" t="str">
        <f t="shared" si="526"/>
        <v>presentation/thumbnail</v>
      </c>
    </row>
    <row r="3385" spans="1:56">
      <c r="A3385" s="29">
        <v>1</v>
      </c>
      <c r="B3385" s="29">
        <v>0</v>
      </c>
      <c r="C3385" t="s">
        <v>13262</v>
      </c>
      <c r="D3385" s="38" t="s">
        <v>13263</v>
      </c>
      <c r="F3385" s="29" t="s">
        <v>12181</v>
      </c>
      <c r="G3385" s="38" t="s">
        <v>9438</v>
      </c>
      <c r="I3385" s="309" t="s">
        <v>2907</v>
      </c>
      <c r="J3385" s="406" t="s">
        <v>13255</v>
      </c>
      <c r="M3385" s="311"/>
      <c r="O3385" s="38" t="s">
        <v>1384</v>
      </c>
      <c r="R3385" s="38" t="s">
        <v>13257</v>
      </c>
      <c r="U3385"/>
      <c r="V3385"/>
      <c r="Z3385" s="29" t="s">
        <v>1218</v>
      </c>
      <c r="AA3385" s="29" t="s">
        <v>1170</v>
      </c>
      <c r="AE3385" s="38" t="s">
        <v>2950</v>
      </c>
      <c r="AG3385" s="38">
        <v>1</v>
      </c>
      <c r="AH3385" s="38" t="s">
        <v>4439</v>
      </c>
      <c r="AI3385" s="38" t="s">
        <v>4440</v>
      </c>
      <c r="AJ3385" s="38" t="s">
        <v>4799</v>
      </c>
      <c r="AK3385" s="38" t="s">
        <v>72</v>
      </c>
      <c r="AL3385" s="301">
        <v>43644</v>
      </c>
      <c r="AO3385" s="29" t="s">
        <v>4442</v>
      </c>
      <c r="AR3385" s="29" t="str">
        <f t="shared" si="529"/>
        <v>0</v>
      </c>
      <c r="AS3385" s="29">
        <f t="shared" si="527"/>
        <v>0</v>
      </c>
      <c r="AT3385" s="29">
        <v>0</v>
      </c>
      <c r="AW3385" s="29" t="str">
        <f t="shared" si="530"/>
        <v/>
      </c>
      <c r="AX3385" s="29" t="str">
        <f t="shared" si="522"/>
        <v/>
      </c>
      <c r="AY3385" s="29" t="str">
        <f t="shared" si="528"/>
        <v>https://media.mediathek-tanz-theater.de/iiif/2/nvt_img-439-001-002.JP2</v>
      </c>
      <c r="AZ3385" s="29" t="str">
        <f t="shared" si="523"/>
        <v>image/jp2</v>
      </c>
      <c r="BA3385" s="29" t="str">
        <f t="shared" si="524"/>
        <v>presentation/iiif</v>
      </c>
      <c r="BB3385" s="29" t="str">
        <f t="shared" si="525"/>
        <v>https://media.mediathek-tanz-theater.de/iiif/2/nvt_img-439-001-002.JP2/full/100,/0/default.jpg</v>
      </c>
      <c r="BC3385" s="29" t="str">
        <f t="shared" si="521"/>
        <v>image/jpeg</v>
      </c>
      <c r="BD3385" s="29" t="str">
        <f t="shared" si="526"/>
        <v>presentation/thumbnail</v>
      </c>
    </row>
    <row r="3386" spans="1:56">
      <c r="A3386" s="29">
        <v>1</v>
      </c>
      <c r="B3386" s="29">
        <v>0</v>
      </c>
      <c r="C3386" t="s">
        <v>13264</v>
      </c>
      <c r="D3386" s="38" t="s">
        <v>13265</v>
      </c>
      <c r="F3386" s="29" t="s">
        <v>12181</v>
      </c>
      <c r="I3386" s="309" t="s">
        <v>2907</v>
      </c>
      <c r="J3386" s="406" t="s">
        <v>13255</v>
      </c>
      <c r="M3386" s="311"/>
      <c r="O3386" s="38" t="s">
        <v>1384</v>
      </c>
      <c r="R3386" s="38" t="s">
        <v>13257</v>
      </c>
      <c r="U3386"/>
      <c r="V3386"/>
      <c r="Z3386" s="29" t="s">
        <v>1218</v>
      </c>
      <c r="AA3386" s="29" t="s">
        <v>1170</v>
      </c>
      <c r="AE3386" s="38" t="s">
        <v>2950</v>
      </c>
      <c r="AG3386" s="38">
        <v>1</v>
      </c>
      <c r="AH3386" s="38" t="s">
        <v>4439</v>
      </c>
      <c r="AI3386" s="38" t="s">
        <v>4440</v>
      </c>
      <c r="AJ3386" s="38" t="s">
        <v>4799</v>
      </c>
      <c r="AK3386" s="38" t="s">
        <v>72</v>
      </c>
      <c r="AL3386" s="301">
        <v>43644</v>
      </c>
      <c r="AO3386" s="29" t="s">
        <v>4442</v>
      </c>
      <c r="AR3386" s="29" t="str">
        <f t="shared" si="529"/>
        <v>0</v>
      </c>
      <c r="AS3386" s="29">
        <f t="shared" si="527"/>
        <v>0</v>
      </c>
      <c r="AT3386" s="29">
        <v>0</v>
      </c>
      <c r="AW3386" s="29" t="str">
        <f t="shared" si="530"/>
        <v/>
      </c>
      <c r="AX3386" s="29" t="str">
        <f t="shared" si="522"/>
        <v/>
      </c>
      <c r="AY3386" s="29" t="str">
        <f t="shared" si="528"/>
        <v>https://media.mediathek-tanz-theater.de/iiif/2/nvt_img-439-001-003.JP2</v>
      </c>
      <c r="AZ3386" s="29" t="str">
        <f t="shared" si="523"/>
        <v>image/jp2</v>
      </c>
      <c r="BA3386" s="29" t="str">
        <f t="shared" si="524"/>
        <v>presentation/iiif</v>
      </c>
      <c r="BB3386" s="29" t="str">
        <f t="shared" si="525"/>
        <v>https://media.mediathek-tanz-theater.de/iiif/2/nvt_img-439-001-003.JP2/full/100,/0/default.jpg</v>
      </c>
      <c r="BC3386" s="29" t="str">
        <f t="shared" si="521"/>
        <v>image/jpeg</v>
      </c>
      <c r="BD3386" s="29" t="str">
        <f t="shared" si="526"/>
        <v>presentation/thumbnail</v>
      </c>
    </row>
    <row r="3387" spans="1:56">
      <c r="A3387" s="29">
        <v>1</v>
      </c>
      <c r="B3387" s="29">
        <v>0</v>
      </c>
      <c r="C3387" t="s">
        <v>13266</v>
      </c>
      <c r="D3387" s="38" t="s">
        <v>13267</v>
      </c>
      <c r="F3387" s="29" t="s">
        <v>12181</v>
      </c>
      <c r="I3387" s="309" t="s">
        <v>2907</v>
      </c>
      <c r="J3387" s="406" t="s">
        <v>13255</v>
      </c>
      <c r="M3387" s="311"/>
      <c r="O3387" s="38" t="s">
        <v>1384</v>
      </c>
      <c r="R3387" s="38" t="s">
        <v>13257</v>
      </c>
      <c r="U3387"/>
      <c r="V3387"/>
      <c r="Z3387" s="29" t="s">
        <v>1218</v>
      </c>
      <c r="AA3387" s="29" t="s">
        <v>1170</v>
      </c>
      <c r="AE3387" s="38" t="s">
        <v>2950</v>
      </c>
      <c r="AG3387" s="38">
        <v>1</v>
      </c>
      <c r="AH3387" s="38" t="s">
        <v>4439</v>
      </c>
      <c r="AI3387" s="38" t="s">
        <v>4440</v>
      </c>
      <c r="AJ3387" s="38" t="s">
        <v>4799</v>
      </c>
      <c r="AK3387" s="38" t="s">
        <v>72</v>
      </c>
      <c r="AL3387" s="301">
        <v>43644</v>
      </c>
      <c r="AO3387" s="29" t="s">
        <v>4442</v>
      </c>
      <c r="AR3387" s="29" t="str">
        <f t="shared" si="529"/>
        <v>0</v>
      </c>
      <c r="AS3387" s="29">
        <f t="shared" si="527"/>
        <v>0</v>
      </c>
      <c r="AT3387" s="29">
        <v>0</v>
      </c>
      <c r="AW3387" s="29" t="str">
        <f t="shared" si="530"/>
        <v/>
      </c>
      <c r="AX3387" s="29" t="str">
        <f t="shared" si="522"/>
        <v/>
      </c>
      <c r="AY3387" s="29" t="str">
        <f t="shared" si="528"/>
        <v>https://media.mediathek-tanz-theater.de/iiif/2/nvt_img-439-001-004.JP2</v>
      </c>
      <c r="AZ3387" s="29" t="str">
        <f t="shared" si="523"/>
        <v>image/jp2</v>
      </c>
      <c r="BA3387" s="29" t="str">
        <f t="shared" si="524"/>
        <v>presentation/iiif</v>
      </c>
      <c r="BB3387" s="29" t="str">
        <f t="shared" si="525"/>
        <v>https://media.mediathek-tanz-theater.de/iiif/2/nvt_img-439-001-004.JP2/full/100,/0/default.jpg</v>
      </c>
      <c r="BC3387" s="29" t="str">
        <f t="shared" si="521"/>
        <v>image/jpeg</v>
      </c>
      <c r="BD3387" s="29" t="str">
        <f t="shared" si="526"/>
        <v>presentation/thumbnail</v>
      </c>
    </row>
    <row r="3388" spans="1:56">
      <c r="A3388" s="29">
        <v>1</v>
      </c>
      <c r="B3388" s="29">
        <v>0</v>
      </c>
      <c r="C3388" t="s">
        <v>13268</v>
      </c>
      <c r="D3388" s="38" t="s">
        <v>13269</v>
      </c>
      <c r="F3388" s="29" t="s">
        <v>12181</v>
      </c>
      <c r="G3388" s="38" t="s">
        <v>13270</v>
      </c>
      <c r="I3388" s="309" t="s">
        <v>2907</v>
      </c>
      <c r="J3388" s="406" t="s">
        <v>13255</v>
      </c>
      <c r="M3388" s="311"/>
      <c r="O3388" s="38" t="s">
        <v>1384</v>
      </c>
      <c r="R3388" s="38" t="s">
        <v>13257</v>
      </c>
      <c r="U3388"/>
      <c r="V3388"/>
      <c r="Z3388" s="29" t="s">
        <v>1218</v>
      </c>
      <c r="AA3388" s="29" t="s">
        <v>1170</v>
      </c>
      <c r="AE3388" s="38" t="s">
        <v>2950</v>
      </c>
      <c r="AG3388" s="38">
        <v>1</v>
      </c>
      <c r="AH3388" s="38" t="s">
        <v>4439</v>
      </c>
      <c r="AI3388" s="38" t="s">
        <v>4440</v>
      </c>
      <c r="AJ3388" s="38" t="s">
        <v>4799</v>
      </c>
      <c r="AK3388" s="38" t="s">
        <v>72</v>
      </c>
      <c r="AL3388" s="301">
        <v>43644</v>
      </c>
      <c r="AO3388" s="29" t="s">
        <v>4442</v>
      </c>
      <c r="AR3388" s="29" t="str">
        <f t="shared" si="529"/>
        <v>0</v>
      </c>
      <c r="AS3388" s="29">
        <f t="shared" si="527"/>
        <v>0</v>
      </c>
      <c r="AT3388" s="29">
        <v>0</v>
      </c>
      <c r="AW3388" s="29" t="str">
        <f t="shared" si="530"/>
        <v/>
      </c>
      <c r="AX3388" s="29" t="str">
        <f t="shared" si="522"/>
        <v/>
      </c>
      <c r="AY3388" s="29" t="str">
        <f t="shared" si="528"/>
        <v>https://media.mediathek-tanz-theater.de/iiif/2/nvt_img-439-001-005.JP2</v>
      </c>
      <c r="AZ3388" s="29" t="str">
        <f t="shared" si="523"/>
        <v>image/jp2</v>
      </c>
      <c r="BA3388" s="29" t="str">
        <f t="shared" si="524"/>
        <v>presentation/iiif</v>
      </c>
      <c r="BB3388" s="29" t="str">
        <f t="shared" si="525"/>
        <v>https://media.mediathek-tanz-theater.de/iiif/2/nvt_img-439-001-005.JP2/full/100,/0/default.jpg</v>
      </c>
      <c r="BC3388" s="29" t="str">
        <f t="shared" si="521"/>
        <v>image/jpeg</v>
      </c>
      <c r="BD3388" s="29" t="str">
        <f t="shared" si="526"/>
        <v>presentation/thumbnail</v>
      </c>
    </row>
    <row r="3389" spans="1:56">
      <c r="A3389" s="29">
        <v>1</v>
      </c>
      <c r="B3389" s="29">
        <v>0</v>
      </c>
      <c r="C3389" t="s">
        <v>13271</v>
      </c>
      <c r="D3389" s="38" t="s">
        <v>13272</v>
      </c>
      <c r="F3389" s="29" t="s">
        <v>12181</v>
      </c>
      <c r="I3389" s="309" t="s">
        <v>2907</v>
      </c>
      <c r="J3389" s="406" t="s">
        <v>13255</v>
      </c>
      <c r="M3389" s="311"/>
      <c r="O3389" s="38" t="s">
        <v>1384</v>
      </c>
      <c r="R3389" s="38" t="s">
        <v>13257</v>
      </c>
      <c r="U3389"/>
      <c r="V3389"/>
      <c r="Z3389" s="29" t="s">
        <v>1218</v>
      </c>
      <c r="AA3389" s="29" t="s">
        <v>1170</v>
      </c>
      <c r="AE3389" s="38" t="s">
        <v>2950</v>
      </c>
      <c r="AG3389" s="38">
        <v>1</v>
      </c>
      <c r="AH3389" s="38" t="s">
        <v>4439</v>
      </c>
      <c r="AI3389" s="38" t="s">
        <v>4440</v>
      </c>
      <c r="AJ3389" s="38" t="s">
        <v>4799</v>
      </c>
      <c r="AK3389" s="38" t="s">
        <v>72</v>
      </c>
      <c r="AL3389" s="301">
        <v>43644</v>
      </c>
      <c r="AO3389" s="29" t="s">
        <v>4442</v>
      </c>
      <c r="AR3389" s="29" t="str">
        <f t="shared" si="529"/>
        <v>0</v>
      </c>
      <c r="AS3389" s="29">
        <f t="shared" si="527"/>
        <v>0</v>
      </c>
      <c r="AT3389" s="29">
        <v>0</v>
      </c>
      <c r="AW3389" s="29" t="str">
        <f t="shared" si="530"/>
        <v/>
      </c>
      <c r="AX3389" s="29" t="str">
        <f t="shared" si="522"/>
        <v/>
      </c>
      <c r="AY3389" s="29" t="str">
        <f t="shared" si="528"/>
        <v>https://media.mediathek-tanz-theater.de/iiif/2/nvt_img-439-001-006.JP2</v>
      </c>
      <c r="AZ3389" s="29" t="str">
        <f t="shared" si="523"/>
        <v>image/jp2</v>
      </c>
      <c r="BA3389" s="29" t="str">
        <f t="shared" si="524"/>
        <v>presentation/iiif</v>
      </c>
      <c r="BB3389" s="29" t="str">
        <f t="shared" si="525"/>
        <v>https://media.mediathek-tanz-theater.de/iiif/2/nvt_img-439-001-006.JP2/full/100,/0/default.jpg</v>
      </c>
      <c r="BC3389" s="29" t="str">
        <f t="shared" si="521"/>
        <v>image/jpeg</v>
      </c>
      <c r="BD3389" s="29" t="str">
        <f t="shared" si="526"/>
        <v>presentation/thumbnail</v>
      </c>
    </row>
    <row r="3390" spans="1:56" ht="76.5">
      <c r="A3390" s="29">
        <v>0</v>
      </c>
      <c r="B3390" s="29">
        <v>0</v>
      </c>
      <c r="C3390" t="s">
        <v>13273</v>
      </c>
      <c r="F3390" s="29" t="s">
        <v>12181</v>
      </c>
      <c r="I3390" s="38" t="s">
        <v>4431</v>
      </c>
      <c r="J3390" s="406"/>
      <c r="M3390" s="311"/>
      <c r="U3390"/>
      <c r="V3390"/>
      <c r="Z3390" s="29" t="s">
        <v>1218</v>
      </c>
      <c r="AA3390" s="29" t="s">
        <v>1170</v>
      </c>
      <c r="AB3390" s="38" t="s">
        <v>13274</v>
      </c>
      <c r="AC3390" s="38" t="s">
        <v>11677</v>
      </c>
      <c r="AE3390" s="38" t="s">
        <v>2950</v>
      </c>
      <c r="AG3390" s="38">
        <v>1</v>
      </c>
      <c r="AJ3390" s="38" t="s">
        <v>13254</v>
      </c>
      <c r="AL3390" s="301">
        <v>43644</v>
      </c>
      <c r="AO3390" s="29" t="s">
        <v>4442</v>
      </c>
      <c r="AR3390" s="29" t="str">
        <f t="shared" si="529"/>
        <v>1</v>
      </c>
      <c r="AS3390" s="29">
        <f t="shared" si="527"/>
        <v>0</v>
      </c>
      <c r="AT3390" s="29">
        <v>0</v>
      </c>
      <c r="AW3390" s="29" t="str">
        <f t="shared" si="530"/>
        <v/>
      </c>
      <c r="AX3390" s="29" t="str">
        <f t="shared" si="522"/>
        <v/>
      </c>
      <c r="AY3390" s="29" t="str">
        <f t="shared" si="528"/>
        <v>https://media.mediathek-tanz-theater.de/iiif/2/nvt_img-440.JP2</v>
      </c>
      <c r="AZ3390" s="29" t="str">
        <f t="shared" si="523"/>
        <v>image/jp2</v>
      </c>
      <c r="BA3390" s="29" t="str">
        <f t="shared" si="524"/>
        <v>presentation/iiif</v>
      </c>
      <c r="BB3390" s="29" t="str">
        <f t="shared" si="525"/>
        <v>https://media.mediathek-tanz-theater.de/iiif/2/nvt_img-440.JP2/full/100,/0/default.jpg</v>
      </c>
      <c r="BC3390" s="29" t="str">
        <f t="shared" si="521"/>
        <v>image/jpeg</v>
      </c>
      <c r="BD3390" s="29" t="str">
        <f t="shared" si="526"/>
        <v>presentation/thumbnail</v>
      </c>
    </row>
    <row r="3391" spans="1:56">
      <c r="A3391" s="29">
        <v>1</v>
      </c>
      <c r="B3391" s="29">
        <v>0</v>
      </c>
      <c r="C3391" t="s">
        <v>13275</v>
      </c>
      <c r="D3391" s="38" t="s">
        <v>13276</v>
      </c>
      <c r="F3391" s="29" t="s">
        <v>12181</v>
      </c>
      <c r="I3391" s="38" t="s">
        <v>4438</v>
      </c>
      <c r="J3391" s="406" t="s">
        <v>13273</v>
      </c>
      <c r="M3391" s="311"/>
      <c r="U3391"/>
      <c r="V3391"/>
      <c r="Z3391" s="29" t="s">
        <v>1218</v>
      </c>
      <c r="AA3391" s="29" t="s">
        <v>1170</v>
      </c>
      <c r="AE3391" s="38" t="s">
        <v>2950</v>
      </c>
      <c r="AG3391" s="38">
        <v>1</v>
      </c>
      <c r="AH3391" s="38" t="s">
        <v>4439</v>
      </c>
      <c r="AI3391" s="38" t="s">
        <v>4440</v>
      </c>
      <c r="AJ3391" s="38" t="s">
        <v>9692</v>
      </c>
      <c r="AO3391" s="29" t="s">
        <v>4442</v>
      </c>
      <c r="AR3391" s="29" t="str">
        <f t="shared" si="529"/>
        <v>1</v>
      </c>
      <c r="AS3391" s="29">
        <f t="shared" si="527"/>
        <v>1</v>
      </c>
      <c r="AT3391" s="29">
        <v>1</v>
      </c>
      <c r="AV3391" s="29" t="s">
        <v>13277</v>
      </c>
      <c r="AW3391" s="29" t="str">
        <f t="shared" si="530"/>
        <v>image/tiff</v>
      </c>
      <c r="AX3391" s="29" t="str">
        <f t="shared" si="522"/>
        <v>archival/master</v>
      </c>
      <c r="AY3391" s="29" t="str">
        <f t="shared" si="528"/>
        <v>https://media.mediathek-tanz-theater.de/iiif/2/nvt_img-440-001.JP2</v>
      </c>
      <c r="AZ3391" s="29" t="str">
        <f t="shared" si="523"/>
        <v>image/jp2</v>
      </c>
      <c r="BA3391" s="29" t="str">
        <f t="shared" si="524"/>
        <v>presentation/iiif</v>
      </c>
      <c r="BB3391" s="29" t="str">
        <f t="shared" si="525"/>
        <v>https://media.mediathek-tanz-theater.de/iiif/2/nvt_img-440-001.JP2/full/100,/0/default.jpg</v>
      </c>
      <c r="BC3391" s="29" t="str">
        <f t="shared" si="521"/>
        <v>image/jpeg</v>
      </c>
      <c r="BD3391" s="29" t="str">
        <f t="shared" si="526"/>
        <v>presentation/thumbnail</v>
      </c>
    </row>
    <row r="3392" spans="1:56" ht="102">
      <c r="A3392" s="29">
        <v>1</v>
      </c>
      <c r="B3392" s="29">
        <v>0</v>
      </c>
      <c r="C3392" t="s">
        <v>13278</v>
      </c>
      <c r="D3392" s="38" t="s">
        <v>13279</v>
      </c>
      <c r="F3392" s="29" t="s">
        <v>12181</v>
      </c>
      <c r="G3392" s="38" t="s">
        <v>13280</v>
      </c>
      <c r="I3392" s="38" t="s">
        <v>4446</v>
      </c>
      <c r="J3392" s="406" t="s">
        <v>13275</v>
      </c>
      <c r="M3392" s="311"/>
      <c r="O3392" s="38" t="s">
        <v>1384</v>
      </c>
      <c r="R3392" s="38" t="s">
        <v>13281</v>
      </c>
      <c r="S3392" s="38" t="s">
        <v>13282</v>
      </c>
      <c r="T3392" s="38" t="s">
        <v>2006</v>
      </c>
      <c r="U3392"/>
      <c r="V3392"/>
      <c r="Z3392" s="29" t="s">
        <v>1218</v>
      </c>
      <c r="AA3392" s="29" t="s">
        <v>1170</v>
      </c>
      <c r="AE3392" s="38" t="s">
        <v>2950</v>
      </c>
      <c r="AG3392" s="38">
        <v>1</v>
      </c>
      <c r="AH3392" s="38" t="s">
        <v>4439</v>
      </c>
      <c r="AI3392" s="38" t="s">
        <v>4440</v>
      </c>
      <c r="AJ3392" s="38" t="s">
        <v>4799</v>
      </c>
      <c r="AK3392" s="38" t="s">
        <v>13283</v>
      </c>
      <c r="AL3392" s="301">
        <v>43644</v>
      </c>
      <c r="AO3392" s="29" t="s">
        <v>4442</v>
      </c>
      <c r="AR3392" s="29" t="str">
        <f t="shared" si="529"/>
        <v>0</v>
      </c>
      <c r="AS3392" s="29">
        <f t="shared" si="527"/>
        <v>0</v>
      </c>
      <c r="AT3392" s="29">
        <v>0</v>
      </c>
      <c r="AW3392" s="29" t="str">
        <f t="shared" si="530"/>
        <v/>
      </c>
      <c r="AX3392" s="29" t="str">
        <f t="shared" si="522"/>
        <v/>
      </c>
      <c r="AY3392" s="29" t="str">
        <f t="shared" si="528"/>
        <v>https://media.mediathek-tanz-theater.de/iiif/2/nvt_img-440-001-001.JP2</v>
      </c>
      <c r="AZ3392" s="29" t="str">
        <f t="shared" si="523"/>
        <v>image/jp2</v>
      </c>
      <c r="BA3392" s="29" t="str">
        <f t="shared" si="524"/>
        <v>presentation/iiif</v>
      </c>
      <c r="BB3392" s="29" t="str">
        <f t="shared" si="525"/>
        <v>https://media.mediathek-tanz-theater.de/iiif/2/nvt_img-440-001-001.JP2/full/100,/0/default.jpg</v>
      </c>
      <c r="BC3392" s="29" t="str">
        <f t="shared" si="521"/>
        <v>image/jpeg</v>
      </c>
      <c r="BD3392" s="29" t="str">
        <f t="shared" si="526"/>
        <v>presentation/thumbnail</v>
      </c>
    </row>
    <row r="3393" spans="1:56" ht="38.25">
      <c r="A3393" s="29">
        <v>1</v>
      </c>
      <c r="B3393" s="29">
        <v>0</v>
      </c>
      <c r="C3393" t="s">
        <v>13284</v>
      </c>
      <c r="D3393" s="38" t="s">
        <v>13285</v>
      </c>
      <c r="F3393" s="29" t="s">
        <v>12181</v>
      </c>
      <c r="G3393" s="38" t="s">
        <v>13280</v>
      </c>
      <c r="I3393" s="38" t="s">
        <v>4446</v>
      </c>
      <c r="J3393" s="406" t="s">
        <v>13275</v>
      </c>
      <c r="M3393" s="311"/>
      <c r="O3393" s="38" t="s">
        <v>1384</v>
      </c>
      <c r="R3393" s="38" t="s">
        <v>13286</v>
      </c>
      <c r="S3393" s="38" t="s">
        <v>13287</v>
      </c>
      <c r="T3393" s="38" t="s">
        <v>2006</v>
      </c>
      <c r="U3393"/>
      <c r="V3393"/>
      <c r="Z3393" s="29" t="s">
        <v>1218</v>
      </c>
      <c r="AA3393" s="29" t="s">
        <v>1170</v>
      </c>
      <c r="AE3393" s="38" t="s">
        <v>2950</v>
      </c>
      <c r="AG3393" s="38">
        <v>1</v>
      </c>
      <c r="AH3393" s="38" t="s">
        <v>4439</v>
      </c>
      <c r="AI3393" s="38" t="s">
        <v>4440</v>
      </c>
      <c r="AJ3393" s="38" t="s">
        <v>4799</v>
      </c>
      <c r="AK3393" s="38" t="s">
        <v>13288</v>
      </c>
      <c r="AL3393" s="301">
        <v>43644</v>
      </c>
      <c r="AO3393" s="29" t="s">
        <v>4442</v>
      </c>
      <c r="AR3393" s="29" t="str">
        <f t="shared" si="529"/>
        <v>0</v>
      </c>
      <c r="AS3393" s="29">
        <f t="shared" si="527"/>
        <v>0</v>
      </c>
      <c r="AT3393" s="29">
        <v>0</v>
      </c>
      <c r="AW3393" s="29" t="str">
        <f t="shared" si="530"/>
        <v/>
      </c>
      <c r="AX3393" s="29" t="str">
        <f t="shared" si="522"/>
        <v/>
      </c>
      <c r="AY3393" s="29" t="str">
        <f t="shared" si="528"/>
        <v>https://media.mediathek-tanz-theater.de/iiif/2/nvt_img-440-001-002.JP2</v>
      </c>
      <c r="AZ3393" s="29" t="str">
        <f t="shared" si="523"/>
        <v>image/jp2</v>
      </c>
      <c r="BA3393" s="29" t="str">
        <f t="shared" si="524"/>
        <v>presentation/iiif</v>
      </c>
      <c r="BB3393" s="29" t="str">
        <f t="shared" si="525"/>
        <v>https://media.mediathek-tanz-theater.de/iiif/2/nvt_img-440-001-002.JP2/full/100,/0/default.jpg</v>
      </c>
      <c r="BC3393" s="29" t="str">
        <f t="shared" si="521"/>
        <v>image/jpeg</v>
      </c>
      <c r="BD3393" s="29" t="str">
        <f t="shared" si="526"/>
        <v>presentation/thumbnail</v>
      </c>
    </row>
    <row r="3394" spans="1:56" ht="38.25">
      <c r="A3394" s="29">
        <v>1</v>
      </c>
      <c r="B3394" s="29">
        <v>0</v>
      </c>
      <c r="C3394" t="s">
        <v>13289</v>
      </c>
      <c r="D3394" s="38" t="s">
        <v>13290</v>
      </c>
      <c r="F3394" s="29" t="s">
        <v>12181</v>
      </c>
      <c r="G3394" s="38" t="s">
        <v>13280</v>
      </c>
      <c r="I3394" s="38" t="s">
        <v>4446</v>
      </c>
      <c r="J3394" s="406" t="s">
        <v>13275</v>
      </c>
      <c r="M3394" s="311"/>
      <c r="O3394" s="38" t="s">
        <v>1384</v>
      </c>
      <c r="R3394" s="38" t="s">
        <v>13286</v>
      </c>
      <c r="S3394" s="38" t="s">
        <v>13291</v>
      </c>
      <c r="T3394" s="38" t="s">
        <v>2006</v>
      </c>
      <c r="U3394"/>
      <c r="V3394"/>
      <c r="Z3394" s="29" t="s">
        <v>1218</v>
      </c>
      <c r="AA3394" s="29" t="s">
        <v>1170</v>
      </c>
      <c r="AE3394" s="38" t="s">
        <v>2950</v>
      </c>
      <c r="AG3394" s="38">
        <v>1</v>
      </c>
      <c r="AH3394" s="38" t="s">
        <v>4439</v>
      </c>
      <c r="AI3394" s="38" t="s">
        <v>4440</v>
      </c>
      <c r="AJ3394" s="38" t="s">
        <v>4799</v>
      </c>
      <c r="AK3394" s="38" t="s">
        <v>13292</v>
      </c>
      <c r="AL3394" s="301">
        <v>43644</v>
      </c>
      <c r="AO3394" s="29" t="s">
        <v>4442</v>
      </c>
      <c r="AR3394" s="29" t="str">
        <f t="shared" si="529"/>
        <v>0</v>
      </c>
      <c r="AS3394" s="29">
        <f t="shared" si="527"/>
        <v>0</v>
      </c>
      <c r="AT3394" s="29">
        <v>0</v>
      </c>
      <c r="AW3394" s="29" t="str">
        <f t="shared" si="530"/>
        <v/>
      </c>
      <c r="AX3394" s="29" t="str">
        <f t="shared" si="522"/>
        <v/>
      </c>
      <c r="AY3394" s="29" t="str">
        <f t="shared" si="528"/>
        <v>https://media.mediathek-tanz-theater.de/iiif/2/nvt_img-440-001-003.JP2</v>
      </c>
      <c r="AZ3394" s="29" t="str">
        <f t="shared" si="523"/>
        <v>image/jp2</v>
      </c>
      <c r="BA3394" s="29" t="str">
        <f t="shared" si="524"/>
        <v>presentation/iiif</v>
      </c>
      <c r="BB3394" s="29" t="str">
        <f t="shared" si="525"/>
        <v>https://media.mediathek-tanz-theater.de/iiif/2/nvt_img-440-001-003.JP2/full/100,/0/default.jpg</v>
      </c>
      <c r="BC3394" s="29" t="str">
        <f t="shared" si="521"/>
        <v>image/jpeg</v>
      </c>
      <c r="BD3394" s="29" t="str">
        <f t="shared" si="526"/>
        <v>presentation/thumbnail</v>
      </c>
    </row>
    <row r="3395" spans="1:56" ht="76.5">
      <c r="A3395" s="29">
        <v>1</v>
      </c>
      <c r="B3395" s="29">
        <v>0</v>
      </c>
      <c r="C3395" t="s">
        <v>13293</v>
      </c>
      <c r="D3395" s="38" t="s">
        <v>13294</v>
      </c>
      <c r="F3395" s="29" t="s">
        <v>12181</v>
      </c>
      <c r="G3395" s="38" t="s">
        <v>13280</v>
      </c>
      <c r="I3395" s="38" t="s">
        <v>4446</v>
      </c>
      <c r="J3395" s="406" t="s">
        <v>13275</v>
      </c>
      <c r="M3395" s="311"/>
      <c r="O3395" s="38" t="s">
        <v>1384</v>
      </c>
      <c r="R3395" s="38" t="s">
        <v>13295</v>
      </c>
      <c r="S3395" s="38" t="s">
        <v>13296</v>
      </c>
      <c r="T3395" s="38" t="s">
        <v>2006</v>
      </c>
      <c r="U3395"/>
      <c r="V3395"/>
      <c r="Z3395" s="29" t="s">
        <v>1218</v>
      </c>
      <c r="AA3395" s="29" t="s">
        <v>1170</v>
      </c>
      <c r="AE3395" s="38" t="s">
        <v>2950</v>
      </c>
      <c r="AG3395" s="38">
        <v>1</v>
      </c>
      <c r="AH3395" s="38" t="s">
        <v>4439</v>
      </c>
      <c r="AI3395" s="38" t="s">
        <v>4440</v>
      </c>
      <c r="AJ3395" s="38" t="s">
        <v>4799</v>
      </c>
      <c r="AK3395" s="38" t="s">
        <v>11150</v>
      </c>
      <c r="AL3395" s="301">
        <v>43644</v>
      </c>
      <c r="AO3395" s="29" t="s">
        <v>4442</v>
      </c>
      <c r="AR3395" s="29" t="str">
        <f t="shared" si="529"/>
        <v>0</v>
      </c>
      <c r="AS3395" s="29">
        <f t="shared" si="527"/>
        <v>0</v>
      </c>
      <c r="AT3395" s="29">
        <v>0</v>
      </c>
      <c r="AW3395" s="29" t="str">
        <f t="shared" si="530"/>
        <v/>
      </c>
      <c r="AX3395" s="29" t="str">
        <f t="shared" si="522"/>
        <v/>
      </c>
      <c r="AY3395" s="29" t="str">
        <f t="shared" si="528"/>
        <v>https://media.mediathek-tanz-theater.de/iiif/2/nvt_img-440-001-004.JP2</v>
      </c>
      <c r="AZ3395" s="29" t="str">
        <f t="shared" si="523"/>
        <v>image/jp2</v>
      </c>
      <c r="BA3395" s="29" t="str">
        <f t="shared" si="524"/>
        <v>presentation/iiif</v>
      </c>
      <c r="BB3395" s="29" t="str">
        <f t="shared" si="525"/>
        <v>https://media.mediathek-tanz-theater.de/iiif/2/nvt_img-440-001-004.JP2/full/100,/0/default.jpg</v>
      </c>
      <c r="BC3395" s="29" t="str">
        <f t="shared" si="521"/>
        <v>image/jpeg</v>
      </c>
      <c r="BD3395" s="29" t="str">
        <f t="shared" si="526"/>
        <v>presentation/thumbnail</v>
      </c>
    </row>
    <row r="3396" spans="1:56" ht="51">
      <c r="A3396" s="29">
        <v>1</v>
      </c>
      <c r="B3396" s="29">
        <v>0</v>
      </c>
      <c r="C3396" t="s">
        <v>13297</v>
      </c>
      <c r="D3396" s="38" t="s">
        <v>13298</v>
      </c>
      <c r="F3396" s="29" t="s">
        <v>12181</v>
      </c>
      <c r="G3396" s="38" t="s">
        <v>13280</v>
      </c>
      <c r="I3396" s="38" t="s">
        <v>4446</v>
      </c>
      <c r="J3396" s="406" t="s">
        <v>13275</v>
      </c>
      <c r="M3396" s="311"/>
      <c r="O3396" s="38" t="s">
        <v>1384</v>
      </c>
      <c r="R3396" s="38" t="s">
        <v>13299</v>
      </c>
      <c r="S3396" s="38" t="s">
        <v>13300</v>
      </c>
      <c r="T3396" s="38" t="s">
        <v>2006</v>
      </c>
      <c r="U3396"/>
      <c r="V3396"/>
      <c r="Z3396" s="29" t="s">
        <v>1218</v>
      </c>
      <c r="AA3396" s="29" t="s">
        <v>1170</v>
      </c>
      <c r="AE3396" s="38" t="s">
        <v>2950</v>
      </c>
      <c r="AG3396" s="38">
        <v>1</v>
      </c>
      <c r="AH3396" s="38" t="s">
        <v>4439</v>
      </c>
      <c r="AI3396" s="38" t="s">
        <v>4440</v>
      </c>
      <c r="AJ3396" s="38" t="s">
        <v>4799</v>
      </c>
      <c r="AK3396" s="38" t="s">
        <v>13301</v>
      </c>
      <c r="AL3396" s="301">
        <v>43644</v>
      </c>
      <c r="AO3396" s="29" t="s">
        <v>4442</v>
      </c>
      <c r="AR3396" s="29" t="str">
        <f t="shared" si="529"/>
        <v>0</v>
      </c>
      <c r="AS3396" s="29">
        <f t="shared" si="527"/>
        <v>0</v>
      </c>
      <c r="AT3396" s="29">
        <v>0</v>
      </c>
      <c r="AW3396" s="29" t="str">
        <f t="shared" si="530"/>
        <v/>
      </c>
      <c r="AX3396" s="29" t="str">
        <f t="shared" si="522"/>
        <v/>
      </c>
      <c r="AY3396" s="29" t="str">
        <f t="shared" si="528"/>
        <v>https://media.mediathek-tanz-theater.de/iiif/2/nvt_img-440-001-005.JP2</v>
      </c>
      <c r="AZ3396" s="29" t="str">
        <f t="shared" si="523"/>
        <v>image/jp2</v>
      </c>
      <c r="BA3396" s="29" t="str">
        <f t="shared" si="524"/>
        <v>presentation/iiif</v>
      </c>
      <c r="BB3396" s="29" t="str">
        <f t="shared" si="525"/>
        <v>https://media.mediathek-tanz-theater.de/iiif/2/nvt_img-440-001-005.JP2/full/100,/0/default.jpg</v>
      </c>
      <c r="BC3396" s="29" t="str">
        <f t="shared" ref="BC3396:BC3459" si="531">IF(NOT(BB3396=""),"image/jpeg","")</f>
        <v>image/jpeg</v>
      </c>
      <c r="BD3396" s="29" t="str">
        <f t="shared" si="526"/>
        <v>presentation/thumbnail</v>
      </c>
    </row>
    <row r="3397" spans="1:56" ht="38.25">
      <c r="A3397" s="29">
        <v>1</v>
      </c>
      <c r="B3397" s="29">
        <v>0</v>
      </c>
      <c r="C3397" t="s">
        <v>13302</v>
      </c>
      <c r="D3397" s="38" t="s">
        <v>13303</v>
      </c>
      <c r="F3397" s="29" t="s">
        <v>12181</v>
      </c>
      <c r="G3397" s="38" t="s">
        <v>13280</v>
      </c>
      <c r="I3397" s="38" t="s">
        <v>4446</v>
      </c>
      <c r="J3397" s="406" t="s">
        <v>13275</v>
      </c>
      <c r="M3397" s="311"/>
      <c r="O3397" s="38" t="s">
        <v>1384</v>
      </c>
      <c r="R3397" s="38" t="s">
        <v>13304</v>
      </c>
      <c r="S3397" s="38" t="s">
        <v>13305</v>
      </c>
      <c r="T3397" s="38" t="s">
        <v>2006</v>
      </c>
      <c r="U3397"/>
      <c r="V3397"/>
      <c r="Z3397" s="29" t="s">
        <v>1218</v>
      </c>
      <c r="AA3397" s="29" t="s">
        <v>1170</v>
      </c>
      <c r="AE3397" s="38" t="s">
        <v>2950</v>
      </c>
      <c r="AG3397" s="38">
        <v>1</v>
      </c>
      <c r="AH3397" s="38" t="s">
        <v>4439</v>
      </c>
      <c r="AI3397" s="38" t="s">
        <v>4440</v>
      </c>
      <c r="AJ3397" s="38" t="s">
        <v>4799</v>
      </c>
      <c r="AK3397" s="38" t="s">
        <v>13306</v>
      </c>
      <c r="AL3397" s="301">
        <v>43644</v>
      </c>
      <c r="AO3397" s="29" t="s">
        <v>4442</v>
      </c>
      <c r="AR3397" s="29" t="str">
        <f t="shared" si="529"/>
        <v>0</v>
      </c>
      <c r="AS3397" s="29">
        <f t="shared" si="527"/>
        <v>0</v>
      </c>
      <c r="AT3397" s="29">
        <v>0</v>
      </c>
      <c r="AW3397" s="29" t="str">
        <f t="shared" si="530"/>
        <v/>
      </c>
      <c r="AX3397" s="29" t="str">
        <f t="shared" ref="AX3397:AX3460" si="532">IF(NOT(AV3397=""),"archival/master","")</f>
        <v/>
      </c>
      <c r="AY3397" s="29" t="str">
        <f t="shared" si="528"/>
        <v>https://media.mediathek-tanz-theater.de/iiif/2/nvt_img-440-001-006.JP2</v>
      </c>
      <c r="AZ3397" s="29" t="str">
        <f t="shared" ref="AZ3397:AZ3460" si="533">IF(NOT(AY3397=""),"image/jp2","")</f>
        <v>image/jp2</v>
      </c>
      <c r="BA3397" s="29" t="str">
        <f t="shared" ref="BA3397:BA3460" si="534">IF(NOT(AY3397=""),"presentation/iiif","")</f>
        <v>presentation/iiif</v>
      </c>
      <c r="BB3397" s="29" t="str">
        <f t="shared" ref="BB3397:BB3460" si="535">"https://media.mediathek-tanz-theater.de/iiif/2/nvt_"&amp;C3397&amp;".JP2/full/100,/0/default.jpg"</f>
        <v>https://media.mediathek-tanz-theater.de/iiif/2/nvt_img-440-001-006.JP2/full/100,/0/default.jpg</v>
      </c>
      <c r="BC3397" s="29" t="str">
        <f t="shared" si="531"/>
        <v>image/jpeg</v>
      </c>
      <c r="BD3397" s="29" t="str">
        <f t="shared" ref="BD3397:BD3460" si="536">IF(NOT(BB3397=""),"presentation/thumbnail","")</f>
        <v>presentation/thumbnail</v>
      </c>
    </row>
    <row r="3398" spans="1:56">
      <c r="A3398" s="29">
        <v>1</v>
      </c>
      <c r="B3398" s="29">
        <v>0</v>
      </c>
      <c r="C3398" t="s">
        <v>13307</v>
      </c>
      <c r="D3398" s="38" t="s">
        <v>13308</v>
      </c>
      <c r="F3398" s="29" t="s">
        <v>12181</v>
      </c>
      <c r="I3398" s="38" t="s">
        <v>4438</v>
      </c>
      <c r="J3398" s="406" t="s">
        <v>13273</v>
      </c>
      <c r="M3398" s="311"/>
      <c r="T3398" s="38" t="s">
        <v>2006</v>
      </c>
      <c r="U3398"/>
      <c r="V3398"/>
      <c r="Z3398" s="29" t="s">
        <v>1218</v>
      </c>
      <c r="AA3398" s="29" t="s">
        <v>1170</v>
      </c>
      <c r="AE3398" s="38" t="s">
        <v>2950</v>
      </c>
      <c r="AG3398" s="38">
        <v>1</v>
      </c>
      <c r="AH3398" s="38" t="s">
        <v>4439</v>
      </c>
      <c r="AI3398" s="38" t="s">
        <v>4440</v>
      </c>
      <c r="AJ3398" s="38" t="s">
        <v>9692</v>
      </c>
      <c r="AL3398" s="301">
        <v>43644</v>
      </c>
      <c r="AO3398" s="29" t="s">
        <v>4442</v>
      </c>
      <c r="AR3398" s="29" t="str">
        <f t="shared" si="529"/>
        <v>1</v>
      </c>
      <c r="AS3398" s="29">
        <f t="shared" ref="AS3398:AS3461" si="537">AT3398</f>
        <v>1</v>
      </c>
      <c r="AT3398" s="29">
        <v>1</v>
      </c>
      <c r="AV3398" s="29" t="s">
        <v>13309</v>
      </c>
      <c r="AW3398" s="29" t="str">
        <f t="shared" si="530"/>
        <v>image/tiff</v>
      </c>
      <c r="AX3398" s="29" t="str">
        <f t="shared" si="532"/>
        <v>archival/master</v>
      </c>
      <c r="AY3398" s="29" t="str">
        <f t="shared" ref="AY3398:AY3461" si="538">"https://media.mediathek-tanz-theater.de/iiif/2/nvt_"&amp;C3398&amp;".JP2"</f>
        <v>https://media.mediathek-tanz-theater.de/iiif/2/nvt_img-440-002.JP2</v>
      </c>
      <c r="AZ3398" s="29" t="str">
        <f t="shared" si="533"/>
        <v>image/jp2</v>
      </c>
      <c r="BA3398" s="29" t="str">
        <f t="shared" si="534"/>
        <v>presentation/iiif</v>
      </c>
      <c r="BB3398" s="29" t="str">
        <f t="shared" si="535"/>
        <v>https://media.mediathek-tanz-theater.de/iiif/2/nvt_img-440-002.JP2/full/100,/0/default.jpg</v>
      </c>
      <c r="BC3398" s="29" t="str">
        <f t="shared" si="531"/>
        <v>image/jpeg</v>
      </c>
      <c r="BD3398" s="29" t="str">
        <f t="shared" si="536"/>
        <v>presentation/thumbnail</v>
      </c>
    </row>
    <row r="3399" spans="1:56" ht="25.5">
      <c r="A3399" s="29">
        <v>1</v>
      </c>
      <c r="B3399" s="29">
        <v>0</v>
      </c>
      <c r="C3399" t="s">
        <v>13310</v>
      </c>
      <c r="D3399" s="38" t="s">
        <v>13311</v>
      </c>
      <c r="F3399" s="29" t="s">
        <v>12181</v>
      </c>
      <c r="G3399" s="38" t="s">
        <v>13280</v>
      </c>
      <c r="I3399" s="38" t="s">
        <v>4446</v>
      </c>
      <c r="J3399" s="406" t="s">
        <v>13307</v>
      </c>
      <c r="M3399" s="311"/>
      <c r="O3399" s="38" t="s">
        <v>1384</v>
      </c>
      <c r="R3399" s="38" t="s">
        <v>13312</v>
      </c>
      <c r="S3399" s="38" t="s">
        <v>13313</v>
      </c>
      <c r="T3399" s="38" t="s">
        <v>2006</v>
      </c>
      <c r="U3399"/>
      <c r="V3399"/>
      <c r="Z3399" s="29" t="s">
        <v>1218</v>
      </c>
      <c r="AA3399" s="29" t="s">
        <v>1170</v>
      </c>
      <c r="AE3399" s="38" t="s">
        <v>2950</v>
      </c>
      <c r="AG3399" s="38">
        <v>1</v>
      </c>
      <c r="AH3399" s="38" t="s">
        <v>4439</v>
      </c>
      <c r="AI3399" s="38" t="s">
        <v>4440</v>
      </c>
      <c r="AJ3399" s="38" t="s">
        <v>4799</v>
      </c>
      <c r="AK3399" s="38" t="s">
        <v>13314</v>
      </c>
      <c r="AL3399" s="301">
        <v>43644</v>
      </c>
      <c r="AO3399" s="29" t="s">
        <v>4442</v>
      </c>
      <c r="AR3399" s="29" t="str">
        <f t="shared" ref="AR3399:AR3462" si="539">IF(OR(I3399="Negativmappe",I3399="Negativstreifen",I3399="Diapositivfilm",I3399="Fotomappe;(POSITIVE)",AND(I3399="Kostümfotografie",NOT(AE3399="DT")),AND(I3399="Fotografie",NOT(AE3399="DT")),AND(I3399="Porträtfotografie",NOT(AE3399="DT")),AND(I3399="Fotodokumentation",NOT(AE3399="DT")),AND(I3399="Bühnenbildfotografie",NOT(AE3399="DT"))),"1","0")</f>
        <v>0</v>
      </c>
      <c r="AS3399" s="29">
        <f t="shared" si="537"/>
        <v>0</v>
      </c>
      <c r="AT3399" s="29">
        <v>0</v>
      </c>
      <c r="AW3399" s="29" t="str">
        <f t="shared" ref="AW3399:AW3462" si="540">IF(NOT(AV3399=""),"image/tiff","")</f>
        <v/>
      </c>
      <c r="AX3399" s="29" t="str">
        <f t="shared" si="532"/>
        <v/>
      </c>
      <c r="AY3399" s="29" t="str">
        <f t="shared" si="538"/>
        <v>https://media.mediathek-tanz-theater.de/iiif/2/nvt_img-440-002-001.JP2</v>
      </c>
      <c r="AZ3399" s="29" t="str">
        <f t="shared" si="533"/>
        <v>image/jp2</v>
      </c>
      <c r="BA3399" s="29" t="str">
        <f t="shared" si="534"/>
        <v>presentation/iiif</v>
      </c>
      <c r="BB3399" s="29" t="str">
        <f t="shared" si="535"/>
        <v>https://media.mediathek-tanz-theater.de/iiif/2/nvt_img-440-002-001.JP2/full/100,/0/default.jpg</v>
      </c>
      <c r="BC3399" s="29" t="str">
        <f t="shared" si="531"/>
        <v>image/jpeg</v>
      </c>
      <c r="BD3399" s="29" t="str">
        <f t="shared" si="536"/>
        <v>presentation/thumbnail</v>
      </c>
    </row>
    <row r="3400" spans="1:56" ht="38.25">
      <c r="A3400" s="29">
        <v>1</v>
      </c>
      <c r="B3400" s="29">
        <v>0</v>
      </c>
      <c r="C3400" t="s">
        <v>13315</v>
      </c>
      <c r="D3400" s="38" t="s">
        <v>13316</v>
      </c>
      <c r="F3400" s="29" t="s">
        <v>12181</v>
      </c>
      <c r="G3400" s="38" t="s">
        <v>13280</v>
      </c>
      <c r="I3400" s="38" t="s">
        <v>4446</v>
      </c>
      <c r="J3400" s="406" t="s">
        <v>13307</v>
      </c>
      <c r="M3400" s="311"/>
      <c r="O3400" s="38" t="s">
        <v>1384</v>
      </c>
      <c r="R3400" s="38" t="s">
        <v>13317</v>
      </c>
      <c r="S3400" s="38" t="s">
        <v>13318</v>
      </c>
      <c r="T3400" s="38" t="s">
        <v>2006</v>
      </c>
      <c r="U3400"/>
      <c r="V3400"/>
      <c r="Z3400" s="29" t="s">
        <v>1218</v>
      </c>
      <c r="AA3400" s="29" t="s">
        <v>1170</v>
      </c>
      <c r="AE3400" s="38" t="s">
        <v>2950</v>
      </c>
      <c r="AG3400" s="38">
        <v>1</v>
      </c>
      <c r="AH3400" s="38" t="s">
        <v>4439</v>
      </c>
      <c r="AI3400" s="38" t="s">
        <v>4440</v>
      </c>
      <c r="AJ3400" s="38" t="s">
        <v>4799</v>
      </c>
      <c r="AK3400" s="38" t="s">
        <v>11150</v>
      </c>
      <c r="AL3400" s="301">
        <v>43644</v>
      </c>
      <c r="AO3400" s="29" t="s">
        <v>4442</v>
      </c>
      <c r="AR3400" s="29" t="str">
        <f t="shared" si="539"/>
        <v>0</v>
      </c>
      <c r="AS3400" s="29">
        <f t="shared" si="537"/>
        <v>0</v>
      </c>
      <c r="AT3400" s="29">
        <v>0</v>
      </c>
      <c r="AW3400" s="29" t="str">
        <f t="shared" si="540"/>
        <v/>
      </c>
      <c r="AX3400" s="29" t="str">
        <f t="shared" si="532"/>
        <v/>
      </c>
      <c r="AY3400" s="29" t="str">
        <f t="shared" si="538"/>
        <v>https://media.mediathek-tanz-theater.de/iiif/2/nvt_img-440-002-002.JP2</v>
      </c>
      <c r="AZ3400" s="29" t="str">
        <f t="shared" si="533"/>
        <v>image/jp2</v>
      </c>
      <c r="BA3400" s="29" t="str">
        <f t="shared" si="534"/>
        <v>presentation/iiif</v>
      </c>
      <c r="BB3400" s="29" t="str">
        <f t="shared" si="535"/>
        <v>https://media.mediathek-tanz-theater.de/iiif/2/nvt_img-440-002-002.JP2/full/100,/0/default.jpg</v>
      </c>
      <c r="BC3400" s="29" t="str">
        <f t="shared" si="531"/>
        <v>image/jpeg</v>
      </c>
      <c r="BD3400" s="29" t="str">
        <f t="shared" si="536"/>
        <v>presentation/thumbnail</v>
      </c>
    </row>
    <row r="3401" spans="1:56" ht="38.25">
      <c r="A3401" s="29">
        <v>1</v>
      </c>
      <c r="B3401" s="29">
        <v>0</v>
      </c>
      <c r="C3401" t="s">
        <v>13319</v>
      </c>
      <c r="D3401" s="38" t="s">
        <v>13320</v>
      </c>
      <c r="F3401" s="29" t="s">
        <v>12181</v>
      </c>
      <c r="G3401" s="38" t="s">
        <v>13280</v>
      </c>
      <c r="I3401" s="38" t="s">
        <v>4446</v>
      </c>
      <c r="J3401" s="406" t="s">
        <v>13307</v>
      </c>
      <c r="M3401" s="311"/>
      <c r="O3401" s="38" t="s">
        <v>1384</v>
      </c>
      <c r="R3401" s="38" t="s">
        <v>13321</v>
      </c>
      <c r="S3401" s="38" t="s">
        <v>13322</v>
      </c>
      <c r="T3401" s="38" t="s">
        <v>2006</v>
      </c>
      <c r="U3401"/>
      <c r="V3401"/>
      <c r="Z3401" s="29" t="s">
        <v>1218</v>
      </c>
      <c r="AA3401" s="29" t="s">
        <v>1170</v>
      </c>
      <c r="AE3401" s="38" t="s">
        <v>2950</v>
      </c>
      <c r="AG3401" s="38">
        <v>1</v>
      </c>
      <c r="AH3401" s="38" t="s">
        <v>4439</v>
      </c>
      <c r="AI3401" s="38" t="s">
        <v>4440</v>
      </c>
      <c r="AJ3401" s="38" t="s">
        <v>4799</v>
      </c>
      <c r="AK3401" s="38" t="s">
        <v>72</v>
      </c>
      <c r="AL3401" s="301">
        <v>43644</v>
      </c>
      <c r="AO3401" s="29" t="s">
        <v>4442</v>
      </c>
      <c r="AR3401" s="29" t="str">
        <f t="shared" si="539"/>
        <v>0</v>
      </c>
      <c r="AS3401" s="29">
        <f t="shared" si="537"/>
        <v>0</v>
      </c>
      <c r="AT3401" s="29">
        <v>0</v>
      </c>
      <c r="AW3401" s="29" t="str">
        <f t="shared" si="540"/>
        <v/>
      </c>
      <c r="AX3401" s="29" t="str">
        <f t="shared" si="532"/>
        <v/>
      </c>
      <c r="AY3401" s="29" t="str">
        <f t="shared" si="538"/>
        <v>https://media.mediathek-tanz-theater.de/iiif/2/nvt_img-440-002-003.JP2</v>
      </c>
      <c r="AZ3401" s="29" t="str">
        <f t="shared" si="533"/>
        <v>image/jp2</v>
      </c>
      <c r="BA3401" s="29" t="str">
        <f t="shared" si="534"/>
        <v>presentation/iiif</v>
      </c>
      <c r="BB3401" s="29" t="str">
        <f t="shared" si="535"/>
        <v>https://media.mediathek-tanz-theater.de/iiif/2/nvt_img-440-002-003.JP2/full/100,/0/default.jpg</v>
      </c>
      <c r="BC3401" s="29" t="str">
        <f t="shared" si="531"/>
        <v>image/jpeg</v>
      </c>
      <c r="BD3401" s="29" t="str">
        <f t="shared" si="536"/>
        <v>presentation/thumbnail</v>
      </c>
    </row>
    <row r="3402" spans="1:56" ht="38.25">
      <c r="A3402" s="29">
        <v>1</v>
      </c>
      <c r="B3402" s="29">
        <v>0</v>
      </c>
      <c r="C3402" t="s">
        <v>13323</v>
      </c>
      <c r="D3402" s="38" t="s">
        <v>13324</v>
      </c>
      <c r="F3402" s="29" t="s">
        <v>12181</v>
      </c>
      <c r="G3402" s="38" t="s">
        <v>13280</v>
      </c>
      <c r="I3402" s="38" t="s">
        <v>4446</v>
      </c>
      <c r="J3402" s="406" t="s">
        <v>13307</v>
      </c>
      <c r="M3402" s="311"/>
      <c r="O3402" s="38" t="s">
        <v>1384</v>
      </c>
      <c r="R3402" s="38" t="s">
        <v>13325</v>
      </c>
      <c r="S3402" s="38" t="s">
        <v>13326</v>
      </c>
      <c r="T3402" s="38" t="s">
        <v>2006</v>
      </c>
      <c r="U3402"/>
      <c r="V3402"/>
      <c r="Z3402" s="29" t="s">
        <v>1218</v>
      </c>
      <c r="AA3402" s="29" t="s">
        <v>1170</v>
      </c>
      <c r="AE3402" s="38" t="s">
        <v>2950</v>
      </c>
      <c r="AG3402" s="38">
        <v>1</v>
      </c>
      <c r="AH3402" s="38" t="s">
        <v>4439</v>
      </c>
      <c r="AI3402" s="38" t="s">
        <v>4440</v>
      </c>
      <c r="AJ3402" s="38" t="s">
        <v>4799</v>
      </c>
      <c r="AK3402" s="38" t="s">
        <v>13327</v>
      </c>
      <c r="AL3402" s="301">
        <v>43644</v>
      </c>
      <c r="AO3402" s="29" t="s">
        <v>4442</v>
      </c>
      <c r="AR3402" s="29" t="str">
        <f t="shared" si="539"/>
        <v>0</v>
      </c>
      <c r="AS3402" s="29">
        <f t="shared" si="537"/>
        <v>0</v>
      </c>
      <c r="AT3402" s="29">
        <v>0</v>
      </c>
      <c r="AW3402" s="29" t="str">
        <f t="shared" si="540"/>
        <v/>
      </c>
      <c r="AX3402" s="29" t="str">
        <f t="shared" si="532"/>
        <v/>
      </c>
      <c r="AY3402" s="29" t="str">
        <f t="shared" si="538"/>
        <v>https://media.mediathek-tanz-theater.de/iiif/2/nvt_img-440-002-004.JP2</v>
      </c>
      <c r="AZ3402" s="29" t="str">
        <f t="shared" si="533"/>
        <v>image/jp2</v>
      </c>
      <c r="BA3402" s="29" t="str">
        <f t="shared" si="534"/>
        <v>presentation/iiif</v>
      </c>
      <c r="BB3402" s="29" t="str">
        <f t="shared" si="535"/>
        <v>https://media.mediathek-tanz-theater.de/iiif/2/nvt_img-440-002-004.JP2/full/100,/0/default.jpg</v>
      </c>
      <c r="BC3402" s="29" t="str">
        <f t="shared" si="531"/>
        <v>image/jpeg</v>
      </c>
      <c r="BD3402" s="29" t="str">
        <f t="shared" si="536"/>
        <v>presentation/thumbnail</v>
      </c>
    </row>
    <row r="3403" spans="1:56" ht="38.25">
      <c r="A3403" s="29">
        <v>1</v>
      </c>
      <c r="B3403" s="29">
        <v>0</v>
      </c>
      <c r="C3403" t="s">
        <v>13328</v>
      </c>
      <c r="D3403" s="38" t="s">
        <v>13329</v>
      </c>
      <c r="F3403" s="29" t="s">
        <v>12181</v>
      </c>
      <c r="G3403" s="38" t="s">
        <v>13280</v>
      </c>
      <c r="I3403" s="38" t="s">
        <v>4446</v>
      </c>
      <c r="J3403" s="406" t="s">
        <v>13307</v>
      </c>
      <c r="M3403" s="311"/>
      <c r="O3403" s="38" t="s">
        <v>1384</v>
      </c>
      <c r="R3403" s="38" t="s">
        <v>13330</v>
      </c>
      <c r="S3403" s="38" t="s">
        <v>13331</v>
      </c>
      <c r="T3403" s="38" t="s">
        <v>2006</v>
      </c>
      <c r="U3403"/>
      <c r="V3403"/>
      <c r="Z3403" s="29" t="s">
        <v>1218</v>
      </c>
      <c r="AA3403" s="29" t="s">
        <v>1170</v>
      </c>
      <c r="AE3403" s="38" t="s">
        <v>2950</v>
      </c>
      <c r="AG3403" s="38">
        <v>1</v>
      </c>
      <c r="AH3403" s="38" t="s">
        <v>4439</v>
      </c>
      <c r="AI3403" s="38" t="s">
        <v>4440</v>
      </c>
      <c r="AJ3403" s="38" t="s">
        <v>4799</v>
      </c>
      <c r="AK3403" s="38" t="s">
        <v>72</v>
      </c>
      <c r="AL3403" s="301">
        <v>43644</v>
      </c>
      <c r="AO3403" s="29" t="s">
        <v>4442</v>
      </c>
      <c r="AR3403" s="29" t="str">
        <f t="shared" si="539"/>
        <v>0</v>
      </c>
      <c r="AS3403" s="29">
        <f t="shared" si="537"/>
        <v>0</v>
      </c>
      <c r="AT3403" s="29">
        <v>0</v>
      </c>
      <c r="AW3403" s="29" t="str">
        <f t="shared" si="540"/>
        <v/>
      </c>
      <c r="AX3403" s="29" t="str">
        <f t="shared" si="532"/>
        <v/>
      </c>
      <c r="AY3403" s="29" t="str">
        <f t="shared" si="538"/>
        <v>https://media.mediathek-tanz-theater.de/iiif/2/nvt_img-440-002-005.JP2</v>
      </c>
      <c r="AZ3403" s="29" t="str">
        <f t="shared" si="533"/>
        <v>image/jp2</v>
      </c>
      <c r="BA3403" s="29" t="str">
        <f t="shared" si="534"/>
        <v>presentation/iiif</v>
      </c>
      <c r="BB3403" s="29" t="str">
        <f t="shared" si="535"/>
        <v>https://media.mediathek-tanz-theater.de/iiif/2/nvt_img-440-002-005.JP2/full/100,/0/default.jpg</v>
      </c>
      <c r="BC3403" s="29" t="str">
        <f t="shared" si="531"/>
        <v>image/jpeg</v>
      </c>
      <c r="BD3403" s="29" t="str">
        <f t="shared" si="536"/>
        <v>presentation/thumbnail</v>
      </c>
    </row>
    <row r="3404" spans="1:56" ht="38.25">
      <c r="A3404" s="29">
        <v>1</v>
      </c>
      <c r="B3404" s="29">
        <v>0</v>
      </c>
      <c r="C3404" t="s">
        <v>13332</v>
      </c>
      <c r="D3404" s="38" t="s">
        <v>13333</v>
      </c>
      <c r="F3404" s="29" t="s">
        <v>12181</v>
      </c>
      <c r="G3404" s="38" t="s">
        <v>13280</v>
      </c>
      <c r="I3404" s="38" t="s">
        <v>4446</v>
      </c>
      <c r="J3404" s="406" t="s">
        <v>13307</v>
      </c>
      <c r="M3404" s="311"/>
      <c r="O3404" s="38" t="s">
        <v>1384</v>
      </c>
      <c r="R3404" s="38" t="s">
        <v>13334</v>
      </c>
      <c r="S3404" s="38" t="s">
        <v>13335</v>
      </c>
      <c r="T3404" s="38" t="s">
        <v>2006</v>
      </c>
      <c r="U3404"/>
      <c r="V3404"/>
      <c r="Z3404" s="29" t="s">
        <v>1218</v>
      </c>
      <c r="AA3404" s="29" t="s">
        <v>1170</v>
      </c>
      <c r="AE3404" s="38" t="s">
        <v>2950</v>
      </c>
      <c r="AG3404" s="38">
        <v>1</v>
      </c>
      <c r="AH3404" s="38" t="s">
        <v>4439</v>
      </c>
      <c r="AI3404" s="38" t="s">
        <v>4440</v>
      </c>
      <c r="AJ3404" s="38" t="s">
        <v>4799</v>
      </c>
      <c r="AK3404" s="38" t="s">
        <v>13327</v>
      </c>
      <c r="AL3404" s="301">
        <v>43644</v>
      </c>
      <c r="AO3404" s="29" t="s">
        <v>4442</v>
      </c>
      <c r="AR3404" s="29" t="str">
        <f t="shared" si="539"/>
        <v>0</v>
      </c>
      <c r="AS3404" s="29">
        <f t="shared" si="537"/>
        <v>0</v>
      </c>
      <c r="AT3404" s="29">
        <v>0</v>
      </c>
      <c r="AW3404" s="29" t="str">
        <f t="shared" si="540"/>
        <v/>
      </c>
      <c r="AX3404" s="29" t="str">
        <f t="shared" si="532"/>
        <v/>
      </c>
      <c r="AY3404" s="29" t="str">
        <f t="shared" si="538"/>
        <v>https://media.mediathek-tanz-theater.de/iiif/2/nvt_img-440-002-006.JP2</v>
      </c>
      <c r="AZ3404" s="29" t="str">
        <f t="shared" si="533"/>
        <v>image/jp2</v>
      </c>
      <c r="BA3404" s="29" t="str">
        <f t="shared" si="534"/>
        <v>presentation/iiif</v>
      </c>
      <c r="BB3404" s="29" t="str">
        <f t="shared" si="535"/>
        <v>https://media.mediathek-tanz-theater.de/iiif/2/nvt_img-440-002-006.JP2/full/100,/0/default.jpg</v>
      </c>
      <c r="BC3404" s="29" t="str">
        <f t="shared" si="531"/>
        <v>image/jpeg</v>
      </c>
      <c r="BD3404" s="29" t="str">
        <f t="shared" si="536"/>
        <v>presentation/thumbnail</v>
      </c>
    </row>
    <row r="3405" spans="1:56">
      <c r="A3405" s="29">
        <v>1</v>
      </c>
      <c r="B3405" s="29">
        <v>0</v>
      </c>
      <c r="C3405" t="s">
        <v>13336</v>
      </c>
      <c r="D3405" s="38" t="s">
        <v>13337</v>
      </c>
      <c r="F3405" s="29" t="s">
        <v>12181</v>
      </c>
      <c r="I3405" s="38" t="s">
        <v>4438</v>
      </c>
      <c r="J3405" s="406" t="s">
        <v>13273</v>
      </c>
      <c r="M3405" s="311"/>
      <c r="U3405"/>
      <c r="V3405"/>
      <c r="Z3405" s="29" t="s">
        <v>1218</v>
      </c>
      <c r="AA3405" s="29" t="s">
        <v>1170</v>
      </c>
      <c r="AE3405" s="38" t="s">
        <v>2950</v>
      </c>
      <c r="AG3405" s="38">
        <v>1</v>
      </c>
      <c r="AH3405" s="38" t="s">
        <v>4439</v>
      </c>
      <c r="AI3405" s="38" t="s">
        <v>4440</v>
      </c>
      <c r="AJ3405" s="38" t="s">
        <v>9751</v>
      </c>
      <c r="AL3405" s="301">
        <v>43644</v>
      </c>
      <c r="AO3405" s="29" t="s">
        <v>4442</v>
      </c>
      <c r="AR3405" s="29" t="str">
        <f t="shared" si="539"/>
        <v>1</v>
      </c>
      <c r="AS3405" s="29">
        <f t="shared" si="537"/>
        <v>1</v>
      </c>
      <c r="AT3405" s="29">
        <v>1</v>
      </c>
      <c r="AV3405" s="29" t="s">
        <v>13338</v>
      </c>
      <c r="AW3405" s="29" t="str">
        <f t="shared" si="540"/>
        <v>image/tiff</v>
      </c>
      <c r="AX3405" s="29" t="str">
        <f t="shared" si="532"/>
        <v>archival/master</v>
      </c>
      <c r="AY3405" s="29" t="str">
        <f t="shared" si="538"/>
        <v>https://media.mediathek-tanz-theater.de/iiif/2/nvt_img-440-003.JP2</v>
      </c>
      <c r="AZ3405" s="29" t="str">
        <f t="shared" si="533"/>
        <v>image/jp2</v>
      </c>
      <c r="BA3405" s="29" t="str">
        <f t="shared" si="534"/>
        <v>presentation/iiif</v>
      </c>
      <c r="BB3405" s="29" t="str">
        <f t="shared" si="535"/>
        <v>https://media.mediathek-tanz-theater.de/iiif/2/nvt_img-440-003.JP2/full/100,/0/default.jpg</v>
      </c>
      <c r="BC3405" s="29" t="str">
        <f t="shared" si="531"/>
        <v>image/jpeg</v>
      </c>
      <c r="BD3405" s="29" t="str">
        <f t="shared" si="536"/>
        <v>presentation/thumbnail</v>
      </c>
    </row>
    <row r="3406" spans="1:56" ht="76.5">
      <c r="A3406" s="29">
        <v>1</v>
      </c>
      <c r="B3406" s="29">
        <v>0</v>
      </c>
      <c r="C3406" t="s">
        <v>13339</v>
      </c>
      <c r="D3406" s="38" t="s">
        <v>13340</v>
      </c>
      <c r="F3406" s="29" t="s">
        <v>12181</v>
      </c>
      <c r="G3406" s="38" t="s">
        <v>13280</v>
      </c>
      <c r="I3406" s="38" t="s">
        <v>4446</v>
      </c>
      <c r="J3406" s="406" t="s">
        <v>13336</v>
      </c>
      <c r="M3406" s="311"/>
      <c r="O3406" s="38" t="s">
        <v>1384</v>
      </c>
      <c r="R3406" s="38" t="s">
        <v>13341</v>
      </c>
      <c r="S3406" s="38" t="s">
        <v>13342</v>
      </c>
      <c r="T3406" s="38" t="s">
        <v>2006</v>
      </c>
      <c r="U3406"/>
      <c r="V3406"/>
      <c r="Z3406" s="29" t="s">
        <v>1218</v>
      </c>
      <c r="AA3406" s="29" t="s">
        <v>1170</v>
      </c>
      <c r="AE3406" s="38" t="s">
        <v>2950</v>
      </c>
      <c r="AG3406" s="38">
        <v>1</v>
      </c>
      <c r="AH3406" s="38" t="s">
        <v>4439</v>
      </c>
      <c r="AI3406" s="38" t="s">
        <v>4440</v>
      </c>
      <c r="AJ3406" s="38" t="s">
        <v>4799</v>
      </c>
      <c r="AK3406" s="38" t="s">
        <v>13343</v>
      </c>
      <c r="AL3406" s="301">
        <v>43644</v>
      </c>
      <c r="AO3406" s="29" t="s">
        <v>4442</v>
      </c>
      <c r="AR3406" s="29" t="str">
        <f t="shared" si="539"/>
        <v>0</v>
      </c>
      <c r="AS3406" s="29">
        <f t="shared" si="537"/>
        <v>0</v>
      </c>
      <c r="AT3406" s="29">
        <v>0</v>
      </c>
      <c r="AW3406" s="29" t="str">
        <f t="shared" si="540"/>
        <v/>
      </c>
      <c r="AX3406" s="29" t="str">
        <f t="shared" si="532"/>
        <v/>
      </c>
      <c r="AY3406" s="29" t="str">
        <f t="shared" si="538"/>
        <v>https://media.mediathek-tanz-theater.de/iiif/2/nvt_img-440-003-001.JP2</v>
      </c>
      <c r="AZ3406" s="29" t="str">
        <f t="shared" si="533"/>
        <v>image/jp2</v>
      </c>
      <c r="BA3406" s="29" t="str">
        <f t="shared" si="534"/>
        <v>presentation/iiif</v>
      </c>
      <c r="BB3406" s="29" t="str">
        <f t="shared" si="535"/>
        <v>https://media.mediathek-tanz-theater.de/iiif/2/nvt_img-440-003-001.JP2/full/100,/0/default.jpg</v>
      </c>
      <c r="BC3406" s="29" t="str">
        <f t="shared" si="531"/>
        <v>image/jpeg</v>
      </c>
      <c r="BD3406" s="29" t="str">
        <f t="shared" si="536"/>
        <v>presentation/thumbnail</v>
      </c>
    </row>
    <row r="3407" spans="1:56" ht="76.5">
      <c r="A3407" s="29">
        <v>1</v>
      </c>
      <c r="B3407" s="29">
        <v>0</v>
      </c>
      <c r="C3407" t="s">
        <v>13344</v>
      </c>
      <c r="D3407" s="38" t="s">
        <v>13345</v>
      </c>
      <c r="F3407" s="29" t="s">
        <v>12181</v>
      </c>
      <c r="G3407" s="38" t="s">
        <v>13280</v>
      </c>
      <c r="I3407" s="38" t="s">
        <v>4446</v>
      </c>
      <c r="J3407" s="406" t="s">
        <v>13336</v>
      </c>
      <c r="M3407" s="311"/>
      <c r="O3407" s="38" t="s">
        <v>1384</v>
      </c>
      <c r="R3407" s="38" t="s">
        <v>13346</v>
      </c>
      <c r="S3407" s="38" t="s">
        <v>13347</v>
      </c>
      <c r="T3407" s="38" t="s">
        <v>2006</v>
      </c>
      <c r="U3407"/>
      <c r="V3407"/>
      <c r="Z3407" s="29" t="s">
        <v>1218</v>
      </c>
      <c r="AA3407" s="29" t="s">
        <v>1170</v>
      </c>
      <c r="AE3407" s="38" t="s">
        <v>2950</v>
      </c>
      <c r="AG3407" s="38">
        <v>1</v>
      </c>
      <c r="AH3407" s="38" t="s">
        <v>4439</v>
      </c>
      <c r="AI3407" s="38" t="s">
        <v>4440</v>
      </c>
      <c r="AJ3407" s="38" t="s">
        <v>4799</v>
      </c>
      <c r="AK3407" s="38" t="s">
        <v>13348</v>
      </c>
      <c r="AL3407" s="301">
        <v>43644</v>
      </c>
      <c r="AO3407" s="29" t="s">
        <v>4442</v>
      </c>
      <c r="AR3407" s="29" t="str">
        <f t="shared" si="539"/>
        <v>0</v>
      </c>
      <c r="AS3407" s="29">
        <f t="shared" si="537"/>
        <v>0</v>
      </c>
      <c r="AT3407" s="29">
        <v>0</v>
      </c>
      <c r="AW3407" s="29" t="str">
        <f t="shared" si="540"/>
        <v/>
      </c>
      <c r="AX3407" s="29" t="str">
        <f t="shared" si="532"/>
        <v/>
      </c>
      <c r="AY3407" s="29" t="str">
        <f t="shared" si="538"/>
        <v>https://media.mediathek-tanz-theater.de/iiif/2/nvt_img-440-003-002.JP2</v>
      </c>
      <c r="AZ3407" s="29" t="str">
        <f t="shared" si="533"/>
        <v>image/jp2</v>
      </c>
      <c r="BA3407" s="29" t="str">
        <f t="shared" si="534"/>
        <v>presentation/iiif</v>
      </c>
      <c r="BB3407" s="29" t="str">
        <f t="shared" si="535"/>
        <v>https://media.mediathek-tanz-theater.de/iiif/2/nvt_img-440-003-002.JP2/full/100,/0/default.jpg</v>
      </c>
      <c r="BC3407" s="29" t="str">
        <f t="shared" si="531"/>
        <v>image/jpeg</v>
      </c>
      <c r="BD3407" s="29" t="str">
        <f t="shared" si="536"/>
        <v>presentation/thumbnail</v>
      </c>
    </row>
    <row r="3408" spans="1:56" ht="25.5">
      <c r="A3408" s="29">
        <v>1</v>
      </c>
      <c r="B3408" s="29">
        <v>0</v>
      </c>
      <c r="C3408" t="s">
        <v>13349</v>
      </c>
      <c r="D3408" s="38" t="s">
        <v>13350</v>
      </c>
      <c r="F3408" s="29" t="s">
        <v>12181</v>
      </c>
      <c r="G3408" s="38" t="s">
        <v>13280</v>
      </c>
      <c r="I3408" s="38" t="s">
        <v>4446</v>
      </c>
      <c r="J3408" s="406" t="s">
        <v>13336</v>
      </c>
      <c r="M3408" s="311"/>
      <c r="O3408" s="38" t="s">
        <v>1384</v>
      </c>
      <c r="R3408" s="38" t="s">
        <v>13351</v>
      </c>
      <c r="S3408" s="38" t="s">
        <v>13352</v>
      </c>
      <c r="T3408" s="38" t="s">
        <v>2006</v>
      </c>
      <c r="U3408"/>
      <c r="V3408"/>
      <c r="Z3408" s="29" t="s">
        <v>1218</v>
      </c>
      <c r="AA3408" s="29" t="s">
        <v>1170</v>
      </c>
      <c r="AE3408" s="38" t="s">
        <v>2950</v>
      </c>
      <c r="AG3408" s="38">
        <v>1</v>
      </c>
      <c r="AH3408" s="38" t="s">
        <v>4439</v>
      </c>
      <c r="AI3408" s="38" t="s">
        <v>4440</v>
      </c>
      <c r="AJ3408" s="38" t="s">
        <v>4799</v>
      </c>
      <c r="AK3408" s="38" t="s">
        <v>13348</v>
      </c>
      <c r="AL3408" s="301">
        <v>43644</v>
      </c>
      <c r="AO3408" s="29" t="s">
        <v>4442</v>
      </c>
      <c r="AR3408" s="29" t="str">
        <f t="shared" si="539"/>
        <v>0</v>
      </c>
      <c r="AS3408" s="29">
        <f t="shared" si="537"/>
        <v>0</v>
      </c>
      <c r="AT3408" s="29">
        <v>0</v>
      </c>
      <c r="AW3408" s="29" t="str">
        <f t="shared" si="540"/>
        <v/>
      </c>
      <c r="AX3408" s="29" t="str">
        <f t="shared" si="532"/>
        <v/>
      </c>
      <c r="AY3408" s="29" t="str">
        <f t="shared" si="538"/>
        <v>https://media.mediathek-tanz-theater.de/iiif/2/nvt_img-440-003-003.JP2</v>
      </c>
      <c r="AZ3408" s="29" t="str">
        <f t="shared" si="533"/>
        <v>image/jp2</v>
      </c>
      <c r="BA3408" s="29" t="str">
        <f t="shared" si="534"/>
        <v>presentation/iiif</v>
      </c>
      <c r="BB3408" s="29" t="str">
        <f t="shared" si="535"/>
        <v>https://media.mediathek-tanz-theater.de/iiif/2/nvt_img-440-003-003.JP2/full/100,/0/default.jpg</v>
      </c>
      <c r="BC3408" s="29" t="str">
        <f t="shared" si="531"/>
        <v>image/jpeg</v>
      </c>
      <c r="BD3408" s="29" t="str">
        <f t="shared" si="536"/>
        <v>presentation/thumbnail</v>
      </c>
    </row>
    <row r="3409" spans="1:56" ht="38.25">
      <c r="A3409" s="29">
        <v>1</v>
      </c>
      <c r="B3409" s="29">
        <v>0</v>
      </c>
      <c r="C3409" t="s">
        <v>13353</v>
      </c>
      <c r="D3409" s="38" t="s">
        <v>13354</v>
      </c>
      <c r="F3409" s="29" t="s">
        <v>12181</v>
      </c>
      <c r="G3409" s="38" t="s">
        <v>13280</v>
      </c>
      <c r="I3409" s="38" t="s">
        <v>4446</v>
      </c>
      <c r="J3409" s="406" t="s">
        <v>13336</v>
      </c>
      <c r="M3409" s="311"/>
      <c r="O3409" s="38" t="s">
        <v>1384</v>
      </c>
      <c r="R3409" s="38" t="s">
        <v>13355</v>
      </c>
      <c r="S3409" s="38" t="s">
        <v>13356</v>
      </c>
      <c r="T3409" s="38" t="s">
        <v>2006</v>
      </c>
      <c r="U3409"/>
      <c r="V3409"/>
      <c r="Z3409" s="29" t="s">
        <v>1218</v>
      </c>
      <c r="AA3409" s="29" t="s">
        <v>1170</v>
      </c>
      <c r="AE3409" s="38" t="s">
        <v>2950</v>
      </c>
      <c r="AG3409" s="38">
        <v>1</v>
      </c>
      <c r="AH3409" s="38" t="s">
        <v>4439</v>
      </c>
      <c r="AI3409" s="38" t="s">
        <v>4440</v>
      </c>
      <c r="AJ3409" s="38" t="s">
        <v>4799</v>
      </c>
      <c r="AK3409" s="38" t="s">
        <v>13357</v>
      </c>
      <c r="AL3409" s="301">
        <v>43644</v>
      </c>
      <c r="AO3409" s="29" t="s">
        <v>4442</v>
      </c>
      <c r="AR3409" s="29" t="str">
        <f t="shared" si="539"/>
        <v>0</v>
      </c>
      <c r="AS3409" s="29">
        <f t="shared" si="537"/>
        <v>0</v>
      </c>
      <c r="AT3409" s="29">
        <v>0</v>
      </c>
      <c r="AW3409" s="29" t="str">
        <f t="shared" si="540"/>
        <v/>
      </c>
      <c r="AX3409" s="29" t="str">
        <f t="shared" si="532"/>
        <v/>
      </c>
      <c r="AY3409" s="29" t="str">
        <f t="shared" si="538"/>
        <v>https://media.mediathek-tanz-theater.de/iiif/2/nvt_img-440-003-004.JP2</v>
      </c>
      <c r="AZ3409" s="29" t="str">
        <f t="shared" si="533"/>
        <v>image/jp2</v>
      </c>
      <c r="BA3409" s="29" t="str">
        <f t="shared" si="534"/>
        <v>presentation/iiif</v>
      </c>
      <c r="BB3409" s="29" t="str">
        <f t="shared" si="535"/>
        <v>https://media.mediathek-tanz-theater.de/iiif/2/nvt_img-440-003-004.JP2/full/100,/0/default.jpg</v>
      </c>
      <c r="BC3409" s="29" t="str">
        <f t="shared" si="531"/>
        <v>image/jpeg</v>
      </c>
      <c r="BD3409" s="29" t="str">
        <f t="shared" si="536"/>
        <v>presentation/thumbnail</v>
      </c>
    </row>
    <row r="3410" spans="1:56" ht="127.5">
      <c r="A3410" s="29">
        <v>1</v>
      </c>
      <c r="B3410" s="29">
        <v>0</v>
      </c>
      <c r="C3410" t="s">
        <v>13358</v>
      </c>
      <c r="D3410" s="38" t="s">
        <v>13359</v>
      </c>
      <c r="F3410" s="29" t="s">
        <v>12181</v>
      </c>
      <c r="G3410" s="38" t="s">
        <v>13280</v>
      </c>
      <c r="I3410" s="38" t="s">
        <v>4446</v>
      </c>
      <c r="J3410" s="406" t="s">
        <v>13336</v>
      </c>
      <c r="M3410" s="311"/>
      <c r="O3410" s="38" t="s">
        <v>1384</v>
      </c>
      <c r="R3410" s="38" t="s">
        <v>13360</v>
      </c>
      <c r="S3410" s="38" t="s">
        <v>13361</v>
      </c>
      <c r="T3410" s="38" t="s">
        <v>2006</v>
      </c>
      <c r="U3410"/>
      <c r="V3410"/>
      <c r="Z3410" s="29" t="s">
        <v>1218</v>
      </c>
      <c r="AA3410" s="29" t="s">
        <v>1170</v>
      </c>
      <c r="AE3410" s="38" t="s">
        <v>2950</v>
      </c>
      <c r="AG3410" s="38">
        <v>1</v>
      </c>
      <c r="AH3410" s="38" t="s">
        <v>4439</v>
      </c>
      <c r="AI3410" s="38" t="s">
        <v>4440</v>
      </c>
      <c r="AJ3410" s="38" t="s">
        <v>4799</v>
      </c>
      <c r="AK3410" s="38" t="s">
        <v>13362</v>
      </c>
      <c r="AL3410" s="301">
        <v>43644</v>
      </c>
      <c r="AO3410" s="29" t="s">
        <v>4442</v>
      </c>
      <c r="AR3410" s="29" t="str">
        <f t="shared" si="539"/>
        <v>0</v>
      </c>
      <c r="AS3410" s="29">
        <f t="shared" si="537"/>
        <v>0</v>
      </c>
      <c r="AT3410" s="29">
        <v>0</v>
      </c>
      <c r="AW3410" s="29" t="str">
        <f t="shared" si="540"/>
        <v/>
      </c>
      <c r="AX3410" s="29" t="str">
        <f t="shared" si="532"/>
        <v/>
      </c>
      <c r="AY3410" s="29" t="str">
        <f t="shared" si="538"/>
        <v>https://media.mediathek-tanz-theater.de/iiif/2/nvt_img-440-003-005.JP2</v>
      </c>
      <c r="AZ3410" s="29" t="str">
        <f t="shared" si="533"/>
        <v>image/jp2</v>
      </c>
      <c r="BA3410" s="29" t="str">
        <f t="shared" si="534"/>
        <v>presentation/iiif</v>
      </c>
      <c r="BB3410" s="29" t="str">
        <f t="shared" si="535"/>
        <v>https://media.mediathek-tanz-theater.de/iiif/2/nvt_img-440-003-005.JP2/full/100,/0/default.jpg</v>
      </c>
      <c r="BC3410" s="29" t="str">
        <f t="shared" si="531"/>
        <v>image/jpeg</v>
      </c>
      <c r="BD3410" s="29" t="str">
        <f t="shared" si="536"/>
        <v>presentation/thumbnail</v>
      </c>
    </row>
    <row r="3411" spans="1:56" ht="25.5">
      <c r="A3411" s="29">
        <v>1</v>
      </c>
      <c r="B3411" s="29">
        <v>0</v>
      </c>
      <c r="C3411" t="s">
        <v>13363</v>
      </c>
      <c r="D3411" s="38" t="s">
        <v>13364</v>
      </c>
      <c r="F3411" s="29" t="s">
        <v>12181</v>
      </c>
      <c r="G3411" s="38" t="s">
        <v>13280</v>
      </c>
      <c r="I3411" s="38" t="s">
        <v>4446</v>
      </c>
      <c r="J3411" s="406" t="s">
        <v>13336</v>
      </c>
      <c r="M3411" s="311"/>
      <c r="O3411" s="38" t="s">
        <v>1384</v>
      </c>
      <c r="R3411" s="38" t="s">
        <v>13365</v>
      </c>
      <c r="S3411" s="38" t="s">
        <v>13366</v>
      </c>
      <c r="T3411" s="38" t="s">
        <v>2006</v>
      </c>
      <c r="U3411"/>
      <c r="V3411"/>
      <c r="Z3411" s="29" t="s">
        <v>1218</v>
      </c>
      <c r="AA3411" s="29" t="s">
        <v>1170</v>
      </c>
      <c r="AE3411" s="38" t="s">
        <v>2950</v>
      </c>
      <c r="AG3411" s="38">
        <v>1</v>
      </c>
      <c r="AH3411" s="38" t="s">
        <v>4439</v>
      </c>
      <c r="AI3411" s="38" t="s">
        <v>4440</v>
      </c>
      <c r="AJ3411" s="38" t="s">
        <v>4799</v>
      </c>
      <c r="AK3411" s="38" t="s">
        <v>13367</v>
      </c>
      <c r="AL3411" s="301">
        <v>43644</v>
      </c>
      <c r="AO3411" s="29" t="s">
        <v>4442</v>
      </c>
      <c r="AR3411" s="29" t="str">
        <f t="shared" si="539"/>
        <v>0</v>
      </c>
      <c r="AS3411" s="29">
        <f t="shared" si="537"/>
        <v>0</v>
      </c>
      <c r="AT3411" s="29">
        <v>0</v>
      </c>
      <c r="AW3411" s="29" t="str">
        <f t="shared" si="540"/>
        <v/>
      </c>
      <c r="AX3411" s="29" t="str">
        <f t="shared" si="532"/>
        <v/>
      </c>
      <c r="AY3411" s="29" t="str">
        <f t="shared" si="538"/>
        <v>https://media.mediathek-tanz-theater.de/iiif/2/nvt_img-440-003-006.JP2</v>
      </c>
      <c r="AZ3411" s="29" t="str">
        <f t="shared" si="533"/>
        <v>image/jp2</v>
      </c>
      <c r="BA3411" s="29" t="str">
        <f t="shared" si="534"/>
        <v>presentation/iiif</v>
      </c>
      <c r="BB3411" s="29" t="str">
        <f t="shared" si="535"/>
        <v>https://media.mediathek-tanz-theater.de/iiif/2/nvt_img-440-003-006.JP2/full/100,/0/default.jpg</v>
      </c>
      <c r="BC3411" s="29" t="str">
        <f t="shared" si="531"/>
        <v>image/jpeg</v>
      </c>
      <c r="BD3411" s="29" t="str">
        <f t="shared" si="536"/>
        <v>presentation/thumbnail</v>
      </c>
    </row>
    <row r="3412" spans="1:56">
      <c r="A3412" s="29">
        <v>1</v>
      </c>
      <c r="B3412" s="29">
        <v>0</v>
      </c>
      <c r="C3412" t="s">
        <v>13368</v>
      </c>
      <c r="D3412" s="38" t="s">
        <v>13369</v>
      </c>
      <c r="F3412" s="29" t="s">
        <v>12181</v>
      </c>
      <c r="I3412" s="38" t="s">
        <v>4438</v>
      </c>
      <c r="J3412" s="406" t="s">
        <v>13273</v>
      </c>
      <c r="M3412" s="311"/>
      <c r="U3412"/>
      <c r="V3412"/>
      <c r="Z3412" s="29" t="s">
        <v>1218</v>
      </c>
      <c r="AA3412" s="29" t="s">
        <v>1170</v>
      </c>
      <c r="AE3412" s="38" t="s">
        <v>2950</v>
      </c>
      <c r="AG3412" s="38">
        <v>1</v>
      </c>
      <c r="AH3412" s="38" t="s">
        <v>4439</v>
      </c>
      <c r="AI3412" s="38" t="s">
        <v>4440</v>
      </c>
      <c r="AJ3412" s="38" t="s">
        <v>9656</v>
      </c>
      <c r="AL3412" s="301">
        <v>43644</v>
      </c>
      <c r="AO3412" s="29" t="s">
        <v>4442</v>
      </c>
      <c r="AR3412" s="29" t="str">
        <f t="shared" si="539"/>
        <v>1</v>
      </c>
      <c r="AS3412" s="29">
        <f t="shared" si="537"/>
        <v>1</v>
      </c>
      <c r="AT3412" s="29">
        <v>1</v>
      </c>
      <c r="AV3412" s="29" t="s">
        <v>13370</v>
      </c>
      <c r="AW3412" s="29" t="str">
        <f t="shared" si="540"/>
        <v>image/tiff</v>
      </c>
      <c r="AX3412" s="29" t="str">
        <f t="shared" si="532"/>
        <v>archival/master</v>
      </c>
      <c r="AY3412" s="29" t="str">
        <f t="shared" si="538"/>
        <v>https://media.mediathek-tanz-theater.de/iiif/2/nvt_img-440-004.JP2</v>
      </c>
      <c r="AZ3412" s="29" t="str">
        <f t="shared" si="533"/>
        <v>image/jp2</v>
      </c>
      <c r="BA3412" s="29" t="str">
        <f t="shared" si="534"/>
        <v>presentation/iiif</v>
      </c>
      <c r="BB3412" s="29" t="str">
        <f t="shared" si="535"/>
        <v>https://media.mediathek-tanz-theater.de/iiif/2/nvt_img-440-004.JP2/full/100,/0/default.jpg</v>
      </c>
      <c r="BC3412" s="29" t="str">
        <f t="shared" si="531"/>
        <v>image/jpeg</v>
      </c>
      <c r="BD3412" s="29" t="str">
        <f t="shared" si="536"/>
        <v>presentation/thumbnail</v>
      </c>
    </row>
    <row r="3413" spans="1:56" ht="89.25">
      <c r="A3413" s="29">
        <v>1</v>
      </c>
      <c r="B3413" s="29">
        <v>0</v>
      </c>
      <c r="C3413" t="s">
        <v>13371</v>
      </c>
      <c r="D3413" s="38" t="s">
        <v>13372</v>
      </c>
      <c r="F3413" s="29" t="s">
        <v>12181</v>
      </c>
      <c r="G3413" s="38" t="s">
        <v>13280</v>
      </c>
      <c r="I3413" s="38" t="s">
        <v>4446</v>
      </c>
      <c r="J3413" s="406" t="s">
        <v>13368</v>
      </c>
      <c r="M3413" s="311"/>
      <c r="O3413" s="38" t="s">
        <v>1384</v>
      </c>
      <c r="R3413" s="38" t="s">
        <v>13373</v>
      </c>
      <c r="S3413" s="38" t="s">
        <v>13374</v>
      </c>
      <c r="T3413" s="38" t="s">
        <v>2006</v>
      </c>
      <c r="U3413"/>
      <c r="V3413"/>
      <c r="Z3413" s="29" t="s">
        <v>1218</v>
      </c>
      <c r="AA3413" s="29" t="s">
        <v>1170</v>
      </c>
      <c r="AE3413" s="38" t="s">
        <v>2950</v>
      </c>
      <c r="AG3413" s="38">
        <v>1</v>
      </c>
      <c r="AH3413" s="38" t="s">
        <v>4439</v>
      </c>
      <c r="AI3413" s="38" t="s">
        <v>4440</v>
      </c>
      <c r="AJ3413" s="38" t="s">
        <v>4799</v>
      </c>
      <c r="AK3413" s="38" t="s">
        <v>13375</v>
      </c>
      <c r="AL3413" s="301">
        <v>43644</v>
      </c>
      <c r="AO3413" s="29" t="s">
        <v>4442</v>
      </c>
      <c r="AR3413" s="29" t="str">
        <f t="shared" si="539"/>
        <v>0</v>
      </c>
      <c r="AS3413" s="29">
        <f t="shared" si="537"/>
        <v>0</v>
      </c>
      <c r="AT3413" s="29">
        <v>0</v>
      </c>
      <c r="AW3413" s="29" t="str">
        <f t="shared" si="540"/>
        <v/>
      </c>
      <c r="AX3413" s="29" t="str">
        <f t="shared" si="532"/>
        <v/>
      </c>
      <c r="AY3413" s="29" t="str">
        <f t="shared" si="538"/>
        <v>https://media.mediathek-tanz-theater.de/iiif/2/nvt_img-440-004-001.JP2</v>
      </c>
      <c r="AZ3413" s="29" t="str">
        <f t="shared" si="533"/>
        <v>image/jp2</v>
      </c>
      <c r="BA3413" s="29" t="str">
        <f t="shared" si="534"/>
        <v>presentation/iiif</v>
      </c>
      <c r="BB3413" s="29" t="str">
        <f t="shared" si="535"/>
        <v>https://media.mediathek-tanz-theater.de/iiif/2/nvt_img-440-004-001.JP2/full/100,/0/default.jpg</v>
      </c>
      <c r="BC3413" s="29" t="str">
        <f t="shared" si="531"/>
        <v>image/jpeg</v>
      </c>
      <c r="BD3413" s="29" t="str">
        <f t="shared" si="536"/>
        <v>presentation/thumbnail</v>
      </c>
    </row>
    <row r="3414" spans="1:56" ht="38.25">
      <c r="A3414" s="29">
        <v>1</v>
      </c>
      <c r="B3414" s="29">
        <v>0</v>
      </c>
      <c r="C3414" t="s">
        <v>13376</v>
      </c>
      <c r="D3414" s="38" t="s">
        <v>13377</v>
      </c>
      <c r="F3414" s="29" t="s">
        <v>12181</v>
      </c>
      <c r="G3414" s="38" t="s">
        <v>13280</v>
      </c>
      <c r="I3414" s="38" t="s">
        <v>4446</v>
      </c>
      <c r="J3414" s="406" t="s">
        <v>13368</v>
      </c>
      <c r="M3414" s="311"/>
      <c r="O3414" s="38" t="s">
        <v>1384</v>
      </c>
      <c r="R3414" s="38" t="s">
        <v>13304</v>
      </c>
      <c r="S3414" s="38" t="s">
        <v>13378</v>
      </c>
      <c r="T3414" s="38" t="s">
        <v>2006</v>
      </c>
      <c r="U3414"/>
      <c r="V3414"/>
      <c r="Z3414" s="29" t="s">
        <v>1218</v>
      </c>
      <c r="AA3414" s="29" t="s">
        <v>1170</v>
      </c>
      <c r="AE3414" s="38" t="s">
        <v>2950</v>
      </c>
      <c r="AG3414" s="38">
        <v>1</v>
      </c>
      <c r="AH3414" s="38" t="s">
        <v>4439</v>
      </c>
      <c r="AI3414" s="38" t="s">
        <v>4440</v>
      </c>
      <c r="AJ3414" s="38" t="s">
        <v>4799</v>
      </c>
      <c r="AK3414" s="38" t="s">
        <v>13375</v>
      </c>
      <c r="AL3414" s="301">
        <v>43644</v>
      </c>
      <c r="AO3414" s="29" t="s">
        <v>4442</v>
      </c>
      <c r="AR3414" s="29" t="str">
        <f t="shared" si="539"/>
        <v>0</v>
      </c>
      <c r="AS3414" s="29">
        <f t="shared" si="537"/>
        <v>0</v>
      </c>
      <c r="AT3414" s="29">
        <v>0</v>
      </c>
      <c r="AW3414" s="29" t="str">
        <f t="shared" si="540"/>
        <v/>
      </c>
      <c r="AX3414" s="29" t="str">
        <f t="shared" si="532"/>
        <v/>
      </c>
      <c r="AY3414" s="29" t="str">
        <f t="shared" si="538"/>
        <v>https://media.mediathek-tanz-theater.de/iiif/2/nvt_img-440-004-002.JP2</v>
      </c>
      <c r="AZ3414" s="29" t="str">
        <f t="shared" si="533"/>
        <v>image/jp2</v>
      </c>
      <c r="BA3414" s="29" t="str">
        <f t="shared" si="534"/>
        <v>presentation/iiif</v>
      </c>
      <c r="BB3414" s="29" t="str">
        <f t="shared" si="535"/>
        <v>https://media.mediathek-tanz-theater.de/iiif/2/nvt_img-440-004-002.JP2/full/100,/0/default.jpg</v>
      </c>
      <c r="BC3414" s="29" t="str">
        <f t="shared" si="531"/>
        <v>image/jpeg</v>
      </c>
      <c r="BD3414" s="29" t="str">
        <f t="shared" si="536"/>
        <v>presentation/thumbnail</v>
      </c>
    </row>
    <row r="3415" spans="1:56" ht="63.75">
      <c r="A3415" s="29">
        <v>1</v>
      </c>
      <c r="B3415" s="29">
        <v>0</v>
      </c>
      <c r="C3415" t="s">
        <v>13379</v>
      </c>
      <c r="D3415" s="38" t="s">
        <v>13380</v>
      </c>
      <c r="F3415" s="29" t="s">
        <v>12181</v>
      </c>
      <c r="G3415" s="38" t="s">
        <v>13280</v>
      </c>
      <c r="I3415" s="38" t="s">
        <v>4446</v>
      </c>
      <c r="J3415" s="406" t="s">
        <v>13368</v>
      </c>
      <c r="M3415" s="311"/>
      <c r="O3415" s="38" t="s">
        <v>1384</v>
      </c>
      <c r="R3415" s="38" t="s">
        <v>13381</v>
      </c>
      <c r="S3415" s="38" t="s">
        <v>13382</v>
      </c>
      <c r="T3415" s="38" t="s">
        <v>2006</v>
      </c>
      <c r="U3415"/>
      <c r="V3415"/>
      <c r="Z3415" s="29" t="s">
        <v>1218</v>
      </c>
      <c r="AA3415" s="29" t="s">
        <v>1170</v>
      </c>
      <c r="AE3415" s="38" t="s">
        <v>2950</v>
      </c>
      <c r="AG3415" s="38">
        <v>1</v>
      </c>
      <c r="AH3415" s="38" t="s">
        <v>4439</v>
      </c>
      <c r="AI3415" s="38" t="s">
        <v>4440</v>
      </c>
      <c r="AJ3415" s="38" t="s">
        <v>4799</v>
      </c>
      <c r="AK3415" s="38" t="s">
        <v>13383</v>
      </c>
      <c r="AL3415" s="301">
        <v>43644</v>
      </c>
      <c r="AO3415" s="29" t="s">
        <v>4442</v>
      </c>
      <c r="AR3415" s="29" t="str">
        <f t="shared" si="539"/>
        <v>0</v>
      </c>
      <c r="AS3415" s="29">
        <f t="shared" si="537"/>
        <v>0</v>
      </c>
      <c r="AT3415" s="29">
        <v>0</v>
      </c>
      <c r="AW3415" s="29" t="str">
        <f t="shared" si="540"/>
        <v/>
      </c>
      <c r="AX3415" s="29" t="str">
        <f t="shared" si="532"/>
        <v/>
      </c>
      <c r="AY3415" s="29" t="str">
        <f t="shared" si="538"/>
        <v>https://media.mediathek-tanz-theater.de/iiif/2/nvt_img-440-004-003.JP2</v>
      </c>
      <c r="AZ3415" s="29" t="str">
        <f t="shared" si="533"/>
        <v>image/jp2</v>
      </c>
      <c r="BA3415" s="29" t="str">
        <f t="shared" si="534"/>
        <v>presentation/iiif</v>
      </c>
      <c r="BB3415" s="29" t="str">
        <f t="shared" si="535"/>
        <v>https://media.mediathek-tanz-theater.de/iiif/2/nvt_img-440-004-003.JP2/full/100,/0/default.jpg</v>
      </c>
      <c r="BC3415" s="29" t="str">
        <f t="shared" si="531"/>
        <v>image/jpeg</v>
      </c>
      <c r="BD3415" s="29" t="str">
        <f t="shared" si="536"/>
        <v>presentation/thumbnail</v>
      </c>
    </row>
    <row r="3416" spans="1:56" ht="63.75">
      <c r="A3416" s="29">
        <v>1</v>
      </c>
      <c r="B3416" s="29">
        <v>0</v>
      </c>
      <c r="C3416" t="s">
        <v>13384</v>
      </c>
      <c r="D3416" s="38" t="s">
        <v>13385</v>
      </c>
      <c r="F3416" s="29" t="s">
        <v>12181</v>
      </c>
      <c r="G3416" s="38" t="s">
        <v>13280</v>
      </c>
      <c r="I3416" s="38" t="s">
        <v>4446</v>
      </c>
      <c r="J3416" s="406" t="s">
        <v>13368</v>
      </c>
      <c r="M3416" s="311"/>
      <c r="O3416" s="38" t="s">
        <v>1384</v>
      </c>
      <c r="R3416" s="38" t="s">
        <v>13295</v>
      </c>
      <c r="S3416" s="38" t="s">
        <v>13386</v>
      </c>
      <c r="T3416" s="38" t="s">
        <v>2006</v>
      </c>
      <c r="U3416"/>
      <c r="V3416"/>
      <c r="Z3416" s="29" t="s">
        <v>1218</v>
      </c>
      <c r="AA3416" s="29" t="s">
        <v>1170</v>
      </c>
      <c r="AE3416" s="38" t="s">
        <v>2950</v>
      </c>
      <c r="AG3416" s="38">
        <v>1</v>
      </c>
      <c r="AH3416" s="38" t="s">
        <v>4439</v>
      </c>
      <c r="AI3416" s="38" t="s">
        <v>4440</v>
      </c>
      <c r="AJ3416" s="38" t="s">
        <v>4799</v>
      </c>
      <c r="AK3416" s="38" t="s">
        <v>13387</v>
      </c>
      <c r="AL3416" s="301">
        <v>43644</v>
      </c>
      <c r="AO3416" s="29" t="s">
        <v>4442</v>
      </c>
      <c r="AR3416" s="29" t="str">
        <f t="shared" si="539"/>
        <v>0</v>
      </c>
      <c r="AS3416" s="29">
        <f t="shared" si="537"/>
        <v>0</v>
      </c>
      <c r="AT3416" s="29">
        <v>0</v>
      </c>
      <c r="AW3416" s="29" t="str">
        <f t="shared" si="540"/>
        <v/>
      </c>
      <c r="AX3416" s="29" t="str">
        <f t="shared" si="532"/>
        <v/>
      </c>
      <c r="AY3416" s="29" t="str">
        <f t="shared" si="538"/>
        <v>https://media.mediathek-tanz-theater.de/iiif/2/nvt_img-440-004-004.JP2</v>
      </c>
      <c r="AZ3416" s="29" t="str">
        <f t="shared" si="533"/>
        <v>image/jp2</v>
      </c>
      <c r="BA3416" s="29" t="str">
        <f t="shared" si="534"/>
        <v>presentation/iiif</v>
      </c>
      <c r="BB3416" s="29" t="str">
        <f t="shared" si="535"/>
        <v>https://media.mediathek-tanz-theater.de/iiif/2/nvt_img-440-004-004.JP2/full/100,/0/default.jpg</v>
      </c>
      <c r="BC3416" s="29" t="str">
        <f t="shared" si="531"/>
        <v>image/jpeg</v>
      </c>
      <c r="BD3416" s="29" t="str">
        <f t="shared" si="536"/>
        <v>presentation/thumbnail</v>
      </c>
    </row>
    <row r="3417" spans="1:56" ht="38.25">
      <c r="A3417" s="29">
        <v>1</v>
      </c>
      <c r="B3417" s="29">
        <v>0</v>
      </c>
      <c r="C3417" t="s">
        <v>13388</v>
      </c>
      <c r="D3417" s="38" t="s">
        <v>13389</v>
      </c>
      <c r="F3417" s="29" t="s">
        <v>12181</v>
      </c>
      <c r="G3417" s="38" t="s">
        <v>13280</v>
      </c>
      <c r="I3417" s="38" t="s">
        <v>4446</v>
      </c>
      <c r="J3417" s="406" t="s">
        <v>13368</v>
      </c>
      <c r="M3417" s="311"/>
      <c r="O3417" s="38" t="s">
        <v>1384</v>
      </c>
      <c r="R3417" s="38" t="s">
        <v>13390</v>
      </c>
      <c r="S3417" s="38" t="s">
        <v>13391</v>
      </c>
      <c r="T3417" s="38" t="s">
        <v>2006</v>
      </c>
      <c r="U3417"/>
      <c r="V3417"/>
      <c r="Z3417" s="29" t="s">
        <v>1218</v>
      </c>
      <c r="AA3417" s="29" t="s">
        <v>1170</v>
      </c>
      <c r="AE3417" s="38" t="s">
        <v>2950</v>
      </c>
      <c r="AG3417" s="38">
        <v>1</v>
      </c>
      <c r="AH3417" s="38" t="s">
        <v>4439</v>
      </c>
      <c r="AI3417" s="38" t="s">
        <v>4440</v>
      </c>
      <c r="AJ3417" s="38" t="s">
        <v>4799</v>
      </c>
      <c r="AK3417" s="38" t="s">
        <v>13327</v>
      </c>
      <c r="AL3417" s="301">
        <v>43644</v>
      </c>
      <c r="AO3417" s="29" t="s">
        <v>4442</v>
      </c>
      <c r="AR3417" s="29" t="str">
        <f t="shared" si="539"/>
        <v>0</v>
      </c>
      <c r="AS3417" s="29">
        <f t="shared" si="537"/>
        <v>0</v>
      </c>
      <c r="AT3417" s="29">
        <v>0</v>
      </c>
      <c r="AW3417" s="29" t="str">
        <f t="shared" si="540"/>
        <v/>
      </c>
      <c r="AX3417" s="29" t="str">
        <f t="shared" si="532"/>
        <v/>
      </c>
      <c r="AY3417" s="29" t="str">
        <f t="shared" si="538"/>
        <v>https://media.mediathek-tanz-theater.de/iiif/2/nvt_img-440-004-005.JP2</v>
      </c>
      <c r="AZ3417" s="29" t="str">
        <f t="shared" si="533"/>
        <v>image/jp2</v>
      </c>
      <c r="BA3417" s="29" t="str">
        <f t="shared" si="534"/>
        <v>presentation/iiif</v>
      </c>
      <c r="BB3417" s="29" t="str">
        <f t="shared" si="535"/>
        <v>https://media.mediathek-tanz-theater.de/iiif/2/nvt_img-440-004-005.JP2/full/100,/0/default.jpg</v>
      </c>
      <c r="BC3417" s="29" t="str">
        <f t="shared" si="531"/>
        <v>image/jpeg</v>
      </c>
      <c r="BD3417" s="29" t="str">
        <f t="shared" si="536"/>
        <v>presentation/thumbnail</v>
      </c>
    </row>
    <row r="3418" spans="1:56" ht="38.25">
      <c r="A3418" s="29">
        <v>1</v>
      </c>
      <c r="B3418" s="29">
        <v>0</v>
      </c>
      <c r="C3418" t="s">
        <v>13392</v>
      </c>
      <c r="D3418" s="38" t="s">
        <v>13393</v>
      </c>
      <c r="F3418" s="29" t="s">
        <v>12181</v>
      </c>
      <c r="G3418" s="38" t="s">
        <v>13280</v>
      </c>
      <c r="I3418" s="38" t="s">
        <v>4446</v>
      </c>
      <c r="J3418" s="406" t="s">
        <v>13368</v>
      </c>
      <c r="M3418" s="311"/>
      <c r="O3418" s="38" t="s">
        <v>1384</v>
      </c>
      <c r="R3418" s="38" t="s">
        <v>13299</v>
      </c>
      <c r="S3418" s="38" t="s">
        <v>13394</v>
      </c>
      <c r="T3418" s="38" t="s">
        <v>2006</v>
      </c>
      <c r="U3418"/>
      <c r="V3418"/>
      <c r="Z3418" s="29" t="s">
        <v>1218</v>
      </c>
      <c r="AA3418" s="29" t="s">
        <v>1170</v>
      </c>
      <c r="AE3418" s="38" t="s">
        <v>2950</v>
      </c>
      <c r="AG3418" s="38">
        <v>1</v>
      </c>
      <c r="AH3418" s="38" t="s">
        <v>4439</v>
      </c>
      <c r="AI3418" s="38" t="s">
        <v>4440</v>
      </c>
      <c r="AJ3418" s="38" t="s">
        <v>4799</v>
      </c>
      <c r="AK3418" s="38" t="s">
        <v>13327</v>
      </c>
      <c r="AL3418" s="301">
        <v>43644</v>
      </c>
      <c r="AO3418" s="29" t="s">
        <v>4442</v>
      </c>
      <c r="AR3418" s="29" t="str">
        <f t="shared" si="539"/>
        <v>0</v>
      </c>
      <c r="AS3418" s="29">
        <f t="shared" si="537"/>
        <v>0</v>
      </c>
      <c r="AT3418" s="29">
        <v>0</v>
      </c>
      <c r="AW3418" s="29" t="str">
        <f t="shared" si="540"/>
        <v/>
      </c>
      <c r="AX3418" s="29" t="str">
        <f t="shared" si="532"/>
        <v/>
      </c>
      <c r="AY3418" s="29" t="str">
        <f t="shared" si="538"/>
        <v>https://media.mediathek-tanz-theater.de/iiif/2/nvt_img-440-004-006.JP2</v>
      </c>
      <c r="AZ3418" s="29" t="str">
        <f t="shared" si="533"/>
        <v>image/jp2</v>
      </c>
      <c r="BA3418" s="29" t="str">
        <f t="shared" si="534"/>
        <v>presentation/iiif</v>
      </c>
      <c r="BB3418" s="29" t="str">
        <f t="shared" si="535"/>
        <v>https://media.mediathek-tanz-theater.de/iiif/2/nvt_img-440-004-006.JP2/full/100,/0/default.jpg</v>
      </c>
      <c r="BC3418" s="29" t="str">
        <f t="shared" si="531"/>
        <v>image/jpeg</v>
      </c>
      <c r="BD3418" s="29" t="str">
        <f t="shared" si="536"/>
        <v>presentation/thumbnail</v>
      </c>
    </row>
    <row r="3419" spans="1:56">
      <c r="A3419" s="29">
        <v>1</v>
      </c>
      <c r="B3419" s="29">
        <v>0</v>
      </c>
      <c r="C3419" t="s">
        <v>13395</v>
      </c>
      <c r="D3419" s="38" t="s">
        <v>13396</v>
      </c>
      <c r="F3419" s="29" t="s">
        <v>12181</v>
      </c>
      <c r="I3419" s="38" t="s">
        <v>4438</v>
      </c>
      <c r="J3419" s="406" t="s">
        <v>13273</v>
      </c>
      <c r="M3419" s="311"/>
      <c r="U3419"/>
      <c r="V3419"/>
      <c r="Z3419" s="29" t="s">
        <v>1218</v>
      </c>
      <c r="AA3419" s="29" t="s">
        <v>1170</v>
      </c>
      <c r="AE3419" s="38" t="s">
        <v>2950</v>
      </c>
      <c r="AG3419" s="38">
        <v>1</v>
      </c>
      <c r="AH3419" s="38" t="s">
        <v>4439</v>
      </c>
      <c r="AI3419" s="38" t="s">
        <v>4440</v>
      </c>
      <c r="AJ3419" s="38" t="s">
        <v>9751</v>
      </c>
      <c r="AO3419" s="29" t="s">
        <v>4442</v>
      </c>
      <c r="AR3419" s="29" t="str">
        <f t="shared" si="539"/>
        <v>1</v>
      </c>
      <c r="AS3419" s="29">
        <f t="shared" si="537"/>
        <v>1</v>
      </c>
      <c r="AT3419" s="29">
        <v>1</v>
      </c>
      <c r="AV3419" s="29" t="s">
        <v>13397</v>
      </c>
      <c r="AW3419" s="29" t="str">
        <f t="shared" si="540"/>
        <v>image/tiff</v>
      </c>
      <c r="AX3419" s="29" t="str">
        <f t="shared" si="532"/>
        <v>archival/master</v>
      </c>
      <c r="AY3419" s="29" t="str">
        <f t="shared" si="538"/>
        <v>https://media.mediathek-tanz-theater.de/iiif/2/nvt_img-440-005.JP2</v>
      </c>
      <c r="AZ3419" s="29" t="str">
        <f t="shared" si="533"/>
        <v>image/jp2</v>
      </c>
      <c r="BA3419" s="29" t="str">
        <f t="shared" si="534"/>
        <v>presentation/iiif</v>
      </c>
      <c r="BB3419" s="29" t="str">
        <f t="shared" si="535"/>
        <v>https://media.mediathek-tanz-theater.de/iiif/2/nvt_img-440-005.JP2/full/100,/0/default.jpg</v>
      </c>
      <c r="BC3419" s="29" t="str">
        <f t="shared" si="531"/>
        <v>image/jpeg</v>
      </c>
      <c r="BD3419" s="29" t="str">
        <f t="shared" si="536"/>
        <v>presentation/thumbnail</v>
      </c>
    </row>
    <row r="3420" spans="1:56" ht="38.25">
      <c r="A3420" s="29">
        <v>1</v>
      </c>
      <c r="B3420" s="29">
        <v>0</v>
      </c>
      <c r="C3420" t="s">
        <v>13398</v>
      </c>
      <c r="D3420" s="38" t="s">
        <v>13399</v>
      </c>
      <c r="F3420" s="29" t="s">
        <v>12181</v>
      </c>
      <c r="G3420" s="38" t="s">
        <v>13280</v>
      </c>
      <c r="I3420" s="38" t="s">
        <v>4446</v>
      </c>
      <c r="J3420" s="406" t="s">
        <v>13395</v>
      </c>
      <c r="M3420" s="311"/>
      <c r="O3420" s="38" t="s">
        <v>1384</v>
      </c>
      <c r="R3420" s="38" t="s">
        <v>13351</v>
      </c>
      <c r="S3420" s="38" t="s">
        <v>13400</v>
      </c>
      <c r="U3420"/>
      <c r="V3420"/>
      <c r="Z3420" s="29" t="s">
        <v>1218</v>
      </c>
      <c r="AA3420" s="29" t="s">
        <v>1170</v>
      </c>
      <c r="AE3420" s="38" t="s">
        <v>2950</v>
      </c>
      <c r="AG3420" s="38">
        <v>1</v>
      </c>
      <c r="AH3420" s="38" t="s">
        <v>4439</v>
      </c>
      <c r="AI3420" s="38" t="s">
        <v>4440</v>
      </c>
      <c r="AJ3420" s="38" t="s">
        <v>4799</v>
      </c>
      <c r="AK3420" s="38" t="s">
        <v>13401</v>
      </c>
      <c r="AL3420" s="301">
        <v>43644</v>
      </c>
      <c r="AO3420" s="29" t="s">
        <v>4442</v>
      </c>
      <c r="AR3420" s="29" t="str">
        <f t="shared" si="539"/>
        <v>0</v>
      </c>
      <c r="AS3420" s="29">
        <f t="shared" si="537"/>
        <v>0</v>
      </c>
      <c r="AT3420" s="29">
        <v>0</v>
      </c>
      <c r="AW3420" s="29" t="str">
        <f t="shared" si="540"/>
        <v/>
      </c>
      <c r="AX3420" s="29" t="str">
        <f t="shared" si="532"/>
        <v/>
      </c>
      <c r="AY3420" s="29" t="str">
        <f t="shared" si="538"/>
        <v>https://media.mediathek-tanz-theater.de/iiif/2/nvt_img-440-005-001.JP2</v>
      </c>
      <c r="AZ3420" s="29" t="str">
        <f t="shared" si="533"/>
        <v>image/jp2</v>
      </c>
      <c r="BA3420" s="29" t="str">
        <f t="shared" si="534"/>
        <v>presentation/iiif</v>
      </c>
      <c r="BB3420" s="29" t="str">
        <f t="shared" si="535"/>
        <v>https://media.mediathek-tanz-theater.de/iiif/2/nvt_img-440-005-001.JP2/full/100,/0/default.jpg</v>
      </c>
      <c r="BC3420" s="29" t="str">
        <f t="shared" si="531"/>
        <v>image/jpeg</v>
      </c>
      <c r="BD3420" s="29" t="str">
        <f t="shared" si="536"/>
        <v>presentation/thumbnail</v>
      </c>
    </row>
    <row r="3421" spans="1:56" ht="89.25">
      <c r="A3421" s="29">
        <v>1</v>
      </c>
      <c r="B3421" s="29">
        <v>0</v>
      </c>
      <c r="C3421" t="s">
        <v>13402</v>
      </c>
      <c r="D3421" s="38" t="s">
        <v>13403</v>
      </c>
      <c r="F3421" s="29" t="s">
        <v>12181</v>
      </c>
      <c r="G3421" s="38" t="s">
        <v>13280</v>
      </c>
      <c r="I3421" s="38" t="s">
        <v>4446</v>
      </c>
      <c r="J3421" s="406" t="s">
        <v>13395</v>
      </c>
      <c r="M3421" s="311"/>
      <c r="O3421" s="38" t="s">
        <v>1384</v>
      </c>
      <c r="R3421" s="38" t="s">
        <v>13404</v>
      </c>
      <c r="S3421" s="38" t="s">
        <v>13405</v>
      </c>
      <c r="U3421"/>
      <c r="V3421"/>
      <c r="Z3421" s="29" t="s">
        <v>1218</v>
      </c>
      <c r="AA3421" s="29" t="s">
        <v>1170</v>
      </c>
      <c r="AE3421" s="38" t="s">
        <v>2950</v>
      </c>
      <c r="AG3421" s="38">
        <v>1</v>
      </c>
      <c r="AH3421" s="38" t="s">
        <v>4439</v>
      </c>
      <c r="AI3421" s="38" t="s">
        <v>4440</v>
      </c>
      <c r="AJ3421" s="38" t="s">
        <v>4799</v>
      </c>
      <c r="AK3421" s="38" t="s">
        <v>13406</v>
      </c>
      <c r="AL3421" s="301">
        <v>43644</v>
      </c>
      <c r="AO3421" s="29" t="s">
        <v>4442</v>
      </c>
      <c r="AR3421" s="29" t="str">
        <f t="shared" si="539"/>
        <v>0</v>
      </c>
      <c r="AS3421" s="29">
        <f t="shared" si="537"/>
        <v>0</v>
      </c>
      <c r="AT3421" s="29">
        <v>0</v>
      </c>
      <c r="AW3421" s="29" t="str">
        <f t="shared" si="540"/>
        <v/>
      </c>
      <c r="AX3421" s="29" t="str">
        <f t="shared" si="532"/>
        <v/>
      </c>
      <c r="AY3421" s="29" t="str">
        <f t="shared" si="538"/>
        <v>https://media.mediathek-tanz-theater.de/iiif/2/nvt_img-440-005-002.JP2</v>
      </c>
      <c r="AZ3421" s="29" t="str">
        <f t="shared" si="533"/>
        <v>image/jp2</v>
      </c>
      <c r="BA3421" s="29" t="str">
        <f t="shared" si="534"/>
        <v>presentation/iiif</v>
      </c>
      <c r="BB3421" s="29" t="str">
        <f t="shared" si="535"/>
        <v>https://media.mediathek-tanz-theater.de/iiif/2/nvt_img-440-005-002.JP2/full/100,/0/default.jpg</v>
      </c>
      <c r="BC3421" s="29" t="str">
        <f t="shared" si="531"/>
        <v>image/jpeg</v>
      </c>
      <c r="BD3421" s="29" t="str">
        <f t="shared" si="536"/>
        <v>presentation/thumbnail</v>
      </c>
    </row>
    <row r="3422" spans="1:56" ht="38.25">
      <c r="A3422" s="29">
        <v>1</v>
      </c>
      <c r="B3422" s="29">
        <v>0</v>
      </c>
      <c r="C3422" t="s">
        <v>13407</v>
      </c>
      <c r="D3422" s="38" t="s">
        <v>13408</v>
      </c>
      <c r="F3422" s="29" t="s">
        <v>12181</v>
      </c>
      <c r="G3422" s="38" t="s">
        <v>13280</v>
      </c>
      <c r="I3422" s="38" t="s">
        <v>4446</v>
      </c>
      <c r="J3422" s="406" t="s">
        <v>13395</v>
      </c>
      <c r="M3422" s="311"/>
      <c r="O3422" s="38" t="s">
        <v>1384</v>
      </c>
      <c r="R3422" s="38" t="s">
        <v>13409</v>
      </c>
      <c r="S3422" s="38" t="s">
        <v>13410</v>
      </c>
      <c r="U3422"/>
      <c r="V3422"/>
      <c r="Z3422" s="29" t="s">
        <v>1218</v>
      </c>
      <c r="AA3422" s="29" t="s">
        <v>1170</v>
      </c>
      <c r="AE3422" s="38" t="s">
        <v>2950</v>
      </c>
      <c r="AG3422" s="38">
        <v>1</v>
      </c>
      <c r="AH3422" s="38" t="s">
        <v>4439</v>
      </c>
      <c r="AI3422" s="38" t="s">
        <v>4440</v>
      </c>
      <c r="AJ3422" s="38" t="s">
        <v>4799</v>
      </c>
      <c r="AK3422" s="38" t="s">
        <v>13406</v>
      </c>
      <c r="AL3422" s="301">
        <v>43644</v>
      </c>
      <c r="AO3422" s="29" t="s">
        <v>4442</v>
      </c>
      <c r="AR3422" s="29" t="str">
        <f t="shared" si="539"/>
        <v>0</v>
      </c>
      <c r="AS3422" s="29">
        <f t="shared" si="537"/>
        <v>0</v>
      </c>
      <c r="AT3422" s="29">
        <v>0</v>
      </c>
      <c r="AW3422" s="29" t="str">
        <f t="shared" si="540"/>
        <v/>
      </c>
      <c r="AX3422" s="29" t="str">
        <f t="shared" si="532"/>
        <v/>
      </c>
      <c r="AY3422" s="29" t="str">
        <f t="shared" si="538"/>
        <v>https://media.mediathek-tanz-theater.de/iiif/2/nvt_img-440-005-003.JP2</v>
      </c>
      <c r="AZ3422" s="29" t="str">
        <f t="shared" si="533"/>
        <v>image/jp2</v>
      </c>
      <c r="BA3422" s="29" t="str">
        <f t="shared" si="534"/>
        <v>presentation/iiif</v>
      </c>
      <c r="BB3422" s="29" t="str">
        <f t="shared" si="535"/>
        <v>https://media.mediathek-tanz-theater.de/iiif/2/nvt_img-440-005-003.JP2/full/100,/0/default.jpg</v>
      </c>
      <c r="BC3422" s="29" t="str">
        <f t="shared" si="531"/>
        <v>image/jpeg</v>
      </c>
      <c r="BD3422" s="29" t="str">
        <f t="shared" si="536"/>
        <v>presentation/thumbnail</v>
      </c>
    </row>
    <row r="3423" spans="1:56" ht="63.75">
      <c r="A3423" s="29">
        <v>1</v>
      </c>
      <c r="B3423" s="29">
        <v>0</v>
      </c>
      <c r="C3423" t="s">
        <v>13411</v>
      </c>
      <c r="D3423" s="38" t="s">
        <v>13412</v>
      </c>
      <c r="F3423" s="29" t="s">
        <v>12181</v>
      </c>
      <c r="G3423" s="38" t="s">
        <v>13280</v>
      </c>
      <c r="I3423" s="38" t="s">
        <v>4446</v>
      </c>
      <c r="J3423" s="406" t="s">
        <v>13395</v>
      </c>
      <c r="M3423" s="311"/>
      <c r="O3423" s="38" t="s">
        <v>1384</v>
      </c>
      <c r="R3423" s="38" t="s">
        <v>13413</v>
      </c>
      <c r="S3423" s="38" t="s">
        <v>13414</v>
      </c>
      <c r="U3423"/>
      <c r="V3423"/>
      <c r="Z3423" s="29" t="s">
        <v>1218</v>
      </c>
      <c r="AA3423" s="29" t="s">
        <v>1170</v>
      </c>
      <c r="AE3423" s="38" t="s">
        <v>2950</v>
      </c>
      <c r="AG3423" s="38">
        <v>1</v>
      </c>
      <c r="AH3423" s="38" t="s">
        <v>4439</v>
      </c>
      <c r="AI3423" s="38" t="s">
        <v>4440</v>
      </c>
      <c r="AJ3423" s="38" t="s">
        <v>4799</v>
      </c>
      <c r="AK3423" s="38" t="s">
        <v>72</v>
      </c>
      <c r="AL3423" s="301">
        <v>43644</v>
      </c>
      <c r="AO3423" s="29" t="s">
        <v>4442</v>
      </c>
      <c r="AR3423" s="29" t="str">
        <f t="shared" si="539"/>
        <v>0</v>
      </c>
      <c r="AS3423" s="29">
        <f t="shared" si="537"/>
        <v>0</v>
      </c>
      <c r="AT3423" s="29">
        <v>0</v>
      </c>
      <c r="AW3423" s="29" t="str">
        <f t="shared" si="540"/>
        <v/>
      </c>
      <c r="AX3423" s="29" t="str">
        <f t="shared" si="532"/>
        <v/>
      </c>
      <c r="AY3423" s="29" t="str">
        <f t="shared" si="538"/>
        <v>https://media.mediathek-tanz-theater.de/iiif/2/nvt_img-440-005-004.JP2</v>
      </c>
      <c r="AZ3423" s="29" t="str">
        <f t="shared" si="533"/>
        <v>image/jp2</v>
      </c>
      <c r="BA3423" s="29" t="str">
        <f t="shared" si="534"/>
        <v>presentation/iiif</v>
      </c>
      <c r="BB3423" s="29" t="str">
        <f t="shared" si="535"/>
        <v>https://media.mediathek-tanz-theater.de/iiif/2/nvt_img-440-005-004.JP2/full/100,/0/default.jpg</v>
      </c>
      <c r="BC3423" s="29" t="str">
        <f t="shared" si="531"/>
        <v>image/jpeg</v>
      </c>
      <c r="BD3423" s="29" t="str">
        <f t="shared" si="536"/>
        <v>presentation/thumbnail</v>
      </c>
    </row>
    <row r="3424" spans="1:56" ht="38.25">
      <c r="A3424" s="29">
        <v>1</v>
      </c>
      <c r="B3424" s="29">
        <v>0</v>
      </c>
      <c r="C3424" t="s">
        <v>13415</v>
      </c>
      <c r="D3424" s="38" t="s">
        <v>13416</v>
      </c>
      <c r="F3424" s="29" t="s">
        <v>12181</v>
      </c>
      <c r="G3424" s="38" t="s">
        <v>13280</v>
      </c>
      <c r="I3424" s="38" t="s">
        <v>4446</v>
      </c>
      <c r="J3424" s="406" t="s">
        <v>13395</v>
      </c>
      <c r="M3424" s="311"/>
      <c r="O3424" s="38" t="s">
        <v>1384</v>
      </c>
      <c r="R3424" s="38" t="s">
        <v>13417</v>
      </c>
      <c r="S3424" s="38" t="s">
        <v>13418</v>
      </c>
      <c r="U3424"/>
      <c r="V3424"/>
      <c r="Z3424" s="29" t="s">
        <v>1218</v>
      </c>
      <c r="AA3424" s="29" t="s">
        <v>1170</v>
      </c>
      <c r="AE3424" s="38" t="s">
        <v>2950</v>
      </c>
      <c r="AG3424" s="38">
        <v>1</v>
      </c>
      <c r="AH3424" s="38" t="s">
        <v>4439</v>
      </c>
      <c r="AI3424" s="38" t="s">
        <v>4440</v>
      </c>
      <c r="AJ3424" s="38" t="s">
        <v>4799</v>
      </c>
      <c r="AK3424" s="38" t="s">
        <v>13419</v>
      </c>
      <c r="AL3424" s="301">
        <v>43644</v>
      </c>
      <c r="AO3424" s="29" t="s">
        <v>4442</v>
      </c>
      <c r="AR3424" s="29" t="str">
        <f t="shared" si="539"/>
        <v>0</v>
      </c>
      <c r="AS3424" s="29">
        <f t="shared" si="537"/>
        <v>0</v>
      </c>
      <c r="AT3424" s="29">
        <v>0</v>
      </c>
      <c r="AW3424" s="29" t="str">
        <f t="shared" si="540"/>
        <v/>
      </c>
      <c r="AX3424" s="29" t="str">
        <f t="shared" si="532"/>
        <v/>
      </c>
      <c r="AY3424" s="29" t="str">
        <f t="shared" si="538"/>
        <v>https://media.mediathek-tanz-theater.de/iiif/2/nvt_img-440-005-005.JP2</v>
      </c>
      <c r="AZ3424" s="29" t="str">
        <f t="shared" si="533"/>
        <v>image/jp2</v>
      </c>
      <c r="BA3424" s="29" t="str">
        <f t="shared" si="534"/>
        <v>presentation/iiif</v>
      </c>
      <c r="BB3424" s="29" t="str">
        <f t="shared" si="535"/>
        <v>https://media.mediathek-tanz-theater.de/iiif/2/nvt_img-440-005-005.JP2/full/100,/0/default.jpg</v>
      </c>
      <c r="BC3424" s="29" t="str">
        <f t="shared" si="531"/>
        <v>image/jpeg</v>
      </c>
      <c r="BD3424" s="29" t="str">
        <f t="shared" si="536"/>
        <v>presentation/thumbnail</v>
      </c>
    </row>
    <row r="3425" spans="1:56" ht="38.25">
      <c r="A3425" s="29">
        <v>1</v>
      </c>
      <c r="B3425" s="29">
        <v>0</v>
      </c>
      <c r="C3425" t="s">
        <v>13420</v>
      </c>
      <c r="D3425" s="38" t="s">
        <v>13421</v>
      </c>
      <c r="F3425" s="29" t="s">
        <v>12181</v>
      </c>
      <c r="G3425" s="38" t="s">
        <v>13280</v>
      </c>
      <c r="I3425" s="38" t="s">
        <v>4446</v>
      </c>
      <c r="J3425" s="406" t="s">
        <v>13395</v>
      </c>
      <c r="M3425" s="311"/>
      <c r="O3425" s="38" t="s">
        <v>1384</v>
      </c>
      <c r="R3425" s="38" t="s">
        <v>13417</v>
      </c>
      <c r="S3425" s="38" t="s">
        <v>13418</v>
      </c>
      <c r="U3425"/>
      <c r="V3425"/>
      <c r="Z3425" s="29" t="s">
        <v>1218</v>
      </c>
      <c r="AA3425" s="29" t="s">
        <v>1170</v>
      </c>
      <c r="AE3425" s="38" t="s">
        <v>2950</v>
      </c>
      <c r="AG3425" s="38">
        <v>1</v>
      </c>
      <c r="AH3425" s="38" t="s">
        <v>4439</v>
      </c>
      <c r="AI3425" s="38" t="s">
        <v>4440</v>
      </c>
      <c r="AJ3425" s="38" t="s">
        <v>4799</v>
      </c>
      <c r="AK3425" s="38" t="s">
        <v>13406</v>
      </c>
      <c r="AL3425" s="301">
        <v>43644</v>
      </c>
      <c r="AO3425" s="29" t="s">
        <v>4442</v>
      </c>
      <c r="AR3425" s="29" t="str">
        <f t="shared" si="539"/>
        <v>0</v>
      </c>
      <c r="AS3425" s="29">
        <f t="shared" si="537"/>
        <v>0</v>
      </c>
      <c r="AT3425" s="29">
        <v>0</v>
      </c>
      <c r="AW3425" s="29" t="str">
        <f t="shared" si="540"/>
        <v/>
      </c>
      <c r="AX3425" s="29" t="str">
        <f t="shared" si="532"/>
        <v/>
      </c>
      <c r="AY3425" s="29" t="str">
        <f t="shared" si="538"/>
        <v>https://media.mediathek-tanz-theater.de/iiif/2/nvt_img-440-005-006.JP2</v>
      </c>
      <c r="AZ3425" s="29" t="str">
        <f t="shared" si="533"/>
        <v>image/jp2</v>
      </c>
      <c r="BA3425" s="29" t="str">
        <f t="shared" si="534"/>
        <v>presentation/iiif</v>
      </c>
      <c r="BB3425" s="29" t="str">
        <f t="shared" si="535"/>
        <v>https://media.mediathek-tanz-theater.de/iiif/2/nvt_img-440-005-006.JP2/full/100,/0/default.jpg</v>
      </c>
      <c r="BC3425" s="29" t="str">
        <f t="shared" si="531"/>
        <v>image/jpeg</v>
      </c>
      <c r="BD3425" s="29" t="str">
        <f t="shared" si="536"/>
        <v>presentation/thumbnail</v>
      </c>
    </row>
    <row r="3426" spans="1:56" ht="25.5">
      <c r="A3426" s="29">
        <v>1</v>
      </c>
      <c r="B3426" s="29">
        <v>0</v>
      </c>
      <c r="C3426" t="s">
        <v>13422</v>
      </c>
      <c r="D3426" s="38" t="s">
        <v>13423</v>
      </c>
      <c r="F3426" s="29" t="s">
        <v>12181</v>
      </c>
      <c r="G3426" s="38" t="s">
        <v>13280</v>
      </c>
      <c r="I3426" s="38" t="s">
        <v>4446</v>
      </c>
      <c r="J3426" s="406" t="s">
        <v>13273</v>
      </c>
      <c r="M3426" s="311"/>
      <c r="O3426" s="38" t="s">
        <v>1384</v>
      </c>
      <c r="U3426"/>
      <c r="V3426"/>
      <c r="Z3426" s="29" t="s">
        <v>1218</v>
      </c>
      <c r="AA3426" s="29" t="s">
        <v>1170</v>
      </c>
      <c r="AE3426" s="38" t="s">
        <v>2950</v>
      </c>
      <c r="AG3426" s="38">
        <v>1</v>
      </c>
      <c r="AH3426" s="38" t="s">
        <v>4439</v>
      </c>
      <c r="AI3426" s="38" t="s">
        <v>4440</v>
      </c>
      <c r="AJ3426" s="38" t="s">
        <v>10297</v>
      </c>
      <c r="AK3426" s="306"/>
      <c r="AL3426" s="301">
        <v>43644</v>
      </c>
      <c r="AO3426" s="29" t="s">
        <v>4442</v>
      </c>
      <c r="AR3426" s="29" t="str">
        <f t="shared" si="539"/>
        <v>0</v>
      </c>
      <c r="AS3426" s="29">
        <f t="shared" si="537"/>
        <v>1</v>
      </c>
      <c r="AT3426" s="29">
        <v>1</v>
      </c>
      <c r="AV3426" s="29" t="s">
        <v>13424</v>
      </c>
      <c r="AW3426" s="29" t="str">
        <f t="shared" si="540"/>
        <v>image/tiff</v>
      </c>
      <c r="AX3426" s="29" t="str">
        <f t="shared" si="532"/>
        <v>archival/master</v>
      </c>
      <c r="AY3426" s="29" t="str">
        <f t="shared" si="538"/>
        <v>https://media.mediathek-tanz-theater.de/iiif/2/nvt_img-440-006.JP2</v>
      </c>
      <c r="AZ3426" s="29" t="str">
        <f t="shared" si="533"/>
        <v>image/jp2</v>
      </c>
      <c r="BA3426" s="29" t="str">
        <f t="shared" si="534"/>
        <v>presentation/iiif</v>
      </c>
      <c r="BB3426" s="29" t="str">
        <f t="shared" si="535"/>
        <v>https://media.mediathek-tanz-theater.de/iiif/2/nvt_img-440-006.JP2/full/100,/0/default.jpg</v>
      </c>
      <c r="BC3426" s="29" t="str">
        <f t="shared" si="531"/>
        <v>image/jpeg</v>
      </c>
      <c r="BD3426" s="29" t="str">
        <f t="shared" si="536"/>
        <v>presentation/thumbnail</v>
      </c>
    </row>
    <row r="3427" spans="1:56" ht="38.25">
      <c r="A3427" s="29">
        <v>0</v>
      </c>
      <c r="B3427" s="29">
        <v>0</v>
      </c>
      <c r="C3427" t="s">
        <v>13425</v>
      </c>
      <c r="F3427" s="29" t="s">
        <v>12181</v>
      </c>
      <c r="I3427" s="38" t="s">
        <v>3162</v>
      </c>
      <c r="J3427" s="406"/>
      <c r="M3427" s="311"/>
      <c r="U3427"/>
      <c r="V3427"/>
      <c r="Z3427" s="29" t="s">
        <v>1218</v>
      </c>
      <c r="AA3427" s="29" t="s">
        <v>1170</v>
      </c>
      <c r="AB3427" s="38" t="s">
        <v>13426</v>
      </c>
      <c r="AE3427" s="38" t="s">
        <v>2950</v>
      </c>
      <c r="AG3427" s="38">
        <v>1</v>
      </c>
      <c r="AJ3427" s="38" t="s">
        <v>13427</v>
      </c>
      <c r="AO3427" s="29" t="s">
        <v>4442</v>
      </c>
      <c r="AR3427" s="29" t="str">
        <f t="shared" si="539"/>
        <v>0</v>
      </c>
      <c r="AS3427" s="29">
        <f t="shared" si="537"/>
        <v>0</v>
      </c>
      <c r="AT3427" s="29">
        <v>0</v>
      </c>
      <c r="AW3427" s="29" t="str">
        <f t="shared" si="540"/>
        <v/>
      </c>
      <c r="AX3427" s="29" t="str">
        <f t="shared" si="532"/>
        <v/>
      </c>
      <c r="AY3427" s="29" t="str">
        <f t="shared" si="538"/>
        <v>https://media.mediathek-tanz-theater.de/iiif/2/nvt_img-441.JP2</v>
      </c>
      <c r="AZ3427" s="29" t="str">
        <f t="shared" si="533"/>
        <v>image/jp2</v>
      </c>
      <c r="BA3427" s="29" t="str">
        <f t="shared" si="534"/>
        <v>presentation/iiif</v>
      </c>
      <c r="BB3427" s="29" t="str">
        <f t="shared" si="535"/>
        <v>https://media.mediathek-tanz-theater.de/iiif/2/nvt_img-441.JP2/full/100,/0/default.jpg</v>
      </c>
      <c r="BC3427" s="29" t="str">
        <f t="shared" si="531"/>
        <v>image/jpeg</v>
      </c>
      <c r="BD3427" s="29" t="str">
        <f t="shared" si="536"/>
        <v>presentation/thumbnail</v>
      </c>
    </row>
    <row r="3428" spans="1:56">
      <c r="A3428" s="29">
        <v>1</v>
      </c>
      <c r="B3428" s="29">
        <v>0</v>
      </c>
      <c r="C3428" t="s">
        <v>13428</v>
      </c>
      <c r="D3428" s="38" t="s">
        <v>13429</v>
      </c>
      <c r="F3428" s="29" t="s">
        <v>12181</v>
      </c>
      <c r="I3428" s="38" t="s">
        <v>4438</v>
      </c>
      <c r="J3428" s="406" t="s">
        <v>13425</v>
      </c>
      <c r="M3428" s="311"/>
      <c r="O3428"/>
      <c r="U3428"/>
      <c r="V3428"/>
      <c r="Z3428" s="29" t="s">
        <v>1218</v>
      </c>
      <c r="AA3428" s="29" t="s">
        <v>1170</v>
      </c>
      <c r="AE3428" s="38" t="s">
        <v>2950</v>
      </c>
      <c r="AG3428" s="38">
        <v>1</v>
      </c>
      <c r="AH3428" s="38" t="s">
        <v>4439</v>
      </c>
      <c r="AI3428" s="38" t="s">
        <v>4440</v>
      </c>
      <c r="AJ3428" s="38" t="s">
        <v>9900</v>
      </c>
      <c r="AO3428" s="29" t="s">
        <v>4442</v>
      </c>
      <c r="AR3428" s="29" t="str">
        <f t="shared" si="539"/>
        <v>1</v>
      </c>
      <c r="AS3428" s="29">
        <f t="shared" si="537"/>
        <v>1</v>
      </c>
      <c r="AT3428" s="29">
        <v>1</v>
      </c>
      <c r="AV3428" s="29" t="s">
        <v>13430</v>
      </c>
      <c r="AW3428" s="29" t="str">
        <f t="shared" si="540"/>
        <v>image/tiff</v>
      </c>
      <c r="AX3428" s="29" t="str">
        <f t="shared" si="532"/>
        <v>archival/master</v>
      </c>
      <c r="AY3428" s="29" t="str">
        <f t="shared" si="538"/>
        <v>https://media.mediathek-tanz-theater.de/iiif/2/nvt_img-441-001.JP2</v>
      </c>
      <c r="AZ3428" s="29" t="str">
        <f t="shared" si="533"/>
        <v>image/jp2</v>
      </c>
      <c r="BA3428" s="29" t="str">
        <f t="shared" si="534"/>
        <v>presentation/iiif</v>
      </c>
      <c r="BB3428" s="29" t="str">
        <f t="shared" si="535"/>
        <v>https://media.mediathek-tanz-theater.de/iiif/2/nvt_img-441-001.JP2/full/100,/0/default.jpg</v>
      </c>
      <c r="BC3428" s="29" t="str">
        <f t="shared" si="531"/>
        <v>image/jpeg</v>
      </c>
      <c r="BD3428" s="29" t="str">
        <f t="shared" si="536"/>
        <v>presentation/thumbnail</v>
      </c>
    </row>
    <row r="3429" spans="1:56" ht="51">
      <c r="A3429" s="29">
        <v>1</v>
      </c>
      <c r="B3429" s="29">
        <v>0</v>
      </c>
      <c r="C3429" t="s">
        <v>13431</v>
      </c>
      <c r="D3429" s="38" t="s">
        <v>13432</v>
      </c>
      <c r="F3429" s="29" t="s">
        <v>12181</v>
      </c>
      <c r="G3429" s="38" t="s">
        <v>13433</v>
      </c>
      <c r="I3429" s="38" t="s">
        <v>4446</v>
      </c>
      <c r="J3429" s="406" t="s">
        <v>13428</v>
      </c>
      <c r="M3429" s="311" t="s">
        <v>13431</v>
      </c>
      <c r="O3429" t="s">
        <v>1326</v>
      </c>
      <c r="R3429" s="38" t="s">
        <v>13434</v>
      </c>
      <c r="U3429"/>
      <c r="V3429"/>
      <c r="Z3429" s="29" t="s">
        <v>1218</v>
      </c>
      <c r="AA3429" s="29" t="s">
        <v>1170</v>
      </c>
      <c r="AE3429" s="38" t="s">
        <v>2950</v>
      </c>
      <c r="AG3429" s="38">
        <v>1</v>
      </c>
      <c r="AH3429" s="38" t="s">
        <v>4439</v>
      </c>
      <c r="AI3429" s="38" t="s">
        <v>4440</v>
      </c>
      <c r="AJ3429" s="38" t="s">
        <v>4799</v>
      </c>
      <c r="AK3429" s="38" t="s">
        <v>72</v>
      </c>
      <c r="AL3429" s="301">
        <v>43644</v>
      </c>
      <c r="AO3429" s="29" t="s">
        <v>4442</v>
      </c>
      <c r="AR3429" s="29" t="str">
        <f t="shared" si="539"/>
        <v>0</v>
      </c>
      <c r="AS3429" s="29">
        <f t="shared" si="537"/>
        <v>0</v>
      </c>
      <c r="AT3429" s="29">
        <v>0</v>
      </c>
      <c r="AW3429" s="29" t="str">
        <f t="shared" si="540"/>
        <v/>
      </c>
      <c r="AX3429" s="29" t="str">
        <f t="shared" si="532"/>
        <v/>
      </c>
      <c r="AY3429" s="29" t="str">
        <f t="shared" si="538"/>
        <v>https://media.mediathek-tanz-theater.de/iiif/2/nvt_img-441-001-001.JP2</v>
      </c>
      <c r="AZ3429" s="29" t="str">
        <f t="shared" si="533"/>
        <v>image/jp2</v>
      </c>
      <c r="BA3429" s="29" t="str">
        <f t="shared" si="534"/>
        <v>presentation/iiif</v>
      </c>
      <c r="BB3429" s="29" t="str">
        <f t="shared" si="535"/>
        <v>https://media.mediathek-tanz-theater.de/iiif/2/nvt_img-441-001-001.JP2/full/100,/0/default.jpg</v>
      </c>
      <c r="BC3429" s="29" t="str">
        <f t="shared" si="531"/>
        <v>image/jpeg</v>
      </c>
      <c r="BD3429" s="29" t="str">
        <f t="shared" si="536"/>
        <v>presentation/thumbnail</v>
      </c>
    </row>
    <row r="3430" spans="1:56" ht="38.25">
      <c r="A3430" s="29">
        <v>1</v>
      </c>
      <c r="B3430" s="29">
        <v>0</v>
      </c>
      <c r="C3430" t="s">
        <v>13435</v>
      </c>
      <c r="D3430" s="38" t="s">
        <v>13436</v>
      </c>
      <c r="F3430" s="29" t="s">
        <v>12181</v>
      </c>
      <c r="G3430" s="38" t="s">
        <v>13437</v>
      </c>
      <c r="I3430" s="38" t="s">
        <v>4446</v>
      </c>
      <c r="J3430" s="406" t="s">
        <v>13428</v>
      </c>
      <c r="M3430" s="311" t="s">
        <v>13431</v>
      </c>
      <c r="O3430" t="s">
        <v>1326</v>
      </c>
      <c r="R3430" s="38" t="s">
        <v>13434</v>
      </c>
      <c r="U3430"/>
      <c r="V3430"/>
      <c r="Z3430" s="29" t="s">
        <v>1218</v>
      </c>
      <c r="AA3430" s="29" t="s">
        <v>1170</v>
      </c>
      <c r="AE3430" s="38" t="s">
        <v>2950</v>
      </c>
      <c r="AG3430" s="38">
        <v>1</v>
      </c>
      <c r="AH3430" s="38" t="s">
        <v>4439</v>
      </c>
      <c r="AI3430" s="38" t="s">
        <v>4440</v>
      </c>
      <c r="AJ3430" s="38" t="s">
        <v>4799</v>
      </c>
      <c r="AK3430" s="38" t="s">
        <v>72</v>
      </c>
      <c r="AL3430" s="301">
        <v>43644</v>
      </c>
      <c r="AO3430" s="29" t="s">
        <v>4442</v>
      </c>
      <c r="AR3430" s="29" t="str">
        <f t="shared" si="539"/>
        <v>0</v>
      </c>
      <c r="AS3430" s="29">
        <f t="shared" si="537"/>
        <v>0</v>
      </c>
      <c r="AT3430" s="29">
        <v>0</v>
      </c>
      <c r="AW3430" s="29" t="str">
        <f t="shared" si="540"/>
        <v/>
      </c>
      <c r="AX3430" s="29" t="str">
        <f t="shared" si="532"/>
        <v/>
      </c>
      <c r="AY3430" s="29" t="str">
        <f t="shared" si="538"/>
        <v>https://media.mediathek-tanz-theater.de/iiif/2/nvt_img-441-001-002.JP2</v>
      </c>
      <c r="AZ3430" s="29" t="str">
        <f t="shared" si="533"/>
        <v>image/jp2</v>
      </c>
      <c r="BA3430" s="29" t="str">
        <f t="shared" si="534"/>
        <v>presentation/iiif</v>
      </c>
      <c r="BB3430" s="29" t="str">
        <f t="shared" si="535"/>
        <v>https://media.mediathek-tanz-theater.de/iiif/2/nvt_img-441-001-002.JP2/full/100,/0/default.jpg</v>
      </c>
      <c r="BC3430" s="29" t="str">
        <f t="shared" si="531"/>
        <v>image/jpeg</v>
      </c>
      <c r="BD3430" s="29" t="str">
        <f t="shared" si="536"/>
        <v>presentation/thumbnail</v>
      </c>
    </row>
    <row r="3431" spans="1:56" ht="38.25">
      <c r="A3431" s="29">
        <v>1</v>
      </c>
      <c r="B3431" s="29">
        <v>0</v>
      </c>
      <c r="C3431" t="s">
        <v>13438</v>
      </c>
      <c r="D3431" s="38" t="s">
        <v>13439</v>
      </c>
      <c r="F3431" s="29" t="s">
        <v>12181</v>
      </c>
      <c r="G3431" s="38" t="s">
        <v>13437</v>
      </c>
      <c r="I3431" s="38" t="s">
        <v>4446</v>
      </c>
      <c r="J3431" s="406" t="s">
        <v>13428</v>
      </c>
      <c r="M3431" s="311"/>
      <c r="O3431" t="s">
        <v>1326</v>
      </c>
      <c r="R3431" s="38" t="s">
        <v>13434</v>
      </c>
      <c r="U3431"/>
      <c r="V3431"/>
      <c r="Z3431" s="29" t="s">
        <v>1218</v>
      </c>
      <c r="AA3431" s="29" t="s">
        <v>1170</v>
      </c>
      <c r="AE3431" s="38" t="s">
        <v>2950</v>
      </c>
      <c r="AG3431" s="38">
        <v>1</v>
      </c>
      <c r="AH3431" s="38" t="s">
        <v>4439</v>
      </c>
      <c r="AI3431" s="38" t="s">
        <v>4440</v>
      </c>
      <c r="AJ3431" s="38" t="s">
        <v>4799</v>
      </c>
      <c r="AK3431" s="38" t="s">
        <v>13440</v>
      </c>
      <c r="AL3431" s="301">
        <v>43644</v>
      </c>
      <c r="AO3431" s="29" t="s">
        <v>4442</v>
      </c>
      <c r="AR3431" s="29" t="str">
        <f t="shared" si="539"/>
        <v>0</v>
      </c>
      <c r="AS3431" s="29">
        <f t="shared" si="537"/>
        <v>0</v>
      </c>
      <c r="AT3431" s="29">
        <v>0</v>
      </c>
      <c r="AW3431" s="29" t="str">
        <f t="shared" si="540"/>
        <v/>
      </c>
      <c r="AX3431" s="29" t="str">
        <f t="shared" si="532"/>
        <v/>
      </c>
      <c r="AY3431" s="29" t="str">
        <f t="shared" si="538"/>
        <v>https://media.mediathek-tanz-theater.de/iiif/2/nvt_img-441-001-003.JP2</v>
      </c>
      <c r="AZ3431" s="29" t="str">
        <f t="shared" si="533"/>
        <v>image/jp2</v>
      </c>
      <c r="BA3431" s="29" t="str">
        <f t="shared" si="534"/>
        <v>presentation/iiif</v>
      </c>
      <c r="BB3431" s="29" t="str">
        <f t="shared" si="535"/>
        <v>https://media.mediathek-tanz-theater.de/iiif/2/nvt_img-441-001-003.JP2/full/100,/0/default.jpg</v>
      </c>
      <c r="BC3431" s="29" t="str">
        <f t="shared" si="531"/>
        <v>image/jpeg</v>
      </c>
      <c r="BD3431" s="29" t="str">
        <f t="shared" si="536"/>
        <v>presentation/thumbnail</v>
      </c>
    </row>
    <row r="3432" spans="1:56">
      <c r="A3432" s="29">
        <v>1</v>
      </c>
      <c r="B3432" s="29">
        <v>0</v>
      </c>
      <c r="C3432" t="s">
        <v>13441</v>
      </c>
      <c r="D3432" s="38" t="s">
        <v>13442</v>
      </c>
      <c r="F3432" s="29" t="s">
        <v>12181</v>
      </c>
      <c r="I3432" s="38" t="s">
        <v>4438</v>
      </c>
      <c r="J3432" s="406" t="s">
        <v>13425</v>
      </c>
      <c r="M3432" s="311"/>
      <c r="O3432"/>
      <c r="U3432"/>
      <c r="V3432"/>
      <c r="Z3432" s="29" t="s">
        <v>1218</v>
      </c>
      <c r="AA3432" s="29" t="s">
        <v>1170</v>
      </c>
      <c r="AE3432" s="38" t="s">
        <v>2950</v>
      </c>
      <c r="AG3432" s="38">
        <v>1</v>
      </c>
      <c r="AH3432" s="38" t="s">
        <v>4439</v>
      </c>
      <c r="AI3432" s="38" t="s">
        <v>4440</v>
      </c>
      <c r="AJ3432" s="38" t="s">
        <v>13443</v>
      </c>
      <c r="AO3432" s="29" t="s">
        <v>4442</v>
      </c>
      <c r="AR3432" s="29" t="str">
        <f t="shared" si="539"/>
        <v>1</v>
      </c>
      <c r="AS3432" s="29">
        <f t="shared" si="537"/>
        <v>1</v>
      </c>
      <c r="AT3432" s="29">
        <v>1</v>
      </c>
      <c r="AV3432" s="29" t="s">
        <v>13444</v>
      </c>
      <c r="AW3432" s="29" t="str">
        <f t="shared" si="540"/>
        <v>image/tiff</v>
      </c>
      <c r="AX3432" s="29" t="str">
        <f t="shared" si="532"/>
        <v>archival/master</v>
      </c>
      <c r="AY3432" s="29" t="str">
        <f t="shared" si="538"/>
        <v>https://media.mediathek-tanz-theater.de/iiif/2/nvt_img-441-002.JP2</v>
      </c>
      <c r="AZ3432" s="29" t="str">
        <f t="shared" si="533"/>
        <v>image/jp2</v>
      </c>
      <c r="BA3432" s="29" t="str">
        <f t="shared" si="534"/>
        <v>presentation/iiif</v>
      </c>
      <c r="BB3432" s="29" t="str">
        <f t="shared" si="535"/>
        <v>https://media.mediathek-tanz-theater.de/iiif/2/nvt_img-441-002.JP2/full/100,/0/default.jpg</v>
      </c>
      <c r="BC3432" s="29" t="str">
        <f t="shared" si="531"/>
        <v>image/jpeg</v>
      </c>
      <c r="BD3432" s="29" t="str">
        <f t="shared" si="536"/>
        <v>presentation/thumbnail</v>
      </c>
    </row>
    <row r="3433" spans="1:56" ht="38.25">
      <c r="A3433" s="29">
        <v>1</v>
      </c>
      <c r="B3433" s="29">
        <v>0</v>
      </c>
      <c r="C3433" t="s">
        <v>13445</v>
      </c>
      <c r="D3433" s="38" t="s">
        <v>13446</v>
      </c>
      <c r="F3433" s="29" t="s">
        <v>12181</v>
      </c>
      <c r="G3433" s="38" t="s">
        <v>13437</v>
      </c>
      <c r="I3433" s="38" t="s">
        <v>4446</v>
      </c>
      <c r="J3433" s="406" t="s">
        <v>13441</v>
      </c>
      <c r="M3433" s="311"/>
      <c r="O3433" t="s">
        <v>1326</v>
      </c>
      <c r="R3433" s="38" t="s">
        <v>13447</v>
      </c>
      <c r="U3433"/>
      <c r="V3433"/>
      <c r="Z3433" s="29" t="s">
        <v>1218</v>
      </c>
      <c r="AA3433" s="29" t="s">
        <v>1170</v>
      </c>
      <c r="AE3433" s="38" t="s">
        <v>2950</v>
      </c>
      <c r="AG3433" s="38">
        <v>1</v>
      </c>
      <c r="AH3433" s="38" t="s">
        <v>4439</v>
      </c>
      <c r="AI3433" s="38" t="s">
        <v>4440</v>
      </c>
      <c r="AJ3433" s="38" t="s">
        <v>4799</v>
      </c>
      <c r="AK3433" s="38" t="s">
        <v>13448</v>
      </c>
      <c r="AL3433" s="301">
        <v>43644</v>
      </c>
      <c r="AO3433" s="29" t="s">
        <v>4442</v>
      </c>
      <c r="AR3433" s="29" t="str">
        <f t="shared" si="539"/>
        <v>0</v>
      </c>
      <c r="AS3433" s="29">
        <f t="shared" si="537"/>
        <v>0</v>
      </c>
      <c r="AT3433" s="29">
        <v>0</v>
      </c>
      <c r="AW3433" s="29" t="str">
        <f t="shared" si="540"/>
        <v/>
      </c>
      <c r="AX3433" s="29" t="str">
        <f t="shared" si="532"/>
        <v/>
      </c>
      <c r="AY3433" s="29" t="str">
        <f t="shared" si="538"/>
        <v>https://media.mediathek-tanz-theater.de/iiif/2/nvt_img-441-002-001.JP2</v>
      </c>
      <c r="AZ3433" s="29" t="str">
        <f t="shared" si="533"/>
        <v>image/jp2</v>
      </c>
      <c r="BA3433" s="29" t="str">
        <f t="shared" si="534"/>
        <v>presentation/iiif</v>
      </c>
      <c r="BB3433" s="29" t="str">
        <f t="shared" si="535"/>
        <v>https://media.mediathek-tanz-theater.de/iiif/2/nvt_img-441-002-001.JP2/full/100,/0/default.jpg</v>
      </c>
      <c r="BC3433" s="29" t="str">
        <f t="shared" si="531"/>
        <v>image/jpeg</v>
      </c>
      <c r="BD3433" s="29" t="str">
        <f t="shared" si="536"/>
        <v>presentation/thumbnail</v>
      </c>
    </row>
    <row r="3434" spans="1:56" ht="38.25">
      <c r="A3434" s="29">
        <v>1</v>
      </c>
      <c r="B3434" s="29">
        <v>0</v>
      </c>
      <c r="C3434" t="s">
        <v>13449</v>
      </c>
      <c r="D3434" s="38" t="s">
        <v>13450</v>
      </c>
      <c r="F3434" s="29" t="s">
        <v>12181</v>
      </c>
      <c r="G3434" s="38" t="s">
        <v>13437</v>
      </c>
      <c r="I3434" s="38" t="s">
        <v>4446</v>
      </c>
      <c r="J3434" s="406" t="s">
        <v>13441</v>
      </c>
      <c r="M3434" s="311" t="s">
        <v>13445</v>
      </c>
      <c r="O3434" t="s">
        <v>1326</v>
      </c>
      <c r="R3434" s="38" t="s">
        <v>13447</v>
      </c>
      <c r="U3434"/>
      <c r="V3434"/>
      <c r="Z3434" s="29" t="s">
        <v>1218</v>
      </c>
      <c r="AA3434" s="29" t="s">
        <v>1170</v>
      </c>
      <c r="AE3434" s="38" t="s">
        <v>2950</v>
      </c>
      <c r="AG3434" s="38">
        <v>1</v>
      </c>
      <c r="AH3434" s="38" t="s">
        <v>4439</v>
      </c>
      <c r="AI3434" s="38" t="s">
        <v>4440</v>
      </c>
      <c r="AJ3434" s="38" t="s">
        <v>4799</v>
      </c>
      <c r="AK3434" s="38" t="s">
        <v>13448</v>
      </c>
      <c r="AL3434" s="301">
        <v>43644</v>
      </c>
      <c r="AO3434" s="29" t="s">
        <v>4442</v>
      </c>
      <c r="AR3434" s="29" t="str">
        <f t="shared" si="539"/>
        <v>0</v>
      </c>
      <c r="AS3434" s="29">
        <f t="shared" si="537"/>
        <v>0</v>
      </c>
      <c r="AT3434" s="29">
        <v>0</v>
      </c>
      <c r="AW3434" s="29" t="str">
        <f t="shared" si="540"/>
        <v/>
      </c>
      <c r="AX3434" s="29" t="str">
        <f t="shared" si="532"/>
        <v/>
      </c>
      <c r="AY3434" s="29" t="str">
        <f t="shared" si="538"/>
        <v>https://media.mediathek-tanz-theater.de/iiif/2/nvt_img-441-002-002.JP2</v>
      </c>
      <c r="AZ3434" s="29" t="str">
        <f t="shared" si="533"/>
        <v>image/jp2</v>
      </c>
      <c r="BA3434" s="29" t="str">
        <f t="shared" si="534"/>
        <v>presentation/iiif</v>
      </c>
      <c r="BB3434" s="29" t="str">
        <f t="shared" si="535"/>
        <v>https://media.mediathek-tanz-theater.de/iiif/2/nvt_img-441-002-002.JP2/full/100,/0/default.jpg</v>
      </c>
      <c r="BC3434" s="29" t="str">
        <f t="shared" si="531"/>
        <v>image/jpeg</v>
      </c>
      <c r="BD3434" s="29" t="str">
        <f t="shared" si="536"/>
        <v>presentation/thumbnail</v>
      </c>
    </row>
    <row r="3435" spans="1:56" ht="51">
      <c r="A3435" s="29">
        <v>1</v>
      </c>
      <c r="B3435" s="29">
        <v>0</v>
      </c>
      <c r="C3435" t="s">
        <v>13451</v>
      </c>
      <c r="D3435" s="38" t="s">
        <v>13452</v>
      </c>
      <c r="F3435" s="29" t="s">
        <v>12181</v>
      </c>
      <c r="G3435" s="38" t="s">
        <v>13453</v>
      </c>
      <c r="I3435" s="38" t="s">
        <v>4446</v>
      </c>
      <c r="J3435" s="406" t="s">
        <v>13441</v>
      </c>
      <c r="M3435" s="311" t="s">
        <v>13445</v>
      </c>
      <c r="O3435" t="s">
        <v>1326</v>
      </c>
      <c r="R3435" s="38" t="s">
        <v>13447</v>
      </c>
      <c r="U3435"/>
      <c r="V3435"/>
      <c r="Z3435" s="29" t="s">
        <v>1218</v>
      </c>
      <c r="AA3435" s="29" t="s">
        <v>1170</v>
      </c>
      <c r="AE3435" s="38" t="s">
        <v>2950</v>
      </c>
      <c r="AG3435" s="38">
        <v>1</v>
      </c>
      <c r="AH3435" s="38" t="s">
        <v>4439</v>
      </c>
      <c r="AI3435" s="38" t="s">
        <v>4440</v>
      </c>
      <c r="AJ3435" s="38" t="s">
        <v>4799</v>
      </c>
      <c r="AK3435" s="38" t="s">
        <v>13448</v>
      </c>
      <c r="AL3435" s="301">
        <v>43644</v>
      </c>
      <c r="AO3435" s="29" t="s">
        <v>4442</v>
      </c>
      <c r="AR3435" s="29" t="str">
        <f t="shared" si="539"/>
        <v>0</v>
      </c>
      <c r="AS3435" s="29">
        <f t="shared" si="537"/>
        <v>0</v>
      </c>
      <c r="AT3435" s="29">
        <v>0</v>
      </c>
      <c r="AW3435" s="29" t="str">
        <f t="shared" si="540"/>
        <v/>
      </c>
      <c r="AX3435" s="29" t="str">
        <f t="shared" si="532"/>
        <v/>
      </c>
      <c r="AY3435" s="29" t="str">
        <f t="shared" si="538"/>
        <v>https://media.mediathek-tanz-theater.de/iiif/2/nvt_img-441-002-003.JP2</v>
      </c>
      <c r="AZ3435" s="29" t="str">
        <f t="shared" si="533"/>
        <v>image/jp2</v>
      </c>
      <c r="BA3435" s="29" t="str">
        <f t="shared" si="534"/>
        <v>presentation/iiif</v>
      </c>
      <c r="BB3435" s="29" t="str">
        <f t="shared" si="535"/>
        <v>https://media.mediathek-tanz-theater.de/iiif/2/nvt_img-441-002-003.JP2/full/100,/0/default.jpg</v>
      </c>
      <c r="BC3435" s="29" t="str">
        <f t="shared" si="531"/>
        <v>image/jpeg</v>
      </c>
      <c r="BD3435" s="29" t="str">
        <f t="shared" si="536"/>
        <v>presentation/thumbnail</v>
      </c>
    </row>
    <row r="3436" spans="1:56" ht="51">
      <c r="A3436" s="29">
        <v>0</v>
      </c>
      <c r="B3436" s="29">
        <v>0</v>
      </c>
      <c r="C3436" t="s">
        <v>13454</v>
      </c>
      <c r="F3436" s="29" t="s">
        <v>12181</v>
      </c>
      <c r="I3436" s="38" t="s">
        <v>3162</v>
      </c>
      <c r="J3436" s="406"/>
      <c r="M3436" s="311"/>
      <c r="U3436"/>
      <c r="V3436"/>
      <c r="Z3436" s="29" t="s">
        <v>1218</v>
      </c>
      <c r="AA3436" s="29" t="s">
        <v>1170</v>
      </c>
      <c r="AB3436" s="38" t="s">
        <v>13455</v>
      </c>
      <c r="AE3436" s="38" t="s">
        <v>2950</v>
      </c>
      <c r="AG3436" s="38">
        <v>1</v>
      </c>
      <c r="AJ3436" s="38" t="s">
        <v>13456</v>
      </c>
      <c r="AO3436" s="29" t="s">
        <v>4442</v>
      </c>
      <c r="AR3436" s="29" t="str">
        <f t="shared" si="539"/>
        <v>0</v>
      </c>
      <c r="AS3436" s="29">
        <f t="shared" si="537"/>
        <v>0</v>
      </c>
      <c r="AT3436" s="29">
        <v>0</v>
      </c>
      <c r="AW3436" s="29" t="str">
        <f t="shared" si="540"/>
        <v/>
      </c>
      <c r="AX3436" s="29" t="str">
        <f t="shared" si="532"/>
        <v/>
      </c>
      <c r="AY3436" s="29" t="str">
        <f t="shared" si="538"/>
        <v>https://media.mediathek-tanz-theater.de/iiif/2/nvt_img-442.JP2</v>
      </c>
      <c r="AZ3436" s="29" t="str">
        <f t="shared" si="533"/>
        <v>image/jp2</v>
      </c>
      <c r="BA3436" s="29" t="str">
        <f t="shared" si="534"/>
        <v>presentation/iiif</v>
      </c>
      <c r="BB3436" s="29" t="str">
        <f t="shared" si="535"/>
        <v>https://media.mediathek-tanz-theater.de/iiif/2/nvt_img-442.JP2/full/100,/0/default.jpg</v>
      </c>
      <c r="BC3436" s="29" t="str">
        <f t="shared" si="531"/>
        <v>image/jpeg</v>
      </c>
      <c r="BD3436" s="29" t="str">
        <f t="shared" si="536"/>
        <v>presentation/thumbnail</v>
      </c>
    </row>
    <row r="3437" spans="1:56">
      <c r="A3437" s="29">
        <v>1</v>
      </c>
      <c r="B3437" s="29">
        <v>0</v>
      </c>
      <c r="C3437" t="s">
        <v>13457</v>
      </c>
      <c r="D3437" s="38" t="s">
        <v>13458</v>
      </c>
      <c r="F3437" s="29" t="s">
        <v>12181</v>
      </c>
      <c r="I3437" s="38" t="s">
        <v>4438</v>
      </c>
      <c r="J3437" s="406" t="s">
        <v>13454</v>
      </c>
      <c r="M3437" s="311"/>
      <c r="U3437"/>
      <c r="V3437"/>
      <c r="AE3437" s="38" t="s">
        <v>2950</v>
      </c>
      <c r="AG3437" s="38">
        <v>1</v>
      </c>
      <c r="AH3437" s="38" t="s">
        <v>4439</v>
      </c>
      <c r="AI3437" s="38" t="s">
        <v>4440</v>
      </c>
      <c r="AJ3437" s="38" t="s">
        <v>12640</v>
      </c>
      <c r="AO3437" s="29" t="s">
        <v>4442</v>
      </c>
      <c r="AR3437" s="29" t="str">
        <f t="shared" si="539"/>
        <v>1</v>
      </c>
      <c r="AS3437" s="29">
        <f t="shared" si="537"/>
        <v>1</v>
      </c>
      <c r="AT3437" s="29">
        <v>1</v>
      </c>
      <c r="AV3437" s="29" t="s">
        <v>13459</v>
      </c>
      <c r="AW3437" s="29" t="str">
        <f t="shared" si="540"/>
        <v>image/tiff</v>
      </c>
      <c r="AX3437" s="29" t="str">
        <f t="shared" si="532"/>
        <v>archival/master</v>
      </c>
      <c r="AY3437" s="29" t="str">
        <f t="shared" si="538"/>
        <v>https://media.mediathek-tanz-theater.de/iiif/2/nvt_img-442-001.JP2</v>
      </c>
      <c r="AZ3437" s="29" t="str">
        <f t="shared" si="533"/>
        <v>image/jp2</v>
      </c>
      <c r="BA3437" s="29" t="str">
        <f t="shared" si="534"/>
        <v>presentation/iiif</v>
      </c>
      <c r="BB3437" s="29" t="str">
        <f t="shared" si="535"/>
        <v>https://media.mediathek-tanz-theater.de/iiif/2/nvt_img-442-001.JP2/full/100,/0/default.jpg</v>
      </c>
      <c r="BC3437" s="29" t="str">
        <f t="shared" si="531"/>
        <v>image/jpeg</v>
      </c>
      <c r="BD3437" s="29" t="str">
        <f t="shared" si="536"/>
        <v>presentation/thumbnail</v>
      </c>
    </row>
    <row r="3438" spans="1:56">
      <c r="A3438" s="29">
        <v>1</v>
      </c>
      <c r="B3438" s="29">
        <v>0</v>
      </c>
      <c r="C3438" t="s">
        <v>13460</v>
      </c>
      <c r="D3438" s="38" t="s">
        <v>13461</v>
      </c>
      <c r="F3438" s="29" t="s">
        <v>12181</v>
      </c>
      <c r="I3438" s="38" t="s">
        <v>4446</v>
      </c>
      <c r="J3438" s="406" t="s">
        <v>13457</v>
      </c>
      <c r="M3438" s="311"/>
      <c r="O3438" s="38" t="s">
        <v>1223</v>
      </c>
      <c r="R3438" s="38" t="s">
        <v>13462</v>
      </c>
      <c r="U3438"/>
      <c r="V3438"/>
      <c r="AE3438" s="38" t="s">
        <v>2950</v>
      </c>
      <c r="AG3438" s="38">
        <v>1</v>
      </c>
      <c r="AH3438" s="38" t="s">
        <v>4439</v>
      </c>
      <c r="AI3438" s="38" t="s">
        <v>4440</v>
      </c>
      <c r="AJ3438" s="38" t="s">
        <v>4799</v>
      </c>
      <c r="AK3438" s="38" t="s">
        <v>72</v>
      </c>
      <c r="AL3438" s="301">
        <v>43644</v>
      </c>
      <c r="AO3438" s="29" t="s">
        <v>4442</v>
      </c>
      <c r="AR3438" s="29" t="str">
        <f t="shared" si="539"/>
        <v>0</v>
      </c>
      <c r="AS3438" s="29">
        <f t="shared" si="537"/>
        <v>0</v>
      </c>
      <c r="AT3438" s="29">
        <v>0</v>
      </c>
      <c r="AW3438" s="29" t="str">
        <f t="shared" si="540"/>
        <v/>
      </c>
      <c r="AX3438" s="29" t="str">
        <f t="shared" si="532"/>
        <v/>
      </c>
      <c r="AY3438" s="29" t="str">
        <f t="shared" si="538"/>
        <v>https://media.mediathek-tanz-theater.de/iiif/2/nvt_img-442-001-001.JP2</v>
      </c>
      <c r="AZ3438" s="29" t="str">
        <f t="shared" si="533"/>
        <v>image/jp2</v>
      </c>
      <c r="BA3438" s="29" t="str">
        <f t="shared" si="534"/>
        <v>presentation/iiif</v>
      </c>
      <c r="BB3438" s="29" t="str">
        <f t="shared" si="535"/>
        <v>https://media.mediathek-tanz-theater.de/iiif/2/nvt_img-442-001-001.JP2/full/100,/0/default.jpg</v>
      </c>
      <c r="BC3438" s="29" t="str">
        <f t="shared" si="531"/>
        <v>image/jpeg</v>
      </c>
      <c r="BD3438" s="29" t="str">
        <f t="shared" si="536"/>
        <v>presentation/thumbnail</v>
      </c>
    </row>
    <row r="3439" spans="1:56">
      <c r="A3439" s="29">
        <v>1</v>
      </c>
      <c r="B3439" s="29">
        <v>0</v>
      </c>
      <c r="C3439" t="s">
        <v>13463</v>
      </c>
      <c r="D3439" s="38" t="s">
        <v>13464</v>
      </c>
      <c r="F3439" s="29" t="s">
        <v>12181</v>
      </c>
      <c r="I3439" s="38" t="s">
        <v>4446</v>
      </c>
      <c r="J3439" s="406" t="s">
        <v>13457</v>
      </c>
      <c r="M3439" s="311" t="s">
        <v>13463</v>
      </c>
      <c r="O3439" s="38" t="s">
        <v>1223</v>
      </c>
      <c r="R3439" s="38" t="s">
        <v>13462</v>
      </c>
      <c r="U3439"/>
      <c r="V3439"/>
      <c r="AE3439" s="38" t="s">
        <v>2950</v>
      </c>
      <c r="AG3439" s="38">
        <v>1</v>
      </c>
      <c r="AH3439" s="38" t="s">
        <v>4439</v>
      </c>
      <c r="AI3439" s="38" t="s">
        <v>4440</v>
      </c>
      <c r="AJ3439" s="38" t="s">
        <v>4799</v>
      </c>
      <c r="AK3439" s="38" t="s">
        <v>72</v>
      </c>
      <c r="AL3439" s="301">
        <v>43644</v>
      </c>
      <c r="AO3439" s="29" t="s">
        <v>4442</v>
      </c>
      <c r="AR3439" s="29" t="str">
        <f t="shared" si="539"/>
        <v>0</v>
      </c>
      <c r="AS3439" s="29">
        <f t="shared" si="537"/>
        <v>0</v>
      </c>
      <c r="AT3439" s="29">
        <v>0</v>
      </c>
      <c r="AW3439" s="29" t="str">
        <f t="shared" si="540"/>
        <v/>
      </c>
      <c r="AX3439" s="29" t="str">
        <f t="shared" si="532"/>
        <v/>
      </c>
      <c r="AY3439" s="29" t="str">
        <f t="shared" si="538"/>
        <v>https://media.mediathek-tanz-theater.de/iiif/2/nvt_img-442-001-002.JP2</v>
      </c>
      <c r="AZ3439" s="29" t="str">
        <f t="shared" si="533"/>
        <v>image/jp2</v>
      </c>
      <c r="BA3439" s="29" t="str">
        <f t="shared" si="534"/>
        <v>presentation/iiif</v>
      </c>
      <c r="BB3439" s="29" t="str">
        <f t="shared" si="535"/>
        <v>https://media.mediathek-tanz-theater.de/iiif/2/nvt_img-442-001-002.JP2/full/100,/0/default.jpg</v>
      </c>
      <c r="BC3439" s="29" t="str">
        <f t="shared" si="531"/>
        <v>image/jpeg</v>
      </c>
      <c r="BD3439" s="29" t="str">
        <f t="shared" si="536"/>
        <v>presentation/thumbnail</v>
      </c>
    </row>
    <row r="3440" spans="1:56">
      <c r="A3440" s="29">
        <v>1</v>
      </c>
      <c r="B3440" s="29">
        <v>0</v>
      </c>
      <c r="C3440" t="s">
        <v>13465</v>
      </c>
      <c r="D3440" s="38" t="s">
        <v>13466</v>
      </c>
      <c r="F3440" s="29" t="s">
        <v>12181</v>
      </c>
      <c r="G3440" s="38" t="s">
        <v>13467</v>
      </c>
      <c r="I3440" s="38" t="s">
        <v>4446</v>
      </c>
      <c r="J3440" s="406" t="s">
        <v>13457</v>
      </c>
      <c r="M3440" s="311" t="s">
        <v>13463</v>
      </c>
      <c r="O3440" s="38" t="s">
        <v>1223</v>
      </c>
      <c r="R3440" s="38" t="s">
        <v>13462</v>
      </c>
      <c r="U3440"/>
      <c r="V3440"/>
      <c r="AE3440" s="38" t="s">
        <v>2950</v>
      </c>
      <c r="AG3440" s="38">
        <v>1</v>
      </c>
      <c r="AH3440" s="38" t="s">
        <v>4439</v>
      </c>
      <c r="AI3440" s="38" t="s">
        <v>4440</v>
      </c>
      <c r="AJ3440" s="38" t="s">
        <v>4799</v>
      </c>
      <c r="AK3440" s="38" t="s">
        <v>12909</v>
      </c>
      <c r="AL3440" s="301">
        <v>43644</v>
      </c>
      <c r="AO3440" s="29" t="s">
        <v>4442</v>
      </c>
      <c r="AR3440" s="29" t="str">
        <f t="shared" si="539"/>
        <v>0</v>
      </c>
      <c r="AS3440" s="29">
        <f t="shared" si="537"/>
        <v>0</v>
      </c>
      <c r="AT3440" s="29">
        <v>0</v>
      </c>
      <c r="AW3440" s="29" t="str">
        <f t="shared" si="540"/>
        <v/>
      </c>
      <c r="AX3440" s="29" t="str">
        <f t="shared" si="532"/>
        <v/>
      </c>
      <c r="AY3440" s="29" t="str">
        <f t="shared" si="538"/>
        <v>https://media.mediathek-tanz-theater.de/iiif/2/nvt_img-442-001-003.JP2</v>
      </c>
      <c r="AZ3440" s="29" t="str">
        <f t="shared" si="533"/>
        <v>image/jp2</v>
      </c>
      <c r="BA3440" s="29" t="str">
        <f t="shared" si="534"/>
        <v>presentation/iiif</v>
      </c>
      <c r="BB3440" s="29" t="str">
        <f t="shared" si="535"/>
        <v>https://media.mediathek-tanz-theater.de/iiif/2/nvt_img-442-001-003.JP2/full/100,/0/default.jpg</v>
      </c>
      <c r="BC3440" s="29" t="str">
        <f t="shared" si="531"/>
        <v>image/jpeg</v>
      </c>
      <c r="BD3440" s="29" t="str">
        <f t="shared" si="536"/>
        <v>presentation/thumbnail</v>
      </c>
    </row>
    <row r="3441" spans="1:56">
      <c r="A3441" s="29">
        <v>1</v>
      </c>
      <c r="B3441" s="29">
        <v>0</v>
      </c>
      <c r="C3441" t="s">
        <v>13468</v>
      </c>
      <c r="D3441" s="38" t="s">
        <v>13469</v>
      </c>
      <c r="F3441" s="29" t="s">
        <v>12181</v>
      </c>
      <c r="G3441" s="38" t="s">
        <v>4561</v>
      </c>
      <c r="I3441" s="38" t="s">
        <v>4446</v>
      </c>
      <c r="J3441" s="406" t="s">
        <v>13457</v>
      </c>
      <c r="M3441" s="311" t="s">
        <v>13463</v>
      </c>
      <c r="O3441" s="38" t="s">
        <v>1223</v>
      </c>
      <c r="R3441" s="38" t="s">
        <v>13462</v>
      </c>
      <c r="U3441"/>
      <c r="V3441"/>
      <c r="AE3441" s="38" t="s">
        <v>2950</v>
      </c>
      <c r="AG3441" s="38">
        <v>1</v>
      </c>
      <c r="AH3441" s="38" t="s">
        <v>4439</v>
      </c>
      <c r="AI3441" s="38" t="s">
        <v>4440</v>
      </c>
      <c r="AJ3441" s="38" t="s">
        <v>4799</v>
      </c>
      <c r="AK3441" s="38" t="s">
        <v>4635</v>
      </c>
      <c r="AL3441" s="301">
        <v>43644</v>
      </c>
      <c r="AO3441" s="29" t="s">
        <v>4442</v>
      </c>
      <c r="AR3441" s="29" t="str">
        <f t="shared" si="539"/>
        <v>0</v>
      </c>
      <c r="AS3441" s="29">
        <f t="shared" si="537"/>
        <v>0</v>
      </c>
      <c r="AT3441" s="29">
        <v>0</v>
      </c>
      <c r="AW3441" s="29" t="str">
        <f t="shared" si="540"/>
        <v/>
      </c>
      <c r="AX3441" s="29" t="str">
        <f t="shared" si="532"/>
        <v/>
      </c>
      <c r="AY3441" s="29" t="str">
        <f t="shared" si="538"/>
        <v>https://media.mediathek-tanz-theater.de/iiif/2/nvt_img-442-001-004.JP2</v>
      </c>
      <c r="AZ3441" s="29" t="str">
        <f t="shared" si="533"/>
        <v>image/jp2</v>
      </c>
      <c r="BA3441" s="29" t="str">
        <f t="shared" si="534"/>
        <v>presentation/iiif</v>
      </c>
      <c r="BB3441" s="29" t="str">
        <f t="shared" si="535"/>
        <v>https://media.mediathek-tanz-theater.de/iiif/2/nvt_img-442-001-004.JP2/full/100,/0/default.jpg</v>
      </c>
      <c r="BC3441" s="29" t="str">
        <f t="shared" si="531"/>
        <v>image/jpeg</v>
      </c>
      <c r="BD3441" s="29" t="str">
        <f t="shared" si="536"/>
        <v>presentation/thumbnail</v>
      </c>
    </row>
    <row r="3442" spans="1:56" ht="25.5">
      <c r="A3442" s="29">
        <v>1</v>
      </c>
      <c r="B3442" s="29">
        <v>0</v>
      </c>
      <c r="C3442" t="s">
        <v>13470</v>
      </c>
      <c r="D3442" s="38" t="s">
        <v>13471</v>
      </c>
      <c r="F3442" s="29" t="s">
        <v>12181</v>
      </c>
      <c r="G3442" s="38" t="s">
        <v>13467</v>
      </c>
      <c r="I3442" s="38" t="s">
        <v>4446</v>
      </c>
      <c r="J3442" s="406" t="s">
        <v>13457</v>
      </c>
      <c r="M3442" s="311" t="s">
        <v>13463</v>
      </c>
      <c r="O3442" s="38" t="s">
        <v>1223</v>
      </c>
      <c r="R3442" s="38" t="s">
        <v>13462</v>
      </c>
      <c r="U3442"/>
      <c r="V3442"/>
      <c r="AE3442" s="38" t="s">
        <v>2950</v>
      </c>
      <c r="AG3442" s="38">
        <v>1</v>
      </c>
      <c r="AH3442" s="38" t="s">
        <v>4439</v>
      </c>
      <c r="AI3442" s="38" t="s">
        <v>4440</v>
      </c>
      <c r="AJ3442" s="38" t="s">
        <v>4799</v>
      </c>
      <c r="AK3442" s="38" t="s">
        <v>13472</v>
      </c>
      <c r="AL3442" s="301">
        <v>43644</v>
      </c>
      <c r="AO3442" s="29" t="s">
        <v>4442</v>
      </c>
      <c r="AR3442" s="29" t="str">
        <f t="shared" si="539"/>
        <v>0</v>
      </c>
      <c r="AS3442" s="29">
        <f t="shared" si="537"/>
        <v>0</v>
      </c>
      <c r="AT3442" s="29">
        <v>0</v>
      </c>
      <c r="AW3442" s="29" t="str">
        <f t="shared" si="540"/>
        <v/>
      </c>
      <c r="AX3442" s="29" t="str">
        <f t="shared" si="532"/>
        <v/>
      </c>
      <c r="AY3442" s="29" t="str">
        <f t="shared" si="538"/>
        <v>https://media.mediathek-tanz-theater.de/iiif/2/nvt_img-442-001-005.JP2</v>
      </c>
      <c r="AZ3442" s="29" t="str">
        <f t="shared" si="533"/>
        <v>image/jp2</v>
      </c>
      <c r="BA3442" s="29" t="str">
        <f t="shared" si="534"/>
        <v>presentation/iiif</v>
      </c>
      <c r="BB3442" s="29" t="str">
        <f t="shared" si="535"/>
        <v>https://media.mediathek-tanz-theater.de/iiif/2/nvt_img-442-001-005.JP2/full/100,/0/default.jpg</v>
      </c>
      <c r="BC3442" s="29" t="str">
        <f t="shared" si="531"/>
        <v>image/jpeg</v>
      </c>
      <c r="BD3442" s="29" t="str">
        <f t="shared" si="536"/>
        <v>presentation/thumbnail</v>
      </c>
    </row>
    <row r="3443" spans="1:56" ht="25.5">
      <c r="A3443" s="29">
        <v>1</v>
      </c>
      <c r="B3443" s="29">
        <v>0</v>
      </c>
      <c r="C3443" t="s">
        <v>13473</v>
      </c>
      <c r="D3443" s="38" t="s">
        <v>13474</v>
      </c>
      <c r="F3443" s="29" t="s">
        <v>12181</v>
      </c>
      <c r="I3443" s="38" t="s">
        <v>4438</v>
      </c>
      <c r="J3443" s="406" t="s">
        <v>13454</v>
      </c>
      <c r="M3443" s="311"/>
      <c r="U3443"/>
      <c r="V3443"/>
      <c r="AE3443" s="38" t="s">
        <v>2950</v>
      </c>
      <c r="AG3443" s="38">
        <v>1</v>
      </c>
      <c r="AH3443" s="38" t="s">
        <v>4439</v>
      </c>
      <c r="AI3443" s="38" t="s">
        <v>4440</v>
      </c>
      <c r="AJ3443" s="38" t="s">
        <v>9656</v>
      </c>
      <c r="AO3443" s="29" t="s">
        <v>4442</v>
      </c>
      <c r="AR3443" s="29" t="str">
        <f t="shared" si="539"/>
        <v>1</v>
      </c>
      <c r="AS3443" s="29">
        <f t="shared" si="537"/>
        <v>1</v>
      </c>
      <c r="AT3443" s="29">
        <v>1</v>
      </c>
      <c r="AV3443" s="29" t="s">
        <v>13475</v>
      </c>
      <c r="AW3443" s="29" t="str">
        <f t="shared" si="540"/>
        <v>image/tiff</v>
      </c>
      <c r="AX3443" s="29" t="str">
        <f t="shared" si="532"/>
        <v>archival/master</v>
      </c>
      <c r="AY3443" s="29" t="str">
        <f t="shared" si="538"/>
        <v>https://media.mediathek-tanz-theater.de/iiif/2/nvt_img-442-002.JP2</v>
      </c>
      <c r="AZ3443" s="29" t="str">
        <f t="shared" si="533"/>
        <v>image/jp2</v>
      </c>
      <c r="BA3443" s="29" t="str">
        <f t="shared" si="534"/>
        <v>presentation/iiif</v>
      </c>
      <c r="BB3443" s="29" t="str">
        <f t="shared" si="535"/>
        <v>https://media.mediathek-tanz-theater.de/iiif/2/nvt_img-442-002.JP2/full/100,/0/default.jpg</v>
      </c>
      <c r="BC3443" s="29" t="str">
        <f t="shared" si="531"/>
        <v>image/jpeg</v>
      </c>
      <c r="BD3443" s="29" t="str">
        <f t="shared" si="536"/>
        <v>presentation/thumbnail</v>
      </c>
    </row>
    <row r="3444" spans="1:56" ht="25.5">
      <c r="A3444" s="29">
        <v>1</v>
      </c>
      <c r="B3444" s="29">
        <v>0</v>
      </c>
      <c r="C3444" t="s">
        <v>13476</v>
      </c>
      <c r="D3444" s="38" t="s">
        <v>13477</v>
      </c>
      <c r="F3444" s="29" t="s">
        <v>12181</v>
      </c>
      <c r="I3444" s="38" t="s">
        <v>4446</v>
      </c>
      <c r="J3444" s="406" t="s">
        <v>13473</v>
      </c>
      <c r="M3444" s="311"/>
      <c r="O3444" s="38" t="s">
        <v>1223</v>
      </c>
      <c r="R3444" s="38" t="s">
        <v>13478</v>
      </c>
      <c r="U3444"/>
      <c r="V3444"/>
      <c r="AE3444" s="38" t="s">
        <v>2950</v>
      </c>
      <c r="AG3444" s="38">
        <v>1</v>
      </c>
      <c r="AH3444" s="38" t="s">
        <v>4439</v>
      </c>
      <c r="AI3444" s="38" t="s">
        <v>4440</v>
      </c>
      <c r="AJ3444" s="38" t="s">
        <v>4799</v>
      </c>
      <c r="AK3444" s="38" t="s">
        <v>72</v>
      </c>
      <c r="AL3444" s="301">
        <v>43644</v>
      </c>
      <c r="AO3444" s="29" t="s">
        <v>4442</v>
      </c>
      <c r="AR3444" s="29" t="str">
        <f t="shared" si="539"/>
        <v>0</v>
      </c>
      <c r="AS3444" s="29">
        <f t="shared" si="537"/>
        <v>0</v>
      </c>
      <c r="AT3444" s="29">
        <v>0</v>
      </c>
      <c r="AW3444" s="29" t="str">
        <f t="shared" si="540"/>
        <v/>
      </c>
      <c r="AX3444" s="29" t="str">
        <f t="shared" si="532"/>
        <v/>
      </c>
      <c r="AY3444" s="29" t="str">
        <f t="shared" si="538"/>
        <v>https://media.mediathek-tanz-theater.de/iiif/2/nvt_img-442-002-001.JP2</v>
      </c>
      <c r="AZ3444" s="29" t="str">
        <f t="shared" si="533"/>
        <v>image/jp2</v>
      </c>
      <c r="BA3444" s="29" t="str">
        <f t="shared" si="534"/>
        <v>presentation/iiif</v>
      </c>
      <c r="BB3444" s="29" t="str">
        <f t="shared" si="535"/>
        <v>https://media.mediathek-tanz-theater.de/iiif/2/nvt_img-442-002-001.JP2/full/100,/0/default.jpg</v>
      </c>
      <c r="BC3444" s="29" t="str">
        <f t="shared" si="531"/>
        <v>image/jpeg</v>
      </c>
      <c r="BD3444" s="29" t="str">
        <f t="shared" si="536"/>
        <v>presentation/thumbnail</v>
      </c>
    </row>
    <row r="3445" spans="1:56" ht="25.5">
      <c r="A3445" s="29">
        <v>1</v>
      </c>
      <c r="B3445" s="29">
        <v>0</v>
      </c>
      <c r="C3445" t="s">
        <v>13479</v>
      </c>
      <c r="D3445" s="38" t="s">
        <v>13480</v>
      </c>
      <c r="F3445" s="29" t="s">
        <v>12181</v>
      </c>
      <c r="G3445" s="38" t="s">
        <v>13467</v>
      </c>
      <c r="I3445" s="38" t="s">
        <v>4446</v>
      </c>
      <c r="J3445" s="406" t="s">
        <v>13473</v>
      </c>
      <c r="M3445" s="311" t="s">
        <v>13476</v>
      </c>
      <c r="O3445" t="s">
        <v>1223</v>
      </c>
      <c r="R3445" s="38" t="s">
        <v>13481</v>
      </c>
      <c r="U3445"/>
      <c r="V3445"/>
      <c r="AE3445" s="38" t="s">
        <v>2950</v>
      </c>
      <c r="AG3445" s="38">
        <v>1</v>
      </c>
      <c r="AH3445" s="38" t="s">
        <v>4439</v>
      </c>
      <c r="AI3445" s="38" t="s">
        <v>4440</v>
      </c>
      <c r="AJ3445" s="38" t="s">
        <v>4799</v>
      </c>
      <c r="AK3445" s="38" t="s">
        <v>11150</v>
      </c>
      <c r="AL3445" s="301">
        <v>43644</v>
      </c>
      <c r="AO3445" s="29" t="s">
        <v>4442</v>
      </c>
      <c r="AR3445" s="29" t="str">
        <f t="shared" si="539"/>
        <v>0</v>
      </c>
      <c r="AS3445" s="29">
        <f t="shared" si="537"/>
        <v>0</v>
      </c>
      <c r="AT3445" s="29">
        <v>0</v>
      </c>
      <c r="AW3445" s="29" t="str">
        <f t="shared" si="540"/>
        <v/>
      </c>
      <c r="AX3445" s="29" t="str">
        <f t="shared" si="532"/>
        <v/>
      </c>
      <c r="AY3445" s="29" t="str">
        <f t="shared" si="538"/>
        <v>https://media.mediathek-tanz-theater.de/iiif/2/nvt_img-442-002-002.JP2</v>
      </c>
      <c r="AZ3445" s="29" t="str">
        <f t="shared" si="533"/>
        <v>image/jp2</v>
      </c>
      <c r="BA3445" s="29" t="str">
        <f t="shared" si="534"/>
        <v>presentation/iiif</v>
      </c>
      <c r="BB3445" s="29" t="str">
        <f t="shared" si="535"/>
        <v>https://media.mediathek-tanz-theater.de/iiif/2/nvt_img-442-002-002.JP2/full/100,/0/default.jpg</v>
      </c>
      <c r="BC3445" s="29" t="str">
        <f t="shared" si="531"/>
        <v>image/jpeg</v>
      </c>
      <c r="BD3445" s="29" t="str">
        <f t="shared" si="536"/>
        <v>presentation/thumbnail</v>
      </c>
    </row>
    <row r="3446" spans="1:56" ht="25.5">
      <c r="A3446" s="29">
        <v>1</v>
      </c>
      <c r="B3446" s="29">
        <v>0</v>
      </c>
      <c r="C3446" t="s">
        <v>13482</v>
      </c>
      <c r="D3446" s="38" t="s">
        <v>13483</v>
      </c>
      <c r="F3446" s="29" t="s">
        <v>12181</v>
      </c>
      <c r="G3446" s="38" t="s">
        <v>4561</v>
      </c>
      <c r="I3446" s="38" t="s">
        <v>4446</v>
      </c>
      <c r="J3446" s="406" t="s">
        <v>13473</v>
      </c>
      <c r="M3446" s="311" t="s">
        <v>13476</v>
      </c>
      <c r="O3446" t="s">
        <v>1223</v>
      </c>
      <c r="R3446" s="38" t="s">
        <v>13484</v>
      </c>
      <c r="U3446"/>
      <c r="V3446"/>
      <c r="AE3446" s="38" t="s">
        <v>2950</v>
      </c>
      <c r="AG3446" s="38">
        <v>1</v>
      </c>
      <c r="AH3446" s="38" t="s">
        <v>4439</v>
      </c>
      <c r="AI3446" s="38" t="s">
        <v>4440</v>
      </c>
      <c r="AJ3446" s="38" t="s">
        <v>4799</v>
      </c>
      <c r="AK3446" s="38" t="s">
        <v>4635</v>
      </c>
      <c r="AL3446" s="301">
        <v>43644</v>
      </c>
      <c r="AO3446" s="29" t="s">
        <v>4442</v>
      </c>
      <c r="AR3446" s="29" t="str">
        <f t="shared" si="539"/>
        <v>0</v>
      </c>
      <c r="AS3446" s="29">
        <f t="shared" si="537"/>
        <v>0</v>
      </c>
      <c r="AT3446" s="29">
        <v>0</v>
      </c>
      <c r="AW3446" s="29" t="str">
        <f t="shared" si="540"/>
        <v/>
      </c>
      <c r="AX3446" s="29" t="str">
        <f t="shared" si="532"/>
        <v/>
      </c>
      <c r="AY3446" s="29" t="str">
        <f t="shared" si="538"/>
        <v>https://media.mediathek-tanz-theater.de/iiif/2/nvt_img-442-002-003.JP2</v>
      </c>
      <c r="AZ3446" s="29" t="str">
        <f t="shared" si="533"/>
        <v>image/jp2</v>
      </c>
      <c r="BA3446" s="29" t="str">
        <f t="shared" si="534"/>
        <v>presentation/iiif</v>
      </c>
      <c r="BB3446" s="29" t="str">
        <f t="shared" si="535"/>
        <v>https://media.mediathek-tanz-theater.de/iiif/2/nvt_img-442-002-003.JP2/full/100,/0/default.jpg</v>
      </c>
      <c r="BC3446" s="29" t="str">
        <f t="shared" si="531"/>
        <v>image/jpeg</v>
      </c>
      <c r="BD3446" s="29" t="str">
        <f t="shared" si="536"/>
        <v>presentation/thumbnail</v>
      </c>
    </row>
    <row r="3447" spans="1:56" ht="25.5">
      <c r="A3447" s="29">
        <v>1</v>
      </c>
      <c r="B3447" s="29">
        <v>0</v>
      </c>
      <c r="C3447" t="s">
        <v>13485</v>
      </c>
      <c r="D3447" s="38" t="s">
        <v>13486</v>
      </c>
      <c r="F3447" s="29" t="s">
        <v>12181</v>
      </c>
      <c r="G3447" s="38" t="s">
        <v>13467</v>
      </c>
      <c r="I3447" s="38" t="s">
        <v>4446</v>
      </c>
      <c r="J3447" s="406" t="s">
        <v>13473</v>
      </c>
      <c r="M3447" s="311" t="s">
        <v>13476</v>
      </c>
      <c r="O3447" t="s">
        <v>1223</v>
      </c>
      <c r="R3447" s="38" t="s">
        <v>13487</v>
      </c>
      <c r="U3447"/>
      <c r="V3447"/>
      <c r="AE3447" s="38" t="s">
        <v>2950</v>
      </c>
      <c r="AG3447" s="38">
        <v>1</v>
      </c>
      <c r="AH3447" s="38" t="s">
        <v>4439</v>
      </c>
      <c r="AI3447" s="38" t="s">
        <v>4440</v>
      </c>
      <c r="AJ3447" s="38" t="s">
        <v>4799</v>
      </c>
      <c r="AK3447" s="38" t="s">
        <v>13488</v>
      </c>
      <c r="AL3447" s="301">
        <v>43644</v>
      </c>
      <c r="AO3447" s="29" t="s">
        <v>4442</v>
      </c>
      <c r="AR3447" s="29" t="str">
        <f t="shared" si="539"/>
        <v>0</v>
      </c>
      <c r="AS3447" s="29">
        <f t="shared" si="537"/>
        <v>0</v>
      </c>
      <c r="AT3447" s="29">
        <v>0</v>
      </c>
      <c r="AW3447" s="29" t="str">
        <f t="shared" si="540"/>
        <v/>
      </c>
      <c r="AX3447" s="29" t="str">
        <f t="shared" si="532"/>
        <v/>
      </c>
      <c r="AY3447" s="29" t="str">
        <f t="shared" si="538"/>
        <v>https://media.mediathek-tanz-theater.de/iiif/2/nvt_img-442-002-004.JP2</v>
      </c>
      <c r="AZ3447" s="29" t="str">
        <f t="shared" si="533"/>
        <v>image/jp2</v>
      </c>
      <c r="BA3447" s="29" t="str">
        <f t="shared" si="534"/>
        <v>presentation/iiif</v>
      </c>
      <c r="BB3447" s="29" t="str">
        <f t="shared" si="535"/>
        <v>https://media.mediathek-tanz-theater.de/iiif/2/nvt_img-442-002-004.JP2/full/100,/0/default.jpg</v>
      </c>
      <c r="BC3447" s="29" t="str">
        <f t="shared" si="531"/>
        <v>image/jpeg</v>
      </c>
      <c r="BD3447" s="29" t="str">
        <f t="shared" si="536"/>
        <v>presentation/thumbnail</v>
      </c>
    </row>
    <row r="3448" spans="1:56" ht="25.5">
      <c r="A3448" s="29">
        <v>1</v>
      </c>
      <c r="B3448" s="29">
        <v>0</v>
      </c>
      <c r="C3448" t="s">
        <v>13489</v>
      </c>
      <c r="D3448" s="38" t="s">
        <v>13490</v>
      </c>
      <c r="F3448" s="29" t="s">
        <v>12181</v>
      </c>
      <c r="I3448" s="38" t="s">
        <v>4446</v>
      </c>
      <c r="J3448" s="406" t="s">
        <v>13473</v>
      </c>
      <c r="M3448" s="311" t="s">
        <v>13476</v>
      </c>
      <c r="O3448" t="s">
        <v>1223</v>
      </c>
      <c r="R3448" s="38" t="s">
        <v>13491</v>
      </c>
      <c r="U3448"/>
      <c r="V3448"/>
      <c r="AE3448" s="38" t="s">
        <v>2950</v>
      </c>
      <c r="AG3448" s="38">
        <v>1</v>
      </c>
      <c r="AH3448" s="38" t="s">
        <v>4439</v>
      </c>
      <c r="AI3448" s="38" t="s">
        <v>4440</v>
      </c>
      <c r="AJ3448" s="38" t="s">
        <v>4799</v>
      </c>
      <c r="AK3448" s="38" t="s">
        <v>72</v>
      </c>
      <c r="AL3448" s="301">
        <v>43644</v>
      </c>
      <c r="AO3448" s="29" t="s">
        <v>4442</v>
      </c>
      <c r="AR3448" s="29" t="str">
        <f t="shared" si="539"/>
        <v>0</v>
      </c>
      <c r="AS3448" s="29">
        <f t="shared" si="537"/>
        <v>0</v>
      </c>
      <c r="AT3448" s="29">
        <v>0</v>
      </c>
      <c r="AW3448" s="29" t="str">
        <f t="shared" si="540"/>
        <v/>
      </c>
      <c r="AX3448" s="29" t="str">
        <f t="shared" si="532"/>
        <v/>
      </c>
      <c r="AY3448" s="29" t="str">
        <f t="shared" si="538"/>
        <v>https://media.mediathek-tanz-theater.de/iiif/2/nvt_img-442-002-005.JP2</v>
      </c>
      <c r="AZ3448" s="29" t="str">
        <f t="shared" si="533"/>
        <v>image/jp2</v>
      </c>
      <c r="BA3448" s="29" t="str">
        <f t="shared" si="534"/>
        <v>presentation/iiif</v>
      </c>
      <c r="BB3448" s="29" t="str">
        <f t="shared" si="535"/>
        <v>https://media.mediathek-tanz-theater.de/iiif/2/nvt_img-442-002-005.JP2/full/100,/0/default.jpg</v>
      </c>
      <c r="BC3448" s="29" t="str">
        <f t="shared" si="531"/>
        <v>image/jpeg</v>
      </c>
      <c r="BD3448" s="29" t="str">
        <f t="shared" si="536"/>
        <v>presentation/thumbnail</v>
      </c>
    </row>
    <row r="3449" spans="1:56" ht="25.5">
      <c r="A3449" s="29">
        <v>1</v>
      </c>
      <c r="B3449" s="29">
        <v>0</v>
      </c>
      <c r="C3449" t="s">
        <v>13492</v>
      </c>
      <c r="D3449" s="38" t="s">
        <v>13493</v>
      </c>
      <c r="F3449" s="29" t="s">
        <v>12181</v>
      </c>
      <c r="I3449" s="38" t="s">
        <v>4446</v>
      </c>
      <c r="J3449" s="406" t="s">
        <v>13473</v>
      </c>
      <c r="M3449" s="311" t="s">
        <v>13476</v>
      </c>
      <c r="O3449" t="s">
        <v>1223</v>
      </c>
      <c r="R3449" s="38" t="s">
        <v>13494</v>
      </c>
      <c r="U3449"/>
      <c r="V3449"/>
      <c r="AE3449" s="38" t="s">
        <v>2950</v>
      </c>
      <c r="AG3449" s="38">
        <v>1</v>
      </c>
      <c r="AH3449" s="38" t="s">
        <v>4439</v>
      </c>
      <c r="AI3449" s="38" t="s">
        <v>4440</v>
      </c>
      <c r="AJ3449" s="38" t="s">
        <v>4799</v>
      </c>
      <c r="AK3449" s="38" t="s">
        <v>72</v>
      </c>
      <c r="AL3449" s="301">
        <v>43644</v>
      </c>
      <c r="AO3449" s="29" t="s">
        <v>4442</v>
      </c>
      <c r="AR3449" s="29" t="str">
        <f t="shared" si="539"/>
        <v>0</v>
      </c>
      <c r="AS3449" s="29">
        <f t="shared" si="537"/>
        <v>0</v>
      </c>
      <c r="AT3449" s="29">
        <v>0</v>
      </c>
      <c r="AW3449" s="29" t="str">
        <f t="shared" si="540"/>
        <v/>
      </c>
      <c r="AX3449" s="29" t="str">
        <f t="shared" si="532"/>
        <v/>
      </c>
      <c r="AY3449" s="29" t="str">
        <f t="shared" si="538"/>
        <v>https://media.mediathek-tanz-theater.de/iiif/2/nvt_img-442-002-006.JP2</v>
      </c>
      <c r="AZ3449" s="29" t="str">
        <f t="shared" si="533"/>
        <v>image/jp2</v>
      </c>
      <c r="BA3449" s="29" t="str">
        <f t="shared" si="534"/>
        <v>presentation/iiif</v>
      </c>
      <c r="BB3449" s="29" t="str">
        <f t="shared" si="535"/>
        <v>https://media.mediathek-tanz-theater.de/iiif/2/nvt_img-442-002-006.JP2/full/100,/0/default.jpg</v>
      </c>
      <c r="BC3449" s="29" t="str">
        <f t="shared" si="531"/>
        <v>image/jpeg</v>
      </c>
      <c r="BD3449" s="29" t="str">
        <f t="shared" si="536"/>
        <v>presentation/thumbnail</v>
      </c>
    </row>
    <row r="3450" spans="1:56" ht="25.5">
      <c r="A3450" s="29">
        <v>1</v>
      </c>
      <c r="B3450" s="29">
        <v>0</v>
      </c>
      <c r="C3450" t="s">
        <v>13495</v>
      </c>
      <c r="D3450" s="38" t="s">
        <v>13496</v>
      </c>
      <c r="F3450" s="29" t="s">
        <v>12181</v>
      </c>
      <c r="I3450" s="38" t="s">
        <v>4438</v>
      </c>
      <c r="J3450" s="406" t="s">
        <v>13454</v>
      </c>
      <c r="M3450" s="311"/>
      <c r="U3450"/>
      <c r="V3450"/>
      <c r="AE3450" s="38" t="s">
        <v>2950</v>
      </c>
      <c r="AG3450" s="38">
        <v>1</v>
      </c>
      <c r="AH3450" s="38" t="s">
        <v>4439</v>
      </c>
      <c r="AI3450" s="38" t="s">
        <v>4440</v>
      </c>
      <c r="AJ3450" s="38" t="s">
        <v>12412</v>
      </c>
      <c r="AO3450" s="29" t="s">
        <v>4442</v>
      </c>
      <c r="AR3450" s="29" t="str">
        <f t="shared" si="539"/>
        <v>1</v>
      </c>
      <c r="AS3450" s="29">
        <f t="shared" si="537"/>
        <v>1</v>
      </c>
      <c r="AT3450" s="29">
        <v>1</v>
      </c>
      <c r="AV3450" s="29" t="s">
        <v>13497</v>
      </c>
      <c r="AW3450" s="29" t="str">
        <f t="shared" si="540"/>
        <v>image/tiff</v>
      </c>
      <c r="AX3450" s="29" t="str">
        <f t="shared" si="532"/>
        <v>archival/master</v>
      </c>
      <c r="AY3450" s="29" t="str">
        <f t="shared" si="538"/>
        <v>https://media.mediathek-tanz-theater.de/iiif/2/nvt_img-442-003.JP2</v>
      </c>
      <c r="AZ3450" s="29" t="str">
        <f t="shared" si="533"/>
        <v>image/jp2</v>
      </c>
      <c r="BA3450" s="29" t="str">
        <f t="shared" si="534"/>
        <v>presentation/iiif</v>
      </c>
      <c r="BB3450" s="29" t="str">
        <f t="shared" si="535"/>
        <v>https://media.mediathek-tanz-theater.de/iiif/2/nvt_img-442-003.JP2/full/100,/0/default.jpg</v>
      </c>
      <c r="BC3450" s="29" t="str">
        <f t="shared" si="531"/>
        <v>image/jpeg</v>
      </c>
      <c r="BD3450" s="29" t="str">
        <f t="shared" si="536"/>
        <v>presentation/thumbnail</v>
      </c>
    </row>
    <row r="3451" spans="1:56">
      <c r="A3451" s="29">
        <v>1</v>
      </c>
      <c r="B3451" s="29">
        <v>0</v>
      </c>
      <c r="C3451" t="s">
        <v>13498</v>
      </c>
      <c r="D3451" s="38" t="s">
        <v>13499</v>
      </c>
      <c r="F3451" s="29" t="s">
        <v>12181</v>
      </c>
      <c r="I3451" s="38" t="s">
        <v>4446</v>
      </c>
      <c r="J3451" s="406" t="s">
        <v>13495</v>
      </c>
      <c r="M3451" s="311"/>
      <c r="O3451" s="38" t="s">
        <v>1223</v>
      </c>
      <c r="R3451" s="38" t="s">
        <v>13500</v>
      </c>
      <c r="U3451"/>
      <c r="V3451"/>
      <c r="AE3451" s="38" t="s">
        <v>2950</v>
      </c>
      <c r="AG3451" s="38">
        <v>1</v>
      </c>
      <c r="AH3451" s="38" t="s">
        <v>4439</v>
      </c>
      <c r="AI3451" s="38" t="s">
        <v>4440</v>
      </c>
      <c r="AJ3451" s="38" t="s">
        <v>4799</v>
      </c>
      <c r="AK3451" s="38" t="s">
        <v>72</v>
      </c>
      <c r="AL3451" s="301">
        <v>43644</v>
      </c>
      <c r="AO3451" s="29" t="s">
        <v>4442</v>
      </c>
      <c r="AR3451" s="29" t="str">
        <f t="shared" si="539"/>
        <v>0</v>
      </c>
      <c r="AS3451" s="29">
        <f t="shared" si="537"/>
        <v>0</v>
      </c>
      <c r="AT3451" s="29">
        <v>0</v>
      </c>
      <c r="AW3451" s="29" t="str">
        <f t="shared" si="540"/>
        <v/>
      </c>
      <c r="AX3451" s="29" t="str">
        <f t="shared" si="532"/>
        <v/>
      </c>
      <c r="AY3451" s="29" t="str">
        <f t="shared" si="538"/>
        <v>https://media.mediathek-tanz-theater.de/iiif/2/nvt_img-442-003-001.JP2</v>
      </c>
      <c r="AZ3451" s="29" t="str">
        <f t="shared" si="533"/>
        <v>image/jp2</v>
      </c>
      <c r="BA3451" s="29" t="str">
        <f t="shared" si="534"/>
        <v>presentation/iiif</v>
      </c>
      <c r="BB3451" s="29" t="str">
        <f t="shared" si="535"/>
        <v>https://media.mediathek-tanz-theater.de/iiif/2/nvt_img-442-003-001.JP2/full/100,/0/default.jpg</v>
      </c>
      <c r="BC3451" s="29" t="str">
        <f t="shared" si="531"/>
        <v>image/jpeg</v>
      </c>
      <c r="BD3451" s="29" t="str">
        <f t="shared" si="536"/>
        <v>presentation/thumbnail</v>
      </c>
    </row>
    <row r="3452" spans="1:56">
      <c r="A3452" s="29">
        <v>1</v>
      </c>
      <c r="B3452" s="29">
        <v>0</v>
      </c>
      <c r="C3452" t="s">
        <v>13501</v>
      </c>
      <c r="D3452" s="38" t="s">
        <v>13502</v>
      </c>
      <c r="F3452" s="29" t="s">
        <v>12181</v>
      </c>
      <c r="I3452" s="38" t="s">
        <v>4446</v>
      </c>
      <c r="J3452" s="406" t="s">
        <v>13495</v>
      </c>
      <c r="M3452" s="311"/>
      <c r="O3452" t="s">
        <v>1223</v>
      </c>
      <c r="R3452" s="38" t="s">
        <v>13503</v>
      </c>
      <c r="U3452"/>
      <c r="V3452"/>
      <c r="AE3452" s="38" t="s">
        <v>2950</v>
      </c>
      <c r="AG3452" s="38">
        <v>1</v>
      </c>
      <c r="AH3452" s="38" t="s">
        <v>4439</v>
      </c>
      <c r="AI3452" s="38" t="s">
        <v>4440</v>
      </c>
      <c r="AJ3452" s="38" t="s">
        <v>4799</v>
      </c>
      <c r="AK3452" s="38" t="s">
        <v>72</v>
      </c>
      <c r="AL3452" s="301">
        <v>43644</v>
      </c>
      <c r="AO3452" s="29" t="s">
        <v>4442</v>
      </c>
      <c r="AR3452" s="29" t="str">
        <f t="shared" si="539"/>
        <v>0</v>
      </c>
      <c r="AS3452" s="29">
        <f t="shared" si="537"/>
        <v>0</v>
      </c>
      <c r="AT3452" s="29">
        <v>0</v>
      </c>
      <c r="AW3452" s="29" t="str">
        <f t="shared" si="540"/>
        <v/>
      </c>
      <c r="AX3452" s="29" t="str">
        <f t="shared" si="532"/>
        <v/>
      </c>
      <c r="AY3452" s="29" t="str">
        <f t="shared" si="538"/>
        <v>https://media.mediathek-tanz-theater.de/iiif/2/nvt_img-442-003-002.JP2</v>
      </c>
      <c r="AZ3452" s="29" t="str">
        <f t="shared" si="533"/>
        <v>image/jp2</v>
      </c>
      <c r="BA3452" s="29" t="str">
        <f t="shared" si="534"/>
        <v>presentation/iiif</v>
      </c>
      <c r="BB3452" s="29" t="str">
        <f t="shared" si="535"/>
        <v>https://media.mediathek-tanz-theater.de/iiif/2/nvt_img-442-003-002.JP2/full/100,/0/default.jpg</v>
      </c>
      <c r="BC3452" s="29" t="str">
        <f t="shared" si="531"/>
        <v>image/jpeg</v>
      </c>
      <c r="BD3452" s="29" t="str">
        <f t="shared" si="536"/>
        <v>presentation/thumbnail</v>
      </c>
    </row>
    <row r="3453" spans="1:56">
      <c r="A3453" s="29">
        <v>1</v>
      </c>
      <c r="B3453" s="29">
        <v>0</v>
      </c>
      <c r="C3453" t="s">
        <v>13504</v>
      </c>
      <c r="D3453" s="38" t="s">
        <v>13505</v>
      </c>
      <c r="F3453" s="29" t="s">
        <v>12181</v>
      </c>
      <c r="I3453" s="38" t="s">
        <v>4446</v>
      </c>
      <c r="J3453" s="406" t="s">
        <v>13495</v>
      </c>
      <c r="M3453" s="311" t="s">
        <v>13501</v>
      </c>
      <c r="O3453" t="s">
        <v>1223</v>
      </c>
      <c r="R3453" s="38" t="s">
        <v>13503</v>
      </c>
      <c r="U3453"/>
      <c r="V3453"/>
      <c r="AE3453" s="38" t="s">
        <v>2950</v>
      </c>
      <c r="AG3453" s="38">
        <v>1</v>
      </c>
      <c r="AH3453" s="38" t="s">
        <v>4439</v>
      </c>
      <c r="AI3453" s="38" t="s">
        <v>4440</v>
      </c>
      <c r="AJ3453" s="38" t="s">
        <v>4799</v>
      </c>
      <c r="AK3453" s="38" t="s">
        <v>72</v>
      </c>
      <c r="AL3453" s="301">
        <v>43644</v>
      </c>
      <c r="AO3453" s="29" t="s">
        <v>4442</v>
      </c>
      <c r="AR3453" s="29" t="str">
        <f t="shared" si="539"/>
        <v>0</v>
      </c>
      <c r="AS3453" s="29">
        <f t="shared" si="537"/>
        <v>0</v>
      </c>
      <c r="AT3453" s="29">
        <v>0</v>
      </c>
      <c r="AW3453" s="29" t="str">
        <f t="shared" si="540"/>
        <v/>
      </c>
      <c r="AX3453" s="29" t="str">
        <f t="shared" si="532"/>
        <v/>
      </c>
      <c r="AY3453" s="29" t="str">
        <f t="shared" si="538"/>
        <v>https://media.mediathek-tanz-theater.de/iiif/2/nvt_img-442-003-003.JP2</v>
      </c>
      <c r="AZ3453" s="29" t="str">
        <f t="shared" si="533"/>
        <v>image/jp2</v>
      </c>
      <c r="BA3453" s="29" t="str">
        <f t="shared" si="534"/>
        <v>presentation/iiif</v>
      </c>
      <c r="BB3453" s="29" t="str">
        <f t="shared" si="535"/>
        <v>https://media.mediathek-tanz-theater.de/iiif/2/nvt_img-442-003-003.JP2/full/100,/0/default.jpg</v>
      </c>
      <c r="BC3453" s="29" t="str">
        <f t="shared" si="531"/>
        <v>image/jpeg</v>
      </c>
      <c r="BD3453" s="29" t="str">
        <f t="shared" si="536"/>
        <v>presentation/thumbnail</v>
      </c>
    </row>
    <row r="3454" spans="1:56" ht="25.5">
      <c r="A3454" s="29">
        <v>1</v>
      </c>
      <c r="B3454" s="29">
        <v>0</v>
      </c>
      <c r="C3454" t="s">
        <v>13506</v>
      </c>
      <c r="D3454" s="38" t="s">
        <v>13507</v>
      </c>
      <c r="F3454" s="29" t="s">
        <v>12181</v>
      </c>
      <c r="G3454" s="38" t="s">
        <v>4561</v>
      </c>
      <c r="I3454" s="38" t="s">
        <v>4446</v>
      </c>
      <c r="J3454" s="406" t="s">
        <v>13495</v>
      </c>
      <c r="M3454" s="311" t="s">
        <v>13501</v>
      </c>
      <c r="O3454" t="s">
        <v>1223</v>
      </c>
      <c r="R3454" s="38" t="s">
        <v>13503</v>
      </c>
      <c r="U3454"/>
      <c r="V3454"/>
      <c r="AE3454" s="38" t="s">
        <v>2950</v>
      </c>
      <c r="AG3454" s="38">
        <v>1</v>
      </c>
      <c r="AH3454" s="38" t="s">
        <v>4439</v>
      </c>
      <c r="AI3454" s="38" t="s">
        <v>4440</v>
      </c>
      <c r="AJ3454" s="38" t="s">
        <v>4799</v>
      </c>
      <c r="AK3454" s="38" t="s">
        <v>13508</v>
      </c>
      <c r="AL3454" s="301">
        <v>43644</v>
      </c>
      <c r="AO3454" s="29" t="s">
        <v>4442</v>
      </c>
      <c r="AR3454" s="29" t="str">
        <f t="shared" si="539"/>
        <v>0</v>
      </c>
      <c r="AS3454" s="29">
        <f t="shared" si="537"/>
        <v>0</v>
      </c>
      <c r="AT3454" s="29">
        <v>0</v>
      </c>
      <c r="AW3454" s="29" t="str">
        <f t="shared" si="540"/>
        <v/>
      </c>
      <c r="AX3454" s="29" t="str">
        <f t="shared" si="532"/>
        <v/>
      </c>
      <c r="AY3454" s="29" t="str">
        <f t="shared" si="538"/>
        <v>https://media.mediathek-tanz-theater.de/iiif/2/nvt_img-442-003-004.JP2</v>
      </c>
      <c r="AZ3454" s="29" t="str">
        <f t="shared" si="533"/>
        <v>image/jp2</v>
      </c>
      <c r="BA3454" s="29" t="str">
        <f t="shared" si="534"/>
        <v>presentation/iiif</v>
      </c>
      <c r="BB3454" s="29" t="str">
        <f t="shared" si="535"/>
        <v>https://media.mediathek-tanz-theater.de/iiif/2/nvt_img-442-003-004.JP2/full/100,/0/default.jpg</v>
      </c>
      <c r="BC3454" s="29" t="str">
        <f t="shared" si="531"/>
        <v>image/jpeg</v>
      </c>
      <c r="BD3454" s="29" t="str">
        <f t="shared" si="536"/>
        <v>presentation/thumbnail</v>
      </c>
    </row>
    <row r="3455" spans="1:56">
      <c r="A3455" s="29">
        <v>1</v>
      </c>
      <c r="B3455" s="29">
        <v>0</v>
      </c>
      <c r="C3455" t="s">
        <v>13509</v>
      </c>
      <c r="D3455" s="38" t="s">
        <v>13510</v>
      </c>
      <c r="F3455" s="29" t="s">
        <v>12181</v>
      </c>
      <c r="I3455" s="38" t="s">
        <v>4446</v>
      </c>
      <c r="J3455" s="406" t="s">
        <v>13495</v>
      </c>
      <c r="M3455" s="311" t="s">
        <v>13501</v>
      </c>
      <c r="O3455" t="s">
        <v>1223</v>
      </c>
      <c r="R3455" s="38" t="s">
        <v>13503</v>
      </c>
      <c r="U3455"/>
      <c r="V3455"/>
      <c r="AE3455" s="38" t="s">
        <v>2950</v>
      </c>
      <c r="AG3455" s="38">
        <v>1</v>
      </c>
      <c r="AH3455" s="38" t="s">
        <v>4439</v>
      </c>
      <c r="AI3455" s="38" t="s">
        <v>4440</v>
      </c>
      <c r="AJ3455" s="38" t="s">
        <v>4799</v>
      </c>
      <c r="AK3455" s="38" t="s">
        <v>72</v>
      </c>
      <c r="AL3455" s="301">
        <v>43644</v>
      </c>
      <c r="AO3455" s="29" t="s">
        <v>4442</v>
      </c>
      <c r="AR3455" s="29" t="str">
        <f t="shared" si="539"/>
        <v>0</v>
      </c>
      <c r="AS3455" s="29">
        <f t="shared" si="537"/>
        <v>0</v>
      </c>
      <c r="AT3455" s="29">
        <v>0</v>
      </c>
      <c r="AW3455" s="29" t="str">
        <f t="shared" si="540"/>
        <v/>
      </c>
      <c r="AX3455" s="29" t="str">
        <f t="shared" si="532"/>
        <v/>
      </c>
      <c r="AY3455" s="29" t="str">
        <f t="shared" si="538"/>
        <v>https://media.mediathek-tanz-theater.de/iiif/2/nvt_img-442-003-005.JP2</v>
      </c>
      <c r="AZ3455" s="29" t="str">
        <f t="shared" si="533"/>
        <v>image/jp2</v>
      </c>
      <c r="BA3455" s="29" t="str">
        <f t="shared" si="534"/>
        <v>presentation/iiif</v>
      </c>
      <c r="BB3455" s="29" t="str">
        <f t="shared" si="535"/>
        <v>https://media.mediathek-tanz-theater.de/iiif/2/nvt_img-442-003-005.JP2/full/100,/0/default.jpg</v>
      </c>
      <c r="BC3455" s="29" t="str">
        <f t="shared" si="531"/>
        <v>image/jpeg</v>
      </c>
      <c r="BD3455" s="29" t="str">
        <f t="shared" si="536"/>
        <v>presentation/thumbnail</v>
      </c>
    </row>
    <row r="3456" spans="1:56">
      <c r="A3456" s="29">
        <v>1</v>
      </c>
      <c r="B3456" s="29">
        <v>0</v>
      </c>
      <c r="C3456" t="s">
        <v>13511</v>
      </c>
      <c r="D3456" s="38" t="s">
        <v>13512</v>
      </c>
      <c r="F3456" s="29" t="s">
        <v>12181</v>
      </c>
      <c r="I3456" s="38" t="s">
        <v>4446</v>
      </c>
      <c r="J3456" s="406" t="s">
        <v>13495</v>
      </c>
      <c r="M3456" s="311" t="s">
        <v>13501</v>
      </c>
      <c r="O3456" t="s">
        <v>1223</v>
      </c>
      <c r="R3456" s="38" t="s">
        <v>13503</v>
      </c>
      <c r="U3456"/>
      <c r="V3456"/>
      <c r="AE3456" s="38" t="s">
        <v>2950</v>
      </c>
      <c r="AG3456" s="38">
        <v>1</v>
      </c>
      <c r="AH3456" s="38" t="s">
        <v>4439</v>
      </c>
      <c r="AI3456" s="38" t="s">
        <v>4440</v>
      </c>
      <c r="AJ3456" s="38" t="s">
        <v>4799</v>
      </c>
      <c r="AK3456" s="38" t="s">
        <v>72</v>
      </c>
      <c r="AL3456" s="301">
        <v>43644</v>
      </c>
      <c r="AO3456" s="29" t="s">
        <v>4442</v>
      </c>
      <c r="AR3456" s="29" t="str">
        <f t="shared" si="539"/>
        <v>0</v>
      </c>
      <c r="AS3456" s="29">
        <f t="shared" si="537"/>
        <v>0</v>
      </c>
      <c r="AT3456" s="29">
        <v>0</v>
      </c>
      <c r="AW3456" s="29" t="str">
        <f t="shared" si="540"/>
        <v/>
      </c>
      <c r="AX3456" s="29" t="str">
        <f t="shared" si="532"/>
        <v/>
      </c>
      <c r="AY3456" s="29" t="str">
        <f t="shared" si="538"/>
        <v>https://media.mediathek-tanz-theater.de/iiif/2/nvt_img-442-003-006.JP2</v>
      </c>
      <c r="AZ3456" s="29" t="str">
        <f t="shared" si="533"/>
        <v>image/jp2</v>
      </c>
      <c r="BA3456" s="29" t="str">
        <f t="shared" si="534"/>
        <v>presentation/iiif</v>
      </c>
      <c r="BB3456" s="29" t="str">
        <f t="shared" si="535"/>
        <v>https://media.mediathek-tanz-theater.de/iiif/2/nvt_img-442-003-006.JP2/full/100,/0/default.jpg</v>
      </c>
      <c r="BC3456" s="29" t="str">
        <f t="shared" si="531"/>
        <v>image/jpeg</v>
      </c>
      <c r="BD3456" s="29" t="str">
        <f t="shared" si="536"/>
        <v>presentation/thumbnail</v>
      </c>
    </row>
    <row r="3457" spans="1:56" ht="25.5">
      <c r="A3457" s="29">
        <v>1</v>
      </c>
      <c r="B3457" s="29">
        <v>0</v>
      </c>
      <c r="C3457" t="s">
        <v>13513</v>
      </c>
      <c r="D3457" s="38" t="s">
        <v>13514</v>
      </c>
      <c r="F3457" s="29" t="s">
        <v>12181</v>
      </c>
      <c r="I3457" s="38" t="s">
        <v>4438</v>
      </c>
      <c r="J3457" s="406" t="s">
        <v>13454</v>
      </c>
      <c r="M3457" s="311"/>
      <c r="U3457"/>
      <c r="V3457"/>
      <c r="AE3457" s="38" t="s">
        <v>2950</v>
      </c>
      <c r="AG3457" s="38">
        <v>1</v>
      </c>
      <c r="AH3457" s="38" t="s">
        <v>4439</v>
      </c>
      <c r="AI3457" s="38" t="s">
        <v>4440</v>
      </c>
      <c r="AJ3457" s="38" t="s">
        <v>9675</v>
      </c>
      <c r="AO3457" s="29" t="s">
        <v>4442</v>
      </c>
      <c r="AR3457" s="29" t="str">
        <f t="shared" si="539"/>
        <v>1</v>
      </c>
      <c r="AS3457" s="29">
        <f t="shared" si="537"/>
        <v>1</v>
      </c>
      <c r="AT3457" s="29">
        <v>1</v>
      </c>
      <c r="AV3457" s="29" t="s">
        <v>13515</v>
      </c>
      <c r="AW3457" s="29" t="str">
        <f t="shared" si="540"/>
        <v>image/tiff</v>
      </c>
      <c r="AX3457" s="29" t="str">
        <f t="shared" si="532"/>
        <v>archival/master</v>
      </c>
      <c r="AY3457" s="29" t="str">
        <f t="shared" si="538"/>
        <v>https://media.mediathek-tanz-theater.de/iiif/2/nvt_img-442-004.JP2</v>
      </c>
      <c r="AZ3457" s="29" t="str">
        <f t="shared" si="533"/>
        <v>image/jp2</v>
      </c>
      <c r="BA3457" s="29" t="str">
        <f t="shared" si="534"/>
        <v>presentation/iiif</v>
      </c>
      <c r="BB3457" s="29" t="str">
        <f t="shared" si="535"/>
        <v>https://media.mediathek-tanz-theater.de/iiif/2/nvt_img-442-004.JP2/full/100,/0/default.jpg</v>
      </c>
      <c r="BC3457" s="29" t="str">
        <f t="shared" si="531"/>
        <v>image/jpeg</v>
      </c>
      <c r="BD3457" s="29" t="str">
        <f t="shared" si="536"/>
        <v>presentation/thumbnail</v>
      </c>
    </row>
    <row r="3458" spans="1:56" ht="25.5">
      <c r="A3458" s="29">
        <v>1</v>
      </c>
      <c r="B3458" s="29">
        <v>0</v>
      </c>
      <c r="C3458" t="s">
        <v>13516</v>
      </c>
      <c r="D3458" s="38" t="s">
        <v>13517</v>
      </c>
      <c r="F3458" s="29" t="s">
        <v>12181</v>
      </c>
      <c r="I3458" s="38" t="s">
        <v>4446</v>
      </c>
      <c r="J3458" s="406" t="s">
        <v>13513</v>
      </c>
      <c r="M3458" s="311"/>
      <c r="O3458" t="s">
        <v>1223</v>
      </c>
      <c r="R3458" s="38" t="s">
        <v>13518</v>
      </c>
      <c r="U3458"/>
      <c r="V3458"/>
      <c r="AE3458" s="38" t="s">
        <v>2950</v>
      </c>
      <c r="AG3458" s="38">
        <v>1</v>
      </c>
      <c r="AH3458" s="38" t="s">
        <v>4439</v>
      </c>
      <c r="AI3458" s="38" t="s">
        <v>4440</v>
      </c>
      <c r="AJ3458" s="38" t="s">
        <v>4799</v>
      </c>
      <c r="AK3458" s="38" t="s">
        <v>72</v>
      </c>
      <c r="AL3458" s="301">
        <v>43644</v>
      </c>
      <c r="AO3458" s="29" t="s">
        <v>4442</v>
      </c>
      <c r="AR3458" s="29" t="str">
        <f t="shared" si="539"/>
        <v>0</v>
      </c>
      <c r="AS3458" s="29">
        <f t="shared" si="537"/>
        <v>0</v>
      </c>
      <c r="AT3458" s="29">
        <v>0</v>
      </c>
      <c r="AW3458" s="29" t="str">
        <f t="shared" si="540"/>
        <v/>
      </c>
      <c r="AX3458" s="29" t="str">
        <f t="shared" si="532"/>
        <v/>
      </c>
      <c r="AY3458" s="29" t="str">
        <f t="shared" si="538"/>
        <v>https://media.mediathek-tanz-theater.de/iiif/2/nvt_img-442-004-001.JP2</v>
      </c>
      <c r="AZ3458" s="29" t="str">
        <f t="shared" si="533"/>
        <v>image/jp2</v>
      </c>
      <c r="BA3458" s="29" t="str">
        <f t="shared" si="534"/>
        <v>presentation/iiif</v>
      </c>
      <c r="BB3458" s="29" t="str">
        <f t="shared" si="535"/>
        <v>https://media.mediathek-tanz-theater.de/iiif/2/nvt_img-442-004-001.JP2/full/100,/0/default.jpg</v>
      </c>
      <c r="BC3458" s="29" t="str">
        <f t="shared" si="531"/>
        <v>image/jpeg</v>
      </c>
      <c r="BD3458" s="29" t="str">
        <f t="shared" si="536"/>
        <v>presentation/thumbnail</v>
      </c>
    </row>
    <row r="3459" spans="1:56">
      <c r="A3459" s="29">
        <v>1</v>
      </c>
      <c r="B3459" s="29">
        <v>0</v>
      </c>
      <c r="C3459" t="s">
        <v>13519</v>
      </c>
      <c r="D3459" s="38" t="s">
        <v>13520</v>
      </c>
      <c r="F3459" s="29" t="s">
        <v>12181</v>
      </c>
      <c r="I3459" s="38" t="s">
        <v>4446</v>
      </c>
      <c r="J3459" s="406" t="s">
        <v>13513</v>
      </c>
      <c r="M3459" s="311"/>
      <c r="O3459" t="s">
        <v>1223</v>
      </c>
      <c r="R3459" s="38" t="s">
        <v>13521</v>
      </c>
      <c r="U3459"/>
      <c r="V3459"/>
      <c r="AE3459" s="38" t="s">
        <v>2950</v>
      </c>
      <c r="AG3459" s="38">
        <v>1</v>
      </c>
      <c r="AH3459" s="38" t="s">
        <v>4439</v>
      </c>
      <c r="AI3459" s="38" t="s">
        <v>4440</v>
      </c>
      <c r="AJ3459" s="38" t="s">
        <v>4799</v>
      </c>
      <c r="AK3459" s="38" t="s">
        <v>72</v>
      </c>
      <c r="AL3459" s="301">
        <v>43644</v>
      </c>
      <c r="AO3459" s="29" t="s">
        <v>4442</v>
      </c>
      <c r="AR3459" s="29" t="str">
        <f t="shared" si="539"/>
        <v>0</v>
      </c>
      <c r="AS3459" s="29">
        <f t="shared" si="537"/>
        <v>0</v>
      </c>
      <c r="AT3459" s="29">
        <v>0</v>
      </c>
      <c r="AW3459" s="29" t="str">
        <f t="shared" si="540"/>
        <v/>
      </c>
      <c r="AX3459" s="29" t="str">
        <f t="shared" si="532"/>
        <v/>
      </c>
      <c r="AY3459" s="29" t="str">
        <f t="shared" si="538"/>
        <v>https://media.mediathek-tanz-theater.de/iiif/2/nvt_img-442-004-002.JP2</v>
      </c>
      <c r="AZ3459" s="29" t="str">
        <f t="shared" si="533"/>
        <v>image/jp2</v>
      </c>
      <c r="BA3459" s="29" t="str">
        <f t="shared" si="534"/>
        <v>presentation/iiif</v>
      </c>
      <c r="BB3459" s="29" t="str">
        <f t="shared" si="535"/>
        <v>https://media.mediathek-tanz-theater.de/iiif/2/nvt_img-442-004-002.JP2/full/100,/0/default.jpg</v>
      </c>
      <c r="BC3459" s="29" t="str">
        <f t="shared" si="531"/>
        <v>image/jpeg</v>
      </c>
      <c r="BD3459" s="29" t="str">
        <f t="shared" si="536"/>
        <v>presentation/thumbnail</v>
      </c>
    </row>
    <row r="3460" spans="1:56">
      <c r="A3460" s="29">
        <v>1</v>
      </c>
      <c r="B3460" s="29">
        <v>0</v>
      </c>
      <c r="C3460" t="s">
        <v>13522</v>
      </c>
      <c r="D3460" s="38" t="s">
        <v>13523</v>
      </c>
      <c r="F3460" s="29" t="s">
        <v>12181</v>
      </c>
      <c r="I3460" s="38" t="s">
        <v>4446</v>
      </c>
      <c r="J3460" s="406" t="s">
        <v>13513</v>
      </c>
      <c r="M3460" s="311" t="s">
        <v>13498</v>
      </c>
      <c r="O3460" t="s">
        <v>1223</v>
      </c>
      <c r="R3460" s="38" t="s">
        <v>13521</v>
      </c>
      <c r="U3460"/>
      <c r="V3460"/>
      <c r="AE3460" s="38" t="s">
        <v>2950</v>
      </c>
      <c r="AG3460" s="38">
        <v>1</v>
      </c>
      <c r="AH3460" s="38" t="s">
        <v>4439</v>
      </c>
      <c r="AI3460" s="38" t="s">
        <v>4440</v>
      </c>
      <c r="AJ3460" s="38" t="s">
        <v>4799</v>
      </c>
      <c r="AK3460" s="38" t="s">
        <v>72</v>
      </c>
      <c r="AL3460" s="301">
        <v>43644</v>
      </c>
      <c r="AO3460" s="29" t="s">
        <v>4442</v>
      </c>
      <c r="AR3460" s="29" t="str">
        <f t="shared" si="539"/>
        <v>0</v>
      </c>
      <c r="AS3460" s="29">
        <f t="shared" si="537"/>
        <v>0</v>
      </c>
      <c r="AT3460" s="29">
        <v>0</v>
      </c>
      <c r="AW3460" s="29" t="str">
        <f t="shared" si="540"/>
        <v/>
      </c>
      <c r="AX3460" s="29" t="str">
        <f t="shared" si="532"/>
        <v/>
      </c>
      <c r="AY3460" s="29" t="str">
        <f t="shared" si="538"/>
        <v>https://media.mediathek-tanz-theater.de/iiif/2/nvt_img-442-004-003.JP2</v>
      </c>
      <c r="AZ3460" s="29" t="str">
        <f t="shared" si="533"/>
        <v>image/jp2</v>
      </c>
      <c r="BA3460" s="29" t="str">
        <f t="shared" si="534"/>
        <v>presentation/iiif</v>
      </c>
      <c r="BB3460" s="29" t="str">
        <f t="shared" si="535"/>
        <v>https://media.mediathek-tanz-theater.de/iiif/2/nvt_img-442-004-003.JP2/full/100,/0/default.jpg</v>
      </c>
      <c r="BC3460" s="29" t="str">
        <f t="shared" ref="BC3460:BC3523" si="541">IF(NOT(BB3460=""),"image/jpeg","")</f>
        <v>image/jpeg</v>
      </c>
      <c r="BD3460" s="29" t="str">
        <f t="shared" si="536"/>
        <v>presentation/thumbnail</v>
      </c>
    </row>
    <row r="3461" spans="1:56" ht="25.5">
      <c r="A3461" s="29">
        <v>1</v>
      </c>
      <c r="B3461" s="29">
        <v>0</v>
      </c>
      <c r="C3461" t="s">
        <v>13524</v>
      </c>
      <c r="D3461" s="38" t="s">
        <v>13525</v>
      </c>
      <c r="F3461" s="29" t="s">
        <v>12181</v>
      </c>
      <c r="G3461" s="38" t="s">
        <v>13467</v>
      </c>
      <c r="I3461" s="38" t="s">
        <v>4446</v>
      </c>
      <c r="J3461" s="406" t="s">
        <v>13513</v>
      </c>
      <c r="M3461" s="311" t="s">
        <v>13498</v>
      </c>
      <c r="O3461" t="s">
        <v>1223</v>
      </c>
      <c r="R3461" s="38" t="s">
        <v>13521</v>
      </c>
      <c r="U3461"/>
      <c r="V3461"/>
      <c r="AE3461" s="38" t="s">
        <v>2950</v>
      </c>
      <c r="AG3461" s="38">
        <v>1</v>
      </c>
      <c r="AH3461" s="38" t="s">
        <v>4439</v>
      </c>
      <c r="AI3461" s="38" t="s">
        <v>4440</v>
      </c>
      <c r="AJ3461" s="38" t="s">
        <v>4799</v>
      </c>
      <c r="AK3461" s="38" t="s">
        <v>13526</v>
      </c>
      <c r="AL3461" s="301">
        <v>43644</v>
      </c>
      <c r="AO3461" s="29" t="s">
        <v>4442</v>
      </c>
      <c r="AR3461" s="29" t="str">
        <f t="shared" si="539"/>
        <v>0</v>
      </c>
      <c r="AS3461" s="29">
        <f t="shared" si="537"/>
        <v>0</v>
      </c>
      <c r="AT3461" s="29">
        <v>0</v>
      </c>
      <c r="AW3461" s="29" t="str">
        <f t="shared" si="540"/>
        <v/>
      </c>
      <c r="AX3461" s="29" t="str">
        <f t="shared" ref="AX3461:AX3524" si="542">IF(NOT(AV3461=""),"archival/master","")</f>
        <v/>
      </c>
      <c r="AY3461" s="29" t="str">
        <f t="shared" si="538"/>
        <v>https://media.mediathek-tanz-theater.de/iiif/2/nvt_img-442-004-004.JP2</v>
      </c>
      <c r="AZ3461" s="29" t="str">
        <f t="shared" ref="AZ3461:AZ3524" si="543">IF(NOT(AY3461=""),"image/jp2","")</f>
        <v>image/jp2</v>
      </c>
      <c r="BA3461" s="29" t="str">
        <f t="shared" ref="BA3461:BA3524" si="544">IF(NOT(AY3461=""),"presentation/iiif","")</f>
        <v>presentation/iiif</v>
      </c>
      <c r="BB3461" s="29" t="str">
        <f t="shared" ref="BB3461:BB3524" si="545">"https://media.mediathek-tanz-theater.de/iiif/2/nvt_"&amp;C3461&amp;".JP2/full/100,/0/default.jpg"</f>
        <v>https://media.mediathek-tanz-theater.de/iiif/2/nvt_img-442-004-004.JP2/full/100,/0/default.jpg</v>
      </c>
      <c r="BC3461" s="29" t="str">
        <f t="shared" si="541"/>
        <v>image/jpeg</v>
      </c>
      <c r="BD3461" s="29" t="str">
        <f t="shared" ref="BD3461:BD3524" si="546">IF(NOT(BB3461=""),"presentation/thumbnail","")</f>
        <v>presentation/thumbnail</v>
      </c>
    </row>
    <row r="3462" spans="1:56" ht="25.5">
      <c r="A3462" s="29">
        <v>1</v>
      </c>
      <c r="B3462" s="29">
        <v>0</v>
      </c>
      <c r="C3462" t="s">
        <v>13527</v>
      </c>
      <c r="D3462" s="38" t="s">
        <v>13528</v>
      </c>
      <c r="F3462" s="29" t="s">
        <v>12181</v>
      </c>
      <c r="G3462" s="38" t="s">
        <v>4561</v>
      </c>
      <c r="I3462" s="38" t="s">
        <v>4446</v>
      </c>
      <c r="J3462" s="406" t="s">
        <v>13513</v>
      </c>
      <c r="M3462" s="311" t="s">
        <v>13498</v>
      </c>
      <c r="O3462" t="s">
        <v>1223</v>
      </c>
      <c r="R3462" s="38" t="s">
        <v>13521</v>
      </c>
      <c r="U3462"/>
      <c r="V3462"/>
      <c r="AE3462" s="38" t="s">
        <v>2950</v>
      </c>
      <c r="AG3462" s="38">
        <v>1</v>
      </c>
      <c r="AH3462" s="38" t="s">
        <v>4439</v>
      </c>
      <c r="AI3462" s="38" t="s">
        <v>4440</v>
      </c>
      <c r="AJ3462" s="38" t="s">
        <v>4799</v>
      </c>
      <c r="AK3462" s="38" t="s">
        <v>13529</v>
      </c>
      <c r="AL3462" s="301">
        <v>43644</v>
      </c>
      <c r="AO3462" s="29" t="s">
        <v>4442</v>
      </c>
      <c r="AR3462" s="29" t="str">
        <f t="shared" si="539"/>
        <v>0</v>
      </c>
      <c r="AS3462" s="29">
        <f t="shared" ref="AS3462:AS3525" si="547">AT3462</f>
        <v>0</v>
      </c>
      <c r="AT3462" s="29">
        <v>0</v>
      </c>
      <c r="AW3462" s="29" t="str">
        <f t="shared" si="540"/>
        <v/>
      </c>
      <c r="AX3462" s="29" t="str">
        <f t="shared" si="542"/>
        <v/>
      </c>
      <c r="AY3462" s="29" t="str">
        <f t="shared" ref="AY3462:AY3525" si="548">"https://media.mediathek-tanz-theater.de/iiif/2/nvt_"&amp;C3462&amp;".JP2"</f>
        <v>https://media.mediathek-tanz-theater.de/iiif/2/nvt_img-442-004-005.JP2</v>
      </c>
      <c r="AZ3462" s="29" t="str">
        <f t="shared" si="543"/>
        <v>image/jp2</v>
      </c>
      <c r="BA3462" s="29" t="str">
        <f t="shared" si="544"/>
        <v>presentation/iiif</v>
      </c>
      <c r="BB3462" s="29" t="str">
        <f t="shared" si="545"/>
        <v>https://media.mediathek-tanz-theater.de/iiif/2/nvt_img-442-004-005.JP2/full/100,/0/default.jpg</v>
      </c>
      <c r="BC3462" s="29" t="str">
        <f t="shared" si="541"/>
        <v>image/jpeg</v>
      </c>
      <c r="BD3462" s="29" t="str">
        <f t="shared" si="546"/>
        <v>presentation/thumbnail</v>
      </c>
    </row>
    <row r="3463" spans="1:56">
      <c r="A3463" s="29">
        <v>1</v>
      </c>
      <c r="B3463" s="29">
        <v>0</v>
      </c>
      <c r="C3463" t="s">
        <v>13530</v>
      </c>
      <c r="D3463" s="38" t="s">
        <v>13531</v>
      </c>
      <c r="F3463" s="29" t="s">
        <v>12181</v>
      </c>
      <c r="G3463" s="38" t="s">
        <v>13467</v>
      </c>
      <c r="I3463" s="38" t="s">
        <v>4446</v>
      </c>
      <c r="J3463" s="406" t="s">
        <v>13513</v>
      </c>
      <c r="M3463" s="311" t="s">
        <v>13498</v>
      </c>
      <c r="O3463" t="s">
        <v>1223</v>
      </c>
      <c r="R3463" s="38" t="s">
        <v>13521</v>
      </c>
      <c r="U3463"/>
      <c r="V3463"/>
      <c r="AE3463" s="38" t="s">
        <v>2950</v>
      </c>
      <c r="AG3463" s="38">
        <v>1</v>
      </c>
      <c r="AH3463" s="38" t="s">
        <v>4439</v>
      </c>
      <c r="AI3463" s="38" t="s">
        <v>4440</v>
      </c>
      <c r="AJ3463" s="38" t="s">
        <v>4799</v>
      </c>
      <c r="AK3463" s="38" t="s">
        <v>72</v>
      </c>
      <c r="AL3463" s="301">
        <v>43644</v>
      </c>
      <c r="AO3463" s="29" t="s">
        <v>4442</v>
      </c>
      <c r="AR3463" s="29" t="str">
        <f t="shared" ref="AR3463:AR3526" si="549">IF(OR(I3463="Negativmappe",I3463="Negativstreifen",I3463="Diapositivfilm",I3463="Fotomappe;(POSITIVE)",AND(I3463="Kostümfotografie",NOT(AE3463="DT")),AND(I3463="Fotografie",NOT(AE3463="DT")),AND(I3463="Porträtfotografie",NOT(AE3463="DT")),AND(I3463="Fotodokumentation",NOT(AE3463="DT")),AND(I3463="Bühnenbildfotografie",NOT(AE3463="DT"))),"1","0")</f>
        <v>0</v>
      </c>
      <c r="AS3463" s="29">
        <f t="shared" si="547"/>
        <v>0</v>
      </c>
      <c r="AT3463" s="29">
        <v>0</v>
      </c>
      <c r="AW3463" s="29" t="str">
        <f t="shared" ref="AW3463:AW3526" si="550">IF(NOT(AV3463=""),"image/tiff","")</f>
        <v/>
      </c>
      <c r="AX3463" s="29" t="str">
        <f t="shared" si="542"/>
        <v/>
      </c>
      <c r="AY3463" s="29" t="str">
        <f t="shared" si="548"/>
        <v>https://media.mediathek-tanz-theater.de/iiif/2/nvt_img-442-004-006.JP2</v>
      </c>
      <c r="AZ3463" s="29" t="str">
        <f t="shared" si="543"/>
        <v>image/jp2</v>
      </c>
      <c r="BA3463" s="29" t="str">
        <f t="shared" si="544"/>
        <v>presentation/iiif</v>
      </c>
      <c r="BB3463" s="29" t="str">
        <f t="shared" si="545"/>
        <v>https://media.mediathek-tanz-theater.de/iiif/2/nvt_img-442-004-006.JP2/full/100,/0/default.jpg</v>
      </c>
      <c r="BC3463" s="29" t="str">
        <f t="shared" si="541"/>
        <v>image/jpeg</v>
      </c>
      <c r="BD3463" s="29" t="str">
        <f t="shared" si="546"/>
        <v>presentation/thumbnail</v>
      </c>
    </row>
    <row r="3464" spans="1:56" ht="25.5">
      <c r="A3464" s="29">
        <v>1</v>
      </c>
      <c r="B3464" s="29">
        <v>0</v>
      </c>
      <c r="C3464" t="s">
        <v>13532</v>
      </c>
      <c r="D3464" s="38" t="s">
        <v>13533</v>
      </c>
      <c r="F3464" s="29" t="s">
        <v>12181</v>
      </c>
      <c r="I3464" s="38" t="s">
        <v>4438</v>
      </c>
      <c r="J3464" s="406" t="s">
        <v>13454</v>
      </c>
      <c r="M3464" s="311"/>
      <c r="U3464"/>
      <c r="V3464"/>
      <c r="AE3464" s="38" t="s">
        <v>2950</v>
      </c>
      <c r="AG3464" s="38">
        <v>1</v>
      </c>
      <c r="AH3464" s="38" t="s">
        <v>4439</v>
      </c>
      <c r="AI3464" s="38" t="s">
        <v>4440</v>
      </c>
      <c r="AJ3464" s="38" t="s">
        <v>9675</v>
      </c>
      <c r="AO3464" s="29" t="s">
        <v>4442</v>
      </c>
      <c r="AR3464" s="29" t="str">
        <f t="shared" si="549"/>
        <v>1</v>
      </c>
      <c r="AS3464" s="29">
        <f t="shared" si="547"/>
        <v>1</v>
      </c>
      <c r="AT3464" s="29">
        <v>1</v>
      </c>
      <c r="AV3464" s="29" t="s">
        <v>13534</v>
      </c>
      <c r="AW3464" s="29" t="str">
        <f t="shared" si="550"/>
        <v>image/tiff</v>
      </c>
      <c r="AX3464" s="29" t="str">
        <f t="shared" si="542"/>
        <v>archival/master</v>
      </c>
      <c r="AY3464" s="29" t="str">
        <f t="shared" si="548"/>
        <v>https://media.mediathek-tanz-theater.de/iiif/2/nvt_img-442-005.JP2</v>
      </c>
      <c r="AZ3464" s="29" t="str">
        <f t="shared" si="543"/>
        <v>image/jp2</v>
      </c>
      <c r="BA3464" s="29" t="str">
        <f t="shared" si="544"/>
        <v>presentation/iiif</v>
      </c>
      <c r="BB3464" s="29" t="str">
        <f t="shared" si="545"/>
        <v>https://media.mediathek-tanz-theater.de/iiif/2/nvt_img-442-005.JP2/full/100,/0/default.jpg</v>
      </c>
      <c r="BC3464" s="29" t="str">
        <f t="shared" si="541"/>
        <v>image/jpeg</v>
      </c>
      <c r="BD3464" s="29" t="str">
        <f t="shared" si="546"/>
        <v>presentation/thumbnail</v>
      </c>
    </row>
    <row r="3465" spans="1:56">
      <c r="A3465" s="29">
        <v>1</v>
      </c>
      <c r="B3465" s="29">
        <v>0</v>
      </c>
      <c r="C3465" t="s">
        <v>13535</v>
      </c>
      <c r="D3465" s="38" t="s">
        <v>13536</v>
      </c>
      <c r="F3465" s="29" t="s">
        <v>12181</v>
      </c>
      <c r="I3465" s="38" t="s">
        <v>4446</v>
      </c>
      <c r="J3465" s="406" t="s">
        <v>13532</v>
      </c>
      <c r="M3465" s="311" t="s">
        <v>13501</v>
      </c>
      <c r="O3465" t="s">
        <v>1223</v>
      </c>
      <c r="R3465" s="38" t="s">
        <v>13503</v>
      </c>
      <c r="U3465"/>
      <c r="V3465"/>
      <c r="AE3465" s="38" t="s">
        <v>2950</v>
      </c>
      <c r="AG3465" s="38">
        <v>1</v>
      </c>
      <c r="AH3465" s="38" t="s">
        <v>4439</v>
      </c>
      <c r="AI3465" s="38" t="s">
        <v>4440</v>
      </c>
      <c r="AJ3465" s="38" t="s">
        <v>4799</v>
      </c>
      <c r="AK3465" s="38" t="s">
        <v>72</v>
      </c>
      <c r="AL3465" s="301">
        <v>43644</v>
      </c>
      <c r="AO3465" s="29" t="s">
        <v>4442</v>
      </c>
      <c r="AR3465" s="29" t="str">
        <f t="shared" si="549"/>
        <v>0</v>
      </c>
      <c r="AS3465" s="29">
        <f t="shared" si="547"/>
        <v>0</v>
      </c>
      <c r="AT3465" s="29">
        <v>0</v>
      </c>
      <c r="AW3465" s="29" t="str">
        <f t="shared" si="550"/>
        <v/>
      </c>
      <c r="AX3465" s="29" t="str">
        <f t="shared" si="542"/>
        <v/>
      </c>
      <c r="AY3465" s="29" t="str">
        <f t="shared" si="548"/>
        <v>https://media.mediathek-tanz-theater.de/iiif/2/nvt_img-442-005-001.JP2</v>
      </c>
      <c r="AZ3465" s="29" t="str">
        <f t="shared" si="543"/>
        <v>image/jp2</v>
      </c>
      <c r="BA3465" s="29" t="str">
        <f t="shared" si="544"/>
        <v>presentation/iiif</v>
      </c>
      <c r="BB3465" s="29" t="str">
        <f t="shared" si="545"/>
        <v>https://media.mediathek-tanz-theater.de/iiif/2/nvt_img-442-005-001.JP2/full/100,/0/default.jpg</v>
      </c>
      <c r="BC3465" s="29" t="str">
        <f t="shared" si="541"/>
        <v>image/jpeg</v>
      </c>
      <c r="BD3465" s="29" t="str">
        <f t="shared" si="546"/>
        <v>presentation/thumbnail</v>
      </c>
    </row>
    <row r="3466" spans="1:56">
      <c r="A3466" s="29">
        <v>1</v>
      </c>
      <c r="B3466" s="29">
        <v>0</v>
      </c>
      <c r="C3466" t="s">
        <v>13537</v>
      </c>
      <c r="D3466" s="38" t="s">
        <v>13538</v>
      </c>
      <c r="F3466" s="29" t="s">
        <v>12181</v>
      </c>
      <c r="I3466" s="38" t="s">
        <v>4446</v>
      </c>
      <c r="J3466" s="406" t="s">
        <v>13532</v>
      </c>
      <c r="M3466" s="311"/>
      <c r="O3466" t="s">
        <v>1223</v>
      </c>
      <c r="R3466" s="38" t="s">
        <v>13539</v>
      </c>
      <c r="U3466"/>
      <c r="V3466"/>
      <c r="AE3466" s="38" t="s">
        <v>2950</v>
      </c>
      <c r="AG3466" s="38">
        <v>1</v>
      </c>
      <c r="AH3466" s="38" t="s">
        <v>4439</v>
      </c>
      <c r="AI3466" s="38" t="s">
        <v>4440</v>
      </c>
      <c r="AJ3466" s="38" t="s">
        <v>4799</v>
      </c>
      <c r="AK3466" s="38" t="s">
        <v>72</v>
      </c>
      <c r="AL3466" s="301">
        <v>43644</v>
      </c>
      <c r="AO3466" s="29" t="s">
        <v>4442</v>
      </c>
      <c r="AR3466" s="29" t="str">
        <f t="shared" si="549"/>
        <v>0</v>
      </c>
      <c r="AS3466" s="29">
        <f t="shared" si="547"/>
        <v>0</v>
      </c>
      <c r="AT3466" s="29">
        <v>0</v>
      </c>
      <c r="AW3466" s="29" t="str">
        <f t="shared" si="550"/>
        <v/>
      </c>
      <c r="AX3466" s="29" t="str">
        <f t="shared" si="542"/>
        <v/>
      </c>
      <c r="AY3466" s="29" t="str">
        <f t="shared" si="548"/>
        <v>https://media.mediathek-tanz-theater.de/iiif/2/nvt_img-442-005-002.JP2</v>
      </c>
      <c r="AZ3466" s="29" t="str">
        <f t="shared" si="543"/>
        <v>image/jp2</v>
      </c>
      <c r="BA3466" s="29" t="str">
        <f t="shared" si="544"/>
        <v>presentation/iiif</v>
      </c>
      <c r="BB3466" s="29" t="str">
        <f t="shared" si="545"/>
        <v>https://media.mediathek-tanz-theater.de/iiif/2/nvt_img-442-005-002.JP2/full/100,/0/default.jpg</v>
      </c>
      <c r="BC3466" s="29" t="str">
        <f t="shared" si="541"/>
        <v>image/jpeg</v>
      </c>
      <c r="BD3466" s="29" t="str">
        <f t="shared" si="546"/>
        <v>presentation/thumbnail</v>
      </c>
    </row>
    <row r="3467" spans="1:56">
      <c r="A3467" s="29">
        <v>1</v>
      </c>
      <c r="B3467" s="29">
        <v>0</v>
      </c>
      <c r="C3467" t="s">
        <v>13540</v>
      </c>
      <c r="D3467" s="38" t="s">
        <v>13541</v>
      </c>
      <c r="F3467" s="29" t="s">
        <v>12181</v>
      </c>
      <c r="I3467" s="38" t="s">
        <v>4446</v>
      </c>
      <c r="J3467" s="406" t="s">
        <v>13532</v>
      </c>
      <c r="M3467" s="311" t="s">
        <v>13537</v>
      </c>
      <c r="O3467" t="s">
        <v>1223</v>
      </c>
      <c r="R3467" s="38" t="s">
        <v>13539</v>
      </c>
      <c r="U3467"/>
      <c r="V3467"/>
      <c r="AE3467" s="38" t="s">
        <v>2950</v>
      </c>
      <c r="AG3467" s="38">
        <v>1</v>
      </c>
      <c r="AH3467" s="38" t="s">
        <v>4439</v>
      </c>
      <c r="AI3467" s="38" t="s">
        <v>4440</v>
      </c>
      <c r="AJ3467" s="38" t="s">
        <v>4799</v>
      </c>
      <c r="AK3467" s="38" t="s">
        <v>72</v>
      </c>
      <c r="AL3467" s="301">
        <v>43644</v>
      </c>
      <c r="AO3467" s="29" t="s">
        <v>4442</v>
      </c>
      <c r="AR3467" s="29" t="str">
        <f t="shared" si="549"/>
        <v>0</v>
      </c>
      <c r="AS3467" s="29">
        <f t="shared" si="547"/>
        <v>0</v>
      </c>
      <c r="AT3467" s="29">
        <v>0</v>
      </c>
      <c r="AW3467" s="29" t="str">
        <f t="shared" si="550"/>
        <v/>
      </c>
      <c r="AX3467" s="29" t="str">
        <f t="shared" si="542"/>
        <v/>
      </c>
      <c r="AY3467" s="29" t="str">
        <f t="shared" si="548"/>
        <v>https://media.mediathek-tanz-theater.de/iiif/2/nvt_img-442-005-003.JP2</v>
      </c>
      <c r="AZ3467" s="29" t="str">
        <f t="shared" si="543"/>
        <v>image/jp2</v>
      </c>
      <c r="BA3467" s="29" t="str">
        <f t="shared" si="544"/>
        <v>presentation/iiif</v>
      </c>
      <c r="BB3467" s="29" t="str">
        <f t="shared" si="545"/>
        <v>https://media.mediathek-tanz-theater.de/iiif/2/nvt_img-442-005-003.JP2/full/100,/0/default.jpg</v>
      </c>
      <c r="BC3467" s="29" t="str">
        <f t="shared" si="541"/>
        <v>image/jpeg</v>
      </c>
      <c r="BD3467" s="29" t="str">
        <f t="shared" si="546"/>
        <v>presentation/thumbnail</v>
      </c>
    </row>
    <row r="3468" spans="1:56">
      <c r="A3468" s="29">
        <v>1</v>
      </c>
      <c r="B3468" s="29">
        <v>0</v>
      </c>
      <c r="C3468" t="s">
        <v>13542</v>
      </c>
      <c r="D3468" s="38" t="s">
        <v>13543</v>
      </c>
      <c r="F3468" s="29" t="s">
        <v>12181</v>
      </c>
      <c r="G3468" s="38" t="s">
        <v>13467</v>
      </c>
      <c r="I3468" s="38" t="s">
        <v>4446</v>
      </c>
      <c r="J3468" s="406" t="s">
        <v>13532</v>
      </c>
      <c r="M3468" s="311" t="s">
        <v>13537</v>
      </c>
      <c r="O3468" t="s">
        <v>1223</v>
      </c>
      <c r="R3468" s="38" t="s">
        <v>13539</v>
      </c>
      <c r="U3468"/>
      <c r="V3468"/>
      <c r="AE3468" s="38" t="s">
        <v>2950</v>
      </c>
      <c r="AG3468" s="38">
        <v>1</v>
      </c>
      <c r="AH3468" s="38" t="s">
        <v>4439</v>
      </c>
      <c r="AI3468" s="38" t="s">
        <v>4440</v>
      </c>
      <c r="AJ3468" s="38" t="s">
        <v>4799</v>
      </c>
      <c r="AK3468" s="38" t="s">
        <v>72</v>
      </c>
      <c r="AL3468" s="301">
        <v>43644</v>
      </c>
      <c r="AO3468" s="29" t="s">
        <v>4442</v>
      </c>
      <c r="AR3468" s="29" t="str">
        <f t="shared" si="549"/>
        <v>0</v>
      </c>
      <c r="AS3468" s="29">
        <f t="shared" si="547"/>
        <v>0</v>
      </c>
      <c r="AT3468" s="29">
        <v>0</v>
      </c>
      <c r="AW3468" s="29" t="str">
        <f t="shared" si="550"/>
        <v/>
      </c>
      <c r="AX3468" s="29" t="str">
        <f t="shared" si="542"/>
        <v/>
      </c>
      <c r="AY3468" s="29" t="str">
        <f t="shared" si="548"/>
        <v>https://media.mediathek-tanz-theater.de/iiif/2/nvt_img-442-005-004.JP2</v>
      </c>
      <c r="AZ3468" s="29" t="str">
        <f t="shared" si="543"/>
        <v>image/jp2</v>
      </c>
      <c r="BA3468" s="29" t="str">
        <f t="shared" si="544"/>
        <v>presentation/iiif</v>
      </c>
      <c r="BB3468" s="29" t="str">
        <f t="shared" si="545"/>
        <v>https://media.mediathek-tanz-theater.de/iiif/2/nvt_img-442-005-004.JP2/full/100,/0/default.jpg</v>
      </c>
      <c r="BC3468" s="29" t="str">
        <f t="shared" si="541"/>
        <v>image/jpeg</v>
      </c>
      <c r="BD3468" s="29" t="str">
        <f t="shared" si="546"/>
        <v>presentation/thumbnail</v>
      </c>
    </row>
    <row r="3469" spans="1:56">
      <c r="A3469" s="29">
        <v>1</v>
      </c>
      <c r="B3469" s="29">
        <v>0</v>
      </c>
      <c r="C3469" t="s">
        <v>13544</v>
      </c>
      <c r="D3469" s="38" t="s">
        <v>13545</v>
      </c>
      <c r="F3469" s="29" t="s">
        <v>12181</v>
      </c>
      <c r="G3469" s="38" t="s">
        <v>4561</v>
      </c>
      <c r="I3469" s="38" t="s">
        <v>4446</v>
      </c>
      <c r="J3469" s="406" t="s">
        <v>13532</v>
      </c>
      <c r="M3469" s="311" t="s">
        <v>13537</v>
      </c>
      <c r="O3469" t="s">
        <v>1223</v>
      </c>
      <c r="R3469" s="38" t="s">
        <v>13539</v>
      </c>
      <c r="U3469"/>
      <c r="V3469"/>
      <c r="AE3469" s="38" t="s">
        <v>2950</v>
      </c>
      <c r="AG3469" s="38">
        <v>1</v>
      </c>
      <c r="AH3469" s="38" t="s">
        <v>4439</v>
      </c>
      <c r="AI3469" s="38" t="s">
        <v>4440</v>
      </c>
      <c r="AJ3469" s="38" t="s">
        <v>4799</v>
      </c>
      <c r="AK3469" s="38" t="s">
        <v>72</v>
      </c>
      <c r="AL3469" s="301">
        <v>43644</v>
      </c>
      <c r="AO3469" s="29" t="s">
        <v>4442</v>
      </c>
      <c r="AR3469" s="29" t="str">
        <f t="shared" si="549"/>
        <v>0</v>
      </c>
      <c r="AS3469" s="29">
        <f t="shared" si="547"/>
        <v>0</v>
      </c>
      <c r="AT3469" s="29">
        <v>0</v>
      </c>
      <c r="AW3469" s="29" t="str">
        <f t="shared" si="550"/>
        <v/>
      </c>
      <c r="AX3469" s="29" t="str">
        <f t="shared" si="542"/>
        <v/>
      </c>
      <c r="AY3469" s="29" t="str">
        <f t="shared" si="548"/>
        <v>https://media.mediathek-tanz-theater.de/iiif/2/nvt_img-442-005-005.JP2</v>
      </c>
      <c r="AZ3469" s="29" t="str">
        <f t="shared" si="543"/>
        <v>image/jp2</v>
      </c>
      <c r="BA3469" s="29" t="str">
        <f t="shared" si="544"/>
        <v>presentation/iiif</v>
      </c>
      <c r="BB3469" s="29" t="str">
        <f t="shared" si="545"/>
        <v>https://media.mediathek-tanz-theater.de/iiif/2/nvt_img-442-005-005.JP2/full/100,/0/default.jpg</v>
      </c>
      <c r="BC3469" s="29" t="str">
        <f t="shared" si="541"/>
        <v>image/jpeg</v>
      </c>
      <c r="BD3469" s="29" t="str">
        <f t="shared" si="546"/>
        <v>presentation/thumbnail</v>
      </c>
    </row>
    <row r="3470" spans="1:56">
      <c r="A3470" s="29">
        <v>1</v>
      </c>
      <c r="B3470" s="29">
        <v>0</v>
      </c>
      <c r="C3470" t="s">
        <v>13546</v>
      </c>
      <c r="D3470" s="38" t="s">
        <v>13547</v>
      </c>
      <c r="F3470" s="29" t="s">
        <v>12181</v>
      </c>
      <c r="G3470" s="38" t="s">
        <v>13467</v>
      </c>
      <c r="I3470" s="38" t="s">
        <v>4446</v>
      </c>
      <c r="J3470" s="406" t="s">
        <v>13532</v>
      </c>
      <c r="M3470" s="311" t="s">
        <v>13537</v>
      </c>
      <c r="O3470" t="s">
        <v>1223</v>
      </c>
      <c r="R3470" s="38" t="s">
        <v>13539</v>
      </c>
      <c r="U3470"/>
      <c r="V3470"/>
      <c r="AE3470" s="38" t="s">
        <v>2950</v>
      </c>
      <c r="AG3470" s="38">
        <v>1</v>
      </c>
      <c r="AH3470" s="38" t="s">
        <v>4439</v>
      </c>
      <c r="AI3470" s="38" t="s">
        <v>4440</v>
      </c>
      <c r="AJ3470" s="38" t="s">
        <v>4799</v>
      </c>
      <c r="AK3470" s="38" t="s">
        <v>13488</v>
      </c>
      <c r="AL3470" s="301">
        <v>43644</v>
      </c>
      <c r="AO3470" s="29" t="s">
        <v>4442</v>
      </c>
      <c r="AR3470" s="29" t="str">
        <f t="shared" si="549"/>
        <v>0</v>
      </c>
      <c r="AS3470" s="29">
        <f t="shared" si="547"/>
        <v>0</v>
      </c>
      <c r="AT3470" s="29">
        <v>0</v>
      </c>
      <c r="AW3470" s="29" t="str">
        <f t="shared" si="550"/>
        <v/>
      </c>
      <c r="AX3470" s="29" t="str">
        <f t="shared" si="542"/>
        <v/>
      </c>
      <c r="AY3470" s="29" t="str">
        <f t="shared" si="548"/>
        <v>https://media.mediathek-tanz-theater.de/iiif/2/nvt_img-442-005-006.JP2</v>
      </c>
      <c r="AZ3470" s="29" t="str">
        <f t="shared" si="543"/>
        <v>image/jp2</v>
      </c>
      <c r="BA3470" s="29" t="str">
        <f t="shared" si="544"/>
        <v>presentation/iiif</v>
      </c>
      <c r="BB3470" s="29" t="str">
        <f t="shared" si="545"/>
        <v>https://media.mediathek-tanz-theater.de/iiif/2/nvt_img-442-005-006.JP2/full/100,/0/default.jpg</v>
      </c>
      <c r="BC3470" s="29" t="str">
        <f t="shared" si="541"/>
        <v>image/jpeg</v>
      </c>
      <c r="BD3470" s="29" t="str">
        <f t="shared" si="546"/>
        <v>presentation/thumbnail</v>
      </c>
    </row>
    <row r="3471" spans="1:56" ht="25.5">
      <c r="A3471" s="29">
        <v>1</v>
      </c>
      <c r="B3471" s="29">
        <v>0</v>
      </c>
      <c r="C3471" t="s">
        <v>13548</v>
      </c>
      <c r="D3471" s="38" t="s">
        <v>13549</v>
      </c>
      <c r="F3471" s="29" t="s">
        <v>12181</v>
      </c>
      <c r="I3471" s="38" t="s">
        <v>4438</v>
      </c>
      <c r="J3471" s="406" t="s">
        <v>13454</v>
      </c>
      <c r="M3471" s="311"/>
      <c r="U3471"/>
      <c r="V3471"/>
      <c r="AE3471" s="38" t="s">
        <v>2950</v>
      </c>
      <c r="AG3471" s="38">
        <v>1</v>
      </c>
      <c r="AH3471" s="38" t="s">
        <v>4439</v>
      </c>
      <c r="AI3471" s="38" t="s">
        <v>4440</v>
      </c>
      <c r="AJ3471" s="38" t="s">
        <v>9751</v>
      </c>
      <c r="AO3471" s="29" t="s">
        <v>4442</v>
      </c>
      <c r="AR3471" s="29" t="str">
        <f t="shared" si="549"/>
        <v>1</v>
      </c>
      <c r="AS3471" s="29">
        <f t="shared" si="547"/>
        <v>1</v>
      </c>
      <c r="AT3471" s="29">
        <v>1</v>
      </c>
      <c r="AV3471" s="29" t="s">
        <v>13550</v>
      </c>
      <c r="AW3471" s="29" t="str">
        <f t="shared" si="550"/>
        <v>image/tiff</v>
      </c>
      <c r="AX3471" s="29" t="str">
        <f t="shared" si="542"/>
        <v>archival/master</v>
      </c>
      <c r="AY3471" s="29" t="str">
        <f t="shared" si="548"/>
        <v>https://media.mediathek-tanz-theater.de/iiif/2/nvt_img-442-006.JP2</v>
      </c>
      <c r="AZ3471" s="29" t="str">
        <f t="shared" si="543"/>
        <v>image/jp2</v>
      </c>
      <c r="BA3471" s="29" t="str">
        <f t="shared" si="544"/>
        <v>presentation/iiif</v>
      </c>
      <c r="BB3471" s="29" t="str">
        <f t="shared" si="545"/>
        <v>https://media.mediathek-tanz-theater.de/iiif/2/nvt_img-442-006.JP2/full/100,/0/default.jpg</v>
      </c>
      <c r="BC3471" s="29" t="str">
        <f t="shared" si="541"/>
        <v>image/jpeg</v>
      </c>
      <c r="BD3471" s="29" t="str">
        <f t="shared" si="546"/>
        <v>presentation/thumbnail</v>
      </c>
    </row>
    <row r="3472" spans="1:56">
      <c r="A3472" s="29">
        <v>1</v>
      </c>
      <c r="B3472" s="29">
        <v>0</v>
      </c>
      <c r="C3472" t="s">
        <v>13551</v>
      </c>
      <c r="D3472" s="38" t="s">
        <v>13552</v>
      </c>
      <c r="F3472" s="29" t="s">
        <v>12181</v>
      </c>
      <c r="I3472" s="38" t="s">
        <v>4446</v>
      </c>
      <c r="J3472" s="406" t="s">
        <v>13548</v>
      </c>
      <c r="M3472" s="311" t="s">
        <v>13537</v>
      </c>
      <c r="O3472" s="38" t="s">
        <v>1223</v>
      </c>
      <c r="R3472" s="38" t="s">
        <v>13539</v>
      </c>
      <c r="U3472"/>
      <c r="V3472"/>
      <c r="AE3472" s="38" t="s">
        <v>2950</v>
      </c>
      <c r="AG3472" s="38">
        <v>1</v>
      </c>
      <c r="AH3472" s="38" t="s">
        <v>4439</v>
      </c>
      <c r="AI3472" s="38" t="s">
        <v>4440</v>
      </c>
      <c r="AJ3472" s="38" t="s">
        <v>4799</v>
      </c>
      <c r="AK3472" s="38" t="s">
        <v>72</v>
      </c>
      <c r="AL3472" s="301">
        <v>43644</v>
      </c>
      <c r="AO3472" s="29" t="s">
        <v>4442</v>
      </c>
      <c r="AR3472" s="29" t="str">
        <f t="shared" si="549"/>
        <v>0</v>
      </c>
      <c r="AS3472" s="29">
        <f t="shared" si="547"/>
        <v>0</v>
      </c>
      <c r="AT3472" s="29">
        <v>0</v>
      </c>
      <c r="AW3472" s="29" t="str">
        <f t="shared" si="550"/>
        <v/>
      </c>
      <c r="AX3472" s="29" t="str">
        <f t="shared" si="542"/>
        <v/>
      </c>
      <c r="AY3472" s="29" t="str">
        <f t="shared" si="548"/>
        <v>https://media.mediathek-tanz-theater.de/iiif/2/nvt_img-442-006-001.JP2</v>
      </c>
      <c r="AZ3472" s="29" t="str">
        <f t="shared" si="543"/>
        <v>image/jp2</v>
      </c>
      <c r="BA3472" s="29" t="str">
        <f t="shared" si="544"/>
        <v>presentation/iiif</v>
      </c>
      <c r="BB3472" s="29" t="str">
        <f t="shared" si="545"/>
        <v>https://media.mediathek-tanz-theater.de/iiif/2/nvt_img-442-006-001.JP2/full/100,/0/default.jpg</v>
      </c>
      <c r="BC3472" s="29" t="str">
        <f t="shared" si="541"/>
        <v>image/jpeg</v>
      </c>
      <c r="BD3472" s="29" t="str">
        <f t="shared" si="546"/>
        <v>presentation/thumbnail</v>
      </c>
    </row>
    <row r="3473" spans="1:56" ht="25.5">
      <c r="A3473" s="29">
        <v>1</v>
      </c>
      <c r="B3473" s="29">
        <v>0</v>
      </c>
      <c r="C3473" t="s">
        <v>13553</v>
      </c>
      <c r="D3473" s="38" t="s">
        <v>13554</v>
      </c>
      <c r="F3473" s="29" t="s">
        <v>12181</v>
      </c>
      <c r="I3473" s="38" t="s">
        <v>4446</v>
      </c>
      <c r="J3473" s="406" t="s">
        <v>13548</v>
      </c>
      <c r="M3473" s="311"/>
      <c r="O3473" s="38" t="s">
        <v>1410</v>
      </c>
      <c r="R3473" s="38" t="s">
        <v>13555</v>
      </c>
      <c r="U3473"/>
      <c r="V3473"/>
      <c r="AE3473" s="38" t="s">
        <v>2950</v>
      </c>
      <c r="AG3473" s="38">
        <v>1</v>
      </c>
      <c r="AH3473" s="38" t="s">
        <v>4439</v>
      </c>
      <c r="AI3473" s="38" t="s">
        <v>4440</v>
      </c>
      <c r="AJ3473" s="38" t="s">
        <v>4799</v>
      </c>
      <c r="AK3473" s="38" t="s">
        <v>72</v>
      </c>
      <c r="AL3473" s="301">
        <v>43644</v>
      </c>
      <c r="AO3473" s="29" t="s">
        <v>4442</v>
      </c>
      <c r="AR3473" s="29" t="str">
        <f t="shared" si="549"/>
        <v>0</v>
      </c>
      <c r="AS3473" s="29">
        <f t="shared" si="547"/>
        <v>0</v>
      </c>
      <c r="AT3473" s="29">
        <v>0</v>
      </c>
      <c r="AW3473" s="29" t="str">
        <f t="shared" si="550"/>
        <v/>
      </c>
      <c r="AX3473" s="29" t="str">
        <f t="shared" si="542"/>
        <v/>
      </c>
      <c r="AY3473" s="29" t="str">
        <f t="shared" si="548"/>
        <v>https://media.mediathek-tanz-theater.de/iiif/2/nvt_img-442-006-002.JP2</v>
      </c>
      <c r="AZ3473" s="29" t="str">
        <f t="shared" si="543"/>
        <v>image/jp2</v>
      </c>
      <c r="BA3473" s="29" t="str">
        <f t="shared" si="544"/>
        <v>presentation/iiif</v>
      </c>
      <c r="BB3473" s="29" t="str">
        <f t="shared" si="545"/>
        <v>https://media.mediathek-tanz-theater.de/iiif/2/nvt_img-442-006-002.JP2/full/100,/0/default.jpg</v>
      </c>
      <c r="BC3473" s="29" t="str">
        <f t="shared" si="541"/>
        <v>image/jpeg</v>
      </c>
      <c r="BD3473" s="29" t="str">
        <f t="shared" si="546"/>
        <v>presentation/thumbnail</v>
      </c>
    </row>
    <row r="3474" spans="1:56" ht="25.5">
      <c r="A3474" s="29">
        <v>1</v>
      </c>
      <c r="B3474" s="29">
        <v>0</v>
      </c>
      <c r="C3474" t="s">
        <v>13556</v>
      </c>
      <c r="D3474" s="38" t="s">
        <v>13557</v>
      </c>
      <c r="F3474" s="29" t="s">
        <v>12181</v>
      </c>
      <c r="I3474" s="38" t="s">
        <v>4446</v>
      </c>
      <c r="J3474" s="406" t="s">
        <v>13548</v>
      </c>
      <c r="M3474" s="311" t="s">
        <v>13553</v>
      </c>
      <c r="O3474" s="38" t="s">
        <v>1410</v>
      </c>
      <c r="R3474" s="38" t="s">
        <v>13555</v>
      </c>
      <c r="U3474"/>
      <c r="V3474"/>
      <c r="AE3474" s="38" t="s">
        <v>2950</v>
      </c>
      <c r="AG3474" s="38">
        <v>1</v>
      </c>
      <c r="AH3474" s="38" t="s">
        <v>4439</v>
      </c>
      <c r="AI3474" s="38" t="s">
        <v>4440</v>
      </c>
      <c r="AJ3474" s="38" t="s">
        <v>4799</v>
      </c>
      <c r="AK3474" s="38" t="s">
        <v>11150</v>
      </c>
      <c r="AL3474" s="301">
        <v>43644</v>
      </c>
      <c r="AO3474" s="29" t="s">
        <v>4442</v>
      </c>
      <c r="AR3474" s="29" t="str">
        <f t="shared" si="549"/>
        <v>0</v>
      </c>
      <c r="AS3474" s="29">
        <f t="shared" si="547"/>
        <v>0</v>
      </c>
      <c r="AT3474" s="29">
        <v>0</v>
      </c>
      <c r="AW3474" s="29" t="str">
        <f t="shared" si="550"/>
        <v/>
      </c>
      <c r="AX3474" s="29" t="str">
        <f t="shared" si="542"/>
        <v/>
      </c>
      <c r="AY3474" s="29" t="str">
        <f t="shared" si="548"/>
        <v>https://media.mediathek-tanz-theater.de/iiif/2/nvt_img-442-006-003.JP2</v>
      </c>
      <c r="AZ3474" s="29" t="str">
        <f t="shared" si="543"/>
        <v>image/jp2</v>
      </c>
      <c r="BA3474" s="29" t="str">
        <f t="shared" si="544"/>
        <v>presentation/iiif</v>
      </c>
      <c r="BB3474" s="29" t="str">
        <f t="shared" si="545"/>
        <v>https://media.mediathek-tanz-theater.de/iiif/2/nvt_img-442-006-003.JP2/full/100,/0/default.jpg</v>
      </c>
      <c r="BC3474" s="29" t="str">
        <f t="shared" si="541"/>
        <v>image/jpeg</v>
      </c>
      <c r="BD3474" s="29" t="str">
        <f t="shared" si="546"/>
        <v>presentation/thumbnail</v>
      </c>
    </row>
    <row r="3475" spans="1:56" ht="25.5">
      <c r="A3475" s="29">
        <v>1</v>
      </c>
      <c r="B3475" s="29">
        <v>0</v>
      </c>
      <c r="C3475" t="s">
        <v>13558</v>
      </c>
      <c r="D3475" s="38" t="s">
        <v>13559</v>
      </c>
      <c r="F3475" s="29" t="s">
        <v>12181</v>
      </c>
      <c r="I3475" s="38" t="s">
        <v>4446</v>
      </c>
      <c r="J3475" s="406" t="s">
        <v>13548</v>
      </c>
      <c r="M3475" s="311" t="s">
        <v>13553</v>
      </c>
      <c r="O3475" s="38" t="s">
        <v>1410</v>
      </c>
      <c r="R3475" s="38" t="s">
        <v>13555</v>
      </c>
      <c r="U3475"/>
      <c r="V3475"/>
      <c r="AE3475" s="38" t="s">
        <v>2950</v>
      </c>
      <c r="AG3475" s="38">
        <v>1</v>
      </c>
      <c r="AH3475" s="38" t="s">
        <v>4439</v>
      </c>
      <c r="AI3475" s="38" t="s">
        <v>4440</v>
      </c>
      <c r="AJ3475" s="38" t="s">
        <v>4799</v>
      </c>
      <c r="AK3475" s="38" t="s">
        <v>72</v>
      </c>
      <c r="AL3475" s="301">
        <v>43644</v>
      </c>
      <c r="AO3475" s="29" t="s">
        <v>4442</v>
      </c>
      <c r="AR3475" s="29" t="str">
        <f t="shared" si="549"/>
        <v>0</v>
      </c>
      <c r="AS3475" s="29">
        <f t="shared" si="547"/>
        <v>0</v>
      </c>
      <c r="AT3475" s="29">
        <v>0</v>
      </c>
      <c r="AW3475" s="29" t="str">
        <f t="shared" si="550"/>
        <v/>
      </c>
      <c r="AX3475" s="29" t="str">
        <f t="shared" si="542"/>
        <v/>
      </c>
      <c r="AY3475" s="29" t="str">
        <f t="shared" si="548"/>
        <v>https://media.mediathek-tanz-theater.de/iiif/2/nvt_img-442-006-004.JP2</v>
      </c>
      <c r="AZ3475" s="29" t="str">
        <f t="shared" si="543"/>
        <v>image/jp2</v>
      </c>
      <c r="BA3475" s="29" t="str">
        <f t="shared" si="544"/>
        <v>presentation/iiif</v>
      </c>
      <c r="BB3475" s="29" t="str">
        <f t="shared" si="545"/>
        <v>https://media.mediathek-tanz-theater.de/iiif/2/nvt_img-442-006-004.JP2/full/100,/0/default.jpg</v>
      </c>
      <c r="BC3475" s="29" t="str">
        <f t="shared" si="541"/>
        <v>image/jpeg</v>
      </c>
      <c r="BD3475" s="29" t="str">
        <f t="shared" si="546"/>
        <v>presentation/thumbnail</v>
      </c>
    </row>
    <row r="3476" spans="1:56" ht="25.5">
      <c r="A3476" s="29">
        <v>1</v>
      </c>
      <c r="B3476" s="29">
        <v>0</v>
      </c>
      <c r="C3476" t="s">
        <v>13560</v>
      </c>
      <c r="D3476" s="38" t="s">
        <v>13561</v>
      </c>
      <c r="F3476" s="29" t="s">
        <v>12181</v>
      </c>
      <c r="I3476" s="38" t="s">
        <v>4446</v>
      </c>
      <c r="J3476" s="406" t="s">
        <v>13548</v>
      </c>
      <c r="M3476" s="311" t="s">
        <v>13553</v>
      </c>
      <c r="O3476" s="38" t="s">
        <v>1410</v>
      </c>
      <c r="R3476" s="38" t="s">
        <v>13555</v>
      </c>
      <c r="U3476"/>
      <c r="V3476"/>
      <c r="AE3476" s="38" t="s">
        <v>2950</v>
      </c>
      <c r="AG3476" s="38">
        <v>1</v>
      </c>
      <c r="AH3476" s="38" t="s">
        <v>4439</v>
      </c>
      <c r="AI3476" s="38" t="s">
        <v>4440</v>
      </c>
      <c r="AJ3476" s="38" t="s">
        <v>4799</v>
      </c>
      <c r="AK3476" s="38" t="s">
        <v>5307</v>
      </c>
      <c r="AL3476" s="301">
        <v>43644</v>
      </c>
      <c r="AO3476" s="29" t="s">
        <v>4442</v>
      </c>
      <c r="AR3476" s="29" t="str">
        <f t="shared" si="549"/>
        <v>0</v>
      </c>
      <c r="AS3476" s="29">
        <f t="shared" si="547"/>
        <v>0</v>
      </c>
      <c r="AT3476" s="29">
        <v>0</v>
      </c>
      <c r="AW3476" s="29" t="str">
        <f t="shared" si="550"/>
        <v/>
      </c>
      <c r="AX3476" s="29" t="str">
        <f t="shared" si="542"/>
        <v/>
      </c>
      <c r="AY3476" s="29" t="str">
        <f t="shared" si="548"/>
        <v>https://media.mediathek-tanz-theater.de/iiif/2/nvt_img-442-006-005.JP2</v>
      </c>
      <c r="AZ3476" s="29" t="str">
        <f t="shared" si="543"/>
        <v>image/jp2</v>
      </c>
      <c r="BA3476" s="29" t="str">
        <f t="shared" si="544"/>
        <v>presentation/iiif</v>
      </c>
      <c r="BB3476" s="29" t="str">
        <f t="shared" si="545"/>
        <v>https://media.mediathek-tanz-theater.de/iiif/2/nvt_img-442-006-005.JP2/full/100,/0/default.jpg</v>
      </c>
      <c r="BC3476" s="29" t="str">
        <f t="shared" si="541"/>
        <v>image/jpeg</v>
      </c>
      <c r="BD3476" s="29" t="str">
        <f t="shared" si="546"/>
        <v>presentation/thumbnail</v>
      </c>
    </row>
    <row r="3477" spans="1:56" ht="25.5">
      <c r="A3477" s="29">
        <v>1</v>
      </c>
      <c r="B3477" s="29">
        <v>0</v>
      </c>
      <c r="C3477" t="s">
        <v>13562</v>
      </c>
      <c r="D3477" s="38" t="s">
        <v>13563</v>
      </c>
      <c r="F3477" s="29" t="s">
        <v>12181</v>
      </c>
      <c r="I3477" s="38" t="s">
        <v>4446</v>
      </c>
      <c r="J3477" s="406" t="s">
        <v>13548</v>
      </c>
      <c r="M3477" s="311" t="s">
        <v>13553</v>
      </c>
      <c r="O3477" s="38" t="s">
        <v>1410</v>
      </c>
      <c r="R3477" s="38" t="s">
        <v>13555</v>
      </c>
      <c r="U3477"/>
      <c r="V3477"/>
      <c r="AE3477" s="38" t="s">
        <v>2950</v>
      </c>
      <c r="AG3477" s="38">
        <v>1</v>
      </c>
      <c r="AH3477" s="38" t="s">
        <v>4439</v>
      </c>
      <c r="AI3477" s="38" t="s">
        <v>4440</v>
      </c>
      <c r="AJ3477" s="38" t="s">
        <v>4799</v>
      </c>
      <c r="AK3477" s="38" t="s">
        <v>13564</v>
      </c>
      <c r="AL3477" s="301">
        <v>43644</v>
      </c>
      <c r="AO3477" s="29" t="s">
        <v>4442</v>
      </c>
      <c r="AR3477" s="29" t="str">
        <f t="shared" si="549"/>
        <v>0</v>
      </c>
      <c r="AS3477" s="29">
        <f t="shared" si="547"/>
        <v>0</v>
      </c>
      <c r="AT3477" s="29">
        <v>0</v>
      </c>
      <c r="AW3477" s="29" t="str">
        <f t="shared" si="550"/>
        <v/>
      </c>
      <c r="AX3477" s="29" t="str">
        <f t="shared" si="542"/>
        <v/>
      </c>
      <c r="AY3477" s="29" t="str">
        <f t="shared" si="548"/>
        <v>https://media.mediathek-tanz-theater.de/iiif/2/nvt_img-442-006-006.JP2</v>
      </c>
      <c r="AZ3477" s="29" t="str">
        <f t="shared" si="543"/>
        <v>image/jp2</v>
      </c>
      <c r="BA3477" s="29" t="str">
        <f t="shared" si="544"/>
        <v>presentation/iiif</v>
      </c>
      <c r="BB3477" s="29" t="str">
        <f t="shared" si="545"/>
        <v>https://media.mediathek-tanz-theater.de/iiif/2/nvt_img-442-006-006.JP2/full/100,/0/default.jpg</v>
      </c>
      <c r="BC3477" s="29" t="str">
        <f t="shared" si="541"/>
        <v>image/jpeg</v>
      </c>
      <c r="BD3477" s="29" t="str">
        <f t="shared" si="546"/>
        <v>presentation/thumbnail</v>
      </c>
    </row>
    <row r="3478" spans="1:56" ht="51">
      <c r="A3478" s="29">
        <v>0</v>
      </c>
      <c r="B3478" s="29">
        <v>0</v>
      </c>
      <c r="C3478" t="s">
        <v>13565</v>
      </c>
      <c r="F3478" s="29" t="s">
        <v>12181</v>
      </c>
      <c r="I3478" s="309" t="s">
        <v>4431</v>
      </c>
      <c r="J3478" s="406"/>
      <c r="M3478" s="311"/>
      <c r="U3478"/>
      <c r="V3478"/>
      <c r="AB3478" s="38" t="s">
        <v>13566</v>
      </c>
      <c r="AE3478" s="38" t="s">
        <v>2950</v>
      </c>
      <c r="AG3478" s="38">
        <v>1</v>
      </c>
      <c r="AJ3478" s="38" t="s">
        <v>13456</v>
      </c>
      <c r="AO3478" s="29" t="s">
        <v>4442</v>
      </c>
      <c r="AR3478" s="29" t="str">
        <f t="shared" si="549"/>
        <v>1</v>
      </c>
      <c r="AS3478" s="29">
        <f t="shared" si="547"/>
        <v>0</v>
      </c>
      <c r="AT3478" s="29">
        <v>0</v>
      </c>
      <c r="AW3478" s="29" t="str">
        <f t="shared" si="550"/>
        <v/>
      </c>
      <c r="AX3478" s="29" t="str">
        <f t="shared" si="542"/>
        <v/>
      </c>
      <c r="AY3478" s="29" t="str">
        <f t="shared" si="548"/>
        <v>https://media.mediathek-tanz-theater.de/iiif/2/nvt_img-443.JP2</v>
      </c>
      <c r="AZ3478" s="29" t="str">
        <f t="shared" si="543"/>
        <v>image/jp2</v>
      </c>
      <c r="BA3478" s="29" t="str">
        <f t="shared" si="544"/>
        <v>presentation/iiif</v>
      </c>
      <c r="BB3478" s="29" t="str">
        <f t="shared" si="545"/>
        <v>https://media.mediathek-tanz-theater.de/iiif/2/nvt_img-443.JP2/full/100,/0/default.jpg</v>
      </c>
      <c r="BC3478" s="29" t="str">
        <f t="shared" si="541"/>
        <v>image/jpeg</v>
      </c>
      <c r="BD3478" s="29" t="str">
        <f t="shared" si="546"/>
        <v>presentation/thumbnail</v>
      </c>
    </row>
    <row r="3479" spans="1:56">
      <c r="A3479" s="29">
        <v>1</v>
      </c>
      <c r="B3479" s="29">
        <v>0</v>
      </c>
      <c r="C3479" t="s">
        <v>13567</v>
      </c>
      <c r="D3479" s="38" t="s">
        <v>13568</v>
      </c>
      <c r="F3479" s="29" t="s">
        <v>12181</v>
      </c>
      <c r="I3479" s="38" t="s">
        <v>4438</v>
      </c>
      <c r="J3479" s="406" t="s">
        <v>13565</v>
      </c>
      <c r="M3479" s="311"/>
      <c r="U3479"/>
      <c r="V3479"/>
      <c r="AE3479" s="38" t="s">
        <v>2950</v>
      </c>
      <c r="AG3479" s="38">
        <v>1</v>
      </c>
      <c r="AH3479" s="38" t="s">
        <v>4439</v>
      </c>
      <c r="AI3479" s="38" t="s">
        <v>4440</v>
      </c>
      <c r="AJ3479" s="38" t="s">
        <v>12412</v>
      </c>
      <c r="AO3479" s="29" t="s">
        <v>4442</v>
      </c>
      <c r="AR3479" s="29" t="str">
        <f t="shared" si="549"/>
        <v>1</v>
      </c>
      <c r="AS3479" s="29">
        <f t="shared" si="547"/>
        <v>1</v>
      </c>
      <c r="AT3479" s="29">
        <v>1</v>
      </c>
      <c r="AV3479" s="29" t="s">
        <v>13569</v>
      </c>
      <c r="AW3479" s="29" t="str">
        <f t="shared" si="550"/>
        <v>image/tiff</v>
      </c>
      <c r="AX3479" s="29" t="str">
        <f t="shared" si="542"/>
        <v>archival/master</v>
      </c>
      <c r="AY3479" s="29" t="str">
        <f t="shared" si="548"/>
        <v>https://media.mediathek-tanz-theater.de/iiif/2/nvt_img-443-001.JP2</v>
      </c>
      <c r="AZ3479" s="29" t="str">
        <f t="shared" si="543"/>
        <v>image/jp2</v>
      </c>
      <c r="BA3479" s="29" t="str">
        <f t="shared" si="544"/>
        <v>presentation/iiif</v>
      </c>
      <c r="BB3479" s="29" t="str">
        <f t="shared" si="545"/>
        <v>https://media.mediathek-tanz-theater.de/iiif/2/nvt_img-443-001.JP2/full/100,/0/default.jpg</v>
      </c>
      <c r="BC3479" s="29" t="str">
        <f t="shared" si="541"/>
        <v>image/jpeg</v>
      </c>
      <c r="BD3479" s="29" t="str">
        <f t="shared" si="546"/>
        <v>presentation/thumbnail</v>
      </c>
    </row>
    <row r="3480" spans="1:56">
      <c r="A3480" s="29">
        <v>1</v>
      </c>
      <c r="B3480" s="29">
        <v>0</v>
      </c>
      <c r="C3480" t="s">
        <v>13570</v>
      </c>
      <c r="D3480" s="38" t="s">
        <v>13571</v>
      </c>
      <c r="F3480" s="29" t="s">
        <v>12181</v>
      </c>
      <c r="I3480" s="38" t="s">
        <v>4446</v>
      </c>
      <c r="J3480" s="406" t="s">
        <v>13567</v>
      </c>
      <c r="M3480" s="311"/>
      <c r="O3480" s="38" t="s">
        <v>1223</v>
      </c>
      <c r="R3480" s="38" t="s">
        <v>13572</v>
      </c>
      <c r="U3480"/>
      <c r="V3480"/>
      <c r="AE3480" s="38" t="s">
        <v>2950</v>
      </c>
      <c r="AG3480" s="38">
        <v>1</v>
      </c>
      <c r="AH3480" s="38" t="s">
        <v>4439</v>
      </c>
      <c r="AI3480" s="38" t="s">
        <v>4440</v>
      </c>
      <c r="AJ3480" s="38" t="s">
        <v>4799</v>
      </c>
      <c r="AK3480" s="38" t="s">
        <v>11150</v>
      </c>
      <c r="AL3480" s="301">
        <v>43644</v>
      </c>
      <c r="AO3480" s="29" t="s">
        <v>4442</v>
      </c>
      <c r="AR3480" s="29" t="str">
        <f t="shared" si="549"/>
        <v>0</v>
      </c>
      <c r="AS3480" s="29">
        <f t="shared" si="547"/>
        <v>0</v>
      </c>
      <c r="AT3480" s="29">
        <v>0</v>
      </c>
      <c r="AW3480" s="29" t="str">
        <f t="shared" si="550"/>
        <v/>
      </c>
      <c r="AX3480" s="29" t="str">
        <f t="shared" si="542"/>
        <v/>
      </c>
      <c r="AY3480" s="29" t="str">
        <f t="shared" si="548"/>
        <v>https://media.mediathek-tanz-theater.de/iiif/2/nvt_img-443-001-001.JP2</v>
      </c>
      <c r="AZ3480" s="29" t="str">
        <f t="shared" si="543"/>
        <v>image/jp2</v>
      </c>
      <c r="BA3480" s="29" t="str">
        <f t="shared" si="544"/>
        <v>presentation/iiif</v>
      </c>
      <c r="BB3480" s="29" t="str">
        <f t="shared" si="545"/>
        <v>https://media.mediathek-tanz-theater.de/iiif/2/nvt_img-443-001-001.JP2/full/100,/0/default.jpg</v>
      </c>
      <c r="BC3480" s="29" t="str">
        <f t="shared" si="541"/>
        <v>image/jpeg</v>
      </c>
      <c r="BD3480" s="29" t="str">
        <f t="shared" si="546"/>
        <v>presentation/thumbnail</v>
      </c>
    </row>
    <row r="3481" spans="1:56">
      <c r="A3481" s="29">
        <v>1</v>
      </c>
      <c r="B3481" s="29">
        <v>0</v>
      </c>
      <c r="C3481" t="s">
        <v>13573</v>
      </c>
      <c r="D3481" s="38" t="s">
        <v>13574</v>
      </c>
      <c r="F3481" s="29" t="s">
        <v>12181</v>
      </c>
      <c r="G3481" s="38" t="s">
        <v>4561</v>
      </c>
      <c r="I3481" s="38" t="s">
        <v>4446</v>
      </c>
      <c r="J3481" s="406" t="s">
        <v>13567</v>
      </c>
      <c r="M3481" s="311" t="s">
        <v>13570</v>
      </c>
      <c r="O3481" s="38" t="s">
        <v>1223</v>
      </c>
      <c r="R3481" s="38" t="s">
        <v>13572</v>
      </c>
      <c r="U3481"/>
      <c r="V3481"/>
      <c r="AE3481" s="38" t="s">
        <v>2950</v>
      </c>
      <c r="AG3481" s="38">
        <v>1</v>
      </c>
      <c r="AH3481" s="38" t="s">
        <v>4439</v>
      </c>
      <c r="AI3481" s="38" t="s">
        <v>4440</v>
      </c>
      <c r="AJ3481" s="38" t="s">
        <v>4799</v>
      </c>
      <c r="AK3481" s="38" t="s">
        <v>11150</v>
      </c>
      <c r="AL3481" s="301">
        <v>43644</v>
      </c>
      <c r="AO3481" s="29" t="s">
        <v>4442</v>
      </c>
      <c r="AR3481" s="29" t="str">
        <f t="shared" si="549"/>
        <v>0</v>
      </c>
      <c r="AS3481" s="29">
        <f t="shared" si="547"/>
        <v>0</v>
      </c>
      <c r="AT3481" s="29">
        <v>0</v>
      </c>
      <c r="AW3481" s="29" t="str">
        <f t="shared" si="550"/>
        <v/>
      </c>
      <c r="AX3481" s="29" t="str">
        <f t="shared" si="542"/>
        <v/>
      </c>
      <c r="AY3481" s="29" t="str">
        <f t="shared" si="548"/>
        <v>https://media.mediathek-tanz-theater.de/iiif/2/nvt_img-443-001-002.JP2</v>
      </c>
      <c r="AZ3481" s="29" t="str">
        <f t="shared" si="543"/>
        <v>image/jp2</v>
      </c>
      <c r="BA3481" s="29" t="str">
        <f t="shared" si="544"/>
        <v>presentation/iiif</v>
      </c>
      <c r="BB3481" s="29" t="str">
        <f t="shared" si="545"/>
        <v>https://media.mediathek-tanz-theater.de/iiif/2/nvt_img-443-001-002.JP2/full/100,/0/default.jpg</v>
      </c>
      <c r="BC3481" s="29" t="str">
        <f t="shared" si="541"/>
        <v>image/jpeg</v>
      </c>
      <c r="BD3481" s="29" t="str">
        <f t="shared" si="546"/>
        <v>presentation/thumbnail</v>
      </c>
    </row>
    <row r="3482" spans="1:56">
      <c r="A3482" s="29">
        <v>1</v>
      </c>
      <c r="B3482" s="29">
        <v>0</v>
      </c>
      <c r="C3482" t="s">
        <v>13575</v>
      </c>
      <c r="D3482" s="38" t="s">
        <v>13576</v>
      </c>
      <c r="F3482" s="29" t="s">
        <v>12181</v>
      </c>
      <c r="G3482" s="38" t="s">
        <v>4561</v>
      </c>
      <c r="I3482" s="38" t="s">
        <v>4446</v>
      </c>
      <c r="J3482" s="406" t="s">
        <v>13567</v>
      </c>
      <c r="M3482" s="311"/>
      <c r="O3482" s="38" t="s">
        <v>1223</v>
      </c>
      <c r="R3482" s="38" t="s">
        <v>13577</v>
      </c>
      <c r="U3482"/>
      <c r="V3482"/>
      <c r="AE3482" s="38" t="s">
        <v>2950</v>
      </c>
      <c r="AG3482" s="38">
        <v>1</v>
      </c>
      <c r="AH3482" s="38" t="s">
        <v>4439</v>
      </c>
      <c r="AI3482" s="38" t="s">
        <v>4440</v>
      </c>
      <c r="AJ3482" s="38" t="s">
        <v>4799</v>
      </c>
      <c r="AK3482" s="38" t="s">
        <v>4635</v>
      </c>
      <c r="AL3482" s="301">
        <v>43644</v>
      </c>
      <c r="AO3482" s="29" t="s">
        <v>4442</v>
      </c>
      <c r="AR3482" s="29" t="str">
        <f t="shared" si="549"/>
        <v>0</v>
      </c>
      <c r="AS3482" s="29">
        <f t="shared" si="547"/>
        <v>0</v>
      </c>
      <c r="AT3482" s="29">
        <v>0</v>
      </c>
      <c r="AW3482" s="29" t="str">
        <f t="shared" si="550"/>
        <v/>
      </c>
      <c r="AX3482" s="29" t="str">
        <f t="shared" si="542"/>
        <v/>
      </c>
      <c r="AY3482" s="29" t="str">
        <f t="shared" si="548"/>
        <v>https://media.mediathek-tanz-theater.de/iiif/2/nvt_img-443-001-003.JP2</v>
      </c>
      <c r="AZ3482" s="29" t="str">
        <f t="shared" si="543"/>
        <v>image/jp2</v>
      </c>
      <c r="BA3482" s="29" t="str">
        <f t="shared" si="544"/>
        <v>presentation/iiif</v>
      </c>
      <c r="BB3482" s="29" t="str">
        <f t="shared" si="545"/>
        <v>https://media.mediathek-tanz-theater.de/iiif/2/nvt_img-443-001-003.JP2/full/100,/0/default.jpg</v>
      </c>
      <c r="BC3482" s="29" t="str">
        <f t="shared" si="541"/>
        <v>image/jpeg</v>
      </c>
      <c r="BD3482" s="29" t="str">
        <f t="shared" si="546"/>
        <v>presentation/thumbnail</v>
      </c>
    </row>
    <row r="3483" spans="1:56">
      <c r="A3483" s="29">
        <v>1</v>
      </c>
      <c r="B3483" s="29">
        <v>0</v>
      </c>
      <c r="C3483" t="s">
        <v>13578</v>
      </c>
      <c r="D3483" s="38" t="s">
        <v>13579</v>
      </c>
      <c r="F3483" s="29" t="s">
        <v>12181</v>
      </c>
      <c r="I3483" s="38" t="s">
        <v>4446</v>
      </c>
      <c r="J3483" s="406" t="s">
        <v>13567</v>
      </c>
      <c r="M3483" s="311" t="s">
        <v>13575</v>
      </c>
      <c r="O3483" s="38" t="s">
        <v>1223</v>
      </c>
      <c r="R3483" s="38" t="s">
        <v>13577</v>
      </c>
      <c r="U3483"/>
      <c r="V3483"/>
      <c r="AE3483" s="38" t="s">
        <v>2950</v>
      </c>
      <c r="AG3483" s="38">
        <v>1</v>
      </c>
      <c r="AH3483" s="38" t="s">
        <v>4439</v>
      </c>
      <c r="AI3483" s="38" t="s">
        <v>4440</v>
      </c>
      <c r="AJ3483" s="38" t="s">
        <v>4799</v>
      </c>
      <c r="AK3483" s="38" t="s">
        <v>72</v>
      </c>
      <c r="AL3483" s="301">
        <v>43644</v>
      </c>
      <c r="AO3483" s="29" t="s">
        <v>4442</v>
      </c>
      <c r="AR3483" s="29" t="str">
        <f t="shared" si="549"/>
        <v>0</v>
      </c>
      <c r="AS3483" s="29">
        <f t="shared" si="547"/>
        <v>0</v>
      </c>
      <c r="AT3483" s="29">
        <v>0</v>
      </c>
      <c r="AW3483" s="29" t="str">
        <f t="shared" si="550"/>
        <v/>
      </c>
      <c r="AX3483" s="29" t="str">
        <f t="shared" si="542"/>
        <v/>
      </c>
      <c r="AY3483" s="29" t="str">
        <f t="shared" si="548"/>
        <v>https://media.mediathek-tanz-theater.de/iiif/2/nvt_img-443-001-004.JP2</v>
      </c>
      <c r="AZ3483" s="29" t="str">
        <f t="shared" si="543"/>
        <v>image/jp2</v>
      </c>
      <c r="BA3483" s="29" t="str">
        <f t="shared" si="544"/>
        <v>presentation/iiif</v>
      </c>
      <c r="BB3483" s="29" t="str">
        <f t="shared" si="545"/>
        <v>https://media.mediathek-tanz-theater.de/iiif/2/nvt_img-443-001-004.JP2/full/100,/0/default.jpg</v>
      </c>
      <c r="BC3483" s="29" t="str">
        <f t="shared" si="541"/>
        <v>image/jpeg</v>
      </c>
      <c r="BD3483" s="29" t="str">
        <f t="shared" si="546"/>
        <v>presentation/thumbnail</v>
      </c>
    </row>
    <row r="3484" spans="1:56">
      <c r="A3484" s="29">
        <v>1</v>
      </c>
      <c r="B3484" s="29">
        <v>0</v>
      </c>
      <c r="C3484" t="s">
        <v>13580</v>
      </c>
      <c r="D3484" s="38" t="s">
        <v>13581</v>
      </c>
      <c r="F3484" s="29" t="s">
        <v>12181</v>
      </c>
      <c r="I3484" s="38" t="s">
        <v>4446</v>
      </c>
      <c r="J3484" s="406" t="s">
        <v>13567</v>
      </c>
      <c r="M3484" s="311"/>
      <c r="O3484" s="38" t="s">
        <v>1223</v>
      </c>
      <c r="R3484" s="38" t="s">
        <v>13577</v>
      </c>
      <c r="U3484"/>
      <c r="V3484"/>
      <c r="AE3484" s="38" t="s">
        <v>2950</v>
      </c>
      <c r="AG3484" s="38">
        <v>1</v>
      </c>
      <c r="AH3484" s="38" t="s">
        <v>4439</v>
      </c>
      <c r="AI3484" s="38" t="s">
        <v>4440</v>
      </c>
      <c r="AJ3484" s="38" t="s">
        <v>4799</v>
      </c>
      <c r="AK3484" s="38" t="s">
        <v>72</v>
      </c>
      <c r="AL3484" s="301">
        <v>43644</v>
      </c>
      <c r="AO3484" s="29" t="s">
        <v>4442</v>
      </c>
      <c r="AR3484" s="29" t="str">
        <f t="shared" si="549"/>
        <v>0</v>
      </c>
      <c r="AS3484" s="29">
        <f t="shared" si="547"/>
        <v>0</v>
      </c>
      <c r="AT3484" s="29">
        <v>0</v>
      </c>
      <c r="AW3484" s="29" t="str">
        <f t="shared" si="550"/>
        <v/>
      </c>
      <c r="AX3484" s="29" t="str">
        <f t="shared" si="542"/>
        <v/>
      </c>
      <c r="AY3484" s="29" t="str">
        <f t="shared" si="548"/>
        <v>https://media.mediathek-tanz-theater.de/iiif/2/nvt_img-443-001-005.JP2</v>
      </c>
      <c r="AZ3484" s="29" t="str">
        <f t="shared" si="543"/>
        <v>image/jp2</v>
      </c>
      <c r="BA3484" s="29" t="str">
        <f t="shared" si="544"/>
        <v>presentation/iiif</v>
      </c>
      <c r="BB3484" s="29" t="str">
        <f t="shared" si="545"/>
        <v>https://media.mediathek-tanz-theater.de/iiif/2/nvt_img-443-001-005.JP2/full/100,/0/default.jpg</v>
      </c>
      <c r="BC3484" s="29" t="str">
        <f t="shared" si="541"/>
        <v>image/jpeg</v>
      </c>
      <c r="BD3484" s="29" t="str">
        <f t="shared" si="546"/>
        <v>presentation/thumbnail</v>
      </c>
    </row>
    <row r="3485" spans="1:56" ht="25.5">
      <c r="A3485" s="29">
        <v>1</v>
      </c>
      <c r="B3485" s="29">
        <v>0</v>
      </c>
      <c r="C3485" t="s">
        <v>13582</v>
      </c>
      <c r="D3485" s="38" t="s">
        <v>13583</v>
      </c>
      <c r="F3485" s="29" t="s">
        <v>12181</v>
      </c>
      <c r="G3485" s="38" t="s">
        <v>4561</v>
      </c>
      <c r="I3485" s="38" t="s">
        <v>4446</v>
      </c>
      <c r="J3485" s="406" t="s">
        <v>13567</v>
      </c>
      <c r="M3485" s="311" t="s">
        <v>13580</v>
      </c>
      <c r="O3485" s="38" t="s">
        <v>1223</v>
      </c>
      <c r="R3485" s="38" t="s">
        <v>13577</v>
      </c>
      <c r="U3485"/>
      <c r="V3485"/>
      <c r="AE3485" s="38" t="s">
        <v>2950</v>
      </c>
      <c r="AG3485" s="38">
        <v>1</v>
      </c>
      <c r="AH3485" s="38" t="s">
        <v>4439</v>
      </c>
      <c r="AI3485" s="38" t="s">
        <v>4440</v>
      </c>
      <c r="AJ3485" s="38" t="s">
        <v>4799</v>
      </c>
      <c r="AK3485" s="38" t="s">
        <v>13584</v>
      </c>
      <c r="AL3485" s="301">
        <v>43644</v>
      </c>
      <c r="AO3485" s="29" t="s">
        <v>4442</v>
      </c>
      <c r="AR3485" s="29" t="str">
        <f t="shared" si="549"/>
        <v>0</v>
      </c>
      <c r="AS3485" s="29">
        <f t="shared" si="547"/>
        <v>0</v>
      </c>
      <c r="AT3485" s="29">
        <v>0</v>
      </c>
      <c r="AW3485" s="29" t="str">
        <f t="shared" si="550"/>
        <v/>
      </c>
      <c r="AX3485" s="29" t="str">
        <f t="shared" si="542"/>
        <v/>
      </c>
      <c r="AY3485" s="29" t="str">
        <f t="shared" si="548"/>
        <v>https://media.mediathek-tanz-theater.de/iiif/2/nvt_img-443-001-006.JP2</v>
      </c>
      <c r="AZ3485" s="29" t="str">
        <f t="shared" si="543"/>
        <v>image/jp2</v>
      </c>
      <c r="BA3485" s="29" t="str">
        <f t="shared" si="544"/>
        <v>presentation/iiif</v>
      </c>
      <c r="BB3485" s="29" t="str">
        <f t="shared" si="545"/>
        <v>https://media.mediathek-tanz-theater.de/iiif/2/nvt_img-443-001-006.JP2/full/100,/0/default.jpg</v>
      </c>
      <c r="BC3485" s="29" t="str">
        <f t="shared" si="541"/>
        <v>image/jpeg</v>
      </c>
      <c r="BD3485" s="29" t="str">
        <f t="shared" si="546"/>
        <v>presentation/thumbnail</v>
      </c>
    </row>
    <row r="3486" spans="1:56">
      <c r="A3486" s="29">
        <v>1</v>
      </c>
      <c r="B3486" s="29">
        <v>0</v>
      </c>
      <c r="C3486" t="s">
        <v>13585</v>
      </c>
      <c r="D3486" s="38" t="s">
        <v>13586</v>
      </c>
      <c r="F3486" s="29" t="s">
        <v>12181</v>
      </c>
      <c r="I3486" s="38" t="s">
        <v>4438</v>
      </c>
      <c r="J3486" s="406" t="s">
        <v>13565</v>
      </c>
      <c r="M3486" s="311"/>
      <c r="U3486"/>
      <c r="V3486"/>
      <c r="AE3486" s="38" t="s">
        <v>2950</v>
      </c>
      <c r="AG3486" s="38">
        <v>1</v>
      </c>
      <c r="AH3486" s="38" t="s">
        <v>4439</v>
      </c>
      <c r="AI3486" s="38" t="s">
        <v>4440</v>
      </c>
      <c r="AJ3486" s="38" t="s">
        <v>9656</v>
      </c>
      <c r="AO3486" s="29" t="s">
        <v>4442</v>
      </c>
      <c r="AR3486" s="29" t="str">
        <f t="shared" si="549"/>
        <v>1</v>
      </c>
      <c r="AS3486" s="29">
        <f t="shared" si="547"/>
        <v>1</v>
      </c>
      <c r="AT3486" s="29">
        <v>1</v>
      </c>
      <c r="AV3486" s="29" t="s">
        <v>13587</v>
      </c>
      <c r="AW3486" s="29" t="str">
        <f t="shared" si="550"/>
        <v>image/tiff</v>
      </c>
      <c r="AX3486" s="29" t="str">
        <f t="shared" si="542"/>
        <v>archival/master</v>
      </c>
      <c r="AY3486" s="29" t="str">
        <f t="shared" si="548"/>
        <v>https://media.mediathek-tanz-theater.de/iiif/2/nvt_img-443-002.JP2</v>
      </c>
      <c r="AZ3486" s="29" t="str">
        <f t="shared" si="543"/>
        <v>image/jp2</v>
      </c>
      <c r="BA3486" s="29" t="str">
        <f t="shared" si="544"/>
        <v>presentation/iiif</v>
      </c>
      <c r="BB3486" s="29" t="str">
        <f t="shared" si="545"/>
        <v>https://media.mediathek-tanz-theater.de/iiif/2/nvt_img-443-002.JP2/full/100,/0/default.jpg</v>
      </c>
      <c r="BC3486" s="29" t="str">
        <f t="shared" si="541"/>
        <v>image/jpeg</v>
      </c>
      <c r="BD3486" s="29" t="str">
        <f t="shared" si="546"/>
        <v>presentation/thumbnail</v>
      </c>
    </row>
    <row r="3487" spans="1:56" ht="51">
      <c r="A3487" s="29">
        <v>1</v>
      </c>
      <c r="B3487" s="29">
        <v>0</v>
      </c>
      <c r="C3487" t="s">
        <v>13588</v>
      </c>
      <c r="D3487" s="38" t="s">
        <v>13589</v>
      </c>
      <c r="F3487" s="29" t="s">
        <v>12181</v>
      </c>
      <c r="I3487" s="38" t="s">
        <v>4446</v>
      </c>
      <c r="J3487" s="406" t="s">
        <v>13585</v>
      </c>
      <c r="M3487" s="311"/>
      <c r="O3487" s="38" t="s">
        <v>1223</v>
      </c>
      <c r="R3487" s="38" t="s">
        <v>13590</v>
      </c>
      <c r="S3487" s="38" t="s">
        <v>13591</v>
      </c>
      <c r="T3487" s="38" t="s">
        <v>2006</v>
      </c>
      <c r="U3487"/>
      <c r="V3487"/>
      <c r="AE3487" s="38" t="s">
        <v>2950</v>
      </c>
      <c r="AG3487" s="38">
        <v>1</v>
      </c>
      <c r="AH3487" s="38" t="s">
        <v>4439</v>
      </c>
      <c r="AI3487" s="38" t="s">
        <v>4440</v>
      </c>
      <c r="AJ3487" s="38" t="s">
        <v>4799</v>
      </c>
      <c r="AK3487" s="38" t="s">
        <v>13375</v>
      </c>
      <c r="AL3487" s="301">
        <v>43644</v>
      </c>
      <c r="AO3487" s="29" t="s">
        <v>4442</v>
      </c>
      <c r="AR3487" s="29" t="str">
        <f t="shared" si="549"/>
        <v>0</v>
      </c>
      <c r="AS3487" s="29">
        <f t="shared" si="547"/>
        <v>0</v>
      </c>
      <c r="AT3487" s="29">
        <v>0</v>
      </c>
      <c r="AW3487" s="29" t="str">
        <f t="shared" si="550"/>
        <v/>
      </c>
      <c r="AX3487" s="29" t="str">
        <f t="shared" si="542"/>
        <v/>
      </c>
      <c r="AY3487" s="29" t="str">
        <f t="shared" si="548"/>
        <v>https://media.mediathek-tanz-theater.de/iiif/2/nvt_img-443-002-001.JP2</v>
      </c>
      <c r="AZ3487" s="29" t="str">
        <f t="shared" si="543"/>
        <v>image/jp2</v>
      </c>
      <c r="BA3487" s="29" t="str">
        <f t="shared" si="544"/>
        <v>presentation/iiif</v>
      </c>
      <c r="BB3487" s="29" t="str">
        <f t="shared" si="545"/>
        <v>https://media.mediathek-tanz-theater.de/iiif/2/nvt_img-443-002-001.JP2/full/100,/0/default.jpg</v>
      </c>
      <c r="BC3487" s="29" t="str">
        <f t="shared" si="541"/>
        <v>image/jpeg</v>
      </c>
      <c r="BD3487" s="29" t="str">
        <f t="shared" si="546"/>
        <v>presentation/thumbnail</v>
      </c>
    </row>
    <row r="3488" spans="1:56" ht="51">
      <c r="A3488" s="29">
        <v>1</v>
      </c>
      <c r="B3488" s="29">
        <v>0</v>
      </c>
      <c r="C3488" t="s">
        <v>13592</v>
      </c>
      <c r="D3488" s="38" t="s">
        <v>13593</v>
      </c>
      <c r="F3488" s="29" t="s">
        <v>12181</v>
      </c>
      <c r="G3488" s="38" t="s">
        <v>4561</v>
      </c>
      <c r="I3488" s="38" t="s">
        <v>4446</v>
      </c>
      <c r="J3488" s="406" t="s">
        <v>13585</v>
      </c>
      <c r="M3488" s="311" t="s">
        <v>13588</v>
      </c>
      <c r="O3488" s="38" t="s">
        <v>1223</v>
      </c>
      <c r="R3488" s="38" t="s">
        <v>13590</v>
      </c>
      <c r="S3488" s="38" t="s">
        <v>13591</v>
      </c>
      <c r="T3488" s="38" t="s">
        <v>2006</v>
      </c>
      <c r="U3488"/>
      <c r="V3488"/>
      <c r="AE3488" s="38" t="s">
        <v>2950</v>
      </c>
      <c r="AG3488" s="38">
        <v>1</v>
      </c>
      <c r="AH3488" s="38" t="s">
        <v>4439</v>
      </c>
      <c r="AI3488" s="38" t="s">
        <v>4440</v>
      </c>
      <c r="AJ3488" s="38" t="s">
        <v>4799</v>
      </c>
      <c r="AK3488" s="38" t="s">
        <v>72</v>
      </c>
      <c r="AL3488" s="301">
        <v>43644</v>
      </c>
      <c r="AO3488" s="29" t="s">
        <v>4442</v>
      </c>
      <c r="AR3488" s="29" t="str">
        <f t="shared" si="549"/>
        <v>0</v>
      </c>
      <c r="AS3488" s="29">
        <f t="shared" si="547"/>
        <v>0</v>
      </c>
      <c r="AT3488" s="29">
        <v>0</v>
      </c>
      <c r="AW3488" s="29" t="str">
        <f t="shared" si="550"/>
        <v/>
      </c>
      <c r="AX3488" s="29" t="str">
        <f t="shared" si="542"/>
        <v/>
      </c>
      <c r="AY3488" s="29" t="str">
        <f t="shared" si="548"/>
        <v>https://media.mediathek-tanz-theater.de/iiif/2/nvt_img-443-002-002.JP2</v>
      </c>
      <c r="AZ3488" s="29" t="str">
        <f t="shared" si="543"/>
        <v>image/jp2</v>
      </c>
      <c r="BA3488" s="29" t="str">
        <f t="shared" si="544"/>
        <v>presentation/iiif</v>
      </c>
      <c r="BB3488" s="29" t="str">
        <f t="shared" si="545"/>
        <v>https://media.mediathek-tanz-theater.de/iiif/2/nvt_img-443-002-002.JP2/full/100,/0/default.jpg</v>
      </c>
      <c r="BC3488" s="29" t="str">
        <f t="shared" si="541"/>
        <v>image/jpeg</v>
      </c>
      <c r="BD3488" s="29" t="str">
        <f t="shared" si="546"/>
        <v>presentation/thumbnail</v>
      </c>
    </row>
    <row r="3489" spans="1:56" ht="38.25">
      <c r="A3489" s="29">
        <v>1</v>
      </c>
      <c r="B3489" s="29">
        <v>0</v>
      </c>
      <c r="C3489" t="s">
        <v>13594</v>
      </c>
      <c r="D3489" s="38" t="s">
        <v>13595</v>
      </c>
      <c r="F3489" s="29" t="s">
        <v>12181</v>
      </c>
      <c r="G3489" s="38" t="s">
        <v>4561</v>
      </c>
      <c r="I3489" s="38" t="s">
        <v>4446</v>
      </c>
      <c r="J3489" s="406" t="s">
        <v>13585</v>
      </c>
      <c r="M3489" s="311"/>
      <c r="O3489" s="38" t="s">
        <v>1223</v>
      </c>
      <c r="R3489" s="38" t="s">
        <v>13596</v>
      </c>
      <c r="S3489" s="38" t="s">
        <v>13597</v>
      </c>
      <c r="T3489" s="38" t="s">
        <v>2006</v>
      </c>
      <c r="U3489"/>
      <c r="V3489"/>
      <c r="AE3489" s="38" t="s">
        <v>2950</v>
      </c>
      <c r="AG3489" s="38">
        <v>1</v>
      </c>
      <c r="AH3489" s="38" t="s">
        <v>4439</v>
      </c>
      <c r="AI3489" s="38" t="s">
        <v>4440</v>
      </c>
      <c r="AJ3489" s="38" t="s">
        <v>4799</v>
      </c>
      <c r="AK3489" s="38" t="s">
        <v>11150</v>
      </c>
      <c r="AL3489" s="301">
        <v>43644</v>
      </c>
      <c r="AO3489" s="29" t="s">
        <v>4442</v>
      </c>
      <c r="AR3489" s="29" t="str">
        <f t="shared" si="549"/>
        <v>0</v>
      </c>
      <c r="AS3489" s="29">
        <f t="shared" si="547"/>
        <v>0</v>
      </c>
      <c r="AT3489" s="29">
        <v>0</v>
      </c>
      <c r="AW3489" s="29" t="str">
        <f t="shared" si="550"/>
        <v/>
      </c>
      <c r="AX3489" s="29" t="str">
        <f t="shared" si="542"/>
        <v/>
      </c>
      <c r="AY3489" s="29" t="str">
        <f t="shared" si="548"/>
        <v>https://media.mediathek-tanz-theater.de/iiif/2/nvt_img-443-002-003.JP2</v>
      </c>
      <c r="AZ3489" s="29" t="str">
        <f t="shared" si="543"/>
        <v>image/jp2</v>
      </c>
      <c r="BA3489" s="29" t="str">
        <f t="shared" si="544"/>
        <v>presentation/iiif</v>
      </c>
      <c r="BB3489" s="29" t="str">
        <f t="shared" si="545"/>
        <v>https://media.mediathek-tanz-theater.de/iiif/2/nvt_img-443-002-003.JP2/full/100,/0/default.jpg</v>
      </c>
      <c r="BC3489" s="29" t="str">
        <f t="shared" si="541"/>
        <v>image/jpeg</v>
      </c>
      <c r="BD3489" s="29" t="str">
        <f t="shared" si="546"/>
        <v>presentation/thumbnail</v>
      </c>
    </row>
    <row r="3490" spans="1:56" ht="38.25">
      <c r="A3490" s="29">
        <v>1</v>
      </c>
      <c r="B3490" s="29">
        <v>0</v>
      </c>
      <c r="C3490" t="s">
        <v>13598</v>
      </c>
      <c r="D3490" s="38" t="s">
        <v>13599</v>
      </c>
      <c r="F3490" s="29" t="s">
        <v>12181</v>
      </c>
      <c r="I3490" s="38" t="s">
        <v>4446</v>
      </c>
      <c r="J3490" s="406" t="s">
        <v>13585</v>
      </c>
      <c r="M3490" s="311" t="s">
        <v>13594</v>
      </c>
      <c r="O3490" s="38" t="s">
        <v>1223</v>
      </c>
      <c r="R3490" s="38" t="s">
        <v>13596</v>
      </c>
      <c r="S3490" s="38" t="s">
        <v>13597</v>
      </c>
      <c r="T3490" s="38" t="s">
        <v>2006</v>
      </c>
      <c r="U3490"/>
      <c r="V3490"/>
      <c r="AE3490" s="38" t="s">
        <v>2950</v>
      </c>
      <c r="AG3490" s="38">
        <v>1</v>
      </c>
      <c r="AH3490" s="38" t="s">
        <v>4439</v>
      </c>
      <c r="AI3490" s="38" t="s">
        <v>4440</v>
      </c>
      <c r="AJ3490" s="38" t="s">
        <v>4799</v>
      </c>
      <c r="AK3490" s="38" t="s">
        <v>11150</v>
      </c>
      <c r="AL3490" s="301">
        <v>43644</v>
      </c>
      <c r="AO3490" s="29" t="s">
        <v>4442</v>
      </c>
      <c r="AR3490" s="29" t="str">
        <f t="shared" si="549"/>
        <v>0</v>
      </c>
      <c r="AS3490" s="29">
        <f t="shared" si="547"/>
        <v>0</v>
      </c>
      <c r="AT3490" s="29">
        <v>0</v>
      </c>
      <c r="AW3490" s="29" t="str">
        <f t="shared" si="550"/>
        <v/>
      </c>
      <c r="AX3490" s="29" t="str">
        <f t="shared" si="542"/>
        <v/>
      </c>
      <c r="AY3490" s="29" t="str">
        <f t="shared" si="548"/>
        <v>https://media.mediathek-tanz-theater.de/iiif/2/nvt_img-443-002-004.JP2</v>
      </c>
      <c r="AZ3490" s="29" t="str">
        <f t="shared" si="543"/>
        <v>image/jp2</v>
      </c>
      <c r="BA3490" s="29" t="str">
        <f t="shared" si="544"/>
        <v>presentation/iiif</v>
      </c>
      <c r="BB3490" s="29" t="str">
        <f t="shared" si="545"/>
        <v>https://media.mediathek-tanz-theater.de/iiif/2/nvt_img-443-002-004.JP2/full/100,/0/default.jpg</v>
      </c>
      <c r="BC3490" s="29" t="str">
        <f t="shared" si="541"/>
        <v>image/jpeg</v>
      </c>
      <c r="BD3490" s="29" t="str">
        <f t="shared" si="546"/>
        <v>presentation/thumbnail</v>
      </c>
    </row>
    <row r="3491" spans="1:56" ht="51">
      <c r="A3491" s="29">
        <v>1</v>
      </c>
      <c r="B3491" s="29">
        <v>0</v>
      </c>
      <c r="C3491" t="s">
        <v>13600</v>
      </c>
      <c r="D3491" s="38" t="s">
        <v>13601</v>
      </c>
      <c r="F3491" s="29" t="s">
        <v>12181</v>
      </c>
      <c r="I3491" s="38" t="s">
        <v>4446</v>
      </c>
      <c r="J3491" s="406" t="s">
        <v>13585</v>
      </c>
      <c r="M3491" s="311"/>
      <c r="O3491" s="38" t="s">
        <v>1223</v>
      </c>
      <c r="R3491" s="38" t="s">
        <v>13596</v>
      </c>
      <c r="S3491" s="38" t="s">
        <v>13602</v>
      </c>
      <c r="T3491" s="38" t="s">
        <v>2006</v>
      </c>
      <c r="U3491"/>
      <c r="V3491"/>
      <c r="AE3491" s="38" t="s">
        <v>2950</v>
      </c>
      <c r="AG3491" s="38">
        <v>1</v>
      </c>
      <c r="AH3491" s="38" t="s">
        <v>4439</v>
      </c>
      <c r="AI3491" s="38" t="s">
        <v>4440</v>
      </c>
      <c r="AJ3491" s="38" t="s">
        <v>4799</v>
      </c>
      <c r="AK3491" s="38" t="s">
        <v>13375</v>
      </c>
      <c r="AL3491" s="301">
        <v>43644</v>
      </c>
      <c r="AO3491" s="29" t="s">
        <v>4442</v>
      </c>
      <c r="AR3491" s="29" t="str">
        <f t="shared" si="549"/>
        <v>0</v>
      </c>
      <c r="AS3491" s="29">
        <f t="shared" si="547"/>
        <v>0</v>
      </c>
      <c r="AT3491" s="29">
        <v>0</v>
      </c>
      <c r="AW3491" s="29" t="str">
        <f t="shared" si="550"/>
        <v/>
      </c>
      <c r="AX3491" s="29" t="str">
        <f t="shared" si="542"/>
        <v/>
      </c>
      <c r="AY3491" s="29" t="str">
        <f t="shared" si="548"/>
        <v>https://media.mediathek-tanz-theater.de/iiif/2/nvt_img-443-002-005.JP2</v>
      </c>
      <c r="AZ3491" s="29" t="str">
        <f t="shared" si="543"/>
        <v>image/jp2</v>
      </c>
      <c r="BA3491" s="29" t="str">
        <f t="shared" si="544"/>
        <v>presentation/iiif</v>
      </c>
      <c r="BB3491" s="29" t="str">
        <f t="shared" si="545"/>
        <v>https://media.mediathek-tanz-theater.de/iiif/2/nvt_img-443-002-005.JP2/full/100,/0/default.jpg</v>
      </c>
      <c r="BC3491" s="29" t="str">
        <f t="shared" si="541"/>
        <v>image/jpeg</v>
      </c>
      <c r="BD3491" s="29" t="str">
        <f t="shared" si="546"/>
        <v>presentation/thumbnail</v>
      </c>
    </row>
    <row r="3492" spans="1:56" ht="51">
      <c r="A3492" s="29">
        <v>1</v>
      </c>
      <c r="B3492" s="29">
        <v>0</v>
      </c>
      <c r="C3492" t="s">
        <v>13603</v>
      </c>
      <c r="D3492" s="38" t="s">
        <v>13604</v>
      </c>
      <c r="F3492" s="29" t="s">
        <v>12181</v>
      </c>
      <c r="G3492" s="38" t="s">
        <v>4561</v>
      </c>
      <c r="I3492" s="38" t="s">
        <v>4446</v>
      </c>
      <c r="J3492" s="406" t="s">
        <v>13585</v>
      </c>
      <c r="M3492" s="311" t="s">
        <v>13600</v>
      </c>
      <c r="O3492" s="38" t="s">
        <v>1223</v>
      </c>
      <c r="R3492" s="38" t="s">
        <v>13596</v>
      </c>
      <c r="S3492" s="38" t="s">
        <v>13602</v>
      </c>
      <c r="T3492" s="38" t="s">
        <v>2006</v>
      </c>
      <c r="U3492"/>
      <c r="V3492"/>
      <c r="AE3492" s="38" t="s">
        <v>2950</v>
      </c>
      <c r="AG3492" s="38">
        <v>1</v>
      </c>
      <c r="AH3492" s="38" t="s">
        <v>4439</v>
      </c>
      <c r="AI3492" s="38" t="s">
        <v>4440</v>
      </c>
      <c r="AJ3492" s="38" t="s">
        <v>4799</v>
      </c>
      <c r="AK3492" s="38" t="s">
        <v>13605</v>
      </c>
      <c r="AL3492" s="301">
        <v>43644</v>
      </c>
      <c r="AO3492" s="29" t="s">
        <v>4442</v>
      </c>
      <c r="AR3492" s="29" t="str">
        <f t="shared" si="549"/>
        <v>0</v>
      </c>
      <c r="AS3492" s="29">
        <f t="shared" si="547"/>
        <v>0</v>
      </c>
      <c r="AT3492" s="29">
        <v>0</v>
      </c>
      <c r="AW3492" s="29" t="str">
        <f t="shared" si="550"/>
        <v/>
      </c>
      <c r="AX3492" s="29" t="str">
        <f t="shared" si="542"/>
        <v/>
      </c>
      <c r="AY3492" s="29" t="str">
        <f t="shared" si="548"/>
        <v>https://media.mediathek-tanz-theater.de/iiif/2/nvt_img-443-002-006.JP2</v>
      </c>
      <c r="AZ3492" s="29" t="str">
        <f t="shared" si="543"/>
        <v>image/jp2</v>
      </c>
      <c r="BA3492" s="29" t="str">
        <f t="shared" si="544"/>
        <v>presentation/iiif</v>
      </c>
      <c r="BB3492" s="29" t="str">
        <f t="shared" si="545"/>
        <v>https://media.mediathek-tanz-theater.de/iiif/2/nvt_img-443-002-006.JP2/full/100,/0/default.jpg</v>
      </c>
      <c r="BC3492" s="29" t="str">
        <f t="shared" si="541"/>
        <v>image/jpeg</v>
      </c>
      <c r="BD3492" s="29" t="str">
        <f t="shared" si="546"/>
        <v>presentation/thumbnail</v>
      </c>
    </row>
    <row r="3493" spans="1:56">
      <c r="A3493" s="29">
        <v>1</v>
      </c>
      <c r="B3493" s="29">
        <v>0</v>
      </c>
      <c r="C3493" t="s">
        <v>13606</v>
      </c>
      <c r="D3493" s="38" t="s">
        <v>13607</v>
      </c>
      <c r="F3493" s="29" t="s">
        <v>12181</v>
      </c>
      <c r="I3493" s="38" t="s">
        <v>4438</v>
      </c>
      <c r="J3493" s="406" t="s">
        <v>13565</v>
      </c>
      <c r="M3493" s="311"/>
      <c r="U3493"/>
      <c r="V3493"/>
      <c r="AE3493" s="38" t="s">
        <v>2950</v>
      </c>
      <c r="AG3493" s="38">
        <v>1</v>
      </c>
      <c r="AH3493" s="38" t="s">
        <v>4439</v>
      </c>
      <c r="AI3493" s="38" t="s">
        <v>4440</v>
      </c>
      <c r="AJ3493" s="38" t="s">
        <v>9634</v>
      </c>
      <c r="AO3493" s="29" t="s">
        <v>4442</v>
      </c>
      <c r="AR3493" s="29" t="str">
        <f t="shared" si="549"/>
        <v>1</v>
      </c>
      <c r="AS3493" s="29">
        <f t="shared" si="547"/>
        <v>1</v>
      </c>
      <c r="AT3493" s="29">
        <v>1</v>
      </c>
      <c r="AV3493" s="29" t="s">
        <v>13608</v>
      </c>
      <c r="AW3493" s="29" t="str">
        <f t="shared" si="550"/>
        <v>image/tiff</v>
      </c>
      <c r="AX3493" s="29" t="str">
        <f t="shared" si="542"/>
        <v>archival/master</v>
      </c>
      <c r="AY3493" s="29" t="str">
        <f t="shared" si="548"/>
        <v>https://media.mediathek-tanz-theater.de/iiif/2/nvt_img-443-003.JP2</v>
      </c>
      <c r="AZ3493" s="29" t="str">
        <f t="shared" si="543"/>
        <v>image/jp2</v>
      </c>
      <c r="BA3493" s="29" t="str">
        <f t="shared" si="544"/>
        <v>presentation/iiif</v>
      </c>
      <c r="BB3493" s="29" t="str">
        <f t="shared" si="545"/>
        <v>https://media.mediathek-tanz-theater.de/iiif/2/nvt_img-443-003.JP2/full/100,/0/default.jpg</v>
      </c>
      <c r="BC3493" s="29" t="str">
        <f t="shared" si="541"/>
        <v>image/jpeg</v>
      </c>
      <c r="BD3493" s="29" t="str">
        <f t="shared" si="546"/>
        <v>presentation/thumbnail</v>
      </c>
    </row>
    <row r="3494" spans="1:56" ht="25.5">
      <c r="A3494" s="29">
        <v>1</v>
      </c>
      <c r="B3494" s="29">
        <v>0</v>
      </c>
      <c r="C3494" t="s">
        <v>13609</v>
      </c>
      <c r="D3494" s="38" t="s">
        <v>13610</v>
      </c>
      <c r="F3494" s="29" t="s">
        <v>12181</v>
      </c>
      <c r="G3494" s="38" t="s">
        <v>4561</v>
      </c>
      <c r="I3494" s="38" t="s">
        <v>4446</v>
      </c>
      <c r="J3494" s="406" t="s">
        <v>13606</v>
      </c>
      <c r="M3494" s="311"/>
      <c r="O3494" s="38" t="s">
        <v>1223</v>
      </c>
      <c r="R3494" s="38" t="s">
        <v>13611</v>
      </c>
      <c r="S3494" s="38" t="s">
        <v>13596</v>
      </c>
      <c r="T3494" s="38" t="s">
        <v>2006</v>
      </c>
      <c r="U3494"/>
      <c r="V3494"/>
      <c r="AE3494" s="38" t="s">
        <v>2950</v>
      </c>
      <c r="AG3494" s="38">
        <v>1</v>
      </c>
      <c r="AH3494" s="38" t="s">
        <v>4439</v>
      </c>
      <c r="AI3494" s="38" t="s">
        <v>4440</v>
      </c>
      <c r="AJ3494" s="38" t="s">
        <v>4799</v>
      </c>
      <c r="AK3494" s="38" t="s">
        <v>13605</v>
      </c>
      <c r="AL3494" s="301">
        <v>43644</v>
      </c>
      <c r="AO3494" s="29" t="s">
        <v>4442</v>
      </c>
      <c r="AR3494" s="29" t="str">
        <f t="shared" si="549"/>
        <v>0</v>
      </c>
      <c r="AS3494" s="29">
        <f t="shared" si="547"/>
        <v>0</v>
      </c>
      <c r="AT3494" s="29">
        <v>0</v>
      </c>
      <c r="AW3494" s="29" t="str">
        <f t="shared" si="550"/>
        <v/>
      </c>
      <c r="AX3494" s="29" t="str">
        <f t="shared" si="542"/>
        <v/>
      </c>
      <c r="AY3494" s="29" t="str">
        <f t="shared" si="548"/>
        <v>https://media.mediathek-tanz-theater.de/iiif/2/nvt_img-443-003-001.JP2</v>
      </c>
      <c r="AZ3494" s="29" t="str">
        <f t="shared" si="543"/>
        <v>image/jp2</v>
      </c>
      <c r="BA3494" s="29" t="str">
        <f t="shared" si="544"/>
        <v>presentation/iiif</v>
      </c>
      <c r="BB3494" s="29" t="str">
        <f t="shared" si="545"/>
        <v>https://media.mediathek-tanz-theater.de/iiif/2/nvt_img-443-003-001.JP2/full/100,/0/default.jpg</v>
      </c>
      <c r="BC3494" s="29" t="str">
        <f t="shared" si="541"/>
        <v>image/jpeg</v>
      </c>
      <c r="BD3494" s="29" t="str">
        <f t="shared" si="546"/>
        <v>presentation/thumbnail</v>
      </c>
    </row>
    <row r="3495" spans="1:56" ht="38.25">
      <c r="A3495" s="29">
        <v>1</v>
      </c>
      <c r="B3495" s="29">
        <v>0</v>
      </c>
      <c r="C3495" t="s">
        <v>13612</v>
      </c>
      <c r="D3495" s="38" t="s">
        <v>13613</v>
      </c>
      <c r="F3495" s="29" t="s">
        <v>12181</v>
      </c>
      <c r="I3495" s="38" t="s">
        <v>4446</v>
      </c>
      <c r="J3495" s="406" t="s">
        <v>13606</v>
      </c>
      <c r="M3495" s="311" t="s">
        <v>13609</v>
      </c>
      <c r="O3495" s="38" t="s">
        <v>1223</v>
      </c>
      <c r="R3495" s="38" t="s">
        <v>13611</v>
      </c>
      <c r="S3495" s="38" t="s">
        <v>13596</v>
      </c>
      <c r="T3495" s="38" t="s">
        <v>2006</v>
      </c>
      <c r="U3495"/>
      <c r="V3495"/>
      <c r="AE3495" s="38" t="s">
        <v>2950</v>
      </c>
      <c r="AG3495" s="38">
        <v>1</v>
      </c>
      <c r="AH3495" s="38" t="s">
        <v>4439</v>
      </c>
      <c r="AI3495" s="38" t="s">
        <v>4440</v>
      </c>
      <c r="AJ3495" s="38" t="s">
        <v>4799</v>
      </c>
      <c r="AK3495" s="38" t="s">
        <v>13614</v>
      </c>
      <c r="AL3495" s="301">
        <v>43644</v>
      </c>
      <c r="AO3495" s="29" t="s">
        <v>4442</v>
      </c>
      <c r="AR3495" s="29" t="str">
        <f t="shared" si="549"/>
        <v>0</v>
      </c>
      <c r="AS3495" s="29">
        <f t="shared" si="547"/>
        <v>0</v>
      </c>
      <c r="AT3495" s="29">
        <v>0</v>
      </c>
      <c r="AW3495" s="29" t="str">
        <f t="shared" si="550"/>
        <v/>
      </c>
      <c r="AX3495" s="29" t="str">
        <f t="shared" si="542"/>
        <v/>
      </c>
      <c r="AY3495" s="29" t="str">
        <f t="shared" si="548"/>
        <v>https://media.mediathek-tanz-theater.de/iiif/2/nvt_img-443-003-002.JP2</v>
      </c>
      <c r="AZ3495" s="29" t="str">
        <f t="shared" si="543"/>
        <v>image/jp2</v>
      </c>
      <c r="BA3495" s="29" t="str">
        <f t="shared" si="544"/>
        <v>presentation/iiif</v>
      </c>
      <c r="BB3495" s="29" t="str">
        <f t="shared" si="545"/>
        <v>https://media.mediathek-tanz-theater.de/iiif/2/nvt_img-443-003-002.JP2/full/100,/0/default.jpg</v>
      </c>
      <c r="BC3495" s="29" t="str">
        <f t="shared" si="541"/>
        <v>image/jpeg</v>
      </c>
      <c r="BD3495" s="29" t="str">
        <f t="shared" si="546"/>
        <v>presentation/thumbnail</v>
      </c>
    </row>
    <row r="3496" spans="1:56" ht="38.25">
      <c r="A3496" s="29">
        <v>1</v>
      </c>
      <c r="B3496" s="29">
        <v>0</v>
      </c>
      <c r="C3496" t="s">
        <v>13615</v>
      </c>
      <c r="D3496" s="38" t="s">
        <v>13616</v>
      </c>
      <c r="F3496" s="29" t="s">
        <v>12181</v>
      </c>
      <c r="I3496" s="38" t="s">
        <v>4446</v>
      </c>
      <c r="J3496" s="406" t="s">
        <v>13606</v>
      </c>
      <c r="M3496" s="311"/>
      <c r="O3496" s="38" t="s">
        <v>1223</v>
      </c>
      <c r="R3496" s="38" t="s">
        <v>13611</v>
      </c>
      <c r="S3496" s="38" t="s">
        <v>13596</v>
      </c>
      <c r="T3496" s="38" t="s">
        <v>2006</v>
      </c>
      <c r="U3496"/>
      <c r="V3496"/>
      <c r="AE3496" s="38" t="s">
        <v>2950</v>
      </c>
      <c r="AG3496" s="38">
        <v>1</v>
      </c>
      <c r="AH3496" s="38" t="s">
        <v>4439</v>
      </c>
      <c r="AI3496" s="38" t="s">
        <v>4440</v>
      </c>
      <c r="AJ3496" s="38" t="s">
        <v>4799</v>
      </c>
      <c r="AK3496" s="38" t="s">
        <v>13614</v>
      </c>
      <c r="AL3496" s="301">
        <v>43644</v>
      </c>
      <c r="AO3496" s="29" t="s">
        <v>4442</v>
      </c>
      <c r="AR3496" s="29" t="str">
        <f t="shared" si="549"/>
        <v>0</v>
      </c>
      <c r="AS3496" s="29">
        <f t="shared" si="547"/>
        <v>0</v>
      </c>
      <c r="AT3496" s="29">
        <v>0</v>
      </c>
      <c r="AW3496" s="29" t="str">
        <f t="shared" si="550"/>
        <v/>
      </c>
      <c r="AX3496" s="29" t="str">
        <f t="shared" si="542"/>
        <v/>
      </c>
      <c r="AY3496" s="29" t="str">
        <f t="shared" si="548"/>
        <v>https://media.mediathek-tanz-theater.de/iiif/2/nvt_img-443-003-003.JP2</v>
      </c>
      <c r="AZ3496" s="29" t="str">
        <f t="shared" si="543"/>
        <v>image/jp2</v>
      </c>
      <c r="BA3496" s="29" t="str">
        <f t="shared" si="544"/>
        <v>presentation/iiif</v>
      </c>
      <c r="BB3496" s="29" t="str">
        <f t="shared" si="545"/>
        <v>https://media.mediathek-tanz-theater.de/iiif/2/nvt_img-443-003-003.JP2/full/100,/0/default.jpg</v>
      </c>
      <c r="BC3496" s="29" t="str">
        <f t="shared" si="541"/>
        <v>image/jpeg</v>
      </c>
      <c r="BD3496" s="29" t="str">
        <f t="shared" si="546"/>
        <v>presentation/thumbnail</v>
      </c>
    </row>
    <row r="3497" spans="1:56" ht="25.5">
      <c r="A3497" s="29">
        <v>1</v>
      </c>
      <c r="B3497" s="29">
        <v>0</v>
      </c>
      <c r="C3497" t="s">
        <v>13617</v>
      </c>
      <c r="D3497" s="38" t="s">
        <v>13618</v>
      </c>
      <c r="F3497" s="29" t="s">
        <v>12181</v>
      </c>
      <c r="G3497" s="38" t="s">
        <v>4561</v>
      </c>
      <c r="I3497" s="38" t="s">
        <v>4446</v>
      </c>
      <c r="J3497" s="406" t="s">
        <v>13606</v>
      </c>
      <c r="M3497" s="311" t="s">
        <v>13615</v>
      </c>
      <c r="O3497" s="38" t="s">
        <v>1223</v>
      </c>
      <c r="R3497" s="38" t="s">
        <v>13611</v>
      </c>
      <c r="S3497" s="38" t="s">
        <v>13596</v>
      </c>
      <c r="T3497" s="38" t="s">
        <v>2006</v>
      </c>
      <c r="U3497"/>
      <c r="V3497"/>
      <c r="AE3497" s="38" t="s">
        <v>2950</v>
      </c>
      <c r="AG3497" s="38">
        <v>1</v>
      </c>
      <c r="AH3497" s="38" t="s">
        <v>4439</v>
      </c>
      <c r="AI3497" s="38" t="s">
        <v>4440</v>
      </c>
      <c r="AJ3497" s="38" t="s">
        <v>4799</v>
      </c>
      <c r="AK3497" s="38" t="s">
        <v>13619</v>
      </c>
      <c r="AL3497" s="301">
        <v>43644</v>
      </c>
      <c r="AO3497" s="29" t="s">
        <v>4442</v>
      </c>
      <c r="AR3497" s="29" t="str">
        <f t="shared" si="549"/>
        <v>0</v>
      </c>
      <c r="AS3497" s="29">
        <f t="shared" si="547"/>
        <v>0</v>
      </c>
      <c r="AT3497" s="29">
        <v>0</v>
      </c>
      <c r="AW3497" s="29" t="str">
        <f t="shared" si="550"/>
        <v/>
      </c>
      <c r="AX3497" s="29" t="str">
        <f t="shared" si="542"/>
        <v/>
      </c>
      <c r="AY3497" s="29" t="str">
        <f t="shared" si="548"/>
        <v>https://media.mediathek-tanz-theater.de/iiif/2/nvt_img-443-003-004.JP2</v>
      </c>
      <c r="AZ3497" s="29" t="str">
        <f t="shared" si="543"/>
        <v>image/jp2</v>
      </c>
      <c r="BA3497" s="29" t="str">
        <f t="shared" si="544"/>
        <v>presentation/iiif</v>
      </c>
      <c r="BB3497" s="29" t="str">
        <f t="shared" si="545"/>
        <v>https://media.mediathek-tanz-theater.de/iiif/2/nvt_img-443-003-004.JP2/full/100,/0/default.jpg</v>
      </c>
      <c r="BC3497" s="29" t="str">
        <f t="shared" si="541"/>
        <v>image/jpeg</v>
      </c>
      <c r="BD3497" s="29" t="str">
        <f t="shared" si="546"/>
        <v>presentation/thumbnail</v>
      </c>
    </row>
    <row r="3498" spans="1:56" ht="25.5">
      <c r="A3498" s="29">
        <v>1</v>
      </c>
      <c r="B3498" s="29">
        <v>0</v>
      </c>
      <c r="C3498" t="s">
        <v>13620</v>
      </c>
      <c r="D3498" s="38" t="s">
        <v>13621</v>
      </c>
      <c r="F3498" s="29" t="s">
        <v>12181</v>
      </c>
      <c r="G3498" s="38" t="s">
        <v>4561</v>
      </c>
      <c r="I3498" s="38" t="s">
        <v>4446</v>
      </c>
      <c r="J3498" s="406" t="s">
        <v>13606</v>
      </c>
      <c r="M3498" s="311"/>
      <c r="O3498" s="38" t="s">
        <v>1223</v>
      </c>
      <c r="R3498" s="38" t="s">
        <v>13611</v>
      </c>
      <c r="S3498" s="38" t="s">
        <v>13622</v>
      </c>
      <c r="T3498" s="38" t="s">
        <v>2006</v>
      </c>
      <c r="U3498"/>
      <c r="V3498"/>
      <c r="AE3498" s="38" t="s">
        <v>2950</v>
      </c>
      <c r="AG3498" s="38">
        <v>1</v>
      </c>
      <c r="AH3498" s="38" t="s">
        <v>4439</v>
      </c>
      <c r="AI3498" s="38" t="s">
        <v>4440</v>
      </c>
      <c r="AJ3498" s="38" t="s">
        <v>4799</v>
      </c>
      <c r="AK3498" s="38" t="s">
        <v>13327</v>
      </c>
      <c r="AL3498" s="301">
        <v>43644</v>
      </c>
      <c r="AO3498" s="29" t="s">
        <v>4442</v>
      </c>
      <c r="AR3498" s="29" t="str">
        <f t="shared" si="549"/>
        <v>0</v>
      </c>
      <c r="AS3498" s="29">
        <f t="shared" si="547"/>
        <v>0</v>
      </c>
      <c r="AT3498" s="29">
        <v>0</v>
      </c>
      <c r="AW3498" s="29" t="str">
        <f t="shared" si="550"/>
        <v/>
      </c>
      <c r="AX3498" s="29" t="str">
        <f t="shared" si="542"/>
        <v/>
      </c>
      <c r="AY3498" s="29" t="str">
        <f t="shared" si="548"/>
        <v>https://media.mediathek-tanz-theater.de/iiif/2/nvt_img-443-003-005.JP2</v>
      </c>
      <c r="AZ3498" s="29" t="str">
        <f t="shared" si="543"/>
        <v>image/jp2</v>
      </c>
      <c r="BA3498" s="29" t="str">
        <f t="shared" si="544"/>
        <v>presentation/iiif</v>
      </c>
      <c r="BB3498" s="29" t="str">
        <f t="shared" si="545"/>
        <v>https://media.mediathek-tanz-theater.de/iiif/2/nvt_img-443-003-005.JP2/full/100,/0/default.jpg</v>
      </c>
      <c r="BC3498" s="29" t="str">
        <f t="shared" si="541"/>
        <v>image/jpeg</v>
      </c>
      <c r="BD3498" s="29" t="str">
        <f t="shared" si="546"/>
        <v>presentation/thumbnail</v>
      </c>
    </row>
    <row r="3499" spans="1:56" ht="38.25">
      <c r="A3499" s="29">
        <v>1</v>
      </c>
      <c r="B3499" s="29">
        <v>0</v>
      </c>
      <c r="C3499" t="s">
        <v>13623</v>
      </c>
      <c r="D3499" s="38" t="s">
        <v>13624</v>
      </c>
      <c r="F3499" s="29" t="s">
        <v>12181</v>
      </c>
      <c r="I3499" s="38" t="s">
        <v>4446</v>
      </c>
      <c r="J3499" s="406" t="s">
        <v>13606</v>
      </c>
      <c r="M3499" s="311" t="s">
        <v>13620</v>
      </c>
      <c r="O3499" s="38" t="s">
        <v>1223</v>
      </c>
      <c r="R3499" s="38" t="s">
        <v>13611</v>
      </c>
      <c r="S3499" s="38" t="s">
        <v>13622</v>
      </c>
      <c r="T3499" s="38" t="s">
        <v>2006</v>
      </c>
      <c r="U3499"/>
      <c r="V3499"/>
      <c r="AE3499" s="38" t="s">
        <v>2950</v>
      </c>
      <c r="AG3499" s="38">
        <v>1</v>
      </c>
      <c r="AH3499" s="38" t="s">
        <v>4439</v>
      </c>
      <c r="AI3499" s="38" t="s">
        <v>4440</v>
      </c>
      <c r="AJ3499" s="38" t="s">
        <v>4799</v>
      </c>
      <c r="AK3499" s="38" t="s">
        <v>13614</v>
      </c>
      <c r="AL3499" s="301">
        <v>43644</v>
      </c>
      <c r="AO3499" s="29" t="s">
        <v>4442</v>
      </c>
      <c r="AR3499" s="29" t="str">
        <f t="shared" si="549"/>
        <v>0</v>
      </c>
      <c r="AS3499" s="29">
        <f t="shared" si="547"/>
        <v>0</v>
      </c>
      <c r="AT3499" s="29">
        <v>0</v>
      </c>
      <c r="AW3499" s="29" t="str">
        <f t="shared" si="550"/>
        <v/>
      </c>
      <c r="AX3499" s="29" t="str">
        <f t="shared" si="542"/>
        <v/>
      </c>
      <c r="AY3499" s="29" t="str">
        <f t="shared" si="548"/>
        <v>https://media.mediathek-tanz-theater.de/iiif/2/nvt_img-443-003-006.JP2</v>
      </c>
      <c r="AZ3499" s="29" t="str">
        <f t="shared" si="543"/>
        <v>image/jp2</v>
      </c>
      <c r="BA3499" s="29" t="str">
        <f t="shared" si="544"/>
        <v>presentation/iiif</v>
      </c>
      <c r="BB3499" s="29" t="str">
        <f t="shared" si="545"/>
        <v>https://media.mediathek-tanz-theater.de/iiif/2/nvt_img-443-003-006.JP2/full/100,/0/default.jpg</v>
      </c>
      <c r="BC3499" s="29" t="str">
        <f t="shared" si="541"/>
        <v>image/jpeg</v>
      </c>
      <c r="BD3499" s="29" t="str">
        <f t="shared" si="546"/>
        <v>presentation/thumbnail</v>
      </c>
    </row>
    <row r="3500" spans="1:56">
      <c r="A3500" s="29">
        <v>1</v>
      </c>
      <c r="B3500" s="29">
        <v>0</v>
      </c>
      <c r="C3500" t="s">
        <v>13625</v>
      </c>
      <c r="D3500" s="38" t="s">
        <v>13626</v>
      </c>
      <c r="F3500" s="29" t="s">
        <v>12181</v>
      </c>
      <c r="I3500" s="38" t="s">
        <v>4438</v>
      </c>
      <c r="J3500" s="406" t="s">
        <v>13565</v>
      </c>
      <c r="M3500" s="311"/>
      <c r="U3500"/>
      <c r="V3500"/>
      <c r="AE3500" s="38" t="s">
        <v>2950</v>
      </c>
      <c r="AG3500" s="38">
        <v>1</v>
      </c>
      <c r="AH3500" s="38" t="s">
        <v>4439</v>
      </c>
      <c r="AI3500" s="38" t="s">
        <v>4440</v>
      </c>
      <c r="AJ3500" s="38" t="s">
        <v>11983</v>
      </c>
      <c r="AO3500" s="29" t="s">
        <v>4442</v>
      </c>
      <c r="AR3500" s="29" t="str">
        <f t="shared" si="549"/>
        <v>1</v>
      </c>
      <c r="AS3500" s="29">
        <f t="shared" si="547"/>
        <v>1</v>
      </c>
      <c r="AT3500" s="29">
        <v>1</v>
      </c>
      <c r="AV3500" s="29" t="s">
        <v>13627</v>
      </c>
      <c r="AW3500" s="29" t="str">
        <f t="shared" si="550"/>
        <v>image/tiff</v>
      </c>
      <c r="AX3500" s="29" t="str">
        <f t="shared" si="542"/>
        <v>archival/master</v>
      </c>
      <c r="AY3500" s="29" t="str">
        <f t="shared" si="548"/>
        <v>https://media.mediathek-tanz-theater.de/iiif/2/nvt_img-443-004.JP2</v>
      </c>
      <c r="AZ3500" s="29" t="str">
        <f t="shared" si="543"/>
        <v>image/jp2</v>
      </c>
      <c r="BA3500" s="29" t="str">
        <f t="shared" si="544"/>
        <v>presentation/iiif</v>
      </c>
      <c r="BB3500" s="29" t="str">
        <f t="shared" si="545"/>
        <v>https://media.mediathek-tanz-theater.de/iiif/2/nvt_img-443-004.JP2/full/100,/0/default.jpg</v>
      </c>
      <c r="BC3500" s="29" t="str">
        <f t="shared" si="541"/>
        <v>image/jpeg</v>
      </c>
      <c r="BD3500" s="29" t="str">
        <f t="shared" si="546"/>
        <v>presentation/thumbnail</v>
      </c>
    </row>
    <row r="3501" spans="1:56" ht="25.5">
      <c r="A3501" s="29">
        <v>1</v>
      </c>
      <c r="B3501" s="29">
        <v>0</v>
      </c>
      <c r="C3501" t="s">
        <v>13628</v>
      </c>
      <c r="D3501" s="38" t="s">
        <v>13629</v>
      </c>
      <c r="F3501" s="29" t="s">
        <v>12181</v>
      </c>
      <c r="G3501" s="38" t="s">
        <v>4561</v>
      </c>
      <c r="I3501" s="38" t="s">
        <v>4446</v>
      </c>
      <c r="J3501" s="406" t="s">
        <v>13625</v>
      </c>
      <c r="M3501" s="311"/>
      <c r="O3501" s="38" t="s">
        <v>1223</v>
      </c>
      <c r="R3501" s="38" t="s">
        <v>13611</v>
      </c>
      <c r="S3501" s="38" t="s">
        <v>13630</v>
      </c>
      <c r="T3501" s="38" t="s">
        <v>2006</v>
      </c>
      <c r="U3501"/>
      <c r="V3501"/>
      <c r="AE3501" s="38" t="s">
        <v>2950</v>
      </c>
      <c r="AG3501" s="38">
        <v>1</v>
      </c>
      <c r="AH3501" s="38" t="s">
        <v>4439</v>
      </c>
      <c r="AI3501" s="38" t="s">
        <v>4440</v>
      </c>
      <c r="AJ3501" s="38" t="s">
        <v>4799</v>
      </c>
      <c r="AK3501" s="38" t="s">
        <v>13631</v>
      </c>
      <c r="AL3501" s="301">
        <v>43644</v>
      </c>
      <c r="AO3501" s="29" t="s">
        <v>4442</v>
      </c>
      <c r="AR3501" s="29" t="str">
        <f t="shared" si="549"/>
        <v>0</v>
      </c>
      <c r="AS3501" s="29">
        <f t="shared" si="547"/>
        <v>0</v>
      </c>
      <c r="AT3501" s="29">
        <v>0</v>
      </c>
      <c r="AW3501" s="29" t="str">
        <f t="shared" si="550"/>
        <v/>
      </c>
      <c r="AX3501" s="29" t="str">
        <f t="shared" si="542"/>
        <v/>
      </c>
      <c r="AY3501" s="29" t="str">
        <f t="shared" si="548"/>
        <v>https://media.mediathek-tanz-theater.de/iiif/2/nvt_img-443-004-001.JP2</v>
      </c>
      <c r="AZ3501" s="29" t="str">
        <f t="shared" si="543"/>
        <v>image/jp2</v>
      </c>
      <c r="BA3501" s="29" t="str">
        <f t="shared" si="544"/>
        <v>presentation/iiif</v>
      </c>
      <c r="BB3501" s="29" t="str">
        <f t="shared" si="545"/>
        <v>https://media.mediathek-tanz-theater.de/iiif/2/nvt_img-443-004-001.JP2/full/100,/0/default.jpg</v>
      </c>
      <c r="BC3501" s="29" t="str">
        <f t="shared" si="541"/>
        <v>image/jpeg</v>
      </c>
      <c r="BD3501" s="29" t="str">
        <f t="shared" si="546"/>
        <v>presentation/thumbnail</v>
      </c>
    </row>
    <row r="3502" spans="1:56" ht="25.5">
      <c r="A3502" s="29">
        <v>1</v>
      </c>
      <c r="B3502" s="29">
        <v>0</v>
      </c>
      <c r="C3502" t="s">
        <v>13632</v>
      </c>
      <c r="D3502" s="38" t="s">
        <v>13633</v>
      </c>
      <c r="F3502" s="29" t="s">
        <v>12181</v>
      </c>
      <c r="I3502" s="38" t="s">
        <v>4446</v>
      </c>
      <c r="J3502" s="406" t="s">
        <v>13625</v>
      </c>
      <c r="M3502" s="311" t="s">
        <v>13628</v>
      </c>
      <c r="O3502" s="38" t="s">
        <v>1223</v>
      </c>
      <c r="R3502" s="38" t="s">
        <v>13611</v>
      </c>
      <c r="S3502" s="38" t="s">
        <v>13630</v>
      </c>
      <c r="T3502" s="38" t="s">
        <v>2006</v>
      </c>
      <c r="U3502"/>
      <c r="V3502"/>
      <c r="AE3502" s="38" t="s">
        <v>2950</v>
      </c>
      <c r="AG3502" s="38">
        <v>1</v>
      </c>
      <c r="AH3502" s="38" t="s">
        <v>4439</v>
      </c>
      <c r="AI3502" s="38" t="s">
        <v>4440</v>
      </c>
      <c r="AJ3502" s="38" t="s">
        <v>4799</v>
      </c>
      <c r="AK3502" s="38" t="s">
        <v>13327</v>
      </c>
      <c r="AL3502" s="301">
        <v>43644</v>
      </c>
      <c r="AO3502" s="29" t="s">
        <v>4442</v>
      </c>
      <c r="AR3502" s="29" t="str">
        <f t="shared" si="549"/>
        <v>0</v>
      </c>
      <c r="AS3502" s="29">
        <f t="shared" si="547"/>
        <v>0</v>
      </c>
      <c r="AT3502" s="29">
        <v>0</v>
      </c>
      <c r="AW3502" s="29" t="str">
        <f t="shared" si="550"/>
        <v/>
      </c>
      <c r="AX3502" s="29" t="str">
        <f t="shared" si="542"/>
        <v/>
      </c>
      <c r="AY3502" s="29" t="str">
        <f t="shared" si="548"/>
        <v>https://media.mediathek-tanz-theater.de/iiif/2/nvt_img-443-004-002.JP2</v>
      </c>
      <c r="AZ3502" s="29" t="str">
        <f t="shared" si="543"/>
        <v>image/jp2</v>
      </c>
      <c r="BA3502" s="29" t="str">
        <f t="shared" si="544"/>
        <v>presentation/iiif</v>
      </c>
      <c r="BB3502" s="29" t="str">
        <f t="shared" si="545"/>
        <v>https://media.mediathek-tanz-theater.de/iiif/2/nvt_img-443-004-002.JP2/full/100,/0/default.jpg</v>
      </c>
      <c r="BC3502" s="29" t="str">
        <f t="shared" si="541"/>
        <v>image/jpeg</v>
      </c>
      <c r="BD3502" s="29" t="str">
        <f t="shared" si="546"/>
        <v>presentation/thumbnail</v>
      </c>
    </row>
    <row r="3503" spans="1:56" ht="38.25">
      <c r="A3503" s="29">
        <v>1</v>
      </c>
      <c r="B3503" s="29">
        <v>0</v>
      </c>
      <c r="C3503" t="s">
        <v>13634</v>
      </c>
      <c r="D3503" s="38" t="s">
        <v>13635</v>
      </c>
      <c r="F3503" s="29" t="s">
        <v>12181</v>
      </c>
      <c r="G3503" s="38" t="s">
        <v>4561</v>
      </c>
      <c r="I3503" s="38" t="s">
        <v>4446</v>
      </c>
      <c r="J3503" s="406" t="s">
        <v>13625</v>
      </c>
      <c r="M3503" s="311" t="s">
        <v>13575</v>
      </c>
      <c r="O3503" s="38" t="s">
        <v>1223</v>
      </c>
      <c r="R3503" s="38" t="s">
        <v>13636</v>
      </c>
      <c r="S3503" s="38" t="s">
        <v>13577</v>
      </c>
      <c r="T3503" s="38" t="s">
        <v>2006</v>
      </c>
      <c r="U3503"/>
      <c r="V3503"/>
      <c r="AE3503" s="38" t="s">
        <v>2950</v>
      </c>
      <c r="AG3503" s="38">
        <v>1</v>
      </c>
      <c r="AH3503" s="38" t="s">
        <v>4439</v>
      </c>
      <c r="AI3503" s="38" t="s">
        <v>4440</v>
      </c>
      <c r="AJ3503" s="38" t="s">
        <v>4799</v>
      </c>
      <c r="AK3503" s="38" t="s">
        <v>13327</v>
      </c>
      <c r="AL3503" s="301">
        <v>43644</v>
      </c>
      <c r="AO3503" s="29" t="s">
        <v>4442</v>
      </c>
      <c r="AR3503" s="29" t="str">
        <f t="shared" si="549"/>
        <v>0</v>
      </c>
      <c r="AS3503" s="29">
        <f t="shared" si="547"/>
        <v>0</v>
      </c>
      <c r="AT3503" s="29">
        <v>0</v>
      </c>
      <c r="AW3503" s="29" t="str">
        <f t="shared" si="550"/>
        <v/>
      </c>
      <c r="AX3503" s="29" t="str">
        <f t="shared" si="542"/>
        <v/>
      </c>
      <c r="AY3503" s="29" t="str">
        <f t="shared" si="548"/>
        <v>https://media.mediathek-tanz-theater.de/iiif/2/nvt_img-443-004-003.JP2</v>
      </c>
      <c r="AZ3503" s="29" t="str">
        <f t="shared" si="543"/>
        <v>image/jp2</v>
      </c>
      <c r="BA3503" s="29" t="str">
        <f t="shared" si="544"/>
        <v>presentation/iiif</v>
      </c>
      <c r="BB3503" s="29" t="str">
        <f t="shared" si="545"/>
        <v>https://media.mediathek-tanz-theater.de/iiif/2/nvt_img-443-004-003.JP2/full/100,/0/default.jpg</v>
      </c>
      <c r="BC3503" s="29" t="str">
        <f t="shared" si="541"/>
        <v>image/jpeg</v>
      </c>
      <c r="BD3503" s="29" t="str">
        <f t="shared" si="546"/>
        <v>presentation/thumbnail</v>
      </c>
    </row>
    <row r="3504" spans="1:56" ht="38.25">
      <c r="A3504" s="29">
        <v>1</v>
      </c>
      <c r="B3504" s="29">
        <v>0</v>
      </c>
      <c r="C3504" t="s">
        <v>13637</v>
      </c>
      <c r="D3504" s="38" t="s">
        <v>13638</v>
      </c>
      <c r="F3504" s="29" t="s">
        <v>12181</v>
      </c>
      <c r="G3504" s="38" t="s">
        <v>4561</v>
      </c>
      <c r="I3504" s="38" t="s">
        <v>4446</v>
      </c>
      <c r="J3504" s="406" t="s">
        <v>13625</v>
      </c>
      <c r="M3504" s="311" t="s">
        <v>13575</v>
      </c>
      <c r="O3504" s="38" t="s">
        <v>1223</v>
      </c>
      <c r="R3504" s="38" t="s">
        <v>13636</v>
      </c>
      <c r="S3504" s="38" t="s">
        <v>13577</v>
      </c>
      <c r="T3504" s="38" t="s">
        <v>2006</v>
      </c>
      <c r="U3504"/>
      <c r="V3504"/>
      <c r="AE3504" s="38" t="s">
        <v>2950</v>
      </c>
      <c r="AG3504" s="38">
        <v>1</v>
      </c>
      <c r="AH3504" s="38" t="s">
        <v>4439</v>
      </c>
      <c r="AI3504" s="38" t="s">
        <v>4440</v>
      </c>
      <c r="AJ3504" s="38" t="s">
        <v>4799</v>
      </c>
      <c r="AK3504" s="38" t="s">
        <v>13327</v>
      </c>
      <c r="AL3504" s="301">
        <v>43644</v>
      </c>
      <c r="AO3504" s="29" t="s">
        <v>4442</v>
      </c>
      <c r="AR3504" s="29" t="str">
        <f t="shared" si="549"/>
        <v>0</v>
      </c>
      <c r="AS3504" s="29">
        <f t="shared" si="547"/>
        <v>0</v>
      </c>
      <c r="AT3504" s="29">
        <v>0</v>
      </c>
      <c r="AW3504" s="29" t="str">
        <f t="shared" si="550"/>
        <v/>
      </c>
      <c r="AX3504" s="29" t="str">
        <f t="shared" si="542"/>
        <v/>
      </c>
      <c r="AY3504" s="29" t="str">
        <f t="shared" si="548"/>
        <v>https://media.mediathek-tanz-theater.de/iiif/2/nvt_img-443-004-004.JP2</v>
      </c>
      <c r="AZ3504" s="29" t="str">
        <f t="shared" si="543"/>
        <v>image/jp2</v>
      </c>
      <c r="BA3504" s="29" t="str">
        <f t="shared" si="544"/>
        <v>presentation/iiif</v>
      </c>
      <c r="BB3504" s="29" t="str">
        <f t="shared" si="545"/>
        <v>https://media.mediathek-tanz-theater.de/iiif/2/nvt_img-443-004-004.JP2/full/100,/0/default.jpg</v>
      </c>
      <c r="BC3504" s="29" t="str">
        <f t="shared" si="541"/>
        <v>image/jpeg</v>
      </c>
      <c r="BD3504" s="29" t="str">
        <f t="shared" si="546"/>
        <v>presentation/thumbnail</v>
      </c>
    </row>
    <row r="3505" spans="1:56" ht="38.25">
      <c r="A3505" s="29">
        <v>1</v>
      </c>
      <c r="B3505" s="29">
        <v>0</v>
      </c>
      <c r="C3505" t="s">
        <v>13639</v>
      </c>
      <c r="D3505" s="38" t="s">
        <v>13640</v>
      </c>
      <c r="F3505" s="29" t="s">
        <v>12181</v>
      </c>
      <c r="I3505" s="38" t="s">
        <v>4446</v>
      </c>
      <c r="J3505" s="406" t="s">
        <v>13625</v>
      </c>
      <c r="M3505" s="311" t="s">
        <v>13580</v>
      </c>
      <c r="O3505" s="38" t="s">
        <v>1223</v>
      </c>
      <c r="R3505" s="38" t="s">
        <v>13636</v>
      </c>
      <c r="S3505" s="38" t="s">
        <v>13577</v>
      </c>
      <c r="T3505" s="38" t="s">
        <v>2006</v>
      </c>
      <c r="U3505"/>
      <c r="V3505"/>
      <c r="AE3505" s="38" t="s">
        <v>2950</v>
      </c>
      <c r="AG3505" s="38">
        <v>1</v>
      </c>
      <c r="AH3505" s="38" t="s">
        <v>4439</v>
      </c>
      <c r="AI3505" s="38" t="s">
        <v>4440</v>
      </c>
      <c r="AJ3505" s="38" t="s">
        <v>4799</v>
      </c>
      <c r="AK3505" s="38" t="s">
        <v>13327</v>
      </c>
      <c r="AL3505" s="301">
        <v>43644</v>
      </c>
      <c r="AO3505" s="29" t="s">
        <v>4442</v>
      </c>
      <c r="AR3505" s="29" t="str">
        <f t="shared" si="549"/>
        <v>0</v>
      </c>
      <c r="AS3505" s="29">
        <f t="shared" si="547"/>
        <v>0</v>
      </c>
      <c r="AT3505" s="29">
        <v>0</v>
      </c>
      <c r="AW3505" s="29" t="str">
        <f t="shared" si="550"/>
        <v/>
      </c>
      <c r="AX3505" s="29" t="str">
        <f t="shared" si="542"/>
        <v/>
      </c>
      <c r="AY3505" s="29" t="str">
        <f t="shared" si="548"/>
        <v>https://media.mediathek-tanz-theater.de/iiif/2/nvt_img-443-004-005.JP2</v>
      </c>
      <c r="AZ3505" s="29" t="str">
        <f t="shared" si="543"/>
        <v>image/jp2</v>
      </c>
      <c r="BA3505" s="29" t="str">
        <f t="shared" si="544"/>
        <v>presentation/iiif</v>
      </c>
      <c r="BB3505" s="29" t="str">
        <f t="shared" si="545"/>
        <v>https://media.mediathek-tanz-theater.de/iiif/2/nvt_img-443-004-005.JP2/full/100,/0/default.jpg</v>
      </c>
      <c r="BC3505" s="29" t="str">
        <f t="shared" si="541"/>
        <v>image/jpeg</v>
      </c>
      <c r="BD3505" s="29" t="str">
        <f t="shared" si="546"/>
        <v>presentation/thumbnail</v>
      </c>
    </row>
    <row r="3506" spans="1:56" ht="38.25">
      <c r="A3506" s="29">
        <v>1</v>
      </c>
      <c r="B3506" s="29">
        <v>0</v>
      </c>
      <c r="C3506" t="s">
        <v>13641</v>
      </c>
      <c r="D3506" s="38" t="s">
        <v>13642</v>
      </c>
      <c r="F3506" s="29" t="s">
        <v>12181</v>
      </c>
      <c r="I3506" s="38" t="s">
        <v>4446</v>
      </c>
      <c r="J3506" s="406" t="s">
        <v>13625</v>
      </c>
      <c r="M3506" s="311" t="s">
        <v>13580</v>
      </c>
      <c r="O3506" s="38" t="s">
        <v>1223</v>
      </c>
      <c r="R3506" s="38" t="s">
        <v>13636</v>
      </c>
      <c r="S3506" s="38" t="s">
        <v>13577</v>
      </c>
      <c r="T3506" s="38" t="s">
        <v>2006</v>
      </c>
      <c r="U3506"/>
      <c r="V3506"/>
      <c r="AE3506" s="38" t="s">
        <v>2950</v>
      </c>
      <c r="AG3506" s="38">
        <v>1</v>
      </c>
      <c r="AH3506" s="38" t="s">
        <v>4439</v>
      </c>
      <c r="AI3506" s="38" t="s">
        <v>4440</v>
      </c>
      <c r="AJ3506" s="38" t="s">
        <v>4799</v>
      </c>
      <c r="AK3506" s="38" t="s">
        <v>72</v>
      </c>
      <c r="AL3506" s="301">
        <v>43644</v>
      </c>
      <c r="AO3506" s="29" t="s">
        <v>4442</v>
      </c>
      <c r="AR3506" s="29" t="str">
        <f t="shared" si="549"/>
        <v>0</v>
      </c>
      <c r="AS3506" s="29">
        <f t="shared" si="547"/>
        <v>0</v>
      </c>
      <c r="AT3506" s="29">
        <v>0</v>
      </c>
      <c r="AW3506" s="29" t="str">
        <f t="shared" si="550"/>
        <v/>
      </c>
      <c r="AX3506" s="29" t="str">
        <f t="shared" si="542"/>
        <v/>
      </c>
      <c r="AY3506" s="29" t="str">
        <f t="shared" si="548"/>
        <v>https://media.mediathek-tanz-theater.de/iiif/2/nvt_img-443-004-006.JP2</v>
      </c>
      <c r="AZ3506" s="29" t="str">
        <f t="shared" si="543"/>
        <v>image/jp2</v>
      </c>
      <c r="BA3506" s="29" t="str">
        <f t="shared" si="544"/>
        <v>presentation/iiif</v>
      </c>
      <c r="BB3506" s="29" t="str">
        <f t="shared" si="545"/>
        <v>https://media.mediathek-tanz-theater.de/iiif/2/nvt_img-443-004-006.JP2/full/100,/0/default.jpg</v>
      </c>
      <c r="BC3506" s="29" t="str">
        <f t="shared" si="541"/>
        <v>image/jpeg</v>
      </c>
      <c r="BD3506" s="29" t="str">
        <f t="shared" si="546"/>
        <v>presentation/thumbnail</v>
      </c>
    </row>
    <row r="3507" spans="1:56">
      <c r="A3507" s="29">
        <v>1</v>
      </c>
      <c r="B3507" s="29">
        <v>0</v>
      </c>
      <c r="C3507" t="s">
        <v>13643</v>
      </c>
      <c r="D3507" s="38" t="s">
        <v>13644</v>
      </c>
      <c r="F3507" s="29" t="s">
        <v>12181</v>
      </c>
      <c r="I3507" s="38" t="s">
        <v>4438</v>
      </c>
      <c r="J3507" s="406" t="s">
        <v>13565</v>
      </c>
      <c r="M3507" s="311"/>
      <c r="U3507"/>
      <c r="V3507"/>
      <c r="AE3507" s="38" t="s">
        <v>2950</v>
      </c>
      <c r="AG3507" s="38">
        <v>1</v>
      </c>
      <c r="AH3507" s="38" t="s">
        <v>4439</v>
      </c>
      <c r="AI3507" s="38" t="s">
        <v>4440</v>
      </c>
      <c r="AJ3507" s="38" t="s">
        <v>9634</v>
      </c>
      <c r="AO3507" s="29" t="s">
        <v>4442</v>
      </c>
      <c r="AR3507" s="29" t="str">
        <f t="shared" si="549"/>
        <v>1</v>
      </c>
      <c r="AS3507" s="29">
        <f t="shared" si="547"/>
        <v>1</v>
      </c>
      <c r="AT3507" s="29">
        <v>1</v>
      </c>
      <c r="AV3507" s="29" t="s">
        <v>13645</v>
      </c>
      <c r="AW3507" s="29" t="str">
        <f t="shared" si="550"/>
        <v>image/tiff</v>
      </c>
      <c r="AX3507" s="29" t="str">
        <f t="shared" si="542"/>
        <v>archival/master</v>
      </c>
      <c r="AY3507" s="29" t="str">
        <f t="shared" si="548"/>
        <v>https://media.mediathek-tanz-theater.de/iiif/2/nvt_img-443-005.JP2</v>
      </c>
      <c r="AZ3507" s="29" t="str">
        <f t="shared" si="543"/>
        <v>image/jp2</v>
      </c>
      <c r="BA3507" s="29" t="str">
        <f t="shared" si="544"/>
        <v>presentation/iiif</v>
      </c>
      <c r="BB3507" s="29" t="str">
        <f t="shared" si="545"/>
        <v>https://media.mediathek-tanz-theater.de/iiif/2/nvt_img-443-005.JP2/full/100,/0/default.jpg</v>
      </c>
      <c r="BC3507" s="29" t="str">
        <f t="shared" si="541"/>
        <v>image/jpeg</v>
      </c>
      <c r="BD3507" s="29" t="str">
        <f t="shared" si="546"/>
        <v>presentation/thumbnail</v>
      </c>
    </row>
    <row r="3508" spans="1:56" ht="38.25">
      <c r="A3508" s="29">
        <v>1</v>
      </c>
      <c r="B3508" s="29">
        <v>0</v>
      </c>
      <c r="C3508" t="s">
        <v>13646</v>
      </c>
      <c r="D3508" s="38" t="s">
        <v>13647</v>
      </c>
      <c r="F3508" s="29" t="s">
        <v>12181</v>
      </c>
      <c r="G3508" s="38" t="s">
        <v>4561</v>
      </c>
      <c r="I3508" s="38" t="s">
        <v>4446</v>
      </c>
      <c r="J3508" s="406" t="s">
        <v>13643</v>
      </c>
      <c r="M3508" s="311"/>
      <c r="O3508" s="38" t="s">
        <v>1223</v>
      </c>
      <c r="R3508" s="38" t="s">
        <v>13611</v>
      </c>
      <c r="S3508" s="38" t="s">
        <v>13648</v>
      </c>
      <c r="T3508" s="38" t="s">
        <v>2006</v>
      </c>
      <c r="U3508"/>
      <c r="V3508"/>
      <c r="AE3508" s="38" t="s">
        <v>2950</v>
      </c>
      <c r="AG3508" s="38">
        <v>1</v>
      </c>
      <c r="AH3508" s="38" t="s">
        <v>4439</v>
      </c>
      <c r="AI3508" s="38" t="s">
        <v>4440</v>
      </c>
      <c r="AJ3508" s="38" t="s">
        <v>4799</v>
      </c>
      <c r="AK3508" s="38" t="s">
        <v>13614</v>
      </c>
      <c r="AL3508" s="301">
        <v>43644</v>
      </c>
      <c r="AO3508" s="29" t="s">
        <v>4442</v>
      </c>
      <c r="AR3508" s="29" t="str">
        <f t="shared" si="549"/>
        <v>0</v>
      </c>
      <c r="AS3508" s="29">
        <f t="shared" si="547"/>
        <v>0</v>
      </c>
      <c r="AT3508" s="29">
        <v>0</v>
      </c>
      <c r="AW3508" s="29" t="str">
        <f t="shared" si="550"/>
        <v/>
      </c>
      <c r="AX3508" s="29" t="str">
        <f t="shared" si="542"/>
        <v/>
      </c>
      <c r="AY3508" s="29" t="str">
        <f t="shared" si="548"/>
        <v>https://media.mediathek-tanz-theater.de/iiif/2/nvt_img-443-005-001.JP2</v>
      </c>
      <c r="AZ3508" s="29" t="str">
        <f t="shared" si="543"/>
        <v>image/jp2</v>
      </c>
      <c r="BA3508" s="29" t="str">
        <f t="shared" si="544"/>
        <v>presentation/iiif</v>
      </c>
      <c r="BB3508" s="29" t="str">
        <f t="shared" si="545"/>
        <v>https://media.mediathek-tanz-theater.de/iiif/2/nvt_img-443-005-001.JP2/full/100,/0/default.jpg</v>
      </c>
      <c r="BC3508" s="29" t="str">
        <f t="shared" si="541"/>
        <v>image/jpeg</v>
      </c>
      <c r="BD3508" s="29" t="str">
        <f t="shared" si="546"/>
        <v>presentation/thumbnail</v>
      </c>
    </row>
    <row r="3509" spans="1:56" ht="25.5">
      <c r="A3509" s="29">
        <v>1</v>
      </c>
      <c r="B3509" s="29">
        <v>0</v>
      </c>
      <c r="C3509" t="s">
        <v>13649</v>
      </c>
      <c r="D3509" s="38" t="s">
        <v>13650</v>
      </c>
      <c r="F3509" s="29" t="s">
        <v>12181</v>
      </c>
      <c r="G3509" s="38" t="s">
        <v>4561</v>
      </c>
      <c r="I3509" s="38" t="s">
        <v>4446</v>
      </c>
      <c r="J3509" s="406" t="s">
        <v>13643</v>
      </c>
      <c r="M3509" s="311" t="s">
        <v>13646</v>
      </c>
      <c r="O3509" s="38" t="s">
        <v>1223</v>
      </c>
      <c r="R3509" s="38" t="s">
        <v>13611</v>
      </c>
      <c r="S3509" s="38" t="s">
        <v>13648</v>
      </c>
      <c r="T3509" s="38" t="s">
        <v>2006</v>
      </c>
      <c r="U3509"/>
      <c r="V3509"/>
      <c r="AE3509" s="38" t="s">
        <v>2950</v>
      </c>
      <c r="AG3509" s="38">
        <v>1</v>
      </c>
      <c r="AH3509" s="38" t="s">
        <v>4439</v>
      </c>
      <c r="AI3509" s="38" t="s">
        <v>4440</v>
      </c>
      <c r="AJ3509" s="38" t="s">
        <v>4799</v>
      </c>
      <c r="AK3509" s="38" t="s">
        <v>13327</v>
      </c>
      <c r="AL3509" s="301">
        <v>43644</v>
      </c>
      <c r="AO3509" s="29" t="s">
        <v>4442</v>
      </c>
      <c r="AR3509" s="29" t="str">
        <f t="shared" si="549"/>
        <v>0</v>
      </c>
      <c r="AS3509" s="29">
        <f t="shared" si="547"/>
        <v>0</v>
      </c>
      <c r="AT3509" s="29">
        <v>0</v>
      </c>
      <c r="AW3509" s="29" t="str">
        <f t="shared" si="550"/>
        <v/>
      </c>
      <c r="AX3509" s="29" t="str">
        <f t="shared" si="542"/>
        <v/>
      </c>
      <c r="AY3509" s="29" t="str">
        <f t="shared" si="548"/>
        <v>https://media.mediathek-tanz-theater.de/iiif/2/nvt_img-443-005-002.JP2</v>
      </c>
      <c r="AZ3509" s="29" t="str">
        <f t="shared" si="543"/>
        <v>image/jp2</v>
      </c>
      <c r="BA3509" s="29" t="str">
        <f t="shared" si="544"/>
        <v>presentation/iiif</v>
      </c>
      <c r="BB3509" s="29" t="str">
        <f t="shared" si="545"/>
        <v>https://media.mediathek-tanz-theater.de/iiif/2/nvt_img-443-005-002.JP2/full/100,/0/default.jpg</v>
      </c>
      <c r="BC3509" s="29" t="str">
        <f t="shared" si="541"/>
        <v>image/jpeg</v>
      </c>
      <c r="BD3509" s="29" t="str">
        <f t="shared" si="546"/>
        <v>presentation/thumbnail</v>
      </c>
    </row>
    <row r="3510" spans="1:56" ht="25.5">
      <c r="A3510" s="29">
        <v>1</v>
      </c>
      <c r="B3510" s="29">
        <v>0</v>
      </c>
      <c r="C3510" t="s">
        <v>13651</v>
      </c>
      <c r="D3510" s="38" t="s">
        <v>13652</v>
      </c>
      <c r="F3510" s="29" t="s">
        <v>12181</v>
      </c>
      <c r="I3510" s="38" t="s">
        <v>4446</v>
      </c>
      <c r="J3510" s="406" t="s">
        <v>13643</v>
      </c>
      <c r="M3510" s="311" t="s">
        <v>13646</v>
      </c>
      <c r="O3510" s="38" t="s">
        <v>1223</v>
      </c>
      <c r="R3510" s="38" t="s">
        <v>13611</v>
      </c>
      <c r="S3510" s="38" t="s">
        <v>13648</v>
      </c>
      <c r="T3510" s="38" t="s">
        <v>2006</v>
      </c>
      <c r="U3510"/>
      <c r="V3510"/>
      <c r="AE3510" s="38" t="s">
        <v>2950</v>
      </c>
      <c r="AG3510" s="38">
        <v>1</v>
      </c>
      <c r="AH3510" s="38" t="s">
        <v>4439</v>
      </c>
      <c r="AI3510" s="38" t="s">
        <v>4440</v>
      </c>
      <c r="AJ3510" s="38" t="s">
        <v>4799</v>
      </c>
      <c r="AK3510" s="38" t="s">
        <v>13327</v>
      </c>
      <c r="AL3510" s="301">
        <v>43644</v>
      </c>
      <c r="AO3510" s="29" t="s">
        <v>4442</v>
      </c>
      <c r="AR3510" s="29" t="str">
        <f t="shared" si="549"/>
        <v>0</v>
      </c>
      <c r="AS3510" s="29">
        <f t="shared" si="547"/>
        <v>0</v>
      </c>
      <c r="AT3510" s="29">
        <v>0</v>
      </c>
      <c r="AW3510" s="29" t="str">
        <f t="shared" si="550"/>
        <v/>
      </c>
      <c r="AX3510" s="29" t="str">
        <f t="shared" si="542"/>
        <v/>
      </c>
      <c r="AY3510" s="29" t="str">
        <f t="shared" si="548"/>
        <v>https://media.mediathek-tanz-theater.de/iiif/2/nvt_img-443-005-003.JP2</v>
      </c>
      <c r="AZ3510" s="29" t="str">
        <f t="shared" si="543"/>
        <v>image/jp2</v>
      </c>
      <c r="BA3510" s="29" t="str">
        <f t="shared" si="544"/>
        <v>presentation/iiif</v>
      </c>
      <c r="BB3510" s="29" t="str">
        <f t="shared" si="545"/>
        <v>https://media.mediathek-tanz-theater.de/iiif/2/nvt_img-443-005-003.JP2/full/100,/0/default.jpg</v>
      </c>
      <c r="BC3510" s="29" t="str">
        <f t="shared" si="541"/>
        <v>image/jpeg</v>
      </c>
      <c r="BD3510" s="29" t="str">
        <f t="shared" si="546"/>
        <v>presentation/thumbnail</v>
      </c>
    </row>
    <row r="3511" spans="1:56" ht="38.25">
      <c r="A3511" s="29">
        <v>1</v>
      </c>
      <c r="B3511" s="29">
        <v>0</v>
      </c>
      <c r="C3511" t="s">
        <v>13653</v>
      </c>
      <c r="D3511" s="38" t="s">
        <v>13654</v>
      </c>
      <c r="F3511" s="29" t="s">
        <v>12181</v>
      </c>
      <c r="I3511" s="38" t="s">
        <v>4446</v>
      </c>
      <c r="J3511" s="406" t="s">
        <v>13643</v>
      </c>
      <c r="M3511" s="311"/>
      <c r="O3511" s="38" t="s">
        <v>1223</v>
      </c>
      <c r="R3511" s="38" t="s">
        <v>13611</v>
      </c>
      <c r="S3511" s="38" t="s">
        <v>13648</v>
      </c>
      <c r="T3511" s="38" t="s">
        <v>2006</v>
      </c>
      <c r="U3511"/>
      <c r="V3511"/>
      <c r="AE3511" s="38" t="s">
        <v>2950</v>
      </c>
      <c r="AG3511" s="38">
        <v>1</v>
      </c>
      <c r="AH3511" s="38" t="s">
        <v>4439</v>
      </c>
      <c r="AI3511" s="38" t="s">
        <v>4440</v>
      </c>
      <c r="AJ3511" s="38" t="s">
        <v>4799</v>
      </c>
      <c r="AK3511" s="38" t="s">
        <v>13655</v>
      </c>
      <c r="AL3511" s="301">
        <v>43644</v>
      </c>
      <c r="AO3511" s="29" t="s">
        <v>4442</v>
      </c>
      <c r="AR3511" s="29" t="str">
        <f t="shared" si="549"/>
        <v>0</v>
      </c>
      <c r="AS3511" s="29">
        <f t="shared" si="547"/>
        <v>0</v>
      </c>
      <c r="AT3511" s="29">
        <v>0</v>
      </c>
      <c r="AW3511" s="29" t="str">
        <f t="shared" si="550"/>
        <v/>
      </c>
      <c r="AX3511" s="29" t="str">
        <f t="shared" si="542"/>
        <v/>
      </c>
      <c r="AY3511" s="29" t="str">
        <f t="shared" si="548"/>
        <v>https://media.mediathek-tanz-theater.de/iiif/2/nvt_img-443-005-004.JP2</v>
      </c>
      <c r="AZ3511" s="29" t="str">
        <f t="shared" si="543"/>
        <v>image/jp2</v>
      </c>
      <c r="BA3511" s="29" t="str">
        <f t="shared" si="544"/>
        <v>presentation/iiif</v>
      </c>
      <c r="BB3511" s="29" t="str">
        <f t="shared" si="545"/>
        <v>https://media.mediathek-tanz-theater.de/iiif/2/nvt_img-443-005-004.JP2/full/100,/0/default.jpg</v>
      </c>
      <c r="BC3511" s="29" t="str">
        <f t="shared" si="541"/>
        <v>image/jpeg</v>
      </c>
      <c r="BD3511" s="29" t="str">
        <f t="shared" si="546"/>
        <v>presentation/thumbnail</v>
      </c>
    </row>
    <row r="3512" spans="1:56" ht="51">
      <c r="A3512" s="29">
        <v>1</v>
      </c>
      <c r="B3512" s="29">
        <v>0</v>
      </c>
      <c r="C3512" t="s">
        <v>13656</v>
      </c>
      <c r="D3512" s="38" t="s">
        <v>13657</v>
      </c>
      <c r="F3512" s="29" t="s">
        <v>12181</v>
      </c>
      <c r="G3512" s="38" t="s">
        <v>4561</v>
      </c>
      <c r="I3512" s="38" t="s">
        <v>4446</v>
      </c>
      <c r="J3512" s="406" t="s">
        <v>13643</v>
      </c>
      <c r="M3512" s="311"/>
      <c r="O3512" s="38" t="s">
        <v>1223</v>
      </c>
      <c r="R3512" s="38" t="s">
        <v>13611</v>
      </c>
      <c r="S3512" s="38" t="s">
        <v>13648</v>
      </c>
      <c r="T3512" s="38" t="s">
        <v>2006</v>
      </c>
      <c r="U3512"/>
      <c r="V3512"/>
      <c r="AE3512" s="38" t="s">
        <v>2950</v>
      </c>
      <c r="AG3512" s="38">
        <v>1</v>
      </c>
      <c r="AH3512" s="38" t="s">
        <v>4439</v>
      </c>
      <c r="AI3512" s="38" t="s">
        <v>4440</v>
      </c>
      <c r="AJ3512" s="38" t="s">
        <v>4799</v>
      </c>
      <c r="AK3512" s="38" t="s">
        <v>13658</v>
      </c>
      <c r="AL3512" s="301">
        <v>43644</v>
      </c>
      <c r="AO3512" s="29" t="s">
        <v>4442</v>
      </c>
      <c r="AR3512" s="29" t="str">
        <f t="shared" si="549"/>
        <v>0</v>
      </c>
      <c r="AS3512" s="29">
        <f t="shared" si="547"/>
        <v>0</v>
      </c>
      <c r="AT3512" s="29">
        <v>0</v>
      </c>
      <c r="AW3512" s="29" t="str">
        <f t="shared" si="550"/>
        <v/>
      </c>
      <c r="AX3512" s="29" t="str">
        <f t="shared" si="542"/>
        <v/>
      </c>
      <c r="AY3512" s="29" t="str">
        <f t="shared" si="548"/>
        <v>https://media.mediathek-tanz-theater.de/iiif/2/nvt_img-443-005-005.JP2</v>
      </c>
      <c r="AZ3512" s="29" t="str">
        <f t="shared" si="543"/>
        <v>image/jp2</v>
      </c>
      <c r="BA3512" s="29" t="str">
        <f t="shared" si="544"/>
        <v>presentation/iiif</v>
      </c>
      <c r="BB3512" s="29" t="str">
        <f t="shared" si="545"/>
        <v>https://media.mediathek-tanz-theater.de/iiif/2/nvt_img-443-005-005.JP2/full/100,/0/default.jpg</v>
      </c>
      <c r="BC3512" s="29" t="str">
        <f t="shared" si="541"/>
        <v>image/jpeg</v>
      </c>
      <c r="BD3512" s="29" t="str">
        <f t="shared" si="546"/>
        <v>presentation/thumbnail</v>
      </c>
    </row>
    <row r="3513" spans="1:56" ht="25.5">
      <c r="A3513" s="29">
        <v>1</v>
      </c>
      <c r="B3513" s="29">
        <v>0</v>
      </c>
      <c r="C3513" t="s">
        <v>13659</v>
      </c>
      <c r="D3513" s="38" t="s">
        <v>13660</v>
      </c>
      <c r="F3513" s="29" t="s">
        <v>12181</v>
      </c>
      <c r="I3513" s="38" t="s">
        <v>4446</v>
      </c>
      <c r="J3513" s="406" t="s">
        <v>13643</v>
      </c>
      <c r="M3513" s="311" t="s">
        <v>13646</v>
      </c>
      <c r="O3513" s="38" t="s">
        <v>1223</v>
      </c>
      <c r="R3513" s="38" t="s">
        <v>13611</v>
      </c>
      <c r="S3513" s="38" t="s">
        <v>13648</v>
      </c>
      <c r="T3513" s="38" t="s">
        <v>2006</v>
      </c>
      <c r="U3513"/>
      <c r="V3513"/>
      <c r="AE3513" s="38" t="s">
        <v>2950</v>
      </c>
      <c r="AG3513" s="38">
        <v>1</v>
      </c>
      <c r="AH3513" s="38" t="s">
        <v>4439</v>
      </c>
      <c r="AI3513" s="38" t="s">
        <v>4440</v>
      </c>
      <c r="AJ3513" s="38" t="s">
        <v>4799</v>
      </c>
      <c r="AK3513" s="38" t="s">
        <v>13327</v>
      </c>
      <c r="AL3513" s="301">
        <v>43644</v>
      </c>
      <c r="AO3513" s="29" t="s">
        <v>4442</v>
      </c>
      <c r="AR3513" s="29" t="str">
        <f t="shared" si="549"/>
        <v>0</v>
      </c>
      <c r="AS3513" s="29">
        <f t="shared" si="547"/>
        <v>0</v>
      </c>
      <c r="AT3513" s="29">
        <v>0</v>
      </c>
      <c r="AW3513" s="29" t="str">
        <f t="shared" si="550"/>
        <v/>
      </c>
      <c r="AX3513" s="29" t="str">
        <f t="shared" si="542"/>
        <v/>
      </c>
      <c r="AY3513" s="29" t="str">
        <f t="shared" si="548"/>
        <v>https://media.mediathek-tanz-theater.de/iiif/2/nvt_img-443-005-006.JP2</v>
      </c>
      <c r="AZ3513" s="29" t="str">
        <f t="shared" si="543"/>
        <v>image/jp2</v>
      </c>
      <c r="BA3513" s="29" t="str">
        <f t="shared" si="544"/>
        <v>presentation/iiif</v>
      </c>
      <c r="BB3513" s="29" t="str">
        <f t="shared" si="545"/>
        <v>https://media.mediathek-tanz-theater.de/iiif/2/nvt_img-443-005-006.JP2/full/100,/0/default.jpg</v>
      </c>
      <c r="BC3513" s="29" t="str">
        <f t="shared" si="541"/>
        <v>image/jpeg</v>
      </c>
      <c r="BD3513" s="29" t="str">
        <f t="shared" si="546"/>
        <v>presentation/thumbnail</v>
      </c>
    </row>
    <row r="3514" spans="1:56">
      <c r="A3514" s="29">
        <v>1</v>
      </c>
      <c r="B3514" s="29">
        <v>0</v>
      </c>
      <c r="C3514" t="s">
        <v>13661</v>
      </c>
      <c r="D3514" s="38" t="s">
        <v>13662</v>
      </c>
      <c r="F3514" s="29" t="s">
        <v>12181</v>
      </c>
      <c r="I3514" s="38" t="s">
        <v>4438</v>
      </c>
      <c r="J3514" s="406" t="s">
        <v>13565</v>
      </c>
      <c r="M3514" s="311"/>
      <c r="U3514"/>
      <c r="V3514"/>
      <c r="AE3514" s="38" t="s">
        <v>2950</v>
      </c>
      <c r="AG3514" s="38">
        <v>1</v>
      </c>
      <c r="AH3514" s="38" t="s">
        <v>4439</v>
      </c>
      <c r="AI3514" s="38" t="s">
        <v>4440</v>
      </c>
      <c r="AJ3514" s="38" t="s">
        <v>9751</v>
      </c>
      <c r="AO3514" s="29" t="s">
        <v>4442</v>
      </c>
      <c r="AR3514" s="29" t="str">
        <f t="shared" si="549"/>
        <v>1</v>
      </c>
      <c r="AS3514" s="29">
        <f t="shared" si="547"/>
        <v>1</v>
      </c>
      <c r="AT3514" s="29">
        <v>1</v>
      </c>
      <c r="AV3514" s="29" t="s">
        <v>13663</v>
      </c>
      <c r="AW3514" s="29" t="str">
        <f t="shared" si="550"/>
        <v>image/tiff</v>
      </c>
      <c r="AX3514" s="29" t="str">
        <f t="shared" si="542"/>
        <v>archival/master</v>
      </c>
      <c r="AY3514" s="29" t="str">
        <f t="shared" si="548"/>
        <v>https://media.mediathek-tanz-theater.de/iiif/2/nvt_img-443-006.JP2</v>
      </c>
      <c r="AZ3514" s="29" t="str">
        <f t="shared" si="543"/>
        <v>image/jp2</v>
      </c>
      <c r="BA3514" s="29" t="str">
        <f t="shared" si="544"/>
        <v>presentation/iiif</v>
      </c>
      <c r="BB3514" s="29" t="str">
        <f t="shared" si="545"/>
        <v>https://media.mediathek-tanz-theater.de/iiif/2/nvt_img-443-006.JP2/full/100,/0/default.jpg</v>
      </c>
      <c r="BC3514" s="29" t="str">
        <f t="shared" si="541"/>
        <v>image/jpeg</v>
      </c>
      <c r="BD3514" s="29" t="str">
        <f t="shared" si="546"/>
        <v>presentation/thumbnail</v>
      </c>
    </row>
    <row r="3515" spans="1:56" ht="51">
      <c r="A3515" s="29">
        <v>1</v>
      </c>
      <c r="B3515" s="29">
        <v>0</v>
      </c>
      <c r="C3515" t="s">
        <v>13664</v>
      </c>
      <c r="D3515" s="38" t="s">
        <v>13665</v>
      </c>
      <c r="F3515" s="29" t="s">
        <v>12181</v>
      </c>
      <c r="I3515" s="38" t="s">
        <v>4446</v>
      </c>
      <c r="J3515" s="406" t="s">
        <v>13661</v>
      </c>
      <c r="M3515" s="311"/>
      <c r="O3515" s="38" t="s">
        <v>1223</v>
      </c>
      <c r="R3515" s="38" t="s">
        <v>13611</v>
      </c>
      <c r="S3515" s="38" t="s">
        <v>13666</v>
      </c>
      <c r="T3515" s="38" t="s">
        <v>2006</v>
      </c>
      <c r="U3515"/>
      <c r="V3515"/>
      <c r="AE3515" s="38" t="s">
        <v>2950</v>
      </c>
      <c r="AG3515" s="38">
        <v>1</v>
      </c>
      <c r="AH3515" s="38" t="s">
        <v>4439</v>
      </c>
      <c r="AI3515" s="38" t="s">
        <v>4440</v>
      </c>
      <c r="AJ3515" s="38" t="s">
        <v>4799</v>
      </c>
      <c r="AK3515" s="38" t="s">
        <v>13327</v>
      </c>
      <c r="AL3515" s="301">
        <v>43644</v>
      </c>
      <c r="AO3515" s="29" t="s">
        <v>4442</v>
      </c>
      <c r="AR3515" s="29" t="str">
        <f t="shared" si="549"/>
        <v>0</v>
      </c>
      <c r="AS3515" s="29">
        <f t="shared" si="547"/>
        <v>0</v>
      </c>
      <c r="AT3515" s="29">
        <v>0</v>
      </c>
      <c r="AW3515" s="29" t="str">
        <f t="shared" si="550"/>
        <v/>
      </c>
      <c r="AX3515" s="29" t="str">
        <f t="shared" si="542"/>
        <v/>
      </c>
      <c r="AY3515" s="29" t="str">
        <f t="shared" si="548"/>
        <v>https://media.mediathek-tanz-theater.de/iiif/2/nvt_img-443-006-001.JP2</v>
      </c>
      <c r="AZ3515" s="29" t="str">
        <f t="shared" si="543"/>
        <v>image/jp2</v>
      </c>
      <c r="BA3515" s="29" t="str">
        <f t="shared" si="544"/>
        <v>presentation/iiif</v>
      </c>
      <c r="BB3515" s="29" t="str">
        <f t="shared" si="545"/>
        <v>https://media.mediathek-tanz-theater.de/iiif/2/nvt_img-443-006-001.JP2/full/100,/0/default.jpg</v>
      </c>
      <c r="BC3515" s="29" t="str">
        <f t="shared" si="541"/>
        <v>image/jpeg</v>
      </c>
      <c r="BD3515" s="29" t="str">
        <f t="shared" si="546"/>
        <v>presentation/thumbnail</v>
      </c>
    </row>
    <row r="3516" spans="1:56" ht="51">
      <c r="A3516" s="29">
        <v>1</v>
      </c>
      <c r="B3516" s="29">
        <v>0</v>
      </c>
      <c r="C3516" t="s">
        <v>13667</v>
      </c>
      <c r="D3516" s="38" t="s">
        <v>13668</v>
      </c>
      <c r="F3516" s="29" t="s">
        <v>12181</v>
      </c>
      <c r="G3516" s="38" t="s">
        <v>4561</v>
      </c>
      <c r="I3516" s="38" t="s">
        <v>4446</v>
      </c>
      <c r="J3516" s="406" t="s">
        <v>13661</v>
      </c>
      <c r="M3516" s="311" t="s">
        <v>13664</v>
      </c>
      <c r="O3516" s="38" t="s">
        <v>1223</v>
      </c>
      <c r="R3516" s="38" t="s">
        <v>13611</v>
      </c>
      <c r="S3516" s="38" t="s">
        <v>13666</v>
      </c>
      <c r="T3516" s="38" t="s">
        <v>2006</v>
      </c>
      <c r="U3516"/>
      <c r="V3516"/>
      <c r="AE3516" s="38" t="s">
        <v>2950</v>
      </c>
      <c r="AG3516" s="38">
        <v>1</v>
      </c>
      <c r="AH3516" s="38" t="s">
        <v>4439</v>
      </c>
      <c r="AI3516" s="38" t="s">
        <v>4440</v>
      </c>
      <c r="AJ3516" s="38" t="s">
        <v>4799</v>
      </c>
      <c r="AK3516" s="38" t="s">
        <v>13327</v>
      </c>
      <c r="AL3516" s="301">
        <v>43644</v>
      </c>
      <c r="AO3516" s="29" t="s">
        <v>4442</v>
      </c>
      <c r="AR3516" s="29" t="str">
        <f t="shared" si="549"/>
        <v>0</v>
      </c>
      <c r="AS3516" s="29">
        <f t="shared" si="547"/>
        <v>0</v>
      </c>
      <c r="AT3516" s="29">
        <v>0</v>
      </c>
      <c r="AW3516" s="29" t="str">
        <f t="shared" si="550"/>
        <v/>
      </c>
      <c r="AX3516" s="29" t="str">
        <f t="shared" si="542"/>
        <v/>
      </c>
      <c r="AY3516" s="29" t="str">
        <f t="shared" si="548"/>
        <v>https://media.mediathek-tanz-theater.de/iiif/2/nvt_img-443-006-002.JP2</v>
      </c>
      <c r="AZ3516" s="29" t="str">
        <f t="shared" si="543"/>
        <v>image/jp2</v>
      </c>
      <c r="BA3516" s="29" t="str">
        <f t="shared" si="544"/>
        <v>presentation/iiif</v>
      </c>
      <c r="BB3516" s="29" t="str">
        <f t="shared" si="545"/>
        <v>https://media.mediathek-tanz-theater.de/iiif/2/nvt_img-443-006-002.JP2/full/100,/0/default.jpg</v>
      </c>
      <c r="BC3516" s="29" t="str">
        <f t="shared" si="541"/>
        <v>image/jpeg</v>
      </c>
      <c r="BD3516" s="29" t="str">
        <f t="shared" si="546"/>
        <v>presentation/thumbnail</v>
      </c>
    </row>
    <row r="3517" spans="1:56" ht="76.5">
      <c r="A3517" s="29">
        <v>1</v>
      </c>
      <c r="B3517" s="29">
        <v>0</v>
      </c>
      <c r="C3517" t="s">
        <v>13669</v>
      </c>
      <c r="D3517" s="38" t="s">
        <v>13670</v>
      </c>
      <c r="F3517" s="29" t="s">
        <v>12181</v>
      </c>
      <c r="G3517" s="38" t="s">
        <v>4561</v>
      </c>
      <c r="I3517" s="38" t="s">
        <v>4446</v>
      </c>
      <c r="J3517" s="406" t="s">
        <v>13661</v>
      </c>
      <c r="M3517" s="311"/>
      <c r="O3517" s="38" t="s">
        <v>1223</v>
      </c>
      <c r="R3517" s="38" t="s">
        <v>13611</v>
      </c>
      <c r="S3517" s="38" t="s">
        <v>13671</v>
      </c>
      <c r="T3517" s="38" t="s">
        <v>2006</v>
      </c>
      <c r="U3517"/>
      <c r="V3517"/>
      <c r="AE3517" s="38" t="s">
        <v>2950</v>
      </c>
      <c r="AG3517" s="38">
        <v>1</v>
      </c>
      <c r="AH3517" s="38" t="s">
        <v>4439</v>
      </c>
      <c r="AI3517" s="38" t="s">
        <v>4440</v>
      </c>
      <c r="AJ3517" s="38" t="s">
        <v>4799</v>
      </c>
      <c r="AK3517" s="38" t="s">
        <v>13327</v>
      </c>
      <c r="AL3517" s="301">
        <v>43644</v>
      </c>
      <c r="AO3517" s="29" t="s">
        <v>4442</v>
      </c>
      <c r="AR3517" s="29" t="str">
        <f t="shared" si="549"/>
        <v>0</v>
      </c>
      <c r="AS3517" s="29">
        <f t="shared" si="547"/>
        <v>0</v>
      </c>
      <c r="AT3517" s="29">
        <v>0</v>
      </c>
      <c r="AW3517" s="29" t="str">
        <f t="shared" si="550"/>
        <v/>
      </c>
      <c r="AX3517" s="29" t="str">
        <f t="shared" si="542"/>
        <v/>
      </c>
      <c r="AY3517" s="29" t="str">
        <f t="shared" si="548"/>
        <v>https://media.mediathek-tanz-theater.de/iiif/2/nvt_img-443-006-003.JP2</v>
      </c>
      <c r="AZ3517" s="29" t="str">
        <f t="shared" si="543"/>
        <v>image/jp2</v>
      </c>
      <c r="BA3517" s="29" t="str">
        <f t="shared" si="544"/>
        <v>presentation/iiif</v>
      </c>
      <c r="BB3517" s="29" t="str">
        <f t="shared" si="545"/>
        <v>https://media.mediathek-tanz-theater.de/iiif/2/nvt_img-443-006-003.JP2/full/100,/0/default.jpg</v>
      </c>
      <c r="BC3517" s="29" t="str">
        <f t="shared" si="541"/>
        <v>image/jpeg</v>
      </c>
      <c r="BD3517" s="29" t="str">
        <f t="shared" si="546"/>
        <v>presentation/thumbnail</v>
      </c>
    </row>
    <row r="3518" spans="1:56" ht="76.5">
      <c r="A3518" s="29">
        <v>1</v>
      </c>
      <c r="B3518" s="29">
        <v>0</v>
      </c>
      <c r="C3518" t="s">
        <v>13672</v>
      </c>
      <c r="D3518" s="38" t="s">
        <v>13673</v>
      </c>
      <c r="F3518" s="29" t="s">
        <v>12181</v>
      </c>
      <c r="I3518" s="38" t="s">
        <v>4446</v>
      </c>
      <c r="J3518" s="406" t="s">
        <v>13661</v>
      </c>
      <c r="M3518" s="311" t="s">
        <v>13669</v>
      </c>
      <c r="O3518" s="38" t="s">
        <v>1223</v>
      </c>
      <c r="R3518" s="38" t="s">
        <v>13611</v>
      </c>
      <c r="S3518" s="38" t="s">
        <v>13671</v>
      </c>
      <c r="T3518" s="38" t="s">
        <v>2006</v>
      </c>
      <c r="U3518"/>
      <c r="V3518"/>
      <c r="AE3518" s="38" t="s">
        <v>2950</v>
      </c>
      <c r="AG3518" s="38">
        <v>1</v>
      </c>
      <c r="AH3518" s="38" t="s">
        <v>4439</v>
      </c>
      <c r="AI3518" s="38" t="s">
        <v>4440</v>
      </c>
      <c r="AJ3518" s="38" t="s">
        <v>4799</v>
      </c>
      <c r="AK3518" s="38" t="s">
        <v>13674</v>
      </c>
      <c r="AL3518" s="301">
        <v>43644</v>
      </c>
      <c r="AO3518" s="29" t="s">
        <v>4442</v>
      </c>
      <c r="AR3518" s="29" t="str">
        <f t="shared" si="549"/>
        <v>0</v>
      </c>
      <c r="AS3518" s="29">
        <f t="shared" si="547"/>
        <v>0</v>
      </c>
      <c r="AT3518" s="29">
        <v>0</v>
      </c>
      <c r="AW3518" s="29" t="str">
        <f t="shared" si="550"/>
        <v/>
      </c>
      <c r="AX3518" s="29" t="str">
        <f t="shared" si="542"/>
        <v/>
      </c>
      <c r="AY3518" s="29" t="str">
        <f t="shared" si="548"/>
        <v>https://media.mediathek-tanz-theater.de/iiif/2/nvt_img-443-006-004.JP2</v>
      </c>
      <c r="AZ3518" s="29" t="str">
        <f t="shared" si="543"/>
        <v>image/jp2</v>
      </c>
      <c r="BA3518" s="29" t="str">
        <f t="shared" si="544"/>
        <v>presentation/iiif</v>
      </c>
      <c r="BB3518" s="29" t="str">
        <f t="shared" si="545"/>
        <v>https://media.mediathek-tanz-theater.de/iiif/2/nvt_img-443-006-004.JP2/full/100,/0/default.jpg</v>
      </c>
      <c r="BC3518" s="29" t="str">
        <f t="shared" si="541"/>
        <v>image/jpeg</v>
      </c>
      <c r="BD3518" s="29" t="str">
        <f t="shared" si="546"/>
        <v>presentation/thumbnail</v>
      </c>
    </row>
    <row r="3519" spans="1:56" ht="63.75">
      <c r="A3519" s="29">
        <v>1</v>
      </c>
      <c r="B3519" s="29">
        <v>0</v>
      </c>
      <c r="C3519" t="s">
        <v>13675</v>
      </c>
      <c r="D3519" s="38" t="s">
        <v>13676</v>
      </c>
      <c r="F3519" s="29" t="s">
        <v>12181</v>
      </c>
      <c r="I3519" s="38" t="s">
        <v>4446</v>
      </c>
      <c r="J3519" s="406" t="s">
        <v>13661</v>
      </c>
      <c r="M3519" s="311"/>
      <c r="O3519" s="38" t="s">
        <v>1223</v>
      </c>
      <c r="R3519" s="38" t="s">
        <v>13611</v>
      </c>
      <c r="U3519"/>
      <c r="V3519"/>
      <c r="AE3519" s="38" t="s">
        <v>2950</v>
      </c>
      <c r="AG3519" s="38">
        <v>1</v>
      </c>
      <c r="AH3519" s="38" t="s">
        <v>4439</v>
      </c>
      <c r="AI3519" s="38" t="s">
        <v>4440</v>
      </c>
      <c r="AJ3519" s="38" t="s">
        <v>4799</v>
      </c>
      <c r="AK3519" s="38" t="s">
        <v>13677</v>
      </c>
      <c r="AL3519" s="301">
        <v>43644</v>
      </c>
      <c r="AO3519" s="29" t="s">
        <v>4442</v>
      </c>
      <c r="AR3519" s="29" t="str">
        <f t="shared" si="549"/>
        <v>0</v>
      </c>
      <c r="AS3519" s="29">
        <f t="shared" si="547"/>
        <v>0</v>
      </c>
      <c r="AT3519" s="29">
        <v>0</v>
      </c>
      <c r="AW3519" s="29" t="str">
        <f t="shared" si="550"/>
        <v/>
      </c>
      <c r="AX3519" s="29" t="str">
        <f t="shared" si="542"/>
        <v/>
      </c>
      <c r="AY3519" s="29" t="str">
        <f t="shared" si="548"/>
        <v>https://media.mediathek-tanz-theater.de/iiif/2/nvt_img-443-006-005.JP2</v>
      </c>
      <c r="AZ3519" s="29" t="str">
        <f t="shared" si="543"/>
        <v>image/jp2</v>
      </c>
      <c r="BA3519" s="29" t="str">
        <f t="shared" si="544"/>
        <v>presentation/iiif</v>
      </c>
      <c r="BB3519" s="29" t="str">
        <f t="shared" si="545"/>
        <v>https://media.mediathek-tanz-theater.de/iiif/2/nvt_img-443-006-005.JP2/full/100,/0/default.jpg</v>
      </c>
      <c r="BC3519" s="29" t="str">
        <f t="shared" si="541"/>
        <v>image/jpeg</v>
      </c>
      <c r="BD3519" s="29" t="str">
        <f t="shared" si="546"/>
        <v>presentation/thumbnail</v>
      </c>
    </row>
    <row r="3520" spans="1:56" ht="38.25">
      <c r="A3520" s="29">
        <v>1</v>
      </c>
      <c r="B3520" s="29">
        <v>0</v>
      </c>
      <c r="C3520" t="s">
        <v>13678</v>
      </c>
      <c r="D3520" s="38" t="s">
        <v>13679</v>
      </c>
      <c r="F3520" s="29" t="s">
        <v>12181</v>
      </c>
      <c r="G3520" s="38" t="s">
        <v>4561</v>
      </c>
      <c r="I3520" s="38" t="s">
        <v>4446</v>
      </c>
      <c r="J3520" s="406" t="s">
        <v>13661</v>
      </c>
      <c r="M3520" s="311" t="s">
        <v>13675</v>
      </c>
      <c r="O3520" s="38" t="s">
        <v>1223</v>
      </c>
      <c r="R3520" s="38" t="s">
        <v>13611</v>
      </c>
      <c r="U3520"/>
      <c r="V3520"/>
      <c r="AE3520" s="38" t="s">
        <v>2950</v>
      </c>
      <c r="AG3520" s="38">
        <v>1</v>
      </c>
      <c r="AH3520" s="38" t="s">
        <v>4439</v>
      </c>
      <c r="AI3520" s="38" t="s">
        <v>4440</v>
      </c>
      <c r="AJ3520" s="38" t="s">
        <v>4799</v>
      </c>
      <c r="AK3520" s="38" t="s">
        <v>13680</v>
      </c>
      <c r="AL3520" s="301">
        <v>43644</v>
      </c>
      <c r="AO3520" s="29" t="s">
        <v>4442</v>
      </c>
      <c r="AR3520" s="29" t="str">
        <f t="shared" si="549"/>
        <v>0</v>
      </c>
      <c r="AS3520" s="29">
        <f t="shared" si="547"/>
        <v>0</v>
      </c>
      <c r="AT3520" s="29">
        <v>0</v>
      </c>
      <c r="AW3520" s="29" t="str">
        <f t="shared" si="550"/>
        <v/>
      </c>
      <c r="AX3520" s="29" t="str">
        <f t="shared" si="542"/>
        <v/>
      </c>
      <c r="AY3520" s="29" t="str">
        <f t="shared" si="548"/>
        <v>https://media.mediathek-tanz-theater.de/iiif/2/nvt_img-443-006-006.JP2</v>
      </c>
      <c r="AZ3520" s="29" t="str">
        <f t="shared" si="543"/>
        <v>image/jp2</v>
      </c>
      <c r="BA3520" s="29" t="str">
        <f t="shared" si="544"/>
        <v>presentation/iiif</v>
      </c>
      <c r="BB3520" s="29" t="str">
        <f t="shared" si="545"/>
        <v>https://media.mediathek-tanz-theater.de/iiif/2/nvt_img-443-006-006.JP2/full/100,/0/default.jpg</v>
      </c>
      <c r="BC3520" s="29" t="str">
        <f t="shared" si="541"/>
        <v>image/jpeg</v>
      </c>
      <c r="BD3520" s="29" t="str">
        <f t="shared" si="546"/>
        <v>presentation/thumbnail</v>
      </c>
    </row>
    <row r="3521" spans="1:56">
      <c r="A3521" s="29">
        <v>1</v>
      </c>
      <c r="B3521" s="29">
        <v>0</v>
      </c>
      <c r="C3521" t="s">
        <v>13681</v>
      </c>
      <c r="D3521" s="38" t="s">
        <v>13682</v>
      </c>
      <c r="F3521" s="29" t="s">
        <v>12181</v>
      </c>
      <c r="I3521" s="38" t="s">
        <v>4438</v>
      </c>
      <c r="J3521" s="406" t="s">
        <v>13565</v>
      </c>
      <c r="M3521" s="311"/>
      <c r="U3521"/>
      <c r="V3521"/>
      <c r="AE3521" s="38" t="s">
        <v>2950</v>
      </c>
      <c r="AG3521" s="38">
        <v>1</v>
      </c>
      <c r="AH3521" s="38" t="s">
        <v>4439</v>
      </c>
      <c r="AI3521" s="38" t="s">
        <v>4440</v>
      </c>
      <c r="AJ3521" s="38" t="s">
        <v>9634</v>
      </c>
      <c r="AO3521" s="29" t="s">
        <v>4442</v>
      </c>
      <c r="AR3521" s="29" t="str">
        <f t="shared" si="549"/>
        <v>1</v>
      </c>
      <c r="AS3521" s="29">
        <f t="shared" si="547"/>
        <v>1</v>
      </c>
      <c r="AT3521" s="29">
        <v>1</v>
      </c>
      <c r="AV3521" s="29" t="s">
        <v>13683</v>
      </c>
      <c r="AW3521" s="29" t="str">
        <f t="shared" si="550"/>
        <v>image/tiff</v>
      </c>
      <c r="AX3521" s="29" t="str">
        <f t="shared" si="542"/>
        <v>archival/master</v>
      </c>
      <c r="AY3521" s="29" t="str">
        <f t="shared" si="548"/>
        <v>https://media.mediathek-tanz-theater.de/iiif/2/nvt_img-443-007.JP2</v>
      </c>
      <c r="AZ3521" s="29" t="str">
        <f t="shared" si="543"/>
        <v>image/jp2</v>
      </c>
      <c r="BA3521" s="29" t="str">
        <f t="shared" si="544"/>
        <v>presentation/iiif</v>
      </c>
      <c r="BB3521" s="29" t="str">
        <f t="shared" si="545"/>
        <v>https://media.mediathek-tanz-theater.de/iiif/2/nvt_img-443-007.JP2/full/100,/0/default.jpg</v>
      </c>
      <c r="BC3521" s="29" t="str">
        <f t="shared" si="541"/>
        <v>image/jpeg</v>
      </c>
      <c r="BD3521" s="29" t="str">
        <f t="shared" si="546"/>
        <v>presentation/thumbnail</v>
      </c>
    </row>
    <row r="3522" spans="1:56" ht="25.5">
      <c r="A3522" s="29">
        <v>1</v>
      </c>
      <c r="B3522" s="29">
        <v>0</v>
      </c>
      <c r="C3522" t="s">
        <v>13684</v>
      </c>
      <c r="D3522" s="38" t="s">
        <v>13685</v>
      </c>
      <c r="F3522" s="29" t="s">
        <v>12181</v>
      </c>
      <c r="G3522" s="38" t="s">
        <v>4561</v>
      </c>
      <c r="I3522" s="38" t="s">
        <v>4446</v>
      </c>
      <c r="J3522" s="406" t="s">
        <v>13681</v>
      </c>
      <c r="M3522" s="311"/>
      <c r="O3522" s="38" t="s">
        <v>1223</v>
      </c>
      <c r="R3522" s="38" t="s">
        <v>13611</v>
      </c>
      <c r="U3522"/>
      <c r="V3522"/>
      <c r="AE3522" s="38" t="s">
        <v>2950</v>
      </c>
      <c r="AG3522" s="38">
        <v>1</v>
      </c>
      <c r="AH3522" s="38" t="s">
        <v>4439</v>
      </c>
      <c r="AI3522" s="38" t="s">
        <v>4440</v>
      </c>
      <c r="AJ3522" s="38" t="s">
        <v>4799</v>
      </c>
      <c r="AK3522" s="38" t="s">
        <v>13686</v>
      </c>
      <c r="AL3522" s="301">
        <v>43644</v>
      </c>
      <c r="AO3522" s="29" t="s">
        <v>4442</v>
      </c>
      <c r="AR3522" s="29" t="str">
        <f t="shared" si="549"/>
        <v>0</v>
      </c>
      <c r="AS3522" s="29">
        <f t="shared" si="547"/>
        <v>0</v>
      </c>
      <c r="AT3522" s="29">
        <v>0</v>
      </c>
      <c r="AW3522" s="29" t="str">
        <f t="shared" si="550"/>
        <v/>
      </c>
      <c r="AX3522" s="29" t="str">
        <f t="shared" si="542"/>
        <v/>
      </c>
      <c r="AY3522" s="29" t="str">
        <f t="shared" si="548"/>
        <v>https://media.mediathek-tanz-theater.de/iiif/2/nvt_img-443-007-001.JP2</v>
      </c>
      <c r="AZ3522" s="29" t="str">
        <f t="shared" si="543"/>
        <v>image/jp2</v>
      </c>
      <c r="BA3522" s="29" t="str">
        <f t="shared" si="544"/>
        <v>presentation/iiif</v>
      </c>
      <c r="BB3522" s="29" t="str">
        <f t="shared" si="545"/>
        <v>https://media.mediathek-tanz-theater.de/iiif/2/nvt_img-443-007-001.JP2/full/100,/0/default.jpg</v>
      </c>
      <c r="BC3522" s="29" t="str">
        <f t="shared" si="541"/>
        <v>image/jpeg</v>
      </c>
      <c r="BD3522" s="29" t="str">
        <f t="shared" si="546"/>
        <v>presentation/thumbnail</v>
      </c>
    </row>
    <row r="3523" spans="1:56" ht="38.25">
      <c r="A3523" s="29">
        <v>1</v>
      </c>
      <c r="B3523" s="29">
        <v>0</v>
      </c>
      <c r="C3523" t="s">
        <v>13687</v>
      </c>
      <c r="D3523" s="38" t="s">
        <v>13688</v>
      </c>
      <c r="F3523" s="29" t="s">
        <v>12181</v>
      </c>
      <c r="I3523" s="38" t="s">
        <v>4446</v>
      </c>
      <c r="J3523" s="406" t="s">
        <v>13681</v>
      </c>
      <c r="M3523" s="311" t="s">
        <v>13684</v>
      </c>
      <c r="O3523" s="38" t="s">
        <v>1223</v>
      </c>
      <c r="R3523" s="38" t="s">
        <v>13611</v>
      </c>
      <c r="U3523"/>
      <c r="V3523"/>
      <c r="AE3523" s="38" t="s">
        <v>2950</v>
      </c>
      <c r="AG3523" s="38">
        <v>1</v>
      </c>
      <c r="AH3523" s="38" t="s">
        <v>4439</v>
      </c>
      <c r="AI3523" s="38" t="s">
        <v>4440</v>
      </c>
      <c r="AJ3523" s="38" t="s">
        <v>4799</v>
      </c>
      <c r="AK3523" s="38" t="s">
        <v>13689</v>
      </c>
      <c r="AL3523" s="301">
        <v>43644</v>
      </c>
      <c r="AO3523" s="29" t="s">
        <v>4442</v>
      </c>
      <c r="AR3523" s="29" t="str">
        <f t="shared" si="549"/>
        <v>0</v>
      </c>
      <c r="AS3523" s="29">
        <f t="shared" si="547"/>
        <v>0</v>
      </c>
      <c r="AT3523" s="29">
        <v>0</v>
      </c>
      <c r="AW3523" s="29" t="str">
        <f t="shared" si="550"/>
        <v/>
      </c>
      <c r="AX3523" s="29" t="str">
        <f t="shared" si="542"/>
        <v/>
      </c>
      <c r="AY3523" s="29" t="str">
        <f t="shared" si="548"/>
        <v>https://media.mediathek-tanz-theater.de/iiif/2/nvt_img-443-007-002.JP2</v>
      </c>
      <c r="AZ3523" s="29" t="str">
        <f t="shared" si="543"/>
        <v>image/jp2</v>
      </c>
      <c r="BA3523" s="29" t="str">
        <f t="shared" si="544"/>
        <v>presentation/iiif</v>
      </c>
      <c r="BB3523" s="29" t="str">
        <f t="shared" si="545"/>
        <v>https://media.mediathek-tanz-theater.de/iiif/2/nvt_img-443-007-002.JP2/full/100,/0/default.jpg</v>
      </c>
      <c r="BC3523" s="29" t="str">
        <f t="shared" si="541"/>
        <v>image/jpeg</v>
      </c>
      <c r="BD3523" s="29" t="str">
        <f t="shared" si="546"/>
        <v>presentation/thumbnail</v>
      </c>
    </row>
    <row r="3524" spans="1:56" ht="38.25">
      <c r="A3524" s="29">
        <v>1</v>
      </c>
      <c r="B3524" s="29">
        <v>0</v>
      </c>
      <c r="C3524" t="s">
        <v>13690</v>
      </c>
      <c r="D3524" s="38" t="s">
        <v>13691</v>
      </c>
      <c r="F3524" s="29" t="s">
        <v>12181</v>
      </c>
      <c r="I3524" s="38" t="s">
        <v>4446</v>
      </c>
      <c r="J3524" s="406" t="s">
        <v>13681</v>
      </c>
      <c r="M3524" s="311"/>
      <c r="O3524" s="38" t="s">
        <v>1223</v>
      </c>
      <c r="R3524" s="38" t="s">
        <v>13611</v>
      </c>
      <c r="U3524"/>
      <c r="V3524"/>
      <c r="AE3524" s="38" t="s">
        <v>2950</v>
      </c>
      <c r="AG3524" s="38">
        <v>1</v>
      </c>
      <c r="AH3524" s="38" t="s">
        <v>4439</v>
      </c>
      <c r="AI3524" s="38" t="s">
        <v>4440</v>
      </c>
      <c r="AJ3524" s="38" t="s">
        <v>4799</v>
      </c>
      <c r="AK3524" s="38" t="s">
        <v>13689</v>
      </c>
      <c r="AL3524" s="301">
        <v>43644</v>
      </c>
      <c r="AO3524" s="29" t="s">
        <v>4442</v>
      </c>
      <c r="AR3524" s="29" t="str">
        <f t="shared" si="549"/>
        <v>0</v>
      </c>
      <c r="AS3524" s="29">
        <f t="shared" si="547"/>
        <v>0</v>
      </c>
      <c r="AT3524" s="29">
        <v>0</v>
      </c>
      <c r="AW3524" s="29" t="str">
        <f t="shared" si="550"/>
        <v/>
      </c>
      <c r="AX3524" s="29" t="str">
        <f t="shared" si="542"/>
        <v/>
      </c>
      <c r="AY3524" s="29" t="str">
        <f t="shared" si="548"/>
        <v>https://media.mediathek-tanz-theater.de/iiif/2/nvt_img-443-007-003.JP2</v>
      </c>
      <c r="AZ3524" s="29" t="str">
        <f t="shared" si="543"/>
        <v>image/jp2</v>
      </c>
      <c r="BA3524" s="29" t="str">
        <f t="shared" si="544"/>
        <v>presentation/iiif</v>
      </c>
      <c r="BB3524" s="29" t="str">
        <f t="shared" si="545"/>
        <v>https://media.mediathek-tanz-theater.de/iiif/2/nvt_img-443-007-003.JP2/full/100,/0/default.jpg</v>
      </c>
      <c r="BC3524" s="29" t="str">
        <f t="shared" ref="BC3524:BC3587" si="551">IF(NOT(BB3524=""),"image/jpeg","")</f>
        <v>image/jpeg</v>
      </c>
      <c r="BD3524" s="29" t="str">
        <f t="shared" si="546"/>
        <v>presentation/thumbnail</v>
      </c>
    </row>
    <row r="3525" spans="1:56">
      <c r="A3525" s="29">
        <v>1</v>
      </c>
      <c r="B3525" s="29">
        <v>0</v>
      </c>
      <c r="C3525" t="s">
        <v>13692</v>
      </c>
      <c r="D3525" s="38" t="s">
        <v>13693</v>
      </c>
      <c r="F3525" s="29" t="s">
        <v>12181</v>
      </c>
      <c r="G3525" s="38" t="s">
        <v>4561</v>
      </c>
      <c r="I3525" s="38" t="s">
        <v>4446</v>
      </c>
      <c r="J3525" s="406" t="s">
        <v>13681</v>
      </c>
      <c r="M3525" s="311" t="s">
        <v>13690</v>
      </c>
      <c r="O3525" s="38" t="s">
        <v>1223</v>
      </c>
      <c r="R3525" s="38" t="s">
        <v>13611</v>
      </c>
      <c r="U3525"/>
      <c r="V3525"/>
      <c r="AE3525" s="38" t="s">
        <v>2950</v>
      </c>
      <c r="AG3525" s="38">
        <v>1</v>
      </c>
      <c r="AH3525" s="38" t="s">
        <v>4439</v>
      </c>
      <c r="AI3525" s="38" t="s">
        <v>4440</v>
      </c>
      <c r="AJ3525" s="38" t="s">
        <v>4799</v>
      </c>
      <c r="AK3525" s="38" t="s">
        <v>13694</v>
      </c>
      <c r="AL3525" s="301">
        <v>43644</v>
      </c>
      <c r="AO3525" s="29" t="s">
        <v>4442</v>
      </c>
      <c r="AR3525" s="29" t="str">
        <f t="shared" si="549"/>
        <v>0</v>
      </c>
      <c r="AS3525" s="29">
        <f t="shared" si="547"/>
        <v>0</v>
      </c>
      <c r="AT3525" s="29">
        <v>0</v>
      </c>
      <c r="AW3525" s="29" t="str">
        <f t="shared" si="550"/>
        <v/>
      </c>
      <c r="AX3525" s="29" t="str">
        <f t="shared" ref="AX3525:AX3588" si="552">IF(NOT(AV3525=""),"archival/master","")</f>
        <v/>
      </c>
      <c r="AY3525" s="29" t="str">
        <f t="shared" si="548"/>
        <v>https://media.mediathek-tanz-theater.de/iiif/2/nvt_img-443-007-004.JP2</v>
      </c>
      <c r="AZ3525" s="29" t="str">
        <f t="shared" ref="AZ3525:AZ3588" si="553">IF(NOT(AY3525=""),"image/jp2","")</f>
        <v>image/jp2</v>
      </c>
      <c r="BA3525" s="29" t="str">
        <f t="shared" ref="BA3525:BA3588" si="554">IF(NOT(AY3525=""),"presentation/iiif","")</f>
        <v>presentation/iiif</v>
      </c>
      <c r="BB3525" s="29" t="str">
        <f t="shared" ref="BB3525:BB3588" si="555">"https://media.mediathek-tanz-theater.de/iiif/2/nvt_"&amp;C3525&amp;".JP2/full/100,/0/default.jpg"</f>
        <v>https://media.mediathek-tanz-theater.de/iiif/2/nvt_img-443-007-004.JP2/full/100,/0/default.jpg</v>
      </c>
      <c r="BC3525" s="29" t="str">
        <f t="shared" si="551"/>
        <v>image/jpeg</v>
      </c>
      <c r="BD3525" s="29" t="str">
        <f t="shared" ref="BD3525:BD3588" si="556">IF(NOT(BB3525=""),"presentation/thumbnail","")</f>
        <v>presentation/thumbnail</v>
      </c>
    </row>
    <row r="3526" spans="1:56" ht="38.25">
      <c r="A3526" s="29">
        <v>1</v>
      </c>
      <c r="B3526" s="29">
        <v>0</v>
      </c>
      <c r="C3526" t="s">
        <v>13695</v>
      </c>
      <c r="D3526" s="38" t="s">
        <v>13696</v>
      </c>
      <c r="F3526" s="29" t="s">
        <v>12181</v>
      </c>
      <c r="G3526" s="38" t="s">
        <v>4561</v>
      </c>
      <c r="I3526" s="38" t="s">
        <v>4446</v>
      </c>
      <c r="J3526" s="406" t="s">
        <v>13681</v>
      </c>
      <c r="M3526" s="311"/>
      <c r="O3526" s="38" t="s">
        <v>1223</v>
      </c>
      <c r="R3526" s="38" t="s">
        <v>13611</v>
      </c>
      <c r="U3526"/>
      <c r="V3526"/>
      <c r="AE3526" s="38" t="s">
        <v>2950</v>
      </c>
      <c r="AG3526" s="38">
        <v>1</v>
      </c>
      <c r="AH3526" s="38" t="s">
        <v>4439</v>
      </c>
      <c r="AI3526" s="38" t="s">
        <v>4440</v>
      </c>
      <c r="AJ3526" s="38" t="s">
        <v>4799</v>
      </c>
      <c r="AK3526" s="38" t="s">
        <v>13697</v>
      </c>
      <c r="AL3526" s="301">
        <v>43644</v>
      </c>
      <c r="AO3526" s="29" t="s">
        <v>4442</v>
      </c>
      <c r="AR3526" s="29" t="str">
        <f t="shared" si="549"/>
        <v>0</v>
      </c>
      <c r="AS3526" s="29">
        <f t="shared" ref="AS3526:AS3589" si="557">AT3526</f>
        <v>0</v>
      </c>
      <c r="AT3526" s="29">
        <v>0</v>
      </c>
      <c r="AW3526" s="29" t="str">
        <f t="shared" si="550"/>
        <v/>
      </c>
      <c r="AX3526" s="29" t="str">
        <f t="shared" si="552"/>
        <v/>
      </c>
      <c r="AY3526" s="29" t="str">
        <f t="shared" ref="AY3526:AY3589" si="558">"https://media.mediathek-tanz-theater.de/iiif/2/nvt_"&amp;C3526&amp;".JP2"</f>
        <v>https://media.mediathek-tanz-theater.de/iiif/2/nvt_img-443-007-005.JP2</v>
      </c>
      <c r="AZ3526" s="29" t="str">
        <f t="shared" si="553"/>
        <v>image/jp2</v>
      </c>
      <c r="BA3526" s="29" t="str">
        <f t="shared" si="554"/>
        <v>presentation/iiif</v>
      </c>
      <c r="BB3526" s="29" t="str">
        <f t="shared" si="555"/>
        <v>https://media.mediathek-tanz-theater.de/iiif/2/nvt_img-443-007-005.JP2/full/100,/0/default.jpg</v>
      </c>
      <c r="BC3526" s="29" t="str">
        <f t="shared" si="551"/>
        <v>image/jpeg</v>
      </c>
      <c r="BD3526" s="29" t="str">
        <f t="shared" si="556"/>
        <v>presentation/thumbnail</v>
      </c>
    </row>
    <row r="3527" spans="1:56" ht="38.25">
      <c r="A3527" s="29">
        <v>1</v>
      </c>
      <c r="B3527" s="29">
        <v>0</v>
      </c>
      <c r="C3527" t="s">
        <v>13698</v>
      </c>
      <c r="D3527" s="38" t="s">
        <v>13699</v>
      </c>
      <c r="F3527" s="29" t="s">
        <v>12181</v>
      </c>
      <c r="I3527" s="38" t="s">
        <v>4446</v>
      </c>
      <c r="J3527" s="406" t="s">
        <v>13681</v>
      </c>
      <c r="M3527" s="311" t="s">
        <v>13695</v>
      </c>
      <c r="O3527" s="38" t="s">
        <v>1223</v>
      </c>
      <c r="R3527" s="38" t="s">
        <v>13611</v>
      </c>
      <c r="U3527"/>
      <c r="V3527"/>
      <c r="AE3527" s="38" t="s">
        <v>2950</v>
      </c>
      <c r="AG3527" s="38">
        <v>1</v>
      </c>
      <c r="AH3527" s="38" t="s">
        <v>4439</v>
      </c>
      <c r="AI3527" s="38" t="s">
        <v>4440</v>
      </c>
      <c r="AJ3527" s="38" t="s">
        <v>4799</v>
      </c>
      <c r="AK3527" s="38" t="s">
        <v>13700</v>
      </c>
      <c r="AL3527" s="301">
        <v>43644</v>
      </c>
      <c r="AO3527" s="29" t="s">
        <v>4442</v>
      </c>
      <c r="AR3527" s="29" t="str">
        <f t="shared" ref="AR3527:AR3590" si="559">IF(OR(I3527="Negativmappe",I3527="Negativstreifen",I3527="Diapositivfilm",I3527="Fotomappe;(POSITIVE)",AND(I3527="Kostümfotografie",NOT(AE3527="DT")),AND(I3527="Fotografie",NOT(AE3527="DT")),AND(I3527="Porträtfotografie",NOT(AE3527="DT")),AND(I3527="Fotodokumentation",NOT(AE3527="DT")),AND(I3527="Bühnenbildfotografie",NOT(AE3527="DT"))),"1","0")</f>
        <v>0</v>
      </c>
      <c r="AS3527" s="29">
        <f t="shared" si="557"/>
        <v>0</v>
      </c>
      <c r="AT3527" s="29">
        <v>0</v>
      </c>
      <c r="AW3527" s="29" t="str">
        <f t="shared" ref="AW3527:AW3590" si="560">IF(NOT(AV3527=""),"image/tiff","")</f>
        <v/>
      </c>
      <c r="AX3527" s="29" t="str">
        <f t="shared" si="552"/>
        <v/>
      </c>
      <c r="AY3527" s="29" t="str">
        <f t="shared" si="558"/>
        <v>https://media.mediathek-tanz-theater.de/iiif/2/nvt_img-443-007-006.JP2</v>
      </c>
      <c r="AZ3527" s="29" t="str">
        <f t="shared" si="553"/>
        <v>image/jp2</v>
      </c>
      <c r="BA3527" s="29" t="str">
        <f t="shared" si="554"/>
        <v>presentation/iiif</v>
      </c>
      <c r="BB3527" s="29" t="str">
        <f t="shared" si="555"/>
        <v>https://media.mediathek-tanz-theater.de/iiif/2/nvt_img-443-007-006.JP2/full/100,/0/default.jpg</v>
      </c>
      <c r="BC3527" s="29" t="str">
        <f t="shared" si="551"/>
        <v>image/jpeg</v>
      </c>
      <c r="BD3527" s="29" t="str">
        <f t="shared" si="556"/>
        <v>presentation/thumbnail</v>
      </c>
    </row>
    <row r="3528" spans="1:56" ht="51">
      <c r="A3528" s="29">
        <v>0</v>
      </c>
      <c r="B3528" s="29">
        <v>0</v>
      </c>
      <c r="C3528" t="s">
        <v>13701</v>
      </c>
      <c r="F3528" s="29" t="s">
        <v>12181</v>
      </c>
      <c r="I3528" s="38" t="s">
        <v>4431</v>
      </c>
      <c r="J3528" s="406"/>
      <c r="M3528" s="311"/>
      <c r="U3528"/>
      <c r="V3528"/>
      <c r="AB3528" s="38" t="s">
        <v>13702</v>
      </c>
      <c r="AE3528" s="38" t="s">
        <v>2950</v>
      </c>
      <c r="AG3528" s="38">
        <v>1</v>
      </c>
      <c r="AJ3528" s="38" t="s">
        <v>13703</v>
      </c>
      <c r="AO3528" s="29" t="s">
        <v>4442</v>
      </c>
      <c r="AR3528" s="29" t="str">
        <f t="shared" si="559"/>
        <v>1</v>
      </c>
      <c r="AS3528" s="29">
        <f t="shared" si="557"/>
        <v>0</v>
      </c>
      <c r="AT3528" s="29">
        <v>0</v>
      </c>
      <c r="AW3528" s="29" t="str">
        <f t="shared" si="560"/>
        <v/>
      </c>
      <c r="AX3528" s="29" t="str">
        <f t="shared" si="552"/>
        <v/>
      </c>
      <c r="AY3528" s="29" t="str">
        <f t="shared" si="558"/>
        <v>https://media.mediathek-tanz-theater.de/iiif/2/nvt_img-444.JP2</v>
      </c>
      <c r="AZ3528" s="29" t="str">
        <f t="shared" si="553"/>
        <v>image/jp2</v>
      </c>
      <c r="BA3528" s="29" t="str">
        <f t="shared" si="554"/>
        <v>presentation/iiif</v>
      </c>
      <c r="BB3528" s="29" t="str">
        <f t="shared" si="555"/>
        <v>https://media.mediathek-tanz-theater.de/iiif/2/nvt_img-444.JP2/full/100,/0/default.jpg</v>
      </c>
      <c r="BC3528" s="29" t="str">
        <f t="shared" si="551"/>
        <v>image/jpeg</v>
      </c>
      <c r="BD3528" s="29" t="str">
        <f t="shared" si="556"/>
        <v>presentation/thumbnail</v>
      </c>
    </row>
    <row r="3529" spans="1:56">
      <c r="A3529" s="29">
        <v>1</v>
      </c>
      <c r="B3529" s="29">
        <v>0</v>
      </c>
      <c r="C3529" t="s">
        <v>13704</v>
      </c>
      <c r="D3529" s="38" t="s">
        <v>13705</v>
      </c>
      <c r="F3529" s="29" t="s">
        <v>12181</v>
      </c>
      <c r="I3529" s="38" t="s">
        <v>4438</v>
      </c>
      <c r="J3529" s="406" t="s">
        <v>13701</v>
      </c>
      <c r="M3529" s="311"/>
      <c r="U3529"/>
      <c r="V3529"/>
      <c r="AE3529" s="38" t="s">
        <v>2950</v>
      </c>
      <c r="AG3529" s="38">
        <v>1</v>
      </c>
      <c r="AH3529" s="38" t="s">
        <v>4439</v>
      </c>
      <c r="AI3529" s="38" t="s">
        <v>4440</v>
      </c>
      <c r="AJ3529" s="38" t="s">
        <v>9634</v>
      </c>
      <c r="AO3529" s="29" t="s">
        <v>4442</v>
      </c>
      <c r="AR3529" s="29" t="str">
        <f t="shared" si="559"/>
        <v>1</v>
      </c>
      <c r="AS3529" s="29">
        <f t="shared" si="557"/>
        <v>1</v>
      </c>
      <c r="AT3529" s="29">
        <v>1</v>
      </c>
      <c r="AV3529" s="29" t="s">
        <v>13706</v>
      </c>
      <c r="AW3529" s="29" t="str">
        <f t="shared" si="560"/>
        <v>image/tiff</v>
      </c>
      <c r="AX3529" s="29" t="str">
        <f t="shared" si="552"/>
        <v>archival/master</v>
      </c>
      <c r="AY3529" s="29" t="str">
        <f t="shared" si="558"/>
        <v>https://media.mediathek-tanz-theater.de/iiif/2/nvt_img-444-001.JP2</v>
      </c>
      <c r="AZ3529" s="29" t="str">
        <f t="shared" si="553"/>
        <v>image/jp2</v>
      </c>
      <c r="BA3529" s="29" t="str">
        <f t="shared" si="554"/>
        <v>presentation/iiif</v>
      </c>
      <c r="BB3529" s="29" t="str">
        <f t="shared" si="555"/>
        <v>https://media.mediathek-tanz-theater.de/iiif/2/nvt_img-444-001.JP2/full/100,/0/default.jpg</v>
      </c>
      <c r="BC3529" s="29" t="str">
        <f t="shared" si="551"/>
        <v>image/jpeg</v>
      </c>
      <c r="BD3529" s="29" t="str">
        <f t="shared" si="556"/>
        <v>presentation/thumbnail</v>
      </c>
    </row>
    <row r="3530" spans="1:56" ht="51">
      <c r="A3530" s="29">
        <v>1</v>
      </c>
      <c r="B3530" s="29">
        <v>0</v>
      </c>
      <c r="C3530" t="s">
        <v>13707</v>
      </c>
      <c r="D3530" s="38" t="s">
        <v>13708</v>
      </c>
      <c r="F3530" s="29" t="s">
        <v>12181</v>
      </c>
      <c r="I3530" s="38" t="s">
        <v>4446</v>
      </c>
      <c r="J3530" s="406" t="s">
        <v>13704</v>
      </c>
      <c r="M3530" s="311"/>
      <c r="O3530" s="38" t="s">
        <v>1223</v>
      </c>
      <c r="R3530" s="38" t="s">
        <v>13709</v>
      </c>
      <c r="S3530" s="38" t="s">
        <v>13710</v>
      </c>
      <c r="T3530" s="38" t="s">
        <v>2006</v>
      </c>
      <c r="U3530"/>
      <c r="V3530"/>
      <c r="AE3530" s="38" t="s">
        <v>2950</v>
      </c>
      <c r="AG3530" s="38">
        <v>1</v>
      </c>
      <c r="AH3530" s="38" t="s">
        <v>4439</v>
      </c>
      <c r="AI3530" s="38" t="s">
        <v>4440</v>
      </c>
      <c r="AJ3530" s="38" t="s">
        <v>4799</v>
      </c>
      <c r="AK3530" s="38" t="s">
        <v>13327</v>
      </c>
      <c r="AL3530" s="301">
        <v>43647</v>
      </c>
      <c r="AO3530" s="29" t="s">
        <v>4442</v>
      </c>
      <c r="AR3530" s="29" t="str">
        <f t="shared" si="559"/>
        <v>0</v>
      </c>
      <c r="AS3530" s="29">
        <f t="shared" si="557"/>
        <v>0</v>
      </c>
      <c r="AT3530" s="29">
        <v>0</v>
      </c>
      <c r="AW3530" s="29" t="str">
        <f t="shared" si="560"/>
        <v/>
      </c>
      <c r="AX3530" s="29" t="str">
        <f t="shared" si="552"/>
        <v/>
      </c>
      <c r="AY3530" s="29" t="str">
        <f t="shared" si="558"/>
        <v>https://media.mediathek-tanz-theater.de/iiif/2/nvt_img-444-001-001.JP2</v>
      </c>
      <c r="AZ3530" s="29" t="str">
        <f t="shared" si="553"/>
        <v>image/jp2</v>
      </c>
      <c r="BA3530" s="29" t="str">
        <f t="shared" si="554"/>
        <v>presentation/iiif</v>
      </c>
      <c r="BB3530" s="29" t="str">
        <f t="shared" si="555"/>
        <v>https://media.mediathek-tanz-theater.de/iiif/2/nvt_img-444-001-001.JP2/full/100,/0/default.jpg</v>
      </c>
      <c r="BC3530" s="29" t="str">
        <f t="shared" si="551"/>
        <v>image/jpeg</v>
      </c>
      <c r="BD3530" s="29" t="str">
        <f t="shared" si="556"/>
        <v>presentation/thumbnail</v>
      </c>
    </row>
    <row r="3531" spans="1:56" ht="51">
      <c r="A3531" s="29">
        <v>1</v>
      </c>
      <c r="B3531" s="29">
        <v>0</v>
      </c>
      <c r="C3531" t="s">
        <v>13711</v>
      </c>
      <c r="D3531" s="38" t="s">
        <v>13712</v>
      </c>
      <c r="F3531" s="29" t="s">
        <v>12181</v>
      </c>
      <c r="I3531" s="38" t="s">
        <v>4446</v>
      </c>
      <c r="J3531" s="406" t="s">
        <v>13704</v>
      </c>
      <c r="M3531" s="311" t="s">
        <v>13707</v>
      </c>
      <c r="O3531" s="38" t="s">
        <v>1223</v>
      </c>
      <c r="R3531" s="38" t="s">
        <v>13709</v>
      </c>
      <c r="S3531" s="38" t="s">
        <v>13710</v>
      </c>
      <c r="T3531" s="38" t="s">
        <v>2006</v>
      </c>
      <c r="U3531"/>
      <c r="V3531"/>
      <c r="AE3531" s="38" t="s">
        <v>2950</v>
      </c>
      <c r="AG3531" s="38">
        <v>1</v>
      </c>
      <c r="AH3531" s="38" t="s">
        <v>4439</v>
      </c>
      <c r="AI3531" s="38" t="s">
        <v>4440</v>
      </c>
      <c r="AJ3531" s="38" t="s">
        <v>4799</v>
      </c>
      <c r="AK3531" s="38" t="s">
        <v>13327</v>
      </c>
      <c r="AL3531" s="301">
        <v>43647</v>
      </c>
      <c r="AO3531" s="29" t="s">
        <v>4442</v>
      </c>
      <c r="AR3531" s="29" t="str">
        <f t="shared" si="559"/>
        <v>0</v>
      </c>
      <c r="AS3531" s="29">
        <f t="shared" si="557"/>
        <v>0</v>
      </c>
      <c r="AT3531" s="29">
        <v>0</v>
      </c>
      <c r="AW3531" s="29" t="str">
        <f t="shared" si="560"/>
        <v/>
      </c>
      <c r="AX3531" s="29" t="str">
        <f t="shared" si="552"/>
        <v/>
      </c>
      <c r="AY3531" s="29" t="str">
        <f t="shared" si="558"/>
        <v>https://media.mediathek-tanz-theater.de/iiif/2/nvt_img-444-001-002.JP2</v>
      </c>
      <c r="AZ3531" s="29" t="str">
        <f t="shared" si="553"/>
        <v>image/jp2</v>
      </c>
      <c r="BA3531" s="29" t="str">
        <f t="shared" si="554"/>
        <v>presentation/iiif</v>
      </c>
      <c r="BB3531" s="29" t="str">
        <f t="shared" si="555"/>
        <v>https://media.mediathek-tanz-theater.de/iiif/2/nvt_img-444-001-002.JP2/full/100,/0/default.jpg</v>
      </c>
      <c r="BC3531" s="29" t="str">
        <f t="shared" si="551"/>
        <v>image/jpeg</v>
      </c>
      <c r="BD3531" s="29" t="str">
        <f t="shared" si="556"/>
        <v>presentation/thumbnail</v>
      </c>
    </row>
    <row r="3532" spans="1:56" ht="38.25">
      <c r="A3532" s="29">
        <v>1</v>
      </c>
      <c r="B3532" s="29">
        <v>0</v>
      </c>
      <c r="C3532" t="s">
        <v>13713</v>
      </c>
      <c r="D3532" s="38" t="s">
        <v>13714</v>
      </c>
      <c r="F3532" s="29" t="s">
        <v>12181</v>
      </c>
      <c r="I3532" s="38" t="s">
        <v>4446</v>
      </c>
      <c r="J3532" s="406" t="s">
        <v>13704</v>
      </c>
      <c r="M3532" s="311"/>
      <c r="O3532" s="38" t="s">
        <v>1223</v>
      </c>
      <c r="R3532" s="38" t="s">
        <v>13709</v>
      </c>
      <c r="S3532" s="38" t="s">
        <v>13715</v>
      </c>
      <c r="T3532" s="38" t="s">
        <v>2006</v>
      </c>
      <c r="U3532"/>
      <c r="V3532"/>
      <c r="AE3532" s="38" t="s">
        <v>2950</v>
      </c>
      <c r="AG3532" s="38">
        <v>1</v>
      </c>
      <c r="AH3532" s="38" t="s">
        <v>4439</v>
      </c>
      <c r="AI3532" s="38" t="s">
        <v>4440</v>
      </c>
      <c r="AJ3532" s="38" t="s">
        <v>4799</v>
      </c>
      <c r="AK3532" s="38" t="s">
        <v>13716</v>
      </c>
      <c r="AL3532" s="301">
        <v>43647</v>
      </c>
      <c r="AO3532" s="29" t="s">
        <v>4442</v>
      </c>
      <c r="AR3532" s="29" t="str">
        <f t="shared" si="559"/>
        <v>0</v>
      </c>
      <c r="AS3532" s="29">
        <f t="shared" si="557"/>
        <v>0</v>
      </c>
      <c r="AT3532" s="29">
        <v>0</v>
      </c>
      <c r="AW3532" s="29" t="str">
        <f t="shared" si="560"/>
        <v/>
      </c>
      <c r="AX3532" s="29" t="str">
        <f t="shared" si="552"/>
        <v/>
      </c>
      <c r="AY3532" s="29" t="str">
        <f t="shared" si="558"/>
        <v>https://media.mediathek-tanz-theater.de/iiif/2/nvt_img-444-001-003.JP2</v>
      </c>
      <c r="AZ3532" s="29" t="str">
        <f t="shared" si="553"/>
        <v>image/jp2</v>
      </c>
      <c r="BA3532" s="29" t="str">
        <f t="shared" si="554"/>
        <v>presentation/iiif</v>
      </c>
      <c r="BB3532" s="29" t="str">
        <f t="shared" si="555"/>
        <v>https://media.mediathek-tanz-theater.de/iiif/2/nvt_img-444-001-003.JP2/full/100,/0/default.jpg</v>
      </c>
      <c r="BC3532" s="29" t="str">
        <f t="shared" si="551"/>
        <v>image/jpeg</v>
      </c>
      <c r="BD3532" s="29" t="str">
        <f t="shared" si="556"/>
        <v>presentation/thumbnail</v>
      </c>
    </row>
    <row r="3533" spans="1:56" ht="38.25">
      <c r="A3533" s="29">
        <v>1</v>
      </c>
      <c r="B3533" s="29">
        <v>0</v>
      </c>
      <c r="C3533" t="s">
        <v>13717</v>
      </c>
      <c r="D3533" s="38" t="s">
        <v>13718</v>
      </c>
      <c r="F3533" s="29" t="s">
        <v>12181</v>
      </c>
      <c r="I3533" s="38" t="s">
        <v>4446</v>
      </c>
      <c r="J3533" s="406" t="s">
        <v>13704</v>
      </c>
      <c r="M3533" s="311" t="s">
        <v>13713</v>
      </c>
      <c r="O3533" s="38" t="s">
        <v>1223</v>
      </c>
      <c r="R3533" s="38" t="s">
        <v>13709</v>
      </c>
      <c r="S3533" s="38" t="s">
        <v>13715</v>
      </c>
      <c r="T3533" s="38" t="s">
        <v>2006</v>
      </c>
      <c r="U3533"/>
      <c r="V3533"/>
      <c r="AE3533" s="38" t="s">
        <v>2950</v>
      </c>
      <c r="AG3533" s="38">
        <v>1</v>
      </c>
      <c r="AH3533" s="38" t="s">
        <v>4439</v>
      </c>
      <c r="AI3533" s="38" t="s">
        <v>4440</v>
      </c>
      <c r="AJ3533" s="38" t="s">
        <v>4799</v>
      </c>
      <c r="AK3533" s="38" t="s">
        <v>13719</v>
      </c>
      <c r="AL3533" s="301">
        <v>43647</v>
      </c>
      <c r="AO3533" s="29" t="s">
        <v>4442</v>
      </c>
      <c r="AR3533" s="29" t="str">
        <f t="shared" si="559"/>
        <v>0</v>
      </c>
      <c r="AS3533" s="29">
        <f t="shared" si="557"/>
        <v>0</v>
      </c>
      <c r="AT3533" s="29">
        <v>0</v>
      </c>
      <c r="AW3533" s="29" t="str">
        <f t="shared" si="560"/>
        <v/>
      </c>
      <c r="AX3533" s="29" t="str">
        <f t="shared" si="552"/>
        <v/>
      </c>
      <c r="AY3533" s="29" t="str">
        <f t="shared" si="558"/>
        <v>https://media.mediathek-tanz-theater.de/iiif/2/nvt_img-444-001-004.JP2</v>
      </c>
      <c r="AZ3533" s="29" t="str">
        <f t="shared" si="553"/>
        <v>image/jp2</v>
      </c>
      <c r="BA3533" s="29" t="str">
        <f t="shared" si="554"/>
        <v>presentation/iiif</v>
      </c>
      <c r="BB3533" s="29" t="str">
        <f t="shared" si="555"/>
        <v>https://media.mediathek-tanz-theater.de/iiif/2/nvt_img-444-001-004.JP2/full/100,/0/default.jpg</v>
      </c>
      <c r="BC3533" s="29" t="str">
        <f t="shared" si="551"/>
        <v>image/jpeg</v>
      </c>
      <c r="BD3533" s="29" t="str">
        <f t="shared" si="556"/>
        <v>presentation/thumbnail</v>
      </c>
    </row>
    <row r="3534" spans="1:56" ht="38.25">
      <c r="A3534" s="29">
        <v>1</v>
      </c>
      <c r="B3534" s="29">
        <v>0</v>
      </c>
      <c r="C3534" t="s">
        <v>13720</v>
      </c>
      <c r="D3534" s="38" t="s">
        <v>13721</v>
      </c>
      <c r="F3534" s="29" t="s">
        <v>12181</v>
      </c>
      <c r="I3534" s="38" t="s">
        <v>4446</v>
      </c>
      <c r="J3534" s="406" t="s">
        <v>13704</v>
      </c>
      <c r="M3534" s="311"/>
      <c r="O3534" s="38" t="s">
        <v>1223</v>
      </c>
      <c r="R3534" s="38" t="s">
        <v>13709</v>
      </c>
      <c r="S3534" s="38" t="s">
        <v>13722</v>
      </c>
      <c r="T3534" s="38" t="s">
        <v>2006</v>
      </c>
      <c r="U3534"/>
      <c r="V3534"/>
      <c r="AE3534" s="38" t="s">
        <v>2950</v>
      </c>
      <c r="AG3534" s="38">
        <v>1</v>
      </c>
      <c r="AH3534" s="38" t="s">
        <v>4439</v>
      </c>
      <c r="AI3534" s="38" t="s">
        <v>4440</v>
      </c>
      <c r="AJ3534" s="38" t="s">
        <v>4799</v>
      </c>
      <c r="AK3534" s="38" t="s">
        <v>13327</v>
      </c>
      <c r="AL3534" s="301">
        <v>43647</v>
      </c>
      <c r="AO3534" s="29" t="s">
        <v>4442</v>
      </c>
      <c r="AR3534" s="29" t="str">
        <f t="shared" si="559"/>
        <v>0</v>
      </c>
      <c r="AS3534" s="29">
        <f t="shared" si="557"/>
        <v>0</v>
      </c>
      <c r="AT3534" s="29">
        <v>0</v>
      </c>
      <c r="AW3534" s="29" t="str">
        <f t="shared" si="560"/>
        <v/>
      </c>
      <c r="AX3534" s="29" t="str">
        <f t="shared" si="552"/>
        <v/>
      </c>
      <c r="AY3534" s="29" t="str">
        <f t="shared" si="558"/>
        <v>https://media.mediathek-tanz-theater.de/iiif/2/nvt_img-444-001-005.JP2</v>
      </c>
      <c r="AZ3534" s="29" t="str">
        <f t="shared" si="553"/>
        <v>image/jp2</v>
      </c>
      <c r="BA3534" s="29" t="str">
        <f t="shared" si="554"/>
        <v>presentation/iiif</v>
      </c>
      <c r="BB3534" s="29" t="str">
        <f t="shared" si="555"/>
        <v>https://media.mediathek-tanz-theater.de/iiif/2/nvt_img-444-001-005.JP2/full/100,/0/default.jpg</v>
      </c>
      <c r="BC3534" s="29" t="str">
        <f t="shared" si="551"/>
        <v>image/jpeg</v>
      </c>
      <c r="BD3534" s="29" t="str">
        <f t="shared" si="556"/>
        <v>presentation/thumbnail</v>
      </c>
    </row>
    <row r="3535" spans="1:56" ht="38.25">
      <c r="A3535" s="29">
        <v>1</v>
      </c>
      <c r="B3535" s="29">
        <v>0</v>
      </c>
      <c r="C3535" t="s">
        <v>13723</v>
      </c>
      <c r="D3535" s="38" t="s">
        <v>13724</v>
      </c>
      <c r="F3535" s="29" t="s">
        <v>12181</v>
      </c>
      <c r="I3535" s="38" t="s">
        <v>4446</v>
      </c>
      <c r="J3535" s="406" t="s">
        <v>13704</v>
      </c>
      <c r="M3535" s="311" t="s">
        <v>13720</v>
      </c>
      <c r="O3535" s="38" t="s">
        <v>1223</v>
      </c>
      <c r="R3535" s="38" t="s">
        <v>13709</v>
      </c>
      <c r="S3535" s="38" t="s">
        <v>13722</v>
      </c>
      <c r="T3535" s="38" t="s">
        <v>2006</v>
      </c>
      <c r="U3535"/>
      <c r="V3535"/>
      <c r="AE3535" s="38" t="s">
        <v>2950</v>
      </c>
      <c r="AG3535" s="38">
        <v>1</v>
      </c>
      <c r="AH3535" s="38" t="s">
        <v>4439</v>
      </c>
      <c r="AI3535" s="38" t="s">
        <v>4440</v>
      </c>
      <c r="AJ3535" s="38" t="s">
        <v>4799</v>
      </c>
      <c r="AK3535" s="38" t="s">
        <v>72</v>
      </c>
      <c r="AL3535" s="301">
        <v>43647</v>
      </c>
      <c r="AO3535" s="29" t="s">
        <v>4442</v>
      </c>
      <c r="AR3535" s="29" t="str">
        <f t="shared" si="559"/>
        <v>0</v>
      </c>
      <c r="AS3535" s="29">
        <f t="shared" si="557"/>
        <v>0</v>
      </c>
      <c r="AT3535" s="29">
        <v>0</v>
      </c>
      <c r="AW3535" s="29" t="str">
        <f t="shared" si="560"/>
        <v/>
      </c>
      <c r="AX3535" s="29" t="str">
        <f t="shared" si="552"/>
        <v/>
      </c>
      <c r="AY3535" s="29" t="str">
        <f t="shared" si="558"/>
        <v>https://media.mediathek-tanz-theater.de/iiif/2/nvt_img-444-001-006.JP2</v>
      </c>
      <c r="AZ3535" s="29" t="str">
        <f t="shared" si="553"/>
        <v>image/jp2</v>
      </c>
      <c r="BA3535" s="29" t="str">
        <f t="shared" si="554"/>
        <v>presentation/iiif</v>
      </c>
      <c r="BB3535" s="29" t="str">
        <f t="shared" si="555"/>
        <v>https://media.mediathek-tanz-theater.de/iiif/2/nvt_img-444-001-006.JP2/full/100,/0/default.jpg</v>
      </c>
      <c r="BC3535" s="29" t="str">
        <f t="shared" si="551"/>
        <v>image/jpeg</v>
      </c>
      <c r="BD3535" s="29" t="str">
        <f t="shared" si="556"/>
        <v>presentation/thumbnail</v>
      </c>
    </row>
    <row r="3536" spans="1:56">
      <c r="A3536" s="29">
        <v>1</v>
      </c>
      <c r="B3536" s="29">
        <v>0</v>
      </c>
      <c r="C3536" t="s">
        <v>13725</v>
      </c>
      <c r="D3536" s="38" t="s">
        <v>13726</v>
      </c>
      <c r="F3536" s="29" t="s">
        <v>12181</v>
      </c>
      <c r="I3536" s="38" t="s">
        <v>4438</v>
      </c>
      <c r="J3536" s="406" t="s">
        <v>13701</v>
      </c>
      <c r="M3536" s="311"/>
      <c r="U3536"/>
      <c r="V3536"/>
      <c r="AE3536" s="38" t="s">
        <v>2950</v>
      </c>
      <c r="AG3536" s="38">
        <v>1</v>
      </c>
      <c r="AH3536" s="38" t="s">
        <v>4439</v>
      </c>
      <c r="AI3536" s="38" t="s">
        <v>4440</v>
      </c>
      <c r="AJ3536" s="38" t="s">
        <v>9751</v>
      </c>
      <c r="AO3536" s="29" t="s">
        <v>4442</v>
      </c>
      <c r="AR3536" s="29" t="str">
        <f t="shared" si="559"/>
        <v>1</v>
      </c>
      <c r="AS3536" s="29">
        <f t="shared" si="557"/>
        <v>1</v>
      </c>
      <c r="AT3536" s="29">
        <v>1</v>
      </c>
      <c r="AV3536" s="29" t="s">
        <v>13727</v>
      </c>
      <c r="AW3536" s="29" t="str">
        <f t="shared" si="560"/>
        <v>image/tiff</v>
      </c>
      <c r="AX3536" s="29" t="str">
        <f t="shared" si="552"/>
        <v>archival/master</v>
      </c>
      <c r="AY3536" s="29" t="str">
        <f t="shared" si="558"/>
        <v>https://media.mediathek-tanz-theater.de/iiif/2/nvt_img-444-002.JP2</v>
      </c>
      <c r="AZ3536" s="29" t="str">
        <f t="shared" si="553"/>
        <v>image/jp2</v>
      </c>
      <c r="BA3536" s="29" t="str">
        <f t="shared" si="554"/>
        <v>presentation/iiif</v>
      </c>
      <c r="BB3536" s="29" t="str">
        <f t="shared" si="555"/>
        <v>https://media.mediathek-tanz-theater.de/iiif/2/nvt_img-444-002.JP2/full/100,/0/default.jpg</v>
      </c>
      <c r="BC3536" s="29" t="str">
        <f t="shared" si="551"/>
        <v>image/jpeg</v>
      </c>
      <c r="BD3536" s="29" t="str">
        <f t="shared" si="556"/>
        <v>presentation/thumbnail</v>
      </c>
    </row>
    <row r="3537" spans="1:56" ht="51">
      <c r="A3537" s="29">
        <v>1</v>
      </c>
      <c r="B3537" s="29">
        <v>0</v>
      </c>
      <c r="C3537" t="s">
        <v>13728</v>
      </c>
      <c r="D3537" s="38" t="s">
        <v>13729</v>
      </c>
      <c r="F3537" s="29" t="s">
        <v>12181</v>
      </c>
      <c r="I3537" s="38" t="s">
        <v>4446</v>
      </c>
      <c r="J3537" s="406" t="s">
        <v>13725</v>
      </c>
      <c r="M3537" s="311"/>
      <c r="O3537" s="38" t="s">
        <v>1223</v>
      </c>
      <c r="R3537" s="38" t="s">
        <v>13709</v>
      </c>
      <c r="S3537" s="38" t="s">
        <v>13730</v>
      </c>
      <c r="T3537" s="38" t="s">
        <v>2006</v>
      </c>
      <c r="U3537"/>
      <c r="V3537"/>
      <c r="AE3537" s="38" t="s">
        <v>2950</v>
      </c>
      <c r="AG3537" s="38">
        <v>1</v>
      </c>
      <c r="AH3537" s="38" t="s">
        <v>4439</v>
      </c>
      <c r="AI3537" s="38" t="s">
        <v>4440</v>
      </c>
      <c r="AJ3537" s="38" t="s">
        <v>4799</v>
      </c>
      <c r="AK3537" s="38" t="s">
        <v>13731</v>
      </c>
      <c r="AL3537" s="301">
        <v>43647</v>
      </c>
      <c r="AO3537" s="29" t="s">
        <v>4442</v>
      </c>
      <c r="AR3537" s="29" t="str">
        <f t="shared" si="559"/>
        <v>0</v>
      </c>
      <c r="AS3537" s="29">
        <f t="shared" si="557"/>
        <v>0</v>
      </c>
      <c r="AT3537" s="29">
        <v>0</v>
      </c>
      <c r="AW3537" s="29" t="str">
        <f t="shared" si="560"/>
        <v/>
      </c>
      <c r="AX3537" s="29" t="str">
        <f t="shared" si="552"/>
        <v/>
      </c>
      <c r="AY3537" s="29" t="str">
        <f t="shared" si="558"/>
        <v>https://media.mediathek-tanz-theater.de/iiif/2/nvt_img-444-002-001.JP2</v>
      </c>
      <c r="AZ3537" s="29" t="str">
        <f t="shared" si="553"/>
        <v>image/jp2</v>
      </c>
      <c r="BA3537" s="29" t="str">
        <f t="shared" si="554"/>
        <v>presentation/iiif</v>
      </c>
      <c r="BB3537" s="29" t="str">
        <f t="shared" si="555"/>
        <v>https://media.mediathek-tanz-theater.de/iiif/2/nvt_img-444-002-001.JP2/full/100,/0/default.jpg</v>
      </c>
      <c r="BC3537" s="29" t="str">
        <f t="shared" si="551"/>
        <v>image/jpeg</v>
      </c>
      <c r="BD3537" s="29" t="str">
        <f t="shared" si="556"/>
        <v>presentation/thumbnail</v>
      </c>
    </row>
    <row r="3538" spans="1:56" ht="51">
      <c r="A3538" s="29">
        <v>1</v>
      </c>
      <c r="B3538" s="29">
        <v>0</v>
      </c>
      <c r="C3538" t="s">
        <v>13732</v>
      </c>
      <c r="D3538" s="38" t="s">
        <v>13733</v>
      </c>
      <c r="F3538" s="29" t="s">
        <v>12181</v>
      </c>
      <c r="I3538" s="38" t="s">
        <v>4446</v>
      </c>
      <c r="J3538" s="406" t="s">
        <v>13725</v>
      </c>
      <c r="M3538" s="311" t="s">
        <v>13728</v>
      </c>
      <c r="O3538" s="38" t="s">
        <v>1223</v>
      </c>
      <c r="R3538" s="38" t="s">
        <v>13709</v>
      </c>
      <c r="S3538" s="38" t="s">
        <v>13730</v>
      </c>
      <c r="T3538" s="38" t="s">
        <v>2006</v>
      </c>
      <c r="U3538"/>
      <c r="V3538"/>
      <c r="AE3538" s="38" t="s">
        <v>2950</v>
      </c>
      <c r="AG3538" s="38">
        <v>1</v>
      </c>
      <c r="AH3538" s="38" t="s">
        <v>4439</v>
      </c>
      <c r="AI3538" s="38" t="s">
        <v>4440</v>
      </c>
      <c r="AJ3538" s="38" t="s">
        <v>4799</v>
      </c>
      <c r="AK3538" s="38" t="s">
        <v>72</v>
      </c>
      <c r="AL3538" s="301">
        <v>43647</v>
      </c>
      <c r="AO3538" s="29" t="s">
        <v>4442</v>
      </c>
      <c r="AR3538" s="29" t="str">
        <f t="shared" si="559"/>
        <v>0</v>
      </c>
      <c r="AS3538" s="29">
        <f t="shared" si="557"/>
        <v>0</v>
      </c>
      <c r="AT3538" s="29">
        <v>0</v>
      </c>
      <c r="AW3538" s="29" t="str">
        <f t="shared" si="560"/>
        <v/>
      </c>
      <c r="AX3538" s="29" t="str">
        <f t="shared" si="552"/>
        <v/>
      </c>
      <c r="AY3538" s="29" t="str">
        <f t="shared" si="558"/>
        <v>https://media.mediathek-tanz-theater.de/iiif/2/nvt_img-444-002-002.JP2</v>
      </c>
      <c r="AZ3538" s="29" t="str">
        <f t="shared" si="553"/>
        <v>image/jp2</v>
      </c>
      <c r="BA3538" s="29" t="str">
        <f t="shared" si="554"/>
        <v>presentation/iiif</v>
      </c>
      <c r="BB3538" s="29" t="str">
        <f t="shared" si="555"/>
        <v>https://media.mediathek-tanz-theater.de/iiif/2/nvt_img-444-002-002.JP2/full/100,/0/default.jpg</v>
      </c>
      <c r="BC3538" s="29" t="str">
        <f t="shared" si="551"/>
        <v>image/jpeg</v>
      </c>
      <c r="BD3538" s="29" t="str">
        <f t="shared" si="556"/>
        <v>presentation/thumbnail</v>
      </c>
    </row>
    <row r="3539" spans="1:56" ht="38.25">
      <c r="A3539" s="29">
        <v>1</v>
      </c>
      <c r="B3539" s="29">
        <v>0</v>
      </c>
      <c r="C3539" t="s">
        <v>13734</v>
      </c>
      <c r="D3539" s="38" t="s">
        <v>13735</v>
      </c>
      <c r="F3539" s="29" t="s">
        <v>12181</v>
      </c>
      <c r="I3539" s="38" t="s">
        <v>4446</v>
      </c>
      <c r="J3539" s="406" t="s">
        <v>13725</v>
      </c>
      <c r="M3539" s="311"/>
      <c r="O3539" s="38" t="s">
        <v>1223</v>
      </c>
      <c r="R3539" s="38" t="s">
        <v>13709</v>
      </c>
      <c r="S3539" s="38" t="s">
        <v>13736</v>
      </c>
      <c r="T3539" s="38" t="s">
        <v>2006</v>
      </c>
      <c r="U3539"/>
      <c r="V3539"/>
      <c r="AE3539" s="38" t="s">
        <v>2950</v>
      </c>
      <c r="AG3539" s="38">
        <v>1</v>
      </c>
      <c r="AH3539" s="38" t="s">
        <v>4439</v>
      </c>
      <c r="AI3539" s="38" t="s">
        <v>4440</v>
      </c>
      <c r="AJ3539" s="38" t="s">
        <v>4799</v>
      </c>
      <c r="AK3539" s="38" t="s">
        <v>12877</v>
      </c>
      <c r="AL3539" s="301">
        <v>43647</v>
      </c>
      <c r="AO3539" s="29" t="s">
        <v>4442</v>
      </c>
      <c r="AR3539" s="29" t="str">
        <f t="shared" si="559"/>
        <v>0</v>
      </c>
      <c r="AS3539" s="29">
        <f t="shared" si="557"/>
        <v>0</v>
      </c>
      <c r="AT3539" s="29">
        <v>0</v>
      </c>
      <c r="AW3539" s="29" t="str">
        <f t="shared" si="560"/>
        <v/>
      </c>
      <c r="AX3539" s="29" t="str">
        <f t="shared" si="552"/>
        <v/>
      </c>
      <c r="AY3539" s="29" t="str">
        <f t="shared" si="558"/>
        <v>https://media.mediathek-tanz-theater.de/iiif/2/nvt_img-444-002-003.JP2</v>
      </c>
      <c r="AZ3539" s="29" t="str">
        <f t="shared" si="553"/>
        <v>image/jp2</v>
      </c>
      <c r="BA3539" s="29" t="str">
        <f t="shared" si="554"/>
        <v>presentation/iiif</v>
      </c>
      <c r="BB3539" s="29" t="str">
        <f t="shared" si="555"/>
        <v>https://media.mediathek-tanz-theater.de/iiif/2/nvt_img-444-002-003.JP2/full/100,/0/default.jpg</v>
      </c>
      <c r="BC3539" s="29" t="str">
        <f t="shared" si="551"/>
        <v>image/jpeg</v>
      </c>
      <c r="BD3539" s="29" t="str">
        <f t="shared" si="556"/>
        <v>presentation/thumbnail</v>
      </c>
    </row>
    <row r="3540" spans="1:56" ht="38.25">
      <c r="A3540" s="29">
        <v>1</v>
      </c>
      <c r="B3540" s="29">
        <v>0</v>
      </c>
      <c r="C3540" t="s">
        <v>13737</v>
      </c>
      <c r="D3540" s="38" t="s">
        <v>13738</v>
      </c>
      <c r="F3540" s="29" t="s">
        <v>12181</v>
      </c>
      <c r="I3540" s="38" t="s">
        <v>4446</v>
      </c>
      <c r="J3540" s="406" t="s">
        <v>13725</v>
      </c>
      <c r="M3540" s="311" t="s">
        <v>13734</v>
      </c>
      <c r="O3540" s="38" t="s">
        <v>1223</v>
      </c>
      <c r="R3540" s="38" t="s">
        <v>13709</v>
      </c>
      <c r="S3540" s="38" t="s">
        <v>13736</v>
      </c>
      <c r="T3540" s="38" t="s">
        <v>2006</v>
      </c>
      <c r="U3540"/>
      <c r="V3540"/>
      <c r="AE3540" s="38" t="s">
        <v>2950</v>
      </c>
      <c r="AG3540" s="38">
        <v>1</v>
      </c>
      <c r="AH3540" s="38" t="s">
        <v>4439</v>
      </c>
      <c r="AI3540" s="38" t="s">
        <v>4440</v>
      </c>
      <c r="AJ3540" s="38" t="s">
        <v>4799</v>
      </c>
      <c r="AK3540" s="38" t="s">
        <v>12880</v>
      </c>
      <c r="AL3540" s="301">
        <v>43647</v>
      </c>
      <c r="AO3540" s="29" t="s">
        <v>4442</v>
      </c>
      <c r="AR3540" s="29" t="str">
        <f t="shared" si="559"/>
        <v>0</v>
      </c>
      <c r="AS3540" s="29">
        <f t="shared" si="557"/>
        <v>0</v>
      </c>
      <c r="AT3540" s="29">
        <v>0</v>
      </c>
      <c r="AW3540" s="29" t="str">
        <f t="shared" si="560"/>
        <v/>
      </c>
      <c r="AX3540" s="29" t="str">
        <f t="shared" si="552"/>
        <v/>
      </c>
      <c r="AY3540" s="29" t="str">
        <f t="shared" si="558"/>
        <v>https://media.mediathek-tanz-theater.de/iiif/2/nvt_img-444-002-004.JP2</v>
      </c>
      <c r="AZ3540" s="29" t="str">
        <f t="shared" si="553"/>
        <v>image/jp2</v>
      </c>
      <c r="BA3540" s="29" t="str">
        <f t="shared" si="554"/>
        <v>presentation/iiif</v>
      </c>
      <c r="BB3540" s="29" t="str">
        <f t="shared" si="555"/>
        <v>https://media.mediathek-tanz-theater.de/iiif/2/nvt_img-444-002-004.JP2/full/100,/0/default.jpg</v>
      </c>
      <c r="BC3540" s="29" t="str">
        <f t="shared" si="551"/>
        <v>image/jpeg</v>
      </c>
      <c r="BD3540" s="29" t="str">
        <f t="shared" si="556"/>
        <v>presentation/thumbnail</v>
      </c>
    </row>
    <row r="3541" spans="1:56" ht="38.25">
      <c r="A3541" s="29">
        <v>1</v>
      </c>
      <c r="B3541" s="29">
        <v>0</v>
      </c>
      <c r="C3541" t="s">
        <v>13739</v>
      </c>
      <c r="D3541" s="38" t="s">
        <v>13740</v>
      </c>
      <c r="F3541" s="29" t="s">
        <v>12181</v>
      </c>
      <c r="I3541" s="38" t="s">
        <v>4446</v>
      </c>
      <c r="J3541" s="406" t="s">
        <v>13725</v>
      </c>
      <c r="M3541" s="311"/>
      <c r="O3541" s="38" t="s">
        <v>1223</v>
      </c>
      <c r="R3541" s="38" t="s">
        <v>13709</v>
      </c>
      <c r="S3541" s="38" t="s">
        <v>13741</v>
      </c>
      <c r="T3541" s="38" t="s">
        <v>2006</v>
      </c>
      <c r="U3541"/>
      <c r="V3541"/>
      <c r="AE3541" s="38" t="s">
        <v>2950</v>
      </c>
      <c r="AG3541" s="38">
        <v>1</v>
      </c>
      <c r="AH3541" s="38" t="s">
        <v>4439</v>
      </c>
      <c r="AI3541" s="38" t="s">
        <v>4440</v>
      </c>
      <c r="AJ3541" s="38" t="s">
        <v>4799</v>
      </c>
      <c r="AK3541" s="38" t="s">
        <v>72</v>
      </c>
      <c r="AL3541" s="301">
        <v>43647</v>
      </c>
      <c r="AO3541" s="29" t="s">
        <v>4442</v>
      </c>
      <c r="AR3541" s="29" t="str">
        <f t="shared" si="559"/>
        <v>0</v>
      </c>
      <c r="AS3541" s="29">
        <f t="shared" si="557"/>
        <v>0</v>
      </c>
      <c r="AT3541" s="29">
        <v>0</v>
      </c>
      <c r="AW3541" s="29" t="str">
        <f t="shared" si="560"/>
        <v/>
      </c>
      <c r="AX3541" s="29" t="str">
        <f t="shared" si="552"/>
        <v/>
      </c>
      <c r="AY3541" s="29" t="str">
        <f t="shared" si="558"/>
        <v>https://media.mediathek-tanz-theater.de/iiif/2/nvt_img-444-002-005.JP2</v>
      </c>
      <c r="AZ3541" s="29" t="str">
        <f t="shared" si="553"/>
        <v>image/jp2</v>
      </c>
      <c r="BA3541" s="29" t="str">
        <f t="shared" si="554"/>
        <v>presentation/iiif</v>
      </c>
      <c r="BB3541" s="29" t="str">
        <f t="shared" si="555"/>
        <v>https://media.mediathek-tanz-theater.de/iiif/2/nvt_img-444-002-005.JP2/full/100,/0/default.jpg</v>
      </c>
      <c r="BC3541" s="29" t="str">
        <f t="shared" si="551"/>
        <v>image/jpeg</v>
      </c>
      <c r="BD3541" s="29" t="str">
        <f t="shared" si="556"/>
        <v>presentation/thumbnail</v>
      </c>
    </row>
    <row r="3542" spans="1:56" ht="38.25">
      <c r="A3542" s="29">
        <v>1</v>
      </c>
      <c r="B3542" s="29">
        <v>0</v>
      </c>
      <c r="C3542" t="s">
        <v>13742</v>
      </c>
      <c r="D3542" s="38" t="s">
        <v>13743</v>
      </c>
      <c r="F3542" s="29" t="s">
        <v>12181</v>
      </c>
      <c r="I3542" s="38" t="s">
        <v>4446</v>
      </c>
      <c r="J3542" s="406" t="s">
        <v>13725</v>
      </c>
      <c r="M3542" s="311" t="s">
        <v>13739</v>
      </c>
      <c r="O3542" s="38" t="s">
        <v>1223</v>
      </c>
      <c r="R3542" s="38" t="s">
        <v>13709</v>
      </c>
      <c r="S3542" s="38" t="s">
        <v>13741</v>
      </c>
      <c r="T3542" s="38" t="s">
        <v>2006</v>
      </c>
      <c r="U3542"/>
      <c r="V3542"/>
      <c r="AE3542" s="38" t="s">
        <v>2950</v>
      </c>
      <c r="AG3542" s="38">
        <v>1</v>
      </c>
      <c r="AH3542" s="38" t="s">
        <v>4439</v>
      </c>
      <c r="AI3542" s="38" t="s">
        <v>4440</v>
      </c>
      <c r="AJ3542" s="38" t="s">
        <v>4799</v>
      </c>
      <c r="AK3542" s="38" t="s">
        <v>12983</v>
      </c>
      <c r="AL3542" s="301">
        <v>43647</v>
      </c>
      <c r="AO3542" s="29" t="s">
        <v>4442</v>
      </c>
      <c r="AR3542" s="29" t="str">
        <f t="shared" si="559"/>
        <v>0</v>
      </c>
      <c r="AS3542" s="29">
        <f t="shared" si="557"/>
        <v>0</v>
      </c>
      <c r="AT3542" s="29">
        <v>0</v>
      </c>
      <c r="AW3542" s="29" t="str">
        <f t="shared" si="560"/>
        <v/>
      </c>
      <c r="AX3542" s="29" t="str">
        <f t="shared" si="552"/>
        <v/>
      </c>
      <c r="AY3542" s="29" t="str">
        <f t="shared" si="558"/>
        <v>https://media.mediathek-tanz-theater.de/iiif/2/nvt_img-444-002-006.JP2</v>
      </c>
      <c r="AZ3542" s="29" t="str">
        <f t="shared" si="553"/>
        <v>image/jp2</v>
      </c>
      <c r="BA3542" s="29" t="str">
        <f t="shared" si="554"/>
        <v>presentation/iiif</v>
      </c>
      <c r="BB3542" s="29" t="str">
        <f t="shared" si="555"/>
        <v>https://media.mediathek-tanz-theater.de/iiif/2/nvt_img-444-002-006.JP2/full/100,/0/default.jpg</v>
      </c>
      <c r="BC3542" s="29" t="str">
        <f t="shared" si="551"/>
        <v>image/jpeg</v>
      </c>
      <c r="BD3542" s="29" t="str">
        <f t="shared" si="556"/>
        <v>presentation/thumbnail</v>
      </c>
    </row>
    <row r="3543" spans="1:56">
      <c r="A3543" s="29">
        <v>1</v>
      </c>
      <c r="B3543" s="29">
        <v>0</v>
      </c>
      <c r="C3543" t="s">
        <v>13744</v>
      </c>
      <c r="D3543" s="38" t="s">
        <v>13745</v>
      </c>
      <c r="F3543" s="29" t="s">
        <v>12181</v>
      </c>
      <c r="I3543" s="38" t="s">
        <v>4438</v>
      </c>
      <c r="J3543" s="406" t="s">
        <v>13701</v>
      </c>
      <c r="M3543" s="311"/>
      <c r="U3543"/>
      <c r="V3543"/>
      <c r="AE3543" s="38" t="s">
        <v>2950</v>
      </c>
      <c r="AG3543" s="38">
        <v>1</v>
      </c>
      <c r="AH3543" s="38" t="s">
        <v>4439</v>
      </c>
      <c r="AI3543" s="38" t="s">
        <v>4440</v>
      </c>
      <c r="AJ3543" s="38" t="s">
        <v>13746</v>
      </c>
      <c r="AO3543" s="29" t="s">
        <v>4442</v>
      </c>
      <c r="AR3543" s="29" t="str">
        <f t="shared" si="559"/>
        <v>1</v>
      </c>
      <c r="AS3543" s="29">
        <f t="shared" si="557"/>
        <v>1</v>
      </c>
      <c r="AT3543" s="29">
        <v>1</v>
      </c>
      <c r="AV3543" s="29" t="s">
        <v>13747</v>
      </c>
      <c r="AW3543" s="29" t="str">
        <f t="shared" si="560"/>
        <v>image/tiff</v>
      </c>
      <c r="AX3543" s="29" t="str">
        <f t="shared" si="552"/>
        <v>archival/master</v>
      </c>
      <c r="AY3543" s="29" t="str">
        <f t="shared" si="558"/>
        <v>https://media.mediathek-tanz-theater.de/iiif/2/nvt_img-444-003.JP2</v>
      </c>
      <c r="AZ3543" s="29" t="str">
        <f t="shared" si="553"/>
        <v>image/jp2</v>
      </c>
      <c r="BA3543" s="29" t="str">
        <f t="shared" si="554"/>
        <v>presentation/iiif</v>
      </c>
      <c r="BB3543" s="29" t="str">
        <f t="shared" si="555"/>
        <v>https://media.mediathek-tanz-theater.de/iiif/2/nvt_img-444-003.JP2/full/100,/0/default.jpg</v>
      </c>
      <c r="BC3543" s="29" t="str">
        <f t="shared" si="551"/>
        <v>image/jpeg</v>
      </c>
      <c r="BD3543" s="29" t="str">
        <f t="shared" si="556"/>
        <v>presentation/thumbnail</v>
      </c>
    </row>
    <row r="3544" spans="1:56" ht="25.5">
      <c r="A3544" s="29">
        <v>1</v>
      </c>
      <c r="B3544" s="29">
        <v>0</v>
      </c>
      <c r="C3544" t="s">
        <v>13748</v>
      </c>
      <c r="D3544" s="38" t="s">
        <v>13749</v>
      </c>
      <c r="F3544" s="29" t="s">
        <v>12181</v>
      </c>
      <c r="I3544" s="38" t="s">
        <v>4446</v>
      </c>
      <c r="J3544" s="406" t="s">
        <v>13744</v>
      </c>
      <c r="M3544" s="311"/>
      <c r="O3544" s="38" t="s">
        <v>1223</v>
      </c>
      <c r="R3544" s="38" t="s">
        <v>13709</v>
      </c>
      <c r="S3544" s="38" t="s">
        <v>13750</v>
      </c>
      <c r="T3544" s="38" t="s">
        <v>2006</v>
      </c>
      <c r="U3544"/>
      <c r="V3544"/>
      <c r="AE3544" s="38" t="s">
        <v>2950</v>
      </c>
      <c r="AG3544" s="38">
        <v>1</v>
      </c>
      <c r="AH3544" s="38" t="s">
        <v>4439</v>
      </c>
      <c r="AI3544" s="38" t="s">
        <v>4440</v>
      </c>
      <c r="AJ3544" s="38" t="s">
        <v>4799</v>
      </c>
      <c r="AK3544" s="38" t="s">
        <v>12983</v>
      </c>
      <c r="AL3544" s="301">
        <v>43647</v>
      </c>
      <c r="AO3544" s="29" t="s">
        <v>4442</v>
      </c>
      <c r="AR3544" s="29" t="str">
        <f t="shared" si="559"/>
        <v>0</v>
      </c>
      <c r="AS3544" s="29">
        <f t="shared" si="557"/>
        <v>0</v>
      </c>
      <c r="AT3544" s="29">
        <v>0</v>
      </c>
      <c r="AW3544" s="29" t="str">
        <f t="shared" si="560"/>
        <v/>
      </c>
      <c r="AX3544" s="29" t="str">
        <f t="shared" si="552"/>
        <v/>
      </c>
      <c r="AY3544" s="29" t="str">
        <f t="shared" si="558"/>
        <v>https://media.mediathek-tanz-theater.de/iiif/2/nvt_img-444-003-001.JP2</v>
      </c>
      <c r="AZ3544" s="29" t="str">
        <f t="shared" si="553"/>
        <v>image/jp2</v>
      </c>
      <c r="BA3544" s="29" t="str">
        <f t="shared" si="554"/>
        <v>presentation/iiif</v>
      </c>
      <c r="BB3544" s="29" t="str">
        <f t="shared" si="555"/>
        <v>https://media.mediathek-tanz-theater.de/iiif/2/nvt_img-444-003-001.JP2/full/100,/0/default.jpg</v>
      </c>
      <c r="BC3544" s="29" t="str">
        <f t="shared" si="551"/>
        <v>image/jpeg</v>
      </c>
      <c r="BD3544" s="29" t="str">
        <f t="shared" si="556"/>
        <v>presentation/thumbnail</v>
      </c>
    </row>
    <row r="3545" spans="1:56" ht="25.5">
      <c r="A3545" s="29">
        <v>1</v>
      </c>
      <c r="B3545" s="29">
        <v>0</v>
      </c>
      <c r="C3545" t="s">
        <v>13751</v>
      </c>
      <c r="D3545" s="38" t="s">
        <v>13752</v>
      </c>
      <c r="F3545" s="29" t="s">
        <v>12181</v>
      </c>
      <c r="I3545" s="38" t="s">
        <v>4446</v>
      </c>
      <c r="J3545" s="406" t="s">
        <v>13744</v>
      </c>
      <c r="M3545" s="311" t="s">
        <v>13748</v>
      </c>
      <c r="O3545" s="38" t="s">
        <v>1223</v>
      </c>
      <c r="R3545" s="38" t="s">
        <v>13709</v>
      </c>
      <c r="S3545" s="38" t="s">
        <v>13750</v>
      </c>
      <c r="T3545" s="38" t="s">
        <v>2006</v>
      </c>
      <c r="U3545"/>
      <c r="V3545"/>
      <c r="AE3545" s="38" t="s">
        <v>2950</v>
      </c>
      <c r="AG3545" s="38">
        <v>1</v>
      </c>
      <c r="AH3545" s="38" t="s">
        <v>4439</v>
      </c>
      <c r="AI3545" s="38" t="s">
        <v>4440</v>
      </c>
      <c r="AJ3545" s="38" t="s">
        <v>4799</v>
      </c>
      <c r="AK3545" s="38" t="s">
        <v>72</v>
      </c>
      <c r="AL3545" s="301">
        <v>43647</v>
      </c>
      <c r="AO3545" s="29" t="s">
        <v>4442</v>
      </c>
      <c r="AR3545" s="29" t="str">
        <f t="shared" si="559"/>
        <v>0</v>
      </c>
      <c r="AS3545" s="29">
        <f t="shared" si="557"/>
        <v>0</v>
      </c>
      <c r="AT3545" s="29">
        <v>0</v>
      </c>
      <c r="AW3545" s="29" t="str">
        <f t="shared" si="560"/>
        <v/>
      </c>
      <c r="AX3545" s="29" t="str">
        <f t="shared" si="552"/>
        <v/>
      </c>
      <c r="AY3545" s="29" t="str">
        <f t="shared" si="558"/>
        <v>https://media.mediathek-tanz-theater.de/iiif/2/nvt_img-444-003-002.JP2</v>
      </c>
      <c r="AZ3545" s="29" t="str">
        <f t="shared" si="553"/>
        <v>image/jp2</v>
      </c>
      <c r="BA3545" s="29" t="str">
        <f t="shared" si="554"/>
        <v>presentation/iiif</v>
      </c>
      <c r="BB3545" s="29" t="str">
        <f t="shared" si="555"/>
        <v>https://media.mediathek-tanz-theater.de/iiif/2/nvt_img-444-003-002.JP2/full/100,/0/default.jpg</v>
      </c>
      <c r="BC3545" s="29" t="str">
        <f t="shared" si="551"/>
        <v>image/jpeg</v>
      </c>
      <c r="BD3545" s="29" t="str">
        <f t="shared" si="556"/>
        <v>presentation/thumbnail</v>
      </c>
    </row>
    <row r="3546" spans="1:56" ht="25.5">
      <c r="A3546" s="29">
        <v>1</v>
      </c>
      <c r="B3546" s="29">
        <v>0</v>
      </c>
      <c r="C3546" t="s">
        <v>13753</v>
      </c>
      <c r="D3546" s="38" t="s">
        <v>13754</v>
      </c>
      <c r="F3546" s="29" t="s">
        <v>12181</v>
      </c>
      <c r="I3546" s="38" t="s">
        <v>4446</v>
      </c>
      <c r="J3546" s="406" t="s">
        <v>13744</v>
      </c>
      <c r="M3546" s="311"/>
      <c r="O3546" s="38" t="s">
        <v>1223</v>
      </c>
      <c r="R3546" s="38" t="s">
        <v>13709</v>
      </c>
      <c r="S3546" s="38" t="s">
        <v>13750</v>
      </c>
      <c r="T3546" s="38" t="s">
        <v>2006</v>
      </c>
      <c r="U3546"/>
      <c r="V3546"/>
      <c r="AE3546" s="38" t="s">
        <v>2950</v>
      </c>
      <c r="AG3546" s="38">
        <v>1</v>
      </c>
      <c r="AH3546" s="38" t="s">
        <v>4439</v>
      </c>
      <c r="AI3546" s="38" t="s">
        <v>4440</v>
      </c>
      <c r="AJ3546" s="38" t="s">
        <v>4799</v>
      </c>
      <c r="AK3546" s="38" t="s">
        <v>72</v>
      </c>
      <c r="AL3546" s="301">
        <v>43647</v>
      </c>
      <c r="AO3546" s="29" t="s">
        <v>4442</v>
      </c>
      <c r="AR3546" s="29" t="str">
        <f t="shared" si="559"/>
        <v>0</v>
      </c>
      <c r="AS3546" s="29">
        <f t="shared" si="557"/>
        <v>0</v>
      </c>
      <c r="AT3546" s="29">
        <v>0</v>
      </c>
      <c r="AW3546" s="29" t="str">
        <f t="shared" si="560"/>
        <v/>
      </c>
      <c r="AX3546" s="29" t="str">
        <f t="shared" si="552"/>
        <v/>
      </c>
      <c r="AY3546" s="29" t="str">
        <f t="shared" si="558"/>
        <v>https://media.mediathek-tanz-theater.de/iiif/2/nvt_img-444-003-003.JP2</v>
      </c>
      <c r="AZ3546" s="29" t="str">
        <f t="shared" si="553"/>
        <v>image/jp2</v>
      </c>
      <c r="BA3546" s="29" t="str">
        <f t="shared" si="554"/>
        <v>presentation/iiif</v>
      </c>
      <c r="BB3546" s="29" t="str">
        <f t="shared" si="555"/>
        <v>https://media.mediathek-tanz-theater.de/iiif/2/nvt_img-444-003-003.JP2/full/100,/0/default.jpg</v>
      </c>
      <c r="BC3546" s="29" t="str">
        <f t="shared" si="551"/>
        <v>image/jpeg</v>
      </c>
      <c r="BD3546" s="29" t="str">
        <f t="shared" si="556"/>
        <v>presentation/thumbnail</v>
      </c>
    </row>
    <row r="3547" spans="1:56" ht="25.5">
      <c r="A3547" s="29">
        <v>1</v>
      </c>
      <c r="B3547" s="29">
        <v>0</v>
      </c>
      <c r="C3547" t="s">
        <v>13755</v>
      </c>
      <c r="D3547" s="38" t="s">
        <v>13756</v>
      </c>
      <c r="F3547" s="29" t="s">
        <v>12181</v>
      </c>
      <c r="I3547" s="38" t="s">
        <v>4446</v>
      </c>
      <c r="J3547" s="406" t="s">
        <v>13744</v>
      </c>
      <c r="M3547" s="311" t="s">
        <v>13753</v>
      </c>
      <c r="O3547" s="38" t="s">
        <v>1223</v>
      </c>
      <c r="R3547" s="38" t="s">
        <v>13709</v>
      </c>
      <c r="S3547" s="38" t="s">
        <v>13750</v>
      </c>
      <c r="T3547" s="38" t="s">
        <v>2006</v>
      </c>
      <c r="U3547"/>
      <c r="V3547"/>
      <c r="AE3547" s="38" t="s">
        <v>2950</v>
      </c>
      <c r="AG3547" s="38">
        <v>1</v>
      </c>
      <c r="AH3547" s="38" t="s">
        <v>4439</v>
      </c>
      <c r="AI3547" s="38" t="s">
        <v>4440</v>
      </c>
      <c r="AJ3547" s="38" t="s">
        <v>4799</v>
      </c>
      <c r="AK3547" s="38" t="s">
        <v>72</v>
      </c>
      <c r="AL3547" s="301">
        <v>43647</v>
      </c>
      <c r="AO3547" s="29" t="s">
        <v>4442</v>
      </c>
      <c r="AR3547" s="29" t="str">
        <f t="shared" si="559"/>
        <v>0</v>
      </c>
      <c r="AS3547" s="29">
        <f t="shared" si="557"/>
        <v>0</v>
      </c>
      <c r="AT3547" s="29">
        <v>0</v>
      </c>
      <c r="AW3547" s="29" t="str">
        <f t="shared" si="560"/>
        <v/>
      </c>
      <c r="AX3547" s="29" t="str">
        <f t="shared" si="552"/>
        <v/>
      </c>
      <c r="AY3547" s="29" t="str">
        <f t="shared" si="558"/>
        <v>https://media.mediathek-tanz-theater.de/iiif/2/nvt_img-444-003-004.JP2</v>
      </c>
      <c r="AZ3547" s="29" t="str">
        <f t="shared" si="553"/>
        <v>image/jp2</v>
      </c>
      <c r="BA3547" s="29" t="str">
        <f t="shared" si="554"/>
        <v>presentation/iiif</v>
      </c>
      <c r="BB3547" s="29" t="str">
        <f t="shared" si="555"/>
        <v>https://media.mediathek-tanz-theater.de/iiif/2/nvt_img-444-003-004.JP2/full/100,/0/default.jpg</v>
      </c>
      <c r="BC3547" s="29" t="str">
        <f t="shared" si="551"/>
        <v>image/jpeg</v>
      </c>
      <c r="BD3547" s="29" t="str">
        <f t="shared" si="556"/>
        <v>presentation/thumbnail</v>
      </c>
    </row>
    <row r="3548" spans="1:56">
      <c r="A3548" s="29">
        <v>1</v>
      </c>
      <c r="B3548" s="29">
        <v>0</v>
      </c>
      <c r="C3548" t="s">
        <v>13757</v>
      </c>
      <c r="D3548" s="38" t="s">
        <v>13758</v>
      </c>
      <c r="F3548" s="29" t="s">
        <v>12181</v>
      </c>
      <c r="I3548" s="38" t="s">
        <v>4438</v>
      </c>
      <c r="J3548" s="406" t="s">
        <v>13701</v>
      </c>
      <c r="M3548" s="311"/>
      <c r="U3548"/>
      <c r="V3548"/>
      <c r="AE3548" s="38" t="s">
        <v>2950</v>
      </c>
      <c r="AG3548" s="38">
        <v>1</v>
      </c>
      <c r="AH3548" s="38" t="s">
        <v>4439</v>
      </c>
      <c r="AI3548" s="38" t="s">
        <v>4440</v>
      </c>
      <c r="AJ3548" s="38" t="s">
        <v>10353</v>
      </c>
      <c r="AO3548" s="29" t="s">
        <v>4442</v>
      </c>
      <c r="AR3548" s="29" t="str">
        <f t="shared" si="559"/>
        <v>1</v>
      </c>
      <c r="AS3548" s="29">
        <f t="shared" si="557"/>
        <v>1</v>
      </c>
      <c r="AT3548" s="29">
        <v>1</v>
      </c>
      <c r="AV3548" s="29" t="s">
        <v>13759</v>
      </c>
      <c r="AW3548" s="29" t="str">
        <f t="shared" si="560"/>
        <v>image/tiff</v>
      </c>
      <c r="AX3548" s="29" t="str">
        <f t="shared" si="552"/>
        <v>archival/master</v>
      </c>
      <c r="AY3548" s="29" t="str">
        <f t="shared" si="558"/>
        <v>https://media.mediathek-tanz-theater.de/iiif/2/nvt_img-444-004.JP2</v>
      </c>
      <c r="AZ3548" s="29" t="str">
        <f t="shared" si="553"/>
        <v>image/jp2</v>
      </c>
      <c r="BA3548" s="29" t="str">
        <f t="shared" si="554"/>
        <v>presentation/iiif</v>
      </c>
      <c r="BB3548" s="29" t="str">
        <f t="shared" si="555"/>
        <v>https://media.mediathek-tanz-theater.de/iiif/2/nvt_img-444-004.JP2/full/100,/0/default.jpg</v>
      </c>
      <c r="BC3548" s="29" t="str">
        <f t="shared" si="551"/>
        <v>image/jpeg</v>
      </c>
      <c r="BD3548" s="29" t="str">
        <f t="shared" si="556"/>
        <v>presentation/thumbnail</v>
      </c>
    </row>
    <row r="3549" spans="1:56" ht="25.5">
      <c r="A3549" s="29">
        <v>1</v>
      </c>
      <c r="B3549" s="29">
        <v>0</v>
      </c>
      <c r="C3549" t="s">
        <v>13760</v>
      </c>
      <c r="D3549" s="38" t="s">
        <v>13761</v>
      </c>
      <c r="F3549" s="29" t="s">
        <v>12181</v>
      </c>
      <c r="I3549" s="38" t="s">
        <v>4446</v>
      </c>
      <c r="J3549" s="406" t="s">
        <v>13757</v>
      </c>
      <c r="M3549" s="311"/>
      <c r="O3549" s="38" t="s">
        <v>1223</v>
      </c>
      <c r="R3549" s="38" t="s">
        <v>13709</v>
      </c>
      <c r="S3549" s="38" t="s">
        <v>13762</v>
      </c>
      <c r="T3549" s="38" t="s">
        <v>2006</v>
      </c>
      <c r="U3549"/>
      <c r="V3549"/>
      <c r="AE3549" s="38" t="s">
        <v>2950</v>
      </c>
      <c r="AG3549" s="38">
        <v>1</v>
      </c>
      <c r="AH3549" s="38" t="s">
        <v>4439</v>
      </c>
      <c r="AI3549" s="38" t="s">
        <v>4440</v>
      </c>
      <c r="AJ3549" s="38" t="s">
        <v>4799</v>
      </c>
      <c r="AK3549" s="38" t="s">
        <v>72</v>
      </c>
      <c r="AL3549" s="301">
        <v>43647</v>
      </c>
      <c r="AO3549" s="29" t="s">
        <v>4442</v>
      </c>
      <c r="AR3549" s="29" t="str">
        <f t="shared" si="559"/>
        <v>0</v>
      </c>
      <c r="AS3549" s="29">
        <f t="shared" si="557"/>
        <v>0</v>
      </c>
      <c r="AT3549" s="29">
        <v>0</v>
      </c>
      <c r="AW3549" s="29" t="str">
        <f t="shared" si="560"/>
        <v/>
      </c>
      <c r="AX3549" s="29" t="str">
        <f t="shared" si="552"/>
        <v/>
      </c>
      <c r="AY3549" s="29" t="str">
        <f t="shared" si="558"/>
        <v>https://media.mediathek-tanz-theater.de/iiif/2/nvt_img-444-004-001.JP2</v>
      </c>
      <c r="AZ3549" s="29" t="str">
        <f t="shared" si="553"/>
        <v>image/jp2</v>
      </c>
      <c r="BA3549" s="29" t="str">
        <f t="shared" si="554"/>
        <v>presentation/iiif</v>
      </c>
      <c r="BB3549" s="29" t="str">
        <f t="shared" si="555"/>
        <v>https://media.mediathek-tanz-theater.de/iiif/2/nvt_img-444-004-001.JP2/full/100,/0/default.jpg</v>
      </c>
      <c r="BC3549" s="29" t="str">
        <f t="shared" si="551"/>
        <v>image/jpeg</v>
      </c>
      <c r="BD3549" s="29" t="str">
        <f t="shared" si="556"/>
        <v>presentation/thumbnail</v>
      </c>
    </row>
    <row r="3550" spans="1:56" ht="25.5">
      <c r="A3550" s="29">
        <v>1</v>
      </c>
      <c r="B3550" s="29">
        <v>0</v>
      </c>
      <c r="C3550" t="s">
        <v>13763</v>
      </c>
      <c r="D3550" s="38" t="s">
        <v>13764</v>
      </c>
      <c r="F3550" s="29" t="s">
        <v>12181</v>
      </c>
      <c r="I3550" s="38" t="s">
        <v>4446</v>
      </c>
      <c r="J3550" s="406" t="s">
        <v>13757</v>
      </c>
      <c r="M3550" s="311" t="s">
        <v>13760</v>
      </c>
      <c r="O3550" s="38" t="s">
        <v>1223</v>
      </c>
      <c r="R3550" s="38" t="s">
        <v>13709</v>
      </c>
      <c r="S3550" s="38" t="s">
        <v>13762</v>
      </c>
      <c r="T3550" s="38" t="s">
        <v>2006</v>
      </c>
      <c r="U3550"/>
      <c r="V3550"/>
      <c r="AE3550" s="38" t="s">
        <v>2950</v>
      </c>
      <c r="AG3550" s="38">
        <v>1</v>
      </c>
      <c r="AH3550" s="38" t="s">
        <v>4439</v>
      </c>
      <c r="AI3550" s="38" t="s">
        <v>4440</v>
      </c>
      <c r="AJ3550" s="38" t="s">
        <v>4799</v>
      </c>
      <c r="AK3550" s="38" t="s">
        <v>72</v>
      </c>
      <c r="AL3550" s="301">
        <v>43647</v>
      </c>
      <c r="AO3550" s="29" t="s">
        <v>4442</v>
      </c>
      <c r="AR3550" s="29" t="str">
        <f t="shared" si="559"/>
        <v>0</v>
      </c>
      <c r="AS3550" s="29">
        <f t="shared" si="557"/>
        <v>0</v>
      </c>
      <c r="AT3550" s="29">
        <v>0</v>
      </c>
      <c r="AW3550" s="29" t="str">
        <f t="shared" si="560"/>
        <v/>
      </c>
      <c r="AX3550" s="29" t="str">
        <f t="shared" si="552"/>
        <v/>
      </c>
      <c r="AY3550" s="29" t="str">
        <f t="shared" si="558"/>
        <v>https://media.mediathek-tanz-theater.de/iiif/2/nvt_img-444-004-002.JP2</v>
      </c>
      <c r="AZ3550" s="29" t="str">
        <f t="shared" si="553"/>
        <v>image/jp2</v>
      </c>
      <c r="BA3550" s="29" t="str">
        <f t="shared" si="554"/>
        <v>presentation/iiif</v>
      </c>
      <c r="BB3550" s="29" t="str">
        <f t="shared" si="555"/>
        <v>https://media.mediathek-tanz-theater.de/iiif/2/nvt_img-444-004-002.JP2/full/100,/0/default.jpg</v>
      </c>
      <c r="BC3550" s="29" t="str">
        <f t="shared" si="551"/>
        <v>image/jpeg</v>
      </c>
      <c r="BD3550" s="29" t="str">
        <f t="shared" si="556"/>
        <v>presentation/thumbnail</v>
      </c>
    </row>
    <row r="3551" spans="1:56" ht="25.5">
      <c r="A3551" s="29">
        <v>1</v>
      </c>
      <c r="B3551" s="29">
        <v>0</v>
      </c>
      <c r="C3551" t="s">
        <v>13765</v>
      </c>
      <c r="D3551" s="38" t="s">
        <v>13766</v>
      </c>
      <c r="F3551" s="29" t="s">
        <v>12181</v>
      </c>
      <c r="I3551" s="38" t="s">
        <v>4446</v>
      </c>
      <c r="J3551" s="406" t="s">
        <v>13757</v>
      </c>
      <c r="M3551" s="311"/>
      <c r="O3551" s="38" t="s">
        <v>1223</v>
      </c>
      <c r="R3551" s="38" t="s">
        <v>13709</v>
      </c>
      <c r="S3551" s="38" t="s">
        <v>13767</v>
      </c>
      <c r="T3551" s="38" t="s">
        <v>2006</v>
      </c>
      <c r="U3551"/>
      <c r="V3551"/>
      <c r="AE3551" s="38" t="s">
        <v>2950</v>
      </c>
      <c r="AG3551" s="38">
        <v>1</v>
      </c>
      <c r="AH3551" s="38" t="s">
        <v>4439</v>
      </c>
      <c r="AI3551" s="38" t="s">
        <v>4440</v>
      </c>
      <c r="AJ3551" s="38" t="s">
        <v>4799</v>
      </c>
      <c r="AK3551" s="38" t="s">
        <v>13768</v>
      </c>
      <c r="AL3551" s="301">
        <v>43647</v>
      </c>
      <c r="AO3551" s="29" t="s">
        <v>4442</v>
      </c>
      <c r="AR3551" s="29" t="str">
        <f t="shared" si="559"/>
        <v>0</v>
      </c>
      <c r="AS3551" s="29">
        <f t="shared" si="557"/>
        <v>0</v>
      </c>
      <c r="AT3551" s="29">
        <v>0</v>
      </c>
      <c r="AW3551" s="29" t="str">
        <f t="shared" si="560"/>
        <v/>
      </c>
      <c r="AX3551" s="29" t="str">
        <f t="shared" si="552"/>
        <v/>
      </c>
      <c r="AY3551" s="29" t="str">
        <f t="shared" si="558"/>
        <v>https://media.mediathek-tanz-theater.de/iiif/2/nvt_img-444-004-003.JP2</v>
      </c>
      <c r="AZ3551" s="29" t="str">
        <f t="shared" si="553"/>
        <v>image/jp2</v>
      </c>
      <c r="BA3551" s="29" t="str">
        <f t="shared" si="554"/>
        <v>presentation/iiif</v>
      </c>
      <c r="BB3551" s="29" t="str">
        <f t="shared" si="555"/>
        <v>https://media.mediathek-tanz-theater.de/iiif/2/nvt_img-444-004-003.JP2/full/100,/0/default.jpg</v>
      </c>
      <c r="BC3551" s="29" t="str">
        <f t="shared" si="551"/>
        <v>image/jpeg</v>
      </c>
      <c r="BD3551" s="29" t="str">
        <f t="shared" si="556"/>
        <v>presentation/thumbnail</v>
      </c>
    </row>
    <row r="3552" spans="1:56" ht="25.5">
      <c r="A3552" s="29">
        <v>1</v>
      </c>
      <c r="B3552" s="29">
        <v>0</v>
      </c>
      <c r="C3552" t="s">
        <v>13769</v>
      </c>
      <c r="D3552" s="38" t="s">
        <v>13770</v>
      </c>
      <c r="F3552" s="29" t="s">
        <v>12181</v>
      </c>
      <c r="I3552" s="38" t="s">
        <v>4446</v>
      </c>
      <c r="J3552" s="406" t="s">
        <v>13757</v>
      </c>
      <c r="M3552" s="311" t="s">
        <v>13765</v>
      </c>
      <c r="O3552" s="38" t="s">
        <v>1223</v>
      </c>
      <c r="R3552" s="38" t="s">
        <v>13709</v>
      </c>
      <c r="S3552" s="38" t="s">
        <v>13767</v>
      </c>
      <c r="T3552" s="38" t="s">
        <v>2006</v>
      </c>
      <c r="U3552"/>
      <c r="V3552"/>
      <c r="AE3552" s="38" t="s">
        <v>2950</v>
      </c>
      <c r="AG3552" s="38">
        <v>1</v>
      </c>
      <c r="AH3552" s="38" t="s">
        <v>4439</v>
      </c>
      <c r="AI3552" s="38" t="s">
        <v>4440</v>
      </c>
      <c r="AJ3552" s="38" t="s">
        <v>4799</v>
      </c>
      <c r="AK3552" s="38" t="s">
        <v>72</v>
      </c>
      <c r="AL3552" s="301">
        <v>43647</v>
      </c>
      <c r="AO3552" s="29" t="s">
        <v>4442</v>
      </c>
      <c r="AR3552" s="29" t="str">
        <f t="shared" si="559"/>
        <v>0</v>
      </c>
      <c r="AS3552" s="29">
        <f t="shared" si="557"/>
        <v>0</v>
      </c>
      <c r="AT3552" s="29">
        <v>0</v>
      </c>
      <c r="AW3552" s="29" t="str">
        <f t="shared" si="560"/>
        <v/>
      </c>
      <c r="AX3552" s="29" t="str">
        <f t="shared" si="552"/>
        <v/>
      </c>
      <c r="AY3552" s="29" t="str">
        <f t="shared" si="558"/>
        <v>https://media.mediathek-tanz-theater.de/iiif/2/nvt_img-444-004-004.JP2</v>
      </c>
      <c r="AZ3552" s="29" t="str">
        <f t="shared" si="553"/>
        <v>image/jp2</v>
      </c>
      <c r="BA3552" s="29" t="str">
        <f t="shared" si="554"/>
        <v>presentation/iiif</v>
      </c>
      <c r="BB3552" s="29" t="str">
        <f t="shared" si="555"/>
        <v>https://media.mediathek-tanz-theater.de/iiif/2/nvt_img-444-004-004.JP2/full/100,/0/default.jpg</v>
      </c>
      <c r="BC3552" s="29" t="str">
        <f t="shared" si="551"/>
        <v>image/jpeg</v>
      </c>
      <c r="BD3552" s="29" t="str">
        <f t="shared" si="556"/>
        <v>presentation/thumbnail</v>
      </c>
    </row>
    <row r="3553" spans="1:56">
      <c r="A3553" s="29">
        <v>1</v>
      </c>
      <c r="B3553" s="29">
        <v>0</v>
      </c>
      <c r="C3553" t="s">
        <v>13771</v>
      </c>
      <c r="D3553" s="38" t="s">
        <v>13772</v>
      </c>
      <c r="F3553" s="29" t="s">
        <v>12181</v>
      </c>
      <c r="I3553" s="38" t="s">
        <v>4438</v>
      </c>
      <c r="J3553" s="406" t="s">
        <v>13701</v>
      </c>
      <c r="M3553" s="311"/>
      <c r="U3553"/>
      <c r="V3553"/>
      <c r="AE3553" s="38" t="s">
        <v>2950</v>
      </c>
      <c r="AG3553" s="38">
        <v>1</v>
      </c>
      <c r="AH3553" s="38" t="s">
        <v>4439</v>
      </c>
      <c r="AI3553" s="38" t="s">
        <v>4440</v>
      </c>
      <c r="AJ3553" s="38" t="s">
        <v>9751</v>
      </c>
      <c r="AO3553" s="29" t="s">
        <v>4442</v>
      </c>
      <c r="AR3553" s="29" t="str">
        <f t="shared" si="559"/>
        <v>1</v>
      </c>
      <c r="AS3553" s="29">
        <f t="shared" si="557"/>
        <v>1</v>
      </c>
      <c r="AT3553" s="29">
        <v>1</v>
      </c>
      <c r="AV3553" s="29" t="s">
        <v>13773</v>
      </c>
      <c r="AW3553" s="29" t="str">
        <f t="shared" si="560"/>
        <v>image/tiff</v>
      </c>
      <c r="AX3553" s="29" t="str">
        <f t="shared" si="552"/>
        <v>archival/master</v>
      </c>
      <c r="AY3553" s="29" t="str">
        <f t="shared" si="558"/>
        <v>https://media.mediathek-tanz-theater.de/iiif/2/nvt_img-444-005.JP2</v>
      </c>
      <c r="AZ3553" s="29" t="str">
        <f t="shared" si="553"/>
        <v>image/jp2</v>
      </c>
      <c r="BA3553" s="29" t="str">
        <f t="shared" si="554"/>
        <v>presentation/iiif</v>
      </c>
      <c r="BB3553" s="29" t="str">
        <f t="shared" si="555"/>
        <v>https://media.mediathek-tanz-theater.de/iiif/2/nvt_img-444-005.JP2/full/100,/0/default.jpg</v>
      </c>
      <c r="BC3553" s="29" t="str">
        <f t="shared" si="551"/>
        <v>image/jpeg</v>
      </c>
      <c r="BD3553" s="29" t="str">
        <f t="shared" si="556"/>
        <v>presentation/thumbnail</v>
      </c>
    </row>
    <row r="3554" spans="1:56" ht="38.25">
      <c r="A3554" s="29">
        <v>1</v>
      </c>
      <c r="B3554" s="29">
        <v>0</v>
      </c>
      <c r="C3554" t="s">
        <v>13774</v>
      </c>
      <c r="D3554" s="38" t="s">
        <v>13775</v>
      </c>
      <c r="F3554" s="29" t="s">
        <v>12181</v>
      </c>
      <c r="G3554" s="38" t="s">
        <v>13467</v>
      </c>
      <c r="I3554" s="38" t="s">
        <v>4446</v>
      </c>
      <c r="J3554" s="406" t="s">
        <v>13771</v>
      </c>
      <c r="M3554" s="311"/>
      <c r="O3554" s="38" t="s">
        <v>1223</v>
      </c>
      <c r="R3554" s="38" t="s">
        <v>13709</v>
      </c>
      <c r="S3554" s="38" t="s">
        <v>13776</v>
      </c>
      <c r="T3554" s="38" t="s">
        <v>2006</v>
      </c>
      <c r="U3554"/>
      <c r="V3554"/>
      <c r="AE3554" s="38" t="s">
        <v>2950</v>
      </c>
      <c r="AG3554" s="38">
        <v>1</v>
      </c>
      <c r="AH3554" s="38" t="s">
        <v>4439</v>
      </c>
      <c r="AI3554" s="38" t="s">
        <v>4440</v>
      </c>
      <c r="AJ3554" s="38" t="s">
        <v>4799</v>
      </c>
      <c r="AK3554" s="38" t="s">
        <v>13777</v>
      </c>
      <c r="AL3554" s="301">
        <v>43647</v>
      </c>
      <c r="AO3554" s="29" t="s">
        <v>4442</v>
      </c>
      <c r="AR3554" s="29" t="str">
        <f t="shared" si="559"/>
        <v>0</v>
      </c>
      <c r="AS3554" s="29">
        <f t="shared" si="557"/>
        <v>0</v>
      </c>
      <c r="AT3554" s="29">
        <v>0</v>
      </c>
      <c r="AW3554" s="29" t="str">
        <f t="shared" si="560"/>
        <v/>
      </c>
      <c r="AX3554" s="29" t="str">
        <f t="shared" si="552"/>
        <v/>
      </c>
      <c r="AY3554" s="29" t="str">
        <f t="shared" si="558"/>
        <v>https://media.mediathek-tanz-theater.de/iiif/2/nvt_img-444-005-001.JP2</v>
      </c>
      <c r="AZ3554" s="29" t="str">
        <f t="shared" si="553"/>
        <v>image/jp2</v>
      </c>
      <c r="BA3554" s="29" t="str">
        <f t="shared" si="554"/>
        <v>presentation/iiif</v>
      </c>
      <c r="BB3554" s="29" t="str">
        <f t="shared" si="555"/>
        <v>https://media.mediathek-tanz-theater.de/iiif/2/nvt_img-444-005-001.JP2/full/100,/0/default.jpg</v>
      </c>
      <c r="BC3554" s="29" t="str">
        <f t="shared" si="551"/>
        <v>image/jpeg</v>
      </c>
      <c r="BD3554" s="29" t="str">
        <f t="shared" si="556"/>
        <v>presentation/thumbnail</v>
      </c>
    </row>
    <row r="3555" spans="1:56" ht="38.25">
      <c r="A3555" s="29">
        <v>1</v>
      </c>
      <c r="B3555" s="29">
        <v>0</v>
      </c>
      <c r="C3555" t="s">
        <v>13778</v>
      </c>
      <c r="D3555" s="38" t="s">
        <v>13779</v>
      </c>
      <c r="F3555" s="29" t="s">
        <v>12181</v>
      </c>
      <c r="I3555" s="38" t="s">
        <v>4446</v>
      </c>
      <c r="J3555" s="406" t="s">
        <v>13771</v>
      </c>
      <c r="M3555" s="311" t="s">
        <v>13774</v>
      </c>
      <c r="O3555" s="38" t="s">
        <v>1223</v>
      </c>
      <c r="R3555" s="38" t="s">
        <v>13709</v>
      </c>
      <c r="S3555" s="38" t="s">
        <v>13776</v>
      </c>
      <c r="T3555" s="38" t="s">
        <v>2006</v>
      </c>
      <c r="U3555"/>
      <c r="V3555"/>
      <c r="AE3555" s="38" t="s">
        <v>2950</v>
      </c>
      <c r="AG3555" s="38">
        <v>1</v>
      </c>
      <c r="AH3555" s="38" t="s">
        <v>4439</v>
      </c>
      <c r="AI3555" s="38" t="s">
        <v>4440</v>
      </c>
      <c r="AJ3555" s="38" t="s">
        <v>4799</v>
      </c>
      <c r="AK3555" s="38" t="s">
        <v>72</v>
      </c>
      <c r="AL3555" s="301">
        <v>43647</v>
      </c>
      <c r="AO3555" s="29" t="s">
        <v>4442</v>
      </c>
      <c r="AR3555" s="29" t="str">
        <f t="shared" si="559"/>
        <v>0</v>
      </c>
      <c r="AS3555" s="29">
        <f t="shared" si="557"/>
        <v>0</v>
      </c>
      <c r="AT3555" s="29">
        <v>0</v>
      </c>
      <c r="AW3555" s="29" t="str">
        <f t="shared" si="560"/>
        <v/>
      </c>
      <c r="AX3555" s="29" t="str">
        <f t="shared" si="552"/>
        <v/>
      </c>
      <c r="AY3555" s="29" t="str">
        <f t="shared" si="558"/>
        <v>https://media.mediathek-tanz-theater.de/iiif/2/nvt_img-444-005-002.JP2</v>
      </c>
      <c r="AZ3555" s="29" t="str">
        <f t="shared" si="553"/>
        <v>image/jp2</v>
      </c>
      <c r="BA3555" s="29" t="str">
        <f t="shared" si="554"/>
        <v>presentation/iiif</v>
      </c>
      <c r="BB3555" s="29" t="str">
        <f t="shared" si="555"/>
        <v>https://media.mediathek-tanz-theater.de/iiif/2/nvt_img-444-005-002.JP2/full/100,/0/default.jpg</v>
      </c>
      <c r="BC3555" s="29" t="str">
        <f t="shared" si="551"/>
        <v>image/jpeg</v>
      </c>
      <c r="BD3555" s="29" t="str">
        <f t="shared" si="556"/>
        <v>presentation/thumbnail</v>
      </c>
    </row>
    <row r="3556" spans="1:56" ht="38.25">
      <c r="A3556" s="29">
        <v>1</v>
      </c>
      <c r="B3556" s="29">
        <v>0</v>
      </c>
      <c r="C3556" t="s">
        <v>13780</v>
      </c>
      <c r="D3556" s="38" t="s">
        <v>13781</v>
      </c>
      <c r="F3556" s="29" t="s">
        <v>12181</v>
      </c>
      <c r="I3556" s="38" t="s">
        <v>4446</v>
      </c>
      <c r="J3556" s="406" t="s">
        <v>13771</v>
      </c>
      <c r="M3556" s="311"/>
      <c r="O3556" s="38" t="s">
        <v>1223</v>
      </c>
      <c r="R3556" s="38" t="s">
        <v>13709</v>
      </c>
      <c r="S3556" s="38" t="s">
        <v>13782</v>
      </c>
      <c r="T3556" s="38" t="s">
        <v>2006</v>
      </c>
      <c r="U3556"/>
      <c r="V3556"/>
      <c r="AE3556" s="38" t="s">
        <v>2950</v>
      </c>
      <c r="AG3556" s="38">
        <v>1</v>
      </c>
      <c r="AH3556" s="38" t="s">
        <v>4439</v>
      </c>
      <c r="AI3556" s="38" t="s">
        <v>4440</v>
      </c>
      <c r="AJ3556" s="38" t="s">
        <v>4799</v>
      </c>
      <c r="AK3556" s="38" t="s">
        <v>4635</v>
      </c>
      <c r="AL3556" s="301">
        <v>43647</v>
      </c>
      <c r="AO3556" s="29" t="s">
        <v>4442</v>
      </c>
      <c r="AR3556" s="29" t="str">
        <f t="shared" si="559"/>
        <v>0</v>
      </c>
      <c r="AS3556" s="29">
        <f t="shared" si="557"/>
        <v>0</v>
      </c>
      <c r="AT3556" s="29">
        <v>0</v>
      </c>
      <c r="AW3556" s="29" t="str">
        <f t="shared" si="560"/>
        <v/>
      </c>
      <c r="AX3556" s="29" t="str">
        <f t="shared" si="552"/>
        <v/>
      </c>
      <c r="AY3556" s="29" t="str">
        <f t="shared" si="558"/>
        <v>https://media.mediathek-tanz-theater.de/iiif/2/nvt_img-444-005-003.JP2</v>
      </c>
      <c r="AZ3556" s="29" t="str">
        <f t="shared" si="553"/>
        <v>image/jp2</v>
      </c>
      <c r="BA3556" s="29" t="str">
        <f t="shared" si="554"/>
        <v>presentation/iiif</v>
      </c>
      <c r="BB3556" s="29" t="str">
        <f t="shared" si="555"/>
        <v>https://media.mediathek-tanz-theater.de/iiif/2/nvt_img-444-005-003.JP2/full/100,/0/default.jpg</v>
      </c>
      <c r="BC3556" s="29" t="str">
        <f t="shared" si="551"/>
        <v>image/jpeg</v>
      </c>
      <c r="BD3556" s="29" t="str">
        <f t="shared" si="556"/>
        <v>presentation/thumbnail</v>
      </c>
    </row>
    <row r="3557" spans="1:56" ht="38.25">
      <c r="A3557" s="29">
        <v>1</v>
      </c>
      <c r="B3557" s="29">
        <v>0</v>
      </c>
      <c r="C3557" t="s">
        <v>13783</v>
      </c>
      <c r="D3557" s="38" t="s">
        <v>13784</v>
      </c>
      <c r="F3557" s="29" t="s">
        <v>12181</v>
      </c>
      <c r="G3557" s="38" t="s">
        <v>13467</v>
      </c>
      <c r="I3557" s="38" t="s">
        <v>4446</v>
      </c>
      <c r="J3557" s="406" t="s">
        <v>13771</v>
      </c>
      <c r="M3557" s="311" t="s">
        <v>13780</v>
      </c>
      <c r="O3557" s="38" t="s">
        <v>1223</v>
      </c>
      <c r="R3557" s="38" t="s">
        <v>13709</v>
      </c>
      <c r="S3557" s="38" t="s">
        <v>13782</v>
      </c>
      <c r="T3557" s="38" t="s">
        <v>2006</v>
      </c>
      <c r="U3557"/>
      <c r="V3557"/>
      <c r="AE3557" s="38" t="s">
        <v>2950</v>
      </c>
      <c r="AG3557" s="38">
        <v>1</v>
      </c>
      <c r="AH3557" s="38" t="s">
        <v>4439</v>
      </c>
      <c r="AI3557" s="38" t="s">
        <v>4440</v>
      </c>
      <c r="AJ3557" s="38" t="s">
        <v>4799</v>
      </c>
      <c r="AK3557" s="38" t="s">
        <v>13785</v>
      </c>
      <c r="AL3557" s="301">
        <v>43647</v>
      </c>
      <c r="AO3557" s="29" t="s">
        <v>4442</v>
      </c>
      <c r="AR3557" s="29" t="str">
        <f t="shared" si="559"/>
        <v>0</v>
      </c>
      <c r="AS3557" s="29">
        <f t="shared" si="557"/>
        <v>0</v>
      </c>
      <c r="AT3557" s="29">
        <v>0</v>
      </c>
      <c r="AW3557" s="29" t="str">
        <f t="shared" si="560"/>
        <v/>
      </c>
      <c r="AX3557" s="29" t="str">
        <f t="shared" si="552"/>
        <v/>
      </c>
      <c r="AY3557" s="29" t="str">
        <f t="shared" si="558"/>
        <v>https://media.mediathek-tanz-theater.de/iiif/2/nvt_img-444-005-004.JP2</v>
      </c>
      <c r="AZ3557" s="29" t="str">
        <f t="shared" si="553"/>
        <v>image/jp2</v>
      </c>
      <c r="BA3557" s="29" t="str">
        <f t="shared" si="554"/>
        <v>presentation/iiif</v>
      </c>
      <c r="BB3557" s="29" t="str">
        <f t="shared" si="555"/>
        <v>https://media.mediathek-tanz-theater.de/iiif/2/nvt_img-444-005-004.JP2/full/100,/0/default.jpg</v>
      </c>
      <c r="BC3557" s="29" t="str">
        <f t="shared" si="551"/>
        <v>image/jpeg</v>
      </c>
      <c r="BD3557" s="29" t="str">
        <f t="shared" si="556"/>
        <v>presentation/thumbnail</v>
      </c>
    </row>
    <row r="3558" spans="1:56" ht="38.25">
      <c r="A3558" s="29">
        <v>1</v>
      </c>
      <c r="B3558" s="29">
        <v>0</v>
      </c>
      <c r="C3558" t="s">
        <v>13786</v>
      </c>
      <c r="D3558" s="38" t="s">
        <v>13787</v>
      </c>
      <c r="F3558" s="29" t="s">
        <v>12181</v>
      </c>
      <c r="G3558" s="38" t="s">
        <v>13467</v>
      </c>
      <c r="I3558" s="38" t="s">
        <v>4446</v>
      </c>
      <c r="J3558" s="406" t="s">
        <v>13771</v>
      </c>
      <c r="M3558" s="311"/>
      <c r="O3558" s="38" t="s">
        <v>1223</v>
      </c>
      <c r="R3558" s="38" t="s">
        <v>13709</v>
      </c>
      <c r="S3558" s="38" t="s">
        <v>13788</v>
      </c>
      <c r="T3558" s="38" t="s">
        <v>2006</v>
      </c>
      <c r="U3558"/>
      <c r="V3558"/>
      <c r="AE3558" s="38" t="s">
        <v>2950</v>
      </c>
      <c r="AG3558" s="38">
        <v>1</v>
      </c>
      <c r="AH3558" s="38" t="s">
        <v>4439</v>
      </c>
      <c r="AI3558" s="38" t="s">
        <v>4440</v>
      </c>
      <c r="AJ3558" s="38" t="s">
        <v>4799</v>
      </c>
      <c r="AK3558" s="38" t="s">
        <v>13789</v>
      </c>
      <c r="AL3558" s="301">
        <v>43647</v>
      </c>
      <c r="AO3558" s="29" t="s">
        <v>4442</v>
      </c>
      <c r="AR3558" s="29" t="str">
        <f t="shared" si="559"/>
        <v>0</v>
      </c>
      <c r="AS3558" s="29">
        <f t="shared" si="557"/>
        <v>0</v>
      </c>
      <c r="AT3558" s="29">
        <v>0</v>
      </c>
      <c r="AW3558" s="29" t="str">
        <f t="shared" si="560"/>
        <v/>
      </c>
      <c r="AX3558" s="29" t="str">
        <f t="shared" si="552"/>
        <v/>
      </c>
      <c r="AY3558" s="29" t="str">
        <f t="shared" si="558"/>
        <v>https://media.mediathek-tanz-theater.de/iiif/2/nvt_img-444-005-005.JP2</v>
      </c>
      <c r="AZ3558" s="29" t="str">
        <f t="shared" si="553"/>
        <v>image/jp2</v>
      </c>
      <c r="BA3558" s="29" t="str">
        <f t="shared" si="554"/>
        <v>presentation/iiif</v>
      </c>
      <c r="BB3558" s="29" t="str">
        <f t="shared" si="555"/>
        <v>https://media.mediathek-tanz-theater.de/iiif/2/nvt_img-444-005-005.JP2/full/100,/0/default.jpg</v>
      </c>
      <c r="BC3558" s="29" t="str">
        <f t="shared" si="551"/>
        <v>image/jpeg</v>
      </c>
      <c r="BD3558" s="29" t="str">
        <f t="shared" si="556"/>
        <v>presentation/thumbnail</v>
      </c>
    </row>
    <row r="3559" spans="1:56" ht="38.25">
      <c r="A3559" s="29">
        <v>1</v>
      </c>
      <c r="B3559" s="29">
        <v>0</v>
      </c>
      <c r="C3559" t="s">
        <v>13790</v>
      </c>
      <c r="D3559" s="38" t="s">
        <v>13791</v>
      </c>
      <c r="F3559" s="29" t="s">
        <v>12181</v>
      </c>
      <c r="I3559" s="38" t="s">
        <v>4446</v>
      </c>
      <c r="J3559" s="406" t="s">
        <v>13771</v>
      </c>
      <c r="M3559" s="311" t="s">
        <v>13786</v>
      </c>
      <c r="O3559" s="38" t="s">
        <v>1223</v>
      </c>
      <c r="R3559" s="38" t="s">
        <v>13709</v>
      </c>
      <c r="S3559" s="38" t="s">
        <v>13788</v>
      </c>
      <c r="T3559" s="38" t="s">
        <v>2006</v>
      </c>
      <c r="U3559"/>
      <c r="V3559"/>
      <c r="AE3559" s="38" t="s">
        <v>2950</v>
      </c>
      <c r="AG3559" s="38">
        <v>1</v>
      </c>
      <c r="AH3559" s="38" t="s">
        <v>4439</v>
      </c>
      <c r="AI3559" s="38" t="s">
        <v>4440</v>
      </c>
      <c r="AJ3559" s="38" t="s">
        <v>4799</v>
      </c>
      <c r="AK3559" s="38" t="s">
        <v>11150</v>
      </c>
      <c r="AL3559" s="301">
        <v>43647</v>
      </c>
      <c r="AO3559" s="29" t="s">
        <v>4442</v>
      </c>
      <c r="AR3559" s="29" t="str">
        <f t="shared" si="559"/>
        <v>0</v>
      </c>
      <c r="AS3559" s="29">
        <f t="shared" si="557"/>
        <v>0</v>
      </c>
      <c r="AT3559" s="29">
        <v>0</v>
      </c>
      <c r="AW3559" s="29" t="str">
        <f t="shared" si="560"/>
        <v/>
      </c>
      <c r="AX3559" s="29" t="str">
        <f t="shared" si="552"/>
        <v/>
      </c>
      <c r="AY3559" s="29" t="str">
        <f t="shared" si="558"/>
        <v>https://media.mediathek-tanz-theater.de/iiif/2/nvt_img-444-005-006.JP2</v>
      </c>
      <c r="AZ3559" s="29" t="str">
        <f t="shared" si="553"/>
        <v>image/jp2</v>
      </c>
      <c r="BA3559" s="29" t="str">
        <f t="shared" si="554"/>
        <v>presentation/iiif</v>
      </c>
      <c r="BB3559" s="29" t="str">
        <f t="shared" si="555"/>
        <v>https://media.mediathek-tanz-theater.de/iiif/2/nvt_img-444-005-006.JP2/full/100,/0/default.jpg</v>
      </c>
      <c r="BC3559" s="29" t="str">
        <f t="shared" si="551"/>
        <v>image/jpeg</v>
      </c>
      <c r="BD3559" s="29" t="str">
        <f t="shared" si="556"/>
        <v>presentation/thumbnail</v>
      </c>
    </row>
    <row r="3560" spans="1:56">
      <c r="A3560" s="29">
        <v>1</v>
      </c>
      <c r="B3560" s="29">
        <v>0</v>
      </c>
      <c r="C3560" t="s">
        <v>13792</v>
      </c>
      <c r="D3560" s="38" t="s">
        <v>13793</v>
      </c>
      <c r="F3560" s="29" t="s">
        <v>12181</v>
      </c>
      <c r="I3560" s="38" t="s">
        <v>4438</v>
      </c>
      <c r="J3560" s="406" t="s">
        <v>13701</v>
      </c>
      <c r="M3560" s="311"/>
      <c r="U3560"/>
      <c r="V3560"/>
      <c r="AE3560" s="38" t="s">
        <v>2950</v>
      </c>
      <c r="AG3560" s="38">
        <v>1</v>
      </c>
      <c r="AH3560" s="38" t="s">
        <v>4439</v>
      </c>
      <c r="AI3560" s="38" t="s">
        <v>4440</v>
      </c>
      <c r="AJ3560" s="38" t="s">
        <v>9800</v>
      </c>
      <c r="AO3560" s="29" t="s">
        <v>4442</v>
      </c>
      <c r="AR3560" s="29" t="str">
        <f t="shared" si="559"/>
        <v>1</v>
      </c>
      <c r="AS3560" s="29">
        <f t="shared" si="557"/>
        <v>1</v>
      </c>
      <c r="AT3560" s="29">
        <v>1</v>
      </c>
      <c r="AV3560" s="29" t="s">
        <v>13794</v>
      </c>
      <c r="AW3560" s="29" t="str">
        <f t="shared" si="560"/>
        <v>image/tiff</v>
      </c>
      <c r="AX3560" s="29" t="str">
        <f t="shared" si="552"/>
        <v>archival/master</v>
      </c>
      <c r="AY3560" s="29" t="str">
        <f t="shared" si="558"/>
        <v>https://media.mediathek-tanz-theater.de/iiif/2/nvt_img-444-006.JP2</v>
      </c>
      <c r="AZ3560" s="29" t="str">
        <f t="shared" si="553"/>
        <v>image/jp2</v>
      </c>
      <c r="BA3560" s="29" t="str">
        <f t="shared" si="554"/>
        <v>presentation/iiif</v>
      </c>
      <c r="BB3560" s="29" t="str">
        <f t="shared" si="555"/>
        <v>https://media.mediathek-tanz-theater.de/iiif/2/nvt_img-444-006.JP2/full/100,/0/default.jpg</v>
      </c>
      <c r="BC3560" s="29" t="str">
        <f t="shared" si="551"/>
        <v>image/jpeg</v>
      </c>
      <c r="BD3560" s="29" t="str">
        <f t="shared" si="556"/>
        <v>presentation/thumbnail</v>
      </c>
    </row>
    <row r="3561" spans="1:56" ht="38.25">
      <c r="A3561" s="29">
        <v>1</v>
      </c>
      <c r="B3561" s="29">
        <v>0</v>
      </c>
      <c r="C3561" t="s">
        <v>13795</v>
      </c>
      <c r="D3561" s="38" t="s">
        <v>13796</v>
      </c>
      <c r="F3561" s="29" t="s">
        <v>12181</v>
      </c>
      <c r="I3561" s="38" t="s">
        <v>4446</v>
      </c>
      <c r="J3561" s="406" t="s">
        <v>13792</v>
      </c>
      <c r="M3561" s="311"/>
      <c r="O3561" s="38" t="s">
        <v>1223</v>
      </c>
      <c r="R3561" s="38" t="s">
        <v>13709</v>
      </c>
      <c r="S3561" s="38" t="s">
        <v>13797</v>
      </c>
      <c r="T3561" s="38" t="s">
        <v>2006</v>
      </c>
      <c r="U3561"/>
      <c r="V3561"/>
      <c r="AE3561" s="38" t="s">
        <v>2950</v>
      </c>
      <c r="AG3561" s="38">
        <v>1</v>
      </c>
      <c r="AH3561" s="38" t="s">
        <v>4439</v>
      </c>
      <c r="AI3561" s="38" t="s">
        <v>4440</v>
      </c>
      <c r="AJ3561" s="38" t="s">
        <v>4799</v>
      </c>
      <c r="AK3561" s="38" t="s">
        <v>13798</v>
      </c>
      <c r="AL3561" s="301">
        <v>43647</v>
      </c>
      <c r="AO3561" s="29" t="s">
        <v>4442</v>
      </c>
      <c r="AR3561" s="29" t="str">
        <f t="shared" si="559"/>
        <v>0</v>
      </c>
      <c r="AS3561" s="29">
        <f t="shared" si="557"/>
        <v>0</v>
      </c>
      <c r="AT3561" s="29">
        <v>0</v>
      </c>
      <c r="AW3561" s="29" t="str">
        <f t="shared" si="560"/>
        <v/>
      </c>
      <c r="AX3561" s="29" t="str">
        <f t="shared" si="552"/>
        <v/>
      </c>
      <c r="AY3561" s="29" t="str">
        <f t="shared" si="558"/>
        <v>https://media.mediathek-tanz-theater.de/iiif/2/nvt_img-444-006-001.JP2</v>
      </c>
      <c r="AZ3561" s="29" t="str">
        <f t="shared" si="553"/>
        <v>image/jp2</v>
      </c>
      <c r="BA3561" s="29" t="str">
        <f t="shared" si="554"/>
        <v>presentation/iiif</v>
      </c>
      <c r="BB3561" s="29" t="str">
        <f t="shared" si="555"/>
        <v>https://media.mediathek-tanz-theater.de/iiif/2/nvt_img-444-006-001.JP2/full/100,/0/default.jpg</v>
      </c>
      <c r="BC3561" s="29" t="str">
        <f t="shared" si="551"/>
        <v>image/jpeg</v>
      </c>
      <c r="BD3561" s="29" t="str">
        <f t="shared" si="556"/>
        <v>presentation/thumbnail</v>
      </c>
    </row>
    <row r="3562" spans="1:56" ht="38.25">
      <c r="A3562" s="29">
        <v>1</v>
      </c>
      <c r="B3562" s="29">
        <v>0</v>
      </c>
      <c r="C3562" t="s">
        <v>13799</v>
      </c>
      <c r="D3562" s="38" t="s">
        <v>13800</v>
      </c>
      <c r="F3562" s="29" t="s">
        <v>12181</v>
      </c>
      <c r="G3562" s="38" t="s">
        <v>13467</v>
      </c>
      <c r="I3562" s="38" t="s">
        <v>4446</v>
      </c>
      <c r="J3562" s="406" t="s">
        <v>13792</v>
      </c>
      <c r="M3562" s="311" t="s">
        <v>13795</v>
      </c>
      <c r="O3562" s="38" t="s">
        <v>1223</v>
      </c>
      <c r="R3562" s="38" t="s">
        <v>13709</v>
      </c>
      <c r="S3562" s="38" t="s">
        <v>13797</v>
      </c>
      <c r="T3562" s="38" t="s">
        <v>2006</v>
      </c>
      <c r="U3562"/>
      <c r="V3562"/>
      <c r="AE3562" s="38" t="s">
        <v>2950</v>
      </c>
      <c r="AG3562" s="38">
        <v>1</v>
      </c>
      <c r="AH3562" s="38" t="s">
        <v>4439</v>
      </c>
      <c r="AI3562" s="38" t="s">
        <v>4440</v>
      </c>
      <c r="AJ3562" s="38" t="s">
        <v>4799</v>
      </c>
      <c r="AK3562" s="38" t="s">
        <v>72</v>
      </c>
      <c r="AL3562" s="301">
        <v>43647</v>
      </c>
      <c r="AO3562" s="29" t="s">
        <v>4442</v>
      </c>
      <c r="AR3562" s="29" t="str">
        <f t="shared" si="559"/>
        <v>0</v>
      </c>
      <c r="AS3562" s="29">
        <f t="shared" si="557"/>
        <v>0</v>
      </c>
      <c r="AT3562" s="29">
        <v>0</v>
      </c>
      <c r="AW3562" s="29" t="str">
        <f t="shared" si="560"/>
        <v/>
      </c>
      <c r="AX3562" s="29" t="str">
        <f t="shared" si="552"/>
        <v/>
      </c>
      <c r="AY3562" s="29" t="str">
        <f t="shared" si="558"/>
        <v>https://media.mediathek-tanz-theater.de/iiif/2/nvt_img-444-006-002.JP2</v>
      </c>
      <c r="AZ3562" s="29" t="str">
        <f t="shared" si="553"/>
        <v>image/jp2</v>
      </c>
      <c r="BA3562" s="29" t="str">
        <f t="shared" si="554"/>
        <v>presentation/iiif</v>
      </c>
      <c r="BB3562" s="29" t="str">
        <f t="shared" si="555"/>
        <v>https://media.mediathek-tanz-theater.de/iiif/2/nvt_img-444-006-002.JP2/full/100,/0/default.jpg</v>
      </c>
      <c r="BC3562" s="29" t="str">
        <f t="shared" si="551"/>
        <v>image/jpeg</v>
      </c>
      <c r="BD3562" s="29" t="str">
        <f t="shared" si="556"/>
        <v>presentation/thumbnail</v>
      </c>
    </row>
    <row r="3563" spans="1:56" ht="25.5">
      <c r="A3563" s="29">
        <v>1</v>
      </c>
      <c r="B3563" s="29">
        <v>0</v>
      </c>
      <c r="C3563" t="s">
        <v>13801</v>
      </c>
      <c r="D3563" s="38" t="s">
        <v>13802</v>
      </c>
      <c r="F3563" s="29" t="s">
        <v>12181</v>
      </c>
      <c r="G3563" s="38" t="s">
        <v>13467</v>
      </c>
      <c r="I3563" s="38" t="s">
        <v>4446</v>
      </c>
      <c r="J3563" s="406" t="s">
        <v>13792</v>
      </c>
      <c r="M3563" s="311"/>
      <c r="O3563" s="38" t="s">
        <v>1223</v>
      </c>
      <c r="R3563" s="38" t="s">
        <v>13709</v>
      </c>
      <c r="S3563" s="38" t="s">
        <v>13803</v>
      </c>
      <c r="T3563" s="38" t="s">
        <v>2006</v>
      </c>
      <c r="U3563"/>
      <c r="V3563"/>
      <c r="AE3563" s="38" t="s">
        <v>2950</v>
      </c>
      <c r="AG3563" s="38">
        <v>1</v>
      </c>
      <c r="AH3563" s="38" t="s">
        <v>4439</v>
      </c>
      <c r="AI3563" s="38" t="s">
        <v>4440</v>
      </c>
      <c r="AJ3563" s="38" t="s">
        <v>4799</v>
      </c>
      <c r="AK3563" s="38" t="s">
        <v>13804</v>
      </c>
      <c r="AL3563" s="301">
        <v>43647</v>
      </c>
      <c r="AO3563" s="29" t="s">
        <v>4442</v>
      </c>
      <c r="AR3563" s="29" t="str">
        <f t="shared" si="559"/>
        <v>0</v>
      </c>
      <c r="AS3563" s="29">
        <f t="shared" si="557"/>
        <v>0</v>
      </c>
      <c r="AT3563" s="29">
        <v>0</v>
      </c>
      <c r="AW3563" s="29" t="str">
        <f t="shared" si="560"/>
        <v/>
      </c>
      <c r="AX3563" s="29" t="str">
        <f t="shared" si="552"/>
        <v/>
      </c>
      <c r="AY3563" s="29" t="str">
        <f t="shared" si="558"/>
        <v>https://media.mediathek-tanz-theater.de/iiif/2/nvt_img-444-006-003.JP2</v>
      </c>
      <c r="AZ3563" s="29" t="str">
        <f t="shared" si="553"/>
        <v>image/jp2</v>
      </c>
      <c r="BA3563" s="29" t="str">
        <f t="shared" si="554"/>
        <v>presentation/iiif</v>
      </c>
      <c r="BB3563" s="29" t="str">
        <f t="shared" si="555"/>
        <v>https://media.mediathek-tanz-theater.de/iiif/2/nvt_img-444-006-003.JP2/full/100,/0/default.jpg</v>
      </c>
      <c r="BC3563" s="29" t="str">
        <f t="shared" si="551"/>
        <v>image/jpeg</v>
      </c>
      <c r="BD3563" s="29" t="str">
        <f t="shared" si="556"/>
        <v>presentation/thumbnail</v>
      </c>
    </row>
    <row r="3564" spans="1:56" ht="25.5">
      <c r="A3564" s="29">
        <v>1</v>
      </c>
      <c r="B3564" s="29">
        <v>0</v>
      </c>
      <c r="C3564" t="s">
        <v>13805</v>
      </c>
      <c r="D3564" s="38" t="s">
        <v>13806</v>
      </c>
      <c r="F3564" s="29" t="s">
        <v>12181</v>
      </c>
      <c r="I3564" s="38" t="s">
        <v>4446</v>
      </c>
      <c r="J3564" s="406" t="s">
        <v>13792</v>
      </c>
      <c r="M3564" s="311" t="s">
        <v>13801</v>
      </c>
      <c r="O3564" s="38" t="s">
        <v>1223</v>
      </c>
      <c r="R3564" s="38" t="s">
        <v>13709</v>
      </c>
      <c r="S3564" s="38" t="s">
        <v>13803</v>
      </c>
      <c r="T3564" s="38" t="s">
        <v>2006</v>
      </c>
      <c r="U3564"/>
      <c r="V3564"/>
      <c r="AE3564" s="38" t="s">
        <v>2950</v>
      </c>
      <c r="AG3564" s="38">
        <v>1</v>
      </c>
      <c r="AH3564" s="38" t="s">
        <v>4439</v>
      </c>
      <c r="AI3564" s="38" t="s">
        <v>4440</v>
      </c>
      <c r="AJ3564" s="38" t="s">
        <v>4799</v>
      </c>
      <c r="AK3564" s="38" t="s">
        <v>72</v>
      </c>
      <c r="AL3564" s="301">
        <v>43647</v>
      </c>
      <c r="AO3564" s="29" t="s">
        <v>4442</v>
      </c>
      <c r="AR3564" s="29" t="str">
        <f t="shared" si="559"/>
        <v>0</v>
      </c>
      <c r="AS3564" s="29">
        <f t="shared" si="557"/>
        <v>0</v>
      </c>
      <c r="AT3564" s="29">
        <v>0</v>
      </c>
      <c r="AW3564" s="29" t="str">
        <f t="shared" si="560"/>
        <v/>
      </c>
      <c r="AX3564" s="29" t="str">
        <f t="shared" si="552"/>
        <v/>
      </c>
      <c r="AY3564" s="29" t="str">
        <f t="shared" si="558"/>
        <v>https://media.mediathek-tanz-theater.de/iiif/2/nvt_img-444-006-004.JP2</v>
      </c>
      <c r="AZ3564" s="29" t="str">
        <f t="shared" si="553"/>
        <v>image/jp2</v>
      </c>
      <c r="BA3564" s="29" t="str">
        <f t="shared" si="554"/>
        <v>presentation/iiif</v>
      </c>
      <c r="BB3564" s="29" t="str">
        <f t="shared" si="555"/>
        <v>https://media.mediathek-tanz-theater.de/iiif/2/nvt_img-444-006-004.JP2/full/100,/0/default.jpg</v>
      </c>
      <c r="BC3564" s="29" t="str">
        <f t="shared" si="551"/>
        <v>image/jpeg</v>
      </c>
      <c r="BD3564" s="29" t="str">
        <f t="shared" si="556"/>
        <v>presentation/thumbnail</v>
      </c>
    </row>
    <row r="3565" spans="1:56" ht="38.25">
      <c r="A3565" s="29">
        <v>1</v>
      </c>
      <c r="B3565" s="29">
        <v>0</v>
      </c>
      <c r="C3565" t="s">
        <v>13807</v>
      </c>
      <c r="D3565" s="38" t="s">
        <v>13808</v>
      </c>
      <c r="F3565" s="29" t="s">
        <v>12181</v>
      </c>
      <c r="I3565" s="38" t="s">
        <v>4446</v>
      </c>
      <c r="J3565" s="406" t="s">
        <v>13792</v>
      </c>
      <c r="M3565" s="311"/>
      <c r="O3565" s="38" t="s">
        <v>1223</v>
      </c>
      <c r="R3565" s="38" t="s">
        <v>13709</v>
      </c>
      <c r="S3565" s="38" t="s">
        <v>13809</v>
      </c>
      <c r="T3565" s="38" t="s">
        <v>2006</v>
      </c>
      <c r="U3565"/>
      <c r="V3565"/>
      <c r="AE3565" s="38" t="s">
        <v>2950</v>
      </c>
      <c r="AG3565" s="38">
        <v>1</v>
      </c>
      <c r="AH3565" s="38" t="s">
        <v>4439</v>
      </c>
      <c r="AI3565" s="38" t="s">
        <v>4440</v>
      </c>
      <c r="AJ3565" s="38" t="s">
        <v>4799</v>
      </c>
      <c r="AK3565" s="38" t="s">
        <v>72</v>
      </c>
      <c r="AL3565" s="301">
        <v>43647</v>
      </c>
      <c r="AO3565" s="29" t="s">
        <v>4442</v>
      </c>
      <c r="AR3565" s="29" t="str">
        <f t="shared" si="559"/>
        <v>0</v>
      </c>
      <c r="AS3565" s="29">
        <f t="shared" si="557"/>
        <v>0</v>
      </c>
      <c r="AT3565" s="29">
        <v>0</v>
      </c>
      <c r="AW3565" s="29" t="str">
        <f t="shared" si="560"/>
        <v/>
      </c>
      <c r="AX3565" s="29" t="str">
        <f t="shared" si="552"/>
        <v/>
      </c>
      <c r="AY3565" s="29" t="str">
        <f t="shared" si="558"/>
        <v>https://media.mediathek-tanz-theater.de/iiif/2/nvt_img-444-006-005.JP2</v>
      </c>
      <c r="AZ3565" s="29" t="str">
        <f t="shared" si="553"/>
        <v>image/jp2</v>
      </c>
      <c r="BA3565" s="29" t="str">
        <f t="shared" si="554"/>
        <v>presentation/iiif</v>
      </c>
      <c r="BB3565" s="29" t="str">
        <f t="shared" si="555"/>
        <v>https://media.mediathek-tanz-theater.de/iiif/2/nvt_img-444-006-005.JP2/full/100,/0/default.jpg</v>
      </c>
      <c r="BC3565" s="29" t="str">
        <f t="shared" si="551"/>
        <v>image/jpeg</v>
      </c>
      <c r="BD3565" s="29" t="str">
        <f t="shared" si="556"/>
        <v>presentation/thumbnail</v>
      </c>
    </row>
    <row r="3566" spans="1:56" ht="38.25">
      <c r="A3566" s="29">
        <v>1</v>
      </c>
      <c r="B3566" s="29">
        <v>0</v>
      </c>
      <c r="C3566" t="s">
        <v>13810</v>
      </c>
      <c r="D3566" s="38" t="s">
        <v>13811</v>
      </c>
      <c r="F3566" s="29" t="s">
        <v>12181</v>
      </c>
      <c r="G3566" s="38" t="s">
        <v>13467</v>
      </c>
      <c r="I3566" s="38" t="s">
        <v>4446</v>
      </c>
      <c r="J3566" s="406" t="s">
        <v>13792</v>
      </c>
      <c r="M3566" s="311" t="s">
        <v>13807</v>
      </c>
      <c r="O3566" s="38" t="s">
        <v>1223</v>
      </c>
      <c r="R3566" s="38" t="s">
        <v>13709</v>
      </c>
      <c r="S3566" s="38" t="s">
        <v>13809</v>
      </c>
      <c r="T3566" s="38" t="s">
        <v>2006</v>
      </c>
      <c r="U3566"/>
      <c r="V3566"/>
      <c r="AE3566" s="38" t="s">
        <v>2950</v>
      </c>
      <c r="AG3566" s="38">
        <v>1</v>
      </c>
      <c r="AH3566" s="38" t="s">
        <v>4439</v>
      </c>
      <c r="AI3566" s="38" t="s">
        <v>4440</v>
      </c>
      <c r="AJ3566" s="38" t="s">
        <v>4799</v>
      </c>
      <c r="AK3566" s="38" t="s">
        <v>13375</v>
      </c>
      <c r="AL3566" s="301">
        <v>43647</v>
      </c>
      <c r="AO3566" s="29" t="s">
        <v>4442</v>
      </c>
      <c r="AR3566" s="29" t="str">
        <f t="shared" si="559"/>
        <v>0</v>
      </c>
      <c r="AS3566" s="29">
        <f t="shared" si="557"/>
        <v>0</v>
      </c>
      <c r="AT3566" s="29">
        <v>0</v>
      </c>
      <c r="AW3566" s="29" t="str">
        <f t="shared" si="560"/>
        <v/>
      </c>
      <c r="AX3566" s="29" t="str">
        <f t="shared" si="552"/>
        <v/>
      </c>
      <c r="AY3566" s="29" t="str">
        <f t="shared" si="558"/>
        <v>https://media.mediathek-tanz-theater.de/iiif/2/nvt_img-444-006-006.JP2</v>
      </c>
      <c r="AZ3566" s="29" t="str">
        <f t="shared" si="553"/>
        <v>image/jp2</v>
      </c>
      <c r="BA3566" s="29" t="str">
        <f t="shared" si="554"/>
        <v>presentation/iiif</v>
      </c>
      <c r="BB3566" s="29" t="str">
        <f t="shared" si="555"/>
        <v>https://media.mediathek-tanz-theater.de/iiif/2/nvt_img-444-006-006.JP2/full/100,/0/default.jpg</v>
      </c>
      <c r="BC3566" s="29" t="str">
        <f t="shared" si="551"/>
        <v>image/jpeg</v>
      </c>
      <c r="BD3566" s="29" t="str">
        <f t="shared" si="556"/>
        <v>presentation/thumbnail</v>
      </c>
    </row>
    <row r="3567" spans="1:56" ht="51">
      <c r="A3567" s="29">
        <v>0</v>
      </c>
      <c r="B3567" s="29">
        <v>0</v>
      </c>
      <c r="C3567" t="s">
        <v>13812</v>
      </c>
      <c r="F3567" s="38" t="s">
        <v>13813</v>
      </c>
      <c r="I3567" s="38" t="s">
        <v>4431</v>
      </c>
      <c r="J3567" s="406"/>
      <c r="M3567" s="311"/>
      <c r="U3567"/>
      <c r="V3567"/>
      <c r="AB3567" s="38" t="s">
        <v>13814</v>
      </c>
      <c r="AC3567" s="38" t="s">
        <v>13815</v>
      </c>
      <c r="AE3567" s="38" t="s">
        <v>2950</v>
      </c>
      <c r="AG3567" s="38">
        <v>1</v>
      </c>
      <c r="AJ3567" s="38" t="s">
        <v>13816</v>
      </c>
      <c r="AL3567" s="301">
        <v>43659</v>
      </c>
      <c r="AR3567" s="29" t="str">
        <f t="shared" si="559"/>
        <v>1</v>
      </c>
      <c r="AS3567" s="29">
        <f t="shared" si="557"/>
        <v>0</v>
      </c>
      <c r="AT3567" s="29">
        <v>0</v>
      </c>
      <c r="AW3567" s="29" t="str">
        <f t="shared" si="560"/>
        <v/>
      </c>
      <c r="AX3567" s="29" t="str">
        <f t="shared" si="552"/>
        <v/>
      </c>
      <c r="AY3567" s="29" t="str">
        <f t="shared" si="558"/>
        <v>https://media.mediathek-tanz-theater.de/iiif/2/nvt_img-445.JP2</v>
      </c>
      <c r="AZ3567" s="29" t="str">
        <f t="shared" si="553"/>
        <v>image/jp2</v>
      </c>
      <c r="BA3567" s="29" t="str">
        <f t="shared" si="554"/>
        <v>presentation/iiif</v>
      </c>
      <c r="BB3567" s="29" t="str">
        <f t="shared" si="555"/>
        <v>https://media.mediathek-tanz-theater.de/iiif/2/nvt_img-445.JP2/full/100,/0/default.jpg</v>
      </c>
      <c r="BC3567" s="29" t="str">
        <f t="shared" si="551"/>
        <v>image/jpeg</v>
      </c>
      <c r="BD3567" s="29" t="str">
        <f t="shared" si="556"/>
        <v>presentation/thumbnail</v>
      </c>
    </row>
    <row r="3568" spans="1:56" ht="25.5">
      <c r="A3568" s="29">
        <v>1</v>
      </c>
      <c r="B3568" s="29">
        <v>0</v>
      </c>
      <c r="C3568" t="s">
        <v>13817</v>
      </c>
      <c r="D3568" s="38" t="s">
        <v>13818</v>
      </c>
      <c r="F3568" s="38" t="s">
        <v>13813</v>
      </c>
      <c r="I3568" s="38" t="s">
        <v>4438</v>
      </c>
      <c r="J3568" s="406" t="s">
        <v>13812</v>
      </c>
      <c r="M3568" s="311"/>
      <c r="N3568" s="38" t="s">
        <v>1673</v>
      </c>
      <c r="R3568" s="38" t="s">
        <v>13819</v>
      </c>
      <c r="U3568"/>
      <c r="V3568"/>
      <c r="AA3568" s="38" t="s">
        <v>1170</v>
      </c>
      <c r="AE3568" s="38" t="s">
        <v>2950</v>
      </c>
      <c r="AG3568" s="38">
        <v>1</v>
      </c>
      <c r="AH3568" s="38" t="s">
        <v>4439</v>
      </c>
      <c r="AI3568" s="38" t="s">
        <v>4440</v>
      </c>
      <c r="AJ3568" s="38" t="s">
        <v>11491</v>
      </c>
      <c r="AL3568" s="301">
        <v>43659</v>
      </c>
      <c r="AO3568" s="29" t="s">
        <v>4442</v>
      </c>
      <c r="AR3568" s="29" t="str">
        <f t="shared" si="559"/>
        <v>1</v>
      </c>
      <c r="AS3568" s="29">
        <f t="shared" si="557"/>
        <v>1</v>
      </c>
      <c r="AT3568" s="29">
        <v>1</v>
      </c>
      <c r="AV3568" s="29" t="s">
        <v>13820</v>
      </c>
      <c r="AW3568" s="29" t="str">
        <f t="shared" si="560"/>
        <v>image/tiff</v>
      </c>
      <c r="AX3568" s="29" t="str">
        <f t="shared" si="552"/>
        <v>archival/master</v>
      </c>
      <c r="AY3568" s="29" t="str">
        <f t="shared" si="558"/>
        <v>https://media.mediathek-tanz-theater.de/iiif/2/nvt_img-445-001.JP2</v>
      </c>
      <c r="AZ3568" s="29" t="str">
        <f t="shared" si="553"/>
        <v>image/jp2</v>
      </c>
      <c r="BA3568" s="29" t="str">
        <f t="shared" si="554"/>
        <v>presentation/iiif</v>
      </c>
      <c r="BB3568" s="29" t="str">
        <f t="shared" si="555"/>
        <v>https://media.mediathek-tanz-theater.de/iiif/2/nvt_img-445-001.JP2/full/100,/0/default.jpg</v>
      </c>
      <c r="BC3568" s="29" t="str">
        <f t="shared" si="551"/>
        <v>image/jpeg</v>
      </c>
      <c r="BD3568" s="29" t="str">
        <f t="shared" si="556"/>
        <v>presentation/thumbnail</v>
      </c>
    </row>
    <row r="3569" spans="1:56" ht="25.5">
      <c r="A3569" s="29">
        <v>1</v>
      </c>
      <c r="B3569" s="29">
        <v>0</v>
      </c>
      <c r="C3569" t="s">
        <v>13821</v>
      </c>
      <c r="D3569" s="38" t="s">
        <v>13822</v>
      </c>
      <c r="F3569" s="38" t="s">
        <v>13813</v>
      </c>
      <c r="I3569" s="38" t="s">
        <v>4446</v>
      </c>
      <c r="J3569" s="406" t="s">
        <v>13817</v>
      </c>
      <c r="M3569" s="311"/>
      <c r="N3569" t="s">
        <v>1673</v>
      </c>
      <c r="R3569" s="38" t="s">
        <v>13819</v>
      </c>
      <c r="U3569"/>
      <c r="V3569"/>
      <c r="AA3569" s="38" t="s">
        <v>1170</v>
      </c>
      <c r="AB3569" s="38" t="s">
        <v>11077</v>
      </c>
      <c r="AE3569" s="38" t="s">
        <v>2950</v>
      </c>
      <c r="AG3569" s="38">
        <v>1</v>
      </c>
      <c r="AH3569" s="38" t="s">
        <v>4439</v>
      </c>
      <c r="AI3569" s="38" t="s">
        <v>4440</v>
      </c>
      <c r="AJ3569" s="38" t="s">
        <v>4449</v>
      </c>
      <c r="AK3569" s="38" t="s">
        <v>13823</v>
      </c>
      <c r="AL3569" s="301">
        <v>43659</v>
      </c>
      <c r="AO3569" s="29" t="s">
        <v>4442</v>
      </c>
      <c r="AR3569" s="29" t="str">
        <f t="shared" si="559"/>
        <v>0</v>
      </c>
      <c r="AS3569" s="29">
        <f t="shared" si="557"/>
        <v>0</v>
      </c>
      <c r="AT3569" s="29">
        <v>0</v>
      </c>
      <c r="AW3569" s="29" t="str">
        <f t="shared" si="560"/>
        <v/>
      </c>
      <c r="AX3569" s="29" t="str">
        <f t="shared" si="552"/>
        <v/>
      </c>
      <c r="AY3569" s="29" t="str">
        <f t="shared" si="558"/>
        <v>https://media.mediathek-tanz-theater.de/iiif/2/nvt_img-445-001-001.JP2</v>
      </c>
      <c r="AZ3569" s="29" t="str">
        <f t="shared" si="553"/>
        <v>image/jp2</v>
      </c>
      <c r="BA3569" s="29" t="str">
        <f t="shared" si="554"/>
        <v>presentation/iiif</v>
      </c>
      <c r="BB3569" s="29" t="str">
        <f t="shared" si="555"/>
        <v>https://media.mediathek-tanz-theater.de/iiif/2/nvt_img-445-001-001.JP2/full/100,/0/default.jpg</v>
      </c>
      <c r="BC3569" s="29" t="str">
        <f t="shared" si="551"/>
        <v>image/jpeg</v>
      </c>
      <c r="BD3569" s="29" t="str">
        <f t="shared" si="556"/>
        <v>presentation/thumbnail</v>
      </c>
    </row>
    <row r="3570" spans="1:56">
      <c r="A3570" s="29">
        <v>1</v>
      </c>
      <c r="B3570" s="29">
        <v>0</v>
      </c>
      <c r="C3570" t="s">
        <v>13824</v>
      </c>
      <c r="D3570" s="38" t="s">
        <v>13825</v>
      </c>
      <c r="F3570" s="38" t="s">
        <v>13813</v>
      </c>
      <c r="I3570" s="38" t="s">
        <v>4446</v>
      </c>
      <c r="J3570" s="406" t="s">
        <v>13817</v>
      </c>
      <c r="M3570" s="311"/>
      <c r="N3570" t="s">
        <v>1673</v>
      </c>
      <c r="R3570" s="38" t="s">
        <v>13819</v>
      </c>
      <c r="U3570"/>
      <c r="V3570"/>
      <c r="AA3570" s="38" t="s">
        <v>1170</v>
      </c>
      <c r="AB3570" s="38" t="s">
        <v>11082</v>
      </c>
      <c r="AE3570" s="38" t="s">
        <v>2950</v>
      </c>
      <c r="AG3570" s="38">
        <v>1</v>
      </c>
      <c r="AH3570" s="38" t="s">
        <v>4439</v>
      </c>
      <c r="AI3570" s="38" t="s">
        <v>4440</v>
      </c>
      <c r="AJ3570" s="38" t="s">
        <v>4449</v>
      </c>
      <c r="AK3570" s="38" t="s">
        <v>13826</v>
      </c>
      <c r="AL3570" s="301">
        <v>43659</v>
      </c>
      <c r="AO3570" s="29" t="s">
        <v>4442</v>
      </c>
      <c r="AR3570" s="29" t="str">
        <f t="shared" si="559"/>
        <v>0</v>
      </c>
      <c r="AS3570" s="29">
        <f t="shared" si="557"/>
        <v>0</v>
      </c>
      <c r="AT3570" s="29">
        <v>0</v>
      </c>
      <c r="AW3570" s="29" t="str">
        <f t="shared" si="560"/>
        <v/>
      </c>
      <c r="AX3570" s="29" t="str">
        <f t="shared" si="552"/>
        <v/>
      </c>
      <c r="AY3570" s="29" t="str">
        <f t="shared" si="558"/>
        <v>https://media.mediathek-tanz-theater.de/iiif/2/nvt_img-445-001-002.JP2</v>
      </c>
      <c r="AZ3570" s="29" t="str">
        <f t="shared" si="553"/>
        <v>image/jp2</v>
      </c>
      <c r="BA3570" s="29" t="str">
        <f t="shared" si="554"/>
        <v>presentation/iiif</v>
      </c>
      <c r="BB3570" s="29" t="str">
        <f t="shared" si="555"/>
        <v>https://media.mediathek-tanz-theater.de/iiif/2/nvt_img-445-001-002.JP2/full/100,/0/default.jpg</v>
      </c>
      <c r="BC3570" s="29" t="str">
        <f t="shared" si="551"/>
        <v>image/jpeg</v>
      </c>
      <c r="BD3570" s="29" t="str">
        <f t="shared" si="556"/>
        <v>presentation/thumbnail</v>
      </c>
    </row>
    <row r="3571" spans="1:56" ht="38.25">
      <c r="A3571" s="29">
        <v>1</v>
      </c>
      <c r="B3571" s="29">
        <v>0</v>
      </c>
      <c r="C3571" t="s">
        <v>13827</v>
      </c>
      <c r="D3571" s="38" t="s">
        <v>13828</v>
      </c>
      <c r="F3571" s="38" t="s">
        <v>13813</v>
      </c>
      <c r="I3571" s="38" t="s">
        <v>4446</v>
      </c>
      <c r="J3571" s="406" t="s">
        <v>13817</v>
      </c>
      <c r="M3571" s="311"/>
      <c r="N3571" t="s">
        <v>1673</v>
      </c>
      <c r="R3571" s="38" t="s">
        <v>13819</v>
      </c>
      <c r="U3571"/>
      <c r="V3571"/>
      <c r="AA3571" s="38" t="s">
        <v>1170</v>
      </c>
      <c r="AB3571" s="38" t="s">
        <v>11087</v>
      </c>
      <c r="AE3571" s="38" t="s">
        <v>2950</v>
      </c>
      <c r="AG3571" s="38">
        <v>1</v>
      </c>
      <c r="AH3571" s="38" t="s">
        <v>4439</v>
      </c>
      <c r="AI3571" s="38" t="s">
        <v>4440</v>
      </c>
      <c r="AJ3571" s="38" t="s">
        <v>4449</v>
      </c>
      <c r="AK3571" s="38" t="s">
        <v>13829</v>
      </c>
      <c r="AL3571" s="301">
        <v>43659</v>
      </c>
      <c r="AO3571" s="29" t="s">
        <v>4442</v>
      </c>
      <c r="AR3571" s="29" t="str">
        <f t="shared" si="559"/>
        <v>0</v>
      </c>
      <c r="AS3571" s="29">
        <f t="shared" si="557"/>
        <v>0</v>
      </c>
      <c r="AT3571" s="29">
        <v>0</v>
      </c>
      <c r="AW3571" s="29" t="str">
        <f t="shared" si="560"/>
        <v/>
      </c>
      <c r="AX3571" s="29" t="str">
        <f t="shared" si="552"/>
        <v/>
      </c>
      <c r="AY3571" s="29" t="str">
        <f t="shared" si="558"/>
        <v>https://media.mediathek-tanz-theater.de/iiif/2/nvt_img-445-001-003.JP2</v>
      </c>
      <c r="AZ3571" s="29" t="str">
        <f t="shared" si="553"/>
        <v>image/jp2</v>
      </c>
      <c r="BA3571" s="29" t="str">
        <f t="shared" si="554"/>
        <v>presentation/iiif</v>
      </c>
      <c r="BB3571" s="29" t="str">
        <f t="shared" si="555"/>
        <v>https://media.mediathek-tanz-theater.de/iiif/2/nvt_img-445-001-003.JP2/full/100,/0/default.jpg</v>
      </c>
      <c r="BC3571" s="29" t="str">
        <f t="shared" si="551"/>
        <v>image/jpeg</v>
      </c>
      <c r="BD3571" s="29" t="str">
        <f t="shared" si="556"/>
        <v>presentation/thumbnail</v>
      </c>
    </row>
    <row r="3572" spans="1:56">
      <c r="A3572" s="29">
        <v>1</v>
      </c>
      <c r="B3572" s="29">
        <v>0</v>
      </c>
      <c r="C3572" t="s">
        <v>13830</v>
      </c>
      <c r="D3572" s="38" t="s">
        <v>13831</v>
      </c>
      <c r="F3572" s="38" t="s">
        <v>13813</v>
      </c>
      <c r="I3572" s="38" t="s">
        <v>4438</v>
      </c>
      <c r="J3572" s="406" t="s">
        <v>13812</v>
      </c>
      <c r="M3572" s="311"/>
      <c r="N3572" t="s">
        <v>1673</v>
      </c>
      <c r="R3572" s="38" t="s">
        <v>13819</v>
      </c>
      <c r="U3572"/>
      <c r="V3572"/>
      <c r="AA3572" s="38" t="s">
        <v>1170</v>
      </c>
      <c r="AE3572" s="38" t="s">
        <v>2950</v>
      </c>
      <c r="AG3572" s="38">
        <v>1</v>
      </c>
      <c r="AH3572" s="38" t="s">
        <v>4439</v>
      </c>
      <c r="AI3572" s="38" t="s">
        <v>4440</v>
      </c>
      <c r="AJ3572" s="38" t="s">
        <v>13832</v>
      </c>
      <c r="AL3572" s="301">
        <v>43659</v>
      </c>
      <c r="AO3572" s="29" t="s">
        <v>4442</v>
      </c>
      <c r="AR3572" s="29" t="str">
        <f t="shared" si="559"/>
        <v>1</v>
      </c>
      <c r="AS3572" s="29">
        <f t="shared" si="557"/>
        <v>1</v>
      </c>
      <c r="AT3572" s="29">
        <v>1</v>
      </c>
      <c r="AV3572" s="29" t="s">
        <v>13833</v>
      </c>
      <c r="AW3572" s="29" t="str">
        <f t="shared" si="560"/>
        <v>image/tiff</v>
      </c>
      <c r="AX3572" s="29" t="str">
        <f t="shared" si="552"/>
        <v>archival/master</v>
      </c>
      <c r="AY3572" s="29" t="str">
        <f t="shared" si="558"/>
        <v>https://media.mediathek-tanz-theater.de/iiif/2/nvt_img-445-002.JP2</v>
      </c>
      <c r="AZ3572" s="29" t="str">
        <f t="shared" si="553"/>
        <v>image/jp2</v>
      </c>
      <c r="BA3572" s="29" t="str">
        <f t="shared" si="554"/>
        <v>presentation/iiif</v>
      </c>
      <c r="BB3572" s="29" t="str">
        <f t="shared" si="555"/>
        <v>https://media.mediathek-tanz-theater.de/iiif/2/nvt_img-445-002.JP2/full/100,/0/default.jpg</v>
      </c>
      <c r="BC3572" s="29" t="str">
        <f t="shared" si="551"/>
        <v>image/jpeg</v>
      </c>
      <c r="BD3572" s="29" t="str">
        <f t="shared" si="556"/>
        <v>presentation/thumbnail</v>
      </c>
    </row>
    <row r="3573" spans="1:56">
      <c r="A3573" s="29">
        <v>1</v>
      </c>
      <c r="B3573" s="29">
        <v>0</v>
      </c>
      <c r="C3573" t="s">
        <v>13834</v>
      </c>
      <c r="D3573" s="38" t="s">
        <v>13835</v>
      </c>
      <c r="F3573" s="38" t="s">
        <v>13813</v>
      </c>
      <c r="I3573" s="38" t="s">
        <v>4446</v>
      </c>
      <c r="J3573" s="406" t="s">
        <v>13830</v>
      </c>
      <c r="M3573" s="311"/>
      <c r="N3573" t="s">
        <v>1673</v>
      </c>
      <c r="R3573" s="38" t="s">
        <v>13819</v>
      </c>
      <c r="U3573"/>
      <c r="V3573"/>
      <c r="AA3573" s="38" t="s">
        <v>1170</v>
      </c>
      <c r="AB3573" s="38" t="s">
        <v>11092</v>
      </c>
      <c r="AE3573" s="38" t="s">
        <v>2950</v>
      </c>
      <c r="AG3573" s="38">
        <v>1</v>
      </c>
      <c r="AH3573" s="38" t="s">
        <v>4439</v>
      </c>
      <c r="AI3573" s="38" t="s">
        <v>4440</v>
      </c>
      <c r="AJ3573" s="38" t="s">
        <v>4449</v>
      </c>
      <c r="AK3573" s="38" t="s">
        <v>72</v>
      </c>
      <c r="AL3573" s="301">
        <v>43659</v>
      </c>
      <c r="AO3573" s="29" t="s">
        <v>4442</v>
      </c>
      <c r="AR3573" s="29" t="str">
        <f t="shared" si="559"/>
        <v>0</v>
      </c>
      <c r="AS3573" s="29">
        <f t="shared" si="557"/>
        <v>0</v>
      </c>
      <c r="AT3573" s="29">
        <v>0</v>
      </c>
      <c r="AW3573" s="29" t="str">
        <f t="shared" si="560"/>
        <v/>
      </c>
      <c r="AX3573" s="29" t="str">
        <f t="shared" si="552"/>
        <v/>
      </c>
      <c r="AY3573" s="29" t="str">
        <f t="shared" si="558"/>
        <v>https://media.mediathek-tanz-theater.de/iiif/2/nvt_img-445-002-001.JP2</v>
      </c>
      <c r="AZ3573" s="29" t="str">
        <f t="shared" si="553"/>
        <v>image/jp2</v>
      </c>
      <c r="BA3573" s="29" t="str">
        <f t="shared" si="554"/>
        <v>presentation/iiif</v>
      </c>
      <c r="BB3573" s="29" t="str">
        <f t="shared" si="555"/>
        <v>https://media.mediathek-tanz-theater.de/iiif/2/nvt_img-445-002-001.JP2/full/100,/0/default.jpg</v>
      </c>
      <c r="BC3573" s="29" t="str">
        <f t="shared" si="551"/>
        <v>image/jpeg</v>
      </c>
      <c r="BD3573" s="29" t="str">
        <f t="shared" si="556"/>
        <v>presentation/thumbnail</v>
      </c>
    </row>
    <row r="3574" spans="1:56">
      <c r="A3574" s="29">
        <v>1</v>
      </c>
      <c r="B3574" s="29">
        <v>0</v>
      </c>
      <c r="C3574" t="s">
        <v>13836</v>
      </c>
      <c r="D3574" s="38" t="s">
        <v>13837</v>
      </c>
      <c r="F3574" s="38" t="s">
        <v>13813</v>
      </c>
      <c r="I3574" s="38" t="s">
        <v>4446</v>
      </c>
      <c r="J3574" s="406" t="s">
        <v>13830</v>
      </c>
      <c r="M3574" s="311"/>
      <c r="N3574" t="s">
        <v>1673</v>
      </c>
      <c r="R3574" s="38" t="s">
        <v>13819</v>
      </c>
      <c r="U3574"/>
      <c r="V3574"/>
      <c r="AA3574" s="38" t="s">
        <v>1170</v>
      </c>
      <c r="AB3574" s="38" t="s">
        <v>7388</v>
      </c>
      <c r="AE3574" s="38" t="s">
        <v>2950</v>
      </c>
      <c r="AG3574" s="38">
        <v>1</v>
      </c>
      <c r="AH3574" s="38" t="s">
        <v>4439</v>
      </c>
      <c r="AI3574" s="38" t="s">
        <v>4440</v>
      </c>
      <c r="AJ3574" s="38" t="s">
        <v>4449</v>
      </c>
      <c r="AK3574" s="38" t="s">
        <v>72</v>
      </c>
      <c r="AL3574" s="301">
        <v>43659</v>
      </c>
      <c r="AO3574" s="29" t="s">
        <v>4442</v>
      </c>
      <c r="AR3574" s="29" t="str">
        <f t="shared" si="559"/>
        <v>0</v>
      </c>
      <c r="AS3574" s="29">
        <f t="shared" si="557"/>
        <v>0</v>
      </c>
      <c r="AT3574" s="29">
        <v>0</v>
      </c>
      <c r="AW3574" s="29" t="str">
        <f t="shared" si="560"/>
        <v/>
      </c>
      <c r="AX3574" s="29" t="str">
        <f t="shared" si="552"/>
        <v/>
      </c>
      <c r="AY3574" s="29" t="str">
        <f t="shared" si="558"/>
        <v>https://media.mediathek-tanz-theater.de/iiif/2/nvt_img-445-002-002.JP2</v>
      </c>
      <c r="AZ3574" s="29" t="str">
        <f t="shared" si="553"/>
        <v>image/jp2</v>
      </c>
      <c r="BA3574" s="29" t="str">
        <f t="shared" si="554"/>
        <v>presentation/iiif</v>
      </c>
      <c r="BB3574" s="29" t="str">
        <f t="shared" si="555"/>
        <v>https://media.mediathek-tanz-theater.de/iiif/2/nvt_img-445-002-002.JP2/full/100,/0/default.jpg</v>
      </c>
      <c r="BC3574" s="29" t="str">
        <f t="shared" si="551"/>
        <v>image/jpeg</v>
      </c>
      <c r="BD3574" s="29" t="str">
        <f t="shared" si="556"/>
        <v>presentation/thumbnail</v>
      </c>
    </row>
    <row r="3575" spans="1:56" ht="127.5">
      <c r="A3575" s="29">
        <v>0</v>
      </c>
      <c r="B3575" s="29">
        <v>0</v>
      </c>
      <c r="C3575" t="s">
        <v>13838</v>
      </c>
      <c r="F3575" s="38" t="s">
        <v>13813</v>
      </c>
      <c r="I3575" s="38" t="s">
        <v>4431</v>
      </c>
      <c r="J3575" s="406"/>
      <c r="M3575" s="311"/>
      <c r="U3575"/>
      <c r="V3575"/>
      <c r="AB3575" s="38" t="s">
        <v>13839</v>
      </c>
      <c r="AC3575" s="38" t="s">
        <v>13815</v>
      </c>
      <c r="AE3575" s="38" t="s">
        <v>2950</v>
      </c>
      <c r="AG3575" s="38">
        <v>1</v>
      </c>
      <c r="AJ3575" s="38" t="s">
        <v>13816</v>
      </c>
      <c r="AL3575" s="301">
        <v>43659</v>
      </c>
      <c r="AR3575" s="29" t="str">
        <f t="shared" si="559"/>
        <v>1</v>
      </c>
      <c r="AS3575" s="29">
        <f t="shared" si="557"/>
        <v>0</v>
      </c>
      <c r="AT3575" s="29">
        <v>0</v>
      </c>
      <c r="AW3575" s="29" t="str">
        <f t="shared" si="560"/>
        <v/>
      </c>
      <c r="AX3575" s="29" t="str">
        <f t="shared" si="552"/>
        <v/>
      </c>
      <c r="AY3575" s="29" t="str">
        <f t="shared" si="558"/>
        <v>https://media.mediathek-tanz-theater.de/iiif/2/nvt_img-446.JP2</v>
      </c>
      <c r="AZ3575" s="29" t="str">
        <f t="shared" si="553"/>
        <v>image/jp2</v>
      </c>
      <c r="BA3575" s="29" t="str">
        <f t="shared" si="554"/>
        <v>presentation/iiif</v>
      </c>
      <c r="BB3575" s="29" t="str">
        <f t="shared" si="555"/>
        <v>https://media.mediathek-tanz-theater.de/iiif/2/nvt_img-446.JP2/full/100,/0/default.jpg</v>
      </c>
      <c r="BC3575" s="29" t="str">
        <f t="shared" si="551"/>
        <v>image/jpeg</v>
      </c>
      <c r="BD3575" s="29" t="str">
        <f t="shared" si="556"/>
        <v>presentation/thumbnail</v>
      </c>
    </row>
    <row r="3576" spans="1:56">
      <c r="A3576" s="29">
        <v>1</v>
      </c>
      <c r="B3576" s="29">
        <v>0</v>
      </c>
      <c r="C3576" t="s">
        <v>13840</v>
      </c>
      <c r="D3576" s="38" t="s">
        <v>13841</v>
      </c>
      <c r="F3576" s="38" t="s">
        <v>13813</v>
      </c>
      <c r="I3576" s="38" t="s">
        <v>4438</v>
      </c>
      <c r="J3576" s="406" t="s">
        <v>13838</v>
      </c>
      <c r="M3576" s="311"/>
      <c r="N3576" t="s">
        <v>1673</v>
      </c>
      <c r="R3576" s="38" t="s">
        <v>13819</v>
      </c>
      <c r="U3576"/>
      <c r="V3576" t="s">
        <v>3599</v>
      </c>
      <c r="AA3576" s="38" t="s">
        <v>1170</v>
      </c>
      <c r="AE3576" s="38" t="s">
        <v>2950</v>
      </c>
      <c r="AG3576" s="38">
        <v>1</v>
      </c>
      <c r="AH3576" s="38" t="s">
        <v>4439</v>
      </c>
      <c r="AI3576" s="38" t="s">
        <v>4440</v>
      </c>
      <c r="AJ3576" s="38" t="s">
        <v>9050</v>
      </c>
      <c r="AL3576" s="301">
        <v>43659</v>
      </c>
      <c r="AO3576" s="29" t="s">
        <v>4442</v>
      </c>
      <c r="AR3576" s="29" t="str">
        <f t="shared" si="559"/>
        <v>1</v>
      </c>
      <c r="AS3576" s="29">
        <f t="shared" si="557"/>
        <v>1</v>
      </c>
      <c r="AT3576" s="29">
        <v>1</v>
      </c>
      <c r="AV3576" s="29" t="s">
        <v>13842</v>
      </c>
      <c r="AW3576" s="29" t="str">
        <f t="shared" si="560"/>
        <v>image/tiff</v>
      </c>
      <c r="AX3576" s="29" t="str">
        <f t="shared" si="552"/>
        <v>archival/master</v>
      </c>
      <c r="AY3576" s="29" t="str">
        <f t="shared" si="558"/>
        <v>https://media.mediathek-tanz-theater.de/iiif/2/nvt_img-446-001.JP2</v>
      </c>
      <c r="AZ3576" s="29" t="str">
        <f t="shared" si="553"/>
        <v>image/jp2</v>
      </c>
      <c r="BA3576" s="29" t="str">
        <f t="shared" si="554"/>
        <v>presentation/iiif</v>
      </c>
      <c r="BB3576" s="29" t="str">
        <f t="shared" si="555"/>
        <v>https://media.mediathek-tanz-theater.de/iiif/2/nvt_img-446-001.JP2/full/100,/0/default.jpg</v>
      </c>
      <c r="BC3576" s="29" t="str">
        <f t="shared" si="551"/>
        <v>image/jpeg</v>
      </c>
      <c r="BD3576" s="29" t="str">
        <f t="shared" si="556"/>
        <v>presentation/thumbnail</v>
      </c>
    </row>
    <row r="3577" spans="1:56" ht="25.5">
      <c r="A3577" s="29">
        <v>1</v>
      </c>
      <c r="B3577" s="29">
        <v>0</v>
      </c>
      <c r="C3577" t="s">
        <v>13843</v>
      </c>
      <c r="D3577" s="38" t="s">
        <v>13844</v>
      </c>
      <c r="F3577" s="38" t="s">
        <v>13813</v>
      </c>
      <c r="I3577" s="38" t="s">
        <v>4446</v>
      </c>
      <c r="J3577" s="406" t="s">
        <v>13840</v>
      </c>
      <c r="M3577" s="311"/>
      <c r="N3577" t="s">
        <v>1673</v>
      </c>
      <c r="R3577" s="38" t="s">
        <v>13819</v>
      </c>
      <c r="U3577"/>
      <c r="V3577" t="s">
        <v>3599</v>
      </c>
      <c r="AA3577" s="38" t="s">
        <v>1170</v>
      </c>
      <c r="AB3577" s="38" t="s">
        <v>11077</v>
      </c>
      <c r="AE3577" s="38" t="s">
        <v>2950</v>
      </c>
      <c r="AG3577" s="38">
        <v>1</v>
      </c>
      <c r="AH3577" s="38" t="s">
        <v>4439</v>
      </c>
      <c r="AI3577" s="38" t="s">
        <v>4440</v>
      </c>
      <c r="AJ3577" s="38" t="s">
        <v>4449</v>
      </c>
      <c r="AK3577" s="38" t="s">
        <v>13845</v>
      </c>
      <c r="AL3577" s="301">
        <v>43659</v>
      </c>
      <c r="AO3577" s="29" t="s">
        <v>4442</v>
      </c>
      <c r="AR3577" s="29" t="str">
        <f t="shared" si="559"/>
        <v>0</v>
      </c>
      <c r="AS3577" s="29">
        <f t="shared" si="557"/>
        <v>0</v>
      </c>
      <c r="AT3577" s="29">
        <v>0</v>
      </c>
      <c r="AW3577" s="29" t="str">
        <f t="shared" si="560"/>
        <v/>
      </c>
      <c r="AX3577" s="29" t="str">
        <f t="shared" si="552"/>
        <v/>
      </c>
      <c r="AY3577" s="29" t="str">
        <f t="shared" si="558"/>
        <v>https://media.mediathek-tanz-theater.de/iiif/2/nvt_img-446-001-001.JP2</v>
      </c>
      <c r="AZ3577" s="29" t="str">
        <f t="shared" si="553"/>
        <v>image/jp2</v>
      </c>
      <c r="BA3577" s="29" t="str">
        <f t="shared" si="554"/>
        <v>presentation/iiif</v>
      </c>
      <c r="BB3577" s="29" t="str">
        <f t="shared" si="555"/>
        <v>https://media.mediathek-tanz-theater.de/iiif/2/nvt_img-446-001-001.JP2/full/100,/0/default.jpg</v>
      </c>
      <c r="BC3577" s="29" t="str">
        <f t="shared" si="551"/>
        <v>image/jpeg</v>
      </c>
      <c r="BD3577" s="29" t="str">
        <f t="shared" si="556"/>
        <v>presentation/thumbnail</v>
      </c>
    </row>
    <row r="3578" spans="1:56">
      <c r="A3578" s="29">
        <v>1</v>
      </c>
      <c r="B3578" s="29">
        <v>0</v>
      </c>
      <c r="C3578" t="s">
        <v>13846</v>
      </c>
      <c r="D3578" s="38" t="s">
        <v>13847</v>
      </c>
      <c r="F3578" s="38" t="s">
        <v>13813</v>
      </c>
      <c r="I3578" s="38" t="s">
        <v>4446</v>
      </c>
      <c r="J3578" s="406" t="s">
        <v>13840</v>
      </c>
      <c r="M3578" s="311"/>
      <c r="N3578" t="s">
        <v>1673</v>
      </c>
      <c r="R3578" s="38" t="s">
        <v>13819</v>
      </c>
      <c r="U3578"/>
      <c r="V3578" t="s">
        <v>3599</v>
      </c>
      <c r="AA3578" s="38" t="s">
        <v>1170</v>
      </c>
      <c r="AB3578" s="38" t="s">
        <v>11082</v>
      </c>
      <c r="AE3578" s="38" t="s">
        <v>2950</v>
      </c>
      <c r="AG3578" s="38">
        <v>1</v>
      </c>
      <c r="AH3578" s="38" t="s">
        <v>4439</v>
      </c>
      <c r="AI3578" s="38" t="s">
        <v>4440</v>
      </c>
      <c r="AJ3578" s="38" t="s">
        <v>4449</v>
      </c>
      <c r="AK3578" s="38" t="s">
        <v>13848</v>
      </c>
      <c r="AL3578" s="301">
        <v>43659</v>
      </c>
      <c r="AO3578" s="29" t="s">
        <v>4442</v>
      </c>
      <c r="AR3578" s="29" t="str">
        <f t="shared" si="559"/>
        <v>0</v>
      </c>
      <c r="AS3578" s="29">
        <f t="shared" si="557"/>
        <v>0</v>
      </c>
      <c r="AT3578" s="29">
        <v>0</v>
      </c>
      <c r="AW3578" s="29" t="str">
        <f t="shared" si="560"/>
        <v/>
      </c>
      <c r="AX3578" s="29" t="str">
        <f t="shared" si="552"/>
        <v/>
      </c>
      <c r="AY3578" s="29" t="str">
        <f t="shared" si="558"/>
        <v>https://media.mediathek-tanz-theater.de/iiif/2/nvt_img-446-001-002.JP2</v>
      </c>
      <c r="AZ3578" s="29" t="str">
        <f t="shared" si="553"/>
        <v>image/jp2</v>
      </c>
      <c r="BA3578" s="29" t="str">
        <f t="shared" si="554"/>
        <v>presentation/iiif</v>
      </c>
      <c r="BB3578" s="29" t="str">
        <f t="shared" si="555"/>
        <v>https://media.mediathek-tanz-theater.de/iiif/2/nvt_img-446-001-002.JP2/full/100,/0/default.jpg</v>
      </c>
      <c r="BC3578" s="29" t="str">
        <f t="shared" si="551"/>
        <v>image/jpeg</v>
      </c>
      <c r="BD3578" s="29" t="str">
        <f t="shared" si="556"/>
        <v>presentation/thumbnail</v>
      </c>
    </row>
    <row r="3579" spans="1:56" ht="25.5">
      <c r="A3579" s="29">
        <v>1</v>
      </c>
      <c r="B3579" s="29">
        <v>0</v>
      </c>
      <c r="C3579" t="s">
        <v>13849</v>
      </c>
      <c r="D3579" s="38" t="s">
        <v>13850</v>
      </c>
      <c r="F3579" s="38" t="s">
        <v>13813</v>
      </c>
      <c r="I3579" s="38" t="s">
        <v>4446</v>
      </c>
      <c r="J3579" s="406" t="s">
        <v>13840</v>
      </c>
      <c r="M3579" s="311"/>
      <c r="N3579" t="s">
        <v>1673</v>
      </c>
      <c r="R3579" s="38" t="s">
        <v>13819</v>
      </c>
      <c r="U3579"/>
      <c r="V3579" t="s">
        <v>3599</v>
      </c>
      <c r="AA3579" s="38" t="s">
        <v>1170</v>
      </c>
      <c r="AB3579" s="38" t="s">
        <v>11087</v>
      </c>
      <c r="AE3579" s="38" t="s">
        <v>2950</v>
      </c>
      <c r="AG3579" s="38">
        <v>1</v>
      </c>
      <c r="AH3579" s="38" t="s">
        <v>4439</v>
      </c>
      <c r="AI3579" s="38" t="s">
        <v>4440</v>
      </c>
      <c r="AJ3579" s="38" t="s">
        <v>4449</v>
      </c>
      <c r="AK3579" s="38" t="s">
        <v>13851</v>
      </c>
      <c r="AL3579" s="301">
        <v>43659</v>
      </c>
      <c r="AO3579" s="29" t="s">
        <v>4442</v>
      </c>
      <c r="AR3579" s="29" t="str">
        <f t="shared" si="559"/>
        <v>0</v>
      </c>
      <c r="AS3579" s="29">
        <f t="shared" si="557"/>
        <v>0</v>
      </c>
      <c r="AT3579" s="29">
        <v>0</v>
      </c>
      <c r="AW3579" s="29" t="str">
        <f t="shared" si="560"/>
        <v/>
      </c>
      <c r="AX3579" s="29" t="str">
        <f t="shared" si="552"/>
        <v/>
      </c>
      <c r="AY3579" s="29" t="str">
        <f t="shared" si="558"/>
        <v>https://media.mediathek-tanz-theater.de/iiif/2/nvt_img-446-001-003.JP2</v>
      </c>
      <c r="AZ3579" s="29" t="str">
        <f t="shared" si="553"/>
        <v>image/jp2</v>
      </c>
      <c r="BA3579" s="29" t="str">
        <f t="shared" si="554"/>
        <v>presentation/iiif</v>
      </c>
      <c r="BB3579" s="29" t="str">
        <f t="shared" si="555"/>
        <v>https://media.mediathek-tanz-theater.de/iiif/2/nvt_img-446-001-003.JP2/full/100,/0/default.jpg</v>
      </c>
      <c r="BC3579" s="29" t="str">
        <f t="shared" si="551"/>
        <v>image/jpeg</v>
      </c>
      <c r="BD3579" s="29" t="str">
        <f t="shared" si="556"/>
        <v>presentation/thumbnail</v>
      </c>
    </row>
    <row r="3580" spans="1:56">
      <c r="A3580" s="29">
        <v>1</v>
      </c>
      <c r="B3580" s="29">
        <v>0</v>
      </c>
      <c r="C3580" t="s">
        <v>13852</v>
      </c>
      <c r="D3580" s="38" t="s">
        <v>13853</v>
      </c>
      <c r="F3580" s="38" t="s">
        <v>13813</v>
      </c>
      <c r="I3580" s="38" t="s">
        <v>4438</v>
      </c>
      <c r="J3580" s="406" t="s">
        <v>13838</v>
      </c>
      <c r="M3580" s="311"/>
      <c r="N3580" t="s">
        <v>1673</v>
      </c>
      <c r="R3580" s="38" t="s">
        <v>13819</v>
      </c>
      <c r="U3580"/>
      <c r="V3580" t="s">
        <v>3599</v>
      </c>
      <c r="AA3580" s="38" t="s">
        <v>1170</v>
      </c>
      <c r="AE3580" s="38" t="s">
        <v>2950</v>
      </c>
      <c r="AG3580" s="38">
        <v>1</v>
      </c>
      <c r="AH3580" s="38" t="s">
        <v>4439</v>
      </c>
      <c r="AI3580" s="38" t="s">
        <v>4440</v>
      </c>
      <c r="AJ3580" s="38" t="s">
        <v>8442</v>
      </c>
      <c r="AL3580" s="301">
        <v>43659</v>
      </c>
      <c r="AO3580" s="29" t="s">
        <v>4442</v>
      </c>
      <c r="AR3580" s="29" t="str">
        <f t="shared" si="559"/>
        <v>1</v>
      </c>
      <c r="AS3580" s="29">
        <f t="shared" si="557"/>
        <v>1</v>
      </c>
      <c r="AT3580" s="29">
        <v>1</v>
      </c>
      <c r="AV3580" s="29" t="s">
        <v>13854</v>
      </c>
      <c r="AW3580" s="29" t="str">
        <f t="shared" si="560"/>
        <v>image/tiff</v>
      </c>
      <c r="AX3580" s="29" t="str">
        <f t="shared" si="552"/>
        <v>archival/master</v>
      </c>
      <c r="AY3580" s="29" t="str">
        <f t="shared" si="558"/>
        <v>https://media.mediathek-tanz-theater.de/iiif/2/nvt_img-446-002.JP2</v>
      </c>
      <c r="AZ3580" s="29" t="str">
        <f t="shared" si="553"/>
        <v>image/jp2</v>
      </c>
      <c r="BA3580" s="29" t="str">
        <f t="shared" si="554"/>
        <v>presentation/iiif</v>
      </c>
      <c r="BB3580" s="29" t="str">
        <f t="shared" si="555"/>
        <v>https://media.mediathek-tanz-theater.de/iiif/2/nvt_img-446-002.JP2/full/100,/0/default.jpg</v>
      </c>
      <c r="BC3580" s="29" t="str">
        <f t="shared" si="551"/>
        <v>image/jpeg</v>
      </c>
      <c r="BD3580" s="29" t="str">
        <f t="shared" si="556"/>
        <v>presentation/thumbnail</v>
      </c>
    </row>
    <row r="3581" spans="1:56">
      <c r="A3581" s="29">
        <v>1</v>
      </c>
      <c r="B3581" s="29">
        <v>0</v>
      </c>
      <c r="C3581" t="s">
        <v>13855</v>
      </c>
      <c r="D3581" s="38" t="s">
        <v>13856</v>
      </c>
      <c r="F3581" s="38" t="s">
        <v>13813</v>
      </c>
      <c r="I3581" s="38" t="s">
        <v>4446</v>
      </c>
      <c r="J3581" s="406" t="s">
        <v>13852</v>
      </c>
      <c r="M3581" s="311"/>
      <c r="N3581" t="s">
        <v>1673</v>
      </c>
      <c r="R3581" s="38" t="s">
        <v>13819</v>
      </c>
      <c r="U3581"/>
      <c r="V3581" t="s">
        <v>3599</v>
      </c>
      <c r="AA3581" s="38" t="s">
        <v>1170</v>
      </c>
      <c r="AB3581" s="38" t="s">
        <v>11092</v>
      </c>
      <c r="AE3581" s="38" t="s">
        <v>2950</v>
      </c>
      <c r="AG3581" s="38">
        <v>1</v>
      </c>
      <c r="AH3581" s="38" t="s">
        <v>4439</v>
      </c>
      <c r="AI3581" s="38" t="s">
        <v>4440</v>
      </c>
      <c r="AJ3581" s="38" t="s">
        <v>4449</v>
      </c>
      <c r="AK3581" s="38" t="s">
        <v>72</v>
      </c>
      <c r="AL3581" s="301">
        <v>43659</v>
      </c>
      <c r="AO3581" s="29" t="s">
        <v>4442</v>
      </c>
      <c r="AR3581" s="29" t="str">
        <f t="shared" si="559"/>
        <v>0</v>
      </c>
      <c r="AS3581" s="29">
        <f t="shared" si="557"/>
        <v>0</v>
      </c>
      <c r="AT3581" s="29">
        <v>0</v>
      </c>
      <c r="AW3581" s="29" t="str">
        <f t="shared" si="560"/>
        <v/>
      </c>
      <c r="AX3581" s="29" t="str">
        <f t="shared" si="552"/>
        <v/>
      </c>
      <c r="AY3581" s="29" t="str">
        <f t="shared" si="558"/>
        <v>https://media.mediathek-tanz-theater.de/iiif/2/nvt_img-446-002-001.JP2</v>
      </c>
      <c r="AZ3581" s="29" t="str">
        <f t="shared" si="553"/>
        <v>image/jp2</v>
      </c>
      <c r="BA3581" s="29" t="str">
        <f t="shared" si="554"/>
        <v>presentation/iiif</v>
      </c>
      <c r="BB3581" s="29" t="str">
        <f t="shared" si="555"/>
        <v>https://media.mediathek-tanz-theater.de/iiif/2/nvt_img-446-002-001.JP2/full/100,/0/default.jpg</v>
      </c>
      <c r="BC3581" s="29" t="str">
        <f t="shared" si="551"/>
        <v>image/jpeg</v>
      </c>
      <c r="BD3581" s="29" t="str">
        <f t="shared" si="556"/>
        <v>presentation/thumbnail</v>
      </c>
    </row>
    <row r="3582" spans="1:56" ht="25.5">
      <c r="A3582" s="29">
        <v>1</v>
      </c>
      <c r="B3582" s="29">
        <v>0</v>
      </c>
      <c r="C3582" t="s">
        <v>13857</v>
      </c>
      <c r="D3582" s="38" t="s">
        <v>13858</v>
      </c>
      <c r="F3582" s="38" t="s">
        <v>13813</v>
      </c>
      <c r="I3582" s="38" t="s">
        <v>4446</v>
      </c>
      <c r="J3582" s="406" t="s">
        <v>13852</v>
      </c>
      <c r="M3582" s="311"/>
      <c r="N3582" t="s">
        <v>1673</v>
      </c>
      <c r="R3582" s="38" t="s">
        <v>13819</v>
      </c>
      <c r="U3582"/>
      <c r="V3582" t="s">
        <v>3599</v>
      </c>
      <c r="AA3582" s="38" t="s">
        <v>1170</v>
      </c>
      <c r="AB3582" s="38" t="s">
        <v>7388</v>
      </c>
      <c r="AE3582" s="38" t="s">
        <v>2950</v>
      </c>
      <c r="AG3582" s="38">
        <v>1</v>
      </c>
      <c r="AH3582" s="38" t="s">
        <v>4439</v>
      </c>
      <c r="AI3582" s="38" t="s">
        <v>4440</v>
      </c>
      <c r="AJ3582" s="38" t="s">
        <v>4449</v>
      </c>
      <c r="AK3582" s="38" t="s">
        <v>13859</v>
      </c>
      <c r="AL3582" s="301">
        <v>43659</v>
      </c>
      <c r="AO3582" s="29" t="s">
        <v>4442</v>
      </c>
      <c r="AR3582" s="29" t="str">
        <f t="shared" si="559"/>
        <v>0</v>
      </c>
      <c r="AS3582" s="29">
        <f t="shared" si="557"/>
        <v>0</v>
      </c>
      <c r="AT3582" s="29">
        <v>0</v>
      </c>
      <c r="AW3582" s="29" t="str">
        <f t="shared" si="560"/>
        <v/>
      </c>
      <c r="AX3582" s="29" t="str">
        <f t="shared" si="552"/>
        <v/>
      </c>
      <c r="AY3582" s="29" t="str">
        <f t="shared" si="558"/>
        <v>https://media.mediathek-tanz-theater.de/iiif/2/nvt_img-446-002-002.JP2</v>
      </c>
      <c r="AZ3582" s="29" t="str">
        <f t="shared" si="553"/>
        <v>image/jp2</v>
      </c>
      <c r="BA3582" s="29" t="str">
        <f t="shared" si="554"/>
        <v>presentation/iiif</v>
      </c>
      <c r="BB3582" s="29" t="str">
        <f t="shared" si="555"/>
        <v>https://media.mediathek-tanz-theater.de/iiif/2/nvt_img-446-002-002.JP2/full/100,/0/default.jpg</v>
      </c>
      <c r="BC3582" s="29" t="str">
        <f t="shared" si="551"/>
        <v>image/jpeg</v>
      </c>
      <c r="BD3582" s="29" t="str">
        <f t="shared" si="556"/>
        <v>presentation/thumbnail</v>
      </c>
    </row>
    <row r="3583" spans="1:56" ht="25.5">
      <c r="A3583" s="29">
        <v>1</v>
      </c>
      <c r="B3583" s="29">
        <v>0</v>
      </c>
      <c r="C3583" t="s">
        <v>13860</v>
      </c>
      <c r="D3583" s="38" t="s">
        <v>13861</v>
      </c>
      <c r="F3583" s="38" t="s">
        <v>13813</v>
      </c>
      <c r="I3583" s="38" t="s">
        <v>4446</v>
      </c>
      <c r="J3583" s="406" t="s">
        <v>13852</v>
      </c>
      <c r="M3583" s="311"/>
      <c r="N3583" t="s">
        <v>1673</v>
      </c>
      <c r="R3583" s="38" t="s">
        <v>13819</v>
      </c>
      <c r="U3583"/>
      <c r="V3583" t="s">
        <v>3599</v>
      </c>
      <c r="AA3583" s="38" t="s">
        <v>1170</v>
      </c>
      <c r="AB3583" s="38" t="s">
        <v>11101</v>
      </c>
      <c r="AE3583" s="38" t="s">
        <v>2950</v>
      </c>
      <c r="AG3583" s="38">
        <v>1</v>
      </c>
      <c r="AH3583" s="38" t="s">
        <v>4439</v>
      </c>
      <c r="AI3583" s="38" t="s">
        <v>4440</v>
      </c>
      <c r="AJ3583" s="38" t="s">
        <v>4449</v>
      </c>
      <c r="AK3583" s="38" t="s">
        <v>13862</v>
      </c>
      <c r="AL3583" s="301">
        <v>43659</v>
      </c>
      <c r="AO3583" s="29" t="s">
        <v>4442</v>
      </c>
      <c r="AR3583" s="29" t="str">
        <f t="shared" si="559"/>
        <v>0</v>
      </c>
      <c r="AS3583" s="29">
        <f t="shared" si="557"/>
        <v>0</v>
      </c>
      <c r="AT3583" s="29">
        <v>0</v>
      </c>
      <c r="AW3583" s="29" t="str">
        <f t="shared" si="560"/>
        <v/>
      </c>
      <c r="AX3583" s="29" t="str">
        <f t="shared" si="552"/>
        <v/>
      </c>
      <c r="AY3583" s="29" t="str">
        <f t="shared" si="558"/>
        <v>https://media.mediathek-tanz-theater.de/iiif/2/nvt_img-446-002-003.JP2</v>
      </c>
      <c r="AZ3583" s="29" t="str">
        <f t="shared" si="553"/>
        <v>image/jp2</v>
      </c>
      <c r="BA3583" s="29" t="str">
        <f t="shared" si="554"/>
        <v>presentation/iiif</v>
      </c>
      <c r="BB3583" s="29" t="str">
        <f t="shared" si="555"/>
        <v>https://media.mediathek-tanz-theater.de/iiif/2/nvt_img-446-002-003.JP2/full/100,/0/default.jpg</v>
      </c>
      <c r="BC3583" s="29" t="str">
        <f t="shared" si="551"/>
        <v>image/jpeg</v>
      </c>
      <c r="BD3583" s="29" t="str">
        <f t="shared" si="556"/>
        <v>presentation/thumbnail</v>
      </c>
    </row>
    <row r="3584" spans="1:56">
      <c r="A3584" s="29">
        <v>1</v>
      </c>
      <c r="B3584" s="29">
        <v>0</v>
      </c>
      <c r="C3584" t="s">
        <v>13863</v>
      </c>
      <c r="D3584" s="38" t="s">
        <v>13864</v>
      </c>
      <c r="F3584" s="38" t="s">
        <v>13813</v>
      </c>
      <c r="I3584" s="38" t="s">
        <v>4438</v>
      </c>
      <c r="J3584" s="406" t="s">
        <v>13838</v>
      </c>
      <c r="M3584" s="311"/>
      <c r="N3584" t="s">
        <v>1673</v>
      </c>
      <c r="R3584" s="38" t="s">
        <v>13819</v>
      </c>
      <c r="U3584"/>
      <c r="V3584" t="s">
        <v>3599</v>
      </c>
      <c r="AA3584" s="38" t="s">
        <v>1170</v>
      </c>
      <c r="AE3584" s="38" t="s">
        <v>2950</v>
      </c>
      <c r="AG3584" s="38">
        <v>1</v>
      </c>
      <c r="AH3584" s="38" t="s">
        <v>4439</v>
      </c>
      <c r="AI3584" s="38" t="s">
        <v>4440</v>
      </c>
      <c r="AJ3584" s="38" t="s">
        <v>13865</v>
      </c>
      <c r="AL3584" s="301">
        <v>43659</v>
      </c>
      <c r="AO3584" s="29" t="s">
        <v>4442</v>
      </c>
      <c r="AR3584" s="29" t="str">
        <f t="shared" si="559"/>
        <v>1</v>
      </c>
      <c r="AS3584" s="29">
        <f t="shared" si="557"/>
        <v>1</v>
      </c>
      <c r="AT3584" s="29">
        <v>1</v>
      </c>
      <c r="AV3584" s="29" t="s">
        <v>13866</v>
      </c>
      <c r="AW3584" s="29" t="str">
        <f t="shared" si="560"/>
        <v>image/tiff</v>
      </c>
      <c r="AX3584" s="29" t="str">
        <f t="shared" si="552"/>
        <v>archival/master</v>
      </c>
      <c r="AY3584" s="29" t="str">
        <f t="shared" si="558"/>
        <v>https://media.mediathek-tanz-theater.de/iiif/2/nvt_img-446-003.JP2</v>
      </c>
      <c r="AZ3584" s="29" t="str">
        <f t="shared" si="553"/>
        <v>image/jp2</v>
      </c>
      <c r="BA3584" s="29" t="str">
        <f t="shared" si="554"/>
        <v>presentation/iiif</v>
      </c>
      <c r="BB3584" s="29" t="str">
        <f t="shared" si="555"/>
        <v>https://media.mediathek-tanz-theater.de/iiif/2/nvt_img-446-003.JP2/full/100,/0/default.jpg</v>
      </c>
      <c r="BC3584" s="29" t="str">
        <f t="shared" si="551"/>
        <v>image/jpeg</v>
      </c>
      <c r="BD3584" s="29" t="str">
        <f t="shared" si="556"/>
        <v>presentation/thumbnail</v>
      </c>
    </row>
    <row r="3585" spans="1:56" ht="63.75">
      <c r="A3585" s="29">
        <v>1</v>
      </c>
      <c r="B3585" s="29">
        <v>0</v>
      </c>
      <c r="C3585" t="s">
        <v>13867</v>
      </c>
      <c r="D3585" s="38" t="s">
        <v>13868</v>
      </c>
      <c r="F3585" s="38" t="s">
        <v>13813</v>
      </c>
      <c r="I3585" s="38" t="s">
        <v>4446</v>
      </c>
      <c r="J3585" s="406" t="s">
        <v>13863</v>
      </c>
      <c r="M3585" s="311"/>
      <c r="N3585" t="s">
        <v>1673</v>
      </c>
      <c r="R3585" s="38" t="s">
        <v>13819</v>
      </c>
      <c r="U3585"/>
      <c r="V3585" t="s">
        <v>3599</v>
      </c>
      <c r="AA3585" s="38" t="s">
        <v>1170</v>
      </c>
      <c r="AB3585" s="38" t="s">
        <v>7384</v>
      </c>
      <c r="AE3585" s="38" t="s">
        <v>2950</v>
      </c>
      <c r="AG3585" s="38">
        <v>1</v>
      </c>
      <c r="AH3585" s="38" t="s">
        <v>4439</v>
      </c>
      <c r="AI3585" s="38" t="s">
        <v>4440</v>
      </c>
      <c r="AJ3585" s="38" t="s">
        <v>4449</v>
      </c>
      <c r="AK3585" s="38" t="s">
        <v>13869</v>
      </c>
      <c r="AL3585" s="301">
        <v>43659</v>
      </c>
      <c r="AO3585" s="29" t="s">
        <v>4442</v>
      </c>
      <c r="AR3585" s="29" t="str">
        <f t="shared" si="559"/>
        <v>0</v>
      </c>
      <c r="AS3585" s="29">
        <f t="shared" si="557"/>
        <v>0</v>
      </c>
      <c r="AT3585" s="29">
        <v>0</v>
      </c>
      <c r="AW3585" s="29" t="str">
        <f t="shared" si="560"/>
        <v/>
      </c>
      <c r="AX3585" s="29" t="str">
        <f t="shared" si="552"/>
        <v/>
      </c>
      <c r="AY3585" s="29" t="str">
        <f t="shared" si="558"/>
        <v>https://media.mediathek-tanz-theater.de/iiif/2/nvt_img-446-003-001.JP2</v>
      </c>
      <c r="AZ3585" s="29" t="str">
        <f t="shared" si="553"/>
        <v>image/jp2</v>
      </c>
      <c r="BA3585" s="29" t="str">
        <f t="shared" si="554"/>
        <v>presentation/iiif</v>
      </c>
      <c r="BB3585" s="29" t="str">
        <f t="shared" si="555"/>
        <v>https://media.mediathek-tanz-theater.de/iiif/2/nvt_img-446-003-001.JP2/full/100,/0/default.jpg</v>
      </c>
      <c r="BC3585" s="29" t="str">
        <f t="shared" si="551"/>
        <v>image/jpeg</v>
      </c>
      <c r="BD3585" s="29" t="str">
        <f t="shared" si="556"/>
        <v>presentation/thumbnail</v>
      </c>
    </row>
    <row r="3586" spans="1:56" ht="25.5">
      <c r="A3586" s="29">
        <v>1</v>
      </c>
      <c r="B3586" s="29">
        <v>0</v>
      </c>
      <c r="C3586" t="s">
        <v>13870</v>
      </c>
      <c r="D3586" s="38" t="s">
        <v>13871</v>
      </c>
      <c r="F3586" s="38" t="s">
        <v>13813</v>
      </c>
      <c r="I3586" s="38" t="s">
        <v>4446</v>
      </c>
      <c r="J3586" s="406" t="s">
        <v>13863</v>
      </c>
      <c r="M3586" s="311"/>
      <c r="N3586" t="s">
        <v>1673</v>
      </c>
      <c r="R3586" s="38" t="s">
        <v>13819</v>
      </c>
      <c r="U3586"/>
      <c r="V3586" t="s">
        <v>3599</v>
      </c>
      <c r="AA3586" s="38" t="s">
        <v>1170</v>
      </c>
      <c r="AB3586" s="38" t="s">
        <v>7391</v>
      </c>
      <c r="AE3586" s="38" t="s">
        <v>2950</v>
      </c>
      <c r="AG3586" s="38">
        <v>1</v>
      </c>
      <c r="AH3586" s="38" t="s">
        <v>4439</v>
      </c>
      <c r="AI3586" s="38" t="s">
        <v>4440</v>
      </c>
      <c r="AJ3586" s="38" t="s">
        <v>4449</v>
      </c>
      <c r="AK3586" s="38" t="s">
        <v>13872</v>
      </c>
      <c r="AL3586" s="301">
        <v>43659</v>
      </c>
      <c r="AO3586" s="29" t="s">
        <v>4442</v>
      </c>
      <c r="AR3586" s="29" t="str">
        <f t="shared" si="559"/>
        <v>0</v>
      </c>
      <c r="AS3586" s="29">
        <f t="shared" si="557"/>
        <v>0</v>
      </c>
      <c r="AT3586" s="29">
        <v>0</v>
      </c>
      <c r="AW3586" s="29" t="str">
        <f t="shared" si="560"/>
        <v/>
      </c>
      <c r="AX3586" s="29" t="str">
        <f t="shared" si="552"/>
        <v/>
      </c>
      <c r="AY3586" s="29" t="str">
        <f t="shared" si="558"/>
        <v>https://media.mediathek-tanz-theater.de/iiif/2/nvt_img-446-003-002.JP2</v>
      </c>
      <c r="AZ3586" s="29" t="str">
        <f t="shared" si="553"/>
        <v>image/jp2</v>
      </c>
      <c r="BA3586" s="29" t="str">
        <f t="shared" si="554"/>
        <v>presentation/iiif</v>
      </c>
      <c r="BB3586" s="29" t="str">
        <f t="shared" si="555"/>
        <v>https://media.mediathek-tanz-theater.de/iiif/2/nvt_img-446-003-002.JP2/full/100,/0/default.jpg</v>
      </c>
      <c r="BC3586" s="29" t="str">
        <f t="shared" si="551"/>
        <v>image/jpeg</v>
      </c>
      <c r="BD3586" s="29" t="str">
        <f t="shared" si="556"/>
        <v>presentation/thumbnail</v>
      </c>
    </row>
    <row r="3587" spans="1:56" ht="25.5">
      <c r="A3587" s="29">
        <v>1</v>
      </c>
      <c r="B3587" s="29">
        <v>0</v>
      </c>
      <c r="C3587" t="s">
        <v>13873</v>
      </c>
      <c r="D3587" s="38" t="s">
        <v>13874</v>
      </c>
      <c r="F3587" s="38" t="s">
        <v>13813</v>
      </c>
      <c r="I3587" s="38" t="s">
        <v>4446</v>
      </c>
      <c r="J3587" s="406" t="s">
        <v>13863</v>
      </c>
      <c r="M3587" s="311"/>
      <c r="N3587" t="s">
        <v>1673</v>
      </c>
      <c r="R3587" s="38" t="s">
        <v>13819</v>
      </c>
      <c r="U3587"/>
      <c r="V3587" t="s">
        <v>3599</v>
      </c>
      <c r="AA3587" s="38" t="s">
        <v>1170</v>
      </c>
      <c r="AB3587" s="38" t="s">
        <v>7369</v>
      </c>
      <c r="AE3587" s="38" t="s">
        <v>2950</v>
      </c>
      <c r="AG3587" s="38">
        <v>1</v>
      </c>
      <c r="AH3587" s="38" t="s">
        <v>4439</v>
      </c>
      <c r="AI3587" s="38" t="s">
        <v>4440</v>
      </c>
      <c r="AJ3587" s="38" t="s">
        <v>4449</v>
      </c>
      <c r="AK3587" s="38" t="s">
        <v>13875</v>
      </c>
      <c r="AL3587" s="301">
        <v>43659</v>
      </c>
      <c r="AO3587" s="29" t="s">
        <v>4442</v>
      </c>
      <c r="AR3587" s="29" t="str">
        <f t="shared" si="559"/>
        <v>0</v>
      </c>
      <c r="AS3587" s="29">
        <f t="shared" si="557"/>
        <v>0</v>
      </c>
      <c r="AT3587" s="29">
        <v>0</v>
      </c>
      <c r="AW3587" s="29" t="str">
        <f t="shared" si="560"/>
        <v/>
      </c>
      <c r="AX3587" s="29" t="str">
        <f t="shared" si="552"/>
        <v/>
      </c>
      <c r="AY3587" s="29" t="str">
        <f t="shared" si="558"/>
        <v>https://media.mediathek-tanz-theater.de/iiif/2/nvt_img-446-003-003.JP2</v>
      </c>
      <c r="AZ3587" s="29" t="str">
        <f t="shared" si="553"/>
        <v>image/jp2</v>
      </c>
      <c r="BA3587" s="29" t="str">
        <f t="shared" si="554"/>
        <v>presentation/iiif</v>
      </c>
      <c r="BB3587" s="29" t="str">
        <f t="shared" si="555"/>
        <v>https://media.mediathek-tanz-theater.de/iiif/2/nvt_img-446-003-003.JP2/full/100,/0/default.jpg</v>
      </c>
      <c r="BC3587" s="29" t="str">
        <f t="shared" si="551"/>
        <v>image/jpeg</v>
      </c>
      <c r="BD3587" s="29" t="str">
        <f t="shared" si="556"/>
        <v>presentation/thumbnail</v>
      </c>
    </row>
    <row r="3588" spans="1:56" ht="127.5">
      <c r="A3588" s="29">
        <v>0</v>
      </c>
      <c r="B3588" s="29">
        <v>0</v>
      </c>
      <c r="C3588" t="s">
        <v>13876</v>
      </c>
      <c r="F3588" s="38" t="s">
        <v>13813</v>
      </c>
      <c r="I3588" s="38" t="s">
        <v>4431</v>
      </c>
      <c r="J3588" s="406"/>
      <c r="M3588" s="311"/>
      <c r="U3588"/>
      <c r="V3588"/>
      <c r="AB3588" s="38" t="s">
        <v>13877</v>
      </c>
      <c r="AC3588" s="38" t="s">
        <v>13815</v>
      </c>
      <c r="AE3588" s="38" t="s">
        <v>2950</v>
      </c>
      <c r="AG3588" s="38">
        <v>1</v>
      </c>
      <c r="AJ3588" s="38" t="s">
        <v>13816</v>
      </c>
      <c r="AL3588" s="301">
        <v>43659</v>
      </c>
      <c r="AR3588" s="29" t="str">
        <f t="shared" si="559"/>
        <v>1</v>
      </c>
      <c r="AS3588" s="29">
        <f t="shared" si="557"/>
        <v>0</v>
      </c>
      <c r="AT3588" s="29">
        <v>0</v>
      </c>
      <c r="AW3588" s="29" t="str">
        <f t="shared" si="560"/>
        <v/>
      </c>
      <c r="AX3588" s="29" t="str">
        <f t="shared" si="552"/>
        <v/>
      </c>
      <c r="AY3588" s="29" t="str">
        <f t="shared" si="558"/>
        <v>https://media.mediathek-tanz-theater.de/iiif/2/nvt_img-447.JP2</v>
      </c>
      <c r="AZ3588" s="29" t="str">
        <f t="shared" si="553"/>
        <v>image/jp2</v>
      </c>
      <c r="BA3588" s="29" t="str">
        <f t="shared" si="554"/>
        <v>presentation/iiif</v>
      </c>
      <c r="BB3588" s="29" t="str">
        <f t="shared" si="555"/>
        <v>https://media.mediathek-tanz-theater.de/iiif/2/nvt_img-447.JP2/full/100,/0/default.jpg</v>
      </c>
      <c r="BC3588" s="29" t="str">
        <f t="shared" ref="BC3588:BC3651" si="561">IF(NOT(BB3588=""),"image/jpeg","")</f>
        <v>image/jpeg</v>
      </c>
      <c r="BD3588" s="29" t="str">
        <f t="shared" si="556"/>
        <v>presentation/thumbnail</v>
      </c>
    </row>
    <row r="3589" spans="1:56">
      <c r="A3589" s="29">
        <v>1</v>
      </c>
      <c r="B3589" s="29">
        <v>0</v>
      </c>
      <c r="C3589" t="s">
        <v>13878</v>
      </c>
      <c r="D3589" s="38" t="s">
        <v>13879</v>
      </c>
      <c r="F3589" s="38" t="s">
        <v>13813</v>
      </c>
      <c r="I3589" s="38" t="s">
        <v>4438</v>
      </c>
      <c r="J3589" s="406" t="s">
        <v>13876</v>
      </c>
      <c r="M3589" s="311"/>
      <c r="N3589" t="s">
        <v>1673</v>
      </c>
      <c r="R3589" s="38" t="s">
        <v>13819</v>
      </c>
      <c r="U3589"/>
      <c r="V3589" t="s">
        <v>3599</v>
      </c>
      <c r="AE3589" s="38" t="s">
        <v>2950</v>
      </c>
      <c r="AG3589" s="38">
        <v>1</v>
      </c>
      <c r="AH3589" s="38" t="s">
        <v>4439</v>
      </c>
      <c r="AI3589" s="38" t="s">
        <v>4440</v>
      </c>
      <c r="AJ3589" s="38" t="s">
        <v>13880</v>
      </c>
      <c r="AL3589" s="301">
        <v>43659</v>
      </c>
      <c r="AO3589" s="29" t="s">
        <v>4442</v>
      </c>
      <c r="AR3589" s="29" t="str">
        <f t="shared" si="559"/>
        <v>1</v>
      </c>
      <c r="AS3589" s="29">
        <f t="shared" si="557"/>
        <v>1</v>
      </c>
      <c r="AT3589" s="29">
        <v>1</v>
      </c>
      <c r="AV3589" s="29" t="s">
        <v>13881</v>
      </c>
      <c r="AW3589" s="29" t="str">
        <f t="shared" si="560"/>
        <v>image/tiff</v>
      </c>
      <c r="AX3589" s="29" t="str">
        <f t="shared" ref="AX3589:AX3652" si="562">IF(NOT(AV3589=""),"archival/master","")</f>
        <v>archival/master</v>
      </c>
      <c r="AY3589" s="29" t="str">
        <f t="shared" si="558"/>
        <v>https://media.mediathek-tanz-theater.de/iiif/2/nvt_img-447-001.JP2</v>
      </c>
      <c r="AZ3589" s="29" t="str">
        <f t="shared" ref="AZ3589:AZ3652" si="563">IF(NOT(AY3589=""),"image/jp2","")</f>
        <v>image/jp2</v>
      </c>
      <c r="BA3589" s="29" t="str">
        <f t="shared" ref="BA3589:BA3652" si="564">IF(NOT(AY3589=""),"presentation/iiif","")</f>
        <v>presentation/iiif</v>
      </c>
      <c r="BB3589" s="29" t="str">
        <f t="shared" ref="BB3589:BB3652" si="565">"https://media.mediathek-tanz-theater.de/iiif/2/nvt_"&amp;C3589&amp;".JP2/full/100,/0/default.jpg"</f>
        <v>https://media.mediathek-tanz-theater.de/iiif/2/nvt_img-447-001.JP2/full/100,/0/default.jpg</v>
      </c>
      <c r="BC3589" s="29" t="str">
        <f t="shared" si="561"/>
        <v>image/jpeg</v>
      </c>
      <c r="BD3589" s="29" t="str">
        <f t="shared" ref="BD3589:BD3652" si="566">IF(NOT(BB3589=""),"presentation/thumbnail","")</f>
        <v>presentation/thumbnail</v>
      </c>
    </row>
    <row r="3590" spans="1:56">
      <c r="A3590" s="29">
        <v>1</v>
      </c>
      <c r="B3590" s="29">
        <v>0</v>
      </c>
      <c r="C3590" t="s">
        <v>13882</v>
      </c>
      <c r="D3590" s="38" t="s">
        <v>13883</v>
      </c>
      <c r="F3590" s="38" t="s">
        <v>13813</v>
      </c>
      <c r="I3590" s="38" t="s">
        <v>4446</v>
      </c>
      <c r="J3590" s="406" t="s">
        <v>13878</v>
      </c>
      <c r="M3590" s="311"/>
      <c r="N3590" t="s">
        <v>1673</v>
      </c>
      <c r="R3590" s="38" t="s">
        <v>13819</v>
      </c>
      <c r="U3590"/>
      <c r="V3590" t="s">
        <v>3599</v>
      </c>
      <c r="AA3590" s="38" t="s">
        <v>1170</v>
      </c>
      <c r="AB3590" s="38" t="s">
        <v>7372</v>
      </c>
      <c r="AE3590" s="38" t="s">
        <v>2950</v>
      </c>
      <c r="AG3590" s="38">
        <v>1</v>
      </c>
      <c r="AH3590" s="38" t="s">
        <v>4439</v>
      </c>
      <c r="AI3590" s="38" t="s">
        <v>4440</v>
      </c>
      <c r="AJ3590" s="38" t="s">
        <v>4449</v>
      </c>
      <c r="AK3590" s="38" t="s">
        <v>72</v>
      </c>
      <c r="AL3590" s="301">
        <v>43659</v>
      </c>
      <c r="AO3590" s="29" t="s">
        <v>4442</v>
      </c>
      <c r="AR3590" s="29" t="str">
        <f t="shared" si="559"/>
        <v>0</v>
      </c>
      <c r="AS3590" s="29">
        <f t="shared" ref="AS3590:AS3653" si="567">AT3590</f>
        <v>0</v>
      </c>
      <c r="AT3590" s="29">
        <v>0</v>
      </c>
      <c r="AW3590" s="29" t="str">
        <f t="shared" si="560"/>
        <v/>
      </c>
      <c r="AX3590" s="29" t="str">
        <f t="shared" si="562"/>
        <v/>
      </c>
      <c r="AY3590" s="29" t="str">
        <f t="shared" ref="AY3590:AY3653" si="568">"https://media.mediathek-tanz-theater.de/iiif/2/nvt_"&amp;C3590&amp;".JP2"</f>
        <v>https://media.mediathek-tanz-theater.de/iiif/2/nvt_img-447-001-001.JP2</v>
      </c>
      <c r="AZ3590" s="29" t="str">
        <f t="shared" si="563"/>
        <v>image/jp2</v>
      </c>
      <c r="BA3590" s="29" t="str">
        <f t="shared" si="564"/>
        <v>presentation/iiif</v>
      </c>
      <c r="BB3590" s="29" t="str">
        <f t="shared" si="565"/>
        <v>https://media.mediathek-tanz-theater.de/iiif/2/nvt_img-447-001-001.JP2/full/100,/0/default.jpg</v>
      </c>
      <c r="BC3590" s="29" t="str">
        <f t="shared" si="561"/>
        <v>image/jpeg</v>
      </c>
      <c r="BD3590" s="29" t="str">
        <f t="shared" si="566"/>
        <v>presentation/thumbnail</v>
      </c>
    </row>
    <row r="3591" spans="1:56" ht="38.25">
      <c r="A3591" s="29">
        <v>1</v>
      </c>
      <c r="B3591" s="29">
        <v>0</v>
      </c>
      <c r="C3591" t="s">
        <v>13884</v>
      </c>
      <c r="D3591" s="38" t="s">
        <v>13885</v>
      </c>
      <c r="F3591" s="38" t="s">
        <v>13813</v>
      </c>
      <c r="I3591" s="38" t="s">
        <v>4446</v>
      </c>
      <c r="J3591" s="406" t="s">
        <v>13878</v>
      </c>
      <c r="M3591" s="311"/>
      <c r="N3591" t="s">
        <v>1673</v>
      </c>
      <c r="R3591" s="38" t="s">
        <v>13819</v>
      </c>
      <c r="U3591"/>
      <c r="V3591" t="s">
        <v>3599</v>
      </c>
      <c r="AA3591" s="38" t="s">
        <v>1170</v>
      </c>
      <c r="AB3591" s="38" t="s">
        <v>11724</v>
      </c>
      <c r="AE3591" s="38" t="s">
        <v>2950</v>
      </c>
      <c r="AG3591" s="38">
        <v>1</v>
      </c>
      <c r="AH3591" s="38" t="s">
        <v>4439</v>
      </c>
      <c r="AI3591" s="38" t="s">
        <v>4440</v>
      </c>
      <c r="AJ3591" s="38" t="s">
        <v>4449</v>
      </c>
      <c r="AK3591" s="38" t="s">
        <v>13886</v>
      </c>
      <c r="AL3591" s="301">
        <v>43659</v>
      </c>
      <c r="AO3591" s="29" t="s">
        <v>4442</v>
      </c>
      <c r="AR3591" s="29" t="str">
        <f t="shared" ref="AR3591:AR3654" si="569">IF(OR(I3591="Negativmappe",I3591="Negativstreifen",I3591="Diapositivfilm",I3591="Fotomappe;(POSITIVE)",AND(I3591="Kostümfotografie",NOT(AE3591="DT")),AND(I3591="Fotografie",NOT(AE3591="DT")),AND(I3591="Porträtfotografie",NOT(AE3591="DT")),AND(I3591="Fotodokumentation",NOT(AE3591="DT")),AND(I3591="Bühnenbildfotografie",NOT(AE3591="DT"))),"1","0")</f>
        <v>0</v>
      </c>
      <c r="AS3591" s="29">
        <f t="shared" si="567"/>
        <v>0</v>
      </c>
      <c r="AT3591" s="29">
        <v>0</v>
      </c>
      <c r="AW3591" s="29" t="str">
        <f t="shared" ref="AW3591:AW3654" si="570">IF(NOT(AV3591=""),"image/tiff","")</f>
        <v/>
      </c>
      <c r="AX3591" s="29" t="str">
        <f t="shared" si="562"/>
        <v/>
      </c>
      <c r="AY3591" s="29" t="str">
        <f t="shared" si="568"/>
        <v>https://media.mediathek-tanz-theater.de/iiif/2/nvt_img-447-001-002.JP2</v>
      </c>
      <c r="AZ3591" s="29" t="str">
        <f t="shared" si="563"/>
        <v>image/jp2</v>
      </c>
      <c r="BA3591" s="29" t="str">
        <f t="shared" si="564"/>
        <v>presentation/iiif</v>
      </c>
      <c r="BB3591" s="29" t="str">
        <f t="shared" si="565"/>
        <v>https://media.mediathek-tanz-theater.de/iiif/2/nvt_img-447-001-002.JP2/full/100,/0/default.jpg</v>
      </c>
      <c r="BC3591" s="29" t="str">
        <f t="shared" si="561"/>
        <v>image/jpeg</v>
      </c>
      <c r="BD3591" s="29" t="str">
        <f t="shared" si="566"/>
        <v>presentation/thumbnail</v>
      </c>
    </row>
    <row r="3592" spans="1:56">
      <c r="A3592" s="29">
        <v>1</v>
      </c>
      <c r="B3592" s="29">
        <v>0</v>
      </c>
      <c r="C3592" t="s">
        <v>13887</v>
      </c>
      <c r="D3592" s="38" t="s">
        <v>13888</v>
      </c>
      <c r="F3592" s="38" t="s">
        <v>13813</v>
      </c>
      <c r="I3592" s="38" t="s">
        <v>4446</v>
      </c>
      <c r="J3592" s="406" t="s">
        <v>13878</v>
      </c>
      <c r="M3592" s="311"/>
      <c r="N3592" t="s">
        <v>1673</v>
      </c>
      <c r="R3592" s="38" t="s">
        <v>13819</v>
      </c>
      <c r="U3592"/>
      <c r="V3592" t="s">
        <v>3599</v>
      </c>
      <c r="AA3592" s="38" t="s">
        <v>1170</v>
      </c>
      <c r="AB3592" s="38" t="s">
        <v>11729</v>
      </c>
      <c r="AE3592" s="38" t="s">
        <v>2950</v>
      </c>
      <c r="AG3592" s="38">
        <v>1</v>
      </c>
      <c r="AH3592" s="38" t="s">
        <v>4439</v>
      </c>
      <c r="AI3592" s="38" t="s">
        <v>4440</v>
      </c>
      <c r="AJ3592" s="38" t="s">
        <v>4449</v>
      </c>
      <c r="AK3592" s="38" t="s">
        <v>11150</v>
      </c>
      <c r="AL3592" s="301">
        <v>43659</v>
      </c>
      <c r="AO3592" s="29" t="s">
        <v>4442</v>
      </c>
      <c r="AR3592" s="29" t="str">
        <f t="shared" si="569"/>
        <v>0</v>
      </c>
      <c r="AS3592" s="29">
        <f t="shared" si="567"/>
        <v>0</v>
      </c>
      <c r="AT3592" s="29">
        <v>0</v>
      </c>
      <c r="AW3592" s="29" t="str">
        <f t="shared" si="570"/>
        <v/>
      </c>
      <c r="AX3592" s="29" t="str">
        <f t="shared" si="562"/>
        <v/>
      </c>
      <c r="AY3592" s="29" t="str">
        <f t="shared" si="568"/>
        <v>https://media.mediathek-tanz-theater.de/iiif/2/nvt_img-447-001-003.JP2</v>
      </c>
      <c r="AZ3592" s="29" t="str">
        <f t="shared" si="563"/>
        <v>image/jp2</v>
      </c>
      <c r="BA3592" s="29" t="str">
        <f t="shared" si="564"/>
        <v>presentation/iiif</v>
      </c>
      <c r="BB3592" s="29" t="str">
        <f t="shared" si="565"/>
        <v>https://media.mediathek-tanz-theater.de/iiif/2/nvt_img-447-001-003.JP2/full/100,/0/default.jpg</v>
      </c>
      <c r="BC3592" s="29" t="str">
        <f t="shared" si="561"/>
        <v>image/jpeg</v>
      </c>
      <c r="BD3592" s="29" t="str">
        <f t="shared" si="566"/>
        <v>presentation/thumbnail</v>
      </c>
    </row>
    <row r="3593" spans="1:56">
      <c r="A3593" s="29">
        <v>1</v>
      </c>
      <c r="B3593" s="29">
        <v>0</v>
      </c>
      <c r="C3593" t="s">
        <v>13889</v>
      </c>
      <c r="D3593" s="38" t="s">
        <v>13890</v>
      </c>
      <c r="F3593" s="38" t="s">
        <v>13813</v>
      </c>
      <c r="I3593" s="38" t="s">
        <v>4438</v>
      </c>
      <c r="J3593" s="406" t="s">
        <v>13876</v>
      </c>
      <c r="M3593" s="311"/>
      <c r="N3593" t="s">
        <v>1673</v>
      </c>
      <c r="R3593" s="38" t="s">
        <v>13819</v>
      </c>
      <c r="U3593"/>
      <c r="V3593" t="s">
        <v>3599</v>
      </c>
      <c r="AA3593" s="38" t="s">
        <v>1170</v>
      </c>
      <c r="AE3593" s="38" t="s">
        <v>2950</v>
      </c>
      <c r="AG3593" s="38">
        <v>1</v>
      </c>
      <c r="AH3593" s="38" t="s">
        <v>4439</v>
      </c>
      <c r="AI3593" s="38" t="s">
        <v>4440</v>
      </c>
      <c r="AJ3593" s="38" t="s">
        <v>13891</v>
      </c>
      <c r="AL3593" s="301">
        <v>43659</v>
      </c>
      <c r="AO3593" s="29" t="s">
        <v>4442</v>
      </c>
      <c r="AR3593" s="29" t="str">
        <f t="shared" si="569"/>
        <v>1</v>
      </c>
      <c r="AS3593" s="29">
        <f t="shared" si="567"/>
        <v>1</v>
      </c>
      <c r="AT3593" s="29">
        <v>1</v>
      </c>
      <c r="AV3593" s="29" t="s">
        <v>13892</v>
      </c>
      <c r="AW3593" s="29" t="str">
        <f t="shared" si="570"/>
        <v>image/tiff</v>
      </c>
      <c r="AX3593" s="29" t="str">
        <f t="shared" si="562"/>
        <v>archival/master</v>
      </c>
      <c r="AY3593" s="29" t="str">
        <f t="shared" si="568"/>
        <v>https://media.mediathek-tanz-theater.de/iiif/2/nvt_img-447-002.JP2</v>
      </c>
      <c r="AZ3593" s="29" t="str">
        <f t="shared" si="563"/>
        <v>image/jp2</v>
      </c>
      <c r="BA3593" s="29" t="str">
        <f t="shared" si="564"/>
        <v>presentation/iiif</v>
      </c>
      <c r="BB3593" s="29" t="str">
        <f t="shared" si="565"/>
        <v>https://media.mediathek-tanz-theater.de/iiif/2/nvt_img-447-002.JP2/full/100,/0/default.jpg</v>
      </c>
      <c r="BC3593" s="29" t="str">
        <f t="shared" si="561"/>
        <v>image/jpeg</v>
      </c>
      <c r="BD3593" s="29" t="str">
        <f t="shared" si="566"/>
        <v>presentation/thumbnail</v>
      </c>
    </row>
    <row r="3594" spans="1:56" ht="25.5">
      <c r="A3594" s="29">
        <v>1</v>
      </c>
      <c r="B3594" s="29">
        <v>0</v>
      </c>
      <c r="C3594" t="s">
        <v>13893</v>
      </c>
      <c r="D3594" s="38" t="s">
        <v>13894</v>
      </c>
      <c r="F3594" s="38" t="s">
        <v>13813</v>
      </c>
      <c r="I3594" s="38" t="s">
        <v>4446</v>
      </c>
      <c r="J3594" s="406" t="s">
        <v>13889</v>
      </c>
      <c r="M3594" s="311"/>
      <c r="N3594" t="s">
        <v>1673</v>
      </c>
      <c r="R3594" s="38" t="s">
        <v>13819</v>
      </c>
      <c r="U3594"/>
      <c r="V3594" t="s">
        <v>3599</v>
      </c>
      <c r="AA3594" s="38" t="s">
        <v>1170</v>
      </c>
      <c r="AB3594" s="38" t="s">
        <v>11748</v>
      </c>
      <c r="AE3594" s="38" t="s">
        <v>2950</v>
      </c>
      <c r="AG3594" s="38">
        <v>1</v>
      </c>
      <c r="AH3594" s="38" t="s">
        <v>4439</v>
      </c>
      <c r="AI3594" s="38" t="s">
        <v>4440</v>
      </c>
      <c r="AJ3594" s="38" t="s">
        <v>4449</v>
      </c>
      <c r="AK3594" s="38" t="s">
        <v>13895</v>
      </c>
      <c r="AL3594" s="301">
        <v>43659</v>
      </c>
      <c r="AO3594" s="29" t="s">
        <v>4442</v>
      </c>
      <c r="AR3594" s="29" t="str">
        <f t="shared" si="569"/>
        <v>0</v>
      </c>
      <c r="AS3594" s="29">
        <f t="shared" si="567"/>
        <v>0</v>
      </c>
      <c r="AT3594" s="29">
        <v>0</v>
      </c>
      <c r="AW3594" s="29" t="str">
        <f t="shared" si="570"/>
        <v/>
      </c>
      <c r="AX3594" s="29" t="str">
        <f t="shared" si="562"/>
        <v/>
      </c>
      <c r="AY3594" s="29" t="str">
        <f t="shared" si="568"/>
        <v>https://media.mediathek-tanz-theater.de/iiif/2/nvt_img-447-002-001.JP2</v>
      </c>
      <c r="AZ3594" s="29" t="str">
        <f t="shared" si="563"/>
        <v>image/jp2</v>
      </c>
      <c r="BA3594" s="29" t="str">
        <f t="shared" si="564"/>
        <v>presentation/iiif</v>
      </c>
      <c r="BB3594" s="29" t="str">
        <f t="shared" si="565"/>
        <v>https://media.mediathek-tanz-theater.de/iiif/2/nvt_img-447-002-001.JP2/full/100,/0/default.jpg</v>
      </c>
      <c r="BC3594" s="29" t="str">
        <f t="shared" si="561"/>
        <v>image/jpeg</v>
      </c>
      <c r="BD3594" s="29" t="str">
        <f t="shared" si="566"/>
        <v>presentation/thumbnail</v>
      </c>
    </row>
    <row r="3595" spans="1:56" ht="25.5">
      <c r="A3595" s="29">
        <v>1</v>
      </c>
      <c r="B3595" s="29">
        <v>0</v>
      </c>
      <c r="C3595" t="s">
        <v>13896</v>
      </c>
      <c r="D3595" s="38" t="s">
        <v>13897</v>
      </c>
      <c r="F3595" s="38" t="s">
        <v>13813</v>
      </c>
      <c r="I3595" s="38" t="s">
        <v>4446</v>
      </c>
      <c r="J3595" s="406" t="s">
        <v>13889</v>
      </c>
      <c r="M3595" s="311"/>
      <c r="N3595" t="s">
        <v>1673</v>
      </c>
      <c r="R3595" s="38" t="s">
        <v>13819</v>
      </c>
      <c r="U3595"/>
      <c r="V3595" t="s">
        <v>3599</v>
      </c>
      <c r="AA3595" s="38" t="s">
        <v>1170</v>
      </c>
      <c r="AB3595" s="38" t="s">
        <v>11758</v>
      </c>
      <c r="AE3595" s="38" t="s">
        <v>2950</v>
      </c>
      <c r="AG3595" s="38">
        <v>1</v>
      </c>
      <c r="AH3595" s="38" t="s">
        <v>4439</v>
      </c>
      <c r="AI3595" s="38" t="s">
        <v>4440</v>
      </c>
      <c r="AJ3595" s="38" t="s">
        <v>4449</v>
      </c>
      <c r="AK3595" s="38" t="s">
        <v>13895</v>
      </c>
      <c r="AL3595" s="301">
        <v>43659</v>
      </c>
      <c r="AO3595" s="29" t="s">
        <v>4442</v>
      </c>
      <c r="AR3595" s="29" t="str">
        <f t="shared" si="569"/>
        <v>0</v>
      </c>
      <c r="AS3595" s="29">
        <f t="shared" si="567"/>
        <v>0</v>
      </c>
      <c r="AT3595" s="29">
        <v>0</v>
      </c>
      <c r="AW3595" s="29" t="str">
        <f t="shared" si="570"/>
        <v/>
      </c>
      <c r="AX3595" s="29" t="str">
        <f t="shared" si="562"/>
        <v/>
      </c>
      <c r="AY3595" s="29" t="str">
        <f t="shared" si="568"/>
        <v>https://media.mediathek-tanz-theater.de/iiif/2/nvt_img-447-002-002.JP2</v>
      </c>
      <c r="AZ3595" s="29" t="str">
        <f t="shared" si="563"/>
        <v>image/jp2</v>
      </c>
      <c r="BA3595" s="29" t="str">
        <f t="shared" si="564"/>
        <v>presentation/iiif</v>
      </c>
      <c r="BB3595" s="29" t="str">
        <f t="shared" si="565"/>
        <v>https://media.mediathek-tanz-theater.de/iiif/2/nvt_img-447-002-002.JP2/full/100,/0/default.jpg</v>
      </c>
      <c r="BC3595" s="29" t="str">
        <f t="shared" si="561"/>
        <v>image/jpeg</v>
      </c>
      <c r="BD3595" s="29" t="str">
        <f t="shared" si="566"/>
        <v>presentation/thumbnail</v>
      </c>
    </row>
    <row r="3596" spans="1:56" ht="25.5">
      <c r="A3596" s="29">
        <v>1</v>
      </c>
      <c r="B3596" s="29">
        <v>0</v>
      </c>
      <c r="C3596" t="s">
        <v>13898</v>
      </c>
      <c r="D3596" s="38" t="s">
        <v>13899</v>
      </c>
      <c r="F3596" s="38" t="s">
        <v>13813</v>
      </c>
      <c r="I3596" s="38" t="s">
        <v>4446</v>
      </c>
      <c r="J3596" s="406" t="s">
        <v>13889</v>
      </c>
      <c r="M3596" s="311"/>
      <c r="N3596" t="s">
        <v>1673</v>
      </c>
      <c r="R3596" s="38" t="s">
        <v>13819</v>
      </c>
      <c r="U3596"/>
      <c r="V3596" t="s">
        <v>3599</v>
      </c>
      <c r="AA3596" s="38" t="s">
        <v>1170</v>
      </c>
      <c r="AB3596" s="38" t="s">
        <v>11753</v>
      </c>
      <c r="AE3596" s="38" t="s">
        <v>2950</v>
      </c>
      <c r="AG3596" s="38">
        <v>1</v>
      </c>
      <c r="AH3596" s="38" t="s">
        <v>4439</v>
      </c>
      <c r="AI3596" s="38" t="s">
        <v>4440</v>
      </c>
      <c r="AJ3596" s="38" t="s">
        <v>4449</v>
      </c>
      <c r="AK3596" s="38" t="s">
        <v>13900</v>
      </c>
      <c r="AL3596" s="301">
        <v>43659</v>
      </c>
      <c r="AO3596" s="29" t="s">
        <v>4442</v>
      </c>
      <c r="AR3596" s="29" t="str">
        <f t="shared" si="569"/>
        <v>0</v>
      </c>
      <c r="AS3596" s="29">
        <f t="shared" si="567"/>
        <v>0</v>
      </c>
      <c r="AT3596" s="29">
        <v>0</v>
      </c>
      <c r="AW3596" s="29" t="str">
        <f t="shared" si="570"/>
        <v/>
      </c>
      <c r="AX3596" s="29" t="str">
        <f t="shared" si="562"/>
        <v/>
      </c>
      <c r="AY3596" s="29" t="str">
        <f t="shared" si="568"/>
        <v>https://media.mediathek-tanz-theater.de/iiif/2/nvt_img-447-002-003.JP2</v>
      </c>
      <c r="AZ3596" s="29" t="str">
        <f t="shared" si="563"/>
        <v>image/jp2</v>
      </c>
      <c r="BA3596" s="29" t="str">
        <f t="shared" si="564"/>
        <v>presentation/iiif</v>
      </c>
      <c r="BB3596" s="29" t="str">
        <f t="shared" si="565"/>
        <v>https://media.mediathek-tanz-theater.de/iiif/2/nvt_img-447-002-003.JP2/full/100,/0/default.jpg</v>
      </c>
      <c r="BC3596" s="29" t="str">
        <f t="shared" si="561"/>
        <v>image/jpeg</v>
      </c>
      <c r="BD3596" s="29" t="str">
        <f t="shared" si="566"/>
        <v>presentation/thumbnail</v>
      </c>
    </row>
    <row r="3597" spans="1:56">
      <c r="A3597" s="29">
        <v>1</v>
      </c>
      <c r="B3597" s="29">
        <v>0</v>
      </c>
      <c r="C3597" t="s">
        <v>13901</v>
      </c>
      <c r="D3597" s="38" t="s">
        <v>13902</v>
      </c>
      <c r="F3597" s="38" t="s">
        <v>13813</v>
      </c>
      <c r="I3597" s="38" t="s">
        <v>4438</v>
      </c>
      <c r="J3597" s="406" t="s">
        <v>13876</v>
      </c>
      <c r="M3597" s="311"/>
      <c r="N3597" t="s">
        <v>1673</v>
      </c>
      <c r="R3597" s="38" t="s">
        <v>13819</v>
      </c>
      <c r="U3597"/>
      <c r="V3597" t="s">
        <v>3599</v>
      </c>
      <c r="AA3597" s="38" t="s">
        <v>1170</v>
      </c>
      <c r="AE3597" s="38" t="s">
        <v>2950</v>
      </c>
      <c r="AG3597" s="38">
        <v>1</v>
      </c>
      <c r="AH3597" s="38" t="s">
        <v>4439</v>
      </c>
      <c r="AI3597" s="38" t="s">
        <v>4440</v>
      </c>
      <c r="AJ3597" s="38" t="s">
        <v>10937</v>
      </c>
      <c r="AL3597" s="301">
        <v>43659</v>
      </c>
      <c r="AO3597" s="29" t="s">
        <v>4442</v>
      </c>
      <c r="AR3597" s="29" t="str">
        <f t="shared" si="569"/>
        <v>1</v>
      </c>
      <c r="AS3597" s="29">
        <f t="shared" si="567"/>
        <v>1</v>
      </c>
      <c r="AT3597" s="29">
        <v>1</v>
      </c>
      <c r="AV3597" s="29" t="s">
        <v>13903</v>
      </c>
      <c r="AW3597" s="29" t="str">
        <f t="shared" si="570"/>
        <v>image/tiff</v>
      </c>
      <c r="AX3597" s="29" t="str">
        <f t="shared" si="562"/>
        <v>archival/master</v>
      </c>
      <c r="AY3597" s="29" t="str">
        <f t="shared" si="568"/>
        <v>https://media.mediathek-tanz-theater.de/iiif/2/nvt_img-447-003.JP2</v>
      </c>
      <c r="AZ3597" s="29" t="str">
        <f t="shared" si="563"/>
        <v>image/jp2</v>
      </c>
      <c r="BA3597" s="29" t="str">
        <f t="shared" si="564"/>
        <v>presentation/iiif</v>
      </c>
      <c r="BB3597" s="29" t="str">
        <f t="shared" si="565"/>
        <v>https://media.mediathek-tanz-theater.de/iiif/2/nvt_img-447-003.JP2/full/100,/0/default.jpg</v>
      </c>
      <c r="BC3597" s="29" t="str">
        <f t="shared" si="561"/>
        <v>image/jpeg</v>
      </c>
      <c r="BD3597" s="29" t="str">
        <f t="shared" si="566"/>
        <v>presentation/thumbnail</v>
      </c>
    </row>
    <row r="3598" spans="1:56" ht="25.5">
      <c r="A3598" s="29">
        <v>1</v>
      </c>
      <c r="B3598" s="29">
        <v>0</v>
      </c>
      <c r="C3598" t="s">
        <v>13904</v>
      </c>
      <c r="D3598" s="38" t="s">
        <v>13905</v>
      </c>
      <c r="F3598" s="38" t="s">
        <v>13813</v>
      </c>
      <c r="I3598" s="38" t="s">
        <v>4446</v>
      </c>
      <c r="J3598" s="406" t="s">
        <v>13901</v>
      </c>
      <c r="M3598" s="311"/>
      <c r="N3598" t="s">
        <v>1673</v>
      </c>
      <c r="R3598" s="38" t="s">
        <v>13819</v>
      </c>
      <c r="U3598"/>
      <c r="V3598" t="s">
        <v>3599</v>
      </c>
      <c r="AA3598" s="38" t="s">
        <v>1170</v>
      </c>
      <c r="AB3598" s="38" t="s">
        <v>7374</v>
      </c>
      <c r="AE3598" s="38" t="s">
        <v>2950</v>
      </c>
      <c r="AG3598" s="38">
        <v>1</v>
      </c>
      <c r="AH3598" s="38" t="s">
        <v>4439</v>
      </c>
      <c r="AI3598" s="38" t="s">
        <v>4440</v>
      </c>
      <c r="AJ3598" s="38" t="s">
        <v>4449</v>
      </c>
      <c r="AK3598" s="38" t="s">
        <v>13906</v>
      </c>
      <c r="AL3598" s="301">
        <v>43659</v>
      </c>
      <c r="AO3598" s="29" t="s">
        <v>4442</v>
      </c>
      <c r="AR3598" s="29" t="str">
        <f t="shared" si="569"/>
        <v>0</v>
      </c>
      <c r="AS3598" s="29">
        <f t="shared" si="567"/>
        <v>0</v>
      </c>
      <c r="AT3598" s="29">
        <v>0</v>
      </c>
      <c r="AW3598" s="29" t="str">
        <f t="shared" si="570"/>
        <v/>
      </c>
      <c r="AX3598" s="29" t="str">
        <f t="shared" si="562"/>
        <v/>
      </c>
      <c r="AY3598" s="29" t="str">
        <f t="shared" si="568"/>
        <v>https://media.mediathek-tanz-theater.de/iiif/2/nvt_img-447-003-001.JP2</v>
      </c>
      <c r="AZ3598" s="29" t="str">
        <f t="shared" si="563"/>
        <v>image/jp2</v>
      </c>
      <c r="BA3598" s="29" t="str">
        <f t="shared" si="564"/>
        <v>presentation/iiif</v>
      </c>
      <c r="BB3598" s="29" t="str">
        <f t="shared" si="565"/>
        <v>https://media.mediathek-tanz-theater.de/iiif/2/nvt_img-447-003-001.JP2/full/100,/0/default.jpg</v>
      </c>
      <c r="BC3598" s="29" t="str">
        <f t="shared" si="561"/>
        <v>image/jpeg</v>
      </c>
      <c r="BD3598" s="29" t="str">
        <f t="shared" si="566"/>
        <v>presentation/thumbnail</v>
      </c>
    </row>
    <row r="3599" spans="1:56" ht="25.5">
      <c r="A3599" s="29">
        <v>1</v>
      </c>
      <c r="B3599" s="29">
        <v>0</v>
      </c>
      <c r="C3599" t="s">
        <v>13907</v>
      </c>
      <c r="D3599" s="38" t="s">
        <v>13908</v>
      </c>
      <c r="F3599" s="38" t="s">
        <v>13813</v>
      </c>
      <c r="H3599" s="38" t="s">
        <v>13909</v>
      </c>
      <c r="I3599" s="38" t="s">
        <v>4446</v>
      </c>
      <c r="J3599" s="406" t="s">
        <v>13901</v>
      </c>
      <c r="M3599" s="311"/>
      <c r="N3599" t="s">
        <v>1673</v>
      </c>
      <c r="R3599" s="38" t="s">
        <v>13819</v>
      </c>
      <c r="U3599"/>
      <c r="V3599" t="s">
        <v>3599</v>
      </c>
      <c r="AA3599" s="38" t="s">
        <v>1170</v>
      </c>
      <c r="AB3599" s="38" t="s">
        <v>13015</v>
      </c>
      <c r="AE3599" s="38" t="s">
        <v>2950</v>
      </c>
      <c r="AG3599" s="38">
        <v>1</v>
      </c>
      <c r="AH3599" s="38" t="s">
        <v>4439</v>
      </c>
      <c r="AI3599" s="38" t="s">
        <v>4440</v>
      </c>
      <c r="AJ3599" s="38" t="s">
        <v>4449</v>
      </c>
      <c r="AK3599" s="38" t="s">
        <v>13910</v>
      </c>
      <c r="AL3599" s="301">
        <v>43659</v>
      </c>
      <c r="AO3599" s="29" t="s">
        <v>4442</v>
      </c>
      <c r="AR3599" s="29" t="str">
        <f t="shared" si="569"/>
        <v>0</v>
      </c>
      <c r="AS3599" s="29">
        <f t="shared" si="567"/>
        <v>0</v>
      </c>
      <c r="AT3599" s="29">
        <v>0</v>
      </c>
      <c r="AW3599" s="29" t="str">
        <f t="shared" si="570"/>
        <v/>
      </c>
      <c r="AX3599" s="29" t="str">
        <f t="shared" si="562"/>
        <v/>
      </c>
      <c r="AY3599" s="29" t="str">
        <f t="shared" si="568"/>
        <v>https://media.mediathek-tanz-theater.de/iiif/2/nvt_img-447-003-002.JP2</v>
      </c>
      <c r="AZ3599" s="29" t="str">
        <f t="shared" si="563"/>
        <v>image/jp2</v>
      </c>
      <c r="BA3599" s="29" t="str">
        <f t="shared" si="564"/>
        <v>presentation/iiif</v>
      </c>
      <c r="BB3599" s="29" t="str">
        <f t="shared" si="565"/>
        <v>https://media.mediathek-tanz-theater.de/iiif/2/nvt_img-447-003-002.JP2/full/100,/0/default.jpg</v>
      </c>
      <c r="BC3599" s="29" t="str">
        <f t="shared" si="561"/>
        <v>image/jpeg</v>
      </c>
      <c r="BD3599" s="29" t="str">
        <f t="shared" si="566"/>
        <v>presentation/thumbnail</v>
      </c>
    </row>
    <row r="3600" spans="1:56" ht="25.5">
      <c r="A3600" s="29">
        <v>1</v>
      </c>
      <c r="B3600" s="29">
        <v>0</v>
      </c>
      <c r="C3600" t="s">
        <v>13911</v>
      </c>
      <c r="D3600" s="38" t="s">
        <v>13912</v>
      </c>
      <c r="F3600" s="38" t="s">
        <v>13813</v>
      </c>
      <c r="I3600" s="38" t="s">
        <v>4446</v>
      </c>
      <c r="J3600" s="406" t="s">
        <v>13901</v>
      </c>
      <c r="M3600" s="311"/>
      <c r="N3600" t="s">
        <v>1673</v>
      </c>
      <c r="R3600" s="38" t="s">
        <v>13819</v>
      </c>
      <c r="U3600"/>
      <c r="V3600" t="s">
        <v>3599</v>
      </c>
      <c r="AA3600" s="38" t="s">
        <v>1170</v>
      </c>
      <c r="AB3600" s="38" t="s">
        <v>13021</v>
      </c>
      <c r="AE3600" s="38" t="s">
        <v>2950</v>
      </c>
      <c r="AG3600" s="38">
        <v>1</v>
      </c>
      <c r="AH3600" s="38" t="s">
        <v>4439</v>
      </c>
      <c r="AI3600" s="38" t="s">
        <v>4440</v>
      </c>
      <c r="AJ3600" s="38" t="s">
        <v>4449</v>
      </c>
      <c r="AK3600" s="38" t="s">
        <v>13910</v>
      </c>
      <c r="AL3600" s="301">
        <v>43659</v>
      </c>
      <c r="AO3600" s="29" t="s">
        <v>4442</v>
      </c>
      <c r="AR3600" s="29" t="str">
        <f t="shared" si="569"/>
        <v>0</v>
      </c>
      <c r="AS3600" s="29">
        <f t="shared" si="567"/>
        <v>0</v>
      </c>
      <c r="AT3600" s="29">
        <v>0</v>
      </c>
      <c r="AW3600" s="29" t="str">
        <f t="shared" si="570"/>
        <v/>
      </c>
      <c r="AX3600" s="29" t="str">
        <f t="shared" si="562"/>
        <v/>
      </c>
      <c r="AY3600" s="29" t="str">
        <f t="shared" si="568"/>
        <v>https://media.mediathek-tanz-theater.de/iiif/2/nvt_img-447-003-003.JP2</v>
      </c>
      <c r="AZ3600" s="29" t="str">
        <f t="shared" si="563"/>
        <v>image/jp2</v>
      </c>
      <c r="BA3600" s="29" t="str">
        <f t="shared" si="564"/>
        <v>presentation/iiif</v>
      </c>
      <c r="BB3600" s="29" t="str">
        <f t="shared" si="565"/>
        <v>https://media.mediathek-tanz-theater.de/iiif/2/nvt_img-447-003-003.JP2/full/100,/0/default.jpg</v>
      </c>
      <c r="BC3600" s="29" t="str">
        <f t="shared" si="561"/>
        <v>image/jpeg</v>
      </c>
      <c r="BD3600" s="29" t="str">
        <f t="shared" si="566"/>
        <v>presentation/thumbnail</v>
      </c>
    </row>
    <row r="3601" spans="1:56">
      <c r="A3601" s="29">
        <v>1</v>
      </c>
      <c r="B3601" s="29">
        <v>0</v>
      </c>
      <c r="C3601" t="s">
        <v>13913</v>
      </c>
      <c r="D3601" s="38" t="s">
        <v>13914</v>
      </c>
      <c r="F3601" s="38" t="s">
        <v>13813</v>
      </c>
      <c r="I3601" s="38" t="s">
        <v>4438</v>
      </c>
      <c r="J3601" s="406" t="s">
        <v>13876</v>
      </c>
      <c r="M3601" s="311"/>
      <c r="N3601" t="s">
        <v>1673</v>
      </c>
      <c r="R3601" s="38" t="s">
        <v>13819</v>
      </c>
      <c r="U3601"/>
      <c r="V3601" t="s">
        <v>3599</v>
      </c>
      <c r="AA3601" s="38" t="s">
        <v>1170</v>
      </c>
      <c r="AE3601" s="38" t="s">
        <v>2950</v>
      </c>
      <c r="AG3601" s="38">
        <v>1</v>
      </c>
      <c r="AH3601" s="38" t="s">
        <v>4439</v>
      </c>
      <c r="AI3601" s="38" t="s">
        <v>4440</v>
      </c>
      <c r="AJ3601" s="38" t="s">
        <v>13915</v>
      </c>
      <c r="AL3601" s="301">
        <v>43659</v>
      </c>
      <c r="AO3601" s="29" t="s">
        <v>4442</v>
      </c>
      <c r="AR3601" s="29" t="str">
        <f t="shared" si="569"/>
        <v>1</v>
      </c>
      <c r="AS3601" s="29">
        <f t="shared" si="567"/>
        <v>1</v>
      </c>
      <c r="AT3601" s="29">
        <v>1</v>
      </c>
      <c r="AV3601" s="29" t="s">
        <v>13916</v>
      </c>
      <c r="AW3601" s="29" t="str">
        <f t="shared" si="570"/>
        <v>image/tiff</v>
      </c>
      <c r="AX3601" s="29" t="str">
        <f t="shared" si="562"/>
        <v>archival/master</v>
      </c>
      <c r="AY3601" s="29" t="str">
        <f t="shared" si="568"/>
        <v>https://media.mediathek-tanz-theater.de/iiif/2/nvt_img-447-004.JP2</v>
      </c>
      <c r="AZ3601" s="29" t="str">
        <f t="shared" si="563"/>
        <v>image/jp2</v>
      </c>
      <c r="BA3601" s="29" t="str">
        <f t="shared" si="564"/>
        <v>presentation/iiif</v>
      </c>
      <c r="BB3601" s="29" t="str">
        <f t="shared" si="565"/>
        <v>https://media.mediathek-tanz-theater.de/iiif/2/nvt_img-447-004.JP2/full/100,/0/default.jpg</v>
      </c>
      <c r="BC3601" s="29" t="str">
        <f t="shared" si="561"/>
        <v>image/jpeg</v>
      </c>
      <c r="BD3601" s="29" t="str">
        <f t="shared" si="566"/>
        <v>presentation/thumbnail</v>
      </c>
    </row>
    <row r="3602" spans="1:56" ht="102">
      <c r="A3602" s="29">
        <v>1</v>
      </c>
      <c r="B3602" s="29">
        <v>0</v>
      </c>
      <c r="C3602" t="s">
        <v>13917</v>
      </c>
      <c r="D3602" s="38" t="s">
        <v>13918</v>
      </c>
      <c r="F3602" s="38" t="s">
        <v>13813</v>
      </c>
      <c r="I3602" s="38" t="s">
        <v>4446</v>
      </c>
      <c r="J3602" s="406" t="s">
        <v>13913</v>
      </c>
      <c r="M3602" s="311"/>
      <c r="N3602" t="s">
        <v>1673</v>
      </c>
      <c r="R3602" s="38" t="s">
        <v>13819</v>
      </c>
      <c r="U3602"/>
      <c r="V3602" t="s">
        <v>3599</v>
      </c>
      <c r="AA3602" s="38" t="s">
        <v>1170</v>
      </c>
      <c r="AB3602" s="38" t="s">
        <v>13919</v>
      </c>
      <c r="AE3602" s="38" t="s">
        <v>2950</v>
      </c>
      <c r="AG3602" s="38">
        <v>1</v>
      </c>
      <c r="AH3602" s="38" t="s">
        <v>4439</v>
      </c>
      <c r="AI3602" s="38" t="s">
        <v>4440</v>
      </c>
      <c r="AJ3602" s="38" t="s">
        <v>4449</v>
      </c>
      <c r="AK3602" s="38" t="s">
        <v>13920</v>
      </c>
      <c r="AL3602" s="301">
        <v>43659</v>
      </c>
      <c r="AO3602" s="29" t="s">
        <v>4442</v>
      </c>
      <c r="AR3602" s="29" t="str">
        <f t="shared" si="569"/>
        <v>0</v>
      </c>
      <c r="AS3602" s="29">
        <f t="shared" si="567"/>
        <v>0</v>
      </c>
      <c r="AT3602" s="29">
        <v>0</v>
      </c>
      <c r="AW3602" s="29" t="str">
        <f t="shared" si="570"/>
        <v/>
      </c>
      <c r="AX3602" s="29" t="str">
        <f t="shared" si="562"/>
        <v/>
      </c>
      <c r="AY3602" s="29" t="str">
        <f t="shared" si="568"/>
        <v>https://media.mediathek-tanz-theater.de/iiif/2/nvt_img-447-004-001.JP2</v>
      </c>
      <c r="AZ3602" s="29" t="str">
        <f t="shared" si="563"/>
        <v>image/jp2</v>
      </c>
      <c r="BA3602" s="29" t="str">
        <f t="shared" si="564"/>
        <v>presentation/iiif</v>
      </c>
      <c r="BB3602" s="29" t="str">
        <f t="shared" si="565"/>
        <v>https://media.mediathek-tanz-theater.de/iiif/2/nvt_img-447-004-001.JP2/full/100,/0/default.jpg</v>
      </c>
      <c r="BC3602" s="29" t="str">
        <f t="shared" si="561"/>
        <v>image/jpeg</v>
      </c>
      <c r="BD3602" s="29" t="str">
        <f t="shared" si="566"/>
        <v>presentation/thumbnail</v>
      </c>
    </row>
    <row r="3603" spans="1:56" ht="114.75">
      <c r="A3603" s="29">
        <v>1</v>
      </c>
      <c r="B3603" s="29">
        <v>0</v>
      </c>
      <c r="C3603" t="s">
        <v>13921</v>
      </c>
      <c r="D3603" s="38" t="s">
        <v>13922</v>
      </c>
      <c r="F3603" s="38" t="s">
        <v>13813</v>
      </c>
      <c r="I3603" s="38" t="s">
        <v>4446</v>
      </c>
      <c r="J3603" s="406" t="s">
        <v>13913</v>
      </c>
      <c r="M3603" s="311"/>
      <c r="N3603" t="s">
        <v>1673</v>
      </c>
      <c r="R3603" s="38" t="s">
        <v>13819</v>
      </c>
      <c r="U3603"/>
      <c r="V3603" t="s">
        <v>3599</v>
      </c>
      <c r="AA3603" s="38" t="s">
        <v>1170</v>
      </c>
      <c r="AB3603" s="38" t="s">
        <v>13923</v>
      </c>
      <c r="AE3603" s="38" t="s">
        <v>2950</v>
      </c>
      <c r="AG3603" s="38">
        <v>1</v>
      </c>
      <c r="AH3603" s="38" t="s">
        <v>4439</v>
      </c>
      <c r="AI3603" s="38" t="s">
        <v>4440</v>
      </c>
      <c r="AJ3603" s="38" t="s">
        <v>4449</v>
      </c>
      <c r="AK3603" s="38" t="s">
        <v>13924</v>
      </c>
      <c r="AL3603" s="301">
        <v>43659</v>
      </c>
      <c r="AO3603" s="29" t="s">
        <v>4442</v>
      </c>
      <c r="AR3603" s="29" t="str">
        <f t="shared" si="569"/>
        <v>0</v>
      </c>
      <c r="AS3603" s="29">
        <f t="shared" si="567"/>
        <v>0</v>
      </c>
      <c r="AT3603" s="29">
        <v>0</v>
      </c>
      <c r="AW3603" s="29" t="str">
        <f t="shared" si="570"/>
        <v/>
      </c>
      <c r="AX3603" s="29" t="str">
        <f t="shared" si="562"/>
        <v/>
      </c>
      <c r="AY3603" s="29" t="str">
        <f t="shared" si="568"/>
        <v>https://media.mediathek-tanz-theater.de/iiif/2/nvt_img-447-004-002.JP2</v>
      </c>
      <c r="AZ3603" s="29" t="str">
        <f t="shared" si="563"/>
        <v>image/jp2</v>
      </c>
      <c r="BA3603" s="29" t="str">
        <f t="shared" si="564"/>
        <v>presentation/iiif</v>
      </c>
      <c r="BB3603" s="29" t="str">
        <f t="shared" si="565"/>
        <v>https://media.mediathek-tanz-theater.de/iiif/2/nvt_img-447-004-002.JP2/full/100,/0/default.jpg</v>
      </c>
      <c r="BC3603" s="29" t="str">
        <f t="shared" si="561"/>
        <v>image/jpeg</v>
      </c>
      <c r="BD3603" s="29" t="str">
        <f t="shared" si="566"/>
        <v>presentation/thumbnail</v>
      </c>
    </row>
    <row r="3604" spans="1:56" ht="89.25">
      <c r="A3604" s="29">
        <v>1</v>
      </c>
      <c r="B3604" s="29">
        <v>0</v>
      </c>
      <c r="C3604" t="s">
        <v>13925</v>
      </c>
      <c r="D3604" s="38" t="s">
        <v>13926</v>
      </c>
      <c r="F3604" s="38" t="s">
        <v>13813</v>
      </c>
      <c r="I3604" s="38" t="s">
        <v>4446</v>
      </c>
      <c r="J3604" s="406" t="s">
        <v>13913</v>
      </c>
      <c r="M3604" s="311"/>
      <c r="N3604" t="s">
        <v>1673</v>
      </c>
      <c r="R3604" s="38" t="s">
        <v>13819</v>
      </c>
      <c r="U3604"/>
      <c r="V3604" t="s">
        <v>3599</v>
      </c>
      <c r="AA3604" s="38" t="s">
        <v>1170</v>
      </c>
      <c r="AB3604" s="38" t="s">
        <v>13927</v>
      </c>
      <c r="AE3604" s="38" t="s">
        <v>2950</v>
      </c>
      <c r="AG3604" s="38">
        <v>1</v>
      </c>
      <c r="AH3604" s="38" t="s">
        <v>4439</v>
      </c>
      <c r="AI3604" s="38" t="s">
        <v>4440</v>
      </c>
      <c r="AJ3604" s="38" t="s">
        <v>4449</v>
      </c>
      <c r="AK3604" s="38" t="s">
        <v>13928</v>
      </c>
      <c r="AL3604" s="301">
        <v>43659</v>
      </c>
      <c r="AO3604" s="29" t="s">
        <v>4442</v>
      </c>
      <c r="AR3604" s="29" t="str">
        <f t="shared" si="569"/>
        <v>0</v>
      </c>
      <c r="AS3604" s="29">
        <f t="shared" si="567"/>
        <v>0</v>
      </c>
      <c r="AT3604" s="29">
        <v>0</v>
      </c>
      <c r="AW3604" s="29" t="str">
        <f t="shared" si="570"/>
        <v/>
      </c>
      <c r="AX3604" s="29" t="str">
        <f t="shared" si="562"/>
        <v/>
      </c>
      <c r="AY3604" s="29" t="str">
        <f t="shared" si="568"/>
        <v>https://media.mediathek-tanz-theater.de/iiif/2/nvt_img-447-004-003.JP2</v>
      </c>
      <c r="AZ3604" s="29" t="str">
        <f t="shared" si="563"/>
        <v>image/jp2</v>
      </c>
      <c r="BA3604" s="29" t="str">
        <f t="shared" si="564"/>
        <v>presentation/iiif</v>
      </c>
      <c r="BB3604" s="29" t="str">
        <f t="shared" si="565"/>
        <v>https://media.mediathek-tanz-theater.de/iiif/2/nvt_img-447-004-003.JP2/full/100,/0/default.jpg</v>
      </c>
      <c r="BC3604" s="29" t="str">
        <f t="shared" si="561"/>
        <v>image/jpeg</v>
      </c>
      <c r="BD3604" s="29" t="str">
        <f t="shared" si="566"/>
        <v>presentation/thumbnail</v>
      </c>
    </row>
    <row r="3605" spans="1:56" ht="89.25">
      <c r="A3605" s="29">
        <v>1</v>
      </c>
      <c r="B3605" s="29">
        <v>0</v>
      </c>
      <c r="C3605" t="s">
        <v>13929</v>
      </c>
      <c r="D3605" s="38" t="s">
        <v>13930</v>
      </c>
      <c r="F3605" s="38" t="s">
        <v>13813</v>
      </c>
      <c r="I3605" s="38" t="s">
        <v>4446</v>
      </c>
      <c r="J3605" s="406" t="s">
        <v>13913</v>
      </c>
      <c r="M3605" s="311"/>
      <c r="N3605" t="s">
        <v>1673</v>
      </c>
      <c r="R3605" s="38" t="s">
        <v>13819</v>
      </c>
      <c r="U3605"/>
      <c r="V3605" t="s">
        <v>3599</v>
      </c>
      <c r="AA3605" s="38" t="s">
        <v>1170</v>
      </c>
      <c r="AB3605" s="38" t="s">
        <v>13931</v>
      </c>
      <c r="AE3605" s="38" t="s">
        <v>2950</v>
      </c>
      <c r="AG3605" s="38">
        <v>1</v>
      </c>
      <c r="AH3605" s="38" t="s">
        <v>4439</v>
      </c>
      <c r="AI3605" s="38" t="s">
        <v>4440</v>
      </c>
      <c r="AJ3605" s="38" t="s">
        <v>4449</v>
      </c>
      <c r="AK3605" s="38" t="s">
        <v>13928</v>
      </c>
      <c r="AL3605" s="301">
        <v>43659</v>
      </c>
      <c r="AO3605" s="29" t="s">
        <v>4442</v>
      </c>
      <c r="AR3605" s="29" t="str">
        <f t="shared" si="569"/>
        <v>0</v>
      </c>
      <c r="AS3605" s="29">
        <f t="shared" si="567"/>
        <v>0</v>
      </c>
      <c r="AT3605" s="29">
        <v>0</v>
      </c>
      <c r="AW3605" s="29" t="str">
        <f t="shared" si="570"/>
        <v/>
      </c>
      <c r="AX3605" s="29" t="str">
        <f t="shared" si="562"/>
        <v/>
      </c>
      <c r="AY3605" s="29" t="str">
        <f t="shared" si="568"/>
        <v>https://media.mediathek-tanz-theater.de/iiif/2/nvt_img-447-004-004.JP2</v>
      </c>
      <c r="AZ3605" s="29" t="str">
        <f t="shared" si="563"/>
        <v>image/jp2</v>
      </c>
      <c r="BA3605" s="29" t="str">
        <f t="shared" si="564"/>
        <v>presentation/iiif</v>
      </c>
      <c r="BB3605" s="29" t="str">
        <f t="shared" si="565"/>
        <v>https://media.mediathek-tanz-theater.de/iiif/2/nvt_img-447-004-004.JP2/full/100,/0/default.jpg</v>
      </c>
      <c r="BC3605" s="29" t="str">
        <f t="shared" si="561"/>
        <v>image/jpeg</v>
      </c>
      <c r="BD3605" s="29" t="str">
        <f t="shared" si="566"/>
        <v>presentation/thumbnail</v>
      </c>
    </row>
    <row r="3606" spans="1:56" ht="51">
      <c r="A3606" s="29">
        <v>0</v>
      </c>
      <c r="B3606" s="29">
        <v>0</v>
      </c>
      <c r="C3606" t="s">
        <v>13932</v>
      </c>
      <c r="F3606" s="38" t="s">
        <v>13813</v>
      </c>
      <c r="I3606" s="38" t="s">
        <v>4431</v>
      </c>
      <c r="J3606" s="406"/>
      <c r="M3606" s="311"/>
      <c r="U3606"/>
      <c r="V3606"/>
      <c r="AB3606" s="38" t="s">
        <v>13933</v>
      </c>
      <c r="AC3606" s="38" t="s">
        <v>13815</v>
      </c>
      <c r="AE3606" s="38" t="s">
        <v>2950</v>
      </c>
      <c r="AG3606" s="38">
        <v>1</v>
      </c>
      <c r="AJ3606" s="38" t="s">
        <v>13816</v>
      </c>
      <c r="AL3606" s="301">
        <v>43659</v>
      </c>
      <c r="AR3606" s="29" t="str">
        <f t="shared" si="569"/>
        <v>1</v>
      </c>
      <c r="AS3606" s="29">
        <f t="shared" si="567"/>
        <v>0</v>
      </c>
      <c r="AT3606" s="29">
        <v>0</v>
      </c>
      <c r="AW3606" s="29" t="str">
        <f t="shared" si="570"/>
        <v/>
      </c>
      <c r="AX3606" s="29" t="str">
        <f t="shared" si="562"/>
        <v/>
      </c>
      <c r="AY3606" s="29" t="str">
        <f t="shared" si="568"/>
        <v>https://media.mediathek-tanz-theater.de/iiif/2/nvt_img-448.JP2</v>
      </c>
      <c r="AZ3606" s="29" t="str">
        <f t="shared" si="563"/>
        <v>image/jp2</v>
      </c>
      <c r="BA3606" s="29" t="str">
        <f t="shared" si="564"/>
        <v>presentation/iiif</v>
      </c>
      <c r="BB3606" s="29" t="str">
        <f t="shared" si="565"/>
        <v>https://media.mediathek-tanz-theater.de/iiif/2/nvt_img-448.JP2/full/100,/0/default.jpg</v>
      </c>
      <c r="BC3606" s="29" t="str">
        <f t="shared" si="561"/>
        <v>image/jpeg</v>
      </c>
      <c r="BD3606" s="29" t="str">
        <f t="shared" si="566"/>
        <v>presentation/thumbnail</v>
      </c>
    </row>
    <row r="3607" spans="1:56">
      <c r="A3607" s="29">
        <v>1</v>
      </c>
      <c r="B3607" s="29">
        <v>0</v>
      </c>
      <c r="C3607" t="s">
        <v>13934</v>
      </c>
      <c r="D3607" s="38" t="s">
        <v>13935</v>
      </c>
      <c r="F3607" s="38" t="s">
        <v>13813</v>
      </c>
      <c r="I3607" s="38" t="s">
        <v>4438</v>
      </c>
      <c r="J3607" s="406" t="s">
        <v>13932</v>
      </c>
      <c r="M3607" s="311"/>
      <c r="N3607" t="s">
        <v>1673</v>
      </c>
      <c r="R3607" s="38" t="s">
        <v>13819</v>
      </c>
      <c r="U3607"/>
      <c r="V3607"/>
      <c r="AA3607" s="38" t="s">
        <v>1170</v>
      </c>
      <c r="AE3607" s="38" t="s">
        <v>2950</v>
      </c>
      <c r="AG3607" s="38">
        <v>1</v>
      </c>
      <c r="AH3607" s="38" t="s">
        <v>4439</v>
      </c>
      <c r="AI3607" s="38" t="s">
        <v>4440</v>
      </c>
      <c r="AJ3607" s="38" t="s">
        <v>11491</v>
      </c>
      <c r="AL3607" s="301">
        <v>43659</v>
      </c>
      <c r="AO3607" s="29" t="s">
        <v>4442</v>
      </c>
      <c r="AR3607" s="29" t="str">
        <f t="shared" si="569"/>
        <v>1</v>
      </c>
      <c r="AS3607" s="29">
        <f t="shared" si="567"/>
        <v>1</v>
      </c>
      <c r="AT3607" s="29">
        <v>1</v>
      </c>
      <c r="AV3607" s="29" t="s">
        <v>13936</v>
      </c>
      <c r="AW3607" s="29" t="str">
        <f t="shared" si="570"/>
        <v>image/tiff</v>
      </c>
      <c r="AX3607" s="29" t="str">
        <f t="shared" si="562"/>
        <v>archival/master</v>
      </c>
      <c r="AY3607" s="29" t="str">
        <f t="shared" si="568"/>
        <v>https://media.mediathek-tanz-theater.de/iiif/2/nvt_img-448-001.JP2</v>
      </c>
      <c r="AZ3607" s="29" t="str">
        <f t="shared" si="563"/>
        <v>image/jp2</v>
      </c>
      <c r="BA3607" s="29" t="str">
        <f t="shared" si="564"/>
        <v>presentation/iiif</v>
      </c>
      <c r="BB3607" s="29" t="str">
        <f t="shared" si="565"/>
        <v>https://media.mediathek-tanz-theater.de/iiif/2/nvt_img-448-001.JP2/full/100,/0/default.jpg</v>
      </c>
      <c r="BC3607" s="29" t="str">
        <f t="shared" si="561"/>
        <v>image/jpeg</v>
      </c>
      <c r="BD3607" s="29" t="str">
        <f t="shared" si="566"/>
        <v>presentation/thumbnail</v>
      </c>
    </row>
    <row r="3608" spans="1:56" ht="25.5">
      <c r="A3608" s="29">
        <v>1</v>
      </c>
      <c r="B3608" s="29">
        <v>0</v>
      </c>
      <c r="C3608" t="s">
        <v>13937</v>
      </c>
      <c r="D3608" s="38" t="s">
        <v>13938</v>
      </c>
      <c r="F3608" s="38" t="s">
        <v>13813</v>
      </c>
      <c r="I3608" s="38" t="s">
        <v>4446</v>
      </c>
      <c r="J3608" s="406" t="s">
        <v>13934</v>
      </c>
      <c r="M3608" s="311"/>
      <c r="N3608" t="s">
        <v>1673</v>
      </c>
      <c r="R3608" s="38" t="s">
        <v>13819</v>
      </c>
      <c r="U3608"/>
      <c r="V3608"/>
      <c r="AA3608" s="38" t="s">
        <v>1170</v>
      </c>
      <c r="AB3608" s="38" t="s">
        <v>11101</v>
      </c>
      <c r="AE3608" s="38" t="s">
        <v>2950</v>
      </c>
      <c r="AG3608" s="38">
        <v>1</v>
      </c>
      <c r="AH3608" s="38" t="s">
        <v>4439</v>
      </c>
      <c r="AI3608" s="38" t="s">
        <v>4440</v>
      </c>
      <c r="AJ3608" s="38" t="s">
        <v>4449</v>
      </c>
      <c r="AK3608" s="38" t="s">
        <v>13109</v>
      </c>
      <c r="AL3608" s="301">
        <v>43659</v>
      </c>
      <c r="AO3608" s="29" t="s">
        <v>4442</v>
      </c>
      <c r="AR3608" s="29" t="str">
        <f t="shared" si="569"/>
        <v>0</v>
      </c>
      <c r="AS3608" s="29">
        <f t="shared" si="567"/>
        <v>0</v>
      </c>
      <c r="AT3608" s="29">
        <v>0</v>
      </c>
      <c r="AW3608" s="29" t="str">
        <f t="shared" si="570"/>
        <v/>
      </c>
      <c r="AX3608" s="29" t="str">
        <f t="shared" si="562"/>
        <v/>
      </c>
      <c r="AY3608" s="29" t="str">
        <f t="shared" si="568"/>
        <v>https://media.mediathek-tanz-theater.de/iiif/2/nvt_img-448-001-001.JP2</v>
      </c>
      <c r="AZ3608" s="29" t="str">
        <f t="shared" si="563"/>
        <v>image/jp2</v>
      </c>
      <c r="BA3608" s="29" t="str">
        <f t="shared" si="564"/>
        <v>presentation/iiif</v>
      </c>
      <c r="BB3608" s="29" t="str">
        <f t="shared" si="565"/>
        <v>https://media.mediathek-tanz-theater.de/iiif/2/nvt_img-448-001-001.JP2/full/100,/0/default.jpg</v>
      </c>
      <c r="BC3608" s="29" t="str">
        <f t="shared" si="561"/>
        <v>image/jpeg</v>
      </c>
      <c r="BD3608" s="29" t="str">
        <f t="shared" si="566"/>
        <v>presentation/thumbnail</v>
      </c>
    </row>
    <row r="3609" spans="1:56" ht="38.25">
      <c r="A3609" s="29">
        <v>1</v>
      </c>
      <c r="B3609" s="29">
        <v>0</v>
      </c>
      <c r="C3609" t="s">
        <v>13939</v>
      </c>
      <c r="D3609" s="38" t="s">
        <v>13940</v>
      </c>
      <c r="F3609" s="38" t="s">
        <v>13813</v>
      </c>
      <c r="I3609" s="38" t="s">
        <v>4446</v>
      </c>
      <c r="J3609" s="406" t="s">
        <v>13934</v>
      </c>
      <c r="M3609" s="311"/>
      <c r="N3609" t="s">
        <v>1673</v>
      </c>
      <c r="R3609" s="38" t="s">
        <v>13819</v>
      </c>
      <c r="U3609"/>
      <c r="V3609"/>
      <c r="AA3609" s="38" t="s">
        <v>1170</v>
      </c>
      <c r="AB3609" s="38" t="s">
        <v>7384</v>
      </c>
      <c r="AE3609" s="38" t="s">
        <v>2950</v>
      </c>
      <c r="AG3609" s="38">
        <v>1</v>
      </c>
      <c r="AH3609" s="38" t="s">
        <v>4439</v>
      </c>
      <c r="AI3609" s="38" t="s">
        <v>4440</v>
      </c>
      <c r="AJ3609" s="38" t="s">
        <v>4449</v>
      </c>
      <c r="AK3609" s="38" t="s">
        <v>13941</v>
      </c>
      <c r="AL3609" s="301">
        <v>43659</v>
      </c>
      <c r="AO3609" s="29" t="s">
        <v>4442</v>
      </c>
      <c r="AR3609" s="29" t="str">
        <f t="shared" si="569"/>
        <v>0</v>
      </c>
      <c r="AS3609" s="29">
        <f t="shared" si="567"/>
        <v>0</v>
      </c>
      <c r="AT3609" s="29">
        <v>0</v>
      </c>
      <c r="AW3609" s="29" t="str">
        <f t="shared" si="570"/>
        <v/>
      </c>
      <c r="AX3609" s="29" t="str">
        <f t="shared" si="562"/>
        <v/>
      </c>
      <c r="AY3609" s="29" t="str">
        <f t="shared" si="568"/>
        <v>https://media.mediathek-tanz-theater.de/iiif/2/nvt_img-448-001-002.JP2</v>
      </c>
      <c r="AZ3609" s="29" t="str">
        <f t="shared" si="563"/>
        <v>image/jp2</v>
      </c>
      <c r="BA3609" s="29" t="str">
        <f t="shared" si="564"/>
        <v>presentation/iiif</v>
      </c>
      <c r="BB3609" s="29" t="str">
        <f t="shared" si="565"/>
        <v>https://media.mediathek-tanz-theater.de/iiif/2/nvt_img-448-001-002.JP2/full/100,/0/default.jpg</v>
      </c>
      <c r="BC3609" s="29" t="str">
        <f t="shared" si="561"/>
        <v>image/jpeg</v>
      </c>
      <c r="BD3609" s="29" t="str">
        <f t="shared" si="566"/>
        <v>presentation/thumbnail</v>
      </c>
    </row>
    <row r="3610" spans="1:56" ht="63.75">
      <c r="A3610" s="29">
        <v>1</v>
      </c>
      <c r="B3610" s="29">
        <v>0</v>
      </c>
      <c r="C3610" t="s">
        <v>13942</v>
      </c>
      <c r="D3610" s="38" t="s">
        <v>13943</v>
      </c>
      <c r="F3610" s="38" t="s">
        <v>13813</v>
      </c>
      <c r="I3610" s="38" t="s">
        <v>4446</v>
      </c>
      <c r="J3610" s="406" t="s">
        <v>13934</v>
      </c>
      <c r="M3610" s="311"/>
      <c r="N3610" t="s">
        <v>1673</v>
      </c>
      <c r="R3610" s="38" t="s">
        <v>13819</v>
      </c>
      <c r="U3610"/>
      <c r="V3610"/>
      <c r="AA3610" s="38" t="s">
        <v>1170</v>
      </c>
      <c r="AB3610" s="38" t="s">
        <v>7391</v>
      </c>
      <c r="AE3610" s="38" t="s">
        <v>2950</v>
      </c>
      <c r="AG3610" s="38">
        <v>1</v>
      </c>
      <c r="AH3610" s="38" t="s">
        <v>4439</v>
      </c>
      <c r="AI3610" s="38" t="s">
        <v>4440</v>
      </c>
      <c r="AJ3610" s="38" t="s">
        <v>4449</v>
      </c>
      <c r="AK3610" s="38" t="s">
        <v>13944</v>
      </c>
      <c r="AL3610" s="301">
        <v>43659</v>
      </c>
      <c r="AO3610" s="29" t="s">
        <v>4442</v>
      </c>
      <c r="AR3610" s="29" t="str">
        <f t="shared" si="569"/>
        <v>0</v>
      </c>
      <c r="AS3610" s="29">
        <f t="shared" si="567"/>
        <v>0</v>
      </c>
      <c r="AT3610" s="29">
        <v>0</v>
      </c>
      <c r="AW3610" s="29" t="str">
        <f t="shared" si="570"/>
        <v/>
      </c>
      <c r="AX3610" s="29" t="str">
        <f t="shared" si="562"/>
        <v/>
      </c>
      <c r="AY3610" s="29" t="str">
        <f t="shared" si="568"/>
        <v>https://media.mediathek-tanz-theater.de/iiif/2/nvt_img-448-001-003.JP2</v>
      </c>
      <c r="AZ3610" s="29" t="str">
        <f t="shared" si="563"/>
        <v>image/jp2</v>
      </c>
      <c r="BA3610" s="29" t="str">
        <f t="shared" si="564"/>
        <v>presentation/iiif</v>
      </c>
      <c r="BB3610" s="29" t="str">
        <f t="shared" si="565"/>
        <v>https://media.mediathek-tanz-theater.de/iiif/2/nvt_img-448-001-003.JP2/full/100,/0/default.jpg</v>
      </c>
      <c r="BC3610" s="29" t="str">
        <f t="shared" si="561"/>
        <v>image/jpeg</v>
      </c>
      <c r="BD3610" s="29" t="str">
        <f t="shared" si="566"/>
        <v>presentation/thumbnail</v>
      </c>
    </row>
    <row r="3611" spans="1:56">
      <c r="A3611" s="29">
        <v>1</v>
      </c>
      <c r="B3611" s="29">
        <v>0</v>
      </c>
      <c r="C3611" t="s">
        <v>13945</v>
      </c>
      <c r="D3611" s="38" t="s">
        <v>13946</v>
      </c>
      <c r="F3611" s="38" t="s">
        <v>13813</v>
      </c>
      <c r="I3611" s="38" t="s">
        <v>4438</v>
      </c>
      <c r="J3611" s="406" t="s">
        <v>13932</v>
      </c>
      <c r="M3611" s="311"/>
      <c r="N3611" t="s">
        <v>1673</v>
      </c>
      <c r="R3611" s="38" t="s">
        <v>13819</v>
      </c>
      <c r="U3611"/>
      <c r="V3611"/>
      <c r="AA3611" s="38" t="s">
        <v>1170</v>
      </c>
      <c r="AE3611" s="38" t="s">
        <v>2950</v>
      </c>
      <c r="AG3611" s="38">
        <v>1</v>
      </c>
      <c r="AH3611" s="38" t="s">
        <v>4439</v>
      </c>
      <c r="AI3611" s="38" t="s">
        <v>4440</v>
      </c>
      <c r="AJ3611" s="38" t="s">
        <v>13947</v>
      </c>
      <c r="AL3611" s="301">
        <v>43659</v>
      </c>
      <c r="AO3611" s="29" t="s">
        <v>4442</v>
      </c>
      <c r="AR3611" s="29" t="str">
        <f t="shared" si="569"/>
        <v>1</v>
      </c>
      <c r="AS3611" s="29">
        <f t="shared" si="567"/>
        <v>1</v>
      </c>
      <c r="AT3611" s="29">
        <v>1</v>
      </c>
      <c r="AV3611" s="29" t="s">
        <v>13948</v>
      </c>
      <c r="AW3611" s="29" t="str">
        <f t="shared" si="570"/>
        <v>image/tiff</v>
      </c>
      <c r="AX3611" s="29" t="str">
        <f t="shared" si="562"/>
        <v>archival/master</v>
      </c>
      <c r="AY3611" s="29" t="str">
        <f t="shared" si="568"/>
        <v>https://media.mediathek-tanz-theater.de/iiif/2/nvt_img-448-002.JP2</v>
      </c>
      <c r="AZ3611" s="29" t="str">
        <f t="shared" si="563"/>
        <v>image/jp2</v>
      </c>
      <c r="BA3611" s="29" t="str">
        <f t="shared" si="564"/>
        <v>presentation/iiif</v>
      </c>
      <c r="BB3611" s="29" t="str">
        <f t="shared" si="565"/>
        <v>https://media.mediathek-tanz-theater.de/iiif/2/nvt_img-448-002.JP2/full/100,/0/default.jpg</v>
      </c>
      <c r="BC3611" s="29" t="str">
        <f t="shared" si="561"/>
        <v>image/jpeg</v>
      </c>
      <c r="BD3611" s="29" t="str">
        <f t="shared" si="566"/>
        <v>presentation/thumbnail</v>
      </c>
    </row>
    <row r="3612" spans="1:56" ht="76.5">
      <c r="A3612" s="29">
        <v>1</v>
      </c>
      <c r="B3612" s="29">
        <v>0</v>
      </c>
      <c r="C3612" t="s">
        <v>13949</v>
      </c>
      <c r="D3612" s="38" t="s">
        <v>13950</v>
      </c>
      <c r="F3612" s="38" t="s">
        <v>13813</v>
      </c>
      <c r="I3612" s="38" t="s">
        <v>4446</v>
      </c>
      <c r="J3612" s="406" t="s">
        <v>13945</v>
      </c>
      <c r="M3612" s="311"/>
      <c r="N3612" t="s">
        <v>1673</v>
      </c>
      <c r="R3612" s="38" t="s">
        <v>13819</v>
      </c>
      <c r="U3612"/>
      <c r="V3612"/>
      <c r="AA3612" s="38" t="s">
        <v>1170</v>
      </c>
      <c r="AB3612" s="38" t="s">
        <v>7369</v>
      </c>
      <c r="AE3612" s="38" t="s">
        <v>2950</v>
      </c>
      <c r="AG3612" s="38">
        <v>1</v>
      </c>
      <c r="AH3612" s="38" t="s">
        <v>4439</v>
      </c>
      <c r="AI3612" s="38" t="s">
        <v>4440</v>
      </c>
      <c r="AJ3612" s="38" t="s">
        <v>4449</v>
      </c>
      <c r="AK3612" s="38" t="s">
        <v>13951</v>
      </c>
      <c r="AL3612" s="301">
        <v>43659</v>
      </c>
      <c r="AO3612" s="29" t="s">
        <v>4442</v>
      </c>
      <c r="AR3612" s="29" t="str">
        <f t="shared" si="569"/>
        <v>0</v>
      </c>
      <c r="AS3612" s="29">
        <f t="shared" si="567"/>
        <v>0</v>
      </c>
      <c r="AT3612" s="29">
        <v>0</v>
      </c>
      <c r="AW3612" s="29" t="str">
        <f t="shared" si="570"/>
        <v/>
      </c>
      <c r="AX3612" s="29" t="str">
        <f t="shared" si="562"/>
        <v/>
      </c>
      <c r="AY3612" s="29" t="str">
        <f t="shared" si="568"/>
        <v>https://media.mediathek-tanz-theater.de/iiif/2/nvt_img-448-002-001.JP2</v>
      </c>
      <c r="AZ3612" s="29" t="str">
        <f t="shared" si="563"/>
        <v>image/jp2</v>
      </c>
      <c r="BA3612" s="29" t="str">
        <f t="shared" si="564"/>
        <v>presentation/iiif</v>
      </c>
      <c r="BB3612" s="29" t="str">
        <f t="shared" si="565"/>
        <v>https://media.mediathek-tanz-theater.de/iiif/2/nvt_img-448-002-001.JP2/full/100,/0/default.jpg</v>
      </c>
      <c r="BC3612" s="29" t="str">
        <f t="shared" si="561"/>
        <v>image/jpeg</v>
      </c>
      <c r="BD3612" s="29" t="str">
        <f t="shared" si="566"/>
        <v>presentation/thumbnail</v>
      </c>
    </row>
    <row r="3613" spans="1:56" ht="63.75">
      <c r="A3613" s="29">
        <v>1</v>
      </c>
      <c r="B3613" s="29">
        <v>0</v>
      </c>
      <c r="C3613" t="s">
        <v>13952</v>
      </c>
      <c r="D3613" s="38" t="s">
        <v>13953</v>
      </c>
      <c r="F3613" s="38" t="s">
        <v>13813</v>
      </c>
      <c r="I3613" s="38" t="s">
        <v>4446</v>
      </c>
      <c r="J3613" s="406" t="s">
        <v>13945</v>
      </c>
      <c r="M3613" s="311"/>
      <c r="N3613" t="s">
        <v>1673</v>
      </c>
      <c r="R3613" s="38" t="s">
        <v>13819</v>
      </c>
      <c r="U3613"/>
      <c r="V3613"/>
      <c r="AA3613" s="38" t="s">
        <v>1170</v>
      </c>
      <c r="AB3613" s="38" t="s">
        <v>7372</v>
      </c>
      <c r="AE3613" s="38" t="s">
        <v>2950</v>
      </c>
      <c r="AG3613" s="38">
        <v>1</v>
      </c>
      <c r="AH3613" s="38" t="s">
        <v>4439</v>
      </c>
      <c r="AI3613" s="38" t="s">
        <v>4440</v>
      </c>
      <c r="AJ3613" s="38" t="s">
        <v>4449</v>
      </c>
      <c r="AK3613" s="38" t="s">
        <v>13954</v>
      </c>
      <c r="AL3613" s="301">
        <v>43659</v>
      </c>
      <c r="AO3613" s="29" t="s">
        <v>4442</v>
      </c>
      <c r="AR3613" s="29" t="str">
        <f t="shared" si="569"/>
        <v>0</v>
      </c>
      <c r="AS3613" s="29">
        <f t="shared" si="567"/>
        <v>0</v>
      </c>
      <c r="AT3613" s="29">
        <v>0</v>
      </c>
      <c r="AW3613" s="29" t="str">
        <f t="shared" si="570"/>
        <v/>
      </c>
      <c r="AX3613" s="29" t="str">
        <f t="shared" si="562"/>
        <v/>
      </c>
      <c r="AY3613" s="29" t="str">
        <f t="shared" si="568"/>
        <v>https://media.mediathek-tanz-theater.de/iiif/2/nvt_img-448-002-002.JP2</v>
      </c>
      <c r="AZ3613" s="29" t="str">
        <f t="shared" si="563"/>
        <v>image/jp2</v>
      </c>
      <c r="BA3613" s="29" t="str">
        <f t="shared" si="564"/>
        <v>presentation/iiif</v>
      </c>
      <c r="BB3613" s="29" t="str">
        <f t="shared" si="565"/>
        <v>https://media.mediathek-tanz-theater.de/iiif/2/nvt_img-448-002-002.JP2/full/100,/0/default.jpg</v>
      </c>
      <c r="BC3613" s="29" t="str">
        <f t="shared" si="561"/>
        <v>image/jpeg</v>
      </c>
      <c r="BD3613" s="29" t="str">
        <f t="shared" si="566"/>
        <v>presentation/thumbnail</v>
      </c>
    </row>
    <row r="3614" spans="1:56" ht="63.75">
      <c r="A3614" s="29">
        <v>1</v>
      </c>
      <c r="B3614" s="29">
        <v>0</v>
      </c>
      <c r="C3614" t="s">
        <v>13955</v>
      </c>
      <c r="D3614" s="38" t="s">
        <v>13956</v>
      </c>
      <c r="F3614" s="38" t="s">
        <v>13813</v>
      </c>
      <c r="I3614" s="38" t="s">
        <v>4446</v>
      </c>
      <c r="J3614" s="406" t="s">
        <v>13945</v>
      </c>
      <c r="M3614" s="311"/>
      <c r="N3614" t="s">
        <v>1673</v>
      </c>
      <c r="R3614" s="38" t="s">
        <v>13819</v>
      </c>
      <c r="U3614"/>
      <c r="V3614"/>
      <c r="AA3614" s="38" t="s">
        <v>1170</v>
      </c>
      <c r="AB3614" s="38" t="s">
        <v>11724</v>
      </c>
      <c r="AE3614" s="38" t="s">
        <v>2950</v>
      </c>
      <c r="AG3614" s="38">
        <v>1</v>
      </c>
      <c r="AH3614" s="38" t="s">
        <v>4439</v>
      </c>
      <c r="AI3614" s="38" t="s">
        <v>4440</v>
      </c>
      <c r="AJ3614" s="38" t="s">
        <v>4449</v>
      </c>
      <c r="AK3614" s="38" t="s">
        <v>13957</v>
      </c>
      <c r="AL3614" s="301">
        <v>43659</v>
      </c>
      <c r="AO3614" s="29" t="s">
        <v>4442</v>
      </c>
      <c r="AR3614" s="29" t="str">
        <f t="shared" si="569"/>
        <v>0</v>
      </c>
      <c r="AS3614" s="29">
        <f t="shared" si="567"/>
        <v>0</v>
      </c>
      <c r="AT3614" s="29">
        <v>0</v>
      </c>
      <c r="AW3614" s="29" t="str">
        <f t="shared" si="570"/>
        <v/>
      </c>
      <c r="AX3614" s="29" t="str">
        <f t="shared" si="562"/>
        <v/>
      </c>
      <c r="AY3614" s="29" t="str">
        <f t="shared" si="568"/>
        <v>https://media.mediathek-tanz-theater.de/iiif/2/nvt_img-448-002-003.JP2</v>
      </c>
      <c r="AZ3614" s="29" t="str">
        <f t="shared" si="563"/>
        <v>image/jp2</v>
      </c>
      <c r="BA3614" s="29" t="str">
        <f t="shared" si="564"/>
        <v>presentation/iiif</v>
      </c>
      <c r="BB3614" s="29" t="str">
        <f t="shared" si="565"/>
        <v>https://media.mediathek-tanz-theater.de/iiif/2/nvt_img-448-002-003.JP2/full/100,/0/default.jpg</v>
      </c>
      <c r="BC3614" s="29" t="str">
        <f t="shared" si="561"/>
        <v>image/jpeg</v>
      </c>
      <c r="BD3614" s="29" t="str">
        <f t="shared" si="566"/>
        <v>presentation/thumbnail</v>
      </c>
    </row>
    <row r="3615" spans="1:56">
      <c r="A3615" s="29">
        <v>1</v>
      </c>
      <c r="B3615" s="29">
        <v>0</v>
      </c>
      <c r="C3615" t="s">
        <v>13958</v>
      </c>
      <c r="D3615" s="38" t="s">
        <v>13959</v>
      </c>
      <c r="F3615" s="38" t="s">
        <v>13813</v>
      </c>
      <c r="I3615" s="38" t="s">
        <v>4438</v>
      </c>
      <c r="J3615" s="406" t="s">
        <v>13932</v>
      </c>
      <c r="M3615" s="311"/>
      <c r="N3615" t="s">
        <v>1673</v>
      </c>
      <c r="R3615" s="38" t="s">
        <v>13819</v>
      </c>
      <c r="U3615"/>
      <c r="V3615"/>
      <c r="AA3615" s="38" t="s">
        <v>1170</v>
      </c>
      <c r="AE3615" s="38" t="s">
        <v>2950</v>
      </c>
      <c r="AG3615" s="38">
        <v>1</v>
      </c>
      <c r="AH3615" s="38" t="s">
        <v>4439</v>
      </c>
      <c r="AI3615" s="38" t="s">
        <v>4440</v>
      </c>
      <c r="AJ3615" s="38" t="s">
        <v>13960</v>
      </c>
      <c r="AL3615" s="301">
        <v>43659</v>
      </c>
      <c r="AO3615" s="29" t="s">
        <v>4442</v>
      </c>
      <c r="AR3615" s="29" t="str">
        <f t="shared" si="569"/>
        <v>1</v>
      </c>
      <c r="AS3615" s="29">
        <f t="shared" si="567"/>
        <v>1</v>
      </c>
      <c r="AT3615" s="29">
        <v>1</v>
      </c>
      <c r="AV3615" s="29" t="s">
        <v>13961</v>
      </c>
      <c r="AW3615" s="29" t="str">
        <f t="shared" si="570"/>
        <v>image/tiff</v>
      </c>
      <c r="AX3615" s="29" t="str">
        <f t="shared" si="562"/>
        <v>archival/master</v>
      </c>
      <c r="AY3615" s="29" t="str">
        <f t="shared" si="568"/>
        <v>https://media.mediathek-tanz-theater.de/iiif/2/nvt_img-448-003.JP2</v>
      </c>
      <c r="AZ3615" s="29" t="str">
        <f t="shared" si="563"/>
        <v>image/jp2</v>
      </c>
      <c r="BA3615" s="29" t="str">
        <f t="shared" si="564"/>
        <v>presentation/iiif</v>
      </c>
      <c r="BB3615" s="29" t="str">
        <f t="shared" si="565"/>
        <v>https://media.mediathek-tanz-theater.de/iiif/2/nvt_img-448-003.JP2/full/100,/0/default.jpg</v>
      </c>
      <c r="BC3615" s="29" t="str">
        <f t="shared" si="561"/>
        <v>image/jpeg</v>
      </c>
      <c r="BD3615" s="29" t="str">
        <f t="shared" si="566"/>
        <v>presentation/thumbnail</v>
      </c>
    </row>
    <row r="3616" spans="1:56" ht="76.5">
      <c r="A3616" s="29">
        <v>1</v>
      </c>
      <c r="B3616" s="29">
        <v>0</v>
      </c>
      <c r="C3616" t="s">
        <v>13962</v>
      </c>
      <c r="D3616" s="38" t="s">
        <v>13963</v>
      </c>
      <c r="F3616" s="38" t="s">
        <v>13813</v>
      </c>
      <c r="I3616" s="38" t="s">
        <v>4446</v>
      </c>
      <c r="J3616" s="406" t="s">
        <v>13958</v>
      </c>
      <c r="M3616" s="311"/>
      <c r="N3616" t="s">
        <v>1673</v>
      </c>
      <c r="R3616" s="38" t="s">
        <v>13819</v>
      </c>
      <c r="U3616"/>
      <c r="V3616"/>
      <c r="AA3616" s="38" t="s">
        <v>1170</v>
      </c>
      <c r="AB3616" s="38" t="s">
        <v>11729</v>
      </c>
      <c r="AE3616" s="38" t="s">
        <v>2950</v>
      </c>
      <c r="AG3616" s="38">
        <v>1</v>
      </c>
      <c r="AH3616" s="38" t="s">
        <v>4439</v>
      </c>
      <c r="AI3616" s="38" t="s">
        <v>4440</v>
      </c>
      <c r="AJ3616" s="38" t="s">
        <v>4449</v>
      </c>
      <c r="AK3616" s="38" t="s">
        <v>13964</v>
      </c>
      <c r="AL3616" s="301">
        <v>43659</v>
      </c>
      <c r="AO3616" s="29" t="s">
        <v>4442</v>
      </c>
      <c r="AR3616" s="29" t="str">
        <f t="shared" si="569"/>
        <v>0</v>
      </c>
      <c r="AS3616" s="29">
        <f t="shared" si="567"/>
        <v>0</v>
      </c>
      <c r="AT3616" s="29">
        <v>0</v>
      </c>
      <c r="AW3616" s="29" t="str">
        <f t="shared" si="570"/>
        <v/>
      </c>
      <c r="AX3616" s="29" t="str">
        <f t="shared" si="562"/>
        <v/>
      </c>
      <c r="AY3616" s="29" t="str">
        <f t="shared" si="568"/>
        <v>https://media.mediathek-tanz-theater.de/iiif/2/nvt_img-448-003-001.JP2</v>
      </c>
      <c r="AZ3616" s="29" t="str">
        <f t="shared" si="563"/>
        <v>image/jp2</v>
      </c>
      <c r="BA3616" s="29" t="str">
        <f t="shared" si="564"/>
        <v>presentation/iiif</v>
      </c>
      <c r="BB3616" s="29" t="str">
        <f t="shared" si="565"/>
        <v>https://media.mediathek-tanz-theater.de/iiif/2/nvt_img-448-003-001.JP2/full/100,/0/default.jpg</v>
      </c>
      <c r="BC3616" s="29" t="str">
        <f t="shared" si="561"/>
        <v>image/jpeg</v>
      </c>
      <c r="BD3616" s="29" t="str">
        <f t="shared" si="566"/>
        <v>presentation/thumbnail</v>
      </c>
    </row>
    <row r="3617" spans="1:56" ht="76.5">
      <c r="A3617" s="29">
        <v>1</v>
      </c>
      <c r="B3617" s="29">
        <v>0</v>
      </c>
      <c r="C3617" t="s">
        <v>13965</v>
      </c>
      <c r="D3617" s="38" t="s">
        <v>13966</v>
      </c>
      <c r="F3617" s="38" t="s">
        <v>13813</v>
      </c>
      <c r="I3617" s="38" t="s">
        <v>4446</v>
      </c>
      <c r="J3617" s="406" t="s">
        <v>13958</v>
      </c>
      <c r="M3617" s="311"/>
      <c r="N3617" t="s">
        <v>1673</v>
      </c>
      <c r="R3617" s="38" t="s">
        <v>13819</v>
      </c>
      <c r="U3617"/>
      <c r="V3617"/>
      <c r="AA3617" s="38" t="s">
        <v>1170</v>
      </c>
      <c r="AB3617" s="38" t="s">
        <v>11748</v>
      </c>
      <c r="AE3617" s="38" t="s">
        <v>2950</v>
      </c>
      <c r="AG3617" s="38">
        <v>1</v>
      </c>
      <c r="AH3617" s="38" t="s">
        <v>4439</v>
      </c>
      <c r="AI3617" s="38" t="s">
        <v>4440</v>
      </c>
      <c r="AJ3617" s="38" t="s">
        <v>4449</v>
      </c>
      <c r="AK3617" s="38" t="s">
        <v>13951</v>
      </c>
      <c r="AL3617" s="301">
        <v>43659</v>
      </c>
      <c r="AO3617" s="29" t="s">
        <v>4442</v>
      </c>
      <c r="AR3617" s="29" t="str">
        <f t="shared" si="569"/>
        <v>0</v>
      </c>
      <c r="AS3617" s="29">
        <f t="shared" si="567"/>
        <v>0</v>
      </c>
      <c r="AT3617" s="29">
        <v>0</v>
      </c>
      <c r="AW3617" s="29" t="str">
        <f t="shared" si="570"/>
        <v/>
      </c>
      <c r="AX3617" s="29" t="str">
        <f t="shared" si="562"/>
        <v/>
      </c>
      <c r="AY3617" s="29" t="str">
        <f t="shared" si="568"/>
        <v>https://media.mediathek-tanz-theater.de/iiif/2/nvt_img-448-003-002.JP2</v>
      </c>
      <c r="AZ3617" s="29" t="str">
        <f t="shared" si="563"/>
        <v>image/jp2</v>
      </c>
      <c r="BA3617" s="29" t="str">
        <f t="shared" si="564"/>
        <v>presentation/iiif</v>
      </c>
      <c r="BB3617" s="29" t="str">
        <f t="shared" si="565"/>
        <v>https://media.mediathek-tanz-theater.de/iiif/2/nvt_img-448-003-002.JP2/full/100,/0/default.jpg</v>
      </c>
      <c r="BC3617" s="29" t="str">
        <f t="shared" si="561"/>
        <v>image/jpeg</v>
      </c>
      <c r="BD3617" s="29" t="str">
        <f t="shared" si="566"/>
        <v>presentation/thumbnail</v>
      </c>
    </row>
    <row r="3618" spans="1:56" ht="76.5">
      <c r="A3618" s="29">
        <v>1</v>
      </c>
      <c r="B3618" s="29">
        <v>0</v>
      </c>
      <c r="C3618" t="s">
        <v>13967</v>
      </c>
      <c r="D3618" s="38" t="s">
        <v>13968</v>
      </c>
      <c r="F3618" s="38" t="s">
        <v>13813</v>
      </c>
      <c r="I3618" s="38" t="s">
        <v>4446</v>
      </c>
      <c r="J3618" s="406" t="s">
        <v>13958</v>
      </c>
      <c r="M3618" s="311"/>
      <c r="N3618" t="s">
        <v>1673</v>
      </c>
      <c r="R3618" s="38" t="s">
        <v>13819</v>
      </c>
      <c r="U3618"/>
      <c r="V3618"/>
      <c r="AA3618" s="38" t="s">
        <v>1170</v>
      </c>
      <c r="AB3618" s="38" t="s">
        <v>11758</v>
      </c>
      <c r="AE3618" s="38" t="s">
        <v>2950</v>
      </c>
      <c r="AG3618" s="38">
        <v>1</v>
      </c>
      <c r="AH3618" s="38" t="s">
        <v>4439</v>
      </c>
      <c r="AI3618" s="38" t="s">
        <v>4440</v>
      </c>
      <c r="AJ3618" s="38" t="s">
        <v>4449</v>
      </c>
      <c r="AK3618" s="38" t="s">
        <v>13951</v>
      </c>
      <c r="AL3618" s="301">
        <v>43659</v>
      </c>
      <c r="AO3618" s="29" t="s">
        <v>4442</v>
      </c>
      <c r="AR3618" s="29" t="str">
        <f t="shared" si="569"/>
        <v>0</v>
      </c>
      <c r="AS3618" s="29">
        <f t="shared" si="567"/>
        <v>0</v>
      </c>
      <c r="AT3618" s="29">
        <v>0</v>
      </c>
      <c r="AW3618" s="29" t="str">
        <f t="shared" si="570"/>
        <v/>
      </c>
      <c r="AX3618" s="29" t="str">
        <f t="shared" si="562"/>
        <v/>
      </c>
      <c r="AY3618" s="29" t="str">
        <f t="shared" si="568"/>
        <v>https://media.mediathek-tanz-theater.de/iiif/2/nvt_img-448-003-003.JP2</v>
      </c>
      <c r="AZ3618" s="29" t="str">
        <f t="shared" si="563"/>
        <v>image/jp2</v>
      </c>
      <c r="BA3618" s="29" t="str">
        <f t="shared" si="564"/>
        <v>presentation/iiif</v>
      </c>
      <c r="BB3618" s="29" t="str">
        <f t="shared" si="565"/>
        <v>https://media.mediathek-tanz-theater.de/iiif/2/nvt_img-448-003-003.JP2/full/100,/0/default.jpg</v>
      </c>
      <c r="BC3618" s="29" t="str">
        <f t="shared" si="561"/>
        <v>image/jpeg</v>
      </c>
      <c r="BD3618" s="29" t="str">
        <f t="shared" si="566"/>
        <v>presentation/thumbnail</v>
      </c>
    </row>
    <row r="3619" spans="1:56">
      <c r="A3619" s="29">
        <v>1</v>
      </c>
      <c r="B3619" s="29">
        <v>0</v>
      </c>
      <c r="C3619" t="s">
        <v>13969</v>
      </c>
      <c r="D3619" s="38" t="s">
        <v>13970</v>
      </c>
      <c r="F3619" s="38" t="s">
        <v>13813</v>
      </c>
      <c r="I3619" s="38" t="s">
        <v>4438</v>
      </c>
      <c r="J3619" s="406" t="s">
        <v>13932</v>
      </c>
      <c r="M3619" s="311"/>
      <c r="N3619" t="s">
        <v>1673</v>
      </c>
      <c r="R3619" s="38" t="s">
        <v>13819</v>
      </c>
      <c r="U3619"/>
      <c r="V3619"/>
      <c r="AA3619" s="38" t="s">
        <v>1170</v>
      </c>
      <c r="AE3619" s="38" t="s">
        <v>2950</v>
      </c>
      <c r="AG3619" s="38">
        <v>1</v>
      </c>
      <c r="AH3619" s="38" t="s">
        <v>4439</v>
      </c>
      <c r="AI3619" s="38" t="s">
        <v>4440</v>
      </c>
      <c r="AJ3619" s="38" t="s">
        <v>11478</v>
      </c>
      <c r="AL3619" s="301">
        <v>43659</v>
      </c>
      <c r="AO3619" s="29" t="s">
        <v>4442</v>
      </c>
      <c r="AR3619" s="29" t="str">
        <f t="shared" si="569"/>
        <v>1</v>
      </c>
      <c r="AS3619" s="29">
        <f t="shared" si="567"/>
        <v>1</v>
      </c>
      <c r="AT3619" s="29">
        <v>1</v>
      </c>
      <c r="AV3619" s="29" t="s">
        <v>13971</v>
      </c>
      <c r="AW3619" s="29" t="str">
        <f t="shared" si="570"/>
        <v>image/tiff</v>
      </c>
      <c r="AX3619" s="29" t="str">
        <f t="shared" si="562"/>
        <v>archival/master</v>
      </c>
      <c r="AY3619" s="29" t="str">
        <f t="shared" si="568"/>
        <v>https://media.mediathek-tanz-theater.de/iiif/2/nvt_img-448-004.JP2</v>
      </c>
      <c r="AZ3619" s="29" t="str">
        <f t="shared" si="563"/>
        <v>image/jp2</v>
      </c>
      <c r="BA3619" s="29" t="str">
        <f t="shared" si="564"/>
        <v>presentation/iiif</v>
      </c>
      <c r="BB3619" s="29" t="str">
        <f t="shared" si="565"/>
        <v>https://media.mediathek-tanz-theater.de/iiif/2/nvt_img-448-004.JP2/full/100,/0/default.jpg</v>
      </c>
      <c r="BC3619" s="29" t="str">
        <f t="shared" si="561"/>
        <v>image/jpeg</v>
      </c>
      <c r="BD3619" s="29" t="str">
        <f t="shared" si="566"/>
        <v>presentation/thumbnail</v>
      </c>
    </row>
    <row r="3620" spans="1:56" ht="76.5">
      <c r="A3620" s="29">
        <v>1</v>
      </c>
      <c r="B3620" s="29">
        <v>0</v>
      </c>
      <c r="C3620" t="s">
        <v>13972</v>
      </c>
      <c r="D3620" s="38" t="s">
        <v>13973</v>
      </c>
      <c r="F3620" s="38" t="s">
        <v>13813</v>
      </c>
      <c r="I3620" s="38" t="s">
        <v>4446</v>
      </c>
      <c r="J3620" s="406" t="s">
        <v>13969</v>
      </c>
      <c r="M3620" s="311"/>
      <c r="N3620" t="s">
        <v>1673</v>
      </c>
      <c r="R3620" s="38" t="s">
        <v>13819</v>
      </c>
      <c r="U3620"/>
      <c r="V3620"/>
      <c r="AA3620" s="38" t="s">
        <v>1170</v>
      </c>
      <c r="AB3620" s="38" t="s">
        <v>11753</v>
      </c>
      <c r="AE3620" s="38" t="s">
        <v>2950</v>
      </c>
      <c r="AG3620" s="38">
        <v>1</v>
      </c>
      <c r="AH3620" s="38" t="s">
        <v>4439</v>
      </c>
      <c r="AI3620" s="38" t="s">
        <v>4440</v>
      </c>
      <c r="AJ3620" s="38" t="s">
        <v>4449</v>
      </c>
      <c r="AK3620" s="38" t="s">
        <v>13951</v>
      </c>
      <c r="AL3620" s="301">
        <v>43659</v>
      </c>
      <c r="AO3620" s="29" t="s">
        <v>4442</v>
      </c>
      <c r="AR3620" s="29" t="str">
        <f t="shared" si="569"/>
        <v>0</v>
      </c>
      <c r="AS3620" s="29">
        <f t="shared" si="567"/>
        <v>0</v>
      </c>
      <c r="AT3620" s="29">
        <v>0</v>
      </c>
      <c r="AW3620" s="29" t="str">
        <f t="shared" si="570"/>
        <v/>
      </c>
      <c r="AX3620" s="29" t="str">
        <f t="shared" si="562"/>
        <v/>
      </c>
      <c r="AY3620" s="29" t="str">
        <f t="shared" si="568"/>
        <v>https://media.mediathek-tanz-theater.de/iiif/2/nvt_img-448-004-001.JP2</v>
      </c>
      <c r="AZ3620" s="29" t="str">
        <f t="shared" si="563"/>
        <v>image/jp2</v>
      </c>
      <c r="BA3620" s="29" t="str">
        <f t="shared" si="564"/>
        <v>presentation/iiif</v>
      </c>
      <c r="BB3620" s="29" t="str">
        <f t="shared" si="565"/>
        <v>https://media.mediathek-tanz-theater.de/iiif/2/nvt_img-448-004-001.JP2/full/100,/0/default.jpg</v>
      </c>
      <c r="BC3620" s="29" t="str">
        <f t="shared" si="561"/>
        <v>image/jpeg</v>
      </c>
      <c r="BD3620" s="29" t="str">
        <f t="shared" si="566"/>
        <v>presentation/thumbnail</v>
      </c>
    </row>
    <row r="3621" spans="1:56" ht="89.25">
      <c r="A3621" s="29">
        <v>1</v>
      </c>
      <c r="B3621" s="29">
        <v>0</v>
      </c>
      <c r="C3621" t="s">
        <v>13974</v>
      </c>
      <c r="D3621" s="38" t="s">
        <v>13975</v>
      </c>
      <c r="F3621" s="38" t="s">
        <v>13813</v>
      </c>
      <c r="I3621" s="38" t="s">
        <v>4446</v>
      </c>
      <c r="J3621" s="406" t="s">
        <v>13969</v>
      </c>
      <c r="M3621" s="311"/>
      <c r="N3621" t="s">
        <v>1673</v>
      </c>
      <c r="R3621" s="38" t="s">
        <v>13819</v>
      </c>
      <c r="U3621"/>
      <c r="V3621"/>
      <c r="AA3621" s="38" t="s">
        <v>1170</v>
      </c>
      <c r="AB3621" s="38" t="s">
        <v>7374</v>
      </c>
      <c r="AE3621" s="38" t="s">
        <v>2950</v>
      </c>
      <c r="AG3621" s="38">
        <v>1</v>
      </c>
      <c r="AH3621" s="38" t="s">
        <v>4439</v>
      </c>
      <c r="AI3621" s="38" t="s">
        <v>4440</v>
      </c>
      <c r="AJ3621" s="38" t="s">
        <v>4449</v>
      </c>
      <c r="AK3621" s="38" t="s">
        <v>13976</v>
      </c>
      <c r="AL3621" s="301">
        <v>43659</v>
      </c>
      <c r="AO3621" s="29" t="s">
        <v>4442</v>
      </c>
      <c r="AR3621" s="29" t="str">
        <f t="shared" si="569"/>
        <v>0</v>
      </c>
      <c r="AS3621" s="29">
        <f t="shared" si="567"/>
        <v>0</v>
      </c>
      <c r="AT3621" s="29">
        <v>0</v>
      </c>
      <c r="AW3621" s="29" t="str">
        <f t="shared" si="570"/>
        <v/>
      </c>
      <c r="AX3621" s="29" t="str">
        <f t="shared" si="562"/>
        <v/>
      </c>
      <c r="AY3621" s="29" t="str">
        <f t="shared" si="568"/>
        <v>https://media.mediathek-tanz-theater.de/iiif/2/nvt_img-448-004-002.JP2</v>
      </c>
      <c r="AZ3621" s="29" t="str">
        <f t="shared" si="563"/>
        <v>image/jp2</v>
      </c>
      <c r="BA3621" s="29" t="str">
        <f t="shared" si="564"/>
        <v>presentation/iiif</v>
      </c>
      <c r="BB3621" s="29" t="str">
        <f t="shared" si="565"/>
        <v>https://media.mediathek-tanz-theater.de/iiif/2/nvt_img-448-004-002.JP2/full/100,/0/default.jpg</v>
      </c>
      <c r="BC3621" s="29" t="str">
        <f t="shared" si="561"/>
        <v>image/jpeg</v>
      </c>
      <c r="BD3621" s="29" t="str">
        <f t="shared" si="566"/>
        <v>presentation/thumbnail</v>
      </c>
    </row>
    <row r="3622" spans="1:56" ht="89.25">
      <c r="A3622" s="29">
        <v>1</v>
      </c>
      <c r="B3622" s="29">
        <v>0</v>
      </c>
      <c r="C3622" t="s">
        <v>13977</v>
      </c>
      <c r="D3622" s="38" t="s">
        <v>13978</v>
      </c>
      <c r="F3622" s="38" t="s">
        <v>13813</v>
      </c>
      <c r="I3622" s="38" t="s">
        <v>4446</v>
      </c>
      <c r="J3622" s="406" t="s">
        <v>13969</v>
      </c>
      <c r="M3622" s="311"/>
      <c r="N3622" t="s">
        <v>1673</v>
      </c>
      <c r="R3622" s="38" t="s">
        <v>13819</v>
      </c>
      <c r="U3622"/>
      <c r="V3622"/>
      <c r="AA3622" s="38" t="s">
        <v>1170</v>
      </c>
      <c r="AB3622" s="38" t="s">
        <v>13015</v>
      </c>
      <c r="AE3622" s="38" t="s">
        <v>2950</v>
      </c>
      <c r="AG3622" s="38">
        <v>1</v>
      </c>
      <c r="AH3622" s="38" t="s">
        <v>4439</v>
      </c>
      <c r="AI3622" s="38" t="s">
        <v>4440</v>
      </c>
      <c r="AJ3622" s="38" t="s">
        <v>4449</v>
      </c>
      <c r="AK3622" s="38" t="s">
        <v>13976</v>
      </c>
      <c r="AL3622" s="301">
        <v>43659</v>
      </c>
      <c r="AO3622" s="29" t="s">
        <v>4442</v>
      </c>
      <c r="AR3622" s="29" t="str">
        <f t="shared" si="569"/>
        <v>0</v>
      </c>
      <c r="AS3622" s="29">
        <f t="shared" si="567"/>
        <v>0</v>
      </c>
      <c r="AT3622" s="29">
        <v>0</v>
      </c>
      <c r="AW3622" s="29" t="str">
        <f t="shared" si="570"/>
        <v/>
      </c>
      <c r="AX3622" s="29" t="str">
        <f t="shared" si="562"/>
        <v/>
      </c>
      <c r="AY3622" s="29" t="str">
        <f t="shared" si="568"/>
        <v>https://media.mediathek-tanz-theater.de/iiif/2/nvt_img-448-004-003.JP2</v>
      </c>
      <c r="AZ3622" s="29" t="str">
        <f t="shared" si="563"/>
        <v>image/jp2</v>
      </c>
      <c r="BA3622" s="29" t="str">
        <f t="shared" si="564"/>
        <v>presentation/iiif</v>
      </c>
      <c r="BB3622" s="29" t="str">
        <f t="shared" si="565"/>
        <v>https://media.mediathek-tanz-theater.de/iiif/2/nvt_img-448-004-003.JP2/full/100,/0/default.jpg</v>
      </c>
      <c r="BC3622" s="29" t="str">
        <f t="shared" si="561"/>
        <v>image/jpeg</v>
      </c>
      <c r="BD3622" s="29" t="str">
        <f t="shared" si="566"/>
        <v>presentation/thumbnail</v>
      </c>
    </row>
    <row r="3623" spans="1:56">
      <c r="A3623" s="29">
        <v>1</v>
      </c>
      <c r="B3623" s="29">
        <v>0</v>
      </c>
      <c r="C3623" t="s">
        <v>13979</v>
      </c>
      <c r="D3623" s="38" t="s">
        <v>13980</v>
      </c>
      <c r="F3623" s="38" t="s">
        <v>13813</v>
      </c>
      <c r="I3623" s="38" t="s">
        <v>4438</v>
      </c>
      <c r="J3623" s="406" t="s">
        <v>13932</v>
      </c>
      <c r="M3623" s="311"/>
      <c r="N3623" t="s">
        <v>1673</v>
      </c>
      <c r="R3623" s="38" t="s">
        <v>13819</v>
      </c>
      <c r="U3623"/>
      <c r="V3623"/>
      <c r="AA3623" s="38" t="s">
        <v>1170</v>
      </c>
      <c r="AE3623" s="38" t="s">
        <v>2950</v>
      </c>
      <c r="AG3623" s="38">
        <v>1</v>
      </c>
      <c r="AH3623" s="38" t="s">
        <v>4439</v>
      </c>
      <c r="AI3623" s="38" t="s">
        <v>4440</v>
      </c>
      <c r="AJ3623" s="38" t="s">
        <v>13981</v>
      </c>
      <c r="AL3623" s="301">
        <v>43659</v>
      </c>
      <c r="AO3623" s="29" t="s">
        <v>4442</v>
      </c>
      <c r="AR3623" s="29" t="str">
        <f t="shared" si="569"/>
        <v>1</v>
      </c>
      <c r="AS3623" s="29">
        <f t="shared" si="567"/>
        <v>1</v>
      </c>
      <c r="AT3623" s="29">
        <v>1</v>
      </c>
      <c r="AV3623" s="29" t="s">
        <v>13982</v>
      </c>
      <c r="AW3623" s="29" t="str">
        <f t="shared" si="570"/>
        <v>image/tiff</v>
      </c>
      <c r="AX3623" s="29" t="str">
        <f t="shared" si="562"/>
        <v>archival/master</v>
      </c>
      <c r="AY3623" s="29" t="str">
        <f t="shared" si="568"/>
        <v>https://media.mediathek-tanz-theater.de/iiif/2/nvt_img-448-005.JP2</v>
      </c>
      <c r="AZ3623" s="29" t="str">
        <f t="shared" si="563"/>
        <v>image/jp2</v>
      </c>
      <c r="BA3623" s="29" t="str">
        <f t="shared" si="564"/>
        <v>presentation/iiif</v>
      </c>
      <c r="BB3623" s="29" t="str">
        <f t="shared" si="565"/>
        <v>https://media.mediathek-tanz-theater.de/iiif/2/nvt_img-448-005.JP2/full/100,/0/default.jpg</v>
      </c>
      <c r="BC3623" s="29" t="str">
        <f t="shared" si="561"/>
        <v>image/jpeg</v>
      </c>
      <c r="BD3623" s="29" t="str">
        <f t="shared" si="566"/>
        <v>presentation/thumbnail</v>
      </c>
    </row>
    <row r="3624" spans="1:56" ht="89.25">
      <c r="A3624" s="29">
        <v>1</v>
      </c>
      <c r="B3624" s="29">
        <v>0</v>
      </c>
      <c r="C3624" t="s">
        <v>13983</v>
      </c>
      <c r="D3624" s="38" t="s">
        <v>13984</v>
      </c>
      <c r="F3624" s="38" t="s">
        <v>13813</v>
      </c>
      <c r="I3624" s="38" t="s">
        <v>4446</v>
      </c>
      <c r="J3624" s="406" t="s">
        <v>13979</v>
      </c>
      <c r="M3624" s="311"/>
      <c r="N3624" t="s">
        <v>1673</v>
      </c>
      <c r="R3624" s="38" t="s">
        <v>13819</v>
      </c>
      <c r="U3624"/>
      <c r="V3624"/>
      <c r="AA3624" s="38" t="s">
        <v>1170</v>
      </c>
      <c r="AB3624" s="38" t="s">
        <v>13021</v>
      </c>
      <c r="AE3624" s="38" t="s">
        <v>2950</v>
      </c>
      <c r="AG3624" s="38">
        <v>1</v>
      </c>
      <c r="AH3624" s="38" t="s">
        <v>4439</v>
      </c>
      <c r="AI3624" s="38" t="s">
        <v>4440</v>
      </c>
      <c r="AJ3624" s="38" t="s">
        <v>4449</v>
      </c>
      <c r="AK3624" s="38" t="s">
        <v>13985</v>
      </c>
      <c r="AL3624" s="301">
        <v>43659</v>
      </c>
      <c r="AO3624" s="29" t="s">
        <v>4442</v>
      </c>
      <c r="AR3624" s="29" t="str">
        <f t="shared" si="569"/>
        <v>0</v>
      </c>
      <c r="AS3624" s="29">
        <f t="shared" si="567"/>
        <v>0</v>
      </c>
      <c r="AT3624" s="29">
        <v>0</v>
      </c>
      <c r="AW3624" s="29" t="str">
        <f t="shared" si="570"/>
        <v/>
      </c>
      <c r="AX3624" s="29" t="str">
        <f t="shared" si="562"/>
        <v/>
      </c>
      <c r="AY3624" s="29" t="str">
        <f t="shared" si="568"/>
        <v>https://media.mediathek-tanz-theater.de/iiif/2/nvt_img-448-005-001.JP2</v>
      </c>
      <c r="AZ3624" s="29" t="str">
        <f t="shared" si="563"/>
        <v>image/jp2</v>
      </c>
      <c r="BA3624" s="29" t="str">
        <f t="shared" si="564"/>
        <v>presentation/iiif</v>
      </c>
      <c r="BB3624" s="29" t="str">
        <f t="shared" si="565"/>
        <v>https://media.mediathek-tanz-theater.de/iiif/2/nvt_img-448-005-001.JP2/full/100,/0/default.jpg</v>
      </c>
      <c r="BC3624" s="29" t="str">
        <f t="shared" si="561"/>
        <v>image/jpeg</v>
      </c>
      <c r="BD3624" s="29" t="str">
        <f t="shared" si="566"/>
        <v>presentation/thumbnail</v>
      </c>
    </row>
    <row r="3625" spans="1:56" ht="63.75">
      <c r="A3625" s="29">
        <v>1</v>
      </c>
      <c r="B3625" s="29">
        <v>0</v>
      </c>
      <c r="C3625" t="s">
        <v>13986</v>
      </c>
      <c r="D3625" s="38" t="s">
        <v>13987</v>
      </c>
      <c r="F3625" s="38" t="s">
        <v>13813</v>
      </c>
      <c r="I3625" s="38" t="s">
        <v>4446</v>
      </c>
      <c r="J3625" s="406" t="s">
        <v>13979</v>
      </c>
      <c r="M3625" s="311"/>
      <c r="N3625" t="s">
        <v>1673</v>
      </c>
      <c r="R3625" s="38" t="s">
        <v>13819</v>
      </c>
      <c r="U3625"/>
      <c r="V3625"/>
      <c r="AA3625" s="38" t="s">
        <v>1170</v>
      </c>
      <c r="AB3625" s="38" t="s">
        <v>13025</v>
      </c>
      <c r="AE3625" s="38" t="s">
        <v>2950</v>
      </c>
      <c r="AG3625" s="38">
        <v>1</v>
      </c>
      <c r="AH3625" s="38" t="s">
        <v>4439</v>
      </c>
      <c r="AI3625" s="38" t="s">
        <v>4440</v>
      </c>
      <c r="AJ3625" s="38" t="s">
        <v>4449</v>
      </c>
      <c r="AK3625" s="38" t="s">
        <v>13988</v>
      </c>
      <c r="AL3625" s="301">
        <v>43659</v>
      </c>
      <c r="AO3625" s="29" t="s">
        <v>4442</v>
      </c>
      <c r="AR3625" s="29" t="str">
        <f t="shared" si="569"/>
        <v>0</v>
      </c>
      <c r="AS3625" s="29">
        <f t="shared" si="567"/>
        <v>0</v>
      </c>
      <c r="AT3625" s="29">
        <v>0</v>
      </c>
      <c r="AW3625" s="29" t="str">
        <f t="shared" si="570"/>
        <v/>
      </c>
      <c r="AX3625" s="29" t="str">
        <f t="shared" si="562"/>
        <v/>
      </c>
      <c r="AY3625" s="29" t="str">
        <f t="shared" si="568"/>
        <v>https://media.mediathek-tanz-theater.de/iiif/2/nvt_img-448-005-002.JP2</v>
      </c>
      <c r="AZ3625" s="29" t="str">
        <f t="shared" si="563"/>
        <v>image/jp2</v>
      </c>
      <c r="BA3625" s="29" t="str">
        <f t="shared" si="564"/>
        <v>presentation/iiif</v>
      </c>
      <c r="BB3625" s="29" t="str">
        <f t="shared" si="565"/>
        <v>https://media.mediathek-tanz-theater.de/iiif/2/nvt_img-448-005-002.JP2/full/100,/0/default.jpg</v>
      </c>
      <c r="BC3625" s="29" t="str">
        <f t="shared" si="561"/>
        <v>image/jpeg</v>
      </c>
      <c r="BD3625" s="29" t="str">
        <f t="shared" si="566"/>
        <v>presentation/thumbnail</v>
      </c>
    </row>
    <row r="3626" spans="1:56" ht="51">
      <c r="A3626" s="29">
        <v>0</v>
      </c>
      <c r="B3626" s="29">
        <v>0</v>
      </c>
      <c r="C3626" t="s">
        <v>13989</v>
      </c>
      <c r="F3626" s="38" t="s">
        <v>13813</v>
      </c>
      <c r="I3626" s="38" t="s">
        <v>4431</v>
      </c>
      <c r="J3626" s="406"/>
      <c r="M3626" s="311"/>
      <c r="U3626"/>
      <c r="V3626"/>
      <c r="AB3626" s="38" t="s">
        <v>13990</v>
      </c>
      <c r="AC3626" s="38" t="s">
        <v>13815</v>
      </c>
      <c r="AE3626" s="38" t="s">
        <v>2950</v>
      </c>
      <c r="AG3626" s="38">
        <v>1</v>
      </c>
      <c r="AJ3626" s="38" t="s">
        <v>13816</v>
      </c>
      <c r="AL3626" s="301">
        <v>43659</v>
      </c>
      <c r="AR3626" s="29" t="str">
        <f t="shared" si="569"/>
        <v>1</v>
      </c>
      <c r="AS3626" s="29">
        <f t="shared" si="567"/>
        <v>0</v>
      </c>
      <c r="AT3626" s="29">
        <v>0</v>
      </c>
      <c r="AW3626" s="29" t="str">
        <f t="shared" si="570"/>
        <v/>
      </c>
      <c r="AX3626" s="29" t="str">
        <f t="shared" si="562"/>
        <v/>
      </c>
      <c r="AY3626" s="29" t="str">
        <f t="shared" si="568"/>
        <v>https://media.mediathek-tanz-theater.de/iiif/2/nvt_img-449.JP2</v>
      </c>
      <c r="AZ3626" s="29" t="str">
        <f t="shared" si="563"/>
        <v>image/jp2</v>
      </c>
      <c r="BA3626" s="29" t="str">
        <f t="shared" si="564"/>
        <v>presentation/iiif</v>
      </c>
      <c r="BB3626" s="29" t="str">
        <f t="shared" si="565"/>
        <v>https://media.mediathek-tanz-theater.de/iiif/2/nvt_img-449.JP2/full/100,/0/default.jpg</v>
      </c>
      <c r="BC3626" s="29" t="str">
        <f t="shared" si="561"/>
        <v>image/jpeg</v>
      </c>
      <c r="BD3626" s="29" t="str">
        <f t="shared" si="566"/>
        <v>presentation/thumbnail</v>
      </c>
    </row>
    <row r="3627" spans="1:56">
      <c r="A3627" s="29">
        <v>1</v>
      </c>
      <c r="B3627" s="29">
        <v>0</v>
      </c>
      <c r="C3627" t="s">
        <v>13991</v>
      </c>
      <c r="D3627" s="38" t="s">
        <v>13992</v>
      </c>
      <c r="F3627" s="38" t="s">
        <v>13813</v>
      </c>
      <c r="I3627" s="38" t="s">
        <v>4438</v>
      </c>
      <c r="J3627" s="406" t="s">
        <v>13989</v>
      </c>
      <c r="M3627" s="311"/>
      <c r="N3627" t="s">
        <v>1673</v>
      </c>
      <c r="R3627" s="38" t="s">
        <v>13819</v>
      </c>
      <c r="U3627"/>
      <c r="V3627"/>
      <c r="AA3627" s="38" t="s">
        <v>1170</v>
      </c>
      <c r="AE3627" s="38" t="s">
        <v>2950</v>
      </c>
      <c r="AG3627" s="38">
        <v>1</v>
      </c>
      <c r="AH3627" s="38" t="s">
        <v>4439</v>
      </c>
      <c r="AI3627" s="38" t="s">
        <v>4440</v>
      </c>
      <c r="AJ3627" s="38" t="s">
        <v>13993</v>
      </c>
      <c r="AL3627" s="301">
        <v>43659</v>
      </c>
      <c r="AO3627" s="29" t="s">
        <v>4442</v>
      </c>
      <c r="AR3627" s="29" t="str">
        <f t="shared" si="569"/>
        <v>1</v>
      </c>
      <c r="AS3627" s="29">
        <f t="shared" si="567"/>
        <v>1</v>
      </c>
      <c r="AT3627" s="29">
        <v>1</v>
      </c>
      <c r="AV3627" s="29" t="s">
        <v>13994</v>
      </c>
      <c r="AW3627" s="29" t="str">
        <f t="shared" si="570"/>
        <v>image/tiff</v>
      </c>
      <c r="AX3627" s="29" t="str">
        <f t="shared" si="562"/>
        <v>archival/master</v>
      </c>
      <c r="AY3627" s="29" t="str">
        <f t="shared" si="568"/>
        <v>https://media.mediathek-tanz-theater.de/iiif/2/nvt_img-449-001.JP2</v>
      </c>
      <c r="AZ3627" s="29" t="str">
        <f t="shared" si="563"/>
        <v>image/jp2</v>
      </c>
      <c r="BA3627" s="29" t="str">
        <f t="shared" si="564"/>
        <v>presentation/iiif</v>
      </c>
      <c r="BB3627" s="29" t="str">
        <f t="shared" si="565"/>
        <v>https://media.mediathek-tanz-theater.de/iiif/2/nvt_img-449-001.JP2/full/100,/0/default.jpg</v>
      </c>
      <c r="BC3627" s="29" t="str">
        <f t="shared" si="561"/>
        <v>image/jpeg</v>
      </c>
      <c r="BD3627" s="29" t="str">
        <f t="shared" si="566"/>
        <v>presentation/thumbnail</v>
      </c>
    </row>
    <row r="3628" spans="1:56" ht="38.25">
      <c r="A3628" s="29">
        <v>1</v>
      </c>
      <c r="B3628" s="29">
        <v>0</v>
      </c>
      <c r="C3628" t="s">
        <v>13995</v>
      </c>
      <c r="D3628" s="38" t="s">
        <v>13996</v>
      </c>
      <c r="F3628" s="38" t="s">
        <v>13813</v>
      </c>
      <c r="I3628" s="38" t="s">
        <v>4446</v>
      </c>
      <c r="J3628" s="406" t="s">
        <v>13991</v>
      </c>
      <c r="M3628" s="311"/>
      <c r="N3628" t="s">
        <v>1673</v>
      </c>
      <c r="R3628" s="38" t="s">
        <v>13819</v>
      </c>
      <c r="U3628"/>
      <c r="V3628"/>
      <c r="AA3628" s="38" t="s">
        <v>1170</v>
      </c>
      <c r="AB3628" s="38" t="s">
        <v>13029</v>
      </c>
      <c r="AE3628" s="38" t="s">
        <v>2950</v>
      </c>
      <c r="AG3628" s="38">
        <v>1</v>
      </c>
      <c r="AH3628" s="38" t="s">
        <v>4439</v>
      </c>
      <c r="AI3628" s="38" t="s">
        <v>4440</v>
      </c>
      <c r="AJ3628" s="38" t="s">
        <v>4449</v>
      </c>
      <c r="AK3628" s="38" t="s">
        <v>13997</v>
      </c>
      <c r="AL3628" s="301">
        <v>43659</v>
      </c>
      <c r="AO3628" s="29" t="s">
        <v>4442</v>
      </c>
      <c r="AR3628" s="29" t="str">
        <f t="shared" si="569"/>
        <v>0</v>
      </c>
      <c r="AS3628" s="29">
        <f t="shared" si="567"/>
        <v>0</v>
      </c>
      <c r="AT3628" s="29">
        <v>0</v>
      </c>
      <c r="AW3628" s="29" t="str">
        <f t="shared" si="570"/>
        <v/>
      </c>
      <c r="AX3628" s="29" t="str">
        <f t="shared" si="562"/>
        <v/>
      </c>
      <c r="AY3628" s="29" t="str">
        <f t="shared" si="568"/>
        <v>https://media.mediathek-tanz-theater.de/iiif/2/nvt_img-449-001-001.JP2</v>
      </c>
      <c r="AZ3628" s="29" t="str">
        <f t="shared" si="563"/>
        <v>image/jp2</v>
      </c>
      <c r="BA3628" s="29" t="str">
        <f t="shared" si="564"/>
        <v>presentation/iiif</v>
      </c>
      <c r="BB3628" s="29" t="str">
        <f t="shared" si="565"/>
        <v>https://media.mediathek-tanz-theater.de/iiif/2/nvt_img-449-001-001.JP2/full/100,/0/default.jpg</v>
      </c>
      <c r="BC3628" s="29" t="str">
        <f t="shared" si="561"/>
        <v>image/jpeg</v>
      </c>
      <c r="BD3628" s="29" t="str">
        <f t="shared" si="566"/>
        <v>presentation/thumbnail</v>
      </c>
    </row>
    <row r="3629" spans="1:56">
      <c r="A3629" s="29">
        <v>1</v>
      </c>
      <c r="B3629" s="29">
        <v>0</v>
      </c>
      <c r="C3629" t="s">
        <v>13998</v>
      </c>
      <c r="D3629" s="38" t="s">
        <v>13999</v>
      </c>
      <c r="F3629" s="38" t="s">
        <v>13813</v>
      </c>
      <c r="I3629" s="38" t="s">
        <v>4446</v>
      </c>
      <c r="J3629" s="406" t="s">
        <v>13991</v>
      </c>
      <c r="M3629" s="311"/>
      <c r="N3629" t="s">
        <v>1673</v>
      </c>
      <c r="R3629" s="38" t="s">
        <v>13819</v>
      </c>
      <c r="U3629"/>
      <c r="V3629"/>
      <c r="AA3629" s="38" t="s">
        <v>1170</v>
      </c>
      <c r="AB3629" s="38" t="s">
        <v>13035</v>
      </c>
      <c r="AE3629" s="38" t="s">
        <v>2950</v>
      </c>
      <c r="AG3629" s="38">
        <v>1</v>
      </c>
      <c r="AH3629" s="38" t="s">
        <v>4439</v>
      </c>
      <c r="AI3629" s="38" t="s">
        <v>4440</v>
      </c>
      <c r="AJ3629" s="38" t="s">
        <v>4449</v>
      </c>
      <c r="AK3629" s="38" t="s">
        <v>72</v>
      </c>
      <c r="AL3629" s="301">
        <v>43659</v>
      </c>
      <c r="AO3629" s="29" t="s">
        <v>4442</v>
      </c>
      <c r="AR3629" s="29" t="str">
        <f t="shared" si="569"/>
        <v>0</v>
      </c>
      <c r="AS3629" s="29">
        <f t="shared" si="567"/>
        <v>0</v>
      </c>
      <c r="AT3629" s="29">
        <v>0</v>
      </c>
      <c r="AW3629" s="29" t="str">
        <f t="shared" si="570"/>
        <v/>
      </c>
      <c r="AX3629" s="29" t="str">
        <f t="shared" si="562"/>
        <v/>
      </c>
      <c r="AY3629" s="29" t="str">
        <f t="shared" si="568"/>
        <v>https://media.mediathek-tanz-theater.de/iiif/2/nvt_img-449-001-002.JP2</v>
      </c>
      <c r="AZ3629" s="29" t="str">
        <f t="shared" si="563"/>
        <v>image/jp2</v>
      </c>
      <c r="BA3629" s="29" t="str">
        <f t="shared" si="564"/>
        <v>presentation/iiif</v>
      </c>
      <c r="BB3629" s="29" t="str">
        <f t="shared" si="565"/>
        <v>https://media.mediathek-tanz-theater.de/iiif/2/nvt_img-449-001-002.JP2/full/100,/0/default.jpg</v>
      </c>
      <c r="BC3629" s="29" t="str">
        <f t="shared" si="561"/>
        <v>image/jpeg</v>
      </c>
      <c r="BD3629" s="29" t="str">
        <f t="shared" si="566"/>
        <v>presentation/thumbnail</v>
      </c>
    </row>
    <row r="3630" spans="1:56">
      <c r="A3630" s="29">
        <v>1</v>
      </c>
      <c r="B3630" s="29">
        <v>0</v>
      </c>
      <c r="C3630" t="s">
        <v>14000</v>
      </c>
      <c r="D3630" s="38" t="s">
        <v>14001</v>
      </c>
      <c r="F3630" s="38" t="s">
        <v>13813</v>
      </c>
      <c r="I3630" s="38" t="s">
        <v>4446</v>
      </c>
      <c r="J3630" s="406" t="s">
        <v>13991</v>
      </c>
      <c r="M3630" s="311"/>
      <c r="N3630" t="s">
        <v>1673</v>
      </c>
      <c r="R3630" s="38" t="s">
        <v>13819</v>
      </c>
      <c r="U3630"/>
      <c r="V3630"/>
      <c r="AA3630" s="38" t="s">
        <v>1170</v>
      </c>
      <c r="AB3630" s="38" t="s">
        <v>13039</v>
      </c>
      <c r="AE3630" s="38" t="s">
        <v>2950</v>
      </c>
      <c r="AG3630" s="38">
        <v>1</v>
      </c>
      <c r="AH3630" s="38" t="s">
        <v>4439</v>
      </c>
      <c r="AI3630" s="38" t="s">
        <v>4440</v>
      </c>
      <c r="AJ3630" s="38" t="s">
        <v>4449</v>
      </c>
      <c r="AK3630" s="38" t="s">
        <v>72</v>
      </c>
      <c r="AL3630" s="301">
        <v>43659</v>
      </c>
      <c r="AO3630" s="29" t="s">
        <v>4442</v>
      </c>
      <c r="AR3630" s="29" t="str">
        <f t="shared" si="569"/>
        <v>0</v>
      </c>
      <c r="AS3630" s="29">
        <f t="shared" si="567"/>
        <v>0</v>
      </c>
      <c r="AT3630" s="29">
        <v>0</v>
      </c>
      <c r="AW3630" s="29" t="str">
        <f t="shared" si="570"/>
        <v/>
      </c>
      <c r="AX3630" s="29" t="str">
        <f t="shared" si="562"/>
        <v/>
      </c>
      <c r="AY3630" s="29" t="str">
        <f t="shared" si="568"/>
        <v>https://media.mediathek-tanz-theater.de/iiif/2/nvt_img-449-001-003.JP2</v>
      </c>
      <c r="AZ3630" s="29" t="str">
        <f t="shared" si="563"/>
        <v>image/jp2</v>
      </c>
      <c r="BA3630" s="29" t="str">
        <f t="shared" si="564"/>
        <v>presentation/iiif</v>
      </c>
      <c r="BB3630" s="29" t="str">
        <f t="shared" si="565"/>
        <v>https://media.mediathek-tanz-theater.de/iiif/2/nvt_img-449-001-003.JP2/full/100,/0/default.jpg</v>
      </c>
      <c r="BC3630" s="29" t="str">
        <f t="shared" si="561"/>
        <v>image/jpeg</v>
      </c>
      <c r="BD3630" s="29" t="str">
        <f t="shared" si="566"/>
        <v>presentation/thumbnail</v>
      </c>
    </row>
    <row r="3631" spans="1:56">
      <c r="A3631" s="29">
        <v>1</v>
      </c>
      <c r="B3631" s="29">
        <v>0</v>
      </c>
      <c r="C3631" t="s">
        <v>14002</v>
      </c>
      <c r="D3631" s="38" t="s">
        <v>14003</v>
      </c>
      <c r="F3631" s="38" t="s">
        <v>13813</v>
      </c>
      <c r="I3631" s="38" t="s">
        <v>4438</v>
      </c>
      <c r="J3631" s="406" t="s">
        <v>13989</v>
      </c>
      <c r="M3631" s="311"/>
      <c r="N3631" t="s">
        <v>1673</v>
      </c>
      <c r="R3631" s="38" t="s">
        <v>13819</v>
      </c>
      <c r="U3631"/>
      <c r="V3631"/>
      <c r="AA3631" s="38" t="s">
        <v>1170</v>
      </c>
      <c r="AE3631" s="38" t="s">
        <v>2950</v>
      </c>
      <c r="AG3631" s="38">
        <v>1</v>
      </c>
      <c r="AH3631" s="38" t="s">
        <v>4439</v>
      </c>
      <c r="AI3631" s="38" t="s">
        <v>4440</v>
      </c>
      <c r="AJ3631" s="38" t="s">
        <v>11491</v>
      </c>
      <c r="AL3631" s="301">
        <v>43659</v>
      </c>
      <c r="AO3631" s="29" t="s">
        <v>4442</v>
      </c>
      <c r="AR3631" s="29" t="str">
        <f t="shared" si="569"/>
        <v>1</v>
      </c>
      <c r="AS3631" s="29">
        <f t="shared" si="567"/>
        <v>1</v>
      </c>
      <c r="AT3631" s="29">
        <v>1</v>
      </c>
      <c r="AV3631" s="29" t="s">
        <v>14004</v>
      </c>
      <c r="AW3631" s="29" t="str">
        <f t="shared" si="570"/>
        <v>image/tiff</v>
      </c>
      <c r="AX3631" s="29" t="str">
        <f t="shared" si="562"/>
        <v>archival/master</v>
      </c>
      <c r="AY3631" s="29" t="str">
        <f t="shared" si="568"/>
        <v>https://media.mediathek-tanz-theater.de/iiif/2/nvt_img-449-002.JP2</v>
      </c>
      <c r="AZ3631" s="29" t="str">
        <f t="shared" si="563"/>
        <v>image/jp2</v>
      </c>
      <c r="BA3631" s="29" t="str">
        <f t="shared" si="564"/>
        <v>presentation/iiif</v>
      </c>
      <c r="BB3631" s="29" t="str">
        <f t="shared" si="565"/>
        <v>https://media.mediathek-tanz-theater.de/iiif/2/nvt_img-449-002.JP2/full/100,/0/default.jpg</v>
      </c>
      <c r="BC3631" s="29" t="str">
        <f t="shared" si="561"/>
        <v>image/jpeg</v>
      </c>
      <c r="BD3631" s="29" t="str">
        <f t="shared" si="566"/>
        <v>presentation/thumbnail</v>
      </c>
    </row>
    <row r="3632" spans="1:56">
      <c r="A3632" s="29">
        <v>1</v>
      </c>
      <c r="B3632" s="29">
        <v>0</v>
      </c>
      <c r="C3632" t="s">
        <v>14005</v>
      </c>
      <c r="D3632" s="38" t="s">
        <v>14006</v>
      </c>
      <c r="F3632" s="38" t="s">
        <v>13813</v>
      </c>
      <c r="I3632" s="38" t="s">
        <v>4446</v>
      </c>
      <c r="J3632" s="406" t="s">
        <v>14002</v>
      </c>
      <c r="M3632" s="311"/>
      <c r="N3632" t="s">
        <v>1673</v>
      </c>
      <c r="R3632" s="38" t="s">
        <v>13819</v>
      </c>
      <c r="U3632"/>
      <c r="V3632"/>
      <c r="AA3632" s="38" t="s">
        <v>1170</v>
      </c>
      <c r="AB3632" s="38" t="s">
        <v>13045</v>
      </c>
      <c r="AE3632" s="38" t="s">
        <v>2950</v>
      </c>
      <c r="AG3632" s="38">
        <v>1</v>
      </c>
      <c r="AH3632" s="38" t="s">
        <v>4439</v>
      </c>
      <c r="AI3632" s="38" t="s">
        <v>4440</v>
      </c>
      <c r="AJ3632" s="38" t="s">
        <v>4449</v>
      </c>
      <c r="AK3632" s="38" t="s">
        <v>72</v>
      </c>
      <c r="AL3632" s="301">
        <v>43659</v>
      </c>
      <c r="AO3632" s="29" t="s">
        <v>4442</v>
      </c>
      <c r="AR3632" s="29" t="str">
        <f t="shared" si="569"/>
        <v>0</v>
      </c>
      <c r="AS3632" s="29">
        <f t="shared" si="567"/>
        <v>0</v>
      </c>
      <c r="AT3632" s="29">
        <v>0</v>
      </c>
      <c r="AW3632" s="29" t="str">
        <f t="shared" si="570"/>
        <v/>
      </c>
      <c r="AX3632" s="29" t="str">
        <f t="shared" si="562"/>
        <v/>
      </c>
      <c r="AY3632" s="29" t="str">
        <f t="shared" si="568"/>
        <v>https://media.mediathek-tanz-theater.de/iiif/2/nvt_img-449-002-001.JP2</v>
      </c>
      <c r="AZ3632" s="29" t="str">
        <f t="shared" si="563"/>
        <v>image/jp2</v>
      </c>
      <c r="BA3632" s="29" t="str">
        <f t="shared" si="564"/>
        <v>presentation/iiif</v>
      </c>
      <c r="BB3632" s="29" t="str">
        <f t="shared" si="565"/>
        <v>https://media.mediathek-tanz-theater.de/iiif/2/nvt_img-449-002-001.JP2/full/100,/0/default.jpg</v>
      </c>
      <c r="BC3632" s="29" t="str">
        <f t="shared" si="561"/>
        <v>image/jpeg</v>
      </c>
      <c r="BD3632" s="29" t="str">
        <f t="shared" si="566"/>
        <v>presentation/thumbnail</v>
      </c>
    </row>
    <row r="3633" spans="1:56">
      <c r="A3633" s="29">
        <v>1</v>
      </c>
      <c r="B3633" s="29">
        <v>0</v>
      </c>
      <c r="C3633" t="s">
        <v>14007</v>
      </c>
      <c r="D3633" s="38" t="s">
        <v>14008</v>
      </c>
      <c r="F3633" s="38" t="s">
        <v>13813</v>
      </c>
      <c r="I3633" s="38" t="s">
        <v>4446</v>
      </c>
      <c r="J3633" s="406" t="s">
        <v>14002</v>
      </c>
      <c r="M3633" s="311"/>
      <c r="N3633" t="s">
        <v>1673</v>
      </c>
      <c r="R3633" s="38" t="s">
        <v>13819</v>
      </c>
      <c r="U3633"/>
      <c r="V3633"/>
      <c r="AA3633" s="38" t="s">
        <v>1170</v>
      </c>
      <c r="AB3633" s="38" t="s">
        <v>13049</v>
      </c>
      <c r="AE3633" s="38" t="s">
        <v>2950</v>
      </c>
      <c r="AG3633" s="38">
        <v>1</v>
      </c>
      <c r="AH3633" s="38" t="s">
        <v>4439</v>
      </c>
      <c r="AI3633" s="38" t="s">
        <v>4440</v>
      </c>
      <c r="AJ3633" s="38" t="s">
        <v>4449</v>
      </c>
      <c r="AK3633" s="38" t="s">
        <v>72</v>
      </c>
      <c r="AL3633" s="301">
        <v>43659</v>
      </c>
      <c r="AO3633" s="29" t="s">
        <v>4442</v>
      </c>
      <c r="AR3633" s="29" t="str">
        <f t="shared" si="569"/>
        <v>0</v>
      </c>
      <c r="AS3633" s="29">
        <f t="shared" si="567"/>
        <v>0</v>
      </c>
      <c r="AT3633" s="29">
        <v>0</v>
      </c>
      <c r="AW3633" s="29" t="str">
        <f t="shared" si="570"/>
        <v/>
      </c>
      <c r="AX3633" s="29" t="str">
        <f t="shared" si="562"/>
        <v/>
      </c>
      <c r="AY3633" s="29" t="str">
        <f t="shared" si="568"/>
        <v>https://media.mediathek-tanz-theater.de/iiif/2/nvt_img-449-002-002.JP2</v>
      </c>
      <c r="AZ3633" s="29" t="str">
        <f t="shared" si="563"/>
        <v>image/jp2</v>
      </c>
      <c r="BA3633" s="29" t="str">
        <f t="shared" si="564"/>
        <v>presentation/iiif</v>
      </c>
      <c r="BB3633" s="29" t="str">
        <f t="shared" si="565"/>
        <v>https://media.mediathek-tanz-theater.de/iiif/2/nvt_img-449-002-002.JP2/full/100,/0/default.jpg</v>
      </c>
      <c r="BC3633" s="29" t="str">
        <f t="shared" si="561"/>
        <v>image/jpeg</v>
      </c>
      <c r="BD3633" s="29" t="str">
        <f t="shared" si="566"/>
        <v>presentation/thumbnail</v>
      </c>
    </row>
    <row r="3634" spans="1:56" ht="25.5">
      <c r="A3634" s="29">
        <v>1</v>
      </c>
      <c r="B3634" s="29">
        <v>0</v>
      </c>
      <c r="C3634" t="s">
        <v>14009</v>
      </c>
      <c r="D3634" s="38" t="s">
        <v>14010</v>
      </c>
      <c r="F3634" s="38" t="s">
        <v>13813</v>
      </c>
      <c r="I3634" s="38" t="s">
        <v>4446</v>
      </c>
      <c r="J3634" s="406" t="s">
        <v>14002</v>
      </c>
      <c r="M3634" s="311"/>
      <c r="N3634" t="s">
        <v>1673</v>
      </c>
      <c r="R3634" s="38" t="s">
        <v>13819</v>
      </c>
      <c r="U3634"/>
      <c r="V3634"/>
      <c r="AA3634" s="38" t="s">
        <v>1170</v>
      </c>
      <c r="AB3634" s="38" t="s">
        <v>13053</v>
      </c>
      <c r="AE3634" s="38" t="s">
        <v>2950</v>
      </c>
      <c r="AG3634" s="38">
        <v>1</v>
      </c>
      <c r="AH3634" s="38" t="s">
        <v>4439</v>
      </c>
      <c r="AI3634" s="38" t="s">
        <v>4440</v>
      </c>
      <c r="AJ3634" s="38" t="s">
        <v>4449</v>
      </c>
      <c r="AK3634" s="38" t="s">
        <v>14011</v>
      </c>
      <c r="AL3634" s="301">
        <v>43659</v>
      </c>
      <c r="AO3634" s="29" t="s">
        <v>4442</v>
      </c>
      <c r="AR3634" s="29" t="str">
        <f t="shared" si="569"/>
        <v>0</v>
      </c>
      <c r="AS3634" s="29">
        <f t="shared" si="567"/>
        <v>0</v>
      </c>
      <c r="AT3634" s="29">
        <v>0</v>
      </c>
      <c r="AW3634" s="29" t="str">
        <f t="shared" si="570"/>
        <v/>
      </c>
      <c r="AX3634" s="29" t="str">
        <f t="shared" si="562"/>
        <v/>
      </c>
      <c r="AY3634" s="29" t="str">
        <f t="shared" si="568"/>
        <v>https://media.mediathek-tanz-theater.de/iiif/2/nvt_img-449-002-003.JP2</v>
      </c>
      <c r="AZ3634" s="29" t="str">
        <f t="shared" si="563"/>
        <v>image/jp2</v>
      </c>
      <c r="BA3634" s="29" t="str">
        <f t="shared" si="564"/>
        <v>presentation/iiif</v>
      </c>
      <c r="BB3634" s="29" t="str">
        <f t="shared" si="565"/>
        <v>https://media.mediathek-tanz-theater.de/iiif/2/nvt_img-449-002-003.JP2/full/100,/0/default.jpg</v>
      </c>
      <c r="BC3634" s="29" t="str">
        <f t="shared" si="561"/>
        <v>image/jpeg</v>
      </c>
      <c r="BD3634" s="29" t="str">
        <f t="shared" si="566"/>
        <v>presentation/thumbnail</v>
      </c>
    </row>
    <row r="3635" spans="1:56">
      <c r="A3635" s="29">
        <v>1</v>
      </c>
      <c r="B3635" s="29">
        <v>0</v>
      </c>
      <c r="C3635" t="s">
        <v>14012</v>
      </c>
      <c r="D3635" s="38" t="s">
        <v>14013</v>
      </c>
      <c r="F3635" s="38" t="s">
        <v>13813</v>
      </c>
      <c r="I3635" s="38" t="s">
        <v>4438</v>
      </c>
      <c r="J3635" s="406" t="s">
        <v>13989</v>
      </c>
      <c r="M3635" s="311"/>
      <c r="N3635" t="s">
        <v>1673</v>
      </c>
      <c r="R3635" s="38" t="s">
        <v>13819</v>
      </c>
      <c r="U3635"/>
      <c r="V3635"/>
      <c r="AA3635" s="38" t="s">
        <v>1170</v>
      </c>
      <c r="AE3635" s="38" t="s">
        <v>2950</v>
      </c>
      <c r="AG3635" s="38">
        <v>1</v>
      </c>
      <c r="AH3635" s="38" t="s">
        <v>4439</v>
      </c>
      <c r="AI3635" s="38" t="s">
        <v>4440</v>
      </c>
      <c r="AJ3635" s="38" t="s">
        <v>13865</v>
      </c>
      <c r="AL3635" s="301">
        <v>43659</v>
      </c>
      <c r="AO3635" s="29" t="s">
        <v>4442</v>
      </c>
      <c r="AR3635" s="29" t="str">
        <f t="shared" si="569"/>
        <v>1</v>
      </c>
      <c r="AS3635" s="29">
        <f t="shared" si="567"/>
        <v>1</v>
      </c>
      <c r="AT3635" s="29">
        <v>1</v>
      </c>
      <c r="AV3635" s="29" t="s">
        <v>14014</v>
      </c>
      <c r="AW3635" s="29" t="str">
        <f t="shared" si="570"/>
        <v>image/tiff</v>
      </c>
      <c r="AX3635" s="29" t="str">
        <f t="shared" si="562"/>
        <v>archival/master</v>
      </c>
      <c r="AY3635" s="29" t="str">
        <f t="shared" si="568"/>
        <v>https://media.mediathek-tanz-theater.de/iiif/2/nvt_img-449-003.JP2</v>
      </c>
      <c r="AZ3635" s="29" t="str">
        <f t="shared" si="563"/>
        <v>image/jp2</v>
      </c>
      <c r="BA3635" s="29" t="str">
        <f t="shared" si="564"/>
        <v>presentation/iiif</v>
      </c>
      <c r="BB3635" s="29" t="str">
        <f t="shared" si="565"/>
        <v>https://media.mediathek-tanz-theater.de/iiif/2/nvt_img-449-003.JP2/full/100,/0/default.jpg</v>
      </c>
      <c r="BC3635" s="29" t="str">
        <f t="shared" si="561"/>
        <v>image/jpeg</v>
      </c>
      <c r="BD3635" s="29" t="str">
        <f t="shared" si="566"/>
        <v>presentation/thumbnail</v>
      </c>
    </row>
    <row r="3636" spans="1:56" ht="38.25">
      <c r="A3636" s="29">
        <v>1</v>
      </c>
      <c r="B3636" s="29">
        <v>0</v>
      </c>
      <c r="C3636" t="s">
        <v>14015</v>
      </c>
      <c r="D3636" s="38" t="s">
        <v>14016</v>
      </c>
      <c r="F3636" s="38" t="s">
        <v>13813</v>
      </c>
      <c r="I3636" s="38" t="s">
        <v>4446</v>
      </c>
      <c r="J3636" s="406" t="s">
        <v>14012</v>
      </c>
      <c r="M3636" s="311"/>
      <c r="N3636" t="s">
        <v>1673</v>
      </c>
      <c r="R3636" s="38" t="s">
        <v>13819</v>
      </c>
      <c r="U3636"/>
      <c r="V3636"/>
      <c r="AA3636" s="38" t="s">
        <v>1170</v>
      </c>
      <c r="AB3636" s="38" t="s">
        <v>13059</v>
      </c>
      <c r="AE3636" s="38" t="s">
        <v>2950</v>
      </c>
      <c r="AG3636" s="38">
        <v>1</v>
      </c>
      <c r="AH3636" s="38" t="s">
        <v>4439</v>
      </c>
      <c r="AI3636" s="38" t="s">
        <v>4440</v>
      </c>
      <c r="AJ3636" s="38" t="s">
        <v>4449</v>
      </c>
      <c r="AK3636" s="38" t="s">
        <v>14017</v>
      </c>
      <c r="AL3636" s="301">
        <v>43659</v>
      </c>
      <c r="AO3636" s="29" t="s">
        <v>4442</v>
      </c>
      <c r="AR3636" s="29" t="str">
        <f t="shared" si="569"/>
        <v>0</v>
      </c>
      <c r="AS3636" s="29">
        <f t="shared" si="567"/>
        <v>0</v>
      </c>
      <c r="AT3636" s="29">
        <v>0</v>
      </c>
      <c r="AW3636" s="29" t="str">
        <f t="shared" si="570"/>
        <v/>
      </c>
      <c r="AX3636" s="29" t="str">
        <f t="shared" si="562"/>
        <v/>
      </c>
      <c r="AY3636" s="29" t="str">
        <f t="shared" si="568"/>
        <v>https://media.mediathek-tanz-theater.de/iiif/2/nvt_img-449-003-001.JP2</v>
      </c>
      <c r="AZ3636" s="29" t="str">
        <f t="shared" si="563"/>
        <v>image/jp2</v>
      </c>
      <c r="BA3636" s="29" t="str">
        <f t="shared" si="564"/>
        <v>presentation/iiif</v>
      </c>
      <c r="BB3636" s="29" t="str">
        <f t="shared" si="565"/>
        <v>https://media.mediathek-tanz-theater.de/iiif/2/nvt_img-449-003-001.JP2/full/100,/0/default.jpg</v>
      </c>
      <c r="BC3636" s="29" t="str">
        <f t="shared" si="561"/>
        <v>image/jpeg</v>
      </c>
      <c r="BD3636" s="29" t="str">
        <f t="shared" si="566"/>
        <v>presentation/thumbnail</v>
      </c>
    </row>
    <row r="3637" spans="1:56">
      <c r="A3637" s="29">
        <v>1</v>
      </c>
      <c r="B3637" s="29">
        <v>0</v>
      </c>
      <c r="C3637" t="s">
        <v>14018</v>
      </c>
      <c r="D3637" s="38" t="s">
        <v>14019</v>
      </c>
      <c r="F3637" s="38" t="s">
        <v>13813</v>
      </c>
      <c r="I3637" s="38" t="s">
        <v>4446</v>
      </c>
      <c r="J3637" s="406" t="s">
        <v>14012</v>
      </c>
      <c r="M3637" s="311"/>
      <c r="N3637" t="s">
        <v>1673</v>
      </c>
      <c r="R3637" s="38" t="s">
        <v>13819</v>
      </c>
      <c r="U3637"/>
      <c r="V3637"/>
      <c r="AA3637" s="38" t="s">
        <v>1170</v>
      </c>
      <c r="AB3637" s="38" t="s">
        <v>13063</v>
      </c>
      <c r="AE3637" s="38" t="s">
        <v>2950</v>
      </c>
      <c r="AG3637" s="38">
        <v>1</v>
      </c>
      <c r="AH3637" s="38" t="s">
        <v>4439</v>
      </c>
      <c r="AI3637" s="38" t="s">
        <v>4440</v>
      </c>
      <c r="AJ3637" s="38" t="s">
        <v>4449</v>
      </c>
      <c r="AK3637" s="38" t="s">
        <v>4635</v>
      </c>
      <c r="AL3637" s="301">
        <v>43659</v>
      </c>
      <c r="AO3637" s="29" t="s">
        <v>4442</v>
      </c>
      <c r="AR3637" s="29" t="str">
        <f t="shared" si="569"/>
        <v>0</v>
      </c>
      <c r="AS3637" s="29">
        <f t="shared" si="567"/>
        <v>0</v>
      </c>
      <c r="AT3637" s="29">
        <v>0</v>
      </c>
      <c r="AW3637" s="29" t="str">
        <f t="shared" si="570"/>
        <v/>
      </c>
      <c r="AX3637" s="29" t="str">
        <f t="shared" si="562"/>
        <v/>
      </c>
      <c r="AY3637" s="29" t="str">
        <f t="shared" si="568"/>
        <v>https://media.mediathek-tanz-theater.de/iiif/2/nvt_img-449-003-002.JP2</v>
      </c>
      <c r="AZ3637" s="29" t="str">
        <f t="shared" si="563"/>
        <v>image/jp2</v>
      </c>
      <c r="BA3637" s="29" t="str">
        <f t="shared" si="564"/>
        <v>presentation/iiif</v>
      </c>
      <c r="BB3637" s="29" t="str">
        <f t="shared" si="565"/>
        <v>https://media.mediathek-tanz-theater.de/iiif/2/nvt_img-449-003-002.JP2/full/100,/0/default.jpg</v>
      </c>
      <c r="BC3637" s="29" t="str">
        <f t="shared" si="561"/>
        <v>image/jpeg</v>
      </c>
      <c r="BD3637" s="29" t="str">
        <f t="shared" si="566"/>
        <v>presentation/thumbnail</v>
      </c>
    </row>
    <row r="3638" spans="1:56" ht="25.5">
      <c r="A3638" s="29">
        <v>1</v>
      </c>
      <c r="B3638" s="29">
        <v>0</v>
      </c>
      <c r="C3638" t="s">
        <v>14020</v>
      </c>
      <c r="D3638" s="38" t="s">
        <v>14021</v>
      </c>
      <c r="F3638" s="38" t="s">
        <v>13813</v>
      </c>
      <c r="I3638" s="38" t="s">
        <v>4446</v>
      </c>
      <c r="J3638" s="406" t="s">
        <v>14012</v>
      </c>
      <c r="M3638" s="311"/>
      <c r="N3638" t="s">
        <v>1673</v>
      </c>
      <c r="R3638" s="38" t="s">
        <v>13819</v>
      </c>
      <c r="U3638"/>
      <c r="V3638"/>
      <c r="AA3638" s="38" t="s">
        <v>1170</v>
      </c>
      <c r="AB3638" s="38" t="s">
        <v>13067</v>
      </c>
      <c r="AE3638" s="38" t="s">
        <v>2950</v>
      </c>
      <c r="AG3638" s="38">
        <v>1</v>
      </c>
      <c r="AH3638" s="38" t="s">
        <v>4439</v>
      </c>
      <c r="AI3638" s="38" t="s">
        <v>4440</v>
      </c>
      <c r="AJ3638" s="38" t="s">
        <v>4449</v>
      </c>
      <c r="AK3638" s="38" t="s">
        <v>14022</v>
      </c>
      <c r="AL3638" s="301">
        <v>43659</v>
      </c>
      <c r="AO3638" s="29" t="s">
        <v>4442</v>
      </c>
      <c r="AR3638" s="29" t="str">
        <f t="shared" si="569"/>
        <v>0</v>
      </c>
      <c r="AS3638" s="29">
        <f t="shared" si="567"/>
        <v>0</v>
      </c>
      <c r="AT3638" s="29">
        <v>0</v>
      </c>
      <c r="AW3638" s="29" t="str">
        <f t="shared" si="570"/>
        <v/>
      </c>
      <c r="AX3638" s="29" t="str">
        <f t="shared" si="562"/>
        <v/>
      </c>
      <c r="AY3638" s="29" t="str">
        <f t="shared" si="568"/>
        <v>https://media.mediathek-tanz-theater.de/iiif/2/nvt_img-449-003-003.JP2</v>
      </c>
      <c r="AZ3638" s="29" t="str">
        <f t="shared" si="563"/>
        <v>image/jp2</v>
      </c>
      <c r="BA3638" s="29" t="str">
        <f t="shared" si="564"/>
        <v>presentation/iiif</v>
      </c>
      <c r="BB3638" s="29" t="str">
        <f t="shared" si="565"/>
        <v>https://media.mediathek-tanz-theater.de/iiif/2/nvt_img-449-003-003.JP2/full/100,/0/default.jpg</v>
      </c>
      <c r="BC3638" s="29" t="str">
        <f t="shared" si="561"/>
        <v>image/jpeg</v>
      </c>
      <c r="BD3638" s="29" t="str">
        <f t="shared" si="566"/>
        <v>presentation/thumbnail</v>
      </c>
    </row>
    <row r="3639" spans="1:56">
      <c r="A3639" s="29">
        <v>1</v>
      </c>
      <c r="B3639" s="29">
        <v>0</v>
      </c>
      <c r="C3639" t="s">
        <v>14023</v>
      </c>
      <c r="D3639" s="38" t="s">
        <v>14024</v>
      </c>
      <c r="F3639" s="38" t="s">
        <v>13813</v>
      </c>
      <c r="I3639" s="38" t="s">
        <v>4438</v>
      </c>
      <c r="J3639" s="406" t="s">
        <v>13989</v>
      </c>
      <c r="M3639" s="311"/>
      <c r="N3639" t="s">
        <v>1673</v>
      </c>
      <c r="R3639" s="38" t="s">
        <v>13819</v>
      </c>
      <c r="U3639"/>
      <c r="V3639"/>
      <c r="AA3639" s="38" t="s">
        <v>1170</v>
      </c>
      <c r="AE3639" s="38" t="s">
        <v>2950</v>
      </c>
      <c r="AG3639" s="38">
        <v>1</v>
      </c>
      <c r="AH3639" s="38" t="s">
        <v>4439</v>
      </c>
      <c r="AI3639" s="38" t="s">
        <v>4440</v>
      </c>
      <c r="AJ3639" s="38" t="s">
        <v>5885</v>
      </c>
      <c r="AL3639" s="301">
        <v>43659</v>
      </c>
      <c r="AO3639" s="29" t="s">
        <v>4442</v>
      </c>
      <c r="AR3639" s="29" t="str">
        <f t="shared" si="569"/>
        <v>1</v>
      </c>
      <c r="AS3639" s="29">
        <f t="shared" si="567"/>
        <v>1</v>
      </c>
      <c r="AT3639" s="29">
        <v>1</v>
      </c>
      <c r="AV3639" s="29" t="s">
        <v>14025</v>
      </c>
      <c r="AW3639" s="29" t="str">
        <f t="shared" si="570"/>
        <v>image/tiff</v>
      </c>
      <c r="AX3639" s="29" t="str">
        <f t="shared" si="562"/>
        <v>archival/master</v>
      </c>
      <c r="AY3639" s="29" t="str">
        <f t="shared" si="568"/>
        <v>https://media.mediathek-tanz-theater.de/iiif/2/nvt_img-449-004.JP2</v>
      </c>
      <c r="AZ3639" s="29" t="str">
        <f t="shared" si="563"/>
        <v>image/jp2</v>
      </c>
      <c r="BA3639" s="29" t="str">
        <f t="shared" si="564"/>
        <v>presentation/iiif</v>
      </c>
      <c r="BB3639" s="29" t="str">
        <f t="shared" si="565"/>
        <v>https://media.mediathek-tanz-theater.de/iiif/2/nvt_img-449-004.JP2/full/100,/0/default.jpg</v>
      </c>
      <c r="BC3639" s="29" t="str">
        <f t="shared" si="561"/>
        <v>image/jpeg</v>
      </c>
      <c r="BD3639" s="29" t="str">
        <f t="shared" si="566"/>
        <v>presentation/thumbnail</v>
      </c>
    </row>
    <row r="3640" spans="1:56">
      <c r="A3640" s="29">
        <v>1</v>
      </c>
      <c r="B3640" s="29">
        <v>0</v>
      </c>
      <c r="C3640" t="s">
        <v>14026</v>
      </c>
      <c r="D3640" s="38" t="s">
        <v>14027</v>
      </c>
      <c r="F3640" s="38" t="s">
        <v>13813</v>
      </c>
      <c r="I3640" s="38" t="s">
        <v>4446</v>
      </c>
      <c r="J3640" s="406" t="s">
        <v>14023</v>
      </c>
      <c r="M3640" s="311"/>
      <c r="N3640" t="s">
        <v>1673</v>
      </c>
      <c r="R3640" s="38" t="s">
        <v>13819</v>
      </c>
      <c r="U3640"/>
      <c r="V3640"/>
      <c r="AA3640" s="38" t="s">
        <v>1170</v>
      </c>
      <c r="AB3640" s="38" t="s">
        <v>13073</v>
      </c>
      <c r="AE3640" s="38" t="s">
        <v>2950</v>
      </c>
      <c r="AG3640" s="38">
        <v>1</v>
      </c>
      <c r="AH3640" s="38" t="s">
        <v>4439</v>
      </c>
      <c r="AI3640" s="38" t="s">
        <v>4440</v>
      </c>
      <c r="AJ3640" s="38" t="s">
        <v>4449</v>
      </c>
      <c r="AK3640" s="38" t="s">
        <v>4635</v>
      </c>
      <c r="AL3640" s="301">
        <v>43659</v>
      </c>
      <c r="AO3640" s="29" t="s">
        <v>4442</v>
      </c>
      <c r="AR3640" s="29" t="str">
        <f t="shared" si="569"/>
        <v>0</v>
      </c>
      <c r="AS3640" s="29">
        <f t="shared" si="567"/>
        <v>0</v>
      </c>
      <c r="AT3640" s="29">
        <v>0</v>
      </c>
      <c r="AW3640" s="29" t="str">
        <f t="shared" si="570"/>
        <v/>
      </c>
      <c r="AX3640" s="29" t="str">
        <f t="shared" si="562"/>
        <v/>
      </c>
      <c r="AY3640" s="29" t="str">
        <f t="shared" si="568"/>
        <v>https://media.mediathek-tanz-theater.de/iiif/2/nvt_img-449-004-001.JP2</v>
      </c>
      <c r="AZ3640" s="29" t="str">
        <f t="shared" si="563"/>
        <v>image/jp2</v>
      </c>
      <c r="BA3640" s="29" t="str">
        <f t="shared" si="564"/>
        <v>presentation/iiif</v>
      </c>
      <c r="BB3640" s="29" t="str">
        <f t="shared" si="565"/>
        <v>https://media.mediathek-tanz-theater.de/iiif/2/nvt_img-449-004-001.JP2/full/100,/0/default.jpg</v>
      </c>
      <c r="BC3640" s="29" t="str">
        <f t="shared" si="561"/>
        <v>image/jpeg</v>
      </c>
      <c r="BD3640" s="29" t="str">
        <f t="shared" si="566"/>
        <v>presentation/thumbnail</v>
      </c>
    </row>
    <row r="3641" spans="1:56">
      <c r="A3641" s="29">
        <v>1</v>
      </c>
      <c r="B3641" s="29">
        <v>0</v>
      </c>
      <c r="C3641" t="s">
        <v>14028</v>
      </c>
      <c r="D3641" s="38" t="s">
        <v>14029</v>
      </c>
      <c r="F3641" s="38" t="s">
        <v>13813</v>
      </c>
      <c r="I3641" s="38" t="s">
        <v>4446</v>
      </c>
      <c r="J3641" s="406" t="s">
        <v>14023</v>
      </c>
      <c r="M3641" s="311"/>
      <c r="N3641" t="s">
        <v>1673</v>
      </c>
      <c r="R3641" s="38" t="s">
        <v>13819</v>
      </c>
      <c r="U3641"/>
      <c r="V3641"/>
      <c r="AA3641" s="38" t="s">
        <v>1170</v>
      </c>
      <c r="AB3641" s="38" t="s">
        <v>13076</v>
      </c>
      <c r="AE3641" s="38" t="s">
        <v>2950</v>
      </c>
      <c r="AG3641" s="38">
        <v>1</v>
      </c>
      <c r="AH3641" s="38" t="s">
        <v>4439</v>
      </c>
      <c r="AI3641" s="38" t="s">
        <v>4440</v>
      </c>
      <c r="AJ3641" s="38" t="s">
        <v>4449</v>
      </c>
      <c r="AK3641" s="38" t="s">
        <v>72</v>
      </c>
      <c r="AL3641" s="301">
        <v>43659</v>
      </c>
      <c r="AO3641" s="29" t="s">
        <v>4442</v>
      </c>
      <c r="AR3641" s="29" t="str">
        <f t="shared" si="569"/>
        <v>0</v>
      </c>
      <c r="AS3641" s="29">
        <f t="shared" si="567"/>
        <v>0</v>
      </c>
      <c r="AT3641" s="29">
        <v>0</v>
      </c>
      <c r="AW3641" s="29" t="str">
        <f t="shared" si="570"/>
        <v/>
      </c>
      <c r="AX3641" s="29" t="str">
        <f t="shared" si="562"/>
        <v/>
      </c>
      <c r="AY3641" s="29" t="str">
        <f t="shared" si="568"/>
        <v>https://media.mediathek-tanz-theater.de/iiif/2/nvt_img-449-004-002.JP2</v>
      </c>
      <c r="AZ3641" s="29" t="str">
        <f t="shared" si="563"/>
        <v>image/jp2</v>
      </c>
      <c r="BA3641" s="29" t="str">
        <f t="shared" si="564"/>
        <v>presentation/iiif</v>
      </c>
      <c r="BB3641" s="29" t="str">
        <f t="shared" si="565"/>
        <v>https://media.mediathek-tanz-theater.de/iiif/2/nvt_img-449-004-002.JP2/full/100,/0/default.jpg</v>
      </c>
      <c r="BC3641" s="29" t="str">
        <f t="shared" si="561"/>
        <v>image/jpeg</v>
      </c>
      <c r="BD3641" s="29" t="str">
        <f t="shared" si="566"/>
        <v>presentation/thumbnail</v>
      </c>
    </row>
    <row r="3642" spans="1:56">
      <c r="A3642" s="29">
        <v>1</v>
      </c>
      <c r="B3642" s="29">
        <v>0</v>
      </c>
      <c r="C3642" t="s">
        <v>14030</v>
      </c>
      <c r="D3642" s="38" t="s">
        <v>14031</v>
      </c>
      <c r="F3642" s="38" t="s">
        <v>13813</v>
      </c>
      <c r="I3642" s="38" t="s">
        <v>4446</v>
      </c>
      <c r="J3642" s="406" t="s">
        <v>14023</v>
      </c>
      <c r="M3642" s="311"/>
      <c r="N3642" t="s">
        <v>1673</v>
      </c>
      <c r="R3642" s="38" t="s">
        <v>13819</v>
      </c>
      <c r="U3642"/>
      <c r="V3642"/>
      <c r="AA3642" s="38" t="s">
        <v>1170</v>
      </c>
      <c r="AB3642" s="38" t="s">
        <v>13082</v>
      </c>
      <c r="AE3642" s="38" t="s">
        <v>2950</v>
      </c>
      <c r="AG3642" s="38">
        <v>1</v>
      </c>
      <c r="AH3642" s="38" t="s">
        <v>4439</v>
      </c>
      <c r="AI3642" s="38" t="s">
        <v>4440</v>
      </c>
      <c r="AJ3642" s="38" t="s">
        <v>4449</v>
      </c>
      <c r="AK3642" s="38" t="s">
        <v>72</v>
      </c>
      <c r="AL3642" s="301">
        <v>43659</v>
      </c>
      <c r="AO3642" s="29" t="s">
        <v>4442</v>
      </c>
      <c r="AR3642" s="29" t="str">
        <f t="shared" si="569"/>
        <v>0</v>
      </c>
      <c r="AS3642" s="29">
        <f t="shared" si="567"/>
        <v>0</v>
      </c>
      <c r="AT3642" s="29">
        <v>0</v>
      </c>
      <c r="AW3642" s="29" t="str">
        <f t="shared" si="570"/>
        <v/>
      </c>
      <c r="AX3642" s="29" t="str">
        <f t="shared" si="562"/>
        <v/>
      </c>
      <c r="AY3642" s="29" t="str">
        <f t="shared" si="568"/>
        <v>https://media.mediathek-tanz-theater.de/iiif/2/nvt_img-449-004-003.JP2</v>
      </c>
      <c r="AZ3642" s="29" t="str">
        <f t="shared" si="563"/>
        <v>image/jp2</v>
      </c>
      <c r="BA3642" s="29" t="str">
        <f t="shared" si="564"/>
        <v>presentation/iiif</v>
      </c>
      <c r="BB3642" s="29" t="str">
        <f t="shared" si="565"/>
        <v>https://media.mediathek-tanz-theater.de/iiif/2/nvt_img-449-004-003.JP2/full/100,/0/default.jpg</v>
      </c>
      <c r="BC3642" s="29" t="str">
        <f t="shared" si="561"/>
        <v>image/jpeg</v>
      </c>
      <c r="BD3642" s="29" t="str">
        <f t="shared" si="566"/>
        <v>presentation/thumbnail</v>
      </c>
    </row>
    <row r="3643" spans="1:56" ht="51">
      <c r="A3643" s="29">
        <v>0</v>
      </c>
      <c r="B3643" s="29">
        <v>0</v>
      </c>
      <c r="C3643" t="s">
        <v>14032</v>
      </c>
      <c r="F3643" s="38" t="s">
        <v>13813</v>
      </c>
      <c r="I3643" s="38" t="s">
        <v>4431</v>
      </c>
      <c r="J3643" s="406"/>
      <c r="M3643" s="311"/>
      <c r="U3643"/>
      <c r="V3643"/>
      <c r="AB3643" s="38" t="s">
        <v>14033</v>
      </c>
      <c r="AC3643" s="38" t="s">
        <v>13815</v>
      </c>
      <c r="AE3643" s="38" t="s">
        <v>2950</v>
      </c>
      <c r="AG3643" s="38">
        <v>1</v>
      </c>
      <c r="AJ3643" s="38" t="s">
        <v>13816</v>
      </c>
      <c r="AL3643" s="301">
        <v>43659</v>
      </c>
      <c r="AR3643" s="29" t="str">
        <f t="shared" si="569"/>
        <v>1</v>
      </c>
      <c r="AS3643" s="29">
        <f t="shared" si="567"/>
        <v>0</v>
      </c>
      <c r="AT3643" s="29">
        <v>0</v>
      </c>
      <c r="AW3643" s="29" t="str">
        <f t="shared" si="570"/>
        <v/>
      </c>
      <c r="AX3643" s="29" t="str">
        <f t="shared" si="562"/>
        <v/>
      </c>
      <c r="AY3643" s="29" t="str">
        <f t="shared" si="568"/>
        <v>https://media.mediathek-tanz-theater.de/iiif/2/nvt_img-450.JP2</v>
      </c>
      <c r="AZ3643" s="29" t="str">
        <f t="shared" si="563"/>
        <v>image/jp2</v>
      </c>
      <c r="BA3643" s="29" t="str">
        <f t="shared" si="564"/>
        <v>presentation/iiif</v>
      </c>
      <c r="BB3643" s="29" t="str">
        <f t="shared" si="565"/>
        <v>https://media.mediathek-tanz-theater.de/iiif/2/nvt_img-450.JP2/full/100,/0/default.jpg</v>
      </c>
      <c r="BC3643" s="29" t="str">
        <f t="shared" si="561"/>
        <v>image/jpeg</v>
      </c>
      <c r="BD3643" s="29" t="str">
        <f t="shared" si="566"/>
        <v>presentation/thumbnail</v>
      </c>
    </row>
    <row r="3644" spans="1:56">
      <c r="A3644" s="29">
        <v>1</v>
      </c>
      <c r="B3644" s="29">
        <v>0</v>
      </c>
      <c r="C3644" t="s">
        <v>14034</v>
      </c>
      <c r="D3644" s="38" t="s">
        <v>14035</v>
      </c>
      <c r="F3644" s="38" t="s">
        <v>13813</v>
      </c>
      <c r="I3644" s="38" t="s">
        <v>4438</v>
      </c>
      <c r="J3644" s="406" t="s">
        <v>14032</v>
      </c>
      <c r="M3644" s="311"/>
      <c r="N3644" t="s">
        <v>1673</v>
      </c>
      <c r="R3644" s="38" t="s">
        <v>13819</v>
      </c>
      <c r="U3644"/>
      <c r="V3644"/>
      <c r="AA3644" s="38" t="s">
        <v>1170</v>
      </c>
      <c r="AE3644" s="38" t="s">
        <v>2950</v>
      </c>
      <c r="AG3644" s="38">
        <v>1</v>
      </c>
      <c r="AH3644" s="38" t="s">
        <v>4439</v>
      </c>
      <c r="AI3644" s="38" t="s">
        <v>4440</v>
      </c>
      <c r="AJ3644" s="38" t="s">
        <v>14036</v>
      </c>
      <c r="AL3644" s="301">
        <v>43659</v>
      </c>
      <c r="AO3644" s="29" t="s">
        <v>4442</v>
      </c>
      <c r="AR3644" s="29" t="str">
        <f t="shared" si="569"/>
        <v>1</v>
      </c>
      <c r="AS3644" s="29">
        <f t="shared" si="567"/>
        <v>1</v>
      </c>
      <c r="AT3644" s="29">
        <v>1</v>
      </c>
      <c r="AV3644" s="29" t="s">
        <v>14037</v>
      </c>
      <c r="AW3644" s="29" t="str">
        <f t="shared" si="570"/>
        <v>image/tiff</v>
      </c>
      <c r="AX3644" s="29" t="str">
        <f t="shared" si="562"/>
        <v>archival/master</v>
      </c>
      <c r="AY3644" s="29" t="str">
        <f t="shared" si="568"/>
        <v>https://media.mediathek-tanz-theater.de/iiif/2/nvt_img-450-001.JP2</v>
      </c>
      <c r="AZ3644" s="29" t="str">
        <f t="shared" si="563"/>
        <v>image/jp2</v>
      </c>
      <c r="BA3644" s="29" t="str">
        <f t="shared" si="564"/>
        <v>presentation/iiif</v>
      </c>
      <c r="BB3644" s="29" t="str">
        <f t="shared" si="565"/>
        <v>https://media.mediathek-tanz-theater.de/iiif/2/nvt_img-450-001.JP2/full/100,/0/default.jpg</v>
      </c>
      <c r="BC3644" s="29" t="str">
        <f t="shared" si="561"/>
        <v>image/jpeg</v>
      </c>
      <c r="BD3644" s="29" t="str">
        <f t="shared" si="566"/>
        <v>presentation/thumbnail</v>
      </c>
    </row>
    <row r="3645" spans="1:56" ht="25.5">
      <c r="A3645" s="29">
        <v>1</v>
      </c>
      <c r="B3645" s="29">
        <v>0</v>
      </c>
      <c r="C3645" t="s">
        <v>14038</v>
      </c>
      <c r="D3645" s="38" t="s">
        <v>14039</v>
      </c>
      <c r="F3645" s="38" t="s">
        <v>13813</v>
      </c>
      <c r="H3645" s="38" t="s">
        <v>14040</v>
      </c>
      <c r="I3645" s="38" t="s">
        <v>4446</v>
      </c>
      <c r="J3645" s="406" t="s">
        <v>14034</v>
      </c>
      <c r="M3645" s="311"/>
      <c r="N3645" t="s">
        <v>1673</v>
      </c>
      <c r="R3645" s="38" t="s">
        <v>13819</v>
      </c>
      <c r="U3645"/>
      <c r="V3645"/>
      <c r="AA3645" s="38" t="s">
        <v>1170</v>
      </c>
      <c r="AB3645" s="38" t="s">
        <v>13085</v>
      </c>
      <c r="AE3645" s="38" t="s">
        <v>2950</v>
      </c>
      <c r="AG3645" s="38">
        <v>1</v>
      </c>
      <c r="AH3645" s="38" t="s">
        <v>4439</v>
      </c>
      <c r="AI3645" s="38" t="s">
        <v>4440</v>
      </c>
      <c r="AJ3645" s="38" t="s">
        <v>4449</v>
      </c>
      <c r="AK3645" s="38" t="s">
        <v>14041</v>
      </c>
      <c r="AL3645" s="301">
        <v>43659</v>
      </c>
      <c r="AO3645" s="29" t="s">
        <v>4442</v>
      </c>
      <c r="AR3645" s="29" t="str">
        <f t="shared" si="569"/>
        <v>0</v>
      </c>
      <c r="AS3645" s="29">
        <f t="shared" si="567"/>
        <v>0</v>
      </c>
      <c r="AT3645" s="29">
        <v>0</v>
      </c>
      <c r="AW3645" s="29" t="str">
        <f t="shared" si="570"/>
        <v/>
      </c>
      <c r="AX3645" s="29" t="str">
        <f t="shared" si="562"/>
        <v/>
      </c>
      <c r="AY3645" s="29" t="str">
        <f t="shared" si="568"/>
        <v>https://media.mediathek-tanz-theater.de/iiif/2/nvt_img-450-001-001.JP2</v>
      </c>
      <c r="AZ3645" s="29" t="str">
        <f t="shared" si="563"/>
        <v>image/jp2</v>
      </c>
      <c r="BA3645" s="29" t="str">
        <f t="shared" si="564"/>
        <v>presentation/iiif</v>
      </c>
      <c r="BB3645" s="29" t="str">
        <f t="shared" si="565"/>
        <v>https://media.mediathek-tanz-theater.de/iiif/2/nvt_img-450-001-001.JP2/full/100,/0/default.jpg</v>
      </c>
      <c r="BC3645" s="29" t="str">
        <f t="shared" si="561"/>
        <v>image/jpeg</v>
      </c>
      <c r="BD3645" s="29" t="str">
        <f t="shared" si="566"/>
        <v>presentation/thumbnail</v>
      </c>
    </row>
    <row r="3646" spans="1:56" ht="25.5">
      <c r="A3646" s="29">
        <v>1</v>
      </c>
      <c r="B3646" s="29">
        <v>0</v>
      </c>
      <c r="C3646" t="s">
        <v>14042</v>
      </c>
      <c r="D3646" s="38" t="s">
        <v>14043</v>
      </c>
      <c r="F3646" s="38" t="s">
        <v>13813</v>
      </c>
      <c r="H3646" s="38" t="s">
        <v>14044</v>
      </c>
      <c r="I3646" s="38" t="s">
        <v>4446</v>
      </c>
      <c r="J3646" s="406" t="s">
        <v>14034</v>
      </c>
      <c r="M3646" s="311"/>
      <c r="N3646" t="s">
        <v>1673</v>
      </c>
      <c r="R3646" s="38" t="s">
        <v>13819</v>
      </c>
      <c r="U3646"/>
      <c r="V3646"/>
      <c r="AA3646" s="38" t="s">
        <v>1170</v>
      </c>
      <c r="AB3646" s="38" t="s">
        <v>13088</v>
      </c>
      <c r="AE3646" s="38" t="s">
        <v>2950</v>
      </c>
      <c r="AG3646" s="38">
        <v>1</v>
      </c>
      <c r="AH3646" s="38" t="s">
        <v>4439</v>
      </c>
      <c r="AI3646" s="38" t="s">
        <v>4440</v>
      </c>
      <c r="AJ3646" s="38" t="s">
        <v>4449</v>
      </c>
      <c r="AK3646" s="38" t="s">
        <v>72</v>
      </c>
      <c r="AL3646" s="301">
        <v>43659</v>
      </c>
      <c r="AO3646" s="29" t="s">
        <v>4442</v>
      </c>
      <c r="AR3646" s="29" t="str">
        <f t="shared" si="569"/>
        <v>0</v>
      </c>
      <c r="AS3646" s="29">
        <f t="shared" si="567"/>
        <v>0</v>
      </c>
      <c r="AT3646" s="29">
        <v>0</v>
      </c>
      <c r="AW3646" s="29" t="str">
        <f t="shared" si="570"/>
        <v/>
      </c>
      <c r="AX3646" s="29" t="str">
        <f t="shared" si="562"/>
        <v/>
      </c>
      <c r="AY3646" s="29" t="str">
        <f t="shared" si="568"/>
        <v>https://media.mediathek-tanz-theater.de/iiif/2/nvt_img-450-001-002.JP2</v>
      </c>
      <c r="AZ3646" s="29" t="str">
        <f t="shared" si="563"/>
        <v>image/jp2</v>
      </c>
      <c r="BA3646" s="29" t="str">
        <f t="shared" si="564"/>
        <v>presentation/iiif</v>
      </c>
      <c r="BB3646" s="29" t="str">
        <f t="shared" si="565"/>
        <v>https://media.mediathek-tanz-theater.de/iiif/2/nvt_img-450-001-002.JP2/full/100,/0/default.jpg</v>
      </c>
      <c r="BC3646" s="29" t="str">
        <f t="shared" si="561"/>
        <v>image/jpeg</v>
      </c>
      <c r="BD3646" s="29" t="str">
        <f t="shared" si="566"/>
        <v>presentation/thumbnail</v>
      </c>
    </row>
    <row r="3647" spans="1:56" ht="25.5">
      <c r="A3647" s="29">
        <v>1</v>
      </c>
      <c r="B3647" s="29">
        <v>0</v>
      </c>
      <c r="C3647" t="s">
        <v>14045</v>
      </c>
      <c r="D3647" s="38" t="s">
        <v>14046</v>
      </c>
      <c r="F3647" s="38" t="s">
        <v>13813</v>
      </c>
      <c r="H3647" s="38" t="s">
        <v>14040</v>
      </c>
      <c r="I3647" s="38" t="s">
        <v>4446</v>
      </c>
      <c r="J3647" s="406" t="s">
        <v>14034</v>
      </c>
      <c r="M3647" s="311"/>
      <c r="N3647" t="s">
        <v>1673</v>
      </c>
      <c r="R3647" s="38" t="s">
        <v>13819</v>
      </c>
      <c r="U3647"/>
      <c r="V3647"/>
      <c r="AA3647" s="38" t="s">
        <v>1170</v>
      </c>
      <c r="AB3647" s="38" t="s">
        <v>14047</v>
      </c>
      <c r="AE3647" s="38" t="s">
        <v>2950</v>
      </c>
      <c r="AG3647" s="38">
        <v>1</v>
      </c>
      <c r="AH3647" s="38" t="s">
        <v>4439</v>
      </c>
      <c r="AI3647" s="38" t="s">
        <v>4440</v>
      </c>
      <c r="AJ3647" s="38" t="s">
        <v>4449</v>
      </c>
      <c r="AK3647" s="38" t="s">
        <v>10111</v>
      </c>
      <c r="AL3647" s="301">
        <v>43659</v>
      </c>
      <c r="AO3647" s="29" t="s">
        <v>4442</v>
      </c>
      <c r="AR3647" s="29" t="str">
        <f t="shared" si="569"/>
        <v>0</v>
      </c>
      <c r="AS3647" s="29">
        <f t="shared" si="567"/>
        <v>0</v>
      </c>
      <c r="AT3647" s="29">
        <v>0</v>
      </c>
      <c r="AW3647" s="29" t="str">
        <f t="shared" si="570"/>
        <v/>
      </c>
      <c r="AX3647" s="29" t="str">
        <f t="shared" si="562"/>
        <v/>
      </c>
      <c r="AY3647" s="29" t="str">
        <f t="shared" si="568"/>
        <v>https://media.mediathek-tanz-theater.de/iiif/2/nvt_img-450-001-003.JP2</v>
      </c>
      <c r="AZ3647" s="29" t="str">
        <f t="shared" si="563"/>
        <v>image/jp2</v>
      </c>
      <c r="BA3647" s="29" t="str">
        <f t="shared" si="564"/>
        <v>presentation/iiif</v>
      </c>
      <c r="BB3647" s="29" t="str">
        <f t="shared" si="565"/>
        <v>https://media.mediathek-tanz-theater.de/iiif/2/nvt_img-450-001-003.JP2/full/100,/0/default.jpg</v>
      </c>
      <c r="BC3647" s="29" t="str">
        <f t="shared" si="561"/>
        <v>image/jpeg</v>
      </c>
      <c r="BD3647" s="29" t="str">
        <f t="shared" si="566"/>
        <v>presentation/thumbnail</v>
      </c>
    </row>
    <row r="3648" spans="1:56">
      <c r="A3648" s="29">
        <v>1</v>
      </c>
      <c r="B3648" s="29">
        <v>0</v>
      </c>
      <c r="C3648" t="s">
        <v>14048</v>
      </c>
      <c r="D3648" s="38" t="s">
        <v>14049</v>
      </c>
      <c r="F3648" s="38" t="s">
        <v>13813</v>
      </c>
      <c r="I3648" s="38" t="s">
        <v>4438</v>
      </c>
      <c r="J3648" s="406" t="s">
        <v>14032</v>
      </c>
      <c r="M3648" s="311"/>
      <c r="N3648" t="s">
        <v>1673</v>
      </c>
      <c r="R3648" s="38" t="s">
        <v>13819</v>
      </c>
      <c r="U3648"/>
      <c r="V3648"/>
      <c r="AA3648" s="38" t="s">
        <v>1170</v>
      </c>
      <c r="AE3648" s="38" t="s">
        <v>2950</v>
      </c>
      <c r="AG3648" s="38">
        <v>1</v>
      </c>
      <c r="AH3648" s="38" t="s">
        <v>4439</v>
      </c>
      <c r="AI3648" s="38" t="s">
        <v>4440</v>
      </c>
      <c r="AJ3648" s="38" t="s">
        <v>14050</v>
      </c>
      <c r="AL3648" s="301">
        <v>43659</v>
      </c>
      <c r="AO3648" s="29" t="s">
        <v>4442</v>
      </c>
      <c r="AR3648" s="29" t="str">
        <f t="shared" si="569"/>
        <v>1</v>
      </c>
      <c r="AS3648" s="29">
        <f t="shared" si="567"/>
        <v>1</v>
      </c>
      <c r="AT3648" s="29">
        <v>1</v>
      </c>
      <c r="AV3648" s="29" t="s">
        <v>14051</v>
      </c>
      <c r="AW3648" s="29" t="str">
        <f t="shared" si="570"/>
        <v>image/tiff</v>
      </c>
      <c r="AX3648" s="29" t="str">
        <f t="shared" si="562"/>
        <v>archival/master</v>
      </c>
      <c r="AY3648" s="29" t="str">
        <f t="shared" si="568"/>
        <v>https://media.mediathek-tanz-theater.de/iiif/2/nvt_img-450-002.JP2</v>
      </c>
      <c r="AZ3648" s="29" t="str">
        <f t="shared" si="563"/>
        <v>image/jp2</v>
      </c>
      <c r="BA3648" s="29" t="str">
        <f t="shared" si="564"/>
        <v>presentation/iiif</v>
      </c>
      <c r="BB3648" s="29" t="str">
        <f t="shared" si="565"/>
        <v>https://media.mediathek-tanz-theater.de/iiif/2/nvt_img-450-002.JP2/full/100,/0/default.jpg</v>
      </c>
      <c r="BC3648" s="29" t="str">
        <f t="shared" si="561"/>
        <v>image/jpeg</v>
      </c>
      <c r="BD3648" s="29" t="str">
        <f t="shared" si="566"/>
        <v>presentation/thumbnail</v>
      </c>
    </row>
    <row r="3649" spans="1:56" ht="38.25">
      <c r="A3649" s="29">
        <v>1</v>
      </c>
      <c r="B3649" s="29">
        <v>0</v>
      </c>
      <c r="C3649" t="s">
        <v>14052</v>
      </c>
      <c r="D3649" s="38" t="s">
        <v>14053</v>
      </c>
      <c r="F3649" s="38" t="s">
        <v>13813</v>
      </c>
      <c r="H3649" s="38" t="s">
        <v>14054</v>
      </c>
      <c r="I3649" s="38" t="s">
        <v>4446</v>
      </c>
      <c r="J3649" s="406" t="s">
        <v>14048</v>
      </c>
      <c r="M3649" s="311"/>
      <c r="N3649" t="s">
        <v>1673</v>
      </c>
      <c r="R3649" s="38" t="s">
        <v>13819</v>
      </c>
      <c r="U3649"/>
      <c r="V3649"/>
      <c r="AA3649" s="38" t="s">
        <v>1170</v>
      </c>
      <c r="AB3649" s="38" t="s">
        <v>14055</v>
      </c>
      <c r="AE3649" s="38" t="s">
        <v>2950</v>
      </c>
      <c r="AG3649" s="38">
        <v>1</v>
      </c>
      <c r="AH3649" s="38" t="s">
        <v>4439</v>
      </c>
      <c r="AI3649" s="38" t="s">
        <v>4440</v>
      </c>
      <c r="AJ3649" s="38" t="s">
        <v>4449</v>
      </c>
      <c r="AK3649" s="38" t="s">
        <v>14056</v>
      </c>
      <c r="AL3649" s="301">
        <v>43659</v>
      </c>
      <c r="AO3649" s="29" t="s">
        <v>4442</v>
      </c>
      <c r="AR3649" s="29" t="str">
        <f t="shared" si="569"/>
        <v>0</v>
      </c>
      <c r="AS3649" s="29">
        <f t="shared" si="567"/>
        <v>0</v>
      </c>
      <c r="AT3649" s="29">
        <v>0</v>
      </c>
      <c r="AW3649" s="29" t="str">
        <f t="shared" si="570"/>
        <v/>
      </c>
      <c r="AX3649" s="29" t="str">
        <f t="shared" si="562"/>
        <v/>
      </c>
      <c r="AY3649" s="29" t="str">
        <f t="shared" si="568"/>
        <v>https://media.mediathek-tanz-theater.de/iiif/2/nvt_img-450-002-001.JP2</v>
      </c>
      <c r="AZ3649" s="29" t="str">
        <f t="shared" si="563"/>
        <v>image/jp2</v>
      </c>
      <c r="BA3649" s="29" t="str">
        <f t="shared" si="564"/>
        <v>presentation/iiif</v>
      </c>
      <c r="BB3649" s="29" t="str">
        <f t="shared" si="565"/>
        <v>https://media.mediathek-tanz-theater.de/iiif/2/nvt_img-450-002-001.JP2/full/100,/0/default.jpg</v>
      </c>
      <c r="BC3649" s="29" t="str">
        <f t="shared" si="561"/>
        <v>image/jpeg</v>
      </c>
      <c r="BD3649" s="29" t="str">
        <f t="shared" si="566"/>
        <v>presentation/thumbnail</v>
      </c>
    </row>
    <row r="3650" spans="1:56" ht="38.25">
      <c r="A3650" s="29">
        <v>1</v>
      </c>
      <c r="B3650" s="29">
        <v>0</v>
      </c>
      <c r="C3650" t="s">
        <v>14057</v>
      </c>
      <c r="D3650" s="38" t="s">
        <v>14058</v>
      </c>
      <c r="F3650" s="38" t="s">
        <v>13813</v>
      </c>
      <c r="H3650" s="38" t="s">
        <v>14059</v>
      </c>
      <c r="I3650" s="38" t="s">
        <v>4446</v>
      </c>
      <c r="J3650" s="406" t="s">
        <v>14048</v>
      </c>
      <c r="M3650" s="311"/>
      <c r="N3650" t="s">
        <v>1673</v>
      </c>
      <c r="R3650" s="38" t="s">
        <v>13819</v>
      </c>
      <c r="U3650"/>
      <c r="V3650"/>
      <c r="AA3650" s="38" t="s">
        <v>1170</v>
      </c>
      <c r="AB3650" s="38" t="s">
        <v>14060</v>
      </c>
      <c r="AE3650" s="38" t="s">
        <v>2950</v>
      </c>
      <c r="AG3650" s="38">
        <v>1</v>
      </c>
      <c r="AH3650" s="38" t="s">
        <v>4439</v>
      </c>
      <c r="AI3650" s="38" t="s">
        <v>4440</v>
      </c>
      <c r="AJ3650" s="38" t="s">
        <v>4449</v>
      </c>
      <c r="AK3650" s="38" t="s">
        <v>14061</v>
      </c>
      <c r="AL3650" s="301">
        <v>43659</v>
      </c>
      <c r="AO3650" s="29" t="s">
        <v>4442</v>
      </c>
      <c r="AR3650" s="29" t="str">
        <f t="shared" si="569"/>
        <v>0</v>
      </c>
      <c r="AS3650" s="29">
        <f t="shared" si="567"/>
        <v>0</v>
      </c>
      <c r="AT3650" s="29">
        <v>0</v>
      </c>
      <c r="AW3650" s="29" t="str">
        <f t="shared" si="570"/>
        <v/>
      </c>
      <c r="AX3650" s="29" t="str">
        <f t="shared" si="562"/>
        <v/>
      </c>
      <c r="AY3650" s="29" t="str">
        <f t="shared" si="568"/>
        <v>https://media.mediathek-tanz-theater.de/iiif/2/nvt_img-450-002-002.JP2</v>
      </c>
      <c r="AZ3650" s="29" t="str">
        <f t="shared" si="563"/>
        <v>image/jp2</v>
      </c>
      <c r="BA3650" s="29" t="str">
        <f t="shared" si="564"/>
        <v>presentation/iiif</v>
      </c>
      <c r="BB3650" s="29" t="str">
        <f t="shared" si="565"/>
        <v>https://media.mediathek-tanz-theater.de/iiif/2/nvt_img-450-002-002.JP2/full/100,/0/default.jpg</v>
      </c>
      <c r="BC3650" s="29" t="str">
        <f t="shared" si="561"/>
        <v>image/jpeg</v>
      </c>
      <c r="BD3650" s="29" t="str">
        <f t="shared" si="566"/>
        <v>presentation/thumbnail</v>
      </c>
    </row>
    <row r="3651" spans="1:56" ht="38.25">
      <c r="A3651" s="29">
        <v>1</v>
      </c>
      <c r="B3651" s="29">
        <v>0</v>
      </c>
      <c r="C3651" t="s">
        <v>14062</v>
      </c>
      <c r="D3651" s="38" t="s">
        <v>14063</v>
      </c>
      <c r="F3651" s="38" t="s">
        <v>13813</v>
      </c>
      <c r="H3651" s="38" t="s">
        <v>14054</v>
      </c>
      <c r="I3651" s="38" t="s">
        <v>4446</v>
      </c>
      <c r="J3651" s="406" t="s">
        <v>14048</v>
      </c>
      <c r="M3651" s="311"/>
      <c r="N3651" t="s">
        <v>1673</v>
      </c>
      <c r="R3651" s="38" t="s">
        <v>13819</v>
      </c>
      <c r="U3651"/>
      <c r="V3651"/>
      <c r="AA3651" s="38" t="s">
        <v>1170</v>
      </c>
      <c r="AB3651" s="38" t="s">
        <v>14064</v>
      </c>
      <c r="AE3651" s="38" t="s">
        <v>2950</v>
      </c>
      <c r="AG3651" s="38">
        <v>1</v>
      </c>
      <c r="AH3651" s="38" t="s">
        <v>4439</v>
      </c>
      <c r="AI3651" s="38" t="s">
        <v>4440</v>
      </c>
      <c r="AJ3651" s="38" t="s">
        <v>4449</v>
      </c>
      <c r="AK3651" s="38" t="s">
        <v>14065</v>
      </c>
      <c r="AL3651" s="301">
        <v>43659</v>
      </c>
      <c r="AO3651" s="29" t="s">
        <v>4442</v>
      </c>
      <c r="AR3651" s="29" t="str">
        <f t="shared" si="569"/>
        <v>0</v>
      </c>
      <c r="AS3651" s="29">
        <f t="shared" si="567"/>
        <v>0</v>
      </c>
      <c r="AT3651" s="29">
        <v>0</v>
      </c>
      <c r="AW3651" s="29" t="str">
        <f t="shared" si="570"/>
        <v/>
      </c>
      <c r="AX3651" s="29" t="str">
        <f t="shared" si="562"/>
        <v/>
      </c>
      <c r="AY3651" s="29" t="str">
        <f t="shared" si="568"/>
        <v>https://media.mediathek-tanz-theater.de/iiif/2/nvt_img-450-002-003.JP2</v>
      </c>
      <c r="AZ3651" s="29" t="str">
        <f t="shared" si="563"/>
        <v>image/jp2</v>
      </c>
      <c r="BA3651" s="29" t="str">
        <f t="shared" si="564"/>
        <v>presentation/iiif</v>
      </c>
      <c r="BB3651" s="29" t="str">
        <f t="shared" si="565"/>
        <v>https://media.mediathek-tanz-theater.de/iiif/2/nvt_img-450-002-003.JP2/full/100,/0/default.jpg</v>
      </c>
      <c r="BC3651" s="29" t="str">
        <f t="shared" si="561"/>
        <v>image/jpeg</v>
      </c>
      <c r="BD3651" s="29" t="str">
        <f t="shared" si="566"/>
        <v>presentation/thumbnail</v>
      </c>
    </row>
    <row r="3652" spans="1:56">
      <c r="A3652" s="29">
        <v>1</v>
      </c>
      <c r="B3652" s="29">
        <v>0</v>
      </c>
      <c r="C3652" t="s">
        <v>14066</v>
      </c>
      <c r="D3652" s="38" t="s">
        <v>14067</v>
      </c>
      <c r="F3652" s="38" t="s">
        <v>13813</v>
      </c>
      <c r="I3652" s="38" t="s">
        <v>4438</v>
      </c>
      <c r="J3652" s="406" t="s">
        <v>14032</v>
      </c>
      <c r="M3652" s="311"/>
      <c r="N3652" t="s">
        <v>1673</v>
      </c>
      <c r="R3652" s="38" t="s">
        <v>13819</v>
      </c>
      <c r="U3652"/>
      <c r="V3652"/>
      <c r="AA3652" s="38" t="s">
        <v>1170</v>
      </c>
      <c r="AE3652" s="38" t="s">
        <v>2950</v>
      </c>
      <c r="AG3652" s="38">
        <v>1</v>
      </c>
      <c r="AH3652" s="38" t="s">
        <v>4439</v>
      </c>
      <c r="AI3652" s="38" t="s">
        <v>4440</v>
      </c>
      <c r="AJ3652" s="38" t="s">
        <v>14068</v>
      </c>
      <c r="AL3652" s="301">
        <v>43659</v>
      </c>
      <c r="AO3652" s="29" t="s">
        <v>4442</v>
      </c>
      <c r="AR3652" s="29" t="str">
        <f t="shared" si="569"/>
        <v>1</v>
      </c>
      <c r="AS3652" s="29">
        <f t="shared" si="567"/>
        <v>1</v>
      </c>
      <c r="AT3652" s="29">
        <v>1</v>
      </c>
      <c r="AV3652" s="29" t="s">
        <v>14069</v>
      </c>
      <c r="AW3652" s="29" t="str">
        <f t="shared" si="570"/>
        <v>image/tiff</v>
      </c>
      <c r="AX3652" s="29" t="str">
        <f t="shared" si="562"/>
        <v>archival/master</v>
      </c>
      <c r="AY3652" s="29" t="str">
        <f t="shared" si="568"/>
        <v>https://media.mediathek-tanz-theater.de/iiif/2/nvt_img-450-003.JP2</v>
      </c>
      <c r="AZ3652" s="29" t="str">
        <f t="shared" si="563"/>
        <v>image/jp2</v>
      </c>
      <c r="BA3652" s="29" t="str">
        <f t="shared" si="564"/>
        <v>presentation/iiif</v>
      </c>
      <c r="BB3652" s="29" t="str">
        <f t="shared" si="565"/>
        <v>https://media.mediathek-tanz-theater.de/iiif/2/nvt_img-450-003.JP2/full/100,/0/default.jpg</v>
      </c>
      <c r="BC3652" s="29" t="str">
        <f t="shared" ref="BC3652:BC3715" si="571">IF(NOT(BB3652=""),"image/jpeg","")</f>
        <v>image/jpeg</v>
      </c>
      <c r="BD3652" s="29" t="str">
        <f t="shared" si="566"/>
        <v>presentation/thumbnail</v>
      </c>
    </row>
    <row r="3653" spans="1:56" ht="25.5">
      <c r="A3653" s="29">
        <v>1</v>
      </c>
      <c r="B3653" s="29">
        <v>0</v>
      </c>
      <c r="C3653" t="s">
        <v>14070</v>
      </c>
      <c r="D3653" s="38" t="s">
        <v>14071</v>
      </c>
      <c r="F3653" s="38" t="s">
        <v>13813</v>
      </c>
      <c r="H3653" s="38" t="s">
        <v>14072</v>
      </c>
      <c r="I3653" s="38" t="s">
        <v>4446</v>
      </c>
      <c r="J3653" s="406" t="s">
        <v>14066</v>
      </c>
      <c r="M3653" s="311"/>
      <c r="N3653" t="s">
        <v>1673</v>
      </c>
      <c r="R3653" s="38" t="s">
        <v>13819</v>
      </c>
      <c r="U3653"/>
      <c r="V3653"/>
      <c r="AA3653" s="38" t="s">
        <v>1170</v>
      </c>
      <c r="AB3653" s="38" t="s">
        <v>14073</v>
      </c>
      <c r="AE3653" s="38" t="s">
        <v>2950</v>
      </c>
      <c r="AG3653" s="38">
        <v>1</v>
      </c>
      <c r="AH3653" s="38" t="s">
        <v>4439</v>
      </c>
      <c r="AI3653" s="38" t="s">
        <v>4440</v>
      </c>
      <c r="AJ3653" s="38" t="s">
        <v>4449</v>
      </c>
      <c r="AK3653" s="38" t="s">
        <v>14074</v>
      </c>
      <c r="AL3653" s="301">
        <v>43659</v>
      </c>
      <c r="AO3653" s="29" t="s">
        <v>4442</v>
      </c>
      <c r="AR3653" s="29" t="str">
        <f t="shared" si="569"/>
        <v>0</v>
      </c>
      <c r="AS3653" s="29">
        <f t="shared" si="567"/>
        <v>0</v>
      </c>
      <c r="AT3653" s="29">
        <v>0</v>
      </c>
      <c r="AW3653" s="29" t="str">
        <f t="shared" si="570"/>
        <v/>
      </c>
      <c r="AX3653" s="29" t="str">
        <f t="shared" ref="AX3653:AX3716" si="572">IF(NOT(AV3653=""),"archival/master","")</f>
        <v/>
      </c>
      <c r="AY3653" s="29" t="str">
        <f t="shared" si="568"/>
        <v>https://media.mediathek-tanz-theater.de/iiif/2/nvt_img-450-003-001.JP2</v>
      </c>
      <c r="AZ3653" s="29" t="str">
        <f t="shared" ref="AZ3653:AZ3716" si="573">IF(NOT(AY3653=""),"image/jp2","")</f>
        <v>image/jp2</v>
      </c>
      <c r="BA3653" s="29" t="str">
        <f t="shared" ref="BA3653:BA3716" si="574">IF(NOT(AY3653=""),"presentation/iiif","")</f>
        <v>presentation/iiif</v>
      </c>
      <c r="BB3653" s="29" t="str">
        <f t="shared" ref="BB3653:BB3716" si="575">"https://media.mediathek-tanz-theater.de/iiif/2/nvt_"&amp;C3653&amp;".JP2/full/100,/0/default.jpg"</f>
        <v>https://media.mediathek-tanz-theater.de/iiif/2/nvt_img-450-003-001.JP2/full/100,/0/default.jpg</v>
      </c>
      <c r="BC3653" s="29" t="str">
        <f t="shared" si="571"/>
        <v>image/jpeg</v>
      </c>
      <c r="BD3653" s="29" t="str">
        <f t="shared" ref="BD3653:BD3716" si="576">IF(NOT(BB3653=""),"presentation/thumbnail","")</f>
        <v>presentation/thumbnail</v>
      </c>
    </row>
    <row r="3654" spans="1:56" ht="38.25">
      <c r="A3654" s="29">
        <v>1</v>
      </c>
      <c r="B3654" s="29">
        <v>0</v>
      </c>
      <c r="C3654" t="s">
        <v>14075</v>
      </c>
      <c r="D3654" s="38" t="s">
        <v>14076</v>
      </c>
      <c r="F3654" s="38" t="s">
        <v>13813</v>
      </c>
      <c r="H3654" s="38" t="s">
        <v>14077</v>
      </c>
      <c r="I3654" s="38" t="s">
        <v>4446</v>
      </c>
      <c r="J3654" s="406" t="s">
        <v>14066</v>
      </c>
      <c r="M3654" s="311"/>
      <c r="N3654" t="s">
        <v>1673</v>
      </c>
      <c r="R3654" s="38" t="s">
        <v>13819</v>
      </c>
      <c r="U3654"/>
      <c r="V3654"/>
      <c r="AA3654" s="38" t="s">
        <v>1170</v>
      </c>
      <c r="AB3654" s="38" t="s">
        <v>14078</v>
      </c>
      <c r="AE3654" s="38" t="s">
        <v>2950</v>
      </c>
      <c r="AG3654" s="38">
        <v>1</v>
      </c>
      <c r="AH3654" s="38" t="s">
        <v>4439</v>
      </c>
      <c r="AI3654" s="38" t="s">
        <v>4440</v>
      </c>
      <c r="AJ3654" s="38" t="s">
        <v>4449</v>
      </c>
      <c r="AK3654" s="38" t="s">
        <v>14079</v>
      </c>
      <c r="AL3654" s="301">
        <v>43659</v>
      </c>
      <c r="AO3654" s="29" t="s">
        <v>4442</v>
      </c>
      <c r="AR3654" s="29" t="str">
        <f t="shared" si="569"/>
        <v>0</v>
      </c>
      <c r="AS3654" s="29">
        <f t="shared" ref="AS3654:AS3717" si="577">AT3654</f>
        <v>0</v>
      </c>
      <c r="AT3654" s="29">
        <v>0</v>
      </c>
      <c r="AW3654" s="29" t="str">
        <f t="shared" si="570"/>
        <v/>
      </c>
      <c r="AX3654" s="29" t="str">
        <f t="shared" si="572"/>
        <v/>
      </c>
      <c r="AY3654" s="29" t="str">
        <f t="shared" ref="AY3654:AY3717" si="578">"https://media.mediathek-tanz-theater.de/iiif/2/nvt_"&amp;C3654&amp;".JP2"</f>
        <v>https://media.mediathek-tanz-theater.de/iiif/2/nvt_img-450-003-002.JP2</v>
      </c>
      <c r="AZ3654" s="29" t="str">
        <f t="shared" si="573"/>
        <v>image/jp2</v>
      </c>
      <c r="BA3654" s="29" t="str">
        <f t="shared" si="574"/>
        <v>presentation/iiif</v>
      </c>
      <c r="BB3654" s="29" t="str">
        <f t="shared" si="575"/>
        <v>https://media.mediathek-tanz-theater.de/iiif/2/nvt_img-450-003-002.JP2/full/100,/0/default.jpg</v>
      </c>
      <c r="BC3654" s="29" t="str">
        <f t="shared" si="571"/>
        <v>image/jpeg</v>
      </c>
      <c r="BD3654" s="29" t="str">
        <f t="shared" si="576"/>
        <v>presentation/thumbnail</v>
      </c>
    </row>
    <row r="3655" spans="1:56" ht="25.5">
      <c r="A3655" s="29">
        <v>1</v>
      </c>
      <c r="B3655" s="29">
        <v>0</v>
      </c>
      <c r="C3655" t="s">
        <v>14080</v>
      </c>
      <c r="D3655" s="38" t="s">
        <v>14081</v>
      </c>
      <c r="F3655" s="38" t="s">
        <v>13813</v>
      </c>
      <c r="H3655" s="38" t="s">
        <v>14082</v>
      </c>
      <c r="I3655" s="38" t="s">
        <v>4446</v>
      </c>
      <c r="J3655" s="406" t="s">
        <v>14066</v>
      </c>
      <c r="M3655" s="311"/>
      <c r="N3655" t="s">
        <v>1673</v>
      </c>
      <c r="R3655" s="38" t="s">
        <v>13819</v>
      </c>
      <c r="U3655"/>
      <c r="V3655"/>
      <c r="AA3655" s="38" t="s">
        <v>1170</v>
      </c>
      <c r="AB3655" s="38" t="s">
        <v>14083</v>
      </c>
      <c r="AE3655" s="38" t="s">
        <v>2950</v>
      </c>
      <c r="AG3655" s="38">
        <v>1</v>
      </c>
      <c r="AH3655" s="38" t="s">
        <v>4439</v>
      </c>
      <c r="AI3655" s="38" t="s">
        <v>4440</v>
      </c>
      <c r="AJ3655" s="38" t="s">
        <v>4449</v>
      </c>
      <c r="AK3655" s="38" t="s">
        <v>14084</v>
      </c>
      <c r="AL3655" s="301">
        <v>43659</v>
      </c>
      <c r="AO3655" s="29" t="s">
        <v>4442</v>
      </c>
      <c r="AR3655" s="29" t="str">
        <f t="shared" ref="AR3655:AR3718" si="579">IF(OR(I3655="Negativmappe",I3655="Negativstreifen",I3655="Diapositivfilm",I3655="Fotomappe;(POSITIVE)",AND(I3655="Kostümfotografie",NOT(AE3655="DT")),AND(I3655="Fotografie",NOT(AE3655="DT")),AND(I3655="Porträtfotografie",NOT(AE3655="DT")),AND(I3655="Fotodokumentation",NOT(AE3655="DT")),AND(I3655="Bühnenbildfotografie",NOT(AE3655="DT"))),"1","0")</f>
        <v>0</v>
      </c>
      <c r="AS3655" s="29">
        <f t="shared" si="577"/>
        <v>0</v>
      </c>
      <c r="AT3655" s="29">
        <v>0</v>
      </c>
      <c r="AW3655" s="29" t="str">
        <f t="shared" ref="AW3655:AW3718" si="580">IF(NOT(AV3655=""),"image/tiff","")</f>
        <v/>
      </c>
      <c r="AX3655" s="29" t="str">
        <f t="shared" si="572"/>
        <v/>
      </c>
      <c r="AY3655" s="29" t="str">
        <f t="shared" si="578"/>
        <v>https://media.mediathek-tanz-theater.de/iiif/2/nvt_img-450-003-003.JP2</v>
      </c>
      <c r="AZ3655" s="29" t="str">
        <f t="shared" si="573"/>
        <v>image/jp2</v>
      </c>
      <c r="BA3655" s="29" t="str">
        <f t="shared" si="574"/>
        <v>presentation/iiif</v>
      </c>
      <c r="BB3655" s="29" t="str">
        <f t="shared" si="575"/>
        <v>https://media.mediathek-tanz-theater.de/iiif/2/nvt_img-450-003-003.JP2/full/100,/0/default.jpg</v>
      </c>
      <c r="BC3655" s="29" t="str">
        <f t="shared" si="571"/>
        <v>image/jpeg</v>
      </c>
      <c r="BD3655" s="29" t="str">
        <f t="shared" si="576"/>
        <v>presentation/thumbnail</v>
      </c>
    </row>
    <row r="3656" spans="1:56" ht="38.25">
      <c r="A3656" s="29">
        <v>1</v>
      </c>
      <c r="B3656" s="29">
        <v>0</v>
      </c>
      <c r="C3656" t="s">
        <v>14085</v>
      </c>
      <c r="D3656" s="38" t="s">
        <v>14086</v>
      </c>
      <c r="F3656" s="38" t="s">
        <v>13813</v>
      </c>
      <c r="H3656" s="38" t="s">
        <v>5078</v>
      </c>
      <c r="I3656" s="38" t="s">
        <v>4446</v>
      </c>
      <c r="J3656" s="406" t="s">
        <v>14066</v>
      </c>
      <c r="M3656" s="311"/>
      <c r="N3656" t="s">
        <v>1673</v>
      </c>
      <c r="R3656" s="38" t="s">
        <v>13819</v>
      </c>
      <c r="U3656"/>
      <c r="V3656"/>
      <c r="AA3656" s="38" t="s">
        <v>1170</v>
      </c>
      <c r="AB3656" s="38" t="s">
        <v>14087</v>
      </c>
      <c r="AE3656" s="38" t="s">
        <v>2950</v>
      </c>
      <c r="AG3656" s="38">
        <v>1</v>
      </c>
      <c r="AH3656" s="38" t="s">
        <v>4439</v>
      </c>
      <c r="AI3656" s="38" t="s">
        <v>4440</v>
      </c>
      <c r="AJ3656" s="38" t="s">
        <v>4449</v>
      </c>
      <c r="AK3656" s="38" t="s">
        <v>14088</v>
      </c>
      <c r="AL3656" s="301">
        <v>43659</v>
      </c>
      <c r="AO3656" s="29" t="s">
        <v>4442</v>
      </c>
      <c r="AR3656" s="29" t="str">
        <f t="shared" si="579"/>
        <v>0</v>
      </c>
      <c r="AS3656" s="29">
        <f t="shared" si="577"/>
        <v>0</v>
      </c>
      <c r="AT3656" s="29">
        <v>0</v>
      </c>
      <c r="AW3656" s="29" t="str">
        <f t="shared" si="580"/>
        <v/>
      </c>
      <c r="AX3656" s="29" t="str">
        <f t="shared" si="572"/>
        <v/>
      </c>
      <c r="AY3656" s="29" t="str">
        <f t="shared" si="578"/>
        <v>https://media.mediathek-tanz-theater.de/iiif/2/nvt_img-450-003-004.JP2</v>
      </c>
      <c r="AZ3656" s="29" t="str">
        <f t="shared" si="573"/>
        <v>image/jp2</v>
      </c>
      <c r="BA3656" s="29" t="str">
        <f t="shared" si="574"/>
        <v>presentation/iiif</v>
      </c>
      <c r="BB3656" s="29" t="str">
        <f t="shared" si="575"/>
        <v>https://media.mediathek-tanz-theater.de/iiif/2/nvt_img-450-003-004.JP2/full/100,/0/default.jpg</v>
      </c>
      <c r="BC3656" s="29" t="str">
        <f t="shared" si="571"/>
        <v>image/jpeg</v>
      </c>
      <c r="BD3656" s="29" t="str">
        <f t="shared" si="576"/>
        <v>presentation/thumbnail</v>
      </c>
    </row>
    <row r="3657" spans="1:56" ht="51">
      <c r="A3657" s="29">
        <v>0</v>
      </c>
      <c r="B3657" s="29">
        <v>0</v>
      </c>
      <c r="C3657" t="s">
        <v>14089</v>
      </c>
      <c r="F3657" s="38" t="s">
        <v>13813</v>
      </c>
      <c r="I3657" s="38" t="s">
        <v>4431</v>
      </c>
      <c r="J3657" s="406"/>
      <c r="M3657" s="311"/>
      <c r="U3657"/>
      <c r="V3657"/>
      <c r="AB3657" s="38" t="s">
        <v>14090</v>
      </c>
      <c r="AC3657" s="38" t="s">
        <v>13815</v>
      </c>
      <c r="AE3657" s="38" t="s">
        <v>2950</v>
      </c>
      <c r="AG3657" s="38">
        <v>1</v>
      </c>
      <c r="AJ3657" s="38" t="s">
        <v>13816</v>
      </c>
      <c r="AL3657" s="301">
        <v>43659</v>
      </c>
      <c r="AR3657" s="29" t="str">
        <f t="shared" si="579"/>
        <v>1</v>
      </c>
      <c r="AS3657" s="29">
        <f t="shared" si="577"/>
        <v>0</v>
      </c>
      <c r="AT3657" s="29">
        <v>0</v>
      </c>
      <c r="AW3657" s="29" t="str">
        <f t="shared" si="580"/>
        <v/>
      </c>
      <c r="AX3657" s="29" t="str">
        <f t="shared" si="572"/>
        <v/>
      </c>
      <c r="AY3657" s="29" t="str">
        <f t="shared" si="578"/>
        <v>https://media.mediathek-tanz-theater.de/iiif/2/nvt_img-451.JP2</v>
      </c>
      <c r="AZ3657" s="29" t="str">
        <f t="shared" si="573"/>
        <v>image/jp2</v>
      </c>
      <c r="BA3657" s="29" t="str">
        <f t="shared" si="574"/>
        <v>presentation/iiif</v>
      </c>
      <c r="BB3657" s="29" t="str">
        <f t="shared" si="575"/>
        <v>https://media.mediathek-tanz-theater.de/iiif/2/nvt_img-451.JP2/full/100,/0/default.jpg</v>
      </c>
      <c r="BC3657" s="29" t="str">
        <f t="shared" si="571"/>
        <v>image/jpeg</v>
      </c>
      <c r="BD3657" s="29" t="str">
        <f t="shared" si="576"/>
        <v>presentation/thumbnail</v>
      </c>
    </row>
    <row r="3658" spans="1:56">
      <c r="A3658" s="29">
        <v>1</v>
      </c>
      <c r="B3658" s="29">
        <v>0</v>
      </c>
      <c r="C3658" t="s">
        <v>14091</v>
      </c>
      <c r="D3658" s="38" t="s">
        <v>14092</v>
      </c>
      <c r="F3658" s="38" t="s">
        <v>13813</v>
      </c>
      <c r="I3658" s="38" t="s">
        <v>4438</v>
      </c>
      <c r="J3658" s="406" t="s">
        <v>14089</v>
      </c>
      <c r="M3658" s="311"/>
      <c r="N3658" t="s">
        <v>1673</v>
      </c>
      <c r="R3658" s="38" t="s">
        <v>13819</v>
      </c>
      <c r="U3658"/>
      <c r="V3658"/>
      <c r="AA3658" s="38" t="s">
        <v>1170</v>
      </c>
      <c r="AE3658" s="38" t="s">
        <v>2950</v>
      </c>
      <c r="AG3658" s="38">
        <v>1</v>
      </c>
      <c r="AH3658" s="38" t="s">
        <v>4439</v>
      </c>
      <c r="AI3658" s="38" t="s">
        <v>4440</v>
      </c>
      <c r="AJ3658" s="38" t="s">
        <v>13993</v>
      </c>
      <c r="AL3658" s="301">
        <v>43659</v>
      </c>
      <c r="AO3658" s="29" t="s">
        <v>4442</v>
      </c>
      <c r="AR3658" s="29" t="str">
        <f t="shared" si="579"/>
        <v>1</v>
      </c>
      <c r="AS3658" s="29">
        <f t="shared" si="577"/>
        <v>1</v>
      </c>
      <c r="AT3658" s="29">
        <v>1</v>
      </c>
      <c r="AV3658" s="29" t="s">
        <v>14093</v>
      </c>
      <c r="AW3658" s="29" t="str">
        <f t="shared" si="580"/>
        <v>image/tiff</v>
      </c>
      <c r="AX3658" s="29" t="str">
        <f t="shared" si="572"/>
        <v>archival/master</v>
      </c>
      <c r="AY3658" s="29" t="str">
        <f t="shared" si="578"/>
        <v>https://media.mediathek-tanz-theater.de/iiif/2/nvt_img-451-001.JP2</v>
      </c>
      <c r="AZ3658" s="29" t="str">
        <f t="shared" si="573"/>
        <v>image/jp2</v>
      </c>
      <c r="BA3658" s="29" t="str">
        <f t="shared" si="574"/>
        <v>presentation/iiif</v>
      </c>
      <c r="BB3658" s="29" t="str">
        <f t="shared" si="575"/>
        <v>https://media.mediathek-tanz-theater.de/iiif/2/nvt_img-451-001.JP2/full/100,/0/default.jpg</v>
      </c>
      <c r="BC3658" s="29" t="str">
        <f t="shared" si="571"/>
        <v>image/jpeg</v>
      </c>
      <c r="BD3658" s="29" t="str">
        <f t="shared" si="576"/>
        <v>presentation/thumbnail</v>
      </c>
    </row>
    <row r="3659" spans="1:56" ht="76.5">
      <c r="A3659" s="29">
        <v>1</v>
      </c>
      <c r="B3659" s="29">
        <v>0</v>
      </c>
      <c r="C3659" t="s">
        <v>14094</v>
      </c>
      <c r="D3659" s="38" t="s">
        <v>14095</v>
      </c>
      <c r="F3659" s="38" t="s">
        <v>13813</v>
      </c>
      <c r="I3659" s="38" t="s">
        <v>4446</v>
      </c>
      <c r="J3659" s="406" t="s">
        <v>14091</v>
      </c>
      <c r="M3659" s="311"/>
      <c r="N3659" t="s">
        <v>1673</v>
      </c>
      <c r="R3659" s="38" t="s">
        <v>13819</v>
      </c>
      <c r="U3659"/>
      <c r="V3659"/>
      <c r="AA3659" s="38" t="s">
        <v>1170</v>
      </c>
      <c r="AB3659" s="38" t="s">
        <v>14096</v>
      </c>
      <c r="AE3659" s="38" t="s">
        <v>2950</v>
      </c>
      <c r="AG3659" s="38">
        <v>1</v>
      </c>
      <c r="AH3659" s="38" t="s">
        <v>4439</v>
      </c>
      <c r="AI3659" s="38" t="s">
        <v>4440</v>
      </c>
      <c r="AJ3659" s="38" t="s">
        <v>4449</v>
      </c>
      <c r="AK3659" s="38" t="s">
        <v>14097</v>
      </c>
      <c r="AL3659" s="301">
        <v>43659</v>
      </c>
      <c r="AO3659" s="29" t="s">
        <v>4442</v>
      </c>
      <c r="AR3659" s="29" t="str">
        <f t="shared" si="579"/>
        <v>0</v>
      </c>
      <c r="AS3659" s="29">
        <f t="shared" si="577"/>
        <v>0</v>
      </c>
      <c r="AT3659" s="29">
        <v>0</v>
      </c>
      <c r="AW3659" s="29" t="str">
        <f t="shared" si="580"/>
        <v/>
      </c>
      <c r="AX3659" s="29" t="str">
        <f t="shared" si="572"/>
        <v/>
      </c>
      <c r="AY3659" s="29" t="str">
        <f t="shared" si="578"/>
        <v>https://media.mediathek-tanz-theater.de/iiif/2/nvt_img-451-001-001.JP2</v>
      </c>
      <c r="AZ3659" s="29" t="str">
        <f t="shared" si="573"/>
        <v>image/jp2</v>
      </c>
      <c r="BA3659" s="29" t="str">
        <f t="shared" si="574"/>
        <v>presentation/iiif</v>
      </c>
      <c r="BB3659" s="29" t="str">
        <f t="shared" si="575"/>
        <v>https://media.mediathek-tanz-theater.de/iiif/2/nvt_img-451-001-001.JP2/full/100,/0/default.jpg</v>
      </c>
      <c r="BC3659" s="29" t="str">
        <f t="shared" si="571"/>
        <v>image/jpeg</v>
      </c>
      <c r="BD3659" s="29" t="str">
        <f t="shared" si="576"/>
        <v>presentation/thumbnail</v>
      </c>
    </row>
    <row r="3660" spans="1:56" ht="25.5">
      <c r="A3660" s="29">
        <v>1</v>
      </c>
      <c r="B3660" s="29">
        <v>0</v>
      </c>
      <c r="C3660" t="s">
        <v>14098</v>
      </c>
      <c r="D3660" s="38" t="s">
        <v>14099</v>
      </c>
      <c r="F3660" s="38" t="s">
        <v>13813</v>
      </c>
      <c r="I3660" s="38" t="s">
        <v>4446</v>
      </c>
      <c r="J3660" s="406" t="s">
        <v>14091</v>
      </c>
      <c r="M3660" s="311"/>
      <c r="N3660" t="s">
        <v>1673</v>
      </c>
      <c r="R3660" s="38" t="s">
        <v>13819</v>
      </c>
      <c r="U3660"/>
      <c r="V3660"/>
      <c r="AA3660" s="38" t="s">
        <v>1170</v>
      </c>
      <c r="AB3660" s="38" t="s">
        <v>14100</v>
      </c>
      <c r="AE3660" s="38" t="s">
        <v>2950</v>
      </c>
      <c r="AG3660" s="38">
        <v>1</v>
      </c>
      <c r="AH3660" s="38" t="s">
        <v>4439</v>
      </c>
      <c r="AI3660" s="38" t="s">
        <v>4440</v>
      </c>
      <c r="AJ3660" s="38" t="s">
        <v>4449</v>
      </c>
      <c r="AK3660" s="38" t="s">
        <v>14101</v>
      </c>
      <c r="AL3660" s="301">
        <v>43659</v>
      </c>
      <c r="AO3660" s="29" t="s">
        <v>4442</v>
      </c>
      <c r="AR3660" s="29" t="str">
        <f t="shared" si="579"/>
        <v>0</v>
      </c>
      <c r="AS3660" s="29">
        <f t="shared" si="577"/>
        <v>0</v>
      </c>
      <c r="AT3660" s="29">
        <v>0</v>
      </c>
      <c r="AW3660" s="29" t="str">
        <f t="shared" si="580"/>
        <v/>
      </c>
      <c r="AX3660" s="29" t="str">
        <f t="shared" si="572"/>
        <v/>
      </c>
      <c r="AY3660" s="29" t="str">
        <f t="shared" si="578"/>
        <v>https://media.mediathek-tanz-theater.de/iiif/2/nvt_img-451-001-002.JP2</v>
      </c>
      <c r="AZ3660" s="29" t="str">
        <f t="shared" si="573"/>
        <v>image/jp2</v>
      </c>
      <c r="BA3660" s="29" t="str">
        <f t="shared" si="574"/>
        <v>presentation/iiif</v>
      </c>
      <c r="BB3660" s="29" t="str">
        <f t="shared" si="575"/>
        <v>https://media.mediathek-tanz-theater.de/iiif/2/nvt_img-451-001-002.JP2/full/100,/0/default.jpg</v>
      </c>
      <c r="BC3660" s="29" t="str">
        <f t="shared" si="571"/>
        <v>image/jpeg</v>
      </c>
      <c r="BD3660" s="29" t="str">
        <f t="shared" si="576"/>
        <v>presentation/thumbnail</v>
      </c>
    </row>
    <row r="3661" spans="1:56" ht="25.5">
      <c r="A3661" s="29">
        <v>1</v>
      </c>
      <c r="B3661" s="29">
        <v>0</v>
      </c>
      <c r="C3661" t="s">
        <v>14102</v>
      </c>
      <c r="D3661" s="38" t="s">
        <v>14103</v>
      </c>
      <c r="F3661" s="38" t="s">
        <v>13813</v>
      </c>
      <c r="I3661" s="38" t="s">
        <v>4446</v>
      </c>
      <c r="J3661" s="406" t="s">
        <v>14091</v>
      </c>
      <c r="M3661" s="311"/>
      <c r="N3661" t="s">
        <v>1673</v>
      </c>
      <c r="R3661" s="38" t="s">
        <v>13819</v>
      </c>
      <c r="U3661"/>
      <c r="V3661"/>
      <c r="AA3661" s="38" t="s">
        <v>1170</v>
      </c>
      <c r="AB3661" s="38" t="s">
        <v>14104</v>
      </c>
      <c r="AE3661" s="38" t="s">
        <v>2950</v>
      </c>
      <c r="AG3661" s="38">
        <v>1</v>
      </c>
      <c r="AH3661" s="38" t="s">
        <v>4439</v>
      </c>
      <c r="AI3661" s="38" t="s">
        <v>4440</v>
      </c>
      <c r="AJ3661" s="38" t="s">
        <v>4449</v>
      </c>
      <c r="AK3661" s="38" t="s">
        <v>14105</v>
      </c>
      <c r="AL3661" s="301">
        <v>43659</v>
      </c>
      <c r="AO3661" s="29" t="s">
        <v>4442</v>
      </c>
      <c r="AR3661" s="29" t="str">
        <f t="shared" si="579"/>
        <v>0</v>
      </c>
      <c r="AS3661" s="29">
        <f t="shared" si="577"/>
        <v>0</v>
      </c>
      <c r="AT3661" s="29">
        <v>0</v>
      </c>
      <c r="AW3661" s="29" t="str">
        <f t="shared" si="580"/>
        <v/>
      </c>
      <c r="AX3661" s="29" t="str">
        <f t="shared" si="572"/>
        <v/>
      </c>
      <c r="AY3661" s="29" t="str">
        <f t="shared" si="578"/>
        <v>https://media.mediathek-tanz-theater.de/iiif/2/nvt_img-451-001-003.JP2</v>
      </c>
      <c r="AZ3661" s="29" t="str">
        <f t="shared" si="573"/>
        <v>image/jp2</v>
      </c>
      <c r="BA3661" s="29" t="str">
        <f t="shared" si="574"/>
        <v>presentation/iiif</v>
      </c>
      <c r="BB3661" s="29" t="str">
        <f t="shared" si="575"/>
        <v>https://media.mediathek-tanz-theater.de/iiif/2/nvt_img-451-001-003.JP2/full/100,/0/default.jpg</v>
      </c>
      <c r="BC3661" s="29" t="str">
        <f t="shared" si="571"/>
        <v>image/jpeg</v>
      </c>
      <c r="BD3661" s="29" t="str">
        <f t="shared" si="576"/>
        <v>presentation/thumbnail</v>
      </c>
    </row>
    <row r="3662" spans="1:56">
      <c r="A3662" s="29">
        <v>1</v>
      </c>
      <c r="B3662" s="29">
        <v>0</v>
      </c>
      <c r="C3662" t="s">
        <v>14106</v>
      </c>
      <c r="D3662" s="38" t="s">
        <v>14107</v>
      </c>
      <c r="F3662" s="38" t="s">
        <v>13813</v>
      </c>
      <c r="I3662" s="38" t="s">
        <v>4438</v>
      </c>
      <c r="J3662" s="406" t="s">
        <v>14089</v>
      </c>
      <c r="M3662" s="311"/>
      <c r="N3662" t="s">
        <v>1673</v>
      </c>
      <c r="R3662" s="38" t="s">
        <v>13819</v>
      </c>
      <c r="U3662"/>
      <c r="V3662"/>
      <c r="AA3662" s="38" t="s">
        <v>1170</v>
      </c>
      <c r="AE3662" s="38" t="s">
        <v>2950</v>
      </c>
      <c r="AG3662" s="38">
        <v>1</v>
      </c>
      <c r="AH3662" s="38" t="s">
        <v>4439</v>
      </c>
      <c r="AI3662" s="38" t="s">
        <v>4440</v>
      </c>
      <c r="AJ3662" s="38" t="s">
        <v>11546</v>
      </c>
      <c r="AL3662" s="301">
        <v>43659</v>
      </c>
      <c r="AO3662" s="29" t="s">
        <v>4442</v>
      </c>
      <c r="AR3662" s="29" t="str">
        <f t="shared" si="579"/>
        <v>1</v>
      </c>
      <c r="AS3662" s="29">
        <f t="shared" si="577"/>
        <v>1</v>
      </c>
      <c r="AT3662" s="29">
        <v>1</v>
      </c>
      <c r="AV3662" s="29" t="s">
        <v>14108</v>
      </c>
      <c r="AW3662" s="29" t="str">
        <f t="shared" si="580"/>
        <v>image/tiff</v>
      </c>
      <c r="AX3662" s="29" t="str">
        <f t="shared" si="572"/>
        <v>archival/master</v>
      </c>
      <c r="AY3662" s="29" t="str">
        <f t="shared" si="578"/>
        <v>https://media.mediathek-tanz-theater.de/iiif/2/nvt_img-451-002.JP2</v>
      </c>
      <c r="AZ3662" s="29" t="str">
        <f t="shared" si="573"/>
        <v>image/jp2</v>
      </c>
      <c r="BA3662" s="29" t="str">
        <f t="shared" si="574"/>
        <v>presentation/iiif</v>
      </c>
      <c r="BB3662" s="29" t="str">
        <f t="shared" si="575"/>
        <v>https://media.mediathek-tanz-theater.de/iiif/2/nvt_img-451-002.JP2/full/100,/0/default.jpg</v>
      </c>
      <c r="BC3662" s="29" t="str">
        <f t="shared" si="571"/>
        <v>image/jpeg</v>
      </c>
      <c r="BD3662" s="29" t="str">
        <f t="shared" si="576"/>
        <v>presentation/thumbnail</v>
      </c>
    </row>
    <row r="3663" spans="1:56" ht="25.5">
      <c r="A3663" s="29">
        <v>1</v>
      </c>
      <c r="B3663" s="29">
        <v>0</v>
      </c>
      <c r="C3663" t="s">
        <v>14109</v>
      </c>
      <c r="D3663" s="38" t="s">
        <v>14110</v>
      </c>
      <c r="F3663" s="38" t="s">
        <v>13813</v>
      </c>
      <c r="I3663" s="38" t="s">
        <v>4446</v>
      </c>
      <c r="J3663" s="406" t="s">
        <v>14106</v>
      </c>
      <c r="M3663" s="311"/>
      <c r="N3663" t="s">
        <v>1673</v>
      </c>
      <c r="R3663" s="38" t="s">
        <v>13819</v>
      </c>
      <c r="U3663"/>
      <c r="V3663"/>
      <c r="AA3663" s="38" t="s">
        <v>1170</v>
      </c>
      <c r="AB3663" s="38" t="s">
        <v>14111</v>
      </c>
      <c r="AE3663" s="38" t="s">
        <v>2950</v>
      </c>
      <c r="AG3663" s="38">
        <v>1</v>
      </c>
      <c r="AH3663" s="38" t="s">
        <v>4439</v>
      </c>
      <c r="AI3663" s="38" t="s">
        <v>4440</v>
      </c>
      <c r="AJ3663" s="38" t="s">
        <v>4449</v>
      </c>
      <c r="AK3663" s="38" t="s">
        <v>14112</v>
      </c>
      <c r="AL3663" s="301">
        <v>43659</v>
      </c>
      <c r="AO3663" s="29" t="s">
        <v>4442</v>
      </c>
      <c r="AR3663" s="29" t="str">
        <f t="shared" si="579"/>
        <v>0</v>
      </c>
      <c r="AS3663" s="29">
        <f t="shared" si="577"/>
        <v>0</v>
      </c>
      <c r="AT3663" s="29">
        <v>0</v>
      </c>
      <c r="AW3663" s="29" t="str">
        <f t="shared" si="580"/>
        <v/>
      </c>
      <c r="AX3663" s="29" t="str">
        <f t="shared" si="572"/>
        <v/>
      </c>
      <c r="AY3663" s="29" t="str">
        <f t="shared" si="578"/>
        <v>https://media.mediathek-tanz-theater.de/iiif/2/nvt_img-451-002-001.JP2</v>
      </c>
      <c r="AZ3663" s="29" t="str">
        <f t="shared" si="573"/>
        <v>image/jp2</v>
      </c>
      <c r="BA3663" s="29" t="str">
        <f t="shared" si="574"/>
        <v>presentation/iiif</v>
      </c>
      <c r="BB3663" s="29" t="str">
        <f t="shared" si="575"/>
        <v>https://media.mediathek-tanz-theater.de/iiif/2/nvt_img-451-002-001.JP2/full/100,/0/default.jpg</v>
      </c>
      <c r="BC3663" s="29" t="str">
        <f t="shared" si="571"/>
        <v>image/jpeg</v>
      </c>
      <c r="BD3663" s="29" t="str">
        <f t="shared" si="576"/>
        <v>presentation/thumbnail</v>
      </c>
    </row>
    <row r="3664" spans="1:56">
      <c r="A3664" s="29">
        <v>1</v>
      </c>
      <c r="B3664" s="29">
        <v>0</v>
      </c>
      <c r="C3664" t="s">
        <v>14113</v>
      </c>
      <c r="D3664" s="38" t="s">
        <v>14114</v>
      </c>
      <c r="F3664" s="38" t="s">
        <v>13813</v>
      </c>
      <c r="I3664" s="38" t="s">
        <v>4446</v>
      </c>
      <c r="J3664" s="406" t="s">
        <v>14106</v>
      </c>
      <c r="M3664" s="311"/>
      <c r="N3664" t="s">
        <v>1673</v>
      </c>
      <c r="R3664" s="38" t="s">
        <v>13819</v>
      </c>
      <c r="U3664"/>
      <c r="V3664"/>
      <c r="AA3664" s="38" t="s">
        <v>1170</v>
      </c>
      <c r="AB3664" s="38" t="s">
        <v>14115</v>
      </c>
      <c r="AE3664" s="38" t="s">
        <v>2950</v>
      </c>
      <c r="AG3664" s="38">
        <v>1</v>
      </c>
      <c r="AH3664" s="38" t="s">
        <v>4439</v>
      </c>
      <c r="AI3664" s="38" t="s">
        <v>4440</v>
      </c>
      <c r="AJ3664" s="38" t="s">
        <v>4449</v>
      </c>
      <c r="AK3664" s="38" t="s">
        <v>72</v>
      </c>
      <c r="AL3664" s="301">
        <v>43659</v>
      </c>
      <c r="AO3664" s="29" t="s">
        <v>4442</v>
      </c>
      <c r="AR3664" s="29" t="str">
        <f t="shared" si="579"/>
        <v>0</v>
      </c>
      <c r="AS3664" s="29">
        <f t="shared" si="577"/>
        <v>0</v>
      </c>
      <c r="AT3664" s="29">
        <v>0</v>
      </c>
      <c r="AW3664" s="29" t="str">
        <f t="shared" si="580"/>
        <v/>
      </c>
      <c r="AX3664" s="29" t="str">
        <f t="shared" si="572"/>
        <v/>
      </c>
      <c r="AY3664" s="29" t="str">
        <f t="shared" si="578"/>
        <v>https://media.mediathek-tanz-theater.de/iiif/2/nvt_img-451-002-002.JP2</v>
      </c>
      <c r="AZ3664" s="29" t="str">
        <f t="shared" si="573"/>
        <v>image/jp2</v>
      </c>
      <c r="BA3664" s="29" t="str">
        <f t="shared" si="574"/>
        <v>presentation/iiif</v>
      </c>
      <c r="BB3664" s="29" t="str">
        <f t="shared" si="575"/>
        <v>https://media.mediathek-tanz-theater.de/iiif/2/nvt_img-451-002-002.JP2/full/100,/0/default.jpg</v>
      </c>
      <c r="BC3664" s="29" t="str">
        <f t="shared" si="571"/>
        <v>image/jpeg</v>
      </c>
      <c r="BD3664" s="29" t="str">
        <f t="shared" si="576"/>
        <v>presentation/thumbnail</v>
      </c>
    </row>
    <row r="3665" spans="1:56">
      <c r="A3665" s="29">
        <v>1</v>
      </c>
      <c r="B3665" s="29">
        <v>0</v>
      </c>
      <c r="C3665" t="s">
        <v>14116</v>
      </c>
      <c r="D3665" s="38" t="s">
        <v>14117</v>
      </c>
      <c r="F3665" s="38" t="s">
        <v>13813</v>
      </c>
      <c r="I3665" s="38" t="s">
        <v>4446</v>
      </c>
      <c r="J3665" s="406" t="s">
        <v>14106</v>
      </c>
      <c r="M3665" s="311"/>
      <c r="N3665" t="s">
        <v>1673</v>
      </c>
      <c r="R3665" s="38" t="s">
        <v>13819</v>
      </c>
      <c r="U3665"/>
      <c r="V3665"/>
      <c r="AA3665" s="38" t="s">
        <v>1170</v>
      </c>
      <c r="AB3665" s="38" t="s">
        <v>14118</v>
      </c>
      <c r="AE3665" s="38" t="s">
        <v>2950</v>
      </c>
      <c r="AG3665" s="38">
        <v>1</v>
      </c>
      <c r="AH3665" s="38" t="s">
        <v>4439</v>
      </c>
      <c r="AI3665" s="38" t="s">
        <v>4440</v>
      </c>
      <c r="AJ3665" s="38" t="s">
        <v>4449</v>
      </c>
      <c r="AK3665" s="38" t="s">
        <v>72</v>
      </c>
      <c r="AL3665" s="301">
        <v>43659</v>
      </c>
      <c r="AO3665" s="29" t="s">
        <v>4442</v>
      </c>
      <c r="AR3665" s="29" t="str">
        <f t="shared" si="579"/>
        <v>0</v>
      </c>
      <c r="AS3665" s="29">
        <f t="shared" si="577"/>
        <v>0</v>
      </c>
      <c r="AT3665" s="29">
        <v>0</v>
      </c>
      <c r="AW3665" s="29" t="str">
        <f t="shared" si="580"/>
        <v/>
      </c>
      <c r="AX3665" s="29" t="str">
        <f t="shared" si="572"/>
        <v/>
      </c>
      <c r="AY3665" s="29" t="str">
        <f t="shared" si="578"/>
        <v>https://media.mediathek-tanz-theater.de/iiif/2/nvt_img-451-002-003.JP2</v>
      </c>
      <c r="AZ3665" s="29" t="str">
        <f t="shared" si="573"/>
        <v>image/jp2</v>
      </c>
      <c r="BA3665" s="29" t="str">
        <f t="shared" si="574"/>
        <v>presentation/iiif</v>
      </c>
      <c r="BB3665" s="29" t="str">
        <f t="shared" si="575"/>
        <v>https://media.mediathek-tanz-theater.de/iiif/2/nvt_img-451-002-003.JP2/full/100,/0/default.jpg</v>
      </c>
      <c r="BC3665" s="29" t="str">
        <f t="shared" si="571"/>
        <v>image/jpeg</v>
      </c>
      <c r="BD3665" s="29" t="str">
        <f t="shared" si="576"/>
        <v>presentation/thumbnail</v>
      </c>
    </row>
    <row r="3666" spans="1:56">
      <c r="A3666" s="29">
        <v>1</v>
      </c>
      <c r="B3666" s="29">
        <v>0</v>
      </c>
      <c r="C3666" t="s">
        <v>14119</v>
      </c>
      <c r="D3666" s="38" t="s">
        <v>14120</v>
      </c>
      <c r="F3666" s="38" t="s">
        <v>13813</v>
      </c>
      <c r="I3666" s="38" t="s">
        <v>4438</v>
      </c>
      <c r="J3666" s="406" t="s">
        <v>14089</v>
      </c>
      <c r="M3666" s="311"/>
      <c r="N3666" t="s">
        <v>1673</v>
      </c>
      <c r="R3666" s="38" t="s">
        <v>13819</v>
      </c>
      <c r="U3666"/>
      <c r="V3666"/>
      <c r="AA3666" s="38" t="s">
        <v>1170</v>
      </c>
      <c r="AE3666" s="38" t="s">
        <v>2950</v>
      </c>
      <c r="AG3666" s="38">
        <v>1</v>
      </c>
      <c r="AH3666" s="38" t="s">
        <v>4439</v>
      </c>
      <c r="AI3666" s="38" t="s">
        <v>4440</v>
      </c>
      <c r="AJ3666" s="38" t="s">
        <v>11534</v>
      </c>
      <c r="AL3666" s="301">
        <v>43659</v>
      </c>
      <c r="AO3666" s="29" t="s">
        <v>4442</v>
      </c>
      <c r="AR3666" s="29" t="str">
        <f t="shared" si="579"/>
        <v>1</v>
      </c>
      <c r="AS3666" s="29">
        <f t="shared" si="577"/>
        <v>1</v>
      </c>
      <c r="AT3666" s="29">
        <v>1</v>
      </c>
      <c r="AV3666" s="29" t="s">
        <v>14121</v>
      </c>
      <c r="AW3666" s="29" t="str">
        <f t="shared" si="580"/>
        <v>image/tiff</v>
      </c>
      <c r="AX3666" s="29" t="str">
        <f t="shared" si="572"/>
        <v>archival/master</v>
      </c>
      <c r="AY3666" s="29" t="str">
        <f t="shared" si="578"/>
        <v>https://media.mediathek-tanz-theater.de/iiif/2/nvt_img-451-003.JP2</v>
      </c>
      <c r="AZ3666" s="29" t="str">
        <f t="shared" si="573"/>
        <v>image/jp2</v>
      </c>
      <c r="BA3666" s="29" t="str">
        <f t="shared" si="574"/>
        <v>presentation/iiif</v>
      </c>
      <c r="BB3666" s="29" t="str">
        <f t="shared" si="575"/>
        <v>https://media.mediathek-tanz-theater.de/iiif/2/nvt_img-451-003.JP2/full/100,/0/default.jpg</v>
      </c>
      <c r="BC3666" s="29" t="str">
        <f t="shared" si="571"/>
        <v>image/jpeg</v>
      </c>
      <c r="BD3666" s="29" t="str">
        <f t="shared" si="576"/>
        <v>presentation/thumbnail</v>
      </c>
    </row>
    <row r="3667" spans="1:56">
      <c r="A3667" s="29">
        <v>1</v>
      </c>
      <c r="B3667" s="29">
        <v>0</v>
      </c>
      <c r="C3667" t="s">
        <v>14122</v>
      </c>
      <c r="D3667" s="38" t="s">
        <v>14123</v>
      </c>
      <c r="F3667" s="38" t="s">
        <v>13813</v>
      </c>
      <c r="I3667" s="38" t="s">
        <v>4446</v>
      </c>
      <c r="J3667" s="406" t="s">
        <v>14119</v>
      </c>
      <c r="M3667" s="311"/>
      <c r="N3667" t="s">
        <v>1673</v>
      </c>
      <c r="R3667" s="38" t="s">
        <v>13819</v>
      </c>
      <c r="U3667"/>
      <c r="V3667"/>
      <c r="AA3667" s="38" t="s">
        <v>1170</v>
      </c>
      <c r="AB3667" s="38" t="s">
        <v>14124</v>
      </c>
      <c r="AE3667" s="38" t="s">
        <v>2950</v>
      </c>
      <c r="AG3667" s="38">
        <v>1</v>
      </c>
      <c r="AH3667" s="38" t="s">
        <v>4439</v>
      </c>
      <c r="AI3667" s="38" t="s">
        <v>4440</v>
      </c>
      <c r="AJ3667" s="38" t="s">
        <v>4449</v>
      </c>
      <c r="AK3667" s="38" t="s">
        <v>72</v>
      </c>
      <c r="AL3667" s="301">
        <v>43659</v>
      </c>
      <c r="AO3667" s="29" t="s">
        <v>4442</v>
      </c>
      <c r="AR3667" s="29" t="str">
        <f t="shared" si="579"/>
        <v>0</v>
      </c>
      <c r="AS3667" s="29">
        <f t="shared" si="577"/>
        <v>0</v>
      </c>
      <c r="AT3667" s="29">
        <v>0</v>
      </c>
      <c r="AW3667" s="29" t="str">
        <f t="shared" si="580"/>
        <v/>
      </c>
      <c r="AX3667" s="29" t="str">
        <f t="shared" si="572"/>
        <v/>
      </c>
      <c r="AY3667" s="29" t="str">
        <f t="shared" si="578"/>
        <v>https://media.mediathek-tanz-theater.de/iiif/2/nvt_img-451-003-001.JP2</v>
      </c>
      <c r="AZ3667" s="29" t="str">
        <f t="shared" si="573"/>
        <v>image/jp2</v>
      </c>
      <c r="BA3667" s="29" t="str">
        <f t="shared" si="574"/>
        <v>presentation/iiif</v>
      </c>
      <c r="BB3667" s="29" t="str">
        <f t="shared" si="575"/>
        <v>https://media.mediathek-tanz-theater.de/iiif/2/nvt_img-451-003-001.JP2/full/100,/0/default.jpg</v>
      </c>
      <c r="BC3667" s="29" t="str">
        <f t="shared" si="571"/>
        <v>image/jpeg</v>
      </c>
      <c r="BD3667" s="29" t="str">
        <f t="shared" si="576"/>
        <v>presentation/thumbnail</v>
      </c>
    </row>
    <row r="3668" spans="1:56">
      <c r="A3668" s="29">
        <v>1</v>
      </c>
      <c r="B3668" s="29">
        <v>0</v>
      </c>
      <c r="C3668" t="s">
        <v>14125</v>
      </c>
      <c r="D3668" s="38" t="s">
        <v>14126</v>
      </c>
      <c r="F3668" s="38" t="s">
        <v>13813</v>
      </c>
      <c r="I3668" s="38" t="s">
        <v>4446</v>
      </c>
      <c r="J3668" s="406" t="s">
        <v>14119</v>
      </c>
      <c r="M3668" s="311"/>
      <c r="N3668" t="s">
        <v>1673</v>
      </c>
      <c r="R3668" s="38" t="s">
        <v>13819</v>
      </c>
      <c r="U3668"/>
      <c r="V3668"/>
      <c r="AA3668" s="38" t="s">
        <v>1170</v>
      </c>
      <c r="AB3668" s="38" t="s">
        <v>14127</v>
      </c>
      <c r="AE3668" s="38" t="s">
        <v>2950</v>
      </c>
      <c r="AG3668" s="38">
        <v>1</v>
      </c>
      <c r="AH3668" s="38" t="s">
        <v>4439</v>
      </c>
      <c r="AI3668" s="38" t="s">
        <v>4440</v>
      </c>
      <c r="AJ3668" s="38" t="s">
        <v>4449</v>
      </c>
      <c r="AK3668" s="38" t="s">
        <v>72</v>
      </c>
      <c r="AL3668" s="301">
        <v>43659</v>
      </c>
      <c r="AO3668" s="29" t="s">
        <v>4442</v>
      </c>
      <c r="AR3668" s="29" t="str">
        <f t="shared" si="579"/>
        <v>0</v>
      </c>
      <c r="AS3668" s="29">
        <f t="shared" si="577"/>
        <v>0</v>
      </c>
      <c r="AT3668" s="29">
        <v>0</v>
      </c>
      <c r="AW3668" s="29" t="str">
        <f t="shared" si="580"/>
        <v/>
      </c>
      <c r="AX3668" s="29" t="str">
        <f t="shared" si="572"/>
        <v/>
      </c>
      <c r="AY3668" s="29" t="str">
        <f t="shared" si="578"/>
        <v>https://media.mediathek-tanz-theater.de/iiif/2/nvt_img-451-003-002.JP2</v>
      </c>
      <c r="AZ3668" s="29" t="str">
        <f t="shared" si="573"/>
        <v>image/jp2</v>
      </c>
      <c r="BA3668" s="29" t="str">
        <f t="shared" si="574"/>
        <v>presentation/iiif</v>
      </c>
      <c r="BB3668" s="29" t="str">
        <f t="shared" si="575"/>
        <v>https://media.mediathek-tanz-theater.de/iiif/2/nvt_img-451-003-002.JP2/full/100,/0/default.jpg</v>
      </c>
      <c r="BC3668" s="29" t="str">
        <f t="shared" si="571"/>
        <v>image/jpeg</v>
      </c>
      <c r="BD3668" s="29" t="str">
        <f t="shared" si="576"/>
        <v>presentation/thumbnail</v>
      </c>
    </row>
    <row r="3669" spans="1:56" ht="25.5">
      <c r="A3669" s="29">
        <v>1</v>
      </c>
      <c r="B3669" s="29">
        <v>0</v>
      </c>
      <c r="C3669" t="s">
        <v>14128</v>
      </c>
      <c r="D3669" s="38" t="s">
        <v>14129</v>
      </c>
      <c r="F3669" s="38" t="s">
        <v>13813</v>
      </c>
      <c r="I3669" s="38" t="s">
        <v>4446</v>
      </c>
      <c r="J3669" s="406" t="s">
        <v>14119</v>
      </c>
      <c r="M3669" s="311"/>
      <c r="N3669" t="s">
        <v>1673</v>
      </c>
      <c r="R3669" s="38" t="s">
        <v>13819</v>
      </c>
      <c r="U3669"/>
      <c r="V3669"/>
      <c r="AA3669" s="38" t="s">
        <v>1170</v>
      </c>
      <c r="AB3669" s="38" t="s">
        <v>14130</v>
      </c>
      <c r="AE3669" s="38" t="s">
        <v>2950</v>
      </c>
      <c r="AG3669" s="38">
        <v>1</v>
      </c>
      <c r="AH3669" s="38" t="s">
        <v>4439</v>
      </c>
      <c r="AI3669" s="38" t="s">
        <v>4440</v>
      </c>
      <c r="AJ3669" s="38" t="s">
        <v>4449</v>
      </c>
      <c r="AK3669" s="38" t="s">
        <v>14131</v>
      </c>
      <c r="AL3669" s="301">
        <v>43659</v>
      </c>
      <c r="AO3669" s="29" t="s">
        <v>4442</v>
      </c>
      <c r="AR3669" s="29" t="str">
        <f t="shared" si="579"/>
        <v>0</v>
      </c>
      <c r="AS3669" s="29">
        <f t="shared" si="577"/>
        <v>0</v>
      </c>
      <c r="AT3669" s="29">
        <v>0</v>
      </c>
      <c r="AW3669" s="29" t="str">
        <f t="shared" si="580"/>
        <v/>
      </c>
      <c r="AX3669" s="29" t="str">
        <f t="shared" si="572"/>
        <v/>
      </c>
      <c r="AY3669" s="29" t="str">
        <f t="shared" si="578"/>
        <v>https://media.mediathek-tanz-theater.de/iiif/2/nvt_img-451-003-003.JP2</v>
      </c>
      <c r="AZ3669" s="29" t="str">
        <f t="shared" si="573"/>
        <v>image/jp2</v>
      </c>
      <c r="BA3669" s="29" t="str">
        <f t="shared" si="574"/>
        <v>presentation/iiif</v>
      </c>
      <c r="BB3669" s="29" t="str">
        <f t="shared" si="575"/>
        <v>https://media.mediathek-tanz-theater.de/iiif/2/nvt_img-451-003-003.JP2/full/100,/0/default.jpg</v>
      </c>
      <c r="BC3669" s="29" t="str">
        <f t="shared" si="571"/>
        <v>image/jpeg</v>
      </c>
      <c r="BD3669" s="29" t="str">
        <f t="shared" si="576"/>
        <v>presentation/thumbnail</v>
      </c>
    </row>
    <row r="3670" spans="1:56">
      <c r="A3670" s="29">
        <v>1</v>
      </c>
      <c r="B3670" s="29">
        <v>0</v>
      </c>
      <c r="C3670" t="s">
        <v>14132</v>
      </c>
      <c r="D3670" s="38" t="s">
        <v>14133</v>
      </c>
      <c r="F3670" s="38" t="s">
        <v>13813</v>
      </c>
      <c r="I3670" s="38" t="s">
        <v>4438</v>
      </c>
      <c r="J3670" s="406" t="s">
        <v>14089</v>
      </c>
      <c r="M3670" s="311"/>
      <c r="N3670" t="s">
        <v>1673</v>
      </c>
      <c r="R3670" s="38" t="s">
        <v>13819</v>
      </c>
      <c r="U3670"/>
      <c r="V3670"/>
      <c r="AA3670" s="38" t="s">
        <v>1170</v>
      </c>
      <c r="AE3670" s="38" t="s">
        <v>2950</v>
      </c>
      <c r="AG3670" s="38">
        <v>1</v>
      </c>
      <c r="AH3670" s="38" t="s">
        <v>4439</v>
      </c>
      <c r="AI3670" s="38" t="s">
        <v>4440</v>
      </c>
      <c r="AJ3670" s="38" t="s">
        <v>11503</v>
      </c>
      <c r="AL3670" s="301">
        <v>43659</v>
      </c>
      <c r="AO3670" s="29" t="s">
        <v>4442</v>
      </c>
      <c r="AR3670" s="29" t="str">
        <f t="shared" si="579"/>
        <v>1</v>
      </c>
      <c r="AS3670" s="29">
        <f t="shared" si="577"/>
        <v>1</v>
      </c>
      <c r="AT3670" s="29">
        <v>1</v>
      </c>
      <c r="AV3670" s="29" t="s">
        <v>14134</v>
      </c>
      <c r="AW3670" s="29" t="str">
        <f t="shared" si="580"/>
        <v>image/tiff</v>
      </c>
      <c r="AX3670" s="29" t="str">
        <f t="shared" si="572"/>
        <v>archival/master</v>
      </c>
      <c r="AY3670" s="29" t="str">
        <f t="shared" si="578"/>
        <v>https://media.mediathek-tanz-theater.de/iiif/2/nvt_img-451-004.JP2</v>
      </c>
      <c r="AZ3670" s="29" t="str">
        <f t="shared" si="573"/>
        <v>image/jp2</v>
      </c>
      <c r="BA3670" s="29" t="str">
        <f t="shared" si="574"/>
        <v>presentation/iiif</v>
      </c>
      <c r="BB3670" s="29" t="str">
        <f t="shared" si="575"/>
        <v>https://media.mediathek-tanz-theater.de/iiif/2/nvt_img-451-004.JP2/full/100,/0/default.jpg</v>
      </c>
      <c r="BC3670" s="29" t="str">
        <f t="shared" si="571"/>
        <v>image/jpeg</v>
      </c>
      <c r="BD3670" s="29" t="str">
        <f t="shared" si="576"/>
        <v>presentation/thumbnail</v>
      </c>
    </row>
    <row r="3671" spans="1:56">
      <c r="A3671" s="29">
        <v>1</v>
      </c>
      <c r="B3671" s="29">
        <v>0</v>
      </c>
      <c r="C3671" t="s">
        <v>14135</v>
      </c>
      <c r="D3671" s="38" t="s">
        <v>14136</v>
      </c>
      <c r="F3671" s="38" t="s">
        <v>13813</v>
      </c>
      <c r="I3671" s="38" t="s">
        <v>4446</v>
      </c>
      <c r="J3671" s="406" t="s">
        <v>14132</v>
      </c>
      <c r="M3671" s="311"/>
      <c r="N3671" t="s">
        <v>1673</v>
      </c>
      <c r="R3671" s="38" t="s">
        <v>13819</v>
      </c>
      <c r="U3671"/>
      <c r="V3671"/>
      <c r="AA3671" s="38" t="s">
        <v>1170</v>
      </c>
      <c r="AB3671" s="38" t="s">
        <v>14137</v>
      </c>
      <c r="AE3671" s="38" t="s">
        <v>2950</v>
      </c>
      <c r="AG3671" s="38">
        <v>1</v>
      </c>
      <c r="AH3671" s="38" t="s">
        <v>4439</v>
      </c>
      <c r="AI3671" s="38" t="s">
        <v>4440</v>
      </c>
      <c r="AJ3671" s="38" t="s">
        <v>4449</v>
      </c>
      <c r="AK3671" s="38" t="s">
        <v>72</v>
      </c>
      <c r="AL3671" s="301">
        <v>43659</v>
      </c>
      <c r="AO3671" s="29" t="s">
        <v>4442</v>
      </c>
      <c r="AR3671" s="29" t="str">
        <f t="shared" si="579"/>
        <v>0</v>
      </c>
      <c r="AS3671" s="29">
        <f t="shared" si="577"/>
        <v>0</v>
      </c>
      <c r="AT3671" s="29">
        <v>0</v>
      </c>
      <c r="AW3671" s="29" t="str">
        <f t="shared" si="580"/>
        <v/>
      </c>
      <c r="AX3671" s="29" t="str">
        <f t="shared" si="572"/>
        <v/>
      </c>
      <c r="AY3671" s="29" t="str">
        <f t="shared" si="578"/>
        <v>https://media.mediathek-tanz-theater.de/iiif/2/nvt_img-451-004-001.JP2</v>
      </c>
      <c r="AZ3671" s="29" t="str">
        <f t="shared" si="573"/>
        <v>image/jp2</v>
      </c>
      <c r="BA3671" s="29" t="str">
        <f t="shared" si="574"/>
        <v>presentation/iiif</v>
      </c>
      <c r="BB3671" s="29" t="str">
        <f t="shared" si="575"/>
        <v>https://media.mediathek-tanz-theater.de/iiif/2/nvt_img-451-004-001.JP2/full/100,/0/default.jpg</v>
      </c>
      <c r="BC3671" s="29" t="str">
        <f t="shared" si="571"/>
        <v>image/jpeg</v>
      </c>
      <c r="BD3671" s="29" t="str">
        <f t="shared" si="576"/>
        <v>presentation/thumbnail</v>
      </c>
    </row>
    <row r="3672" spans="1:56" ht="25.5">
      <c r="A3672" s="29">
        <v>1</v>
      </c>
      <c r="B3672" s="29">
        <v>0</v>
      </c>
      <c r="C3672" t="s">
        <v>14138</v>
      </c>
      <c r="D3672" s="38" t="s">
        <v>14139</v>
      </c>
      <c r="F3672" s="38" t="s">
        <v>13813</v>
      </c>
      <c r="I3672" s="38" t="s">
        <v>4446</v>
      </c>
      <c r="J3672" s="406" t="s">
        <v>14132</v>
      </c>
      <c r="M3672" s="311"/>
      <c r="N3672" t="s">
        <v>1673</v>
      </c>
      <c r="R3672" s="38" t="s">
        <v>13819</v>
      </c>
      <c r="U3672"/>
      <c r="V3672"/>
      <c r="AA3672" s="38" t="s">
        <v>1170</v>
      </c>
      <c r="AB3672" s="38" t="s">
        <v>14140</v>
      </c>
      <c r="AE3672" s="38" t="s">
        <v>2950</v>
      </c>
      <c r="AG3672" s="38">
        <v>1</v>
      </c>
      <c r="AH3672" s="38" t="s">
        <v>4439</v>
      </c>
      <c r="AI3672" s="38" t="s">
        <v>4440</v>
      </c>
      <c r="AJ3672" s="38" t="s">
        <v>4449</v>
      </c>
      <c r="AK3672" s="38" t="s">
        <v>14131</v>
      </c>
      <c r="AL3672" s="301">
        <v>43659</v>
      </c>
      <c r="AO3672" s="29" t="s">
        <v>4442</v>
      </c>
      <c r="AR3672" s="29" t="str">
        <f t="shared" si="579"/>
        <v>0</v>
      </c>
      <c r="AS3672" s="29">
        <f t="shared" si="577"/>
        <v>0</v>
      </c>
      <c r="AT3672" s="29">
        <v>0</v>
      </c>
      <c r="AW3672" s="29" t="str">
        <f t="shared" si="580"/>
        <v/>
      </c>
      <c r="AX3672" s="29" t="str">
        <f t="shared" si="572"/>
        <v/>
      </c>
      <c r="AY3672" s="29" t="str">
        <f t="shared" si="578"/>
        <v>https://media.mediathek-tanz-theater.de/iiif/2/nvt_img-451-004-002.JP2</v>
      </c>
      <c r="AZ3672" s="29" t="str">
        <f t="shared" si="573"/>
        <v>image/jp2</v>
      </c>
      <c r="BA3672" s="29" t="str">
        <f t="shared" si="574"/>
        <v>presentation/iiif</v>
      </c>
      <c r="BB3672" s="29" t="str">
        <f t="shared" si="575"/>
        <v>https://media.mediathek-tanz-theater.de/iiif/2/nvt_img-451-004-002.JP2/full/100,/0/default.jpg</v>
      </c>
      <c r="BC3672" s="29" t="str">
        <f t="shared" si="571"/>
        <v>image/jpeg</v>
      </c>
      <c r="BD3672" s="29" t="str">
        <f t="shared" si="576"/>
        <v>presentation/thumbnail</v>
      </c>
    </row>
    <row r="3673" spans="1:56" ht="25.5">
      <c r="A3673" s="29">
        <v>1</v>
      </c>
      <c r="B3673" s="29">
        <v>0</v>
      </c>
      <c r="C3673" t="s">
        <v>14141</v>
      </c>
      <c r="D3673" s="38" t="s">
        <v>14142</v>
      </c>
      <c r="F3673" s="38" t="s">
        <v>13813</v>
      </c>
      <c r="I3673" s="38" t="s">
        <v>4446</v>
      </c>
      <c r="J3673" s="406" t="s">
        <v>14132</v>
      </c>
      <c r="M3673" s="311"/>
      <c r="N3673" t="s">
        <v>1673</v>
      </c>
      <c r="R3673" s="38" t="s">
        <v>13819</v>
      </c>
      <c r="U3673"/>
      <c r="V3673"/>
      <c r="AA3673" s="38" t="s">
        <v>1170</v>
      </c>
      <c r="AB3673" s="38" t="s">
        <v>14143</v>
      </c>
      <c r="AE3673" s="38" t="s">
        <v>2950</v>
      </c>
      <c r="AG3673" s="38">
        <v>1</v>
      </c>
      <c r="AH3673" s="38" t="s">
        <v>4439</v>
      </c>
      <c r="AI3673" s="38" t="s">
        <v>4440</v>
      </c>
      <c r="AJ3673" s="38" t="s">
        <v>4449</v>
      </c>
      <c r="AK3673" s="38" t="s">
        <v>14131</v>
      </c>
      <c r="AL3673" s="301">
        <v>43659</v>
      </c>
      <c r="AO3673" s="29" t="s">
        <v>4442</v>
      </c>
      <c r="AR3673" s="29" t="str">
        <f t="shared" si="579"/>
        <v>0</v>
      </c>
      <c r="AS3673" s="29">
        <f t="shared" si="577"/>
        <v>0</v>
      </c>
      <c r="AT3673" s="29">
        <v>0</v>
      </c>
      <c r="AW3673" s="29" t="str">
        <f t="shared" si="580"/>
        <v/>
      </c>
      <c r="AX3673" s="29" t="str">
        <f t="shared" si="572"/>
        <v/>
      </c>
      <c r="AY3673" s="29" t="str">
        <f t="shared" si="578"/>
        <v>https://media.mediathek-tanz-theater.de/iiif/2/nvt_img-451-004-003.JP2</v>
      </c>
      <c r="AZ3673" s="29" t="str">
        <f t="shared" si="573"/>
        <v>image/jp2</v>
      </c>
      <c r="BA3673" s="29" t="str">
        <f t="shared" si="574"/>
        <v>presentation/iiif</v>
      </c>
      <c r="BB3673" s="29" t="str">
        <f t="shared" si="575"/>
        <v>https://media.mediathek-tanz-theater.de/iiif/2/nvt_img-451-004-003.JP2/full/100,/0/default.jpg</v>
      </c>
      <c r="BC3673" s="29" t="str">
        <f t="shared" si="571"/>
        <v>image/jpeg</v>
      </c>
      <c r="BD3673" s="29" t="str">
        <f t="shared" si="576"/>
        <v>presentation/thumbnail</v>
      </c>
    </row>
    <row r="3674" spans="1:56" ht="127.5">
      <c r="A3674" s="29">
        <v>0</v>
      </c>
      <c r="B3674" s="29">
        <v>0</v>
      </c>
      <c r="C3674" t="s">
        <v>14144</v>
      </c>
      <c r="F3674" s="38" t="s">
        <v>13813</v>
      </c>
      <c r="I3674" s="38" t="s">
        <v>4431</v>
      </c>
      <c r="J3674" s="406"/>
      <c r="M3674" s="311"/>
      <c r="U3674"/>
      <c r="V3674"/>
      <c r="AB3674" s="38" t="s">
        <v>14145</v>
      </c>
      <c r="AC3674" s="38" t="s">
        <v>13815</v>
      </c>
      <c r="AE3674" s="38" t="s">
        <v>2950</v>
      </c>
      <c r="AG3674" s="38">
        <v>1</v>
      </c>
      <c r="AJ3674" s="38" t="s">
        <v>13816</v>
      </c>
      <c r="AL3674" s="301">
        <v>43659</v>
      </c>
      <c r="AR3674" s="29" t="str">
        <f t="shared" si="579"/>
        <v>1</v>
      </c>
      <c r="AS3674" s="29">
        <f t="shared" si="577"/>
        <v>0</v>
      </c>
      <c r="AT3674" s="29">
        <v>0</v>
      </c>
      <c r="AW3674" s="29" t="str">
        <f t="shared" si="580"/>
        <v/>
      </c>
      <c r="AX3674" s="29" t="str">
        <f t="shared" si="572"/>
        <v/>
      </c>
      <c r="AY3674" s="29" t="str">
        <f t="shared" si="578"/>
        <v>https://media.mediathek-tanz-theater.de/iiif/2/nvt_img-452.JP2</v>
      </c>
      <c r="AZ3674" s="29" t="str">
        <f t="shared" si="573"/>
        <v>image/jp2</v>
      </c>
      <c r="BA3674" s="29" t="str">
        <f t="shared" si="574"/>
        <v>presentation/iiif</v>
      </c>
      <c r="BB3674" s="29" t="str">
        <f t="shared" si="575"/>
        <v>https://media.mediathek-tanz-theater.de/iiif/2/nvt_img-452.JP2/full/100,/0/default.jpg</v>
      </c>
      <c r="BC3674" s="29" t="str">
        <f t="shared" si="571"/>
        <v>image/jpeg</v>
      </c>
      <c r="BD3674" s="29" t="str">
        <f t="shared" si="576"/>
        <v>presentation/thumbnail</v>
      </c>
    </row>
    <row r="3675" spans="1:56">
      <c r="A3675" s="29">
        <v>1</v>
      </c>
      <c r="B3675" s="29">
        <v>0</v>
      </c>
      <c r="C3675" t="s">
        <v>14146</v>
      </c>
      <c r="D3675" s="38" t="s">
        <v>14147</v>
      </c>
      <c r="F3675" s="38" t="s">
        <v>13813</v>
      </c>
      <c r="I3675" s="38" t="s">
        <v>4438</v>
      </c>
      <c r="J3675" s="406" t="s">
        <v>14144</v>
      </c>
      <c r="M3675" s="311"/>
      <c r="N3675" t="s">
        <v>1673</v>
      </c>
      <c r="R3675" s="38" t="s">
        <v>13819</v>
      </c>
      <c r="U3675"/>
      <c r="V3675" t="s">
        <v>3599</v>
      </c>
      <c r="AA3675" s="38" t="s">
        <v>1170</v>
      </c>
      <c r="AE3675" s="38" t="s">
        <v>2950</v>
      </c>
      <c r="AG3675" s="38">
        <v>1</v>
      </c>
      <c r="AH3675" s="38" t="s">
        <v>4439</v>
      </c>
      <c r="AI3675" s="38" t="s">
        <v>4440</v>
      </c>
      <c r="AJ3675" s="38" t="s">
        <v>14148</v>
      </c>
      <c r="AL3675" s="301">
        <v>43659</v>
      </c>
      <c r="AO3675" s="29" t="s">
        <v>4442</v>
      </c>
      <c r="AR3675" s="29" t="str">
        <f t="shared" si="579"/>
        <v>1</v>
      </c>
      <c r="AS3675" s="29">
        <f t="shared" si="577"/>
        <v>1</v>
      </c>
      <c r="AT3675" s="29">
        <v>1</v>
      </c>
      <c r="AV3675" s="29" t="s">
        <v>14149</v>
      </c>
      <c r="AW3675" s="29" t="str">
        <f t="shared" si="580"/>
        <v>image/tiff</v>
      </c>
      <c r="AX3675" s="29" t="str">
        <f t="shared" si="572"/>
        <v>archival/master</v>
      </c>
      <c r="AY3675" s="29" t="str">
        <f t="shared" si="578"/>
        <v>https://media.mediathek-tanz-theater.de/iiif/2/nvt_img-452-001.JP2</v>
      </c>
      <c r="AZ3675" s="29" t="str">
        <f t="shared" si="573"/>
        <v>image/jp2</v>
      </c>
      <c r="BA3675" s="29" t="str">
        <f t="shared" si="574"/>
        <v>presentation/iiif</v>
      </c>
      <c r="BB3675" s="29" t="str">
        <f t="shared" si="575"/>
        <v>https://media.mediathek-tanz-theater.de/iiif/2/nvt_img-452-001.JP2/full/100,/0/default.jpg</v>
      </c>
      <c r="BC3675" s="29" t="str">
        <f t="shared" si="571"/>
        <v>image/jpeg</v>
      </c>
      <c r="BD3675" s="29" t="str">
        <f t="shared" si="576"/>
        <v>presentation/thumbnail</v>
      </c>
    </row>
    <row r="3676" spans="1:56" ht="38.25">
      <c r="A3676" s="29">
        <v>1</v>
      </c>
      <c r="B3676" s="29">
        <v>0</v>
      </c>
      <c r="C3676" t="s">
        <v>14150</v>
      </c>
      <c r="D3676" s="38" t="s">
        <v>14151</v>
      </c>
      <c r="F3676" s="38" t="s">
        <v>13813</v>
      </c>
      <c r="I3676" s="38" t="s">
        <v>4446</v>
      </c>
      <c r="J3676" s="406" t="s">
        <v>14146</v>
      </c>
      <c r="M3676" s="311"/>
      <c r="N3676" t="s">
        <v>1673</v>
      </c>
      <c r="R3676" s="38" t="s">
        <v>13819</v>
      </c>
      <c r="U3676"/>
      <c r="V3676" t="s">
        <v>3599</v>
      </c>
      <c r="AA3676" s="38" t="s">
        <v>1170</v>
      </c>
      <c r="AB3676" s="38" t="s">
        <v>13045</v>
      </c>
      <c r="AE3676" s="38" t="s">
        <v>2950</v>
      </c>
      <c r="AG3676" s="38">
        <v>1</v>
      </c>
      <c r="AH3676" s="38" t="s">
        <v>4439</v>
      </c>
      <c r="AI3676" s="38" t="s">
        <v>4440</v>
      </c>
      <c r="AJ3676" s="38" t="s">
        <v>4449</v>
      </c>
      <c r="AK3676" s="38" t="s">
        <v>14152</v>
      </c>
      <c r="AL3676" s="301">
        <v>43659</v>
      </c>
      <c r="AO3676" s="29" t="s">
        <v>4442</v>
      </c>
      <c r="AR3676" s="29" t="str">
        <f t="shared" si="579"/>
        <v>0</v>
      </c>
      <c r="AS3676" s="29">
        <f t="shared" si="577"/>
        <v>0</v>
      </c>
      <c r="AT3676" s="29">
        <v>0</v>
      </c>
      <c r="AW3676" s="29" t="str">
        <f t="shared" si="580"/>
        <v/>
      </c>
      <c r="AX3676" s="29" t="str">
        <f t="shared" si="572"/>
        <v/>
      </c>
      <c r="AY3676" s="29" t="str">
        <f t="shared" si="578"/>
        <v>https://media.mediathek-tanz-theater.de/iiif/2/nvt_img-452-001-001.JP2</v>
      </c>
      <c r="AZ3676" s="29" t="str">
        <f t="shared" si="573"/>
        <v>image/jp2</v>
      </c>
      <c r="BA3676" s="29" t="str">
        <f t="shared" si="574"/>
        <v>presentation/iiif</v>
      </c>
      <c r="BB3676" s="29" t="str">
        <f t="shared" si="575"/>
        <v>https://media.mediathek-tanz-theater.de/iiif/2/nvt_img-452-001-001.JP2/full/100,/0/default.jpg</v>
      </c>
      <c r="BC3676" s="29" t="str">
        <f t="shared" si="571"/>
        <v>image/jpeg</v>
      </c>
      <c r="BD3676" s="29" t="str">
        <f t="shared" si="576"/>
        <v>presentation/thumbnail</v>
      </c>
    </row>
    <row r="3677" spans="1:56" ht="25.5">
      <c r="A3677" s="29">
        <v>1</v>
      </c>
      <c r="B3677" s="29">
        <v>0</v>
      </c>
      <c r="C3677" t="s">
        <v>14153</v>
      </c>
      <c r="D3677" s="38" t="s">
        <v>14154</v>
      </c>
      <c r="F3677" s="38" t="s">
        <v>13813</v>
      </c>
      <c r="I3677" s="38" t="s">
        <v>4446</v>
      </c>
      <c r="J3677" s="406" t="s">
        <v>14146</v>
      </c>
      <c r="M3677" s="311"/>
      <c r="N3677" t="s">
        <v>1673</v>
      </c>
      <c r="R3677" s="38" t="s">
        <v>13819</v>
      </c>
      <c r="U3677"/>
      <c r="V3677" t="s">
        <v>3599</v>
      </c>
      <c r="AA3677" s="38" t="s">
        <v>1170</v>
      </c>
      <c r="AB3677" s="38" t="s">
        <v>13049</v>
      </c>
      <c r="AE3677" s="38" t="s">
        <v>2950</v>
      </c>
      <c r="AG3677" s="38">
        <v>1</v>
      </c>
      <c r="AH3677" s="38" t="s">
        <v>4439</v>
      </c>
      <c r="AI3677" s="38" t="s">
        <v>4440</v>
      </c>
      <c r="AJ3677" s="38" t="s">
        <v>4449</v>
      </c>
      <c r="AK3677" s="38" t="s">
        <v>9340</v>
      </c>
      <c r="AL3677" s="301">
        <v>43659</v>
      </c>
      <c r="AO3677" s="29" t="s">
        <v>4442</v>
      </c>
      <c r="AR3677" s="29" t="str">
        <f t="shared" si="579"/>
        <v>0</v>
      </c>
      <c r="AS3677" s="29">
        <f t="shared" si="577"/>
        <v>0</v>
      </c>
      <c r="AT3677" s="29">
        <v>0</v>
      </c>
      <c r="AW3677" s="29" t="str">
        <f t="shared" si="580"/>
        <v/>
      </c>
      <c r="AX3677" s="29" t="str">
        <f t="shared" si="572"/>
        <v/>
      </c>
      <c r="AY3677" s="29" t="str">
        <f t="shared" si="578"/>
        <v>https://media.mediathek-tanz-theater.de/iiif/2/nvt_img-452-001-002.JP2</v>
      </c>
      <c r="AZ3677" s="29" t="str">
        <f t="shared" si="573"/>
        <v>image/jp2</v>
      </c>
      <c r="BA3677" s="29" t="str">
        <f t="shared" si="574"/>
        <v>presentation/iiif</v>
      </c>
      <c r="BB3677" s="29" t="str">
        <f t="shared" si="575"/>
        <v>https://media.mediathek-tanz-theater.de/iiif/2/nvt_img-452-001-002.JP2/full/100,/0/default.jpg</v>
      </c>
      <c r="BC3677" s="29" t="str">
        <f t="shared" si="571"/>
        <v>image/jpeg</v>
      </c>
      <c r="BD3677" s="29" t="str">
        <f t="shared" si="576"/>
        <v>presentation/thumbnail</v>
      </c>
    </row>
    <row r="3678" spans="1:56" ht="25.5">
      <c r="A3678" s="29">
        <v>1</v>
      </c>
      <c r="B3678" s="29">
        <v>0</v>
      </c>
      <c r="C3678" t="s">
        <v>14155</v>
      </c>
      <c r="D3678" s="38" t="s">
        <v>14156</v>
      </c>
      <c r="F3678" s="38" t="s">
        <v>13813</v>
      </c>
      <c r="I3678" s="38" t="s">
        <v>4446</v>
      </c>
      <c r="J3678" s="406" t="s">
        <v>14146</v>
      </c>
      <c r="M3678" s="311"/>
      <c r="N3678" t="s">
        <v>1673</v>
      </c>
      <c r="R3678" s="38" t="s">
        <v>13819</v>
      </c>
      <c r="U3678"/>
      <c r="V3678" t="s">
        <v>3599</v>
      </c>
      <c r="AA3678" s="38" t="s">
        <v>1170</v>
      </c>
      <c r="AB3678" s="38" t="s">
        <v>13053</v>
      </c>
      <c r="AE3678" s="38" t="s">
        <v>2950</v>
      </c>
      <c r="AG3678" s="38">
        <v>1</v>
      </c>
      <c r="AH3678" s="38" t="s">
        <v>4439</v>
      </c>
      <c r="AI3678" s="38" t="s">
        <v>4440</v>
      </c>
      <c r="AJ3678" s="38" t="s">
        <v>4449</v>
      </c>
      <c r="AK3678" s="38" t="s">
        <v>9340</v>
      </c>
      <c r="AL3678" s="301">
        <v>43659</v>
      </c>
      <c r="AO3678" s="29" t="s">
        <v>4442</v>
      </c>
      <c r="AR3678" s="29" t="str">
        <f t="shared" si="579"/>
        <v>0</v>
      </c>
      <c r="AS3678" s="29">
        <f t="shared" si="577"/>
        <v>0</v>
      </c>
      <c r="AT3678" s="29">
        <v>0</v>
      </c>
      <c r="AW3678" s="29" t="str">
        <f t="shared" si="580"/>
        <v/>
      </c>
      <c r="AX3678" s="29" t="str">
        <f t="shared" si="572"/>
        <v/>
      </c>
      <c r="AY3678" s="29" t="str">
        <f t="shared" si="578"/>
        <v>https://media.mediathek-tanz-theater.de/iiif/2/nvt_img-452-001-003.JP2</v>
      </c>
      <c r="AZ3678" s="29" t="str">
        <f t="shared" si="573"/>
        <v>image/jp2</v>
      </c>
      <c r="BA3678" s="29" t="str">
        <f t="shared" si="574"/>
        <v>presentation/iiif</v>
      </c>
      <c r="BB3678" s="29" t="str">
        <f t="shared" si="575"/>
        <v>https://media.mediathek-tanz-theater.de/iiif/2/nvt_img-452-001-003.JP2/full/100,/0/default.jpg</v>
      </c>
      <c r="BC3678" s="29" t="str">
        <f t="shared" si="571"/>
        <v>image/jpeg</v>
      </c>
      <c r="BD3678" s="29" t="str">
        <f t="shared" si="576"/>
        <v>presentation/thumbnail</v>
      </c>
    </row>
    <row r="3679" spans="1:56">
      <c r="A3679" s="29">
        <v>1</v>
      </c>
      <c r="B3679" s="29">
        <v>0</v>
      </c>
      <c r="C3679" t="s">
        <v>14157</v>
      </c>
      <c r="D3679" s="38" t="s">
        <v>14158</v>
      </c>
      <c r="F3679" s="38" t="s">
        <v>13813</v>
      </c>
      <c r="I3679" s="38" t="s">
        <v>4438</v>
      </c>
      <c r="J3679" s="406" t="s">
        <v>14144</v>
      </c>
      <c r="M3679" s="311"/>
      <c r="N3679" t="s">
        <v>1673</v>
      </c>
      <c r="R3679" s="38" t="s">
        <v>13819</v>
      </c>
      <c r="U3679"/>
      <c r="V3679" t="s">
        <v>3599</v>
      </c>
      <c r="AA3679" s="38" t="s">
        <v>1170</v>
      </c>
      <c r="AE3679" s="38" t="s">
        <v>2950</v>
      </c>
      <c r="AG3679" s="38">
        <v>1</v>
      </c>
      <c r="AH3679" s="38" t="s">
        <v>4439</v>
      </c>
      <c r="AI3679" s="38" t="s">
        <v>4440</v>
      </c>
      <c r="AJ3679" s="38" t="s">
        <v>14148</v>
      </c>
      <c r="AL3679" s="301">
        <v>43659</v>
      </c>
      <c r="AO3679" s="29" t="s">
        <v>4442</v>
      </c>
      <c r="AR3679" s="29" t="str">
        <f t="shared" si="579"/>
        <v>1</v>
      </c>
      <c r="AS3679" s="29">
        <f t="shared" si="577"/>
        <v>1</v>
      </c>
      <c r="AT3679" s="29">
        <v>1</v>
      </c>
      <c r="AV3679" s="29" t="s">
        <v>14159</v>
      </c>
      <c r="AW3679" s="29" t="str">
        <f t="shared" si="580"/>
        <v>image/tiff</v>
      </c>
      <c r="AX3679" s="29" t="str">
        <f t="shared" si="572"/>
        <v>archival/master</v>
      </c>
      <c r="AY3679" s="29" t="str">
        <f t="shared" si="578"/>
        <v>https://media.mediathek-tanz-theater.de/iiif/2/nvt_img-452-002.JP2</v>
      </c>
      <c r="AZ3679" s="29" t="str">
        <f t="shared" si="573"/>
        <v>image/jp2</v>
      </c>
      <c r="BA3679" s="29" t="str">
        <f t="shared" si="574"/>
        <v>presentation/iiif</v>
      </c>
      <c r="BB3679" s="29" t="str">
        <f t="shared" si="575"/>
        <v>https://media.mediathek-tanz-theater.de/iiif/2/nvt_img-452-002.JP2/full/100,/0/default.jpg</v>
      </c>
      <c r="BC3679" s="29" t="str">
        <f t="shared" si="571"/>
        <v>image/jpeg</v>
      </c>
      <c r="BD3679" s="29" t="str">
        <f t="shared" si="576"/>
        <v>presentation/thumbnail</v>
      </c>
    </row>
    <row r="3680" spans="1:56" ht="25.5">
      <c r="A3680" s="29">
        <v>1</v>
      </c>
      <c r="B3680" s="29">
        <v>0</v>
      </c>
      <c r="C3680" t="s">
        <v>14160</v>
      </c>
      <c r="D3680" s="38" t="s">
        <v>14161</v>
      </c>
      <c r="F3680" s="38" t="s">
        <v>13813</v>
      </c>
      <c r="I3680" s="38" t="s">
        <v>4446</v>
      </c>
      <c r="J3680" s="406" t="s">
        <v>14157</v>
      </c>
      <c r="M3680" s="311"/>
      <c r="N3680" t="s">
        <v>1673</v>
      </c>
      <c r="R3680" s="38" t="s">
        <v>13819</v>
      </c>
      <c r="U3680"/>
      <c r="V3680" t="s">
        <v>3599</v>
      </c>
      <c r="AA3680" s="38" t="s">
        <v>1170</v>
      </c>
      <c r="AB3680" s="38" t="s">
        <v>13059</v>
      </c>
      <c r="AE3680" s="38" t="s">
        <v>2950</v>
      </c>
      <c r="AG3680" s="38">
        <v>1</v>
      </c>
      <c r="AH3680" s="38" t="s">
        <v>4439</v>
      </c>
      <c r="AI3680" s="38" t="s">
        <v>4440</v>
      </c>
      <c r="AJ3680" s="38" t="s">
        <v>4449</v>
      </c>
      <c r="AK3680" s="38" t="s">
        <v>9340</v>
      </c>
      <c r="AL3680" s="301">
        <v>43659</v>
      </c>
      <c r="AO3680" s="29" t="s">
        <v>4442</v>
      </c>
      <c r="AR3680" s="29" t="str">
        <f t="shared" si="579"/>
        <v>0</v>
      </c>
      <c r="AS3680" s="29">
        <f t="shared" si="577"/>
        <v>0</v>
      </c>
      <c r="AT3680" s="29">
        <v>0</v>
      </c>
      <c r="AW3680" s="29" t="str">
        <f t="shared" si="580"/>
        <v/>
      </c>
      <c r="AX3680" s="29" t="str">
        <f t="shared" si="572"/>
        <v/>
      </c>
      <c r="AY3680" s="29" t="str">
        <f t="shared" si="578"/>
        <v>https://media.mediathek-tanz-theater.de/iiif/2/nvt_img-452-002-001.JP2</v>
      </c>
      <c r="AZ3680" s="29" t="str">
        <f t="shared" si="573"/>
        <v>image/jp2</v>
      </c>
      <c r="BA3680" s="29" t="str">
        <f t="shared" si="574"/>
        <v>presentation/iiif</v>
      </c>
      <c r="BB3680" s="29" t="str">
        <f t="shared" si="575"/>
        <v>https://media.mediathek-tanz-theater.de/iiif/2/nvt_img-452-002-001.JP2/full/100,/0/default.jpg</v>
      </c>
      <c r="BC3680" s="29" t="str">
        <f t="shared" si="571"/>
        <v>image/jpeg</v>
      </c>
      <c r="BD3680" s="29" t="str">
        <f t="shared" si="576"/>
        <v>presentation/thumbnail</v>
      </c>
    </row>
    <row r="3681" spans="1:56" ht="38.25">
      <c r="A3681" s="29">
        <v>1</v>
      </c>
      <c r="B3681" s="29">
        <v>0</v>
      </c>
      <c r="C3681" t="s">
        <v>14162</v>
      </c>
      <c r="D3681" s="38" t="s">
        <v>14163</v>
      </c>
      <c r="F3681" s="38" t="s">
        <v>13813</v>
      </c>
      <c r="I3681" s="38" t="s">
        <v>4446</v>
      </c>
      <c r="J3681" s="406" t="s">
        <v>14157</v>
      </c>
      <c r="M3681" s="311"/>
      <c r="N3681" t="s">
        <v>1673</v>
      </c>
      <c r="R3681" s="38" t="s">
        <v>13819</v>
      </c>
      <c r="U3681"/>
      <c r="V3681" t="s">
        <v>3599</v>
      </c>
      <c r="AA3681" s="38" t="s">
        <v>1170</v>
      </c>
      <c r="AB3681" s="38" t="s">
        <v>13063</v>
      </c>
      <c r="AE3681" s="38" t="s">
        <v>2950</v>
      </c>
      <c r="AG3681" s="38">
        <v>1</v>
      </c>
      <c r="AH3681" s="38" t="s">
        <v>4439</v>
      </c>
      <c r="AI3681" s="38" t="s">
        <v>4440</v>
      </c>
      <c r="AJ3681" s="38" t="s">
        <v>4449</v>
      </c>
      <c r="AK3681" s="38" t="s">
        <v>14164</v>
      </c>
      <c r="AL3681" s="301">
        <v>43659</v>
      </c>
      <c r="AO3681" s="29" t="s">
        <v>4442</v>
      </c>
      <c r="AR3681" s="29" t="str">
        <f t="shared" si="579"/>
        <v>0</v>
      </c>
      <c r="AS3681" s="29">
        <f t="shared" si="577"/>
        <v>0</v>
      </c>
      <c r="AT3681" s="29">
        <v>0</v>
      </c>
      <c r="AW3681" s="29" t="str">
        <f t="shared" si="580"/>
        <v/>
      </c>
      <c r="AX3681" s="29" t="str">
        <f t="shared" si="572"/>
        <v/>
      </c>
      <c r="AY3681" s="29" t="str">
        <f t="shared" si="578"/>
        <v>https://media.mediathek-tanz-theater.de/iiif/2/nvt_img-452-002-002.JP2</v>
      </c>
      <c r="AZ3681" s="29" t="str">
        <f t="shared" si="573"/>
        <v>image/jp2</v>
      </c>
      <c r="BA3681" s="29" t="str">
        <f t="shared" si="574"/>
        <v>presentation/iiif</v>
      </c>
      <c r="BB3681" s="29" t="str">
        <f t="shared" si="575"/>
        <v>https://media.mediathek-tanz-theater.de/iiif/2/nvt_img-452-002-002.JP2/full/100,/0/default.jpg</v>
      </c>
      <c r="BC3681" s="29" t="str">
        <f t="shared" si="571"/>
        <v>image/jpeg</v>
      </c>
      <c r="BD3681" s="29" t="str">
        <f t="shared" si="576"/>
        <v>presentation/thumbnail</v>
      </c>
    </row>
    <row r="3682" spans="1:56" ht="38.25">
      <c r="A3682" s="29">
        <v>1</v>
      </c>
      <c r="B3682" s="29">
        <v>0</v>
      </c>
      <c r="C3682" t="s">
        <v>14165</v>
      </c>
      <c r="D3682" s="38" t="s">
        <v>14166</v>
      </c>
      <c r="F3682" s="38" t="s">
        <v>13813</v>
      </c>
      <c r="I3682" s="38" t="s">
        <v>4446</v>
      </c>
      <c r="J3682" s="406" t="s">
        <v>14157</v>
      </c>
      <c r="M3682" s="311"/>
      <c r="N3682" t="s">
        <v>1673</v>
      </c>
      <c r="R3682" s="38" t="s">
        <v>13819</v>
      </c>
      <c r="U3682"/>
      <c r="V3682" t="s">
        <v>3599</v>
      </c>
      <c r="AA3682" s="38" t="s">
        <v>1170</v>
      </c>
      <c r="AB3682" s="38" t="s">
        <v>13067</v>
      </c>
      <c r="AE3682" s="38" t="s">
        <v>2950</v>
      </c>
      <c r="AG3682" s="38">
        <v>1</v>
      </c>
      <c r="AH3682" s="38" t="s">
        <v>4439</v>
      </c>
      <c r="AI3682" s="38" t="s">
        <v>4440</v>
      </c>
      <c r="AJ3682" s="38" t="s">
        <v>4449</v>
      </c>
      <c r="AK3682" s="38" t="s">
        <v>14167</v>
      </c>
      <c r="AL3682" s="301">
        <v>43659</v>
      </c>
      <c r="AO3682" s="29" t="s">
        <v>4442</v>
      </c>
      <c r="AR3682" s="29" t="str">
        <f t="shared" si="579"/>
        <v>0</v>
      </c>
      <c r="AS3682" s="29">
        <f t="shared" si="577"/>
        <v>0</v>
      </c>
      <c r="AT3682" s="29">
        <v>0</v>
      </c>
      <c r="AW3682" s="29" t="str">
        <f t="shared" si="580"/>
        <v/>
      </c>
      <c r="AX3682" s="29" t="str">
        <f t="shared" si="572"/>
        <v/>
      </c>
      <c r="AY3682" s="29" t="str">
        <f t="shared" si="578"/>
        <v>https://media.mediathek-tanz-theater.de/iiif/2/nvt_img-452-002-003.JP2</v>
      </c>
      <c r="AZ3682" s="29" t="str">
        <f t="shared" si="573"/>
        <v>image/jp2</v>
      </c>
      <c r="BA3682" s="29" t="str">
        <f t="shared" si="574"/>
        <v>presentation/iiif</v>
      </c>
      <c r="BB3682" s="29" t="str">
        <f t="shared" si="575"/>
        <v>https://media.mediathek-tanz-theater.de/iiif/2/nvt_img-452-002-003.JP2/full/100,/0/default.jpg</v>
      </c>
      <c r="BC3682" s="29" t="str">
        <f t="shared" si="571"/>
        <v>image/jpeg</v>
      </c>
      <c r="BD3682" s="29" t="str">
        <f t="shared" si="576"/>
        <v>presentation/thumbnail</v>
      </c>
    </row>
    <row r="3683" spans="1:56">
      <c r="A3683" s="29">
        <v>1</v>
      </c>
      <c r="B3683" s="29">
        <v>0</v>
      </c>
      <c r="C3683" t="s">
        <v>14168</v>
      </c>
      <c r="D3683" s="38" t="s">
        <v>14169</v>
      </c>
      <c r="F3683" s="38" t="s">
        <v>13813</v>
      </c>
      <c r="I3683" s="38" t="s">
        <v>4438</v>
      </c>
      <c r="J3683" s="406" t="s">
        <v>14144</v>
      </c>
      <c r="M3683" s="311"/>
      <c r="N3683" t="s">
        <v>1673</v>
      </c>
      <c r="R3683" s="38" t="s">
        <v>13819</v>
      </c>
      <c r="U3683"/>
      <c r="V3683" t="s">
        <v>3599</v>
      </c>
      <c r="AA3683" s="38" t="s">
        <v>1170</v>
      </c>
      <c r="AE3683" s="38" t="s">
        <v>2950</v>
      </c>
      <c r="AG3683" s="38">
        <v>1</v>
      </c>
      <c r="AH3683" s="38" t="s">
        <v>4439</v>
      </c>
      <c r="AI3683" s="38" t="s">
        <v>4440</v>
      </c>
      <c r="AJ3683" s="38" t="s">
        <v>11491</v>
      </c>
      <c r="AL3683" s="301">
        <v>43659</v>
      </c>
      <c r="AO3683" s="29" t="s">
        <v>4442</v>
      </c>
      <c r="AR3683" s="29" t="str">
        <f t="shared" si="579"/>
        <v>1</v>
      </c>
      <c r="AS3683" s="29">
        <f t="shared" si="577"/>
        <v>1</v>
      </c>
      <c r="AT3683" s="29">
        <v>1</v>
      </c>
      <c r="AV3683" s="29" t="s">
        <v>14170</v>
      </c>
      <c r="AW3683" s="29" t="str">
        <f t="shared" si="580"/>
        <v>image/tiff</v>
      </c>
      <c r="AX3683" s="29" t="str">
        <f t="shared" si="572"/>
        <v>archival/master</v>
      </c>
      <c r="AY3683" s="29" t="str">
        <f t="shared" si="578"/>
        <v>https://media.mediathek-tanz-theater.de/iiif/2/nvt_img-452-003.JP2</v>
      </c>
      <c r="AZ3683" s="29" t="str">
        <f t="shared" si="573"/>
        <v>image/jp2</v>
      </c>
      <c r="BA3683" s="29" t="str">
        <f t="shared" si="574"/>
        <v>presentation/iiif</v>
      </c>
      <c r="BB3683" s="29" t="str">
        <f t="shared" si="575"/>
        <v>https://media.mediathek-tanz-theater.de/iiif/2/nvt_img-452-003.JP2/full/100,/0/default.jpg</v>
      </c>
      <c r="BC3683" s="29" t="str">
        <f t="shared" si="571"/>
        <v>image/jpeg</v>
      </c>
      <c r="BD3683" s="29" t="str">
        <f t="shared" si="576"/>
        <v>presentation/thumbnail</v>
      </c>
    </row>
    <row r="3684" spans="1:56" ht="25.5">
      <c r="A3684" s="29">
        <v>1</v>
      </c>
      <c r="B3684" s="29">
        <v>0</v>
      </c>
      <c r="C3684" t="s">
        <v>14171</v>
      </c>
      <c r="D3684" s="38" t="s">
        <v>14172</v>
      </c>
      <c r="F3684" s="38" t="s">
        <v>13813</v>
      </c>
      <c r="I3684" s="38" t="s">
        <v>4446</v>
      </c>
      <c r="J3684" s="406" t="s">
        <v>14168</v>
      </c>
      <c r="M3684" s="311"/>
      <c r="N3684" t="s">
        <v>1673</v>
      </c>
      <c r="R3684" s="38" t="s">
        <v>13819</v>
      </c>
      <c r="U3684"/>
      <c r="V3684" t="s">
        <v>3599</v>
      </c>
      <c r="AA3684" s="38" t="s">
        <v>1170</v>
      </c>
      <c r="AB3684" s="38" t="s">
        <v>13073</v>
      </c>
      <c r="AE3684" s="38" t="s">
        <v>2950</v>
      </c>
      <c r="AG3684" s="38">
        <v>1</v>
      </c>
      <c r="AH3684" s="38" t="s">
        <v>4439</v>
      </c>
      <c r="AI3684" s="38" t="s">
        <v>4440</v>
      </c>
      <c r="AJ3684" s="38" t="s">
        <v>4449</v>
      </c>
      <c r="AK3684" s="38" t="s">
        <v>14173</v>
      </c>
      <c r="AL3684" s="301">
        <v>43659</v>
      </c>
      <c r="AO3684" s="29" t="s">
        <v>4442</v>
      </c>
      <c r="AR3684" s="29" t="str">
        <f t="shared" si="579"/>
        <v>0</v>
      </c>
      <c r="AS3684" s="29">
        <f t="shared" si="577"/>
        <v>0</v>
      </c>
      <c r="AT3684" s="29">
        <v>0</v>
      </c>
      <c r="AW3684" s="29" t="str">
        <f t="shared" si="580"/>
        <v/>
      </c>
      <c r="AX3684" s="29" t="str">
        <f t="shared" si="572"/>
        <v/>
      </c>
      <c r="AY3684" s="29" t="str">
        <f t="shared" si="578"/>
        <v>https://media.mediathek-tanz-theater.de/iiif/2/nvt_img-452-003-001.JP2</v>
      </c>
      <c r="AZ3684" s="29" t="str">
        <f t="shared" si="573"/>
        <v>image/jp2</v>
      </c>
      <c r="BA3684" s="29" t="str">
        <f t="shared" si="574"/>
        <v>presentation/iiif</v>
      </c>
      <c r="BB3684" s="29" t="str">
        <f t="shared" si="575"/>
        <v>https://media.mediathek-tanz-theater.de/iiif/2/nvt_img-452-003-001.JP2/full/100,/0/default.jpg</v>
      </c>
      <c r="BC3684" s="29" t="str">
        <f t="shared" si="571"/>
        <v>image/jpeg</v>
      </c>
      <c r="BD3684" s="29" t="str">
        <f t="shared" si="576"/>
        <v>presentation/thumbnail</v>
      </c>
    </row>
    <row r="3685" spans="1:56" ht="38.25">
      <c r="A3685" s="29">
        <v>1</v>
      </c>
      <c r="B3685" s="29">
        <v>0</v>
      </c>
      <c r="C3685" t="s">
        <v>14174</v>
      </c>
      <c r="D3685" s="38" t="s">
        <v>14175</v>
      </c>
      <c r="F3685" s="38" t="s">
        <v>13813</v>
      </c>
      <c r="I3685" s="38" t="s">
        <v>4446</v>
      </c>
      <c r="J3685" s="406" t="s">
        <v>14168</v>
      </c>
      <c r="M3685" s="311"/>
      <c r="N3685" t="s">
        <v>1673</v>
      </c>
      <c r="R3685" s="38" t="s">
        <v>13819</v>
      </c>
      <c r="U3685"/>
      <c r="V3685" t="s">
        <v>3599</v>
      </c>
      <c r="AA3685" s="38" t="s">
        <v>1170</v>
      </c>
      <c r="AB3685" s="38" t="s">
        <v>13076</v>
      </c>
      <c r="AE3685" s="38" t="s">
        <v>2950</v>
      </c>
      <c r="AG3685" s="38">
        <v>1</v>
      </c>
      <c r="AH3685" s="38" t="s">
        <v>4439</v>
      </c>
      <c r="AI3685" s="38" t="s">
        <v>4440</v>
      </c>
      <c r="AJ3685" s="38" t="s">
        <v>4449</v>
      </c>
      <c r="AK3685" s="38" t="s">
        <v>14176</v>
      </c>
      <c r="AL3685" s="301">
        <v>43659</v>
      </c>
      <c r="AO3685" s="29" t="s">
        <v>4442</v>
      </c>
      <c r="AR3685" s="29" t="str">
        <f t="shared" si="579"/>
        <v>0</v>
      </c>
      <c r="AS3685" s="29">
        <f t="shared" si="577"/>
        <v>0</v>
      </c>
      <c r="AT3685" s="29">
        <v>0</v>
      </c>
      <c r="AW3685" s="29" t="str">
        <f t="shared" si="580"/>
        <v/>
      </c>
      <c r="AX3685" s="29" t="str">
        <f t="shared" si="572"/>
        <v/>
      </c>
      <c r="AY3685" s="29" t="str">
        <f t="shared" si="578"/>
        <v>https://media.mediathek-tanz-theater.de/iiif/2/nvt_img-452-003-002.JP2</v>
      </c>
      <c r="AZ3685" s="29" t="str">
        <f t="shared" si="573"/>
        <v>image/jp2</v>
      </c>
      <c r="BA3685" s="29" t="str">
        <f t="shared" si="574"/>
        <v>presentation/iiif</v>
      </c>
      <c r="BB3685" s="29" t="str">
        <f t="shared" si="575"/>
        <v>https://media.mediathek-tanz-theater.de/iiif/2/nvt_img-452-003-002.JP2/full/100,/0/default.jpg</v>
      </c>
      <c r="BC3685" s="29" t="str">
        <f t="shared" si="571"/>
        <v>image/jpeg</v>
      </c>
      <c r="BD3685" s="29" t="str">
        <f t="shared" si="576"/>
        <v>presentation/thumbnail</v>
      </c>
    </row>
    <row r="3686" spans="1:56" ht="38.25">
      <c r="A3686" s="29">
        <v>1</v>
      </c>
      <c r="B3686" s="29">
        <v>0</v>
      </c>
      <c r="C3686" t="s">
        <v>14177</v>
      </c>
      <c r="D3686" s="38" t="s">
        <v>14178</v>
      </c>
      <c r="F3686" s="38" t="s">
        <v>13813</v>
      </c>
      <c r="I3686" s="38" t="s">
        <v>4446</v>
      </c>
      <c r="J3686" s="406" t="s">
        <v>14168</v>
      </c>
      <c r="M3686" s="311"/>
      <c r="N3686" t="s">
        <v>1673</v>
      </c>
      <c r="R3686" s="38" t="s">
        <v>13819</v>
      </c>
      <c r="U3686"/>
      <c r="V3686" t="s">
        <v>3599</v>
      </c>
      <c r="AA3686" s="38" t="s">
        <v>1170</v>
      </c>
      <c r="AB3686" s="38" t="s">
        <v>13082</v>
      </c>
      <c r="AE3686" s="38" t="s">
        <v>2950</v>
      </c>
      <c r="AG3686" s="38">
        <v>1</v>
      </c>
      <c r="AH3686" s="38" t="s">
        <v>4439</v>
      </c>
      <c r="AI3686" s="38" t="s">
        <v>4440</v>
      </c>
      <c r="AJ3686" s="38" t="s">
        <v>4449</v>
      </c>
      <c r="AK3686" s="38" t="s">
        <v>14167</v>
      </c>
      <c r="AL3686" s="301">
        <v>43659</v>
      </c>
      <c r="AO3686" s="29" t="s">
        <v>4442</v>
      </c>
      <c r="AR3686" s="29" t="str">
        <f t="shared" si="579"/>
        <v>0</v>
      </c>
      <c r="AS3686" s="29">
        <f t="shared" si="577"/>
        <v>0</v>
      </c>
      <c r="AT3686" s="29">
        <v>0</v>
      </c>
      <c r="AW3686" s="29" t="str">
        <f t="shared" si="580"/>
        <v/>
      </c>
      <c r="AX3686" s="29" t="str">
        <f t="shared" si="572"/>
        <v/>
      </c>
      <c r="AY3686" s="29" t="str">
        <f t="shared" si="578"/>
        <v>https://media.mediathek-tanz-theater.de/iiif/2/nvt_img-452-003-003.JP2</v>
      </c>
      <c r="AZ3686" s="29" t="str">
        <f t="shared" si="573"/>
        <v>image/jp2</v>
      </c>
      <c r="BA3686" s="29" t="str">
        <f t="shared" si="574"/>
        <v>presentation/iiif</v>
      </c>
      <c r="BB3686" s="29" t="str">
        <f t="shared" si="575"/>
        <v>https://media.mediathek-tanz-theater.de/iiif/2/nvt_img-452-003-003.JP2/full/100,/0/default.jpg</v>
      </c>
      <c r="BC3686" s="29" t="str">
        <f t="shared" si="571"/>
        <v>image/jpeg</v>
      </c>
      <c r="BD3686" s="29" t="str">
        <f t="shared" si="576"/>
        <v>presentation/thumbnail</v>
      </c>
    </row>
    <row r="3687" spans="1:56">
      <c r="A3687" s="29">
        <v>1</v>
      </c>
      <c r="B3687" s="29">
        <v>0</v>
      </c>
      <c r="C3687" t="s">
        <v>14179</v>
      </c>
      <c r="D3687" s="38" t="s">
        <v>14180</v>
      </c>
      <c r="F3687" s="38" t="s">
        <v>13813</v>
      </c>
      <c r="I3687" s="38" t="s">
        <v>4438</v>
      </c>
      <c r="J3687" s="406" t="s">
        <v>14144</v>
      </c>
      <c r="M3687" s="311"/>
      <c r="N3687" t="s">
        <v>1673</v>
      </c>
      <c r="R3687" s="38" t="s">
        <v>13819</v>
      </c>
      <c r="U3687"/>
      <c r="V3687" t="s">
        <v>3599</v>
      </c>
      <c r="AA3687" s="38" t="s">
        <v>1170</v>
      </c>
      <c r="AE3687" s="38" t="s">
        <v>2950</v>
      </c>
      <c r="AG3687" s="38">
        <v>1</v>
      </c>
      <c r="AH3687" s="38" t="s">
        <v>4439</v>
      </c>
      <c r="AI3687" s="38" t="s">
        <v>4440</v>
      </c>
      <c r="AJ3687" s="38" t="s">
        <v>14181</v>
      </c>
      <c r="AL3687" s="301">
        <v>43659</v>
      </c>
      <c r="AO3687" s="29" t="s">
        <v>4442</v>
      </c>
      <c r="AR3687" s="29" t="str">
        <f t="shared" si="579"/>
        <v>1</v>
      </c>
      <c r="AS3687" s="29">
        <f t="shared" si="577"/>
        <v>1</v>
      </c>
      <c r="AT3687" s="29">
        <v>1</v>
      </c>
      <c r="AV3687" s="29" t="s">
        <v>14182</v>
      </c>
      <c r="AW3687" s="29" t="str">
        <f t="shared" si="580"/>
        <v>image/tiff</v>
      </c>
      <c r="AX3687" s="29" t="str">
        <f t="shared" si="572"/>
        <v>archival/master</v>
      </c>
      <c r="AY3687" s="29" t="str">
        <f t="shared" si="578"/>
        <v>https://media.mediathek-tanz-theater.de/iiif/2/nvt_img-452-004.JP2</v>
      </c>
      <c r="AZ3687" s="29" t="str">
        <f t="shared" si="573"/>
        <v>image/jp2</v>
      </c>
      <c r="BA3687" s="29" t="str">
        <f t="shared" si="574"/>
        <v>presentation/iiif</v>
      </c>
      <c r="BB3687" s="29" t="str">
        <f t="shared" si="575"/>
        <v>https://media.mediathek-tanz-theater.de/iiif/2/nvt_img-452-004.JP2/full/100,/0/default.jpg</v>
      </c>
      <c r="BC3687" s="29" t="str">
        <f t="shared" si="571"/>
        <v>image/jpeg</v>
      </c>
      <c r="BD3687" s="29" t="str">
        <f t="shared" si="576"/>
        <v>presentation/thumbnail</v>
      </c>
    </row>
    <row r="3688" spans="1:56" ht="38.25">
      <c r="A3688" s="29">
        <v>1</v>
      </c>
      <c r="B3688" s="29">
        <v>0</v>
      </c>
      <c r="C3688" t="s">
        <v>14183</v>
      </c>
      <c r="D3688" s="38" t="s">
        <v>14184</v>
      </c>
      <c r="F3688" s="38" t="s">
        <v>13813</v>
      </c>
      <c r="I3688" s="38" t="s">
        <v>4446</v>
      </c>
      <c r="J3688" s="406" t="s">
        <v>14179</v>
      </c>
      <c r="M3688" s="311"/>
      <c r="N3688" t="s">
        <v>1673</v>
      </c>
      <c r="R3688" s="38" t="s">
        <v>13819</v>
      </c>
      <c r="U3688"/>
      <c r="V3688" t="s">
        <v>3599</v>
      </c>
      <c r="AA3688" s="38" t="s">
        <v>1170</v>
      </c>
      <c r="AB3688" s="38" t="s">
        <v>13085</v>
      </c>
      <c r="AE3688" s="38" t="s">
        <v>2950</v>
      </c>
      <c r="AG3688" s="38">
        <v>1</v>
      </c>
      <c r="AH3688" s="38" t="s">
        <v>4439</v>
      </c>
      <c r="AI3688" s="38" t="s">
        <v>4440</v>
      </c>
      <c r="AJ3688" s="38" t="s">
        <v>4449</v>
      </c>
      <c r="AK3688" s="38" t="s">
        <v>14176</v>
      </c>
      <c r="AL3688" s="301">
        <v>43659</v>
      </c>
      <c r="AO3688" s="29" t="s">
        <v>4442</v>
      </c>
      <c r="AR3688" s="29" t="str">
        <f t="shared" si="579"/>
        <v>0</v>
      </c>
      <c r="AS3688" s="29">
        <f t="shared" si="577"/>
        <v>0</v>
      </c>
      <c r="AT3688" s="29">
        <v>0</v>
      </c>
      <c r="AW3688" s="29" t="str">
        <f t="shared" si="580"/>
        <v/>
      </c>
      <c r="AX3688" s="29" t="str">
        <f t="shared" si="572"/>
        <v/>
      </c>
      <c r="AY3688" s="29" t="str">
        <f t="shared" si="578"/>
        <v>https://media.mediathek-tanz-theater.de/iiif/2/nvt_img-452-004-001.JP2</v>
      </c>
      <c r="AZ3688" s="29" t="str">
        <f t="shared" si="573"/>
        <v>image/jp2</v>
      </c>
      <c r="BA3688" s="29" t="str">
        <f t="shared" si="574"/>
        <v>presentation/iiif</v>
      </c>
      <c r="BB3688" s="29" t="str">
        <f t="shared" si="575"/>
        <v>https://media.mediathek-tanz-theater.de/iiif/2/nvt_img-452-004-001.JP2/full/100,/0/default.jpg</v>
      </c>
      <c r="BC3688" s="29" t="str">
        <f t="shared" si="571"/>
        <v>image/jpeg</v>
      </c>
      <c r="BD3688" s="29" t="str">
        <f t="shared" si="576"/>
        <v>presentation/thumbnail</v>
      </c>
    </row>
    <row r="3689" spans="1:56" ht="25.5">
      <c r="A3689" s="29">
        <v>1</v>
      </c>
      <c r="B3689" s="29">
        <v>0</v>
      </c>
      <c r="C3689" t="s">
        <v>14185</v>
      </c>
      <c r="D3689" s="38" t="s">
        <v>14186</v>
      </c>
      <c r="F3689" s="38" t="s">
        <v>13813</v>
      </c>
      <c r="I3689" s="38" t="s">
        <v>4446</v>
      </c>
      <c r="J3689" s="406" t="s">
        <v>14179</v>
      </c>
      <c r="M3689" s="311"/>
      <c r="N3689" t="s">
        <v>1673</v>
      </c>
      <c r="R3689" s="38" t="s">
        <v>13819</v>
      </c>
      <c r="U3689"/>
      <c r="V3689" t="s">
        <v>3599</v>
      </c>
      <c r="AA3689" s="38" t="s">
        <v>1170</v>
      </c>
      <c r="AB3689" s="38" t="s">
        <v>13088</v>
      </c>
      <c r="AE3689" s="38" t="s">
        <v>2950</v>
      </c>
      <c r="AG3689" s="38">
        <v>1</v>
      </c>
      <c r="AH3689" s="38" t="s">
        <v>4439</v>
      </c>
      <c r="AI3689" s="38" t="s">
        <v>4440</v>
      </c>
      <c r="AJ3689" s="38" t="s">
        <v>4449</v>
      </c>
      <c r="AK3689" s="38" t="s">
        <v>14173</v>
      </c>
      <c r="AL3689" s="301">
        <v>43659</v>
      </c>
      <c r="AO3689" s="29" t="s">
        <v>4442</v>
      </c>
      <c r="AR3689" s="29" t="str">
        <f t="shared" si="579"/>
        <v>0</v>
      </c>
      <c r="AS3689" s="29">
        <f t="shared" si="577"/>
        <v>0</v>
      </c>
      <c r="AT3689" s="29">
        <v>0</v>
      </c>
      <c r="AW3689" s="29" t="str">
        <f t="shared" si="580"/>
        <v/>
      </c>
      <c r="AX3689" s="29" t="str">
        <f t="shared" si="572"/>
        <v/>
      </c>
      <c r="AY3689" s="29" t="str">
        <f t="shared" si="578"/>
        <v>https://media.mediathek-tanz-theater.de/iiif/2/nvt_img-452-004-002.JP2</v>
      </c>
      <c r="AZ3689" s="29" t="str">
        <f t="shared" si="573"/>
        <v>image/jp2</v>
      </c>
      <c r="BA3689" s="29" t="str">
        <f t="shared" si="574"/>
        <v>presentation/iiif</v>
      </c>
      <c r="BB3689" s="29" t="str">
        <f t="shared" si="575"/>
        <v>https://media.mediathek-tanz-theater.de/iiif/2/nvt_img-452-004-002.JP2/full/100,/0/default.jpg</v>
      </c>
      <c r="BC3689" s="29" t="str">
        <f t="shared" si="571"/>
        <v>image/jpeg</v>
      </c>
      <c r="BD3689" s="29" t="str">
        <f t="shared" si="576"/>
        <v>presentation/thumbnail</v>
      </c>
    </row>
    <row r="3690" spans="1:56" ht="127.5">
      <c r="A3690" s="29">
        <v>0</v>
      </c>
      <c r="B3690" s="29">
        <v>0</v>
      </c>
      <c r="C3690" t="s">
        <v>14187</v>
      </c>
      <c r="F3690" s="38" t="s">
        <v>13813</v>
      </c>
      <c r="I3690" s="38" t="s">
        <v>4431</v>
      </c>
      <c r="J3690" s="406"/>
      <c r="M3690" s="311"/>
      <c r="U3690"/>
      <c r="V3690"/>
      <c r="AB3690" s="38" t="s">
        <v>14188</v>
      </c>
      <c r="AC3690" s="38" t="s">
        <v>13815</v>
      </c>
      <c r="AE3690" s="38" t="s">
        <v>2950</v>
      </c>
      <c r="AG3690" s="38">
        <v>1</v>
      </c>
      <c r="AJ3690" s="38" t="s">
        <v>13816</v>
      </c>
      <c r="AL3690" s="301">
        <v>43666</v>
      </c>
      <c r="AR3690" s="29" t="str">
        <f t="shared" si="579"/>
        <v>1</v>
      </c>
      <c r="AS3690" s="29">
        <f t="shared" si="577"/>
        <v>0</v>
      </c>
      <c r="AT3690" s="29">
        <v>0</v>
      </c>
      <c r="AW3690" s="29" t="str">
        <f t="shared" si="580"/>
        <v/>
      </c>
      <c r="AX3690" s="29" t="str">
        <f t="shared" si="572"/>
        <v/>
      </c>
      <c r="AY3690" s="29" t="str">
        <f t="shared" si="578"/>
        <v>https://media.mediathek-tanz-theater.de/iiif/2/nvt_img-453.JP2</v>
      </c>
      <c r="AZ3690" s="29" t="str">
        <f t="shared" si="573"/>
        <v>image/jp2</v>
      </c>
      <c r="BA3690" s="29" t="str">
        <f t="shared" si="574"/>
        <v>presentation/iiif</v>
      </c>
      <c r="BB3690" s="29" t="str">
        <f t="shared" si="575"/>
        <v>https://media.mediathek-tanz-theater.de/iiif/2/nvt_img-453.JP2/full/100,/0/default.jpg</v>
      </c>
      <c r="BC3690" s="29" t="str">
        <f t="shared" si="571"/>
        <v>image/jpeg</v>
      </c>
      <c r="BD3690" s="29" t="str">
        <f t="shared" si="576"/>
        <v>presentation/thumbnail</v>
      </c>
    </row>
    <row r="3691" spans="1:56">
      <c r="A3691" s="29">
        <v>1</v>
      </c>
      <c r="B3691" s="29">
        <v>0</v>
      </c>
      <c r="C3691" s="38" t="s">
        <v>14189</v>
      </c>
      <c r="D3691" s="38" t="s">
        <v>14190</v>
      </c>
      <c r="F3691" s="38" t="s">
        <v>13813</v>
      </c>
      <c r="I3691" s="38" t="s">
        <v>4438</v>
      </c>
      <c r="J3691" s="406" t="s">
        <v>14187</v>
      </c>
      <c r="N3691" t="s">
        <v>1673</v>
      </c>
      <c r="R3691" s="38" t="s">
        <v>13819</v>
      </c>
      <c r="U3691"/>
      <c r="V3691" t="s">
        <v>3599</v>
      </c>
      <c r="AA3691" s="38" t="s">
        <v>1170</v>
      </c>
      <c r="AE3691" s="38" t="s">
        <v>2950</v>
      </c>
      <c r="AG3691" s="38">
        <v>1</v>
      </c>
      <c r="AH3691" s="38" t="s">
        <v>4439</v>
      </c>
      <c r="AI3691" s="38" t="s">
        <v>4440</v>
      </c>
      <c r="AJ3691" s="38" t="s">
        <v>12883</v>
      </c>
      <c r="AL3691" s="301">
        <v>43666</v>
      </c>
      <c r="AO3691" s="29" t="s">
        <v>4442</v>
      </c>
      <c r="AR3691" s="29" t="str">
        <f t="shared" si="579"/>
        <v>1</v>
      </c>
      <c r="AS3691" s="29">
        <f t="shared" si="577"/>
        <v>1</v>
      </c>
      <c r="AT3691" s="29">
        <v>1</v>
      </c>
      <c r="AV3691" s="29" t="s">
        <v>14191</v>
      </c>
      <c r="AW3691" s="29" t="str">
        <f t="shared" si="580"/>
        <v>image/tiff</v>
      </c>
      <c r="AX3691" s="29" t="str">
        <f t="shared" si="572"/>
        <v>archival/master</v>
      </c>
      <c r="AY3691" s="29" t="str">
        <f t="shared" si="578"/>
        <v>https://media.mediathek-tanz-theater.de/iiif/2/nvt_img-453-001.JP2</v>
      </c>
      <c r="AZ3691" s="29" t="str">
        <f t="shared" si="573"/>
        <v>image/jp2</v>
      </c>
      <c r="BA3691" s="29" t="str">
        <f t="shared" si="574"/>
        <v>presentation/iiif</v>
      </c>
      <c r="BB3691" s="29" t="str">
        <f t="shared" si="575"/>
        <v>https://media.mediathek-tanz-theater.de/iiif/2/nvt_img-453-001.JP2/full/100,/0/default.jpg</v>
      </c>
      <c r="BC3691" s="29" t="str">
        <f t="shared" si="571"/>
        <v>image/jpeg</v>
      </c>
      <c r="BD3691" s="29" t="str">
        <f t="shared" si="576"/>
        <v>presentation/thumbnail</v>
      </c>
    </row>
    <row r="3692" spans="1:56">
      <c r="A3692" s="29">
        <v>1</v>
      </c>
      <c r="B3692" s="29">
        <v>0</v>
      </c>
      <c r="C3692" s="38" t="s">
        <v>14192</v>
      </c>
      <c r="D3692" s="38" t="s">
        <v>14193</v>
      </c>
      <c r="F3692" s="38" t="s">
        <v>13813</v>
      </c>
      <c r="I3692" s="38" t="s">
        <v>4446</v>
      </c>
      <c r="J3692" s="38" t="s">
        <v>14189</v>
      </c>
      <c r="N3692" t="s">
        <v>1673</v>
      </c>
      <c r="R3692" s="38" t="s">
        <v>13819</v>
      </c>
      <c r="U3692"/>
      <c r="V3692" t="s">
        <v>3599</v>
      </c>
      <c r="AA3692" s="38" t="s">
        <v>1170</v>
      </c>
      <c r="AB3692" s="38" t="s">
        <v>13085</v>
      </c>
      <c r="AE3692" s="38" t="s">
        <v>2950</v>
      </c>
      <c r="AG3692" s="38">
        <v>1</v>
      </c>
      <c r="AH3692" s="38" t="s">
        <v>4439</v>
      </c>
      <c r="AI3692" s="38" t="s">
        <v>4440</v>
      </c>
      <c r="AJ3692" s="38" t="s">
        <v>4449</v>
      </c>
      <c r="AK3692" s="38" t="s">
        <v>4635</v>
      </c>
      <c r="AL3692" s="301">
        <v>43666</v>
      </c>
      <c r="AO3692" s="29" t="s">
        <v>4442</v>
      </c>
      <c r="AR3692" s="29" t="str">
        <f t="shared" si="579"/>
        <v>0</v>
      </c>
      <c r="AS3692" s="29">
        <f t="shared" si="577"/>
        <v>0</v>
      </c>
      <c r="AT3692" s="29">
        <v>0</v>
      </c>
      <c r="AW3692" s="29" t="str">
        <f t="shared" si="580"/>
        <v/>
      </c>
      <c r="AX3692" s="29" t="str">
        <f t="shared" si="572"/>
        <v/>
      </c>
      <c r="AY3692" s="29" t="str">
        <f t="shared" si="578"/>
        <v>https://media.mediathek-tanz-theater.de/iiif/2/nvt_img-453-001-001.JP2</v>
      </c>
      <c r="AZ3692" s="29" t="str">
        <f t="shared" si="573"/>
        <v>image/jp2</v>
      </c>
      <c r="BA3692" s="29" t="str">
        <f t="shared" si="574"/>
        <v>presentation/iiif</v>
      </c>
      <c r="BB3692" s="29" t="str">
        <f t="shared" si="575"/>
        <v>https://media.mediathek-tanz-theater.de/iiif/2/nvt_img-453-001-001.JP2/full/100,/0/default.jpg</v>
      </c>
      <c r="BC3692" s="29" t="str">
        <f t="shared" si="571"/>
        <v>image/jpeg</v>
      </c>
      <c r="BD3692" s="29" t="str">
        <f t="shared" si="576"/>
        <v>presentation/thumbnail</v>
      </c>
    </row>
    <row r="3693" spans="1:56" ht="38.25">
      <c r="A3693" s="29">
        <v>1</v>
      </c>
      <c r="B3693" s="29">
        <v>0</v>
      </c>
      <c r="C3693" s="38" t="s">
        <v>14194</v>
      </c>
      <c r="D3693" s="38" t="s">
        <v>14195</v>
      </c>
      <c r="F3693" s="38" t="s">
        <v>13813</v>
      </c>
      <c r="I3693" s="38" t="s">
        <v>4446</v>
      </c>
      <c r="J3693" s="38" t="s">
        <v>14189</v>
      </c>
      <c r="N3693" t="s">
        <v>1673</v>
      </c>
      <c r="R3693" s="38" t="s">
        <v>13819</v>
      </c>
      <c r="U3693"/>
      <c r="V3693" t="s">
        <v>3599</v>
      </c>
      <c r="AA3693" s="38" t="s">
        <v>1170</v>
      </c>
      <c r="AB3693" s="38" t="s">
        <v>13088</v>
      </c>
      <c r="AE3693" s="38" t="s">
        <v>2950</v>
      </c>
      <c r="AG3693" s="38">
        <v>1</v>
      </c>
      <c r="AH3693" s="38" t="s">
        <v>4439</v>
      </c>
      <c r="AI3693" s="38" t="s">
        <v>4440</v>
      </c>
      <c r="AJ3693" s="38" t="s">
        <v>4449</v>
      </c>
      <c r="AK3693" s="38" t="s">
        <v>14196</v>
      </c>
      <c r="AL3693" s="301">
        <v>43666</v>
      </c>
      <c r="AO3693" s="29" t="s">
        <v>4442</v>
      </c>
      <c r="AR3693" s="29" t="str">
        <f t="shared" si="579"/>
        <v>0</v>
      </c>
      <c r="AS3693" s="29">
        <f t="shared" si="577"/>
        <v>0</v>
      </c>
      <c r="AT3693" s="29">
        <v>0</v>
      </c>
      <c r="AW3693" s="29" t="str">
        <f t="shared" si="580"/>
        <v/>
      </c>
      <c r="AX3693" s="29" t="str">
        <f t="shared" si="572"/>
        <v/>
      </c>
      <c r="AY3693" s="29" t="str">
        <f t="shared" si="578"/>
        <v>https://media.mediathek-tanz-theater.de/iiif/2/nvt_img-453-001-002.JP2</v>
      </c>
      <c r="AZ3693" s="29" t="str">
        <f t="shared" si="573"/>
        <v>image/jp2</v>
      </c>
      <c r="BA3693" s="29" t="str">
        <f t="shared" si="574"/>
        <v>presentation/iiif</v>
      </c>
      <c r="BB3693" s="29" t="str">
        <f t="shared" si="575"/>
        <v>https://media.mediathek-tanz-theater.de/iiif/2/nvt_img-453-001-002.JP2/full/100,/0/default.jpg</v>
      </c>
      <c r="BC3693" s="29" t="str">
        <f t="shared" si="571"/>
        <v>image/jpeg</v>
      </c>
      <c r="BD3693" s="29" t="str">
        <f t="shared" si="576"/>
        <v>presentation/thumbnail</v>
      </c>
    </row>
    <row r="3694" spans="1:56" ht="38.25">
      <c r="A3694" s="29">
        <v>1</v>
      </c>
      <c r="B3694" s="29">
        <v>0</v>
      </c>
      <c r="C3694" s="38" t="s">
        <v>14197</v>
      </c>
      <c r="D3694" s="38" t="s">
        <v>14198</v>
      </c>
      <c r="F3694" s="38" t="s">
        <v>13813</v>
      </c>
      <c r="I3694" s="38" t="s">
        <v>4446</v>
      </c>
      <c r="J3694" s="38" t="s">
        <v>14189</v>
      </c>
      <c r="N3694" t="s">
        <v>1673</v>
      </c>
      <c r="R3694" s="38" t="s">
        <v>13819</v>
      </c>
      <c r="U3694"/>
      <c r="V3694" t="s">
        <v>3599</v>
      </c>
      <c r="AA3694" s="38" t="s">
        <v>1170</v>
      </c>
      <c r="AB3694" s="38" t="s">
        <v>14047</v>
      </c>
      <c r="AE3694" s="38" t="s">
        <v>2950</v>
      </c>
      <c r="AG3694" s="38">
        <v>1</v>
      </c>
      <c r="AH3694" s="38" t="s">
        <v>4439</v>
      </c>
      <c r="AI3694" s="38" t="s">
        <v>4440</v>
      </c>
      <c r="AJ3694" s="38" t="s">
        <v>4449</v>
      </c>
      <c r="AK3694" s="38" t="s">
        <v>14199</v>
      </c>
      <c r="AL3694" s="301">
        <v>43666</v>
      </c>
      <c r="AO3694" s="29" t="s">
        <v>4442</v>
      </c>
      <c r="AR3694" s="29" t="str">
        <f t="shared" si="579"/>
        <v>0</v>
      </c>
      <c r="AS3694" s="29">
        <f t="shared" si="577"/>
        <v>0</v>
      </c>
      <c r="AT3694" s="29">
        <v>0</v>
      </c>
      <c r="AW3694" s="29" t="str">
        <f t="shared" si="580"/>
        <v/>
      </c>
      <c r="AX3694" s="29" t="str">
        <f t="shared" si="572"/>
        <v/>
      </c>
      <c r="AY3694" s="29" t="str">
        <f t="shared" si="578"/>
        <v>https://media.mediathek-tanz-theater.de/iiif/2/nvt_img-453-001-003.JP2</v>
      </c>
      <c r="AZ3694" s="29" t="str">
        <f t="shared" si="573"/>
        <v>image/jp2</v>
      </c>
      <c r="BA3694" s="29" t="str">
        <f t="shared" si="574"/>
        <v>presentation/iiif</v>
      </c>
      <c r="BB3694" s="29" t="str">
        <f t="shared" si="575"/>
        <v>https://media.mediathek-tanz-theater.de/iiif/2/nvt_img-453-001-003.JP2/full/100,/0/default.jpg</v>
      </c>
      <c r="BC3694" s="29" t="str">
        <f t="shared" si="571"/>
        <v>image/jpeg</v>
      </c>
      <c r="BD3694" s="29" t="str">
        <f t="shared" si="576"/>
        <v>presentation/thumbnail</v>
      </c>
    </row>
    <row r="3695" spans="1:56">
      <c r="A3695" s="29">
        <v>1</v>
      </c>
      <c r="B3695" s="29">
        <v>0</v>
      </c>
      <c r="C3695" s="38" t="s">
        <v>14200</v>
      </c>
      <c r="D3695" s="38" t="s">
        <v>14201</v>
      </c>
      <c r="F3695" s="38" t="s">
        <v>13813</v>
      </c>
      <c r="I3695" s="38" t="s">
        <v>4438</v>
      </c>
      <c r="J3695" s="406" t="s">
        <v>14187</v>
      </c>
      <c r="N3695" t="s">
        <v>1673</v>
      </c>
      <c r="R3695" s="38" t="s">
        <v>13819</v>
      </c>
      <c r="U3695"/>
      <c r="V3695" t="s">
        <v>3599</v>
      </c>
      <c r="AA3695" s="38" t="s">
        <v>1170</v>
      </c>
      <c r="AE3695" s="38" t="s">
        <v>2950</v>
      </c>
      <c r="AG3695" s="38">
        <v>1</v>
      </c>
      <c r="AH3695" s="38" t="s">
        <v>4439</v>
      </c>
      <c r="AI3695" s="38" t="s">
        <v>4440</v>
      </c>
      <c r="AJ3695" s="38" t="s">
        <v>13865</v>
      </c>
      <c r="AL3695" s="301">
        <v>43666</v>
      </c>
      <c r="AO3695" s="29" t="s">
        <v>4442</v>
      </c>
      <c r="AR3695" s="29" t="str">
        <f t="shared" si="579"/>
        <v>1</v>
      </c>
      <c r="AS3695" s="29">
        <f t="shared" si="577"/>
        <v>1</v>
      </c>
      <c r="AT3695" s="29">
        <v>1</v>
      </c>
      <c r="AV3695" s="29" t="s">
        <v>14202</v>
      </c>
      <c r="AW3695" s="29" t="str">
        <f t="shared" si="580"/>
        <v>image/tiff</v>
      </c>
      <c r="AX3695" s="29" t="str">
        <f t="shared" si="572"/>
        <v>archival/master</v>
      </c>
      <c r="AY3695" s="29" t="str">
        <f t="shared" si="578"/>
        <v>https://media.mediathek-tanz-theater.de/iiif/2/nvt_img-453-002.JP2</v>
      </c>
      <c r="AZ3695" s="29" t="str">
        <f t="shared" si="573"/>
        <v>image/jp2</v>
      </c>
      <c r="BA3695" s="29" t="str">
        <f t="shared" si="574"/>
        <v>presentation/iiif</v>
      </c>
      <c r="BB3695" s="29" t="str">
        <f t="shared" si="575"/>
        <v>https://media.mediathek-tanz-theater.de/iiif/2/nvt_img-453-002.JP2/full/100,/0/default.jpg</v>
      </c>
      <c r="BC3695" s="29" t="str">
        <f t="shared" si="571"/>
        <v>image/jpeg</v>
      </c>
      <c r="BD3695" s="29" t="str">
        <f t="shared" si="576"/>
        <v>presentation/thumbnail</v>
      </c>
    </row>
    <row r="3696" spans="1:56" ht="25.5">
      <c r="A3696" s="29">
        <v>1</v>
      </c>
      <c r="B3696" s="29">
        <v>0</v>
      </c>
      <c r="C3696" s="38" t="s">
        <v>14203</v>
      </c>
      <c r="D3696" s="38" t="s">
        <v>14204</v>
      </c>
      <c r="F3696" s="38" t="s">
        <v>13813</v>
      </c>
      <c r="I3696" s="38" t="s">
        <v>4446</v>
      </c>
      <c r="J3696" s="38" t="s">
        <v>14200</v>
      </c>
      <c r="N3696" t="s">
        <v>1673</v>
      </c>
      <c r="R3696" s="38" t="s">
        <v>13819</v>
      </c>
      <c r="U3696"/>
      <c r="V3696" t="s">
        <v>3599</v>
      </c>
      <c r="AA3696" s="38" t="s">
        <v>1170</v>
      </c>
      <c r="AB3696" s="38" t="s">
        <v>14055</v>
      </c>
      <c r="AE3696" s="38" t="s">
        <v>2950</v>
      </c>
      <c r="AG3696" s="38">
        <v>1</v>
      </c>
      <c r="AH3696" s="38" t="s">
        <v>4439</v>
      </c>
      <c r="AI3696" s="38" t="s">
        <v>4440</v>
      </c>
      <c r="AJ3696" s="38" t="s">
        <v>4449</v>
      </c>
      <c r="AK3696" s="38" t="s">
        <v>13845</v>
      </c>
      <c r="AL3696" s="301">
        <v>43666</v>
      </c>
      <c r="AO3696" s="29" t="s">
        <v>4442</v>
      </c>
      <c r="AR3696" s="29" t="str">
        <f t="shared" si="579"/>
        <v>0</v>
      </c>
      <c r="AS3696" s="29">
        <f t="shared" si="577"/>
        <v>0</v>
      </c>
      <c r="AT3696" s="29">
        <v>0</v>
      </c>
      <c r="AW3696" s="29" t="str">
        <f t="shared" si="580"/>
        <v/>
      </c>
      <c r="AX3696" s="29" t="str">
        <f t="shared" si="572"/>
        <v/>
      </c>
      <c r="AY3696" s="29" t="str">
        <f t="shared" si="578"/>
        <v>https://media.mediathek-tanz-theater.de/iiif/2/nvt_img-453-002-001.JP2</v>
      </c>
      <c r="AZ3696" s="29" t="str">
        <f t="shared" si="573"/>
        <v>image/jp2</v>
      </c>
      <c r="BA3696" s="29" t="str">
        <f t="shared" si="574"/>
        <v>presentation/iiif</v>
      </c>
      <c r="BB3696" s="29" t="str">
        <f t="shared" si="575"/>
        <v>https://media.mediathek-tanz-theater.de/iiif/2/nvt_img-453-002-001.JP2/full/100,/0/default.jpg</v>
      </c>
      <c r="BC3696" s="29" t="str">
        <f t="shared" si="571"/>
        <v>image/jpeg</v>
      </c>
      <c r="BD3696" s="29" t="str">
        <f t="shared" si="576"/>
        <v>presentation/thumbnail</v>
      </c>
    </row>
    <row r="3697" spans="1:56">
      <c r="A3697" s="29">
        <v>1</v>
      </c>
      <c r="B3697" s="29">
        <v>0</v>
      </c>
      <c r="C3697" s="38" t="s">
        <v>14205</v>
      </c>
      <c r="D3697" s="38" t="s">
        <v>14206</v>
      </c>
      <c r="F3697" s="38" t="s">
        <v>13813</v>
      </c>
      <c r="I3697" s="38" t="s">
        <v>4446</v>
      </c>
      <c r="J3697" s="38" t="s">
        <v>14200</v>
      </c>
      <c r="N3697" t="s">
        <v>1673</v>
      </c>
      <c r="R3697" s="38" t="s">
        <v>13819</v>
      </c>
      <c r="U3697"/>
      <c r="V3697" t="s">
        <v>3599</v>
      </c>
      <c r="AA3697" s="38" t="s">
        <v>1170</v>
      </c>
      <c r="AB3697" s="38" t="s">
        <v>14060</v>
      </c>
      <c r="AE3697" s="38" t="s">
        <v>2950</v>
      </c>
      <c r="AG3697" s="38">
        <v>1</v>
      </c>
      <c r="AH3697" s="38" t="s">
        <v>4439</v>
      </c>
      <c r="AI3697" s="38" t="s">
        <v>4440</v>
      </c>
      <c r="AJ3697" s="38" t="s">
        <v>4449</v>
      </c>
      <c r="AK3697" s="38" t="s">
        <v>14207</v>
      </c>
      <c r="AL3697" s="301">
        <v>43666</v>
      </c>
      <c r="AO3697" s="29" t="s">
        <v>4442</v>
      </c>
      <c r="AR3697" s="29" t="str">
        <f t="shared" si="579"/>
        <v>0</v>
      </c>
      <c r="AS3697" s="29">
        <f t="shared" si="577"/>
        <v>0</v>
      </c>
      <c r="AT3697" s="29">
        <v>0</v>
      </c>
      <c r="AW3697" s="29" t="str">
        <f t="shared" si="580"/>
        <v/>
      </c>
      <c r="AX3697" s="29" t="str">
        <f t="shared" si="572"/>
        <v/>
      </c>
      <c r="AY3697" s="29" t="str">
        <f t="shared" si="578"/>
        <v>https://media.mediathek-tanz-theater.de/iiif/2/nvt_img-453-002-002.JP2</v>
      </c>
      <c r="AZ3697" s="29" t="str">
        <f t="shared" si="573"/>
        <v>image/jp2</v>
      </c>
      <c r="BA3697" s="29" t="str">
        <f t="shared" si="574"/>
        <v>presentation/iiif</v>
      </c>
      <c r="BB3697" s="29" t="str">
        <f t="shared" si="575"/>
        <v>https://media.mediathek-tanz-theater.de/iiif/2/nvt_img-453-002-002.JP2/full/100,/0/default.jpg</v>
      </c>
      <c r="BC3697" s="29" t="str">
        <f t="shared" si="571"/>
        <v>image/jpeg</v>
      </c>
      <c r="BD3697" s="29" t="str">
        <f t="shared" si="576"/>
        <v>presentation/thumbnail</v>
      </c>
    </row>
    <row r="3698" spans="1:56" ht="51">
      <c r="A3698" s="29">
        <v>1</v>
      </c>
      <c r="B3698" s="29">
        <v>0</v>
      </c>
      <c r="C3698" s="38" t="s">
        <v>14208</v>
      </c>
      <c r="D3698" s="38" t="s">
        <v>14209</v>
      </c>
      <c r="F3698" s="38" t="s">
        <v>13813</v>
      </c>
      <c r="I3698" s="38" t="s">
        <v>4446</v>
      </c>
      <c r="J3698" s="38" t="s">
        <v>14200</v>
      </c>
      <c r="N3698" t="s">
        <v>1673</v>
      </c>
      <c r="R3698" s="38" t="s">
        <v>13819</v>
      </c>
      <c r="U3698"/>
      <c r="V3698" t="s">
        <v>3599</v>
      </c>
      <c r="AA3698" s="38" t="s">
        <v>1170</v>
      </c>
      <c r="AB3698" s="38" t="s">
        <v>14064</v>
      </c>
      <c r="AE3698" s="38" t="s">
        <v>2950</v>
      </c>
      <c r="AG3698" s="38">
        <v>1</v>
      </c>
      <c r="AH3698" s="38" t="s">
        <v>4439</v>
      </c>
      <c r="AI3698" s="38" t="s">
        <v>4440</v>
      </c>
      <c r="AJ3698" s="38" t="s">
        <v>4449</v>
      </c>
      <c r="AK3698" s="38" t="s">
        <v>14210</v>
      </c>
      <c r="AL3698" s="301">
        <v>43666</v>
      </c>
      <c r="AO3698" s="29" t="s">
        <v>4442</v>
      </c>
      <c r="AR3698" s="29" t="str">
        <f t="shared" si="579"/>
        <v>0</v>
      </c>
      <c r="AS3698" s="29">
        <f t="shared" si="577"/>
        <v>0</v>
      </c>
      <c r="AT3698" s="29">
        <v>0</v>
      </c>
      <c r="AW3698" s="29" t="str">
        <f t="shared" si="580"/>
        <v/>
      </c>
      <c r="AX3698" s="29" t="str">
        <f t="shared" si="572"/>
        <v/>
      </c>
      <c r="AY3698" s="29" t="str">
        <f t="shared" si="578"/>
        <v>https://media.mediathek-tanz-theater.de/iiif/2/nvt_img-453-002-003.JP2</v>
      </c>
      <c r="AZ3698" s="29" t="str">
        <f t="shared" si="573"/>
        <v>image/jp2</v>
      </c>
      <c r="BA3698" s="29" t="str">
        <f t="shared" si="574"/>
        <v>presentation/iiif</v>
      </c>
      <c r="BB3698" s="29" t="str">
        <f t="shared" si="575"/>
        <v>https://media.mediathek-tanz-theater.de/iiif/2/nvt_img-453-002-003.JP2/full/100,/0/default.jpg</v>
      </c>
      <c r="BC3698" s="29" t="str">
        <f t="shared" si="571"/>
        <v>image/jpeg</v>
      </c>
      <c r="BD3698" s="29" t="str">
        <f t="shared" si="576"/>
        <v>presentation/thumbnail</v>
      </c>
    </row>
    <row r="3699" spans="1:56">
      <c r="A3699" s="29">
        <v>1</v>
      </c>
      <c r="B3699" s="29">
        <v>0</v>
      </c>
      <c r="C3699" s="38" t="s">
        <v>14211</v>
      </c>
      <c r="D3699" s="38" t="s">
        <v>14212</v>
      </c>
      <c r="F3699" s="38" t="s">
        <v>13813</v>
      </c>
      <c r="I3699" s="38" t="s">
        <v>4438</v>
      </c>
      <c r="J3699" s="406" t="s">
        <v>14187</v>
      </c>
      <c r="N3699" t="s">
        <v>1673</v>
      </c>
      <c r="R3699" s="38" t="s">
        <v>13819</v>
      </c>
      <c r="U3699"/>
      <c r="V3699" t="s">
        <v>3599</v>
      </c>
      <c r="AA3699" s="38" t="s">
        <v>1170</v>
      </c>
      <c r="AE3699" s="38" t="s">
        <v>2950</v>
      </c>
      <c r="AG3699" s="38">
        <v>1</v>
      </c>
      <c r="AH3699" s="38" t="s">
        <v>4439</v>
      </c>
      <c r="AI3699" s="38" t="s">
        <v>4440</v>
      </c>
      <c r="AJ3699" s="38" t="s">
        <v>5780</v>
      </c>
      <c r="AL3699" s="301">
        <v>43666</v>
      </c>
      <c r="AO3699" s="29" t="s">
        <v>4442</v>
      </c>
      <c r="AR3699" s="29" t="str">
        <f t="shared" si="579"/>
        <v>1</v>
      </c>
      <c r="AS3699" s="29">
        <f t="shared" si="577"/>
        <v>1</v>
      </c>
      <c r="AT3699" s="29">
        <v>1</v>
      </c>
      <c r="AV3699" s="29" t="s">
        <v>14213</v>
      </c>
      <c r="AW3699" s="29" t="str">
        <f t="shared" si="580"/>
        <v>image/tiff</v>
      </c>
      <c r="AX3699" s="29" t="str">
        <f t="shared" si="572"/>
        <v>archival/master</v>
      </c>
      <c r="AY3699" s="29" t="str">
        <f t="shared" si="578"/>
        <v>https://media.mediathek-tanz-theater.de/iiif/2/nvt_img-453-003.JP2</v>
      </c>
      <c r="AZ3699" s="29" t="str">
        <f t="shared" si="573"/>
        <v>image/jp2</v>
      </c>
      <c r="BA3699" s="29" t="str">
        <f t="shared" si="574"/>
        <v>presentation/iiif</v>
      </c>
      <c r="BB3699" s="29" t="str">
        <f t="shared" si="575"/>
        <v>https://media.mediathek-tanz-theater.de/iiif/2/nvt_img-453-003.JP2/full/100,/0/default.jpg</v>
      </c>
      <c r="BC3699" s="29" t="str">
        <f t="shared" si="571"/>
        <v>image/jpeg</v>
      </c>
      <c r="BD3699" s="29" t="str">
        <f t="shared" si="576"/>
        <v>presentation/thumbnail</v>
      </c>
    </row>
    <row r="3700" spans="1:56" ht="25.5">
      <c r="A3700" s="29">
        <v>1</v>
      </c>
      <c r="B3700" s="29">
        <v>0</v>
      </c>
      <c r="C3700" s="38" t="s">
        <v>14214</v>
      </c>
      <c r="D3700" s="38" t="s">
        <v>14215</v>
      </c>
      <c r="F3700" s="38" t="s">
        <v>13813</v>
      </c>
      <c r="I3700" s="38" t="s">
        <v>4446</v>
      </c>
      <c r="J3700" s="38" t="s">
        <v>14211</v>
      </c>
      <c r="N3700" t="s">
        <v>1673</v>
      </c>
      <c r="R3700" s="38" t="s">
        <v>13819</v>
      </c>
      <c r="U3700"/>
      <c r="V3700" t="s">
        <v>3599</v>
      </c>
      <c r="AA3700" s="38" t="s">
        <v>1170</v>
      </c>
      <c r="AB3700" s="38" t="s">
        <v>14073</v>
      </c>
      <c r="AE3700" s="38" t="s">
        <v>2950</v>
      </c>
      <c r="AG3700" s="38">
        <v>1</v>
      </c>
      <c r="AH3700" s="38" t="s">
        <v>4439</v>
      </c>
      <c r="AI3700" s="38" t="s">
        <v>4440</v>
      </c>
      <c r="AJ3700" s="38" t="s">
        <v>4449</v>
      </c>
      <c r="AK3700" s="38" t="s">
        <v>14216</v>
      </c>
      <c r="AL3700" s="301">
        <v>43666</v>
      </c>
      <c r="AO3700" s="29" t="s">
        <v>4442</v>
      </c>
      <c r="AR3700" s="29" t="str">
        <f t="shared" si="579"/>
        <v>0</v>
      </c>
      <c r="AS3700" s="29">
        <f t="shared" si="577"/>
        <v>0</v>
      </c>
      <c r="AT3700" s="29">
        <v>0</v>
      </c>
      <c r="AW3700" s="29" t="str">
        <f t="shared" si="580"/>
        <v/>
      </c>
      <c r="AX3700" s="29" t="str">
        <f t="shared" si="572"/>
        <v/>
      </c>
      <c r="AY3700" s="29" t="str">
        <f t="shared" si="578"/>
        <v>https://media.mediathek-tanz-theater.de/iiif/2/nvt_img-453-003-001.JP2</v>
      </c>
      <c r="AZ3700" s="29" t="str">
        <f t="shared" si="573"/>
        <v>image/jp2</v>
      </c>
      <c r="BA3700" s="29" t="str">
        <f t="shared" si="574"/>
        <v>presentation/iiif</v>
      </c>
      <c r="BB3700" s="29" t="str">
        <f t="shared" si="575"/>
        <v>https://media.mediathek-tanz-theater.de/iiif/2/nvt_img-453-003-001.JP2/full/100,/0/default.jpg</v>
      </c>
      <c r="BC3700" s="29" t="str">
        <f t="shared" si="571"/>
        <v>image/jpeg</v>
      </c>
      <c r="BD3700" s="29" t="str">
        <f t="shared" si="576"/>
        <v>presentation/thumbnail</v>
      </c>
    </row>
    <row r="3701" spans="1:56" ht="51">
      <c r="A3701" s="29">
        <v>1</v>
      </c>
      <c r="B3701" s="29">
        <v>0</v>
      </c>
      <c r="C3701" s="38" t="s">
        <v>14217</v>
      </c>
      <c r="D3701" s="38" t="s">
        <v>14218</v>
      </c>
      <c r="F3701" s="38" t="s">
        <v>13813</v>
      </c>
      <c r="I3701" s="38" t="s">
        <v>4446</v>
      </c>
      <c r="J3701" s="38" t="s">
        <v>14211</v>
      </c>
      <c r="N3701" t="s">
        <v>1673</v>
      </c>
      <c r="R3701" s="38" t="s">
        <v>13819</v>
      </c>
      <c r="U3701"/>
      <c r="V3701" t="s">
        <v>3599</v>
      </c>
      <c r="AA3701" s="38" t="s">
        <v>1170</v>
      </c>
      <c r="AB3701" s="38" t="s">
        <v>14078</v>
      </c>
      <c r="AE3701" s="38" t="s">
        <v>2950</v>
      </c>
      <c r="AG3701" s="38">
        <v>1</v>
      </c>
      <c r="AH3701" s="38" t="s">
        <v>4439</v>
      </c>
      <c r="AI3701" s="38" t="s">
        <v>4440</v>
      </c>
      <c r="AJ3701" s="38" t="s">
        <v>4449</v>
      </c>
      <c r="AK3701" s="38" t="s">
        <v>14219</v>
      </c>
      <c r="AL3701" s="301">
        <v>43666</v>
      </c>
      <c r="AO3701" s="29" t="s">
        <v>4442</v>
      </c>
      <c r="AR3701" s="29" t="str">
        <f t="shared" si="579"/>
        <v>0</v>
      </c>
      <c r="AS3701" s="29">
        <f t="shared" si="577"/>
        <v>0</v>
      </c>
      <c r="AT3701" s="29">
        <v>0</v>
      </c>
      <c r="AW3701" s="29" t="str">
        <f t="shared" si="580"/>
        <v/>
      </c>
      <c r="AX3701" s="29" t="str">
        <f t="shared" si="572"/>
        <v/>
      </c>
      <c r="AY3701" s="29" t="str">
        <f t="shared" si="578"/>
        <v>https://media.mediathek-tanz-theater.de/iiif/2/nvt_img-453-003-002.JP2</v>
      </c>
      <c r="AZ3701" s="29" t="str">
        <f t="shared" si="573"/>
        <v>image/jp2</v>
      </c>
      <c r="BA3701" s="29" t="str">
        <f t="shared" si="574"/>
        <v>presentation/iiif</v>
      </c>
      <c r="BB3701" s="29" t="str">
        <f t="shared" si="575"/>
        <v>https://media.mediathek-tanz-theater.de/iiif/2/nvt_img-453-003-002.JP2/full/100,/0/default.jpg</v>
      </c>
      <c r="BC3701" s="29" t="str">
        <f t="shared" si="571"/>
        <v>image/jpeg</v>
      </c>
      <c r="BD3701" s="29" t="str">
        <f t="shared" si="576"/>
        <v>presentation/thumbnail</v>
      </c>
    </row>
    <row r="3702" spans="1:56" ht="38.25">
      <c r="A3702" s="29">
        <v>1</v>
      </c>
      <c r="B3702" s="29">
        <v>0</v>
      </c>
      <c r="C3702" s="38" t="s">
        <v>14220</v>
      </c>
      <c r="D3702" s="38" t="s">
        <v>14221</v>
      </c>
      <c r="F3702" s="38" t="s">
        <v>13813</v>
      </c>
      <c r="I3702" s="38" t="s">
        <v>4446</v>
      </c>
      <c r="J3702" s="38" t="s">
        <v>14211</v>
      </c>
      <c r="N3702" t="s">
        <v>1673</v>
      </c>
      <c r="R3702" s="38" t="s">
        <v>13819</v>
      </c>
      <c r="U3702"/>
      <c r="V3702" t="s">
        <v>3599</v>
      </c>
      <c r="AA3702" s="38" t="s">
        <v>1170</v>
      </c>
      <c r="AB3702" s="38" t="s">
        <v>14083</v>
      </c>
      <c r="AE3702" s="38" t="s">
        <v>2950</v>
      </c>
      <c r="AG3702" s="38">
        <v>1</v>
      </c>
      <c r="AH3702" s="38" t="s">
        <v>4439</v>
      </c>
      <c r="AI3702" s="38" t="s">
        <v>4440</v>
      </c>
      <c r="AJ3702" s="38" t="s">
        <v>4449</v>
      </c>
      <c r="AK3702" s="38" t="s">
        <v>14222</v>
      </c>
      <c r="AL3702" s="301">
        <v>43666</v>
      </c>
      <c r="AO3702" s="29" t="s">
        <v>4442</v>
      </c>
      <c r="AR3702" s="29" t="str">
        <f t="shared" si="579"/>
        <v>0</v>
      </c>
      <c r="AS3702" s="29">
        <f t="shared" si="577"/>
        <v>0</v>
      </c>
      <c r="AT3702" s="29">
        <v>0</v>
      </c>
      <c r="AW3702" s="29" t="str">
        <f t="shared" si="580"/>
        <v/>
      </c>
      <c r="AX3702" s="29" t="str">
        <f t="shared" si="572"/>
        <v/>
      </c>
      <c r="AY3702" s="29" t="str">
        <f t="shared" si="578"/>
        <v>https://media.mediathek-tanz-theater.de/iiif/2/nvt_img-453-003-003.JP2</v>
      </c>
      <c r="AZ3702" s="29" t="str">
        <f t="shared" si="573"/>
        <v>image/jp2</v>
      </c>
      <c r="BA3702" s="29" t="str">
        <f t="shared" si="574"/>
        <v>presentation/iiif</v>
      </c>
      <c r="BB3702" s="29" t="str">
        <f t="shared" si="575"/>
        <v>https://media.mediathek-tanz-theater.de/iiif/2/nvt_img-453-003-003.JP2/full/100,/0/default.jpg</v>
      </c>
      <c r="BC3702" s="29" t="str">
        <f t="shared" si="571"/>
        <v>image/jpeg</v>
      </c>
      <c r="BD3702" s="29" t="str">
        <f t="shared" si="576"/>
        <v>presentation/thumbnail</v>
      </c>
    </row>
    <row r="3703" spans="1:56" ht="127.5">
      <c r="A3703" s="29">
        <v>0</v>
      </c>
      <c r="B3703" s="29">
        <v>0</v>
      </c>
      <c r="C3703" t="s">
        <v>14223</v>
      </c>
      <c r="F3703" s="38" t="s">
        <v>13813</v>
      </c>
      <c r="I3703" s="38" t="s">
        <v>4431</v>
      </c>
      <c r="J3703" s="406"/>
      <c r="M3703" s="311"/>
      <c r="U3703"/>
      <c r="V3703"/>
      <c r="AB3703" s="38" t="s">
        <v>14224</v>
      </c>
      <c r="AC3703" s="38" t="s">
        <v>13815</v>
      </c>
      <c r="AE3703" s="38" t="s">
        <v>2950</v>
      </c>
      <c r="AG3703" s="38">
        <v>1</v>
      </c>
      <c r="AJ3703" s="38" t="s">
        <v>13816</v>
      </c>
      <c r="AL3703" s="301">
        <v>43666</v>
      </c>
      <c r="AR3703" s="29" t="str">
        <f t="shared" si="579"/>
        <v>1</v>
      </c>
      <c r="AS3703" s="29">
        <f t="shared" si="577"/>
        <v>0</v>
      </c>
      <c r="AT3703" s="29">
        <v>0</v>
      </c>
      <c r="AW3703" s="29" t="str">
        <f t="shared" si="580"/>
        <v/>
      </c>
      <c r="AX3703" s="29" t="str">
        <f t="shared" si="572"/>
        <v/>
      </c>
      <c r="AY3703" s="29" t="str">
        <f t="shared" si="578"/>
        <v>https://media.mediathek-tanz-theater.de/iiif/2/nvt_img-454.JP2</v>
      </c>
      <c r="AZ3703" s="29" t="str">
        <f t="shared" si="573"/>
        <v>image/jp2</v>
      </c>
      <c r="BA3703" s="29" t="str">
        <f t="shared" si="574"/>
        <v>presentation/iiif</v>
      </c>
      <c r="BB3703" s="29" t="str">
        <f t="shared" si="575"/>
        <v>https://media.mediathek-tanz-theater.de/iiif/2/nvt_img-454.JP2/full/100,/0/default.jpg</v>
      </c>
      <c r="BC3703" s="29" t="str">
        <f t="shared" si="571"/>
        <v>image/jpeg</v>
      </c>
      <c r="BD3703" s="29" t="str">
        <f t="shared" si="576"/>
        <v>presentation/thumbnail</v>
      </c>
    </row>
    <row r="3704" spans="1:56">
      <c r="A3704" s="29">
        <v>1</v>
      </c>
      <c r="B3704" s="29">
        <v>0</v>
      </c>
      <c r="C3704" s="38" t="s">
        <v>14225</v>
      </c>
      <c r="D3704" s="38" t="s">
        <v>14226</v>
      </c>
      <c r="F3704" s="38" t="s">
        <v>13813</v>
      </c>
      <c r="I3704" s="38" t="s">
        <v>4438</v>
      </c>
      <c r="J3704" s="406" t="s">
        <v>14223</v>
      </c>
      <c r="N3704" t="s">
        <v>1673</v>
      </c>
      <c r="R3704" s="38" t="s">
        <v>13819</v>
      </c>
      <c r="U3704"/>
      <c r="V3704" t="s">
        <v>3599</v>
      </c>
      <c r="AA3704" s="38" t="s">
        <v>1170</v>
      </c>
      <c r="AE3704" s="38" t="s">
        <v>2950</v>
      </c>
      <c r="AG3704" s="38">
        <v>1</v>
      </c>
      <c r="AH3704" s="38" t="s">
        <v>4439</v>
      </c>
      <c r="AI3704" s="38" t="s">
        <v>4440</v>
      </c>
      <c r="AJ3704" s="38" t="s">
        <v>12883</v>
      </c>
      <c r="AL3704" s="301">
        <v>43666</v>
      </c>
      <c r="AO3704" s="29" t="s">
        <v>4442</v>
      </c>
      <c r="AR3704" s="29" t="str">
        <f t="shared" si="579"/>
        <v>1</v>
      </c>
      <c r="AS3704" s="29">
        <f t="shared" si="577"/>
        <v>1</v>
      </c>
      <c r="AT3704" s="29">
        <v>1</v>
      </c>
      <c r="AV3704" s="29" t="s">
        <v>14227</v>
      </c>
      <c r="AW3704" s="29" t="str">
        <f t="shared" si="580"/>
        <v>image/tiff</v>
      </c>
      <c r="AX3704" s="29" t="str">
        <f t="shared" si="572"/>
        <v>archival/master</v>
      </c>
      <c r="AY3704" s="29" t="str">
        <f t="shared" si="578"/>
        <v>https://media.mediathek-tanz-theater.de/iiif/2/nvt_img-454-001.JP2</v>
      </c>
      <c r="AZ3704" s="29" t="str">
        <f t="shared" si="573"/>
        <v>image/jp2</v>
      </c>
      <c r="BA3704" s="29" t="str">
        <f t="shared" si="574"/>
        <v>presentation/iiif</v>
      </c>
      <c r="BB3704" s="29" t="str">
        <f t="shared" si="575"/>
        <v>https://media.mediathek-tanz-theater.de/iiif/2/nvt_img-454-001.JP2/full/100,/0/default.jpg</v>
      </c>
      <c r="BC3704" s="29" t="str">
        <f t="shared" si="571"/>
        <v>image/jpeg</v>
      </c>
      <c r="BD3704" s="29" t="str">
        <f t="shared" si="576"/>
        <v>presentation/thumbnail</v>
      </c>
    </row>
    <row r="3705" spans="1:56" ht="51">
      <c r="A3705" s="29">
        <v>1</v>
      </c>
      <c r="B3705" s="29">
        <v>0</v>
      </c>
      <c r="C3705" s="38" t="s">
        <v>14228</v>
      </c>
      <c r="D3705" s="38" t="s">
        <v>14229</v>
      </c>
      <c r="F3705" s="38" t="s">
        <v>13813</v>
      </c>
      <c r="I3705" s="38" t="s">
        <v>4446</v>
      </c>
      <c r="J3705" s="38" t="s">
        <v>14225</v>
      </c>
      <c r="N3705" t="s">
        <v>1673</v>
      </c>
      <c r="R3705" s="38" t="s">
        <v>13819</v>
      </c>
      <c r="U3705"/>
      <c r="V3705" t="s">
        <v>3599</v>
      </c>
      <c r="AA3705" s="38" t="s">
        <v>1170</v>
      </c>
      <c r="AB3705" s="38" t="s">
        <v>14087</v>
      </c>
      <c r="AE3705" s="38" t="s">
        <v>2950</v>
      </c>
      <c r="AG3705" s="38">
        <v>1</v>
      </c>
      <c r="AH3705" s="38" t="s">
        <v>4439</v>
      </c>
      <c r="AI3705" s="38" t="s">
        <v>4440</v>
      </c>
      <c r="AJ3705" s="38" t="s">
        <v>4449</v>
      </c>
      <c r="AK3705" s="38" t="s">
        <v>14230</v>
      </c>
      <c r="AL3705" s="301">
        <v>43666</v>
      </c>
      <c r="AO3705" s="29" t="s">
        <v>4442</v>
      </c>
      <c r="AR3705" s="29" t="str">
        <f t="shared" si="579"/>
        <v>0</v>
      </c>
      <c r="AS3705" s="29">
        <f t="shared" si="577"/>
        <v>0</v>
      </c>
      <c r="AT3705" s="29">
        <v>0</v>
      </c>
      <c r="AW3705" s="29" t="str">
        <f t="shared" si="580"/>
        <v/>
      </c>
      <c r="AX3705" s="29" t="str">
        <f t="shared" si="572"/>
        <v/>
      </c>
      <c r="AY3705" s="29" t="str">
        <f t="shared" si="578"/>
        <v>https://media.mediathek-tanz-theater.de/iiif/2/nvt_img-454-001-001.JP2</v>
      </c>
      <c r="AZ3705" s="29" t="str">
        <f t="shared" si="573"/>
        <v>image/jp2</v>
      </c>
      <c r="BA3705" s="29" t="str">
        <f t="shared" si="574"/>
        <v>presentation/iiif</v>
      </c>
      <c r="BB3705" s="29" t="str">
        <f t="shared" si="575"/>
        <v>https://media.mediathek-tanz-theater.de/iiif/2/nvt_img-454-001-001.JP2/full/100,/0/default.jpg</v>
      </c>
      <c r="BC3705" s="29" t="str">
        <f t="shared" si="571"/>
        <v>image/jpeg</v>
      </c>
      <c r="BD3705" s="29" t="str">
        <f t="shared" si="576"/>
        <v>presentation/thumbnail</v>
      </c>
    </row>
    <row r="3706" spans="1:56" ht="63.75">
      <c r="A3706" s="29">
        <v>1</v>
      </c>
      <c r="B3706" s="29">
        <v>0</v>
      </c>
      <c r="C3706" s="38" t="s">
        <v>14231</v>
      </c>
      <c r="D3706" s="38" t="s">
        <v>14232</v>
      </c>
      <c r="F3706" s="38" t="s">
        <v>13813</v>
      </c>
      <c r="I3706" s="38" t="s">
        <v>4446</v>
      </c>
      <c r="J3706" s="38" t="s">
        <v>14225</v>
      </c>
      <c r="N3706" t="s">
        <v>1673</v>
      </c>
      <c r="R3706" s="38" t="s">
        <v>13819</v>
      </c>
      <c r="U3706"/>
      <c r="V3706" t="s">
        <v>3599</v>
      </c>
      <c r="AA3706" s="38" t="s">
        <v>1170</v>
      </c>
      <c r="AB3706" s="38" t="s">
        <v>14096</v>
      </c>
      <c r="AE3706" s="38" t="s">
        <v>2950</v>
      </c>
      <c r="AG3706" s="38">
        <v>1</v>
      </c>
      <c r="AH3706" s="38" t="s">
        <v>4439</v>
      </c>
      <c r="AI3706" s="38" t="s">
        <v>4440</v>
      </c>
      <c r="AJ3706" s="38" t="s">
        <v>4449</v>
      </c>
      <c r="AK3706" s="38" t="s">
        <v>14233</v>
      </c>
      <c r="AL3706" s="301">
        <v>43666</v>
      </c>
      <c r="AO3706" s="29" t="s">
        <v>4442</v>
      </c>
      <c r="AR3706" s="29" t="str">
        <f t="shared" si="579"/>
        <v>0</v>
      </c>
      <c r="AS3706" s="29">
        <f t="shared" si="577"/>
        <v>0</v>
      </c>
      <c r="AT3706" s="29">
        <v>0</v>
      </c>
      <c r="AW3706" s="29" t="str">
        <f t="shared" si="580"/>
        <v/>
      </c>
      <c r="AX3706" s="29" t="str">
        <f t="shared" si="572"/>
        <v/>
      </c>
      <c r="AY3706" s="29" t="str">
        <f t="shared" si="578"/>
        <v>https://media.mediathek-tanz-theater.de/iiif/2/nvt_img-454-001-002.JP2</v>
      </c>
      <c r="AZ3706" s="29" t="str">
        <f t="shared" si="573"/>
        <v>image/jp2</v>
      </c>
      <c r="BA3706" s="29" t="str">
        <f t="shared" si="574"/>
        <v>presentation/iiif</v>
      </c>
      <c r="BB3706" s="29" t="str">
        <f t="shared" si="575"/>
        <v>https://media.mediathek-tanz-theater.de/iiif/2/nvt_img-454-001-002.JP2/full/100,/0/default.jpg</v>
      </c>
      <c r="BC3706" s="29" t="str">
        <f t="shared" si="571"/>
        <v>image/jpeg</v>
      </c>
      <c r="BD3706" s="29" t="str">
        <f t="shared" si="576"/>
        <v>presentation/thumbnail</v>
      </c>
    </row>
    <row r="3707" spans="1:56" ht="89.25">
      <c r="A3707" s="29">
        <v>1</v>
      </c>
      <c r="B3707" s="29">
        <v>0</v>
      </c>
      <c r="C3707" s="38" t="s">
        <v>14234</v>
      </c>
      <c r="D3707" s="38" t="s">
        <v>14235</v>
      </c>
      <c r="F3707" s="38" t="s">
        <v>13813</v>
      </c>
      <c r="I3707" s="38" t="s">
        <v>4446</v>
      </c>
      <c r="J3707" s="38" t="s">
        <v>14225</v>
      </c>
      <c r="N3707" t="s">
        <v>1673</v>
      </c>
      <c r="R3707" s="38" t="s">
        <v>13819</v>
      </c>
      <c r="U3707"/>
      <c r="V3707" t="s">
        <v>3599</v>
      </c>
      <c r="AA3707" s="38" t="s">
        <v>1170</v>
      </c>
      <c r="AB3707" s="38" t="s">
        <v>14100</v>
      </c>
      <c r="AE3707" s="38" t="s">
        <v>2950</v>
      </c>
      <c r="AG3707" s="38">
        <v>1</v>
      </c>
      <c r="AH3707" s="38" t="s">
        <v>4439</v>
      </c>
      <c r="AI3707" s="38" t="s">
        <v>4440</v>
      </c>
      <c r="AJ3707" s="38" t="s">
        <v>4449</v>
      </c>
      <c r="AK3707" s="38" t="s">
        <v>14236</v>
      </c>
      <c r="AL3707" s="301">
        <v>43666</v>
      </c>
      <c r="AO3707" s="29" t="s">
        <v>4442</v>
      </c>
      <c r="AR3707" s="29" t="str">
        <f t="shared" si="579"/>
        <v>0</v>
      </c>
      <c r="AS3707" s="29">
        <f t="shared" si="577"/>
        <v>0</v>
      </c>
      <c r="AT3707" s="29">
        <v>0</v>
      </c>
      <c r="AW3707" s="29" t="str">
        <f t="shared" si="580"/>
        <v/>
      </c>
      <c r="AX3707" s="29" t="str">
        <f t="shared" si="572"/>
        <v/>
      </c>
      <c r="AY3707" s="29" t="str">
        <f t="shared" si="578"/>
        <v>https://media.mediathek-tanz-theater.de/iiif/2/nvt_img-454-001-003.JP2</v>
      </c>
      <c r="AZ3707" s="29" t="str">
        <f t="shared" si="573"/>
        <v>image/jp2</v>
      </c>
      <c r="BA3707" s="29" t="str">
        <f t="shared" si="574"/>
        <v>presentation/iiif</v>
      </c>
      <c r="BB3707" s="29" t="str">
        <f t="shared" si="575"/>
        <v>https://media.mediathek-tanz-theater.de/iiif/2/nvt_img-454-001-003.JP2/full/100,/0/default.jpg</v>
      </c>
      <c r="BC3707" s="29" t="str">
        <f t="shared" si="571"/>
        <v>image/jpeg</v>
      </c>
      <c r="BD3707" s="29" t="str">
        <f t="shared" si="576"/>
        <v>presentation/thumbnail</v>
      </c>
    </row>
    <row r="3708" spans="1:56">
      <c r="A3708" s="29">
        <v>1</v>
      </c>
      <c r="B3708" s="29">
        <v>0</v>
      </c>
      <c r="C3708" s="38" t="s">
        <v>14237</v>
      </c>
      <c r="D3708" s="38" t="s">
        <v>14238</v>
      </c>
      <c r="F3708" s="38" t="s">
        <v>13813</v>
      </c>
      <c r="I3708" s="38" t="s">
        <v>4438</v>
      </c>
      <c r="J3708" s="406" t="s">
        <v>14223</v>
      </c>
      <c r="N3708" t="s">
        <v>1673</v>
      </c>
      <c r="R3708" s="38" t="s">
        <v>13819</v>
      </c>
      <c r="U3708"/>
      <c r="V3708" t="s">
        <v>3599</v>
      </c>
      <c r="AA3708" s="38" t="s">
        <v>1170</v>
      </c>
      <c r="AE3708" s="38" t="s">
        <v>2950</v>
      </c>
      <c r="AG3708" s="38">
        <v>1</v>
      </c>
      <c r="AH3708" s="38" t="s">
        <v>4439</v>
      </c>
      <c r="AI3708" s="38" t="s">
        <v>4440</v>
      </c>
      <c r="AJ3708" s="38" t="s">
        <v>11546</v>
      </c>
      <c r="AL3708" s="301">
        <v>43666</v>
      </c>
      <c r="AO3708" s="29" t="s">
        <v>4442</v>
      </c>
      <c r="AR3708" s="29" t="str">
        <f t="shared" si="579"/>
        <v>1</v>
      </c>
      <c r="AS3708" s="29">
        <f t="shared" si="577"/>
        <v>1</v>
      </c>
      <c r="AT3708" s="29">
        <v>1</v>
      </c>
      <c r="AV3708" s="29" t="s">
        <v>14239</v>
      </c>
      <c r="AW3708" s="29" t="str">
        <f t="shared" si="580"/>
        <v>image/tiff</v>
      </c>
      <c r="AX3708" s="29" t="str">
        <f t="shared" si="572"/>
        <v>archival/master</v>
      </c>
      <c r="AY3708" s="29" t="str">
        <f t="shared" si="578"/>
        <v>https://media.mediathek-tanz-theater.de/iiif/2/nvt_img-454-002.JP2</v>
      </c>
      <c r="AZ3708" s="29" t="str">
        <f t="shared" si="573"/>
        <v>image/jp2</v>
      </c>
      <c r="BA3708" s="29" t="str">
        <f t="shared" si="574"/>
        <v>presentation/iiif</v>
      </c>
      <c r="BB3708" s="29" t="str">
        <f t="shared" si="575"/>
        <v>https://media.mediathek-tanz-theater.de/iiif/2/nvt_img-454-002.JP2/full/100,/0/default.jpg</v>
      </c>
      <c r="BC3708" s="29" t="str">
        <f t="shared" si="571"/>
        <v>image/jpeg</v>
      </c>
      <c r="BD3708" s="29" t="str">
        <f t="shared" si="576"/>
        <v>presentation/thumbnail</v>
      </c>
    </row>
    <row r="3709" spans="1:56" ht="76.5">
      <c r="A3709" s="29">
        <v>1</v>
      </c>
      <c r="B3709" s="29">
        <v>0</v>
      </c>
      <c r="C3709" s="38" t="s">
        <v>14240</v>
      </c>
      <c r="D3709" s="38" t="s">
        <v>14241</v>
      </c>
      <c r="F3709" s="38" t="s">
        <v>13813</v>
      </c>
      <c r="I3709" s="38" t="s">
        <v>4446</v>
      </c>
      <c r="J3709" s="38" t="s">
        <v>14237</v>
      </c>
      <c r="N3709" t="s">
        <v>1673</v>
      </c>
      <c r="R3709" s="38" t="s">
        <v>13819</v>
      </c>
      <c r="U3709"/>
      <c r="V3709" t="s">
        <v>3599</v>
      </c>
      <c r="AA3709" s="38" t="s">
        <v>1170</v>
      </c>
      <c r="AB3709" s="38" t="s">
        <v>14104</v>
      </c>
      <c r="AE3709" s="38" t="s">
        <v>2950</v>
      </c>
      <c r="AG3709" s="38">
        <v>1</v>
      </c>
      <c r="AH3709" s="38" t="s">
        <v>4439</v>
      </c>
      <c r="AI3709" s="38" t="s">
        <v>4440</v>
      </c>
      <c r="AJ3709" s="38" t="s">
        <v>4449</v>
      </c>
      <c r="AK3709" s="38" t="s">
        <v>14242</v>
      </c>
      <c r="AL3709" s="301">
        <v>43666</v>
      </c>
      <c r="AO3709" s="29" t="s">
        <v>4442</v>
      </c>
      <c r="AR3709" s="29" t="str">
        <f t="shared" si="579"/>
        <v>0</v>
      </c>
      <c r="AS3709" s="29">
        <f t="shared" si="577"/>
        <v>0</v>
      </c>
      <c r="AT3709" s="29">
        <v>0</v>
      </c>
      <c r="AW3709" s="29" t="str">
        <f t="shared" si="580"/>
        <v/>
      </c>
      <c r="AX3709" s="29" t="str">
        <f t="shared" si="572"/>
        <v/>
      </c>
      <c r="AY3709" s="29" t="str">
        <f t="shared" si="578"/>
        <v>https://media.mediathek-tanz-theater.de/iiif/2/nvt_img-454-002-001.JP2</v>
      </c>
      <c r="AZ3709" s="29" t="str">
        <f t="shared" si="573"/>
        <v>image/jp2</v>
      </c>
      <c r="BA3709" s="29" t="str">
        <f t="shared" si="574"/>
        <v>presentation/iiif</v>
      </c>
      <c r="BB3709" s="29" t="str">
        <f t="shared" si="575"/>
        <v>https://media.mediathek-tanz-theater.de/iiif/2/nvt_img-454-002-001.JP2/full/100,/0/default.jpg</v>
      </c>
      <c r="BC3709" s="29" t="str">
        <f t="shared" si="571"/>
        <v>image/jpeg</v>
      </c>
      <c r="BD3709" s="29" t="str">
        <f t="shared" si="576"/>
        <v>presentation/thumbnail</v>
      </c>
    </row>
    <row r="3710" spans="1:56" ht="76.5">
      <c r="A3710" s="29">
        <v>1</v>
      </c>
      <c r="B3710" s="29">
        <v>0</v>
      </c>
      <c r="C3710" s="38" t="s">
        <v>14243</v>
      </c>
      <c r="D3710" s="38" t="s">
        <v>14244</v>
      </c>
      <c r="F3710" s="38" t="s">
        <v>13813</v>
      </c>
      <c r="I3710" s="38" t="s">
        <v>4446</v>
      </c>
      <c r="J3710" s="38" t="s">
        <v>14237</v>
      </c>
      <c r="N3710" t="s">
        <v>1673</v>
      </c>
      <c r="R3710" s="38" t="s">
        <v>13819</v>
      </c>
      <c r="U3710"/>
      <c r="V3710" t="s">
        <v>3599</v>
      </c>
      <c r="AA3710" s="38" t="s">
        <v>1170</v>
      </c>
      <c r="AB3710" s="38" t="s">
        <v>14245</v>
      </c>
      <c r="AE3710" s="38" t="s">
        <v>2950</v>
      </c>
      <c r="AG3710" s="38">
        <v>1</v>
      </c>
      <c r="AH3710" s="38" t="s">
        <v>4439</v>
      </c>
      <c r="AI3710" s="38" t="s">
        <v>4440</v>
      </c>
      <c r="AJ3710" s="38" t="s">
        <v>4449</v>
      </c>
      <c r="AK3710" s="38" t="s">
        <v>14242</v>
      </c>
      <c r="AL3710" s="301">
        <v>43666</v>
      </c>
      <c r="AO3710" s="29" t="s">
        <v>4442</v>
      </c>
      <c r="AR3710" s="29" t="str">
        <f t="shared" si="579"/>
        <v>0</v>
      </c>
      <c r="AS3710" s="29">
        <f t="shared" si="577"/>
        <v>0</v>
      </c>
      <c r="AT3710" s="29">
        <v>0</v>
      </c>
      <c r="AW3710" s="29" t="str">
        <f t="shared" si="580"/>
        <v/>
      </c>
      <c r="AX3710" s="29" t="str">
        <f t="shared" si="572"/>
        <v/>
      </c>
      <c r="AY3710" s="29" t="str">
        <f t="shared" si="578"/>
        <v>https://media.mediathek-tanz-theater.de/iiif/2/nvt_img-454-002-002.JP2</v>
      </c>
      <c r="AZ3710" s="29" t="str">
        <f t="shared" si="573"/>
        <v>image/jp2</v>
      </c>
      <c r="BA3710" s="29" t="str">
        <f t="shared" si="574"/>
        <v>presentation/iiif</v>
      </c>
      <c r="BB3710" s="29" t="str">
        <f t="shared" si="575"/>
        <v>https://media.mediathek-tanz-theater.de/iiif/2/nvt_img-454-002-002.JP2/full/100,/0/default.jpg</v>
      </c>
      <c r="BC3710" s="29" t="str">
        <f t="shared" si="571"/>
        <v>image/jpeg</v>
      </c>
      <c r="BD3710" s="29" t="str">
        <f t="shared" si="576"/>
        <v>presentation/thumbnail</v>
      </c>
    </row>
    <row r="3711" spans="1:56" ht="51">
      <c r="A3711" s="29">
        <v>1</v>
      </c>
      <c r="B3711" s="29">
        <v>0</v>
      </c>
      <c r="C3711" s="38" t="s">
        <v>14246</v>
      </c>
      <c r="D3711" s="38" t="s">
        <v>14247</v>
      </c>
      <c r="F3711" s="38" t="s">
        <v>13813</v>
      </c>
      <c r="I3711" s="38" t="s">
        <v>4446</v>
      </c>
      <c r="J3711" s="38" t="s">
        <v>14237</v>
      </c>
      <c r="N3711" t="s">
        <v>1673</v>
      </c>
      <c r="R3711" s="38" t="s">
        <v>13819</v>
      </c>
      <c r="U3711"/>
      <c r="V3711" t="s">
        <v>3599</v>
      </c>
      <c r="AA3711" s="38" t="s">
        <v>1170</v>
      </c>
      <c r="AB3711" s="38" t="s">
        <v>14248</v>
      </c>
      <c r="AE3711" s="38" t="s">
        <v>2950</v>
      </c>
      <c r="AG3711" s="38">
        <v>1</v>
      </c>
      <c r="AH3711" s="38" t="s">
        <v>4439</v>
      </c>
      <c r="AI3711" s="38" t="s">
        <v>4440</v>
      </c>
      <c r="AJ3711" s="38" t="s">
        <v>4449</v>
      </c>
      <c r="AK3711" s="38" t="s">
        <v>14249</v>
      </c>
      <c r="AL3711" s="301">
        <v>43666</v>
      </c>
      <c r="AO3711" s="29" t="s">
        <v>4442</v>
      </c>
      <c r="AR3711" s="29" t="str">
        <f t="shared" si="579"/>
        <v>0</v>
      </c>
      <c r="AS3711" s="29">
        <f t="shared" si="577"/>
        <v>0</v>
      </c>
      <c r="AT3711" s="29">
        <v>0</v>
      </c>
      <c r="AW3711" s="29" t="str">
        <f t="shared" si="580"/>
        <v/>
      </c>
      <c r="AX3711" s="29" t="str">
        <f t="shared" si="572"/>
        <v/>
      </c>
      <c r="AY3711" s="29" t="str">
        <f t="shared" si="578"/>
        <v>https://media.mediathek-tanz-theater.de/iiif/2/nvt_img-454-002-003.JP2</v>
      </c>
      <c r="AZ3711" s="29" t="str">
        <f t="shared" si="573"/>
        <v>image/jp2</v>
      </c>
      <c r="BA3711" s="29" t="str">
        <f t="shared" si="574"/>
        <v>presentation/iiif</v>
      </c>
      <c r="BB3711" s="29" t="str">
        <f t="shared" si="575"/>
        <v>https://media.mediathek-tanz-theater.de/iiif/2/nvt_img-454-002-003.JP2/full/100,/0/default.jpg</v>
      </c>
      <c r="BC3711" s="29" t="str">
        <f t="shared" si="571"/>
        <v>image/jpeg</v>
      </c>
      <c r="BD3711" s="29" t="str">
        <f t="shared" si="576"/>
        <v>presentation/thumbnail</v>
      </c>
    </row>
    <row r="3712" spans="1:56">
      <c r="A3712" s="29">
        <v>1</v>
      </c>
      <c r="B3712" s="29">
        <v>0</v>
      </c>
      <c r="C3712" s="38" t="s">
        <v>14250</v>
      </c>
      <c r="D3712" s="38" t="s">
        <v>14251</v>
      </c>
      <c r="F3712" s="38" t="s">
        <v>13813</v>
      </c>
      <c r="I3712" s="38" t="s">
        <v>4438</v>
      </c>
      <c r="J3712" s="406" t="s">
        <v>14223</v>
      </c>
      <c r="N3712" t="s">
        <v>1673</v>
      </c>
      <c r="R3712" s="38" t="s">
        <v>13819</v>
      </c>
      <c r="U3712"/>
      <c r="V3712" t="s">
        <v>3599</v>
      </c>
      <c r="AA3712" s="38" t="s">
        <v>1170</v>
      </c>
      <c r="AE3712" s="38" t="s">
        <v>2950</v>
      </c>
      <c r="AG3712" s="38">
        <v>1</v>
      </c>
      <c r="AH3712" s="38" t="s">
        <v>4439</v>
      </c>
      <c r="AI3712" s="38" t="s">
        <v>4440</v>
      </c>
      <c r="AJ3712" s="38" t="s">
        <v>11491</v>
      </c>
      <c r="AL3712" s="301">
        <v>43666</v>
      </c>
      <c r="AO3712" s="29" t="s">
        <v>4442</v>
      </c>
      <c r="AR3712" s="29" t="str">
        <f t="shared" si="579"/>
        <v>1</v>
      </c>
      <c r="AS3712" s="29">
        <f t="shared" si="577"/>
        <v>1</v>
      </c>
      <c r="AT3712" s="29">
        <v>1</v>
      </c>
      <c r="AV3712" s="29" t="s">
        <v>14252</v>
      </c>
      <c r="AW3712" s="29" t="str">
        <f t="shared" si="580"/>
        <v>image/tiff</v>
      </c>
      <c r="AX3712" s="29" t="str">
        <f t="shared" si="572"/>
        <v>archival/master</v>
      </c>
      <c r="AY3712" s="29" t="str">
        <f t="shared" si="578"/>
        <v>https://media.mediathek-tanz-theater.de/iiif/2/nvt_img-454-003.JP2</v>
      </c>
      <c r="AZ3712" s="29" t="str">
        <f t="shared" si="573"/>
        <v>image/jp2</v>
      </c>
      <c r="BA3712" s="29" t="str">
        <f t="shared" si="574"/>
        <v>presentation/iiif</v>
      </c>
      <c r="BB3712" s="29" t="str">
        <f t="shared" si="575"/>
        <v>https://media.mediathek-tanz-theater.de/iiif/2/nvt_img-454-003.JP2/full/100,/0/default.jpg</v>
      </c>
      <c r="BC3712" s="29" t="str">
        <f t="shared" si="571"/>
        <v>image/jpeg</v>
      </c>
      <c r="BD3712" s="29" t="str">
        <f t="shared" si="576"/>
        <v>presentation/thumbnail</v>
      </c>
    </row>
    <row r="3713" spans="1:56" ht="51">
      <c r="A3713" s="29">
        <v>1</v>
      </c>
      <c r="B3713" s="29">
        <v>0</v>
      </c>
      <c r="C3713" s="38" t="s">
        <v>14253</v>
      </c>
      <c r="D3713" s="38" t="s">
        <v>14254</v>
      </c>
      <c r="F3713" s="38" t="s">
        <v>13813</v>
      </c>
      <c r="I3713" s="38" t="s">
        <v>4446</v>
      </c>
      <c r="J3713" s="38" t="s">
        <v>14250</v>
      </c>
      <c r="N3713" t="s">
        <v>1673</v>
      </c>
      <c r="R3713" s="38" t="s">
        <v>13819</v>
      </c>
      <c r="U3713"/>
      <c r="V3713" t="s">
        <v>3599</v>
      </c>
      <c r="AA3713" s="38" t="s">
        <v>1170</v>
      </c>
      <c r="AB3713" s="38" t="s">
        <v>14255</v>
      </c>
      <c r="AE3713" s="38" t="s">
        <v>2950</v>
      </c>
      <c r="AG3713" s="38">
        <v>1</v>
      </c>
      <c r="AH3713" s="38" t="s">
        <v>4439</v>
      </c>
      <c r="AI3713" s="38" t="s">
        <v>4440</v>
      </c>
      <c r="AJ3713" s="38" t="s">
        <v>4449</v>
      </c>
      <c r="AK3713" s="38" t="s">
        <v>14249</v>
      </c>
      <c r="AL3713" s="301">
        <v>43666</v>
      </c>
      <c r="AO3713" s="29" t="s">
        <v>4442</v>
      </c>
      <c r="AR3713" s="29" t="str">
        <f t="shared" si="579"/>
        <v>0</v>
      </c>
      <c r="AS3713" s="29">
        <f t="shared" si="577"/>
        <v>0</v>
      </c>
      <c r="AT3713" s="29">
        <v>0</v>
      </c>
      <c r="AW3713" s="29" t="str">
        <f t="shared" si="580"/>
        <v/>
      </c>
      <c r="AX3713" s="29" t="str">
        <f t="shared" si="572"/>
        <v/>
      </c>
      <c r="AY3713" s="29" t="str">
        <f t="shared" si="578"/>
        <v>https://media.mediathek-tanz-theater.de/iiif/2/nvt_img-454-003-001.JP2</v>
      </c>
      <c r="AZ3713" s="29" t="str">
        <f t="shared" si="573"/>
        <v>image/jp2</v>
      </c>
      <c r="BA3713" s="29" t="str">
        <f t="shared" si="574"/>
        <v>presentation/iiif</v>
      </c>
      <c r="BB3713" s="29" t="str">
        <f t="shared" si="575"/>
        <v>https://media.mediathek-tanz-theater.de/iiif/2/nvt_img-454-003-001.JP2/full/100,/0/default.jpg</v>
      </c>
      <c r="BC3713" s="29" t="str">
        <f t="shared" si="571"/>
        <v>image/jpeg</v>
      </c>
      <c r="BD3713" s="29" t="str">
        <f t="shared" si="576"/>
        <v>presentation/thumbnail</v>
      </c>
    </row>
    <row r="3714" spans="1:56" ht="51">
      <c r="A3714" s="29">
        <v>1</v>
      </c>
      <c r="B3714" s="29">
        <v>0</v>
      </c>
      <c r="C3714" s="38" t="s">
        <v>14256</v>
      </c>
      <c r="D3714" s="38" t="s">
        <v>14257</v>
      </c>
      <c r="F3714" s="38" t="s">
        <v>13813</v>
      </c>
      <c r="I3714" s="38" t="s">
        <v>4446</v>
      </c>
      <c r="J3714" s="38" t="s">
        <v>14250</v>
      </c>
      <c r="N3714" t="s">
        <v>1673</v>
      </c>
      <c r="R3714" s="38" t="s">
        <v>13819</v>
      </c>
      <c r="U3714"/>
      <c r="V3714" t="s">
        <v>3599</v>
      </c>
      <c r="AA3714" s="38" t="s">
        <v>1170</v>
      </c>
      <c r="AB3714" s="38" t="s">
        <v>14124</v>
      </c>
      <c r="AE3714" s="38" t="s">
        <v>2950</v>
      </c>
      <c r="AG3714" s="38">
        <v>1</v>
      </c>
      <c r="AH3714" s="38" t="s">
        <v>4439</v>
      </c>
      <c r="AI3714" s="38" t="s">
        <v>4440</v>
      </c>
      <c r="AJ3714" s="38" t="s">
        <v>4449</v>
      </c>
      <c r="AK3714" s="38" t="s">
        <v>14249</v>
      </c>
      <c r="AL3714" s="301">
        <v>43666</v>
      </c>
      <c r="AO3714" s="29" t="s">
        <v>4442</v>
      </c>
      <c r="AR3714" s="29" t="str">
        <f t="shared" si="579"/>
        <v>0</v>
      </c>
      <c r="AS3714" s="29">
        <f t="shared" si="577"/>
        <v>0</v>
      </c>
      <c r="AT3714" s="29">
        <v>0</v>
      </c>
      <c r="AW3714" s="29" t="str">
        <f t="shared" si="580"/>
        <v/>
      </c>
      <c r="AX3714" s="29" t="str">
        <f t="shared" si="572"/>
        <v/>
      </c>
      <c r="AY3714" s="29" t="str">
        <f t="shared" si="578"/>
        <v>https://media.mediathek-tanz-theater.de/iiif/2/nvt_img-454-003-002.JP2</v>
      </c>
      <c r="AZ3714" s="29" t="str">
        <f t="shared" si="573"/>
        <v>image/jp2</v>
      </c>
      <c r="BA3714" s="29" t="str">
        <f t="shared" si="574"/>
        <v>presentation/iiif</v>
      </c>
      <c r="BB3714" s="29" t="str">
        <f t="shared" si="575"/>
        <v>https://media.mediathek-tanz-theater.de/iiif/2/nvt_img-454-003-002.JP2/full/100,/0/default.jpg</v>
      </c>
      <c r="BC3714" s="29" t="str">
        <f t="shared" si="571"/>
        <v>image/jpeg</v>
      </c>
      <c r="BD3714" s="29" t="str">
        <f t="shared" si="576"/>
        <v>presentation/thumbnail</v>
      </c>
    </row>
    <row r="3715" spans="1:56" ht="51">
      <c r="A3715" s="29">
        <v>1</v>
      </c>
      <c r="B3715" s="29">
        <v>0</v>
      </c>
      <c r="C3715" s="38" t="s">
        <v>14258</v>
      </c>
      <c r="D3715" s="38" t="s">
        <v>14259</v>
      </c>
      <c r="F3715" s="38" t="s">
        <v>13813</v>
      </c>
      <c r="I3715" s="38" t="s">
        <v>4446</v>
      </c>
      <c r="J3715" s="38" t="s">
        <v>14250</v>
      </c>
      <c r="N3715" t="s">
        <v>1673</v>
      </c>
      <c r="R3715" s="38" t="s">
        <v>13819</v>
      </c>
      <c r="U3715"/>
      <c r="V3715" t="s">
        <v>3599</v>
      </c>
      <c r="AA3715" s="38" t="s">
        <v>1170</v>
      </c>
      <c r="AB3715" s="38" t="s">
        <v>14127</v>
      </c>
      <c r="AE3715" s="38" t="s">
        <v>2950</v>
      </c>
      <c r="AG3715" s="38">
        <v>1</v>
      </c>
      <c r="AH3715" s="38" t="s">
        <v>4439</v>
      </c>
      <c r="AI3715" s="38" t="s">
        <v>4440</v>
      </c>
      <c r="AJ3715" s="38" t="s">
        <v>4449</v>
      </c>
      <c r="AK3715" s="38" t="s">
        <v>14249</v>
      </c>
      <c r="AL3715" s="301">
        <v>43666</v>
      </c>
      <c r="AO3715" s="29" t="s">
        <v>4442</v>
      </c>
      <c r="AR3715" s="29" t="str">
        <f t="shared" si="579"/>
        <v>0</v>
      </c>
      <c r="AS3715" s="29">
        <f t="shared" si="577"/>
        <v>0</v>
      </c>
      <c r="AT3715" s="29">
        <v>0</v>
      </c>
      <c r="AW3715" s="29" t="str">
        <f t="shared" si="580"/>
        <v/>
      </c>
      <c r="AX3715" s="29" t="str">
        <f t="shared" si="572"/>
        <v/>
      </c>
      <c r="AY3715" s="29" t="str">
        <f t="shared" si="578"/>
        <v>https://media.mediathek-tanz-theater.de/iiif/2/nvt_img-454-003-003.JP2</v>
      </c>
      <c r="AZ3715" s="29" t="str">
        <f t="shared" si="573"/>
        <v>image/jp2</v>
      </c>
      <c r="BA3715" s="29" t="str">
        <f t="shared" si="574"/>
        <v>presentation/iiif</v>
      </c>
      <c r="BB3715" s="29" t="str">
        <f t="shared" si="575"/>
        <v>https://media.mediathek-tanz-theater.de/iiif/2/nvt_img-454-003-003.JP2/full/100,/0/default.jpg</v>
      </c>
      <c r="BC3715" s="29" t="str">
        <f t="shared" si="571"/>
        <v>image/jpeg</v>
      </c>
      <c r="BD3715" s="29" t="str">
        <f t="shared" si="576"/>
        <v>presentation/thumbnail</v>
      </c>
    </row>
    <row r="3716" spans="1:56">
      <c r="A3716" s="29">
        <v>1</v>
      </c>
      <c r="B3716" s="29">
        <v>0</v>
      </c>
      <c r="C3716" s="38" t="s">
        <v>14260</v>
      </c>
      <c r="D3716" s="38" t="s">
        <v>14261</v>
      </c>
      <c r="F3716" s="38" t="s">
        <v>13813</v>
      </c>
      <c r="I3716" s="38" t="s">
        <v>4438</v>
      </c>
      <c r="J3716" s="406" t="s">
        <v>14223</v>
      </c>
      <c r="N3716" t="s">
        <v>1673</v>
      </c>
      <c r="R3716" s="38" t="s">
        <v>13819</v>
      </c>
      <c r="U3716"/>
      <c r="V3716" t="s">
        <v>3599</v>
      </c>
      <c r="AA3716" s="38" t="s">
        <v>1170</v>
      </c>
      <c r="AE3716" s="38" t="s">
        <v>2950</v>
      </c>
      <c r="AG3716" s="38">
        <v>1</v>
      </c>
      <c r="AH3716" s="38" t="s">
        <v>4439</v>
      </c>
      <c r="AI3716" s="38" t="s">
        <v>4440</v>
      </c>
      <c r="AJ3716" s="38" t="s">
        <v>14262</v>
      </c>
      <c r="AL3716" s="301">
        <v>43666</v>
      </c>
      <c r="AO3716" s="29" t="s">
        <v>4442</v>
      </c>
      <c r="AR3716" s="29" t="str">
        <f t="shared" si="579"/>
        <v>1</v>
      </c>
      <c r="AS3716" s="29">
        <f t="shared" si="577"/>
        <v>1</v>
      </c>
      <c r="AT3716" s="29">
        <v>1</v>
      </c>
      <c r="AV3716" s="29" t="s">
        <v>14263</v>
      </c>
      <c r="AW3716" s="29" t="str">
        <f t="shared" si="580"/>
        <v>image/tiff</v>
      </c>
      <c r="AX3716" s="29" t="str">
        <f t="shared" si="572"/>
        <v>archival/master</v>
      </c>
      <c r="AY3716" s="29" t="str">
        <f t="shared" si="578"/>
        <v>https://media.mediathek-tanz-theater.de/iiif/2/nvt_img-454-004.JP2</v>
      </c>
      <c r="AZ3716" s="29" t="str">
        <f t="shared" si="573"/>
        <v>image/jp2</v>
      </c>
      <c r="BA3716" s="29" t="str">
        <f t="shared" si="574"/>
        <v>presentation/iiif</v>
      </c>
      <c r="BB3716" s="29" t="str">
        <f t="shared" si="575"/>
        <v>https://media.mediathek-tanz-theater.de/iiif/2/nvt_img-454-004.JP2/full/100,/0/default.jpg</v>
      </c>
      <c r="BC3716" s="29" t="str">
        <f t="shared" ref="BC3716:BC3779" si="581">IF(NOT(BB3716=""),"image/jpeg","")</f>
        <v>image/jpeg</v>
      </c>
      <c r="BD3716" s="29" t="str">
        <f t="shared" si="576"/>
        <v>presentation/thumbnail</v>
      </c>
    </row>
    <row r="3717" spans="1:56" ht="51">
      <c r="A3717" s="29">
        <v>1</v>
      </c>
      <c r="B3717" s="29">
        <v>0</v>
      </c>
      <c r="C3717" s="38" t="s">
        <v>14264</v>
      </c>
      <c r="D3717" s="38" t="s">
        <v>14265</v>
      </c>
      <c r="F3717" s="38" t="s">
        <v>13813</v>
      </c>
      <c r="I3717" s="38" t="s">
        <v>4446</v>
      </c>
      <c r="J3717" s="38" t="s">
        <v>14260</v>
      </c>
      <c r="N3717" t="s">
        <v>1673</v>
      </c>
      <c r="R3717" s="38" t="s">
        <v>13819</v>
      </c>
      <c r="U3717"/>
      <c r="V3717" t="s">
        <v>3599</v>
      </c>
      <c r="AA3717" s="38" t="s">
        <v>1170</v>
      </c>
      <c r="AB3717" s="38" t="s">
        <v>14130</v>
      </c>
      <c r="AE3717" s="38" t="s">
        <v>2950</v>
      </c>
      <c r="AG3717" s="38">
        <v>1</v>
      </c>
      <c r="AH3717" s="38" t="s">
        <v>4439</v>
      </c>
      <c r="AI3717" s="38" t="s">
        <v>4440</v>
      </c>
      <c r="AJ3717" s="38" t="s">
        <v>4449</v>
      </c>
      <c r="AK3717" s="38" t="s">
        <v>14249</v>
      </c>
      <c r="AL3717" s="301">
        <v>43666</v>
      </c>
      <c r="AO3717" s="29" t="s">
        <v>4442</v>
      </c>
      <c r="AR3717" s="29" t="str">
        <f t="shared" si="579"/>
        <v>0</v>
      </c>
      <c r="AS3717" s="29">
        <f t="shared" si="577"/>
        <v>0</v>
      </c>
      <c r="AT3717" s="29">
        <v>0</v>
      </c>
      <c r="AW3717" s="29" t="str">
        <f t="shared" si="580"/>
        <v/>
      </c>
      <c r="AX3717" s="29" t="str">
        <f t="shared" ref="AX3717:AX3780" si="582">IF(NOT(AV3717=""),"archival/master","")</f>
        <v/>
      </c>
      <c r="AY3717" s="29" t="str">
        <f t="shared" si="578"/>
        <v>https://media.mediathek-tanz-theater.de/iiif/2/nvt_img-454-004-001.JP2</v>
      </c>
      <c r="AZ3717" s="29" t="str">
        <f t="shared" ref="AZ3717:AZ3780" si="583">IF(NOT(AY3717=""),"image/jp2","")</f>
        <v>image/jp2</v>
      </c>
      <c r="BA3717" s="29" t="str">
        <f t="shared" ref="BA3717:BA3780" si="584">IF(NOT(AY3717=""),"presentation/iiif","")</f>
        <v>presentation/iiif</v>
      </c>
      <c r="BB3717" s="29" t="str">
        <f t="shared" ref="BB3717:BB3780" si="585">"https://media.mediathek-tanz-theater.de/iiif/2/nvt_"&amp;C3717&amp;".JP2/full/100,/0/default.jpg"</f>
        <v>https://media.mediathek-tanz-theater.de/iiif/2/nvt_img-454-004-001.JP2/full/100,/0/default.jpg</v>
      </c>
      <c r="BC3717" s="29" t="str">
        <f t="shared" si="581"/>
        <v>image/jpeg</v>
      </c>
      <c r="BD3717" s="29" t="str">
        <f t="shared" ref="BD3717:BD3780" si="586">IF(NOT(BB3717=""),"presentation/thumbnail","")</f>
        <v>presentation/thumbnail</v>
      </c>
    </row>
    <row r="3718" spans="1:56" ht="38.25">
      <c r="A3718" s="29">
        <v>1</v>
      </c>
      <c r="B3718" s="29">
        <v>0</v>
      </c>
      <c r="C3718" s="38" t="s">
        <v>14266</v>
      </c>
      <c r="D3718" s="38" t="s">
        <v>14267</v>
      </c>
      <c r="F3718" s="38" t="s">
        <v>13813</v>
      </c>
      <c r="I3718" s="38" t="s">
        <v>4446</v>
      </c>
      <c r="J3718" s="38" t="s">
        <v>14260</v>
      </c>
      <c r="N3718" t="s">
        <v>1673</v>
      </c>
      <c r="R3718" s="38" t="s">
        <v>13819</v>
      </c>
      <c r="U3718"/>
      <c r="V3718" t="s">
        <v>3599</v>
      </c>
      <c r="AA3718" s="38" t="s">
        <v>1170</v>
      </c>
      <c r="AB3718" s="38" t="s">
        <v>14137</v>
      </c>
      <c r="AE3718" s="38" t="s">
        <v>2950</v>
      </c>
      <c r="AG3718" s="38">
        <v>1</v>
      </c>
      <c r="AH3718" s="38" t="s">
        <v>4439</v>
      </c>
      <c r="AI3718" s="38" t="s">
        <v>4440</v>
      </c>
      <c r="AJ3718" s="38" t="s">
        <v>4449</v>
      </c>
      <c r="AK3718" s="38" t="s">
        <v>14268</v>
      </c>
      <c r="AL3718" s="301">
        <v>43666</v>
      </c>
      <c r="AO3718" s="29" t="s">
        <v>4442</v>
      </c>
      <c r="AR3718" s="29" t="str">
        <f t="shared" si="579"/>
        <v>0</v>
      </c>
      <c r="AS3718" s="29">
        <f t="shared" ref="AS3718:AS3781" si="587">AT3718</f>
        <v>0</v>
      </c>
      <c r="AT3718" s="29">
        <v>0</v>
      </c>
      <c r="AW3718" s="29" t="str">
        <f t="shared" si="580"/>
        <v/>
      </c>
      <c r="AX3718" s="29" t="str">
        <f t="shared" si="582"/>
        <v/>
      </c>
      <c r="AY3718" s="29" t="str">
        <f t="shared" ref="AY3718:AY3781" si="588">"https://media.mediathek-tanz-theater.de/iiif/2/nvt_"&amp;C3718&amp;".JP2"</f>
        <v>https://media.mediathek-tanz-theater.de/iiif/2/nvt_img-454-004-002.JP2</v>
      </c>
      <c r="AZ3718" s="29" t="str">
        <f t="shared" si="583"/>
        <v>image/jp2</v>
      </c>
      <c r="BA3718" s="29" t="str">
        <f t="shared" si="584"/>
        <v>presentation/iiif</v>
      </c>
      <c r="BB3718" s="29" t="str">
        <f t="shared" si="585"/>
        <v>https://media.mediathek-tanz-theater.de/iiif/2/nvt_img-454-004-002.JP2/full/100,/0/default.jpg</v>
      </c>
      <c r="BC3718" s="29" t="str">
        <f t="shared" si="581"/>
        <v>image/jpeg</v>
      </c>
      <c r="BD3718" s="29" t="str">
        <f t="shared" si="586"/>
        <v>presentation/thumbnail</v>
      </c>
    </row>
    <row r="3719" spans="1:56" ht="127.5">
      <c r="A3719" s="29">
        <v>0</v>
      </c>
      <c r="B3719" s="29">
        <v>0</v>
      </c>
      <c r="C3719" t="s">
        <v>14269</v>
      </c>
      <c r="F3719" s="38" t="s">
        <v>13813</v>
      </c>
      <c r="I3719" s="38" t="s">
        <v>4431</v>
      </c>
      <c r="J3719" s="406"/>
      <c r="M3719" s="311"/>
      <c r="U3719"/>
      <c r="V3719"/>
      <c r="AB3719" s="38" t="s">
        <v>14270</v>
      </c>
      <c r="AC3719" s="38" t="s">
        <v>13815</v>
      </c>
      <c r="AE3719" s="38" t="s">
        <v>2950</v>
      </c>
      <c r="AG3719" s="38">
        <v>1</v>
      </c>
      <c r="AJ3719" s="38" t="s">
        <v>13816</v>
      </c>
      <c r="AL3719" s="301">
        <v>43666</v>
      </c>
      <c r="AR3719" s="29" t="str">
        <f t="shared" ref="AR3719:AR3782" si="589">IF(OR(I3719="Negativmappe",I3719="Negativstreifen",I3719="Diapositivfilm",I3719="Fotomappe;(POSITIVE)",AND(I3719="Kostümfotografie",NOT(AE3719="DT")),AND(I3719="Fotografie",NOT(AE3719="DT")),AND(I3719="Porträtfotografie",NOT(AE3719="DT")),AND(I3719="Fotodokumentation",NOT(AE3719="DT")),AND(I3719="Bühnenbildfotografie",NOT(AE3719="DT"))),"1","0")</f>
        <v>1</v>
      </c>
      <c r="AS3719" s="29">
        <f t="shared" si="587"/>
        <v>0</v>
      </c>
      <c r="AT3719" s="29">
        <v>0</v>
      </c>
      <c r="AW3719" s="29" t="str">
        <f t="shared" ref="AW3719:AW3782" si="590">IF(NOT(AV3719=""),"image/tiff","")</f>
        <v/>
      </c>
      <c r="AX3719" s="29" t="str">
        <f t="shared" si="582"/>
        <v/>
      </c>
      <c r="AY3719" s="29" t="str">
        <f t="shared" si="588"/>
        <v>https://media.mediathek-tanz-theater.de/iiif/2/nvt_img-455.JP2</v>
      </c>
      <c r="AZ3719" s="29" t="str">
        <f t="shared" si="583"/>
        <v>image/jp2</v>
      </c>
      <c r="BA3719" s="29" t="str">
        <f t="shared" si="584"/>
        <v>presentation/iiif</v>
      </c>
      <c r="BB3719" s="29" t="str">
        <f t="shared" si="585"/>
        <v>https://media.mediathek-tanz-theater.de/iiif/2/nvt_img-455.JP2/full/100,/0/default.jpg</v>
      </c>
      <c r="BC3719" s="29" t="str">
        <f t="shared" si="581"/>
        <v>image/jpeg</v>
      </c>
      <c r="BD3719" s="29" t="str">
        <f t="shared" si="586"/>
        <v>presentation/thumbnail</v>
      </c>
    </row>
    <row r="3720" spans="1:56">
      <c r="A3720" s="29">
        <v>1</v>
      </c>
      <c r="B3720" s="29">
        <v>0</v>
      </c>
      <c r="C3720" s="38" t="s">
        <v>14271</v>
      </c>
      <c r="D3720" s="38" t="s">
        <v>14272</v>
      </c>
      <c r="F3720" s="38" t="s">
        <v>13813</v>
      </c>
      <c r="I3720" s="38" t="s">
        <v>4438</v>
      </c>
      <c r="J3720" s="406" t="s">
        <v>14269</v>
      </c>
      <c r="N3720" t="s">
        <v>1673</v>
      </c>
      <c r="U3720"/>
      <c r="V3720"/>
      <c r="AA3720" s="38" t="s">
        <v>1170</v>
      </c>
      <c r="AE3720" s="38" t="s">
        <v>2950</v>
      </c>
      <c r="AG3720" s="38">
        <v>1</v>
      </c>
      <c r="AH3720" s="38" t="s">
        <v>4439</v>
      </c>
      <c r="AI3720" s="38" t="s">
        <v>4440</v>
      </c>
      <c r="AJ3720" s="38" t="s">
        <v>14273</v>
      </c>
      <c r="AL3720" s="301">
        <v>43666</v>
      </c>
      <c r="AO3720" s="29" t="s">
        <v>4442</v>
      </c>
      <c r="AR3720" s="29" t="str">
        <f t="shared" si="589"/>
        <v>1</v>
      </c>
      <c r="AS3720" s="29">
        <f t="shared" si="587"/>
        <v>1</v>
      </c>
      <c r="AT3720" s="29">
        <v>1</v>
      </c>
      <c r="AV3720" s="29" t="s">
        <v>14274</v>
      </c>
      <c r="AW3720" s="29" t="str">
        <f t="shared" si="590"/>
        <v>image/tiff</v>
      </c>
      <c r="AX3720" s="29" t="str">
        <f t="shared" si="582"/>
        <v>archival/master</v>
      </c>
      <c r="AY3720" s="29" t="str">
        <f t="shared" si="588"/>
        <v>https://media.mediathek-tanz-theater.de/iiif/2/nvt_img-455-001.JP2</v>
      </c>
      <c r="AZ3720" s="29" t="str">
        <f t="shared" si="583"/>
        <v>image/jp2</v>
      </c>
      <c r="BA3720" s="29" t="str">
        <f t="shared" si="584"/>
        <v>presentation/iiif</v>
      </c>
      <c r="BB3720" s="29" t="str">
        <f t="shared" si="585"/>
        <v>https://media.mediathek-tanz-theater.de/iiif/2/nvt_img-455-001.JP2/full/100,/0/default.jpg</v>
      </c>
      <c r="BC3720" s="29" t="str">
        <f t="shared" si="581"/>
        <v>image/jpeg</v>
      </c>
      <c r="BD3720" s="29" t="str">
        <f t="shared" si="586"/>
        <v>presentation/thumbnail</v>
      </c>
    </row>
    <row r="3721" spans="1:56" ht="38.25">
      <c r="A3721" s="29">
        <v>1</v>
      </c>
      <c r="B3721" s="29">
        <v>0</v>
      </c>
      <c r="C3721" s="38" t="s">
        <v>14275</v>
      </c>
      <c r="D3721" s="38" t="s">
        <v>14276</v>
      </c>
      <c r="F3721" s="38" t="s">
        <v>13813</v>
      </c>
      <c r="I3721" s="38" t="s">
        <v>4446</v>
      </c>
      <c r="J3721" s="38" t="s">
        <v>14271</v>
      </c>
      <c r="N3721" t="s">
        <v>1673</v>
      </c>
      <c r="R3721" s="38" t="s">
        <v>13819</v>
      </c>
      <c r="U3721"/>
      <c r="V3721" t="s">
        <v>3599</v>
      </c>
      <c r="AA3721" s="38" t="s">
        <v>1170</v>
      </c>
      <c r="AE3721" s="38" t="s">
        <v>2950</v>
      </c>
      <c r="AG3721" s="38">
        <v>1</v>
      </c>
      <c r="AH3721" s="38" t="s">
        <v>4439</v>
      </c>
      <c r="AI3721" s="38" t="s">
        <v>4440</v>
      </c>
      <c r="AJ3721" s="38" t="s">
        <v>4449</v>
      </c>
      <c r="AK3721" s="38" t="s">
        <v>13997</v>
      </c>
      <c r="AL3721" s="301">
        <v>43666</v>
      </c>
      <c r="AO3721" s="29" t="s">
        <v>4442</v>
      </c>
      <c r="AR3721" s="29" t="str">
        <f t="shared" si="589"/>
        <v>0</v>
      </c>
      <c r="AS3721" s="29">
        <f t="shared" si="587"/>
        <v>0</v>
      </c>
      <c r="AT3721" s="29">
        <v>0</v>
      </c>
      <c r="AW3721" s="29" t="str">
        <f t="shared" si="590"/>
        <v/>
      </c>
      <c r="AX3721" s="29" t="str">
        <f t="shared" si="582"/>
        <v/>
      </c>
      <c r="AY3721" s="29" t="str">
        <f t="shared" si="588"/>
        <v>https://media.mediathek-tanz-theater.de/iiif/2/nvt_img-455-001-001.JP2</v>
      </c>
      <c r="AZ3721" s="29" t="str">
        <f t="shared" si="583"/>
        <v>image/jp2</v>
      </c>
      <c r="BA3721" s="29" t="str">
        <f t="shared" si="584"/>
        <v>presentation/iiif</v>
      </c>
      <c r="BB3721" s="29" t="str">
        <f t="shared" si="585"/>
        <v>https://media.mediathek-tanz-theater.de/iiif/2/nvt_img-455-001-001.JP2/full/100,/0/default.jpg</v>
      </c>
      <c r="BC3721" s="29" t="str">
        <f t="shared" si="581"/>
        <v>image/jpeg</v>
      </c>
      <c r="BD3721" s="29" t="str">
        <f t="shared" si="586"/>
        <v>presentation/thumbnail</v>
      </c>
    </row>
    <row r="3722" spans="1:56">
      <c r="A3722" s="29">
        <v>1</v>
      </c>
      <c r="B3722" s="29">
        <v>0</v>
      </c>
      <c r="C3722" s="38" t="s">
        <v>14277</v>
      </c>
      <c r="D3722" s="38" t="s">
        <v>14278</v>
      </c>
      <c r="F3722" s="38" t="s">
        <v>13813</v>
      </c>
      <c r="I3722" s="38" t="s">
        <v>4446</v>
      </c>
      <c r="J3722" s="38" t="s">
        <v>14271</v>
      </c>
      <c r="N3722" t="s">
        <v>1673</v>
      </c>
      <c r="R3722" s="38" t="s">
        <v>13819</v>
      </c>
      <c r="U3722"/>
      <c r="V3722" t="s">
        <v>3599</v>
      </c>
      <c r="AA3722" s="38" t="s">
        <v>1170</v>
      </c>
      <c r="AB3722" s="38" t="s">
        <v>14140</v>
      </c>
      <c r="AE3722" s="38" t="s">
        <v>2950</v>
      </c>
      <c r="AG3722" s="38">
        <v>1</v>
      </c>
      <c r="AH3722" s="38" t="s">
        <v>4439</v>
      </c>
      <c r="AI3722" s="38" t="s">
        <v>4440</v>
      </c>
      <c r="AJ3722" s="38" t="s">
        <v>4449</v>
      </c>
      <c r="AK3722" s="38" t="s">
        <v>72</v>
      </c>
      <c r="AL3722" s="301">
        <v>43666</v>
      </c>
      <c r="AO3722" s="29" t="s">
        <v>4442</v>
      </c>
      <c r="AR3722" s="29" t="str">
        <f t="shared" si="589"/>
        <v>0</v>
      </c>
      <c r="AS3722" s="29">
        <f t="shared" si="587"/>
        <v>0</v>
      </c>
      <c r="AT3722" s="29">
        <v>0</v>
      </c>
      <c r="AW3722" s="29" t="str">
        <f t="shared" si="590"/>
        <v/>
      </c>
      <c r="AX3722" s="29" t="str">
        <f t="shared" si="582"/>
        <v/>
      </c>
      <c r="AY3722" s="29" t="str">
        <f t="shared" si="588"/>
        <v>https://media.mediathek-tanz-theater.de/iiif/2/nvt_img-455-001-002.JP2</v>
      </c>
      <c r="AZ3722" s="29" t="str">
        <f t="shared" si="583"/>
        <v>image/jp2</v>
      </c>
      <c r="BA3722" s="29" t="str">
        <f t="shared" si="584"/>
        <v>presentation/iiif</v>
      </c>
      <c r="BB3722" s="29" t="str">
        <f t="shared" si="585"/>
        <v>https://media.mediathek-tanz-theater.de/iiif/2/nvt_img-455-001-002.JP2/full/100,/0/default.jpg</v>
      </c>
      <c r="BC3722" s="29" t="str">
        <f t="shared" si="581"/>
        <v>image/jpeg</v>
      </c>
      <c r="BD3722" s="29" t="str">
        <f t="shared" si="586"/>
        <v>presentation/thumbnail</v>
      </c>
    </row>
    <row r="3723" spans="1:56" ht="51">
      <c r="A3723" s="29">
        <v>1</v>
      </c>
      <c r="B3723" s="29">
        <v>0</v>
      </c>
      <c r="C3723" s="38" t="s">
        <v>14279</v>
      </c>
      <c r="D3723" s="38" t="s">
        <v>14280</v>
      </c>
      <c r="F3723" s="38" t="s">
        <v>13813</v>
      </c>
      <c r="I3723" s="38" t="s">
        <v>4446</v>
      </c>
      <c r="J3723" s="38" t="s">
        <v>14271</v>
      </c>
      <c r="N3723" t="s">
        <v>1673</v>
      </c>
      <c r="R3723" s="38" t="s">
        <v>13819</v>
      </c>
      <c r="U3723"/>
      <c r="V3723" t="s">
        <v>3599</v>
      </c>
      <c r="AA3723" s="38" t="s">
        <v>1170</v>
      </c>
      <c r="AB3723" s="38" t="s">
        <v>14143</v>
      </c>
      <c r="AE3723" s="38" t="s">
        <v>2950</v>
      </c>
      <c r="AG3723" s="38">
        <v>1</v>
      </c>
      <c r="AH3723" s="38" t="s">
        <v>4439</v>
      </c>
      <c r="AI3723" s="38" t="s">
        <v>4440</v>
      </c>
      <c r="AJ3723" s="38" t="s">
        <v>4449</v>
      </c>
      <c r="AK3723" s="38" t="s">
        <v>14281</v>
      </c>
      <c r="AL3723" s="301">
        <v>43666</v>
      </c>
      <c r="AO3723" s="29" t="s">
        <v>4442</v>
      </c>
      <c r="AR3723" s="29" t="str">
        <f t="shared" si="589"/>
        <v>0</v>
      </c>
      <c r="AS3723" s="29">
        <f t="shared" si="587"/>
        <v>0</v>
      </c>
      <c r="AT3723" s="29">
        <v>0</v>
      </c>
      <c r="AW3723" s="29" t="str">
        <f t="shared" si="590"/>
        <v/>
      </c>
      <c r="AX3723" s="29" t="str">
        <f t="shared" si="582"/>
        <v/>
      </c>
      <c r="AY3723" s="29" t="str">
        <f t="shared" si="588"/>
        <v>https://media.mediathek-tanz-theater.de/iiif/2/nvt_img-455-001-003.JP2</v>
      </c>
      <c r="AZ3723" s="29" t="str">
        <f t="shared" si="583"/>
        <v>image/jp2</v>
      </c>
      <c r="BA3723" s="29" t="str">
        <f t="shared" si="584"/>
        <v>presentation/iiif</v>
      </c>
      <c r="BB3723" s="29" t="str">
        <f t="shared" si="585"/>
        <v>https://media.mediathek-tanz-theater.de/iiif/2/nvt_img-455-001-003.JP2/full/100,/0/default.jpg</v>
      </c>
      <c r="BC3723" s="29" t="str">
        <f t="shared" si="581"/>
        <v>image/jpeg</v>
      </c>
      <c r="BD3723" s="29" t="str">
        <f t="shared" si="586"/>
        <v>presentation/thumbnail</v>
      </c>
    </row>
    <row r="3724" spans="1:56">
      <c r="A3724" s="29">
        <v>1</v>
      </c>
      <c r="B3724" s="29">
        <v>0</v>
      </c>
      <c r="C3724" s="38" t="s">
        <v>14282</v>
      </c>
      <c r="D3724" s="38" t="s">
        <v>14283</v>
      </c>
      <c r="F3724" s="38" t="s">
        <v>13813</v>
      </c>
      <c r="I3724" s="38" t="s">
        <v>4438</v>
      </c>
      <c r="J3724" s="406" t="s">
        <v>14269</v>
      </c>
      <c r="N3724" t="s">
        <v>1673</v>
      </c>
      <c r="U3724"/>
      <c r="V3724"/>
      <c r="AA3724" s="38" t="s">
        <v>1170</v>
      </c>
      <c r="AE3724" s="38" t="s">
        <v>2950</v>
      </c>
      <c r="AG3724" s="38">
        <v>1</v>
      </c>
      <c r="AH3724" s="38" t="s">
        <v>4439</v>
      </c>
      <c r="AI3724" s="38" t="s">
        <v>4440</v>
      </c>
      <c r="AJ3724" s="38" t="s">
        <v>12883</v>
      </c>
      <c r="AL3724" s="301">
        <v>43666</v>
      </c>
      <c r="AO3724" s="29" t="s">
        <v>4442</v>
      </c>
      <c r="AR3724" s="29" t="str">
        <f t="shared" si="589"/>
        <v>1</v>
      </c>
      <c r="AS3724" s="29">
        <f t="shared" si="587"/>
        <v>1</v>
      </c>
      <c r="AT3724" s="29">
        <v>1</v>
      </c>
      <c r="AV3724" s="29" t="s">
        <v>14284</v>
      </c>
      <c r="AW3724" s="29" t="str">
        <f t="shared" si="590"/>
        <v>image/tiff</v>
      </c>
      <c r="AX3724" s="29" t="str">
        <f t="shared" si="582"/>
        <v>archival/master</v>
      </c>
      <c r="AY3724" s="29" t="str">
        <f t="shared" si="588"/>
        <v>https://media.mediathek-tanz-theater.de/iiif/2/nvt_img-455-002.JP2</v>
      </c>
      <c r="AZ3724" s="29" t="str">
        <f t="shared" si="583"/>
        <v>image/jp2</v>
      </c>
      <c r="BA3724" s="29" t="str">
        <f t="shared" si="584"/>
        <v>presentation/iiif</v>
      </c>
      <c r="BB3724" s="29" t="str">
        <f t="shared" si="585"/>
        <v>https://media.mediathek-tanz-theater.de/iiif/2/nvt_img-455-002.JP2/full/100,/0/default.jpg</v>
      </c>
      <c r="BC3724" s="29" t="str">
        <f t="shared" si="581"/>
        <v>image/jpeg</v>
      </c>
      <c r="BD3724" s="29" t="str">
        <f t="shared" si="586"/>
        <v>presentation/thumbnail</v>
      </c>
    </row>
    <row r="3725" spans="1:56" ht="51">
      <c r="A3725" s="29">
        <v>1</v>
      </c>
      <c r="B3725" s="29">
        <v>0</v>
      </c>
      <c r="C3725" s="38" t="s">
        <v>14285</v>
      </c>
      <c r="D3725" s="38" t="s">
        <v>14286</v>
      </c>
      <c r="F3725" s="38" t="s">
        <v>13813</v>
      </c>
      <c r="I3725" s="38" t="s">
        <v>4446</v>
      </c>
      <c r="J3725" s="38" t="s">
        <v>14282</v>
      </c>
      <c r="N3725" t="s">
        <v>1673</v>
      </c>
      <c r="R3725" s="38" t="s">
        <v>13819</v>
      </c>
      <c r="U3725"/>
      <c r="V3725" t="s">
        <v>3599</v>
      </c>
      <c r="AA3725" s="38" t="s">
        <v>1170</v>
      </c>
      <c r="AB3725" s="38" t="s">
        <v>14287</v>
      </c>
      <c r="AE3725" s="38" t="s">
        <v>2950</v>
      </c>
      <c r="AG3725" s="38">
        <v>1</v>
      </c>
      <c r="AH3725" s="38" t="s">
        <v>4439</v>
      </c>
      <c r="AI3725" s="38" t="s">
        <v>4440</v>
      </c>
      <c r="AJ3725" s="38" t="s">
        <v>4449</v>
      </c>
      <c r="AK3725" s="38" t="s">
        <v>14288</v>
      </c>
      <c r="AL3725" s="301">
        <v>43666</v>
      </c>
      <c r="AO3725" s="29" t="s">
        <v>4442</v>
      </c>
      <c r="AR3725" s="29" t="str">
        <f t="shared" si="589"/>
        <v>0</v>
      </c>
      <c r="AS3725" s="29">
        <f t="shared" si="587"/>
        <v>0</v>
      </c>
      <c r="AT3725" s="29">
        <v>0</v>
      </c>
      <c r="AW3725" s="29" t="str">
        <f t="shared" si="590"/>
        <v/>
      </c>
      <c r="AX3725" s="29" t="str">
        <f t="shared" si="582"/>
        <v/>
      </c>
      <c r="AY3725" s="29" t="str">
        <f t="shared" si="588"/>
        <v>https://media.mediathek-tanz-theater.de/iiif/2/nvt_img-455-002-001.JP2</v>
      </c>
      <c r="AZ3725" s="29" t="str">
        <f t="shared" si="583"/>
        <v>image/jp2</v>
      </c>
      <c r="BA3725" s="29" t="str">
        <f t="shared" si="584"/>
        <v>presentation/iiif</v>
      </c>
      <c r="BB3725" s="29" t="str">
        <f t="shared" si="585"/>
        <v>https://media.mediathek-tanz-theater.de/iiif/2/nvt_img-455-002-001.JP2/full/100,/0/default.jpg</v>
      </c>
      <c r="BC3725" s="29" t="str">
        <f t="shared" si="581"/>
        <v>image/jpeg</v>
      </c>
      <c r="BD3725" s="29" t="str">
        <f t="shared" si="586"/>
        <v>presentation/thumbnail</v>
      </c>
    </row>
    <row r="3726" spans="1:56">
      <c r="A3726" s="29">
        <v>1</v>
      </c>
      <c r="B3726" s="29">
        <v>0</v>
      </c>
      <c r="C3726" s="38" t="s">
        <v>14289</v>
      </c>
      <c r="D3726" s="38" t="s">
        <v>14290</v>
      </c>
      <c r="F3726" s="38" t="s">
        <v>13813</v>
      </c>
      <c r="I3726" s="38" t="s">
        <v>4446</v>
      </c>
      <c r="J3726" s="38" t="s">
        <v>14282</v>
      </c>
      <c r="N3726" t="s">
        <v>1673</v>
      </c>
      <c r="R3726" s="38" t="s">
        <v>13819</v>
      </c>
      <c r="U3726"/>
      <c r="V3726" t="s">
        <v>3599</v>
      </c>
      <c r="AA3726" s="38" t="s">
        <v>1170</v>
      </c>
      <c r="AB3726" s="38" t="s">
        <v>14291</v>
      </c>
      <c r="AE3726" s="38" t="s">
        <v>2950</v>
      </c>
      <c r="AG3726" s="38">
        <v>1</v>
      </c>
      <c r="AH3726" s="38" t="s">
        <v>4439</v>
      </c>
      <c r="AI3726" s="38" t="s">
        <v>4440</v>
      </c>
      <c r="AJ3726" s="38" t="s">
        <v>4449</v>
      </c>
      <c r="AK3726" s="38" t="s">
        <v>72</v>
      </c>
      <c r="AL3726" s="301">
        <v>43666</v>
      </c>
      <c r="AO3726" s="29" t="s">
        <v>4442</v>
      </c>
      <c r="AR3726" s="29" t="str">
        <f t="shared" si="589"/>
        <v>0</v>
      </c>
      <c r="AS3726" s="29">
        <f t="shared" si="587"/>
        <v>0</v>
      </c>
      <c r="AT3726" s="29">
        <v>0</v>
      </c>
      <c r="AW3726" s="29" t="str">
        <f t="shared" si="590"/>
        <v/>
      </c>
      <c r="AX3726" s="29" t="str">
        <f t="shared" si="582"/>
        <v/>
      </c>
      <c r="AY3726" s="29" t="str">
        <f t="shared" si="588"/>
        <v>https://media.mediathek-tanz-theater.de/iiif/2/nvt_img-455-002-002.JP2</v>
      </c>
      <c r="AZ3726" s="29" t="str">
        <f t="shared" si="583"/>
        <v>image/jp2</v>
      </c>
      <c r="BA3726" s="29" t="str">
        <f t="shared" si="584"/>
        <v>presentation/iiif</v>
      </c>
      <c r="BB3726" s="29" t="str">
        <f t="shared" si="585"/>
        <v>https://media.mediathek-tanz-theater.de/iiif/2/nvt_img-455-002-002.JP2/full/100,/0/default.jpg</v>
      </c>
      <c r="BC3726" s="29" t="str">
        <f t="shared" si="581"/>
        <v>image/jpeg</v>
      </c>
      <c r="BD3726" s="29" t="str">
        <f t="shared" si="586"/>
        <v>presentation/thumbnail</v>
      </c>
    </row>
    <row r="3727" spans="1:56" ht="25.5">
      <c r="A3727" s="29">
        <v>1</v>
      </c>
      <c r="B3727" s="29">
        <v>0</v>
      </c>
      <c r="C3727" s="38" t="s">
        <v>14292</v>
      </c>
      <c r="D3727" s="38" t="s">
        <v>14293</v>
      </c>
      <c r="F3727" s="38" t="s">
        <v>13813</v>
      </c>
      <c r="I3727" s="38" t="s">
        <v>4446</v>
      </c>
      <c r="J3727" s="38" t="s">
        <v>14282</v>
      </c>
      <c r="N3727" t="s">
        <v>1673</v>
      </c>
      <c r="R3727" s="38" t="s">
        <v>13819</v>
      </c>
      <c r="U3727"/>
      <c r="V3727" t="s">
        <v>3599</v>
      </c>
      <c r="AA3727" s="38" t="s">
        <v>1170</v>
      </c>
      <c r="AB3727" s="38" t="s">
        <v>14294</v>
      </c>
      <c r="AE3727" s="38" t="s">
        <v>2950</v>
      </c>
      <c r="AG3727" s="38">
        <v>1</v>
      </c>
      <c r="AH3727" s="38" t="s">
        <v>4439</v>
      </c>
      <c r="AI3727" s="38" t="s">
        <v>4440</v>
      </c>
      <c r="AJ3727" s="38" t="s">
        <v>4449</v>
      </c>
      <c r="AK3727" s="38" t="s">
        <v>14295</v>
      </c>
      <c r="AL3727" s="301">
        <v>43666</v>
      </c>
      <c r="AO3727" s="29" t="s">
        <v>4442</v>
      </c>
      <c r="AR3727" s="29" t="str">
        <f t="shared" si="589"/>
        <v>0</v>
      </c>
      <c r="AS3727" s="29">
        <f t="shared" si="587"/>
        <v>0</v>
      </c>
      <c r="AT3727" s="29">
        <v>0</v>
      </c>
      <c r="AW3727" s="29" t="str">
        <f t="shared" si="590"/>
        <v/>
      </c>
      <c r="AX3727" s="29" t="str">
        <f t="shared" si="582"/>
        <v/>
      </c>
      <c r="AY3727" s="29" t="str">
        <f t="shared" si="588"/>
        <v>https://media.mediathek-tanz-theater.de/iiif/2/nvt_img-455-002-003.JP2</v>
      </c>
      <c r="AZ3727" s="29" t="str">
        <f t="shared" si="583"/>
        <v>image/jp2</v>
      </c>
      <c r="BA3727" s="29" t="str">
        <f t="shared" si="584"/>
        <v>presentation/iiif</v>
      </c>
      <c r="BB3727" s="29" t="str">
        <f t="shared" si="585"/>
        <v>https://media.mediathek-tanz-theater.de/iiif/2/nvt_img-455-002-003.JP2/full/100,/0/default.jpg</v>
      </c>
      <c r="BC3727" s="29" t="str">
        <f t="shared" si="581"/>
        <v>image/jpeg</v>
      </c>
      <c r="BD3727" s="29" t="str">
        <f t="shared" si="586"/>
        <v>presentation/thumbnail</v>
      </c>
    </row>
    <row r="3728" spans="1:56">
      <c r="A3728" s="29">
        <v>1</v>
      </c>
      <c r="B3728" s="29">
        <v>0</v>
      </c>
      <c r="C3728" s="38" t="s">
        <v>14296</v>
      </c>
      <c r="D3728" s="38" t="s">
        <v>14297</v>
      </c>
      <c r="F3728" s="38" t="s">
        <v>13813</v>
      </c>
      <c r="I3728" s="38" t="s">
        <v>4438</v>
      </c>
      <c r="J3728" s="406" t="s">
        <v>14269</v>
      </c>
      <c r="N3728" t="s">
        <v>1673</v>
      </c>
      <c r="U3728"/>
      <c r="V3728"/>
      <c r="AA3728" s="38" t="s">
        <v>1170</v>
      </c>
      <c r="AE3728" s="38" t="s">
        <v>2950</v>
      </c>
      <c r="AG3728" s="38">
        <v>1</v>
      </c>
      <c r="AH3728" s="38" t="s">
        <v>4439</v>
      </c>
      <c r="AI3728" s="38" t="s">
        <v>4440</v>
      </c>
      <c r="AJ3728" s="38" t="s">
        <v>11491</v>
      </c>
      <c r="AL3728" s="301">
        <v>43666</v>
      </c>
      <c r="AO3728" s="29" t="s">
        <v>4442</v>
      </c>
      <c r="AR3728" s="29" t="str">
        <f t="shared" si="589"/>
        <v>1</v>
      </c>
      <c r="AS3728" s="29">
        <f t="shared" si="587"/>
        <v>1</v>
      </c>
      <c r="AT3728" s="29">
        <v>1</v>
      </c>
      <c r="AV3728" s="29" t="s">
        <v>14298</v>
      </c>
      <c r="AW3728" s="29" t="str">
        <f t="shared" si="590"/>
        <v>image/tiff</v>
      </c>
      <c r="AX3728" s="29" t="str">
        <f t="shared" si="582"/>
        <v>archival/master</v>
      </c>
      <c r="AY3728" s="29" t="str">
        <f t="shared" si="588"/>
        <v>https://media.mediathek-tanz-theater.de/iiif/2/nvt_img-455-003.JP2</v>
      </c>
      <c r="AZ3728" s="29" t="str">
        <f t="shared" si="583"/>
        <v>image/jp2</v>
      </c>
      <c r="BA3728" s="29" t="str">
        <f t="shared" si="584"/>
        <v>presentation/iiif</v>
      </c>
      <c r="BB3728" s="29" t="str">
        <f t="shared" si="585"/>
        <v>https://media.mediathek-tanz-theater.de/iiif/2/nvt_img-455-003.JP2/full/100,/0/default.jpg</v>
      </c>
      <c r="BC3728" s="29" t="str">
        <f t="shared" si="581"/>
        <v>image/jpeg</v>
      </c>
      <c r="BD3728" s="29" t="str">
        <f t="shared" si="586"/>
        <v>presentation/thumbnail</v>
      </c>
    </row>
    <row r="3729" spans="1:56">
      <c r="A3729" s="29">
        <v>1</v>
      </c>
      <c r="B3729" s="29">
        <v>0</v>
      </c>
      <c r="C3729" s="38" t="s">
        <v>14299</v>
      </c>
      <c r="D3729" s="38" t="s">
        <v>14300</v>
      </c>
      <c r="F3729" s="38" t="s">
        <v>13813</v>
      </c>
      <c r="I3729" s="38" t="s">
        <v>4446</v>
      </c>
      <c r="J3729" s="38" t="s">
        <v>14296</v>
      </c>
      <c r="N3729" t="s">
        <v>1673</v>
      </c>
      <c r="R3729" s="38" t="s">
        <v>13819</v>
      </c>
      <c r="U3729"/>
      <c r="V3729" t="s">
        <v>3599</v>
      </c>
      <c r="AA3729" s="38" t="s">
        <v>1170</v>
      </c>
      <c r="AB3729" s="38" t="s">
        <v>14301</v>
      </c>
      <c r="AE3729" s="38" t="s">
        <v>2950</v>
      </c>
      <c r="AG3729" s="38">
        <v>1</v>
      </c>
      <c r="AH3729" s="38" t="s">
        <v>4439</v>
      </c>
      <c r="AI3729" s="38" t="s">
        <v>4440</v>
      </c>
      <c r="AJ3729" s="38" t="s">
        <v>4449</v>
      </c>
      <c r="AK3729" s="38" t="s">
        <v>72</v>
      </c>
      <c r="AL3729" s="301">
        <v>43666</v>
      </c>
      <c r="AO3729" s="29" t="s">
        <v>4442</v>
      </c>
      <c r="AR3729" s="29" t="str">
        <f t="shared" si="589"/>
        <v>0</v>
      </c>
      <c r="AS3729" s="29">
        <f t="shared" si="587"/>
        <v>0</v>
      </c>
      <c r="AT3729" s="29">
        <v>0</v>
      </c>
      <c r="AW3729" s="29" t="str">
        <f t="shared" si="590"/>
        <v/>
      </c>
      <c r="AX3729" s="29" t="str">
        <f t="shared" si="582"/>
        <v/>
      </c>
      <c r="AY3729" s="29" t="str">
        <f t="shared" si="588"/>
        <v>https://media.mediathek-tanz-theater.de/iiif/2/nvt_img-455-003-001.JP2</v>
      </c>
      <c r="AZ3729" s="29" t="str">
        <f t="shared" si="583"/>
        <v>image/jp2</v>
      </c>
      <c r="BA3729" s="29" t="str">
        <f t="shared" si="584"/>
        <v>presentation/iiif</v>
      </c>
      <c r="BB3729" s="29" t="str">
        <f t="shared" si="585"/>
        <v>https://media.mediathek-tanz-theater.de/iiif/2/nvt_img-455-003-001.JP2/full/100,/0/default.jpg</v>
      </c>
      <c r="BC3729" s="29" t="str">
        <f t="shared" si="581"/>
        <v>image/jpeg</v>
      </c>
      <c r="BD3729" s="29" t="str">
        <f t="shared" si="586"/>
        <v>presentation/thumbnail</v>
      </c>
    </row>
    <row r="3730" spans="1:56" ht="38.25">
      <c r="A3730" s="29">
        <v>1</v>
      </c>
      <c r="B3730" s="29">
        <v>0</v>
      </c>
      <c r="C3730" s="38" t="s">
        <v>14302</v>
      </c>
      <c r="D3730" s="38" t="s">
        <v>14303</v>
      </c>
      <c r="F3730" s="38" t="s">
        <v>13813</v>
      </c>
      <c r="I3730" s="38" t="s">
        <v>4446</v>
      </c>
      <c r="J3730" s="38" t="s">
        <v>14296</v>
      </c>
      <c r="N3730" t="s">
        <v>1673</v>
      </c>
      <c r="R3730" s="38" t="s">
        <v>13819</v>
      </c>
      <c r="U3730"/>
      <c r="V3730" t="s">
        <v>3599</v>
      </c>
      <c r="AA3730" s="38" t="s">
        <v>1170</v>
      </c>
      <c r="AE3730" s="38" t="s">
        <v>2950</v>
      </c>
      <c r="AG3730" s="38">
        <v>1</v>
      </c>
      <c r="AH3730" s="38" t="s">
        <v>4439</v>
      </c>
      <c r="AI3730" s="38" t="s">
        <v>4440</v>
      </c>
      <c r="AJ3730" s="38" t="s">
        <v>4449</v>
      </c>
      <c r="AK3730" s="38" t="s">
        <v>14304</v>
      </c>
      <c r="AL3730" s="301">
        <v>43666</v>
      </c>
      <c r="AO3730" s="29" t="s">
        <v>4442</v>
      </c>
      <c r="AR3730" s="29" t="str">
        <f t="shared" si="589"/>
        <v>0</v>
      </c>
      <c r="AS3730" s="29">
        <f t="shared" si="587"/>
        <v>0</v>
      </c>
      <c r="AT3730" s="29">
        <v>0</v>
      </c>
      <c r="AW3730" s="29" t="str">
        <f t="shared" si="590"/>
        <v/>
      </c>
      <c r="AX3730" s="29" t="str">
        <f t="shared" si="582"/>
        <v/>
      </c>
      <c r="AY3730" s="29" t="str">
        <f t="shared" si="588"/>
        <v>https://media.mediathek-tanz-theater.de/iiif/2/nvt_img-455-003-002.JP2</v>
      </c>
      <c r="AZ3730" s="29" t="str">
        <f t="shared" si="583"/>
        <v>image/jp2</v>
      </c>
      <c r="BA3730" s="29" t="str">
        <f t="shared" si="584"/>
        <v>presentation/iiif</v>
      </c>
      <c r="BB3730" s="29" t="str">
        <f t="shared" si="585"/>
        <v>https://media.mediathek-tanz-theater.de/iiif/2/nvt_img-455-003-002.JP2/full/100,/0/default.jpg</v>
      </c>
      <c r="BC3730" s="29" t="str">
        <f t="shared" si="581"/>
        <v>image/jpeg</v>
      </c>
      <c r="BD3730" s="29" t="str">
        <f t="shared" si="586"/>
        <v>presentation/thumbnail</v>
      </c>
    </row>
    <row r="3731" spans="1:56">
      <c r="A3731" s="29">
        <v>1</v>
      </c>
      <c r="B3731" s="29">
        <v>0</v>
      </c>
      <c r="C3731" s="38" t="s">
        <v>14305</v>
      </c>
      <c r="D3731" s="38" t="s">
        <v>14306</v>
      </c>
      <c r="F3731" s="38" t="s">
        <v>13813</v>
      </c>
      <c r="H3731" s="38" t="s">
        <v>8673</v>
      </c>
      <c r="I3731" s="38" t="s">
        <v>4446</v>
      </c>
      <c r="J3731" s="38" t="s">
        <v>14296</v>
      </c>
      <c r="N3731" t="s">
        <v>1673</v>
      </c>
      <c r="R3731" s="38" t="s">
        <v>13819</v>
      </c>
      <c r="U3731"/>
      <c r="V3731" t="s">
        <v>3599</v>
      </c>
      <c r="AA3731" s="38" t="s">
        <v>1170</v>
      </c>
      <c r="AB3731" s="38" t="s">
        <v>14307</v>
      </c>
      <c r="AE3731" s="38" t="s">
        <v>2950</v>
      </c>
      <c r="AG3731" s="38">
        <v>1</v>
      </c>
      <c r="AH3731" s="38" t="s">
        <v>4439</v>
      </c>
      <c r="AI3731" s="38" t="s">
        <v>4440</v>
      </c>
      <c r="AJ3731" s="38" t="s">
        <v>4449</v>
      </c>
      <c r="AK3731" s="38" t="s">
        <v>72</v>
      </c>
      <c r="AL3731" s="301">
        <v>43666</v>
      </c>
      <c r="AO3731" s="29" t="s">
        <v>4442</v>
      </c>
      <c r="AR3731" s="29" t="str">
        <f t="shared" si="589"/>
        <v>0</v>
      </c>
      <c r="AS3731" s="29">
        <f t="shared" si="587"/>
        <v>0</v>
      </c>
      <c r="AT3731" s="29">
        <v>0</v>
      </c>
      <c r="AW3731" s="29" t="str">
        <f t="shared" si="590"/>
        <v/>
      </c>
      <c r="AX3731" s="29" t="str">
        <f t="shared" si="582"/>
        <v/>
      </c>
      <c r="AY3731" s="29" t="str">
        <f t="shared" si="588"/>
        <v>https://media.mediathek-tanz-theater.de/iiif/2/nvt_img-455-003-003.JP2</v>
      </c>
      <c r="AZ3731" s="29" t="str">
        <f t="shared" si="583"/>
        <v>image/jp2</v>
      </c>
      <c r="BA3731" s="29" t="str">
        <f t="shared" si="584"/>
        <v>presentation/iiif</v>
      </c>
      <c r="BB3731" s="29" t="str">
        <f t="shared" si="585"/>
        <v>https://media.mediathek-tanz-theater.de/iiif/2/nvt_img-455-003-003.JP2/full/100,/0/default.jpg</v>
      </c>
      <c r="BC3731" s="29" t="str">
        <f t="shared" si="581"/>
        <v>image/jpeg</v>
      </c>
      <c r="BD3731" s="29" t="str">
        <f t="shared" si="586"/>
        <v>presentation/thumbnail</v>
      </c>
    </row>
    <row r="3732" spans="1:56">
      <c r="A3732" s="29">
        <v>1</v>
      </c>
      <c r="B3732" s="29">
        <v>0</v>
      </c>
      <c r="C3732" s="38" t="s">
        <v>14308</v>
      </c>
      <c r="D3732" s="38" t="s">
        <v>14309</v>
      </c>
      <c r="F3732" s="38" t="s">
        <v>13813</v>
      </c>
      <c r="I3732" s="38" t="s">
        <v>4438</v>
      </c>
      <c r="J3732" s="406" t="s">
        <v>14269</v>
      </c>
      <c r="N3732" t="s">
        <v>1673</v>
      </c>
      <c r="U3732"/>
      <c r="V3732"/>
      <c r="AA3732" s="38" t="s">
        <v>1170</v>
      </c>
      <c r="AE3732" s="38" t="s">
        <v>2950</v>
      </c>
      <c r="AG3732" s="38">
        <v>1</v>
      </c>
      <c r="AH3732" s="38" t="s">
        <v>4439</v>
      </c>
      <c r="AI3732" s="38" t="s">
        <v>4440</v>
      </c>
      <c r="AJ3732" s="38" t="s">
        <v>13865</v>
      </c>
      <c r="AL3732" s="301">
        <v>43666</v>
      </c>
      <c r="AO3732" s="29" t="s">
        <v>4442</v>
      </c>
      <c r="AR3732" s="29" t="str">
        <f t="shared" si="589"/>
        <v>1</v>
      </c>
      <c r="AS3732" s="29">
        <f t="shared" si="587"/>
        <v>1</v>
      </c>
      <c r="AT3732" s="29">
        <v>1</v>
      </c>
      <c r="AV3732" s="29" t="s">
        <v>14310</v>
      </c>
      <c r="AW3732" s="29" t="str">
        <f t="shared" si="590"/>
        <v>image/tiff</v>
      </c>
      <c r="AX3732" s="29" t="str">
        <f t="shared" si="582"/>
        <v>archival/master</v>
      </c>
      <c r="AY3732" s="29" t="str">
        <f t="shared" si="588"/>
        <v>https://media.mediathek-tanz-theater.de/iiif/2/nvt_img-455-004.JP2</v>
      </c>
      <c r="AZ3732" s="29" t="str">
        <f t="shared" si="583"/>
        <v>image/jp2</v>
      </c>
      <c r="BA3732" s="29" t="str">
        <f t="shared" si="584"/>
        <v>presentation/iiif</v>
      </c>
      <c r="BB3732" s="29" t="str">
        <f t="shared" si="585"/>
        <v>https://media.mediathek-tanz-theater.de/iiif/2/nvt_img-455-004.JP2/full/100,/0/default.jpg</v>
      </c>
      <c r="BC3732" s="29" t="str">
        <f t="shared" si="581"/>
        <v>image/jpeg</v>
      </c>
      <c r="BD3732" s="29" t="str">
        <f t="shared" si="586"/>
        <v>presentation/thumbnail</v>
      </c>
    </row>
    <row r="3733" spans="1:56">
      <c r="A3733" s="29">
        <v>1</v>
      </c>
      <c r="B3733" s="29">
        <v>0</v>
      </c>
      <c r="C3733" s="38" t="s">
        <v>14311</v>
      </c>
      <c r="D3733" s="38" t="s">
        <v>14312</v>
      </c>
      <c r="F3733" s="38" t="s">
        <v>13813</v>
      </c>
      <c r="I3733" s="38" t="s">
        <v>4446</v>
      </c>
      <c r="J3733" s="38" t="s">
        <v>14308</v>
      </c>
      <c r="N3733" t="s">
        <v>1673</v>
      </c>
      <c r="R3733" s="38" t="s">
        <v>13819</v>
      </c>
      <c r="U3733"/>
      <c r="V3733" t="s">
        <v>3599</v>
      </c>
      <c r="AA3733" s="38" t="s">
        <v>1170</v>
      </c>
      <c r="AB3733" s="38" t="s">
        <v>14313</v>
      </c>
      <c r="AE3733" s="38" t="s">
        <v>2950</v>
      </c>
      <c r="AG3733" s="38">
        <v>1</v>
      </c>
      <c r="AH3733" s="38" t="s">
        <v>4439</v>
      </c>
      <c r="AI3733" s="38" t="s">
        <v>4440</v>
      </c>
      <c r="AJ3733" s="38" t="s">
        <v>4449</v>
      </c>
      <c r="AK3733" s="38" t="s">
        <v>72</v>
      </c>
      <c r="AL3733" s="301">
        <v>43666</v>
      </c>
      <c r="AO3733" s="29" t="s">
        <v>4442</v>
      </c>
      <c r="AR3733" s="29" t="str">
        <f t="shared" si="589"/>
        <v>0</v>
      </c>
      <c r="AS3733" s="29">
        <f t="shared" si="587"/>
        <v>0</v>
      </c>
      <c r="AT3733" s="29">
        <v>0</v>
      </c>
      <c r="AW3733" s="29" t="str">
        <f t="shared" si="590"/>
        <v/>
      </c>
      <c r="AX3733" s="29" t="str">
        <f t="shared" si="582"/>
        <v/>
      </c>
      <c r="AY3733" s="29" t="str">
        <f t="shared" si="588"/>
        <v>https://media.mediathek-tanz-theater.de/iiif/2/nvt_img-455-004-001.JP2</v>
      </c>
      <c r="AZ3733" s="29" t="str">
        <f t="shared" si="583"/>
        <v>image/jp2</v>
      </c>
      <c r="BA3733" s="29" t="str">
        <f t="shared" si="584"/>
        <v>presentation/iiif</v>
      </c>
      <c r="BB3733" s="29" t="str">
        <f t="shared" si="585"/>
        <v>https://media.mediathek-tanz-theater.de/iiif/2/nvt_img-455-004-001.JP2/full/100,/0/default.jpg</v>
      </c>
      <c r="BC3733" s="29" t="str">
        <f t="shared" si="581"/>
        <v>image/jpeg</v>
      </c>
      <c r="BD3733" s="29" t="str">
        <f t="shared" si="586"/>
        <v>presentation/thumbnail</v>
      </c>
    </row>
    <row r="3734" spans="1:56" ht="38.25">
      <c r="A3734" s="29">
        <v>1</v>
      </c>
      <c r="B3734" s="29">
        <v>0</v>
      </c>
      <c r="C3734" s="38" t="s">
        <v>14314</v>
      </c>
      <c r="D3734" s="38" t="s">
        <v>14315</v>
      </c>
      <c r="F3734" s="38" t="s">
        <v>13813</v>
      </c>
      <c r="I3734" s="38" t="s">
        <v>4446</v>
      </c>
      <c r="J3734" s="38" t="s">
        <v>14308</v>
      </c>
      <c r="N3734" t="s">
        <v>1673</v>
      </c>
      <c r="R3734" s="38" t="s">
        <v>13819</v>
      </c>
      <c r="U3734"/>
      <c r="V3734" t="s">
        <v>3599</v>
      </c>
      <c r="AA3734" s="38" t="s">
        <v>1170</v>
      </c>
      <c r="AE3734" s="38" t="s">
        <v>2950</v>
      </c>
      <c r="AG3734" s="38">
        <v>1</v>
      </c>
      <c r="AH3734" s="38" t="s">
        <v>4439</v>
      </c>
      <c r="AI3734" s="38" t="s">
        <v>4440</v>
      </c>
      <c r="AJ3734" s="38" t="s">
        <v>4449</v>
      </c>
      <c r="AK3734" s="38" t="s">
        <v>14316</v>
      </c>
      <c r="AL3734" s="301">
        <v>43666</v>
      </c>
      <c r="AO3734" s="29" t="s">
        <v>4442</v>
      </c>
      <c r="AR3734" s="29" t="str">
        <f t="shared" si="589"/>
        <v>0</v>
      </c>
      <c r="AS3734" s="29">
        <f t="shared" si="587"/>
        <v>0</v>
      </c>
      <c r="AT3734" s="29">
        <v>0</v>
      </c>
      <c r="AW3734" s="29" t="str">
        <f t="shared" si="590"/>
        <v/>
      </c>
      <c r="AX3734" s="29" t="str">
        <f t="shared" si="582"/>
        <v/>
      </c>
      <c r="AY3734" s="29" t="str">
        <f t="shared" si="588"/>
        <v>https://media.mediathek-tanz-theater.de/iiif/2/nvt_img-455-004-002.JP2</v>
      </c>
      <c r="AZ3734" s="29" t="str">
        <f t="shared" si="583"/>
        <v>image/jp2</v>
      </c>
      <c r="BA3734" s="29" t="str">
        <f t="shared" si="584"/>
        <v>presentation/iiif</v>
      </c>
      <c r="BB3734" s="29" t="str">
        <f t="shared" si="585"/>
        <v>https://media.mediathek-tanz-theater.de/iiif/2/nvt_img-455-004-002.JP2/full/100,/0/default.jpg</v>
      </c>
      <c r="BC3734" s="29" t="str">
        <f t="shared" si="581"/>
        <v>image/jpeg</v>
      </c>
      <c r="BD3734" s="29" t="str">
        <f t="shared" si="586"/>
        <v>presentation/thumbnail</v>
      </c>
    </row>
    <row r="3735" spans="1:56" ht="38.25">
      <c r="A3735" s="29">
        <v>1</v>
      </c>
      <c r="B3735" s="29">
        <v>0</v>
      </c>
      <c r="C3735" s="38" t="s">
        <v>14317</v>
      </c>
      <c r="D3735" s="38" t="s">
        <v>14318</v>
      </c>
      <c r="F3735" s="38" t="s">
        <v>13813</v>
      </c>
      <c r="I3735" s="38" t="s">
        <v>4446</v>
      </c>
      <c r="J3735" s="38" t="s">
        <v>14308</v>
      </c>
      <c r="N3735" t="s">
        <v>1673</v>
      </c>
      <c r="R3735" s="38" t="s">
        <v>13819</v>
      </c>
      <c r="U3735"/>
      <c r="V3735" t="s">
        <v>3599</v>
      </c>
      <c r="AA3735" s="38" t="s">
        <v>1170</v>
      </c>
      <c r="AB3735" s="38" t="s">
        <v>14319</v>
      </c>
      <c r="AE3735" s="38" t="s">
        <v>2950</v>
      </c>
      <c r="AG3735" s="38">
        <v>1</v>
      </c>
      <c r="AH3735" s="38" t="s">
        <v>4439</v>
      </c>
      <c r="AI3735" s="38" t="s">
        <v>4440</v>
      </c>
      <c r="AJ3735" s="38" t="s">
        <v>4449</v>
      </c>
      <c r="AK3735" s="38" t="s">
        <v>14320</v>
      </c>
      <c r="AL3735" s="301">
        <v>43666</v>
      </c>
      <c r="AO3735" s="29" t="s">
        <v>4442</v>
      </c>
      <c r="AR3735" s="29" t="str">
        <f t="shared" si="589"/>
        <v>0</v>
      </c>
      <c r="AS3735" s="29">
        <f t="shared" si="587"/>
        <v>0</v>
      </c>
      <c r="AT3735" s="29">
        <v>0</v>
      </c>
      <c r="AW3735" s="29" t="str">
        <f t="shared" si="590"/>
        <v/>
      </c>
      <c r="AX3735" s="29" t="str">
        <f t="shared" si="582"/>
        <v/>
      </c>
      <c r="AY3735" s="29" t="str">
        <f t="shared" si="588"/>
        <v>https://media.mediathek-tanz-theater.de/iiif/2/nvt_img-455-004-003.JP2</v>
      </c>
      <c r="AZ3735" s="29" t="str">
        <f t="shared" si="583"/>
        <v>image/jp2</v>
      </c>
      <c r="BA3735" s="29" t="str">
        <f t="shared" si="584"/>
        <v>presentation/iiif</v>
      </c>
      <c r="BB3735" s="29" t="str">
        <f t="shared" si="585"/>
        <v>https://media.mediathek-tanz-theater.de/iiif/2/nvt_img-455-004-003.JP2/full/100,/0/default.jpg</v>
      </c>
      <c r="BC3735" s="29" t="str">
        <f t="shared" si="581"/>
        <v>image/jpeg</v>
      </c>
      <c r="BD3735" s="29" t="str">
        <f t="shared" si="586"/>
        <v>presentation/thumbnail</v>
      </c>
    </row>
    <row r="3736" spans="1:56" ht="127.5">
      <c r="A3736" s="29">
        <v>0</v>
      </c>
      <c r="B3736" s="29">
        <v>0</v>
      </c>
      <c r="C3736" t="s">
        <v>14321</v>
      </c>
      <c r="F3736" s="38" t="s">
        <v>13813</v>
      </c>
      <c r="I3736" s="38" t="s">
        <v>4431</v>
      </c>
      <c r="J3736" s="406"/>
      <c r="M3736" s="311"/>
      <c r="U3736"/>
      <c r="V3736"/>
      <c r="AB3736" s="38" t="s">
        <v>14322</v>
      </c>
      <c r="AC3736" s="38" t="s">
        <v>13815</v>
      </c>
      <c r="AE3736" s="38" t="s">
        <v>2950</v>
      </c>
      <c r="AG3736" s="38">
        <v>1</v>
      </c>
      <c r="AJ3736" s="38" t="s">
        <v>13816</v>
      </c>
      <c r="AL3736" s="301">
        <v>43666</v>
      </c>
      <c r="AR3736" s="29" t="str">
        <f t="shared" si="589"/>
        <v>1</v>
      </c>
      <c r="AS3736" s="29">
        <f t="shared" si="587"/>
        <v>0</v>
      </c>
      <c r="AT3736" s="29">
        <v>0</v>
      </c>
      <c r="AW3736" s="29" t="str">
        <f t="shared" si="590"/>
        <v/>
      </c>
      <c r="AX3736" s="29" t="str">
        <f t="shared" si="582"/>
        <v/>
      </c>
      <c r="AY3736" s="29" t="str">
        <f t="shared" si="588"/>
        <v>https://media.mediathek-tanz-theater.de/iiif/2/nvt_img-456.JP2</v>
      </c>
      <c r="AZ3736" s="29" t="str">
        <f t="shared" si="583"/>
        <v>image/jp2</v>
      </c>
      <c r="BA3736" s="29" t="str">
        <f t="shared" si="584"/>
        <v>presentation/iiif</v>
      </c>
      <c r="BB3736" s="29" t="str">
        <f t="shared" si="585"/>
        <v>https://media.mediathek-tanz-theater.de/iiif/2/nvt_img-456.JP2/full/100,/0/default.jpg</v>
      </c>
      <c r="BC3736" s="29" t="str">
        <f t="shared" si="581"/>
        <v>image/jpeg</v>
      </c>
      <c r="BD3736" s="29" t="str">
        <f t="shared" si="586"/>
        <v>presentation/thumbnail</v>
      </c>
    </row>
    <row r="3737" spans="1:56">
      <c r="A3737" s="29">
        <v>1</v>
      </c>
      <c r="B3737" s="29">
        <v>0</v>
      </c>
      <c r="C3737" s="38" t="s">
        <v>14323</v>
      </c>
      <c r="D3737" s="38" t="s">
        <v>14324</v>
      </c>
      <c r="F3737" s="38" t="s">
        <v>13813</v>
      </c>
      <c r="I3737" s="38" t="s">
        <v>4438</v>
      </c>
      <c r="J3737" s="406" t="s">
        <v>14321</v>
      </c>
      <c r="N3737"/>
      <c r="R3737" s="38" t="s">
        <v>13819</v>
      </c>
      <c r="U3737"/>
      <c r="V3737" t="s">
        <v>3599</v>
      </c>
      <c r="AA3737" s="38" t="s">
        <v>1170</v>
      </c>
      <c r="AE3737" s="38" t="s">
        <v>2950</v>
      </c>
      <c r="AG3737" s="38">
        <v>1</v>
      </c>
      <c r="AH3737" s="38" t="s">
        <v>4439</v>
      </c>
      <c r="AI3737" s="38" t="s">
        <v>4440</v>
      </c>
      <c r="AJ3737" s="38" t="s">
        <v>11546</v>
      </c>
      <c r="AL3737" s="301">
        <v>43666</v>
      </c>
      <c r="AO3737" s="29" t="s">
        <v>4442</v>
      </c>
      <c r="AR3737" s="29" t="str">
        <f t="shared" si="589"/>
        <v>1</v>
      </c>
      <c r="AS3737" s="29">
        <f t="shared" si="587"/>
        <v>1</v>
      </c>
      <c r="AT3737" s="29">
        <v>1</v>
      </c>
      <c r="AV3737" s="29" t="s">
        <v>14325</v>
      </c>
      <c r="AW3737" s="29" t="str">
        <f t="shared" si="590"/>
        <v>image/tiff</v>
      </c>
      <c r="AX3737" s="29" t="str">
        <f t="shared" si="582"/>
        <v>archival/master</v>
      </c>
      <c r="AY3737" s="29" t="str">
        <f t="shared" si="588"/>
        <v>https://media.mediathek-tanz-theater.de/iiif/2/nvt_img-456-001.JP2</v>
      </c>
      <c r="AZ3737" s="29" t="str">
        <f t="shared" si="583"/>
        <v>image/jp2</v>
      </c>
      <c r="BA3737" s="29" t="str">
        <f t="shared" si="584"/>
        <v>presentation/iiif</v>
      </c>
      <c r="BB3737" s="29" t="str">
        <f t="shared" si="585"/>
        <v>https://media.mediathek-tanz-theater.de/iiif/2/nvt_img-456-001.JP2/full/100,/0/default.jpg</v>
      </c>
      <c r="BC3737" s="29" t="str">
        <f t="shared" si="581"/>
        <v>image/jpeg</v>
      </c>
      <c r="BD3737" s="29" t="str">
        <f t="shared" si="586"/>
        <v>presentation/thumbnail</v>
      </c>
    </row>
    <row r="3738" spans="1:56" ht="25.5">
      <c r="A3738" s="29">
        <v>1</v>
      </c>
      <c r="B3738" s="29">
        <v>0</v>
      </c>
      <c r="C3738" s="38" t="s">
        <v>14326</v>
      </c>
      <c r="D3738" s="38" t="s">
        <v>14327</v>
      </c>
      <c r="F3738" s="38" t="s">
        <v>13813</v>
      </c>
      <c r="I3738" s="38" t="s">
        <v>4446</v>
      </c>
      <c r="J3738" s="38" t="s">
        <v>14323</v>
      </c>
      <c r="N3738" t="s">
        <v>1673</v>
      </c>
      <c r="R3738" s="38" t="s">
        <v>13819</v>
      </c>
      <c r="U3738"/>
      <c r="V3738" t="s">
        <v>3599</v>
      </c>
      <c r="AA3738" s="38" t="s">
        <v>1170</v>
      </c>
      <c r="AB3738" s="38" t="s">
        <v>14328</v>
      </c>
      <c r="AE3738" s="38" t="s">
        <v>2950</v>
      </c>
      <c r="AG3738" s="38">
        <v>1</v>
      </c>
      <c r="AH3738" s="38" t="s">
        <v>4439</v>
      </c>
      <c r="AI3738" s="38" t="s">
        <v>4440</v>
      </c>
      <c r="AJ3738" s="38" t="s">
        <v>4449</v>
      </c>
      <c r="AK3738" s="38" t="s">
        <v>14329</v>
      </c>
      <c r="AL3738" s="301">
        <v>43666</v>
      </c>
      <c r="AO3738" s="29" t="s">
        <v>4442</v>
      </c>
      <c r="AR3738" s="29" t="str">
        <f t="shared" si="589"/>
        <v>0</v>
      </c>
      <c r="AS3738" s="29">
        <f t="shared" si="587"/>
        <v>0</v>
      </c>
      <c r="AT3738" s="29">
        <v>0</v>
      </c>
      <c r="AW3738" s="29" t="str">
        <f t="shared" si="590"/>
        <v/>
      </c>
      <c r="AX3738" s="29" t="str">
        <f t="shared" si="582"/>
        <v/>
      </c>
      <c r="AY3738" s="29" t="str">
        <f t="shared" si="588"/>
        <v>https://media.mediathek-tanz-theater.de/iiif/2/nvt_img-456-001-001.JP2</v>
      </c>
      <c r="AZ3738" s="29" t="str">
        <f t="shared" si="583"/>
        <v>image/jp2</v>
      </c>
      <c r="BA3738" s="29" t="str">
        <f t="shared" si="584"/>
        <v>presentation/iiif</v>
      </c>
      <c r="BB3738" s="29" t="str">
        <f t="shared" si="585"/>
        <v>https://media.mediathek-tanz-theater.de/iiif/2/nvt_img-456-001-001.JP2/full/100,/0/default.jpg</v>
      </c>
      <c r="BC3738" s="29" t="str">
        <f t="shared" si="581"/>
        <v>image/jpeg</v>
      </c>
      <c r="BD3738" s="29" t="str">
        <f t="shared" si="586"/>
        <v>presentation/thumbnail</v>
      </c>
    </row>
    <row r="3739" spans="1:56" ht="25.5">
      <c r="A3739" s="29">
        <v>1</v>
      </c>
      <c r="B3739" s="29">
        <v>0</v>
      </c>
      <c r="C3739" s="38" t="s">
        <v>14330</v>
      </c>
      <c r="D3739" s="38" t="s">
        <v>14331</v>
      </c>
      <c r="F3739" s="38" t="s">
        <v>13813</v>
      </c>
      <c r="I3739" s="38" t="s">
        <v>4446</v>
      </c>
      <c r="J3739" s="38" t="s">
        <v>14323</v>
      </c>
      <c r="N3739" t="s">
        <v>1673</v>
      </c>
      <c r="R3739" s="38" t="s">
        <v>13819</v>
      </c>
      <c r="U3739"/>
      <c r="V3739" t="s">
        <v>3599</v>
      </c>
      <c r="AA3739" s="38" t="s">
        <v>1170</v>
      </c>
      <c r="AB3739" s="38" t="s">
        <v>14332</v>
      </c>
      <c r="AE3739" s="38" t="s">
        <v>2950</v>
      </c>
      <c r="AG3739" s="38">
        <v>1</v>
      </c>
      <c r="AH3739" s="38" t="s">
        <v>4439</v>
      </c>
      <c r="AI3739" s="38" t="s">
        <v>4440</v>
      </c>
      <c r="AJ3739" s="38" t="s">
        <v>4449</v>
      </c>
      <c r="AK3739" s="38" t="s">
        <v>14333</v>
      </c>
      <c r="AL3739" s="301">
        <v>43666</v>
      </c>
      <c r="AO3739" s="29" t="s">
        <v>4442</v>
      </c>
      <c r="AR3739" s="29" t="str">
        <f t="shared" si="589"/>
        <v>0</v>
      </c>
      <c r="AS3739" s="29">
        <f t="shared" si="587"/>
        <v>0</v>
      </c>
      <c r="AT3739" s="29">
        <v>0</v>
      </c>
      <c r="AW3739" s="29" t="str">
        <f t="shared" si="590"/>
        <v/>
      </c>
      <c r="AX3739" s="29" t="str">
        <f t="shared" si="582"/>
        <v/>
      </c>
      <c r="AY3739" s="29" t="str">
        <f t="shared" si="588"/>
        <v>https://media.mediathek-tanz-theater.de/iiif/2/nvt_img-456-001-002.JP2</v>
      </c>
      <c r="AZ3739" s="29" t="str">
        <f t="shared" si="583"/>
        <v>image/jp2</v>
      </c>
      <c r="BA3739" s="29" t="str">
        <f t="shared" si="584"/>
        <v>presentation/iiif</v>
      </c>
      <c r="BB3739" s="29" t="str">
        <f t="shared" si="585"/>
        <v>https://media.mediathek-tanz-theater.de/iiif/2/nvt_img-456-001-002.JP2/full/100,/0/default.jpg</v>
      </c>
      <c r="BC3739" s="29" t="str">
        <f t="shared" si="581"/>
        <v>image/jpeg</v>
      </c>
      <c r="BD3739" s="29" t="str">
        <f t="shared" si="586"/>
        <v>presentation/thumbnail</v>
      </c>
    </row>
    <row r="3740" spans="1:56">
      <c r="A3740" s="29">
        <v>1</v>
      </c>
      <c r="B3740" s="29">
        <v>0</v>
      </c>
      <c r="C3740" s="38" t="s">
        <v>14334</v>
      </c>
      <c r="D3740" s="38" t="s">
        <v>14335</v>
      </c>
      <c r="F3740" s="38" t="s">
        <v>13813</v>
      </c>
      <c r="I3740" s="38" t="s">
        <v>4446</v>
      </c>
      <c r="J3740" s="38" t="s">
        <v>14323</v>
      </c>
      <c r="N3740" t="s">
        <v>1673</v>
      </c>
      <c r="R3740" s="38" t="s">
        <v>13819</v>
      </c>
      <c r="U3740"/>
      <c r="V3740" t="s">
        <v>3599</v>
      </c>
      <c r="AA3740" s="38" t="s">
        <v>1170</v>
      </c>
      <c r="AB3740" s="38" t="s">
        <v>14336</v>
      </c>
      <c r="AE3740" s="38" t="s">
        <v>2950</v>
      </c>
      <c r="AG3740" s="38">
        <v>1</v>
      </c>
      <c r="AH3740" s="38" t="s">
        <v>4439</v>
      </c>
      <c r="AI3740" s="38" t="s">
        <v>4440</v>
      </c>
      <c r="AJ3740" s="38" t="s">
        <v>4449</v>
      </c>
      <c r="AK3740" s="38" t="s">
        <v>72</v>
      </c>
      <c r="AL3740" s="301">
        <v>43666</v>
      </c>
      <c r="AO3740" s="29" t="s">
        <v>4442</v>
      </c>
      <c r="AR3740" s="29" t="str">
        <f t="shared" si="589"/>
        <v>0</v>
      </c>
      <c r="AS3740" s="29">
        <f t="shared" si="587"/>
        <v>0</v>
      </c>
      <c r="AT3740" s="29">
        <v>0</v>
      </c>
      <c r="AW3740" s="29" t="str">
        <f t="shared" si="590"/>
        <v/>
      </c>
      <c r="AX3740" s="29" t="str">
        <f t="shared" si="582"/>
        <v/>
      </c>
      <c r="AY3740" s="29" t="str">
        <f t="shared" si="588"/>
        <v>https://media.mediathek-tanz-theater.de/iiif/2/nvt_img-456-001-003.JP2</v>
      </c>
      <c r="AZ3740" s="29" t="str">
        <f t="shared" si="583"/>
        <v>image/jp2</v>
      </c>
      <c r="BA3740" s="29" t="str">
        <f t="shared" si="584"/>
        <v>presentation/iiif</v>
      </c>
      <c r="BB3740" s="29" t="str">
        <f t="shared" si="585"/>
        <v>https://media.mediathek-tanz-theater.de/iiif/2/nvt_img-456-001-003.JP2/full/100,/0/default.jpg</v>
      </c>
      <c r="BC3740" s="29" t="str">
        <f t="shared" si="581"/>
        <v>image/jpeg</v>
      </c>
      <c r="BD3740" s="29" t="str">
        <f t="shared" si="586"/>
        <v>presentation/thumbnail</v>
      </c>
    </row>
    <row r="3741" spans="1:56">
      <c r="A3741" s="29">
        <v>1</v>
      </c>
      <c r="B3741" s="29">
        <v>0</v>
      </c>
      <c r="C3741" s="38" t="s">
        <v>14337</v>
      </c>
      <c r="D3741" s="38" t="s">
        <v>14338</v>
      </c>
      <c r="F3741" s="38" t="s">
        <v>13813</v>
      </c>
      <c r="I3741" s="38" t="s">
        <v>4438</v>
      </c>
      <c r="J3741" s="406" t="s">
        <v>14321</v>
      </c>
      <c r="N3741"/>
      <c r="R3741" s="38" t="s">
        <v>13819</v>
      </c>
      <c r="U3741"/>
      <c r="V3741" t="s">
        <v>3599</v>
      </c>
      <c r="AA3741" s="38" t="s">
        <v>1170</v>
      </c>
      <c r="AE3741" s="38" t="s">
        <v>2950</v>
      </c>
      <c r="AG3741" s="38">
        <v>1</v>
      </c>
      <c r="AH3741" s="38" t="s">
        <v>4439</v>
      </c>
      <c r="AI3741" s="38" t="s">
        <v>4440</v>
      </c>
      <c r="AJ3741" s="38" t="s">
        <v>11546</v>
      </c>
      <c r="AL3741" s="301">
        <v>43666</v>
      </c>
      <c r="AO3741" s="29" t="s">
        <v>4442</v>
      </c>
      <c r="AR3741" s="29" t="str">
        <f t="shared" si="589"/>
        <v>1</v>
      </c>
      <c r="AS3741" s="29">
        <f t="shared" si="587"/>
        <v>1</v>
      </c>
      <c r="AT3741" s="29">
        <v>1</v>
      </c>
      <c r="AV3741" s="29" t="s">
        <v>14339</v>
      </c>
      <c r="AW3741" s="29" t="str">
        <f t="shared" si="590"/>
        <v>image/tiff</v>
      </c>
      <c r="AX3741" s="29" t="str">
        <f t="shared" si="582"/>
        <v>archival/master</v>
      </c>
      <c r="AY3741" s="29" t="str">
        <f t="shared" si="588"/>
        <v>https://media.mediathek-tanz-theater.de/iiif/2/nvt_img-456-002.JP2</v>
      </c>
      <c r="AZ3741" s="29" t="str">
        <f t="shared" si="583"/>
        <v>image/jp2</v>
      </c>
      <c r="BA3741" s="29" t="str">
        <f t="shared" si="584"/>
        <v>presentation/iiif</v>
      </c>
      <c r="BB3741" s="29" t="str">
        <f t="shared" si="585"/>
        <v>https://media.mediathek-tanz-theater.de/iiif/2/nvt_img-456-002.JP2/full/100,/0/default.jpg</v>
      </c>
      <c r="BC3741" s="29" t="str">
        <f t="shared" si="581"/>
        <v>image/jpeg</v>
      </c>
      <c r="BD3741" s="29" t="str">
        <f t="shared" si="586"/>
        <v>presentation/thumbnail</v>
      </c>
    </row>
    <row r="3742" spans="1:56" ht="25.5">
      <c r="A3742" s="29">
        <v>1</v>
      </c>
      <c r="B3742" s="29">
        <v>0</v>
      </c>
      <c r="C3742" s="38" t="s">
        <v>14340</v>
      </c>
      <c r="D3742" s="38" t="s">
        <v>14341</v>
      </c>
      <c r="F3742" s="38" t="s">
        <v>13813</v>
      </c>
      <c r="I3742" s="38" t="s">
        <v>4446</v>
      </c>
      <c r="J3742" s="38" t="s">
        <v>14337</v>
      </c>
      <c r="N3742" t="s">
        <v>1673</v>
      </c>
      <c r="R3742" s="38" t="s">
        <v>13819</v>
      </c>
      <c r="U3742"/>
      <c r="V3742" t="s">
        <v>3599</v>
      </c>
      <c r="AA3742" s="38" t="s">
        <v>1170</v>
      </c>
      <c r="AB3742" s="38" t="s">
        <v>14342</v>
      </c>
      <c r="AE3742" s="38" t="s">
        <v>2950</v>
      </c>
      <c r="AG3742" s="38">
        <v>1</v>
      </c>
      <c r="AH3742" s="38" t="s">
        <v>4439</v>
      </c>
      <c r="AI3742" s="38" t="s">
        <v>4440</v>
      </c>
      <c r="AJ3742" s="38" t="s">
        <v>4449</v>
      </c>
      <c r="AK3742" s="38" t="s">
        <v>14343</v>
      </c>
      <c r="AL3742" s="301">
        <v>43666</v>
      </c>
      <c r="AO3742" s="29" t="s">
        <v>4442</v>
      </c>
      <c r="AR3742" s="29" t="str">
        <f t="shared" si="589"/>
        <v>0</v>
      </c>
      <c r="AS3742" s="29">
        <f t="shared" si="587"/>
        <v>0</v>
      </c>
      <c r="AT3742" s="29">
        <v>0</v>
      </c>
      <c r="AW3742" s="29" t="str">
        <f t="shared" si="590"/>
        <v/>
      </c>
      <c r="AX3742" s="29" t="str">
        <f t="shared" si="582"/>
        <v/>
      </c>
      <c r="AY3742" s="29" t="str">
        <f t="shared" si="588"/>
        <v>https://media.mediathek-tanz-theater.de/iiif/2/nvt_img-456-002-001.JP2</v>
      </c>
      <c r="AZ3742" s="29" t="str">
        <f t="shared" si="583"/>
        <v>image/jp2</v>
      </c>
      <c r="BA3742" s="29" t="str">
        <f t="shared" si="584"/>
        <v>presentation/iiif</v>
      </c>
      <c r="BB3742" s="29" t="str">
        <f t="shared" si="585"/>
        <v>https://media.mediathek-tanz-theater.de/iiif/2/nvt_img-456-002-001.JP2/full/100,/0/default.jpg</v>
      </c>
      <c r="BC3742" s="29" t="str">
        <f t="shared" si="581"/>
        <v>image/jpeg</v>
      </c>
      <c r="BD3742" s="29" t="str">
        <f t="shared" si="586"/>
        <v>presentation/thumbnail</v>
      </c>
    </row>
    <row r="3743" spans="1:56">
      <c r="A3743" s="29">
        <v>1</v>
      </c>
      <c r="B3743" s="29">
        <v>0</v>
      </c>
      <c r="C3743" s="38" t="s">
        <v>14344</v>
      </c>
      <c r="D3743" s="38" t="s">
        <v>14345</v>
      </c>
      <c r="F3743" s="38" t="s">
        <v>13813</v>
      </c>
      <c r="I3743" s="38" t="s">
        <v>4446</v>
      </c>
      <c r="J3743" s="38" t="s">
        <v>14337</v>
      </c>
      <c r="N3743" t="s">
        <v>1673</v>
      </c>
      <c r="R3743" s="38" t="s">
        <v>13819</v>
      </c>
      <c r="U3743"/>
      <c r="V3743" t="s">
        <v>3599</v>
      </c>
      <c r="AA3743" s="38" t="s">
        <v>1170</v>
      </c>
      <c r="AB3743" s="38" t="s">
        <v>14346</v>
      </c>
      <c r="AE3743" s="38" t="s">
        <v>2950</v>
      </c>
      <c r="AG3743" s="38">
        <v>1</v>
      </c>
      <c r="AH3743" s="38" t="s">
        <v>4439</v>
      </c>
      <c r="AI3743" s="38" t="s">
        <v>4440</v>
      </c>
      <c r="AJ3743" s="38" t="s">
        <v>4449</v>
      </c>
      <c r="AK3743" s="38" t="s">
        <v>72</v>
      </c>
      <c r="AL3743" s="301">
        <v>43666</v>
      </c>
      <c r="AO3743" s="29" t="s">
        <v>4442</v>
      </c>
      <c r="AR3743" s="29" t="str">
        <f t="shared" si="589"/>
        <v>0</v>
      </c>
      <c r="AS3743" s="29">
        <f t="shared" si="587"/>
        <v>0</v>
      </c>
      <c r="AT3743" s="29">
        <v>0</v>
      </c>
      <c r="AW3743" s="29" t="str">
        <f t="shared" si="590"/>
        <v/>
      </c>
      <c r="AX3743" s="29" t="str">
        <f t="shared" si="582"/>
        <v/>
      </c>
      <c r="AY3743" s="29" t="str">
        <f t="shared" si="588"/>
        <v>https://media.mediathek-tanz-theater.de/iiif/2/nvt_img-456-002-002.JP2</v>
      </c>
      <c r="AZ3743" s="29" t="str">
        <f t="shared" si="583"/>
        <v>image/jp2</v>
      </c>
      <c r="BA3743" s="29" t="str">
        <f t="shared" si="584"/>
        <v>presentation/iiif</v>
      </c>
      <c r="BB3743" s="29" t="str">
        <f t="shared" si="585"/>
        <v>https://media.mediathek-tanz-theater.de/iiif/2/nvt_img-456-002-002.JP2/full/100,/0/default.jpg</v>
      </c>
      <c r="BC3743" s="29" t="str">
        <f t="shared" si="581"/>
        <v>image/jpeg</v>
      </c>
      <c r="BD3743" s="29" t="str">
        <f t="shared" si="586"/>
        <v>presentation/thumbnail</v>
      </c>
    </row>
    <row r="3744" spans="1:56">
      <c r="A3744" s="29">
        <v>1</v>
      </c>
      <c r="B3744" s="29">
        <v>0</v>
      </c>
      <c r="C3744" s="38" t="s">
        <v>14347</v>
      </c>
      <c r="D3744" s="38" t="s">
        <v>14348</v>
      </c>
      <c r="F3744" s="38" t="s">
        <v>13813</v>
      </c>
      <c r="I3744" s="38" t="s">
        <v>4446</v>
      </c>
      <c r="J3744" s="38" t="s">
        <v>14337</v>
      </c>
      <c r="N3744" t="s">
        <v>1673</v>
      </c>
      <c r="R3744" s="38" t="s">
        <v>13819</v>
      </c>
      <c r="U3744"/>
      <c r="V3744" t="s">
        <v>3599</v>
      </c>
      <c r="AA3744" s="38" t="s">
        <v>1170</v>
      </c>
      <c r="AB3744" s="38" t="s">
        <v>14349</v>
      </c>
      <c r="AE3744" s="38" t="s">
        <v>2950</v>
      </c>
      <c r="AG3744" s="38">
        <v>1</v>
      </c>
      <c r="AH3744" s="38" t="s">
        <v>4439</v>
      </c>
      <c r="AI3744" s="38" t="s">
        <v>4440</v>
      </c>
      <c r="AJ3744" s="38" t="s">
        <v>4449</v>
      </c>
      <c r="AK3744" s="38" t="s">
        <v>4635</v>
      </c>
      <c r="AL3744" s="301">
        <v>43666</v>
      </c>
      <c r="AO3744" s="29" t="s">
        <v>4442</v>
      </c>
      <c r="AR3744" s="29" t="str">
        <f t="shared" si="589"/>
        <v>0</v>
      </c>
      <c r="AS3744" s="29">
        <f t="shared" si="587"/>
        <v>0</v>
      </c>
      <c r="AT3744" s="29">
        <v>0</v>
      </c>
      <c r="AW3744" s="29" t="str">
        <f t="shared" si="590"/>
        <v/>
      </c>
      <c r="AX3744" s="29" t="str">
        <f t="shared" si="582"/>
        <v/>
      </c>
      <c r="AY3744" s="29" t="str">
        <f t="shared" si="588"/>
        <v>https://media.mediathek-tanz-theater.de/iiif/2/nvt_img-456-002-003.JP2</v>
      </c>
      <c r="AZ3744" s="29" t="str">
        <f t="shared" si="583"/>
        <v>image/jp2</v>
      </c>
      <c r="BA3744" s="29" t="str">
        <f t="shared" si="584"/>
        <v>presentation/iiif</v>
      </c>
      <c r="BB3744" s="29" t="str">
        <f t="shared" si="585"/>
        <v>https://media.mediathek-tanz-theater.de/iiif/2/nvt_img-456-002-003.JP2/full/100,/0/default.jpg</v>
      </c>
      <c r="BC3744" s="29" t="str">
        <f t="shared" si="581"/>
        <v>image/jpeg</v>
      </c>
      <c r="BD3744" s="29" t="str">
        <f t="shared" si="586"/>
        <v>presentation/thumbnail</v>
      </c>
    </row>
    <row r="3745" spans="1:56">
      <c r="A3745" s="29">
        <v>1</v>
      </c>
      <c r="B3745" s="29">
        <v>0</v>
      </c>
      <c r="C3745" s="38" t="s">
        <v>14350</v>
      </c>
      <c r="D3745" s="38" t="s">
        <v>14351</v>
      </c>
      <c r="F3745" s="38" t="s">
        <v>13813</v>
      </c>
      <c r="I3745" s="38" t="s">
        <v>4438</v>
      </c>
      <c r="J3745" s="406" t="s">
        <v>14321</v>
      </c>
      <c r="N3745"/>
      <c r="R3745" s="38" t="s">
        <v>13819</v>
      </c>
      <c r="U3745"/>
      <c r="V3745" t="s">
        <v>3599</v>
      </c>
      <c r="AA3745" s="38" t="s">
        <v>1170</v>
      </c>
      <c r="AE3745" s="38" t="s">
        <v>2950</v>
      </c>
      <c r="AG3745" s="38">
        <v>1</v>
      </c>
      <c r="AH3745" s="38" t="s">
        <v>4439</v>
      </c>
      <c r="AI3745" s="38" t="s">
        <v>4440</v>
      </c>
      <c r="AJ3745" s="38" t="s">
        <v>11491</v>
      </c>
      <c r="AL3745" s="301">
        <v>43666</v>
      </c>
      <c r="AO3745" s="29" t="s">
        <v>4442</v>
      </c>
      <c r="AR3745" s="29" t="str">
        <f t="shared" si="589"/>
        <v>1</v>
      </c>
      <c r="AS3745" s="29">
        <f t="shared" si="587"/>
        <v>1</v>
      </c>
      <c r="AT3745" s="29">
        <v>1</v>
      </c>
      <c r="AV3745" s="29" t="s">
        <v>14352</v>
      </c>
      <c r="AW3745" s="29" t="str">
        <f t="shared" si="590"/>
        <v>image/tiff</v>
      </c>
      <c r="AX3745" s="29" t="str">
        <f t="shared" si="582"/>
        <v>archival/master</v>
      </c>
      <c r="AY3745" s="29" t="str">
        <f t="shared" si="588"/>
        <v>https://media.mediathek-tanz-theater.de/iiif/2/nvt_img-456-003.JP2</v>
      </c>
      <c r="AZ3745" s="29" t="str">
        <f t="shared" si="583"/>
        <v>image/jp2</v>
      </c>
      <c r="BA3745" s="29" t="str">
        <f t="shared" si="584"/>
        <v>presentation/iiif</v>
      </c>
      <c r="BB3745" s="29" t="str">
        <f t="shared" si="585"/>
        <v>https://media.mediathek-tanz-theater.de/iiif/2/nvt_img-456-003.JP2/full/100,/0/default.jpg</v>
      </c>
      <c r="BC3745" s="29" t="str">
        <f t="shared" si="581"/>
        <v>image/jpeg</v>
      </c>
      <c r="BD3745" s="29" t="str">
        <f t="shared" si="586"/>
        <v>presentation/thumbnail</v>
      </c>
    </row>
    <row r="3746" spans="1:56">
      <c r="A3746" s="29">
        <v>1</v>
      </c>
      <c r="B3746" s="29">
        <v>0</v>
      </c>
      <c r="C3746" s="38" t="s">
        <v>14353</v>
      </c>
      <c r="D3746" s="38" t="s">
        <v>14354</v>
      </c>
      <c r="F3746" s="38" t="s">
        <v>13813</v>
      </c>
      <c r="I3746" s="38" t="s">
        <v>4446</v>
      </c>
      <c r="J3746" s="38" t="s">
        <v>14350</v>
      </c>
      <c r="N3746" t="s">
        <v>1673</v>
      </c>
      <c r="R3746" s="38" t="s">
        <v>13819</v>
      </c>
      <c r="U3746"/>
      <c r="V3746" t="s">
        <v>3599</v>
      </c>
      <c r="AA3746" s="38" t="s">
        <v>1170</v>
      </c>
      <c r="AB3746" s="38" t="s">
        <v>14355</v>
      </c>
      <c r="AE3746" s="38" t="s">
        <v>2950</v>
      </c>
      <c r="AG3746" s="38">
        <v>1</v>
      </c>
      <c r="AH3746" s="38" t="s">
        <v>4439</v>
      </c>
      <c r="AI3746" s="38" t="s">
        <v>4440</v>
      </c>
      <c r="AJ3746" s="38" t="s">
        <v>4449</v>
      </c>
      <c r="AK3746" s="38" t="s">
        <v>14041</v>
      </c>
      <c r="AL3746" s="301">
        <v>43666</v>
      </c>
      <c r="AO3746" s="29" t="s">
        <v>4442</v>
      </c>
      <c r="AR3746" s="29" t="str">
        <f t="shared" si="589"/>
        <v>0</v>
      </c>
      <c r="AS3746" s="29">
        <f t="shared" si="587"/>
        <v>0</v>
      </c>
      <c r="AT3746" s="29">
        <v>0</v>
      </c>
      <c r="AW3746" s="29" t="str">
        <f t="shared" si="590"/>
        <v/>
      </c>
      <c r="AX3746" s="29" t="str">
        <f t="shared" si="582"/>
        <v/>
      </c>
      <c r="AY3746" s="29" t="str">
        <f t="shared" si="588"/>
        <v>https://media.mediathek-tanz-theater.de/iiif/2/nvt_img-456-003-001.JP2</v>
      </c>
      <c r="AZ3746" s="29" t="str">
        <f t="shared" si="583"/>
        <v>image/jp2</v>
      </c>
      <c r="BA3746" s="29" t="str">
        <f t="shared" si="584"/>
        <v>presentation/iiif</v>
      </c>
      <c r="BB3746" s="29" t="str">
        <f t="shared" si="585"/>
        <v>https://media.mediathek-tanz-theater.de/iiif/2/nvt_img-456-003-001.JP2/full/100,/0/default.jpg</v>
      </c>
      <c r="BC3746" s="29" t="str">
        <f t="shared" si="581"/>
        <v>image/jpeg</v>
      </c>
      <c r="BD3746" s="29" t="str">
        <f t="shared" si="586"/>
        <v>presentation/thumbnail</v>
      </c>
    </row>
    <row r="3747" spans="1:56">
      <c r="A3747" s="29">
        <v>1</v>
      </c>
      <c r="B3747" s="29">
        <v>0</v>
      </c>
      <c r="C3747" s="38" t="s">
        <v>14356</v>
      </c>
      <c r="D3747" s="38" t="s">
        <v>14357</v>
      </c>
      <c r="F3747" s="38" t="s">
        <v>13813</v>
      </c>
      <c r="I3747" s="38" t="s">
        <v>4446</v>
      </c>
      <c r="J3747" s="38" t="s">
        <v>14350</v>
      </c>
      <c r="N3747" t="s">
        <v>1673</v>
      </c>
      <c r="R3747" s="38" t="s">
        <v>13819</v>
      </c>
      <c r="U3747"/>
      <c r="V3747" t="s">
        <v>3599</v>
      </c>
      <c r="AA3747" s="38" t="s">
        <v>1170</v>
      </c>
      <c r="AB3747" s="38" t="s">
        <v>14358</v>
      </c>
      <c r="AE3747" s="38" t="s">
        <v>2950</v>
      </c>
      <c r="AG3747" s="38">
        <v>1</v>
      </c>
      <c r="AH3747" s="38" t="s">
        <v>4439</v>
      </c>
      <c r="AI3747" s="38" t="s">
        <v>4440</v>
      </c>
      <c r="AJ3747" s="38" t="s">
        <v>4449</v>
      </c>
      <c r="AK3747" s="38" t="s">
        <v>72</v>
      </c>
      <c r="AL3747" s="301">
        <v>43666</v>
      </c>
      <c r="AO3747" s="29" t="s">
        <v>4442</v>
      </c>
      <c r="AR3747" s="29" t="str">
        <f t="shared" si="589"/>
        <v>0</v>
      </c>
      <c r="AS3747" s="29">
        <f t="shared" si="587"/>
        <v>0</v>
      </c>
      <c r="AT3747" s="29">
        <v>0</v>
      </c>
      <c r="AW3747" s="29" t="str">
        <f t="shared" si="590"/>
        <v/>
      </c>
      <c r="AX3747" s="29" t="str">
        <f t="shared" si="582"/>
        <v/>
      </c>
      <c r="AY3747" s="29" t="str">
        <f t="shared" si="588"/>
        <v>https://media.mediathek-tanz-theater.de/iiif/2/nvt_img-456-003-002.JP2</v>
      </c>
      <c r="AZ3747" s="29" t="str">
        <f t="shared" si="583"/>
        <v>image/jp2</v>
      </c>
      <c r="BA3747" s="29" t="str">
        <f t="shared" si="584"/>
        <v>presentation/iiif</v>
      </c>
      <c r="BB3747" s="29" t="str">
        <f t="shared" si="585"/>
        <v>https://media.mediathek-tanz-theater.de/iiif/2/nvt_img-456-003-002.JP2/full/100,/0/default.jpg</v>
      </c>
      <c r="BC3747" s="29" t="str">
        <f t="shared" si="581"/>
        <v>image/jpeg</v>
      </c>
      <c r="BD3747" s="29" t="str">
        <f t="shared" si="586"/>
        <v>presentation/thumbnail</v>
      </c>
    </row>
    <row r="3748" spans="1:56">
      <c r="A3748" s="29">
        <v>1</v>
      </c>
      <c r="B3748" s="29">
        <v>0</v>
      </c>
      <c r="C3748" s="38" t="s">
        <v>14359</v>
      </c>
      <c r="D3748" s="38" t="s">
        <v>14360</v>
      </c>
      <c r="F3748" s="38" t="s">
        <v>13813</v>
      </c>
      <c r="I3748" s="38" t="s">
        <v>4446</v>
      </c>
      <c r="J3748" s="38" t="s">
        <v>14350</v>
      </c>
      <c r="N3748" t="s">
        <v>1673</v>
      </c>
      <c r="R3748" s="38" t="s">
        <v>13819</v>
      </c>
      <c r="U3748"/>
      <c r="V3748" t="s">
        <v>3599</v>
      </c>
      <c r="AA3748" s="38" t="s">
        <v>1170</v>
      </c>
      <c r="AB3748" s="38" t="s">
        <v>14361</v>
      </c>
      <c r="AE3748" s="38" t="s">
        <v>2950</v>
      </c>
      <c r="AG3748" s="38">
        <v>1</v>
      </c>
      <c r="AH3748" s="38" t="s">
        <v>4439</v>
      </c>
      <c r="AI3748" s="38" t="s">
        <v>4440</v>
      </c>
      <c r="AJ3748" s="38" t="s">
        <v>4449</v>
      </c>
      <c r="AK3748" s="38" t="s">
        <v>72</v>
      </c>
      <c r="AL3748" s="301">
        <v>43666</v>
      </c>
      <c r="AO3748" s="29" t="s">
        <v>4442</v>
      </c>
      <c r="AR3748" s="29" t="str">
        <f t="shared" si="589"/>
        <v>0</v>
      </c>
      <c r="AS3748" s="29">
        <f t="shared" si="587"/>
        <v>0</v>
      </c>
      <c r="AT3748" s="29">
        <v>0</v>
      </c>
      <c r="AW3748" s="29" t="str">
        <f t="shared" si="590"/>
        <v/>
      </c>
      <c r="AX3748" s="29" t="str">
        <f t="shared" si="582"/>
        <v/>
      </c>
      <c r="AY3748" s="29" t="str">
        <f t="shared" si="588"/>
        <v>https://media.mediathek-tanz-theater.de/iiif/2/nvt_img-456-003-003.JP2</v>
      </c>
      <c r="AZ3748" s="29" t="str">
        <f t="shared" si="583"/>
        <v>image/jp2</v>
      </c>
      <c r="BA3748" s="29" t="str">
        <f t="shared" si="584"/>
        <v>presentation/iiif</v>
      </c>
      <c r="BB3748" s="29" t="str">
        <f t="shared" si="585"/>
        <v>https://media.mediathek-tanz-theater.de/iiif/2/nvt_img-456-003-003.JP2/full/100,/0/default.jpg</v>
      </c>
      <c r="BC3748" s="29" t="str">
        <f t="shared" si="581"/>
        <v>image/jpeg</v>
      </c>
      <c r="BD3748" s="29" t="str">
        <f t="shared" si="586"/>
        <v>presentation/thumbnail</v>
      </c>
    </row>
    <row r="3749" spans="1:56">
      <c r="A3749" s="29">
        <v>1</v>
      </c>
      <c r="B3749" s="29">
        <v>0</v>
      </c>
      <c r="C3749" s="38" t="s">
        <v>14362</v>
      </c>
      <c r="D3749" s="38" t="s">
        <v>14363</v>
      </c>
      <c r="F3749" s="38" t="s">
        <v>13813</v>
      </c>
      <c r="I3749" s="38" t="s">
        <v>4438</v>
      </c>
      <c r="J3749" s="406" t="s">
        <v>14321</v>
      </c>
      <c r="N3749"/>
      <c r="R3749" s="38" t="s">
        <v>13819</v>
      </c>
      <c r="U3749"/>
      <c r="V3749" t="s">
        <v>3599</v>
      </c>
      <c r="AA3749" s="38" t="s">
        <v>1170</v>
      </c>
      <c r="AE3749" s="38" t="s">
        <v>2950</v>
      </c>
      <c r="AG3749" s="38">
        <v>1</v>
      </c>
      <c r="AH3749" s="38" t="s">
        <v>4439</v>
      </c>
      <c r="AI3749" s="38" t="s">
        <v>4440</v>
      </c>
      <c r="AJ3749" s="38" t="s">
        <v>14364</v>
      </c>
      <c r="AL3749" s="301">
        <v>43666</v>
      </c>
      <c r="AO3749" s="29" t="s">
        <v>4442</v>
      </c>
      <c r="AR3749" s="29" t="str">
        <f t="shared" si="589"/>
        <v>1</v>
      </c>
      <c r="AS3749" s="29">
        <f t="shared" si="587"/>
        <v>1</v>
      </c>
      <c r="AT3749" s="29">
        <v>1</v>
      </c>
      <c r="AV3749" s="29" t="s">
        <v>14365</v>
      </c>
      <c r="AW3749" s="29" t="str">
        <f t="shared" si="590"/>
        <v>image/tiff</v>
      </c>
      <c r="AX3749" s="29" t="str">
        <f t="shared" si="582"/>
        <v>archival/master</v>
      </c>
      <c r="AY3749" s="29" t="str">
        <f t="shared" si="588"/>
        <v>https://media.mediathek-tanz-theater.de/iiif/2/nvt_img-456-004.JP2</v>
      </c>
      <c r="AZ3749" s="29" t="str">
        <f t="shared" si="583"/>
        <v>image/jp2</v>
      </c>
      <c r="BA3749" s="29" t="str">
        <f t="shared" si="584"/>
        <v>presentation/iiif</v>
      </c>
      <c r="BB3749" s="29" t="str">
        <f t="shared" si="585"/>
        <v>https://media.mediathek-tanz-theater.de/iiif/2/nvt_img-456-004.JP2/full/100,/0/default.jpg</v>
      </c>
      <c r="BC3749" s="29" t="str">
        <f t="shared" si="581"/>
        <v>image/jpeg</v>
      </c>
      <c r="BD3749" s="29" t="str">
        <f t="shared" si="586"/>
        <v>presentation/thumbnail</v>
      </c>
    </row>
    <row r="3750" spans="1:56" ht="51">
      <c r="A3750" s="29">
        <v>1</v>
      </c>
      <c r="B3750" s="29">
        <v>0</v>
      </c>
      <c r="C3750" s="38" t="s">
        <v>14366</v>
      </c>
      <c r="D3750" s="38" t="s">
        <v>14367</v>
      </c>
      <c r="F3750" s="38" t="s">
        <v>13813</v>
      </c>
      <c r="I3750" s="38" t="s">
        <v>4446</v>
      </c>
      <c r="J3750" s="38" t="s">
        <v>14362</v>
      </c>
      <c r="N3750" t="s">
        <v>1673</v>
      </c>
      <c r="R3750" s="38" t="s">
        <v>13819</v>
      </c>
      <c r="U3750"/>
      <c r="V3750" t="s">
        <v>3599</v>
      </c>
      <c r="AA3750" s="38" t="s">
        <v>1170</v>
      </c>
      <c r="AB3750" s="38" t="s">
        <v>14368</v>
      </c>
      <c r="AE3750" s="38" t="s">
        <v>2950</v>
      </c>
      <c r="AG3750" s="38">
        <v>1</v>
      </c>
      <c r="AH3750" s="38" t="s">
        <v>4439</v>
      </c>
      <c r="AI3750" s="38" t="s">
        <v>4440</v>
      </c>
      <c r="AJ3750" s="38" t="s">
        <v>4449</v>
      </c>
      <c r="AK3750" s="38" t="s">
        <v>14369</v>
      </c>
      <c r="AL3750" s="301">
        <v>43666</v>
      </c>
      <c r="AO3750" s="29" t="s">
        <v>4442</v>
      </c>
      <c r="AR3750" s="29" t="str">
        <f t="shared" si="589"/>
        <v>0</v>
      </c>
      <c r="AS3750" s="29">
        <f t="shared" si="587"/>
        <v>0</v>
      </c>
      <c r="AT3750" s="29">
        <v>0</v>
      </c>
      <c r="AW3750" s="29" t="str">
        <f t="shared" si="590"/>
        <v/>
      </c>
      <c r="AX3750" s="29" t="str">
        <f t="shared" si="582"/>
        <v/>
      </c>
      <c r="AY3750" s="29" t="str">
        <f t="shared" si="588"/>
        <v>https://media.mediathek-tanz-theater.de/iiif/2/nvt_img-456-004-001.JP2</v>
      </c>
      <c r="AZ3750" s="29" t="str">
        <f t="shared" si="583"/>
        <v>image/jp2</v>
      </c>
      <c r="BA3750" s="29" t="str">
        <f t="shared" si="584"/>
        <v>presentation/iiif</v>
      </c>
      <c r="BB3750" s="29" t="str">
        <f t="shared" si="585"/>
        <v>https://media.mediathek-tanz-theater.de/iiif/2/nvt_img-456-004-001.JP2/full/100,/0/default.jpg</v>
      </c>
      <c r="BC3750" s="29" t="str">
        <f t="shared" si="581"/>
        <v>image/jpeg</v>
      </c>
      <c r="BD3750" s="29" t="str">
        <f t="shared" si="586"/>
        <v>presentation/thumbnail</v>
      </c>
    </row>
    <row r="3751" spans="1:56" ht="38.25">
      <c r="A3751" s="29">
        <v>1</v>
      </c>
      <c r="B3751" s="29">
        <v>0</v>
      </c>
      <c r="C3751" s="38" t="s">
        <v>14370</v>
      </c>
      <c r="D3751" s="38" t="s">
        <v>14371</v>
      </c>
      <c r="F3751" s="38" t="s">
        <v>13813</v>
      </c>
      <c r="I3751" s="38" t="s">
        <v>4446</v>
      </c>
      <c r="J3751" s="38" t="s">
        <v>14362</v>
      </c>
      <c r="N3751" t="s">
        <v>1673</v>
      </c>
      <c r="R3751" s="38" t="s">
        <v>13819</v>
      </c>
      <c r="U3751"/>
      <c r="V3751" t="s">
        <v>3599</v>
      </c>
      <c r="AA3751" s="38" t="s">
        <v>1170</v>
      </c>
      <c r="AB3751" s="38" t="s">
        <v>14372</v>
      </c>
      <c r="AE3751" s="38" t="s">
        <v>2950</v>
      </c>
      <c r="AG3751" s="38">
        <v>1</v>
      </c>
      <c r="AH3751" s="38" t="s">
        <v>4439</v>
      </c>
      <c r="AI3751" s="38" t="s">
        <v>4440</v>
      </c>
      <c r="AJ3751" s="38" t="s">
        <v>4449</v>
      </c>
      <c r="AK3751" s="38" t="s">
        <v>14373</v>
      </c>
      <c r="AL3751" s="301">
        <v>43666</v>
      </c>
      <c r="AO3751" s="29" t="s">
        <v>4442</v>
      </c>
      <c r="AR3751" s="29" t="str">
        <f t="shared" si="589"/>
        <v>0</v>
      </c>
      <c r="AS3751" s="29">
        <f t="shared" si="587"/>
        <v>0</v>
      </c>
      <c r="AT3751" s="29">
        <v>0</v>
      </c>
      <c r="AW3751" s="29" t="str">
        <f t="shared" si="590"/>
        <v/>
      </c>
      <c r="AX3751" s="29" t="str">
        <f t="shared" si="582"/>
        <v/>
      </c>
      <c r="AY3751" s="29" t="str">
        <f t="shared" si="588"/>
        <v>https://media.mediathek-tanz-theater.de/iiif/2/nvt_img-456-004-002.JP2</v>
      </c>
      <c r="AZ3751" s="29" t="str">
        <f t="shared" si="583"/>
        <v>image/jp2</v>
      </c>
      <c r="BA3751" s="29" t="str">
        <f t="shared" si="584"/>
        <v>presentation/iiif</v>
      </c>
      <c r="BB3751" s="29" t="str">
        <f t="shared" si="585"/>
        <v>https://media.mediathek-tanz-theater.de/iiif/2/nvt_img-456-004-002.JP2/full/100,/0/default.jpg</v>
      </c>
      <c r="BC3751" s="29" t="str">
        <f t="shared" si="581"/>
        <v>image/jpeg</v>
      </c>
      <c r="BD3751" s="29" t="str">
        <f t="shared" si="586"/>
        <v>presentation/thumbnail</v>
      </c>
    </row>
    <row r="3752" spans="1:56" ht="38.25">
      <c r="A3752" s="29">
        <v>1</v>
      </c>
      <c r="B3752" s="29">
        <v>0</v>
      </c>
      <c r="C3752" s="38" t="s">
        <v>14374</v>
      </c>
      <c r="D3752" s="38" t="s">
        <v>14375</v>
      </c>
      <c r="F3752" s="38" t="s">
        <v>13813</v>
      </c>
      <c r="I3752" s="38" t="s">
        <v>4446</v>
      </c>
      <c r="J3752" s="38" t="s">
        <v>14362</v>
      </c>
      <c r="N3752" t="s">
        <v>1673</v>
      </c>
      <c r="R3752" s="38" t="s">
        <v>13819</v>
      </c>
      <c r="U3752"/>
      <c r="V3752" t="s">
        <v>3599</v>
      </c>
      <c r="AA3752" s="38" t="s">
        <v>1170</v>
      </c>
      <c r="AB3752" s="38" t="s">
        <v>14376</v>
      </c>
      <c r="AE3752" s="38" t="s">
        <v>2950</v>
      </c>
      <c r="AG3752" s="38">
        <v>1</v>
      </c>
      <c r="AH3752" s="38" t="s">
        <v>4439</v>
      </c>
      <c r="AI3752" s="38" t="s">
        <v>4440</v>
      </c>
      <c r="AJ3752" s="38" t="s">
        <v>4449</v>
      </c>
      <c r="AK3752" s="38" t="s">
        <v>14373</v>
      </c>
      <c r="AL3752" s="301">
        <v>43666</v>
      </c>
      <c r="AO3752" s="29" t="s">
        <v>4442</v>
      </c>
      <c r="AR3752" s="29" t="str">
        <f t="shared" si="589"/>
        <v>0</v>
      </c>
      <c r="AS3752" s="29">
        <f t="shared" si="587"/>
        <v>0</v>
      </c>
      <c r="AT3752" s="29">
        <v>0</v>
      </c>
      <c r="AW3752" s="29" t="str">
        <f t="shared" si="590"/>
        <v/>
      </c>
      <c r="AX3752" s="29" t="str">
        <f t="shared" si="582"/>
        <v/>
      </c>
      <c r="AY3752" s="29" t="str">
        <f t="shared" si="588"/>
        <v>https://media.mediathek-tanz-theater.de/iiif/2/nvt_img-456-004-003.JP2</v>
      </c>
      <c r="AZ3752" s="29" t="str">
        <f t="shared" si="583"/>
        <v>image/jp2</v>
      </c>
      <c r="BA3752" s="29" t="str">
        <f t="shared" si="584"/>
        <v>presentation/iiif</v>
      </c>
      <c r="BB3752" s="29" t="str">
        <f t="shared" si="585"/>
        <v>https://media.mediathek-tanz-theater.de/iiif/2/nvt_img-456-004-003.JP2/full/100,/0/default.jpg</v>
      </c>
      <c r="BC3752" s="29" t="str">
        <f t="shared" si="581"/>
        <v>image/jpeg</v>
      </c>
      <c r="BD3752" s="29" t="str">
        <f t="shared" si="586"/>
        <v>presentation/thumbnail</v>
      </c>
    </row>
    <row r="3753" spans="1:56" ht="63.75">
      <c r="A3753" s="29">
        <v>1</v>
      </c>
      <c r="B3753" s="29">
        <v>0</v>
      </c>
      <c r="C3753" s="38" t="s">
        <v>14377</v>
      </c>
      <c r="D3753" s="38" t="s">
        <v>14378</v>
      </c>
      <c r="F3753" s="38" t="s">
        <v>13813</v>
      </c>
      <c r="I3753" s="38" t="s">
        <v>4446</v>
      </c>
      <c r="J3753" s="38" t="s">
        <v>14362</v>
      </c>
      <c r="N3753" t="s">
        <v>1673</v>
      </c>
      <c r="R3753" s="38" t="s">
        <v>13819</v>
      </c>
      <c r="U3753"/>
      <c r="V3753" t="s">
        <v>3599</v>
      </c>
      <c r="AA3753" s="38" t="s">
        <v>1170</v>
      </c>
      <c r="AB3753" s="38" t="s">
        <v>14379</v>
      </c>
      <c r="AE3753" s="38" t="s">
        <v>2950</v>
      </c>
      <c r="AG3753" s="38">
        <v>1</v>
      </c>
      <c r="AH3753" s="38" t="s">
        <v>4439</v>
      </c>
      <c r="AI3753" s="38" t="s">
        <v>4440</v>
      </c>
      <c r="AJ3753" s="38" t="s">
        <v>4449</v>
      </c>
      <c r="AK3753" s="38" t="s">
        <v>14380</v>
      </c>
      <c r="AL3753" s="301">
        <v>43666</v>
      </c>
      <c r="AO3753" s="29" t="s">
        <v>4442</v>
      </c>
      <c r="AR3753" s="29" t="str">
        <f t="shared" si="589"/>
        <v>0</v>
      </c>
      <c r="AS3753" s="29">
        <f t="shared" si="587"/>
        <v>0</v>
      </c>
      <c r="AT3753" s="29">
        <v>0</v>
      </c>
      <c r="AW3753" s="29" t="str">
        <f t="shared" si="590"/>
        <v/>
      </c>
      <c r="AX3753" s="29" t="str">
        <f t="shared" si="582"/>
        <v/>
      </c>
      <c r="AY3753" s="29" t="str">
        <f t="shared" si="588"/>
        <v>https://media.mediathek-tanz-theater.de/iiif/2/nvt_img-456-004-004.JP2</v>
      </c>
      <c r="AZ3753" s="29" t="str">
        <f t="shared" si="583"/>
        <v>image/jp2</v>
      </c>
      <c r="BA3753" s="29" t="str">
        <f t="shared" si="584"/>
        <v>presentation/iiif</v>
      </c>
      <c r="BB3753" s="29" t="str">
        <f t="shared" si="585"/>
        <v>https://media.mediathek-tanz-theater.de/iiif/2/nvt_img-456-004-004.JP2/full/100,/0/default.jpg</v>
      </c>
      <c r="BC3753" s="29" t="str">
        <f t="shared" si="581"/>
        <v>image/jpeg</v>
      </c>
      <c r="BD3753" s="29" t="str">
        <f t="shared" si="586"/>
        <v>presentation/thumbnail</v>
      </c>
    </row>
    <row r="3754" spans="1:56" ht="127.5">
      <c r="A3754" s="29">
        <v>0</v>
      </c>
      <c r="B3754" s="29">
        <v>0</v>
      </c>
      <c r="C3754" t="s">
        <v>14381</v>
      </c>
      <c r="F3754" s="38" t="s">
        <v>13813</v>
      </c>
      <c r="I3754" s="38" t="s">
        <v>4431</v>
      </c>
      <c r="J3754" s="406"/>
      <c r="M3754" s="311"/>
      <c r="U3754"/>
      <c r="V3754"/>
      <c r="AB3754" s="38" t="s">
        <v>14382</v>
      </c>
      <c r="AC3754" s="38" t="s">
        <v>13815</v>
      </c>
      <c r="AE3754" s="38" t="s">
        <v>2950</v>
      </c>
      <c r="AG3754" s="38">
        <v>1</v>
      </c>
      <c r="AJ3754" s="38" t="s">
        <v>13816</v>
      </c>
      <c r="AL3754" s="301">
        <v>43666</v>
      </c>
      <c r="AR3754" s="29" t="str">
        <f t="shared" si="589"/>
        <v>1</v>
      </c>
      <c r="AS3754" s="29">
        <f t="shared" si="587"/>
        <v>0</v>
      </c>
      <c r="AT3754" s="29">
        <v>0</v>
      </c>
      <c r="AW3754" s="29" t="str">
        <f t="shared" si="590"/>
        <v/>
      </c>
      <c r="AX3754" s="29" t="str">
        <f t="shared" si="582"/>
        <v/>
      </c>
      <c r="AY3754" s="29" t="str">
        <f t="shared" si="588"/>
        <v>https://media.mediathek-tanz-theater.de/iiif/2/nvt_img-457.JP2</v>
      </c>
      <c r="AZ3754" s="29" t="str">
        <f t="shared" si="583"/>
        <v>image/jp2</v>
      </c>
      <c r="BA3754" s="29" t="str">
        <f t="shared" si="584"/>
        <v>presentation/iiif</v>
      </c>
      <c r="BB3754" s="29" t="str">
        <f t="shared" si="585"/>
        <v>https://media.mediathek-tanz-theater.de/iiif/2/nvt_img-457.JP2/full/100,/0/default.jpg</v>
      </c>
      <c r="BC3754" s="29" t="str">
        <f t="shared" si="581"/>
        <v>image/jpeg</v>
      </c>
      <c r="BD3754" s="29" t="str">
        <f t="shared" si="586"/>
        <v>presentation/thumbnail</v>
      </c>
    </row>
    <row r="3755" spans="1:56">
      <c r="A3755" s="29">
        <v>1</v>
      </c>
      <c r="B3755" s="29">
        <v>0</v>
      </c>
      <c r="C3755" s="38" t="s">
        <v>14383</v>
      </c>
      <c r="D3755" s="38" t="s">
        <v>14384</v>
      </c>
      <c r="F3755" s="38" t="s">
        <v>13813</v>
      </c>
      <c r="I3755" s="38" t="s">
        <v>4438</v>
      </c>
      <c r="J3755" s="406" t="s">
        <v>14381</v>
      </c>
      <c r="N3755" t="s">
        <v>1673</v>
      </c>
      <c r="R3755" s="38" t="s">
        <v>13819</v>
      </c>
      <c r="U3755"/>
      <c r="V3755" t="s">
        <v>3599</v>
      </c>
      <c r="AA3755" s="38" t="s">
        <v>1170</v>
      </c>
      <c r="AE3755" s="38" t="s">
        <v>2950</v>
      </c>
      <c r="AG3755" s="38">
        <v>1</v>
      </c>
      <c r="AH3755" s="38" t="s">
        <v>4439</v>
      </c>
      <c r="AI3755" s="38" t="s">
        <v>4440</v>
      </c>
      <c r="AJ3755" s="38" t="s">
        <v>14385</v>
      </c>
      <c r="AL3755" s="301">
        <v>43666</v>
      </c>
      <c r="AO3755" s="29" t="s">
        <v>4442</v>
      </c>
      <c r="AR3755" s="29" t="str">
        <f t="shared" si="589"/>
        <v>1</v>
      </c>
      <c r="AS3755" s="29">
        <f t="shared" si="587"/>
        <v>1</v>
      </c>
      <c r="AT3755" s="29">
        <v>1</v>
      </c>
      <c r="AV3755" s="29" t="s">
        <v>14386</v>
      </c>
      <c r="AW3755" s="29" t="str">
        <f t="shared" si="590"/>
        <v>image/tiff</v>
      </c>
      <c r="AX3755" s="29" t="str">
        <f t="shared" si="582"/>
        <v>archival/master</v>
      </c>
      <c r="AY3755" s="29" t="str">
        <f t="shared" si="588"/>
        <v>https://media.mediathek-tanz-theater.de/iiif/2/nvt_img-457-001.JP2</v>
      </c>
      <c r="AZ3755" s="29" t="str">
        <f t="shared" si="583"/>
        <v>image/jp2</v>
      </c>
      <c r="BA3755" s="29" t="str">
        <f t="shared" si="584"/>
        <v>presentation/iiif</v>
      </c>
      <c r="BB3755" s="29" t="str">
        <f t="shared" si="585"/>
        <v>https://media.mediathek-tanz-theater.de/iiif/2/nvt_img-457-001.JP2/full/100,/0/default.jpg</v>
      </c>
      <c r="BC3755" s="29" t="str">
        <f t="shared" si="581"/>
        <v>image/jpeg</v>
      </c>
      <c r="BD3755" s="29" t="str">
        <f t="shared" si="586"/>
        <v>presentation/thumbnail</v>
      </c>
    </row>
    <row r="3756" spans="1:56" ht="38.25">
      <c r="A3756" s="29">
        <v>1</v>
      </c>
      <c r="B3756" s="29">
        <v>0</v>
      </c>
      <c r="C3756" s="38" t="s">
        <v>14387</v>
      </c>
      <c r="D3756" s="38" t="s">
        <v>14388</v>
      </c>
      <c r="F3756" s="38" t="s">
        <v>13813</v>
      </c>
      <c r="I3756" s="38" t="s">
        <v>4446</v>
      </c>
      <c r="J3756" s="38" t="s">
        <v>14383</v>
      </c>
      <c r="N3756" t="s">
        <v>1673</v>
      </c>
      <c r="R3756" s="38" t="s">
        <v>13819</v>
      </c>
      <c r="U3756"/>
      <c r="V3756" t="s">
        <v>3599</v>
      </c>
      <c r="AA3756" s="38" t="s">
        <v>1170</v>
      </c>
      <c r="AB3756" s="38" t="s">
        <v>14389</v>
      </c>
      <c r="AE3756" s="38" t="s">
        <v>2950</v>
      </c>
      <c r="AG3756" s="38">
        <v>1</v>
      </c>
      <c r="AH3756" s="38" t="s">
        <v>4439</v>
      </c>
      <c r="AI3756" s="38" t="s">
        <v>4440</v>
      </c>
      <c r="AJ3756" s="38" t="s">
        <v>4449</v>
      </c>
      <c r="AK3756" s="38" t="s">
        <v>14390</v>
      </c>
      <c r="AL3756" s="301">
        <v>43666</v>
      </c>
      <c r="AO3756" s="29" t="s">
        <v>4442</v>
      </c>
      <c r="AR3756" s="29" t="str">
        <f t="shared" si="589"/>
        <v>0</v>
      </c>
      <c r="AS3756" s="29">
        <f t="shared" si="587"/>
        <v>0</v>
      </c>
      <c r="AT3756" s="29">
        <v>0</v>
      </c>
      <c r="AW3756" s="29" t="str">
        <f t="shared" si="590"/>
        <v/>
      </c>
      <c r="AX3756" s="29" t="str">
        <f t="shared" si="582"/>
        <v/>
      </c>
      <c r="AY3756" s="29" t="str">
        <f t="shared" si="588"/>
        <v>https://media.mediathek-tanz-theater.de/iiif/2/nvt_img-457-001-001.JP2</v>
      </c>
      <c r="AZ3756" s="29" t="str">
        <f t="shared" si="583"/>
        <v>image/jp2</v>
      </c>
      <c r="BA3756" s="29" t="str">
        <f t="shared" si="584"/>
        <v>presentation/iiif</v>
      </c>
      <c r="BB3756" s="29" t="str">
        <f t="shared" si="585"/>
        <v>https://media.mediathek-tanz-theater.de/iiif/2/nvt_img-457-001-001.JP2/full/100,/0/default.jpg</v>
      </c>
      <c r="BC3756" s="29" t="str">
        <f t="shared" si="581"/>
        <v>image/jpeg</v>
      </c>
      <c r="BD3756" s="29" t="str">
        <f t="shared" si="586"/>
        <v>presentation/thumbnail</v>
      </c>
    </row>
    <row r="3757" spans="1:56" ht="63.75">
      <c r="A3757" s="29">
        <v>1</v>
      </c>
      <c r="B3757" s="29">
        <v>0</v>
      </c>
      <c r="C3757" s="38" t="s">
        <v>14391</v>
      </c>
      <c r="D3757" s="38" t="s">
        <v>14392</v>
      </c>
      <c r="F3757" s="38" t="s">
        <v>13813</v>
      </c>
      <c r="I3757" s="38" t="s">
        <v>4446</v>
      </c>
      <c r="J3757" s="38" t="s">
        <v>14383</v>
      </c>
      <c r="N3757" t="s">
        <v>1673</v>
      </c>
      <c r="R3757" s="38" t="s">
        <v>13819</v>
      </c>
      <c r="U3757"/>
      <c r="V3757" t="s">
        <v>3599</v>
      </c>
      <c r="AA3757" s="38" t="s">
        <v>1170</v>
      </c>
      <c r="AB3757" s="38" t="s">
        <v>14393</v>
      </c>
      <c r="AE3757" s="38" t="s">
        <v>2950</v>
      </c>
      <c r="AG3757" s="38">
        <v>1</v>
      </c>
      <c r="AH3757" s="38" t="s">
        <v>4439</v>
      </c>
      <c r="AI3757" s="38" t="s">
        <v>4440</v>
      </c>
      <c r="AJ3757" s="38" t="s">
        <v>4449</v>
      </c>
      <c r="AK3757" s="38" t="s">
        <v>14394</v>
      </c>
      <c r="AL3757" s="301">
        <v>43666</v>
      </c>
      <c r="AO3757" s="29" t="s">
        <v>4442</v>
      </c>
      <c r="AR3757" s="29" t="str">
        <f t="shared" si="589"/>
        <v>0</v>
      </c>
      <c r="AS3757" s="29">
        <f t="shared" si="587"/>
        <v>0</v>
      </c>
      <c r="AT3757" s="29">
        <v>0</v>
      </c>
      <c r="AW3757" s="29" t="str">
        <f t="shared" si="590"/>
        <v/>
      </c>
      <c r="AX3757" s="29" t="str">
        <f t="shared" si="582"/>
        <v/>
      </c>
      <c r="AY3757" s="29" t="str">
        <f t="shared" si="588"/>
        <v>https://media.mediathek-tanz-theater.de/iiif/2/nvt_img-457-001-002.JP2</v>
      </c>
      <c r="AZ3757" s="29" t="str">
        <f t="shared" si="583"/>
        <v>image/jp2</v>
      </c>
      <c r="BA3757" s="29" t="str">
        <f t="shared" si="584"/>
        <v>presentation/iiif</v>
      </c>
      <c r="BB3757" s="29" t="str">
        <f t="shared" si="585"/>
        <v>https://media.mediathek-tanz-theater.de/iiif/2/nvt_img-457-001-002.JP2/full/100,/0/default.jpg</v>
      </c>
      <c r="BC3757" s="29" t="str">
        <f t="shared" si="581"/>
        <v>image/jpeg</v>
      </c>
      <c r="BD3757" s="29" t="str">
        <f t="shared" si="586"/>
        <v>presentation/thumbnail</v>
      </c>
    </row>
    <row r="3758" spans="1:56" ht="38.25">
      <c r="A3758" s="29">
        <v>1</v>
      </c>
      <c r="B3758" s="29">
        <v>0</v>
      </c>
      <c r="C3758" s="38" t="s">
        <v>14395</v>
      </c>
      <c r="D3758" s="38" t="s">
        <v>14396</v>
      </c>
      <c r="F3758" s="38" t="s">
        <v>13813</v>
      </c>
      <c r="I3758" s="38" t="s">
        <v>4446</v>
      </c>
      <c r="J3758" s="38" t="s">
        <v>14383</v>
      </c>
      <c r="N3758" t="s">
        <v>1673</v>
      </c>
      <c r="R3758" s="38" t="s">
        <v>13819</v>
      </c>
      <c r="U3758"/>
      <c r="V3758" t="s">
        <v>3599</v>
      </c>
      <c r="AA3758" s="38" t="s">
        <v>1170</v>
      </c>
      <c r="AB3758" s="38" t="s">
        <v>14397</v>
      </c>
      <c r="AE3758" s="38" t="s">
        <v>2950</v>
      </c>
      <c r="AG3758" s="38">
        <v>1</v>
      </c>
      <c r="AH3758" s="38" t="s">
        <v>4439</v>
      </c>
      <c r="AI3758" s="38" t="s">
        <v>4440</v>
      </c>
      <c r="AJ3758" s="38" t="s">
        <v>4449</v>
      </c>
      <c r="AK3758" s="38" t="s">
        <v>14398</v>
      </c>
      <c r="AL3758" s="301">
        <v>43666</v>
      </c>
      <c r="AO3758" s="29" t="s">
        <v>4442</v>
      </c>
      <c r="AR3758" s="29" t="str">
        <f t="shared" si="589"/>
        <v>0</v>
      </c>
      <c r="AS3758" s="29">
        <f t="shared" si="587"/>
        <v>0</v>
      </c>
      <c r="AT3758" s="29">
        <v>0</v>
      </c>
      <c r="AW3758" s="29" t="str">
        <f t="shared" si="590"/>
        <v/>
      </c>
      <c r="AX3758" s="29" t="str">
        <f t="shared" si="582"/>
        <v/>
      </c>
      <c r="AY3758" s="29" t="str">
        <f t="shared" si="588"/>
        <v>https://media.mediathek-tanz-theater.de/iiif/2/nvt_img-457-001-003.JP2</v>
      </c>
      <c r="AZ3758" s="29" t="str">
        <f t="shared" si="583"/>
        <v>image/jp2</v>
      </c>
      <c r="BA3758" s="29" t="str">
        <f t="shared" si="584"/>
        <v>presentation/iiif</v>
      </c>
      <c r="BB3758" s="29" t="str">
        <f t="shared" si="585"/>
        <v>https://media.mediathek-tanz-theater.de/iiif/2/nvt_img-457-001-003.JP2/full/100,/0/default.jpg</v>
      </c>
      <c r="BC3758" s="29" t="str">
        <f t="shared" si="581"/>
        <v>image/jpeg</v>
      </c>
      <c r="BD3758" s="29" t="str">
        <f t="shared" si="586"/>
        <v>presentation/thumbnail</v>
      </c>
    </row>
    <row r="3759" spans="1:56" ht="63.75">
      <c r="A3759" s="29">
        <v>1</v>
      </c>
      <c r="B3759" s="29">
        <v>0</v>
      </c>
      <c r="C3759" s="38" t="s">
        <v>14399</v>
      </c>
      <c r="D3759" s="38" t="s">
        <v>14400</v>
      </c>
      <c r="F3759" s="38" t="s">
        <v>13813</v>
      </c>
      <c r="I3759" s="38" t="s">
        <v>4446</v>
      </c>
      <c r="J3759" s="38" t="s">
        <v>14383</v>
      </c>
      <c r="N3759" t="s">
        <v>1673</v>
      </c>
      <c r="R3759" s="38" t="s">
        <v>13819</v>
      </c>
      <c r="U3759"/>
      <c r="V3759" t="s">
        <v>3599</v>
      </c>
      <c r="AA3759" s="38" t="s">
        <v>1170</v>
      </c>
      <c r="AB3759" s="38" t="s">
        <v>14401</v>
      </c>
      <c r="AE3759" s="38" t="s">
        <v>2950</v>
      </c>
      <c r="AG3759" s="38">
        <v>1</v>
      </c>
      <c r="AH3759" s="38" t="s">
        <v>4439</v>
      </c>
      <c r="AI3759" s="38" t="s">
        <v>4440</v>
      </c>
      <c r="AJ3759" s="38" t="s">
        <v>4449</v>
      </c>
      <c r="AK3759" s="38" t="s">
        <v>14402</v>
      </c>
      <c r="AL3759" s="301">
        <v>43666</v>
      </c>
      <c r="AO3759" s="29" t="s">
        <v>4442</v>
      </c>
      <c r="AR3759" s="29" t="str">
        <f t="shared" si="589"/>
        <v>0</v>
      </c>
      <c r="AS3759" s="29">
        <f t="shared" si="587"/>
        <v>0</v>
      </c>
      <c r="AT3759" s="29">
        <v>0</v>
      </c>
      <c r="AW3759" s="29" t="str">
        <f t="shared" si="590"/>
        <v/>
      </c>
      <c r="AX3759" s="29" t="str">
        <f t="shared" si="582"/>
        <v/>
      </c>
      <c r="AY3759" s="29" t="str">
        <f t="shared" si="588"/>
        <v>https://media.mediathek-tanz-theater.de/iiif/2/nvt_img-457-001-004.JP2</v>
      </c>
      <c r="AZ3759" s="29" t="str">
        <f t="shared" si="583"/>
        <v>image/jp2</v>
      </c>
      <c r="BA3759" s="29" t="str">
        <f t="shared" si="584"/>
        <v>presentation/iiif</v>
      </c>
      <c r="BB3759" s="29" t="str">
        <f t="shared" si="585"/>
        <v>https://media.mediathek-tanz-theater.de/iiif/2/nvt_img-457-001-004.JP2/full/100,/0/default.jpg</v>
      </c>
      <c r="BC3759" s="29" t="str">
        <f t="shared" si="581"/>
        <v>image/jpeg</v>
      </c>
      <c r="BD3759" s="29" t="str">
        <f t="shared" si="586"/>
        <v>presentation/thumbnail</v>
      </c>
    </row>
    <row r="3760" spans="1:56">
      <c r="A3760" s="29">
        <v>1</v>
      </c>
      <c r="B3760" s="29">
        <v>0</v>
      </c>
      <c r="C3760" s="38" t="s">
        <v>14403</v>
      </c>
      <c r="D3760" s="38" t="s">
        <v>14404</v>
      </c>
      <c r="F3760" s="38" t="s">
        <v>13813</v>
      </c>
      <c r="I3760" s="38" t="s">
        <v>4438</v>
      </c>
      <c r="J3760" s="406" t="s">
        <v>14381</v>
      </c>
      <c r="N3760" t="s">
        <v>1673</v>
      </c>
      <c r="R3760" s="38" t="s">
        <v>13819</v>
      </c>
      <c r="U3760"/>
      <c r="V3760" t="s">
        <v>3599</v>
      </c>
      <c r="AA3760" s="38" t="s">
        <v>1170</v>
      </c>
      <c r="AE3760" s="38" t="s">
        <v>2950</v>
      </c>
      <c r="AG3760" s="38">
        <v>1</v>
      </c>
      <c r="AH3760" s="38" t="s">
        <v>4439</v>
      </c>
      <c r="AI3760" s="38" t="s">
        <v>4440</v>
      </c>
      <c r="AJ3760" s="38" t="s">
        <v>11534</v>
      </c>
      <c r="AL3760" s="301">
        <v>43666</v>
      </c>
      <c r="AO3760" s="29" t="s">
        <v>4442</v>
      </c>
      <c r="AR3760" s="29" t="str">
        <f t="shared" si="589"/>
        <v>1</v>
      </c>
      <c r="AS3760" s="29">
        <f t="shared" si="587"/>
        <v>1</v>
      </c>
      <c r="AT3760" s="29">
        <v>1</v>
      </c>
      <c r="AV3760" s="29" t="s">
        <v>14405</v>
      </c>
      <c r="AW3760" s="29" t="str">
        <f t="shared" si="590"/>
        <v>image/tiff</v>
      </c>
      <c r="AX3760" s="29" t="str">
        <f t="shared" si="582"/>
        <v>archival/master</v>
      </c>
      <c r="AY3760" s="29" t="str">
        <f t="shared" si="588"/>
        <v>https://media.mediathek-tanz-theater.de/iiif/2/nvt_img-457-002.JP2</v>
      </c>
      <c r="AZ3760" s="29" t="str">
        <f t="shared" si="583"/>
        <v>image/jp2</v>
      </c>
      <c r="BA3760" s="29" t="str">
        <f t="shared" si="584"/>
        <v>presentation/iiif</v>
      </c>
      <c r="BB3760" s="29" t="str">
        <f t="shared" si="585"/>
        <v>https://media.mediathek-tanz-theater.de/iiif/2/nvt_img-457-002.JP2/full/100,/0/default.jpg</v>
      </c>
      <c r="BC3760" s="29" t="str">
        <f t="shared" si="581"/>
        <v>image/jpeg</v>
      </c>
      <c r="BD3760" s="29" t="str">
        <f t="shared" si="586"/>
        <v>presentation/thumbnail</v>
      </c>
    </row>
    <row r="3761" spans="1:56" ht="25.5">
      <c r="A3761" s="29">
        <v>1</v>
      </c>
      <c r="B3761" s="29">
        <v>0</v>
      </c>
      <c r="C3761" s="38" t="s">
        <v>14406</v>
      </c>
      <c r="D3761" s="38" t="s">
        <v>14407</v>
      </c>
      <c r="F3761" s="38" t="s">
        <v>13813</v>
      </c>
      <c r="I3761" s="38" t="s">
        <v>4446</v>
      </c>
      <c r="J3761" s="38" t="s">
        <v>14403</v>
      </c>
      <c r="N3761" t="s">
        <v>1673</v>
      </c>
      <c r="R3761" s="38" t="s">
        <v>13819</v>
      </c>
      <c r="U3761"/>
      <c r="V3761" t="s">
        <v>3599</v>
      </c>
      <c r="AA3761" s="38" t="s">
        <v>1170</v>
      </c>
      <c r="AB3761" s="38" t="s">
        <v>14408</v>
      </c>
      <c r="AE3761" s="38" t="s">
        <v>2950</v>
      </c>
      <c r="AG3761" s="38">
        <v>1</v>
      </c>
      <c r="AH3761" s="38" t="s">
        <v>4439</v>
      </c>
      <c r="AI3761" s="38" t="s">
        <v>4440</v>
      </c>
      <c r="AJ3761" s="38" t="s">
        <v>4449</v>
      </c>
      <c r="AK3761" s="38" t="s">
        <v>14409</v>
      </c>
      <c r="AL3761" s="301">
        <v>43666</v>
      </c>
      <c r="AO3761" s="29" t="s">
        <v>4442</v>
      </c>
      <c r="AR3761" s="29" t="str">
        <f t="shared" si="589"/>
        <v>0</v>
      </c>
      <c r="AS3761" s="29">
        <f t="shared" si="587"/>
        <v>0</v>
      </c>
      <c r="AT3761" s="29">
        <v>0</v>
      </c>
      <c r="AW3761" s="29" t="str">
        <f t="shared" si="590"/>
        <v/>
      </c>
      <c r="AX3761" s="29" t="str">
        <f t="shared" si="582"/>
        <v/>
      </c>
      <c r="AY3761" s="29" t="str">
        <f t="shared" si="588"/>
        <v>https://media.mediathek-tanz-theater.de/iiif/2/nvt_img-457-002-001.JP2</v>
      </c>
      <c r="AZ3761" s="29" t="str">
        <f t="shared" si="583"/>
        <v>image/jp2</v>
      </c>
      <c r="BA3761" s="29" t="str">
        <f t="shared" si="584"/>
        <v>presentation/iiif</v>
      </c>
      <c r="BB3761" s="29" t="str">
        <f t="shared" si="585"/>
        <v>https://media.mediathek-tanz-theater.de/iiif/2/nvt_img-457-002-001.JP2/full/100,/0/default.jpg</v>
      </c>
      <c r="BC3761" s="29" t="str">
        <f t="shared" si="581"/>
        <v>image/jpeg</v>
      </c>
      <c r="BD3761" s="29" t="str">
        <f t="shared" si="586"/>
        <v>presentation/thumbnail</v>
      </c>
    </row>
    <row r="3762" spans="1:56" ht="25.5">
      <c r="A3762" s="29">
        <v>1</v>
      </c>
      <c r="B3762" s="29">
        <v>0</v>
      </c>
      <c r="C3762" s="38" t="s">
        <v>14410</v>
      </c>
      <c r="D3762" s="38" t="s">
        <v>14411</v>
      </c>
      <c r="F3762" s="38" t="s">
        <v>13813</v>
      </c>
      <c r="I3762" s="38" t="s">
        <v>4446</v>
      </c>
      <c r="J3762" s="38" t="s">
        <v>14403</v>
      </c>
      <c r="N3762" t="s">
        <v>1673</v>
      </c>
      <c r="R3762" s="38" t="s">
        <v>13819</v>
      </c>
      <c r="U3762"/>
      <c r="V3762" t="s">
        <v>3599</v>
      </c>
      <c r="AA3762" s="38" t="s">
        <v>1170</v>
      </c>
      <c r="AB3762" s="38" t="s">
        <v>14412</v>
      </c>
      <c r="AE3762" s="38" t="s">
        <v>2950</v>
      </c>
      <c r="AG3762" s="38">
        <v>1</v>
      </c>
      <c r="AH3762" s="38" t="s">
        <v>4439</v>
      </c>
      <c r="AI3762" s="38" t="s">
        <v>4440</v>
      </c>
      <c r="AJ3762" s="38" t="s">
        <v>4449</v>
      </c>
      <c r="AK3762" s="38" t="s">
        <v>14409</v>
      </c>
      <c r="AL3762" s="301">
        <v>43666</v>
      </c>
      <c r="AO3762" s="29" t="s">
        <v>4442</v>
      </c>
      <c r="AR3762" s="29" t="str">
        <f t="shared" si="589"/>
        <v>0</v>
      </c>
      <c r="AS3762" s="29">
        <f t="shared" si="587"/>
        <v>0</v>
      </c>
      <c r="AT3762" s="29">
        <v>0</v>
      </c>
      <c r="AW3762" s="29" t="str">
        <f t="shared" si="590"/>
        <v/>
      </c>
      <c r="AX3762" s="29" t="str">
        <f t="shared" si="582"/>
        <v/>
      </c>
      <c r="AY3762" s="29" t="str">
        <f t="shared" si="588"/>
        <v>https://media.mediathek-tanz-theater.de/iiif/2/nvt_img-457-002-002.JP2</v>
      </c>
      <c r="AZ3762" s="29" t="str">
        <f t="shared" si="583"/>
        <v>image/jp2</v>
      </c>
      <c r="BA3762" s="29" t="str">
        <f t="shared" si="584"/>
        <v>presentation/iiif</v>
      </c>
      <c r="BB3762" s="29" t="str">
        <f t="shared" si="585"/>
        <v>https://media.mediathek-tanz-theater.de/iiif/2/nvt_img-457-002-002.JP2/full/100,/0/default.jpg</v>
      </c>
      <c r="BC3762" s="29" t="str">
        <f t="shared" si="581"/>
        <v>image/jpeg</v>
      </c>
      <c r="BD3762" s="29" t="str">
        <f t="shared" si="586"/>
        <v>presentation/thumbnail</v>
      </c>
    </row>
    <row r="3763" spans="1:56" ht="25.5">
      <c r="A3763" s="29">
        <v>1</v>
      </c>
      <c r="B3763" s="29">
        <v>0</v>
      </c>
      <c r="C3763" s="38" t="s">
        <v>14413</v>
      </c>
      <c r="D3763" s="38" t="s">
        <v>14414</v>
      </c>
      <c r="F3763" s="38" t="s">
        <v>13813</v>
      </c>
      <c r="I3763" s="38" t="s">
        <v>4446</v>
      </c>
      <c r="J3763" s="38" t="s">
        <v>14403</v>
      </c>
      <c r="N3763" s="38" t="s">
        <v>1673</v>
      </c>
      <c r="R3763" s="38" t="s">
        <v>13819</v>
      </c>
      <c r="U3763"/>
      <c r="V3763" t="s">
        <v>3599</v>
      </c>
      <c r="AA3763" s="38" t="s">
        <v>1170</v>
      </c>
      <c r="AB3763" s="38" t="s">
        <v>14415</v>
      </c>
      <c r="AE3763" s="38" t="s">
        <v>2950</v>
      </c>
      <c r="AG3763" s="38">
        <v>1</v>
      </c>
      <c r="AH3763" s="38" t="s">
        <v>4439</v>
      </c>
      <c r="AI3763" s="38" t="s">
        <v>4440</v>
      </c>
      <c r="AJ3763" s="38" t="s">
        <v>4449</v>
      </c>
      <c r="AK3763" s="38" t="s">
        <v>14409</v>
      </c>
      <c r="AL3763" s="301">
        <v>43666</v>
      </c>
      <c r="AO3763" s="29" t="s">
        <v>4442</v>
      </c>
      <c r="AR3763" s="29" t="str">
        <f t="shared" si="589"/>
        <v>0</v>
      </c>
      <c r="AS3763" s="29">
        <f t="shared" si="587"/>
        <v>0</v>
      </c>
      <c r="AT3763" s="29">
        <v>0</v>
      </c>
      <c r="AW3763" s="29" t="str">
        <f t="shared" si="590"/>
        <v/>
      </c>
      <c r="AX3763" s="29" t="str">
        <f t="shared" si="582"/>
        <v/>
      </c>
      <c r="AY3763" s="29" t="str">
        <f t="shared" si="588"/>
        <v>https://media.mediathek-tanz-theater.de/iiif/2/nvt_img-457-002-003.JP2</v>
      </c>
      <c r="AZ3763" s="29" t="str">
        <f t="shared" si="583"/>
        <v>image/jp2</v>
      </c>
      <c r="BA3763" s="29" t="str">
        <f t="shared" si="584"/>
        <v>presentation/iiif</v>
      </c>
      <c r="BB3763" s="29" t="str">
        <f t="shared" si="585"/>
        <v>https://media.mediathek-tanz-theater.de/iiif/2/nvt_img-457-002-003.JP2/full/100,/0/default.jpg</v>
      </c>
      <c r="BC3763" s="29" t="str">
        <f t="shared" si="581"/>
        <v>image/jpeg</v>
      </c>
      <c r="BD3763" s="29" t="str">
        <f t="shared" si="586"/>
        <v>presentation/thumbnail</v>
      </c>
    </row>
    <row r="3764" spans="1:56" ht="127.5">
      <c r="A3764" s="29">
        <v>0</v>
      </c>
      <c r="B3764" s="29">
        <v>0</v>
      </c>
      <c r="C3764" t="s">
        <v>14416</v>
      </c>
      <c r="F3764" s="38" t="s">
        <v>13813</v>
      </c>
      <c r="I3764" s="38" t="s">
        <v>4431</v>
      </c>
      <c r="J3764" s="406"/>
      <c r="M3764" s="311"/>
      <c r="U3764"/>
      <c r="V3764"/>
      <c r="AB3764" s="38" t="s">
        <v>14417</v>
      </c>
      <c r="AC3764" s="38" t="s">
        <v>13815</v>
      </c>
      <c r="AE3764" s="38" t="s">
        <v>2950</v>
      </c>
      <c r="AG3764" s="38">
        <v>1</v>
      </c>
      <c r="AJ3764" s="38" t="s">
        <v>13816</v>
      </c>
      <c r="AL3764" s="301">
        <v>43666</v>
      </c>
      <c r="AR3764" s="29" t="str">
        <f t="shared" si="589"/>
        <v>1</v>
      </c>
      <c r="AS3764" s="29">
        <f t="shared" si="587"/>
        <v>0</v>
      </c>
      <c r="AT3764" s="29">
        <v>0</v>
      </c>
      <c r="AW3764" s="29" t="str">
        <f t="shared" si="590"/>
        <v/>
      </c>
      <c r="AX3764" s="29" t="str">
        <f t="shared" si="582"/>
        <v/>
      </c>
      <c r="AY3764" s="29" t="str">
        <f t="shared" si="588"/>
        <v>https://media.mediathek-tanz-theater.de/iiif/2/nvt_img-458.JP2</v>
      </c>
      <c r="AZ3764" s="29" t="str">
        <f t="shared" si="583"/>
        <v>image/jp2</v>
      </c>
      <c r="BA3764" s="29" t="str">
        <f t="shared" si="584"/>
        <v>presentation/iiif</v>
      </c>
      <c r="BB3764" s="29" t="str">
        <f t="shared" si="585"/>
        <v>https://media.mediathek-tanz-theater.de/iiif/2/nvt_img-458.JP2/full/100,/0/default.jpg</v>
      </c>
      <c r="BC3764" s="29" t="str">
        <f t="shared" si="581"/>
        <v>image/jpeg</v>
      </c>
      <c r="BD3764" s="29" t="str">
        <f t="shared" si="586"/>
        <v>presentation/thumbnail</v>
      </c>
    </row>
    <row r="3765" spans="1:56" ht="25.5">
      <c r="A3765" s="29">
        <v>1</v>
      </c>
      <c r="B3765" s="29">
        <v>0</v>
      </c>
      <c r="C3765" s="38" t="s">
        <v>14418</v>
      </c>
      <c r="D3765" s="38" t="s">
        <v>14419</v>
      </c>
      <c r="F3765" s="38" t="s">
        <v>13813</v>
      </c>
      <c r="I3765" s="38" t="s">
        <v>4438</v>
      </c>
      <c r="J3765" s="406" t="s">
        <v>14416</v>
      </c>
      <c r="N3765" s="38" t="s">
        <v>1673</v>
      </c>
      <c r="R3765" s="38" t="s">
        <v>13819</v>
      </c>
      <c r="U3765"/>
      <c r="V3765" t="s">
        <v>3599</v>
      </c>
      <c r="AA3765" s="38" t="s">
        <v>1170</v>
      </c>
      <c r="AE3765" s="38" t="s">
        <v>2950</v>
      </c>
      <c r="AG3765" s="38">
        <v>1</v>
      </c>
      <c r="AH3765" s="38" t="s">
        <v>4439</v>
      </c>
      <c r="AI3765" s="38" t="s">
        <v>4440</v>
      </c>
      <c r="AJ3765" s="38" t="s">
        <v>14420</v>
      </c>
      <c r="AL3765" s="301">
        <v>43666</v>
      </c>
      <c r="AO3765" s="29" t="s">
        <v>4442</v>
      </c>
      <c r="AR3765" s="29" t="str">
        <f t="shared" si="589"/>
        <v>1</v>
      </c>
      <c r="AS3765" s="29">
        <f t="shared" si="587"/>
        <v>1</v>
      </c>
      <c r="AT3765" s="29">
        <v>1</v>
      </c>
      <c r="AV3765" s="29" t="s">
        <v>14421</v>
      </c>
      <c r="AW3765" s="29" t="str">
        <f t="shared" si="590"/>
        <v>image/tiff</v>
      </c>
      <c r="AX3765" s="29" t="str">
        <f t="shared" si="582"/>
        <v>archival/master</v>
      </c>
      <c r="AY3765" s="29" t="str">
        <f t="shared" si="588"/>
        <v>https://media.mediathek-tanz-theater.de/iiif/2/nvt_img-458-001.JP2</v>
      </c>
      <c r="AZ3765" s="29" t="str">
        <f t="shared" si="583"/>
        <v>image/jp2</v>
      </c>
      <c r="BA3765" s="29" t="str">
        <f t="shared" si="584"/>
        <v>presentation/iiif</v>
      </c>
      <c r="BB3765" s="29" t="str">
        <f t="shared" si="585"/>
        <v>https://media.mediathek-tanz-theater.de/iiif/2/nvt_img-458-001.JP2/full/100,/0/default.jpg</v>
      </c>
      <c r="BC3765" s="29" t="str">
        <f t="shared" si="581"/>
        <v>image/jpeg</v>
      </c>
      <c r="BD3765" s="29" t="str">
        <f t="shared" si="586"/>
        <v>presentation/thumbnail</v>
      </c>
    </row>
    <row r="3766" spans="1:56" ht="25.5">
      <c r="A3766" s="29">
        <v>1</v>
      </c>
      <c r="B3766" s="29">
        <v>0</v>
      </c>
      <c r="C3766" s="38" t="s">
        <v>14422</v>
      </c>
      <c r="D3766" s="38" t="s">
        <v>14423</v>
      </c>
      <c r="F3766" s="38" t="s">
        <v>13813</v>
      </c>
      <c r="I3766" s="38" t="s">
        <v>4446</v>
      </c>
      <c r="J3766" s="38" t="s">
        <v>14418</v>
      </c>
      <c r="N3766" s="38" t="s">
        <v>1673</v>
      </c>
      <c r="R3766" s="38" t="s">
        <v>13819</v>
      </c>
      <c r="U3766"/>
      <c r="V3766" t="s">
        <v>3599</v>
      </c>
      <c r="AA3766" s="38" t="s">
        <v>1170</v>
      </c>
      <c r="AB3766" s="38" t="s">
        <v>14424</v>
      </c>
      <c r="AE3766" s="38" t="s">
        <v>2950</v>
      </c>
      <c r="AG3766" s="38">
        <v>1</v>
      </c>
      <c r="AH3766" s="38" t="s">
        <v>4439</v>
      </c>
      <c r="AI3766" s="38" t="s">
        <v>4440</v>
      </c>
      <c r="AJ3766" s="38" t="s">
        <v>4449</v>
      </c>
      <c r="AK3766" s="38" t="s">
        <v>14041</v>
      </c>
      <c r="AL3766" s="301">
        <v>43666</v>
      </c>
      <c r="AO3766" s="29" t="s">
        <v>4442</v>
      </c>
      <c r="AR3766" s="29" t="str">
        <f t="shared" si="589"/>
        <v>0</v>
      </c>
      <c r="AS3766" s="29">
        <f t="shared" si="587"/>
        <v>0</v>
      </c>
      <c r="AT3766" s="29">
        <v>0</v>
      </c>
      <c r="AW3766" s="29" t="str">
        <f t="shared" si="590"/>
        <v/>
      </c>
      <c r="AX3766" s="29" t="str">
        <f t="shared" si="582"/>
        <v/>
      </c>
      <c r="AY3766" s="29" t="str">
        <f t="shared" si="588"/>
        <v>https://media.mediathek-tanz-theater.de/iiif/2/nvt_img-458-001-001.JP2</v>
      </c>
      <c r="AZ3766" s="29" t="str">
        <f t="shared" si="583"/>
        <v>image/jp2</v>
      </c>
      <c r="BA3766" s="29" t="str">
        <f t="shared" si="584"/>
        <v>presentation/iiif</v>
      </c>
      <c r="BB3766" s="29" t="str">
        <f t="shared" si="585"/>
        <v>https://media.mediathek-tanz-theater.de/iiif/2/nvt_img-458-001-001.JP2/full/100,/0/default.jpg</v>
      </c>
      <c r="BC3766" s="29" t="str">
        <f t="shared" si="581"/>
        <v>image/jpeg</v>
      </c>
      <c r="BD3766" s="29" t="str">
        <f t="shared" si="586"/>
        <v>presentation/thumbnail</v>
      </c>
    </row>
    <row r="3767" spans="1:56" ht="25.5">
      <c r="A3767" s="29">
        <v>1</v>
      </c>
      <c r="B3767" s="29">
        <v>0</v>
      </c>
      <c r="C3767" s="38" t="s">
        <v>14425</v>
      </c>
      <c r="D3767" s="38" t="s">
        <v>14426</v>
      </c>
      <c r="F3767" s="38" t="s">
        <v>13813</v>
      </c>
      <c r="I3767" s="38" t="s">
        <v>4446</v>
      </c>
      <c r="J3767" s="38" t="s">
        <v>14418</v>
      </c>
      <c r="N3767" s="38" t="s">
        <v>1673</v>
      </c>
      <c r="R3767" s="38" t="s">
        <v>13819</v>
      </c>
      <c r="U3767"/>
      <c r="V3767" t="s">
        <v>3599</v>
      </c>
      <c r="AA3767" s="38" t="s">
        <v>1170</v>
      </c>
      <c r="AB3767" s="38" t="s">
        <v>14427</v>
      </c>
      <c r="AE3767" s="38" t="s">
        <v>2950</v>
      </c>
      <c r="AG3767" s="38">
        <v>1</v>
      </c>
      <c r="AH3767" s="38" t="s">
        <v>4439</v>
      </c>
      <c r="AI3767" s="38" t="s">
        <v>4440</v>
      </c>
      <c r="AJ3767" s="38" t="s">
        <v>4449</v>
      </c>
      <c r="AK3767" s="38" t="s">
        <v>14428</v>
      </c>
      <c r="AL3767" s="301">
        <v>43666</v>
      </c>
      <c r="AO3767" s="29" t="s">
        <v>4442</v>
      </c>
      <c r="AR3767" s="29" t="str">
        <f t="shared" si="589"/>
        <v>0</v>
      </c>
      <c r="AS3767" s="29">
        <f t="shared" si="587"/>
        <v>0</v>
      </c>
      <c r="AT3767" s="29">
        <v>0</v>
      </c>
      <c r="AW3767" s="29" t="str">
        <f t="shared" si="590"/>
        <v/>
      </c>
      <c r="AX3767" s="29" t="str">
        <f t="shared" si="582"/>
        <v/>
      </c>
      <c r="AY3767" s="29" t="str">
        <f t="shared" si="588"/>
        <v>https://media.mediathek-tanz-theater.de/iiif/2/nvt_img-458-001-002.JP2</v>
      </c>
      <c r="AZ3767" s="29" t="str">
        <f t="shared" si="583"/>
        <v>image/jp2</v>
      </c>
      <c r="BA3767" s="29" t="str">
        <f t="shared" si="584"/>
        <v>presentation/iiif</v>
      </c>
      <c r="BB3767" s="29" t="str">
        <f t="shared" si="585"/>
        <v>https://media.mediathek-tanz-theater.de/iiif/2/nvt_img-458-001-002.JP2/full/100,/0/default.jpg</v>
      </c>
      <c r="BC3767" s="29" t="str">
        <f t="shared" si="581"/>
        <v>image/jpeg</v>
      </c>
      <c r="BD3767" s="29" t="str">
        <f t="shared" si="586"/>
        <v>presentation/thumbnail</v>
      </c>
    </row>
    <row r="3768" spans="1:56" ht="25.5">
      <c r="A3768" s="29">
        <v>1</v>
      </c>
      <c r="B3768" s="29">
        <v>0</v>
      </c>
      <c r="C3768" s="38" t="s">
        <v>14429</v>
      </c>
      <c r="D3768" s="38" t="s">
        <v>14430</v>
      </c>
      <c r="F3768" s="38" t="s">
        <v>13813</v>
      </c>
      <c r="I3768" s="38" t="s">
        <v>4446</v>
      </c>
      <c r="J3768" s="38" t="s">
        <v>14418</v>
      </c>
      <c r="N3768" s="38" t="s">
        <v>1673</v>
      </c>
      <c r="R3768" s="38" t="s">
        <v>13819</v>
      </c>
      <c r="U3768"/>
      <c r="V3768" t="s">
        <v>3599</v>
      </c>
      <c r="AA3768" s="38" t="s">
        <v>1170</v>
      </c>
      <c r="AB3768" s="38" t="s">
        <v>14431</v>
      </c>
      <c r="AE3768" s="38" t="s">
        <v>2950</v>
      </c>
      <c r="AG3768" s="38">
        <v>1</v>
      </c>
      <c r="AH3768" s="38" t="s">
        <v>4439</v>
      </c>
      <c r="AI3768" s="38" t="s">
        <v>4440</v>
      </c>
      <c r="AJ3768" s="38" t="s">
        <v>4449</v>
      </c>
      <c r="AK3768" s="38" t="s">
        <v>14432</v>
      </c>
      <c r="AL3768" s="301">
        <v>43666</v>
      </c>
      <c r="AO3768" s="29" t="s">
        <v>4442</v>
      </c>
      <c r="AR3768" s="29" t="str">
        <f t="shared" si="589"/>
        <v>0</v>
      </c>
      <c r="AS3768" s="29">
        <f t="shared" si="587"/>
        <v>0</v>
      </c>
      <c r="AT3768" s="29">
        <v>0</v>
      </c>
      <c r="AW3768" s="29" t="str">
        <f t="shared" si="590"/>
        <v/>
      </c>
      <c r="AX3768" s="29" t="str">
        <f t="shared" si="582"/>
        <v/>
      </c>
      <c r="AY3768" s="29" t="str">
        <f t="shared" si="588"/>
        <v>https://media.mediathek-tanz-theater.de/iiif/2/nvt_img-458-001-003.JP2</v>
      </c>
      <c r="AZ3768" s="29" t="str">
        <f t="shared" si="583"/>
        <v>image/jp2</v>
      </c>
      <c r="BA3768" s="29" t="str">
        <f t="shared" si="584"/>
        <v>presentation/iiif</v>
      </c>
      <c r="BB3768" s="29" t="str">
        <f t="shared" si="585"/>
        <v>https://media.mediathek-tanz-theater.de/iiif/2/nvt_img-458-001-003.JP2/full/100,/0/default.jpg</v>
      </c>
      <c r="BC3768" s="29" t="str">
        <f t="shared" si="581"/>
        <v>image/jpeg</v>
      </c>
      <c r="BD3768" s="29" t="str">
        <f t="shared" si="586"/>
        <v>presentation/thumbnail</v>
      </c>
    </row>
    <row r="3769" spans="1:56" ht="25.5">
      <c r="A3769" s="29">
        <v>1</v>
      </c>
      <c r="B3769" s="29">
        <v>0</v>
      </c>
      <c r="C3769" s="38" t="s">
        <v>14433</v>
      </c>
      <c r="D3769" s="38" t="s">
        <v>14434</v>
      </c>
      <c r="F3769" s="38" t="s">
        <v>13813</v>
      </c>
      <c r="I3769" s="38" t="s">
        <v>4438</v>
      </c>
      <c r="J3769" s="406" t="s">
        <v>14416</v>
      </c>
      <c r="N3769" s="38" t="s">
        <v>1673</v>
      </c>
      <c r="R3769" s="38" t="s">
        <v>13819</v>
      </c>
      <c r="U3769"/>
      <c r="V3769" t="s">
        <v>3599</v>
      </c>
      <c r="AA3769" s="38" t="s">
        <v>1170</v>
      </c>
      <c r="AE3769" s="38" t="s">
        <v>2950</v>
      </c>
      <c r="AG3769" s="38">
        <v>1</v>
      </c>
      <c r="AH3769" s="38" t="s">
        <v>4439</v>
      </c>
      <c r="AI3769" s="38" t="s">
        <v>4440</v>
      </c>
      <c r="AJ3769" s="38" t="s">
        <v>5900</v>
      </c>
      <c r="AL3769" s="301">
        <v>43666</v>
      </c>
      <c r="AO3769" s="29" t="s">
        <v>4442</v>
      </c>
      <c r="AR3769" s="29" t="str">
        <f t="shared" si="589"/>
        <v>1</v>
      </c>
      <c r="AS3769" s="29">
        <f t="shared" si="587"/>
        <v>1</v>
      </c>
      <c r="AT3769" s="29">
        <v>1</v>
      </c>
      <c r="AV3769" s="29" t="s">
        <v>14435</v>
      </c>
      <c r="AW3769" s="29" t="str">
        <f t="shared" si="590"/>
        <v>image/tiff</v>
      </c>
      <c r="AX3769" s="29" t="str">
        <f t="shared" si="582"/>
        <v>archival/master</v>
      </c>
      <c r="AY3769" s="29" t="str">
        <f t="shared" si="588"/>
        <v>https://media.mediathek-tanz-theater.de/iiif/2/nvt_img-458-002.JP2</v>
      </c>
      <c r="AZ3769" s="29" t="str">
        <f t="shared" si="583"/>
        <v>image/jp2</v>
      </c>
      <c r="BA3769" s="29" t="str">
        <f t="shared" si="584"/>
        <v>presentation/iiif</v>
      </c>
      <c r="BB3769" s="29" t="str">
        <f t="shared" si="585"/>
        <v>https://media.mediathek-tanz-theater.de/iiif/2/nvt_img-458-002.JP2/full/100,/0/default.jpg</v>
      </c>
      <c r="BC3769" s="29" t="str">
        <f t="shared" si="581"/>
        <v>image/jpeg</v>
      </c>
      <c r="BD3769" s="29" t="str">
        <f t="shared" si="586"/>
        <v>presentation/thumbnail</v>
      </c>
    </row>
    <row r="3770" spans="1:56" ht="25.5">
      <c r="A3770" s="29">
        <v>1</v>
      </c>
      <c r="B3770" s="29">
        <v>0</v>
      </c>
      <c r="C3770" s="38" t="s">
        <v>14436</v>
      </c>
      <c r="D3770" s="38" t="s">
        <v>14437</v>
      </c>
      <c r="F3770" s="38" t="s">
        <v>13813</v>
      </c>
      <c r="I3770" s="38" t="s">
        <v>4446</v>
      </c>
      <c r="J3770" s="38" t="s">
        <v>14433</v>
      </c>
      <c r="N3770" s="38" t="s">
        <v>1673</v>
      </c>
      <c r="R3770" s="38" t="s">
        <v>13819</v>
      </c>
      <c r="U3770"/>
      <c r="V3770" t="s">
        <v>3599</v>
      </c>
      <c r="AA3770" s="38" t="s">
        <v>1170</v>
      </c>
      <c r="AB3770" s="38" t="s">
        <v>14438</v>
      </c>
      <c r="AE3770" s="38" t="s">
        <v>2950</v>
      </c>
      <c r="AG3770" s="38">
        <v>1</v>
      </c>
      <c r="AH3770" s="38" t="s">
        <v>4439</v>
      </c>
      <c r="AI3770" s="38" t="s">
        <v>4440</v>
      </c>
      <c r="AJ3770" s="38" t="s">
        <v>4449</v>
      </c>
      <c r="AK3770" s="38" t="s">
        <v>14439</v>
      </c>
      <c r="AL3770" s="301">
        <v>43666</v>
      </c>
      <c r="AO3770" s="29" t="s">
        <v>4442</v>
      </c>
      <c r="AR3770" s="29" t="str">
        <f t="shared" si="589"/>
        <v>0</v>
      </c>
      <c r="AS3770" s="29">
        <f t="shared" si="587"/>
        <v>0</v>
      </c>
      <c r="AT3770" s="29">
        <v>0</v>
      </c>
      <c r="AW3770" s="29" t="str">
        <f t="shared" si="590"/>
        <v/>
      </c>
      <c r="AX3770" s="29" t="str">
        <f t="shared" si="582"/>
        <v/>
      </c>
      <c r="AY3770" s="29" t="str">
        <f t="shared" si="588"/>
        <v>https://media.mediathek-tanz-theater.de/iiif/2/nvt_img-458-002-001.JP2</v>
      </c>
      <c r="AZ3770" s="29" t="str">
        <f t="shared" si="583"/>
        <v>image/jp2</v>
      </c>
      <c r="BA3770" s="29" t="str">
        <f t="shared" si="584"/>
        <v>presentation/iiif</v>
      </c>
      <c r="BB3770" s="29" t="str">
        <f t="shared" si="585"/>
        <v>https://media.mediathek-tanz-theater.de/iiif/2/nvt_img-458-002-001.JP2/full/100,/0/default.jpg</v>
      </c>
      <c r="BC3770" s="29" t="str">
        <f t="shared" si="581"/>
        <v>image/jpeg</v>
      </c>
      <c r="BD3770" s="29" t="str">
        <f t="shared" si="586"/>
        <v>presentation/thumbnail</v>
      </c>
    </row>
    <row r="3771" spans="1:56" ht="25.5">
      <c r="A3771" s="29">
        <v>1</v>
      </c>
      <c r="B3771" s="29">
        <v>0</v>
      </c>
      <c r="C3771" s="38" t="s">
        <v>14440</v>
      </c>
      <c r="D3771" s="38" t="s">
        <v>14441</v>
      </c>
      <c r="F3771" s="38" t="s">
        <v>13813</v>
      </c>
      <c r="H3771" s="38" t="s">
        <v>4841</v>
      </c>
      <c r="I3771" s="38" t="s">
        <v>4446</v>
      </c>
      <c r="J3771" s="38" t="s">
        <v>14433</v>
      </c>
      <c r="N3771" s="38" t="s">
        <v>1673</v>
      </c>
      <c r="R3771" s="38" t="s">
        <v>13819</v>
      </c>
      <c r="U3771"/>
      <c r="V3771" t="s">
        <v>3599</v>
      </c>
      <c r="AA3771" s="38" t="s">
        <v>1170</v>
      </c>
      <c r="AE3771" s="38" t="s">
        <v>2950</v>
      </c>
      <c r="AG3771" s="38">
        <v>1</v>
      </c>
      <c r="AH3771" s="38" t="s">
        <v>4439</v>
      </c>
      <c r="AI3771" s="38" t="s">
        <v>4440</v>
      </c>
      <c r="AJ3771" s="38" t="s">
        <v>4449</v>
      </c>
      <c r="AK3771" s="38" t="s">
        <v>72</v>
      </c>
      <c r="AL3771" s="301">
        <v>43666</v>
      </c>
      <c r="AO3771" s="29" t="s">
        <v>4442</v>
      </c>
      <c r="AR3771" s="29" t="str">
        <f t="shared" si="589"/>
        <v>0</v>
      </c>
      <c r="AS3771" s="29">
        <f t="shared" si="587"/>
        <v>0</v>
      </c>
      <c r="AT3771" s="29">
        <v>0</v>
      </c>
      <c r="AW3771" s="29" t="str">
        <f t="shared" si="590"/>
        <v/>
      </c>
      <c r="AX3771" s="29" t="str">
        <f t="shared" si="582"/>
        <v/>
      </c>
      <c r="AY3771" s="29" t="str">
        <f t="shared" si="588"/>
        <v>https://media.mediathek-tanz-theater.de/iiif/2/nvt_img-458-002-002.JP2</v>
      </c>
      <c r="AZ3771" s="29" t="str">
        <f t="shared" si="583"/>
        <v>image/jp2</v>
      </c>
      <c r="BA3771" s="29" t="str">
        <f t="shared" si="584"/>
        <v>presentation/iiif</v>
      </c>
      <c r="BB3771" s="29" t="str">
        <f t="shared" si="585"/>
        <v>https://media.mediathek-tanz-theater.de/iiif/2/nvt_img-458-002-002.JP2/full/100,/0/default.jpg</v>
      </c>
      <c r="BC3771" s="29" t="str">
        <f t="shared" si="581"/>
        <v>image/jpeg</v>
      </c>
      <c r="BD3771" s="29" t="str">
        <f t="shared" si="586"/>
        <v>presentation/thumbnail</v>
      </c>
    </row>
    <row r="3772" spans="1:56" ht="25.5">
      <c r="A3772" s="29">
        <v>1</v>
      </c>
      <c r="B3772" s="29">
        <v>0</v>
      </c>
      <c r="C3772" s="38" t="s">
        <v>14442</v>
      </c>
      <c r="D3772" s="38" t="s">
        <v>14443</v>
      </c>
      <c r="F3772" s="38" t="s">
        <v>13813</v>
      </c>
      <c r="H3772" s="38" t="s">
        <v>4841</v>
      </c>
      <c r="I3772" s="38" t="s">
        <v>4446</v>
      </c>
      <c r="J3772" s="38" t="s">
        <v>14433</v>
      </c>
      <c r="N3772" s="38" t="s">
        <v>1673</v>
      </c>
      <c r="R3772" s="38" t="s">
        <v>13819</v>
      </c>
      <c r="U3772"/>
      <c r="V3772" t="s">
        <v>3599</v>
      </c>
      <c r="AA3772" s="38" t="s">
        <v>1170</v>
      </c>
      <c r="AB3772" s="38" t="s">
        <v>14444</v>
      </c>
      <c r="AE3772" s="38" t="s">
        <v>2950</v>
      </c>
      <c r="AG3772" s="38">
        <v>1</v>
      </c>
      <c r="AH3772" s="38" t="s">
        <v>4439</v>
      </c>
      <c r="AI3772" s="38" t="s">
        <v>4440</v>
      </c>
      <c r="AJ3772" s="38" t="s">
        <v>4449</v>
      </c>
      <c r="AK3772" s="38" t="s">
        <v>12336</v>
      </c>
      <c r="AL3772" s="301">
        <v>43666</v>
      </c>
      <c r="AO3772" s="29" t="s">
        <v>4442</v>
      </c>
      <c r="AR3772" s="29" t="str">
        <f t="shared" si="589"/>
        <v>0</v>
      </c>
      <c r="AS3772" s="29">
        <f t="shared" si="587"/>
        <v>0</v>
      </c>
      <c r="AT3772" s="29">
        <v>0</v>
      </c>
      <c r="AW3772" s="29" t="str">
        <f t="shared" si="590"/>
        <v/>
      </c>
      <c r="AX3772" s="29" t="str">
        <f t="shared" si="582"/>
        <v/>
      </c>
      <c r="AY3772" s="29" t="str">
        <f t="shared" si="588"/>
        <v>https://media.mediathek-tanz-theater.de/iiif/2/nvt_img-458-002-003.JP2</v>
      </c>
      <c r="AZ3772" s="29" t="str">
        <f t="shared" si="583"/>
        <v>image/jp2</v>
      </c>
      <c r="BA3772" s="29" t="str">
        <f t="shared" si="584"/>
        <v>presentation/iiif</v>
      </c>
      <c r="BB3772" s="29" t="str">
        <f t="shared" si="585"/>
        <v>https://media.mediathek-tanz-theater.de/iiif/2/nvt_img-458-002-003.JP2/full/100,/0/default.jpg</v>
      </c>
      <c r="BC3772" s="29" t="str">
        <f t="shared" si="581"/>
        <v>image/jpeg</v>
      </c>
      <c r="BD3772" s="29" t="str">
        <f t="shared" si="586"/>
        <v>presentation/thumbnail</v>
      </c>
    </row>
    <row r="3773" spans="1:56" ht="25.5">
      <c r="A3773" s="29">
        <v>1</v>
      </c>
      <c r="B3773" s="29">
        <v>0</v>
      </c>
      <c r="C3773" s="38" t="s">
        <v>14445</v>
      </c>
      <c r="D3773" s="38" t="s">
        <v>14446</v>
      </c>
      <c r="F3773" s="38" t="s">
        <v>13813</v>
      </c>
      <c r="I3773" s="38" t="s">
        <v>4438</v>
      </c>
      <c r="J3773" s="406" t="s">
        <v>14416</v>
      </c>
      <c r="N3773" s="38" t="s">
        <v>1673</v>
      </c>
      <c r="R3773" s="38" t="s">
        <v>13819</v>
      </c>
      <c r="U3773"/>
      <c r="V3773" t="s">
        <v>3599</v>
      </c>
      <c r="AA3773" s="38" t="s">
        <v>1170</v>
      </c>
      <c r="AE3773" s="38" t="s">
        <v>2950</v>
      </c>
      <c r="AG3773" s="38">
        <v>1</v>
      </c>
      <c r="AH3773" s="38" t="s">
        <v>4439</v>
      </c>
      <c r="AI3773" s="38" t="s">
        <v>4440</v>
      </c>
      <c r="AJ3773" s="38" t="s">
        <v>11534</v>
      </c>
      <c r="AL3773" s="301">
        <v>43666</v>
      </c>
      <c r="AO3773" s="29" t="s">
        <v>4442</v>
      </c>
      <c r="AR3773" s="29" t="str">
        <f t="shared" si="589"/>
        <v>1</v>
      </c>
      <c r="AS3773" s="29">
        <f t="shared" si="587"/>
        <v>1</v>
      </c>
      <c r="AT3773" s="29">
        <v>1</v>
      </c>
      <c r="AV3773" s="29" t="s">
        <v>14447</v>
      </c>
      <c r="AW3773" s="29" t="str">
        <f t="shared" si="590"/>
        <v>image/tiff</v>
      </c>
      <c r="AX3773" s="29" t="str">
        <f t="shared" si="582"/>
        <v>archival/master</v>
      </c>
      <c r="AY3773" s="29" t="str">
        <f t="shared" si="588"/>
        <v>https://media.mediathek-tanz-theater.de/iiif/2/nvt_img-458-003.JP2</v>
      </c>
      <c r="AZ3773" s="29" t="str">
        <f t="shared" si="583"/>
        <v>image/jp2</v>
      </c>
      <c r="BA3773" s="29" t="str">
        <f t="shared" si="584"/>
        <v>presentation/iiif</v>
      </c>
      <c r="BB3773" s="29" t="str">
        <f t="shared" si="585"/>
        <v>https://media.mediathek-tanz-theater.de/iiif/2/nvt_img-458-003.JP2/full/100,/0/default.jpg</v>
      </c>
      <c r="BC3773" s="29" t="str">
        <f t="shared" si="581"/>
        <v>image/jpeg</v>
      </c>
      <c r="BD3773" s="29" t="str">
        <f t="shared" si="586"/>
        <v>presentation/thumbnail</v>
      </c>
    </row>
    <row r="3774" spans="1:56" ht="25.5">
      <c r="A3774" s="29">
        <v>1</v>
      </c>
      <c r="B3774" s="29">
        <v>0</v>
      </c>
      <c r="C3774" s="38" t="s">
        <v>14448</v>
      </c>
      <c r="D3774" s="38" t="s">
        <v>14449</v>
      </c>
      <c r="F3774" s="38" t="s">
        <v>13813</v>
      </c>
      <c r="I3774" s="38" t="s">
        <v>4446</v>
      </c>
      <c r="J3774" s="38" t="s">
        <v>14445</v>
      </c>
      <c r="N3774" s="38" t="s">
        <v>1673</v>
      </c>
      <c r="R3774" s="38" t="s">
        <v>13819</v>
      </c>
      <c r="U3774"/>
      <c r="V3774" t="s">
        <v>3599</v>
      </c>
      <c r="AA3774" s="38" t="s">
        <v>1170</v>
      </c>
      <c r="AB3774" s="38" t="s">
        <v>14450</v>
      </c>
      <c r="AE3774" s="38" t="s">
        <v>2950</v>
      </c>
      <c r="AG3774" s="38">
        <v>1</v>
      </c>
      <c r="AH3774" s="38" t="s">
        <v>4439</v>
      </c>
      <c r="AI3774" s="38" t="s">
        <v>4440</v>
      </c>
      <c r="AJ3774" s="38" t="s">
        <v>4449</v>
      </c>
      <c r="AK3774" s="38" t="s">
        <v>72</v>
      </c>
      <c r="AL3774" s="301">
        <v>43666</v>
      </c>
      <c r="AO3774" s="29" t="s">
        <v>4442</v>
      </c>
      <c r="AR3774" s="29" t="str">
        <f t="shared" si="589"/>
        <v>0</v>
      </c>
      <c r="AS3774" s="29">
        <f t="shared" si="587"/>
        <v>0</v>
      </c>
      <c r="AT3774" s="29">
        <v>0</v>
      </c>
      <c r="AW3774" s="29" t="str">
        <f t="shared" si="590"/>
        <v/>
      </c>
      <c r="AX3774" s="29" t="str">
        <f t="shared" si="582"/>
        <v/>
      </c>
      <c r="AY3774" s="29" t="str">
        <f t="shared" si="588"/>
        <v>https://media.mediathek-tanz-theater.de/iiif/2/nvt_img-458-003-001.JP2</v>
      </c>
      <c r="AZ3774" s="29" t="str">
        <f t="shared" si="583"/>
        <v>image/jp2</v>
      </c>
      <c r="BA3774" s="29" t="str">
        <f t="shared" si="584"/>
        <v>presentation/iiif</v>
      </c>
      <c r="BB3774" s="29" t="str">
        <f t="shared" si="585"/>
        <v>https://media.mediathek-tanz-theater.de/iiif/2/nvt_img-458-003-001.JP2/full/100,/0/default.jpg</v>
      </c>
      <c r="BC3774" s="29" t="str">
        <f t="shared" si="581"/>
        <v>image/jpeg</v>
      </c>
      <c r="BD3774" s="29" t="str">
        <f t="shared" si="586"/>
        <v>presentation/thumbnail</v>
      </c>
    </row>
    <row r="3775" spans="1:56" ht="25.5">
      <c r="A3775" s="29">
        <v>1</v>
      </c>
      <c r="B3775" s="29">
        <v>0</v>
      </c>
      <c r="C3775" s="38" t="s">
        <v>14451</v>
      </c>
      <c r="D3775" s="38" t="s">
        <v>14452</v>
      </c>
      <c r="F3775" s="38" t="s">
        <v>13813</v>
      </c>
      <c r="H3775" s="38" t="s">
        <v>4841</v>
      </c>
      <c r="I3775" s="38" t="s">
        <v>4446</v>
      </c>
      <c r="J3775" s="38" t="s">
        <v>14445</v>
      </c>
      <c r="N3775" s="38" t="s">
        <v>1673</v>
      </c>
      <c r="R3775" s="38" t="s">
        <v>13819</v>
      </c>
      <c r="U3775"/>
      <c r="V3775" t="s">
        <v>3599</v>
      </c>
      <c r="AA3775" s="38" t="s">
        <v>1170</v>
      </c>
      <c r="AE3775" s="38" t="s">
        <v>2950</v>
      </c>
      <c r="AG3775" s="38">
        <v>1</v>
      </c>
      <c r="AH3775" s="38" t="s">
        <v>4439</v>
      </c>
      <c r="AI3775" s="38" t="s">
        <v>4440</v>
      </c>
      <c r="AJ3775" s="38" t="s">
        <v>4449</v>
      </c>
      <c r="AK3775" s="38" t="s">
        <v>72</v>
      </c>
      <c r="AL3775" s="301">
        <v>43666</v>
      </c>
      <c r="AO3775" s="29" t="s">
        <v>4442</v>
      </c>
      <c r="AR3775" s="29" t="str">
        <f t="shared" si="589"/>
        <v>0</v>
      </c>
      <c r="AS3775" s="29">
        <f t="shared" si="587"/>
        <v>0</v>
      </c>
      <c r="AT3775" s="29">
        <v>0</v>
      </c>
      <c r="AW3775" s="29" t="str">
        <f t="shared" si="590"/>
        <v/>
      </c>
      <c r="AX3775" s="29" t="str">
        <f t="shared" si="582"/>
        <v/>
      </c>
      <c r="AY3775" s="29" t="str">
        <f t="shared" si="588"/>
        <v>https://media.mediathek-tanz-theater.de/iiif/2/nvt_img-458-003-002.JP2</v>
      </c>
      <c r="AZ3775" s="29" t="str">
        <f t="shared" si="583"/>
        <v>image/jp2</v>
      </c>
      <c r="BA3775" s="29" t="str">
        <f t="shared" si="584"/>
        <v>presentation/iiif</v>
      </c>
      <c r="BB3775" s="29" t="str">
        <f t="shared" si="585"/>
        <v>https://media.mediathek-tanz-theater.de/iiif/2/nvt_img-458-003-002.JP2/full/100,/0/default.jpg</v>
      </c>
      <c r="BC3775" s="29" t="str">
        <f t="shared" si="581"/>
        <v>image/jpeg</v>
      </c>
      <c r="BD3775" s="29" t="str">
        <f t="shared" si="586"/>
        <v>presentation/thumbnail</v>
      </c>
    </row>
    <row r="3776" spans="1:56" ht="25.5">
      <c r="A3776" s="29">
        <v>1</v>
      </c>
      <c r="B3776" s="29">
        <v>0</v>
      </c>
      <c r="C3776" s="38" t="s">
        <v>14453</v>
      </c>
      <c r="D3776" s="38" t="s">
        <v>14454</v>
      </c>
      <c r="F3776" s="38" t="s">
        <v>13813</v>
      </c>
      <c r="H3776" s="38" t="s">
        <v>4841</v>
      </c>
      <c r="I3776" s="38" t="s">
        <v>4446</v>
      </c>
      <c r="J3776" s="38" t="s">
        <v>14445</v>
      </c>
      <c r="N3776" s="38" t="s">
        <v>1673</v>
      </c>
      <c r="R3776" s="38" t="s">
        <v>13819</v>
      </c>
      <c r="U3776"/>
      <c r="V3776" t="s">
        <v>3599</v>
      </c>
      <c r="AA3776" s="38" t="s">
        <v>1170</v>
      </c>
      <c r="AB3776" s="38" t="s">
        <v>14455</v>
      </c>
      <c r="AE3776" s="38" t="s">
        <v>2950</v>
      </c>
      <c r="AG3776" s="38">
        <v>1</v>
      </c>
      <c r="AH3776" s="38" t="s">
        <v>4439</v>
      </c>
      <c r="AI3776" s="38" t="s">
        <v>4440</v>
      </c>
      <c r="AJ3776" s="38" t="s">
        <v>4449</v>
      </c>
      <c r="AK3776" s="38" t="s">
        <v>72</v>
      </c>
      <c r="AL3776" s="301">
        <v>43666</v>
      </c>
      <c r="AO3776" s="29" t="s">
        <v>4442</v>
      </c>
      <c r="AR3776" s="29" t="str">
        <f t="shared" si="589"/>
        <v>0</v>
      </c>
      <c r="AS3776" s="29">
        <f t="shared" si="587"/>
        <v>0</v>
      </c>
      <c r="AT3776" s="29">
        <v>0</v>
      </c>
      <c r="AW3776" s="29" t="str">
        <f t="shared" si="590"/>
        <v/>
      </c>
      <c r="AX3776" s="29" t="str">
        <f t="shared" si="582"/>
        <v/>
      </c>
      <c r="AY3776" s="29" t="str">
        <f t="shared" si="588"/>
        <v>https://media.mediathek-tanz-theater.de/iiif/2/nvt_img-458-003-003.JP2</v>
      </c>
      <c r="AZ3776" s="29" t="str">
        <f t="shared" si="583"/>
        <v>image/jp2</v>
      </c>
      <c r="BA3776" s="29" t="str">
        <f t="shared" si="584"/>
        <v>presentation/iiif</v>
      </c>
      <c r="BB3776" s="29" t="str">
        <f t="shared" si="585"/>
        <v>https://media.mediathek-tanz-theater.de/iiif/2/nvt_img-458-003-003.JP2/full/100,/0/default.jpg</v>
      </c>
      <c r="BC3776" s="29" t="str">
        <f t="shared" si="581"/>
        <v>image/jpeg</v>
      </c>
      <c r="BD3776" s="29" t="str">
        <f t="shared" si="586"/>
        <v>presentation/thumbnail</v>
      </c>
    </row>
    <row r="3777" spans="1:56" ht="25.5">
      <c r="A3777" s="29">
        <v>1</v>
      </c>
      <c r="B3777" s="29">
        <v>0</v>
      </c>
      <c r="C3777" s="38" t="s">
        <v>14456</v>
      </c>
      <c r="D3777" s="38" t="s">
        <v>14457</v>
      </c>
      <c r="F3777" s="38" t="s">
        <v>13813</v>
      </c>
      <c r="I3777" s="38" t="s">
        <v>4438</v>
      </c>
      <c r="J3777" s="406" t="s">
        <v>14416</v>
      </c>
      <c r="N3777" s="38" t="s">
        <v>1673</v>
      </c>
      <c r="R3777" s="38" t="s">
        <v>13819</v>
      </c>
      <c r="U3777"/>
      <c r="V3777" t="s">
        <v>3599</v>
      </c>
      <c r="AA3777" s="38" t="s">
        <v>1170</v>
      </c>
      <c r="AE3777" s="38" t="s">
        <v>2950</v>
      </c>
      <c r="AG3777" s="38">
        <v>1</v>
      </c>
      <c r="AH3777" s="38" t="s">
        <v>4439</v>
      </c>
      <c r="AI3777" s="38" t="s">
        <v>4440</v>
      </c>
      <c r="AJ3777" s="38" t="s">
        <v>11478</v>
      </c>
      <c r="AL3777" s="301">
        <v>43666</v>
      </c>
      <c r="AO3777" s="29" t="s">
        <v>4442</v>
      </c>
      <c r="AR3777" s="29" t="str">
        <f t="shared" si="589"/>
        <v>1</v>
      </c>
      <c r="AS3777" s="29">
        <f t="shared" si="587"/>
        <v>1</v>
      </c>
      <c r="AT3777" s="29">
        <v>1</v>
      </c>
      <c r="AV3777" s="29" t="s">
        <v>14458</v>
      </c>
      <c r="AW3777" s="29" t="str">
        <f t="shared" si="590"/>
        <v>image/tiff</v>
      </c>
      <c r="AX3777" s="29" t="str">
        <f t="shared" si="582"/>
        <v>archival/master</v>
      </c>
      <c r="AY3777" s="29" t="str">
        <f t="shared" si="588"/>
        <v>https://media.mediathek-tanz-theater.de/iiif/2/nvt_img-458-004.JP2</v>
      </c>
      <c r="AZ3777" s="29" t="str">
        <f t="shared" si="583"/>
        <v>image/jp2</v>
      </c>
      <c r="BA3777" s="29" t="str">
        <f t="shared" si="584"/>
        <v>presentation/iiif</v>
      </c>
      <c r="BB3777" s="29" t="str">
        <f t="shared" si="585"/>
        <v>https://media.mediathek-tanz-theater.de/iiif/2/nvt_img-458-004.JP2/full/100,/0/default.jpg</v>
      </c>
      <c r="BC3777" s="29" t="str">
        <f t="shared" si="581"/>
        <v>image/jpeg</v>
      </c>
      <c r="BD3777" s="29" t="str">
        <f t="shared" si="586"/>
        <v>presentation/thumbnail</v>
      </c>
    </row>
    <row r="3778" spans="1:56" ht="25.5">
      <c r="A3778" s="29">
        <v>1</v>
      </c>
      <c r="B3778" s="29">
        <v>0</v>
      </c>
      <c r="C3778" s="38" t="s">
        <v>14459</v>
      </c>
      <c r="D3778" s="38" t="s">
        <v>14460</v>
      </c>
      <c r="F3778" s="38" t="s">
        <v>13813</v>
      </c>
      <c r="I3778" s="38" t="s">
        <v>4446</v>
      </c>
      <c r="J3778" s="38" t="s">
        <v>14456</v>
      </c>
      <c r="N3778" s="38" t="s">
        <v>1673</v>
      </c>
      <c r="R3778" s="38" t="s">
        <v>13819</v>
      </c>
      <c r="U3778"/>
      <c r="V3778" t="s">
        <v>3599</v>
      </c>
      <c r="AA3778" s="38" t="s">
        <v>1170</v>
      </c>
      <c r="AB3778" s="38" t="s">
        <v>7536</v>
      </c>
      <c r="AE3778" s="38" t="s">
        <v>2950</v>
      </c>
      <c r="AG3778" s="38">
        <v>1</v>
      </c>
      <c r="AH3778" s="38" t="s">
        <v>4439</v>
      </c>
      <c r="AI3778" s="38" t="s">
        <v>4440</v>
      </c>
      <c r="AJ3778" s="38" t="s">
        <v>4449</v>
      </c>
      <c r="AK3778" s="38" t="s">
        <v>14041</v>
      </c>
      <c r="AL3778" s="301">
        <v>43666</v>
      </c>
      <c r="AO3778" s="29" t="s">
        <v>4442</v>
      </c>
      <c r="AR3778" s="29" t="str">
        <f t="shared" si="589"/>
        <v>0</v>
      </c>
      <c r="AS3778" s="29">
        <f t="shared" si="587"/>
        <v>0</v>
      </c>
      <c r="AT3778" s="29">
        <v>0</v>
      </c>
      <c r="AW3778" s="29" t="str">
        <f t="shared" si="590"/>
        <v/>
      </c>
      <c r="AX3778" s="29" t="str">
        <f t="shared" si="582"/>
        <v/>
      </c>
      <c r="AY3778" s="29" t="str">
        <f t="shared" si="588"/>
        <v>https://media.mediathek-tanz-theater.de/iiif/2/nvt_img-458-004-001.JP2</v>
      </c>
      <c r="AZ3778" s="29" t="str">
        <f t="shared" si="583"/>
        <v>image/jp2</v>
      </c>
      <c r="BA3778" s="29" t="str">
        <f t="shared" si="584"/>
        <v>presentation/iiif</v>
      </c>
      <c r="BB3778" s="29" t="str">
        <f t="shared" si="585"/>
        <v>https://media.mediathek-tanz-theater.de/iiif/2/nvt_img-458-004-001.JP2/full/100,/0/default.jpg</v>
      </c>
      <c r="BC3778" s="29" t="str">
        <f t="shared" si="581"/>
        <v>image/jpeg</v>
      </c>
      <c r="BD3778" s="29" t="str">
        <f t="shared" si="586"/>
        <v>presentation/thumbnail</v>
      </c>
    </row>
    <row r="3779" spans="1:56" ht="25.5">
      <c r="A3779" s="29">
        <v>1</v>
      </c>
      <c r="B3779" s="29">
        <v>0</v>
      </c>
      <c r="C3779" s="38" t="s">
        <v>14461</v>
      </c>
      <c r="D3779" s="38" t="s">
        <v>14462</v>
      </c>
      <c r="F3779" s="38" t="s">
        <v>13813</v>
      </c>
      <c r="H3779" s="38" t="s">
        <v>4841</v>
      </c>
      <c r="I3779" s="38" t="s">
        <v>4446</v>
      </c>
      <c r="J3779" s="38" t="s">
        <v>14456</v>
      </c>
      <c r="N3779" s="38" t="s">
        <v>1673</v>
      </c>
      <c r="R3779" s="38" t="s">
        <v>13819</v>
      </c>
      <c r="U3779"/>
      <c r="V3779" t="s">
        <v>3599</v>
      </c>
      <c r="AA3779" s="38" t="s">
        <v>1170</v>
      </c>
      <c r="AE3779" s="38" t="s">
        <v>2950</v>
      </c>
      <c r="AG3779" s="38">
        <v>1</v>
      </c>
      <c r="AH3779" s="38" t="s">
        <v>4439</v>
      </c>
      <c r="AI3779" s="38" t="s">
        <v>4440</v>
      </c>
      <c r="AJ3779" s="38" t="s">
        <v>4449</v>
      </c>
      <c r="AK3779" s="38" t="s">
        <v>72</v>
      </c>
      <c r="AL3779" s="301">
        <v>43666</v>
      </c>
      <c r="AO3779" s="29" t="s">
        <v>4442</v>
      </c>
      <c r="AR3779" s="29" t="str">
        <f t="shared" si="589"/>
        <v>0</v>
      </c>
      <c r="AS3779" s="29">
        <f t="shared" si="587"/>
        <v>0</v>
      </c>
      <c r="AT3779" s="29">
        <v>0</v>
      </c>
      <c r="AW3779" s="29" t="str">
        <f t="shared" si="590"/>
        <v/>
      </c>
      <c r="AX3779" s="29" t="str">
        <f t="shared" si="582"/>
        <v/>
      </c>
      <c r="AY3779" s="29" t="str">
        <f t="shared" si="588"/>
        <v>https://media.mediathek-tanz-theater.de/iiif/2/nvt_img-458-004-002.JP2</v>
      </c>
      <c r="AZ3779" s="29" t="str">
        <f t="shared" si="583"/>
        <v>image/jp2</v>
      </c>
      <c r="BA3779" s="29" t="str">
        <f t="shared" si="584"/>
        <v>presentation/iiif</v>
      </c>
      <c r="BB3779" s="29" t="str">
        <f t="shared" si="585"/>
        <v>https://media.mediathek-tanz-theater.de/iiif/2/nvt_img-458-004-002.JP2/full/100,/0/default.jpg</v>
      </c>
      <c r="BC3779" s="29" t="str">
        <f t="shared" si="581"/>
        <v>image/jpeg</v>
      </c>
      <c r="BD3779" s="29" t="str">
        <f t="shared" si="586"/>
        <v>presentation/thumbnail</v>
      </c>
    </row>
    <row r="3780" spans="1:56" ht="25.5">
      <c r="A3780" s="29">
        <v>1</v>
      </c>
      <c r="B3780" s="29">
        <v>0</v>
      </c>
      <c r="C3780" s="38" t="s">
        <v>14463</v>
      </c>
      <c r="D3780" s="38" t="s">
        <v>14464</v>
      </c>
      <c r="F3780" s="38" t="s">
        <v>13813</v>
      </c>
      <c r="I3780" s="38" t="s">
        <v>4446</v>
      </c>
      <c r="J3780" s="38" t="s">
        <v>14456</v>
      </c>
      <c r="N3780" s="38" t="s">
        <v>1673</v>
      </c>
      <c r="R3780" s="38" t="s">
        <v>13819</v>
      </c>
      <c r="U3780"/>
      <c r="V3780" t="s">
        <v>3599</v>
      </c>
      <c r="AA3780" s="38" t="s">
        <v>1170</v>
      </c>
      <c r="AB3780" s="38" t="s">
        <v>7359</v>
      </c>
      <c r="AE3780" s="38" t="s">
        <v>2950</v>
      </c>
      <c r="AG3780" s="38">
        <v>1</v>
      </c>
      <c r="AH3780" s="38" t="s">
        <v>4439</v>
      </c>
      <c r="AI3780" s="38" t="s">
        <v>4440</v>
      </c>
      <c r="AJ3780" s="38" t="s">
        <v>4449</v>
      </c>
      <c r="AK3780" s="38" t="s">
        <v>14022</v>
      </c>
      <c r="AL3780" s="301">
        <v>43666</v>
      </c>
      <c r="AO3780" s="29" t="s">
        <v>4442</v>
      </c>
      <c r="AR3780" s="29" t="str">
        <f t="shared" si="589"/>
        <v>0</v>
      </c>
      <c r="AS3780" s="29">
        <f t="shared" si="587"/>
        <v>0</v>
      </c>
      <c r="AT3780" s="29">
        <v>0</v>
      </c>
      <c r="AW3780" s="29" t="str">
        <f t="shared" si="590"/>
        <v/>
      </c>
      <c r="AX3780" s="29" t="str">
        <f t="shared" si="582"/>
        <v/>
      </c>
      <c r="AY3780" s="29" t="str">
        <f t="shared" si="588"/>
        <v>https://media.mediathek-tanz-theater.de/iiif/2/nvt_img-458-004-003.JP2</v>
      </c>
      <c r="AZ3780" s="29" t="str">
        <f t="shared" si="583"/>
        <v>image/jp2</v>
      </c>
      <c r="BA3780" s="29" t="str">
        <f t="shared" si="584"/>
        <v>presentation/iiif</v>
      </c>
      <c r="BB3780" s="29" t="str">
        <f t="shared" si="585"/>
        <v>https://media.mediathek-tanz-theater.de/iiif/2/nvt_img-458-004-003.JP2/full/100,/0/default.jpg</v>
      </c>
      <c r="BC3780" s="29" t="str">
        <f t="shared" ref="BC3780:BC3843" si="591">IF(NOT(BB3780=""),"image/jpeg","")</f>
        <v>image/jpeg</v>
      </c>
      <c r="BD3780" s="29" t="str">
        <f t="shared" si="586"/>
        <v>presentation/thumbnail</v>
      </c>
    </row>
    <row r="3781" spans="1:56" ht="127.5">
      <c r="A3781" s="29">
        <v>0</v>
      </c>
      <c r="B3781" s="29">
        <v>0</v>
      </c>
      <c r="C3781" t="s">
        <v>14465</v>
      </c>
      <c r="F3781" s="38" t="s">
        <v>13813</v>
      </c>
      <c r="I3781" s="38" t="s">
        <v>4431</v>
      </c>
      <c r="J3781" s="406"/>
      <c r="M3781" s="311"/>
      <c r="U3781"/>
      <c r="V3781"/>
      <c r="AB3781" s="38" t="s">
        <v>14466</v>
      </c>
      <c r="AC3781" s="38" t="s">
        <v>13815</v>
      </c>
      <c r="AE3781" s="38" t="s">
        <v>2950</v>
      </c>
      <c r="AG3781" s="38">
        <v>1</v>
      </c>
      <c r="AJ3781" s="38" t="s">
        <v>13816</v>
      </c>
      <c r="AL3781" s="301">
        <v>43666</v>
      </c>
      <c r="AR3781" s="29" t="str">
        <f t="shared" si="589"/>
        <v>1</v>
      </c>
      <c r="AS3781" s="29">
        <f t="shared" si="587"/>
        <v>0</v>
      </c>
      <c r="AT3781" s="29">
        <v>0</v>
      </c>
      <c r="AW3781" s="29" t="str">
        <f t="shared" si="590"/>
        <v/>
      </c>
      <c r="AX3781" s="29" t="str">
        <f t="shared" ref="AX3781:AX3844" si="592">IF(NOT(AV3781=""),"archival/master","")</f>
        <v/>
      </c>
      <c r="AY3781" s="29" t="str">
        <f t="shared" si="588"/>
        <v>https://media.mediathek-tanz-theater.de/iiif/2/nvt_img-459.JP2</v>
      </c>
      <c r="AZ3781" s="29" t="str">
        <f t="shared" ref="AZ3781:AZ3844" si="593">IF(NOT(AY3781=""),"image/jp2","")</f>
        <v>image/jp2</v>
      </c>
      <c r="BA3781" s="29" t="str">
        <f t="shared" ref="BA3781:BA3844" si="594">IF(NOT(AY3781=""),"presentation/iiif","")</f>
        <v>presentation/iiif</v>
      </c>
      <c r="BB3781" s="29" t="str">
        <f t="shared" ref="BB3781:BB3844" si="595">"https://media.mediathek-tanz-theater.de/iiif/2/nvt_"&amp;C3781&amp;".JP2/full/100,/0/default.jpg"</f>
        <v>https://media.mediathek-tanz-theater.de/iiif/2/nvt_img-459.JP2/full/100,/0/default.jpg</v>
      </c>
      <c r="BC3781" s="29" t="str">
        <f t="shared" si="591"/>
        <v>image/jpeg</v>
      </c>
      <c r="BD3781" s="29" t="str">
        <f t="shared" ref="BD3781:BD3844" si="596">IF(NOT(BB3781=""),"presentation/thumbnail","")</f>
        <v>presentation/thumbnail</v>
      </c>
    </row>
    <row r="3782" spans="1:56" ht="25.5">
      <c r="A3782" s="29">
        <v>1</v>
      </c>
      <c r="B3782" s="29">
        <v>0</v>
      </c>
      <c r="C3782" s="38" t="s">
        <v>14467</v>
      </c>
      <c r="D3782" s="38" t="s">
        <v>14468</v>
      </c>
      <c r="F3782" s="38" t="s">
        <v>13813</v>
      </c>
      <c r="I3782" s="38" t="s">
        <v>4438</v>
      </c>
      <c r="J3782" s="406" t="s">
        <v>14465</v>
      </c>
      <c r="N3782" s="38" t="s">
        <v>1673</v>
      </c>
      <c r="R3782" s="38" t="s">
        <v>13819</v>
      </c>
      <c r="U3782"/>
      <c r="V3782" t="s">
        <v>3599</v>
      </c>
      <c r="AA3782" s="38" t="s">
        <v>1170</v>
      </c>
      <c r="AE3782" s="38" t="s">
        <v>2950</v>
      </c>
      <c r="AG3782" s="38">
        <v>1</v>
      </c>
      <c r="AH3782" s="38" t="s">
        <v>4439</v>
      </c>
      <c r="AI3782" s="38" t="s">
        <v>4440</v>
      </c>
      <c r="AJ3782" s="38" t="s">
        <v>14469</v>
      </c>
      <c r="AL3782" s="301">
        <v>43666</v>
      </c>
      <c r="AO3782" s="29" t="s">
        <v>4442</v>
      </c>
      <c r="AR3782" s="29" t="str">
        <f t="shared" si="589"/>
        <v>1</v>
      </c>
      <c r="AS3782" s="29">
        <f t="shared" ref="AS3782:AS3845" si="597">AT3782</f>
        <v>1</v>
      </c>
      <c r="AT3782" s="29">
        <v>1</v>
      </c>
      <c r="AV3782" s="29" t="s">
        <v>14470</v>
      </c>
      <c r="AW3782" s="29" t="str">
        <f t="shared" si="590"/>
        <v>image/tiff</v>
      </c>
      <c r="AX3782" s="29" t="str">
        <f t="shared" si="592"/>
        <v>archival/master</v>
      </c>
      <c r="AY3782" s="29" t="str">
        <f t="shared" ref="AY3782:AY3845" si="598">"https://media.mediathek-tanz-theater.de/iiif/2/nvt_"&amp;C3782&amp;".JP2"</f>
        <v>https://media.mediathek-tanz-theater.de/iiif/2/nvt_img-459-001.JP2</v>
      </c>
      <c r="AZ3782" s="29" t="str">
        <f t="shared" si="593"/>
        <v>image/jp2</v>
      </c>
      <c r="BA3782" s="29" t="str">
        <f t="shared" si="594"/>
        <v>presentation/iiif</v>
      </c>
      <c r="BB3782" s="29" t="str">
        <f t="shared" si="595"/>
        <v>https://media.mediathek-tanz-theater.de/iiif/2/nvt_img-459-001.JP2/full/100,/0/default.jpg</v>
      </c>
      <c r="BC3782" s="29" t="str">
        <f t="shared" si="591"/>
        <v>image/jpeg</v>
      </c>
      <c r="BD3782" s="29" t="str">
        <f t="shared" si="596"/>
        <v>presentation/thumbnail</v>
      </c>
    </row>
    <row r="3783" spans="1:56" ht="25.5">
      <c r="A3783" s="29">
        <v>1</v>
      </c>
      <c r="B3783" s="29">
        <v>0</v>
      </c>
      <c r="C3783" s="38" t="s">
        <v>14471</v>
      </c>
      <c r="D3783" s="38" t="s">
        <v>14472</v>
      </c>
      <c r="F3783" s="38" t="s">
        <v>13813</v>
      </c>
      <c r="I3783" s="38" t="s">
        <v>4446</v>
      </c>
      <c r="J3783" s="38" t="s">
        <v>14467</v>
      </c>
      <c r="N3783" s="38" t="s">
        <v>1673</v>
      </c>
      <c r="R3783" s="38" t="s">
        <v>13819</v>
      </c>
      <c r="U3783"/>
      <c r="V3783" t="s">
        <v>3599</v>
      </c>
      <c r="AA3783" s="38" t="s">
        <v>1170</v>
      </c>
      <c r="AB3783" s="38" t="s">
        <v>14473</v>
      </c>
      <c r="AE3783" s="38" t="s">
        <v>2950</v>
      </c>
      <c r="AG3783" s="38">
        <v>1</v>
      </c>
      <c r="AH3783" s="38" t="s">
        <v>4439</v>
      </c>
      <c r="AI3783" s="38" t="s">
        <v>4440</v>
      </c>
      <c r="AJ3783" s="38" t="s">
        <v>4449</v>
      </c>
      <c r="AK3783" s="38" t="s">
        <v>72</v>
      </c>
      <c r="AL3783" s="301">
        <v>43666</v>
      </c>
      <c r="AO3783" s="29" t="s">
        <v>4442</v>
      </c>
      <c r="AR3783" s="29" t="str">
        <f t="shared" ref="AR3783:AR3846" si="599">IF(OR(I3783="Negativmappe",I3783="Negativstreifen",I3783="Diapositivfilm",I3783="Fotomappe;(POSITIVE)",AND(I3783="Kostümfotografie",NOT(AE3783="DT")),AND(I3783="Fotografie",NOT(AE3783="DT")),AND(I3783="Porträtfotografie",NOT(AE3783="DT")),AND(I3783="Fotodokumentation",NOT(AE3783="DT")),AND(I3783="Bühnenbildfotografie",NOT(AE3783="DT"))),"1","0")</f>
        <v>0</v>
      </c>
      <c r="AS3783" s="29">
        <f t="shared" si="597"/>
        <v>0</v>
      </c>
      <c r="AT3783" s="29">
        <v>0</v>
      </c>
      <c r="AW3783" s="29" t="str">
        <f t="shared" ref="AW3783:AW3846" si="600">IF(NOT(AV3783=""),"image/tiff","")</f>
        <v/>
      </c>
      <c r="AX3783" s="29" t="str">
        <f t="shared" si="592"/>
        <v/>
      </c>
      <c r="AY3783" s="29" t="str">
        <f t="shared" si="598"/>
        <v>https://media.mediathek-tanz-theater.de/iiif/2/nvt_img-459-001-001.JP2</v>
      </c>
      <c r="AZ3783" s="29" t="str">
        <f t="shared" si="593"/>
        <v>image/jp2</v>
      </c>
      <c r="BA3783" s="29" t="str">
        <f t="shared" si="594"/>
        <v>presentation/iiif</v>
      </c>
      <c r="BB3783" s="29" t="str">
        <f t="shared" si="595"/>
        <v>https://media.mediathek-tanz-theater.de/iiif/2/nvt_img-459-001-001.JP2/full/100,/0/default.jpg</v>
      </c>
      <c r="BC3783" s="29" t="str">
        <f t="shared" si="591"/>
        <v>image/jpeg</v>
      </c>
      <c r="BD3783" s="29" t="str">
        <f t="shared" si="596"/>
        <v>presentation/thumbnail</v>
      </c>
    </row>
    <row r="3784" spans="1:56" ht="38.25">
      <c r="A3784" s="29">
        <v>1</v>
      </c>
      <c r="B3784" s="29">
        <v>0</v>
      </c>
      <c r="C3784" s="38" t="s">
        <v>14474</v>
      </c>
      <c r="D3784" s="38" t="s">
        <v>14475</v>
      </c>
      <c r="F3784" s="38" t="s">
        <v>13813</v>
      </c>
      <c r="I3784" s="38" t="s">
        <v>4446</v>
      </c>
      <c r="J3784" s="38" t="s">
        <v>14467</v>
      </c>
      <c r="N3784" s="38" t="s">
        <v>1673</v>
      </c>
      <c r="R3784" s="38" t="s">
        <v>13819</v>
      </c>
      <c r="U3784"/>
      <c r="V3784" t="s">
        <v>3599</v>
      </c>
      <c r="AA3784" s="38" t="s">
        <v>1170</v>
      </c>
      <c r="AB3784" s="38" t="s">
        <v>14476</v>
      </c>
      <c r="AE3784" s="38" t="s">
        <v>2950</v>
      </c>
      <c r="AG3784" s="38">
        <v>1</v>
      </c>
      <c r="AH3784" s="38" t="s">
        <v>4439</v>
      </c>
      <c r="AI3784" s="38" t="s">
        <v>4440</v>
      </c>
      <c r="AJ3784" s="38" t="s">
        <v>4449</v>
      </c>
      <c r="AK3784" s="38" t="s">
        <v>14477</v>
      </c>
      <c r="AL3784" s="301">
        <v>43666</v>
      </c>
      <c r="AO3784" s="29" t="s">
        <v>4442</v>
      </c>
      <c r="AR3784" s="29" t="str">
        <f t="shared" si="599"/>
        <v>0</v>
      </c>
      <c r="AS3784" s="29">
        <f t="shared" si="597"/>
        <v>0</v>
      </c>
      <c r="AT3784" s="29">
        <v>0</v>
      </c>
      <c r="AW3784" s="29" t="str">
        <f t="shared" si="600"/>
        <v/>
      </c>
      <c r="AX3784" s="29" t="str">
        <f t="shared" si="592"/>
        <v/>
      </c>
      <c r="AY3784" s="29" t="str">
        <f t="shared" si="598"/>
        <v>https://media.mediathek-tanz-theater.de/iiif/2/nvt_img-459-001-002.JP2</v>
      </c>
      <c r="AZ3784" s="29" t="str">
        <f t="shared" si="593"/>
        <v>image/jp2</v>
      </c>
      <c r="BA3784" s="29" t="str">
        <f t="shared" si="594"/>
        <v>presentation/iiif</v>
      </c>
      <c r="BB3784" s="29" t="str">
        <f t="shared" si="595"/>
        <v>https://media.mediathek-tanz-theater.de/iiif/2/nvt_img-459-001-002.JP2/full/100,/0/default.jpg</v>
      </c>
      <c r="BC3784" s="29" t="str">
        <f t="shared" si="591"/>
        <v>image/jpeg</v>
      </c>
      <c r="BD3784" s="29" t="str">
        <f t="shared" si="596"/>
        <v>presentation/thumbnail</v>
      </c>
    </row>
    <row r="3785" spans="1:56" ht="51">
      <c r="A3785" s="29">
        <v>1</v>
      </c>
      <c r="B3785" s="29">
        <v>0</v>
      </c>
      <c r="C3785" s="38" t="s">
        <v>14478</v>
      </c>
      <c r="D3785" s="38" t="s">
        <v>14479</v>
      </c>
      <c r="F3785" s="38" t="s">
        <v>13813</v>
      </c>
      <c r="I3785" s="38" t="s">
        <v>4446</v>
      </c>
      <c r="J3785" s="38" t="s">
        <v>14467</v>
      </c>
      <c r="N3785" s="38" t="s">
        <v>1673</v>
      </c>
      <c r="R3785" s="38" t="s">
        <v>13819</v>
      </c>
      <c r="U3785"/>
      <c r="V3785" t="s">
        <v>3599</v>
      </c>
      <c r="AA3785" s="38" t="s">
        <v>1170</v>
      </c>
      <c r="AB3785" s="38" t="s">
        <v>14480</v>
      </c>
      <c r="AE3785" s="38" t="s">
        <v>2950</v>
      </c>
      <c r="AG3785" s="38">
        <v>1</v>
      </c>
      <c r="AH3785" s="38" t="s">
        <v>4439</v>
      </c>
      <c r="AI3785" s="38" t="s">
        <v>4440</v>
      </c>
      <c r="AJ3785" s="38" t="s">
        <v>4449</v>
      </c>
      <c r="AK3785" s="38" t="s">
        <v>14481</v>
      </c>
      <c r="AL3785" s="301">
        <v>43666</v>
      </c>
      <c r="AO3785" s="29" t="s">
        <v>4442</v>
      </c>
      <c r="AR3785" s="29" t="str">
        <f t="shared" si="599"/>
        <v>0</v>
      </c>
      <c r="AS3785" s="29">
        <f t="shared" si="597"/>
        <v>0</v>
      </c>
      <c r="AT3785" s="29">
        <v>0</v>
      </c>
      <c r="AW3785" s="29" t="str">
        <f t="shared" si="600"/>
        <v/>
      </c>
      <c r="AX3785" s="29" t="str">
        <f t="shared" si="592"/>
        <v/>
      </c>
      <c r="AY3785" s="29" t="str">
        <f t="shared" si="598"/>
        <v>https://media.mediathek-tanz-theater.de/iiif/2/nvt_img-459-001-003.JP2</v>
      </c>
      <c r="AZ3785" s="29" t="str">
        <f t="shared" si="593"/>
        <v>image/jp2</v>
      </c>
      <c r="BA3785" s="29" t="str">
        <f t="shared" si="594"/>
        <v>presentation/iiif</v>
      </c>
      <c r="BB3785" s="29" t="str">
        <f t="shared" si="595"/>
        <v>https://media.mediathek-tanz-theater.de/iiif/2/nvt_img-459-001-003.JP2/full/100,/0/default.jpg</v>
      </c>
      <c r="BC3785" s="29" t="str">
        <f t="shared" si="591"/>
        <v>image/jpeg</v>
      </c>
      <c r="BD3785" s="29" t="str">
        <f t="shared" si="596"/>
        <v>presentation/thumbnail</v>
      </c>
    </row>
    <row r="3786" spans="1:56" ht="51">
      <c r="A3786" s="29">
        <v>1</v>
      </c>
      <c r="B3786" s="29">
        <v>0</v>
      </c>
      <c r="C3786" s="38" t="s">
        <v>14482</v>
      </c>
      <c r="D3786" s="38" t="s">
        <v>14483</v>
      </c>
      <c r="F3786" s="38" t="s">
        <v>13813</v>
      </c>
      <c r="I3786" s="38" t="s">
        <v>4446</v>
      </c>
      <c r="J3786" s="38" t="s">
        <v>14467</v>
      </c>
      <c r="N3786" s="38" t="s">
        <v>1673</v>
      </c>
      <c r="R3786" s="38" t="s">
        <v>13819</v>
      </c>
      <c r="U3786"/>
      <c r="V3786" t="s">
        <v>3599</v>
      </c>
      <c r="AA3786" s="38" t="s">
        <v>1170</v>
      </c>
      <c r="AB3786" s="38" t="s">
        <v>14484</v>
      </c>
      <c r="AE3786" s="38" t="s">
        <v>2950</v>
      </c>
      <c r="AG3786" s="38">
        <v>1</v>
      </c>
      <c r="AH3786" s="38" t="s">
        <v>4439</v>
      </c>
      <c r="AI3786" s="38" t="s">
        <v>4440</v>
      </c>
      <c r="AJ3786" s="38" t="s">
        <v>4449</v>
      </c>
      <c r="AK3786" s="38" t="s">
        <v>14485</v>
      </c>
      <c r="AL3786" s="301">
        <v>43666</v>
      </c>
      <c r="AO3786" s="29" t="s">
        <v>4442</v>
      </c>
      <c r="AR3786" s="29" t="str">
        <f t="shared" si="599"/>
        <v>0</v>
      </c>
      <c r="AS3786" s="29">
        <f t="shared" si="597"/>
        <v>0</v>
      </c>
      <c r="AT3786" s="29">
        <v>0</v>
      </c>
      <c r="AW3786" s="29" t="str">
        <f t="shared" si="600"/>
        <v/>
      </c>
      <c r="AX3786" s="29" t="str">
        <f t="shared" si="592"/>
        <v/>
      </c>
      <c r="AY3786" s="29" t="str">
        <f t="shared" si="598"/>
        <v>https://media.mediathek-tanz-theater.de/iiif/2/nvt_img-459-001-004.JP2</v>
      </c>
      <c r="AZ3786" s="29" t="str">
        <f t="shared" si="593"/>
        <v>image/jp2</v>
      </c>
      <c r="BA3786" s="29" t="str">
        <f t="shared" si="594"/>
        <v>presentation/iiif</v>
      </c>
      <c r="BB3786" s="29" t="str">
        <f t="shared" si="595"/>
        <v>https://media.mediathek-tanz-theater.de/iiif/2/nvt_img-459-001-004.JP2/full/100,/0/default.jpg</v>
      </c>
      <c r="BC3786" s="29" t="str">
        <f t="shared" si="591"/>
        <v>image/jpeg</v>
      </c>
      <c r="BD3786" s="29" t="str">
        <f t="shared" si="596"/>
        <v>presentation/thumbnail</v>
      </c>
    </row>
    <row r="3787" spans="1:56" ht="25.5">
      <c r="A3787" s="29">
        <v>1</v>
      </c>
      <c r="B3787" s="29">
        <v>0</v>
      </c>
      <c r="C3787" s="38" t="s">
        <v>14486</v>
      </c>
      <c r="D3787" s="38" t="s">
        <v>14487</v>
      </c>
      <c r="F3787" s="38" t="s">
        <v>13813</v>
      </c>
      <c r="I3787" s="38" t="s">
        <v>4438</v>
      </c>
      <c r="J3787" s="406" t="s">
        <v>14465</v>
      </c>
      <c r="N3787" s="38" t="s">
        <v>1673</v>
      </c>
      <c r="R3787" s="38" t="s">
        <v>13819</v>
      </c>
      <c r="U3787"/>
      <c r="V3787" t="s">
        <v>3599</v>
      </c>
      <c r="AA3787" s="38" t="s">
        <v>1170</v>
      </c>
      <c r="AE3787" s="38" t="s">
        <v>2950</v>
      </c>
      <c r="AG3787" s="38">
        <v>1</v>
      </c>
      <c r="AH3787" s="38" t="s">
        <v>4439</v>
      </c>
      <c r="AI3787" s="38" t="s">
        <v>4440</v>
      </c>
      <c r="AJ3787" s="38" t="s">
        <v>14148</v>
      </c>
      <c r="AL3787" s="301">
        <v>43666</v>
      </c>
      <c r="AO3787" s="29" t="s">
        <v>4442</v>
      </c>
      <c r="AR3787" s="29" t="str">
        <f t="shared" si="599"/>
        <v>1</v>
      </c>
      <c r="AS3787" s="29">
        <f t="shared" si="597"/>
        <v>1</v>
      </c>
      <c r="AT3787" s="29">
        <v>1</v>
      </c>
      <c r="AV3787" s="29" t="s">
        <v>14488</v>
      </c>
      <c r="AW3787" s="29" t="str">
        <f t="shared" si="600"/>
        <v>image/tiff</v>
      </c>
      <c r="AX3787" s="29" t="str">
        <f t="shared" si="592"/>
        <v>archival/master</v>
      </c>
      <c r="AY3787" s="29" t="str">
        <f t="shared" si="598"/>
        <v>https://media.mediathek-tanz-theater.de/iiif/2/nvt_img-459-002.JP2</v>
      </c>
      <c r="AZ3787" s="29" t="str">
        <f t="shared" si="593"/>
        <v>image/jp2</v>
      </c>
      <c r="BA3787" s="29" t="str">
        <f t="shared" si="594"/>
        <v>presentation/iiif</v>
      </c>
      <c r="BB3787" s="29" t="str">
        <f t="shared" si="595"/>
        <v>https://media.mediathek-tanz-theater.de/iiif/2/nvt_img-459-002.JP2/full/100,/0/default.jpg</v>
      </c>
      <c r="BC3787" s="29" t="str">
        <f t="shared" si="591"/>
        <v>image/jpeg</v>
      </c>
      <c r="BD3787" s="29" t="str">
        <f t="shared" si="596"/>
        <v>presentation/thumbnail</v>
      </c>
    </row>
    <row r="3788" spans="1:56" ht="38.25">
      <c r="A3788" s="29">
        <v>1</v>
      </c>
      <c r="B3788" s="29">
        <v>0</v>
      </c>
      <c r="C3788" s="38" t="s">
        <v>14489</v>
      </c>
      <c r="D3788" s="38" t="s">
        <v>14490</v>
      </c>
      <c r="F3788" s="38" t="s">
        <v>13813</v>
      </c>
      <c r="I3788" s="38" t="s">
        <v>4446</v>
      </c>
      <c r="J3788" s="38" t="s">
        <v>14486</v>
      </c>
      <c r="N3788" s="38" t="s">
        <v>1673</v>
      </c>
      <c r="R3788" s="38" t="s">
        <v>13819</v>
      </c>
      <c r="U3788"/>
      <c r="V3788" t="s">
        <v>3599</v>
      </c>
      <c r="AA3788" s="38" t="s">
        <v>1170</v>
      </c>
      <c r="AB3788" s="38" t="s">
        <v>14491</v>
      </c>
      <c r="AE3788" s="38" t="s">
        <v>2950</v>
      </c>
      <c r="AG3788" s="38">
        <v>1</v>
      </c>
      <c r="AH3788" s="38" t="s">
        <v>4439</v>
      </c>
      <c r="AI3788" s="38" t="s">
        <v>4440</v>
      </c>
      <c r="AJ3788" s="38" t="s">
        <v>4449</v>
      </c>
      <c r="AK3788" s="38" t="s">
        <v>14492</v>
      </c>
      <c r="AL3788" s="301">
        <v>43666</v>
      </c>
      <c r="AO3788" s="29" t="s">
        <v>4442</v>
      </c>
      <c r="AR3788" s="29" t="str">
        <f t="shared" si="599"/>
        <v>0</v>
      </c>
      <c r="AS3788" s="29">
        <f t="shared" si="597"/>
        <v>0</v>
      </c>
      <c r="AT3788" s="29">
        <v>0</v>
      </c>
      <c r="AW3788" s="29" t="str">
        <f t="shared" si="600"/>
        <v/>
      </c>
      <c r="AX3788" s="29" t="str">
        <f t="shared" si="592"/>
        <v/>
      </c>
      <c r="AY3788" s="29" t="str">
        <f t="shared" si="598"/>
        <v>https://media.mediathek-tanz-theater.de/iiif/2/nvt_img-459-002-001.JP2</v>
      </c>
      <c r="AZ3788" s="29" t="str">
        <f t="shared" si="593"/>
        <v>image/jp2</v>
      </c>
      <c r="BA3788" s="29" t="str">
        <f t="shared" si="594"/>
        <v>presentation/iiif</v>
      </c>
      <c r="BB3788" s="29" t="str">
        <f t="shared" si="595"/>
        <v>https://media.mediathek-tanz-theater.de/iiif/2/nvt_img-459-002-001.JP2/full/100,/0/default.jpg</v>
      </c>
      <c r="BC3788" s="29" t="str">
        <f t="shared" si="591"/>
        <v>image/jpeg</v>
      </c>
      <c r="BD3788" s="29" t="str">
        <f t="shared" si="596"/>
        <v>presentation/thumbnail</v>
      </c>
    </row>
    <row r="3789" spans="1:56" ht="25.5">
      <c r="A3789" s="29">
        <v>1</v>
      </c>
      <c r="B3789" s="29">
        <v>0</v>
      </c>
      <c r="C3789" s="38" t="s">
        <v>14493</v>
      </c>
      <c r="D3789" s="38" t="s">
        <v>14494</v>
      </c>
      <c r="F3789" s="38" t="s">
        <v>13813</v>
      </c>
      <c r="I3789" s="38" t="s">
        <v>4446</v>
      </c>
      <c r="J3789" s="38" t="s">
        <v>14486</v>
      </c>
      <c r="N3789" s="38" t="s">
        <v>1673</v>
      </c>
      <c r="R3789" s="38" t="s">
        <v>13819</v>
      </c>
      <c r="U3789"/>
      <c r="V3789" t="s">
        <v>3599</v>
      </c>
      <c r="AA3789" s="38" t="s">
        <v>1170</v>
      </c>
      <c r="AB3789" s="38" t="s">
        <v>14495</v>
      </c>
      <c r="AE3789" s="38" t="s">
        <v>2950</v>
      </c>
      <c r="AG3789" s="38">
        <v>1</v>
      </c>
      <c r="AH3789" s="38" t="s">
        <v>4439</v>
      </c>
      <c r="AI3789" s="38" t="s">
        <v>4440</v>
      </c>
      <c r="AJ3789" s="38" t="s">
        <v>4449</v>
      </c>
      <c r="AK3789" s="38" t="s">
        <v>72</v>
      </c>
      <c r="AL3789" s="301">
        <v>43666</v>
      </c>
      <c r="AO3789" s="29" t="s">
        <v>4442</v>
      </c>
      <c r="AR3789" s="29" t="str">
        <f t="shared" si="599"/>
        <v>0</v>
      </c>
      <c r="AS3789" s="29">
        <f t="shared" si="597"/>
        <v>0</v>
      </c>
      <c r="AT3789" s="29">
        <v>0</v>
      </c>
      <c r="AW3789" s="29" t="str">
        <f t="shared" si="600"/>
        <v/>
      </c>
      <c r="AX3789" s="29" t="str">
        <f t="shared" si="592"/>
        <v/>
      </c>
      <c r="AY3789" s="29" t="str">
        <f t="shared" si="598"/>
        <v>https://media.mediathek-tanz-theater.de/iiif/2/nvt_img-459-002-002.JP2</v>
      </c>
      <c r="AZ3789" s="29" t="str">
        <f t="shared" si="593"/>
        <v>image/jp2</v>
      </c>
      <c r="BA3789" s="29" t="str">
        <f t="shared" si="594"/>
        <v>presentation/iiif</v>
      </c>
      <c r="BB3789" s="29" t="str">
        <f t="shared" si="595"/>
        <v>https://media.mediathek-tanz-theater.de/iiif/2/nvt_img-459-002-002.JP2/full/100,/0/default.jpg</v>
      </c>
      <c r="BC3789" s="29" t="str">
        <f t="shared" si="591"/>
        <v>image/jpeg</v>
      </c>
      <c r="BD3789" s="29" t="str">
        <f t="shared" si="596"/>
        <v>presentation/thumbnail</v>
      </c>
    </row>
    <row r="3790" spans="1:56" ht="25.5">
      <c r="A3790" s="29">
        <v>1</v>
      </c>
      <c r="B3790" s="29">
        <v>0</v>
      </c>
      <c r="C3790" s="38" t="s">
        <v>14496</v>
      </c>
      <c r="D3790" s="38" t="s">
        <v>14497</v>
      </c>
      <c r="F3790" s="38" t="s">
        <v>13813</v>
      </c>
      <c r="I3790" s="38" t="s">
        <v>4446</v>
      </c>
      <c r="J3790" s="38" t="s">
        <v>14486</v>
      </c>
      <c r="N3790" s="38" t="s">
        <v>1673</v>
      </c>
      <c r="R3790" s="38" t="s">
        <v>13819</v>
      </c>
      <c r="U3790"/>
      <c r="V3790" t="s">
        <v>3599</v>
      </c>
      <c r="AA3790" s="38" t="s">
        <v>1170</v>
      </c>
      <c r="AB3790" s="38" t="s">
        <v>14498</v>
      </c>
      <c r="AE3790" s="38" t="s">
        <v>2950</v>
      </c>
      <c r="AG3790" s="38">
        <v>1</v>
      </c>
      <c r="AH3790" s="38" t="s">
        <v>4439</v>
      </c>
      <c r="AI3790" s="38" t="s">
        <v>4440</v>
      </c>
      <c r="AJ3790" s="38" t="s">
        <v>4449</v>
      </c>
      <c r="AK3790" s="38" t="s">
        <v>14022</v>
      </c>
      <c r="AL3790" s="301">
        <v>43666</v>
      </c>
      <c r="AO3790" s="29" t="s">
        <v>4442</v>
      </c>
      <c r="AR3790" s="29" t="str">
        <f t="shared" si="599"/>
        <v>0</v>
      </c>
      <c r="AS3790" s="29">
        <f t="shared" si="597"/>
        <v>0</v>
      </c>
      <c r="AT3790" s="29">
        <v>0</v>
      </c>
      <c r="AW3790" s="29" t="str">
        <f t="shared" si="600"/>
        <v/>
      </c>
      <c r="AX3790" s="29" t="str">
        <f t="shared" si="592"/>
        <v/>
      </c>
      <c r="AY3790" s="29" t="str">
        <f t="shared" si="598"/>
        <v>https://media.mediathek-tanz-theater.de/iiif/2/nvt_img-459-002-003.JP2</v>
      </c>
      <c r="AZ3790" s="29" t="str">
        <f t="shared" si="593"/>
        <v>image/jp2</v>
      </c>
      <c r="BA3790" s="29" t="str">
        <f t="shared" si="594"/>
        <v>presentation/iiif</v>
      </c>
      <c r="BB3790" s="29" t="str">
        <f t="shared" si="595"/>
        <v>https://media.mediathek-tanz-theater.de/iiif/2/nvt_img-459-002-003.JP2/full/100,/0/default.jpg</v>
      </c>
      <c r="BC3790" s="29" t="str">
        <f t="shared" si="591"/>
        <v>image/jpeg</v>
      </c>
      <c r="BD3790" s="29" t="str">
        <f t="shared" si="596"/>
        <v>presentation/thumbnail</v>
      </c>
    </row>
    <row r="3791" spans="1:56" ht="25.5">
      <c r="A3791" s="29">
        <v>1</v>
      </c>
      <c r="B3791" s="29">
        <v>0</v>
      </c>
      <c r="C3791" s="38" t="s">
        <v>14499</v>
      </c>
      <c r="D3791" s="38" t="s">
        <v>14500</v>
      </c>
      <c r="F3791" s="38" t="s">
        <v>13813</v>
      </c>
      <c r="I3791" s="38" t="s">
        <v>4438</v>
      </c>
      <c r="J3791" s="406" t="s">
        <v>14465</v>
      </c>
      <c r="N3791" s="38" t="s">
        <v>1673</v>
      </c>
      <c r="R3791" s="38" t="s">
        <v>13819</v>
      </c>
      <c r="U3791"/>
      <c r="V3791" t="s">
        <v>3599</v>
      </c>
      <c r="AA3791" s="38" t="s">
        <v>1170</v>
      </c>
      <c r="AE3791" s="38" t="s">
        <v>2950</v>
      </c>
      <c r="AG3791" s="38">
        <v>1</v>
      </c>
      <c r="AH3791" s="38" t="s">
        <v>4439</v>
      </c>
      <c r="AI3791" s="38" t="s">
        <v>4440</v>
      </c>
      <c r="AJ3791" s="38" t="s">
        <v>11491</v>
      </c>
      <c r="AL3791" s="301">
        <v>43666</v>
      </c>
      <c r="AO3791" s="29" t="s">
        <v>4442</v>
      </c>
      <c r="AR3791" s="29" t="str">
        <f t="shared" si="599"/>
        <v>1</v>
      </c>
      <c r="AS3791" s="29">
        <f t="shared" si="597"/>
        <v>1</v>
      </c>
      <c r="AT3791" s="29">
        <v>1</v>
      </c>
      <c r="AV3791" s="29" t="s">
        <v>14501</v>
      </c>
      <c r="AW3791" s="29" t="str">
        <f t="shared" si="600"/>
        <v>image/tiff</v>
      </c>
      <c r="AX3791" s="29" t="str">
        <f t="shared" si="592"/>
        <v>archival/master</v>
      </c>
      <c r="AY3791" s="29" t="str">
        <f t="shared" si="598"/>
        <v>https://media.mediathek-tanz-theater.de/iiif/2/nvt_img-459-003.JP2</v>
      </c>
      <c r="AZ3791" s="29" t="str">
        <f t="shared" si="593"/>
        <v>image/jp2</v>
      </c>
      <c r="BA3791" s="29" t="str">
        <f t="shared" si="594"/>
        <v>presentation/iiif</v>
      </c>
      <c r="BB3791" s="29" t="str">
        <f t="shared" si="595"/>
        <v>https://media.mediathek-tanz-theater.de/iiif/2/nvt_img-459-003.JP2/full/100,/0/default.jpg</v>
      </c>
      <c r="BC3791" s="29" t="str">
        <f t="shared" si="591"/>
        <v>image/jpeg</v>
      </c>
      <c r="BD3791" s="29" t="str">
        <f t="shared" si="596"/>
        <v>presentation/thumbnail</v>
      </c>
    </row>
    <row r="3792" spans="1:56" ht="25.5">
      <c r="A3792" s="29">
        <v>1</v>
      </c>
      <c r="B3792" s="29">
        <v>0</v>
      </c>
      <c r="C3792" s="38" t="s">
        <v>14502</v>
      </c>
      <c r="D3792" s="38" t="s">
        <v>14503</v>
      </c>
      <c r="F3792" s="38" t="s">
        <v>13813</v>
      </c>
      <c r="I3792" s="38" t="s">
        <v>4446</v>
      </c>
      <c r="J3792" s="38" t="s">
        <v>14499</v>
      </c>
      <c r="N3792" s="38" t="s">
        <v>1673</v>
      </c>
      <c r="R3792" s="38" t="s">
        <v>13819</v>
      </c>
      <c r="U3792"/>
      <c r="V3792" t="s">
        <v>3599</v>
      </c>
      <c r="AA3792" s="38" t="s">
        <v>1170</v>
      </c>
      <c r="AB3792" s="38" t="s">
        <v>14504</v>
      </c>
      <c r="AE3792" s="38" t="s">
        <v>2950</v>
      </c>
      <c r="AG3792" s="38">
        <v>1</v>
      </c>
      <c r="AH3792" s="38" t="s">
        <v>4439</v>
      </c>
      <c r="AI3792" s="38" t="s">
        <v>4440</v>
      </c>
      <c r="AJ3792" s="38" t="s">
        <v>4449</v>
      </c>
      <c r="AK3792" s="38" t="s">
        <v>14505</v>
      </c>
      <c r="AL3792" s="301">
        <v>43666</v>
      </c>
      <c r="AO3792" s="29" t="s">
        <v>4442</v>
      </c>
      <c r="AR3792" s="29" t="str">
        <f t="shared" si="599"/>
        <v>0</v>
      </c>
      <c r="AS3792" s="29">
        <f t="shared" si="597"/>
        <v>0</v>
      </c>
      <c r="AT3792" s="29">
        <v>0</v>
      </c>
      <c r="AW3792" s="29" t="str">
        <f t="shared" si="600"/>
        <v/>
      </c>
      <c r="AX3792" s="29" t="str">
        <f t="shared" si="592"/>
        <v/>
      </c>
      <c r="AY3792" s="29" t="str">
        <f t="shared" si="598"/>
        <v>https://media.mediathek-tanz-theater.de/iiif/2/nvt_img-459-003-001.JP2</v>
      </c>
      <c r="AZ3792" s="29" t="str">
        <f t="shared" si="593"/>
        <v>image/jp2</v>
      </c>
      <c r="BA3792" s="29" t="str">
        <f t="shared" si="594"/>
        <v>presentation/iiif</v>
      </c>
      <c r="BB3792" s="29" t="str">
        <f t="shared" si="595"/>
        <v>https://media.mediathek-tanz-theater.de/iiif/2/nvt_img-459-003-001.JP2/full/100,/0/default.jpg</v>
      </c>
      <c r="BC3792" s="29" t="str">
        <f t="shared" si="591"/>
        <v>image/jpeg</v>
      </c>
      <c r="BD3792" s="29" t="str">
        <f t="shared" si="596"/>
        <v>presentation/thumbnail</v>
      </c>
    </row>
    <row r="3793" spans="1:56" ht="25.5">
      <c r="A3793" s="29">
        <v>1</v>
      </c>
      <c r="B3793" s="29">
        <v>0</v>
      </c>
      <c r="C3793" s="38" t="s">
        <v>14506</v>
      </c>
      <c r="D3793" s="38" t="s">
        <v>14507</v>
      </c>
      <c r="F3793" s="38" t="s">
        <v>13813</v>
      </c>
      <c r="I3793" s="38" t="s">
        <v>4446</v>
      </c>
      <c r="J3793" s="38" t="s">
        <v>14499</v>
      </c>
      <c r="N3793" s="38" t="s">
        <v>1673</v>
      </c>
      <c r="R3793" s="38" t="s">
        <v>13819</v>
      </c>
      <c r="U3793"/>
      <c r="V3793" t="s">
        <v>3599</v>
      </c>
      <c r="AA3793" s="38" t="s">
        <v>1170</v>
      </c>
      <c r="AB3793" s="38" t="s">
        <v>14508</v>
      </c>
      <c r="AE3793" s="38" t="s">
        <v>2950</v>
      </c>
      <c r="AG3793" s="38">
        <v>1</v>
      </c>
      <c r="AH3793" s="38" t="s">
        <v>4439</v>
      </c>
      <c r="AI3793" s="38" t="s">
        <v>4440</v>
      </c>
      <c r="AJ3793" s="38" t="s">
        <v>4449</v>
      </c>
      <c r="AK3793" s="38" t="s">
        <v>72</v>
      </c>
      <c r="AL3793" s="301">
        <v>43666</v>
      </c>
      <c r="AO3793" s="29" t="s">
        <v>4442</v>
      </c>
      <c r="AR3793" s="29" t="str">
        <f t="shared" si="599"/>
        <v>0</v>
      </c>
      <c r="AS3793" s="29">
        <f t="shared" si="597"/>
        <v>0</v>
      </c>
      <c r="AT3793" s="29">
        <v>0</v>
      </c>
      <c r="AW3793" s="29" t="str">
        <f t="shared" si="600"/>
        <v/>
      </c>
      <c r="AX3793" s="29" t="str">
        <f t="shared" si="592"/>
        <v/>
      </c>
      <c r="AY3793" s="29" t="str">
        <f t="shared" si="598"/>
        <v>https://media.mediathek-tanz-theater.de/iiif/2/nvt_img-459-003-002.JP2</v>
      </c>
      <c r="AZ3793" s="29" t="str">
        <f t="shared" si="593"/>
        <v>image/jp2</v>
      </c>
      <c r="BA3793" s="29" t="str">
        <f t="shared" si="594"/>
        <v>presentation/iiif</v>
      </c>
      <c r="BB3793" s="29" t="str">
        <f t="shared" si="595"/>
        <v>https://media.mediathek-tanz-theater.de/iiif/2/nvt_img-459-003-002.JP2/full/100,/0/default.jpg</v>
      </c>
      <c r="BC3793" s="29" t="str">
        <f t="shared" si="591"/>
        <v>image/jpeg</v>
      </c>
      <c r="BD3793" s="29" t="str">
        <f t="shared" si="596"/>
        <v>presentation/thumbnail</v>
      </c>
    </row>
    <row r="3794" spans="1:56" ht="51">
      <c r="A3794" s="29">
        <v>1</v>
      </c>
      <c r="B3794" s="29">
        <v>0</v>
      </c>
      <c r="C3794" s="38" t="s">
        <v>14509</v>
      </c>
      <c r="D3794" s="38" t="s">
        <v>14510</v>
      </c>
      <c r="F3794" s="38" t="s">
        <v>13813</v>
      </c>
      <c r="I3794" s="38" t="s">
        <v>4446</v>
      </c>
      <c r="J3794" s="38" t="s">
        <v>14499</v>
      </c>
      <c r="N3794" s="38" t="s">
        <v>1673</v>
      </c>
      <c r="R3794" s="38" t="s">
        <v>13819</v>
      </c>
      <c r="U3794"/>
      <c r="V3794" t="s">
        <v>3599</v>
      </c>
      <c r="AA3794" s="38" t="s">
        <v>1170</v>
      </c>
      <c r="AB3794" s="38" t="s">
        <v>14511</v>
      </c>
      <c r="AE3794" s="38" t="s">
        <v>2950</v>
      </c>
      <c r="AG3794" s="38">
        <v>1</v>
      </c>
      <c r="AH3794" s="38" t="s">
        <v>4439</v>
      </c>
      <c r="AI3794" s="38" t="s">
        <v>4440</v>
      </c>
      <c r="AJ3794" s="38" t="s">
        <v>4449</v>
      </c>
      <c r="AK3794" s="38" t="s">
        <v>14512</v>
      </c>
      <c r="AL3794" s="301">
        <v>43666</v>
      </c>
      <c r="AO3794" s="29" t="s">
        <v>4442</v>
      </c>
      <c r="AR3794" s="29" t="str">
        <f t="shared" si="599"/>
        <v>0</v>
      </c>
      <c r="AS3794" s="29">
        <f t="shared" si="597"/>
        <v>0</v>
      </c>
      <c r="AT3794" s="29">
        <v>0</v>
      </c>
      <c r="AW3794" s="29" t="str">
        <f t="shared" si="600"/>
        <v/>
      </c>
      <c r="AX3794" s="29" t="str">
        <f t="shared" si="592"/>
        <v/>
      </c>
      <c r="AY3794" s="29" t="str">
        <f t="shared" si="598"/>
        <v>https://media.mediathek-tanz-theater.de/iiif/2/nvt_img-459-003-003.JP2</v>
      </c>
      <c r="AZ3794" s="29" t="str">
        <f t="shared" si="593"/>
        <v>image/jp2</v>
      </c>
      <c r="BA3794" s="29" t="str">
        <f t="shared" si="594"/>
        <v>presentation/iiif</v>
      </c>
      <c r="BB3794" s="29" t="str">
        <f t="shared" si="595"/>
        <v>https://media.mediathek-tanz-theater.de/iiif/2/nvt_img-459-003-003.JP2/full/100,/0/default.jpg</v>
      </c>
      <c r="BC3794" s="29" t="str">
        <f t="shared" si="591"/>
        <v>image/jpeg</v>
      </c>
      <c r="BD3794" s="29" t="str">
        <f t="shared" si="596"/>
        <v>presentation/thumbnail</v>
      </c>
    </row>
    <row r="3795" spans="1:56" ht="25.5">
      <c r="A3795" s="29">
        <v>1</v>
      </c>
      <c r="B3795" s="29">
        <v>0</v>
      </c>
      <c r="C3795" s="38" t="s">
        <v>14513</v>
      </c>
      <c r="D3795" s="38" t="s">
        <v>14514</v>
      </c>
      <c r="F3795" s="38" t="s">
        <v>13813</v>
      </c>
      <c r="I3795" s="38" t="s">
        <v>4438</v>
      </c>
      <c r="J3795" s="406" t="s">
        <v>14465</v>
      </c>
      <c r="N3795" s="38" t="s">
        <v>1673</v>
      </c>
      <c r="R3795" s="38" t="s">
        <v>13819</v>
      </c>
      <c r="U3795"/>
      <c r="V3795" t="s">
        <v>3599</v>
      </c>
      <c r="AA3795" s="38" t="s">
        <v>1170</v>
      </c>
      <c r="AE3795" s="38" t="s">
        <v>2950</v>
      </c>
      <c r="AG3795" s="38">
        <v>1</v>
      </c>
      <c r="AH3795" s="38" t="s">
        <v>4439</v>
      </c>
      <c r="AI3795" s="38" t="s">
        <v>4440</v>
      </c>
      <c r="AJ3795" s="38" t="s">
        <v>5900</v>
      </c>
      <c r="AL3795" s="301">
        <v>43666</v>
      </c>
      <c r="AO3795" s="29" t="s">
        <v>4442</v>
      </c>
      <c r="AR3795" s="29" t="str">
        <f t="shared" si="599"/>
        <v>1</v>
      </c>
      <c r="AS3795" s="29">
        <f t="shared" si="597"/>
        <v>1</v>
      </c>
      <c r="AT3795" s="29">
        <v>1</v>
      </c>
      <c r="AV3795" s="29" t="s">
        <v>14515</v>
      </c>
      <c r="AW3795" s="29" t="str">
        <f t="shared" si="600"/>
        <v>image/tiff</v>
      </c>
      <c r="AX3795" s="29" t="str">
        <f t="shared" si="592"/>
        <v>archival/master</v>
      </c>
      <c r="AY3795" s="29" t="str">
        <f t="shared" si="598"/>
        <v>https://media.mediathek-tanz-theater.de/iiif/2/nvt_img-459-004.JP2</v>
      </c>
      <c r="AZ3795" s="29" t="str">
        <f t="shared" si="593"/>
        <v>image/jp2</v>
      </c>
      <c r="BA3795" s="29" t="str">
        <f t="shared" si="594"/>
        <v>presentation/iiif</v>
      </c>
      <c r="BB3795" s="29" t="str">
        <f t="shared" si="595"/>
        <v>https://media.mediathek-tanz-theater.de/iiif/2/nvt_img-459-004.JP2/full/100,/0/default.jpg</v>
      </c>
      <c r="BC3795" s="29" t="str">
        <f t="shared" si="591"/>
        <v>image/jpeg</v>
      </c>
      <c r="BD3795" s="29" t="str">
        <f t="shared" si="596"/>
        <v>presentation/thumbnail</v>
      </c>
    </row>
    <row r="3796" spans="1:56" ht="25.5">
      <c r="A3796" s="29">
        <v>1</v>
      </c>
      <c r="B3796" s="29">
        <v>0</v>
      </c>
      <c r="C3796" s="38" t="s">
        <v>14516</v>
      </c>
      <c r="D3796" s="38" t="s">
        <v>14517</v>
      </c>
      <c r="F3796" s="38" t="s">
        <v>13813</v>
      </c>
      <c r="I3796" s="38" t="s">
        <v>4446</v>
      </c>
      <c r="J3796" s="38" t="s">
        <v>14513</v>
      </c>
      <c r="N3796" s="38" t="s">
        <v>1673</v>
      </c>
      <c r="R3796" s="38" t="s">
        <v>13819</v>
      </c>
      <c r="U3796"/>
      <c r="V3796" t="s">
        <v>3599</v>
      </c>
      <c r="AA3796" s="38" t="s">
        <v>1170</v>
      </c>
      <c r="AB3796" s="38" t="s">
        <v>14518</v>
      </c>
      <c r="AE3796" s="38" t="s">
        <v>2950</v>
      </c>
      <c r="AG3796" s="38">
        <v>1</v>
      </c>
      <c r="AH3796" s="38" t="s">
        <v>4439</v>
      </c>
      <c r="AI3796" s="38" t="s">
        <v>4440</v>
      </c>
      <c r="AJ3796" s="38" t="s">
        <v>4449</v>
      </c>
      <c r="AK3796" s="38" t="s">
        <v>72</v>
      </c>
      <c r="AL3796" s="301">
        <v>43666</v>
      </c>
      <c r="AO3796" s="29" t="s">
        <v>4442</v>
      </c>
      <c r="AR3796" s="29" t="str">
        <f t="shared" si="599"/>
        <v>0</v>
      </c>
      <c r="AS3796" s="29">
        <f t="shared" si="597"/>
        <v>0</v>
      </c>
      <c r="AT3796" s="29">
        <v>0</v>
      </c>
      <c r="AW3796" s="29" t="str">
        <f t="shared" si="600"/>
        <v/>
      </c>
      <c r="AX3796" s="29" t="str">
        <f t="shared" si="592"/>
        <v/>
      </c>
      <c r="AY3796" s="29" t="str">
        <f t="shared" si="598"/>
        <v>https://media.mediathek-tanz-theater.de/iiif/2/nvt_img-459-004-001.JP2</v>
      </c>
      <c r="AZ3796" s="29" t="str">
        <f t="shared" si="593"/>
        <v>image/jp2</v>
      </c>
      <c r="BA3796" s="29" t="str">
        <f t="shared" si="594"/>
        <v>presentation/iiif</v>
      </c>
      <c r="BB3796" s="29" t="str">
        <f t="shared" si="595"/>
        <v>https://media.mediathek-tanz-theater.de/iiif/2/nvt_img-459-004-001.JP2/full/100,/0/default.jpg</v>
      </c>
      <c r="BC3796" s="29" t="str">
        <f t="shared" si="591"/>
        <v>image/jpeg</v>
      </c>
      <c r="BD3796" s="29" t="str">
        <f t="shared" si="596"/>
        <v>presentation/thumbnail</v>
      </c>
    </row>
    <row r="3797" spans="1:56" ht="51">
      <c r="A3797" s="29">
        <v>1</v>
      </c>
      <c r="B3797" s="29">
        <v>0</v>
      </c>
      <c r="C3797" s="38" t="s">
        <v>14519</v>
      </c>
      <c r="D3797" s="38" t="s">
        <v>14520</v>
      </c>
      <c r="F3797" s="38" t="s">
        <v>13813</v>
      </c>
      <c r="I3797" s="38" t="s">
        <v>4446</v>
      </c>
      <c r="J3797" s="38" t="s">
        <v>14513</v>
      </c>
      <c r="N3797" s="38" t="s">
        <v>1673</v>
      </c>
      <c r="R3797" s="38" t="s">
        <v>13819</v>
      </c>
      <c r="U3797"/>
      <c r="V3797" t="s">
        <v>3599</v>
      </c>
      <c r="AA3797" s="38" t="s">
        <v>1170</v>
      </c>
      <c r="AB3797" s="38" t="s">
        <v>14521</v>
      </c>
      <c r="AE3797" s="38" t="s">
        <v>2950</v>
      </c>
      <c r="AG3797" s="38">
        <v>1</v>
      </c>
      <c r="AH3797" s="38" t="s">
        <v>4439</v>
      </c>
      <c r="AI3797" s="38" t="s">
        <v>4440</v>
      </c>
      <c r="AJ3797" s="38" t="s">
        <v>4449</v>
      </c>
      <c r="AK3797" s="38" t="s">
        <v>14522</v>
      </c>
      <c r="AL3797" s="301">
        <v>43666</v>
      </c>
      <c r="AO3797" s="29" t="s">
        <v>4442</v>
      </c>
      <c r="AR3797" s="29" t="str">
        <f t="shared" si="599"/>
        <v>0</v>
      </c>
      <c r="AS3797" s="29">
        <f t="shared" si="597"/>
        <v>0</v>
      </c>
      <c r="AT3797" s="29">
        <v>0</v>
      </c>
      <c r="AW3797" s="29" t="str">
        <f t="shared" si="600"/>
        <v/>
      </c>
      <c r="AX3797" s="29" t="str">
        <f t="shared" si="592"/>
        <v/>
      </c>
      <c r="AY3797" s="29" t="str">
        <f t="shared" si="598"/>
        <v>https://media.mediathek-tanz-theater.de/iiif/2/nvt_img-459-004-002.JP2</v>
      </c>
      <c r="AZ3797" s="29" t="str">
        <f t="shared" si="593"/>
        <v>image/jp2</v>
      </c>
      <c r="BA3797" s="29" t="str">
        <f t="shared" si="594"/>
        <v>presentation/iiif</v>
      </c>
      <c r="BB3797" s="29" t="str">
        <f t="shared" si="595"/>
        <v>https://media.mediathek-tanz-theater.de/iiif/2/nvt_img-459-004-002.JP2/full/100,/0/default.jpg</v>
      </c>
      <c r="BC3797" s="29" t="str">
        <f t="shared" si="591"/>
        <v>image/jpeg</v>
      </c>
      <c r="BD3797" s="29" t="str">
        <f t="shared" si="596"/>
        <v>presentation/thumbnail</v>
      </c>
    </row>
    <row r="3798" spans="1:56" ht="25.5">
      <c r="A3798" s="29">
        <v>1</v>
      </c>
      <c r="B3798" s="29">
        <v>0</v>
      </c>
      <c r="C3798" s="38" t="s">
        <v>14523</v>
      </c>
      <c r="D3798" s="38" t="s">
        <v>14524</v>
      </c>
      <c r="F3798" s="38" t="s">
        <v>13813</v>
      </c>
      <c r="I3798" s="38" t="s">
        <v>4446</v>
      </c>
      <c r="J3798" s="38" t="s">
        <v>14513</v>
      </c>
      <c r="N3798" s="38" t="s">
        <v>1673</v>
      </c>
      <c r="R3798" s="38" t="s">
        <v>13819</v>
      </c>
      <c r="U3798"/>
      <c r="V3798" t="s">
        <v>3599</v>
      </c>
      <c r="AA3798" s="38" t="s">
        <v>1170</v>
      </c>
      <c r="AB3798" s="38" t="s">
        <v>14525</v>
      </c>
      <c r="AE3798" s="38" t="s">
        <v>2950</v>
      </c>
      <c r="AG3798" s="38">
        <v>1</v>
      </c>
      <c r="AH3798" s="38" t="s">
        <v>4439</v>
      </c>
      <c r="AI3798" s="38" t="s">
        <v>4440</v>
      </c>
      <c r="AJ3798" s="38" t="s">
        <v>4449</v>
      </c>
      <c r="AK3798" s="38" t="s">
        <v>14526</v>
      </c>
      <c r="AL3798" s="301">
        <v>43666</v>
      </c>
      <c r="AO3798" s="29" t="s">
        <v>4442</v>
      </c>
      <c r="AR3798" s="29" t="str">
        <f t="shared" si="599"/>
        <v>0</v>
      </c>
      <c r="AS3798" s="29">
        <f t="shared" si="597"/>
        <v>0</v>
      </c>
      <c r="AT3798" s="29">
        <v>0</v>
      </c>
      <c r="AW3798" s="29" t="str">
        <f t="shared" si="600"/>
        <v/>
      </c>
      <c r="AX3798" s="29" t="str">
        <f t="shared" si="592"/>
        <v/>
      </c>
      <c r="AY3798" s="29" t="str">
        <f t="shared" si="598"/>
        <v>https://media.mediathek-tanz-theater.de/iiif/2/nvt_img-459-004-003.JP2</v>
      </c>
      <c r="AZ3798" s="29" t="str">
        <f t="shared" si="593"/>
        <v>image/jp2</v>
      </c>
      <c r="BA3798" s="29" t="str">
        <f t="shared" si="594"/>
        <v>presentation/iiif</v>
      </c>
      <c r="BB3798" s="29" t="str">
        <f t="shared" si="595"/>
        <v>https://media.mediathek-tanz-theater.de/iiif/2/nvt_img-459-004-003.JP2/full/100,/0/default.jpg</v>
      </c>
      <c r="BC3798" s="29" t="str">
        <f t="shared" si="591"/>
        <v>image/jpeg</v>
      </c>
      <c r="BD3798" s="29" t="str">
        <f t="shared" si="596"/>
        <v>presentation/thumbnail</v>
      </c>
    </row>
    <row r="3799" spans="1:56" ht="127.5">
      <c r="A3799" s="29">
        <v>0</v>
      </c>
      <c r="B3799" s="29">
        <v>0</v>
      </c>
      <c r="C3799" t="s">
        <v>14527</v>
      </c>
      <c r="F3799" s="38" t="s">
        <v>13813</v>
      </c>
      <c r="I3799" s="38" t="s">
        <v>4431</v>
      </c>
      <c r="J3799" s="406"/>
      <c r="M3799" s="311"/>
      <c r="U3799"/>
      <c r="V3799"/>
      <c r="AB3799" s="38" t="s">
        <v>14528</v>
      </c>
      <c r="AC3799" s="38" t="s">
        <v>13815</v>
      </c>
      <c r="AE3799" s="38" t="s">
        <v>2950</v>
      </c>
      <c r="AG3799" s="38">
        <v>1</v>
      </c>
      <c r="AJ3799" s="38" t="s">
        <v>13816</v>
      </c>
      <c r="AL3799" s="301">
        <v>43666</v>
      </c>
      <c r="AR3799" s="29" t="str">
        <f t="shared" si="599"/>
        <v>1</v>
      </c>
      <c r="AS3799" s="29">
        <f t="shared" si="597"/>
        <v>0</v>
      </c>
      <c r="AT3799" s="29">
        <v>0</v>
      </c>
      <c r="AW3799" s="29" t="str">
        <f t="shared" si="600"/>
        <v/>
      </c>
      <c r="AX3799" s="29" t="str">
        <f t="shared" si="592"/>
        <v/>
      </c>
      <c r="AY3799" s="29" t="str">
        <f t="shared" si="598"/>
        <v>https://media.mediathek-tanz-theater.de/iiif/2/nvt_img-460.JP2</v>
      </c>
      <c r="AZ3799" s="29" t="str">
        <f t="shared" si="593"/>
        <v>image/jp2</v>
      </c>
      <c r="BA3799" s="29" t="str">
        <f t="shared" si="594"/>
        <v>presentation/iiif</v>
      </c>
      <c r="BB3799" s="29" t="str">
        <f t="shared" si="595"/>
        <v>https://media.mediathek-tanz-theater.de/iiif/2/nvt_img-460.JP2/full/100,/0/default.jpg</v>
      </c>
      <c r="BC3799" s="29" t="str">
        <f t="shared" si="591"/>
        <v>image/jpeg</v>
      </c>
      <c r="BD3799" s="29" t="str">
        <f t="shared" si="596"/>
        <v>presentation/thumbnail</v>
      </c>
    </row>
    <row r="3800" spans="1:56" ht="25.5">
      <c r="A3800" s="29">
        <v>1</v>
      </c>
      <c r="B3800" s="29">
        <v>0</v>
      </c>
      <c r="C3800" s="38" t="s">
        <v>14529</v>
      </c>
      <c r="D3800" s="38" t="s">
        <v>14530</v>
      </c>
      <c r="F3800" s="38" t="s">
        <v>13813</v>
      </c>
      <c r="I3800" s="38" t="s">
        <v>4438</v>
      </c>
      <c r="J3800" t="s">
        <v>14527</v>
      </c>
      <c r="N3800" s="38" t="s">
        <v>1673</v>
      </c>
      <c r="R3800" s="38" t="s">
        <v>13819</v>
      </c>
      <c r="U3800"/>
      <c r="V3800" t="s">
        <v>3599</v>
      </c>
      <c r="AA3800" s="38" t="s">
        <v>1170</v>
      </c>
      <c r="AE3800" s="38" t="s">
        <v>2950</v>
      </c>
      <c r="AG3800" s="38">
        <v>1</v>
      </c>
      <c r="AH3800" s="38" t="s">
        <v>4439</v>
      </c>
      <c r="AI3800" s="38" t="s">
        <v>4440</v>
      </c>
      <c r="AJ3800" s="38" t="s">
        <v>14531</v>
      </c>
      <c r="AL3800" s="301">
        <v>43666</v>
      </c>
      <c r="AO3800" s="29" t="s">
        <v>4442</v>
      </c>
      <c r="AR3800" s="29" t="str">
        <f t="shared" si="599"/>
        <v>1</v>
      </c>
      <c r="AS3800" s="29">
        <f t="shared" si="597"/>
        <v>1</v>
      </c>
      <c r="AT3800" s="29">
        <v>1</v>
      </c>
      <c r="AV3800" s="29" t="s">
        <v>14532</v>
      </c>
      <c r="AW3800" s="29" t="str">
        <f t="shared" si="600"/>
        <v>image/tiff</v>
      </c>
      <c r="AX3800" s="29" t="str">
        <f t="shared" si="592"/>
        <v>archival/master</v>
      </c>
      <c r="AY3800" s="29" t="str">
        <f t="shared" si="598"/>
        <v>https://media.mediathek-tanz-theater.de/iiif/2/nvt_img-460-001.JP2</v>
      </c>
      <c r="AZ3800" s="29" t="str">
        <f t="shared" si="593"/>
        <v>image/jp2</v>
      </c>
      <c r="BA3800" s="29" t="str">
        <f t="shared" si="594"/>
        <v>presentation/iiif</v>
      </c>
      <c r="BB3800" s="29" t="str">
        <f t="shared" si="595"/>
        <v>https://media.mediathek-tanz-theater.de/iiif/2/nvt_img-460-001.JP2/full/100,/0/default.jpg</v>
      </c>
      <c r="BC3800" s="29" t="str">
        <f t="shared" si="591"/>
        <v>image/jpeg</v>
      </c>
      <c r="BD3800" s="29" t="str">
        <f t="shared" si="596"/>
        <v>presentation/thumbnail</v>
      </c>
    </row>
    <row r="3801" spans="1:56" ht="25.5">
      <c r="A3801" s="29">
        <v>1</v>
      </c>
      <c r="B3801" s="29">
        <v>0</v>
      </c>
      <c r="C3801" s="38" t="s">
        <v>14533</v>
      </c>
      <c r="D3801" s="38" t="s">
        <v>14534</v>
      </c>
      <c r="F3801" s="38" t="s">
        <v>13813</v>
      </c>
      <c r="I3801" s="38" t="s">
        <v>4446</v>
      </c>
      <c r="J3801" s="38" t="s">
        <v>14529</v>
      </c>
      <c r="N3801" s="38" t="s">
        <v>1673</v>
      </c>
      <c r="R3801" s="38" t="s">
        <v>13819</v>
      </c>
      <c r="U3801"/>
      <c r="V3801" t="s">
        <v>3599</v>
      </c>
      <c r="AA3801" s="38" t="s">
        <v>1170</v>
      </c>
      <c r="AB3801" s="38" t="s">
        <v>14535</v>
      </c>
      <c r="AE3801" s="38" t="s">
        <v>2950</v>
      </c>
      <c r="AG3801" s="38">
        <v>1</v>
      </c>
      <c r="AH3801" s="38" t="s">
        <v>4439</v>
      </c>
      <c r="AI3801" s="38" t="s">
        <v>4440</v>
      </c>
      <c r="AJ3801" s="38" t="s">
        <v>4449</v>
      </c>
      <c r="AK3801" s="38" t="s">
        <v>14536</v>
      </c>
      <c r="AL3801" s="301">
        <v>43666</v>
      </c>
      <c r="AO3801" s="29" t="s">
        <v>4442</v>
      </c>
      <c r="AR3801" s="29" t="str">
        <f t="shared" si="599"/>
        <v>0</v>
      </c>
      <c r="AS3801" s="29">
        <f t="shared" si="597"/>
        <v>0</v>
      </c>
      <c r="AT3801" s="29">
        <v>0</v>
      </c>
      <c r="AW3801" s="29" t="str">
        <f t="shared" si="600"/>
        <v/>
      </c>
      <c r="AX3801" s="29" t="str">
        <f t="shared" si="592"/>
        <v/>
      </c>
      <c r="AY3801" s="29" t="str">
        <f t="shared" si="598"/>
        <v>https://media.mediathek-tanz-theater.de/iiif/2/nvt_img-460-001-001.JP2</v>
      </c>
      <c r="AZ3801" s="29" t="str">
        <f t="shared" si="593"/>
        <v>image/jp2</v>
      </c>
      <c r="BA3801" s="29" t="str">
        <f t="shared" si="594"/>
        <v>presentation/iiif</v>
      </c>
      <c r="BB3801" s="29" t="str">
        <f t="shared" si="595"/>
        <v>https://media.mediathek-tanz-theater.de/iiif/2/nvt_img-460-001-001.JP2/full/100,/0/default.jpg</v>
      </c>
      <c r="BC3801" s="29" t="str">
        <f t="shared" si="591"/>
        <v>image/jpeg</v>
      </c>
      <c r="BD3801" s="29" t="str">
        <f t="shared" si="596"/>
        <v>presentation/thumbnail</v>
      </c>
    </row>
    <row r="3802" spans="1:56" ht="25.5">
      <c r="A3802" s="29">
        <v>1</v>
      </c>
      <c r="B3802" s="29">
        <v>0</v>
      </c>
      <c r="C3802" s="38" t="s">
        <v>14537</v>
      </c>
      <c r="D3802" s="38" t="s">
        <v>14538</v>
      </c>
      <c r="F3802" s="38" t="s">
        <v>13813</v>
      </c>
      <c r="I3802" s="38" t="s">
        <v>4446</v>
      </c>
      <c r="J3802" s="38" t="s">
        <v>14529</v>
      </c>
      <c r="N3802" s="38" t="s">
        <v>1673</v>
      </c>
      <c r="R3802" s="38" t="s">
        <v>13819</v>
      </c>
      <c r="U3802"/>
      <c r="V3802" t="s">
        <v>3599</v>
      </c>
      <c r="AA3802" s="38" t="s">
        <v>1170</v>
      </c>
      <c r="AB3802" s="38" t="s">
        <v>14539</v>
      </c>
      <c r="AE3802" s="38" t="s">
        <v>2950</v>
      </c>
      <c r="AG3802" s="38">
        <v>1</v>
      </c>
      <c r="AH3802" s="38" t="s">
        <v>4439</v>
      </c>
      <c r="AI3802" s="38" t="s">
        <v>4440</v>
      </c>
      <c r="AJ3802" s="38" t="s">
        <v>4449</v>
      </c>
      <c r="AK3802" s="38" t="s">
        <v>72</v>
      </c>
      <c r="AL3802" s="301">
        <v>43666</v>
      </c>
      <c r="AO3802" s="29" t="s">
        <v>4442</v>
      </c>
      <c r="AR3802" s="29" t="str">
        <f t="shared" si="599"/>
        <v>0</v>
      </c>
      <c r="AS3802" s="29">
        <f t="shared" si="597"/>
        <v>0</v>
      </c>
      <c r="AT3802" s="29">
        <v>0</v>
      </c>
      <c r="AW3802" s="29" t="str">
        <f t="shared" si="600"/>
        <v/>
      </c>
      <c r="AX3802" s="29" t="str">
        <f t="shared" si="592"/>
        <v/>
      </c>
      <c r="AY3802" s="29" t="str">
        <f t="shared" si="598"/>
        <v>https://media.mediathek-tanz-theater.de/iiif/2/nvt_img-460-001-002.JP2</v>
      </c>
      <c r="AZ3802" s="29" t="str">
        <f t="shared" si="593"/>
        <v>image/jp2</v>
      </c>
      <c r="BA3802" s="29" t="str">
        <f t="shared" si="594"/>
        <v>presentation/iiif</v>
      </c>
      <c r="BB3802" s="29" t="str">
        <f t="shared" si="595"/>
        <v>https://media.mediathek-tanz-theater.de/iiif/2/nvt_img-460-001-002.JP2/full/100,/0/default.jpg</v>
      </c>
      <c r="BC3802" s="29" t="str">
        <f t="shared" si="591"/>
        <v>image/jpeg</v>
      </c>
      <c r="BD3802" s="29" t="str">
        <f t="shared" si="596"/>
        <v>presentation/thumbnail</v>
      </c>
    </row>
    <row r="3803" spans="1:56" ht="25.5">
      <c r="A3803" s="29">
        <v>1</v>
      </c>
      <c r="B3803" s="29">
        <v>0</v>
      </c>
      <c r="C3803" s="38" t="s">
        <v>14540</v>
      </c>
      <c r="D3803" s="38" t="s">
        <v>14541</v>
      </c>
      <c r="F3803" s="38" t="s">
        <v>13813</v>
      </c>
      <c r="I3803" s="38" t="s">
        <v>4438</v>
      </c>
      <c r="J3803" t="s">
        <v>14527</v>
      </c>
      <c r="N3803" s="38" t="s">
        <v>1673</v>
      </c>
      <c r="R3803" s="38" t="s">
        <v>13819</v>
      </c>
      <c r="U3803"/>
      <c r="V3803" t="s">
        <v>3599</v>
      </c>
      <c r="AA3803" s="38" t="s">
        <v>1170</v>
      </c>
      <c r="AE3803" s="38" t="s">
        <v>2950</v>
      </c>
      <c r="AG3803" s="38">
        <v>1</v>
      </c>
      <c r="AH3803" s="38" t="s">
        <v>4439</v>
      </c>
      <c r="AI3803" s="38" t="s">
        <v>4440</v>
      </c>
      <c r="AJ3803" s="38" t="s">
        <v>14542</v>
      </c>
      <c r="AL3803" s="301">
        <v>43666</v>
      </c>
      <c r="AO3803" s="29" t="s">
        <v>4442</v>
      </c>
      <c r="AR3803" s="29" t="str">
        <f t="shared" si="599"/>
        <v>1</v>
      </c>
      <c r="AS3803" s="29">
        <f t="shared" si="597"/>
        <v>1</v>
      </c>
      <c r="AT3803" s="29">
        <v>1</v>
      </c>
      <c r="AV3803" s="29" t="s">
        <v>14543</v>
      </c>
      <c r="AW3803" s="29" t="str">
        <f t="shared" si="600"/>
        <v>image/tiff</v>
      </c>
      <c r="AX3803" s="29" t="str">
        <f t="shared" si="592"/>
        <v>archival/master</v>
      </c>
      <c r="AY3803" s="29" t="str">
        <f t="shared" si="598"/>
        <v>https://media.mediathek-tanz-theater.de/iiif/2/nvt_img-460-002.JP2</v>
      </c>
      <c r="AZ3803" s="29" t="str">
        <f t="shared" si="593"/>
        <v>image/jp2</v>
      </c>
      <c r="BA3803" s="29" t="str">
        <f t="shared" si="594"/>
        <v>presentation/iiif</v>
      </c>
      <c r="BB3803" s="29" t="str">
        <f t="shared" si="595"/>
        <v>https://media.mediathek-tanz-theater.de/iiif/2/nvt_img-460-002.JP2/full/100,/0/default.jpg</v>
      </c>
      <c r="BC3803" s="29" t="str">
        <f t="shared" si="591"/>
        <v>image/jpeg</v>
      </c>
      <c r="BD3803" s="29" t="str">
        <f t="shared" si="596"/>
        <v>presentation/thumbnail</v>
      </c>
    </row>
    <row r="3804" spans="1:56" ht="63.75">
      <c r="A3804" s="29">
        <v>1</v>
      </c>
      <c r="B3804" s="29">
        <v>0</v>
      </c>
      <c r="C3804" s="38" t="s">
        <v>14544</v>
      </c>
      <c r="D3804" s="38" t="s">
        <v>14545</v>
      </c>
      <c r="F3804" s="38" t="s">
        <v>13813</v>
      </c>
      <c r="I3804" s="38" t="s">
        <v>4446</v>
      </c>
      <c r="J3804" s="38" t="s">
        <v>14540</v>
      </c>
      <c r="N3804" s="38" t="s">
        <v>1673</v>
      </c>
      <c r="R3804" s="38" t="s">
        <v>13819</v>
      </c>
      <c r="U3804"/>
      <c r="V3804" t="s">
        <v>3599</v>
      </c>
      <c r="AA3804" s="38" t="s">
        <v>1170</v>
      </c>
      <c r="AB3804" s="38" t="s">
        <v>14546</v>
      </c>
      <c r="AE3804" s="38" t="s">
        <v>2950</v>
      </c>
      <c r="AG3804" s="38">
        <v>1</v>
      </c>
      <c r="AH3804" s="38" t="s">
        <v>4439</v>
      </c>
      <c r="AI3804" s="38" t="s">
        <v>4440</v>
      </c>
      <c r="AJ3804" s="38" t="s">
        <v>4449</v>
      </c>
      <c r="AK3804" s="38" t="s">
        <v>14547</v>
      </c>
      <c r="AL3804" s="301">
        <v>43666</v>
      </c>
      <c r="AO3804" s="29" t="s">
        <v>4442</v>
      </c>
      <c r="AR3804" s="29" t="str">
        <f t="shared" si="599"/>
        <v>0</v>
      </c>
      <c r="AS3804" s="29">
        <f t="shared" si="597"/>
        <v>0</v>
      </c>
      <c r="AT3804" s="29">
        <v>0</v>
      </c>
      <c r="AW3804" s="29" t="str">
        <f t="shared" si="600"/>
        <v/>
      </c>
      <c r="AX3804" s="29" t="str">
        <f t="shared" si="592"/>
        <v/>
      </c>
      <c r="AY3804" s="29" t="str">
        <f t="shared" si="598"/>
        <v>https://media.mediathek-tanz-theater.de/iiif/2/nvt_img-460-002-001.JP2</v>
      </c>
      <c r="AZ3804" s="29" t="str">
        <f t="shared" si="593"/>
        <v>image/jp2</v>
      </c>
      <c r="BA3804" s="29" t="str">
        <f t="shared" si="594"/>
        <v>presentation/iiif</v>
      </c>
      <c r="BB3804" s="29" t="str">
        <f t="shared" si="595"/>
        <v>https://media.mediathek-tanz-theater.de/iiif/2/nvt_img-460-002-001.JP2/full/100,/0/default.jpg</v>
      </c>
      <c r="BC3804" s="29" t="str">
        <f t="shared" si="591"/>
        <v>image/jpeg</v>
      </c>
      <c r="BD3804" s="29" t="str">
        <f t="shared" si="596"/>
        <v>presentation/thumbnail</v>
      </c>
    </row>
    <row r="3805" spans="1:56" ht="25.5">
      <c r="A3805" s="29">
        <v>1</v>
      </c>
      <c r="B3805" s="29">
        <v>0</v>
      </c>
      <c r="C3805" s="38" t="s">
        <v>14548</v>
      </c>
      <c r="D3805" s="38" t="s">
        <v>14549</v>
      </c>
      <c r="F3805" s="38" t="s">
        <v>13813</v>
      </c>
      <c r="H3805" s="38" t="s">
        <v>5078</v>
      </c>
      <c r="I3805" s="38" t="s">
        <v>4446</v>
      </c>
      <c r="J3805" s="38" t="s">
        <v>14540</v>
      </c>
      <c r="N3805" s="38" t="s">
        <v>1673</v>
      </c>
      <c r="R3805" s="38" t="s">
        <v>13819</v>
      </c>
      <c r="U3805"/>
      <c r="V3805" t="s">
        <v>3599</v>
      </c>
      <c r="AA3805" s="38" t="s">
        <v>1170</v>
      </c>
      <c r="AE3805" s="38" t="s">
        <v>2950</v>
      </c>
      <c r="AG3805" s="38">
        <v>1</v>
      </c>
      <c r="AH3805" s="38" t="s">
        <v>4439</v>
      </c>
      <c r="AI3805" s="38" t="s">
        <v>4440</v>
      </c>
      <c r="AJ3805" s="38" t="s">
        <v>4449</v>
      </c>
      <c r="AK3805" s="38" t="s">
        <v>14550</v>
      </c>
      <c r="AL3805" s="301">
        <v>43666</v>
      </c>
      <c r="AO3805" s="29" t="s">
        <v>4442</v>
      </c>
      <c r="AR3805" s="29" t="str">
        <f t="shared" si="599"/>
        <v>0</v>
      </c>
      <c r="AS3805" s="29">
        <f t="shared" si="597"/>
        <v>0</v>
      </c>
      <c r="AT3805" s="29">
        <v>0</v>
      </c>
      <c r="AW3805" s="29" t="str">
        <f t="shared" si="600"/>
        <v/>
      </c>
      <c r="AX3805" s="29" t="str">
        <f t="shared" si="592"/>
        <v/>
      </c>
      <c r="AY3805" s="29" t="str">
        <f t="shared" si="598"/>
        <v>https://media.mediathek-tanz-theater.de/iiif/2/nvt_img-460-002-002.JP2</v>
      </c>
      <c r="AZ3805" s="29" t="str">
        <f t="shared" si="593"/>
        <v>image/jp2</v>
      </c>
      <c r="BA3805" s="29" t="str">
        <f t="shared" si="594"/>
        <v>presentation/iiif</v>
      </c>
      <c r="BB3805" s="29" t="str">
        <f t="shared" si="595"/>
        <v>https://media.mediathek-tanz-theater.de/iiif/2/nvt_img-460-002-002.JP2/full/100,/0/default.jpg</v>
      </c>
      <c r="BC3805" s="29" t="str">
        <f t="shared" si="591"/>
        <v>image/jpeg</v>
      </c>
      <c r="BD3805" s="29" t="str">
        <f t="shared" si="596"/>
        <v>presentation/thumbnail</v>
      </c>
    </row>
    <row r="3806" spans="1:56" ht="25.5">
      <c r="A3806" s="29">
        <v>1</v>
      </c>
      <c r="B3806" s="29">
        <v>0</v>
      </c>
      <c r="C3806" s="38" t="s">
        <v>14551</v>
      </c>
      <c r="D3806" s="38" t="s">
        <v>14552</v>
      </c>
      <c r="F3806" s="38" t="s">
        <v>13813</v>
      </c>
      <c r="H3806" s="38" t="s">
        <v>4841</v>
      </c>
      <c r="I3806" s="38" t="s">
        <v>4446</v>
      </c>
      <c r="J3806" s="38" t="s">
        <v>14540</v>
      </c>
      <c r="N3806" s="38" t="s">
        <v>1673</v>
      </c>
      <c r="R3806" s="38" t="s">
        <v>13819</v>
      </c>
      <c r="U3806"/>
      <c r="V3806" t="s">
        <v>3599</v>
      </c>
      <c r="AA3806" s="38" t="s">
        <v>1170</v>
      </c>
      <c r="AB3806" s="38" t="s">
        <v>14553</v>
      </c>
      <c r="AE3806" s="38" t="s">
        <v>2950</v>
      </c>
      <c r="AG3806" s="38">
        <v>1</v>
      </c>
      <c r="AH3806" s="38" t="s">
        <v>4439</v>
      </c>
      <c r="AI3806" s="38" t="s">
        <v>4440</v>
      </c>
      <c r="AJ3806" s="38" t="s">
        <v>4449</v>
      </c>
      <c r="AK3806" s="38" t="s">
        <v>72</v>
      </c>
      <c r="AL3806" s="301">
        <v>43666</v>
      </c>
      <c r="AO3806" s="29" t="s">
        <v>4442</v>
      </c>
      <c r="AR3806" s="29" t="str">
        <f t="shared" si="599"/>
        <v>0</v>
      </c>
      <c r="AS3806" s="29">
        <f t="shared" si="597"/>
        <v>0</v>
      </c>
      <c r="AT3806" s="29">
        <v>0</v>
      </c>
      <c r="AW3806" s="29" t="str">
        <f t="shared" si="600"/>
        <v/>
      </c>
      <c r="AX3806" s="29" t="str">
        <f t="shared" si="592"/>
        <v/>
      </c>
      <c r="AY3806" s="29" t="str">
        <f t="shared" si="598"/>
        <v>https://media.mediathek-tanz-theater.de/iiif/2/nvt_img-460-002-003.JP2</v>
      </c>
      <c r="AZ3806" s="29" t="str">
        <f t="shared" si="593"/>
        <v>image/jp2</v>
      </c>
      <c r="BA3806" s="29" t="str">
        <f t="shared" si="594"/>
        <v>presentation/iiif</v>
      </c>
      <c r="BB3806" s="29" t="str">
        <f t="shared" si="595"/>
        <v>https://media.mediathek-tanz-theater.de/iiif/2/nvt_img-460-002-003.JP2/full/100,/0/default.jpg</v>
      </c>
      <c r="BC3806" s="29" t="str">
        <f t="shared" si="591"/>
        <v>image/jpeg</v>
      </c>
      <c r="BD3806" s="29" t="str">
        <f t="shared" si="596"/>
        <v>presentation/thumbnail</v>
      </c>
    </row>
    <row r="3807" spans="1:56" ht="25.5">
      <c r="A3807" s="29">
        <v>1</v>
      </c>
      <c r="B3807" s="29">
        <v>0</v>
      </c>
      <c r="C3807" s="38" t="s">
        <v>14554</v>
      </c>
      <c r="D3807" s="38" t="s">
        <v>14555</v>
      </c>
      <c r="F3807" s="38" t="s">
        <v>13813</v>
      </c>
      <c r="I3807" s="38" t="s">
        <v>4438</v>
      </c>
      <c r="J3807" t="s">
        <v>14527</v>
      </c>
      <c r="N3807" s="38" t="s">
        <v>1673</v>
      </c>
      <c r="R3807" s="38" t="s">
        <v>13819</v>
      </c>
      <c r="U3807"/>
      <c r="V3807" t="s">
        <v>3599</v>
      </c>
      <c r="AA3807" s="38" t="s">
        <v>1170</v>
      </c>
      <c r="AE3807" s="38" t="s">
        <v>2950</v>
      </c>
      <c r="AG3807" s="38">
        <v>1</v>
      </c>
      <c r="AH3807" s="38" t="s">
        <v>4439</v>
      </c>
      <c r="AI3807" s="38" t="s">
        <v>4440</v>
      </c>
      <c r="AJ3807" s="38" t="s">
        <v>14542</v>
      </c>
      <c r="AL3807" s="301">
        <v>43666</v>
      </c>
      <c r="AO3807" s="29" t="s">
        <v>4442</v>
      </c>
      <c r="AR3807" s="29" t="str">
        <f t="shared" si="599"/>
        <v>1</v>
      </c>
      <c r="AS3807" s="29">
        <f t="shared" si="597"/>
        <v>1</v>
      </c>
      <c r="AT3807" s="29">
        <v>1</v>
      </c>
      <c r="AV3807" s="29" t="s">
        <v>14556</v>
      </c>
      <c r="AW3807" s="29" t="str">
        <f t="shared" si="600"/>
        <v>image/tiff</v>
      </c>
      <c r="AX3807" s="29" t="str">
        <f t="shared" si="592"/>
        <v>archival/master</v>
      </c>
      <c r="AY3807" s="29" t="str">
        <f t="shared" si="598"/>
        <v>https://media.mediathek-tanz-theater.de/iiif/2/nvt_img-460-003.JP2</v>
      </c>
      <c r="AZ3807" s="29" t="str">
        <f t="shared" si="593"/>
        <v>image/jp2</v>
      </c>
      <c r="BA3807" s="29" t="str">
        <f t="shared" si="594"/>
        <v>presentation/iiif</v>
      </c>
      <c r="BB3807" s="29" t="str">
        <f t="shared" si="595"/>
        <v>https://media.mediathek-tanz-theater.de/iiif/2/nvt_img-460-003.JP2/full/100,/0/default.jpg</v>
      </c>
      <c r="BC3807" s="29" t="str">
        <f t="shared" si="591"/>
        <v>image/jpeg</v>
      </c>
      <c r="BD3807" s="29" t="str">
        <f t="shared" si="596"/>
        <v>presentation/thumbnail</v>
      </c>
    </row>
    <row r="3808" spans="1:56" ht="25.5">
      <c r="A3808" s="29">
        <v>1</v>
      </c>
      <c r="B3808" s="29">
        <v>0</v>
      </c>
      <c r="C3808" s="38" t="s">
        <v>14557</v>
      </c>
      <c r="D3808" s="38" t="s">
        <v>14558</v>
      </c>
      <c r="F3808" s="38" t="s">
        <v>13813</v>
      </c>
      <c r="I3808" s="38" t="s">
        <v>4446</v>
      </c>
      <c r="J3808" s="38" t="s">
        <v>14554</v>
      </c>
      <c r="N3808" s="38" t="s">
        <v>1673</v>
      </c>
      <c r="R3808" s="38" t="s">
        <v>13819</v>
      </c>
      <c r="U3808"/>
      <c r="V3808" t="s">
        <v>3599</v>
      </c>
      <c r="AA3808" s="38" t="s">
        <v>1170</v>
      </c>
      <c r="AB3808" s="38" t="s">
        <v>14559</v>
      </c>
      <c r="AE3808" s="38" t="s">
        <v>2950</v>
      </c>
      <c r="AG3808" s="38">
        <v>1</v>
      </c>
      <c r="AH3808" s="38" t="s">
        <v>4439</v>
      </c>
      <c r="AI3808" s="38" t="s">
        <v>4440</v>
      </c>
      <c r="AJ3808" s="38" t="s">
        <v>4449</v>
      </c>
      <c r="AK3808" s="38" t="s">
        <v>14560</v>
      </c>
      <c r="AL3808" s="301">
        <v>43666</v>
      </c>
      <c r="AO3808" s="29" t="s">
        <v>4442</v>
      </c>
      <c r="AR3808" s="29" t="str">
        <f t="shared" si="599"/>
        <v>0</v>
      </c>
      <c r="AS3808" s="29">
        <f t="shared" si="597"/>
        <v>0</v>
      </c>
      <c r="AT3808" s="29">
        <v>0</v>
      </c>
      <c r="AW3808" s="29" t="str">
        <f t="shared" si="600"/>
        <v/>
      </c>
      <c r="AX3808" s="29" t="str">
        <f t="shared" si="592"/>
        <v/>
      </c>
      <c r="AY3808" s="29" t="str">
        <f t="shared" si="598"/>
        <v>https://media.mediathek-tanz-theater.de/iiif/2/nvt_img-460-003-001.JP2</v>
      </c>
      <c r="AZ3808" s="29" t="str">
        <f t="shared" si="593"/>
        <v>image/jp2</v>
      </c>
      <c r="BA3808" s="29" t="str">
        <f t="shared" si="594"/>
        <v>presentation/iiif</v>
      </c>
      <c r="BB3808" s="29" t="str">
        <f t="shared" si="595"/>
        <v>https://media.mediathek-tanz-theater.de/iiif/2/nvt_img-460-003-001.JP2/full/100,/0/default.jpg</v>
      </c>
      <c r="BC3808" s="29" t="str">
        <f t="shared" si="591"/>
        <v>image/jpeg</v>
      </c>
      <c r="BD3808" s="29" t="str">
        <f t="shared" si="596"/>
        <v>presentation/thumbnail</v>
      </c>
    </row>
    <row r="3809" spans="1:56" ht="25.5">
      <c r="A3809" s="29">
        <v>1</v>
      </c>
      <c r="B3809" s="29">
        <v>0</v>
      </c>
      <c r="C3809" s="38" t="s">
        <v>14561</v>
      </c>
      <c r="D3809" s="38" t="s">
        <v>14562</v>
      </c>
      <c r="F3809" s="38" t="s">
        <v>13813</v>
      </c>
      <c r="I3809" s="38" t="s">
        <v>4446</v>
      </c>
      <c r="J3809" s="38" t="s">
        <v>14554</v>
      </c>
      <c r="N3809" s="38" t="s">
        <v>1673</v>
      </c>
      <c r="R3809" s="38" t="s">
        <v>13819</v>
      </c>
      <c r="U3809"/>
      <c r="V3809" t="s">
        <v>3599</v>
      </c>
      <c r="AA3809" s="38" t="s">
        <v>1170</v>
      </c>
      <c r="AB3809" s="38" t="s">
        <v>14563</v>
      </c>
      <c r="AE3809" s="38" t="s">
        <v>2950</v>
      </c>
      <c r="AG3809" s="38">
        <v>1</v>
      </c>
      <c r="AH3809" s="38" t="s">
        <v>4439</v>
      </c>
      <c r="AI3809" s="38" t="s">
        <v>4440</v>
      </c>
      <c r="AJ3809" s="38" t="s">
        <v>4449</v>
      </c>
      <c r="AK3809" s="38" t="s">
        <v>14560</v>
      </c>
      <c r="AL3809" s="301">
        <v>43666</v>
      </c>
      <c r="AO3809" s="29" t="s">
        <v>4442</v>
      </c>
      <c r="AR3809" s="29" t="str">
        <f t="shared" si="599"/>
        <v>0</v>
      </c>
      <c r="AS3809" s="29">
        <f t="shared" si="597"/>
        <v>0</v>
      </c>
      <c r="AT3809" s="29">
        <v>0</v>
      </c>
      <c r="AW3809" s="29" t="str">
        <f t="shared" si="600"/>
        <v/>
      </c>
      <c r="AX3809" s="29" t="str">
        <f t="shared" si="592"/>
        <v/>
      </c>
      <c r="AY3809" s="29" t="str">
        <f t="shared" si="598"/>
        <v>https://media.mediathek-tanz-theater.de/iiif/2/nvt_img-460-003-002.JP2</v>
      </c>
      <c r="AZ3809" s="29" t="str">
        <f t="shared" si="593"/>
        <v>image/jp2</v>
      </c>
      <c r="BA3809" s="29" t="str">
        <f t="shared" si="594"/>
        <v>presentation/iiif</v>
      </c>
      <c r="BB3809" s="29" t="str">
        <f t="shared" si="595"/>
        <v>https://media.mediathek-tanz-theater.de/iiif/2/nvt_img-460-003-002.JP2/full/100,/0/default.jpg</v>
      </c>
      <c r="BC3809" s="29" t="str">
        <f t="shared" si="591"/>
        <v>image/jpeg</v>
      </c>
      <c r="BD3809" s="29" t="str">
        <f t="shared" si="596"/>
        <v>presentation/thumbnail</v>
      </c>
    </row>
    <row r="3810" spans="1:56" ht="25.5">
      <c r="A3810" s="29">
        <v>1</v>
      </c>
      <c r="B3810" s="29">
        <v>0</v>
      </c>
      <c r="C3810" s="38" t="s">
        <v>14564</v>
      </c>
      <c r="D3810" s="38" t="s">
        <v>14565</v>
      </c>
      <c r="F3810" s="38" t="s">
        <v>13813</v>
      </c>
      <c r="I3810" s="38" t="s">
        <v>4446</v>
      </c>
      <c r="J3810" s="38" t="s">
        <v>14554</v>
      </c>
      <c r="N3810" s="38" t="s">
        <v>1673</v>
      </c>
      <c r="R3810" s="38" t="s">
        <v>13819</v>
      </c>
      <c r="U3810"/>
      <c r="V3810" t="s">
        <v>3599</v>
      </c>
      <c r="AA3810" s="38" t="s">
        <v>1170</v>
      </c>
      <c r="AB3810" s="38" t="s">
        <v>14566</v>
      </c>
      <c r="AE3810" s="38" t="s">
        <v>2950</v>
      </c>
      <c r="AG3810" s="38">
        <v>1</v>
      </c>
      <c r="AH3810" s="38" t="s">
        <v>4439</v>
      </c>
      <c r="AI3810" s="38" t="s">
        <v>4440</v>
      </c>
      <c r="AJ3810" s="38" t="s">
        <v>4449</v>
      </c>
      <c r="AK3810" s="38" t="s">
        <v>14560</v>
      </c>
      <c r="AL3810" s="301">
        <v>43666</v>
      </c>
      <c r="AO3810" s="29" t="s">
        <v>4442</v>
      </c>
      <c r="AR3810" s="29" t="str">
        <f t="shared" si="599"/>
        <v>0</v>
      </c>
      <c r="AS3810" s="29">
        <f t="shared" si="597"/>
        <v>0</v>
      </c>
      <c r="AT3810" s="29">
        <v>0</v>
      </c>
      <c r="AW3810" s="29" t="str">
        <f t="shared" si="600"/>
        <v/>
      </c>
      <c r="AX3810" s="29" t="str">
        <f t="shared" si="592"/>
        <v/>
      </c>
      <c r="AY3810" s="29" t="str">
        <f t="shared" si="598"/>
        <v>https://media.mediathek-tanz-theater.de/iiif/2/nvt_img-460-003-003.JP2</v>
      </c>
      <c r="AZ3810" s="29" t="str">
        <f t="shared" si="593"/>
        <v>image/jp2</v>
      </c>
      <c r="BA3810" s="29" t="str">
        <f t="shared" si="594"/>
        <v>presentation/iiif</v>
      </c>
      <c r="BB3810" s="29" t="str">
        <f t="shared" si="595"/>
        <v>https://media.mediathek-tanz-theater.de/iiif/2/nvt_img-460-003-003.JP2/full/100,/0/default.jpg</v>
      </c>
      <c r="BC3810" s="29" t="str">
        <f t="shared" si="591"/>
        <v>image/jpeg</v>
      </c>
      <c r="BD3810" s="29" t="str">
        <f t="shared" si="596"/>
        <v>presentation/thumbnail</v>
      </c>
    </row>
    <row r="3811" spans="1:56" ht="127.5">
      <c r="A3811" s="29">
        <v>0</v>
      </c>
      <c r="B3811" s="29">
        <v>0</v>
      </c>
      <c r="C3811" t="s">
        <v>14567</v>
      </c>
      <c r="F3811" s="38" t="s">
        <v>13813</v>
      </c>
      <c r="I3811" s="38" t="s">
        <v>4431</v>
      </c>
      <c r="J3811" s="406"/>
      <c r="M3811" s="311"/>
      <c r="U3811"/>
      <c r="V3811"/>
      <c r="AB3811" s="38" t="s">
        <v>14568</v>
      </c>
      <c r="AC3811" s="38" t="s">
        <v>13815</v>
      </c>
      <c r="AE3811" s="38" t="s">
        <v>2950</v>
      </c>
      <c r="AG3811" s="38">
        <v>1</v>
      </c>
      <c r="AJ3811" s="38" t="s">
        <v>13816</v>
      </c>
      <c r="AL3811" s="301">
        <v>43666</v>
      </c>
      <c r="AR3811" s="29" t="str">
        <f t="shared" si="599"/>
        <v>1</v>
      </c>
      <c r="AS3811" s="29">
        <f t="shared" si="597"/>
        <v>0</v>
      </c>
      <c r="AT3811" s="29">
        <v>0</v>
      </c>
      <c r="AW3811" s="29" t="str">
        <f t="shared" si="600"/>
        <v/>
      </c>
      <c r="AX3811" s="29" t="str">
        <f t="shared" si="592"/>
        <v/>
      </c>
      <c r="AY3811" s="29" t="str">
        <f t="shared" si="598"/>
        <v>https://media.mediathek-tanz-theater.de/iiif/2/nvt_img-461.JP2</v>
      </c>
      <c r="AZ3811" s="29" t="str">
        <f t="shared" si="593"/>
        <v>image/jp2</v>
      </c>
      <c r="BA3811" s="29" t="str">
        <f t="shared" si="594"/>
        <v>presentation/iiif</v>
      </c>
      <c r="BB3811" s="29" t="str">
        <f t="shared" si="595"/>
        <v>https://media.mediathek-tanz-theater.de/iiif/2/nvt_img-461.JP2/full/100,/0/default.jpg</v>
      </c>
      <c r="BC3811" s="29" t="str">
        <f t="shared" si="591"/>
        <v>image/jpeg</v>
      </c>
      <c r="BD3811" s="29" t="str">
        <f t="shared" si="596"/>
        <v>presentation/thumbnail</v>
      </c>
    </row>
    <row r="3812" spans="1:56" ht="25.5">
      <c r="A3812" s="29">
        <v>1</v>
      </c>
      <c r="B3812" s="29">
        <v>0</v>
      </c>
      <c r="C3812" s="38" t="s">
        <v>14569</v>
      </c>
      <c r="D3812" s="38" t="s">
        <v>14570</v>
      </c>
      <c r="F3812" s="38" t="s">
        <v>13813</v>
      </c>
      <c r="I3812" s="38" t="s">
        <v>4438</v>
      </c>
      <c r="J3812" t="s">
        <v>14567</v>
      </c>
      <c r="N3812" s="38" t="s">
        <v>1673</v>
      </c>
      <c r="R3812" s="38" t="s">
        <v>13819</v>
      </c>
      <c r="U3812"/>
      <c r="V3812" t="s">
        <v>3599</v>
      </c>
      <c r="AE3812" s="38" t="s">
        <v>2950</v>
      </c>
      <c r="AG3812" s="38">
        <v>1</v>
      </c>
      <c r="AH3812" s="38" t="s">
        <v>4439</v>
      </c>
      <c r="AI3812" s="38" t="s">
        <v>4440</v>
      </c>
      <c r="AJ3812" s="38" t="s">
        <v>14262</v>
      </c>
      <c r="AL3812" s="301">
        <v>43666</v>
      </c>
      <c r="AO3812" s="29" t="s">
        <v>4442</v>
      </c>
      <c r="AR3812" s="29" t="str">
        <f t="shared" si="599"/>
        <v>1</v>
      </c>
      <c r="AS3812" s="29">
        <f t="shared" si="597"/>
        <v>1</v>
      </c>
      <c r="AT3812" s="29">
        <v>1</v>
      </c>
      <c r="AV3812" s="29" t="s">
        <v>14571</v>
      </c>
      <c r="AW3812" s="29" t="str">
        <f t="shared" si="600"/>
        <v>image/tiff</v>
      </c>
      <c r="AX3812" s="29" t="str">
        <f t="shared" si="592"/>
        <v>archival/master</v>
      </c>
      <c r="AY3812" s="29" t="str">
        <f t="shared" si="598"/>
        <v>https://media.mediathek-tanz-theater.de/iiif/2/nvt_img-461-001.JP2</v>
      </c>
      <c r="AZ3812" s="29" t="str">
        <f t="shared" si="593"/>
        <v>image/jp2</v>
      </c>
      <c r="BA3812" s="29" t="str">
        <f t="shared" si="594"/>
        <v>presentation/iiif</v>
      </c>
      <c r="BB3812" s="29" t="str">
        <f t="shared" si="595"/>
        <v>https://media.mediathek-tanz-theater.de/iiif/2/nvt_img-461-001.JP2/full/100,/0/default.jpg</v>
      </c>
      <c r="BC3812" s="29" t="str">
        <f t="shared" si="591"/>
        <v>image/jpeg</v>
      </c>
      <c r="BD3812" s="29" t="str">
        <f t="shared" si="596"/>
        <v>presentation/thumbnail</v>
      </c>
    </row>
    <row r="3813" spans="1:56" ht="63.75">
      <c r="A3813" s="29">
        <v>1</v>
      </c>
      <c r="B3813" s="29">
        <v>0</v>
      </c>
      <c r="C3813" s="38" t="s">
        <v>14572</v>
      </c>
      <c r="D3813" s="38" t="s">
        <v>14573</v>
      </c>
      <c r="F3813" s="38" t="s">
        <v>13813</v>
      </c>
      <c r="I3813" s="38" t="s">
        <v>4446</v>
      </c>
      <c r="J3813" s="38" t="s">
        <v>14569</v>
      </c>
      <c r="N3813" s="38" t="s">
        <v>1673</v>
      </c>
      <c r="R3813" s="38" t="s">
        <v>13819</v>
      </c>
      <c r="U3813"/>
      <c r="V3813" t="s">
        <v>3599</v>
      </c>
      <c r="AA3813" s="38" t="s">
        <v>1170</v>
      </c>
      <c r="AB3813" s="38" t="s">
        <v>14574</v>
      </c>
      <c r="AE3813" s="38" t="s">
        <v>2950</v>
      </c>
      <c r="AG3813" s="38">
        <v>1</v>
      </c>
      <c r="AH3813" s="38" t="s">
        <v>4439</v>
      </c>
      <c r="AI3813" s="38" t="s">
        <v>4440</v>
      </c>
      <c r="AJ3813" s="38" t="s">
        <v>4449</v>
      </c>
      <c r="AK3813" s="38" t="s">
        <v>14575</v>
      </c>
      <c r="AL3813" s="301">
        <v>43666</v>
      </c>
      <c r="AO3813" s="29" t="s">
        <v>4442</v>
      </c>
      <c r="AR3813" s="29" t="str">
        <f t="shared" si="599"/>
        <v>0</v>
      </c>
      <c r="AS3813" s="29">
        <f t="shared" si="597"/>
        <v>0</v>
      </c>
      <c r="AT3813" s="29">
        <v>0</v>
      </c>
      <c r="AW3813" s="29" t="str">
        <f t="shared" si="600"/>
        <v/>
      </c>
      <c r="AX3813" s="29" t="str">
        <f t="shared" si="592"/>
        <v/>
      </c>
      <c r="AY3813" s="29" t="str">
        <f t="shared" si="598"/>
        <v>https://media.mediathek-tanz-theater.de/iiif/2/nvt_img-461-001-001.JP2</v>
      </c>
      <c r="AZ3813" s="29" t="str">
        <f t="shared" si="593"/>
        <v>image/jp2</v>
      </c>
      <c r="BA3813" s="29" t="str">
        <f t="shared" si="594"/>
        <v>presentation/iiif</v>
      </c>
      <c r="BB3813" s="29" t="str">
        <f t="shared" si="595"/>
        <v>https://media.mediathek-tanz-theater.de/iiif/2/nvt_img-461-001-001.JP2/full/100,/0/default.jpg</v>
      </c>
      <c r="BC3813" s="29" t="str">
        <f t="shared" si="591"/>
        <v>image/jpeg</v>
      </c>
      <c r="BD3813" s="29" t="str">
        <f t="shared" si="596"/>
        <v>presentation/thumbnail</v>
      </c>
    </row>
    <row r="3814" spans="1:56" ht="51">
      <c r="A3814" s="29">
        <v>1</v>
      </c>
      <c r="B3814" s="29">
        <v>0</v>
      </c>
      <c r="C3814" s="38" t="s">
        <v>14576</v>
      </c>
      <c r="D3814" s="38" t="s">
        <v>14577</v>
      </c>
      <c r="F3814" s="38" t="s">
        <v>13813</v>
      </c>
      <c r="I3814" s="38" t="s">
        <v>4446</v>
      </c>
      <c r="J3814" s="38" t="s">
        <v>14569</v>
      </c>
      <c r="N3814" s="38" t="s">
        <v>1673</v>
      </c>
      <c r="R3814" s="38" t="s">
        <v>13819</v>
      </c>
      <c r="U3814"/>
      <c r="V3814" t="s">
        <v>3599</v>
      </c>
      <c r="AA3814" s="38" t="s">
        <v>1170</v>
      </c>
      <c r="AB3814" s="38" t="s">
        <v>14578</v>
      </c>
      <c r="AE3814" s="38" t="s">
        <v>2950</v>
      </c>
      <c r="AG3814" s="38">
        <v>1</v>
      </c>
      <c r="AH3814" s="38" t="s">
        <v>4439</v>
      </c>
      <c r="AI3814" s="38" t="s">
        <v>4440</v>
      </c>
      <c r="AJ3814" s="38" t="s">
        <v>4449</v>
      </c>
      <c r="AK3814" s="38" t="s">
        <v>14579</v>
      </c>
      <c r="AL3814" s="301">
        <v>43666</v>
      </c>
      <c r="AO3814" s="29" t="s">
        <v>4442</v>
      </c>
      <c r="AR3814" s="29" t="str">
        <f t="shared" si="599"/>
        <v>0</v>
      </c>
      <c r="AS3814" s="29">
        <f t="shared" si="597"/>
        <v>0</v>
      </c>
      <c r="AT3814" s="29">
        <v>0</v>
      </c>
      <c r="AW3814" s="29" t="str">
        <f t="shared" si="600"/>
        <v/>
      </c>
      <c r="AX3814" s="29" t="str">
        <f t="shared" si="592"/>
        <v/>
      </c>
      <c r="AY3814" s="29" t="str">
        <f t="shared" si="598"/>
        <v>https://media.mediathek-tanz-theater.de/iiif/2/nvt_img-461-001-002.JP2</v>
      </c>
      <c r="AZ3814" s="29" t="str">
        <f t="shared" si="593"/>
        <v>image/jp2</v>
      </c>
      <c r="BA3814" s="29" t="str">
        <f t="shared" si="594"/>
        <v>presentation/iiif</v>
      </c>
      <c r="BB3814" s="29" t="str">
        <f t="shared" si="595"/>
        <v>https://media.mediathek-tanz-theater.de/iiif/2/nvt_img-461-001-002.JP2/full/100,/0/default.jpg</v>
      </c>
      <c r="BC3814" s="29" t="str">
        <f t="shared" si="591"/>
        <v>image/jpeg</v>
      </c>
      <c r="BD3814" s="29" t="str">
        <f t="shared" si="596"/>
        <v>presentation/thumbnail</v>
      </c>
    </row>
    <row r="3815" spans="1:56" ht="25.5">
      <c r="A3815" s="29">
        <v>1</v>
      </c>
      <c r="B3815" s="29">
        <v>0</v>
      </c>
      <c r="C3815" s="38" t="s">
        <v>14580</v>
      </c>
      <c r="D3815" s="38" t="s">
        <v>14581</v>
      </c>
      <c r="F3815" s="38" t="s">
        <v>13813</v>
      </c>
      <c r="I3815" s="38" t="s">
        <v>4438</v>
      </c>
      <c r="J3815" t="s">
        <v>14567</v>
      </c>
      <c r="N3815" s="38" t="s">
        <v>1673</v>
      </c>
      <c r="R3815" s="38" t="s">
        <v>13819</v>
      </c>
      <c r="U3815"/>
      <c r="V3815" t="s">
        <v>3599</v>
      </c>
      <c r="AA3815" s="38" t="s">
        <v>1170</v>
      </c>
      <c r="AE3815" s="38" t="s">
        <v>2950</v>
      </c>
      <c r="AG3815" s="38">
        <v>1</v>
      </c>
      <c r="AH3815" s="38" t="s">
        <v>4439</v>
      </c>
      <c r="AI3815" s="38" t="s">
        <v>4440</v>
      </c>
      <c r="AJ3815" s="38" t="s">
        <v>5835</v>
      </c>
      <c r="AL3815" s="301">
        <v>43666</v>
      </c>
      <c r="AO3815" s="29" t="s">
        <v>4442</v>
      </c>
      <c r="AR3815" s="29" t="str">
        <f t="shared" si="599"/>
        <v>1</v>
      </c>
      <c r="AS3815" s="29">
        <f t="shared" si="597"/>
        <v>1</v>
      </c>
      <c r="AT3815" s="29">
        <v>1</v>
      </c>
      <c r="AV3815" s="29" t="s">
        <v>14582</v>
      </c>
      <c r="AW3815" s="29" t="str">
        <f t="shared" si="600"/>
        <v>image/tiff</v>
      </c>
      <c r="AX3815" s="29" t="str">
        <f t="shared" si="592"/>
        <v>archival/master</v>
      </c>
      <c r="AY3815" s="29" t="str">
        <f t="shared" si="598"/>
        <v>https://media.mediathek-tanz-theater.de/iiif/2/nvt_img-461-002.JP2</v>
      </c>
      <c r="AZ3815" s="29" t="str">
        <f t="shared" si="593"/>
        <v>image/jp2</v>
      </c>
      <c r="BA3815" s="29" t="str">
        <f t="shared" si="594"/>
        <v>presentation/iiif</v>
      </c>
      <c r="BB3815" s="29" t="str">
        <f t="shared" si="595"/>
        <v>https://media.mediathek-tanz-theater.de/iiif/2/nvt_img-461-002.JP2/full/100,/0/default.jpg</v>
      </c>
      <c r="BC3815" s="29" t="str">
        <f t="shared" si="591"/>
        <v>image/jpeg</v>
      </c>
      <c r="BD3815" s="29" t="str">
        <f t="shared" si="596"/>
        <v>presentation/thumbnail</v>
      </c>
    </row>
    <row r="3816" spans="1:56" ht="25.5">
      <c r="A3816" s="29">
        <v>1</v>
      </c>
      <c r="B3816" s="29">
        <v>0</v>
      </c>
      <c r="C3816" s="38" t="s">
        <v>14583</v>
      </c>
      <c r="D3816" s="38" t="s">
        <v>14584</v>
      </c>
      <c r="F3816" s="38" t="s">
        <v>13813</v>
      </c>
      <c r="I3816" s="38" t="s">
        <v>4446</v>
      </c>
      <c r="J3816" s="38" t="s">
        <v>14580</v>
      </c>
      <c r="N3816" s="38" t="s">
        <v>1673</v>
      </c>
      <c r="R3816" s="38" t="s">
        <v>13819</v>
      </c>
      <c r="U3816"/>
      <c r="V3816" t="s">
        <v>3599</v>
      </c>
      <c r="AA3816" s="38" t="s">
        <v>1170</v>
      </c>
      <c r="AB3816" s="38" t="s">
        <v>14585</v>
      </c>
      <c r="AE3816" s="38" t="s">
        <v>2950</v>
      </c>
      <c r="AG3816" s="38">
        <v>1</v>
      </c>
      <c r="AH3816" s="38" t="s">
        <v>4439</v>
      </c>
      <c r="AI3816" s="38" t="s">
        <v>4440</v>
      </c>
      <c r="AJ3816" s="38" t="s">
        <v>4449</v>
      </c>
      <c r="AK3816" s="38" t="s">
        <v>14586</v>
      </c>
      <c r="AL3816" s="301">
        <v>43666</v>
      </c>
      <c r="AO3816" s="29" t="s">
        <v>4442</v>
      </c>
      <c r="AR3816" s="29" t="str">
        <f t="shared" si="599"/>
        <v>0</v>
      </c>
      <c r="AS3816" s="29">
        <f t="shared" si="597"/>
        <v>0</v>
      </c>
      <c r="AT3816" s="29">
        <v>0</v>
      </c>
      <c r="AW3816" s="29" t="str">
        <f t="shared" si="600"/>
        <v/>
      </c>
      <c r="AX3816" s="29" t="str">
        <f t="shared" si="592"/>
        <v/>
      </c>
      <c r="AY3816" s="29" t="str">
        <f t="shared" si="598"/>
        <v>https://media.mediathek-tanz-theater.de/iiif/2/nvt_img-461-002-001.JP2</v>
      </c>
      <c r="AZ3816" s="29" t="str">
        <f t="shared" si="593"/>
        <v>image/jp2</v>
      </c>
      <c r="BA3816" s="29" t="str">
        <f t="shared" si="594"/>
        <v>presentation/iiif</v>
      </c>
      <c r="BB3816" s="29" t="str">
        <f t="shared" si="595"/>
        <v>https://media.mediathek-tanz-theater.de/iiif/2/nvt_img-461-002-001.JP2/full/100,/0/default.jpg</v>
      </c>
      <c r="BC3816" s="29" t="str">
        <f t="shared" si="591"/>
        <v>image/jpeg</v>
      </c>
      <c r="BD3816" s="29" t="str">
        <f t="shared" si="596"/>
        <v>presentation/thumbnail</v>
      </c>
    </row>
    <row r="3817" spans="1:56" ht="38.25">
      <c r="A3817" s="29">
        <v>1</v>
      </c>
      <c r="B3817" s="29">
        <v>0</v>
      </c>
      <c r="C3817" s="38" t="s">
        <v>14587</v>
      </c>
      <c r="D3817" s="38" t="s">
        <v>14588</v>
      </c>
      <c r="F3817" s="38" t="s">
        <v>13813</v>
      </c>
      <c r="I3817" s="38" t="s">
        <v>4446</v>
      </c>
      <c r="J3817" s="38" t="s">
        <v>14580</v>
      </c>
      <c r="N3817" s="38" t="s">
        <v>1673</v>
      </c>
      <c r="R3817" s="38" t="s">
        <v>13819</v>
      </c>
      <c r="U3817"/>
      <c r="V3817" t="s">
        <v>3599</v>
      </c>
      <c r="AA3817" s="38" t="s">
        <v>1170</v>
      </c>
      <c r="AB3817" s="38" t="s">
        <v>14589</v>
      </c>
      <c r="AE3817" s="38" t="s">
        <v>2950</v>
      </c>
      <c r="AG3817" s="38">
        <v>1</v>
      </c>
      <c r="AH3817" s="38" t="s">
        <v>4439</v>
      </c>
      <c r="AI3817" s="38" t="s">
        <v>4440</v>
      </c>
      <c r="AJ3817" s="38" t="s">
        <v>4449</v>
      </c>
      <c r="AK3817" s="38" t="s">
        <v>14590</v>
      </c>
      <c r="AL3817" s="301">
        <v>43666</v>
      </c>
      <c r="AO3817" s="29" t="s">
        <v>4442</v>
      </c>
      <c r="AR3817" s="29" t="str">
        <f t="shared" si="599"/>
        <v>0</v>
      </c>
      <c r="AS3817" s="29">
        <f t="shared" si="597"/>
        <v>0</v>
      </c>
      <c r="AT3817" s="29">
        <v>0</v>
      </c>
      <c r="AW3817" s="29" t="str">
        <f t="shared" si="600"/>
        <v/>
      </c>
      <c r="AX3817" s="29" t="str">
        <f t="shared" si="592"/>
        <v/>
      </c>
      <c r="AY3817" s="29" t="str">
        <f t="shared" si="598"/>
        <v>https://media.mediathek-tanz-theater.de/iiif/2/nvt_img-461-002-002.JP2</v>
      </c>
      <c r="AZ3817" s="29" t="str">
        <f t="shared" si="593"/>
        <v>image/jp2</v>
      </c>
      <c r="BA3817" s="29" t="str">
        <f t="shared" si="594"/>
        <v>presentation/iiif</v>
      </c>
      <c r="BB3817" s="29" t="str">
        <f t="shared" si="595"/>
        <v>https://media.mediathek-tanz-theater.de/iiif/2/nvt_img-461-002-002.JP2/full/100,/0/default.jpg</v>
      </c>
      <c r="BC3817" s="29" t="str">
        <f t="shared" si="591"/>
        <v>image/jpeg</v>
      </c>
      <c r="BD3817" s="29" t="str">
        <f t="shared" si="596"/>
        <v>presentation/thumbnail</v>
      </c>
    </row>
    <row r="3818" spans="1:56" ht="25.5">
      <c r="A3818" s="29">
        <v>1</v>
      </c>
      <c r="B3818" s="29">
        <v>0</v>
      </c>
      <c r="C3818" s="38" t="s">
        <v>14591</v>
      </c>
      <c r="D3818" s="38" t="s">
        <v>14592</v>
      </c>
      <c r="F3818" s="38" t="s">
        <v>13813</v>
      </c>
      <c r="I3818" s="38" t="s">
        <v>4446</v>
      </c>
      <c r="J3818" s="38" t="s">
        <v>14580</v>
      </c>
      <c r="N3818" s="38" t="s">
        <v>1673</v>
      </c>
      <c r="R3818" s="38" t="s">
        <v>13819</v>
      </c>
      <c r="U3818"/>
      <c r="V3818" t="s">
        <v>3599</v>
      </c>
      <c r="AA3818" s="38" t="s">
        <v>1170</v>
      </c>
      <c r="AB3818" s="38" t="s">
        <v>14593</v>
      </c>
      <c r="AE3818" s="38" t="s">
        <v>2950</v>
      </c>
      <c r="AG3818" s="38">
        <v>1</v>
      </c>
      <c r="AH3818" s="38" t="s">
        <v>4439</v>
      </c>
      <c r="AI3818" s="38" t="s">
        <v>4440</v>
      </c>
      <c r="AJ3818" s="38" t="s">
        <v>4449</v>
      </c>
      <c r="AK3818" s="38" t="s">
        <v>14594</v>
      </c>
      <c r="AL3818" s="301">
        <v>43666</v>
      </c>
      <c r="AO3818" s="29" t="s">
        <v>4442</v>
      </c>
      <c r="AR3818" s="29" t="str">
        <f t="shared" si="599"/>
        <v>0</v>
      </c>
      <c r="AS3818" s="29">
        <f t="shared" si="597"/>
        <v>0</v>
      </c>
      <c r="AT3818" s="29">
        <v>0</v>
      </c>
      <c r="AW3818" s="29" t="str">
        <f t="shared" si="600"/>
        <v/>
      </c>
      <c r="AX3818" s="29" t="str">
        <f t="shared" si="592"/>
        <v/>
      </c>
      <c r="AY3818" s="29" t="str">
        <f t="shared" si="598"/>
        <v>https://media.mediathek-tanz-theater.de/iiif/2/nvt_img-461-002-003.JP2</v>
      </c>
      <c r="AZ3818" s="29" t="str">
        <f t="shared" si="593"/>
        <v>image/jp2</v>
      </c>
      <c r="BA3818" s="29" t="str">
        <f t="shared" si="594"/>
        <v>presentation/iiif</v>
      </c>
      <c r="BB3818" s="29" t="str">
        <f t="shared" si="595"/>
        <v>https://media.mediathek-tanz-theater.de/iiif/2/nvt_img-461-002-003.JP2/full/100,/0/default.jpg</v>
      </c>
      <c r="BC3818" s="29" t="str">
        <f t="shared" si="591"/>
        <v>image/jpeg</v>
      </c>
      <c r="BD3818" s="29" t="str">
        <f t="shared" si="596"/>
        <v>presentation/thumbnail</v>
      </c>
    </row>
    <row r="3819" spans="1:56" ht="25.5">
      <c r="A3819" s="29">
        <v>1</v>
      </c>
      <c r="B3819" s="29">
        <v>0</v>
      </c>
      <c r="C3819" s="38" t="s">
        <v>14595</v>
      </c>
      <c r="D3819" s="38" t="s">
        <v>14596</v>
      </c>
      <c r="F3819" s="38" t="s">
        <v>13813</v>
      </c>
      <c r="I3819" s="38" t="s">
        <v>4438</v>
      </c>
      <c r="J3819" t="s">
        <v>14567</v>
      </c>
      <c r="N3819" s="38" t="s">
        <v>1673</v>
      </c>
      <c r="R3819" s="38" t="s">
        <v>13819</v>
      </c>
      <c r="U3819"/>
      <c r="V3819" t="s">
        <v>3599</v>
      </c>
      <c r="AA3819" s="38" t="s">
        <v>1170</v>
      </c>
      <c r="AE3819" s="38" t="s">
        <v>2950</v>
      </c>
      <c r="AG3819" s="38">
        <v>1</v>
      </c>
      <c r="AH3819" s="38" t="s">
        <v>4439</v>
      </c>
      <c r="AI3819" s="38" t="s">
        <v>4440</v>
      </c>
      <c r="AJ3819" s="38" t="s">
        <v>11546</v>
      </c>
      <c r="AL3819" s="301">
        <v>43666</v>
      </c>
      <c r="AO3819" s="29" t="s">
        <v>4442</v>
      </c>
      <c r="AR3819" s="29" t="str">
        <f t="shared" si="599"/>
        <v>1</v>
      </c>
      <c r="AS3819" s="29">
        <f t="shared" si="597"/>
        <v>1</v>
      </c>
      <c r="AT3819" s="29">
        <v>1</v>
      </c>
      <c r="AV3819" s="29" t="s">
        <v>14597</v>
      </c>
      <c r="AW3819" s="29" t="str">
        <f t="shared" si="600"/>
        <v>image/tiff</v>
      </c>
      <c r="AX3819" s="29" t="str">
        <f t="shared" si="592"/>
        <v>archival/master</v>
      </c>
      <c r="AY3819" s="29" t="str">
        <f t="shared" si="598"/>
        <v>https://media.mediathek-tanz-theater.de/iiif/2/nvt_img-461-003.JP2</v>
      </c>
      <c r="AZ3819" s="29" t="str">
        <f t="shared" si="593"/>
        <v>image/jp2</v>
      </c>
      <c r="BA3819" s="29" t="str">
        <f t="shared" si="594"/>
        <v>presentation/iiif</v>
      </c>
      <c r="BB3819" s="29" t="str">
        <f t="shared" si="595"/>
        <v>https://media.mediathek-tanz-theater.de/iiif/2/nvt_img-461-003.JP2/full/100,/0/default.jpg</v>
      </c>
      <c r="BC3819" s="29" t="str">
        <f t="shared" si="591"/>
        <v>image/jpeg</v>
      </c>
      <c r="BD3819" s="29" t="str">
        <f t="shared" si="596"/>
        <v>presentation/thumbnail</v>
      </c>
    </row>
    <row r="3820" spans="1:56" ht="25.5">
      <c r="A3820" s="29">
        <v>1</v>
      </c>
      <c r="B3820" s="29">
        <v>0</v>
      </c>
      <c r="C3820" s="38" t="s">
        <v>14598</v>
      </c>
      <c r="D3820" s="38" t="s">
        <v>14599</v>
      </c>
      <c r="F3820" s="38" t="s">
        <v>13813</v>
      </c>
      <c r="I3820" s="38" t="s">
        <v>4446</v>
      </c>
      <c r="J3820" s="38" t="s">
        <v>14595</v>
      </c>
      <c r="N3820" s="38" t="s">
        <v>1673</v>
      </c>
      <c r="R3820" s="38" t="s">
        <v>13819</v>
      </c>
      <c r="U3820"/>
      <c r="V3820" t="s">
        <v>3599</v>
      </c>
      <c r="AA3820" s="38" t="s">
        <v>1170</v>
      </c>
      <c r="AB3820" s="38" t="s">
        <v>14600</v>
      </c>
      <c r="AE3820" s="38" t="s">
        <v>2950</v>
      </c>
      <c r="AG3820" s="38">
        <v>1</v>
      </c>
      <c r="AH3820" s="38" t="s">
        <v>4439</v>
      </c>
      <c r="AI3820" s="38" t="s">
        <v>4440</v>
      </c>
      <c r="AJ3820" s="38" t="s">
        <v>4449</v>
      </c>
      <c r="AK3820" s="38" t="s">
        <v>72</v>
      </c>
      <c r="AL3820" s="301">
        <v>43666</v>
      </c>
      <c r="AO3820" s="29" t="s">
        <v>4442</v>
      </c>
      <c r="AR3820" s="29" t="str">
        <f t="shared" si="599"/>
        <v>0</v>
      </c>
      <c r="AS3820" s="29">
        <f t="shared" si="597"/>
        <v>0</v>
      </c>
      <c r="AT3820" s="29">
        <v>0</v>
      </c>
      <c r="AW3820" s="29" t="str">
        <f t="shared" si="600"/>
        <v/>
      </c>
      <c r="AX3820" s="29" t="str">
        <f t="shared" si="592"/>
        <v/>
      </c>
      <c r="AY3820" s="29" t="str">
        <f t="shared" si="598"/>
        <v>https://media.mediathek-tanz-theater.de/iiif/2/nvt_img-461-003-001.JP2</v>
      </c>
      <c r="AZ3820" s="29" t="str">
        <f t="shared" si="593"/>
        <v>image/jp2</v>
      </c>
      <c r="BA3820" s="29" t="str">
        <f t="shared" si="594"/>
        <v>presentation/iiif</v>
      </c>
      <c r="BB3820" s="29" t="str">
        <f t="shared" si="595"/>
        <v>https://media.mediathek-tanz-theater.de/iiif/2/nvt_img-461-003-001.JP2/full/100,/0/default.jpg</v>
      </c>
      <c r="BC3820" s="29" t="str">
        <f t="shared" si="591"/>
        <v>image/jpeg</v>
      </c>
      <c r="BD3820" s="29" t="str">
        <f t="shared" si="596"/>
        <v>presentation/thumbnail</v>
      </c>
    </row>
    <row r="3821" spans="1:56" ht="25.5">
      <c r="A3821" s="29">
        <v>1</v>
      </c>
      <c r="B3821" s="29">
        <v>0</v>
      </c>
      <c r="C3821" s="38" t="s">
        <v>14601</v>
      </c>
      <c r="D3821" s="38" t="s">
        <v>14602</v>
      </c>
      <c r="F3821" s="38" t="s">
        <v>13813</v>
      </c>
      <c r="I3821" s="38" t="s">
        <v>4446</v>
      </c>
      <c r="J3821" s="38" t="s">
        <v>14595</v>
      </c>
      <c r="N3821" s="38" t="s">
        <v>1673</v>
      </c>
      <c r="R3821" s="38" t="s">
        <v>13819</v>
      </c>
      <c r="U3821"/>
      <c r="V3821" t="s">
        <v>3599</v>
      </c>
      <c r="AA3821" s="38" t="s">
        <v>1170</v>
      </c>
      <c r="AB3821" s="38" t="s">
        <v>14603</v>
      </c>
      <c r="AE3821" s="38" t="s">
        <v>2950</v>
      </c>
      <c r="AG3821" s="38">
        <v>1</v>
      </c>
      <c r="AH3821" s="38" t="s">
        <v>4439</v>
      </c>
      <c r="AI3821" s="38" t="s">
        <v>4440</v>
      </c>
      <c r="AJ3821" s="38" t="s">
        <v>4449</v>
      </c>
      <c r="AK3821" s="38" t="s">
        <v>72</v>
      </c>
      <c r="AL3821" s="301">
        <v>43666</v>
      </c>
      <c r="AO3821" s="29" t="s">
        <v>4442</v>
      </c>
      <c r="AR3821" s="29" t="str">
        <f t="shared" si="599"/>
        <v>0</v>
      </c>
      <c r="AS3821" s="29">
        <f t="shared" si="597"/>
        <v>0</v>
      </c>
      <c r="AT3821" s="29">
        <v>0</v>
      </c>
      <c r="AW3821" s="29" t="str">
        <f t="shared" si="600"/>
        <v/>
      </c>
      <c r="AX3821" s="29" t="str">
        <f t="shared" si="592"/>
        <v/>
      </c>
      <c r="AY3821" s="29" t="str">
        <f t="shared" si="598"/>
        <v>https://media.mediathek-tanz-theater.de/iiif/2/nvt_img-461-003-002.JP2</v>
      </c>
      <c r="AZ3821" s="29" t="str">
        <f t="shared" si="593"/>
        <v>image/jp2</v>
      </c>
      <c r="BA3821" s="29" t="str">
        <f t="shared" si="594"/>
        <v>presentation/iiif</v>
      </c>
      <c r="BB3821" s="29" t="str">
        <f t="shared" si="595"/>
        <v>https://media.mediathek-tanz-theater.de/iiif/2/nvt_img-461-003-002.JP2/full/100,/0/default.jpg</v>
      </c>
      <c r="BC3821" s="29" t="str">
        <f t="shared" si="591"/>
        <v>image/jpeg</v>
      </c>
      <c r="BD3821" s="29" t="str">
        <f t="shared" si="596"/>
        <v>presentation/thumbnail</v>
      </c>
    </row>
    <row r="3822" spans="1:56" ht="25.5">
      <c r="A3822" s="29">
        <v>1</v>
      </c>
      <c r="B3822" s="29">
        <v>0</v>
      </c>
      <c r="C3822" s="38" t="s">
        <v>14604</v>
      </c>
      <c r="D3822" s="38" t="s">
        <v>14605</v>
      </c>
      <c r="F3822" s="38" t="s">
        <v>13813</v>
      </c>
      <c r="I3822" s="38" t="s">
        <v>4446</v>
      </c>
      <c r="J3822" s="38" t="s">
        <v>14595</v>
      </c>
      <c r="N3822" s="38" t="s">
        <v>1673</v>
      </c>
      <c r="R3822" s="38" t="s">
        <v>13819</v>
      </c>
      <c r="U3822"/>
      <c r="V3822" t="s">
        <v>3599</v>
      </c>
      <c r="AA3822" s="38" t="s">
        <v>1170</v>
      </c>
      <c r="AB3822" s="38" t="s">
        <v>14606</v>
      </c>
      <c r="AE3822" s="38" t="s">
        <v>2950</v>
      </c>
      <c r="AG3822" s="38">
        <v>1</v>
      </c>
      <c r="AH3822" s="38" t="s">
        <v>4439</v>
      </c>
      <c r="AI3822" s="38" t="s">
        <v>4440</v>
      </c>
      <c r="AJ3822" s="38" t="s">
        <v>4449</v>
      </c>
      <c r="AK3822" s="38" t="s">
        <v>14607</v>
      </c>
      <c r="AL3822" s="301">
        <v>43666</v>
      </c>
      <c r="AO3822" s="29" t="s">
        <v>4442</v>
      </c>
      <c r="AR3822" s="29" t="str">
        <f t="shared" si="599"/>
        <v>0</v>
      </c>
      <c r="AS3822" s="29">
        <f t="shared" si="597"/>
        <v>0</v>
      </c>
      <c r="AT3822" s="29">
        <v>0</v>
      </c>
      <c r="AW3822" s="29" t="str">
        <f t="shared" si="600"/>
        <v/>
      </c>
      <c r="AX3822" s="29" t="str">
        <f t="shared" si="592"/>
        <v/>
      </c>
      <c r="AY3822" s="29" t="str">
        <f t="shared" si="598"/>
        <v>https://media.mediathek-tanz-theater.de/iiif/2/nvt_img-461-003-003.JP2</v>
      </c>
      <c r="AZ3822" s="29" t="str">
        <f t="shared" si="593"/>
        <v>image/jp2</v>
      </c>
      <c r="BA3822" s="29" t="str">
        <f t="shared" si="594"/>
        <v>presentation/iiif</v>
      </c>
      <c r="BB3822" s="29" t="str">
        <f t="shared" si="595"/>
        <v>https://media.mediathek-tanz-theater.de/iiif/2/nvt_img-461-003-003.JP2/full/100,/0/default.jpg</v>
      </c>
      <c r="BC3822" s="29" t="str">
        <f t="shared" si="591"/>
        <v>image/jpeg</v>
      </c>
      <c r="BD3822" s="29" t="str">
        <f t="shared" si="596"/>
        <v>presentation/thumbnail</v>
      </c>
    </row>
    <row r="3823" spans="1:56" ht="25.5">
      <c r="A3823" s="29">
        <v>1</v>
      </c>
      <c r="B3823" s="29">
        <v>0</v>
      </c>
      <c r="C3823" s="38" t="s">
        <v>14608</v>
      </c>
      <c r="D3823" s="38" t="s">
        <v>14609</v>
      </c>
      <c r="F3823" s="38" t="s">
        <v>13813</v>
      </c>
      <c r="I3823" s="38" t="s">
        <v>4438</v>
      </c>
      <c r="J3823" t="s">
        <v>14567</v>
      </c>
      <c r="N3823" s="38" t="s">
        <v>1673</v>
      </c>
      <c r="R3823" s="38" t="s">
        <v>13819</v>
      </c>
      <c r="U3823"/>
      <c r="V3823" t="s">
        <v>3599</v>
      </c>
      <c r="AA3823" s="38" t="s">
        <v>1170</v>
      </c>
      <c r="AE3823" s="38" t="s">
        <v>2950</v>
      </c>
      <c r="AG3823" s="38">
        <v>1</v>
      </c>
      <c r="AH3823" s="38" t="s">
        <v>4439</v>
      </c>
      <c r="AI3823" s="38" t="s">
        <v>4440</v>
      </c>
      <c r="AJ3823" s="38" t="s">
        <v>11556</v>
      </c>
      <c r="AL3823" s="301">
        <v>43666</v>
      </c>
      <c r="AO3823" s="29" t="s">
        <v>4442</v>
      </c>
      <c r="AR3823" s="29" t="str">
        <f t="shared" si="599"/>
        <v>1</v>
      </c>
      <c r="AS3823" s="29">
        <f t="shared" si="597"/>
        <v>1</v>
      </c>
      <c r="AT3823" s="29">
        <v>1</v>
      </c>
      <c r="AV3823" s="29" t="s">
        <v>14610</v>
      </c>
      <c r="AW3823" s="29" t="str">
        <f t="shared" si="600"/>
        <v>image/tiff</v>
      </c>
      <c r="AX3823" s="29" t="str">
        <f t="shared" si="592"/>
        <v>archival/master</v>
      </c>
      <c r="AY3823" s="29" t="str">
        <f t="shared" si="598"/>
        <v>https://media.mediathek-tanz-theater.de/iiif/2/nvt_img-461-004.JP2</v>
      </c>
      <c r="AZ3823" s="29" t="str">
        <f t="shared" si="593"/>
        <v>image/jp2</v>
      </c>
      <c r="BA3823" s="29" t="str">
        <f t="shared" si="594"/>
        <v>presentation/iiif</v>
      </c>
      <c r="BB3823" s="29" t="str">
        <f t="shared" si="595"/>
        <v>https://media.mediathek-tanz-theater.de/iiif/2/nvt_img-461-004.JP2/full/100,/0/default.jpg</v>
      </c>
      <c r="BC3823" s="29" t="str">
        <f t="shared" si="591"/>
        <v>image/jpeg</v>
      </c>
      <c r="BD3823" s="29" t="str">
        <f t="shared" si="596"/>
        <v>presentation/thumbnail</v>
      </c>
    </row>
    <row r="3824" spans="1:56" ht="25.5">
      <c r="A3824" s="29">
        <v>1</v>
      </c>
      <c r="B3824" s="29">
        <v>0</v>
      </c>
      <c r="C3824" s="38" t="s">
        <v>14611</v>
      </c>
      <c r="D3824" s="38" t="s">
        <v>14612</v>
      </c>
      <c r="F3824" s="38" t="s">
        <v>13813</v>
      </c>
      <c r="I3824" s="38" t="s">
        <v>4446</v>
      </c>
      <c r="J3824" s="38" t="s">
        <v>14608</v>
      </c>
      <c r="N3824" s="38" t="s">
        <v>1673</v>
      </c>
      <c r="R3824" s="38" t="s">
        <v>13819</v>
      </c>
      <c r="U3824"/>
      <c r="V3824" t="s">
        <v>3599</v>
      </c>
      <c r="AA3824" s="38" t="s">
        <v>1170</v>
      </c>
      <c r="AE3824" s="38" t="s">
        <v>2950</v>
      </c>
      <c r="AG3824" s="38">
        <v>1</v>
      </c>
      <c r="AH3824" s="38" t="s">
        <v>4439</v>
      </c>
      <c r="AI3824" s="38" t="s">
        <v>4440</v>
      </c>
      <c r="AJ3824" s="38" t="s">
        <v>4449</v>
      </c>
      <c r="AK3824" s="38" t="s">
        <v>14613</v>
      </c>
      <c r="AL3824" s="301">
        <v>43666</v>
      </c>
      <c r="AO3824" s="29" t="s">
        <v>4442</v>
      </c>
      <c r="AR3824" s="29" t="str">
        <f t="shared" si="599"/>
        <v>0</v>
      </c>
      <c r="AS3824" s="29">
        <f t="shared" si="597"/>
        <v>0</v>
      </c>
      <c r="AT3824" s="29">
        <v>0</v>
      </c>
      <c r="AW3824" s="29" t="str">
        <f t="shared" si="600"/>
        <v/>
      </c>
      <c r="AX3824" s="29" t="str">
        <f t="shared" si="592"/>
        <v/>
      </c>
      <c r="AY3824" s="29" t="str">
        <f t="shared" si="598"/>
        <v>https://media.mediathek-tanz-theater.de/iiif/2/nvt_img-461-004-001.JP2</v>
      </c>
      <c r="AZ3824" s="29" t="str">
        <f t="shared" si="593"/>
        <v>image/jp2</v>
      </c>
      <c r="BA3824" s="29" t="str">
        <f t="shared" si="594"/>
        <v>presentation/iiif</v>
      </c>
      <c r="BB3824" s="29" t="str">
        <f t="shared" si="595"/>
        <v>https://media.mediathek-tanz-theater.de/iiif/2/nvt_img-461-004-001.JP2/full/100,/0/default.jpg</v>
      </c>
      <c r="BC3824" s="29" t="str">
        <f t="shared" si="591"/>
        <v>image/jpeg</v>
      </c>
      <c r="BD3824" s="29" t="str">
        <f t="shared" si="596"/>
        <v>presentation/thumbnail</v>
      </c>
    </row>
    <row r="3825" spans="1:56" ht="38.25">
      <c r="A3825" s="29">
        <v>1</v>
      </c>
      <c r="B3825" s="29">
        <v>0</v>
      </c>
      <c r="C3825" s="38" t="s">
        <v>14614</v>
      </c>
      <c r="D3825" s="38" t="s">
        <v>14615</v>
      </c>
      <c r="F3825" s="38" t="s">
        <v>13813</v>
      </c>
      <c r="I3825" s="38" t="s">
        <v>4446</v>
      </c>
      <c r="J3825" s="38" t="s">
        <v>14608</v>
      </c>
      <c r="N3825" s="38" t="s">
        <v>1673</v>
      </c>
      <c r="R3825" s="38" t="s">
        <v>13819</v>
      </c>
      <c r="U3825"/>
      <c r="V3825" t="s">
        <v>3599</v>
      </c>
      <c r="AA3825" s="38" t="s">
        <v>1170</v>
      </c>
      <c r="AB3825" s="38" t="s">
        <v>14616</v>
      </c>
      <c r="AE3825" s="38" t="s">
        <v>2950</v>
      </c>
      <c r="AG3825" s="38">
        <v>1</v>
      </c>
      <c r="AH3825" s="38" t="s">
        <v>4439</v>
      </c>
      <c r="AI3825" s="38" t="s">
        <v>4440</v>
      </c>
      <c r="AJ3825" s="38" t="s">
        <v>4449</v>
      </c>
      <c r="AK3825" s="38" t="s">
        <v>14617</v>
      </c>
      <c r="AL3825" s="301">
        <v>43666</v>
      </c>
      <c r="AO3825" s="29" t="s">
        <v>4442</v>
      </c>
      <c r="AR3825" s="29" t="str">
        <f t="shared" si="599"/>
        <v>0</v>
      </c>
      <c r="AS3825" s="29">
        <f t="shared" si="597"/>
        <v>0</v>
      </c>
      <c r="AT3825" s="29">
        <v>0</v>
      </c>
      <c r="AW3825" s="29" t="str">
        <f t="shared" si="600"/>
        <v/>
      </c>
      <c r="AX3825" s="29" t="str">
        <f t="shared" si="592"/>
        <v/>
      </c>
      <c r="AY3825" s="29" t="str">
        <f t="shared" si="598"/>
        <v>https://media.mediathek-tanz-theater.de/iiif/2/nvt_img-461-004-002.JP2</v>
      </c>
      <c r="AZ3825" s="29" t="str">
        <f t="shared" si="593"/>
        <v>image/jp2</v>
      </c>
      <c r="BA3825" s="29" t="str">
        <f t="shared" si="594"/>
        <v>presentation/iiif</v>
      </c>
      <c r="BB3825" s="29" t="str">
        <f t="shared" si="595"/>
        <v>https://media.mediathek-tanz-theater.de/iiif/2/nvt_img-461-004-002.JP2/full/100,/0/default.jpg</v>
      </c>
      <c r="BC3825" s="29" t="str">
        <f t="shared" si="591"/>
        <v>image/jpeg</v>
      </c>
      <c r="BD3825" s="29" t="str">
        <f t="shared" si="596"/>
        <v>presentation/thumbnail</v>
      </c>
    </row>
    <row r="3826" spans="1:56" ht="38.25">
      <c r="A3826" s="29">
        <v>1</v>
      </c>
      <c r="B3826" s="29">
        <v>0</v>
      </c>
      <c r="C3826" s="38" t="s">
        <v>14618</v>
      </c>
      <c r="D3826" s="38" t="s">
        <v>14619</v>
      </c>
      <c r="F3826" s="38" t="s">
        <v>13813</v>
      </c>
      <c r="I3826" s="38" t="s">
        <v>4446</v>
      </c>
      <c r="J3826" s="38" t="s">
        <v>14608</v>
      </c>
      <c r="N3826" s="38" t="s">
        <v>1673</v>
      </c>
      <c r="R3826" s="38" t="s">
        <v>13819</v>
      </c>
      <c r="U3826"/>
      <c r="V3826" t="s">
        <v>3599</v>
      </c>
      <c r="AA3826" s="38" t="s">
        <v>1170</v>
      </c>
      <c r="AB3826" s="38" t="s">
        <v>14620</v>
      </c>
      <c r="AE3826" s="38" t="s">
        <v>2950</v>
      </c>
      <c r="AG3826" s="38">
        <v>1</v>
      </c>
      <c r="AH3826" s="38" t="s">
        <v>4439</v>
      </c>
      <c r="AI3826" s="38" t="s">
        <v>4440</v>
      </c>
      <c r="AJ3826" s="38" t="s">
        <v>4449</v>
      </c>
      <c r="AK3826" s="38" t="s">
        <v>14621</v>
      </c>
      <c r="AL3826" s="301">
        <v>43666</v>
      </c>
      <c r="AO3826" s="29" t="s">
        <v>4442</v>
      </c>
      <c r="AR3826" s="29" t="str">
        <f t="shared" si="599"/>
        <v>0</v>
      </c>
      <c r="AS3826" s="29">
        <f t="shared" si="597"/>
        <v>0</v>
      </c>
      <c r="AT3826" s="29">
        <v>0</v>
      </c>
      <c r="AW3826" s="29" t="str">
        <f t="shared" si="600"/>
        <v/>
      </c>
      <c r="AX3826" s="29" t="str">
        <f t="shared" si="592"/>
        <v/>
      </c>
      <c r="AY3826" s="29" t="str">
        <f t="shared" si="598"/>
        <v>https://media.mediathek-tanz-theater.de/iiif/2/nvt_img-461-004-003.JP2</v>
      </c>
      <c r="AZ3826" s="29" t="str">
        <f t="shared" si="593"/>
        <v>image/jp2</v>
      </c>
      <c r="BA3826" s="29" t="str">
        <f t="shared" si="594"/>
        <v>presentation/iiif</v>
      </c>
      <c r="BB3826" s="29" t="str">
        <f t="shared" si="595"/>
        <v>https://media.mediathek-tanz-theater.de/iiif/2/nvt_img-461-004-003.JP2/full/100,/0/default.jpg</v>
      </c>
      <c r="BC3826" s="29" t="str">
        <f t="shared" si="591"/>
        <v>image/jpeg</v>
      </c>
      <c r="BD3826" s="29" t="str">
        <f t="shared" si="596"/>
        <v>presentation/thumbnail</v>
      </c>
    </row>
    <row r="3827" spans="1:56" ht="127.5">
      <c r="A3827" s="29">
        <v>0</v>
      </c>
      <c r="B3827" s="29">
        <v>0</v>
      </c>
      <c r="C3827" t="s">
        <v>14622</v>
      </c>
      <c r="F3827" s="38" t="s">
        <v>13813</v>
      </c>
      <c r="I3827" s="38" t="s">
        <v>4431</v>
      </c>
      <c r="J3827" s="406"/>
      <c r="M3827" s="311"/>
      <c r="U3827"/>
      <c r="V3827"/>
      <c r="AB3827" s="38" t="s">
        <v>14623</v>
      </c>
      <c r="AC3827" s="38" t="s">
        <v>13815</v>
      </c>
      <c r="AE3827" s="38" t="s">
        <v>2950</v>
      </c>
      <c r="AG3827" s="38">
        <v>1</v>
      </c>
      <c r="AJ3827" s="38" t="s">
        <v>13816</v>
      </c>
      <c r="AL3827" s="301">
        <v>43666</v>
      </c>
      <c r="AR3827" s="29" t="str">
        <f t="shared" si="599"/>
        <v>1</v>
      </c>
      <c r="AS3827" s="29">
        <f t="shared" si="597"/>
        <v>0</v>
      </c>
      <c r="AT3827" s="29">
        <v>0</v>
      </c>
      <c r="AW3827" s="29" t="str">
        <f t="shared" si="600"/>
        <v/>
      </c>
      <c r="AX3827" s="29" t="str">
        <f t="shared" si="592"/>
        <v/>
      </c>
      <c r="AY3827" s="29" t="str">
        <f t="shared" si="598"/>
        <v>https://media.mediathek-tanz-theater.de/iiif/2/nvt_img-462.JP2</v>
      </c>
      <c r="AZ3827" s="29" t="str">
        <f t="shared" si="593"/>
        <v>image/jp2</v>
      </c>
      <c r="BA3827" s="29" t="str">
        <f t="shared" si="594"/>
        <v>presentation/iiif</v>
      </c>
      <c r="BB3827" s="29" t="str">
        <f t="shared" si="595"/>
        <v>https://media.mediathek-tanz-theater.de/iiif/2/nvt_img-462.JP2/full/100,/0/default.jpg</v>
      </c>
      <c r="BC3827" s="29" t="str">
        <f t="shared" si="591"/>
        <v>image/jpeg</v>
      </c>
      <c r="BD3827" s="29" t="str">
        <f t="shared" si="596"/>
        <v>presentation/thumbnail</v>
      </c>
    </row>
    <row r="3828" spans="1:56" ht="25.5">
      <c r="A3828" s="29">
        <v>1</v>
      </c>
      <c r="B3828" s="29">
        <v>0</v>
      </c>
      <c r="C3828" s="38" t="s">
        <v>14624</v>
      </c>
      <c r="D3828" s="38" t="s">
        <v>14625</v>
      </c>
      <c r="F3828" s="38" t="s">
        <v>13813</v>
      </c>
      <c r="I3828" s="38" t="s">
        <v>4438</v>
      </c>
      <c r="J3828" t="s">
        <v>14622</v>
      </c>
      <c r="N3828" s="38" t="s">
        <v>1673</v>
      </c>
      <c r="R3828" s="38" t="s">
        <v>13819</v>
      </c>
      <c r="U3828"/>
      <c r="V3828" t="s">
        <v>3599</v>
      </c>
      <c r="AA3828" s="38" t="s">
        <v>1170</v>
      </c>
      <c r="AE3828" s="38" t="s">
        <v>2950</v>
      </c>
      <c r="AG3828" s="38">
        <v>1</v>
      </c>
      <c r="AH3828" s="38" t="s">
        <v>4439</v>
      </c>
      <c r="AI3828" s="38" t="s">
        <v>4440</v>
      </c>
      <c r="AJ3828" s="38" t="s">
        <v>14626</v>
      </c>
      <c r="AL3828" s="301">
        <v>43666</v>
      </c>
      <c r="AO3828" s="29" t="s">
        <v>4442</v>
      </c>
      <c r="AR3828" s="29" t="str">
        <f t="shared" si="599"/>
        <v>1</v>
      </c>
      <c r="AS3828" s="29">
        <f t="shared" si="597"/>
        <v>1</v>
      </c>
      <c r="AT3828" s="29">
        <v>1</v>
      </c>
      <c r="AV3828" s="29" t="s">
        <v>14627</v>
      </c>
      <c r="AW3828" s="29" t="str">
        <f t="shared" si="600"/>
        <v>image/tiff</v>
      </c>
      <c r="AX3828" s="29" t="str">
        <f t="shared" si="592"/>
        <v>archival/master</v>
      </c>
      <c r="AY3828" s="29" t="str">
        <f t="shared" si="598"/>
        <v>https://media.mediathek-tanz-theater.de/iiif/2/nvt_img-462-001.JP2</v>
      </c>
      <c r="AZ3828" s="29" t="str">
        <f t="shared" si="593"/>
        <v>image/jp2</v>
      </c>
      <c r="BA3828" s="29" t="str">
        <f t="shared" si="594"/>
        <v>presentation/iiif</v>
      </c>
      <c r="BB3828" s="29" t="str">
        <f t="shared" si="595"/>
        <v>https://media.mediathek-tanz-theater.de/iiif/2/nvt_img-462-001.JP2/full/100,/0/default.jpg</v>
      </c>
      <c r="BC3828" s="29" t="str">
        <f t="shared" si="591"/>
        <v>image/jpeg</v>
      </c>
      <c r="BD3828" s="29" t="str">
        <f t="shared" si="596"/>
        <v>presentation/thumbnail</v>
      </c>
    </row>
    <row r="3829" spans="1:56" ht="25.5">
      <c r="A3829" s="29">
        <v>1</v>
      </c>
      <c r="B3829" s="29">
        <v>0</v>
      </c>
      <c r="C3829" s="38" t="s">
        <v>14628</v>
      </c>
      <c r="D3829" s="38" t="s">
        <v>14629</v>
      </c>
      <c r="F3829" s="38" t="s">
        <v>13813</v>
      </c>
      <c r="I3829" s="38" t="s">
        <v>4446</v>
      </c>
      <c r="J3829" s="38" t="s">
        <v>14624</v>
      </c>
      <c r="N3829" s="38" t="s">
        <v>1673</v>
      </c>
      <c r="R3829" s="38" t="s">
        <v>13819</v>
      </c>
      <c r="U3829"/>
      <c r="V3829" t="s">
        <v>3599</v>
      </c>
      <c r="AA3829" s="38" t="s">
        <v>1170</v>
      </c>
      <c r="AB3829" s="38" t="s">
        <v>14630</v>
      </c>
      <c r="AE3829" s="38" t="s">
        <v>2950</v>
      </c>
      <c r="AG3829" s="38">
        <v>1</v>
      </c>
      <c r="AH3829" s="38" t="s">
        <v>4439</v>
      </c>
      <c r="AI3829" s="38" t="s">
        <v>4440</v>
      </c>
      <c r="AJ3829" s="38" t="s">
        <v>4449</v>
      </c>
      <c r="AK3829" s="38" t="s">
        <v>14631</v>
      </c>
      <c r="AL3829" s="301">
        <v>43666</v>
      </c>
      <c r="AO3829" s="29" t="s">
        <v>4442</v>
      </c>
      <c r="AR3829" s="29" t="str">
        <f t="shared" si="599"/>
        <v>0</v>
      </c>
      <c r="AS3829" s="29">
        <f t="shared" si="597"/>
        <v>0</v>
      </c>
      <c r="AT3829" s="29">
        <v>0</v>
      </c>
      <c r="AW3829" s="29" t="str">
        <f t="shared" si="600"/>
        <v/>
      </c>
      <c r="AX3829" s="29" t="str">
        <f t="shared" si="592"/>
        <v/>
      </c>
      <c r="AY3829" s="29" t="str">
        <f t="shared" si="598"/>
        <v>https://media.mediathek-tanz-theater.de/iiif/2/nvt_img-462-001-001.JP2</v>
      </c>
      <c r="AZ3829" s="29" t="str">
        <f t="shared" si="593"/>
        <v>image/jp2</v>
      </c>
      <c r="BA3829" s="29" t="str">
        <f t="shared" si="594"/>
        <v>presentation/iiif</v>
      </c>
      <c r="BB3829" s="29" t="str">
        <f t="shared" si="595"/>
        <v>https://media.mediathek-tanz-theater.de/iiif/2/nvt_img-462-001-001.JP2/full/100,/0/default.jpg</v>
      </c>
      <c r="BC3829" s="29" t="str">
        <f t="shared" si="591"/>
        <v>image/jpeg</v>
      </c>
      <c r="BD3829" s="29" t="str">
        <f t="shared" si="596"/>
        <v>presentation/thumbnail</v>
      </c>
    </row>
    <row r="3830" spans="1:56" ht="25.5">
      <c r="A3830" s="29">
        <v>1</v>
      </c>
      <c r="B3830" s="29">
        <v>0</v>
      </c>
      <c r="C3830" s="38" t="s">
        <v>14632</v>
      </c>
      <c r="D3830" s="38" t="s">
        <v>14633</v>
      </c>
      <c r="F3830" s="38" t="s">
        <v>13813</v>
      </c>
      <c r="I3830" s="38" t="s">
        <v>4446</v>
      </c>
      <c r="J3830" s="38" t="s">
        <v>14624</v>
      </c>
      <c r="N3830" s="38" t="s">
        <v>1673</v>
      </c>
      <c r="R3830" s="38" t="s">
        <v>13819</v>
      </c>
      <c r="U3830"/>
      <c r="V3830" t="s">
        <v>3599</v>
      </c>
      <c r="AA3830" s="38" t="s">
        <v>1170</v>
      </c>
      <c r="AB3830" s="38" t="s">
        <v>14634</v>
      </c>
      <c r="AE3830" s="38" t="s">
        <v>2950</v>
      </c>
      <c r="AG3830" s="38">
        <v>1</v>
      </c>
      <c r="AH3830" s="38" t="s">
        <v>4439</v>
      </c>
      <c r="AI3830" s="38" t="s">
        <v>4440</v>
      </c>
      <c r="AJ3830" s="38" t="s">
        <v>4449</v>
      </c>
      <c r="AK3830" s="38" t="s">
        <v>14631</v>
      </c>
      <c r="AL3830" s="301">
        <v>43666</v>
      </c>
      <c r="AO3830" s="29" t="s">
        <v>4442</v>
      </c>
      <c r="AR3830" s="29" t="str">
        <f t="shared" si="599"/>
        <v>0</v>
      </c>
      <c r="AS3830" s="29">
        <f t="shared" si="597"/>
        <v>0</v>
      </c>
      <c r="AT3830" s="29">
        <v>0</v>
      </c>
      <c r="AW3830" s="29" t="str">
        <f t="shared" si="600"/>
        <v/>
      </c>
      <c r="AX3830" s="29" t="str">
        <f t="shared" si="592"/>
        <v/>
      </c>
      <c r="AY3830" s="29" t="str">
        <f t="shared" si="598"/>
        <v>https://media.mediathek-tanz-theater.de/iiif/2/nvt_img-462-001-002.JP2</v>
      </c>
      <c r="AZ3830" s="29" t="str">
        <f t="shared" si="593"/>
        <v>image/jp2</v>
      </c>
      <c r="BA3830" s="29" t="str">
        <f t="shared" si="594"/>
        <v>presentation/iiif</v>
      </c>
      <c r="BB3830" s="29" t="str">
        <f t="shared" si="595"/>
        <v>https://media.mediathek-tanz-theater.de/iiif/2/nvt_img-462-001-002.JP2/full/100,/0/default.jpg</v>
      </c>
      <c r="BC3830" s="29" t="str">
        <f t="shared" si="591"/>
        <v>image/jpeg</v>
      </c>
      <c r="BD3830" s="29" t="str">
        <f t="shared" si="596"/>
        <v>presentation/thumbnail</v>
      </c>
    </row>
    <row r="3831" spans="1:56" ht="51">
      <c r="A3831" s="29">
        <v>1</v>
      </c>
      <c r="B3831" s="29">
        <v>0</v>
      </c>
      <c r="C3831" s="38" t="s">
        <v>14635</v>
      </c>
      <c r="D3831" s="38" t="s">
        <v>14636</v>
      </c>
      <c r="F3831" s="38" t="s">
        <v>13813</v>
      </c>
      <c r="I3831" s="38" t="s">
        <v>4446</v>
      </c>
      <c r="J3831" s="38" t="s">
        <v>14624</v>
      </c>
      <c r="N3831" s="38" t="s">
        <v>1673</v>
      </c>
      <c r="R3831" s="38" t="s">
        <v>13819</v>
      </c>
      <c r="U3831"/>
      <c r="V3831" t="s">
        <v>3599</v>
      </c>
      <c r="AA3831" s="38" t="s">
        <v>1170</v>
      </c>
      <c r="AB3831" s="38" t="s">
        <v>14637</v>
      </c>
      <c r="AE3831" s="38" t="s">
        <v>2950</v>
      </c>
      <c r="AG3831" s="38">
        <v>1</v>
      </c>
      <c r="AH3831" s="38" t="s">
        <v>4439</v>
      </c>
      <c r="AI3831" s="38" t="s">
        <v>4440</v>
      </c>
      <c r="AJ3831" s="38" t="s">
        <v>4449</v>
      </c>
      <c r="AK3831" s="38" t="s">
        <v>14638</v>
      </c>
      <c r="AL3831" s="301">
        <v>43666</v>
      </c>
      <c r="AO3831" s="29" t="s">
        <v>4442</v>
      </c>
      <c r="AR3831" s="29" t="str">
        <f t="shared" si="599"/>
        <v>0</v>
      </c>
      <c r="AS3831" s="29">
        <f t="shared" si="597"/>
        <v>0</v>
      </c>
      <c r="AT3831" s="29">
        <v>0</v>
      </c>
      <c r="AW3831" s="29" t="str">
        <f t="shared" si="600"/>
        <v/>
      </c>
      <c r="AX3831" s="29" t="str">
        <f t="shared" si="592"/>
        <v/>
      </c>
      <c r="AY3831" s="29" t="str">
        <f t="shared" si="598"/>
        <v>https://media.mediathek-tanz-theater.de/iiif/2/nvt_img-462-001-003.JP2</v>
      </c>
      <c r="AZ3831" s="29" t="str">
        <f t="shared" si="593"/>
        <v>image/jp2</v>
      </c>
      <c r="BA3831" s="29" t="str">
        <f t="shared" si="594"/>
        <v>presentation/iiif</v>
      </c>
      <c r="BB3831" s="29" t="str">
        <f t="shared" si="595"/>
        <v>https://media.mediathek-tanz-theater.de/iiif/2/nvt_img-462-001-003.JP2/full/100,/0/default.jpg</v>
      </c>
      <c r="BC3831" s="29" t="str">
        <f t="shared" si="591"/>
        <v>image/jpeg</v>
      </c>
      <c r="BD3831" s="29" t="str">
        <f t="shared" si="596"/>
        <v>presentation/thumbnail</v>
      </c>
    </row>
    <row r="3832" spans="1:56" ht="25.5">
      <c r="A3832" s="29">
        <v>1</v>
      </c>
      <c r="B3832" s="29">
        <v>0</v>
      </c>
      <c r="C3832" s="38" t="s">
        <v>14639</v>
      </c>
      <c r="D3832" s="38" t="s">
        <v>14640</v>
      </c>
      <c r="F3832" s="38" t="s">
        <v>13813</v>
      </c>
      <c r="I3832" s="38" t="s">
        <v>4438</v>
      </c>
      <c r="J3832" t="s">
        <v>14622</v>
      </c>
      <c r="N3832" s="38" t="s">
        <v>1673</v>
      </c>
      <c r="R3832" s="38" t="s">
        <v>13819</v>
      </c>
      <c r="U3832"/>
      <c r="V3832" t="s">
        <v>3599</v>
      </c>
      <c r="AA3832" s="38" t="s">
        <v>1170</v>
      </c>
      <c r="AE3832" s="38" t="s">
        <v>2950</v>
      </c>
      <c r="AG3832" s="38">
        <v>1</v>
      </c>
      <c r="AH3832" s="38" t="s">
        <v>4439</v>
      </c>
      <c r="AI3832" s="38" t="s">
        <v>4440</v>
      </c>
      <c r="AJ3832" s="38" t="s">
        <v>5885</v>
      </c>
      <c r="AL3832" s="301">
        <v>43666</v>
      </c>
      <c r="AO3832" s="29" t="s">
        <v>4442</v>
      </c>
      <c r="AR3832" s="29" t="str">
        <f t="shared" si="599"/>
        <v>1</v>
      </c>
      <c r="AS3832" s="29">
        <f t="shared" si="597"/>
        <v>1</v>
      </c>
      <c r="AT3832" s="29">
        <v>1</v>
      </c>
      <c r="AV3832" s="29" t="s">
        <v>14641</v>
      </c>
      <c r="AW3832" s="29" t="str">
        <f t="shared" si="600"/>
        <v>image/tiff</v>
      </c>
      <c r="AX3832" s="29" t="str">
        <f t="shared" si="592"/>
        <v>archival/master</v>
      </c>
      <c r="AY3832" s="29" t="str">
        <f t="shared" si="598"/>
        <v>https://media.mediathek-tanz-theater.de/iiif/2/nvt_img-462-002.JP2</v>
      </c>
      <c r="AZ3832" s="29" t="str">
        <f t="shared" si="593"/>
        <v>image/jp2</v>
      </c>
      <c r="BA3832" s="29" t="str">
        <f t="shared" si="594"/>
        <v>presentation/iiif</v>
      </c>
      <c r="BB3832" s="29" t="str">
        <f t="shared" si="595"/>
        <v>https://media.mediathek-tanz-theater.de/iiif/2/nvt_img-462-002.JP2/full/100,/0/default.jpg</v>
      </c>
      <c r="BC3832" s="29" t="str">
        <f t="shared" si="591"/>
        <v>image/jpeg</v>
      </c>
      <c r="BD3832" s="29" t="str">
        <f t="shared" si="596"/>
        <v>presentation/thumbnail</v>
      </c>
    </row>
    <row r="3833" spans="1:56" ht="25.5">
      <c r="A3833" s="29">
        <v>1</v>
      </c>
      <c r="B3833" s="29">
        <v>0</v>
      </c>
      <c r="C3833" s="38" t="s">
        <v>14642</v>
      </c>
      <c r="D3833" s="38" t="s">
        <v>14643</v>
      </c>
      <c r="F3833" s="38" t="s">
        <v>13813</v>
      </c>
      <c r="I3833" s="38" t="s">
        <v>4446</v>
      </c>
      <c r="J3833" s="38" t="s">
        <v>14639</v>
      </c>
      <c r="N3833" s="38" t="s">
        <v>1673</v>
      </c>
      <c r="R3833" s="38" t="s">
        <v>13819</v>
      </c>
      <c r="U3833"/>
      <c r="V3833" t="s">
        <v>3599</v>
      </c>
      <c r="AA3833" s="38" t="s">
        <v>1170</v>
      </c>
      <c r="AB3833" s="38" t="s">
        <v>14644</v>
      </c>
      <c r="AE3833" s="38" t="s">
        <v>2950</v>
      </c>
      <c r="AG3833" s="38">
        <v>1</v>
      </c>
      <c r="AH3833" s="38" t="s">
        <v>4439</v>
      </c>
      <c r="AI3833" s="38" t="s">
        <v>4440</v>
      </c>
      <c r="AJ3833" s="38" t="s">
        <v>4449</v>
      </c>
      <c r="AK3833" s="38" t="s">
        <v>11220</v>
      </c>
      <c r="AL3833" s="301">
        <v>43666</v>
      </c>
      <c r="AO3833" s="29" t="s">
        <v>4442</v>
      </c>
      <c r="AR3833" s="29" t="str">
        <f t="shared" si="599"/>
        <v>0</v>
      </c>
      <c r="AS3833" s="29">
        <f t="shared" si="597"/>
        <v>0</v>
      </c>
      <c r="AT3833" s="29">
        <v>0</v>
      </c>
      <c r="AW3833" s="29" t="str">
        <f t="shared" si="600"/>
        <v/>
      </c>
      <c r="AX3833" s="29" t="str">
        <f t="shared" si="592"/>
        <v/>
      </c>
      <c r="AY3833" s="29" t="str">
        <f t="shared" si="598"/>
        <v>https://media.mediathek-tanz-theater.de/iiif/2/nvt_img-462-002-001.JP2</v>
      </c>
      <c r="AZ3833" s="29" t="str">
        <f t="shared" si="593"/>
        <v>image/jp2</v>
      </c>
      <c r="BA3833" s="29" t="str">
        <f t="shared" si="594"/>
        <v>presentation/iiif</v>
      </c>
      <c r="BB3833" s="29" t="str">
        <f t="shared" si="595"/>
        <v>https://media.mediathek-tanz-theater.de/iiif/2/nvt_img-462-002-001.JP2/full/100,/0/default.jpg</v>
      </c>
      <c r="BC3833" s="29" t="str">
        <f t="shared" si="591"/>
        <v>image/jpeg</v>
      </c>
      <c r="BD3833" s="29" t="str">
        <f t="shared" si="596"/>
        <v>presentation/thumbnail</v>
      </c>
    </row>
    <row r="3834" spans="1:56" ht="25.5">
      <c r="A3834" s="29">
        <v>1</v>
      </c>
      <c r="B3834" s="29">
        <v>0</v>
      </c>
      <c r="C3834" s="38" t="s">
        <v>14645</v>
      </c>
      <c r="D3834" s="38" t="s">
        <v>14646</v>
      </c>
      <c r="F3834" s="38" t="s">
        <v>13813</v>
      </c>
      <c r="I3834" s="38" t="s">
        <v>4446</v>
      </c>
      <c r="J3834" s="38" t="s">
        <v>14639</v>
      </c>
      <c r="N3834" s="38" t="s">
        <v>1673</v>
      </c>
      <c r="R3834" s="38" t="s">
        <v>13819</v>
      </c>
      <c r="U3834"/>
      <c r="V3834" t="s">
        <v>3599</v>
      </c>
      <c r="AA3834" s="38" t="s">
        <v>1170</v>
      </c>
      <c r="AB3834" s="38" t="s">
        <v>14647</v>
      </c>
      <c r="AE3834" s="38" t="s">
        <v>2950</v>
      </c>
      <c r="AG3834" s="38">
        <v>1</v>
      </c>
      <c r="AH3834" s="38" t="s">
        <v>4439</v>
      </c>
      <c r="AI3834" s="38" t="s">
        <v>4440</v>
      </c>
      <c r="AJ3834" s="38" t="s">
        <v>4449</v>
      </c>
      <c r="AL3834" s="301">
        <v>43666</v>
      </c>
      <c r="AO3834" s="29" t="s">
        <v>4442</v>
      </c>
      <c r="AR3834" s="29" t="str">
        <f t="shared" si="599"/>
        <v>0</v>
      </c>
      <c r="AS3834" s="29">
        <f t="shared" si="597"/>
        <v>0</v>
      </c>
      <c r="AT3834" s="29">
        <v>0</v>
      </c>
      <c r="AW3834" s="29" t="str">
        <f t="shared" si="600"/>
        <v/>
      </c>
      <c r="AX3834" s="29" t="str">
        <f t="shared" si="592"/>
        <v/>
      </c>
      <c r="AY3834" s="29" t="str">
        <f t="shared" si="598"/>
        <v>https://media.mediathek-tanz-theater.de/iiif/2/nvt_img-462-002-002.JP2</v>
      </c>
      <c r="AZ3834" s="29" t="str">
        <f t="shared" si="593"/>
        <v>image/jp2</v>
      </c>
      <c r="BA3834" s="29" t="str">
        <f t="shared" si="594"/>
        <v>presentation/iiif</v>
      </c>
      <c r="BB3834" s="29" t="str">
        <f t="shared" si="595"/>
        <v>https://media.mediathek-tanz-theater.de/iiif/2/nvt_img-462-002-002.JP2/full/100,/0/default.jpg</v>
      </c>
      <c r="BC3834" s="29" t="str">
        <f t="shared" si="591"/>
        <v>image/jpeg</v>
      </c>
      <c r="BD3834" s="29" t="str">
        <f t="shared" si="596"/>
        <v>presentation/thumbnail</v>
      </c>
    </row>
    <row r="3835" spans="1:56" ht="25.5">
      <c r="A3835" s="29">
        <v>1</v>
      </c>
      <c r="B3835" s="29">
        <v>0</v>
      </c>
      <c r="C3835" s="38" t="s">
        <v>14648</v>
      </c>
      <c r="D3835" s="38" t="s">
        <v>14649</v>
      </c>
      <c r="F3835" s="38" t="s">
        <v>13813</v>
      </c>
      <c r="I3835" s="38" t="s">
        <v>4446</v>
      </c>
      <c r="J3835" s="38" t="s">
        <v>14639</v>
      </c>
      <c r="N3835" s="38" t="s">
        <v>1673</v>
      </c>
      <c r="R3835" s="38" t="s">
        <v>13819</v>
      </c>
      <c r="U3835"/>
      <c r="V3835" t="s">
        <v>3599</v>
      </c>
      <c r="AA3835" s="38" t="s">
        <v>1170</v>
      </c>
      <c r="AE3835" s="38" t="s">
        <v>2950</v>
      </c>
      <c r="AG3835" s="38">
        <v>1</v>
      </c>
      <c r="AH3835" s="38" t="s">
        <v>4439</v>
      </c>
      <c r="AI3835" s="38" t="s">
        <v>4440</v>
      </c>
      <c r="AJ3835" s="38" t="s">
        <v>4449</v>
      </c>
      <c r="AK3835" s="38" t="s">
        <v>72</v>
      </c>
      <c r="AL3835" s="301">
        <v>43666</v>
      </c>
      <c r="AO3835" s="29" t="s">
        <v>4442</v>
      </c>
      <c r="AR3835" s="29" t="str">
        <f t="shared" si="599"/>
        <v>0</v>
      </c>
      <c r="AS3835" s="29">
        <f t="shared" si="597"/>
        <v>0</v>
      </c>
      <c r="AT3835" s="29">
        <v>0</v>
      </c>
      <c r="AW3835" s="29" t="str">
        <f t="shared" si="600"/>
        <v/>
      </c>
      <c r="AX3835" s="29" t="str">
        <f t="shared" si="592"/>
        <v/>
      </c>
      <c r="AY3835" s="29" t="str">
        <f t="shared" si="598"/>
        <v>https://media.mediathek-tanz-theater.de/iiif/2/nvt_img-462-002-003.JP2</v>
      </c>
      <c r="AZ3835" s="29" t="str">
        <f t="shared" si="593"/>
        <v>image/jp2</v>
      </c>
      <c r="BA3835" s="29" t="str">
        <f t="shared" si="594"/>
        <v>presentation/iiif</v>
      </c>
      <c r="BB3835" s="29" t="str">
        <f t="shared" si="595"/>
        <v>https://media.mediathek-tanz-theater.de/iiif/2/nvt_img-462-002-003.JP2/full/100,/0/default.jpg</v>
      </c>
      <c r="BC3835" s="29" t="str">
        <f t="shared" si="591"/>
        <v>image/jpeg</v>
      </c>
      <c r="BD3835" s="29" t="str">
        <f t="shared" si="596"/>
        <v>presentation/thumbnail</v>
      </c>
    </row>
    <row r="3836" spans="1:56" ht="25.5">
      <c r="A3836" s="29">
        <v>1</v>
      </c>
      <c r="B3836" s="29">
        <v>0</v>
      </c>
      <c r="C3836" s="38" t="s">
        <v>14650</v>
      </c>
      <c r="D3836" s="38" t="s">
        <v>14651</v>
      </c>
      <c r="F3836" s="38" t="s">
        <v>13813</v>
      </c>
      <c r="I3836" s="38" t="s">
        <v>4438</v>
      </c>
      <c r="J3836" t="s">
        <v>14622</v>
      </c>
      <c r="N3836" s="38" t="s">
        <v>1673</v>
      </c>
      <c r="R3836" s="38" t="s">
        <v>13819</v>
      </c>
      <c r="U3836"/>
      <c r="V3836" t="s">
        <v>3599</v>
      </c>
      <c r="AA3836" s="38" t="s">
        <v>1170</v>
      </c>
      <c r="AE3836" s="38" t="s">
        <v>2950</v>
      </c>
      <c r="AG3836" s="38">
        <v>1</v>
      </c>
      <c r="AH3836" s="38" t="s">
        <v>4439</v>
      </c>
      <c r="AI3836" s="38" t="s">
        <v>4440</v>
      </c>
      <c r="AJ3836" s="38" t="s">
        <v>14652</v>
      </c>
      <c r="AL3836" s="301">
        <v>43666</v>
      </c>
      <c r="AO3836" s="29" t="s">
        <v>4442</v>
      </c>
      <c r="AR3836" s="29" t="str">
        <f t="shared" si="599"/>
        <v>1</v>
      </c>
      <c r="AS3836" s="29">
        <f t="shared" si="597"/>
        <v>1</v>
      </c>
      <c r="AT3836" s="29">
        <v>1</v>
      </c>
      <c r="AV3836" s="29" t="s">
        <v>14653</v>
      </c>
      <c r="AW3836" s="29" t="str">
        <f t="shared" si="600"/>
        <v>image/tiff</v>
      </c>
      <c r="AX3836" s="29" t="str">
        <f t="shared" si="592"/>
        <v>archival/master</v>
      </c>
      <c r="AY3836" s="29" t="str">
        <f t="shared" si="598"/>
        <v>https://media.mediathek-tanz-theater.de/iiif/2/nvt_img-462-003.JP2</v>
      </c>
      <c r="AZ3836" s="29" t="str">
        <f t="shared" si="593"/>
        <v>image/jp2</v>
      </c>
      <c r="BA3836" s="29" t="str">
        <f t="shared" si="594"/>
        <v>presentation/iiif</v>
      </c>
      <c r="BB3836" s="29" t="str">
        <f t="shared" si="595"/>
        <v>https://media.mediathek-tanz-theater.de/iiif/2/nvt_img-462-003.JP2/full/100,/0/default.jpg</v>
      </c>
      <c r="BC3836" s="29" t="str">
        <f t="shared" si="591"/>
        <v>image/jpeg</v>
      </c>
      <c r="BD3836" s="29" t="str">
        <f t="shared" si="596"/>
        <v>presentation/thumbnail</v>
      </c>
    </row>
    <row r="3837" spans="1:56" ht="25.5">
      <c r="A3837" s="29">
        <v>1</v>
      </c>
      <c r="B3837" s="29">
        <v>0</v>
      </c>
      <c r="C3837" s="38" t="s">
        <v>14654</v>
      </c>
      <c r="D3837" s="38" t="s">
        <v>14655</v>
      </c>
      <c r="F3837" s="38" t="s">
        <v>13813</v>
      </c>
      <c r="H3837" s="38" t="s">
        <v>5078</v>
      </c>
      <c r="I3837" s="38" t="s">
        <v>4446</v>
      </c>
      <c r="J3837" s="38" t="s">
        <v>14650</v>
      </c>
      <c r="N3837" s="38" t="s">
        <v>1673</v>
      </c>
      <c r="R3837" s="38" t="s">
        <v>13819</v>
      </c>
      <c r="U3837"/>
      <c r="V3837" t="s">
        <v>3599</v>
      </c>
      <c r="AA3837" s="38" t="s">
        <v>1170</v>
      </c>
      <c r="AE3837" s="38" t="s">
        <v>2950</v>
      </c>
      <c r="AG3837" s="38">
        <v>1</v>
      </c>
      <c r="AH3837" s="38" t="s">
        <v>4439</v>
      </c>
      <c r="AI3837" s="38" t="s">
        <v>4440</v>
      </c>
      <c r="AJ3837" s="38" t="s">
        <v>4449</v>
      </c>
      <c r="AK3837" s="38" t="s">
        <v>14656</v>
      </c>
      <c r="AL3837" s="301">
        <v>43666</v>
      </c>
      <c r="AO3837" s="29" t="s">
        <v>4442</v>
      </c>
      <c r="AR3837" s="29" t="str">
        <f t="shared" si="599"/>
        <v>0</v>
      </c>
      <c r="AS3837" s="29">
        <f t="shared" si="597"/>
        <v>0</v>
      </c>
      <c r="AT3837" s="29">
        <v>0</v>
      </c>
      <c r="AW3837" s="29" t="str">
        <f t="shared" si="600"/>
        <v/>
      </c>
      <c r="AX3837" s="29" t="str">
        <f t="shared" si="592"/>
        <v/>
      </c>
      <c r="AY3837" s="29" t="str">
        <f t="shared" si="598"/>
        <v>https://media.mediathek-tanz-theater.de/iiif/2/nvt_img-462-003-001.JP2</v>
      </c>
      <c r="AZ3837" s="29" t="str">
        <f t="shared" si="593"/>
        <v>image/jp2</v>
      </c>
      <c r="BA3837" s="29" t="str">
        <f t="shared" si="594"/>
        <v>presentation/iiif</v>
      </c>
      <c r="BB3837" s="29" t="str">
        <f t="shared" si="595"/>
        <v>https://media.mediathek-tanz-theater.de/iiif/2/nvt_img-462-003-001.JP2/full/100,/0/default.jpg</v>
      </c>
      <c r="BC3837" s="29" t="str">
        <f t="shared" si="591"/>
        <v>image/jpeg</v>
      </c>
      <c r="BD3837" s="29" t="str">
        <f t="shared" si="596"/>
        <v>presentation/thumbnail</v>
      </c>
    </row>
    <row r="3838" spans="1:56" ht="25.5">
      <c r="A3838" s="29">
        <v>1</v>
      </c>
      <c r="B3838" s="29">
        <v>0</v>
      </c>
      <c r="C3838" s="38" t="s">
        <v>14657</v>
      </c>
      <c r="D3838" s="38" t="s">
        <v>14658</v>
      </c>
      <c r="F3838" s="38" t="s">
        <v>13813</v>
      </c>
      <c r="I3838" s="38" t="s">
        <v>4446</v>
      </c>
      <c r="J3838" s="38" t="s">
        <v>14650</v>
      </c>
      <c r="N3838" s="38" t="s">
        <v>1673</v>
      </c>
      <c r="R3838" s="38" t="s">
        <v>13819</v>
      </c>
      <c r="U3838"/>
      <c r="V3838" t="s">
        <v>3599</v>
      </c>
      <c r="AA3838" s="38" t="s">
        <v>1170</v>
      </c>
      <c r="AE3838" s="38" t="s">
        <v>2950</v>
      </c>
      <c r="AG3838" s="38">
        <v>1</v>
      </c>
      <c r="AH3838" s="38" t="s">
        <v>4439</v>
      </c>
      <c r="AI3838" s="38" t="s">
        <v>4440</v>
      </c>
      <c r="AJ3838" s="38" t="s">
        <v>4449</v>
      </c>
      <c r="AK3838" s="38" t="s">
        <v>14656</v>
      </c>
      <c r="AL3838" s="301">
        <v>43666</v>
      </c>
      <c r="AO3838" s="29" t="s">
        <v>4442</v>
      </c>
      <c r="AR3838" s="29" t="str">
        <f t="shared" si="599"/>
        <v>0</v>
      </c>
      <c r="AS3838" s="29">
        <f t="shared" si="597"/>
        <v>0</v>
      </c>
      <c r="AT3838" s="29">
        <v>0</v>
      </c>
      <c r="AW3838" s="29" t="str">
        <f t="shared" si="600"/>
        <v/>
      </c>
      <c r="AX3838" s="29" t="str">
        <f t="shared" si="592"/>
        <v/>
      </c>
      <c r="AY3838" s="29" t="str">
        <f t="shared" si="598"/>
        <v>https://media.mediathek-tanz-theater.de/iiif/2/nvt_img-462-003-002.JP2</v>
      </c>
      <c r="AZ3838" s="29" t="str">
        <f t="shared" si="593"/>
        <v>image/jp2</v>
      </c>
      <c r="BA3838" s="29" t="str">
        <f t="shared" si="594"/>
        <v>presentation/iiif</v>
      </c>
      <c r="BB3838" s="29" t="str">
        <f t="shared" si="595"/>
        <v>https://media.mediathek-tanz-theater.de/iiif/2/nvt_img-462-003-002.JP2/full/100,/0/default.jpg</v>
      </c>
      <c r="BC3838" s="29" t="str">
        <f t="shared" si="591"/>
        <v>image/jpeg</v>
      </c>
      <c r="BD3838" s="29" t="str">
        <f t="shared" si="596"/>
        <v>presentation/thumbnail</v>
      </c>
    </row>
    <row r="3839" spans="1:56" ht="51">
      <c r="A3839" s="29">
        <v>1</v>
      </c>
      <c r="B3839" s="29">
        <v>0</v>
      </c>
      <c r="C3839" s="38" t="s">
        <v>14659</v>
      </c>
      <c r="D3839" s="38" t="s">
        <v>14660</v>
      </c>
      <c r="F3839" s="38" t="s">
        <v>13813</v>
      </c>
      <c r="I3839" s="38" t="s">
        <v>4446</v>
      </c>
      <c r="J3839" s="38" t="s">
        <v>14650</v>
      </c>
      <c r="N3839" s="38" t="s">
        <v>1673</v>
      </c>
      <c r="R3839" s="38" t="s">
        <v>13819</v>
      </c>
      <c r="U3839"/>
      <c r="V3839" t="s">
        <v>3599</v>
      </c>
      <c r="AA3839" s="38" t="s">
        <v>1170</v>
      </c>
      <c r="AB3839" s="38" t="s">
        <v>14661</v>
      </c>
      <c r="AE3839" s="38" t="s">
        <v>2950</v>
      </c>
      <c r="AG3839" s="38">
        <v>1</v>
      </c>
      <c r="AH3839" s="38" t="s">
        <v>4439</v>
      </c>
      <c r="AI3839" s="38" t="s">
        <v>4440</v>
      </c>
      <c r="AJ3839" s="38" t="s">
        <v>4449</v>
      </c>
      <c r="AK3839" s="38" t="s">
        <v>14662</v>
      </c>
      <c r="AL3839" s="301">
        <v>43666</v>
      </c>
      <c r="AO3839" s="29" t="s">
        <v>4442</v>
      </c>
      <c r="AR3839" s="29" t="str">
        <f t="shared" si="599"/>
        <v>0</v>
      </c>
      <c r="AS3839" s="29">
        <f t="shared" si="597"/>
        <v>0</v>
      </c>
      <c r="AT3839" s="29">
        <v>0</v>
      </c>
      <c r="AW3839" s="29" t="str">
        <f t="shared" si="600"/>
        <v/>
      </c>
      <c r="AX3839" s="29" t="str">
        <f t="shared" si="592"/>
        <v/>
      </c>
      <c r="AY3839" s="29" t="str">
        <f t="shared" si="598"/>
        <v>https://media.mediathek-tanz-theater.de/iiif/2/nvt_img-462-003-003.JP2</v>
      </c>
      <c r="AZ3839" s="29" t="str">
        <f t="shared" si="593"/>
        <v>image/jp2</v>
      </c>
      <c r="BA3839" s="29" t="str">
        <f t="shared" si="594"/>
        <v>presentation/iiif</v>
      </c>
      <c r="BB3839" s="29" t="str">
        <f t="shared" si="595"/>
        <v>https://media.mediathek-tanz-theater.de/iiif/2/nvt_img-462-003-003.JP2/full/100,/0/default.jpg</v>
      </c>
      <c r="BC3839" s="29" t="str">
        <f t="shared" si="591"/>
        <v>image/jpeg</v>
      </c>
      <c r="BD3839" s="29" t="str">
        <f t="shared" si="596"/>
        <v>presentation/thumbnail</v>
      </c>
    </row>
    <row r="3840" spans="1:56" ht="25.5">
      <c r="A3840" s="29">
        <v>1</v>
      </c>
      <c r="B3840" s="29">
        <v>0</v>
      </c>
      <c r="C3840" s="38" t="s">
        <v>14663</v>
      </c>
      <c r="D3840" s="38" t="s">
        <v>14664</v>
      </c>
      <c r="F3840" s="38" t="s">
        <v>13813</v>
      </c>
      <c r="I3840" s="38" t="s">
        <v>4438</v>
      </c>
      <c r="J3840" t="s">
        <v>14622</v>
      </c>
      <c r="N3840" s="38" t="s">
        <v>1673</v>
      </c>
      <c r="R3840" s="38" t="s">
        <v>13819</v>
      </c>
      <c r="U3840"/>
      <c r="V3840" t="s">
        <v>3599</v>
      </c>
      <c r="AA3840" s="38" t="s">
        <v>1170</v>
      </c>
      <c r="AE3840" s="38" t="s">
        <v>2950</v>
      </c>
      <c r="AG3840" s="38">
        <v>1</v>
      </c>
      <c r="AH3840" s="38" t="s">
        <v>4439</v>
      </c>
      <c r="AI3840" s="38" t="s">
        <v>4440</v>
      </c>
      <c r="AJ3840" s="38" t="s">
        <v>14665</v>
      </c>
      <c r="AL3840" s="301">
        <v>43666</v>
      </c>
      <c r="AO3840" s="29" t="s">
        <v>4442</v>
      </c>
      <c r="AR3840" s="29" t="str">
        <f t="shared" si="599"/>
        <v>1</v>
      </c>
      <c r="AS3840" s="29">
        <f t="shared" si="597"/>
        <v>1</v>
      </c>
      <c r="AT3840" s="29">
        <v>1</v>
      </c>
      <c r="AV3840" s="29" t="s">
        <v>14666</v>
      </c>
      <c r="AW3840" s="29" t="str">
        <f t="shared" si="600"/>
        <v>image/tiff</v>
      </c>
      <c r="AX3840" s="29" t="str">
        <f t="shared" si="592"/>
        <v>archival/master</v>
      </c>
      <c r="AY3840" s="29" t="str">
        <f t="shared" si="598"/>
        <v>https://media.mediathek-tanz-theater.de/iiif/2/nvt_img-462-004.JP2</v>
      </c>
      <c r="AZ3840" s="29" t="str">
        <f t="shared" si="593"/>
        <v>image/jp2</v>
      </c>
      <c r="BA3840" s="29" t="str">
        <f t="shared" si="594"/>
        <v>presentation/iiif</v>
      </c>
      <c r="BB3840" s="29" t="str">
        <f t="shared" si="595"/>
        <v>https://media.mediathek-tanz-theater.de/iiif/2/nvt_img-462-004.JP2/full/100,/0/default.jpg</v>
      </c>
      <c r="BC3840" s="29" t="str">
        <f t="shared" si="591"/>
        <v>image/jpeg</v>
      </c>
      <c r="BD3840" s="29" t="str">
        <f t="shared" si="596"/>
        <v>presentation/thumbnail</v>
      </c>
    </row>
    <row r="3841" spans="1:56" ht="76.5">
      <c r="A3841" s="29">
        <v>1</v>
      </c>
      <c r="B3841" s="29">
        <v>0</v>
      </c>
      <c r="C3841" s="38" t="s">
        <v>14667</v>
      </c>
      <c r="D3841" s="38" t="s">
        <v>14668</v>
      </c>
      <c r="F3841" s="38" t="s">
        <v>13813</v>
      </c>
      <c r="I3841" s="38" t="s">
        <v>4446</v>
      </c>
      <c r="J3841" s="38" t="s">
        <v>14663</v>
      </c>
      <c r="N3841" s="38" t="s">
        <v>1673</v>
      </c>
      <c r="R3841" s="38" t="s">
        <v>13819</v>
      </c>
      <c r="U3841"/>
      <c r="V3841" t="s">
        <v>3599</v>
      </c>
      <c r="AA3841" s="38" t="s">
        <v>1170</v>
      </c>
      <c r="AE3841" s="38" t="s">
        <v>2950</v>
      </c>
      <c r="AG3841" s="38">
        <v>1</v>
      </c>
      <c r="AH3841" s="38" t="s">
        <v>4439</v>
      </c>
      <c r="AI3841" s="38" t="s">
        <v>4440</v>
      </c>
      <c r="AJ3841" s="38" t="s">
        <v>4449</v>
      </c>
      <c r="AK3841" s="38" t="s">
        <v>14669</v>
      </c>
      <c r="AL3841" s="301">
        <v>43666</v>
      </c>
      <c r="AO3841" s="29" t="s">
        <v>4442</v>
      </c>
      <c r="AR3841" s="29" t="str">
        <f t="shared" si="599"/>
        <v>0</v>
      </c>
      <c r="AS3841" s="29">
        <f t="shared" si="597"/>
        <v>0</v>
      </c>
      <c r="AT3841" s="29">
        <v>0</v>
      </c>
      <c r="AW3841" s="29" t="str">
        <f t="shared" si="600"/>
        <v/>
      </c>
      <c r="AX3841" s="29" t="str">
        <f t="shared" si="592"/>
        <v/>
      </c>
      <c r="AY3841" s="29" t="str">
        <f t="shared" si="598"/>
        <v>https://media.mediathek-tanz-theater.de/iiif/2/nvt_img-462-004-001.JP2</v>
      </c>
      <c r="AZ3841" s="29" t="str">
        <f t="shared" si="593"/>
        <v>image/jp2</v>
      </c>
      <c r="BA3841" s="29" t="str">
        <f t="shared" si="594"/>
        <v>presentation/iiif</v>
      </c>
      <c r="BB3841" s="29" t="str">
        <f t="shared" si="595"/>
        <v>https://media.mediathek-tanz-theater.de/iiif/2/nvt_img-462-004-001.JP2/full/100,/0/default.jpg</v>
      </c>
      <c r="BC3841" s="29" t="str">
        <f t="shared" si="591"/>
        <v>image/jpeg</v>
      </c>
      <c r="BD3841" s="29" t="str">
        <f t="shared" si="596"/>
        <v>presentation/thumbnail</v>
      </c>
    </row>
    <row r="3842" spans="1:56" ht="76.5">
      <c r="A3842" s="29">
        <v>1</v>
      </c>
      <c r="B3842" s="29">
        <v>0</v>
      </c>
      <c r="C3842" s="38" t="s">
        <v>14670</v>
      </c>
      <c r="D3842" s="38" t="s">
        <v>14671</v>
      </c>
      <c r="F3842" s="38" t="s">
        <v>13813</v>
      </c>
      <c r="I3842" s="38" t="s">
        <v>4446</v>
      </c>
      <c r="J3842" s="38" t="s">
        <v>14663</v>
      </c>
      <c r="N3842" s="38" t="s">
        <v>1673</v>
      </c>
      <c r="R3842" s="38" t="s">
        <v>13819</v>
      </c>
      <c r="U3842"/>
      <c r="V3842" t="s">
        <v>3599</v>
      </c>
      <c r="AA3842" s="38" t="s">
        <v>1170</v>
      </c>
      <c r="AB3842" s="38" t="s">
        <v>14672</v>
      </c>
      <c r="AE3842" s="38" t="s">
        <v>2950</v>
      </c>
      <c r="AG3842" s="38">
        <v>1</v>
      </c>
      <c r="AH3842" s="38" t="s">
        <v>4439</v>
      </c>
      <c r="AI3842" s="38" t="s">
        <v>4440</v>
      </c>
      <c r="AJ3842" s="38" t="s">
        <v>4449</v>
      </c>
      <c r="AK3842" s="38" t="s">
        <v>14669</v>
      </c>
      <c r="AL3842" s="301">
        <v>43666</v>
      </c>
      <c r="AO3842" s="29" t="s">
        <v>4442</v>
      </c>
      <c r="AR3842" s="29" t="str">
        <f t="shared" si="599"/>
        <v>0</v>
      </c>
      <c r="AS3842" s="29">
        <f t="shared" si="597"/>
        <v>0</v>
      </c>
      <c r="AT3842" s="29">
        <v>0</v>
      </c>
      <c r="AW3842" s="29" t="str">
        <f t="shared" si="600"/>
        <v/>
      </c>
      <c r="AX3842" s="29" t="str">
        <f t="shared" si="592"/>
        <v/>
      </c>
      <c r="AY3842" s="29" t="str">
        <f t="shared" si="598"/>
        <v>https://media.mediathek-tanz-theater.de/iiif/2/nvt_img-462-004-002.JP2</v>
      </c>
      <c r="AZ3842" s="29" t="str">
        <f t="shared" si="593"/>
        <v>image/jp2</v>
      </c>
      <c r="BA3842" s="29" t="str">
        <f t="shared" si="594"/>
        <v>presentation/iiif</v>
      </c>
      <c r="BB3842" s="29" t="str">
        <f t="shared" si="595"/>
        <v>https://media.mediathek-tanz-theater.de/iiif/2/nvt_img-462-004-002.JP2/full/100,/0/default.jpg</v>
      </c>
      <c r="BC3842" s="29" t="str">
        <f t="shared" si="591"/>
        <v>image/jpeg</v>
      </c>
      <c r="BD3842" s="29" t="str">
        <f t="shared" si="596"/>
        <v>presentation/thumbnail</v>
      </c>
    </row>
    <row r="3843" spans="1:56" ht="127.5">
      <c r="A3843" s="29">
        <v>0</v>
      </c>
      <c r="B3843" s="29">
        <v>0</v>
      </c>
      <c r="C3843" t="s">
        <v>14673</v>
      </c>
      <c r="F3843" s="38" t="s">
        <v>13813</v>
      </c>
      <c r="I3843" s="38" t="s">
        <v>4431</v>
      </c>
      <c r="J3843" s="406"/>
      <c r="M3843" s="311"/>
      <c r="U3843"/>
      <c r="V3843"/>
      <c r="AB3843" s="38" t="s">
        <v>14674</v>
      </c>
      <c r="AC3843" s="38" t="s">
        <v>13815</v>
      </c>
      <c r="AE3843" s="38" t="s">
        <v>2950</v>
      </c>
      <c r="AG3843" s="38">
        <v>1</v>
      </c>
      <c r="AJ3843" s="38" t="s">
        <v>13816</v>
      </c>
      <c r="AL3843" s="301">
        <v>43666</v>
      </c>
      <c r="AR3843" s="29" t="str">
        <f t="shared" si="599"/>
        <v>1</v>
      </c>
      <c r="AS3843" s="29">
        <f t="shared" si="597"/>
        <v>0</v>
      </c>
      <c r="AT3843" s="29">
        <v>0</v>
      </c>
      <c r="AW3843" s="29" t="str">
        <f t="shared" si="600"/>
        <v/>
      </c>
      <c r="AX3843" s="29" t="str">
        <f t="shared" si="592"/>
        <v/>
      </c>
      <c r="AY3843" s="29" t="str">
        <f t="shared" si="598"/>
        <v>https://media.mediathek-tanz-theater.de/iiif/2/nvt_img-463.JP2</v>
      </c>
      <c r="AZ3843" s="29" t="str">
        <f t="shared" si="593"/>
        <v>image/jp2</v>
      </c>
      <c r="BA3843" s="29" t="str">
        <f t="shared" si="594"/>
        <v>presentation/iiif</v>
      </c>
      <c r="BB3843" s="29" t="str">
        <f t="shared" si="595"/>
        <v>https://media.mediathek-tanz-theater.de/iiif/2/nvt_img-463.JP2/full/100,/0/default.jpg</v>
      </c>
      <c r="BC3843" s="29" t="str">
        <f t="shared" si="591"/>
        <v>image/jpeg</v>
      </c>
      <c r="BD3843" s="29" t="str">
        <f t="shared" si="596"/>
        <v>presentation/thumbnail</v>
      </c>
    </row>
    <row r="3844" spans="1:56" ht="25.5">
      <c r="A3844" s="29">
        <v>1</v>
      </c>
      <c r="B3844" s="29">
        <v>0</v>
      </c>
      <c r="C3844" s="38" t="s">
        <v>14675</v>
      </c>
      <c r="D3844" s="38" t="s">
        <v>14676</v>
      </c>
      <c r="F3844" s="38" t="s">
        <v>13813</v>
      </c>
      <c r="I3844" s="38" t="s">
        <v>4438</v>
      </c>
      <c r="J3844" t="s">
        <v>14673</v>
      </c>
      <c r="N3844" s="38" t="s">
        <v>1673</v>
      </c>
      <c r="R3844" s="38" t="s">
        <v>13819</v>
      </c>
      <c r="U3844"/>
      <c r="V3844" t="s">
        <v>3599</v>
      </c>
      <c r="AA3844" s="38" t="s">
        <v>1170</v>
      </c>
      <c r="AE3844" s="38" t="s">
        <v>2950</v>
      </c>
      <c r="AG3844" s="38">
        <v>1</v>
      </c>
      <c r="AH3844" s="38" t="s">
        <v>4439</v>
      </c>
      <c r="AI3844" s="38" t="s">
        <v>4440</v>
      </c>
      <c r="AJ3844" s="38" t="s">
        <v>14677</v>
      </c>
      <c r="AL3844" s="301">
        <v>43666</v>
      </c>
      <c r="AO3844" s="29" t="s">
        <v>4442</v>
      </c>
      <c r="AR3844" s="29" t="str">
        <f t="shared" si="599"/>
        <v>1</v>
      </c>
      <c r="AS3844" s="29">
        <f t="shared" si="597"/>
        <v>1</v>
      </c>
      <c r="AT3844" s="29">
        <v>1</v>
      </c>
      <c r="AV3844" s="29" t="s">
        <v>14678</v>
      </c>
      <c r="AW3844" s="29" t="str">
        <f t="shared" si="600"/>
        <v>image/tiff</v>
      </c>
      <c r="AX3844" s="29" t="str">
        <f t="shared" si="592"/>
        <v>archival/master</v>
      </c>
      <c r="AY3844" s="29" t="str">
        <f t="shared" si="598"/>
        <v>https://media.mediathek-tanz-theater.de/iiif/2/nvt_img-463-001.JP2</v>
      </c>
      <c r="AZ3844" s="29" t="str">
        <f t="shared" si="593"/>
        <v>image/jp2</v>
      </c>
      <c r="BA3844" s="29" t="str">
        <f t="shared" si="594"/>
        <v>presentation/iiif</v>
      </c>
      <c r="BB3844" s="29" t="str">
        <f t="shared" si="595"/>
        <v>https://media.mediathek-tanz-theater.de/iiif/2/nvt_img-463-001.JP2/full/100,/0/default.jpg</v>
      </c>
      <c r="BC3844" s="29" t="str">
        <f t="shared" ref="BC3844:BC3907" si="601">IF(NOT(BB3844=""),"image/jpeg","")</f>
        <v>image/jpeg</v>
      </c>
      <c r="BD3844" s="29" t="str">
        <f t="shared" si="596"/>
        <v>presentation/thumbnail</v>
      </c>
    </row>
    <row r="3845" spans="1:56" ht="25.5">
      <c r="A3845" s="29">
        <v>1</v>
      </c>
      <c r="B3845" s="29">
        <v>0</v>
      </c>
      <c r="C3845" s="38" t="s">
        <v>14679</v>
      </c>
      <c r="D3845" s="38" t="s">
        <v>14680</v>
      </c>
      <c r="F3845" s="38" t="s">
        <v>13813</v>
      </c>
      <c r="I3845" s="38" t="s">
        <v>4446</v>
      </c>
      <c r="J3845" s="38" t="s">
        <v>14675</v>
      </c>
      <c r="N3845" s="38" t="s">
        <v>1673</v>
      </c>
      <c r="R3845" s="38" t="s">
        <v>13819</v>
      </c>
      <c r="U3845"/>
      <c r="V3845" t="s">
        <v>3599</v>
      </c>
      <c r="AA3845" s="38" t="s">
        <v>1170</v>
      </c>
      <c r="AB3845" s="38" t="s">
        <v>14681</v>
      </c>
      <c r="AE3845" s="38" t="s">
        <v>2950</v>
      </c>
      <c r="AG3845" s="38">
        <v>1</v>
      </c>
      <c r="AH3845" s="38" t="s">
        <v>4439</v>
      </c>
      <c r="AI3845" s="38" t="s">
        <v>4440</v>
      </c>
      <c r="AJ3845" s="38" t="s">
        <v>4449</v>
      </c>
      <c r="AK3845" s="38" t="s">
        <v>72</v>
      </c>
      <c r="AL3845" s="301">
        <v>43666</v>
      </c>
      <c r="AO3845" s="29" t="s">
        <v>4442</v>
      </c>
      <c r="AR3845" s="29" t="str">
        <f t="shared" si="599"/>
        <v>0</v>
      </c>
      <c r="AS3845" s="29">
        <f t="shared" si="597"/>
        <v>0</v>
      </c>
      <c r="AT3845" s="29">
        <v>0</v>
      </c>
      <c r="AW3845" s="29" t="str">
        <f t="shared" si="600"/>
        <v/>
      </c>
      <c r="AX3845" s="29" t="str">
        <f t="shared" ref="AX3845:AX3908" si="602">IF(NOT(AV3845=""),"archival/master","")</f>
        <v/>
      </c>
      <c r="AY3845" s="29" t="str">
        <f t="shared" si="598"/>
        <v>https://media.mediathek-tanz-theater.de/iiif/2/nvt_img-463-001-001.JP2</v>
      </c>
      <c r="AZ3845" s="29" t="str">
        <f t="shared" ref="AZ3845:AZ3908" si="603">IF(NOT(AY3845=""),"image/jp2","")</f>
        <v>image/jp2</v>
      </c>
      <c r="BA3845" s="29" t="str">
        <f t="shared" ref="BA3845:BA3908" si="604">IF(NOT(AY3845=""),"presentation/iiif","")</f>
        <v>presentation/iiif</v>
      </c>
      <c r="BB3845" s="29" t="str">
        <f t="shared" ref="BB3845:BB3908" si="605">"https://media.mediathek-tanz-theater.de/iiif/2/nvt_"&amp;C3845&amp;".JP2/full/100,/0/default.jpg"</f>
        <v>https://media.mediathek-tanz-theater.de/iiif/2/nvt_img-463-001-001.JP2/full/100,/0/default.jpg</v>
      </c>
      <c r="BC3845" s="29" t="str">
        <f t="shared" si="601"/>
        <v>image/jpeg</v>
      </c>
      <c r="BD3845" s="29" t="str">
        <f t="shared" ref="BD3845:BD3908" si="606">IF(NOT(BB3845=""),"presentation/thumbnail","")</f>
        <v>presentation/thumbnail</v>
      </c>
    </row>
    <row r="3846" spans="1:56" ht="51">
      <c r="A3846" s="29">
        <v>1</v>
      </c>
      <c r="B3846" s="29">
        <v>0</v>
      </c>
      <c r="C3846" s="38" t="s">
        <v>14682</v>
      </c>
      <c r="D3846" s="38" t="s">
        <v>14683</v>
      </c>
      <c r="F3846" s="38" t="s">
        <v>13813</v>
      </c>
      <c r="I3846" s="38" t="s">
        <v>4446</v>
      </c>
      <c r="J3846" s="38" t="s">
        <v>14675</v>
      </c>
      <c r="N3846" s="38" t="s">
        <v>1673</v>
      </c>
      <c r="R3846" s="38" t="s">
        <v>13819</v>
      </c>
      <c r="U3846"/>
      <c r="V3846" t="s">
        <v>3599</v>
      </c>
      <c r="AA3846" s="38" t="s">
        <v>1170</v>
      </c>
      <c r="AB3846" s="38" t="s">
        <v>14684</v>
      </c>
      <c r="AE3846" s="38" t="s">
        <v>2950</v>
      </c>
      <c r="AG3846" s="38">
        <v>1</v>
      </c>
      <c r="AH3846" s="38" t="s">
        <v>4439</v>
      </c>
      <c r="AI3846" s="38" t="s">
        <v>4440</v>
      </c>
      <c r="AJ3846" s="38" t="s">
        <v>4449</v>
      </c>
      <c r="AK3846" s="38" t="s">
        <v>14685</v>
      </c>
      <c r="AL3846" s="301">
        <v>43666</v>
      </c>
      <c r="AO3846" s="29" t="s">
        <v>4442</v>
      </c>
      <c r="AR3846" s="29" t="str">
        <f t="shared" si="599"/>
        <v>0</v>
      </c>
      <c r="AS3846" s="29">
        <f t="shared" ref="AS3846:AS3909" si="607">AT3846</f>
        <v>0</v>
      </c>
      <c r="AT3846" s="29">
        <v>0</v>
      </c>
      <c r="AW3846" s="29" t="str">
        <f t="shared" si="600"/>
        <v/>
      </c>
      <c r="AX3846" s="29" t="str">
        <f t="shared" si="602"/>
        <v/>
      </c>
      <c r="AY3846" s="29" t="str">
        <f t="shared" ref="AY3846:AY3909" si="608">"https://media.mediathek-tanz-theater.de/iiif/2/nvt_"&amp;C3846&amp;".JP2"</f>
        <v>https://media.mediathek-tanz-theater.de/iiif/2/nvt_img-463-001-002.JP2</v>
      </c>
      <c r="AZ3846" s="29" t="str">
        <f t="shared" si="603"/>
        <v>image/jp2</v>
      </c>
      <c r="BA3846" s="29" t="str">
        <f t="shared" si="604"/>
        <v>presentation/iiif</v>
      </c>
      <c r="BB3846" s="29" t="str">
        <f t="shared" si="605"/>
        <v>https://media.mediathek-tanz-theater.de/iiif/2/nvt_img-463-001-002.JP2/full/100,/0/default.jpg</v>
      </c>
      <c r="BC3846" s="29" t="str">
        <f t="shared" si="601"/>
        <v>image/jpeg</v>
      </c>
      <c r="BD3846" s="29" t="str">
        <f t="shared" si="606"/>
        <v>presentation/thumbnail</v>
      </c>
    </row>
    <row r="3847" spans="1:56" ht="25.5">
      <c r="A3847" s="29">
        <v>1</v>
      </c>
      <c r="B3847" s="29">
        <v>0</v>
      </c>
      <c r="C3847" s="38" t="s">
        <v>14686</v>
      </c>
      <c r="D3847" s="38" t="s">
        <v>14687</v>
      </c>
      <c r="F3847" s="38" t="s">
        <v>13813</v>
      </c>
      <c r="I3847" s="38" t="s">
        <v>4438</v>
      </c>
      <c r="J3847" t="s">
        <v>14673</v>
      </c>
      <c r="N3847" s="38" t="s">
        <v>1673</v>
      </c>
      <c r="R3847" s="38" t="s">
        <v>13819</v>
      </c>
      <c r="U3847"/>
      <c r="V3847" t="s">
        <v>3599</v>
      </c>
      <c r="AA3847" s="38" t="s">
        <v>1170</v>
      </c>
      <c r="AE3847" s="38" t="s">
        <v>2950</v>
      </c>
      <c r="AG3847" s="38">
        <v>1</v>
      </c>
      <c r="AH3847" s="38" t="s">
        <v>4439</v>
      </c>
      <c r="AI3847" s="38" t="s">
        <v>4440</v>
      </c>
      <c r="AJ3847" s="38" t="s">
        <v>14688</v>
      </c>
      <c r="AL3847" s="301">
        <v>43666</v>
      </c>
      <c r="AO3847" s="29" t="s">
        <v>4442</v>
      </c>
      <c r="AR3847" s="29" t="str">
        <f t="shared" ref="AR3847:AR3910" si="609">IF(OR(I3847="Negativmappe",I3847="Negativstreifen",I3847="Diapositivfilm",I3847="Fotomappe;(POSITIVE)",AND(I3847="Kostümfotografie",NOT(AE3847="DT")),AND(I3847="Fotografie",NOT(AE3847="DT")),AND(I3847="Porträtfotografie",NOT(AE3847="DT")),AND(I3847="Fotodokumentation",NOT(AE3847="DT")),AND(I3847="Bühnenbildfotografie",NOT(AE3847="DT"))),"1","0")</f>
        <v>1</v>
      </c>
      <c r="AS3847" s="29">
        <f t="shared" si="607"/>
        <v>1</v>
      </c>
      <c r="AT3847" s="29">
        <v>1</v>
      </c>
      <c r="AV3847" s="29" t="s">
        <v>14689</v>
      </c>
      <c r="AW3847" s="29" t="str">
        <f t="shared" ref="AW3847:AW3910" si="610">IF(NOT(AV3847=""),"image/tiff","")</f>
        <v>image/tiff</v>
      </c>
      <c r="AX3847" s="29" t="str">
        <f t="shared" si="602"/>
        <v>archival/master</v>
      </c>
      <c r="AY3847" s="29" t="str">
        <f t="shared" si="608"/>
        <v>https://media.mediathek-tanz-theater.de/iiif/2/nvt_img-463-002.JP2</v>
      </c>
      <c r="AZ3847" s="29" t="str">
        <f t="shared" si="603"/>
        <v>image/jp2</v>
      </c>
      <c r="BA3847" s="29" t="str">
        <f t="shared" si="604"/>
        <v>presentation/iiif</v>
      </c>
      <c r="BB3847" s="29" t="str">
        <f t="shared" si="605"/>
        <v>https://media.mediathek-tanz-theater.de/iiif/2/nvt_img-463-002.JP2/full/100,/0/default.jpg</v>
      </c>
      <c r="BC3847" s="29" t="str">
        <f t="shared" si="601"/>
        <v>image/jpeg</v>
      </c>
      <c r="BD3847" s="29" t="str">
        <f t="shared" si="606"/>
        <v>presentation/thumbnail</v>
      </c>
    </row>
    <row r="3848" spans="1:56" ht="38.25">
      <c r="A3848" s="29">
        <v>1</v>
      </c>
      <c r="B3848" s="29">
        <v>0</v>
      </c>
      <c r="C3848" s="38" t="s">
        <v>14690</v>
      </c>
      <c r="D3848" s="38" t="s">
        <v>14691</v>
      </c>
      <c r="F3848" s="38" t="s">
        <v>13813</v>
      </c>
      <c r="H3848" s="38" t="s">
        <v>4841</v>
      </c>
      <c r="I3848" s="38" t="s">
        <v>4446</v>
      </c>
      <c r="J3848" s="38" t="s">
        <v>14686</v>
      </c>
      <c r="N3848" s="38" t="s">
        <v>1673</v>
      </c>
      <c r="R3848" s="38" t="s">
        <v>13819</v>
      </c>
      <c r="U3848"/>
      <c r="V3848" t="s">
        <v>3599</v>
      </c>
      <c r="AA3848" s="38" t="s">
        <v>1170</v>
      </c>
      <c r="AE3848" s="38" t="s">
        <v>2950</v>
      </c>
      <c r="AG3848" s="38">
        <v>1</v>
      </c>
      <c r="AH3848" s="38" t="s">
        <v>4439</v>
      </c>
      <c r="AI3848" s="38" t="s">
        <v>4440</v>
      </c>
      <c r="AJ3848" s="38" t="s">
        <v>4449</v>
      </c>
      <c r="AK3848" s="38" t="s">
        <v>14199</v>
      </c>
      <c r="AL3848" s="301">
        <v>43666</v>
      </c>
      <c r="AO3848" s="29" t="s">
        <v>4442</v>
      </c>
      <c r="AR3848" s="29" t="str">
        <f t="shared" si="609"/>
        <v>0</v>
      </c>
      <c r="AS3848" s="29">
        <f t="shared" si="607"/>
        <v>0</v>
      </c>
      <c r="AT3848" s="29">
        <v>0</v>
      </c>
      <c r="AW3848" s="29" t="str">
        <f t="shared" si="610"/>
        <v/>
      </c>
      <c r="AX3848" s="29" t="str">
        <f t="shared" si="602"/>
        <v/>
      </c>
      <c r="AY3848" s="29" t="str">
        <f t="shared" si="608"/>
        <v>https://media.mediathek-tanz-theater.de/iiif/2/nvt_img-463-002-001.JP2</v>
      </c>
      <c r="AZ3848" s="29" t="str">
        <f t="shared" si="603"/>
        <v>image/jp2</v>
      </c>
      <c r="BA3848" s="29" t="str">
        <f t="shared" si="604"/>
        <v>presentation/iiif</v>
      </c>
      <c r="BB3848" s="29" t="str">
        <f t="shared" si="605"/>
        <v>https://media.mediathek-tanz-theater.de/iiif/2/nvt_img-463-002-001.JP2/full/100,/0/default.jpg</v>
      </c>
      <c r="BC3848" s="29" t="str">
        <f t="shared" si="601"/>
        <v>image/jpeg</v>
      </c>
      <c r="BD3848" s="29" t="str">
        <f t="shared" si="606"/>
        <v>presentation/thumbnail</v>
      </c>
    </row>
    <row r="3849" spans="1:56" ht="38.25">
      <c r="A3849" s="29">
        <v>1</v>
      </c>
      <c r="B3849" s="29">
        <v>0</v>
      </c>
      <c r="C3849" s="38" t="s">
        <v>14692</v>
      </c>
      <c r="D3849" s="38" t="s">
        <v>14693</v>
      </c>
      <c r="F3849" s="38" t="s">
        <v>13813</v>
      </c>
      <c r="I3849" s="38" t="s">
        <v>4446</v>
      </c>
      <c r="J3849" s="38" t="s">
        <v>14686</v>
      </c>
      <c r="N3849" s="38" t="s">
        <v>1673</v>
      </c>
      <c r="R3849" s="38" t="s">
        <v>13819</v>
      </c>
      <c r="U3849"/>
      <c r="V3849" t="s">
        <v>3599</v>
      </c>
      <c r="AA3849" s="38" t="s">
        <v>1170</v>
      </c>
      <c r="AB3849" s="38" t="s">
        <v>14694</v>
      </c>
      <c r="AE3849" s="38" t="s">
        <v>2950</v>
      </c>
      <c r="AG3849" s="38">
        <v>1</v>
      </c>
      <c r="AH3849" s="38" t="s">
        <v>4439</v>
      </c>
      <c r="AI3849" s="38" t="s">
        <v>4440</v>
      </c>
      <c r="AJ3849" s="38" t="s">
        <v>4449</v>
      </c>
      <c r="AK3849" s="38" t="s">
        <v>14199</v>
      </c>
      <c r="AL3849" s="301">
        <v>43666</v>
      </c>
      <c r="AO3849" s="29" t="s">
        <v>4442</v>
      </c>
      <c r="AR3849" s="29" t="str">
        <f t="shared" si="609"/>
        <v>0</v>
      </c>
      <c r="AS3849" s="29">
        <f t="shared" si="607"/>
        <v>0</v>
      </c>
      <c r="AT3849" s="29">
        <v>0</v>
      </c>
      <c r="AW3849" s="29" t="str">
        <f t="shared" si="610"/>
        <v/>
      </c>
      <c r="AX3849" s="29" t="str">
        <f t="shared" si="602"/>
        <v/>
      </c>
      <c r="AY3849" s="29" t="str">
        <f t="shared" si="608"/>
        <v>https://media.mediathek-tanz-theater.de/iiif/2/nvt_img-463-002-002.JP2</v>
      </c>
      <c r="AZ3849" s="29" t="str">
        <f t="shared" si="603"/>
        <v>image/jp2</v>
      </c>
      <c r="BA3849" s="29" t="str">
        <f t="shared" si="604"/>
        <v>presentation/iiif</v>
      </c>
      <c r="BB3849" s="29" t="str">
        <f t="shared" si="605"/>
        <v>https://media.mediathek-tanz-theater.de/iiif/2/nvt_img-463-002-002.JP2/full/100,/0/default.jpg</v>
      </c>
      <c r="BC3849" s="29" t="str">
        <f t="shared" si="601"/>
        <v>image/jpeg</v>
      </c>
      <c r="BD3849" s="29" t="str">
        <f t="shared" si="606"/>
        <v>presentation/thumbnail</v>
      </c>
    </row>
    <row r="3850" spans="1:56" ht="25.5">
      <c r="A3850" s="29">
        <v>1</v>
      </c>
      <c r="B3850" s="29">
        <v>0</v>
      </c>
      <c r="C3850" s="38" t="s">
        <v>14695</v>
      </c>
      <c r="D3850" s="38" t="s">
        <v>14696</v>
      </c>
      <c r="F3850" s="38" t="s">
        <v>13813</v>
      </c>
      <c r="I3850" s="38" t="s">
        <v>4438</v>
      </c>
      <c r="J3850" t="s">
        <v>14673</v>
      </c>
      <c r="N3850" s="38" t="s">
        <v>1673</v>
      </c>
      <c r="R3850" s="38" t="s">
        <v>13819</v>
      </c>
      <c r="U3850"/>
      <c r="V3850" t="s">
        <v>3599</v>
      </c>
      <c r="AA3850" s="38" t="s">
        <v>1170</v>
      </c>
      <c r="AE3850" s="38" t="s">
        <v>2950</v>
      </c>
      <c r="AG3850" s="38">
        <v>1</v>
      </c>
      <c r="AH3850" s="38" t="s">
        <v>4439</v>
      </c>
      <c r="AI3850" s="38" t="s">
        <v>4440</v>
      </c>
      <c r="AJ3850" s="38" t="s">
        <v>5885</v>
      </c>
      <c r="AL3850" s="301">
        <v>43666</v>
      </c>
      <c r="AO3850" s="29" t="s">
        <v>4442</v>
      </c>
      <c r="AR3850" s="29" t="str">
        <f t="shared" si="609"/>
        <v>1</v>
      </c>
      <c r="AS3850" s="29">
        <f t="shared" si="607"/>
        <v>1</v>
      </c>
      <c r="AT3850" s="29">
        <v>1</v>
      </c>
      <c r="AV3850" s="29" t="s">
        <v>14697</v>
      </c>
      <c r="AW3850" s="29" t="str">
        <f t="shared" si="610"/>
        <v>image/tiff</v>
      </c>
      <c r="AX3850" s="29" t="str">
        <f t="shared" si="602"/>
        <v>archival/master</v>
      </c>
      <c r="AY3850" s="29" t="str">
        <f t="shared" si="608"/>
        <v>https://media.mediathek-tanz-theater.de/iiif/2/nvt_img-463-003.JP2</v>
      </c>
      <c r="AZ3850" s="29" t="str">
        <f t="shared" si="603"/>
        <v>image/jp2</v>
      </c>
      <c r="BA3850" s="29" t="str">
        <f t="shared" si="604"/>
        <v>presentation/iiif</v>
      </c>
      <c r="BB3850" s="29" t="str">
        <f t="shared" si="605"/>
        <v>https://media.mediathek-tanz-theater.de/iiif/2/nvt_img-463-003.JP2/full/100,/0/default.jpg</v>
      </c>
      <c r="BC3850" s="29" t="str">
        <f t="shared" si="601"/>
        <v>image/jpeg</v>
      </c>
      <c r="BD3850" s="29" t="str">
        <f t="shared" si="606"/>
        <v>presentation/thumbnail</v>
      </c>
    </row>
    <row r="3851" spans="1:56" ht="63.75">
      <c r="A3851" s="29">
        <v>1</v>
      </c>
      <c r="B3851" s="29">
        <v>0</v>
      </c>
      <c r="C3851" s="38" t="s">
        <v>14698</v>
      </c>
      <c r="D3851" s="38" t="s">
        <v>14699</v>
      </c>
      <c r="F3851" s="38" t="s">
        <v>13813</v>
      </c>
      <c r="I3851" s="38" t="s">
        <v>4446</v>
      </c>
      <c r="J3851" s="38" t="s">
        <v>14695</v>
      </c>
      <c r="N3851" s="38" t="s">
        <v>1673</v>
      </c>
      <c r="R3851" s="38" t="s">
        <v>13819</v>
      </c>
      <c r="U3851"/>
      <c r="V3851" t="s">
        <v>3599</v>
      </c>
      <c r="AA3851" s="38" t="s">
        <v>1170</v>
      </c>
      <c r="AB3851" s="38" t="s">
        <v>14700</v>
      </c>
      <c r="AE3851" s="38" t="s">
        <v>2950</v>
      </c>
      <c r="AG3851" s="38">
        <v>1</v>
      </c>
      <c r="AH3851" s="38" t="s">
        <v>4439</v>
      </c>
      <c r="AI3851" s="38" t="s">
        <v>4440</v>
      </c>
      <c r="AJ3851" s="38" t="s">
        <v>4449</v>
      </c>
      <c r="AK3851" s="38" t="s">
        <v>14701</v>
      </c>
      <c r="AL3851" s="301">
        <v>43666</v>
      </c>
      <c r="AO3851" s="29" t="s">
        <v>4442</v>
      </c>
      <c r="AR3851" s="29" t="str">
        <f t="shared" si="609"/>
        <v>0</v>
      </c>
      <c r="AS3851" s="29">
        <f t="shared" si="607"/>
        <v>0</v>
      </c>
      <c r="AT3851" s="29">
        <v>0</v>
      </c>
      <c r="AW3851" s="29" t="str">
        <f t="shared" si="610"/>
        <v/>
      </c>
      <c r="AX3851" s="29" t="str">
        <f t="shared" si="602"/>
        <v/>
      </c>
      <c r="AY3851" s="29" t="str">
        <f t="shared" si="608"/>
        <v>https://media.mediathek-tanz-theater.de/iiif/2/nvt_img-463-003-001.JP2</v>
      </c>
      <c r="AZ3851" s="29" t="str">
        <f t="shared" si="603"/>
        <v>image/jp2</v>
      </c>
      <c r="BA3851" s="29" t="str">
        <f t="shared" si="604"/>
        <v>presentation/iiif</v>
      </c>
      <c r="BB3851" s="29" t="str">
        <f t="shared" si="605"/>
        <v>https://media.mediathek-tanz-theater.de/iiif/2/nvt_img-463-003-001.JP2/full/100,/0/default.jpg</v>
      </c>
      <c r="BC3851" s="29" t="str">
        <f t="shared" si="601"/>
        <v>image/jpeg</v>
      </c>
      <c r="BD3851" s="29" t="str">
        <f t="shared" si="606"/>
        <v>presentation/thumbnail</v>
      </c>
    </row>
    <row r="3852" spans="1:56" ht="38.25">
      <c r="A3852" s="29">
        <v>1</v>
      </c>
      <c r="B3852" s="29">
        <v>0</v>
      </c>
      <c r="C3852" s="38" t="s">
        <v>14702</v>
      </c>
      <c r="D3852" s="38" t="s">
        <v>14703</v>
      </c>
      <c r="F3852" s="38" t="s">
        <v>13813</v>
      </c>
      <c r="I3852" s="38" t="s">
        <v>4446</v>
      </c>
      <c r="J3852" s="38" t="s">
        <v>14695</v>
      </c>
      <c r="N3852" s="38" t="s">
        <v>1673</v>
      </c>
      <c r="R3852" s="38" t="s">
        <v>13819</v>
      </c>
      <c r="U3852"/>
      <c r="V3852" t="s">
        <v>3599</v>
      </c>
      <c r="AA3852" s="38" t="s">
        <v>1170</v>
      </c>
      <c r="AB3852" s="38" t="s">
        <v>14704</v>
      </c>
      <c r="AE3852" s="38" t="s">
        <v>2950</v>
      </c>
      <c r="AG3852" s="38">
        <v>1</v>
      </c>
      <c r="AH3852" s="38" t="s">
        <v>4439</v>
      </c>
      <c r="AI3852" s="38" t="s">
        <v>4440</v>
      </c>
      <c r="AJ3852" s="38" t="s">
        <v>4449</v>
      </c>
      <c r="AK3852" s="38" t="s">
        <v>14199</v>
      </c>
      <c r="AL3852" s="301">
        <v>43666</v>
      </c>
      <c r="AO3852" s="29" t="s">
        <v>4442</v>
      </c>
      <c r="AR3852" s="29" t="str">
        <f t="shared" si="609"/>
        <v>0</v>
      </c>
      <c r="AS3852" s="29">
        <f t="shared" si="607"/>
        <v>0</v>
      </c>
      <c r="AT3852" s="29">
        <v>0</v>
      </c>
      <c r="AW3852" s="29" t="str">
        <f t="shared" si="610"/>
        <v/>
      </c>
      <c r="AX3852" s="29" t="str">
        <f t="shared" si="602"/>
        <v/>
      </c>
      <c r="AY3852" s="29" t="str">
        <f t="shared" si="608"/>
        <v>https://media.mediathek-tanz-theater.de/iiif/2/nvt_img-463-003-002.JP2</v>
      </c>
      <c r="AZ3852" s="29" t="str">
        <f t="shared" si="603"/>
        <v>image/jp2</v>
      </c>
      <c r="BA3852" s="29" t="str">
        <f t="shared" si="604"/>
        <v>presentation/iiif</v>
      </c>
      <c r="BB3852" s="29" t="str">
        <f t="shared" si="605"/>
        <v>https://media.mediathek-tanz-theater.de/iiif/2/nvt_img-463-003-002.JP2/full/100,/0/default.jpg</v>
      </c>
      <c r="BC3852" s="29" t="str">
        <f t="shared" si="601"/>
        <v>image/jpeg</v>
      </c>
      <c r="BD3852" s="29" t="str">
        <f t="shared" si="606"/>
        <v>presentation/thumbnail</v>
      </c>
    </row>
    <row r="3853" spans="1:56" ht="38.25">
      <c r="A3853" s="29">
        <v>1</v>
      </c>
      <c r="B3853" s="29">
        <v>0</v>
      </c>
      <c r="C3853" s="38" t="s">
        <v>14705</v>
      </c>
      <c r="D3853" s="38" t="s">
        <v>14706</v>
      </c>
      <c r="F3853" s="38" t="s">
        <v>13813</v>
      </c>
      <c r="H3853" s="38" t="s">
        <v>4841</v>
      </c>
      <c r="I3853" s="38" t="s">
        <v>4446</v>
      </c>
      <c r="J3853" s="38" t="s">
        <v>14695</v>
      </c>
      <c r="N3853" s="38" t="s">
        <v>1673</v>
      </c>
      <c r="R3853" s="38" t="s">
        <v>13819</v>
      </c>
      <c r="U3853"/>
      <c r="V3853" t="s">
        <v>3599</v>
      </c>
      <c r="AA3853" s="38" t="s">
        <v>1170</v>
      </c>
      <c r="AB3853" s="38" t="s">
        <v>14707</v>
      </c>
      <c r="AE3853" s="38" t="s">
        <v>2950</v>
      </c>
      <c r="AG3853" s="38">
        <v>1</v>
      </c>
      <c r="AH3853" s="38" t="s">
        <v>4439</v>
      </c>
      <c r="AI3853" s="38" t="s">
        <v>4440</v>
      </c>
      <c r="AJ3853" s="38" t="s">
        <v>4449</v>
      </c>
      <c r="AK3853" s="38" t="s">
        <v>14199</v>
      </c>
      <c r="AL3853" s="301">
        <v>43666</v>
      </c>
      <c r="AO3853" s="29" t="s">
        <v>4442</v>
      </c>
      <c r="AR3853" s="29" t="str">
        <f t="shared" si="609"/>
        <v>0</v>
      </c>
      <c r="AS3853" s="29">
        <f t="shared" si="607"/>
        <v>0</v>
      </c>
      <c r="AT3853" s="29">
        <v>0</v>
      </c>
      <c r="AW3853" s="29" t="str">
        <f t="shared" si="610"/>
        <v/>
      </c>
      <c r="AX3853" s="29" t="str">
        <f t="shared" si="602"/>
        <v/>
      </c>
      <c r="AY3853" s="29" t="str">
        <f t="shared" si="608"/>
        <v>https://media.mediathek-tanz-theater.de/iiif/2/nvt_img-463-003-003.JP2</v>
      </c>
      <c r="AZ3853" s="29" t="str">
        <f t="shared" si="603"/>
        <v>image/jp2</v>
      </c>
      <c r="BA3853" s="29" t="str">
        <f t="shared" si="604"/>
        <v>presentation/iiif</v>
      </c>
      <c r="BB3853" s="29" t="str">
        <f t="shared" si="605"/>
        <v>https://media.mediathek-tanz-theater.de/iiif/2/nvt_img-463-003-003.JP2/full/100,/0/default.jpg</v>
      </c>
      <c r="BC3853" s="29" t="str">
        <f t="shared" si="601"/>
        <v>image/jpeg</v>
      </c>
      <c r="BD3853" s="29" t="str">
        <f t="shared" si="606"/>
        <v>presentation/thumbnail</v>
      </c>
    </row>
    <row r="3854" spans="1:56" ht="25.5">
      <c r="A3854" s="29">
        <v>1</v>
      </c>
      <c r="B3854" s="29">
        <v>0</v>
      </c>
      <c r="C3854" s="38" t="s">
        <v>14708</v>
      </c>
      <c r="D3854" s="38" t="s">
        <v>14709</v>
      </c>
      <c r="F3854" s="38" t="s">
        <v>13813</v>
      </c>
      <c r="I3854" s="38" t="s">
        <v>4438</v>
      </c>
      <c r="J3854" t="s">
        <v>14673</v>
      </c>
      <c r="N3854" s="38" t="s">
        <v>1673</v>
      </c>
      <c r="R3854" s="38" t="s">
        <v>13819</v>
      </c>
      <c r="U3854"/>
      <c r="V3854" t="s">
        <v>3599</v>
      </c>
      <c r="AA3854" s="38" t="s">
        <v>1170</v>
      </c>
      <c r="AE3854" s="38" t="s">
        <v>2950</v>
      </c>
      <c r="AG3854" s="38">
        <v>1</v>
      </c>
      <c r="AH3854" s="38" t="s">
        <v>4439</v>
      </c>
      <c r="AI3854" s="38" t="s">
        <v>4440</v>
      </c>
      <c r="AJ3854" s="38" t="s">
        <v>14710</v>
      </c>
      <c r="AL3854" s="301">
        <v>43666</v>
      </c>
      <c r="AO3854" s="29" t="s">
        <v>4442</v>
      </c>
      <c r="AR3854" s="29" t="str">
        <f t="shared" si="609"/>
        <v>1</v>
      </c>
      <c r="AS3854" s="29">
        <f t="shared" si="607"/>
        <v>1</v>
      </c>
      <c r="AT3854" s="29">
        <v>1</v>
      </c>
      <c r="AV3854" s="29" t="s">
        <v>14711</v>
      </c>
      <c r="AW3854" s="29" t="str">
        <f t="shared" si="610"/>
        <v>image/tiff</v>
      </c>
      <c r="AX3854" s="29" t="str">
        <f t="shared" si="602"/>
        <v>archival/master</v>
      </c>
      <c r="AY3854" s="29" t="str">
        <f t="shared" si="608"/>
        <v>https://media.mediathek-tanz-theater.de/iiif/2/nvt_img-463-004.JP2</v>
      </c>
      <c r="AZ3854" s="29" t="str">
        <f t="shared" si="603"/>
        <v>image/jp2</v>
      </c>
      <c r="BA3854" s="29" t="str">
        <f t="shared" si="604"/>
        <v>presentation/iiif</v>
      </c>
      <c r="BB3854" s="29" t="str">
        <f t="shared" si="605"/>
        <v>https://media.mediathek-tanz-theater.de/iiif/2/nvt_img-463-004.JP2/full/100,/0/default.jpg</v>
      </c>
      <c r="BC3854" s="29" t="str">
        <f t="shared" si="601"/>
        <v>image/jpeg</v>
      </c>
      <c r="BD3854" s="29" t="str">
        <f t="shared" si="606"/>
        <v>presentation/thumbnail</v>
      </c>
    </row>
    <row r="3855" spans="1:56" ht="51">
      <c r="A3855" s="29">
        <v>1</v>
      </c>
      <c r="B3855" s="29">
        <v>0</v>
      </c>
      <c r="C3855" s="38" t="s">
        <v>14712</v>
      </c>
      <c r="D3855" s="38" t="s">
        <v>14713</v>
      </c>
      <c r="F3855" s="38" t="s">
        <v>13813</v>
      </c>
      <c r="I3855" s="38" t="s">
        <v>4446</v>
      </c>
      <c r="J3855" s="38" t="s">
        <v>14708</v>
      </c>
      <c r="N3855" s="38" t="s">
        <v>1673</v>
      </c>
      <c r="R3855" s="38" t="s">
        <v>13819</v>
      </c>
      <c r="U3855"/>
      <c r="V3855" t="s">
        <v>3599</v>
      </c>
      <c r="AA3855" s="38" t="s">
        <v>1170</v>
      </c>
      <c r="AB3855" s="38" t="s">
        <v>14714</v>
      </c>
      <c r="AE3855" s="38" t="s">
        <v>2950</v>
      </c>
      <c r="AG3855" s="38">
        <v>1</v>
      </c>
      <c r="AH3855" s="38" t="s">
        <v>4439</v>
      </c>
      <c r="AI3855" s="38" t="s">
        <v>4440</v>
      </c>
      <c r="AJ3855" s="38" t="s">
        <v>4449</v>
      </c>
      <c r="AK3855" s="38" t="s">
        <v>14715</v>
      </c>
      <c r="AL3855" s="301">
        <v>43666</v>
      </c>
      <c r="AO3855" s="29" t="s">
        <v>4442</v>
      </c>
      <c r="AR3855" s="29" t="str">
        <f t="shared" si="609"/>
        <v>0</v>
      </c>
      <c r="AS3855" s="29">
        <f t="shared" si="607"/>
        <v>0</v>
      </c>
      <c r="AT3855" s="29">
        <v>0</v>
      </c>
      <c r="AW3855" s="29" t="str">
        <f t="shared" si="610"/>
        <v/>
      </c>
      <c r="AX3855" s="29" t="str">
        <f t="shared" si="602"/>
        <v/>
      </c>
      <c r="AY3855" s="29" t="str">
        <f t="shared" si="608"/>
        <v>https://media.mediathek-tanz-theater.de/iiif/2/nvt_img-463-004-001.JP2</v>
      </c>
      <c r="AZ3855" s="29" t="str">
        <f t="shared" si="603"/>
        <v>image/jp2</v>
      </c>
      <c r="BA3855" s="29" t="str">
        <f t="shared" si="604"/>
        <v>presentation/iiif</v>
      </c>
      <c r="BB3855" s="29" t="str">
        <f t="shared" si="605"/>
        <v>https://media.mediathek-tanz-theater.de/iiif/2/nvt_img-463-004-001.JP2/full/100,/0/default.jpg</v>
      </c>
      <c r="BC3855" s="29" t="str">
        <f t="shared" si="601"/>
        <v>image/jpeg</v>
      </c>
      <c r="BD3855" s="29" t="str">
        <f t="shared" si="606"/>
        <v>presentation/thumbnail</v>
      </c>
    </row>
    <row r="3856" spans="1:56" ht="38.25">
      <c r="A3856" s="29">
        <v>1</v>
      </c>
      <c r="B3856" s="29">
        <v>0</v>
      </c>
      <c r="C3856" s="38" t="s">
        <v>14716</v>
      </c>
      <c r="D3856" s="38" t="s">
        <v>14717</v>
      </c>
      <c r="F3856" s="38" t="s">
        <v>13813</v>
      </c>
      <c r="I3856" s="38" t="s">
        <v>4446</v>
      </c>
      <c r="J3856" s="38" t="s">
        <v>14708</v>
      </c>
      <c r="N3856" s="38" t="s">
        <v>1673</v>
      </c>
      <c r="R3856" s="38" t="s">
        <v>13819</v>
      </c>
      <c r="U3856"/>
      <c r="V3856" t="s">
        <v>3599</v>
      </c>
      <c r="AA3856" s="38" t="s">
        <v>1170</v>
      </c>
      <c r="AB3856" s="38" t="s">
        <v>14718</v>
      </c>
      <c r="AE3856" s="38" t="s">
        <v>2950</v>
      </c>
      <c r="AG3856" s="38">
        <v>1</v>
      </c>
      <c r="AH3856" s="38" t="s">
        <v>4439</v>
      </c>
      <c r="AI3856" s="38" t="s">
        <v>4440</v>
      </c>
      <c r="AJ3856" s="38" t="s">
        <v>4449</v>
      </c>
      <c r="AK3856" s="38" t="s">
        <v>14199</v>
      </c>
      <c r="AL3856" s="301">
        <v>43666</v>
      </c>
      <c r="AO3856" s="29" t="s">
        <v>4442</v>
      </c>
      <c r="AR3856" s="29" t="str">
        <f t="shared" si="609"/>
        <v>0</v>
      </c>
      <c r="AS3856" s="29">
        <f t="shared" si="607"/>
        <v>0</v>
      </c>
      <c r="AT3856" s="29">
        <v>0</v>
      </c>
      <c r="AW3856" s="29" t="str">
        <f t="shared" si="610"/>
        <v/>
      </c>
      <c r="AX3856" s="29" t="str">
        <f t="shared" si="602"/>
        <v/>
      </c>
      <c r="AY3856" s="29" t="str">
        <f t="shared" si="608"/>
        <v>https://media.mediathek-tanz-theater.de/iiif/2/nvt_img-463-004-002.JP2</v>
      </c>
      <c r="AZ3856" s="29" t="str">
        <f t="shared" si="603"/>
        <v>image/jp2</v>
      </c>
      <c r="BA3856" s="29" t="str">
        <f t="shared" si="604"/>
        <v>presentation/iiif</v>
      </c>
      <c r="BB3856" s="29" t="str">
        <f t="shared" si="605"/>
        <v>https://media.mediathek-tanz-theater.de/iiif/2/nvt_img-463-004-002.JP2/full/100,/0/default.jpg</v>
      </c>
      <c r="BC3856" s="29" t="str">
        <f t="shared" si="601"/>
        <v>image/jpeg</v>
      </c>
      <c r="BD3856" s="29" t="str">
        <f t="shared" si="606"/>
        <v>presentation/thumbnail</v>
      </c>
    </row>
    <row r="3857" spans="1:56" ht="25.5">
      <c r="A3857" s="29">
        <v>1</v>
      </c>
      <c r="B3857" s="29">
        <v>0</v>
      </c>
      <c r="C3857" s="38" t="s">
        <v>14719</v>
      </c>
      <c r="D3857" s="38" t="s">
        <v>14720</v>
      </c>
      <c r="F3857" s="38" t="s">
        <v>13813</v>
      </c>
      <c r="I3857" s="38" t="s">
        <v>4446</v>
      </c>
      <c r="J3857" s="38" t="s">
        <v>14708</v>
      </c>
      <c r="N3857" s="38" t="s">
        <v>1673</v>
      </c>
      <c r="R3857" s="38" t="s">
        <v>13819</v>
      </c>
      <c r="U3857"/>
      <c r="V3857" t="s">
        <v>3599</v>
      </c>
      <c r="AA3857" s="38" t="s">
        <v>1170</v>
      </c>
      <c r="AB3857" s="38" t="s">
        <v>14721</v>
      </c>
      <c r="AE3857" s="38" t="s">
        <v>2950</v>
      </c>
      <c r="AG3857" s="38">
        <v>1</v>
      </c>
      <c r="AH3857" s="38" t="s">
        <v>4439</v>
      </c>
      <c r="AI3857" s="38" t="s">
        <v>4440</v>
      </c>
      <c r="AJ3857" s="38" t="s">
        <v>4449</v>
      </c>
      <c r="AK3857" s="38" t="s">
        <v>14722</v>
      </c>
      <c r="AL3857" s="301">
        <v>43666</v>
      </c>
      <c r="AO3857" s="29" t="s">
        <v>4442</v>
      </c>
      <c r="AR3857" s="29" t="str">
        <f t="shared" si="609"/>
        <v>0</v>
      </c>
      <c r="AS3857" s="29">
        <f t="shared" si="607"/>
        <v>0</v>
      </c>
      <c r="AT3857" s="29">
        <v>0</v>
      </c>
      <c r="AW3857" s="29" t="str">
        <f t="shared" si="610"/>
        <v/>
      </c>
      <c r="AX3857" s="29" t="str">
        <f t="shared" si="602"/>
        <v/>
      </c>
      <c r="AY3857" s="29" t="str">
        <f t="shared" si="608"/>
        <v>https://media.mediathek-tanz-theater.de/iiif/2/nvt_img-463-004-003.JP2</v>
      </c>
      <c r="AZ3857" s="29" t="str">
        <f t="shared" si="603"/>
        <v>image/jp2</v>
      </c>
      <c r="BA3857" s="29" t="str">
        <f t="shared" si="604"/>
        <v>presentation/iiif</v>
      </c>
      <c r="BB3857" s="29" t="str">
        <f t="shared" si="605"/>
        <v>https://media.mediathek-tanz-theater.de/iiif/2/nvt_img-463-004-003.JP2/full/100,/0/default.jpg</v>
      </c>
      <c r="BC3857" s="29" t="str">
        <f t="shared" si="601"/>
        <v>image/jpeg</v>
      </c>
      <c r="BD3857" s="29" t="str">
        <f t="shared" si="606"/>
        <v>presentation/thumbnail</v>
      </c>
    </row>
    <row r="3858" spans="1:56" ht="25.5">
      <c r="A3858" s="29">
        <v>1</v>
      </c>
      <c r="B3858" s="29">
        <v>0</v>
      </c>
      <c r="C3858" s="38" t="s">
        <v>14723</v>
      </c>
      <c r="D3858" s="38" t="s">
        <v>14724</v>
      </c>
      <c r="F3858" s="38" t="s">
        <v>13813</v>
      </c>
      <c r="I3858" s="38" t="s">
        <v>4438</v>
      </c>
      <c r="J3858" t="s">
        <v>14673</v>
      </c>
      <c r="N3858" s="38" t="s">
        <v>1673</v>
      </c>
      <c r="R3858" s="38" t="s">
        <v>13819</v>
      </c>
      <c r="U3858"/>
      <c r="V3858" t="s">
        <v>3599</v>
      </c>
      <c r="AA3858" s="38" t="s">
        <v>1170</v>
      </c>
      <c r="AE3858" s="38" t="s">
        <v>2950</v>
      </c>
      <c r="AG3858" s="38">
        <v>1</v>
      </c>
      <c r="AH3858" s="38" t="s">
        <v>4439</v>
      </c>
      <c r="AI3858" s="38" t="s">
        <v>4440</v>
      </c>
      <c r="AJ3858" s="38" t="s">
        <v>14725</v>
      </c>
      <c r="AL3858" s="301">
        <v>43666</v>
      </c>
      <c r="AO3858" s="29" t="s">
        <v>4442</v>
      </c>
      <c r="AR3858" s="29" t="str">
        <f t="shared" si="609"/>
        <v>1</v>
      </c>
      <c r="AS3858" s="29">
        <f t="shared" si="607"/>
        <v>1</v>
      </c>
      <c r="AT3858" s="29">
        <v>1</v>
      </c>
      <c r="AV3858" s="29" t="s">
        <v>14726</v>
      </c>
      <c r="AW3858" s="29" t="str">
        <f t="shared" si="610"/>
        <v>image/tiff</v>
      </c>
      <c r="AX3858" s="29" t="str">
        <f t="shared" si="602"/>
        <v>archival/master</v>
      </c>
      <c r="AY3858" s="29" t="str">
        <f t="shared" si="608"/>
        <v>https://media.mediathek-tanz-theater.de/iiif/2/nvt_img-463-005.JP2</v>
      </c>
      <c r="AZ3858" s="29" t="str">
        <f t="shared" si="603"/>
        <v>image/jp2</v>
      </c>
      <c r="BA3858" s="29" t="str">
        <f t="shared" si="604"/>
        <v>presentation/iiif</v>
      </c>
      <c r="BB3858" s="29" t="str">
        <f t="shared" si="605"/>
        <v>https://media.mediathek-tanz-theater.de/iiif/2/nvt_img-463-005.JP2/full/100,/0/default.jpg</v>
      </c>
      <c r="BC3858" s="29" t="str">
        <f t="shared" si="601"/>
        <v>image/jpeg</v>
      </c>
      <c r="BD3858" s="29" t="str">
        <f t="shared" si="606"/>
        <v>presentation/thumbnail</v>
      </c>
    </row>
    <row r="3859" spans="1:56" ht="51">
      <c r="A3859" s="29">
        <v>1</v>
      </c>
      <c r="B3859" s="29">
        <v>0</v>
      </c>
      <c r="C3859" s="38" t="s">
        <v>14727</v>
      </c>
      <c r="D3859" s="38" t="s">
        <v>14728</v>
      </c>
      <c r="F3859" s="38" t="s">
        <v>13813</v>
      </c>
      <c r="I3859" s="38" t="s">
        <v>4446</v>
      </c>
      <c r="J3859" s="38" t="s">
        <v>14723</v>
      </c>
      <c r="N3859" s="38" t="s">
        <v>1673</v>
      </c>
      <c r="R3859" s="38" t="s">
        <v>13819</v>
      </c>
      <c r="U3859"/>
      <c r="V3859" t="s">
        <v>3599</v>
      </c>
      <c r="AA3859" s="38" t="s">
        <v>1170</v>
      </c>
      <c r="AB3859" s="38" t="s">
        <v>14729</v>
      </c>
      <c r="AE3859" s="38" t="s">
        <v>2950</v>
      </c>
      <c r="AG3859" s="38">
        <v>1</v>
      </c>
      <c r="AH3859" s="38" t="s">
        <v>4439</v>
      </c>
      <c r="AI3859" s="38" t="s">
        <v>4440</v>
      </c>
      <c r="AJ3859" s="38" t="s">
        <v>4449</v>
      </c>
      <c r="AK3859" s="38" t="s">
        <v>14730</v>
      </c>
      <c r="AL3859" s="301">
        <v>43666</v>
      </c>
      <c r="AO3859" s="29" t="s">
        <v>4442</v>
      </c>
      <c r="AR3859" s="29" t="str">
        <f t="shared" si="609"/>
        <v>0</v>
      </c>
      <c r="AS3859" s="29">
        <f t="shared" si="607"/>
        <v>0</v>
      </c>
      <c r="AT3859" s="29">
        <v>0</v>
      </c>
      <c r="AW3859" s="29" t="str">
        <f t="shared" si="610"/>
        <v/>
      </c>
      <c r="AX3859" s="29" t="str">
        <f t="shared" si="602"/>
        <v/>
      </c>
      <c r="AY3859" s="29" t="str">
        <f t="shared" si="608"/>
        <v>https://media.mediathek-tanz-theater.de/iiif/2/nvt_img-463-005-001.JP2</v>
      </c>
      <c r="AZ3859" s="29" t="str">
        <f t="shared" si="603"/>
        <v>image/jp2</v>
      </c>
      <c r="BA3859" s="29" t="str">
        <f t="shared" si="604"/>
        <v>presentation/iiif</v>
      </c>
      <c r="BB3859" s="29" t="str">
        <f t="shared" si="605"/>
        <v>https://media.mediathek-tanz-theater.de/iiif/2/nvt_img-463-005-001.JP2/full/100,/0/default.jpg</v>
      </c>
      <c r="BC3859" s="29" t="str">
        <f t="shared" si="601"/>
        <v>image/jpeg</v>
      </c>
      <c r="BD3859" s="29" t="str">
        <f t="shared" si="606"/>
        <v>presentation/thumbnail</v>
      </c>
    </row>
    <row r="3860" spans="1:56" ht="25.5">
      <c r="A3860" s="29">
        <v>1</v>
      </c>
      <c r="B3860" s="29">
        <v>0</v>
      </c>
      <c r="C3860" s="38" t="s">
        <v>14731</v>
      </c>
      <c r="D3860" s="38" t="s">
        <v>14732</v>
      </c>
      <c r="F3860" s="38" t="s">
        <v>13813</v>
      </c>
      <c r="H3860" s="38" t="s">
        <v>4841</v>
      </c>
      <c r="I3860" s="38" t="s">
        <v>4446</v>
      </c>
      <c r="J3860" s="38" t="s">
        <v>14723</v>
      </c>
      <c r="N3860" s="38" t="s">
        <v>1673</v>
      </c>
      <c r="R3860" s="38" t="s">
        <v>13819</v>
      </c>
      <c r="U3860"/>
      <c r="V3860" t="s">
        <v>3599</v>
      </c>
      <c r="AA3860" s="38" t="s">
        <v>1170</v>
      </c>
      <c r="AE3860" s="38" t="s">
        <v>2950</v>
      </c>
      <c r="AG3860" s="38">
        <v>1</v>
      </c>
      <c r="AH3860" s="38" t="s">
        <v>4439</v>
      </c>
      <c r="AI3860" s="38" t="s">
        <v>4440</v>
      </c>
      <c r="AJ3860" s="38" t="s">
        <v>4449</v>
      </c>
      <c r="AK3860" s="38" t="s">
        <v>72</v>
      </c>
      <c r="AL3860" s="301">
        <v>43666</v>
      </c>
      <c r="AO3860" s="29" t="s">
        <v>4442</v>
      </c>
      <c r="AR3860" s="29" t="str">
        <f t="shared" si="609"/>
        <v>0</v>
      </c>
      <c r="AS3860" s="29">
        <f t="shared" si="607"/>
        <v>0</v>
      </c>
      <c r="AT3860" s="29">
        <v>0</v>
      </c>
      <c r="AW3860" s="29" t="str">
        <f t="shared" si="610"/>
        <v/>
      </c>
      <c r="AX3860" s="29" t="str">
        <f t="shared" si="602"/>
        <v/>
      </c>
      <c r="AY3860" s="29" t="str">
        <f t="shared" si="608"/>
        <v>https://media.mediathek-tanz-theater.de/iiif/2/nvt_img-463-005-002.JP2</v>
      </c>
      <c r="AZ3860" s="29" t="str">
        <f t="shared" si="603"/>
        <v>image/jp2</v>
      </c>
      <c r="BA3860" s="29" t="str">
        <f t="shared" si="604"/>
        <v>presentation/iiif</v>
      </c>
      <c r="BB3860" s="29" t="str">
        <f t="shared" si="605"/>
        <v>https://media.mediathek-tanz-theater.de/iiif/2/nvt_img-463-005-002.JP2/full/100,/0/default.jpg</v>
      </c>
      <c r="BC3860" s="29" t="str">
        <f t="shared" si="601"/>
        <v>image/jpeg</v>
      </c>
      <c r="BD3860" s="29" t="str">
        <f t="shared" si="606"/>
        <v>presentation/thumbnail</v>
      </c>
    </row>
    <row r="3861" spans="1:56" ht="38.25">
      <c r="A3861" s="29">
        <v>1</v>
      </c>
      <c r="B3861" s="29">
        <v>0</v>
      </c>
      <c r="C3861" s="38" t="s">
        <v>14733</v>
      </c>
      <c r="D3861" s="38" t="s">
        <v>14734</v>
      </c>
      <c r="F3861" s="38" t="s">
        <v>13813</v>
      </c>
      <c r="H3861" s="38" t="s">
        <v>4841</v>
      </c>
      <c r="I3861" s="38" t="s">
        <v>4446</v>
      </c>
      <c r="J3861" s="38" t="s">
        <v>14723</v>
      </c>
      <c r="N3861" s="38" t="s">
        <v>1673</v>
      </c>
      <c r="R3861" s="38" t="s">
        <v>13819</v>
      </c>
      <c r="U3861"/>
      <c r="V3861" t="s">
        <v>3599</v>
      </c>
      <c r="AA3861" s="38" t="s">
        <v>1170</v>
      </c>
      <c r="AE3861" s="38" t="s">
        <v>2950</v>
      </c>
      <c r="AG3861" s="38">
        <v>1</v>
      </c>
      <c r="AH3861" s="38" t="s">
        <v>4439</v>
      </c>
      <c r="AI3861" s="38" t="s">
        <v>4440</v>
      </c>
      <c r="AJ3861" s="38" t="s">
        <v>4449</v>
      </c>
      <c r="AK3861" s="38" t="s">
        <v>14735</v>
      </c>
      <c r="AL3861" s="301">
        <v>43666</v>
      </c>
      <c r="AO3861" s="29" t="s">
        <v>4442</v>
      </c>
      <c r="AR3861" s="29" t="str">
        <f t="shared" si="609"/>
        <v>0</v>
      </c>
      <c r="AS3861" s="29">
        <f t="shared" si="607"/>
        <v>0</v>
      </c>
      <c r="AT3861" s="29">
        <v>0</v>
      </c>
      <c r="AW3861" s="29" t="str">
        <f t="shared" si="610"/>
        <v/>
      </c>
      <c r="AX3861" s="29" t="str">
        <f t="shared" si="602"/>
        <v/>
      </c>
      <c r="AY3861" s="29" t="str">
        <f t="shared" si="608"/>
        <v>https://media.mediathek-tanz-theater.de/iiif/2/nvt_img-463-005-003.JP2</v>
      </c>
      <c r="AZ3861" s="29" t="str">
        <f t="shared" si="603"/>
        <v>image/jp2</v>
      </c>
      <c r="BA3861" s="29" t="str">
        <f t="shared" si="604"/>
        <v>presentation/iiif</v>
      </c>
      <c r="BB3861" s="29" t="str">
        <f t="shared" si="605"/>
        <v>https://media.mediathek-tanz-theater.de/iiif/2/nvt_img-463-005-003.JP2/full/100,/0/default.jpg</v>
      </c>
      <c r="BC3861" s="29" t="str">
        <f t="shared" si="601"/>
        <v>image/jpeg</v>
      </c>
      <c r="BD3861" s="29" t="str">
        <f t="shared" si="606"/>
        <v>presentation/thumbnail</v>
      </c>
    </row>
    <row r="3862" spans="1:56" ht="127.5">
      <c r="A3862" s="29">
        <v>0</v>
      </c>
      <c r="B3862" s="29">
        <v>0</v>
      </c>
      <c r="C3862" t="s">
        <v>14736</v>
      </c>
      <c r="F3862" s="38" t="s">
        <v>13813</v>
      </c>
      <c r="I3862" s="38" t="s">
        <v>4431</v>
      </c>
      <c r="J3862" s="406"/>
      <c r="M3862" s="311"/>
      <c r="U3862"/>
      <c r="V3862"/>
      <c r="AB3862" s="38" t="s">
        <v>14737</v>
      </c>
      <c r="AE3862" s="38" t="s">
        <v>2950</v>
      </c>
      <c r="AG3862" s="38">
        <v>1</v>
      </c>
      <c r="AJ3862" s="38" t="s">
        <v>14738</v>
      </c>
      <c r="AL3862" s="301">
        <v>43666</v>
      </c>
      <c r="AR3862" s="29" t="str">
        <f t="shared" si="609"/>
        <v>1</v>
      </c>
      <c r="AS3862" s="29">
        <f t="shared" si="607"/>
        <v>0</v>
      </c>
      <c r="AT3862" s="29">
        <v>0</v>
      </c>
      <c r="AW3862" s="29" t="str">
        <f t="shared" si="610"/>
        <v/>
      </c>
      <c r="AX3862" s="29" t="str">
        <f t="shared" si="602"/>
        <v/>
      </c>
      <c r="AY3862" s="29" t="str">
        <f t="shared" si="608"/>
        <v>https://media.mediathek-tanz-theater.de/iiif/2/nvt_img-464.JP2</v>
      </c>
      <c r="AZ3862" s="29" t="str">
        <f t="shared" si="603"/>
        <v>image/jp2</v>
      </c>
      <c r="BA3862" s="29" t="str">
        <f t="shared" si="604"/>
        <v>presentation/iiif</v>
      </c>
      <c r="BB3862" s="29" t="str">
        <f t="shared" si="605"/>
        <v>https://media.mediathek-tanz-theater.de/iiif/2/nvt_img-464.JP2/full/100,/0/default.jpg</v>
      </c>
      <c r="BC3862" s="29" t="str">
        <f t="shared" si="601"/>
        <v>image/jpeg</v>
      </c>
      <c r="BD3862" s="29" t="str">
        <f t="shared" si="606"/>
        <v>presentation/thumbnail</v>
      </c>
    </row>
    <row r="3863" spans="1:56" ht="25.5">
      <c r="A3863" s="29">
        <v>1</v>
      </c>
      <c r="B3863" s="29">
        <v>0</v>
      </c>
      <c r="C3863" s="38" t="s">
        <v>14739</v>
      </c>
      <c r="D3863" s="38" t="s">
        <v>14740</v>
      </c>
      <c r="F3863" s="38" t="s">
        <v>13813</v>
      </c>
      <c r="I3863" s="38" t="s">
        <v>4438</v>
      </c>
      <c r="J3863" t="s">
        <v>14736</v>
      </c>
      <c r="N3863" s="38" t="s">
        <v>1673</v>
      </c>
      <c r="R3863" s="38" t="s">
        <v>14741</v>
      </c>
      <c r="U3863"/>
      <c r="V3863" t="s">
        <v>3599</v>
      </c>
      <c r="AA3863" s="38" t="s">
        <v>1170</v>
      </c>
      <c r="AE3863" s="38" t="s">
        <v>2950</v>
      </c>
      <c r="AG3863" s="38">
        <v>1</v>
      </c>
      <c r="AH3863" s="38" t="s">
        <v>4439</v>
      </c>
      <c r="AI3863" s="38" t="s">
        <v>4440</v>
      </c>
      <c r="AJ3863" s="38" t="s">
        <v>14742</v>
      </c>
      <c r="AL3863" s="301">
        <v>43666</v>
      </c>
      <c r="AO3863" s="29" t="s">
        <v>4442</v>
      </c>
      <c r="AR3863" s="29" t="str">
        <f t="shared" si="609"/>
        <v>1</v>
      </c>
      <c r="AS3863" s="29">
        <f t="shared" si="607"/>
        <v>1</v>
      </c>
      <c r="AT3863" s="29">
        <v>1</v>
      </c>
      <c r="AV3863" s="29" t="s">
        <v>14743</v>
      </c>
      <c r="AW3863" s="29" t="str">
        <f t="shared" si="610"/>
        <v>image/tiff</v>
      </c>
      <c r="AX3863" s="29" t="str">
        <f t="shared" si="602"/>
        <v>archival/master</v>
      </c>
      <c r="AY3863" s="29" t="str">
        <f t="shared" si="608"/>
        <v>https://media.mediathek-tanz-theater.de/iiif/2/nvt_img-464-001.JP2</v>
      </c>
      <c r="AZ3863" s="29" t="str">
        <f t="shared" si="603"/>
        <v>image/jp2</v>
      </c>
      <c r="BA3863" s="29" t="str">
        <f t="shared" si="604"/>
        <v>presentation/iiif</v>
      </c>
      <c r="BB3863" s="29" t="str">
        <f t="shared" si="605"/>
        <v>https://media.mediathek-tanz-theater.de/iiif/2/nvt_img-464-001.JP2/full/100,/0/default.jpg</v>
      </c>
      <c r="BC3863" s="29" t="str">
        <f t="shared" si="601"/>
        <v>image/jpeg</v>
      </c>
      <c r="BD3863" s="29" t="str">
        <f t="shared" si="606"/>
        <v>presentation/thumbnail</v>
      </c>
    </row>
    <row r="3864" spans="1:56" ht="25.5">
      <c r="A3864" s="29">
        <v>1</v>
      </c>
      <c r="B3864" s="29">
        <v>0</v>
      </c>
      <c r="C3864" s="38" t="s">
        <v>14744</v>
      </c>
      <c r="D3864" s="38" t="s">
        <v>14745</v>
      </c>
      <c r="F3864" s="38" t="s">
        <v>13813</v>
      </c>
      <c r="I3864" s="38" t="s">
        <v>4446</v>
      </c>
      <c r="J3864" s="38" t="s">
        <v>14739</v>
      </c>
      <c r="N3864" s="38" t="s">
        <v>1673</v>
      </c>
      <c r="R3864" s="38" t="s">
        <v>14741</v>
      </c>
      <c r="U3864"/>
      <c r="V3864" t="s">
        <v>3599</v>
      </c>
      <c r="AA3864" s="38" t="s">
        <v>1170</v>
      </c>
      <c r="AB3864" s="38" t="s">
        <v>14746</v>
      </c>
      <c r="AE3864" s="38" t="s">
        <v>2950</v>
      </c>
      <c r="AG3864" s="38">
        <v>1</v>
      </c>
      <c r="AH3864" s="38" t="s">
        <v>4439</v>
      </c>
      <c r="AI3864" s="38" t="s">
        <v>4440</v>
      </c>
      <c r="AJ3864" s="38" t="s">
        <v>4449</v>
      </c>
      <c r="AK3864" s="38" t="s">
        <v>14747</v>
      </c>
      <c r="AL3864" s="301">
        <v>43666</v>
      </c>
      <c r="AO3864" s="29" t="s">
        <v>4442</v>
      </c>
      <c r="AR3864" s="29" t="str">
        <f t="shared" si="609"/>
        <v>0</v>
      </c>
      <c r="AS3864" s="29">
        <f t="shared" si="607"/>
        <v>0</v>
      </c>
      <c r="AT3864" s="29">
        <v>0</v>
      </c>
      <c r="AW3864" s="29" t="str">
        <f t="shared" si="610"/>
        <v/>
      </c>
      <c r="AX3864" s="29" t="str">
        <f t="shared" si="602"/>
        <v/>
      </c>
      <c r="AY3864" s="29" t="str">
        <f t="shared" si="608"/>
        <v>https://media.mediathek-tanz-theater.de/iiif/2/nvt_img-464-001-001.JP2</v>
      </c>
      <c r="AZ3864" s="29" t="str">
        <f t="shared" si="603"/>
        <v>image/jp2</v>
      </c>
      <c r="BA3864" s="29" t="str">
        <f t="shared" si="604"/>
        <v>presentation/iiif</v>
      </c>
      <c r="BB3864" s="29" t="str">
        <f t="shared" si="605"/>
        <v>https://media.mediathek-tanz-theater.de/iiif/2/nvt_img-464-001-001.JP2/full/100,/0/default.jpg</v>
      </c>
      <c r="BC3864" s="29" t="str">
        <f t="shared" si="601"/>
        <v>image/jpeg</v>
      </c>
      <c r="BD3864" s="29" t="str">
        <f t="shared" si="606"/>
        <v>presentation/thumbnail</v>
      </c>
    </row>
    <row r="3865" spans="1:56" ht="51">
      <c r="A3865" s="29">
        <v>1</v>
      </c>
      <c r="B3865" s="29">
        <v>0</v>
      </c>
      <c r="C3865" s="38" t="s">
        <v>14748</v>
      </c>
      <c r="D3865" s="38" t="s">
        <v>14749</v>
      </c>
      <c r="F3865" s="38" t="s">
        <v>13813</v>
      </c>
      <c r="I3865" s="38" t="s">
        <v>4446</v>
      </c>
      <c r="J3865" s="38" t="s">
        <v>14739</v>
      </c>
      <c r="N3865" s="38" t="s">
        <v>1673</v>
      </c>
      <c r="R3865" s="38" t="s">
        <v>14741</v>
      </c>
      <c r="U3865"/>
      <c r="V3865" t="s">
        <v>3599</v>
      </c>
      <c r="AA3865" s="38" t="s">
        <v>1170</v>
      </c>
      <c r="AB3865" s="38" t="s">
        <v>14750</v>
      </c>
      <c r="AE3865" s="38" t="s">
        <v>2950</v>
      </c>
      <c r="AG3865" s="38">
        <v>1</v>
      </c>
      <c r="AH3865" s="38" t="s">
        <v>4439</v>
      </c>
      <c r="AI3865" s="38" t="s">
        <v>4440</v>
      </c>
      <c r="AJ3865" s="38" t="s">
        <v>4449</v>
      </c>
      <c r="AK3865" s="38" t="s">
        <v>14751</v>
      </c>
      <c r="AL3865" s="301">
        <v>43666</v>
      </c>
      <c r="AO3865" s="29" t="s">
        <v>4442</v>
      </c>
      <c r="AR3865" s="29" t="str">
        <f t="shared" si="609"/>
        <v>0</v>
      </c>
      <c r="AS3865" s="29">
        <f t="shared" si="607"/>
        <v>0</v>
      </c>
      <c r="AT3865" s="29">
        <v>0</v>
      </c>
      <c r="AW3865" s="29" t="str">
        <f t="shared" si="610"/>
        <v/>
      </c>
      <c r="AX3865" s="29" t="str">
        <f t="shared" si="602"/>
        <v/>
      </c>
      <c r="AY3865" s="29" t="str">
        <f t="shared" si="608"/>
        <v>https://media.mediathek-tanz-theater.de/iiif/2/nvt_img-464-001-002.JP2</v>
      </c>
      <c r="AZ3865" s="29" t="str">
        <f t="shared" si="603"/>
        <v>image/jp2</v>
      </c>
      <c r="BA3865" s="29" t="str">
        <f t="shared" si="604"/>
        <v>presentation/iiif</v>
      </c>
      <c r="BB3865" s="29" t="str">
        <f t="shared" si="605"/>
        <v>https://media.mediathek-tanz-theater.de/iiif/2/nvt_img-464-001-002.JP2/full/100,/0/default.jpg</v>
      </c>
      <c r="BC3865" s="29" t="str">
        <f t="shared" si="601"/>
        <v>image/jpeg</v>
      </c>
      <c r="BD3865" s="29" t="str">
        <f t="shared" si="606"/>
        <v>presentation/thumbnail</v>
      </c>
    </row>
    <row r="3866" spans="1:56" ht="25.5">
      <c r="A3866" s="29">
        <v>1</v>
      </c>
      <c r="B3866" s="29">
        <v>0</v>
      </c>
      <c r="C3866" s="38" t="s">
        <v>14752</v>
      </c>
      <c r="D3866" s="38" t="s">
        <v>14753</v>
      </c>
      <c r="F3866" s="38" t="s">
        <v>13813</v>
      </c>
      <c r="I3866" s="38" t="s">
        <v>4446</v>
      </c>
      <c r="J3866" s="38" t="s">
        <v>14739</v>
      </c>
      <c r="N3866" s="38" t="s">
        <v>1673</v>
      </c>
      <c r="R3866" s="38" t="s">
        <v>14741</v>
      </c>
      <c r="U3866"/>
      <c r="V3866" t="s">
        <v>3599</v>
      </c>
      <c r="AA3866" s="38" t="s">
        <v>1170</v>
      </c>
      <c r="AB3866" s="38" t="s">
        <v>14754</v>
      </c>
      <c r="AE3866" s="38" t="s">
        <v>2950</v>
      </c>
      <c r="AG3866" s="38">
        <v>1</v>
      </c>
      <c r="AH3866" s="38" t="s">
        <v>4439</v>
      </c>
      <c r="AI3866" s="38" t="s">
        <v>4440</v>
      </c>
      <c r="AJ3866" s="38" t="s">
        <v>4449</v>
      </c>
      <c r="AK3866" s="38" t="s">
        <v>14755</v>
      </c>
      <c r="AL3866" s="301">
        <v>43666</v>
      </c>
      <c r="AO3866" s="29" t="s">
        <v>4442</v>
      </c>
      <c r="AR3866" s="29" t="str">
        <f t="shared" si="609"/>
        <v>0</v>
      </c>
      <c r="AS3866" s="29">
        <f t="shared" si="607"/>
        <v>0</v>
      </c>
      <c r="AT3866" s="29">
        <v>0</v>
      </c>
      <c r="AW3866" s="29" t="str">
        <f t="shared" si="610"/>
        <v/>
      </c>
      <c r="AX3866" s="29" t="str">
        <f t="shared" si="602"/>
        <v/>
      </c>
      <c r="AY3866" s="29" t="str">
        <f t="shared" si="608"/>
        <v>https://media.mediathek-tanz-theater.de/iiif/2/nvt_img-464-001-003.JP2</v>
      </c>
      <c r="AZ3866" s="29" t="str">
        <f t="shared" si="603"/>
        <v>image/jp2</v>
      </c>
      <c r="BA3866" s="29" t="str">
        <f t="shared" si="604"/>
        <v>presentation/iiif</v>
      </c>
      <c r="BB3866" s="29" t="str">
        <f t="shared" si="605"/>
        <v>https://media.mediathek-tanz-theater.de/iiif/2/nvt_img-464-001-003.JP2/full/100,/0/default.jpg</v>
      </c>
      <c r="BC3866" s="29" t="str">
        <f t="shared" si="601"/>
        <v>image/jpeg</v>
      </c>
      <c r="BD3866" s="29" t="str">
        <f t="shared" si="606"/>
        <v>presentation/thumbnail</v>
      </c>
    </row>
    <row r="3867" spans="1:56" ht="25.5">
      <c r="A3867" s="29">
        <v>1</v>
      </c>
      <c r="B3867" s="29">
        <v>0</v>
      </c>
      <c r="C3867" s="38" t="s">
        <v>14756</v>
      </c>
      <c r="D3867" s="38" t="s">
        <v>14757</v>
      </c>
      <c r="F3867" s="38" t="s">
        <v>13813</v>
      </c>
      <c r="I3867" s="38" t="s">
        <v>4438</v>
      </c>
      <c r="J3867" t="s">
        <v>14736</v>
      </c>
      <c r="N3867" s="38" t="s">
        <v>1673</v>
      </c>
      <c r="R3867" s="38" t="s">
        <v>14741</v>
      </c>
      <c r="U3867"/>
      <c r="V3867" t="s">
        <v>3599</v>
      </c>
      <c r="AA3867" s="38" t="s">
        <v>1170</v>
      </c>
      <c r="AE3867" s="38" t="s">
        <v>2950</v>
      </c>
      <c r="AG3867" s="38">
        <v>1</v>
      </c>
      <c r="AH3867" s="38" t="s">
        <v>4439</v>
      </c>
      <c r="AI3867" s="38" t="s">
        <v>4440</v>
      </c>
      <c r="AJ3867" s="38" t="s">
        <v>14742</v>
      </c>
      <c r="AL3867" s="301">
        <v>43666</v>
      </c>
      <c r="AO3867" s="29" t="s">
        <v>4442</v>
      </c>
      <c r="AR3867" s="29" t="str">
        <f t="shared" si="609"/>
        <v>1</v>
      </c>
      <c r="AS3867" s="29">
        <f t="shared" si="607"/>
        <v>1</v>
      </c>
      <c r="AT3867" s="29">
        <v>1</v>
      </c>
      <c r="AV3867" s="29" t="s">
        <v>14758</v>
      </c>
      <c r="AW3867" s="29" t="str">
        <f t="shared" si="610"/>
        <v>image/tiff</v>
      </c>
      <c r="AX3867" s="29" t="str">
        <f t="shared" si="602"/>
        <v>archival/master</v>
      </c>
      <c r="AY3867" s="29" t="str">
        <f t="shared" si="608"/>
        <v>https://media.mediathek-tanz-theater.de/iiif/2/nvt_img-464-002.JP2</v>
      </c>
      <c r="AZ3867" s="29" t="str">
        <f t="shared" si="603"/>
        <v>image/jp2</v>
      </c>
      <c r="BA3867" s="29" t="str">
        <f t="shared" si="604"/>
        <v>presentation/iiif</v>
      </c>
      <c r="BB3867" s="29" t="str">
        <f t="shared" si="605"/>
        <v>https://media.mediathek-tanz-theater.de/iiif/2/nvt_img-464-002.JP2/full/100,/0/default.jpg</v>
      </c>
      <c r="BC3867" s="29" t="str">
        <f t="shared" si="601"/>
        <v>image/jpeg</v>
      </c>
      <c r="BD3867" s="29" t="str">
        <f t="shared" si="606"/>
        <v>presentation/thumbnail</v>
      </c>
    </row>
    <row r="3868" spans="1:56" ht="25.5">
      <c r="A3868" s="29">
        <v>1</v>
      </c>
      <c r="B3868" s="29">
        <v>0</v>
      </c>
      <c r="C3868" s="38" t="s">
        <v>14759</v>
      </c>
      <c r="D3868" s="38" t="s">
        <v>14760</v>
      </c>
      <c r="F3868" s="38" t="s">
        <v>13813</v>
      </c>
      <c r="I3868" s="38" t="s">
        <v>4446</v>
      </c>
      <c r="J3868" s="38" t="s">
        <v>14756</v>
      </c>
      <c r="N3868" s="38" t="s">
        <v>1673</v>
      </c>
      <c r="R3868" s="38" t="s">
        <v>14741</v>
      </c>
      <c r="U3868"/>
      <c r="V3868" t="s">
        <v>3599</v>
      </c>
      <c r="AA3868" s="38" t="s">
        <v>1170</v>
      </c>
      <c r="AB3868" s="38" t="s">
        <v>14761</v>
      </c>
      <c r="AE3868" s="38" t="s">
        <v>2950</v>
      </c>
      <c r="AG3868" s="38">
        <v>1</v>
      </c>
      <c r="AH3868" s="38" t="s">
        <v>4439</v>
      </c>
      <c r="AI3868" s="38" t="s">
        <v>4440</v>
      </c>
      <c r="AJ3868" s="38" t="s">
        <v>4449</v>
      </c>
      <c r="AK3868" s="38" t="s">
        <v>14755</v>
      </c>
      <c r="AL3868" s="301">
        <v>43666</v>
      </c>
      <c r="AO3868" s="29" t="s">
        <v>4442</v>
      </c>
      <c r="AR3868" s="29" t="str">
        <f t="shared" si="609"/>
        <v>0</v>
      </c>
      <c r="AS3868" s="29">
        <f t="shared" si="607"/>
        <v>0</v>
      </c>
      <c r="AT3868" s="29">
        <v>0</v>
      </c>
      <c r="AW3868" s="29" t="str">
        <f t="shared" si="610"/>
        <v/>
      </c>
      <c r="AX3868" s="29" t="str">
        <f t="shared" si="602"/>
        <v/>
      </c>
      <c r="AY3868" s="29" t="str">
        <f t="shared" si="608"/>
        <v>https://media.mediathek-tanz-theater.de/iiif/2/nvt_img-464-002-001.JP2</v>
      </c>
      <c r="AZ3868" s="29" t="str">
        <f t="shared" si="603"/>
        <v>image/jp2</v>
      </c>
      <c r="BA3868" s="29" t="str">
        <f t="shared" si="604"/>
        <v>presentation/iiif</v>
      </c>
      <c r="BB3868" s="29" t="str">
        <f t="shared" si="605"/>
        <v>https://media.mediathek-tanz-theater.de/iiif/2/nvt_img-464-002-001.JP2/full/100,/0/default.jpg</v>
      </c>
      <c r="BC3868" s="29" t="str">
        <f t="shared" si="601"/>
        <v>image/jpeg</v>
      </c>
      <c r="BD3868" s="29" t="str">
        <f t="shared" si="606"/>
        <v>presentation/thumbnail</v>
      </c>
    </row>
    <row r="3869" spans="1:56" ht="25.5">
      <c r="A3869" s="29">
        <v>1</v>
      </c>
      <c r="B3869" s="29">
        <v>0</v>
      </c>
      <c r="C3869" s="38" t="s">
        <v>14762</v>
      </c>
      <c r="D3869" s="38" t="s">
        <v>14763</v>
      </c>
      <c r="F3869" s="38" t="s">
        <v>13813</v>
      </c>
      <c r="I3869" s="38" t="s">
        <v>4446</v>
      </c>
      <c r="J3869" s="38" t="s">
        <v>14756</v>
      </c>
      <c r="N3869" s="38" t="s">
        <v>1673</v>
      </c>
      <c r="R3869" s="38" t="s">
        <v>14741</v>
      </c>
      <c r="U3869"/>
      <c r="V3869" t="s">
        <v>3599</v>
      </c>
      <c r="AA3869" s="38" t="s">
        <v>1170</v>
      </c>
      <c r="AB3869" s="38" t="s">
        <v>14764</v>
      </c>
      <c r="AE3869" s="38" t="s">
        <v>2950</v>
      </c>
      <c r="AG3869" s="38">
        <v>1</v>
      </c>
      <c r="AH3869" s="38" t="s">
        <v>4439</v>
      </c>
      <c r="AI3869" s="38" t="s">
        <v>4440</v>
      </c>
      <c r="AJ3869" s="38" t="s">
        <v>4449</v>
      </c>
      <c r="AK3869" s="38" t="s">
        <v>14755</v>
      </c>
      <c r="AL3869" s="301">
        <v>43666</v>
      </c>
      <c r="AO3869" s="29" t="s">
        <v>4442</v>
      </c>
      <c r="AR3869" s="29" t="str">
        <f t="shared" si="609"/>
        <v>0</v>
      </c>
      <c r="AS3869" s="29">
        <f t="shared" si="607"/>
        <v>0</v>
      </c>
      <c r="AT3869" s="29">
        <v>0</v>
      </c>
      <c r="AW3869" s="29" t="str">
        <f t="shared" si="610"/>
        <v/>
      </c>
      <c r="AX3869" s="29" t="str">
        <f t="shared" si="602"/>
        <v/>
      </c>
      <c r="AY3869" s="29" t="str">
        <f t="shared" si="608"/>
        <v>https://media.mediathek-tanz-theater.de/iiif/2/nvt_img-464-002-002.JP2</v>
      </c>
      <c r="AZ3869" s="29" t="str">
        <f t="shared" si="603"/>
        <v>image/jp2</v>
      </c>
      <c r="BA3869" s="29" t="str">
        <f t="shared" si="604"/>
        <v>presentation/iiif</v>
      </c>
      <c r="BB3869" s="29" t="str">
        <f t="shared" si="605"/>
        <v>https://media.mediathek-tanz-theater.de/iiif/2/nvt_img-464-002-002.JP2/full/100,/0/default.jpg</v>
      </c>
      <c r="BC3869" s="29" t="str">
        <f t="shared" si="601"/>
        <v>image/jpeg</v>
      </c>
      <c r="BD3869" s="29" t="str">
        <f t="shared" si="606"/>
        <v>presentation/thumbnail</v>
      </c>
    </row>
    <row r="3870" spans="1:56" ht="38.25">
      <c r="A3870" s="29">
        <v>1</v>
      </c>
      <c r="B3870" s="29">
        <v>0</v>
      </c>
      <c r="C3870" s="38" t="s">
        <v>14765</v>
      </c>
      <c r="D3870" s="38" t="s">
        <v>14766</v>
      </c>
      <c r="F3870" s="38" t="s">
        <v>13813</v>
      </c>
      <c r="I3870" s="38" t="s">
        <v>4446</v>
      </c>
      <c r="J3870" s="38" t="s">
        <v>14756</v>
      </c>
      <c r="N3870" s="38" t="s">
        <v>1673</v>
      </c>
      <c r="R3870" s="38" t="s">
        <v>14741</v>
      </c>
      <c r="U3870"/>
      <c r="V3870" t="s">
        <v>3599</v>
      </c>
      <c r="AA3870" s="38" t="s">
        <v>1170</v>
      </c>
      <c r="AB3870" s="38" t="s">
        <v>14767</v>
      </c>
      <c r="AE3870" s="38" t="s">
        <v>2950</v>
      </c>
      <c r="AG3870" s="38">
        <v>1</v>
      </c>
      <c r="AH3870" s="38" t="s">
        <v>4439</v>
      </c>
      <c r="AI3870" s="38" t="s">
        <v>4440</v>
      </c>
      <c r="AJ3870" s="38" t="s">
        <v>4449</v>
      </c>
      <c r="AK3870" s="38" t="s">
        <v>14768</v>
      </c>
      <c r="AL3870" s="301">
        <v>43666</v>
      </c>
      <c r="AO3870" s="29" t="s">
        <v>4442</v>
      </c>
      <c r="AR3870" s="29" t="str">
        <f t="shared" si="609"/>
        <v>0</v>
      </c>
      <c r="AS3870" s="29">
        <f t="shared" si="607"/>
        <v>0</v>
      </c>
      <c r="AT3870" s="29">
        <v>0</v>
      </c>
      <c r="AW3870" s="29" t="str">
        <f t="shared" si="610"/>
        <v/>
      </c>
      <c r="AX3870" s="29" t="str">
        <f t="shared" si="602"/>
        <v/>
      </c>
      <c r="AY3870" s="29" t="str">
        <f t="shared" si="608"/>
        <v>https://media.mediathek-tanz-theater.de/iiif/2/nvt_img-464-002-003.JP2</v>
      </c>
      <c r="AZ3870" s="29" t="str">
        <f t="shared" si="603"/>
        <v>image/jp2</v>
      </c>
      <c r="BA3870" s="29" t="str">
        <f t="shared" si="604"/>
        <v>presentation/iiif</v>
      </c>
      <c r="BB3870" s="29" t="str">
        <f t="shared" si="605"/>
        <v>https://media.mediathek-tanz-theater.de/iiif/2/nvt_img-464-002-003.JP2/full/100,/0/default.jpg</v>
      </c>
      <c r="BC3870" s="29" t="str">
        <f t="shared" si="601"/>
        <v>image/jpeg</v>
      </c>
      <c r="BD3870" s="29" t="str">
        <f t="shared" si="606"/>
        <v>presentation/thumbnail</v>
      </c>
    </row>
    <row r="3871" spans="1:56" ht="25.5">
      <c r="A3871" s="29">
        <v>1</v>
      </c>
      <c r="B3871" s="29">
        <v>0</v>
      </c>
      <c r="C3871" s="38" t="s">
        <v>14769</v>
      </c>
      <c r="D3871" s="38" t="s">
        <v>14770</v>
      </c>
      <c r="F3871" s="38" t="s">
        <v>13813</v>
      </c>
      <c r="I3871" s="38" t="s">
        <v>4438</v>
      </c>
      <c r="J3871" t="s">
        <v>14736</v>
      </c>
      <c r="N3871" s="38" t="s">
        <v>1673</v>
      </c>
      <c r="R3871" s="38" t="s">
        <v>14741</v>
      </c>
      <c r="V3871" t="s">
        <v>3599</v>
      </c>
      <c r="AA3871" s="38" t="s">
        <v>1170</v>
      </c>
      <c r="AE3871" s="38" t="s">
        <v>2950</v>
      </c>
      <c r="AG3871" s="38">
        <v>1</v>
      </c>
      <c r="AH3871" s="38" t="s">
        <v>4439</v>
      </c>
      <c r="AI3871" s="38" t="s">
        <v>4440</v>
      </c>
      <c r="AJ3871" s="38" t="s">
        <v>13993</v>
      </c>
      <c r="AL3871" s="301">
        <v>43666</v>
      </c>
      <c r="AO3871" s="29" t="s">
        <v>4442</v>
      </c>
      <c r="AR3871" s="29" t="str">
        <f t="shared" si="609"/>
        <v>1</v>
      </c>
      <c r="AS3871" s="29">
        <f t="shared" si="607"/>
        <v>1</v>
      </c>
      <c r="AT3871" s="29">
        <v>1</v>
      </c>
      <c r="AV3871" s="29" t="s">
        <v>14771</v>
      </c>
      <c r="AW3871" s="29" t="str">
        <f t="shared" si="610"/>
        <v>image/tiff</v>
      </c>
      <c r="AX3871" s="29" t="str">
        <f t="shared" si="602"/>
        <v>archival/master</v>
      </c>
      <c r="AY3871" s="29" t="str">
        <f t="shared" si="608"/>
        <v>https://media.mediathek-tanz-theater.de/iiif/2/nvt_img-464-003.JP2</v>
      </c>
      <c r="AZ3871" s="29" t="str">
        <f t="shared" si="603"/>
        <v>image/jp2</v>
      </c>
      <c r="BA3871" s="29" t="str">
        <f t="shared" si="604"/>
        <v>presentation/iiif</v>
      </c>
      <c r="BB3871" s="29" t="str">
        <f t="shared" si="605"/>
        <v>https://media.mediathek-tanz-theater.de/iiif/2/nvt_img-464-003.JP2/full/100,/0/default.jpg</v>
      </c>
      <c r="BC3871" s="29" t="str">
        <f t="shared" si="601"/>
        <v>image/jpeg</v>
      </c>
      <c r="BD3871" s="29" t="str">
        <f t="shared" si="606"/>
        <v>presentation/thumbnail</v>
      </c>
    </row>
    <row r="3872" spans="1:56" ht="38.25">
      <c r="A3872" s="29">
        <v>1</v>
      </c>
      <c r="B3872" s="29">
        <v>0</v>
      </c>
      <c r="C3872" s="38" t="s">
        <v>14772</v>
      </c>
      <c r="D3872" s="38" t="s">
        <v>14773</v>
      </c>
      <c r="F3872" s="38" t="s">
        <v>13813</v>
      </c>
      <c r="I3872" s="38" t="s">
        <v>4446</v>
      </c>
      <c r="J3872" s="38" t="s">
        <v>14769</v>
      </c>
      <c r="N3872" s="38" t="s">
        <v>1673</v>
      </c>
      <c r="R3872" s="38" t="s">
        <v>14741</v>
      </c>
      <c r="V3872" t="s">
        <v>3599</v>
      </c>
      <c r="AA3872" s="38" t="s">
        <v>1170</v>
      </c>
      <c r="AB3872" s="38" t="s">
        <v>14774</v>
      </c>
      <c r="AE3872" s="38" t="s">
        <v>2950</v>
      </c>
      <c r="AG3872" s="38">
        <v>1</v>
      </c>
      <c r="AH3872" s="38" t="s">
        <v>4439</v>
      </c>
      <c r="AI3872" s="38" t="s">
        <v>4440</v>
      </c>
      <c r="AJ3872" s="38" t="s">
        <v>4449</v>
      </c>
      <c r="AK3872" s="38" t="s">
        <v>14775</v>
      </c>
      <c r="AL3872" s="301">
        <v>43666</v>
      </c>
      <c r="AO3872" s="29" t="s">
        <v>4442</v>
      </c>
      <c r="AR3872" s="29" t="str">
        <f t="shared" si="609"/>
        <v>0</v>
      </c>
      <c r="AS3872" s="29">
        <f t="shared" si="607"/>
        <v>0</v>
      </c>
      <c r="AT3872" s="29">
        <v>0</v>
      </c>
      <c r="AW3872" s="29" t="str">
        <f t="shared" si="610"/>
        <v/>
      </c>
      <c r="AX3872" s="29" t="str">
        <f t="shared" si="602"/>
        <v/>
      </c>
      <c r="AY3872" s="29" t="str">
        <f t="shared" si="608"/>
        <v>https://media.mediathek-tanz-theater.de/iiif/2/nvt_img-464-003-001.JP2</v>
      </c>
      <c r="AZ3872" s="29" t="str">
        <f t="shared" si="603"/>
        <v>image/jp2</v>
      </c>
      <c r="BA3872" s="29" t="str">
        <f t="shared" si="604"/>
        <v>presentation/iiif</v>
      </c>
      <c r="BB3872" s="29" t="str">
        <f t="shared" si="605"/>
        <v>https://media.mediathek-tanz-theater.de/iiif/2/nvt_img-464-003-001.JP2/full/100,/0/default.jpg</v>
      </c>
      <c r="BC3872" s="29" t="str">
        <f t="shared" si="601"/>
        <v>image/jpeg</v>
      </c>
      <c r="BD3872" s="29" t="str">
        <f t="shared" si="606"/>
        <v>presentation/thumbnail</v>
      </c>
    </row>
    <row r="3873" spans="1:56" ht="25.5">
      <c r="A3873" s="29">
        <v>1</v>
      </c>
      <c r="B3873" s="29">
        <v>0</v>
      </c>
      <c r="C3873" s="38" t="s">
        <v>14776</v>
      </c>
      <c r="D3873" s="38" t="s">
        <v>14777</v>
      </c>
      <c r="F3873" s="38" t="s">
        <v>13813</v>
      </c>
      <c r="I3873" s="38" t="s">
        <v>4446</v>
      </c>
      <c r="J3873" s="38" t="s">
        <v>14769</v>
      </c>
      <c r="N3873" s="38" t="s">
        <v>1673</v>
      </c>
      <c r="R3873" s="38" t="s">
        <v>14741</v>
      </c>
      <c r="V3873" t="s">
        <v>3599</v>
      </c>
      <c r="AA3873" s="38" t="s">
        <v>1170</v>
      </c>
      <c r="AB3873" s="38" t="s">
        <v>14778</v>
      </c>
      <c r="AE3873" s="38" t="s">
        <v>2950</v>
      </c>
      <c r="AG3873" s="38">
        <v>1</v>
      </c>
      <c r="AH3873" s="38" t="s">
        <v>4439</v>
      </c>
      <c r="AI3873" s="38" t="s">
        <v>4440</v>
      </c>
      <c r="AJ3873" s="38" t="s">
        <v>4449</v>
      </c>
      <c r="AK3873" s="38" t="s">
        <v>72</v>
      </c>
      <c r="AL3873" s="301">
        <v>43666</v>
      </c>
      <c r="AO3873" s="29" t="s">
        <v>4442</v>
      </c>
      <c r="AR3873" s="29" t="str">
        <f t="shared" si="609"/>
        <v>0</v>
      </c>
      <c r="AS3873" s="29">
        <f t="shared" si="607"/>
        <v>0</v>
      </c>
      <c r="AT3873" s="29">
        <v>0</v>
      </c>
      <c r="AW3873" s="29" t="str">
        <f t="shared" si="610"/>
        <v/>
      </c>
      <c r="AX3873" s="29" t="str">
        <f t="shared" si="602"/>
        <v/>
      </c>
      <c r="AY3873" s="29" t="str">
        <f t="shared" si="608"/>
        <v>https://media.mediathek-tanz-theater.de/iiif/2/nvt_img-464-003-002.JP2</v>
      </c>
      <c r="AZ3873" s="29" t="str">
        <f t="shared" si="603"/>
        <v>image/jp2</v>
      </c>
      <c r="BA3873" s="29" t="str">
        <f t="shared" si="604"/>
        <v>presentation/iiif</v>
      </c>
      <c r="BB3873" s="29" t="str">
        <f t="shared" si="605"/>
        <v>https://media.mediathek-tanz-theater.de/iiif/2/nvt_img-464-003-002.JP2/full/100,/0/default.jpg</v>
      </c>
      <c r="BC3873" s="29" t="str">
        <f t="shared" si="601"/>
        <v>image/jpeg</v>
      </c>
      <c r="BD3873" s="29" t="str">
        <f t="shared" si="606"/>
        <v>presentation/thumbnail</v>
      </c>
    </row>
    <row r="3874" spans="1:56" ht="25.5">
      <c r="A3874" s="29">
        <v>1</v>
      </c>
      <c r="B3874" s="29">
        <v>0</v>
      </c>
      <c r="C3874" s="38" t="s">
        <v>14779</v>
      </c>
      <c r="D3874" s="38" t="s">
        <v>14780</v>
      </c>
      <c r="F3874" s="38" t="s">
        <v>13813</v>
      </c>
      <c r="I3874" s="38" t="s">
        <v>4446</v>
      </c>
      <c r="J3874" s="38" t="s">
        <v>14769</v>
      </c>
      <c r="N3874" s="38" t="s">
        <v>1673</v>
      </c>
      <c r="R3874" s="38" t="s">
        <v>14741</v>
      </c>
      <c r="V3874" t="s">
        <v>3599</v>
      </c>
      <c r="AA3874" s="38" t="s">
        <v>1170</v>
      </c>
      <c r="AB3874" s="38" t="s">
        <v>14781</v>
      </c>
      <c r="AE3874" s="38" t="s">
        <v>2950</v>
      </c>
      <c r="AG3874" s="38">
        <v>1</v>
      </c>
      <c r="AH3874" s="38" t="s">
        <v>4439</v>
      </c>
      <c r="AI3874" s="38" t="s">
        <v>4440</v>
      </c>
      <c r="AJ3874" s="38" t="s">
        <v>4449</v>
      </c>
      <c r="AK3874" s="38" t="s">
        <v>14782</v>
      </c>
      <c r="AL3874" s="301">
        <v>43666</v>
      </c>
      <c r="AO3874" s="29" t="s">
        <v>4442</v>
      </c>
      <c r="AR3874" s="29" t="str">
        <f t="shared" si="609"/>
        <v>0</v>
      </c>
      <c r="AS3874" s="29">
        <f t="shared" si="607"/>
        <v>0</v>
      </c>
      <c r="AT3874" s="29">
        <v>0</v>
      </c>
      <c r="AW3874" s="29" t="str">
        <f t="shared" si="610"/>
        <v/>
      </c>
      <c r="AX3874" s="29" t="str">
        <f t="shared" si="602"/>
        <v/>
      </c>
      <c r="AY3874" s="29" t="str">
        <f t="shared" si="608"/>
        <v>https://media.mediathek-tanz-theater.de/iiif/2/nvt_img-464-003-003.JP2</v>
      </c>
      <c r="AZ3874" s="29" t="str">
        <f t="shared" si="603"/>
        <v>image/jp2</v>
      </c>
      <c r="BA3874" s="29" t="str">
        <f t="shared" si="604"/>
        <v>presentation/iiif</v>
      </c>
      <c r="BB3874" s="29" t="str">
        <f t="shared" si="605"/>
        <v>https://media.mediathek-tanz-theater.de/iiif/2/nvt_img-464-003-003.JP2/full/100,/0/default.jpg</v>
      </c>
      <c r="BC3874" s="29" t="str">
        <f t="shared" si="601"/>
        <v>image/jpeg</v>
      </c>
      <c r="BD3874" s="29" t="str">
        <f t="shared" si="606"/>
        <v>presentation/thumbnail</v>
      </c>
    </row>
    <row r="3875" spans="1:56" ht="25.5">
      <c r="A3875" s="29">
        <v>1</v>
      </c>
      <c r="B3875" s="29">
        <v>0</v>
      </c>
      <c r="C3875" s="38" t="s">
        <v>14783</v>
      </c>
      <c r="D3875" s="38" t="s">
        <v>14784</v>
      </c>
      <c r="F3875" s="38" t="s">
        <v>13813</v>
      </c>
      <c r="I3875" s="38" t="s">
        <v>4438</v>
      </c>
      <c r="J3875" t="s">
        <v>14736</v>
      </c>
      <c r="N3875" s="38" t="s">
        <v>1673</v>
      </c>
      <c r="R3875" s="38" t="s">
        <v>14741</v>
      </c>
      <c r="V3875" t="s">
        <v>3599</v>
      </c>
      <c r="AA3875" s="38" t="s">
        <v>1170</v>
      </c>
      <c r="AE3875" s="38" t="s">
        <v>2950</v>
      </c>
      <c r="AG3875" s="38">
        <v>1</v>
      </c>
      <c r="AH3875" s="38" t="s">
        <v>4439</v>
      </c>
      <c r="AI3875" s="38" t="s">
        <v>4440</v>
      </c>
      <c r="AJ3875" s="38" t="s">
        <v>13993</v>
      </c>
      <c r="AL3875" s="301">
        <v>43666</v>
      </c>
      <c r="AO3875" s="29" t="s">
        <v>4442</v>
      </c>
      <c r="AR3875" s="29" t="str">
        <f t="shared" si="609"/>
        <v>1</v>
      </c>
      <c r="AS3875" s="29">
        <f t="shared" si="607"/>
        <v>1</v>
      </c>
      <c r="AT3875" s="29">
        <v>1</v>
      </c>
      <c r="AV3875" s="29" t="s">
        <v>14785</v>
      </c>
      <c r="AW3875" s="29" t="str">
        <f t="shared" si="610"/>
        <v>image/tiff</v>
      </c>
      <c r="AX3875" s="29" t="str">
        <f t="shared" si="602"/>
        <v>archival/master</v>
      </c>
      <c r="AY3875" s="29" t="str">
        <f t="shared" si="608"/>
        <v>https://media.mediathek-tanz-theater.de/iiif/2/nvt_img-464-004.JP2</v>
      </c>
      <c r="AZ3875" s="29" t="str">
        <f t="shared" si="603"/>
        <v>image/jp2</v>
      </c>
      <c r="BA3875" s="29" t="str">
        <f t="shared" si="604"/>
        <v>presentation/iiif</v>
      </c>
      <c r="BB3875" s="29" t="str">
        <f t="shared" si="605"/>
        <v>https://media.mediathek-tanz-theater.de/iiif/2/nvt_img-464-004.JP2/full/100,/0/default.jpg</v>
      </c>
      <c r="BC3875" s="29" t="str">
        <f t="shared" si="601"/>
        <v>image/jpeg</v>
      </c>
      <c r="BD3875" s="29" t="str">
        <f t="shared" si="606"/>
        <v>presentation/thumbnail</v>
      </c>
    </row>
    <row r="3876" spans="1:56" ht="25.5">
      <c r="A3876" s="29">
        <v>1</v>
      </c>
      <c r="B3876" s="29">
        <v>0</v>
      </c>
      <c r="C3876" s="38" t="s">
        <v>14786</v>
      </c>
      <c r="D3876" s="38" t="s">
        <v>14787</v>
      </c>
      <c r="F3876" s="38" t="s">
        <v>13813</v>
      </c>
      <c r="I3876" s="38" t="s">
        <v>4446</v>
      </c>
      <c r="J3876" s="38" t="s">
        <v>14783</v>
      </c>
      <c r="N3876" s="38" t="s">
        <v>1673</v>
      </c>
      <c r="R3876" s="38" t="s">
        <v>14741</v>
      </c>
      <c r="V3876" t="s">
        <v>3599</v>
      </c>
      <c r="AA3876" s="38" t="s">
        <v>1170</v>
      </c>
      <c r="AB3876" s="38" t="s">
        <v>14788</v>
      </c>
      <c r="AE3876" s="38" t="s">
        <v>2950</v>
      </c>
      <c r="AG3876" s="38">
        <v>1</v>
      </c>
      <c r="AH3876" s="38" t="s">
        <v>4439</v>
      </c>
      <c r="AI3876" s="38" t="s">
        <v>4440</v>
      </c>
      <c r="AJ3876" s="38" t="s">
        <v>4449</v>
      </c>
      <c r="AK3876" s="38" t="s">
        <v>14789</v>
      </c>
      <c r="AL3876" s="301">
        <v>43666</v>
      </c>
      <c r="AO3876" s="29" t="s">
        <v>4442</v>
      </c>
      <c r="AR3876" s="29" t="str">
        <f t="shared" si="609"/>
        <v>0</v>
      </c>
      <c r="AS3876" s="29">
        <f t="shared" si="607"/>
        <v>0</v>
      </c>
      <c r="AT3876" s="29">
        <v>0</v>
      </c>
      <c r="AW3876" s="29" t="str">
        <f t="shared" si="610"/>
        <v/>
      </c>
      <c r="AX3876" s="29" t="str">
        <f t="shared" si="602"/>
        <v/>
      </c>
      <c r="AY3876" s="29" t="str">
        <f t="shared" si="608"/>
        <v>https://media.mediathek-tanz-theater.de/iiif/2/nvt_img-464-004-001.JP2</v>
      </c>
      <c r="AZ3876" s="29" t="str">
        <f t="shared" si="603"/>
        <v>image/jp2</v>
      </c>
      <c r="BA3876" s="29" t="str">
        <f t="shared" si="604"/>
        <v>presentation/iiif</v>
      </c>
      <c r="BB3876" s="29" t="str">
        <f t="shared" si="605"/>
        <v>https://media.mediathek-tanz-theater.de/iiif/2/nvt_img-464-004-001.JP2/full/100,/0/default.jpg</v>
      </c>
      <c r="BC3876" s="29" t="str">
        <f t="shared" si="601"/>
        <v>image/jpeg</v>
      </c>
      <c r="BD3876" s="29" t="str">
        <f t="shared" si="606"/>
        <v>presentation/thumbnail</v>
      </c>
    </row>
    <row r="3877" spans="1:56" ht="25.5">
      <c r="A3877" s="29">
        <v>1</v>
      </c>
      <c r="B3877" s="29">
        <v>0</v>
      </c>
      <c r="C3877" s="38" t="s">
        <v>14790</v>
      </c>
      <c r="D3877" s="38" t="s">
        <v>14791</v>
      </c>
      <c r="F3877" s="38" t="s">
        <v>13813</v>
      </c>
      <c r="H3877" s="38" t="s">
        <v>14792</v>
      </c>
      <c r="I3877" s="38" t="s">
        <v>4446</v>
      </c>
      <c r="J3877" s="38" t="s">
        <v>14783</v>
      </c>
      <c r="N3877" s="38" t="s">
        <v>1673</v>
      </c>
      <c r="R3877" s="38" t="s">
        <v>14741</v>
      </c>
      <c r="V3877" t="s">
        <v>3599</v>
      </c>
      <c r="AA3877" s="38" t="s">
        <v>1170</v>
      </c>
      <c r="AB3877" s="38" t="s">
        <v>14793</v>
      </c>
      <c r="AE3877" s="38" t="s">
        <v>2950</v>
      </c>
      <c r="AG3877" s="38">
        <v>1</v>
      </c>
      <c r="AH3877" s="38" t="s">
        <v>4439</v>
      </c>
      <c r="AI3877" s="38" t="s">
        <v>4440</v>
      </c>
      <c r="AJ3877" s="38" t="s">
        <v>4449</v>
      </c>
      <c r="AK3877" s="38" t="s">
        <v>14794</v>
      </c>
      <c r="AL3877" s="301">
        <v>43666</v>
      </c>
      <c r="AO3877" s="29" t="s">
        <v>4442</v>
      </c>
      <c r="AR3877" s="29" t="str">
        <f t="shared" si="609"/>
        <v>0</v>
      </c>
      <c r="AS3877" s="29">
        <f t="shared" si="607"/>
        <v>0</v>
      </c>
      <c r="AT3877" s="29">
        <v>0</v>
      </c>
      <c r="AW3877" s="29" t="str">
        <f t="shared" si="610"/>
        <v/>
      </c>
      <c r="AX3877" s="29" t="str">
        <f t="shared" si="602"/>
        <v/>
      </c>
      <c r="AY3877" s="29" t="str">
        <f t="shared" si="608"/>
        <v>https://media.mediathek-tanz-theater.de/iiif/2/nvt_img-464-004-002.JP2</v>
      </c>
      <c r="AZ3877" s="29" t="str">
        <f t="shared" si="603"/>
        <v>image/jp2</v>
      </c>
      <c r="BA3877" s="29" t="str">
        <f t="shared" si="604"/>
        <v>presentation/iiif</v>
      </c>
      <c r="BB3877" s="29" t="str">
        <f t="shared" si="605"/>
        <v>https://media.mediathek-tanz-theater.de/iiif/2/nvt_img-464-004-002.JP2/full/100,/0/default.jpg</v>
      </c>
      <c r="BC3877" s="29" t="str">
        <f t="shared" si="601"/>
        <v>image/jpeg</v>
      </c>
      <c r="BD3877" s="29" t="str">
        <f t="shared" si="606"/>
        <v>presentation/thumbnail</v>
      </c>
    </row>
    <row r="3878" spans="1:56" ht="25.5">
      <c r="A3878" s="29">
        <v>1</v>
      </c>
      <c r="B3878" s="29">
        <v>0</v>
      </c>
      <c r="C3878" s="38" t="s">
        <v>14795</v>
      </c>
      <c r="D3878" s="38" t="s">
        <v>14796</v>
      </c>
      <c r="F3878" s="38" t="s">
        <v>13813</v>
      </c>
      <c r="I3878" s="38" t="s">
        <v>4446</v>
      </c>
      <c r="J3878" s="38" t="s">
        <v>14783</v>
      </c>
      <c r="N3878" s="38" t="s">
        <v>1673</v>
      </c>
      <c r="R3878" s="38" t="s">
        <v>14741</v>
      </c>
      <c r="V3878" t="s">
        <v>3599</v>
      </c>
      <c r="AA3878" s="38" t="s">
        <v>1170</v>
      </c>
      <c r="AB3878" s="38" t="s">
        <v>14793</v>
      </c>
      <c r="AE3878" s="38" t="s">
        <v>2950</v>
      </c>
      <c r="AG3878" s="38">
        <v>1</v>
      </c>
      <c r="AH3878" s="38" t="s">
        <v>4439</v>
      </c>
      <c r="AI3878" s="38" t="s">
        <v>4440</v>
      </c>
      <c r="AJ3878" s="38" t="s">
        <v>4449</v>
      </c>
      <c r="AK3878" s="38" t="s">
        <v>4635</v>
      </c>
      <c r="AL3878" s="301">
        <v>43666</v>
      </c>
      <c r="AO3878" s="29" t="s">
        <v>4442</v>
      </c>
      <c r="AR3878" s="29" t="str">
        <f t="shared" si="609"/>
        <v>0</v>
      </c>
      <c r="AS3878" s="29">
        <f t="shared" si="607"/>
        <v>0</v>
      </c>
      <c r="AT3878" s="29">
        <v>0</v>
      </c>
      <c r="AW3878" s="29" t="str">
        <f t="shared" si="610"/>
        <v/>
      </c>
      <c r="AX3878" s="29" t="str">
        <f t="shared" si="602"/>
        <v/>
      </c>
      <c r="AY3878" s="29" t="str">
        <f t="shared" si="608"/>
        <v>https://media.mediathek-tanz-theater.de/iiif/2/nvt_img-464-004-003.JP2</v>
      </c>
      <c r="AZ3878" s="29" t="str">
        <f t="shared" si="603"/>
        <v>image/jp2</v>
      </c>
      <c r="BA3878" s="29" t="str">
        <f t="shared" si="604"/>
        <v>presentation/iiif</v>
      </c>
      <c r="BB3878" s="29" t="str">
        <f t="shared" si="605"/>
        <v>https://media.mediathek-tanz-theater.de/iiif/2/nvt_img-464-004-003.JP2/full/100,/0/default.jpg</v>
      </c>
      <c r="BC3878" s="29" t="str">
        <f t="shared" si="601"/>
        <v>image/jpeg</v>
      </c>
      <c r="BD3878" s="29" t="str">
        <f t="shared" si="606"/>
        <v>presentation/thumbnail</v>
      </c>
    </row>
    <row r="3879" spans="1:56" ht="25.5">
      <c r="A3879" s="29">
        <v>1</v>
      </c>
      <c r="B3879" s="29">
        <v>0</v>
      </c>
      <c r="C3879" s="38" t="s">
        <v>14797</v>
      </c>
      <c r="D3879" s="38" t="s">
        <v>14798</v>
      </c>
      <c r="F3879" s="38" t="s">
        <v>13813</v>
      </c>
      <c r="I3879" s="38" t="s">
        <v>4438</v>
      </c>
      <c r="J3879" t="s">
        <v>14736</v>
      </c>
      <c r="N3879" s="38" t="s">
        <v>1673</v>
      </c>
      <c r="R3879" s="38" t="s">
        <v>14741</v>
      </c>
      <c r="V3879" t="s">
        <v>3599</v>
      </c>
      <c r="AA3879" s="38" t="s">
        <v>1170</v>
      </c>
      <c r="AE3879" s="38" t="s">
        <v>2950</v>
      </c>
      <c r="AG3879" s="38">
        <v>1</v>
      </c>
      <c r="AH3879" s="38" t="s">
        <v>4439</v>
      </c>
      <c r="AI3879" s="38" t="s">
        <v>4440</v>
      </c>
      <c r="AJ3879" s="38" t="s">
        <v>11478</v>
      </c>
      <c r="AL3879" s="301">
        <v>43666</v>
      </c>
      <c r="AO3879" s="29" t="s">
        <v>4442</v>
      </c>
      <c r="AR3879" s="29" t="str">
        <f t="shared" si="609"/>
        <v>1</v>
      </c>
      <c r="AS3879" s="29">
        <f t="shared" si="607"/>
        <v>1</v>
      </c>
      <c r="AT3879" s="29">
        <v>1</v>
      </c>
      <c r="AV3879" s="29" t="s">
        <v>14799</v>
      </c>
      <c r="AW3879" s="29" t="str">
        <f t="shared" si="610"/>
        <v>image/tiff</v>
      </c>
      <c r="AX3879" s="29" t="str">
        <f t="shared" si="602"/>
        <v>archival/master</v>
      </c>
      <c r="AY3879" s="29" t="str">
        <f t="shared" si="608"/>
        <v>https://media.mediathek-tanz-theater.de/iiif/2/nvt_img-464-005.JP2</v>
      </c>
      <c r="AZ3879" s="29" t="str">
        <f t="shared" si="603"/>
        <v>image/jp2</v>
      </c>
      <c r="BA3879" s="29" t="str">
        <f t="shared" si="604"/>
        <v>presentation/iiif</v>
      </c>
      <c r="BB3879" s="29" t="str">
        <f t="shared" si="605"/>
        <v>https://media.mediathek-tanz-theater.de/iiif/2/nvt_img-464-005.JP2/full/100,/0/default.jpg</v>
      </c>
      <c r="BC3879" s="29" t="str">
        <f t="shared" si="601"/>
        <v>image/jpeg</v>
      </c>
      <c r="BD3879" s="29" t="str">
        <f t="shared" si="606"/>
        <v>presentation/thumbnail</v>
      </c>
    </row>
    <row r="3880" spans="1:56" ht="25.5">
      <c r="A3880" s="29">
        <v>1</v>
      </c>
      <c r="B3880" s="29">
        <v>0</v>
      </c>
      <c r="C3880" s="38" t="s">
        <v>14800</v>
      </c>
      <c r="D3880" s="38" t="s">
        <v>14801</v>
      </c>
      <c r="F3880" s="38" t="s">
        <v>13813</v>
      </c>
      <c r="I3880" s="38" t="s">
        <v>4446</v>
      </c>
      <c r="J3880" s="38" t="s">
        <v>14797</v>
      </c>
      <c r="N3880" s="38" t="s">
        <v>1673</v>
      </c>
      <c r="R3880" s="38" t="s">
        <v>14741</v>
      </c>
      <c r="V3880" t="s">
        <v>3599</v>
      </c>
      <c r="AA3880" s="38" t="s">
        <v>1170</v>
      </c>
      <c r="AB3880" s="38" t="s">
        <v>14802</v>
      </c>
      <c r="AE3880" s="38" t="s">
        <v>2950</v>
      </c>
      <c r="AG3880" s="38">
        <v>1</v>
      </c>
      <c r="AH3880" s="38" t="s">
        <v>4439</v>
      </c>
      <c r="AI3880" s="38" t="s">
        <v>4440</v>
      </c>
      <c r="AJ3880" s="38" t="s">
        <v>4449</v>
      </c>
      <c r="AK3880" s="38" t="s">
        <v>13327</v>
      </c>
      <c r="AL3880" s="301">
        <v>43666</v>
      </c>
      <c r="AO3880" s="29" t="s">
        <v>4442</v>
      </c>
      <c r="AR3880" s="29" t="str">
        <f t="shared" si="609"/>
        <v>0</v>
      </c>
      <c r="AS3880" s="29">
        <f t="shared" si="607"/>
        <v>0</v>
      </c>
      <c r="AT3880" s="29">
        <v>0</v>
      </c>
      <c r="AW3880" s="29" t="str">
        <f t="shared" si="610"/>
        <v/>
      </c>
      <c r="AX3880" s="29" t="str">
        <f t="shared" si="602"/>
        <v/>
      </c>
      <c r="AY3880" s="29" t="str">
        <f t="shared" si="608"/>
        <v>https://media.mediathek-tanz-theater.de/iiif/2/nvt_img-464-005-001.JP2</v>
      </c>
      <c r="AZ3880" s="29" t="str">
        <f t="shared" si="603"/>
        <v>image/jp2</v>
      </c>
      <c r="BA3880" s="29" t="str">
        <f t="shared" si="604"/>
        <v>presentation/iiif</v>
      </c>
      <c r="BB3880" s="29" t="str">
        <f t="shared" si="605"/>
        <v>https://media.mediathek-tanz-theater.de/iiif/2/nvt_img-464-005-001.JP2/full/100,/0/default.jpg</v>
      </c>
      <c r="BC3880" s="29" t="str">
        <f t="shared" si="601"/>
        <v>image/jpeg</v>
      </c>
      <c r="BD3880" s="29" t="str">
        <f t="shared" si="606"/>
        <v>presentation/thumbnail</v>
      </c>
    </row>
    <row r="3881" spans="1:56" ht="25.5">
      <c r="A3881" s="29">
        <v>1</v>
      </c>
      <c r="B3881" s="29">
        <v>0</v>
      </c>
      <c r="C3881" s="38" t="s">
        <v>14803</v>
      </c>
      <c r="D3881" s="38" t="s">
        <v>14804</v>
      </c>
      <c r="F3881" s="38" t="s">
        <v>13813</v>
      </c>
      <c r="I3881" s="38" t="s">
        <v>4446</v>
      </c>
      <c r="J3881" s="38" t="s">
        <v>14797</v>
      </c>
      <c r="N3881" s="38" t="s">
        <v>1673</v>
      </c>
      <c r="R3881" s="38" t="s">
        <v>14741</v>
      </c>
      <c r="V3881" t="s">
        <v>3599</v>
      </c>
      <c r="AA3881" s="38" t="s">
        <v>1170</v>
      </c>
      <c r="AB3881" s="38" t="s">
        <v>14805</v>
      </c>
      <c r="AE3881" s="38" t="s">
        <v>2950</v>
      </c>
      <c r="AG3881" s="38">
        <v>1</v>
      </c>
      <c r="AH3881" s="38" t="s">
        <v>4439</v>
      </c>
      <c r="AI3881" s="38" t="s">
        <v>4440</v>
      </c>
      <c r="AJ3881" s="38" t="s">
        <v>4449</v>
      </c>
      <c r="AK3881" s="38" t="s">
        <v>13327</v>
      </c>
      <c r="AL3881" s="301">
        <v>43666</v>
      </c>
      <c r="AO3881" s="29" t="s">
        <v>4442</v>
      </c>
      <c r="AR3881" s="29" t="str">
        <f t="shared" si="609"/>
        <v>0</v>
      </c>
      <c r="AS3881" s="29">
        <f t="shared" si="607"/>
        <v>0</v>
      </c>
      <c r="AT3881" s="29">
        <v>0</v>
      </c>
      <c r="AW3881" s="29" t="str">
        <f t="shared" si="610"/>
        <v/>
      </c>
      <c r="AX3881" s="29" t="str">
        <f t="shared" si="602"/>
        <v/>
      </c>
      <c r="AY3881" s="29" t="str">
        <f t="shared" si="608"/>
        <v>https://media.mediathek-tanz-theater.de/iiif/2/nvt_img-464-005-002.JP2</v>
      </c>
      <c r="AZ3881" s="29" t="str">
        <f t="shared" si="603"/>
        <v>image/jp2</v>
      </c>
      <c r="BA3881" s="29" t="str">
        <f t="shared" si="604"/>
        <v>presentation/iiif</v>
      </c>
      <c r="BB3881" s="29" t="str">
        <f t="shared" si="605"/>
        <v>https://media.mediathek-tanz-theater.de/iiif/2/nvt_img-464-005-002.JP2/full/100,/0/default.jpg</v>
      </c>
      <c r="BC3881" s="29" t="str">
        <f t="shared" si="601"/>
        <v>image/jpeg</v>
      </c>
      <c r="BD3881" s="29" t="str">
        <f t="shared" si="606"/>
        <v>presentation/thumbnail</v>
      </c>
    </row>
    <row r="3882" spans="1:56" ht="38.25">
      <c r="A3882" s="29">
        <v>1</v>
      </c>
      <c r="B3882" s="29">
        <v>0</v>
      </c>
      <c r="C3882" s="38" t="s">
        <v>14806</v>
      </c>
      <c r="D3882" s="38" t="s">
        <v>14807</v>
      </c>
      <c r="F3882" s="38" t="s">
        <v>13813</v>
      </c>
      <c r="I3882" s="38" t="s">
        <v>4446</v>
      </c>
      <c r="J3882" s="38" t="s">
        <v>14797</v>
      </c>
      <c r="N3882" s="38" t="s">
        <v>1673</v>
      </c>
      <c r="R3882" s="38" t="s">
        <v>14741</v>
      </c>
      <c r="V3882" t="s">
        <v>3599</v>
      </c>
      <c r="AA3882" s="38" t="s">
        <v>1170</v>
      </c>
      <c r="AB3882" s="38" t="s">
        <v>14808</v>
      </c>
      <c r="AE3882" s="38" t="s">
        <v>2950</v>
      </c>
      <c r="AG3882" s="38">
        <v>1</v>
      </c>
      <c r="AH3882" s="38" t="s">
        <v>4439</v>
      </c>
      <c r="AI3882" s="38" t="s">
        <v>4440</v>
      </c>
      <c r="AJ3882" s="38" t="s">
        <v>4449</v>
      </c>
      <c r="AK3882" s="38" t="s">
        <v>14809</v>
      </c>
      <c r="AL3882" s="301">
        <v>43666</v>
      </c>
      <c r="AO3882" s="29" t="s">
        <v>4442</v>
      </c>
      <c r="AR3882" s="29" t="str">
        <f t="shared" si="609"/>
        <v>0</v>
      </c>
      <c r="AS3882" s="29">
        <f t="shared" si="607"/>
        <v>0</v>
      </c>
      <c r="AT3882" s="29">
        <v>0</v>
      </c>
      <c r="AW3882" s="29" t="str">
        <f t="shared" si="610"/>
        <v/>
      </c>
      <c r="AX3882" s="29" t="str">
        <f t="shared" si="602"/>
        <v/>
      </c>
      <c r="AY3882" s="29" t="str">
        <f t="shared" si="608"/>
        <v>https://media.mediathek-tanz-theater.de/iiif/2/nvt_img-464-005-003.JP2</v>
      </c>
      <c r="AZ3882" s="29" t="str">
        <f t="shared" si="603"/>
        <v>image/jp2</v>
      </c>
      <c r="BA3882" s="29" t="str">
        <f t="shared" si="604"/>
        <v>presentation/iiif</v>
      </c>
      <c r="BB3882" s="29" t="str">
        <f t="shared" si="605"/>
        <v>https://media.mediathek-tanz-theater.de/iiif/2/nvt_img-464-005-003.JP2/full/100,/0/default.jpg</v>
      </c>
      <c r="BC3882" s="29" t="str">
        <f t="shared" si="601"/>
        <v>image/jpeg</v>
      </c>
      <c r="BD3882" s="29" t="str">
        <f t="shared" si="606"/>
        <v>presentation/thumbnail</v>
      </c>
    </row>
    <row r="3883" spans="1:56" ht="25.5">
      <c r="A3883" s="29">
        <v>1</v>
      </c>
      <c r="B3883" s="29">
        <v>0</v>
      </c>
      <c r="C3883" s="38" t="s">
        <v>14810</v>
      </c>
      <c r="D3883" s="38" t="s">
        <v>14811</v>
      </c>
      <c r="F3883" s="38" t="s">
        <v>13813</v>
      </c>
      <c r="I3883" s="38" t="s">
        <v>4438</v>
      </c>
      <c r="J3883" t="s">
        <v>14736</v>
      </c>
      <c r="N3883" s="38" t="s">
        <v>1673</v>
      </c>
      <c r="R3883" s="38" t="s">
        <v>14741</v>
      </c>
      <c r="V3883" t="s">
        <v>3599</v>
      </c>
      <c r="AA3883" s="38" t="s">
        <v>1170</v>
      </c>
      <c r="AE3883" s="38" t="s">
        <v>2950</v>
      </c>
      <c r="AG3883" s="38">
        <v>1</v>
      </c>
      <c r="AH3883" s="38" t="s">
        <v>4439</v>
      </c>
      <c r="AI3883" s="38" t="s">
        <v>4440</v>
      </c>
      <c r="AJ3883" s="38" t="s">
        <v>12883</v>
      </c>
      <c r="AL3883" s="301">
        <v>43666</v>
      </c>
      <c r="AO3883" s="29" t="s">
        <v>4442</v>
      </c>
      <c r="AR3883" s="29" t="str">
        <f t="shared" si="609"/>
        <v>1</v>
      </c>
      <c r="AS3883" s="29">
        <f t="shared" si="607"/>
        <v>1</v>
      </c>
      <c r="AT3883" s="29">
        <v>1</v>
      </c>
      <c r="AV3883" s="29" t="s">
        <v>14812</v>
      </c>
      <c r="AW3883" s="29" t="str">
        <f t="shared" si="610"/>
        <v>image/tiff</v>
      </c>
      <c r="AX3883" s="29" t="str">
        <f t="shared" si="602"/>
        <v>archival/master</v>
      </c>
      <c r="AY3883" s="29" t="str">
        <f t="shared" si="608"/>
        <v>https://media.mediathek-tanz-theater.de/iiif/2/nvt_img-464-006.JP2</v>
      </c>
      <c r="AZ3883" s="29" t="str">
        <f t="shared" si="603"/>
        <v>image/jp2</v>
      </c>
      <c r="BA3883" s="29" t="str">
        <f t="shared" si="604"/>
        <v>presentation/iiif</v>
      </c>
      <c r="BB3883" s="29" t="str">
        <f t="shared" si="605"/>
        <v>https://media.mediathek-tanz-theater.de/iiif/2/nvt_img-464-006.JP2/full/100,/0/default.jpg</v>
      </c>
      <c r="BC3883" s="29" t="str">
        <f t="shared" si="601"/>
        <v>image/jpeg</v>
      </c>
      <c r="BD3883" s="29" t="str">
        <f t="shared" si="606"/>
        <v>presentation/thumbnail</v>
      </c>
    </row>
    <row r="3884" spans="1:56" ht="38.25">
      <c r="A3884" s="29">
        <v>1</v>
      </c>
      <c r="B3884" s="29">
        <v>0</v>
      </c>
      <c r="C3884" s="38" t="s">
        <v>14813</v>
      </c>
      <c r="D3884" s="38" t="s">
        <v>14814</v>
      </c>
      <c r="F3884" s="38" t="s">
        <v>13813</v>
      </c>
      <c r="I3884" s="38" t="s">
        <v>4446</v>
      </c>
      <c r="J3884" s="38" t="s">
        <v>14810</v>
      </c>
      <c r="N3884" s="38" t="s">
        <v>1673</v>
      </c>
      <c r="R3884" s="38" t="s">
        <v>14741</v>
      </c>
      <c r="V3884" t="s">
        <v>3599</v>
      </c>
      <c r="AA3884" s="38" t="s">
        <v>1170</v>
      </c>
      <c r="AB3884" s="38" t="s">
        <v>14815</v>
      </c>
      <c r="AE3884" s="38" t="s">
        <v>2950</v>
      </c>
      <c r="AG3884" s="38">
        <v>1</v>
      </c>
      <c r="AH3884" s="38" t="s">
        <v>4439</v>
      </c>
      <c r="AI3884" s="38" t="s">
        <v>4440</v>
      </c>
      <c r="AJ3884" s="38" t="s">
        <v>4449</v>
      </c>
      <c r="AK3884" s="38" t="s">
        <v>14816</v>
      </c>
      <c r="AL3884" s="301">
        <v>43666</v>
      </c>
      <c r="AO3884" s="29" t="s">
        <v>4442</v>
      </c>
      <c r="AR3884" s="29" t="str">
        <f t="shared" si="609"/>
        <v>0</v>
      </c>
      <c r="AS3884" s="29">
        <f t="shared" si="607"/>
        <v>0</v>
      </c>
      <c r="AT3884" s="29">
        <v>0</v>
      </c>
      <c r="AW3884" s="29" t="str">
        <f t="shared" si="610"/>
        <v/>
      </c>
      <c r="AX3884" s="29" t="str">
        <f t="shared" si="602"/>
        <v/>
      </c>
      <c r="AY3884" s="29" t="str">
        <f t="shared" si="608"/>
        <v>https://media.mediathek-tanz-theater.de/iiif/2/nvt_img-464-006-001.JP2</v>
      </c>
      <c r="AZ3884" s="29" t="str">
        <f t="shared" si="603"/>
        <v>image/jp2</v>
      </c>
      <c r="BA3884" s="29" t="str">
        <f t="shared" si="604"/>
        <v>presentation/iiif</v>
      </c>
      <c r="BB3884" s="29" t="str">
        <f t="shared" si="605"/>
        <v>https://media.mediathek-tanz-theater.de/iiif/2/nvt_img-464-006-001.JP2/full/100,/0/default.jpg</v>
      </c>
      <c r="BC3884" s="29" t="str">
        <f t="shared" si="601"/>
        <v>image/jpeg</v>
      </c>
      <c r="BD3884" s="29" t="str">
        <f t="shared" si="606"/>
        <v>presentation/thumbnail</v>
      </c>
    </row>
    <row r="3885" spans="1:56" ht="25.5">
      <c r="A3885" s="29">
        <v>1</v>
      </c>
      <c r="B3885" s="29">
        <v>0</v>
      </c>
      <c r="C3885" s="38" t="s">
        <v>14817</v>
      </c>
      <c r="D3885" s="38" t="s">
        <v>14818</v>
      </c>
      <c r="F3885" s="38" t="s">
        <v>13813</v>
      </c>
      <c r="I3885" s="38" t="s">
        <v>4446</v>
      </c>
      <c r="J3885" s="38" t="s">
        <v>14810</v>
      </c>
      <c r="N3885" s="38" t="s">
        <v>1673</v>
      </c>
      <c r="R3885" s="38" t="s">
        <v>14741</v>
      </c>
      <c r="V3885" t="s">
        <v>3599</v>
      </c>
      <c r="AA3885" s="38" t="s">
        <v>1170</v>
      </c>
      <c r="AB3885" s="38" t="s">
        <v>14819</v>
      </c>
      <c r="AE3885" s="38" t="s">
        <v>2950</v>
      </c>
      <c r="AG3885" s="38">
        <v>1</v>
      </c>
      <c r="AH3885" s="38" t="s">
        <v>4439</v>
      </c>
      <c r="AI3885" s="38" t="s">
        <v>4440</v>
      </c>
      <c r="AJ3885" s="38" t="s">
        <v>4449</v>
      </c>
      <c r="AK3885" s="38" t="s">
        <v>14594</v>
      </c>
      <c r="AL3885" s="301">
        <v>43666</v>
      </c>
      <c r="AO3885" s="29" t="s">
        <v>4442</v>
      </c>
      <c r="AR3885" s="29" t="str">
        <f t="shared" si="609"/>
        <v>0</v>
      </c>
      <c r="AS3885" s="29">
        <f t="shared" si="607"/>
        <v>0</v>
      </c>
      <c r="AT3885" s="29">
        <v>0</v>
      </c>
      <c r="AW3885" s="29" t="str">
        <f t="shared" si="610"/>
        <v/>
      </c>
      <c r="AX3885" s="29" t="str">
        <f t="shared" si="602"/>
        <v/>
      </c>
      <c r="AY3885" s="29" t="str">
        <f t="shared" si="608"/>
        <v>https://media.mediathek-tanz-theater.de/iiif/2/nvt_img-464-006-002.JP2</v>
      </c>
      <c r="AZ3885" s="29" t="str">
        <f t="shared" si="603"/>
        <v>image/jp2</v>
      </c>
      <c r="BA3885" s="29" t="str">
        <f t="shared" si="604"/>
        <v>presentation/iiif</v>
      </c>
      <c r="BB3885" s="29" t="str">
        <f t="shared" si="605"/>
        <v>https://media.mediathek-tanz-theater.de/iiif/2/nvt_img-464-006-002.JP2/full/100,/0/default.jpg</v>
      </c>
      <c r="BC3885" s="29" t="str">
        <f t="shared" si="601"/>
        <v>image/jpeg</v>
      </c>
      <c r="BD3885" s="29" t="str">
        <f t="shared" si="606"/>
        <v>presentation/thumbnail</v>
      </c>
    </row>
    <row r="3886" spans="1:56" ht="25.5">
      <c r="A3886" s="29">
        <v>1</v>
      </c>
      <c r="B3886" s="29">
        <v>0</v>
      </c>
      <c r="C3886" s="38" t="s">
        <v>14820</v>
      </c>
      <c r="D3886" s="38" t="s">
        <v>14821</v>
      </c>
      <c r="F3886" s="38" t="s">
        <v>13813</v>
      </c>
      <c r="I3886" s="38" t="s">
        <v>4446</v>
      </c>
      <c r="J3886" s="38" t="s">
        <v>14810</v>
      </c>
      <c r="N3886" s="38" t="s">
        <v>1673</v>
      </c>
      <c r="R3886" s="38" t="s">
        <v>14741</v>
      </c>
      <c r="V3886" t="s">
        <v>3599</v>
      </c>
      <c r="AA3886" s="38" t="s">
        <v>1170</v>
      </c>
      <c r="AB3886" s="38" t="s">
        <v>14822</v>
      </c>
      <c r="AE3886" s="38" t="s">
        <v>2950</v>
      </c>
      <c r="AG3886" s="38">
        <v>1</v>
      </c>
      <c r="AH3886" s="38" t="s">
        <v>4439</v>
      </c>
      <c r="AI3886" s="38" t="s">
        <v>4440</v>
      </c>
      <c r="AJ3886" s="38" t="s">
        <v>4449</v>
      </c>
      <c r="AK3886" s="38" t="s">
        <v>14594</v>
      </c>
      <c r="AL3886" s="301">
        <v>43666</v>
      </c>
      <c r="AO3886" s="29" t="s">
        <v>4442</v>
      </c>
      <c r="AR3886" s="29" t="str">
        <f t="shared" si="609"/>
        <v>0</v>
      </c>
      <c r="AS3886" s="29">
        <f t="shared" si="607"/>
        <v>0</v>
      </c>
      <c r="AT3886" s="29">
        <v>0</v>
      </c>
      <c r="AW3886" s="29" t="str">
        <f t="shared" si="610"/>
        <v/>
      </c>
      <c r="AX3886" s="29" t="str">
        <f t="shared" si="602"/>
        <v/>
      </c>
      <c r="AY3886" s="29" t="str">
        <f t="shared" si="608"/>
        <v>https://media.mediathek-tanz-theater.de/iiif/2/nvt_img-464-006-003.JP2</v>
      </c>
      <c r="AZ3886" s="29" t="str">
        <f t="shared" si="603"/>
        <v>image/jp2</v>
      </c>
      <c r="BA3886" s="29" t="str">
        <f t="shared" si="604"/>
        <v>presentation/iiif</v>
      </c>
      <c r="BB3886" s="29" t="str">
        <f t="shared" si="605"/>
        <v>https://media.mediathek-tanz-theater.de/iiif/2/nvt_img-464-006-003.JP2/full/100,/0/default.jpg</v>
      </c>
      <c r="BC3886" s="29" t="str">
        <f t="shared" si="601"/>
        <v>image/jpeg</v>
      </c>
      <c r="BD3886" s="29" t="str">
        <f t="shared" si="606"/>
        <v>presentation/thumbnail</v>
      </c>
    </row>
    <row r="3887" spans="1:56" ht="25.5">
      <c r="A3887" s="29">
        <v>1</v>
      </c>
      <c r="B3887" s="29">
        <v>0</v>
      </c>
      <c r="C3887" s="38" t="s">
        <v>14823</v>
      </c>
      <c r="D3887" s="38" t="s">
        <v>14824</v>
      </c>
      <c r="F3887" s="38" t="s">
        <v>13813</v>
      </c>
      <c r="I3887" s="38" t="s">
        <v>4438</v>
      </c>
      <c r="J3887" t="s">
        <v>14736</v>
      </c>
      <c r="N3887" s="38" t="s">
        <v>1673</v>
      </c>
      <c r="R3887" s="38" t="s">
        <v>14741</v>
      </c>
      <c r="V3887" t="s">
        <v>3599</v>
      </c>
      <c r="AA3887" s="38" t="s">
        <v>1170</v>
      </c>
      <c r="AE3887" s="38" t="s">
        <v>2950</v>
      </c>
      <c r="AG3887" s="38">
        <v>1</v>
      </c>
      <c r="AH3887" s="38" t="s">
        <v>4439</v>
      </c>
      <c r="AI3887" s="38" t="s">
        <v>4440</v>
      </c>
      <c r="AJ3887" s="38" t="s">
        <v>13993</v>
      </c>
      <c r="AL3887" s="301">
        <v>43666</v>
      </c>
      <c r="AO3887" s="29" t="s">
        <v>4442</v>
      </c>
      <c r="AR3887" s="29" t="str">
        <f t="shared" si="609"/>
        <v>1</v>
      </c>
      <c r="AS3887" s="29">
        <f t="shared" si="607"/>
        <v>1</v>
      </c>
      <c r="AT3887" s="29">
        <v>1</v>
      </c>
      <c r="AV3887" s="29" t="s">
        <v>14825</v>
      </c>
      <c r="AW3887" s="29" t="str">
        <f t="shared" si="610"/>
        <v>image/tiff</v>
      </c>
      <c r="AX3887" s="29" t="str">
        <f t="shared" si="602"/>
        <v>archival/master</v>
      </c>
      <c r="AY3887" s="29" t="str">
        <f t="shared" si="608"/>
        <v>https://media.mediathek-tanz-theater.de/iiif/2/nvt_img-464-007.JP2</v>
      </c>
      <c r="AZ3887" s="29" t="str">
        <f t="shared" si="603"/>
        <v>image/jp2</v>
      </c>
      <c r="BA3887" s="29" t="str">
        <f t="shared" si="604"/>
        <v>presentation/iiif</v>
      </c>
      <c r="BB3887" s="29" t="str">
        <f t="shared" si="605"/>
        <v>https://media.mediathek-tanz-theater.de/iiif/2/nvt_img-464-007.JP2/full/100,/0/default.jpg</v>
      </c>
      <c r="BC3887" s="29" t="str">
        <f t="shared" si="601"/>
        <v>image/jpeg</v>
      </c>
      <c r="BD3887" s="29" t="str">
        <f t="shared" si="606"/>
        <v>presentation/thumbnail</v>
      </c>
    </row>
    <row r="3888" spans="1:56" ht="51">
      <c r="A3888" s="29">
        <v>1</v>
      </c>
      <c r="B3888" s="29">
        <v>0</v>
      </c>
      <c r="C3888" s="38" t="s">
        <v>14826</v>
      </c>
      <c r="D3888" s="38" t="s">
        <v>14827</v>
      </c>
      <c r="F3888" s="38" t="s">
        <v>13813</v>
      </c>
      <c r="I3888" s="38" t="s">
        <v>4446</v>
      </c>
      <c r="J3888" s="38" t="s">
        <v>14823</v>
      </c>
      <c r="N3888" s="38" t="s">
        <v>1673</v>
      </c>
      <c r="R3888" s="38" t="s">
        <v>14741</v>
      </c>
      <c r="V3888" t="s">
        <v>3599</v>
      </c>
      <c r="AA3888" s="38" t="s">
        <v>1170</v>
      </c>
      <c r="AB3888" s="38" t="s">
        <v>14828</v>
      </c>
      <c r="AE3888" s="38" t="s">
        <v>2950</v>
      </c>
      <c r="AG3888" s="38">
        <v>1</v>
      </c>
      <c r="AH3888" s="38" t="s">
        <v>4439</v>
      </c>
      <c r="AI3888" s="38" t="s">
        <v>4440</v>
      </c>
      <c r="AJ3888" s="38" t="s">
        <v>4449</v>
      </c>
      <c r="AK3888" s="38" t="s">
        <v>14829</v>
      </c>
      <c r="AL3888" s="301">
        <v>43666</v>
      </c>
      <c r="AO3888" s="29" t="s">
        <v>4442</v>
      </c>
      <c r="AR3888" s="29" t="str">
        <f t="shared" si="609"/>
        <v>0</v>
      </c>
      <c r="AS3888" s="29">
        <f t="shared" si="607"/>
        <v>0</v>
      </c>
      <c r="AT3888" s="29">
        <v>0</v>
      </c>
      <c r="AW3888" s="29" t="str">
        <f t="shared" si="610"/>
        <v/>
      </c>
      <c r="AX3888" s="29" t="str">
        <f t="shared" si="602"/>
        <v/>
      </c>
      <c r="AY3888" s="29" t="str">
        <f t="shared" si="608"/>
        <v>https://media.mediathek-tanz-theater.de/iiif/2/nvt_img-464-007-001.JP2</v>
      </c>
      <c r="AZ3888" s="29" t="str">
        <f t="shared" si="603"/>
        <v>image/jp2</v>
      </c>
      <c r="BA3888" s="29" t="str">
        <f t="shared" si="604"/>
        <v>presentation/iiif</v>
      </c>
      <c r="BB3888" s="29" t="str">
        <f t="shared" si="605"/>
        <v>https://media.mediathek-tanz-theater.de/iiif/2/nvt_img-464-007-001.JP2/full/100,/0/default.jpg</v>
      </c>
      <c r="BC3888" s="29" t="str">
        <f t="shared" si="601"/>
        <v>image/jpeg</v>
      </c>
      <c r="BD3888" s="29" t="str">
        <f t="shared" si="606"/>
        <v>presentation/thumbnail</v>
      </c>
    </row>
    <row r="3889" spans="1:56" ht="25.5">
      <c r="A3889" s="29">
        <v>1</v>
      </c>
      <c r="B3889" s="29">
        <v>0</v>
      </c>
      <c r="C3889" s="38" t="s">
        <v>14830</v>
      </c>
      <c r="D3889" s="38" t="s">
        <v>14831</v>
      </c>
      <c r="F3889" s="38" t="s">
        <v>13813</v>
      </c>
      <c r="I3889" s="38" t="s">
        <v>4446</v>
      </c>
      <c r="J3889" s="38" t="s">
        <v>14823</v>
      </c>
      <c r="N3889" s="38" t="s">
        <v>1673</v>
      </c>
      <c r="R3889" s="38" t="s">
        <v>14741</v>
      </c>
      <c r="V3889" t="s">
        <v>3599</v>
      </c>
      <c r="AA3889" s="38" t="s">
        <v>1170</v>
      </c>
      <c r="AB3889" s="38" t="s">
        <v>14832</v>
      </c>
      <c r="AE3889" s="38" t="s">
        <v>2950</v>
      </c>
      <c r="AG3889" s="38">
        <v>1</v>
      </c>
      <c r="AH3889" s="38" t="s">
        <v>4439</v>
      </c>
      <c r="AI3889" s="38" t="s">
        <v>4440</v>
      </c>
      <c r="AJ3889" s="38" t="s">
        <v>4449</v>
      </c>
      <c r="AK3889" s="38" t="s">
        <v>14833</v>
      </c>
      <c r="AL3889" s="301">
        <v>43666</v>
      </c>
      <c r="AO3889" s="29" t="s">
        <v>4442</v>
      </c>
      <c r="AR3889" s="29" t="str">
        <f t="shared" si="609"/>
        <v>0</v>
      </c>
      <c r="AS3889" s="29">
        <f t="shared" si="607"/>
        <v>0</v>
      </c>
      <c r="AT3889" s="29">
        <v>0</v>
      </c>
      <c r="AW3889" s="29" t="str">
        <f t="shared" si="610"/>
        <v/>
      </c>
      <c r="AX3889" s="29" t="str">
        <f t="shared" si="602"/>
        <v/>
      </c>
      <c r="AY3889" s="29" t="str">
        <f t="shared" si="608"/>
        <v>https://media.mediathek-tanz-theater.de/iiif/2/nvt_img-464-007-002.JP2</v>
      </c>
      <c r="AZ3889" s="29" t="str">
        <f t="shared" si="603"/>
        <v>image/jp2</v>
      </c>
      <c r="BA3889" s="29" t="str">
        <f t="shared" si="604"/>
        <v>presentation/iiif</v>
      </c>
      <c r="BB3889" s="29" t="str">
        <f t="shared" si="605"/>
        <v>https://media.mediathek-tanz-theater.de/iiif/2/nvt_img-464-007-002.JP2/full/100,/0/default.jpg</v>
      </c>
      <c r="BC3889" s="29" t="str">
        <f t="shared" si="601"/>
        <v>image/jpeg</v>
      </c>
      <c r="BD3889" s="29" t="str">
        <f t="shared" si="606"/>
        <v>presentation/thumbnail</v>
      </c>
    </row>
    <row r="3890" spans="1:56" ht="25.5">
      <c r="A3890" s="29">
        <v>1</v>
      </c>
      <c r="B3890" s="29">
        <v>0</v>
      </c>
      <c r="C3890" s="38" t="s">
        <v>14834</v>
      </c>
      <c r="D3890" s="38" t="s">
        <v>14835</v>
      </c>
      <c r="F3890" s="38" t="s">
        <v>13813</v>
      </c>
      <c r="I3890" s="38" t="s">
        <v>4446</v>
      </c>
      <c r="J3890" s="38" t="s">
        <v>14823</v>
      </c>
      <c r="N3890" s="38" t="s">
        <v>1673</v>
      </c>
      <c r="R3890" s="38" t="s">
        <v>14741</v>
      </c>
      <c r="V3890" t="s">
        <v>3599</v>
      </c>
      <c r="AA3890" s="38" t="s">
        <v>1170</v>
      </c>
      <c r="AB3890" s="38" t="s">
        <v>14836</v>
      </c>
      <c r="AE3890" s="38" t="s">
        <v>2950</v>
      </c>
      <c r="AG3890" s="38">
        <v>1</v>
      </c>
      <c r="AH3890" s="38" t="s">
        <v>4439</v>
      </c>
      <c r="AI3890" s="38" t="s">
        <v>4440</v>
      </c>
      <c r="AJ3890" s="38" t="s">
        <v>4449</v>
      </c>
      <c r="AK3890" s="38" t="s">
        <v>14837</v>
      </c>
      <c r="AL3890" s="301">
        <v>43666</v>
      </c>
      <c r="AO3890" s="29" t="s">
        <v>4442</v>
      </c>
      <c r="AR3890" s="29" t="str">
        <f t="shared" si="609"/>
        <v>0</v>
      </c>
      <c r="AS3890" s="29">
        <f t="shared" si="607"/>
        <v>0</v>
      </c>
      <c r="AT3890" s="29">
        <v>0</v>
      </c>
      <c r="AW3890" s="29" t="str">
        <f t="shared" si="610"/>
        <v/>
      </c>
      <c r="AX3890" s="29" t="str">
        <f t="shared" si="602"/>
        <v/>
      </c>
      <c r="AY3890" s="29" t="str">
        <f t="shared" si="608"/>
        <v>https://media.mediathek-tanz-theater.de/iiif/2/nvt_img-464-007-003.JP2</v>
      </c>
      <c r="AZ3890" s="29" t="str">
        <f t="shared" si="603"/>
        <v>image/jp2</v>
      </c>
      <c r="BA3890" s="29" t="str">
        <f t="shared" si="604"/>
        <v>presentation/iiif</v>
      </c>
      <c r="BB3890" s="29" t="str">
        <f t="shared" si="605"/>
        <v>https://media.mediathek-tanz-theater.de/iiif/2/nvt_img-464-007-003.JP2/full/100,/0/default.jpg</v>
      </c>
      <c r="BC3890" s="29" t="str">
        <f t="shared" si="601"/>
        <v>image/jpeg</v>
      </c>
      <c r="BD3890" s="29" t="str">
        <f t="shared" si="606"/>
        <v>presentation/thumbnail</v>
      </c>
    </row>
    <row r="3891" spans="1:56" ht="25.5">
      <c r="A3891" s="29">
        <v>1</v>
      </c>
      <c r="B3891" s="29">
        <v>0</v>
      </c>
      <c r="C3891" s="38" t="s">
        <v>14838</v>
      </c>
      <c r="D3891" s="38" t="s">
        <v>14839</v>
      </c>
      <c r="F3891" s="38" t="s">
        <v>13813</v>
      </c>
      <c r="I3891" s="38" t="s">
        <v>4438</v>
      </c>
      <c r="J3891" t="s">
        <v>14736</v>
      </c>
      <c r="N3891" s="38" t="s">
        <v>1673</v>
      </c>
      <c r="R3891" s="38" t="s">
        <v>14741</v>
      </c>
      <c r="V3891" t="s">
        <v>3599</v>
      </c>
      <c r="AA3891" s="38" t="s">
        <v>1170</v>
      </c>
      <c r="AE3891" s="38" t="s">
        <v>2950</v>
      </c>
      <c r="AG3891" s="38">
        <v>1</v>
      </c>
      <c r="AH3891" s="38" t="s">
        <v>4439</v>
      </c>
      <c r="AI3891" s="38" t="s">
        <v>4440</v>
      </c>
      <c r="AJ3891" s="38" t="s">
        <v>11478</v>
      </c>
      <c r="AL3891" s="301">
        <v>43666</v>
      </c>
      <c r="AO3891" s="29" t="s">
        <v>4442</v>
      </c>
      <c r="AR3891" s="29" t="str">
        <f t="shared" si="609"/>
        <v>1</v>
      </c>
      <c r="AS3891" s="29">
        <f t="shared" si="607"/>
        <v>1</v>
      </c>
      <c r="AT3891" s="29">
        <v>1</v>
      </c>
      <c r="AV3891" s="29" t="s">
        <v>14840</v>
      </c>
      <c r="AW3891" s="29" t="str">
        <f t="shared" si="610"/>
        <v>image/tiff</v>
      </c>
      <c r="AX3891" s="29" t="str">
        <f t="shared" si="602"/>
        <v>archival/master</v>
      </c>
      <c r="AY3891" s="29" t="str">
        <f t="shared" si="608"/>
        <v>https://media.mediathek-tanz-theater.de/iiif/2/nvt_img-464-008.JP2</v>
      </c>
      <c r="AZ3891" s="29" t="str">
        <f t="shared" si="603"/>
        <v>image/jp2</v>
      </c>
      <c r="BA3891" s="29" t="str">
        <f t="shared" si="604"/>
        <v>presentation/iiif</v>
      </c>
      <c r="BB3891" s="29" t="str">
        <f t="shared" si="605"/>
        <v>https://media.mediathek-tanz-theater.de/iiif/2/nvt_img-464-008.JP2/full/100,/0/default.jpg</v>
      </c>
      <c r="BC3891" s="29" t="str">
        <f t="shared" si="601"/>
        <v>image/jpeg</v>
      </c>
      <c r="BD3891" s="29" t="str">
        <f t="shared" si="606"/>
        <v>presentation/thumbnail</v>
      </c>
    </row>
    <row r="3892" spans="1:56" ht="38.25">
      <c r="A3892" s="29">
        <v>1</v>
      </c>
      <c r="B3892" s="29">
        <v>0</v>
      </c>
      <c r="C3892" s="38" t="s">
        <v>14841</v>
      </c>
      <c r="D3892" s="38" t="s">
        <v>14842</v>
      </c>
      <c r="F3892" s="38" t="s">
        <v>13813</v>
      </c>
      <c r="I3892" s="38" t="s">
        <v>4446</v>
      </c>
      <c r="J3892" s="38" t="s">
        <v>14838</v>
      </c>
      <c r="N3892" s="38" t="s">
        <v>1673</v>
      </c>
      <c r="R3892" s="38" t="s">
        <v>14741</v>
      </c>
      <c r="V3892" t="s">
        <v>3599</v>
      </c>
      <c r="AA3892" s="38" t="s">
        <v>1170</v>
      </c>
      <c r="AB3892" s="38" t="s">
        <v>14843</v>
      </c>
      <c r="AE3892" s="38" t="s">
        <v>2950</v>
      </c>
      <c r="AG3892" s="38">
        <v>1</v>
      </c>
      <c r="AH3892" s="38" t="s">
        <v>4439</v>
      </c>
      <c r="AI3892" s="38" t="s">
        <v>4440</v>
      </c>
      <c r="AJ3892" s="38" t="s">
        <v>4449</v>
      </c>
      <c r="AK3892" s="38" t="s">
        <v>14775</v>
      </c>
      <c r="AL3892" s="301">
        <v>43666</v>
      </c>
      <c r="AO3892" s="29" t="s">
        <v>4442</v>
      </c>
      <c r="AR3892" s="29" t="str">
        <f t="shared" si="609"/>
        <v>0</v>
      </c>
      <c r="AS3892" s="29">
        <f t="shared" si="607"/>
        <v>0</v>
      </c>
      <c r="AT3892" s="29">
        <v>0</v>
      </c>
      <c r="AW3892" s="29" t="str">
        <f t="shared" si="610"/>
        <v/>
      </c>
      <c r="AX3892" s="29" t="str">
        <f t="shared" si="602"/>
        <v/>
      </c>
      <c r="AY3892" s="29" t="str">
        <f t="shared" si="608"/>
        <v>https://media.mediathek-tanz-theater.de/iiif/2/nvt_img-464-008-001.JP2</v>
      </c>
      <c r="AZ3892" s="29" t="str">
        <f t="shared" si="603"/>
        <v>image/jp2</v>
      </c>
      <c r="BA3892" s="29" t="str">
        <f t="shared" si="604"/>
        <v>presentation/iiif</v>
      </c>
      <c r="BB3892" s="29" t="str">
        <f t="shared" si="605"/>
        <v>https://media.mediathek-tanz-theater.de/iiif/2/nvt_img-464-008-001.JP2/full/100,/0/default.jpg</v>
      </c>
      <c r="BC3892" s="29" t="str">
        <f t="shared" si="601"/>
        <v>image/jpeg</v>
      </c>
      <c r="BD3892" s="29" t="str">
        <f t="shared" si="606"/>
        <v>presentation/thumbnail</v>
      </c>
    </row>
    <row r="3893" spans="1:56" ht="25.5">
      <c r="A3893" s="29">
        <v>1</v>
      </c>
      <c r="B3893" s="29">
        <v>0</v>
      </c>
      <c r="C3893" s="38" t="s">
        <v>14844</v>
      </c>
      <c r="D3893" s="38" t="s">
        <v>14845</v>
      </c>
      <c r="F3893" s="38" t="s">
        <v>13813</v>
      </c>
      <c r="I3893" s="38" t="s">
        <v>4446</v>
      </c>
      <c r="J3893" s="38" t="s">
        <v>14838</v>
      </c>
      <c r="N3893" s="38" t="s">
        <v>1673</v>
      </c>
      <c r="R3893" s="38" t="s">
        <v>14741</v>
      </c>
      <c r="V3893" t="s">
        <v>3599</v>
      </c>
      <c r="AA3893" s="38" t="s">
        <v>1170</v>
      </c>
      <c r="AB3893" s="38" t="s">
        <v>14846</v>
      </c>
      <c r="AE3893" s="38" t="s">
        <v>2950</v>
      </c>
      <c r="AG3893" s="38">
        <v>1</v>
      </c>
      <c r="AH3893" s="38" t="s">
        <v>4439</v>
      </c>
      <c r="AI3893" s="38" t="s">
        <v>4440</v>
      </c>
      <c r="AJ3893" s="38" t="s">
        <v>4449</v>
      </c>
      <c r="AK3893" s="38" t="s">
        <v>72</v>
      </c>
      <c r="AL3893" s="301">
        <v>43666</v>
      </c>
      <c r="AO3893" s="29" t="s">
        <v>4442</v>
      </c>
      <c r="AR3893" s="29" t="str">
        <f t="shared" si="609"/>
        <v>0</v>
      </c>
      <c r="AS3893" s="29">
        <f t="shared" si="607"/>
        <v>0</v>
      </c>
      <c r="AT3893" s="29">
        <v>0</v>
      </c>
      <c r="AW3893" s="29" t="str">
        <f t="shared" si="610"/>
        <v/>
      </c>
      <c r="AX3893" s="29" t="str">
        <f t="shared" si="602"/>
        <v/>
      </c>
      <c r="AY3893" s="29" t="str">
        <f t="shared" si="608"/>
        <v>https://media.mediathek-tanz-theater.de/iiif/2/nvt_img-464-008-002.JP2</v>
      </c>
      <c r="AZ3893" s="29" t="str">
        <f t="shared" si="603"/>
        <v>image/jp2</v>
      </c>
      <c r="BA3893" s="29" t="str">
        <f t="shared" si="604"/>
        <v>presentation/iiif</v>
      </c>
      <c r="BB3893" s="29" t="str">
        <f t="shared" si="605"/>
        <v>https://media.mediathek-tanz-theater.de/iiif/2/nvt_img-464-008-002.JP2/full/100,/0/default.jpg</v>
      </c>
      <c r="BC3893" s="29" t="str">
        <f t="shared" si="601"/>
        <v>image/jpeg</v>
      </c>
      <c r="BD3893" s="29" t="str">
        <f t="shared" si="606"/>
        <v>presentation/thumbnail</v>
      </c>
    </row>
    <row r="3894" spans="1:56" ht="25.5">
      <c r="A3894" s="29">
        <v>1</v>
      </c>
      <c r="B3894" s="29">
        <v>0</v>
      </c>
      <c r="C3894" s="38" t="s">
        <v>14847</v>
      </c>
      <c r="D3894" s="38" t="s">
        <v>14848</v>
      </c>
      <c r="F3894" s="38" t="s">
        <v>13813</v>
      </c>
      <c r="I3894" s="38" t="s">
        <v>4446</v>
      </c>
      <c r="J3894" s="38" t="s">
        <v>14838</v>
      </c>
      <c r="N3894" s="38" t="s">
        <v>1673</v>
      </c>
      <c r="R3894" s="38" t="s">
        <v>14741</v>
      </c>
      <c r="V3894" t="s">
        <v>3599</v>
      </c>
      <c r="AA3894" s="38" t="s">
        <v>1170</v>
      </c>
      <c r="AB3894" s="38" t="s">
        <v>14849</v>
      </c>
      <c r="AE3894" s="38" t="s">
        <v>2950</v>
      </c>
      <c r="AG3894" s="38">
        <v>1</v>
      </c>
      <c r="AH3894" s="38" t="s">
        <v>4439</v>
      </c>
      <c r="AI3894" s="38" t="s">
        <v>4440</v>
      </c>
      <c r="AJ3894" s="38" t="s">
        <v>4449</v>
      </c>
      <c r="AK3894" s="38" t="s">
        <v>4635</v>
      </c>
      <c r="AL3894" s="301">
        <v>43666</v>
      </c>
      <c r="AO3894" s="29" t="s">
        <v>4442</v>
      </c>
      <c r="AR3894" s="29" t="str">
        <f t="shared" si="609"/>
        <v>0</v>
      </c>
      <c r="AS3894" s="29">
        <f t="shared" si="607"/>
        <v>0</v>
      </c>
      <c r="AT3894" s="29">
        <v>0</v>
      </c>
      <c r="AW3894" s="29" t="str">
        <f t="shared" si="610"/>
        <v/>
      </c>
      <c r="AX3894" s="29" t="str">
        <f t="shared" si="602"/>
        <v/>
      </c>
      <c r="AY3894" s="29" t="str">
        <f t="shared" si="608"/>
        <v>https://media.mediathek-tanz-theater.de/iiif/2/nvt_img-464-008-003.JP2</v>
      </c>
      <c r="AZ3894" s="29" t="str">
        <f t="shared" si="603"/>
        <v>image/jp2</v>
      </c>
      <c r="BA3894" s="29" t="str">
        <f t="shared" si="604"/>
        <v>presentation/iiif</v>
      </c>
      <c r="BB3894" s="29" t="str">
        <f t="shared" si="605"/>
        <v>https://media.mediathek-tanz-theater.de/iiif/2/nvt_img-464-008-003.JP2/full/100,/0/default.jpg</v>
      </c>
      <c r="BC3894" s="29" t="str">
        <f t="shared" si="601"/>
        <v>image/jpeg</v>
      </c>
      <c r="BD3894" s="29" t="str">
        <f t="shared" si="606"/>
        <v>presentation/thumbnail</v>
      </c>
    </row>
    <row r="3895" spans="1:56" ht="25.5">
      <c r="A3895" s="29">
        <v>1</v>
      </c>
      <c r="B3895" s="29">
        <v>0</v>
      </c>
      <c r="C3895" s="38" t="s">
        <v>14850</v>
      </c>
      <c r="D3895" s="38" t="s">
        <v>14851</v>
      </c>
      <c r="F3895" s="38" t="s">
        <v>13813</v>
      </c>
      <c r="I3895" s="38" t="s">
        <v>4438</v>
      </c>
      <c r="J3895" t="s">
        <v>14736</v>
      </c>
      <c r="N3895" s="38" t="s">
        <v>1673</v>
      </c>
      <c r="R3895" s="38" t="s">
        <v>14741</v>
      </c>
      <c r="V3895" t="s">
        <v>3599</v>
      </c>
      <c r="AA3895" s="38" t="s">
        <v>1170</v>
      </c>
      <c r="AE3895" s="38" t="s">
        <v>2950</v>
      </c>
      <c r="AG3895" s="38">
        <v>1</v>
      </c>
      <c r="AH3895" s="38" t="s">
        <v>4439</v>
      </c>
      <c r="AI3895" s="38" t="s">
        <v>4440</v>
      </c>
      <c r="AJ3895" s="38" t="s">
        <v>11556</v>
      </c>
      <c r="AL3895" s="301">
        <v>43666</v>
      </c>
      <c r="AO3895" s="29" t="s">
        <v>4442</v>
      </c>
      <c r="AR3895" s="29" t="str">
        <f t="shared" si="609"/>
        <v>1</v>
      </c>
      <c r="AS3895" s="29">
        <f t="shared" si="607"/>
        <v>1</v>
      </c>
      <c r="AT3895" s="29">
        <v>1</v>
      </c>
      <c r="AV3895" s="29" t="s">
        <v>14852</v>
      </c>
      <c r="AW3895" s="29" t="str">
        <f t="shared" si="610"/>
        <v>image/tiff</v>
      </c>
      <c r="AX3895" s="29" t="str">
        <f t="shared" si="602"/>
        <v>archival/master</v>
      </c>
      <c r="AY3895" s="29" t="str">
        <f t="shared" si="608"/>
        <v>https://media.mediathek-tanz-theater.de/iiif/2/nvt_img-464-009.JP2</v>
      </c>
      <c r="AZ3895" s="29" t="str">
        <f t="shared" si="603"/>
        <v>image/jp2</v>
      </c>
      <c r="BA3895" s="29" t="str">
        <f t="shared" si="604"/>
        <v>presentation/iiif</v>
      </c>
      <c r="BB3895" s="29" t="str">
        <f t="shared" si="605"/>
        <v>https://media.mediathek-tanz-theater.de/iiif/2/nvt_img-464-009.JP2/full/100,/0/default.jpg</v>
      </c>
      <c r="BC3895" s="29" t="str">
        <f t="shared" si="601"/>
        <v>image/jpeg</v>
      </c>
      <c r="BD3895" s="29" t="str">
        <f t="shared" si="606"/>
        <v>presentation/thumbnail</v>
      </c>
    </row>
    <row r="3896" spans="1:56" ht="25.5">
      <c r="A3896" s="29">
        <v>1</v>
      </c>
      <c r="B3896" s="29">
        <v>0</v>
      </c>
      <c r="C3896" s="38" t="s">
        <v>14853</v>
      </c>
      <c r="D3896" s="38" t="s">
        <v>14854</v>
      </c>
      <c r="F3896" s="38" t="s">
        <v>13813</v>
      </c>
      <c r="I3896" s="38" t="s">
        <v>4446</v>
      </c>
      <c r="J3896" s="38" t="s">
        <v>14850</v>
      </c>
      <c r="N3896" s="38" t="s">
        <v>1673</v>
      </c>
      <c r="R3896" s="38" t="s">
        <v>14741</v>
      </c>
      <c r="V3896" t="s">
        <v>3599</v>
      </c>
      <c r="AA3896" s="38" t="s">
        <v>1170</v>
      </c>
      <c r="AB3896" s="38" t="s">
        <v>14855</v>
      </c>
      <c r="AE3896" s="38" t="s">
        <v>2950</v>
      </c>
      <c r="AG3896" s="38">
        <v>1</v>
      </c>
      <c r="AH3896" s="38" t="s">
        <v>4439</v>
      </c>
      <c r="AI3896" s="38" t="s">
        <v>4440</v>
      </c>
      <c r="AJ3896" s="38" t="s">
        <v>4449</v>
      </c>
      <c r="AK3896" s="38" t="s">
        <v>14789</v>
      </c>
      <c r="AL3896" s="301">
        <v>43666</v>
      </c>
      <c r="AO3896" s="29" t="s">
        <v>4442</v>
      </c>
      <c r="AR3896" s="29" t="str">
        <f t="shared" si="609"/>
        <v>0</v>
      </c>
      <c r="AS3896" s="29">
        <f t="shared" si="607"/>
        <v>0</v>
      </c>
      <c r="AT3896" s="29">
        <v>0</v>
      </c>
      <c r="AW3896" s="29" t="str">
        <f t="shared" si="610"/>
        <v/>
      </c>
      <c r="AX3896" s="29" t="str">
        <f t="shared" si="602"/>
        <v/>
      </c>
      <c r="AY3896" s="29" t="str">
        <f t="shared" si="608"/>
        <v>https://media.mediathek-tanz-theater.de/iiif/2/nvt_img-464-009-001.JP2</v>
      </c>
      <c r="AZ3896" s="29" t="str">
        <f t="shared" si="603"/>
        <v>image/jp2</v>
      </c>
      <c r="BA3896" s="29" t="str">
        <f t="shared" si="604"/>
        <v>presentation/iiif</v>
      </c>
      <c r="BB3896" s="29" t="str">
        <f t="shared" si="605"/>
        <v>https://media.mediathek-tanz-theater.de/iiif/2/nvt_img-464-009-001.JP2/full/100,/0/default.jpg</v>
      </c>
      <c r="BC3896" s="29" t="str">
        <f t="shared" si="601"/>
        <v>image/jpeg</v>
      </c>
      <c r="BD3896" s="29" t="str">
        <f t="shared" si="606"/>
        <v>presentation/thumbnail</v>
      </c>
    </row>
    <row r="3897" spans="1:56" ht="38.25">
      <c r="A3897" s="29">
        <v>1</v>
      </c>
      <c r="B3897" s="29">
        <v>0</v>
      </c>
      <c r="C3897" s="38" t="s">
        <v>14856</v>
      </c>
      <c r="D3897" s="38" t="s">
        <v>14857</v>
      </c>
      <c r="F3897" s="38" t="s">
        <v>13813</v>
      </c>
      <c r="I3897" s="38" t="s">
        <v>4446</v>
      </c>
      <c r="J3897" s="38" t="s">
        <v>14850</v>
      </c>
      <c r="N3897" s="38" t="s">
        <v>1673</v>
      </c>
      <c r="R3897" s="38" t="s">
        <v>14741</v>
      </c>
      <c r="V3897" t="s">
        <v>3599</v>
      </c>
      <c r="AA3897" s="38" t="s">
        <v>1170</v>
      </c>
      <c r="AB3897" s="38" t="s">
        <v>14855</v>
      </c>
      <c r="AE3897" s="38" t="s">
        <v>2950</v>
      </c>
      <c r="AG3897" s="38">
        <v>1</v>
      </c>
      <c r="AH3897" s="38" t="s">
        <v>4439</v>
      </c>
      <c r="AI3897" s="38" t="s">
        <v>4440</v>
      </c>
      <c r="AJ3897" s="38" t="s">
        <v>4449</v>
      </c>
      <c r="AK3897" s="38" t="s">
        <v>14858</v>
      </c>
      <c r="AL3897" s="301">
        <v>43666</v>
      </c>
      <c r="AO3897" s="29" t="s">
        <v>4442</v>
      </c>
      <c r="AR3897" s="29" t="str">
        <f t="shared" si="609"/>
        <v>0</v>
      </c>
      <c r="AS3897" s="29">
        <f t="shared" si="607"/>
        <v>0</v>
      </c>
      <c r="AT3897" s="29">
        <v>0</v>
      </c>
      <c r="AW3897" s="29" t="str">
        <f t="shared" si="610"/>
        <v/>
      </c>
      <c r="AX3897" s="29" t="str">
        <f t="shared" si="602"/>
        <v/>
      </c>
      <c r="AY3897" s="29" t="str">
        <f t="shared" si="608"/>
        <v>https://media.mediathek-tanz-theater.de/iiif/2/nvt_img-464-009-002.JP2</v>
      </c>
      <c r="AZ3897" s="29" t="str">
        <f t="shared" si="603"/>
        <v>image/jp2</v>
      </c>
      <c r="BA3897" s="29" t="str">
        <f t="shared" si="604"/>
        <v>presentation/iiif</v>
      </c>
      <c r="BB3897" s="29" t="str">
        <f t="shared" si="605"/>
        <v>https://media.mediathek-tanz-theater.de/iiif/2/nvt_img-464-009-002.JP2/full/100,/0/default.jpg</v>
      </c>
      <c r="BC3897" s="29" t="str">
        <f t="shared" si="601"/>
        <v>image/jpeg</v>
      </c>
      <c r="BD3897" s="29" t="str">
        <f t="shared" si="606"/>
        <v>presentation/thumbnail</v>
      </c>
    </row>
    <row r="3898" spans="1:56" ht="89.25">
      <c r="A3898" s="29">
        <v>1</v>
      </c>
      <c r="B3898" s="29">
        <v>0</v>
      </c>
      <c r="C3898" s="38" t="s">
        <v>14859</v>
      </c>
      <c r="D3898" s="38" t="s">
        <v>14860</v>
      </c>
      <c r="F3898" s="38" t="s">
        <v>13813</v>
      </c>
      <c r="I3898" s="38" t="s">
        <v>4446</v>
      </c>
      <c r="J3898" s="38" t="s">
        <v>14850</v>
      </c>
      <c r="N3898" s="38" t="s">
        <v>1673</v>
      </c>
      <c r="R3898" s="38" t="s">
        <v>14741</v>
      </c>
      <c r="V3898" t="s">
        <v>3599</v>
      </c>
      <c r="AA3898" s="38" t="s">
        <v>1170</v>
      </c>
      <c r="AB3898" s="38" t="s">
        <v>14861</v>
      </c>
      <c r="AE3898" s="38" t="s">
        <v>2950</v>
      </c>
      <c r="AG3898" s="38">
        <v>1</v>
      </c>
      <c r="AH3898" s="38" t="s">
        <v>4439</v>
      </c>
      <c r="AI3898" s="38" t="s">
        <v>4440</v>
      </c>
      <c r="AJ3898" s="38" t="s">
        <v>4449</v>
      </c>
      <c r="AK3898" s="38" t="s">
        <v>14862</v>
      </c>
      <c r="AL3898" s="301">
        <v>43666</v>
      </c>
      <c r="AO3898" s="29" t="s">
        <v>4442</v>
      </c>
      <c r="AR3898" s="29" t="str">
        <f t="shared" si="609"/>
        <v>0</v>
      </c>
      <c r="AS3898" s="29">
        <f t="shared" si="607"/>
        <v>0</v>
      </c>
      <c r="AT3898" s="29">
        <v>0</v>
      </c>
      <c r="AW3898" s="29" t="str">
        <f t="shared" si="610"/>
        <v/>
      </c>
      <c r="AX3898" s="29" t="str">
        <f t="shared" si="602"/>
        <v/>
      </c>
      <c r="AY3898" s="29" t="str">
        <f t="shared" si="608"/>
        <v>https://media.mediathek-tanz-theater.de/iiif/2/nvt_img-464-009-003.JP2</v>
      </c>
      <c r="AZ3898" s="29" t="str">
        <f t="shared" si="603"/>
        <v>image/jp2</v>
      </c>
      <c r="BA3898" s="29" t="str">
        <f t="shared" si="604"/>
        <v>presentation/iiif</v>
      </c>
      <c r="BB3898" s="29" t="str">
        <f t="shared" si="605"/>
        <v>https://media.mediathek-tanz-theater.de/iiif/2/nvt_img-464-009-003.JP2/full/100,/0/default.jpg</v>
      </c>
      <c r="BC3898" s="29" t="str">
        <f t="shared" si="601"/>
        <v>image/jpeg</v>
      </c>
      <c r="BD3898" s="29" t="str">
        <f t="shared" si="606"/>
        <v>presentation/thumbnail</v>
      </c>
    </row>
    <row r="3899" spans="1:56" ht="25.5">
      <c r="A3899" s="29">
        <v>1</v>
      </c>
      <c r="B3899" s="29">
        <v>0</v>
      </c>
      <c r="C3899" s="38" t="s">
        <v>14863</v>
      </c>
      <c r="D3899" s="38" t="s">
        <v>14864</v>
      </c>
      <c r="F3899" s="38" t="s">
        <v>13813</v>
      </c>
      <c r="I3899" s="38" t="s">
        <v>4438</v>
      </c>
      <c r="J3899" t="s">
        <v>14736</v>
      </c>
      <c r="N3899" s="38" t="s">
        <v>1673</v>
      </c>
      <c r="R3899" s="38" t="s">
        <v>14741</v>
      </c>
      <c r="V3899" t="s">
        <v>3599</v>
      </c>
      <c r="AA3899" s="38" t="s">
        <v>1170</v>
      </c>
      <c r="AE3899" s="38" t="s">
        <v>2950</v>
      </c>
      <c r="AG3899" s="38">
        <v>1</v>
      </c>
      <c r="AH3899" s="38" t="s">
        <v>4439</v>
      </c>
      <c r="AI3899" s="38" t="s">
        <v>4440</v>
      </c>
      <c r="AJ3899" s="38" t="s">
        <v>11556</v>
      </c>
      <c r="AL3899" s="301">
        <v>43666</v>
      </c>
      <c r="AO3899" s="29" t="s">
        <v>4442</v>
      </c>
      <c r="AR3899" s="29" t="str">
        <f t="shared" si="609"/>
        <v>1</v>
      </c>
      <c r="AS3899" s="29">
        <f t="shared" si="607"/>
        <v>1</v>
      </c>
      <c r="AT3899" s="29">
        <v>1</v>
      </c>
      <c r="AV3899" s="29" t="s">
        <v>14865</v>
      </c>
      <c r="AW3899" s="29" t="str">
        <f t="shared" si="610"/>
        <v>image/tiff</v>
      </c>
      <c r="AX3899" s="29" t="str">
        <f t="shared" si="602"/>
        <v>archival/master</v>
      </c>
      <c r="AY3899" s="29" t="str">
        <f t="shared" si="608"/>
        <v>https://media.mediathek-tanz-theater.de/iiif/2/nvt_img-464-010.JP2</v>
      </c>
      <c r="AZ3899" s="29" t="str">
        <f t="shared" si="603"/>
        <v>image/jp2</v>
      </c>
      <c r="BA3899" s="29" t="str">
        <f t="shared" si="604"/>
        <v>presentation/iiif</v>
      </c>
      <c r="BB3899" s="29" t="str">
        <f t="shared" si="605"/>
        <v>https://media.mediathek-tanz-theater.de/iiif/2/nvt_img-464-010.JP2/full/100,/0/default.jpg</v>
      </c>
      <c r="BC3899" s="29" t="str">
        <f t="shared" si="601"/>
        <v>image/jpeg</v>
      </c>
      <c r="BD3899" s="29" t="str">
        <f t="shared" si="606"/>
        <v>presentation/thumbnail</v>
      </c>
    </row>
    <row r="3900" spans="1:56" ht="25.5">
      <c r="A3900" s="29">
        <v>1</v>
      </c>
      <c r="B3900" s="29">
        <v>0</v>
      </c>
      <c r="C3900" s="38" t="s">
        <v>14866</v>
      </c>
      <c r="D3900" s="38" t="s">
        <v>14867</v>
      </c>
      <c r="F3900" s="38" t="s">
        <v>13813</v>
      </c>
      <c r="I3900" s="38" t="s">
        <v>4446</v>
      </c>
      <c r="J3900" s="38" t="s">
        <v>14863</v>
      </c>
      <c r="N3900" s="38" t="s">
        <v>1673</v>
      </c>
      <c r="R3900" s="38" t="s">
        <v>14741</v>
      </c>
      <c r="V3900" t="s">
        <v>3599</v>
      </c>
      <c r="AA3900" s="38" t="s">
        <v>1170</v>
      </c>
      <c r="AB3900" s="38" t="s">
        <v>14868</v>
      </c>
      <c r="AE3900" s="38" t="s">
        <v>2950</v>
      </c>
      <c r="AG3900" s="38">
        <v>1</v>
      </c>
      <c r="AH3900" s="38" t="s">
        <v>4439</v>
      </c>
      <c r="AI3900" s="38" t="s">
        <v>4440</v>
      </c>
      <c r="AJ3900" s="38" t="s">
        <v>4449</v>
      </c>
      <c r="AK3900" s="38" t="s">
        <v>14869</v>
      </c>
      <c r="AL3900" s="301">
        <v>43666</v>
      </c>
      <c r="AO3900" s="29" t="s">
        <v>4442</v>
      </c>
      <c r="AR3900" s="29" t="str">
        <f t="shared" si="609"/>
        <v>0</v>
      </c>
      <c r="AS3900" s="29">
        <f t="shared" si="607"/>
        <v>0</v>
      </c>
      <c r="AT3900" s="29">
        <v>0</v>
      </c>
      <c r="AW3900" s="29" t="str">
        <f t="shared" si="610"/>
        <v/>
      </c>
      <c r="AX3900" s="29" t="str">
        <f t="shared" si="602"/>
        <v/>
      </c>
      <c r="AY3900" s="29" t="str">
        <f t="shared" si="608"/>
        <v>https://media.mediathek-tanz-theater.de/iiif/2/nvt_img-464-010-001.JP2</v>
      </c>
      <c r="AZ3900" s="29" t="str">
        <f t="shared" si="603"/>
        <v>image/jp2</v>
      </c>
      <c r="BA3900" s="29" t="str">
        <f t="shared" si="604"/>
        <v>presentation/iiif</v>
      </c>
      <c r="BB3900" s="29" t="str">
        <f t="shared" si="605"/>
        <v>https://media.mediathek-tanz-theater.de/iiif/2/nvt_img-464-010-001.JP2/full/100,/0/default.jpg</v>
      </c>
      <c r="BC3900" s="29" t="str">
        <f t="shared" si="601"/>
        <v>image/jpeg</v>
      </c>
      <c r="BD3900" s="29" t="str">
        <f t="shared" si="606"/>
        <v>presentation/thumbnail</v>
      </c>
    </row>
    <row r="3901" spans="1:56" ht="25.5">
      <c r="A3901" s="29">
        <v>1</v>
      </c>
      <c r="B3901" s="29">
        <v>0</v>
      </c>
      <c r="C3901" s="38" t="s">
        <v>14870</v>
      </c>
      <c r="D3901" s="38" t="s">
        <v>14871</v>
      </c>
      <c r="F3901" s="38" t="s">
        <v>13813</v>
      </c>
      <c r="I3901" s="38" t="s">
        <v>4446</v>
      </c>
      <c r="J3901" s="38" t="s">
        <v>14863</v>
      </c>
      <c r="N3901" s="38" t="s">
        <v>1673</v>
      </c>
      <c r="R3901" s="38" t="s">
        <v>14741</v>
      </c>
      <c r="V3901" t="s">
        <v>3599</v>
      </c>
      <c r="AA3901" s="38" t="s">
        <v>1170</v>
      </c>
      <c r="AB3901" s="38" t="s">
        <v>14872</v>
      </c>
      <c r="AE3901" s="38" t="s">
        <v>2950</v>
      </c>
      <c r="AG3901" s="38">
        <v>1</v>
      </c>
      <c r="AH3901" s="38" t="s">
        <v>4439</v>
      </c>
      <c r="AI3901" s="38" t="s">
        <v>4440</v>
      </c>
      <c r="AJ3901" s="38" t="s">
        <v>4449</v>
      </c>
      <c r="AK3901" s="38" t="s">
        <v>72</v>
      </c>
      <c r="AL3901" s="301">
        <v>43666</v>
      </c>
      <c r="AO3901" s="29" t="s">
        <v>4442</v>
      </c>
      <c r="AR3901" s="29" t="str">
        <f t="shared" si="609"/>
        <v>0</v>
      </c>
      <c r="AS3901" s="29">
        <f t="shared" si="607"/>
        <v>0</v>
      </c>
      <c r="AT3901" s="29">
        <v>0</v>
      </c>
      <c r="AW3901" s="29" t="str">
        <f t="shared" si="610"/>
        <v/>
      </c>
      <c r="AX3901" s="29" t="str">
        <f t="shared" si="602"/>
        <v/>
      </c>
      <c r="AY3901" s="29" t="str">
        <f t="shared" si="608"/>
        <v>https://media.mediathek-tanz-theater.de/iiif/2/nvt_img-464-010-002.JP2</v>
      </c>
      <c r="AZ3901" s="29" t="str">
        <f t="shared" si="603"/>
        <v>image/jp2</v>
      </c>
      <c r="BA3901" s="29" t="str">
        <f t="shared" si="604"/>
        <v>presentation/iiif</v>
      </c>
      <c r="BB3901" s="29" t="str">
        <f t="shared" si="605"/>
        <v>https://media.mediathek-tanz-theater.de/iiif/2/nvt_img-464-010-002.JP2/full/100,/0/default.jpg</v>
      </c>
      <c r="BC3901" s="29" t="str">
        <f t="shared" si="601"/>
        <v>image/jpeg</v>
      </c>
      <c r="BD3901" s="29" t="str">
        <f t="shared" si="606"/>
        <v>presentation/thumbnail</v>
      </c>
    </row>
    <row r="3902" spans="1:56" ht="25.5">
      <c r="A3902" s="29">
        <v>1</v>
      </c>
      <c r="B3902" s="29">
        <v>0</v>
      </c>
      <c r="C3902" s="38" t="s">
        <v>14873</v>
      </c>
      <c r="D3902" s="38" t="s">
        <v>14874</v>
      </c>
      <c r="F3902" s="38" t="s">
        <v>13813</v>
      </c>
      <c r="I3902" s="38" t="s">
        <v>4446</v>
      </c>
      <c r="J3902" s="38" t="s">
        <v>14863</v>
      </c>
      <c r="N3902" s="38" t="s">
        <v>1673</v>
      </c>
      <c r="R3902" s="38" t="s">
        <v>14741</v>
      </c>
      <c r="V3902" t="s">
        <v>3599</v>
      </c>
      <c r="AA3902" s="38" t="s">
        <v>1170</v>
      </c>
      <c r="AB3902" s="38" t="s">
        <v>14875</v>
      </c>
      <c r="AE3902" s="38" t="s">
        <v>2950</v>
      </c>
      <c r="AG3902" s="38">
        <v>1</v>
      </c>
      <c r="AH3902" s="38" t="s">
        <v>4439</v>
      </c>
      <c r="AI3902" s="38" t="s">
        <v>4440</v>
      </c>
      <c r="AJ3902" s="38" t="s">
        <v>4449</v>
      </c>
      <c r="AK3902" s="38" t="s">
        <v>14876</v>
      </c>
      <c r="AL3902" s="301">
        <v>43666</v>
      </c>
      <c r="AO3902" s="29" t="s">
        <v>4442</v>
      </c>
      <c r="AR3902" s="29" t="str">
        <f t="shared" si="609"/>
        <v>0</v>
      </c>
      <c r="AS3902" s="29">
        <f t="shared" si="607"/>
        <v>0</v>
      </c>
      <c r="AT3902" s="29">
        <v>0</v>
      </c>
      <c r="AW3902" s="29" t="str">
        <f t="shared" si="610"/>
        <v/>
      </c>
      <c r="AX3902" s="29" t="str">
        <f t="shared" si="602"/>
        <v/>
      </c>
      <c r="AY3902" s="29" t="str">
        <f t="shared" si="608"/>
        <v>https://media.mediathek-tanz-theater.de/iiif/2/nvt_img-464-010-003.JP2</v>
      </c>
      <c r="AZ3902" s="29" t="str">
        <f t="shared" si="603"/>
        <v>image/jp2</v>
      </c>
      <c r="BA3902" s="29" t="str">
        <f t="shared" si="604"/>
        <v>presentation/iiif</v>
      </c>
      <c r="BB3902" s="29" t="str">
        <f t="shared" si="605"/>
        <v>https://media.mediathek-tanz-theater.de/iiif/2/nvt_img-464-010-003.JP2/full/100,/0/default.jpg</v>
      </c>
      <c r="BC3902" s="29" t="str">
        <f t="shared" si="601"/>
        <v>image/jpeg</v>
      </c>
      <c r="BD3902" s="29" t="str">
        <f t="shared" si="606"/>
        <v>presentation/thumbnail</v>
      </c>
    </row>
    <row r="3903" spans="1:56" ht="25.5">
      <c r="A3903" s="29">
        <v>1</v>
      </c>
      <c r="B3903" s="29">
        <v>0</v>
      </c>
      <c r="C3903" s="38" t="s">
        <v>14877</v>
      </c>
      <c r="D3903" s="38" t="s">
        <v>14878</v>
      </c>
      <c r="F3903" s="38" t="s">
        <v>13813</v>
      </c>
      <c r="I3903" s="38" t="s">
        <v>4438</v>
      </c>
      <c r="J3903" t="s">
        <v>14736</v>
      </c>
      <c r="N3903" s="38" t="s">
        <v>1673</v>
      </c>
      <c r="R3903" s="38" t="s">
        <v>14741</v>
      </c>
      <c r="V3903" t="s">
        <v>3599</v>
      </c>
      <c r="AA3903" s="38" t="s">
        <v>1170</v>
      </c>
      <c r="AE3903" s="38" t="s">
        <v>2950</v>
      </c>
      <c r="AG3903" s="38">
        <v>1</v>
      </c>
      <c r="AH3903" s="38" t="s">
        <v>4439</v>
      </c>
      <c r="AI3903" s="38" t="s">
        <v>4440</v>
      </c>
      <c r="AJ3903" s="38" t="s">
        <v>14879</v>
      </c>
      <c r="AL3903" s="301">
        <v>43666</v>
      </c>
      <c r="AO3903" s="29" t="s">
        <v>4442</v>
      </c>
      <c r="AR3903" s="29" t="str">
        <f t="shared" si="609"/>
        <v>1</v>
      </c>
      <c r="AS3903" s="29">
        <f t="shared" si="607"/>
        <v>1</v>
      </c>
      <c r="AT3903" s="29">
        <v>1</v>
      </c>
      <c r="AV3903" s="29" t="s">
        <v>14880</v>
      </c>
      <c r="AW3903" s="29" t="str">
        <f t="shared" si="610"/>
        <v>image/tiff</v>
      </c>
      <c r="AX3903" s="29" t="str">
        <f t="shared" si="602"/>
        <v>archival/master</v>
      </c>
      <c r="AY3903" s="29" t="str">
        <f t="shared" si="608"/>
        <v>https://media.mediathek-tanz-theater.de/iiif/2/nvt_img-464-011.JP2</v>
      </c>
      <c r="AZ3903" s="29" t="str">
        <f t="shared" si="603"/>
        <v>image/jp2</v>
      </c>
      <c r="BA3903" s="29" t="str">
        <f t="shared" si="604"/>
        <v>presentation/iiif</v>
      </c>
      <c r="BB3903" s="29" t="str">
        <f t="shared" si="605"/>
        <v>https://media.mediathek-tanz-theater.de/iiif/2/nvt_img-464-011.JP2/full/100,/0/default.jpg</v>
      </c>
      <c r="BC3903" s="29" t="str">
        <f t="shared" si="601"/>
        <v>image/jpeg</v>
      </c>
      <c r="BD3903" s="29" t="str">
        <f t="shared" si="606"/>
        <v>presentation/thumbnail</v>
      </c>
    </row>
    <row r="3904" spans="1:56" ht="25.5">
      <c r="A3904" s="29">
        <v>1</v>
      </c>
      <c r="B3904" s="29">
        <v>0</v>
      </c>
      <c r="C3904" s="38" t="s">
        <v>14881</v>
      </c>
      <c r="D3904" s="38" t="s">
        <v>14882</v>
      </c>
      <c r="F3904" s="38" t="s">
        <v>13813</v>
      </c>
      <c r="I3904" s="38" t="s">
        <v>4446</v>
      </c>
      <c r="J3904" s="38" t="s">
        <v>14877</v>
      </c>
      <c r="N3904" s="38" t="s">
        <v>1673</v>
      </c>
      <c r="R3904" s="38" t="s">
        <v>14741</v>
      </c>
      <c r="V3904" t="s">
        <v>3599</v>
      </c>
      <c r="AA3904" s="38" t="s">
        <v>1170</v>
      </c>
      <c r="AB3904" s="38" t="s">
        <v>14883</v>
      </c>
      <c r="AE3904" s="38" t="s">
        <v>2950</v>
      </c>
      <c r="AG3904" s="38">
        <v>1</v>
      </c>
      <c r="AH3904" s="38" t="s">
        <v>4439</v>
      </c>
      <c r="AI3904" s="38" t="s">
        <v>4440</v>
      </c>
      <c r="AJ3904" s="38" t="s">
        <v>4449</v>
      </c>
      <c r="AK3904" s="38" t="s">
        <v>4635</v>
      </c>
      <c r="AL3904" s="301">
        <v>43666</v>
      </c>
      <c r="AO3904" s="29" t="s">
        <v>4442</v>
      </c>
      <c r="AR3904" s="29" t="str">
        <f t="shared" si="609"/>
        <v>0</v>
      </c>
      <c r="AS3904" s="29">
        <f t="shared" si="607"/>
        <v>0</v>
      </c>
      <c r="AT3904" s="29">
        <v>0</v>
      </c>
      <c r="AW3904" s="29" t="str">
        <f t="shared" si="610"/>
        <v/>
      </c>
      <c r="AX3904" s="29" t="str">
        <f t="shared" si="602"/>
        <v/>
      </c>
      <c r="AY3904" s="29" t="str">
        <f t="shared" si="608"/>
        <v>https://media.mediathek-tanz-theater.de/iiif/2/nvt_img-464-011-001.JP2</v>
      </c>
      <c r="AZ3904" s="29" t="str">
        <f t="shared" si="603"/>
        <v>image/jp2</v>
      </c>
      <c r="BA3904" s="29" t="str">
        <f t="shared" si="604"/>
        <v>presentation/iiif</v>
      </c>
      <c r="BB3904" s="29" t="str">
        <f t="shared" si="605"/>
        <v>https://media.mediathek-tanz-theater.de/iiif/2/nvt_img-464-011-001.JP2/full/100,/0/default.jpg</v>
      </c>
      <c r="BC3904" s="29" t="str">
        <f t="shared" si="601"/>
        <v>image/jpeg</v>
      </c>
      <c r="BD3904" s="29" t="str">
        <f t="shared" si="606"/>
        <v>presentation/thumbnail</v>
      </c>
    </row>
    <row r="3905" spans="1:56" ht="25.5">
      <c r="A3905" s="29">
        <v>1</v>
      </c>
      <c r="B3905" s="29">
        <v>0</v>
      </c>
      <c r="C3905" s="38" t="s">
        <v>14884</v>
      </c>
      <c r="D3905" s="38" t="s">
        <v>14885</v>
      </c>
      <c r="F3905" s="38" t="s">
        <v>13813</v>
      </c>
      <c r="I3905" s="38" t="s">
        <v>4446</v>
      </c>
      <c r="J3905" s="38" t="s">
        <v>14877</v>
      </c>
      <c r="N3905" s="38" t="s">
        <v>1673</v>
      </c>
      <c r="R3905" s="38" t="s">
        <v>14741</v>
      </c>
      <c r="V3905" t="s">
        <v>3599</v>
      </c>
      <c r="AA3905" s="38" t="s">
        <v>1170</v>
      </c>
      <c r="AB3905" s="38" t="s">
        <v>14886</v>
      </c>
      <c r="AE3905" s="38" t="s">
        <v>2950</v>
      </c>
      <c r="AG3905" s="38">
        <v>1</v>
      </c>
      <c r="AH3905" s="38" t="s">
        <v>4439</v>
      </c>
      <c r="AI3905" s="38" t="s">
        <v>4440</v>
      </c>
      <c r="AJ3905" s="38" t="s">
        <v>4449</v>
      </c>
      <c r="AK3905" s="38" t="s">
        <v>4635</v>
      </c>
      <c r="AL3905" s="301">
        <v>43666</v>
      </c>
      <c r="AO3905" s="29" t="s">
        <v>4442</v>
      </c>
      <c r="AR3905" s="29" t="str">
        <f t="shared" si="609"/>
        <v>0</v>
      </c>
      <c r="AS3905" s="29">
        <f t="shared" si="607"/>
        <v>0</v>
      </c>
      <c r="AT3905" s="29">
        <v>0</v>
      </c>
      <c r="AW3905" s="29" t="str">
        <f t="shared" si="610"/>
        <v/>
      </c>
      <c r="AX3905" s="29" t="str">
        <f t="shared" si="602"/>
        <v/>
      </c>
      <c r="AY3905" s="29" t="str">
        <f t="shared" si="608"/>
        <v>https://media.mediathek-tanz-theater.de/iiif/2/nvt_img-464-011-002.JP2</v>
      </c>
      <c r="AZ3905" s="29" t="str">
        <f t="shared" si="603"/>
        <v>image/jp2</v>
      </c>
      <c r="BA3905" s="29" t="str">
        <f t="shared" si="604"/>
        <v>presentation/iiif</v>
      </c>
      <c r="BB3905" s="29" t="str">
        <f t="shared" si="605"/>
        <v>https://media.mediathek-tanz-theater.de/iiif/2/nvt_img-464-011-002.JP2/full/100,/0/default.jpg</v>
      </c>
      <c r="BC3905" s="29" t="str">
        <f t="shared" si="601"/>
        <v>image/jpeg</v>
      </c>
      <c r="BD3905" s="29" t="str">
        <f t="shared" si="606"/>
        <v>presentation/thumbnail</v>
      </c>
    </row>
    <row r="3906" spans="1:56" ht="25.5">
      <c r="A3906" s="29">
        <v>1</v>
      </c>
      <c r="B3906" s="29">
        <v>0</v>
      </c>
      <c r="C3906" s="38" t="s">
        <v>14887</v>
      </c>
      <c r="D3906" s="38" t="s">
        <v>14888</v>
      </c>
      <c r="F3906" s="38" t="s">
        <v>13813</v>
      </c>
      <c r="I3906" s="38" t="s">
        <v>4438</v>
      </c>
      <c r="J3906" t="s">
        <v>14736</v>
      </c>
      <c r="N3906" s="38" t="s">
        <v>1673</v>
      </c>
      <c r="R3906" s="38" t="s">
        <v>14741</v>
      </c>
      <c r="V3906" t="s">
        <v>3599</v>
      </c>
      <c r="AA3906" s="38" t="s">
        <v>1170</v>
      </c>
      <c r="AE3906" s="38" t="s">
        <v>2950</v>
      </c>
      <c r="AG3906" s="38">
        <v>1</v>
      </c>
      <c r="AH3906" s="38" t="s">
        <v>4439</v>
      </c>
      <c r="AI3906" s="38" t="s">
        <v>4440</v>
      </c>
      <c r="AJ3906" s="38" t="s">
        <v>14879</v>
      </c>
      <c r="AL3906" s="301">
        <v>43666</v>
      </c>
      <c r="AO3906" s="29" t="s">
        <v>4442</v>
      </c>
      <c r="AR3906" s="29" t="str">
        <f t="shared" si="609"/>
        <v>1</v>
      </c>
      <c r="AS3906" s="29">
        <f t="shared" si="607"/>
        <v>1</v>
      </c>
      <c r="AT3906" s="29">
        <v>1</v>
      </c>
      <c r="AV3906" s="29" t="s">
        <v>14889</v>
      </c>
      <c r="AW3906" s="29" t="str">
        <f t="shared" si="610"/>
        <v>image/tiff</v>
      </c>
      <c r="AX3906" s="29" t="str">
        <f t="shared" si="602"/>
        <v>archival/master</v>
      </c>
      <c r="AY3906" s="29" t="str">
        <f t="shared" si="608"/>
        <v>https://media.mediathek-tanz-theater.de/iiif/2/nvt_img-464-012.JP2</v>
      </c>
      <c r="AZ3906" s="29" t="str">
        <f t="shared" si="603"/>
        <v>image/jp2</v>
      </c>
      <c r="BA3906" s="29" t="str">
        <f t="shared" si="604"/>
        <v>presentation/iiif</v>
      </c>
      <c r="BB3906" s="29" t="str">
        <f t="shared" si="605"/>
        <v>https://media.mediathek-tanz-theater.de/iiif/2/nvt_img-464-012.JP2/full/100,/0/default.jpg</v>
      </c>
      <c r="BC3906" s="29" t="str">
        <f t="shared" si="601"/>
        <v>image/jpeg</v>
      </c>
      <c r="BD3906" s="29" t="str">
        <f t="shared" si="606"/>
        <v>presentation/thumbnail</v>
      </c>
    </row>
    <row r="3907" spans="1:56" ht="38.25">
      <c r="A3907" s="29">
        <v>1</v>
      </c>
      <c r="B3907" s="29">
        <v>0</v>
      </c>
      <c r="C3907" s="38" t="s">
        <v>14890</v>
      </c>
      <c r="D3907" s="38" t="s">
        <v>14891</v>
      </c>
      <c r="F3907" s="38" t="s">
        <v>13813</v>
      </c>
      <c r="I3907" s="38" t="s">
        <v>4446</v>
      </c>
      <c r="J3907" s="38" t="s">
        <v>14887</v>
      </c>
      <c r="N3907" s="38" t="s">
        <v>1673</v>
      </c>
      <c r="R3907" s="38" t="s">
        <v>14741</v>
      </c>
      <c r="V3907" t="s">
        <v>3599</v>
      </c>
      <c r="AA3907" s="38" t="s">
        <v>1170</v>
      </c>
      <c r="AB3907" s="38" t="s">
        <v>14892</v>
      </c>
      <c r="AE3907" s="38" t="s">
        <v>2950</v>
      </c>
      <c r="AG3907" s="38">
        <v>1</v>
      </c>
      <c r="AH3907" s="38" t="s">
        <v>4439</v>
      </c>
      <c r="AI3907" s="38" t="s">
        <v>4440</v>
      </c>
      <c r="AJ3907" s="38" t="s">
        <v>4449</v>
      </c>
      <c r="AK3907" s="38" t="s">
        <v>14893</v>
      </c>
      <c r="AL3907" s="301">
        <v>43666</v>
      </c>
      <c r="AO3907" s="29" t="s">
        <v>4442</v>
      </c>
      <c r="AR3907" s="29" t="str">
        <f t="shared" si="609"/>
        <v>0</v>
      </c>
      <c r="AS3907" s="29">
        <f t="shared" si="607"/>
        <v>0</v>
      </c>
      <c r="AT3907" s="29">
        <v>0</v>
      </c>
      <c r="AW3907" s="29" t="str">
        <f t="shared" si="610"/>
        <v/>
      </c>
      <c r="AX3907" s="29" t="str">
        <f t="shared" si="602"/>
        <v/>
      </c>
      <c r="AY3907" s="29" t="str">
        <f t="shared" si="608"/>
        <v>https://media.mediathek-tanz-theater.de/iiif/2/nvt_img-464-012-001.JP2</v>
      </c>
      <c r="AZ3907" s="29" t="str">
        <f t="shared" si="603"/>
        <v>image/jp2</v>
      </c>
      <c r="BA3907" s="29" t="str">
        <f t="shared" si="604"/>
        <v>presentation/iiif</v>
      </c>
      <c r="BB3907" s="29" t="str">
        <f t="shared" si="605"/>
        <v>https://media.mediathek-tanz-theater.de/iiif/2/nvt_img-464-012-001.JP2/full/100,/0/default.jpg</v>
      </c>
      <c r="BC3907" s="29" t="str">
        <f t="shared" si="601"/>
        <v>image/jpeg</v>
      </c>
      <c r="BD3907" s="29" t="str">
        <f t="shared" si="606"/>
        <v>presentation/thumbnail</v>
      </c>
    </row>
    <row r="3908" spans="1:56" ht="25.5">
      <c r="A3908" s="29">
        <v>1</v>
      </c>
      <c r="B3908" s="29">
        <v>0</v>
      </c>
      <c r="C3908" s="38" t="s">
        <v>14894</v>
      </c>
      <c r="D3908" s="38" t="s">
        <v>14895</v>
      </c>
      <c r="F3908" s="38" t="s">
        <v>13813</v>
      </c>
      <c r="I3908" s="38" t="s">
        <v>4446</v>
      </c>
      <c r="J3908" s="38" t="s">
        <v>14887</v>
      </c>
      <c r="N3908" s="38" t="s">
        <v>1673</v>
      </c>
      <c r="R3908" s="38" t="s">
        <v>14741</v>
      </c>
      <c r="V3908" t="s">
        <v>3599</v>
      </c>
      <c r="AA3908" s="38" t="s">
        <v>1170</v>
      </c>
      <c r="AB3908" s="38" t="s">
        <v>14896</v>
      </c>
      <c r="AE3908" s="38" t="s">
        <v>2950</v>
      </c>
      <c r="AG3908" s="38">
        <v>1</v>
      </c>
      <c r="AH3908" s="38" t="s">
        <v>4439</v>
      </c>
      <c r="AI3908" s="38" t="s">
        <v>4440</v>
      </c>
      <c r="AJ3908" s="38" t="s">
        <v>4449</v>
      </c>
      <c r="AK3908" s="38" t="s">
        <v>14897</v>
      </c>
      <c r="AL3908" s="301">
        <v>43666</v>
      </c>
      <c r="AO3908" s="29" t="s">
        <v>4442</v>
      </c>
      <c r="AR3908" s="29" t="str">
        <f t="shared" si="609"/>
        <v>0</v>
      </c>
      <c r="AS3908" s="29">
        <f t="shared" si="607"/>
        <v>0</v>
      </c>
      <c r="AT3908" s="29">
        <v>0</v>
      </c>
      <c r="AW3908" s="29" t="str">
        <f t="shared" si="610"/>
        <v/>
      </c>
      <c r="AX3908" s="29" t="str">
        <f t="shared" si="602"/>
        <v/>
      </c>
      <c r="AY3908" s="29" t="str">
        <f t="shared" si="608"/>
        <v>https://media.mediathek-tanz-theater.de/iiif/2/nvt_img-464-012-002.JP2</v>
      </c>
      <c r="AZ3908" s="29" t="str">
        <f t="shared" si="603"/>
        <v>image/jp2</v>
      </c>
      <c r="BA3908" s="29" t="str">
        <f t="shared" si="604"/>
        <v>presentation/iiif</v>
      </c>
      <c r="BB3908" s="29" t="str">
        <f t="shared" si="605"/>
        <v>https://media.mediathek-tanz-theater.de/iiif/2/nvt_img-464-012-002.JP2/full/100,/0/default.jpg</v>
      </c>
      <c r="BC3908" s="29" t="str">
        <f t="shared" ref="BC3908:BC3971" si="611">IF(NOT(BB3908=""),"image/jpeg","")</f>
        <v>image/jpeg</v>
      </c>
      <c r="BD3908" s="29" t="str">
        <f t="shared" si="606"/>
        <v>presentation/thumbnail</v>
      </c>
    </row>
    <row r="3909" spans="1:56" ht="25.5">
      <c r="A3909" s="29">
        <v>1</v>
      </c>
      <c r="B3909" s="29">
        <v>0</v>
      </c>
      <c r="C3909" s="38" t="s">
        <v>14898</v>
      </c>
      <c r="D3909" s="38" t="s">
        <v>14899</v>
      </c>
      <c r="F3909" s="38" t="s">
        <v>13813</v>
      </c>
      <c r="I3909" s="38" t="s">
        <v>4438</v>
      </c>
      <c r="J3909" t="s">
        <v>14736</v>
      </c>
      <c r="N3909" s="38" t="s">
        <v>1673</v>
      </c>
      <c r="R3909" s="38" t="s">
        <v>14741</v>
      </c>
      <c r="V3909" t="s">
        <v>3599</v>
      </c>
      <c r="AA3909" s="38" t="s">
        <v>1170</v>
      </c>
      <c r="AE3909" s="38" t="s">
        <v>2950</v>
      </c>
      <c r="AG3909" s="38">
        <v>1</v>
      </c>
      <c r="AH3909" s="38" t="s">
        <v>4439</v>
      </c>
      <c r="AI3909" s="38" t="s">
        <v>4440</v>
      </c>
      <c r="AJ3909" s="38" t="s">
        <v>5885</v>
      </c>
      <c r="AL3909" s="301">
        <v>43666</v>
      </c>
      <c r="AO3909" s="29" t="s">
        <v>4442</v>
      </c>
      <c r="AR3909" s="29" t="str">
        <f t="shared" si="609"/>
        <v>1</v>
      </c>
      <c r="AS3909" s="29">
        <f t="shared" si="607"/>
        <v>1</v>
      </c>
      <c r="AT3909" s="29">
        <v>1</v>
      </c>
      <c r="AV3909" s="29" t="s">
        <v>14900</v>
      </c>
      <c r="AW3909" s="29" t="str">
        <f t="shared" si="610"/>
        <v>image/tiff</v>
      </c>
      <c r="AX3909" s="29" t="str">
        <f t="shared" ref="AX3909:AX3972" si="612">IF(NOT(AV3909=""),"archival/master","")</f>
        <v>archival/master</v>
      </c>
      <c r="AY3909" s="29" t="str">
        <f t="shared" si="608"/>
        <v>https://media.mediathek-tanz-theater.de/iiif/2/nvt_img-464-013.JP2</v>
      </c>
      <c r="AZ3909" s="29" t="str">
        <f t="shared" ref="AZ3909:AZ3972" si="613">IF(NOT(AY3909=""),"image/jp2","")</f>
        <v>image/jp2</v>
      </c>
      <c r="BA3909" s="29" t="str">
        <f t="shared" ref="BA3909:BA3972" si="614">IF(NOT(AY3909=""),"presentation/iiif","")</f>
        <v>presentation/iiif</v>
      </c>
      <c r="BB3909" s="29" t="str">
        <f t="shared" ref="BB3909:BB3972" si="615">"https://media.mediathek-tanz-theater.de/iiif/2/nvt_"&amp;C3909&amp;".JP2/full/100,/0/default.jpg"</f>
        <v>https://media.mediathek-tanz-theater.de/iiif/2/nvt_img-464-013.JP2/full/100,/0/default.jpg</v>
      </c>
      <c r="BC3909" s="29" t="str">
        <f t="shared" si="611"/>
        <v>image/jpeg</v>
      </c>
      <c r="BD3909" s="29" t="str">
        <f t="shared" ref="BD3909:BD3972" si="616">IF(NOT(BB3909=""),"presentation/thumbnail","")</f>
        <v>presentation/thumbnail</v>
      </c>
    </row>
    <row r="3910" spans="1:56" ht="25.5">
      <c r="A3910" s="29">
        <v>1</v>
      </c>
      <c r="B3910" s="29">
        <v>0</v>
      </c>
      <c r="C3910" s="38" t="s">
        <v>14901</v>
      </c>
      <c r="D3910" s="38" t="s">
        <v>14902</v>
      </c>
      <c r="F3910" s="38" t="s">
        <v>13813</v>
      </c>
      <c r="I3910" s="38" t="s">
        <v>4446</v>
      </c>
      <c r="J3910" s="38" t="s">
        <v>14898</v>
      </c>
      <c r="N3910" s="38" t="s">
        <v>1673</v>
      </c>
      <c r="R3910" s="38" t="s">
        <v>14741</v>
      </c>
      <c r="V3910" t="s">
        <v>3599</v>
      </c>
      <c r="AA3910" s="38" t="s">
        <v>1170</v>
      </c>
      <c r="AB3910" s="38" t="s">
        <v>14903</v>
      </c>
      <c r="AE3910" s="38" t="s">
        <v>2950</v>
      </c>
      <c r="AG3910" s="38">
        <v>1</v>
      </c>
      <c r="AH3910" s="38" t="s">
        <v>4439</v>
      </c>
      <c r="AI3910" s="38" t="s">
        <v>4440</v>
      </c>
      <c r="AJ3910" s="38" t="s">
        <v>4449</v>
      </c>
      <c r="AK3910" s="38" t="s">
        <v>14594</v>
      </c>
      <c r="AL3910" s="301">
        <v>43666</v>
      </c>
      <c r="AO3910" s="29" t="s">
        <v>4442</v>
      </c>
      <c r="AR3910" s="29" t="str">
        <f t="shared" si="609"/>
        <v>0</v>
      </c>
      <c r="AS3910" s="29">
        <f t="shared" ref="AS3910:AS3973" si="617">AT3910</f>
        <v>0</v>
      </c>
      <c r="AT3910" s="29">
        <v>0</v>
      </c>
      <c r="AW3910" s="29" t="str">
        <f t="shared" si="610"/>
        <v/>
      </c>
      <c r="AX3910" s="29" t="str">
        <f t="shared" si="612"/>
        <v/>
      </c>
      <c r="AY3910" s="29" t="str">
        <f t="shared" ref="AY3910:AY3973" si="618">"https://media.mediathek-tanz-theater.de/iiif/2/nvt_"&amp;C3910&amp;".JP2"</f>
        <v>https://media.mediathek-tanz-theater.de/iiif/2/nvt_img-464-013-001.JP2</v>
      </c>
      <c r="AZ3910" s="29" t="str">
        <f t="shared" si="613"/>
        <v>image/jp2</v>
      </c>
      <c r="BA3910" s="29" t="str">
        <f t="shared" si="614"/>
        <v>presentation/iiif</v>
      </c>
      <c r="BB3910" s="29" t="str">
        <f t="shared" si="615"/>
        <v>https://media.mediathek-tanz-theater.de/iiif/2/nvt_img-464-013-001.JP2/full/100,/0/default.jpg</v>
      </c>
      <c r="BC3910" s="29" t="str">
        <f t="shared" si="611"/>
        <v>image/jpeg</v>
      </c>
      <c r="BD3910" s="29" t="str">
        <f t="shared" si="616"/>
        <v>presentation/thumbnail</v>
      </c>
    </row>
    <row r="3911" spans="1:56" ht="89.25">
      <c r="A3911" s="29">
        <v>1</v>
      </c>
      <c r="B3911" s="29">
        <v>0</v>
      </c>
      <c r="C3911" s="38" t="s">
        <v>14904</v>
      </c>
      <c r="D3911" s="38" t="s">
        <v>14905</v>
      </c>
      <c r="F3911" s="38" t="s">
        <v>13813</v>
      </c>
      <c r="I3911" s="38" t="s">
        <v>4446</v>
      </c>
      <c r="J3911" s="38" t="s">
        <v>14898</v>
      </c>
      <c r="N3911" s="38" t="s">
        <v>1673</v>
      </c>
      <c r="R3911" s="38" t="s">
        <v>14741</v>
      </c>
      <c r="V3911" t="s">
        <v>3599</v>
      </c>
      <c r="AA3911" s="38" t="s">
        <v>1170</v>
      </c>
      <c r="AB3911" s="38" t="s">
        <v>14906</v>
      </c>
      <c r="AE3911" s="38" t="s">
        <v>2950</v>
      </c>
      <c r="AG3911" s="38">
        <v>1</v>
      </c>
      <c r="AH3911" s="38" t="s">
        <v>4439</v>
      </c>
      <c r="AI3911" s="38" t="s">
        <v>4440</v>
      </c>
      <c r="AJ3911" s="38" t="s">
        <v>4449</v>
      </c>
      <c r="AK3911" s="38" t="s">
        <v>14907</v>
      </c>
      <c r="AL3911" s="301">
        <v>43666</v>
      </c>
      <c r="AO3911" s="29" t="s">
        <v>4442</v>
      </c>
      <c r="AR3911" s="29" t="str">
        <f t="shared" ref="AR3911:AR3974" si="619">IF(OR(I3911="Negativmappe",I3911="Negativstreifen",I3911="Diapositivfilm",I3911="Fotomappe;(POSITIVE)",AND(I3911="Kostümfotografie",NOT(AE3911="DT")),AND(I3911="Fotografie",NOT(AE3911="DT")),AND(I3911="Porträtfotografie",NOT(AE3911="DT")),AND(I3911="Fotodokumentation",NOT(AE3911="DT")),AND(I3911="Bühnenbildfotografie",NOT(AE3911="DT"))),"1","0")</f>
        <v>0</v>
      </c>
      <c r="AS3911" s="29">
        <f t="shared" si="617"/>
        <v>0</v>
      </c>
      <c r="AT3911" s="29">
        <v>0</v>
      </c>
      <c r="AW3911" s="29" t="str">
        <f t="shared" ref="AW3911:AW3974" si="620">IF(NOT(AV3911=""),"image/tiff","")</f>
        <v/>
      </c>
      <c r="AX3911" s="29" t="str">
        <f t="shared" si="612"/>
        <v/>
      </c>
      <c r="AY3911" s="29" t="str">
        <f t="shared" si="618"/>
        <v>https://media.mediathek-tanz-theater.de/iiif/2/nvt_img-464-013-002.JP2</v>
      </c>
      <c r="AZ3911" s="29" t="str">
        <f t="shared" si="613"/>
        <v>image/jp2</v>
      </c>
      <c r="BA3911" s="29" t="str">
        <f t="shared" si="614"/>
        <v>presentation/iiif</v>
      </c>
      <c r="BB3911" s="29" t="str">
        <f t="shared" si="615"/>
        <v>https://media.mediathek-tanz-theater.de/iiif/2/nvt_img-464-013-002.JP2/full/100,/0/default.jpg</v>
      </c>
      <c r="BC3911" s="29" t="str">
        <f t="shared" si="611"/>
        <v>image/jpeg</v>
      </c>
      <c r="BD3911" s="29" t="str">
        <f t="shared" si="616"/>
        <v>presentation/thumbnail</v>
      </c>
    </row>
    <row r="3912" spans="1:56" ht="38.25">
      <c r="A3912" s="29">
        <v>1</v>
      </c>
      <c r="B3912" s="29">
        <v>0</v>
      </c>
      <c r="C3912" s="38" t="s">
        <v>14908</v>
      </c>
      <c r="D3912" s="38" t="s">
        <v>14909</v>
      </c>
      <c r="F3912" s="38" t="s">
        <v>13813</v>
      </c>
      <c r="I3912" s="38" t="s">
        <v>4446</v>
      </c>
      <c r="J3912" s="38" t="s">
        <v>14898</v>
      </c>
      <c r="N3912" s="38" t="s">
        <v>1673</v>
      </c>
      <c r="R3912" s="38" t="s">
        <v>14741</v>
      </c>
      <c r="V3912" t="s">
        <v>3599</v>
      </c>
      <c r="AA3912" s="38" t="s">
        <v>1170</v>
      </c>
      <c r="AB3912" s="38" t="s">
        <v>14910</v>
      </c>
      <c r="AE3912" s="38" t="s">
        <v>2950</v>
      </c>
      <c r="AG3912" s="38">
        <v>1</v>
      </c>
      <c r="AH3912" s="38" t="s">
        <v>4439</v>
      </c>
      <c r="AI3912" s="38" t="s">
        <v>4440</v>
      </c>
      <c r="AJ3912" s="38" t="s">
        <v>4449</v>
      </c>
      <c r="AK3912" s="38" t="s">
        <v>14911</v>
      </c>
      <c r="AL3912" s="301">
        <v>43666</v>
      </c>
      <c r="AO3912" s="29" t="s">
        <v>4442</v>
      </c>
      <c r="AR3912" s="29" t="str">
        <f t="shared" si="619"/>
        <v>0</v>
      </c>
      <c r="AS3912" s="29">
        <f t="shared" si="617"/>
        <v>0</v>
      </c>
      <c r="AT3912" s="29">
        <v>0</v>
      </c>
      <c r="AW3912" s="29" t="str">
        <f t="shared" si="620"/>
        <v/>
      </c>
      <c r="AX3912" s="29" t="str">
        <f t="shared" si="612"/>
        <v/>
      </c>
      <c r="AY3912" s="29" t="str">
        <f t="shared" si="618"/>
        <v>https://media.mediathek-tanz-theater.de/iiif/2/nvt_img-464-013-003.JP2</v>
      </c>
      <c r="AZ3912" s="29" t="str">
        <f t="shared" si="613"/>
        <v>image/jp2</v>
      </c>
      <c r="BA3912" s="29" t="str">
        <f t="shared" si="614"/>
        <v>presentation/iiif</v>
      </c>
      <c r="BB3912" s="29" t="str">
        <f t="shared" si="615"/>
        <v>https://media.mediathek-tanz-theater.de/iiif/2/nvt_img-464-013-003.JP2/full/100,/0/default.jpg</v>
      </c>
      <c r="BC3912" s="29" t="str">
        <f t="shared" si="611"/>
        <v>image/jpeg</v>
      </c>
      <c r="BD3912" s="29" t="str">
        <f t="shared" si="616"/>
        <v>presentation/thumbnail</v>
      </c>
    </row>
    <row r="3913" spans="1:56" ht="25.5">
      <c r="A3913" s="29">
        <v>1</v>
      </c>
      <c r="B3913" s="29">
        <v>0</v>
      </c>
      <c r="C3913" s="38" t="s">
        <v>14912</v>
      </c>
      <c r="D3913" s="38" t="s">
        <v>14913</v>
      </c>
      <c r="F3913" s="38" t="s">
        <v>13813</v>
      </c>
      <c r="I3913" s="38" t="s">
        <v>4438</v>
      </c>
      <c r="J3913" t="s">
        <v>14736</v>
      </c>
      <c r="N3913" s="38" t="s">
        <v>1673</v>
      </c>
      <c r="R3913" s="38" t="s">
        <v>14741</v>
      </c>
      <c r="V3913" t="s">
        <v>3599</v>
      </c>
      <c r="AA3913" s="38" t="s">
        <v>1170</v>
      </c>
      <c r="AE3913" s="38" t="s">
        <v>2950</v>
      </c>
      <c r="AG3913" s="38">
        <v>1</v>
      </c>
      <c r="AH3913" s="38" t="s">
        <v>4439</v>
      </c>
      <c r="AI3913" s="38" t="s">
        <v>4440</v>
      </c>
      <c r="AJ3913" s="38" t="s">
        <v>14914</v>
      </c>
      <c r="AL3913" s="301">
        <v>43666</v>
      </c>
      <c r="AO3913" s="29" t="s">
        <v>4442</v>
      </c>
      <c r="AR3913" s="29" t="str">
        <f t="shared" si="619"/>
        <v>1</v>
      </c>
      <c r="AS3913" s="29">
        <f t="shared" si="617"/>
        <v>1</v>
      </c>
      <c r="AT3913" s="29">
        <v>1</v>
      </c>
      <c r="AV3913" s="29" t="s">
        <v>14915</v>
      </c>
      <c r="AW3913" s="29" t="str">
        <f t="shared" si="620"/>
        <v>image/tiff</v>
      </c>
      <c r="AX3913" s="29" t="str">
        <f t="shared" si="612"/>
        <v>archival/master</v>
      </c>
      <c r="AY3913" s="29" t="str">
        <f t="shared" si="618"/>
        <v>https://media.mediathek-tanz-theater.de/iiif/2/nvt_img-464-014.JP2</v>
      </c>
      <c r="AZ3913" s="29" t="str">
        <f t="shared" si="613"/>
        <v>image/jp2</v>
      </c>
      <c r="BA3913" s="29" t="str">
        <f t="shared" si="614"/>
        <v>presentation/iiif</v>
      </c>
      <c r="BB3913" s="29" t="str">
        <f t="shared" si="615"/>
        <v>https://media.mediathek-tanz-theater.de/iiif/2/nvt_img-464-014.JP2/full/100,/0/default.jpg</v>
      </c>
      <c r="BC3913" s="29" t="str">
        <f t="shared" si="611"/>
        <v>image/jpeg</v>
      </c>
      <c r="BD3913" s="29" t="str">
        <f t="shared" si="616"/>
        <v>presentation/thumbnail</v>
      </c>
    </row>
    <row r="3914" spans="1:56" ht="38.25">
      <c r="A3914" s="29">
        <v>1</v>
      </c>
      <c r="B3914" s="29">
        <v>0</v>
      </c>
      <c r="C3914" s="38" t="s">
        <v>14916</v>
      </c>
      <c r="D3914" s="38" t="s">
        <v>14917</v>
      </c>
      <c r="F3914" s="38" t="s">
        <v>13813</v>
      </c>
      <c r="I3914" s="38" t="s">
        <v>4446</v>
      </c>
      <c r="J3914" s="38" t="s">
        <v>14912</v>
      </c>
      <c r="N3914" s="38" t="s">
        <v>1673</v>
      </c>
      <c r="R3914" s="38" t="s">
        <v>14741</v>
      </c>
      <c r="V3914" t="s">
        <v>3599</v>
      </c>
      <c r="AA3914" s="38" t="s">
        <v>1170</v>
      </c>
      <c r="AB3914" s="38" t="s">
        <v>14918</v>
      </c>
      <c r="AE3914" s="38" t="s">
        <v>2950</v>
      </c>
      <c r="AG3914" s="38">
        <v>1</v>
      </c>
      <c r="AH3914" s="38" t="s">
        <v>4439</v>
      </c>
      <c r="AI3914" s="38" t="s">
        <v>4440</v>
      </c>
      <c r="AJ3914" s="38" t="s">
        <v>4449</v>
      </c>
      <c r="AK3914" s="38" t="s">
        <v>14919</v>
      </c>
      <c r="AL3914" s="301">
        <v>43666</v>
      </c>
      <c r="AO3914" s="29" t="s">
        <v>4442</v>
      </c>
      <c r="AR3914" s="29" t="str">
        <f t="shared" si="619"/>
        <v>0</v>
      </c>
      <c r="AS3914" s="29">
        <f t="shared" si="617"/>
        <v>0</v>
      </c>
      <c r="AT3914" s="29">
        <v>0</v>
      </c>
      <c r="AW3914" s="29" t="str">
        <f t="shared" si="620"/>
        <v/>
      </c>
      <c r="AX3914" s="29" t="str">
        <f t="shared" si="612"/>
        <v/>
      </c>
      <c r="AY3914" s="29" t="str">
        <f t="shared" si="618"/>
        <v>https://media.mediathek-tanz-theater.de/iiif/2/nvt_img-464-014-001.JP2</v>
      </c>
      <c r="AZ3914" s="29" t="str">
        <f t="shared" si="613"/>
        <v>image/jp2</v>
      </c>
      <c r="BA3914" s="29" t="str">
        <f t="shared" si="614"/>
        <v>presentation/iiif</v>
      </c>
      <c r="BB3914" s="29" t="str">
        <f t="shared" si="615"/>
        <v>https://media.mediathek-tanz-theater.de/iiif/2/nvt_img-464-014-001.JP2/full/100,/0/default.jpg</v>
      </c>
      <c r="BC3914" s="29" t="str">
        <f t="shared" si="611"/>
        <v>image/jpeg</v>
      </c>
      <c r="BD3914" s="29" t="str">
        <f t="shared" si="616"/>
        <v>presentation/thumbnail</v>
      </c>
    </row>
    <row r="3915" spans="1:56" ht="25.5">
      <c r="A3915" s="29">
        <v>1</v>
      </c>
      <c r="B3915" s="29">
        <v>0</v>
      </c>
      <c r="C3915" s="38" t="s">
        <v>14920</v>
      </c>
      <c r="D3915" s="38" t="s">
        <v>14921</v>
      </c>
      <c r="F3915" s="38" t="s">
        <v>13813</v>
      </c>
      <c r="I3915" s="38" t="s">
        <v>4446</v>
      </c>
      <c r="J3915" s="38" t="s">
        <v>14912</v>
      </c>
      <c r="N3915" s="38" t="s">
        <v>1673</v>
      </c>
      <c r="R3915" s="38" t="s">
        <v>14741</v>
      </c>
      <c r="V3915" t="s">
        <v>3599</v>
      </c>
      <c r="AA3915" s="38" t="s">
        <v>1170</v>
      </c>
      <c r="AB3915" s="38" t="s">
        <v>14922</v>
      </c>
      <c r="AE3915" s="38" t="s">
        <v>2950</v>
      </c>
      <c r="AG3915" s="38">
        <v>1</v>
      </c>
      <c r="AH3915" s="38" t="s">
        <v>4439</v>
      </c>
      <c r="AI3915" s="38" t="s">
        <v>4440</v>
      </c>
      <c r="AJ3915" s="38" t="s">
        <v>4449</v>
      </c>
      <c r="AK3915" s="38" t="s">
        <v>14869</v>
      </c>
      <c r="AL3915" s="301">
        <v>43666</v>
      </c>
      <c r="AO3915" s="29" t="s">
        <v>4442</v>
      </c>
      <c r="AR3915" s="29" t="str">
        <f t="shared" si="619"/>
        <v>0</v>
      </c>
      <c r="AS3915" s="29">
        <f t="shared" si="617"/>
        <v>0</v>
      </c>
      <c r="AT3915" s="29">
        <v>0</v>
      </c>
      <c r="AW3915" s="29" t="str">
        <f t="shared" si="620"/>
        <v/>
      </c>
      <c r="AX3915" s="29" t="str">
        <f t="shared" si="612"/>
        <v/>
      </c>
      <c r="AY3915" s="29" t="str">
        <f t="shared" si="618"/>
        <v>https://media.mediathek-tanz-theater.de/iiif/2/nvt_img-464-014-002.JP2</v>
      </c>
      <c r="AZ3915" s="29" t="str">
        <f t="shared" si="613"/>
        <v>image/jp2</v>
      </c>
      <c r="BA3915" s="29" t="str">
        <f t="shared" si="614"/>
        <v>presentation/iiif</v>
      </c>
      <c r="BB3915" s="29" t="str">
        <f t="shared" si="615"/>
        <v>https://media.mediathek-tanz-theater.de/iiif/2/nvt_img-464-014-002.JP2/full/100,/0/default.jpg</v>
      </c>
      <c r="BC3915" s="29" t="str">
        <f t="shared" si="611"/>
        <v>image/jpeg</v>
      </c>
      <c r="BD3915" s="29" t="str">
        <f t="shared" si="616"/>
        <v>presentation/thumbnail</v>
      </c>
    </row>
    <row r="3916" spans="1:56" ht="38.25">
      <c r="A3916" s="29">
        <v>1</v>
      </c>
      <c r="B3916" s="29">
        <v>0</v>
      </c>
      <c r="C3916" s="38" t="s">
        <v>14923</v>
      </c>
      <c r="D3916" s="38" t="s">
        <v>14924</v>
      </c>
      <c r="F3916" s="38" t="s">
        <v>13813</v>
      </c>
      <c r="I3916" s="38" t="s">
        <v>4446</v>
      </c>
      <c r="J3916" s="38" t="s">
        <v>14912</v>
      </c>
      <c r="N3916" s="38" t="s">
        <v>1673</v>
      </c>
      <c r="R3916" s="38" t="s">
        <v>14741</v>
      </c>
      <c r="V3916" t="s">
        <v>3599</v>
      </c>
      <c r="AA3916" s="38" t="s">
        <v>1170</v>
      </c>
      <c r="AB3916" s="38" t="s">
        <v>14925</v>
      </c>
      <c r="AE3916" s="38" t="s">
        <v>2950</v>
      </c>
      <c r="AG3916" s="38">
        <v>1</v>
      </c>
      <c r="AH3916" s="38" t="s">
        <v>4439</v>
      </c>
      <c r="AI3916" s="38" t="s">
        <v>4440</v>
      </c>
      <c r="AJ3916" s="38" t="s">
        <v>4449</v>
      </c>
      <c r="AK3916" s="38" t="s">
        <v>14926</v>
      </c>
      <c r="AL3916" s="301">
        <v>43666</v>
      </c>
      <c r="AO3916" s="29" t="s">
        <v>4442</v>
      </c>
      <c r="AR3916" s="29" t="str">
        <f t="shared" si="619"/>
        <v>0</v>
      </c>
      <c r="AS3916" s="29">
        <f t="shared" si="617"/>
        <v>0</v>
      </c>
      <c r="AT3916" s="29">
        <v>0</v>
      </c>
      <c r="AW3916" s="29" t="str">
        <f t="shared" si="620"/>
        <v/>
      </c>
      <c r="AX3916" s="29" t="str">
        <f t="shared" si="612"/>
        <v/>
      </c>
      <c r="AY3916" s="29" t="str">
        <f t="shared" si="618"/>
        <v>https://media.mediathek-tanz-theater.de/iiif/2/nvt_img-464-014-003.JP2</v>
      </c>
      <c r="AZ3916" s="29" t="str">
        <f t="shared" si="613"/>
        <v>image/jp2</v>
      </c>
      <c r="BA3916" s="29" t="str">
        <f t="shared" si="614"/>
        <v>presentation/iiif</v>
      </c>
      <c r="BB3916" s="29" t="str">
        <f t="shared" si="615"/>
        <v>https://media.mediathek-tanz-theater.de/iiif/2/nvt_img-464-014-003.JP2/full/100,/0/default.jpg</v>
      </c>
      <c r="BC3916" s="29" t="str">
        <f t="shared" si="611"/>
        <v>image/jpeg</v>
      </c>
      <c r="BD3916" s="29" t="str">
        <f t="shared" si="616"/>
        <v>presentation/thumbnail</v>
      </c>
    </row>
    <row r="3917" spans="1:56" ht="25.5">
      <c r="A3917" s="29">
        <v>1</v>
      </c>
      <c r="B3917" s="29">
        <v>0</v>
      </c>
      <c r="C3917" s="38" t="s">
        <v>14927</v>
      </c>
      <c r="D3917" s="38" t="s">
        <v>14928</v>
      </c>
      <c r="F3917" s="38" t="s">
        <v>13813</v>
      </c>
      <c r="I3917" s="38" t="s">
        <v>4438</v>
      </c>
      <c r="J3917" t="s">
        <v>14736</v>
      </c>
      <c r="N3917" s="38" t="s">
        <v>1673</v>
      </c>
      <c r="R3917" s="38" t="s">
        <v>14741</v>
      </c>
      <c r="V3917" t="s">
        <v>3599</v>
      </c>
      <c r="AA3917" s="38" t="s">
        <v>1170</v>
      </c>
      <c r="AE3917" s="38" t="s">
        <v>2950</v>
      </c>
      <c r="AG3917" s="38">
        <v>1</v>
      </c>
      <c r="AH3917" s="38" t="s">
        <v>4439</v>
      </c>
      <c r="AI3917" s="38" t="s">
        <v>4440</v>
      </c>
      <c r="AJ3917" s="38" t="s">
        <v>5780</v>
      </c>
      <c r="AL3917" s="301">
        <v>43666</v>
      </c>
      <c r="AO3917" s="29" t="s">
        <v>4442</v>
      </c>
      <c r="AR3917" s="29" t="str">
        <f t="shared" si="619"/>
        <v>1</v>
      </c>
      <c r="AS3917" s="29">
        <f t="shared" si="617"/>
        <v>1</v>
      </c>
      <c r="AT3917" s="29">
        <v>1</v>
      </c>
      <c r="AV3917" s="29" t="s">
        <v>14929</v>
      </c>
      <c r="AW3917" s="29" t="str">
        <f t="shared" si="620"/>
        <v>image/tiff</v>
      </c>
      <c r="AX3917" s="29" t="str">
        <f t="shared" si="612"/>
        <v>archival/master</v>
      </c>
      <c r="AY3917" s="29" t="str">
        <f t="shared" si="618"/>
        <v>https://media.mediathek-tanz-theater.de/iiif/2/nvt_img-464-015.JP2</v>
      </c>
      <c r="AZ3917" s="29" t="str">
        <f t="shared" si="613"/>
        <v>image/jp2</v>
      </c>
      <c r="BA3917" s="29" t="str">
        <f t="shared" si="614"/>
        <v>presentation/iiif</v>
      </c>
      <c r="BB3917" s="29" t="str">
        <f t="shared" si="615"/>
        <v>https://media.mediathek-tanz-theater.de/iiif/2/nvt_img-464-015.JP2/full/100,/0/default.jpg</v>
      </c>
      <c r="BC3917" s="29" t="str">
        <f t="shared" si="611"/>
        <v>image/jpeg</v>
      </c>
      <c r="BD3917" s="29" t="str">
        <f t="shared" si="616"/>
        <v>presentation/thumbnail</v>
      </c>
    </row>
    <row r="3918" spans="1:56" ht="63.75">
      <c r="A3918" s="29">
        <v>1</v>
      </c>
      <c r="B3918" s="29">
        <v>0</v>
      </c>
      <c r="C3918" s="38" t="s">
        <v>14930</v>
      </c>
      <c r="D3918" s="38" t="s">
        <v>14931</v>
      </c>
      <c r="F3918" s="38" t="s">
        <v>13813</v>
      </c>
      <c r="I3918" s="38" t="s">
        <v>4446</v>
      </c>
      <c r="J3918" s="38" t="s">
        <v>14927</v>
      </c>
      <c r="N3918" s="38" t="s">
        <v>1673</v>
      </c>
      <c r="R3918" s="38" t="s">
        <v>14741</v>
      </c>
      <c r="V3918" t="s">
        <v>3599</v>
      </c>
      <c r="AA3918" s="38" t="s">
        <v>1170</v>
      </c>
      <c r="AB3918" s="38" t="s">
        <v>14932</v>
      </c>
      <c r="AE3918" s="38" t="s">
        <v>2950</v>
      </c>
      <c r="AG3918" s="38">
        <v>1</v>
      </c>
      <c r="AH3918" s="38" t="s">
        <v>4439</v>
      </c>
      <c r="AI3918" s="38" t="s">
        <v>4440</v>
      </c>
      <c r="AJ3918" s="38" t="s">
        <v>4449</v>
      </c>
      <c r="AK3918" s="38" t="s">
        <v>14933</v>
      </c>
      <c r="AL3918" s="301">
        <v>43666</v>
      </c>
      <c r="AO3918" s="29" t="s">
        <v>4442</v>
      </c>
      <c r="AR3918" s="29" t="str">
        <f t="shared" si="619"/>
        <v>0</v>
      </c>
      <c r="AS3918" s="29">
        <f t="shared" si="617"/>
        <v>0</v>
      </c>
      <c r="AT3918" s="29">
        <v>0</v>
      </c>
      <c r="AW3918" s="29" t="str">
        <f t="shared" si="620"/>
        <v/>
      </c>
      <c r="AX3918" s="29" t="str">
        <f t="shared" si="612"/>
        <v/>
      </c>
      <c r="AY3918" s="29" t="str">
        <f t="shared" si="618"/>
        <v>https://media.mediathek-tanz-theater.de/iiif/2/nvt_img-464-015-001.JP2</v>
      </c>
      <c r="AZ3918" s="29" t="str">
        <f t="shared" si="613"/>
        <v>image/jp2</v>
      </c>
      <c r="BA3918" s="29" t="str">
        <f t="shared" si="614"/>
        <v>presentation/iiif</v>
      </c>
      <c r="BB3918" s="29" t="str">
        <f t="shared" si="615"/>
        <v>https://media.mediathek-tanz-theater.de/iiif/2/nvt_img-464-015-001.JP2/full/100,/0/default.jpg</v>
      </c>
      <c r="BC3918" s="29" t="str">
        <f t="shared" si="611"/>
        <v>image/jpeg</v>
      </c>
      <c r="BD3918" s="29" t="str">
        <f t="shared" si="616"/>
        <v>presentation/thumbnail</v>
      </c>
    </row>
    <row r="3919" spans="1:56" ht="25.5">
      <c r="A3919" s="29">
        <v>1</v>
      </c>
      <c r="B3919" s="29">
        <v>0</v>
      </c>
      <c r="C3919" s="38" t="s">
        <v>14934</v>
      </c>
      <c r="D3919" s="38" t="s">
        <v>14935</v>
      </c>
      <c r="F3919" s="38" t="s">
        <v>13813</v>
      </c>
      <c r="I3919" s="38" t="s">
        <v>4446</v>
      </c>
      <c r="J3919" s="38" t="s">
        <v>14927</v>
      </c>
      <c r="N3919" s="38" t="s">
        <v>1673</v>
      </c>
      <c r="R3919" s="38" t="s">
        <v>14741</v>
      </c>
      <c r="V3919" t="s">
        <v>3599</v>
      </c>
      <c r="AA3919" s="38" t="s">
        <v>1170</v>
      </c>
      <c r="AB3919" s="38" t="s">
        <v>14936</v>
      </c>
      <c r="AE3919" s="38" t="s">
        <v>2950</v>
      </c>
      <c r="AG3919" s="38">
        <v>1</v>
      </c>
      <c r="AH3919" s="38" t="s">
        <v>4439</v>
      </c>
      <c r="AI3919" s="38" t="s">
        <v>4440</v>
      </c>
      <c r="AJ3919" s="38" t="s">
        <v>4449</v>
      </c>
      <c r="AK3919" s="38" t="s">
        <v>14937</v>
      </c>
      <c r="AL3919" s="301">
        <v>43666</v>
      </c>
      <c r="AO3919" s="29" t="s">
        <v>4442</v>
      </c>
      <c r="AR3919" s="29" t="str">
        <f t="shared" si="619"/>
        <v>0</v>
      </c>
      <c r="AS3919" s="29">
        <f t="shared" si="617"/>
        <v>0</v>
      </c>
      <c r="AT3919" s="29">
        <v>0</v>
      </c>
      <c r="AW3919" s="29" t="str">
        <f t="shared" si="620"/>
        <v/>
      </c>
      <c r="AX3919" s="29" t="str">
        <f t="shared" si="612"/>
        <v/>
      </c>
      <c r="AY3919" s="29" t="str">
        <f t="shared" si="618"/>
        <v>https://media.mediathek-tanz-theater.de/iiif/2/nvt_img-464-015-002.JP2</v>
      </c>
      <c r="AZ3919" s="29" t="str">
        <f t="shared" si="613"/>
        <v>image/jp2</v>
      </c>
      <c r="BA3919" s="29" t="str">
        <f t="shared" si="614"/>
        <v>presentation/iiif</v>
      </c>
      <c r="BB3919" s="29" t="str">
        <f t="shared" si="615"/>
        <v>https://media.mediathek-tanz-theater.de/iiif/2/nvt_img-464-015-002.JP2/full/100,/0/default.jpg</v>
      </c>
      <c r="BC3919" s="29" t="str">
        <f t="shared" si="611"/>
        <v>image/jpeg</v>
      </c>
      <c r="BD3919" s="29" t="str">
        <f t="shared" si="616"/>
        <v>presentation/thumbnail</v>
      </c>
    </row>
    <row r="3920" spans="1:56" ht="25.5">
      <c r="A3920" s="29">
        <v>1</v>
      </c>
      <c r="B3920" s="29">
        <v>0</v>
      </c>
      <c r="C3920" s="38" t="s">
        <v>14938</v>
      </c>
      <c r="D3920" s="38" t="s">
        <v>14939</v>
      </c>
      <c r="F3920" s="38" t="s">
        <v>13813</v>
      </c>
      <c r="I3920" s="38" t="s">
        <v>4446</v>
      </c>
      <c r="J3920" s="38" t="s">
        <v>14927</v>
      </c>
      <c r="N3920" s="38" t="s">
        <v>1673</v>
      </c>
      <c r="R3920" s="38" t="s">
        <v>14741</v>
      </c>
      <c r="V3920" t="s">
        <v>3599</v>
      </c>
      <c r="AA3920" s="38" t="s">
        <v>1170</v>
      </c>
      <c r="AB3920" s="38" t="s">
        <v>14940</v>
      </c>
      <c r="AE3920" s="38" t="s">
        <v>2950</v>
      </c>
      <c r="AG3920" s="38">
        <v>1</v>
      </c>
      <c r="AH3920" s="38" t="s">
        <v>4439</v>
      </c>
      <c r="AI3920" s="38" t="s">
        <v>4440</v>
      </c>
      <c r="AJ3920" s="38" t="s">
        <v>4449</v>
      </c>
      <c r="AK3920" s="38" t="s">
        <v>4635</v>
      </c>
      <c r="AL3920" s="301">
        <v>43666</v>
      </c>
      <c r="AO3920" s="29" t="s">
        <v>4442</v>
      </c>
      <c r="AR3920" s="29" t="str">
        <f t="shared" si="619"/>
        <v>0</v>
      </c>
      <c r="AS3920" s="29">
        <f t="shared" si="617"/>
        <v>0</v>
      </c>
      <c r="AT3920" s="29">
        <v>0</v>
      </c>
      <c r="AW3920" s="29" t="str">
        <f t="shared" si="620"/>
        <v/>
      </c>
      <c r="AX3920" s="29" t="str">
        <f t="shared" si="612"/>
        <v/>
      </c>
      <c r="AY3920" s="29" t="str">
        <f t="shared" si="618"/>
        <v>https://media.mediathek-tanz-theater.de/iiif/2/nvt_img-464-015-003.JP2</v>
      </c>
      <c r="AZ3920" s="29" t="str">
        <f t="shared" si="613"/>
        <v>image/jp2</v>
      </c>
      <c r="BA3920" s="29" t="str">
        <f t="shared" si="614"/>
        <v>presentation/iiif</v>
      </c>
      <c r="BB3920" s="29" t="str">
        <f t="shared" si="615"/>
        <v>https://media.mediathek-tanz-theater.de/iiif/2/nvt_img-464-015-003.JP2/full/100,/0/default.jpg</v>
      </c>
      <c r="BC3920" s="29" t="str">
        <f t="shared" si="611"/>
        <v>image/jpeg</v>
      </c>
      <c r="BD3920" s="29" t="str">
        <f t="shared" si="616"/>
        <v>presentation/thumbnail</v>
      </c>
    </row>
    <row r="3921" spans="1:1028" ht="25.5">
      <c r="A3921" s="29">
        <v>1</v>
      </c>
      <c r="B3921" s="29">
        <v>0</v>
      </c>
      <c r="C3921" s="38" t="s">
        <v>14941</v>
      </c>
      <c r="D3921" s="38" t="s">
        <v>14942</v>
      </c>
      <c r="F3921" s="38" t="s">
        <v>13813</v>
      </c>
      <c r="I3921" s="38" t="s">
        <v>4438</v>
      </c>
      <c r="J3921" t="s">
        <v>14736</v>
      </c>
      <c r="N3921" s="38" t="s">
        <v>1673</v>
      </c>
      <c r="R3921" s="38" t="s">
        <v>14741</v>
      </c>
      <c r="V3921" t="s">
        <v>3599</v>
      </c>
      <c r="AA3921" s="38" t="s">
        <v>1170</v>
      </c>
      <c r="AE3921" s="38" t="s">
        <v>2950</v>
      </c>
      <c r="AG3921" s="38">
        <v>1</v>
      </c>
      <c r="AH3921" s="38" t="s">
        <v>4439</v>
      </c>
      <c r="AI3921" s="38" t="s">
        <v>4440</v>
      </c>
      <c r="AJ3921" s="38" t="s">
        <v>14943</v>
      </c>
      <c r="AL3921" s="301">
        <v>43666</v>
      </c>
      <c r="AO3921" s="29" t="s">
        <v>4442</v>
      </c>
      <c r="AR3921" s="29" t="str">
        <f t="shared" si="619"/>
        <v>1</v>
      </c>
      <c r="AS3921" s="29">
        <f t="shared" si="617"/>
        <v>1</v>
      </c>
      <c r="AT3921" s="29">
        <v>1</v>
      </c>
      <c r="AV3921" s="29" t="s">
        <v>14944</v>
      </c>
      <c r="AW3921" s="29" t="str">
        <f t="shared" si="620"/>
        <v>image/tiff</v>
      </c>
      <c r="AX3921" s="29" t="str">
        <f t="shared" si="612"/>
        <v>archival/master</v>
      </c>
      <c r="AY3921" s="29" t="str">
        <f t="shared" si="618"/>
        <v>https://media.mediathek-tanz-theater.de/iiif/2/nvt_img-464-016.JP2</v>
      </c>
      <c r="AZ3921" s="29" t="str">
        <f t="shared" si="613"/>
        <v>image/jp2</v>
      </c>
      <c r="BA3921" s="29" t="str">
        <f t="shared" si="614"/>
        <v>presentation/iiif</v>
      </c>
      <c r="BB3921" s="29" t="str">
        <f t="shared" si="615"/>
        <v>https://media.mediathek-tanz-theater.de/iiif/2/nvt_img-464-016.JP2/full/100,/0/default.jpg</v>
      </c>
      <c r="BC3921" s="29" t="str">
        <f t="shared" si="611"/>
        <v>image/jpeg</v>
      </c>
      <c r="BD3921" s="29" t="str">
        <f t="shared" si="616"/>
        <v>presentation/thumbnail</v>
      </c>
    </row>
    <row r="3922" spans="1:1028" ht="63.75">
      <c r="A3922" s="29">
        <v>1</v>
      </c>
      <c r="B3922" s="29">
        <v>0</v>
      </c>
      <c r="C3922" s="38" t="s">
        <v>14945</v>
      </c>
      <c r="D3922" s="38" t="s">
        <v>14946</v>
      </c>
      <c r="F3922" s="38" t="s">
        <v>13813</v>
      </c>
      <c r="I3922" s="38" t="s">
        <v>4446</v>
      </c>
      <c r="J3922" s="38" t="s">
        <v>14941</v>
      </c>
      <c r="N3922" s="38" t="s">
        <v>1673</v>
      </c>
      <c r="R3922" s="38" t="s">
        <v>14741</v>
      </c>
      <c r="V3922" t="s">
        <v>3599</v>
      </c>
      <c r="AA3922" s="38" t="s">
        <v>1170</v>
      </c>
      <c r="AB3922" s="38" t="s">
        <v>14947</v>
      </c>
      <c r="AE3922" s="38" t="s">
        <v>2950</v>
      </c>
      <c r="AG3922" s="38">
        <v>1</v>
      </c>
      <c r="AH3922" s="38" t="s">
        <v>4439</v>
      </c>
      <c r="AI3922" s="38" t="s">
        <v>4440</v>
      </c>
      <c r="AJ3922" s="38" t="s">
        <v>4449</v>
      </c>
      <c r="AK3922" s="38" t="s">
        <v>14948</v>
      </c>
      <c r="AL3922" s="301">
        <v>43666</v>
      </c>
      <c r="AO3922" s="29" t="s">
        <v>4442</v>
      </c>
      <c r="AR3922" s="29" t="str">
        <f t="shared" si="619"/>
        <v>0</v>
      </c>
      <c r="AS3922" s="29">
        <f t="shared" si="617"/>
        <v>0</v>
      </c>
      <c r="AT3922" s="29">
        <v>0</v>
      </c>
      <c r="AW3922" s="29" t="str">
        <f t="shared" si="620"/>
        <v/>
      </c>
      <c r="AX3922" s="29" t="str">
        <f t="shared" si="612"/>
        <v/>
      </c>
      <c r="AY3922" s="29" t="str">
        <f t="shared" si="618"/>
        <v>https://media.mediathek-tanz-theater.de/iiif/2/nvt_img-464-016-001.JP2</v>
      </c>
      <c r="AZ3922" s="29" t="str">
        <f t="shared" si="613"/>
        <v>image/jp2</v>
      </c>
      <c r="BA3922" s="29" t="str">
        <f t="shared" si="614"/>
        <v>presentation/iiif</v>
      </c>
      <c r="BB3922" s="29" t="str">
        <f t="shared" si="615"/>
        <v>https://media.mediathek-tanz-theater.de/iiif/2/nvt_img-464-016-001.JP2/full/100,/0/default.jpg</v>
      </c>
      <c r="BC3922" s="29" t="str">
        <f t="shared" si="611"/>
        <v>image/jpeg</v>
      </c>
      <c r="BD3922" s="29" t="str">
        <f t="shared" si="616"/>
        <v>presentation/thumbnail</v>
      </c>
    </row>
    <row r="3923" spans="1:1028" ht="63.75">
      <c r="A3923" s="29">
        <v>1</v>
      </c>
      <c r="B3923" s="29">
        <v>0</v>
      </c>
      <c r="C3923" s="38" t="s">
        <v>14949</v>
      </c>
      <c r="D3923" s="38" t="s">
        <v>14950</v>
      </c>
      <c r="F3923" s="38" t="s">
        <v>13813</v>
      </c>
      <c r="I3923" s="38" t="s">
        <v>4446</v>
      </c>
      <c r="J3923" s="38" t="s">
        <v>14941</v>
      </c>
      <c r="N3923" s="38" t="s">
        <v>1673</v>
      </c>
      <c r="R3923" s="38" t="s">
        <v>14741</v>
      </c>
      <c r="V3923" t="s">
        <v>3599</v>
      </c>
      <c r="AA3923" s="38" t="s">
        <v>1170</v>
      </c>
      <c r="AB3923" s="38" t="s">
        <v>14951</v>
      </c>
      <c r="AE3923" s="38" t="s">
        <v>2950</v>
      </c>
      <c r="AG3923" s="38">
        <v>1</v>
      </c>
      <c r="AH3923" s="38" t="s">
        <v>4439</v>
      </c>
      <c r="AI3923" s="38" t="s">
        <v>4440</v>
      </c>
      <c r="AJ3923" s="38" t="s">
        <v>4449</v>
      </c>
      <c r="AK3923" s="38" t="s">
        <v>14952</v>
      </c>
      <c r="AL3923" s="301">
        <v>43666</v>
      </c>
      <c r="AO3923" s="29" t="s">
        <v>4442</v>
      </c>
      <c r="AR3923" s="29" t="str">
        <f t="shared" si="619"/>
        <v>0</v>
      </c>
      <c r="AS3923" s="29">
        <f t="shared" si="617"/>
        <v>0</v>
      </c>
      <c r="AT3923" s="29">
        <v>0</v>
      </c>
      <c r="AW3923" s="29" t="str">
        <f t="shared" si="620"/>
        <v/>
      </c>
      <c r="AX3923" s="29" t="str">
        <f t="shared" si="612"/>
        <v/>
      </c>
      <c r="AY3923" s="29" t="str">
        <f t="shared" si="618"/>
        <v>https://media.mediathek-tanz-theater.de/iiif/2/nvt_img-464-016-002.JP2</v>
      </c>
      <c r="AZ3923" s="29" t="str">
        <f t="shared" si="613"/>
        <v>image/jp2</v>
      </c>
      <c r="BA3923" s="29" t="str">
        <f t="shared" si="614"/>
        <v>presentation/iiif</v>
      </c>
      <c r="BB3923" s="29" t="str">
        <f t="shared" si="615"/>
        <v>https://media.mediathek-tanz-theater.de/iiif/2/nvt_img-464-016-002.JP2/full/100,/0/default.jpg</v>
      </c>
      <c r="BC3923" s="29" t="str">
        <f t="shared" si="611"/>
        <v>image/jpeg</v>
      </c>
      <c r="BD3923" s="29" t="str">
        <f t="shared" si="616"/>
        <v>presentation/thumbnail</v>
      </c>
    </row>
    <row r="3924" spans="1:1028" ht="127.5">
      <c r="A3924" s="29">
        <v>0</v>
      </c>
      <c r="B3924" s="29">
        <v>0</v>
      </c>
      <c r="C3924" t="s">
        <v>14953</v>
      </c>
      <c r="F3924" s="38" t="s">
        <v>13813</v>
      </c>
      <c r="I3924" s="38" t="s">
        <v>4431</v>
      </c>
      <c r="J3924" s="406"/>
      <c r="M3924" s="311"/>
      <c r="U3924"/>
      <c r="V3924"/>
      <c r="AB3924" s="38" t="s">
        <v>14954</v>
      </c>
      <c r="AC3924" s="38" t="s">
        <v>13815</v>
      </c>
      <c r="AE3924" s="38" t="s">
        <v>2950</v>
      </c>
      <c r="AG3924" s="38">
        <v>1</v>
      </c>
      <c r="AJ3924" s="38" t="s">
        <v>13816</v>
      </c>
      <c r="AL3924" s="301">
        <v>43666</v>
      </c>
      <c r="AR3924" s="29" t="str">
        <f t="shared" si="619"/>
        <v>1</v>
      </c>
      <c r="AS3924" s="29">
        <f t="shared" si="617"/>
        <v>0</v>
      </c>
      <c r="AT3924" s="29">
        <v>0</v>
      </c>
      <c r="AW3924" s="29" t="str">
        <f t="shared" si="620"/>
        <v/>
      </c>
      <c r="AX3924" s="29" t="str">
        <f t="shared" si="612"/>
        <v/>
      </c>
      <c r="AY3924" s="29" t="str">
        <f t="shared" si="618"/>
        <v>https://media.mediathek-tanz-theater.de/iiif/2/nvt_img-465.JP2</v>
      </c>
      <c r="AZ3924" s="29" t="str">
        <f t="shared" si="613"/>
        <v>image/jp2</v>
      </c>
      <c r="BA3924" s="29" t="str">
        <f t="shared" si="614"/>
        <v>presentation/iiif</v>
      </c>
      <c r="BB3924" s="29" t="str">
        <f t="shared" si="615"/>
        <v>https://media.mediathek-tanz-theater.de/iiif/2/nvt_img-465.JP2/full/100,/0/default.jpg</v>
      </c>
      <c r="BC3924" s="29" t="str">
        <f t="shared" si="611"/>
        <v>image/jpeg</v>
      </c>
      <c r="BD3924" s="29" t="str">
        <f t="shared" si="616"/>
        <v>presentation/thumbnail</v>
      </c>
    </row>
    <row r="3925" spans="1:1028" ht="25.5">
      <c r="A3925" s="29">
        <v>1</v>
      </c>
      <c r="B3925" s="29">
        <v>0</v>
      </c>
      <c r="C3925" s="38" t="s">
        <v>14955</v>
      </c>
      <c r="D3925" s="38" t="s">
        <v>14956</v>
      </c>
      <c r="F3925" s="38" t="s">
        <v>13813</v>
      </c>
      <c r="I3925" s="38" t="s">
        <v>4438</v>
      </c>
      <c r="J3925" t="s">
        <v>14953</v>
      </c>
      <c r="N3925" s="38" t="s">
        <v>1673</v>
      </c>
      <c r="R3925" s="38" t="s">
        <v>14957</v>
      </c>
      <c r="V3925" t="s">
        <v>3599</v>
      </c>
      <c r="AA3925" s="38" t="s">
        <v>1170</v>
      </c>
      <c r="AE3925" s="38" t="s">
        <v>2950</v>
      </c>
      <c r="AG3925" s="38">
        <v>1</v>
      </c>
      <c r="AH3925" s="38" t="s">
        <v>4439</v>
      </c>
      <c r="AI3925" s="38" t="s">
        <v>4440</v>
      </c>
      <c r="AJ3925" s="38" t="s">
        <v>14958</v>
      </c>
      <c r="AL3925" s="301">
        <v>43666</v>
      </c>
      <c r="AO3925" s="29" t="s">
        <v>4442</v>
      </c>
      <c r="AR3925" s="29" t="str">
        <f t="shared" si="619"/>
        <v>1</v>
      </c>
      <c r="AS3925" s="29">
        <f t="shared" si="617"/>
        <v>1</v>
      </c>
      <c r="AT3925" s="29">
        <v>1</v>
      </c>
      <c r="AV3925" s="29" t="s">
        <v>14959</v>
      </c>
      <c r="AW3925" s="29" t="str">
        <f t="shared" si="620"/>
        <v>image/tiff</v>
      </c>
      <c r="AX3925" s="29" t="str">
        <f t="shared" si="612"/>
        <v>archival/master</v>
      </c>
      <c r="AY3925" s="29" t="str">
        <f t="shared" si="618"/>
        <v>https://media.mediathek-tanz-theater.de/iiif/2/nvt_img-465-001.JP2</v>
      </c>
      <c r="AZ3925" s="29" t="str">
        <f t="shared" si="613"/>
        <v>image/jp2</v>
      </c>
      <c r="BA3925" s="29" t="str">
        <f t="shared" si="614"/>
        <v>presentation/iiif</v>
      </c>
      <c r="BB3925" s="29" t="str">
        <f t="shared" si="615"/>
        <v>https://media.mediathek-tanz-theater.de/iiif/2/nvt_img-465-001.JP2/full/100,/0/default.jpg</v>
      </c>
      <c r="BC3925" s="29" t="str">
        <f t="shared" si="611"/>
        <v>image/jpeg</v>
      </c>
      <c r="BD3925" s="29" t="str">
        <f t="shared" si="616"/>
        <v>presentation/thumbnail</v>
      </c>
    </row>
    <row r="3926" spans="1:1028" ht="38.25">
      <c r="A3926" s="29">
        <v>1</v>
      </c>
      <c r="B3926" s="29">
        <v>0</v>
      </c>
      <c r="C3926" s="38" t="s">
        <v>14960</v>
      </c>
      <c r="D3926" s="38" t="s">
        <v>14961</v>
      </c>
      <c r="F3926" s="38" t="s">
        <v>13813</v>
      </c>
      <c r="H3926" s="38" t="s">
        <v>14962</v>
      </c>
      <c r="I3926" s="38" t="s">
        <v>4446</v>
      </c>
      <c r="J3926" s="38" t="s">
        <v>14955</v>
      </c>
      <c r="N3926" s="38" t="s">
        <v>1673</v>
      </c>
      <c r="R3926" s="38" t="s">
        <v>14957</v>
      </c>
      <c r="V3926" t="s">
        <v>3599</v>
      </c>
      <c r="AA3926" s="38" t="s">
        <v>1170</v>
      </c>
      <c r="AB3926" s="38" t="s">
        <v>14963</v>
      </c>
      <c r="AE3926" s="38" t="s">
        <v>2950</v>
      </c>
      <c r="AG3926" s="38">
        <v>1</v>
      </c>
      <c r="AH3926" s="38" t="s">
        <v>4439</v>
      </c>
      <c r="AI3926" s="38" t="s">
        <v>4440</v>
      </c>
      <c r="AJ3926" s="38" t="s">
        <v>4449</v>
      </c>
      <c r="AK3926" s="38" t="s">
        <v>14964</v>
      </c>
      <c r="AL3926" s="301">
        <v>43666</v>
      </c>
      <c r="AO3926" s="29" t="s">
        <v>4442</v>
      </c>
      <c r="AR3926" s="29" t="str">
        <f t="shared" si="619"/>
        <v>0</v>
      </c>
      <c r="AS3926" s="29">
        <f t="shared" si="617"/>
        <v>0</v>
      </c>
      <c r="AT3926" s="29">
        <v>0</v>
      </c>
      <c r="AW3926" s="29" t="str">
        <f t="shared" si="620"/>
        <v/>
      </c>
      <c r="AX3926" s="29" t="str">
        <f t="shared" si="612"/>
        <v/>
      </c>
      <c r="AY3926" s="29" t="str">
        <f t="shared" si="618"/>
        <v>https://media.mediathek-tanz-theater.de/iiif/2/nvt_img-465-001-001.JP2</v>
      </c>
      <c r="AZ3926" s="29" t="str">
        <f t="shared" si="613"/>
        <v>image/jp2</v>
      </c>
      <c r="BA3926" s="29" t="str">
        <f t="shared" si="614"/>
        <v>presentation/iiif</v>
      </c>
      <c r="BB3926" s="29" t="str">
        <f t="shared" si="615"/>
        <v>https://media.mediathek-tanz-theater.de/iiif/2/nvt_img-465-001-001.JP2/full/100,/0/default.jpg</v>
      </c>
      <c r="BC3926" s="29" t="str">
        <f t="shared" si="611"/>
        <v>image/jpeg</v>
      </c>
      <c r="BD3926" s="29" t="str">
        <f t="shared" si="616"/>
        <v>presentation/thumbnail</v>
      </c>
    </row>
    <row r="3927" spans="1:1028" ht="38.25">
      <c r="A3927" s="29">
        <v>1</v>
      </c>
      <c r="B3927" s="29">
        <v>0</v>
      </c>
      <c r="C3927" s="38" t="s">
        <v>14965</v>
      </c>
      <c r="D3927" s="38" t="s">
        <v>14966</v>
      </c>
      <c r="F3927" s="38" t="s">
        <v>13813</v>
      </c>
      <c r="H3927" s="38" t="s">
        <v>14967</v>
      </c>
      <c r="I3927" s="38" t="s">
        <v>4446</v>
      </c>
      <c r="J3927" s="38" t="s">
        <v>14955</v>
      </c>
      <c r="N3927" s="38" t="s">
        <v>1673</v>
      </c>
      <c r="R3927" s="38" t="s">
        <v>14957</v>
      </c>
      <c r="V3927" t="s">
        <v>3599</v>
      </c>
      <c r="AA3927" s="38" t="s">
        <v>1170</v>
      </c>
      <c r="AB3927" s="38" t="s">
        <v>14968</v>
      </c>
      <c r="AE3927" s="38" t="s">
        <v>2950</v>
      </c>
      <c r="AG3927" s="38">
        <v>1</v>
      </c>
      <c r="AH3927" s="38" t="s">
        <v>4439</v>
      </c>
      <c r="AI3927" s="38" t="s">
        <v>4440</v>
      </c>
      <c r="AJ3927" s="38" t="s">
        <v>4449</v>
      </c>
      <c r="AK3927" s="38" t="s">
        <v>14964</v>
      </c>
      <c r="AL3927" s="301">
        <v>43666</v>
      </c>
      <c r="AO3927" s="29" t="s">
        <v>4442</v>
      </c>
      <c r="AR3927" s="29" t="str">
        <f t="shared" si="619"/>
        <v>0</v>
      </c>
      <c r="AS3927" s="29">
        <f t="shared" si="617"/>
        <v>0</v>
      </c>
      <c r="AT3927" s="29">
        <v>0</v>
      </c>
      <c r="AW3927" s="29" t="str">
        <f t="shared" si="620"/>
        <v/>
      </c>
      <c r="AX3927" s="29" t="str">
        <f t="shared" si="612"/>
        <v/>
      </c>
      <c r="AY3927" s="29" t="str">
        <f t="shared" si="618"/>
        <v>https://media.mediathek-tanz-theater.de/iiif/2/nvt_img-465-001-002.JP2</v>
      </c>
      <c r="AZ3927" s="29" t="str">
        <f t="shared" si="613"/>
        <v>image/jp2</v>
      </c>
      <c r="BA3927" s="29" t="str">
        <f t="shared" si="614"/>
        <v>presentation/iiif</v>
      </c>
      <c r="BB3927" s="29" t="str">
        <f t="shared" si="615"/>
        <v>https://media.mediathek-tanz-theater.de/iiif/2/nvt_img-465-001-002.JP2/full/100,/0/default.jpg</v>
      </c>
      <c r="BC3927" s="29" t="str">
        <f t="shared" si="611"/>
        <v>image/jpeg</v>
      </c>
      <c r="BD3927" s="29" t="str">
        <f t="shared" si="616"/>
        <v>presentation/thumbnail</v>
      </c>
    </row>
    <row r="3928" spans="1:1028" ht="25.5">
      <c r="A3928" s="29">
        <v>1</v>
      </c>
      <c r="B3928" s="29">
        <v>0</v>
      </c>
      <c r="C3928" s="38" t="s">
        <v>14969</v>
      </c>
      <c r="D3928" s="38" t="s">
        <v>14970</v>
      </c>
      <c r="F3928" s="38" t="s">
        <v>13813</v>
      </c>
      <c r="I3928" s="38" t="s">
        <v>4438</v>
      </c>
      <c r="J3928" t="s">
        <v>14953</v>
      </c>
      <c r="N3928" s="38" t="s">
        <v>1673</v>
      </c>
      <c r="R3928" s="38" t="s">
        <v>14957</v>
      </c>
      <c r="V3928" t="s">
        <v>3599</v>
      </c>
      <c r="AA3928" s="38" t="s">
        <v>1170</v>
      </c>
      <c r="AE3928" s="38" t="s">
        <v>2950</v>
      </c>
      <c r="AG3928" s="38">
        <v>1</v>
      </c>
      <c r="AH3928" s="38" t="s">
        <v>4439</v>
      </c>
      <c r="AI3928" s="38" t="s">
        <v>4440</v>
      </c>
      <c r="AJ3928" s="38" t="s">
        <v>14971</v>
      </c>
      <c r="AL3928" s="301">
        <v>43666</v>
      </c>
      <c r="AO3928" s="29" t="s">
        <v>4442</v>
      </c>
      <c r="AR3928" s="29" t="str">
        <f t="shared" si="619"/>
        <v>1</v>
      </c>
      <c r="AS3928" s="29">
        <f t="shared" si="617"/>
        <v>1</v>
      </c>
      <c r="AT3928" s="29">
        <v>1</v>
      </c>
      <c r="AV3928" s="29" t="s">
        <v>14972</v>
      </c>
      <c r="AW3928" s="29" t="str">
        <f t="shared" si="620"/>
        <v>image/tiff</v>
      </c>
      <c r="AX3928" s="29" t="str">
        <f t="shared" si="612"/>
        <v>archival/master</v>
      </c>
      <c r="AY3928" s="29" t="str">
        <f t="shared" si="618"/>
        <v>https://media.mediathek-tanz-theater.de/iiif/2/nvt_img-465-002.JP2</v>
      </c>
      <c r="AZ3928" s="29" t="str">
        <f t="shared" si="613"/>
        <v>image/jp2</v>
      </c>
      <c r="BA3928" s="29" t="str">
        <f t="shared" si="614"/>
        <v>presentation/iiif</v>
      </c>
      <c r="BB3928" s="29" t="str">
        <f t="shared" si="615"/>
        <v>https://media.mediathek-tanz-theater.de/iiif/2/nvt_img-465-002.JP2/full/100,/0/default.jpg</v>
      </c>
      <c r="BC3928" s="29" t="str">
        <f t="shared" si="611"/>
        <v>image/jpeg</v>
      </c>
      <c r="BD3928" s="29" t="str">
        <f t="shared" si="616"/>
        <v>presentation/thumbnail</v>
      </c>
    </row>
    <row r="3929" spans="1:1028" ht="38.25">
      <c r="A3929" s="29">
        <v>1</v>
      </c>
      <c r="B3929" s="29">
        <v>0</v>
      </c>
      <c r="C3929" s="38" t="s">
        <v>14973</v>
      </c>
      <c r="D3929" s="38" t="s">
        <v>14974</v>
      </c>
      <c r="F3929" s="38" t="s">
        <v>13813</v>
      </c>
      <c r="H3929" s="38" t="s">
        <v>14975</v>
      </c>
      <c r="I3929" s="38" t="s">
        <v>4446</v>
      </c>
      <c r="J3929" s="38" t="s">
        <v>14969</v>
      </c>
      <c r="N3929" s="38" t="s">
        <v>1673</v>
      </c>
      <c r="R3929" s="38" t="s">
        <v>14957</v>
      </c>
      <c r="V3929" t="s">
        <v>3599</v>
      </c>
      <c r="AA3929" s="38" t="s">
        <v>1170</v>
      </c>
      <c r="AB3929" s="38" t="s">
        <v>14976</v>
      </c>
      <c r="AE3929" s="38" t="s">
        <v>2950</v>
      </c>
      <c r="AG3929" s="38">
        <v>1</v>
      </c>
      <c r="AH3929" s="38" t="s">
        <v>4439</v>
      </c>
      <c r="AI3929" s="38" t="s">
        <v>4440</v>
      </c>
      <c r="AJ3929" s="38" t="s">
        <v>4449</v>
      </c>
      <c r="AK3929" s="38" t="s">
        <v>14977</v>
      </c>
      <c r="AL3929" s="301">
        <v>43666</v>
      </c>
      <c r="AO3929" s="29" t="s">
        <v>4442</v>
      </c>
      <c r="AR3929" s="29" t="str">
        <f t="shared" si="619"/>
        <v>0</v>
      </c>
      <c r="AS3929" s="29">
        <f t="shared" si="617"/>
        <v>0</v>
      </c>
      <c r="AT3929" s="29">
        <v>0</v>
      </c>
      <c r="AW3929" s="29" t="str">
        <f t="shared" si="620"/>
        <v/>
      </c>
      <c r="AX3929" s="29" t="str">
        <f t="shared" si="612"/>
        <v/>
      </c>
      <c r="AY3929" s="29" t="str">
        <f t="shared" si="618"/>
        <v>https://media.mediathek-tanz-theater.de/iiif/2/nvt_img-465-002-001.JP2</v>
      </c>
      <c r="AZ3929" s="29" t="str">
        <f t="shared" si="613"/>
        <v>image/jp2</v>
      </c>
      <c r="BA3929" s="29" t="str">
        <f t="shared" si="614"/>
        <v>presentation/iiif</v>
      </c>
      <c r="BB3929" s="29" t="str">
        <f t="shared" si="615"/>
        <v>https://media.mediathek-tanz-theater.de/iiif/2/nvt_img-465-002-001.JP2/full/100,/0/default.jpg</v>
      </c>
      <c r="BC3929" s="29" t="str">
        <f t="shared" si="611"/>
        <v>image/jpeg</v>
      </c>
      <c r="BD3929" s="29" t="str">
        <f t="shared" si="616"/>
        <v>presentation/thumbnail</v>
      </c>
    </row>
    <row r="3930" spans="1:1028" ht="25.5">
      <c r="A3930" s="29">
        <v>1</v>
      </c>
      <c r="B3930" s="29">
        <v>0</v>
      </c>
      <c r="C3930" s="38" t="s">
        <v>14978</v>
      </c>
      <c r="D3930" s="38" t="s">
        <v>14979</v>
      </c>
      <c r="F3930" s="38" t="s">
        <v>13813</v>
      </c>
      <c r="H3930" s="38" t="s">
        <v>14980</v>
      </c>
      <c r="I3930" s="38" t="s">
        <v>4446</v>
      </c>
      <c r="J3930" s="38" t="s">
        <v>14969</v>
      </c>
      <c r="N3930" s="38" t="s">
        <v>1673</v>
      </c>
      <c r="R3930" s="38" t="s">
        <v>14957</v>
      </c>
      <c r="V3930" t="s">
        <v>3599</v>
      </c>
      <c r="AA3930" s="38" t="s">
        <v>1170</v>
      </c>
      <c r="AB3930" s="38" t="s">
        <v>14981</v>
      </c>
      <c r="AE3930" s="38" t="s">
        <v>2950</v>
      </c>
      <c r="AG3930" s="38">
        <v>1</v>
      </c>
      <c r="AH3930" s="38" t="s">
        <v>4439</v>
      </c>
      <c r="AI3930" s="38" t="s">
        <v>4440</v>
      </c>
      <c r="AJ3930" s="38" t="s">
        <v>4449</v>
      </c>
      <c r="AK3930" s="38" t="s">
        <v>14982</v>
      </c>
      <c r="AL3930" s="301">
        <v>43666</v>
      </c>
      <c r="AO3930" s="29" t="s">
        <v>4442</v>
      </c>
      <c r="AR3930" s="29" t="str">
        <f t="shared" si="619"/>
        <v>0</v>
      </c>
      <c r="AS3930" s="29">
        <f t="shared" si="617"/>
        <v>0</v>
      </c>
      <c r="AT3930" s="29">
        <v>0</v>
      </c>
      <c r="AW3930" s="29" t="str">
        <f t="shared" si="620"/>
        <v/>
      </c>
      <c r="AX3930" s="29" t="str">
        <f t="shared" si="612"/>
        <v/>
      </c>
      <c r="AY3930" s="29" t="str">
        <f t="shared" si="618"/>
        <v>https://media.mediathek-tanz-theater.de/iiif/2/nvt_img-465-002-002.JP2</v>
      </c>
      <c r="AZ3930" s="29" t="str">
        <f t="shared" si="613"/>
        <v>image/jp2</v>
      </c>
      <c r="BA3930" s="29" t="str">
        <f t="shared" si="614"/>
        <v>presentation/iiif</v>
      </c>
      <c r="BB3930" s="29" t="str">
        <f t="shared" si="615"/>
        <v>https://media.mediathek-tanz-theater.de/iiif/2/nvt_img-465-002-002.JP2/full/100,/0/default.jpg</v>
      </c>
      <c r="BC3930" s="29" t="str">
        <f t="shared" si="611"/>
        <v>image/jpeg</v>
      </c>
      <c r="BD3930" s="29" t="str">
        <f t="shared" si="616"/>
        <v>presentation/thumbnail</v>
      </c>
    </row>
    <row r="3931" spans="1:1028" ht="25.5">
      <c r="A3931" s="29">
        <v>1</v>
      </c>
      <c r="B3931" s="29">
        <v>0</v>
      </c>
      <c r="C3931" s="38" t="s">
        <v>14983</v>
      </c>
      <c r="D3931" s="38" t="s">
        <v>14984</v>
      </c>
      <c r="F3931" s="38" t="s">
        <v>13813</v>
      </c>
      <c r="I3931" s="38" t="s">
        <v>4446</v>
      </c>
      <c r="J3931" s="38" t="s">
        <v>14969</v>
      </c>
      <c r="N3931" s="38" t="s">
        <v>1673</v>
      </c>
      <c r="R3931" s="38" t="s">
        <v>14957</v>
      </c>
      <c r="V3931" t="s">
        <v>3599</v>
      </c>
      <c r="AA3931" s="38" t="s">
        <v>1170</v>
      </c>
      <c r="AB3931" s="38" t="s">
        <v>14985</v>
      </c>
      <c r="AE3931" s="38" t="s">
        <v>2950</v>
      </c>
      <c r="AG3931" s="38">
        <v>1</v>
      </c>
      <c r="AH3931" s="38" t="s">
        <v>4439</v>
      </c>
      <c r="AI3931" s="38" t="s">
        <v>4440</v>
      </c>
      <c r="AJ3931" s="38" t="s">
        <v>4449</v>
      </c>
      <c r="AK3931" s="38" t="s">
        <v>14982</v>
      </c>
      <c r="AL3931" s="301">
        <v>43666</v>
      </c>
      <c r="AO3931" s="29" t="s">
        <v>4442</v>
      </c>
      <c r="AR3931" s="29" t="str">
        <f t="shared" si="619"/>
        <v>0</v>
      </c>
      <c r="AS3931" s="29">
        <f t="shared" si="617"/>
        <v>0</v>
      </c>
      <c r="AT3931" s="29">
        <v>0</v>
      </c>
      <c r="AW3931" s="29" t="str">
        <f t="shared" si="620"/>
        <v/>
      </c>
      <c r="AX3931" s="29" t="str">
        <f t="shared" si="612"/>
        <v/>
      </c>
      <c r="AY3931" s="29" t="str">
        <f t="shared" si="618"/>
        <v>https://media.mediathek-tanz-theater.de/iiif/2/nvt_img-465-002-003.JP2</v>
      </c>
      <c r="AZ3931" s="29" t="str">
        <f t="shared" si="613"/>
        <v>image/jp2</v>
      </c>
      <c r="BA3931" s="29" t="str">
        <f t="shared" si="614"/>
        <v>presentation/iiif</v>
      </c>
      <c r="BB3931" s="29" t="str">
        <f t="shared" si="615"/>
        <v>https://media.mediathek-tanz-theater.de/iiif/2/nvt_img-465-002-003.JP2/full/100,/0/default.jpg</v>
      </c>
      <c r="BC3931" s="29" t="str">
        <f t="shared" si="611"/>
        <v>image/jpeg</v>
      </c>
      <c r="BD3931" s="29" t="str">
        <f t="shared" si="616"/>
        <v>presentation/thumbnail</v>
      </c>
    </row>
    <row r="3932" spans="1:1028" ht="25.5">
      <c r="A3932" s="29">
        <v>1</v>
      </c>
      <c r="B3932" s="29">
        <v>0</v>
      </c>
      <c r="C3932" s="38" t="s">
        <v>14986</v>
      </c>
      <c r="D3932" s="38" t="s">
        <v>14987</v>
      </c>
      <c r="F3932" s="38" t="s">
        <v>13813</v>
      </c>
      <c r="I3932" s="38" t="s">
        <v>4438</v>
      </c>
      <c r="J3932" t="s">
        <v>14953</v>
      </c>
      <c r="N3932" s="38" t="s">
        <v>1673</v>
      </c>
      <c r="R3932" s="38" t="s">
        <v>14957</v>
      </c>
      <c r="V3932" t="s">
        <v>3599</v>
      </c>
      <c r="AA3932" s="38" t="s">
        <v>1170</v>
      </c>
      <c r="AE3932" s="38" t="s">
        <v>2950</v>
      </c>
      <c r="AG3932" s="38">
        <v>1</v>
      </c>
      <c r="AH3932" s="38" t="s">
        <v>4439</v>
      </c>
      <c r="AI3932" s="38" t="s">
        <v>4440</v>
      </c>
      <c r="AJ3932" s="38" t="s">
        <v>14988</v>
      </c>
      <c r="AL3932" s="301">
        <v>43666</v>
      </c>
      <c r="AO3932" s="29" t="s">
        <v>4442</v>
      </c>
      <c r="AR3932" s="29" t="str">
        <f t="shared" si="619"/>
        <v>1</v>
      </c>
      <c r="AS3932" s="29">
        <f t="shared" si="617"/>
        <v>1</v>
      </c>
      <c r="AT3932" s="29">
        <v>1</v>
      </c>
      <c r="AV3932" s="29" t="s">
        <v>14989</v>
      </c>
      <c r="AW3932" s="29" t="str">
        <f t="shared" si="620"/>
        <v>image/tiff</v>
      </c>
      <c r="AX3932" s="29" t="str">
        <f t="shared" si="612"/>
        <v>archival/master</v>
      </c>
      <c r="AY3932" s="29" t="str">
        <f t="shared" si="618"/>
        <v>https://media.mediathek-tanz-theater.de/iiif/2/nvt_img-465-003.JP2</v>
      </c>
      <c r="AZ3932" s="29" t="str">
        <f t="shared" si="613"/>
        <v>image/jp2</v>
      </c>
      <c r="BA3932" s="29" t="str">
        <f t="shared" si="614"/>
        <v>presentation/iiif</v>
      </c>
      <c r="BB3932" s="29" t="str">
        <f t="shared" si="615"/>
        <v>https://media.mediathek-tanz-theater.de/iiif/2/nvt_img-465-003.JP2/full/100,/0/default.jpg</v>
      </c>
      <c r="BC3932" s="29" t="str">
        <f t="shared" si="611"/>
        <v>image/jpeg</v>
      </c>
      <c r="BD3932" s="29" t="str">
        <f t="shared" si="616"/>
        <v>presentation/thumbnail</v>
      </c>
    </row>
    <row r="3933" spans="1:1028" ht="25.5">
      <c r="A3933" s="29">
        <v>1</v>
      </c>
      <c r="B3933" s="29">
        <v>0</v>
      </c>
      <c r="C3933" s="38" t="s">
        <v>14990</v>
      </c>
      <c r="D3933" s="38" t="s">
        <v>14991</v>
      </c>
      <c r="F3933" s="38" t="s">
        <v>13813</v>
      </c>
      <c r="I3933" s="38" t="s">
        <v>4446</v>
      </c>
      <c r="J3933" s="38" t="s">
        <v>14986</v>
      </c>
      <c r="N3933" s="38" t="s">
        <v>1673</v>
      </c>
      <c r="R3933" s="38" t="s">
        <v>14957</v>
      </c>
      <c r="V3933" t="s">
        <v>3599</v>
      </c>
      <c r="AA3933" s="38" t="s">
        <v>1170</v>
      </c>
      <c r="AB3933" s="38" t="s">
        <v>14992</v>
      </c>
      <c r="AE3933" s="38" t="s">
        <v>2950</v>
      </c>
      <c r="AG3933" s="38">
        <v>1</v>
      </c>
      <c r="AH3933" s="38" t="s">
        <v>4439</v>
      </c>
      <c r="AI3933" s="38" t="s">
        <v>4440</v>
      </c>
      <c r="AJ3933" s="38" t="s">
        <v>4449</v>
      </c>
      <c r="AK3933" s="38" t="s">
        <v>72</v>
      </c>
      <c r="AL3933" s="301">
        <v>43666</v>
      </c>
      <c r="AO3933" s="29" t="s">
        <v>4442</v>
      </c>
      <c r="AR3933" s="29" t="str">
        <f t="shared" si="619"/>
        <v>0</v>
      </c>
      <c r="AS3933" s="29">
        <f t="shared" si="617"/>
        <v>0</v>
      </c>
      <c r="AT3933" s="29">
        <v>0</v>
      </c>
      <c r="AW3933" s="29" t="str">
        <f t="shared" si="620"/>
        <v/>
      </c>
      <c r="AX3933" s="29" t="str">
        <f t="shared" si="612"/>
        <v/>
      </c>
      <c r="AY3933" s="29" t="str">
        <f t="shared" si="618"/>
        <v>https://media.mediathek-tanz-theater.de/iiif/2/nvt_img-465-003-001.JP2</v>
      </c>
      <c r="AZ3933" s="29" t="str">
        <f t="shared" si="613"/>
        <v>image/jp2</v>
      </c>
      <c r="BA3933" s="29" t="str">
        <f t="shared" si="614"/>
        <v>presentation/iiif</v>
      </c>
      <c r="BB3933" s="29" t="str">
        <f t="shared" si="615"/>
        <v>https://media.mediathek-tanz-theater.de/iiif/2/nvt_img-465-003-001.JP2/full/100,/0/default.jpg</v>
      </c>
      <c r="BC3933" s="29" t="str">
        <f t="shared" si="611"/>
        <v>image/jpeg</v>
      </c>
      <c r="BD3933" s="29" t="str">
        <f t="shared" si="616"/>
        <v>presentation/thumbnail</v>
      </c>
    </row>
    <row r="3934" spans="1:1028" ht="38.25">
      <c r="A3934" s="29">
        <v>1</v>
      </c>
      <c r="B3934" s="29">
        <v>0</v>
      </c>
      <c r="C3934" s="38" t="s">
        <v>14993</v>
      </c>
      <c r="D3934" s="38" t="s">
        <v>14994</v>
      </c>
      <c r="F3934" s="38" t="s">
        <v>13813</v>
      </c>
      <c r="H3934" s="38" t="s">
        <v>4841</v>
      </c>
      <c r="I3934" s="38" t="s">
        <v>4446</v>
      </c>
      <c r="J3934" s="38" t="s">
        <v>14986</v>
      </c>
      <c r="N3934" s="38" t="s">
        <v>1673</v>
      </c>
      <c r="R3934" s="38" t="s">
        <v>14957</v>
      </c>
      <c r="V3934" t="s">
        <v>3599</v>
      </c>
      <c r="AA3934" s="38" t="s">
        <v>1170</v>
      </c>
      <c r="AB3934" s="38" t="s">
        <v>14995</v>
      </c>
      <c r="AE3934" s="38" t="s">
        <v>2950</v>
      </c>
      <c r="AG3934" s="38">
        <v>1</v>
      </c>
      <c r="AH3934" s="38" t="s">
        <v>4439</v>
      </c>
      <c r="AI3934" s="38" t="s">
        <v>4440</v>
      </c>
      <c r="AJ3934" s="38" t="s">
        <v>4449</v>
      </c>
      <c r="AK3934" s="38" t="s">
        <v>14996</v>
      </c>
      <c r="AL3934" s="301">
        <v>43666</v>
      </c>
      <c r="AO3934" s="29" t="s">
        <v>4442</v>
      </c>
      <c r="AR3934" s="29" t="str">
        <f t="shared" si="619"/>
        <v>0</v>
      </c>
      <c r="AS3934" s="29">
        <f t="shared" si="617"/>
        <v>0</v>
      </c>
      <c r="AT3934" s="29">
        <v>0</v>
      </c>
      <c r="AW3934" s="29" t="str">
        <f t="shared" si="620"/>
        <v/>
      </c>
      <c r="AX3934" s="29" t="str">
        <f t="shared" si="612"/>
        <v/>
      </c>
      <c r="AY3934" s="29" t="str">
        <f t="shared" si="618"/>
        <v>https://media.mediathek-tanz-theater.de/iiif/2/nvt_img-465-003-002.JP2</v>
      </c>
      <c r="AZ3934" s="29" t="str">
        <f t="shared" si="613"/>
        <v>image/jp2</v>
      </c>
      <c r="BA3934" s="29" t="str">
        <f t="shared" si="614"/>
        <v>presentation/iiif</v>
      </c>
      <c r="BB3934" s="29" t="str">
        <f t="shared" si="615"/>
        <v>https://media.mediathek-tanz-theater.de/iiif/2/nvt_img-465-003-002.JP2/full/100,/0/default.jpg</v>
      </c>
      <c r="BC3934" s="29" t="str">
        <f t="shared" si="611"/>
        <v>image/jpeg</v>
      </c>
      <c r="BD3934" s="29" t="str">
        <f t="shared" si="616"/>
        <v>presentation/thumbnail</v>
      </c>
    </row>
    <row r="3935" spans="1:1028" s="410" customFormat="1" ht="25.5">
      <c r="A3935" s="408">
        <v>1</v>
      </c>
      <c r="B3935" s="408">
        <v>0</v>
      </c>
      <c r="C3935" s="409" t="s">
        <v>14997</v>
      </c>
      <c r="D3935" s="409" t="s">
        <v>14998</v>
      </c>
      <c r="E3935" s="409"/>
      <c r="F3935" s="409" t="s">
        <v>13813</v>
      </c>
      <c r="G3935" s="409"/>
      <c r="H3935" s="409"/>
      <c r="I3935" s="409" t="s">
        <v>4438</v>
      </c>
      <c r="J3935" s="410" t="s">
        <v>14953</v>
      </c>
      <c r="K3935" s="409"/>
      <c r="L3935" s="409"/>
      <c r="M3935" s="409"/>
      <c r="N3935" s="409" t="s">
        <v>1673</v>
      </c>
      <c r="O3935" s="409"/>
      <c r="P3935" s="409"/>
      <c r="Q3935" s="409"/>
      <c r="R3935" s="409" t="s">
        <v>14957</v>
      </c>
      <c r="S3935" s="409"/>
      <c r="T3935" s="409"/>
      <c r="U3935" s="409"/>
      <c r="V3935" s="410" t="s">
        <v>3599</v>
      </c>
      <c r="W3935" s="409"/>
      <c r="X3935" s="411"/>
      <c r="Y3935" s="409"/>
      <c r="Z3935" s="409"/>
      <c r="AA3935" s="38" t="s">
        <v>1170</v>
      </c>
      <c r="AB3935" s="409"/>
      <c r="AC3935" s="409"/>
      <c r="AD3935" s="409"/>
      <c r="AE3935" s="409" t="s">
        <v>2950</v>
      </c>
      <c r="AF3935" s="409"/>
      <c r="AG3935" s="409">
        <v>1</v>
      </c>
      <c r="AH3935" s="409" t="s">
        <v>4439</v>
      </c>
      <c r="AI3935" s="409" t="s">
        <v>4440</v>
      </c>
      <c r="AJ3935" s="409" t="s">
        <v>14999</v>
      </c>
      <c r="AK3935" s="409"/>
      <c r="AL3935" s="412">
        <v>43666</v>
      </c>
      <c r="AM3935" s="408"/>
      <c r="AN3935" s="408"/>
      <c r="AO3935" s="408" t="s">
        <v>4442</v>
      </c>
      <c r="AP3935" s="408"/>
      <c r="AR3935" s="29" t="str">
        <f t="shared" si="619"/>
        <v>1</v>
      </c>
      <c r="AS3935" s="29">
        <f t="shared" si="617"/>
        <v>0</v>
      </c>
      <c r="AT3935" s="29">
        <v>0</v>
      </c>
      <c r="AU3935" s="29"/>
      <c r="AV3935" s="29"/>
      <c r="AW3935" s="29" t="str">
        <f t="shared" si="620"/>
        <v/>
      </c>
      <c r="AX3935" s="29" t="str">
        <f t="shared" si="612"/>
        <v/>
      </c>
      <c r="AY3935" s="29" t="str">
        <f t="shared" si="618"/>
        <v>https://media.mediathek-tanz-theater.de/iiif/2/nvt_img-465-004.JP2</v>
      </c>
      <c r="AZ3935" s="29" t="str">
        <f t="shared" si="613"/>
        <v>image/jp2</v>
      </c>
      <c r="BA3935" s="29" t="str">
        <f t="shared" si="614"/>
        <v>presentation/iiif</v>
      </c>
      <c r="BB3935" s="29" t="str">
        <f t="shared" si="615"/>
        <v>https://media.mediathek-tanz-theater.de/iiif/2/nvt_img-465-004.JP2/full/100,/0/default.jpg</v>
      </c>
      <c r="BC3935" s="29" t="str">
        <f t="shared" si="611"/>
        <v>image/jpeg</v>
      </c>
      <c r="BD3935" s="29" t="str">
        <f t="shared" si="616"/>
        <v>presentation/thumbnail</v>
      </c>
      <c r="BE3935" s="408"/>
      <c r="BF3935" s="408"/>
      <c r="BG3935" s="408"/>
      <c r="BH3935" s="408"/>
      <c r="BI3935" s="408"/>
      <c r="BJ3935" s="408"/>
      <c r="BK3935" s="408"/>
      <c r="BL3935" s="408"/>
      <c r="BM3935" s="408"/>
      <c r="BN3935" s="408"/>
      <c r="BO3935" s="408"/>
      <c r="BP3935" s="408"/>
      <c r="BQ3935" s="408"/>
      <c r="BR3935" s="408"/>
      <c r="BS3935" s="408"/>
      <c r="BT3935" s="408"/>
      <c r="BU3935" s="408"/>
      <c r="BV3935" s="408"/>
      <c r="BW3935" s="408"/>
      <c r="BX3935" s="408"/>
      <c r="BY3935" s="408"/>
      <c r="BZ3935" s="408"/>
      <c r="CA3935" s="408"/>
      <c r="CB3935" s="408"/>
      <c r="CC3935" s="408"/>
      <c r="CD3935" s="408"/>
      <c r="CE3935" s="408"/>
      <c r="CF3935" s="408"/>
      <c r="CG3935" s="408"/>
      <c r="CH3935" s="408"/>
      <c r="CI3935" s="408"/>
      <c r="CJ3935" s="408"/>
      <c r="CK3935" s="408"/>
      <c r="CL3935" s="408"/>
      <c r="CM3935" s="408"/>
      <c r="CN3935" s="408"/>
      <c r="CO3935" s="408"/>
      <c r="CP3935" s="408"/>
      <c r="CQ3935" s="408"/>
      <c r="CR3935" s="408"/>
      <c r="CS3935" s="408"/>
      <c r="CT3935" s="408"/>
      <c r="CU3935" s="408"/>
      <c r="CV3935" s="408"/>
      <c r="CW3935" s="408"/>
      <c r="CX3935" s="408"/>
      <c r="CY3935" s="408"/>
      <c r="CZ3935" s="408"/>
      <c r="DA3935" s="408"/>
      <c r="DB3935" s="408"/>
      <c r="DC3935" s="408"/>
      <c r="DD3935" s="408"/>
      <c r="DE3935" s="408"/>
      <c r="DF3935" s="408"/>
      <c r="DG3935" s="408"/>
      <c r="DH3935" s="408"/>
      <c r="DI3935" s="408"/>
      <c r="DJ3935" s="408"/>
      <c r="DK3935" s="408"/>
      <c r="DL3935" s="408"/>
      <c r="DM3935" s="408"/>
      <c r="DN3935" s="408"/>
      <c r="DO3935" s="408"/>
      <c r="DP3935" s="408"/>
      <c r="DQ3935" s="408"/>
      <c r="DR3935" s="408"/>
      <c r="DS3935" s="408"/>
      <c r="DT3935" s="408"/>
      <c r="DU3935" s="408"/>
      <c r="DV3935" s="408"/>
      <c r="DW3935" s="408"/>
      <c r="DX3935" s="408"/>
      <c r="DY3935" s="408"/>
      <c r="DZ3935" s="408"/>
      <c r="EA3935" s="408"/>
      <c r="EB3935" s="408"/>
      <c r="EC3935" s="408"/>
      <c r="ED3935" s="408"/>
      <c r="EE3935" s="408"/>
      <c r="EF3935" s="408"/>
      <c r="EG3935" s="408"/>
      <c r="EH3935" s="408"/>
      <c r="EI3935" s="408"/>
      <c r="EJ3935" s="408"/>
      <c r="EK3935" s="408"/>
      <c r="EL3935" s="408"/>
      <c r="EM3935" s="408"/>
      <c r="EN3935" s="408"/>
      <c r="EO3935" s="408"/>
      <c r="EP3935" s="408"/>
      <c r="EQ3935" s="408"/>
      <c r="ER3935" s="408"/>
      <c r="ES3935" s="408"/>
      <c r="ET3935" s="408"/>
      <c r="EU3935" s="408"/>
      <c r="EV3935" s="408"/>
      <c r="EW3935" s="408"/>
      <c r="EX3935" s="408"/>
      <c r="EY3935" s="408"/>
      <c r="EZ3935" s="408"/>
      <c r="FA3935" s="408"/>
      <c r="FB3935" s="408"/>
      <c r="FC3935" s="408"/>
      <c r="FD3935" s="408"/>
      <c r="FE3935" s="408"/>
      <c r="FF3935" s="408"/>
      <c r="FG3935" s="408"/>
      <c r="FH3935" s="408"/>
      <c r="FI3935" s="408"/>
      <c r="FJ3935" s="408"/>
      <c r="FK3935" s="408"/>
      <c r="FL3935" s="408"/>
      <c r="FM3935" s="408"/>
      <c r="FN3935" s="408"/>
      <c r="FO3935" s="408"/>
      <c r="FP3935" s="408"/>
      <c r="FQ3935" s="408"/>
      <c r="FR3935" s="408"/>
      <c r="FS3935" s="408"/>
      <c r="FT3935" s="408"/>
      <c r="FU3935" s="408"/>
      <c r="FV3935" s="408"/>
      <c r="FW3935" s="408"/>
      <c r="FX3935" s="408"/>
      <c r="FY3935" s="408"/>
      <c r="FZ3935" s="408"/>
      <c r="GA3935" s="408"/>
      <c r="GB3935" s="408"/>
      <c r="GC3935" s="408"/>
      <c r="GD3935" s="408"/>
      <c r="GE3935" s="408"/>
      <c r="GF3935" s="408"/>
      <c r="GG3935" s="408"/>
      <c r="GH3935" s="408"/>
      <c r="GI3935" s="408"/>
      <c r="GJ3935" s="408"/>
      <c r="GK3935" s="408"/>
      <c r="GL3935" s="408"/>
      <c r="GM3935" s="408"/>
      <c r="GN3935" s="408"/>
      <c r="GO3935" s="408"/>
      <c r="GP3935" s="408"/>
      <c r="GQ3935" s="408"/>
      <c r="GR3935" s="408"/>
      <c r="GS3935" s="408"/>
      <c r="GT3935" s="408"/>
      <c r="GU3935" s="408"/>
      <c r="GV3935" s="408"/>
      <c r="GW3935" s="408"/>
      <c r="GX3935" s="408"/>
      <c r="GY3935" s="408"/>
      <c r="GZ3935" s="408"/>
      <c r="HA3935" s="408"/>
      <c r="HB3935" s="408"/>
      <c r="HC3935" s="408"/>
      <c r="HD3935" s="408"/>
      <c r="HE3935" s="408"/>
      <c r="HF3935" s="408"/>
      <c r="HG3935" s="408"/>
      <c r="HH3935" s="408"/>
      <c r="HI3935" s="408"/>
      <c r="HJ3935" s="408"/>
      <c r="HK3935" s="408"/>
      <c r="HL3935" s="408"/>
      <c r="HM3935" s="408"/>
      <c r="HN3935" s="408"/>
      <c r="HO3935" s="408"/>
      <c r="HP3935" s="408"/>
      <c r="HQ3935" s="408"/>
      <c r="HR3935" s="408"/>
      <c r="HS3935" s="408"/>
      <c r="HT3935" s="408"/>
      <c r="HU3935" s="408"/>
      <c r="HV3935" s="408"/>
      <c r="HW3935" s="408"/>
      <c r="HX3935" s="408"/>
      <c r="HY3935" s="408"/>
      <c r="HZ3935" s="408"/>
      <c r="IA3935" s="408"/>
      <c r="IB3935" s="408"/>
      <c r="IC3935" s="408"/>
      <c r="ID3935" s="408"/>
      <c r="IE3935" s="408"/>
      <c r="IF3935" s="408"/>
      <c r="IG3935" s="408"/>
      <c r="IH3935" s="408"/>
      <c r="II3935" s="408"/>
      <c r="IJ3935" s="408"/>
      <c r="IK3935" s="408"/>
      <c r="IL3935" s="408"/>
      <c r="IM3935" s="408"/>
      <c r="IN3935" s="408"/>
      <c r="IO3935" s="408"/>
      <c r="IP3935" s="408"/>
      <c r="IQ3935" s="408"/>
      <c r="IR3935" s="408"/>
      <c r="IS3935" s="408"/>
      <c r="IT3935" s="408"/>
      <c r="IU3935" s="408"/>
      <c r="IV3935" s="408"/>
      <c r="IW3935" s="408"/>
      <c r="IX3935" s="408"/>
      <c r="IY3935" s="408"/>
      <c r="IZ3935" s="408"/>
      <c r="JA3935" s="408"/>
      <c r="JB3935" s="408"/>
      <c r="JC3935" s="408"/>
      <c r="JD3935" s="408"/>
      <c r="JE3935" s="408"/>
      <c r="JF3935" s="408"/>
      <c r="JG3935" s="408"/>
      <c r="JH3935" s="408"/>
      <c r="JI3935" s="408"/>
      <c r="JJ3935" s="408"/>
      <c r="JK3935" s="408"/>
      <c r="JL3935" s="408"/>
      <c r="JM3935" s="408"/>
      <c r="JN3935" s="408"/>
      <c r="JO3935" s="408"/>
      <c r="JP3935" s="408"/>
      <c r="JQ3935" s="408"/>
      <c r="JR3935" s="408"/>
      <c r="JS3935" s="408"/>
      <c r="JT3935" s="408"/>
      <c r="JU3935" s="408"/>
      <c r="JV3935" s="408"/>
      <c r="JW3935" s="408"/>
      <c r="JX3935" s="408"/>
      <c r="JY3935" s="408"/>
      <c r="JZ3935" s="408"/>
      <c r="KA3935" s="408"/>
      <c r="KB3935" s="408"/>
      <c r="KC3935" s="408"/>
      <c r="KD3935" s="408"/>
      <c r="KE3935" s="408"/>
      <c r="KF3935" s="408"/>
      <c r="KG3935" s="408"/>
      <c r="KH3935" s="408"/>
      <c r="KI3935" s="408"/>
      <c r="KJ3935" s="408"/>
      <c r="KK3935" s="408"/>
      <c r="KL3935" s="408"/>
      <c r="KM3935" s="408"/>
      <c r="KN3935" s="408"/>
      <c r="KO3935" s="408"/>
      <c r="KP3935" s="408"/>
      <c r="KQ3935" s="408"/>
      <c r="KR3935" s="408"/>
      <c r="KS3935" s="408"/>
      <c r="KT3935" s="408"/>
      <c r="KU3935" s="408"/>
      <c r="KV3935" s="408"/>
      <c r="KW3935" s="408"/>
      <c r="KX3935" s="408"/>
      <c r="KY3935" s="408"/>
      <c r="KZ3935" s="408"/>
      <c r="LA3935" s="408"/>
      <c r="LB3935" s="408"/>
      <c r="LC3935" s="408"/>
      <c r="LD3935" s="408"/>
      <c r="LE3935" s="408"/>
      <c r="LF3935" s="408"/>
      <c r="LG3935" s="408"/>
      <c r="LH3935" s="408"/>
      <c r="LI3935" s="408"/>
      <c r="LJ3935" s="408"/>
      <c r="LK3935" s="408"/>
      <c r="LL3935" s="408"/>
      <c r="LM3935" s="408"/>
      <c r="LN3935" s="408"/>
      <c r="LO3935" s="408"/>
      <c r="LP3935" s="408"/>
      <c r="LQ3935" s="408"/>
      <c r="LR3935" s="408"/>
      <c r="LS3935" s="408"/>
      <c r="LT3935" s="408"/>
      <c r="LU3935" s="408"/>
      <c r="LV3935" s="408"/>
      <c r="LW3935" s="408"/>
      <c r="LX3935" s="408"/>
      <c r="LY3935" s="408"/>
      <c r="LZ3935" s="408"/>
      <c r="MA3935" s="408"/>
      <c r="MB3935" s="408"/>
      <c r="MC3935" s="408"/>
      <c r="MD3935" s="408"/>
      <c r="ME3935" s="408"/>
      <c r="MF3935" s="408"/>
      <c r="MG3935" s="408"/>
      <c r="MH3935" s="408"/>
      <c r="MI3935" s="408"/>
      <c r="MJ3935" s="408"/>
      <c r="MK3935" s="408"/>
      <c r="ML3935" s="408"/>
      <c r="MM3935" s="408"/>
      <c r="MN3935" s="408"/>
      <c r="MO3935" s="408"/>
      <c r="MP3935" s="408"/>
      <c r="MQ3935" s="408"/>
      <c r="MR3935" s="408"/>
      <c r="MS3935" s="408"/>
      <c r="MT3935" s="408"/>
      <c r="MU3935" s="408"/>
      <c r="MV3935" s="408"/>
      <c r="MW3935" s="408"/>
      <c r="MX3935" s="408"/>
      <c r="MY3935" s="408"/>
      <c r="MZ3935" s="408"/>
      <c r="NA3935" s="408"/>
      <c r="NB3935" s="408"/>
      <c r="NC3935" s="408"/>
      <c r="ND3935" s="408"/>
      <c r="NE3935" s="408"/>
      <c r="NF3935" s="408"/>
      <c r="NG3935" s="408"/>
      <c r="NH3935" s="408"/>
      <c r="NI3935" s="408"/>
      <c r="NJ3935" s="408"/>
      <c r="NK3935" s="408"/>
      <c r="NL3935" s="408"/>
      <c r="NM3935" s="408"/>
      <c r="NN3935" s="408"/>
      <c r="NO3935" s="408"/>
      <c r="NP3935" s="408"/>
      <c r="NQ3935" s="408"/>
      <c r="NR3935" s="408"/>
      <c r="NS3935" s="408"/>
      <c r="NT3935" s="408"/>
      <c r="NU3935" s="408"/>
      <c r="NV3935" s="408"/>
      <c r="NW3935" s="408"/>
      <c r="NX3935" s="408"/>
      <c r="NY3935" s="408"/>
      <c r="NZ3935" s="408"/>
      <c r="OA3935" s="408"/>
      <c r="OB3935" s="408"/>
      <c r="OC3935" s="408"/>
      <c r="OD3935" s="408"/>
      <c r="OE3935" s="408"/>
      <c r="OF3935" s="408"/>
      <c r="OG3935" s="408"/>
      <c r="OH3935" s="408"/>
      <c r="OI3935" s="408"/>
      <c r="OJ3935" s="408"/>
      <c r="OK3935" s="408"/>
      <c r="OL3935" s="408"/>
      <c r="OM3935" s="408"/>
      <c r="ON3935" s="408"/>
      <c r="OO3935" s="408"/>
      <c r="OP3935" s="408"/>
      <c r="OQ3935" s="408"/>
      <c r="OR3935" s="408"/>
      <c r="OS3935" s="408"/>
      <c r="OT3935" s="408"/>
      <c r="OU3935" s="408"/>
      <c r="OV3935" s="408"/>
      <c r="OW3935" s="408"/>
      <c r="OX3935" s="408"/>
      <c r="OY3935" s="408"/>
      <c r="OZ3935" s="408"/>
      <c r="PA3935" s="408"/>
      <c r="PB3935" s="408"/>
      <c r="PC3935" s="408"/>
      <c r="PD3935" s="408"/>
      <c r="PE3935" s="408"/>
      <c r="PF3935" s="408"/>
      <c r="PG3935" s="408"/>
      <c r="PH3935" s="408"/>
      <c r="PI3935" s="408"/>
      <c r="PJ3935" s="408"/>
      <c r="PK3935" s="408"/>
      <c r="PL3935" s="408"/>
      <c r="PM3935" s="408"/>
      <c r="PN3935" s="408"/>
      <c r="PO3935" s="408"/>
      <c r="PP3935" s="408"/>
      <c r="PQ3935" s="408"/>
      <c r="PR3935" s="408"/>
      <c r="PS3935" s="408"/>
      <c r="PT3935" s="408"/>
      <c r="PU3935" s="408"/>
      <c r="PV3935" s="408"/>
      <c r="PW3935" s="408"/>
      <c r="PX3935" s="408"/>
      <c r="PY3935" s="408"/>
      <c r="PZ3935" s="408"/>
      <c r="QA3935" s="408"/>
      <c r="QB3935" s="408"/>
      <c r="QC3935" s="408"/>
      <c r="QD3935" s="408"/>
      <c r="QE3935" s="408"/>
      <c r="QF3935" s="408"/>
      <c r="QG3935" s="408"/>
      <c r="QH3935" s="408"/>
      <c r="QI3935" s="408"/>
      <c r="QJ3935" s="408"/>
      <c r="QK3935" s="408"/>
      <c r="QL3935" s="408"/>
      <c r="QM3935" s="408"/>
      <c r="QN3935" s="408"/>
      <c r="QO3935" s="408"/>
      <c r="QP3935" s="408"/>
      <c r="QQ3935" s="408"/>
      <c r="QR3935" s="408"/>
      <c r="QS3935" s="408"/>
      <c r="QT3935" s="408"/>
      <c r="QU3935" s="408"/>
      <c r="QV3935" s="408"/>
      <c r="QW3935" s="408"/>
      <c r="QX3935" s="408"/>
      <c r="QY3935" s="408"/>
      <c r="QZ3935" s="408"/>
      <c r="RA3935" s="408"/>
      <c r="RB3935" s="408"/>
      <c r="RC3935" s="408"/>
      <c r="RD3935" s="408"/>
      <c r="RE3935" s="408"/>
      <c r="RF3935" s="408"/>
      <c r="RG3935" s="408"/>
      <c r="RH3935" s="408"/>
      <c r="RI3935" s="408"/>
      <c r="RJ3935" s="408"/>
      <c r="RK3935" s="408"/>
      <c r="RL3935" s="408"/>
      <c r="RM3935" s="408"/>
      <c r="RN3935" s="408"/>
      <c r="RO3935" s="408"/>
      <c r="RP3935" s="408"/>
      <c r="RQ3935" s="408"/>
      <c r="RR3935" s="408"/>
      <c r="RS3935" s="408"/>
      <c r="RT3935" s="408"/>
      <c r="RU3935" s="408"/>
      <c r="RV3935" s="408"/>
      <c r="RW3935" s="408"/>
      <c r="RX3935" s="408"/>
      <c r="RY3935" s="408"/>
      <c r="RZ3935" s="408"/>
      <c r="SA3935" s="408"/>
      <c r="SB3935" s="408"/>
      <c r="SC3935" s="408"/>
      <c r="SD3935" s="408"/>
      <c r="SE3935" s="408"/>
      <c r="SF3935" s="408"/>
      <c r="SG3935" s="408"/>
      <c r="SH3935" s="408"/>
      <c r="SI3935" s="408"/>
      <c r="SJ3935" s="408"/>
      <c r="SK3935" s="408"/>
      <c r="SL3935" s="408"/>
      <c r="SM3935" s="408"/>
      <c r="SN3935" s="408"/>
      <c r="SO3935" s="408"/>
      <c r="SP3935" s="408"/>
      <c r="SQ3935" s="408"/>
      <c r="SR3935" s="408"/>
      <c r="SS3935" s="408"/>
      <c r="ST3935" s="408"/>
      <c r="SU3935" s="408"/>
      <c r="SV3935" s="408"/>
      <c r="SW3935" s="408"/>
      <c r="SX3935" s="408"/>
      <c r="SY3935" s="408"/>
      <c r="SZ3935" s="408"/>
      <c r="TA3935" s="408"/>
      <c r="TB3935" s="408"/>
      <c r="TC3935" s="408"/>
      <c r="TD3935" s="408"/>
      <c r="TE3935" s="408"/>
      <c r="TF3935" s="408"/>
      <c r="TG3935" s="408"/>
      <c r="TH3935" s="408"/>
      <c r="TI3935" s="408"/>
      <c r="TJ3935" s="408"/>
      <c r="TK3935" s="408"/>
      <c r="TL3935" s="408"/>
      <c r="TM3935" s="408"/>
      <c r="TN3935" s="408"/>
      <c r="TO3935" s="408"/>
      <c r="TP3935" s="408"/>
      <c r="TQ3935" s="408"/>
      <c r="TR3935" s="408"/>
      <c r="TS3935" s="408"/>
      <c r="TT3935" s="408"/>
      <c r="TU3935" s="408"/>
      <c r="TV3935" s="408"/>
      <c r="TW3935" s="408"/>
      <c r="TX3935" s="408"/>
      <c r="TY3935" s="408"/>
      <c r="TZ3935" s="408"/>
      <c r="UA3935" s="408"/>
      <c r="UB3935" s="408"/>
      <c r="UC3935" s="408"/>
      <c r="UD3935" s="408"/>
      <c r="UE3935" s="408"/>
      <c r="UF3935" s="408"/>
      <c r="UG3935" s="408"/>
      <c r="UH3935" s="408"/>
      <c r="UI3935" s="408"/>
      <c r="UJ3935" s="408"/>
      <c r="UK3935" s="408"/>
      <c r="UL3935" s="408"/>
      <c r="UM3935" s="408"/>
      <c r="UN3935" s="408"/>
      <c r="UO3935" s="408"/>
      <c r="UP3935" s="408"/>
      <c r="UQ3935" s="408"/>
      <c r="UR3935" s="408"/>
      <c r="US3935" s="408"/>
      <c r="UT3935" s="408"/>
      <c r="UU3935" s="408"/>
      <c r="UV3935" s="408"/>
      <c r="UW3935" s="408"/>
      <c r="UX3935" s="408"/>
      <c r="UY3935" s="408"/>
      <c r="UZ3935" s="408"/>
      <c r="VA3935" s="408"/>
      <c r="VB3935" s="408"/>
      <c r="VC3935" s="408"/>
      <c r="VD3935" s="408"/>
      <c r="VE3935" s="408"/>
      <c r="VF3935" s="408"/>
      <c r="VG3935" s="408"/>
      <c r="VH3935" s="408"/>
      <c r="VI3935" s="408"/>
      <c r="VJ3935" s="408"/>
      <c r="VK3935" s="408"/>
      <c r="VL3935" s="408"/>
      <c r="VM3935" s="408"/>
      <c r="VN3935" s="408"/>
      <c r="VO3935" s="408"/>
      <c r="VP3935" s="408"/>
      <c r="VQ3935" s="408"/>
      <c r="VR3935" s="408"/>
      <c r="VS3935" s="408"/>
      <c r="VT3935" s="408"/>
      <c r="VU3935" s="408"/>
      <c r="VV3935" s="408"/>
      <c r="VW3935" s="408"/>
      <c r="VX3935" s="408"/>
      <c r="VY3935" s="408"/>
      <c r="VZ3935" s="408"/>
      <c r="WA3935" s="408"/>
      <c r="WB3935" s="408"/>
      <c r="WC3935" s="408"/>
      <c r="WD3935" s="408"/>
      <c r="WE3935" s="408"/>
      <c r="WF3935" s="408"/>
      <c r="WG3935" s="408"/>
      <c r="WH3935" s="408"/>
      <c r="WI3935" s="408"/>
      <c r="WJ3935" s="408"/>
      <c r="WK3935" s="408"/>
      <c r="WL3935" s="408"/>
      <c r="WM3935" s="408"/>
      <c r="WN3935" s="408"/>
      <c r="WO3935" s="408"/>
      <c r="WP3935" s="408"/>
      <c r="WQ3935" s="408"/>
      <c r="WR3935" s="408"/>
      <c r="WS3935" s="408"/>
      <c r="WT3935" s="408"/>
      <c r="WU3935" s="408"/>
      <c r="WV3935" s="408"/>
      <c r="WW3935" s="408"/>
      <c r="WX3935" s="408"/>
      <c r="WY3935" s="408"/>
      <c r="WZ3935" s="408"/>
      <c r="XA3935" s="408"/>
      <c r="XB3935" s="408"/>
      <c r="XC3935" s="408"/>
      <c r="XD3935" s="408"/>
      <c r="XE3935" s="408"/>
      <c r="XF3935" s="408"/>
      <c r="XG3935" s="408"/>
      <c r="XH3935" s="408"/>
      <c r="XI3935" s="408"/>
      <c r="XJ3935" s="408"/>
      <c r="XK3935" s="408"/>
      <c r="XL3935" s="408"/>
      <c r="XM3935" s="408"/>
      <c r="XN3935" s="408"/>
      <c r="XO3935" s="408"/>
      <c r="XP3935" s="408"/>
      <c r="XQ3935" s="408"/>
      <c r="XR3935" s="408"/>
      <c r="XS3935" s="408"/>
      <c r="XT3935" s="408"/>
      <c r="XU3935" s="408"/>
      <c r="XV3935" s="408"/>
      <c r="XW3935" s="408"/>
      <c r="XX3935" s="408"/>
      <c r="XY3935" s="408"/>
      <c r="XZ3935" s="408"/>
      <c r="YA3935" s="408"/>
      <c r="YB3935" s="408"/>
      <c r="YC3935" s="408"/>
      <c r="YD3935" s="408"/>
      <c r="YE3935" s="408"/>
      <c r="YF3935" s="408"/>
      <c r="YG3935" s="408"/>
      <c r="YH3935" s="408"/>
      <c r="YI3935" s="408"/>
      <c r="YJ3935" s="408"/>
      <c r="YK3935" s="408"/>
      <c r="YL3935" s="408"/>
      <c r="YM3935" s="408"/>
      <c r="YN3935" s="408"/>
      <c r="YO3935" s="408"/>
      <c r="YP3935" s="408"/>
      <c r="YQ3935" s="408"/>
      <c r="YR3935" s="408"/>
      <c r="YS3935" s="408"/>
      <c r="YT3935" s="408"/>
      <c r="YU3935" s="408"/>
      <c r="YV3935" s="408"/>
      <c r="YW3935" s="408"/>
      <c r="YX3935" s="408"/>
      <c r="YY3935" s="408"/>
      <c r="YZ3935" s="408"/>
      <c r="ZA3935" s="408"/>
      <c r="ZB3935" s="408"/>
      <c r="ZC3935" s="408"/>
      <c r="ZD3935" s="408"/>
      <c r="ZE3935" s="408"/>
      <c r="ZF3935" s="408"/>
      <c r="ZG3935" s="408"/>
      <c r="ZH3935" s="408"/>
      <c r="ZI3935" s="408"/>
      <c r="ZJ3935" s="408"/>
      <c r="ZK3935" s="408"/>
      <c r="ZL3935" s="408"/>
      <c r="ZM3935" s="408"/>
      <c r="ZN3935" s="408"/>
      <c r="ZO3935" s="408"/>
      <c r="ZP3935" s="408"/>
      <c r="ZQ3935" s="408"/>
      <c r="ZR3935" s="408"/>
      <c r="ZS3935" s="408"/>
      <c r="ZT3935" s="408"/>
      <c r="ZU3935" s="408"/>
      <c r="ZV3935" s="408"/>
      <c r="ZW3935" s="408"/>
      <c r="ZX3935" s="408"/>
      <c r="ZY3935" s="408"/>
      <c r="ZZ3935" s="408"/>
      <c r="AAA3935" s="408"/>
      <c r="AAB3935" s="408"/>
      <c r="AAC3935" s="408"/>
      <c r="AAD3935" s="408"/>
      <c r="AAE3935" s="408"/>
      <c r="AAF3935" s="408"/>
      <c r="AAG3935" s="408"/>
      <c r="AAH3935" s="408"/>
      <c r="AAI3935" s="408"/>
      <c r="AAJ3935" s="408"/>
      <c r="AAK3935" s="408"/>
      <c r="AAL3935" s="408"/>
      <c r="AAM3935" s="408"/>
      <c r="AAN3935" s="408"/>
      <c r="AAO3935" s="408"/>
      <c r="AAP3935" s="408"/>
      <c r="AAQ3935" s="408"/>
      <c r="AAR3935" s="408"/>
      <c r="AAS3935" s="408"/>
      <c r="AAT3935" s="408"/>
      <c r="AAU3935" s="408"/>
      <c r="AAV3935" s="408"/>
      <c r="AAW3935" s="408"/>
      <c r="AAX3935" s="408"/>
      <c r="AAY3935" s="408"/>
      <c r="AAZ3935" s="408"/>
      <c r="ABA3935" s="408"/>
      <c r="ABB3935" s="408"/>
      <c r="ABC3935" s="408"/>
      <c r="ABD3935" s="408"/>
      <c r="ABE3935" s="408"/>
      <c r="ABF3935" s="408"/>
      <c r="ABG3935" s="408"/>
      <c r="ABH3935" s="408"/>
      <c r="ABI3935" s="408"/>
      <c r="ABJ3935" s="408"/>
      <c r="ABK3935" s="408"/>
      <c r="ABL3935" s="408"/>
      <c r="ABM3935" s="408"/>
      <c r="ABN3935" s="408"/>
      <c r="ABO3935" s="408"/>
      <c r="ABP3935" s="408"/>
      <c r="ABQ3935" s="408"/>
      <c r="ABR3935" s="408"/>
      <c r="ABS3935" s="408"/>
      <c r="ABT3935" s="408"/>
      <c r="ABU3935" s="408"/>
      <c r="ABV3935" s="408"/>
      <c r="ABW3935" s="408"/>
      <c r="ABX3935" s="408"/>
      <c r="ABY3935" s="408"/>
      <c r="ABZ3935" s="408"/>
      <c r="ACA3935" s="408"/>
      <c r="ACB3935" s="408"/>
      <c r="ACC3935" s="408"/>
      <c r="ACD3935" s="408"/>
      <c r="ACE3935" s="408"/>
      <c r="ACF3935" s="408"/>
      <c r="ACG3935" s="408"/>
      <c r="ACH3935" s="408"/>
      <c r="ACI3935" s="408"/>
      <c r="ACJ3935" s="408"/>
      <c r="ACK3935" s="408"/>
      <c r="ACL3935" s="408"/>
      <c r="ACM3935" s="408"/>
      <c r="ACN3935" s="408"/>
      <c r="ACO3935" s="408"/>
      <c r="ACP3935" s="408"/>
      <c r="ACQ3935" s="408"/>
      <c r="ACR3935" s="408"/>
      <c r="ACS3935" s="408"/>
      <c r="ACT3935" s="408"/>
      <c r="ACU3935" s="408"/>
      <c r="ACV3935" s="408"/>
      <c r="ACW3935" s="408"/>
      <c r="ACX3935" s="408"/>
      <c r="ACY3935" s="408"/>
      <c r="ACZ3935" s="408"/>
      <c r="ADA3935" s="408"/>
      <c r="ADB3935" s="408"/>
      <c r="ADC3935" s="408"/>
      <c r="ADD3935" s="408"/>
      <c r="ADE3935" s="408"/>
      <c r="ADF3935" s="408"/>
      <c r="ADG3935" s="408"/>
      <c r="ADH3935" s="408"/>
      <c r="ADI3935" s="408"/>
      <c r="ADJ3935" s="408"/>
      <c r="ADK3935" s="408"/>
      <c r="ADL3935" s="408"/>
      <c r="ADM3935" s="408"/>
      <c r="ADN3935" s="408"/>
      <c r="ADO3935" s="408"/>
      <c r="ADP3935" s="408"/>
      <c r="ADQ3935" s="408"/>
      <c r="ADR3935" s="408"/>
      <c r="ADS3935" s="408"/>
      <c r="ADT3935" s="408"/>
      <c r="ADU3935" s="408"/>
      <c r="ADV3935" s="408"/>
      <c r="ADW3935" s="408"/>
      <c r="ADX3935" s="408"/>
      <c r="ADY3935" s="408"/>
      <c r="ADZ3935" s="408"/>
      <c r="AEA3935" s="408"/>
      <c r="AEB3935" s="408"/>
      <c r="AEC3935" s="408"/>
      <c r="AED3935" s="408"/>
      <c r="AEE3935" s="408"/>
      <c r="AEF3935" s="408"/>
      <c r="AEG3935" s="408"/>
      <c r="AEH3935" s="408"/>
      <c r="AEI3935" s="408"/>
      <c r="AEJ3935" s="408"/>
      <c r="AEK3935" s="408"/>
      <c r="AEL3935" s="408"/>
      <c r="AEM3935" s="408"/>
      <c r="AEN3935" s="408"/>
      <c r="AEO3935" s="408"/>
      <c r="AEP3935" s="408"/>
      <c r="AEQ3935" s="408"/>
      <c r="AER3935" s="408"/>
      <c r="AES3935" s="408"/>
      <c r="AET3935" s="408"/>
      <c r="AEU3935" s="408"/>
      <c r="AEV3935" s="408"/>
      <c r="AEW3935" s="408"/>
      <c r="AEX3935" s="408"/>
      <c r="AEY3935" s="408"/>
      <c r="AEZ3935" s="408"/>
      <c r="AFA3935" s="408"/>
      <c r="AFB3935" s="408"/>
      <c r="AFC3935" s="408"/>
      <c r="AFD3935" s="408"/>
      <c r="AFE3935" s="408"/>
      <c r="AFF3935" s="408"/>
      <c r="AFG3935" s="408"/>
      <c r="AFH3935" s="408"/>
      <c r="AFI3935" s="408"/>
      <c r="AFJ3935" s="408"/>
      <c r="AFK3935" s="408"/>
      <c r="AFL3935" s="408"/>
      <c r="AFM3935" s="408"/>
      <c r="AFN3935" s="408"/>
      <c r="AFO3935" s="408"/>
      <c r="AFP3935" s="408"/>
      <c r="AFQ3935" s="408"/>
      <c r="AFR3935" s="408"/>
      <c r="AFS3935" s="408"/>
      <c r="AFT3935" s="408"/>
      <c r="AFU3935" s="408"/>
      <c r="AFV3935" s="408"/>
      <c r="AFW3935" s="408"/>
      <c r="AFX3935" s="408"/>
      <c r="AFY3935" s="408"/>
      <c r="AFZ3935" s="408"/>
      <c r="AGA3935" s="408"/>
      <c r="AGB3935" s="408"/>
      <c r="AGC3935" s="408"/>
      <c r="AGD3935" s="408"/>
      <c r="AGE3935" s="408"/>
      <c r="AGF3935" s="408"/>
      <c r="AGG3935" s="408"/>
      <c r="AGH3935" s="408"/>
      <c r="AGI3935" s="408"/>
      <c r="AGJ3935" s="408"/>
      <c r="AGK3935" s="408"/>
      <c r="AGL3935" s="408"/>
      <c r="AGM3935" s="408"/>
      <c r="AGN3935" s="408"/>
      <c r="AGO3935" s="408"/>
      <c r="AGP3935" s="408"/>
      <c r="AGQ3935" s="408"/>
      <c r="AGR3935" s="408"/>
      <c r="AGS3935" s="408"/>
      <c r="AGT3935" s="408"/>
      <c r="AGU3935" s="408"/>
      <c r="AGV3935" s="408"/>
      <c r="AGW3935" s="408"/>
      <c r="AGX3935" s="408"/>
      <c r="AGY3935" s="408"/>
      <c r="AGZ3935" s="408"/>
      <c r="AHA3935" s="408"/>
      <c r="AHB3935" s="408"/>
      <c r="AHC3935" s="408"/>
      <c r="AHD3935" s="408"/>
      <c r="AHE3935" s="408"/>
      <c r="AHF3935" s="408"/>
      <c r="AHG3935" s="408"/>
      <c r="AHH3935" s="408"/>
      <c r="AHI3935" s="408"/>
      <c r="AHJ3935" s="408"/>
      <c r="AHK3935" s="408"/>
      <c r="AHL3935" s="408"/>
      <c r="AHM3935" s="408"/>
      <c r="AHN3935" s="408"/>
      <c r="AHO3935" s="408"/>
      <c r="AHP3935" s="408"/>
      <c r="AHQ3935" s="408"/>
      <c r="AHR3935" s="408"/>
      <c r="AHS3935" s="408"/>
      <c r="AHT3935" s="408"/>
      <c r="AHU3935" s="408"/>
      <c r="AHV3935" s="408"/>
      <c r="AHW3935" s="408"/>
      <c r="AHX3935" s="408"/>
      <c r="AHY3935" s="408"/>
      <c r="AHZ3935" s="408"/>
      <c r="AIA3935" s="408"/>
      <c r="AIB3935" s="408"/>
      <c r="AIC3935" s="408"/>
      <c r="AID3935" s="408"/>
      <c r="AIE3935" s="408"/>
      <c r="AIF3935" s="408"/>
      <c r="AIG3935" s="408"/>
      <c r="AIH3935" s="408"/>
      <c r="AII3935" s="408"/>
      <c r="AIJ3935" s="408"/>
      <c r="AIK3935" s="408"/>
      <c r="AIL3935" s="408"/>
      <c r="AIM3935" s="408"/>
      <c r="AIN3935" s="408"/>
      <c r="AIO3935" s="408"/>
      <c r="AIP3935" s="408"/>
      <c r="AIQ3935" s="408"/>
      <c r="AIR3935" s="408"/>
      <c r="AIS3935" s="408"/>
      <c r="AIT3935" s="408"/>
      <c r="AIU3935" s="408"/>
      <c r="AIV3935" s="408"/>
      <c r="AIW3935" s="408"/>
      <c r="AIX3935" s="408"/>
      <c r="AIY3935" s="408"/>
      <c r="AIZ3935" s="408"/>
      <c r="AJA3935" s="408"/>
      <c r="AJB3935" s="408"/>
      <c r="AJC3935" s="408"/>
      <c r="AJD3935" s="408"/>
      <c r="AJE3935" s="408"/>
      <c r="AJF3935" s="408"/>
      <c r="AJG3935" s="408"/>
      <c r="AJH3935" s="408"/>
      <c r="AJI3935" s="408"/>
      <c r="AJJ3935" s="408"/>
      <c r="AJK3935" s="408"/>
      <c r="AJL3935" s="408"/>
      <c r="AJM3935" s="408"/>
      <c r="AJN3935" s="408"/>
      <c r="AJO3935" s="408"/>
      <c r="AJP3935" s="408"/>
      <c r="AJQ3935" s="408"/>
      <c r="AJR3935" s="408"/>
      <c r="AJS3935" s="408"/>
      <c r="AJT3935" s="408"/>
      <c r="AJU3935" s="408"/>
      <c r="AJV3935" s="408"/>
      <c r="AJW3935" s="408"/>
      <c r="AJX3935" s="408"/>
      <c r="AJY3935" s="408"/>
      <c r="AJZ3935" s="408"/>
      <c r="AKA3935" s="408"/>
      <c r="AKB3935" s="408"/>
      <c r="AKC3935" s="408"/>
      <c r="AKD3935" s="408"/>
      <c r="AKE3935" s="408"/>
      <c r="AKF3935" s="408"/>
      <c r="AKG3935" s="408"/>
      <c r="AKH3935" s="408"/>
      <c r="AKI3935" s="408"/>
      <c r="AKJ3935" s="408"/>
      <c r="AKK3935" s="408"/>
      <c r="AKL3935" s="408"/>
      <c r="AKM3935" s="408"/>
      <c r="AKN3935" s="408"/>
      <c r="AKO3935" s="408"/>
      <c r="AKP3935" s="408"/>
      <c r="AKQ3935" s="408"/>
      <c r="AKR3935" s="408"/>
      <c r="AKS3935" s="408"/>
      <c r="AKT3935" s="408"/>
      <c r="AKU3935" s="408"/>
      <c r="AKV3935" s="408"/>
      <c r="AKW3935" s="408"/>
      <c r="AKX3935" s="408"/>
      <c r="AKY3935" s="408"/>
      <c r="AKZ3935" s="408"/>
      <c r="ALA3935" s="408"/>
      <c r="ALB3935" s="408"/>
      <c r="ALC3935" s="408"/>
      <c r="ALD3935" s="408"/>
      <c r="ALE3935" s="408"/>
      <c r="ALF3935" s="408"/>
      <c r="ALG3935" s="408"/>
      <c r="ALH3935" s="408"/>
      <c r="ALI3935" s="408"/>
      <c r="ALJ3935" s="408"/>
      <c r="ALK3935" s="408"/>
      <c r="ALL3935" s="408"/>
      <c r="ALM3935" s="408"/>
      <c r="ALN3935" s="408"/>
      <c r="ALO3935" s="408"/>
      <c r="ALP3935" s="408"/>
      <c r="ALQ3935" s="408"/>
      <c r="ALR3935" s="408"/>
      <c r="ALS3935" s="408"/>
      <c r="ALT3935" s="408"/>
      <c r="ALU3935" s="408"/>
      <c r="ALV3935" s="408"/>
      <c r="ALW3935" s="408"/>
      <c r="ALX3935" s="408"/>
      <c r="ALY3935" s="408"/>
      <c r="ALZ3935" s="408"/>
      <c r="AMA3935" s="408"/>
      <c r="AMB3935" s="408"/>
      <c r="AMC3935" s="408"/>
      <c r="AMD3935" s="408"/>
      <c r="AME3935" s="408"/>
      <c r="AMF3935" s="408"/>
      <c r="AMG3935" s="408"/>
      <c r="AMH3935" s="408"/>
      <c r="AMI3935" s="408"/>
      <c r="AMJ3935" s="408"/>
      <c r="AMK3935" s="408"/>
      <c r="AML3935" s="408"/>
      <c r="AMM3935" s="408"/>
      <c r="AMN3935" s="408"/>
    </row>
    <row r="3936" spans="1:1028" s="410" customFormat="1" ht="25.5">
      <c r="A3936" s="408">
        <v>1</v>
      </c>
      <c r="B3936" s="408">
        <v>0</v>
      </c>
      <c r="C3936" s="409" t="s">
        <v>15000</v>
      </c>
      <c r="D3936" s="409" t="s">
        <v>15001</v>
      </c>
      <c r="E3936" s="409"/>
      <c r="F3936" s="409" t="s">
        <v>13813</v>
      </c>
      <c r="G3936" s="409"/>
      <c r="H3936" s="409"/>
      <c r="I3936" s="409" t="s">
        <v>4446</v>
      </c>
      <c r="J3936" s="409" t="s">
        <v>14997</v>
      </c>
      <c r="K3936" s="409"/>
      <c r="L3936" s="409"/>
      <c r="M3936" s="409"/>
      <c r="N3936" s="409" t="s">
        <v>1673</v>
      </c>
      <c r="O3936" s="409"/>
      <c r="P3936" s="409"/>
      <c r="Q3936" s="409"/>
      <c r="R3936" s="409" t="s">
        <v>14957</v>
      </c>
      <c r="S3936" s="409"/>
      <c r="T3936" s="409"/>
      <c r="U3936" s="409"/>
      <c r="V3936" s="410" t="s">
        <v>3599</v>
      </c>
      <c r="W3936" s="409"/>
      <c r="X3936" s="411"/>
      <c r="Y3936" s="409"/>
      <c r="Z3936" s="409"/>
      <c r="AA3936" s="38" t="s">
        <v>1170</v>
      </c>
      <c r="AB3936" s="409" t="s">
        <v>15002</v>
      </c>
      <c r="AC3936" s="409"/>
      <c r="AD3936" s="409"/>
      <c r="AE3936" s="409" t="s">
        <v>2950</v>
      </c>
      <c r="AF3936" s="409"/>
      <c r="AG3936" s="409">
        <v>1</v>
      </c>
      <c r="AH3936" s="409" t="s">
        <v>4439</v>
      </c>
      <c r="AI3936" s="409" t="s">
        <v>4440</v>
      </c>
      <c r="AJ3936" s="409" t="s">
        <v>4449</v>
      </c>
      <c r="AK3936" s="409"/>
      <c r="AL3936" s="412">
        <v>43666</v>
      </c>
      <c r="AM3936" s="408"/>
      <c r="AN3936" s="408"/>
      <c r="AO3936" s="408" t="s">
        <v>4442</v>
      </c>
      <c r="AP3936" s="408"/>
      <c r="AR3936" s="29" t="str">
        <f t="shared" si="619"/>
        <v>0</v>
      </c>
      <c r="AS3936" s="29">
        <f t="shared" si="617"/>
        <v>0</v>
      </c>
      <c r="AT3936" s="29">
        <v>0</v>
      </c>
      <c r="AU3936" s="29"/>
      <c r="AV3936" s="29"/>
      <c r="AW3936" s="29" t="str">
        <f t="shared" si="620"/>
        <v/>
      </c>
      <c r="AX3936" s="29" t="str">
        <f t="shared" si="612"/>
        <v/>
      </c>
      <c r="AY3936" s="29" t="str">
        <f t="shared" si="618"/>
        <v>https://media.mediathek-tanz-theater.de/iiif/2/nvt_img-465-004-001.JP2</v>
      </c>
      <c r="AZ3936" s="29" t="str">
        <f t="shared" si="613"/>
        <v>image/jp2</v>
      </c>
      <c r="BA3936" s="29" t="str">
        <f t="shared" si="614"/>
        <v>presentation/iiif</v>
      </c>
      <c r="BB3936" s="29" t="str">
        <f t="shared" si="615"/>
        <v>https://media.mediathek-tanz-theater.de/iiif/2/nvt_img-465-004-001.JP2/full/100,/0/default.jpg</v>
      </c>
      <c r="BC3936" s="29" t="str">
        <f t="shared" si="611"/>
        <v>image/jpeg</v>
      </c>
      <c r="BD3936" s="29" t="str">
        <f t="shared" si="616"/>
        <v>presentation/thumbnail</v>
      </c>
      <c r="BE3936" s="408"/>
      <c r="BF3936" s="408"/>
      <c r="BG3936" s="408"/>
      <c r="BH3936" s="408"/>
      <c r="BI3936" s="408"/>
      <c r="BJ3936" s="408"/>
      <c r="BK3936" s="408"/>
      <c r="BL3936" s="408"/>
      <c r="BM3936" s="408"/>
      <c r="BN3936" s="408"/>
      <c r="BO3936" s="408"/>
      <c r="BP3936" s="408"/>
      <c r="BQ3936" s="408"/>
      <c r="BR3936" s="408"/>
      <c r="BS3936" s="408"/>
      <c r="BT3936" s="408"/>
      <c r="BU3936" s="408"/>
      <c r="BV3936" s="408"/>
      <c r="BW3936" s="408"/>
      <c r="BX3936" s="408"/>
      <c r="BY3936" s="408"/>
      <c r="BZ3936" s="408"/>
      <c r="CA3936" s="408"/>
      <c r="CB3936" s="408"/>
      <c r="CC3936" s="408"/>
      <c r="CD3936" s="408"/>
      <c r="CE3936" s="408"/>
      <c r="CF3936" s="408"/>
      <c r="CG3936" s="408"/>
      <c r="CH3936" s="408"/>
      <c r="CI3936" s="408"/>
      <c r="CJ3936" s="408"/>
      <c r="CK3936" s="408"/>
      <c r="CL3936" s="408"/>
      <c r="CM3936" s="408"/>
      <c r="CN3936" s="408"/>
      <c r="CO3936" s="408"/>
      <c r="CP3936" s="408"/>
      <c r="CQ3936" s="408"/>
      <c r="CR3936" s="408"/>
      <c r="CS3936" s="408"/>
      <c r="CT3936" s="408"/>
      <c r="CU3936" s="408"/>
      <c r="CV3936" s="408"/>
      <c r="CW3936" s="408"/>
      <c r="CX3936" s="408"/>
      <c r="CY3936" s="408"/>
      <c r="CZ3936" s="408"/>
      <c r="DA3936" s="408"/>
      <c r="DB3936" s="408"/>
      <c r="DC3936" s="408"/>
      <c r="DD3936" s="408"/>
      <c r="DE3936" s="408"/>
      <c r="DF3936" s="408"/>
      <c r="DG3936" s="408"/>
      <c r="DH3936" s="408"/>
      <c r="DI3936" s="408"/>
      <c r="DJ3936" s="408"/>
      <c r="DK3936" s="408"/>
      <c r="DL3936" s="408"/>
      <c r="DM3936" s="408"/>
      <c r="DN3936" s="408"/>
      <c r="DO3936" s="408"/>
      <c r="DP3936" s="408"/>
      <c r="DQ3936" s="408"/>
      <c r="DR3936" s="408"/>
      <c r="DS3936" s="408"/>
      <c r="DT3936" s="408"/>
      <c r="DU3936" s="408"/>
      <c r="DV3936" s="408"/>
      <c r="DW3936" s="408"/>
      <c r="DX3936" s="408"/>
      <c r="DY3936" s="408"/>
      <c r="DZ3936" s="408"/>
      <c r="EA3936" s="408"/>
      <c r="EB3936" s="408"/>
      <c r="EC3936" s="408"/>
      <c r="ED3936" s="408"/>
      <c r="EE3936" s="408"/>
      <c r="EF3936" s="408"/>
      <c r="EG3936" s="408"/>
      <c r="EH3936" s="408"/>
      <c r="EI3936" s="408"/>
      <c r="EJ3936" s="408"/>
      <c r="EK3936" s="408"/>
      <c r="EL3936" s="408"/>
      <c r="EM3936" s="408"/>
      <c r="EN3936" s="408"/>
      <c r="EO3936" s="408"/>
      <c r="EP3936" s="408"/>
      <c r="EQ3936" s="408"/>
      <c r="ER3936" s="408"/>
      <c r="ES3936" s="408"/>
      <c r="ET3936" s="408"/>
      <c r="EU3936" s="408"/>
      <c r="EV3936" s="408"/>
      <c r="EW3936" s="408"/>
      <c r="EX3936" s="408"/>
      <c r="EY3936" s="408"/>
      <c r="EZ3936" s="408"/>
      <c r="FA3936" s="408"/>
      <c r="FB3936" s="408"/>
      <c r="FC3936" s="408"/>
      <c r="FD3936" s="408"/>
      <c r="FE3936" s="408"/>
      <c r="FF3936" s="408"/>
      <c r="FG3936" s="408"/>
      <c r="FH3936" s="408"/>
      <c r="FI3936" s="408"/>
      <c r="FJ3936" s="408"/>
      <c r="FK3936" s="408"/>
      <c r="FL3936" s="408"/>
      <c r="FM3936" s="408"/>
      <c r="FN3936" s="408"/>
      <c r="FO3936" s="408"/>
      <c r="FP3936" s="408"/>
      <c r="FQ3936" s="408"/>
      <c r="FR3936" s="408"/>
      <c r="FS3936" s="408"/>
      <c r="FT3936" s="408"/>
      <c r="FU3936" s="408"/>
      <c r="FV3936" s="408"/>
      <c r="FW3936" s="408"/>
      <c r="FX3936" s="408"/>
      <c r="FY3936" s="408"/>
      <c r="FZ3936" s="408"/>
      <c r="GA3936" s="408"/>
      <c r="GB3936" s="408"/>
      <c r="GC3936" s="408"/>
      <c r="GD3936" s="408"/>
      <c r="GE3936" s="408"/>
      <c r="GF3936" s="408"/>
      <c r="GG3936" s="408"/>
      <c r="GH3936" s="408"/>
      <c r="GI3936" s="408"/>
      <c r="GJ3936" s="408"/>
      <c r="GK3936" s="408"/>
      <c r="GL3936" s="408"/>
      <c r="GM3936" s="408"/>
      <c r="GN3936" s="408"/>
      <c r="GO3936" s="408"/>
      <c r="GP3936" s="408"/>
      <c r="GQ3936" s="408"/>
      <c r="GR3936" s="408"/>
      <c r="GS3936" s="408"/>
      <c r="GT3936" s="408"/>
      <c r="GU3936" s="408"/>
      <c r="GV3936" s="408"/>
      <c r="GW3936" s="408"/>
      <c r="GX3936" s="408"/>
      <c r="GY3936" s="408"/>
      <c r="GZ3936" s="408"/>
      <c r="HA3936" s="408"/>
      <c r="HB3936" s="408"/>
      <c r="HC3936" s="408"/>
      <c r="HD3936" s="408"/>
      <c r="HE3936" s="408"/>
      <c r="HF3936" s="408"/>
      <c r="HG3936" s="408"/>
      <c r="HH3936" s="408"/>
      <c r="HI3936" s="408"/>
      <c r="HJ3936" s="408"/>
      <c r="HK3936" s="408"/>
      <c r="HL3936" s="408"/>
      <c r="HM3936" s="408"/>
      <c r="HN3936" s="408"/>
      <c r="HO3936" s="408"/>
      <c r="HP3936" s="408"/>
      <c r="HQ3936" s="408"/>
      <c r="HR3936" s="408"/>
      <c r="HS3936" s="408"/>
      <c r="HT3936" s="408"/>
      <c r="HU3936" s="408"/>
      <c r="HV3936" s="408"/>
      <c r="HW3936" s="408"/>
      <c r="HX3936" s="408"/>
      <c r="HY3936" s="408"/>
      <c r="HZ3936" s="408"/>
      <c r="IA3936" s="408"/>
      <c r="IB3936" s="408"/>
      <c r="IC3936" s="408"/>
      <c r="ID3936" s="408"/>
      <c r="IE3936" s="408"/>
      <c r="IF3936" s="408"/>
      <c r="IG3936" s="408"/>
      <c r="IH3936" s="408"/>
      <c r="II3936" s="408"/>
      <c r="IJ3936" s="408"/>
      <c r="IK3936" s="408"/>
      <c r="IL3936" s="408"/>
      <c r="IM3936" s="408"/>
      <c r="IN3936" s="408"/>
      <c r="IO3936" s="408"/>
      <c r="IP3936" s="408"/>
      <c r="IQ3936" s="408"/>
      <c r="IR3936" s="408"/>
      <c r="IS3936" s="408"/>
      <c r="IT3936" s="408"/>
      <c r="IU3936" s="408"/>
      <c r="IV3936" s="408"/>
      <c r="IW3936" s="408"/>
      <c r="IX3936" s="408"/>
      <c r="IY3936" s="408"/>
      <c r="IZ3936" s="408"/>
      <c r="JA3936" s="408"/>
      <c r="JB3936" s="408"/>
      <c r="JC3936" s="408"/>
      <c r="JD3936" s="408"/>
      <c r="JE3936" s="408"/>
      <c r="JF3936" s="408"/>
      <c r="JG3936" s="408"/>
      <c r="JH3936" s="408"/>
      <c r="JI3936" s="408"/>
      <c r="JJ3936" s="408"/>
      <c r="JK3936" s="408"/>
      <c r="JL3936" s="408"/>
      <c r="JM3936" s="408"/>
      <c r="JN3936" s="408"/>
      <c r="JO3936" s="408"/>
      <c r="JP3936" s="408"/>
      <c r="JQ3936" s="408"/>
      <c r="JR3936" s="408"/>
      <c r="JS3936" s="408"/>
      <c r="JT3936" s="408"/>
      <c r="JU3936" s="408"/>
      <c r="JV3936" s="408"/>
      <c r="JW3936" s="408"/>
      <c r="JX3936" s="408"/>
      <c r="JY3936" s="408"/>
      <c r="JZ3936" s="408"/>
      <c r="KA3936" s="408"/>
      <c r="KB3936" s="408"/>
      <c r="KC3936" s="408"/>
      <c r="KD3936" s="408"/>
      <c r="KE3936" s="408"/>
      <c r="KF3936" s="408"/>
      <c r="KG3936" s="408"/>
      <c r="KH3936" s="408"/>
      <c r="KI3936" s="408"/>
      <c r="KJ3936" s="408"/>
      <c r="KK3936" s="408"/>
      <c r="KL3936" s="408"/>
      <c r="KM3936" s="408"/>
      <c r="KN3936" s="408"/>
      <c r="KO3936" s="408"/>
      <c r="KP3936" s="408"/>
      <c r="KQ3936" s="408"/>
      <c r="KR3936" s="408"/>
      <c r="KS3936" s="408"/>
      <c r="KT3936" s="408"/>
      <c r="KU3936" s="408"/>
      <c r="KV3936" s="408"/>
      <c r="KW3936" s="408"/>
      <c r="KX3936" s="408"/>
      <c r="KY3936" s="408"/>
      <c r="KZ3936" s="408"/>
      <c r="LA3936" s="408"/>
      <c r="LB3936" s="408"/>
      <c r="LC3936" s="408"/>
      <c r="LD3936" s="408"/>
      <c r="LE3936" s="408"/>
      <c r="LF3936" s="408"/>
      <c r="LG3936" s="408"/>
      <c r="LH3936" s="408"/>
      <c r="LI3936" s="408"/>
      <c r="LJ3936" s="408"/>
      <c r="LK3936" s="408"/>
      <c r="LL3936" s="408"/>
      <c r="LM3936" s="408"/>
      <c r="LN3936" s="408"/>
      <c r="LO3936" s="408"/>
      <c r="LP3936" s="408"/>
      <c r="LQ3936" s="408"/>
      <c r="LR3936" s="408"/>
      <c r="LS3936" s="408"/>
      <c r="LT3936" s="408"/>
      <c r="LU3936" s="408"/>
      <c r="LV3936" s="408"/>
      <c r="LW3936" s="408"/>
      <c r="LX3936" s="408"/>
      <c r="LY3936" s="408"/>
      <c r="LZ3936" s="408"/>
      <c r="MA3936" s="408"/>
      <c r="MB3936" s="408"/>
      <c r="MC3936" s="408"/>
      <c r="MD3936" s="408"/>
      <c r="ME3936" s="408"/>
      <c r="MF3936" s="408"/>
      <c r="MG3936" s="408"/>
      <c r="MH3936" s="408"/>
      <c r="MI3936" s="408"/>
      <c r="MJ3936" s="408"/>
      <c r="MK3936" s="408"/>
      <c r="ML3936" s="408"/>
      <c r="MM3936" s="408"/>
      <c r="MN3936" s="408"/>
      <c r="MO3936" s="408"/>
      <c r="MP3936" s="408"/>
      <c r="MQ3936" s="408"/>
      <c r="MR3936" s="408"/>
      <c r="MS3936" s="408"/>
      <c r="MT3936" s="408"/>
      <c r="MU3936" s="408"/>
      <c r="MV3936" s="408"/>
      <c r="MW3936" s="408"/>
      <c r="MX3936" s="408"/>
      <c r="MY3936" s="408"/>
      <c r="MZ3936" s="408"/>
      <c r="NA3936" s="408"/>
      <c r="NB3936" s="408"/>
      <c r="NC3936" s="408"/>
      <c r="ND3936" s="408"/>
      <c r="NE3936" s="408"/>
      <c r="NF3936" s="408"/>
      <c r="NG3936" s="408"/>
      <c r="NH3936" s="408"/>
      <c r="NI3936" s="408"/>
      <c r="NJ3936" s="408"/>
      <c r="NK3936" s="408"/>
      <c r="NL3936" s="408"/>
      <c r="NM3936" s="408"/>
      <c r="NN3936" s="408"/>
      <c r="NO3936" s="408"/>
      <c r="NP3936" s="408"/>
      <c r="NQ3936" s="408"/>
      <c r="NR3936" s="408"/>
      <c r="NS3936" s="408"/>
      <c r="NT3936" s="408"/>
      <c r="NU3936" s="408"/>
      <c r="NV3936" s="408"/>
      <c r="NW3936" s="408"/>
      <c r="NX3936" s="408"/>
      <c r="NY3936" s="408"/>
      <c r="NZ3936" s="408"/>
      <c r="OA3936" s="408"/>
      <c r="OB3936" s="408"/>
      <c r="OC3936" s="408"/>
      <c r="OD3936" s="408"/>
      <c r="OE3936" s="408"/>
      <c r="OF3936" s="408"/>
      <c r="OG3936" s="408"/>
      <c r="OH3936" s="408"/>
      <c r="OI3936" s="408"/>
      <c r="OJ3936" s="408"/>
      <c r="OK3936" s="408"/>
      <c r="OL3936" s="408"/>
      <c r="OM3936" s="408"/>
      <c r="ON3936" s="408"/>
      <c r="OO3936" s="408"/>
      <c r="OP3936" s="408"/>
      <c r="OQ3936" s="408"/>
      <c r="OR3936" s="408"/>
      <c r="OS3936" s="408"/>
      <c r="OT3936" s="408"/>
      <c r="OU3936" s="408"/>
      <c r="OV3936" s="408"/>
      <c r="OW3936" s="408"/>
      <c r="OX3936" s="408"/>
      <c r="OY3936" s="408"/>
      <c r="OZ3936" s="408"/>
      <c r="PA3936" s="408"/>
      <c r="PB3936" s="408"/>
      <c r="PC3936" s="408"/>
      <c r="PD3936" s="408"/>
      <c r="PE3936" s="408"/>
      <c r="PF3936" s="408"/>
      <c r="PG3936" s="408"/>
      <c r="PH3936" s="408"/>
      <c r="PI3936" s="408"/>
      <c r="PJ3936" s="408"/>
      <c r="PK3936" s="408"/>
      <c r="PL3936" s="408"/>
      <c r="PM3936" s="408"/>
      <c r="PN3936" s="408"/>
      <c r="PO3936" s="408"/>
      <c r="PP3936" s="408"/>
      <c r="PQ3936" s="408"/>
      <c r="PR3936" s="408"/>
      <c r="PS3936" s="408"/>
      <c r="PT3936" s="408"/>
      <c r="PU3936" s="408"/>
      <c r="PV3936" s="408"/>
      <c r="PW3936" s="408"/>
      <c r="PX3936" s="408"/>
      <c r="PY3936" s="408"/>
      <c r="PZ3936" s="408"/>
      <c r="QA3936" s="408"/>
      <c r="QB3936" s="408"/>
      <c r="QC3936" s="408"/>
      <c r="QD3936" s="408"/>
      <c r="QE3936" s="408"/>
      <c r="QF3936" s="408"/>
      <c r="QG3936" s="408"/>
      <c r="QH3936" s="408"/>
      <c r="QI3936" s="408"/>
      <c r="QJ3936" s="408"/>
      <c r="QK3936" s="408"/>
      <c r="QL3936" s="408"/>
      <c r="QM3936" s="408"/>
      <c r="QN3936" s="408"/>
      <c r="QO3936" s="408"/>
      <c r="QP3936" s="408"/>
      <c r="QQ3936" s="408"/>
      <c r="QR3936" s="408"/>
      <c r="QS3936" s="408"/>
      <c r="QT3936" s="408"/>
      <c r="QU3936" s="408"/>
      <c r="QV3936" s="408"/>
      <c r="QW3936" s="408"/>
      <c r="QX3936" s="408"/>
      <c r="QY3936" s="408"/>
      <c r="QZ3936" s="408"/>
      <c r="RA3936" s="408"/>
      <c r="RB3936" s="408"/>
      <c r="RC3936" s="408"/>
      <c r="RD3936" s="408"/>
      <c r="RE3936" s="408"/>
      <c r="RF3936" s="408"/>
      <c r="RG3936" s="408"/>
      <c r="RH3936" s="408"/>
      <c r="RI3936" s="408"/>
      <c r="RJ3936" s="408"/>
      <c r="RK3936" s="408"/>
      <c r="RL3936" s="408"/>
      <c r="RM3936" s="408"/>
      <c r="RN3936" s="408"/>
      <c r="RO3936" s="408"/>
      <c r="RP3936" s="408"/>
      <c r="RQ3936" s="408"/>
      <c r="RR3936" s="408"/>
      <c r="RS3936" s="408"/>
      <c r="RT3936" s="408"/>
      <c r="RU3936" s="408"/>
      <c r="RV3936" s="408"/>
      <c r="RW3936" s="408"/>
      <c r="RX3936" s="408"/>
      <c r="RY3936" s="408"/>
      <c r="RZ3936" s="408"/>
      <c r="SA3936" s="408"/>
      <c r="SB3936" s="408"/>
      <c r="SC3936" s="408"/>
      <c r="SD3936" s="408"/>
      <c r="SE3936" s="408"/>
      <c r="SF3936" s="408"/>
      <c r="SG3936" s="408"/>
      <c r="SH3936" s="408"/>
      <c r="SI3936" s="408"/>
      <c r="SJ3936" s="408"/>
      <c r="SK3936" s="408"/>
      <c r="SL3936" s="408"/>
      <c r="SM3936" s="408"/>
      <c r="SN3936" s="408"/>
      <c r="SO3936" s="408"/>
      <c r="SP3936" s="408"/>
      <c r="SQ3936" s="408"/>
      <c r="SR3936" s="408"/>
      <c r="SS3936" s="408"/>
      <c r="ST3936" s="408"/>
      <c r="SU3936" s="408"/>
      <c r="SV3936" s="408"/>
      <c r="SW3936" s="408"/>
      <c r="SX3936" s="408"/>
      <c r="SY3936" s="408"/>
      <c r="SZ3936" s="408"/>
      <c r="TA3936" s="408"/>
      <c r="TB3936" s="408"/>
      <c r="TC3936" s="408"/>
      <c r="TD3936" s="408"/>
      <c r="TE3936" s="408"/>
      <c r="TF3936" s="408"/>
      <c r="TG3936" s="408"/>
      <c r="TH3936" s="408"/>
      <c r="TI3936" s="408"/>
      <c r="TJ3936" s="408"/>
      <c r="TK3936" s="408"/>
      <c r="TL3936" s="408"/>
      <c r="TM3936" s="408"/>
      <c r="TN3936" s="408"/>
      <c r="TO3936" s="408"/>
      <c r="TP3936" s="408"/>
      <c r="TQ3936" s="408"/>
      <c r="TR3936" s="408"/>
      <c r="TS3936" s="408"/>
      <c r="TT3936" s="408"/>
      <c r="TU3936" s="408"/>
      <c r="TV3936" s="408"/>
      <c r="TW3936" s="408"/>
      <c r="TX3936" s="408"/>
      <c r="TY3936" s="408"/>
      <c r="TZ3936" s="408"/>
      <c r="UA3936" s="408"/>
      <c r="UB3936" s="408"/>
      <c r="UC3936" s="408"/>
      <c r="UD3936" s="408"/>
      <c r="UE3936" s="408"/>
      <c r="UF3936" s="408"/>
      <c r="UG3936" s="408"/>
      <c r="UH3936" s="408"/>
      <c r="UI3936" s="408"/>
      <c r="UJ3936" s="408"/>
      <c r="UK3936" s="408"/>
      <c r="UL3936" s="408"/>
      <c r="UM3936" s="408"/>
      <c r="UN3936" s="408"/>
      <c r="UO3936" s="408"/>
      <c r="UP3936" s="408"/>
      <c r="UQ3936" s="408"/>
      <c r="UR3936" s="408"/>
      <c r="US3936" s="408"/>
      <c r="UT3936" s="408"/>
      <c r="UU3936" s="408"/>
      <c r="UV3936" s="408"/>
      <c r="UW3936" s="408"/>
      <c r="UX3936" s="408"/>
      <c r="UY3936" s="408"/>
      <c r="UZ3936" s="408"/>
      <c r="VA3936" s="408"/>
      <c r="VB3936" s="408"/>
      <c r="VC3936" s="408"/>
      <c r="VD3936" s="408"/>
      <c r="VE3936" s="408"/>
      <c r="VF3936" s="408"/>
      <c r="VG3936" s="408"/>
      <c r="VH3936" s="408"/>
      <c r="VI3936" s="408"/>
      <c r="VJ3936" s="408"/>
      <c r="VK3936" s="408"/>
      <c r="VL3936" s="408"/>
      <c r="VM3936" s="408"/>
      <c r="VN3936" s="408"/>
      <c r="VO3936" s="408"/>
      <c r="VP3936" s="408"/>
      <c r="VQ3936" s="408"/>
      <c r="VR3936" s="408"/>
      <c r="VS3936" s="408"/>
      <c r="VT3936" s="408"/>
      <c r="VU3936" s="408"/>
      <c r="VV3936" s="408"/>
      <c r="VW3936" s="408"/>
      <c r="VX3936" s="408"/>
      <c r="VY3936" s="408"/>
      <c r="VZ3936" s="408"/>
      <c r="WA3936" s="408"/>
      <c r="WB3936" s="408"/>
      <c r="WC3936" s="408"/>
      <c r="WD3936" s="408"/>
      <c r="WE3936" s="408"/>
      <c r="WF3936" s="408"/>
      <c r="WG3936" s="408"/>
      <c r="WH3936" s="408"/>
      <c r="WI3936" s="408"/>
      <c r="WJ3936" s="408"/>
      <c r="WK3936" s="408"/>
      <c r="WL3936" s="408"/>
      <c r="WM3936" s="408"/>
      <c r="WN3936" s="408"/>
      <c r="WO3936" s="408"/>
      <c r="WP3936" s="408"/>
      <c r="WQ3936" s="408"/>
      <c r="WR3936" s="408"/>
      <c r="WS3936" s="408"/>
      <c r="WT3936" s="408"/>
      <c r="WU3936" s="408"/>
      <c r="WV3936" s="408"/>
      <c r="WW3936" s="408"/>
      <c r="WX3936" s="408"/>
      <c r="WY3936" s="408"/>
      <c r="WZ3936" s="408"/>
      <c r="XA3936" s="408"/>
      <c r="XB3936" s="408"/>
      <c r="XC3936" s="408"/>
      <c r="XD3936" s="408"/>
      <c r="XE3936" s="408"/>
      <c r="XF3936" s="408"/>
      <c r="XG3936" s="408"/>
      <c r="XH3936" s="408"/>
      <c r="XI3936" s="408"/>
      <c r="XJ3936" s="408"/>
      <c r="XK3936" s="408"/>
      <c r="XL3936" s="408"/>
      <c r="XM3936" s="408"/>
      <c r="XN3936" s="408"/>
      <c r="XO3936" s="408"/>
      <c r="XP3936" s="408"/>
      <c r="XQ3936" s="408"/>
      <c r="XR3936" s="408"/>
      <c r="XS3936" s="408"/>
      <c r="XT3936" s="408"/>
      <c r="XU3936" s="408"/>
      <c r="XV3936" s="408"/>
      <c r="XW3936" s="408"/>
      <c r="XX3936" s="408"/>
      <c r="XY3936" s="408"/>
      <c r="XZ3936" s="408"/>
      <c r="YA3936" s="408"/>
      <c r="YB3936" s="408"/>
      <c r="YC3936" s="408"/>
      <c r="YD3936" s="408"/>
      <c r="YE3936" s="408"/>
      <c r="YF3936" s="408"/>
      <c r="YG3936" s="408"/>
      <c r="YH3936" s="408"/>
      <c r="YI3936" s="408"/>
      <c r="YJ3936" s="408"/>
      <c r="YK3936" s="408"/>
      <c r="YL3936" s="408"/>
      <c r="YM3936" s="408"/>
      <c r="YN3936" s="408"/>
      <c r="YO3936" s="408"/>
      <c r="YP3936" s="408"/>
      <c r="YQ3936" s="408"/>
      <c r="YR3936" s="408"/>
      <c r="YS3936" s="408"/>
      <c r="YT3936" s="408"/>
      <c r="YU3936" s="408"/>
      <c r="YV3936" s="408"/>
      <c r="YW3936" s="408"/>
      <c r="YX3936" s="408"/>
      <c r="YY3936" s="408"/>
      <c r="YZ3936" s="408"/>
      <c r="ZA3936" s="408"/>
      <c r="ZB3936" s="408"/>
      <c r="ZC3936" s="408"/>
      <c r="ZD3936" s="408"/>
      <c r="ZE3936" s="408"/>
      <c r="ZF3936" s="408"/>
      <c r="ZG3936" s="408"/>
      <c r="ZH3936" s="408"/>
      <c r="ZI3936" s="408"/>
      <c r="ZJ3936" s="408"/>
      <c r="ZK3936" s="408"/>
      <c r="ZL3936" s="408"/>
      <c r="ZM3936" s="408"/>
      <c r="ZN3936" s="408"/>
      <c r="ZO3936" s="408"/>
      <c r="ZP3936" s="408"/>
      <c r="ZQ3936" s="408"/>
      <c r="ZR3936" s="408"/>
      <c r="ZS3936" s="408"/>
      <c r="ZT3936" s="408"/>
      <c r="ZU3936" s="408"/>
      <c r="ZV3936" s="408"/>
      <c r="ZW3936" s="408"/>
      <c r="ZX3936" s="408"/>
      <c r="ZY3936" s="408"/>
      <c r="ZZ3936" s="408"/>
      <c r="AAA3936" s="408"/>
      <c r="AAB3936" s="408"/>
      <c r="AAC3936" s="408"/>
      <c r="AAD3936" s="408"/>
      <c r="AAE3936" s="408"/>
      <c r="AAF3936" s="408"/>
      <c r="AAG3936" s="408"/>
      <c r="AAH3936" s="408"/>
      <c r="AAI3936" s="408"/>
      <c r="AAJ3936" s="408"/>
      <c r="AAK3936" s="408"/>
      <c r="AAL3936" s="408"/>
      <c r="AAM3936" s="408"/>
      <c r="AAN3936" s="408"/>
      <c r="AAO3936" s="408"/>
      <c r="AAP3936" s="408"/>
      <c r="AAQ3936" s="408"/>
      <c r="AAR3936" s="408"/>
      <c r="AAS3936" s="408"/>
      <c r="AAT3936" s="408"/>
      <c r="AAU3936" s="408"/>
      <c r="AAV3936" s="408"/>
      <c r="AAW3936" s="408"/>
      <c r="AAX3936" s="408"/>
      <c r="AAY3936" s="408"/>
      <c r="AAZ3936" s="408"/>
      <c r="ABA3936" s="408"/>
      <c r="ABB3936" s="408"/>
      <c r="ABC3936" s="408"/>
      <c r="ABD3936" s="408"/>
      <c r="ABE3936" s="408"/>
      <c r="ABF3936" s="408"/>
      <c r="ABG3936" s="408"/>
      <c r="ABH3936" s="408"/>
      <c r="ABI3936" s="408"/>
      <c r="ABJ3936" s="408"/>
      <c r="ABK3936" s="408"/>
      <c r="ABL3936" s="408"/>
      <c r="ABM3936" s="408"/>
      <c r="ABN3936" s="408"/>
      <c r="ABO3936" s="408"/>
      <c r="ABP3936" s="408"/>
      <c r="ABQ3936" s="408"/>
      <c r="ABR3936" s="408"/>
      <c r="ABS3936" s="408"/>
      <c r="ABT3936" s="408"/>
      <c r="ABU3936" s="408"/>
      <c r="ABV3936" s="408"/>
      <c r="ABW3936" s="408"/>
      <c r="ABX3936" s="408"/>
      <c r="ABY3936" s="408"/>
      <c r="ABZ3936" s="408"/>
      <c r="ACA3936" s="408"/>
      <c r="ACB3936" s="408"/>
      <c r="ACC3936" s="408"/>
      <c r="ACD3936" s="408"/>
      <c r="ACE3936" s="408"/>
      <c r="ACF3936" s="408"/>
      <c r="ACG3936" s="408"/>
      <c r="ACH3936" s="408"/>
      <c r="ACI3936" s="408"/>
      <c r="ACJ3936" s="408"/>
      <c r="ACK3936" s="408"/>
      <c r="ACL3936" s="408"/>
      <c r="ACM3936" s="408"/>
      <c r="ACN3936" s="408"/>
      <c r="ACO3936" s="408"/>
      <c r="ACP3936" s="408"/>
      <c r="ACQ3936" s="408"/>
      <c r="ACR3936" s="408"/>
      <c r="ACS3936" s="408"/>
      <c r="ACT3936" s="408"/>
      <c r="ACU3936" s="408"/>
      <c r="ACV3936" s="408"/>
      <c r="ACW3936" s="408"/>
      <c r="ACX3936" s="408"/>
      <c r="ACY3936" s="408"/>
      <c r="ACZ3936" s="408"/>
      <c r="ADA3936" s="408"/>
      <c r="ADB3936" s="408"/>
      <c r="ADC3936" s="408"/>
      <c r="ADD3936" s="408"/>
      <c r="ADE3936" s="408"/>
      <c r="ADF3936" s="408"/>
      <c r="ADG3936" s="408"/>
      <c r="ADH3936" s="408"/>
      <c r="ADI3936" s="408"/>
      <c r="ADJ3936" s="408"/>
      <c r="ADK3936" s="408"/>
      <c r="ADL3936" s="408"/>
      <c r="ADM3936" s="408"/>
      <c r="ADN3936" s="408"/>
      <c r="ADO3936" s="408"/>
      <c r="ADP3936" s="408"/>
      <c r="ADQ3936" s="408"/>
      <c r="ADR3936" s="408"/>
      <c r="ADS3936" s="408"/>
      <c r="ADT3936" s="408"/>
      <c r="ADU3936" s="408"/>
      <c r="ADV3936" s="408"/>
      <c r="ADW3936" s="408"/>
      <c r="ADX3936" s="408"/>
      <c r="ADY3936" s="408"/>
      <c r="ADZ3936" s="408"/>
      <c r="AEA3936" s="408"/>
      <c r="AEB3936" s="408"/>
      <c r="AEC3936" s="408"/>
      <c r="AED3936" s="408"/>
      <c r="AEE3936" s="408"/>
      <c r="AEF3936" s="408"/>
      <c r="AEG3936" s="408"/>
      <c r="AEH3936" s="408"/>
      <c r="AEI3936" s="408"/>
      <c r="AEJ3936" s="408"/>
      <c r="AEK3936" s="408"/>
      <c r="AEL3936" s="408"/>
      <c r="AEM3936" s="408"/>
      <c r="AEN3936" s="408"/>
      <c r="AEO3936" s="408"/>
      <c r="AEP3936" s="408"/>
      <c r="AEQ3936" s="408"/>
      <c r="AER3936" s="408"/>
      <c r="AES3936" s="408"/>
      <c r="AET3936" s="408"/>
      <c r="AEU3936" s="408"/>
      <c r="AEV3936" s="408"/>
      <c r="AEW3936" s="408"/>
      <c r="AEX3936" s="408"/>
      <c r="AEY3936" s="408"/>
      <c r="AEZ3936" s="408"/>
      <c r="AFA3936" s="408"/>
      <c r="AFB3936" s="408"/>
      <c r="AFC3936" s="408"/>
      <c r="AFD3936" s="408"/>
      <c r="AFE3936" s="408"/>
      <c r="AFF3936" s="408"/>
      <c r="AFG3936" s="408"/>
      <c r="AFH3936" s="408"/>
      <c r="AFI3936" s="408"/>
      <c r="AFJ3936" s="408"/>
      <c r="AFK3936" s="408"/>
      <c r="AFL3936" s="408"/>
      <c r="AFM3936" s="408"/>
      <c r="AFN3936" s="408"/>
      <c r="AFO3936" s="408"/>
      <c r="AFP3936" s="408"/>
      <c r="AFQ3936" s="408"/>
      <c r="AFR3936" s="408"/>
      <c r="AFS3936" s="408"/>
      <c r="AFT3936" s="408"/>
      <c r="AFU3936" s="408"/>
      <c r="AFV3936" s="408"/>
      <c r="AFW3936" s="408"/>
      <c r="AFX3936" s="408"/>
      <c r="AFY3936" s="408"/>
      <c r="AFZ3936" s="408"/>
      <c r="AGA3936" s="408"/>
      <c r="AGB3936" s="408"/>
      <c r="AGC3936" s="408"/>
      <c r="AGD3936" s="408"/>
      <c r="AGE3936" s="408"/>
      <c r="AGF3936" s="408"/>
      <c r="AGG3936" s="408"/>
      <c r="AGH3936" s="408"/>
      <c r="AGI3936" s="408"/>
      <c r="AGJ3936" s="408"/>
      <c r="AGK3936" s="408"/>
      <c r="AGL3936" s="408"/>
      <c r="AGM3936" s="408"/>
      <c r="AGN3936" s="408"/>
      <c r="AGO3936" s="408"/>
      <c r="AGP3936" s="408"/>
      <c r="AGQ3936" s="408"/>
      <c r="AGR3936" s="408"/>
      <c r="AGS3936" s="408"/>
      <c r="AGT3936" s="408"/>
      <c r="AGU3936" s="408"/>
      <c r="AGV3936" s="408"/>
      <c r="AGW3936" s="408"/>
      <c r="AGX3936" s="408"/>
      <c r="AGY3936" s="408"/>
      <c r="AGZ3936" s="408"/>
      <c r="AHA3936" s="408"/>
      <c r="AHB3936" s="408"/>
      <c r="AHC3936" s="408"/>
      <c r="AHD3936" s="408"/>
      <c r="AHE3936" s="408"/>
      <c r="AHF3936" s="408"/>
      <c r="AHG3936" s="408"/>
      <c r="AHH3936" s="408"/>
      <c r="AHI3936" s="408"/>
      <c r="AHJ3936" s="408"/>
      <c r="AHK3936" s="408"/>
      <c r="AHL3936" s="408"/>
      <c r="AHM3936" s="408"/>
      <c r="AHN3936" s="408"/>
      <c r="AHO3936" s="408"/>
      <c r="AHP3936" s="408"/>
      <c r="AHQ3936" s="408"/>
      <c r="AHR3936" s="408"/>
      <c r="AHS3936" s="408"/>
      <c r="AHT3936" s="408"/>
      <c r="AHU3936" s="408"/>
      <c r="AHV3936" s="408"/>
      <c r="AHW3936" s="408"/>
      <c r="AHX3936" s="408"/>
      <c r="AHY3936" s="408"/>
      <c r="AHZ3936" s="408"/>
      <c r="AIA3936" s="408"/>
      <c r="AIB3936" s="408"/>
      <c r="AIC3936" s="408"/>
      <c r="AID3936" s="408"/>
      <c r="AIE3936" s="408"/>
      <c r="AIF3936" s="408"/>
      <c r="AIG3936" s="408"/>
      <c r="AIH3936" s="408"/>
      <c r="AII3936" s="408"/>
      <c r="AIJ3936" s="408"/>
      <c r="AIK3936" s="408"/>
      <c r="AIL3936" s="408"/>
      <c r="AIM3936" s="408"/>
      <c r="AIN3936" s="408"/>
      <c r="AIO3936" s="408"/>
      <c r="AIP3936" s="408"/>
      <c r="AIQ3936" s="408"/>
      <c r="AIR3936" s="408"/>
      <c r="AIS3936" s="408"/>
      <c r="AIT3936" s="408"/>
      <c r="AIU3936" s="408"/>
      <c r="AIV3936" s="408"/>
      <c r="AIW3936" s="408"/>
      <c r="AIX3936" s="408"/>
      <c r="AIY3936" s="408"/>
      <c r="AIZ3936" s="408"/>
      <c r="AJA3936" s="408"/>
      <c r="AJB3936" s="408"/>
      <c r="AJC3936" s="408"/>
      <c r="AJD3936" s="408"/>
      <c r="AJE3936" s="408"/>
      <c r="AJF3936" s="408"/>
      <c r="AJG3936" s="408"/>
      <c r="AJH3936" s="408"/>
      <c r="AJI3936" s="408"/>
      <c r="AJJ3936" s="408"/>
      <c r="AJK3936" s="408"/>
      <c r="AJL3936" s="408"/>
      <c r="AJM3936" s="408"/>
      <c r="AJN3936" s="408"/>
      <c r="AJO3936" s="408"/>
      <c r="AJP3936" s="408"/>
      <c r="AJQ3936" s="408"/>
      <c r="AJR3936" s="408"/>
      <c r="AJS3936" s="408"/>
      <c r="AJT3936" s="408"/>
      <c r="AJU3936" s="408"/>
      <c r="AJV3936" s="408"/>
      <c r="AJW3936" s="408"/>
      <c r="AJX3936" s="408"/>
      <c r="AJY3936" s="408"/>
      <c r="AJZ3936" s="408"/>
      <c r="AKA3936" s="408"/>
      <c r="AKB3936" s="408"/>
      <c r="AKC3936" s="408"/>
      <c r="AKD3936" s="408"/>
      <c r="AKE3936" s="408"/>
      <c r="AKF3936" s="408"/>
      <c r="AKG3936" s="408"/>
      <c r="AKH3936" s="408"/>
      <c r="AKI3936" s="408"/>
      <c r="AKJ3936" s="408"/>
      <c r="AKK3936" s="408"/>
      <c r="AKL3936" s="408"/>
      <c r="AKM3936" s="408"/>
      <c r="AKN3936" s="408"/>
      <c r="AKO3936" s="408"/>
      <c r="AKP3936" s="408"/>
      <c r="AKQ3936" s="408"/>
      <c r="AKR3936" s="408"/>
      <c r="AKS3936" s="408"/>
      <c r="AKT3936" s="408"/>
      <c r="AKU3936" s="408"/>
      <c r="AKV3936" s="408"/>
      <c r="AKW3936" s="408"/>
      <c r="AKX3936" s="408"/>
      <c r="AKY3936" s="408"/>
      <c r="AKZ3936" s="408"/>
      <c r="ALA3936" s="408"/>
      <c r="ALB3936" s="408"/>
      <c r="ALC3936" s="408"/>
      <c r="ALD3936" s="408"/>
      <c r="ALE3936" s="408"/>
      <c r="ALF3936" s="408"/>
      <c r="ALG3936" s="408"/>
      <c r="ALH3936" s="408"/>
      <c r="ALI3936" s="408"/>
      <c r="ALJ3936" s="408"/>
      <c r="ALK3936" s="408"/>
      <c r="ALL3936" s="408"/>
      <c r="ALM3936" s="408"/>
      <c r="ALN3936" s="408"/>
      <c r="ALO3936" s="408"/>
      <c r="ALP3936" s="408"/>
      <c r="ALQ3936" s="408"/>
      <c r="ALR3936" s="408"/>
      <c r="ALS3936" s="408"/>
      <c r="ALT3936" s="408"/>
      <c r="ALU3936" s="408"/>
      <c r="ALV3936" s="408"/>
      <c r="ALW3936" s="408"/>
      <c r="ALX3936" s="408"/>
      <c r="ALY3936" s="408"/>
      <c r="ALZ3936" s="408"/>
      <c r="AMA3936" s="408"/>
      <c r="AMB3936" s="408"/>
      <c r="AMC3936" s="408"/>
      <c r="AMD3936" s="408"/>
      <c r="AME3936" s="408"/>
      <c r="AMF3936" s="408"/>
      <c r="AMG3936" s="408"/>
      <c r="AMH3936" s="408"/>
      <c r="AMI3936" s="408"/>
      <c r="AMJ3936" s="408"/>
      <c r="AMK3936" s="408"/>
      <c r="AML3936" s="408"/>
      <c r="AMM3936" s="408"/>
      <c r="AMN3936" s="408"/>
    </row>
    <row r="3937" spans="1:1028" s="410" customFormat="1" ht="25.5">
      <c r="A3937" s="408">
        <v>1</v>
      </c>
      <c r="B3937" s="408">
        <v>0</v>
      </c>
      <c r="C3937" s="409" t="s">
        <v>15003</v>
      </c>
      <c r="D3937" s="409" t="s">
        <v>15004</v>
      </c>
      <c r="E3937" s="409"/>
      <c r="F3937" s="409" t="s">
        <v>13813</v>
      </c>
      <c r="G3937" s="409"/>
      <c r="H3937" s="409"/>
      <c r="I3937" s="409" t="s">
        <v>4446</v>
      </c>
      <c r="J3937" s="409" t="s">
        <v>14997</v>
      </c>
      <c r="K3937" s="409"/>
      <c r="L3937" s="409"/>
      <c r="M3937" s="409"/>
      <c r="N3937" s="409" t="s">
        <v>1673</v>
      </c>
      <c r="O3937" s="409"/>
      <c r="P3937" s="409"/>
      <c r="Q3937" s="409"/>
      <c r="R3937" s="409" t="s">
        <v>14957</v>
      </c>
      <c r="S3937" s="409"/>
      <c r="T3937" s="409"/>
      <c r="U3937" s="409"/>
      <c r="V3937" s="410" t="s">
        <v>3599</v>
      </c>
      <c r="W3937" s="409"/>
      <c r="X3937" s="411"/>
      <c r="Y3937" s="409"/>
      <c r="Z3937" s="409"/>
      <c r="AA3937" s="38" t="s">
        <v>1170</v>
      </c>
      <c r="AB3937" s="409" t="s">
        <v>15005</v>
      </c>
      <c r="AC3937" s="409"/>
      <c r="AD3937" s="409"/>
      <c r="AE3937" s="409" t="s">
        <v>2950</v>
      </c>
      <c r="AF3937" s="409"/>
      <c r="AG3937" s="409">
        <v>1</v>
      </c>
      <c r="AH3937" s="409" t="s">
        <v>4439</v>
      </c>
      <c r="AI3937" s="409" t="s">
        <v>4440</v>
      </c>
      <c r="AJ3937" s="409" t="s">
        <v>4449</v>
      </c>
      <c r="AK3937" s="409"/>
      <c r="AL3937" s="412">
        <v>43666</v>
      </c>
      <c r="AM3937" s="408"/>
      <c r="AN3937" s="408"/>
      <c r="AO3937" s="408" t="s">
        <v>4442</v>
      </c>
      <c r="AP3937" s="408"/>
      <c r="AR3937" s="29" t="str">
        <f t="shared" si="619"/>
        <v>0</v>
      </c>
      <c r="AS3937" s="29">
        <f t="shared" si="617"/>
        <v>0</v>
      </c>
      <c r="AT3937" s="29">
        <v>0</v>
      </c>
      <c r="AU3937" s="29"/>
      <c r="AV3937" s="29"/>
      <c r="AW3937" s="29" t="str">
        <f t="shared" si="620"/>
        <v/>
      </c>
      <c r="AX3937" s="29" t="str">
        <f t="shared" si="612"/>
        <v/>
      </c>
      <c r="AY3937" s="29" t="str">
        <f t="shared" si="618"/>
        <v>https://media.mediathek-tanz-theater.de/iiif/2/nvt_img-465-004-002.JP2</v>
      </c>
      <c r="AZ3937" s="29" t="str">
        <f t="shared" si="613"/>
        <v>image/jp2</v>
      </c>
      <c r="BA3937" s="29" t="str">
        <f t="shared" si="614"/>
        <v>presentation/iiif</v>
      </c>
      <c r="BB3937" s="29" t="str">
        <f t="shared" si="615"/>
        <v>https://media.mediathek-tanz-theater.de/iiif/2/nvt_img-465-004-002.JP2/full/100,/0/default.jpg</v>
      </c>
      <c r="BC3937" s="29" t="str">
        <f t="shared" si="611"/>
        <v>image/jpeg</v>
      </c>
      <c r="BD3937" s="29" t="str">
        <f t="shared" si="616"/>
        <v>presentation/thumbnail</v>
      </c>
      <c r="BE3937" s="408"/>
      <c r="BF3937" s="408"/>
      <c r="BG3937" s="408"/>
      <c r="BH3937" s="408"/>
      <c r="BI3937" s="408"/>
      <c r="BJ3937" s="408"/>
      <c r="BK3937" s="408"/>
      <c r="BL3937" s="408"/>
      <c r="BM3937" s="408"/>
      <c r="BN3937" s="408"/>
      <c r="BO3937" s="408"/>
      <c r="BP3937" s="408"/>
      <c r="BQ3937" s="408"/>
      <c r="BR3937" s="408"/>
      <c r="BS3937" s="408"/>
      <c r="BT3937" s="408"/>
      <c r="BU3937" s="408"/>
      <c r="BV3937" s="408"/>
      <c r="BW3937" s="408"/>
      <c r="BX3937" s="408"/>
      <c r="BY3937" s="408"/>
      <c r="BZ3937" s="408"/>
      <c r="CA3937" s="408"/>
      <c r="CB3937" s="408"/>
      <c r="CC3937" s="408"/>
      <c r="CD3937" s="408"/>
      <c r="CE3937" s="408"/>
      <c r="CF3937" s="408"/>
      <c r="CG3937" s="408"/>
      <c r="CH3937" s="408"/>
      <c r="CI3937" s="408"/>
      <c r="CJ3937" s="408"/>
      <c r="CK3937" s="408"/>
      <c r="CL3937" s="408"/>
      <c r="CM3937" s="408"/>
      <c r="CN3937" s="408"/>
      <c r="CO3937" s="408"/>
      <c r="CP3937" s="408"/>
      <c r="CQ3937" s="408"/>
      <c r="CR3937" s="408"/>
      <c r="CS3937" s="408"/>
      <c r="CT3937" s="408"/>
      <c r="CU3937" s="408"/>
      <c r="CV3937" s="408"/>
      <c r="CW3937" s="408"/>
      <c r="CX3937" s="408"/>
      <c r="CY3937" s="408"/>
      <c r="CZ3937" s="408"/>
      <c r="DA3937" s="408"/>
      <c r="DB3937" s="408"/>
      <c r="DC3937" s="408"/>
      <c r="DD3937" s="408"/>
      <c r="DE3937" s="408"/>
      <c r="DF3937" s="408"/>
      <c r="DG3937" s="408"/>
      <c r="DH3937" s="408"/>
      <c r="DI3937" s="408"/>
      <c r="DJ3937" s="408"/>
      <c r="DK3937" s="408"/>
      <c r="DL3937" s="408"/>
      <c r="DM3937" s="408"/>
      <c r="DN3937" s="408"/>
      <c r="DO3937" s="408"/>
      <c r="DP3937" s="408"/>
      <c r="DQ3937" s="408"/>
      <c r="DR3937" s="408"/>
      <c r="DS3937" s="408"/>
      <c r="DT3937" s="408"/>
      <c r="DU3937" s="408"/>
      <c r="DV3937" s="408"/>
      <c r="DW3937" s="408"/>
      <c r="DX3937" s="408"/>
      <c r="DY3937" s="408"/>
      <c r="DZ3937" s="408"/>
      <c r="EA3937" s="408"/>
      <c r="EB3937" s="408"/>
      <c r="EC3937" s="408"/>
      <c r="ED3937" s="408"/>
      <c r="EE3937" s="408"/>
      <c r="EF3937" s="408"/>
      <c r="EG3937" s="408"/>
      <c r="EH3937" s="408"/>
      <c r="EI3937" s="408"/>
      <c r="EJ3937" s="408"/>
      <c r="EK3937" s="408"/>
      <c r="EL3937" s="408"/>
      <c r="EM3937" s="408"/>
      <c r="EN3937" s="408"/>
      <c r="EO3937" s="408"/>
      <c r="EP3937" s="408"/>
      <c r="EQ3937" s="408"/>
      <c r="ER3937" s="408"/>
      <c r="ES3937" s="408"/>
      <c r="ET3937" s="408"/>
      <c r="EU3937" s="408"/>
      <c r="EV3937" s="408"/>
      <c r="EW3937" s="408"/>
      <c r="EX3937" s="408"/>
      <c r="EY3937" s="408"/>
      <c r="EZ3937" s="408"/>
      <c r="FA3937" s="408"/>
      <c r="FB3937" s="408"/>
      <c r="FC3937" s="408"/>
      <c r="FD3937" s="408"/>
      <c r="FE3937" s="408"/>
      <c r="FF3937" s="408"/>
      <c r="FG3937" s="408"/>
      <c r="FH3937" s="408"/>
      <c r="FI3937" s="408"/>
      <c r="FJ3937" s="408"/>
      <c r="FK3937" s="408"/>
      <c r="FL3937" s="408"/>
      <c r="FM3937" s="408"/>
      <c r="FN3937" s="408"/>
      <c r="FO3937" s="408"/>
      <c r="FP3937" s="408"/>
      <c r="FQ3937" s="408"/>
      <c r="FR3937" s="408"/>
      <c r="FS3937" s="408"/>
      <c r="FT3937" s="408"/>
      <c r="FU3937" s="408"/>
      <c r="FV3937" s="408"/>
      <c r="FW3937" s="408"/>
      <c r="FX3937" s="408"/>
      <c r="FY3937" s="408"/>
      <c r="FZ3937" s="408"/>
      <c r="GA3937" s="408"/>
      <c r="GB3937" s="408"/>
      <c r="GC3937" s="408"/>
      <c r="GD3937" s="408"/>
      <c r="GE3937" s="408"/>
      <c r="GF3937" s="408"/>
      <c r="GG3937" s="408"/>
      <c r="GH3937" s="408"/>
      <c r="GI3937" s="408"/>
      <c r="GJ3937" s="408"/>
      <c r="GK3937" s="408"/>
      <c r="GL3937" s="408"/>
      <c r="GM3937" s="408"/>
      <c r="GN3937" s="408"/>
      <c r="GO3937" s="408"/>
      <c r="GP3937" s="408"/>
      <c r="GQ3937" s="408"/>
      <c r="GR3937" s="408"/>
      <c r="GS3937" s="408"/>
      <c r="GT3937" s="408"/>
      <c r="GU3937" s="408"/>
      <c r="GV3937" s="408"/>
      <c r="GW3937" s="408"/>
      <c r="GX3937" s="408"/>
      <c r="GY3937" s="408"/>
      <c r="GZ3937" s="408"/>
      <c r="HA3937" s="408"/>
      <c r="HB3937" s="408"/>
      <c r="HC3937" s="408"/>
      <c r="HD3937" s="408"/>
      <c r="HE3937" s="408"/>
      <c r="HF3937" s="408"/>
      <c r="HG3937" s="408"/>
      <c r="HH3937" s="408"/>
      <c r="HI3937" s="408"/>
      <c r="HJ3937" s="408"/>
      <c r="HK3937" s="408"/>
      <c r="HL3937" s="408"/>
      <c r="HM3937" s="408"/>
      <c r="HN3937" s="408"/>
      <c r="HO3937" s="408"/>
      <c r="HP3937" s="408"/>
      <c r="HQ3937" s="408"/>
      <c r="HR3937" s="408"/>
      <c r="HS3937" s="408"/>
      <c r="HT3937" s="408"/>
      <c r="HU3937" s="408"/>
      <c r="HV3937" s="408"/>
      <c r="HW3937" s="408"/>
      <c r="HX3937" s="408"/>
      <c r="HY3937" s="408"/>
      <c r="HZ3937" s="408"/>
      <c r="IA3937" s="408"/>
      <c r="IB3937" s="408"/>
      <c r="IC3937" s="408"/>
      <c r="ID3937" s="408"/>
      <c r="IE3937" s="408"/>
      <c r="IF3937" s="408"/>
      <c r="IG3937" s="408"/>
      <c r="IH3937" s="408"/>
      <c r="II3937" s="408"/>
      <c r="IJ3937" s="408"/>
      <c r="IK3937" s="408"/>
      <c r="IL3937" s="408"/>
      <c r="IM3937" s="408"/>
      <c r="IN3937" s="408"/>
      <c r="IO3937" s="408"/>
      <c r="IP3937" s="408"/>
      <c r="IQ3937" s="408"/>
      <c r="IR3937" s="408"/>
      <c r="IS3937" s="408"/>
      <c r="IT3937" s="408"/>
      <c r="IU3937" s="408"/>
      <c r="IV3937" s="408"/>
      <c r="IW3937" s="408"/>
      <c r="IX3937" s="408"/>
      <c r="IY3937" s="408"/>
      <c r="IZ3937" s="408"/>
      <c r="JA3937" s="408"/>
      <c r="JB3937" s="408"/>
      <c r="JC3937" s="408"/>
      <c r="JD3937" s="408"/>
      <c r="JE3937" s="408"/>
      <c r="JF3937" s="408"/>
      <c r="JG3937" s="408"/>
      <c r="JH3937" s="408"/>
      <c r="JI3937" s="408"/>
      <c r="JJ3937" s="408"/>
      <c r="JK3937" s="408"/>
      <c r="JL3937" s="408"/>
      <c r="JM3937" s="408"/>
      <c r="JN3937" s="408"/>
      <c r="JO3937" s="408"/>
      <c r="JP3937" s="408"/>
      <c r="JQ3937" s="408"/>
      <c r="JR3937" s="408"/>
      <c r="JS3937" s="408"/>
      <c r="JT3937" s="408"/>
      <c r="JU3937" s="408"/>
      <c r="JV3937" s="408"/>
      <c r="JW3937" s="408"/>
      <c r="JX3937" s="408"/>
      <c r="JY3937" s="408"/>
      <c r="JZ3937" s="408"/>
      <c r="KA3937" s="408"/>
      <c r="KB3937" s="408"/>
      <c r="KC3937" s="408"/>
      <c r="KD3937" s="408"/>
      <c r="KE3937" s="408"/>
      <c r="KF3937" s="408"/>
      <c r="KG3937" s="408"/>
      <c r="KH3937" s="408"/>
      <c r="KI3937" s="408"/>
      <c r="KJ3937" s="408"/>
      <c r="KK3937" s="408"/>
      <c r="KL3937" s="408"/>
      <c r="KM3937" s="408"/>
      <c r="KN3937" s="408"/>
      <c r="KO3937" s="408"/>
      <c r="KP3937" s="408"/>
      <c r="KQ3937" s="408"/>
      <c r="KR3937" s="408"/>
      <c r="KS3937" s="408"/>
      <c r="KT3937" s="408"/>
      <c r="KU3937" s="408"/>
      <c r="KV3937" s="408"/>
      <c r="KW3937" s="408"/>
      <c r="KX3937" s="408"/>
      <c r="KY3937" s="408"/>
      <c r="KZ3937" s="408"/>
      <c r="LA3937" s="408"/>
      <c r="LB3937" s="408"/>
      <c r="LC3937" s="408"/>
      <c r="LD3937" s="408"/>
      <c r="LE3937" s="408"/>
      <c r="LF3937" s="408"/>
      <c r="LG3937" s="408"/>
      <c r="LH3937" s="408"/>
      <c r="LI3937" s="408"/>
      <c r="LJ3937" s="408"/>
      <c r="LK3937" s="408"/>
      <c r="LL3937" s="408"/>
      <c r="LM3937" s="408"/>
      <c r="LN3937" s="408"/>
      <c r="LO3937" s="408"/>
      <c r="LP3937" s="408"/>
      <c r="LQ3937" s="408"/>
      <c r="LR3937" s="408"/>
      <c r="LS3937" s="408"/>
      <c r="LT3937" s="408"/>
      <c r="LU3937" s="408"/>
      <c r="LV3937" s="408"/>
      <c r="LW3937" s="408"/>
      <c r="LX3937" s="408"/>
      <c r="LY3937" s="408"/>
      <c r="LZ3937" s="408"/>
      <c r="MA3937" s="408"/>
      <c r="MB3937" s="408"/>
      <c r="MC3937" s="408"/>
      <c r="MD3937" s="408"/>
      <c r="ME3937" s="408"/>
      <c r="MF3937" s="408"/>
      <c r="MG3937" s="408"/>
      <c r="MH3937" s="408"/>
      <c r="MI3937" s="408"/>
      <c r="MJ3937" s="408"/>
      <c r="MK3937" s="408"/>
      <c r="ML3937" s="408"/>
      <c r="MM3937" s="408"/>
      <c r="MN3937" s="408"/>
      <c r="MO3937" s="408"/>
      <c r="MP3937" s="408"/>
      <c r="MQ3937" s="408"/>
      <c r="MR3937" s="408"/>
      <c r="MS3937" s="408"/>
      <c r="MT3937" s="408"/>
      <c r="MU3937" s="408"/>
      <c r="MV3937" s="408"/>
      <c r="MW3937" s="408"/>
      <c r="MX3937" s="408"/>
      <c r="MY3937" s="408"/>
      <c r="MZ3937" s="408"/>
      <c r="NA3937" s="408"/>
      <c r="NB3937" s="408"/>
      <c r="NC3937" s="408"/>
      <c r="ND3937" s="408"/>
      <c r="NE3937" s="408"/>
      <c r="NF3937" s="408"/>
      <c r="NG3937" s="408"/>
      <c r="NH3937" s="408"/>
      <c r="NI3937" s="408"/>
      <c r="NJ3937" s="408"/>
      <c r="NK3937" s="408"/>
      <c r="NL3937" s="408"/>
      <c r="NM3937" s="408"/>
      <c r="NN3937" s="408"/>
      <c r="NO3937" s="408"/>
      <c r="NP3937" s="408"/>
      <c r="NQ3937" s="408"/>
      <c r="NR3937" s="408"/>
      <c r="NS3937" s="408"/>
      <c r="NT3937" s="408"/>
      <c r="NU3937" s="408"/>
      <c r="NV3937" s="408"/>
      <c r="NW3937" s="408"/>
      <c r="NX3937" s="408"/>
      <c r="NY3937" s="408"/>
      <c r="NZ3937" s="408"/>
      <c r="OA3937" s="408"/>
      <c r="OB3937" s="408"/>
      <c r="OC3937" s="408"/>
      <c r="OD3937" s="408"/>
      <c r="OE3937" s="408"/>
      <c r="OF3937" s="408"/>
      <c r="OG3937" s="408"/>
      <c r="OH3937" s="408"/>
      <c r="OI3937" s="408"/>
      <c r="OJ3937" s="408"/>
      <c r="OK3937" s="408"/>
      <c r="OL3937" s="408"/>
      <c r="OM3937" s="408"/>
      <c r="ON3937" s="408"/>
      <c r="OO3937" s="408"/>
      <c r="OP3937" s="408"/>
      <c r="OQ3937" s="408"/>
      <c r="OR3937" s="408"/>
      <c r="OS3937" s="408"/>
      <c r="OT3937" s="408"/>
      <c r="OU3937" s="408"/>
      <c r="OV3937" s="408"/>
      <c r="OW3937" s="408"/>
      <c r="OX3937" s="408"/>
      <c r="OY3937" s="408"/>
      <c r="OZ3937" s="408"/>
      <c r="PA3937" s="408"/>
      <c r="PB3937" s="408"/>
      <c r="PC3937" s="408"/>
      <c r="PD3937" s="408"/>
      <c r="PE3937" s="408"/>
      <c r="PF3937" s="408"/>
      <c r="PG3937" s="408"/>
      <c r="PH3937" s="408"/>
      <c r="PI3937" s="408"/>
      <c r="PJ3937" s="408"/>
      <c r="PK3937" s="408"/>
      <c r="PL3937" s="408"/>
      <c r="PM3937" s="408"/>
      <c r="PN3937" s="408"/>
      <c r="PO3937" s="408"/>
      <c r="PP3937" s="408"/>
      <c r="PQ3937" s="408"/>
      <c r="PR3937" s="408"/>
      <c r="PS3937" s="408"/>
      <c r="PT3937" s="408"/>
      <c r="PU3937" s="408"/>
      <c r="PV3937" s="408"/>
      <c r="PW3937" s="408"/>
      <c r="PX3937" s="408"/>
      <c r="PY3937" s="408"/>
      <c r="PZ3937" s="408"/>
      <c r="QA3937" s="408"/>
      <c r="QB3937" s="408"/>
      <c r="QC3937" s="408"/>
      <c r="QD3937" s="408"/>
      <c r="QE3937" s="408"/>
      <c r="QF3937" s="408"/>
      <c r="QG3937" s="408"/>
      <c r="QH3937" s="408"/>
      <c r="QI3937" s="408"/>
      <c r="QJ3937" s="408"/>
      <c r="QK3937" s="408"/>
      <c r="QL3937" s="408"/>
      <c r="QM3937" s="408"/>
      <c r="QN3937" s="408"/>
      <c r="QO3937" s="408"/>
      <c r="QP3937" s="408"/>
      <c r="QQ3937" s="408"/>
      <c r="QR3937" s="408"/>
      <c r="QS3937" s="408"/>
      <c r="QT3937" s="408"/>
      <c r="QU3937" s="408"/>
      <c r="QV3937" s="408"/>
      <c r="QW3937" s="408"/>
      <c r="QX3937" s="408"/>
      <c r="QY3937" s="408"/>
      <c r="QZ3937" s="408"/>
      <c r="RA3937" s="408"/>
      <c r="RB3937" s="408"/>
      <c r="RC3937" s="408"/>
      <c r="RD3937" s="408"/>
      <c r="RE3937" s="408"/>
      <c r="RF3937" s="408"/>
      <c r="RG3937" s="408"/>
      <c r="RH3937" s="408"/>
      <c r="RI3937" s="408"/>
      <c r="RJ3937" s="408"/>
      <c r="RK3937" s="408"/>
      <c r="RL3937" s="408"/>
      <c r="RM3937" s="408"/>
      <c r="RN3937" s="408"/>
      <c r="RO3937" s="408"/>
      <c r="RP3937" s="408"/>
      <c r="RQ3937" s="408"/>
      <c r="RR3937" s="408"/>
      <c r="RS3937" s="408"/>
      <c r="RT3937" s="408"/>
      <c r="RU3937" s="408"/>
      <c r="RV3937" s="408"/>
      <c r="RW3937" s="408"/>
      <c r="RX3937" s="408"/>
      <c r="RY3937" s="408"/>
      <c r="RZ3937" s="408"/>
      <c r="SA3937" s="408"/>
      <c r="SB3937" s="408"/>
      <c r="SC3937" s="408"/>
      <c r="SD3937" s="408"/>
      <c r="SE3937" s="408"/>
      <c r="SF3937" s="408"/>
      <c r="SG3937" s="408"/>
      <c r="SH3937" s="408"/>
      <c r="SI3937" s="408"/>
      <c r="SJ3937" s="408"/>
      <c r="SK3937" s="408"/>
      <c r="SL3937" s="408"/>
      <c r="SM3937" s="408"/>
      <c r="SN3937" s="408"/>
      <c r="SO3937" s="408"/>
      <c r="SP3937" s="408"/>
      <c r="SQ3937" s="408"/>
      <c r="SR3937" s="408"/>
      <c r="SS3937" s="408"/>
      <c r="ST3937" s="408"/>
      <c r="SU3937" s="408"/>
      <c r="SV3937" s="408"/>
      <c r="SW3937" s="408"/>
      <c r="SX3937" s="408"/>
      <c r="SY3937" s="408"/>
      <c r="SZ3937" s="408"/>
      <c r="TA3937" s="408"/>
      <c r="TB3937" s="408"/>
      <c r="TC3937" s="408"/>
      <c r="TD3937" s="408"/>
      <c r="TE3937" s="408"/>
      <c r="TF3937" s="408"/>
      <c r="TG3937" s="408"/>
      <c r="TH3937" s="408"/>
      <c r="TI3937" s="408"/>
      <c r="TJ3937" s="408"/>
      <c r="TK3937" s="408"/>
      <c r="TL3937" s="408"/>
      <c r="TM3937" s="408"/>
      <c r="TN3937" s="408"/>
      <c r="TO3937" s="408"/>
      <c r="TP3937" s="408"/>
      <c r="TQ3937" s="408"/>
      <c r="TR3937" s="408"/>
      <c r="TS3937" s="408"/>
      <c r="TT3937" s="408"/>
      <c r="TU3937" s="408"/>
      <c r="TV3937" s="408"/>
      <c r="TW3937" s="408"/>
      <c r="TX3937" s="408"/>
      <c r="TY3937" s="408"/>
      <c r="TZ3937" s="408"/>
      <c r="UA3937" s="408"/>
      <c r="UB3937" s="408"/>
      <c r="UC3937" s="408"/>
      <c r="UD3937" s="408"/>
      <c r="UE3937" s="408"/>
      <c r="UF3937" s="408"/>
      <c r="UG3937" s="408"/>
      <c r="UH3937" s="408"/>
      <c r="UI3937" s="408"/>
      <c r="UJ3937" s="408"/>
      <c r="UK3937" s="408"/>
      <c r="UL3937" s="408"/>
      <c r="UM3937" s="408"/>
      <c r="UN3937" s="408"/>
      <c r="UO3937" s="408"/>
      <c r="UP3937" s="408"/>
      <c r="UQ3937" s="408"/>
      <c r="UR3937" s="408"/>
      <c r="US3937" s="408"/>
      <c r="UT3937" s="408"/>
      <c r="UU3937" s="408"/>
      <c r="UV3937" s="408"/>
      <c r="UW3937" s="408"/>
      <c r="UX3937" s="408"/>
      <c r="UY3937" s="408"/>
      <c r="UZ3937" s="408"/>
      <c r="VA3937" s="408"/>
      <c r="VB3937" s="408"/>
      <c r="VC3937" s="408"/>
      <c r="VD3937" s="408"/>
      <c r="VE3937" s="408"/>
      <c r="VF3937" s="408"/>
      <c r="VG3937" s="408"/>
      <c r="VH3937" s="408"/>
      <c r="VI3937" s="408"/>
      <c r="VJ3937" s="408"/>
      <c r="VK3937" s="408"/>
      <c r="VL3937" s="408"/>
      <c r="VM3937" s="408"/>
      <c r="VN3937" s="408"/>
      <c r="VO3937" s="408"/>
      <c r="VP3937" s="408"/>
      <c r="VQ3937" s="408"/>
      <c r="VR3937" s="408"/>
      <c r="VS3937" s="408"/>
      <c r="VT3937" s="408"/>
      <c r="VU3937" s="408"/>
      <c r="VV3937" s="408"/>
      <c r="VW3937" s="408"/>
      <c r="VX3937" s="408"/>
      <c r="VY3937" s="408"/>
      <c r="VZ3937" s="408"/>
      <c r="WA3937" s="408"/>
      <c r="WB3937" s="408"/>
      <c r="WC3937" s="408"/>
      <c r="WD3937" s="408"/>
      <c r="WE3937" s="408"/>
      <c r="WF3937" s="408"/>
      <c r="WG3937" s="408"/>
      <c r="WH3937" s="408"/>
      <c r="WI3937" s="408"/>
      <c r="WJ3937" s="408"/>
      <c r="WK3937" s="408"/>
      <c r="WL3937" s="408"/>
      <c r="WM3937" s="408"/>
      <c r="WN3937" s="408"/>
      <c r="WO3937" s="408"/>
      <c r="WP3937" s="408"/>
      <c r="WQ3937" s="408"/>
      <c r="WR3937" s="408"/>
      <c r="WS3937" s="408"/>
      <c r="WT3937" s="408"/>
      <c r="WU3937" s="408"/>
      <c r="WV3937" s="408"/>
      <c r="WW3937" s="408"/>
      <c r="WX3937" s="408"/>
      <c r="WY3937" s="408"/>
      <c r="WZ3937" s="408"/>
      <c r="XA3937" s="408"/>
      <c r="XB3937" s="408"/>
      <c r="XC3937" s="408"/>
      <c r="XD3937" s="408"/>
      <c r="XE3937" s="408"/>
      <c r="XF3937" s="408"/>
      <c r="XG3937" s="408"/>
      <c r="XH3937" s="408"/>
      <c r="XI3937" s="408"/>
      <c r="XJ3937" s="408"/>
      <c r="XK3937" s="408"/>
      <c r="XL3937" s="408"/>
      <c r="XM3937" s="408"/>
      <c r="XN3937" s="408"/>
      <c r="XO3937" s="408"/>
      <c r="XP3937" s="408"/>
      <c r="XQ3937" s="408"/>
      <c r="XR3937" s="408"/>
      <c r="XS3937" s="408"/>
      <c r="XT3937" s="408"/>
      <c r="XU3937" s="408"/>
      <c r="XV3937" s="408"/>
      <c r="XW3937" s="408"/>
      <c r="XX3937" s="408"/>
      <c r="XY3937" s="408"/>
      <c r="XZ3937" s="408"/>
      <c r="YA3937" s="408"/>
      <c r="YB3937" s="408"/>
      <c r="YC3937" s="408"/>
      <c r="YD3937" s="408"/>
      <c r="YE3937" s="408"/>
      <c r="YF3937" s="408"/>
      <c r="YG3937" s="408"/>
      <c r="YH3937" s="408"/>
      <c r="YI3937" s="408"/>
      <c r="YJ3937" s="408"/>
      <c r="YK3937" s="408"/>
      <c r="YL3937" s="408"/>
      <c r="YM3937" s="408"/>
      <c r="YN3937" s="408"/>
      <c r="YO3937" s="408"/>
      <c r="YP3937" s="408"/>
      <c r="YQ3937" s="408"/>
      <c r="YR3937" s="408"/>
      <c r="YS3937" s="408"/>
      <c r="YT3937" s="408"/>
      <c r="YU3937" s="408"/>
      <c r="YV3937" s="408"/>
      <c r="YW3937" s="408"/>
      <c r="YX3937" s="408"/>
      <c r="YY3937" s="408"/>
      <c r="YZ3937" s="408"/>
      <c r="ZA3937" s="408"/>
      <c r="ZB3937" s="408"/>
      <c r="ZC3937" s="408"/>
      <c r="ZD3937" s="408"/>
      <c r="ZE3937" s="408"/>
      <c r="ZF3937" s="408"/>
      <c r="ZG3937" s="408"/>
      <c r="ZH3937" s="408"/>
      <c r="ZI3937" s="408"/>
      <c r="ZJ3937" s="408"/>
      <c r="ZK3937" s="408"/>
      <c r="ZL3937" s="408"/>
      <c r="ZM3937" s="408"/>
      <c r="ZN3937" s="408"/>
      <c r="ZO3937" s="408"/>
      <c r="ZP3937" s="408"/>
      <c r="ZQ3937" s="408"/>
      <c r="ZR3937" s="408"/>
      <c r="ZS3937" s="408"/>
      <c r="ZT3937" s="408"/>
      <c r="ZU3937" s="408"/>
      <c r="ZV3937" s="408"/>
      <c r="ZW3937" s="408"/>
      <c r="ZX3937" s="408"/>
      <c r="ZY3937" s="408"/>
      <c r="ZZ3937" s="408"/>
      <c r="AAA3937" s="408"/>
      <c r="AAB3937" s="408"/>
      <c r="AAC3937" s="408"/>
      <c r="AAD3937" s="408"/>
      <c r="AAE3937" s="408"/>
      <c r="AAF3937" s="408"/>
      <c r="AAG3937" s="408"/>
      <c r="AAH3937" s="408"/>
      <c r="AAI3937" s="408"/>
      <c r="AAJ3937" s="408"/>
      <c r="AAK3937" s="408"/>
      <c r="AAL3937" s="408"/>
      <c r="AAM3937" s="408"/>
      <c r="AAN3937" s="408"/>
      <c r="AAO3937" s="408"/>
      <c r="AAP3937" s="408"/>
      <c r="AAQ3937" s="408"/>
      <c r="AAR3937" s="408"/>
      <c r="AAS3937" s="408"/>
      <c r="AAT3937" s="408"/>
      <c r="AAU3937" s="408"/>
      <c r="AAV3937" s="408"/>
      <c r="AAW3937" s="408"/>
      <c r="AAX3937" s="408"/>
      <c r="AAY3937" s="408"/>
      <c r="AAZ3937" s="408"/>
      <c r="ABA3937" s="408"/>
      <c r="ABB3937" s="408"/>
      <c r="ABC3937" s="408"/>
      <c r="ABD3937" s="408"/>
      <c r="ABE3937" s="408"/>
      <c r="ABF3937" s="408"/>
      <c r="ABG3937" s="408"/>
      <c r="ABH3937" s="408"/>
      <c r="ABI3937" s="408"/>
      <c r="ABJ3937" s="408"/>
      <c r="ABK3937" s="408"/>
      <c r="ABL3937" s="408"/>
      <c r="ABM3937" s="408"/>
      <c r="ABN3937" s="408"/>
      <c r="ABO3937" s="408"/>
      <c r="ABP3937" s="408"/>
      <c r="ABQ3937" s="408"/>
      <c r="ABR3937" s="408"/>
      <c r="ABS3937" s="408"/>
      <c r="ABT3937" s="408"/>
      <c r="ABU3937" s="408"/>
      <c r="ABV3937" s="408"/>
      <c r="ABW3937" s="408"/>
      <c r="ABX3937" s="408"/>
      <c r="ABY3937" s="408"/>
      <c r="ABZ3937" s="408"/>
      <c r="ACA3937" s="408"/>
      <c r="ACB3937" s="408"/>
      <c r="ACC3937" s="408"/>
      <c r="ACD3937" s="408"/>
      <c r="ACE3937" s="408"/>
      <c r="ACF3937" s="408"/>
      <c r="ACG3937" s="408"/>
      <c r="ACH3937" s="408"/>
      <c r="ACI3937" s="408"/>
      <c r="ACJ3937" s="408"/>
      <c r="ACK3937" s="408"/>
      <c r="ACL3937" s="408"/>
      <c r="ACM3937" s="408"/>
      <c r="ACN3937" s="408"/>
      <c r="ACO3937" s="408"/>
      <c r="ACP3937" s="408"/>
      <c r="ACQ3937" s="408"/>
      <c r="ACR3937" s="408"/>
      <c r="ACS3937" s="408"/>
      <c r="ACT3937" s="408"/>
      <c r="ACU3937" s="408"/>
      <c r="ACV3937" s="408"/>
      <c r="ACW3937" s="408"/>
      <c r="ACX3937" s="408"/>
      <c r="ACY3937" s="408"/>
      <c r="ACZ3937" s="408"/>
      <c r="ADA3937" s="408"/>
      <c r="ADB3937" s="408"/>
      <c r="ADC3937" s="408"/>
      <c r="ADD3937" s="408"/>
      <c r="ADE3937" s="408"/>
      <c r="ADF3937" s="408"/>
      <c r="ADG3937" s="408"/>
      <c r="ADH3937" s="408"/>
      <c r="ADI3937" s="408"/>
      <c r="ADJ3937" s="408"/>
      <c r="ADK3937" s="408"/>
      <c r="ADL3937" s="408"/>
      <c r="ADM3937" s="408"/>
      <c r="ADN3937" s="408"/>
      <c r="ADO3937" s="408"/>
      <c r="ADP3937" s="408"/>
      <c r="ADQ3937" s="408"/>
      <c r="ADR3937" s="408"/>
      <c r="ADS3937" s="408"/>
      <c r="ADT3937" s="408"/>
      <c r="ADU3937" s="408"/>
      <c r="ADV3937" s="408"/>
      <c r="ADW3937" s="408"/>
      <c r="ADX3937" s="408"/>
      <c r="ADY3937" s="408"/>
      <c r="ADZ3937" s="408"/>
      <c r="AEA3937" s="408"/>
      <c r="AEB3937" s="408"/>
      <c r="AEC3937" s="408"/>
      <c r="AED3937" s="408"/>
      <c r="AEE3937" s="408"/>
      <c r="AEF3937" s="408"/>
      <c r="AEG3937" s="408"/>
      <c r="AEH3937" s="408"/>
      <c r="AEI3937" s="408"/>
      <c r="AEJ3937" s="408"/>
      <c r="AEK3937" s="408"/>
      <c r="AEL3937" s="408"/>
      <c r="AEM3937" s="408"/>
      <c r="AEN3937" s="408"/>
      <c r="AEO3937" s="408"/>
      <c r="AEP3937" s="408"/>
      <c r="AEQ3937" s="408"/>
      <c r="AER3937" s="408"/>
      <c r="AES3937" s="408"/>
      <c r="AET3937" s="408"/>
      <c r="AEU3937" s="408"/>
      <c r="AEV3937" s="408"/>
      <c r="AEW3937" s="408"/>
      <c r="AEX3937" s="408"/>
      <c r="AEY3937" s="408"/>
      <c r="AEZ3937" s="408"/>
      <c r="AFA3937" s="408"/>
      <c r="AFB3937" s="408"/>
      <c r="AFC3937" s="408"/>
      <c r="AFD3937" s="408"/>
      <c r="AFE3937" s="408"/>
      <c r="AFF3937" s="408"/>
      <c r="AFG3937" s="408"/>
      <c r="AFH3937" s="408"/>
      <c r="AFI3937" s="408"/>
      <c r="AFJ3937" s="408"/>
      <c r="AFK3937" s="408"/>
      <c r="AFL3937" s="408"/>
      <c r="AFM3937" s="408"/>
      <c r="AFN3937" s="408"/>
      <c r="AFO3937" s="408"/>
      <c r="AFP3937" s="408"/>
      <c r="AFQ3937" s="408"/>
      <c r="AFR3937" s="408"/>
      <c r="AFS3937" s="408"/>
      <c r="AFT3937" s="408"/>
      <c r="AFU3937" s="408"/>
      <c r="AFV3937" s="408"/>
      <c r="AFW3937" s="408"/>
      <c r="AFX3937" s="408"/>
      <c r="AFY3937" s="408"/>
      <c r="AFZ3937" s="408"/>
      <c r="AGA3937" s="408"/>
      <c r="AGB3937" s="408"/>
      <c r="AGC3937" s="408"/>
      <c r="AGD3937" s="408"/>
      <c r="AGE3937" s="408"/>
      <c r="AGF3937" s="408"/>
      <c r="AGG3937" s="408"/>
      <c r="AGH3937" s="408"/>
      <c r="AGI3937" s="408"/>
      <c r="AGJ3937" s="408"/>
      <c r="AGK3937" s="408"/>
      <c r="AGL3937" s="408"/>
      <c r="AGM3937" s="408"/>
      <c r="AGN3937" s="408"/>
      <c r="AGO3937" s="408"/>
      <c r="AGP3937" s="408"/>
      <c r="AGQ3937" s="408"/>
      <c r="AGR3937" s="408"/>
      <c r="AGS3937" s="408"/>
      <c r="AGT3937" s="408"/>
      <c r="AGU3937" s="408"/>
      <c r="AGV3937" s="408"/>
      <c r="AGW3937" s="408"/>
      <c r="AGX3937" s="408"/>
      <c r="AGY3937" s="408"/>
      <c r="AGZ3937" s="408"/>
      <c r="AHA3937" s="408"/>
      <c r="AHB3937" s="408"/>
      <c r="AHC3937" s="408"/>
      <c r="AHD3937" s="408"/>
      <c r="AHE3937" s="408"/>
      <c r="AHF3937" s="408"/>
      <c r="AHG3937" s="408"/>
      <c r="AHH3937" s="408"/>
      <c r="AHI3937" s="408"/>
      <c r="AHJ3937" s="408"/>
      <c r="AHK3937" s="408"/>
      <c r="AHL3937" s="408"/>
      <c r="AHM3937" s="408"/>
      <c r="AHN3937" s="408"/>
      <c r="AHO3937" s="408"/>
      <c r="AHP3937" s="408"/>
      <c r="AHQ3937" s="408"/>
      <c r="AHR3937" s="408"/>
      <c r="AHS3937" s="408"/>
      <c r="AHT3937" s="408"/>
      <c r="AHU3937" s="408"/>
      <c r="AHV3937" s="408"/>
      <c r="AHW3937" s="408"/>
      <c r="AHX3937" s="408"/>
      <c r="AHY3937" s="408"/>
      <c r="AHZ3937" s="408"/>
      <c r="AIA3937" s="408"/>
      <c r="AIB3937" s="408"/>
      <c r="AIC3937" s="408"/>
      <c r="AID3937" s="408"/>
      <c r="AIE3937" s="408"/>
      <c r="AIF3937" s="408"/>
      <c r="AIG3937" s="408"/>
      <c r="AIH3937" s="408"/>
      <c r="AII3937" s="408"/>
      <c r="AIJ3937" s="408"/>
      <c r="AIK3937" s="408"/>
      <c r="AIL3937" s="408"/>
      <c r="AIM3937" s="408"/>
      <c r="AIN3937" s="408"/>
      <c r="AIO3937" s="408"/>
      <c r="AIP3937" s="408"/>
      <c r="AIQ3937" s="408"/>
      <c r="AIR3937" s="408"/>
      <c r="AIS3937" s="408"/>
      <c r="AIT3937" s="408"/>
      <c r="AIU3937" s="408"/>
      <c r="AIV3937" s="408"/>
      <c r="AIW3937" s="408"/>
      <c r="AIX3937" s="408"/>
      <c r="AIY3937" s="408"/>
      <c r="AIZ3937" s="408"/>
      <c r="AJA3937" s="408"/>
      <c r="AJB3937" s="408"/>
      <c r="AJC3937" s="408"/>
      <c r="AJD3937" s="408"/>
      <c r="AJE3937" s="408"/>
      <c r="AJF3937" s="408"/>
      <c r="AJG3937" s="408"/>
      <c r="AJH3937" s="408"/>
      <c r="AJI3937" s="408"/>
      <c r="AJJ3937" s="408"/>
      <c r="AJK3937" s="408"/>
      <c r="AJL3937" s="408"/>
      <c r="AJM3937" s="408"/>
      <c r="AJN3937" s="408"/>
      <c r="AJO3937" s="408"/>
      <c r="AJP3937" s="408"/>
      <c r="AJQ3937" s="408"/>
      <c r="AJR3937" s="408"/>
      <c r="AJS3937" s="408"/>
      <c r="AJT3937" s="408"/>
      <c r="AJU3937" s="408"/>
      <c r="AJV3937" s="408"/>
      <c r="AJW3937" s="408"/>
      <c r="AJX3937" s="408"/>
      <c r="AJY3937" s="408"/>
      <c r="AJZ3937" s="408"/>
      <c r="AKA3937" s="408"/>
      <c r="AKB3937" s="408"/>
      <c r="AKC3937" s="408"/>
      <c r="AKD3937" s="408"/>
      <c r="AKE3937" s="408"/>
      <c r="AKF3937" s="408"/>
      <c r="AKG3937" s="408"/>
      <c r="AKH3937" s="408"/>
      <c r="AKI3937" s="408"/>
      <c r="AKJ3937" s="408"/>
      <c r="AKK3937" s="408"/>
      <c r="AKL3937" s="408"/>
      <c r="AKM3937" s="408"/>
      <c r="AKN3937" s="408"/>
      <c r="AKO3937" s="408"/>
      <c r="AKP3937" s="408"/>
      <c r="AKQ3937" s="408"/>
      <c r="AKR3937" s="408"/>
      <c r="AKS3937" s="408"/>
      <c r="AKT3937" s="408"/>
      <c r="AKU3937" s="408"/>
      <c r="AKV3937" s="408"/>
      <c r="AKW3937" s="408"/>
      <c r="AKX3937" s="408"/>
      <c r="AKY3937" s="408"/>
      <c r="AKZ3937" s="408"/>
      <c r="ALA3937" s="408"/>
      <c r="ALB3937" s="408"/>
      <c r="ALC3937" s="408"/>
      <c r="ALD3937" s="408"/>
      <c r="ALE3937" s="408"/>
      <c r="ALF3937" s="408"/>
      <c r="ALG3937" s="408"/>
      <c r="ALH3937" s="408"/>
      <c r="ALI3937" s="408"/>
      <c r="ALJ3937" s="408"/>
      <c r="ALK3937" s="408"/>
      <c r="ALL3937" s="408"/>
      <c r="ALM3937" s="408"/>
      <c r="ALN3937" s="408"/>
      <c r="ALO3937" s="408"/>
      <c r="ALP3937" s="408"/>
      <c r="ALQ3937" s="408"/>
      <c r="ALR3937" s="408"/>
      <c r="ALS3937" s="408"/>
      <c r="ALT3937" s="408"/>
      <c r="ALU3937" s="408"/>
      <c r="ALV3937" s="408"/>
      <c r="ALW3937" s="408"/>
      <c r="ALX3937" s="408"/>
      <c r="ALY3937" s="408"/>
      <c r="ALZ3937" s="408"/>
      <c r="AMA3937" s="408"/>
      <c r="AMB3937" s="408"/>
      <c r="AMC3937" s="408"/>
      <c r="AMD3937" s="408"/>
      <c r="AME3937" s="408"/>
      <c r="AMF3937" s="408"/>
      <c r="AMG3937" s="408"/>
      <c r="AMH3937" s="408"/>
      <c r="AMI3937" s="408"/>
      <c r="AMJ3937" s="408"/>
      <c r="AMK3937" s="408"/>
      <c r="AML3937" s="408"/>
      <c r="AMM3937" s="408"/>
      <c r="AMN3937" s="408"/>
    </row>
    <row r="3938" spans="1:1028" ht="25.5">
      <c r="A3938" s="29">
        <v>1</v>
      </c>
      <c r="B3938" s="29">
        <v>0</v>
      </c>
      <c r="C3938" s="38" t="s">
        <v>15006</v>
      </c>
      <c r="D3938" s="38" t="s">
        <v>15007</v>
      </c>
      <c r="F3938" s="38" t="s">
        <v>13813</v>
      </c>
      <c r="I3938" s="38" t="s">
        <v>4438</v>
      </c>
      <c r="J3938" t="s">
        <v>14953</v>
      </c>
      <c r="N3938" s="38" t="s">
        <v>1673</v>
      </c>
      <c r="R3938" s="38" t="s">
        <v>14957</v>
      </c>
      <c r="V3938" t="s">
        <v>3599</v>
      </c>
      <c r="AA3938" s="38" t="s">
        <v>1170</v>
      </c>
      <c r="AE3938" s="38" t="s">
        <v>2950</v>
      </c>
      <c r="AG3938" s="38">
        <v>1</v>
      </c>
      <c r="AH3938" s="38" t="s">
        <v>4439</v>
      </c>
      <c r="AI3938" s="38" t="s">
        <v>4440</v>
      </c>
      <c r="AJ3938" s="38" t="s">
        <v>14988</v>
      </c>
      <c r="AL3938" s="301">
        <v>43666</v>
      </c>
      <c r="AO3938" s="29" t="s">
        <v>4442</v>
      </c>
      <c r="AR3938" s="29" t="str">
        <f t="shared" si="619"/>
        <v>1</v>
      </c>
      <c r="AS3938" s="29">
        <f t="shared" si="617"/>
        <v>1</v>
      </c>
      <c r="AT3938" s="29">
        <v>1</v>
      </c>
      <c r="AV3938" s="29" t="s">
        <v>15008</v>
      </c>
      <c r="AW3938" s="29" t="str">
        <f t="shared" si="620"/>
        <v>image/tiff</v>
      </c>
      <c r="AX3938" s="29" t="str">
        <f t="shared" si="612"/>
        <v>archival/master</v>
      </c>
      <c r="AY3938" s="29" t="str">
        <f t="shared" si="618"/>
        <v>https://media.mediathek-tanz-theater.de/iiif/2/nvt_img-465-005.JP2</v>
      </c>
      <c r="AZ3938" s="29" t="str">
        <f t="shared" si="613"/>
        <v>image/jp2</v>
      </c>
      <c r="BA3938" s="29" t="str">
        <f t="shared" si="614"/>
        <v>presentation/iiif</v>
      </c>
      <c r="BB3938" s="29" t="str">
        <f t="shared" si="615"/>
        <v>https://media.mediathek-tanz-theater.de/iiif/2/nvt_img-465-005.JP2/full/100,/0/default.jpg</v>
      </c>
      <c r="BC3938" s="29" t="str">
        <f t="shared" si="611"/>
        <v>image/jpeg</v>
      </c>
      <c r="BD3938" s="29" t="str">
        <f t="shared" si="616"/>
        <v>presentation/thumbnail</v>
      </c>
    </row>
    <row r="3939" spans="1:1028" ht="38.25">
      <c r="A3939" s="29">
        <v>1</v>
      </c>
      <c r="B3939" s="29">
        <v>0</v>
      </c>
      <c r="C3939" s="38" t="s">
        <v>15009</v>
      </c>
      <c r="D3939" s="38" t="s">
        <v>15010</v>
      </c>
      <c r="F3939" s="38" t="s">
        <v>13813</v>
      </c>
      <c r="I3939" s="38" t="s">
        <v>4446</v>
      </c>
      <c r="J3939" s="38" t="s">
        <v>15006</v>
      </c>
      <c r="N3939" s="38" t="s">
        <v>1673</v>
      </c>
      <c r="R3939" s="38" t="s">
        <v>14957</v>
      </c>
      <c r="V3939" t="s">
        <v>3599</v>
      </c>
      <c r="AA3939" s="38" t="s">
        <v>1170</v>
      </c>
      <c r="AB3939" s="38" t="s">
        <v>15011</v>
      </c>
      <c r="AE3939" s="38" t="s">
        <v>2950</v>
      </c>
      <c r="AG3939" s="38">
        <v>1</v>
      </c>
      <c r="AH3939" s="38" t="s">
        <v>4439</v>
      </c>
      <c r="AI3939" s="38" t="s">
        <v>4440</v>
      </c>
      <c r="AJ3939" s="38" t="s">
        <v>4449</v>
      </c>
      <c r="AK3939" s="38" t="s">
        <v>15012</v>
      </c>
      <c r="AL3939" s="301">
        <v>43666</v>
      </c>
      <c r="AO3939" s="29" t="s">
        <v>4442</v>
      </c>
      <c r="AR3939" s="29" t="str">
        <f t="shared" si="619"/>
        <v>0</v>
      </c>
      <c r="AS3939" s="29">
        <f t="shared" si="617"/>
        <v>0</v>
      </c>
      <c r="AT3939" s="29">
        <v>0</v>
      </c>
      <c r="AW3939" s="29" t="str">
        <f t="shared" si="620"/>
        <v/>
      </c>
      <c r="AX3939" s="29" t="str">
        <f t="shared" si="612"/>
        <v/>
      </c>
      <c r="AY3939" s="29" t="str">
        <f t="shared" si="618"/>
        <v>https://media.mediathek-tanz-theater.de/iiif/2/nvt_img-465-005-001.JP2</v>
      </c>
      <c r="AZ3939" s="29" t="str">
        <f t="shared" si="613"/>
        <v>image/jp2</v>
      </c>
      <c r="BA3939" s="29" t="str">
        <f t="shared" si="614"/>
        <v>presentation/iiif</v>
      </c>
      <c r="BB3939" s="29" t="str">
        <f t="shared" si="615"/>
        <v>https://media.mediathek-tanz-theater.de/iiif/2/nvt_img-465-005-001.JP2/full/100,/0/default.jpg</v>
      </c>
      <c r="BC3939" s="29" t="str">
        <f t="shared" si="611"/>
        <v>image/jpeg</v>
      </c>
      <c r="BD3939" s="29" t="str">
        <f t="shared" si="616"/>
        <v>presentation/thumbnail</v>
      </c>
    </row>
    <row r="3940" spans="1:1028" ht="25.5">
      <c r="A3940" s="29">
        <v>1</v>
      </c>
      <c r="B3940" s="29">
        <v>0</v>
      </c>
      <c r="C3940" s="38" t="s">
        <v>15013</v>
      </c>
      <c r="D3940" s="38" t="s">
        <v>15014</v>
      </c>
      <c r="F3940" s="38" t="s">
        <v>13813</v>
      </c>
      <c r="I3940" s="38" t="s">
        <v>4446</v>
      </c>
      <c r="J3940" s="38" t="s">
        <v>15006</v>
      </c>
      <c r="N3940" s="38" t="s">
        <v>1673</v>
      </c>
      <c r="R3940" s="38" t="s">
        <v>14957</v>
      </c>
      <c r="V3940" t="s">
        <v>3599</v>
      </c>
      <c r="AA3940" s="38" t="s">
        <v>1170</v>
      </c>
      <c r="AB3940" s="38" t="s">
        <v>15015</v>
      </c>
      <c r="AE3940" s="38" t="s">
        <v>2950</v>
      </c>
      <c r="AG3940" s="38">
        <v>1</v>
      </c>
      <c r="AH3940" s="38" t="s">
        <v>4439</v>
      </c>
      <c r="AI3940" s="38" t="s">
        <v>4440</v>
      </c>
      <c r="AJ3940" s="38" t="s">
        <v>4449</v>
      </c>
      <c r="AK3940" s="38" t="s">
        <v>72</v>
      </c>
      <c r="AL3940" s="301">
        <v>43666</v>
      </c>
      <c r="AO3940" s="29" t="s">
        <v>4442</v>
      </c>
      <c r="AR3940" s="29" t="str">
        <f t="shared" si="619"/>
        <v>0</v>
      </c>
      <c r="AS3940" s="29">
        <f t="shared" si="617"/>
        <v>0</v>
      </c>
      <c r="AT3940" s="29">
        <v>0</v>
      </c>
      <c r="AW3940" s="29" t="str">
        <f t="shared" si="620"/>
        <v/>
      </c>
      <c r="AX3940" s="29" t="str">
        <f t="shared" si="612"/>
        <v/>
      </c>
      <c r="AY3940" s="29" t="str">
        <f t="shared" si="618"/>
        <v>https://media.mediathek-tanz-theater.de/iiif/2/nvt_img-465-005-002.JP2</v>
      </c>
      <c r="AZ3940" s="29" t="str">
        <f t="shared" si="613"/>
        <v>image/jp2</v>
      </c>
      <c r="BA3940" s="29" t="str">
        <f t="shared" si="614"/>
        <v>presentation/iiif</v>
      </c>
      <c r="BB3940" s="29" t="str">
        <f t="shared" si="615"/>
        <v>https://media.mediathek-tanz-theater.de/iiif/2/nvt_img-465-005-002.JP2/full/100,/0/default.jpg</v>
      </c>
      <c r="BC3940" s="29" t="str">
        <f t="shared" si="611"/>
        <v>image/jpeg</v>
      </c>
      <c r="BD3940" s="29" t="str">
        <f t="shared" si="616"/>
        <v>presentation/thumbnail</v>
      </c>
    </row>
    <row r="3941" spans="1:1028" ht="25.5">
      <c r="A3941" s="29">
        <v>1</v>
      </c>
      <c r="B3941" s="29">
        <v>0</v>
      </c>
      <c r="C3941" s="38" t="s">
        <v>15016</v>
      </c>
      <c r="D3941" s="38" t="s">
        <v>15017</v>
      </c>
      <c r="F3941" s="38" t="s">
        <v>13813</v>
      </c>
      <c r="I3941" s="38" t="s">
        <v>4438</v>
      </c>
      <c r="J3941" t="s">
        <v>14953</v>
      </c>
      <c r="N3941" s="38" t="s">
        <v>1673</v>
      </c>
      <c r="R3941" s="38" t="s">
        <v>14957</v>
      </c>
      <c r="V3941" t="s">
        <v>3599</v>
      </c>
      <c r="AA3941" s="38" t="s">
        <v>1170</v>
      </c>
      <c r="AE3941" s="38" t="s">
        <v>2950</v>
      </c>
      <c r="AG3941" s="38">
        <v>1</v>
      </c>
      <c r="AH3941" s="38" t="s">
        <v>4439</v>
      </c>
      <c r="AI3941" s="38" t="s">
        <v>4440</v>
      </c>
      <c r="AJ3941" s="38" t="s">
        <v>13891</v>
      </c>
      <c r="AL3941" s="301">
        <v>43666</v>
      </c>
      <c r="AO3941" s="29" t="s">
        <v>4442</v>
      </c>
      <c r="AR3941" s="29" t="str">
        <f t="shared" si="619"/>
        <v>1</v>
      </c>
      <c r="AS3941" s="29">
        <f t="shared" si="617"/>
        <v>1</v>
      </c>
      <c r="AT3941" s="29">
        <v>1</v>
      </c>
      <c r="AV3941" s="29" t="s">
        <v>15018</v>
      </c>
      <c r="AW3941" s="29" t="str">
        <f t="shared" si="620"/>
        <v>image/tiff</v>
      </c>
      <c r="AX3941" s="29" t="str">
        <f t="shared" si="612"/>
        <v>archival/master</v>
      </c>
      <c r="AY3941" s="29" t="str">
        <f t="shared" si="618"/>
        <v>https://media.mediathek-tanz-theater.de/iiif/2/nvt_img-465-006.JP2</v>
      </c>
      <c r="AZ3941" s="29" t="str">
        <f t="shared" si="613"/>
        <v>image/jp2</v>
      </c>
      <c r="BA3941" s="29" t="str">
        <f t="shared" si="614"/>
        <v>presentation/iiif</v>
      </c>
      <c r="BB3941" s="29" t="str">
        <f t="shared" si="615"/>
        <v>https://media.mediathek-tanz-theater.de/iiif/2/nvt_img-465-006.JP2/full/100,/0/default.jpg</v>
      </c>
      <c r="BC3941" s="29" t="str">
        <f t="shared" si="611"/>
        <v>image/jpeg</v>
      </c>
      <c r="BD3941" s="29" t="str">
        <f t="shared" si="616"/>
        <v>presentation/thumbnail</v>
      </c>
    </row>
    <row r="3942" spans="1:1028" ht="38.25">
      <c r="A3942" s="29">
        <v>1</v>
      </c>
      <c r="B3942" s="29">
        <v>0</v>
      </c>
      <c r="C3942" s="38" t="s">
        <v>15019</v>
      </c>
      <c r="D3942" s="38" t="s">
        <v>15020</v>
      </c>
      <c r="F3942" s="38" t="s">
        <v>13813</v>
      </c>
      <c r="I3942" s="38" t="s">
        <v>4446</v>
      </c>
      <c r="J3942" s="38" t="s">
        <v>15016</v>
      </c>
      <c r="N3942" s="38" t="s">
        <v>1673</v>
      </c>
      <c r="R3942" s="38" t="s">
        <v>14957</v>
      </c>
      <c r="V3942" t="s">
        <v>3599</v>
      </c>
      <c r="AA3942" s="38" t="s">
        <v>1170</v>
      </c>
      <c r="AB3942" s="38" t="s">
        <v>15021</v>
      </c>
      <c r="AE3942" s="38" t="s">
        <v>2950</v>
      </c>
      <c r="AG3942" s="38">
        <v>1</v>
      </c>
      <c r="AH3942" s="38" t="s">
        <v>4439</v>
      </c>
      <c r="AI3942" s="38" t="s">
        <v>4440</v>
      </c>
      <c r="AJ3942" s="38" t="s">
        <v>4449</v>
      </c>
      <c r="AK3942" s="38" t="s">
        <v>15022</v>
      </c>
      <c r="AL3942" s="301">
        <v>43666</v>
      </c>
      <c r="AO3942" s="29" t="s">
        <v>4442</v>
      </c>
      <c r="AR3942" s="29" t="str">
        <f t="shared" si="619"/>
        <v>0</v>
      </c>
      <c r="AS3942" s="29">
        <f t="shared" si="617"/>
        <v>0</v>
      </c>
      <c r="AT3942" s="29">
        <v>0</v>
      </c>
      <c r="AW3942" s="29" t="str">
        <f t="shared" si="620"/>
        <v/>
      </c>
      <c r="AX3942" s="29" t="str">
        <f t="shared" si="612"/>
        <v/>
      </c>
      <c r="AY3942" s="29" t="str">
        <f t="shared" si="618"/>
        <v>https://media.mediathek-tanz-theater.de/iiif/2/nvt_img-465-006-001.JP2</v>
      </c>
      <c r="AZ3942" s="29" t="str">
        <f t="shared" si="613"/>
        <v>image/jp2</v>
      </c>
      <c r="BA3942" s="29" t="str">
        <f t="shared" si="614"/>
        <v>presentation/iiif</v>
      </c>
      <c r="BB3942" s="29" t="str">
        <f t="shared" si="615"/>
        <v>https://media.mediathek-tanz-theater.de/iiif/2/nvt_img-465-006-001.JP2/full/100,/0/default.jpg</v>
      </c>
      <c r="BC3942" s="29" t="str">
        <f t="shared" si="611"/>
        <v>image/jpeg</v>
      </c>
      <c r="BD3942" s="29" t="str">
        <f t="shared" si="616"/>
        <v>presentation/thumbnail</v>
      </c>
    </row>
    <row r="3943" spans="1:1028" ht="51">
      <c r="A3943" s="29">
        <v>1</v>
      </c>
      <c r="B3943" s="29">
        <v>0</v>
      </c>
      <c r="C3943" s="38" t="s">
        <v>15023</v>
      </c>
      <c r="D3943" s="38" t="s">
        <v>15024</v>
      </c>
      <c r="F3943" s="38" t="s">
        <v>13813</v>
      </c>
      <c r="I3943" s="38" t="s">
        <v>4446</v>
      </c>
      <c r="J3943" s="38" t="s">
        <v>15016</v>
      </c>
      <c r="N3943" s="38" t="s">
        <v>1673</v>
      </c>
      <c r="R3943" s="38" t="s">
        <v>14957</v>
      </c>
      <c r="V3943" t="s">
        <v>3599</v>
      </c>
      <c r="AA3943" s="38" t="s">
        <v>1170</v>
      </c>
      <c r="AB3943" s="38" t="s">
        <v>15025</v>
      </c>
      <c r="AE3943" s="38" t="s">
        <v>2950</v>
      </c>
      <c r="AG3943" s="38">
        <v>1</v>
      </c>
      <c r="AH3943" s="38" t="s">
        <v>4439</v>
      </c>
      <c r="AI3943" s="38" t="s">
        <v>4440</v>
      </c>
      <c r="AJ3943" s="38" t="s">
        <v>4449</v>
      </c>
      <c r="AK3943" s="38" t="s">
        <v>15026</v>
      </c>
      <c r="AL3943" s="301">
        <v>43666</v>
      </c>
      <c r="AO3943" s="29" t="s">
        <v>4442</v>
      </c>
      <c r="AR3943" s="29" t="str">
        <f t="shared" si="619"/>
        <v>0</v>
      </c>
      <c r="AS3943" s="29">
        <f t="shared" si="617"/>
        <v>0</v>
      </c>
      <c r="AT3943" s="29">
        <v>0</v>
      </c>
      <c r="AW3943" s="29" t="str">
        <f t="shared" si="620"/>
        <v/>
      </c>
      <c r="AX3943" s="29" t="str">
        <f t="shared" si="612"/>
        <v/>
      </c>
      <c r="AY3943" s="29" t="str">
        <f t="shared" si="618"/>
        <v>https://media.mediathek-tanz-theater.de/iiif/2/nvt_img-465-006-002.JP2</v>
      </c>
      <c r="AZ3943" s="29" t="str">
        <f t="shared" si="613"/>
        <v>image/jp2</v>
      </c>
      <c r="BA3943" s="29" t="str">
        <f t="shared" si="614"/>
        <v>presentation/iiif</v>
      </c>
      <c r="BB3943" s="29" t="str">
        <f t="shared" si="615"/>
        <v>https://media.mediathek-tanz-theater.de/iiif/2/nvt_img-465-006-002.JP2/full/100,/0/default.jpg</v>
      </c>
      <c r="BC3943" s="29" t="str">
        <f t="shared" si="611"/>
        <v>image/jpeg</v>
      </c>
      <c r="BD3943" s="29" t="str">
        <f t="shared" si="616"/>
        <v>presentation/thumbnail</v>
      </c>
    </row>
    <row r="3944" spans="1:1028" ht="25.5">
      <c r="A3944" s="29">
        <v>1</v>
      </c>
      <c r="B3944" s="29">
        <v>0</v>
      </c>
      <c r="C3944" s="38" t="s">
        <v>15027</v>
      </c>
      <c r="D3944" s="38" t="s">
        <v>15028</v>
      </c>
      <c r="F3944" s="38" t="s">
        <v>13813</v>
      </c>
      <c r="I3944" s="38" t="s">
        <v>4446</v>
      </c>
      <c r="J3944" s="38" t="s">
        <v>15016</v>
      </c>
      <c r="N3944" s="38" t="s">
        <v>1673</v>
      </c>
      <c r="R3944" s="38" t="s">
        <v>14957</v>
      </c>
      <c r="V3944" t="s">
        <v>3599</v>
      </c>
      <c r="AA3944" s="38" t="s">
        <v>1170</v>
      </c>
      <c r="AB3944" s="38" t="s">
        <v>15029</v>
      </c>
      <c r="AE3944" s="38" t="s">
        <v>2950</v>
      </c>
      <c r="AG3944" s="38">
        <v>1</v>
      </c>
      <c r="AH3944" s="38" t="s">
        <v>4439</v>
      </c>
      <c r="AI3944" s="38" t="s">
        <v>4440</v>
      </c>
      <c r="AJ3944" s="38" t="s">
        <v>4449</v>
      </c>
      <c r="AK3944" s="38" t="s">
        <v>5233</v>
      </c>
      <c r="AL3944" s="301">
        <v>43666</v>
      </c>
      <c r="AO3944" s="29" t="s">
        <v>4442</v>
      </c>
      <c r="AR3944" s="29" t="str">
        <f t="shared" si="619"/>
        <v>0</v>
      </c>
      <c r="AS3944" s="29">
        <f t="shared" si="617"/>
        <v>0</v>
      </c>
      <c r="AT3944" s="29">
        <v>0</v>
      </c>
      <c r="AW3944" s="29" t="str">
        <f t="shared" si="620"/>
        <v/>
      </c>
      <c r="AX3944" s="29" t="str">
        <f t="shared" si="612"/>
        <v/>
      </c>
      <c r="AY3944" s="29" t="str">
        <f t="shared" si="618"/>
        <v>https://media.mediathek-tanz-theater.de/iiif/2/nvt_img-465-006-003.JP2</v>
      </c>
      <c r="AZ3944" s="29" t="str">
        <f t="shared" si="613"/>
        <v>image/jp2</v>
      </c>
      <c r="BA3944" s="29" t="str">
        <f t="shared" si="614"/>
        <v>presentation/iiif</v>
      </c>
      <c r="BB3944" s="29" t="str">
        <f t="shared" si="615"/>
        <v>https://media.mediathek-tanz-theater.de/iiif/2/nvt_img-465-006-003.JP2/full/100,/0/default.jpg</v>
      </c>
      <c r="BC3944" s="29" t="str">
        <f t="shared" si="611"/>
        <v>image/jpeg</v>
      </c>
      <c r="BD3944" s="29" t="str">
        <f t="shared" si="616"/>
        <v>presentation/thumbnail</v>
      </c>
    </row>
    <row r="3945" spans="1:1028" ht="25.5">
      <c r="A3945" s="29">
        <v>1</v>
      </c>
      <c r="B3945" s="29">
        <v>0</v>
      </c>
      <c r="C3945" s="38" t="s">
        <v>15030</v>
      </c>
      <c r="D3945" s="38" t="s">
        <v>15031</v>
      </c>
      <c r="F3945" s="38" t="s">
        <v>13813</v>
      </c>
      <c r="I3945" s="38" t="s">
        <v>4438</v>
      </c>
      <c r="J3945" t="s">
        <v>14953</v>
      </c>
      <c r="N3945" s="38" t="s">
        <v>1673</v>
      </c>
      <c r="R3945" s="38" t="s">
        <v>14957</v>
      </c>
      <c r="V3945" t="s">
        <v>3599</v>
      </c>
      <c r="AA3945" s="38" t="s">
        <v>1170</v>
      </c>
      <c r="AE3945" s="38" t="s">
        <v>2950</v>
      </c>
      <c r="AG3945" s="38">
        <v>1</v>
      </c>
      <c r="AH3945" s="38" t="s">
        <v>4439</v>
      </c>
      <c r="AI3945" s="38" t="s">
        <v>4440</v>
      </c>
      <c r="AJ3945" s="38" t="s">
        <v>15032</v>
      </c>
      <c r="AL3945" s="301">
        <v>43666</v>
      </c>
      <c r="AO3945" s="29" t="s">
        <v>4442</v>
      </c>
      <c r="AR3945" s="29" t="str">
        <f t="shared" si="619"/>
        <v>1</v>
      </c>
      <c r="AS3945" s="29">
        <f t="shared" si="617"/>
        <v>1</v>
      </c>
      <c r="AT3945" s="29">
        <v>1</v>
      </c>
      <c r="AV3945" s="29" t="s">
        <v>15033</v>
      </c>
      <c r="AW3945" s="29" t="str">
        <f t="shared" si="620"/>
        <v>image/tiff</v>
      </c>
      <c r="AX3945" s="29" t="str">
        <f t="shared" si="612"/>
        <v>archival/master</v>
      </c>
      <c r="AY3945" s="29" t="str">
        <f t="shared" si="618"/>
        <v>https://media.mediathek-tanz-theater.de/iiif/2/nvt_img-465-007.JP2</v>
      </c>
      <c r="AZ3945" s="29" t="str">
        <f t="shared" si="613"/>
        <v>image/jp2</v>
      </c>
      <c r="BA3945" s="29" t="str">
        <f t="shared" si="614"/>
        <v>presentation/iiif</v>
      </c>
      <c r="BB3945" s="29" t="str">
        <f t="shared" si="615"/>
        <v>https://media.mediathek-tanz-theater.de/iiif/2/nvt_img-465-007.JP2/full/100,/0/default.jpg</v>
      </c>
      <c r="BC3945" s="29" t="str">
        <f t="shared" si="611"/>
        <v>image/jpeg</v>
      </c>
      <c r="BD3945" s="29" t="str">
        <f t="shared" si="616"/>
        <v>presentation/thumbnail</v>
      </c>
    </row>
    <row r="3946" spans="1:1028" ht="25.5">
      <c r="A3946" s="29">
        <v>1</v>
      </c>
      <c r="B3946" s="29">
        <v>0</v>
      </c>
      <c r="C3946" s="38" t="s">
        <v>15034</v>
      </c>
      <c r="D3946" s="38" t="s">
        <v>15035</v>
      </c>
      <c r="F3946" s="38" t="s">
        <v>13813</v>
      </c>
      <c r="I3946" s="38" t="s">
        <v>4446</v>
      </c>
      <c r="J3946" s="38" t="s">
        <v>15030</v>
      </c>
      <c r="N3946" s="38" t="s">
        <v>1673</v>
      </c>
      <c r="R3946" s="38" t="s">
        <v>14957</v>
      </c>
      <c r="V3946" t="s">
        <v>3599</v>
      </c>
      <c r="AA3946" s="38" t="s">
        <v>1170</v>
      </c>
      <c r="AB3946" s="38" t="s">
        <v>15036</v>
      </c>
      <c r="AE3946" s="38" t="s">
        <v>2950</v>
      </c>
      <c r="AG3946" s="38">
        <v>1</v>
      </c>
      <c r="AH3946" s="38" t="s">
        <v>4439</v>
      </c>
      <c r="AI3946" s="38" t="s">
        <v>4440</v>
      </c>
      <c r="AJ3946" s="38" t="s">
        <v>4449</v>
      </c>
      <c r="AK3946" s="38" t="s">
        <v>14789</v>
      </c>
      <c r="AL3946" s="301">
        <v>43666</v>
      </c>
      <c r="AO3946" s="29" t="s">
        <v>4442</v>
      </c>
      <c r="AR3946" s="29" t="str">
        <f t="shared" si="619"/>
        <v>0</v>
      </c>
      <c r="AS3946" s="29">
        <f t="shared" si="617"/>
        <v>0</v>
      </c>
      <c r="AT3946" s="29">
        <v>0</v>
      </c>
      <c r="AW3946" s="29" t="str">
        <f t="shared" si="620"/>
        <v/>
      </c>
      <c r="AX3946" s="29" t="str">
        <f t="shared" si="612"/>
        <v/>
      </c>
      <c r="AY3946" s="29" t="str">
        <f t="shared" si="618"/>
        <v>https://media.mediathek-tanz-theater.de/iiif/2/nvt_img-465-007-001.JP2</v>
      </c>
      <c r="AZ3946" s="29" t="str">
        <f t="shared" si="613"/>
        <v>image/jp2</v>
      </c>
      <c r="BA3946" s="29" t="str">
        <f t="shared" si="614"/>
        <v>presentation/iiif</v>
      </c>
      <c r="BB3946" s="29" t="str">
        <f t="shared" si="615"/>
        <v>https://media.mediathek-tanz-theater.de/iiif/2/nvt_img-465-007-001.JP2/full/100,/0/default.jpg</v>
      </c>
      <c r="BC3946" s="29" t="str">
        <f t="shared" si="611"/>
        <v>image/jpeg</v>
      </c>
      <c r="BD3946" s="29" t="str">
        <f t="shared" si="616"/>
        <v>presentation/thumbnail</v>
      </c>
    </row>
    <row r="3947" spans="1:1028" ht="25.5">
      <c r="A3947" s="29">
        <v>1</v>
      </c>
      <c r="B3947" s="29">
        <v>0</v>
      </c>
      <c r="C3947" s="38" t="s">
        <v>15037</v>
      </c>
      <c r="D3947" s="38" t="s">
        <v>15038</v>
      </c>
      <c r="F3947" s="38" t="s">
        <v>13813</v>
      </c>
      <c r="H3947" s="38" t="s">
        <v>9438</v>
      </c>
      <c r="I3947" s="38" t="s">
        <v>4446</v>
      </c>
      <c r="J3947" s="38" t="s">
        <v>15030</v>
      </c>
      <c r="N3947" s="38" t="s">
        <v>1673</v>
      </c>
      <c r="R3947" s="38" t="s">
        <v>14957</v>
      </c>
      <c r="V3947" t="s">
        <v>3599</v>
      </c>
      <c r="AA3947" s="38" t="s">
        <v>1170</v>
      </c>
      <c r="AB3947" s="38" t="s">
        <v>15039</v>
      </c>
      <c r="AE3947" s="38" t="s">
        <v>2950</v>
      </c>
      <c r="AG3947" s="38">
        <v>1</v>
      </c>
      <c r="AH3947" s="38" t="s">
        <v>4439</v>
      </c>
      <c r="AI3947" s="38" t="s">
        <v>4440</v>
      </c>
      <c r="AJ3947" s="38" t="s">
        <v>4449</v>
      </c>
      <c r="AK3947" s="38" t="s">
        <v>15040</v>
      </c>
      <c r="AL3947" s="301">
        <v>43666</v>
      </c>
      <c r="AO3947" s="29" t="s">
        <v>4442</v>
      </c>
      <c r="AR3947" s="29" t="str">
        <f t="shared" si="619"/>
        <v>0</v>
      </c>
      <c r="AS3947" s="29">
        <f t="shared" si="617"/>
        <v>0</v>
      </c>
      <c r="AT3947" s="29">
        <v>0</v>
      </c>
      <c r="AW3947" s="29" t="str">
        <f t="shared" si="620"/>
        <v/>
      </c>
      <c r="AX3947" s="29" t="str">
        <f t="shared" si="612"/>
        <v/>
      </c>
      <c r="AY3947" s="29" t="str">
        <f t="shared" si="618"/>
        <v>https://media.mediathek-tanz-theater.de/iiif/2/nvt_img-465-007-002.JP2</v>
      </c>
      <c r="AZ3947" s="29" t="str">
        <f t="shared" si="613"/>
        <v>image/jp2</v>
      </c>
      <c r="BA3947" s="29" t="str">
        <f t="shared" si="614"/>
        <v>presentation/iiif</v>
      </c>
      <c r="BB3947" s="29" t="str">
        <f t="shared" si="615"/>
        <v>https://media.mediathek-tanz-theater.de/iiif/2/nvt_img-465-007-002.JP2/full/100,/0/default.jpg</v>
      </c>
      <c r="BC3947" s="29" t="str">
        <f t="shared" si="611"/>
        <v>image/jpeg</v>
      </c>
      <c r="BD3947" s="29" t="str">
        <f t="shared" si="616"/>
        <v>presentation/thumbnail</v>
      </c>
    </row>
    <row r="3948" spans="1:1028" ht="127.5">
      <c r="A3948" s="29">
        <v>0</v>
      </c>
      <c r="B3948" s="29">
        <v>0</v>
      </c>
      <c r="C3948" t="s">
        <v>15041</v>
      </c>
      <c r="F3948" s="38" t="s">
        <v>13813</v>
      </c>
      <c r="I3948" s="38" t="s">
        <v>4431</v>
      </c>
      <c r="J3948" s="406"/>
      <c r="M3948" s="311"/>
      <c r="U3948"/>
      <c r="V3948"/>
      <c r="AB3948" s="38" t="s">
        <v>15042</v>
      </c>
      <c r="AC3948" s="38" t="s">
        <v>13815</v>
      </c>
      <c r="AE3948" s="38" t="s">
        <v>2950</v>
      </c>
      <c r="AG3948" s="38">
        <v>1</v>
      </c>
      <c r="AJ3948" s="38" t="s">
        <v>13816</v>
      </c>
      <c r="AL3948" s="301">
        <v>43666</v>
      </c>
      <c r="AR3948" s="29" t="str">
        <f t="shared" si="619"/>
        <v>1</v>
      </c>
      <c r="AS3948" s="29">
        <f t="shared" si="617"/>
        <v>0</v>
      </c>
      <c r="AT3948" s="29">
        <v>0</v>
      </c>
      <c r="AW3948" s="29" t="str">
        <f t="shared" si="620"/>
        <v/>
      </c>
      <c r="AX3948" s="29" t="str">
        <f t="shared" si="612"/>
        <v/>
      </c>
      <c r="AY3948" s="29" t="str">
        <f t="shared" si="618"/>
        <v>https://media.mediathek-tanz-theater.de/iiif/2/nvt_img-466.JP2</v>
      </c>
      <c r="AZ3948" s="29" t="str">
        <f t="shared" si="613"/>
        <v>image/jp2</v>
      </c>
      <c r="BA3948" s="29" t="str">
        <f t="shared" si="614"/>
        <v>presentation/iiif</v>
      </c>
      <c r="BB3948" s="29" t="str">
        <f t="shared" si="615"/>
        <v>https://media.mediathek-tanz-theater.de/iiif/2/nvt_img-466.JP2/full/100,/0/default.jpg</v>
      </c>
      <c r="BC3948" s="29" t="str">
        <f t="shared" si="611"/>
        <v>image/jpeg</v>
      </c>
      <c r="BD3948" s="29" t="str">
        <f t="shared" si="616"/>
        <v>presentation/thumbnail</v>
      </c>
    </row>
    <row r="3949" spans="1:1028" ht="25.5">
      <c r="A3949" s="29">
        <v>1</v>
      </c>
      <c r="B3949" s="29">
        <v>0</v>
      </c>
      <c r="C3949" s="38" t="s">
        <v>15043</v>
      </c>
      <c r="D3949" s="38" t="s">
        <v>15044</v>
      </c>
      <c r="F3949" s="38" t="s">
        <v>13813</v>
      </c>
      <c r="I3949" s="38" t="s">
        <v>4438</v>
      </c>
      <c r="J3949" t="s">
        <v>15041</v>
      </c>
      <c r="N3949" s="38" t="s">
        <v>1673</v>
      </c>
      <c r="R3949" s="38" t="s">
        <v>14957</v>
      </c>
      <c r="V3949" t="s">
        <v>3599</v>
      </c>
      <c r="AA3949" s="38" t="s">
        <v>1170</v>
      </c>
      <c r="AE3949" s="38" t="s">
        <v>2950</v>
      </c>
      <c r="AG3949" s="38">
        <v>1</v>
      </c>
      <c r="AH3949" s="38" t="s">
        <v>4439</v>
      </c>
      <c r="AI3949" s="38" t="s">
        <v>4440</v>
      </c>
      <c r="AJ3949" s="38" t="s">
        <v>15045</v>
      </c>
      <c r="AL3949" s="301">
        <v>43666</v>
      </c>
      <c r="AO3949" s="29" t="s">
        <v>4442</v>
      </c>
      <c r="AR3949" s="29" t="str">
        <f t="shared" si="619"/>
        <v>1</v>
      </c>
      <c r="AS3949" s="29">
        <f t="shared" si="617"/>
        <v>1</v>
      </c>
      <c r="AT3949" s="29">
        <v>1</v>
      </c>
      <c r="AV3949" s="29" t="s">
        <v>15046</v>
      </c>
      <c r="AW3949" s="29" t="str">
        <f t="shared" si="620"/>
        <v>image/tiff</v>
      </c>
      <c r="AX3949" s="29" t="str">
        <f t="shared" si="612"/>
        <v>archival/master</v>
      </c>
      <c r="AY3949" s="29" t="str">
        <f t="shared" si="618"/>
        <v>https://media.mediathek-tanz-theater.de/iiif/2/nvt_img-466-001.JP2</v>
      </c>
      <c r="AZ3949" s="29" t="str">
        <f t="shared" si="613"/>
        <v>image/jp2</v>
      </c>
      <c r="BA3949" s="29" t="str">
        <f t="shared" si="614"/>
        <v>presentation/iiif</v>
      </c>
      <c r="BB3949" s="29" t="str">
        <f t="shared" si="615"/>
        <v>https://media.mediathek-tanz-theater.de/iiif/2/nvt_img-466-001.JP2/full/100,/0/default.jpg</v>
      </c>
      <c r="BC3949" s="29" t="str">
        <f t="shared" si="611"/>
        <v>image/jpeg</v>
      </c>
      <c r="BD3949" s="29" t="str">
        <f t="shared" si="616"/>
        <v>presentation/thumbnail</v>
      </c>
    </row>
    <row r="3950" spans="1:1028" ht="38.25">
      <c r="A3950" s="29">
        <v>1</v>
      </c>
      <c r="B3950" s="29">
        <v>0</v>
      </c>
      <c r="C3950" s="38" t="s">
        <v>15047</v>
      </c>
      <c r="D3950" s="38" t="s">
        <v>15048</v>
      </c>
      <c r="F3950" s="38" t="s">
        <v>13813</v>
      </c>
      <c r="I3950" s="38" t="s">
        <v>4446</v>
      </c>
      <c r="J3950" s="38" t="s">
        <v>15043</v>
      </c>
      <c r="N3950" s="38" t="s">
        <v>1673</v>
      </c>
      <c r="R3950" s="38" t="s">
        <v>14957</v>
      </c>
      <c r="V3950" t="s">
        <v>3599</v>
      </c>
      <c r="AA3950" s="38" t="s">
        <v>1170</v>
      </c>
      <c r="AB3950" s="38" t="s">
        <v>15049</v>
      </c>
      <c r="AE3950" s="38" t="s">
        <v>2950</v>
      </c>
      <c r="AG3950" s="38">
        <v>1</v>
      </c>
      <c r="AH3950" s="38" t="s">
        <v>4439</v>
      </c>
      <c r="AI3950" s="38" t="s">
        <v>4440</v>
      </c>
      <c r="AJ3950" s="38" t="s">
        <v>4449</v>
      </c>
      <c r="AK3950" s="38" t="s">
        <v>15050</v>
      </c>
      <c r="AL3950" s="301">
        <v>43666</v>
      </c>
      <c r="AO3950" s="29" t="s">
        <v>4442</v>
      </c>
      <c r="AR3950" s="29" t="str">
        <f t="shared" si="619"/>
        <v>0</v>
      </c>
      <c r="AS3950" s="29">
        <f t="shared" si="617"/>
        <v>0</v>
      </c>
      <c r="AT3950" s="29">
        <v>0</v>
      </c>
      <c r="AW3950" s="29" t="str">
        <f t="shared" si="620"/>
        <v/>
      </c>
      <c r="AX3950" s="29" t="str">
        <f t="shared" si="612"/>
        <v/>
      </c>
      <c r="AY3950" s="29" t="str">
        <f t="shared" si="618"/>
        <v>https://media.mediathek-tanz-theater.de/iiif/2/nvt_img-466-001-001.JP2</v>
      </c>
      <c r="AZ3950" s="29" t="str">
        <f t="shared" si="613"/>
        <v>image/jp2</v>
      </c>
      <c r="BA3950" s="29" t="str">
        <f t="shared" si="614"/>
        <v>presentation/iiif</v>
      </c>
      <c r="BB3950" s="29" t="str">
        <f t="shared" si="615"/>
        <v>https://media.mediathek-tanz-theater.de/iiif/2/nvt_img-466-001-001.JP2/full/100,/0/default.jpg</v>
      </c>
      <c r="BC3950" s="29" t="str">
        <f t="shared" si="611"/>
        <v>image/jpeg</v>
      </c>
      <c r="BD3950" s="29" t="str">
        <f t="shared" si="616"/>
        <v>presentation/thumbnail</v>
      </c>
    </row>
    <row r="3951" spans="1:1028" ht="38.25">
      <c r="A3951" s="29">
        <v>1</v>
      </c>
      <c r="B3951" s="29">
        <v>0</v>
      </c>
      <c r="C3951" s="38" t="s">
        <v>15051</v>
      </c>
      <c r="D3951" s="38" t="s">
        <v>15052</v>
      </c>
      <c r="F3951" s="38" t="s">
        <v>13813</v>
      </c>
      <c r="H3951" s="38" t="s">
        <v>4841</v>
      </c>
      <c r="I3951" s="38" t="s">
        <v>4446</v>
      </c>
      <c r="J3951" s="38" t="s">
        <v>15043</v>
      </c>
      <c r="N3951" s="38" t="s">
        <v>1673</v>
      </c>
      <c r="R3951" s="38" t="s">
        <v>14957</v>
      </c>
      <c r="V3951" t="s">
        <v>3599</v>
      </c>
      <c r="AA3951" s="38" t="s">
        <v>1170</v>
      </c>
      <c r="AB3951" s="38" t="s">
        <v>15053</v>
      </c>
      <c r="AE3951" s="38" t="s">
        <v>2950</v>
      </c>
      <c r="AG3951" s="38">
        <v>1</v>
      </c>
      <c r="AH3951" s="38" t="s">
        <v>4439</v>
      </c>
      <c r="AI3951" s="38" t="s">
        <v>4440</v>
      </c>
      <c r="AJ3951" s="38" t="s">
        <v>4449</v>
      </c>
      <c r="AK3951" s="38" t="s">
        <v>14199</v>
      </c>
      <c r="AL3951" s="301">
        <v>43666</v>
      </c>
      <c r="AO3951" s="29" t="s">
        <v>4442</v>
      </c>
      <c r="AR3951" s="29" t="str">
        <f t="shared" si="619"/>
        <v>0</v>
      </c>
      <c r="AS3951" s="29">
        <f t="shared" si="617"/>
        <v>0</v>
      </c>
      <c r="AT3951" s="29">
        <v>0</v>
      </c>
      <c r="AW3951" s="29" t="str">
        <f t="shared" si="620"/>
        <v/>
      </c>
      <c r="AX3951" s="29" t="str">
        <f t="shared" si="612"/>
        <v/>
      </c>
      <c r="AY3951" s="29" t="str">
        <f t="shared" si="618"/>
        <v>https://media.mediathek-tanz-theater.de/iiif/2/nvt_img-466-001-002.JP2</v>
      </c>
      <c r="AZ3951" s="29" t="str">
        <f t="shared" si="613"/>
        <v>image/jp2</v>
      </c>
      <c r="BA3951" s="29" t="str">
        <f t="shared" si="614"/>
        <v>presentation/iiif</v>
      </c>
      <c r="BB3951" s="29" t="str">
        <f t="shared" si="615"/>
        <v>https://media.mediathek-tanz-theater.de/iiif/2/nvt_img-466-001-002.JP2/full/100,/0/default.jpg</v>
      </c>
      <c r="BC3951" s="29" t="str">
        <f t="shared" si="611"/>
        <v>image/jpeg</v>
      </c>
      <c r="BD3951" s="29" t="str">
        <f t="shared" si="616"/>
        <v>presentation/thumbnail</v>
      </c>
    </row>
    <row r="3952" spans="1:1028" ht="25.5">
      <c r="A3952" s="29">
        <v>1</v>
      </c>
      <c r="B3952" s="29">
        <v>0</v>
      </c>
      <c r="C3952" s="38" t="s">
        <v>15054</v>
      </c>
      <c r="D3952" s="38" t="s">
        <v>15055</v>
      </c>
      <c r="F3952" s="38" t="s">
        <v>13813</v>
      </c>
      <c r="I3952" s="38" t="s">
        <v>4438</v>
      </c>
      <c r="J3952" t="s">
        <v>15041</v>
      </c>
      <c r="N3952" s="38" t="s">
        <v>1673</v>
      </c>
      <c r="R3952" s="38" t="s">
        <v>14957</v>
      </c>
      <c r="V3952" t="s">
        <v>3599</v>
      </c>
      <c r="AA3952" s="38" t="s">
        <v>1170</v>
      </c>
      <c r="AE3952" s="38" t="s">
        <v>2950</v>
      </c>
      <c r="AG3952" s="38">
        <v>1</v>
      </c>
      <c r="AH3952" s="38" t="s">
        <v>4439</v>
      </c>
      <c r="AI3952" s="38" t="s">
        <v>4440</v>
      </c>
      <c r="AJ3952" s="38" t="s">
        <v>15056</v>
      </c>
      <c r="AL3952" s="301">
        <v>43666</v>
      </c>
      <c r="AO3952" s="29" t="s">
        <v>4442</v>
      </c>
      <c r="AR3952" s="29" t="str">
        <f t="shared" si="619"/>
        <v>1</v>
      </c>
      <c r="AS3952" s="29">
        <f t="shared" si="617"/>
        <v>1</v>
      </c>
      <c r="AT3952" s="29">
        <v>1</v>
      </c>
      <c r="AV3952" s="29" t="s">
        <v>15057</v>
      </c>
      <c r="AW3952" s="29" t="str">
        <f t="shared" si="620"/>
        <v>image/tiff</v>
      </c>
      <c r="AX3952" s="29" t="str">
        <f t="shared" si="612"/>
        <v>archival/master</v>
      </c>
      <c r="AY3952" s="29" t="str">
        <f t="shared" si="618"/>
        <v>https://media.mediathek-tanz-theater.de/iiif/2/nvt_img-466-002.JP2</v>
      </c>
      <c r="AZ3952" s="29" t="str">
        <f t="shared" si="613"/>
        <v>image/jp2</v>
      </c>
      <c r="BA3952" s="29" t="str">
        <f t="shared" si="614"/>
        <v>presentation/iiif</v>
      </c>
      <c r="BB3952" s="29" t="str">
        <f t="shared" si="615"/>
        <v>https://media.mediathek-tanz-theater.de/iiif/2/nvt_img-466-002.JP2/full/100,/0/default.jpg</v>
      </c>
      <c r="BC3952" s="29" t="str">
        <f t="shared" si="611"/>
        <v>image/jpeg</v>
      </c>
      <c r="BD3952" s="29" t="str">
        <f t="shared" si="616"/>
        <v>presentation/thumbnail</v>
      </c>
    </row>
    <row r="3953" spans="1:56" ht="38.25">
      <c r="A3953" s="29">
        <v>1</v>
      </c>
      <c r="B3953" s="29">
        <v>0</v>
      </c>
      <c r="C3953" s="38" t="s">
        <v>15058</v>
      </c>
      <c r="D3953" s="38" t="s">
        <v>15059</v>
      </c>
      <c r="F3953" s="38" t="s">
        <v>13813</v>
      </c>
      <c r="I3953" s="38" t="s">
        <v>4446</v>
      </c>
      <c r="J3953" s="38" t="s">
        <v>15054</v>
      </c>
      <c r="N3953" s="38" t="s">
        <v>1673</v>
      </c>
      <c r="R3953" s="38" t="s">
        <v>14957</v>
      </c>
      <c r="V3953" t="s">
        <v>3599</v>
      </c>
      <c r="AA3953" s="38" t="s">
        <v>1170</v>
      </c>
      <c r="AB3953" s="38" t="s">
        <v>15060</v>
      </c>
      <c r="AE3953" s="38" t="s">
        <v>2950</v>
      </c>
      <c r="AG3953" s="38">
        <v>1</v>
      </c>
      <c r="AH3953" s="38" t="s">
        <v>4439</v>
      </c>
      <c r="AI3953" s="38" t="s">
        <v>4440</v>
      </c>
      <c r="AJ3953" s="38" t="s">
        <v>4449</v>
      </c>
      <c r="AK3953" s="38" t="s">
        <v>14199</v>
      </c>
      <c r="AL3953" s="301">
        <v>43666</v>
      </c>
      <c r="AO3953" s="29" t="s">
        <v>4442</v>
      </c>
      <c r="AR3953" s="29" t="str">
        <f t="shared" si="619"/>
        <v>0</v>
      </c>
      <c r="AS3953" s="29">
        <f t="shared" si="617"/>
        <v>0</v>
      </c>
      <c r="AT3953" s="29">
        <v>0</v>
      </c>
      <c r="AW3953" s="29" t="str">
        <f t="shared" si="620"/>
        <v/>
      </c>
      <c r="AX3953" s="29" t="str">
        <f t="shared" si="612"/>
        <v/>
      </c>
      <c r="AY3953" s="29" t="str">
        <f t="shared" si="618"/>
        <v>https://media.mediathek-tanz-theater.de/iiif/2/nvt_img-466-002-001.JP2</v>
      </c>
      <c r="AZ3953" s="29" t="str">
        <f t="shared" si="613"/>
        <v>image/jp2</v>
      </c>
      <c r="BA3953" s="29" t="str">
        <f t="shared" si="614"/>
        <v>presentation/iiif</v>
      </c>
      <c r="BB3953" s="29" t="str">
        <f t="shared" si="615"/>
        <v>https://media.mediathek-tanz-theater.de/iiif/2/nvt_img-466-002-001.JP2/full/100,/0/default.jpg</v>
      </c>
      <c r="BC3953" s="29" t="str">
        <f t="shared" si="611"/>
        <v>image/jpeg</v>
      </c>
      <c r="BD3953" s="29" t="str">
        <f t="shared" si="616"/>
        <v>presentation/thumbnail</v>
      </c>
    </row>
    <row r="3954" spans="1:56" ht="25.5">
      <c r="A3954" s="29">
        <v>1</v>
      </c>
      <c r="B3954" s="29">
        <v>0</v>
      </c>
      <c r="C3954" s="38" t="s">
        <v>15061</v>
      </c>
      <c r="D3954" s="38" t="s">
        <v>15062</v>
      </c>
      <c r="F3954" s="38" t="s">
        <v>13813</v>
      </c>
      <c r="I3954" s="38" t="s">
        <v>4446</v>
      </c>
      <c r="J3954" s="38" t="s">
        <v>15054</v>
      </c>
      <c r="N3954" s="38" t="s">
        <v>1673</v>
      </c>
      <c r="R3954" s="38" t="s">
        <v>14957</v>
      </c>
      <c r="V3954" t="s">
        <v>3599</v>
      </c>
      <c r="AA3954" s="38" t="s">
        <v>1170</v>
      </c>
      <c r="AB3954" s="38" t="s">
        <v>15063</v>
      </c>
      <c r="AE3954" s="38" t="s">
        <v>2950</v>
      </c>
      <c r="AG3954" s="38">
        <v>1</v>
      </c>
      <c r="AH3954" s="38" t="s">
        <v>4439</v>
      </c>
      <c r="AI3954" s="38" t="s">
        <v>4440</v>
      </c>
      <c r="AJ3954" s="38" t="s">
        <v>4449</v>
      </c>
      <c r="AK3954" s="38" t="s">
        <v>15064</v>
      </c>
      <c r="AL3954" s="301">
        <v>43666</v>
      </c>
      <c r="AO3954" s="29" t="s">
        <v>4442</v>
      </c>
      <c r="AR3954" s="29" t="str">
        <f t="shared" si="619"/>
        <v>0</v>
      </c>
      <c r="AS3954" s="29">
        <f t="shared" si="617"/>
        <v>0</v>
      </c>
      <c r="AT3954" s="29">
        <v>0</v>
      </c>
      <c r="AW3954" s="29" t="str">
        <f t="shared" si="620"/>
        <v/>
      </c>
      <c r="AX3954" s="29" t="str">
        <f t="shared" si="612"/>
        <v/>
      </c>
      <c r="AY3954" s="29" t="str">
        <f t="shared" si="618"/>
        <v>https://media.mediathek-tanz-theater.de/iiif/2/nvt_img-466-002-002.JP2</v>
      </c>
      <c r="AZ3954" s="29" t="str">
        <f t="shared" si="613"/>
        <v>image/jp2</v>
      </c>
      <c r="BA3954" s="29" t="str">
        <f t="shared" si="614"/>
        <v>presentation/iiif</v>
      </c>
      <c r="BB3954" s="29" t="str">
        <f t="shared" si="615"/>
        <v>https://media.mediathek-tanz-theater.de/iiif/2/nvt_img-466-002-002.JP2/full/100,/0/default.jpg</v>
      </c>
      <c r="BC3954" s="29" t="str">
        <f t="shared" si="611"/>
        <v>image/jpeg</v>
      </c>
      <c r="BD3954" s="29" t="str">
        <f t="shared" si="616"/>
        <v>presentation/thumbnail</v>
      </c>
    </row>
    <row r="3955" spans="1:56" ht="38.25">
      <c r="A3955" s="29">
        <v>1</v>
      </c>
      <c r="B3955" s="29">
        <v>0</v>
      </c>
      <c r="C3955" s="38" t="s">
        <v>15065</v>
      </c>
      <c r="D3955" s="38" t="s">
        <v>15066</v>
      </c>
      <c r="F3955" s="38" t="s">
        <v>13813</v>
      </c>
      <c r="I3955" s="38" t="s">
        <v>4446</v>
      </c>
      <c r="J3955" s="38" t="s">
        <v>15054</v>
      </c>
      <c r="N3955" s="38" t="s">
        <v>1673</v>
      </c>
      <c r="R3955" s="38" t="s">
        <v>14957</v>
      </c>
      <c r="V3955" t="s">
        <v>3599</v>
      </c>
      <c r="AA3955" s="38" t="s">
        <v>1170</v>
      </c>
      <c r="AB3955" s="38" t="s">
        <v>15067</v>
      </c>
      <c r="AE3955" s="38" t="s">
        <v>2950</v>
      </c>
      <c r="AG3955" s="38">
        <v>1</v>
      </c>
      <c r="AH3955" s="38" t="s">
        <v>4439</v>
      </c>
      <c r="AI3955" s="38" t="s">
        <v>4440</v>
      </c>
      <c r="AJ3955" s="38" t="s">
        <v>4449</v>
      </c>
      <c r="AK3955" s="38" t="s">
        <v>15068</v>
      </c>
      <c r="AL3955" s="301">
        <v>43666</v>
      </c>
      <c r="AO3955" s="29" t="s">
        <v>4442</v>
      </c>
      <c r="AR3955" s="29" t="str">
        <f t="shared" si="619"/>
        <v>0</v>
      </c>
      <c r="AS3955" s="29">
        <f t="shared" si="617"/>
        <v>0</v>
      </c>
      <c r="AT3955" s="29">
        <v>0</v>
      </c>
      <c r="AW3955" s="29" t="str">
        <f t="shared" si="620"/>
        <v/>
      </c>
      <c r="AX3955" s="29" t="str">
        <f t="shared" si="612"/>
        <v/>
      </c>
      <c r="AY3955" s="29" t="str">
        <f t="shared" si="618"/>
        <v>https://media.mediathek-tanz-theater.de/iiif/2/nvt_img-466-002-003.JP2</v>
      </c>
      <c r="AZ3955" s="29" t="str">
        <f t="shared" si="613"/>
        <v>image/jp2</v>
      </c>
      <c r="BA3955" s="29" t="str">
        <f t="shared" si="614"/>
        <v>presentation/iiif</v>
      </c>
      <c r="BB3955" s="29" t="str">
        <f t="shared" si="615"/>
        <v>https://media.mediathek-tanz-theater.de/iiif/2/nvt_img-466-002-003.JP2/full/100,/0/default.jpg</v>
      </c>
      <c r="BC3955" s="29" t="str">
        <f t="shared" si="611"/>
        <v>image/jpeg</v>
      </c>
      <c r="BD3955" s="29" t="str">
        <f t="shared" si="616"/>
        <v>presentation/thumbnail</v>
      </c>
    </row>
    <row r="3956" spans="1:56" ht="25.5">
      <c r="A3956" s="29">
        <v>1</v>
      </c>
      <c r="B3956" s="29">
        <v>0</v>
      </c>
      <c r="C3956" s="38" t="s">
        <v>15069</v>
      </c>
      <c r="D3956" s="38" t="s">
        <v>15070</v>
      </c>
      <c r="F3956" s="38" t="s">
        <v>13813</v>
      </c>
      <c r="I3956" s="38" t="s">
        <v>4438</v>
      </c>
      <c r="J3956" t="s">
        <v>15041</v>
      </c>
      <c r="N3956" s="38" t="s">
        <v>1673</v>
      </c>
      <c r="R3956" s="38" t="s">
        <v>14957</v>
      </c>
      <c r="V3956" t="s">
        <v>3599</v>
      </c>
      <c r="AA3956" s="38" t="s">
        <v>1170</v>
      </c>
      <c r="AE3956" s="38" t="s">
        <v>2950</v>
      </c>
      <c r="AG3956" s="38">
        <v>1</v>
      </c>
      <c r="AH3956" s="38" t="s">
        <v>4439</v>
      </c>
      <c r="AI3956" s="38" t="s">
        <v>4440</v>
      </c>
      <c r="AJ3956" s="38" t="s">
        <v>13880</v>
      </c>
      <c r="AL3956" s="301">
        <v>43666</v>
      </c>
      <c r="AO3956" s="29" t="s">
        <v>4442</v>
      </c>
      <c r="AR3956" s="29" t="str">
        <f t="shared" si="619"/>
        <v>1</v>
      </c>
      <c r="AS3956" s="29">
        <f t="shared" si="617"/>
        <v>1</v>
      </c>
      <c r="AT3956" s="29">
        <v>1</v>
      </c>
      <c r="AV3956" s="29" t="s">
        <v>15071</v>
      </c>
      <c r="AW3956" s="29" t="str">
        <f t="shared" si="620"/>
        <v>image/tiff</v>
      </c>
      <c r="AX3956" s="29" t="str">
        <f t="shared" si="612"/>
        <v>archival/master</v>
      </c>
      <c r="AY3956" s="29" t="str">
        <f t="shared" si="618"/>
        <v>https://media.mediathek-tanz-theater.de/iiif/2/nvt_img-466-003.JP2</v>
      </c>
      <c r="AZ3956" s="29" t="str">
        <f t="shared" si="613"/>
        <v>image/jp2</v>
      </c>
      <c r="BA3956" s="29" t="str">
        <f t="shared" si="614"/>
        <v>presentation/iiif</v>
      </c>
      <c r="BB3956" s="29" t="str">
        <f t="shared" si="615"/>
        <v>https://media.mediathek-tanz-theater.de/iiif/2/nvt_img-466-003.JP2/full/100,/0/default.jpg</v>
      </c>
      <c r="BC3956" s="29" t="str">
        <f t="shared" si="611"/>
        <v>image/jpeg</v>
      </c>
      <c r="BD3956" s="29" t="str">
        <f t="shared" si="616"/>
        <v>presentation/thumbnail</v>
      </c>
    </row>
    <row r="3957" spans="1:56" ht="25.5">
      <c r="A3957" s="29">
        <v>1</v>
      </c>
      <c r="B3957" s="29">
        <v>0</v>
      </c>
      <c r="C3957" s="38" t="s">
        <v>15072</v>
      </c>
      <c r="D3957" s="38" t="s">
        <v>15073</v>
      </c>
      <c r="F3957" s="38" t="s">
        <v>13813</v>
      </c>
      <c r="I3957" s="38" t="s">
        <v>4446</v>
      </c>
      <c r="J3957" s="38" t="s">
        <v>15069</v>
      </c>
      <c r="N3957" s="38" t="s">
        <v>1673</v>
      </c>
      <c r="R3957" s="38" t="s">
        <v>14957</v>
      </c>
      <c r="V3957" t="s">
        <v>3599</v>
      </c>
      <c r="AA3957" s="38" t="s">
        <v>1170</v>
      </c>
      <c r="AB3957" s="38" t="s">
        <v>15074</v>
      </c>
      <c r="AE3957" s="38" t="s">
        <v>2950</v>
      </c>
      <c r="AG3957" s="38">
        <v>1</v>
      </c>
      <c r="AH3957" s="38" t="s">
        <v>4439</v>
      </c>
      <c r="AI3957" s="38" t="s">
        <v>4440</v>
      </c>
      <c r="AJ3957" s="38" t="s">
        <v>4449</v>
      </c>
      <c r="AK3957" s="38" t="s">
        <v>15075</v>
      </c>
      <c r="AL3957" s="301">
        <v>43666</v>
      </c>
      <c r="AO3957" s="29" t="s">
        <v>4442</v>
      </c>
      <c r="AR3957" s="29" t="str">
        <f t="shared" si="619"/>
        <v>0</v>
      </c>
      <c r="AS3957" s="29">
        <f t="shared" si="617"/>
        <v>0</v>
      </c>
      <c r="AT3957" s="29">
        <v>0</v>
      </c>
      <c r="AW3957" s="29" t="str">
        <f t="shared" si="620"/>
        <v/>
      </c>
      <c r="AX3957" s="29" t="str">
        <f t="shared" si="612"/>
        <v/>
      </c>
      <c r="AY3957" s="29" t="str">
        <f t="shared" si="618"/>
        <v>https://media.mediathek-tanz-theater.de/iiif/2/nvt_img-466-003-001.JP2</v>
      </c>
      <c r="AZ3957" s="29" t="str">
        <f t="shared" si="613"/>
        <v>image/jp2</v>
      </c>
      <c r="BA3957" s="29" t="str">
        <f t="shared" si="614"/>
        <v>presentation/iiif</v>
      </c>
      <c r="BB3957" s="29" t="str">
        <f t="shared" si="615"/>
        <v>https://media.mediathek-tanz-theater.de/iiif/2/nvt_img-466-003-001.JP2/full/100,/0/default.jpg</v>
      </c>
      <c r="BC3957" s="29" t="str">
        <f t="shared" si="611"/>
        <v>image/jpeg</v>
      </c>
      <c r="BD3957" s="29" t="str">
        <f t="shared" si="616"/>
        <v>presentation/thumbnail</v>
      </c>
    </row>
    <row r="3958" spans="1:56" ht="25.5">
      <c r="A3958" s="29">
        <v>1</v>
      </c>
      <c r="B3958" s="29">
        <v>0</v>
      </c>
      <c r="C3958" s="38" t="s">
        <v>15076</v>
      </c>
      <c r="D3958" s="38" t="s">
        <v>15077</v>
      </c>
      <c r="F3958" s="38" t="s">
        <v>13813</v>
      </c>
      <c r="I3958" s="38" t="s">
        <v>4446</v>
      </c>
      <c r="J3958" s="38" t="s">
        <v>15069</v>
      </c>
      <c r="N3958" s="38" t="s">
        <v>1673</v>
      </c>
      <c r="R3958" s="38" t="s">
        <v>14957</v>
      </c>
      <c r="V3958" t="s">
        <v>3599</v>
      </c>
      <c r="AA3958" s="38" t="s">
        <v>1170</v>
      </c>
      <c r="AB3958" s="38" t="s">
        <v>15078</v>
      </c>
      <c r="AE3958" s="38" t="s">
        <v>2950</v>
      </c>
      <c r="AG3958" s="38">
        <v>1</v>
      </c>
      <c r="AH3958" s="38" t="s">
        <v>4439</v>
      </c>
      <c r="AI3958" s="38" t="s">
        <v>4440</v>
      </c>
      <c r="AJ3958" s="38" t="s">
        <v>4449</v>
      </c>
      <c r="AK3958" s="38" t="s">
        <v>14594</v>
      </c>
      <c r="AL3958" s="301">
        <v>43666</v>
      </c>
      <c r="AO3958" s="29" t="s">
        <v>4442</v>
      </c>
      <c r="AR3958" s="29" t="str">
        <f t="shared" si="619"/>
        <v>0</v>
      </c>
      <c r="AS3958" s="29">
        <f t="shared" si="617"/>
        <v>0</v>
      </c>
      <c r="AT3958" s="29">
        <v>0</v>
      </c>
      <c r="AW3958" s="29" t="str">
        <f t="shared" si="620"/>
        <v/>
      </c>
      <c r="AX3958" s="29" t="str">
        <f t="shared" si="612"/>
        <v/>
      </c>
      <c r="AY3958" s="29" t="str">
        <f t="shared" si="618"/>
        <v>https://media.mediathek-tanz-theater.de/iiif/2/nvt_img-466-003-002.JP2</v>
      </c>
      <c r="AZ3958" s="29" t="str">
        <f t="shared" si="613"/>
        <v>image/jp2</v>
      </c>
      <c r="BA3958" s="29" t="str">
        <f t="shared" si="614"/>
        <v>presentation/iiif</v>
      </c>
      <c r="BB3958" s="29" t="str">
        <f t="shared" si="615"/>
        <v>https://media.mediathek-tanz-theater.de/iiif/2/nvt_img-466-003-002.JP2/full/100,/0/default.jpg</v>
      </c>
      <c r="BC3958" s="29" t="str">
        <f t="shared" si="611"/>
        <v>image/jpeg</v>
      </c>
      <c r="BD3958" s="29" t="str">
        <f t="shared" si="616"/>
        <v>presentation/thumbnail</v>
      </c>
    </row>
    <row r="3959" spans="1:56" ht="25.5">
      <c r="A3959" s="29">
        <v>1</v>
      </c>
      <c r="B3959" s="29">
        <v>0</v>
      </c>
      <c r="C3959" s="38" t="s">
        <v>15079</v>
      </c>
      <c r="D3959" s="38" t="s">
        <v>15080</v>
      </c>
      <c r="F3959" s="38" t="s">
        <v>13813</v>
      </c>
      <c r="I3959" s="38" t="s">
        <v>4446</v>
      </c>
      <c r="J3959" s="38" t="s">
        <v>15069</v>
      </c>
      <c r="N3959" s="38" t="s">
        <v>1673</v>
      </c>
      <c r="R3959" s="38" t="s">
        <v>14957</v>
      </c>
      <c r="V3959" t="s">
        <v>3599</v>
      </c>
      <c r="AA3959" s="38" t="s">
        <v>1170</v>
      </c>
      <c r="AB3959" s="38" t="s">
        <v>15081</v>
      </c>
      <c r="AE3959" s="38" t="s">
        <v>2950</v>
      </c>
      <c r="AG3959" s="38">
        <v>1</v>
      </c>
      <c r="AH3959" s="38" t="s">
        <v>4439</v>
      </c>
      <c r="AI3959" s="38" t="s">
        <v>4440</v>
      </c>
      <c r="AJ3959" s="38" t="s">
        <v>4449</v>
      </c>
      <c r="AK3959" s="38" t="s">
        <v>15082</v>
      </c>
      <c r="AL3959" s="301">
        <v>43666</v>
      </c>
      <c r="AO3959" s="29" t="s">
        <v>4442</v>
      </c>
      <c r="AR3959" s="29" t="str">
        <f t="shared" si="619"/>
        <v>0</v>
      </c>
      <c r="AS3959" s="29">
        <f t="shared" si="617"/>
        <v>0</v>
      </c>
      <c r="AT3959" s="29">
        <v>0</v>
      </c>
      <c r="AW3959" s="29" t="str">
        <f t="shared" si="620"/>
        <v/>
      </c>
      <c r="AX3959" s="29" t="str">
        <f t="shared" si="612"/>
        <v/>
      </c>
      <c r="AY3959" s="29" t="str">
        <f t="shared" si="618"/>
        <v>https://media.mediathek-tanz-theater.de/iiif/2/nvt_img-466-003-003.JP2</v>
      </c>
      <c r="AZ3959" s="29" t="str">
        <f t="shared" si="613"/>
        <v>image/jp2</v>
      </c>
      <c r="BA3959" s="29" t="str">
        <f t="shared" si="614"/>
        <v>presentation/iiif</v>
      </c>
      <c r="BB3959" s="29" t="str">
        <f t="shared" si="615"/>
        <v>https://media.mediathek-tanz-theater.de/iiif/2/nvt_img-466-003-003.JP2/full/100,/0/default.jpg</v>
      </c>
      <c r="BC3959" s="29" t="str">
        <f t="shared" si="611"/>
        <v>image/jpeg</v>
      </c>
      <c r="BD3959" s="29" t="str">
        <f t="shared" si="616"/>
        <v>presentation/thumbnail</v>
      </c>
    </row>
    <row r="3960" spans="1:56" ht="25.5">
      <c r="A3960" s="29">
        <v>1</v>
      </c>
      <c r="B3960" s="29">
        <v>0</v>
      </c>
      <c r="C3960" s="38" t="s">
        <v>15083</v>
      </c>
      <c r="D3960" s="38" t="s">
        <v>15084</v>
      </c>
      <c r="F3960" s="38" t="s">
        <v>13813</v>
      </c>
      <c r="I3960" s="38" t="s">
        <v>4438</v>
      </c>
      <c r="J3960" t="s">
        <v>15041</v>
      </c>
      <c r="N3960" s="38" t="s">
        <v>1673</v>
      </c>
      <c r="R3960" s="38" t="s">
        <v>14957</v>
      </c>
      <c r="V3960" t="s">
        <v>3599</v>
      </c>
      <c r="AA3960" s="38" t="s">
        <v>1170</v>
      </c>
      <c r="AE3960" s="38" t="s">
        <v>2950</v>
      </c>
      <c r="AG3960" s="38">
        <v>1</v>
      </c>
      <c r="AH3960" s="38" t="s">
        <v>4439</v>
      </c>
      <c r="AI3960" s="38" t="s">
        <v>4440</v>
      </c>
      <c r="AJ3960" s="38" t="s">
        <v>5835</v>
      </c>
      <c r="AL3960" s="301">
        <v>43666</v>
      </c>
      <c r="AO3960" s="29" t="s">
        <v>4442</v>
      </c>
      <c r="AR3960" s="29" t="str">
        <f t="shared" si="619"/>
        <v>1</v>
      </c>
      <c r="AS3960" s="29">
        <f t="shared" si="617"/>
        <v>1</v>
      </c>
      <c r="AT3960" s="29">
        <v>1</v>
      </c>
      <c r="AV3960" s="29" t="s">
        <v>15085</v>
      </c>
      <c r="AW3960" s="29" t="str">
        <f t="shared" si="620"/>
        <v>image/tiff</v>
      </c>
      <c r="AX3960" s="29" t="str">
        <f t="shared" si="612"/>
        <v>archival/master</v>
      </c>
      <c r="AY3960" s="29" t="str">
        <f t="shared" si="618"/>
        <v>https://media.mediathek-tanz-theater.de/iiif/2/nvt_img-466-004.JP2</v>
      </c>
      <c r="AZ3960" s="29" t="str">
        <f t="shared" si="613"/>
        <v>image/jp2</v>
      </c>
      <c r="BA3960" s="29" t="str">
        <f t="shared" si="614"/>
        <v>presentation/iiif</v>
      </c>
      <c r="BB3960" s="29" t="str">
        <f t="shared" si="615"/>
        <v>https://media.mediathek-tanz-theater.de/iiif/2/nvt_img-466-004.JP2/full/100,/0/default.jpg</v>
      </c>
      <c r="BC3960" s="29" t="str">
        <f t="shared" si="611"/>
        <v>image/jpeg</v>
      </c>
      <c r="BD3960" s="29" t="str">
        <f t="shared" si="616"/>
        <v>presentation/thumbnail</v>
      </c>
    </row>
    <row r="3961" spans="1:56" ht="51">
      <c r="A3961" s="29">
        <v>1</v>
      </c>
      <c r="B3961" s="29">
        <v>0</v>
      </c>
      <c r="C3961" s="38" t="s">
        <v>15086</v>
      </c>
      <c r="D3961" s="38" t="s">
        <v>15087</v>
      </c>
      <c r="F3961" s="38" t="s">
        <v>13813</v>
      </c>
      <c r="I3961" s="38" t="s">
        <v>4446</v>
      </c>
      <c r="J3961" s="38" t="s">
        <v>15083</v>
      </c>
      <c r="N3961" s="38" t="s">
        <v>1673</v>
      </c>
      <c r="R3961" s="38" t="s">
        <v>14957</v>
      </c>
      <c r="V3961" t="s">
        <v>3599</v>
      </c>
      <c r="AA3961" s="38" t="s">
        <v>1170</v>
      </c>
      <c r="AB3961" s="38" t="s">
        <v>15088</v>
      </c>
      <c r="AE3961" s="38" t="s">
        <v>2950</v>
      </c>
      <c r="AG3961" s="38">
        <v>1</v>
      </c>
      <c r="AH3961" s="38" t="s">
        <v>4439</v>
      </c>
      <c r="AI3961" s="38" t="s">
        <v>4440</v>
      </c>
      <c r="AJ3961" s="38" t="s">
        <v>4449</v>
      </c>
      <c r="AK3961" s="38" t="s">
        <v>15089</v>
      </c>
      <c r="AL3961" s="301">
        <v>43666</v>
      </c>
      <c r="AO3961" s="29" t="s">
        <v>4442</v>
      </c>
      <c r="AR3961" s="29" t="str">
        <f t="shared" si="619"/>
        <v>0</v>
      </c>
      <c r="AS3961" s="29">
        <f t="shared" si="617"/>
        <v>0</v>
      </c>
      <c r="AT3961" s="29">
        <v>0</v>
      </c>
      <c r="AW3961" s="29" t="str">
        <f t="shared" si="620"/>
        <v/>
      </c>
      <c r="AX3961" s="29" t="str">
        <f t="shared" si="612"/>
        <v/>
      </c>
      <c r="AY3961" s="29" t="str">
        <f t="shared" si="618"/>
        <v>https://media.mediathek-tanz-theater.de/iiif/2/nvt_img-466-004-001.JP2</v>
      </c>
      <c r="AZ3961" s="29" t="str">
        <f t="shared" si="613"/>
        <v>image/jp2</v>
      </c>
      <c r="BA3961" s="29" t="str">
        <f t="shared" si="614"/>
        <v>presentation/iiif</v>
      </c>
      <c r="BB3961" s="29" t="str">
        <f t="shared" si="615"/>
        <v>https://media.mediathek-tanz-theater.de/iiif/2/nvt_img-466-004-001.JP2/full/100,/0/default.jpg</v>
      </c>
      <c r="BC3961" s="29" t="str">
        <f t="shared" si="611"/>
        <v>image/jpeg</v>
      </c>
      <c r="BD3961" s="29" t="str">
        <f t="shared" si="616"/>
        <v>presentation/thumbnail</v>
      </c>
    </row>
    <row r="3962" spans="1:56" ht="89.25">
      <c r="A3962" s="29">
        <v>1</v>
      </c>
      <c r="B3962" s="29">
        <v>0</v>
      </c>
      <c r="C3962" s="38" t="s">
        <v>15090</v>
      </c>
      <c r="D3962" s="38" t="s">
        <v>15091</v>
      </c>
      <c r="F3962" s="38" t="s">
        <v>13813</v>
      </c>
      <c r="I3962" s="38" t="s">
        <v>4446</v>
      </c>
      <c r="J3962" s="38" t="s">
        <v>15083</v>
      </c>
      <c r="N3962" s="38" t="s">
        <v>1673</v>
      </c>
      <c r="R3962" s="38" t="s">
        <v>14957</v>
      </c>
      <c r="V3962" t="s">
        <v>3599</v>
      </c>
      <c r="AA3962" s="38" t="s">
        <v>1170</v>
      </c>
      <c r="AB3962" s="38" t="s">
        <v>15092</v>
      </c>
      <c r="AE3962" s="38" t="s">
        <v>2950</v>
      </c>
      <c r="AG3962" s="38">
        <v>1</v>
      </c>
      <c r="AH3962" s="38" t="s">
        <v>4439</v>
      </c>
      <c r="AI3962" s="38" t="s">
        <v>4440</v>
      </c>
      <c r="AJ3962" s="38" t="s">
        <v>4449</v>
      </c>
      <c r="AK3962" s="38" t="s">
        <v>15093</v>
      </c>
      <c r="AL3962" s="301">
        <v>43666</v>
      </c>
      <c r="AO3962" s="29" t="s">
        <v>4442</v>
      </c>
      <c r="AR3962" s="29" t="str">
        <f t="shared" si="619"/>
        <v>0</v>
      </c>
      <c r="AS3962" s="29">
        <f t="shared" si="617"/>
        <v>0</v>
      </c>
      <c r="AT3962" s="29">
        <v>0</v>
      </c>
      <c r="AW3962" s="29" t="str">
        <f t="shared" si="620"/>
        <v/>
      </c>
      <c r="AX3962" s="29" t="str">
        <f t="shared" si="612"/>
        <v/>
      </c>
      <c r="AY3962" s="29" t="str">
        <f t="shared" si="618"/>
        <v>https://media.mediathek-tanz-theater.de/iiif/2/nvt_img-466-004-002.JP2</v>
      </c>
      <c r="AZ3962" s="29" t="str">
        <f t="shared" si="613"/>
        <v>image/jp2</v>
      </c>
      <c r="BA3962" s="29" t="str">
        <f t="shared" si="614"/>
        <v>presentation/iiif</v>
      </c>
      <c r="BB3962" s="29" t="str">
        <f t="shared" si="615"/>
        <v>https://media.mediathek-tanz-theater.de/iiif/2/nvt_img-466-004-002.JP2/full/100,/0/default.jpg</v>
      </c>
      <c r="BC3962" s="29" t="str">
        <f t="shared" si="611"/>
        <v>image/jpeg</v>
      </c>
      <c r="BD3962" s="29" t="str">
        <f t="shared" si="616"/>
        <v>presentation/thumbnail</v>
      </c>
    </row>
    <row r="3963" spans="1:56" ht="76.5">
      <c r="A3963" s="29">
        <v>1</v>
      </c>
      <c r="B3963" s="29">
        <v>0</v>
      </c>
      <c r="C3963" s="38" t="s">
        <v>15094</v>
      </c>
      <c r="D3963" s="38" t="s">
        <v>15095</v>
      </c>
      <c r="F3963" s="38" t="s">
        <v>13813</v>
      </c>
      <c r="I3963" s="38" t="s">
        <v>4446</v>
      </c>
      <c r="J3963" s="38" t="s">
        <v>15083</v>
      </c>
      <c r="N3963" s="38" t="s">
        <v>1673</v>
      </c>
      <c r="R3963" s="38" t="s">
        <v>14957</v>
      </c>
      <c r="V3963" t="s">
        <v>3599</v>
      </c>
      <c r="AA3963" s="38" t="s">
        <v>1170</v>
      </c>
      <c r="AB3963" s="38" t="s">
        <v>15096</v>
      </c>
      <c r="AE3963" s="38" t="s">
        <v>2950</v>
      </c>
      <c r="AG3963" s="38">
        <v>1</v>
      </c>
      <c r="AH3963" s="38" t="s">
        <v>4439</v>
      </c>
      <c r="AI3963" s="38" t="s">
        <v>4440</v>
      </c>
      <c r="AJ3963" s="38" t="s">
        <v>4449</v>
      </c>
      <c r="AK3963" s="38" t="s">
        <v>15097</v>
      </c>
      <c r="AL3963" s="301">
        <v>43666</v>
      </c>
      <c r="AO3963" s="29" t="s">
        <v>4442</v>
      </c>
      <c r="AR3963" s="29" t="str">
        <f t="shared" si="619"/>
        <v>0</v>
      </c>
      <c r="AS3963" s="29">
        <f t="shared" si="617"/>
        <v>0</v>
      </c>
      <c r="AT3963" s="29">
        <v>0</v>
      </c>
      <c r="AW3963" s="29" t="str">
        <f t="shared" si="620"/>
        <v/>
      </c>
      <c r="AX3963" s="29" t="str">
        <f t="shared" si="612"/>
        <v/>
      </c>
      <c r="AY3963" s="29" t="str">
        <f t="shared" si="618"/>
        <v>https://media.mediathek-tanz-theater.de/iiif/2/nvt_img-466-004-003.JP2</v>
      </c>
      <c r="AZ3963" s="29" t="str">
        <f t="shared" si="613"/>
        <v>image/jp2</v>
      </c>
      <c r="BA3963" s="29" t="str">
        <f t="shared" si="614"/>
        <v>presentation/iiif</v>
      </c>
      <c r="BB3963" s="29" t="str">
        <f t="shared" si="615"/>
        <v>https://media.mediathek-tanz-theater.de/iiif/2/nvt_img-466-004-003.JP2/full/100,/0/default.jpg</v>
      </c>
      <c r="BC3963" s="29" t="str">
        <f t="shared" si="611"/>
        <v>image/jpeg</v>
      </c>
      <c r="BD3963" s="29" t="str">
        <f t="shared" si="616"/>
        <v>presentation/thumbnail</v>
      </c>
    </row>
    <row r="3964" spans="1:56" ht="25.5">
      <c r="A3964" s="29">
        <v>1</v>
      </c>
      <c r="B3964" s="29">
        <v>0</v>
      </c>
      <c r="C3964" s="38" t="s">
        <v>15098</v>
      </c>
      <c r="D3964" s="38" t="s">
        <v>15099</v>
      </c>
      <c r="F3964" s="38" t="s">
        <v>13813</v>
      </c>
      <c r="I3964" s="38" t="s">
        <v>4438</v>
      </c>
      <c r="J3964" t="s">
        <v>15041</v>
      </c>
      <c r="N3964" s="38" t="s">
        <v>1673</v>
      </c>
      <c r="R3964" s="38" t="s">
        <v>14957</v>
      </c>
      <c r="V3964" t="s">
        <v>3599</v>
      </c>
      <c r="AA3964" s="38" t="s">
        <v>1170</v>
      </c>
      <c r="AE3964" s="38" t="s">
        <v>2950</v>
      </c>
      <c r="AG3964" s="38">
        <v>1</v>
      </c>
      <c r="AH3964" s="38" t="s">
        <v>4439</v>
      </c>
      <c r="AI3964" s="38" t="s">
        <v>4440</v>
      </c>
      <c r="AJ3964" s="38" t="s">
        <v>11491</v>
      </c>
      <c r="AL3964" s="301">
        <v>43666</v>
      </c>
      <c r="AO3964" s="29" t="s">
        <v>4442</v>
      </c>
      <c r="AR3964" s="29" t="str">
        <f t="shared" si="619"/>
        <v>1</v>
      </c>
      <c r="AS3964" s="29">
        <f t="shared" si="617"/>
        <v>1</v>
      </c>
      <c r="AT3964" s="29">
        <v>1</v>
      </c>
      <c r="AV3964" s="29" t="s">
        <v>15100</v>
      </c>
      <c r="AW3964" s="29" t="str">
        <f t="shared" si="620"/>
        <v>image/tiff</v>
      </c>
      <c r="AX3964" s="29" t="str">
        <f t="shared" si="612"/>
        <v>archival/master</v>
      </c>
      <c r="AY3964" s="29" t="str">
        <f t="shared" si="618"/>
        <v>https://media.mediathek-tanz-theater.de/iiif/2/nvt_img-466-005.JP2</v>
      </c>
      <c r="AZ3964" s="29" t="str">
        <f t="shared" si="613"/>
        <v>image/jp2</v>
      </c>
      <c r="BA3964" s="29" t="str">
        <f t="shared" si="614"/>
        <v>presentation/iiif</v>
      </c>
      <c r="BB3964" s="29" t="str">
        <f t="shared" si="615"/>
        <v>https://media.mediathek-tanz-theater.de/iiif/2/nvt_img-466-005.JP2/full/100,/0/default.jpg</v>
      </c>
      <c r="BC3964" s="29" t="str">
        <f t="shared" si="611"/>
        <v>image/jpeg</v>
      </c>
      <c r="BD3964" s="29" t="str">
        <f t="shared" si="616"/>
        <v>presentation/thumbnail</v>
      </c>
    </row>
    <row r="3965" spans="1:56" ht="51">
      <c r="A3965" s="29">
        <v>1</v>
      </c>
      <c r="B3965" s="29">
        <v>0</v>
      </c>
      <c r="C3965" s="38" t="s">
        <v>15101</v>
      </c>
      <c r="D3965" s="38" t="s">
        <v>15102</v>
      </c>
      <c r="F3965" s="38" t="s">
        <v>13813</v>
      </c>
      <c r="I3965" s="38" t="s">
        <v>4446</v>
      </c>
      <c r="J3965" s="38" t="s">
        <v>15098</v>
      </c>
      <c r="N3965" s="38" t="s">
        <v>1673</v>
      </c>
      <c r="R3965" s="38" t="s">
        <v>14957</v>
      </c>
      <c r="V3965" t="s">
        <v>3599</v>
      </c>
      <c r="AA3965" s="38" t="s">
        <v>1170</v>
      </c>
      <c r="AB3965" s="38" t="s">
        <v>15103</v>
      </c>
      <c r="AE3965" s="38" t="s">
        <v>2950</v>
      </c>
      <c r="AG3965" s="38">
        <v>1</v>
      </c>
      <c r="AH3965" s="38" t="s">
        <v>4439</v>
      </c>
      <c r="AI3965" s="38" t="s">
        <v>4440</v>
      </c>
      <c r="AJ3965" s="38" t="s">
        <v>4449</v>
      </c>
      <c r="AK3965" s="38" t="s">
        <v>15104</v>
      </c>
      <c r="AL3965" s="301">
        <v>43666</v>
      </c>
      <c r="AO3965" s="29" t="s">
        <v>4442</v>
      </c>
      <c r="AR3965" s="29" t="str">
        <f t="shared" si="619"/>
        <v>0</v>
      </c>
      <c r="AS3965" s="29">
        <f t="shared" si="617"/>
        <v>0</v>
      </c>
      <c r="AT3965" s="29">
        <v>0</v>
      </c>
      <c r="AW3965" s="29" t="str">
        <f t="shared" si="620"/>
        <v/>
      </c>
      <c r="AX3965" s="29" t="str">
        <f t="shared" si="612"/>
        <v/>
      </c>
      <c r="AY3965" s="29" t="str">
        <f t="shared" si="618"/>
        <v>https://media.mediathek-tanz-theater.de/iiif/2/nvt_img-466-005-001.JP2</v>
      </c>
      <c r="AZ3965" s="29" t="str">
        <f t="shared" si="613"/>
        <v>image/jp2</v>
      </c>
      <c r="BA3965" s="29" t="str">
        <f t="shared" si="614"/>
        <v>presentation/iiif</v>
      </c>
      <c r="BB3965" s="29" t="str">
        <f t="shared" si="615"/>
        <v>https://media.mediathek-tanz-theater.de/iiif/2/nvt_img-466-005-001.JP2/full/100,/0/default.jpg</v>
      </c>
      <c r="BC3965" s="29" t="str">
        <f t="shared" si="611"/>
        <v>image/jpeg</v>
      </c>
      <c r="BD3965" s="29" t="str">
        <f t="shared" si="616"/>
        <v>presentation/thumbnail</v>
      </c>
    </row>
    <row r="3966" spans="1:56" ht="38.25">
      <c r="A3966" s="29">
        <v>1</v>
      </c>
      <c r="B3966" s="29">
        <v>0</v>
      </c>
      <c r="C3966" s="38" t="s">
        <v>15105</v>
      </c>
      <c r="D3966" s="38" t="s">
        <v>15106</v>
      </c>
      <c r="F3966" s="38" t="s">
        <v>13813</v>
      </c>
      <c r="I3966" s="38" t="s">
        <v>4446</v>
      </c>
      <c r="J3966" s="38" t="s">
        <v>15098</v>
      </c>
      <c r="N3966" s="38" t="s">
        <v>1673</v>
      </c>
      <c r="R3966" s="38" t="s">
        <v>14957</v>
      </c>
      <c r="V3966" t="s">
        <v>3599</v>
      </c>
      <c r="AA3966" s="38" t="s">
        <v>1170</v>
      </c>
      <c r="AB3966" s="38" t="s">
        <v>15107</v>
      </c>
      <c r="AE3966" s="38" t="s">
        <v>2950</v>
      </c>
      <c r="AG3966" s="38">
        <v>1</v>
      </c>
      <c r="AH3966" s="38" t="s">
        <v>4439</v>
      </c>
      <c r="AI3966" s="38" t="s">
        <v>4440</v>
      </c>
      <c r="AJ3966" s="38" t="s">
        <v>4449</v>
      </c>
      <c r="AK3966" s="38" t="s">
        <v>15108</v>
      </c>
      <c r="AL3966" s="301">
        <v>43666</v>
      </c>
      <c r="AO3966" s="29" t="s">
        <v>4442</v>
      </c>
      <c r="AR3966" s="29" t="str">
        <f t="shared" si="619"/>
        <v>0</v>
      </c>
      <c r="AS3966" s="29">
        <f t="shared" si="617"/>
        <v>0</v>
      </c>
      <c r="AT3966" s="29">
        <v>0</v>
      </c>
      <c r="AW3966" s="29" t="str">
        <f t="shared" si="620"/>
        <v/>
      </c>
      <c r="AX3966" s="29" t="str">
        <f t="shared" si="612"/>
        <v/>
      </c>
      <c r="AY3966" s="29" t="str">
        <f t="shared" si="618"/>
        <v>https://media.mediathek-tanz-theater.de/iiif/2/nvt_img-466-005-002.JP2</v>
      </c>
      <c r="AZ3966" s="29" t="str">
        <f t="shared" si="613"/>
        <v>image/jp2</v>
      </c>
      <c r="BA3966" s="29" t="str">
        <f t="shared" si="614"/>
        <v>presentation/iiif</v>
      </c>
      <c r="BB3966" s="29" t="str">
        <f t="shared" si="615"/>
        <v>https://media.mediathek-tanz-theater.de/iiif/2/nvt_img-466-005-002.JP2/full/100,/0/default.jpg</v>
      </c>
      <c r="BC3966" s="29" t="str">
        <f t="shared" si="611"/>
        <v>image/jpeg</v>
      </c>
      <c r="BD3966" s="29" t="str">
        <f t="shared" si="616"/>
        <v>presentation/thumbnail</v>
      </c>
    </row>
    <row r="3967" spans="1:56" ht="51">
      <c r="A3967" s="29">
        <v>1</v>
      </c>
      <c r="B3967" s="29">
        <v>0</v>
      </c>
      <c r="C3967" s="38" t="s">
        <v>15109</v>
      </c>
      <c r="D3967" s="38" t="s">
        <v>15110</v>
      </c>
      <c r="F3967" s="38" t="s">
        <v>13813</v>
      </c>
      <c r="I3967" s="38" t="s">
        <v>4446</v>
      </c>
      <c r="J3967" s="38" t="s">
        <v>15098</v>
      </c>
      <c r="N3967" s="38" t="s">
        <v>1673</v>
      </c>
      <c r="R3967" s="38" t="s">
        <v>14957</v>
      </c>
      <c r="V3967" t="s">
        <v>3599</v>
      </c>
      <c r="AA3967" s="38" t="s">
        <v>1170</v>
      </c>
      <c r="AB3967" s="38" t="s">
        <v>15111</v>
      </c>
      <c r="AE3967" s="38" t="s">
        <v>2950</v>
      </c>
      <c r="AG3967" s="38">
        <v>1</v>
      </c>
      <c r="AH3967" s="38" t="s">
        <v>4439</v>
      </c>
      <c r="AI3967" s="38" t="s">
        <v>4440</v>
      </c>
      <c r="AJ3967" s="38" t="s">
        <v>4449</v>
      </c>
      <c r="AK3967" s="38" t="s">
        <v>15112</v>
      </c>
      <c r="AL3967" s="301">
        <v>43666</v>
      </c>
      <c r="AO3967" s="29" t="s">
        <v>4442</v>
      </c>
      <c r="AR3967" s="29" t="str">
        <f t="shared" si="619"/>
        <v>0</v>
      </c>
      <c r="AS3967" s="29">
        <f t="shared" si="617"/>
        <v>0</v>
      </c>
      <c r="AT3967" s="29">
        <v>0</v>
      </c>
      <c r="AW3967" s="29" t="str">
        <f t="shared" si="620"/>
        <v/>
      </c>
      <c r="AX3967" s="29" t="str">
        <f t="shared" si="612"/>
        <v/>
      </c>
      <c r="AY3967" s="29" t="str">
        <f t="shared" si="618"/>
        <v>https://media.mediathek-tanz-theater.de/iiif/2/nvt_img-466-005-003.JP2</v>
      </c>
      <c r="AZ3967" s="29" t="str">
        <f t="shared" si="613"/>
        <v>image/jp2</v>
      </c>
      <c r="BA3967" s="29" t="str">
        <f t="shared" si="614"/>
        <v>presentation/iiif</v>
      </c>
      <c r="BB3967" s="29" t="str">
        <f t="shared" si="615"/>
        <v>https://media.mediathek-tanz-theater.de/iiif/2/nvt_img-466-005-003.JP2/full/100,/0/default.jpg</v>
      </c>
      <c r="BC3967" s="29" t="str">
        <f t="shared" si="611"/>
        <v>image/jpeg</v>
      </c>
      <c r="BD3967" s="29" t="str">
        <f t="shared" si="616"/>
        <v>presentation/thumbnail</v>
      </c>
    </row>
    <row r="3968" spans="1:56" ht="25.5">
      <c r="A3968" s="29">
        <v>1</v>
      </c>
      <c r="B3968" s="29">
        <v>0</v>
      </c>
      <c r="C3968" s="38" t="s">
        <v>15113</v>
      </c>
      <c r="D3968" s="38" t="s">
        <v>15114</v>
      </c>
      <c r="F3968" s="38" t="s">
        <v>13813</v>
      </c>
      <c r="I3968" s="38" t="s">
        <v>4438</v>
      </c>
      <c r="J3968" t="s">
        <v>15041</v>
      </c>
      <c r="N3968" s="38" t="s">
        <v>1673</v>
      </c>
      <c r="R3968" s="38" t="s">
        <v>14957</v>
      </c>
      <c r="V3968" t="s">
        <v>3599</v>
      </c>
      <c r="AA3968" s="38" t="s">
        <v>1170</v>
      </c>
      <c r="AE3968" s="38" t="s">
        <v>2950</v>
      </c>
      <c r="AG3968" s="38">
        <v>1</v>
      </c>
      <c r="AH3968" s="38" t="s">
        <v>4439</v>
      </c>
      <c r="AI3968" s="38" t="s">
        <v>4440</v>
      </c>
      <c r="AJ3968" s="38" t="s">
        <v>5885</v>
      </c>
      <c r="AL3968" s="301">
        <v>43666</v>
      </c>
      <c r="AO3968" s="29" t="s">
        <v>4442</v>
      </c>
      <c r="AR3968" s="29" t="str">
        <f t="shared" si="619"/>
        <v>1</v>
      </c>
      <c r="AS3968" s="29">
        <f t="shared" si="617"/>
        <v>1</v>
      </c>
      <c r="AT3968" s="29">
        <v>1</v>
      </c>
      <c r="AV3968" s="29" t="s">
        <v>15115</v>
      </c>
      <c r="AW3968" s="29" t="str">
        <f t="shared" si="620"/>
        <v>image/tiff</v>
      </c>
      <c r="AX3968" s="29" t="str">
        <f t="shared" si="612"/>
        <v>archival/master</v>
      </c>
      <c r="AY3968" s="29" t="str">
        <f t="shared" si="618"/>
        <v>https://media.mediathek-tanz-theater.de/iiif/2/nvt_img-466-006.JP2</v>
      </c>
      <c r="AZ3968" s="29" t="str">
        <f t="shared" si="613"/>
        <v>image/jp2</v>
      </c>
      <c r="BA3968" s="29" t="str">
        <f t="shared" si="614"/>
        <v>presentation/iiif</v>
      </c>
      <c r="BB3968" s="29" t="str">
        <f t="shared" si="615"/>
        <v>https://media.mediathek-tanz-theater.de/iiif/2/nvt_img-466-006.JP2/full/100,/0/default.jpg</v>
      </c>
      <c r="BC3968" s="29" t="str">
        <f t="shared" si="611"/>
        <v>image/jpeg</v>
      </c>
      <c r="BD3968" s="29" t="str">
        <f t="shared" si="616"/>
        <v>presentation/thumbnail</v>
      </c>
    </row>
    <row r="3969" spans="1:56" ht="25.5">
      <c r="A3969" s="29">
        <v>1</v>
      </c>
      <c r="B3969" s="29">
        <v>0</v>
      </c>
      <c r="C3969" s="38" t="s">
        <v>15116</v>
      </c>
      <c r="D3969" s="38" t="s">
        <v>15117</v>
      </c>
      <c r="F3969" s="38" t="s">
        <v>13813</v>
      </c>
      <c r="I3969" s="38" t="s">
        <v>4446</v>
      </c>
      <c r="J3969" s="38" t="s">
        <v>15113</v>
      </c>
      <c r="N3969" s="38" t="s">
        <v>1673</v>
      </c>
      <c r="R3969" s="38" t="s">
        <v>14957</v>
      </c>
      <c r="V3969" t="s">
        <v>3599</v>
      </c>
      <c r="AA3969" s="38" t="s">
        <v>1170</v>
      </c>
      <c r="AB3969" s="38" t="s">
        <v>15118</v>
      </c>
      <c r="AE3969" s="38" t="s">
        <v>2950</v>
      </c>
      <c r="AG3969" s="38">
        <v>1</v>
      </c>
      <c r="AH3969" s="38" t="s">
        <v>4439</v>
      </c>
      <c r="AI3969" s="38" t="s">
        <v>4440</v>
      </c>
      <c r="AJ3969" s="38" t="s">
        <v>4449</v>
      </c>
      <c r="AK3969" s="38" t="s">
        <v>72</v>
      </c>
      <c r="AL3969" s="301">
        <v>43666</v>
      </c>
      <c r="AO3969" s="29" t="s">
        <v>4442</v>
      </c>
      <c r="AR3969" s="29" t="str">
        <f t="shared" si="619"/>
        <v>0</v>
      </c>
      <c r="AS3969" s="29">
        <f t="shared" si="617"/>
        <v>0</v>
      </c>
      <c r="AT3969" s="29">
        <v>0</v>
      </c>
      <c r="AW3969" s="29" t="str">
        <f t="shared" si="620"/>
        <v/>
      </c>
      <c r="AX3969" s="29" t="str">
        <f t="shared" si="612"/>
        <v/>
      </c>
      <c r="AY3969" s="29" t="str">
        <f t="shared" si="618"/>
        <v>https://media.mediathek-tanz-theater.de/iiif/2/nvt_img-466-006-001.JP2</v>
      </c>
      <c r="AZ3969" s="29" t="str">
        <f t="shared" si="613"/>
        <v>image/jp2</v>
      </c>
      <c r="BA3969" s="29" t="str">
        <f t="shared" si="614"/>
        <v>presentation/iiif</v>
      </c>
      <c r="BB3969" s="29" t="str">
        <f t="shared" si="615"/>
        <v>https://media.mediathek-tanz-theater.de/iiif/2/nvt_img-466-006-001.JP2/full/100,/0/default.jpg</v>
      </c>
      <c r="BC3969" s="29" t="str">
        <f t="shared" si="611"/>
        <v>image/jpeg</v>
      </c>
      <c r="BD3969" s="29" t="str">
        <f t="shared" si="616"/>
        <v>presentation/thumbnail</v>
      </c>
    </row>
    <row r="3970" spans="1:56" ht="25.5">
      <c r="A3970" s="29">
        <v>1</v>
      </c>
      <c r="B3970" s="29">
        <v>0</v>
      </c>
      <c r="C3970" s="38" t="s">
        <v>15119</v>
      </c>
      <c r="D3970" s="38" t="s">
        <v>15120</v>
      </c>
      <c r="F3970" s="38" t="s">
        <v>13813</v>
      </c>
      <c r="I3970" s="38" t="s">
        <v>4446</v>
      </c>
      <c r="J3970" s="38" t="s">
        <v>15113</v>
      </c>
      <c r="N3970" s="38" t="s">
        <v>1673</v>
      </c>
      <c r="R3970" s="38" t="s">
        <v>14957</v>
      </c>
      <c r="V3970" t="s">
        <v>3599</v>
      </c>
      <c r="AA3970" s="38" t="s">
        <v>1170</v>
      </c>
      <c r="AB3970" s="38" t="s">
        <v>15121</v>
      </c>
      <c r="AE3970" s="38" t="s">
        <v>2950</v>
      </c>
      <c r="AG3970" s="38">
        <v>1</v>
      </c>
      <c r="AH3970" s="38" t="s">
        <v>4439</v>
      </c>
      <c r="AI3970" s="38" t="s">
        <v>4440</v>
      </c>
      <c r="AJ3970" s="38" t="s">
        <v>4449</v>
      </c>
      <c r="AK3970" s="38" t="s">
        <v>72</v>
      </c>
      <c r="AL3970" s="301">
        <v>43666</v>
      </c>
      <c r="AO3970" s="29" t="s">
        <v>4442</v>
      </c>
      <c r="AR3970" s="29" t="str">
        <f t="shared" si="619"/>
        <v>0</v>
      </c>
      <c r="AS3970" s="29">
        <f t="shared" si="617"/>
        <v>0</v>
      </c>
      <c r="AT3970" s="29">
        <v>0</v>
      </c>
      <c r="AW3970" s="29" t="str">
        <f t="shared" si="620"/>
        <v/>
      </c>
      <c r="AX3970" s="29" t="str">
        <f t="shared" si="612"/>
        <v/>
      </c>
      <c r="AY3970" s="29" t="str">
        <f t="shared" si="618"/>
        <v>https://media.mediathek-tanz-theater.de/iiif/2/nvt_img-466-006-002.JP2</v>
      </c>
      <c r="AZ3970" s="29" t="str">
        <f t="shared" si="613"/>
        <v>image/jp2</v>
      </c>
      <c r="BA3970" s="29" t="str">
        <f t="shared" si="614"/>
        <v>presentation/iiif</v>
      </c>
      <c r="BB3970" s="29" t="str">
        <f t="shared" si="615"/>
        <v>https://media.mediathek-tanz-theater.de/iiif/2/nvt_img-466-006-002.JP2/full/100,/0/default.jpg</v>
      </c>
      <c r="BC3970" s="29" t="str">
        <f t="shared" si="611"/>
        <v>image/jpeg</v>
      </c>
      <c r="BD3970" s="29" t="str">
        <f t="shared" si="616"/>
        <v>presentation/thumbnail</v>
      </c>
    </row>
    <row r="3971" spans="1:56" ht="25.5">
      <c r="A3971" s="29">
        <v>1</v>
      </c>
      <c r="B3971" s="29">
        <v>0</v>
      </c>
      <c r="C3971" s="38" t="s">
        <v>15122</v>
      </c>
      <c r="D3971" s="38" t="s">
        <v>15123</v>
      </c>
      <c r="F3971" s="38" t="s">
        <v>13813</v>
      </c>
      <c r="I3971" s="38" t="s">
        <v>4446</v>
      </c>
      <c r="J3971" s="38" t="s">
        <v>15113</v>
      </c>
      <c r="N3971" s="38" t="s">
        <v>1673</v>
      </c>
      <c r="R3971" s="38" t="s">
        <v>14957</v>
      </c>
      <c r="V3971" t="s">
        <v>3599</v>
      </c>
      <c r="AA3971" s="38" t="s">
        <v>1170</v>
      </c>
      <c r="AB3971" s="38" t="s">
        <v>15124</v>
      </c>
      <c r="AE3971" s="38" t="s">
        <v>2950</v>
      </c>
      <c r="AG3971" s="38">
        <v>1</v>
      </c>
      <c r="AH3971" s="38" t="s">
        <v>4439</v>
      </c>
      <c r="AI3971" s="38" t="s">
        <v>4440</v>
      </c>
      <c r="AJ3971" s="38" t="s">
        <v>4449</v>
      </c>
      <c r="AK3971" s="38" t="s">
        <v>15125</v>
      </c>
      <c r="AL3971" s="301">
        <v>43666</v>
      </c>
      <c r="AO3971" s="29" t="s">
        <v>4442</v>
      </c>
      <c r="AR3971" s="29" t="str">
        <f t="shared" si="619"/>
        <v>0</v>
      </c>
      <c r="AS3971" s="29">
        <f t="shared" si="617"/>
        <v>0</v>
      </c>
      <c r="AT3971" s="29">
        <v>0</v>
      </c>
      <c r="AW3971" s="29" t="str">
        <f t="shared" si="620"/>
        <v/>
      </c>
      <c r="AX3971" s="29" t="str">
        <f t="shared" si="612"/>
        <v/>
      </c>
      <c r="AY3971" s="29" t="str">
        <f t="shared" si="618"/>
        <v>https://media.mediathek-tanz-theater.de/iiif/2/nvt_img-466-006-003.JP2</v>
      </c>
      <c r="AZ3971" s="29" t="str">
        <f t="shared" si="613"/>
        <v>image/jp2</v>
      </c>
      <c r="BA3971" s="29" t="str">
        <f t="shared" si="614"/>
        <v>presentation/iiif</v>
      </c>
      <c r="BB3971" s="29" t="str">
        <f t="shared" si="615"/>
        <v>https://media.mediathek-tanz-theater.de/iiif/2/nvt_img-466-006-003.JP2/full/100,/0/default.jpg</v>
      </c>
      <c r="BC3971" s="29" t="str">
        <f t="shared" si="611"/>
        <v>image/jpeg</v>
      </c>
      <c r="BD3971" s="29" t="str">
        <f t="shared" si="616"/>
        <v>presentation/thumbnail</v>
      </c>
    </row>
    <row r="3972" spans="1:56" ht="127.5">
      <c r="A3972" s="29">
        <v>0</v>
      </c>
      <c r="B3972" s="29">
        <v>0</v>
      </c>
      <c r="C3972" t="s">
        <v>15126</v>
      </c>
      <c r="F3972" s="38" t="s">
        <v>13813</v>
      </c>
      <c r="I3972" s="38" t="s">
        <v>4431</v>
      </c>
      <c r="J3972" s="406"/>
      <c r="M3972" s="311"/>
      <c r="U3972"/>
      <c r="V3972"/>
      <c r="AB3972" s="38" t="s">
        <v>15127</v>
      </c>
      <c r="AC3972" s="38" t="s">
        <v>13815</v>
      </c>
      <c r="AE3972" s="38" t="s">
        <v>2950</v>
      </c>
      <c r="AG3972" s="38">
        <v>1</v>
      </c>
      <c r="AJ3972" s="38" t="s">
        <v>13816</v>
      </c>
      <c r="AL3972" s="301">
        <v>43666</v>
      </c>
      <c r="AR3972" s="29" t="str">
        <f t="shared" si="619"/>
        <v>1</v>
      </c>
      <c r="AS3972" s="29">
        <f t="shared" si="617"/>
        <v>0</v>
      </c>
      <c r="AT3972" s="29">
        <v>0</v>
      </c>
      <c r="AW3972" s="29" t="str">
        <f t="shared" si="620"/>
        <v/>
      </c>
      <c r="AX3972" s="29" t="str">
        <f t="shared" si="612"/>
        <v/>
      </c>
      <c r="AY3972" s="29" t="str">
        <f t="shared" si="618"/>
        <v>https://media.mediathek-tanz-theater.de/iiif/2/nvt_img-467.JP2</v>
      </c>
      <c r="AZ3972" s="29" t="str">
        <f t="shared" si="613"/>
        <v>image/jp2</v>
      </c>
      <c r="BA3972" s="29" t="str">
        <f t="shared" si="614"/>
        <v>presentation/iiif</v>
      </c>
      <c r="BB3972" s="29" t="str">
        <f t="shared" si="615"/>
        <v>https://media.mediathek-tanz-theater.de/iiif/2/nvt_img-467.JP2/full/100,/0/default.jpg</v>
      </c>
      <c r="BC3972" s="29" t="str">
        <f t="shared" ref="BC3972:BC4035" si="621">IF(NOT(BB3972=""),"image/jpeg","")</f>
        <v>image/jpeg</v>
      </c>
      <c r="BD3972" s="29" t="str">
        <f t="shared" si="616"/>
        <v>presentation/thumbnail</v>
      </c>
    </row>
    <row r="3973" spans="1:56" ht="25.5">
      <c r="A3973" s="29">
        <v>1</v>
      </c>
      <c r="B3973" s="29">
        <v>0</v>
      </c>
      <c r="C3973" s="38" t="s">
        <v>15128</v>
      </c>
      <c r="D3973" s="38" t="s">
        <v>15129</v>
      </c>
      <c r="F3973" s="38" t="s">
        <v>13813</v>
      </c>
      <c r="I3973" s="38" t="s">
        <v>4438</v>
      </c>
      <c r="J3973" t="s">
        <v>15126</v>
      </c>
      <c r="N3973" s="38" t="s">
        <v>1673</v>
      </c>
      <c r="R3973" s="38" t="s">
        <v>14957</v>
      </c>
      <c r="V3973" t="s">
        <v>3599</v>
      </c>
      <c r="AA3973" s="38" t="s">
        <v>1170</v>
      </c>
      <c r="AE3973" s="38" t="s">
        <v>2950</v>
      </c>
      <c r="AG3973" s="38">
        <v>1</v>
      </c>
      <c r="AH3973" s="38" t="s">
        <v>4439</v>
      </c>
      <c r="AI3973" s="38" t="s">
        <v>4440</v>
      </c>
      <c r="AJ3973" s="38" t="s">
        <v>15130</v>
      </c>
      <c r="AL3973" s="301">
        <v>43666</v>
      </c>
      <c r="AO3973" s="29" t="s">
        <v>4442</v>
      </c>
      <c r="AR3973" s="29" t="str">
        <f t="shared" si="619"/>
        <v>1</v>
      </c>
      <c r="AS3973" s="29">
        <f t="shared" si="617"/>
        <v>1</v>
      </c>
      <c r="AT3973" s="29">
        <v>1</v>
      </c>
      <c r="AV3973" s="29" t="s">
        <v>15131</v>
      </c>
      <c r="AW3973" s="29" t="str">
        <f t="shared" si="620"/>
        <v>image/tiff</v>
      </c>
      <c r="AX3973" s="29" t="str">
        <f t="shared" ref="AX3973:AX4036" si="622">IF(NOT(AV3973=""),"archival/master","")</f>
        <v>archival/master</v>
      </c>
      <c r="AY3973" s="29" t="str">
        <f t="shared" si="618"/>
        <v>https://media.mediathek-tanz-theater.de/iiif/2/nvt_img-467-001.JP2</v>
      </c>
      <c r="AZ3973" s="29" t="str">
        <f t="shared" ref="AZ3973:AZ4036" si="623">IF(NOT(AY3973=""),"image/jp2","")</f>
        <v>image/jp2</v>
      </c>
      <c r="BA3973" s="29" t="str">
        <f t="shared" ref="BA3973:BA4036" si="624">IF(NOT(AY3973=""),"presentation/iiif","")</f>
        <v>presentation/iiif</v>
      </c>
      <c r="BB3973" s="29" t="str">
        <f t="shared" ref="BB3973:BB4036" si="625">"https://media.mediathek-tanz-theater.de/iiif/2/nvt_"&amp;C3973&amp;".JP2/full/100,/0/default.jpg"</f>
        <v>https://media.mediathek-tanz-theater.de/iiif/2/nvt_img-467-001.JP2/full/100,/0/default.jpg</v>
      </c>
      <c r="BC3973" s="29" t="str">
        <f t="shared" si="621"/>
        <v>image/jpeg</v>
      </c>
      <c r="BD3973" s="29" t="str">
        <f t="shared" ref="BD3973:BD4036" si="626">IF(NOT(BB3973=""),"presentation/thumbnail","")</f>
        <v>presentation/thumbnail</v>
      </c>
    </row>
    <row r="3974" spans="1:56" ht="89.25">
      <c r="A3974" s="29">
        <v>1</v>
      </c>
      <c r="B3974" s="29">
        <v>0</v>
      </c>
      <c r="C3974" s="38" t="s">
        <v>15132</v>
      </c>
      <c r="D3974" s="38" t="s">
        <v>15133</v>
      </c>
      <c r="F3974" s="38" t="s">
        <v>13813</v>
      </c>
      <c r="I3974" s="38" t="s">
        <v>4446</v>
      </c>
      <c r="J3974" s="38" t="s">
        <v>15128</v>
      </c>
      <c r="N3974" s="38" t="s">
        <v>1673</v>
      </c>
      <c r="R3974" s="38" t="s">
        <v>14957</v>
      </c>
      <c r="V3974" t="s">
        <v>3599</v>
      </c>
      <c r="AA3974" s="38" t="s">
        <v>1170</v>
      </c>
      <c r="AB3974" s="38" t="s">
        <v>15134</v>
      </c>
      <c r="AE3974" s="38" t="s">
        <v>2950</v>
      </c>
      <c r="AG3974" s="38">
        <v>1</v>
      </c>
      <c r="AH3974" s="38" t="s">
        <v>4439</v>
      </c>
      <c r="AI3974" s="38" t="s">
        <v>4440</v>
      </c>
      <c r="AJ3974" s="38" t="s">
        <v>4449</v>
      </c>
      <c r="AK3974" s="38" t="s">
        <v>15135</v>
      </c>
      <c r="AL3974" s="301">
        <v>43666</v>
      </c>
      <c r="AO3974" s="29" t="s">
        <v>4442</v>
      </c>
      <c r="AR3974" s="29" t="str">
        <f t="shared" si="619"/>
        <v>0</v>
      </c>
      <c r="AS3974" s="29">
        <f t="shared" ref="AS3974:AS4037" si="627">AT3974</f>
        <v>0</v>
      </c>
      <c r="AT3974" s="29">
        <v>0</v>
      </c>
      <c r="AW3974" s="29" t="str">
        <f t="shared" si="620"/>
        <v/>
      </c>
      <c r="AX3974" s="29" t="str">
        <f t="shared" si="622"/>
        <v/>
      </c>
      <c r="AY3974" s="29" t="str">
        <f t="shared" ref="AY3974:AY4037" si="628">"https://media.mediathek-tanz-theater.de/iiif/2/nvt_"&amp;C3974&amp;".JP2"</f>
        <v>https://media.mediathek-tanz-theater.de/iiif/2/nvt_img-467-001-001.JP2</v>
      </c>
      <c r="AZ3974" s="29" t="str">
        <f t="shared" si="623"/>
        <v>image/jp2</v>
      </c>
      <c r="BA3974" s="29" t="str">
        <f t="shared" si="624"/>
        <v>presentation/iiif</v>
      </c>
      <c r="BB3974" s="29" t="str">
        <f t="shared" si="625"/>
        <v>https://media.mediathek-tanz-theater.de/iiif/2/nvt_img-467-001-001.JP2/full/100,/0/default.jpg</v>
      </c>
      <c r="BC3974" s="29" t="str">
        <f t="shared" si="621"/>
        <v>image/jpeg</v>
      </c>
      <c r="BD3974" s="29" t="str">
        <f t="shared" si="626"/>
        <v>presentation/thumbnail</v>
      </c>
    </row>
    <row r="3975" spans="1:56" ht="38.25">
      <c r="A3975" s="29">
        <v>1</v>
      </c>
      <c r="B3975" s="29">
        <v>0</v>
      </c>
      <c r="C3975" s="38" t="s">
        <v>15136</v>
      </c>
      <c r="D3975" s="38" t="s">
        <v>15137</v>
      </c>
      <c r="F3975" s="38" t="s">
        <v>13813</v>
      </c>
      <c r="I3975" s="38" t="s">
        <v>4446</v>
      </c>
      <c r="J3975" s="38" t="s">
        <v>15128</v>
      </c>
      <c r="N3975" s="38" t="s">
        <v>1673</v>
      </c>
      <c r="R3975" s="38" t="s">
        <v>14957</v>
      </c>
      <c r="V3975" t="s">
        <v>3599</v>
      </c>
      <c r="AA3975" s="38" t="s">
        <v>1170</v>
      </c>
      <c r="AB3975" s="38" t="s">
        <v>15138</v>
      </c>
      <c r="AE3975" s="38" t="s">
        <v>2950</v>
      </c>
      <c r="AG3975" s="38">
        <v>1</v>
      </c>
      <c r="AH3975" s="38" t="s">
        <v>4439</v>
      </c>
      <c r="AI3975" s="38" t="s">
        <v>4440</v>
      </c>
      <c r="AJ3975" s="38" t="s">
        <v>4449</v>
      </c>
      <c r="AK3975" s="38" t="s">
        <v>15139</v>
      </c>
      <c r="AL3975" s="301">
        <v>43666</v>
      </c>
      <c r="AO3975" s="29" t="s">
        <v>4442</v>
      </c>
      <c r="AR3975" s="29" t="str">
        <f t="shared" ref="AR3975:AR4038" si="629">IF(OR(I3975="Negativmappe",I3975="Negativstreifen",I3975="Diapositivfilm",I3975="Fotomappe;(POSITIVE)",AND(I3975="Kostümfotografie",NOT(AE3975="DT")),AND(I3975="Fotografie",NOT(AE3975="DT")),AND(I3975="Porträtfotografie",NOT(AE3975="DT")),AND(I3975="Fotodokumentation",NOT(AE3975="DT")),AND(I3975="Bühnenbildfotografie",NOT(AE3975="DT"))),"1","0")</f>
        <v>0</v>
      </c>
      <c r="AS3975" s="29">
        <f t="shared" si="627"/>
        <v>0</v>
      </c>
      <c r="AT3975" s="29">
        <v>0</v>
      </c>
      <c r="AW3975" s="29" t="str">
        <f t="shared" ref="AW3975:AW4038" si="630">IF(NOT(AV3975=""),"image/tiff","")</f>
        <v/>
      </c>
      <c r="AX3975" s="29" t="str">
        <f t="shared" si="622"/>
        <v/>
      </c>
      <c r="AY3975" s="29" t="str">
        <f t="shared" si="628"/>
        <v>https://media.mediathek-tanz-theater.de/iiif/2/nvt_img-467-001-002.JP2</v>
      </c>
      <c r="AZ3975" s="29" t="str">
        <f t="shared" si="623"/>
        <v>image/jp2</v>
      </c>
      <c r="BA3975" s="29" t="str">
        <f t="shared" si="624"/>
        <v>presentation/iiif</v>
      </c>
      <c r="BB3975" s="29" t="str">
        <f t="shared" si="625"/>
        <v>https://media.mediathek-tanz-theater.de/iiif/2/nvt_img-467-001-002.JP2/full/100,/0/default.jpg</v>
      </c>
      <c r="BC3975" s="29" t="str">
        <f t="shared" si="621"/>
        <v>image/jpeg</v>
      </c>
      <c r="BD3975" s="29" t="str">
        <f t="shared" si="626"/>
        <v>presentation/thumbnail</v>
      </c>
    </row>
    <row r="3976" spans="1:56" ht="25.5">
      <c r="A3976" s="29">
        <v>1</v>
      </c>
      <c r="B3976" s="29">
        <v>0</v>
      </c>
      <c r="C3976" s="38" t="s">
        <v>15140</v>
      </c>
      <c r="D3976" s="38" t="s">
        <v>15141</v>
      </c>
      <c r="F3976" s="38" t="s">
        <v>13813</v>
      </c>
      <c r="I3976" s="38" t="s">
        <v>4438</v>
      </c>
      <c r="J3976" t="s">
        <v>15126</v>
      </c>
      <c r="N3976" s="38" t="s">
        <v>1673</v>
      </c>
      <c r="R3976" s="38" t="s">
        <v>14957</v>
      </c>
      <c r="V3976" t="s">
        <v>3599</v>
      </c>
      <c r="AA3976" s="38" t="s">
        <v>1170</v>
      </c>
      <c r="AE3976" s="38" t="s">
        <v>2950</v>
      </c>
      <c r="AG3976" s="38">
        <v>1</v>
      </c>
      <c r="AH3976" s="38" t="s">
        <v>4439</v>
      </c>
      <c r="AI3976" s="38" t="s">
        <v>4440</v>
      </c>
      <c r="AJ3976" s="38" t="s">
        <v>14050</v>
      </c>
      <c r="AL3976" s="301">
        <v>43666</v>
      </c>
      <c r="AO3976" s="29" t="s">
        <v>4442</v>
      </c>
      <c r="AR3976" s="29" t="str">
        <f t="shared" si="629"/>
        <v>1</v>
      </c>
      <c r="AS3976" s="29">
        <f t="shared" si="627"/>
        <v>1</v>
      </c>
      <c r="AT3976" s="29">
        <v>1</v>
      </c>
      <c r="AV3976" s="29" t="s">
        <v>15142</v>
      </c>
      <c r="AW3976" s="29" t="str">
        <f t="shared" si="630"/>
        <v>image/tiff</v>
      </c>
      <c r="AX3976" s="29" t="str">
        <f t="shared" si="622"/>
        <v>archival/master</v>
      </c>
      <c r="AY3976" s="29" t="str">
        <f t="shared" si="628"/>
        <v>https://media.mediathek-tanz-theater.de/iiif/2/nvt_img-467-002.JP2</v>
      </c>
      <c r="AZ3976" s="29" t="str">
        <f t="shared" si="623"/>
        <v>image/jp2</v>
      </c>
      <c r="BA3976" s="29" t="str">
        <f t="shared" si="624"/>
        <v>presentation/iiif</v>
      </c>
      <c r="BB3976" s="29" t="str">
        <f t="shared" si="625"/>
        <v>https://media.mediathek-tanz-theater.de/iiif/2/nvt_img-467-002.JP2/full/100,/0/default.jpg</v>
      </c>
      <c r="BC3976" s="29" t="str">
        <f t="shared" si="621"/>
        <v>image/jpeg</v>
      </c>
      <c r="BD3976" s="29" t="str">
        <f t="shared" si="626"/>
        <v>presentation/thumbnail</v>
      </c>
    </row>
    <row r="3977" spans="1:56" ht="25.5">
      <c r="A3977" s="29">
        <v>1</v>
      </c>
      <c r="B3977" s="29">
        <v>0</v>
      </c>
      <c r="C3977" s="38" t="s">
        <v>15143</v>
      </c>
      <c r="D3977" s="38" t="s">
        <v>15144</v>
      </c>
      <c r="F3977" s="38" t="s">
        <v>13813</v>
      </c>
      <c r="I3977" s="38" t="s">
        <v>4446</v>
      </c>
      <c r="J3977" s="38" t="s">
        <v>15140</v>
      </c>
      <c r="N3977" s="38" t="s">
        <v>1673</v>
      </c>
      <c r="R3977" s="38" t="s">
        <v>14957</v>
      </c>
      <c r="V3977" t="s">
        <v>3599</v>
      </c>
      <c r="AA3977" s="38" t="s">
        <v>1170</v>
      </c>
      <c r="AB3977" s="38" t="s">
        <v>15145</v>
      </c>
      <c r="AE3977" s="38" t="s">
        <v>2950</v>
      </c>
      <c r="AG3977" s="38">
        <v>1</v>
      </c>
      <c r="AH3977" s="38" t="s">
        <v>4439</v>
      </c>
      <c r="AI3977" s="38" t="s">
        <v>4440</v>
      </c>
      <c r="AJ3977" s="38" t="s">
        <v>4449</v>
      </c>
      <c r="AK3977" s="38" t="s">
        <v>15146</v>
      </c>
      <c r="AL3977" s="301">
        <v>43666</v>
      </c>
      <c r="AO3977" s="29" t="s">
        <v>4442</v>
      </c>
      <c r="AR3977" s="29" t="str">
        <f t="shared" si="629"/>
        <v>0</v>
      </c>
      <c r="AS3977" s="29">
        <f t="shared" si="627"/>
        <v>0</v>
      </c>
      <c r="AT3977" s="29">
        <v>0</v>
      </c>
      <c r="AW3977" s="29" t="str">
        <f t="shared" si="630"/>
        <v/>
      </c>
      <c r="AX3977" s="29" t="str">
        <f t="shared" si="622"/>
        <v/>
      </c>
      <c r="AY3977" s="29" t="str">
        <f t="shared" si="628"/>
        <v>https://media.mediathek-tanz-theater.de/iiif/2/nvt_img-467-002-001.JP2</v>
      </c>
      <c r="AZ3977" s="29" t="str">
        <f t="shared" si="623"/>
        <v>image/jp2</v>
      </c>
      <c r="BA3977" s="29" t="str">
        <f t="shared" si="624"/>
        <v>presentation/iiif</v>
      </c>
      <c r="BB3977" s="29" t="str">
        <f t="shared" si="625"/>
        <v>https://media.mediathek-tanz-theater.de/iiif/2/nvt_img-467-002-001.JP2/full/100,/0/default.jpg</v>
      </c>
      <c r="BC3977" s="29" t="str">
        <f t="shared" si="621"/>
        <v>image/jpeg</v>
      </c>
      <c r="BD3977" s="29" t="str">
        <f t="shared" si="626"/>
        <v>presentation/thumbnail</v>
      </c>
    </row>
    <row r="3978" spans="1:56" ht="38.25">
      <c r="A3978" s="29">
        <v>1</v>
      </c>
      <c r="B3978" s="29">
        <v>0</v>
      </c>
      <c r="C3978" s="38" t="s">
        <v>15147</v>
      </c>
      <c r="D3978" s="38" t="s">
        <v>15148</v>
      </c>
      <c r="F3978" s="38" t="s">
        <v>13813</v>
      </c>
      <c r="H3978" s="38" t="s">
        <v>15149</v>
      </c>
      <c r="I3978" s="38" t="s">
        <v>4446</v>
      </c>
      <c r="J3978" s="38" t="s">
        <v>15140</v>
      </c>
      <c r="N3978" s="38" t="s">
        <v>1673</v>
      </c>
      <c r="R3978" s="38" t="s">
        <v>14957</v>
      </c>
      <c r="V3978" t="s">
        <v>3599</v>
      </c>
      <c r="AA3978" s="38" t="s">
        <v>1170</v>
      </c>
      <c r="AB3978" s="38" t="s">
        <v>15150</v>
      </c>
      <c r="AE3978" s="38" t="s">
        <v>2950</v>
      </c>
      <c r="AG3978" s="38">
        <v>1</v>
      </c>
      <c r="AH3978" s="38" t="s">
        <v>4439</v>
      </c>
      <c r="AI3978" s="38" t="s">
        <v>4440</v>
      </c>
      <c r="AJ3978" s="38" t="s">
        <v>4449</v>
      </c>
      <c r="AK3978" s="38" t="s">
        <v>15151</v>
      </c>
      <c r="AL3978" s="301">
        <v>43666</v>
      </c>
      <c r="AO3978" s="29" t="s">
        <v>4442</v>
      </c>
      <c r="AR3978" s="29" t="str">
        <f t="shared" si="629"/>
        <v>0</v>
      </c>
      <c r="AS3978" s="29">
        <f t="shared" si="627"/>
        <v>0</v>
      </c>
      <c r="AT3978" s="29">
        <v>0</v>
      </c>
      <c r="AW3978" s="29" t="str">
        <f t="shared" si="630"/>
        <v/>
      </c>
      <c r="AX3978" s="29" t="str">
        <f t="shared" si="622"/>
        <v/>
      </c>
      <c r="AY3978" s="29" t="str">
        <f t="shared" si="628"/>
        <v>https://media.mediathek-tanz-theater.de/iiif/2/nvt_img-467-002-002.JP2</v>
      </c>
      <c r="AZ3978" s="29" t="str">
        <f t="shared" si="623"/>
        <v>image/jp2</v>
      </c>
      <c r="BA3978" s="29" t="str">
        <f t="shared" si="624"/>
        <v>presentation/iiif</v>
      </c>
      <c r="BB3978" s="29" t="str">
        <f t="shared" si="625"/>
        <v>https://media.mediathek-tanz-theater.de/iiif/2/nvt_img-467-002-002.JP2/full/100,/0/default.jpg</v>
      </c>
      <c r="BC3978" s="29" t="str">
        <f t="shared" si="621"/>
        <v>image/jpeg</v>
      </c>
      <c r="BD3978" s="29" t="str">
        <f t="shared" si="626"/>
        <v>presentation/thumbnail</v>
      </c>
    </row>
    <row r="3979" spans="1:56" ht="89.25">
      <c r="A3979" s="29">
        <v>1</v>
      </c>
      <c r="B3979" s="29">
        <v>0</v>
      </c>
      <c r="C3979" s="38" t="s">
        <v>15152</v>
      </c>
      <c r="D3979" s="38" t="s">
        <v>15153</v>
      </c>
      <c r="F3979" s="38" t="s">
        <v>13813</v>
      </c>
      <c r="I3979" s="38" t="s">
        <v>4446</v>
      </c>
      <c r="J3979" s="38" t="s">
        <v>15140</v>
      </c>
      <c r="N3979" s="38" t="s">
        <v>1673</v>
      </c>
      <c r="R3979" s="38" t="s">
        <v>14957</v>
      </c>
      <c r="V3979" t="s">
        <v>3599</v>
      </c>
      <c r="AA3979" s="38" t="s">
        <v>1170</v>
      </c>
      <c r="AB3979" s="38" t="s">
        <v>15154</v>
      </c>
      <c r="AE3979" s="38" t="s">
        <v>2950</v>
      </c>
      <c r="AG3979" s="38">
        <v>1</v>
      </c>
      <c r="AH3979" s="38" t="s">
        <v>4439</v>
      </c>
      <c r="AI3979" s="38" t="s">
        <v>4440</v>
      </c>
      <c r="AJ3979" s="38" t="s">
        <v>4449</v>
      </c>
      <c r="AK3979" s="38" t="s">
        <v>15155</v>
      </c>
      <c r="AL3979" s="301">
        <v>43666</v>
      </c>
      <c r="AO3979" s="29" t="s">
        <v>4442</v>
      </c>
      <c r="AR3979" s="29" t="str">
        <f t="shared" si="629"/>
        <v>0</v>
      </c>
      <c r="AS3979" s="29">
        <f t="shared" si="627"/>
        <v>0</v>
      </c>
      <c r="AT3979" s="29">
        <v>0</v>
      </c>
      <c r="AW3979" s="29" t="str">
        <f t="shared" si="630"/>
        <v/>
      </c>
      <c r="AX3979" s="29" t="str">
        <f t="shared" si="622"/>
        <v/>
      </c>
      <c r="AY3979" s="29" t="str">
        <f t="shared" si="628"/>
        <v>https://media.mediathek-tanz-theater.de/iiif/2/nvt_img-467-002-003.JP2</v>
      </c>
      <c r="AZ3979" s="29" t="str">
        <f t="shared" si="623"/>
        <v>image/jp2</v>
      </c>
      <c r="BA3979" s="29" t="str">
        <f t="shared" si="624"/>
        <v>presentation/iiif</v>
      </c>
      <c r="BB3979" s="29" t="str">
        <f t="shared" si="625"/>
        <v>https://media.mediathek-tanz-theater.de/iiif/2/nvt_img-467-002-003.JP2/full/100,/0/default.jpg</v>
      </c>
      <c r="BC3979" s="29" t="str">
        <f t="shared" si="621"/>
        <v>image/jpeg</v>
      </c>
      <c r="BD3979" s="29" t="str">
        <f t="shared" si="626"/>
        <v>presentation/thumbnail</v>
      </c>
    </row>
    <row r="3980" spans="1:56" ht="25.5">
      <c r="A3980" s="29">
        <v>1</v>
      </c>
      <c r="B3980" s="29">
        <v>0</v>
      </c>
      <c r="C3980" s="38" t="s">
        <v>15156</v>
      </c>
      <c r="D3980" s="38" t="s">
        <v>15157</v>
      </c>
      <c r="F3980" s="38" t="s">
        <v>13813</v>
      </c>
      <c r="I3980" s="38" t="s">
        <v>4438</v>
      </c>
      <c r="J3980" t="s">
        <v>15126</v>
      </c>
      <c r="N3980" s="38" t="s">
        <v>1673</v>
      </c>
      <c r="R3980" s="38" t="s">
        <v>14957</v>
      </c>
      <c r="V3980" t="s">
        <v>3599</v>
      </c>
      <c r="AA3980" s="38" t="s">
        <v>1170</v>
      </c>
      <c r="AE3980" s="38" t="s">
        <v>2950</v>
      </c>
      <c r="AG3980" s="38">
        <v>1</v>
      </c>
      <c r="AH3980" s="38" t="s">
        <v>4439</v>
      </c>
      <c r="AI3980" s="38" t="s">
        <v>4440</v>
      </c>
      <c r="AJ3980" s="38" t="s">
        <v>14068</v>
      </c>
      <c r="AL3980" s="301">
        <v>43666</v>
      </c>
      <c r="AO3980" s="29" t="s">
        <v>4442</v>
      </c>
      <c r="AR3980" s="29" t="str">
        <f t="shared" si="629"/>
        <v>1</v>
      </c>
      <c r="AS3980" s="29">
        <f t="shared" si="627"/>
        <v>1</v>
      </c>
      <c r="AT3980" s="29">
        <v>1</v>
      </c>
      <c r="AV3980" s="29" t="s">
        <v>15158</v>
      </c>
      <c r="AW3980" s="29" t="str">
        <f t="shared" si="630"/>
        <v>image/tiff</v>
      </c>
      <c r="AX3980" s="29" t="str">
        <f t="shared" si="622"/>
        <v>archival/master</v>
      </c>
      <c r="AY3980" s="29" t="str">
        <f t="shared" si="628"/>
        <v>https://media.mediathek-tanz-theater.de/iiif/2/nvt_img-467-003.JP2</v>
      </c>
      <c r="AZ3980" s="29" t="str">
        <f t="shared" si="623"/>
        <v>image/jp2</v>
      </c>
      <c r="BA3980" s="29" t="str">
        <f t="shared" si="624"/>
        <v>presentation/iiif</v>
      </c>
      <c r="BB3980" s="29" t="str">
        <f t="shared" si="625"/>
        <v>https://media.mediathek-tanz-theater.de/iiif/2/nvt_img-467-003.JP2/full/100,/0/default.jpg</v>
      </c>
      <c r="BC3980" s="29" t="str">
        <f t="shared" si="621"/>
        <v>image/jpeg</v>
      </c>
      <c r="BD3980" s="29" t="str">
        <f t="shared" si="626"/>
        <v>presentation/thumbnail</v>
      </c>
    </row>
    <row r="3981" spans="1:56" ht="25.5">
      <c r="A3981" s="29">
        <v>1</v>
      </c>
      <c r="B3981" s="29">
        <v>0</v>
      </c>
      <c r="C3981" s="38" t="s">
        <v>15159</v>
      </c>
      <c r="D3981" s="38" t="s">
        <v>15160</v>
      </c>
      <c r="F3981" s="38" t="s">
        <v>13813</v>
      </c>
      <c r="I3981" s="38" t="s">
        <v>4446</v>
      </c>
      <c r="J3981" s="38" t="s">
        <v>15156</v>
      </c>
      <c r="N3981" s="38" t="s">
        <v>1673</v>
      </c>
      <c r="R3981" s="38" t="s">
        <v>14957</v>
      </c>
      <c r="V3981" t="s">
        <v>3599</v>
      </c>
      <c r="AA3981" s="38" t="s">
        <v>1170</v>
      </c>
      <c r="AB3981" s="38" t="s">
        <v>15161</v>
      </c>
      <c r="AE3981" s="38" t="s">
        <v>2950</v>
      </c>
      <c r="AG3981" s="38">
        <v>1</v>
      </c>
      <c r="AH3981" s="38" t="s">
        <v>4439</v>
      </c>
      <c r="AI3981" s="38" t="s">
        <v>4440</v>
      </c>
      <c r="AJ3981" s="38" t="s">
        <v>4449</v>
      </c>
      <c r="AK3981" s="38" t="s">
        <v>15146</v>
      </c>
      <c r="AL3981" s="301">
        <v>43666</v>
      </c>
      <c r="AO3981" s="29" t="s">
        <v>4442</v>
      </c>
      <c r="AR3981" s="29" t="str">
        <f t="shared" si="629"/>
        <v>0</v>
      </c>
      <c r="AS3981" s="29">
        <f t="shared" si="627"/>
        <v>0</v>
      </c>
      <c r="AT3981" s="29">
        <v>0</v>
      </c>
      <c r="AW3981" s="29" t="str">
        <f t="shared" si="630"/>
        <v/>
      </c>
      <c r="AX3981" s="29" t="str">
        <f t="shared" si="622"/>
        <v/>
      </c>
      <c r="AY3981" s="29" t="str">
        <f t="shared" si="628"/>
        <v>https://media.mediathek-tanz-theater.de/iiif/2/nvt_img-467-003-001.JP2</v>
      </c>
      <c r="AZ3981" s="29" t="str">
        <f t="shared" si="623"/>
        <v>image/jp2</v>
      </c>
      <c r="BA3981" s="29" t="str">
        <f t="shared" si="624"/>
        <v>presentation/iiif</v>
      </c>
      <c r="BB3981" s="29" t="str">
        <f t="shared" si="625"/>
        <v>https://media.mediathek-tanz-theater.de/iiif/2/nvt_img-467-003-001.JP2/full/100,/0/default.jpg</v>
      </c>
      <c r="BC3981" s="29" t="str">
        <f t="shared" si="621"/>
        <v>image/jpeg</v>
      </c>
      <c r="BD3981" s="29" t="str">
        <f t="shared" si="626"/>
        <v>presentation/thumbnail</v>
      </c>
    </row>
    <row r="3982" spans="1:56" ht="51">
      <c r="A3982" s="29">
        <v>1</v>
      </c>
      <c r="B3982" s="29">
        <v>0</v>
      </c>
      <c r="C3982" s="38" t="s">
        <v>15162</v>
      </c>
      <c r="D3982" s="38" t="s">
        <v>15163</v>
      </c>
      <c r="F3982" s="38" t="s">
        <v>13813</v>
      </c>
      <c r="H3982" s="38" t="s">
        <v>4841</v>
      </c>
      <c r="I3982" s="38" t="s">
        <v>4446</v>
      </c>
      <c r="J3982" s="38" t="s">
        <v>15156</v>
      </c>
      <c r="N3982" s="38" t="s">
        <v>1673</v>
      </c>
      <c r="R3982" s="38" t="s">
        <v>14957</v>
      </c>
      <c r="V3982" t="s">
        <v>3599</v>
      </c>
      <c r="AA3982" s="38" t="s">
        <v>1170</v>
      </c>
      <c r="AB3982" s="38" t="s">
        <v>15164</v>
      </c>
      <c r="AE3982" s="38" t="s">
        <v>2950</v>
      </c>
      <c r="AG3982" s="38">
        <v>1</v>
      </c>
      <c r="AH3982" s="38" t="s">
        <v>4439</v>
      </c>
      <c r="AI3982" s="38" t="s">
        <v>4440</v>
      </c>
      <c r="AJ3982" s="38" t="s">
        <v>4449</v>
      </c>
      <c r="AK3982" s="38" t="s">
        <v>15165</v>
      </c>
      <c r="AL3982" s="301">
        <v>43666</v>
      </c>
      <c r="AO3982" s="29" t="s">
        <v>4442</v>
      </c>
      <c r="AR3982" s="29" t="str">
        <f t="shared" si="629"/>
        <v>0</v>
      </c>
      <c r="AS3982" s="29">
        <f t="shared" si="627"/>
        <v>0</v>
      </c>
      <c r="AT3982" s="29">
        <v>0</v>
      </c>
      <c r="AW3982" s="29" t="str">
        <f t="shared" si="630"/>
        <v/>
      </c>
      <c r="AX3982" s="29" t="str">
        <f t="shared" si="622"/>
        <v/>
      </c>
      <c r="AY3982" s="29" t="str">
        <f t="shared" si="628"/>
        <v>https://media.mediathek-tanz-theater.de/iiif/2/nvt_img-467-003-002.JP2</v>
      </c>
      <c r="AZ3982" s="29" t="str">
        <f t="shared" si="623"/>
        <v>image/jp2</v>
      </c>
      <c r="BA3982" s="29" t="str">
        <f t="shared" si="624"/>
        <v>presentation/iiif</v>
      </c>
      <c r="BB3982" s="29" t="str">
        <f t="shared" si="625"/>
        <v>https://media.mediathek-tanz-theater.de/iiif/2/nvt_img-467-003-002.JP2/full/100,/0/default.jpg</v>
      </c>
      <c r="BC3982" s="29" t="str">
        <f t="shared" si="621"/>
        <v>image/jpeg</v>
      </c>
      <c r="BD3982" s="29" t="str">
        <f t="shared" si="626"/>
        <v>presentation/thumbnail</v>
      </c>
    </row>
    <row r="3983" spans="1:56" ht="25.5">
      <c r="A3983" s="29">
        <v>1</v>
      </c>
      <c r="B3983" s="29">
        <v>0</v>
      </c>
      <c r="C3983" s="38" t="s">
        <v>15166</v>
      </c>
      <c r="D3983" s="38" t="s">
        <v>15167</v>
      </c>
      <c r="F3983" s="38" t="s">
        <v>13813</v>
      </c>
      <c r="H3983" s="38" t="s">
        <v>4841</v>
      </c>
      <c r="I3983" s="38" t="s">
        <v>4446</v>
      </c>
      <c r="J3983" s="38" t="s">
        <v>15156</v>
      </c>
      <c r="N3983" s="38" t="s">
        <v>1673</v>
      </c>
      <c r="R3983" s="38" t="s">
        <v>14957</v>
      </c>
      <c r="V3983" t="s">
        <v>3599</v>
      </c>
      <c r="AA3983" s="38" t="s">
        <v>1170</v>
      </c>
      <c r="AB3983" s="38" t="s">
        <v>15168</v>
      </c>
      <c r="AE3983" s="38" t="s">
        <v>2950</v>
      </c>
      <c r="AG3983" s="38">
        <v>1</v>
      </c>
      <c r="AH3983" s="38" t="s">
        <v>4439</v>
      </c>
      <c r="AI3983" s="38" t="s">
        <v>4440</v>
      </c>
      <c r="AJ3983" s="38" t="s">
        <v>4449</v>
      </c>
      <c r="AK3983" s="38" t="s">
        <v>4635</v>
      </c>
      <c r="AL3983" s="301">
        <v>43666</v>
      </c>
      <c r="AO3983" s="29" t="s">
        <v>4442</v>
      </c>
      <c r="AR3983" s="29" t="str">
        <f t="shared" si="629"/>
        <v>0</v>
      </c>
      <c r="AS3983" s="29">
        <f t="shared" si="627"/>
        <v>0</v>
      </c>
      <c r="AT3983" s="29">
        <v>0</v>
      </c>
      <c r="AW3983" s="29" t="str">
        <f t="shared" si="630"/>
        <v/>
      </c>
      <c r="AX3983" s="29" t="str">
        <f t="shared" si="622"/>
        <v/>
      </c>
      <c r="AY3983" s="29" t="str">
        <f t="shared" si="628"/>
        <v>https://media.mediathek-tanz-theater.de/iiif/2/nvt_img-467-003-003.JP2</v>
      </c>
      <c r="AZ3983" s="29" t="str">
        <f t="shared" si="623"/>
        <v>image/jp2</v>
      </c>
      <c r="BA3983" s="29" t="str">
        <f t="shared" si="624"/>
        <v>presentation/iiif</v>
      </c>
      <c r="BB3983" s="29" t="str">
        <f t="shared" si="625"/>
        <v>https://media.mediathek-tanz-theater.de/iiif/2/nvt_img-467-003-003.JP2/full/100,/0/default.jpg</v>
      </c>
      <c r="BC3983" s="29" t="str">
        <f t="shared" si="621"/>
        <v>image/jpeg</v>
      </c>
      <c r="BD3983" s="29" t="str">
        <f t="shared" si="626"/>
        <v>presentation/thumbnail</v>
      </c>
    </row>
    <row r="3984" spans="1:56" ht="38.25">
      <c r="A3984" s="29">
        <v>1</v>
      </c>
      <c r="B3984" s="29">
        <v>0</v>
      </c>
      <c r="C3984" s="38" t="s">
        <v>15169</v>
      </c>
      <c r="D3984" s="38" t="s">
        <v>15170</v>
      </c>
      <c r="F3984" s="38" t="s">
        <v>13813</v>
      </c>
      <c r="H3984" s="38" t="s">
        <v>4841</v>
      </c>
      <c r="I3984" s="38" t="s">
        <v>4446</v>
      </c>
      <c r="J3984" s="38" t="s">
        <v>15156</v>
      </c>
      <c r="N3984" s="38" t="s">
        <v>1673</v>
      </c>
      <c r="R3984" s="38" t="s">
        <v>14957</v>
      </c>
      <c r="V3984" t="s">
        <v>3599</v>
      </c>
      <c r="AA3984" s="38" t="s">
        <v>1170</v>
      </c>
      <c r="AB3984" s="38" t="s">
        <v>15171</v>
      </c>
      <c r="AE3984" s="38" t="s">
        <v>2950</v>
      </c>
      <c r="AG3984" s="38">
        <v>1</v>
      </c>
      <c r="AH3984" s="38" t="s">
        <v>4439</v>
      </c>
      <c r="AI3984" s="38" t="s">
        <v>4440</v>
      </c>
      <c r="AJ3984" s="38" t="s">
        <v>4449</v>
      </c>
      <c r="AK3984" s="38" t="s">
        <v>15172</v>
      </c>
      <c r="AL3984" s="301">
        <v>43666</v>
      </c>
      <c r="AO3984" s="29" t="s">
        <v>4442</v>
      </c>
      <c r="AR3984" s="29" t="str">
        <f t="shared" si="629"/>
        <v>0</v>
      </c>
      <c r="AS3984" s="29">
        <f t="shared" si="627"/>
        <v>0</v>
      </c>
      <c r="AT3984" s="29">
        <v>0</v>
      </c>
      <c r="AW3984" s="29" t="str">
        <f t="shared" si="630"/>
        <v/>
      </c>
      <c r="AX3984" s="29" t="str">
        <f t="shared" si="622"/>
        <v/>
      </c>
      <c r="AY3984" s="29" t="str">
        <f t="shared" si="628"/>
        <v>https://media.mediathek-tanz-theater.de/iiif/2/nvt_img-467-003-004.JP2</v>
      </c>
      <c r="AZ3984" s="29" t="str">
        <f t="shared" si="623"/>
        <v>image/jp2</v>
      </c>
      <c r="BA3984" s="29" t="str">
        <f t="shared" si="624"/>
        <v>presentation/iiif</v>
      </c>
      <c r="BB3984" s="29" t="str">
        <f t="shared" si="625"/>
        <v>https://media.mediathek-tanz-theater.de/iiif/2/nvt_img-467-003-004.JP2/full/100,/0/default.jpg</v>
      </c>
      <c r="BC3984" s="29" t="str">
        <f t="shared" si="621"/>
        <v>image/jpeg</v>
      </c>
      <c r="BD3984" s="29" t="str">
        <f t="shared" si="626"/>
        <v>presentation/thumbnail</v>
      </c>
    </row>
    <row r="3985" spans="1:56" ht="51">
      <c r="A3985" s="29">
        <v>0</v>
      </c>
      <c r="B3985" s="29">
        <v>0</v>
      </c>
      <c r="C3985" t="s">
        <v>15173</v>
      </c>
      <c r="F3985" s="38" t="s">
        <v>13813</v>
      </c>
      <c r="I3985" s="38" t="s">
        <v>4431</v>
      </c>
      <c r="J3985" s="406"/>
      <c r="M3985" s="311"/>
      <c r="U3985"/>
      <c r="V3985"/>
      <c r="AB3985" s="38" t="s">
        <v>15174</v>
      </c>
      <c r="AC3985" s="38" t="s">
        <v>13815</v>
      </c>
      <c r="AE3985" s="38" t="s">
        <v>2950</v>
      </c>
      <c r="AG3985" s="38">
        <v>1</v>
      </c>
      <c r="AJ3985" s="38" t="s">
        <v>13816</v>
      </c>
      <c r="AL3985" s="301">
        <v>43666</v>
      </c>
      <c r="AR3985" s="29" t="str">
        <f t="shared" si="629"/>
        <v>1</v>
      </c>
      <c r="AS3985" s="29">
        <f t="shared" si="627"/>
        <v>0</v>
      </c>
      <c r="AT3985" s="29">
        <v>0</v>
      </c>
      <c r="AW3985" s="29" t="str">
        <f t="shared" si="630"/>
        <v/>
      </c>
      <c r="AX3985" s="29" t="str">
        <f t="shared" si="622"/>
        <v/>
      </c>
      <c r="AY3985" s="29" t="str">
        <f t="shared" si="628"/>
        <v>https://media.mediathek-tanz-theater.de/iiif/2/nvt_img-468.JP2</v>
      </c>
      <c r="AZ3985" s="29" t="str">
        <f t="shared" si="623"/>
        <v>image/jp2</v>
      </c>
      <c r="BA3985" s="29" t="str">
        <f t="shared" si="624"/>
        <v>presentation/iiif</v>
      </c>
      <c r="BB3985" s="29" t="str">
        <f t="shared" si="625"/>
        <v>https://media.mediathek-tanz-theater.de/iiif/2/nvt_img-468.JP2/full/100,/0/default.jpg</v>
      </c>
      <c r="BC3985" s="29" t="str">
        <f t="shared" si="621"/>
        <v>image/jpeg</v>
      </c>
      <c r="BD3985" s="29" t="str">
        <f t="shared" si="626"/>
        <v>presentation/thumbnail</v>
      </c>
    </row>
    <row r="3986" spans="1:56" ht="25.5">
      <c r="A3986" s="29">
        <v>1</v>
      </c>
      <c r="B3986" s="29">
        <v>0</v>
      </c>
      <c r="C3986" s="38" t="s">
        <v>15175</v>
      </c>
      <c r="D3986" s="38" t="s">
        <v>15176</v>
      </c>
      <c r="F3986" s="38" t="s">
        <v>13813</v>
      </c>
      <c r="I3986" s="38" t="s">
        <v>4438</v>
      </c>
      <c r="J3986" t="s">
        <v>15173</v>
      </c>
      <c r="N3986" s="38" t="s">
        <v>1673</v>
      </c>
      <c r="R3986" s="38" t="s">
        <v>14957</v>
      </c>
      <c r="AA3986" s="38" t="s">
        <v>1170</v>
      </c>
      <c r="AE3986" s="38" t="s">
        <v>2950</v>
      </c>
      <c r="AG3986" s="38">
        <v>1</v>
      </c>
      <c r="AH3986" s="38" t="s">
        <v>4439</v>
      </c>
      <c r="AI3986" s="38" t="s">
        <v>4440</v>
      </c>
      <c r="AJ3986" s="38" t="s">
        <v>11546</v>
      </c>
      <c r="AL3986" s="301">
        <v>43666</v>
      </c>
      <c r="AO3986" s="29" t="s">
        <v>4442</v>
      </c>
      <c r="AR3986" s="29" t="str">
        <f t="shared" si="629"/>
        <v>1</v>
      </c>
      <c r="AS3986" s="29">
        <f t="shared" si="627"/>
        <v>1</v>
      </c>
      <c r="AT3986" s="29">
        <v>1</v>
      </c>
      <c r="AV3986" s="29" t="s">
        <v>15177</v>
      </c>
      <c r="AW3986" s="29" t="str">
        <f t="shared" si="630"/>
        <v>image/tiff</v>
      </c>
      <c r="AX3986" s="29" t="str">
        <f t="shared" si="622"/>
        <v>archival/master</v>
      </c>
      <c r="AY3986" s="29" t="str">
        <f t="shared" si="628"/>
        <v>https://media.mediathek-tanz-theater.de/iiif/2/nvt_img-468-001.JP2</v>
      </c>
      <c r="AZ3986" s="29" t="str">
        <f t="shared" si="623"/>
        <v>image/jp2</v>
      </c>
      <c r="BA3986" s="29" t="str">
        <f t="shared" si="624"/>
        <v>presentation/iiif</v>
      </c>
      <c r="BB3986" s="29" t="str">
        <f t="shared" si="625"/>
        <v>https://media.mediathek-tanz-theater.de/iiif/2/nvt_img-468-001.JP2/full/100,/0/default.jpg</v>
      </c>
      <c r="BC3986" s="29" t="str">
        <f t="shared" si="621"/>
        <v>image/jpeg</v>
      </c>
      <c r="BD3986" s="29" t="str">
        <f t="shared" si="626"/>
        <v>presentation/thumbnail</v>
      </c>
    </row>
    <row r="3987" spans="1:56" ht="38.25">
      <c r="A3987" s="29">
        <v>1</v>
      </c>
      <c r="B3987" s="29">
        <v>0</v>
      </c>
      <c r="C3987" s="38" t="s">
        <v>15178</v>
      </c>
      <c r="D3987" s="38" t="s">
        <v>15179</v>
      </c>
      <c r="F3987" s="38" t="s">
        <v>13813</v>
      </c>
      <c r="I3987" s="38" t="s">
        <v>4446</v>
      </c>
      <c r="J3987" s="38" t="s">
        <v>15175</v>
      </c>
      <c r="N3987" s="38" t="s">
        <v>1673</v>
      </c>
      <c r="R3987" s="38" t="s">
        <v>14957</v>
      </c>
      <c r="AA3987" s="38" t="s">
        <v>1170</v>
      </c>
      <c r="AB3987" s="38" t="s">
        <v>15180</v>
      </c>
      <c r="AE3987" s="38" t="s">
        <v>2950</v>
      </c>
      <c r="AG3987" s="38">
        <v>1</v>
      </c>
      <c r="AH3987" s="38" t="s">
        <v>4439</v>
      </c>
      <c r="AI3987" s="38" t="s">
        <v>4440</v>
      </c>
      <c r="AJ3987" s="38" t="s">
        <v>4449</v>
      </c>
      <c r="AK3987" s="38" t="s">
        <v>14320</v>
      </c>
      <c r="AL3987" s="301">
        <v>43666</v>
      </c>
      <c r="AO3987" s="29" t="s">
        <v>4442</v>
      </c>
      <c r="AR3987" s="29" t="str">
        <f t="shared" si="629"/>
        <v>0</v>
      </c>
      <c r="AS3987" s="29">
        <f t="shared" si="627"/>
        <v>0</v>
      </c>
      <c r="AT3987" s="29">
        <v>0</v>
      </c>
      <c r="AW3987" s="29" t="str">
        <f t="shared" si="630"/>
        <v/>
      </c>
      <c r="AX3987" s="29" t="str">
        <f t="shared" si="622"/>
        <v/>
      </c>
      <c r="AY3987" s="29" t="str">
        <f t="shared" si="628"/>
        <v>https://media.mediathek-tanz-theater.de/iiif/2/nvt_img-468-001-001.JP2</v>
      </c>
      <c r="AZ3987" s="29" t="str">
        <f t="shared" si="623"/>
        <v>image/jp2</v>
      </c>
      <c r="BA3987" s="29" t="str">
        <f t="shared" si="624"/>
        <v>presentation/iiif</v>
      </c>
      <c r="BB3987" s="29" t="str">
        <f t="shared" si="625"/>
        <v>https://media.mediathek-tanz-theater.de/iiif/2/nvt_img-468-001-001.JP2/full/100,/0/default.jpg</v>
      </c>
      <c r="BC3987" s="29" t="str">
        <f t="shared" si="621"/>
        <v>image/jpeg</v>
      </c>
      <c r="BD3987" s="29" t="str">
        <f t="shared" si="626"/>
        <v>presentation/thumbnail</v>
      </c>
    </row>
    <row r="3988" spans="1:56" ht="38.25">
      <c r="A3988" s="29">
        <v>1</v>
      </c>
      <c r="B3988" s="29">
        <v>0</v>
      </c>
      <c r="C3988" s="38" t="s">
        <v>15181</v>
      </c>
      <c r="D3988" s="38" t="s">
        <v>15182</v>
      </c>
      <c r="F3988" s="38" t="s">
        <v>13813</v>
      </c>
      <c r="I3988" s="38" t="s">
        <v>4446</v>
      </c>
      <c r="J3988" s="38" t="s">
        <v>15175</v>
      </c>
      <c r="N3988" s="38" t="s">
        <v>1673</v>
      </c>
      <c r="R3988" s="38" t="s">
        <v>14957</v>
      </c>
      <c r="AA3988" s="38" t="s">
        <v>1170</v>
      </c>
      <c r="AB3988" s="38" t="s">
        <v>15183</v>
      </c>
      <c r="AE3988" s="38" t="s">
        <v>2950</v>
      </c>
      <c r="AG3988" s="38">
        <v>1</v>
      </c>
      <c r="AH3988" s="38" t="s">
        <v>4439</v>
      </c>
      <c r="AI3988" s="38" t="s">
        <v>4440</v>
      </c>
      <c r="AJ3988" s="38" t="s">
        <v>4449</v>
      </c>
      <c r="AK3988" s="38" t="s">
        <v>14199</v>
      </c>
      <c r="AL3988" s="301">
        <v>43666</v>
      </c>
      <c r="AO3988" s="29" t="s">
        <v>4442</v>
      </c>
      <c r="AR3988" s="29" t="str">
        <f t="shared" si="629"/>
        <v>0</v>
      </c>
      <c r="AS3988" s="29">
        <f t="shared" si="627"/>
        <v>0</v>
      </c>
      <c r="AT3988" s="29">
        <v>0</v>
      </c>
      <c r="AW3988" s="29" t="str">
        <f t="shared" si="630"/>
        <v/>
      </c>
      <c r="AX3988" s="29" t="str">
        <f t="shared" si="622"/>
        <v/>
      </c>
      <c r="AY3988" s="29" t="str">
        <f t="shared" si="628"/>
        <v>https://media.mediathek-tanz-theater.de/iiif/2/nvt_img-468-001-002.JP2</v>
      </c>
      <c r="AZ3988" s="29" t="str">
        <f t="shared" si="623"/>
        <v>image/jp2</v>
      </c>
      <c r="BA3988" s="29" t="str">
        <f t="shared" si="624"/>
        <v>presentation/iiif</v>
      </c>
      <c r="BB3988" s="29" t="str">
        <f t="shared" si="625"/>
        <v>https://media.mediathek-tanz-theater.de/iiif/2/nvt_img-468-001-002.JP2/full/100,/0/default.jpg</v>
      </c>
      <c r="BC3988" s="29" t="str">
        <f t="shared" si="621"/>
        <v>image/jpeg</v>
      </c>
      <c r="BD3988" s="29" t="str">
        <f t="shared" si="626"/>
        <v>presentation/thumbnail</v>
      </c>
    </row>
    <row r="3989" spans="1:56" ht="38.25">
      <c r="A3989" s="29">
        <v>1</v>
      </c>
      <c r="B3989" s="29">
        <v>0</v>
      </c>
      <c r="C3989" s="38" t="s">
        <v>15184</v>
      </c>
      <c r="D3989" s="38" t="s">
        <v>15185</v>
      </c>
      <c r="F3989" s="38" t="s">
        <v>13813</v>
      </c>
      <c r="H3989" s="38" t="s">
        <v>4841</v>
      </c>
      <c r="I3989" s="38" t="s">
        <v>4446</v>
      </c>
      <c r="J3989" s="38" t="s">
        <v>15175</v>
      </c>
      <c r="N3989" s="38" t="s">
        <v>1673</v>
      </c>
      <c r="R3989" s="38" t="s">
        <v>14957</v>
      </c>
      <c r="AA3989" s="38" t="s">
        <v>1170</v>
      </c>
      <c r="AB3989" s="38" t="s">
        <v>15186</v>
      </c>
      <c r="AE3989" s="38" t="s">
        <v>2950</v>
      </c>
      <c r="AG3989" s="38">
        <v>1</v>
      </c>
      <c r="AH3989" s="38" t="s">
        <v>4439</v>
      </c>
      <c r="AI3989" s="38" t="s">
        <v>4440</v>
      </c>
      <c r="AJ3989" s="38" t="s">
        <v>4449</v>
      </c>
      <c r="AK3989" s="38" t="s">
        <v>14199</v>
      </c>
      <c r="AL3989" s="301">
        <v>43666</v>
      </c>
      <c r="AO3989" s="29" t="s">
        <v>4442</v>
      </c>
      <c r="AR3989" s="29" t="str">
        <f t="shared" si="629"/>
        <v>0</v>
      </c>
      <c r="AS3989" s="29">
        <f t="shared" si="627"/>
        <v>0</v>
      </c>
      <c r="AT3989" s="29">
        <v>0</v>
      </c>
      <c r="AW3989" s="29" t="str">
        <f t="shared" si="630"/>
        <v/>
      </c>
      <c r="AX3989" s="29" t="str">
        <f t="shared" si="622"/>
        <v/>
      </c>
      <c r="AY3989" s="29" t="str">
        <f t="shared" si="628"/>
        <v>https://media.mediathek-tanz-theater.de/iiif/2/nvt_img-468-001-003.JP2</v>
      </c>
      <c r="AZ3989" s="29" t="str">
        <f t="shared" si="623"/>
        <v>image/jp2</v>
      </c>
      <c r="BA3989" s="29" t="str">
        <f t="shared" si="624"/>
        <v>presentation/iiif</v>
      </c>
      <c r="BB3989" s="29" t="str">
        <f t="shared" si="625"/>
        <v>https://media.mediathek-tanz-theater.de/iiif/2/nvt_img-468-001-003.JP2/full/100,/0/default.jpg</v>
      </c>
      <c r="BC3989" s="29" t="str">
        <f t="shared" si="621"/>
        <v>image/jpeg</v>
      </c>
      <c r="BD3989" s="29" t="str">
        <f t="shared" si="626"/>
        <v>presentation/thumbnail</v>
      </c>
    </row>
    <row r="3990" spans="1:56" ht="25.5">
      <c r="A3990" s="29">
        <v>1</v>
      </c>
      <c r="B3990" s="29">
        <v>0</v>
      </c>
      <c r="C3990" s="38" t="s">
        <v>15187</v>
      </c>
      <c r="D3990" s="38" t="s">
        <v>15188</v>
      </c>
      <c r="F3990" s="38" t="s">
        <v>13813</v>
      </c>
      <c r="I3990" s="38" t="s">
        <v>4438</v>
      </c>
      <c r="J3990" t="s">
        <v>15173</v>
      </c>
      <c r="N3990" s="38" t="s">
        <v>1673</v>
      </c>
      <c r="R3990" s="38" t="s">
        <v>14957</v>
      </c>
      <c r="AA3990" s="38" t="s">
        <v>1170</v>
      </c>
      <c r="AE3990" s="38" t="s">
        <v>2950</v>
      </c>
      <c r="AG3990" s="38">
        <v>1</v>
      </c>
      <c r="AH3990" s="38" t="s">
        <v>4439</v>
      </c>
      <c r="AI3990" s="38" t="s">
        <v>4440</v>
      </c>
      <c r="AJ3990" s="38" t="s">
        <v>11546</v>
      </c>
      <c r="AL3990" s="301">
        <v>43666</v>
      </c>
      <c r="AO3990" s="29" t="s">
        <v>4442</v>
      </c>
      <c r="AR3990" s="29" t="str">
        <f t="shared" si="629"/>
        <v>1</v>
      </c>
      <c r="AS3990" s="29">
        <f t="shared" si="627"/>
        <v>1</v>
      </c>
      <c r="AT3990" s="29">
        <v>1</v>
      </c>
      <c r="AV3990" s="29" t="s">
        <v>15189</v>
      </c>
      <c r="AW3990" s="29" t="str">
        <f t="shared" si="630"/>
        <v>image/tiff</v>
      </c>
      <c r="AX3990" s="29" t="str">
        <f t="shared" si="622"/>
        <v>archival/master</v>
      </c>
      <c r="AY3990" s="29" t="str">
        <f t="shared" si="628"/>
        <v>https://media.mediathek-tanz-theater.de/iiif/2/nvt_img-468-002.JP2</v>
      </c>
      <c r="AZ3990" s="29" t="str">
        <f t="shared" si="623"/>
        <v>image/jp2</v>
      </c>
      <c r="BA3990" s="29" t="str">
        <f t="shared" si="624"/>
        <v>presentation/iiif</v>
      </c>
      <c r="BB3990" s="29" t="str">
        <f t="shared" si="625"/>
        <v>https://media.mediathek-tanz-theater.de/iiif/2/nvt_img-468-002.JP2/full/100,/0/default.jpg</v>
      </c>
      <c r="BC3990" s="29" t="str">
        <f t="shared" si="621"/>
        <v>image/jpeg</v>
      </c>
      <c r="BD3990" s="29" t="str">
        <f t="shared" si="626"/>
        <v>presentation/thumbnail</v>
      </c>
    </row>
    <row r="3991" spans="1:56" ht="38.25">
      <c r="A3991" s="29">
        <v>1</v>
      </c>
      <c r="B3991" s="29">
        <v>0</v>
      </c>
      <c r="C3991" s="38" t="s">
        <v>15190</v>
      </c>
      <c r="D3991" s="38" t="s">
        <v>15191</v>
      </c>
      <c r="F3991" s="38" t="s">
        <v>13813</v>
      </c>
      <c r="I3991" s="38" t="s">
        <v>4446</v>
      </c>
      <c r="J3991" s="38" t="s">
        <v>15187</v>
      </c>
      <c r="N3991" s="38" t="s">
        <v>1673</v>
      </c>
      <c r="R3991" s="38" t="s">
        <v>14957</v>
      </c>
      <c r="AA3991" s="38" t="s">
        <v>1170</v>
      </c>
      <c r="AB3991" s="38" t="s">
        <v>15192</v>
      </c>
      <c r="AE3991" s="38" t="s">
        <v>2950</v>
      </c>
      <c r="AG3991" s="38">
        <v>1</v>
      </c>
      <c r="AH3991" s="38" t="s">
        <v>4439</v>
      </c>
      <c r="AI3991" s="38" t="s">
        <v>4440</v>
      </c>
      <c r="AJ3991" s="38" t="s">
        <v>4449</v>
      </c>
      <c r="AK3991" s="38" t="s">
        <v>14199</v>
      </c>
      <c r="AL3991" s="301">
        <v>43666</v>
      </c>
      <c r="AO3991" s="29" t="s">
        <v>4442</v>
      </c>
      <c r="AR3991" s="29" t="str">
        <f t="shared" si="629"/>
        <v>0</v>
      </c>
      <c r="AS3991" s="29">
        <f t="shared" si="627"/>
        <v>0</v>
      </c>
      <c r="AT3991" s="29">
        <v>0</v>
      </c>
      <c r="AW3991" s="29" t="str">
        <f t="shared" si="630"/>
        <v/>
      </c>
      <c r="AX3991" s="29" t="str">
        <f t="shared" si="622"/>
        <v/>
      </c>
      <c r="AY3991" s="29" t="str">
        <f t="shared" si="628"/>
        <v>https://media.mediathek-tanz-theater.de/iiif/2/nvt_img-468-002-001.JP2</v>
      </c>
      <c r="AZ3991" s="29" t="str">
        <f t="shared" si="623"/>
        <v>image/jp2</v>
      </c>
      <c r="BA3991" s="29" t="str">
        <f t="shared" si="624"/>
        <v>presentation/iiif</v>
      </c>
      <c r="BB3991" s="29" t="str">
        <f t="shared" si="625"/>
        <v>https://media.mediathek-tanz-theater.de/iiif/2/nvt_img-468-002-001.JP2/full/100,/0/default.jpg</v>
      </c>
      <c r="BC3991" s="29" t="str">
        <f t="shared" si="621"/>
        <v>image/jpeg</v>
      </c>
      <c r="BD3991" s="29" t="str">
        <f t="shared" si="626"/>
        <v>presentation/thumbnail</v>
      </c>
    </row>
    <row r="3992" spans="1:56" ht="38.25">
      <c r="A3992" s="29">
        <v>1</v>
      </c>
      <c r="B3992" s="29">
        <v>0</v>
      </c>
      <c r="C3992" s="38" t="s">
        <v>15193</v>
      </c>
      <c r="D3992" s="38" t="s">
        <v>15194</v>
      </c>
      <c r="F3992" s="38" t="s">
        <v>13813</v>
      </c>
      <c r="H3992" s="38" t="s">
        <v>4841</v>
      </c>
      <c r="I3992" s="38" t="s">
        <v>4446</v>
      </c>
      <c r="J3992" s="38" t="s">
        <v>15187</v>
      </c>
      <c r="N3992" s="38" t="s">
        <v>1673</v>
      </c>
      <c r="R3992" s="38" t="s">
        <v>14957</v>
      </c>
      <c r="AA3992" s="38" t="s">
        <v>1170</v>
      </c>
      <c r="AE3992" s="38" t="s">
        <v>2950</v>
      </c>
      <c r="AG3992" s="38">
        <v>1</v>
      </c>
      <c r="AH3992" s="38" t="s">
        <v>4439</v>
      </c>
      <c r="AI3992" s="38" t="s">
        <v>4440</v>
      </c>
      <c r="AJ3992" s="38" t="s">
        <v>4449</v>
      </c>
      <c r="AK3992" s="38" t="s">
        <v>14320</v>
      </c>
      <c r="AL3992" s="301">
        <v>43666</v>
      </c>
      <c r="AO3992" s="29" t="s">
        <v>4442</v>
      </c>
      <c r="AR3992" s="29" t="str">
        <f t="shared" si="629"/>
        <v>0</v>
      </c>
      <c r="AS3992" s="29">
        <f t="shared" si="627"/>
        <v>0</v>
      </c>
      <c r="AT3992" s="29">
        <v>0</v>
      </c>
      <c r="AW3992" s="29" t="str">
        <f t="shared" si="630"/>
        <v/>
      </c>
      <c r="AX3992" s="29" t="str">
        <f t="shared" si="622"/>
        <v/>
      </c>
      <c r="AY3992" s="29" t="str">
        <f t="shared" si="628"/>
        <v>https://media.mediathek-tanz-theater.de/iiif/2/nvt_img-468-002-002.JP2</v>
      </c>
      <c r="AZ3992" s="29" t="str">
        <f t="shared" si="623"/>
        <v>image/jp2</v>
      </c>
      <c r="BA3992" s="29" t="str">
        <f t="shared" si="624"/>
        <v>presentation/iiif</v>
      </c>
      <c r="BB3992" s="29" t="str">
        <f t="shared" si="625"/>
        <v>https://media.mediathek-tanz-theater.de/iiif/2/nvt_img-468-002-002.JP2/full/100,/0/default.jpg</v>
      </c>
      <c r="BC3992" s="29" t="str">
        <f t="shared" si="621"/>
        <v>image/jpeg</v>
      </c>
      <c r="BD3992" s="29" t="str">
        <f t="shared" si="626"/>
        <v>presentation/thumbnail</v>
      </c>
    </row>
    <row r="3993" spans="1:56" ht="38.25">
      <c r="A3993" s="29">
        <v>1</v>
      </c>
      <c r="B3993" s="29">
        <v>0</v>
      </c>
      <c r="C3993" s="38" t="s">
        <v>15195</v>
      </c>
      <c r="D3993" s="38" t="s">
        <v>15196</v>
      </c>
      <c r="F3993" s="38" t="s">
        <v>13813</v>
      </c>
      <c r="H3993" s="38" t="s">
        <v>4841</v>
      </c>
      <c r="I3993" s="38" t="s">
        <v>4446</v>
      </c>
      <c r="J3993" s="38" t="s">
        <v>15187</v>
      </c>
      <c r="N3993" s="38" t="s">
        <v>1673</v>
      </c>
      <c r="R3993" s="38" t="s">
        <v>14957</v>
      </c>
      <c r="AA3993" s="38" t="s">
        <v>1170</v>
      </c>
      <c r="AB3993" s="38" t="s">
        <v>15197</v>
      </c>
      <c r="AE3993" s="38" t="s">
        <v>2950</v>
      </c>
      <c r="AG3993" s="38">
        <v>1</v>
      </c>
      <c r="AH3993" s="38" t="s">
        <v>4439</v>
      </c>
      <c r="AI3993" s="38" t="s">
        <v>4440</v>
      </c>
      <c r="AJ3993" s="38" t="s">
        <v>4449</v>
      </c>
      <c r="AK3993" s="38" t="s">
        <v>14320</v>
      </c>
      <c r="AL3993" s="301">
        <v>43666</v>
      </c>
      <c r="AO3993" s="29" t="s">
        <v>4442</v>
      </c>
      <c r="AR3993" s="29" t="str">
        <f t="shared" si="629"/>
        <v>0</v>
      </c>
      <c r="AS3993" s="29">
        <f t="shared" si="627"/>
        <v>0</v>
      </c>
      <c r="AT3993" s="29">
        <v>0</v>
      </c>
      <c r="AW3993" s="29" t="str">
        <f t="shared" si="630"/>
        <v/>
      </c>
      <c r="AX3993" s="29" t="str">
        <f t="shared" si="622"/>
        <v/>
      </c>
      <c r="AY3993" s="29" t="str">
        <f t="shared" si="628"/>
        <v>https://media.mediathek-tanz-theater.de/iiif/2/nvt_img-468-002-003.JP2</v>
      </c>
      <c r="AZ3993" s="29" t="str">
        <f t="shared" si="623"/>
        <v>image/jp2</v>
      </c>
      <c r="BA3993" s="29" t="str">
        <f t="shared" si="624"/>
        <v>presentation/iiif</v>
      </c>
      <c r="BB3993" s="29" t="str">
        <f t="shared" si="625"/>
        <v>https://media.mediathek-tanz-theater.de/iiif/2/nvt_img-468-002-003.JP2/full/100,/0/default.jpg</v>
      </c>
      <c r="BC3993" s="29" t="str">
        <f t="shared" si="621"/>
        <v>image/jpeg</v>
      </c>
      <c r="BD3993" s="29" t="str">
        <f t="shared" si="626"/>
        <v>presentation/thumbnail</v>
      </c>
    </row>
    <row r="3994" spans="1:56" ht="51">
      <c r="A3994" s="29">
        <v>0</v>
      </c>
      <c r="B3994" s="29">
        <v>0</v>
      </c>
      <c r="C3994" t="s">
        <v>15198</v>
      </c>
      <c r="F3994" s="38" t="s">
        <v>15199</v>
      </c>
      <c r="I3994" s="38" t="s">
        <v>4431</v>
      </c>
      <c r="J3994" s="406"/>
      <c r="M3994" s="311"/>
      <c r="U3994"/>
      <c r="V3994"/>
      <c r="AB3994" s="38" t="s">
        <v>15200</v>
      </c>
      <c r="AC3994" s="38" t="s">
        <v>4433</v>
      </c>
      <c r="AE3994" s="38" t="s">
        <v>2950</v>
      </c>
      <c r="AG3994" s="38">
        <v>1</v>
      </c>
      <c r="AJ3994" s="38" t="s">
        <v>5115</v>
      </c>
      <c r="AL3994" s="301">
        <v>43672</v>
      </c>
      <c r="AR3994" s="29" t="str">
        <f t="shared" si="629"/>
        <v>1</v>
      </c>
      <c r="AS3994" s="29">
        <f t="shared" si="627"/>
        <v>0</v>
      </c>
      <c r="AT3994" s="29">
        <v>0</v>
      </c>
      <c r="AW3994" s="29" t="str">
        <f t="shared" si="630"/>
        <v/>
      </c>
      <c r="AX3994" s="29" t="str">
        <f t="shared" si="622"/>
        <v/>
      </c>
      <c r="AY3994" s="29" t="str">
        <f t="shared" si="628"/>
        <v>https://media.mediathek-tanz-theater.de/iiif/2/nvt_img-469.JP2</v>
      </c>
      <c r="AZ3994" s="29" t="str">
        <f t="shared" si="623"/>
        <v>image/jp2</v>
      </c>
      <c r="BA3994" s="29" t="str">
        <f t="shared" si="624"/>
        <v>presentation/iiif</v>
      </c>
      <c r="BB3994" s="29" t="str">
        <f t="shared" si="625"/>
        <v>https://media.mediathek-tanz-theater.de/iiif/2/nvt_img-469.JP2/full/100,/0/default.jpg</v>
      </c>
      <c r="BC3994" s="29" t="str">
        <f t="shared" si="621"/>
        <v>image/jpeg</v>
      </c>
      <c r="BD3994" s="29" t="str">
        <f t="shared" si="626"/>
        <v>presentation/thumbnail</v>
      </c>
    </row>
    <row r="3995" spans="1:56">
      <c r="A3995" s="29">
        <v>1</v>
      </c>
      <c r="B3995" s="29">
        <v>0</v>
      </c>
      <c r="C3995" s="38" t="s">
        <v>15201</v>
      </c>
      <c r="D3995" s="38" t="s">
        <v>15202</v>
      </c>
      <c r="F3995" s="38" t="s">
        <v>15199</v>
      </c>
      <c r="I3995" s="38" t="s">
        <v>4438</v>
      </c>
      <c r="J3995" t="s">
        <v>15198</v>
      </c>
      <c r="N3995" s="38" t="s">
        <v>1223</v>
      </c>
      <c r="P3995" s="38" t="s">
        <v>1855</v>
      </c>
      <c r="R3995" s="38" t="s">
        <v>15203</v>
      </c>
      <c r="X3995" s="367">
        <v>29900</v>
      </c>
      <c r="Y3995" s="38" t="s">
        <v>1854</v>
      </c>
      <c r="AE3995" s="38" t="s">
        <v>2950</v>
      </c>
      <c r="AG3995" s="38">
        <v>1</v>
      </c>
      <c r="AH3995" s="38" t="s">
        <v>4439</v>
      </c>
      <c r="AI3995" s="38" t="s">
        <v>4440</v>
      </c>
      <c r="AJ3995" s="38" t="s">
        <v>13880</v>
      </c>
      <c r="AL3995" s="301">
        <v>43672</v>
      </c>
      <c r="AO3995" s="29" t="s">
        <v>4442</v>
      </c>
      <c r="AR3995" s="29" t="str">
        <f t="shared" si="629"/>
        <v>1</v>
      </c>
      <c r="AS3995" s="29">
        <f t="shared" si="627"/>
        <v>1</v>
      </c>
      <c r="AT3995" s="29">
        <v>1</v>
      </c>
      <c r="AV3995" s="29" t="s">
        <v>15204</v>
      </c>
      <c r="AW3995" s="29" t="str">
        <f t="shared" si="630"/>
        <v>image/tiff</v>
      </c>
      <c r="AX3995" s="29" t="str">
        <f t="shared" si="622"/>
        <v>archival/master</v>
      </c>
      <c r="AY3995" s="29" t="str">
        <f t="shared" si="628"/>
        <v>https://media.mediathek-tanz-theater.de/iiif/2/nvt_img-469-001.JP2</v>
      </c>
      <c r="AZ3995" s="29" t="str">
        <f t="shared" si="623"/>
        <v>image/jp2</v>
      </c>
      <c r="BA3995" s="29" t="str">
        <f t="shared" si="624"/>
        <v>presentation/iiif</v>
      </c>
      <c r="BB3995" s="29" t="str">
        <f t="shared" si="625"/>
        <v>https://media.mediathek-tanz-theater.de/iiif/2/nvt_img-469-001.JP2/full/100,/0/default.jpg</v>
      </c>
      <c r="BC3995" s="29" t="str">
        <f t="shared" si="621"/>
        <v>image/jpeg</v>
      </c>
      <c r="BD3995" s="29" t="str">
        <f t="shared" si="626"/>
        <v>presentation/thumbnail</v>
      </c>
    </row>
    <row r="3996" spans="1:56" ht="25.5">
      <c r="A3996" s="29">
        <v>1</v>
      </c>
      <c r="B3996" s="29">
        <v>0</v>
      </c>
      <c r="C3996" s="38" t="s">
        <v>15205</v>
      </c>
      <c r="D3996" s="38" t="s">
        <v>15206</v>
      </c>
      <c r="F3996" s="38" t="s">
        <v>15199</v>
      </c>
      <c r="H3996" s="38" t="s">
        <v>5078</v>
      </c>
      <c r="I3996" s="38" t="s">
        <v>4446</v>
      </c>
      <c r="J3996" s="38" t="s">
        <v>15201</v>
      </c>
      <c r="N3996" s="38" t="s">
        <v>1223</v>
      </c>
      <c r="P3996" s="38" t="s">
        <v>1855</v>
      </c>
      <c r="R3996" s="38" t="s">
        <v>15203</v>
      </c>
      <c r="U3996" s="38" t="s">
        <v>15207</v>
      </c>
      <c r="X3996" s="367">
        <v>29900</v>
      </c>
      <c r="Y3996" s="38" t="s">
        <v>1854</v>
      </c>
      <c r="AA3996" s="38" t="s">
        <v>1170</v>
      </c>
      <c r="AB3996" s="38" t="s">
        <v>13049</v>
      </c>
      <c r="AE3996" s="38" t="s">
        <v>2950</v>
      </c>
      <c r="AG3996" s="38">
        <v>1</v>
      </c>
      <c r="AH3996" s="38" t="s">
        <v>4439</v>
      </c>
      <c r="AI3996" s="38" t="s">
        <v>4440</v>
      </c>
      <c r="AJ3996" s="38" t="s">
        <v>4449</v>
      </c>
      <c r="AK3996" s="38" t="s">
        <v>15208</v>
      </c>
      <c r="AL3996" s="301">
        <v>43672</v>
      </c>
      <c r="AO3996" s="29" t="s">
        <v>4442</v>
      </c>
      <c r="AR3996" s="29" t="str">
        <f t="shared" si="629"/>
        <v>0</v>
      </c>
      <c r="AS3996" s="29">
        <f t="shared" si="627"/>
        <v>0</v>
      </c>
      <c r="AT3996" s="29">
        <v>0</v>
      </c>
      <c r="AW3996" s="29" t="str">
        <f t="shared" si="630"/>
        <v/>
      </c>
      <c r="AX3996" s="29" t="str">
        <f t="shared" si="622"/>
        <v/>
      </c>
      <c r="AY3996" s="29" t="str">
        <f t="shared" si="628"/>
        <v>https://media.mediathek-tanz-theater.de/iiif/2/nvt_img-469-001-001.JP2</v>
      </c>
      <c r="AZ3996" s="29" t="str">
        <f t="shared" si="623"/>
        <v>image/jp2</v>
      </c>
      <c r="BA3996" s="29" t="str">
        <f t="shared" si="624"/>
        <v>presentation/iiif</v>
      </c>
      <c r="BB3996" s="29" t="str">
        <f t="shared" si="625"/>
        <v>https://media.mediathek-tanz-theater.de/iiif/2/nvt_img-469-001-001.JP2/full/100,/0/default.jpg</v>
      </c>
      <c r="BC3996" s="29" t="str">
        <f t="shared" si="621"/>
        <v>image/jpeg</v>
      </c>
      <c r="BD3996" s="29" t="str">
        <f t="shared" si="626"/>
        <v>presentation/thumbnail</v>
      </c>
    </row>
    <row r="3997" spans="1:56" ht="25.5">
      <c r="A3997" s="29">
        <v>1</v>
      </c>
      <c r="B3997" s="29">
        <v>0</v>
      </c>
      <c r="C3997" s="38" t="s">
        <v>15209</v>
      </c>
      <c r="D3997" s="38" t="s">
        <v>15210</v>
      </c>
      <c r="F3997" s="38" t="s">
        <v>15199</v>
      </c>
      <c r="I3997" s="38" t="s">
        <v>4446</v>
      </c>
      <c r="J3997" s="38" t="s">
        <v>15201</v>
      </c>
      <c r="N3997" s="38" t="s">
        <v>1223</v>
      </c>
      <c r="P3997" s="38" t="s">
        <v>1855</v>
      </c>
      <c r="R3997" s="38" t="s">
        <v>15203</v>
      </c>
      <c r="U3997" s="38" t="s">
        <v>15207</v>
      </c>
      <c r="X3997" s="367">
        <v>29900</v>
      </c>
      <c r="Y3997" s="38" t="s">
        <v>1854</v>
      </c>
      <c r="AA3997" s="38" t="s">
        <v>1170</v>
      </c>
      <c r="AB3997" s="38" t="s">
        <v>13053</v>
      </c>
      <c r="AE3997" s="38" t="s">
        <v>2950</v>
      </c>
      <c r="AG3997" s="38">
        <v>1</v>
      </c>
      <c r="AH3997" s="38" t="s">
        <v>4439</v>
      </c>
      <c r="AI3997" s="38" t="s">
        <v>4440</v>
      </c>
      <c r="AJ3997" s="38" t="s">
        <v>4449</v>
      </c>
      <c r="AK3997" s="38" t="s">
        <v>15208</v>
      </c>
      <c r="AL3997" s="301">
        <v>43672</v>
      </c>
      <c r="AO3997" s="29" t="s">
        <v>4442</v>
      </c>
      <c r="AR3997" s="29" t="str">
        <f t="shared" si="629"/>
        <v>0</v>
      </c>
      <c r="AS3997" s="29">
        <f t="shared" si="627"/>
        <v>0</v>
      </c>
      <c r="AT3997" s="29">
        <v>0</v>
      </c>
      <c r="AW3997" s="29" t="str">
        <f t="shared" si="630"/>
        <v/>
      </c>
      <c r="AX3997" s="29" t="str">
        <f t="shared" si="622"/>
        <v/>
      </c>
      <c r="AY3997" s="29" t="str">
        <f t="shared" si="628"/>
        <v>https://media.mediathek-tanz-theater.de/iiif/2/nvt_img-469-001-002.JP2</v>
      </c>
      <c r="AZ3997" s="29" t="str">
        <f t="shared" si="623"/>
        <v>image/jp2</v>
      </c>
      <c r="BA3997" s="29" t="str">
        <f t="shared" si="624"/>
        <v>presentation/iiif</v>
      </c>
      <c r="BB3997" s="29" t="str">
        <f t="shared" si="625"/>
        <v>https://media.mediathek-tanz-theater.de/iiif/2/nvt_img-469-001-002.JP2/full/100,/0/default.jpg</v>
      </c>
      <c r="BC3997" s="29" t="str">
        <f t="shared" si="621"/>
        <v>image/jpeg</v>
      </c>
      <c r="BD3997" s="29" t="str">
        <f t="shared" si="626"/>
        <v>presentation/thumbnail</v>
      </c>
    </row>
    <row r="3998" spans="1:56" ht="38.25">
      <c r="A3998" s="29">
        <v>1</v>
      </c>
      <c r="B3998" s="29">
        <v>0</v>
      </c>
      <c r="C3998" s="38" t="s">
        <v>15211</v>
      </c>
      <c r="D3998" s="38" t="s">
        <v>15212</v>
      </c>
      <c r="F3998" s="38" t="s">
        <v>15199</v>
      </c>
      <c r="I3998" s="38" t="s">
        <v>4446</v>
      </c>
      <c r="J3998" s="38" t="s">
        <v>15201</v>
      </c>
      <c r="N3998" s="38" t="s">
        <v>1223</v>
      </c>
      <c r="P3998" s="38" t="s">
        <v>1855</v>
      </c>
      <c r="R3998" s="38" t="s">
        <v>15203</v>
      </c>
      <c r="U3998" s="38" t="s">
        <v>15213</v>
      </c>
      <c r="X3998" s="367">
        <v>29900</v>
      </c>
      <c r="Y3998" s="38" t="s">
        <v>1854</v>
      </c>
      <c r="AA3998" s="38" t="s">
        <v>1170</v>
      </c>
      <c r="AB3998" s="38" t="s">
        <v>13059</v>
      </c>
      <c r="AE3998" s="38" t="s">
        <v>2950</v>
      </c>
      <c r="AG3998" s="38">
        <v>1</v>
      </c>
      <c r="AH3998" s="38" t="s">
        <v>4439</v>
      </c>
      <c r="AI3998" s="38" t="s">
        <v>4440</v>
      </c>
      <c r="AJ3998" s="38" t="s">
        <v>4449</v>
      </c>
      <c r="AK3998" s="38" t="s">
        <v>15214</v>
      </c>
      <c r="AL3998" s="301">
        <v>43672</v>
      </c>
      <c r="AO3998" s="29" t="s">
        <v>4442</v>
      </c>
      <c r="AR3998" s="29" t="str">
        <f t="shared" si="629"/>
        <v>0</v>
      </c>
      <c r="AS3998" s="29">
        <f t="shared" si="627"/>
        <v>0</v>
      </c>
      <c r="AT3998" s="29">
        <v>0</v>
      </c>
      <c r="AW3998" s="29" t="str">
        <f t="shared" si="630"/>
        <v/>
      </c>
      <c r="AX3998" s="29" t="str">
        <f t="shared" si="622"/>
        <v/>
      </c>
      <c r="AY3998" s="29" t="str">
        <f t="shared" si="628"/>
        <v>https://media.mediathek-tanz-theater.de/iiif/2/nvt_img-469-001-003.JP2</v>
      </c>
      <c r="AZ3998" s="29" t="str">
        <f t="shared" si="623"/>
        <v>image/jp2</v>
      </c>
      <c r="BA3998" s="29" t="str">
        <f t="shared" si="624"/>
        <v>presentation/iiif</v>
      </c>
      <c r="BB3998" s="29" t="str">
        <f t="shared" si="625"/>
        <v>https://media.mediathek-tanz-theater.de/iiif/2/nvt_img-469-001-003.JP2/full/100,/0/default.jpg</v>
      </c>
      <c r="BC3998" s="29" t="str">
        <f t="shared" si="621"/>
        <v>image/jpeg</v>
      </c>
      <c r="BD3998" s="29" t="str">
        <f t="shared" si="626"/>
        <v>presentation/thumbnail</v>
      </c>
    </row>
    <row r="3999" spans="1:56">
      <c r="A3999" s="29">
        <v>1</v>
      </c>
      <c r="B3999" s="29">
        <v>0</v>
      </c>
      <c r="C3999" s="38" t="s">
        <v>15215</v>
      </c>
      <c r="D3999" s="38" t="s">
        <v>15216</v>
      </c>
      <c r="F3999" s="38" t="s">
        <v>15199</v>
      </c>
      <c r="I3999" s="38" t="s">
        <v>4438</v>
      </c>
      <c r="J3999" t="s">
        <v>15198</v>
      </c>
      <c r="N3999" s="38" t="s">
        <v>1223</v>
      </c>
      <c r="P3999" s="38" t="s">
        <v>1855</v>
      </c>
      <c r="R3999" s="38" t="s">
        <v>15203</v>
      </c>
      <c r="X3999" s="367">
        <v>29900</v>
      </c>
      <c r="Y3999" s="38" t="s">
        <v>1854</v>
      </c>
      <c r="AA3999" s="38" t="s">
        <v>1170</v>
      </c>
      <c r="AE3999" s="38" t="s">
        <v>2950</v>
      </c>
      <c r="AG3999" s="38">
        <v>1</v>
      </c>
      <c r="AH3999" s="38" t="s">
        <v>4439</v>
      </c>
      <c r="AI3999" s="38" t="s">
        <v>4440</v>
      </c>
      <c r="AJ3999" s="38" t="s">
        <v>5835</v>
      </c>
      <c r="AL3999" s="301">
        <v>43672</v>
      </c>
      <c r="AO3999" s="29" t="s">
        <v>4442</v>
      </c>
      <c r="AR3999" s="29" t="str">
        <f t="shared" si="629"/>
        <v>1</v>
      </c>
      <c r="AS3999" s="29">
        <f t="shared" si="627"/>
        <v>1</v>
      </c>
      <c r="AT3999" s="29">
        <v>1</v>
      </c>
      <c r="AV3999" s="29" t="s">
        <v>15217</v>
      </c>
      <c r="AW3999" s="29" t="str">
        <f t="shared" si="630"/>
        <v>image/tiff</v>
      </c>
      <c r="AX3999" s="29" t="str">
        <f t="shared" si="622"/>
        <v>archival/master</v>
      </c>
      <c r="AY3999" s="29" t="str">
        <f t="shared" si="628"/>
        <v>https://media.mediathek-tanz-theater.de/iiif/2/nvt_img-469-002.JP2</v>
      </c>
      <c r="AZ3999" s="29" t="str">
        <f t="shared" si="623"/>
        <v>image/jp2</v>
      </c>
      <c r="BA3999" s="29" t="str">
        <f t="shared" si="624"/>
        <v>presentation/iiif</v>
      </c>
      <c r="BB3999" s="29" t="str">
        <f t="shared" si="625"/>
        <v>https://media.mediathek-tanz-theater.de/iiif/2/nvt_img-469-002.JP2/full/100,/0/default.jpg</v>
      </c>
      <c r="BC3999" s="29" t="str">
        <f t="shared" si="621"/>
        <v>image/jpeg</v>
      </c>
      <c r="BD3999" s="29" t="str">
        <f t="shared" si="626"/>
        <v>presentation/thumbnail</v>
      </c>
    </row>
    <row r="4000" spans="1:56">
      <c r="A4000" s="29">
        <v>1</v>
      </c>
      <c r="B4000" s="29">
        <v>0</v>
      </c>
      <c r="C4000" s="38" t="s">
        <v>15218</v>
      </c>
      <c r="D4000" s="38" t="s">
        <v>15219</v>
      </c>
      <c r="F4000" s="38" t="s">
        <v>15199</v>
      </c>
      <c r="I4000" s="38" t="s">
        <v>4446</v>
      </c>
      <c r="J4000" s="38" t="s">
        <v>15215</v>
      </c>
      <c r="N4000" s="38" t="s">
        <v>1223</v>
      </c>
      <c r="P4000" s="38" t="s">
        <v>1855</v>
      </c>
      <c r="R4000" s="38" t="s">
        <v>15203</v>
      </c>
      <c r="U4000" s="38" t="s">
        <v>1405</v>
      </c>
      <c r="X4000" s="367">
        <v>29900</v>
      </c>
      <c r="Y4000" s="38" t="s">
        <v>1854</v>
      </c>
      <c r="AA4000" s="38" t="s">
        <v>1170</v>
      </c>
      <c r="AB4000" s="38" t="s">
        <v>13063</v>
      </c>
      <c r="AE4000" s="38" t="s">
        <v>2950</v>
      </c>
      <c r="AG4000" s="38">
        <v>1</v>
      </c>
      <c r="AH4000" s="38" t="s">
        <v>4439</v>
      </c>
      <c r="AI4000" s="38" t="s">
        <v>4440</v>
      </c>
      <c r="AJ4000" s="38" t="s">
        <v>4449</v>
      </c>
      <c r="AK4000" s="38" t="s">
        <v>72</v>
      </c>
      <c r="AL4000" s="301">
        <v>43672</v>
      </c>
      <c r="AO4000" s="29" t="s">
        <v>4442</v>
      </c>
      <c r="AR4000" s="29" t="str">
        <f t="shared" si="629"/>
        <v>0</v>
      </c>
      <c r="AS4000" s="29">
        <f t="shared" si="627"/>
        <v>0</v>
      </c>
      <c r="AT4000" s="29">
        <v>0</v>
      </c>
      <c r="AW4000" s="29" t="str">
        <f t="shared" si="630"/>
        <v/>
      </c>
      <c r="AX4000" s="29" t="str">
        <f t="shared" si="622"/>
        <v/>
      </c>
      <c r="AY4000" s="29" t="str">
        <f t="shared" si="628"/>
        <v>https://media.mediathek-tanz-theater.de/iiif/2/nvt_img-469-002-001.JP2</v>
      </c>
      <c r="AZ4000" s="29" t="str">
        <f t="shared" si="623"/>
        <v>image/jp2</v>
      </c>
      <c r="BA4000" s="29" t="str">
        <f t="shared" si="624"/>
        <v>presentation/iiif</v>
      </c>
      <c r="BB4000" s="29" t="str">
        <f t="shared" si="625"/>
        <v>https://media.mediathek-tanz-theater.de/iiif/2/nvt_img-469-002-001.JP2/full/100,/0/default.jpg</v>
      </c>
      <c r="BC4000" s="29" t="str">
        <f t="shared" si="621"/>
        <v>image/jpeg</v>
      </c>
      <c r="BD4000" s="29" t="str">
        <f t="shared" si="626"/>
        <v>presentation/thumbnail</v>
      </c>
    </row>
    <row r="4001" spans="1:56" ht="38.25">
      <c r="A4001" s="29">
        <v>1</v>
      </c>
      <c r="B4001" s="29">
        <v>0</v>
      </c>
      <c r="C4001" s="38" t="s">
        <v>15220</v>
      </c>
      <c r="D4001" s="38" t="s">
        <v>15221</v>
      </c>
      <c r="F4001" s="38" t="s">
        <v>15199</v>
      </c>
      <c r="I4001" s="38" t="s">
        <v>4446</v>
      </c>
      <c r="J4001" s="38" t="s">
        <v>15215</v>
      </c>
      <c r="N4001" s="38" t="s">
        <v>1223</v>
      </c>
      <c r="P4001" s="38" t="s">
        <v>1855</v>
      </c>
      <c r="R4001" s="38" t="s">
        <v>15203</v>
      </c>
      <c r="U4001" s="38" t="s">
        <v>15222</v>
      </c>
      <c r="X4001" s="367">
        <v>29900</v>
      </c>
      <c r="Y4001" s="38" t="s">
        <v>1854</v>
      </c>
      <c r="AA4001" s="38" t="s">
        <v>1170</v>
      </c>
      <c r="AB4001" s="38" t="s">
        <v>13067</v>
      </c>
      <c r="AE4001" s="38" t="s">
        <v>2950</v>
      </c>
      <c r="AG4001" s="38">
        <v>1</v>
      </c>
      <c r="AH4001" s="38" t="s">
        <v>4439</v>
      </c>
      <c r="AI4001" s="38" t="s">
        <v>4440</v>
      </c>
      <c r="AJ4001" s="38" t="s">
        <v>4449</v>
      </c>
      <c r="AK4001" s="38" t="s">
        <v>15223</v>
      </c>
      <c r="AL4001" s="301">
        <v>43672</v>
      </c>
      <c r="AO4001" s="29" t="s">
        <v>4442</v>
      </c>
      <c r="AR4001" s="29" t="str">
        <f t="shared" si="629"/>
        <v>0</v>
      </c>
      <c r="AS4001" s="29">
        <f t="shared" si="627"/>
        <v>0</v>
      </c>
      <c r="AT4001" s="29">
        <v>0</v>
      </c>
      <c r="AW4001" s="29" t="str">
        <f t="shared" si="630"/>
        <v/>
      </c>
      <c r="AX4001" s="29" t="str">
        <f t="shared" si="622"/>
        <v/>
      </c>
      <c r="AY4001" s="29" t="str">
        <f t="shared" si="628"/>
        <v>https://media.mediathek-tanz-theater.de/iiif/2/nvt_img-469-002-002.JP2</v>
      </c>
      <c r="AZ4001" s="29" t="str">
        <f t="shared" si="623"/>
        <v>image/jp2</v>
      </c>
      <c r="BA4001" s="29" t="str">
        <f t="shared" si="624"/>
        <v>presentation/iiif</v>
      </c>
      <c r="BB4001" s="29" t="str">
        <f t="shared" si="625"/>
        <v>https://media.mediathek-tanz-theater.de/iiif/2/nvt_img-469-002-002.JP2/full/100,/0/default.jpg</v>
      </c>
      <c r="BC4001" s="29" t="str">
        <f t="shared" si="621"/>
        <v>image/jpeg</v>
      </c>
      <c r="BD4001" s="29" t="str">
        <f t="shared" si="626"/>
        <v>presentation/thumbnail</v>
      </c>
    </row>
    <row r="4002" spans="1:56" ht="25.5">
      <c r="A4002" s="29">
        <v>1</v>
      </c>
      <c r="B4002" s="29">
        <v>0</v>
      </c>
      <c r="C4002" s="38" t="s">
        <v>15224</v>
      </c>
      <c r="D4002" s="38" t="s">
        <v>15225</v>
      </c>
      <c r="F4002" s="38" t="s">
        <v>15199</v>
      </c>
      <c r="I4002" s="38" t="s">
        <v>4446</v>
      </c>
      <c r="J4002" s="38" t="s">
        <v>15215</v>
      </c>
      <c r="N4002" s="38" t="s">
        <v>1223</v>
      </c>
      <c r="P4002" s="38" t="s">
        <v>1855</v>
      </c>
      <c r="R4002" s="38" t="s">
        <v>15203</v>
      </c>
      <c r="U4002" s="38" t="s">
        <v>15226</v>
      </c>
      <c r="X4002" s="367">
        <v>29900</v>
      </c>
      <c r="Y4002" s="38" t="s">
        <v>1854</v>
      </c>
      <c r="AA4002" s="38" t="s">
        <v>1170</v>
      </c>
      <c r="AB4002" s="38" t="s">
        <v>13073</v>
      </c>
      <c r="AE4002" s="38" t="s">
        <v>2950</v>
      </c>
      <c r="AG4002" s="38">
        <v>1</v>
      </c>
      <c r="AH4002" s="38" t="s">
        <v>4439</v>
      </c>
      <c r="AI4002" s="38" t="s">
        <v>4440</v>
      </c>
      <c r="AJ4002" s="38" t="s">
        <v>4449</v>
      </c>
      <c r="AK4002" s="38" t="s">
        <v>15227</v>
      </c>
      <c r="AL4002" s="301">
        <v>43672</v>
      </c>
      <c r="AO4002" s="29" t="s">
        <v>4442</v>
      </c>
      <c r="AR4002" s="29" t="str">
        <f t="shared" si="629"/>
        <v>0</v>
      </c>
      <c r="AS4002" s="29">
        <f t="shared" si="627"/>
        <v>0</v>
      </c>
      <c r="AT4002" s="29">
        <v>0</v>
      </c>
      <c r="AW4002" s="29" t="str">
        <f t="shared" si="630"/>
        <v/>
      </c>
      <c r="AX4002" s="29" t="str">
        <f t="shared" si="622"/>
        <v/>
      </c>
      <c r="AY4002" s="29" t="str">
        <f t="shared" si="628"/>
        <v>https://media.mediathek-tanz-theater.de/iiif/2/nvt_img-469-002-003.JP2</v>
      </c>
      <c r="AZ4002" s="29" t="str">
        <f t="shared" si="623"/>
        <v>image/jp2</v>
      </c>
      <c r="BA4002" s="29" t="str">
        <f t="shared" si="624"/>
        <v>presentation/iiif</v>
      </c>
      <c r="BB4002" s="29" t="str">
        <f t="shared" si="625"/>
        <v>https://media.mediathek-tanz-theater.de/iiif/2/nvt_img-469-002-003.JP2/full/100,/0/default.jpg</v>
      </c>
      <c r="BC4002" s="29" t="str">
        <f t="shared" si="621"/>
        <v>image/jpeg</v>
      </c>
      <c r="BD4002" s="29" t="str">
        <f t="shared" si="626"/>
        <v>presentation/thumbnail</v>
      </c>
    </row>
    <row r="4003" spans="1:56">
      <c r="A4003" s="29">
        <v>1</v>
      </c>
      <c r="B4003" s="29">
        <v>0</v>
      </c>
      <c r="C4003" s="38" t="s">
        <v>15228</v>
      </c>
      <c r="D4003" s="38" t="s">
        <v>15229</v>
      </c>
      <c r="F4003" s="38" t="s">
        <v>15199</v>
      </c>
      <c r="I4003" s="38" t="s">
        <v>4438</v>
      </c>
      <c r="J4003" t="s">
        <v>15198</v>
      </c>
      <c r="N4003" s="38" t="s">
        <v>1223</v>
      </c>
      <c r="P4003" s="38" t="s">
        <v>1855</v>
      </c>
      <c r="R4003" s="38" t="s">
        <v>15203</v>
      </c>
      <c r="X4003" s="367">
        <v>29900</v>
      </c>
      <c r="Y4003" s="38" t="s">
        <v>1854</v>
      </c>
      <c r="AA4003" s="38" t="s">
        <v>1170</v>
      </c>
      <c r="AE4003" s="38" t="s">
        <v>2950</v>
      </c>
      <c r="AG4003" s="38">
        <v>1</v>
      </c>
      <c r="AH4003" s="38" t="s">
        <v>4439</v>
      </c>
      <c r="AI4003" s="38" t="s">
        <v>4440</v>
      </c>
      <c r="AJ4003" s="38" t="s">
        <v>5835</v>
      </c>
      <c r="AL4003" s="301">
        <v>43672</v>
      </c>
      <c r="AO4003" s="29" t="s">
        <v>4442</v>
      </c>
      <c r="AR4003" s="29" t="str">
        <f t="shared" si="629"/>
        <v>1</v>
      </c>
      <c r="AS4003" s="29">
        <f t="shared" si="627"/>
        <v>1</v>
      </c>
      <c r="AT4003" s="29">
        <v>1</v>
      </c>
      <c r="AV4003" s="29" t="s">
        <v>15230</v>
      </c>
      <c r="AW4003" s="29" t="str">
        <f t="shared" si="630"/>
        <v>image/tiff</v>
      </c>
      <c r="AX4003" s="29" t="str">
        <f t="shared" si="622"/>
        <v>archival/master</v>
      </c>
      <c r="AY4003" s="29" t="str">
        <f t="shared" si="628"/>
        <v>https://media.mediathek-tanz-theater.de/iiif/2/nvt_img-469-003.JP2</v>
      </c>
      <c r="AZ4003" s="29" t="str">
        <f t="shared" si="623"/>
        <v>image/jp2</v>
      </c>
      <c r="BA4003" s="29" t="str">
        <f t="shared" si="624"/>
        <v>presentation/iiif</v>
      </c>
      <c r="BB4003" s="29" t="str">
        <f t="shared" si="625"/>
        <v>https://media.mediathek-tanz-theater.de/iiif/2/nvt_img-469-003.JP2/full/100,/0/default.jpg</v>
      </c>
      <c r="BC4003" s="29" t="str">
        <f t="shared" si="621"/>
        <v>image/jpeg</v>
      </c>
      <c r="BD4003" s="29" t="str">
        <f t="shared" si="626"/>
        <v>presentation/thumbnail</v>
      </c>
    </row>
    <row r="4004" spans="1:56">
      <c r="A4004" s="29">
        <v>1</v>
      </c>
      <c r="B4004" s="29">
        <v>0</v>
      </c>
      <c r="C4004" s="38" t="s">
        <v>15231</v>
      </c>
      <c r="D4004" s="38" t="s">
        <v>15232</v>
      </c>
      <c r="F4004" s="38" t="s">
        <v>15199</v>
      </c>
      <c r="H4004" s="38" t="s">
        <v>4524</v>
      </c>
      <c r="I4004" s="38" t="s">
        <v>4446</v>
      </c>
      <c r="J4004" s="38" t="s">
        <v>15228</v>
      </c>
      <c r="N4004" s="38" t="s">
        <v>1223</v>
      </c>
      <c r="P4004" s="38" t="s">
        <v>1855</v>
      </c>
      <c r="R4004" s="38" t="s">
        <v>15203</v>
      </c>
      <c r="U4004" s="393"/>
      <c r="X4004" s="367">
        <v>29900</v>
      </c>
      <c r="Y4004" s="38" t="s">
        <v>1854</v>
      </c>
      <c r="AA4004" s="38" t="s">
        <v>1170</v>
      </c>
      <c r="AB4004" s="38" t="s">
        <v>13076</v>
      </c>
      <c r="AE4004" s="38" t="s">
        <v>2950</v>
      </c>
      <c r="AG4004" s="38">
        <v>1</v>
      </c>
      <c r="AH4004" s="38" t="s">
        <v>4439</v>
      </c>
      <c r="AI4004" s="38" t="s">
        <v>4440</v>
      </c>
      <c r="AJ4004" s="38" t="s">
        <v>4449</v>
      </c>
      <c r="AK4004" s="38" t="s">
        <v>72</v>
      </c>
      <c r="AL4004" s="301">
        <v>43672</v>
      </c>
      <c r="AO4004" s="29" t="s">
        <v>4442</v>
      </c>
      <c r="AR4004" s="29" t="str">
        <f t="shared" si="629"/>
        <v>0</v>
      </c>
      <c r="AS4004" s="29">
        <f t="shared" si="627"/>
        <v>0</v>
      </c>
      <c r="AT4004" s="29">
        <v>0</v>
      </c>
      <c r="AW4004" s="29" t="str">
        <f t="shared" si="630"/>
        <v/>
      </c>
      <c r="AX4004" s="29" t="str">
        <f t="shared" si="622"/>
        <v/>
      </c>
      <c r="AY4004" s="29" t="str">
        <f t="shared" si="628"/>
        <v>https://media.mediathek-tanz-theater.de/iiif/2/nvt_img-469-003-001.JP2</v>
      </c>
      <c r="AZ4004" s="29" t="str">
        <f t="shared" si="623"/>
        <v>image/jp2</v>
      </c>
      <c r="BA4004" s="29" t="str">
        <f t="shared" si="624"/>
        <v>presentation/iiif</v>
      </c>
      <c r="BB4004" s="29" t="str">
        <f t="shared" si="625"/>
        <v>https://media.mediathek-tanz-theater.de/iiif/2/nvt_img-469-003-001.JP2/full/100,/0/default.jpg</v>
      </c>
      <c r="BC4004" s="29" t="str">
        <f t="shared" si="621"/>
        <v>image/jpeg</v>
      </c>
      <c r="BD4004" s="29" t="str">
        <f t="shared" si="626"/>
        <v>presentation/thumbnail</v>
      </c>
    </row>
    <row r="4005" spans="1:56">
      <c r="A4005" s="29">
        <v>1</v>
      </c>
      <c r="B4005" s="29">
        <v>0</v>
      </c>
      <c r="C4005" s="38" t="s">
        <v>15233</v>
      </c>
      <c r="D4005" s="38" t="s">
        <v>15234</v>
      </c>
      <c r="F4005" s="38" t="s">
        <v>15199</v>
      </c>
      <c r="I4005" s="38" t="s">
        <v>4446</v>
      </c>
      <c r="J4005" s="38" t="s">
        <v>15228</v>
      </c>
      <c r="N4005" s="38" t="s">
        <v>1223</v>
      </c>
      <c r="P4005" s="38" t="s">
        <v>1855</v>
      </c>
      <c r="R4005" s="38" t="s">
        <v>15203</v>
      </c>
      <c r="U4005" s="393"/>
      <c r="X4005" s="367">
        <v>29900</v>
      </c>
      <c r="Y4005" s="38" t="s">
        <v>1854</v>
      </c>
      <c r="AA4005" s="38" t="s">
        <v>1170</v>
      </c>
      <c r="AB4005" s="38" t="s">
        <v>13082</v>
      </c>
      <c r="AE4005" s="38" t="s">
        <v>2950</v>
      </c>
      <c r="AG4005" s="38">
        <v>1</v>
      </c>
      <c r="AH4005" s="38" t="s">
        <v>4439</v>
      </c>
      <c r="AI4005" s="38" t="s">
        <v>4440</v>
      </c>
      <c r="AJ4005" s="38" t="s">
        <v>4449</v>
      </c>
      <c r="AK4005" s="38" t="s">
        <v>5307</v>
      </c>
      <c r="AL4005" s="301">
        <v>43672</v>
      </c>
      <c r="AO4005" s="29" t="s">
        <v>4442</v>
      </c>
      <c r="AR4005" s="29" t="str">
        <f t="shared" si="629"/>
        <v>0</v>
      </c>
      <c r="AS4005" s="29">
        <f t="shared" si="627"/>
        <v>0</v>
      </c>
      <c r="AT4005" s="29">
        <v>0</v>
      </c>
      <c r="AW4005" s="29" t="str">
        <f t="shared" si="630"/>
        <v/>
      </c>
      <c r="AX4005" s="29" t="str">
        <f t="shared" si="622"/>
        <v/>
      </c>
      <c r="AY4005" s="29" t="str">
        <f t="shared" si="628"/>
        <v>https://media.mediathek-tanz-theater.de/iiif/2/nvt_img-469-003-002.JP2</v>
      </c>
      <c r="AZ4005" s="29" t="str">
        <f t="shared" si="623"/>
        <v>image/jp2</v>
      </c>
      <c r="BA4005" s="29" t="str">
        <f t="shared" si="624"/>
        <v>presentation/iiif</v>
      </c>
      <c r="BB4005" s="29" t="str">
        <f t="shared" si="625"/>
        <v>https://media.mediathek-tanz-theater.de/iiif/2/nvt_img-469-003-002.JP2/full/100,/0/default.jpg</v>
      </c>
      <c r="BC4005" s="29" t="str">
        <f t="shared" si="621"/>
        <v>image/jpeg</v>
      </c>
      <c r="BD4005" s="29" t="str">
        <f t="shared" si="626"/>
        <v>presentation/thumbnail</v>
      </c>
    </row>
    <row r="4006" spans="1:56">
      <c r="A4006" s="29">
        <v>1</v>
      </c>
      <c r="B4006" s="29">
        <v>0</v>
      </c>
      <c r="C4006" s="38" t="s">
        <v>15235</v>
      </c>
      <c r="D4006" s="38" t="s">
        <v>15236</v>
      </c>
      <c r="F4006" s="38" t="s">
        <v>15199</v>
      </c>
      <c r="H4006" s="38" t="s">
        <v>4841</v>
      </c>
      <c r="I4006" s="38" t="s">
        <v>4446</v>
      </c>
      <c r="J4006" s="38" t="s">
        <v>15228</v>
      </c>
      <c r="N4006" s="38" t="s">
        <v>1223</v>
      </c>
      <c r="P4006" s="38" t="s">
        <v>1855</v>
      </c>
      <c r="R4006" s="38" t="s">
        <v>15203</v>
      </c>
      <c r="U4006" s="393"/>
      <c r="X4006" s="367">
        <v>29900</v>
      </c>
      <c r="Y4006" s="38" t="s">
        <v>1854</v>
      </c>
      <c r="AA4006" s="38" t="s">
        <v>1170</v>
      </c>
      <c r="AB4006" s="38" t="s">
        <v>13085</v>
      </c>
      <c r="AE4006" s="38" t="s">
        <v>2950</v>
      </c>
      <c r="AG4006" s="38">
        <v>1</v>
      </c>
      <c r="AH4006" s="38" t="s">
        <v>4439</v>
      </c>
      <c r="AI4006" s="38" t="s">
        <v>4440</v>
      </c>
      <c r="AJ4006" s="38" t="s">
        <v>4449</v>
      </c>
      <c r="AK4006" s="38" t="s">
        <v>72</v>
      </c>
      <c r="AL4006" s="301">
        <v>43672</v>
      </c>
      <c r="AO4006" s="29" t="s">
        <v>4442</v>
      </c>
      <c r="AR4006" s="29" t="str">
        <f t="shared" si="629"/>
        <v>0</v>
      </c>
      <c r="AS4006" s="29">
        <f t="shared" si="627"/>
        <v>0</v>
      </c>
      <c r="AT4006" s="29">
        <v>0</v>
      </c>
      <c r="AW4006" s="29" t="str">
        <f t="shared" si="630"/>
        <v/>
      </c>
      <c r="AX4006" s="29" t="str">
        <f t="shared" si="622"/>
        <v/>
      </c>
      <c r="AY4006" s="29" t="str">
        <f t="shared" si="628"/>
        <v>https://media.mediathek-tanz-theater.de/iiif/2/nvt_img-469-003-003.JP2</v>
      </c>
      <c r="AZ4006" s="29" t="str">
        <f t="shared" si="623"/>
        <v>image/jp2</v>
      </c>
      <c r="BA4006" s="29" t="str">
        <f t="shared" si="624"/>
        <v>presentation/iiif</v>
      </c>
      <c r="BB4006" s="29" t="str">
        <f t="shared" si="625"/>
        <v>https://media.mediathek-tanz-theater.de/iiif/2/nvt_img-469-003-003.JP2/full/100,/0/default.jpg</v>
      </c>
      <c r="BC4006" s="29" t="str">
        <f t="shared" si="621"/>
        <v>image/jpeg</v>
      </c>
      <c r="BD4006" s="29" t="str">
        <f t="shared" si="626"/>
        <v>presentation/thumbnail</v>
      </c>
    </row>
    <row r="4007" spans="1:56">
      <c r="A4007" s="29">
        <v>1</v>
      </c>
      <c r="B4007" s="29">
        <v>0</v>
      </c>
      <c r="C4007" s="38" t="s">
        <v>15237</v>
      </c>
      <c r="D4007" s="38" t="s">
        <v>15238</v>
      </c>
      <c r="F4007" s="38" t="s">
        <v>15199</v>
      </c>
      <c r="I4007" s="38" t="s">
        <v>4438</v>
      </c>
      <c r="J4007" t="s">
        <v>15198</v>
      </c>
      <c r="N4007" s="38" t="s">
        <v>1223</v>
      </c>
      <c r="P4007" s="38" t="s">
        <v>1855</v>
      </c>
      <c r="R4007" s="38" t="s">
        <v>15203</v>
      </c>
      <c r="X4007" s="367">
        <v>29900</v>
      </c>
      <c r="Y4007" s="38" t="s">
        <v>1854</v>
      </c>
      <c r="AA4007" s="38" t="s">
        <v>1170</v>
      </c>
      <c r="AE4007" s="38" t="s">
        <v>2950</v>
      </c>
      <c r="AG4007" s="38">
        <v>1</v>
      </c>
      <c r="AH4007" s="38" t="s">
        <v>4439</v>
      </c>
      <c r="AI4007" s="38" t="s">
        <v>4440</v>
      </c>
      <c r="AJ4007" s="38" t="s">
        <v>14364</v>
      </c>
      <c r="AL4007" s="301">
        <v>43672</v>
      </c>
      <c r="AO4007" s="29" t="s">
        <v>4442</v>
      </c>
      <c r="AR4007" s="29" t="str">
        <f t="shared" si="629"/>
        <v>1</v>
      </c>
      <c r="AS4007" s="29">
        <f t="shared" si="627"/>
        <v>1</v>
      </c>
      <c r="AT4007" s="29">
        <v>1</v>
      </c>
      <c r="AV4007" s="29" t="s">
        <v>15239</v>
      </c>
      <c r="AW4007" s="29" t="str">
        <f t="shared" si="630"/>
        <v>image/tiff</v>
      </c>
      <c r="AX4007" s="29" t="str">
        <f t="shared" si="622"/>
        <v>archival/master</v>
      </c>
      <c r="AY4007" s="29" t="str">
        <f t="shared" si="628"/>
        <v>https://media.mediathek-tanz-theater.de/iiif/2/nvt_img-469-004.JP2</v>
      </c>
      <c r="AZ4007" s="29" t="str">
        <f t="shared" si="623"/>
        <v>image/jp2</v>
      </c>
      <c r="BA4007" s="29" t="str">
        <f t="shared" si="624"/>
        <v>presentation/iiif</v>
      </c>
      <c r="BB4007" s="29" t="str">
        <f t="shared" si="625"/>
        <v>https://media.mediathek-tanz-theater.de/iiif/2/nvt_img-469-004.JP2/full/100,/0/default.jpg</v>
      </c>
      <c r="BC4007" s="29" t="str">
        <f t="shared" si="621"/>
        <v>image/jpeg</v>
      </c>
      <c r="BD4007" s="29" t="str">
        <f t="shared" si="626"/>
        <v>presentation/thumbnail</v>
      </c>
    </row>
    <row r="4008" spans="1:56" ht="25.5">
      <c r="A4008" s="29">
        <v>1</v>
      </c>
      <c r="B4008" s="29">
        <v>0</v>
      </c>
      <c r="C4008" s="38" t="s">
        <v>15240</v>
      </c>
      <c r="D4008" s="38" t="s">
        <v>15241</v>
      </c>
      <c r="F4008" s="38" t="s">
        <v>15199</v>
      </c>
      <c r="I4008" s="38" t="s">
        <v>4446</v>
      </c>
      <c r="J4008" s="38" t="s">
        <v>15237</v>
      </c>
      <c r="N4008" s="38" t="s">
        <v>1223</v>
      </c>
      <c r="P4008" s="38" t="s">
        <v>1855</v>
      </c>
      <c r="R4008" s="38" t="s">
        <v>15203</v>
      </c>
      <c r="U4008" s="38" t="s">
        <v>4716</v>
      </c>
      <c r="X4008" s="367">
        <v>29900</v>
      </c>
      <c r="Y4008" s="38" t="s">
        <v>1854</v>
      </c>
      <c r="AA4008" s="38" t="s">
        <v>1170</v>
      </c>
      <c r="AB4008" s="38" t="s">
        <v>13088</v>
      </c>
      <c r="AE4008" s="38" t="s">
        <v>2950</v>
      </c>
      <c r="AG4008" s="38">
        <v>1</v>
      </c>
      <c r="AH4008" s="38" t="s">
        <v>4439</v>
      </c>
      <c r="AI4008" s="38" t="s">
        <v>4440</v>
      </c>
      <c r="AJ4008" s="38" t="s">
        <v>4449</v>
      </c>
      <c r="AK4008" s="38" t="s">
        <v>15242</v>
      </c>
      <c r="AL4008" s="301">
        <v>43672</v>
      </c>
      <c r="AO4008" s="29" t="s">
        <v>4442</v>
      </c>
      <c r="AR4008" s="29" t="str">
        <f t="shared" si="629"/>
        <v>0</v>
      </c>
      <c r="AS4008" s="29">
        <f t="shared" si="627"/>
        <v>0</v>
      </c>
      <c r="AT4008" s="29">
        <v>0</v>
      </c>
      <c r="AW4008" s="29" t="str">
        <f t="shared" si="630"/>
        <v/>
      </c>
      <c r="AX4008" s="29" t="str">
        <f t="shared" si="622"/>
        <v/>
      </c>
      <c r="AY4008" s="29" t="str">
        <f t="shared" si="628"/>
        <v>https://media.mediathek-tanz-theater.de/iiif/2/nvt_img-469-004-001.JP2</v>
      </c>
      <c r="AZ4008" s="29" t="str">
        <f t="shared" si="623"/>
        <v>image/jp2</v>
      </c>
      <c r="BA4008" s="29" t="str">
        <f t="shared" si="624"/>
        <v>presentation/iiif</v>
      </c>
      <c r="BB4008" s="29" t="str">
        <f t="shared" si="625"/>
        <v>https://media.mediathek-tanz-theater.de/iiif/2/nvt_img-469-004-001.JP2/full/100,/0/default.jpg</v>
      </c>
      <c r="BC4008" s="29" t="str">
        <f t="shared" si="621"/>
        <v>image/jpeg</v>
      </c>
      <c r="BD4008" s="29" t="str">
        <f t="shared" si="626"/>
        <v>presentation/thumbnail</v>
      </c>
    </row>
    <row r="4009" spans="1:56">
      <c r="A4009" s="29">
        <v>1</v>
      </c>
      <c r="B4009" s="29">
        <v>0</v>
      </c>
      <c r="C4009" s="38" t="s">
        <v>15243</v>
      </c>
      <c r="D4009" s="38" t="s">
        <v>15244</v>
      </c>
      <c r="F4009" s="38" t="s">
        <v>15199</v>
      </c>
      <c r="I4009" s="38" t="s">
        <v>4446</v>
      </c>
      <c r="J4009" s="38" t="s">
        <v>15237</v>
      </c>
      <c r="N4009" s="38" t="s">
        <v>1223</v>
      </c>
      <c r="P4009" s="38" t="s">
        <v>1855</v>
      </c>
      <c r="R4009" s="38" t="s">
        <v>15203</v>
      </c>
      <c r="X4009" s="367">
        <v>29900</v>
      </c>
      <c r="Y4009" s="38" t="s">
        <v>1854</v>
      </c>
      <c r="AA4009" s="38" t="s">
        <v>1170</v>
      </c>
      <c r="AB4009" s="38" t="s">
        <v>14047</v>
      </c>
      <c r="AE4009" s="38" t="s">
        <v>2950</v>
      </c>
      <c r="AG4009" s="38">
        <v>1</v>
      </c>
      <c r="AH4009" s="38" t="s">
        <v>4439</v>
      </c>
      <c r="AI4009" s="38" t="s">
        <v>4440</v>
      </c>
      <c r="AJ4009" s="38" t="s">
        <v>4449</v>
      </c>
      <c r="AK4009" s="38" t="s">
        <v>72</v>
      </c>
      <c r="AL4009" s="301">
        <v>43672</v>
      </c>
      <c r="AO4009" s="29" t="s">
        <v>4442</v>
      </c>
      <c r="AR4009" s="29" t="str">
        <f t="shared" si="629"/>
        <v>0</v>
      </c>
      <c r="AS4009" s="29">
        <f t="shared" si="627"/>
        <v>0</v>
      </c>
      <c r="AT4009" s="29">
        <v>0</v>
      </c>
      <c r="AW4009" s="29" t="str">
        <f t="shared" si="630"/>
        <v/>
      </c>
      <c r="AX4009" s="29" t="str">
        <f t="shared" si="622"/>
        <v/>
      </c>
      <c r="AY4009" s="29" t="str">
        <f t="shared" si="628"/>
        <v>https://media.mediathek-tanz-theater.de/iiif/2/nvt_img-469-004-002.JP2</v>
      </c>
      <c r="AZ4009" s="29" t="str">
        <f t="shared" si="623"/>
        <v>image/jp2</v>
      </c>
      <c r="BA4009" s="29" t="str">
        <f t="shared" si="624"/>
        <v>presentation/iiif</v>
      </c>
      <c r="BB4009" s="29" t="str">
        <f t="shared" si="625"/>
        <v>https://media.mediathek-tanz-theater.de/iiif/2/nvt_img-469-004-002.JP2/full/100,/0/default.jpg</v>
      </c>
      <c r="BC4009" s="29" t="str">
        <f t="shared" si="621"/>
        <v>image/jpeg</v>
      </c>
      <c r="BD4009" s="29" t="str">
        <f t="shared" si="626"/>
        <v>presentation/thumbnail</v>
      </c>
    </row>
    <row r="4010" spans="1:56">
      <c r="A4010" s="29">
        <v>1</v>
      </c>
      <c r="B4010" s="29">
        <v>0</v>
      </c>
      <c r="C4010" s="38" t="s">
        <v>15245</v>
      </c>
      <c r="D4010" s="38" t="s">
        <v>15246</v>
      </c>
      <c r="F4010" s="38" t="s">
        <v>15199</v>
      </c>
      <c r="I4010" s="38" t="s">
        <v>4446</v>
      </c>
      <c r="J4010" s="38" t="s">
        <v>15237</v>
      </c>
      <c r="N4010" s="38" t="s">
        <v>1223</v>
      </c>
      <c r="P4010" s="38" t="s">
        <v>1855</v>
      </c>
      <c r="R4010" s="38" t="s">
        <v>15203</v>
      </c>
      <c r="U4010" s="38" t="s">
        <v>2466</v>
      </c>
      <c r="X4010" s="367">
        <v>29900</v>
      </c>
      <c r="Y4010" s="38" t="s">
        <v>1854</v>
      </c>
      <c r="AA4010" s="38" t="s">
        <v>1170</v>
      </c>
      <c r="AB4010" s="38" t="s">
        <v>14055</v>
      </c>
      <c r="AE4010" s="38" t="s">
        <v>2950</v>
      </c>
      <c r="AG4010" s="38">
        <v>1</v>
      </c>
      <c r="AH4010" s="38" t="s">
        <v>4439</v>
      </c>
      <c r="AI4010" s="38" t="s">
        <v>4440</v>
      </c>
      <c r="AJ4010" s="38" t="s">
        <v>4449</v>
      </c>
      <c r="AK4010" s="38" t="s">
        <v>15247</v>
      </c>
      <c r="AL4010" s="301">
        <v>43672</v>
      </c>
      <c r="AO4010" s="29" t="s">
        <v>4442</v>
      </c>
      <c r="AR4010" s="29" t="str">
        <f t="shared" si="629"/>
        <v>0</v>
      </c>
      <c r="AS4010" s="29">
        <f t="shared" si="627"/>
        <v>0</v>
      </c>
      <c r="AT4010" s="29">
        <v>0</v>
      </c>
      <c r="AW4010" s="29" t="str">
        <f t="shared" si="630"/>
        <v/>
      </c>
      <c r="AX4010" s="29" t="str">
        <f t="shared" si="622"/>
        <v/>
      </c>
      <c r="AY4010" s="29" t="str">
        <f t="shared" si="628"/>
        <v>https://media.mediathek-tanz-theater.de/iiif/2/nvt_img-469-004-003.JP2</v>
      </c>
      <c r="AZ4010" s="29" t="str">
        <f t="shared" si="623"/>
        <v>image/jp2</v>
      </c>
      <c r="BA4010" s="29" t="str">
        <f t="shared" si="624"/>
        <v>presentation/iiif</v>
      </c>
      <c r="BB4010" s="29" t="str">
        <f t="shared" si="625"/>
        <v>https://media.mediathek-tanz-theater.de/iiif/2/nvt_img-469-004-003.JP2/full/100,/0/default.jpg</v>
      </c>
      <c r="BC4010" s="29" t="str">
        <f t="shared" si="621"/>
        <v>image/jpeg</v>
      </c>
      <c r="BD4010" s="29" t="str">
        <f t="shared" si="626"/>
        <v>presentation/thumbnail</v>
      </c>
    </row>
    <row r="4011" spans="1:56">
      <c r="A4011" s="29">
        <v>1</v>
      </c>
      <c r="B4011" s="29">
        <v>0</v>
      </c>
      <c r="C4011" s="38" t="s">
        <v>15248</v>
      </c>
      <c r="D4011" s="38" t="s">
        <v>15249</v>
      </c>
      <c r="F4011" s="38" t="s">
        <v>15199</v>
      </c>
      <c r="I4011" s="38" t="s">
        <v>4446</v>
      </c>
      <c r="J4011" s="38" t="s">
        <v>15237</v>
      </c>
      <c r="N4011" s="38" t="s">
        <v>1223</v>
      </c>
      <c r="P4011" s="38" t="s">
        <v>1855</v>
      </c>
      <c r="R4011" s="38" t="s">
        <v>15203</v>
      </c>
      <c r="U4011" s="38" t="s">
        <v>1330</v>
      </c>
      <c r="X4011" s="367">
        <v>29900</v>
      </c>
      <c r="Y4011" s="38" t="s">
        <v>1854</v>
      </c>
      <c r="AA4011" s="38" t="s">
        <v>1170</v>
      </c>
      <c r="AB4011" s="38" t="s">
        <v>14060</v>
      </c>
      <c r="AE4011" s="38" t="s">
        <v>2950</v>
      </c>
      <c r="AG4011" s="38">
        <v>1</v>
      </c>
      <c r="AH4011" s="38" t="s">
        <v>4439</v>
      </c>
      <c r="AI4011" s="38" t="s">
        <v>4440</v>
      </c>
      <c r="AJ4011" s="38" t="s">
        <v>4449</v>
      </c>
      <c r="AK4011" s="38" t="s">
        <v>15247</v>
      </c>
      <c r="AL4011" s="301">
        <v>43672</v>
      </c>
      <c r="AO4011" s="29" t="s">
        <v>4442</v>
      </c>
      <c r="AR4011" s="29" t="str">
        <f t="shared" si="629"/>
        <v>0</v>
      </c>
      <c r="AS4011" s="29">
        <f t="shared" si="627"/>
        <v>0</v>
      </c>
      <c r="AT4011" s="29">
        <v>0</v>
      </c>
      <c r="AW4011" s="29" t="str">
        <f t="shared" si="630"/>
        <v/>
      </c>
      <c r="AX4011" s="29" t="str">
        <f t="shared" si="622"/>
        <v/>
      </c>
      <c r="AY4011" s="29" t="str">
        <f t="shared" si="628"/>
        <v>https://media.mediathek-tanz-theater.de/iiif/2/nvt_img-469-004-004.JP2</v>
      </c>
      <c r="AZ4011" s="29" t="str">
        <f t="shared" si="623"/>
        <v>image/jp2</v>
      </c>
      <c r="BA4011" s="29" t="str">
        <f t="shared" si="624"/>
        <v>presentation/iiif</v>
      </c>
      <c r="BB4011" s="29" t="str">
        <f t="shared" si="625"/>
        <v>https://media.mediathek-tanz-theater.de/iiif/2/nvt_img-469-004-004.JP2/full/100,/0/default.jpg</v>
      </c>
      <c r="BC4011" s="29" t="str">
        <f t="shared" si="621"/>
        <v>image/jpeg</v>
      </c>
      <c r="BD4011" s="29" t="str">
        <f t="shared" si="626"/>
        <v>presentation/thumbnail</v>
      </c>
    </row>
    <row r="4012" spans="1:56" ht="51">
      <c r="A4012" s="29">
        <v>0</v>
      </c>
      <c r="B4012" s="29">
        <v>0</v>
      </c>
      <c r="C4012" t="s">
        <v>15250</v>
      </c>
      <c r="F4012" s="38" t="s">
        <v>15199</v>
      </c>
      <c r="I4012" s="38" t="s">
        <v>4431</v>
      </c>
      <c r="J4012" s="406"/>
      <c r="M4012" s="311"/>
      <c r="U4012"/>
      <c r="V4012"/>
      <c r="AB4012" s="38" t="s">
        <v>15251</v>
      </c>
      <c r="AC4012" s="38" t="s">
        <v>4433</v>
      </c>
      <c r="AE4012" s="38" t="s">
        <v>2950</v>
      </c>
      <c r="AG4012" s="38">
        <v>1</v>
      </c>
      <c r="AJ4012" s="38" t="s">
        <v>5115</v>
      </c>
      <c r="AL4012" s="301">
        <v>43673</v>
      </c>
      <c r="AR4012" s="29" t="str">
        <f t="shared" si="629"/>
        <v>1</v>
      </c>
      <c r="AS4012" s="29">
        <f t="shared" si="627"/>
        <v>0</v>
      </c>
      <c r="AT4012" s="29">
        <v>0</v>
      </c>
      <c r="AW4012" s="29" t="str">
        <f t="shared" si="630"/>
        <v/>
      </c>
      <c r="AX4012" s="29" t="str">
        <f t="shared" si="622"/>
        <v/>
      </c>
      <c r="AY4012" s="29" t="str">
        <f t="shared" si="628"/>
        <v>https://media.mediathek-tanz-theater.de/iiif/2/nvt_img-470.JP2</v>
      </c>
      <c r="AZ4012" s="29" t="str">
        <f t="shared" si="623"/>
        <v>image/jp2</v>
      </c>
      <c r="BA4012" s="29" t="str">
        <f t="shared" si="624"/>
        <v>presentation/iiif</v>
      </c>
      <c r="BB4012" s="29" t="str">
        <f t="shared" si="625"/>
        <v>https://media.mediathek-tanz-theater.de/iiif/2/nvt_img-470.JP2/full/100,/0/default.jpg</v>
      </c>
      <c r="BC4012" s="29" t="str">
        <f t="shared" si="621"/>
        <v>image/jpeg</v>
      </c>
      <c r="BD4012" s="29" t="str">
        <f t="shared" si="626"/>
        <v>presentation/thumbnail</v>
      </c>
    </row>
    <row r="4013" spans="1:56" ht="25.5">
      <c r="A4013" s="29">
        <v>1</v>
      </c>
      <c r="B4013" s="29">
        <v>0</v>
      </c>
      <c r="C4013" s="38" t="s">
        <v>15252</v>
      </c>
      <c r="D4013" s="38" t="s">
        <v>15253</v>
      </c>
      <c r="F4013" s="38" t="s">
        <v>15199</v>
      </c>
      <c r="I4013" s="38" t="s">
        <v>4438</v>
      </c>
      <c r="J4013" t="s">
        <v>15250</v>
      </c>
      <c r="N4013" s="38" t="s">
        <v>1223</v>
      </c>
      <c r="P4013" s="38" t="s">
        <v>1855</v>
      </c>
      <c r="R4013" s="38" t="s">
        <v>15203</v>
      </c>
      <c r="X4013" s="367">
        <v>29900</v>
      </c>
      <c r="Y4013" s="38" t="s">
        <v>1854</v>
      </c>
      <c r="AA4013" s="38" t="s">
        <v>1170</v>
      </c>
      <c r="AE4013" s="38" t="s">
        <v>2950</v>
      </c>
      <c r="AG4013" s="38">
        <v>1</v>
      </c>
      <c r="AH4013" s="38" t="s">
        <v>4439</v>
      </c>
      <c r="AI4013" s="38" t="s">
        <v>4440</v>
      </c>
      <c r="AJ4013" s="38" t="s">
        <v>4449</v>
      </c>
      <c r="AK4013" s="38" t="s">
        <v>15254</v>
      </c>
      <c r="AL4013" s="301">
        <v>43673</v>
      </c>
      <c r="AO4013" s="29" t="s">
        <v>4442</v>
      </c>
      <c r="AR4013" s="29" t="str">
        <f t="shared" si="629"/>
        <v>1</v>
      </c>
      <c r="AS4013" s="29">
        <f t="shared" si="627"/>
        <v>1</v>
      </c>
      <c r="AT4013" s="29">
        <v>1</v>
      </c>
      <c r="AV4013" s="29" t="s">
        <v>15255</v>
      </c>
      <c r="AW4013" s="29" t="str">
        <f t="shared" si="630"/>
        <v>image/tiff</v>
      </c>
      <c r="AX4013" s="29" t="str">
        <f t="shared" si="622"/>
        <v>archival/master</v>
      </c>
      <c r="AY4013" s="29" t="str">
        <f t="shared" si="628"/>
        <v>https://media.mediathek-tanz-theater.de/iiif/2/nvt_img-470-001.JP2</v>
      </c>
      <c r="AZ4013" s="29" t="str">
        <f t="shared" si="623"/>
        <v>image/jp2</v>
      </c>
      <c r="BA4013" s="29" t="str">
        <f t="shared" si="624"/>
        <v>presentation/iiif</v>
      </c>
      <c r="BB4013" s="29" t="str">
        <f t="shared" si="625"/>
        <v>https://media.mediathek-tanz-theater.de/iiif/2/nvt_img-470-001.JP2/full/100,/0/default.jpg</v>
      </c>
      <c r="BC4013" s="29" t="str">
        <f t="shared" si="621"/>
        <v>image/jpeg</v>
      </c>
      <c r="BD4013" s="29" t="str">
        <f t="shared" si="626"/>
        <v>presentation/thumbnail</v>
      </c>
    </row>
    <row r="4014" spans="1:56" ht="25.5">
      <c r="A4014" s="29">
        <v>1</v>
      </c>
      <c r="B4014" s="29">
        <v>0</v>
      </c>
      <c r="C4014" s="38" t="s">
        <v>15256</v>
      </c>
      <c r="D4014" s="38" t="s">
        <v>15257</v>
      </c>
      <c r="F4014" s="38" t="s">
        <v>15199</v>
      </c>
      <c r="G4014" s="38" t="s">
        <v>15258</v>
      </c>
      <c r="I4014" s="38" t="s">
        <v>4446</v>
      </c>
      <c r="J4014" s="38" t="s">
        <v>15252</v>
      </c>
      <c r="N4014" s="38" t="s">
        <v>1223</v>
      </c>
      <c r="P4014" s="38" t="s">
        <v>1855</v>
      </c>
      <c r="R4014" s="38" t="s">
        <v>15203</v>
      </c>
      <c r="U4014" s="38" t="s">
        <v>1405</v>
      </c>
      <c r="X4014" s="367">
        <v>29900</v>
      </c>
      <c r="Y4014" s="38" t="s">
        <v>1854</v>
      </c>
      <c r="AA4014" s="38" t="s">
        <v>1170</v>
      </c>
      <c r="AB4014" s="38" t="s">
        <v>14064</v>
      </c>
      <c r="AE4014" s="38" t="s">
        <v>2950</v>
      </c>
      <c r="AG4014" s="38">
        <v>1</v>
      </c>
      <c r="AH4014" s="38" t="s">
        <v>4439</v>
      </c>
      <c r="AI4014" s="38" t="s">
        <v>4440</v>
      </c>
      <c r="AJ4014" s="38" t="s">
        <v>4449</v>
      </c>
      <c r="AK4014" s="38" t="s">
        <v>15259</v>
      </c>
      <c r="AL4014" s="301">
        <v>43673</v>
      </c>
      <c r="AO4014" s="29" t="s">
        <v>4442</v>
      </c>
      <c r="AR4014" s="29" t="str">
        <f t="shared" si="629"/>
        <v>0</v>
      </c>
      <c r="AS4014" s="29">
        <f t="shared" si="627"/>
        <v>0</v>
      </c>
      <c r="AT4014" s="29">
        <v>0</v>
      </c>
      <c r="AW4014" s="29" t="str">
        <f t="shared" si="630"/>
        <v/>
      </c>
      <c r="AX4014" s="29" t="str">
        <f t="shared" si="622"/>
        <v/>
      </c>
      <c r="AY4014" s="29" t="str">
        <f t="shared" si="628"/>
        <v>https://media.mediathek-tanz-theater.de/iiif/2/nvt_img-470-001-001.JP2</v>
      </c>
      <c r="AZ4014" s="29" t="str">
        <f t="shared" si="623"/>
        <v>image/jp2</v>
      </c>
      <c r="BA4014" s="29" t="str">
        <f t="shared" si="624"/>
        <v>presentation/iiif</v>
      </c>
      <c r="BB4014" s="29" t="str">
        <f t="shared" si="625"/>
        <v>https://media.mediathek-tanz-theater.de/iiif/2/nvt_img-470-001-001.JP2/full/100,/0/default.jpg</v>
      </c>
      <c r="BC4014" s="29" t="str">
        <f t="shared" si="621"/>
        <v>image/jpeg</v>
      </c>
      <c r="BD4014" s="29" t="str">
        <f t="shared" si="626"/>
        <v>presentation/thumbnail</v>
      </c>
    </row>
    <row r="4015" spans="1:56">
      <c r="A4015" s="29">
        <v>1</v>
      </c>
      <c r="B4015" s="29">
        <v>0</v>
      </c>
      <c r="C4015" s="38" t="s">
        <v>15260</v>
      </c>
      <c r="D4015" s="38" t="s">
        <v>15261</v>
      </c>
      <c r="F4015" s="38" t="s">
        <v>15199</v>
      </c>
      <c r="G4015" s="38" t="s">
        <v>15258</v>
      </c>
      <c r="I4015" s="38" t="s">
        <v>4446</v>
      </c>
      <c r="J4015" s="38" t="s">
        <v>15252</v>
      </c>
      <c r="N4015" s="38" t="s">
        <v>1223</v>
      </c>
      <c r="P4015" s="38" t="s">
        <v>1855</v>
      </c>
      <c r="R4015" s="38" t="s">
        <v>15203</v>
      </c>
      <c r="U4015" s="38" t="s">
        <v>1405</v>
      </c>
      <c r="X4015" s="367">
        <v>29900</v>
      </c>
      <c r="Y4015" s="38" t="s">
        <v>1854</v>
      </c>
      <c r="AA4015" s="38" t="s">
        <v>1170</v>
      </c>
      <c r="AB4015" s="38" t="s">
        <v>14073</v>
      </c>
      <c r="AE4015" s="38" t="s">
        <v>2950</v>
      </c>
      <c r="AG4015" s="38">
        <v>1</v>
      </c>
      <c r="AH4015" s="38" t="s">
        <v>4439</v>
      </c>
      <c r="AI4015" s="38" t="s">
        <v>4440</v>
      </c>
      <c r="AJ4015" s="38" t="s">
        <v>4449</v>
      </c>
      <c r="AK4015" s="38" t="s">
        <v>72</v>
      </c>
      <c r="AL4015" s="301">
        <v>43673</v>
      </c>
      <c r="AO4015" s="29" t="s">
        <v>4442</v>
      </c>
      <c r="AR4015" s="29" t="str">
        <f t="shared" si="629"/>
        <v>0</v>
      </c>
      <c r="AS4015" s="29">
        <f t="shared" si="627"/>
        <v>0</v>
      </c>
      <c r="AT4015" s="29">
        <v>0</v>
      </c>
      <c r="AW4015" s="29" t="str">
        <f t="shared" si="630"/>
        <v/>
      </c>
      <c r="AX4015" s="29" t="str">
        <f t="shared" si="622"/>
        <v/>
      </c>
      <c r="AY4015" s="29" t="str">
        <f t="shared" si="628"/>
        <v>https://media.mediathek-tanz-theater.de/iiif/2/nvt_img-470-001-002.JP2</v>
      </c>
      <c r="AZ4015" s="29" t="str">
        <f t="shared" si="623"/>
        <v>image/jp2</v>
      </c>
      <c r="BA4015" s="29" t="str">
        <f t="shared" si="624"/>
        <v>presentation/iiif</v>
      </c>
      <c r="BB4015" s="29" t="str">
        <f t="shared" si="625"/>
        <v>https://media.mediathek-tanz-theater.de/iiif/2/nvt_img-470-001-002.JP2/full/100,/0/default.jpg</v>
      </c>
      <c r="BC4015" s="29" t="str">
        <f t="shared" si="621"/>
        <v>image/jpeg</v>
      </c>
      <c r="BD4015" s="29" t="str">
        <f t="shared" si="626"/>
        <v>presentation/thumbnail</v>
      </c>
    </row>
    <row r="4016" spans="1:56">
      <c r="A4016" s="29">
        <v>1</v>
      </c>
      <c r="B4016" s="29">
        <v>0</v>
      </c>
      <c r="C4016" s="38" t="s">
        <v>15262</v>
      </c>
      <c r="D4016" s="38" t="s">
        <v>15263</v>
      </c>
      <c r="F4016" s="38" t="s">
        <v>15199</v>
      </c>
      <c r="G4016" s="38" t="s">
        <v>15258</v>
      </c>
      <c r="I4016" s="38" t="s">
        <v>4446</v>
      </c>
      <c r="J4016" s="38" t="s">
        <v>15252</v>
      </c>
      <c r="N4016" s="38" t="s">
        <v>1223</v>
      </c>
      <c r="P4016" s="38" t="s">
        <v>1855</v>
      </c>
      <c r="R4016" s="38" t="s">
        <v>15203</v>
      </c>
      <c r="U4016" s="38" t="s">
        <v>1405</v>
      </c>
      <c r="X4016" s="367">
        <v>29900</v>
      </c>
      <c r="Y4016" s="38" t="s">
        <v>1854</v>
      </c>
      <c r="AA4016" s="38" t="s">
        <v>1170</v>
      </c>
      <c r="AB4016" s="38" t="s">
        <v>14078</v>
      </c>
      <c r="AE4016" s="38" t="s">
        <v>2950</v>
      </c>
      <c r="AG4016" s="38">
        <v>1</v>
      </c>
      <c r="AH4016" s="38" t="s">
        <v>4439</v>
      </c>
      <c r="AI4016" s="38" t="s">
        <v>4440</v>
      </c>
      <c r="AJ4016" s="38" t="s">
        <v>5848</v>
      </c>
      <c r="AL4016" s="301">
        <v>43673</v>
      </c>
      <c r="AO4016" s="29" t="s">
        <v>4442</v>
      </c>
      <c r="AR4016" s="29" t="str">
        <f t="shared" si="629"/>
        <v>0</v>
      </c>
      <c r="AS4016" s="29">
        <f t="shared" si="627"/>
        <v>0</v>
      </c>
      <c r="AT4016" s="29">
        <v>0</v>
      </c>
      <c r="AW4016" s="29" t="str">
        <f t="shared" si="630"/>
        <v/>
      </c>
      <c r="AX4016" s="29" t="str">
        <f t="shared" si="622"/>
        <v/>
      </c>
      <c r="AY4016" s="29" t="str">
        <f t="shared" si="628"/>
        <v>https://media.mediathek-tanz-theater.de/iiif/2/nvt_img-470-001-003.JP2</v>
      </c>
      <c r="AZ4016" s="29" t="str">
        <f t="shared" si="623"/>
        <v>image/jp2</v>
      </c>
      <c r="BA4016" s="29" t="str">
        <f t="shared" si="624"/>
        <v>presentation/iiif</v>
      </c>
      <c r="BB4016" s="29" t="str">
        <f t="shared" si="625"/>
        <v>https://media.mediathek-tanz-theater.de/iiif/2/nvt_img-470-001-003.JP2/full/100,/0/default.jpg</v>
      </c>
      <c r="BC4016" s="29" t="str">
        <f t="shared" si="621"/>
        <v>image/jpeg</v>
      </c>
      <c r="BD4016" s="29" t="str">
        <f t="shared" si="626"/>
        <v>presentation/thumbnail</v>
      </c>
    </row>
    <row r="4017" spans="1:56" ht="25.5">
      <c r="A4017" s="29">
        <v>1</v>
      </c>
      <c r="B4017" s="29">
        <v>0</v>
      </c>
      <c r="C4017" s="38" t="s">
        <v>15264</v>
      </c>
      <c r="D4017" s="38" t="s">
        <v>15265</v>
      </c>
      <c r="F4017" s="38" t="s">
        <v>15199</v>
      </c>
      <c r="I4017" s="38" t="s">
        <v>4438</v>
      </c>
      <c r="J4017" t="s">
        <v>15250</v>
      </c>
      <c r="N4017" s="38" t="s">
        <v>1223</v>
      </c>
      <c r="P4017" s="38" t="s">
        <v>1855</v>
      </c>
      <c r="R4017" s="38" t="s">
        <v>15203</v>
      </c>
      <c r="X4017" s="367">
        <v>29900</v>
      </c>
      <c r="Y4017" s="38" t="s">
        <v>1854</v>
      </c>
      <c r="AA4017" s="38" t="s">
        <v>1170</v>
      </c>
      <c r="AE4017" s="38" t="s">
        <v>2950</v>
      </c>
      <c r="AG4017" s="38">
        <v>1</v>
      </c>
      <c r="AH4017" s="38" t="s">
        <v>4439</v>
      </c>
      <c r="AI4017" s="38" t="s">
        <v>4440</v>
      </c>
      <c r="AJ4017" s="38" t="s">
        <v>4449</v>
      </c>
      <c r="AK4017" s="38" t="s">
        <v>9264</v>
      </c>
      <c r="AL4017" s="301">
        <v>43673</v>
      </c>
      <c r="AO4017" s="29" t="s">
        <v>4442</v>
      </c>
      <c r="AR4017" s="29" t="str">
        <f t="shared" si="629"/>
        <v>1</v>
      </c>
      <c r="AS4017" s="29">
        <f t="shared" si="627"/>
        <v>1</v>
      </c>
      <c r="AT4017" s="29">
        <v>1</v>
      </c>
      <c r="AV4017" s="29" t="s">
        <v>15266</v>
      </c>
      <c r="AW4017" s="29" t="str">
        <f t="shared" si="630"/>
        <v>image/tiff</v>
      </c>
      <c r="AX4017" s="29" t="str">
        <f t="shared" si="622"/>
        <v>archival/master</v>
      </c>
      <c r="AY4017" s="29" t="str">
        <f t="shared" si="628"/>
        <v>https://media.mediathek-tanz-theater.de/iiif/2/nvt_img-470-002.JP2</v>
      </c>
      <c r="AZ4017" s="29" t="str">
        <f t="shared" si="623"/>
        <v>image/jp2</v>
      </c>
      <c r="BA4017" s="29" t="str">
        <f t="shared" si="624"/>
        <v>presentation/iiif</v>
      </c>
      <c r="BB4017" s="29" t="str">
        <f t="shared" si="625"/>
        <v>https://media.mediathek-tanz-theater.de/iiif/2/nvt_img-470-002.JP2/full/100,/0/default.jpg</v>
      </c>
      <c r="BC4017" s="29" t="str">
        <f t="shared" si="621"/>
        <v>image/jpeg</v>
      </c>
      <c r="BD4017" s="29" t="str">
        <f t="shared" si="626"/>
        <v>presentation/thumbnail</v>
      </c>
    </row>
    <row r="4018" spans="1:56" ht="38.25">
      <c r="A4018" s="29">
        <v>1</v>
      </c>
      <c r="B4018" s="29">
        <v>0</v>
      </c>
      <c r="C4018" s="38" t="s">
        <v>15267</v>
      </c>
      <c r="D4018" s="38" t="s">
        <v>15268</v>
      </c>
      <c r="F4018" s="38" t="s">
        <v>15199</v>
      </c>
      <c r="I4018" s="38" t="s">
        <v>4446</v>
      </c>
      <c r="J4018" s="38" t="s">
        <v>15264</v>
      </c>
      <c r="N4018" s="38" t="s">
        <v>1223</v>
      </c>
      <c r="P4018" s="38" t="s">
        <v>1855</v>
      </c>
      <c r="R4018" s="38" t="s">
        <v>15203</v>
      </c>
      <c r="U4018" s="38" t="s">
        <v>1405</v>
      </c>
      <c r="X4018" s="367">
        <v>29900</v>
      </c>
      <c r="Y4018" s="38" t="s">
        <v>1854</v>
      </c>
      <c r="AA4018" s="38" t="s">
        <v>1170</v>
      </c>
      <c r="AB4018" s="38" t="s">
        <v>14083</v>
      </c>
      <c r="AE4018" s="38" t="s">
        <v>2950</v>
      </c>
      <c r="AG4018" s="38">
        <v>1</v>
      </c>
      <c r="AH4018" s="38" t="s">
        <v>4439</v>
      </c>
      <c r="AI4018" s="38" t="s">
        <v>4440</v>
      </c>
      <c r="AJ4018" s="38" t="s">
        <v>4449</v>
      </c>
      <c r="AK4018" s="38" t="s">
        <v>15269</v>
      </c>
      <c r="AL4018" s="301">
        <v>43673</v>
      </c>
      <c r="AO4018" s="29" t="s">
        <v>4442</v>
      </c>
      <c r="AR4018" s="29" t="str">
        <f t="shared" si="629"/>
        <v>0</v>
      </c>
      <c r="AS4018" s="29">
        <f t="shared" si="627"/>
        <v>0</v>
      </c>
      <c r="AT4018" s="29">
        <v>0</v>
      </c>
      <c r="AW4018" s="29" t="str">
        <f t="shared" si="630"/>
        <v/>
      </c>
      <c r="AX4018" s="29" t="str">
        <f t="shared" si="622"/>
        <v/>
      </c>
      <c r="AY4018" s="29" t="str">
        <f t="shared" si="628"/>
        <v>https://media.mediathek-tanz-theater.de/iiif/2/nvt_img-470-002-001.JP2</v>
      </c>
      <c r="AZ4018" s="29" t="str">
        <f t="shared" si="623"/>
        <v>image/jp2</v>
      </c>
      <c r="BA4018" s="29" t="str">
        <f t="shared" si="624"/>
        <v>presentation/iiif</v>
      </c>
      <c r="BB4018" s="29" t="str">
        <f t="shared" si="625"/>
        <v>https://media.mediathek-tanz-theater.de/iiif/2/nvt_img-470-002-001.JP2/full/100,/0/default.jpg</v>
      </c>
      <c r="BC4018" s="29" t="str">
        <f t="shared" si="621"/>
        <v>image/jpeg</v>
      </c>
      <c r="BD4018" s="29" t="str">
        <f t="shared" si="626"/>
        <v>presentation/thumbnail</v>
      </c>
    </row>
    <row r="4019" spans="1:56" ht="38.25">
      <c r="A4019" s="29">
        <v>1</v>
      </c>
      <c r="B4019" s="29">
        <v>0</v>
      </c>
      <c r="C4019" s="38" t="s">
        <v>15270</v>
      </c>
      <c r="D4019" s="38" t="s">
        <v>15271</v>
      </c>
      <c r="F4019" s="38" t="s">
        <v>15199</v>
      </c>
      <c r="I4019" s="38" t="s">
        <v>4446</v>
      </c>
      <c r="J4019" s="38" t="s">
        <v>15264</v>
      </c>
      <c r="N4019" s="38" t="s">
        <v>1223</v>
      </c>
      <c r="P4019" s="38" t="s">
        <v>1855</v>
      </c>
      <c r="R4019" s="38" t="s">
        <v>15203</v>
      </c>
      <c r="U4019" s="38" t="s">
        <v>1405</v>
      </c>
      <c r="X4019" s="367">
        <v>29900</v>
      </c>
      <c r="Y4019" s="38" t="s">
        <v>1854</v>
      </c>
      <c r="AA4019" s="38" t="s">
        <v>1170</v>
      </c>
      <c r="AB4019" s="38" t="s">
        <v>14087</v>
      </c>
      <c r="AE4019" s="38" t="s">
        <v>2950</v>
      </c>
      <c r="AG4019" s="38">
        <v>1</v>
      </c>
      <c r="AH4019" s="38" t="s">
        <v>4439</v>
      </c>
      <c r="AI4019" s="38" t="s">
        <v>4440</v>
      </c>
      <c r="AJ4019" s="38" t="s">
        <v>4449</v>
      </c>
      <c r="AK4019" s="38" t="s">
        <v>15272</v>
      </c>
      <c r="AL4019" s="301">
        <v>43673</v>
      </c>
      <c r="AO4019" s="29" t="s">
        <v>4442</v>
      </c>
      <c r="AR4019" s="29" t="str">
        <f t="shared" si="629"/>
        <v>0</v>
      </c>
      <c r="AS4019" s="29">
        <f t="shared" si="627"/>
        <v>0</v>
      </c>
      <c r="AT4019" s="29">
        <v>0</v>
      </c>
      <c r="AW4019" s="29" t="str">
        <f t="shared" si="630"/>
        <v/>
      </c>
      <c r="AX4019" s="29" t="str">
        <f t="shared" si="622"/>
        <v/>
      </c>
      <c r="AY4019" s="29" t="str">
        <f t="shared" si="628"/>
        <v>https://media.mediathek-tanz-theater.de/iiif/2/nvt_img-470-002-002.JP2</v>
      </c>
      <c r="AZ4019" s="29" t="str">
        <f t="shared" si="623"/>
        <v>image/jp2</v>
      </c>
      <c r="BA4019" s="29" t="str">
        <f t="shared" si="624"/>
        <v>presentation/iiif</v>
      </c>
      <c r="BB4019" s="29" t="str">
        <f t="shared" si="625"/>
        <v>https://media.mediathek-tanz-theater.de/iiif/2/nvt_img-470-002-002.JP2/full/100,/0/default.jpg</v>
      </c>
      <c r="BC4019" s="29" t="str">
        <f t="shared" si="621"/>
        <v>image/jpeg</v>
      </c>
      <c r="BD4019" s="29" t="str">
        <f t="shared" si="626"/>
        <v>presentation/thumbnail</v>
      </c>
    </row>
    <row r="4020" spans="1:56" ht="38.25">
      <c r="A4020" s="29">
        <v>1</v>
      </c>
      <c r="B4020" s="29">
        <v>0</v>
      </c>
      <c r="C4020" s="38" t="s">
        <v>15273</v>
      </c>
      <c r="D4020" s="38" t="s">
        <v>15274</v>
      </c>
      <c r="F4020" s="38" t="s">
        <v>15199</v>
      </c>
      <c r="I4020" s="38" t="s">
        <v>4446</v>
      </c>
      <c r="J4020" s="38" t="s">
        <v>15264</v>
      </c>
      <c r="N4020" s="38" t="s">
        <v>1223</v>
      </c>
      <c r="P4020" s="38" t="s">
        <v>1855</v>
      </c>
      <c r="R4020" s="38" t="s">
        <v>15203</v>
      </c>
      <c r="X4020" s="367">
        <v>29900</v>
      </c>
      <c r="Y4020" s="38" t="s">
        <v>1854</v>
      </c>
      <c r="AA4020" s="38" t="s">
        <v>1170</v>
      </c>
      <c r="AB4020" s="38" t="s">
        <v>14096</v>
      </c>
      <c r="AE4020" s="38" t="s">
        <v>2950</v>
      </c>
      <c r="AG4020" s="38">
        <v>1</v>
      </c>
      <c r="AH4020" s="38" t="s">
        <v>4439</v>
      </c>
      <c r="AI4020" s="38" t="s">
        <v>4440</v>
      </c>
      <c r="AJ4020" s="38" t="s">
        <v>4449</v>
      </c>
      <c r="AK4020" s="38" t="s">
        <v>15275</v>
      </c>
      <c r="AL4020" s="301">
        <v>43673</v>
      </c>
      <c r="AO4020" s="29" t="s">
        <v>4442</v>
      </c>
      <c r="AR4020" s="29" t="str">
        <f t="shared" si="629"/>
        <v>0</v>
      </c>
      <c r="AS4020" s="29">
        <f t="shared" si="627"/>
        <v>0</v>
      </c>
      <c r="AT4020" s="29">
        <v>0</v>
      </c>
      <c r="AW4020" s="29" t="str">
        <f t="shared" si="630"/>
        <v/>
      </c>
      <c r="AX4020" s="29" t="str">
        <f t="shared" si="622"/>
        <v/>
      </c>
      <c r="AY4020" s="29" t="str">
        <f t="shared" si="628"/>
        <v>https://media.mediathek-tanz-theater.de/iiif/2/nvt_img-470-002-003.JP2</v>
      </c>
      <c r="AZ4020" s="29" t="str">
        <f t="shared" si="623"/>
        <v>image/jp2</v>
      </c>
      <c r="BA4020" s="29" t="str">
        <f t="shared" si="624"/>
        <v>presentation/iiif</v>
      </c>
      <c r="BB4020" s="29" t="str">
        <f t="shared" si="625"/>
        <v>https://media.mediathek-tanz-theater.de/iiif/2/nvt_img-470-002-003.JP2/full/100,/0/default.jpg</v>
      </c>
      <c r="BC4020" s="29" t="str">
        <f t="shared" si="621"/>
        <v>image/jpeg</v>
      </c>
      <c r="BD4020" s="29" t="str">
        <f t="shared" si="626"/>
        <v>presentation/thumbnail</v>
      </c>
    </row>
    <row r="4021" spans="1:56">
      <c r="A4021" s="29">
        <v>1</v>
      </c>
      <c r="B4021" s="29">
        <v>0</v>
      </c>
      <c r="C4021" s="38" t="s">
        <v>15276</v>
      </c>
      <c r="D4021" s="38" t="s">
        <v>15277</v>
      </c>
      <c r="F4021" s="38" t="s">
        <v>15199</v>
      </c>
      <c r="I4021" s="38" t="s">
        <v>4446</v>
      </c>
      <c r="J4021" s="38" t="s">
        <v>15264</v>
      </c>
      <c r="N4021" s="38" t="s">
        <v>1223</v>
      </c>
      <c r="P4021" s="38" t="s">
        <v>1855</v>
      </c>
      <c r="R4021" s="38" t="s">
        <v>15203</v>
      </c>
      <c r="U4021" s="38" t="s">
        <v>1405</v>
      </c>
      <c r="X4021" s="367">
        <v>29900</v>
      </c>
      <c r="Y4021" s="38" t="s">
        <v>1854</v>
      </c>
      <c r="AA4021" s="38" t="s">
        <v>1170</v>
      </c>
      <c r="AB4021" s="38" t="s">
        <v>14100</v>
      </c>
      <c r="AE4021" s="38" t="s">
        <v>2950</v>
      </c>
      <c r="AG4021" s="38">
        <v>1</v>
      </c>
      <c r="AH4021" s="38" t="s">
        <v>4439</v>
      </c>
      <c r="AI4021" s="38" t="s">
        <v>4440</v>
      </c>
      <c r="AJ4021" s="38" t="s">
        <v>15278</v>
      </c>
      <c r="AL4021" s="301">
        <v>43673</v>
      </c>
      <c r="AO4021" s="29" t="s">
        <v>4442</v>
      </c>
      <c r="AR4021" s="29" t="str">
        <f t="shared" si="629"/>
        <v>0</v>
      </c>
      <c r="AS4021" s="29">
        <f t="shared" si="627"/>
        <v>0</v>
      </c>
      <c r="AT4021" s="29">
        <v>0</v>
      </c>
      <c r="AW4021" s="29" t="str">
        <f t="shared" si="630"/>
        <v/>
      </c>
      <c r="AX4021" s="29" t="str">
        <f t="shared" si="622"/>
        <v/>
      </c>
      <c r="AY4021" s="29" t="str">
        <f t="shared" si="628"/>
        <v>https://media.mediathek-tanz-theater.de/iiif/2/nvt_img-470-002-004.JP2</v>
      </c>
      <c r="AZ4021" s="29" t="str">
        <f t="shared" si="623"/>
        <v>image/jp2</v>
      </c>
      <c r="BA4021" s="29" t="str">
        <f t="shared" si="624"/>
        <v>presentation/iiif</v>
      </c>
      <c r="BB4021" s="29" t="str">
        <f t="shared" si="625"/>
        <v>https://media.mediathek-tanz-theater.de/iiif/2/nvt_img-470-002-004.JP2/full/100,/0/default.jpg</v>
      </c>
      <c r="BC4021" s="29" t="str">
        <f t="shared" si="621"/>
        <v>image/jpeg</v>
      </c>
      <c r="BD4021" s="29" t="str">
        <f t="shared" si="626"/>
        <v>presentation/thumbnail</v>
      </c>
    </row>
    <row r="4022" spans="1:56" ht="25.5">
      <c r="A4022" s="29">
        <v>1</v>
      </c>
      <c r="B4022" s="29">
        <v>0</v>
      </c>
      <c r="C4022" s="38" t="s">
        <v>15279</v>
      </c>
      <c r="D4022" s="38" t="s">
        <v>15280</v>
      </c>
      <c r="F4022" s="38" t="s">
        <v>15199</v>
      </c>
      <c r="I4022" s="38" t="s">
        <v>4438</v>
      </c>
      <c r="J4022" t="s">
        <v>15250</v>
      </c>
      <c r="N4022" s="38" t="s">
        <v>1223</v>
      </c>
      <c r="P4022" s="38" t="s">
        <v>1855</v>
      </c>
      <c r="R4022" s="38" t="s">
        <v>15203</v>
      </c>
      <c r="X4022" s="367">
        <v>29900</v>
      </c>
      <c r="Y4022" s="38" t="s">
        <v>1854</v>
      </c>
      <c r="AA4022" s="38" t="s">
        <v>1170</v>
      </c>
      <c r="AE4022" s="38" t="s">
        <v>2950</v>
      </c>
      <c r="AG4022" s="38">
        <v>1</v>
      </c>
      <c r="AH4022" s="38" t="s">
        <v>4439</v>
      </c>
      <c r="AI4022" s="38" t="s">
        <v>4440</v>
      </c>
      <c r="AJ4022" s="38" t="s">
        <v>4449</v>
      </c>
      <c r="AK4022" s="38" t="s">
        <v>11337</v>
      </c>
      <c r="AL4022" s="301">
        <v>43673</v>
      </c>
      <c r="AO4022" s="29" t="s">
        <v>4442</v>
      </c>
      <c r="AR4022" s="29" t="str">
        <f t="shared" si="629"/>
        <v>1</v>
      </c>
      <c r="AS4022" s="29">
        <f t="shared" si="627"/>
        <v>1</v>
      </c>
      <c r="AT4022" s="29">
        <v>1</v>
      </c>
      <c r="AV4022" s="29" t="s">
        <v>15281</v>
      </c>
      <c r="AW4022" s="29" t="str">
        <f t="shared" si="630"/>
        <v>image/tiff</v>
      </c>
      <c r="AX4022" s="29" t="str">
        <f t="shared" si="622"/>
        <v>archival/master</v>
      </c>
      <c r="AY4022" s="29" t="str">
        <f t="shared" si="628"/>
        <v>https://media.mediathek-tanz-theater.de/iiif/2/nvt_img-470-003.JP2</v>
      </c>
      <c r="AZ4022" s="29" t="str">
        <f t="shared" si="623"/>
        <v>image/jp2</v>
      </c>
      <c r="BA4022" s="29" t="str">
        <f t="shared" si="624"/>
        <v>presentation/iiif</v>
      </c>
      <c r="BB4022" s="29" t="str">
        <f t="shared" si="625"/>
        <v>https://media.mediathek-tanz-theater.de/iiif/2/nvt_img-470-003.JP2/full/100,/0/default.jpg</v>
      </c>
      <c r="BC4022" s="29" t="str">
        <f t="shared" si="621"/>
        <v>image/jpeg</v>
      </c>
      <c r="BD4022" s="29" t="str">
        <f t="shared" si="626"/>
        <v>presentation/thumbnail</v>
      </c>
    </row>
    <row r="4023" spans="1:56">
      <c r="A4023" s="29">
        <v>1</v>
      </c>
      <c r="B4023" s="29">
        <v>0</v>
      </c>
      <c r="C4023" s="38" t="s">
        <v>15282</v>
      </c>
      <c r="D4023" s="38" t="s">
        <v>15283</v>
      </c>
      <c r="F4023" s="38" t="s">
        <v>15199</v>
      </c>
      <c r="I4023" s="38" t="s">
        <v>4446</v>
      </c>
      <c r="J4023" s="38" t="s">
        <v>15279</v>
      </c>
      <c r="N4023" s="38" t="s">
        <v>1223</v>
      </c>
      <c r="P4023" s="38" t="s">
        <v>1855</v>
      </c>
      <c r="R4023" s="38" t="s">
        <v>15203</v>
      </c>
      <c r="U4023" s="38" t="s">
        <v>1405</v>
      </c>
      <c r="X4023" s="367">
        <v>29900</v>
      </c>
      <c r="Y4023" s="38" t="s">
        <v>1854</v>
      </c>
      <c r="AA4023" s="38" t="s">
        <v>1170</v>
      </c>
      <c r="AB4023" s="38" t="s">
        <v>14104</v>
      </c>
      <c r="AE4023" s="38" t="s">
        <v>2950</v>
      </c>
      <c r="AG4023" s="38">
        <v>1</v>
      </c>
      <c r="AH4023" s="38" t="s">
        <v>4439</v>
      </c>
      <c r="AI4023" s="38" t="s">
        <v>4440</v>
      </c>
      <c r="AJ4023" s="38" t="s">
        <v>4449</v>
      </c>
      <c r="AK4023" s="38" t="s">
        <v>72</v>
      </c>
      <c r="AL4023" s="301">
        <v>43673</v>
      </c>
      <c r="AO4023" s="29" t="s">
        <v>4442</v>
      </c>
      <c r="AR4023" s="29" t="str">
        <f t="shared" si="629"/>
        <v>0</v>
      </c>
      <c r="AS4023" s="29">
        <f t="shared" si="627"/>
        <v>0</v>
      </c>
      <c r="AT4023" s="29">
        <v>0</v>
      </c>
      <c r="AW4023" s="29" t="str">
        <f t="shared" si="630"/>
        <v/>
      </c>
      <c r="AX4023" s="29" t="str">
        <f t="shared" si="622"/>
        <v/>
      </c>
      <c r="AY4023" s="29" t="str">
        <f t="shared" si="628"/>
        <v>https://media.mediathek-tanz-theater.de/iiif/2/nvt_img-470-003-001.JP2</v>
      </c>
      <c r="AZ4023" s="29" t="str">
        <f t="shared" si="623"/>
        <v>image/jp2</v>
      </c>
      <c r="BA4023" s="29" t="str">
        <f t="shared" si="624"/>
        <v>presentation/iiif</v>
      </c>
      <c r="BB4023" s="29" t="str">
        <f t="shared" si="625"/>
        <v>https://media.mediathek-tanz-theater.de/iiif/2/nvt_img-470-003-001.JP2/full/100,/0/default.jpg</v>
      </c>
      <c r="BC4023" s="29" t="str">
        <f t="shared" si="621"/>
        <v>image/jpeg</v>
      </c>
      <c r="BD4023" s="29" t="str">
        <f t="shared" si="626"/>
        <v>presentation/thumbnail</v>
      </c>
    </row>
    <row r="4024" spans="1:56">
      <c r="A4024" s="29">
        <v>1</v>
      </c>
      <c r="B4024" s="29">
        <v>0</v>
      </c>
      <c r="C4024" s="38" t="s">
        <v>15284</v>
      </c>
      <c r="D4024" s="38" t="s">
        <v>15285</v>
      </c>
      <c r="F4024" s="38" t="s">
        <v>15199</v>
      </c>
      <c r="I4024" s="38" t="s">
        <v>4446</v>
      </c>
      <c r="J4024" s="38" t="s">
        <v>15279</v>
      </c>
      <c r="N4024" s="38" t="s">
        <v>1223</v>
      </c>
      <c r="P4024" s="38" t="s">
        <v>1855</v>
      </c>
      <c r="R4024" s="38" t="s">
        <v>15203</v>
      </c>
      <c r="U4024" s="38" t="s">
        <v>1405</v>
      </c>
      <c r="X4024" s="367">
        <v>29900</v>
      </c>
      <c r="Y4024" s="38" t="s">
        <v>1854</v>
      </c>
      <c r="AA4024" s="38" t="s">
        <v>1170</v>
      </c>
      <c r="AB4024" s="38" t="s">
        <v>14245</v>
      </c>
      <c r="AE4024" s="38" t="s">
        <v>2950</v>
      </c>
      <c r="AG4024" s="38">
        <v>1</v>
      </c>
      <c r="AH4024" s="38" t="s">
        <v>4439</v>
      </c>
      <c r="AI4024" s="38" t="s">
        <v>4440</v>
      </c>
      <c r="AJ4024" s="38" t="s">
        <v>4449</v>
      </c>
      <c r="AK4024" s="38" t="s">
        <v>72</v>
      </c>
      <c r="AL4024" s="301">
        <v>43673</v>
      </c>
      <c r="AO4024" s="29" t="s">
        <v>4442</v>
      </c>
      <c r="AR4024" s="29" t="str">
        <f t="shared" si="629"/>
        <v>0</v>
      </c>
      <c r="AS4024" s="29">
        <f t="shared" si="627"/>
        <v>0</v>
      </c>
      <c r="AT4024" s="29">
        <v>0</v>
      </c>
      <c r="AW4024" s="29" t="str">
        <f t="shared" si="630"/>
        <v/>
      </c>
      <c r="AX4024" s="29" t="str">
        <f t="shared" si="622"/>
        <v/>
      </c>
      <c r="AY4024" s="29" t="str">
        <f t="shared" si="628"/>
        <v>https://media.mediathek-tanz-theater.de/iiif/2/nvt_img-470-003-002.JP2</v>
      </c>
      <c r="AZ4024" s="29" t="str">
        <f t="shared" si="623"/>
        <v>image/jp2</v>
      </c>
      <c r="BA4024" s="29" t="str">
        <f t="shared" si="624"/>
        <v>presentation/iiif</v>
      </c>
      <c r="BB4024" s="29" t="str">
        <f t="shared" si="625"/>
        <v>https://media.mediathek-tanz-theater.de/iiif/2/nvt_img-470-003-002.JP2/full/100,/0/default.jpg</v>
      </c>
      <c r="BC4024" s="29" t="str">
        <f t="shared" si="621"/>
        <v>image/jpeg</v>
      </c>
      <c r="BD4024" s="29" t="str">
        <f t="shared" si="626"/>
        <v>presentation/thumbnail</v>
      </c>
    </row>
    <row r="4025" spans="1:56" ht="25.5">
      <c r="A4025" s="29">
        <v>1</v>
      </c>
      <c r="B4025" s="29">
        <v>0</v>
      </c>
      <c r="C4025" s="38" t="s">
        <v>15286</v>
      </c>
      <c r="D4025" s="38" t="s">
        <v>15287</v>
      </c>
      <c r="F4025" s="38" t="s">
        <v>15199</v>
      </c>
      <c r="I4025" s="38" t="s">
        <v>4446</v>
      </c>
      <c r="J4025" s="38" t="s">
        <v>15279</v>
      </c>
      <c r="N4025" s="38" t="s">
        <v>1223</v>
      </c>
      <c r="P4025" s="38" t="s">
        <v>1855</v>
      </c>
      <c r="R4025" s="38" t="s">
        <v>15203</v>
      </c>
      <c r="U4025" s="38" t="s">
        <v>1405</v>
      </c>
      <c r="X4025" s="367">
        <v>29900</v>
      </c>
      <c r="Y4025" s="38" t="s">
        <v>1854</v>
      </c>
      <c r="AA4025" s="38" t="s">
        <v>1170</v>
      </c>
      <c r="AB4025" s="38" t="s">
        <v>14248</v>
      </c>
      <c r="AE4025" s="38" t="s">
        <v>2950</v>
      </c>
      <c r="AG4025" s="38">
        <v>1</v>
      </c>
      <c r="AH4025" s="38" t="s">
        <v>4439</v>
      </c>
      <c r="AI4025" s="38" t="s">
        <v>4440</v>
      </c>
      <c r="AJ4025" s="38" t="s">
        <v>4449</v>
      </c>
      <c r="AK4025" s="38" t="s">
        <v>15288</v>
      </c>
      <c r="AL4025" s="301">
        <v>43673</v>
      </c>
      <c r="AO4025" s="29" t="s">
        <v>4442</v>
      </c>
      <c r="AR4025" s="29" t="str">
        <f t="shared" si="629"/>
        <v>0</v>
      </c>
      <c r="AS4025" s="29">
        <f t="shared" si="627"/>
        <v>0</v>
      </c>
      <c r="AT4025" s="29">
        <v>0</v>
      </c>
      <c r="AW4025" s="29" t="str">
        <f t="shared" si="630"/>
        <v/>
      </c>
      <c r="AX4025" s="29" t="str">
        <f t="shared" si="622"/>
        <v/>
      </c>
      <c r="AY4025" s="29" t="str">
        <f t="shared" si="628"/>
        <v>https://media.mediathek-tanz-theater.de/iiif/2/nvt_img-470-003-003.JP2</v>
      </c>
      <c r="AZ4025" s="29" t="str">
        <f t="shared" si="623"/>
        <v>image/jp2</v>
      </c>
      <c r="BA4025" s="29" t="str">
        <f t="shared" si="624"/>
        <v>presentation/iiif</v>
      </c>
      <c r="BB4025" s="29" t="str">
        <f t="shared" si="625"/>
        <v>https://media.mediathek-tanz-theater.de/iiif/2/nvt_img-470-003-003.JP2/full/100,/0/default.jpg</v>
      </c>
      <c r="BC4025" s="29" t="str">
        <f t="shared" si="621"/>
        <v>image/jpeg</v>
      </c>
      <c r="BD4025" s="29" t="str">
        <f t="shared" si="626"/>
        <v>presentation/thumbnail</v>
      </c>
    </row>
    <row r="4026" spans="1:56">
      <c r="A4026" s="29">
        <v>1</v>
      </c>
      <c r="B4026" s="29">
        <v>0</v>
      </c>
      <c r="C4026" s="38" t="s">
        <v>15289</v>
      </c>
      <c r="D4026" s="38" t="s">
        <v>15290</v>
      </c>
      <c r="F4026" s="38" t="s">
        <v>15199</v>
      </c>
      <c r="I4026" s="38" t="s">
        <v>4446</v>
      </c>
      <c r="J4026" s="38" t="s">
        <v>15279</v>
      </c>
      <c r="N4026" s="38" t="s">
        <v>1223</v>
      </c>
      <c r="P4026" s="38" t="s">
        <v>1855</v>
      </c>
      <c r="R4026" s="38" t="s">
        <v>15203</v>
      </c>
      <c r="U4026" s="38" t="s">
        <v>1405</v>
      </c>
      <c r="X4026" s="367">
        <v>29900</v>
      </c>
      <c r="Y4026" s="38" t="s">
        <v>1854</v>
      </c>
      <c r="AA4026" s="38" t="s">
        <v>1170</v>
      </c>
      <c r="AB4026" s="38" t="s">
        <v>15291</v>
      </c>
      <c r="AG4026" s="38">
        <v>1</v>
      </c>
      <c r="AR4026" s="29" t="str">
        <f t="shared" si="629"/>
        <v>1</v>
      </c>
      <c r="AS4026" s="29">
        <f t="shared" si="627"/>
        <v>0</v>
      </c>
      <c r="AT4026" s="29">
        <v>0</v>
      </c>
      <c r="AW4026" s="29" t="str">
        <f t="shared" si="630"/>
        <v/>
      </c>
      <c r="AX4026" s="29" t="str">
        <f t="shared" si="622"/>
        <v/>
      </c>
      <c r="AY4026" s="29" t="str">
        <f t="shared" si="628"/>
        <v>https://media.mediathek-tanz-theater.de/iiif/2/nvt_img-470-003-004.JP2</v>
      </c>
      <c r="AZ4026" s="29" t="str">
        <f t="shared" si="623"/>
        <v>image/jp2</v>
      </c>
      <c r="BA4026" s="29" t="str">
        <f t="shared" si="624"/>
        <v>presentation/iiif</v>
      </c>
      <c r="BB4026" s="29" t="str">
        <f t="shared" si="625"/>
        <v>https://media.mediathek-tanz-theater.de/iiif/2/nvt_img-470-003-004.JP2/full/100,/0/default.jpg</v>
      </c>
      <c r="BC4026" s="29" t="str">
        <f t="shared" si="621"/>
        <v>image/jpeg</v>
      </c>
      <c r="BD4026" s="29" t="str">
        <f t="shared" si="626"/>
        <v>presentation/thumbnail</v>
      </c>
    </row>
    <row r="4027" spans="1:56" ht="51">
      <c r="A4027" s="29">
        <v>0</v>
      </c>
      <c r="B4027" s="29">
        <v>0</v>
      </c>
      <c r="C4027" t="s">
        <v>15292</v>
      </c>
      <c r="F4027" s="38" t="s">
        <v>15199</v>
      </c>
      <c r="I4027" s="38" t="s">
        <v>4431</v>
      </c>
      <c r="J4027" s="406"/>
      <c r="M4027" s="311"/>
      <c r="U4027"/>
      <c r="V4027"/>
      <c r="AB4027" s="38" t="s">
        <v>15293</v>
      </c>
      <c r="AC4027" s="38" t="s">
        <v>4433</v>
      </c>
      <c r="AE4027" s="38" t="s">
        <v>2950</v>
      </c>
      <c r="AG4027" s="38">
        <v>1</v>
      </c>
      <c r="AJ4027" s="38" t="s">
        <v>5115</v>
      </c>
      <c r="AR4027" s="29" t="str">
        <f t="shared" si="629"/>
        <v>1</v>
      </c>
      <c r="AS4027" s="29">
        <f t="shared" si="627"/>
        <v>0</v>
      </c>
      <c r="AT4027" s="29">
        <v>0</v>
      </c>
      <c r="AW4027" s="29" t="str">
        <f t="shared" si="630"/>
        <v/>
      </c>
      <c r="AX4027" s="29" t="str">
        <f t="shared" si="622"/>
        <v/>
      </c>
      <c r="AY4027" s="29" t="str">
        <f t="shared" si="628"/>
        <v>https://media.mediathek-tanz-theater.de/iiif/2/nvt_img-471.JP2</v>
      </c>
      <c r="AZ4027" s="29" t="str">
        <f t="shared" si="623"/>
        <v>image/jp2</v>
      </c>
      <c r="BA4027" s="29" t="str">
        <f t="shared" si="624"/>
        <v>presentation/iiif</v>
      </c>
      <c r="BB4027" s="29" t="str">
        <f t="shared" si="625"/>
        <v>https://media.mediathek-tanz-theater.de/iiif/2/nvt_img-471.JP2/full/100,/0/default.jpg</v>
      </c>
      <c r="BC4027" s="29" t="str">
        <f t="shared" si="621"/>
        <v>image/jpeg</v>
      </c>
      <c r="BD4027" s="29" t="str">
        <f t="shared" si="626"/>
        <v>presentation/thumbnail</v>
      </c>
    </row>
    <row r="4028" spans="1:56">
      <c r="A4028" s="29">
        <v>1</v>
      </c>
      <c r="B4028" s="29">
        <v>0</v>
      </c>
      <c r="C4028" s="38" t="s">
        <v>15294</v>
      </c>
      <c r="D4028" s="38" t="s">
        <v>15295</v>
      </c>
      <c r="F4028" s="38" t="s">
        <v>15199</v>
      </c>
      <c r="I4028" s="38" t="s">
        <v>4438</v>
      </c>
      <c r="J4028" t="s">
        <v>15292</v>
      </c>
      <c r="N4028" s="38" t="s">
        <v>1223</v>
      </c>
      <c r="P4028" s="38" t="s">
        <v>1855</v>
      </c>
      <c r="R4028" s="38" t="s">
        <v>15203</v>
      </c>
      <c r="X4028" s="367">
        <v>29900</v>
      </c>
      <c r="Y4028" s="38" t="s">
        <v>1854</v>
      </c>
      <c r="AA4028" s="38" t="s">
        <v>1170</v>
      </c>
      <c r="AE4028" s="38" t="s">
        <v>2950</v>
      </c>
      <c r="AG4028" s="38">
        <v>1</v>
      </c>
      <c r="AH4028" s="38" t="s">
        <v>4439</v>
      </c>
      <c r="AI4028" s="38" t="s">
        <v>4440</v>
      </c>
      <c r="AJ4028" s="38" t="s">
        <v>5835</v>
      </c>
      <c r="AL4028" s="301">
        <v>43673</v>
      </c>
      <c r="AO4028" s="29" t="s">
        <v>4442</v>
      </c>
      <c r="AR4028" s="29" t="str">
        <f t="shared" si="629"/>
        <v>1</v>
      </c>
      <c r="AS4028" s="29">
        <f t="shared" si="627"/>
        <v>1</v>
      </c>
      <c r="AT4028" s="29">
        <v>1</v>
      </c>
      <c r="AV4028" s="29" t="s">
        <v>15296</v>
      </c>
      <c r="AW4028" s="29" t="str">
        <f t="shared" si="630"/>
        <v>image/tiff</v>
      </c>
      <c r="AX4028" s="29" t="str">
        <f t="shared" si="622"/>
        <v>archival/master</v>
      </c>
      <c r="AY4028" s="29" t="str">
        <f t="shared" si="628"/>
        <v>https://media.mediathek-tanz-theater.de/iiif/2/nvt_img-471-001.JP2</v>
      </c>
      <c r="AZ4028" s="29" t="str">
        <f t="shared" si="623"/>
        <v>image/jp2</v>
      </c>
      <c r="BA4028" s="29" t="str">
        <f t="shared" si="624"/>
        <v>presentation/iiif</v>
      </c>
      <c r="BB4028" s="29" t="str">
        <f t="shared" si="625"/>
        <v>https://media.mediathek-tanz-theater.de/iiif/2/nvt_img-471-001.JP2/full/100,/0/default.jpg</v>
      </c>
      <c r="BC4028" s="29" t="str">
        <f t="shared" si="621"/>
        <v>image/jpeg</v>
      </c>
      <c r="BD4028" s="29" t="str">
        <f t="shared" si="626"/>
        <v>presentation/thumbnail</v>
      </c>
    </row>
    <row r="4029" spans="1:56">
      <c r="A4029" s="29">
        <v>1</v>
      </c>
      <c r="B4029" s="29">
        <v>0</v>
      </c>
      <c r="C4029" s="38" t="s">
        <v>15297</v>
      </c>
      <c r="D4029" s="38" t="s">
        <v>15298</v>
      </c>
      <c r="F4029" s="38" t="s">
        <v>15199</v>
      </c>
      <c r="I4029" s="38" t="s">
        <v>4446</v>
      </c>
      <c r="J4029" s="38" t="s">
        <v>15294</v>
      </c>
      <c r="N4029" s="38" t="s">
        <v>1223</v>
      </c>
      <c r="P4029" s="38" t="s">
        <v>1855</v>
      </c>
      <c r="R4029" s="38" t="s">
        <v>15203</v>
      </c>
      <c r="U4029" s="38" t="s">
        <v>15346</v>
      </c>
      <c r="X4029" s="367">
        <v>29900</v>
      </c>
      <c r="Y4029" s="38" t="s">
        <v>1854</v>
      </c>
      <c r="AA4029" s="38" t="s">
        <v>1170</v>
      </c>
      <c r="AB4029" s="38" t="s">
        <v>14124</v>
      </c>
      <c r="AE4029" s="38" t="s">
        <v>2950</v>
      </c>
      <c r="AG4029" s="38">
        <v>1</v>
      </c>
      <c r="AH4029" s="38" t="s">
        <v>4439</v>
      </c>
      <c r="AI4029" s="38" t="s">
        <v>4440</v>
      </c>
      <c r="AJ4029" s="38" t="s">
        <v>4449</v>
      </c>
      <c r="AK4029" s="38" t="s">
        <v>72</v>
      </c>
      <c r="AL4029" s="301">
        <v>43673</v>
      </c>
      <c r="AO4029" s="29" t="s">
        <v>4442</v>
      </c>
      <c r="AR4029" s="29" t="str">
        <f t="shared" si="629"/>
        <v>0</v>
      </c>
      <c r="AS4029" s="29">
        <f t="shared" si="627"/>
        <v>0</v>
      </c>
      <c r="AT4029" s="29">
        <v>0</v>
      </c>
      <c r="AW4029" s="29" t="str">
        <f t="shared" si="630"/>
        <v/>
      </c>
      <c r="AX4029" s="29" t="str">
        <f t="shared" si="622"/>
        <v/>
      </c>
      <c r="AY4029" s="29" t="str">
        <f t="shared" si="628"/>
        <v>https://media.mediathek-tanz-theater.de/iiif/2/nvt_img-471-001-001.JP2</v>
      </c>
      <c r="AZ4029" s="29" t="str">
        <f t="shared" si="623"/>
        <v>image/jp2</v>
      </c>
      <c r="BA4029" s="29" t="str">
        <f t="shared" si="624"/>
        <v>presentation/iiif</v>
      </c>
      <c r="BB4029" s="29" t="str">
        <f t="shared" si="625"/>
        <v>https://media.mediathek-tanz-theater.de/iiif/2/nvt_img-471-001-001.JP2/full/100,/0/default.jpg</v>
      </c>
      <c r="BC4029" s="29" t="str">
        <f t="shared" si="621"/>
        <v>image/jpeg</v>
      </c>
      <c r="BD4029" s="29" t="str">
        <f t="shared" si="626"/>
        <v>presentation/thumbnail</v>
      </c>
    </row>
    <row r="4030" spans="1:56" ht="25.5">
      <c r="A4030" s="29">
        <v>1</v>
      </c>
      <c r="B4030" s="29">
        <v>0</v>
      </c>
      <c r="C4030" s="38" t="s">
        <v>15299</v>
      </c>
      <c r="D4030" s="38" t="s">
        <v>15300</v>
      </c>
      <c r="F4030" s="38" t="s">
        <v>15199</v>
      </c>
      <c r="I4030" s="38" t="s">
        <v>4446</v>
      </c>
      <c r="J4030" s="38" t="s">
        <v>15294</v>
      </c>
      <c r="N4030" s="38" t="s">
        <v>1223</v>
      </c>
      <c r="P4030" s="38" t="s">
        <v>1855</v>
      </c>
      <c r="R4030" s="38" t="s">
        <v>15203</v>
      </c>
      <c r="U4030" s="38" t="s">
        <v>15346</v>
      </c>
      <c r="X4030" s="367">
        <v>29900</v>
      </c>
      <c r="Y4030" s="38" t="s">
        <v>1854</v>
      </c>
      <c r="AA4030" s="38" t="s">
        <v>1170</v>
      </c>
      <c r="AB4030" s="38" t="s">
        <v>14127</v>
      </c>
      <c r="AE4030" s="38" t="s">
        <v>2950</v>
      </c>
      <c r="AG4030" s="38">
        <v>1</v>
      </c>
      <c r="AH4030" s="38" t="s">
        <v>4439</v>
      </c>
      <c r="AI4030" s="38" t="s">
        <v>4440</v>
      </c>
      <c r="AJ4030" s="38" t="s">
        <v>4449</v>
      </c>
      <c r="AK4030" s="38" t="s">
        <v>15288</v>
      </c>
      <c r="AL4030" s="301">
        <v>43673</v>
      </c>
      <c r="AO4030" s="29" t="s">
        <v>4442</v>
      </c>
      <c r="AR4030" s="29" t="str">
        <f t="shared" si="629"/>
        <v>0</v>
      </c>
      <c r="AS4030" s="29">
        <f t="shared" si="627"/>
        <v>0</v>
      </c>
      <c r="AT4030" s="29">
        <v>0</v>
      </c>
      <c r="AW4030" s="29" t="str">
        <f t="shared" si="630"/>
        <v/>
      </c>
      <c r="AX4030" s="29" t="str">
        <f t="shared" si="622"/>
        <v/>
      </c>
      <c r="AY4030" s="29" t="str">
        <f t="shared" si="628"/>
        <v>https://media.mediathek-tanz-theater.de/iiif/2/nvt_img-471-001-002.JP2</v>
      </c>
      <c r="AZ4030" s="29" t="str">
        <f t="shared" si="623"/>
        <v>image/jp2</v>
      </c>
      <c r="BA4030" s="29" t="str">
        <f t="shared" si="624"/>
        <v>presentation/iiif</v>
      </c>
      <c r="BB4030" s="29" t="str">
        <f t="shared" si="625"/>
        <v>https://media.mediathek-tanz-theater.de/iiif/2/nvt_img-471-001-002.JP2/full/100,/0/default.jpg</v>
      </c>
      <c r="BC4030" s="29" t="str">
        <f t="shared" si="621"/>
        <v>image/jpeg</v>
      </c>
      <c r="BD4030" s="29" t="str">
        <f t="shared" si="626"/>
        <v>presentation/thumbnail</v>
      </c>
    </row>
    <row r="4031" spans="1:56" ht="25.5">
      <c r="A4031" s="29">
        <v>1</v>
      </c>
      <c r="B4031" s="29">
        <v>0</v>
      </c>
      <c r="C4031" s="38" t="s">
        <v>15301</v>
      </c>
      <c r="D4031" s="38" t="s">
        <v>15302</v>
      </c>
      <c r="F4031" s="38" t="s">
        <v>15199</v>
      </c>
      <c r="I4031" s="38" t="s">
        <v>4446</v>
      </c>
      <c r="J4031" s="38" t="s">
        <v>15294</v>
      </c>
      <c r="N4031" s="38" t="s">
        <v>1223</v>
      </c>
      <c r="P4031" s="38" t="s">
        <v>1855</v>
      </c>
      <c r="R4031" s="38" t="s">
        <v>15203</v>
      </c>
      <c r="U4031" s="38" t="s">
        <v>15346</v>
      </c>
      <c r="X4031" s="367">
        <v>29900</v>
      </c>
      <c r="Y4031" s="38" t="s">
        <v>1854</v>
      </c>
      <c r="AA4031" s="38" t="s">
        <v>1170</v>
      </c>
      <c r="AB4031" s="38" t="s">
        <v>14130</v>
      </c>
      <c r="AE4031" s="38" t="s">
        <v>2950</v>
      </c>
      <c r="AG4031" s="38">
        <v>1</v>
      </c>
      <c r="AH4031" s="38" t="s">
        <v>4439</v>
      </c>
      <c r="AI4031" s="38" t="s">
        <v>4440</v>
      </c>
      <c r="AJ4031" s="38" t="s">
        <v>4449</v>
      </c>
      <c r="AK4031" s="38" t="s">
        <v>15303</v>
      </c>
      <c r="AL4031" s="301">
        <v>43673</v>
      </c>
      <c r="AO4031" s="29" t="s">
        <v>4442</v>
      </c>
      <c r="AR4031" s="29" t="str">
        <f t="shared" si="629"/>
        <v>0</v>
      </c>
      <c r="AS4031" s="29">
        <f t="shared" si="627"/>
        <v>0</v>
      </c>
      <c r="AT4031" s="29">
        <v>0</v>
      </c>
      <c r="AW4031" s="29" t="str">
        <f t="shared" si="630"/>
        <v/>
      </c>
      <c r="AX4031" s="29" t="str">
        <f t="shared" si="622"/>
        <v/>
      </c>
      <c r="AY4031" s="29" t="str">
        <f t="shared" si="628"/>
        <v>https://media.mediathek-tanz-theater.de/iiif/2/nvt_img-471-001-003.JP2</v>
      </c>
      <c r="AZ4031" s="29" t="str">
        <f t="shared" si="623"/>
        <v>image/jp2</v>
      </c>
      <c r="BA4031" s="29" t="str">
        <f t="shared" si="624"/>
        <v>presentation/iiif</v>
      </c>
      <c r="BB4031" s="29" t="str">
        <f t="shared" si="625"/>
        <v>https://media.mediathek-tanz-theater.de/iiif/2/nvt_img-471-001-003.JP2/full/100,/0/default.jpg</v>
      </c>
      <c r="BC4031" s="29" t="str">
        <f t="shared" si="621"/>
        <v>image/jpeg</v>
      </c>
      <c r="BD4031" s="29" t="str">
        <f t="shared" si="626"/>
        <v>presentation/thumbnail</v>
      </c>
    </row>
    <row r="4032" spans="1:56">
      <c r="A4032" s="29">
        <v>1</v>
      </c>
      <c r="B4032" s="29">
        <v>0</v>
      </c>
      <c r="C4032" s="38" t="s">
        <v>15304</v>
      </c>
      <c r="D4032" s="38" t="s">
        <v>15305</v>
      </c>
      <c r="F4032" s="38" t="s">
        <v>15199</v>
      </c>
      <c r="I4032" s="38" t="s">
        <v>4438</v>
      </c>
      <c r="J4032" t="s">
        <v>15292</v>
      </c>
      <c r="N4032" s="38" t="s">
        <v>1223</v>
      </c>
      <c r="P4032" s="38" t="s">
        <v>1855</v>
      </c>
      <c r="R4032" s="38" t="s">
        <v>15203</v>
      </c>
      <c r="X4032" s="367">
        <v>29900</v>
      </c>
      <c r="Y4032" s="38" t="s">
        <v>1854</v>
      </c>
      <c r="AA4032" s="38" t="s">
        <v>1170</v>
      </c>
      <c r="AE4032" s="38" t="s">
        <v>2950</v>
      </c>
      <c r="AG4032" s="38">
        <v>1</v>
      </c>
      <c r="AH4032" s="38" t="s">
        <v>4439</v>
      </c>
      <c r="AI4032" s="38" t="s">
        <v>4440</v>
      </c>
      <c r="AJ4032" s="38" t="s">
        <v>5900</v>
      </c>
      <c r="AL4032" s="301">
        <v>43673</v>
      </c>
      <c r="AO4032" s="29" t="s">
        <v>4442</v>
      </c>
      <c r="AR4032" s="29" t="str">
        <f t="shared" si="629"/>
        <v>1</v>
      </c>
      <c r="AS4032" s="29">
        <f t="shared" si="627"/>
        <v>1</v>
      </c>
      <c r="AT4032" s="29">
        <v>1</v>
      </c>
      <c r="AV4032" s="29" t="s">
        <v>15306</v>
      </c>
      <c r="AW4032" s="29" t="str">
        <f t="shared" si="630"/>
        <v>image/tiff</v>
      </c>
      <c r="AX4032" s="29" t="str">
        <f t="shared" si="622"/>
        <v>archival/master</v>
      </c>
      <c r="AY4032" s="29" t="str">
        <f t="shared" si="628"/>
        <v>https://media.mediathek-tanz-theater.de/iiif/2/nvt_img-471-002.JP2</v>
      </c>
      <c r="AZ4032" s="29" t="str">
        <f t="shared" si="623"/>
        <v>image/jp2</v>
      </c>
      <c r="BA4032" s="29" t="str">
        <f t="shared" si="624"/>
        <v>presentation/iiif</v>
      </c>
      <c r="BB4032" s="29" t="str">
        <f t="shared" si="625"/>
        <v>https://media.mediathek-tanz-theater.de/iiif/2/nvt_img-471-002.JP2/full/100,/0/default.jpg</v>
      </c>
      <c r="BC4032" s="29" t="str">
        <f t="shared" si="621"/>
        <v>image/jpeg</v>
      </c>
      <c r="BD4032" s="29" t="str">
        <f t="shared" si="626"/>
        <v>presentation/thumbnail</v>
      </c>
    </row>
    <row r="4033" spans="1:56">
      <c r="A4033" s="29">
        <v>1</v>
      </c>
      <c r="B4033" s="29">
        <v>0</v>
      </c>
      <c r="C4033" s="38" t="s">
        <v>15307</v>
      </c>
      <c r="D4033" s="38" t="s">
        <v>15308</v>
      </c>
      <c r="F4033" s="38" t="s">
        <v>15199</v>
      </c>
      <c r="I4033" s="38" t="s">
        <v>4446</v>
      </c>
      <c r="J4033" s="38" t="s">
        <v>15304</v>
      </c>
      <c r="N4033" s="38" t="s">
        <v>1223</v>
      </c>
      <c r="P4033" s="38" t="s">
        <v>1855</v>
      </c>
      <c r="R4033" s="38" t="s">
        <v>15203</v>
      </c>
      <c r="X4033" s="367">
        <v>29900</v>
      </c>
      <c r="Y4033" s="38" t="s">
        <v>1854</v>
      </c>
      <c r="AA4033" s="38" t="s">
        <v>1170</v>
      </c>
      <c r="AB4033" s="38" t="s">
        <v>14137</v>
      </c>
      <c r="AE4033" s="38" t="s">
        <v>2950</v>
      </c>
      <c r="AG4033" s="38">
        <v>1</v>
      </c>
      <c r="AH4033" s="38" t="s">
        <v>4439</v>
      </c>
      <c r="AI4033" s="38" t="s">
        <v>4440</v>
      </c>
      <c r="AJ4033" s="38" t="s">
        <v>4449</v>
      </c>
      <c r="AK4033" s="38" t="s">
        <v>4635</v>
      </c>
      <c r="AL4033" s="301">
        <v>43673</v>
      </c>
      <c r="AO4033" s="29" t="s">
        <v>4442</v>
      </c>
      <c r="AR4033" s="29" t="str">
        <f t="shared" si="629"/>
        <v>0</v>
      </c>
      <c r="AS4033" s="29">
        <f t="shared" si="627"/>
        <v>0</v>
      </c>
      <c r="AT4033" s="29">
        <v>0</v>
      </c>
      <c r="AW4033" s="29" t="str">
        <f t="shared" si="630"/>
        <v/>
      </c>
      <c r="AX4033" s="29" t="str">
        <f t="shared" si="622"/>
        <v/>
      </c>
      <c r="AY4033" s="29" t="str">
        <f t="shared" si="628"/>
        <v>https://media.mediathek-tanz-theater.de/iiif/2/nvt_img-471-002-001.JP2</v>
      </c>
      <c r="AZ4033" s="29" t="str">
        <f t="shared" si="623"/>
        <v>image/jp2</v>
      </c>
      <c r="BA4033" s="29" t="str">
        <f t="shared" si="624"/>
        <v>presentation/iiif</v>
      </c>
      <c r="BB4033" s="29" t="str">
        <f t="shared" si="625"/>
        <v>https://media.mediathek-tanz-theater.de/iiif/2/nvt_img-471-002-001.JP2/full/100,/0/default.jpg</v>
      </c>
      <c r="BC4033" s="29" t="str">
        <f t="shared" si="621"/>
        <v>image/jpeg</v>
      </c>
      <c r="BD4033" s="29" t="str">
        <f t="shared" si="626"/>
        <v>presentation/thumbnail</v>
      </c>
    </row>
    <row r="4034" spans="1:56" ht="38.25">
      <c r="A4034" s="29">
        <v>1</v>
      </c>
      <c r="B4034" s="29">
        <v>0</v>
      </c>
      <c r="C4034" s="38" t="s">
        <v>15309</v>
      </c>
      <c r="D4034" s="38" t="s">
        <v>15310</v>
      </c>
      <c r="F4034" s="38" t="s">
        <v>15199</v>
      </c>
      <c r="I4034" s="38" t="s">
        <v>4446</v>
      </c>
      <c r="J4034" s="38" t="s">
        <v>15304</v>
      </c>
      <c r="N4034" s="38" t="s">
        <v>1223</v>
      </c>
      <c r="P4034" s="38" t="s">
        <v>1855</v>
      </c>
      <c r="R4034" s="38" t="s">
        <v>15203</v>
      </c>
      <c r="X4034" s="367">
        <v>29900</v>
      </c>
      <c r="Y4034" s="38" t="s">
        <v>1854</v>
      </c>
      <c r="AA4034" s="38" t="s">
        <v>1170</v>
      </c>
      <c r="AB4034" s="38" t="s">
        <v>14140</v>
      </c>
      <c r="AE4034" s="38" t="s">
        <v>2950</v>
      </c>
      <c r="AG4034" s="38">
        <v>1</v>
      </c>
      <c r="AH4034" s="38" t="s">
        <v>4439</v>
      </c>
      <c r="AI4034" s="38" t="s">
        <v>4440</v>
      </c>
      <c r="AJ4034" s="38" t="s">
        <v>4449</v>
      </c>
      <c r="AK4034" s="38" t="s">
        <v>15311</v>
      </c>
      <c r="AL4034" s="301">
        <v>43673</v>
      </c>
      <c r="AO4034" s="29" t="s">
        <v>4442</v>
      </c>
      <c r="AR4034" s="29" t="str">
        <f t="shared" si="629"/>
        <v>0</v>
      </c>
      <c r="AS4034" s="29">
        <f t="shared" si="627"/>
        <v>0</v>
      </c>
      <c r="AT4034" s="29">
        <v>0</v>
      </c>
      <c r="AW4034" s="29" t="str">
        <f t="shared" si="630"/>
        <v/>
      </c>
      <c r="AX4034" s="29" t="str">
        <f t="shared" si="622"/>
        <v/>
      </c>
      <c r="AY4034" s="29" t="str">
        <f t="shared" si="628"/>
        <v>https://media.mediathek-tanz-theater.de/iiif/2/nvt_img-471-002-002.JP2</v>
      </c>
      <c r="AZ4034" s="29" t="str">
        <f t="shared" si="623"/>
        <v>image/jp2</v>
      </c>
      <c r="BA4034" s="29" t="str">
        <f t="shared" si="624"/>
        <v>presentation/iiif</v>
      </c>
      <c r="BB4034" s="29" t="str">
        <f t="shared" si="625"/>
        <v>https://media.mediathek-tanz-theater.de/iiif/2/nvt_img-471-002-002.JP2/full/100,/0/default.jpg</v>
      </c>
      <c r="BC4034" s="29" t="str">
        <f t="shared" si="621"/>
        <v>image/jpeg</v>
      </c>
      <c r="BD4034" s="29" t="str">
        <f t="shared" si="626"/>
        <v>presentation/thumbnail</v>
      </c>
    </row>
    <row r="4035" spans="1:56">
      <c r="A4035" s="29">
        <v>1</v>
      </c>
      <c r="B4035" s="29">
        <v>0</v>
      </c>
      <c r="C4035" s="38" t="s">
        <v>15312</v>
      </c>
      <c r="D4035" s="38" t="s">
        <v>15313</v>
      </c>
      <c r="F4035" s="38" t="s">
        <v>15199</v>
      </c>
      <c r="I4035" s="38" t="s">
        <v>4446</v>
      </c>
      <c r="J4035" s="38" t="s">
        <v>15304</v>
      </c>
      <c r="N4035" s="38" t="s">
        <v>1223</v>
      </c>
      <c r="P4035" s="38" t="s">
        <v>1855</v>
      </c>
      <c r="R4035" s="38" t="s">
        <v>15203</v>
      </c>
      <c r="X4035" s="367">
        <v>29900</v>
      </c>
      <c r="Y4035" s="38" t="s">
        <v>1854</v>
      </c>
      <c r="AA4035" s="38" t="s">
        <v>1170</v>
      </c>
      <c r="AB4035" s="38" t="s">
        <v>14143</v>
      </c>
      <c r="AE4035" s="38" t="s">
        <v>2950</v>
      </c>
      <c r="AG4035" s="38">
        <v>1</v>
      </c>
      <c r="AH4035" s="38" t="s">
        <v>4439</v>
      </c>
      <c r="AI4035" s="38" t="s">
        <v>4440</v>
      </c>
      <c r="AJ4035" s="38" t="s">
        <v>4449</v>
      </c>
      <c r="AK4035" s="38" t="s">
        <v>72</v>
      </c>
      <c r="AL4035" s="301">
        <v>43673</v>
      </c>
      <c r="AO4035" s="29" t="s">
        <v>4442</v>
      </c>
      <c r="AR4035" s="29" t="str">
        <f t="shared" si="629"/>
        <v>0</v>
      </c>
      <c r="AS4035" s="29">
        <f t="shared" si="627"/>
        <v>0</v>
      </c>
      <c r="AT4035" s="29">
        <v>0</v>
      </c>
      <c r="AW4035" s="29" t="str">
        <f t="shared" si="630"/>
        <v/>
      </c>
      <c r="AX4035" s="29" t="str">
        <f t="shared" si="622"/>
        <v/>
      </c>
      <c r="AY4035" s="29" t="str">
        <f t="shared" si="628"/>
        <v>https://media.mediathek-tanz-theater.de/iiif/2/nvt_img-471-002-003.JP2</v>
      </c>
      <c r="AZ4035" s="29" t="str">
        <f t="shared" si="623"/>
        <v>image/jp2</v>
      </c>
      <c r="BA4035" s="29" t="str">
        <f t="shared" si="624"/>
        <v>presentation/iiif</v>
      </c>
      <c r="BB4035" s="29" t="str">
        <f t="shared" si="625"/>
        <v>https://media.mediathek-tanz-theater.de/iiif/2/nvt_img-471-002-003.JP2/full/100,/0/default.jpg</v>
      </c>
      <c r="BC4035" s="29" t="str">
        <f t="shared" si="621"/>
        <v>image/jpeg</v>
      </c>
      <c r="BD4035" s="29" t="str">
        <f t="shared" si="626"/>
        <v>presentation/thumbnail</v>
      </c>
    </row>
    <row r="4036" spans="1:56">
      <c r="A4036" s="29">
        <v>1</v>
      </c>
      <c r="B4036" s="29">
        <v>0</v>
      </c>
      <c r="C4036" s="38" t="s">
        <v>15314</v>
      </c>
      <c r="D4036" s="38" t="s">
        <v>15315</v>
      </c>
      <c r="F4036" s="38" t="s">
        <v>15199</v>
      </c>
      <c r="I4036" s="38" t="s">
        <v>4438</v>
      </c>
      <c r="J4036" t="s">
        <v>15292</v>
      </c>
      <c r="N4036" s="38" t="s">
        <v>1223</v>
      </c>
      <c r="P4036" s="38" t="s">
        <v>1855</v>
      </c>
      <c r="R4036" s="38" t="s">
        <v>15203</v>
      </c>
      <c r="X4036" s="367">
        <v>29900</v>
      </c>
      <c r="Y4036" s="38" t="s">
        <v>1854</v>
      </c>
      <c r="AA4036" s="38" t="s">
        <v>1170</v>
      </c>
      <c r="AE4036" s="38" t="s">
        <v>2950</v>
      </c>
      <c r="AG4036" s="38">
        <v>1</v>
      </c>
      <c r="AH4036" s="38" t="s">
        <v>4439</v>
      </c>
      <c r="AI4036" s="38" t="s">
        <v>4440</v>
      </c>
      <c r="AJ4036" s="38" t="s">
        <v>5835</v>
      </c>
      <c r="AL4036" s="301">
        <v>43673</v>
      </c>
      <c r="AO4036" s="29" t="s">
        <v>4442</v>
      </c>
      <c r="AR4036" s="29" t="str">
        <f t="shared" si="629"/>
        <v>1</v>
      </c>
      <c r="AS4036" s="29">
        <f t="shared" si="627"/>
        <v>1</v>
      </c>
      <c r="AT4036" s="29">
        <v>1</v>
      </c>
      <c r="AV4036" s="29" t="s">
        <v>15316</v>
      </c>
      <c r="AW4036" s="29" t="str">
        <f t="shared" si="630"/>
        <v>image/tiff</v>
      </c>
      <c r="AX4036" s="29" t="str">
        <f t="shared" si="622"/>
        <v>archival/master</v>
      </c>
      <c r="AY4036" s="29" t="str">
        <f t="shared" si="628"/>
        <v>https://media.mediathek-tanz-theater.de/iiif/2/nvt_img-471-003.JP2</v>
      </c>
      <c r="AZ4036" s="29" t="str">
        <f t="shared" si="623"/>
        <v>image/jp2</v>
      </c>
      <c r="BA4036" s="29" t="str">
        <f t="shared" si="624"/>
        <v>presentation/iiif</v>
      </c>
      <c r="BB4036" s="29" t="str">
        <f t="shared" si="625"/>
        <v>https://media.mediathek-tanz-theater.de/iiif/2/nvt_img-471-003.JP2/full/100,/0/default.jpg</v>
      </c>
      <c r="BC4036" s="29" t="str">
        <f t="shared" ref="BC4036:BC4099" si="631">IF(NOT(BB4036=""),"image/jpeg","")</f>
        <v>image/jpeg</v>
      </c>
      <c r="BD4036" s="29" t="str">
        <f t="shared" si="626"/>
        <v>presentation/thumbnail</v>
      </c>
    </row>
    <row r="4037" spans="1:56">
      <c r="A4037" s="29">
        <v>1</v>
      </c>
      <c r="B4037" s="29">
        <v>0</v>
      </c>
      <c r="C4037" s="38" t="s">
        <v>15317</v>
      </c>
      <c r="D4037" s="38" t="s">
        <v>15318</v>
      </c>
      <c r="F4037" s="38" t="s">
        <v>15199</v>
      </c>
      <c r="I4037" s="38" t="s">
        <v>4446</v>
      </c>
      <c r="J4037" s="38" t="s">
        <v>15314</v>
      </c>
      <c r="N4037" s="38" t="s">
        <v>1223</v>
      </c>
      <c r="P4037" s="38" t="s">
        <v>1855</v>
      </c>
      <c r="R4037" s="38" t="s">
        <v>15203</v>
      </c>
      <c r="X4037" s="367">
        <v>29900</v>
      </c>
      <c r="Y4037" s="38" t="s">
        <v>1854</v>
      </c>
      <c r="AA4037" s="38" t="s">
        <v>1170</v>
      </c>
      <c r="AB4037" s="38" t="s">
        <v>14287</v>
      </c>
      <c r="AE4037" s="38" t="s">
        <v>2950</v>
      </c>
      <c r="AG4037" s="38">
        <v>1</v>
      </c>
      <c r="AH4037" s="38" t="s">
        <v>4439</v>
      </c>
      <c r="AI4037" s="38" t="s">
        <v>4440</v>
      </c>
      <c r="AJ4037" s="38" t="s">
        <v>4449</v>
      </c>
      <c r="AK4037" s="38" t="s">
        <v>72</v>
      </c>
      <c r="AL4037" s="301">
        <v>43673</v>
      </c>
      <c r="AO4037" s="29" t="s">
        <v>4442</v>
      </c>
      <c r="AR4037" s="29" t="str">
        <f t="shared" si="629"/>
        <v>0</v>
      </c>
      <c r="AS4037" s="29">
        <f t="shared" si="627"/>
        <v>0</v>
      </c>
      <c r="AT4037" s="29">
        <v>0</v>
      </c>
      <c r="AW4037" s="29" t="str">
        <f t="shared" si="630"/>
        <v/>
      </c>
      <c r="AX4037" s="29" t="str">
        <f t="shared" ref="AX4037:AX4100" si="632">IF(NOT(AV4037=""),"archival/master","")</f>
        <v/>
      </c>
      <c r="AY4037" s="29" t="str">
        <f t="shared" si="628"/>
        <v>https://media.mediathek-tanz-theater.de/iiif/2/nvt_img-471-003-001.JP2</v>
      </c>
      <c r="AZ4037" s="29" t="str">
        <f t="shared" ref="AZ4037:AZ4100" si="633">IF(NOT(AY4037=""),"image/jp2","")</f>
        <v>image/jp2</v>
      </c>
      <c r="BA4037" s="29" t="str">
        <f t="shared" ref="BA4037:BA4100" si="634">IF(NOT(AY4037=""),"presentation/iiif","")</f>
        <v>presentation/iiif</v>
      </c>
      <c r="BB4037" s="29" t="str">
        <f t="shared" ref="BB4037:BB4100" si="635">"https://media.mediathek-tanz-theater.de/iiif/2/nvt_"&amp;C4037&amp;".JP2/full/100,/0/default.jpg"</f>
        <v>https://media.mediathek-tanz-theater.de/iiif/2/nvt_img-471-003-001.JP2/full/100,/0/default.jpg</v>
      </c>
      <c r="BC4037" s="29" t="str">
        <f t="shared" si="631"/>
        <v>image/jpeg</v>
      </c>
      <c r="BD4037" s="29" t="str">
        <f t="shared" ref="BD4037:BD4100" si="636">IF(NOT(BB4037=""),"presentation/thumbnail","")</f>
        <v>presentation/thumbnail</v>
      </c>
    </row>
    <row r="4038" spans="1:56" ht="25.5">
      <c r="A4038" s="29">
        <v>1</v>
      </c>
      <c r="B4038" s="29">
        <v>0</v>
      </c>
      <c r="C4038" s="38" t="s">
        <v>15319</v>
      </c>
      <c r="D4038" s="38" t="s">
        <v>15320</v>
      </c>
      <c r="F4038" s="38" t="s">
        <v>15199</v>
      </c>
      <c r="I4038" s="38" t="s">
        <v>4446</v>
      </c>
      <c r="J4038" s="38" t="s">
        <v>15314</v>
      </c>
      <c r="N4038" s="38" t="s">
        <v>1223</v>
      </c>
      <c r="P4038" s="38" t="s">
        <v>1855</v>
      </c>
      <c r="R4038" s="38" t="s">
        <v>15203</v>
      </c>
      <c r="X4038" s="367">
        <v>29900</v>
      </c>
      <c r="Y4038" s="38" t="s">
        <v>1854</v>
      </c>
      <c r="AA4038" s="38" t="s">
        <v>1170</v>
      </c>
      <c r="AB4038" s="38" t="s">
        <v>14291</v>
      </c>
      <c r="AE4038" s="38" t="s">
        <v>2950</v>
      </c>
      <c r="AG4038" s="38">
        <v>1</v>
      </c>
      <c r="AH4038" s="38" t="s">
        <v>4439</v>
      </c>
      <c r="AI4038" s="38" t="s">
        <v>4440</v>
      </c>
      <c r="AJ4038" s="38" t="s">
        <v>4449</v>
      </c>
      <c r="AK4038" s="38" t="s">
        <v>15321</v>
      </c>
      <c r="AL4038" s="301">
        <v>43673</v>
      </c>
      <c r="AO4038" s="29" t="s">
        <v>4442</v>
      </c>
      <c r="AR4038" s="29" t="str">
        <f t="shared" si="629"/>
        <v>0</v>
      </c>
      <c r="AS4038" s="29">
        <f t="shared" ref="AS4038:AS4101" si="637">AT4038</f>
        <v>0</v>
      </c>
      <c r="AT4038" s="29">
        <v>0</v>
      </c>
      <c r="AW4038" s="29" t="str">
        <f t="shared" si="630"/>
        <v/>
      </c>
      <c r="AX4038" s="29" t="str">
        <f t="shared" si="632"/>
        <v/>
      </c>
      <c r="AY4038" s="29" t="str">
        <f t="shared" ref="AY4038:AY4101" si="638">"https://media.mediathek-tanz-theater.de/iiif/2/nvt_"&amp;C4038&amp;".JP2"</f>
        <v>https://media.mediathek-tanz-theater.de/iiif/2/nvt_img-471-003-002.JP2</v>
      </c>
      <c r="AZ4038" s="29" t="str">
        <f t="shared" si="633"/>
        <v>image/jp2</v>
      </c>
      <c r="BA4038" s="29" t="str">
        <f t="shared" si="634"/>
        <v>presentation/iiif</v>
      </c>
      <c r="BB4038" s="29" t="str">
        <f t="shared" si="635"/>
        <v>https://media.mediathek-tanz-theater.de/iiif/2/nvt_img-471-003-002.JP2/full/100,/0/default.jpg</v>
      </c>
      <c r="BC4038" s="29" t="str">
        <f t="shared" si="631"/>
        <v>image/jpeg</v>
      </c>
      <c r="BD4038" s="29" t="str">
        <f t="shared" si="636"/>
        <v>presentation/thumbnail</v>
      </c>
    </row>
    <row r="4039" spans="1:56" ht="25.5">
      <c r="A4039" s="29">
        <v>1</v>
      </c>
      <c r="B4039" s="29">
        <v>0</v>
      </c>
      <c r="C4039" s="38" t="s">
        <v>15322</v>
      </c>
      <c r="D4039" s="38" t="s">
        <v>15323</v>
      </c>
      <c r="F4039" s="38" t="s">
        <v>15199</v>
      </c>
      <c r="I4039" s="38" t="s">
        <v>4446</v>
      </c>
      <c r="J4039" s="38" t="s">
        <v>15314</v>
      </c>
      <c r="N4039" s="38" t="s">
        <v>1223</v>
      </c>
      <c r="P4039" s="38" t="s">
        <v>1855</v>
      </c>
      <c r="R4039" s="38" t="s">
        <v>15203</v>
      </c>
      <c r="X4039" s="367">
        <v>29900</v>
      </c>
      <c r="Y4039" s="38" t="s">
        <v>1854</v>
      </c>
      <c r="AA4039" s="38" t="s">
        <v>1170</v>
      </c>
      <c r="AB4039" s="38" t="s">
        <v>14294</v>
      </c>
      <c r="AE4039" s="38" t="s">
        <v>2950</v>
      </c>
      <c r="AG4039" s="38">
        <v>1</v>
      </c>
      <c r="AH4039" s="38" t="s">
        <v>4439</v>
      </c>
      <c r="AI4039" s="38" t="s">
        <v>4440</v>
      </c>
      <c r="AJ4039" s="38" t="s">
        <v>4449</v>
      </c>
      <c r="AK4039" s="38" t="s">
        <v>15321</v>
      </c>
      <c r="AL4039" s="301">
        <v>43673</v>
      </c>
      <c r="AO4039" s="29" t="s">
        <v>4442</v>
      </c>
      <c r="AR4039" s="29" t="str">
        <f t="shared" ref="AR4039:AR4102" si="639">IF(OR(I4039="Negativmappe",I4039="Negativstreifen",I4039="Diapositivfilm",I4039="Fotomappe;(POSITIVE)",AND(I4039="Kostümfotografie",NOT(AE4039="DT")),AND(I4039="Fotografie",NOT(AE4039="DT")),AND(I4039="Porträtfotografie",NOT(AE4039="DT")),AND(I4039="Fotodokumentation",NOT(AE4039="DT")),AND(I4039="Bühnenbildfotografie",NOT(AE4039="DT"))),"1","0")</f>
        <v>0</v>
      </c>
      <c r="AS4039" s="29">
        <f t="shared" si="637"/>
        <v>0</v>
      </c>
      <c r="AT4039" s="29">
        <v>0</v>
      </c>
      <c r="AW4039" s="29" t="str">
        <f t="shared" ref="AW4039:AW4102" si="640">IF(NOT(AV4039=""),"image/tiff","")</f>
        <v/>
      </c>
      <c r="AX4039" s="29" t="str">
        <f t="shared" si="632"/>
        <v/>
      </c>
      <c r="AY4039" s="29" t="str">
        <f t="shared" si="638"/>
        <v>https://media.mediathek-tanz-theater.de/iiif/2/nvt_img-471-003-003.JP2</v>
      </c>
      <c r="AZ4039" s="29" t="str">
        <f t="shared" si="633"/>
        <v>image/jp2</v>
      </c>
      <c r="BA4039" s="29" t="str">
        <f t="shared" si="634"/>
        <v>presentation/iiif</v>
      </c>
      <c r="BB4039" s="29" t="str">
        <f t="shared" si="635"/>
        <v>https://media.mediathek-tanz-theater.de/iiif/2/nvt_img-471-003-003.JP2/full/100,/0/default.jpg</v>
      </c>
      <c r="BC4039" s="29" t="str">
        <f t="shared" si="631"/>
        <v>image/jpeg</v>
      </c>
      <c r="BD4039" s="29" t="str">
        <f t="shared" si="636"/>
        <v>presentation/thumbnail</v>
      </c>
    </row>
    <row r="4040" spans="1:56">
      <c r="A4040" s="29">
        <v>1</v>
      </c>
      <c r="B4040" s="29">
        <v>0</v>
      </c>
      <c r="C4040" s="38" t="s">
        <v>15324</v>
      </c>
      <c r="D4040" s="38" t="s">
        <v>15325</v>
      </c>
      <c r="F4040" s="38" t="s">
        <v>15199</v>
      </c>
      <c r="I4040" s="38" t="s">
        <v>4438</v>
      </c>
      <c r="J4040" t="s">
        <v>15292</v>
      </c>
      <c r="N4040" s="38" t="s">
        <v>1223</v>
      </c>
      <c r="P4040" s="38" t="s">
        <v>1855</v>
      </c>
      <c r="R4040" s="38" t="s">
        <v>15203</v>
      </c>
      <c r="X4040" s="367">
        <v>29900</v>
      </c>
      <c r="Y4040" s="38" t="s">
        <v>1854</v>
      </c>
      <c r="AA4040" s="38" t="s">
        <v>1170</v>
      </c>
      <c r="AE4040" s="38" t="s">
        <v>2950</v>
      </c>
      <c r="AG4040" s="38">
        <v>1</v>
      </c>
      <c r="AH4040" s="38" t="s">
        <v>4439</v>
      </c>
      <c r="AI4040" s="38" t="s">
        <v>4440</v>
      </c>
      <c r="AJ4040" s="38" t="s">
        <v>15326</v>
      </c>
      <c r="AL4040" s="301">
        <v>43673</v>
      </c>
      <c r="AO4040" s="29" t="s">
        <v>4442</v>
      </c>
      <c r="AR4040" s="29" t="str">
        <f t="shared" si="639"/>
        <v>1</v>
      </c>
      <c r="AS4040" s="29">
        <f t="shared" si="637"/>
        <v>1</v>
      </c>
      <c r="AT4040" s="29">
        <v>1</v>
      </c>
      <c r="AV4040" s="29" t="s">
        <v>15327</v>
      </c>
      <c r="AW4040" s="29" t="str">
        <f t="shared" si="640"/>
        <v>image/tiff</v>
      </c>
      <c r="AX4040" s="29" t="str">
        <f t="shared" si="632"/>
        <v>archival/master</v>
      </c>
      <c r="AY4040" s="29" t="str">
        <f t="shared" si="638"/>
        <v>https://media.mediathek-tanz-theater.de/iiif/2/nvt_img-471-004.JP2</v>
      </c>
      <c r="AZ4040" s="29" t="str">
        <f t="shared" si="633"/>
        <v>image/jp2</v>
      </c>
      <c r="BA4040" s="29" t="str">
        <f t="shared" si="634"/>
        <v>presentation/iiif</v>
      </c>
      <c r="BB4040" s="29" t="str">
        <f t="shared" si="635"/>
        <v>https://media.mediathek-tanz-theater.de/iiif/2/nvt_img-471-004.JP2/full/100,/0/default.jpg</v>
      </c>
      <c r="BC4040" s="29" t="str">
        <f t="shared" si="631"/>
        <v>image/jpeg</v>
      </c>
      <c r="BD4040" s="29" t="str">
        <f t="shared" si="636"/>
        <v>presentation/thumbnail</v>
      </c>
    </row>
    <row r="4041" spans="1:56" ht="38.25">
      <c r="A4041" s="29">
        <v>1</v>
      </c>
      <c r="B4041" s="29">
        <v>0</v>
      </c>
      <c r="C4041" s="38" t="s">
        <v>15328</v>
      </c>
      <c r="D4041" s="38" t="s">
        <v>15329</v>
      </c>
      <c r="F4041" s="38" t="s">
        <v>15199</v>
      </c>
      <c r="I4041" s="38" t="s">
        <v>4446</v>
      </c>
      <c r="J4041" s="38" t="s">
        <v>15324</v>
      </c>
      <c r="N4041" s="38" t="s">
        <v>1223</v>
      </c>
      <c r="P4041" s="38" t="s">
        <v>1855</v>
      </c>
      <c r="R4041" s="38" t="s">
        <v>15203</v>
      </c>
      <c r="X4041" s="367">
        <v>29900</v>
      </c>
      <c r="Y4041" s="38" t="s">
        <v>1854</v>
      </c>
      <c r="AA4041" s="38" t="s">
        <v>1170</v>
      </c>
      <c r="AB4041" s="38" t="s">
        <v>14301</v>
      </c>
      <c r="AE4041" s="38" t="s">
        <v>2950</v>
      </c>
      <c r="AG4041" s="38">
        <v>1</v>
      </c>
      <c r="AH4041" s="38" t="s">
        <v>4439</v>
      </c>
      <c r="AI4041" s="38" t="s">
        <v>4440</v>
      </c>
      <c r="AJ4041" s="38" t="s">
        <v>4449</v>
      </c>
      <c r="AK4041" s="38" t="s">
        <v>15330</v>
      </c>
      <c r="AL4041" s="301">
        <v>43673</v>
      </c>
      <c r="AO4041" s="29" t="s">
        <v>4442</v>
      </c>
      <c r="AR4041" s="29" t="str">
        <f t="shared" si="639"/>
        <v>0</v>
      </c>
      <c r="AS4041" s="29">
        <f t="shared" si="637"/>
        <v>0</v>
      </c>
      <c r="AT4041" s="29">
        <v>0</v>
      </c>
      <c r="AW4041" s="29" t="str">
        <f t="shared" si="640"/>
        <v/>
      </c>
      <c r="AX4041" s="29" t="str">
        <f t="shared" si="632"/>
        <v/>
      </c>
      <c r="AY4041" s="29" t="str">
        <f t="shared" si="638"/>
        <v>https://media.mediathek-tanz-theater.de/iiif/2/nvt_img-471-004-001.JP2</v>
      </c>
      <c r="AZ4041" s="29" t="str">
        <f t="shared" si="633"/>
        <v>image/jp2</v>
      </c>
      <c r="BA4041" s="29" t="str">
        <f t="shared" si="634"/>
        <v>presentation/iiif</v>
      </c>
      <c r="BB4041" s="29" t="str">
        <f t="shared" si="635"/>
        <v>https://media.mediathek-tanz-theater.de/iiif/2/nvt_img-471-004-001.JP2/full/100,/0/default.jpg</v>
      </c>
      <c r="BC4041" s="29" t="str">
        <f t="shared" si="631"/>
        <v>image/jpeg</v>
      </c>
      <c r="BD4041" s="29" t="str">
        <f t="shared" si="636"/>
        <v>presentation/thumbnail</v>
      </c>
    </row>
    <row r="4042" spans="1:56">
      <c r="A4042" s="29">
        <v>1</v>
      </c>
      <c r="B4042" s="29">
        <v>0</v>
      </c>
      <c r="C4042" s="38" t="s">
        <v>15331</v>
      </c>
      <c r="D4042" s="38" t="s">
        <v>15332</v>
      </c>
      <c r="F4042" s="38" t="s">
        <v>15199</v>
      </c>
      <c r="I4042" s="38" t="s">
        <v>4446</v>
      </c>
      <c r="J4042" s="38" t="s">
        <v>15324</v>
      </c>
      <c r="N4042" s="38" t="s">
        <v>1223</v>
      </c>
      <c r="P4042" s="38" t="s">
        <v>1855</v>
      </c>
      <c r="R4042" s="38" t="s">
        <v>15203</v>
      </c>
      <c r="X4042" s="367">
        <v>29900</v>
      </c>
      <c r="Y4042" s="38" t="s">
        <v>1854</v>
      </c>
      <c r="AA4042" s="38" t="s">
        <v>1170</v>
      </c>
      <c r="AB4042" s="38" t="s">
        <v>14307</v>
      </c>
      <c r="AE4042" s="38" t="s">
        <v>2950</v>
      </c>
      <c r="AG4042" s="38">
        <v>1</v>
      </c>
      <c r="AH4042" s="38" t="s">
        <v>4439</v>
      </c>
      <c r="AI4042" s="38" t="s">
        <v>4440</v>
      </c>
      <c r="AJ4042" s="38" t="s">
        <v>4449</v>
      </c>
      <c r="AK4042" s="38" t="s">
        <v>4635</v>
      </c>
      <c r="AL4042" s="301">
        <v>43673</v>
      </c>
      <c r="AO4042" s="29" t="s">
        <v>4442</v>
      </c>
      <c r="AR4042" s="29" t="str">
        <f t="shared" si="639"/>
        <v>0</v>
      </c>
      <c r="AS4042" s="29">
        <f t="shared" si="637"/>
        <v>0</v>
      </c>
      <c r="AT4042" s="29">
        <v>0</v>
      </c>
      <c r="AW4042" s="29" t="str">
        <f t="shared" si="640"/>
        <v/>
      </c>
      <c r="AX4042" s="29" t="str">
        <f t="shared" si="632"/>
        <v/>
      </c>
      <c r="AY4042" s="29" t="str">
        <f t="shared" si="638"/>
        <v>https://media.mediathek-tanz-theater.de/iiif/2/nvt_img-471-004-002.JP2</v>
      </c>
      <c r="AZ4042" s="29" t="str">
        <f t="shared" si="633"/>
        <v>image/jp2</v>
      </c>
      <c r="BA4042" s="29" t="str">
        <f t="shared" si="634"/>
        <v>presentation/iiif</v>
      </c>
      <c r="BB4042" s="29" t="str">
        <f t="shared" si="635"/>
        <v>https://media.mediathek-tanz-theater.de/iiif/2/nvt_img-471-004-002.JP2/full/100,/0/default.jpg</v>
      </c>
      <c r="BC4042" s="29" t="str">
        <f t="shared" si="631"/>
        <v>image/jpeg</v>
      </c>
      <c r="BD4042" s="29" t="str">
        <f t="shared" si="636"/>
        <v>presentation/thumbnail</v>
      </c>
    </row>
    <row r="4043" spans="1:56" ht="38.25">
      <c r="A4043" s="29">
        <v>1</v>
      </c>
      <c r="B4043" s="29">
        <v>0</v>
      </c>
      <c r="C4043" s="38" t="s">
        <v>15333</v>
      </c>
      <c r="D4043" s="38" t="s">
        <v>15334</v>
      </c>
      <c r="F4043" s="38" t="s">
        <v>15199</v>
      </c>
      <c r="I4043" s="38" t="s">
        <v>4446</v>
      </c>
      <c r="J4043" s="38" t="s">
        <v>15324</v>
      </c>
      <c r="N4043" s="38" t="s">
        <v>1223</v>
      </c>
      <c r="P4043" s="38" t="s">
        <v>1855</v>
      </c>
      <c r="R4043" s="38" t="s">
        <v>15203</v>
      </c>
      <c r="X4043" s="367">
        <v>29900</v>
      </c>
      <c r="Y4043" s="38" t="s">
        <v>1854</v>
      </c>
      <c r="AA4043" s="38" t="s">
        <v>1170</v>
      </c>
      <c r="AB4043" s="38" t="s">
        <v>14313</v>
      </c>
      <c r="AE4043" s="38" t="s">
        <v>2950</v>
      </c>
      <c r="AG4043" s="38">
        <v>1</v>
      </c>
      <c r="AH4043" s="38" t="s">
        <v>4439</v>
      </c>
      <c r="AI4043" s="38" t="s">
        <v>4440</v>
      </c>
      <c r="AJ4043" s="38" t="s">
        <v>4449</v>
      </c>
      <c r="AK4043" s="38" t="s">
        <v>15335</v>
      </c>
      <c r="AL4043" s="301">
        <v>43673</v>
      </c>
      <c r="AO4043" s="29" t="s">
        <v>4442</v>
      </c>
      <c r="AR4043" s="29" t="str">
        <f t="shared" si="639"/>
        <v>0</v>
      </c>
      <c r="AS4043" s="29">
        <f t="shared" si="637"/>
        <v>0</v>
      </c>
      <c r="AT4043" s="29">
        <v>0</v>
      </c>
      <c r="AW4043" s="29" t="str">
        <f t="shared" si="640"/>
        <v/>
      </c>
      <c r="AX4043" s="29" t="str">
        <f t="shared" si="632"/>
        <v/>
      </c>
      <c r="AY4043" s="29" t="str">
        <f t="shared" si="638"/>
        <v>https://media.mediathek-tanz-theater.de/iiif/2/nvt_img-471-004-003.JP2</v>
      </c>
      <c r="AZ4043" s="29" t="str">
        <f t="shared" si="633"/>
        <v>image/jp2</v>
      </c>
      <c r="BA4043" s="29" t="str">
        <f t="shared" si="634"/>
        <v>presentation/iiif</v>
      </c>
      <c r="BB4043" s="29" t="str">
        <f t="shared" si="635"/>
        <v>https://media.mediathek-tanz-theater.de/iiif/2/nvt_img-471-004-003.JP2/full/100,/0/default.jpg</v>
      </c>
      <c r="BC4043" s="29" t="str">
        <f t="shared" si="631"/>
        <v>image/jpeg</v>
      </c>
      <c r="BD4043" s="29" t="str">
        <f t="shared" si="636"/>
        <v>presentation/thumbnail</v>
      </c>
    </row>
    <row r="4044" spans="1:56" ht="25.5">
      <c r="A4044" s="29">
        <v>1</v>
      </c>
      <c r="B4044" s="29">
        <v>0</v>
      </c>
      <c r="C4044" s="38" t="s">
        <v>15336</v>
      </c>
      <c r="D4044" s="38" t="s">
        <v>15337</v>
      </c>
      <c r="F4044" s="38" t="s">
        <v>15199</v>
      </c>
      <c r="I4044" s="38" t="s">
        <v>4446</v>
      </c>
      <c r="J4044" s="38" t="s">
        <v>15324</v>
      </c>
      <c r="N4044" s="38" t="s">
        <v>1223</v>
      </c>
      <c r="P4044" s="38" t="s">
        <v>1855</v>
      </c>
      <c r="R4044" s="38" t="s">
        <v>15203</v>
      </c>
      <c r="U4044" s="38" t="s">
        <v>5022</v>
      </c>
      <c r="X4044" s="367">
        <v>29900</v>
      </c>
      <c r="Y4044" s="38" t="s">
        <v>1854</v>
      </c>
      <c r="AA4044" s="38" t="s">
        <v>1170</v>
      </c>
      <c r="AB4044" s="38" t="s">
        <v>15338</v>
      </c>
      <c r="AE4044" s="38" t="s">
        <v>2950</v>
      </c>
      <c r="AG4044" s="38">
        <v>1</v>
      </c>
      <c r="AH4044" s="38" t="s">
        <v>4439</v>
      </c>
      <c r="AI4044" s="38" t="s">
        <v>4440</v>
      </c>
      <c r="AJ4044" s="38" t="s">
        <v>4449</v>
      </c>
      <c r="AK4044" s="38" t="s">
        <v>5307</v>
      </c>
      <c r="AL4044" s="301">
        <v>43673</v>
      </c>
      <c r="AO4044" s="29" t="s">
        <v>4442</v>
      </c>
      <c r="AR4044" s="29" t="str">
        <f t="shared" si="639"/>
        <v>0</v>
      </c>
      <c r="AS4044" s="29">
        <f t="shared" si="637"/>
        <v>0</v>
      </c>
      <c r="AT4044" s="29">
        <v>0</v>
      </c>
      <c r="AW4044" s="29" t="str">
        <f t="shared" si="640"/>
        <v/>
      </c>
      <c r="AX4044" s="29" t="str">
        <f t="shared" si="632"/>
        <v/>
      </c>
      <c r="AY4044" s="29" t="str">
        <f t="shared" si="638"/>
        <v>https://media.mediathek-tanz-theater.de/iiif/2/nvt_img-471-004-004.JP2</v>
      </c>
      <c r="AZ4044" s="29" t="str">
        <f t="shared" si="633"/>
        <v>image/jp2</v>
      </c>
      <c r="BA4044" s="29" t="str">
        <f t="shared" si="634"/>
        <v>presentation/iiif</v>
      </c>
      <c r="BB4044" s="29" t="str">
        <f t="shared" si="635"/>
        <v>https://media.mediathek-tanz-theater.de/iiif/2/nvt_img-471-004-004.JP2/full/100,/0/default.jpg</v>
      </c>
      <c r="BC4044" s="29" t="str">
        <f t="shared" si="631"/>
        <v>image/jpeg</v>
      </c>
      <c r="BD4044" s="29" t="str">
        <f t="shared" si="636"/>
        <v>presentation/thumbnail</v>
      </c>
    </row>
    <row r="4045" spans="1:56" ht="51">
      <c r="A4045" s="29">
        <v>0</v>
      </c>
      <c r="B4045" s="29">
        <v>0</v>
      </c>
      <c r="C4045" t="s">
        <v>15339</v>
      </c>
      <c r="F4045" s="38" t="s">
        <v>15199</v>
      </c>
      <c r="I4045" s="38" t="s">
        <v>4431</v>
      </c>
      <c r="J4045" s="406"/>
      <c r="M4045" s="311"/>
      <c r="U4045"/>
      <c r="V4045"/>
      <c r="AB4045" s="38" t="s">
        <v>15340</v>
      </c>
      <c r="AC4045" s="38" t="s">
        <v>4433</v>
      </c>
      <c r="AE4045" s="38" t="s">
        <v>2950</v>
      </c>
      <c r="AG4045" s="38">
        <v>1</v>
      </c>
      <c r="AJ4045" s="38" t="s">
        <v>5115</v>
      </c>
      <c r="AL4045" s="301">
        <v>43673</v>
      </c>
      <c r="AR4045" s="29" t="str">
        <f t="shared" si="639"/>
        <v>1</v>
      </c>
      <c r="AS4045" s="29">
        <f t="shared" si="637"/>
        <v>0</v>
      </c>
      <c r="AT4045" s="29">
        <v>0</v>
      </c>
      <c r="AW4045" s="29" t="str">
        <f t="shared" si="640"/>
        <v/>
      </c>
      <c r="AX4045" s="29" t="str">
        <f t="shared" si="632"/>
        <v/>
      </c>
      <c r="AY4045" s="29" t="str">
        <f t="shared" si="638"/>
        <v>https://media.mediathek-tanz-theater.de/iiif/2/nvt_img-472.JP2</v>
      </c>
      <c r="AZ4045" s="29" t="str">
        <f t="shared" si="633"/>
        <v>image/jp2</v>
      </c>
      <c r="BA4045" s="29" t="str">
        <f t="shared" si="634"/>
        <v>presentation/iiif</v>
      </c>
      <c r="BB4045" s="29" t="str">
        <f t="shared" si="635"/>
        <v>https://media.mediathek-tanz-theater.de/iiif/2/nvt_img-472.JP2/full/100,/0/default.jpg</v>
      </c>
      <c r="BC4045" s="29" t="str">
        <f t="shared" si="631"/>
        <v>image/jpeg</v>
      </c>
      <c r="BD4045" s="29" t="str">
        <f t="shared" si="636"/>
        <v>presentation/thumbnail</v>
      </c>
    </row>
    <row r="4046" spans="1:56">
      <c r="A4046" s="29">
        <v>1</v>
      </c>
      <c r="B4046" s="29">
        <v>0</v>
      </c>
      <c r="C4046" s="38" t="s">
        <v>15341</v>
      </c>
      <c r="D4046" s="38" t="s">
        <v>15342</v>
      </c>
      <c r="F4046" s="38" t="s">
        <v>15199</v>
      </c>
      <c r="I4046" s="38" t="s">
        <v>4438</v>
      </c>
      <c r="J4046" t="s">
        <v>15339</v>
      </c>
      <c r="N4046" s="38" t="s">
        <v>1223</v>
      </c>
      <c r="P4046" s="38" t="s">
        <v>1855</v>
      </c>
      <c r="R4046" s="38" t="s">
        <v>15203</v>
      </c>
      <c r="X4046" s="367">
        <v>29900</v>
      </c>
      <c r="Y4046" s="38" t="s">
        <v>1854</v>
      </c>
      <c r="AA4046" s="38" t="s">
        <v>1170</v>
      </c>
      <c r="AE4046" s="38" t="s">
        <v>2950</v>
      </c>
      <c r="AG4046" s="38">
        <v>1</v>
      </c>
      <c r="AH4046" s="38" t="s">
        <v>4439</v>
      </c>
      <c r="AI4046" s="38" t="s">
        <v>4440</v>
      </c>
      <c r="AJ4046" s="38" t="s">
        <v>14420</v>
      </c>
      <c r="AL4046" s="301">
        <v>43673</v>
      </c>
      <c r="AO4046" s="29" t="s">
        <v>4442</v>
      </c>
      <c r="AR4046" s="29" t="str">
        <f t="shared" si="639"/>
        <v>1</v>
      </c>
      <c r="AS4046" s="29">
        <f t="shared" si="637"/>
        <v>1</v>
      </c>
      <c r="AT4046" s="29">
        <v>1</v>
      </c>
      <c r="AV4046" s="29" t="s">
        <v>15343</v>
      </c>
      <c r="AW4046" s="29" t="str">
        <f t="shared" si="640"/>
        <v>image/tiff</v>
      </c>
      <c r="AX4046" s="29" t="str">
        <f t="shared" si="632"/>
        <v>archival/master</v>
      </c>
      <c r="AY4046" s="29" t="str">
        <f t="shared" si="638"/>
        <v>https://media.mediathek-tanz-theater.de/iiif/2/nvt_img-472-001.JP2</v>
      </c>
      <c r="AZ4046" s="29" t="str">
        <f t="shared" si="633"/>
        <v>image/jp2</v>
      </c>
      <c r="BA4046" s="29" t="str">
        <f t="shared" si="634"/>
        <v>presentation/iiif</v>
      </c>
      <c r="BB4046" s="29" t="str">
        <f t="shared" si="635"/>
        <v>https://media.mediathek-tanz-theater.de/iiif/2/nvt_img-472-001.JP2/full/100,/0/default.jpg</v>
      </c>
      <c r="BC4046" s="29" t="str">
        <f t="shared" si="631"/>
        <v>image/jpeg</v>
      </c>
      <c r="BD4046" s="29" t="str">
        <f t="shared" si="636"/>
        <v>presentation/thumbnail</v>
      </c>
    </row>
    <row r="4047" spans="1:56">
      <c r="A4047" s="29">
        <v>1</v>
      </c>
      <c r="B4047" s="29">
        <v>0</v>
      </c>
      <c r="C4047" s="38" t="s">
        <v>15344</v>
      </c>
      <c r="D4047" s="38" t="s">
        <v>15345</v>
      </c>
      <c r="F4047" s="38" t="s">
        <v>15199</v>
      </c>
      <c r="I4047" s="38" t="s">
        <v>4446</v>
      </c>
      <c r="J4047" s="38" t="s">
        <v>15341</v>
      </c>
      <c r="N4047" s="38" t="s">
        <v>1223</v>
      </c>
      <c r="P4047" s="38" t="s">
        <v>1855</v>
      </c>
      <c r="R4047" s="38" t="s">
        <v>15203</v>
      </c>
      <c r="U4047" s="38" t="s">
        <v>15346</v>
      </c>
      <c r="X4047" s="367">
        <v>29900</v>
      </c>
      <c r="Y4047" s="38" t="s">
        <v>1854</v>
      </c>
      <c r="AA4047" s="38" t="s">
        <v>1170</v>
      </c>
      <c r="AB4047" s="38" t="s">
        <v>14328</v>
      </c>
      <c r="AE4047" s="38" t="s">
        <v>2950</v>
      </c>
      <c r="AG4047" s="38">
        <v>1</v>
      </c>
      <c r="AH4047" s="38" t="s">
        <v>4439</v>
      </c>
      <c r="AI4047" s="38" t="s">
        <v>4440</v>
      </c>
      <c r="AJ4047" s="38" t="s">
        <v>4449</v>
      </c>
      <c r="AK4047" s="38" t="s">
        <v>15347</v>
      </c>
      <c r="AL4047" s="301">
        <v>43673</v>
      </c>
      <c r="AO4047" s="29" t="s">
        <v>4442</v>
      </c>
      <c r="AR4047" s="29" t="str">
        <f t="shared" si="639"/>
        <v>0</v>
      </c>
      <c r="AS4047" s="29">
        <f t="shared" si="637"/>
        <v>0</v>
      </c>
      <c r="AT4047" s="29">
        <v>0</v>
      </c>
      <c r="AW4047" s="29" t="str">
        <f t="shared" si="640"/>
        <v/>
      </c>
      <c r="AX4047" s="29" t="str">
        <f t="shared" si="632"/>
        <v/>
      </c>
      <c r="AY4047" s="29" t="str">
        <f t="shared" si="638"/>
        <v>https://media.mediathek-tanz-theater.de/iiif/2/nvt_img-472-001-001.JP2</v>
      </c>
      <c r="AZ4047" s="29" t="str">
        <f t="shared" si="633"/>
        <v>image/jp2</v>
      </c>
      <c r="BA4047" s="29" t="str">
        <f t="shared" si="634"/>
        <v>presentation/iiif</v>
      </c>
      <c r="BB4047" s="29" t="str">
        <f t="shared" si="635"/>
        <v>https://media.mediathek-tanz-theater.de/iiif/2/nvt_img-472-001-001.JP2/full/100,/0/default.jpg</v>
      </c>
      <c r="BC4047" s="29" t="str">
        <f t="shared" si="631"/>
        <v>image/jpeg</v>
      </c>
      <c r="BD4047" s="29" t="str">
        <f t="shared" si="636"/>
        <v>presentation/thumbnail</v>
      </c>
    </row>
    <row r="4048" spans="1:56">
      <c r="A4048" s="29">
        <v>1</v>
      </c>
      <c r="B4048" s="29">
        <v>0</v>
      </c>
      <c r="C4048" s="38" t="s">
        <v>15348</v>
      </c>
      <c r="D4048" s="38" t="s">
        <v>15349</v>
      </c>
      <c r="F4048" s="38" t="s">
        <v>15199</v>
      </c>
      <c r="I4048" s="38" t="s">
        <v>4446</v>
      </c>
      <c r="J4048" s="38" t="s">
        <v>15341</v>
      </c>
      <c r="N4048" s="38" t="s">
        <v>1223</v>
      </c>
      <c r="P4048" s="38" t="s">
        <v>1855</v>
      </c>
      <c r="R4048" s="38" t="s">
        <v>15203</v>
      </c>
      <c r="U4048" s="38" t="s">
        <v>15350</v>
      </c>
      <c r="X4048" s="367">
        <v>29900</v>
      </c>
      <c r="Y4048" s="38" t="s">
        <v>1854</v>
      </c>
      <c r="AA4048" s="38" t="s">
        <v>1170</v>
      </c>
      <c r="AB4048" s="38" t="s">
        <v>14332</v>
      </c>
      <c r="AE4048" s="38" t="s">
        <v>2950</v>
      </c>
      <c r="AG4048" s="38">
        <v>1</v>
      </c>
      <c r="AH4048" s="38" t="s">
        <v>4439</v>
      </c>
      <c r="AI4048" s="38" t="s">
        <v>4440</v>
      </c>
      <c r="AJ4048" s="38" t="s">
        <v>4449</v>
      </c>
      <c r="AK4048" s="38" t="s">
        <v>72</v>
      </c>
      <c r="AL4048" s="301">
        <v>43673</v>
      </c>
      <c r="AO4048" s="29" t="s">
        <v>4442</v>
      </c>
      <c r="AR4048" s="29" t="str">
        <f t="shared" si="639"/>
        <v>0</v>
      </c>
      <c r="AS4048" s="29">
        <f t="shared" si="637"/>
        <v>0</v>
      </c>
      <c r="AT4048" s="29">
        <v>0</v>
      </c>
      <c r="AW4048" s="29" t="str">
        <f t="shared" si="640"/>
        <v/>
      </c>
      <c r="AX4048" s="29" t="str">
        <f t="shared" si="632"/>
        <v/>
      </c>
      <c r="AY4048" s="29" t="str">
        <f t="shared" si="638"/>
        <v>https://media.mediathek-tanz-theater.de/iiif/2/nvt_img-472-001-002.JP2</v>
      </c>
      <c r="AZ4048" s="29" t="str">
        <f t="shared" si="633"/>
        <v>image/jp2</v>
      </c>
      <c r="BA4048" s="29" t="str">
        <f t="shared" si="634"/>
        <v>presentation/iiif</v>
      </c>
      <c r="BB4048" s="29" t="str">
        <f t="shared" si="635"/>
        <v>https://media.mediathek-tanz-theater.de/iiif/2/nvt_img-472-001-002.JP2/full/100,/0/default.jpg</v>
      </c>
      <c r="BC4048" s="29" t="str">
        <f t="shared" si="631"/>
        <v>image/jpeg</v>
      </c>
      <c r="BD4048" s="29" t="str">
        <f t="shared" si="636"/>
        <v>presentation/thumbnail</v>
      </c>
    </row>
    <row r="4049" spans="1:56">
      <c r="A4049" s="29">
        <v>1</v>
      </c>
      <c r="B4049" s="29">
        <v>0</v>
      </c>
      <c r="C4049" s="38" t="s">
        <v>15351</v>
      </c>
      <c r="D4049" s="38" t="s">
        <v>15352</v>
      </c>
      <c r="F4049" s="38" t="s">
        <v>15199</v>
      </c>
      <c r="I4049" s="38" t="s">
        <v>4446</v>
      </c>
      <c r="J4049" s="38" t="s">
        <v>15341</v>
      </c>
      <c r="N4049" s="38" t="s">
        <v>1223</v>
      </c>
      <c r="P4049" s="38" t="s">
        <v>1855</v>
      </c>
      <c r="R4049" s="38" t="s">
        <v>15203</v>
      </c>
      <c r="U4049" s="38" t="s">
        <v>15346</v>
      </c>
      <c r="X4049" s="367">
        <v>29900</v>
      </c>
      <c r="Y4049" s="38" t="s">
        <v>1854</v>
      </c>
      <c r="AA4049" s="38" t="s">
        <v>1170</v>
      </c>
      <c r="AB4049" s="38" t="s">
        <v>14336</v>
      </c>
      <c r="AE4049" s="38" t="s">
        <v>2950</v>
      </c>
      <c r="AG4049" s="38">
        <v>1</v>
      </c>
      <c r="AH4049" s="38" t="s">
        <v>4439</v>
      </c>
      <c r="AI4049" s="38" t="s">
        <v>4440</v>
      </c>
      <c r="AJ4049" s="38" t="s">
        <v>4449</v>
      </c>
      <c r="AK4049" s="38" t="s">
        <v>72</v>
      </c>
      <c r="AL4049" s="301">
        <v>43673</v>
      </c>
      <c r="AO4049" s="29" t="s">
        <v>4442</v>
      </c>
      <c r="AR4049" s="29" t="str">
        <f t="shared" si="639"/>
        <v>0</v>
      </c>
      <c r="AS4049" s="29">
        <f t="shared" si="637"/>
        <v>0</v>
      </c>
      <c r="AT4049" s="29">
        <v>0</v>
      </c>
      <c r="AW4049" s="29" t="str">
        <f t="shared" si="640"/>
        <v/>
      </c>
      <c r="AX4049" s="29" t="str">
        <f t="shared" si="632"/>
        <v/>
      </c>
      <c r="AY4049" s="29" t="str">
        <f t="shared" si="638"/>
        <v>https://media.mediathek-tanz-theater.de/iiif/2/nvt_img-472-001-003.JP2</v>
      </c>
      <c r="AZ4049" s="29" t="str">
        <f t="shared" si="633"/>
        <v>image/jp2</v>
      </c>
      <c r="BA4049" s="29" t="str">
        <f t="shared" si="634"/>
        <v>presentation/iiif</v>
      </c>
      <c r="BB4049" s="29" t="str">
        <f t="shared" si="635"/>
        <v>https://media.mediathek-tanz-theater.de/iiif/2/nvt_img-472-001-003.JP2/full/100,/0/default.jpg</v>
      </c>
      <c r="BC4049" s="29" t="str">
        <f t="shared" si="631"/>
        <v>image/jpeg</v>
      </c>
      <c r="BD4049" s="29" t="str">
        <f t="shared" si="636"/>
        <v>presentation/thumbnail</v>
      </c>
    </row>
    <row r="4050" spans="1:56">
      <c r="A4050" s="29">
        <v>1</v>
      </c>
      <c r="B4050" s="29">
        <v>0</v>
      </c>
      <c r="C4050" s="38" t="s">
        <v>15353</v>
      </c>
      <c r="D4050" s="38" t="s">
        <v>15354</v>
      </c>
      <c r="F4050" s="38" t="s">
        <v>15199</v>
      </c>
      <c r="I4050" s="38" t="s">
        <v>4438</v>
      </c>
      <c r="J4050" t="s">
        <v>15339</v>
      </c>
      <c r="N4050" s="38" t="s">
        <v>1223</v>
      </c>
      <c r="P4050" s="38" t="s">
        <v>1855</v>
      </c>
      <c r="R4050" s="38" t="s">
        <v>15203</v>
      </c>
      <c r="X4050" s="367">
        <v>29900</v>
      </c>
      <c r="Y4050" s="38" t="s">
        <v>1854</v>
      </c>
      <c r="AA4050" s="38" t="s">
        <v>1170</v>
      </c>
      <c r="AE4050" s="38" t="s">
        <v>2950</v>
      </c>
      <c r="AG4050" s="38">
        <v>1</v>
      </c>
      <c r="AH4050" s="38" t="s">
        <v>4439</v>
      </c>
      <c r="AI4050" s="38" t="s">
        <v>4440</v>
      </c>
      <c r="AJ4050" s="38" t="s">
        <v>5900</v>
      </c>
      <c r="AL4050" s="301">
        <v>43673</v>
      </c>
      <c r="AO4050" s="29" t="s">
        <v>4442</v>
      </c>
      <c r="AR4050" s="29" t="str">
        <f t="shared" si="639"/>
        <v>1</v>
      </c>
      <c r="AS4050" s="29">
        <f t="shared" si="637"/>
        <v>1</v>
      </c>
      <c r="AT4050" s="29">
        <v>1</v>
      </c>
      <c r="AV4050" s="29" t="s">
        <v>15355</v>
      </c>
      <c r="AW4050" s="29" t="str">
        <f t="shared" si="640"/>
        <v>image/tiff</v>
      </c>
      <c r="AX4050" s="29" t="str">
        <f t="shared" si="632"/>
        <v>archival/master</v>
      </c>
      <c r="AY4050" s="29" t="str">
        <f t="shared" si="638"/>
        <v>https://media.mediathek-tanz-theater.de/iiif/2/nvt_img-472-002.JP2</v>
      </c>
      <c r="AZ4050" s="29" t="str">
        <f t="shared" si="633"/>
        <v>image/jp2</v>
      </c>
      <c r="BA4050" s="29" t="str">
        <f t="shared" si="634"/>
        <v>presentation/iiif</v>
      </c>
      <c r="BB4050" s="29" t="str">
        <f t="shared" si="635"/>
        <v>https://media.mediathek-tanz-theater.de/iiif/2/nvt_img-472-002.JP2/full/100,/0/default.jpg</v>
      </c>
      <c r="BC4050" s="29" t="str">
        <f t="shared" si="631"/>
        <v>image/jpeg</v>
      </c>
      <c r="BD4050" s="29" t="str">
        <f t="shared" si="636"/>
        <v>presentation/thumbnail</v>
      </c>
    </row>
    <row r="4051" spans="1:56">
      <c r="A4051" s="29">
        <v>1</v>
      </c>
      <c r="B4051" s="29">
        <v>0</v>
      </c>
      <c r="C4051" s="38" t="s">
        <v>15356</v>
      </c>
      <c r="D4051" s="38" t="s">
        <v>15357</v>
      </c>
      <c r="F4051" s="38" t="s">
        <v>15199</v>
      </c>
      <c r="I4051" s="38" t="s">
        <v>4446</v>
      </c>
      <c r="J4051" s="38" t="s">
        <v>15353</v>
      </c>
      <c r="N4051" s="38" t="s">
        <v>1223</v>
      </c>
      <c r="P4051" s="38" t="s">
        <v>1855</v>
      </c>
      <c r="R4051" s="38" t="s">
        <v>15203</v>
      </c>
      <c r="U4051" s="38" t="s">
        <v>15346</v>
      </c>
      <c r="X4051" s="367">
        <v>29900</v>
      </c>
      <c r="Y4051" s="38" t="s">
        <v>1854</v>
      </c>
      <c r="AA4051" s="38" t="s">
        <v>1170</v>
      </c>
      <c r="AB4051" s="38" t="s">
        <v>14342</v>
      </c>
      <c r="AE4051" s="38" t="s">
        <v>2950</v>
      </c>
      <c r="AG4051" s="38">
        <v>1</v>
      </c>
      <c r="AH4051" s="38" t="s">
        <v>4439</v>
      </c>
      <c r="AI4051" s="38" t="s">
        <v>4440</v>
      </c>
      <c r="AJ4051" s="38" t="s">
        <v>4449</v>
      </c>
      <c r="AK4051" s="38" t="s">
        <v>72</v>
      </c>
      <c r="AL4051" s="301">
        <v>43673</v>
      </c>
      <c r="AO4051" s="29" t="s">
        <v>4442</v>
      </c>
      <c r="AR4051" s="29" t="str">
        <f t="shared" si="639"/>
        <v>0</v>
      </c>
      <c r="AS4051" s="29">
        <f t="shared" si="637"/>
        <v>0</v>
      </c>
      <c r="AT4051" s="29">
        <v>0</v>
      </c>
      <c r="AW4051" s="29" t="str">
        <f t="shared" si="640"/>
        <v/>
      </c>
      <c r="AX4051" s="29" t="str">
        <f t="shared" si="632"/>
        <v/>
      </c>
      <c r="AY4051" s="29" t="str">
        <f t="shared" si="638"/>
        <v>https://media.mediathek-tanz-theater.de/iiif/2/nvt_img-472-002-001.JP2</v>
      </c>
      <c r="AZ4051" s="29" t="str">
        <f t="shared" si="633"/>
        <v>image/jp2</v>
      </c>
      <c r="BA4051" s="29" t="str">
        <f t="shared" si="634"/>
        <v>presentation/iiif</v>
      </c>
      <c r="BB4051" s="29" t="str">
        <f t="shared" si="635"/>
        <v>https://media.mediathek-tanz-theater.de/iiif/2/nvt_img-472-002-001.JP2/full/100,/0/default.jpg</v>
      </c>
      <c r="BC4051" s="29" t="str">
        <f t="shared" si="631"/>
        <v>image/jpeg</v>
      </c>
      <c r="BD4051" s="29" t="str">
        <f t="shared" si="636"/>
        <v>presentation/thumbnail</v>
      </c>
    </row>
    <row r="4052" spans="1:56">
      <c r="A4052" s="29">
        <v>1</v>
      </c>
      <c r="B4052" s="29">
        <v>0</v>
      </c>
      <c r="C4052" s="38" t="s">
        <v>15358</v>
      </c>
      <c r="D4052" s="38" t="s">
        <v>15359</v>
      </c>
      <c r="F4052" s="38" t="s">
        <v>15199</v>
      </c>
      <c r="I4052" s="38" t="s">
        <v>4446</v>
      </c>
      <c r="J4052" s="38" t="s">
        <v>15353</v>
      </c>
      <c r="N4052" s="38" t="s">
        <v>1223</v>
      </c>
      <c r="P4052" s="38" t="s">
        <v>1855</v>
      </c>
      <c r="R4052" s="38" t="s">
        <v>15203</v>
      </c>
      <c r="U4052" s="38" t="s">
        <v>15346</v>
      </c>
      <c r="X4052" s="367">
        <v>29900</v>
      </c>
      <c r="Y4052" s="38" t="s">
        <v>1854</v>
      </c>
      <c r="AA4052" s="38" t="s">
        <v>1170</v>
      </c>
      <c r="AB4052" s="38" t="s">
        <v>14346</v>
      </c>
      <c r="AE4052" s="38" t="s">
        <v>2950</v>
      </c>
      <c r="AG4052" s="38">
        <v>1</v>
      </c>
      <c r="AH4052" s="38" t="s">
        <v>4439</v>
      </c>
      <c r="AI4052" s="38" t="s">
        <v>4440</v>
      </c>
      <c r="AJ4052" s="38" t="s">
        <v>4449</v>
      </c>
      <c r="AK4052" s="38" t="s">
        <v>72</v>
      </c>
      <c r="AL4052" s="301">
        <v>43673</v>
      </c>
      <c r="AO4052" s="29" t="s">
        <v>4442</v>
      </c>
      <c r="AR4052" s="29" t="str">
        <f t="shared" si="639"/>
        <v>0</v>
      </c>
      <c r="AS4052" s="29">
        <f t="shared" si="637"/>
        <v>0</v>
      </c>
      <c r="AT4052" s="29">
        <v>0</v>
      </c>
      <c r="AW4052" s="29" t="str">
        <f t="shared" si="640"/>
        <v/>
      </c>
      <c r="AX4052" s="29" t="str">
        <f t="shared" si="632"/>
        <v/>
      </c>
      <c r="AY4052" s="29" t="str">
        <f t="shared" si="638"/>
        <v>https://media.mediathek-tanz-theater.de/iiif/2/nvt_img-472-002-002.JP2</v>
      </c>
      <c r="AZ4052" s="29" t="str">
        <f t="shared" si="633"/>
        <v>image/jp2</v>
      </c>
      <c r="BA4052" s="29" t="str">
        <f t="shared" si="634"/>
        <v>presentation/iiif</v>
      </c>
      <c r="BB4052" s="29" t="str">
        <f t="shared" si="635"/>
        <v>https://media.mediathek-tanz-theater.de/iiif/2/nvt_img-472-002-002.JP2/full/100,/0/default.jpg</v>
      </c>
      <c r="BC4052" s="29" t="str">
        <f t="shared" si="631"/>
        <v>image/jpeg</v>
      </c>
      <c r="BD4052" s="29" t="str">
        <f t="shared" si="636"/>
        <v>presentation/thumbnail</v>
      </c>
    </row>
    <row r="4053" spans="1:56">
      <c r="A4053" s="29">
        <v>1</v>
      </c>
      <c r="B4053" s="29">
        <v>0</v>
      </c>
      <c r="C4053" s="38" t="s">
        <v>15360</v>
      </c>
      <c r="D4053" s="38" t="s">
        <v>15361</v>
      </c>
      <c r="F4053" s="38" t="s">
        <v>15199</v>
      </c>
      <c r="H4053" s="38" t="s">
        <v>4524</v>
      </c>
      <c r="I4053" s="38" t="s">
        <v>4446</v>
      </c>
      <c r="J4053" s="38" t="s">
        <v>15353</v>
      </c>
      <c r="N4053" s="38" t="s">
        <v>1223</v>
      </c>
      <c r="P4053" s="38" t="s">
        <v>1855</v>
      </c>
      <c r="R4053" s="38" t="s">
        <v>15203</v>
      </c>
      <c r="X4053" s="367">
        <v>29900</v>
      </c>
      <c r="Y4053" s="38" t="s">
        <v>1854</v>
      </c>
      <c r="AA4053" s="38" t="s">
        <v>1170</v>
      </c>
      <c r="AB4053" s="38" t="s">
        <v>14349</v>
      </c>
      <c r="AE4053" s="38" t="s">
        <v>2950</v>
      </c>
      <c r="AG4053" s="38">
        <v>1</v>
      </c>
      <c r="AH4053" s="38" t="s">
        <v>4439</v>
      </c>
      <c r="AI4053" s="38" t="s">
        <v>4440</v>
      </c>
      <c r="AJ4053" s="38" t="s">
        <v>4449</v>
      </c>
      <c r="AK4053" s="38" t="s">
        <v>72</v>
      </c>
      <c r="AL4053" s="301">
        <v>43673</v>
      </c>
      <c r="AO4053" s="29" t="s">
        <v>4442</v>
      </c>
      <c r="AR4053" s="29" t="str">
        <f t="shared" si="639"/>
        <v>0</v>
      </c>
      <c r="AS4053" s="29">
        <f t="shared" si="637"/>
        <v>0</v>
      </c>
      <c r="AT4053" s="29">
        <v>0</v>
      </c>
      <c r="AW4053" s="29" t="str">
        <f t="shared" si="640"/>
        <v/>
      </c>
      <c r="AX4053" s="29" t="str">
        <f t="shared" si="632"/>
        <v/>
      </c>
      <c r="AY4053" s="29" t="str">
        <f t="shared" si="638"/>
        <v>https://media.mediathek-tanz-theater.de/iiif/2/nvt_img-472-002-003.JP2</v>
      </c>
      <c r="AZ4053" s="29" t="str">
        <f t="shared" si="633"/>
        <v>image/jp2</v>
      </c>
      <c r="BA4053" s="29" t="str">
        <f t="shared" si="634"/>
        <v>presentation/iiif</v>
      </c>
      <c r="BB4053" s="29" t="str">
        <f t="shared" si="635"/>
        <v>https://media.mediathek-tanz-theater.de/iiif/2/nvt_img-472-002-003.JP2/full/100,/0/default.jpg</v>
      </c>
      <c r="BC4053" s="29" t="str">
        <f t="shared" si="631"/>
        <v>image/jpeg</v>
      </c>
      <c r="BD4053" s="29" t="str">
        <f t="shared" si="636"/>
        <v>presentation/thumbnail</v>
      </c>
    </row>
    <row r="4054" spans="1:56">
      <c r="A4054" s="29">
        <v>1</v>
      </c>
      <c r="B4054" s="29">
        <v>0</v>
      </c>
      <c r="C4054" s="38" t="s">
        <v>15362</v>
      </c>
      <c r="D4054" s="38" t="s">
        <v>15363</v>
      </c>
      <c r="F4054" s="38" t="s">
        <v>15199</v>
      </c>
      <c r="I4054" s="38" t="s">
        <v>4438</v>
      </c>
      <c r="J4054" t="s">
        <v>15339</v>
      </c>
      <c r="N4054" s="38" t="s">
        <v>1223</v>
      </c>
      <c r="P4054" s="38" t="s">
        <v>1855</v>
      </c>
      <c r="R4054" s="38" t="s">
        <v>15203</v>
      </c>
      <c r="X4054" s="367">
        <v>29900</v>
      </c>
      <c r="Y4054" s="38" t="s">
        <v>1854</v>
      </c>
      <c r="AA4054" s="38" t="s">
        <v>1170</v>
      </c>
      <c r="AE4054" s="38" t="s">
        <v>2950</v>
      </c>
      <c r="AG4054" s="38">
        <v>1</v>
      </c>
      <c r="AH4054" s="38" t="s">
        <v>4439</v>
      </c>
      <c r="AI4054" s="38" t="s">
        <v>4440</v>
      </c>
      <c r="AJ4054" s="38" t="s">
        <v>11556</v>
      </c>
      <c r="AL4054" s="301">
        <v>43673</v>
      </c>
      <c r="AO4054" s="29" t="s">
        <v>4442</v>
      </c>
      <c r="AR4054" s="29" t="str">
        <f t="shared" si="639"/>
        <v>1</v>
      </c>
      <c r="AS4054" s="29">
        <f t="shared" si="637"/>
        <v>1</v>
      </c>
      <c r="AT4054" s="29">
        <v>1</v>
      </c>
      <c r="AV4054" s="29" t="s">
        <v>15364</v>
      </c>
      <c r="AW4054" s="29" t="str">
        <f t="shared" si="640"/>
        <v>image/tiff</v>
      </c>
      <c r="AX4054" s="29" t="str">
        <f t="shared" si="632"/>
        <v>archival/master</v>
      </c>
      <c r="AY4054" s="29" t="str">
        <f t="shared" si="638"/>
        <v>https://media.mediathek-tanz-theater.de/iiif/2/nvt_img-472-003.JP2</v>
      </c>
      <c r="AZ4054" s="29" t="str">
        <f t="shared" si="633"/>
        <v>image/jp2</v>
      </c>
      <c r="BA4054" s="29" t="str">
        <f t="shared" si="634"/>
        <v>presentation/iiif</v>
      </c>
      <c r="BB4054" s="29" t="str">
        <f t="shared" si="635"/>
        <v>https://media.mediathek-tanz-theater.de/iiif/2/nvt_img-472-003.JP2/full/100,/0/default.jpg</v>
      </c>
      <c r="BC4054" s="29" t="str">
        <f t="shared" si="631"/>
        <v>image/jpeg</v>
      </c>
      <c r="BD4054" s="29" t="str">
        <f t="shared" si="636"/>
        <v>presentation/thumbnail</v>
      </c>
    </row>
    <row r="4055" spans="1:56">
      <c r="A4055" s="29">
        <v>1</v>
      </c>
      <c r="B4055" s="29">
        <v>0</v>
      </c>
      <c r="C4055" s="38" t="s">
        <v>15365</v>
      </c>
      <c r="D4055" s="38" t="s">
        <v>15366</v>
      </c>
      <c r="F4055" s="38" t="s">
        <v>15199</v>
      </c>
      <c r="I4055" s="38" t="s">
        <v>4446</v>
      </c>
      <c r="J4055" s="38" t="s">
        <v>15362</v>
      </c>
      <c r="N4055" s="38" t="s">
        <v>1223</v>
      </c>
      <c r="P4055" s="38" t="s">
        <v>1855</v>
      </c>
      <c r="R4055" s="38" t="s">
        <v>15203</v>
      </c>
      <c r="U4055" s="38" t="s">
        <v>5166</v>
      </c>
      <c r="X4055" s="367">
        <v>29900</v>
      </c>
      <c r="Y4055" s="38" t="s">
        <v>1854</v>
      </c>
      <c r="AA4055" s="38" t="s">
        <v>1170</v>
      </c>
      <c r="AB4055" s="38" t="s">
        <v>14355</v>
      </c>
      <c r="AE4055" s="38" t="s">
        <v>2950</v>
      </c>
      <c r="AG4055" s="38">
        <v>1</v>
      </c>
      <c r="AH4055" s="38" t="s">
        <v>4439</v>
      </c>
      <c r="AI4055" s="38" t="s">
        <v>4440</v>
      </c>
      <c r="AJ4055" s="38" t="s">
        <v>4449</v>
      </c>
      <c r="AK4055" s="38" t="s">
        <v>15367</v>
      </c>
      <c r="AL4055" s="301">
        <v>43673</v>
      </c>
      <c r="AO4055" s="29" t="s">
        <v>4442</v>
      </c>
      <c r="AR4055" s="29" t="str">
        <f t="shared" si="639"/>
        <v>0</v>
      </c>
      <c r="AS4055" s="29">
        <f t="shared" si="637"/>
        <v>0</v>
      </c>
      <c r="AT4055" s="29">
        <v>0</v>
      </c>
      <c r="AW4055" s="29" t="str">
        <f t="shared" si="640"/>
        <v/>
      </c>
      <c r="AX4055" s="29" t="str">
        <f t="shared" si="632"/>
        <v/>
      </c>
      <c r="AY4055" s="29" t="str">
        <f t="shared" si="638"/>
        <v>https://media.mediathek-tanz-theater.de/iiif/2/nvt_img-472-003-001.JP2</v>
      </c>
      <c r="AZ4055" s="29" t="str">
        <f t="shared" si="633"/>
        <v>image/jp2</v>
      </c>
      <c r="BA4055" s="29" t="str">
        <f t="shared" si="634"/>
        <v>presentation/iiif</v>
      </c>
      <c r="BB4055" s="29" t="str">
        <f t="shared" si="635"/>
        <v>https://media.mediathek-tanz-theater.de/iiif/2/nvt_img-472-003-001.JP2/full/100,/0/default.jpg</v>
      </c>
      <c r="BC4055" s="29" t="str">
        <f t="shared" si="631"/>
        <v>image/jpeg</v>
      </c>
      <c r="BD4055" s="29" t="str">
        <f t="shared" si="636"/>
        <v>presentation/thumbnail</v>
      </c>
    </row>
    <row r="4056" spans="1:56" ht="25.5">
      <c r="A4056" s="29">
        <v>1</v>
      </c>
      <c r="B4056" s="29">
        <v>0</v>
      </c>
      <c r="C4056" s="38" t="s">
        <v>15368</v>
      </c>
      <c r="D4056" s="38" t="s">
        <v>15369</v>
      </c>
      <c r="F4056" s="38" t="s">
        <v>15199</v>
      </c>
      <c r="I4056" s="38" t="s">
        <v>4446</v>
      </c>
      <c r="J4056" s="38" t="s">
        <v>15362</v>
      </c>
      <c r="N4056" s="38" t="s">
        <v>1223</v>
      </c>
      <c r="P4056" s="38" t="s">
        <v>1855</v>
      </c>
      <c r="R4056" s="38" t="s">
        <v>15203</v>
      </c>
      <c r="U4056" s="38" t="s">
        <v>4933</v>
      </c>
      <c r="X4056" s="367">
        <v>29900</v>
      </c>
      <c r="Y4056" s="38" t="s">
        <v>1854</v>
      </c>
      <c r="AA4056" s="38" t="s">
        <v>1170</v>
      </c>
      <c r="AB4056" s="38" t="s">
        <v>14358</v>
      </c>
      <c r="AE4056" s="38" t="s">
        <v>2950</v>
      </c>
      <c r="AG4056" s="38">
        <v>1</v>
      </c>
      <c r="AH4056" s="38" t="s">
        <v>4439</v>
      </c>
      <c r="AI4056" s="38" t="s">
        <v>4440</v>
      </c>
      <c r="AJ4056" s="38" t="s">
        <v>4449</v>
      </c>
      <c r="AK4056" s="38" t="s">
        <v>13327</v>
      </c>
      <c r="AL4056" s="301">
        <v>43673</v>
      </c>
      <c r="AO4056" s="29" t="s">
        <v>4442</v>
      </c>
      <c r="AR4056" s="29" t="str">
        <f t="shared" si="639"/>
        <v>0</v>
      </c>
      <c r="AS4056" s="29">
        <f t="shared" si="637"/>
        <v>0</v>
      </c>
      <c r="AT4056" s="29">
        <v>0</v>
      </c>
      <c r="AW4056" s="29" t="str">
        <f t="shared" si="640"/>
        <v/>
      </c>
      <c r="AX4056" s="29" t="str">
        <f t="shared" si="632"/>
        <v/>
      </c>
      <c r="AY4056" s="29" t="str">
        <f t="shared" si="638"/>
        <v>https://media.mediathek-tanz-theater.de/iiif/2/nvt_img-472-003-002.JP2</v>
      </c>
      <c r="AZ4056" s="29" t="str">
        <f t="shared" si="633"/>
        <v>image/jp2</v>
      </c>
      <c r="BA4056" s="29" t="str">
        <f t="shared" si="634"/>
        <v>presentation/iiif</v>
      </c>
      <c r="BB4056" s="29" t="str">
        <f t="shared" si="635"/>
        <v>https://media.mediathek-tanz-theater.de/iiif/2/nvt_img-472-003-002.JP2/full/100,/0/default.jpg</v>
      </c>
      <c r="BC4056" s="29" t="str">
        <f t="shared" si="631"/>
        <v>image/jpeg</v>
      </c>
      <c r="BD4056" s="29" t="str">
        <f t="shared" si="636"/>
        <v>presentation/thumbnail</v>
      </c>
    </row>
    <row r="4057" spans="1:56" ht="25.5">
      <c r="A4057" s="29">
        <v>1</v>
      </c>
      <c r="B4057" s="29">
        <v>0</v>
      </c>
      <c r="C4057" s="38" t="s">
        <v>15370</v>
      </c>
      <c r="D4057" s="38" t="s">
        <v>15371</v>
      </c>
      <c r="F4057" s="38" t="s">
        <v>15199</v>
      </c>
      <c r="I4057" s="38" t="s">
        <v>4446</v>
      </c>
      <c r="J4057" s="38" t="s">
        <v>15362</v>
      </c>
      <c r="N4057" s="38" t="s">
        <v>1223</v>
      </c>
      <c r="P4057" s="38" t="s">
        <v>1855</v>
      </c>
      <c r="R4057" s="38" t="s">
        <v>15203</v>
      </c>
      <c r="U4057" s="38" t="s">
        <v>15372</v>
      </c>
      <c r="X4057" s="367">
        <v>29900</v>
      </c>
      <c r="Y4057" s="38" t="s">
        <v>1854</v>
      </c>
      <c r="AA4057" s="38" t="s">
        <v>1170</v>
      </c>
      <c r="AB4057" s="38" t="s">
        <v>14361</v>
      </c>
      <c r="AE4057" s="38" t="s">
        <v>2950</v>
      </c>
      <c r="AG4057" s="38">
        <v>1</v>
      </c>
      <c r="AH4057" s="38" t="s">
        <v>4439</v>
      </c>
      <c r="AI4057" s="38" t="s">
        <v>4440</v>
      </c>
      <c r="AJ4057" s="38" t="s">
        <v>4449</v>
      </c>
      <c r="AK4057" s="38" t="s">
        <v>13327</v>
      </c>
      <c r="AL4057" s="301">
        <v>43673</v>
      </c>
      <c r="AO4057" s="29" t="s">
        <v>4442</v>
      </c>
      <c r="AR4057" s="29" t="str">
        <f t="shared" si="639"/>
        <v>0</v>
      </c>
      <c r="AS4057" s="29">
        <f t="shared" si="637"/>
        <v>0</v>
      </c>
      <c r="AT4057" s="29">
        <v>0</v>
      </c>
      <c r="AW4057" s="29" t="str">
        <f t="shared" si="640"/>
        <v/>
      </c>
      <c r="AX4057" s="29" t="str">
        <f t="shared" si="632"/>
        <v/>
      </c>
      <c r="AY4057" s="29" t="str">
        <f t="shared" si="638"/>
        <v>https://media.mediathek-tanz-theater.de/iiif/2/nvt_img-472-003-003.JP2</v>
      </c>
      <c r="AZ4057" s="29" t="str">
        <f t="shared" si="633"/>
        <v>image/jp2</v>
      </c>
      <c r="BA4057" s="29" t="str">
        <f t="shared" si="634"/>
        <v>presentation/iiif</v>
      </c>
      <c r="BB4057" s="29" t="str">
        <f t="shared" si="635"/>
        <v>https://media.mediathek-tanz-theater.de/iiif/2/nvt_img-472-003-003.JP2/full/100,/0/default.jpg</v>
      </c>
      <c r="BC4057" s="29" t="str">
        <f t="shared" si="631"/>
        <v>image/jpeg</v>
      </c>
      <c r="BD4057" s="29" t="str">
        <f t="shared" si="636"/>
        <v>presentation/thumbnail</v>
      </c>
    </row>
    <row r="4058" spans="1:56">
      <c r="A4058" s="29">
        <v>1</v>
      </c>
      <c r="B4058" s="29">
        <v>0</v>
      </c>
      <c r="C4058" s="38" t="s">
        <v>15373</v>
      </c>
      <c r="D4058" s="38" t="s">
        <v>15374</v>
      </c>
      <c r="F4058" s="38" t="s">
        <v>15199</v>
      </c>
      <c r="I4058" s="38" t="s">
        <v>4438</v>
      </c>
      <c r="J4058" t="s">
        <v>15339</v>
      </c>
      <c r="N4058" s="38" t="s">
        <v>1223</v>
      </c>
      <c r="P4058" s="38" t="s">
        <v>1855</v>
      </c>
      <c r="R4058" s="38" t="s">
        <v>15203</v>
      </c>
      <c r="X4058" s="367">
        <v>29900</v>
      </c>
      <c r="Y4058" s="38" t="s">
        <v>1854</v>
      </c>
      <c r="AA4058" s="38" t="s">
        <v>1170</v>
      </c>
      <c r="AE4058" s="38" t="s">
        <v>2950</v>
      </c>
      <c r="AG4058" s="38">
        <v>1</v>
      </c>
      <c r="AH4058" s="38" t="s">
        <v>4439</v>
      </c>
      <c r="AI4058" s="38" t="s">
        <v>4440</v>
      </c>
      <c r="AJ4058" s="38" t="s">
        <v>13993</v>
      </c>
      <c r="AL4058" s="301">
        <v>43673</v>
      </c>
      <c r="AO4058" s="29" t="s">
        <v>4442</v>
      </c>
      <c r="AR4058" s="29" t="str">
        <f t="shared" si="639"/>
        <v>1</v>
      </c>
      <c r="AS4058" s="29">
        <f t="shared" si="637"/>
        <v>1</v>
      </c>
      <c r="AT4058" s="29">
        <v>1</v>
      </c>
      <c r="AV4058" s="29" t="s">
        <v>15375</v>
      </c>
      <c r="AW4058" s="29" t="str">
        <f t="shared" si="640"/>
        <v>image/tiff</v>
      </c>
      <c r="AX4058" s="29" t="str">
        <f t="shared" si="632"/>
        <v>archival/master</v>
      </c>
      <c r="AY4058" s="29" t="str">
        <f t="shared" si="638"/>
        <v>https://media.mediathek-tanz-theater.de/iiif/2/nvt_img-472-004.JP2</v>
      </c>
      <c r="AZ4058" s="29" t="str">
        <f t="shared" si="633"/>
        <v>image/jp2</v>
      </c>
      <c r="BA4058" s="29" t="str">
        <f t="shared" si="634"/>
        <v>presentation/iiif</v>
      </c>
      <c r="BB4058" s="29" t="str">
        <f t="shared" si="635"/>
        <v>https://media.mediathek-tanz-theater.de/iiif/2/nvt_img-472-004.JP2/full/100,/0/default.jpg</v>
      </c>
      <c r="BC4058" s="29" t="str">
        <f t="shared" si="631"/>
        <v>image/jpeg</v>
      </c>
      <c r="BD4058" s="29" t="str">
        <f t="shared" si="636"/>
        <v>presentation/thumbnail</v>
      </c>
    </row>
    <row r="4059" spans="1:56" ht="38.25">
      <c r="A4059" s="29">
        <v>1</v>
      </c>
      <c r="B4059" s="29">
        <v>0</v>
      </c>
      <c r="C4059" s="38" t="s">
        <v>15376</v>
      </c>
      <c r="D4059" s="38" t="s">
        <v>15377</v>
      </c>
      <c r="F4059" s="38" t="s">
        <v>15199</v>
      </c>
      <c r="H4059" s="38" t="s">
        <v>4841</v>
      </c>
      <c r="I4059" s="38" t="s">
        <v>4446</v>
      </c>
      <c r="J4059" s="38" t="s">
        <v>15373</v>
      </c>
      <c r="N4059" s="38" t="s">
        <v>1223</v>
      </c>
      <c r="P4059" s="38" t="s">
        <v>1855</v>
      </c>
      <c r="R4059" s="38" t="s">
        <v>15203</v>
      </c>
      <c r="U4059" s="38" t="s">
        <v>15378</v>
      </c>
      <c r="X4059" s="367">
        <v>29900</v>
      </c>
      <c r="Y4059" s="38" t="s">
        <v>1854</v>
      </c>
      <c r="AA4059" s="38" t="s">
        <v>1170</v>
      </c>
      <c r="AB4059" s="38" t="s">
        <v>14368</v>
      </c>
      <c r="AE4059" s="38" t="s">
        <v>2950</v>
      </c>
      <c r="AG4059" s="38">
        <v>1</v>
      </c>
      <c r="AH4059" s="38" t="s">
        <v>4439</v>
      </c>
      <c r="AI4059" s="38" t="s">
        <v>4440</v>
      </c>
      <c r="AJ4059" s="38" t="s">
        <v>4449</v>
      </c>
      <c r="AK4059" s="38" t="s">
        <v>15379</v>
      </c>
      <c r="AL4059" s="301">
        <v>43673</v>
      </c>
      <c r="AO4059" s="29" t="s">
        <v>4442</v>
      </c>
      <c r="AR4059" s="29" t="str">
        <f t="shared" si="639"/>
        <v>0</v>
      </c>
      <c r="AS4059" s="29">
        <f t="shared" si="637"/>
        <v>0</v>
      </c>
      <c r="AT4059" s="29">
        <v>0</v>
      </c>
      <c r="AW4059" s="29" t="str">
        <f t="shared" si="640"/>
        <v/>
      </c>
      <c r="AX4059" s="29" t="str">
        <f t="shared" si="632"/>
        <v/>
      </c>
      <c r="AY4059" s="29" t="str">
        <f t="shared" si="638"/>
        <v>https://media.mediathek-tanz-theater.de/iiif/2/nvt_img-472-004-001.JP2</v>
      </c>
      <c r="AZ4059" s="29" t="str">
        <f t="shared" si="633"/>
        <v>image/jp2</v>
      </c>
      <c r="BA4059" s="29" t="str">
        <f t="shared" si="634"/>
        <v>presentation/iiif</v>
      </c>
      <c r="BB4059" s="29" t="str">
        <f t="shared" si="635"/>
        <v>https://media.mediathek-tanz-theater.de/iiif/2/nvt_img-472-004-001.JP2/full/100,/0/default.jpg</v>
      </c>
      <c r="BC4059" s="29" t="str">
        <f t="shared" si="631"/>
        <v>image/jpeg</v>
      </c>
      <c r="BD4059" s="29" t="str">
        <f t="shared" si="636"/>
        <v>presentation/thumbnail</v>
      </c>
    </row>
    <row r="4060" spans="1:56" ht="25.5">
      <c r="A4060" s="29">
        <v>1</v>
      </c>
      <c r="B4060" s="29">
        <v>0</v>
      </c>
      <c r="C4060" s="38" t="s">
        <v>15380</v>
      </c>
      <c r="D4060" s="38" t="s">
        <v>15381</v>
      </c>
      <c r="F4060" s="38" t="s">
        <v>15199</v>
      </c>
      <c r="I4060" s="38" t="s">
        <v>4446</v>
      </c>
      <c r="J4060" s="38" t="s">
        <v>15373</v>
      </c>
      <c r="N4060" s="38" t="s">
        <v>1223</v>
      </c>
      <c r="P4060" s="38" t="s">
        <v>1855</v>
      </c>
      <c r="R4060" s="38" t="s">
        <v>15203</v>
      </c>
      <c r="U4060" s="38" t="s">
        <v>15382</v>
      </c>
      <c r="X4060" s="367">
        <v>29900</v>
      </c>
      <c r="Y4060" s="38" t="s">
        <v>1854</v>
      </c>
      <c r="AA4060" s="38" t="s">
        <v>1170</v>
      </c>
      <c r="AB4060" s="38" t="s">
        <v>14372</v>
      </c>
      <c r="AE4060" s="38" t="s">
        <v>2950</v>
      </c>
      <c r="AG4060" s="38">
        <v>1</v>
      </c>
      <c r="AH4060" s="38" t="s">
        <v>4439</v>
      </c>
      <c r="AI4060" s="38" t="s">
        <v>4440</v>
      </c>
      <c r="AJ4060" s="38" t="s">
        <v>4449</v>
      </c>
      <c r="AK4060" s="38" t="s">
        <v>8259</v>
      </c>
      <c r="AL4060" s="301">
        <v>43673</v>
      </c>
      <c r="AO4060" s="29" t="s">
        <v>4442</v>
      </c>
      <c r="AR4060" s="29" t="str">
        <f t="shared" si="639"/>
        <v>0</v>
      </c>
      <c r="AS4060" s="29">
        <f t="shared" si="637"/>
        <v>0</v>
      </c>
      <c r="AT4060" s="29">
        <v>0</v>
      </c>
      <c r="AW4060" s="29" t="str">
        <f t="shared" si="640"/>
        <v/>
      </c>
      <c r="AX4060" s="29" t="str">
        <f t="shared" si="632"/>
        <v/>
      </c>
      <c r="AY4060" s="29" t="str">
        <f t="shared" si="638"/>
        <v>https://media.mediathek-tanz-theater.de/iiif/2/nvt_img-472-004-002.JP2</v>
      </c>
      <c r="AZ4060" s="29" t="str">
        <f t="shared" si="633"/>
        <v>image/jp2</v>
      </c>
      <c r="BA4060" s="29" t="str">
        <f t="shared" si="634"/>
        <v>presentation/iiif</v>
      </c>
      <c r="BB4060" s="29" t="str">
        <f t="shared" si="635"/>
        <v>https://media.mediathek-tanz-theater.de/iiif/2/nvt_img-472-004-002.JP2/full/100,/0/default.jpg</v>
      </c>
      <c r="BC4060" s="29" t="str">
        <f t="shared" si="631"/>
        <v>image/jpeg</v>
      </c>
      <c r="BD4060" s="29" t="str">
        <f t="shared" si="636"/>
        <v>presentation/thumbnail</v>
      </c>
    </row>
    <row r="4061" spans="1:56">
      <c r="A4061" s="29">
        <v>1</v>
      </c>
      <c r="B4061" s="29">
        <v>0</v>
      </c>
      <c r="C4061" s="38" t="s">
        <v>15383</v>
      </c>
      <c r="D4061" s="38" t="s">
        <v>15384</v>
      </c>
      <c r="F4061" s="38" t="s">
        <v>15199</v>
      </c>
      <c r="I4061" s="38" t="s">
        <v>4446</v>
      </c>
      <c r="J4061" s="38" t="s">
        <v>15373</v>
      </c>
      <c r="N4061" s="38" t="s">
        <v>1223</v>
      </c>
      <c r="P4061" s="38" t="s">
        <v>1855</v>
      </c>
      <c r="R4061" s="38" t="s">
        <v>15203</v>
      </c>
      <c r="U4061" s="38" t="s">
        <v>15346</v>
      </c>
      <c r="X4061" s="367">
        <v>29900</v>
      </c>
      <c r="Y4061" s="38" t="s">
        <v>1854</v>
      </c>
      <c r="AA4061" s="38" t="s">
        <v>1170</v>
      </c>
      <c r="AB4061" s="38" t="s">
        <v>14376</v>
      </c>
      <c r="AE4061" s="38" t="s">
        <v>2950</v>
      </c>
      <c r="AG4061" s="38">
        <v>1</v>
      </c>
      <c r="AH4061" s="38" t="s">
        <v>4439</v>
      </c>
      <c r="AI4061" s="38" t="s">
        <v>4440</v>
      </c>
      <c r="AJ4061" s="38" t="s">
        <v>4449</v>
      </c>
      <c r="AK4061" s="38" t="s">
        <v>15385</v>
      </c>
      <c r="AL4061" s="301">
        <v>43673</v>
      </c>
      <c r="AO4061" s="29" t="s">
        <v>4442</v>
      </c>
      <c r="AR4061" s="29" t="str">
        <f t="shared" si="639"/>
        <v>0</v>
      </c>
      <c r="AS4061" s="29">
        <f t="shared" si="637"/>
        <v>0</v>
      </c>
      <c r="AT4061" s="29">
        <v>0</v>
      </c>
      <c r="AW4061" s="29" t="str">
        <f t="shared" si="640"/>
        <v/>
      </c>
      <c r="AX4061" s="29" t="str">
        <f t="shared" si="632"/>
        <v/>
      </c>
      <c r="AY4061" s="29" t="str">
        <f t="shared" si="638"/>
        <v>https://media.mediathek-tanz-theater.de/iiif/2/nvt_img-472-004-003.JP2</v>
      </c>
      <c r="AZ4061" s="29" t="str">
        <f t="shared" si="633"/>
        <v>image/jp2</v>
      </c>
      <c r="BA4061" s="29" t="str">
        <f t="shared" si="634"/>
        <v>presentation/iiif</v>
      </c>
      <c r="BB4061" s="29" t="str">
        <f t="shared" si="635"/>
        <v>https://media.mediathek-tanz-theater.de/iiif/2/nvt_img-472-004-003.JP2/full/100,/0/default.jpg</v>
      </c>
      <c r="BC4061" s="29" t="str">
        <f t="shared" si="631"/>
        <v>image/jpeg</v>
      </c>
      <c r="BD4061" s="29" t="str">
        <f t="shared" si="636"/>
        <v>presentation/thumbnail</v>
      </c>
    </row>
    <row r="4062" spans="1:56" ht="51">
      <c r="A4062" s="29">
        <v>0</v>
      </c>
      <c r="B4062" s="29">
        <v>0</v>
      </c>
      <c r="C4062" t="s">
        <v>15386</v>
      </c>
      <c r="F4062" s="38" t="s">
        <v>15199</v>
      </c>
      <c r="I4062" s="38" t="s">
        <v>4431</v>
      </c>
      <c r="J4062" s="406"/>
      <c r="M4062" s="311"/>
      <c r="U4062"/>
      <c r="V4062"/>
      <c r="AB4062" s="38" t="s">
        <v>15387</v>
      </c>
      <c r="AC4062" s="38" t="s">
        <v>4433</v>
      </c>
      <c r="AE4062" s="38" t="s">
        <v>2950</v>
      </c>
      <c r="AG4062" s="38">
        <v>1</v>
      </c>
      <c r="AJ4062" s="38" t="s">
        <v>5115</v>
      </c>
      <c r="AL4062" s="301">
        <v>43673</v>
      </c>
      <c r="AR4062" s="29" t="str">
        <f t="shared" si="639"/>
        <v>1</v>
      </c>
      <c r="AS4062" s="29">
        <f t="shared" si="637"/>
        <v>0</v>
      </c>
      <c r="AT4062" s="29">
        <v>0</v>
      </c>
      <c r="AW4062" s="29" t="str">
        <f t="shared" si="640"/>
        <v/>
      </c>
      <c r="AX4062" s="29" t="str">
        <f t="shared" si="632"/>
        <v/>
      </c>
      <c r="AY4062" s="29" t="str">
        <f t="shared" si="638"/>
        <v>https://media.mediathek-tanz-theater.de/iiif/2/nvt_img-473.JP2</v>
      </c>
      <c r="AZ4062" s="29" t="str">
        <f t="shared" si="633"/>
        <v>image/jp2</v>
      </c>
      <c r="BA4062" s="29" t="str">
        <f t="shared" si="634"/>
        <v>presentation/iiif</v>
      </c>
      <c r="BB4062" s="29" t="str">
        <f t="shared" si="635"/>
        <v>https://media.mediathek-tanz-theater.de/iiif/2/nvt_img-473.JP2/full/100,/0/default.jpg</v>
      </c>
      <c r="BC4062" s="29" t="str">
        <f t="shared" si="631"/>
        <v>image/jpeg</v>
      </c>
      <c r="BD4062" s="29" t="str">
        <f t="shared" si="636"/>
        <v>presentation/thumbnail</v>
      </c>
    </row>
    <row r="4063" spans="1:56">
      <c r="A4063" s="29">
        <v>1</v>
      </c>
      <c r="B4063" s="29">
        <v>0</v>
      </c>
      <c r="C4063" s="38" t="s">
        <v>15388</v>
      </c>
      <c r="D4063" s="38" t="s">
        <v>15389</v>
      </c>
      <c r="F4063" s="38" t="s">
        <v>15199</v>
      </c>
      <c r="I4063" s="38" t="s">
        <v>4438</v>
      </c>
      <c r="J4063" t="s">
        <v>15386</v>
      </c>
      <c r="N4063" s="38" t="s">
        <v>1223</v>
      </c>
      <c r="P4063" s="38" t="s">
        <v>1855</v>
      </c>
      <c r="R4063" s="38" t="s">
        <v>15203</v>
      </c>
      <c r="X4063" s="367">
        <v>29900</v>
      </c>
      <c r="Y4063" s="38" t="s">
        <v>1854</v>
      </c>
      <c r="AA4063" s="38" t="s">
        <v>1170</v>
      </c>
      <c r="AE4063" s="38" t="s">
        <v>2950</v>
      </c>
      <c r="AG4063" s="38">
        <v>1</v>
      </c>
      <c r="AH4063" s="38" t="s">
        <v>4439</v>
      </c>
      <c r="AI4063" s="38" t="s">
        <v>4440</v>
      </c>
      <c r="AJ4063" s="38" t="s">
        <v>11491</v>
      </c>
      <c r="AL4063" s="301">
        <v>43673</v>
      </c>
      <c r="AO4063" s="29" t="s">
        <v>4442</v>
      </c>
      <c r="AR4063" s="29" t="str">
        <f t="shared" si="639"/>
        <v>1</v>
      </c>
      <c r="AS4063" s="29">
        <f t="shared" si="637"/>
        <v>1</v>
      </c>
      <c r="AT4063" s="29">
        <v>1</v>
      </c>
      <c r="AV4063" s="29" t="s">
        <v>15390</v>
      </c>
      <c r="AW4063" s="29" t="str">
        <f t="shared" si="640"/>
        <v>image/tiff</v>
      </c>
      <c r="AX4063" s="29" t="str">
        <f t="shared" si="632"/>
        <v>archival/master</v>
      </c>
      <c r="AY4063" s="29" t="str">
        <f t="shared" si="638"/>
        <v>https://media.mediathek-tanz-theater.de/iiif/2/nvt_img-473-001.JP2</v>
      </c>
      <c r="AZ4063" s="29" t="str">
        <f t="shared" si="633"/>
        <v>image/jp2</v>
      </c>
      <c r="BA4063" s="29" t="str">
        <f t="shared" si="634"/>
        <v>presentation/iiif</v>
      </c>
      <c r="BB4063" s="29" t="str">
        <f t="shared" si="635"/>
        <v>https://media.mediathek-tanz-theater.de/iiif/2/nvt_img-473-001.JP2/full/100,/0/default.jpg</v>
      </c>
      <c r="BC4063" s="29" t="str">
        <f t="shared" si="631"/>
        <v>image/jpeg</v>
      </c>
      <c r="BD4063" s="29" t="str">
        <f t="shared" si="636"/>
        <v>presentation/thumbnail</v>
      </c>
    </row>
    <row r="4064" spans="1:56" ht="25.5">
      <c r="A4064" s="29">
        <v>1</v>
      </c>
      <c r="B4064" s="29">
        <v>0</v>
      </c>
      <c r="C4064" s="38" t="s">
        <v>15391</v>
      </c>
      <c r="D4064" s="38" t="s">
        <v>15392</v>
      </c>
      <c r="F4064" s="38" t="s">
        <v>15199</v>
      </c>
      <c r="I4064" s="38" t="s">
        <v>4446</v>
      </c>
      <c r="J4064" s="38" t="s">
        <v>15388</v>
      </c>
      <c r="N4064" s="38" t="s">
        <v>1223</v>
      </c>
      <c r="P4064" s="38" t="s">
        <v>1855</v>
      </c>
      <c r="R4064" s="38" t="s">
        <v>15203</v>
      </c>
      <c r="U4064" s="38" t="s">
        <v>15393</v>
      </c>
      <c r="X4064" s="367">
        <v>29900</v>
      </c>
      <c r="Y4064" s="38" t="s">
        <v>1854</v>
      </c>
      <c r="AA4064" s="38" t="s">
        <v>1170</v>
      </c>
      <c r="AB4064" s="38" t="s">
        <v>14379</v>
      </c>
      <c r="AE4064" s="38" t="s">
        <v>2950</v>
      </c>
      <c r="AG4064" s="38">
        <v>1</v>
      </c>
      <c r="AH4064" s="38" t="s">
        <v>4439</v>
      </c>
      <c r="AI4064" s="38" t="s">
        <v>4440</v>
      </c>
      <c r="AJ4064" s="38" t="s">
        <v>4449</v>
      </c>
      <c r="AK4064" s="38" t="s">
        <v>15394</v>
      </c>
      <c r="AL4064" s="301">
        <v>43673</v>
      </c>
      <c r="AO4064" s="29" t="s">
        <v>4442</v>
      </c>
      <c r="AR4064" s="29" t="str">
        <f t="shared" si="639"/>
        <v>0</v>
      </c>
      <c r="AS4064" s="29">
        <f t="shared" si="637"/>
        <v>0</v>
      </c>
      <c r="AT4064" s="29">
        <v>0</v>
      </c>
      <c r="AW4064" s="29" t="str">
        <f t="shared" si="640"/>
        <v/>
      </c>
      <c r="AX4064" s="29" t="str">
        <f t="shared" si="632"/>
        <v/>
      </c>
      <c r="AY4064" s="29" t="str">
        <f t="shared" si="638"/>
        <v>https://media.mediathek-tanz-theater.de/iiif/2/nvt_img-473-001-001.JP2</v>
      </c>
      <c r="AZ4064" s="29" t="str">
        <f t="shared" si="633"/>
        <v>image/jp2</v>
      </c>
      <c r="BA4064" s="29" t="str">
        <f t="shared" si="634"/>
        <v>presentation/iiif</v>
      </c>
      <c r="BB4064" s="29" t="str">
        <f t="shared" si="635"/>
        <v>https://media.mediathek-tanz-theater.de/iiif/2/nvt_img-473-001-001.JP2/full/100,/0/default.jpg</v>
      </c>
      <c r="BC4064" s="29" t="str">
        <f t="shared" si="631"/>
        <v>image/jpeg</v>
      </c>
      <c r="BD4064" s="29" t="str">
        <f t="shared" si="636"/>
        <v>presentation/thumbnail</v>
      </c>
    </row>
    <row r="4065" spans="1:56" ht="25.5">
      <c r="A4065" s="29">
        <v>1</v>
      </c>
      <c r="B4065" s="29">
        <v>0</v>
      </c>
      <c r="C4065" s="38" t="s">
        <v>15395</v>
      </c>
      <c r="D4065" s="38" t="s">
        <v>15396</v>
      </c>
      <c r="F4065" s="38" t="s">
        <v>15199</v>
      </c>
      <c r="I4065" s="38" t="s">
        <v>4446</v>
      </c>
      <c r="J4065" s="38" t="s">
        <v>15388</v>
      </c>
      <c r="N4065" s="38" t="s">
        <v>1223</v>
      </c>
      <c r="P4065" s="38" t="s">
        <v>1855</v>
      </c>
      <c r="R4065" s="38" t="s">
        <v>15203</v>
      </c>
      <c r="U4065" s="38" t="s">
        <v>15397</v>
      </c>
      <c r="X4065" s="367">
        <v>29900</v>
      </c>
      <c r="Y4065" s="38" t="s">
        <v>1854</v>
      </c>
      <c r="AA4065" s="38" t="s">
        <v>1170</v>
      </c>
      <c r="AB4065" s="38" t="s">
        <v>14389</v>
      </c>
      <c r="AE4065" s="38" t="s">
        <v>2950</v>
      </c>
      <c r="AG4065" s="38">
        <v>1</v>
      </c>
      <c r="AH4065" s="38" t="s">
        <v>4439</v>
      </c>
      <c r="AI4065" s="38" t="s">
        <v>4440</v>
      </c>
      <c r="AJ4065" s="38" t="s">
        <v>4449</v>
      </c>
      <c r="AK4065" s="38" t="s">
        <v>72</v>
      </c>
      <c r="AL4065" s="301">
        <v>43673</v>
      </c>
      <c r="AO4065" s="29" t="s">
        <v>4442</v>
      </c>
      <c r="AR4065" s="29" t="str">
        <f t="shared" si="639"/>
        <v>0</v>
      </c>
      <c r="AS4065" s="29">
        <f t="shared" si="637"/>
        <v>0</v>
      </c>
      <c r="AT4065" s="29">
        <v>0</v>
      </c>
      <c r="AW4065" s="29" t="str">
        <f t="shared" si="640"/>
        <v/>
      </c>
      <c r="AX4065" s="29" t="str">
        <f t="shared" si="632"/>
        <v/>
      </c>
      <c r="AY4065" s="29" t="str">
        <f t="shared" si="638"/>
        <v>https://media.mediathek-tanz-theater.de/iiif/2/nvt_img-473-001-002.JP2</v>
      </c>
      <c r="AZ4065" s="29" t="str">
        <f t="shared" si="633"/>
        <v>image/jp2</v>
      </c>
      <c r="BA4065" s="29" t="str">
        <f t="shared" si="634"/>
        <v>presentation/iiif</v>
      </c>
      <c r="BB4065" s="29" t="str">
        <f t="shared" si="635"/>
        <v>https://media.mediathek-tanz-theater.de/iiif/2/nvt_img-473-001-002.JP2/full/100,/0/default.jpg</v>
      </c>
      <c r="BC4065" s="29" t="str">
        <f t="shared" si="631"/>
        <v>image/jpeg</v>
      </c>
      <c r="BD4065" s="29" t="str">
        <f t="shared" si="636"/>
        <v>presentation/thumbnail</v>
      </c>
    </row>
    <row r="4066" spans="1:56" ht="25.5">
      <c r="A4066" s="29">
        <v>1</v>
      </c>
      <c r="B4066" s="29">
        <v>0</v>
      </c>
      <c r="C4066" s="38" t="s">
        <v>15398</v>
      </c>
      <c r="D4066" s="38" t="s">
        <v>15399</v>
      </c>
      <c r="F4066" s="38" t="s">
        <v>15199</v>
      </c>
      <c r="I4066" s="38" t="s">
        <v>4446</v>
      </c>
      <c r="J4066" s="38" t="s">
        <v>15388</v>
      </c>
      <c r="N4066" s="38" t="s">
        <v>1223</v>
      </c>
      <c r="P4066" s="38" t="s">
        <v>1855</v>
      </c>
      <c r="R4066" s="38" t="s">
        <v>15203</v>
      </c>
      <c r="U4066" s="38" t="s">
        <v>15400</v>
      </c>
      <c r="X4066" s="367">
        <v>29900</v>
      </c>
      <c r="Y4066" s="38" t="s">
        <v>1854</v>
      </c>
      <c r="AA4066" s="38" t="s">
        <v>1170</v>
      </c>
      <c r="AB4066" s="38" t="s">
        <v>14393</v>
      </c>
      <c r="AE4066" s="38" t="s">
        <v>2950</v>
      </c>
      <c r="AG4066" s="38">
        <v>1</v>
      </c>
      <c r="AH4066" s="38" t="s">
        <v>4439</v>
      </c>
      <c r="AI4066" s="38" t="s">
        <v>4440</v>
      </c>
      <c r="AJ4066" s="38" t="s">
        <v>4449</v>
      </c>
      <c r="AK4066" s="38" t="s">
        <v>72</v>
      </c>
      <c r="AL4066" s="301">
        <v>43673</v>
      </c>
      <c r="AO4066" s="29" t="s">
        <v>4442</v>
      </c>
      <c r="AR4066" s="29" t="str">
        <f t="shared" si="639"/>
        <v>0</v>
      </c>
      <c r="AS4066" s="29">
        <f t="shared" si="637"/>
        <v>0</v>
      </c>
      <c r="AT4066" s="29">
        <v>0</v>
      </c>
      <c r="AW4066" s="29" t="str">
        <f t="shared" si="640"/>
        <v/>
      </c>
      <c r="AX4066" s="29" t="str">
        <f t="shared" si="632"/>
        <v/>
      </c>
      <c r="AY4066" s="29" t="str">
        <f t="shared" si="638"/>
        <v>https://media.mediathek-tanz-theater.de/iiif/2/nvt_img-473-001-003.JP2</v>
      </c>
      <c r="AZ4066" s="29" t="str">
        <f t="shared" si="633"/>
        <v>image/jp2</v>
      </c>
      <c r="BA4066" s="29" t="str">
        <f t="shared" si="634"/>
        <v>presentation/iiif</v>
      </c>
      <c r="BB4066" s="29" t="str">
        <f t="shared" si="635"/>
        <v>https://media.mediathek-tanz-theater.de/iiif/2/nvt_img-473-001-003.JP2/full/100,/0/default.jpg</v>
      </c>
      <c r="BC4066" s="29" t="str">
        <f t="shared" si="631"/>
        <v>image/jpeg</v>
      </c>
      <c r="BD4066" s="29" t="str">
        <f t="shared" si="636"/>
        <v>presentation/thumbnail</v>
      </c>
    </row>
    <row r="4067" spans="1:56">
      <c r="A4067" s="29">
        <v>1</v>
      </c>
      <c r="B4067" s="29">
        <v>0</v>
      </c>
      <c r="C4067" s="38" t="s">
        <v>15401</v>
      </c>
      <c r="D4067" s="38" t="s">
        <v>15402</v>
      </c>
      <c r="F4067" s="38" t="s">
        <v>15199</v>
      </c>
      <c r="I4067" s="38" t="s">
        <v>4438</v>
      </c>
      <c r="J4067" t="s">
        <v>15386</v>
      </c>
      <c r="N4067" s="38" t="s">
        <v>1223</v>
      </c>
      <c r="P4067" s="38" t="s">
        <v>1855</v>
      </c>
      <c r="R4067" s="38" t="s">
        <v>15203</v>
      </c>
      <c r="X4067" s="367">
        <v>29900</v>
      </c>
      <c r="Y4067" s="38" t="s">
        <v>1854</v>
      </c>
      <c r="AA4067" s="38" t="s">
        <v>1170</v>
      </c>
      <c r="AE4067" s="38" t="s">
        <v>2950</v>
      </c>
      <c r="AG4067" s="38">
        <v>1</v>
      </c>
      <c r="AH4067" s="38" t="s">
        <v>4439</v>
      </c>
      <c r="AI4067" s="38" t="s">
        <v>4440</v>
      </c>
      <c r="AJ4067" s="38" t="s">
        <v>15403</v>
      </c>
      <c r="AL4067" s="301">
        <v>43673</v>
      </c>
      <c r="AO4067" s="29" t="s">
        <v>4442</v>
      </c>
      <c r="AR4067" s="29" t="str">
        <f t="shared" si="639"/>
        <v>1</v>
      </c>
      <c r="AS4067" s="29">
        <f t="shared" si="637"/>
        <v>1</v>
      </c>
      <c r="AT4067" s="29">
        <v>1</v>
      </c>
      <c r="AV4067" s="29" t="s">
        <v>15404</v>
      </c>
      <c r="AW4067" s="29" t="str">
        <f t="shared" si="640"/>
        <v>image/tiff</v>
      </c>
      <c r="AX4067" s="29" t="str">
        <f t="shared" si="632"/>
        <v>archival/master</v>
      </c>
      <c r="AY4067" s="29" t="str">
        <f t="shared" si="638"/>
        <v>https://media.mediathek-tanz-theater.de/iiif/2/nvt_img-473-002.JP2</v>
      </c>
      <c r="AZ4067" s="29" t="str">
        <f t="shared" si="633"/>
        <v>image/jp2</v>
      </c>
      <c r="BA4067" s="29" t="str">
        <f t="shared" si="634"/>
        <v>presentation/iiif</v>
      </c>
      <c r="BB4067" s="29" t="str">
        <f t="shared" si="635"/>
        <v>https://media.mediathek-tanz-theater.de/iiif/2/nvt_img-473-002.JP2/full/100,/0/default.jpg</v>
      </c>
      <c r="BC4067" s="29" t="str">
        <f t="shared" si="631"/>
        <v>image/jpeg</v>
      </c>
      <c r="BD4067" s="29" t="str">
        <f t="shared" si="636"/>
        <v>presentation/thumbnail</v>
      </c>
    </row>
    <row r="4068" spans="1:56">
      <c r="A4068" s="29">
        <v>1</v>
      </c>
      <c r="B4068" s="29">
        <v>0</v>
      </c>
      <c r="C4068" s="38" t="s">
        <v>15405</v>
      </c>
      <c r="D4068" s="38" t="s">
        <v>15406</v>
      </c>
      <c r="F4068" s="38" t="s">
        <v>15199</v>
      </c>
      <c r="I4068" s="38" t="s">
        <v>4446</v>
      </c>
      <c r="J4068" s="38" t="s">
        <v>15401</v>
      </c>
      <c r="N4068" s="38" t="s">
        <v>1223</v>
      </c>
      <c r="P4068" s="38" t="s">
        <v>1855</v>
      </c>
      <c r="R4068" s="38" t="s">
        <v>15203</v>
      </c>
      <c r="U4068" s="38" t="s">
        <v>15346</v>
      </c>
      <c r="X4068" s="367">
        <v>29900</v>
      </c>
      <c r="Y4068" s="38" t="s">
        <v>1854</v>
      </c>
      <c r="AA4068" s="38" t="s">
        <v>1170</v>
      </c>
      <c r="AB4068" s="38" t="s">
        <v>14397</v>
      </c>
      <c r="AE4068" s="38" t="s">
        <v>2950</v>
      </c>
      <c r="AG4068" s="38">
        <v>1</v>
      </c>
      <c r="AH4068" s="38" t="s">
        <v>4439</v>
      </c>
      <c r="AI4068" s="38" t="s">
        <v>4440</v>
      </c>
      <c r="AJ4068" s="38" t="s">
        <v>4449</v>
      </c>
      <c r="AK4068" s="38" t="s">
        <v>72</v>
      </c>
      <c r="AL4068" s="301">
        <v>43673</v>
      </c>
      <c r="AO4068" s="29" t="s">
        <v>4442</v>
      </c>
      <c r="AR4068" s="29" t="str">
        <f t="shared" si="639"/>
        <v>0</v>
      </c>
      <c r="AS4068" s="29">
        <f t="shared" si="637"/>
        <v>0</v>
      </c>
      <c r="AT4068" s="29">
        <v>0</v>
      </c>
      <c r="AW4068" s="29" t="str">
        <f t="shared" si="640"/>
        <v/>
      </c>
      <c r="AX4068" s="29" t="str">
        <f t="shared" si="632"/>
        <v/>
      </c>
      <c r="AY4068" s="29" t="str">
        <f t="shared" si="638"/>
        <v>https://media.mediathek-tanz-theater.de/iiif/2/nvt_img-473-002-001.JP2</v>
      </c>
      <c r="AZ4068" s="29" t="str">
        <f t="shared" si="633"/>
        <v>image/jp2</v>
      </c>
      <c r="BA4068" s="29" t="str">
        <f t="shared" si="634"/>
        <v>presentation/iiif</v>
      </c>
      <c r="BB4068" s="29" t="str">
        <f t="shared" si="635"/>
        <v>https://media.mediathek-tanz-theater.de/iiif/2/nvt_img-473-002-001.JP2/full/100,/0/default.jpg</v>
      </c>
      <c r="BC4068" s="29" t="str">
        <f t="shared" si="631"/>
        <v>image/jpeg</v>
      </c>
      <c r="BD4068" s="29" t="str">
        <f t="shared" si="636"/>
        <v>presentation/thumbnail</v>
      </c>
    </row>
    <row r="4069" spans="1:56">
      <c r="A4069" s="29">
        <v>1</v>
      </c>
      <c r="B4069" s="29">
        <v>0</v>
      </c>
      <c r="C4069" s="38" t="s">
        <v>15407</v>
      </c>
      <c r="D4069" s="38" t="s">
        <v>15408</v>
      </c>
      <c r="F4069" s="38" t="s">
        <v>15199</v>
      </c>
      <c r="I4069" s="38" t="s">
        <v>4446</v>
      </c>
      <c r="J4069" s="38" t="s">
        <v>15401</v>
      </c>
      <c r="N4069" s="38" t="s">
        <v>1223</v>
      </c>
      <c r="P4069" s="38" t="s">
        <v>1855</v>
      </c>
      <c r="R4069" s="38" t="s">
        <v>15203</v>
      </c>
      <c r="U4069" s="38" t="s">
        <v>15346</v>
      </c>
      <c r="X4069" s="367">
        <v>29900</v>
      </c>
      <c r="Y4069" s="38" t="s">
        <v>1854</v>
      </c>
      <c r="AA4069" s="38" t="s">
        <v>1170</v>
      </c>
      <c r="AB4069" s="38" t="s">
        <v>14401</v>
      </c>
      <c r="AE4069" s="38" t="s">
        <v>2950</v>
      </c>
      <c r="AG4069" s="38">
        <v>1</v>
      </c>
      <c r="AH4069" s="38" t="s">
        <v>4439</v>
      </c>
      <c r="AI4069" s="38" t="s">
        <v>4440</v>
      </c>
      <c r="AJ4069" s="38" t="s">
        <v>4449</v>
      </c>
      <c r="AK4069" s="38" t="s">
        <v>72</v>
      </c>
      <c r="AL4069" s="301">
        <v>43673</v>
      </c>
      <c r="AO4069" s="29" t="s">
        <v>4442</v>
      </c>
      <c r="AR4069" s="29" t="str">
        <f t="shared" si="639"/>
        <v>0</v>
      </c>
      <c r="AS4069" s="29">
        <f t="shared" si="637"/>
        <v>0</v>
      </c>
      <c r="AT4069" s="29">
        <v>0</v>
      </c>
      <c r="AW4069" s="29" t="str">
        <f t="shared" si="640"/>
        <v/>
      </c>
      <c r="AX4069" s="29" t="str">
        <f t="shared" si="632"/>
        <v/>
      </c>
      <c r="AY4069" s="29" t="str">
        <f t="shared" si="638"/>
        <v>https://media.mediathek-tanz-theater.de/iiif/2/nvt_img-473-002-002.JP2</v>
      </c>
      <c r="AZ4069" s="29" t="str">
        <f t="shared" si="633"/>
        <v>image/jp2</v>
      </c>
      <c r="BA4069" s="29" t="str">
        <f t="shared" si="634"/>
        <v>presentation/iiif</v>
      </c>
      <c r="BB4069" s="29" t="str">
        <f t="shared" si="635"/>
        <v>https://media.mediathek-tanz-theater.de/iiif/2/nvt_img-473-002-002.JP2/full/100,/0/default.jpg</v>
      </c>
      <c r="BC4069" s="29" t="str">
        <f t="shared" si="631"/>
        <v>image/jpeg</v>
      </c>
      <c r="BD4069" s="29" t="str">
        <f t="shared" si="636"/>
        <v>presentation/thumbnail</v>
      </c>
    </row>
    <row r="4070" spans="1:56" ht="25.5">
      <c r="A4070" s="29">
        <v>1</v>
      </c>
      <c r="B4070" s="29">
        <v>0</v>
      </c>
      <c r="C4070" s="38" t="s">
        <v>15409</v>
      </c>
      <c r="D4070" s="38" t="s">
        <v>15410</v>
      </c>
      <c r="F4070" s="38" t="s">
        <v>15199</v>
      </c>
      <c r="I4070" s="38" t="s">
        <v>4446</v>
      </c>
      <c r="J4070" s="38" t="s">
        <v>15401</v>
      </c>
      <c r="N4070" s="38" t="s">
        <v>1223</v>
      </c>
      <c r="P4070" s="38" t="s">
        <v>1855</v>
      </c>
      <c r="R4070" s="38" t="s">
        <v>15203</v>
      </c>
      <c r="U4070" s="38" t="s">
        <v>15346</v>
      </c>
      <c r="X4070" s="367">
        <v>29900</v>
      </c>
      <c r="Y4070" s="38" t="s">
        <v>1854</v>
      </c>
      <c r="AA4070" s="38" t="s">
        <v>1170</v>
      </c>
      <c r="AB4070" s="38" t="s">
        <v>14408</v>
      </c>
      <c r="AE4070" s="38" t="s">
        <v>2950</v>
      </c>
      <c r="AG4070" s="38">
        <v>1</v>
      </c>
      <c r="AH4070" s="38" t="s">
        <v>4439</v>
      </c>
      <c r="AI4070" s="38" t="s">
        <v>4440</v>
      </c>
      <c r="AJ4070" s="38" t="s">
        <v>4449</v>
      </c>
      <c r="AK4070" s="38" t="s">
        <v>15411</v>
      </c>
      <c r="AL4070" s="301">
        <v>43673</v>
      </c>
      <c r="AO4070" s="29" t="s">
        <v>4442</v>
      </c>
      <c r="AR4070" s="29" t="str">
        <f t="shared" si="639"/>
        <v>0</v>
      </c>
      <c r="AS4070" s="29">
        <f t="shared" si="637"/>
        <v>0</v>
      </c>
      <c r="AT4070" s="29">
        <v>0</v>
      </c>
      <c r="AW4070" s="29" t="str">
        <f t="shared" si="640"/>
        <v/>
      </c>
      <c r="AX4070" s="29" t="str">
        <f t="shared" si="632"/>
        <v/>
      </c>
      <c r="AY4070" s="29" t="str">
        <f t="shared" si="638"/>
        <v>https://media.mediathek-tanz-theater.de/iiif/2/nvt_img-473-002-003.JP2</v>
      </c>
      <c r="AZ4070" s="29" t="str">
        <f t="shared" si="633"/>
        <v>image/jp2</v>
      </c>
      <c r="BA4070" s="29" t="str">
        <f t="shared" si="634"/>
        <v>presentation/iiif</v>
      </c>
      <c r="BB4070" s="29" t="str">
        <f t="shared" si="635"/>
        <v>https://media.mediathek-tanz-theater.de/iiif/2/nvt_img-473-002-003.JP2/full/100,/0/default.jpg</v>
      </c>
      <c r="BC4070" s="29" t="str">
        <f t="shared" si="631"/>
        <v>image/jpeg</v>
      </c>
      <c r="BD4070" s="29" t="str">
        <f t="shared" si="636"/>
        <v>presentation/thumbnail</v>
      </c>
    </row>
    <row r="4071" spans="1:56" ht="25.5">
      <c r="A4071" s="29">
        <v>1</v>
      </c>
      <c r="B4071" s="29">
        <v>0</v>
      </c>
      <c r="C4071" s="38" t="s">
        <v>15412</v>
      </c>
      <c r="D4071" s="38" t="s">
        <v>15413</v>
      </c>
      <c r="F4071" s="38" t="s">
        <v>15199</v>
      </c>
      <c r="I4071" s="38" t="s">
        <v>4446</v>
      </c>
      <c r="J4071" s="38" t="s">
        <v>15401</v>
      </c>
      <c r="N4071" s="38" t="s">
        <v>1223</v>
      </c>
      <c r="P4071" s="38" t="s">
        <v>1855</v>
      </c>
      <c r="R4071" s="38" t="s">
        <v>15203</v>
      </c>
      <c r="U4071" s="38" t="s">
        <v>15346</v>
      </c>
      <c r="X4071" s="367">
        <v>29900</v>
      </c>
      <c r="Y4071" s="38" t="s">
        <v>1854</v>
      </c>
      <c r="AA4071" s="38" t="s">
        <v>1170</v>
      </c>
      <c r="AB4071" s="38" t="s">
        <v>14412</v>
      </c>
      <c r="AE4071" s="38" t="s">
        <v>2950</v>
      </c>
      <c r="AG4071" s="38">
        <v>1</v>
      </c>
      <c r="AH4071" s="38" t="s">
        <v>4439</v>
      </c>
      <c r="AI4071" s="38" t="s">
        <v>4440</v>
      </c>
      <c r="AJ4071" s="38" t="s">
        <v>4449</v>
      </c>
      <c r="AK4071" s="38" t="s">
        <v>15208</v>
      </c>
      <c r="AL4071" s="301">
        <v>43673</v>
      </c>
      <c r="AO4071" s="29" t="s">
        <v>4442</v>
      </c>
      <c r="AR4071" s="29" t="str">
        <f t="shared" si="639"/>
        <v>0</v>
      </c>
      <c r="AS4071" s="29">
        <f t="shared" si="637"/>
        <v>0</v>
      </c>
      <c r="AT4071" s="29">
        <v>0</v>
      </c>
      <c r="AW4071" s="29" t="str">
        <f t="shared" si="640"/>
        <v/>
      </c>
      <c r="AX4071" s="29" t="str">
        <f t="shared" si="632"/>
        <v/>
      </c>
      <c r="AY4071" s="29" t="str">
        <f t="shared" si="638"/>
        <v>https://media.mediathek-tanz-theater.de/iiif/2/nvt_img-473-002-004.JP2</v>
      </c>
      <c r="AZ4071" s="29" t="str">
        <f t="shared" si="633"/>
        <v>image/jp2</v>
      </c>
      <c r="BA4071" s="29" t="str">
        <f t="shared" si="634"/>
        <v>presentation/iiif</v>
      </c>
      <c r="BB4071" s="29" t="str">
        <f t="shared" si="635"/>
        <v>https://media.mediathek-tanz-theater.de/iiif/2/nvt_img-473-002-004.JP2/full/100,/0/default.jpg</v>
      </c>
      <c r="BC4071" s="29" t="str">
        <f t="shared" si="631"/>
        <v>image/jpeg</v>
      </c>
      <c r="BD4071" s="29" t="str">
        <f t="shared" si="636"/>
        <v>presentation/thumbnail</v>
      </c>
    </row>
    <row r="4072" spans="1:56" ht="51">
      <c r="A4072" s="29">
        <v>0</v>
      </c>
      <c r="B4072" s="29">
        <v>0</v>
      </c>
      <c r="C4072" t="s">
        <v>15414</v>
      </c>
      <c r="F4072" s="38" t="s">
        <v>15199</v>
      </c>
      <c r="I4072" s="38" t="s">
        <v>4431</v>
      </c>
      <c r="J4072" s="406"/>
      <c r="M4072" s="311"/>
      <c r="U4072"/>
      <c r="V4072"/>
      <c r="AA4072" s="38" t="s">
        <v>1170</v>
      </c>
      <c r="AB4072" s="38" t="s">
        <v>15415</v>
      </c>
      <c r="AC4072" s="38" t="s">
        <v>4433</v>
      </c>
      <c r="AE4072" s="38" t="s">
        <v>2950</v>
      </c>
      <c r="AG4072" s="38">
        <v>1</v>
      </c>
      <c r="AJ4072" s="38" t="s">
        <v>5115</v>
      </c>
      <c r="AL4072" s="301">
        <v>43673</v>
      </c>
      <c r="AR4072" s="29" t="str">
        <f t="shared" si="639"/>
        <v>1</v>
      </c>
      <c r="AS4072" s="29">
        <f t="shared" si="637"/>
        <v>0</v>
      </c>
      <c r="AT4072" s="29">
        <v>0</v>
      </c>
      <c r="AW4072" s="29" t="str">
        <f t="shared" si="640"/>
        <v/>
      </c>
      <c r="AX4072" s="29" t="str">
        <f t="shared" si="632"/>
        <v/>
      </c>
      <c r="AY4072" s="29" t="str">
        <f t="shared" si="638"/>
        <v>https://media.mediathek-tanz-theater.de/iiif/2/nvt_img-474.JP2</v>
      </c>
      <c r="AZ4072" s="29" t="str">
        <f t="shared" si="633"/>
        <v>image/jp2</v>
      </c>
      <c r="BA4072" s="29" t="str">
        <f t="shared" si="634"/>
        <v>presentation/iiif</v>
      </c>
      <c r="BB4072" s="29" t="str">
        <f t="shared" si="635"/>
        <v>https://media.mediathek-tanz-theater.de/iiif/2/nvt_img-474.JP2/full/100,/0/default.jpg</v>
      </c>
      <c r="BC4072" s="29" t="str">
        <f t="shared" si="631"/>
        <v>image/jpeg</v>
      </c>
      <c r="BD4072" s="29" t="str">
        <f t="shared" si="636"/>
        <v>presentation/thumbnail</v>
      </c>
    </row>
    <row r="4073" spans="1:56">
      <c r="A4073" s="29">
        <v>1</v>
      </c>
      <c r="B4073" s="29">
        <v>0</v>
      </c>
      <c r="C4073" s="38" t="s">
        <v>15416</v>
      </c>
      <c r="D4073" s="38" t="s">
        <v>15417</v>
      </c>
      <c r="F4073" s="38" t="s">
        <v>15199</v>
      </c>
      <c r="I4073" s="38" t="s">
        <v>4438</v>
      </c>
      <c r="J4073" t="s">
        <v>15414</v>
      </c>
      <c r="N4073" s="38" t="s">
        <v>1223</v>
      </c>
      <c r="P4073" s="38" t="s">
        <v>1855</v>
      </c>
      <c r="R4073" s="38" t="s">
        <v>15203</v>
      </c>
      <c r="X4073" s="367">
        <v>29900</v>
      </c>
      <c r="Y4073" s="38" t="s">
        <v>1854</v>
      </c>
      <c r="AA4073" s="38" t="s">
        <v>1170</v>
      </c>
      <c r="AE4073" s="38" t="s">
        <v>2950</v>
      </c>
      <c r="AG4073" s="38">
        <v>1</v>
      </c>
      <c r="AH4073" s="38" t="s">
        <v>4439</v>
      </c>
      <c r="AI4073" s="38" t="s">
        <v>4440</v>
      </c>
      <c r="AJ4073" s="38" t="s">
        <v>11546</v>
      </c>
      <c r="AL4073" s="301">
        <v>43673</v>
      </c>
      <c r="AO4073" s="29" t="s">
        <v>4442</v>
      </c>
      <c r="AR4073" s="29" t="str">
        <f t="shared" si="639"/>
        <v>1</v>
      </c>
      <c r="AS4073" s="29">
        <f t="shared" si="637"/>
        <v>1</v>
      </c>
      <c r="AT4073" s="29">
        <v>1</v>
      </c>
      <c r="AV4073" s="29" t="s">
        <v>15418</v>
      </c>
      <c r="AW4073" s="29" t="str">
        <f t="shared" si="640"/>
        <v>image/tiff</v>
      </c>
      <c r="AX4073" s="29" t="str">
        <f t="shared" si="632"/>
        <v>archival/master</v>
      </c>
      <c r="AY4073" s="29" t="str">
        <f t="shared" si="638"/>
        <v>https://media.mediathek-tanz-theater.de/iiif/2/nvt_img-474-001.JP2</v>
      </c>
      <c r="AZ4073" s="29" t="str">
        <f t="shared" si="633"/>
        <v>image/jp2</v>
      </c>
      <c r="BA4073" s="29" t="str">
        <f t="shared" si="634"/>
        <v>presentation/iiif</v>
      </c>
      <c r="BB4073" s="29" t="str">
        <f t="shared" si="635"/>
        <v>https://media.mediathek-tanz-theater.de/iiif/2/nvt_img-474-001.JP2/full/100,/0/default.jpg</v>
      </c>
      <c r="BC4073" s="29" t="str">
        <f t="shared" si="631"/>
        <v>image/jpeg</v>
      </c>
      <c r="BD4073" s="29" t="str">
        <f t="shared" si="636"/>
        <v>presentation/thumbnail</v>
      </c>
    </row>
    <row r="4074" spans="1:56" ht="51">
      <c r="A4074" s="29">
        <v>1</v>
      </c>
      <c r="B4074" s="29">
        <v>0</v>
      </c>
      <c r="C4074" s="38" t="s">
        <v>15419</v>
      </c>
      <c r="D4074" s="38" t="s">
        <v>15420</v>
      </c>
      <c r="F4074" s="38" t="s">
        <v>15199</v>
      </c>
      <c r="I4074" s="38" t="s">
        <v>4446</v>
      </c>
      <c r="J4074" s="38" t="s">
        <v>15416</v>
      </c>
      <c r="N4074" s="38" t="s">
        <v>1223</v>
      </c>
      <c r="P4074" s="38" t="s">
        <v>1855</v>
      </c>
      <c r="R4074" s="38" t="s">
        <v>15203</v>
      </c>
      <c r="U4074" s="38" t="s">
        <v>15421</v>
      </c>
      <c r="X4074" s="367">
        <v>29900</v>
      </c>
      <c r="Y4074" s="38" t="s">
        <v>1854</v>
      </c>
      <c r="AA4074" s="38" t="s">
        <v>1170</v>
      </c>
      <c r="AB4074" s="38" t="s">
        <v>14415</v>
      </c>
      <c r="AE4074" s="38" t="s">
        <v>2950</v>
      </c>
      <c r="AG4074" s="38">
        <v>1</v>
      </c>
      <c r="AH4074" s="38" t="s">
        <v>4439</v>
      </c>
      <c r="AI4074" s="38" t="s">
        <v>4440</v>
      </c>
      <c r="AJ4074" s="38" t="s">
        <v>4449</v>
      </c>
      <c r="AK4074" s="38" t="s">
        <v>15422</v>
      </c>
      <c r="AL4074" s="301">
        <v>43673</v>
      </c>
      <c r="AO4074" s="29" t="s">
        <v>4442</v>
      </c>
      <c r="AR4074" s="29" t="str">
        <f t="shared" si="639"/>
        <v>0</v>
      </c>
      <c r="AS4074" s="29">
        <f t="shared" si="637"/>
        <v>0</v>
      </c>
      <c r="AT4074" s="29">
        <v>0</v>
      </c>
      <c r="AW4074" s="29" t="str">
        <f t="shared" si="640"/>
        <v/>
      </c>
      <c r="AX4074" s="29" t="str">
        <f t="shared" si="632"/>
        <v/>
      </c>
      <c r="AY4074" s="29" t="str">
        <f t="shared" si="638"/>
        <v>https://media.mediathek-tanz-theater.de/iiif/2/nvt_img-474-001-001.JP2</v>
      </c>
      <c r="AZ4074" s="29" t="str">
        <f t="shared" si="633"/>
        <v>image/jp2</v>
      </c>
      <c r="BA4074" s="29" t="str">
        <f t="shared" si="634"/>
        <v>presentation/iiif</v>
      </c>
      <c r="BB4074" s="29" t="str">
        <f t="shared" si="635"/>
        <v>https://media.mediathek-tanz-theater.de/iiif/2/nvt_img-474-001-001.JP2/full/100,/0/default.jpg</v>
      </c>
      <c r="BC4074" s="29" t="str">
        <f t="shared" si="631"/>
        <v>image/jpeg</v>
      </c>
      <c r="BD4074" s="29" t="str">
        <f t="shared" si="636"/>
        <v>presentation/thumbnail</v>
      </c>
    </row>
    <row r="4075" spans="1:56" ht="76.5">
      <c r="A4075" s="29">
        <v>1</v>
      </c>
      <c r="B4075" s="29">
        <v>0</v>
      </c>
      <c r="C4075" s="38" t="s">
        <v>15423</v>
      </c>
      <c r="D4075" s="38" t="s">
        <v>15424</v>
      </c>
      <c r="F4075" s="38" t="s">
        <v>15199</v>
      </c>
      <c r="I4075" s="38" t="s">
        <v>4446</v>
      </c>
      <c r="J4075" s="38" t="s">
        <v>15416</v>
      </c>
      <c r="N4075" s="38" t="s">
        <v>1223</v>
      </c>
      <c r="P4075" s="38" t="s">
        <v>1855</v>
      </c>
      <c r="R4075" s="38" t="s">
        <v>15203</v>
      </c>
      <c r="U4075" s="38" t="s">
        <v>15425</v>
      </c>
      <c r="X4075" s="367">
        <v>29900</v>
      </c>
      <c r="Y4075" s="38" t="s">
        <v>1854</v>
      </c>
      <c r="AA4075" s="38" t="s">
        <v>1170</v>
      </c>
      <c r="AB4075" s="38" t="s">
        <v>14424</v>
      </c>
      <c r="AE4075" s="38" t="s">
        <v>2950</v>
      </c>
      <c r="AG4075" s="38">
        <v>1</v>
      </c>
      <c r="AH4075" s="38" t="s">
        <v>4439</v>
      </c>
      <c r="AI4075" s="38" t="s">
        <v>4440</v>
      </c>
      <c r="AJ4075" s="38" t="s">
        <v>4449</v>
      </c>
      <c r="AK4075" s="38" t="s">
        <v>15426</v>
      </c>
      <c r="AL4075" s="301">
        <v>43673</v>
      </c>
      <c r="AO4075" s="29" t="s">
        <v>4442</v>
      </c>
      <c r="AR4075" s="29" t="str">
        <f t="shared" si="639"/>
        <v>0</v>
      </c>
      <c r="AS4075" s="29">
        <f t="shared" si="637"/>
        <v>0</v>
      </c>
      <c r="AT4075" s="29">
        <v>0</v>
      </c>
      <c r="AW4075" s="29" t="str">
        <f t="shared" si="640"/>
        <v/>
      </c>
      <c r="AX4075" s="29" t="str">
        <f t="shared" si="632"/>
        <v/>
      </c>
      <c r="AY4075" s="29" t="str">
        <f t="shared" si="638"/>
        <v>https://media.mediathek-tanz-theater.de/iiif/2/nvt_img-474-001-002.JP2</v>
      </c>
      <c r="AZ4075" s="29" t="str">
        <f t="shared" si="633"/>
        <v>image/jp2</v>
      </c>
      <c r="BA4075" s="29" t="str">
        <f t="shared" si="634"/>
        <v>presentation/iiif</v>
      </c>
      <c r="BB4075" s="29" t="str">
        <f t="shared" si="635"/>
        <v>https://media.mediathek-tanz-theater.de/iiif/2/nvt_img-474-001-002.JP2/full/100,/0/default.jpg</v>
      </c>
      <c r="BC4075" s="29" t="str">
        <f t="shared" si="631"/>
        <v>image/jpeg</v>
      </c>
      <c r="BD4075" s="29" t="str">
        <f t="shared" si="636"/>
        <v>presentation/thumbnail</v>
      </c>
    </row>
    <row r="4076" spans="1:56" ht="51">
      <c r="A4076" s="29">
        <v>1</v>
      </c>
      <c r="B4076" s="29">
        <v>0</v>
      </c>
      <c r="C4076" s="38" t="s">
        <v>15427</v>
      </c>
      <c r="D4076" s="38" t="s">
        <v>15428</v>
      </c>
      <c r="F4076" s="38" t="s">
        <v>15199</v>
      </c>
      <c r="I4076" s="38" t="s">
        <v>4446</v>
      </c>
      <c r="J4076" s="38" t="s">
        <v>15416</v>
      </c>
      <c r="N4076" s="38" t="s">
        <v>1223</v>
      </c>
      <c r="P4076" s="38" t="s">
        <v>1855</v>
      </c>
      <c r="R4076" s="38" t="s">
        <v>15203</v>
      </c>
      <c r="U4076" s="38" t="s">
        <v>15421</v>
      </c>
      <c r="X4076" s="367">
        <v>29900</v>
      </c>
      <c r="Y4076" s="38" t="s">
        <v>1854</v>
      </c>
      <c r="AA4076" s="38" t="s">
        <v>1170</v>
      </c>
      <c r="AB4076" s="38" t="s">
        <v>14427</v>
      </c>
      <c r="AE4076" s="38" t="s">
        <v>2950</v>
      </c>
      <c r="AG4076" s="38">
        <v>1</v>
      </c>
      <c r="AH4076" s="38" t="s">
        <v>4439</v>
      </c>
      <c r="AI4076" s="38" t="s">
        <v>4440</v>
      </c>
      <c r="AJ4076" s="38" t="s">
        <v>4449</v>
      </c>
      <c r="AK4076" s="38" t="s">
        <v>15208</v>
      </c>
      <c r="AL4076" s="301">
        <v>43673</v>
      </c>
      <c r="AO4076" s="29" t="s">
        <v>4442</v>
      </c>
      <c r="AR4076" s="29" t="str">
        <f t="shared" si="639"/>
        <v>0</v>
      </c>
      <c r="AS4076" s="29">
        <f t="shared" si="637"/>
        <v>0</v>
      </c>
      <c r="AT4076" s="29">
        <v>0</v>
      </c>
      <c r="AW4076" s="29" t="str">
        <f t="shared" si="640"/>
        <v/>
      </c>
      <c r="AX4076" s="29" t="str">
        <f t="shared" si="632"/>
        <v/>
      </c>
      <c r="AY4076" s="29" t="str">
        <f t="shared" si="638"/>
        <v>https://media.mediathek-tanz-theater.de/iiif/2/nvt_img-474-001-003.JP2</v>
      </c>
      <c r="AZ4076" s="29" t="str">
        <f t="shared" si="633"/>
        <v>image/jp2</v>
      </c>
      <c r="BA4076" s="29" t="str">
        <f t="shared" si="634"/>
        <v>presentation/iiif</v>
      </c>
      <c r="BB4076" s="29" t="str">
        <f t="shared" si="635"/>
        <v>https://media.mediathek-tanz-theater.de/iiif/2/nvt_img-474-001-003.JP2/full/100,/0/default.jpg</v>
      </c>
      <c r="BC4076" s="29" t="str">
        <f t="shared" si="631"/>
        <v>image/jpeg</v>
      </c>
      <c r="BD4076" s="29" t="str">
        <f t="shared" si="636"/>
        <v>presentation/thumbnail</v>
      </c>
    </row>
    <row r="4077" spans="1:56">
      <c r="A4077" s="29">
        <v>1</v>
      </c>
      <c r="B4077" s="29">
        <v>0</v>
      </c>
      <c r="C4077" s="38" t="s">
        <v>15429</v>
      </c>
      <c r="D4077" s="38" t="s">
        <v>15430</v>
      </c>
      <c r="F4077" s="38" t="s">
        <v>15199</v>
      </c>
      <c r="I4077" s="38" t="s">
        <v>4438</v>
      </c>
      <c r="J4077" t="s">
        <v>15414</v>
      </c>
      <c r="N4077" s="38" t="s">
        <v>1223</v>
      </c>
      <c r="P4077" s="38" t="s">
        <v>1855</v>
      </c>
      <c r="R4077" s="38" t="s">
        <v>15203</v>
      </c>
      <c r="X4077" s="367">
        <v>29900</v>
      </c>
      <c r="Y4077" s="38" t="s">
        <v>1854</v>
      </c>
      <c r="AA4077" s="38" t="s">
        <v>1170</v>
      </c>
      <c r="AE4077" s="38" t="s">
        <v>2950</v>
      </c>
      <c r="AG4077" s="38">
        <v>1</v>
      </c>
      <c r="AH4077" s="38" t="s">
        <v>4439</v>
      </c>
      <c r="AI4077" s="38" t="s">
        <v>4440</v>
      </c>
      <c r="AJ4077" s="38" t="s">
        <v>12883</v>
      </c>
      <c r="AL4077" s="301">
        <v>43673</v>
      </c>
      <c r="AO4077" s="29" t="s">
        <v>4442</v>
      </c>
      <c r="AR4077" s="29" t="str">
        <f t="shared" si="639"/>
        <v>1</v>
      </c>
      <c r="AS4077" s="29">
        <f t="shared" si="637"/>
        <v>1</v>
      </c>
      <c r="AT4077" s="29">
        <v>1</v>
      </c>
      <c r="AV4077" s="29" t="s">
        <v>15431</v>
      </c>
      <c r="AW4077" s="29" t="str">
        <f t="shared" si="640"/>
        <v>image/tiff</v>
      </c>
      <c r="AX4077" s="29" t="str">
        <f t="shared" si="632"/>
        <v>archival/master</v>
      </c>
      <c r="AY4077" s="29" t="str">
        <f t="shared" si="638"/>
        <v>https://media.mediathek-tanz-theater.de/iiif/2/nvt_img-474-002.JP2</v>
      </c>
      <c r="AZ4077" s="29" t="str">
        <f t="shared" si="633"/>
        <v>image/jp2</v>
      </c>
      <c r="BA4077" s="29" t="str">
        <f t="shared" si="634"/>
        <v>presentation/iiif</v>
      </c>
      <c r="BB4077" s="29" t="str">
        <f t="shared" si="635"/>
        <v>https://media.mediathek-tanz-theater.de/iiif/2/nvt_img-474-002.JP2/full/100,/0/default.jpg</v>
      </c>
      <c r="BC4077" s="29" t="str">
        <f t="shared" si="631"/>
        <v>image/jpeg</v>
      </c>
      <c r="BD4077" s="29" t="str">
        <f t="shared" si="636"/>
        <v>presentation/thumbnail</v>
      </c>
    </row>
    <row r="4078" spans="1:56" ht="51">
      <c r="A4078" s="29">
        <v>1</v>
      </c>
      <c r="B4078" s="29">
        <v>0</v>
      </c>
      <c r="C4078" s="38" t="s">
        <v>15432</v>
      </c>
      <c r="D4078" s="38" t="s">
        <v>15433</v>
      </c>
      <c r="F4078" s="38" t="s">
        <v>15199</v>
      </c>
      <c r="I4078" s="38" t="s">
        <v>4446</v>
      </c>
      <c r="J4078" s="38" t="s">
        <v>15429</v>
      </c>
      <c r="N4078" s="38" t="s">
        <v>1223</v>
      </c>
      <c r="P4078" s="38" t="s">
        <v>1855</v>
      </c>
      <c r="R4078" s="38" t="s">
        <v>15203</v>
      </c>
      <c r="U4078" s="38" t="s">
        <v>15421</v>
      </c>
      <c r="X4078" s="367">
        <v>29900</v>
      </c>
      <c r="Y4078" s="38" t="s">
        <v>1854</v>
      </c>
      <c r="AA4078" s="38" t="s">
        <v>1170</v>
      </c>
      <c r="AB4078" s="38" t="s">
        <v>14431</v>
      </c>
      <c r="AE4078" s="38" t="s">
        <v>2950</v>
      </c>
      <c r="AG4078" s="38">
        <v>1</v>
      </c>
      <c r="AH4078" s="38" t="s">
        <v>4439</v>
      </c>
      <c r="AI4078" s="38" t="s">
        <v>4440</v>
      </c>
      <c r="AJ4078" s="38" t="s">
        <v>4449</v>
      </c>
      <c r="AK4078" s="38" t="s">
        <v>72</v>
      </c>
      <c r="AL4078" s="301">
        <v>43673</v>
      </c>
      <c r="AO4078" s="29" t="s">
        <v>4442</v>
      </c>
      <c r="AR4078" s="29" t="str">
        <f t="shared" si="639"/>
        <v>0</v>
      </c>
      <c r="AS4078" s="29">
        <f t="shared" si="637"/>
        <v>0</v>
      </c>
      <c r="AT4078" s="29">
        <v>0</v>
      </c>
      <c r="AW4078" s="29" t="str">
        <f t="shared" si="640"/>
        <v/>
      </c>
      <c r="AX4078" s="29" t="str">
        <f t="shared" si="632"/>
        <v/>
      </c>
      <c r="AY4078" s="29" t="str">
        <f t="shared" si="638"/>
        <v>https://media.mediathek-tanz-theater.de/iiif/2/nvt_img-474-002-001.JP2</v>
      </c>
      <c r="AZ4078" s="29" t="str">
        <f t="shared" si="633"/>
        <v>image/jp2</v>
      </c>
      <c r="BA4078" s="29" t="str">
        <f t="shared" si="634"/>
        <v>presentation/iiif</v>
      </c>
      <c r="BB4078" s="29" t="str">
        <f t="shared" si="635"/>
        <v>https://media.mediathek-tanz-theater.de/iiif/2/nvt_img-474-002-001.JP2/full/100,/0/default.jpg</v>
      </c>
      <c r="BC4078" s="29" t="str">
        <f t="shared" si="631"/>
        <v>image/jpeg</v>
      </c>
      <c r="BD4078" s="29" t="str">
        <f t="shared" si="636"/>
        <v>presentation/thumbnail</v>
      </c>
    </row>
    <row r="4079" spans="1:56" ht="25.5">
      <c r="A4079" s="29">
        <v>1</v>
      </c>
      <c r="B4079" s="29">
        <v>0</v>
      </c>
      <c r="C4079" s="38" t="s">
        <v>15434</v>
      </c>
      <c r="D4079" s="38" t="s">
        <v>15435</v>
      </c>
      <c r="F4079" s="38" t="s">
        <v>15199</v>
      </c>
      <c r="I4079" s="38" t="s">
        <v>4446</v>
      </c>
      <c r="J4079" s="38" t="s">
        <v>15429</v>
      </c>
      <c r="N4079" s="38" t="s">
        <v>1223</v>
      </c>
      <c r="P4079" s="38" t="s">
        <v>1855</v>
      </c>
      <c r="R4079" s="38" t="s">
        <v>15203</v>
      </c>
      <c r="U4079" s="38" t="s">
        <v>15436</v>
      </c>
      <c r="X4079" s="367">
        <v>29900</v>
      </c>
      <c r="Y4079" s="38" t="s">
        <v>1854</v>
      </c>
      <c r="AA4079" s="38" t="s">
        <v>1170</v>
      </c>
      <c r="AB4079" s="38" t="s">
        <v>14438</v>
      </c>
      <c r="AE4079" s="38" t="s">
        <v>2950</v>
      </c>
      <c r="AG4079" s="38">
        <v>1</v>
      </c>
      <c r="AH4079" s="38" t="s">
        <v>4439</v>
      </c>
      <c r="AI4079" s="38" t="s">
        <v>4440</v>
      </c>
      <c r="AJ4079" s="38" t="s">
        <v>4449</v>
      </c>
      <c r="AK4079" s="38" t="s">
        <v>15437</v>
      </c>
      <c r="AL4079" s="301">
        <v>43673</v>
      </c>
      <c r="AO4079" s="29" t="s">
        <v>4442</v>
      </c>
      <c r="AR4079" s="29" t="str">
        <f t="shared" si="639"/>
        <v>0</v>
      </c>
      <c r="AS4079" s="29">
        <f t="shared" si="637"/>
        <v>0</v>
      </c>
      <c r="AT4079" s="29">
        <v>0</v>
      </c>
      <c r="AW4079" s="29" t="str">
        <f t="shared" si="640"/>
        <v/>
      </c>
      <c r="AX4079" s="29" t="str">
        <f t="shared" si="632"/>
        <v/>
      </c>
      <c r="AY4079" s="29" t="str">
        <f t="shared" si="638"/>
        <v>https://media.mediathek-tanz-theater.de/iiif/2/nvt_img-474-002-002.JP2</v>
      </c>
      <c r="AZ4079" s="29" t="str">
        <f t="shared" si="633"/>
        <v>image/jp2</v>
      </c>
      <c r="BA4079" s="29" t="str">
        <f t="shared" si="634"/>
        <v>presentation/iiif</v>
      </c>
      <c r="BB4079" s="29" t="str">
        <f t="shared" si="635"/>
        <v>https://media.mediathek-tanz-theater.de/iiif/2/nvt_img-474-002-002.JP2/full/100,/0/default.jpg</v>
      </c>
      <c r="BC4079" s="29" t="str">
        <f t="shared" si="631"/>
        <v>image/jpeg</v>
      </c>
      <c r="BD4079" s="29" t="str">
        <f t="shared" si="636"/>
        <v>presentation/thumbnail</v>
      </c>
    </row>
    <row r="4080" spans="1:56" ht="25.5">
      <c r="A4080" s="29">
        <v>1</v>
      </c>
      <c r="B4080" s="29">
        <v>0</v>
      </c>
      <c r="C4080" s="38" t="s">
        <v>15438</v>
      </c>
      <c r="D4080" s="38" t="s">
        <v>15439</v>
      </c>
      <c r="F4080" s="38" t="s">
        <v>15199</v>
      </c>
      <c r="I4080" s="38" t="s">
        <v>4446</v>
      </c>
      <c r="J4080" s="38" t="s">
        <v>15429</v>
      </c>
      <c r="N4080" s="38" t="s">
        <v>1223</v>
      </c>
      <c r="P4080" s="38" t="s">
        <v>1855</v>
      </c>
      <c r="R4080" s="38" t="s">
        <v>15203</v>
      </c>
      <c r="U4080" s="38" t="s">
        <v>15436</v>
      </c>
      <c r="X4080" s="367">
        <v>29900</v>
      </c>
      <c r="Y4080" s="38" t="s">
        <v>1854</v>
      </c>
      <c r="AA4080" s="38" t="s">
        <v>1170</v>
      </c>
      <c r="AB4080" s="38" t="s">
        <v>14444</v>
      </c>
      <c r="AE4080" s="38" t="s">
        <v>2950</v>
      </c>
      <c r="AG4080" s="38">
        <v>1</v>
      </c>
      <c r="AH4080" s="38" t="s">
        <v>4439</v>
      </c>
      <c r="AI4080" s="38" t="s">
        <v>4440</v>
      </c>
      <c r="AJ4080" s="38" t="s">
        <v>4449</v>
      </c>
      <c r="AK4080" s="38" t="s">
        <v>15440</v>
      </c>
      <c r="AL4080" s="301">
        <v>43673</v>
      </c>
      <c r="AO4080" s="29" t="s">
        <v>4442</v>
      </c>
      <c r="AR4080" s="29" t="str">
        <f t="shared" si="639"/>
        <v>0</v>
      </c>
      <c r="AS4080" s="29">
        <f t="shared" si="637"/>
        <v>0</v>
      </c>
      <c r="AT4080" s="29">
        <v>0</v>
      </c>
      <c r="AW4080" s="29" t="str">
        <f t="shared" si="640"/>
        <v/>
      </c>
      <c r="AX4080" s="29" t="str">
        <f t="shared" si="632"/>
        <v/>
      </c>
      <c r="AY4080" s="29" t="str">
        <f t="shared" si="638"/>
        <v>https://media.mediathek-tanz-theater.de/iiif/2/nvt_img-474-002-003.JP2</v>
      </c>
      <c r="AZ4080" s="29" t="str">
        <f t="shared" si="633"/>
        <v>image/jp2</v>
      </c>
      <c r="BA4080" s="29" t="str">
        <f t="shared" si="634"/>
        <v>presentation/iiif</v>
      </c>
      <c r="BB4080" s="29" t="str">
        <f t="shared" si="635"/>
        <v>https://media.mediathek-tanz-theater.de/iiif/2/nvt_img-474-002-003.JP2/full/100,/0/default.jpg</v>
      </c>
      <c r="BC4080" s="29" t="str">
        <f t="shared" si="631"/>
        <v>image/jpeg</v>
      </c>
      <c r="BD4080" s="29" t="str">
        <f t="shared" si="636"/>
        <v>presentation/thumbnail</v>
      </c>
    </row>
    <row r="4081" spans="1:56">
      <c r="A4081" s="29">
        <v>1</v>
      </c>
      <c r="B4081" s="29">
        <v>0</v>
      </c>
      <c r="C4081" s="38" t="s">
        <v>15441</v>
      </c>
      <c r="D4081" s="38" t="s">
        <v>15442</v>
      </c>
      <c r="F4081" s="38" t="s">
        <v>15199</v>
      </c>
      <c r="I4081" s="38" t="s">
        <v>4438</v>
      </c>
      <c r="J4081" t="s">
        <v>15414</v>
      </c>
      <c r="N4081" s="38" t="s">
        <v>1223</v>
      </c>
      <c r="P4081" s="38" t="s">
        <v>1855</v>
      </c>
      <c r="R4081" s="38" t="s">
        <v>15203</v>
      </c>
      <c r="X4081" s="367">
        <v>29900</v>
      </c>
      <c r="Y4081" s="38" t="s">
        <v>1854</v>
      </c>
      <c r="AA4081" s="38" t="s">
        <v>1170</v>
      </c>
      <c r="AE4081" s="38" t="s">
        <v>2950</v>
      </c>
      <c r="AG4081" s="38">
        <v>1</v>
      </c>
      <c r="AH4081" s="38" t="s">
        <v>4439</v>
      </c>
      <c r="AI4081" s="38" t="s">
        <v>4440</v>
      </c>
      <c r="AJ4081" s="38" t="s">
        <v>14148</v>
      </c>
      <c r="AL4081" s="301">
        <v>43673</v>
      </c>
      <c r="AO4081" s="29" t="s">
        <v>4442</v>
      </c>
      <c r="AR4081" s="29" t="str">
        <f t="shared" si="639"/>
        <v>1</v>
      </c>
      <c r="AS4081" s="29">
        <f t="shared" si="637"/>
        <v>1</v>
      </c>
      <c r="AT4081" s="29">
        <v>1</v>
      </c>
      <c r="AV4081" s="29" t="s">
        <v>15443</v>
      </c>
      <c r="AW4081" s="29" t="str">
        <f t="shared" si="640"/>
        <v>image/tiff</v>
      </c>
      <c r="AX4081" s="29" t="str">
        <f t="shared" si="632"/>
        <v>archival/master</v>
      </c>
      <c r="AY4081" s="29" t="str">
        <f t="shared" si="638"/>
        <v>https://media.mediathek-tanz-theater.de/iiif/2/nvt_img-474-003.JP2</v>
      </c>
      <c r="AZ4081" s="29" t="str">
        <f t="shared" si="633"/>
        <v>image/jp2</v>
      </c>
      <c r="BA4081" s="29" t="str">
        <f t="shared" si="634"/>
        <v>presentation/iiif</v>
      </c>
      <c r="BB4081" s="29" t="str">
        <f t="shared" si="635"/>
        <v>https://media.mediathek-tanz-theater.de/iiif/2/nvt_img-474-003.JP2/full/100,/0/default.jpg</v>
      </c>
      <c r="BC4081" s="29" t="str">
        <f t="shared" si="631"/>
        <v>image/jpeg</v>
      </c>
      <c r="BD4081" s="29" t="str">
        <f t="shared" si="636"/>
        <v>presentation/thumbnail</v>
      </c>
    </row>
    <row r="4082" spans="1:56" ht="25.5">
      <c r="A4082" s="29">
        <v>1</v>
      </c>
      <c r="B4082" s="29">
        <v>0</v>
      </c>
      <c r="C4082" s="38" t="s">
        <v>15444</v>
      </c>
      <c r="D4082" s="38" t="s">
        <v>15445</v>
      </c>
      <c r="F4082" s="38" t="s">
        <v>15199</v>
      </c>
      <c r="I4082" s="38" t="s">
        <v>4446</v>
      </c>
      <c r="J4082" s="38" t="s">
        <v>15441</v>
      </c>
      <c r="N4082" s="38" t="s">
        <v>1223</v>
      </c>
      <c r="P4082" s="38" t="s">
        <v>1855</v>
      </c>
      <c r="R4082" s="38" t="s">
        <v>15203</v>
      </c>
      <c r="U4082" s="38" t="s">
        <v>15436</v>
      </c>
      <c r="X4082" s="367">
        <v>29900</v>
      </c>
      <c r="Y4082" s="38" t="s">
        <v>1854</v>
      </c>
      <c r="AA4082" s="38" t="s">
        <v>1170</v>
      </c>
      <c r="AB4082" s="38" t="s">
        <v>14450</v>
      </c>
      <c r="AE4082" s="38" t="s">
        <v>2950</v>
      </c>
      <c r="AG4082" s="38">
        <v>1</v>
      </c>
      <c r="AH4082" s="38" t="s">
        <v>4439</v>
      </c>
      <c r="AI4082" s="38" t="s">
        <v>4440</v>
      </c>
      <c r="AJ4082" s="38" t="s">
        <v>4449</v>
      </c>
      <c r="AK4082" s="38" t="s">
        <v>15440</v>
      </c>
      <c r="AL4082" s="301">
        <v>43673</v>
      </c>
      <c r="AO4082" s="29" t="s">
        <v>4442</v>
      </c>
      <c r="AR4082" s="29" t="str">
        <f t="shared" si="639"/>
        <v>0</v>
      </c>
      <c r="AS4082" s="29">
        <f t="shared" si="637"/>
        <v>0</v>
      </c>
      <c r="AT4082" s="29">
        <v>0</v>
      </c>
      <c r="AW4082" s="29" t="str">
        <f t="shared" si="640"/>
        <v/>
      </c>
      <c r="AX4082" s="29" t="str">
        <f t="shared" si="632"/>
        <v/>
      </c>
      <c r="AY4082" s="29" t="str">
        <f t="shared" si="638"/>
        <v>https://media.mediathek-tanz-theater.de/iiif/2/nvt_img-474-003-001.JP2</v>
      </c>
      <c r="AZ4082" s="29" t="str">
        <f t="shared" si="633"/>
        <v>image/jp2</v>
      </c>
      <c r="BA4082" s="29" t="str">
        <f t="shared" si="634"/>
        <v>presentation/iiif</v>
      </c>
      <c r="BB4082" s="29" t="str">
        <f t="shared" si="635"/>
        <v>https://media.mediathek-tanz-theater.de/iiif/2/nvt_img-474-003-001.JP2/full/100,/0/default.jpg</v>
      </c>
      <c r="BC4082" s="29" t="str">
        <f t="shared" si="631"/>
        <v>image/jpeg</v>
      </c>
      <c r="BD4082" s="29" t="str">
        <f t="shared" si="636"/>
        <v>presentation/thumbnail</v>
      </c>
    </row>
    <row r="4083" spans="1:56" ht="25.5">
      <c r="A4083" s="29">
        <v>1</v>
      </c>
      <c r="B4083" s="29">
        <v>0</v>
      </c>
      <c r="C4083" s="38" t="s">
        <v>15446</v>
      </c>
      <c r="D4083" s="38" t="s">
        <v>15447</v>
      </c>
      <c r="F4083" s="38" t="s">
        <v>15199</v>
      </c>
      <c r="I4083" s="38" t="s">
        <v>4446</v>
      </c>
      <c r="J4083" s="38" t="s">
        <v>15441</v>
      </c>
      <c r="N4083" s="38" t="s">
        <v>1223</v>
      </c>
      <c r="P4083" s="38" t="s">
        <v>1855</v>
      </c>
      <c r="R4083" s="38" t="s">
        <v>15203</v>
      </c>
      <c r="U4083" s="38" t="s">
        <v>15436</v>
      </c>
      <c r="X4083" s="367">
        <v>29900</v>
      </c>
      <c r="Y4083" s="38" t="s">
        <v>1854</v>
      </c>
      <c r="AA4083" s="38" t="s">
        <v>1170</v>
      </c>
      <c r="AB4083" s="38" t="s">
        <v>14455</v>
      </c>
      <c r="AE4083" s="38" t="s">
        <v>2950</v>
      </c>
      <c r="AG4083" s="38">
        <v>1</v>
      </c>
      <c r="AH4083" s="38" t="s">
        <v>4439</v>
      </c>
      <c r="AI4083" s="38" t="s">
        <v>4440</v>
      </c>
      <c r="AJ4083" s="38" t="s">
        <v>4449</v>
      </c>
      <c r="AK4083" s="38" t="s">
        <v>15440</v>
      </c>
      <c r="AL4083" s="301">
        <v>43673</v>
      </c>
      <c r="AO4083" s="29" t="s">
        <v>4442</v>
      </c>
      <c r="AR4083" s="29" t="str">
        <f t="shared" si="639"/>
        <v>0</v>
      </c>
      <c r="AS4083" s="29">
        <f t="shared" si="637"/>
        <v>0</v>
      </c>
      <c r="AT4083" s="29">
        <v>0</v>
      </c>
      <c r="AW4083" s="29" t="str">
        <f t="shared" si="640"/>
        <v/>
      </c>
      <c r="AX4083" s="29" t="str">
        <f t="shared" si="632"/>
        <v/>
      </c>
      <c r="AY4083" s="29" t="str">
        <f t="shared" si="638"/>
        <v>https://media.mediathek-tanz-theater.de/iiif/2/nvt_img-474-003-002.JP2</v>
      </c>
      <c r="AZ4083" s="29" t="str">
        <f t="shared" si="633"/>
        <v>image/jp2</v>
      </c>
      <c r="BA4083" s="29" t="str">
        <f t="shared" si="634"/>
        <v>presentation/iiif</v>
      </c>
      <c r="BB4083" s="29" t="str">
        <f t="shared" si="635"/>
        <v>https://media.mediathek-tanz-theater.de/iiif/2/nvt_img-474-003-002.JP2/full/100,/0/default.jpg</v>
      </c>
      <c r="BC4083" s="29" t="str">
        <f t="shared" si="631"/>
        <v>image/jpeg</v>
      </c>
      <c r="BD4083" s="29" t="str">
        <f t="shared" si="636"/>
        <v>presentation/thumbnail</v>
      </c>
    </row>
    <row r="4084" spans="1:56" ht="25.5">
      <c r="A4084" s="29">
        <v>1</v>
      </c>
      <c r="B4084" s="29">
        <v>0</v>
      </c>
      <c r="C4084" s="38" t="s">
        <v>15448</v>
      </c>
      <c r="D4084" s="38" t="s">
        <v>15449</v>
      </c>
      <c r="F4084" s="38" t="s">
        <v>15199</v>
      </c>
      <c r="I4084" s="38" t="s">
        <v>4446</v>
      </c>
      <c r="J4084" s="38" t="s">
        <v>15441</v>
      </c>
      <c r="N4084" s="38" t="s">
        <v>1223</v>
      </c>
      <c r="P4084" s="38" t="s">
        <v>1855</v>
      </c>
      <c r="R4084" s="38" t="s">
        <v>15203</v>
      </c>
      <c r="U4084" s="38" t="s">
        <v>15436</v>
      </c>
      <c r="X4084" s="367">
        <v>29900</v>
      </c>
      <c r="Y4084" s="38" t="s">
        <v>1854</v>
      </c>
      <c r="AA4084" s="38" t="s">
        <v>1170</v>
      </c>
      <c r="AB4084" s="38" t="s">
        <v>7536</v>
      </c>
      <c r="AE4084" s="38" t="s">
        <v>2950</v>
      </c>
      <c r="AG4084" s="38">
        <v>1</v>
      </c>
      <c r="AH4084" s="38" t="s">
        <v>4439</v>
      </c>
      <c r="AI4084" s="38" t="s">
        <v>4440</v>
      </c>
      <c r="AJ4084" s="38" t="s">
        <v>4449</v>
      </c>
      <c r="AK4084" s="38" t="s">
        <v>15440</v>
      </c>
      <c r="AL4084" s="301">
        <v>43673</v>
      </c>
      <c r="AO4084" s="29" t="s">
        <v>4442</v>
      </c>
      <c r="AR4084" s="29" t="str">
        <f t="shared" si="639"/>
        <v>0</v>
      </c>
      <c r="AS4084" s="29">
        <f t="shared" si="637"/>
        <v>0</v>
      </c>
      <c r="AT4084" s="29">
        <v>0</v>
      </c>
      <c r="AW4084" s="29" t="str">
        <f t="shared" si="640"/>
        <v/>
      </c>
      <c r="AX4084" s="29" t="str">
        <f t="shared" si="632"/>
        <v/>
      </c>
      <c r="AY4084" s="29" t="str">
        <f t="shared" si="638"/>
        <v>https://media.mediathek-tanz-theater.de/iiif/2/nvt_img-474-003-003.JP2</v>
      </c>
      <c r="AZ4084" s="29" t="str">
        <f t="shared" si="633"/>
        <v>image/jp2</v>
      </c>
      <c r="BA4084" s="29" t="str">
        <f t="shared" si="634"/>
        <v>presentation/iiif</v>
      </c>
      <c r="BB4084" s="29" t="str">
        <f t="shared" si="635"/>
        <v>https://media.mediathek-tanz-theater.de/iiif/2/nvt_img-474-003-003.JP2/full/100,/0/default.jpg</v>
      </c>
      <c r="BC4084" s="29" t="str">
        <f t="shared" si="631"/>
        <v>image/jpeg</v>
      </c>
      <c r="BD4084" s="29" t="str">
        <f t="shared" si="636"/>
        <v>presentation/thumbnail</v>
      </c>
    </row>
    <row r="4085" spans="1:56">
      <c r="A4085" s="29">
        <v>1</v>
      </c>
      <c r="B4085" s="29">
        <v>0</v>
      </c>
      <c r="C4085" s="38" t="s">
        <v>15450</v>
      </c>
      <c r="D4085" s="38" t="s">
        <v>15451</v>
      </c>
      <c r="F4085" s="38" t="s">
        <v>15199</v>
      </c>
      <c r="I4085" s="38" t="s">
        <v>4438</v>
      </c>
      <c r="J4085" t="s">
        <v>15414</v>
      </c>
      <c r="N4085" s="38" t="s">
        <v>1223</v>
      </c>
      <c r="P4085" s="38" t="s">
        <v>1855</v>
      </c>
      <c r="R4085" s="38" t="s">
        <v>15203</v>
      </c>
      <c r="X4085" s="367">
        <v>29900</v>
      </c>
      <c r="Y4085" s="38" t="s">
        <v>1854</v>
      </c>
      <c r="AA4085" s="38" t="s">
        <v>1170</v>
      </c>
      <c r="AE4085" s="38" t="s">
        <v>2950</v>
      </c>
      <c r="AG4085" s="38">
        <v>1</v>
      </c>
      <c r="AH4085" s="38" t="s">
        <v>4439</v>
      </c>
      <c r="AI4085" s="38" t="s">
        <v>4440</v>
      </c>
      <c r="AJ4085" s="38" t="s">
        <v>5780</v>
      </c>
      <c r="AL4085" s="301">
        <v>43673</v>
      </c>
      <c r="AO4085" s="29" t="s">
        <v>4442</v>
      </c>
      <c r="AR4085" s="29" t="str">
        <f t="shared" si="639"/>
        <v>1</v>
      </c>
      <c r="AS4085" s="29">
        <f t="shared" si="637"/>
        <v>1</v>
      </c>
      <c r="AT4085" s="29">
        <v>1</v>
      </c>
      <c r="AV4085" s="29" t="s">
        <v>15452</v>
      </c>
      <c r="AW4085" s="29" t="str">
        <f t="shared" si="640"/>
        <v>image/tiff</v>
      </c>
      <c r="AX4085" s="29" t="str">
        <f t="shared" si="632"/>
        <v>archival/master</v>
      </c>
      <c r="AY4085" s="29" t="str">
        <f t="shared" si="638"/>
        <v>https://media.mediathek-tanz-theater.de/iiif/2/nvt_img-474-004.JP2</v>
      </c>
      <c r="AZ4085" s="29" t="str">
        <f t="shared" si="633"/>
        <v>image/jp2</v>
      </c>
      <c r="BA4085" s="29" t="str">
        <f t="shared" si="634"/>
        <v>presentation/iiif</v>
      </c>
      <c r="BB4085" s="29" t="str">
        <f t="shared" si="635"/>
        <v>https://media.mediathek-tanz-theater.de/iiif/2/nvt_img-474-004.JP2/full/100,/0/default.jpg</v>
      </c>
      <c r="BC4085" s="29" t="str">
        <f t="shared" si="631"/>
        <v>image/jpeg</v>
      </c>
      <c r="BD4085" s="29" t="str">
        <f t="shared" si="636"/>
        <v>presentation/thumbnail</v>
      </c>
    </row>
    <row r="4086" spans="1:56">
      <c r="A4086" s="29">
        <v>1</v>
      </c>
      <c r="B4086" s="29">
        <v>0</v>
      </c>
      <c r="C4086" s="38" t="s">
        <v>15453</v>
      </c>
      <c r="D4086" s="38" t="s">
        <v>15454</v>
      </c>
      <c r="F4086" s="38" t="s">
        <v>15199</v>
      </c>
      <c r="I4086" s="38" t="s">
        <v>4446</v>
      </c>
      <c r="J4086" s="38" t="s">
        <v>15450</v>
      </c>
      <c r="N4086" s="38" t="s">
        <v>1223</v>
      </c>
      <c r="P4086" s="38" t="s">
        <v>1855</v>
      </c>
      <c r="R4086" s="38" t="s">
        <v>15203</v>
      </c>
      <c r="U4086" s="38" t="s">
        <v>15346</v>
      </c>
      <c r="X4086" s="367">
        <v>29900</v>
      </c>
      <c r="Y4086" s="38" t="s">
        <v>1854</v>
      </c>
      <c r="AA4086" s="38" t="s">
        <v>1170</v>
      </c>
      <c r="AB4086" s="38" t="s">
        <v>7359</v>
      </c>
      <c r="AE4086" s="38" t="s">
        <v>2950</v>
      </c>
      <c r="AG4086" s="38">
        <v>1</v>
      </c>
      <c r="AH4086" s="38" t="s">
        <v>4439</v>
      </c>
      <c r="AI4086" s="38" t="s">
        <v>4440</v>
      </c>
      <c r="AJ4086" s="38" t="s">
        <v>4449</v>
      </c>
      <c r="AK4086" s="38" t="s">
        <v>72</v>
      </c>
      <c r="AL4086" s="301">
        <v>43673</v>
      </c>
      <c r="AO4086" s="29" t="s">
        <v>4442</v>
      </c>
      <c r="AR4086" s="29" t="str">
        <f t="shared" si="639"/>
        <v>0</v>
      </c>
      <c r="AS4086" s="29">
        <f t="shared" si="637"/>
        <v>0</v>
      </c>
      <c r="AT4086" s="29">
        <v>0</v>
      </c>
      <c r="AW4086" s="29" t="str">
        <f t="shared" si="640"/>
        <v/>
      </c>
      <c r="AX4086" s="29" t="str">
        <f t="shared" si="632"/>
        <v/>
      </c>
      <c r="AY4086" s="29" t="str">
        <f t="shared" si="638"/>
        <v>https://media.mediathek-tanz-theater.de/iiif/2/nvt_img-474-004-001.JP2</v>
      </c>
      <c r="AZ4086" s="29" t="str">
        <f t="shared" si="633"/>
        <v>image/jp2</v>
      </c>
      <c r="BA4086" s="29" t="str">
        <f t="shared" si="634"/>
        <v>presentation/iiif</v>
      </c>
      <c r="BB4086" s="29" t="str">
        <f t="shared" si="635"/>
        <v>https://media.mediathek-tanz-theater.de/iiif/2/nvt_img-474-004-001.JP2/full/100,/0/default.jpg</v>
      </c>
      <c r="BC4086" s="29" t="str">
        <f t="shared" si="631"/>
        <v>image/jpeg</v>
      </c>
      <c r="BD4086" s="29" t="str">
        <f t="shared" si="636"/>
        <v>presentation/thumbnail</v>
      </c>
    </row>
    <row r="4087" spans="1:56">
      <c r="A4087" s="29">
        <v>1</v>
      </c>
      <c r="B4087" s="29">
        <v>0</v>
      </c>
      <c r="C4087" s="38" t="s">
        <v>15455</v>
      </c>
      <c r="D4087" s="38" t="s">
        <v>15456</v>
      </c>
      <c r="F4087" s="38" t="s">
        <v>15199</v>
      </c>
      <c r="H4087" s="38" t="s">
        <v>4841</v>
      </c>
      <c r="I4087" s="38" t="s">
        <v>4446</v>
      </c>
      <c r="J4087" s="38" t="s">
        <v>15450</v>
      </c>
      <c r="N4087" s="38" t="s">
        <v>1223</v>
      </c>
      <c r="P4087" s="38" t="s">
        <v>1855</v>
      </c>
      <c r="R4087" s="38" t="s">
        <v>15203</v>
      </c>
      <c r="U4087" s="38" t="s">
        <v>15346</v>
      </c>
      <c r="X4087" s="367">
        <v>29900</v>
      </c>
      <c r="Y4087" s="38" t="s">
        <v>1854</v>
      </c>
      <c r="AA4087" s="38" t="s">
        <v>1170</v>
      </c>
      <c r="AB4087" s="38" t="s">
        <v>7362</v>
      </c>
      <c r="AE4087" s="38" t="s">
        <v>2950</v>
      </c>
      <c r="AG4087" s="38">
        <v>1</v>
      </c>
      <c r="AH4087" s="38" t="s">
        <v>4439</v>
      </c>
      <c r="AI4087" s="38" t="s">
        <v>4440</v>
      </c>
      <c r="AJ4087" s="38" t="s">
        <v>4449</v>
      </c>
      <c r="AK4087" s="38" t="s">
        <v>72</v>
      </c>
      <c r="AL4087" s="301">
        <v>43673</v>
      </c>
      <c r="AO4087" s="29" t="s">
        <v>4442</v>
      </c>
      <c r="AR4087" s="29" t="str">
        <f t="shared" si="639"/>
        <v>0</v>
      </c>
      <c r="AS4087" s="29">
        <f t="shared" si="637"/>
        <v>0</v>
      </c>
      <c r="AT4087" s="29">
        <v>0</v>
      </c>
      <c r="AW4087" s="29" t="str">
        <f t="shared" si="640"/>
        <v/>
      </c>
      <c r="AX4087" s="29" t="str">
        <f t="shared" si="632"/>
        <v/>
      </c>
      <c r="AY4087" s="29" t="str">
        <f t="shared" si="638"/>
        <v>https://media.mediathek-tanz-theater.de/iiif/2/nvt_img-474-004-002.JP2</v>
      </c>
      <c r="AZ4087" s="29" t="str">
        <f t="shared" si="633"/>
        <v>image/jp2</v>
      </c>
      <c r="BA4087" s="29" t="str">
        <f t="shared" si="634"/>
        <v>presentation/iiif</v>
      </c>
      <c r="BB4087" s="29" t="str">
        <f t="shared" si="635"/>
        <v>https://media.mediathek-tanz-theater.de/iiif/2/nvt_img-474-004-002.JP2/full/100,/0/default.jpg</v>
      </c>
      <c r="BC4087" s="29" t="str">
        <f t="shared" si="631"/>
        <v>image/jpeg</v>
      </c>
      <c r="BD4087" s="29" t="str">
        <f t="shared" si="636"/>
        <v>presentation/thumbnail</v>
      </c>
    </row>
    <row r="4088" spans="1:56">
      <c r="A4088" s="29">
        <v>1</v>
      </c>
      <c r="B4088" s="29">
        <v>0</v>
      </c>
      <c r="C4088" s="38" t="s">
        <v>15457</v>
      </c>
      <c r="D4088" s="38" t="s">
        <v>15458</v>
      </c>
      <c r="F4088" s="38" t="s">
        <v>15199</v>
      </c>
      <c r="I4088" s="38" t="s">
        <v>4446</v>
      </c>
      <c r="J4088" s="38" t="s">
        <v>15450</v>
      </c>
      <c r="N4088" s="38" t="s">
        <v>1223</v>
      </c>
      <c r="P4088" s="38" t="s">
        <v>1855</v>
      </c>
      <c r="R4088" s="38" t="s">
        <v>15203</v>
      </c>
      <c r="X4088" s="367">
        <v>29900</v>
      </c>
      <c r="Y4088" s="38" t="s">
        <v>1854</v>
      </c>
      <c r="AA4088" s="38" t="s">
        <v>1170</v>
      </c>
      <c r="AB4088" s="38" t="s">
        <v>14473</v>
      </c>
      <c r="AE4088" s="38" t="s">
        <v>2950</v>
      </c>
      <c r="AG4088" s="38">
        <v>1</v>
      </c>
      <c r="AH4088" s="38" t="s">
        <v>4439</v>
      </c>
      <c r="AI4088" s="38" t="s">
        <v>4440</v>
      </c>
      <c r="AJ4088" s="38" t="s">
        <v>4449</v>
      </c>
      <c r="AK4088" s="38" t="s">
        <v>72</v>
      </c>
      <c r="AL4088" s="301">
        <v>43673</v>
      </c>
      <c r="AO4088" s="29" t="s">
        <v>4442</v>
      </c>
      <c r="AR4088" s="29" t="str">
        <f t="shared" si="639"/>
        <v>0</v>
      </c>
      <c r="AS4088" s="29">
        <f t="shared" si="637"/>
        <v>0</v>
      </c>
      <c r="AT4088" s="29">
        <v>0</v>
      </c>
      <c r="AW4088" s="29" t="str">
        <f t="shared" si="640"/>
        <v/>
      </c>
      <c r="AX4088" s="29" t="str">
        <f t="shared" si="632"/>
        <v/>
      </c>
      <c r="AY4088" s="29" t="str">
        <f t="shared" si="638"/>
        <v>https://media.mediathek-tanz-theater.de/iiif/2/nvt_img-474-004-003.JP2</v>
      </c>
      <c r="AZ4088" s="29" t="str">
        <f t="shared" si="633"/>
        <v>image/jp2</v>
      </c>
      <c r="BA4088" s="29" t="str">
        <f t="shared" si="634"/>
        <v>presentation/iiif</v>
      </c>
      <c r="BB4088" s="29" t="str">
        <f t="shared" si="635"/>
        <v>https://media.mediathek-tanz-theater.de/iiif/2/nvt_img-474-004-003.JP2/full/100,/0/default.jpg</v>
      </c>
      <c r="BC4088" s="29" t="str">
        <f t="shared" si="631"/>
        <v>image/jpeg</v>
      </c>
      <c r="BD4088" s="29" t="str">
        <f t="shared" si="636"/>
        <v>presentation/thumbnail</v>
      </c>
    </row>
    <row r="4089" spans="1:56" ht="51">
      <c r="A4089" s="29">
        <v>0</v>
      </c>
      <c r="B4089" s="29">
        <v>0</v>
      </c>
      <c r="C4089" t="s">
        <v>15459</v>
      </c>
      <c r="F4089" s="38" t="s">
        <v>15199</v>
      </c>
      <c r="I4089" s="38" t="s">
        <v>4431</v>
      </c>
      <c r="J4089" s="406"/>
      <c r="M4089" s="311"/>
      <c r="U4089"/>
      <c r="V4089"/>
      <c r="AB4089" s="38" t="s">
        <v>15460</v>
      </c>
      <c r="AC4089" s="38" t="s">
        <v>4433</v>
      </c>
      <c r="AE4089" s="38" t="s">
        <v>2950</v>
      </c>
      <c r="AG4089" s="38">
        <v>1</v>
      </c>
      <c r="AJ4089" s="38" t="s">
        <v>5115</v>
      </c>
      <c r="AL4089" s="301">
        <v>43673</v>
      </c>
      <c r="AR4089" s="29" t="str">
        <f t="shared" si="639"/>
        <v>1</v>
      </c>
      <c r="AS4089" s="29">
        <f t="shared" si="637"/>
        <v>0</v>
      </c>
      <c r="AT4089" s="29">
        <v>0</v>
      </c>
      <c r="AW4089" s="29" t="str">
        <f t="shared" si="640"/>
        <v/>
      </c>
      <c r="AX4089" s="29" t="str">
        <f t="shared" si="632"/>
        <v/>
      </c>
      <c r="AY4089" s="29" t="str">
        <f t="shared" si="638"/>
        <v>https://media.mediathek-tanz-theater.de/iiif/2/nvt_img-475.JP2</v>
      </c>
      <c r="AZ4089" s="29" t="str">
        <f t="shared" si="633"/>
        <v>image/jp2</v>
      </c>
      <c r="BA4089" s="29" t="str">
        <f t="shared" si="634"/>
        <v>presentation/iiif</v>
      </c>
      <c r="BB4089" s="29" t="str">
        <f t="shared" si="635"/>
        <v>https://media.mediathek-tanz-theater.de/iiif/2/nvt_img-475.JP2/full/100,/0/default.jpg</v>
      </c>
      <c r="BC4089" s="29" t="str">
        <f t="shared" si="631"/>
        <v>image/jpeg</v>
      </c>
      <c r="BD4089" s="29" t="str">
        <f t="shared" si="636"/>
        <v>presentation/thumbnail</v>
      </c>
    </row>
    <row r="4090" spans="1:56">
      <c r="A4090" s="29">
        <v>1</v>
      </c>
      <c r="B4090" s="29">
        <v>0</v>
      </c>
      <c r="C4090" s="38" t="s">
        <v>15461</v>
      </c>
      <c r="D4090" s="38" t="s">
        <v>15462</v>
      </c>
      <c r="F4090" s="38" t="s">
        <v>15199</v>
      </c>
      <c r="I4090" s="38" t="s">
        <v>4438</v>
      </c>
      <c r="J4090" t="s">
        <v>15459</v>
      </c>
      <c r="N4090" s="38" t="s">
        <v>1223</v>
      </c>
      <c r="P4090" s="38" t="s">
        <v>1855</v>
      </c>
      <c r="R4090" s="38" t="s">
        <v>15203</v>
      </c>
      <c r="X4090" s="367">
        <v>29900</v>
      </c>
      <c r="Y4090" s="38" t="s">
        <v>1854</v>
      </c>
      <c r="AA4090" s="38" t="s">
        <v>1170</v>
      </c>
      <c r="AE4090" s="38" t="s">
        <v>2950</v>
      </c>
      <c r="AG4090" s="38">
        <v>1</v>
      </c>
      <c r="AH4090" s="38" t="s">
        <v>4439</v>
      </c>
      <c r="AI4090" s="38" t="s">
        <v>4440</v>
      </c>
      <c r="AJ4090" s="38" t="s">
        <v>15463</v>
      </c>
      <c r="AL4090" s="301">
        <v>43673</v>
      </c>
      <c r="AO4090" s="29" t="s">
        <v>4442</v>
      </c>
      <c r="AR4090" s="29" t="str">
        <f t="shared" si="639"/>
        <v>1</v>
      </c>
      <c r="AS4090" s="29">
        <f t="shared" si="637"/>
        <v>1</v>
      </c>
      <c r="AT4090" s="29">
        <v>1</v>
      </c>
      <c r="AV4090" s="29" t="s">
        <v>15464</v>
      </c>
      <c r="AW4090" s="29" t="str">
        <f t="shared" si="640"/>
        <v>image/tiff</v>
      </c>
      <c r="AX4090" s="29" t="str">
        <f t="shared" si="632"/>
        <v>archival/master</v>
      </c>
      <c r="AY4090" s="29" t="str">
        <f t="shared" si="638"/>
        <v>https://media.mediathek-tanz-theater.de/iiif/2/nvt_img-475-001.JP2</v>
      </c>
      <c r="AZ4090" s="29" t="str">
        <f t="shared" si="633"/>
        <v>image/jp2</v>
      </c>
      <c r="BA4090" s="29" t="str">
        <f t="shared" si="634"/>
        <v>presentation/iiif</v>
      </c>
      <c r="BB4090" s="29" t="str">
        <f t="shared" si="635"/>
        <v>https://media.mediathek-tanz-theater.de/iiif/2/nvt_img-475-001.JP2/full/100,/0/default.jpg</v>
      </c>
      <c r="BC4090" s="29" t="str">
        <f t="shared" si="631"/>
        <v>image/jpeg</v>
      </c>
      <c r="BD4090" s="29" t="str">
        <f t="shared" si="636"/>
        <v>presentation/thumbnail</v>
      </c>
    </row>
    <row r="4091" spans="1:56" ht="38.25">
      <c r="A4091" s="29">
        <v>1</v>
      </c>
      <c r="B4091" s="29">
        <v>0</v>
      </c>
      <c r="C4091" s="38" t="s">
        <v>15465</v>
      </c>
      <c r="D4091" s="38" t="s">
        <v>15466</v>
      </c>
      <c r="F4091" s="38" t="s">
        <v>15199</v>
      </c>
      <c r="I4091" s="38" t="s">
        <v>4446</v>
      </c>
      <c r="J4091" s="38" t="s">
        <v>15461</v>
      </c>
      <c r="N4091" s="38" t="s">
        <v>1223</v>
      </c>
      <c r="P4091" s="38" t="s">
        <v>1855</v>
      </c>
      <c r="R4091" s="38" t="s">
        <v>15203</v>
      </c>
      <c r="U4091" s="38" t="s">
        <v>15467</v>
      </c>
      <c r="X4091" s="367">
        <v>29900</v>
      </c>
      <c r="Y4091" s="38" t="s">
        <v>1854</v>
      </c>
      <c r="AA4091" s="38" t="s">
        <v>1170</v>
      </c>
      <c r="AB4091" s="38" t="s">
        <v>14476</v>
      </c>
      <c r="AE4091" s="38" t="s">
        <v>2950</v>
      </c>
      <c r="AG4091" s="38">
        <v>1</v>
      </c>
      <c r="AH4091" s="38" t="s">
        <v>4439</v>
      </c>
      <c r="AI4091" s="38" t="s">
        <v>4440</v>
      </c>
      <c r="AJ4091" s="38" t="s">
        <v>4449</v>
      </c>
      <c r="AK4091" s="38" t="s">
        <v>15468</v>
      </c>
      <c r="AL4091" s="301">
        <v>43673</v>
      </c>
      <c r="AO4091" s="29" t="s">
        <v>4442</v>
      </c>
      <c r="AR4091" s="29" t="str">
        <f t="shared" si="639"/>
        <v>0</v>
      </c>
      <c r="AS4091" s="29">
        <f t="shared" si="637"/>
        <v>0</v>
      </c>
      <c r="AT4091" s="29">
        <v>0</v>
      </c>
      <c r="AW4091" s="29" t="str">
        <f t="shared" si="640"/>
        <v/>
      </c>
      <c r="AX4091" s="29" t="str">
        <f t="shared" si="632"/>
        <v/>
      </c>
      <c r="AY4091" s="29" t="str">
        <f t="shared" si="638"/>
        <v>https://media.mediathek-tanz-theater.de/iiif/2/nvt_img-475-001-001.JP2</v>
      </c>
      <c r="AZ4091" s="29" t="str">
        <f t="shared" si="633"/>
        <v>image/jp2</v>
      </c>
      <c r="BA4091" s="29" t="str">
        <f t="shared" si="634"/>
        <v>presentation/iiif</v>
      </c>
      <c r="BB4091" s="29" t="str">
        <f t="shared" si="635"/>
        <v>https://media.mediathek-tanz-theater.de/iiif/2/nvt_img-475-001-001.JP2/full/100,/0/default.jpg</v>
      </c>
      <c r="BC4091" s="29" t="str">
        <f t="shared" si="631"/>
        <v>image/jpeg</v>
      </c>
      <c r="BD4091" s="29" t="str">
        <f t="shared" si="636"/>
        <v>presentation/thumbnail</v>
      </c>
    </row>
    <row r="4092" spans="1:56" ht="38.25">
      <c r="A4092" s="29">
        <v>1</v>
      </c>
      <c r="B4092" s="29">
        <v>0</v>
      </c>
      <c r="C4092" s="38" t="s">
        <v>15469</v>
      </c>
      <c r="D4092" s="38" t="s">
        <v>15470</v>
      </c>
      <c r="F4092" s="38" t="s">
        <v>15199</v>
      </c>
      <c r="I4092" s="38" t="s">
        <v>4446</v>
      </c>
      <c r="J4092" s="38" t="s">
        <v>15461</v>
      </c>
      <c r="N4092" s="38" t="s">
        <v>1223</v>
      </c>
      <c r="P4092" s="38" t="s">
        <v>1855</v>
      </c>
      <c r="R4092" s="38" t="s">
        <v>15203</v>
      </c>
      <c r="U4092" s="38" t="s">
        <v>15467</v>
      </c>
      <c r="X4092" s="367">
        <v>29900</v>
      </c>
      <c r="Y4092" s="38" t="s">
        <v>1854</v>
      </c>
      <c r="AA4092" s="38" t="s">
        <v>1170</v>
      </c>
      <c r="AB4092" s="38" t="s">
        <v>14480</v>
      </c>
      <c r="AE4092" s="38" t="s">
        <v>2950</v>
      </c>
      <c r="AG4092" s="38">
        <v>1</v>
      </c>
      <c r="AH4092" s="38" t="s">
        <v>4439</v>
      </c>
      <c r="AI4092" s="38" t="s">
        <v>4440</v>
      </c>
      <c r="AJ4092" s="38" t="s">
        <v>4449</v>
      </c>
      <c r="AK4092" s="38" t="s">
        <v>15471</v>
      </c>
      <c r="AL4092" s="301">
        <v>43673</v>
      </c>
      <c r="AO4092" s="29" t="s">
        <v>4442</v>
      </c>
      <c r="AR4092" s="29" t="str">
        <f t="shared" si="639"/>
        <v>0</v>
      </c>
      <c r="AS4092" s="29">
        <f t="shared" si="637"/>
        <v>0</v>
      </c>
      <c r="AT4092" s="29">
        <v>0</v>
      </c>
      <c r="AW4092" s="29" t="str">
        <f t="shared" si="640"/>
        <v/>
      </c>
      <c r="AX4092" s="29" t="str">
        <f t="shared" si="632"/>
        <v/>
      </c>
      <c r="AY4092" s="29" t="str">
        <f t="shared" si="638"/>
        <v>https://media.mediathek-tanz-theater.de/iiif/2/nvt_img-475-001-002.JP2</v>
      </c>
      <c r="AZ4092" s="29" t="str">
        <f t="shared" si="633"/>
        <v>image/jp2</v>
      </c>
      <c r="BA4092" s="29" t="str">
        <f t="shared" si="634"/>
        <v>presentation/iiif</v>
      </c>
      <c r="BB4092" s="29" t="str">
        <f t="shared" si="635"/>
        <v>https://media.mediathek-tanz-theater.de/iiif/2/nvt_img-475-001-002.JP2/full/100,/0/default.jpg</v>
      </c>
      <c r="BC4092" s="29" t="str">
        <f t="shared" si="631"/>
        <v>image/jpeg</v>
      </c>
      <c r="BD4092" s="29" t="str">
        <f t="shared" si="636"/>
        <v>presentation/thumbnail</v>
      </c>
    </row>
    <row r="4093" spans="1:56" ht="51">
      <c r="A4093" s="29">
        <v>1</v>
      </c>
      <c r="B4093" s="29">
        <v>0</v>
      </c>
      <c r="C4093" s="38" t="s">
        <v>15472</v>
      </c>
      <c r="D4093" s="38" t="s">
        <v>15473</v>
      </c>
      <c r="F4093" s="38" t="s">
        <v>15199</v>
      </c>
      <c r="I4093" s="38" t="s">
        <v>4446</v>
      </c>
      <c r="J4093" s="38" t="s">
        <v>15461</v>
      </c>
      <c r="N4093" s="38" t="s">
        <v>1223</v>
      </c>
      <c r="P4093" s="38" t="s">
        <v>1855</v>
      </c>
      <c r="R4093" s="38" t="s">
        <v>15203</v>
      </c>
      <c r="U4093" s="38" t="s">
        <v>15474</v>
      </c>
      <c r="X4093" s="367">
        <v>29900</v>
      </c>
      <c r="Y4093" s="38" t="s">
        <v>1854</v>
      </c>
      <c r="AA4093" s="38" t="s">
        <v>1170</v>
      </c>
      <c r="AB4093" s="38" t="s">
        <v>14484</v>
      </c>
      <c r="AE4093" s="38" t="s">
        <v>2950</v>
      </c>
      <c r="AG4093" s="38">
        <v>1</v>
      </c>
      <c r="AH4093" s="38" t="s">
        <v>4439</v>
      </c>
      <c r="AI4093" s="38" t="s">
        <v>4440</v>
      </c>
      <c r="AJ4093" s="38" t="s">
        <v>4449</v>
      </c>
      <c r="AK4093" s="38" t="s">
        <v>15475</v>
      </c>
      <c r="AL4093" s="301">
        <v>43673</v>
      </c>
      <c r="AO4093" s="29" t="s">
        <v>4442</v>
      </c>
      <c r="AR4093" s="29" t="str">
        <f t="shared" si="639"/>
        <v>0</v>
      </c>
      <c r="AS4093" s="29">
        <f t="shared" si="637"/>
        <v>0</v>
      </c>
      <c r="AT4093" s="29">
        <v>0</v>
      </c>
      <c r="AW4093" s="29" t="str">
        <f t="shared" si="640"/>
        <v/>
      </c>
      <c r="AX4093" s="29" t="str">
        <f t="shared" si="632"/>
        <v/>
      </c>
      <c r="AY4093" s="29" t="str">
        <f t="shared" si="638"/>
        <v>https://media.mediathek-tanz-theater.de/iiif/2/nvt_img-475-001-003.JP2</v>
      </c>
      <c r="AZ4093" s="29" t="str">
        <f t="shared" si="633"/>
        <v>image/jp2</v>
      </c>
      <c r="BA4093" s="29" t="str">
        <f t="shared" si="634"/>
        <v>presentation/iiif</v>
      </c>
      <c r="BB4093" s="29" t="str">
        <f t="shared" si="635"/>
        <v>https://media.mediathek-tanz-theater.de/iiif/2/nvt_img-475-001-003.JP2/full/100,/0/default.jpg</v>
      </c>
      <c r="BC4093" s="29" t="str">
        <f t="shared" si="631"/>
        <v>image/jpeg</v>
      </c>
      <c r="BD4093" s="29" t="str">
        <f t="shared" si="636"/>
        <v>presentation/thumbnail</v>
      </c>
    </row>
    <row r="4094" spans="1:56">
      <c r="A4094" s="29">
        <v>1</v>
      </c>
      <c r="B4094" s="29">
        <v>0</v>
      </c>
      <c r="C4094" s="38" t="s">
        <v>15476</v>
      </c>
      <c r="D4094" s="38" t="s">
        <v>15477</v>
      </c>
      <c r="F4094" s="38" t="s">
        <v>15199</v>
      </c>
      <c r="I4094" s="38" t="s">
        <v>4438</v>
      </c>
      <c r="J4094" t="s">
        <v>15459</v>
      </c>
      <c r="N4094" s="38" t="s">
        <v>1223</v>
      </c>
      <c r="P4094" s="38" t="s">
        <v>1855</v>
      </c>
      <c r="R4094" s="38" t="s">
        <v>15203</v>
      </c>
      <c r="X4094" s="367">
        <v>29900</v>
      </c>
      <c r="Y4094" s="38" t="s">
        <v>1854</v>
      </c>
      <c r="AA4094" s="38" t="s">
        <v>1170</v>
      </c>
      <c r="AE4094" s="38" t="s">
        <v>2950</v>
      </c>
      <c r="AG4094" s="38">
        <v>1</v>
      </c>
      <c r="AH4094" s="38" t="s">
        <v>4439</v>
      </c>
      <c r="AI4094" s="38" t="s">
        <v>4440</v>
      </c>
      <c r="AJ4094" s="38" t="s">
        <v>11478</v>
      </c>
      <c r="AL4094" s="301">
        <v>43673</v>
      </c>
      <c r="AO4094" s="29" t="s">
        <v>4442</v>
      </c>
      <c r="AR4094" s="29" t="str">
        <f t="shared" si="639"/>
        <v>1</v>
      </c>
      <c r="AS4094" s="29">
        <f t="shared" si="637"/>
        <v>1</v>
      </c>
      <c r="AT4094" s="29">
        <v>1</v>
      </c>
      <c r="AV4094" s="29" t="s">
        <v>15478</v>
      </c>
      <c r="AW4094" s="29" t="str">
        <f t="shared" si="640"/>
        <v>image/tiff</v>
      </c>
      <c r="AX4094" s="29" t="str">
        <f t="shared" si="632"/>
        <v>archival/master</v>
      </c>
      <c r="AY4094" s="29" t="str">
        <f t="shared" si="638"/>
        <v>https://media.mediathek-tanz-theater.de/iiif/2/nvt_img-475-002.JP2</v>
      </c>
      <c r="AZ4094" s="29" t="str">
        <f t="shared" si="633"/>
        <v>image/jp2</v>
      </c>
      <c r="BA4094" s="29" t="str">
        <f t="shared" si="634"/>
        <v>presentation/iiif</v>
      </c>
      <c r="BB4094" s="29" t="str">
        <f t="shared" si="635"/>
        <v>https://media.mediathek-tanz-theater.de/iiif/2/nvt_img-475-002.JP2/full/100,/0/default.jpg</v>
      </c>
      <c r="BC4094" s="29" t="str">
        <f t="shared" si="631"/>
        <v>image/jpeg</v>
      </c>
      <c r="BD4094" s="29" t="str">
        <f t="shared" si="636"/>
        <v>presentation/thumbnail</v>
      </c>
    </row>
    <row r="4095" spans="1:56" ht="25.5">
      <c r="A4095" s="29">
        <v>1</v>
      </c>
      <c r="B4095" s="29">
        <v>0</v>
      </c>
      <c r="C4095" s="38" t="s">
        <v>15479</v>
      </c>
      <c r="D4095" s="38" t="s">
        <v>15480</v>
      </c>
      <c r="F4095" s="38" t="s">
        <v>15199</v>
      </c>
      <c r="I4095" s="38" t="s">
        <v>4446</v>
      </c>
      <c r="J4095" s="38" t="s">
        <v>15476</v>
      </c>
      <c r="N4095" s="38" t="s">
        <v>1223</v>
      </c>
      <c r="P4095" s="38" t="s">
        <v>1855</v>
      </c>
      <c r="R4095" s="38" t="s">
        <v>15203</v>
      </c>
      <c r="U4095" s="38" t="s">
        <v>15481</v>
      </c>
      <c r="X4095" s="367">
        <v>29900</v>
      </c>
      <c r="Y4095" s="38" t="s">
        <v>1854</v>
      </c>
      <c r="AA4095" s="38" t="s">
        <v>1170</v>
      </c>
      <c r="AB4095" s="38" t="s">
        <v>14491</v>
      </c>
      <c r="AE4095" s="38" t="s">
        <v>2950</v>
      </c>
      <c r="AG4095" s="38">
        <v>1</v>
      </c>
      <c r="AH4095" s="38" t="s">
        <v>4439</v>
      </c>
      <c r="AI4095" s="38" t="s">
        <v>4440</v>
      </c>
      <c r="AJ4095" s="38" t="s">
        <v>4449</v>
      </c>
      <c r="AK4095" s="38" t="s">
        <v>14594</v>
      </c>
      <c r="AL4095" s="301">
        <v>43673</v>
      </c>
      <c r="AO4095" s="29" t="s">
        <v>4442</v>
      </c>
      <c r="AR4095" s="29" t="str">
        <f t="shared" si="639"/>
        <v>0</v>
      </c>
      <c r="AS4095" s="29">
        <f t="shared" si="637"/>
        <v>0</v>
      </c>
      <c r="AT4095" s="29">
        <v>0</v>
      </c>
      <c r="AW4095" s="29" t="str">
        <f t="shared" si="640"/>
        <v/>
      </c>
      <c r="AX4095" s="29" t="str">
        <f t="shared" si="632"/>
        <v/>
      </c>
      <c r="AY4095" s="29" t="str">
        <f t="shared" si="638"/>
        <v>https://media.mediathek-tanz-theater.de/iiif/2/nvt_img-475-002-001.JP2</v>
      </c>
      <c r="AZ4095" s="29" t="str">
        <f t="shared" si="633"/>
        <v>image/jp2</v>
      </c>
      <c r="BA4095" s="29" t="str">
        <f t="shared" si="634"/>
        <v>presentation/iiif</v>
      </c>
      <c r="BB4095" s="29" t="str">
        <f t="shared" si="635"/>
        <v>https://media.mediathek-tanz-theater.de/iiif/2/nvt_img-475-002-001.JP2/full/100,/0/default.jpg</v>
      </c>
      <c r="BC4095" s="29" t="str">
        <f t="shared" si="631"/>
        <v>image/jpeg</v>
      </c>
      <c r="BD4095" s="29" t="str">
        <f t="shared" si="636"/>
        <v>presentation/thumbnail</v>
      </c>
    </row>
    <row r="4096" spans="1:56" ht="25.5">
      <c r="A4096" s="29">
        <v>1</v>
      </c>
      <c r="B4096" s="29">
        <v>0</v>
      </c>
      <c r="C4096" s="38" t="s">
        <v>15482</v>
      </c>
      <c r="D4096" s="38" t="s">
        <v>15483</v>
      </c>
      <c r="F4096" s="38" t="s">
        <v>15199</v>
      </c>
      <c r="I4096" s="38" t="s">
        <v>4446</v>
      </c>
      <c r="J4096" s="38" t="s">
        <v>15476</v>
      </c>
      <c r="N4096" s="38" t="s">
        <v>1223</v>
      </c>
      <c r="P4096" s="38" t="s">
        <v>1855</v>
      </c>
      <c r="R4096" s="38" t="s">
        <v>15203</v>
      </c>
      <c r="U4096" s="38" t="s">
        <v>5166</v>
      </c>
      <c r="X4096" s="367">
        <v>29900</v>
      </c>
      <c r="Y4096" s="38" t="s">
        <v>1854</v>
      </c>
      <c r="AA4096" s="38" t="s">
        <v>1170</v>
      </c>
      <c r="AB4096" s="38" t="s">
        <v>14495</v>
      </c>
      <c r="AE4096" s="38" t="s">
        <v>2950</v>
      </c>
      <c r="AG4096" s="38">
        <v>1</v>
      </c>
      <c r="AH4096" s="38" t="s">
        <v>4439</v>
      </c>
      <c r="AI4096" s="38" t="s">
        <v>4440</v>
      </c>
      <c r="AJ4096" s="38" t="s">
        <v>4449</v>
      </c>
      <c r="AK4096" s="38" t="s">
        <v>15484</v>
      </c>
      <c r="AL4096" s="301">
        <v>43673</v>
      </c>
      <c r="AO4096" s="29" t="s">
        <v>4442</v>
      </c>
      <c r="AR4096" s="29" t="str">
        <f t="shared" si="639"/>
        <v>0</v>
      </c>
      <c r="AS4096" s="29">
        <f t="shared" si="637"/>
        <v>0</v>
      </c>
      <c r="AT4096" s="29">
        <v>0</v>
      </c>
      <c r="AW4096" s="29" t="str">
        <f t="shared" si="640"/>
        <v/>
      </c>
      <c r="AX4096" s="29" t="str">
        <f t="shared" si="632"/>
        <v/>
      </c>
      <c r="AY4096" s="29" t="str">
        <f t="shared" si="638"/>
        <v>https://media.mediathek-tanz-theater.de/iiif/2/nvt_img-475-002-002.JP2</v>
      </c>
      <c r="AZ4096" s="29" t="str">
        <f t="shared" si="633"/>
        <v>image/jp2</v>
      </c>
      <c r="BA4096" s="29" t="str">
        <f t="shared" si="634"/>
        <v>presentation/iiif</v>
      </c>
      <c r="BB4096" s="29" t="str">
        <f t="shared" si="635"/>
        <v>https://media.mediathek-tanz-theater.de/iiif/2/nvt_img-475-002-002.JP2/full/100,/0/default.jpg</v>
      </c>
      <c r="BC4096" s="29" t="str">
        <f t="shared" si="631"/>
        <v>image/jpeg</v>
      </c>
      <c r="BD4096" s="29" t="str">
        <f t="shared" si="636"/>
        <v>presentation/thumbnail</v>
      </c>
    </row>
    <row r="4097" spans="1:56" ht="89.25">
      <c r="A4097" s="29">
        <v>1</v>
      </c>
      <c r="B4097" s="29">
        <v>0</v>
      </c>
      <c r="C4097" s="38" t="s">
        <v>15485</v>
      </c>
      <c r="D4097" s="38" t="s">
        <v>15486</v>
      </c>
      <c r="F4097" s="38" t="s">
        <v>15199</v>
      </c>
      <c r="I4097" s="38" t="s">
        <v>4446</v>
      </c>
      <c r="J4097" s="38" t="s">
        <v>15476</v>
      </c>
      <c r="N4097" s="38" t="s">
        <v>1223</v>
      </c>
      <c r="P4097" s="38" t="s">
        <v>1855</v>
      </c>
      <c r="R4097" s="38" t="s">
        <v>15203</v>
      </c>
      <c r="U4097" s="38" t="s">
        <v>15487</v>
      </c>
      <c r="X4097" s="367">
        <v>29900</v>
      </c>
      <c r="Y4097" s="38" t="s">
        <v>1854</v>
      </c>
      <c r="AA4097" s="38" t="s">
        <v>1170</v>
      </c>
      <c r="AB4097" s="38" t="s">
        <v>14498</v>
      </c>
      <c r="AE4097" s="38" t="s">
        <v>2950</v>
      </c>
      <c r="AG4097" s="38">
        <v>1</v>
      </c>
      <c r="AH4097" s="38" t="s">
        <v>4439</v>
      </c>
      <c r="AI4097" s="38" t="s">
        <v>4440</v>
      </c>
      <c r="AJ4097" s="38" t="s">
        <v>4449</v>
      </c>
      <c r="AK4097" s="38" t="s">
        <v>15488</v>
      </c>
      <c r="AL4097" s="301">
        <v>43673</v>
      </c>
      <c r="AO4097" s="29" t="s">
        <v>4442</v>
      </c>
      <c r="AR4097" s="29" t="str">
        <f t="shared" si="639"/>
        <v>0</v>
      </c>
      <c r="AS4097" s="29">
        <f t="shared" si="637"/>
        <v>0</v>
      </c>
      <c r="AT4097" s="29">
        <v>0</v>
      </c>
      <c r="AW4097" s="29" t="str">
        <f t="shared" si="640"/>
        <v/>
      </c>
      <c r="AX4097" s="29" t="str">
        <f t="shared" si="632"/>
        <v/>
      </c>
      <c r="AY4097" s="29" t="str">
        <f t="shared" si="638"/>
        <v>https://media.mediathek-tanz-theater.de/iiif/2/nvt_img-475-002-003.JP2</v>
      </c>
      <c r="AZ4097" s="29" t="str">
        <f t="shared" si="633"/>
        <v>image/jp2</v>
      </c>
      <c r="BA4097" s="29" t="str">
        <f t="shared" si="634"/>
        <v>presentation/iiif</v>
      </c>
      <c r="BB4097" s="29" t="str">
        <f t="shared" si="635"/>
        <v>https://media.mediathek-tanz-theater.de/iiif/2/nvt_img-475-002-003.JP2/full/100,/0/default.jpg</v>
      </c>
      <c r="BC4097" s="29" t="str">
        <f t="shared" si="631"/>
        <v>image/jpeg</v>
      </c>
      <c r="BD4097" s="29" t="str">
        <f t="shared" si="636"/>
        <v>presentation/thumbnail</v>
      </c>
    </row>
    <row r="4098" spans="1:56">
      <c r="A4098" s="29">
        <v>1</v>
      </c>
      <c r="B4098" s="29">
        <v>0</v>
      </c>
      <c r="C4098" s="38" t="s">
        <v>15489</v>
      </c>
      <c r="D4098" s="38" t="s">
        <v>15490</v>
      </c>
      <c r="F4098" s="38" t="s">
        <v>15199</v>
      </c>
      <c r="I4098" s="38" t="s">
        <v>4438</v>
      </c>
      <c r="J4098" t="s">
        <v>15459</v>
      </c>
      <c r="N4098" s="38" t="s">
        <v>1223</v>
      </c>
      <c r="P4098" s="38" t="s">
        <v>1855</v>
      </c>
      <c r="R4098" s="38" t="s">
        <v>15203</v>
      </c>
      <c r="X4098" s="367">
        <v>29900</v>
      </c>
      <c r="Y4098" s="38" t="s">
        <v>1854</v>
      </c>
      <c r="AA4098" s="38" t="s">
        <v>1170</v>
      </c>
      <c r="AE4098" s="38" t="s">
        <v>2950</v>
      </c>
      <c r="AG4098" s="38">
        <v>1</v>
      </c>
      <c r="AH4098" s="38" t="s">
        <v>4439</v>
      </c>
      <c r="AI4098" s="38" t="s">
        <v>4440</v>
      </c>
      <c r="AJ4098" s="38" t="s">
        <v>15403</v>
      </c>
      <c r="AL4098" s="301">
        <v>43673</v>
      </c>
      <c r="AO4098" s="29" t="s">
        <v>4442</v>
      </c>
      <c r="AR4098" s="29" t="str">
        <f t="shared" si="639"/>
        <v>1</v>
      </c>
      <c r="AS4098" s="29">
        <f t="shared" si="637"/>
        <v>1</v>
      </c>
      <c r="AT4098" s="29">
        <v>1</v>
      </c>
      <c r="AV4098" s="29" t="s">
        <v>15491</v>
      </c>
      <c r="AW4098" s="29" t="str">
        <f t="shared" si="640"/>
        <v>image/tiff</v>
      </c>
      <c r="AX4098" s="29" t="str">
        <f t="shared" si="632"/>
        <v>archival/master</v>
      </c>
      <c r="AY4098" s="29" t="str">
        <f t="shared" si="638"/>
        <v>https://media.mediathek-tanz-theater.de/iiif/2/nvt_img-475-003.JP2</v>
      </c>
      <c r="AZ4098" s="29" t="str">
        <f t="shared" si="633"/>
        <v>image/jp2</v>
      </c>
      <c r="BA4098" s="29" t="str">
        <f t="shared" si="634"/>
        <v>presentation/iiif</v>
      </c>
      <c r="BB4098" s="29" t="str">
        <f t="shared" si="635"/>
        <v>https://media.mediathek-tanz-theater.de/iiif/2/nvt_img-475-003.JP2/full/100,/0/default.jpg</v>
      </c>
      <c r="BC4098" s="29" t="str">
        <f t="shared" si="631"/>
        <v>image/jpeg</v>
      </c>
      <c r="BD4098" s="29" t="str">
        <f t="shared" si="636"/>
        <v>presentation/thumbnail</v>
      </c>
    </row>
    <row r="4099" spans="1:56" ht="76.5">
      <c r="A4099" s="29">
        <v>1</v>
      </c>
      <c r="B4099" s="29">
        <v>0</v>
      </c>
      <c r="C4099" s="38" t="s">
        <v>15492</v>
      </c>
      <c r="D4099" s="38" t="s">
        <v>15493</v>
      </c>
      <c r="F4099" s="38" t="s">
        <v>15199</v>
      </c>
      <c r="I4099" s="38" t="s">
        <v>4446</v>
      </c>
      <c r="J4099" s="38" t="s">
        <v>15489</v>
      </c>
      <c r="N4099" s="38" t="s">
        <v>1223</v>
      </c>
      <c r="P4099" s="38" t="s">
        <v>1855</v>
      </c>
      <c r="R4099" s="38" t="s">
        <v>15203</v>
      </c>
      <c r="U4099" s="38" t="s">
        <v>15494</v>
      </c>
      <c r="X4099" s="367">
        <v>29900</v>
      </c>
      <c r="Y4099" s="38" t="s">
        <v>1854</v>
      </c>
      <c r="AA4099" s="38" t="s">
        <v>1170</v>
      </c>
      <c r="AB4099" s="38" t="s">
        <v>14504</v>
      </c>
      <c r="AE4099" s="38" t="s">
        <v>2950</v>
      </c>
      <c r="AG4099" s="38">
        <v>1</v>
      </c>
      <c r="AH4099" s="38" t="s">
        <v>4439</v>
      </c>
      <c r="AI4099" s="38" t="s">
        <v>4440</v>
      </c>
      <c r="AJ4099" s="38" t="s">
        <v>4449</v>
      </c>
      <c r="AK4099" s="38" t="s">
        <v>15495</v>
      </c>
      <c r="AL4099" s="301">
        <v>43673</v>
      </c>
      <c r="AO4099" s="29" t="s">
        <v>4442</v>
      </c>
      <c r="AR4099" s="29" t="str">
        <f t="shared" si="639"/>
        <v>0</v>
      </c>
      <c r="AS4099" s="29">
        <f t="shared" si="637"/>
        <v>0</v>
      </c>
      <c r="AT4099" s="29">
        <v>0</v>
      </c>
      <c r="AW4099" s="29" t="str">
        <f t="shared" si="640"/>
        <v/>
      </c>
      <c r="AX4099" s="29" t="str">
        <f t="shared" si="632"/>
        <v/>
      </c>
      <c r="AY4099" s="29" t="str">
        <f t="shared" si="638"/>
        <v>https://media.mediathek-tanz-theater.de/iiif/2/nvt_img-475-003-001.JP2</v>
      </c>
      <c r="AZ4099" s="29" t="str">
        <f t="shared" si="633"/>
        <v>image/jp2</v>
      </c>
      <c r="BA4099" s="29" t="str">
        <f t="shared" si="634"/>
        <v>presentation/iiif</v>
      </c>
      <c r="BB4099" s="29" t="str">
        <f t="shared" si="635"/>
        <v>https://media.mediathek-tanz-theater.de/iiif/2/nvt_img-475-003-001.JP2/full/100,/0/default.jpg</v>
      </c>
      <c r="BC4099" s="29" t="str">
        <f t="shared" si="631"/>
        <v>image/jpeg</v>
      </c>
      <c r="BD4099" s="29" t="str">
        <f t="shared" si="636"/>
        <v>presentation/thumbnail</v>
      </c>
    </row>
    <row r="4100" spans="1:56">
      <c r="A4100" s="29">
        <v>1</v>
      </c>
      <c r="B4100" s="29">
        <v>0</v>
      </c>
      <c r="C4100" s="38" t="s">
        <v>15496</v>
      </c>
      <c r="D4100" s="38" t="s">
        <v>15497</v>
      </c>
      <c r="F4100" s="38" t="s">
        <v>15199</v>
      </c>
      <c r="H4100" s="38" t="s">
        <v>15498</v>
      </c>
      <c r="I4100" s="38" t="s">
        <v>4446</v>
      </c>
      <c r="J4100" s="38" t="s">
        <v>15489</v>
      </c>
      <c r="N4100" s="38" t="s">
        <v>1223</v>
      </c>
      <c r="P4100" s="38" t="s">
        <v>1855</v>
      </c>
      <c r="R4100" s="38" t="s">
        <v>15203</v>
      </c>
      <c r="U4100" s="38" t="s">
        <v>5166</v>
      </c>
      <c r="X4100" s="367">
        <v>29900</v>
      </c>
      <c r="Y4100" s="38" t="s">
        <v>1854</v>
      </c>
      <c r="AA4100" s="38" t="s">
        <v>1170</v>
      </c>
      <c r="AB4100" s="38" t="s">
        <v>14508</v>
      </c>
      <c r="AE4100" s="38" t="s">
        <v>2950</v>
      </c>
      <c r="AG4100" s="38">
        <v>1</v>
      </c>
      <c r="AH4100" s="38" t="s">
        <v>4439</v>
      </c>
      <c r="AI4100" s="38" t="s">
        <v>4440</v>
      </c>
      <c r="AJ4100" s="38" t="s">
        <v>4449</v>
      </c>
      <c r="AK4100" s="38" t="s">
        <v>15499</v>
      </c>
      <c r="AL4100" s="301">
        <v>43673</v>
      </c>
      <c r="AO4100" s="29" t="s">
        <v>4442</v>
      </c>
      <c r="AR4100" s="29" t="str">
        <f t="shared" si="639"/>
        <v>0</v>
      </c>
      <c r="AS4100" s="29">
        <f t="shared" si="637"/>
        <v>0</v>
      </c>
      <c r="AT4100" s="29">
        <v>0</v>
      </c>
      <c r="AW4100" s="29" t="str">
        <f t="shared" si="640"/>
        <v/>
      </c>
      <c r="AX4100" s="29" t="str">
        <f t="shared" si="632"/>
        <v/>
      </c>
      <c r="AY4100" s="29" t="str">
        <f t="shared" si="638"/>
        <v>https://media.mediathek-tanz-theater.de/iiif/2/nvt_img-475-003-002.JP2</v>
      </c>
      <c r="AZ4100" s="29" t="str">
        <f t="shared" si="633"/>
        <v>image/jp2</v>
      </c>
      <c r="BA4100" s="29" t="str">
        <f t="shared" si="634"/>
        <v>presentation/iiif</v>
      </c>
      <c r="BB4100" s="29" t="str">
        <f t="shared" si="635"/>
        <v>https://media.mediathek-tanz-theater.de/iiif/2/nvt_img-475-003-002.JP2/full/100,/0/default.jpg</v>
      </c>
      <c r="BC4100" s="29" t="str">
        <f t="shared" ref="BC4100:BC4163" si="641">IF(NOT(BB4100=""),"image/jpeg","")</f>
        <v>image/jpeg</v>
      </c>
      <c r="BD4100" s="29" t="str">
        <f t="shared" si="636"/>
        <v>presentation/thumbnail</v>
      </c>
    </row>
    <row r="4101" spans="1:56" ht="38.25">
      <c r="A4101" s="29">
        <v>1</v>
      </c>
      <c r="B4101" s="29">
        <v>0</v>
      </c>
      <c r="C4101" s="38" t="s">
        <v>15500</v>
      </c>
      <c r="D4101" s="38" t="s">
        <v>15501</v>
      </c>
      <c r="F4101" s="38" t="s">
        <v>15199</v>
      </c>
      <c r="H4101" s="38" t="s">
        <v>5078</v>
      </c>
      <c r="I4101" s="38" t="s">
        <v>4446</v>
      </c>
      <c r="J4101" s="38" t="s">
        <v>15489</v>
      </c>
      <c r="N4101" s="38" t="s">
        <v>1223</v>
      </c>
      <c r="P4101" s="38" t="s">
        <v>1855</v>
      </c>
      <c r="R4101" s="38" t="s">
        <v>15203</v>
      </c>
      <c r="U4101" s="38" t="s">
        <v>15502</v>
      </c>
      <c r="X4101" s="367">
        <v>29900</v>
      </c>
      <c r="Y4101" s="38" t="s">
        <v>1854</v>
      </c>
      <c r="AA4101" s="38" t="s">
        <v>1170</v>
      </c>
      <c r="AB4101" s="38" t="s">
        <v>14511</v>
      </c>
      <c r="AE4101" s="38" t="s">
        <v>2950</v>
      </c>
      <c r="AG4101" s="38">
        <v>1</v>
      </c>
      <c r="AH4101" s="38" t="s">
        <v>4439</v>
      </c>
      <c r="AI4101" s="38" t="s">
        <v>4440</v>
      </c>
      <c r="AJ4101" s="38" t="s">
        <v>4449</v>
      </c>
      <c r="AK4101" s="38" t="s">
        <v>15499</v>
      </c>
      <c r="AL4101" s="301">
        <v>43673</v>
      </c>
      <c r="AO4101" s="29" t="s">
        <v>4442</v>
      </c>
      <c r="AR4101" s="29" t="str">
        <f t="shared" si="639"/>
        <v>0</v>
      </c>
      <c r="AS4101" s="29">
        <f t="shared" si="637"/>
        <v>0</v>
      </c>
      <c r="AT4101" s="29">
        <v>0</v>
      </c>
      <c r="AW4101" s="29" t="str">
        <f t="shared" si="640"/>
        <v/>
      </c>
      <c r="AX4101" s="29" t="str">
        <f t="shared" ref="AX4101:AX4164" si="642">IF(NOT(AV4101=""),"archival/master","")</f>
        <v/>
      </c>
      <c r="AY4101" s="29" t="str">
        <f t="shared" si="638"/>
        <v>https://media.mediathek-tanz-theater.de/iiif/2/nvt_img-475-003-003.JP2</v>
      </c>
      <c r="AZ4101" s="29" t="str">
        <f t="shared" ref="AZ4101:AZ4164" si="643">IF(NOT(AY4101=""),"image/jp2","")</f>
        <v>image/jp2</v>
      </c>
      <c r="BA4101" s="29" t="str">
        <f t="shared" ref="BA4101:BA4164" si="644">IF(NOT(AY4101=""),"presentation/iiif","")</f>
        <v>presentation/iiif</v>
      </c>
      <c r="BB4101" s="29" t="str">
        <f t="shared" ref="BB4101:BB4164" si="645">"https://media.mediathek-tanz-theater.de/iiif/2/nvt_"&amp;C4101&amp;".JP2/full/100,/0/default.jpg"</f>
        <v>https://media.mediathek-tanz-theater.de/iiif/2/nvt_img-475-003-003.JP2/full/100,/0/default.jpg</v>
      </c>
      <c r="BC4101" s="29" t="str">
        <f t="shared" si="641"/>
        <v>image/jpeg</v>
      </c>
      <c r="BD4101" s="29" t="str">
        <f t="shared" ref="BD4101:BD4164" si="646">IF(NOT(BB4101=""),"presentation/thumbnail","")</f>
        <v>presentation/thumbnail</v>
      </c>
    </row>
    <row r="4102" spans="1:56" ht="38.25">
      <c r="A4102" s="29">
        <v>1</v>
      </c>
      <c r="B4102" s="29">
        <v>0</v>
      </c>
      <c r="C4102" s="38" t="s">
        <v>15503</v>
      </c>
      <c r="D4102" s="38" t="s">
        <v>15504</v>
      </c>
      <c r="F4102" s="38" t="s">
        <v>15199</v>
      </c>
      <c r="I4102" s="38" t="s">
        <v>4446</v>
      </c>
      <c r="J4102" s="38" t="s">
        <v>15489</v>
      </c>
      <c r="N4102" s="38" t="s">
        <v>1223</v>
      </c>
      <c r="P4102" s="38" t="s">
        <v>1855</v>
      </c>
      <c r="R4102" s="38" t="s">
        <v>15203</v>
      </c>
      <c r="U4102" s="38" t="s">
        <v>15502</v>
      </c>
      <c r="X4102" s="367">
        <v>29900</v>
      </c>
      <c r="Y4102" s="38" t="s">
        <v>1854</v>
      </c>
      <c r="AA4102" s="38" t="s">
        <v>1170</v>
      </c>
      <c r="AB4102" s="38" t="s">
        <v>14518</v>
      </c>
      <c r="AE4102" s="38" t="s">
        <v>2950</v>
      </c>
      <c r="AG4102" s="38">
        <v>1</v>
      </c>
      <c r="AH4102" s="38" t="s">
        <v>4439</v>
      </c>
      <c r="AI4102" s="38" t="s">
        <v>4440</v>
      </c>
      <c r="AJ4102" s="38" t="s">
        <v>4449</v>
      </c>
      <c r="AK4102" s="38" t="s">
        <v>15505</v>
      </c>
      <c r="AL4102" s="301">
        <v>43673</v>
      </c>
      <c r="AO4102" s="29" t="s">
        <v>4442</v>
      </c>
      <c r="AR4102" s="29" t="str">
        <f t="shared" si="639"/>
        <v>0</v>
      </c>
      <c r="AS4102" s="29">
        <f t="shared" ref="AS4102:AS4165" si="647">AT4102</f>
        <v>0</v>
      </c>
      <c r="AT4102" s="29">
        <v>0</v>
      </c>
      <c r="AW4102" s="29" t="str">
        <f t="shared" si="640"/>
        <v/>
      </c>
      <c r="AX4102" s="29" t="str">
        <f t="shared" si="642"/>
        <v/>
      </c>
      <c r="AY4102" s="29" t="str">
        <f t="shared" ref="AY4102:AY4165" si="648">"https://media.mediathek-tanz-theater.de/iiif/2/nvt_"&amp;C4102&amp;".JP2"</f>
        <v>https://media.mediathek-tanz-theater.de/iiif/2/nvt_img-475-003-004.JP2</v>
      </c>
      <c r="AZ4102" s="29" t="str">
        <f t="shared" si="643"/>
        <v>image/jp2</v>
      </c>
      <c r="BA4102" s="29" t="str">
        <f t="shared" si="644"/>
        <v>presentation/iiif</v>
      </c>
      <c r="BB4102" s="29" t="str">
        <f t="shared" si="645"/>
        <v>https://media.mediathek-tanz-theater.de/iiif/2/nvt_img-475-003-004.JP2/full/100,/0/default.jpg</v>
      </c>
      <c r="BC4102" s="29" t="str">
        <f t="shared" si="641"/>
        <v>image/jpeg</v>
      </c>
      <c r="BD4102" s="29" t="str">
        <f t="shared" si="646"/>
        <v>presentation/thumbnail</v>
      </c>
    </row>
    <row r="4103" spans="1:56" ht="51">
      <c r="A4103" s="29">
        <v>0</v>
      </c>
      <c r="B4103" s="29">
        <v>0</v>
      </c>
      <c r="C4103" t="s">
        <v>15506</v>
      </c>
      <c r="F4103" s="38" t="s">
        <v>15199</v>
      </c>
      <c r="I4103" s="38" t="s">
        <v>4431</v>
      </c>
      <c r="J4103" s="406"/>
      <c r="M4103" s="311"/>
      <c r="U4103"/>
      <c r="V4103"/>
      <c r="AA4103" s="38" t="s">
        <v>1170</v>
      </c>
      <c r="AB4103" s="38" t="s">
        <v>15507</v>
      </c>
      <c r="AC4103" s="38" t="s">
        <v>4433</v>
      </c>
      <c r="AE4103" s="38" t="s">
        <v>2950</v>
      </c>
      <c r="AG4103" s="38">
        <v>1</v>
      </c>
      <c r="AJ4103" s="38" t="s">
        <v>5115</v>
      </c>
      <c r="AL4103" s="301">
        <v>43673</v>
      </c>
      <c r="AR4103" s="29" t="str">
        <f t="shared" ref="AR4103:AR4166" si="649">IF(OR(I4103="Negativmappe",I4103="Negativstreifen",I4103="Diapositivfilm",I4103="Fotomappe;(POSITIVE)",AND(I4103="Kostümfotografie",NOT(AE4103="DT")),AND(I4103="Fotografie",NOT(AE4103="DT")),AND(I4103="Porträtfotografie",NOT(AE4103="DT")),AND(I4103="Fotodokumentation",NOT(AE4103="DT")),AND(I4103="Bühnenbildfotografie",NOT(AE4103="DT"))),"1","0")</f>
        <v>1</v>
      </c>
      <c r="AS4103" s="29">
        <f t="shared" si="647"/>
        <v>0</v>
      </c>
      <c r="AT4103" s="29">
        <v>0</v>
      </c>
      <c r="AW4103" s="29" t="str">
        <f t="shared" ref="AW4103:AW4166" si="650">IF(NOT(AV4103=""),"image/tiff","")</f>
        <v/>
      </c>
      <c r="AX4103" s="29" t="str">
        <f t="shared" si="642"/>
        <v/>
      </c>
      <c r="AY4103" s="29" t="str">
        <f t="shared" si="648"/>
        <v>https://media.mediathek-tanz-theater.de/iiif/2/nvt_img-476.JP2</v>
      </c>
      <c r="AZ4103" s="29" t="str">
        <f t="shared" si="643"/>
        <v>image/jp2</v>
      </c>
      <c r="BA4103" s="29" t="str">
        <f t="shared" si="644"/>
        <v>presentation/iiif</v>
      </c>
      <c r="BB4103" s="29" t="str">
        <f t="shared" si="645"/>
        <v>https://media.mediathek-tanz-theater.de/iiif/2/nvt_img-476.JP2/full/100,/0/default.jpg</v>
      </c>
      <c r="BC4103" s="29" t="str">
        <f t="shared" si="641"/>
        <v>image/jpeg</v>
      </c>
      <c r="BD4103" s="29" t="str">
        <f t="shared" si="646"/>
        <v>presentation/thumbnail</v>
      </c>
    </row>
    <row r="4104" spans="1:56">
      <c r="A4104" s="29">
        <v>1</v>
      </c>
      <c r="B4104" s="29">
        <v>0</v>
      </c>
      <c r="C4104" s="38" t="s">
        <v>15508</v>
      </c>
      <c r="D4104" s="38" t="s">
        <v>15509</v>
      </c>
      <c r="F4104" s="38" t="s">
        <v>15199</v>
      </c>
      <c r="I4104" s="38" t="s">
        <v>4438</v>
      </c>
      <c r="J4104" t="s">
        <v>15506</v>
      </c>
      <c r="N4104" s="38" t="s">
        <v>1223</v>
      </c>
      <c r="P4104" s="38" t="s">
        <v>1855</v>
      </c>
      <c r="R4104" s="38" t="s">
        <v>15203</v>
      </c>
      <c r="U4104" s="38" t="s">
        <v>15510</v>
      </c>
      <c r="X4104" s="367">
        <v>29900</v>
      </c>
      <c r="Y4104" s="38" t="s">
        <v>1854</v>
      </c>
      <c r="AA4104" s="38" t="s">
        <v>1170</v>
      </c>
      <c r="AE4104" s="38" t="s">
        <v>2950</v>
      </c>
      <c r="AG4104" s="38">
        <v>1</v>
      </c>
      <c r="AH4104" s="38" t="s">
        <v>4439</v>
      </c>
      <c r="AI4104" s="38" t="s">
        <v>4440</v>
      </c>
      <c r="AJ4104" s="38" t="s">
        <v>5835</v>
      </c>
      <c r="AL4104" s="301">
        <v>43673</v>
      </c>
      <c r="AO4104" s="29" t="s">
        <v>4442</v>
      </c>
      <c r="AR4104" s="29" t="str">
        <f t="shared" si="649"/>
        <v>1</v>
      </c>
      <c r="AS4104" s="29">
        <f t="shared" si="647"/>
        <v>1</v>
      </c>
      <c r="AT4104" s="29">
        <v>1</v>
      </c>
      <c r="AV4104" s="29" t="s">
        <v>15511</v>
      </c>
      <c r="AW4104" s="29" t="str">
        <f t="shared" si="650"/>
        <v>image/tiff</v>
      </c>
      <c r="AX4104" s="29" t="str">
        <f t="shared" si="642"/>
        <v>archival/master</v>
      </c>
      <c r="AY4104" s="29" t="str">
        <f t="shared" si="648"/>
        <v>https://media.mediathek-tanz-theater.de/iiif/2/nvt_img-476-001.JP2</v>
      </c>
      <c r="AZ4104" s="29" t="str">
        <f t="shared" si="643"/>
        <v>image/jp2</v>
      </c>
      <c r="BA4104" s="29" t="str">
        <f t="shared" si="644"/>
        <v>presentation/iiif</v>
      </c>
      <c r="BB4104" s="29" t="str">
        <f t="shared" si="645"/>
        <v>https://media.mediathek-tanz-theater.de/iiif/2/nvt_img-476-001.JP2/full/100,/0/default.jpg</v>
      </c>
      <c r="BC4104" s="29" t="str">
        <f t="shared" si="641"/>
        <v>image/jpeg</v>
      </c>
      <c r="BD4104" s="29" t="str">
        <f t="shared" si="646"/>
        <v>presentation/thumbnail</v>
      </c>
    </row>
    <row r="4105" spans="1:56">
      <c r="A4105" s="29">
        <v>1</v>
      </c>
      <c r="B4105" s="29">
        <v>0</v>
      </c>
      <c r="C4105" s="38" t="s">
        <v>15512</v>
      </c>
      <c r="D4105" s="38" t="s">
        <v>15513</v>
      </c>
      <c r="F4105" s="38" t="s">
        <v>15199</v>
      </c>
      <c r="I4105" s="38" t="s">
        <v>4446</v>
      </c>
      <c r="J4105" s="38" t="s">
        <v>15508</v>
      </c>
      <c r="N4105" s="38" t="s">
        <v>1223</v>
      </c>
      <c r="P4105" s="38" t="s">
        <v>1855</v>
      </c>
      <c r="R4105" s="38" t="s">
        <v>15203</v>
      </c>
      <c r="U4105" s="38" t="s">
        <v>1330</v>
      </c>
      <c r="X4105" s="367">
        <v>29900</v>
      </c>
      <c r="Y4105" s="38" t="s">
        <v>1854</v>
      </c>
      <c r="AA4105" s="38" t="s">
        <v>1170</v>
      </c>
      <c r="AB4105" s="38" t="s">
        <v>14521</v>
      </c>
      <c r="AE4105" s="38" t="s">
        <v>2950</v>
      </c>
      <c r="AG4105" s="38">
        <v>1</v>
      </c>
      <c r="AH4105" s="38" t="s">
        <v>4439</v>
      </c>
      <c r="AI4105" s="38" t="s">
        <v>4440</v>
      </c>
      <c r="AJ4105" s="38" t="s">
        <v>4449</v>
      </c>
      <c r="AK4105" s="38" t="s">
        <v>72</v>
      </c>
      <c r="AL4105" s="301">
        <v>43673</v>
      </c>
      <c r="AO4105" s="29" t="s">
        <v>4442</v>
      </c>
      <c r="AR4105" s="29" t="str">
        <f t="shared" si="649"/>
        <v>0</v>
      </c>
      <c r="AS4105" s="29">
        <f t="shared" si="647"/>
        <v>0</v>
      </c>
      <c r="AT4105" s="29">
        <v>0</v>
      </c>
      <c r="AW4105" s="29" t="str">
        <f t="shared" si="650"/>
        <v/>
      </c>
      <c r="AX4105" s="29" t="str">
        <f t="shared" si="642"/>
        <v/>
      </c>
      <c r="AY4105" s="29" t="str">
        <f t="shared" si="648"/>
        <v>https://media.mediathek-tanz-theater.de/iiif/2/nvt_img-476-001-001.JP2</v>
      </c>
      <c r="AZ4105" s="29" t="str">
        <f t="shared" si="643"/>
        <v>image/jp2</v>
      </c>
      <c r="BA4105" s="29" t="str">
        <f t="shared" si="644"/>
        <v>presentation/iiif</v>
      </c>
      <c r="BB4105" s="29" t="str">
        <f t="shared" si="645"/>
        <v>https://media.mediathek-tanz-theater.de/iiif/2/nvt_img-476-001-001.JP2/full/100,/0/default.jpg</v>
      </c>
      <c r="BC4105" s="29" t="str">
        <f t="shared" si="641"/>
        <v>image/jpeg</v>
      </c>
      <c r="BD4105" s="29" t="str">
        <f t="shared" si="646"/>
        <v>presentation/thumbnail</v>
      </c>
    </row>
    <row r="4106" spans="1:56">
      <c r="A4106" s="29">
        <v>1</v>
      </c>
      <c r="B4106" s="29">
        <v>0</v>
      </c>
      <c r="C4106" s="38" t="s">
        <v>15514</v>
      </c>
      <c r="D4106" s="38" t="s">
        <v>15515</v>
      </c>
      <c r="F4106" s="38" t="s">
        <v>15199</v>
      </c>
      <c r="I4106" s="38" t="s">
        <v>4446</v>
      </c>
      <c r="J4106" s="38" t="s">
        <v>15508</v>
      </c>
      <c r="N4106" s="38" t="s">
        <v>1223</v>
      </c>
      <c r="P4106" s="38" t="s">
        <v>1855</v>
      </c>
      <c r="R4106" s="38" t="s">
        <v>15203</v>
      </c>
      <c r="U4106" s="38" t="s">
        <v>1330</v>
      </c>
      <c r="X4106" s="367">
        <v>29900</v>
      </c>
      <c r="Y4106" s="38" t="s">
        <v>1854</v>
      </c>
      <c r="AA4106" s="38" t="s">
        <v>1170</v>
      </c>
      <c r="AB4106" s="38" t="s">
        <v>14525</v>
      </c>
      <c r="AE4106" s="38" t="s">
        <v>2950</v>
      </c>
      <c r="AG4106" s="38">
        <v>1</v>
      </c>
      <c r="AH4106" s="38" t="s">
        <v>4439</v>
      </c>
      <c r="AI4106" s="38" t="s">
        <v>4440</v>
      </c>
      <c r="AJ4106" s="38" t="s">
        <v>4449</v>
      </c>
      <c r="AK4106" s="38" t="s">
        <v>72</v>
      </c>
      <c r="AL4106" s="301">
        <v>43673</v>
      </c>
      <c r="AO4106" s="29" t="s">
        <v>4442</v>
      </c>
      <c r="AR4106" s="29" t="str">
        <f t="shared" si="649"/>
        <v>0</v>
      </c>
      <c r="AS4106" s="29">
        <f t="shared" si="647"/>
        <v>0</v>
      </c>
      <c r="AT4106" s="29">
        <v>0</v>
      </c>
      <c r="AW4106" s="29" t="str">
        <f t="shared" si="650"/>
        <v/>
      </c>
      <c r="AX4106" s="29" t="str">
        <f t="shared" si="642"/>
        <v/>
      </c>
      <c r="AY4106" s="29" t="str">
        <f t="shared" si="648"/>
        <v>https://media.mediathek-tanz-theater.de/iiif/2/nvt_img-476-001-002.JP2</v>
      </c>
      <c r="AZ4106" s="29" t="str">
        <f t="shared" si="643"/>
        <v>image/jp2</v>
      </c>
      <c r="BA4106" s="29" t="str">
        <f t="shared" si="644"/>
        <v>presentation/iiif</v>
      </c>
      <c r="BB4106" s="29" t="str">
        <f t="shared" si="645"/>
        <v>https://media.mediathek-tanz-theater.de/iiif/2/nvt_img-476-001-002.JP2/full/100,/0/default.jpg</v>
      </c>
      <c r="BC4106" s="29" t="str">
        <f t="shared" si="641"/>
        <v>image/jpeg</v>
      </c>
      <c r="BD4106" s="29" t="str">
        <f t="shared" si="646"/>
        <v>presentation/thumbnail</v>
      </c>
    </row>
    <row r="4107" spans="1:56">
      <c r="A4107" s="29">
        <v>1</v>
      </c>
      <c r="B4107" s="29">
        <v>0</v>
      </c>
      <c r="C4107" s="38" t="s">
        <v>15516</v>
      </c>
      <c r="D4107" s="38" t="s">
        <v>15517</v>
      </c>
      <c r="F4107" s="38" t="s">
        <v>15199</v>
      </c>
      <c r="I4107" s="38" t="s">
        <v>4446</v>
      </c>
      <c r="J4107" s="38" t="s">
        <v>15508</v>
      </c>
      <c r="N4107" s="38" t="s">
        <v>1223</v>
      </c>
      <c r="P4107" s="38" t="s">
        <v>1855</v>
      </c>
      <c r="R4107" s="38" t="s">
        <v>15203</v>
      </c>
      <c r="X4107" s="367">
        <v>29900</v>
      </c>
      <c r="Y4107" s="38" t="s">
        <v>1854</v>
      </c>
      <c r="AA4107" s="38" t="s">
        <v>1170</v>
      </c>
      <c r="AB4107" s="38" t="s">
        <v>14535</v>
      </c>
      <c r="AE4107" s="38" t="s">
        <v>2950</v>
      </c>
      <c r="AG4107" s="38">
        <v>1</v>
      </c>
      <c r="AH4107" s="38" t="s">
        <v>4439</v>
      </c>
      <c r="AI4107" s="38" t="s">
        <v>4440</v>
      </c>
      <c r="AJ4107" s="38" t="s">
        <v>4449</v>
      </c>
      <c r="AK4107" s="38" t="s">
        <v>72</v>
      </c>
      <c r="AL4107" s="301">
        <v>43673</v>
      </c>
      <c r="AO4107" s="29" t="s">
        <v>4442</v>
      </c>
      <c r="AR4107" s="29" t="str">
        <f t="shared" si="649"/>
        <v>0</v>
      </c>
      <c r="AS4107" s="29">
        <f t="shared" si="647"/>
        <v>0</v>
      </c>
      <c r="AT4107" s="29">
        <v>0</v>
      </c>
      <c r="AW4107" s="29" t="str">
        <f t="shared" si="650"/>
        <v/>
      </c>
      <c r="AX4107" s="29" t="str">
        <f t="shared" si="642"/>
        <v/>
      </c>
      <c r="AY4107" s="29" t="str">
        <f t="shared" si="648"/>
        <v>https://media.mediathek-tanz-theater.de/iiif/2/nvt_img-476-001-003.JP2</v>
      </c>
      <c r="AZ4107" s="29" t="str">
        <f t="shared" si="643"/>
        <v>image/jp2</v>
      </c>
      <c r="BA4107" s="29" t="str">
        <f t="shared" si="644"/>
        <v>presentation/iiif</v>
      </c>
      <c r="BB4107" s="29" t="str">
        <f t="shared" si="645"/>
        <v>https://media.mediathek-tanz-theater.de/iiif/2/nvt_img-476-001-003.JP2/full/100,/0/default.jpg</v>
      </c>
      <c r="BC4107" s="29" t="str">
        <f t="shared" si="641"/>
        <v>image/jpeg</v>
      </c>
      <c r="BD4107" s="29" t="str">
        <f t="shared" si="646"/>
        <v>presentation/thumbnail</v>
      </c>
    </row>
    <row r="4108" spans="1:56">
      <c r="A4108" s="29">
        <v>1</v>
      </c>
      <c r="B4108" s="29">
        <v>0</v>
      </c>
      <c r="C4108" s="38" t="s">
        <v>15518</v>
      </c>
      <c r="D4108" s="38" t="s">
        <v>15519</v>
      </c>
      <c r="F4108" s="38" t="s">
        <v>15199</v>
      </c>
      <c r="I4108" s="38" t="s">
        <v>4438</v>
      </c>
      <c r="J4108" t="s">
        <v>15506</v>
      </c>
      <c r="N4108" s="38" t="s">
        <v>1223</v>
      </c>
      <c r="P4108" s="38" t="s">
        <v>1855</v>
      </c>
      <c r="R4108" s="38" t="s">
        <v>15203</v>
      </c>
      <c r="X4108" s="367">
        <v>29900</v>
      </c>
      <c r="Y4108" s="38" t="s">
        <v>1854</v>
      </c>
      <c r="AA4108" s="38" t="s">
        <v>1170</v>
      </c>
      <c r="AE4108" s="38" t="s">
        <v>2950</v>
      </c>
      <c r="AG4108" s="38">
        <v>1</v>
      </c>
      <c r="AH4108" s="38" t="s">
        <v>4439</v>
      </c>
      <c r="AI4108" s="38" t="s">
        <v>4440</v>
      </c>
      <c r="AJ4108" s="38" t="s">
        <v>15520</v>
      </c>
      <c r="AL4108" s="301">
        <v>43673</v>
      </c>
      <c r="AO4108" s="29" t="s">
        <v>4442</v>
      </c>
      <c r="AR4108" s="29" t="str">
        <f t="shared" si="649"/>
        <v>1</v>
      </c>
      <c r="AS4108" s="29">
        <f t="shared" si="647"/>
        <v>1</v>
      </c>
      <c r="AT4108" s="29">
        <v>1</v>
      </c>
      <c r="AV4108" s="29" t="s">
        <v>15521</v>
      </c>
      <c r="AW4108" s="29" t="str">
        <f t="shared" si="650"/>
        <v>image/tiff</v>
      </c>
      <c r="AX4108" s="29" t="str">
        <f t="shared" si="642"/>
        <v>archival/master</v>
      </c>
      <c r="AY4108" s="29" t="str">
        <f t="shared" si="648"/>
        <v>https://media.mediathek-tanz-theater.de/iiif/2/nvt_img-476-002.JP2</v>
      </c>
      <c r="AZ4108" s="29" t="str">
        <f t="shared" si="643"/>
        <v>image/jp2</v>
      </c>
      <c r="BA4108" s="29" t="str">
        <f t="shared" si="644"/>
        <v>presentation/iiif</v>
      </c>
      <c r="BB4108" s="29" t="str">
        <f t="shared" si="645"/>
        <v>https://media.mediathek-tanz-theater.de/iiif/2/nvt_img-476-002.JP2/full/100,/0/default.jpg</v>
      </c>
      <c r="BC4108" s="29" t="str">
        <f t="shared" si="641"/>
        <v>image/jpeg</v>
      </c>
      <c r="BD4108" s="29" t="str">
        <f t="shared" si="646"/>
        <v>presentation/thumbnail</v>
      </c>
    </row>
    <row r="4109" spans="1:56">
      <c r="A4109" s="29">
        <v>1</v>
      </c>
      <c r="B4109" s="29">
        <v>0</v>
      </c>
      <c r="C4109" s="38" t="s">
        <v>15522</v>
      </c>
      <c r="D4109" s="38" t="s">
        <v>15523</v>
      </c>
      <c r="F4109" s="38" t="s">
        <v>15199</v>
      </c>
      <c r="I4109" s="38" t="s">
        <v>4446</v>
      </c>
      <c r="J4109" s="38" t="s">
        <v>15518</v>
      </c>
      <c r="N4109" s="38" t="s">
        <v>1223</v>
      </c>
      <c r="P4109" s="38" t="s">
        <v>1855</v>
      </c>
      <c r="R4109" s="38" t="s">
        <v>15203</v>
      </c>
      <c r="X4109" s="367">
        <v>29900</v>
      </c>
      <c r="Y4109" s="38" t="s">
        <v>1854</v>
      </c>
      <c r="AA4109" s="38" t="s">
        <v>1170</v>
      </c>
      <c r="AB4109" s="38" t="s">
        <v>14539</v>
      </c>
      <c r="AE4109" s="38" t="s">
        <v>2950</v>
      </c>
      <c r="AG4109" s="38">
        <v>1</v>
      </c>
      <c r="AH4109" s="38" t="s">
        <v>4439</v>
      </c>
      <c r="AI4109" s="38" t="s">
        <v>4440</v>
      </c>
      <c r="AJ4109" s="38" t="s">
        <v>4449</v>
      </c>
      <c r="AK4109" s="38" t="s">
        <v>72</v>
      </c>
      <c r="AL4109" s="301">
        <v>43673</v>
      </c>
      <c r="AO4109" s="29" t="s">
        <v>4442</v>
      </c>
      <c r="AR4109" s="29" t="str">
        <f t="shared" si="649"/>
        <v>0</v>
      </c>
      <c r="AS4109" s="29">
        <f t="shared" si="647"/>
        <v>0</v>
      </c>
      <c r="AT4109" s="29">
        <v>0</v>
      </c>
      <c r="AW4109" s="29" t="str">
        <f t="shared" si="650"/>
        <v/>
      </c>
      <c r="AX4109" s="29" t="str">
        <f t="shared" si="642"/>
        <v/>
      </c>
      <c r="AY4109" s="29" t="str">
        <f t="shared" si="648"/>
        <v>https://media.mediathek-tanz-theater.de/iiif/2/nvt_img-476-002-001.JP2</v>
      </c>
      <c r="AZ4109" s="29" t="str">
        <f t="shared" si="643"/>
        <v>image/jp2</v>
      </c>
      <c r="BA4109" s="29" t="str">
        <f t="shared" si="644"/>
        <v>presentation/iiif</v>
      </c>
      <c r="BB4109" s="29" t="str">
        <f t="shared" si="645"/>
        <v>https://media.mediathek-tanz-theater.de/iiif/2/nvt_img-476-002-001.JP2/full/100,/0/default.jpg</v>
      </c>
      <c r="BC4109" s="29" t="str">
        <f t="shared" si="641"/>
        <v>image/jpeg</v>
      </c>
      <c r="BD4109" s="29" t="str">
        <f t="shared" si="646"/>
        <v>presentation/thumbnail</v>
      </c>
    </row>
    <row r="4110" spans="1:56">
      <c r="A4110" s="29">
        <v>1</v>
      </c>
      <c r="B4110" s="29">
        <v>0</v>
      </c>
      <c r="C4110" s="38" t="s">
        <v>15524</v>
      </c>
      <c r="D4110" s="38" t="s">
        <v>15525</v>
      </c>
      <c r="F4110" s="38" t="s">
        <v>15199</v>
      </c>
      <c r="I4110" s="38" t="s">
        <v>4446</v>
      </c>
      <c r="J4110" s="38" t="s">
        <v>15518</v>
      </c>
      <c r="N4110" s="38" t="s">
        <v>1223</v>
      </c>
      <c r="P4110" s="38" t="s">
        <v>1855</v>
      </c>
      <c r="R4110" s="38" t="s">
        <v>15203</v>
      </c>
      <c r="X4110" s="367">
        <v>29900</v>
      </c>
      <c r="Y4110" s="38" t="s">
        <v>1854</v>
      </c>
      <c r="AA4110" s="38" t="s">
        <v>1170</v>
      </c>
      <c r="AB4110" s="38" t="s">
        <v>14546</v>
      </c>
      <c r="AE4110" s="38" t="s">
        <v>2950</v>
      </c>
      <c r="AG4110" s="38">
        <v>1</v>
      </c>
      <c r="AH4110" s="38" t="s">
        <v>4439</v>
      </c>
      <c r="AI4110" s="38" t="s">
        <v>4440</v>
      </c>
      <c r="AJ4110" s="38" t="s">
        <v>4449</v>
      </c>
      <c r="AK4110" s="38" t="s">
        <v>72</v>
      </c>
      <c r="AL4110" s="301">
        <v>43673</v>
      </c>
      <c r="AO4110" s="29" t="s">
        <v>4442</v>
      </c>
      <c r="AR4110" s="29" t="str">
        <f t="shared" si="649"/>
        <v>0</v>
      </c>
      <c r="AS4110" s="29">
        <f t="shared" si="647"/>
        <v>0</v>
      </c>
      <c r="AT4110" s="29">
        <v>0</v>
      </c>
      <c r="AW4110" s="29" t="str">
        <f t="shared" si="650"/>
        <v/>
      </c>
      <c r="AX4110" s="29" t="str">
        <f t="shared" si="642"/>
        <v/>
      </c>
      <c r="AY4110" s="29" t="str">
        <f t="shared" si="648"/>
        <v>https://media.mediathek-tanz-theater.de/iiif/2/nvt_img-476-002-002.JP2</v>
      </c>
      <c r="AZ4110" s="29" t="str">
        <f t="shared" si="643"/>
        <v>image/jp2</v>
      </c>
      <c r="BA4110" s="29" t="str">
        <f t="shared" si="644"/>
        <v>presentation/iiif</v>
      </c>
      <c r="BB4110" s="29" t="str">
        <f t="shared" si="645"/>
        <v>https://media.mediathek-tanz-theater.de/iiif/2/nvt_img-476-002-002.JP2/full/100,/0/default.jpg</v>
      </c>
      <c r="BC4110" s="29" t="str">
        <f t="shared" si="641"/>
        <v>image/jpeg</v>
      </c>
      <c r="BD4110" s="29" t="str">
        <f t="shared" si="646"/>
        <v>presentation/thumbnail</v>
      </c>
    </row>
    <row r="4111" spans="1:56">
      <c r="A4111" s="29">
        <v>1</v>
      </c>
      <c r="B4111" s="29">
        <v>0</v>
      </c>
      <c r="C4111" s="38" t="s">
        <v>15526</v>
      </c>
      <c r="D4111" s="38" t="s">
        <v>15527</v>
      </c>
      <c r="F4111" s="38" t="s">
        <v>15199</v>
      </c>
      <c r="I4111" s="38" t="s">
        <v>4446</v>
      </c>
      <c r="J4111" s="38" t="s">
        <v>15518</v>
      </c>
      <c r="N4111" s="38" t="s">
        <v>1223</v>
      </c>
      <c r="P4111" s="38" t="s">
        <v>1855</v>
      </c>
      <c r="R4111" s="38" t="s">
        <v>15203</v>
      </c>
      <c r="X4111" s="367">
        <v>29900</v>
      </c>
      <c r="Y4111" s="38" t="s">
        <v>1854</v>
      </c>
      <c r="AA4111" s="38" t="s">
        <v>1170</v>
      </c>
      <c r="AB4111" s="38" t="s">
        <v>14553</v>
      </c>
      <c r="AE4111" s="38" t="s">
        <v>2950</v>
      </c>
      <c r="AG4111" s="38">
        <v>1</v>
      </c>
      <c r="AH4111" s="38" t="s">
        <v>4439</v>
      </c>
      <c r="AI4111" s="38" t="s">
        <v>4440</v>
      </c>
      <c r="AJ4111" s="38" t="s">
        <v>4449</v>
      </c>
      <c r="AK4111" s="38" t="s">
        <v>72</v>
      </c>
      <c r="AL4111" s="301">
        <v>43673</v>
      </c>
      <c r="AO4111" s="29" t="s">
        <v>4442</v>
      </c>
      <c r="AR4111" s="29" t="str">
        <f t="shared" si="649"/>
        <v>0</v>
      </c>
      <c r="AS4111" s="29">
        <f t="shared" si="647"/>
        <v>0</v>
      </c>
      <c r="AT4111" s="29">
        <v>0</v>
      </c>
      <c r="AW4111" s="29" t="str">
        <f t="shared" si="650"/>
        <v/>
      </c>
      <c r="AX4111" s="29" t="str">
        <f t="shared" si="642"/>
        <v/>
      </c>
      <c r="AY4111" s="29" t="str">
        <f t="shared" si="648"/>
        <v>https://media.mediathek-tanz-theater.de/iiif/2/nvt_img-476-002-003.JP2</v>
      </c>
      <c r="AZ4111" s="29" t="str">
        <f t="shared" si="643"/>
        <v>image/jp2</v>
      </c>
      <c r="BA4111" s="29" t="str">
        <f t="shared" si="644"/>
        <v>presentation/iiif</v>
      </c>
      <c r="BB4111" s="29" t="str">
        <f t="shared" si="645"/>
        <v>https://media.mediathek-tanz-theater.de/iiif/2/nvt_img-476-002-003.JP2/full/100,/0/default.jpg</v>
      </c>
      <c r="BC4111" s="29" t="str">
        <f t="shared" si="641"/>
        <v>image/jpeg</v>
      </c>
      <c r="BD4111" s="29" t="str">
        <f t="shared" si="646"/>
        <v>presentation/thumbnail</v>
      </c>
    </row>
    <row r="4112" spans="1:56" ht="51">
      <c r="A4112" s="29">
        <v>0</v>
      </c>
      <c r="B4112" s="29">
        <v>0</v>
      </c>
      <c r="C4112" t="s">
        <v>15528</v>
      </c>
      <c r="F4112" s="38" t="s">
        <v>15199</v>
      </c>
      <c r="I4112" s="38" t="s">
        <v>4431</v>
      </c>
      <c r="J4112" s="406"/>
      <c r="M4112" s="311"/>
      <c r="U4112"/>
      <c r="V4112"/>
      <c r="AB4112" s="38" t="s">
        <v>15529</v>
      </c>
      <c r="AC4112" s="38" t="s">
        <v>4433</v>
      </c>
      <c r="AE4112" s="38" t="s">
        <v>2950</v>
      </c>
      <c r="AG4112" s="38">
        <v>1</v>
      </c>
      <c r="AJ4112" s="38" t="s">
        <v>5115</v>
      </c>
      <c r="AL4112" s="301">
        <v>43673</v>
      </c>
      <c r="AR4112" s="29" t="str">
        <f t="shared" si="649"/>
        <v>1</v>
      </c>
      <c r="AS4112" s="29">
        <f t="shared" si="647"/>
        <v>0</v>
      </c>
      <c r="AT4112" s="29">
        <v>0</v>
      </c>
      <c r="AW4112" s="29" t="str">
        <f t="shared" si="650"/>
        <v/>
      </c>
      <c r="AX4112" s="29" t="str">
        <f t="shared" si="642"/>
        <v/>
      </c>
      <c r="AY4112" s="29" t="str">
        <f t="shared" si="648"/>
        <v>https://media.mediathek-tanz-theater.de/iiif/2/nvt_img-477.JP2</v>
      </c>
      <c r="AZ4112" s="29" t="str">
        <f t="shared" si="643"/>
        <v>image/jp2</v>
      </c>
      <c r="BA4112" s="29" t="str">
        <f t="shared" si="644"/>
        <v>presentation/iiif</v>
      </c>
      <c r="BB4112" s="29" t="str">
        <f t="shared" si="645"/>
        <v>https://media.mediathek-tanz-theater.de/iiif/2/nvt_img-477.JP2/full/100,/0/default.jpg</v>
      </c>
      <c r="BC4112" s="29" t="str">
        <f t="shared" si="641"/>
        <v>image/jpeg</v>
      </c>
      <c r="BD4112" s="29" t="str">
        <f t="shared" si="646"/>
        <v>presentation/thumbnail</v>
      </c>
    </row>
    <row r="4113" spans="1:56">
      <c r="A4113" s="29">
        <v>1</v>
      </c>
      <c r="B4113" s="29">
        <v>0</v>
      </c>
      <c r="C4113" s="38" t="s">
        <v>15530</v>
      </c>
      <c r="D4113" s="38" t="s">
        <v>15531</v>
      </c>
      <c r="F4113" s="38" t="s">
        <v>15199</v>
      </c>
      <c r="I4113" s="38" t="s">
        <v>4438</v>
      </c>
      <c r="J4113" t="s">
        <v>15528</v>
      </c>
      <c r="N4113" s="38" t="s">
        <v>1223</v>
      </c>
      <c r="P4113" s="38" t="s">
        <v>1855</v>
      </c>
      <c r="R4113" s="38" t="s">
        <v>15203</v>
      </c>
      <c r="X4113" s="367">
        <v>29900</v>
      </c>
      <c r="Y4113" s="38" t="s">
        <v>1854</v>
      </c>
      <c r="AA4113" s="38" t="s">
        <v>1170</v>
      </c>
      <c r="AE4113" s="38" t="s">
        <v>2950</v>
      </c>
      <c r="AG4113" s="38">
        <v>1</v>
      </c>
      <c r="AH4113" s="38" t="s">
        <v>4439</v>
      </c>
      <c r="AI4113" s="38" t="s">
        <v>4440</v>
      </c>
      <c r="AJ4113" s="38" t="s">
        <v>11546</v>
      </c>
      <c r="AL4113" s="301">
        <v>43673</v>
      </c>
      <c r="AO4113" s="29" t="s">
        <v>4442</v>
      </c>
      <c r="AR4113" s="29" t="str">
        <f t="shared" si="649"/>
        <v>1</v>
      </c>
      <c r="AS4113" s="29">
        <f t="shared" si="647"/>
        <v>1</v>
      </c>
      <c r="AT4113" s="29">
        <v>1</v>
      </c>
      <c r="AV4113" s="29" t="s">
        <v>15532</v>
      </c>
      <c r="AW4113" s="29" t="str">
        <f t="shared" si="650"/>
        <v>image/tiff</v>
      </c>
      <c r="AX4113" s="29" t="str">
        <f t="shared" si="642"/>
        <v>archival/master</v>
      </c>
      <c r="AY4113" s="29" t="str">
        <f t="shared" si="648"/>
        <v>https://media.mediathek-tanz-theater.de/iiif/2/nvt_img-477-001.JP2</v>
      </c>
      <c r="AZ4113" s="29" t="str">
        <f t="shared" si="643"/>
        <v>image/jp2</v>
      </c>
      <c r="BA4113" s="29" t="str">
        <f t="shared" si="644"/>
        <v>presentation/iiif</v>
      </c>
      <c r="BB4113" s="29" t="str">
        <f t="shared" si="645"/>
        <v>https://media.mediathek-tanz-theater.de/iiif/2/nvt_img-477-001.JP2/full/100,/0/default.jpg</v>
      </c>
      <c r="BC4113" s="29" t="str">
        <f t="shared" si="641"/>
        <v>image/jpeg</v>
      </c>
      <c r="BD4113" s="29" t="str">
        <f t="shared" si="646"/>
        <v>presentation/thumbnail</v>
      </c>
    </row>
    <row r="4114" spans="1:56">
      <c r="A4114" s="29">
        <v>1</v>
      </c>
      <c r="B4114" s="29">
        <v>0</v>
      </c>
      <c r="C4114" s="38" t="s">
        <v>15533</v>
      </c>
      <c r="D4114" s="38" t="s">
        <v>15534</v>
      </c>
      <c r="F4114" s="38" t="s">
        <v>15199</v>
      </c>
      <c r="I4114" s="38" t="s">
        <v>4446</v>
      </c>
      <c r="J4114" s="38" t="s">
        <v>15530</v>
      </c>
      <c r="N4114" s="38" t="s">
        <v>1223</v>
      </c>
      <c r="P4114" s="38" t="s">
        <v>1855</v>
      </c>
      <c r="R4114" s="38" t="s">
        <v>15203</v>
      </c>
      <c r="U4114" s="38" t="s">
        <v>15535</v>
      </c>
      <c r="X4114" s="367">
        <v>29900</v>
      </c>
      <c r="Y4114" s="38" t="s">
        <v>1854</v>
      </c>
      <c r="AA4114" s="38" t="s">
        <v>1170</v>
      </c>
      <c r="AB4114" s="38" t="s">
        <v>14559</v>
      </c>
      <c r="AE4114" s="38" t="s">
        <v>2950</v>
      </c>
      <c r="AG4114" s="38">
        <v>1</v>
      </c>
      <c r="AH4114" s="38" t="s">
        <v>4439</v>
      </c>
      <c r="AI4114" s="38" t="s">
        <v>4440</v>
      </c>
      <c r="AJ4114" s="38" t="s">
        <v>4449</v>
      </c>
      <c r="AK4114" s="38" t="s">
        <v>72</v>
      </c>
      <c r="AL4114" s="301">
        <v>43673</v>
      </c>
      <c r="AO4114" s="29" t="s">
        <v>4442</v>
      </c>
      <c r="AR4114" s="29" t="str">
        <f t="shared" si="649"/>
        <v>0</v>
      </c>
      <c r="AS4114" s="29">
        <f t="shared" si="647"/>
        <v>0</v>
      </c>
      <c r="AT4114" s="29">
        <v>0</v>
      </c>
      <c r="AW4114" s="29" t="str">
        <f t="shared" si="650"/>
        <v/>
      </c>
      <c r="AX4114" s="29" t="str">
        <f t="shared" si="642"/>
        <v/>
      </c>
      <c r="AY4114" s="29" t="str">
        <f t="shared" si="648"/>
        <v>https://media.mediathek-tanz-theater.de/iiif/2/nvt_img-477-001-001.JP2</v>
      </c>
      <c r="AZ4114" s="29" t="str">
        <f t="shared" si="643"/>
        <v>image/jp2</v>
      </c>
      <c r="BA4114" s="29" t="str">
        <f t="shared" si="644"/>
        <v>presentation/iiif</v>
      </c>
      <c r="BB4114" s="29" t="str">
        <f t="shared" si="645"/>
        <v>https://media.mediathek-tanz-theater.de/iiif/2/nvt_img-477-001-001.JP2/full/100,/0/default.jpg</v>
      </c>
      <c r="BC4114" s="29" t="str">
        <f t="shared" si="641"/>
        <v>image/jpeg</v>
      </c>
      <c r="BD4114" s="29" t="str">
        <f t="shared" si="646"/>
        <v>presentation/thumbnail</v>
      </c>
    </row>
    <row r="4115" spans="1:56">
      <c r="A4115" s="29">
        <v>1</v>
      </c>
      <c r="B4115" s="29">
        <v>0</v>
      </c>
      <c r="C4115" s="38" t="s">
        <v>15536</v>
      </c>
      <c r="D4115" s="38" t="s">
        <v>15537</v>
      </c>
      <c r="F4115" s="38" t="s">
        <v>15199</v>
      </c>
      <c r="I4115" s="38" t="s">
        <v>4446</v>
      </c>
      <c r="J4115" s="38" t="s">
        <v>15530</v>
      </c>
      <c r="N4115" s="38" t="s">
        <v>1223</v>
      </c>
      <c r="P4115" s="38" t="s">
        <v>1855</v>
      </c>
      <c r="R4115" s="38" t="s">
        <v>15203</v>
      </c>
      <c r="U4115" s="38" t="s">
        <v>15538</v>
      </c>
      <c r="X4115" s="367">
        <v>29900</v>
      </c>
      <c r="Y4115" s="38" t="s">
        <v>1854</v>
      </c>
      <c r="AA4115" s="38" t="s">
        <v>1170</v>
      </c>
      <c r="AB4115" s="38" t="s">
        <v>14563</v>
      </c>
      <c r="AE4115" s="38" t="s">
        <v>2950</v>
      </c>
      <c r="AG4115" s="38">
        <v>1</v>
      </c>
      <c r="AH4115" s="38" t="s">
        <v>4439</v>
      </c>
      <c r="AI4115" s="38" t="s">
        <v>4440</v>
      </c>
      <c r="AJ4115" s="38" t="s">
        <v>4449</v>
      </c>
      <c r="AK4115" s="38" t="s">
        <v>72</v>
      </c>
      <c r="AL4115" s="301">
        <v>43673</v>
      </c>
      <c r="AO4115" s="29" t="s">
        <v>4442</v>
      </c>
      <c r="AR4115" s="29" t="str">
        <f t="shared" si="649"/>
        <v>0</v>
      </c>
      <c r="AS4115" s="29">
        <f t="shared" si="647"/>
        <v>0</v>
      </c>
      <c r="AT4115" s="29">
        <v>0</v>
      </c>
      <c r="AW4115" s="29" t="str">
        <f t="shared" si="650"/>
        <v/>
      </c>
      <c r="AX4115" s="29" t="str">
        <f t="shared" si="642"/>
        <v/>
      </c>
      <c r="AY4115" s="29" t="str">
        <f t="shared" si="648"/>
        <v>https://media.mediathek-tanz-theater.de/iiif/2/nvt_img-477-001-002.JP2</v>
      </c>
      <c r="AZ4115" s="29" t="str">
        <f t="shared" si="643"/>
        <v>image/jp2</v>
      </c>
      <c r="BA4115" s="29" t="str">
        <f t="shared" si="644"/>
        <v>presentation/iiif</v>
      </c>
      <c r="BB4115" s="29" t="str">
        <f t="shared" si="645"/>
        <v>https://media.mediathek-tanz-theater.de/iiif/2/nvt_img-477-001-002.JP2/full/100,/0/default.jpg</v>
      </c>
      <c r="BC4115" s="29" t="str">
        <f t="shared" si="641"/>
        <v>image/jpeg</v>
      </c>
      <c r="BD4115" s="29" t="str">
        <f t="shared" si="646"/>
        <v>presentation/thumbnail</v>
      </c>
    </row>
    <row r="4116" spans="1:56" ht="25.5">
      <c r="A4116" s="29">
        <v>1</v>
      </c>
      <c r="B4116" s="29">
        <v>0</v>
      </c>
      <c r="C4116" s="38" t="s">
        <v>15539</v>
      </c>
      <c r="D4116" s="38" t="s">
        <v>15540</v>
      </c>
      <c r="F4116" s="38" t="s">
        <v>15199</v>
      </c>
      <c r="H4116" s="38" t="s">
        <v>5078</v>
      </c>
      <c r="I4116" s="38" t="s">
        <v>4446</v>
      </c>
      <c r="J4116" s="38" t="s">
        <v>15530</v>
      </c>
      <c r="N4116" s="38" t="s">
        <v>1223</v>
      </c>
      <c r="P4116" s="38" t="s">
        <v>1855</v>
      </c>
      <c r="R4116" s="38" t="s">
        <v>15203</v>
      </c>
      <c r="U4116" s="38" t="s">
        <v>15541</v>
      </c>
      <c r="X4116" s="367">
        <v>29900</v>
      </c>
      <c r="Y4116" s="38" t="s">
        <v>1854</v>
      </c>
      <c r="AA4116" s="38" t="s">
        <v>1170</v>
      </c>
      <c r="AB4116" s="38" t="s">
        <v>14566</v>
      </c>
      <c r="AE4116" s="38" t="s">
        <v>2950</v>
      </c>
      <c r="AG4116" s="38">
        <v>1</v>
      </c>
      <c r="AH4116" s="38" t="s">
        <v>4439</v>
      </c>
      <c r="AI4116" s="38" t="s">
        <v>4440</v>
      </c>
      <c r="AJ4116" s="38" t="s">
        <v>4449</v>
      </c>
      <c r="AK4116" s="38" t="s">
        <v>15542</v>
      </c>
      <c r="AL4116" s="301">
        <v>43673</v>
      </c>
      <c r="AO4116" s="29" t="s">
        <v>4442</v>
      </c>
      <c r="AR4116" s="29" t="str">
        <f t="shared" si="649"/>
        <v>0</v>
      </c>
      <c r="AS4116" s="29">
        <f t="shared" si="647"/>
        <v>0</v>
      </c>
      <c r="AT4116" s="29">
        <v>0</v>
      </c>
      <c r="AW4116" s="29" t="str">
        <f t="shared" si="650"/>
        <v/>
      </c>
      <c r="AX4116" s="29" t="str">
        <f t="shared" si="642"/>
        <v/>
      </c>
      <c r="AY4116" s="29" t="str">
        <f t="shared" si="648"/>
        <v>https://media.mediathek-tanz-theater.de/iiif/2/nvt_img-477-001-003.JP2</v>
      </c>
      <c r="AZ4116" s="29" t="str">
        <f t="shared" si="643"/>
        <v>image/jp2</v>
      </c>
      <c r="BA4116" s="29" t="str">
        <f t="shared" si="644"/>
        <v>presentation/iiif</v>
      </c>
      <c r="BB4116" s="29" t="str">
        <f t="shared" si="645"/>
        <v>https://media.mediathek-tanz-theater.de/iiif/2/nvt_img-477-001-003.JP2/full/100,/0/default.jpg</v>
      </c>
      <c r="BC4116" s="29" t="str">
        <f t="shared" si="641"/>
        <v>image/jpeg</v>
      </c>
      <c r="BD4116" s="29" t="str">
        <f t="shared" si="646"/>
        <v>presentation/thumbnail</v>
      </c>
    </row>
    <row r="4117" spans="1:56">
      <c r="A4117" s="29">
        <v>1</v>
      </c>
      <c r="B4117" s="29">
        <v>0</v>
      </c>
      <c r="C4117" s="38" t="s">
        <v>15543</v>
      </c>
      <c r="D4117" s="38" t="s">
        <v>15544</v>
      </c>
      <c r="F4117" s="38" t="s">
        <v>15199</v>
      </c>
      <c r="I4117" s="38" t="s">
        <v>4438</v>
      </c>
      <c r="J4117" t="s">
        <v>15528</v>
      </c>
      <c r="N4117" s="38" t="s">
        <v>1223</v>
      </c>
      <c r="P4117" s="38" t="s">
        <v>1855</v>
      </c>
      <c r="R4117" s="38" t="s">
        <v>15203</v>
      </c>
      <c r="X4117" s="367">
        <v>29900</v>
      </c>
      <c r="Y4117" s="38" t="s">
        <v>1854</v>
      </c>
      <c r="AA4117" s="38" t="s">
        <v>1170</v>
      </c>
      <c r="AE4117" s="38" t="s">
        <v>2950</v>
      </c>
      <c r="AG4117" s="38">
        <v>1</v>
      </c>
      <c r="AH4117" s="38" t="s">
        <v>4439</v>
      </c>
      <c r="AI4117" s="38" t="s">
        <v>4440</v>
      </c>
      <c r="AJ4117" s="38" t="s">
        <v>12883</v>
      </c>
      <c r="AL4117" s="301">
        <v>43673</v>
      </c>
      <c r="AO4117" s="29" t="s">
        <v>4442</v>
      </c>
      <c r="AR4117" s="29" t="str">
        <f t="shared" si="649"/>
        <v>1</v>
      </c>
      <c r="AS4117" s="29">
        <f t="shared" si="647"/>
        <v>1</v>
      </c>
      <c r="AT4117" s="29">
        <v>1</v>
      </c>
      <c r="AV4117" s="29" t="s">
        <v>15545</v>
      </c>
      <c r="AW4117" s="29" t="str">
        <f t="shared" si="650"/>
        <v>image/tiff</v>
      </c>
      <c r="AX4117" s="29" t="str">
        <f t="shared" si="642"/>
        <v>archival/master</v>
      </c>
      <c r="AY4117" s="29" t="str">
        <f t="shared" si="648"/>
        <v>https://media.mediathek-tanz-theater.de/iiif/2/nvt_img-477-002.JP2</v>
      </c>
      <c r="AZ4117" s="29" t="str">
        <f t="shared" si="643"/>
        <v>image/jp2</v>
      </c>
      <c r="BA4117" s="29" t="str">
        <f t="shared" si="644"/>
        <v>presentation/iiif</v>
      </c>
      <c r="BB4117" s="29" t="str">
        <f t="shared" si="645"/>
        <v>https://media.mediathek-tanz-theater.de/iiif/2/nvt_img-477-002.JP2/full/100,/0/default.jpg</v>
      </c>
      <c r="BC4117" s="29" t="str">
        <f t="shared" si="641"/>
        <v>image/jpeg</v>
      </c>
      <c r="BD4117" s="29" t="str">
        <f t="shared" si="646"/>
        <v>presentation/thumbnail</v>
      </c>
    </row>
    <row r="4118" spans="1:56">
      <c r="A4118" s="29">
        <v>1</v>
      </c>
      <c r="B4118" s="29">
        <v>0</v>
      </c>
      <c r="C4118" s="38" t="s">
        <v>15546</v>
      </c>
      <c r="D4118" s="38" t="s">
        <v>15547</v>
      </c>
      <c r="F4118" s="38" t="s">
        <v>15199</v>
      </c>
      <c r="I4118" s="38" t="s">
        <v>4446</v>
      </c>
      <c r="J4118" s="38" t="s">
        <v>15543</v>
      </c>
      <c r="N4118" s="38" t="s">
        <v>1223</v>
      </c>
      <c r="P4118" s="38" t="s">
        <v>1855</v>
      </c>
      <c r="R4118" s="38" t="s">
        <v>15203</v>
      </c>
      <c r="U4118" s="38" t="s">
        <v>15538</v>
      </c>
      <c r="X4118" s="367">
        <v>29900</v>
      </c>
      <c r="Y4118" s="38" t="s">
        <v>1854</v>
      </c>
      <c r="AA4118" s="38" t="s">
        <v>1170</v>
      </c>
      <c r="AB4118" s="38" t="s">
        <v>14574</v>
      </c>
      <c r="AE4118" s="38" t="s">
        <v>2950</v>
      </c>
      <c r="AG4118" s="38">
        <v>1</v>
      </c>
      <c r="AH4118" s="38" t="s">
        <v>4439</v>
      </c>
      <c r="AI4118" s="38" t="s">
        <v>4440</v>
      </c>
      <c r="AJ4118" s="38" t="s">
        <v>4449</v>
      </c>
      <c r="AK4118" s="38" t="s">
        <v>72</v>
      </c>
      <c r="AL4118" s="301">
        <v>43673</v>
      </c>
      <c r="AO4118" s="29" t="s">
        <v>4442</v>
      </c>
      <c r="AR4118" s="29" t="str">
        <f t="shared" si="649"/>
        <v>0</v>
      </c>
      <c r="AS4118" s="29">
        <f t="shared" si="647"/>
        <v>0</v>
      </c>
      <c r="AT4118" s="29">
        <v>0</v>
      </c>
      <c r="AW4118" s="29" t="str">
        <f t="shared" si="650"/>
        <v/>
      </c>
      <c r="AX4118" s="29" t="str">
        <f t="shared" si="642"/>
        <v/>
      </c>
      <c r="AY4118" s="29" t="str">
        <f t="shared" si="648"/>
        <v>https://media.mediathek-tanz-theater.de/iiif/2/nvt_img-477-002-001.JP2</v>
      </c>
      <c r="AZ4118" s="29" t="str">
        <f t="shared" si="643"/>
        <v>image/jp2</v>
      </c>
      <c r="BA4118" s="29" t="str">
        <f t="shared" si="644"/>
        <v>presentation/iiif</v>
      </c>
      <c r="BB4118" s="29" t="str">
        <f t="shared" si="645"/>
        <v>https://media.mediathek-tanz-theater.de/iiif/2/nvt_img-477-002-001.JP2/full/100,/0/default.jpg</v>
      </c>
      <c r="BC4118" s="29" t="str">
        <f t="shared" si="641"/>
        <v>image/jpeg</v>
      </c>
      <c r="BD4118" s="29" t="str">
        <f t="shared" si="646"/>
        <v>presentation/thumbnail</v>
      </c>
    </row>
    <row r="4119" spans="1:56" ht="25.5">
      <c r="A4119" s="29">
        <v>1</v>
      </c>
      <c r="B4119" s="29">
        <v>0</v>
      </c>
      <c r="C4119" s="38" t="s">
        <v>15548</v>
      </c>
      <c r="D4119" s="38" t="s">
        <v>15549</v>
      </c>
      <c r="F4119" s="38" t="s">
        <v>15199</v>
      </c>
      <c r="H4119" s="38" t="s">
        <v>4841</v>
      </c>
      <c r="I4119" s="38" t="s">
        <v>4446</v>
      </c>
      <c r="J4119" s="38" t="s">
        <v>15543</v>
      </c>
      <c r="N4119" s="38" t="s">
        <v>1223</v>
      </c>
      <c r="P4119" s="38" t="s">
        <v>1855</v>
      </c>
      <c r="R4119" s="38" t="s">
        <v>15203</v>
      </c>
      <c r="U4119" s="38" t="s">
        <v>15541</v>
      </c>
      <c r="X4119" s="367">
        <v>29900</v>
      </c>
      <c r="Y4119" s="38" t="s">
        <v>1854</v>
      </c>
      <c r="AA4119" s="38" t="s">
        <v>1170</v>
      </c>
      <c r="AB4119" s="38" t="s">
        <v>14578</v>
      </c>
      <c r="AE4119" s="38" t="s">
        <v>2950</v>
      </c>
      <c r="AG4119" s="38">
        <v>1</v>
      </c>
      <c r="AH4119" s="38" t="s">
        <v>4439</v>
      </c>
      <c r="AI4119" s="38" t="s">
        <v>4440</v>
      </c>
      <c r="AJ4119" s="38" t="s">
        <v>4449</v>
      </c>
      <c r="AK4119" s="38" t="s">
        <v>72</v>
      </c>
      <c r="AL4119" s="301">
        <v>43673</v>
      </c>
      <c r="AO4119" s="29" t="s">
        <v>4442</v>
      </c>
      <c r="AR4119" s="29" t="str">
        <f t="shared" si="649"/>
        <v>0</v>
      </c>
      <c r="AS4119" s="29">
        <f t="shared" si="647"/>
        <v>0</v>
      </c>
      <c r="AT4119" s="29">
        <v>0</v>
      </c>
      <c r="AW4119" s="29" t="str">
        <f t="shared" si="650"/>
        <v/>
      </c>
      <c r="AX4119" s="29" t="str">
        <f t="shared" si="642"/>
        <v/>
      </c>
      <c r="AY4119" s="29" t="str">
        <f t="shared" si="648"/>
        <v>https://media.mediathek-tanz-theater.de/iiif/2/nvt_img-477-002-002.JP2</v>
      </c>
      <c r="AZ4119" s="29" t="str">
        <f t="shared" si="643"/>
        <v>image/jp2</v>
      </c>
      <c r="BA4119" s="29" t="str">
        <f t="shared" si="644"/>
        <v>presentation/iiif</v>
      </c>
      <c r="BB4119" s="29" t="str">
        <f t="shared" si="645"/>
        <v>https://media.mediathek-tanz-theater.de/iiif/2/nvt_img-477-002-002.JP2/full/100,/0/default.jpg</v>
      </c>
      <c r="BC4119" s="29" t="str">
        <f t="shared" si="641"/>
        <v>image/jpeg</v>
      </c>
      <c r="BD4119" s="29" t="str">
        <f t="shared" si="646"/>
        <v>presentation/thumbnail</v>
      </c>
    </row>
    <row r="4120" spans="1:56" ht="25.5">
      <c r="A4120" s="29">
        <v>1</v>
      </c>
      <c r="B4120" s="29">
        <v>0</v>
      </c>
      <c r="C4120" s="38" t="s">
        <v>15550</v>
      </c>
      <c r="D4120" s="38" t="s">
        <v>15551</v>
      </c>
      <c r="F4120" s="38" t="s">
        <v>15199</v>
      </c>
      <c r="I4120" s="38" t="s">
        <v>4446</v>
      </c>
      <c r="J4120" s="38" t="s">
        <v>15543</v>
      </c>
      <c r="N4120" s="38" t="s">
        <v>1223</v>
      </c>
      <c r="P4120" s="38" t="s">
        <v>1855</v>
      </c>
      <c r="R4120" s="38" t="s">
        <v>15203</v>
      </c>
      <c r="U4120" s="38" t="s">
        <v>15552</v>
      </c>
      <c r="X4120" s="367">
        <v>29900</v>
      </c>
      <c r="Y4120" s="38" t="s">
        <v>1854</v>
      </c>
      <c r="AA4120" s="38" t="s">
        <v>1170</v>
      </c>
      <c r="AB4120" s="38" t="s">
        <v>14585</v>
      </c>
      <c r="AE4120" s="38" t="s">
        <v>2950</v>
      </c>
      <c r="AG4120" s="38">
        <v>1</v>
      </c>
      <c r="AH4120" s="38" t="s">
        <v>4439</v>
      </c>
      <c r="AI4120" s="38" t="s">
        <v>4440</v>
      </c>
      <c r="AJ4120" s="38" t="s">
        <v>4449</v>
      </c>
      <c r="AK4120" s="38" t="s">
        <v>72</v>
      </c>
      <c r="AL4120" s="301">
        <v>43673</v>
      </c>
      <c r="AO4120" s="29" t="s">
        <v>4442</v>
      </c>
      <c r="AR4120" s="29" t="str">
        <f t="shared" si="649"/>
        <v>0</v>
      </c>
      <c r="AS4120" s="29">
        <f t="shared" si="647"/>
        <v>0</v>
      </c>
      <c r="AT4120" s="29">
        <v>0</v>
      </c>
      <c r="AW4120" s="29" t="str">
        <f t="shared" si="650"/>
        <v/>
      </c>
      <c r="AX4120" s="29" t="str">
        <f t="shared" si="642"/>
        <v/>
      </c>
      <c r="AY4120" s="29" t="str">
        <f t="shared" si="648"/>
        <v>https://media.mediathek-tanz-theater.de/iiif/2/nvt_img-477-002-003.JP2</v>
      </c>
      <c r="AZ4120" s="29" t="str">
        <f t="shared" si="643"/>
        <v>image/jp2</v>
      </c>
      <c r="BA4120" s="29" t="str">
        <f t="shared" si="644"/>
        <v>presentation/iiif</v>
      </c>
      <c r="BB4120" s="29" t="str">
        <f t="shared" si="645"/>
        <v>https://media.mediathek-tanz-theater.de/iiif/2/nvt_img-477-002-003.JP2/full/100,/0/default.jpg</v>
      </c>
      <c r="BC4120" s="29" t="str">
        <f t="shared" si="641"/>
        <v>image/jpeg</v>
      </c>
      <c r="BD4120" s="29" t="str">
        <f t="shared" si="646"/>
        <v>presentation/thumbnail</v>
      </c>
    </row>
    <row r="4121" spans="1:56">
      <c r="A4121" s="29">
        <v>1</v>
      </c>
      <c r="B4121" s="29">
        <v>0</v>
      </c>
      <c r="C4121" s="38" t="s">
        <v>15553</v>
      </c>
      <c r="D4121" s="38" t="s">
        <v>15554</v>
      </c>
      <c r="F4121" s="38" t="s">
        <v>15199</v>
      </c>
      <c r="I4121" s="38" t="s">
        <v>4438</v>
      </c>
      <c r="J4121" t="s">
        <v>15528</v>
      </c>
      <c r="N4121" s="38" t="s">
        <v>1223</v>
      </c>
      <c r="P4121" s="38" t="s">
        <v>1855</v>
      </c>
      <c r="R4121" s="38" t="s">
        <v>15203</v>
      </c>
      <c r="X4121" s="367">
        <v>29900</v>
      </c>
      <c r="Y4121" s="38" t="s">
        <v>1854</v>
      </c>
      <c r="AA4121" s="38" t="s">
        <v>1170</v>
      </c>
      <c r="AE4121" s="38" t="s">
        <v>2950</v>
      </c>
      <c r="AG4121" s="38">
        <v>1</v>
      </c>
      <c r="AH4121" s="38" t="s">
        <v>4439</v>
      </c>
      <c r="AI4121" s="38" t="s">
        <v>4440</v>
      </c>
      <c r="AJ4121" s="38" t="s">
        <v>5900</v>
      </c>
      <c r="AL4121" s="301">
        <v>43673</v>
      </c>
      <c r="AO4121" s="29" t="s">
        <v>4442</v>
      </c>
      <c r="AR4121" s="29" t="str">
        <f t="shared" si="649"/>
        <v>1</v>
      </c>
      <c r="AS4121" s="29">
        <f t="shared" si="647"/>
        <v>1</v>
      </c>
      <c r="AT4121" s="29">
        <v>1</v>
      </c>
      <c r="AV4121" s="29" t="s">
        <v>15555</v>
      </c>
      <c r="AW4121" s="29" t="str">
        <f t="shared" si="650"/>
        <v>image/tiff</v>
      </c>
      <c r="AX4121" s="29" t="str">
        <f t="shared" si="642"/>
        <v>archival/master</v>
      </c>
      <c r="AY4121" s="29" t="str">
        <f t="shared" si="648"/>
        <v>https://media.mediathek-tanz-theater.de/iiif/2/nvt_img-477-003.JP2</v>
      </c>
      <c r="AZ4121" s="29" t="str">
        <f t="shared" si="643"/>
        <v>image/jp2</v>
      </c>
      <c r="BA4121" s="29" t="str">
        <f t="shared" si="644"/>
        <v>presentation/iiif</v>
      </c>
      <c r="BB4121" s="29" t="str">
        <f t="shared" si="645"/>
        <v>https://media.mediathek-tanz-theater.de/iiif/2/nvt_img-477-003.JP2/full/100,/0/default.jpg</v>
      </c>
      <c r="BC4121" s="29" t="str">
        <f t="shared" si="641"/>
        <v>image/jpeg</v>
      </c>
      <c r="BD4121" s="29" t="str">
        <f t="shared" si="646"/>
        <v>presentation/thumbnail</v>
      </c>
    </row>
    <row r="4122" spans="1:56" ht="38.25">
      <c r="A4122" s="29">
        <v>1</v>
      </c>
      <c r="B4122" s="29">
        <v>0</v>
      </c>
      <c r="C4122" s="38" t="s">
        <v>15556</v>
      </c>
      <c r="D4122" s="38" t="s">
        <v>15557</v>
      </c>
      <c r="F4122" s="38" t="s">
        <v>15199</v>
      </c>
      <c r="I4122" s="38" t="s">
        <v>4446</v>
      </c>
      <c r="J4122" s="38" t="s">
        <v>15553</v>
      </c>
      <c r="N4122" s="38" t="s">
        <v>1223</v>
      </c>
      <c r="P4122" s="38" t="s">
        <v>1855</v>
      </c>
      <c r="R4122" s="38" t="s">
        <v>15203</v>
      </c>
      <c r="U4122" s="38" t="s">
        <v>15558</v>
      </c>
      <c r="X4122" s="367">
        <v>29900</v>
      </c>
      <c r="Y4122" s="38" t="s">
        <v>1854</v>
      </c>
      <c r="AA4122" s="38" t="s">
        <v>1170</v>
      </c>
      <c r="AB4122" s="38" t="s">
        <v>14589</v>
      </c>
      <c r="AE4122" s="38" t="s">
        <v>2950</v>
      </c>
      <c r="AG4122" s="38">
        <v>1</v>
      </c>
      <c r="AH4122" s="38" t="s">
        <v>4439</v>
      </c>
      <c r="AI4122" s="38" t="s">
        <v>4440</v>
      </c>
      <c r="AJ4122" s="38" t="s">
        <v>4449</v>
      </c>
      <c r="AK4122" s="38" t="s">
        <v>72</v>
      </c>
      <c r="AL4122" s="301">
        <v>43673</v>
      </c>
      <c r="AO4122" s="29" t="s">
        <v>4442</v>
      </c>
      <c r="AR4122" s="29" t="str">
        <f t="shared" si="649"/>
        <v>0</v>
      </c>
      <c r="AS4122" s="29">
        <f t="shared" si="647"/>
        <v>0</v>
      </c>
      <c r="AT4122" s="29">
        <v>0</v>
      </c>
      <c r="AW4122" s="29" t="str">
        <f t="shared" si="650"/>
        <v/>
      </c>
      <c r="AX4122" s="29" t="str">
        <f t="shared" si="642"/>
        <v/>
      </c>
      <c r="AY4122" s="29" t="str">
        <f t="shared" si="648"/>
        <v>https://media.mediathek-tanz-theater.de/iiif/2/nvt_img-477-003-001.JP2</v>
      </c>
      <c r="AZ4122" s="29" t="str">
        <f t="shared" si="643"/>
        <v>image/jp2</v>
      </c>
      <c r="BA4122" s="29" t="str">
        <f t="shared" si="644"/>
        <v>presentation/iiif</v>
      </c>
      <c r="BB4122" s="29" t="str">
        <f t="shared" si="645"/>
        <v>https://media.mediathek-tanz-theater.de/iiif/2/nvt_img-477-003-001.JP2/full/100,/0/default.jpg</v>
      </c>
      <c r="BC4122" s="29" t="str">
        <f t="shared" si="641"/>
        <v>image/jpeg</v>
      </c>
      <c r="BD4122" s="29" t="str">
        <f t="shared" si="646"/>
        <v>presentation/thumbnail</v>
      </c>
    </row>
    <row r="4123" spans="1:56">
      <c r="A4123" s="29">
        <v>1</v>
      </c>
      <c r="B4123" s="29">
        <v>0</v>
      </c>
      <c r="C4123" s="38" t="s">
        <v>15559</v>
      </c>
      <c r="D4123" s="38" t="s">
        <v>15560</v>
      </c>
      <c r="F4123" s="38" t="s">
        <v>15199</v>
      </c>
      <c r="I4123" s="38" t="s">
        <v>4446</v>
      </c>
      <c r="J4123" s="38" t="s">
        <v>15553</v>
      </c>
      <c r="N4123" s="38" t="s">
        <v>1223</v>
      </c>
      <c r="P4123" s="38" t="s">
        <v>1855</v>
      </c>
      <c r="R4123" s="38" t="s">
        <v>15203</v>
      </c>
      <c r="U4123" s="38" t="s">
        <v>15346</v>
      </c>
      <c r="X4123" s="367">
        <v>29900</v>
      </c>
      <c r="Y4123" s="38" t="s">
        <v>1854</v>
      </c>
      <c r="AA4123" s="38" t="s">
        <v>1170</v>
      </c>
      <c r="AB4123" s="38" t="s">
        <v>14593</v>
      </c>
      <c r="AE4123" s="38" t="s">
        <v>2950</v>
      </c>
      <c r="AG4123" s="38">
        <v>1</v>
      </c>
      <c r="AH4123" s="38" t="s">
        <v>4439</v>
      </c>
      <c r="AI4123" s="38" t="s">
        <v>4440</v>
      </c>
      <c r="AJ4123" s="38" t="s">
        <v>4449</v>
      </c>
      <c r="AK4123" s="38" t="s">
        <v>72</v>
      </c>
      <c r="AL4123" s="301">
        <v>43673</v>
      </c>
      <c r="AO4123" s="29" t="s">
        <v>4442</v>
      </c>
      <c r="AR4123" s="29" t="str">
        <f t="shared" si="649"/>
        <v>0</v>
      </c>
      <c r="AS4123" s="29">
        <f t="shared" si="647"/>
        <v>0</v>
      </c>
      <c r="AT4123" s="29">
        <v>0</v>
      </c>
      <c r="AW4123" s="29" t="str">
        <f t="shared" si="650"/>
        <v/>
      </c>
      <c r="AX4123" s="29" t="str">
        <f t="shared" si="642"/>
        <v/>
      </c>
      <c r="AY4123" s="29" t="str">
        <f t="shared" si="648"/>
        <v>https://media.mediathek-tanz-theater.de/iiif/2/nvt_img-477-003-002.JP2</v>
      </c>
      <c r="AZ4123" s="29" t="str">
        <f t="shared" si="643"/>
        <v>image/jp2</v>
      </c>
      <c r="BA4123" s="29" t="str">
        <f t="shared" si="644"/>
        <v>presentation/iiif</v>
      </c>
      <c r="BB4123" s="29" t="str">
        <f t="shared" si="645"/>
        <v>https://media.mediathek-tanz-theater.de/iiif/2/nvt_img-477-003-002.JP2/full/100,/0/default.jpg</v>
      </c>
      <c r="BC4123" s="29" t="str">
        <f t="shared" si="641"/>
        <v>image/jpeg</v>
      </c>
      <c r="BD4123" s="29" t="str">
        <f t="shared" si="646"/>
        <v>presentation/thumbnail</v>
      </c>
    </row>
    <row r="4124" spans="1:56">
      <c r="A4124" s="29">
        <v>1</v>
      </c>
      <c r="B4124" s="29">
        <v>0</v>
      </c>
      <c r="C4124" s="38" t="s">
        <v>15561</v>
      </c>
      <c r="D4124" s="38" t="s">
        <v>15562</v>
      </c>
      <c r="F4124" s="38" t="s">
        <v>15199</v>
      </c>
      <c r="I4124" s="38" t="s">
        <v>4446</v>
      </c>
      <c r="J4124" s="38" t="s">
        <v>15553</v>
      </c>
      <c r="N4124" s="38" t="s">
        <v>1223</v>
      </c>
      <c r="P4124" s="38" t="s">
        <v>1855</v>
      </c>
      <c r="R4124" s="38" t="s">
        <v>15203</v>
      </c>
      <c r="U4124" s="38" t="s">
        <v>15538</v>
      </c>
      <c r="X4124" s="367">
        <v>29900</v>
      </c>
      <c r="Y4124" s="38" t="s">
        <v>1854</v>
      </c>
      <c r="AA4124" s="38" t="s">
        <v>1170</v>
      </c>
      <c r="AB4124" s="38" t="s">
        <v>14600</v>
      </c>
      <c r="AE4124" s="38" t="s">
        <v>2950</v>
      </c>
      <c r="AG4124" s="38">
        <v>1</v>
      </c>
      <c r="AH4124" s="38" t="s">
        <v>4439</v>
      </c>
      <c r="AI4124" s="38" t="s">
        <v>4440</v>
      </c>
      <c r="AJ4124" s="38" t="s">
        <v>4449</v>
      </c>
      <c r="AK4124" s="38" t="s">
        <v>72</v>
      </c>
      <c r="AL4124" s="301">
        <v>43673</v>
      </c>
      <c r="AO4124" s="29" t="s">
        <v>4442</v>
      </c>
      <c r="AR4124" s="29" t="str">
        <f t="shared" si="649"/>
        <v>0</v>
      </c>
      <c r="AS4124" s="29">
        <f t="shared" si="647"/>
        <v>0</v>
      </c>
      <c r="AT4124" s="29">
        <v>0</v>
      </c>
      <c r="AW4124" s="29" t="str">
        <f t="shared" si="650"/>
        <v/>
      </c>
      <c r="AX4124" s="29" t="str">
        <f t="shared" si="642"/>
        <v/>
      </c>
      <c r="AY4124" s="29" t="str">
        <f t="shared" si="648"/>
        <v>https://media.mediathek-tanz-theater.de/iiif/2/nvt_img-477-003-003.JP2</v>
      </c>
      <c r="AZ4124" s="29" t="str">
        <f t="shared" si="643"/>
        <v>image/jp2</v>
      </c>
      <c r="BA4124" s="29" t="str">
        <f t="shared" si="644"/>
        <v>presentation/iiif</v>
      </c>
      <c r="BB4124" s="29" t="str">
        <f t="shared" si="645"/>
        <v>https://media.mediathek-tanz-theater.de/iiif/2/nvt_img-477-003-003.JP2/full/100,/0/default.jpg</v>
      </c>
      <c r="BC4124" s="29" t="str">
        <f t="shared" si="641"/>
        <v>image/jpeg</v>
      </c>
      <c r="BD4124" s="29" t="str">
        <f t="shared" si="646"/>
        <v>presentation/thumbnail</v>
      </c>
    </row>
    <row r="4125" spans="1:56">
      <c r="A4125" s="29">
        <v>1</v>
      </c>
      <c r="B4125" s="29">
        <v>0</v>
      </c>
      <c r="C4125" s="38" t="s">
        <v>15563</v>
      </c>
      <c r="D4125" s="38" t="s">
        <v>15564</v>
      </c>
      <c r="F4125" s="38" t="s">
        <v>15199</v>
      </c>
      <c r="I4125" s="38" t="s">
        <v>4438</v>
      </c>
      <c r="J4125" t="s">
        <v>15528</v>
      </c>
      <c r="N4125" s="38" t="s">
        <v>1223</v>
      </c>
      <c r="P4125" s="38" t="s">
        <v>1855</v>
      </c>
      <c r="R4125" s="38" t="s">
        <v>15203</v>
      </c>
      <c r="X4125" s="367">
        <v>29900</v>
      </c>
      <c r="Y4125" s="38" t="s">
        <v>1854</v>
      </c>
      <c r="AA4125" s="38" t="s">
        <v>1170</v>
      </c>
      <c r="AE4125" s="38" t="s">
        <v>2950</v>
      </c>
      <c r="AG4125" s="38">
        <v>1</v>
      </c>
      <c r="AH4125" s="38" t="s">
        <v>4439</v>
      </c>
      <c r="AI4125" s="38" t="s">
        <v>4440</v>
      </c>
      <c r="AJ4125" s="38" t="s">
        <v>15326</v>
      </c>
      <c r="AL4125" s="301">
        <v>43673</v>
      </c>
      <c r="AO4125" s="29" t="s">
        <v>4442</v>
      </c>
      <c r="AR4125" s="29" t="str">
        <f t="shared" si="649"/>
        <v>1</v>
      </c>
      <c r="AS4125" s="29">
        <f t="shared" si="647"/>
        <v>1</v>
      </c>
      <c r="AT4125" s="29">
        <v>1</v>
      </c>
      <c r="AV4125" s="29" t="s">
        <v>15565</v>
      </c>
      <c r="AW4125" s="29" t="str">
        <f t="shared" si="650"/>
        <v>image/tiff</v>
      </c>
      <c r="AX4125" s="29" t="str">
        <f t="shared" si="642"/>
        <v>archival/master</v>
      </c>
      <c r="AY4125" s="29" t="str">
        <f t="shared" si="648"/>
        <v>https://media.mediathek-tanz-theater.de/iiif/2/nvt_img-477-004.JP2</v>
      </c>
      <c r="AZ4125" s="29" t="str">
        <f t="shared" si="643"/>
        <v>image/jp2</v>
      </c>
      <c r="BA4125" s="29" t="str">
        <f t="shared" si="644"/>
        <v>presentation/iiif</v>
      </c>
      <c r="BB4125" s="29" t="str">
        <f t="shared" si="645"/>
        <v>https://media.mediathek-tanz-theater.de/iiif/2/nvt_img-477-004.JP2/full/100,/0/default.jpg</v>
      </c>
      <c r="BC4125" s="29" t="str">
        <f t="shared" si="641"/>
        <v>image/jpeg</v>
      </c>
      <c r="BD4125" s="29" t="str">
        <f t="shared" si="646"/>
        <v>presentation/thumbnail</v>
      </c>
    </row>
    <row r="4126" spans="1:56" ht="25.5">
      <c r="A4126" s="29">
        <v>1</v>
      </c>
      <c r="B4126" s="29">
        <v>0</v>
      </c>
      <c r="C4126" s="38" t="s">
        <v>15566</v>
      </c>
      <c r="D4126" s="38" t="s">
        <v>15567</v>
      </c>
      <c r="F4126" s="38" t="s">
        <v>15199</v>
      </c>
      <c r="H4126" s="38" t="s">
        <v>4841</v>
      </c>
      <c r="I4126" s="38" t="s">
        <v>4446</v>
      </c>
      <c r="J4126" s="38" t="s">
        <v>15563</v>
      </c>
      <c r="N4126" s="38" t="s">
        <v>1223</v>
      </c>
      <c r="P4126" s="38" t="s">
        <v>1855</v>
      </c>
      <c r="R4126" s="38" t="s">
        <v>15203</v>
      </c>
      <c r="U4126" s="38" t="s">
        <v>15568</v>
      </c>
      <c r="X4126" s="367">
        <v>29900</v>
      </c>
      <c r="Y4126" s="38" t="s">
        <v>1854</v>
      </c>
      <c r="AA4126" s="38" t="s">
        <v>1170</v>
      </c>
      <c r="AB4126" s="38" t="s">
        <v>14603</v>
      </c>
      <c r="AE4126" s="38" t="s">
        <v>2950</v>
      </c>
      <c r="AG4126" s="38">
        <v>1</v>
      </c>
      <c r="AH4126" s="38" t="s">
        <v>4439</v>
      </c>
      <c r="AI4126" s="38" t="s">
        <v>4440</v>
      </c>
      <c r="AJ4126" s="38" t="s">
        <v>4449</v>
      </c>
      <c r="AK4126" s="38" t="s">
        <v>15569</v>
      </c>
      <c r="AL4126" s="301">
        <v>43673</v>
      </c>
      <c r="AO4126" s="29" t="s">
        <v>4442</v>
      </c>
      <c r="AR4126" s="29" t="str">
        <f t="shared" si="649"/>
        <v>0</v>
      </c>
      <c r="AS4126" s="29">
        <f t="shared" si="647"/>
        <v>0</v>
      </c>
      <c r="AT4126" s="29">
        <v>0</v>
      </c>
      <c r="AW4126" s="29" t="str">
        <f t="shared" si="650"/>
        <v/>
      </c>
      <c r="AX4126" s="29" t="str">
        <f t="shared" si="642"/>
        <v/>
      </c>
      <c r="AY4126" s="29" t="str">
        <f t="shared" si="648"/>
        <v>https://media.mediathek-tanz-theater.de/iiif/2/nvt_img-477-004-001.JP2</v>
      </c>
      <c r="AZ4126" s="29" t="str">
        <f t="shared" si="643"/>
        <v>image/jp2</v>
      </c>
      <c r="BA4126" s="29" t="str">
        <f t="shared" si="644"/>
        <v>presentation/iiif</v>
      </c>
      <c r="BB4126" s="29" t="str">
        <f t="shared" si="645"/>
        <v>https://media.mediathek-tanz-theater.de/iiif/2/nvt_img-477-004-001.JP2/full/100,/0/default.jpg</v>
      </c>
      <c r="BC4126" s="29" t="str">
        <f t="shared" si="641"/>
        <v>image/jpeg</v>
      </c>
      <c r="BD4126" s="29" t="str">
        <f t="shared" si="646"/>
        <v>presentation/thumbnail</v>
      </c>
    </row>
    <row r="4127" spans="1:56" ht="25.5">
      <c r="A4127" s="29">
        <v>1</v>
      </c>
      <c r="B4127" s="29">
        <v>0</v>
      </c>
      <c r="C4127" s="38" t="s">
        <v>15570</v>
      </c>
      <c r="D4127" s="38" t="s">
        <v>15571</v>
      </c>
      <c r="F4127" s="38" t="s">
        <v>15199</v>
      </c>
      <c r="I4127" s="38" t="s">
        <v>4446</v>
      </c>
      <c r="J4127" s="38" t="s">
        <v>15563</v>
      </c>
      <c r="N4127" s="38" t="s">
        <v>1223</v>
      </c>
      <c r="P4127" s="38" t="s">
        <v>1855</v>
      </c>
      <c r="R4127" s="38" t="s">
        <v>15203</v>
      </c>
      <c r="U4127" s="38" t="s">
        <v>15346</v>
      </c>
      <c r="X4127" s="367">
        <v>29900</v>
      </c>
      <c r="Y4127" s="38" t="s">
        <v>1854</v>
      </c>
      <c r="AA4127" s="38" t="s">
        <v>1170</v>
      </c>
      <c r="AB4127" s="38" t="s">
        <v>14606</v>
      </c>
      <c r="AE4127" s="38" t="s">
        <v>2950</v>
      </c>
      <c r="AG4127" s="38">
        <v>1</v>
      </c>
      <c r="AH4127" s="38" t="s">
        <v>4439</v>
      </c>
      <c r="AI4127" s="38" t="s">
        <v>4440</v>
      </c>
      <c r="AJ4127" s="38" t="s">
        <v>4449</v>
      </c>
      <c r="AK4127" s="38" t="s">
        <v>15572</v>
      </c>
      <c r="AL4127" s="301">
        <v>43673</v>
      </c>
      <c r="AO4127" s="29" t="s">
        <v>4442</v>
      </c>
      <c r="AR4127" s="29" t="str">
        <f t="shared" si="649"/>
        <v>0</v>
      </c>
      <c r="AS4127" s="29">
        <f t="shared" si="647"/>
        <v>0</v>
      </c>
      <c r="AT4127" s="29">
        <v>0</v>
      </c>
      <c r="AW4127" s="29" t="str">
        <f t="shared" si="650"/>
        <v/>
      </c>
      <c r="AX4127" s="29" t="str">
        <f t="shared" si="642"/>
        <v/>
      </c>
      <c r="AY4127" s="29" t="str">
        <f t="shared" si="648"/>
        <v>https://media.mediathek-tanz-theater.de/iiif/2/nvt_img-477-004-002.JP2</v>
      </c>
      <c r="AZ4127" s="29" t="str">
        <f t="shared" si="643"/>
        <v>image/jp2</v>
      </c>
      <c r="BA4127" s="29" t="str">
        <f t="shared" si="644"/>
        <v>presentation/iiif</v>
      </c>
      <c r="BB4127" s="29" t="str">
        <f t="shared" si="645"/>
        <v>https://media.mediathek-tanz-theater.de/iiif/2/nvt_img-477-004-002.JP2/full/100,/0/default.jpg</v>
      </c>
      <c r="BC4127" s="29" t="str">
        <f t="shared" si="641"/>
        <v>image/jpeg</v>
      </c>
      <c r="BD4127" s="29" t="str">
        <f t="shared" si="646"/>
        <v>presentation/thumbnail</v>
      </c>
    </row>
    <row r="4128" spans="1:56" ht="25.5">
      <c r="A4128" s="29">
        <v>1</v>
      </c>
      <c r="B4128" s="29">
        <v>0</v>
      </c>
      <c r="C4128" s="38" t="s">
        <v>15573</v>
      </c>
      <c r="D4128" s="38" t="s">
        <v>15574</v>
      </c>
      <c r="F4128" s="38" t="s">
        <v>15199</v>
      </c>
      <c r="H4128" s="38" t="s">
        <v>5078</v>
      </c>
      <c r="I4128" s="38" t="s">
        <v>4446</v>
      </c>
      <c r="J4128" s="38" t="s">
        <v>15563</v>
      </c>
      <c r="N4128" s="38" t="s">
        <v>1223</v>
      </c>
      <c r="P4128" s="38" t="s">
        <v>1855</v>
      </c>
      <c r="R4128" s="38" t="s">
        <v>15203</v>
      </c>
      <c r="U4128" s="38" t="s">
        <v>15568</v>
      </c>
      <c r="X4128" s="367">
        <v>29900</v>
      </c>
      <c r="Y4128" s="38" t="s">
        <v>1854</v>
      </c>
      <c r="AA4128" s="38" t="s">
        <v>1170</v>
      </c>
      <c r="AB4128" s="38" t="s">
        <v>14616</v>
      </c>
      <c r="AE4128" s="38" t="s">
        <v>2950</v>
      </c>
      <c r="AG4128" s="38">
        <v>1</v>
      </c>
      <c r="AH4128" s="38" t="s">
        <v>4439</v>
      </c>
      <c r="AI4128" s="38" t="s">
        <v>4440</v>
      </c>
      <c r="AJ4128" s="38" t="s">
        <v>4449</v>
      </c>
      <c r="AK4128" s="38" t="s">
        <v>15572</v>
      </c>
      <c r="AL4128" s="301">
        <v>43673</v>
      </c>
      <c r="AO4128" s="29" t="s">
        <v>4442</v>
      </c>
      <c r="AR4128" s="29" t="str">
        <f t="shared" si="649"/>
        <v>0</v>
      </c>
      <c r="AS4128" s="29">
        <f t="shared" si="647"/>
        <v>0</v>
      </c>
      <c r="AT4128" s="29">
        <v>0</v>
      </c>
      <c r="AW4128" s="29" t="str">
        <f t="shared" si="650"/>
        <v/>
      </c>
      <c r="AX4128" s="29" t="str">
        <f t="shared" si="642"/>
        <v/>
      </c>
      <c r="AY4128" s="29" t="str">
        <f t="shared" si="648"/>
        <v>https://media.mediathek-tanz-theater.de/iiif/2/nvt_img-477-004-003.JP2</v>
      </c>
      <c r="AZ4128" s="29" t="str">
        <f t="shared" si="643"/>
        <v>image/jp2</v>
      </c>
      <c r="BA4128" s="29" t="str">
        <f t="shared" si="644"/>
        <v>presentation/iiif</v>
      </c>
      <c r="BB4128" s="29" t="str">
        <f t="shared" si="645"/>
        <v>https://media.mediathek-tanz-theater.de/iiif/2/nvt_img-477-004-003.JP2/full/100,/0/default.jpg</v>
      </c>
      <c r="BC4128" s="29" t="str">
        <f t="shared" si="641"/>
        <v>image/jpeg</v>
      </c>
      <c r="BD4128" s="29" t="str">
        <f t="shared" si="646"/>
        <v>presentation/thumbnail</v>
      </c>
    </row>
    <row r="4129" spans="1:56" ht="25.5">
      <c r="A4129" s="29">
        <v>1</v>
      </c>
      <c r="B4129" s="29">
        <v>0</v>
      </c>
      <c r="C4129" s="38" t="s">
        <v>15575</v>
      </c>
      <c r="D4129" s="38" t="s">
        <v>15576</v>
      </c>
      <c r="F4129" s="38" t="s">
        <v>15199</v>
      </c>
      <c r="H4129" s="38" t="s">
        <v>4841</v>
      </c>
      <c r="I4129" s="38" t="s">
        <v>4446</v>
      </c>
      <c r="J4129" s="38" t="s">
        <v>15563</v>
      </c>
      <c r="N4129" s="38" t="s">
        <v>1223</v>
      </c>
      <c r="P4129" s="38" t="s">
        <v>1855</v>
      </c>
      <c r="R4129" s="38" t="s">
        <v>15203</v>
      </c>
      <c r="U4129" s="38" t="s">
        <v>15346</v>
      </c>
      <c r="X4129" s="367">
        <v>29900</v>
      </c>
      <c r="Y4129" s="38" t="s">
        <v>1854</v>
      </c>
      <c r="AA4129" s="38" t="s">
        <v>1170</v>
      </c>
      <c r="AB4129" s="38" t="s">
        <v>14620</v>
      </c>
      <c r="AE4129" s="38" t="s">
        <v>2950</v>
      </c>
      <c r="AG4129" s="38">
        <v>1</v>
      </c>
      <c r="AH4129" s="38" t="s">
        <v>4439</v>
      </c>
      <c r="AI4129" s="38" t="s">
        <v>4440</v>
      </c>
      <c r="AJ4129" s="38" t="s">
        <v>4449</v>
      </c>
      <c r="AK4129" s="38" t="s">
        <v>15572</v>
      </c>
      <c r="AL4129" s="301">
        <v>43673</v>
      </c>
      <c r="AO4129" s="29" t="s">
        <v>4442</v>
      </c>
      <c r="AR4129" s="29" t="str">
        <f t="shared" si="649"/>
        <v>0</v>
      </c>
      <c r="AS4129" s="29">
        <f t="shared" si="647"/>
        <v>0</v>
      </c>
      <c r="AT4129" s="29">
        <v>0</v>
      </c>
      <c r="AW4129" s="29" t="str">
        <f t="shared" si="650"/>
        <v/>
      </c>
      <c r="AX4129" s="29" t="str">
        <f t="shared" si="642"/>
        <v/>
      </c>
      <c r="AY4129" s="29" t="str">
        <f t="shared" si="648"/>
        <v>https://media.mediathek-tanz-theater.de/iiif/2/nvt_img-477-004-004.JP2</v>
      </c>
      <c r="AZ4129" s="29" t="str">
        <f t="shared" si="643"/>
        <v>image/jp2</v>
      </c>
      <c r="BA4129" s="29" t="str">
        <f t="shared" si="644"/>
        <v>presentation/iiif</v>
      </c>
      <c r="BB4129" s="29" t="str">
        <f t="shared" si="645"/>
        <v>https://media.mediathek-tanz-theater.de/iiif/2/nvt_img-477-004-004.JP2/full/100,/0/default.jpg</v>
      </c>
      <c r="BC4129" s="29" t="str">
        <f t="shared" si="641"/>
        <v>image/jpeg</v>
      </c>
      <c r="BD4129" s="29" t="str">
        <f t="shared" si="646"/>
        <v>presentation/thumbnail</v>
      </c>
    </row>
    <row r="4130" spans="1:56" ht="51">
      <c r="A4130" s="29">
        <v>0</v>
      </c>
      <c r="B4130" s="29">
        <v>0</v>
      </c>
      <c r="C4130" t="s">
        <v>15577</v>
      </c>
      <c r="F4130" s="38" t="s">
        <v>15199</v>
      </c>
      <c r="I4130" s="38" t="s">
        <v>4431</v>
      </c>
      <c r="J4130" s="406"/>
      <c r="M4130" s="311"/>
      <c r="U4130"/>
      <c r="V4130"/>
      <c r="AB4130" s="38" t="s">
        <v>15578</v>
      </c>
      <c r="AC4130" s="38" t="s">
        <v>4433</v>
      </c>
      <c r="AE4130" s="38" t="s">
        <v>2950</v>
      </c>
      <c r="AG4130" s="38">
        <v>1</v>
      </c>
      <c r="AJ4130" s="38" t="s">
        <v>5115</v>
      </c>
      <c r="AL4130" s="301">
        <v>43673</v>
      </c>
      <c r="AR4130" s="29" t="str">
        <f t="shared" si="649"/>
        <v>1</v>
      </c>
      <c r="AS4130" s="29">
        <f t="shared" si="647"/>
        <v>0</v>
      </c>
      <c r="AT4130" s="29">
        <v>0</v>
      </c>
      <c r="AW4130" s="29" t="str">
        <f t="shared" si="650"/>
        <v/>
      </c>
      <c r="AX4130" s="29" t="str">
        <f t="shared" si="642"/>
        <v/>
      </c>
      <c r="AY4130" s="29" t="str">
        <f t="shared" si="648"/>
        <v>https://media.mediathek-tanz-theater.de/iiif/2/nvt_img-478.JP2</v>
      </c>
      <c r="AZ4130" s="29" t="str">
        <f t="shared" si="643"/>
        <v>image/jp2</v>
      </c>
      <c r="BA4130" s="29" t="str">
        <f t="shared" si="644"/>
        <v>presentation/iiif</v>
      </c>
      <c r="BB4130" s="29" t="str">
        <f t="shared" si="645"/>
        <v>https://media.mediathek-tanz-theater.de/iiif/2/nvt_img-478.JP2/full/100,/0/default.jpg</v>
      </c>
      <c r="BC4130" s="29" t="str">
        <f t="shared" si="641"/>
        <v>image/jpeg</v>
      </c>
      <c r="BD4130" s="29" t="str">
        <f t="shared" si="646"/>
        <v>presentation/thumbnail</v>
      </c>
    </row>
    <row r="4131" spans="1:56">
      <c r="A4131" s="29">
        <v>1</v>
      </c>
      <c r="B4131" s="29">
        <v>0</v>
      </c>
      <c r="C4131" s="38" t="s">
        <v>15579</v>
      </c>
      <c r="D4131" s="38" t="s">
        <v>15580</v>
      </c>
      <c r="F4131" s="38" t="s">
        <v>15199</v>
      </c>
      <c r="I4131" s="38" t="s">
        <v>4438</v>
      </c>
      <c r="J4131" t="s">
        <v>15577</v>
      </c>
      <c r="N4131" s="38" t="s">
        <v>1223</v>
      </c>
      <c r="P4131" s="38" t="s">
        <v>1855</v>
      </c>
      <c r="R4131" s="38" t="s">
        <v>15203</v>
      </c>
      <c r="X4131" s="367">
        <v>29900</v>
      </c>
      <c r="Y4131" s="38" t="s">
        <v>1854</v>
      </c>
      <c r="AA4131" s="38" t="s">
        <v>1170</v>
      </c>
      <c r="AE4131" s="38" t="s">
        <v>2950</v>
      </c>
      <c r="AG4131" s="38">
        <v>1</v>
      </c>
      <c r="AH4131" s="38" t="s">
        <v>4439</v>
      </c>
      <c r="AI4131" s="38" t="s">
        <v>4440</v>
      </c>
      <c r="AJ4131" s="38" t="s">
        <v>15056</v>
      </c>
      <c r="AL4131" s="301">
        <v>43673</v>
      </c>
      <c r="AO4131" s="29" t="s">
        <v>4442</v>
      </c>
      <c r="AR4131" s="29" t="str">
        <f t="shared" si="649"/>
        <v>1</v>
      </c>
      <c r="AS4131" s="29">
        <f t="shared" si="647"/>
        <v>1</v>
      </c>
      <c r="AT4131" s="29">
        <v>1</v>
      </c>
      <c r="AV4131" s="29" t="s">
        <v>15581</v>
      </c>
      <c r="AW4131" s="29" t="str">
        <f t="shared" si="650"/>
        <v>image/tiff</v>
      </c>
      <c r="AX4131" s="29" t="str">
        <f t="shared" si="642"/>
        <v>archival/master</v>
      </c>
      <c r="AY4131" s="29" t="str">
        <f t="shared" si="648"/>
        <v>https://media.mediathek-tanz-theater.de/iiif/2/nvt_img-478-001.JP2</v>
      </c>
      <c r="AZ4131" s="29" t="str">
        <f t="shared" si="643"/>
        <v>image/jp2</v>
      </c>
      <c r="BA4131" s="29" t="str">
        <f t="shared" si="644"/>
        <v>presentation/iiif</v>
      </c>
      <c r="BB4131" s="29" t="str">
        <f t="shared" si="645"/>
        <v>https://media.mediathek-tanz-theater.de/iiif/2/nvt_img-478-001.JP2/full/100,/0/default.jpg</v>
      </c>
      <c r="BC4131" s="29" t="str">
        <f t="shared" si="641"/>
        <v>image/jpeg</v>
      </c>
      <c r="BD4131" s="29" t="str">
        <f t="shared" si="646"/>
        <v>presentation/thumbnail</v>
      </c>
    </row>
    <row r="4132" spans="1:56" ht="25.5">
      <c r="A4132" s="29">
        <v>1</v>
      </c>
      <c r="B4132" s="29">
        <v>0</v>
      </c>
      <c r="C4132" s="38" t="s">
        <v>15582</v>
      </c>
      <c r="D4132" s="38" t="s">
        <v>15583</v>
      </c>
      <c r="F4132" s="38" t="s">
        <v>15199</v>
      </c>
      <c r="I4132" s="38" t="s">
        <v>4446</v>
      </c>
      <c r="J4132" s="38" t="s">
        <v>15579</v>
      </c>
      <c r="N4132" s="38" t="s">
        <v>1223</v>
      </c>
      <c r="P4132" s="38" t="s">
        <v>1855</v>
      </c>
      <c r="R4132" s="38" t="s">
        <v>15203</v>
      </c>
      <c r="U4132" s="38" t="s">
        <v>15584</v>
      </c>
      <c r="X4132" s="367">
        <v>29900</v>
      </c>
      <c r="Y4132" s="38" t="s">
        <v>1854</v>
      </c>
      <c r="AA4132" s="38" t="s">
        <v>1170</v>
      </c>
      <c r="AB4132" s="38" t="s">
        <v>14630</v>
      </c>
      <c r="AE4132" s="38" t="s">
        <v>2950</v>
      </c>
      <c r="AG4132" s="38">
        <v>1</v>
      </c>
      <c r="AH4132" s="38" t="s">
        <v>4439</v>
      </c>
      <c r="AI4132" s="38" t="s">
        <v>4440</v>
      </c>
      <c r="AJ4132" s="38" t="s">
        <v>4449</v>
      </c>
      <c r="AK4132" s="38" t="s">
        <v>15347</v>
      </c>
      <c r="AL4132" s="301">
        <v>43673</v>
      </c>
      <c r="AO4132" s="29" t="s">
        <v>4442</v>
      </c>
      <c r="AR4132" s="29" t="str">
        <f t="shared" si="649"/>
        <v>0</v>
      </c>
      <c r="AS4132" s="29">
        <f t="shared" si="647"/>
        <v>0</v>
      </c>
      <c r="AT4132" s="29">
        <v>0</v>
      </c>
      <c r="AW4132" s="29" t="str">
        <f t="shared" si="650"/>
        <v/>
      </c>
      <c r="AX4132" s="29" t="str">
        <f t="shared" si="642"/>
        <v/>
      </c>
      <c r="AY4132" s="29" t="str">
        <f t="shared" si="648"/>
        <v>https://media.mediathek-tanz-theater.de/iiif/2/nvt_img-478-001-001.JP2</v>
      </c>
      <c r="AZ4132" s="29" t="str">
        <f t="shared" si="643"/>
        <v>image/jp2</v>
      </c>
      <c r="BA4132" s="29" t="str">
        <f t="shared" si="644"/>
        <v>presentation/iiif</v>
      </c>
      <c r="BB4132" s="29" t="str">
        <f t="shared" si="645"/>
        <v>https://media.mediathek-tanz-theater.de/iiif/2/nvt_img-478-001-001.JP2/full/100,/0/default.jpg</v>
      </c>
      <c r="BC4132" s="29" t="str">
        <f t="shared" si="641"/>
        <v>image/jpeg</v>
      </c>
      <c r="BD4132" s="29" t="str">
        <f t="shared" si="646"/>
        <v>presentation/thumbnail</v>
      </c>
    </row>
    <row r="4133" spans="1:56" ht="25.5">
      <c r="A4133" s="29">
        <v>1</v>
      </c>
      <c r="B4133" s="29">
        <v>0</v>
      </c>
      <c r="C4133" s="38" t="s">
        <v>15585</v>
      </c>
      <c r="D4133" s="38" t="s">
        <v>15586</v>
      </c>
      <c r="F4133" s="38" t="s">
        <v>15199</v>
      </c>
      <c r="I4133" s="38" t="s">
        <v>4446</v>
      </c>
      <c r="J4133" s="38" t="s">
        <v>15579</v>
      </c>
      <c r="N4133" s="38" t="s">
        <v>1223</v>
      </c>
      <c r="P4133" s="38" t="s">
        <v>1855</v>
      </c>
      <c r="R4133" s="38" t="s">
        <v>15203</v>
      </c>
      <c r="U4133" s="38" t="s">
        <v>15584</v>
      </c>
      <c r="X4133" s="367">
        <v>29900</v>
      </c>
      <c r="Y4133" s="38" t="s">
        <v>1854</v>
      </c>
      <c r="AA4133" s="38" t="s">
        <v>1170</v>
      </c>
      <c r="AB4133" s="38" t="s">
        <v>14634</v>
      </c>
      <c r="AE4133" s="38" t="s">
        <v>2950</v>
      </c>
      <c r="AG4133" s="38">
        <v>1</v>
      </c>
      <c r="AH4133" s="38" t="s">
        <v>4439</v>
      </c>
      <c r="AI4133" s="38" t="s">
        <v>4440</v>
      </c>
      <c r="AJ4133" s="38" t="s">
        <v>4449</v>
      </c>
      <c r="AK4133" s="38" t="s">
        <v>15587</v>
      </c>
      <c r="AL4133" s="301">
        <v>43673</v>
      </c>
      <c r="AO4133" s="29" t="s">
        <v>4442</v>
      </c>
      <c r="AR4133" s="29" t="str">
        <f t="shared" si="649"/>
        <v>0</v>
      </c>
      <c r="AS4133" s="29">
        <f t="shared" si="647"/>
        <v>0</v>
      </c>
      <c r="AT4133" s="29">
        <v>0</v>
      </c>
      <c r="AW4133" s="29" t="str">
        <f t="shared" si="650"/>
        <v/>
      </c>
      <c r="AX4133" s="29" t="str">
        <f t="shared" si="642"/>
        <v/>
      </c>
      <c r="AY4133" s="29" t="str">
        <f t="shared" si="648"/>
        <v>https://media.mediathek-tanz-theater.de/iiif/2/nvt_img-478-001-002.JP2</v>
      </c>
      <c r="AZ4133" s="29" t="str">
        <f t="shared" si="643"/>
        <v>image/jp2</v>
      </c>
      <c r="BA4133" s="29" t="str">
        <f t="shared" si="644"/>
        <v>presentation/iiif</v>
      </c>
      <c r="BB4133" s="29" t="str">
        <f t="shared" si="645"/>
        <v>https://media.mediathek-tanz-theater.de/iiif/2/nvt_img-478-001-002.JP2/full/100,/0/default.jpg</v>
      </c>
      <c r="BC4133" s="29" t="str">
        <f t="shared" si="641"/>
        <v>image/jpeg</v>
      </c>
      <c r="BD4133" s="29" t="str">
        <f t="shared" si="646"/>
        <v>presentation/thumbnail</v>
      </c>
    </row>
    <row r="4134" spans="1:56" ht="25.5">
      <c r="A4134" s="29">
        <v>1</v>
      </c>
      <c r="B4134" s="29">
        <v>0</v>
      </c>
      <c r="C4134" s="38" t="s">
        <v>15588</v>
      </c>
      <c r="D4134" s="38" t="s">
        <v>15589</v>
      </c>
      <c r="F4134" s="38" t="s">
        <v>15199</v>
      </c>
      <c r="I4134" s="38" t="s">
        <v>4446</v>
      </c>
      <c r="J4134" s="38" t="s">
        <v>15579</v>
      </c>
      <c r="N4134" s="38" t="s">
        <v>1223</v>
      </c>
      <c r="P4134" s="38" t="s">
        <v>1855</v>
      </c>
      <c r="R4134" s="38" t="s">
        <v>15203</v>
      </c>
      <c r="U4134" s="38" t="s">
        <v>15541</v>
      </c>
      <c r="X4134" s="367">
        <v>29900</v>
      </c>
      <c r="Y4134" s="38" t="s">
        <v>1854</v>
      </c>
      <c r="AA4134" s="38" t="s">
        <v>1170</v>
      </c>
      <c r="AB4134" s="38" t="s">
        <v>14637</v>
      </c>
      <c r="AE4134" s="38" t="s">
        <v>2950</v>
      </c>
      <c r="AG4134" s="38">
        <v>1</v>
      </c>
      <c r="AH4134" s="38" t="s">
        <v>4439</v>
      </c>
      <c r="AI4134" s="38" t="s">
        <v>4440</v>
      </c>
      <c r="AJ4134" s="38" t="s">
        <v>4449</v>
      </c>
      <c r="AK4134" s="38" t="s">
        <v>72</v>
      </c>
      <c r="AL4134" s="301">
        <v>43673</v>
      </c>
      <c r="AO4134" s="29" t="s">
        <v>4442</v>
      </c>
      <c r="AR4134" s="29" t="str">
        <f t="shared" si="649"/>
        <v>0</v>
      </c>
      <c r="AS4134" s="29">
        <f t="shared" si="647"/>
        <v>0</v>
      </c>
      <c r="AT4134" s="29">
        <v>0</v>
      </c>
      <c r="AW4134" s="29" t="str">
        <f t="shared" si="650"/>
        <v/>
      </c>
      <c r="AX4134" s="29" t="str">
        <f t="shared" si="642"/>
        <v/>
      </c>
      <c r="AY4134" s="29" t="str">
        <f t="shared" si="648"/>
        <v>https://media.mediathek-tanz-theater.de/iiif/2/nvt_img-478-001-003.JP2</v>
      </c>
      <c r="AZ4134" s="29" t="str">
        <f t="shared" si="643"/>
        <v>image/jp2</v>
      </c>
      <c r="BA4134" s="29" t="str">
        <f t="shared" si="644"/>
        <v>presentation/iiif</v>
      </c>
      <c r="BB4134" s="29" t="str">
        <f t="shared" si="645"/>
        <v>https://media.mediathek-tanz-theater.de/iiif/2/nvt_img-478-001-003.JP2/full/100,/0/default.jpg</v>
      </c>
      <c r="BC4134" s="29" t="str">
        <f t="shared" si="641"/>
        <v>image/jpeg</v>
      </c>
      <c r="BD4134" s="29" t="str">
        <f t="shared" si="646"/>
        <v>presentation/thumbnail</v>
      </c>
    </row>
    <row r="4135" spans="1:56">
      <c r="A4135" s="29">
        <v>1</v>
      </c>
      <c r="B4135" s="29">
        <v>0</v>
      </c>
      <c r="C4135" s="38" t="s">
        <v>15590</v>
      </c>
      <c r="D4135" s="38" t="s">
        <v>15591</v>
      </c>
      <c r="F4135" s="38" t="s">
        <v>15199</v>
      </c>
      <c r="I4135" s="38" t="s">
        <v>4438</v>
      </c>
      <c r="J4135" t="s">
        <v>15577</v>
      </c>
      <c r="N4135" s="38" t="s">
        <v>1223</v>
      </c>
      <c r="P4135" s="38" t="s">
        <v>1855</v>
      </c>
      <c r="R4135" s="38" t="s">
        <v>15203</v>
      </c>
      <c r="X4135" s="367">
        <v>29900</v>
      </c>
      <c r="Y4135" s="38" t="s">
        <v>1854</v>
      </c>
      <c r="AA4135" s="38" t="s">
        <v>1170</v>
      </c>
      <c r="AE4135" s="38" t="s">
        <v>2950</v>
      </c>
      <c r="AG4135" s="38">
        <v>1</v>
      </c>
      <c r="AH4135" s="38" t="s">
        <v>4439</v>
      </c>
      <c r="AI4135" s="38" t="s">
        <v>4440</v>
      </c>
      <c r="AJ4135" s="38" t="s">
        <v>14542</v>
      </c>
      <c r="AL4135" s="301">
        <v>43673</v>
      </c>
      <c r="AO4135" s="29" t="s">
        <v>4442</v>
      </c>
      <c r="AR4135" s="29" t="str">
        <f t="shared" si="649"/>
        <v>1</v>
      </c>
      <c r="AS4135" s="29">
        <f t="shared" si="647"/>
        <v>1</v>
      </c>
      <c r="AT4135" s="29">
        <v>1</v>
      </c>
      <c r="AV4135" s="29" t="s">
        <v>15592</v>
      </c>
      <c r="AW4135" s="29" t="str">
        <f t="shared" si="650"/>
        <v>image/tiff</v>
      </c>
      <c r="AX4135" s="29" t="str">
        <f t="shared" si="642"/>
        <v>archival/master</v>
      </c>
      <c r="AY4135" s="29" t="str">
        <f t="shared" si="648"/>
        <v>https://media.mediathek-tanz-theater.de/iiif/2/nvt_img-478-002.JP2</v>
      </c>
      <c r="AZ4135" s="29" t="str">
        <f t="shared" si="643"/>
        <v>image/jp2</v>
      </c>
      <c r="BA4135" s="29" t="str">
        <f t="shared" si="644"/>
        <v>presentation/iiif</v>
      </c>
      <c r="BB4135" s="29" t="str">
        <f t="shared" si="645"/>
        <v>https://media.mediathek-tanz-theater.de/iiif/2/nvt_img-478-002.JP2/full/100,/0/default.jpg</v>
      </c>
      <c r="BC4135" s="29" t="str">
        <f t="shared" si="641"/>
        <v>image/jpeg</v>
      </c>
      <c r="BD4135" s="29" t="str">
        <f t="shared" si="646"/>
        <v>presentation/thumbnail</v>
      </c>
    </row>
    <row r="4136" spans="1:56" ht="25.5">
      <c r="A4136" s="29">
        <v>1</v>
      </c>
      <c r="B4136" s="29">
        <v>0</v>
      </c>
      <c r="C4136" s="38" t="s">
        <v>15593</v>
      </c>
      <c r="D4136" s="38" t="s">
        <v>15594</v>
      </c>
      <c r="F4136" s="38" t="s">
        <v>15199</v>
      </c>
      <c r="H4136" s="38" t="s">
        <v>5078</v>
      </c>
      <c r="I4136" s="38" t="s">
        <v>4446</v>
      </c>
      <c r="J4136" s="38" t="s">
        <v>15590</v>
      </c>
      <c r="N4136" s="38" t="s">
        <v>1223</v>
      </c>
      <c r="P4136" s="38" t="s">
        <v>1855</v>
      </c>
      <c r="R4136" s="38" t="s">
        <v>15203</v>
      </c>
      <c r="U4136" s="38" t="s">
        <v>15552</v>
      </c>
      <c r="X4136" s="367">
        <v>29900</v>
      </c>
      <c r="Y4136" s="38" t="s">
        <v>1854</v>
      </c>
      <c r="AA4136" s="38" t="s">
        <v>1170</v>
      </c>
      <c r="AB4136" s="38" t="s">
        <v>14644</v>
      </c>
      <c r="AE4136" s="38" t="s">
        <v>2950</v>
      </c>
      <c r="AG4136" s="38">
        <v>1</v>
      </c>
      <c r="AH4136" s="38" t="s">
        <v>4439</v>
      </c>
      <c r="AI4136" s="38" t="s">
        <v>4440</v>
      </c>
      <c r="AJ4136" s="38" t="s">
        <v>4449</v>
      </c>
      <c r="AK4136" s="38" t="s">
        <v>72</v>
      </c>
      <c r="AL4136" s="301">
        <v>43673</v>
      </c>
      <c r="AO4136" s="29" t="s">
        <v>4442</v>
      </c>
      <c r="AR4136" s="29" t="str">
        <f t="shared" si="649"/>
        <v>0</v>
      </c>
      <c r="AS4136" s="29">
        <f t="shared" si="647"/>
        <v>0</v>
      </c>
      <c r="AT4136" s="29">
        <v>0</v>
      </c>
      <c r="AW4136" s="29" t="str">
        <f t="shared" si="650"/>
        <v/>
      </c>
      <c r="AX4136" s="29" t="str">
        <f t="shared" si="642"/>
        <v/>
      </c>
      <c r="AY4136" s="29" t="str">
        <f t="shared" si="648"/>
        <v>https://media.mediathek-tanz-theater.de/iiif/2/nvt_img-478-002-001.JP2</v>
      </c>
      <c r="AZ4136" s="29" t="str">
        <f t="shared" si="643"/>
        <v>image/jp2</v>
      </c>
      <c r="BA4136" s="29" t="str">
        <f t="shared" si="644"/>
        <v>presentation/iiif</v>
      </c>
      <c r="BB4136" s="29" t="str">
        <f t="shared" si="645"/>
        <v>https://media.mediathek-tanz-theater.de/iiif/2/nvt_img-478-002-001.JP2/full/100,/0/default.jpg</v>
      </c>
      <c r="BC4136" s="29" t="str">
        <f t="shared" si="641"/>
        <v>image/jpeg</v>
      </c>
      <c r="BD4136" s="29" t="str">
        <f t="shared" si="646"/>
        <v>presentation/thumbnail</v>
      </c>
    </row>
    <row r="4137" spans="1:56" ht="25.5">
      <c r="A4137" s="29">
        <v>1</v>
      </c>
      <c r="B4137" s="29">
        <v>0</v>
      </c>
      <c r="C4137" s="38" t="s">
        <v>15595</v>
      </c>
      <c r="D4137" s="38" t="s">
        <v>15596</v>
      </c>
      <c r="F4137" s="38" t="s">
        <v>15199</v>
      </c>
      <c r="I4137" s="38" t="s">
        <v>4446</v>
      </c>
      <c r="J4137" s="38" t="s">
        <v>15590</v>
      </c>
      <c r="N4137" s="38" t="s">
        <v>1223</v>
      </c>
      <c r="P4137" s="38" t="s">
        <v>1855</v>
      </c>
      <c r="R4137" s="38" t="s">
        <v>15203</v>
      </c>
      <c r="U4137" s="38" t="s">
        <v>15541</v>
      </c>
      <c r="X4137" s="367">
        <v>29900</v>
      </c>
      <c r="Y4137" s="38" t="s">
        <v>1854</v>
      </c>
      <c r="AA4137" s="38" t="s">
        <v>1170</v>
      </c>
      <c r="AB4137" s="38" t="s">
        <v>14647</v>
      </c>
      <c r="AE4137" s="38" t="s">
        <v>2950</v>
      </c>
      <c r="AG4137" s="38">
        <v>1</v>
      </c>
      <c r="AH4137" s="38" t="s">
        <v>4439</v>
      </c>
      <c r="AI4137" s="38" t="s">
        <v>4440</v>
      </c>
      <c r="AJ4137" s="38" t="s">
        <v>4449</v>
      </c>
      <c r="AK4137" s="38" t="s">
        <v>72</v>
      </c>
      <c r="AL4137" s="301">
        <v>43673</v>
      </c>
      <c r="AO4137" s="29" t="s">
        <v>4442</v>
      </c>
      <c r="AR4137" s="29" t="str">
        <f t="shared" si="649"/>
        <v>0</v>
      </c>
      <c r="AS4137" s="29">
        <f t="shared" si="647"/>
        <v>0</v>
      </c>
      <c r="AT4137" s="29">
        <v>0</v>
      </c>
      <c r="AW4137" s="29" t="str">
        <f t="shared" si="650"/>
        <v/>
      </c>
      <c r="AX4137" s="29" t="str">
        <f t="shared" si="642"/>
        <v/>
      </c>
      <c r="AY4137" s="29" t="str">
        <f t="shared" si="648"/>
        <v>https://media.mediathek-tanz-theater.de/iiif/2/nvt_img-478-002-002.JP2</v>
      </c>
      <c r="AZ4137" s="29" t="str">
        <f t="shared" si="643"/>
        <v>image/jp2</v>
      </c>
      <c r="BA4137" s="29" t="str">
        <f t="shared" si="644"/>
        <v>presentation/iiif</v>
      </c>
      <c r="BB4137" s="29" t="str">
        <f t="shared" si="645"/>
        <v>https://media.mediathek-tanz-theater.de/iiif/2/nvt_img-478-002-002.JP2/full/100,/0/default.jpg</v>
      </c>
      <c r="BC4137" s="29" t="str">
        <f t="shared" si="641"/>
        <v>image/jpeg</v>
      </c>
      <c r="BD4137" s="29" t="str">
        <f t="shared" si="646"/>
        <v>presentation/thumbnail</v>
      </c>
    </row>
    <row r="4138" spans="1:56" ht="25.5">
      <c r="A4138" s="29">
        <v>1</v>
      </c>
      <c r="B4138" s="29">
        <v>0</v>
      </c>
      <c r="C4138" s="38" t="s">
        <v>15597</v>
      </c>
      <c r="D4138" s="38" t="s">
        <v>15598</v>
      </c>
      <c r="F4138" s="38" t="s">
        <v>15199</v>
      </c>
      <c r="I4138" s="38" t="s">
        <v>4446</v>
      </c>
      <c r="J4138" s="38" t="s">
        <v>15590</v>
      </c>
      <c r="N4138" s="38" t="s">
        <v>1223</v>
      </c>
      <c r="P4138" s="38" t="s">
        <v>1855</v>
      </c>
      <c r="R4138" s="38" t="s">
        <v>15203</v>
      </c>
      <c r="U4138" s="38" t="s">
        <v>15541</v>
      </c>
      <c r="X4138" s="367">
        <v>29900</v>
      </c>
      <c r="Y4138" s="38" t="s">
        <v>1854</v>
      </c>
      <c r="AA4138" s="38" t="s">
        <v>1170</v>
      </c>
      <c r="AB4138" s="38" t="s">
        <v>14661</v>
      </c>
      <c r="AE4138" s="38" t="s">
        <v>2950</v>
      </c>
      <c r="AG4138" s="38">
        <v>1</v>
      </c>
      <c r="AH4138" s="38" t="s">
        <v>4439</v>
      </c>
      <c r="AI4138" s="38" t="s">
        <v>4440</v>
      </c>
      <c r="AJ4138" s="38" t="s">
        <v>4449</v>
      </c>
      <c r="AK4138" s="38" t="s">
        <v>72</v>
      </c>
      <c r="AL4138" s="301">
        <v>43673</v>
      </c>
      <c r="AO4138" s="29" t="s">
        <v>4442</v>
      </c>
      <c r="AR4138" s="29" t="str">
        <f t="shared" si="649"/>
        <v>0</v>
      </c>
      <c r="AS4138" s="29">
        <f t="shared" si="647"/>
        <v>0</v>
      </c>
      <c r="AT4138" s="29">
        <v>0</v>
      </c>
      <c r="AW4138" s="29" t="str">
        <f t="shared" si="650"/>
        <v/>
      </c>
      <c r="AX4138" s="29" t="str">
        <f t="shared" si="642"/>
        <v/>
      </c>
      <c r="AY4138" s="29" t="str">
        <f t="shared" si="648"/>
        <v>https://media.mediathek-tanz-theater.de/iiif/2/nvt_img-478-002-003.JP2</v>
      </c>
      <c r="AZ4138" s="29" t="str">
        <f t="shared" si="643"/>
        <v>image/jp2</v>
      </c>
      <c r="BA4138" s="29" t="str">
        <f t="shared" si="644"/>
        <v>presentation/iiif</v>
      </c>
      <c r="BB4138" s="29" t="str">
        <f t="shared" si="645"/>
        <v>https://media.mediathek-tanz-theater.de/iiif/2/nvt_img-478-002-003.JP2/full/100,/0/default.jpg</v>
      </c>
      <c r="BC4138" s="29" t="str">
        <f t="shared" si="641"/>
        <v>image/jpeg</v>
      </c>
      <c r="BD4138" s="29" t="str">
        <f t="shared" si="646"/>
        <v>presentation/thumbnail</v>
      </c>
    </row>
    <row r="4139" spans="1:56">
      <c r="A4139" s="29">
        <v>1</v>
      </c>
      <c r="B4139" s="29">
        <v>0</v>
      </c>
      <c r="C4139" s="38" t="s">
        <v>15599</v>
      </c>
      <c r="D4139" s="38" t="s">
        <v>15600</v>
      </c>
      <c r="F4139" s="38" t="s">
        <v>15199</v>
      </c>
      <c r="I4139" s="38" t="s">
        <v>4438</v>
      </c>
      <c r="J4139" t="s">
        <v>15577</v>
      </c>
      <c r="N4139" s="38" t="s">
        <v>1223</v>
      </c>
      <c r="P4139" s="38" t="s">
        <v>1855</v>
      </c>
      <c r="R4139" s="38" t="s">
        <v>15203</v>
      </c>
      <c r="X4139" s="367">
        <v>29900</v>
      </c>
      <c r="Y4139" s="38" t="s">
        <v>1854</v>
      </c>
      <c r="AA4139" s="38" t="s">
        <v>1170</v>
      </c>
      <c r="AE4139" s="38" t="s">
        <v>2950</v>
      </c>
      <c r="AG4139" s="38">
        <v>1</v>
      </c>
      <c r="AH4139" s="38" t="s">
        <v>4439</v>
      </c>
      <c r="AI4139" s="38" t="s">
        <v>4440</v>
      </c>
      <c r="AJ4139" s="38" t="s">
        <v>15601</v>
      </c>
      <c r="AL4139" s="301">
        <v>43673</v>
      </c>
      <c r="AO4139" s="29" t="s">
        <v>4442</v>
      </c>
      <c r="AR4139" s="29" t="str">
        <f t="shared" si="649"/>
        <v>1</v>
      </c>
      <c r="AS4139" s="29">
        <f t="shared" si="647"/>
        <v>1</v>
      </c>
      <c r="AT4139" s="29">
        <v>1</v>
      </c>
      <c r="AV4139" s="29" t="s">
        <v>15602</v>
      </c>
      <c r="AW4139" s="29" t="str">
        <f t="shared" si="650"/>
        <v>image/tiff</v>
      </c>
      <c r="AX4139" s="29" t="str">
        <f t="shared" si="642"/>
        <v>archival/master</v>
      </c>
      <c r="AY4139" s="29" t="str">
        <f t="shared" si="648"/>
        <v>https://media.mediathek-tanz-theater.de/iiif/2/nvt_img-478-003.JP2</v>
      </c>
      <c r="AZ4139" s="29" t="str">
        <f t="shared" si="643"/>
        <v>image/jp2</v>
      </c>
      <c r="BA4139" s="29" t="str">
        <f t="shared" si="644"/>
        <v>presentation/iiif</v>
      </c>
      <c r="BB4139" s="29" t="str">
        <f t="shared" si="645"/>
        <v>https://media.mediathek-tanz-theater.de/iiif/2/nvt_img-478-003.JP2/full/100,/0/default.jpg</v>
      </c>
      <c r="BC4139" s="29" t="str">
        <f t="shared" si="641"/>
        <v>image/jpeg</v>
      </c>
      <c r="BD4139" s="29" t="str">
        <f t="shared" si="646"/>
        <v>presentation/thumbnail</v>
      </c>
    </row>
    <row r="4140" spans="1:56" ht="25.5">
      <c r="A4140" s="29">
        <v>1</v>
      </c>
      <c r="B4140" s="29">
        <v>0</v>
      </c>
      <c r="C4140" s="38" t="s">
        <v>15603</v>
      </c>
      <c r="D4140" s="38" t="s">
        <v>15604</v>
      </c>
      <c r="F4140" s="38" t="s">
        <v>15199</v>
      </c>
      <c r="H4140" s="38" t="s">
        <v>5078</v>
      </c>
      <c r="I4140" s="38" t="s">
        <v>4446</v>
      </c>
      <c r="J4140" s="38" t="s">
        <v>15599</v>
      </c>
      <c r="N4140" s="38" t="s">
        <v>1223</v>
      </c>
      <c r="P4140" s="38" t="s">
        <v>1855</v>
      </c>
      <c r="R4140" s="38" t="s">
        <v>15203</v>
      </c>
      <c r="U4140" s="38" t="s">
        <v>15541</v>
      </c>
      <c r="X4140" s="367">
        <v>29900</v>
      </c>
      <c r="Y4140" s="38" t="s">
        <v>1854</v>
      </c>
      <c r="AA4140" s="38" t="s">
        <v>1170</v>
      </c>
      <c r="AB4140" s="38" t="s">
        <v>15605</v>
      </c>
      <c r="AE4140" s="38" t="s">
        <v>2950</v>
      </c>
      <c r="AG4140" s="38">
        <v>1</v>
      </c>
      <c r="AH4140" s="38" t="s">
        <v>4439</v>
      </c>
      <c r="AI4140" s="38" t="s">
        <v>4440</v>
      </c>
      <c r="AJ4140" s="38" t="s">
        <v>4449</v>
      </c>
      <c r="AK4140" s="38" t="s">
        <v>72</v>
      </c>
      <c r="AL4140" s="301">
        <v>43673</v>
      </c>
      <c r="AO4140" s="29" t="s">
        <v>4442</v>
      </c>
      <c r="AR4140" s="29" t="str">
        <f t="shared" si="649"/>
        <v>0</v>
      </c>
      <c r="AS4140" s="29">
        <f t="shared" si="647"/>
        <v>0</v>
      </c>
      <c r="AT4140" s="29">
        <v>0</v>
      </c>
      <c r="AW4140" s="29" t="str">
        <f t="shared" si="650"/>
        <v/>
      </c>
      <c r="AX4140" s="29" t="str">
        <f t="shared" si="642"/>
        <v/>
      </c>
      <c r="AY4140" s="29" t="str">
        <f t="shared" si="648"/>
        <v>https://media.mediathek-tanz-theater.de/iiif/2/nvt_img-478-003-001.JP2</v>
      </c>
      <c r="AZ4140" s="29" t="str">
        <f t="shared" si="643"/>
        <v>image/jp2</v>
      </c>
      <c r="BA4140" s="29" t="str">
        <f t="shared" si="644"/>
        <v>presentation/iiif</v>
      </c>
      <c r="BB4140" s="29" t="str">
        <f t="shared" si="645"/>
        <v>https://media.mediathek-tanz-theater.de/iiif/2/nvt_img-478-003-001.JP2/full/100,/0/default.jpg</v>
      </c>
      <c r="BC4140" s="29" t="str">
        <f t="shared" si="641"/>
        <v>image/jpeg</v>
      </c>
      <c r="BD4140" s="29" t="str">
        <f t="shared" si="646"/>
        <v>presentation/thumbnail</v>
      </c>
    </row>
    <row r="4141" spans="1:56" ht="25.5">
      <c r="A4141" s="29">
        <v>1</v>
      </c>
      <c r="B4141" s="29">
        <v>0</v>
      </c>
      <c r="C4141" s="38" t="s">
        <v>15606</v>
      </c>
      <c r="D4141" s="38" t="s">
        <v>15607</v>
      </c>
      <c r="F4141" s="38" t="s">
        <v>15199</v>
      </c>
      <c r="H4141" s="38" t="s">
        <v>5078</v>
      </c>
      <c r="I4141" s="38" t="s">
        <v>4446</v>
      </c>
      <c r="J4141" s="38" t="s">
        <v>15599</v>
      </c>
      <c r="N4141" s="38" t="s">
        <v>1223</v>
      </c>
      <c r="P4141" s="38" t="s">
        <v>1855</v>
      </c>
      <c r="R4141" s="38" t="s">
        <v>15203</v>
      </c>
      <c r="U4141" s="38" t="s">
        <v>15541</v>
      </c>
      <c r="X4141" s="367">
        <v>29900</v>
      </c>
      <c r="Y4141" s="38" t="s">
        <v>1854</v>
      </c>
      <c r="AA4141" s="38" t="s">
        <v>1170</v>
      </c>
      <c r="AB4141" s="38" t="s">
        <v>14681</v>
      </c>
      <c r="AE4141" s="38" t="s">
        <v>2950</v>
      </c>
      <c r="AG4141" s="38">
        <v>1</v>
      </c>
      <c r="AH4141" s="38" t="s">
        <v>4439</v>
      </c>
      <c r="AI4141" s="38" t="s">
        <v>4440</v>
      </c>
      <c r="AJ4141" s="38" t="s">
        <v>4449</v>
      </c>
      <c r="AK4141" s="38" t="s">
        <v>72</v>
      </c>
      <c r="AL4141" s="301">
        <v>43673</v>
      </c>
      <c r="AO4141" s="29" t="s">
        <v>4442</v>
      </c>
      <c r="AR4141" s="29" t="str">
        <f t="shared" si="649"/>
        <v>0</v>
      </c>
      <c r="AS4141" s="29">
        <f t="shared" si="647"/>
        <v>0</v>
      </c>
      <c r="AT4141" s="29">
        <v>0</v>
      </c>
      <c r="AW4141" s="29" t="str">
        <f t="shared" si="650"/>
        <v/>
      </c>
      <c r="AX4141" s="29" t="str">
        <f t="shared" si="642"/>
        <v/>
      </c>
      <c r="AY4141" s="29" t="str">
        <f t="shared" si="648"/>
        <v>https://media.mediathek-tanz-theater.de/iiif/2/nvt_img-478-003-002.JP2</v>
      </c>
      <c r="AZ4141" s="29" t="str">
        <f t="shared" si="643"/>
        <v>image/jp2</v>
      </c>
      <c r="BA4141" s="29" t="str">
        <f t="shared" si="644"/>
        <v>presentation/iiif</v>
      </c>
      <c r="BB4141" s="29" t="str">
        <f t="shared" si="645"/>
        <v>https://media.mediathek-tanz-theater.de/iiif/2/nvt_img-478-003-002.JP2/full/100,/0/default.jpg</v>
      </c>
      <c r="BC4141" s="29" t="str">
        <f t="shared" si="641"/>
        <v>image/jpeg</v>
      </c>
      <c r="BD4141" s="29" t="str">
        <f t="shared" si="646"/>
        <v>presentation/thumbnail</v>
      </c>
    </row>
    <row r="4142" spans="1:56" ht="25.5">
      <c r="A4142" s="29">
        <v>1</v>
      </c>
      <c r="B4142" s="29">
        <v>0</v>
      </c>
      <c r="C4142" s="38" t="s">
        <v>15608</v>
      </c>
      <c r="D4142" s="38" t="s">
        <v>15609</v>
      </c>
      <c r="F4142" s="38" t="s">
        <v>15199</v>
      </c>
      <c r="H4142" s="38" t="s">
        <v>4841</v>
      </c>
      <c r="I4142" s="38" t="s">
        <v>4446</v>
      </c>
      <c r="J4142" s="38" t="s">
        <v>15599</v>
      </c>
      <c r="N4142" s="38" t="s">
        <v>1223</v>
      </c>
      <c r="P4142" s="38" t="s">
        <v>1855</v>
      </c>
      <c r="R4142" s="38" t="s">
        <v>15203</v>
      </c>
      <c r="U4142" s="38" t="s">
        <v>15552</v>
      </c>
      <c r="X4142" s="367">
        <v>29900</v>
      </c>
      <c r="Y4142" s="38" t="s">
        <v>1854</v>
      </c>
      <c r="AA4142" s="38" t="s">
        <v>1170</v>
      </c>
      <c r="AB4142" s="38" t="s">
        <v>14684</v>
      </c>
      <c r="AE4142" s="38" t="s">
        <v>2950</v>
      </c>
      <c r="AG4142" s="38">
        <v>1</v>
      </c>
      <c r="AH4142" s="38" t="s">
        <v>4439</v>
      </c>
      <c r="AI4142" s="38" t="s">
        <v>4440</v>
      </c>
      <c r="AJ4142" s="38" t="s">
        <v>4449</v>
      </c>
      <c r="AK4142" s="38" t="s">
        <v>72</v>
      </c>
      <c r="AL4142" s="301">
        <v>43673</v>
      </c>
      <c r="AO4142" s="29" t="s">
        <v>4442</v>
      </c>
      <c r="AR4142" s="29" t="str">
        <f t="shared" si="649"/>
        <v>0</v>
      </c>
      <c r="AS4142" s="29">
        <f t="shared" si="647"/>
        <v>0</v>
      </c>
      <c r="AT4142" s="29">
        <v>0</v>
      </c>
      <c r="AW4142" s="29" t="str">
        <f t="shared" si="650"/>
        <v/>
      </c>
      <c r="AX4142" s="29" t="str">
        <f t="shared" si="642"/>
        <v/>
      </c>
      <c r="AY4142" s="29" t="str">
        <f t="shared" si="648"/>
        <v>https://media.mediathek-tanz-theater.de/iiif/2/nvt_img-478-003-003.JP2</v>
      </c>
      <c r="AZ4142" s="29" t="str">
        <f t="shared" si="643"/>
        <v>image/jp2</v>
      </c>
      <c r="BA4142" s="29" t="str">
        <f t="shared" si="644"/>
        <v>presentation/iiif</v>
      </c>
      <c r="BB4142" s="29" t="str">
        <f t="shared" si="645"/>
        <v>https://media.mediathek-tanz-theater.de/iiif/2/nvt_img-478-003-003.JP2/full/100,/0/default.jpg</v>
      </c>
      <c r="BC4142" s="29" t="str">
        <f t="shared" si="641"/>
        <v>image/jpeg</v>
      </c>
      <c r="BD4142" s="29" t="str">
        <f t="shared" si="646"/>
        <v>presentation/thumbnail</v>
      </c>
    </row>
    <row r="4143" spans="1:56" ht="25.5">
      <c r="A4143" s="29">
        <v>1</v>
      </c>
      <c r="B4143" s="29">
        <v>0</v>
      </c>
      <c r="C4143" s="38" t="s">
        <v>15610</v>
      </c>
      <c r="D4143" s="38" t="s">
        <v>15611</v>
      </c>
      <c r="F4143" s="38" t="s">
        <v>15199</v>
      </c>
      <c r="I4143" s="38" t="s">
        <v>4446</v>
      </c>
      <c r="J4143" s="38" t="s">
        <v>15599</v>
      </c>
      <c r="N4143" s="38" t="s">
        <v>1223</v>
      </c>
      <c r="P4143" s="38" t="s">
        <v>1855</v>
      </c>
      <c r="R4143" s="38" t="s">
        <v>15203</v>
      </c>
      <c r="U4143" s="38" t="s">
        <v>15552</v>
      </c>
      <c r="X4143" s="367">
        <v>29900</v>
      </c>
      <c r="Y4143" s="38" t="s">
        <v>1854</v>
      </c>
      <c r="AA4143" s="38" t="s">
        <v>1170</v>
      </c>
      <c r="AB4143" s="38" t="s">
        <v>14694</v>
      </c>
      <c r="AE4143" s="38" t="s">
        <v>2950</v>
      </c>
      <c r="AG4143" s="38">
        <v>1</v>
      </c>
      <c r="AH4143" s="38" t="s">
        <v>4439</v>
      </c>
      <c r="AI4143" s="38" t="s">
        <v>4440</v>
      </c>
      <c r="AJ4143" s="38" t="s">
        <v>4449</v>
      </c>
      <c r="AK4143" s="38" t="s">
        <v>72</v>
      </c>
      <c r="AL4143" s="301">
        <v>43673</v>
      </c>
      <c r="AO4143" s="29" t="s">
        <v>4442</v>
      </c>
      <c r="AR4143" s="29" t="str">
        <f t="shared" si="649"/>
        <v>0</v>
      </c>
      <c r="AS4143" s="29">
        <f t="shared" si="647"/>
        <v>0</v>
      </c>
      <c r="AT4143" s="29">
        <v>0</v>
      </c>
      <c r="AW4143" s="29" t="str">
        <f t="shared" si="650"/>
        <v/>
      </c>
      <c r="AX4143" s="29" t="str">
        <f t="shared" si="642"/>
        <v/>
      </c>
      <c r="AY4143" s="29" t="str">
        <f t="shared" si="648"/>
        <v>https://media.mediathek-tanz-theater.de/iiif/2/nvt_img-478-003-004.JP2</v>
      </c>
      <c r="AZ4143" s="29" t="str">
        <f t="shared" si="643"/>
        <v>image/jp2</v>
      </c>
      <c r="BA4143" s="29" t="str">
        <f t="shared" si="644"/>
        <v>presentation/iiif</v>
      </c>
      <c r="BB4143" s="29" t="str">
        <f t="shared" si="645"/>
        <v>https://media.mediathek-tanz-theater.de/iiif/2/nvt_img-478-003-004.JP2/full/100,/0/default.jpg</v>
      </c>
      <c r="BC4143" s="29" t="str">
        <f t="shared" si="641"/>
        <v>image/jpeg</v>
      </c>
      <c r="BD4143" s="29" t="str">
        <f t="shared" si="646"/>
        <v>presentation/thumbnail</v>
      </c>
    </row>
    <row r="4144" spans="1:56" ht="51">
      <c r="A4144" s="29">
        <v>0</v>
      </c>
      <c r="B4144" s="29">
        <v>0</v>
      </c>
      <c r="C4144" t="s">
        <v>15612</v>
      </c>
      <c r="F4144" s="38" t="s">
        <v>15199</v>
      </c>
      <c r="I4144" s="38" t="s">
        <v>4431</v>
      </c>
      <c r="J4144" s="406"/>
      <c r="M4144" s="311"/>
      <c r="U4144"/>
      <c r="V4144"/>
      <c r="AB4144" s="38" t="s">
        <v>15613</v>
      </c>
      <c r="AC4144" s="38" t="s">
        <v>4433</v>
      </c>
      <c r="AE4144" s="38" t="s">
        <v>2950</v>
      </c>
      <c r="AG4144" s="38">
        <v>1</v>
      </c>
      <c r="AJ4144" s="38" t="s">
        <v>5115</v>
      </c>
      <c r="AL4144" s="301">
        <v>43673</v>
      </c>
      <c r="AR4144" s="29" t="str">
        <f t="shared" si="649"/>
        <v>1</v>
      </c>
      <c r="AS4144" s="29">
        <f t="shared" si="647"/>
        <v>0</v>
      </c>
      <c r="AT4144" s="29">
        <v>0</v>
      </c>
      <c r="AW4144" s="29" t="str">
        <f t="shared" si="650"/>
        <v/>
      </c>
      <c r="AX4144" s="29" t="str">
        <f t="shared" si="642"/>
        <v/>
      </c>
      <c r="AY4144" s="29" t="str">
        <f t="shared" si="648"/>
        <v>https://media.mediathek-tanz-theater.de/iiif/2/nvt_img-479.JP2</v>
      </c>
      <c r="AZ4144" s="29" t="str">
        <f t="shared" si="643"/>
        <v>image/jp2</v>
      </c>
      <c r="BA4144" s="29" t="str">
        <f t="shared" si="644"/>
        <v>presentation/iiif</v>
      </c>
      <c r="BB4144" s="29" t="str">
        <f t="shared" si="645"/>
        <v>https://media.mediathek-tanz-theater.de/iiif/2/nvt_img-479.JP2/full/100,/0/default.jpg</v>
      </c>
      <c r="BC4144" s="29" t="str">
        <f t="shared" si="641"/>
        <v>image/jpeg</v>
      </c>
      <c r="BD4144" s="29" t="str">
        <f t="shared" si="646"/>
        <v>presentation/thumbnail</v>
      </c>
    </row>
    <row r="4145" spans="1:56">
      <c r="A4145" s="29">
        <v>1</v>
      </c>
      <c r="B4145" s="29">
        <v>0</v>
      </c>
      <c r="C4145" s="38" t="s">
        <v>15614</v>
      </c>
      <c r="D4145" s="38" t="s">
        <v>15615</v>
      </c>
      <c r="F4145" s="38" t="s">
        <v>15199</v>
      </c>
      <c r="I4145" s="38" t="s">
        <v>4438</v>
      </c>
      <c r="J4145" t="s">
        <v>15612</v>
      </c>
      <c r="N4145" s="38" t="s">
        <v>1223</v>
      </c>
      <c r="P4145" s="38" t="s">
        <v>1855</v>
      </c>
      <c r="R4145" s="38" t="s">
        <v>15203</v>
      </c>
      <c r="X4145" s="367">
        <v>29900</v>
      </c>
      <c r="Y4145" s="38" t="s">
        <v>1854</v>
      </c>
      <c r="AA4145" s="38" t="s">
        <v>1170</v>
      </c>
      <c r="AE4145" s="38" t="s">
        <v>2950</v>
      </c>
      <c r="AG4145" s="38">
        <v>1</v>
      </c>
      <c r="AH4145" s="38" t="s">
        <v>4439</v>
      </c>
      <c r="AI4145" s="38" t="s">
        <v>4440</v>
      </c>
      <c r="AJ4145" s="38" t="s">
        <v>11478</v>
      </c>
      <c r="AL4145" s="301">
        <v>43673</v>
      </c>
      <c r="AO4145" s="29" t="s">
        <v>4442</v>
      </c>
      <c r="AR4145" s="29" t="str">
        <f t="shared" si="649"/>
        <v>1</v>
      </c>
      <c r="AS4145" s="29">
        <f t="shared" si="647"/>
        <v>1</v>
      </c>
      <c r="AT4145" s="29">
        <v>1</v>
      </c>
      <c r="AV4145" s="29" t="s">
        <v>15616</v>
      </c>
      <c r="AW4145" s="29" t="str">
        <f t="shared" si="650"/>
        <v>image/tiff</v>
      </c>
      <c r="AX4145" s="29" t="str">
        <f t="shared" si="642"/>
        <v>archival/master</v>
      </c>
      <c r="AY4145" s="29" t="str">
        <f t="shared" si="648"/>
        <v>https://media.mediathek-tanz-theater.de/iiif/2/nvt_img-479-001.JP2</v>
      </c>
      <c r="AZ4145" s="29" t="str">
        <f t="shared" si="643"/>
        <v>image/jp2</v>
      </c>
      <c r="BA4145" s="29" t="str">
        <f t="shared" si="644"/>
        <v>presentation/iiif</v>
      </c>
      <c r="BB4145" s="29" t="str">
        <f t="shared" si="645"/>
        <v>https://media.mediathek-tanz-theater.de/iiif/2/nvt_img-479-001.JP2/full/100,/0/default.jpg</v>
      </c>
      <c r="BC4145" s="29" t="str">
        <f t="shared" si="641"/>
        <v>image/jpeg</v>
      </c>
      <c r="BD4145" s="29" t="str">
        <f t="shared" si="646"/>
        <v>presentation/thumbnail</v>
      </c>
    </row>
    <row r="4146" spans="1:56">
      <c r="A4146" s="29">
        <v>1</v>
      </c>
      <c r="B4146" s="29">
        <v>0</v>
      </c>
      <c r="C4146" s="38" t="s">
        <v>15617</v>
      </c>
      <c r="D4146" s="38" t="s">
        <v>15618</v>
      </c>
      <c r="F4146" s="38" t="s">
        <v>15199</v>
      </c>
      <c r="I4146" s="38" t="s">
        <v>4446</v>
      </c>
      <c r="J4146" s="38" t="s">
        <v>15614</v>
      </c>
      <c r="N4146" s="38" t="s">
        <v>1223</v>
      </c>
      <c r="P4146" s="38" t="s">
        <v>1855</v>
      </c>
      <c r="R4146" s="38" t="s">
        <v>15203</v>
      </c>
      <c r="X4146" s="367">
        <v>29900</v>
      </c>
      <c r="Y4146" s="38" t="s">
        <v>1854</v>
      </c>
      <c r="AA4146" s="38" t="s">
        <v>1170</v>
      </c>
      <c r="AB4146" s="38" t="s">
        <v>15619</v>
      </c>
      <c r="AE4146" s="38" t="s">
        <v>2950</v>
      </c>
      <c r="AG4146" s="38">
        <v>1</v>
      </c>
      <c r="AH4146" s="38" t="s">
        <v>4439</v>
      </c>
      <c r="AI4146" s="38" t="s">
        <v>4440</v>
      </c>
      <c r="AJ4146" s="38" t="s">
        <v>4449</v>
      </c>
      <c r="AK4146" s="38" t="s">
        <v>15347</v>
      </c>
      <c r="AL4146" s="301">
        <v>43673</v>
      </c>
      <c r="AO4146" s="29" t="s">
        <v>4442</v>
      </c>
      <c r="AR4146" s="29" t="str">
        <f t="shared" si="649"/>
        <v>0</v>
      </c>
      <c r="AS4146" s="29">
        <f t="shared" si="647"/>
        <v>0</v>
      </c>
      <c r="AT4146" s="29">
        <v>0</v>
      </c>
      <c r="AW4146" s="29" t="str">
        <f t="shared" si="650"/>
        <v/>
      </c>
      <c r="AX4146" s="29" t="str">
        <f t="shared" si="642"/>
        <v/>
      </c>
      <c r="AY4146" s="29" t="str">
        <f t="shared" si="648"/>
        <v>https://media.mediathek-tanz-theater.de/iiif/2/nvt_img-479-001-001.JP2</v>
      </c>
      <c r="AZ4146" s="29" t="str">
        <f t="shared" si="643"/>
        <v>image/jp2</v>
      </c>
      <c r="BA4146" s="29" t="str">
        <f t="shared" si="644"/>
        <v>presentation/iiif</v>
      </c>
      <c r="BB4146" s="29" t="str">
        <f t="shared" si="645"/>
        <v>https://media.mediathek-tanz-theater.de/iiif/2/nvt_img-479-001-001.JP2/full/100,/0/default.jpg</v>
      </c>
      <c r="BC4146" s="29" t="str">
        <f t="shared" si="641"/>
        <v>image/jpeg</v>
      </c>
      <c r="BD4146" s="29" t="str">
        <f t="shared" si="646"/>
        <v>presentation/thumbnail</v>
      </c>
    </row>
    <row r="4147" spans="1:56">
      <c r="A4147" s="29">
        <v>1</v>
      </c>
      <c r="B4147" s="29">
        <v>0</v>
      </c>
      <c r="C4147" s="38" t="s">
        <v>15620</v>
      </c>
      <c r="D4147" s="38" t="s">
        <v>15621</v>
      </c>
      <c r="F4147" s="38" t="s">
        <v>15199</v>
      </c>
      <c r="I4147" s="38" t="s">
        <v>4446</v>
      </c>
      <c r="J4147" s="38" t="s">
        <v>15614</v>
      </c>
      <c r="N4147" s="38" t="s">
        <v>1223</v>
      </c>
      <c r="P4147" s="38" t="s">
        <v>1855</v>
      </c>
      <c r="R4147" s="38" t="s">
        <v>15203</v>
      </c>
      <c r="X4147" s="367">
        <v>29900</v>
      </c>
      <c r="Y4147" s="38" t="s">
        <v>1854</v>
      </c>
      <c r="AA4147" s="38" t="s">
        <v>1170</v>
      </c>
      <c r="AB4147" s="38" t="s">
        <v>15622</v>
      </c>
      <c r="AE4147" s="38" t="s">
        <v>2950</v>
      </c>
      <c r="AG4147" s="38">
        <v>1</v>
      </c>
      <c r="AH4147" s="38" t="s">
        <v>4439</v>
      </c>
      <c r="AI4147" s="38" t="s">
        <v>4440</v>
      </c>
      <c r="AJ4147" s="38" t="s">
        <v>4449</v>
      </c>
      <c r="AK4147" s="38" t="s">
        <v>72</v>
      </c>
      <c r="AL4147" s="301">
        <v>43673</v>
      </c>
      <c r="AO4147" s="29" t="s">
        <v>4442</v>
      </c>
      <c r="AR4147" s="29" t="str">
        <f t="shared" si="649"/>
        <v>0</v>
      </c>
      <c r="AS4147" s="29">
        <f t="shared" si="647"/>
        <v>0</v>
      </c>
      <c r="AT4147" s="29">
        <v>0</v>
      </c>
      <c r="AW4147" s="29" t="str">
        <f t="shared" si="650"/>
        <v/>
      </c>
      <c r="AX4147" s="29" t="str">
        <f t="shared" si="642"/>
        <v/>
      </c>
      <c r="AY4147" s="29" t="str">
        <f t="shared" si="648"/>
        <v>https://media.mediathek-tanz-theater.de/iiif/2/nvt_img-479-001-002.JP2</v>
      </c>
      <c r="AZ4147" s="29" t="str">
        <f t="shared" si="643"/>
        <v>image/jp2</v>
      </c>
      <c r="BA4147" s="29" t="str">
        <f t="shared" si="644"/>
        <v>presentation/iiif</v>
      </c>
      <c r="BB4147" s="29" t="str">
        <f t="shared" si="645"/>
        <v>https://media.mediathek-tanz-theater.de/iiif/2/nvt_img-479-001-002.JP2/full/100,/0/default.jpg</v>
      </c>
      <c r="BC4147" s="29" t="str">
        <f t="shared" si="641"/>
        <v>image/jpeg</v>
      </c>
      <c r="BD4147" s="29" t="str">
        <f t="shared" si="646"/>
        <v>presentation/thumbnail</v>
      </c>
    </row>
    <row r="4148" spans="1:56" ht="25.5">
      <c r="A4148" s="29">
        <v>1</v>
      </c>
      <c r="B4148" s="29">
        <v>0</v>
      </c>
      <c r="C4148" s="38" t="s">
        <v>15623</v>
      </c>
      <c r="D4148" s="38" t="s">
        <v>15624</v>
      </c>
      <c r="F4148" s="38" t="s">
        <v>15199</v>
      </c>
      <c r="I4148" s="38" t="s">
        <v>4446</v>
      </c>
      <c r="J4148" s="38" t="s">
        <v>15614</v>
      </c>
      <c r="N4148" s="38" t="s">
        <v>1223</v>
      </c>
      <c r="P4148" s="38" t="s">
        <v>1855</v>
      </c>
      <c r="R4148" s="38" t="s">
        <v>15203</v>
      </c>
      <c r="U4148" s="38" t="s">
        <v>15625</v>
      </c>
      <c r="X4148" s="367">
        <v>29900</v>
      </c>
      <c r="Y4148" s="38" t="s">
        <v>1854</v>
      </c>
      <c r="AA4148" s="38" t="s">
        <v>1170</v>
      </c>
      <c r="AB4148" s="38" t="s">
        <v>15626</v>
      </c>
      <c r="AE4148" s="38" t="s">
        <v>2950</v>
      </c>
      <c r="AG4148" s="38">
        <v>1</v>
      </c>
      <c r="AH4148" s="38" t="s">
        <v>4439</v>
      </c>
      <c r="AI4148" s="38" t="s">
        <v>4440</v>
      </c>
      <c r="AJ4148" s="38" t="s">
        <v>4449</v>
      </c>
      <c r="AK4148" s="38" t="s">
        <v>15627</v>
      </c>
      <c r="AL4148" s="301">
        <v>43673</v>
      </c>
      <c r="AO4148" s="29" t="s">
        <v>4442</v>
      </c>
      <c r="AR4148" s="29" t="str">
        <f t="shared" si="649"/>
        <v>0</v>
      </c>
      <c r="AS4148" s="29">
        <f t="shared" si="647"/>
        <v>0</v>
      </c>
      <c r="AT4148" s="29">
        <v>0</v>
      </c>
      <c r="AW4148" s="29" t="str">
        <f t="shared" si="650"/>
        <v/>
      </c>
      <c r="AX4148" s="29" t="str">
        <f t="shared" si="642"/>
        <v/>
      </c>
      <c r="AY4148" s="29" t="str">
        <f t="shared" si="648"/>
        <v>https://media.mediathek-tanz-theater.de/iiif/2/nvt_img-479-001-003.JP2</v>
      </c>
      <c r="AZ4148" s="29" t="str">
        <f t="shared" si="643"/>
        <v>image/jp2</v>
      </c>
      <c r="BA4148" s="29" t="str">
        <f t="shared" si="644"/>
        <v>presentation/iiif</v>
      </c>
      <c r="BB4148" s="29" t="str">
        <f t="shared" si="645"/>
        <v>https://media.mediathek-tanz-theater.de/iiif/2/nvt_img-479-001-003.JP2/full/100,/0/default.jpg</v>
      </c>
      <c r="BC4148" s="29" t="str">
        <f t="shared" si="641"/>
        <v>image/jpeg</v>
      </c>
      <c r="BD4148" s="29" t="str">
        <f t="shared" si="646"/>
        <v>presentation/thumbnail</v>
      </c>
    </row>
    <row r="4149" spans="1:56">
      <c r="A4149" s="29">
        <v>1</v>
      </c>
      <c r="B4149" s="29">
        <v>0</v>
      </c>
      <c r="C4149" s="38" t="s">
        <v>15628</v>
      </c>
      <c r="D4149" s="38" t="s">
        <v>15629</v>
      </c>
      <c r="F4149" s="38" t="s">
        <v>15199</v>
      </c>
      <c r="I4149" s="38" t="s">
        <v>4438</v>
      </c>
      <c r="J4149" t="s">
        <v>15612</v>
      </c>
      <c r="N4149" s="38" t="s">
        <v>1223</v>
      </c>
      <c r="P4149" s="38" t="s">
        <v>1855</v>
      </c>
      <c r="R4149" s="38" t="s">
        <v>15203</v>
      </c>
      <c r="X4149" s="367">
        <v>29900</v>
      </c>
      <c r="Y4149" s="38" t="s">
        <v>1854</v>
      </c>
      <c r="AA4149" s="38" t="s">
        <v>1170</v>
      </c>
      <c r="AE4149" s="38" t="s">
        <v>2950</v>
      </c>
      <c r="AG4149" s="38">
        <v>1</v>
      </c>
      <c r="AH4149" s="38" t="s">
        <v>4439</v>
      </c>
      <c r="AI4149" s="38" t="s">
        <v>4440</v>
      </c>
      <c r="AJ4149" s="38" t="s">
        <v>5835</v>
      </c>
      <c r="AL4149" s="301">
        <v>43673</v>
      </c>
      <c r="AO4149" s="29" t="s">
        <v>4442</v>
      </c>
      <c r="AR4149" s="29" t="str">
        <f t="shared" si="649"/>
        <v>1</v>
      </c>
      <c r="AS4149" s="29">
        <f t="shared" si="647"/>
        <v>1</v>
      </c>
      <c r="AT4149" s="29">
        <v>1</v>
      </c>
      <c r="AV4149" s="29" t="s">
        <v>15630</v>
      </c>
      <c r="AW4149" s="29" t="str">
        <f t="shared" si="650"/>
        <v>image/tiff</v>
      </c>
      <c r="AX4149" s="29" t="str">
        <f t="shared" si="642"/>
        <v>archival/master</v>
      </c>
      <c r="AY4149" s="29" t="str">
        <f t="shared" si="648"/>
        <v>https://media.mediathek-tanz-theater.de/iiif/2/nvt_img-479-002.JP2</v>
      </c>
      <c r="AZ4149" s="29" t="str">
        <f t="shared" si="643"/>
        <v>image/jp2</v>
      </c>
      <c r="BA4149" s="29" t="str">
        <f t="shared" si="644"/>
        <v>presentation/iiif</v>
      </c>
      <c r="BB4149" s="29" t="str">
        <f t="shared" si="645"/>
        <v>https://media.mediathek-tanz-theater.de/iiif/2/nvt_img-479-002.JP2/full/100,/0/default.jpg</v>
      </c>
      <c r="BC4149" s="29" t="str">
        <f t="shared" si="641"/>
        <v>image/jpeg</v>
      </c>
      <c r="BD4149" s="29" t="str">
        <f t="shared" si="646"/>
        <v>presentation/thumbnail</v>
      </c>
    </row>
    <row r="4150" spans="1:56" ht="38.25">
      <c r="A4150" s="29">
        <v>1</v>
      </c>
      <c r="B4150" s="29">
        <v>0</v>
      </c>
      <c r="C4150" s="38" t="s">
        <v>15631</v>
      </c>
      <c r="D4150" s="38" t="s">
        <v>15632</v>
      </c>
      <c r="F4150" s="38" t="s">
        <v>15199</v>
      </c>
      <c r="I4150" s="38" t="s">
        <v>4446</v>
      </c>
      <c r="J4150" s="38" t="s">
        <v>15628</v>
      </c>
      <c r="N4150" s="38" t="s">
        <v>1223</v>
      </c>
      <c r="P4150" s="38" t="s">
        <v>1855</v>
      </c>
      <c r="R4150" s="38" t="s">
        <v>15203</v>
      </c>
      <c r="U4150" s="38" t="s">
        <v>15625</v>
      </c>
      <c r="X4150" s="367">
        <v>29900</v>
      </c>
      <c r="Y4150" s="38" t="s">
        <v>1854</v>
      </c>
      <c r="AA4150" s="38" t="s">
        <v>1170</v>
      </c>
      <c r="AB4150" s="38" t="s">
        <v>14714</v>
      </c>
      <c r="AE4150" s="38" t="s">
        <v>2950</v>
      </c>
      <c r="AG4150" s="38">
        <v>1</v>
      </c>
      <c r="AH4150" s="38" t="s">
        <v>4439</v>
      </c>
      <c r="AI4150" s="38" t="s">
        <v>4440</v>
      </c>
      <c r="AJ4150" s="38" t="s">
        <v>4449</v>
      </c>
      <c r="AK4150" s="38" t="s">
        <v>15633</v>
      </c>
      <c r="AL4150" s="301">
        <v>43673</v>
      </c>
      <c r="AO4150" s="29" t="s">
        <v>4442</v>
      </c>
      <c r="AR4150" s="29" t="str">
        <f t="shared" si="649"/>
        <v>0</v>
      </c>
      <c r="AS4150" s="29">
        <f t="shared" si="647"/>
        <v>0</v>
      </c>
      <c r="AT4150" s="29">
        <v>0</v>
      </c>
      <c r="AW4150" s="29" t="str">
        <f t="shared" si="650"/>
        <v/>
      </c>
      <c r="AX4150" s="29" t="str">
        <f t="shared" si="642"/>
        <v/>
      </c>
      <c r="AY4150" s="29" t="str">
        <f t="shared" si="648"/>
        <v>https://media.mediathek-tanz-theater.de/iiif/2/nvt_img-479-002-001.JP2</v>
      </c>
      <c r="AZ4150" s="29" t="str">
        <f t="shared" si="643"/>
        <v>image/jp2</v>
      </c>
      <c r="BA4150" s="29" t="str">
        <f t="shared" si="644"/>
        <v>presentation/iiif</v>
      </c>
      <c r="BB4150" s="29" t="str">
        <f t="shared" si="645"/>
        <v>https://media.mediathek-tanz-theater.de/iiif/2/nvt_img-479-002-001.JP2/full/100,/0/default.jpg</v>
      </c>
      <c r="BC4150" s="29" t="str">
        <f t="shared" si="641"/>
        <v>image/jpeg</v>
      </c>
      <c r="BD4150" s="29" t="str">
        <f t="shared" si="646"/>
        <v>presentation/thumbnail</v>
      </c>
    </row>
    <row r="4151" spans="1:56">
      <c r="A4151" s="29">
        <v>1</v>
      </c>
      <c r="B4151" s="29">
        <v>0</v>
      </c>
      <c r="C4151" s="38" t="s">
        <v>15634</v>
      </c>
      <c r="D4151" s="38" t="s">
        <v>15635</v>
      </c>
      <c r="F4151" s="38" t="s">
        <v>15199</v>
      </c>
      <c r="I4151" s="38" t="s">
        <v>4446</v>
      </c>
      <c r="J4151" s="38" t="s">
        <v>15628</v>
      </c>
      <c r="N4151" s="38" t="s">
        <v>1223</v>
      </c>
      <c r="P4151" s="38" t="s">
        <v>1855</v>
      </c>
      <c r="R4151" s="38" t="s">
        <v>15203</v>
      </c>
      <c r="U4151" s="38" t="s">
        <v>15625</v>
      </c>
      <c r="X4151" s="367">
        <v>29900</v>
      </c>
      <c r="Y4151" s="38" t="s">
        <v>1854</v>
      </c>
      <c r="AA4151" s="38" t="s">
        <v>1170</v>
      </c>
      <c r="AB4151" s="38" t="s">
        <v>14718</v>
      </c>
      <c r="AE4151" s="38" t="s">
        <v>2950</v>
      </c>
      <c r="AG4151" s="38">
        <v>1</v>
      </c>
      <c r="AH4151" s="38" t="s">
        <v>4439</v>
      </c>
      <c r="AI4151" s="38" t="s">
        <v>4440</v>
      </c>
      <c r="AJ4151" s="38" t="s">
        <v>4449</v>
      </c>
      <c r="AK4151" s="38" t="s">
        <v>72</v>
      </c>
      <c r="AL4151" s="301">
        <v>43673</v>
      </c>
      <c r="AO4151" s="29" t="s">
        <v>4442</v>
      </c>
      <c r="AR4151" s="29" t="str">
        <f t="shared" si="649"/>
        <v>0</v>
      </c>
      <c r="AS4151" s="29">
        <f t="shared" si="647"/>
        <v>0</v>
      </c>
      <c r="AT4151" s="29">
        <v>0</v>
      </c>
      <c r="AW4151" s="29" t="str">
        <f t="shared" si="650"/>
        <v/>
      </c>
      <c r="AX4151" s="29" t="str">
        <f t="shared" si="642"/>
        <v/>
      </c>
      <c r="AY4151" s="29" t="str">
        <f t="shared" si="648"/>
        <v>https://media.mediathek-tanz-theater.de/iiif/2/nvt_img-479-002-002.JP2</v>
      </c>
      <c r="AZ4151" s="29" t="str">
        <f t="shared" si="643"/>
        <v>image/jp2</v>
      </c>
      <c r="BA4151" s="29" t="str">
        <f t="shared" si="644"/>
        <v>presentation/iiif</v>
      </c>
      <c r="BB4151" s="29" t="str">
        <f t="shared" si="645"/>
        <v>https://media.mediathek-tanz-theater.de/iiif/2/nvt_img-479-002-002.JP2/full/100,/0/default.jpg</v>
      </c>
      <c r="BC4151" s="29" t="str">
        <f t="shared" si="641"/>
        <v>image/jpeg</v>
      </c>
      <c r="BD4151" s="29" t="str">
        <f t="shared" si="646"/>
        <v>presentation/thumbnail</v>
      </c>
    </row>
    <row r="4152" spans="1:56" ht="38.25">
      <c r="A4152" s="29">
        <v>1</v>
      </c>
      <c r="B4152" s="29">
        <v>0</v>
      </c>
      <c r="C4152" s="38" t="s">
        <v>15636</v>
      </c>
      <c r="D4152" s="38" t="s">
        <v>15637</v>
      </c>
      <c r="F4152" s="38" t="s">
        <v>15199</v>
      </c>
      <c r="I4152" s="38" t="s">
        <v>4446</v>
      </c>
      <c r="J4152" s="38" t="s">
        <v>15628</v>
      </c>
      <c r="N4152" s="38" t="s">
        <v>1223</v>
      </c>
      <c r="P4152" s="38" t="s">
        <v>1855</v>
      </c>
      <c r="R4152" s="38" t="s">
        <v>15203</v>
      </c>
      <c r="U4152" s="38" t="s">
        <v>15625</v>
      </c>
      <c r="X4152" s="367">
        <v>29900</v>
      </c>
      <c r="Y4152" s="38" t="s">
        <v>1854</v>
      </c>
      <c r="AA4152" s="38" t="s">
        <v>1170</v>
      </c>
      <c r="AB4152" s="38" t="s">
        <v>14721</v>
      </c>
      <c r="AE4152" s="38" t="s">
        <v>2950</v>
      </c>
      <c r="AG4152" s="38">
        <v>1</v>
      </c>
      <c r="AH4152" s="38" t="s">
        <v>4439</v>
      </c>
      <c r="AI4152" s="38" t="s">
        <v>4440</v>
      </c>
      <c r="AJ4152" s="38" t="s">
        <v>4449</v>
      </c>
      <c r="AK4152" s="38" t="s">
        <v>15638</v>
      </c>
      <c r="AL4152" s="301">
        <v>43673</v>
      </c>
      <c r="AO4152" s="29" t="s">
        <v>4442</v>
      </c>
      <c r="AR4152" s="29" t="str">
        <f t="shared" si="649"/>
        <v>0</v>
      </c>
      <c r="AS4152" s="29">
        <f t="shared" si="647"/>
        <v>0</v>
      </c>
      <c r="AT4152" s="29">
        <v>0</v>
      </c>
      <c r="AW4152" s="29" t="str">
        <f t="shared" si="650"/>
        <v/>
      </c>
      <c r="AX4152" s="29" t="str">
        <f t="shared" si="642"/>
        <v/>
      </c>
      <c r="AY4152" s="29" t="str">
        <f t="shared" si="648"/>
        <v>https://media.mediathek-tanz-theater.de/iiif/2/nvt_img-479-002-003.JP2</v>
      </c>
      <c r="AZ4152" s="29" t="str">
        <f t="shared" si="643"/>
        <v>image/jp2</v>
      </c>
      <c r="BA4152" s="29" t="str">
        <f t="shared" si="644"/>
        <v>presentation/iiif</v>
      </c>
      <c r="BB4152" s="29" t="str">
        <f t="shared" si="645"/>
        <v>https://media.mediathek-tanz-theater.de/iiif/2/nvt_img-479-002-003.JP2/full/100,/0/default.jpg</v>
      </c>
      <c r="BC4152" s="29" t="str">
        <f t="shared" si="641"/>
        <v>image/jpeg</v>
      </c>
      <c r="BD4152" s="29" t="str">
        <f t="shared" si="646"/>
        <v>presentation/thumbnail</v>
      </c>
    </row>
    <row r="4153" spans="1:56">
      <c r="A4153" s="29">
        <v>1</v>
      </c>
      <c r="B4153" s="29">
        <v>0</v>
      </c>
      <c r="C4153" s="38" t="s">
        <v>15639</v>
      </c>
      <c r="D4153" s="38" t="s">
        <v>15640</v>
      </c>
      <c r="F4153" s="38" t="s">
        <v>15199</v>
      </c>
      <c r="I4153" s="38" t="s">
        <v>4438</v>
      </c>
      <c r="J4153" t="s">
        <v>15612</v>
      </c>
      <c r="N4153" s="38" t="s">
        <v>1223</v>
      </c>
      <c r="P4153" s="38" t="s">
        <v>1855</v>
      </c>
      <c r="R4153" s="38" t="s">
        <v>15203</v>
      </c>
      <c r="X4153" s="367">
        <v>29900</v>
      </c>
      <c r="Y4153" s="38" t="s">
        <v>1854</v>
      </c>
      <c r="AA4153" s="38" t="s">
        <v>1170</v>
      </c>
      <c r="AE4153" s="38" t="s">
        <v>2950</v>
      </c>
      <c r="AG4153" s="38">
        <v>1</v>
      </c>
      <c r="AH4153" s="38" t="s">
        <v>4439</v>
      </c>
      <c r="AI4153" s="38" t="s">
        <v>4440</v>
      </c>
      <c r="AJ4153" s="38" t="s">
        <v>15641</v>
      </c>
      <c r="AL4153" s="301">
        <v>43673</v>
      </c>
      <c r="AO4153" s="29" t="s">
        <v>4442</v>
      </c>
      <c r="AR4153" s="29" t="str">
        <f t="shared" si="649"/>
        <v>1</v>
      </c>
      <c r="AS4153" s="29">
        <f t="shared" si="647"/>
        <v>1</v>
      </c>
      <c r="AT4153" s="29">
        <v>1</v>
      </c>
      <c r="AV4153" s="29" t="s">
        <v>15642</v>
      </c>
      <c r="AW4153" s="29" t="str">
        <f t="shared" si="650"/>
        <v>image/tiff</v>
      </c>
      <c r="AX4153" s="29" t="str">
        <f t="shared" si="642"/>
        <v>archival/master</v>
      </c>
      <c r="AY4153" s="29" t="str">
        <f t="shared" si="648"/>
        <v>https://media.mediathek-tanz-theater.de/iiif/2/nvt_img-479-003.JP2</v>
      </c>
      <c r="AZ4153" s="29" t="str">
        <f t="shared" si="643"/>
        <v>image/jp2</v>
      </c>
      <c r="BA4153" s="29" t="str">
        <f t="shared" si="644"/>
        <v>presentation/iiif</v>
      </c>
      <c r="BB4153" s="29" t="str">
        <f t="shared" si="645"/>
        <v>https://media.mediathek-tanz-theater.de/iiif/2/nvt_img-479-003.JP2/full/100,/0/default.jpg</v>
      </c>
      <c r="BC4153" s="29" t="str">
        <f t="shared" si="641"/>
        <v>image/jpeg</v>
      </c>
      <c r="BD4153" s="29" t="str">
        <f t="shared" si="646"/>
        <v>presentation/thumbnail</v>
      </c>
    </row>
    <row r="4154" spans="1:56">
      <c r="A4154" s="29">
        <v>1</v>
      </c>
      <c r="B4154" s="29">
        <v>0</v>
      </c>
      <c r="C4154" s="38" t="s">
        <v>15643</v>
      </c>
      <c r="D4154" s="38" t="s">
        <v>15644</v>
      </c>
      <c r="F4154" s="38" t="s">
        <v>15199</v>
      </c>
      <c r="H4154" s="38" t="s">
        <v>5078</v>
      </c>
      <c r="I4154" s="38" t="s">
        <v>4446</v>
      </c>
      <c r="J4154" s="38" t="s">
        <v>15639</v>
      </c>
      <c r="N4154" s="38" t="s">
        <v>1223</v>
      </c>
      <c r="P4154" s="38" t="s">
        <v>1855</v>
      </c>
      <c r="R4154" s="38" t="s">
        <v>15203</v>
      </c>
      <c r="U4154" s="38" t="s">
        <v>15645</v>
      </c>
      <c r="X4154" s="367">
        <v>29900</v>
      </c>
      <c r="Y4154" s="38" t="s">
        <v>1854</v>
      </c>
      <c r="AA4154" s="38" t="s">
        <v>1170</v>
      </c>
      <c r="AB4154" s="38" t="s">
        <v>14729</v>
      </c>
      <c r="AE4154" s="38" t="s">
        <v>2950</v>
      </c>
      <c r="AG4154" s="38">
        <v>1</v>
      </c>
      <c r="AH4154" s="38" t="s">
        <v>4439</v>
      </c>
      <c r="AI4154" s="38" t="s">
        <v>4440</v>
      </c>
      <c r="AJ4154" s="38" t="s">
        <v>4449</v>
      </c>
      <c r="AK4154" s="38" t="s">
        <v>72</v>
      </c>
      <c r="AL4154" s="301">
        <v>43673</v>
      </c>
      <c r="AO4154" s="29" t="s">
        <v>4442</v>
      </c>
      <c r="AR4154" s="29" t="str">
        <f t="shared" si="649"/>
        <v>0</v>
      </c>
      <c r="AS4154" s="29">
        <f t="shared" si="647"/>
        <v>0</v>
      </c>
      <c r="AT4154" s="29">
        <v>0</v>
      </c>
      <c r="AW4154" s="29" t="str">
        <f t="shared" si="650"/>
        <v/>
      </c>
      <c r="AX4154" s="29" t="str">
        <f t="shared" si="642"/>
        <v/>
      </c>
      <c r="AY4154" s="29" t="str">
        <f t="shared" si="648"/>
        <v>https://media.mediathek-tanz-theater.de/iiif/2/nvt_img-479-003-001.JP2</v>
      </c>
      <c r="AZ4154" s="29" t="str">
        <f t="shared" si="643"/>
        <v>image/jp2</v>
      </c>
      <c r="BA4154" s="29" t="str">
        <f t="shared" si="644"/>
        <v>presentation/iiif</v>
      </c>
      <c r="BB4154" s="29" t="str">
        <f t="shared" si="645"/>
        <v>https://media.mediathek-tanz-theater.de/iiif/2/nvt_img-479-003-001.JP2/full/100,/0/default.jpg</v>
      </c>
      <c r="BC4154" s="29" t="str">
        <f t="shared" si="641"/>
        <v>image/jpeg</v>
      </c>
      <c r="BD4154" s="29" t="str">
        <f t="shared" si="646"/>
        <v>presentation/thumbnail</v>
      </c>
    </row>
    <row r="4155" spans="1:56" ht="38.25">
      <c r="A4155" s="29">
        <v>1</v>
      </c>
      <c r="B4155" s="29">
        <v>0</v>
      </c>
      <c r="C4155" s="38" t="s">
        <v>15646</v>
      </c>
      <c r="D4155" s="38" t="s">
        <v>15647</v>
      </c>
      <c r="F4155" s="38" t="s">
        <v>15199</v>
      </c>
      <c r="I4155" s="38" t="s">
        <v>4446</v>
      </c>
      <c r="J4155" s="38" t="s">
        <v>15639</v>
      </c>
      <c r="N4155" s="38" t="s">
        <v>1223</v>
      </c>
      <c r="P4155" s="38" t="s">
        <v>1855</v>
      </c>
      <c r="R4155" s="38" t="s">
        <v>15203</v>
      </c>
      <c r="X4155" s="367">
        <v>29900</v>
      </c>
      <c r="Y4155" s="38" t="s">
        <v>1854</v>
      </c>
      <c r="AA4155" s="38" t="s">
        <v>1170</v>
      </c>
      <c r="AB4155" s="38" t="s">
        <v>14963</v>
      </c>
      <c r="AE4155" s="38" t="s">
        <v>2950</v>
      </c>
      <c r="AG4155" s="38">
        <v>1</v>
      </c>
      <c r="AH4155" s="38" t="s">
        <v>4439</v>
      </c>
      <c r="AI4155" s="38" t="s">
        <v>4440</v>
      </c>
      <c r="AJ4155" s="38" t="s">
        <v>4449</v>
      </c>
      <c r="AK4155" s="38" t="s">
        <v>15648</v>
      </c>
      <c r="AL4155" s="301">
        <v>43673</v>
      </c>
      <c r="AO4155" s="29" t="s">
        <v>4442</v>
      </c>
      <c r="AR4155" s="29" t="str">
        <f t="shared" si="649"/>
        <v>0</v>
      </c>
      <c r="AS4155" s="29">
        <f t="shared" si="647"/>
        <v>0</v>
      </c>
      <c r="AT4155" s="29">
        <v>0</v>
      </c>
      <c r="AW4155" s="29" t="str">
        <f t="shared" si="650"/>
        <v/>
      </c>
      <c r="AX4155" s="29" t="str">
        <f t="shared" si="642"/>
        <v/>
      </c>
      <c r="AY4155" s="29" t="str">
        <f t="shared" si="648"/>
        <v>https://media.mediathek-tanz-theater.de/iiif/2/nvt_img-479-003-002.JP2</v>
      </c>
      <c r="AZ4155" s="29" t="str">
        <f t="shared" si="643"/>
        <v>image/jp2</v>
      </c>
      <c r="BA4155" s="29" t="str">
        <f t="shared" si="644"/>
        <v>presentation/iiif</v>
      </c>
      <c r="BB4155" s="29" t="str">
        <f t="shared" si="645"/>
        <v>https://media.mediathek-tanz-theater.de/iiif/2/nvt_img-479-003-002.JP2/full/100,/0/default.jpg</v>
      </c>
      <c r="BC4155" s="29" t="str">
        <f t="shared" si="641"/>
        <v>image/jpeg</v>
      </c>
      <c r="BD4155" s="29" t="str">
        <f t="shared" si="646"/>
        <v>presentation/thumbnail</v>
      </c>
    </row>
    <row r="4156" spans="1:56" ht="38.25">
      <c r="A4156" s="29">
        <v>1</v>
      </c>
      <c r="B4156" s="29">
        <v>0</v>
      </c>
      <c r="C4156" s="38" t="s">
        <v>15649</v>
      </c>
      <c r="D4156" s="38" t="s">
        <v>15650</v>
      </c>
      <c r="F4156" s="38" t="s">
        <v>15199</v>
      </c>
      <c r="H4156" s="38" t="s">
        <v>4841</v>
      </c>
      <c r="I4156" s="38" t="s">
        <v>4446</v>
      </c>
      <c r="J4156" s="38" t="s">
        <v>15639</v>
      </c>
      <c r="N4156" s="38" t="s">
        <v>1223</v>
      </c>
      <c r="P4156" s="38" t="s">
        <v>1855</v>
      </c>
      <c r="R4156" s="38" t="s">
        <v>15203</v>
      </c>
      <c r="U4156" s="38" t="s">
        <v>15651</v>
      </c>
      <c r="X4156" s="367">
        <v>29900</v>
      </c>
      <c r="Y4156" s="38" t="s">
        <v>1854</v>
      </c>
      <c r="AA4156" s="38" t="s">
        <v>1170</v>
      </c>
      <c r="AB4156" s="38" t="s">
        <v>14968</v>
      </c>
      <c r="AE4156" s="38" t="s">
        <v>2950</v>
      </c>
      <c r="AG4156" s="38">
        <v>1</v>
      </c>
      <c r="AH4156" s="38" t="s">
        <v>4439</v>
      </c>
      <c r="AI4156" s="38" t="s">
        <v>4440</v>
      </c>
      <c r="AJ4156" s="38" t="s">
        <v>4449</v>
      </c>
      <c r="AK4156" s="38" t="s">
        <v>15652</v>
      </c>
      <c r="AL4156" s="301">
        <v>43673</v>
      </c>
      <c r="AO4156" s="29" t="s">
        <v>4442</v>
      </c>
      <c r="AR4156" s="29" t="str">
        <f t="shared" si="649"/>
        <v>0</v>
      </c>
      <c r="AS4156" s="29">
        <f t="shared" si="647"/>
        <v>0</v>
      </c>
      <c r="AT4156" s="29">
        <v>0</v>
      </c>
      <c r="AW4156" s="29" t="str">
        <f t="shared" si="650"/>
        <v/>
      </c>
      <c r="AX4156" s="29" t="str">
        <f t="shared" si="642"/>
        <v/>
      </c>
      <c r="AY4156" s="29" t="str">
        <f t="shared" si="648"/>
        <v>https://media.mediathek-tanz-theater.de/iiif/2/nvt_img-479-003-003.JP2</v>
      </c>
      <c r="AZ4156" s="29" t="str">
        <f t="shared" si="643"/>
        <v>image/jp2</v>
      </c>
      <c r="BA4156" s="29" t="str">
        <f t="shared" si="644"/>
        <v>presentation/iiif</v>
      </c>
      <c r="BB4156" s="29" t="str">
        <f t="shared" si="645"/>
        <v>https://media.mediathek-tanz-theater.de/iiif/2/nvt_img-479-003-003.JP2/full/100,/0/default.jpg</v>
      </c>
      <c r="BC4156" s="29" t="str">
        <f t="shared" si="641"/>
        <v>image/jpeg</v>
      </c>
      <c r="BD4156" s="29" t="str">
        <f t="shared" si="646"/>
        <v>presentation/thumbnail</v>
      </c>
    </row>
    <row r="4157" spans="1:56">
      <c r="A4157" s="29">
        <v>1</v>
      </c>
      <c r="B4157" s="29">
        <v>0</v>
      </c>
      <c r="C4157" s="38" t="s">
        <v>15653</v>
      </c>
      <c r="D4157" s="38" t="s">
        <v>15654</v>
      </c>
      <c r="F4157" s="38" t="s">
        <v>15199</v>
      </c>
      <c r="I4157" s="38" t="s">
        <v>4438</v>
      </c>
      <c r="J4157" t="s">
        <v>15612</v>
      </c>
      <c r="N4157" s="38" t="s">
        <v>1223</v>
      </c>
      <c r="P4157" s="38" t="s">
        <v>1855</v>
      </c>
      <c r="R4157" s="38" t="s">
        <v>15203</v>
      </c>
      <c r="X4157" s="367">
        <v>29900</v>
      </c>
      <c r="Y4157" s="38" t="s">
        <v>1854</v>
      </c>
      <c r="AA4157" s="38" t="s">
        <v>1170</v>
      </c>
      <c r="AE4157" s="38" t="s">
        <v>2950</v>
      </c>
      <c r="AG4157" s="38">
        <v>1</v>
      </c>
      <c r="AH4157" s="38" t="s">
        <v>4439</v>
      </c>
      <c r="AI4157" s="38" t="s">
        <v>4440</v>
      </c>
      <c r="AJ4157" s="38" t="s">
        <v>15601</v>
      </c>
      <c r="AL4157" s="301">
        <v>43673</v>
      </c>
      <c r="AO4157" s="29" t="s">
        <v>4442</v>
      </c>
      <c r="AR4157" s="29" t="str">
        <f t="shared" si="649"/>
        <v>1</v>
      </c>
      <c r="AS4157" s="29">
        <f t="shared" si="647"/>
        <v>1</v>
      </c>
      <c r="AT4157" s="29">
        <v>1</v>
      </c>
      <c r="AV4157" s="29" t="s">
        <v>15655</v>
      </c>
      <c r="AW4157" s="29" t="str">
        <f t="shared" si="650"/>
        <v>image/tiff</v>
      </c>
      <c r="AX4157" s="29" t="str">
        <f t="shared" si="642"/>
        <v>archival/master</v>
      </c>
      <c r="AY4157" s="29" t="str">
        <f t="shared" si="648"/>
        <v>https://media.mediathek-tanz-theater.de/iiif/2/nvt_img-479-004.JP2</v>
      </c>
      <c r="AZ4157" s="29" t="str">
        <f t="shared" si="643"/>
        <v>image/jp2</v>
      </c>
      <c r="BA4157" s="29" t="str">
        <f t="shared" si="644"/>
        <v>presentation/iiif</v>
      </c>
      <c r="BB4157" s="29" t="str">
        <f t="shared" si="645"/>
        <v>https://media.mediathek-tanz-theater.de/iiif/2/nvt_img-479-004.JP2/full/100,/0/default.jpg</v>
      </c>
      <c r="BC4157" s="29" t="str">
        <f t="shared" si="641"/>
        <v>image/jpeg</v>
      </c>
      <c r="BD4157" s="29" t="str">
        <f t="shared" si="646"/>
        <v>presentation/thumbnail</v>
      </c>
    </row>
    <row r="4158" spans="1:56" ht="25.5">
      <c r="A4158" s="29">
        <v>1</v>
      </c>
      <c r="B4158" s="29">
        <v>0</v>
      </c>
      <c r="C4158" s="38" t="s">
        <v>15656</v>
      </c>
      <c r="D4158" s="38" t="s">
        <v>15657</v>
      </c>
      <c r="F4158" s="38" t="s">
        <v>15199</v>
      </c>
      <c r="I4158" s="38" t="s">
        <v>4446</v>
      </c>
      <c r="J4158" s="38" t="s">
        <v>15653</v>
      </c>
      <c r="N4158" s="38" t="s">
        <v>1223</v>
      </c>
      <c r="P4158" s="38" t="s">
        <v>1855</v>
      </c>
      <c r="R4158" s="38" t="s">
        <v>15203</v>
      </c>
      <c r="U4158" s="309" t="s">
        <v>15658</v>
      </c>
      <c r="X4158" s="367">
        <v>29900</v>
      </c>
      <c r="Y4158" s="38" t="s">
        <v>1854</v>
      </c>
      <c r="AA4158" s="38" t="s">
        <v>1170</v>
      </c>
      <c r="AB4158" s="38" t="s">
        <v>14976</v>
      </c>
      <c r="AE4158" s="38" t="s">
        <v>2950</v>
      </c>
      <c r="AG4158" s="38">
        <v>1</v>
      </c>
      <c r="AH4158" s="38" t="s">
        <v>4439</v>
      </c>
      <c r="AI4158" s="38" t="s">
        <v>4440</v>
      </c>
      <c r="AJ4158" s="38" t="s">
        <v>4449</v>
      </c>
      <c r="AK4158" s="38" t="s">
        <v>72</v>
      </c>
      <c r="AL4158" s="301">
        <v>43673</v>
      </c>
      <c r="AO4158" s="29" t="s">
        <v>4442</v>
      </c>
      <c r="AR4158" s="29" t="str">
        <f t="shared" si="649"/>
        <v>0</v>
      </c>
      <c r="AS4158" s="29">
        <f t="shared" si="647"/>
        <v>0</v>
      </c>
      <c r="AT4158" s="29">
        <v>0</v>
      </c>
      <c r="AW4158" s="29" t="str">
        <f t="shared" si="650"/>
        <v/>
      </c>
      <c r="AX4158" s="29" t="str">
        <f t="shared" si="642"/>
        <v/>
      </c>
      <c r="AY4158" s="29" t="str">
        <f t="shared" si="648"/>
        <v>https://media.mediathek-tanz-theater.de/iiif/2/nvt_img-479-004-001.JP2</v>
      </c>
      <c r="AZ4158" s="29" t="str">
        <f t="shared" si="643"/>
        <v>image/jp2</v>
      </c>
      <c r="BA4158" s="29" t="str">
        <f t="shared" si="644"/>
        <v>presentation/iiif</v>
      </c>
      <c r="BB4158" s="29" t="str">
        <f t="shared" si="645"/>
        <v>https://media.mediathek-tanz-theater.de/iiif/2/nvt_img-479-004-001.JP2/full/100,/0/default.jpg</v>
      </c>
      <c r="BC4158" s="29" t="str">
        <f t="shared" si="641"/>
        <v>image/jpeg</v>
      </c>
      <c r="BD4158" s="29" t="str">
        <f t="shared" si="646"/>
        <v>presentation/thumbnail</v>
      </c>
    </row>
    <row r="4159" spans="1:56" ht="25.5">
      <c r="A4159" s="29">
        <v>1</v>
      </c>
      <c r="B4159" s="29">
        <v>0</v>
      </c>
      <c r="C4159" s="38" t="s">
        <v>15659</v>
      </c>
      <c r="D4159" s="38" t="s">
        <v>15660</v>
      </c>
      <c r="F4159" s="38" t="s">
        <v>15199</v>
      </c>
      <c r="I4159" s="38" t="s">
        <v>4446</v>
      </c>
      <c r="J4159" s="38" t="s">
        <v>15653</v>
      </c>
      <c r="N4159" s="38" t="s">
        <v>1223</v>
      </c>
      <c r="P4159" s="38" t="s">
        <v>1855</v>
      </c>
      <c r="R4159" s="38" t="s">
        <v>15203</v>
      </c>
      <c r="U4159" s="309" t="s">
        <v>15661</v>
      </c>
      <c r="X4159" s="367">
        <v>29900</v>
      </c>
      <c r="Y4159" s="38" t="s">
        <v>1854</v>
      </c>
      <c r="AA4159" s="38" t="s">
        <v>1170</v>
      </c>
      <c r="AB4159" s="38" t="s">
        <v>14981</v>
      </c>
      <c r="AE4159" s="38" t="s">
        <v>2950</v>
      </c>
      <c r="AG4159" s="38">
        <v>1</v>
      </c>
      <c r="AH4159" s="38" t="s">
        <v>4439</v>
      </c>
      <c r="AI4159" s="38" t="s">
        <v>4440</v>
      </c>
      <c r="AJ4159" s="38" t="s">
        <v>4449</v>
      </c>
      <c r="AK4159" s="38" t="s">
        <v>15662</v>
      </c>
      <c r="AL4159" s="301">
        <v>43673</v>
      </c>
      <c r="AO4159" s="29" t="s">
        <v>4442</v>
      </c>
      <c r="AR4159" s="29" t="str">
        <f t="shared" si="649"/>
        <v>0</v>
      </c>
      <c r="AS4159" s="29">
        <f t="shared" si="647"/>
        <v>0</v>
      </c>
      <c r="AT4159" s="29">
        <v>0</v>
      </c>
      <c r="AW4159" s="29" t="str">
        <f t="shared" si="650"/>
        <v/>
      </c>
      <c r="AX4159" s="29" t="str">
        <f t="shared" si="642"/>
        <v/>
      </c>
      <c r="AY4159" s="29" t="str">
        <f t="shared" si="648"/>
        <v>https://media.mediathek-tanz-theater.de/iiif/2/nvt_img-479-004-002.JP2</v>
      </c>
      <c r="AZ4159" s="29" t="str">
        <f t="shared" si="643"/>
        <v>image/jp2</v>
      </c>
      <c r="BA4159" s="29" t="str">
        <f t="shared" si="644"/>
        <v>presentation/iiif</v>
      </c>
      <c r="BB4159" s="29" t="str">
        <f t="shared" si="645"/>
        <v>https://media.mediathek-tanz-theater.de/iiif/2/nvt_img-479-004-002.JP2/full/100,/0/default.jpg</v>
      </c>
      <c r="BC4159" s="29" t="str">
        <f t="shared" si="641"/>
        <v>image/jpeg</v>
      </c>
      <c r="BD4159" s="29" t="str">
        <f t="shared" si="646"/>
        <v>presentation/thumbnail</v>
      </c>
    </row>
    <row r="4160" spans="1:56" ht="25.5">
      <c r="A4160" s="29">
        <v>1</v>
      </c>
      <c r="B4160" s="29">
        <v>0</v>
      </c>
      <c r="C4160" s="38" t="s">
        <v>15663</v>
      </c>
      <c r="D4160" s="38" t="s">
        <v>15664</v>
      </c>
      <c r="F4160" s="38" t="s">
        <v>15199</v>
      </c>
      <c r="I4160" s="38" t="s">
        <v>4446</v>
      </c>
      <c r="J4160" s="38" t="s">
        <v>15653</v>
      </c>
      <c r="N4160" s="38" t="s">
        <v>1223</v>
      </c>
      <c r="P4160" s="38" t="s">
        <v>1855</v>
      </c>
      <c r="R4160" s="38" t="s">
        <v>15203</v>
      </c>
      <c r="U4160" s="309" t="s">
        <v>15665</v>
      </c>
      <c r="X4160" s="367">
        <v>29900</v>
      </c>
      <c r="Y4160" s="38" t="s">
        <v>1854</v>
      </c>
      <c r="AA4160" s="38" t="s">
        <v>1170</v>
      </c>
      <c r="AB4160" s="38" t="s">
        <v>14985</v>
      </c>
      <c r="AE4160" s="38" t="s">
        <v>2950</v>
      </c>
      <c r="AG4160" s="38">
        <v>1</v>
      </c>
      <c r="AH4160" s="38" t="s">
        <v>4439</v>
      </c>
      <c r="AI4160" s="38" t="s">
        <v>4440</v>
      </c>
      <c r="AJ4160" s="38" t="s">
        <v>4449</v>
      </c>
      <c r="AK4160" s="38" t="s">
        <v>15662</v>
      </c>
      <c r="AL4160" s="301">
        <v>43673</v>
      </c>
      <c r="AO4160" s="29" t="s">
        <v>4442</v>
      </c>
      <c r="AR4160" s="29" t="str">
        <f t="shared" si="649"/>
        <v>0</v>
      </c>
      <c r="AS4160" s="29">
        <f t="shared" si="647"/>
        <v>0</v>
      </c>
      <c r="AT4160" s="29">
        <v>0</v>
      </c>
      <c r="AW4160" s="29" t="str">
        <f t="shared" si="650"/>
        <v/>
      </c>
      <c r="AX4160" s="29" t="str">
        <f t="shared" si="642"/>
        <v/>
      </c>
      <c r="AY4160" s="29" t="str">
        <f t="shared" si="648"/>
        <v>https://media.mediathek-tanz-theater.de/iiif/2/nvt_img-479-004-003.JP2</v>
      </c>
      <c r="AZ4160" s="29" t="str">
        <f t="shared" si="643"/>
        <v>image/jp2</v>
      </c>
      <c r="BA4160" s="29" t="str">
        <f t="shared" si="644"/>
        <v>presentation/iiif</v>
      </c>
      <c r="BB4160" s="29" t="str">
        <f t="shared" si="645"/>
        <v>https://media.mediathek-tanz-theater.de/iiif/2/nvt_img-479-004-003.JP2/full/100,/0/default.jpg</v>
      </c>
      <c r="BC4160" s="29" t="str">
        <f t="shared" si="641"/>
        <v>image/jpeg</v>
      </c>
      <c r="BD4160" s="29" t="str">
        <f t="shared" si="646"/>
        <v>presentation/thumbnail</v>
      </c>
    </row>
    <row r="4161" spans="1:56" ht="25.5">
      <c r="A4161" s="29">
        <v>1</v>
      </c>
      <c r="B4161" s="29">
        <v>0</v>
      </c>
      <c r="C4161" s="38" t="s">
        <v>15666</v>
      </c>
      <c r="D4161" s="38" t="s">
        <v>15667</v>
      </c>
      <c r="F4161" s="38" t="s">
        <v>15199</v>
      </c>
      <c r="I4161" s="38" t="s">
        <v>4446</v>
      </c>
      <c r="J4161" s="38" t="s">
        <v>15653</v>
      </c>
      <c r="N4161" s="38" t="s">
        <v>1223</v>
      </c>
      <c r="P4161" s="38" t="s">
        <v>1855</v>
      </c>
      <c r="R4161" s="38" t="s">
        <v>15203</v>
      </c>
      <c r="U4161" s="309" t="s">
        <v>15668</v>
      </c>
      <c r="X4161" s="367">
        <v>29900</v>
      </c>
      <c r="Y4161" s="38" t="s">
        <v>1854</v>
      </c>
      <c r="AA4161" s="38" t="s">
        <v>1170</v>
      </c>
      <c r="AB4161" s="38" t="s">
        <v>14992</v>
      </c>
      <c r="AE4161" s="38" t="s">
        <v>2950</v>
      </c>
      <c r="AG4161" s="38">
        <v>1</v>
      </c>
      <c r="AH4161" s="38" t="s">
        <v>4439</v>
      </c>
      <c r="AI4161" s="38" t="s">
        <v>4440</v>
      </c>
      <c r="AJ4161" s="38" t="s">
        <v>4449</v>
      </c>
      <c r="AK4161" s="38" t="s">
        <v>72</v>
      </c>
      <c r="AL4161" s="301">
        <v>43673</v>
      </c>
      <c r="AO4161" s="29" t="s">
        <v>4442</v>
      </c>
      <c r="AR4161" s="29" t="str">
        <f t="shared" si="649"/>
        <v>0</v>
      </c>
      <c r="AS4161" s="29">
        <f t="shared" si="647"/>
        <v>0</v>
      </c>
      <c r="AT4161" s="29">
        <v>0</v>
      </c>
      <c r="AW4161" s="29" t="str">
        <f t="shared" si="650"/>
        <v/>
      </c>
      <c r="AX4161" s="29" t="str">
        <f t="shared" si="642"/>
        <v/>
      </c>
      <c r="AY4161" s="29" t="str">
        <f t="shared" si="648"/>
        <v>https://media.mediathek-tanz-theater.de/iiif/2/nvt_img-479-004-004.JP2</v>
      </c>
      <c r="AZ4161" s="29" t="str">
        <f t="shared" si="643"/>
        <v>image/jp2</v>
      </c>
      <c r="BA4161" s="29" t="str">
        <f t="shared" si="644"/>
        <v>presentation/iiif</v>
      </c>
      <c r="BB4161" s="29" t="str">
        <f t="shared" si="645"/>
        <v>https://media.mediathek-tanz-theater.de/iiif/2/nvt_img-479-004-004.JP2/full/100,/0/default.jpg</v>
      </c>
      <c r="BC4161" s="29" t="str">
        <f t="shared" si="641"/>
        <v>image/jpeg</v>
      </c>
      <c r="BD4161" s="29" t="str">
        <f t="shared" si="646"/>
        <v>presentation/thumbnail</v>
      </c>
    </row>
    <row r="4162" spans="1:56" ht="51">
      <c r="A4162" s="29">
        <v>0</v>
      </c>
      <c r="B4162" s="29">
        <v>0</v>
      </c>
      <c r="C4162" t="s">
        <v>15669</v>
      </c>
      <c r="F4162" s="38" t="s">
        <v>15199</v>
      </c>
      <c r="I4162" s="38" t="s">
        <v>4431</v>
      </c>
      <c r="J4162" s="406"/>
      <c r="M4162" s="311"/>
      <c r="U4162"/>
      <c r="V4162"/>
      <c r="AB4162" s="38" t="s">
        <v>15670</v>
      </c>
      <c r="AC4162" s="38" t="s">
        <v>4433</v>
      </c>
      <c r="AE4162" s="38" t="s">
        <v>2950</v>
      </c>
      <c r="AG4162" s="38">
        <v>1</v>
      </c>
      <c r="AJ4162" s="38" t="s">
        <v>5115</v>
      </c>
      <c r="AL4162" s="301">
        <v>43673</v>
      </c>
      <c r="AR4162" s="29" t="str">
        <f t="shared" si="649"/>
        <v>1</v>
      </c>
      <c r="AS4162" s="29">
        <f t="shared" si="647"/>
        <v>0</v>
      </c>
      <c r="AT4162" s="29">
        <v>0</v>
      </c>
      <c r="AW4162" s="29" t="str">
        <f t="shared" si="650"/>
        <v/>
      </c>
      <c r="AX4162" s="29" t="str">
        <f t="shared" si="642"/>
        <v/>
      </c>
      <c r="AY4162" s="29" t="str">
        <f t="shared" si="648"/>
        <v>https://media.mediathek-tanz-theater.de/iiif/2/nvt_img-480.JP2</v>
      </c>
      <c r="AZ4162" s="29" t="str">
        <f t="shared" si="643"/>
        <v>image/jp2</v>
      </c>
      <c r="BA4162" s="29" t="str">
        <f t="shared" si="644"/>
        <v>presentation/iiif</v>
      </c>
      <c r="BB4162" s="29" t="str">
        <f t="shared" si="645"/>
        <v>https://media.mediathek-tanz-theater.de/iiif/2/nvt_img-480.JP2/full/100,/0/default.jpg</v>
      </c>
      <c r="BC4162" s="29" t="str">
        <f t="shared" si="641"/>
        <v>image/jpeg</v>
      </c>
      <c r="BD4162" s="29" t="str">
        <f t="shared" si="646"/>
        <v>presentation/thumbnail</v>
      </c>
    </row>
    <row r="4163" spans="1:56">
      <c r="A4163" s="29">
        <v>1</v>
      </c>
      <c r="B4163" s="29">
        <v>0</v>
      </c>
      <c r="C4163" s="38" t="s">
        <v>15671</v>
      </c>
      <c r="D4163" s="38" t="s">
        <v>15672</v>
      </c>
      <c r="F4163" s="38" t="s">
        <v>15199</v>
      </c>
      <c r="I4163" s="38" t="s">
        <v>4438</v>
      </c>
      <c r="J4163" t="s">
        <v>15669</v>
      </c>
      <c r="N4163" s="38" t="s">
        <v>1223</v>
      </c>
      <c r="P4163" s="38" t="s">
        <v>1855</v>
      </c>
      <c r="R4163" s="38" t="s">
        <v>15203</v>
      </c>
      <c r="U4163" s="309"/>
      <c r="X4163" s="367">
        <v>29900</v>
      </c>
      <c r="Y4163" s="38" t="s">
        <v>1854</v>
      </c>
      <c r="AA4163" s="38" t="s">
        <v>1170</v>
      </c>
      <c r="AE4163" s="38" t="s">
        <v>2950</v>
      </c>
      <c r="AG4163" s="38">
        <v>1</v>
      </c>
      <c r="AH4163" s="38" t="s">
        <v>4439</v>
      </c>
      <c r="AI4163" s="38" t="s">
        <v>4440</v>
      </c>
      <c r="AJ4163" s="38" t="s">
        <v>11478</v>
      </c>
      <c r="AL4163" s="301">
        <v>43673</v>
      </c>
      <c r="AO4163" s="29" t="s">
        <v>4442</v>
      </c>
      <c r="AR4163" s="29" t="str">
        <f t="shared" si="649"/>
        <v>1</v>
      </c>
      <c r="AS4163" s="29">
        <f t="shared" si="647"/>
        <v>1</v>
      </c>
      <c r="AT4163" s="29">
        <v>1</v>
      </c>
      <c r="AV4163" s="29" t="s">
        <v>15673</v>
      </c>
      <c r="AW4163" s="29" t="str">
        <f t="shared" si="650"/>
        <v>image/tiff</v>
      </c>
      <c r="AX4163" s="29" t="str">
        <f t="shared" si="642"/>
        <v>archival/master</v>
      </c>
      <c r="AY4163" s="29" t="str">
        <f t="shared" si="648"/>
        <v>https://media.mediathek-tanz-theater.de/iiif/2/nvt_img-480-001.JP2</v>
      </c>
      <c r="AZ4163" s="29" t="str">
        <f t="shared" si="643"/>
        <v>image/jp2</v>
      </c>
      <c r="BA4163" s="29" t="str">
        <f t="shared" si="644"/>
        <v>presentation/iiif</v>
      </c>
      <c r="BB4163" s="29" t="str">
        <f t="shared" si="645"/>
        <v>https://media.mediathek-tanz-theater.de/iiif/2/nvt_img-480-001.JP2/full/100,/0/default.jpg</v>
      </c>
      <c r="BC4163" s="29" t="str">
        <f t="shared" si="641"/>
        <v>image/jpeg</v>
      </c>
      <c r="BD4163" s="29" t="str">
        <f t="shared" si="646"/>
        <v>presentation/thumbnail</v>
      </c>
    </row>
    <row r="4164" spans="1:56">
      <c r="A4164" s="29">
        <v>1</v>
      </c>
      <c r="B4164" s="29">
        <v>0</v>
      </c>
      <c r="C4164" s="38" t="s">
        <v>15674</v>
      </c>
      <c r="D4164" s="38" t="s">
        <v>15675</v>
      </c>
      <c r="F4164" s="38" t="s">
        <v>15199</v>
      </c>
      <c r="I4164" s="38" t="s">
        <v>4446</v>
      </c>
      <c r="J4164" s="38" t="s">
        <v>15671</v>
      </c>
      <c r="N4164" s="38" t="s">
        <v>1223</v>
      </c>
      <c r="P4164" s="38" t="s">
        <v>1855</v>
      </c>
      <c r="R4164" s="38" t="s">
        <v>15203</v>
      </c>
      <c r="U4164" s="309" t="s">
        <v>15676</v>
      </c>
      <c r="X4164" s="367">
        <v>29900</v>
      </c>
      <c r="Y4164" s="38" t="s">
        <v>1854</v>
      </c>
      <c r="AA4164" s="38" t="s">
        <v>1170</v>
      </c>
      <c r="AB4164" s="38" t="s">
        <v>14995</v>
      </c>
      <c r="AE4164" s="38" t="s">
        <v>2950</v>
      </c>
      <c r="AG4164" s="38">
        <v>1</v>
      </c>
      <c r="AH4164" s="38" t="s">
        <v>4439</v>
      </c>
      <c r="AI4164" s="38" t="s">
        <v>4440</v>
      </c>
      <c r="AJ4164" s="38" t="s">
        <v>4449</v>
      </c>
      <c r="AK4164" s="38" t="s">
        <v>15677</v>
      </c>
      <c r="AL4164" s="301">
        <v>43673</v>
      </c>
      <c r="AO4164" s="29" t="s">
        <v>4442</v>
      </c>
      <c r="AR4164" s="29" t="str">
        <f t="shared" si="649"/>
        <v>0</v>
      </c>
      <c r="AS4164" s="29">
        <f t="shared" si="647"/>
        <v>0</v>
      </c>
      <c r="AT4164" s="29">
        <v>0</v>
      </c>
      <c r="AW4164" s="29" t="str">
        <f t="shared" si="650"/>
        <v/>
      </c>
      <c r="AX4164" s="29" t="str">
        <f t="shared" si="642"/>
        <v/>
      </c>
      <c r="AY4164" s="29" t="str">
        <f t="shared" si="648"/>
        <v>https://media.mediathek-tanz-theater.de/iiif/2/nvt_img-480-001-001.JP2</v>
      </c>
      <c r="AZ4164" s="29" t="str">
        <f t="shared" si="643"/>
        <v>image/jp2</v>
      </c>
      <c r="BA4164" s="29" t="str">
        <f t="shared" si="644"/>
        <v>presentation/iiif</v>
      </c>
      <c r="BB4164" s="29" t="str">
        <f t="shared" si="645"/>
        <v>https://media.mediathek-tanz-theater.de/iiif/2/nvt_img-480-001-001.JP2/full/100,/0/default.jpg</v>
      </c>
      <c r="BC4164" s="29" t="str">
        <f t="shared" ref="BC4164:BC4227" si="651">IF(NOT(BB4164=""),"image/jpeg","")</f>
        <v>image/jpeg</v>
      </c>
      <c r="BD4164" s="29" t="str">
        <f t="shared" si="646"/>
        <v>presentation/thumbnail</v>
      </c>
    </row>
    <row r="4165" spans="1:56" ht="25.5">
      <c r="A4165" s="29">
        <v>1</v>
      </c>
      <c r="B4165" s="29">
        <v>0</v>
      </c>
      <c r="C4165" s="38" t="s">
        <v>15678</v>
      </c>
      <c r="D4165" s="38" t="s">
        <v>15679</v>
      </c>
      <c r="F4165" s="38" t="s">
        <v>15199</v>
      </c>
      <c r="I4165" s="38" t="s">
        <v>4446</v>
      </c>
      <c r="J4165" s="38" t="s">
        <v>15671</v>
      </c>
      <c r="N4165" s="38" t="s">
        <v>1223</v>
      </c>
      <c r="P4165" s="38" t="s">
        <v>1855</v>
      </c>
      <c r="R4165" s="38" t="s">
        <v>15203</v>
      </c>
      <c r="U4165" s="309" t="s">
        <v>15680</v>
      </c>
      <c r="X4165" s="367">
        <v>29900</v>
      </c>
      <c r="Y4165" s="38" t="s">
        <v>1854</v>
      </c>
      <c r="AA4165" s="38" t="s">
        <v>1170</v>
      </c>
      <c r="AB4165" s="38" t="s">
        <v>15002</v>
      </c>
      <c r="AE4165" s="38" t="s">
        <v>2950</v>
      </c>
      <c r="AG4165" s="38">
        <v>1</v>
      </c>
      <c r="AH4165" s="38" t="s">
        <v>4439</v>
      </c>
      <c r="AI4165" s="38" t="s">
        <v>4440</v>
      </c>
      <c r="AJ4165" s="38" t="s">
        <v>4449</v>
      </c>
      <c r="AK4165" s="38" t="s">
        <v>15681</v>
      </c>
      <c r="AL4165" s="301">
        <v>43673</v>
      </c>
      <c r="AO4165" s="29" t="s">
        <v>4442</v>
      </c>
      <c r="AR4165" s="29" t="str">
        <f t="shared" si="649"/>
        <v>0</v>
      </c>
      <c r="AS4165" s="29">
        <f t="shared" si="647"/>
        <v>0</v>
      </c>
      <c r="AT4165" s="29">
        <v>0</v>
      </c>
      <c r="AW4165" s="29" t="str">
        <f t="shared" si="650"/>
        <v/>
      </c>
      <c r="AX4165" s="29" t="str">
        <f t="shared" ref="AX4165:AX4228" si="652">IF(NOT(AV4165=""),"archival/master","")</f>
        <v/>
      </c>
      <c r="AY4165" s="29" t="str">
        <f t="shared" si="648"/>
        <v>https://media.mediathek-tanz-theater.de/iiif/2/nvt_img-480-001-002.JP2</v>
      </c>
      <c r="AZ4165" s="29" t="str">
        <f t="shared" ref="AZ4165:AZ4228" si="653">IF(NOT(AY4165=""),"image/jp2","")</f>
        <v>image/jp2</v>
      </c>
      <c r="BA4165" s="29" t="str">
        <f t="shared" ref="BA4165:BA4228" si="654">IF(NOT(AY4165=""),"presentation/iiif","")</f>
        <v>presentation/iiif</v>
      </c>
      <c r="BB4165" s="29" t="str">
        <f t="shared" ref="BB4165:BB4228" si="655">"https://media.mediathek-tanz-theater.de/iiif/2/nvt_"&amp;C4165&amp;".JP2/full/100,/0/default.jpg"</f>
        <v>https://media.mediathek-tanz-theater.de/iiif/2/nvt_img-480-001-002.JP2/full/100,/0/default.jpg</v>
      </c>
      <c r="BC4165" s="29" t="str">
        <f t="shared" si="651"/>
        <v>image/jpeg</v>
      </c>
      <c r="BD4165" s="29" t="str">
        <f t="shared" ref="BD4165:BD4228" si="656">IF(NOT(BB4165=""),"presentation/thumbnail","")</f>
        <v>presentation/thumbnail</v>
      </c>
    </row>
    <row r="4166" spans="1:56" ht="25.5">
      <c r="A4166" s="29">
        <v>1</v>
      </c>
      <c r="B4166" s="29">
        <v>0</v>
      </c>
      <c r="C4166" s="38" t="s">
        <v>15682</v>
      </c>
      <c r="D4166" s="38" t="s">
        <v>15683</v>
      </c>
      <c r="F4166" s="38" t="s">
        <v>15199</v>
      </c>
      <c r="I4166" s="38" t="s">
        <v>4446</v>
      </c>
      <c r="J4166" s="38" t="s">
        <v>15671</v>
      </c>
      <c r="N4166" s="38" t="s">
        <v>1223</v>
      </c>
      <c r="P4166" s="38" t="s">
        <v>1855</v>
      </c>
      <c r="R4166" s="38" t="s">
        <v>15203</v>
      </c>
      <c r="U4166" s="309" t="s">
        <v>15676</v>
      </c>
      <c r="X4166" s="367">
        <v>29900</v>
      </c>
      <c r="Y4166" s="38" t="s">
        <v>1854</v>
      </c>
      <c r="AA4166" s="38" t="s">
        <v>1170</v>
      </c>
      <c r="AB4166" s="38" t="s">
        <v>15005</v>
      </c>
      <c r="AE4166" s="38" t="s">
        <v>2950</v>
      </c>
      <c r="AG4166" s="38">
        <v>1</v>
      </c>
      <c r="AH4166" s="38" t="s">
        <v>4439</v>
      </c>
      <c r="AI4166" s="38" t="s">
        <v>4440</v>
      </c>
      <c r="AJ4166" s="38" t="s">
        <v>4449</v>
      </c>
      <c r="AK4166" s="38" t="s">
        <v>15684</v>
      </c>
      <c r="AL4166" s="301">
        <v>43673</v>
      </c>
      <c r="AO4166" s="29" t="s">
        <v>4442</v>
      </c>
      <c r="AR4166" s="29" t="str">
        <f t="shared" si="649"/>
        <v>0</v>
      </c>
      <c r="AS4166" s="29">
        <f t="shared" ref="AS4166:AS4229" si="657">AT4166</f>
        <v>0</v>
      </c>
      <c r="AT4166" s="29">
        <v>0</v>
      </c>
      <c r="AW4166" s="29" t="str">
        <f t="shared" si="650"/>
        <v/>
      </c>
      <c r="AX4166" s="29" t="str">
        <f t="shared" si="652"/>
        <v/>
      </c>
      <c r="AY4166" s="29" t="str">
        <f t="shared" ref="AY4166:AY4229" si="658">"https://media.mediathek-tanz-theater.de/iiif/2/nvt_"&amp;C4166&amp;".JP2"</f>
        <v>https://media.mediathek-tanz-theater.de/iiif/2/nvt_img-480-001-003.JP2</v>
      </c>
      <c r="AZ4166" s="29" t="str">
        <f t="shared" si="653"/>
        <v>image/jp2</v>
      </c>
      <c r="BA4166" s="29" t="str">
        <f t="shared" si="654"/>
        <v>presentation/iiif</v>
      </c>
      <c r="BB4166" s="29" t="str">
        <f t="shared" si="655"/>
        <v>https://media.mediathek-tanz-theater.de/iiif/2/nvt_img-480-001-003.JP2/full/100,/0/default.jpg</v>
      </c>
      <c r="BC4166" s="29" t="str">
        <f t="shared" si="651"/>
        <v>image/jpeg</v>
      </c>
      <c r="BD4166" s="29" t="str">
        <f t="shared" si="656"/>
        <v>presentation/thumbnail</v>
      </c>
    </row>
    <row r="4167" spans="1:56">
      <c r="A4167" s="29">
        <v>1</v>
      </c>
      <c r="B4167" s="29">
        <v>0</v>
      </c>
      <c r="C4167" s="38" t="s">
        <v>15685</v>
      </c>
      <c r="D4167" s="38" t="s">
        <v>15686</v>
      </c>
      <c r="F4167" s="38" t="s">
        <v>15199</v>
      </c>
      <c r="I4167" s="38" t="s">
        <v>4438</v>
      </c>
      <c r="J4167" t="s">
        <v>15669</v>
      </c>
      <c r="N4167" s="38" t="s">
        <v>1223</v>
      </c>
      <c r="P4167" s="38" t="s">
        <v>1855</v>
      </c>
      <c r="R4167" s="38" t="s">
        <v>15203</v>
      </c>
      <c r="U4167" s="309"/>
      <c r="X4167" s="367">
        <v>29900</v>
      </c>
      <c r="Y4167" s="38" t="s">
        <v>1854</v>
      </c>
      <c r="AA4167" s="38" t="s">
        <v>1170</v>
      </c>
      <c r="AE4167" s="38" t="s">
        <v>2950</v>
      </c>
      <c r="AG4167" s="38">
        <v>1</v>
      </c>
      <c r="AH4167" s="38" t="s">
        <v>4439</v>
      </c>
      <c r="AI4167" s="38" t="s">
        <v>4440</v>
      </c>
      <c r="AJ4167" s="38" t="s">
        <v>5835</v>
      </c>
      <c r="AL4167" s="301">
        <v>43673</v>
      </c>
      <c r="AO4167" s="29" t="s">
        <v>4442</v>
      </c>
      <c r="AR4167" s="29" t="str">
        <f t="shared" ref="AR4167:AR4230" si="659">IF(OR(I4167="Negativmappe",I4167="Negativstreifen",I4167="Diapositivfilm",I4167="Fotomappe;(POSITIVE)",AND(I4167="Kostümfotografie",NOT(AE4167="DT")),AND(I4167="Fotografie",NOT(AE4167="DT")),AND(I4167="Porträtfotografie",NOT(AE4167="DT")),AND(I4167="Fotodokumentation",NOT(AE4167="DT")),AND(I4167="Bühnenbildfotografie",NOT(AE4167="DT"))),"1","0")</f>
        <v>1</v>
      </c>
      <c r="AS4167" s="29">
        <f t="shared" si="657"/>
        <v>1</v>
      </c>
      <c r="AT4167" s="29">
        <v>1</v>
      </c>
      <c r="AV4167" s="29" t="s">
        <v>15687</v>
      </c>
      <c r="AW4167" s="29" t="str">
        <f t="shared" ref="AW4167:AW4230" si="660">IF(NOT(AV4167=""),"image/tiff","")</f>
        <v>image/tiff</v>
      </c>
      <c r="AX4167" s="29" t="str">
        <f t="shared" si="652"/>
        <v>archival/master</v>
      </c>
      <c r="AY4167" s="29" t="str">
        <f t="shared" si="658"/>
        <v>https://media.mediathek-tanz-theater.de/iiif/2/nvt_img-480-002.JP2</v>
      </c>
      <c r="AZ4167" s="29" t="str">
        <f t="shared" si="653"/>
        <v>image/jp2</v>
      </c>
      <c r="BA4167" s="29" t="str">
        <f t="shared" si="654"/>
        <v>presentation/iiif</v>
      </c>
      <c r="BB4167" s="29" t="str">
        <f t="shared" si="655"/>
        <v>https://media.mediathek-tanz-theater.de/iiif/2/nvt_img-480-002.JP2/full/100,/0/default.jpg</v>
      </c>
      <c r="BC4167" s="29" t="str">
        <f t="shared" si="651"/>
        <v>image/jpeg</v>
      </c>
      <c r="BD4167" s="29" t="str">
        <f t="shared" si="656"/>
        <v>presentation/thumbnail</v>
      </c>
    </row>
    <row r="4168" spans="1:56" ht="51">
      <c r="A4168" s="29">
        <v>1</v>
      </c>
      <c r="B4168" s="29">
        <v>0</v>
      </c>
      <c r="C4168" s="38" t="s">
        <v>15688</v>
      </c>
      <c r="D4168" s="38" t="s">
        <v>15689</v>
      </c>
      <c r="F4168" s="38" t="s">
        <v>15199</v>
      </c>
      <c r="H4168" s="38" t="s">
        <v>5078</v>
      </c>
      <c r="I4168" s="38" t="s">
        <v>4446</v>
      </c>
      <c r="J4168" s="38" t="s">
        <v>15685</v>
      </c>
      <c r="N4168" s="38" t="s">
        <v>1223</v>
      </c>
      <c r="P4168" s="38" t="s">
        <v>1855</v>
      </c>
      <c r="R4168" s="38" t="s">
        <v>15203</v>
      </c>
      <c r="U4168" s="309" t="s">
        <v>15676</v>
      </c>
      <c r="X4168" s="367">
        <v>29900</v>
      </c>
      <c r="Y4168" s="38" t="s">
        <v>1854</v>
      </c>
      <c r="AA4168" s="38" t="s">
        <v>1170</v>
      </c>
      <c r="AB4168" s="38" t="s">
        <v>15011</v>
      </c>
      <c r="AE4168" s="38" t="s">
        <v>2950</v>
      </c>
      <c r="AG4168" s="38">
        <v>1</v>
      </c>
      <c r="AH4168" s="38" t="s">
        <v>4439</v>
      </c>
      <c r="AI4168" s="38" t="s">
        <v>4440</v>
      </c>
      <c r="AJ4168" s="38" t="s">
        <v>4449</v>
      </c>
      <c r="AK4168" s="38" t="s">
        <v>15690</v>
      </c>
      <c r="AL4168" s="301">
        <v>43673</v>
      </c>
      <c r="AO4168" s="29" t="s">
        <v>4442</v>
      </c>
      <c r="AR4168" s="29" t="str">
        <f t="shared" si="659"/>
        <v>0</v>
      </c>
      <c r="AS4168" s="29">
        <f t="shared" si="657"/>
        <v>0</v>
      </c>
      <c r="AT4168" s="29">
        <v>0</v>
      </c>
      <c r="AW4168" s="29" t="str">
        <f t="shared" si="660"/>
        <v/>
      </c>
      <c r="AX4168" s="29" t="str">
        <f t="shared" si="652"/>
        <v/>
      </c>
      <c r="AY4168" s="29" t="str">
        <f t="shared" si="658"/>
        <v>https://media.mediathek-tanz-theater.de/iiif/2/nvt_img-480-002-001.JP2</v>
      </c>
      <c r="AZ4168" s="29" t="str">
        <f t="shared" si="653"/>
        <v>image/jp2</v>
      </c>
      <c r="BA4168" s="29" t="str">
        <f t="shared" si="654"/>
        <v>presentation/iiif</v>
      </c>
      <c r="BB4168" s="29" t="str">
        <f t="shared" si="655"/>
        <v>https://media.mediathek-tanz-theater.de/iiif/2/nvt_img-480-002-001.JP2/full/100,/0/default.jpg</v>
      </c>
      <c r="BC4168" s="29" t="str">
        <f t="shared" si="651"/>
        <v>image/jpeg</v>
      </c>
      <c r="BD4168" s="29" t="str">
        <f t="shared" si="656"/>
        <v>presentation/thumbnail</v>
      </c>
    </row>
    <row r="4169" spans="1:56" ht="25.5">
      <c r="A4169" s="29">
        <v>1</v>
      </c>
      <c r="B4169" s="29">
        <v>0</v>
      </c>
      <c r="C4169" s="38" t="s">
        <v>15691</v>
      </c>
      <c r="D4169" s="38" t="s">
        <v>15692</v>
      </c>
      <c r="F4169" s="38" t="s">
        <v>15199</v>
      </c>
      <c r="I4169" s="38" t="s">
        <v>4446</v>
      </c>
      <c r="J4169" s="38" t="s">
        <v>15685</v>
      </c>
      <c r="N4169" s="38" t="s">
        <v>1223</v>
      </c>
      <c r="P4169" s="38" t="s">
        <v>1855</v>
      </c>
      <c r="R4169" s="38" t="s">
        <v>15203</v>
      </c>
      <c r="U4169" s="309" t="s">
        <v>15676</v>
      </c>
      <c r="X4169" s="367">
        <v>29900</v>
      </c>
      <c r="Y4169" s="38" t="s">
        <v>1854</v>
      </c>
      <c r="AA4169" s="38" t="s">
        <v>1170</v>
      </c>
      <c r="AB4169" s="38" t="s">
        <v>15015</v>
      </c>
      <c r="AE4169" s="38" t="s">
        <v>2950</v>
      </c>
      <c r="AG4169" s="38">
        <v>1</v>
      </c>
      <c r="AH4169" s="38" t="s">
        <v>4439</v>
      </c>
      <c r="AI4169" s="38" t="s">
        <v>4440</v>
      </c>
      <c r="AJ4169" s="38" t="s">
        <v>4449</v>
      </c>
      <c r="AK4169" s="38" t="s">
        <v>15693</v>
      </c>
      <c r="AL4169" s="301">
        <v>43673</v>
      </c>
      <c r="AO4169" s="29" t="s">
        <v>4442</v>
      </c>
      <c r="AR4169" s="29" t="str">
        <f t="shared" si="659"/>
        <v>0</v>
      </c>
      <c r="AS4169" s="29">
        <f t="shared" si="657"/>
        <v>0</v>
      </c>
      <c r="AT4169" s="29">
        <v>0</v>
      </c>
      <c r="AW4169" s="29" t="str">
        <f t="shared" si="660"/>
        <v/>
      </c>
      <c r="AX4169" s="29" t="str">
        <f t="shared" si="652"/>
        <v/>
      </c>
      <c r="AY4169" s="29" t="str">
        <f t="shared" si="658"/>
        <v>https://media.mediathek-tanz-theater.de/iiif/2/nvt_img-480-002-002.JP2</v>
      </c>
      <c r="AZ4169" s="29" t="str">
        <f t="shared" si="653"/>
        <v>image/jp2</v>
      </c>
      <c r="BA4169" s="29" t="str">
        <f t="shared" si="654"/>
        <v>presentation/iiif</v>
      </c>
      <c r="BB4169" s="29" t="str">
        <f t="shared" si="655"/>
        <v>https://media.mediathek-tanz-theater.de/iiif/2/nvt_img-480-002-002.JP2/full/100,/0/default.jpg</v>
      </c>
      <c r="BC4169" s="29" t="str">
        <f t="shared" si="651"/>
        <v>image/jpeg</v>
      </c>
      <c r="BD4169" s="29" t="str">
        <f t="shared" si="656"/>
        <v>presentation/thumbnail</v>
      </c>
    </row>
    <row r="4170" spans="1:56" ht="25.5">
      <c r="A4170" s="29">
        <v>1</v>
      </c>
      <c r="B4170" s="29">
        <v>0</v>
      </c>
      <c r="C4170" s="38" t="s">
        <v>15694</v>
      </c>
      <c r="D4170" s="38" t="s">
        <v>15695</v>
      </c>
      <c r="F4170" s="38" t="s">
        <v>15199</v>
      </c>
      <c r="H4170" s="38" t="s">
        <v>4841</v>
      </c>
      <c r="I4170" s="38" t="s">
        <v>4446</v>
      </c>
      <c r="J4170" s="38" t="s">
        <v>15685</v>
      </c>
      <c r="N4170" s="38" t="s">
        <v>1223</v>
      </c>
      <c r="P4170" s="38" t="s">
        <v>1855</v>
      </c>
      <c r="R4170" s="38" t="s">
        <v>15203</v>
      </c>
      <c r="U4170" s="309" t="s">
        <v>15676</v>
      </c>
      <c r="X4170" s="367">
        <v>29900</v>
      </c>
      <c r="Y4170" s="38" t="s">
        <v>1854</v>
      </c>
      <c r="AA4170" s="38" t="s">
        <v>1170</v>
      </c>
      <c r="AB4170" s="38" t="s">
        <v>15021</v>
      </c>
      <c r="AE4170" s="38" t="s">
        <v>2950</v>
      </c>
      <c r="AG4170" s="38">
        <v>1</v>
      </c>
      <c r="AH4170" s="38" t="s">
        <v>4439</v>
      </c>
      <c r="AI4170" s="38" t="s">
        <v>4440</v>
      </c>
      <c r="AJ4170" s="38" t="s">
        <v>4449</v>
      </c>
      <c r="AK4170" s="38" t="s">
        <v>15696</v>
      </c>
      <c r="AL4170" s="301">
        <v>43673</v>
      </c>
      <c r="AO4170" s="29" t="s">
        <v>4442</v>
      </c>
      <c r="AR4170" s="29" t="str">
        <f t="shared" si="659"/>
        <v>0</v>
      </c>
      <c r="AS4170" s="29">
        <f t="shared" si="657"/>
        <v>0</v>
      </c>
      <c r="AT4170" s="29">
        <v>0</v>
      </c>
      <c r="AW4170" s="29" t="str">
        <f t="shared" si="660"/>
        <v/>
      </c>
      <c r="AX4170" s="29" t="str">
        <f t="shared" si="652"/>
        <v/>
      </c>
      <c r="AY4170" s="29" t="str">
        <f t="shared" si="658"/>
        <v>https://media.mediathek-tanz-theater.de/iiif/2/nvt_img-480-002-003.JP2</v>
      </c>
      <c r="AZ4170" s="29" t="str">
        <f t="shared" si="653"/>
        <v>image/jp2</v>
      </c>
      <c r="BA4170" s="29" t="str">
        <f t="shared" si="654"/>
        <v>presentation/iiif</v>
      </c>
      <c r="BB4170" s="29" t="str">
        <f t="shared" si="655"/>
        <v>https://media.mediathek-tanz-theater.de/iiif/2/nvt_img-480-002-003.JP2/full/100,/0/default.jpg</v>
      </c>
      <c r="BC4170" s="29" t="str">
        <f t="shared" si="651"/>
        <v>image/jpeg</v>
      </c>
      <c r="BD4170" s="29" t="str">
        <f t="shared" si="656"/>
        <v>presentation/thumbnail</v>
      </c>
    </row>
    <row r="4171" spans="1:56">
      <c r="A4171" s="29">
        <v>1</v>
      </c>
      <c r="B4171" s="29">
        <v>0</v>
      </c>
      <c r="C4171" s="38" t="s">
        <v>15697</v>
      </c>
      <c r="D4171" s="38" t="s">
        <v>15698</v>
      </c>
      <c r="F4171" s="38" t="s">
        <v>15199</v>
      </c>
      <c r="I4171" s="38" t="s">
        <v>4438</v>
      </c>
      <c r="J4171" t="s">
        <v>15669</v>
      </c>
      <c r="N4171" s="38" t="s">
        <v>1223</v>
      </c>
      <c r="P4171" s="38" t="s">
        <v>1855</v>
      </c>
      <c r="R4171" s="38" t="s">
        <v>15203</v>
      </c>
      <c r="U4171" s="309"/>
      <c r="X4171" s="367">
        <v>29900</v>
      </c>
      <c r="Y4171" s="38" t="s">
        <v>1854</v>
      </c>
      <c r="AA4171" s="38" t="s">
        <v>1170</v>
      </c>
      <c r="AE4171" s="38" t="s">
        <v>2950</v>
      </c>
      <c r="AG4171" s="38">
        <v>1</v>
      </c>
      <c r="AH4171" s="38" t="s">
        <v>4439</v>
      </c>
      <c r="AI4171" s="38" t="s">
        <v>4440</v>
      </c>
      <c r="AJ4171" s="38" t="s">
        <v>5835</v>
      </c>
      <c r="AL4171" s="301">
        <v>43673</v>
      </c>
      <c r="AO4171" s="29" t="s">
        <v>4442</v>
      </c>
      <c r="AR4171" s="29" t="str">
        <f t="shared" si="659"/>
        <v>1</v>
      </c>
      <c r="AS4171" s="29">
        <f t="shared" si="657"/>
        <v>1</v>
      </c>
      <c r="AT4171" s="29">
        <v>1</v>
      </c>
      <c r="AV4171" s="29" t="s">
        <v>15699</v>
      </c>
      <c r="AW4171" s="29" t="str">
        <f t="shared" si="660"/>
        <v>image/tiff</v>
      </c>
      <c r="AX4171" s="29" t="str">
        <f t="shared" si="652"/>
        <v>archival/master</v>
      </c>
      <c r="AY4171" s="29" t="str">
        <f t="shared" si="658"/>
        <v>https://media.mediathek-tanz-theater.de/iiif/2/nvt_img-480-003.JP2</v>
      </c>
      <c r="AZ4171" s="29" t="str">
        <f t="shared" si="653"/>
        <v>image/jp2</v>
      </c>
      <c r="BA4171" s="29" t="str">
        <f t="shared" si="654"/>
        <v>presentation/iiif</v>
      </c>
      <c r="BB4171" s="29" t="str">
        <f t="shared" si="655"/>
        <v>https://media.mediathek-tanz-theater.de/iiif/2/nvt_img-480-003.JP2/full/100,/0/default.jpg</v>
      </c>
      <c r="BC4171" s="29" t="str">
        <f t="shared" si="651"/>
        <v>image/jpeg</v>
      </c>
      <c r="BD4171" s="29" t="str">
        <f t="shared" si="656"/>
        <v>presentation/thumbnail</v>
      </c>
    </row>
    <row r="4172" spans="1:56" ht="25.5">
      <c r="A4172" s="29">
        <v>1</v>
      </c>
      <c r="B4172" s="29">
        <v>0</v>
      </c>
      <c r="C4172" s="38" t="s">
        <v>15700</v>
      </c>
      <c r="D4172" s="38" t="s">
        <v>15701</v>
      </c>
      <c r="F4172" s="38" t="s">
        <v>15199</v>
      </c>
      <c r="I4172" s="38" t="s">
        <v>4446</v>
      </c>
      <c r="J4172" s="38" t="s">
        <v>15697</v>
      </c>
      <c r="N4172" s="38" t="s">
        <v>1223</v>
      </c>
      <c r="P4172" s="38" t="s">
        <v>1855</v>
      </c>
      <c r="R4172" s="38" t="s">
        <v>15203</v>
      </c>
      <c r="U4172" s="309" t="s">
        <v>15702</v>
      </c>
      <c r="X4172" s="367">
        <v>29900</v>
      </c>
      <c r="Y4172" s="38" t="s">
        <v>1854</v>
      </c>
      <c r="AA4172" s="38" t="s">
        <v>1170</v>
      </c>
      <c r="AB4172" s="38" t="s">
        <v>15025</v>
      </c>
      <c r="AE4172" s="38" t="s">
        <v>2950</v>
      </c>
      <c r="AG4172" s="38">
        <v>1</v>
      </c>
      <c r="AH4172" s="38" t="s">
        <v>4439</v>
      </c>
      <c r="AI4172" s="38" t="s">
        <v>4440</v>
      </c>
      <c r="AJ4172" s="38" t="s">
        <v>4449</v>
      </c>
      <c r="AK4172" s="38" t="s">
        <v>15703</v>
      </c>
      <c r="AL4172" s="301">
        <v>43673</v>
      </c>
      <c r="AO4172" s="29" t="s">
        <v>4442</v>
      </c>
      <c r="AR4172" s="29" t="str">
        <f t="shared" si="659"/>
        <v>0</v>
      </c>
      <c r="AS4172" s="29">
        <f t="shared" si="657"/>
        <v>0</v>
      </c>
      <c r="AT4172" s="29">
        <v>0</v>
      </c>
      <c r="AW4172" s="29" t="str">
        <f t="shared" si="660"/>
        <v/>
      </c>
      <c r="AX4172" s="29" t="str">
        <f t="shared" si="652"/>
        <v/>
      </c>
      <c r="AY4172" s="29" t="str">
        <f t="shared" si="658"/>
        <v>https://media.mediathek-tanz-theater.de/iiif/2/nvt_img-480-003-001.JP2</v>
      </c>
      <c r="AZ4172" s="29" t="str">
        <f t="shared" si="653"/>
        <v>image/jp2</v>
      </c>
      <c r="BA4172" s="29" t="str">
        <f t="shared" si="654"/>
        <v>presentation/iiif</v>
      </c>
      <c r="BB4172" s="29" t="str">
        <f t="shared" si="655"/>
        <v>https://media.mediathek-tanz-theater.de/iiif/2/nvt_img-480-003-001.JP2/full/100,/0/default.jpg</v>
      </c>
      <c r="BC4172" s="29" t="str">
        <f t="shared" si="651"/>
        <v>image/jpeg</v>
      </c>
      <c r="BD4172" s="29" t="str">
        <f t="shared" si="656"/>
        <v>presentation/thumbnail</v>
      </c>
    </row>
    <row r="4173" spans="1:56" ht="25.5">
      <c r="A4173" s="29">
        <v>1</v>
      </c>
      <c r="B4173" s="29">
        <v>0</v>
      </c>
      <c r="C4173" s="38" t="s">
        <v>15704</v>
      </c>
      <c r="D4173" s="38" t="s">
        <v>15705</v>
      </c>
      <c r="F4173" s="38" t="s">
        <v>15199</v>
      </c>
      <c r="I4173" s="38" t="s">
        <v>4446</v>
      </c>
      <c r="J4173" s="38" t="s">
        <v>15697</v>
      </c>
      <c r="N4173" s="38" t="s">
        <v>1223</v>
      </c>
      <c r="P4173" s="38" t="s">
        <v>1855</v>
      </c>
      <c r="R4173" s="38" t="s">
        <v>15203</v>
      </c>
      <c r="U4173" s="309" t="s">
        <v>15702</v>
      </c>
      <c r="X4173" s="367">
        <v>29900</v>
      </c>
      <c r="Y4173" s="38" t="s">
        <v>1854</v>
      </c>
      <c r="AA4173" s="38" t="s">
        <v>1170</v>
      </c>
      <c r="AB4173" s="38" t="s">
        <v>15029</v>
      </c>
      <c r="AE4173" s="38" t="s">
        <v>2950</v>
      </c>
      <c r="AG4173" s="38">
        <v>1</v>
      </c>
      <c r="AH4173" s="38" t="s">
        <v>4439</v>
      </c>
      <c r="AI4173" s="38" t="s">
        <v>4440</v>
      </c>
      <c r="AJ4173" s="38" t="s">
        <v>4449</v>
      </c>
      <c r="AK4173" s="38" t="s">
        <v>72</v>
      </c>
      <c r="AL4173" s="301">
        <v>43673</v>
      </c>
      <c r="AO4173" s="29" t="s">
        <v>4442</v>
      </c>
      <c r="AR4173" s="29" t="str">
        <f t="shared" si="659"/>
        <v>0</v>
      </c>
      <c r="AS4173" s="29">
        <f t="shared" si="657"/>
        <v>0</v>
      </c>
      <c r="AT4173" s="29">
        <v>0</v>
      </c>
      <c r="AW4173" s="29" t="str">
        <f t="shared" si="660"/>
        <v/>
      </c>
      <c r="AX4173" s="29" t="str">
        <f t="shared" si="652"/>
        <v/>
      </c>
      <c r="AY4173" s="29" t="str">
        <f t="shared" si="658"/>
        <v>https://media.mediathek-tanz-theater.de/iiif/2/nvt_img-480-003-002.JP2</v>
      </c>
      <c r="AZ4173" s="29" t="str">
        <f t="shared" si="653"/>
        <v>image/jp2</v>
      </c>
      <c r="BA4173" s="29" t="str">
        <f t="shared" si="654"/>
        <v>presentation/iiif</v>
      </c>
      <c r="BB4173" s="29" t="str">
        <f t="shared" si="655"/>
        <v>https://media.mediathek-tanz-theater.de/iiif/2/nvt_img-480-003-002.JP2/full/100,/0/default.jpg</v>
      </c>
      <c r="BC4173" s="29" t="str">
        <f t="shared" si="651"/>
        <v>image/jpeg</v>
      </c>
      <c r="BD4173" s="29" t="str">
        <f t="shared" si="656"/>
        <v>presentation/thumbnail</v>
      </c>
    </row>
    <row r="4174" spans="1:56" ht="25.5">
      <c r="A4174" s="29">
        <v>1</v>
      </c>
      <c r="B4174" s="29">
        <v>0</v>
      </c>
      <c r="C4174" s="38" t="s">
        <v>15706</v>
      </c>
      <c r="D4174" s="38" t="s">
        <v>15707</v>
      </c>
      <c r="F4174" s="38" t="s">
        <v>15199</v>
      </c>
      <c r="I4174" s="38" t="s">
        <v>4446</v>
      </c>
      <c r="J4174" s="38" t="s">
        <v>15697</v>
      </c>
      <c r="N4174" s="38" t="s">
        <v>1223</v>
      </c>
      <c r="P4174" s="38" t="s">
        <v>1855</v>
      </c>
      <c r="R4174" s="38" t="s">
        <v>15203</v>
      </c>
      <c r="U4174" s="309" t="s">
        <v>15702</v>
      </c>
      <c r="X4174" s="367">
        <v>29900</v>
      </c>
      <c r="Y4174" s="38" t="s">
        <v>1854</v>
      </c>
      <c r="AA4174" s="38" t="s">
        <v>1170</v>
      </c>
      <c r="AB4174" s="38" t="s">
        <v>15036</v>
      </c>
      <c r="AE4174" s="38" t="s">
        <v>2950</v>
      </c>
      <c r="AG4174" s="38">
        <v>1</v>
      </c>
      <c r="AH4174" s="38" t="s">
        <v>4439</v>
      </c>
      <c r="AI4174" s="38" t="s">
        <v>4440</v>
      </c>
      <c r="AJ4174" s="38" t="s">
        <v>4449</v>
      </c>
      <c r="AK4174" s="38" t="s">
        <v>15708</v>
      </c>
      <c r="AL4174" s="301">
        <v>43673</v>
      </c>
      <c r="AO4174" s="29" t="s">
        <v>4442</v>
      </c>
      <c r="AR4174" s="29" t="str">
        <f t="shared" si="659"/>
        <v>0</v>
      </c>
      <c r="AS4174" s="29">
        <f t="shared" si="657"/>
        <v>0</v>
      </c>
      <c r="AT4174" s="29">
        <v>0</v>
      </c>
      <c r="AW4174" s="29" t="str">
        <f t="shared" si="660"/>
        <v/>
      </c>
      <c r="AX4174" s="29" t="str">
        <f t="shared" si="652"/>
        <v/>
      </c>
      <c r="AY4174" s="29" t="str">
        <f t="shared" si="658"/>
        <v>https://media.mediathek-tanz-theater.de/iiif/2/nvt_img-480-003-003.JP2</v>
      </c>
      <c r="AZ4174" s="29" t="str">
        <f t="shared" si="653"/>
        <v>image/jp2</v>
      </c>
      <c r="BA4174" s="29" t="str">
        <f t="shared" si="654"/>
        <v>presentation/iiif</v>
      </c>
      <c r="BB4174" s="29" t="str">
        <f t="shared" si="655"/>
        <v>https://media.mediathek-tanz-theater.de/iiif/2/nvt_img-480-003-003.JP2/full/100,/0/default.jpg</v>
      </c>
      <c r="BC4174" s="29" t="str">
        <f t="shared" si="651"/>
        <v>image/jpeg</v>
      </c>
      <c r="BD4174" s="29" t="str">
        <f t="shared" si="656"/>
        <v>presentation/thumbnail</v>
      </c>
    </row>
    <row r="4175" spans="1:56">
      <c r="A4175" s="29">
        <v>1</v>
      </c>
      <c r="B4175" s="29">
        <v>0</v>
      </c>
      <c r="C4175" s="38" t="s">
        <v>15709</v>
      </c>
      <c r="D4175" s="38" t="s">
        <v>15710</v>
      </c>
      <c r="F4175" s="38" t="s">
        <v>15199</v>
      </c>
      <c r="I4175" s="38" t="s">
        <v>4438</v>
      </c>
      <c r="J4175" t="s">
        <v>15669</v>
      </c>
      <c r="N4175" s="38" t="s">
        <v>1223</v>
      </c>
      <c r="P4175" s="38" t="s">
        <v>1855</v>
      </c>
      <c r="R4175" s="38" t="s">
        <v>15203</v>
      </c>
      <c r="X4175" s="367">
        <v>29900</v>
      </c>
      <c r="Y4175" s="38" t="s">
        <v>1854</v>
      </c>
      <c r="AA4175" s="38" t="s">
        <v>1170</v>
      </c>
      <c r="AE4175" s="38" t="s">
        <v>2950</v>
      </c>
      <c r="AG4175" s="38">
        <v>1</v>
      </c>
      <c r="AH4175" s="38" t="s">
        <v>4439</v>
      </c>
      <c r="AI4175" s="38" t="s">
        <v>4440</v>
      </c>
      <c r="AJ4175" s="38" t="s">
        <v>15711</v>
      </c>
      <c r="AL4175" s="301">
        <v>43673</v>
      </c>
      <c r="AO4175" s="29" t="s">
        <v>4442</v>
      </c>
      <c r="AR4175" s="29" t="str">
        <f t="shared" si="659"/>
        <v>1</v>
      </c>
      <c r="AS4175" s="29">
        <f t="shared" si="657"/>
        <v>1</v>
      </c>
      <c r="AT4175" s="29">
        <v>1</v>
      </c>
      <c r="AV4175" s="29" t="s">
        <v>15712</v>
      </c>
      <c r="AW4175" s="29" t="str">
        <f t="shared" si="660"/>
        <v>image/tiff</v>
      </c>
      <c r="AX4175" s="29" t="str">
        <f t="shared" si="652"/>
        <v>archival/master</v>
      </c>
      <c r="AY4175" s="29" t="str">
        <f t="shared" si="658"/>
        <v>https://media.mediathek-tanz-theater.de/iiif/2/nvt_img-480-004.JP2</v>
      </c>
      <c r="AZ4175" s="29" t="str">
        <f t="shared" si="653"/>
        <v>image/jp2</v>
      </c>
      <c r="BA4175" s="29" t="str">
        <f t="shared" si="654"/>
        <v>presentation/iiif</v>
      </c>
      <c r="BB4175" s="29" t="str">
        <f t="shared" si="655"/>
        <v>https://media.mediathek-tanz-theater.de/iiif/2/nvt_img-480-004.JP2/full/100,/0/default.jpg</v>
      </c>
      <c r="BC4175" s="29" t="str">
        <f t="shared" si="651"/>
        <v>image/jpeg</v>
      </c>
      <c r="BD4175" s="29" t="str">
        <f t="shared" si="656"/>
        <v>presentation/thumbnail</v>
      </c>
    </row>
    <row r="4176" spans="1:56" ht="38.25">
      <c r="A4176" s="29">
        <v>1</v>
      </c>
      <c r="B4176" s="29">
        <v>0</v>
      </c>
      <c r="C4176" s="38" t="s">
        <v>15713</v>
      </c>
      <c r="D4176" s="38" t="s">
        <v>15714</v>
      </c>
      <c r="F4176" s="38" t="s">
        <v>15199</v>
      </c>
      <c r="H4176" s="38" t="s">
        <v>4841</v>
      </c>
      <c r="I4176" s="38" t="s">
        <v>4446</v>
      </c>
      <c r="J4176" s="38" t="s">
        <v>15709</v>
      </c>
      <c r="N4176" s="38" t="s">
        <v>1223</v>
      </c>
      <c r="P4176" s="38" t="s">
        <v>1855</v>
      </c>
      <c r="R4176" s="38" t="s">
        <v>15203</v>
      </c>
      <c r="U4176" s="309" t="s">
        <v>15702</v>
      </c>
      <c r="X4176" s="367">
        <v>29900</v>
      </c>
      <c r="Y4176" s="38" t="s">
        <v>1854</v>
      </c>
      <c r="AA4176" s="38" t="s">
        <v>1170</v>
      </c>
      <c r="AB4176" s="38" t="s">
        <v>15039</v>
      </c>
      <c r="AE4176" s="38" t="s">
        <v>2950</v>
      </c>
      <c r="AG4176" s="38">
        <v>1</v>
      </c>
      <c r="AH4176" s="38" t="s">
        <v>4439</v>
      </c>
      <c r="AI4176" s="38" t="s">
        <v>4440</v>
      </c>
      <c r="AJ4176" s="38" t="s">
        <v>4449</v>
      </c>
      <c r="AK4176" s="38" t="s">
        <v>15715</v>
      </c>
      <c r="AL4176" s="301">
        <v>43673</v>
      </c>
      <c r="AO4176" s="29" t="s">
        <v>4442</v>
      </c>
      <c r="AR4176" s="29" t="str">
        <f t="shared" si="659"/>
        <v>0</v>
      </c>
      <c r="AS4176" s="29">
        <f t="shared" si="657"/>
        <v>0</v>
      </c>
      <c r="AT4176" s="29">
        <v>0</v>
      </c>
      <c r="AW4176" s="29" t="str">
        <f t="shared" si="660"/>
        <v/>
      </c>
      <c r="AX4176" s="29" t="str">
        <f t="shared" si="652"/>
        <v/>
      </c>
      <c r="AY4176" s="29" t="str">
        <f t="shared" si="658"/>
        <v>https://media.mediathek-tanz-theater.de/iiif/2/nvt_img-480-004-001.JP2</v>
      </c>
      <c r="AZ4176" s="29" t="str">
        <f t="shared" si="653"/>
        <v>image/jp2</v>
      </c>
      <c r="BA4176" s="29" t="str">
        <f t="shared" si="654"/>
        <v>presentation/iiif</v>
      </c>
      <c r="BB4176" s="29" t="str">
        <f t="shared" si="655"/>
        <v>https://media.mediathek-tanz-theater.de/iiif/2/nvt_img-480-004-001.JP2/full/100,/0/default.jpg</v>
      </c>
      <c r="BC4176" s="29" t="str">
        <f t="shared" si="651"/>
        <v>image/jpeg</v>
      </c>
      <c r="BD4176" s="29" t="str">
        <f t="shared" si="656"/>
        <v>presentation/thumbnail</v>
      </c>
    </row>
    <row r="4177" spans="1:56" ht="25.5">
      <c r="A4177" s="29">
        <v>1</v>
      </c>
      <c r="B4177" s="29">
        <v>0</v>
      </c>
      <c r="C4177" s="38" t="s">
        <v>15716</v>
      </c>
      <c r="D4177" s="38" t="s">
        <v>15717</v>
      </c>
      <c r="F4177" s="38" t="s">
        <v>15199</v>
      </c>
      <c r="H4177" s="38" t="s">
        <v>4841</v>
      </c>
      <c r="I4177" s="38" t="s">
        <v>4446</v>
      </c>
      <c r="J4177" s="38" t="s">
        <v>15709</v>
      </c>
      <c r="N4177" s="38" t="s">
        <v>1223</v>
      </c>
      <c r="P4177" s="38" t="s">
        <v>1855</v>
      </c>
      <c r="R4177" s="38" t="s">
        <v>15203</v>
      </c>
      <c r="U4177" s="309" t="s">
        <v>15702</v>
      </c>
      <c r="X4177" s="367">
        <v>29900</v>
      </c>
      <c r="Y4177" s="38" t="s">
        <v>1854</v>
      </c>
      <c r="AA4177" s="38" t="s">
        <v>1170</v>
      </c>
      <c r="AB4177" s="38" t="s">
        <v>15049</v>
      </c>
      <c r="AE4177" s="38" t="s">
        <v>2950</v>
      </c>
      <c r="AG4177" s="38">
        <v>1</v>
      </c>
      <c r="AH4177" s="38" t="s">
        <v>4439</v>
      </c>
      <c r="AI4177" s="38" t="s">
        <v>4440</v>
      </c>
      <c r="AJ4177" s="38" t="s">
        <v>4449</v>
      </c>
      <c r="AK4177" s="38" t="s">
        <v>72</v>
      </c>
      <c r="AL4177" s="301">
        <v>43673</v>
      </c>
      <c r="AO4177" s="29" t="s">
        <v>4442</v>
      </c>
      <c r="AR4177" s="29" t="str">
        <f t="shared" si="659"/>
        <v>0</v>
      </c>
      <c r="AS4177" s="29">
        <f t="shared" si="657"/>
        <v>0</v>
      </c>
      <c r="AT4177" s="29">
        <v>0</v>
      </c>
      <c r="AW4177" s="29" t="str">
        <f t="shared" si="660"/>
        <v/>
      </c>
      <c r="AX4177" s="29" t="str">
        <f t="shared" si="652"/>
        <v/>
      </c>
      <c r="AY4177" s="29" t="str">
        <f t="shared" si="658"/>
        <v>https://media.mediathek-tanz-theater.de/iiif/2/nvt_img-480-004-002.JP2</v>
      </c>
      <c r="AZ4177" s="29" t="str">
        <f t="shared" si="653"/>
        <v>image/jp2</v>
      </c>
      <c r="BA4177" s="29" t="str">
        <f t="shared" si="654"/>
        <v>presentation/iiif</v>
      </c>
      <c r="BB4177" s="29" t="str">
        <f t="shared" si="655"/>
        <v>https://media.mediathek-tanz-theater.de/iiif/2/nvt_img-480-004-002.JP2/full/100,/0/default.jpg</v>
      </c>
      <c r="BC4177" s="29" t="str">
        <f t="shared" si="651"/>
        <v>image/jpeg</v>
      </c>
      <c r="BD4177" s="29" t="str">
        <f t="shared" si="656"/>
        <v>presentation/thumbnail</v>
      </c>
    </row>
    <row r="4178" spans="1:56" ht="25.5">
      <c r="A4178" s="29">
        <v>1</v>
      </c>
      <c r="B4178" s="29">
        <v>0</v>
      </c>
      <c r="C4178" s="38" t="s">
        <v>15718</v>
      </c>
      <c r="D4178" s="38" t="s">
        <v>15719</v>
      </c>
      <c r="F4178" s="38" t="s">
        <v>15199</v>
      </c>
      <c r="I4178" s="38" t="s">
        <v>4446</v>
      </c>
      <c r="J4178" s="38" t="s">
        <v>15709</v>
      </c>
      <c r="N4178" s="38" t="s">
        <v>1223</v>
      </c>
      <c r="P4178" s="38" t="s">
        <v>1855</v>
      </c>
      <c r="R4178" s="38" t="s">
        <v>15203</v>
      </c>
      <c r="U4178" s="309" t="s">
        <v>15702</v>
      </c>
      <c r="X4178" s="367">
        <v>29900</v>
      </c>
      <c r="Y4178" s="38" t="s">
        <v>1854</v>
      </c>
      <c r="AA4178" s="38" t="s">
        <v>1170</v>
      </c>
      <c r="AB4178" s="38" t="s">
        <v>15053</v>
      </c>
      <c r="AE4178" s="38" t="s">
        <v>2950</v>
      </c>
      <c r="AG4178" s="38">
        <v>1</v>
      </c>
      <c r="AH4178" s="38" t="s">
        <v>4439</v>
      </c>
      <c r="AI4178" s="38" t="s">
        <v>4440</v>
      </c>
      <c r="AJ4178" s="38" t="s">
        <v>4449</v>
      </c>
      <c r="AK4178" s="38" t="s">
        <v>72</v>
      </c>
      <c r="AL4178" s="301">
        <v>43673</v>
      </c>
      <c r="AO4178" s="29" t="s">
        <v>4442</v>
      </c>
      <c r="AR4178" s="29" t="str">
        <f t="shared" si="659"/>
        <v>0</v>
      </c>
      <c r="AS4178" s="29">
        <f t="shared" si="657"/>
        <v>0</v>
      </c>
      <c r="AT4178" s="29">
        <v>0</v>
      </c>
      <c r="AW4178" s="29" t="str">
        <f t="shared" si="660"/>
        <v/>
      </c>
      <c r="AX4178" s="29" t="str">
        <f t="shared" si="652"/>
        <v/>
      </c>
      <c r="AY4178" s="29" t="str">
        <f t="shared" si="658"/>
        <v>https://media.mediathek-tanz-theater.de/iiif/2/nvt_img-480-004-003.JP2</v>
      </c>
      <c r="AZ4178" s="29" t="str">
        <f t="shared" si="653"/>
        <v>image/jp2</v>
      </c>
      <c r="BA4178" s="29" t="str">
        <f t="shared" si="654"/>
        <v>presentation/iiif</v>
      </c>
      <c r="BB4178" s="29" t="str">
        <f t="shared" si="655"/>
        <v>https://media.mediathek-tanz-theater.de/iiif/2/nvt_img-480-004-003.JP2/full/100,/0/default.jpg</v>
      </c>
      <c r="BC4178" s="29" t="str">
        <f t="shared" si="651"/>
        <v>image/jpeg</v>
      </c>
      <c r="BD4178" s="29" t="str">
        <f t="shared" si="656"/>
        <v>presentation/thumbnail</v>
      </c>
    </row>
    <row r="4179" spans="1:56" ht="38.25">
      <c r="A4179" s="29">
        <v>1</v>
      </c>
      <c r="B4179" s="29">
        <v>0</v>
      </c>
      <c r="C4179" s="38" t="s">
        <v>15720</v>
      </c>
      <c r="D4179" s="38" t="s">
        <v>15721</v>
      </c>
      <c r="F4179" s="38" t="s">
        <v>15199</v>
      </c>
      <c r="H4179" s="38" t="s">
        <v>4841</v>
      </c>
      <c r="I4179" s="38" t="s">
        <v>4446</v>
      </c>
      <c r="J4179" s="38" t="s">
        <v>15709</v>
      </c>
      <c r="N4179" s="38" t="s">
        <v>1223</v>
      </c>
      <c r="P4179" s="38" t="s">
        <v>1855</v>
      </c>
      <c r="R4179" s="38" t="s">
        <v>15203</v>
      </c>
      <c r="U4179" s="309" t="s">
        <v>15702</v>
      </c>
      <c r="X4179" s="367">
        <v>29900</v>
      </c>
      <c r="Y4179" s="38" t="s">
        <v>1854</v>
      </c>
      <c r="AA4179" s="38" t="s">
        <v>1170</v>
      </c>
      <c r="AB4179" s="38" t="s">
        <v>15060</v>
      </c>
      <c r="AE4179" s="38" t="s">
        <v>2950</v>
      </c>
      <c r="AG4179" s="38">
        <v>1</v>
      </c>
      <c r="AH4179" s="38" t="s">
        <v>4439</v>
      </c>
      <c r="AI4179" s="38" t="s">
        <v>4440</v>
      </c>
      <c r="AJ4179" s="38" t="s">
        <v>4449</v>
      </c>
      <c r="AK4179" s="38" t="s">
        <v>15722</v>
      </c>
      <c r="AL4179" s="301">
        <v>43673</v>
      </c>
      <c r="AO4179" s="29" t="s">
        <v>4442</v>
      </c>
      <c r="AR4179" s="29" t="str">
        <f t="shared" si="659"/>
        <v>0</v>
      </c>
      <c r="AS4179" s="29">
        <f t="shared" si="657"/>
        <v>0</v>
      </c>
      <c r="AT4179" s="29">
        <v>0</v>
      </c>
      <c r="AW4179" s="29" t="str">
        <f t="shared" si="660"/>
        <v/>
      </c>
      <c r="AX4179" s="29" t="str">
        <f t="shared" si="652"/>
        <v/>
      </c>
      <c r="AY4179" s="29" t="str">
        <f t="shared" si="658"/>
        <v>https://media.mediathek-tanz-theater.de/iiif/2/nvt_img-480-004-004.JP2</v>
      </c>
      <c r="AZ4179" s="29" t="str">
        <f t="shared" si="653"/>
        <v>image/jp2</v>
      </c>
      <c r="BA4179" s="29" t="str">
        <f t="shared" si="654"/>
        <v>presentation/iiif</v>
      </c>
      <c r="BB4179" s="29" t="str">
        <f t="shared" si="655"/>
        <v>https://media.mediathek-tanz-theater.de/iiif/2/nvt_img-480-004-004.JP2/full/100,/0/default.jpg</v>
      </c>
      <c r="BC4179" s="29" t="str">
        <f t="shared" si="651"/>
        <v>image/jpeg</v>
      </c>
      <c r="BD4179" s="29" t="str">
        <f t="shared" si="656"/>
        <v>presentation/thumbnail</v>
      </c>
    </row>
    <row r="4180" spans="1:56" ht="102">
      <c r="A4180" s="29">
        <v>0</v>
      </c>
      <c r="B4180" s="29">
        <v>0</v>
      </c>
      <c r="C4180" t="s">
        <v>15723</v>
      </c>
      <c r="F4180" s="38" t="s">
        <v>15199</v>
      </c>
      <c r="I4180" s="38" t="s">
        <v>4431</v>
      </c>
      <c r="J4180" s="406"/>
      <c r="M4180" s="311"/>
      <c r="U4180"/>
      <c r="V4180"/>
      <c r="AB4180" s="38" t="s">
        <v>15724</v>
      </c>
      <c r="AC4180" s="38" t="s">
        <v>4433</v>
      </c>
      <c r="AE4180" s="38" t="s">
        <v>2950</v>
      </c>
      <c r="AG4180" s="38">
        <v>1</v>
      </c>
      <c r="AJ4180" s="38" t="s">
        <v>5115</v>
      </c>
      <c r="AL4180" s="301">
        <v>43673</v>
      </c>
      <c r="AR4180" s="29" t="str">
        <f t="shared" si="659"/>
        <v>1</v>
      </c>
      <c r="AS4180" s="29">
        <f t="shared" si="657"/>
        <v>0</v>
      </c>
      <c r="AT4180" s="29">
        <v>0</v>
      </c>
      <c r="AW4180" s="29" t="str">
        <f t="shared" si="660"/>
        <v/>
      </c>
      <c r="AX4180" s="29" t="str">
        <f t="shared" si="652"/>
        <v/>
      </c>
      <c r="AY4180" s="29" t="str">
        <f t="shared" si="658"/>
        <v>https://media.mediathek-tanz-theater.de/iiif/2/nvt_img-481.JP2</v>
      </c>
      <c r="AZ4180" s="29" t="str">
        <f t="shared" si="653"/>
        <v>image/jp2</v>
      </c>
      <c r="BA4180" s="29" t="str">
        <f t="shared" si="654"/>
        <v>presentation/iiif</v>
      </c>
      <c r="BB4180" s="29" t="str">
        <f t="shared" si="655"/>
        <v>https://media.mediathek-tanz-theater.de/iiif/2/nvt_img-481.JP2/full/100,/0/default.jpg</v>
      </c>
      <c r="BC4180" s="29" t="str">
        <f t="shared" si="651"/>
        <v>image/jpeg</v>
      </c>
      <c r="BD4180" s="29" t="str">
        <f t="shared" si="656"/>
        <v>presentation/thumbnail</v>
      </c>
    </row>
    <row r="4181" spans="1:56">
      <c r="A4181" s="29">
        <v>1</v>
      </c>
      <c r="B4181" s="29">
        <v>0</v>
      </c>
      <c r="C4181" s="38" t="s">
        <v>15725</v>
      </c>
      <c r="D4181" s="38" t="s">
        <v>15726</v>
      </c>
      <c r="F4181" s="38" t="s">
        <v>15199</v>
      </c>
      <c r="I4181" s="38" t="s">
        <v>4438</v>
      </c>
      <c r="J4181" t="s">
        <v>15723</v>
      </c>
      <c r="N4181" s="38" t="s">
        <v>1223</v>
      </c>
      <c r="P4181" s="38" t="s">
        <v>1860</v>
      </c>
      <c r="R4181" s="38" t="s">
        <v>15727</v>
      </c>
      <c r="V4181" s="38" t="s">
        <v>2467</v>
      </c>
      <c r="X4181" s="367">
        <v>29902</v>
      </c>
      <c r="Y4181" s="38" t="s">
        <v>1854</v>
      </c>
      <c r="AA4181" s="38" t="s">
        <v>1170</v>
      </c>
      <c r="AE4181" s="38" t="s">
        <v>2950</v>
      </c>
      <c r="AG4181" s="38">
        <v>1</v>
      </c>
      <c r="AH4181" s="38" t="s">
        <v>4439</v>
      </c>
      <c r="AI4181" s="38" t="s">
        <v>4440</v>
      </c>
      <c r="AJ4181" s="38" t="s">
        <v>15728</v>
      </c>
      <c r="AL4181" s="301">
        <v>43673</v>
      </c>
      <c r="AO4181" s="29" t="s">
        <v>4442</v>
      </c>
      <c r="AR4181" s="29" t="str">
        <f t="shared" si="659"/>
        <v>1</v>
      </c>
      <c r="AS4181" s="29">
        <f t="shared" si="657"/>
        <v>1</v>
      </c>
      <c r="AT4181" s="29">
        <v>1</v>
      </c>
      <c r="AV4181" s="29" t="s">
        <v>15729</v>
      </c>
      <c r="AW4181" s="29" t="str">
        <f t="shared" si="660"/>
        <v>image/tiff</v>
      </c>
      <c r="AX4181" s="29" t="str">
        <f t="shared" si="652"/>
        <v>archival/master</v>
      </c>
      <c r="AY4181" s="29" t="str">
        <f t="shared" si="658"/>
        <v>https://media.mediathek-tanz-theater.de/iiif/2/nvt_img-481-001.JP2</v>
      </c>
      <c r="AZ4181" s="29" t="str">
        <f t="shared" si="653"/>
        <v>image/jp2</v>
      </c>
      <c r="BA4181" s="29" t="str">
        <f t="shared" si="654"/>
        <v>presentation/iiif</v>
      </c>
      <c r="BB4181" s="29" t="str">
        <f t="shared" si="655"/>
        <v>https://media.mediathek-tanz-theater.de/iiif/2/nvt_img-481-001.JP2/full/100,/0/default.jpg</v>
      </c>
      <c r="BC4181" s="29" t="str">
        <f t="shared" si="651"/>
        <v>image/jpeg</v>
      </c>
      <c r="BD4181" s="29" t="str">
        <f t="shared" si="656"/>
        <v>presentation/thumbnail</v>
      </c>
    </row>
    <row r="4182" spans="1:56" ht="25.5">
      <c r="A4182" s="29">
        <v>1</v>
      </c>
      <c r="B4182" s="29">
        <v>0</v>
      </c>
      <c r="C4182" s="38" t="s">
        <v>15730</v>
      </c>
      <c r="D4182" s="38" t="s">
        <v>15731</v>
      </c>
      <c r="F4182" s="38" t="s">
        <v>15199</v>
      </c>
      <c r="I4182" s="38" t="s">
        <v>4446</v>
      </c>
      <c r="J4182" s="38" t="s">
        <v>15725</v>
      </c>
      <c r="N4182" s="38" t="s">
        <v>1223</v>
      </c>
      <c r="P4182" s="38" t="s">
        <v>1860</v>
      </c>
      <c r="R4182" s="38" t="s">
        <v>15727</v>
      </c>
      <c r="U4182" s="38" t="s">
        <v>4933</v>
      </c>
      <c r="V4182" s="38" t="s">
        <v>2467</v>
      </c>
      <c r="X4182" s="367">
        <v>29902</v>
      </c>
      <c r="Y4182" s="38" t="s">
        <v>1854</v>
      </c>
      <c r="AA4182" s="38" t="s">
        <v>1170</v>
      </c>
      <c r="AB4182" s="38" t="s">
        <v>15063</v>
      </c>
      <c r="AE4182" s="38" t="s">
        <v>2950</v>
      </c>
      <c r="AG4182" s="38">
        <v>1</v>
      </c>
      <c r="AH4182" s="38" t="s">
        <v>4439</v>
      </c>
      <c r="AI4182" s="38" t="s">
        <v>4440</v>
      </c>
      <c r="AJ4182" s="38" t="s">
        <v>4449</v>
      </c>
      <c r="AK4182" s="38" t="s">
        <v>15732</v>
      </c>
      <c r="AL4182" s="301">
        <v>43673</v>
      </c>
      <c r="AO4182" s="29" t="s">
        <v>4442</v>
      </c>
      <c r="AR4182" s="29" t="str">
        <f t="shared" si="659"/>
        <v>0</v>
      </c>
      <c r="AS4182" s="29">
        <f t="shared" si="657"/>
        <v>0</v>
      </c>
      <c r="AT4182" s="29">
        <v>0</v>
      </c>
      <c r="AW4182" s="29" t="str">
        <f t="shared" si="660"/>
        <v/>
      </c>
      <c r="AX4182" s="29" t="str">
        <f t="shared" si="652"/>
        <v/>
      </c>
      <c r="AY4182" s="29" t="str">
        <f t="shared" si="658"/>
        <v>https://media.mediathek-tanz-theater.de/iiif/2/nvt_img-481-001-001.JP2</v>
      </c>
      <c r="AZ4182" s="29" t="str">
        <f t="shared" si="653"/>
        <v>image/jp2</v>
      </c>
      <c r="BA4182" s="29" t="str">
        <f t="shared" si="654"/>
        <v>presentation/iiif</v>
      </c>
      <c r="BB4182" s="29" t="str">
        <f t="shared" si="655"/>
        <v>https://media.mediathek-tanz-theater.de/iiif/2/nvt_img-481-001-001.JP2/full/100,/0/default.jpg</v>
      </c>
      <c r="BC4182" s="29" t="str">
        <f t="shared" si="651"/>
        <v>image/jpeg</v>
      </c>
      <c r="BD4182" s="29" t="str">
        <f t="shared" si="656"/>
        <v>presentation/thumbnail</v>
      </c>
    </row>
    <row r="4183" spans="1:56" ht="38.25">
      <c r="A4183" s="29">
        <v>1</v>
      </c>
      <c r="B4183" s="29">
        <v>0</v>
      </c>
      <c r="C4183" s="38" t="s">
        <v>15733</v>
      </c>
      <c r="D4183" s="38" t="s">
        <v>15734</v>
      </c>
      <c r="F4183" s="38" t="s">
        <v>15199</v>
      </c>
      <c r="I4183" s="38" t="s">
        <v>4446</v>
      </c>
      <c r="J4183" s="38" t="s">
        <v>15725</v>
      </c>
      <c r="N4183" s="38" t="s">
        <v>1223</v>
      </c>
      <c r="P4183" s="38" t="s">
        <v>1860</v>
      </c>
      <c r="R4183" s="38" t="s">
        <v>15727</v>
      </c>
      <c r="U4183" s="38" t="s">
        <v>15735</v>
      </c>
      <c r="V4183" s="38" t="s">
        <v>2467</v>
      </c>
      <c r="X4183" s="367">
        <v>29902</v>
      </c>
      <c r="Y4183" s="38" t="s">
        <v>1854</v>
      </c>
      <c r="AA4183" s="38" t="s">
        <v>1170</v>
      </c>
      <c r="AB4183" s="38" t="s">
        <v>15067</v>
      </c>
      <c r="AE4183" s="38" t="s">
        <v>2950</v>
      </c>
      <c r="AG4183" s="38">
        <v>1</v>
      </c>
      <c r="AH4183" s="38" t="s">
        <v>4439</v>
      </c>
      <c r="AI4183" s="38" t="s">
        <v>4440</v>
      </c>
      <c r="AJ4183" s="38" t="s">
        <v>4449</v>
      </c>
      <c r="AK4183" s="38" t="s">
        <v>15732</v>
      </c>
      <c r="AL4183" s="301">
        <v>43673</v>
      </c>
      <c r="AO4183" s="29" t="s">
        <v>4442</v>
      </c>
      <c r="AR4183" s="29" t="str">
        <f t="shared" si="659"/>
        <v>0</v>
      </c>
      <c r="AS4183" s="29">
        <f t="shared" si="657"/>
        <v>0</v>
      </c>
      <c r="AT4183" s="29">
        <v>0</v>
      </c>
      <c r="AW4183" s="29" t="str">
        <f t="shared" si="660"/>
        <v/>
      </c>
      <c r="AX4183" s="29" t="str">
        <f t="shared" si="652"/>
        <v/>
      </c>
      <c r="AY4183" s="29" t="str">
        <f t="shared" si="658"/>
        <v>https://media.mediathek-tanz-theater.de/iiif/2/nvt_img-481-001-002.JP2</v>
      </c>
      <c r="AZ4183" s="29" t="str">
        <f t="shared" si="653"/>
        <v>image/jp2</v>
      </c>
      <c r="BA4183" s="29" t="str">
        <f t="shared" si="654"/>
        <v>presentation/iiif</v>
      </c>
      <c r="BB4183" s="29" t="str">
        <f t="shared" si="655"/>
        <v>https://media.mediathek-tanz-theater.de/iiif/2/nvt_img-481-001-002.JP2/full/100,/0/default.jpg</v>
      </c>
      <c r="BC4183" s="29" t="str">
        <f t="shared" si="651"/>
        <v>image/jpeg</v>
      </c>
      <c r="BD4183" s="29" t="str">
        <f t="shared" si="656"/>
        <v>presentation/thumbnail</v>
      </c>
    </row>
    <row r="4184" spans="1:56" ht="38.25">
      <c r="A4184" s="29">
        <v>1</v>
      </c>
      <c r="B4184" s="29">
        <v>0</v>
      </c>
      <c r="C4184" s="38" t="s">
        <v>15736</v>
      </c>
      <c r="D4184" s="38" t="s">
        <v>15737</v>
      </c>
      <c r="F4184" s="38" t="s">
        <v>15199</v>
      </c>
      <c r="I4184" s="38" t="s">
        <v>4446</v>
      </c>
      <c r="J4184" s="38" t="s">
        <v>15725</v>
      </c>
      <c r="N4184" s="38" t="s">
        <v>1223</v>
      </c>
      <c r="P4184" s="38" t="s">
        <v>1860</v>
      </c>
      <c r="R4184" s="38" t="s">
        <v>15727</v>
      </c>
      <c r="U4184" s="38" t="s">
        <v>15738</v>
      </c>
      <c r="V4184" s="38" t="s">
        <v>2467</v>
      </c>
      <c r="X4184" s="367">
        <v>29902</v>
      </c>
      <c r="Y4184" s="38" t="s">
        <v>1854</v>
      </c>
      <c r="AA4184" s="38" t="s">
        <v>1170</v>
      </c>
      <c r="AB4184" s="38" t="s">
        <v>15074</v>
      </c>
      <c r="AE4184" s="38" t="s">
        <v>2950</v>
      </c>
      <c r="AG4184" s="38">
        <v>1</v>
      </c>
      <c r="AH4184" s="38" t="s">
        <v>4439</v>
      </c>
      <c r="AI4184" s="38" t="s">
        <v>4440</v>
      </c>
      <c r="AJ4184" s="38" t="s">
        <v>4449</v>
      </c>
      <c r="AK4184" s="38" t="s">
        <v>15732</v>
      </c>
      <c r="AL4184" s="301">
        <v>43673</v>
      </c>
      <c r="AO4184" s="29" t="s">
        <v>4442</v>
      </c>
      <c r="AR4184" s="29" t="str">
        <f t="shared" si="659"/>
        <v>0</v>
      </c>
      <c r="AS4184" s="29">
        <f t="shared" si="657"/>
        <v>0</v>
      </c>
      <c r="AT4184" s="29">
        <v>0</v>
      </c>
      <c r="AW4184" s="29" t="str">
        <f t="shared" si="660"/>
        <v/>
      </c>
      <c r="AX4184" s="29" t="str">
        <f t="shared" si="652"/>
        <v/>
      </c>
      <c r="AY4184" s="29" t="str">
        <f t="shared" si="658"/>
        <v>https://media.mediathek-tanz-theater.de/iiif/2/nvt_img-481-001-003.JP2</v>
      </c>
      <c r="AZ4184" s="29" t="str">
        <f t="shared" si="653"/>
        <v>image/jp2</v>
      </c>
      <c r="BA4184" s="29" t="str">
        <f t="shared" si="654"/>
        <v>presentation/iiif</v>
      </c>
      <c r="BB4184" s="29" t="str">
        <f t="shared" si="655"/>
        <v>https://media.mediathek-tanz-theater.de/iiif/2/nvt_img-481-001-003.JP2/full/100,/0/default.jpg</v>
      </c>
      <c r="BC4184" s="29" t="str">
        <f t="shared" si="651"/>
        <v>image/jpeg</v>
      </c>
      <c r="BD4184" s="29" t="str">
        <f t="shared" si="656"/>
        <v>presentation/thumbnail</v>
      </c>
    </row>
    <row r="4185" spans="1:56">
      <c r="A4185" s="29">
        <v>1</v>
      </c>
      <c r="B4185" s="29">
        <v>0</v>
      </c>
      <c r="C4185" s="38" t="s">
        <v>15739</v>
      </c>
      <c r="D4185" s="38" t="s">
        <v>15740</v>
      </c>
      <c r="F4185" s="38" t="s">
        <v>15199</v>
      </c>
      <c r="I4185" s="38" t="s">
        <v>4438</v>
      </c>
      <c r="J4185" t="s">
        <v>15723</v>
      </c>
      <c r="N4185" s="38" t="s">
        <v>1223</v>
      </c>
      <c r="P4185" s="38" t="s">
        <v>1860</v>
      </c>
      <c r="R4185" s="38" t="s">
        <v>15727</v>
      </c>
      <c r="V4185" s="38" t="s">
        <v>2467</v>
      </c>
      <c r="X4185" s="367">
        <v>29902</v>
      </c>
      <c r="Y4185" s="38" t="s">
        <v>1854</v>
      </c>
      <c r="AA4185" s="38" t="s">
        <v>1170</v>
      </c>
      <c r="AE4185" s="38" t="s">
        <v>2950</v>
      </c>
      <c r="AG4185" s="38">
        <v>1</v>
      </c>
      <c r="AH4185" s="38" t="s">
        <v>4439</v>
      </c>
      <c r="AI4185" s="38" t="s">
        <v>4440</v>
      </c>
      <c r="AJ4185" s="38" t="s">
        <v>15741</v>
      </c>
      <c r="AL4185" s="301">
        <v>43673</v>
      </c>
      <c r="AO4185" s="29" t="s">
        <v>4442</v>
      </c>
      <c r="AR4185" s="29" t="str">
        <f t="shared" si="659"/>
        <v>1</v>
      </c>
      <c r="AS4185" s="29">
        <f t="shared" si="657"/>
        <v>1</v>
      </c>
      <c r="AT4185" s="29">
        <v>1</v>
      </c>
      <c r="AV4185" s="29" t="s">
        <v>15742</v>
      </c>
      <c r="AW4185" s="29" t="str">
        <f t="shared" si="660"/>
        <v>image/tiff</v>
      </c>
      <c r="AX4185" s="29" t="str">
        <f t="shared" si="652"/>
        <v>archival/master</v>
      </c>
      <c r="AY4185" s="29" t="str">
        <f t="shared" si="658"/>
        <v>https://media.mediathek-tanz-theater.de/iiif/2/nvt_img-481-002.JP2</v>
      </c>
      <c r="AZ4185" s="29" t="str">
        <f t="shared" si="653"/>
        <v>image/jp2</v>
      </c>
      <c r="BA4185" s="29" t="str">
        <f t="shared" si="654"/>
        <v>presentation/iiif</v>
      </c>
      <c r="BB4185" s="29" t="str">
        <f t="shared" si="655"/>
        <v>https://media.mediathek-tanz-theater.de/iiif/2/nvt_img-481-002.JP2/full/100,/0/default.jpg</v>
      </c>
      <c r="BC4185" s="29" t="str">
        <f t="shared" si="651"/>
        <v>image/jpeg</v>
      </c>
      <c r="BD4185" s="29" t="str">
        <f t="shared" si="656"/>
        <v>presentation/thumbnail</v>
      </c>
    </row>
    <row r="4186" spans="1:56" ht="38.25">
      <c r="A4186" s="29">
        <v>1</v>
      </c>
      <c r="B4186" s="29">
        <v>0</v>
      </c>
      <c r="C4186" s="38" t="s">
        <v>15743</v>
      </c>
      <c r="D4186" s="38" t="s">
        <v>15744</v>
      </c>
      <c r="F4186" s="38" t="s">
        <v>15199</v>
      </c>
      <c r="I4186" s="38" t="s">
        <v>4446</v>
      </c>
      <c r="J4186" s="38" t="s">
        <v>15739</v>
      </c>
      <c r="N4186" s="38" t="s">
        <v>1223</v>
      </c>
      <c r="P4186" s="38" t="s">
        <v>1860</v>
      </c>
      <c r="R4186" s="38" t="s">
        <v>15727</v>
      </c>
      <c r="U4186" s="38" t="s">
        <v>15738</v>
      </c>
      <c r="V4186" s="38" t="s">
        <v>2467</v>
      </c>
      <c r="X4186" s="367">
        <v>29902</v>
      </c>
      <c r="Y4186" s="38" t="s">
        <v>1854</v>
      </c>
      <c r="AA4186" s="38" t="s">
        <v>1170</v>
      </c>
      <c r="AB4186" s="38" t="s">
        <v>15078</v>
      </c>
      <c r="AE4186" s="38" t="s">
        <v>2950</v>
      </c>
      <c r="AG4186" s="38">
        <v>1</v>
      </c>
      <c r="AH4186" s="38" t="s">
        <v>4439</v>
      </c>
      <c r="AI4186" s="38" t="s">
        <v>4440</v>
      </c>
      <c r="AJ4186" s="38" t="s">
        <v>4449</v>
      </c>
      <c r="AK4186" s="38" t="s">
        <v>15732</v>
      </c>
      <c r="AL4186" s="301">
        <v>43673</v>
      </c>
      <c r="AO4186" s="29" t="s">
        <v>4442</v>
      </c>
      <c r="AR4186" s="29" t="str">
        <f t="shared" si="659"/>
        <v>0</v>
      </c>
      <c r="AS4186" s="29">
        <f t="shared" si="657"/>
        <v>0</v>
      </c>
      <c r="AT4186" s="29">
        <v>0</v>
      </c>
      <c r="AW4186" s="29" t="str">
        <f t="shared" si="660"/>
        <v/>
      </c>
      <c r="AX4186" s="29" t="str">
        <f t="shared" si="652"/>
        <v/>
      </c>
      <c r="AY4186" s="29" t="str">
        <f t="shared" si="658"/>
        <v>https://media.mediathek-tanz-theater.de/iiif/2/nvt_img-481-002-001.JP2</v>
      </c>
      <c r="AZ4186" s="29" t="str">
        <f t="shared" si="653"/>
        <v>image/jp2</v>
      </c>
      <c r="BA4186" s="29" t="str">
        <f t="shared" si="654"/>
        <v>presentation/iiif</v>
      </c>
      <c r="BB4186" s="29" t="str">
        <f t="shared" si="655"/>
        <v>https://media.mediathek-tanz-theater.de/iiif/2/nvt_img-481-002-001.JP2/full/100,/0/default.jpg</v>
      </c>
      <c r="BC4186" s="29" t="str">
        <f t="shared" si="651"/>
        <v>image/jpeg</v>
      </c>
      <c r="BD4186" s="29" t="str">
        <f t="shared" si="656"/>
        <v>presentation/thumbnail</v>
      </c>
    </row>
    <row r="4187" spans="1:56" ht="38.25">
      <c r="A4187" s="29">
        <v>1</v>
      </c>
      <c r="B4187" s="29">
        <v>0</v>
      </c>
      <c r="C4187" s="38" t="s">
        <v>15745</v>
      </c>
      <c r="D4187" s="38" t="s">
        <v>15746</v>
      </c>
      <c r="F4187" s="38" t="s">
        <v>15199</v>
      </c>
      <c r="I4187" s="38" t="s">
        <v>4446</v>
      </c>
      <c r="J4187" s="38" t="s">
        <v>15739</v>
      </c>
      <c r="N4187" s="38" t="s">
        <v>1223</v>
      </c>
      <c r="P4187" s="38" t="s">
        <v>1860</v>
      </c>
      <c r="R4187" s="38" t="s">
        <v>15727</v>
      </c>
      <c r="V4187" s="38" t="s">
        <v>2467</v>
      </c>
      <c r="X4187" s="367">
        <v>29902</v>
      </c>
      <c r="Y4187" s="38" t="s">
        <v>1854</v>
      </c>
      <c r="AA4187" s="38" t="s">
        <v>1170</v>
      </c>
      <c r="AB4187" s="38" t="s">
        <v>15081</v>
      </c>
      <c r="AE4187" s="38" t="s">
        <v>2950</v>
      </c>
      <c r="AG4187" s="38">
        <v>1</v>
      </c>
      <c r="AH4187" s="38" t="s">
        <v>4439</v>
      </c>
      <c r="AI4187" s="38" t="s">
        <v>4440</v>
      </c>
      <c r="AJ4187" s="38" t="s">
        <v>4449</v>
      </c>
      <c r="AK4187" s="38" t="s">
        <v>15747</v>
      </c>
      <c r="AL4187" s="301">
        <v>43673</v>
      </c>
      <c r="AO4187" s="29" t="s">
        <v>4442</v>
      </c>
      <c r="AR4187" s="29" t="str">
        <f t="shared" si="659"/>
        <v>0</v>
      </c>
      <c r="AS4187" s="29">
        <f t="shared" si="657"/>
        <v>0</v>
      </c>
      <c r="AT4187" s="29">
        <v>0</v>
      </c>
      <c r="AW4187" s="29" t="str">
        <f t="shared" si="660"/>
        <v/>
      </c>
      <c r="AX4187" s="29" t="str">
        <f t="shared" si="652"/>
        <v/>
      </c>
      <c r="AY4187" s="29" t="str">
        <f t="shared" si="658"/>
        <v>https://media.mediathek-tanz-theater.de/iiif/2/nvt_img-481-002-002.JP2</v>
      </c>
      <c r="AZ4187" s="29" t="str">
        <f t="shared" si="653"/>
        <v>image/jp2</v>
      </c>
      <c r="BA4187" s="29" t="str">
        <f t="shared" si="654"/>
        <v>presentation/iiif</v>
      </c>
      <c r="BB4187" s="29" t="str">
        <f t="shared" si="655"/>
        <v>https://media.mediathek-tanz-theater.de/iiif/2/nvt_img-481-002-002.JP2/full/100,/0/default.jpg</v>
      </c>
      <c r="BC4187" s="29" t="str">
        <f t="shared" si="651"/>
        <v>image/jpeg</v>
      </c>
      <c r="BD4187" s="29" t="str">
        <f t="shared" si="656"/>
        <v>presentation/thumbnail</v>
      </c>
    </row>
    <row r="4188" spans="1:56" ht="25.5">
      <c r="A4188" s="29">
        <v>1</v>
      </c>
      <c r="B4188" s="29">
        <v>0</v>
      </c>
      <c r="C4188" s="38" t="s">
        <v>15748</v>
      </c>
      <c r="D4188" s="38" t="s">
        <v>15749</v>
      </c>
      <c r="F4188" s="38" t="s">
        <v>15199</v>
      </c>
      <c r="H4188" s="38" t="s">
        <v>5078</v>
      </c>
      <c r="I4188" s="38" t="s">
        <v>4446</v>
      </c>
      <c r="J4188" s="38" t="s">
        <v>15739</v>
      </c>
      <c r="N4188" s="38" t="s">
        <v>1223</v>
      </c>
      <c r="P4188" s="38" t="s">
        <v>1860</v>
      </c>
      <c r="R4188" s="38" t="s">
        <v>15727</v>
      </c>
      <c r="U4188" s="38" t="s">
        <v>1173</v>
      </c>
      <c r="V4188" s="38" t="s">
        <v>2467</v>
      </c>
      <c r="X4188" s="367">
        <v>29902</v>
      </c>
      <c r="Y4188" s="38" t="s">
        <v>1854</v>
      </c>
      <c r="AA4188" s="38" t="s">
        <v>1170</v>
      </c>
      <c r="AB4188" s="38" t="s">
        <v>15088</v>
      </c>
      <c r="AE4188" s="38" t="s">
        <v>2950</v>
      </c>
      <c r="AG4188" s="38">
        <v>1</v>
      </c>
      <c r="AH4188" s="38" t="s">
        <v>4439</v>
      </c>
      <c r="AI4188" s="38" t="s">
        <v>4440</v>
      </c>
      <c r="AJ4188" s="38" t="s">
        <v>4449</v>
      </c>
      <c r="AK4188" s="38" t="s">
        <v>15732</v>
      </c>
      <c r="AL4188" s="301">
        <v>43673</v>
      </c>
      <c r="AO4188" s="29" t="s">
        <v>4442</v>
      </c>
      <c r="AR4188" s="29" t="str">
        <f t="shared" si="659"/>
        <v>0</v>
      </c>
      <c r="AS4188" s="29">
        <f t="shared" si="657"/>
        <v>0</v>
      </c>
      <c r="AT4188" s="29">
        <v>0</v>
      </c>
      <c r="AW4188" s="29" t="str">
        <f t="shared" si="660"/>
        <v/>
      </c>
      <c r="AX4188" s="29" t="str">
        <f t="shared" si="652"/>
        <v/>
      </c>
      <c r="AY4188" s="29" t="str">
        <f t="shared" si="658"/>
        <v>https://media.mediathek-tanz-theater.de/iiif/2/nvt_img-481-002-003.JP2</v>
      </c>
      <c r="AZ4188" s="29" t="str">
        <f t="shared" si="653"/>
        <v>image/jp2</v>
      </c>
      <c r="BA4188" s="29" t="str">
        <f t="shared" si="654"/>
        <v>presentation/iiif</v>
      </c>
      <c r="BB4188" s="29" t="str">
        <f t="shared" si="655"/>
        <v>https://media.mediathek-tanz-theater.de/iiif/2/nvt_img-481-002-003.JP2/full/100,/0/default.jpg</v>
      </c>
      <c r="BC4188" s="29" t="str">
        <f t="shared" si="651"/>
        <v>image/jpeg</v>
      </c>
      <c r="BD4188" s="29" t="str">
        <f t="shared" si="656"/>
        <v>presentation/thumbnail</v>
      </c>
    </row>
    <row r="4189" spans="1:56">
      <c r="A4189" s="29">
        <v>1</v>
      </c>
      <c r="B4189" s="29">
        <v>0</v>
      </c>
      <c r="C4189" s="38" t="s">
        <v>15750</v>
      </c>
      <c r="D4189" s="38" t="s">
        <v>15751</v>
      </c>
      <c r="F4189" s="38" t="s">
        <v>15199</v>
      </c>
      <c r="I4189" s="38" t="s">
        <v>4438</v>
      </c>
      <c r="J4189" t="s">
        <v>15723</v>
      </c>
      <c r="N4189" s="38" t="s">
        <v>1223</v>
      </c>
      <c r="P4189" s="38" t="s">
        <v>1860</v>
      </c>
      <c r="R4189" s="38" t="s">
        <v>15727</v>
      </c>
      <c r="V4189" s="38" t="s">
        <v>2467</v>
      </c>
      <c r="X4189" s="367">
        <v>29902</v>
      </c>
      <c r="Y4189" s="38" t="s">
        <v>1854</v>
      </c>
      <c r="AA4189" s="38" t="s">
        <v>1170</v>
      </c>
      <c r="AE4189" s="38" t="s">
        <v>2950</v>
      </c>
      <c r="AG4189" s="38">
        <v>1</v>
      </c>
      <c r="AH4189" s="38" t="s">
        <v>4439</v>
      </c>
      <c r="AI4189" s="38" t="s">
        <v>4440</v>
      </c>
      <c r="AJ4189" s="38" t="s">
        <v>15326</v>
      </c>
      <c r="AL4189" s="301">
        <v>43673</v>
      </c>
      <c r="AO4189" s="29" t="s">
        <v>4442</v>
      </c>
      <c r="AR4189" s="29" t="str">
        <f t="shared" si="659"/>
        <v>1</v>
      </c>
      <c r="AS4189" s="29">
        <f t="shared" si="657"/>
        <v>1</v>
      </c>
      <c r="AT4189" s="29">
        <v>1</v>
      </c>
      <c r="AV4189" s="29" t="s">
        <v>15752</v>
      </c>
      <c r="AW4189" s="29" t="str">
        <f t="shared" si="660"/>
        <v>image/tiff</v>
      </c>
      <c r="AX4189" s="29" t="str">
        <f t="shared" si="652"/>
        <v>archival/master</v>
      </c>
      <c r="AY4189" s="29" t="str">
        <f t="shared" si="658"/>
        <v>https://media.mediathek-tanz-theater.de/iiif/2/nvt_img-481-003.JP2</v>
      </c>
      <c r="AZ4189" s="29" t="str">
        <f t="shared" si="653"/>
        <v>image/jp2</v>
      </c>
      <c r="BA4189" s="29" t="str">
        <f t="shared" si="654"/>
        <v>presentation/iiif</v>
      </c>
      <c r="BB4189" s="29" t="str">
        <f t="shared" si="655"/>
        <v>https://media.mediathek-tanz-theater.de/iiif/2/nvt_img-481-003.JP2/full/100,/0/default.jpg</v>
      </c>
      <c r="BC4189" s="29" t="str">
        <f t="shared" si="651"/>
        <v>image/jpeg</v>
      </c>
      <c r="BD4189" s="29" t="str">
        <f t="shared" si="656"/>
        <v>presentation/thumbnail</v>
      </c>
    </row>
    <row r="4190" spans="1:56" ht="38.25">
      <c r="A4190" s="29">
        <v>1</v>
      </c>
      <c r="B4190" s="29">
        <v>0</v>
      </c>
      <c r="C4190" s="38" t="s">
        <v>15753</v>
      </c>
      <c r="D4190" s="38" t="s">
        <v>15754</v>
      </c>
      <c r="F4190" s="38" t="s">
        <v>15199</v>
      </c>
      <c r="H4190" s="38" t="s">
        <v>15498</v>
      </c>
      <c r="I4190" s="38" t="s">
        <v>4446</v>
      </c>
      <c r="J4190" s="38" t="s">
        <v>15750</v>
      </c>
      <c r="N4190" s="38" t="s">
        <v>1223</v>
      </c>
      <c r="P4190" s="38" t="s">
        <v>1860</v>
      </c>
      <c r="R4190" s="38" t="s">
        <v>15727</v>
      </c>
      <c r="U4190" s="38" t="s">
        <v>1208</v>
      </c>
      <c r="V4190" s="38" t="s">
        <v>2467</v>
      </c>
      <c r="X4190" s="367">
        <v>29902</v>
      </c>
      <c r="Y4190" s="38" t="s">
        <v>1854</v>
      </c>
      <c r="AA4190" s="38" t="s">
        <v>1170</v>
      </c>
      <c r="AB4190" s="38" t="s">
        <v>15092</v>
      </c>
      <c r="AE4190" s="38" t="s">
        <v>2950</v>
      </c>
      <c r="AG4190" s="38">
        <v>1</v>
      </c>
      <c r="AH4190" s="38" t="s">
        <v>4439</v>
      </c>
      <c r="AI4190" s="38" t="s">
        <v>4440</v>
      </c>
      <c r="AJ4190" s="38" t="s">
        <v>4449</v>
      </c>
      <c r="AK4190" s="38" t="s">
        <v>15755</v>
      </c>
      <c r="AL4190" s="301">
        <v>43673</v>
      </c>
      <c r="AO4190" s="29" t="s">
        <v>4442</v>
      </c>
      <c r="AR4190" s="29" t="str">
        <f t="shared" si="659"/>
        <v>0</v>
      </c>
      <c r="AS4190" s="29">
        <f t="shared" si="657"/>
        <v>0</v>
      </c>
      <c r="AT4190" s="29">
        <v>0</v>
      </c>
      <c r="AW4190" s="29" t="str">
        <f t="shared" si="660"/>
        <v/>
      </c>
      <c r="AX4190" s="29" t="str">
        <f t="shared" si="652"/>
        <v/>
      </c>
      <c r="AY4190" s="29" t="str">
        <f t="shared" si="658"/>
        <v>https://media.mediathek-tanz-theater.de/iiif/2/nvt_img-481-003-001.JP2</v>
      </c>
      <c r="AZ4190" s="29" t="str">
        <f t="shared" si="653"/>
        <v>image/jp2</v>
      </c>
      <c r="BA4190" s="29" t="str">
        <f t="shared" si="654"/>
        <v>presentation/iiif</v>
      </c>
      <c r="BB4190" s="29" t="str">
        <f t="shared" si="655"/>
        <v>https://media.mediathek-tanz-theater.de/iiif/2/nvt_img-481-003-001.JP2/full/100,/0/default.jpg</v>
      </c>
      <c r="BC4190" s="29" t="str">
        <f t="shared" si="651"/>
        <v>image/jpeg</v>
      </c>
      <c r="BD4190" s="29" t="str">
        <f t="shared" si="656"/>
        <v>presentation/thumbnail</v>
      </c>
    </row>
    <row r="4191" spans="1:56" ht="38.25">
      <c r="A4191" s="29">
        <v>1</v>
      </c>
      <c r="B4191" s="29">
        <v>0</v>
      </c>
      <c r="C4191" s="38" t="s">
        <v>15756</v>
      </c>
      <c r="D4191" s="38" t="s">
        <v>15757</v>
      </c>
      <c r="F4191" s="38" t="s">
        <v>15199</v>
      </c>
      <c r="H4191" s="38" t="s">
        <v>15498</v>
      </c>
      <c r="I4191" s="38" t="s">
        <v>4446</v>
      </c>
      <c r="J4191" s="38" t="s">
        <v>15750</v>
      </c>
      <c r="N4191" s="38" t="s">
        <v>1223</v>
      </c>
      <c r="P4191" s="38" t="s">
        <v>1860</v>
      </c>
      <c r="R4191" s="38" t="s">
        <v>15727</v>
      </c>
      <c r="V4191" s="38" t="s">
        <v>2467</v>
      </c>
      <c r="X4191" s="367">
        <v>29902</v>
      </c>
      <c r="Y4191" s="38" t="s">
        <v>1854</v>
      </c>
      <c r="AA4191" s="38" t="s">
        <v>1170</v>
      </c>
      <c r="AB4191" s="38" t="s">
        <v>15096</v>
      </c>
      <c r="AE4191" s="38" t="s">
        <v>2950</v>
      </c>
      <c r="AG4191" s="38">
        <v>1</v>
      </c>
      <c r="AH4191" s="38" t="s">
        <v>4439</v>
      </c>
      <c r="AI4191" s="38" t="s">
        <v>4440</v>
      </c>
      <c r="AJ4191" s="38" t="s">
        <v>4449</v>
      </c>
      <c r="AK4191" s="38" t="s">
        <v>15755</v>
      </c>
      <c r="AL4191" s="301">
        <v>43673</v>
      </c>
      <c r="AO4191" s="29" t="s">
        <v>4442</v>
      </c>
      <c r="AR4191" s="29" t="str">
        <f t="shared" si="659"/>
        <v>0</v>
      </c>
      <c r="AS4191" s="29">
        <f t="shared" si="657"/>
        <v>0</v>
      </c>
      <c r="AT4191" s="29">
        <v>0</v>
      </c>
      <c r="AW4191" s="29" t="str">
        <f t="shared" si="660"/>
        <v/>
      </c>
      <c r="AX4191" s="29" t="str">
        <f t="shared" si="652"/>
        <v/>
      </c>
      <c r="AY4191" s="29" t="str">
        <f t="shared" si="658"/>
        <v>https://media.mediathek-tanz-theater.de/iiif/2/nvt_img-481-003-002.JP2</v>
      </c>
      <c r="AZ4191" s="29" t="str">
        <f t="shared" si="653"/>
        <v>image/jp2</v>
      </c>
      <c r="BA4191" s="29" t="str">
        <f t="shared" si="654"/>
        <v>presentation/iiif</v>
      </c>
      <c r="BB4191" s="29" t="str">
        <f t="shared" si="655"/>
        <v>https://media.mediathek-tanz-theater.de/iiif/2/nvt_img-481-003-002.JP2/full/100,/0/default.jpg</v>
      </c>
      <c r="BC4191" s="29" t="str">
        <f t="shared" si="651"/>
        <v>image/jpeg</v>
      </c>
      <c r="BD4191" s="29" t="str">
        <f t="shared" si="656"/>
        <v>presentation/thumbnail</v>
      </c>
    </row>
    <row r="4192" spans="1:56" ht="25.5">
      <c r="A4192" s="29">
        <v>1</v>
      </c>
      <c r="B4192" s="29">
        <v>0</v>
      </c>
      <c r="C4192" s="38" t="s">
        <v>15758</v>
      </c>
      <c r="D4192" s="38" t="s">
        <v>15759</v>
      </c>
      <c r="F4192" s="38" t="s">
        <v>15199</v>
      </c>
      <c r="H4192" s="38" t="s">
        <v>15498</v>
      </c>
      <c r="I4192" s="38" t="s">
        <v>4446</v>
      </c>
      <c r="J4192" s="38" t="s">
        <v>15750</v>
      </c>
      <c r="N4192" s="38" t="s">
        <v>1223</v>
      </c>
      <c r="P4192" s="38" t="s">
        <v>1860</v>
      </c>
      <c r="R4192" s="38" t="s">
        <v>15727</v>
      </c>
      <c r="V4192" s="38" t="s">
        <v>2467</v>
      </c>
      <c r="X4192" s="367">
        <v>29902</v>
      </c>
      <c r="Y4192" s="38" t="s">
        <v>1854</v>
      </c>
      <c r="AA4192" s="38" t="s">
        <v>1170</v>
      </c>
      <c r="AB4192" s="38" t="s">
        <v>15103</v>
      </c>
      <c r="AE4192" s="38" t="s">
        <v>2950</v>
      </c>
      <c r="AG4192" s="38">
        <v>1</v>
      </c>
      <c r="AH4192" s="38" t="s">
        <v>4439</v>
      </c>
      <c r="AI4192" s="38" t="s">
        <v>4440</v>
      </c>
      <c r="AJ4192" s="38" t="s">
        <v>4449</v>
      </c>
      <c r="AK4192" s="38" t="s">
        <v>15732</v>
      </c>
      <c r="AL4192" s="301">
        <v>43673</v>
      </c>
      <c r="AO4192" s="29" t="s">
        <v>4442</v>
      </c>
      <c r="AR4192" s="29" t="str">
        <f t="shared" si="659"/>
        <v>0</v>
      </c>
      <c r="AS4192" s="29">
        <f t="shared" si="657"/>
        <v>0</v>
      </c>
      <c r="AT4192" s="29">
        <v>0</v>
      </c>
      <c r="AW4192" s="29" t="str">
        <f t="shared" si="660"/>
        <v/>
      </c>
      <c r="AX4192" s="29" t="str">
        <f t="shared" si="652"/>
        <v/>
      </c>
      <c r="AY4192" s="29" t="str">
        <f t="shared" si="658"/>
        <v>https://media.mediathek-tanz-theater.de/iiif/2/nvt_img-481-003-003.JP2</v>
      </c>
      <c r="AZ4192" s="29" t="str">
        <f t="shared" si="653"/>
        <v>image/jp2</v>
      </c>
      <c r="BA4192" s="29" t="str">
        <f t="shared" si="654"/>
        <v>presentation/iiif</v>
      </c>
      <c r="BB4192" s="29" t="str">
        <f t="shared" si="655"/>
        <v>https://media.mediathek-tanz-theater.de/iiif/2/nvt_img-481-003-003.JP2/full/100,/0/default.jpg</v>
      </c>
      <c r="BC4192" s="29" t="str">
        <f t="shared" si="651"/>
        <v>image/jpeg</v>
      </c>
      <c r="BD4192" s="29" t="str">
        <f t="shared" si="656"/>
        <v>presentation/thumbnail</v>
      </c>
    </row>
    <row r="4193" spans="1:56" ht="102">
      <c r="A4193" s="29">
        <v>0</v>
      </c>
      <c r="B4193" s="29">
        <v>0</v>
      </c>
      <c r="C4193" t="s">
        <v>15760</v>
      </c>
      <c r="F4193" s="38" t="s">
        <v>15199</v>
      </c>
      <c r="I4193" s="38" t="s">
        <v>4431</v>
      </c>
      <c r="J4193" s="406"/>
      <c r="M4193" s="311"/>
      <c r="U4193"/>
      <c r="AB4193" s="38" t="s">
        <v>15761</v>
      </c>
      <c r="AC4193" s="38" t="s">
        <v>4433</v>
      </c>
      <c r="AE4193" s="38" t="s">
        <v>2950</v>
      </c>
      <c r="AG4193" s="38">
        <v>1</v>
      </c>
      <c r="AJ4193" s="38" t="s">
        <v>5115</v>
      </c>
      <c r="AL4193" s="301">
        <v>43673</v>
      </c>
      <c r="AR4193" s="29" t="str">
        <f t="shared" si="659"/>
        <v>1</v>
      </c>
      <c r="AS4193" s="29">
        <f t="shared" si="657"/>
        <v>0</v>
      </c>
      <c r="AT4193" s="29">
        <v>0</v>
      </c>
      <c r="AW4193" s="29" t="str">
        <f t="shared" si="660"/>
        <v/>
      </c>
      <c r="AX4193" s="29" t="str">
        <f t="shared" si="652"/>
        <v/>
      </c>
      <c r="AY4193" s="29" t="str">
        <f t="shared" si="658"/>
        <v>https://media.mediathek-tanz-theater.de/iiif/2/nvt_img-482.JP2</v>
      </c>
      <c r="AZ4193" s="29" t="str">
        <f t="shared" si="653"/>
        <v>image/jp2</v>
      </c>
      <c r="BA4193" s="29" t="str">
        <f t="shared" si="654"/>
        <v>presentation/iiif</v>
      </c>
      <c r="BB4193" s="29" t="str">
        <f t="shared" si="655"/>
        <v>https://media.mediathek-tanz-theater.de/iiif/2/nvt_img-482.JP2/full/100,/0/default.jpg</v>
      </c>
      <c r="BC4193" s="29" t="str">
        <f t="shared" si="651"/>
        <v>image/jpeg</v>
      </c>
      <c r="BD4193" s="29" t="str">
        <f t="shared" si="656"/>
        <v>presentation/thumbnail</v>
      </c>
    </row>
    <row r="4194" spans="1:56">
      <c r="A4194" s="29">
        <v>1</v>
      </c>
      <c r="B4194" s="29">
        <v>0</v>
      </c>
      <c r="C4194" s="38" t="s">
        <v>15762</v>
      </c>
      <c r="D4194" s="38" t="s">
        <v>15763</v>
      </c>
      <c r="F4194" s="38" t="s">
        <v>15199</v>
      </c>
      <c r="I4194" s="38" t="s">
        <v>4438</v>
      </c>
      <c r="J4194" t="s">
        <v>15760</v>
      </c>
      <c r="N4194" s="38" t="s">
        <v>1223</v>
      </c>
      <c r="P4194" s="38" t="s">
        <v>1860</v>
      </c>
      <c r="R4194" s="38" t="s">
        <v>15727</v>
      </c>
      <c r="V4194" s="38" t="s">
        <v>2467</v>
      </c>
      <c r="X4194" s="367">
        <v>29902</v>
      </c>
      <c r="Y4194" s="38" t="s">
        <v>1854</v>
      </c>
      <c r="AA4194" s="38" t="s">
        <v>1170</v>
      </c>
      <c r="AE4194" s="38" t="s">
        <v>2950</v>
      </c>
      <c r="AG4194" s="38">
        <v>1</v>
      </c>
      <c r="AH4194" s="38" t="s">
        <v>4439</v>
      </c>
      <c r="AI4194" s="38" t="s">
        <v>4440</v>
      </c>
      <c r="AJ4194" s="38" t="s">
        <v>5900</v>
      </c>
      <c r="AL4194" s="301">
        <v>43673</v>
      </c>
      <c r="AO4194" s="29" t="s">
        <v>4442</v>
      </c>
      <c r="AR4194" s="29" t="str">
        <f t="shared" si="659"/>
        <v>1</v>
      </c>
      <c r="AS4194" s="29">
        <f t="shared" si="657"/>
        <v>1</v>
      </c>
      <c r="AT4194" s="29">
        <v>1</v>
      </c>
      <c r="AV4194" s="29" t="s">
        <v>15764</v>
      </c>
      <c r="AW4194" s="29" t="str">
        <f t="shared" si="660"/>
        <v>image/tiff</v>
      </c>
      <c r="AX4194" s="29" t="str">
        <f t="shared" si="652"/>
        <v>archival/master</v>
      </c>
      <c r="AY4194" s="29" t="str">
        <f t="shared" si="658"/>
        <v>https://media.mediathek-tanz-theater.de/iiif/2/nvt_img-482-001.JP2</v>
      </c>
      <c r="AZ4194" s="29" t="str">
        <f t="shared" si="653"/>
        <v>image/jp2</v>
      </c>
      <c r="BA4194" s="29" t="str">
        <f t="shared" si="654"/>
        <v>presentation/iiif</v>
      </c>
      <c r="BB4194" s="29" t="str">
        <f t="shared" si="655"/>
        <v>https://media.mediathek-tanz-theater.de/iiif/2/nvt_img-482-001.JP2/full/100,/0/default.jpg</v>
      </c>
      <c r="BC4194" s="29" t="str">
        <f t="shared" si="651"/>
        <v>image/jpeg</v>
      </c>
      <c r="BD4194" s="29" t="str">
        <f t="shared" si="656"/>
        <v>presentation/thumbnail</v>
      </c>
    </row>
    <row r="4195" spans="1:56">
      <c r="A4195" s="29">
        <v>1</v>
      </c>
      <c r="B4195" s="29">
        <v>0</v>
      </c>
      <c r="C4195" s="38" t="s">
        <v>15765</v>
      </c>
      <c r="D4195" s="38" t="s">
        <v>15766</v>
      </c>
      <c r="F4195" s="38" t="s">
        <v>15199</v>
      </c>
      <c r="I4195" s="38" t="s">
        <v>4446</v>
      </c>
      <c r="J4195" s="38" t="s">
        <v>15762</v>
      </c>
      <c r="N4195" s="38" t="s">
        <v>1223</v>
      </c>
      <c r="P4195" s="38" t="s">
        <v>1860</v>
      </c>
      <c r="R4195" s="38" t="s">
        <v>15727</v>
      </c>
      <c r="U4195" s="38" t="s">
        <v>15568</v>
      </c>
      <c r="V4195" s="38" t="s">
        <v>2467</v>
      </c>
      <c r="X4195" s="367">
        <v>29902</v>
      </c>
      <c r="Y4195" s="38" t="s">
        <v>1854</v>
      </c>
      <c r="AA4195" s="38" t="s">
        <v>1170</v>
      </c>
      <c r="AB4195" s="38" t="s">
        <v>15107</v>
      </c>
      <c r="AE4195" s="38" t="s">
        <v>2950</v>
      </c>
      <c r="AG4195" s="38">
        <v>1</v>
      </c>
      <c r="AH4195" s="38" t="s">
        <v>4439</v>
      </c>
      <c r="AI4195" s="38" t="s">
        <v>4440</v>
      </c>
      <c r="AJ4195" s="38" t="s">
        <v>4449</v>
      </c>
      <c r="AK4195" s="38" t="s">
        <v>72</v>
      </c>
      <c r="AL4195" s="301">
        <v>43673</v>
      </c>
      <c r="AO4195" s="29" t="s">
        <v>4442</v>
      </c>
      <c r="AR4195" s="29" t="str">
        <f t="shared" si="659"/>
        <v>0</v>
      </c>
      <c r="AS4195" s="29">
        <f t="shared" si="657"/>
        <v>0</v>
      </c>
      <c r="AT4195" s="29">
        <v>0</v>
      </c>
      <c r="AW4195" s="29" t="str">
        <f t="shared" si="660"/>
        <v/>
      </c>
      <c r="AX4195" s="29" t="str">
        <f t="shared" si="652"/>
        <v/>
      </c>
      <c r="AY4195" s="29" t="str">
        <f t="shared" si="658"/>
        <v>https://media.mediathek-tanz-theater.de/iiif/2/nvt_img-482-001-001.JP2</v>
      </c>
      <c r="AZ4195" s="29" t="str">
        <f t="shared" si="653"/>
        <v>image/jp2</v>
      </c>
      <c r="BA4195" s="29" t="str">
        <f t="shared" si="654"/>
        <v>presentation/iiif</v>
      </c>
      <c r="BB4195" s="29" t="str">
        <f t="shared" si="655"/>
        <v>https://media.mediathek-tanz-theater.de/iiif/2/nvt_img-482-001-001.JP2/full/100,/0/default.jpg</v>
      </c>
      <c r="BC4195" s="29" t="str">
        <f t="shared" si="651"/>
        <v>image/jpeg</v>
      </c>
      <c r="BD4195" s="29" t="str">
        <f t="shared" si="656"/>
        <v>presentation/thumbnail</v>
      </c>
    </row>
    <row r="4196" spans="1:56">
      <c r="A4196" s="29">
        <v>1</v>
      </c>
      <c r="B4196" s="29">
        <v>0</v>
      </c>
      <c r="C4196" s="38" t="s">
        <v>15767</v>
      </c>
      <c r="D4196" s="38" t="s">
        <v>15768</v>
      </c>
      <c r="F4196" s="38" t="s">
        <v>15199</v>
      </c>
      <c r="I4196" s="38" t="s">
        <v>4446</v>
      </c>
      <c r="J4196" s="38" t="s">
        <v>15762</v>
      </c>
      <c r="N4196" s="38" t="s">
        <v>1223</v>
      </c>
      <c r="P4196" s="38" t="s">
        <v>1860</v>
      </c>
      <c r="R4196" s="38" t="s">
        <v>15727</v>
      </c>
      <c r="U4196" s="38" t="s">
        <v>15393</v>
      </c>
      <c r="V4196" s="38" t="s">
        <v>2467</v>
      </c>
      <c r="X4196" s="367">
        <v>29902</v>
      </c>
      <c r="Y4196" s="38" t="s">
        <v>1854</v>
      </c>
      <c r="AA4196" s="38" t="s">
        <v>1170</v>
      </c>
      <c r="AB4196" s="38" t="s">
        <v>15111</v>
      </c>
      <c r="AE4196" s="38" t="s">
        <v>2950</v>
      </c>
      <c r="AG4196" s="38">
        <v>1</v>
      </c>
      <c r="AH4196" s="38" t="s">
        <v>4439</v>
      </c>
      <c r="AI4196" s="38" t="s">
        <v>4440</v>
      </c>
      <c r="AJ4196" s="38" t="s">
        <v>4449</v>
      </c>
      <c r="AK4196" s="38" t="s">
        <v>72</v>
      </c>
      <c r="AL4196" s="301">
        <v>43673</v>
      </c>
      <c r="AO4196" s="29" t="s">
        <v>4442</v>
      </c>
      <c r="AR4196" s="29" t="str">
        <f t="shared" si="659"/>
        <v>0</v>
      </c>
      <c r="AS4196" s="29">
        <f t="shared" si="657"/>
        <v>0</v>
      </c>
      <c r="AT4196" s="29">
        <v>0</v>
      </c>
      <c r="AW4196" s="29" t="str">
        <f t="shared" si="660"/>
        <v/>
      </c>
      <c r="AX4196" s="29" t="str">
        <f t="shared" si="652"/>
        <v/>
      </c>
      <c r="AY4196" s="29" t="str">
        <f t="shared" si="658"/>
        <v>https://media.mediathek-tanz-theater.de/iiif/2/nvt_img-482-001-002.JP2</v>
      </c>
      <c r="AZ4196" s="29" t="str">
        <f t="shared" si="653"/>
        <v>image/jp2</v>
      </c>
      <c r="BA4196" s="29" t="str">
        <f t="shared" si="654"/>
        <v>presentation/iiif</v>
      </c>
      <c r="BB4196" s="29" t="str">
        <f t="shared" si="655"/>
        <v>https://media.mediathek-tanz-theater.de/iiif/2/nvt_img-482-001-002.JP2/full/100,/0/default.jpg</v>
      </c>
      <c r="BC4196" s="29" t="str">
        <f t="shared" si="651"/>
        <v>image/jpeg</v>
      </c>
      <c r="BD4196" s="29" t="str">
        <f t="shared" si="656"/>
        <v>presentation/thumbnail</v>
      </c>
    </row>
    <row r="4197" spans="1:56" ht="25.5">
      <c r="A4197" s="29">
        <v>1</v>
      </c>
      <c r="B4197" s="29">
        <v>0</v>
      </c>
      <c r="C4197" s="38" t="s">
        <v>15769</v>
      </c>
      <c r="D4197" s="38" t="s">
        <v>15770</v>
      </c>
      <c r="F4197" s="38" t="s">
        <v>15199</v>
      </c>
      <c r="I4197" s="38" t="s">
        <v>4446</v>
      </c>
      <c r="J4197" s="38" t="s">
        <v>15762</v>
      </c>
      <c r="N4197" s="38" t="s">
        <v>1223</v>
      </c>
      <c r="P4197" s="38" t="s">
        <v>1860</v>
      </c>
      <c r="R4197" s="38" t="s">
        <v>15727</v>
      </c>
      <c r="U4197" s="38" t="s">
        <v>15393</v>
      </c>
      <c r="V4197" s="38" t="s">
        <v>2467</v>
      </c>
      <c r="X4197" s="367">
        <v>29902</v>
      </c>
      <c r="Y4197" s="38" t="s">
        <v>1854</v>
      </c>
      <c r="AA4197" s="38" t="s">
        <v>1170</v>
      </c>
      <c r="AB4197" s="38" t="s">
        <v>15118</v>
      </c>
      <c r="AE4197" s="38" t="s">
        <v>2950</v>
      </c>
      <c r="AG4197" s="38">
        <v>1</v>
      </c>
      <c r="AH4197" s="38" t="s">
        <v>4439</v>
      </c>
      <c r="AI4197" s="38" t="s">
        <v>4440</v>
      </c>
      <c r="AJ4197" s="38" t="s">
        <v>4449</v>
      </c>
      <c r="AK4197" s="38" t="s">
        <v>13327</v>
      </c>
      <c r="AL4197" s="301">
        <v>43673</v>
      </c>
      <c r="AO4197" s="29" t="s">
        <v>4442</v>
      </c>
      <c r="AR4197" s="29" t="str">
        <f t="shared" si="659"/>
        <v>0</v>
      </c>
      <c r="AS4197" s="29">
        <f t="shared" si="657"/>
        <v>0</v>
      </c>
      <c r="AT4197" s="29">
        <v>0</v>
      </c>
      <c r="AW4197" s="29" t="str">
        <f t="shared" si="660"/>
        <v/>
      </c>
      <c r="AX4197" s="29" t="str">
        <f t="shared" si="652"/>
        <v/>
      </c>
      <c r="AY4197" s="29" t="str">
        <f t="shared" si="658"/>
        <v>https://media.mediathek-tanz-theater.de/iiif/2/nvt_img-482-001-003.JP2</v>
      </c>
      <c r="AZ4197" s="29" t="str">
        <f t="shared" si="653"/>
        <v>image/jp2</v>
      </c>
      <c r="BA4197" s="29" t="str">
        <f t="shared" si="654"/>
        <v>presentation/iiif</v>
      </c>
      <c r="BB4197" s="29" t="str">
        <f t="shared" si="655"/>
        <v>https://media.mediathek-tanz-theater.de/iiif/2/nvt_img-482-001-003.JP2/full/100,/0/default.jpg</v>
      </c>
      <c r="BC4197" s="29" t="str">
        <f t="shared" si="651"/>
        <v>image/jpeg</v>
      </c>
      <c r="BD4197" s="29" t="str">
        <f t="shared" si="656"/>
        <v>presentation/thumbnail</v>
      </c>
    </row>
    <row r="4198" spans="1:56">
      <c r="A4198" s="29">
        <v>1</v>
      </c>
      <c r="B4198" s="29">
        <v>0</v>
      </c>
      <c r="C4198" s="38" t="s">
        <v>15771</v>
      </c>
      <c r="D4198" s="38" t="s">
        <v>15772</v>
      </c>
      <c r="F4198" s="38" t="s">
        <v>15199</v>
      </c>
      <c r="I4198" s="38" t="s">
        <v>4438</v>
      </c>
      <c r="J4198" t="s">
        <v>15760</v>
      </c>
      <c r="N4198" s="38" t="s">
        <v>1223</v>
      </c>
      <c r="P4198" s="38" t="s">
        <v>1860</v>
      </c>
      <c r="R4198" s="38" t="s">
        <v>15727</v>
      </c>
      <c r="V4198" s="38" t="s">
        <v>2467</v>
      </c>
      <c r="X4198" s="367">
        <v>29902</v>
      </c>
      <c r="Y4198" s="38" t="s">
        <v>1854</v>
      </c>
      <c r="AA4198" s="38" t="s">
        <v>1170</v>
      </c>
      <c r="AE4198" s="38" t="s">
        <v>2950</v>
      </c>
      <c r="AG4198" s="38">
        <v>1</v>
      </c>
      <c r="AH4198" s="38" t="s">
        <v>4439</v>
      </c>
      <c r="AI4198" s="38" t="s">
        <v>4440</v>
      </c>
      <c r="AJ4198" s="38" t="s">
        <v>12883</v>
      </c>
      <c r="AL4198" s="301">
        <v>43673</v>
      </c>
      <c r="AO4198" s="29" t="s">
        <v>4442</v>
      </c>
      <c r="AR4198" s="29" t="str">
        <f t="shared" si="659"/>
        <v>1</v>
      </c>
      <c r="AS4198" s="29">
        <f t="shared" si="657"/>
        <v>1</v>
      </c>
      <c r="AT4198" s="29">
        <v>1</v>
      </c>
      <c r="AV4198" s="29" t="s">
        <v>15773</v>
      </c>
      <c r="AW4198" s="29" t="str">
        <f t="shared" si="660"/>
        <v>image/tiff</v>
      </c>
      <c r="AX4198" s="29" t="str">
        <f t="shared" si="652"/>
        <v>archival/master</v>
      </c>
      <c r="AY4198" s="29" t="str">
        <f t="shared" si="658"/>
        <v>https://media.mediathek-tanz-theater.de/iiif/2/nvt_img-482-002.JP2</v>
      </c>
      <c r="AZ4198" s="29" t="str">
        <f t="shared" si="653"/>
        <v>image/jp2</v>
      </c>
      <c r="BA4198" s="29" t="str">
        <f t="shared" si="654"/>
        <v>presentation/iiif</v>
      </c>
      <c r="BB4198" s="29" t="str">
        <f t="shared" si="655"/>
        <v>https://media.mediathek-tanz-theater.de/iiif/2/nvt_img-482-002.JP2/full/100,/0/default.jpg</v>
      </c>
      <c r="BC4198" s="29" t="str">
        <f t="shared" si="651"/>
        <v>image/jpeg</v>
      </c>
      <c r="BD4198" s="29" t="str">
        <f t="shared" si="656"/>
        <v>presentation/thumbnail</v>
      </c>
    </row>
    <row r="4199" spans="1:56" ht="25.5">
      <c r="A4199" s="29">
        <v>1</v>
      </c>
      <c r="B4199" s="29">
        <v>0</v>
      </c>
      <c r="C4199" s="38" t="s">
        <v>15774</v>
      </c>
      <c r="D4199" s="38" t="s">
        <v>15775</v>
      </c>
      <c r="F4199" s="38" t="s">
        <v>15199</v>
      </c>
      <c r="I4199" s="38" t="s">
        <v>4446</v>
      </c>
      <c r="J4199" s="38" t="s">
        <v>15771</v>
      </c>
      <c r="N4199" s="38" t="s">
        <v>1223</v>
      </c>
      <c r="P4199" s="38" t="s">
        <v>1860</v>
      </c>
      <c r="R4199" s="38" t="s">
        <v>15727</v>
      </c>
      <c r="U4199" s="38" t="s">
        <v>15776</v>
      </c>
      <c r="V4199" s="38" t="s">
        <v>2467</v>
      </c>
      <c r="X4199" s="367">
        <v>29902</v>
      </c>
      <c r="Y4199" s="38" t="s">
        <v>1854</v>
      </c>
      <c r="AA4199" s="38" t="s">
        <v>1170</v>
      </c>
      <c r="AB4199" s="38" t="s">
        <v>15121</v>
      </c>
      <c r="AE4199" s="38" t="s">
        <v>2950</v>
      </c>
      <c r="AG4199" s="38">
        <v>1</v>
      </c>
      <c r="AH4199" s="38" t="s">
        <v>4439</v>
      </c>
      <c r="AI4199" s="38" t="s">
        <v>4440</v>
      </c>
      <c r="AJ4199" s="38" t="s">
        <v>4449</v>
      </c>
      <c r="AK4199" s="38" t="s">
        <v>15777</v>
      </c>
      <c r="AL4199" s="301">
        <v>43673</v>
      </c>
      <c r="AO4199" s="29" t="s">
        <v>4442</v>
      </c>
      <c r="AR4199" s="29" t="str">
        <f t="shared" si="659"/>
        <v>0</v>
      </c>
      <c r="AS4199" s="29">
        <f t="shared" si="657"/>
        <v>0</v>
      </c>
      <c r="AT4199" s="29">
        <v>0</v>
      </c>
      <c r="AW4199" s="29" t="str">
        <f t="shared" si="660"/>
        <v/>
      </c>
      <c r="AX4199" s="29" t="str">
        <f t="shared" si="652"/>
        <v/>
      </c>
      <c r="AY4199" s="29" t="str">
        <f t="shared" si="658"/>
        <v>https://media.mediathek-tanz-theater.de/iiif/2/nvt_img-482-002-001.JP2</v>
      </c>
      <c r="AZ4199" s="29" t="str">
        <f t="shared" si="653"/>
        <v>image/jp2</v>
      </c>
      <c r="BA4199" s="29" t="str">
        <f t="shared" si="654"/>
        <v>presentation/iiif</v>
      </c>
      <c r="BB4199" s="29" t="str">
        <f t="shared" si="655"/>
        <v>https://media.mediathek-tanz-theater.de/iiif/2/nvt_img-482-002-001.JP2/full/100,/0/default.jpg</v>
      </c>
      <c r="BC4199" s="29" t="str">
        <f t="shared" si="651"/>
        <v>image/jpeg</v>
      </c>
      <c r="BD4199" s="29" t="str">
        <f t="shared" si="656"/>
        <v>presentation/thumbnail</v>
      </c>
    </row>
    <row r="4200" spans="1:56" ht="25.5">
      <c r="A4200" s="29">
        <v>1</v>
      </c>
      <c r="B4200" s="29">
        <v>0</v>
      </c>
      <c r="C4200" s="38" t="s">
        <v>15778</v>
      </c>
      <c r="D4200" s="38" t="s">
        <v>15779</v>
      </c>
      <c r="F4200" s="38" t="s">
        <v>15199</v>
      </c>
      <c r="I4200" s="38" t="s">
        <v>4446</v>
      </c>
      <c r="J4200" s="38" t="s">
        <v>15771</v>
      </c>
      <c r="N4200" s="38" t="s">
        <v>1223</v>
      </c>
      <c r="P4200" s="38" t="s">
        <v>1860</v>
      </c>
      <c r="R4200" s="38" t="s">
        <v>15727</v>
      </c>
      <c r="U4200" s="38" t="s">
        <v>15780</v>
      </c>
      <c r="V4200" s="38" t="s">
        <v>2467</v>
      </c>
      <c r="X4200" s="367">
        <v>29902</v>
      </c>
      <c r="Y4200" s="38" t="s">
        <v>1854</v>
      </c>
      <c r="AA4200" s="38" t="s">
        <v>1170</v>
      </c>
      <c r="AB4200" s="38" t="s">
        <v>15124</v>
      </c>
      <c r="AE4200" s="38" t="s">
        <v>2950</v>
      </c>
      <c r="AG4200" s="38">
        <v>1</v>
      </c>
      <c r="AH4200" s="38" t="s">
        <v>4439</v>
      </c>
      <c r="AI4200" s="38" t="s">
        <v>4440</v>
      </c>
      <c r="AJ4200" s="38" t="s">
        <v>4449</v>
      </c>
      <c r="AK4200" s="38" t="s">
        <v>15781</v>
      </c>
      <c r="AL4200" s="301">
        <v>43673</v>
      </c>
      <c r="AO4200" s="29" t="s">
        <v>4442</v>
      </c>
      <c r="AR4200" s="29" t="str">
        <f t="shared" si="659"/>
        <v>0</v>
      </c>
      <c r="AS4200" s="29">
        <f t="shared" si="657"/>
        <v>0</v>
      </c>
      <c r="AT4200" s="29">
        <v>0</v>
      </c>
      <c r="AW4200" s="29" t="str">
        <f t="shared" si="660"/>
        <v/>
      </c>
      <c r="AX4200" s="29" t="str">
        <f t="shared" si="652"/>
        <v/>
      </c>
      <c r="AY4200" s="29" t="str">
        <f t="shared" si="658"/>
        <v>https://media.mediathek-tanz-theater.de/iiif/2/nvt_img-482-002-002.JP2</v>
      </c>
      <c r="AZ4200" s="29" t="str">
        <f t="shared" si="653"/>
        <v>image/jp2</v>
      </c>
      <c r="BA4200" s="29" t="str">
        <f t="shared" si="654"/>
        <v>presentation/iiif</v>
      </c>
      <c r="BB4200" s="29" t="str">
        <f t="shared" si="655"/>
        <v>https://media.mediathek-tanz-theater.de/iiif/2/nvt_img-482-002-002.JP2/full/100,/0/default.jpg</v>
      </c>
      <c r="BC4200" s="29" t="str">
        <f t="shared" si="651"/>
        <v>image/jpeg</v>
      </c>
      <c r="BD4200" s="29" t="str">
        <f t="shared" si="656"/>
        <v>presentation/thumbnail</v>
      </c>
    </row>
    <row r="4201" spans="1:56" ht="25.5">
      <c r="A4201" s="29">
        <v>1</v>
      </c>
      <c r="B4201" s="29">
        <v>0</v>
      </c>
      <c r="C4201" s="38" t="s">
        <v>15782</v>
      </c>
      <c r="D4201" s="38" t="s">
        <v>15783</v>
      </c>
      <c r="F4201" s="38" t="s">
        <v>15199</v>
      </c>
      <c r="I4201" s="38" t="s">
        <v>4446</v>
      </c>
      <c r="J4201" s="38" t="s">
        <v>15771</v>
      </c>
      <c r="N4201" s="38" t="s">
        <v>1223</v>
      </c>
      <c r="P4201" s="38" t="s">
        <v>1860</v>
      </c>
      <c r="R4201" s="38" t="s">
        <v>15727</v>
      </c>
      <c r="U4201" s="38" t="s">
        <v>15346</v>
      </c>
      <c r="V4201" s="38" t="s">
        <v>2467</v>
      </c>
      <c r="X4201" s="367">
        <v>29902</v>
      </c>
      <c r="Y4201" s="38" t="s">
        <v>1854</v>
      </c>
      <c r="AA4201" s="38" t="s">
        <v>1170</v>
      </c>
      <c r="AB4201" s="38" t="s">
        <v>15134</v>
      </c>
      <c r="AE4201" s="38" t="s">
        <v>2950</v>
      </c>
      <c r="AG4201" s="38">
        <v>1</v>
      </c>
      <c r="AH4201" s="38" t="s">
        <v>4439</v>
      </c>
      <c r="AI4201" s="38" t="s">
        <v>4440</v>
      </c>
      <c r="AJ4201" s="38" t="s">
        <v>4449</v>
      </c>
      <c r="AK4201" s="38" t="s">
        <v>15781</v>
      </c>
      <c r="AL4201" s="301">
        <v>43673</v>
      </c>
      <c r="AO4201" s="29" t="s">
        <v>4442</v>
      </c>
      <c r="AR4201" s="29" t="str">
        <f t="shared" si="659"/>
        <v>0</v>
      </c>
      <c r="AS4201" s="29">
        <f t="shared" si="657"/>
        <v>0</v>
      </c>
      <c r="AT4201" s="29">
        <v>0</v>
      </c>
      <c r="AW4201" s="29" t="str">
        <f t="shared" si="660"/>
        <v/>
      </c>
      <c r="AX4201" s="29" t="str">
        <f t="shared" si="652"/>
        <v/>
      </c>
      <c r="AY4201" s="29" t="str">
        <f t="shared" si="658"/>
        <v>https://media.mediathek-tanz-theater.de/iiif/2/nvt_img-482-002-003.JP2</v>
      </c>
      <c r="AZ4201" s="29" t="str">
        <f t="shared" si="653"/>
        <v>image/jp2</v>
      </c>
      <c r="BA4201" s="29" t="str">
        <f t="shared" si="654"/>
        <v>presentation/iiif</v>
      </c>
      <c r="BB4201" s="29" t="str">
        <f t="shared" si="655"/>
        <v>https://media.mediathek-tanz-theater.de/iiif/2/nvt_img-482-002-003.JP2/full/100,/0/default.jpg</v>
      </c>
      <c r="BC4201" s="29" t="str">
        <f t="shared" si="651"/>
        <v>image/jpeg</v>
      </c>
      <c r="BD4201" s="29" t="str">
        <f t="shared" si="656"/>
        <v>presentation/thumbnail</v>
      </c>
    </row>
    <row r="4202" spans="1:56">
      <c r="A4202" s="29">
        <v>1</v>
      </c>
      <c r="B4202" s="29">
        <v>0</v>
      </c>
      <c r="C4202" s="38" t="s">
        <v>15784</v>
      </c>
      <c r="D4202" s="38" t="s">
        <v>15785</v>
      </c>
      <c r="F4202" s="38" t="s">
        <v>15199</v>
      </c>
      <c r="I4202" s="38" t="s">
        <v>4438</v>
      </c>
      <c r="J4202" t="s">
        <v>15760</v>
      </c>
      <c r="N4202" s="38" t="s">
        <v>1223</v>
      </c>
      <c r="P4202" s="38" t="s">
        <v>1860</v>
      </c>
      <c r="R4202" s="38" t="s">
        <v>15727</v>
      </c>
      <c r="V4202" s="38" t="s">
        <v>2467</v>
      </c>
      <c r="X4202" s="367">
        <v>29902</v>
      </c>
      <c r="Y4202" s="38" t="s">
        <v>1854</v>
      </c>
      <c r="AA4202" s="38" t="s">
        <v>1170</v>
      </c>
      <c r="AE4202" s="38" t="s">
        <v>2950</v>
      </c>
      <c r="AG4202" s="38">
        <v>1</v>
      </c>
      <c r="AH4202" s="38" t="s">
        <v>4439</v>
      </c>
      <c r="AI4202" s="38" t="s">
        <v>4440</v>
      </c>
      <c r="AJ4202" s="38" t="s">
        <v>11546</v>
      </c>
      <c r="AL4202" s="301">
        <v>43673</v>
      </c>
      <c r="AO4202" s="29" t="s">
        <v>4442</v>
      </c>
      <c r="AR4202" s="29" t="str">
        <f t="shared" si="659"/>
        <v>1</v>
      </c>
      <c r="AS4202" s="29">
        <f t="shared" si="657"/>
        <v>1</v>
      </c>
      <c r="AT4202" s="29">
        <v>1</v>
      </c>
      <c r="AV4202" s="29" t="s">
        <v>15786</v>
      </c>
      <c r="AW4202" s="29" t="str">
        <f t="shared" si="660"/>
        <v>image/tiff</v>
      </c>
      <c r="AX4202" s="29" t="str">
        <f t="shared" si="652"/>
        <v>archival/master</v>
      </c>
      <c r="AY4202" s="29" t="str">
        <f t="shared" si="658"/>
        <v>https://media.mediathek-tanz-theater.de/iiif/2/nvt_img-482-003.JP2</v>
      </c>
      <c r="AZ4202" s="29" t="str">
        <f t="shared" si="653"/>
        <v>image/jp2</v>
      </c>
      <c r="BA4202" s="29" t="str">
        <f t="shared" si="654"/>
        <v>presentation/iiif</v>
      </c>
      <c r="BB4202" s="29" t="str">
        <f t="shared" si="655"/>
        <v>https://media.mediathek-tanz-theater.de/iiif/2/nvt_img-482-003.JP2/full/100,/0/default.jpg</v>
      </c>
      <c r="BC4202" s="29" t="str">
        <f t="shared" si="651"/>
        <v>image/jpeg</v>
      </c>
      <c r="BD4202" s="29" t="str">
        <f t="shared" si="656"/>
        <v>presentation/thumbnail</v>
      </c>
    </row>
    <row r="4203" spans="1:56" ht="25.5">
      <c r="A4203" s="29">
        <v>1</v>
      </c>
      <c r="B4203" s="29">
        <v>0</v>
      </c>
      <c r="C4203" s="38" t="s">
        <v>15787</v>
      </c>
      <c r="D4203" s="38" t="s">
        <v>15788</v>
      </c>
      <c r="F4203" s="38" t="s">
        <v>15199</v>
      </c>
      <c r="I4203" s="38" t="s">
        <v>4446</v>
      </c>
      <c r="J4203" s="38" t="s">
        <v>15784</v>
      </c>
      <c r="N4203" s="38" t="s">
        <v>1223</v>
      </c>
      <c r="P4203" s="38" t="s">
        <v>1860</v>
      </c>
      <c r="R4203" s="38" t="s">
        <v>15727</v>
      </c>
      <c r="U4203" s="38" t="s">
        <v>15346</v>
      </c>
      <c r="V4203" s="38" t="s">
        <v>2467</v>
      </c>
      <c r="X4203" s="367">
        <v>29902</v>
      </c>
      <c r="Y4203" s="38" t="s">
        <v>1854</v>
      </c>
      <c r="AA4203" s="38" t="s">
        <v>1170</v>
      </c>
      <c r="AB4203" s="38" t="s">
        <v>15138</v>
      </c>
      <c r="AE4203" s="38" t="s">
        <v>2950</v>
      </c>
      <c r="AG4203" s="38">
        <v>1</v>
      </c>
      <c r="AH4203" s="38" t="s">
        <v>4439</v>
      </c>
      <c r="AI4203" s="38" t="s">
        <v>4440</v>
      </c>
      <c r="AJ4203" s="38" t="s">
        <v>4449</v>
      </c>
      <c r="AK4203" s="38" t="s">
        <v>15781</v>
      </c>
      <c r="AL4203" s="301">
        <v>43673</v>
      </c>
      <c r="AO4203" s="29" t="s">
        <v>4442</v>
      </c>
      <c r="AR4203" s="29" t="str">
        <f t="shared" si="659"/>
        <v>0</v>
      </c>
      <c r="AS4203" s="29">
        <f t="shared" si="657"/>
        <v>0</v>
      </c>
      <c r="AT4203" s="29">
        <v>0</v>
      </c>
      <c r="AW4203" s="29" t="str">
        <f t="shared" si="660"/>
        <v/>
      </c>
      <c r="AX4203" s="29" t="str">
        <f t="shared" si="652"/>
        <v/>
      </c>
      <c r="AY4203" s="29" t="str">
        <f t="shared" si="658"/>
        <v>https://media.mediathek-tanz-theater.de/iiif/2/nvt_img-482-003-001.JP2</v>
      </c>
      <c r="AZ4203" s="29" t="str">
        <f t="shared" si="653"/>
        <v>image/jp2</v>
      </c>
      <c r="BA4203" s="29" t="str">
        <f t="shared" si="654"/>
        <v>presentation/iiif</v>
      </c>
      <c r="BB4203" s="29" t="str">
        <f t="shared" si="655"/>
        <v>https://media.mediathek-tanz-theater.de/iiif/2/nvt_img-482-003-001.JP2/full/100,/0/default.jpg</v>
      </c>
      <c r="BC4203" s="29" t="str">
        <f t="shared" si="651"/>
        <v>image/jpeg</v>
      </c>
      <c r="BD4203" s="29" t="str">
        <f t="shared" si="656"/>
        <v>presentation/thumbnail</v>
      </c>
    </row>
    <row r="4204" spans="1:56" ht="25.5">
      <c r="A4204" s="29">
        <v>1</v>
      </c>
      <c r="B4204" s="29">
        <v>0</v>
      </c>
      <c r="C4204" s="38" t="s">
        <v>15789</v>
      </c>
      <c r="D4204" s="38" t="s">
        <v>15790</v>
      </c>
      <c r="F4204" s="38" t="s">
        <v>15199</v>
      </c>
      <c r="I4204" s="38" t="s">
        <v>4446</v>
      </c>
      <c r="J4204" s="38" t="s">
        <v>15784</v>
      </c>
      <c r="N4204" s="38" t="s">
        <v>1223</v>
      </c>
      <c r="P4204" s="38" t="s">
        <v>1860</v>
      </c>
      <c r="R4204" s="38" t="s">
        <v>15727</v>
      </c>
      <c r="U4204" s="38" t="s">
        <v>15346</v>
      </c>
      <c r="V4204" s="38" t="s">
        <v>2467</v>
      </c>
      <c r="X4204" s="367">
        <v>29902</v>
      </c>
      <c r="Y4204" s="38" t="s">
        <v>1854</v>
      </c>
      <c r="AA4204" s="38" t="s">
        <v>1170</v>
      </c>
      <c r="AB4204" s="38" t="s">
        <v>15145</v>
      </c>
      <c r="AE4204" s="38" t="s">
        <v>2950</v>
      </c>
      <c r="AG4204" s="38">
        <v>1</v>
      </c>
      <c r="AH4204" s="38" t="s">
        <v>4439</v>
      </c>
      <c r="AI4204" s="38" t="s">
        <v>4440</v>
      </c>
      <c r="AJ4204" s="38" t="s">
        <v>4449</v>
      </c>
      <c r="AK4204" s="38" t="s">
        <v>15781</v>
      </c>
      <c r="AL4204" s="301">
        <v>43673</v>
      </c>
      <c r="AO4204" s="29" t="s">
        <v>4442</v>
      </c>
      <c r="AR4204" s="29" t="str">
        <f t="shared" si="659"/>
        <v>0</v>
      </c>
      <c r="AS4204" s="29">
        <f t="shared" si="657"/>
        <v>0</v>
      </c>
      <c r="AT4204" s="29">
        <v>0</v>
      </c>
      <c r="AW4204" s="29" t="str">
        <f t="shared" si="660"/>
        <v/>
      </c>
      <c r="AX4204" s="29" t="str">
        <f t="shared" si="652"/>
        <v/>
      </c>
      <c r="AY4204" s="29" t="str">
        <f t="shared" si="658"/>
        <v>https://media.mediathek-tanz-theater.de/iiif/2/nvt_img-482-003-002.JP2</v>
      </c>
      <c r="AZ4204" s="29" t="str">
        <f t="shared" si="653"/>
        <v>image/jp2</v>
      </c>
      <c r="BA4204" s="29" t="str">
        <f t="shared" si="654"/>
        <v>presentation/iiif</v>
      </c>
      <c r="BB4204" s="29" t="str">
        <f t="shared" si="655"/>
        <v>https://media.mediathek-tanz-theater.de/iiif/2/nvt_img-482-003-002.JP2/full/100,/0/default.jpg</v>
      </c>
      <c r="BC4204" s="29" t="str">
        <f t="shared" si="651"/>
        <v>image/jpeg</v>
      </c>
      <c r="BD4204" s="29" t="str">
        <f t="shared" si="656"/>
        <v>presentation/thumbnail</v>
      </c>
    </row>
    <row r="4205" spans="1:56" ht="51">
      <c r="A4205" s="29">
        <v>1</v>
      </c>
      <c r="B4205" s="29">
        <v>0</v>
      </c>
      <c r="C4205" s="38" t="s">
        <v>15791</v>
      </c>
      <c r="D4205" s="38" t="s">
        <v>15792</v>
      </c>
      <c r="F4205" s="38" t="s">
        <v>15199</v>
      </c>
      <c r="I4205" s="38" t="s">
        <v>4446</v>
      </c>
      <c r="J4205" s="38" t="s">
        <v>15784</v>
      </c>
      <c r="N4205" s="38" t="s">
        <v>1223</v>
      </c>
      <c r="P4205" s="38" t="s">
        <v>1860</v>
      </c>
      <c r="R4205" s="38" t="s">
        <v>15727</v>
      </c>
      <c r="U4205" s="38" t="s">
        <v>15346</v>
      </c>
      <c r="V4205" s="38" t="s">
        <v>2467</v>
      </c>
      <c r="X4205" s="367">
        <v>29902</v>
      </c>
      <c r="Y4205" s="38" t="s">
        <v>1854</v>
      </c>
      <c r="AA4205" s="38" t="s">
        <v>1170</v>
      </c>
      <c r="AB4205" s="38" t="s">
        <v>15150</v>
      </c>
      <c r="AE4205" s="38" t="s">
        <v>2950</v>
      </c>
      <c r="AG4205" s="38">
        <v>1</v>
      </c>
      <c r="AH4205" s="38" t="s">
        <v>4439</v>
      </c>
      <c r="AI4205" s="38" t="s">
        <v>4440</v>
      </c>
      <c r="AJ4205" s="38" t="s">
        <v>4449</v>
      </c>
      <c r="AK4205" s="38" t="s">
        <v>15793</v>
      </c>
      <c r="AL4205" s="301">
        <v>43673</v>
      </c>
      <c r="AO4205" s="29" t="s">
        <v>4442</v>
      </c>
      <c r="AR4205" s="29" t="str">
        <f t="shared" si="659"/>
        <v>0</v>
      </c>
      <c r="AS4205" s="29">
        <f t="shared" si="657"/>
        <v>0</v>
      </c>
      <c r="AT4205" s="29">
        <v>0</v>
      </c>
      <c r="AW4205" s="29" t="str">
        <f t="shared" si="660"/>
        <v/>
      </c>
      <c r="AX4205" s="29" t="str">
        <f t="shared" si="652"/>
        <v/>
      </c>
      <c r="AY4205" s="29" t="str">
        <f t="shared" si="658"/>
        <v>https://media.mediathek-tanz-theater.de/iiif/2/nvt_img-482-003-003.JP2</v>
      </c>
      <c r="AZ4205" s="29" t="str">
        <f t="shared" si="653"/>
        <v>image/jp2</v>
      </c>
      <c r="BA4205" s="29" t="str">
        <f t="shared" si="654"/>
        <v>presentation/iiif</v>
      </c>
      <c r="BB4205" s="29" t="str">
        <f t="shared" si="655"/>
        <v>https://media.mediathek-tanz-theater.de/iiif/2/nvt_img-482-003-003.JP2/full/100,/0/default.jpg</v>
      </c>
      <c r="BC4205" s="29" t="str">
        <f t="shared" si="651"/>
        <v>image/jpeg</v>
      </c>
      <c r="BD4205" s="29" t="str">
        <f t="shared" si="656"/>
        <v>presentation/thumbnail</v>
      </c>
    </row>
    <row r="4206" spans="1:56">
      <c r="A4206" s="29">
        <v>1</v>
      </c>
      <c r="B4206" s="29">
        <v>0</v>
      </c>
      <c r="C4206" s="38" t="s">
        <v>15794</v>
      </c>
      <c r="D4206" s="38" t="s">
        <v>15795</v>
      </c>
      <c r="F4206" s="38" t="s">
        <v>15199</v>
      </c>
      <c r="I4206" s="38" t="s">
        <v>4438</v>
      </c>
      <c r="J4206" t="s">
        <v>15760</v>
      </c>
      <c r="N4206" s="38" t="s">
        <v>1223</v>
      </c>
      <c r="P4206" s="38" t="s">
        <v>1860</v>
      </c>
      <c r="R4206" s="38" t="s">
        <v>15727</v>
      </c>
      <c r="V4206" s="38" t="s">
        <v>2467</v>
      </c>
      <c r="X4206" s="367">
        <v>29902</v>
      </c>
      <c r="Y4206" s="38" t="s">
        <v>1854</v>
      </c>
      <c r="AA4206" s="38" t="s">
        <v>1170</v>
      </c>
      <c r="AE4206" s="38" t="s">
        <v>2950</v>
      </c>
      <c r="AG4206" s="38">
        <v>1</v>
      </c>
      <c r="AH4206" s="38" t="s">
        <v>4439</v>
      </c>
      <c r="AI4206" s="38" t="s">
        <v>4440</v>
      </c>
      <c r="AJ4206" s="38" t="s">
        <v>15796</v>
      </c>
      <c r="AL4206" s="301">
        <v>43673</v>
      </c>
      <c r="AO4206" s="29" t="s">
        <v>4442</v>
      </c>
      <c r="AR4206" s="29" t="str">
        <f t="shared" si="659"/>
        <v>1</v>
      </c>
      <c r="AS4206" s="29">
        <f t="shared" si="657"/>
        <v>1</v>
      </c>
      <c r="AT4206" s="29">
        <v>1</v>
      </c>
      <c r="AV4206" s="29" t="s">
        <v>15797</v>
      </c>
      <c r="AW4206" s="29" t="str">
        <f t="shared" si="660"/>
        <v>image/tiff</v>
      </c>
      <c r="AX4206" s="29" t="str">
        <f t="shared" si="652"/>
        <v>archival/master</v>
      </c>
      <c r="AY4206" s="29" t="str">
        <f t="shared" si="658"/>
        <v>https://media.mediathek-tanz-theater.de/iiif/2/nvt_img-482-004.JP2</v>
      </c>
      <c r="AZ4206" s="29" t="str">
        <f t="shared" si="653"/>
        <v>image/jp2</v>
      </c>
      <c r="BA4206" s="29" t="str">
        <f t="shared" si="654"/>
        <v>presentation/iiif</v>
      </c>
      <c r="BB4206" s="29" t="str">
        <f t="shared" si="655"/>
        <v>https://media.mediathek-tanz-theater.de/iiif/2/nvt_img-482-004.JP2/full/100,/0/default.jpg</v>
      </c>
      <c r="BC4206" s="29" t="str">
        <f t="shared" si="651"/>
        <v>image/jpeg</v>
      </c>
      <c r="BD4206" s="29" t="str">
        <f t="shared" si="656"/>
        <v>presentation/thumbnail</v>
      </c>
    </row>
    <row r="4207" spans="1:56" ht="38.25">
      <c r="A4207" s="29">
        <v>1</v>
      </c>
      <c r="B4207" s="29">
        <v>0</v>
      </c>
      <c r="C4207" s="38" t="s">
        <v>15798</v>
      </c>
      <c r="D4207" s="38" t="s">
        <v>15799</v>
      </c>
      <c r="F4207" s="38" t="s">
        <v>15199</v>
      </c>
      <c r="I4207" s="38" t="s">
        <v>4446</v>
      </c>
      <c r="J4207" s="38" t="s">
        <v>15794</v>
      </c>
      <c r="N4207" s="38" t="s">
        <v>1223</v>
      </c>
      <c r="P4207" s="38" t="s">
        <v>1860</v>
      </c>
      <c r="R4207" s="38" t="s">
        <v>15727</v>
      </c>
      <c r="U4207" s="38" t="s">
        <v>15346</v>
      </c>
      <c r="V4207" s="38" t="s">
        <v>2467</v>
      </c>
      <c r="X4207" s="367">
        <v>29902</v>
      </c>
      <c r="Y4207" s="38" t="s">
        <v>1854</v>
      </c>
      <c r="AA4207" s="38" t="s">
        <v>1170</v>
      </c>
      <c r="AB4207" s="38" t="s">
        <v>15154</v>
      </c>
      <c r="AE4207" s="38" t="s">
        <v>2950</v>
      </c>
      <c r="AG4207" s="38">
        <v>1</v>
      </c>
      <c r="AH4207" s="38" t="s">
        <v>4439</v>
      </c>
      <c r="AI4207" s="38" t="s">
        <v>4440</v>
      </c>
      <c r="AJ4207" s="38" t="s">
        <v>4449</v>
      </c>
      <c r="AK4207" s="38" t="s">
        <v>15800</v>
      </c>
      <c r="AL4207" s="301">
        <v>43673</v>
      </c>
      <c r="AO4207" s="29" t="s">
        <v>4442</v>
      </c>
      <c r="AR4207" s="29" t="str">
        <f t="shared" si="659"/>
        <v>0</v>
      </c>
      <c r="AS4207" s="29">
        <f t="shared" si="657"/>
        <v>0</v>
      </c>
      <c r="AT4207" s="29">
        <v>0</v>
      </c>
      <c r="AW4207" s="29" t="str">
        <f t="shared" si="660"/>
        <v/>
      </c>
      <c r="AX4207" s="29" t="str">
        <f t="shared" si="652"/>
        <v/>
      </c>
      <c r="AY4207" s="29" t="str">
        <f t="shared" si="658"/>
        <v>https://media.mediathek-tanz-theater.de/iiif/2/nvt_img-482-004-001.JP2</v>
      </c>
      <c r="AZ4207" s="29" t="str">
        <f t="shared" si="653"/>
        <v>image/jp2</v>
      </c>
      <c r="BA4207" s="29" t="str">
        <f t="shared" si="654"/>
        <v>presentation/iiif</v>
      </c>
      <c r="BB4207" s="29" t="str">
        <f t="shared" si="655"/>
        <v>https://media.mediathek-tanz-theater.de/iiif/2/nvt_img-482-004-001.JP2/full/100,/0/default.jpg</v>
      </c>
      <c r="BC4207" s="29" t="str">
        <f t="shared" si="651"/>
        <v>image/jpeg</v>
      </c>
      <c r="BD4207" s="29" t="str">
        <f t="shared" si="656"/>
        <v>presentation/thumbnail</v>
      </c>
    </row>
    <row r="4208" spans="1:56" ht="38.25">
      <c r="A4208" s="29">
        <v>1</v>
      </c>
      <c r="B4208" s="29">
        <v>0</v>
      </c>
      <c r="C4208" s="38" t="s">
        <v>15801</v>
      </c>
      <c r="D4208" s="38" t="s">
        <v>15802</v>
      </c>
      <c r="F4208" s="38" t="s">
        <v>15199</v>
      </c>
      <c r="I4208" s="38" t="s">
        <v>4446</v>
      </c>
      <c r="J4208" s="38" t="s">
        <v>15794</v>
      </c>
      <c r="N4208" s="38" t="s">
        <v>1223</v>
      </c>
      <c r="P4208" s="38" t="s">
        <v>1860</v>
      </c>
      <c r="R4208" s="38" t="s">
        <v>15727</v>
      </c>
      <c r="U4208" s="38" t="s">
        <v>15346</v>
      </c>
      <c r="V4208" s="38" t="s">
        <v>2467</v>
      </c>
      <c r="X4208" s="367">
        <v>29902</v>
      </c>
      <c r="Y4208" s="38" t="s">
        <v>1854</v>
      </c>
      <c r="AA4208" s="38" t="s">
        <v>1170</v>
      </c>
      <c r="AB4208" s="38" t="s">
        <v>15161</v>
      </c>
      <c r="AE4208" s="38" t="s">
        <v>2950</v>
      </c>
      <c r="AG4208" s="38">
        <v>1</v>
      </c>
      <c r="AH4208" s="38" t="s">
        <v>4439</v>
      </c>
      <c r="AI4208" s="38" t="s">
        <v>4440</v>
      </c>
      <c r="AJ4208" s="38" t="s">
        <v>4449</v>
      </c>
      <c r="AK4208" s="38" t="s">
        <v>15800</v>
      </c>
      <c r="AL4208" s="301">
        <v>43673</v>
      </c>
      <c r="AO4208" s="29" t="s">
        <v>4442</v>
      </c>
      <c r="AR4208" s="29" t="str">
        <f t="shared" si="659"/>
        <v>0</v>
      </c>
      <c r="AS4208" s="29">
        <f t="shared" si="657"/>
        <v>0</v>
      </c>
      <c r="AT4208" s="29">
        <v>0</v>
      </c>
      <c r="AW4208" s="29" t="str">
        <f t="shared" si="660"/>
        <v/>
      </c>
      <c r="AX4208" s="29" t="str">
        <f t="shared" si="652"/>
        <v/>
      </c>
      <c r="AY4208" s="29" t="str">
        <f t="shared" si="658"/>
        <v>https://media.mediathek-tanz-theater.de/iiif/2/nvt_img-482-004-002.JP2</v>
      </c>
      <c r="AZ4208" s="29" t="str">
        <f t="shared" si="653"/>
        <v>image/jp2</v>
      </c>
      <c r="BA4208" s="29" t="str">
        <f t="shared" si="654"/>
        <v>presentation/iiif</v>
      </c>
      <c r="BB4208" s="29" t="str">
        <f t="shared" si="655"/>
        <v>https://media.mediathek-tanz-theater.de/iiif/2/nvt_img-482-004-002.JP2/full/100,/0/default.jpg</v>
      </c>
      <c r="BC4208" s="29" t="str">
        <f t="shared" si="651"/>
        <v>image/jpeg</v>
      </c>
      <c r="BD4208" s="29" t="str">
        <f t="shared" si="656"/>
        <v>presentation/thumbnail</v>
      </c>
    </row>
    <row r="4209" spans="1:56" ht="102">
      <c r="A4209" s="29">
        <v>0</v>
      </c>
      <c r="B4209" s="29">
        <v>0</v>
      </c>
      <c r="C4209" t="s">
        <v>15803</v>
      </c>
      <c r="F4209" s="38" t="s">
        <v>15199</v>
      </c>
      <c r="I4209" s="38" t="s">
        <v>4431</v>
      </c>
      <c r="J4209" s="406"/>
      <c r="M4209" s="311"/>
      <c r="U4209"/>
      <c r="AB4209" s="38" t="s">
        <v>15804</v>
      </c>
      <c r="AC4209" s="38" t="s">
        <v>4433</v>
      </c>
      <c r="AE4209" s="38" t="s">
        <v>2950</v>
      </c>
      <c r="AG4209" s="38">
        <v>1</v>
      </c>
      <c r="AJ4209" s="38" t="s">
        <v>5115</v>
      </c>
      <c r="AL4209" s="301">
        <v>43673</v>
      </c>
      <c r="AR4209" s="29" t="str">
        <f t="shared" si="659"/>
        <v>1</v>
      </c>
      <c r="AS4209" s="29">
        <f t="shared" si="657"/>
        <v>0</v>
      </c>
      <c r="AT4209" s="29">
        <v>0</v>
      </c>
      <c r="AW4209" s="29" t="str">
        <f t="shared" si="660"/>
        <v/>
      </c>
      <c r="AX4209" s="29" t="str">
        <f t="shared" si="652"/>
        <v/>
      </c>
      <c r="AY4209" s="29" t="str">
        <f t="shared" si="658"/>
        <v>https://media.mediathek-tanz-theater.de/iiif/2/nvt_img-483.JP2</v>
      </c>
      <c r="AZ4209" s="29" t="str">
        <f t="shared" si="653"/>
        <v>image/jp2</v>
      </c>
      <c r="BA4209" s="29" t="str">
        <f t="shared" si="654"/>
        <v>presentation/iiif</v>
      </c>
      <c r="BB4209" s="29" t="str">
        <f t="shared" si="655"/>
        <v>https://media.mediathek-tanz-theater.de/iiif/2/nvt_img-483.JP2/full/100,/0/default.jpg</v>
      </c>
      <c r="BC4209" s="29" t="str">
        <f t="shared" si="651"/>
        <v>image/jpeg</v>
      </c>
      <c r="BD4209" s="29" t="str">
        <f t="shared" si="656"/>
        <v>presentation/thumbnail</v>
      </c>
    </row>
    <row r="4210" spans="1:56">
      <c r="A4210" s="29">
        <v>1</v>
      </c>
      <c r="B4210" s="29">
        <v>0</v>
      </c>
      <c r="C4210" s="38" t="s">
        <v>15805</v>
      </c>
      <c r="D4210" s="38" t="s">
        <v>15806</v>
      </c>
      <c r="F4210" s="38" t="s">
        <v>15199</v>
      </c>
      <c r="I4210" s="38" t="s">
        <v>4438</v>
      </c>
      <c r="J4210" t="s">
        <v>15803</v>
      </c>
      <c r="N4210" s="38" t="s">
        <v>1223</v>
      </c>
      <c r="P4210" s="38" t="s">
        <v>1860</v>
      </c>
      <c r="R4210" s="38" t="s">
        <v>15727</v>
      </c>
      <c r="V4210" s="38" t="s">
        <v>2467</v>
      </c>
      <c r="X4210" s="367">
        <v>29902</v>
      </c>
      <c r="Y4210" s="38" t="s">
        <v>1854</v>
      </c>
      <c r="AA4210" s="38" t="s">
        <v>1170</v>
      </c>
      <c r="AE4210" s="38" t="s">
        <v>2950</v>
      </c>
      <c r="AG4210" s="38">
        <v>1</v>
      </c>
      <c r="AH4210" s="38" t="s">
        <v>4439</v>
      </c>
      <c r="AI4210" s="38" t="s">
        <v>4440</v>
      </c>
      <c r="AJ4210" s="38" t="s">
        <v>15807</v>
      </c>
      <c r="AL4210" s="301">
        <v>43673</v>
      </c>
      <c r="AO4210" s="29" t="s">
        <v>4442</v>
      </c>
      <c r="AR4210" s="29" t="str">
        <f t="shared" si="659"/>
        <v>1</v>
      </c>
      <c r="AS4210" s="29">
        <f t="shared" si="657"/>
        <v>1</v>
      </c>
      <c r="AT4210" s="29">
        <v>1</v>
      </c>
      <c r="AV4210" s="29" t="s">
        <v>15808</v>
      </c>
      <c r="AW4210" s="29" t="str">
        <f t="shared" si="660"/>
        <v>image/tiff</v>
      </c>
      <c r="AX4210" s="29" t="str">
        <f t="shared" si="652"/>
        <v>archival/master</v>
      </c>
      <c r="AY4210" s="29" t="str">
        <f t="shared" si="658"/>
        <v>https://media.mediathek-tanz-theater.de/iiif/2/nvt_img-483-001.JP2</v>
      </c>
      <c r="AZ4210" s="29" t="str">
        <f t="shared" si="653"/>
        <v>image/jp2</v>
      </c>
      <c r="BA4210" s="29" t="str">
        <f t="shared" si="654"/>
        <v>presentation/iiif</v>
      </c>
      <c r="BB4210" s="29" t="str">
        <f t="shared" si="655"/>
        <v>https://media.mediathek-tanz-theater.de/iiif/2/nvt_img-483-001.JP2/full/100,/0/default.jpg</v>
      </c>
      <c r="BC4210" s="29" t="str">
        <f t="shared" si="651"/>
        <v>image/jpeg</v>
      </c>
      <c r="BD4210" s="29" t="str">
        <f t="shared" si="656"/>
        <v>presentation/thumbnail</v>
      </c>
    </row>
    <row r="4211" spans="1:56" ht="25.5">
      <c r="A4211" s="29">
        <v>1</v>
      </c>
      <c r="B4211" s="29">
        <v>0</v>
      </c>
      <c r="C4211" s="38" t="s">
        <v>15809</v>
      </c>
      <c r="D4211" s="38" t="s">
        <v>15810</v>
      </c>
      <c r="F4211" s="38" t="s">
        <v>15199</v>
      </c>
      <c r="I4211" s="38" t="s">
        <v>4446</v>
      </c>
      <c r="J4211" s="38" t="s">
        <v>15805</v>
      </c>
      <c r="N4211" s="38" t="s">
        <v>1223</v>
      </c>
      <c r="P4211" s="38" t="s">
        <v>1860</v>
      </c>
      <c r="R4211" s="38" t="s">
        <v>15727</v>
      </c>
      <c r="U4211" s="38" t="s">
        <v>15811</v>
      </c>
      <c r="V4211" s="38" t="s">
        <v>2467</v>
      </c>
      <c r="X4211" s="367">
        <v>29902</v>
      </c>
      <c r="Y4211" s="38" t="s">
        <v>1854</v>
      </c>
      <c r="AA4211" s="38" t="s">
        <v>1170</v>
      </c>
      <c r="AB4211" s="38" t="s">
        <v>15164</v>
      </c>
      <c r="AE4211" s="38" t="s">
        <v>2950</v>
      </c>
      <c r="AG4211" s="38">
        <v>1</v>
      </c>
      <c r="AH4211" s="38" t="s">
        <v>4439</v>
      </c>
      <c r="AI4211" s="38" t="s">
        <v>4440</v>
      </c>
      <c r="AJ4211" s="38" t="s">
        <v>4449</v>
      </c>
      <c r="AK4211" s="38" t="s">
        <v>15812</v>
      </c>
      <c r="AL4211" s="301">
        <v>43673</v>
      </c>
      <c r="AO4211" s="29" t="s">
        <v>4442</v>
      </c>
      <c r="AR4211" s="29" t="str">
        <f t="shared" si="659"/>
        <v>0</v>
      </c>
      <c r="AS4211" s="29">
        <f t="shared" si="657"/>
        <v>0</v>
      </c>
      <c r="AT4211" s="29">
        <v>0</v>
      </c>
      <c r="AW4211" s="29" t="str">
        <f t="shared" si="660"/>
        <v/>
      </c>
      <c r="AX4211" s="29" t="str">
        <f t="shared" si="652"/>
        <v/>
      </c>
      <c r="AY4211" s="29" t="str">
        <f t="shared" si="658"/>
        <v>https://media.mediathek-tanz-theater.de/iiif/2/nvt_img-483-001-001.JP2</v>
      </c>
      <c r="AZ4211" s="29" t="str">
        <f t="shared" si="653"/>
        <v>image/jp2</v>
      </c>
      <c r="BA4211" s="29" t="str">
        <f t="shared" si="654"/>
        <v>presentation/iiif</v>
      </c>
      <c r="BB4211" s="29" t="str">
        <f t="shared" si="655"/>
        <v>https://media.mediathek-tanz-theater.de/iiif/2/nvt_img-483-001-001.JP2/full/100,/0/default.jpg</v>
      </c>
      <c r="BC4211" s="29" t="str">
        <f t="shared" si="651"/>
        <v>image/jpeg</v>
      </c>
      <c r="BD4211" s="29" t="str">
        <f t="shared" si="656"/>
        <v>presentation/thumbnail</v>
      </c>
    </row>
    <row r="4212" spans="1:56" ht="51">
      <c r="A4212" s="29">
        <v>1</v>
      </c>
      <c r="B4212" s="29">
        <v>0</v>
      </c>
      <c r="C4212" s="38" t="s">
        <v>15813</v>
      </c>
      <c r="D4212" s="38" t="s">
        <v>15814</v>
      </c>
      <c r="F4212" s="38" t="s">
        <v>15199</v>
      </c>
      <c r="I4212" s="38" t="s">
        <v>4446</v>
      </c>
      <c r="J4212" s="38" t="s">
        <v>15805</v>
      </c>
      <c r="N4212" s="38" t="s">
        <v>1223</v>
      </c>
      <c r="P4212" s="38" t="s">
        <v>1860</v>
      </c>
      <c r="R4212" s="38" t="s">
        <v>15727</v>
      </c>
      <c r="U4212" s="38" t="s">
        <v>15815</v>
      </c>
      <c r="V4212" s="38" t="s">
        <v>2467</v>
      </c>
      <c r="X4212" s="367">
        <v>29902</v>
      </c>
      <c r="Y4212" s="38" t="s">
        <v>1854</v>
      </c>
      <c r="AA4212" s="38" t="s">
        <v>1170</v>
      </c>
      <c r="AB4212" s="38" t="s">
        <v>15168</v>
      </c>
      <c r="AE4212" s="38" t="s">
        <v>2950</v>
      </c>
      <c r="AG4212" s="38">
        <v>1</v>
      </c>
      <c r="AH4212" s="38" t="s">
        <v>4439</v>
      </c>
      <c r="AI4212" s="38" t="s">
        <v>4440</v>
      </c>
      <c r="AJ4212" s="38" t="s">
        <v>4449</v>
      </c>
      <c r="AK4212" s="38" t="s">
        <v>15812</v>
      </c>
      <c r="AL4212" s="301">
        <v>43673</v>
      </c>
      <c r="AO4212" s="29" t="s">
        <v>4442</v>
      </c>
      <c r="AR4212" s="29" t="str">
        <f t="shared" si="659"/>
        <v>0</v>
      </c>
      <c r="AS4212" s="29">
        <f t="shared" si="657"/>
        <v>0</v>
      </c>
      <c r="AT4212" s="29">
        <v>0</v>
      </c>
      <c r="AW4212" s="29" t="str">
        <f t="shared" si="660"/>
        <v/>
      </c>
      <c r="AX4212" s="29" t="str">
        <f t="shared" si="652"/>
        <v/>
      </c>
      <c r="AY4212" s="29" t="str">
        <f t="shared" si="658"/>
        <v>https://media.mediathek-tanz-theater.de/iiif/2/nvt_img-483-001-002.JP2</v>
      </c>
      <c r="AZ4212" s="29" t="str">
        <f t="shared" si="653"/>
        <v>image/jp2</v>
      </c>
      <c r="BA4212" s="29" t="str">
        <f t="shared" si="654"/>
        <v>presentation/iiif</v>
      </c>
      <c r="BB4212" s="29" t="str">
        <f t="shared" si="655"/>
        <v>https://media.mediathek-tanz-theater.de/iiif/2/nvt_img-483-001-002.JP2/full/100,/0/default.jpg</v>
      </c>
      <c r="BC4212" s="29" t="str">
        <f t="shared" si="651"/>
        <v>image/jpeg</v>
      </c>
      <c r="BD4212" s="29" t="str">
        <f t="shared" si="656"/>
        <v>presentation/thumbnail</v>
      </c>
    </row>
    <row r="4213" spans="1:56" ht="51">
      <c r="A4213" s="29">
        <v>1</v>
      </c>
      <c r="B4213" s="29">
        <v>0</v>
      </c>
      <c r="C4213" s="38" t="s">
        <v>15816</v>
      </c>
      <c r="D4213" s="38" t="s">
        <v>15817</v>
      </c>
      <c r="F4213" s="38" t="s">
        <v>15199</v>
      </c>
      <c r="I4213" s="38" t="s">
        <v>4446</v>
      </c>
      <c r="J4213" s="38" t="s">
        <v>15805</v>
      </c>
      <c r="N4213" s="38" t="s">
        <v>1223</v>
      </c>
      <c r="P4213" s="38" t="s">
        <v>1860</v>
      </c>
      <c r="R4213" s="38" t="s">
        <v>15727</v>
      </c>
      <c r="U4213" s="38" t="s">
        <v>15815</v>
      </c>
      <c r="V4213" s="38" t="s">
        <v>2467</v>
      </c>
      <c r="X4213" s="367">
        <v>29902</v>
      </c>
      <c r="Y4213" s="38" t="s">
        <v>1854</v>
      </c>
      <c r="AA4213" s="38" t="s">
        <v>1170</v>
      </c>
      <c r="AB4213" s="38" t="s">
        <v>15171</v>
      </c>
      <c r="AE4213" s="38" t="s">
        <v>2950</v>
      </c>
      <c r="AG4213" s="38">
        <v>1</v>
      </c>
      <c r="AH4213" s="38" t="s">
        <v>4439</v>
      </c>
      <c r="AI4213" s="38" t="s">
        <v>4440</v>
      </c>
      <c r="AJ4213" s="38" t="s">
        <v>4449</v>
      </c>
      <c r="AK4213" s="38" t="s">
        <v>15818</v>
      </c>
      <c r="AL4213" s="301">
        <v>43673</v>
      </c>
      <c r="AO4213" s="29" t="s">
        <v>4442</v>
      </c>
      <c r="AR4213" s="29" t="str">
        <f t="shared" si="659"/>
        <v>0</v>
      </c>
      <c r="AS4213" s="29">
        <f t="shared" si="657"/>
        <v>0</v>
      </c>
      <c r="AT4213" s="29">
        <v>0</v>
      </c>
      <c r="AW4213" s="29" t="str">
        <f t="shared" si="660"/>
        <v/>
      </c>
      <c r="AX4213" s="29" t="str">
        <f t="shared" si="652"/>
        <v/>
      </c>
      <c r="AY4213" s="29" t="str">
        <f t="shared" si="658"/>
        <v>https://media.mediathek-tanz-theater.de/iiif/2/nvt_img-483-001-003.JP2</v>
      </c>
      <c r="AZ4213" s="29" t="str">
        <f t="shared" si="653"/>
        <v>image/jp2</v>
      </c>
      <c r="BA4213" s="29" t="str">
        <f t="shared" si="654"/>
        <v>presentation/iiif</v>
      </c>
      <c r="BB4213" s="29" t="str">
        <f t="shared" si="655"/>
        <v>https://media.mediathek-tanz-theater.de/iiif/2/nvt_img-483-001-003.JP2/full/100,/0/default.jpg</v>
      </c>
      <c r="BC4213" s="29" t="str">
        <f t="shared" si="651"/>
        <v>image/jpeg</v>
      </c>
      <c r="BD4213" s="29" t="str">
        <f t="shared" si="656"/>
        <v>presentation/thumbnail</v>
      </c>
    </row>
    <row r="4214" spans="1:56">
      <c r="A4214" s="29">
        <v>1</v>
      </c>
      <c r="B4214" s="29">
        <v>0</v>
      </c>
      <c r="C4214" s="38" t="s">
        <v>15819</v>
      </c>
      <c r="D4214" s="38" t="s">
        <v>15820</v>
      </c>
      <c r="F4214" s="38" t="s">
        <v>15199</v>
      </c>
      <c r="I4214" s="38" t="s">
        <v>4438</v>
      </c>
      <c r="J4214" t="s">
        <v>15803</v>
      </c>
      <c r="N4214" s="38" t="s">
        <v>1223</v>
      </c>
      <c r="P4214" s="38" t="s">
        <v>1860</v>
      </c>
      <c r="R4214" s="38" t="s">
        <v>15727</v>
      </c>
      <c r="V4214" s="38" t="s">
        <v>2467</v>
      </c>
      <c r="X4214" s="367">
        <v>29902</v>
      </c>
      <c r="Y4214" s="38" t="s">
        <v>1854</v>
      </c>
      <c r="AA4214" s="38" t="s">
        <v>1170</v>
      </c>
      <c r="AE4214" s="38" t="s">
        <v>2950</v>
      </c>
      <c r="AG4214" s="38">
        <v>1</v>
      </c>
      <c r="AH4214" s="38" t="s">
        <v>4439</v>
      </c>
      <c r="AI4214" s="38" t="s">
        <v>4440</v>
      </c>
      <c r="AJ4214" s="38" t="s">
        <v>15821</v>
      </c>
      <c r="AL4214" s="301">
        <v>43673</v>
      </c>
      <c r="AO4214" s="29" t="s">
        <v>4442</v>
      </c>
      <c r="AR4214" s="29" t="str">
        <f t="shared" si="659"/>
        <v>1</v>
      </c>
      <c r="AS4214" s="29">
        <f t="shared" si="657"/>
        <v>1</v>
      </c>
      <c r="AT4214" s="29">
        <v>1</v>
      </c>
      <c r="AV4214" s="29" t="s">
        <v>15822</v>
      </c>
      <c r="AW4214" s="29" t="str">
        <f t="shared" si="660"/>
        <v>image/tiff</v>
      </c>
      <c r="AX4214" s="29" t="str">
        <f t="shared" si="652"/>
        <v>archival/master</v>
      </c>
      <c r="AY4214" s="29" t="str">
        <f t="shared" si="658"/>
        <v>https://media.mediathek-tanz-theater.de/iiif/2/nvt_img-483-002.JP2</v>
      </c>
      <c r="AZ4214" s="29" t="str">
        <f t="shared" si="653"/>
        <v>image/jp2</v>
      </c>
      <c r="BA4214" s="29" t="str">
        <f t="shared" si="654"/>
        <v>presentation/iiif</v>
      </c>
      <c r="BB4214" s="29" t="str">
        <f t="shared" si="655"/>
        <v>https://media.mediathek-tanz-theater.de/iiif/2/nvt_img-483-002.JP2/full/100,/0/default.jpg</v>
      </c>
      <c r="BC4214" s="29" t="str">
        <f t="shared" si="651"/>
        <v>image/jpeg</v>
      </c>
      <c r="BD4214" s="29" t="str">
        <f t="shared" si="656"/>
        <v>presentation/thumbnail</v>
      </c>
    </row>
    <row r="4215" spans="1:56" ht="25.5">
      <c r="A4215" s="29">
        <v>1</v>
      </c>
      <c r="B4215" s="29">
        <v>0</v>
      </c>
      <c r="C4215" s="38" t="s">
        <v>15823</v>
      </c>
      <c r="D4215" s="38" t="s">
        <v>15824</v>
      </c>
      <c r="F4215" s="38" t="s">
        <v>15199</v>
      </c>
      <c r="I4215" s="38" t="s">
        <v>4446</v>
      </c>
      <c r="J4215" s="38" t="s">
        <v>15819</v>
      </c>
      <c r="N4215" s="38" t="s">
        <v>1223</v>
      </c>
      <c r="P4215" s="38" t="s">
        <v>1860</v>
      </c>
      <c r="R4215" s="38" t="s">
        <v>15727</v>
      </c>
      <c r="U4215" s="38" t="s">
        <v>15825</v>
      </c>
      <c r="V4215" s="38" t="s">
        <v>2467</v>
      </c>
      <c r="X4215" s="367">
        <v>29902</v>
      </c>
      <c r="Y4215" s="38" t="s">
        <v>1854</v>
      </c>
      <c r="AA4215" s="38" t="s">
        <v>1170</v>
      </c>
      <c r="AB4215" s="38" t="s">
        <v>15180</v>
      </c>
      <c r="AE4215" s="38" t="s">
        <v>2950</v>
      </c>
      <c r="AG4215" s="38">
        <v>1</v>
      </c>
      <c r="AH4215" s="38" t="s">
        <v>4439</v>
      </c>
      <c r="AI4215" s="38" t="s">
        <v>4440</v>
      </c>
      <c r="AJ4215" s="38" t="s">
        <v>4449</v>
      </c>
      <c r="AK4215" s="38" t="s">
        <v>11337</v>
      </c>
      <c r="AL4215" s="301">
        <v>43673</v>
      </c>
      <c r="AO4215" s="29" t="s">
        <v>4442</v>
      </c>
      <c r="AR4215" s="29" t="str">
        <f t="shared" si="659"/>
        <v>0</v>
      </c>
      <c r="AS4215" s="29">
        <f t="shared" si="657"/>
        <v>0</v>
      </c>
      <c r="AT4215" s="29">
        <v>0</v>
      </c>
      <c r="AW4215" s="29" t="str">
        <f t="shared" si="660"/>
        <v/>
      </c>
      <c r="AX4215" s="29" t="str">
        <f t="shared" si="652"/>
        <v/>
      </c>
      <c r="AY4215" s="29" t="str">
        <f t="shared" si="658"/>
        <v>https://media.mediathek-tanz-theater.de/iiif/2/nvt_img-483-002-001.JP2</v>
      </c>
      <c r="AZ4215" s="29" t="str">
        <f t="shared" si="653"/>
        <v>image/jp2</v>
      </c>
      <c r="BA4215" s="29" t="str">
        <f t="shared" si="654"/>
        <v>presentation/iiif</v>
      </c>
      <c r="BB4215" s="29" t="str">
        <f t="shared" si="655"/>
        <v>https://media.mediathek-tanz-theater.de/iiif/2/nvt_img-483-002-001.JP2/full/100,/0/default.jpg</v>
      </c>
      <c r="BC4215" s="29" t="str">
        <f t="shared" si="651"/>
        <v>image/jpeg</v>
      </c>
      <c r="BD4215" s="29" t="str">
        <f t="shared" si="656"/>
        <v>presentation/thumbnail</v>
      </c>
    </row>
    <row r="4216" spans="1:56" ht="25.5">
      <c r="A4216" s="29">
        <v>1</v>
      </c>
      <c r="B4216" s="29">
        <v>0</v>
      </c>
      <c r="C4216" s="38" t="s">
        <v>15826</v>
      </c>
      <c r="D4216" s="38" t="s">
        <v>15827</v>
      </c>
      <c r="F4216" s="38" t="s">
        <v>15199</v>
      </c>
      <c r="I4216" s="38" t="s">
        <v>4446</v>
      </c>
      <c r="J4216" s="38" t="s">
        <v>15819</v>
      </c>
      <c r="N4216" s="38" t="s">
        <v>1223</v>
      </c>
      <c r="P4216" s="38" t="s">
        <v>1860</v>
      </c>
      <c r="R4216" s="38" t="s">
        <v>15727</v>
      </c>
      <c r="U4216" s="38" t="s">
        <v>15828</v>
      </c>
      <c r="V4216" s="38" t="s">
        <v>2467</v>
      </c>
      <c r="X4216" s="367">
        <v>29902</v>
      </c>
      <c r="Y4216" s="38" t="s">
        <v>1854</v>
      </c>
      <c r="AA4216" s="38" t="s">
        <v>1170</v>
      </c>
      <c r="AB4216" s="38" t="s">
        <v>15183</v>
      </c>
      <c r="AE4216" s="38" t="s">
        <v>2950</v>
      </c>
      <c r="AG4216" s="38">
        <v>1</v>
      </c>
      <c r="AH4216" s="38" t="s">
        <v>4439</v>
      </c>
      <c r="AI4216" s="38" t="s">
        <v>4440</v>
      </c>
      <c r="AJ4216" s="38" t="s">
        <v>4449</v>
      </c>
      <c r="AK4216" s="38" t="s">
        <v>11337</v>
      </c>
      <c r="AL4216" s="301">
        <v>43673</v>
      </c>
      <c r="AO4216" s="29" t="s">
        <v>4442</v>
      </c>
      <c r="AR4216" s="29" t="str">
        <f t="shared" si="659"/>
        <v>0</v>
      </c>
      <c r="AS4216" s="29">
        <f t="shared" si="657"/>
        <v>0</v>
      </c>
      <c r="AT4216" s="29">
        <v>0</v>
      </c>
      <c r="AW4216" s="29" t="str">
        <f t="shared" si="660"/>
        <v/>
      </c>
      <c r="AX4216" s="29" t="str">
        <f t="shared" si="652"/>
        <v/>
      </c>
      <c r="AY4216" s="29" t="str">
        <f t="shared" si="658"/>
        <v>https://media.mediathek-tanz-theater.de/iiif/2/nvt_img-483-002-002.JP2</v>
      </c>
      <c r="AZ4216" s="29" t="str">
        <f t="shared" si="653"/>
        <v>image/jp2</v>
      </c>
      <c r="BA4216" s="29" t="str">
        <f t="shared" si="654"/>
        <v>presentation/iiif</v>
      </c>
      <c r="BB4216" s="29" t="str">
        <f t="shared" si="655"/>
        <v>https://media.mediathek-tanz-theater.de/iiif/2/nvt_img-483-002-002.JP2/full/100,/0/default.jpg</v>
      </c>
      <c r="BC4216" s="29" t="str">
        <f t="shared" si="651"/>
        <v>image/jpeg</v>
      </c>
      <c r="BD4216" s="29" t="str">
        <f t="shared" si="656"/>
        <v>presentation/thumbnail</v>
      </c>
    </row>
    <row r="4217" spans="1:56" ht="51">
      <c r="A4217" s="29">
        <v>1</v>
      </c>
      <c r="B4217" s="29">
        <v>0</v>
      </c>
      <c r="C4217" s="38" t="s">
        <v>15829</v>
      </c>
      <c r="D4217" s="38" t="s">
        <v>15830</v>
      </c>
      <c r="F4217" s="38" t="s">
        <v>15199</v>
      </c>
      <c r="I4217" s="38" t="s">
        <v>4446</v>
      </c>
      <c r="J4217" s="38" t="s">
        <v>15819</v>
      </c>
      <c r="N4217" s="38" t="s">
        <v>1223</v>
      </c>
      <c r="P4217" s="38" t="s">
        <v>1860</v>
      </c>
      <c r="R4217" s="38" t="s">
        <v>15727</v>
      </c>
      <c r="U4217" s="38" t="s">
        <v>15831</v>
      </c>
      <c r="V4217" s="38" t="s">
        <v>2467</v>
      </c>
      <c r="X4217" s="367">
        <v>29902</v>
      </c>
      <c r="Y4217" s="38" t="s">
        <v>1854</v>
      </c>
      <c r="AA4217" s="38" t="s">
        <v>1170</v>
      </c>
      <c r="AB4217" s="38" t="s">
        <v>15186</v>
      </c>
      <c r="AE4217" s="38" t="s">
        <v>2950</v>
      </c>
      <c r="AG4217" s="38">
        <v>1</v>
      </c>
      <c r="AH4217" s="38" t="s">
        <v>4439</v>
      </c>
      <c r="AI4217" s="38" t="s">
        <v>4440</v>
      </c>
      <c r="AJ4217" s="38" t="s">
        <v>4449</v>
      </c>
      <c r="AK4217" s="38" t="s">
        <v>15832</v>
      </c>
      <c r="AL4217" s="301">
        <v>43673</v>
      </c>
      <c r="AO4217" s="29" t="s">
        <v>4442</v>
      </c>
      <c r="AR4217" s="29" t="str">
        <f t="shared" si="659"/>
        <v>0</v>
      </c>
      <c r="AS4217" s="29">
        <f t="shared" si="657"/>
        <v>0</v>
      </c>
      <c r="AT4217" s="29">
        <v>0</v>
      </c>
      <c r="AW4217" s="29" t="str">
        <f t="shared" si="660"/>
        <v/>
      </c>
      <c r="AX4217" s="29" t="str">
        <f t="shared" si="652"/>
        <v/>
      </c>
      <c r="AY4217" s="29" t="str">
        <f t="shared" si="658"/>
        <v>https://media.mediathek-tanz-theater.de/iiif/2/nvt_img-483-002-003.JP2</v>
      </c>
      <c r="AZ4217" s="29" t="str">
        <f t="shared" si="653"/>
        <v>image/jp2</v>
      </c>
      <c r="BA4217" s="29" t="str">
        <f t="shared" si="654"/>
        <v>presentation/iiif</v>
      </c>
      <c r="BB4217" s="29" t="str">
        <f t="shared" si="655"/>
        <v>https://media.mediathek-tanz-theater.de/iiif/2/nvt_img-483-002-003.JP2/full/100,/0/default.jpg</v>
      </c>
      <c r="BC4217" s="29" t="str">
        <f t="shared" si="651"/>
        <v>image/jpeg</v>
      </c>
      <c r="BD4217" s="29" t="str">
        <f t="shared" si="656"/>
        <v>presentation/thumbnail</v>
      </c>
    </row>
    <row r="4218" spans="1:56">
      <c r="A4218" s="29">
        <v>1</v>
      </c>
      <c r="B4218" s="29">
        <v>0</v>
      </c>
      <c r="C4218" s="38" t="s">
        <v>15833</v>
      </c>
      <c r="D4218" s="38" t="s">
        <v>15834</v>
      </c>
      <c r="F4218" s="38" t="s">
        <v>15199</v>
      </c>
      <c r="I4218" s="38" t="s">
        <v>4438</v>
      </c>
      <c r="J4218" t="s">
        <v>15803</v>
      </c>
      <c r="N4218" s="38" t="s">
        <v>1223</v>
      </c>
      <c r="P4218" s="38" t="s">
        <v>1860</v>
      </c>
      <c r="R4218" s="38" t="s">
        <v>15727</v>
      </c>
      <c r="V4218" s="38" t="s">
        <v>2467</v>
      </c>
      <c r="X4218" s="367">
        <v>29902</v>
      </c>
      <c r="Y4218" s="38" t="s">
        <v>1854</v>
      </c>
      <c r="AA4218" s="38" t="s">
        <v>1170</v>
      </c>
      <c r="AE4218" s="38" t="s">
        <v>2950</v>
      </c>
      <c r="AG4218" s="38">
        <v>1</v>
      </c>
      <c r="AH4218" s="38" t="s">
        <v>4439</v>
      </c>
      <c r="AI4218" s="38" t="s">
        <v>4440</v>
      </c>
      <c r="AJ4218" s="38" t="s">
        <v>15056</v>
      </c>
      <c r="AL4218" s="301">
        <v>43673</v>
      </c>
      <c r="AO4218" s="29" t="s">
        <v>4442</v>
      </c>
      <c r="AR4218" s="29" t="str">
        <f t="shared" si="659"/>
        <v>1</v>
      </c>
      <c r="AS4218" s="29">
        <f t="shared" si="657"/>
        <v>1</v>
      </c>
      <c r="AT4218" s="29">
        <v>1</v>
      </c>
      <c r="AV4218" s="29" t="s">
        <v>15835</v>
      </c>
      <c r="AW4218" s="29" t="str">
        <f t="shared" si="660"/>
        <v>image/tiff</v>
      </c>
      <c r="AX4218" s="29" t="str">
        <f t="shared" si="652"/>
        <v>archival/master</v>
      </c>
      <c r="AY4218" s="29" t="str">
        <f t="shared" si="658"/>
        <v>https://media.mediathek-tanz-theater.de/iiif/2/nvt_img-483-003.JP2</v>
      </c>
      <c r="AZ4218" s="29" t="str">
        <f t="shared" si="653"/>
        <v>image/jp2</v>
      </c>
      <c r="BA4218" s="29" t="str">
        <f t="shared" si="654"/>
        <v>presentation/iiif</v>
      </c>
      <c r="BB4218" s="29" t="str">
        <f t="shared" si="655"/>
        <v>https://media.mediathek-tanz-theater.de/iiif/2/nvt_img-483-003.JP2/full/100,/0/default.jpg</v>
      </c>
      <c r="BC4218" s="29" t="str">
        <f t="shared" si="651"/>
        <v>image/jpeg</v>
      </c>
      <c r="BD4218" s="29" t="str">
        <f t="shared" si="656"/>
        <v>presentation/thumbnail</v>
      </c>
    </row>
    <row r="4219" spans="1:56" ht="38.25">
      <c r="A4219" s="29">
        <v>1</v>
      </c>
      <c r="B4219" s="29">
        <v>0</v>
      </c>
      <c r="C4219" s="38" t="s">
        <v>15836</v>
      </c>
      <c r="D4219" s="38" t="s">
        <v>15837</v>
      </c>
      <c r="F4219" s="38" t="s">
        <v>15199</v>
      </c>
      <c r="I4219" s="38" t="s">
        <v>4446</v>
      </c>
      <c r="J4219" t="s">
        <v>15803</v>
      </c>
      <c r="N4219" s="38" t="s">
        <v>1223</v>
      </c>
      <c r="P4219" s="38" t="s">
        <v>1860</v>
      </c>
      <c r="R4219" s="38" t="s">
        <v>15727</v>
      </c>
      <c r="U4219" s="38" t="s">
        <v>15838</v>
      </c>
      <c r="V4219" s="38" t="s">
        <v>2467</v>
      </c>
      <c r="X4219" s="367">
        <v>29902</v>
      </c>
      <c r="Y4219" s="38" t="s">
        <v>1854</v>
      </c>
      <c r="AA4219" s="38" t="s">
        <v>1170</v>
      </c>
      <c r="AB4219" s="38" t="s">
        <v>15192</v>
      </c>
      <c r="AE4219" s="38" t="s">
        <v>2950</v>
      </c>
      <c r="AG4219" s="38">
        <v>1</v>
      </c>
      <c r="AH4219" s="38" t="s">
        <v>4439</v>
      </c>
      <c r="AI4219" s="38" t="s">
        <v>4440</v>
      </c>
      <c r="AJ4219" s="38" t="s">
        <v>4449</v>
      </c>
      <c r="AK4219" s="38" t="s">
        <v>15839</v>
      </c>
      <c r="AL4219" s="301">
        <v>43673</v>
      </c>
      <c r="AO4219" s="29" t="s">
        <v>4442</v>
      </c>
      <c r="AR4219" s="29" t="str">
        <f t="shared" si="659"/>
        <v>0</v>
      </c>
      <c r="AS4219" s="29">
        <f t="shared" si="657"/>
        <v>0</v>
      </c>
      <c r="AT4219" s="29">
        <v>0</v>
      </c>
      <c r="AW4219" s="29" t="str">
        <f t="shared" si="660"/>
        <v/>
      </c>
      <c r="AX4219" s="29" t="str">
        <f t="shared" si="652"/>
        <v/>
      </c>
      <c r="AY4219" s="29" t="str">
        <f t="shared" si="658"/>
        <v>https://media.mediathek-tanz-theater.de/iiif/2/nvt_img-483-003-001.JP2</v>
      </c>
      <c r="AZ4219" s="29" t="str">
        <f t="shared" si="653"/>
        <v>image/jp2</v>
      </c>
      <c r="BA4219" s="29" t="str">
        <f t="shared" si="654"/>
        <v>presentation/iiif</v>
      </c>
      <c r="BB4219" s="29" t="str">
        <f t="shared" si="655"/>
        <v>https://media.mediathek-tanz-theater.de/iiif/2/nvt_img-483-003-001.JP2/full/100,/0/default.jpg</v>
      </c>
      <c r="BC4219" s="29" t="str">
        <f t="shared" si="651"/>
        <v>image/jpeg</v>
      </c>
      <c r="BD4219" s="29" t="str">
        <f t="shared" si="656"/>
        <v>presentation/thumbnail</v>
      </c>
    </row>
    <row r="4220" spans="1:56" ht="63.75">
      <c r="A4220" s="29">
        <v>1</v>
      </c>
      <c r="B4220" s="29">
        <v>0</v>
      </c>
      <c r="C4220" s="38" t="s">
        <v>15840</v>
      </c>
      <c r="D4220" s="38" t="s">
        <v>15841</v>
      </c>
      <c r="F4220" s="38" t="s">
        <v>15199</v>
      </c>
      <c r="I4220" s="38" t="s">
        <v>4446</v>
      </c>
      <c r="J4220" t="s">
        <v>15803</v>
      </c>
      <c r="N4220" s="38" t="s">
        <v>1223</v>
      </c>
      <c r="P4220" s="38" t="s">
        <v>1860</v>
      </c>
      <c r="R4220" s="38" t="s">
        <v>15727</v>
      </c>
      <c r="V4220" s="38" t="s">
        <v>2467</v>
      </c>
      <c r="X4220" s="367">
        <v>29902</v>
      </c>
      <c r="Y4220" s="38" t="s">
        <v>1854</v>
      </c>
      <c r="AA4220" s="38" t="s">
        <v>1170</v>
      </c>
      <c r="AB4220" s="38" t="s">
        <v>15197</v>
      </c>
      <c r="AE4220" s="38" t="s">
        <v>2950</v>
      </c>
      <c r="AG4220" s="38">
        <v>1</v>
      </c>
      <c r="AH4220" s="38" t="s">
        <v>4439</v>
      </c>
      <c r="AI4220" s="38" t="s">
        <v>4440</v>
      </c>
      <c r="AJ4220" s="38" t="s">
        <v>4449</v>
      </c>
      <c r="AK4220" s="38" t="s">
        <v>15842</v>
      </c>
      <c r="AL4220" s="301">
        <v>43673</v>
      </c>
      <c r="AO4220" s="29" t="s">
        <v>4442</v>
      </c>
      <c r="AR4220" s="29" t="str">
        <f t="shared" si="659"/>
        <v>0</v>
      </c>
      <c r="AS4220" s="29">
        <f t="shared" si="657"/>
        <v>0</v>
      </c>
      <c r="AT4220" s="29">
        <v>0</v>
      </c>
      <c r="AW4220" s="29" t="str">
        <f t="shared" si="660"/>
        <v/>
      </c>
      <c r="AX4220" s="29" t="str">
        <f t="shared" si="652"/>
        <v/>
      </c>
      <c r="AY4220" s="29" t="str">
        <f t="shared" si="658"/>
        <v>https://media.mediathek-tanz-theater.de/iiif/2/nvt_img-483-003-002.JP2</v>
      </c>
      <c r="AZ4220" s="29" t="str">
        <f t="shared" si="653"/>
        <v>image/jp2</v>
      </c>
      <c r="BA4220" s="29" t="str">
        <f t="shared" si="654"/>
        <v>presentation/iiif</v>
      </c>
      <c r="BB4220" s="29" t="str">
        <f t="shared" si="655"/>
        <v>https://media.mediathek-tanz-theater.de/iiif/2/nvt_img-483-003-002.JP2/full/100,/0/default.jpg</v>
      </c>
      <c r="BC4220" s="29" t="str">
        <f t="shared" si="651"/>
        <v>image/jpeg</v>
      </c>
      <c r="BD4220" s="29" t="str">
        <f t="shared" si="656"/>
        <v>presentation/thumbnail</v>
      </c>
    </row>
    <row r="4221" spans="1:56" ht="38.25">
      <c r="A4221" s="29">
        <v>1</v>
      </c>
      <c r="B4221" s="29">
        <v>0</v>
      </c>
      <c r="C4221" s="414" t="s">
        <v>15843</v>
      </c>
      <c r="D4221" s="38" t="s">
        <v>15844</v>
      </c>
      <c r="F4221" s="38" t="s">
        <v>15199</v>
      </c>
      <c r="I4221" s="38" t="s">
        <v>4446</v>
      </c>
      <c r="J4221" t="s">
        <v>15803</v>
      </c>
      <c r="N4221" s="38" t="s">
        <v>1223</v>
      </c>
      <c r="P4221" s="38" t="s">
        <v>1860</v>
      </c>
      <c r="R4221" s="38" t="s">
        <v>15727</v>
      </c>
      <c r="U4221" s="38" t="s">
        <v>15845</v>
      </c>
      <c r="V4221" s="38" t="s">
        <v>2467</v>
      </c>
      <c r="X4221" s="367">
        <v>29902</v>
      </c>
      <c r="Y4221" s="38" t="s">
        <v>1854</v>
      </c>
      <c r="AA4221" s="38" t="s">
        <v>1170</v>
      </c>
      <c r="AB4221" s="38" t="s">
        <v>15846</v>
      </c>
      <c r="AE4221" s="38" t="s">
        <v>2950</v>
      </c>
      <c r="AG4221" s="38">
        <v>1</v>
      </c>
      <c r="AH4221" s="38" t="s">
        <v>4439</v>
      </c>
      <c r="AI4221" s="38" t="s">
        <v>4440</v>
      </c>
      <c r="AJ4221" s="38" t="s">
        <v>15847</v>
      </c>
      <c r="AK4221" s="38" t="s">
        <v>15848</v>
      </c>
      <c r="AL4221" s="301">
        <v>43673</v>
      </c>
      <c r="AO4221" s="29" t="s">
        <v>4442</v>
      </c>
      <c r="AR4221" s="29" t="str">
        <f t="shared" si="659"/>
        <v>0</v>
      </c>
      <c r="AS4221" s="29">
        <f t="shared" si="657"/>
        <v>1</v>
      </c>
      <c r="AT4221" s="29">
        <v>1</v>
      </c>
      <c r="AV4221" s="29" t="s">
        <v>15849</v>
      </c>
      <c r="AW4221" s="29" t="str">
        <f t="shared" si="660"/>
        <v>image/tiff</v>
      </c>
      <c r="AX4221" s="29" t="str">
        <f t="shared" si="652"/>
        <v>archival/master</v>
      </c>
      <c r="AY4221" s="29" t="str">
        <f t="shared" si="658"/>
        <v>https://media.mediathek-tanz-theater.de/iiif/2/nvt_img-483-004-001.JP2</v>
      </c>
      <c r="AZ4221" s="29" t="str">
        <f t="shared" si="653"/>
        <v>image/jp2</v>
      </c>
      <c r="BA4221" s="29" t="str">
        <f t="shared" si="654"/>
        <v>presentation/iiif</v>
      </c>
      <c r="BB4221" s="29" t="str">
        <f t="shared" si="655"/>
        <v>https://media.mediathek-tanz-theater.de/iiif/2/nvt_img-483-004-001.JP2/full/100,/0/default.jpg</v>
      </c>
      <c r="BC4221" s="29" t="str">
        <f t="shared" si="651"/>
        <v>image/jpeg</v>
      </c>
      <c r="BD4221" s="29" t="str">
        <f t="shared" si="656"/>
        <v>presentation/thumbnail</v>
      </c>
    </row>
    <row r="4222" spans="1:56" ht="89.25">
      <c r="A4222" s="29">
        <v>1</v>
      </c>
      <c r="B4222" s="29">
        <v>0</v>
      </c>
      <c r="C4222" s="414" t="s">
        <v>15850</v>
      </c>
      <c r="D4222" s="38" t="s">
        <v>15851</v>
      </c>
      <c r="F4222" s="38" t="s">
        <v>15199</v>
      </c>
      <c r="I4222" s="38" t="s">
        <v>4446</v>
      </c>
      <c r="J4222" t="s">
        <v>15803</v>
      </c>
      <c r="N4222" s="38" t="s">
        <v>1223</v>
      </c>
      <c r="P4222" s="38" t="s">
        <v>1860</v>
      </c>
      <c r="R4222" s="38" t="s">
        <v>15727</v>
      </c>
      <c r="U4222" s="38" t="s">
        <v>15845</v>
      </c>
      <c r="V4222" s="38" t="s">
        <v>2467</v>
      </c>
      <c r="X4222" s="367">
        <v>29902</v>
      </c>
      <c r="Y4222" s="38" t="s">
        <v>1854</v>
      </c>
      <c r="AA4222" s="38" t="s">
        <v>1170</v>
      </c>
      <c r="AB4222" s="38" t="s">
        <v>15852</v>
      </c>
      <c r="AE4222" s="38" t="s">
        <v>2950</v>
      </c>
      <c r="AG4222" s="38">
        <v>1</v>
      </c>
      <c r="AH4222" s="38" t="s">
        <v>4439</v>
      </c>
      <c r="AI4222" s="38" t="s">
        <v>4440</v>
      </c>
      <c r="AJ4222" s="38" t="s">
        <v>15853</v>
      </c>
      <c r="AK4222" s="38" t="s">
        <v>15854</v>
      </c>
      <c r="AL4222" s="301">
        <v>43673</v>
      </c>
      <c r="AO4222" s="29" t="s">
        <v>4442</v>
      </c>
      <c r="AR4222" s="29" t="str">
        <f t="shared" si="659"/>
        <v>0</v>
      </c>
      <c r="AS4222" s="29">
        <f t="shared" si="657"/>
        <v>1</v>
      </c>
      <c r="AT4222" s="29">
        <v>1</v>
      </c>
      <c r="AV4222" s="29" t="s">
        <v>15855</v>
      </c>
      <c r="AW4222" s="29" t="str">
        <f t="shared" si="660"/>
        <v>image/tiff</v>
      </c>
      <c r="AX4222" s="29" t="str">
        <f t="shared" si="652"/>
        <v>archival/master</v>
      </c>
      <c r="AY4222" s="29" t="str">
        <f t="shared" si="658"/>
        <v>https://media.mediathek-tanz-theater.de/iiif/2/nvt_img-483-005-001.JP2</v>
      </c>
      <c r="AZ4222" s="29" t="str">
        <f t="shared" si="653"/>
        <v>image/jp2</v>
      </c>
      <c r="BA4222" s="29" t="str">
        <f t="shared" si="654"/>
        <v>presentation/iiif</v>
      </c>
      <c r="BB4222" s="29" t="str">
        <f t="shared" si="655"/>
        <v>https://media.mediathek-tanz-theater.de/iiif/2/nvt_img-483-005-001.JP2/full/100,/0/default.jpg</v>
      </c>
      <c r="BC4222" s="29" t="str">
        <f t="shared" si="651"/>
        <v>image/jpeg</v>
      </c>
      <c r="BD4222" s="29" t="str">
        <f t="shared" si="656"/>
        <v>presentation/thumbnail</v>
      </c>
    </row>
    <row r="4223" spans="1:56" ht="102">
      <c r="A4223" s="29">
        <v>0</v>
      </c>
      <c r="B4223" s="29">
        <v>0</v>
      </c>
      <c r="C4223" t="s">
        <v>15856</v>
      </c>
      <c r="F4223" s="38" t="s">
        <v>15199</v>
      </c>
      <c r="I4223" s="38" t="s">
        <v>4431</v>
      </c>
      <c r="J4223" s="406"/>
      <c r="M4223" s="311"/>
      <c r="U4223"/>
      <c r="AB4223" s="38" t="s">
        <v>15857</v>
      </c>
      <c r="AC4223" s="38" t="s">
        <v>4433</v>
      </c>
      <c r="AE4223" s="38" t="s">
        <v>2950</v>
      </c>
      <c r="AG4223" s="38">
        <v>1</v>
      </c>
      <c r="AJ4223" s="38" t="s">
        <v>5115</v>
      </c>
      <c r="AL4223" s="301">
        <v>43673</v>
      </c>
      <c r="AR4223" s="29" t="str">
        <f t="shared" si="659"/>
        <v>1</v>
      </c>
      <c r="AS4223" s="29">
        <f t="shared" si="657"/>
        <v>0</v>
      </c>
      <c r="AT4223" s="29">
        <v>0</v>
      </c>
      <c r="AW4223" s="29" t="str">
        <f t="shared" si="660"/>
        <v/>
      </c>
      <c r="AX4223" s="29" t="str">
        <f t="shared" si="652"/>
        <v/>
      </c>
      <c r="AY4223" s="29" t="str">
        <f t="shared" si="658"/>
        <v>https://media.mediathek-tanz-theater.de/iiif/2/nvt_img-484.JP2</v>
      </c>
      <c r="AZ4223" s="29" t="str">
        <f t="shared" si="653"/>
        <v>image/jp2</v>
      </c>
      <c r="BA4223" s="29" t="str">
        <f t="shared" si="654"/>
        <v>presentation/iiif</v>
      </c>
      <c r="BB4223" s="29" t="str">
        <f t="shared" si="655"/>
        <v>https://media.mediathek-tanz-theater.de/iiif/2/nvt_img-484.JP2/full/100,/0/default.jpg</v>
      </c>
      <c r="BC4223" s="29" t="str">
        <f t="shared" si="651"/>
        <v>image/jpeg</v>
      </c>
      <c r="BD4223" s="29" t="str">
        <f t="shared" si="656"/>
        <v>presentation/thumbnail</v>
      </c>
    </row>
    <row r="4224" spans="1:56">
      <c r="A4224" s="29">
        <v>1</v>
      </c>
      <c r="B4224" s="29">
        <v>0</v>
      </c>
      <c r="C4224" s="38" t="s">
        <v>15858</v>
      </c>
      <c r="D4224" s="38" t="s">
        <v>15859</v>
      </c>
      <c r="F4224" s="38" t="s">
        <v>15199</v>
      </c>
      <c r="I4224" s="38" t="s">
        <v>4438</v>
      </c>
      <c r="J4224" t="s">
        <v>15856</v>
      </c>
      <c r="N4224" s="38" t="s">
        <v>1223</v>
      </c>
      <c r="P4224" s="38" t="s">
        <v>1860</v>
      </c>
      <c r="R4224" s="38" t="s">
        <v>15727</v>
      </c>
      <c r="V4224" s="38" t="s">
        <v>2467</v>
      </c>
      <c r="X4224" s="367">
        <v>29902</v>
      </c>
      <c r="Y4224" s="38" t="s">
        <v>1854</v>
      </c>
      <c r="AA4224" s="38" t="s">
        <v>1170</v>
      </c>
      <c r="AE4224" s="38" t="s">
        <v>2950</v>
      </c>
      <c r="AG4224" s="38">
        <v>1</v>
      </c>
      <c r="AH4224" s="38" t="s">
        <v>4439</v>
      </c>
      <c r="AI4224" s="38" t="s">
        <v>4440</v>
      </c>
      <c r="AJ4224" s="38" t="s">
        <v>15860</v>
      </c>
      <c r="AL4224" s="301">
        <v>43673</v>
      </c>
      <c r="AO4224" s="29" t="s">
        <v>4442</v>
      </c>
      <c r="AR4224" s="29" t="str">
        <f t="shared" si="659"/>
        <v>1</v>
      </c>
      <c r="AS4224" s="29">
        <f t="shared" si="657"/>
        <v>1</v>
      </c>
      <c r="AT4224" s="29">
        <v>1</v>
      </c>
      <c r="AV4224" s="29" t="s">
        <v>15861</v>
      </c>
      <c r="AW4224" s="29" t="str">
        <f t="shared" si="660"/>
        <v>image/tiff</v>
      </c>
      <c r="AX4224" s="29" t="str">
        <f t="shared" si="652"/>
        <v>archival/master</v>
      </c>
      <c r="AY4224" s="29" t="str">
        <f t="shared" si="658"/>
        <v>https://media.mediathek-tanz-theater.de/iiif/2/nvt_img-484-001.JP2</v>
      </c>
      <c r="AZ4224" s="29" t="str">
        <f t="shared" si="653"/>
        <v>image/jp2</v>
      </c>
      <c r="BA4224" s="29" t="str">
        <f t="shared" si="654"/>
        <v>presentation/iiif</v>
      </c>
      <c r="BB4224" s="29" t="str">
        <f t="shared" si="655"/>
        <v>https://media.mediathek-tanz-theater.de/iiif/2/nvt_img-484-001.JP2/full/100,/0/default.jpg</v>
      </c>
      <c r="BC4224" s="29" t="str">
        <f t="shared" si="651"/>
        <v>image/jpeg</v>
      </c>
      <c r="BD4224" s="29" t="str">
        <f t="shared" si="656"/>
        <v>presentation/thumbnail</v>
      </c>
    </row>
    <row r="4225" spans="1:56" ht="38.25">
      <c r="A4225" s="29">
        <v>1</v>
      </c>
      <c r="B4225" s="29">
        <v>0</v>
      </c>
      <c r="C4225" s="38" t="s">
        <v>15862</v>
      </c>
      <c r="D4225" s="38" t="s">
        <v>15863</v>
      </c>
      <c r="F4225" s="38" t="s">
        <v>15199</v>
      </c>
      <c r="I4225" s="38" t="s">
        <v>4446</v>
      </c>
      <c r="J4225" s="38" t="s">
        <v>15858</v>
      </c>
      <c r="N4225" s="38" t="s">
        <v>1223</v>
      </c>
      <c r="P4225" s="38" t="s">
        <v>1860</v>
      </c>
      <c r="R4225" s="38" t="s">
        <v>15727</v>
      </c>
      <c r="U4225" s="38" t="s">
        <v>15864</v>
      </c>
      <c r="V4225" s="38" t="s">
        <v>2467</v>
      </c>
      <c r="X4225" s="367">
        <v>29902</v>
      </c>
      <c r="Y4225" s="38" t="s">
        <v>1854</v>
      </c>
      <c r="AA4225" s="38" t="s">
        <v>1170</v>
      </c>
      <c r="AB4225" s="38" t="s">
        <v>15865</v>
      </c>
      <c r="AE4225" s="38" t="s">
        <v>2950</v>
      </c>
      <c r="AG4225" s="38">
        <v>1</v>
      </c>
      <c r="AH4225" s="38" t="s">
        <v>4439</v>
      </c>
      <c r="AI4225" s="38" t="s">
        <v>4440</v>
      </c>
      <c r="AJ4225" s="38" t="s">
        <v>4449</v>
      </c>
      <c r="AK4225" s="38" t="s">
        <v>72</v>
      </c>
      <c r="AL4225" s="301">
        <v>43673</v>
      </c>
      <c r="AO4225" s="29" t="s">
        <v>4442</v>
      </c>
      <c r="AR4225" s="29" t="str">
        <f t="shared" si="659"/>
        <v>0</v>
      </c>
      <c r="AS4225" s="29">
        <f t="shared" si="657"/>
        <v>0</v>
      </c>
      <c r="AT4225" s="29">
        <v>0</v>
      </c>
      <c r="AW4225" s="29" t="str">
        <f t="shared" si="660"/>
        <v/>
      </c>
      <c r="AX4225" s="29" t="str">
        <f t="shared" si="652"/>
        <v/>
      </c>
      <c r="AY4225" s="29" t="str">
        <f t="shared" si="658"/>
        <v>https://media.mediathek-tanz-theater.de/iiif/2/nvt_img-484-001-001.JP2</v>
      </c>
      <c r="AZ4225" s="29" t="str">
        <f t="shared" si="653"/>
        <v>image/jp2</v>
      </c>
      <c r="BA4225" s="29" t="str">
        <f t="shared" si="654"/>
        <v>presentation/iiif</v>
      </c>
      <c r="BB4225" s="29" t="str">
        <f t="shared" si="655"/>
        <v>https://media.mediathek-tanz-theater.de/iiif/2/nvt_img-484-001-001.JP2/full/100,/0/default.jpg</v>
      </c>
      <c r="BC4225" s="29" t="str">
        <f t="shared" si="651"/>
        <v>image/jpeg</v>
      </c>
      <c r="BD4225" s="29" t="str">
        <f t="shared" si="656"/>
        <v>presentation/thumbnail</v>
      </c>
    </row>
    <row r="4226" spans="1:56" ht="38.25">
      <c r="A4226" s="29">
        <v>1</v>
      </c>
      <c r="B4226" s="29">
        <v>0</v>
      </c>
      <c r="C4226" s="38" t="s">
        <v>15866</v>
      </c>
      <c r="D4226" s="38" t="s">
        <v>15867</v>
      </c>
      <c r="F4226" s="38" t="s">
        <v>15199</v>
      </c>
      <c r="I4226" s="38" t="s">
        <v>4446</v>
      </c>
      <c r="J4226" s="38" t="s">
        <v>15858</v>
      </c>
      <c r="N4226" s="38" t="s">
        <v>1223</v>
      </c>
      <c r="P4226" s="38" t="s">
        <v>1860</v>
      </c>
      <c r="R4226" s="38" t="s">
        <v>15727</v>
      </c>
      <c r="U4226" s="38" t="s">
        <v>15864</v>
      </c>
      <c r="V4226" s="38" t="s">
        <v>2467</v>
      </c>
      <c r="X4226" s="367">
        <v>29902</v>
      </c>
      <c r="Y4226" s="38" t="s">
        <v>1854</v>
      </c>
      <c r="AA4226" s="38" t="s">
        <v>1170</v>
      </c>
      <c r="AB4226" s="38" t="s">
        <v>15868</v>
      </c>
      <c r="AE4226" s="38" t="s">
        <v>2950</v>
      </c>
      <c r="AG4226" s="38">
        <v>1</v>
      </c>
      <c r="AH4226" s="38" t="s">
        <v>4439</v>
      </c>
      <c r="AI4226" s="38" t="s">
        <v>4440</v>
      </c>
      <c r="AJ4226" s="38" t="s">
        <v>4449</v>
      </c>
      <c r="AK4226" s="38" t="s">
        <v>72</v>
      </c>
      <c r="AL4226" s="301">
        <v>43673</v>
      </c>
      <c r="AO4226" s="29" t="s">
        <v>4442</v>
      </c>
      <c r="AR4226" s="29" t="str">
        <f t="shared" si="659"/>
        <v>0</v>
      </c>
      <c r="AS4226" s="29">
        <f t="shared" si="657"/>
        <v>0</v>
      </c>
      <c r="AT4226" s="29">
        <v>0</v>
      </c>
      <c r="AW4226" s="29" t="str">
        <f t="shared" si="660"/>
        <v/>
      </c>
      <c r="AX4226" s="29" t="str">
        <f t="shared" si="652"/>
        <v/>
      </c>
      <c r="AY4226" s="29" t="str">
        <f t="shared" si="658"/>
        <v>https://media.mediathek-tanz-theater.de/iiif/2/nvt_img-484-001-002.JP2</v>
      </c>
      <c r="AZ4226" s="29" t="str">
        <f t="shared" si="653"/>
        <v>image/jp2</v>
      </c>
      <c r="BA4226" s="29" t="str">
        <f t="shared" si="654"/>
        <v>presentation/iiif</v>
      </c>
      <c r="BB4226" s="29" t="str">
        <f t="shared" si="655"/>
        <v>https://media.mediathek-tanz-theater.de/iiif/2/nvt_img-484-001-002.JP2/full/100,/0/default.jpg</v>
      </c>
      <c r="BC4226" s="29" t="str">
        <f t="shared" si="651"/>
        <v>image/jpeg</v>
      </c>
      <c r="BD4226" s="29" t="str">
        <f t="shared" si="656"/>
        <v>presentation/thumbnail</v>
      </c>
    </row>
    <row r="4227" spans="1:56" ht="51">
      <c r="A4227" s="29">
        <v>1</v>
      </c>
      <c r="B4227" s="29">
        <v>0</v>
      </c>
      <c r="C4227" s="38" t="s">
        <v>15869</v>
      </c>
      <c r="D4227" s="38" t="s">
        <v>15870</v>
      </c>
      <c r="F4227" s="38" t="s">
        <v>15199</v>
      </c>
      <c r="I4227" s="38" t="s">
        <v>4446</v>
      </c>
      <c r="J4227" s="38" t="s">
        <v>15858</v>
      </c>
      <c r="N4227" s="38" t="s">
        <v>1223</v>
      </c>
      <c r="P4227" s="38" t="s">
        <v>1860</v>
      </c>
      <c r="R4227" s="38" t="s">
        <v>15727</v>
      </c>
      <c r="U4227" s="38" t="s">
        <v>15871</v>
      </c>
      <c r="V4227" s="38" t="s">
        <v>2467</v>
      </c>
      <c r="X4227" s="367">
        <v>29902</v>
      </c>
      <c r="Y4227" s="38" t="s">
        <v>1854</v>
      </c>
      <c r="AA4227" s="38" t="s">
        <v>1170</v>
      </c>
      <c r="AB4227" s="38" t="s">
        <v>15872</v>
      </c>
      <c r="AE4227" s="38" t="s">
        <v>2950</v>
      </c>
      <c r="AG4227" s="38">
        <v>1</v>
      </c>
      <c r="AH4227" s="38" t="s">
        <v>4439</v>
      </c>
      <c r="AI4227" s="38" t="s">
        <v>4440</v>
      </c>
      <c r="AJ4227" s="38" t="s">
        <v>4449</v>
      </c>
      <c r="AK4227" s="38" t="s">
        <v>72</v>
      </c>
      <c r="AL4227" s="301">
        <v>43673</v>
      </c>
      <c r="AO4227" s="29" t="s">
        <v>4442</v>
      </c>
      <c r="AR4227" s="29" t="str">
        <f t="shared" si="659"/>
        <v>0</v>
      </c>
      <c r="AS4227" s="29">
        <f t="shared" si="657"/>
        <v>0</v>
      </c>
      <c r="AT4227" s="29">
        <v>0</v>
      </c>
      <c r="AW4227" s="29" t="str">
        <f t="shared" si="660"/>
        <v/>
      </c>
      <c r="AX4227" s="29" t="str">
        <f t="shared" si="652"/>
        <v/>
      </c>
      <c r="AY4227" s="29" t="str">
        <f t="shared" si="658"/>
        <v>https://media.mediathek-tanz-theater.de/iiif/2/nvt_img-484-001-003.JP2</v>
      </c>
      <c r="AZ4227" s="29" t="str">
        <f t="shared" si="653"/>
        <v>image/jp2</v>
      </c>
      <c r="BA4227" s="29" t="str">
        <f t="shared" si="654"/>
        <v>presentation/iiif</v>
      </c>
      <c r="BB4227" s="29" t="str">
        <f t="shared" si="655"/>
        <v>https://media.mediathek-tanz-theater.de/iiif/2/nvt_img-484-001-003.JP2/full/100,/0/default.jpg</v>
      </c>
      <c r="BC4227" s="29" t="str">
        <f t="shared" si="651"/>
        <v>image/jpeg</v>
      </c>
      <c r="BD4227" s="29" t="str">
        <f t="shared" si="656"/>
        <v>presentation/thumbnail</v>
      </c>
    </row>
    <row r="4228" spans="1:56">
      <c r="A4228" s="29">
        <v>1</v>
      </c>
      <c r="B4228" s="29">
        <v>0</v>
      </c>
      <c r="C4228" s="38" t="s">
        <v>15873</v>
      </c>
      <c r="D4228" s="38" t="s">
        <v>15874</v>
      </c>
      <c r="F4228" s="38" t="s">
        <v>15199</v>
      </c>
      <c r="I4228" s="38" t="s">
        <v>4438</v>
      </c>
      <c r="J4228" t="s">
        <v>15856</v>
      </c>
      <c r="N4228" s="38" t="s">
        <v>1223</v>
      </c>
      <c r="P4228" s="38" t="s">
        <v>1860</v>
      </c>
      <c r="R4228" s="38" t="s">
        <v>15727</v>
      </c>
      <c r="V4228" s="38" t="s">
        <v>2467</v>
      </c>
      <c r="X4228" s="367">
        <v>29902</v>
      </c>
      <c r="Y4228" s="38" t="s">
        <v>1854</v>
      </c>
      <c r="AA4228" s="38" t="s">
        <v>1170</v>
      </c>
      <c r="AE4228" s="38" t="s">
        <v>2950</v>
      </c>
      <c r="AG4228" s="38">
        <v>1</v>
      </c>
      <c r="AH4228" s="38" t="s">
        <v>4439</v>
      </c>
      <c r="AI4228" s="38" t="s">
        <v>4440</v>
      </c>
      <c r="AJ4228" s="38" t="s">
        <v>15875</v>
      </c>
      <c r="AL4228" s="301">
        <v>43673</v>
      </c>
      <c r="AO4228" s="29" t="s">
        <v>4442</v>
      </c>
      <c r="AR4228" s="29" t="str">
        <f t="shared" si="659"/>
        <v>1</v>
      </c>
      <c r="AS4228" s="29">
        <f t="shared" si="657"/>
        <v>1</v>
      </c>
      <c r="AT4228" s="29">
        <v>1</v>
      </c>
      <c r="AV4228" s="29" t="s">
        <v>15876</v>
      </c>
      <c r="AW4228" s="29" t="str">
        <f t="shared" si="660"/>
        <v>image/tiff</v>
      </c>
      <c r="AX4228" s="29" t="str">
        <f t="shared" si="652"/>
        <v>archival/master</v>
      </c>
      <c r="AY4228" s="29" t="str">
        <f t="shared" si="658"/>
        <v>https://media.mediathek-tanz-theater.de/iiif/2/nvt_img-484-002.JP2</v>
      </c>
      <c r="AZ4228" s="29" t="str">
        <f t="shared" si="653"/>
        <v>image/jp2</v>
      </c>
      <c r="BA4228" s="29" t="str">
        <f t="shared" si="654"/>
        <v>presentation/iiif</v>
      </c>
      <c r="BB4228" s="29" t="str">
        <f t="shared" si="655"/>
        <v>https://media.mediathek-tanz-theater.de/iiif/2/nvt_img-484-002.JP2/full/100,/0/default.jpg</v>
      </c>
      <c r="BC4228" s="29" t="str">
        <f t="shared" ref="BC4228:BC4291" si="661">IF(NOT(BB4228=""),"image/jpeg","")</f>
        <v>image/jpeg</v>
      </c>
      <c r="BD4228" s="29" t="str">
        <f t="shared" si="656"/>
        <v>presentation/thumbnail</v>
      </c>
    </row>
    <row r="4229" spans="1:56" ht="51">
      <c r="A4229" s="29">
        <v>1</v>
      </c>
      <c r="B4229" s="29">
        <v>0</v>
      </c>
      <c r="C4229" s="38" t="s">
        <v>15877</v>
      </c>
      <c r="D4229" s="38" t="s">
        <v>15878</v>
      </c>
      <c r="F4229" s="38" t="s">
        <v>15199</v>
      </c>
      <c r="I4229" s="38" t="s">
        <v>4446</v>
      </c>
      <c r="J4229" s="38" t="s">
        <v>15873</v>
      </c>
      <c r="N4229" s="38" t="s">
        <v>1223</v>
      </c>
      <c r="P4229" s="38" t="s">
        <v>1860</v>
      </c>
      <c r="R4229" s="38" t="s">
        <v>15727</v>
      </c>
      <c r="U4229" s="38" t="s">
        <v>15871</v>
      </c>
      <c r="V4229" s="38" t="s">
        <v>2467</v>
      </c>
      <c r="X4229" s="367">
        <v>29902</v>
      </c>
      <c r="Y4229" s="38" t="s">
        <v>1854</v>
      </c>
      <c r="AA4229" s="38" t="s">
        <v>1170</v>
      </c>
      <c r="AB4229" s="38" t="s">
        <v>15879</v>
      </c>
      <c r="AE4229" s="38" t="s">
        <v>2950</v>
      </c>
      <c r="AG4229" s="38">
        <v>1</v>
      </c>
      <c r="AH4229" s="38" t="s">
        <v>4439</v>
      </c>
      <c r="AI4229" s="38" t="s">
        <v>4440</v>
      </c>
      <c r="AJ4229" s="38" t="s">
        <v>4449</v>
      </c>
      <c r="AK4229" s="38" t="s">
        <v>72</v>
      </c>
      <c r="AL4229" s="301">
        <v>43673</v>
      </c>
      <c r="AO4229" s="29" t="s">
        <v>4442</v>
      </c>
      <c r="AR4229" s="29" t="str">
        <f t="shared" si="659"/>
        <v>0</v>
      </c>
      <c r="AS4229" s="29">
        <f t="shared" si="657"/>
        <v>0</v>
      </c>
      <c r="AT4229" s="29">
        <v>0</v>
      </c>
      <c r="AW4229" s="29" t="str">
        <f t="shared" si="660"/>
        <v/>
      </c>
      <c r="AX4229" s="29" t="str">
        <f t="shared" ref="AX4229:AX4292" si="662">IF(NOT(AV4229=""),"archival/master","")</f>
        <v/>
      </c>
      <c r="AY4229" s="29" t="str">
        <f t="shared" si="658"/>
        <v>https://media.mediathek-tanz-theater.de/iiif/2/nvt_img-484-002-001.JP2</v>
      </c>
      <c r="AZ4229" s="29" t="str">
        <f t="shared" ref="AZ4229:AZ4292" si="663">IF(NOT(AY4229=""),"image/jp2","")</f>
        <v>image/jp2</v>
      </c>
      <c r="BA4229" s="29" t="str">
        <f t="shared" ref="BA4229:BA4292" si="664">IF(NOT(AY4229=""),"presentation/iiif","")</f>
        <v>presentation/iiif</v>
      </c>
      <c r="BB4229" s="29" t="str">
        <f t="shared" ref="BB4229:BB4292" si="665">"https://media.mediathek-tanz-theater.de/iiif/2/nvt_"&amp;C4229&amp;".JP2/full/100,/0/default.jpg"</f>
        <v>https://media.mediathek-tanz-theater.de/iiif/2/nvt_img-484-002-001.JP2/full/100,/0/default.jpg</v>
      </c>
      <c r="BC4229" s="29" t="str">
        <f t="shared" si="661"/>
        <v>image/jpeg</v>
      </c>
      <c r="BD4229" s="29" t="str">
        <f t="shared" ref="BD4229:BD4292" si="666">IF(NOT(BB4229=""),"presentation/thumbnail","")</f>
        <v>presentation/thumbnail</v>
      </c>
    </row>
    <row r="4230" spans="1:56" ht="51">
      <c r="A4230" s="29">
        <v>1</v>
      </c>
      <c r="B4230" s="29">
        <v>0</v>
      </c>
      <c r="C4230" s="38" t="s">
        <v>15880</v>
      </c>
      <c r="D4230" s="38" t="s">
        <v>15881</v>
      </c>
      <c r="F4230" s="38" t="s">
        <v>15199</v>
      </c>
      <c r="I4230" s="38" t="s">
        <v>4446</v>
      </c>
      <c r="J4230" s="38" t="s">
        <v>15873</v>
      </c>
      <c r="N4230" s="38" t="s">
        <v>1223</v>
      </c>
      <c r="P4230" s="38" t="s">
        <v>1860</v>
      </c>
      <c r="R4230" s="38" t="s">
        <v>15727</v>
      </c>
      <c r="U4230" s="38" t="s">
        <v>15882</v>
      </c>
      <c r="V4230" s="38" t="s">
        <v>2467</v>
      </c>
      <c r="X4230" s="367">
        <v>29902</v>
      </c>
      <c r="Y4230" s="38" t="s">
        <v>1854</v>
      </c>
      <c r="AA4230" s="38" t="s">
        <v>1170</v>
      </c>
      <c r="AB4230" s="38" t="s">
        <v>15883</v>
      </c>
      <c r="AE4230" s="38" t="s">
        <v>2950</v>
      </c>
      <c r="AG4230" s="38">
        <v>1</v>
      </c>
      <c r="AH4230" s="38" t="s">
        <v>4439</v>
      </c>
      <c r="AI4230" s="38" t="s">
        <v>4440</v>
      </c>
      <c r="AJ4230" s="38" t="s">
        <v>4449</v>
      </c>
      <c r="AK4230" s="38" t="s">
        <v>72</v>
      </c>
      <c r="AL4230" s="301">
        <v>43673</v>
      </c>
      <c r="AO4230" s="29" t="s">
        <v>4442</v>
      </c>
      <c r="AR4230" s="29" t="str">
        <f t="shared" si="659"/>
        <v>0</v>
      </c>
      <c r="AS4230" s="29">
        <f t="shared" ref="AS4230:AS4293" si="667">AT4230</f>
        <v>0</v>
      </c>
      <c r="AT4230" s="29">
        <v>0</v>
      </c>
      <c r="AW4230" s="29" t="str">
        <f t="shared" si="660"/>
        <v/>
      </c>
      <c r="AX4230" s="29" t="str">
        <f t="shared" si="662"/>
        <v/>
      </c>
      <c r="AY4230" s="29" t="str">
        <f t="shared" ref="AY4230:AY4293" si="668">"https://media.mediathek-tanz-theater.de/iiif/2/nvt_"&amp;C4230&amp;".JP2"</f>
        <v>https://media.mediathek-tanz-theater.de/iiif/2/nvt_img-484-002-002.JP2</v>
      </c>
      <c r="AZ4230" s="29" t="str">
        <f t="shared" si="663"/>
        <v>image/jp2</v>
      </c>
      <c r="BA4230" s="29" t="str">
        <f t="shared" si="664"/>
        <v>presentation/iiif</v>
      </c>
      <c r="BB4230" s="29" t="str">
        <f t="shared" si="665"/>
        <v>https://media.mediathek-tanz-theater.de/iiif/2/nvt_img-484-002-002.JP2/full/100,/0/default.jpg</v>
      </c>
      <c r="BC4230" s="29" t="str">
        <f t="shared" si="661"/>
        <v>image/jpeg</v>
      </c>
      <c r="BD4230" s="29" t="str">
        <f t="shared" si="666"/>
        <v>presentation/thumbnail</v>
      </c>
    </row>
    <row r="4231" spans="1:56" ht="51">
      <c r="A4231" s="29">
        <v>1</v>
      </c>
      <c r="B4231" s="29">
        <v>0</v>
      </c>
      <c r="C4231" s="38" t="s">
        <v>15884</v>
      </c>
      <c r="D4231" s="38" t="s">
        <v>15885</v>
      </c>
      <c r="F4231" s="38" t="s">
        <v>15199</v>
      </c>
      <c r="I4231" s="38" t="s">
        <v>4446</v>
      </c>
      <c r="J4231" s="38" t="s">
        <v>15873</v>
      </c>
      <c r="N4231" s="38" t="s">
        <v>1223</v>
      </c>
      <c r="P4231" s="38" t="s">
        <v>1860</v>
      </c>
      <c r="R4231" s="38" t="s">
        <v>15727</v>
      </c>
      <c r="U4231" s="38" t="s">
        <v>15882</v>
      </c>
      <c r="V4231" s="38" t="s">
        <v>2467</v>
      </c>
      <c r="X4231" s="367">
        <v>29902</v>
      </c>
      <c r="Y4231" s="38" t="s">
        <v>1854</v>
      </c>
      <c r="AA4231" s="38" t="s">
        <v>1170</v>
      </c>
      <c r="AB4231" s="38" t="s">
        <v>15886</v>
      </c>
      <c r="AE4231" s="38" t="s">
        <v>2950</v>
      </c>
      <c r="AG4231" s="38">
        <v>1</v>
      </c>
      <c r="AH4231" s="38" t="s">
        <v>4439</v>
      </c>
      <c r="AI4231" s="38" t="s">
        <v>4440</v>
      </c>
      <c r="AJ4231" s="38" t="s">
        <v>4449</v>
      </c>
      <c r="AK4231" s="38" t="s">
        <v>15732</v>
      </c>
      <c r="AL4231" s="301">
        <v>43673</v>
      </c>
      <c r="AO4231" s="29" t="s">
        <v>4442</v>
      </c>
      <c r="AR4231" s="29" t="str">
        <f t="shared" ref="AR4231:AR4294" si="669">IF(OR(I4231="Negativmappe",I4231="Negativstreifen",I4231="Diapositivfilm",I4231="Fotomappe;(POSITIVE)",AND(I4231="Kostümfotografie",NOT(AE4231="DT")),AND(I4231="Fotografie",NOT(AE4231="DT")),AND(I4231="Porträtfotografie",NOT(AE4231="DT")),AND(I4231="Fotodokumentation",NOT(AE4231="DT")),AND(I4231="Bühnenbildfotografie",NOT(AE4231="DT"))),"1","0")</f>
        <v>0</v>
      </c>
      <c r="AS4231" s="29">
        <f t="shared" si="667"/>
        <v>0</v>
      </c>
      <c r="AT4231" s="29">
        <v>0</v>
      </c>
      <c r="AW4231" s="29" t="str">
        <f t="shared" ref="AW4231:AW4294" si="670">IF(NOT(AV4231=""),"image/tiff","")</f>
        <v/>
      </c>
      <c r="AX4231" s="29" t="str">
        <f t="shared" si="662"/>
        <v/>
      </c>
      <c r="AY4231" s="29" t="str">
        <f t="shared" si="668"/>
        <v>https://media.mediathek-tanz-theater.de/iiif/2/nvt_img-484-002-003.JP2</v>
      </c>
      <c r="AZ4231" s="29" t="str">
        <f t="shared" si="663"/>
        <v>image/jp2</v>
      </c>
      <c r="BA4231" s="29" t="str">
        <f t="shared" si="664"/>
        <v>presentation/iiif</v>
      </c>
      <c r="BB4231" s="29" t="str">
        <f t="shared" si="665"/>
        <v>https://media.mediathek-tanz-theater.de/iiif/2/nvt_img-484-002-003.JP2/full/100,/0/default.jpg</v>
      </c>
      <c r="BC4231" s="29" t="str">
        <f t="shared" si="661"/>
        <v>image/jpeg</v>
      </c>
      <c r="BD4231" s="29" t="str">
        <f t="shared" si="666"/>
        <v>presentation/thumbnail</v>
      </c>
    </row>
    <row r="4232" spans="1:56">
      <c r="A4232" s="29">
        <v>1</v>
      </c>
      <c r="B4232" s="29">
        <v>0</v>
      </c>
      <c r="C4232" s="38" t="s">
        <v>15887</v>
      </c>
      <c r="D4232" s="38" t="s">
        <v>15888</v>
      </c>
      <c r="F4232" s="38" t="s">
        <v>15199</v>
      </c>
      <c r="I4232" s="38" t="s">
        <v>4438</v>
      </c>
      <c r="J4232" t="s">
        <v>15856</v>
      </c>
      <c r="N4232" s="38" t="s">
        <v>1223</v>
      </c>
      <c r="P4232" s="38" t="s">
        <v>1860</v>
      </c>
      <c r="R4232" s="38" t="s">
        <v>15727</v>
      </c>
      <c r="V4232" s="38" t="s">
        <v>2467</v>
      </c>
      <c r="X4232" s="367">
        <v>29902</v>
      </c>
      <c r="Y4232" s="38" t="s">
        <v>1854</v>
      </c>
      <c r="AA4232" s="38" t="s">
        <v>1170</v>
      </c>
      <c r="AE4232" s="38" t="s">
        <v>2950</v>
      </c>
      <c r="AG4232" s="38">
        <v>1</v>
      </c>
      <c r="AH4232" s="38" t="s">
        <v>4439</v>
      </c>
      <c r="AI4232" s="38" t="s">
        <v>4440</v>
      </c>
      <c r="AJ4232" s="38" t="s">
        <v>15711</v>
      </c>
      <c r="AL4232" s="301">
        <v>43673</v>
      </c>
      <c r="AO4232" s="29" t="s">
        <v>4442</v>
      </c>
      <c r="AR4232" s="29" t="str">
        <f t="shared" si="669"/>
        <v>1</v>
      </c>
      <c r="AS4232" s="29">
        <f t="shared" si="667"/>
        <v>1</v>
      </c>
      <c r="AT4232" s="29">
        <v>1</v>
      </c>
      <c r="AV4232" s="29" t="s">
        <v>15889</v>
      </c>
      <c r="AW4232" s="29" t="str">
        <f t="shared" si="670"/>
        <v>image/tiff</v>
      </c>
      <c r="AX4232" s="29" t="str">
        <f t="shared" si="662"/>
        <v>archival/master</v>
      </c>
      <c r="AY4232" s="29" t="str">
        <f t="shared" si="668"/>
        <v>https://media.mediathek-tanz-theater.de/iiif/2/nvt_img-484-003.JP2</v>
      </c>
      <c r="AZ4232" s="29" t="str">
        <f t="shared" si="663"/>
        <v>image/jp2</v>
      </c>
      <c r="BA4232" s="29" t="str">
        <f t="shared" si="664"/>
        <v>presentation/iiif</v>
      </c>
      <c r="BB4232" s="29" t="str">
        <f t="shared" si="665"/>
        <v>https://media.mediathek-tanz-theater.de/iiif/2/nvt_img-484-003.JP2/full/100,/0/default.jpg</v>
      </c>
      <c r="BC4232" s="29" t="str">
        <f t="shared" si="661"/>
        <v>image/jpeg</v>
      </c>
      <c r="BD4232" s="29" t="str">
        <f t="shared" si="666"/>
        <v>presentation/thumbnail</v>
      </c>
    </row>
    <row r="4233" spans="1:56" ht="63.75">
      <c r="A4233" s="29">
        <v>1</v>
      </c>
      <c r="B4233" s="29">
        <v>0</v>
      </c>
      <c r="C4233" s="38" t="s">
        <v>15890</v>
      </c>
      <c r="D4233" s="38" t="s">
        <v>15891</v>
      </c>
      <c r="F4233" s="38" t="s">
        <v>15199</v>
      </c>
      <c r="I4233" s="38" t="s">
        <v>4446</v>
      </c>
      <c r="J4233" s="38" t="s">
        <v>15887</v>
      </c>
      <c r="N4233" s="38" t="s">
        <v>1223</v>
      </c>
      <c r="P4233" s="38" t="s">
        <v>1860</v>
      </c>
      <c r="R4233" s="38" t="s">
        <v>15727</v>
      </c>
      <c r="V4233" s="38" t="s">
        <v>2467</v>
      </c>
      <c r="X4233" s="367">
        <v>29902</v>
      </c>
      <c r="Y4233" s="38" t="s">
        <v>1854</v>
      </c>
      <c r="AA4233" s="38" t="s">
        <v>1170</v>
      </c>
      <c r="AB4233" s="38" t="s">
        <v>15892</v>
      </c>
      <c r="AE4233" s="38" t="s">
        <v>2950</v>
      </c>
      <c r="AG4233" s="38">
        <v>1</v>
      </c>
      <c r="AH4233" s="38" t="s">
        <v>4439</v>
      </c>
      <c r="AI4233" s="38" t="s">
        <v>4440</v>
      </c>
      <c r="AJ4233" s="38" t="s">
        <v>4449</v>
      </c>
      <c r="AK4233" s="38" t="s">
        <v>15893</v>
      </c>
      <c r="AL4233" s="301">
        <v>43673</v>
      </c>
      <c r="AO4233" s="29" t="s">
        <v>4442</v>
      </c>
      <c r="AR4233" s="29" t="str">
        <f t="shared" si="669"/>
        <v>0</v>
      </c>
      <c r="AS4233" s="29">
        <f t="shared" si="667"/>
        <v>0</v>
      </c>
      <c r="AT4233" s="29">
        <v>0</v>
      </c>
      <c r="AW4233" s="29" t="str">
        <f t="shared" si="670"/>
        <v/>
      </c>
      <c r="AX4233" s="29" t="str">
        <f t="shared" si="662"/>
        <v/>
      </c>
      <c r="AY4233" s="29" t="str">
        <f t="shared" si="668"/>
        <v>https://media.mediathek-tanz-theater.de/iiif/2/nvt_img-484-003-001.JP2</v>
      </c>
      <c r="AZ4233" s="29" t="str">
        <f t="shared" si="663"/>
        <v>image/jp2</v>
      </c>
      <c r="BA4233" s="29" t="str">
        <f t="shared" si="664"/>
        <v>presentation/iiif</v>
      </c>
      <c r="BB4233" s="29" t="str">
        <f t="shared" si="665"/>
        <v>https://media.mediathek-tanz-theater.de/iiif/2/nvt_img-484-003-001.JP2/full/100,/0/default.jpg</v>
      </c>
      <c r="BC4233" s="29" t="str">
        <f t="shared" si="661"/>
        <v>image/jpeg</v>
      </c>
      <c r="BD4233" s="29" t="str">
        <f t="shared" si="666"/>
        <v>presentation/thumbnail</v>
      </c>
    </row>
    <row r="4234" spans="1:56" ht="38.25">
      <c r="A4234" s="29">
        <v>1</v>
      </c>
      <c r="B4234" s="29">
        <v>0</v>
      </c>
      <c r="C4234" s="38" t="s">
        <v>15894</v>
      </c>
      <c r="D4234" s="38" t="s">
        <v>15895</v>
      </c>
      <c r="F4234" s="38" t="s">
        <v>15199</v>
      </c>
      <c r="I4234" s="38" t="s">
        <v>4446</v>
      </c>
      <c r="J4234" s="38" t="s">
        <v>15887</v>
      </c>
      <c r="N4234" s="38" t="s">
        <v>1223</v>
      </c>
      <c r="P4234" s="38" t="s">
        <v>1860</v>
      </c>
      <c r="R4234" s="38" t="s">
        <v>15727</v>
      </c>
      <c r="V4234" s="38" t="s">
        <v>2467</v>
      </c>
      <c r="X4234" s="367">
        <v>29902</v>
      </c>
      <c r="Y4234" s="38" t="s">
        <v>1854</v>
      </c>
      <c r="AA4234" s="38" t="s">
        <v>1170</v>
      </c>
      <c r="AB4234" s="38" t="s">
        <v>15896</v>
      </c>
      <c r="AE4234" s="38" t="s">
        <v>2950</v>
      </c>
      <c r="AG4234" s="38">
        <v>1</v>
      </c>
      <c r="AH4234" s="38" t="s">
        <v>4439</v>
      </c>
      <c r="AI4234" s="38" t="s">
        <v>4440</v>
      </c>
      <c r="AJ4234" s="38" t="s">
        <v>4449</v>
      </c>
      <c r="AK4234" s="38" t="s">
        <v>15897</v>
      </c>
      <c r="AL4234" s="301">
        <v>43673</v>
      </c>
      <c r="AO4234" s="29" t="s">
        <v>4442</v>
      </c>
      <c r="AR4234" s="29" t="str">
        <f t="shared" si="669"/>
        <v>0</v>
      </c>
      <c r="AS4234" s="29">
        <f t="shared" si="667"/>
        <v>0</v>
      </c>
      <c r="AT4234" s="29">
        <v>0</v>
      </c>
      <c r="AW4234" s="29" t="str">
        <f t="shared" si="670"/>
        <v/>
      </c>
      <c r="AX4234" s="29" t="str">
        <f t="shared" si="662"/>
        <v/>
      </c>
      <c r="AY4234" s="29" t="str">
        <f t="shared" si="668"/>
        <v>https://media.mediathek-tanz-theater.de/iiif/2/nvt_img-484-003-002.JP2</v>
      </c>
      <c r="AZ4234" s="29" t="str">
        <f t="shared" si="663"/>
        <v>image/jp2</v>
      </c>
      <c r="BA4234" s="29" t="str">
        <f t="shared" si="664"/>
        <v>presentation/iiif</v>
      </c>
      <c r="BB4234" s="29" t="str">
        <f t="shared" si="665"/>
        <v>https://media.mediathek-tanz-theater.de/iiif/2/nvt_img-484-003-002.JP2/full/100,/0/default.jpg</v>
      </c>
      <c r="BC4234" s="29" t="str">
        <f t="shared" si="661"/>
        <v>image/jpeg</v>
      </c>
      <c r="BD4234" s="29" t="str">
        <f t="shared" si="666"/>
        <v>presentation/thumbnail</v>
      </c>
    </row>
    <row r="4235" spans="1:56" ht="63.75">
      <c r="A4235" s="29">
        <v>1</v>
      </c>
      <c r="B4235" s="29">
        <v>0</v>
      </c>
      <c r="C4235" s="38" t="s">
        <v>15898</v>
      </c>
      <c r="D4235" s="38" t="s">
        <v>15899</v>
      </c>
      <c r="F4235" s="38" t="s">
        <v>15199</v>
      </c>
      <c r="I4235" s="38" t="s">
        <v>4446</v>
      </c>
      <c r="J4235" s="38" t="s">
        <v>15887</v>
      </c>
      <c r="N4235" s="38" t="s">
        <v>1223</v>
      </c>
      <c r="P4235" s="38" t="s">
        <v>1860</v>
      </c>
      <c r="R4235" s="38" t="s">
        <v>15727</v>
      </c>
      <c r="V4235" s="38" t="s">
        <v>2467</v>
      </c>
      <c r="X4235" s="367">
        <v>29902</v>
      </c>
      <c r="Y4235" s="38" t="s">
        <v>1854</v>
      </c>
      <c r="AA4235" s="38" t="s">
        <v>1170</v>
      </c>
      <c r="AB4235" s="38" t="s">
        <v>15900</v>
      </c>
      <c r="AE4235" s="38" t="s">
        <v>2950</v>
      </c>
      <c r="AG4235" s="38">
        <v>1</v>
      </c>
      <c r="AH4235" s="38" t="s">
        <v>4439</v>
      </c>
      <c r="AI4235" s="38" t="s">
        <v>4440</v>
      </c>
      <c r="AJ4235" s="38" t="s">
        <v>4449</v>
      </c>
      <c r="AK4235" s="38" t="s">
        <v>15893</v>
      </c>
      <c r="AL4235" s="301">
        <v>43673</v>
      </c>
      <c r="AO4235" s="29" t="s">
        <v>4442</v>
      </c>
      <c r="AR4235" s="29" t="str">
        <f t="shared" si="669"/>
        <v>0</v>
      </c>
      <c r="AS4235" s="29">
        <f t="shared" si="667"/>
        <v>0</v>
      </c>
      <c r="AT4235" s="29">
        <v>0</v>
      </c>
      <c r="AW4235" s="29" t="str">
        <f t="shared" si="670"/>
        <v/>
      </c>
      <c r="AX4235" s="29" t="str">
        <f t="shared" si="662"/>
        <v/>
      </c>
      <c r="AY4235" s="29" t="str">
        <f t="shared" si="668"/>
        <v>https://media.mediathek-tanz-theater.de/iiif/2/nvt_img-484-003-003.JP2</v>
      </c>
      <c r="AZ4235" s="29" t="str">
        <f t="shared" si="663"/>
        <v>image/jp2</v>
      </c>
      <c r="BA4235" s="29" t="str">
        <f t="shared" si="664"/>
        <v>presentation/iiif</v>
      </c>
      <c r="BB4235" s="29" t="str">
        <f t="shared" si="665"/>
        <v>https://media.mediathek-tanz-theater.de/iiif/2/nvt_img-484-003-003.JP2/full/100,/0/default.jpg</v>
      </c>
      <c r="BC4235" s="29" t="str">
        <f t="shared" si="661"/>
        <v>image/jpeg</v>
      </c>
      <c r="BD4235" s="29" t="str">
        <f t="shared" si="666"/>
        <v>presentation/thumbnail</v>
      </c>
    </row>
    <row r="4236" spans="1:56" ht="102">
      <c r="A4236" s="29">
        <v>0</v>
      </c>
      <c r="B4236" s="29">
        <v>0</v>
      </c>
      <c r="C4236" t="s">
        <v>15901</v>
      </c>
      <c r="F4236" s="38" t="s">
        <v>15199</v>
      </c>
      <c r="I4236" s="38" t="s">
        <v>4431</v>
      </c>
      <c r="J4236" s="406"/>
      <c r="M4236" s="311"/>
      <c r="U4236"/>
      <c r="AB4236" s="38" t="s">
        <v>15902</v>
      </c>
      <c r="AC4236" s="38" t="s">
        <v>4433</v>
      </c>
      <c r="AE4236" s="38" t="s">
        <v>2950</v>
      </c>
      <c r="AG4236" s="38">
        <v>1</v>
      </c>
      <c r="AJ4236" s="38" t="s">
        <v>5115</v>
      </c>
      <c r="AL4236" s="301" t="s">
        <v>8033</v>
      </c>
      <c r="AR4236" s="29" t="str">
        <f t="shared" si="669"/>
        <v>1</v>
      </c>
      <c r="AS4236" s="29">
        <f t="shared" si="667"/>
        <v>0</v>
      </c>
      <c r="AT4236" s="29">
        <v>0</v>
      </c>
      <c r="AW4236" s="29" t="str">
        <f t="shared" si="670"/>
        <v/>
      </c>
      <c r="AX4236" s="29" t="str">
        <f t="shared" si="662"/>
        <v/>
      </c>
      <c r="AY4236" s="29" t="str">
        <f t="shared" si="668"/>
        <v>https://media.mediathek-tanz-theater.de/iiif/2/nvt_img-485.JP2</v>
      </c>
      <c r="AZ4236" s="29" t="str">
        <f t="shared" si="663"/>
        <v>image/jp2</v>
      </c>
      <c r="BA4236" s="29" t="str">
        <f t="shared" si="664"/>
        <v>presentation/iiif</v>
      </c>
      <c r="BB4236" s="29" t="str">
        <f t="shared" si="665"/>
        <v>https://media.mediathek-tanz-theater.de/iiif/2/nvt_img-485.JP2/full/100,/0/default.jpg</v>
      </c>
      <c r="BC4236" s="29" t="str">
        <f t="shared" si="661"/>
        <v>image/jpeg</v>
      </c>
      <c r="BD4236" s="29" t="str">
        <f t="shared" si="666"/>
        <v>presentation/thumbnail</v>
      </c>
    </row>
    <row r="4237" spans="1:56">
      <c r="A4237" s="29">
        <v>1</v>
      </c>
      <c r="B4237" s="29">
        <v>0</v>
      </c>
      <c r="C4237" s="38" t="s">
        <v>15903</v>
      </c>
      <c r="D4237" s="38" t="s">
        <v>15904</v>
      </c>
      <c r="F4237" s="38" t="s">
        <v>15199</v>
      </c>
      <c r="I4237" s="38" t="s">
        <v>4438</v>
      </c>
      <c r="J4237" t="s">
        <v>15901</v>
      </c>
      <c r="N4237" s="38" t="s">
        <v>1223</v>
      </c>
      <c r="P4237" s="38" t="s">
        <v>1860</v>
      </c>
      <c r="R4237" s="38" t="s">
        <v>15727</v>
      </c>
      <c r="V4237" s="38" t="s">
        <v>2467</v>
      </c>
      <c r="X4237" s="367">
        <v>29902</v>
      </c>
      <c r="Y4237" s="38" t="s">
        <v>1854</v>
      </c>
      <c r="AA4237" s="38" t="s">
        <v>1170</v>
      </c>
      <c r="AE4237" s="38" t="s">
        <v>2950</v>
      </c>
      <c r="AG4237" s="38">
        <v>1</v>
      </c>
      <c r="AH4237" s="38" t="s">
        <v>4439</v>
      </c>
      <c r="AI4237" s="38" t="s">
        <v>4440</v>
      </c>
      <c r="AJ4237" s="38" t="s">
        <v>11478</v>
      </c>
      <c r="AL4237" s="301" t="s">
        <v>15905</v>
      </c>
      <c r="AO4237" s="29" t="s">
        <v>4442</v>
      </c>
      <c r="AR4237" s="29" t="str">
        <f t="shared" si="669"/>
        <v>1</v>
      </c>
      <c r="AS4237" s="29">
        <f t="shared" si="667"/>
        <v>0</v>
      </c>
      <c r="AW4237" s="29" t="str">
        <f t="shared" si="670"/>
        <v/>
      </c>
      <c r="AX4237" s="29" t="str">
        <f t="shared" si="662"/>
        <v/>
      </c>
      <c r="AY4237" s="29" t="str">
        <f t="shared" si="668"/>
        <v>https://media.mediathek-tanz-theater.de/iiif/2/nvt_img-485-001.JP2</v>
      </c>
      <c r="AZ4237" s="29" t="str">
        <f t="shared" si="663"/>
        <v>image/jp2</v>
      </c>
      <c r="BA4237" s="29" t="str">
        <f t="shared" si="664"/>
        <v>presentation/iiif</v>
      </c>
      <c r="BB4237" s="29" t="str">
        <f t="shared" si="665"/>
        <v>https://media.mediathek-tanz-theater.de/iiif/2/nvt_img-485-001.JP2/full/100,/0/default.jpg</v>
      </c>
      <c r="BC4237" s="29" t="str">
        <f t="shared" si="661"/>
        <v>image/jpeg</v>
      </c>
      <c r="BD4237" s="29" t="str">
        <f t="shared" si="666"/>
        <v>presentation/thumbnail</v>
      </c>
    </row>
    <row r="4238" spans="1:56" ht="25.5">
      <c r="A4238" s="29">
        <v>1</v>
      </c>
      <c r="B4238" s="29">
        <v>0</v>
      </c>
      <c r="C4238" s="38" t="s">
        <v>15906</v>
      </c>
      <c r="D4238" s="38" t="s">
        <v>15907</v>
      </c>
      <c r="F4238" s="38" t="s">
        <v>15199</v>
      </c>
      <c r="I4238" s="38" t="s">
        <v>4446</v>
      </c>
      <c r="J4238" s="38" t="s">
        <v>15903</v>
      </c>
      <c r="N4238" s="38" t="s">
        <v>1223</v>
      </c>
      <c r="P4238" s="38" t="s">
        <v>1860</v>
      </c>
      <c r="R4238" s="38" t="s">
        <v>15727</v>
      </c>
      <c r="U4238" s="38" t="s">
        <v>15908</v>
      </c>
      <c r="V4238" s="38" t="s">
        <v>2467</v>
      </c>
      <c r="X4238" s="367">
        <v>29902</v>
      </c>
      <c r="Y4238" s="38" t="s">
        <v>1854</v>
      </c>
      <c r="AA4238" s="38" t="s">
        <v>1170</v>
      </c>
      <c r="AB4238" s="38" t="s">
        <v>15909</v>
      </c>
      <c r="AE4238" s="38" t="s">
        <v>2950</v>
      </c>
      <c r="AG4238" s="38">
        <v>1</v>
      </c>
      <c r="AH4238" s="38" t="s">
        <v>4439</v>
      </c>
      <c r="AI4238" s="38" t="s">
        <v>4440</v>
      </c>
      <c r="AJ4238" s="38" t="s">
        <v>4449</v>
      </c>
      <c r="AK4238" s="38" t="s">
        <v>15910</v>
      </c>
      <c r="AL4238" s="301" t="s">
        <v>15905</v>
      </c>
      <c r="AO4238" s="29" t="s">
        <v>4442</v>
      </c>
      <c r="AR4238" s="29" t="str">
        <f t="shared" si="669"/>
        <v>0</v>
      </c>
      <c r="AS4238" s="29">
        <f t="shared" si="667"/>
        <v>0</v>
      </c>
      <c r="AW4238" s="29" t="str">
        <f t="shared" si="670"/>
        <v/>
      </c>
      <c r="AX4238" s="29" t="str">
        <f t="shared" si="662"/>
        <v/>
      </c>
      <c r="AY4238" s="29" t="str">
        <f t="shared" si="668"/>
        <v>https://media.mediathek-tanz-theater.de/iiif/2/nvt_img-485-001-001.JP2</v>
      </c>
      <c r="AZ4238" s="29" t="str">
        <f t="shared" si="663"/>
        <v>image/jp2</v>
      </c>
      <c r="BA4238" s="29" t="str">
        <f t="shared" si="664"/>
        <v>presentation/iiif</v>
      </c>
      <c r="BB4238" s="29" t="str">
        <f t="shared" si="665"/>
        <v>https://media.mediathek-tanz-theater.de/iiif/2/nvt_img-485-001-001.JP2/full/100,/0/default.jpg</v>
      </c>
      <c r="BC4238" s="29" t="str">
        <f t="shared" si="661"/>
        <v>image/jpeg</v>
      </c>
      <c r="BD4238" s="29" t="str">
        <f t="shared" si="666"/>
        <v>presentation/thumbnail</v>
      </c>
    </row>
    <row r="4239" spans="1:56">
      <c r="A4239" s="29">
        <v>1</v>
      </c>
      <c r="B4239" s="29">
        <v>0</v>
      </c>
      <c r="C4239" s="38" t="s">
        <v>15911</v>
      </c>
      <c r="D4239" s="38" t="s">
        <v>15912</v>
      </c>
      <c r="F4239" s="38" t="s">
        <v>15199</v>
      </c>
      <c r="H4239" s="38" t="s">
        <v>5078</v>
      </c>
      <c r="I4239" s="38" t="s">
        <v>4446</v>
      </c>
      <c r="J4239" s="38" t="s">
        <v>15903</v>
      </c>
      <c r="N4239" s="38" t="s">
        <v>1223</v>
      </c>
      <c r="P4239" s="38" t="s">
        <v>1860</v>
      </c>
      <c r="R4239" s="38" t="s">
        <v>15727</v>
      </c>
      <c r="V4239" s="38" t="s">
        <v>2467</v>
      </c>
      <c r="X4239" s="367">
        <v>29902</v>
      </c>
      <c r="Y4239" s="38" t="s">
        <v>1854</v>
      </c>
      <c r="AA4239" s="38" t="s">
        <v>1170</v>
      </c>
      <c r="AB4239" s="38" t="s">
        <v>15913</v>
      </c>
      <c r="AE4239" s="38" t="s">
        <v>2950</v>
      </c>
      <c r="AG4239" s="38">
        <v>1</v>
      </c>
      <c r="AH4239" s="38" t="s">
        <v>4439</v>
      </c>
      <c r="AI4239" s="38" t="s">
        <v>4440</v>
      </c>
      <c r="AJ4239" s="38" t="s">
        <v>4449</v>
      </c>
      <c r="AK4239" s="38" t="s">
        <v>72</v>
      </c>
      <c r="AL4239" s="301" t="s">
        <v>15905</v>
      </c>
      <c r="AO4239" s="29" t="s">
        <v>4442</v>
      </c>
      <c r="AR4239" s="29" t="str">
        <f t="shared" si="669"/>
        <v>0</v>
      </c>
      <c r="AS4239" s="29">
        <f t="shared" si="667"/>
        <v>0</v>
      </c>
      <c r="AW4239" s="29" t="str">
        <f t="shared" si="670"/>
        <v/>
      </c>
      <c r="AX4239" s="29" t="str">
        <f t="shared" si="662"/>
        <v/>
      </c>
      <c r="AY4239" s="29" t="str">
        <f t="shared" si="668"/>
        <v>https://media.mediathek-tanz-theater.de/iiif/2/nvt_img-485-001-002.JP2</v>
      </c>
      <c r="AZ4239" s="29" t="str">
        <f t="shared" si="663"/>
        <v>image/jp2</v>
      </c>
      <c r="BA4239" s="29" t="str">
        <f t="shared" si="664"/>
        <v>presentation/iiif</v>
      </c>
      <c r="BB4239" s="29" t="str">
        <f t="shared" si="665"/>
        <v>https://media.mediathek-tanz-theater.de/iiif/2/nvt_img-485-001-002.JP2/full/100,/0/default.jpg</v>
      </c>
      <c r="BC4239" s="29" t="str">
        <f t="shared" si="661"/>
        <v>image/jpeg</v>
      </c>
      <c r="BD4239" s="29" t="str">
        <f t="shared" si="666"/>
        <v>presentation/thumbnail</v>
      </c>
    </row>
    <row r="4240" spans="1:56">
      <c r="A4240" s="29">
        <v>1</v>
      </c>
      <c r="B4240" s="29">
        <v>0</v>
      </c>
      <c r="C4240" s="38" t="s">
        <v>15914</v>
      </c>
      <c r="D4240" s="38" t="s">
        <v>15915</v>
      </c>
      <c r="F4240" s="38" t="s">
        <v>15199</v>
      </c>
      <c r="I4240" s="38" t="s">
        <v>4446</v>
      </c>
      <c r="J4240" s="38" t="s">
        <v>15903</v>
      </c>
      <c r="N4240" s="38" t="s">
        <v>1223</v>
      </c>
      <c r="P4240" s="38" t="s">
        <v>1860</v>
      </c>
      <c r="R4240" s="38" t="s">
        <v>15727</v>
      </c>
      <c r="V4240" s="38" t="s">
        <v>2467</v>
      </c>
      <c r="X4240" s="367">
        <v>29902</v>
      </c>
      <c r="Y4240" s="38" t="s">
        <v>1854</v>
      </c>
      <c r="AA4240" s="38" t="s">
        <v>1170</v>
      </c>
      <c r="AB4240" s="38" t="s">
        <v>15916</v>
      </c>
      <c r="AE4240" s="38" t="s">
        <v>2950</v>
      </c>
      <c r="AG4240" s="38">
        <v>1</v>
      </c>
      <c r="AH4240" s="38" t="s">
        <v>4439</v>
      </c>
      <c r="AI4240" s="38" t="s">
        <v>4440</v>
      </c>
      <c r="AJ4240" s="38" t="s">
        <v>4449</v>
      </c>
      <c r="AK4240" s="38" t="s">
        <v>72</v>
      </c>
      <c r="AL4240" s="301" t="s">
        <v>15905</v>
      </c>
      <c r="AO4240" s="29" t="s">
        <v>4442</v>
      </c>
      <c r="AR4240" s="29" t="str">
        <f t="shared" si="669"/>
        <v>0</v>
      </c>
      <c r="AS4240" s="29">
        <f t="shared" si="667"/>
        <v>0</v>
      </c>
      <c r="AW4240" s="29" t="str">
        <f t="shared" si="670"/>
        <v/>
      </c>
      <c r="AX4240" s="29" t="str">
        <f t="shared" si="662"/>
        <v/>
      </c>
      <c r="AY4240" s="29" t="str">
        <f t="shared" si="668"/>
        <v>https://media.mediathek-tanz-theater.de/iiif/2/nvt_img-485-001-003.JP2</v>
      </c>
      <c r="AZ4240" s="29" t="str">
        <f t="shared" si="663"/>
        <v>image/jp2</v>
      </c>
      <c r="BA4240" s="29" t="str">
        <f t="shared" si="664"/>
        <v>presentation/iiif</v>
      </c>
      <c r="BB4240" s="29" t="str">
        <f t="shared" si="665"/>
        <v>https://media.mediathek-tanz-theater.de/iiif/2/nvt_img-485-001-003.JP2/full/100,/0/default.jpg</v>
      </c>
      <c r="BC4240" s="29" t="str">
        <f t="shared" si="661"/>
        <v>image/jpeg</v>
      </c>
      <c r="BD4240" s="29" t="str">
        <f t="shared" si="666"/>
        <v>presentation/thumbnail</v>
      </c>
    </row>
    <row r="4241" spans="1:56">
      <c r="A4241" s="29">
        <v>1</v>
      </c>
      <c r="B4241" s="29">
        <v>0</v>
      </c>
      <c r="C4241" s="38" t="s">
        <v>15917</v>
      </c>
      <c r="D4241" s="38" t="s">
        <v>15918</v>
      </c>
      <c r="F4241" s="38" t="s">
        <v>15199</v>
      </c>
      <c r="I4241" s="38" t="s">
        <v>4438</v>
      </c>
      <c r="J4241" t="s">
        <v>15901</v>
      </c>
      <c r="N4241" s="38" t="s">
        <v>1223</v>
      </c>
      <c r="P4241" s="38" t="s">
        <v>1860</v>
      </c>
      <c r="R4241" s="38" t="s">
        <v>15727</v>
      </c>
      <c r="V4241" s="38" t="s">
        <v>2467</v>
      </c>
      <c r="X4241" s="367">
        <v>29902</v>
      </c>
      <c r="Y4241" s="38" t="s">
        <v>1854</v>
      </c>
      <c r="AA4241" s="38" t="s">
        <v>1170</v>
      </c>
      <c r="AE4241" s="38" t="s">
        <v>2950</v>
      </c>
      <c r="AG4241" s="38">
        <v>1</v>
      </c>
      <c r="AH4241" s="38" t="s">
        <v>4439</v>
      </c>
      <c r="AI4241" s="38" t="s">
        <v>4440</v>
      </c>
      <c r="AJ4241" s="38" t="s">
        <v>14148</v>
      </c>
      <c r="AL4241" s="301" t="s">
        <v>15905</v>
      </c>
      <c r="AO4241" s="29" t="s">
        <v>4442</v>
      </c>
      <c r="AR4241" s="29" t="str">
        <f t="shared" si="669"/>
        <v>1</v>
      </c>
      <c r="AS4241" s="29">
        <f t="shared" si="667"/>
        <v>0</v>
      </c>
      <c r="AW4241" s="29" t="str">
        <f t="shared" si="670"/>
        <v/>
      </c>
      <c r="AX4241" s="29" t="str">
        <f t="shared" si="662"/>
        <v/>
      </c>
      <c r="AY4241" s="29" t="str">
        <f t="shared" si="668"/>
        <v>https://media.mediathek-tanz-theater.de/iiif/2/nvt_img-485-002.JP2</v>
      </c>
      <c r="AZ4241" s="29" t="str">
        <f t="shared" si="663"/>
        <v>image/jp2</v>
      </c>
      <c r="BA4241" s="29" t="str">
        <f t="shared" si="664"/>
        <v>presentation/iiif</v>
      </c>
      <c r="BB4241" s="29" t="str">
        <f t="shared" si="665"/>
        <v>https://media.mediathek-tanz-theater.de/iiif/2/nvt_img-485-002.JP2/full/100,/0/default.jpg</v>
      </c>
      <c r="BC4241" s="29" t="str">
        <f t="shared" si="661"/>
        <v>image/jpeg</v>
      </c>
      <c r="BD4241" s="29" t="str">
        <f t="shared" si="666"/>
        <v>presentation/thumbnail</v>
      </c>
    </row>
    <row r="4242" spans="1:56" ht="25.5">
      <c r="A4242" s="29">
        <v>1</v>
      </c>
      <c r="B4242" s="29">
        <v>0</v>
      </c>
      <c r="C4242" s="38" t="s">
        <v>15919</v>
      </c>
      <c r="D4242" s="38" t="s">
        <v>15920</v>
      </c>
      <c r="F4242" s="38" t="s">
        <v>15199</v>
      </c>
      <c r="H4242" s="38" t="s">
        <v>15921</v>
      </c>
      <c r="I4242" s="38" t="s">
        <v>4446</v>
      </c>
      <c r="J4242" s="38" t="s">
        <v>15917</v>
      </c>
      <c r="N4242" s="38" t="s">
        <v>1223</v>
      </c>
      <c r="P4242" s="38" t="s">
        <v>1860</v>
      </c>
      <c r="R4242" s="38" t="s">
        <v>15727</v>
      </c>
      <c r="V4242" s="38" t="s">
        <v>2467</v>
      </c>
      <c r="X4242" s="367">
        <v>29902</v>
      </c>
      <c r="Y4242" s="38" t="s">
        <v>1854</v>
      </c>
      <c r="AA4242" s="38" t="s">
        <v>1170</v>
      </c>
      <c r="AB4242" s="38" t="s">
        <v>15922</v>
      </c>
      <c r="AE4242" s="38" t="s">
        <v>2950</v>
      </c>
      <c r="AG4242" s="38">
        <v>1</v>
      </c>
      <c r="AH4242" s="38" t="s">
        <v>4439</v>
      </c>
      <c r="AI4242" s="38" t="s">
        <v>4440</v>
      </c>
      <c r="AJ4242" s="38" t="s">
        <v>4449</v>
      </c>
      <c r="AK4242" s="38" t="s">
        <v>13327</v>
      </c>
      <c r="AL4242" s="301" t="s">
        <v>15905</v>
      </c>
      <c r="AO4242" s="29" t="s">
        <v>4442</v>
      </c>
      <c r="AR4242" s="29" t="str">
        <f t="shared" si="669"/>
        <v>0</v>
      </c>
      <c r="AS4242" s="29">
        <f t="shared" si="667"/>
        <v>0</v>
      </c>
      <c r="AW4242" s="29" t="str">
        <f t="shared" si="670"/>
        <v/>
      </c>
      <c r="AX4242" s="29" t="str">
        <f t="shared" si="662"/>
        <v/>
      </c>
      <c r="AY4242" s="29" t="str">
        <f t="shared" si="668"/>
        <v>https://media.mediathek-tanz-theater.de/iiif/2/nvt_img-485-002-001.JP2</v>
      </c>
      <c r="AZ4242" s="29" t="str">
        <f t="shared" si="663"/>
        <v>image/jp2</v>
      </c>
      <c r="BA4242" s="29" t="str">
        <f t="shared" si="664"/>
        <v>presentation/iiif</v>
      </c>
      <c r="BB4242" s="29" t="str">
        <f t="shared" si="665"/>
        <v>https://media.mediathek-tanz-theater.de/iiif/2/nvt_img-485-002-001.JP2/full/100,/0/default.jpg</v>
      </c>
      <c r="BC4242" s="29" t="str">
        <f t="shared" si="661"/>
        <v>image/jpeg</v>
      </c>
      <c r="BD4242" s="29" t="str">
        <f t="shared" si="666"/>
        <v>presentation/thumbnail</v>
      </c>
    </row>
    <row r="4243" spans="1:56">
      <c r="A4243" s="29">
        <v>1</v>
      </c>
      <c r="B4243" s="29">
        <v>0</v>
      </c>
      <c r="C4243" s="38" t="s">
        <v>15923</v>
      </c>
      <c r="D4243" s="38" t="s">
        <v>15924</v>
      </c>
      <c r="F4243" s="38" t="s">
        <v>15199</v>
      </c>
      <c r="I4243" s="38" t="s">
        <v>4446</v>
      </c>
      <c r="J4243" s="38" t="s">
        <v>15917</v>
      </c>
      <c r="N4243" s="38" t="s">
        <v>1223</v>
      </c>
      <c r="P4243" s="38" t="s">
        <v>1860</v>
      </c>
      <c r="R4243" s="38" t="s">
        <v>15727</v>
      </c>
      <c r="U4243" s="38" t="s">
        <v>15393</v>
      </c>
      <c r="V4243" s="38" t="s">
        <v>2467</v>
      </c>
      <c r="X4243" s="367">
        <v>29902</v>
      </c>
      <c r="Y4243" s="38" t="s">
        <v>1854</v>
      </c>
      <c r="AA4243" s="38" t="s">
        <v>1170</v>
      </c>
      <c r="AB4243" s="38" t="s">
        <v>15925</v>
      </c>
      <c r="AE4243" s="38" t="s">
        <v>2950</v>
      </c>
      <c r="AG4243" s="38">
        <v>1</v>
      </c>
      <c r="AH4243" s="38" t="s">
        <v>4439</v>
      </c>
      <c r="AI4243" s="38" t="s">
        <v>4440</v>
      </c>
      <c r="AJ4243" s="38" t="s">
        <v>4449</v>
      </c>
      <c r="AK4243" s="38" t="s">
        <v>72</v>
      </c>
      <c r="AL4243" s="301" t="s">
        <v>15905</v>
      </c>
      <c r="AO4243" s="29" t="s">
        <v>4442</v>
      </c>
      <c r="AR4243" s="29" t="str">
        <f t="shared" si="669"/>
        <v>0</v>
      </c>
      <c r="AS4243" s="29">
        <f t="shared" si="667"/>
        <v>0</v>
      </c>
      <c r="AW4243" s="29" t="str">
        <f t="shared" si="670"/>
        <v/>
      </c>
      <c r="AX4243" s="29" t="str">
        <f t="shared" si="662"/>
        <v/>
      </c>
      <c r="AY4243" s="29" t="str">
        <f t="shared" si="668"/>
        <v>https://media.mediathek-tanz-theater.de/iiif/2/nvt_img-485-002-002.JP2</v>
      </c>
      <c r="AZ4243" s="29" t="str">
        <f t="shared" si="663"/>
        <v>image/jp2</v>
      </c>
      <c r="BA4243" s="29" t="str">
        <f t="shared" si="664"/>
        <v>presentation/iiif</v>
      </c>
      <c r="BB4243" s="29" t="str">
        <f t="shared" si="665"/>
        <v>https://media.mediathek-tanz-theater.de/iiif/2/nvt_img-485-002-002.JP2/full/100,/0/default.jpg</v>
      </c>
      <c r="BC4243" s="29" t="str">
        <f t="shared" si="661"/>
        <v>image/jpeg</v>
      </c>
      <c r="BD4243" s="29" t="str">
        <f t="shared" si="666"/>
        <v>presentation/thumbnail</v>
      </c>
    </row>
    <row r="4244" spans="1:56" ht="25.5">
      <c r="A4244" s="29">
        <v>1</v>
      </c>
      <c r="B4244" s="29">
        <v>0</v>
      </c>
      <c r="C4244" s="38" t="s">
        <v>15926</v>
      </c>
      <c r="D4244" s="38" t="s">
        <v>15927</v>
      </c>
      <c r="F4244" s="38" t="s">
        <v>15199</v>
      </c>
      <c r="H4244" s="38" t="s">
        <v>4841</v>
      </c>
      <c r="I4244" s="38" t="s">
        <v>4446</v>
      </c>
      <c r="J4244" s="38" t="s">
        <v>15917</v>
      </c>
      <c r="N4244" s="38" t="s">
        <v>1223</v>
      </c>
      <c r="P4244" s="38" t="s">
        <v>1860</v>
      </c>
      <c r="R4244" s="38" t="s">
        <v>15727</v>
      </c>
      <c r="U4244" s="38" t="s">
        <v>15928</v>
      </c>
      <c r="V4244" s="38" t="s">
        <v>2467</v>
      </c>
      <c r="X4244" s="367">
        <v>29902</v>
      </c>
      <c r="Y4244" s="38" t="s">
        <v>1854</v>
      </c>
      <c r="AA4244" s="38" t="s">
        <v>1170</v>
      </c>
      <c r="AB4244" s="38" t="s">
        <v>15929</v>
      </c>
      <c r="AE4244" s="38" t="s">
        <v>2950</v>
      </c>
      <c r="AG4244" s="38">
        <v>1</v>
      </c>
      <c r="AH4244" s="38" t="s">
        <v>4439</v>
      </c>
      <c r="AI4244" s="38" t="s">
        <v>4440</v>
      </c>
      <c r="AJ4244" s="38" t="s">
        <v>4449</v>
      </c>
      <c r="AK4244" s="38" t="s">
        <v>72</v>
      </c>
      <c r="AL4244" s="301" t="s">
        <v>15905</v>
      </c>
      <c r="AO4244" s="29" t="s">
        <v>4442</v>
      </c>
      <c r="AR4244" s="29" t="str">
        <f t="shared" si="669"/>
        <v>0</v>
      </c>
      <c r="AS4244" s="29">
        <f t="shared" si="667"/>
        <v>0</v>
      </c>
      <c r="AW4244" s="29" t="str">
        <f t="shared" si="670"/>
        <v/>
      </c>
      <c r="AX4244" s="29" t="str">
        <f t="shared" si="662"/>
        <v/>
      </c>
      <c r="AY4244" s="29" t="str">
        <f t="shared" si="668"/>
        <v>https://media.mediathek-tanz-theater.de/iiif/2/nvt_img-485-002-003.JP2</v>
      </c>
      <c r="AZ4244" s="29" t="str">
        <f t="shared" si="663"/>
        <v>image/jp2</v>
      </c>
      <c r="BA4244" s="29" t="str">
        <f t="shared" si="664"/>
        <v>presentation/iiif</v>
      </c>
      <c r="BB4244" s="29" t="str">
        <f t="shared" si="665"/>
        <v>https://media.mediathek-tanz-theater.de/iiif/2/nvt_img-485-002-003.JP2/full/100,/0/default.jpg</v>
      </c>
      <c r="BC4244" s="29" t="str">
        <f t="shared" si="661"/>
        <v>image/jpeg</v>
      </c>
      <c r="BD4244" s="29" t="str">
        <f t="shared" si="666"/>
        <v>presentation/thumbnail</v>
      </c>
    </row>
    <row r="4245" spans="1:56">
      <c r="A4245" s="29">
        <v>1</v>
      </c>
      <c r="B4245" s="29">
        <v>0</v>
      </c>
      <c r="C4245" s="38" t="s">
        <v>15930</v>
      </c>
      <c r="D4245" s="38" t="s">
        <v>15931</v>
      </c>
      <c r="F4245" s="38" t="s">
        <v>15199</v>
      </c>
      <c r="I4245" s="38" t="s">
        <v>4438</v>
      </c>
      <c r="J4245" t="s">
        <v>15901</v>
      </c>
      <c r="N4245" s="38" t="s">
        <v>1223</v>
      </c>
      <c r="P4245" s="38" t="s">
        <v>1860</v>
      </c>
      <c r="R4245" s="38" t="s">
        <v>15727</v>
      </c>
      <c r="V4245" s="38" t="s">
        <v>2467</v>
      </c>
      <c r="X4245" s="367">
        <v>29902</v>
      </c>
      <c r="Y4245" s="38" t="s">
        <v>1854</v>
      </c>
      <c r="AA4245" s="38" t="s">
        <v>1170</v>
      </c>
      <c r="AE4245" s="38" t="s">
        <v>2950</v>
      </c>
      <c r="AG4245" s="38">
        <v>1</v>
      </c>
      <c r="AH4245" s="38" t="s">
        <v>4439</v>
      </c>
      <c r="AI4245" s="38" t="s">
        <v>4440</v>
      </c>
      <c r="AJ4245" s="38" t="s">
        <v>5780</v>
      </c>
      <c r="AL4245" s="301" t="s">
        <v>15905</v>
      </c>
      <c r="AO4245" s="29" t="s">
        <v>4442</v>
      </c>
      <c r="AR4245" s="29" t="str">
        <f t="shared" si="669"/>
        <v>1</v>
      </c>
      <c r="AS4245" s="29">
        <f t="shared" si="667"/>
        <v>0</v>
      </c>
      <c r="AW4245" s="29" t="str">
        <f t="shared" si="670"/>
        <v/>
      </c>
      <c r="AX4245" s="29" t="str">
        <f t="shared" si="662"/>
        <v/>
      </c>
      <c r="AY4245" s="29" t="str">
        <f t="shared" si="668"/>
        <v>https://media.mediathek-tanz-theater.de/iiif/2/nvt_img-485-003.JP2</v>
      </c>
      <c r="AZ4245" s="29" t="str">
        <f t="shared" si="663"/>
        <v>image/jp2</v>
      </c>
      <c r="BA4245" s="29" t="str">
        <f t="shared" si="664"/>
        <v>presentation/iiif</v>
      </c>
      <c r="BB4245" s="29" t="str">
        <f t="shared" si="665"/>
        <v>https://media.mediathek-tanz-theater.de/iiif/2/nvt_img-485-003.JP2/full/100,/0/default.jpg</v>
      </c>
      <c r="BC4245" s="29" t="str">
        <f t="shared" si="661"/>
        <v>image/jpeg</v>
      </c>
      <c r="BD4245" s="29" t="str">
        <f t="shared" si="666"/>
        <v>presentation/thumbnail</v>
      </c>
    </row>
    <row r="4246" spans="1:56" ht="25.5">
      <c r="A4246" s="29">
        <v>1</v>
      </c>
      <c r="B4246" s="29">
        <v>0</v>
      </c>
      <c r="C4246" s="38" t="s">
        <v>15932</v>
      </c>
      <c r="D4246" s="38" t="s">
        <v>15933</v>
      </c>
      <c r="F4246" s="38" t="s">
        <v>15199</v>
      </c>
      <c r="I4246" s="38" t="s">
        <v>4446</v>
      </c>
      <c r="J4246" s="38" t="s">
        <v>15930</v>
      </c>
      <c r="N4246" s="38" t="s">
        <v>1223</v>
      </c>
      <c r="P4246" s="38" t="s">
        <v>1860</v>
      </c>
      <c r="R4246" s="38" t="s">
        <v>15727</v>
      </c>
      <c r="U4246" s="38" t="s">
        <v>15928</v>
      </c>
      <c r="V4246" s="38" t="s">
        <v>2467</v>
      </c>
      <c r="X4246" s="367">
        <v>29902</v>
      </c>
      <c r="Y4246" s="38" t="s">
        <v>1854</v>
      </c>
      <c r="AA4246" s="38" t="s">
        <v>1170</v>
      </c>
      <c r="AB4246" s="38" t="s">
        <v>15934</v>
      </c>
      <c r="AE4246" s="38" t="s">
        <v>2950</v>
      </c>
      <c r="AG4246" s="38">
        <v>1</v>
      </c>
      <c r="AH4246" s="38" t="s">
        <v>4439</v>
      </c>
      <c r="AI4246" s="38" t="s">
        <v>4440</v>
      </c>
      <c r="AJ4246" s="38" t="s">
        <v>4449</v>
      </c>
      <c r="AK4246" s="38" t="s">
        <v>72</v>
      </c>
      <c r="AL4246" s="301" t="s">
        <v>15905</v>
      </c>
      <c r="AO4246" s="29" t="s">
        <v>4442</v>
      </c>
      <c r="AR4246" s="29" t="str">
        <f t="shared" si="669"/>
        <v>0</v>
      </c>
      <c r="AS4246" s="29">
        <f t="shared" si="667"/>
        <v>0</v>
      </c>
      <c r="AW4246" s="29" t="str">
        <f t="shared" si="670"/>
        <v/>
      </c>
      <c r="AX4246" s="29" t="str">
        <f t="shared" si="662"/>
        <v/>
      </c>
      <c r="AY4246" s="29" t="str">
        <f t="shared" si="668"/>
        <v>https://media.mediathek-tanz-theater.de/iiif/2/nvt_img-485-003-001.JP2</v>
      </c>
      <c r="AZ4246" s="29" t="str">
        <f t="shared" si="663"/>
        <v>image/jp2</v>
      </c>
      <c r="BA4246" s="29" t="str">
        <f t="shared" si="664"/>
        <v>presentation/iiif</v>
      </c>
      <c r="BB4246" s="29" t="str">
        <f t="shared" si="665"/>
        <v>https://media.mediathek-tanz-theater.de/iiif/2/nvt_img-485-003-001.JP2/full/100,/0/default.jpg</v>
      </c>
      <c r="BC4246" s="29" t="str">
        <f t="shared" si="661"/>
        <v>image/jpeg</v>
      </c>
      <c r="BD4246" s="29" t="str">
        <f t="shared" si="666"/>
        <v>presentation/thumbnail</v>
      </c>
    </row>
    <row r="4247" spans="1:56" ht="25.5">
      <c r="A4247" s="29">
        <v>1</v>
      </c>
      <c r="B4247" s="29">
        <v>0</v>
      </c>
      <c r="C4247" s="38" t="s">
        <v>15935</v>
      </c>
      <c r="D4247" s="38" t="s">
        <v>15936</v>
      </c>
      <c r="F4247" s="38" t="s">
        <v>15199</v>
      </c>
      <c r="I4247" s="38" t="s">
        <v>4446</v>
      </c>
      <c r="J4247" s="38" t="s">
        <v>15930</v>
      </c>
      <c r="N4247" s="38" t="s">
        <v>1223</v>
      </c>
      <c r="P4247" s="38" t="s">
        <v>1860</v>
      </c>
      <c r="R4247" s="38" t="s">
        <v>15727</v>
      </c>
      <c r="U4247" s="38" t="s">
        <v>15928</v>
      </c>
      <c r="V4247" s="38" t="s">
        <v>2467</v>
      </c>
      <c r="X4247" s="367">
        <v>29902</v>
      </c>
      <c r="Y4247" s="38" t="s">
        <v>1854</v>
      </c>
      <c r="AA4247" s="38" t="s">
        <v>1170</v>
      </c>
      <c r="AB4247" s="38" t="s">
        <v>15937</v>
      </c>
      <c r="AE4247" s="38" t="s">
        <v>2950</v>
      </c>
      <c r="AG4247" s="38">
        <v>1</v>
      </c>
      <c r="AH4247" s="38" t="s">
        <v>4439</v>
      </c>
      <c r="AI4247" s="38" t="s">
        <v>4440</v>
      </c>
      <c r="AJ4247" s="38" t="s">
        <v>4449</v>
      </c>
      <c r="AK4247" s="38" t="s">
        <v>72</v>
      </c>
      <c r="AL4247" s="301" t="s">
        <v>15905</v>
      </c>
      <c r="AO4247" s="29" t="s">
        <v>4442</v>
      </c>
      <c r="AR4247" s="29" t="str">
        <f t="shared" si="669"/>
        <v>0</v>
      </c>
      <c r="AS4247" s="29">
        <f t="shared" si="667"/>
        <v>0</v>
      </c>
      <c r="AW4247" s="29" t="str">
        <f t="shared" si="670"/>
        <v/>
      </c>
      <c r="AX4247" s="29" t="str">
        <f t="shared" si="662"/>
        <v/>
      </c>
      <c r="AY4247" s="29" t="str">
        <f t="shared" si="668"/>
        <v>https://media.mediathek-tanz-theater.de/iiif/2/nvt_img-485-003-002.JP2</v>
      </c>
      <c r="AZ4247" s="29" t="str">
        <f t="shared" si="663"/>
        <v>image/jp2</v>
      </c>
      <c r="BA4247" s="29" t="str">
        <f t="shared" si="664"/>
        <v>presentation/iiif</v>
      </c>
      <c r="BB4247" s="29" t="str">
        <f t="shared" si="665"/>
        <v>https://media.mediathek-tanz-theater.de/iiif/2/nvt_img-485-003-002.JP2/full/100,/0/default.jpg</v>
      </c>
      <c r="BC4247" s="29" t="str">
        <f t="shared" si="661"/>
        <v>image/jpeg</v>
      </c>
      <c r="BD4247" s="29" t="str">
        <f t="shared" si="666"/>
        <v>presentation/thumbnail</v>
      </c>
    </row>
    <row r="4248" spans="1:56" ht="25.5">
      <c r="A4248" s="29">
        <v>1</v>
      </c>
      <c r="B4248" s="29">
        <v>0</v>
      </c>
      <c r="C4248" s="38" t="s">
        <v>15938</v>
      </c>
      <c r="D4248" s="38" t="s">
        <v>15939</v>
      </c>
      <c r="F4248" s="38" t="s">
        <v>15199</v>
      </c>
      <c r="I4248" s="38" t="s">
        <v>4446</v>
      </c>
      <c r="J4248" s="38" t="s">
        <v>15930</v>
      </c>
      <c r="N4248" s="38" t="s">
        <v>1223</v>
      </c>
      <c r="P4248" s="38" t="s">
        <v>1860</v>
      </c>
      <c r="R4248" s="38" t="s">
        <v>15727</v>
      </c>
      <c r="U4248" s="38" t="s">
        <v>15928</v>
      </c>
      <c r="V4248" s="38" t="s">
        <v>2467</v>
      </c>
      <c r="X4248" s="367">
        <v>29902</v>
      </c>
      <c r="Y4248" s="38" t="s">
        <v>1854</v>
      </c>
      <c r="AA4248" s="38" t="s">
        <v>1170</v>
      </c>
      <c r="AB4248" s="38" t="s">
        <v>15940</v>
      </c>
      <c r="AE4248" s="38" t="s">
        <v>2950</v>
      </c>
      <c r="AG4248" s="38">
        <v>1</v>
      </c>
      <c r="AH4248" s="38" t="s">
        <v>4439</v>
      </c>
      <c r="AI4248" s="38" t="s">
        <v>4440</v>
      </c>
      <c r="AJ4248" s="38" t="s">
        <v>4449</v>
      </c>
      <c r="AK4248" s="38" t="s">
        <v>72</v>
      </c>
      <c r="AL4248" s="301" t="s">
        <v>15905</v>
      </c>
      <c r="AO4248" s="29" t="s">
        <v>4442</v>
      </c>
      <c r="AR4248" s="29" t="str">
        <f t="shared" si="669"/>
        <v>0</v>
      </c>
      <c r="AS4248" s="29">
        <f t="shared" si="667"/>
        <v>0</v>
      </c>
      <c r="AW4248" s="29" t="str">
        <f t="shared" si="670"/>
        <v/>
      </c>
      <c r="AX4248" s="29" t="str">
        <f t="shared" si="662"/>
        <v/>
      </c>
      <c r="AY4248" s="29" t="str">
        <f t="shared" si="668"/>
        <v>https://media.mediathek-tanz-theater.de/iiif/2/nvt_img-485-003-003.JP2</v>
      </c>
      <c r="AZ4248" s="29" t="str">
        <f t="shared" si="663"/>
        <v>image/jp2</v>
      </c>
      <c r="BA4248" s="29" t="str">
        <f t="shared" si="664"/>
        <v>presentation/iiif</v>
      </c>
      <c r="BB4248" s="29" t="str">
        <f t="shared" si="665"/>
        <v>https://media.mediathek-tanz-theater.de/iiif/2/nvt_img-485-003-003.JP2/full/100,/0/default.jpg</v>
      </c>
      <c r="BC4248" s="29" t="str">
        <f t="shared" si="661"/>
        <v>image/jpeg</v>
      </c>
      <c r="BD4248" s="29" t="str">
        <f t="shared" si="666"/>
        <v>presentation/thumbnail</v>
      </c>
    </row>
    <row r="4249" spans="1:56">
      <c r="A4249" s="29">
        <v>1</v>
      </c>
      <c r="B4249" s="29">
        <v>0</v>
      </c>
      <c r="C4249" s="38" t="s">
        <v>15941</v>
      </c>
      <c r="D4249" s="38" t="s">
        <v>15942</v>
      </c>
      <c r="F4249" s="38" t="s">
        <v>15199</v>
      </c>
      <c r="I4249" s="38" t="s">
        <v>4438</v>
      </c>
      <c r="J4249" t="s">
        <v>15901</v>
      </c>
      <c r="N4249" s="38" t="s">
        <v>1223</v>
      </c>
      <c r="P4249" s="38" t="s">
        <v>1860</v>
      </c>
      <c r="R4249" s="38" t="s">
        <v>15727</v>
      </c>
      <c r="V4249" s="38" t="s">
        <v>2467</v>
      </c>
      <c r="X4249" s="367">
        <v>29902</v>
      </c>
      <c r="Y4249" s="38" t="s">
        <v>1854</v>
      </c>
      <c r="AA4249" s="38" t="s">
        <v>1170</v>
      </c>
      <c r="AE4249" s="38" t="s">
        <v>2950</v>
      </c>
      <c r="AG4249" s="38">
        <v>1</v>
      </c>
      <c r="AH4249" s="38" t="s">
        <v>4439</v>
      </c>
      <c r="AI4249" s="38" t="s">
        <v>4440</v>
      </c>
      <c r="AJ4249" s="38" t="s">
        <v>15943</v>
      </c>
      <c r="AL4249" s="301" t="s">
        <v>15905</v>
      </c>
      <c r="AO4249" s="29" t="s">
        <v>4442</v>
      </c>
      <c r="AR4249" s="29" t="str">
        <f t="shared" si="669"/>
        <v>1</v>
      </c>
      <c r="AS4249" s="29">
        <f t="shared" si="667"/>
        <v>0</v>
      </c>
      <c r="AW4249" s="29" t="str">
        <f t="shared" si="670"/>
        <v/>
      </c>
      <c r="AX4249" s="29" t="str">
        <f t="shared" si="662"/>
        <v/>
      </c>
      <c r="AY4249" s="29" t="str">
        <f t="shared" si="668"/>
        <v>https://media.mediathek-tanz-theater.de/iiif/2/nvt_img-485-004.JP2</v>
      </c>
      <c r="AZ4249" s="29" t="str">
        <f t="shared" si="663"/>
        <v>image/jp2</v>
      </c>
      <c r="BA4249" s="29" t="str">
        <f t="shared" si="664"/>
        <v>presentation/iiif</v>
      </c>
      <c r="BB4249" s="29" t="str">
        <f t="shared" si="665"/>
        <v>https://media.mediathek-tanz-theater.de/iiif/2/nvt_img-485-004.JP2/full/100,/0/default.jpg</v>
      </c>
      <c r="BC4249" s="29" t="str">
        <f t="shared" si="661"/>
        <v>image/jpeg</v>
      </c>
      <c r="BD4249" s="29" t="str">
        <f t="shared" si="666"/>
        <v>presentation/thumbnail</v>
      </c>
    </row>
    <row r="4250" spans="1:56" ht="25.5">
      <c r="A4250" s="29">
        <v>1</v>
      </c>
      <c r="B4250" s="29">
        <v>0</v>
      </c>
      <c r="C4250" s="38" t="s">
        <v>15944</v>
      </c>
      <c r="D4250" s="38" t="s">
        <v>15945</v>
      </c>
      <c r="F4250" s="38" t="s">
        <v>15199</v>
      </c>
      <c r="I4250" s="38" t="s">
        <v>4446</v>
      </c>
      <c r="J4250" s="38" t="s">
        <v>15941</v>
      </c>
      <c r="N4250" s="38" t="s">
        <v>1223</v>
      </c>
      <c r="P4250" s="38" t="s">
        <v>1860</v>
      </c>
      <c r="R4250" s="38" t="s">
        <v>15727</v>
      </c>
      <c r="U4250" s="38" t="s">
        <v>15928</v>
      </c>
      <c r="V4250" s="38" t="s">
        <v>2467</v>
      </c>
      <c r="X4250" s="367">
        <v>29902</v>
      </c>
      <c r="Y4250" s="38" t="s">
        <v>1854</v>
      </c>
      <c r="AA4250" s="38" t="s">
        <v>1170</v>
      </c>
      <c r="AB4250" s="38" t="s">
        <v>15946</v>
      </c>
      <c r="AE4250" s="38" t="s">
        <v>2950</v>
      </c>
      <c r="AG4250" s="38">
        <v>1</v>
      </c>
      <c r="AH4250" s="38" t="s">
        <v>4439</v>
      </c>
      <c r="AI4250" s="38" t="s">
        <v>4440</v>
      </c>
      <c r="AJ4250" s="38" t="s">
        <v>4449</v>
      </c>
      <c r="AK4250" s="38" t="s">
        <v>15947</v>
      </c>
      <c r="AL4250" s="301" t="s">
        <v>15905</v>
      </c>
      <c r="AO4250" s="29" t="s">
        <v>4442</v>
      </c>
      <c r="AR4250" s="29" t="str">
        <f t="shared" si="669"/>
        <v>0</v>
      </c>
      <c r="AS4250" s="29">
        <f t="shared" si="667"/>
        <v>0</v>
      </c>
      <c r="AW4250" s="29" t="str">
        <f t="shared" si="670"/>
        <v/>
      </c>
      <c r="AX4250" s="29" t="str">
        <f t="shared" si="662"/>
        <v/>
      </c>
      <c r="AY4250" s="29" t="str">
        <f t="shared" si="668"/>
        <v>https://media.mediathek-tanz-theater.de/iiif/2/nvt_img-485-004-001.JP2</v>
      </c>
      <c r="AZ4250" s="29" t="str">
        <f t="shared" si="663"/>
        <v>image/jp2</v>
      </c>
      <c r="BA4250" s="29" t="str">
        <f t="shared" si="664"/>
        <v>presentation/iiif</v>
      </c>
      <c r="BB4250" s="29" t="str">
        <f t="shared" si="665"/>
        <v>https://media.mediathek-tanz-theater.de/iiif/2/nvt_img-485-004-001.JP2/full/100,/0/default.jpg</v>
      </c>
      <c r="BC4250" s="29" t="str">
        <f t="shared" si="661"/>
        <v>image/jpeg</v>
      </c>
      <c r="BD4250" s="29" t="str">
        <f t="shared" si="666"/>
        <v>presentation/thumbnail</v>
      </c>
    </row>
    <row r="4251" spans="1:56" ht="25.5">
      <c r="A4251" s="29">
        <v>1</v>
      </c>
      <c r="B4251" s="29">
        <v>0</v>
      </c>
      <c r="C4251" s="38" t="s">
        <v>15948</v>
      </c>
      <c r="D4251" s="38" t="s">
        <v>15949</v>
      </c>
      <c r="F4251" s="38" t="s">
        <v>15199</v>
      </c>
      <c r="I4251" s="38" t="s">
        <v>4446</v>
      </c>
      <c r="J4251" s="38" t="s">
        <v>15941</v>
      </c>
      <c r="N4251" s="38" t="s">
        <v>1223</v>
      </c>
      <c r="P4251" s="38" t="s">
        <v>1860</v>
      </c>
      <c r="R4251" s="38" t="s">
        <v>15727</v>
      </c>
      <c r="U4251" s="38" t="s">
        <v>15928</v>
      </c>
      <c r="V4251" s="38" t="s">
        <v>2467</v>
      </c>
      <c r="X4251" s="367">
        <v>29902</v>
      </c>
      <c r="Y4251" s="38" t="s">
        <v>1854</v>
      </c>
      <c r="AA4251" s="38" t="s">
        <v>1170</v>
      </c>
      <c r="AB4251" s="38" t="s">
        <v>15950</v>
      </c>
      <c r="AE4251" s="38" t="s">
        <v>2950</v>
      </c>
      <c r="AG4251" s="38">
        <v>1</v>
      </c>
      <c r="AH4251" s="38" t="s">
        <v>4439</v>
      </c>
      <c r="AI4251" s="38" t="s">
        <v>4440</v>
      </c>
      <c r="AJ4251" s="38" t="s">
        <v>4449</v>
      </c>
      <c r="AK4251" s="38" t="s">
        <v>72</v>
      </c>
      <c r="AL4251" s="301" t="s">
        <v>15905</v>
      </c>
      <c r="AO4251" s="29" t="s">
        <v>4442</v>
      </c>
      <c r="AR4251" s="29" t="str">
        <f t="shared" si="669"/>
        <v>0</v>
      </c>
      <c r="AS4251" s="29">
        <f t="shared" si="667"/>
        <v>0</v>
      </c>
      <c r="AW4251" s="29" t="str">
        <f t="shared" si="670"/>
        <v/>
      </c>
      <c r="AX4251" s="29" t="str">
        <f t="shared" si="662"/>
        <v/>
      </c>
      <c r="AY4251" s="29" t="str">
        <f t="shared" si="668"/>
        <v>https://media.mediathek-tanz-theater.de/iiif/2/nvt_img-485-004-002.JP2</v>
      </c>
      <c r="AZ4251" s="29" t="str">
        <f t="shared" si="663"/>
        <v>image/jp2</v>
      </c>
      <c r="BA4251" s="29" t="str">
        <f t="shared" si="664"/>
        <v>presentation/iiif</v>
      </c>
      <c r="BB4251" s="29" t="str">
        <f t="shared" si="665"/>
        <v>https://media.mediathek-tanz-theater.de/iiif/2/nvt_img-485-004-002.JP2/full/100,/0/default.jpg</v>
      </c>
      <c r="BC4251" s="29" t="str">
        <f t="shared" si="661"/>
        <v>image/jpeg</v>
      </c>
      <c r="BD4251" s="29" t="str">
        <f t="shared" si="666"/>
        <v>presentation/thumbnail</v>
      </c>
    </row>
    <row r="4252" spans="1:56" ht="51">
      <c r="A4252" s="29">
        <v>1</v>
      </c>
      <c r="B4252" s="29">
        <v>0</v>
      </c>
      <c r="C4252" s="38" t="s">
        <v>15951</v>
      </c>
      <c r="D4252" s="38" t="s">
        <v>15952</v>
      </c>
      <c r="F4252" s="38" t="s">
        <v>15199</v>
      </c>
      <c r="I4252" s="38" t="s">
        <v>4446</v>
      </c>
      <c r="J4252" s="38" t="s">
        <v>15941</v>
      </c>
      <c r="N4252" s="38" t="s">
        <v>1223</v>
      </c>
      <c r="P4252" s="38" t="s">
        <v>1860</v>
      </c>
      <c r="R4252" s="38" t="s">
        <v>15727</v>
      </c>
      <c r="U4252" s="38" t="s">
        <v>15928</v>
      </c>
      <c r="V4252" s="38" t="s">
        <v>2467</v>
      </c>
      <c r="X4252" s="367">
        <v>29902</v>
      </c>
      <c r="Y4252" s="38" t="s">
        <v>1854</v>
      </c>
      <c r="AA4252" s="38" t="s">
        <v>1170</v>
      </c>
      <c r="AB4252" s="38" t="s">
        <v>15953</v>
      </c>
      <c r="AE4252" s="38" t="s">
        <v>2950</v>
      </c>
      <c r="AG4252" s="38">
        <v>1</v>
      </c>
      <c r="AH4252" s="38" t="s">
        <v>4439</v>
      </c>
      <c r="AI4252" s="38" t="s">
        <v>4440</v>
      </c>
      <c r="AJ4252" s="38" t="s">
        <v>4449</v>
      </c>
      <c r="AK4252" s="38" t="s">
        <v>15954</v>
      </c>
      <c r="AL4252" s="301" t="s">
        <v>15905</v>
      </c>
      <c r="AO4252" s="29" t="s">
        <v>4442</v>
      </c>
      <c r="AR4252" s="29" t="str">
        <f t="shared" si="669"/>
        <v>0</v>
      </c>
      <c r="AS4252" s="29">
        <f t="shared" si="667"/>
        <v>0</v>
      </c>
      <c r="AW4252" s="29" t="str">
        <f t="shared" si="670"/>
        <v/>
      </c>
      <c r="AX4252" s="29" t="str">
        <f t="shared" si="662"/>
        <v/>
      </c>
      <c r="AY4252" s="29" t="str">
        <f t="shared" si="668"/>
        <v>https://media.mediathek-tanz-theater.de/iiif/2/nvt_img-485-004-003.JP2</v>
      </c>
      <c r="AZ4252" s="29" t="str">
        <f t="shared" si="663"/>
        <v>image/jp2</v>
      </c>
      <c r="BA4252" s="29" t="str">
        <f t="shared" si="664"/>
        <v>presentation/iiif</v>
      </c>
      <c r="BB4252" s="29" t="str">
        <f t="shared" si="665"/>
        <v>https://media.mediathek-tanz-theater.de/iiif/2/nvt_img-485-004-003.JP2/full/100,/0/default.jpg</v>
      </c>
      <c r="BC4252" s="29" t="str">
        <f t="shared" si="661"/>
        <v>image/jpeg</v>
      </c>
      <c r="BD4252" s="29" t="str">
        <f t="shared" si="666"/>
        <v>presentation/thumbnail</v>
      </c>
    </row>
    <row r="4253" spans="1:56" ht="25.5">
      <c r="A4253" s="29">
        <v>1</v>
      </c>
      <c r="B4253" s="29">
        <v>0</v>
      </c>
      <c r="C4253" s="38" t="s">
        <v>15955</v>
      </c>
      <c r="D4253" s="38" t="s">
        <v>15956</v>
      </c>
      <c r="F4253" s="38" t="s">
        <v>15199</v>
      </c>
      <c r="I4253" s="38" t="s">
        <v>4446</v>
      </c>
      <c r="J4253" s="38" t="s">
        <v>15941</v>
      </c>
      <c r="N4253" s="38" t="s">
        <v>1223</v>
      </c>
      <c r="P4253" s="38" t="s">
        <v>1860</v>
      </c>
      <c r="R4253" s="38" t="s">
        <v>15727</v>
      </c>
      <c r="U4253" s="38" t="s">
        <v>15928</v>
      </c>
      <c r="V4253" s="38" t="s">
        <v>2467</v>
      </c>
      <c r="X4253" s="367">
        <v>29902</v>
      </c>
      <c r="Y4253" s="38" t="s">
        <v>1854</v>
      </c>
      <c r="AA4253" s="38" t="s">
        <v>1170</v>
      </c>
      <c r="AB4253" s="38" t="s">
        <v>15957</v>
      </c>
      <c r="AE4253" s="38" t="s">
        <v>2950</v>
      </c>
      <c r="AG4253" s="38">
        <v>1</v>
      </c>
      <c r="AH4253" s="38" t="s">
        <v>4439</v>
      </c>
      <c r="AI4253" s="38" t="s">
        <v>4440</v>
      </c>
      <c r="AJ4253" s="38" t="s">
        <v>4449</v>
      </c>
      <c r="AK4253" s="38" t="s">
        <v>72</v>
      </c>
      <c r="AL4253" s="301" t="s">
        <v>15905</v>
      </c>
      <c r="AO4253" s="29" t="s">
        <v>4442</v>
      </c>
      <c r="AR4253" s="29" t="str">
        <f t="shared" si="669"/>
        <v>0</v>
      </c>
      <c r="AS4253" s="29">
        <f t="shared" si="667"/>
        <v>0</v>
      </c>
      <c r="AW4253" s="29" t="str">
        <f t="shared" si="670"/>
        <v/>
      </c>
      <c r="AX4253" s="29" t="str">
        <f t="shared" si="662"/>
        <v/>
      </c>
      <c r="AY4253" s="29" t="str">
        <f t="shared" si="668"/>
        <v>https://media.mediathek-tanz-theater.de/iiif/2/nvt_img-485-004-004.JP2</v>
      </c>
      <c r="AZ4253" s="29" t="str">
        <f t="shared" si="663"/>
        <v>image/jp2</v>
      </c>
      <c r="BA4253" s="29" t="str">
        <f t="shared" si="664"/>
        <v>presentation/iiif</v>
      </c>
      <c r="BB4253" s="29" t="str">
        <f t="shared" si="665"/>
        <v>https://media.mediathek-tanz-theater.de/iiif/2/nvt_img-485-004-004.JP2/full/100,/0/default.jpg</v>
      </c>
      <c r="BC4253" s="29" t="str">
        <f t="shared" si="661"/>
        <v>image/jpeg</v>
      </c>
      <c r="BD4253" s="29" t="str">
        <f t="shared" si="666"/>
        <v>presentation/thumbnail</v>
      </c>
    </row>
    <row r="4254" spans="1:56" ht="102">
      <c r="A4254" s="29">
        <v>0</v>
      </c>
      <c r="B4254" s="29">
        <v>0</v>
      </c>
      <c r="C4254" t="s">
        <v>15958</v>
      </c>
      <c r="F4254" s="38" t="s">
        <v>15199</v>
      </c>
      <c r="I4254" s="38" t="s">
        <v>4431</v>
      </c>
      <c r="J4254" s="406"/>
      <c r="M4254" s="311"/>
      <c r="U4254"/>
      <c r="AB4254" s="38" t="s">
        <v>15959</v>
      </c>
      <c r="AC4254" s="38" t="s">
        <v>4433</v>
      </c>
      <c r="AE4254" s="38" t="s">
        <v>2950</v>
      </c>
      <c r="AG4254" s="38">
        <v>1</v>
      </c>
      <c r="AJ4254" s="38" t="s">
        <v>5115</v>
      </c>
      <c r="AL4254" s="301" t="s">
        <v>15905</v>
      </c>
      <c r="AR4254" s="29" t="str">
        <f t="shared" si="669"/>
        <v>1</v>
      </c>
      <c r="AS4254" s="29">
        <f t="shared" si="667"/>
        <v>0</v>
      </c>
      <c r="AT4254" s="29">
        <v>0</v>
      </c>
      <c r="AW4254" s="29" t="str">
        <f t="shared" si="670"/>
        <v/>
      </c>
      <c r="AX4254" s="29" t="str">
        <f t="shared" si="662"/>
        <v/>
      </c>
      <c r="AY4254" s="29" t="str">
        <f t="shared" si="668"/>
        <v>https://media.mediathek-tanz-theater.de/iiif/2/nvt_img-486.JP2</v>
      </c>
      <c r="AZ4254" s="29" t="str">
        <f t="shared" si="663"/>
        <v>image/jp2</v>
      </c>
      <c r="BA4254" s="29" t="str">
        <f t="shared" si="664"/>
        <v>presentation/iiif</v>
      </c>
      <c r="BB4254" s="29" t="str">
        <f t="shared" si="665"/>
        <v>https://media.mediathek-tanz-theater.de/iiif/2/nvt_img-486.JP2/full/100,/0/default.jpg</v>
      </c>
      <c r="BC4254" s="29" t="str">
        <f t="shared" si="661"/>
        <v>image/jpeg</v>
      </c>
      <c r="BD4254" s="29" t="str">
        <f t="shared" si="666"/>
        <v>presentation/thumbnail</v>
      </c>
    </row>
    <row r="4255" spans="1:56">
      <c r="A4255" s="29">
        <v>1</v>
      </c>
      <c r="B4255" s="29">
        <v>0</v>
      </c>
      <c r="C4255" s="38" t="s">
        <v>15960</v>
      </c>
      <c r="D4255" s="38" t="s">
        <v>15961</v>
      </c>
      <c r="F4255" s="38" t="s">
        <v>15199</v>
      </c>
      <c r="I4255" s="38" t="s">
        <v>4438</v>
      </c>
      <c r="J4255" t="s">
        <v>15958</v>
      </c>
      <c r="N4255" s="38" t="s">
        <v>1223</v>
      </c>
      <c r="P4255" s="38" t="s">
        <v>1860</v>
      </c>
      <c r="R4255" s="38" t="s">
        <v>15727</v>
      </c>
      <c r="V4255" s="38" t="s">
        <v>2467</v>
      </c>
      <c r="X4255" s="367">
        <v>29902</v>
      </c>
      <c r="Y4255" s="38" t="s">
        <v>1854</v>
      </c>
      <c r="AA4255" s="38" t="s">
        <v>1170</v>
      </c>
      <c r="AE4255" s="38" t="s">
        <v>2950</v>
      </c>
      <c r="AG4255" s="38">
        <v>1</v>
      </c>
      <c r="AH4255" s="38" t="s">
        <v>4439</v>
      </c>
      <c r="AI4255" s="38" t="s">
        <v>4440</v>
      </c>
      <c r="AJ4255" s="38" t="s">
        <v>11491</v>
      </c>
      <c r="AL4255" s="301" t="s">
        <v>15905</v>
      </c>
      <c r="AO4255" s="29" t="s">
        <v>4442</v>
      </c>
      <c r="AR4255" s="29" t="str">
        <f t="shared" si="669"/>
        <v>1</v>
      </c>
      <c r="AS4255" s="29">
        <f t="shared" si="667"/>
        <v>0</v>
      </c>
      <c r="AW4255" s="29" t="str">
        <f t="shared" si="670"/>
        <v/>
      </c>
      <c r="AX4255" s="29" t="str">
        <f t="shared" si="662"/>
        <v/>
      </c>
      <c r="AY4255" s="29" t="str">
        <f t="shared" si="668"/>
        <v>https://media.mediathek-tanz-theater.de/iiif/2/nvt_img-486-001.JP2</v>
      </c>
      <c r="AZ4255" s="29" t="str">
        <f t="shared" si="663"/>
        <v>image/jp2</v>
      </c>
      <c r="BA4255" s="29" t="str">
        <f t="shared" si="664"/>
        <v>presentation/iiif</v>
      </c>
      <c r="BB4255" s="29" t="str">
        <f t="shared" si="665"/>
        <v>https://media.mediathek-tanz-theater.de/iiif/2/nvt_img-486-001.JP2/full/100,/0/default.jpg</v>
      </c>
      <c r="BC4255" s="29" t="str">
        <f t="shared" si="661"/>
        <v>image/jpeg</v>
      </c>
      <c r="BD4255" s="29" t="str">
        <f t="shared" si="666"/>
        <v>presentation/thumbnail</v>
      </c>
    </row>
    <row r="4256" spans="1:56" ht="25.5">
      <c r="A4256" s="29">
        <v>1</v>
      </c>
      <c r="B4256" s="29">
        <v>0</v>
      </c>
      <c r="C4256" s="38" t="s">
        <v>15962</v>
      </c>
      <c r="D4256" s="38" t="s">
        <v>15963</v>
      </c>
      <c r="F4256" s="38" t="s">
        <v>15199</v>
      </c>
      <c r="I4256" s="38" t="s">
        <v>4446</v>
      </c>
      <c r="J4256" s="38" t="s">
        <v>15960</v>
      </c>
      <c r="N4256" s="38" t="s">
        <v>1223</v>
      </c>
      <c r="P4256" s="38" t="s">
        <v>1860</v>
      </c>
      <c r="R4256" s="38" t="s">
        <v>15727</v>
      </c>
      <c r="U4256" s="38" t="s">
        <v>15964</v>
      </c>
      <c r="V4256" s="38" t="s">
        <v>2467</v>
      </c>
      <c r="X4256" s="367">
        <v>29902</v>
      </c>
      <c r="Y4256" s="38" t="s">
        <v>1854</v>
      </c>
      <c r="AA4256" s="38" t="s">
        <v>1170</v>
      </c>
      <c r="AB4256" s="38" t="s">
        <v>15965</v>
      </c>
      <c r="AE4256" s="38" t="s">
        <v>2950</v>
      </c>
      <c r="AG4256" s="38">
        <v>1</v>
      </c>
      <c r="AH4256" s="38" t="s">
        <v>4439</v>
      </c>
      <c r="AI4256" s="38" t="s">
        <v>4440</v>
      </c>
      <c r="AJ4256" s="38" t="s">
        <v>4449</v>
      </c>
      <c r="AK4256" s="38" t="s">
        <v>15966</v>
      </c>
      <c r="AL4256" s="301" t="s">
        <v>15905</v>
      </c>
      <c r="AO4256" s="29" t="s">
        <v>4442</v>
      </c>
      <c r="AR4256" s="29" t="str">
        <f t="shared" si="669"/>
        <v>0</v>
      </c>
      <c r="AS4256" s="29">
        <f t="shared" si="667"/>
        <v>0</v>
      </c>
      <c r="AW4256" s="29" t="str">
        <f t="shared" si="670"/>
        <v/>
      </c>
      <c r="AX4256" s="29" t="str">
        <f t="shared" si="662"/>
        <v/>
      </c>
      <c r="AY4256" s="29" t="str">
        <f t="shared" si="668"/>
        <v>https://media.mediathek-tanz-theater.de/iiif/2/nvt_img-486-001-001.JP2</v>
      </c>
      <c r="AZ4256" s="29" t="str">
        <f t="shared" si="663"/>
        <v>image/jp2</v>
      </c>
      <c r="BA4256" s="29" t="str">
        <f t="shared" si="664"/>
        <v>presentation/iiif</v>
      </c>
      <c r="BB4256" s="29" t="str">
        <f t="shared" si="665"/>
        <v>https://media.mediathek-tanz-theater.de/iiif/2/nvt_img-486-001-001.JP2/full/100,/0/default.jpg</v>
      </c>
      <c r="BC4256" s="29" t="str">
        <f t="shared" si="661"/>
        <v>image/jpeg</v>
      </c>
      <c r="BD4256" s="29" t="str">
        <f t="shared" si="666"/>
        <v>presentation/thumbnail</v>
      </c>
    </row>
    <row r="4257" spans="1:56" ht="38.25">
      <c r="A4257" s="29">
        <v>1</v>
      </c>
      <c r="B4257" s="29">
        <v>0</v>
      </c>
      <c r="C4257" s="38" t="s">
        <v>15967</v>
      </c>
      <c r="D4257" s="38" t="s">
        <v>15968</v>
      </c>
      <c r="F4257" s="38" t="s">
        <v>15199</v>
      </c>
      <c r="I4257" s="38" t="s">
        <v>4446</v>
      </c>
      <c r="J4257" s="38" t="s">
        <v>15960</v>
      </c>
      <c r="N4257" s="38" t="s">
        <v>1223</v>
      </c>
      <c r="P4257" s="38" t="s">
        <v>1860</v>
      </c>
      <c r="R4257" s="38" t="s">
        <v>15727</v>
      </c>
      <c r="U4257" s="38" t="s">
        <v>15969</v>
      </c>
      <c r="V4257" s="38" t="s">
        <v>2467</v>
      </c>
      <c r="X4257" s="367">
        <v>29902</v>
      </c>
      <c r="Y4257" s="38" t="s">
        <v>1854</v>
      </c>
      <c r="AA4257" s="38" t="s">
        <v>1170</v>
      </c>
      <c r="AB4257" s="38" t="s">
        <v>15970</v>
      </c>
      <c r="AE4257" s="38" t="s">
        <v>2950</v>
      </c>
      <c r="AG4257" s="38">
        <v>1</v>
      </c>
      <c r="AH4257" s="38" t="s">
        <v>4439</v>
      </c>
      <c r="AI4257" s="38" t="s">
        <v>4440</v>
      </c>
      <c r="AJ4257" s="38" t="s">
        <v>4449</v>
      </c>
      <c r="AK4257" s="38" t="s">
        <v>15966</v>
      </c>
      <c r="AL4257" s="301" t="s">
        <v>15905</v>
      </c>
      <c r="AO4257" s="29" t="s">
        <v>4442</v>
      </c>
      <c r="AR4257" s="29" t="str">
        <f t="shared" si="669"/>
        <v>0</v>
      </c>
      <c r="AS4257" s="29">
        <f t="shared" si="667"/>
        <v>0</v>
      </c>
      <c r="AW4257" s="29" t="str">
        <f t="shared" si="670"/>
        <v/>
      </c>
      <c r="AX4257" s="29" t="str">
        <f t="shared" si="662"/>
        <v/>
      </c>
      <c r="AY4257" s="29" t="str">
        <f t="shared" si="668"/>
        <v>https://media.mediathek-tanz-theater.de/iiif/2/nvt_img-486-001-002.JP2</v>
      </c>
      <c r="AZ4257" s="29" t="str">
        <f t="shared" si="663"/>
        <v>image/jp2</v>
      </c>
      <c r="BA4257" s="29" t="str">
        <f t="shared" si="664"/>
        <v>presentation/iiif</v>
      </c>
      <c r="BB4257" s="29" t="str">
        <f t="shared" si="665"/>
        <v>https://media.mediathek-tanz-theater.de/iiif/2/nvt_img-486-001-002.JP2/full/100,/0/default.jpg</v>
      </c>
      <c r="BC4257" s="29" t="str">
        <f t="shared" si="661"/>
        <v>image/jpeg</v>
      </c>
      <c r="BD4257" s="29" t="str">
        <f t="shared" si="666"/>
        <v>presentation/thumbnail</v>
      </c>
    </row>
    <row r="4258" spans="1:56" ht="51">
      <c r="A4258" s="29">
        <v>1</v>
      </c>
      <c r="B4258" s="29">
        <v>0</v>
      </c>
      <c r="C4258" s="38" t="s">
        <v>15971</v>
      </c>
      <c r="D4258" s="38" t="s">
        <v>15972</v>
      </c>
      <c r="F4258" s="38" t="s">
        <v>15199</v>
      </c>
      <c r="I4258" s="38" t="s">
        <v>4446</v>
      </c>
      <c r="J4258" s="38" t="s">
        <v>15960</v>
      </c>
      <c r="N4258" s="38" t="s">
        <v>1223</v>
      </c>
      <c r="P4258" s="38" t="s">
        <v>1860</v>
      </c>
      <c r="R4258" s="38" t="s">
        <v>15727</v>
      </c>
      <c r="U4258" s="38" t="s">
        <v>15973</v>
      </c>
      <c r="V4258" s="38" t="s">
        <v>2467</v>
      </c>
      <c r="X4258" s="367">
        <v>29902</v>
      </c>
      <c r="Y4258" s="38" t="s">
        <v>1854</v>
      </c>
      <c r="AA4258" s="38" t="s">
        <v>1170</v>
      </c>
      <c r="AB4258" s="38" t="s">
        <v>15974</v>
      </c>
      <c r="AE4258" s="38" t="s">
        <v>2950</v>
      </c>
      <c r="AG4258" s="38">
        <v>1</v>
      </c>
      <c r="AH4258" s="38" t="s">
        <v>4439</v>
      </c>
      <c r="AI4258" s="38" t="s">
        <v>4440</v>
      </c>
      <c r="AJ4258" s="38" t="s">
        <v>4449</v>
      </c>
      <c r="AK4258" s="38" t="s">
        <v>15975</v>
      </c>
      <c r="AL4258" s="301" t="s">
        <v>15905</v>
      </c>
      <c r="AO4258" s="29" t="s">
        <v>4442</v>
      </c>
      <c r="AR4258" s="29" t="str">
        <f t="shared" si="669"/>
        <v>0</v>
      </c>
      <c r="AS4258" s="29">
        <f t="shared" si="667"/>
        <v>0</v>
      </c>
      <c r="AW4258" s="29" t="str">
        <f t="shared" si="670"/>
        <v/>
      </c>
      <c r="AX4258" s="29" t="str">
        <f t="shared" si="662"/>
        <v/>
      </c>
      <c r="AY4258" s="29" t="str">
        <f t="shared" si="668"/>
        <v>https://media.mediathek-tanz-theater.de/iiif/2/nvt_img-486-001-003.JP2</v>
      </c>
      <c r="AZ4258" s="29" t="str">
        <f t="shared" si="663"/>
        <v>image/jp2</v>
      </c>
      <c r="BA4258" s="29" t="str">
        <f t="shared" si="664"/>
        <v>presentation/iiif</v>
      </c>
      <c r="BB4258" s="29" t="str">
        <f t="shared" si="665"/>
        <v>https://media.mediathek-tanz-theater.de/iiif/2/nvt_img-486-001-003.JP2/full/100,/0/default.jpg</v>
      </c>
      <c r="BC4258" s="29" t="str">
        <f t="shared" si="661"/>
        <v>image/jpeg</v>
      </c>
      <c r="BD4258" s="29" t="str">
        <f t="shared" si="666"/>
        <v>presentation/thumbnail</v>
      </c>
    </row>
    <row r="4259" spans="1:56">
      <c r="A4259" s="29">
        <v>1</v>
      </c>
      <c r="B4259" s="29">
        <v>0</v>
      </c>
      <c r="C4259" s="38" t="s">
        <v>15976</v>
      </c>
      <c r="D4259" s="38" t="s">
        <v>15977</v>
      </c>
      <c r="F4259" s="38" t="s">
        <v>15199</v>
      </c>
      <c r="I4259" s="38" t="s">
        <v>4438</v>
      </c>
      <c r="J4259" t="s">
        <v>15958</v>
      </c>
      <c r="N4259" s="38" t="s">
        <v>1223</v>
      </c>
      <c r="P4259" s="38" t="s">
        <v>1860</v>
      </c>
      <c r="R4259" s="38" t="s">
        <v>15727</v>
      </c>
      <c r="V4259" s="38" t="s">
        <v>2467</v>
      </c>
      <c r="X4259" s="367">
        <v>29902</v>
      </c>
      <c r="Y4259" s="38" t="s">
        <v>1854</v>
      </c>
      <c r="AA4259" s="38" t="s">
        <v>1170</v>
      </c>
      <c r="AE4259" s="38" t="s">
        <v>2950</v>
      </c>
      <c r="AG4259" s="38">
        <v>1</v>
      </c>
      <c r="AH4259" s="38" t="s">
        <v>4439</v>
      </c>
      <c r="AI4259" s="38" t="s">
        <v>4440</v>
      </c>
      <c r="AJ4259" s="38" t="s">
        <v>5900</v>
      </c>
      <c r="AL4259" s="301" t="s">
        <v>15905</v>
      </c>
      <c r="AO4259" s="29" t="s">
        <v>4442</v>
      </c>
      <c r="AR4259" s="29" t="str">
        <f t="shared" si="669"/>
        <v>1</v>
      </c>
      <c r="AS4259" s="29">
        <f t="shared" si="667"/>
        <v>0</v>
      </c>
      <c r="AW4259" s="29" t="str">
        <f t="shared" si="670"/>
        <v/>
      </c>
      <c r="AX4259" s="29" t="str">
        <f t="shared" si="662"/>
        <v/>
      </c>
      <c r="AY4259" s="29" t="str">
        <f t="shared" si="668"/>
        <v>https://media.mediathek-tanz-theater.de/iiif/2/nvt_img-486-002.JP2</v>
      </c>
      <c r="AZ4259" s="29" t="str">
        <f t="shared" si="663"/>
        <v>image/jp2</v>
      </c>
      <c r="BA4259" s="29" t="str">
        <f t="shared" si="664"/>
        <v>presentation/iiif</v>
      </c>
      <c r="BB4259" s="29" t="str">
        <f t="shared" si="665"/>
        <v>https://media.mediathek-tanz-theater.de/iiif/2/nvt_img-486-002.JP2/full/100,/0/default.jpg</v>
      </c>
      <c r="BC4259" s="29" t="str">
        <f t="shared" si="661"/>
        <v>image/jpeg</v>
      </c>
      <c r="BD4259" s="29" t="str">
        <f t="shared" si="666"/>
        <v>presentation/thumbnail</v>
      </c>
    </row>
    <row r="4260" spans="1:56" ht="25.5">
      <c r="A4260" s="29">
        <v>1</v>
      </c>
      <c r="B4260" s="29">
        <v>0</v>
      </c>
      <c r="C4260" s="38" t="s">
        <v>15978</v>
      </c>
      <c r="D4260" s="38" t="s">
        <v>15979</v>
      </c>
      <c r="F4260" s="38" t="s">
        <v>15199</v>
      </c>
      <c r="I4260" s="38" t="s">
        <v>4446</v>
      </c>
      <c r="J4260" s="38" t="s">
        <v>15976</v>
      </c>
      <c r="N4260" s="38" t="s">
        <v>1223</v>
      </c>
      <c r="P4260" s="38" t="s">
        <v>1860</v>
      </c>
      <c r="R4260" s="38" t="s">
        <v>15727</v>
      </c>
      <c r="U4260" s="38" t="s">
        <v>15980</v>
      </c>
      <c r="V4260" s="38" t="s">
        <v>2467</v>
      </c>
      <c r="X4260" s="367">
        <v>29902</v>
      </c>
      <c r="Y4260" s="38" t="s">
        <v>1854</v>
      </c>
      <c r="AA4260" s="38" t="s">
        <v>1170</v>
      </c>
      <c r="AB4260" s="38" t="s">
        <v>15981</v>
      </c>
      <c r="AE4260" s="38" t="s">
        <v>2950</v>
      </c>
      <c r="AG4260" s="38">
        <v>1</v>
      </c>
      <c r="AH4260" s="38" t="s">
        <v>4439</v>
      </c>
      <c r="AI4260" s="38" t="s">
        <v>4440</v>
      </c>
      <c r="AJ4260" s="38" t="s">
        <v>4449</v>
      </c>
      <c r="AK4260" s="38" t="s">
        <v>14173</v>
      </c>
      <c r="AL4260" s="301" t="s">
        <v>15905</v>
      </c>
      <c r="AO4260" s="29" t="s">
        <v>4442</v>
      </c>
      <c r="AR4260" s="29" t="str">
        <f t="shared" si="669"/>
        <v>0</v>
      </c>
      <c r="AS4260" s="29">
        <f t="shared" si="667"/>
        <v>0</v>
      </c>
      <c r="AW4260" s="29" t="str">
        <f t="shared" si="670"/>
        <v/>
      </c>
      <c r="AX4260" s="29" t="str">
        <f t="shared" si="662"/>
        <v/>
      </c>
      <c r="AY4260" s="29" t="str">
        <f t="shared" si="668"/>
        <v>https://media.mediathek-tanz-theater.de/iiif/2/nvt_img-486-002-001.JP2</v>
      </c>
      <c r="AZ4260" s="29" t="str">
        <f t="shared" si="663"/>
        <v>image/jp2</v>
      </c>
      <c r="BA4260" s="29" t="str">
        <f t="shared" si="664"/>
        <v>presentation/iiif</v>
      </c>
      <c r="BB4260" s="29" t="str">
        <f t="shared" si="665"/>
        <v>https://media.mediathek-tanz-theater.de/iiif/2/nvt_img-486-002-001.JP2/full/100,/0/default.jpg</v>
      </c>
      <c r="BC4260" s="29" t="str">
        <f t="shared" si="661"/>
        <v>image/jpeg</v>
      </c>
      <c r="BD4260" s="29" t="str">
        <f t="shared" si="666"/>
        <v>presentation/thumbnail</v>
      </c>
    </row>
    <row r="4261" spans="1:56" ht="25.5">
      <c r="A4261" s="29">
        <v>1</v>
      </c>
      <c r="B4261" s="29">
        <v>0</v>
      </c>
      <c r="C4261" s="38" t="s">
        <v>15982</v>
      </c>
      <c r="D4261" s="38" t="s">
        <v>15983</v>
      </c>
      <c r="F4261" s="38" t="s">
        <v>15199</v>
      </c>
      <c r="I4261" s="38" t="s">
        <v>4446</v>
      </c>
      <c r="J4261" s="38" t="s">
        <v>15976</v>
      </c>
      <c r="N4261" s="38" t="s">
        <v>1223</v>
      </c>
      <c r="P4261" s="38" t="s">
        <v>1860</v>
      </c>
      <c r="R4261" s="38" t="s">
        <v>15727</v>
      </c>
      <c r="U4261" s="38" t="s">
        <v>15980</v>
      </c>
      <c r="V4261" s="38" t="s">
        <v>2467</v>
      </c>
      <c r="X4261" s="367">
        <v>29902</v>
      </c>
      <c r="Y4261" s="38" t="s">
        <v>1854</v>
      </c>
      <c r="AA4261" s="38" t="s">
        <v>1170</v>
      </c>
      <c r="AB4261" s="38" t="s">
        <v>15984</v>
      </c>
      <c r="AE4261" s="38" t="s">
        <v>2950</v>
      </c>
      <c r="AG4261" s="38">
        <v>1</v>
      </c>
      <c r="AH4261" s="38" t="s">
        <v>4439</v>
      </c>
      <c r="AI4261" s="38" t="s">
        <v>4440</v>
      </c>
      <c r="AJ4261" s="38" t="s">
        <v>4449</v>
      </c>
      <c r="AK4261" s="38" t="s">
        <v>15985</v>
      </c>
      <c r="AL4261" s="301" t="s">
        <v>15905</v>
      </c>
      <c r="AO4261" s="29" t="s">
        <v>4442</v>
      </c>
      <c r="AR4261" s="29" t="str">
        <f t="shared" si="669"/>
        <v>0</v>
      </c>
      <c r="AS4261" s="29">
        <f t="shared" si="667"/>
        <v>0</v>
      </c>
      <c r="AW4261" s="29" t="str">
        <f t="shared" si="670"/>
        <v/>
      </c>
      <c r="AX4261" s="29" t="str">
        <f t="shared" si="662"/>
        <v/>
      </c>
      <c r="AY4261" s="29" t="str">
        <f t="shared" si="668"/>
        <v>https://media.mediathek-tanz-theater.de/iiif/2/nvt_img-486-002-002.JP2</v>
      </c>
      <c r="AZ4261" s="29" t="str">
        <f t="shared" si="663"/>
        <v>image/jp2</v>
      </c>
      <c r="BA4261" s="29" t="str">
        <f t="shared" si="664"/>
        <v>presentation/iiif</v>
      </c>
      <c r="BB4261" s="29" t="str">
        <f t="shared" si="665"/>
        <v>https://media.mediathek-tanz-theater.de/iiif/2/nvt_img-486-002-002.JP2/full/100,/0/default.jpg</v>
      </c>
      <c r="BC4261" s="29" t="str">
        <f t="shared" si="661"/>
        <v>image/jpeg</v>
      </c>
      <c r="BD4261" s="29" t="str">
        <f t="shared" si="666"/>
        <v>presentation/thumbnail</v>
      </c>
    </row>
    <row r="4262" spans="1:56" ht="25.5">
      <c r="A4262" s="29">
        <v>1</v>
      </c>
      <c r="B4262" s="29">
        <v>0</v>
      </c>
      <c r="C4262" s="38" t="s">
        <v>15986</v>
      </c>
      <c r="D4262" s="38" t="s">
        <v>15987</v>
      </c>
      <c r="F4262" s="38" t="s">
        <v>15199</v>
      </c>
      <c r="H4262" s="38" t="s">
        <v>4841</v>
      </c>
      <c r="I4262" s="38" t="s">
        <v>4446</v>
      </c>
      <c r="J4262" s="38" t="s">
        <v>15976</v>
      </c>
      <c r="N4262" s="38" t="s">
        <v>1223</v>
      </c>
      <c r="P4262" s="38" t="s">
        <v>1860</v>
      </c>
      <c r="R4262" s="38" t="s">
        <v>15727</v>
      </c>
      <c r="U4262" s="38" t="s">
        <v>15988</v>
      </c>
      <c r="V4262" s="38" t="s">
        <v>2467</v>
      </c>
      <c r="X4262" s="367">
        <v>29902</v>
      </c>
      <c r="Y4262" s="38" t="s">
        <v>1854</v>
      </c>
      <c r="AA4262" s="38" t="s">
        <v>1170</v>
      </c>
      <c r="AB4262" s="38" t="s">
        <v>15989</v>
      </c>
      <c r="AE4262" s="38" t="s">
        <v>2950</v>
      </c>
      <c r="AG4262" s="38">
        <v>1</v>
      </c>
      <c r="AH4262" s="38" t="s">
        <v>4439</v>
      </c>
      <c r="AI4262" s="38" t="s">
        <v>4440</v>
      </c>
      <c r="AJ4262" s="38" t="s">
        <v>4449</v>
      </c>
      <c r="AK4262" s="38" t="s">
        <v>15990</v>
      </c>
      <c r="AL4262" s="301" t="s">
        <v>15905</v>
      </c>
      <c r="AO4262" s="29" t="s">
        <v>4442</v>
      </c>
      <c r="AR4262" s="29" t="str">
        <f t="shared" si="669"/>
        <v>0</v>
      </c>
      <c r="AS4262" s="29">
        <f t="shared" si="667"/>
        <v>0</v>
      </c>
      <c r="AW4262" s="29" t="str">
        <f t="shared" si="670"/>
        <v/>
      </c>
      <c r="AX4262" s="29" t="str">
        <f t="shared" si="662"/>
        <v/>
      </c>
      <c r="AY4262" s="29" t="str">
        <f t="shared" si="668"/>
        <v>https://media.mediathek-tanz-theater.de/iiif/2/nvt_img-486-002-003.JP2</v>
      </c>
      <c r="AZ4262" s="29" t="str">
        <f t="shared" si="663"/>
        <v>image/jp2</v>
      </c>
      <c r="BA4262" s="29" t="str">
        <f t="shared" si="664"/>
        <v>presentation/iiif</v>
      </c>
      <c r="BB4262" s="29" t="str">
        <f t="shared" si="665"/>
        <v>https://media.mediathek-tanz-theater.de/iiif/2/nvt_img-486-002-003.JP2/full/100,/0/default.jpg</v>
      </c>
      <c r="BC4262" s="29" t="str">
        <f t="shared" si="661"/>
        <v>image/jpeg</v>
      </c>
      <c r="BD4262" s="29" t="str">
        <f t="shared" si="666"/>
        <v>presentation/thumbnail</v>
      </c>
    </row>
    <row r="4263" spans="1:56">
      <c r="A4263" s="29">
        <v>1</v>
      </c>
      <c r="B4263" s="29">
        <v>0</v>
      </c>
      <c r="C4263" s="38" t="s">
        <v>15991</v>
      </c>
      <c r="D4263" s="38" t="s">
        <v>15992</v>
      </c>
      <c r="F4263" s="38" t="s">
        <v>15199</v>
      </c>
      <c r="I4263" s="38" t="s">
        <v>4438</v>
      </c>
      <c r="J4263" t="s">
        <v>15958</v>
      </c>
      <c r="N4263" s="38" t="s">
        <v>1223</v>
      </c>
      <c r="P4263" s="38" t="s">
        <v>1860</v>
      </c>
      <c r="R4263" s="38" t="s">
        <v>15727</v>
      </c>
      <c r="V4263" s="38" t="s">
        <v>2467</v>
      </c>
      <c r="X4263" s="367">
        <v>29902</v>
      </c>
      <c r="Y4263" s="38" t="s">
        <v>1854</v>
      </c>
      <c r="AA4263" s="38" t="s">
        <v>1170</v>
      </c>
      <c r="AE4263" s="38" t="s">
        <v>2950</v>
      </c>
      <c r="AG4263" s="38">
        <v>1</v>
      </c>
      <c r="AH4263" s="38" t="s">
        <v>4439</v>
      </c>
      <c r="AI4263" s="38" t="s">
        <v>4440</v>
      </c>
      <c r="AJ4263" s="38" t="s">
        <v>12883</v>
      </c>
      <c r="AL4263" s="301" t="s">
        <v>15905</v>
      </c>
      <c r="AO4263" s="29" t="s">
        <v>4442</v>
      </c>
      <c r="AR4263" s="29" t="str">
        <f t="shared" si="669"/>
        <v>1</v>
      </c>
      <c r="AS4263" s="29">
        <f t="shared" si="667"/>
        <v>0</v>
      </c>
      <c r="AW4263" s="29" t="str">
        <f t="shared" si="670"/>
        <v/>
      </c>
      <c r="AX4263" s="29" t="str">
        <f t="shared" si="662"/>
        <v/>
      </c>
      <c r="AY4263" s="29" t="str">
        <f t="shared" si="668"/>
        <v>https://media.mediathek-tanz-theater.de/iiif/2/nvt_img-486-003.JP2</v>
      </c>
      <c r="AZ4263" s="29" t="str">
        <f t="shared" si="663"/>
        <v>image/jp2</v>
      </c>
      <c r="BA4263" s="29" t="str">
        <f t="shared" si="664"/>
        <v>presentation/iiif</v>
      </c>
      <c r="BB4263" s="29" t="str">
        <f t="shared" si="665"/>
        <v>https://media.mediathek-tanz-theater.de/iiif/2/nvt_img-486-003.JP2/full/100,/0/default.jpg</v>
      </c>
      <c r="BC4263" s="29" t="str">
        <f t="shared" si="661"/>
        <v>image/jpeg</v>
      </c>
      <c r="BD4263" s="29" t="str">
        <f t="shared" si="666"/>
        <v>presentation/thumbnail</v>
      </c>
    </row>
    <row r="4264" spans="1:56" ht="25.5">
      <c r="A4264" s="29">
        <v>1</v>
      </c>
      <c r="B4264" s="29">
        <v>0</v>
      </c>
      <c r="C4264" s="38" t="s">
        <v>15993</v>
      </c>
      <c r="D4264" s="38" t="s">
        <v>15994</v>
      </c>
      <c r="F4264" s="38" t="s">
        <v>15199</v>
      </c>
      <c r="I4264" s="38" t="s">
        <v>4446</v>
      </c>
      <c r="J4264" s="38" t="s">
        <v>15991</v>
      </c>
      <c r="N4264" s="38" t="s">
        <v>1223</v>
      </c>
      <c r="P4264" s="38" t="s">
        <v>1860</v>
      </c>
      <c r="R4264" s="38" t="s">
        <v>15727</v>
      </c>
      <c r="U4264" s="38" t="s">
        <v>15964</v>
      </c>
      <c r="V4264" s="38" t="s">
        <v>2467</v>
      </c>
      <c r="X4264" s="367">
        <v>29902</v>
      </c>
      <c r="Y4264" s="38" t="s">
        <v>1854</v>
      </c>
      <c r="AA4264" s="38" t="s">
        <v>1170</v>
      </c>
      <c r="AB4264" s="38" t="s">
        <v>15995</v>
      </c>
      <c r="AE4264" s="38" t="s">
        <v>2950</v>
      </c>
      <c r="AG4264" s="38">
        <v>1</v>
      </c>
      <c r="AH4264" s="38" t="s">
        <v>4439</v>
      </c>
      <c r="AI4264" s="38" t="s">
        <v>4440</v>
      </c>
      <c r="AJ4264" s="38" t="s">
        <v>4449</v>
      </c>
      <c r="AK4264" s="38" t="s">
        <v>15996</v>
      </c>
      <c r="AL4264" s="301" t="s">
        <v>15905</v>
      </c>
      <c r="AO4264" s="29" t="s">
        <v>4442</v>
      </c>
      <c r="AR4264" s="29" t="str">
        <f t="shared" si="669"/>
        <v>0</v>
      </c>
      <c r="AS4264" s="29">
        <f t="shared" si="667"/>
        <v>0</v>
      </c>
      <c r="AW4264" s="29" t="str">
        <f t="shared" si="670"/>
        <v/>
      </c>
      <c r="AX4264" s="29" t="str">
        <f t="shared" si="662"/>
        <v/>
      </c>
      <c r="AY4264" s="29" t="str">
        <f t="shared" si="668"/>
        <v>https://media.mediathek-tanz-theater.de/iiif/2/nvt_img-486-003-001.JP2</v>
      </c>
      <c r="AZ4264" s="29" t="str">
        <f t="shared" si="663"/>
        <v>image/jp2</v>
      </c>
      <c r="BA4264" s="29" t="str">
        <f t="shared" si="664"/>
        <v>presentation/iiif</v>
      </c>
      <c r="BB4264" s="29" t="str">
        <f t="shared" si="665"/>
        <v>https://media.mediathek-tanz-theater.de/iiif/2/nvt_img-486-003-001.JP2/full/100,/0/default.jpg</v>
      </c>
      <c r="BC4264" s="29" t="str">
        <f t="shared" si="661"/>
        <v>image/jpeg</v>
      </c>
      <c r="BD4264" s="29" t="str">
        <f t="shared" si="666"/>
        <v>presentation/thumbnail</v>
      </c>
    </row>
    <row r="4265" spans="1:56" ht="25.5">
      <c r="A4265" s="29">
        <v>1</v>
      </c>
      <c r="B4265" s="29">
        <v>0</v>
      </c>
      <c r="C4265" s="38" t="s">
        <v>15997</v>
      </c>
      <c r="D4265" s="38" t="s">
        <v>15998</v>
      </c>
      <c r="F4265" s="38" t="s">
        <v>15199</v>
      </c>
      <c r="I4265" s="38" t="s">
        <v>4446</v>
      </c>
      <c r="J4265" s="38" t="s">
        <v>15991</v>
      </c>
      <c r="N4265" s="38" t="s">
        <v>1223</v>
      </c>
      <c r="P4265" s="38" t="s">
        <v>1860</v>
      </c>
      <c r="R4265" s="38" t="s">
        <v>15727</v>
      </c>
      <c r="U4265" s="38" t="s">
        <v>15999</v>
      </c>
      <c r="V4265" s="38" t="s">
        <v>2467</v>
      </c>
      <c r="X4265" s="367">
        <v>29902</v>
      </c>
      <c r="Y4265" s="38" t="s">
        <v>1854</v>
      </c>
      <c r="AA4265" s="38" t="s">
        <v>1170</v>
      </c>
      <c r="AB4265" s="38" t="s">
        <v>16000</v>
      </c>
      <c r="AE4265" s="38" t="s">
        <v>2950</v>
      </c>
      <c r="AG4265" s="38">
        <v>1</v>
      </c>
      <c r="AH4265" s="38" t="s">
        <v>4439</v>
      </c>
      <c r="AI4265" s="38" t="s">
        <v>4440</v>
      </c>
      <c r="AJ4265" s="38" t="s">
        <v>4449</v>
      </c>
      <c r="AK4265" s="38" t="s">
        <v>16001</v>
      </c>
      <c r="AL4265" s="301" t="s">
        <v>15905</v>
      </c>
      <c r="AO4265" s="29" t="s">
        <v>4442</v>
      </c>
      <c r="AR4265" s="29" t="str">
        <f t="shared" si="669"/>
        <v>0</v>
      </c>
      <c r="AS4265" s="29">
        <f t="shared" si="667"/>
        <v>0</v>
      </c>
      <c r="AW4265" s="29" t="str">
        <f t="shared" si="670"/>
        <v/>
      </c>
      <c r="AX4265" s="29" t="str">
        <f t="shared" si="662"/>
        <v/>
      </c>
      <c r="AY4265" s="29" t="str">
        <f t="shared" si="668"/>
        <v>https://media.mediathek-tanz-theater.de/iiif/2/nvt_img-486-003-002.JP2</v>
      </c>
      <c r="AZ4265" s="29" t="str">
        <f t="shared" si="663"/>
        <v>image/jp2</v>
      </c>
      <c r="BA4265" s="29" t="str">
        <f t="shared" si="664"/>
        <v>presentation/iiif</v>
      </c>
      <c r="BB4265" s="29" t="str">
        <f t="shared" si="665"/>
        <v>https://media.mediathek-tanz-theater.de/iiif/2/nvt_img-486-003-002.JP2/full/100,/0/default.jpg</v>
      </c>
      <c r="BC4265" s="29" t="str">
        <f t="shared" si="661"/>
        <v>image/jpeg</v>
      </c>
      <c r="BD4265" s="29" t="str">
        <f t="shared" si="666"/>
        <v>presentation/thumbnail</v>
      </c>
    </row>
    <row r="4266" spans="1:56" ht="51">
      <c r="A4266" s="29">
        <v>1</v>
      </c>
      <c r="B4266" s="29">
        <v>0</v>
      </c>
      <c r="C4266" s="38" t="s">
        <v>16002</v>
      </c>
      <c r="D4266" s="38" t="s">
        <v>16003</v>
      </c>
      <c r="F4266" s="38" t="s">
        <v>15199</v>
      </c>
      <c r="I4266" s="38" t="s">
        <v>4446</v>
      </c>
      <c r="J4266" s="38" t="s">
        <v>15991</v>
      </c>
      <c r="N4266" s="38" t="s">
        <v>1223</v>
      </c>
      <c r="P4266" s="38" t="s">
        <v>1860</v>
      </c>
      <c r="R4266" s="38" t="s">
        <v>15727</v>
      </c>
      <c r="U4266" s="38" t="s">
        <v>16004</v>
      </c>
      <c r="V4266" s="38" t="s">
        <v>2467</v>
      </c>
      <c r="X4266" s="367">
        <v>29902</v>
      </c>
      <c r="Y4266" s="38" t="s">
        <v>1854</v>
      </c>
      <c r="AA4266" s="38" t="s">
        <v>1170</v>
      </c>
      <c r="AB4266" s="38" t="s">
        <v>16005</v>
      </c>
      <c r="AE4266" s="38" t="s">
        <v>2950</v>
      </c>
      <c r="AG4266" s="38">
        <v>1</v>
      </c>
      <c r="AH4266" s="38" t="s">
        <v>4439</v>
      </c>
      <c r="AI4266" s="38" t="s">
        <v>4440</v>
      </c>
      <c r="AJ4266" s="38" t="s">
        <v>4449</v>
      </c>
      <c r="AK4266" s="38" t="s">
        <v>16006</v>
      </c>
      <c r="AL4266" s="301" t="s">
        <v>15905</v>
      </c>
      <c r="AO4266" s="29" t="s">
        <v>4442</v>
      </c>
      <c r="AR4266" s="29" t="str">
        <f t="shared" si="669"/>
        <v>0</v>
      </c>
      <c r="AS4266" s="29">
        <f t="shared" si="667"/>
        <v>0</v>
      </c>
      <c r="AW4266" s="29" t="str">
        <f t="shared" si="670"/>
        <v/>
      </c>
      <c r="AX4266" s="29" t="str">
        <f t="shared" si="662"/>
        <v/>
      </c>
      <c r="AY4266" s="29" t="str">
        <f t="shared" si="668"/>
        <v>https://media.mediathek-tanz-theater.de/iiif/2/nvt_img-486-003-003.JP2</v>
      </c>
      <c r="AZ4266" s="29" t="str">
        <f t="shared" si="663"/>
        <v>image/jp2</v>
      </c>
      <c r="BA4266" s="29" t="str">
        <f t="shared" si="664"/>
        <v>presentation/iiif</v>
      </c>
      <c r="BB4266" s="29" t="str">
        <f t="shared" si="665"/>
        <v>https://media.mediathek-tanz-theater.de/iiif/2/nvt_img-486-003-003.JP2/full/100,/0/default.jpg</v>
      </c>
      <c r="BC4266" s="29" t="str">
        <f t="shared" si="661"/>
        <v>image/jpeg</v>
      </c>
      <c r="BD4266" s="29" t="str">
        <f t="shared" si="666"/>
        <v>presentation/thumbnail</v>
      </c>
    </row>
    <row r="4267" spans="1:56" ht="102">
      <c r="A4267" s="29">
        <v>0</v>
      </c>
      <c r="B4267" s="29">
        <v>0</v>
      </c>
      <c r="C4267" t="s">
        <v>16007</v>
      </c>
      <c r="F4267" s="38" t="s">
        <v>15199</v>
      </c>
      <c r="I4267" s="38" t="s">
        <v>4431</v>
      </c>
      <c r="J4267" s="406"/>
      <c r="M4267" s="311"/>
      <c r="U4267"/>
      <c r="AB4267" s="38" t="s">
        <v>16008</v>
      </c>
      <c r="AC4267" s="38" t="s">
        <v>4433</v>
      </c>
      <c r="AE4267" s="38" t="s">
        <v>2950</v>
      </c>
      <c r="AG4267" s="38">
        <v>1</v>
      </c>
      <c r="AJ4267" s="38" t="s">
        <v>5115</v>
      </c>
      <c r="AL4267" s="301" t="s">
        <v>15905</v>
      </c>
      <c r="AR4267" s="29" t="str">
        <f t="shared" si="669"/>
        <v>1</v>
      </c>
      <c r="AS4267" s="29">
        <f t="shared" si="667"/>
        <v>0</v>
      </c>
      <c r="AT4267" s="29">
        <v>0</v>
      </c>
      <c r="AW4267" s="29" t="str">
        <f t="shared" si="670"/>
        <v/>
      </c>
      <c r="AX4267" s="29" t="str">
        <f t="shared" si="662"/>
        <v/>
      </c>
      <c r="AY4267" s="29" t="str">
        <f t="shared" si="668"/>
        <v>https://media.mediathek-tanz-theater.de/iiif/2/nvt_img-487.JP2</v>
      </c>
      <c r="AZ4267" s="29" t="str">
        <f t="shared" si="663"/>
        <v>image/jp2</v>
      </c>
      <c r="BA4267" s="29" t="str">
        <f t="shared" si="664"/>
        <v>presentation/iiif</v>
      </c>
      <c r="BB4267" s="29" t="str">
        <f t="shared" si="665"/>
        <v>https://media.mediathek-tanz-theater.de/iiif/2/nvt_img-487.JP2/full/100,/0/default.jpg</v>
      </c>
      <c r="BC4267" s="29" t="str">
        <f t="shared" si="661"/>
        <v>image/jpeg</v>
      </c>
      <c r="BD4267" s="29" t="str">
        <f t="shared" si="666"/>
        <v>presentation/thumbnail</v>
      </c>
    </row>
    <row r="4268" spans="1:56">
      <c r="A4268" s="29">
        <v>1</v>
      </c>
      <c r="B4268" s="29">
        <v>0</v>
      </c>
      <c r="C4268" s="38" t="s">
        <v>16009</v>
      </c>
      <c r="D4268" s="38" t="s">
        <v>16010</v>
      </c>
      <c r="F4268" s="38" t="s">
        <v>15199</v>
      </c>
      <c r="I4268" s="38" t="s">
        <v>4438</v>
      </c>
      <c r="J4268" t="s">
        <v>16007</v>
      </c>
      <c r="N4268" s="38" t="s">
        <v>1223</v>
      </c>
      <c r="P4268" s="38" t="s">
        <v>1860</v>
      </c>
      <c r="R4268" s="38" t="s">
        <v>15727</v>
      </c>
      <c r="V4268" s="38" t="s">
        <v>2467</v>
      </c>
      <c r="X4268" s="367">
        <v>29902</v>
      </c>
      <c r="Y4268" s="38" t="s">
        <v>1854</v>
      </c>
      <c r="AA4268" s="38" t="s">
        <v>1170</v>
      </c>
      <c r="AE4268" s="38" t="s">
        <v>2950</v>
      </c>
      <c r="AG4268" s="38">
        <v>1</v>
      </c>
      <c r="AH4268" s="38" t="s">
        <v>4439</v>
      </c>
      <c r="AI4268" s="38" t="s">
        <v>4440</v>
      </c>
      <c r="AJ4268" s="38" t="s">
        <v>15728</v>
      </c>
      <c r="AL4268" s="301" t="s">
        <v>15905</v>
      </c>
      <c r="AO4268" s="29" t="s">
        <v>4442</v>
      </c>
      <c r="AR4268" s="29" t="str">
        <f t="shared" si="669"/>
        <v>1</v>
      </c>
      <c r="AS4268" s="29">
        <f t="shared" si="667"/>
        <v>0</v>
      </c>
      <c r="AW4268" s="29" t="str">
        <f t="shared" si="670"/>
        <v/>
      </c>
      <c r="AX4268" s="29" t="str">
        <f t="shared" si="662"/>
        <v/>
      </c>
      <c r="AY4268" s="29" t="str">
        <f t="shared" si="668"/>
        <v>https://media.mediathek-tanz-theater.de/iiif/2/nvt_img-487-001.JP2</v>
      </c>
      <c r="AZ4268" s="29" t="str">
        <f t="shared" si="663"/>
        <v>image/jp2</v>
      </c>
      <c r="BA4268" s="29" t="str">
        <f t="shared" si="664"/>
        <v>presentation/iiif</v>
      </c>
      <c r="BB4268" s="29" t="str">
        <f t="shared" si="665"/>
        <v>https://media.mediathek-tanz-theater.de/iiif/2/nvt_img-487-001.JP2/full/100,/0/default.jpg</v>
      </c>
      <c r="BC4268" s="29" t="str">
        <f t="shared" si="661"/>
        <v>image/jpeg</v>
      </c>
      <c r="BD4268" s="29" t="str">
        <f t="shared" si="666"/>
        <v>presentation/thumbnail</v>
      </c>
    </row>
    <row r="4269" spans="1:56">
      <c r="A4269" s="29">
        <v>1</v>
      </c>
      <c r="B4269" s="29">
        <v>0</v>
      </c>
      <c r="C4269" s="38" t="s">
        <v>16011</v>
      </c>
      <c r="D4269" s="38" t="s">
        <v>16012</v>
      </c>
      <c r="F4269" s="38" t="s">
        <v>15199</v>
      </c>
      <c r="I4269" s="38" t="s">
        <v>4446</v>
      </c>
      <c r="J4269" s="38" t="s">
        <v>16009</v>
      </c>
      <c r="N4269" s="38" t="s">
        <v>1223</v>
      </c>
      <c r="P4269" s="38" t="s">
        <v>1860</v>
      </c>
      <c r="R4269" s="38" t="s">
        <v>15727</v>
      </c>
      <c r="U4269" s="38" t="s">
        <v>15625</v>
      </c>
      <c r="V4269" s="38" t="s">
        <v>2467</v>
      </c>
      <c r="X4269" s="367">
        <v>29902</v>
      </c>
      <c r="Y4269" s="38" t="s">
        <v>1854</v>
      </c>
      <c r="AA4269" s="38" t="s">
        <v>1170</v>
      </c>
      <c r="AB4269" s="38" t="s">
        <v>16013</v>
      </c>
      <c r="AE4269" s="38" t="s">
        <v>2950</v>
      </c>
      <c r="AG4269" s="38">
        <v>1</v>
      </c>
      <c r="AH4269" s="38" t="s">
        <v>4439</v>
      </c>
      <c r="AI4269" s="38" t="s">
        <v>4440</v>
      </c>
      <c r="AJ4269" s="38" t="s">
        <v>4449</v>
      </c>
      <c r="AK4269" s="38" t="s">
        <v>72</v>
      </c>
      <c r="AL4269" s="301" t="s">
        <v>15905</v>
      </c>
      <c r="AO4269" s="29" t="s">
        <v>4442</v>
      </c>
      <c r="AR4269" s="29" t="str">
        <f t="shared" si="669"/>
        <v>0</v>
      </c>
      <c r="AS4269" s="29">
        <f t="shared" si="667"/>
        <v>0</v>
      </c>
      <c r="AW4269" s="29" t="str">
        <f t="shared" si="670"/>
        <v/>
      </c>
      <c r="AX4269" s="29" t="str">
        <f t="shared" si="662"/>
        <v/>
      </c>
      <c r="AY4269" s="29" t="str">
        <f t="shared" si="668"/>
        <v>https://media.mediathek-tanz-theater.de/iiif/2/nvt_img-487-001-001.JP2</v>
      </c>
      <c r="AZ4269" s="29" t="str">
        <f t="shared" si="663"/>
        <v>image/jp2</v>
      </c>
      <c r="BA4269" s="29" t="str">
        <f t="shared" si="664"/>
        <v>presentation/iiif</v>
      </c>
      <c r="BB4269" s="29" t="str">
        <f t="shared" si="665"/>
        <v>https://media.mediathek-tanz-theater.de/iiif/2/nvt_img-487-001-001.JP2/full/100,/0/default.jpg</v>
      </c>
      <c r="BC4269" s="29" t="str">
        <f t="shared" si="661"/>
        <v>image/jpeg</v>
      </c>
      <c r="BD4269" s="29" t="str">
        <f t="shared" si="666"/>
        <v>presentation/thumbnail</v>
      </c>
    </row>
    <row r="4270" spans="1:56">
      <c r="A4270" s="29">
        <v>1</v>
      </c>
      <c r="B4270" s="29">
        <v>0</v>
      </c>
      <c r="C4270" s="38" t="s">
        <v>16014</v>
      </c>
      <c r="D4270" s="38" t="s">
        <v>16015</v>
      </c>
      <c r="F4270" s="38" t="s">
        <v>15199</v>
      </c>
      <c r="I4270" s="38" t="s">
        <v>4446</v>
      </c>
      <c r="J4270" s="38" t="s">
        <v>16009</v>
      </c>
      <c r="N4270" s="38" t="s">
        <v>1223</v>
      </c>
      <c r="P4270" s="38" t="s">
        <v>1860</v>
      </c>
      <c r="R4270" s="38" t="s">
        <v>15727</v>
      </c>
      <c r="V4270" s="38" t="s">
        <v>2467</v>
      </c>
      <c r="X4270" s="367">
        <v>29902</v>
      </c>
      <c r="Y4270" s="38" t="s">
        <v>1854</v>
      </c>
      <c r="AA4270" s="38" t="s">
        <v>1170</v>
      </c>
      <c r="AB4270" s="38" t="s">
        <v>16016</v>
      </c>
      <c r="AE4270" s="38" t="s">
        <v>2950</v>
      </c>
      <c r="AG4270" s="38">
        <v>1</v>
      </c>
      <c r="AH4270" s="38" t="s">
        <v>4439</v>
      </c>
      <c r="AI4270" s="38" t="s">
        <v>4440</v>
      </c>
      <c r="AJ4270" s="38" t="s">
        <v>4449</v>
      </c>
      <c r="AK4270" s="38" t="s">
        <v>72</v>
      </c>
      <c r="AL4270" s="301" t="s">
        <v>15905</v>
      </c>
      <c r="AO4270" s="29" t="s">
        <v>4442</v>
      </c>
      <c r="AR4270" s="29" t="str">
        <f t="shared" si="669"/>
        <v>0</v>
      </c>
      <c r="AS4270" s="29">
        <f t="shared" si="667"/>
        <v>0</v>
      </c>
      <c r="AW4270" s="29" t="str">
        <f t="shared" si="670"/>
        <v/>
      </c>
      <c r="AX4270" s="29" t="str">
        <f t="shared" si="662"/>
        <v/>
      </c>
      <c r="AY4270" s="29" t="str">
        <f t="shared" si="668"/>
        <v>https://media.mediathek-tanz-theater.de/iiif/2/nvt_img-487-001-002.JP2</v>
      </c>
      <c r="AZ4270" s="29" t="str">
        <f t="shared" si="663"/>
        <v>image/jp2</v>
      </c>
      <c r="BA4270" s="29" t="str">
        <f t="shared" si="664"/>
        <v>presentation/iiif</v>
      </c>
      <c r="BB4270" s="29" t="str">
        <f t="shared" si="665"/>
        <v>https://media.mediathek-tanz-theater.de/iiif/2/nvt_img-487-001-002.JP2/full/100,/0/default.jpg</v>
      </c>
      <c r="BC4270" s="29" t="str">
        <f t="shared" si="661"/>
        <v>image/jpeg</v>
      </c>
      <c r="BD4270" s="29" t="str">
        <f t="shared" si="666"/>
        <v>presentation/thumbnail</v>
      </c>
    </row>
    <row r="4271" spans="1:56">
      <c r="A4271" s="29">
        <v>1</v>
      </c>
      <c r="B4271" s="29">
        <v>0</v>
      </c>
      <c r="C4271" s="38" t="s">
        <v>16017</v>
      </c>
      <c r="D4271" s="38" t="s">
        <v>16018</v>
      </c>
      <c r="F4271" s="38" t="s">
        <v>15199</v>
      </c>
      <c r="I4271" s="38" t="s">
        <v>4446</v>
      </c>
      <c r="J4271" s="38" t="s">
        <v>16009</v>
      </c>
      <c r="N4271" s="38" t="s">
        <v>1223</v>
      </c>
      <c r="P4271" s="38" t="s">
        <v>1860</v>
      </c>
      <c r="R4271" s="38" t="s">
        <v>15727</v>
      </c>
      <c r="V4271" s="38" t="s">
        <v>2467</v>
      </c>
      <c r="X4271" s="367">
        <v>29902</v>
      </c>
      <c r="Y4271" s="38" t="s">
        <v>1854</v>
      </c>
      <c r="AA4271" s="38" t="s">
        <v>1170</v>
      </c>
      <c r="AB4271" s="38" t="s">
        <v>16019</v>
      </c>
      <c r="AE4271" s="38" t="s">
        <v>2950</v>
      </c>
      <c r="AG4271" s="38">
        <v>1</v>
      </c>
      <c r="AH4271" s="38" t="s">
        <v>4439</v>
      </c>
      <c r="AI4271" s="38" t="s">
        <v>4440</v>
      </c>
      <c r="AJ4271" s="38" t="s">
        <v>4449</v>
      </c>
      <c r="AK4271" s="38" t="s">
        <v>72</v>
      </c>
      <c r="AL4271" s="301" t="s">
        <v>15905</v>
      </c>
      <c r="AO4271" s="29" t="s">
        <v>4442</v>
      </c>
      <c r="AR4271" s="29" t="str">
        <f t="shared" si="669"/>
        <v>0</v>
      </c>
      <c r="AS4271" s="29">
        <f t="shared" si="667"/>
        <v>0</v>
      </c>
      <c r="AW4271" s="29" t="str">
        <f t="shared" si="670"/>
        <v/>
      </c>
      <c r="AX4271" s="29" t="str">
        <f t="shared" si="662"/>
        <v/>
      </c>
      <c r="AY4271" s="29" t="str">
        <f t="shared" si="668"/>
        <v>https://media.mediathek-tanz-theater.de/iiif/2/nvt_img-487-001-003.JP2</v>
      </c>
      <c r="AZ4271" s="29" t="str">
        <f t="shared" si="663"/>
        <v>image/jp2</v>
      </c>
      <c r="BA4271" s="29" t="str">
        <f t="shared" si="664"/>
        <v>presentation/iiif</v>
      </c>
      <c r="BB4271" s="29" t="str">
        <f t="shared" si="665"/>
        <v>https://media.mediathek-tanz-theater.de/iiif/2/nvt_img-487-001-003.JP2/full/100,/0/default.jpg</v>
      </c>
      <c r="BC4271" s="29" t="str">
        <f t="shared" si="661"/>
        <v>image/jpeg</v>
      </c>
      <c r="BD4271" s="29" t="str">
        <f t="shared" si="666"/>
        <v>presentation/thumbnail</v>
      </c>
    </row>
    <row r="4272" spans="1:56">
      <c r="A4272" s="29">
        <v>1</v>
      </c>
      <c r="B4272" s="29">
        <v>0</v>
      </c>
      <c r="C4272" s="38" t="s">
        <v>16020</v>
      </c>
      <c r="D4272" s="38" t="s">
        <v>16021</v>
      </c>
      <c r="F4272" s="38" t="s">
        <v>15199</v>
      </c>
      <c r="I4272" s="38" t="s">
        <v>4438</v>
      </c>
      <c r="J4272" t="s">
        <v>16007</v>
      </c>
      <c r="N4272" s="38" t="s">
        <v>1223</v>
      </c>
      <c r="P4272" s="38" t="s">
        <v>1860</v>
      </c>
      <c r="R4272" s="38" t="s">
        <v>15727</v>
      </c>
      <c r="V4272" s="38" t="s">
        <v>2467</v>
      </c>
      <c r="X4272" s="367">
        <v>29902</v>
      </c>
      <c r="Y4272" s="38" t="s">
        <v>1854</v>
      </c>
      <c r="AA4272" s="38" t="s">
        <v>1170</v>
      </c>
      <c r="AE4272" s="38" t="s">
        <v>2950</v>
      </c>
      <c r="AG4272" s="38">
        <v>1</v>
      </c>
      <c r="AH4272" s="38" t="s">
        <v>4439</v>
      </c>
      <c r="AI4272" s="38" t="s">
        <v>4440</v>
      </c>
      <c r="AJ4272" s="38" t="s">
        <v>16022</v>
      </c>
      <c r="AL4272" s="301" t="s">
        <v>15905</v>
      </c>
      <c r="AO4272" s="29" t="s">
        <v>4442</v>
      </c>
      <c r="AR4272" s="29" t="str">
        <f t="shared" si="669"/>
        <v>1</v>
      </c>
      <c r="AS4272" s="29">
        <f t="shared" si="667"/>
        <v>0</v>
      </c>
      <c r="AW4272" s="29" t="str">
        <f t="shared" si="670"/>
        <v/>
      </c>
      <c r="AX4272" s="29" t="str">
        <f t="shared" si="662"/>
        <v/>
      </c>
      <c r="AY4272" s="29" t="str">
        <f t="shared" si="668"/>
        <v>https://media.mediathek-tanz-theater.de/iiif/2/nvt_img-487-002.JP2</v>
      </c>
      <c r="AZ4272" s="29" t="str">
        <f t="shared" si="663"/>
        <v>image/jp2</v>
      </c>
      <c r="BA4272" s="29" t="str">
        <f t="shared" si="664"/>
        <v>presentation/iiif</v>
      </c>
      <c r="BB4272" s="29" t="str">
        <f t="shared" si="665"/>
        <v>https://media.mediathek-tanz-theater.de/iiif/2/nvt_img-487-002.JP2/full/100,/0/default.jpg</v>
      </c>
      <c r="BC4272" s="29" t="str">
        <f t="shared" si="661"/>
        <v>image/jpeg</v>
      </c>
      <c r="BD4272" s="29" t="str">
        <f t="shared" si="666"/>
        <v>presentation/thumbnail</v>
      </c>
    </row>
    <row r="4273" spans="1:56" ht="38.25">
      <c r="A4273" s="29">
        <v>1</v>
      </c>
      <c r="B4273" s="29">
        <v>0</v>
      </c>
      <c r="C4273" s="38" t="s">
        <v>16023</v>
      </c>
      <c r="D4273" s="38" t="s">
        <v>16024</v>
      </c>
      <c r="F4273" s="38" t="s">
        <v>15199</v>
      </c>
      <c r="H4273" s="38" t="s">
        <v>4841</v>
      </c>
      <c r="I4273" s="38" t="s">
        <v>4446</v>
      </c>
      <c r="J4273" s="38" t="s">
        <v>16020</v>
      </c>
      <c r="N4273" s="38" t="s">
        <v>1223</v>
      </c>
      <c r="P4273" s="38" t="s">
        <v>1860</v>
      </c>
      <c r="R4273" s="38" t="s">
        <v>15727</v>
      </c>
      <c r="V4273" s="38" t="s">
        <v>2467</v>
      </c>
      <c r="X4273" s="367">
        <v>29902</v>
      </c>
      <c r="Y4273" s="38" t="s">
        <v>1854</v>
      </c>
      <c r="AA4273" s="38" t="s">
        <v>1170</v>
      </c>
      <c r="AB4273" s="38" t="s">
        <v>16025</v>
      </c>
      <c r="AE4273" s="38" t="s">
        <v>2950</v>
      </c>
      <c r="AG4273" s="38">
        <v>1</v>
      </c>
      <c r="AH4273" s="38" t="s">
        <v>4439</v>
      </c>
      <c r="AI4273" s="38" t="s">
        <v>4440</v>
      </c>
      <c r="AJ4273" s="38" t="s">
        <v>4449</v>
      </c>
      <c r="AK4273" s="38" t="s">
        <v>16026</v>
      </c>
      <c r="AL4273" s="301" t="s">
        <v>15905</v>
      </c>
      <c r="AO4273" s="29" t="s">
        <v>4442</v>
      </c>
      <c r="AR4273" s="29" t="str">
        <f t="shared" si="669"/>
        <v>0</v>
      </c>
      <c r="AS4273" s="29">
        <f t="shared" si="667"/>
        <v>0</v>
      </c>
      <c r="AW4273" s="29" t="str">
        <f t="shared" si="670"/>
        <v/>
      </c>
      <c r="AX4273" s="29" t="str">
        <f t="shared" si="662"/>
        <v/>
      </c>
      <c r="AY4273" s="29" t="str">
        <f t="shared" si="668"/>
        <v>https://media.mediathek-tanz-theater.de/iiif/2/nvt_img-487-002-001.JP2</v>
      </c>
      <c r="AZ4273" s="29" t="str">
        <f t="shared" si="663"/>
        <v>image/jp2</v>
      </c>
      <c r="BA4273" s="29" t="str">
        <f t="shared" si="664"/>
        <v>presentation/iiif</v>
      </c>
      <c r="BB4273" s="29" t="str">
        <f t="shared" si="665"/>
        <v>https://media.mediathek-tanz-theater.de/iiif/2/nvt_img-487-002-001.JP2/full/100,/0/default.jpg</v>
      </c>
      <c r="BC4273" s="29" t="str">
        <f t="shared" si="661"/>
        <v>image/jpeg</v>
      </c>
      <c r="BD4273" s="29" t="str">
        <f t="shared" si="666"/>
        <v>presentation/thumbnail</v>
      </c>
    </row>
    <row r="4274" spans="1:56" ht="89.25">
      <c r="A4274" s="29">
        <v>1</v>
      </c>
      <c r="B4274" s="29">
        <v>0</v>
      </c>
      <c r="C4274" s="38" t="s">
        <v>16027</v>
      </c>
      <c r="D4274" s="38" t="s">
        <v>16028</v>
      </c>
      <c r="F4274" s="38" t="s">
        <v>15199</v>
      </c>
      <c r="I4274" s="38" t="s">
        <v>4446</v>
      </c>
      <c r="J4274" s="38" t="s">
        <v>16020</v>
      </c>
      <c r="N4274" s="38" t="s">
        <v>1223</v>
      </c>
      <c r="P4274" s="38" t="s">
        <v>1860</v>
      </c>
      <c r="R4274" s="38" t="s">
        <v>15727</v>
      </c>
      <c r="U4274" s="38" t="s">
        <v>16029</v>
      </c>
      <c r="V4274" s="38" t="s">
        <v>2467</v>
      </c>
      <c r="X4274" s="367">
        <v>29902</v>
      </c>
      <c r="Y4274" s="38" t="s">
        <v>1854</v>
      </c>
      <c r="AA4274" s="38" t="s">
        <v>1170</v>
      </c>
      <c r="AB4274" s="38" t="s">
        <v>16030</v>
      </c>
      <c r="AE4274" s="38" t="s">
        <v>2950</v>
      </c>
      <c r="AG4274" s="38">
        <v>1</v>
      </c>
      <c r="AH4274" s="38" t="s">
        <v>4439</v>
      </c>
      <c r="AI4274" s="38" t="s">
        <v>4440</v>
      </c>
      <c r="AJ4274" s="38" t="s">
        <v>4449</v>
      </c>
      <c r="AK4274" s="38" t="s">
        <v>16031</v>
      </c>
      <c r="AL4274" s="301" t="s">
        <v>15905</v>
      </c>
      <c r="AO4274" s="29" t="s">
        <v>4442</v>
      </c>
      <c r="AR4274" s="29" t="str">
        <f t="shared" si="669"/>
        <v>0</v>
      </c>
      <c r="AS4274" s="29">
        <f t="shared" si="667"/>
        <v>0</v>
      </c>
      <c r="AW4274" s="29" t="str">
        <f t="shared" si="670"/>
        <v/>
      </c>
      <c r="AX4274" s="29" t="str">
        <f t="shared" si="662"/>
        <v/>
      </c>
      <c r="AY4274" s="29" t="str">
        <f t="shared" si="668"/>
        <v>https://media.mediathek-tanz-theater.de/iiif/2/nvt_img-487-002-002.JP2</v>
      </c>
      <c r="AZ4274" s="29" t="str">
        <f t="shared" si="663"/>
        <v>image/jp2</v>
      </c>
      <c r="BA4274" s="29" t="str">
        <f t="shared" si="664"/>
        <v>presentation/iiif</v>
      </c>
      <c r="BB4274" s="29" t="str">
        <f t="shared" si="665"/>
        <v>https://media.mediathek-tanz-theater.de/iiif/2/nvt_img-487-002-002.JP2/full/100,/0/default.jpg</v>
      </c>
      <c r="BC4274" s="29" t="str">
        <f t="shared" si="661"/>
        <v>image/jpeg</v>
      </c>
      <c r="BD4274" s="29" t="str">
        <f t="shared" si="666"/>
        <v>presentation/thumbnail</v>
      </c>
    </row>
    <row r="4275" spans="1:56" ht="63.75">
      <c r="A4275" s="29">
        <v>1</v>
      </c>
      <c r="B4275" s="29">
        <v>0</v>
      </c>
      <c r="C4275" s="38" t="s">
        <v>16032</v>
      </c>
      <c r="D4275" s="38" t="s">
        <v>16033</v>
      </c>
      <c r="F4275" s="38" t="s">
        <v>15199</v>
      </c>
      <c r="H4275" s="38" t="s">
        <v>5078</v>
      </c>
      <c r="I4275" s="38" t="s">
        <v>4446</v>
      </c>
      <c r="J4275" s="38" t="s">
        <v>16020</v>
      </c>
      <c r="N4275" s="38" t="s">
        <v>1223</v>
      </c>
      <c r="P4275" s="38" t="s">
        <v>1860</v>
      </c>
      <c r="R4275" s="38" t="s">
        <v>15727</v>
      </c>
      <c r="V4275" s="38" t="s">
        <v>2467</v>
      </c>
      <c r="X4275" s="367">
        <v>29902</v>
      </c>
      <c r="Y4275" s="38" t="s">
        <v>1854</v>
      </c>
      <c r="AA4275" s="38" t="s">
        <v>1170</v>
      </c>
      <c r="AB4275" s="38" t="s">
        <v>16034</v>
      </c>
      <c r="AE4275" s="38" t="s">
        <v>2950</v>
      </c>
      <c r="AG4275" s="38">
        <v>1</v>
      </c>
      <c r="AH4275" s="38" t="s">
        <v>4439</v>
      </c>
      <c r="AI4275" s="38" t="s">
        <v>4440</v>
      </c>
      <c r="AJ4275" s="38" t="s">
        <v>4449</v>
      </c>
      <c r="AK4275" s="38" t="s">
        <v>16035</v>
      </c>
      <c r="AL4275" s="301" t="s">
        <v>15905</v>
      </c>
      <c r="AO4275" s="29" t="s">
        <v>4442</v>
      </c>
      <c r="AR4275" s="29" t="str">
        <f t="shared" si="669"/>
        <v>0</v>
      </c>
      <c r="AS4275" s="29">
        <f t="shared" si="667"/>
        <v>0</v>
      </c>
      <c r="AW4275" s="29" t="str">
        <f t="shared" si="670"/>
        <v/>
      </c>
      <c r="AX4275" s="29" t="str">
        <f t="shared" si="662"/>
        <v/>
      </c>
      <c r="AY4275" s="29" t="str">
        <f t="shared" si="668"/>
        <v>https://media.mediathek-tanz-theater.de/iiif/2/nvt_img-487-002-003.JP2</v>
      </c>
      <c r="AZ4275" s="29" t="str">
        <f t="shared" si="663"/>
        <v>image/jp2</v>
      </c>
      <c r="BA4275" s="29" t="str">
        <f t="shared" si="664"/>
        <v>presentation/iiif</v>
      </c>
      <c r="BB4275" s="29" t="str">
        <f t="shared" si="665"/>
        <v>https://media.mediathek-tanz-theater.de/iiif/2/nvt_img-487-002-003.JP2/full/100,/0/default.jpg</v>
      </c>
      <c r="BC4275" s="29" t="str">
        <f t="shared" si="661"/>
        <v>image/jpeg</v>
      </c>
      <c r="BD4275" s="29" t="str">
        <f t="shared" si="666"/>
        <v>presentation/thumbnail</v>
      </c>
    </row>
    <row r="4276" spans="1:56">
      <c r="A4276" s="29">
        <v>1</v>
      </c>
      <c r="B4276" s="29">
        <v>0</v>
      </c>
      <c r="C4276" s="38" t="s">
        <v>16036</v>
      </c>
      <c r="D4276" s="38" t="s">
        <v>16037</v>
      </c>
      <c r="F4276" s="38" t="s">
        <v>15199</v>
      </c>
      <c r="I4276" s="38" t="s">
        <v>4438</v>
      </c>
      <c r="J4276" t="s">
        <v>16007</v>
      </c>
      <c r="N4276" s="38" t="s">
        <v>1223</v>
      </c>
      <c r="P4276" s="38" t="s">
        <v>1860</v>
      </c>
      <c r="R4276" s="38" t="s">
        <v>15727</v>
      </c>
      <c r="V4276" s="38" t="s">
        <v>2467</v>
      </c>
      <c r="X4276" s="367">
        <v>29902</v>
      </c>
      <c r="Y4276" s="38" t="s">
        <v>1854</v>
      </c>
      <c r="AA4276" s="38" t="s">
        <v>1170</v>
      </c>
      <c r="AE4276" s="38" t="s">
        <v>2950</v>
      </c>
      <c r="AG4276" s="38">
        <v>1</v>
      </c>
      <c r="AH4276" s="38" t="s">
        <v>4439</v>
      </c>
      <c r="AI4276" s="38" t="s">
        <v>4440</v>
      </c>
      <c r="AJ4276" s="38" t="s">
        <v>15278</v>
      </c>
      <c r="AL4276" s="301" t="s">
        <v>15905</v>
      </c>
      <c r="AO4276" s="29" t="s">
        <v>4442</v>
      </c>
      <c r="AR4276" s="29" t="str">
        <f t="shared" si="669"/>
        <v>1</v>
      </c>
      <c r="AS4276" s="29">
        <f t="shared" si="667"/>
        <v>0</v>
      </c>
      <c r="AW4276" s="29" t="str">
        <f t="shared" si="670"/>
        <v/>
      </c>
      <c r="AX4276" s="29" t="str">
        <f t="shared" si="662"/>
        <v/>
      </c>
      <c r="AY4276" s="29" t="str">
        <f t="shared" si="668"/>
        <v>https://media.mediathek-tanz-theater.de/iiif/2/nvt_img-487-003.JP2</v>
      </c>
      <c r="AZ4276" s="29" t="str">
        <f t="shared" si="663"/>
        <v>image/jp2</v>
      </c>
      <c r="BA4276" s="29" t="str">
        <f t="shared" si="664"/>
        <v>presentation/iiif</v>
      </c>
      <c r="BB4276" s="29" t="str">
        <f t="shared" si="665"/>
        <v>https://media.mediathek-tanz-theater.de/iiif/2/nvt_img-487-003.JP2/full/100,/0/default.jpg</v>
      </c>
      <c r="BC4276" s="29" t="str">
        <f t="shared" si="661"/>
        <v>image/jpeg</v>
      </c>
      <c r="BD4276" s="29" t="str">
        <f t="shared" si="666"/>
        <v>presentation/thumbnail</v>
      </c>
    </row>
    <row r="4277" spans="1:56" ht="76.5">
      <c r="A4277" s="29">
        <v>1</v>
      </c>
      <c r="B4277" s="29">
        <v>0</v>
      </c>
      <c r="C4277" s="38" t="s">
        <v>16038</v>
      </c>
      <c r="D4277" s="38" t="s">
        <v>16039</v>
      </c>
      <c r="F4277" s="38" t="s">
        <v>15199</v>
      </c>
      <c r="H4277" s="38" t="s">
        <v>4841</v>
      </c>
      <c r="I4277" s="38" t="s">
        <v>4446</v>
      </c>
      <c r="J4277" s="38" t="s">
        <v>16036</v>
      </c>
      <c r="N4277" s="38" t="s">
        <v>1223</v>
      </c>
      <c r="P4277" s="38" t="s">
        <v>1860</v>
      </c>
      <c r="R4277" s="38" t="s">
        <v>15727</v>
      </c>
      <c r="U4277" s="38" t="s">
        <v>16040</v>
      </c>
      <c r="V4277" s="38" t="s">
        <v>2467</v>
      </c>
      <c r="X4277" s="367">
        <v>29902</v>
      </c>
      <c r="Y4277" s="38" t="s">
        <v>1854</v>
      </c>
      <c r="AA4277" s="38" t="s">
        <v>1170</v>
      </c>
      <c r="AB4277" s="38" t="s">
        <v>16041</v>
      </c>
      <c r="AE4277" s="38" t="s">
        <v>2950</v>
      </c>
      <c r="AG4277" s="38">
        <v>1</v>
      </c>
      <c r="AH4277" s="38" t="s">
        <v>4439</v>
      </c>
      <c r="AI4277" s="38" t="s">
        <v>4440</v>
      </c>
      <c r="AJ4277" s="38" t="s">
        <v>4449</v>
      </c>
      <c r="AK4277" s="38" t="s">
        <v>16042</v>
      </c>
      <c r="AL4277" s="301" t="s">
        <v>15905</v>
      </c>
      <c r="AO4277" s="29" t="s">
        <v>4442</v>
      </c>
      <c r="AR4277" s="29" t="str">
        <f t="shared" si="669"/>
        <v>0</v>
      </c>
      <c r="AS4277" s="29">
        <f t="shared" si="667"/>
        <v>0</v>
      </c>
      <c r="AW4277" s="29" t="str">
        <f t="shared" si="670"/>
        <v/>
      </c>
      <c r="AX4277" s="29" t="str">
        <f t="shared" si="662"/>
        <v/>
      </c>
      <c r="AY4277" s="29" t="str">
        <f t="shared" si="668"/>
        <v>https://media.mediathek-tanz-theater.de/iiif/2/nvt_img-487-003-001.JP2</v>
      </c>
      <c r="AZ4277" s="29" t="str">
        <f t="shared" si="663"/>
        <v>image/jp2</v>
      </c>
      <c r="BA4277" s="29" t="str">
        <f t="shared" si="664"/>
        <v>presentation/iiif</v>
      </c>
      <c r="BB4277" s="29" t="str">
        <f t="shared" si="665"/>
        <v>https://media.mediathek-tanz-theater.de/iiif/2/nvt_img-487-003-001.JP2/full/100,/0/default.jpg</v>
      </c>
      <c r="BC4277" s="29" t="str">
        <f t="shared" si="661"/>
        <v>image/jpeg</v>
      </c>
      <c r="BD4277" s="29" t="str">
        <f t="shared" si="666"/>
        <v>presentation/thumbnail</v>
      </c>
    </row>
    <row r="4278" spans="1:56" ht="38.25">
      <c r="A4278" s="29">
        <v>1</v>
      </c>
      <c r="B4278" s="29">
        <v>0</v>
      </c>
      <c r="C4278" s="38" t="s">
        <v>16043</v>
      </c>
      <c r="D4278" s="38" t="s">
        <v>16044</v>
      </c>
      <c r="F4278" s="38" t="s">
        <v>15199</v>
      </c>
      <c r="H4278" s="38" t="s">
        <v>16045</v>
      </c>
      <c r="I4278" s="38" t="s">
        <v>4446</v>
      </c>
      <c r="J4278" s="38" t="s">
        <v>16036</v>
      </c>
      <c r="N4278" s="38" t="s">
        <v>1223</v>
      </c>
      <c r="P4278" s="38" t="s">
        <v>1860</v>
      </c>
      <c r="R4278" s="38" t="s">
        <v>15727</v>
      </c>
      <c r="U4278" s="38" t="s">
        <v>15625</v>
      </c>
      <c r="V4278" s="38" t="s">
        <v>2467</v>
      </c>
      <c r="X4278" s="367">
        <v>29902</v>
      </c>
      <c r="Y4278" s="38" t="s">
        <v>1854</v>
      </c>
      <c r="AA4278" s="38" t="s">
        <v>1170</v>
      </c>
      <c r="AB4278" s="38" t="s">
        <v>16046</v>
      </c>
      <c r="AE4278" s="38" t="s">
        <v>2950</v>
      </c>
      <c r="AG4278" s="38">
        <v>1</v>
      </c>
      <c r="AH4278" s="38" t="s">
        <v>4439</v>
      </c>
      <c r="AI4278" s="38" t="s">
        <v>4440</v>
      </c>
      <c r="AJ4278" s="38" t="s">
        <v>4449</v>
      </c>
      <c r="AK4278" s="38" t="s">
        <v>16047</v>
      </c>
      <c r="AL4278" s="301" t="s">
        <v>15905</v>
      </c>
      <c r="AO4278" s="29" t="s">
        <v>4442</v>
      </c>
      <c r="AR4278" s="29" t="str">
        <f t="shared" si="669"/>
        <v>0</v>
      </c>
      <c r="AS4278" s="29">
        <f t="shared" si="667"/>
        <v>0</v>
      </c>
      <c r="AW4278" s="29" t="str">
        <f t="shared" si="670"/>
        <v/>
      </c>
      <c r="AX4278" s="29" t="str">
        <f t="shared" si="662"/>
        <v/>
      </c>
      <c r="AY4278" s="29" t="str">
        <f t="shared" si="668"/>
        <v>https://media.mediathek-tanz-theater.de/iiif/2/nvt_img-487-003-002.JP2</v>
      </c>
      <c r="AZ4278" s="29" t="str">
        <f t="shared" si="663"/>
        <v>image/jp2</v>
      </c>
      <c r="BA4278" s="29" t="str">
        <f t="shared" si="664"/>
        <v>presentation/iiif</v>
      </c>
      <c r="BB4278" s="29" t="str">
        <f t="shared" si="665"/>
        <v>https://media.mediathek-tanz-theater.de/iiif/2/nvt_img-487-003-002.JP2/full/100,/0/default.jpg</v>
      </c>
      <c r="BC4278" s="29" t="str">
        <f t="shared" si="661"/>
        <v>image/jpeg</v>
      </c>
      <c r="BD4278" s="29" t="str">
        <f t="shared" si="666"/>
        <v>presentation/thumbnail</v>
      </c>
    </row>
    <row r="4279" spans="1:56" ht="51">
      <c r="A4279" s="29">
        <v>1</v>
      </c>
      <c r="B4279" s="29">
        <v>0</v>
      </c>
      <c r="C4279" s="38" t="s">
        <v>16048</v>
      </c>
      <c r="D4279" s="38" t="s">
        <v>16049</v>
      </c>
      <c r="F4279" s="38" t="s">
        <v>15199</v>
      </c>
      <c r="I4279" s="38" t="s">
        <v>4446</v>
      </c>
      <c r="J4279" s="38" t="s">
        <v>16036</v>
      </c>
      <c r="N4279" s="38" t="s">
        <v>1223</v>
      </c>
      <c r="P4279" s="38" t="s">
        <v>1860</v>
      </c>
      <c r="R4279" s="38" t="s">
        <v>15727</v>
      </c>
      <c r="V4279" s="38" t="s">
        <v>2467</v>
      </c>
      <c r="X4279" s="367">
        <v>29902</v>
      </c>
      <c r="Y4279" s="38" t="s">
        <v>1854</v>
      </c>
      <c r="AA4279" s="38" t="s">
        <v>1170</v>
      </c>
      <c r="AB4279" s="38" t="s">
        <v>16050</v>
      </c>
      <c r="AE4279" s="38" t="s">
        <v>2950</v>
      </c>
      <c r="AG4279" s="38">
        <v>1</v>
      </c>
      <c r="AH4279" s="38" t="s">
        <v>4439</v>
      </c>
      <c r="AI4279" s="38" t="s">
        <v>4440</v>
      </c>
      <c r="AJ4279" s="38" t="s">
        <v>4449</v>
      </c>
      <c r="AK4279" s="38" t="s">
        <v>16051</v>
      </c>
      <c r="AL4279" s="301" t="s">
        <v>15905</v>
      </c>
      <c r="AO4279" s="29" t="s">
        <v>4442</v>
      </c>
      <c r="AR4279" s="29" t="str">
        <f t="shared" si="669"/>
        <v>0</v>
      </c>
      <c r="AS4279" s="29">
        <f t="shared" si="667"/>
        <v>0</v>
      </c>
      <c r="AW4279" s="29" t="str">
        <f t="shared" si="670"/>
        <v/>
      </c>
      <c r="AX4279" s="29" t="str">
        <f t="shared" si="662"/>
        <v/>
      </c>
      <c r="AY4279" s="29" t="str">
        <f t="shared" si="668"/>
        <v>https://media.mediathek-tanz-theater.de/iiif/2/nvt_img-487-003-003.JP2</v>
      </c>
      <c r="AZ4279" s="29" t="str">
        <f t="shared" si="663"/>
        <v>image/jp2</v>
      </c>
      <c r="BA4279" s="29" t="str">
        <f t="shared" si="664"/>
        <v>presentation/iiif</v>
      </c>
      <c r="BB4279" s="29" t="str">
        <f t="shared" si="665"/>
        <v>https://media.mediathek-tanz-theater.de/iiif/2/nvt_img-487-003-003.JP2/full/100,/0/default.jpg</v>
      </c>
      <c r="BC4279" s="29" t="str">
        <f t="shared" si="661"/>
        <v>image/jpeg</v>
      </c>
      <c r="BD4279" s="29" t="str">
        <f t="shared" si="666"/>
        <v>presentation/thumbnail</v>
      </c>
    </row>
    <row r="4280" spans="1:56" ht="102">
      <c r="A4280" s="29">
        <v>0</v>
      </c>
      <c r="B4280" s="29">
        <v>0</v>
      </c>
      <c r="C4280" t="s">
        <v>16052</v>
      </c>
      <c r="F4280" s="38" t="s">
        <v>15199</v>
      </c>
      <c r="I4280" s="38" t="s">
        <v>4431</v>
      </c>
      <c r="J4280" s="406"/>
      <c r="M4280" s="311"/>
      <c r="U4280"/>
      <c r="AB4280" s="38" t="s">
        <v>16053</v>
      </c>
      <c r="AC4280" s="38" t="s">
        <v>4433</v>
      </c>
      <c r="AE4280" s="38" t="s">
        <v>2950</v>
      </c>
      <c r="AG4280" s="38">
        <v>1</v>
      </c>
      <c r="AJ4280" s="38" t="s">
        <v>5115</v>
      </c>
      <c r="AL4280" s="301" t="s">
        <v>15905</v>
      </c>
      <c r="AR4280" s="29" t="str">
        <f t="shared" si="669"/>
        <v>1</v>
      </c>
      <c r="AS4280" s="29">
        <f t="shared" si="667"/>
        <v>0</v>
      </c>
      <c r="AT4280" s="29">
        <v>0</v>
      </c>
      <c r="AW4280" s="29" t="str">
        <f t="shared" si="670"/>
        <v/>
      </c>
      <c r="AX4280" s="29" t="str">
        <f t="shared" si="662"/>
        <v/>
      </c>
      <c r="AY4280" s="29" t="str">
        <f t="shared" si="668"/>
        <v>https://media.mediathek-tanz-theater.de/iiif/2/nvt_img-488.JP2</v>
      </c>
      <c r="AZ4280" s="29" t="str">
        <f t="shared" si="663"/>
        <v>image/jp2</v>
      </c>
      <c r="BA4280" s="29" t="str">
        <f t="shared" si="664"/>
        <v>presentation/iiif</v>
      </c>
      <c r="BB4280" s="29" t="str">
        <f t="shared" si="665"/>
        <v>https://media.mediathek-tanz-theater.de/iiif/2/nvt_img-488.JP2/full/100,/0/default.jpg</v>
      </c>
      <c r="BC4280" s="29" t="str">
        <f t="shared" si="661"/>
        <v>image/jpeg</v>
      </c>
      <c r="BD4280" s="29" t="str">
        <f t="shared" si="666"/>
        <v>presentation/thumbnail</v>
      </c>
    </row>
    <row r="4281" spans="1:56">
      <c r="A4281" s="29">
        <v>1</v>
      </c>
      <c r="B4281" s="29">
        <v>0</v>
      </c>
      <c r="C4281" s="38" t="s">
        <v>16054</v>
      </c>
      <c r="D4281" s="38" t="s">
        <v>16055</v>
      </c>
      <c r="F4281" s="38" t="s">
        <v>15199</v>
      </c>
      <c r="I4281" s="38" t="s">
        <v>4438</v>
      </c>
      <c r="J4281" t="s">
        <v>16052</v>
      </c>
      <c r="N4281" s="38" t="s">
        <v>1223</v>
      </c>
      <c r="P4281" s="38" t="s">
        <v>1860</v>
      </c>
      <c r="R4281" s="38" t="s">
        <v>15727</v>
      </c>
      <c r="V4281" s="38" t="s">
        <v>2467</v>
      </c>
      <c r="X4281" s="367">
        <v>29902</v>
      </c>
      <c r="Y4281" s="38" t="s">
        <v>1854</v>
      </c>
      <c r="AE4281" s="38" t="s">
        <v>2950</v>
      </c>
      <c r="AG4281" s="38">
        <v>1</v>
      </c>
      <c r="AH4281" s="38" t="s">
        <v>4439</v>
      </c>
      <c r="AI4281" s="38" t="s">
        <v>4440</v>
      </c>
      <c r="AJ4281" s="38" t="s">
        <v>15860</v>
      </c>
      <c r="AL4281" s="301" t="s">
        <v>15905</v>
      </c>
      <c r="AO4281" s="29" t="s">
        <v>4442</v>
      </c>
      <c r="AR4281" s="29" t="str">
        <f t="shared" si="669"/>
        <v>1</v>
      </c>
      <c r="AS4281" s="29">
        <f t="shared" si="667"/>
        <v>0</v>
      </c>
      <c r="AW4281" s="29" t="str">
        <f t="shared" si="670"/>
        <v/>
      </c>
      <c r="AX4281" s="29" t="str">
        <f t="shared" si="662"/>
        <v/>
      </c>
      <c r="AY4281" s="29" t="str">
        <f t="shared" si="668"/>
        <v>https://media.mediathek-tanz-theater.de/iiif/2/nvt_img-488-001.JP2</v>
      </c>
      <c r="AZ4281" s="29" t="str">
        <f t="shared" si="663"/>
        <v>image/jp2</v>
      </c>
      <c r="BA4281" s="29" t="str">
        <f t="shared" si="664"/>
        <v>presentation/iiif</v>
      </c>
      <c r="BB4281" s="29" t="str">
        <f t="shared" si="665"/>
        <v>https://media.mediathek-tanz-theater.de/iiif/2/nvt_img-488-001.JP2/full/100,/0/default.jpg</v>
      </c>
      <c r="BC4281" s="29" t="str">
        <f t="shared" si="661"/>
        <v>image/jpeg</v>
      </c>
      <c r="BD4281" s="29" t="str">
        <f t="shared" si="666"/>
        <v>presentation/thumbnail</v>
      </c>
    </row>
    <row r="4282" spans="1:56" ht="25.5">
      <c r="A4282" s="29">
        <v>1</v>
      </c>
      <c r="B4282" s="29">
        <v>0</v>
      </c>
      <c r="C4282" s="38" t="s">
        <v>16056</v>
      </c>
      <c r="D4282" s="38" t="s">
        <v>16057</v>
      </c>
      <c r="F4282" s="38" t="s">
        <v>15199</v>
      </c>
      <c r="H4282" s="38" t="s">
        <v>15498</v>
      </c>
      <c r="I4282" s="38" t="s">
        <v>4446</v>
      </c>
      <c r="J4282" s="38" t="s">
        <v>16054</v>
      </c>
      <c r="N4282" s="38" t="s">
        <v>1223</v>
      </c>
      <c r="P4282" s="38" t="s">
        <v>1860</v>
      </c>
      <c r="R4282" s="38" t="s">
        <v>15727</v>
      </c>
      <c r="U4282" s="38" t="s">
        <v>16058</v>
      </c>
      <c r="V4282" s="38" t="s">
        <v>2467</v>
      </c>
      <c r="X4282" s="367">
        <v>29902</v>
      </c>
      <c r="Y4282" s="38" t="s">
        <v>1854</v>
      </c>
      <c r="AA4282" s="38" t="s">
        <v>1170</v>
      </c>
      <c r="AB4282" s="38" t="s">
        <v>16059</v>
      </c>
      <c r="AE4282" s="38" t="s">
        <v>2950</v>
      </c>
      <c r="AG4282" s="38">
        <v>1</v>
      </c>
      <c r="AH4282" s="38" t="s">
        <v>4439</v>
      </c>
      <c r="AI4282" s="38" t="s">
        <v>4440</v>
      </c>
      <c r="AJ4282" s="38" t="s">
        <v>4449</v>
      </c>
      <c r="AK4282" s="38" t="s">
        <v>72</v>
      </c>
      <c r="AL4282" s="301" t="s">
        <v>15905</v>
      </c>
      <c r="AO4282" s="29" t="s">
        <v>4442</v>
      </c>
      <c r="AR4282" s="29" t="str">
        <f t="shared" si="669"/>
        <v>0</v>
      </c>
      <c r="AS4282" s="29">
        <f t="shared" si="667"/>
        <v>0</v>
      </c>
      <c r="AW4282" s="29" t="str">
        <f t="shared" si="670"/>
        <v/>
      </c>
      <c r="AX4282" s="29" t="str">
        <f t="shared" si="662"/>
        <v/>
      </c>
      <c r="AY4282" s="29" t="str">
        <f t="shared" si="668"/>
        <v>https://media.mediathek-tanz-theater.de/iiif/2/nvt_img-488-001-001.JP2</v>
      </c>
      <c r="AZ4282" s="29" t="str">
        <f t="shared" si="663"/>
        <v>image/jp2</v>
      </c>
      <c r="BA4282" s="29" t="str">
        <f t="shared" si="664"/>
        <v>presentation/iiif</v>
      </c>
      <c r="BB4282" s="29" t="str">
        <f t="shared" si="665"/>
        <v>https://media.mediathek-tanz-theater.de/iiif/2/nvt_img-488-001-001.JP2/full/100,/0/default.jpg</v>
      </c>
      <c r="BC4282" s="29" t="str">
        <f t="shared" si="661"/>
        <v>image/jpeg</v>
      </c>
      <c r="BD4282" s="29" t="str">
        <f t="shared" si="666"/>
        <v>presentation/thumbnail</v>
      </c>
    </row>
    <row r="4283" spans="1:56" ht="25.5">
      <c r="A4283" s="29">
        <v>1</v>
      </c>
      <c r="B4283" s="29">
        <v>0</v>
      </c>
      <c r="C4283" s="38" t="s">
        <v>16060</v>
      </c>
      <c r="D4283" s="38" t="s">
        <v>16061</v>
      </c>
      <c r="F4283" s="38" t="s">
        <v>15199</v>
      </c>
      <c r="I4283" s="38" t="s">
        <v>4446</v>
      </c>
      <c r="J4283" s="38" t="s">
        <v>16054</v>
      </c>
      <c r="N4283" s="38" t="s">
        <v>1223</v>
      </c>
      <c r="P4283" s="38" t="s">
        <v>1860</v>
      </c>
      <c r="R4283" s="38" t="s">
        <v>15727</v>
      </c>
      <c r="U4283" s="38" t="s">
        <v>16058</v>
      </c>
      <c r="V4283" s="38" t="s">
        <v>2467</v>
      </c>
      <c r="X4283" s="367">
        <v>29902</v>
      </c>
      <c r="Y4283" s="38" t="s">
        <v>1854</v>
      </c>
      <c r="AA4283" s="38" t="s">
        <v>1170</v>
      </c>
      <c r="AB4283" s="38" t="s">
        <v>16062</v>
      </c>
      <c r="AE4283" s="38" t="s">
        <v>2950</v>
      </c>
      <c r="AG4283" s="38">
        <v>1</v>
      </c>
      <c r="AH4283" s="38" t="s">
        <v>4439</v>
      </c>
      <c r="AI4283" s="38" t="s">
        <v>4440</v>
      </c>
      <c r="AJ4283" s="38" t="s">
        <v>4449</v>
      </c>
      <c r="AK4283" s="38" t="s">
        <v>13327</v>
      </c>
      <c r="AL4283" s="301" t="s">
        <v>15905</v>
      </c>
      <c r="AO4283" s="29" t="s">
        <v>4442</v>
      </c>
      <c r="AR4283" s="29" t="str">
        <f t="shared" si="669"/>
        <v>0</v>
      </c>
      <c r="AS4283" s="29">
        <f t="shared" si="667"/>
        <v>0</v>
      </c>
      <c r="AW4283" s="29" t="str">
        <f t="shared" si="670"/>
        <v/>
      </c>
      <c r="AX4283" s="29" t="str">
        <f t="shared" si="662"/>
        <v/>
      </c>
      <c r="AY4283" s="29" t="str">
        <f t="shared" si="668"/>
        <v>https://media.mediathek-tanz-theater.de/iiif/2/nvt_img-488-001-002.JP2</v>
      </c>
      <c r="AZ4283" s="29" t="str">
        <f t="shared" si="663"/>
        <v>image/jp2</v>
      </c>
      <c r="BA4283" s="29" t="str">
        <f t="shared" si="664"/>
        <v>presentation/iiif</v>
      </c>
      <c r="BB4283" s="29" t="str">
        <f t="shared" si="665"/>
        <v>https://media.mediathek-tanz-theater.de/iiif/2/nvt_img-488-001-002.JP2/full/100,/0/default.jpg</v>
      </c>
      <c r="BC4283" s="29" t="str">
        <f t="shared" si="661"/>
        <v>image/jpeg</v>
      </c>
      <c r="BD4283" s="29" t="str">
        <f t="shared" si="666"/>
        <v>presentation/thumbnail</v>
      </c>
    </row>
    <row r="4284" spans="1:56" ht="25.5">
      <c r="A4284" s="29">
        <v>1</v>
      </c>
      <c r="B4284" s="29">
        <v>0</v>
      </c>
      <c r="C4284" s="38" t="s">
        <v>16063</v>
      </c>
      <c r="D4284" s="38" t="s">
        <v>16064</v>
      </c>
      <c r="F4284" s="38" t="s">
        <v>15199</v>
      </c>
      <c r="H4284" s="38" t="s">
        <v>5078</v>
      </c>
      <c r="I4284" s="38" t="s">
        <v>4446</v>
      </c>
      <c r="J4284" s="38" t="s">
        <v>16054</v>
      </c>
      <c r="N4284" s="38" t="s">
        <v>1223</v>
      </c>
      <c r="P4284" s="38" t="s">
        <v>1860</v>
      </c>
      <c r="R4284" s="38" t="s">
        <v>15727</v>
      </c>
      <c r="U4284" s="38" t="s">
        <v>16058</v>
      </c>
      <c r="V4284" s="38" t="s">
        <v>2467</v>
      </c>
      <c r="X4284" s="367">
        <v>29902</v>
      </c>
      <c r="Y4284" s="38" t="s">
        <v>1854</v>
      </c>
      <c r="AA4284" s="38" t="s">
        <v>1170</v>
      </c>
      <c r="AB4284" s="38" t="s">
        <v>16065</v>
      </c>
      <c r="AE4284" s="38" t="s">
        <v>2950</v>
      </c>
      <c r="AG4284" s="38">
        <v>1</v>
      </c>
      <c r="AH4284" s="38" t="s">
        <v>4439</v>
      </c>
      <c r="AI4284" s="38" t="s">
        <v>4440</v>
      </c>
      <c r="AJ4284" s="38" t="s">
        <v>4449</v>
      </c>
      <c r="AK4284" s="38" t="s">
        <v>13327</v>
      </c>
      <c r="AL4284" s="301" t="s">
        <v>15905</v>
      </c>
      <c r="AO4284" s="29" t="s">
        <v>4442</v>
      </c>
      <c r="AR4284" s="29" t="str">
        <f t="shared" si="669"/>
        <v>0</v>
      </c>
      <c r="AS4284" s="29">
        <f t="shared" si="667"/>
        <v>0</v>
      </c>
      <c r="AW4284" s="29" t="str">
        <f t="shared" si="670"/>
        <v/>
      </c>
      <c r="AX4284" s="29" t="str">
        <f t="shared" si="662"/>
        <v/>
      </c>
      <c r="AY4284" s="29" t="str">
        <f t="shared" si="668"/>
        <v>https://media.mediathek-tanz-theater.de/iiif/2/nvt_img-488-001-003.JP2</v>
      </c>
      <c r="AZ4284" s="29" t="str">
        <f t="shared" si="663"/>
        <v>image/jp2</v>
      </c>
      <c r="BA4284" s="29" t="str">
        <f t="shared" si="664"/>
        <v>presentation/iiif</v>
      </c>
      <c r="BB4284" s="29" t="str">
        <f t="shared" si="665"/>
        <v>https://media.mediathek-tanz-theater.de/iiif/2/nvt_img-488-001-003.JP2/full/100,/0/default.jpg</v>
      </c>
      <c r="BC4284" s="29" t="str">
        <f t="shared" si="661"/>
        <v>image/jpeg</v>
      </c>
      <c r="BD4284" s="29" t="str">
        <f t="shared" si="666"/>
        <v>presentation/thumbnail</v>
      </c>
    </row>
    <row r="4285" spans="1:56">
      <c r="A4285" s="29">
        <v>1</v>
      </c>
      <c r="B4285" s="29">
        <v>0</v>
      </c>
      <c r="C4285" s="38" t="s">
        <v>16066</v>
      </c>
      <c r="D4285" s="38" t="s">
        <v>16067</v>
      </c>
      <c r="F4285" s="38" t="s">
        <v>15199</v>
      </c>
      <c r="I4285" s="38" t="s">
        <v>4438</v>
      </c>
      <c r="J4285" t="s">
        <v>16052</v>
      </c>
      <c r="N4285" s="38" t="s">
        <v>1223</v>
      </c>
      <c r="P4285" s="38" t="s">
        <v>1860</v>
      </c>
      <c r="R4285" s="38" t="s">
        <v>15727</v>
      </c>
      <c r="V4285" s="38" t="s">
        <v>2467</v>
      </c>
      <c r="X4285" s="367">
        <v>29902</v>
      </c>
      <c r="Y4285" s="38" t="s">
        <v>1854</v>
      </c>
      <c r="AA4285" s="38" t="s">
        <v>1170</v>
      </c>
      <c r="AE4285" s="38" t="s">
        <v>2950</v>
      </c>
      <c r="AG4285" s="38">
        <v>1</v>
      </c>
      <c r="AH4285" s="38" t="s">
        <v>4439</v>
      </c>
      <c r="AI4285" s="38" t="s">
        <v>4440</v>
      </c>
      <c r="AJ4285" s="38" t="s">
        <v>16068</v>
      </c>
      <c r="AL4285" s="301" t="s">
        <v>15905</v>
      </c>
      <c r="AO4285" s="29" t="s">
        <v>4442</v>
      </c>
      <c r="AR4285" s="29" t="str">
        <f t="shared" si="669"/>
        <v>1</v>
      </c>
      <c r="AS4285" s="29">
        <f t="shared" si="667"/>
        <v>0</v>
      </c>
      <c r="AW4285" s="29" t="str">
        <f t="shared" si="670"/>
        <v/>
      </c>
      <c r="AX4285" s="29" t="str">
        <f t="shared" si="662"/>
        <v/>
      </c>
      <c r="AY4285" s="29" t="str">
        <f t="shared" si="668"/>
        <v>https://media.mediathek-tanz-theater.de/iiif/2/nvt_img-488-002.JP2</v>
      </c>
      <c r="AZ4285" s="29" t="str">
        <f t="shared" si="663"/>
        <v>image/jp2</v>
      </c>
      <c r="BA4285" s="29" t="str">
        <f t="shared" si="664"/>
        <v>presentation/iiif</v>
      </c>
      <c r="BB4285" s="29" t="str">
        <f t="shared" si="665"/>
        <v>https://media.mediathek-tanz-theater.de/iiif/2/nvt_img-488-002.JP2/full/100,/0/default.jpg</v>
      </c>
      <c r="BC4285" s="29" t="str">
        <f t="shared" si="661"/>
        <v>image/jpeg</v>
      </c>
      <c r="BD4285" s="29" t="str">
        <f t="shared" si="666"/>
        <v>presentation/thumbnail</v>
      </c>
    </row>
    <row r="4286" spans="1:56" ht="25.5">
      <c r="A4286" s="29">
        <v>1</v>
      </c>
      <c r="B4286" s="29">
        <v>0</v>
      </c>
      <c r="C4286" s="38" t="s">
        <v>16069</v>
      </c>
      <c r="D4286" s="38" t="s">
        <v>16070</v>
      </c>
      <c r="F4286" s="38" t="s">
        <v>15199</v>
      </c>
      <c r="H4286" s="38" t="s">
        <v>15498</v>
      </c>
      <c r="I4286" s="38" t="s">
        <v>4446</v>
      </c>
      <c r="J4286" s="38" t="s">
        <v>16066</v>
      </c>
      <c r="N4286" s="38" t="s">
        <v>1223</v>
      </c>
      <c r="P4286" s="38" t="s">
        <v>1860</v>
      </c>
      <c r="R4286" s="38" t="s">
        <v>15727</v>
      </c>
      <c r="U4286" s="38" t="s">
        <v>16071</v>
      </c>
      <c r="V4286" s="38" t="s">
        <v>2467</v>
      </c>
      <c r="X4286" s="367">
        <v>29902</v>
      </c>
      <c r="Y4286" s="38" t="s">
        <v>1854</v>
      </c>
      <c r="AA4286" s="38" t="s">
        <v>1170</v>
      </c>
      <c r="AB4286" s="38" t="s">
        <v>16072</v>
      </c>
      <c r="AE4286" s="38" t="s">
        <v>2950</v>
      </c>
      <c r="AG4286" s="38">
        <v>1</v>
      </c>
      <c r="AH4286" s="38" t="s">
        <v>4439</v>
      </c>
      <c r="AI4286" s="38" t="s">
        <v>4440</v>
      </c>
      <c r="AJ4286" s="38" t="s">
        <v>4449</v>
      </c>
      <c r="AK4286" s="38" t="s">
        <v>13327</v>
      </c>
      <c r="AL4286" s="301" t="s">
        <v>15905</v>
      </c>
      <c r="AO4286" s="29" t="s">
        <v>4442</v>
      </c>
      <c r="AR4286" s="29" t="str">
        <f t="shared" si="669"/>
        <v>0</v>
      </c>
      <c r="AS4286" s="29">
        <f t="shared" si="667"/>
        <v>0</v>
      </c>
      <c r="AW4286" s="29" t="str">
        <f t="shared" si="670"/>
        <v/>
      </c>
      <c r="AX4286" s="29" t="str">
        <f t="shared" si="662"/>
        <v/>
      </c>
      <c r="AY4286" s="29" t="str">
        <f t="shared" si="668"/>
        <v>https://media.mediathek-tanz-theater.de/iiif/2/nvt_img-488-002-001.JP2</v>
      </c>
      <c r="AZ4286" s="29" t="str">
        <f t="shared" si="663"/>
        <v>image/jp2</v>
      </c>
      <c r="BA4286" s="29" t="str">
        <f t="shared" si="664"/>
        <v>presentation/iiif</v>
      </c>
      <c r="BB4286" s="29" t="str">
        <f t="shared" si="665"/>
        <v>https://media.mediathek-tanz-theater.de/iiif/2/nvt_img-488-002-001.JP2/full/100,/0/default.jpg</v>
      </c>
      <c r="BC4286" s="29" t="str">
        <f t="shared" si="661"/>
        <v>image/jpeg</v>
      </c>
      <c r="BD4286" s="29" t="str">
        <f t="shared" si="666"/>
        <v>presentation/thumbnail</v>
      </c>
    </row>
    <row r="4287" spans="1:56" ht="38.25">
      <c r="A4287" s="29">
        <v>1</v>
      </c>
      <c r="B4287" s="29">
        <v>0</v>
      </c>
      <c r="C4287" s="38" t="s">
        <v>16073</v>
      </c>
      <c r="D4287" s="38" t="s">
        <v>16074</v>
      </c>
      <c r="F4287" s="38" t="s">
        <v>15199</v>
      </c>
      <c r="H4287" s="38" t="s">
        <v>5078</v>
      </c>
      <c r="I4287" s="38" t="s">
        <v>4446</v>
      </c>
      <c r="J4287" s="38" t="s">
        <v>16066</v>
      </c>
      <c r="N4287" s="38" t="s">
        <v>1223</v>
      </c>
      <c r="P4287" s="38" t="s">
        <v>1860</v>
      </c>
      <c r="R4287" s="38" t="s">
        <v>15727</v>
      </c>
      <c r="U4287" s="38" t="s">
        <v>16075</v>
      </c>
      <c r="V4287" s="38" t="s">
        <v>2467</v>
      </c>
      <c r="X4287" s="367">
        <v>29902</v>
      </c>
      <c r="Y4287" s="38" t="s">
        <v>1854</v>
      </c>
      <c r="AA4287" s="38" t="s">
        <v>1170</v>
      </c>
      <c r="AB4287" s="38" t="s">
        <v>16076</v>
      </c>
      <c r="AE4287" s="38" t="s">
        <v>2950</v>
      </c>
      <c r="AG4287" s="38">
        <v>1</v>
      </c>
      <c r="AH4287" s="38" t="s">
        <v>4439</v>
      </c>
      <c r="AI4287" s="38" t="s">
        <v>4440</v>
      </c>
      <c r="AJ4287" s="38" t="s">
        <v>4449</v>
      </c>
      <c r="AK4287" s="38" t="s">
        <v>13327</v>
      </c>
      <c r="AL4287" s="301" t="s">
        <v>15905</v>
      </c>
      <c r="AO4287" s="29" t="s">
        <v>4442</v>
      </c>
      <c r="AR4287" s="29" t="str">
        <f t="shared" si="669"/>
        <v>0</v>
      </c>
      <c r="AS4287" s="29">
        <f t="shared" si="667"/>
        <v>0</v>
      </c>
      <c r="AW4287" s="29" t="str">
        <f t="shared" si="670"/>
        <v/>
      </c>
      <c r="AX4287" s="29" t="str">
        <f t="shared" si="662"/>
        <v/>
      </c>
      <c r="AY4287" s="29" t="str">
        <f t="shared" si="668"/>
        <v>https://media.mediathek-tanz-theater.de/iiif/2/nvt_img-488-002-002.JP2</v>
      </c>
      <c r="AZ4287" s="29" t="str">
        <f t="shared" si="663"/>
        <v>image/jp2</v>
      </c>
      <c r="BA4287" s="29" t="str">
        <f t="shared" si="664"/>
        <v>presentation/iiif</v>
      </c>
      <c r="BB4287" s="29" t="str">
        <f t="shared" si="665"/>
        <v>https://media.mediathek-tanz-theater.de/iiif/2/nvt_img-488-002-002.JP2/full/100,/0/default.jpg</v>
      </c>
      <c r="BC4287" s="29" t="str">
        <f t="shared" si="661"/>
        <v>image/jpeg</v>
      </c>
      <c r="BD4287" s="29" t="str">
        <f t="shared" si="666"/>
        <v>presentation/thumbnail</v>
      </c>
    </row>
    <row r="4288" spans="1:56" ht="25.5">
      <c r="A4288" s="29">
        <v>1</v>
      </c>
      <c r="B4288" s="29">
        <v>0</v>
      </c>
      <c r="C4288" s="38" t="s">
        <v>16077</v>
      </c>
      <c r="D4288" s="38" t="s">
        <v>16078</v>
      </c>
      <c r="F4288" s="38" t="s">
        <v>15199</v>
      </c>
      <c r="H4288" s="38" t="s">
        <v>15498</v>
      </c>
      <c r="I4288" s="38" t="s">
        <v>4446</v>
      </c>
      <c r="J4288" s="38" t="s">
        <v>16066</v>
      </c>
      <c r="N4288" s="38" t="s">
        <v>1223</v>
      </c>
      <c r="P4288" s="38" t="s">
        <v>1860</v>
      </c>
      <c r="R4288" s="38" t="s">
        <v>15727</v>
      </c>
      <c r="U4288" s="38" t="s">
        <v>16079</v>
      </c>
      <c r="V4288" s="38" t="s">
        <v>2467</v>
      </c>
      <c r="X4288" s="367">
        <v>29902</v>
      </c>
      <c r="Y4288" s="38" t="s">
        <v>1854</v>
      </c>
      <c r="AA4288" s="38" t="s">
        <v>1170</v>
      </c>
      <c r="AB4288" s="38" t="s">
        <v>16080</v>
      </c>
      <c r="AE4288" s="38" t="s">
        <v>2950</v>
      </c>
      <c r="AG4288" s="38">
        <v>1</v>
      </c>
      <c r="AH4288" s="38" t="s">
        <v>4439</v>
      </c>
      <c r="AI4288" s="38" t="s">
        <v>4440</v>
      </c>
      <c r="AJ4288" s="38" t="s">
        <v>4449</v>
      </c>
      <c r="AK4288" s="38" t="s">
        <v>72</v>
      </c>
      <c r="AL4288" s="301" t="s">
        <v>15905</v>
      </c>
      <c r="AO4288" s="29" t="s">
        <v>4442</v>
      </c>
      <c r="AR4288" s="29" t="str">
        <f t="shared" si="669"/>
        <v>0</v>
      </c>
      <c r="AS4288" s="29">
        <f t="shared" si="667"/>
        <v>0</v>
      </c>
      <c r="AW4288" s="29" t="str">
        <f t="shared" si="670"/>
        <v/>
      </c>
      <c r="AX4288" s="29" t="str">
        <f t="shared" si="662"/>
        <v/>
      </c>
      <c r="AY4288" s="29" t="str">
        <f t="shared" si="668"/>
        <v>https://media.mediathek-tanz-theater.de/iiif/2/nvt_img-488-002-003.JP2</v>
      </c>
      <c r="AZ4288" s="29" t="str">
        <f t="shared" si="663"/>
        <v>image/jp2</v>
      </c>
      <c r="BA4288" s="29" t="str">
        <f t="shared" si="664"/>
        <v>presentation/iiif</v>
      </c>
      <c r="BB4288" s="29" t="str">
        <f t="shared" si="665"/>
        <v>https://media.mediathek-tanz-theater.de/iiif/2/nvt_img-488-002-003.JP2/full/100,/0/default.jpg</v>
      </c>
      <c r="BC4288" s="29" t="str">
        <f t="shared" si="661"/>
        <v>image/jpeg</v>
      </c>
      <c r="BD4288" s="29" t="str">
        <f t="shared" si="666"/>
        <v>presentation/thumbnail</v>
      </c>
    </row>
    <row r="4289" spans="1:56">
      <c r="A4289" s="29">
        <v>1</v>
      </c>
      <c r="B4289" s="29">
        <v>0</v>
      </c>
      <c r="C4289" s="38" t="s">
        <v>16081</v>
      </c>
      <c r="D4289" s="38" t="s">
        <v>16082</v>
      </c>
      <c r="F4289" s="38" t="s">
        <v>15199</v>
      </c>
      <c r="I4289" s="38" t="s">
        <v>4438</v>
      </c>
      <c r="J4289" t="s">
        <v>16052</v>
      </c>
      <c r="N4289" s="38" t="s">
        <v>1223</v>
      </c>
      <c r="P4289" s="38" t="s">
        <v>1860</v>
      </c>
      <c r="R4289" s="38" t="s">
        <v>15727</v>
      </c>
      <c r="V4289" s="38" t="s">
        <v>2467</v>
      </c>
      <c r="X4289" s="367">
        <v>29902</v>
      </c>
      <c r="Y4289" s="38" t="s">
        <v>1854</v>
      </c>
      <c r="AA4289" s="38" t="s">
        <v>1170</v>
      </c>
      <c r="AE4289" s="38" t="s">
        <v>2950</v>
      </c>
      <c r="AG4289" s="38">
        <v>1</v>
      </c>
      <c r="AH4289" s="38" t="s">
        <v>4439</v>
      </c>
      <c r="AI4289" s="38" t="s">
        <v>4440</v>
      </c>
      <c r="AJ4289" s="38" t="s">
        <v>15403</v>
      </c>
      <c r="AL4289" s="301" t="s">
        <v>15905</v>
      </c>
      <c r="AO4289" s="29" t="s">
        <v>4442</v>
      </c>
      <c r="AR4289" s="29" t="str">
        <f t="shared" si="669"/>
        <v>1</v>
      </c>
      <c r="AS4289" s="29">
        <f t="shared" si="667"/>
        <v>0</v>
      </c>
      <c r="AW4289" s="29" t="str">
        <f t="shared" si="670"/>
        <v/>
      </c>
      <c r="AX4289" s="29" t="str">
        <f t="shared" si="662"/>
        <v/>
      </c>
      <c r="AY4289" s="29" t="str">
        <f t="shared" si="668"/>
        <v>https://media.mediathek-tanz-theater.de/iiif/2/nvt_img-488-003.JP2</v>
      </c>
      <c r="AZ4289" s="29" t="str">
        <f t="shared" si="663"/>
        <v>image/jp2</v>
      </c>
      <c r="BA4289" s="29" t="str">
        <f t="shared" si="664"/>
        <v>presentation/iiif</v>
      </c>
      <c r="BB4289" s="29" t="str">
        <f t="shared" si="665"/>
        <v>https://media.mediathek-tanz-theater.de/iiif/2/nvt_img-488-003.JP2/full/100,/0/default.jpg</v>
      </c>
      <c r="BC4289" s="29" t="str">
        <f t="shared" si="661"/>
        <v>image/jpeg</v>
      </c>
      <c r="BD4289" s="29" t="str">
        <f t="shared" si="666"/>
        <v>presentation/thumbnail</v>
      </c>
    </row>
    <row r="4290" spans="1:56" ht="25.5">
      <c r="A4290" s="29">
        <v>1</v>
      </c>
      <c r="B4290" s="29">
        <v>0</v>
      </c>
      <c r="C4290" s="38" t="s">
        <v>16083</v>
      </c>
      <c r="D4290" s="38" t="s">
        <v>16084</v>
      </c>
      <c r="F4290" s="38" t="s">
        <v>15199</v>
      </c>
      <c r="I4290" s="38" t="s">
        <v>4446</v>
      </c>
      <c r="J4290" s="38" t="s">
        <v>16081</v>
      </c>
      <c r="N4290" s="38" t="s">
        <v>1223</v>
      </c>
      <c r="P4290" s="38" t="s">
        <v>1860</v>
      </c>
      <c r="R4290" s="38" t="s">
        <v>15727</v>
      </c>
      <c r="U4290" s="38" t="s">
        <v>16079</v>
      </c>
      <c r="V4290" s="38" t="s">
        <v>2467</v>
      </c>
      <c r="X4290" s="367">
        <v>29902</v>
      </c>
      <c r="Y4290" s="38" t="s">
        <v>1854</v>
      </c>
      <c r="AA4290" s="38" t="s">
        <v>1170</v>
      </c>
      <c r="AB4290" s="38" t="s">
        <v>16085</v>
      </c>
      <c r="AE4290" s="38" t="s">
        <v>2950</v>
      </c>
      <c r="AG4290" s="38">
        <v>1</v>
      </c>
      <c r="AH4290" s="38" t="s">
        <v>4439</v>
      </c>
      <c r="AI4290" s="38" t="s">
        <v>4440</v>
      </c>
      <c r="AJ4290" s="38" t="s">
        <v>4449</v>
      </c>
      <c r="AK4290" s="38" t="s">
        <v>13327</v>
      </c>
      <c r="AL4290" s="301" t="s">
        <v>15905</v>
      </c>
      <c r="AO4290" s="29" t="s">
        <v>4442</v>
      </c>
      <c r="AR4290" s="29" t="str">
        <f t="shared" si="669"/>
        <v>0</v>
      </c>
      <c r="AS4290" s="29">
        <f t="shared" si="667"/>
        <v>0</v>
      </c>
      <c r="AW4290" s="29" t="str">
        <f t="shared" si="670"/>
        <v/>
      </c>
      <c r="AX4290" s="29" t="str">
        <f t="shared" si="662"/>
        <v/>
      </c>
      <c r="AY4290" s="29" t="str">
        <f t="shared" si="668"/>
        <v>https://media.mediathek-tanz-theater.de/iiif/2/nvt_img-488-003-001.JP2</v>
      </c>
      <c r="AZ4290" s="29" t="str">
        <f t="shared" si="663"/>
        <v>image/jp2</v>
      </c>
      <c r="BA4290" s="29" t="str">
        <f t="shared" si="664"/>
        <v>presentation/iiif</v>
      </c>
      <c r="BB4290" s="29" t="str">
        <f t="shared" si="665"/>
        <v>https://media.mediathek-tanz-theater.de/iiif/2/nvt_img-488-003-001.JP2/full/100,/0/default.jpg</v>
      </c>
      <c r="BC4290" s="29" t="str">
        <f t="shared" si="661"/>
        <v>image/jpeg</v>
      </c>
      <c r="BD4290" s="29" t="str">
        <f t="shared" si="666"/>
        <v>presentation/thumbnail</v>
      </c>
    </row>
    <row r="4291" spans="1:56" ht="25.5">
      <c r="A4291" s="29">
        <v>1</v>
      </c>
      <c r="B4291" s="29">
        <v>0</v>
      </c>
      <c r="C4291" s="38" t="s">
        <v>16086</v>
      </c>
      <c r="D4291" s="38" t="s">
        <v>16087</v>
      </c>
      <c r="F4291" s="38" t="s">
        <v>15199</v>
      </c>
      <c r="H4291" s="38" t="s">
        <v>15498</v>
      </c>
      <c r="I4291" s="38" t="s">
        <v>4446</v>
      </c>
      <c r="J4291" s="38" t="s">
        <v>16081</v>
      </c>
      <c r="N4291" s="38" t="s">
        <v>1223</v>
      </c>
      <c r="P4291" s="38" t="s">
        <v>1860</v>
      </c>
      <c r="R4291" s="38" t="s">
        <v>15727</v>
      </c>
      <c r="U4291" s="38" t="s">
        <v>12295</v>
      </c>
      <c r="V4291" s="38" t="s">
        <v>2467</v>
      </c>
      <c r="X4291" s="367">
        <v>29902</v>
      </c>
      <c r="Y4291" s="38" t="s">
        <v>1854</v>
      </c>
      <c r="AA4291" s="38" t="s">
        <v>1170</v>
      </c>
      <c r="AB4291" s="38" t="s">
        <v>16088</v>
      </c>
      <c r="AE4291" s="38" t="s">
        <v>2950</v>
      </c>
      <c r="AG4291" s="38">
        <v>1</v>
      </c>
      <c r="AH4291" s="38" t="s">
        <v>4439</v>
      </c>
      <c r="AI4291" s="38" t="s">
        <v>4440</v>
      </c>
      <c r="AJ4291" s="38" t="s">
        <v>4449</v>
      </c>
      <c r="AK4291" s="38" t="s">
        <v>72</v>
      </c>
      <c r="AL4291" s="301" t="s">
        <v>15905</v>
      </c>
      <c r="AO4291" s="29" t="s">
        <v>4442</v>
      </c>
      <c r="AR4291" s="29" t="str">
        <f t="shared" si="669"/>
        <v>0</v>
      </c>
      <c r="AS4291" s="29">
        <f t="shared" si="667"/>
        <v>0</v>
      </c>
      <c r="AW4291" s="29" t="str">
        <f t="shared" si="670"/>
        <v/>
      </c>
      <c r="AX4291" s="29" t="str">
        <f t="shared" si="662"/>
        <v/>
      </c>
      <c r="AY4291" s="29" t="str">
        <f t="shared" si="668"/>
        <v>https://media.mediathek-tanz-theater.de/iiif/2/nvt_img-488-003-002.JP2</v>
      </c>
      <c r="AZ4291" s="29" t="str">
        <f t="shared" si="663"/>
        <v>image/jp2</v>
      </c>
      <c r="BA4291" s="29" t="str">
        <f t="shared" si="664"/>
        <v>presentation/iiif</v>
      </c>
      <c r="BB4291" s="29" t="str">
        <f t="shared" si="665"/>
        <v>https://media.mediathek-tanz-theater.de/iiif/2/nvt_img-488-003-002.JP2/full/100,/0/default.jpg</v>
      </c>
      <c r="BC4291" s="29" t="str">
        <f t="shared" si="661"/>
        <v>image/jpeg</v>
      </c>
      <c r="BD4291" s="29" t="str">
        <f t="shared" si="666"/>
        <v>presentation/thumbnail</v>
      </c>
    </row>
    <row r="4292" spans="1:56" ht="38.25">
      <c r="A4292" s="29">
        <v>1</v>
      </c>
      <c r="B4292" s="29">
        <v>0</v>
      </c>
      <c r="C4292" s="38" t="s">
        <v>16089</v>
      </c>
      <c r="D4292" s="38" t="s">
        <v>16090</v>
      </c>
      <c r="F4292" s="38" t="s">
        <v>15199</v>
      </c>
      <c r="I4292" s="38" t="s">
        <v>4446</v>
      </c>
      <c r="J4292" s="38" t="s">
        <v>16081</v>
      </c>
      <c r="N4292" s="38" t="s">
        <v>1223</v>
      </c>
      <c r="P4292" s="38" t="s">
        <v>1860</v>
      </c>
      <c r="R4292" s="38" t="s">
        <v>15727</v>
      </c>
      <c r="U4292" s="38" t="s">
        <v>16091</v>
      </c>
      <c r="V4292" s="38" t="s">
        <v>2467</v>
      </c>
      <c r="X4292" s="367">
        <v>29902</v>
      </c>
      <c r="Y4292" s="38" t="s">
        <v>1854</v>
      </c>
      <c r="AA4292" s="38" t="s">
        <v>1170</v>
      </c>
      <c r="AB4292" s="38" t="s">
        <v>16092</v>
      </c>
      <c r="AE4292" s="38" t="s">
        <v>2950</v>
      </c>
      <c r="AG4292" s="38">
        <v>1</v>
      </c>
      <c r="AH4292" s="38" t="s">
        <v>4439</v>
      </c>
      <c r="AI4292" s="38" t="s">
        <v>4440</v>
      </c>
      <c r="AJ4292" s="38" t="s">
        <v>4449</v>
      </c>
      <c r="AK4292" s="38" t="s">
        <v>16093</v>
      </c>
      <c r="AL4292" s="301" t="s">
        <v>15905</v>
      </c>
      <c r="AO4292" s="29" t="s">
        <v>4442</v>
      </c>
      <c r="AR4292" s="29" t="str">
        <f t="shared" si="669"/>
        <v>0</v>
      </c>
      <c r="AS4292" s="29">
        <f t="shared" si="667"/>
        <v>0</v>
      </c>
      <c r="AW4292" s="29" t="str">
        <f t="shared" si="670"/>
        <v/>
      </c>
      <c r="AX4292" s="29" t="str">
        <f t="shared" si="662"/>
        <v/>
      </c>
      <c r="AY4292" s="29" t="str">
        <f t="shared" si="668"/>
        <v>https://media.mediathek-tanz-theater.de/iiif/2/nvt_img-488-003-003.JP2</v>
      </c>
      <c r="AZ4292" s="29" t="str">
        <f t="shared" si="663"/>
        <v>image/jp2</v>
      </c>
      <c r="BA4292" s="29" t="str">
        <f t="shared" si="664"/>
        <v>presentation/iiif</v>
      </c>
      <c r="BB4292" s="29" t="str">
        <f t="shared" si="665"/>
        <v>https://media.mediathek-tanz-theater.de/iiif/2/nvt_img-488-003-003.JP2/full/100,/0/default.jpg</v>
      </c>
      <c r="BC4292" s="29" t="str">
        <f t="shared" ref="BC4292:BC4355" si="671">IF(NOT(BB4292=""),"image/jpeg","")</f>
        <v>image/jpeg</v>
      </c>
      <c r="BD4292" s="29" t="str">
        <f t="shared" si="666"/>
        <v>presentation/thumbnail</v>
      </c>
    </row>
    <row r="4293" spans="1:56" ht="102">
      <c r="A4293" s="29">
        <v>0</v>
      </c>
      <c r="B4293" s="29">
        <v>0</v>
      </c>
      <c r="C4293" t="s">
        <v>16094</v>
      </c>
      <c r="F4293" s="38" t="s">
        <v>15199</v>
      </c>
      <c r="I4293" s="38" t="s">
        <v>4431</v>
      </c>
      <c r="J4293" s="406"/>
      <c r="M4293" s="311"/>
      <c r="U4293"/>
      <c r="AB4293" s="38" t="s">
        <v>16095</v>
      </c>
      <c r="AC4293" s="38" t="s">
        <v>4433</v>
      </c>
      <c r="AE4293" s="38" t="s">
        <v>2950</v>
      </c>
      <c r="AG4293" s="38">
        <v>1</v>
      </c>
      <c r="AJ4293" s="38" t="s">
        <v>5115</v>
      </c>
      <c r="AL4293" s="301" t="s">
        <v>15905</v>
      </c>
      <c r="AR4293" s="29" t="str">
        <f t="shared" si="669"/>
        <v>1</v>
      </c>
      <c r="AS4293" s="29">
        <f t="shared" si="667"/>
        <v>0</v>
      </c>
      <c r="AT4293" s="29">
        <v>0</v>
      </c>
      <c r="AW4293" s="29" t="str">
        <f t="shared" si="670"/>
        <v/>
      </c>
      <c r="AX4293" s="29" t="str">
        <f t="shared" ref="AX4293:AX4356" si="672">IF(NOT(AV4293=""),"archival/master","")</f>
        <v/>
      </c>
      <c r="AY4293" s="29" t="str">
        <f t="shared" si="668"/>
        <v>https://media.mediathek-tanz-theater.de/iiif/2/nvt_img-489.JP2</v>
      </c>
      <c r="AZ4293" s="29" t="str">
        <f t="shared" ref="AZ4293:AZ4356" si="673">IF(NOT(AY4293=""),"image/jp2","")</f>
        <v>image/jp2</v>
      </c>
      <c r="BA4293" s="29" t="str">
        <f t="shared" ref="BA4293:BA4356" si="674">IF(NOT(AY4293=""),"presentation/iiif","")</f>
        <v>presentation/iiif</v>
      </c>
      <c r="BB4293" s="29" t="str">
        <f t="shared" ref="BB4293:BB4356" si="675">"https://media.mediathek-tanz-theater.de/iiif/2/nvt_"&amp;C4293&amp;".JP2/full/100,/0/default.jpg"</f>
        <v>https://media.mediathek-tanz-theater.de/iiif/2/nvt_img-489.JP2/full/100,/0/default.jpg</v>
      </c>
      <c r="BC4293" s="29" t="str">
        <f t="shared" si="671"/>
        <v>image/jpeg</v>
      </c>
      <c r="BD4293" s="29" t="str">
        <f t="shared" ref="BD4293:BD4356" si="676">IF(NOT(BB4293=""),"presentation/thumbnail","")</f>
        <v>presentation/thumbnail</v>
      </c>
    </row>
    <row r="4294" spans="1:56">
      <c r="A4294" s="29">
        <v>1</v>
      </c>
      <c r="B4294" s="29">
        <v>0</v>
      </c>
      <c r="C4294" s="38" t="s">
        <v>16096</v>
      </c>
      <c r="D4294" s="38" t="s">
        <v>16097</v>
      </c>
      <c r="F4294" s="38" t="s">
        <v>15199</v>
      </c>
      <c r="I4294" s="38" t="s">
        <v>4438</v>
      </c>
      <c r="J4294" t="s">
        <v>16094</v>
      </c>
      <c r="N4294" s="38" t="s">
        <v>1223</v>
      </c>
      <c r="P4294" s="38" t="s">
        <v>1860</v>
      </c>
      <c r="R4294" s="38" t="s">
        <v>16098</v>
      </c>
      <c r="V4294" s="38" t="s">
        <v>2467</v>
      </c>
      <c r="X4294" s="367">
        <v>29902</v>
      </c>
      <c r="Y4294" s="38" t="s">
        <v>1854</v>
      </c>
      <c r="AA4294" s="38" t="s">
        <v>1170</v>
      </c>
      <c r="AE4294" s="38" t="s">
        <v>2950</v>
      </c>
      <c r="AG4294" s="38">
        <v>1</v>
      </c>
      <c r="AH4294" s="38" t="s">
        <v>4439</v>
      </c>
      <c r="AI4294" s="38" t="s">
        <v>4440</v>
      </c>
      <c r="AJ4294" s="38" t="s">
        <v>11556</v>
      </c>
      <c r="AL4294" s="301" t="s">
        <v>15905</v>
      </c>
      <c r="AO4294" s="29" t="s">
        <v>4442</v>
      </c>
      <c r="AR4294" s="29" t="str">
        <f t="shared" si="669"/>
        <v>1</v>
      </c>
      <c r="AS4294" s="29">
        <f t="shared" ref="AS4294:AS4357" si="677">AT4294</f>
        <v>0</v>
      </c>
      <c r="AW4294" s="29" t="str">
        <f t="shared" si="670"/>
        <v/>
      </c>
      <c r="AX4294" s="29" t="str">
        <f t="shared" si="672"/>
        <v/>
      </c>
      <c r="AY4294" s="29" t="str">
        <f t="shared" ref="AY4294:AY4357" si="678">"https://media.mediathek-tanz-theater.de/iiif/2/nvt_"&amp;C4294&amp;".JP2"</f>
        <v>https://media.mediathek-tanz-theater.de/iiif/2/nvt_img-489-001.JP2</v>
      </c>
      <c r="AZ4294" s="29" t="str">
        <f t="shared" si="673"/>
        <v>image/jp2</v>
      </c>
      <c r="BA4294" s="29" t="str">
        <f t="shared" si="674"/>
        <v>presentation/iiif</v>
      </c>
      <c r="BB4294" s="29" t="str">
        <f t="shared" si="675"/>
        <v>https://media.mediathek-tanz-theater.de/iiif/2/nvt_img-489-001.JP2/full/100,/0/default.jpg</v>
      </c>
      <c r="BC4294" s="29" t="str">
        <f t="shared" si="671"/>
        <v>image/jpeg</v>
      </c>
      <c r="BD4294" s="29" t="str">
        <f t="shared" si="676"/>
        <v>presentation/thumbnail</v>
      </c>
    </row>
    <row r="4295" spans="1:56" ht="25.5">
      <c r="A4295" s="29">
        <v>1</v>
      </c>
      <c r="B4295" s="29">
        <v>0</v>
      </c>
      <c r="C4295" s="38" t="s">
        <v>16099</v>
      </c>
      <c r="D4295" s="38" t="s">
        <v>16100</v>
      </c>
      <c r="F4295" s="38" t="s">
        <v>15199</v>
      </c>
      <c r="I4295" s="38" t="s">
        <v>4446</v>
      </c>
      <c r="J4295" s="38" t="s">
        <v>16096</v>
      </c>
      <c r="N4295" s="38" t="s">
        <v>1223</v>
      </c>
      <c r="P4295" s="38" t="s">
        <v>1860</v>
      </c>
      <c r="R4295" s="38" t="s">
        <v>15727</v>
      </c>
      <c r="V4295" s="38" t="s">
        <v>2467</v>
      </c>
      <c r="X4295" s="367">
        <v>29902</v>
      </c>
      <c r="Y4295" s="38" t="s">
        <v>1854</v>
      </c>
      <c r="AA4295" s="38" t="s">
        <v>1170</v>
      </c>
      <c r="AB4295" s="38" t="s">
        <v>16101</v>
      </c>
      <c r="AE4295" s="38" t="s">
        <v>2950</v>
      </c>
      <c r="AG4295" s="38">
        <v>1</v>
      </c>
      <c r="AH4295" s="38" t="s">
        <v>4439</v>
      </c>
      <c r="AI4295" s="38" t="s">
        <v>4440</v>
      </c>
      <c r="AJ4295" s="38" t="s">
        <v>4449</v>
      </c>
      <c r="AK4295" s="38" t="s">
        <v>16102</v>
      </c>
      <c r="AL4295" s="301" t="s">
        <v>15905</v>
      </c>
      <c r="AO4295" s="29" t="s">
        <v>4442</v>
      </c>
      <c r="AR4295" s="29" t="str">
        <f t="shared" ref="AR4295:AR4358" si="679">IF(OR(I4295="Negativmappe",I4295="Negativstreifen",I4295="Diapositivfilm",I4295="Fotomappe;(POSITIVE)",AND(I4295="Kostümfotografie",NOT(AE4295="DT")),AND(I4295="Fotografie",NOT(AE4295="DT")),AND(I4295="Porträtfotografie",NOT(AE4295="DT")),AND(I4295="Fotodokumentation",NOT(AE4295="DT")),AND(I4295="Bühnenbildfotografie",NOT(AE4295="DT"))),"1","0")</f>
        <v>0</v>
      </c>
      <c r="AS4295" s="29">
        <f t="shared" si="677"/>
        <v>0</v>
      </c>
      <c r="AW4295" s="29" t="str">
        <f t="shared" ref="AW4295:AW4358" si="680">IF(NOT(AV4295=""),"image/tiff","")</f>
        <v/>
      </c>
      <c r="AX4295" s="29" t="str">
        <f t="shared" si="672"/>
        <v/>
      </c>
      <c r="AY4295" s="29" t="str">
        <f t="shared" si="678"/>
        <v>https://media.mediathek-tanz-theater.de/iiif/2/nvt_img-489-001-001.JP2</v>
      </c>
      <c r="AZ4295" s="29" t="str">
        <f t="shared" si="673"/>
        <v>image/jp2</v>
      </c>
      <c r="BA4295" s="29" t="str">
        <f t="shared" si="674"/>
        <v>presentation/iiif</v>
      </c>
      <c r="BB4295" s="29" t="str">
        <f t="shared" si="675"/>
        <v>https://media.mediathek-tanz-theater.de/iiif/2/nvt_img-489-001-001.JP2/full/100,/0/default.jpg</v>
      </c>
      <c r="BC4295" s="29" t="str">
        <f t="shared" si="671"/>
        <v>image/jpeg</v>
      </c>
      <c r="BD4295" s="29" t="str">
        <f t="shared" si="676"/>
        <v>presentation/thumbnail</v>
      </c>
    </row>
    <row r="4296" spans="1:56" ht="51">
      <c r="A4296" s="29">
        <v>1</v>
      </c>
      <c r="B4296" s="29">
        <v>0</v>
      </c>
      <c r="C4296" s="38" t="s">
        <v>16103</v>
      </c>
      <c r="D4296" s="38" t="s">
        <v>16104</v>
      </c>
      <c r="F4296" s="38" t="s">
        <v>15199</v>
      </c>
      <c r="H4296" s="38" t="s">
        <v>4841</v>
      </c>
      <c r="I4296" s="38" t="s">
        <v>4446</v>
      </c>
      <c r="J4296" s="38" t="s">
        <v>16096</v>
      </c>
      <c r="N4296" s="38" t="s">
        <v>1223</v>
      </c>
      <c r="P4296" s="38" t="s">
        <v>1860</v>
      </c>
      <c r="R4296" s="38" t="s">
        <v>15727</v>
      </c>
      <c r="V4296" s="38" t="s">
        <v>2467</v>
      </c>
      <c r="X4296" s="367">
        <v>29902</v>
      </c>
      <c r="Y4296" s="38" t="s">
        <v>1854</v>
      </c>
      <c r="AA4296" s="38" t="s">
        <v>1170</v>
      </c>
      <c r="AB4296" s="38" t="s">
        <v>16105</v>
      </c>
      <c r="AE4296" s="38" t="s">
        <v>2950</v>
      </c>
      <c r="AG4296" s="38">
        <v>1</v>
      </c>
      <c r="AH4296" s="38" t="s">
        <v>4439</v>
      </c>
      <c r="AI4296" s="38" t="s">
        <v>4440</v>
      </c>
      <c r="AJ4296" s="38" t="s">
        <v>4449</v>
      </c>
      <c r="AK4296" s="38" t="s">
        <v>16106</v>
      </c>
      <c r="AL4296" s="301" t="s">
        <v>15905</v>
      </c>
      <c r="AO4296" s="29" t="s">
        <v>4442</v>
      </c>
      <c r="AR4296" s="29" t="str">
        <f t="shared" si="679"/>
        <v>0</v>
      </c>
      <c r="AS4296" s="29">
        <f t="shared" si="677"/>
        <v>0</v>
      </c>
      <c r="AW4296" s="29" t="str">
        <f t="shared" si="680"/>
        <v/>
      </c>
      <c r="AX4296" s="29" t="str">
        <f t="shared" si="672"/>
        <v/>
      </c>
      <c r="AY4296" s="29" t="str">
        <f t="shared" si="678"/>
        <v>https://media.mediathek-tanz-theater.de/iiif/2/nvt_img-489-001-002.JP2</v>
      </c>
      <c r="AZ4296" s="29" t="str">
        <f t="shared" si="673"/>
        <v>image/jp2</v>
      </c>
      <c r="BA4296" s="29" t="str">
        <f t="shared" si="674"/>
        <v>presentation/iiif</v>
      </c>
      <c r="BB4296" s="29" t="str">
        <f t="shared" si="675"/>
        <v>https://media.mediathek-tanz-theater.de/iiif/2/nvt_img-489-001-002.JP2/full/100,/0/default.jpg</v>
      </c>
      <c r="BC4296" s="29" t="str">
        <f t="shared" si="671"/>
        <v>image/jpeg</v>
      </c>
      <c r="BD4296" s="29" t="str">
        <f t="shared" si="676"/>
        <v>presentation/thumbnail</v>
      </c>
    </row>
    <row r="4297" spans="1:56" ht="25.5">
      <c r="A4297" s="29">
        <v>1</v>
      </c>
      <c r="B4297" s="29">
        <v>0</v>
      </c>
      <c r="C4297" s="38" t="s">
        <v>16107</v>
      </c>
      <c r="D4297" s="38" t="s">
        <v>16108</v>
      </c>
      <c r="F4297" s="38" t="s">
        <v>15199</v>
      </c>
      <c r="H4297" s="38" t="s">
        <v>4841</v>
      </c>
      <c r="I4297" s="38" t="s">
        <v>4446</v>
      </c>
      <c r="J4297" s="38" t="s">
        <v>16096</v>
      </c>
      <c r="N4297" s="38" t="s">
        <v>1223</v>
      </c>
      <c r="P4297" s="38" t="s">
        <v>1860</v>
      </c>
      <c r="R4297" s="38" t="s">
        <v>15727</v>
      </c>
      <c r="V4297" s="38" t="s">
        <v>2467</v>
      </c>
      <c r="X4297" s="367">
        <v>29902</v>
      </c>
      <c r="Y4297" s="38" t="s">
        <v>1854</v>
      </c>
      <c r="AA4297" s="38" t="s">
        <v>1170</v>
      </c>
      <c r="AB4297" s="38" t="s">
        <v>16109</v>
      </c>
      <c r="AE4297" s="38" t="s">
        <v>2950</v>
      </c>
      <c r="AG4297" s="38">
        <v>1</v>
      </c>
      <c r="AH4297" s="38" t="s">
        <v>4439</v>
      </c>
      <c r="AI4297" s="38" t="s">
        <v>4440</v>
      </c>
      <c r="AJ4297" s="38" t="s">
        <v>4449</v>
      </c>
      <c r="AK4297" s="38" t="s">
        <v>11337</v>
      </c>
      <c r="AL4297" s="301" t="s">
        <v>15905</v>
      </c>
      <c r="AO4297" s="29" t="s">
        <v>4442</v>
      </c>
      <c r="AR4297" s="29" t="str">
        <f t="shared" si="679"/>
        <v>0</v>
      </c>
      <c r="AS4297" s="29">
        <f t="shared" si="677"/>
        <v>0</v>
      </c>
      <c r="AW4297" s="29" t="str">
        <f t="shared" si="680"/>
        <v/>
      </c>
      <c r="AX4297" s="29" t="str">
        <f t="shared" si="672"/>
        <v/>
      </c>
      <c r="AY4297" s="29" t="str">
        <f t="shared" si="678"/>
        <v>https://media.mediathek-tanz-theater.de/iiif/2/nvt_img-489-001-003.JP2</v>
      </c>
      <c r="AZ4297" s="29" t="str">
        <f t="shared" si="673"/>
        <v>image/jp2</v>
      </c>
      <c r="BA4297" s="29" t="str">
        <f t="shared" si="674"/>
        <v>presentation/iiif</v>
      </c>
      <c r="BB4297" s="29" t="str">
        <f t="shared" si="675"/>
        <v>https://media.mediathek-tanz-theater.de/iiif/2/nvt_img-489-001-003.JP2/full/100,/0/default.jpg</v>
      </c>
      <c r="BC4297" s="29" t="str">
        <f t="shared" si="671"/>
        <v>image/jpeg</v>
      </c>
      <c r="BD4297" s="29" t="str">
        <f t="shared" si="676"/>
        <v>presentation/thumbnail</v>
      </c>
    </row>
    <row r="4298" spans="1:56">
      <c r="A4298" s="29">
        <v>1</v>
      </c>
      <c r="B4298" s="29">
        <v>0</v>
      </c>
      <c r="C4298" s="38" t="s">
        <v>16110</v>
      </c>
      <c r="D4298" s="38" t="s">
        <v>16111</v>
      </c>
      <c r="F4298" s="38" t="s">
        <v>15199</v>
      </c>
      <c r="I4298" s="38" t="s">
        <v>4438</v>
      </c>
      <c r="J4298" t="s">
        <v>16094</v>
      </c>
      <c r="N4298" s="38" t="s">
        <v>1223</v>
      </c>
      <c r="P4298" s="38" t="s">
        <v>1860</v>
      </c>
      <c r="R4298" s="38" t="s">
        <v>15727</v>
      </c>
      <c r="V4298" s="38" t="s">
        <v>2467</v>
      </c>
      <c r="X4298" s="367">
        <v>29902</v>
      </c>
      <c r="Y4298" s="38" t="s">
        <v>1854</v>
      </c>
      <c r="AA4298" s="38" t="s">
        <v>1170</v>
      </c>
      <c r="AE4298" s="38" t="s">
        <v>2950</v>
      </c>
      <c r="AG4298" s="38">
        <v>1</v>
      </c>
      <c r="AH4298" s="38" t="s">
        <v>4439</v>
      </c>
      <c r="AI4298" s="38" t="s">
        <v>4440</v>
      </c>
      <c r="AJ4298" s="38" t="s">
        <v>5835</v>
      </c>
      <c r="AL4298" s="301" t="s">
        <v>15905</v>
      </c>
      <c r="AO4298" s="29" t="s">
        <v>4442</v>
      </c>
      <c r="AR4298" s="29" t="str">
        <f t="shared" si="679"/>
        <v>1</v>
      </c>
      <c r="AS4298" s="29">
        <f t="shared" si="677"/>
        <v>0</v>
      </c>
      <c r="AW4298" s="29" t="str">
        <f t="shared" si="680"/>
        <v/>
      </c>
      <c r="AX4298" s="29" t="str">
        <f t="shared" si="672"/>
        <v/>
      </c>
      <c r="AY4298" s="29" t="str">
        <f t="shared" si="678"/>
        <v>https://media.mediathek-tanz-theater.de/iiif/2/nvt_img-489-002.JP2</v>
      </c>
      <c r="AZ4298" s="29" t="str">
        <f t="shared" si="673"/>
        <v>image/jp2</v>
      </c>
      <c r="BA4298" s="29" t="str">
        <f t="shared" si="674"/>
        <v>presentation/iiif</v>
      </c>
      <c r="BB4298" s="29" t="str">
        <f t="shared" si="675"/>
        <v>https://media.mediathek-tanz-theater.de/iiif/2/nvt_img-489-002.JP2/full/100,/0/default.jpg</v>
      </c>
      <c r="BC4298" s="29" t="str">
        <f t="shared" si="671"/>
        <v>image/jpeg</v>
      </c>
      <c r="BD4298" s="29" t="str">
        <f t="shared" si="676"/>
        <v>presentation/thumbnail</v>
      </c>
    </row>
    <row r="4299" spans="1:56" ht="25.5">
      <c r="A4299" s="29">
        <v>1</v>
      </c>
      <c r="B4299" s="29">
        <v>0</v>
      </c>
      <c r="C4299" s="38" t="s">
        <v>16112</v>
      </c>
      <c r="D4299" s="38" t="s">
        <v>16113</v>
      </c>
      <c r="F4299" s="38" t="s">
        <v>15199</v>
      </c>
      <c r="I4299" s="38" t="s">
        <v>4446</v>
      </c>
      <c r="J4299" s="38" t="s">
        <v>16110</v>
      </c>
      <c r="N4299" s="38" t="s">
        <v>1223</v>
      </c>
      <c r="P4299" s="38" t="s">
        <v>1860</v>
      </c>
      <c r="R4299" s="38" t="s">
        <v>15727</v>
      </c>
      <c r="U4299" s="38" t="s">
        <v>15346</v>
      </c>
      <c r="V4299" s="38" t="s">
        <v>2467</v>
      </c>
      <c r="X4299" s="367">
        <v>29902</v>
      </c>
      <c r="Y4299" s="38" t="s">
        <v>1854</v>
      </c>
      <c r="AA4299" s="38" t="s">
        <v>1170</v>
      </c>
      <c r="AB4299" s="38" t="s">
        <v>16114</v>
      </c>
      <c r="AE4299" s="38" t="s">
        <v>2950</v>
      </c>
      <c r="AG4299" s="38">
        <v>1</v>
      </c>
      <c r="AH4299" s="38" t="s">
        <v>4439</v>
      </c>
      <c r="AI4299" s="38" t="s">
        <v>4440</v>
      </c>
      <c r="AJ4299" s="38" t="s">
        <v>4449</v>
      </c>
      <c r="AK4299" s="38" t="s">
        <v>11220</v>
      </c>
      <c r="AL4299" s="301" t="s">
        <v>15905</v>
      </c>
      <c r="AO4299" s="29" t="s">
        <v>4442</v>
      </c>
      <c r="AR4299" s="29" t="str">
        <f t="shared" si="679"/>
        <v>0</v>
      </c>
      <c r="AS4299" s="29">
        <f t="shared" si="677"/>
        <v>0</v>
      </c>
      <c r="AW4299" s="29" t="str">
        <f t="shared" si="680"/>
        <v/>
      </c>
      <c r="AX4299" s="29" t="str">
        <f t="shared" si="672"/>
        <v/>
      </c>
      <c r="AY4299" s="29" t="str">
        <f t="shared" si="678"/>
        <v>https://media.mediathek-tanz-theater.de/iiif/2/nvt_img-489-002-001.JP2</v>
      </c>
      <c r="AZ4299" s="29" t="str">
        <f t="shared" si="673"/>
        <v>image/jp2</v>
      </c>
      <c r="BA4299" s="29" t="str">
        <f t="shared" si="674"/>
        <v>presentation/iiif</v>
      </c>
      <c r="BB4299" s="29" t="str">
        <f t="shared" si="675"/>
        <v>https://media.mediathek-tanz-theater.de/iiif/2/nvt_img-489-002-001.JP2/full/100,/0/default.jpg</v>
      </c>
      <c r="BC4299" s="29" t="str">
        <f t="shared" si="671"/>
        <v>image/jpeg</v>
      </c>
      <c r="BD4299" s="29" t="str">
        <f t="shared" si="676"/>
        <v>presentation/thumbnail</v>
      </c>
    </row>
    <row r="4300" spans="1:56" ht="38.25">
      <c r="A4300" s="29">
        <v>1</v>
      </c>
      <c r="B4300" s="29">
        <v>0</v>
      </c>
      <c r="C4300" s="38" t="s">
        <v>16115</v>
      </c>
      <c r="D4300" s="38" t="s">
        <v>16116</v>
      </c>
      <c r="F4300" s="38" t="s">
        <v>15199</v>
      </c>
      <c r="H4300" s="38" t="s">
        <v>15498</v>
      </c>
      <c r="I4300" s="38" t="s">
        <v>4446</v>
      </c>
      <c r="J4300" s="38" t="s">
        <v>16110</v>
      </c>
      <c r="N4300" s="38" t="s">
        <v>1223</v>
      </c>
      <c r="P4300" s="38" t="s">
        <v>1860</v>
      </c>
      <c r="R4300" s="38" t="s">
        <v>15727</v>
      </c>
      <c r="U4300" s="38" t="s">
        <v>16117</v>
      </c>
      <c r="V4300" s="38" t="s">
        <v>2467</v>
      </c>
      <c r="X4300" s="367">
        <v>29902</v>
      </c>
      <c r="Y4300" s="38" t="s">
        <v>1854</v>
      </c>
      <c r="AA4300" s="38" t="s">
        <v>1170</v>
      </c>
      <c r="AB4300" s="38" t="s">
        <v>16118</v>
      </c>
      <c r="AE4300" s="38" t="s">
        <v>2950</v>
      </c>
      <c r="AG4300" s="38">
        <v>1</v>
      </c>
      <c r="AH4300" s="38" t="s">
        <v>4439</v>
      </c>
      <c r="AI4300" s="38" t="s">
        <v>4440</v>
      </c>
      <c r="AJ4300" s="38" t="s">
        <v>4449</v>
      </c>
      <c r="AK4300" s="38" t="s">
        <v>14631</v>
      </c>
      <c r="AL4300" s="301" t="s">
        <v>15905</v>
      </c>
      <c r="AO4300" s="29" t="s">
        <v>4442</v>
      </c>
      <c r="AR4300" s="29" t="str">
        <f t="shared" si="679"/>
        <v>0</v>
      </c>
      <c r="AS4300" s="29">
        <f t="shared" si="677"/>
        <v>0</v>
      </c>
      <c r="AW4300" s="29" t="str">
        <f t="shared" si="680"/>
        <v/>
      </c>
      <c r="AX4300" s="29" t="str">
        <f t="shared" si="672"/>
        <v/>
      </c>
      <c r="AY4300" s="29" t="str">
        <f t="shared" si="678"/>
        <v>https://media.mediathek-tanz-theater.de/iiif/2/nvt_img-489-002-002.JP2</v>
      </c>
      <c r="AZ4300" s="29" t="str">
        <f t="shared" si="673"/>
        <v>image/jp2</v>
      </c>
      <c r="BA4300" s="29" t="str">
        <f t="shared" si="674"/>
        <v>presentation/iiif</v>
      </c>
      <c r="BB4300" s="29" t="str">
        <f t="shared" si="675"/>
        <v>https://media.mediathek-tanz-theater.de/iiif/2/nvt_img-489-002-002.JP2/full/100,/0/default.jpg</v>
      </c>
      <c r="BC4300" s="29" t="str">
        <f t="shared" si="671"/>
        <v>image/jpeg</v>
      </c>
      <c r="BD4300" s="29" t="str">
        <f t="shared" si="676"/>
        <v>presentation/thumbnail</v>
      </c>
    </row>
    <row r="4301" spans="1:56" ht="25.5">
      <c r="A4301" s="29">
        <v>1</v>
      </c>
      <c r="B4301" s="29">
        <v>0</v>
      </c>
      <c r="C4301" s="38" t="s">
        <v>16119</v>
      </c>
      <c r="D4301" s="38" t="s">
        <v>16120</v>
      </c>
      <c r="F4301" s="38" t="s">
        <v>15199</v>
      </c>
      <c r="I4301" s="38" t="s">
        <v>4446</v>
      </c>
      <c r="J4301" s="38" t="s">
        <v>16110</v>
      </c>
      <c r="N4301" s="38" t="s">
        <v>1223</v>
      </c>
      <c r="P4301" s="38" t="s">
        <v>1860</v>
      </c>
      <c r="R4301" s="38" t="s">
        <v>15727</v>
      </c>
      <c r="U4301" s="38" t="s">
        <v>15346</v>
      </c>
      <c r="V4301" s="38" t="s">
        <v>2467</v>
      </c>
      <c r="X4301" s="367">
        <v>29902</v>
      </c>
      <c r="Y4301" s="38" t="s">
        <v>1854</v>
      </c>
      <c r="AA4301" s="38" t="s">
        <v>1170</v>
      </c>
      <c r="AB4301" s="38" t="s">
        <v>16121</v>
      </c>
      <c r="AE4301" s="38" t="s">
        <v>2950</v>
      </c>
      <c r="AG4301" s="38">
        <v>1</v>
      </c>
      <c r="AH4301" s="38" t="s">
        <v>4439</v>
      </c>
      <c r="AI4301" s="38" t="s">
        <v>4440</v>
      </c>
      <c r="AJ4301" s="38" t="s">
        <v>4449</v>
      </c>
      <c r="AK4301" s="38" t="s">
        <v>16122</v>
      </c>
      <c r="AL4301" s="301" t="s">
        <v>15905</v>
      </c>
      <c r="AO4301" s="29" t="s">
        <v>4442</v>
      </c>
      <c r="AR4301" s="29" t="str">
        <f t="shared" si="679"/>
        <v>0</v>
      </c>
      <c r="AS4301" s="29">
        <f t="shared" si="677"/>
        <v>0</v>
      </c>
      <c r="AW4301" s="29" t="str">
        <f t="shared" si="680"/>
        <v/>
      </c>
      <c r="AX4301" s="29" t="str">
        <f t="shared" si="672"/>
        <v/>
      </c>
      <c r="AY4301" s="29" t="str">
        <f t="shared" si="678"/>
        <v>https://media.mediathek-tanz-theater.de/iiif/2/nvt_img-489-002-003.JP2</v>
      </c>
      <c r="AZ4301" s="29" t="str">
        <f t="shared" si="673"/>
        <v>image/jp2</v>
      </c>
      <c r="BA4301" s="29" t="str">
        <f t="shared" si="674"/>
        <v>presentation/iiif</v>
      </c>
      <c r="BB4301" s="29" t="str">
        <f t="shared" si="675"/>
        <v>https://media.mediathek-tanz-theater.de/iiif/2/nvt_img-489-002-003.JP2/full/100,/0/default.jpg</v>
      </c>
      <c r="BC4301" s="29" t="str">
        <f t="shared" si="671"/>
        <v>image/jpeg</v>
      </c>
      <c r="BD4301" s="29" t="str">
        <f t="shared" si="676"/>
        <v>presentation/thumbnail</v>
      </c>
    </row>
    <row r="4302" spans="1:56">
      <c r="A4302" s="29">
        <v>1</v>
      </c>
      <c r="B4302" s="29">
        <v>0</v>
      </c>
      <c r="C4302" s="38" t="s">
        <v>16123</v>
      </c>
      <c r="D4302" s="38" t="s">
        <v>16124</v>
      </c>
      <c r="F4302" s="38" t="s">
        <v>15199</v>
      </c>
      <c r="I4302" s="38" t="s">
        <v>4438</v>
      </c>
      <c r="J4302" t="s">
        <v>16094</v>
      </c>
      <c r="N4302" s="38" t="s">
        <v>1223</v>
      </c>
      <c r="P4302" s="38" t="s">
        <v>1860</v>
      </c>
      <c r="R4302" s="38" t="s">
        <v>15727</v>
      </c>
      <c r="V4302" s="38" t="s">
        <v>2467</v>
      </c>
      <c r="X4302" s="367">
        <v>29902</v>
      </c>
      <c r="Y4302" s="38" t="s">
        <v>1854</v>
      </c>
      <c r="AA4302" s="38" t="s">
        <v>1170</v>
      </c>
      <c r="AE4302" s="38" t="s">
        <v>2950</v>
      </c>
      <c r="AG4302" s="38">
        <v>1</v>
      </c>
      <c r="AH4302" s="38" t="s">
        <v>4439</v>
      </c>
      <c r="AI4302" s="38" t="s">
        <v>4440</v>
      </c>
      <c r="AJ4302" s="38" t="s">
        <v>5780</v>
      </c>
      <c r="AL4302" s="301" t="s">
        <v>15905</v>
      </c>
      <c r="AO4302" s="29" t="s">
        <v>4442</v>
      </c>
      <c r="AR4302" s="29" t="str">
        <f t="shared" si="679"/>
        <v>1</v>
      </c>
      <c r="AS4302" s="29">
        <f t="shared" si="677"/>
        <v>0</v>
      </c>
      <c r="AW4302" s="29" t="str">
        <f t="shared" si="680"/>
        <v/>
      </c>
      <c r="AX4302" s="29" t="str">
        <f t="shared" si="672"/>
        <v/>
      </c>
      <c r="AY4302" s="29" t="str">
        <f t="shared" si="678"/>
        <v>https://media.mediathek-tanz-theater.de/iiif/2/nvt_img-489-003.JP2</v>
      </c>
      <c r="AZ4302" s="29" t="str">
        <f t="shared" si="673"/>
        <v>image/jp2</v>
      </c>
      <c r="BA4302" s="29" t="str">
        <f t="shared" si="674"/>
        <v>presentation/iiif</v>
      </c>
      <c r="BB4302" s="29" t="str">
        <f t="shared" si="675"/>
        <v>https://media.mediathek-tanz-theater.de/iiif/2/nvt_img-489-003.JP2/full/100,/0/default.jpg</v>
      </c>
      <c r="BC4302" s="29" t="str">
        <f t="shared" si="671"/>
        <v>image/jpeg</v>
      </c>
      <c r="BD4302" s="29" t="str">
        <f t="shared" si="676"/>
        <v>presentation/thumbnail</v>
      </c>
    </row>
    <row r="4303" spans="1:56" ht="25.5">
      <c r="A4303" s="29">
        <v>1</v>
      </c>
      <c r="B4303" s="29">
        <v>0</v>
      </c>
      <c r="C4303" s="38" t="s">
        <v>16125</v>
      </c>
      <c r="D4303" s="38" t="s">
        <v>16126</v>
      </c>
      <c r="F4303" s="38" t="s">
        <v>15199</v>
      </c>
      <c r="I4303" s="38" t="s">
        <v>4446</v>
      </c>
      <c r="J4303" s="38" t="s">
        <v>16123</v>
      </c>
      <c r="N4303" s="38" t="s">
        <v>1223</v>
      </c>
      <c r="P4303" s="38" t="s">
        <v>1860</v>
      </c>
      <c r="R4303" s="38" t="s">
        <v>15727</v>
      </c>
      <c r="U4303" s="38" t="s">
        <v>15346</v>
      </c>
      <c r="V4303" s="38" t="s">
        <v>2467</v>
      </c>
      <c r="X4303" s="367">
        <v>29902</v>
      </c>
      <c r="Y4303" s="38" t="s">
        <v>1854</v>
      </c>
      <c r="AA4303" s="38" t="s">
        <v>1170</v>
      </c>
      <c r="AB4303" s="38" t="s">
        <v>16127</v>
      </c>
      <c r="AE4303" s="38" t="s">
        <v>2950</v>
      </c>
      <c r="AG4303" s="38">
        <v>1</v>
      </c>
      <c r="AH4303" s="38" t="s">
        <v>4439</v>
      </c>
      <c r="AI4303" s="38" t="s">
        <v>4440</v>
      </c>
      <c r="AJ4303" s="38" t="s">
        <v>4449</v>
      </c>
      <c r="AK4303" s="38" t="s">
        <v>11337</v>
      </c>
      <c r="AL4303" s="301" t="s">
        <v>15905</v>
      </c>
      <c r="AO4303" s="29" t="s">
        <v>4442</v>
      </c>
      <c r="AR4303" s="29" t="str">
        <f t="shared" si="679"/>
        <v>0</v>
      </c>
      <c r="AS4303" s="29">
        <f t="shared" si="677"/>
        <v>0</v>
      </c>
      <c r="AW4303" s="29" t="str">
        <f t="shared" si="680"/>
        <v/>
      </c>
      <c r="AX4303" s="29" t="str">
        <f t="shared" si="672"/>
        <v/>
      </c>
      <c r="AY4303" s="29" t="str">
        <f t="shared" si="678"/>
        <v>https://media.mediathek-tanz-theater.de/iiif/2/nvt_img-489-003-001.JP2</v>
      </c>
      <c r="AZ4303" s="29" t="str">
        <f t="shared" si="673"/>
        <v>image/jp2</v>
      </c>
      <c r="BA4303" s="29" t="str">
        <f t="shared" si="674"/>
        <v>presentation/iiif</v>
      </c>
      <c r="BB4303" s="29" t="str">
        <f t="shared" si="675"/>
        <v>https://media.mediathek-tanz-theater.de/iiif/2/nvt_img-489-003-001.JP2/full/100,/0/default.jpg</v>
      </c>
      <c r="BC4303" s="29" t="str">
        <f t="shared" si="671"/>
        <v>image/jpeg</v>
      </c>
      <c r="BD4303" s="29" t="str">
        <f t="shared" si="676"/>
        <v>presentation/thumbnail</v>
      </c>
    </row>
    <row r="4304" spans="1:56" ht="38.25">
      <c r="A4304" s="29">
        <v>1</v>
      </c>
      <c r="B4304" s="29">
        <v>0</v>
      </c>
      <c r="C4304" s="38" t="s">
        <v>16128</v>
      </c>
      <c r="D4304" s="38" t="s">
        <v>16129</v>
      </c>
      <c r="F4304" s="38" t="s">
        <v>15199</v>
      </c>
      <c r="I4304" s="38" t="s">
        <v>4446</v>
      </c>
      <c r="J4304" s="38" t="s">
        <v>16123</v>
      </c>
      <c r="N4304" s="38" t="s">
        <v>1223</v>
      </c>
      <c r="P4304" s="38" t="s">
        <v>1860</v>
      </c>
      <c r="R4304" s="38" t="s">
        <v>15727</v>
      </c>
      <c r="U4304" s="38" t="s">
        <v>15346</v>
      </c>
      <c r="V4304" s="38" t="s">
        <v>2467</v>
      </c>
      <c r="X4304" s="367">
        <v>29902</v>
      </c>
      <c r="Y4304" s="38" t="s">
        <v>1854</v>
      </c>
      <c r="AA4304" s="38" t="s">
        <v>1170</v>
      </c>
      <c r="AB4304" s="38" t="s">
        <v>16130</v>
      </c>
      <c r="AE4304" s="38" t="s">
        <v>2950</v>
      </c>
      <c r="AG4304" s="38">
        <v>1</v>
      </c>
      <c r="AH4304" s="38" t="s">
        <v>4439</v>
      </c>
      <c r="AI4304" s="38" t="s">
        <v>4440</v>
      </c>
      <c r="AJ4304" s="38" t="s">
        <v>4449</v>
      </c>
      <c r="AK4304" s="38" t="s">
        <v>15755</v>
      </c>
      <c r="AL4304" s="301" t="s">
        <v>15905</v>
      </c>
      <c r="AO4304" s="29" t="s">
        <v>4442</v>
      </c>
      <c r="AR4304" s="29" t="str">
        <f t="shared" si="679"/>
        <v>0</v>
      </c>
      <c r="AS4304" s="29">
        <f t="shared" si="677"/>
        <v>0</v>
      </c>
      <c r="AW4304" s="29" t="str">
        <f t="shared" si="680"/>
        <v/>
      </c>
      <c r="AX4304" s="29" t="str">
        <f t="shared" si="672"/>
        <v/>
      </c>
      <c r="AY4304" s="29" t="str">
        <f t="shared" si="678"/>
        <v>https://media.mediathek-tanz-theater.de/iiif/2/nvt_img-489-003-002.JP2</v>
      </c>
      <c r="AZ4304" s="29" t="str">
        <f t="shared" si="673"/>
        <v>image/jp2</v>
      </c>
      <c r="BA4304" s="29" t="str">
        <f t="shared" si="674"/>
        <v>presentation/iiif</v>
      </c>
      <c r="BB4304" s="29" t="str">
        <f t="shared" si="675"/>
        <v>https://media.mediathek-tanz-theater.de/iiif/2/nvt_img-489-003-002.JP2/full/100,/0/default.jpg</v>
      </c>
      <c r="BC4304" s="29" t="str">
        <f t="shared" si="671"/>
        <v>image/jpeg</v>
      </c>
      <c r="BD4304" s="29" t="str">
        <f t="shared" si="676"/>
        <v>presentation/thumbnail</v>
      </c>
    </row>
    <row r="4305" spans="1:56" ht="51">
      <c r="A4305" s="29">
        <v>1</v>
      </c>
      <c r="B4305" s="29">
        <v>0</v>
      </c>
      <c r="C4305" s="38" t="s">
        <v>16131</v>
      </c>
      <c r="D4305" s="38" t="s">
        <v>16132</v>
      </c>
      <c r="F4305" s="38" t="s">
        <v>15199</v>
      </c>
      <c r="I4305" s="38" t="s">
        <v>4446</v>
      </c>
      <c r="J4305" s="38" t="s">
        <v>16123</v>
      </c>
      <c r="N4305" s="38" t="s">
        <v>1223</v>
      </c>
      <c r="P4305" s="38" t="s">
        <v>1860</v>
      </c>
      <c r="R4305" s="38" t="s">
        <v>15727</v>
      </c>
      <c r="U4305" s="38" t="s">
        <v>16133</v>
      </c>
      <c r="V4305" s="38" t="s">
        <v>2467</v>
      </c>
      <c r="X4305" s="367">
        <v>29902</v>
      </c>
      <c r="Y4305" s="38" t="s">
        <v>1854</v>
      </c>
      <c r="AA4305" s="38" t="s">
        <v>1170</v>
      </c>
      <c r="AB4305" s="38" t="s">
        <v>16134</v>
      </c>
      <c r="AE4305" s="38" t="s">
        <v>2950</v>
      </c>
      <c r="AG4305" s="38">
        <v>1</v>
      </c>
      <c r="AH4305" s="38" t="s">
        <v>4439</v>
      </c>
      <c r="AI4305" s="38" t="s">
        <v>4440</v>
      </c>
      <c r="AJ4305" s="38" t="s">
        <v>4449</v>
      </c>
      <c r="AK4305" s="38" t="s">
        <v>16135</v>
      </c>
      <c r="AL4305" s="301" t="s">
        <v>15905</v>
      </c>
      <c r="AO4305" s="29" t="s">
        <v>4442</v>
      </c>
      <c r="AR4305" s="29" t="str">
        <f t="shared" si="679"/>
        <v>0</v>
      </c>
      <c r="AS4305" s="29">
        <f t="shared" si="677"/>
        <v>0</v>
      </c>
      <c r="AW4305" s="29" t="str">
        <f t="shared" si="680"/>
        <v/>
      </c>
      <c r="AX4305" s="29" t="str">
        <f t="shared" si="672"/>
        <v/>
      </c>
      <c r="AY4305" s="29" t="str">
        <f t="shared" si="678"/>
        <v>https://media.mediathek-tanz-theater.de/iiif/2/nvt_img-489-003-003.JP2</v>
      </c>
      <c r="AZ4305" s="29" t="str">
        <f t="shared" si="673"/>
        <v>image/jp2</v>
      </c>
      <c r="BA4305" s="29" t="str">
        <f t="shared" si="674"/>
        <v>presentation/iiif</v>
      </c>
      <c r="BB4305" s="29" t="str">
        <f t="shared" si="675"/>
        <v>https://media.mediathek-tanz-theater.de/iiif/2/nvt_img-489-003-003.JP2/full/100,/0/default.jpg</v>
      </c>
      <c r="BC4305" s="29" t="str">
        <f t="shared" si="671"/>
        <v>image/jpeg</v>
      </c>
      <c r="BD4305" s="29" t="str">
        <f t="shared" si="676"/>
        <v>presentation/thumbnail</v>
      </c>
    </row>
    <row r="4306" spans="1:56">
      <c r="A4306" s="29">
        <v>1</v>
      </c>
      <c r="B4306" s="29">
        <v>0</v>
      </c>
      <c r="C4306" s="38" t="s">
        <v>16136</v>
      </c>
      <c r="D4306" s="38" t="s">
        <v>16137</v>
      </c>
      <c r="F4306" s="38" t="s">
        <v>15199</v>
      </c>
      <c r="I4306" s="38" t="s">
        <v>4438</v>
      </c>
      <c r="J4306" t="s">
        <v>16094</v>
      </c>
      <c r="N4306" s="38" t="s">
        <v>1223</v>
      </c>
      <c r="P4306" s="38" t="s">
        <v>1860</v>
      </c>
      <c r="R4306" s="38" t="s">
        <v>15727</v>
      </c>
      <c r="V4306" s="38" t="s">
        <v>2467</v>
      </c>
      <c r="X4306" s="367">
        <v>29902</v>
      </c>
      <c r="Y4306" s="38" t="s">
        <v>1854</v>
      </c>
      <c r="AA4306" s="38" t="s">
        <v>1170</v>
      </c>
      <c r="AE4306" s="38" t="s">
        <v>2950</v>
      </c>
      <c r="AG4306" s="38">
        <v>1</v>
      </c>
      <c r="AH4306" s="38" t="s">
        <v>4439</v>
      </c>
      <c r="AI4306" s="38" t="s">
        <v>4440</v>
      </c>
      <c r="AJ4306" s="38" t="s">
        <v>15326</v>
      </c>
      <c r="AL4306" s="301" t="s">
        <v>15905</v>
      </c>
      <c r="AO4306" s="29" t="s">
        <v>4442</v>
      </c>
      <c r="AR4306" s="29" t="str">
        <f t="shared" si="679"/>
        <v>1</v>
      </c>
      <c r="AS4306" s="29">
        <f t="shared" si="677"/>
        <v>0</v>
      </c>
      <c r="AW4306" s="29" t="str">
        <f t="shared" si="680"/>
        <v/>
      </c>
      <c r="AX4306" s="29" t="str">
        <f t="shared" si="672"/>
        <v/>
      </c>
      <c r="AY4306" s="29" t="str">
        <f t="shared" si="678"/>
        <v>https://media.mediathek-tanz-theater.de/iiif/2/nvt_img-489-004.JP2</v>
      </c>
      <c r="AZ4306" s="29" t="str">
        <f t="shared" si="673"/>
        <v>image/jp2</v>
      </c>
      <c r="BA4306" s="29" t="str">
        <f t="shared" si="674"/>
        <v>presentation/iiif</v>
      </c>
      <c r="BB4306" s="29" t="str">
        <f t="shared" si="675"/>
        <v>https://media.mediathek-tanz-theater.de/iiif/2/nvt_img-489-004.JP2/full/100,/0/default.jpg</v>
      </c>
      <c r="BC4306" s="29" t="str">
        <f t="shared" si="671"/>
        <v>image/jpeg</v>
      </c>
      <c r="BD4306" s="29" t="str">
        <f t="shared" si="676"/>
        <v>presentation/thumbnail</v>
      </c>
    </row>
    <row r="4307" spans="1:56" ht="38.25">
      <c r="A4307" s="29">
        <v>1</v>
      </c>
      <c r="B4307" s="29">
        <v>0</v>
      </c>
      <c r="C4307" s="38" t="s">
        <v>16138</v>
      </c>
      <c r="D4307" s="38" t="s">
        <v>16139</v>
      </c>
      <c r="F4307" s="38" t="s">
        <v>15199</v>
      </c>
      <c r="I4307" s="38" t="s">
        <v>4446</v>
      </c>
      <c r="J4307" s="38" t="s">
        <v>16136</v>
      </c>
      <c r="N4307" s="38" t="s">
        <v>1223</v>
      </c>
      <c r="P4307" s="38" t="s">
        <v>1860</v>
      </c>
      <c r="R4307" s="38" t="s">
        <v>15727</v>
      </c>
      <c r="U4307" s="38" t="s">
        <v>16133</v>
      </c>
      <c r="V4307" s="38" t="s">
        <v>2467</v>
      </c>
      <c r="X4307" s="367">
        <v>29902</v>
      </c>
      <c r="Y4307" s="38" t="s">
        <v>1854</v>
      </c>
      <c r="AA4307" s="38" t="s">
        <v>1170</v>
      </c>
      <c r="AB4307" s="38" t="s">
        <v>16140</v>
      </c>
      <c r="AE4307" s="38" t="s">
        <v>2950</v>
      </c>
      <c r="AG4307" s="38">
        <v>1</v>
      </c>
      <c r="AH4307" s="38" t="s">
        <v>4439</v>
      </c>
      <c r="AI4307" s="38" t="s">
        <v>4440</v>
      </c>
      <c r="AJ4307" s="38" t="s">
        <v>4449</v>
      </c>
      <c r="AK4307" s="38" t="s">
        <v>16141</v>
      </c>
      <c r="AL4307" s="301" t="s">
        <v>15905</v>
      </c>
      <c r="AO4307" s="29" t="s">
        <v>4442</v>
      </c>
      <c r="AR4307" s="29" t="str">
        <f t="shared" si="679"/>
        <v>0</v>
      </c>
      <c r="AS4307" s="29">
        <f t="shared" si="677"/>
        <v>0</v>
      </c>
      <c r="AW4307" s="29" t="str">
        <f t="shared" si="680"/>
        <v/>
      </c>
      <c r="AX4307" s="29" t="str">
        <f t="shared" si="672"/>
        <v/>
      </c>
      <c r="AY4307" s="29" t="str">
        <f t="shared" si="678"/>
        <v>https://media.mediathek-tanz-theater.de/iiif/2/nvt_img-489-004-001.JP2</v>
      </c>
      <c r="AZ4307" s="29" t="str">
        <f t="shared" si="673"/>
        <v>image/jp2</v>
      </c>
      <c r="BA4307" s="29" t="str">
        <f t="shared" si="674"/>
        <v>presentation/iiif</v>
      </c>
      <c r="BB4307" s="29" t="str">
        <f t="shared" si="675"/>
        <v>https://media.mediathek-tanz-theater.de/iiif/2/nvt_img-489-004-001.JP2/full/100,/0/default.jpg</v>
      </c>
      <c r="BC4307" s="29" t="str">
        <f t="shared" si="671"/>
        <v>image/jpeg</v>
      </c>
      <c r="BD4307" s="29" t="str">
        <f t="shared" si="676"/>
        <v>presentation/thumbnail</v>
      </c>
    </row>
    <row r="4308" spans="1:56" ht="51">
      <c r="A4308" s="29">
        <v>1</v>
      </c>
      <c r="B4308" s="29">
        <v>0</v>
      </c>
      <c r="C4308" s="38" t="s">
        <v>16142</v>
      </c>
      <c r="D4308" s="38" t="s">
        <v>16143</v>
      </c>
      <c r="F4308" s="38" t="s">
        <v>15199</v>
      </c>
      <c r="H4308" s="38" t="s">
        <v>5078</v>
      </c>
      <c r="I4308" s="38" t="s">
        <v>4446</v>
      </c>
      <c r="J4308" s="38" t="s">
        <v>16136</v>
      </c>
      <c r="N4308" s="38" t="s">
        <v>1223</v>
      </c>
      <c r="P4308" s="38" t="s">
        <v>1860</v>
      </c>
      <c r="R4308" s="38" t="s">
        <v>15727</v>
      </c>
      <c r="U4308" s="38" t="s">
        <v>16133</v>
      </c>
      <c r="V4308" s="38" t="s">
        <v>2467</v>
      </c>
      <c r="X4308" s="367">
        <v>29902</v>
      </c>
      <c r="Y4308" s="38" t="s">
        <v>1854</v>
      </c>
      <c r="AA4308" s="38" t="s">
        <v>1170</v>
      </c>
      <c r="AB4308" s="38" t="s">
        <v>16144</v>
      </c>
      <c r="AE4308" s="38" t="s">
        <v>2950</v>
      </c>
      <c r="AG4308" s="38">
        <v>1</v>
      </c>
      <c r="AH4308" s="38" t="s">
        <v>4439</v>
      </c>
      <c r="AI4308" s="38" t="s">
        <v>4440</v>
      </c>
      <c r="AJ4308" s="38" t="s">
        <v>4449</v>
      </c>
      <c r="AK4308" s="38" t="s">
        <v>16145</v>
      </c>
      <c r="AL4308" s="301" t="s">
        <v>15905</v>
      </c>
      <c r="AO4308" s="29" t="s">
        <v>4442</v>
      </c>
      <c r="AR4308" s="29" t="str">
        <f t="shared" si="679"/>
        <v>0</v>
      </c>
      <c r="AS4308" s="29">
        <f t="shared" si="677"/>
        <v>0</v>
      </c>
      <c r="AW4308" s="29" t="str">
        <f t="shared" si="680"/>
        <v/>
      </c>
      <c r="AX4308" s="29" t="str">
        <f t="shared" si="672"/>
        <v/>
      </c>
      <c r="AY4308" s="29" t="str">
        <f t="shared" si="678"/>
        <v>https://media.mediathek-tanz-theater.de/iiif/2/nvt_img-489-004-002.JP2</v>
      </c>
      <c r="AZ4308" s="29" t="str">
        <f t="shared" si="673"/>
        <v>image/jp2</v>
      </c>
      <c r="BA4308" s="29" t="str">
        <f t="shared" si="674"/>
        <v>presentation/iiif</v>
      </c>
      <c r="BB4308" s="29" t="str">
        <f t="shared" si="675"/>
        <v>https://media.mediathek-tanz-theater.de/iiif/2/nvt_img-489-004-002.JP2/full/100,/0/default.jpg</v>
      </c>
      <c r="BC4308" s="29" t="str">
        <f t="shared" si="671"/>
        <v>image/jpeg</v>
      </c>
      <c r="BD4308" s="29" t="str">
        <f t="shared" si="676"/>
        <v>presentation/thumbnail</v>
      </c>
    </row>
    <row r="4309" spans="1:56" ht="63.75">
      <c r="A4309" s="29">
        <v>1</v>
      </c>
      <c r="B4309" s="29">
        <v>0</v>
      </c>
      <c r="C4309" s="38" t="s">
        <v>16146</v>
      </c>
      <c r="D4309" s="38" t="s">
        <v>16147</v>
      </c>
      <c r="F4309" s="38" t="s">
        <v>15199</v>
      </c>
      <c r="I4309" s="38" t="s">
        <v>4446</v>
      </c>
      <c r="J4309" s="38" t="s">
        <v>16136</v>
      </c>
      <c r="N4309" s="38" t="s">
        <v>1223</v>
      </c>
      <c r="P4309" s="38" t="s">
        <v>1860</v>
      </c>
      <c r="R4309" s="38" t="s">
        <v>15727</v>
      </c>
      <c r="U4309" s="38" t="s">
        <v>16117</v>
      </c>
      <c r="V4309" s="38" t="s">
        <v>2467</v>
      </c>
      <c r="X4309" s="367">
        <v>29902</v>
      </c>
      <c r="Y4309" s="38" t="s">
        <v>1854</v>
      </c>
      <c r="AA4309" s="38" t="s">
        <v>1170</v>
      </c>
      <c r="AB4309" s="38" t="s">
        <v>16148</v>
      </c>
      <c r="AE4309" s="38" t="s">
        <v>2950</v>
      </c>
      <c r="AG4309" s="38">
        <v>1</v>
      </c>
      <c r="AH4309" s="38" t="s">
        <v>4439</v>
      </c>
      <c r="AI4309" s="38" t="s">
        <v>4440</v>
      </c>
      <c r="AJ4309" s="38" t="s">
        <v>4449</v>
      </c>
      <c r="AK4309" s="38" t="s">
        <v>16149</v>
      </c>
      <c r="AL4309" s="301" t="s">
        <v>15905</v>
      </c>
      <c r="AO4309" s="29" t="s">
        <v>4442</v>
      </c>
      <c r="AR4309" s="29" t="str">
        <f t="shared" si="679"/>
        <v>0</v>
      </c>
      <c r="AS4309" s="29">
        <f t="shared" si="677"/>
        <v>0</v>
      </c>
      <c r="AW4309" s="29" t="str">
        <f t="shared" si="680"/>
        <v/>
      </c>
      <c r="AX4309" s="29" t="str">
        <f t="shared" si="672"/>
        <v/>
      </c>
      <c r="AY4309" s="29" t="str">
        <f t="shared" si="678"/>
        <v>https://media.mediathek-tanz-theater.de/iiif/2/nvt_img-489-004-003.JP2</v>
      </c>
      <c r="AZ4309" s="29" t="str">
        <f t="shared" si="673"/>
        <v>image/jp2</v>
      </c>
      <c r="BA4309" s="29" t="str">
        <f t="shared" si="674"/>
        <v>presentation/iiif</v>
      </c>
      <c r="BB4309" s="29" t="str">
        <f t="shared" si="675"/>
        <v>https://media.mediathek-tanz-theater.de/iiif/2/nvt_img-489-004-003.JP2/full/100,/0/default.jpg</v>
      </c>
      <c r="BC4309" s="29" t="str">
        <f t="shared" si="671"/>
        <v>image/jpeg</v>
      </c>
      <c r="BD4309" s="29" t="str">
        <f t="shared" si="676"/>
        <v>presentation/thumbnail</v>
      </c>
    </row>
    <row r="4310" spans="1:56" ht="38.25">
      <c r="A4310" s="29">
        <v>1</v>
      </c>
      <c r="B4310" s="29">
        <v>0</v>
      </c>
      <c r="C4310" s="38" t="s">
        <v>16150</v>
      </c>
      <c r="D4310" s="38" t="s">
        <v>16151</v>
      </c>
      <c r="F4310" s="38" t="s">
        <v>15199</v>
      </c>
      <c r="I4310" s="38" t="s">
        <v>4446</v>
      </c>
      <c r="J4310" s="38" t="s">
        <v>16136</v>
      </c>
      <c r="N4310" s="38" t="s">
        <v>1223</v>
      </c>
      <c r="P4310" s="38" t="s">
        <v>1860</v>
      </c>
      <c r="R4310" s="38" t="s">
        <v>15727</v>
      </c>
      <c r="U4310" s="38" t="s">
        <v>16152</v>
      </c>
      <c r="V4310" s="38" t="s">
        <v>2467</v>
      </c>
      <c r="X4310" s="367">
        <v>29902</v>
      </c>
      <c r="Y4310" s="38" t="s">
        <v>1854</v>
      </c>
      <c r="AA4310" s="38" t="s">
        <v>1170</v>
      </c>
      <c r="AB4310" s="38" t="s">
        <v>16153</v>
      </c>
      <c r="AE4310" s="38" t="s">
        <v>2950</v>
      </c>
      <c r="AG4310" s="38">
        <v>1</v>
      </c>
      <c r="AH4310" s="38" t="s">
        <v>4439</v>
      </c>
      <c r="AI4310" s="38" t="s">
        <v>4440</v>
      </c>
      <c r="AJ4310" s="38" t="s">
        <v>4449</v>
      </c>
      <c r="AK4310" s="38" t="s">
        <v>16141</v>
      </c>
      <c r="AL4310" s="301" t="s">
        <v>15905</v>
      </c>
      <c r="AO4310" s="29" t="s">
        <v>4442</v>
      </c>
      <c r="AR4310" s="29" t="str">
        <f t="shared" si="679"/>
        <v>0</v>
      </c>
      <c r="AS4310" s="29">
        <f t="shared" si="677"/>
        <v>0</v>
      </c>
      <c r="AW4310" s="29" t="str">
        <f t="shared" si="680"/>
        <v/>
      </c>
      <c r="AX4310" s="29" t="str">
        <f t="shared" si="672"/>
        <v/>
      </c>
      <c r="AY4310" s="29" t="str">
        <f t="shared" si="678"/>
        <v>https://media.mediathek-tanz-theater.de/iiif/2/nvt_img-489-004-004.JP2</v>
      </c>
      <c r="AZ4310" s="29" t="str">
        <f t="shared" si="673"/>
        <v>image/jp2</v>
      </c>
      <c r="BA4310" s="29" t="str">
        <f t="shared" si="674"/>
        <v>presentation/iiif</v>
      </c>
      <c r="BB4310" s="29" t="str">
        <f t="shared" si="675"/>
        <v>https://media.mediathek-tanz-theater.de/iiif/2/nvt_img-489-004-004.JP2/full/100,/0/default.jpg</v>
      </c>
      <c r="BC4310" s="29" t="str">
        <f t="shared" si="671"/>
        <v>image/jpeg</v>
      </c>
      <c r="BD4310" s="29" t="str">
        <f t="shared" si="676"/>
        <v>presentation/thumbnail</v>
      </c>
    </row>
    <row r="4311" spans="1:56" ht="102">
      <c r="A4311" s="29">
        <v>0</v>
      </c>
      <c r="B4311" s="29">
        <v>0</v>
      </c>
      <c r="C4311" t="s">
        <v>16154</v>
      </c>
      <c r="F4311" s="38" t="s">
        <v>15199</v>
      </c>
      <c r="I4311" s="38" t="s">
        <v>4431</v>
      </c>
      <c r="J4311" s="406"/>
      <c r="M4311" s="311"/>
      <c r="U4311"/>
      <c r="AB4311" s="38" t="s">
        <v>16155</v>
      </c>
      <c r="AC4311" s="38" t="s">
        <v>4433</v>
      </c>
      <c r="AE4311" s="38" t="s">
        <v>2950</v>
      </c>
      <c r="AG4311" s="38">
        <v>1</v>
      </c>
      <c r="AJ4311" s="38" t="s">
        <v>5115</v>
      </c>
      <c r="AL4311" s="301" t="s">
        <v>15905</v>
      </c>
      <c r="AR4311" s="29" t="str">
        <f t="shared" si="679"/>
        <v>1</v>
      </c>
      <c r="AS4311" s="29">
        <f t="shared" si="677"/>
        <v>0</v>
      </c>
      <c r="AT4311" s="29">
        <v>0</v>
      </c>
      <c r="AW4311" s="29" t="str">
        <f t="shared" si="680"/>
        <v/>
      </c>
      <c r="AX4311" s="29" t="str">
        <f t="shared" si="672"/>
        <v/>
      </c>
      <c r="AY4311" s="29" t="str">
        <f t="shared" si="678"/>
        <v>https://media.mediathek-tanz-theater.de/iiif/2/nvt_img-490.JP2</v>
      </c>
      <c r="AZ4311" s="29" t="str">
        <f t="shared" si="673"/>
        <v>image/jp2</v>
      </c>
      <c r="BA4311" s="29" t="str">
        <f t="shared" si="674"/>
        <v>presentation/iiif</v>
      </c>
      <c r="BB4311" s="29" t="str">
        <f t="shared" si="675"/>
        <v>https://media.mediathek-tanz-theater.de/iiif/2/nvt_img-490.JP2/full/100,/0/default.jpg</v>
      </c>
      <c r="BC4311" s="29" t="str">
        <f t="shared" si="671"/>
        <v>image/jpeg</v>
      </c>
      <c r="BD4311" s="29" t="str">
        <f t="shared" si="676"/>
        <v>presentation/thumbnail</v>
      </c>
    </row>
    <row r="4312" spans="1:56">
      <c r="A4312" s="29">
        <v>1</v>
      </c>
      <c r="B4312" s="29">
        <v>0</v>
      </c>
      <c r="C4312" s="38" t="s">
        <v>16156</v>
      </c>
      <c r="D4312" s="38" t="s">
        <v>16157</v>
      </c>
      <c r="F4312" s="38" t="s">
        <v>15199</v>
      </c>
      <c r="I4312" s="38" t="s">
        <v>4438</v>
      </c>
      <c r="J4312" t="s">
        <v>16154</v>
      </c>
      <c r="N4312" s="38" t="s">
        <v>1223</v>
      </c>
      <c r="P4312" s="38" t="s">
        <v>1860</v>
      </c>
      <c r="R4312" s="38" t="s">
        <v>15727</v>
      </c>
      <c r="V4312" s="38" t="s">
        <v>2467</v>
      </c>
      <c r="X4312" s="367">
        <v>29902</v>
      </c>
      <c r="Y4312" s="38" t="s">
        <v>1854</v>
      </c>
      <c r="AA4312" s="38" t="s">
        <v>1170</v>
      </c>
      <c r="AE4312" s="38" t="s">
        <v>2950</v>
      </c>
      <c r="AG4312" s="38">
        <v>1</v>
      </c>
      <c r="AH4312" s="38" t="s">
        <v>4439</v>
      </c>
      <c r="AI4312" s="38" t="s">
        <v>4440</v>
      </c>
      <c r="AJ4312" s="38" t="s">
        <v>14420</v>
      </c>
      <c r="AL4312" s="301" t="s">
        <v>15905</v>
      </c>
      <c r="AO4312" s="29" t="s">
        <v>4442</v>
      </c>
      <c r="AR4312" s="29" t="str">
        <f t="shared" si="679"/>
        <v>1</v>
      </c>
      <c r="AS4312" s="29">
        <f t="shared" si="677"/>
        <v>0</v>
      </c>
      <c r="AW4312" s="29" t="str">
        <f t="shared" si="680"/>
        <v/>
      </c>
      <c r="AX4312" s="29" t="str">
        <f t="shared" si="672"/>
        <v/>
      </c>
      <c r="AY4312" s="29" t="str">
        <f t="shared" si="678"/>
        <v>https://media.mediathek-tanz-theater.de/iiif/2/nvt_img-490-001.JP2</v>
      </c>
      <c r="AZ4312" s="29" t="str">
        <f t="shared" si="673"/>
        <v>image/jp2</v>
      </c>
      <c r="BA4312" s="29" t="str">
        <f t="shared" si="674"/>
        <v>presentation/iiif</v>
      </c>
      <c r="BB4312" s="29" t="str">
        <f t="shared" si="675"/>
        <v>https://media.mediathek-tanz-theater.de/iiif/2/nvt_img-490-001.JP2/full/100,/0/default.jpg</v>
      </c>
      <c r="BC4312" s="29" t="str">
        <f t="shared" si="671"/>
        <v>image/jpeg</v>
      </c>
      <c r="BD4312" s="29" t="str">
        <f t="shared" si="676"/>
        <v>presentation/thumbnail</v>
      </c>
    </row>
    <row r="4313" spans="1:56" ht="38.25">
      <c r="A4313" s="29">
        <v>1</v>
      </c>
      <c r="B4313" s="29">
        <v>0</v>
      </c>
      <c r="C4313" s="38" t="s">
        <v>16158</v>
      </c>
      <c r="D4313" s="38" t="s">
        <v>16159</v>
      </c>
      <c r="F4313" s="38" t="s">
        <v>15199</v>
      </c>
      <c r="H4313" s="38" t="s">
        <v>9438</v>
      </c>
      <c r="I4313" s="38" t="s">
        <v>4446</v>
      </c>
      <c r="J4313" s="38" t="s">
        <v>16156</v>
      </c>
      <c r="N4313" s="38" t="s">
        <v>1223</v>
      </c>
      <c r="P4313" s="38" t="s">
        <v>1860</v>
      </c>
      <c r="R4313" s="38" t="s">
        <v>15727</v>
      </c>
      <c r="U4313" s="38" t="s">
        <v>16160</v>
      </c>
      <c r="V4313" s="38" t="s">
        <v>2467</v>
      </c>
      <c r="X4313" s="367">
        <v>29902</v>
      </c>
      <c r="Y4313" s="38" t="s">
        <v>1854</v>
      </c>
      <c r="AA4313" s="38" t="s">
        <v>1170</v>
      </c>
      <c r="AB4313" s="38" t="s">
        <v>16161</v>
      </c>
      <c r="AE4313" s="38" t="s">
        <v>2950</v>
      </c>
      <c r="AG4313" s="38">
        <v>1</v>
      </c>
      <c r="AH4313" s="38" t="s">
        <v>4439</v>
      </c>
      <c r="AI4313" s="38" t="s">
        <v>4440</v>
      </c>
      <c r="AJ4313" s="38" t="s">
        <v>4449</v>
      </c>
      <c r="AK4313" s="38" t="s">
        <v>16162</v>
      </c>
      <c r="AL4313" s="301" t="s">
        <v>15905</v>
      </c>
      <c r="AO4313" s="29" t="s">
        <v>4442</v>
      </c>
      <c r="AR4313" s="29" t="str">
        <f t="shared" si="679"/>
        <v>0</v>
      </c>
      <c r="AS4313" s="29">
        <f t="shared" si="677"/>
        <v>0</v>
      </c>
      <c r="AW4313" s="29" t="str">
        <f t="shared" si="680"/>
        <v/>
      </c>
      <c r="AX4313" s="29" t="str">
        <f t="shared" si="672"/>
        <v/>
      </c>
      <c r="AY4313" s="29" t="str">
        <f t="shared" si="678"/>
        <v>https://media.mediathek-tanz-theater.de/iiif/2/nvt_img-490-001-001.JP2</v>
      </c>
      <c r="AZ4313" s="29" t="str">
        <f t="shared" si="673"/>
        <v>image/jp2</v>
      </c>
      <c r="BA4313" s="29" t="str">
        <f t="shared" si="674"/>
        <v>presentation/iiif</v>
      </c>
      <c r="BB4313" s="29" t="str">
        <f t="shared" si="675"/>
        <v>https://media.mediathek-tanz-theater.de/iiif/2/nvt_img-490-001-001.JP2/full/100,/0/default.jpg</v>
      </c>
      <c r="BC4313" s="29" t="str">
        <f t="shared" si="671"/>
        <v>image/jpeg</v>
      </c>
      <c r="BD4313" s="29" t="str">
        <f t="shared" si="676"/>
        <v>presentation/thumbnail</v>
      </c>
    </row>
    <row r="4314" spans="1:56" ht="25.5">
      <c r="A4314" s="29">
        <v>1</v>
      </c>
      <c r="B4314" s="29">
        <v>0</v>
      </c>
      <c r="C4314" s="38" t="s">
        <v>16163</v>
      </c>
      <c r="D4314" s="38" t="s">
        <v>16164</v>
      </c>
      <c r="F4314" s="38" t="s">
        <v>15199</v>
      </c>
      <c r="I4314" s="38" t="s">
        <v>4446</v>
      </c>
      <c r="J4314" s="38" t="s">
        <v>16156</v>
      </c>
      <c r="N4314" s="38" t="s">
        <v>1223</v>
      </c>
      <c r="P4314" s="38" t="s">
        <v>1860</v>
      </c>
      <c r="R4314" s="38" t="s">
        <v>15727</v>
      </c>
      <c r="U4314" s="38" t="s">
        <v>16165</v>
      </c>
      <c r="V4314" s="38" t="s">
        <v>2467</v>
      </c>
      <c r="X4314" s="367">
        <v>29902</v>
      </c>
      <c r="Y4314" s="38" t="s">
        <v>1854</v>
      </c>
      <c r="AA4314" s="38" t="s">
        <v>1170</v>
      </c>
      <c r="AB4314" s="38" t="s">
        <v>16166</v>
      </c>
      <c r="AE4314" s="38" t="s">
        <v>2950</v>
      </c>
      <c r="AG4314" s="38">
        <v>1</v>
      </c>
      <c r="AH4314" s="38" t="s">
        <v>4439</v>
      </c>
      <c r="AI4314" s="38" t="s">
        <v>4440</v>
      </c>
      <c r="AJ4314" s="38" t="s">
        <v>4449</v>
      </c>
      <c r="AK4314" s="38" t="s">
        <v>16167</v>
      </c>
      <c r="AL4314" s="301" t="s">
        <v>15905</v>
      </c>
      <c r="AO4314" s="29" t="s">
        <v>4442</v>
      </c>
      <c r="AR4314" s="29" t="str">
        <f t="shared" si="679"/>
        <v>0</v>
      </c>
      <c r="AS4314" s="29">
        <f t="shared" si="677"/>
        <v>0</v>
      </c>
      <c r="AW4314" s="29" t="str">
        <f t="shared" si="680"/>
        <v/>
      </c>
      <c r="AX4314" s="29" t="str">
        <f t="shared" si="672"/>
        <v/>
      </c>
      <c r="AY4314" s="29" t="str">
        <f t="shared" si="678"/>
        <v>https://media.mediathek-tanz-theater.de/iiif/2/nvt_img-490-001-002.JP2</v>
      </c>
      <c r="AZ4314" s="29" t="str">
        <f t="shared" si="673"/>
        <v>image/jp2</v>
      </c>
      <c r="BA4314" s="29" t="str">
        <f t="shared" si="674"/>
        <v>presentation/iiif</v>
      </c>
      <c r="BB4314" s="29" t="str">
        <f t="shared" si="675"/>
        <v>https://media.mediathek-tanz-theater.de/iiif/2/nvt_img-490-001-002.JP2/full/100,/0/default.jpg</v>
      </c>
      <c r="BC4314" s="29" t="str">
        <f t="shared" si="671"/>
        <v>image/jpeg</v>
      </c>
      <c r="BD4314" s="29" t="str">
        <f t="shared" si="676"/>
        <v>presentation/thumbnail</v>
      </c>
    </row>
    <row r="4315" spans="1:56" ht="25.5">
      <c r="A4315" s="29">
        <v>1</v>
      </c>
      <c r="B4315" s="29">
        <v>0</v>
      </c>
      <c r="C4315" s="38" t="s">
        <v>16168</v>
      </c>
      <c r="D4315" s="38" t="s">
        <v>16169</v>
      </c>
      <c r="F4315" s="38" t="s">
        <v>15199</v>
      </c>
      <c r="I4315" s="38" t="s">
        <v>4446</v>
      </c>
      <c r="J4315" s="38" t="s">
        <v>16156</v>
      </c>
      <c r="N4315" s="38" t="s">
        <v>1223</v>
      </c>
      <c r="P4315" s="38" t="s">
        <v>1860</v>
      </c>
      <c r="R4315" s="38" t="s">
        <v>15727</v>
      </c>
      <c r="U4315" s="38" t="s">
        <v>16160</v>
      </c>
      <c r="V4315" s="38" t="s">
        <v>2467</v>
      </c>
      <c r="X4315" s="367">
        <v>29902</v>
      </c>
      <c r="Y4315" s="38" t="s">
        <v>1854</v>
      </c>
      <c r="AA4315" s="38" t="s">
        <v>1170</v>
      </c>
      <c r="AB4315" s="38" t="s">
        <v>16170</v>
      </c>
      <c r="AE4315" s="38" t="s">
        <v>2950</v>
      </c>
      <c r="AG4315" s="38">
        <v>1</v>
      </c>
      <c r="AH4315" s="38" t="s">
        <v>4439</v>
      </c>
      <c r="AI4315" s="38" t="s">
        <v>4440</v>
      </c>
      <c r="AJ4315" s="38" t="s">
        <v>4449</v>
      </c>
      <c r="AK4315" s="38" t="s">
        <v>16171</v>
      </c>
      <c r="AL4315" s="301" t="s">
        <v>15905</v>
      </c>
      <c r="AO4315" s="29" t="s">
        <v>4442</v>
      </c>
      <c r="AR4315" s="29" t="str">
        <f t="shared" si="679"/>
        <v>0</v>
      </c>
      <c r="AS4315" s="29">
        <f t="shared" si="677"/>
        <v>0</v>
      </c>
      <c r="AW4315" s="29" t="str">
        <f t="shared" si="680"/>
        <v/>
      </c>
      <c r="AX4315" s="29" t="str">
        <f t="shared" si="672"/>
        <v/>
      </c>
      <c r="AY4315" s="29" t="str">
        <f t="shared" si="678"/>
        <v>https://media.mediathek-tanz-theater.de/iiif/2/nvt_img-490-001-003.JP2</v>
      </c>
      <c r="AZ4315" s="29" t="str">
        <f t="shared" si="673"/>
        <v>image/jp2</v>
      </c>
      <c r="BA4315" s="29" t="str">
        <f t="shared" si="674"/>
        <v>presentation/iiif</v>
      </c>
      <c r="BB4315" s="29" t="str">
        <f t="shared" si="675"/>
        <v>https://media.mediathek-tanz-theater.de/iiif/2/nvt_img-490-001-003.JP2/full/100,/0/default.jpg</v>
      </c>
      <c r="BC4315" s="29" t="str">
        <f t="shared" si="671"/>
        <v>image/jpeg</v>
      </c>
      <c r="BD4315" s="29" t="str">
        <f t="shared" si="676"/>
        <v>presentation/thumbnail</v>
      </c>
    </row>
    <row r="4316" spans="1:56">
      <c r="A4316" s="29">
        <v>1</v>
      </c>
      <c r="B4316" s="29">
        <v>0</v>
      </c>
      <c r="C4316" s="38" t="s">
        <v>16172</v>
      </c>
      <c r="D4316" s="38" t="s">
        <v>16173</v>
      </c>
      <c r="F4316" s="38" t="s">
        <v>15199</v>
      </c>
      <c r="I4316" s="38" t="s">
        <v>4438</v>
      </c>
      <c r="J4316" t="s">
        <v>16154</v>
      </c>
      <c r="N4316" s="38" t="s">
        <v>1223</v>
      </c>
      <c r="P4316" s="38" t="s">
        <v>1860</v>
      </c>
      <c r="R4316" s="38" t="s">
        <v>15727</v>
      </c>
      <c r="V4316" s="38" t="s">
        <v>2467</v>
      </c>
      <c r="X4316" s="367">
        <v>29902</v>
      </c>
      <c r="Y4316" s="38" t="s">
        <v>1854</v>
      </c>
      <c r="AA4316" s="38" t="s">
        <v>1170</v>
      </c>
      <c r="AE4316" s="38" t="s">
        <v>2950</v>
      </c>
      <c r="AG4316" s="38">
        <v>1</v>
      </c>
      <c r="AH4316" s="38" t="s">
        <v>4439</v>
      </c>
      <c r="AI4316" s="38" t="s">
        <v>4440</v>
      </c>
      <c r="AJ4316" s="38" t="s">
        <v>11556</v>
      </c>
      <c r="AL4316" s="301" t="s">
        <v>15905</v>
      </c>
      <c r="AO4316" s="29" t="s">
        <v>4442</v>
      </c>
      <c r="AR4316" s="29" t="str">
        <f t="shared" si="679"/>
        <v>1</v>
      </c>
      <c r="AS4316" s="29">
        <f t="shared" si="677"/>
        <v>0</v>
      </c>
      <c r="AW4316" s="29" t="str">
        <f t="shared" si="680"/>
        <v/>
      </c>
      <c r="AX4316" s="29" t="str">
        <f t="shared" si="672"/>
        <v/>
      </c>
      <c r="AY4316" s="29" t="str">
        <f t="shared" si="678"/>
        <v>https://media.mediathek-tanz-theater.de/iiif/2/nvt_img-490-002.JP2</v>
      </c>
      <c r="AZ4316" s="29" t="str">
        <f t="shared" si="673"/>
        <v>image/jp2</v>
      </c>
      <c r="BA4316" s="29" t="str">
        <f t="shared" si="674"/>
        <v>presentation/iiif</v>
      </c>
      <c r="BB4316" s="29" t="str">
        <f t="shared" si="675"/>
        <v>https://media.mediathek-tanz-theater.de/iiif/2/nvt_img-490-002.JP2/full/100,/0/default.jpg</v>
      </c>
      <c r="BC4316" s="29" t="str">
        <f t="shared" si="671"/>
        <v>image/jpeg</v>
      </c>
      <c r="BD4316" s="29" t="str">
        <f t="shared" si="676"/>
        <v>presentation/thumbnail</v>
      </c>
    </row>
    <row r="4317" spans="1:56" ht="51">
      <c r="A4317" s="29">
        <v>1</v>
      </c>
      <c r="B4317" s="29">
        <v>0</v>
      </c>
      <c r="C4317" s="38" t="s">
        <v>16174</v>
      </c>
      <c r="D4317" s="38" t="s">
        <v>16175</v>
      </c>
      <c r="F4317" s="38" t="s">
        <v>15199</v>
      </c>
      <c r="I4317" s="38" t="s">
        <v>4446</v>
      </c>
      <c r="J4317" s="38" t="s">
        <v>16172</v>
      </c>
      <c r="N4317" s="38" t="s">
        <v>1223</v>
      </c>
      <c r="P4317" s="38" t="s">
        <v>1860</v>
      </c>
      <c r="R4317" s="38" t="s">
        <v>15727</v>
      </c>
      <c r="U4317" s="38" t="s">
        <v>16176</v>
      </c>
      <c r="V4317" s="38" t="s">
        <v>2467</v>
      </c>
      <c r="X4317" s="367">
        <v>29902</v>
      </c>
      <c r="Y4317" s="38" t="s">
        <v>1854</v>
      </c>
      <c r="AA4317" s="38" t="s">
        <v>1170</v>
      </c>
      <c r="AB4317" s="38" t="s">
        <v>16177</v>
      </c>
      <c r="AE4317" s="38" t="s">
        <v>2950</v>
      </c>
      <c r="AG4317" s="38">
        <v>1</v>
      </c>
      <c r="AH4317" s="38" t="s">
        <v>4439</v>
      </c>
      <c r="AI4317" s="38" t="s">
        <v>4440</v>
      </c>
      <c r="AJ4317" s="38" t="s">
        <v>4449</v>
      </c>
      <c r="AK4317" s="38" t="s">
        <v>16178</v>
      </c>
      <c r="AL4317" s="301" t="s">
        <v>15905</v>
      </c>
      <c r="AO4317" s="29" t="s">
        <v>4442</v>
      </c>
      <c r="AR4317" s="29" t="str">
        <f t="shared" si="679"/>
        <v>0</v>
      </c>
      <c r="AS4317" s="29">
        <f t="shared" si="677"/>
        <v>0</v>
      </c>
      <c r="AW4317" s="29" t="str">
        <f t="shared" si="680"/>
        <v/>
      </c>
      <c r="AX4317" s="29" t="str">
        <f t="shared" si="672"/>
        <v/>
      </c>
      <c r="AY4317" s="29" t="str">
        <f t="shared" si="678"/>
        <v>https://media.mediathek-tanz-theater.de/iiif/2/nvt_img-490-002-001.JP2</v>
      </c>
      <c r="AZ4317" s="29" t="str">
        <f t="shared" si="673"/>
        <v>image/jp2</v>
      </c>
      <c r="BA4317" s="29" t="str">
        <f t="shared" si="674"/>
        <v>presentation/iiif</v>
      </c>
      <c r="BB4317" s="29" t="str">
        <f t="shared" si="675"/>
        <v>https://media.mediathek-tanz-theater.de/iiif/2/nvt_img-490-002-001.JP2/full/100,/0/default.jpg</v>
      </c>
      <c r="BC4317" s="29" t="str">
        <f t="shared" si="671"/>
        <v>image/jpeg</v>
      </c>
      <c r="BD4317" s="29" t="str">
        <f t="shared" si="676"/>
        <v>presentation/thumbnail</v>
      </c>
    </row>
    <row r="4318" spans="1:56" ht="51">
      <c r="A4318" s="29">
        <v>1</v>
      </c>
      <c r="B4318" s="29">
        <v>0</v>
      </c>
      <c r="C4318" s="38" t="s">
        <v>16179</v>
      </c>
      <c r="D4318" s="38" t="s">
        <v>16180</v>
      </c>
      <c r="F4318" s="38" t="s">
        <v>15199</v>
      </c>
      <c r="I4318" s="38" t="s">
        <v>4446</v>
      </c>
      <c r="J4318" s="38" t="s">
        <v>16172</v>
      </c>
      <c r="N4318" s="38" t="s">
        <v>1223</v>
      </c>
      <c r="P4318" s="38" t="s">
        <v>1860</v>
      </c>
      <c r="R4318" s="38" t="s">
        <v>15727</v>
      </c>
      <c r="U4318" s="38" t="s">
        <v>4880</v>
      </c>
      <c r="V4318" s="38" t="s">
        <v>2467</v>
      </c>
      <c r="X4318" s="367">
        <v>29902</v>
      </c>
      <c r="Y4318" s="38" t="s">
        <v>1854</v>
      </c>
      <c r="AA4318" s="38" t="s">
        <v>1170</v>
      </c>
      <c r="AB4318" s="38" t="s">
        <v>16181</v>
      </c>
      <c r="AE4318" s="38" t="s">
        <v>2950</v>
      </c>
      <c r="AG4318" s="38">
        <v>1</v>
      </c>
      <c r="AH4318" s="38" t="s">
        <v>4439</v>
      </c>
      <c r="AI4318" s="38" t="s">
        <v>4440</v>
      </c>
      <c r="AJ4318" s="38" t="s">
        <v>4449</v>
      </c>
      <c r="AK4318" s="38" t="s">
        <v>16178</v>
      </c>
      <c r="AL4318" s="301" t="s">
        <v>15905</v>
      </c>
      <c r="AO4318" s="29" t="s">
        <v>4442</v>
      </c>
      <c r="AR4318" s="29" t="str">
        <f t="shared" si="679"/>
        <v>0</v>
      </c>
      <c r="AS4318" s="29">
        <f t="shared" si="677"/>
        <v>0</v>
      </c>
      <c r="AW4318" s="29" t="str">
        <f t="shared" si="680"/>
        <v/>
      </c>
      <c r="AX4318" s="29" t="str">
        <f t="shared" si="672"/>
        <v/>
      </c>
      <c r="AY4318" s="29" t="str">
        <f t="shared" si="678"/>
        <v>https://media.mediathek-tanz-theater.de/iiif/2/nvt_img-490-002-002.JP2</v>
      </c>
      <c r="AZ4318" s="29" t="str">
        <f t="shared" si="673"/>
        <v>image/jp2</v>
      </c>
      <c r="BA4318" s="29" t="str">
        <f t="shared" si="674"/>
        <v>presentation/iiif</v>
      </c>
      <c r="BB4318" s="29" t="str">
        <f t="shared" si="675"/>
        <v>https://media.mediathek-tanz-theater.de/iiif/2/nvt_img-490-002-002.JP2/full/100,/0/default.jpg</v>
      </c>
      <c r="BC4318" s="29" t="str">
        <f t="shared" si="671"/>
        <v>image/jpeg</v>
      </c>
      <c r="BD4318" s="29" t="str">
        <f t="shared" si="676"/>
        <v>presentation/thumbnail</v>
      </c>
    </row>
    <row r="4319" spans="1:56" ht="63.75">
      <c r="A4319" s="29">
        <v>1</v>
      </c>
      <c r="B4319" s="29">
        <v>0</v>
      </c>
      <c r="C4319" s="38" t="s">
        <v>16182</v>
      </c>
      <c r="D4319" s="38" t="s">
        <v>16183</v>
      </c>
      <c r="F4319" s="38" t="s">
        <v>15199</v>
      </c>
      <c r="I4319" s="38" t="s">
        <v>4446</v>
      </c>
      <c r="J4319" s="38" t="s">
        <v>16172</v>
      </c>
      <c r="N4319" s="38" t="s">
        <v>1223</v>
      </c>
      <c r="P4319" s="38" t="s">
        <v>1860</v>
      </c>
      <c r="R4319" s="38" t="s">
        <v>15727</v>
      </c>
      <c r="U4319" s="38" t="s">
        <v>4880</v>
      </c>
      <c r="V4319" s="38" t="s">
        <v>2467</v>
      </c>
      <c r="X4319" s="367">
        <v>29902</v>
      </c>
      <c r="Y4319" s="38" t="s">
        <v>1854</v>
      </c>
      <c r="AA4319" s="38" t="s">
        <v>1170</v>
      </c>
      <c r="AB4319" s="38" t="s">
        <v>16184</v>
      </c>
      <c r="AE4319" s="38" t="s">
        <v>2950</v>
      </c>
      <c r="AG4319" s="38">
        <v>1</v>
      </c>
      <c r="AH4319" s="38" t="s">
        <v>4439</v>
      </c>
      <c r="AI4319" s="38" t="s">
        <v>4440</v>
      </c>
      <c r="AJ4319" s="38" t="s">
        <v>4449</v>
      </c>
      <c r="AK4319" s="38" t="s">
        <v>16185</v>
      </c>
      <c r="AL4319" s="301" t="s">
        <v>15905</v>
      </c>
      <c r="AO4319" s="29" t="s">
        <v>4442</v>
      </c>
      <c r="AR4319" s="29" t="str">
        <f t="shared" si="679"/>
        <v>0</v>
      </c>
      <c r="AS4319" s="29">
        <f t="shared" si="677"/>
        <v>0</v>
      </c>
      <c r="AW4319" s="29" t="str">
        <f t="shared" si="680"/>
        <v/>
      </c>
      <c r="AX4319" s="29" t="str">
        <f t="shared" si="672"/>
        <v/>
      </c>
      <c r="AY4319" s="29" t="str">
        <f t="shared" si="678"/>
        <v>https://media.mediathek-tanz-theater.de/iiif/2/nvt_img-490-002-003.JP2</v>
      </c>
      <c r="AZ4319" s="29" t="str">
        <f t="shared" si="673"/>
        <v>image/jp2</v>
      </c>
      <c r="BA4319" s="29" t="str">
        <f t="shared" si="674"/>
        <v>presentation/iiif</v>
      </c>
      <c r="BB4319" s="29" t="str">
        <f t="shared" si="675"/>
        <v>https://media.mediathek-tanz-theater.de/iiif/2/nvt_img-490-002-003.JP2/full/100,/0/default.jpg</v>
      </c>
      <c r="BC4319" s="29" t="str">
        <f t="shared" si="671"/>
        <v>image/jpeg</v>
      </c>
      <c r="BD4319" s="29" t="str">
        <f t="shared" si="676"/>
        <v>presentation/thumbnail</v>
      </c>
    </row>
    <row r="4320" spans="1:56">
      <c r="A4320" s="29">
        <v>1</v>
      </c>
      <c r="B4320" s="29">
        <v>0</v>
      </c>
      <c r="C4320" s="38" t="s">
        <v>16186</v>
      </c>
      <c r="D4320" s="38" t="s">
        <v>16187</v>
      </c>
      <c r="F4320" s="38" t="s">
        <v>15199</v>
      </c>
      <c r="I4320" s="38" t="s">
        <v>4438</v>
      </c>
      <c r="J4320" t="s">
        <v>16154</v>
      </c>
      <c r="N4320" s="38" t="s">
        <v>1223</v>
      </c>
      <c r="P4320" s="38" t="s">
        <v>1860</v>
      </c>
      <c r="R4320" s="38" t="s">
        <v>15727</v>
      </c>
      <c r="V4320" s="38" t="s">
        <v>2467</v>
      </c>
      <c r="X4320" s="367">
        <v>29902</v>
      </c>
      <c r="Y4320" s="38" t="s">
        <v>1854</v>
      </c>
      <c r="AA4320" s="38" t="s">
        <v>1170</v>
      </c>
      <c r="AE4320" s="38" t="s">
        <v>2950</v>
      </c>
      <c r="AG4320" s="38">
        <v>1</v>
      </c>
      <c r="AH4320" s="38" t="s">
        <v>4439</v>
      </c>
      <c r="AI4320" s="38" t="s">
        <v>4440</v>
      </c>
      <c r="AJ4320" s="38" t="s">
        <v>13865</v>
      </c>
      <c r="AL4320" s="301" t="s">
        <v>15905</v>
      </c>
      <c r="AO4320" s="29" t="s">
        <v>4442</v>
      </c>
      <c r="AR4320" s="29" t="str">
        <f t="shared" si="679"/>
        <v>1</v>
      </c>
      <c r="AS4320" s="29">
        <f t="shared" si="677"/>
        <v>0</v>
      </c>
      <c r="AW4320" s="29" t="str">
        <f t="shared" si="680"/>
        <v/>
      </c>
      <c r="AX4320" s="29" t="str">
        <f t="shared" si="672"/>
        <v/>
      </c>
      <c r="AY4320" s="29" t="str">
        <f t="shared" si="678"/>
        <v>https://media.mediathek-tanz-theater.de/iiif/2/nvt_img-490-003.JP2</v>
      </c>
      <c r="AZ4320" s="29" t="str">
        <f t="shared" si="673"/>
        <v>image/jp2</v>
      </c>
      <c r="BA4320" s="29" t="str">
        <f t="shared" si="674"/>
        <v>presentation/iiif</v>
      </c>
      <c r="BB4320" s="29" t="str">
        <f t="shared" si="675"/>
        <v>https://media.mediathek-tanz-theater.de/iiif/2/nvt_img-490-003.JP2/full/100,/0/default.jpg</v>
      </c>
      <c r="BC4320" s="29" t="str">
        <f t="shared" si="671"/>
        <v>image/jpeg</v>
      </c>
      <c r="BD4320" s="29" t="str">
        <f t="shared" si="676"/>
        <v>presentation/thumbnail</v>
      </c>
    </row>
    <row r="4321" spans="1:56" ht="38.25">
      <c r="A4321" s="29">
        <v>1</v>
      </c>
      <c r="B4321" s="29">
        <v>0</v>
      </c>
      <c r="C4321" s="38" t="s">
        <v>16188</v>
      </c>
      <c r="D4321" s="38" t="s">
        <v>16189</v>
      </c>
      <c r="F4321" s="38" t="s">
        <v>15199</v>
      </c>
      <c r="I4321" s="38" t="s">
        <v>4446</v>
      </c>
      <c r="J4321" s="38" t="s">
        <v>16186</v>
      </c>
      <c r="N4321" s="38" t="s">
        <v>1223</v>
      </c>
      <c r="P4321" s="38" t="s">
        <v>1860</v>
      </c>
      <c r="R4321" s="38" t="s">
        <v>15727</v>
      </c>
      <c r="U4321" s="38" t="s">
        <v>4880</v>
      </c>
      <c r="V4321" s="38" t="s">
        <v>2467</v>
      </c>
      <c r="X4321" s="367">
        <v>29902</v>
      </c>
      <c r="Y4321" s="38" t="s">
        <v>1854</v>
      </c>
      <c r="AA4321" s="38" t="s">
        <v>1170</v>
      </c>
      <c r="AB4321" s="38" t="s">
        <v>16190</v>
      </c>
      <c r="AE4321" s="38" t="s">
        <v>2950</v>
      </c>
      <c r="AG4321" s="38">
        <v>1</v>
      </c>
      <c r="AH4321" s="38" t="s">
        <v>4439</v>
      </c>
      <c r="AI4321" s="38" t="s">
        <v>4440</v>
      </c>
      <c r="AJ4321" s="38" t="s">
        <v>4449</v>
      </c>
      <c r="AK4321" s="38" t="s">
        <v>16191</v>
      </c>
      <c r="AL4321" s="301" t="s">
        <v>15905</v>
      </c>
      <c r="AO4321" s="29" t="s">
        <v>4442</v>
      </c>
      <c r="AR4321" s="29" t="str">
        <f t="shared" si="679"/>
        <v>0</v>
      </c>
      <c r="AS4321" s="29">
        <f t="shared" si="677"/>
        <v>0</v>
      </c>
      <c r="AW4321" s="29" t="str">
        <f t="shared" si="680"/>
        <v/>
      </c>
      <c r="AX4321" s="29" t="str">
        <f t="shared" si="672"/>
        <v/>
      </c>
      <c r="AY4321" s="29" t="str">
        <f t="shared" si="678"/>
        <v>https://media.mediathek-tanz-theater.de/iiif/2/nvt_img-490-003-001.JP2</v>
      </c>
      <c r="AZ4321" s="29" t="str">
        <f t="shared" si="673"/>
        <v>image/jp2</v>
      </c>
      <c r="BA4321" s="29" t="str">
        <f t="shared" si="674"/>
        <v>presentation/iiif</v>
      </c>
      <c r="BB4321" s="29" t="str">
        <f t="shared" si="675"/>
        <v>https://media.mediathek-tanz-theater.de/iiif/2/nvt_img-490-003-001.JP2/full/100,/0/default.jpg</v>
      </c>
      <c r="BC4321" s="29" t="str">
        <f t="shared" si="671"/>
        <v>image/jpeg</v>
      </c>
      <c r="BD4321" s="29" t="str">
        <f t="shared" si="676"/>
        <v>presentation/thumbnail</v>
      </c>
    </row>
    <row r="4322" spans="1:56" ht="38.25">
      <c r="A4322" s="29">
        <v>1</v>
      </c>
      <c r="B4322" s="29">
        <v>0</v>
      </c>
      <c r="C4322" s="38" t="s">
        <v>16192</v>
      </c>
      <c r="D4322" s="38" t="s">
        <v>16193</v>
      </c>
      <c r="F4322" s="38" t="s">
        <v>15199</v>
      </c>
      <c r="I4322" s="38" t="s">
        <v>4446</v>
      </c>
      <c r="J4322" s="38" t="s">
        <v>16186</v>
      </c>
      <c r="N4322" s="38" t="s">
        <v>1223</v>
      </c>
      <c r="P4322" s="38" t="s">
        <v>1860</v>
      </c>
      <c r="R4322" s="38" t="s">
        <v>15727</v>
      </c>
      <c r="U4322" s="38" t="s">
        <v>16194</v>
      </c>
      <c r="V4322" s="38" t="s">
        <v>2467</v>
      </c>
      <c r="X4322" s="367">
        <v>29902</v>
      </c>
      <c r="Y4322" s="38" t="s">
        <v>1854</v>
      </c>
      <c r="AA4322" s="38" t="s">
        <v>1170</v>
      </c>
      <c r="AB4322" s="38" t="s">
        <v>16195</v>
      </c>
      <c r="AE4322" s="38" t="s">
        <v>2950</v>
      </c>
      <c r="AG4322" s="38">
        <v>1</v>
      </c>
      <c r="AH4322" s="38" t="s">
        <v>4439</v>
      </c>
      <c r="AI4322" s="38" t="s">
        <v>4440</v>
      </c>
      <c r="AJ4322" s="38" t="s">
        <v>4449</v>
      </c>
      <c r="AK4322" s="38" t="s">
        <v>16196</v>
      </c>
      <c r="AL4322" s="301" t="s">
        <v>15905</v>
      </c>
      <c r="AO4322" s="29" t="s">
        <v>4442</v>
      </c>
      <c r="AR4322" s="29" t="str">
        <f t="shared" si="679"/>
        <v>0</v>
      </c>
      <c r="AS4322" s="29">
        <f t="shared" si="677"/>
        <v>0</v>
      </c>
      <c r="AW4322" s="29" t="str">
        <f t="shared" si="680"/>
        <v/>
      </c>
      <c r="AX4322" s="29" t="str">
        <f t="shared" si="672"/>
        <v/>
      </c>
      <c r="AY4322" s="29" t="str">
        <f t="shared" si="678"/>
        <v>https://media.mediathek-tanz-theater.de/iiif/2/nvt_img-490-003-002.JP2</v>
      </c>
      <c r="AZ4322" s="29" t="str">
        <f t="shared" si="673"/>
        <v>image/jp2</v>
      </c>
      <c r="BA4322" s="29" t="str">
        <f t="shared" si="674"/>
        <v>presentation/iiif</v>
      </c>
      <c r="BB4322" s="29" t="str">
        <f t="shared" si="675"/>
        <v>https://media.mediathek-tanz-theater.de/iiif/2/nvt_img-490-003-002.JP2/full/100,/0/default.jpg</v>
      </c>
      <c r="BC4322" s="29" t="str">
        <f t="shared" si="671"/>
        <v>image/jpeg</v>
      </c>
      <c r="BD4322" s="29" t="str">
        <f t="shared" si="676"/>
        <v>presentation/thumbnail</v>
      </c>
    </row>
    <row r="4323" spans="1:56" ht="76.5">
      <c r="A4323" s="29">
        <v>1</v>
      </c>
      <c r="B4323" s="29">
        <v>0</v>
      </c>
      <c r="C4323" s="38" t="s">
        <v>16197</v>
      </c>
      <c r="D4323" s="38" t="s">
        <v>16198</v>
      </c>
      <c r="F4323" s="38" t="s">
        <v>15199</v>
      </c>
      <c r="I4323" s="38" t="s">
        <v>4446</v>
      </c>
      <c r="J4323" s="38" t="s">
        <v>16186</v>
      </c>
      <c r="N4323" s="38" t="s">
        <v>1223</v>
      </c>
      <c r="P4323" s="38" t="s">
        <v>1860</v>
      </c>
      <c r="R4323" s="38" t="s">
        <v>15727</v>
      </c>
      <c r="U4323" s="38" t="s">
        <v>16194</v>
      </c>
      <c r="V4323" s="38" t="s">
        <v>2467</v>
      </c>
      <c r="X4323" s="367">
        <v>29902</v>
      </c>
      <c r="Y4323" s="38" t="s">
        <v>1854</v>
      </c>
      <c r="AA4323" s="38" t="s">
        <v>1170</v>
      </c>
      <c r="AB4323" s="38" t="s">
        <v>16199</v>
      </c>
      <c r="AE4323" s="38" t="s">
        <v>2950</v>
      </c>
      <c r="AG4323" s="38">
        <v>1</v>
      </c>
      <c r="AH4323" s="38" t="s">
        <v>4439</v>
      </c>
      <c r="AI4323" s="38" t="s">
        <v>4440</v>
      </c>
      <c r="AJ4323" s="38" t="s">
        <v>4449</v>
      </c>
      <c r="AK4323" s="38" t="s">
        <v>16200</v>
      </c>
      <c r="AL4323" s="301" t="s">
        <v>15905</v>
      </c>
      <c r="AO4323" s="29" t="s">
        <v>4442</v>
      </c>
      <c r="AR4323" s="29" t="str">
        <f t="shared" si="679"/>
        <v>0</v>
      </c>
      <c r="AS4323" s="29">
        <f t="shared" si="677"/>
        <v>0</v>
      </c>
      <c r="AW4323" s="29" t="str">
        <f t="shared" si="680"/>
        <v/>
      </c>
      <c r="AX4323" s="29" t="str">
        <f t="shared" si="672"/>
        <v/>
      </c>
      <c r="AY4323" s="29" t="str">
        <f t="shared" si="678"/>
        <v>https://media.mediathek-tanz-theater.de/iiif/2/nvt_img-490-003-003.JP2</v>
      </c>
      <c r="AZ4323" s="29" t="str">
        <f t="shared" si="673"/>
        <v>image/jp2</v>
      </c>
      <c r="BA4323" s="29" t="str">
        <f t="shared" si="674"/>
        <v>presentation/iiif</v>
      </c>
      <c r="BB4323" s="29" t="str">
        <f t="shared" si="675"/>
        <v>https://media.mediathek-tanz-theater.de/iiif/2/nvt_img-490-003-003.JP2/full/100,/0/default.jpg</v>
      </c>
      <c r="BC4323" s="29" t="str">
        <f t="shared" si="671"/>
        <v>image/jpeg</v>
      </c>
      <c r="BD4323" s="29" t="str">
        <f t="shared" si="676"/>
        <v>presentation/thumbnail</v>
      </c>
    </row>
    <row r="4324" spans="1:56">
      <c r="A4324" s="29">
        <v>1</v>
      </c>
      <c r="B4324" s="29">
        <v>0</v>
      </c>
      <c r="C4324" s="38" t="s">
        <v>16201</v>
      </c>
      <c r="D4324" s="38" t="s">
        <v>16202</v>
      </c>
      <c r="F4324" s="38" t="s">
        <v>15199</v>
      </c>
      <c r="I4324" s="38" t="s">
        <v>4438</v>
      </c>
      <c r="J4324" t="s">
        <v>16154</v>
      </c>
      <c r="N4324" s="38" t="s">
        <v>1223</v>
      </c>
      <c r="P4324" s="38" t="s">
        <v>1860</v>
      </c>
      <c r="R4324" s="38" t="s">
        <v>15727</v>
      </c>
      <c r="V4324" s="38" t="s">
        <v>2467</v>
      </c>
      <c r="X4324" s="367">
        <v>29902</v>
      </c>
      <c r="Y4324" s="38" t="s">
        <v>1854</v>
      </c>
      <c r="AA4324" s="38" t="s">
        <v>1170</v>
      </c>
      <c r="AE4324" s="38" t="s">
        <v>2950</v>
      </c>
      <c r="AG4324" s="38">
        <v>1</v>
      </c>
      <c r="AH4324" s="38" t="s">
        <v>4439</v>
      </c>
      <c r="AI4324" s="38" t="s">
        <v>4440</v>
      </c>
      <c r="AJ4324" s="38" t="s">
        <v>16203</v>
      </c>
      <c r="AL4324" s="301" t="s">
        <v>15905</v>
      </c>
      <c r="AO4324" s="29" t="s">
        <v>4442</v>
      </c>
      <c r="AR4324" s="29" t="str">
        <f t="shared" si="679"/>
        <v>1</v>
      </c>
      <c r="AS4324" s="29">
        <f t="shared" si="677"/>
        <v>0</v>
      </c>
      <c r="AW4324" s="29" t="str">
        <f t="shared" si="680"/>
        <v/>
      </c>
      <c r="AX4324" s="29" t="str">
        <f t="shared" si="672"/>
        <v/>
      </c>
      <c r="AY4324" s="29" t="str">
        <f t="shared" si="678"/>
        <v>https://media.mediathek-tanz-theater.de/iiif/2/nvt_img-490-004.JP2</v>
      </c>
      <c r="AZ4324" s="29" t="str">
        <f t="shared" si="673"/>
        <v>image/jp2</v>
      </c>
      <c r="BA4324" s="29" t="str">
        <f t="shared" si="674"/>
        <v>presentation/iiif</v>
      </c>
      <c r="BB4324" s="29" t="str">
        <f t="shared" si="675"/>
        <v>https://media.mediathek-tanz-theater.de/iiif/2/nvt_img-490-004.JP2/full/100,/0/default.jpg</v>
      </c>
      <c r="BC4324" s="29" t="str">
        <f t="shared" si="671"/>
        <v>image/jpeg</v>
      </c>
      <c r="BD4324" s="29" t="str">
        <f t="shared" si="676"/>
        <v>presentation/thumbnail</v>
      </c>
    </row>
    <row r="4325" spans="1:56" ht="25.5">
      <c r="A4325" s="29">
        <v>1</v>
      </c>
      <c r="B4325" s="29">
        <v>0</v>
      </c>
      <c r="C4325" s="38" t="s">
        <v>16204</v>
      </c>
      <c r="D4325" s="38" t="s">
        <v>16205</v>
      </c>
      <c r="F4325" s="38" t="s">
        <v>15199</v>
      </c>
      <c r="I4325" s="38" t="s">
        <v>4446</v>
      </c>
      <c r="J4325" s="38" t="s">
        <v>16201</v>
      </c>
      <c r="N4325" s="38" t="s">
        <v>1223</v>
      </c>
      <c r="P4325" s="38" t="s">
        <v>1860</v>
      </c>
      <c r="R4325" s="38" t="s">
        <v>15727</v>
      </c>
      <c r="U4325" s="38" t="s">
        <v>16206</v>
      </c>
      <c r="V4325" s="38" t="s">
        <v>2467</v>
      </c>
      <c r="X4325" s="367">
        <v>29902</v>
      </c>
      <c r="Y4325" s="38" t="s">
        <v>1854</v>
      </c>
      <c r="AA4325" s="38" t="s">
        <v>1170</v>
      </c>
      <c r="AB4325" s="38" t="s">
        <v>16207</v>
      </c>
      <c r="AE4325" s="38" t="s">
        <v>2950</v>
      </c>
      <c r="AG4325" s="38">
        <v>1</v>
      </c>
      <c r="AH4325" s="38" t="s">
        <v>4439</v>
      </c>
      <c r="AI4325" s="38" t="s">
        <v>4440</v>
      </c>
      <c r="AJ4325" s="38" t="s">
        <v>4449</v>
      </c>
      <c r="AK4325" s="38" t="s">
        <v>15732</v>
      </c>
      <c r="AL4325" s="301" t="s">
        <v>15905</v>
      </c>
      <c r="AO4325" s="29" t="s">
        <v>4442</v>
      </c>
      <c r="AR4325" s="29" t="str">
        <f t="shared" si="679"/>
        <v>0</v>
      </c>
      <c r="AS4325" s="29">
        <f t="shared" si="677"/>
        <v>0</v>
      </c>
      <c r="AW4325" s="29" t="str">
        <f t="shared" si="680"/>
        <v/>
      </c>
      <c r="AX4325" s="29" t="str">
        <f t="shared" si="672"/>
        <v/>
      </c>
      <c r="AY4325" s="29" t="str">
        <f t="shared" si="678"/>
        <v>https://media.mediathek-tanz-theater.de/iiif/2/nvt_img-490-004-001.JP2</v>
      </c>
      <c r="AZ4325" s="29" t="str">
        <f t="shared" si="673"/>
        <v>image/jp2</v>
      </c>
      <c r="BA4325" s="29" t="str">
        <f t="shared" si="674"/>
        <v>presentation/iiif</v>
      </c>
      <c r="BB4325" s="29" t="str">
        <f t="shared" si="675"/>
        <v>https://media.mediathek-tanz-theater.de/iiif/2/nvt_img-490-004-001.JP2/full/100,/0/default.jpg</v>
      </c>
      <c r="BC4325" s="29" t="str">
        <f t="shared" si="671"/>
        <v>image/jpeg</v>
      </c>
      <c r="BD4325" s="29" t="str">
        <f t="shared" si="676"/>
        <v>presentation/thumbnail</v>
      </c>
    </row>
    <row r="4326" spans="1:56" ht="38.25">
      <c r="A4326" s="29">
        <v>1</v>
      </c>
      <c r="B4326" s="29">
        <v>0</v>
      </c>
      <c r="C4326" s="38" t="s">
        <v>16208</v>
      </c>
      <c r="D4326" s="38" t="s">
        <v>16209</v>
      </c>
      <c r="F4326" s="38" t="s">
        <v>15199</v>
      </c>
      <c r="I4326" s="38" t="s">
        <v>4446</v>
      </c>
      <c r="J4326" s="38" t="s">
        <v>16201</v>
      </c>
      <c r="N4326" s="38" t="s">
        <v>1223</v>
      </c>
      <c r="P4326" s="38" t="s">
        <v>1860</v>
      </c>
      <c r="R4326" s="38" t="s">
        <v>15727</v>
      </c>
      <c r="U4326" s="38" t="s">
        <v>15346</v>
      </c>
      <c r="V4326" s="38" t="s">
        <v>2467</v>
      </c>
      <c r="X4326" s="367">
        <v>29902</v>
      </c>
      <c r="Y4326" s="38" t="s">
        <v>1854</v>
      </c>
      <c r="AA4326" s="38" t="s">
        <v>1170</v>
      </c>
      <c r="AB4326" s="38" t="s">
        <v>16210</v>
      </c>
      <c r="AE4326" s="38" t="s">
        <v>2950</v>
      </c>
      <c r="AG4326" s="38">
        <v>1</v>
      </c>
      <c r="AH4326" s="38" t="s">
        <v>4439</v>
      </c>
      <c r="AI4326" s="38" t="s">
        <v>4440</v>
      </c>
      <c r="AJ4326" s="38" t="s">
        <v>4449</v>
      </c>
      <c r="AK4326" s="38" t="s">
        <v>16211</v>
      </c>
      <c r="AL4326" s="301" t="s">
        <v>15905</v>
      </c>
      <c r="AO4326" s="29" t="s">
        <v>4442</v>
      </c>
      <c r="AR4326" s="29" t="str">
        <f t="shared" si="679"/>
        <v>0</v>
      </c>
      <c r="AS4326" s="29">
        <f t="shared" si="677"/>
        <v>0</v>
      </c>
      <c r="AW4326" s="29" t="str">
        <f t="shared" si="680"/>
        <v/>
      </c>
      <c r="AX4326" s="29" t="str">
        <f t="shared" si="672"/>
        <v/>
      </c>
      <c r="AY4326" s="29" t="str">
        <f t="shared" si="678"/>
        <v>https://media.mediathek-tanz-theater.de/iiif/2/nvt_img-490-004-002.JP2</v>
      </c>
      <c r="AZ4326" s="29" t="str">
        <f t="shared" si="673"/>
        <v>image/jp2</v>
      </c>
      <c r="BA4326" s="29" t="str">
        <f t="shared" si="674"/>
        <v>presentation/iiif</v>
      </c>
      <c r="BB4326" s="29" t="str">
        <f t="shared" si="675"/>
        <v>https://media.mediathek-tanz-theater.de/iiif/2/nvt_img-490-004-002.JP2/full/100,/0/default.jpg</v>
      </c>
      <c r="BC4326" s="29" t="str">
        <f t="shared" si="671"/>
        <v>image/jpeg</v>
      </c>
      <c r="BD4326" s="29" t="str">
        <f t="shared" si="676"/>
        <v>presentation/thumbnail</v>
      </c>
    </row>
    <row r="4327" spans="1:56" ht="51">
      <c r="A4327" s="29">
        <v>0</v>
      </c>
      <c r="B4327" s="29">
        <v>0</v>
      </c>
      <c r="C4327" t="s">
        <v>16212</v>
      </c>
      <c r="F4327" s="38" t="s">
        <v>15199</v>
      </c>
      <c r="I4327" s="38" t="s">
        <v>4431</v>
      </c>
      <c r="J4327" s="406"/>
      <c r="M4327" s="311"/>
      <c r="U4327"/>
      <c r="AB4327" s="38" t="s">
        <v>16213</v>
      </c>
      <c r="AC4327" s="38" t="s">
        <v>4433</v>
      </c>
      <c r="AE4327" s="38" t="s">
        <v>2950</v>
      </c>
      <c r="AG4327" s="38">
        <v>1</v>
      </c>
      <c r="AJ4327" s="38" t="s">
        <v>5115</v>
      </c>
      <c r="AL4327" s="301" t="s">
        <v>15905</v>
      </c>
      <c r="AR4327" s="29" t="str">
        <f t="shared" si="679"/>
        <v>1</v>
      </c>
      <c r="AS4327" s="29">
        <f t="shared" si="677"/>
        <v>0</v>
      </c>
      <c r="AT4327" s="29">
        <v>0</v>
      </c>
      <c r="AW4327" s="29" t="str">
        <f t="shared" si="680"/>
        <v/>
      </c>
      <c r="AX4327" s="29" t="str">
        <f t="shared" si="672"/>
        <v/>
      </c>
      <c r="AY4327" s="29" t="str">
        <f t="shared" si="678"/>
        <v>https://media.mediathek-tanz-theater.de/iiif/2/nvt_img-491.JP2</v>
      </c>
      <c r="AZ4327" s="29" t="str">
        <f t="shared" si="673"/>
        <v>image/jp2</v>
      </c>
      <c r="BA4327" s="29" t="str">
        <f t="shared" si="674"/>
        <v>presentation/iiif</v>
      </c>
      <c r="BB4327" s="29" t="str">
        <f t="shared" si="675"/>
        <v>https://media.mediathek-tanz-theater.de/iiif/2/nvt_img-491.JP2/full/100,/0/default.jpg</v>
      </c>
      <c r="BC4327" s="29" t="str">
        <f t="shared" si="671"/>
        <v>image/jpeg</v>
      </c>
      <c r="BD4327" s="29" t="str">
        <f t="shared" si="676"/>
        <v>presentation/thumbnail</v>
      </c>
    </row>
    <row r="4328" spans="1:56">
      <c r="A4328" s="29">
        <v>1</v>
      </c>
      <c r="B4328" s="29">
        <v>0</v>
      </c>
      <c r="C4328" s="38" t="s">
        <v>16214</v>
      </c>
      <c r="D4328" s="38" t="s">
        <v>16215</v>
      </c>
      <c r="F4328" s="38" t="s">
        <v>15199</v>
      </c>
      <c r="I4328" s="38" t="s">
        <v>4438</v>
      </c>
      <c r="J4328" t="s">
        <v>16212</v>
      </c>
      <c r="N4328" s="38" t="s">
        <v>1223</v>
      </c>
      <c r="P4328" s="38" t="s">
        <v>1860</v>
      </c>
      <c r="R4328" s="38" t="s">
        <v>15727</v>
      </c>
      <c r="X4328" s="367">
        <v>29902</v>
      </c>
      <c r="Y4328" s="38" t="s">
        <v>1854</v>
      </c>
      <c r="AA4328" s="38" t="s">
        <v>1170</v>
      </c>
      <c r="AE4328" s="38" t="s">
        <v>2950</v>
      </c>
      <c r="AG4328" s="38">
        <v>1</v>
      </c>
      <c r="AH4328" s="38" t="s">
        <v>4439</v>
      </c>
      <c r="AI4328" s="38" t="s">
        <v>4440</v>
      </c>
      <c r="AJ4328" s="38" t="s">
        <v>11491</v>
      </c>
      <c r="AL4328" s="301" t="s">
        <v>15905</v>
      </c>
      <c r="AO4328" s="29" t="s">
        <v>4442</v>
      </c>
      <c r="AR4328" s="29" t="str">
        <f t="shared" si="679"/>
        <v>1</v>
      </c>
      <c r="AS4328" s="29">
        <f t="shared" si="677"/>
        <v>0</v>
      </c>
      <c r="AW4328" s="29" t="str">
        <f t="shared" si="680"/>
        <v/>
      </c>
      <c r="AX4328" s="29" t="str">
        <f t="shared" si="672"/>
        <v/>
      </c>
      <c r="AY4328" s="29" t="str">
        <f t="shared" si="678"/>
        <v>https://media.mediathek-tanz-theater.de/iiif/2/nvt_img-491-001.JP2</v>
      </c>
      <c r="AZ4328" s="29" t="str">
        <f t="shared" si="673"/>
        <v>image/jp2</v>
      </c>
      <c r="BA4328" s="29" t="str">
        <f t="shared" si="674"/>
        <v>presentation/iiif</v>
      </c>
      <c r="BB4328" s="29" t="str">
        <f t="shared" si="675"/>
        <v>https://media.mediathek-tanz-theater.de/iiif/2/nvt_img-491-001.JP2/full/100,/0/default.jpg</v>
      </c>
      <c r="BC4328" s="29" t="str">
        <f t="shared" si="671"/>
        <v>image/jpeg</v>
      </c>
      <c r="BD4328" s="29" t="str">
        <f t="shared" si="676"/>
        <v>presentation/thumbnail</v>
      </c>
    </row>
    <row r="4329" spans="1:56" ht="102">
      <c r="A4329" s="29">
        <v>1</v>
      </c>
      <c r="B4329" s="29">
        <v>0</v>
      </c>
      <c r="C4329" s="38" t="s">
        <v>16216</v>
      </c>
      <c r="D4329" s="38" t="s">
        <v>16217</v>
      </c>
      <c r="F4329" s="38" t="s">
        <v>15199</v>
      </c>
      <c r="I4329" s="38" t="s">
        <v>4446</v>
      </c>
      <c r="J4329" s="38" t="s">
        <v>16214</v>
      </c>
      <c r="N4329" s="38" t="s">
        <v>1223</v>
      </c>
      <c r="P4329" s="38" t="s">
        <v>1860</v>
      </c>
      <c r="R4329" s="38" t="s">
        <v>15727</v>
      </c>
      <c r="U4329" s="38" t="s">
        <v>15346</v>
      </c>
      <c r="X4329" s="367">
        <v>29902</v>
      </c>
      <c r="Y4329" s="38" t="s">
        <v>1854</v>
      </c>
      <c r="AA4329" s="38" t="s">
        <v>1170</v>
      </c>
      <c r="AB4329" s="38" t="s">
        <v>16218</v>
      </c>
      <c r="AE4329" s="38" t="s">
        <v>2950</v>
      </c>
      <c r="AG4329" s="38">
        <v>1</v>
      </c>
      <c r="AH4329" s="38" t="s">
        <v>4439</v>
      </c>
      <c r="AI4329" s="38" t="s">
        <v>4440</v>
      </c>
      <c r="AJ4329" s="38" t="s">
        <v>4449</v>
      </c>
      <c r="AK4329" s="38" t="s">
        <v>16219</v>
      </c>
      <c r="AL4329" s="301" t="s">
        <v>15905</v>
      </c>
      <c r="AO4329" s="29" t="s">
        <v>4442</v>
      </c>
      <c r="AR4329" s="29" t="str">
        <f t="shared" si="679"/>
        <v>0</v>
      </c>
      <c r="AS4329" s="29">
        <f t="shared" si="677"/>
        <v>0</v>
      </c>
      <c r="AW4329" s="29" t="str">
        <f t="shared" si="680"/>
        <v/>
      </c>
      <c r="AX4329" s="29" t="str">
        <f t="shared" si="672"/>
        <v/>
      </c>
      <c r="AY4329" s="29" t="str">
        <f t="shared" si="678"/>
        <v>https://media.mediathek-tanz-theater.de/iiif/2/nvt_img-491-001-001.JP2</v>
      </c>
      <c r="AZ4329" s="29" t="str">
        <f t="shared" si="673"/>
        <v>image/jp2</v>
      </c>
      <c r="BA4329" s="29" t="str">
        <f t="shared" si="674"/>
        <v>presentation/iiif</v>
      </c>
      <c r="BB4329" s="29" t="str">
        <f t="shared" si="675"/>
        <v>https://media.mediathek-tanz-theater.de/iiif/2/nvt_img-491-001-001.JP2/full/100,/0/default.jpg</v>
      </c>
      <c r="BC4329" s="29" t="str">
        <f t="shared" si="671"/>
        <v>image/jpeg</v>
      </c>
      <c r="BD4329" s="29" t="str">
        <f t="shared" si="676"/>
        <v>presentation/thumbnail</v>
      </c>
    </row>
    <row r="4330" spans="1:56" ht="38.25">
      <c r="A4330" s="29">
        <v>1</v>
      </c>
      <c r="B4330" s="29">
        <v>0</v>
      </c>
      <c r="C4330" s="38" t="s">
        <v>16220</v>
      </c>
      <c r="D4330" s="38" t="s">
        <v>16221</v>
      </c>
      <c r="F4330" s="38" t="s">
        <v>15199</v>
      </c>
      <c r="I4330" s="38" t="s">
        <v>4446</v>
      </c>
      <c r="J4330" s="38" t="s">
        <v>16214</v>
      </c>
      <c r="N4330" s="38" t="s">
        <v>1223</v>
      </c>
      <c r="P4330" s="38" t="s">
        <v>1860</v>
      </c>
      <c r="R4330" s="38" t="s">
        <v>15727</v>
      </c>
      <c r="U4330" s="38" t="s">
        <v>15346</v>
      </c>
      <c r="X4330" s="367">
        <v>29902</v>
      </c>
      <c r="Y4330" s="38" t="s">
        <v>1854</v>
      </c>
      <c r="AA4330" s="38" t="s">
        <v>1170</v>
      </c>
      <c r="AB4330" s="38" t="s">
        <v>16222</v>
      </c>
      <c r="AE4330" s="38" t="s">
        <v>2950</v>
      </c>
      <c r="AG4330" s="38">
        <v>1</v>
      </c>
      <c r="AH4330" s="38" t="s">
        <v>4439</v>
      </c>
      <c r="AI4330" s="38" t="s">
        <v>4440</v>
      </c>
      <c r="AJ4330" s="38" t="s">
        <v>4449</v>
      </c>
      <c r="AK4330" s="38" t="s">
        <v>14590</v>
      </c>
      <c r="AL4330" s="301" t="s">
        <v>15905</v>
      </c>
      <c r="AO4330" s="29" t="s">
        <v>4442</v>
      </c>
      <c r="AR4330" s="29" t="str">
        <f t="shared" si="679"/>
        <v>0</v>
      </c>
      <c r="AS4330" s="29">
        <f t="shared" si="677"/>
        <v>0</v>
      </c>
      <c r="AW4330" s="29" t="str">
        <f t="shared" si="680"/>
        <v/>
      </c>
      <c r="AX4330" s="29" t="str">
        <f t="shared" si="672"/>
        <v/>
      </c>
      <c r="AY4330" s="29" t="str">
        <f t="shared" si="678"/>
        <v>https://media.mediathek-tanz-theater.de/iiif/2/nvt_img-491-001-002.JP2</v>
      </c>
      <c r="AZ4330" s="29" t="str">
        <f t="shared" si="673"/>
        <v>image/jp2</v>
      </c>
      <c r="BA4330" s="29" t="str">
        <f t="shared" si="674"/>
        <v>presentation/iiif</v>
      </c>
      <c r="BB4330" s="29" t="str">
        <f t="shared" si="675"/>
        <v>https://media.mediathek-tanz-theater.de/iiif/2/nvt_img-491-001-002.JP2/full/100,/0/default.jpg</v>
      </c>
      <c r="BC4330" s="29" t="str">
        <f t="shared" si="671"/>
        <v>image/jpeg</v>
      </c>
      <c r="BD4330" s="29" t="str">
        <f t="shared" si="676"/>
        <v>presentation/thumbnail</v>
      </c>
    </row>
    <row r="4331" spans="1:56">
      <c r="A4331" s="29">
        <v>1</v>
      </c>
      <c r="B4331" s="29">
        <v>0</v>
      </c>
      <c r="C4331" s="38" t="s">
        <v>16223</v>
      </c>
      <c r="D4331" s="38" t="s">
        <v>16224</v>
      </c>
      <c r="F4331" s="38" t="s">
        <v>15199</v>
      </c>
      <c r="I4331" s="38" t="s">
        <v>4446</v>
      </c>
      <c r="J4331" s="38" t="s">
        <v>16214</v>
      </c>
      <c r="N4331" s="38" t="s">
        <v>1223</v>
      </c>
      <c r="P4331" s="38" t="s">
        <v>1860</v>
      </c>
      <c r="R4331" s="38" t="s">
        <v>15727</v>
      </c>
      <c r="X4331" s="367">
        <v>29902</v>
      </c>
      <c r="Y4331" s="38" t="s">
        <v>1854</v>
      </c>
      <c r="AA4331" s="38" t="s">
        <v>1170</v>
      </c>
      <c r="AB4331" s="38" t="s">
        <v>16225</v>
      </c>
      <c r="AE4331" s="38" t="s">
        <v>2950</v>
      </c>
      <c r="AG4331" s="38">
        <v>1</v>
      </c>
      <c r="AH4331" s="38" t="s">
        <v>4439</v>
      </c>
      <c r="AI4331" s="38" t="s">
        <v>4440</v>
      </c>
      <c r="AJ4331" s="38" t="s">
        <v>4449</v>
      </c>
      <c r="AK4331" s="38" t="s">
        <v>14074</v>
      </c>
      <c r="AL4331" s="301" t="s">
        <v>15905</v>
      </c>
      <c r="AO4331" s="29" t="s">
        <v>4442</v>
      </c>
      <c r="AR4331" s="29" t="str">
        <f t="shared" si="679"/>
        <v>0</v>
      </c>
      <c r="AS4331" s="29">
        <f t="shared" si="677"/>
        <v>0</v>
      </c>
      <c r="AW4331" s="29" t="str">
        <f t="shared" si="680"/>
        <v/>
      </c>
      <c r="AX4331" s="29" t="str">
        <f t="shared" si="672"/>
        <v/>
      </c>
      <c r="AY4331" s="29" t="str">
        <f t="shared" si="678"/>
        <v>https://media.mediathek-tanz-theater.de/iiif/2/nvt_img-491-001-003.JP2</v>
      </c>
      <c r="AZ4331" s="29" t="str">
        <f t="shared" si="673"/>
        <v>image/jp2</v>
      </c>
      <c r="BA4331" s="29" t="str">
        <f t="shared" si="674"/>
        <v>presentation/iiif</v>
      </c>
      <c r="BB4331" s="29" t="str">
        <f t="shared" si="675"/>
        <v>https://media.mediathek-tanz-theater.de/iiif/2/nvt_img-491-001-003.JP2/full/100,/0/default.jpg</v>
      </c>
      <c r="BC4331" s="29" t="str">
        <f t="shared" si="671"/>
        <v>image/jpeg</v>
      </c>
      <c r="BD4331" s="29" t="str">
        <f t="shared" si="676"/>
        <v>presentation/thumbnail</v>
      </c>
    </row>
    <row r="4332" spans="1:56">
      <c r="A4332" s="29">
        <v>1</v>
      </c>
      <c r="B4332" s="29">
        <v>0</v>
      </c>
      <c r="C4332" s="38" t="s">
        <v>16226</v>
      </c>
      <c r="D4332" s="38" t="s">
        <v>16227</v>
      </c>
      <c r="F4332" s="38" t="s">
        <v>15199</v>
      </c>
      <c r="I4332" s="38" t="s">
        <v>4438</v>
      </c>
      <c r="J4332" t="s">
        <v>16212</v>
      </c>
      <c r="N4332" s="38" t="s">
        <v>1223</v>
      </c>
      <c r="P4332" s="38" t="s">
        <v>1860</v>
      </c>
      <c r="R4332" s="38" t="s">
        <v>15727</v>
      </c>
      <c r="X4332" s="367">
        <v>29902</v>
      </c>
      <c r="Y4332" s="38" t="s">
        <v>1854</v>
      </c>
      <c r="AA4332" s="38" t="s">
        <v>1170</v>
      </c>
      <c r="AE4332" s="38" t="s">
        <v>2950</v>
      </c>
      <c r="AG4332" s="38">
        <v>1</v>
      </c>
      <c r="AH4332" s="38" t="s">
        <v>4439</v>
      </c>
      <c r="AI4332" s="38" t="s">
        <v>4440</v>
      </c>
      <c r="AJ4332" s="38" t="s">
        <v>13865</v>
      </c>
      <c r="AL4332" s="301" t="s">
        <v>15905</v>
      </c>
      <c r="AO4332" s="29" t="s">
        <v>4442</v>
      </c>
      <c r="AR4332" s="29" t="str">
        <f t="shared" si="679"/>
        <v>1</v>
      </c>
      <c r="AS4332" s="29">
        <f t="shared" si="677"/>
        <v>0</v>
      </c>
      <c r="AW4332" s="29" t="str">
        <f t="shared" si="680"/>
        <v/>
      </c>
      <c r="AX4332" s="29" t="str">
        <f t="shared" si="672"/>
        <v/>
      </c>
      <c r="AY4332" s="29" t="str">
        <f t="shared" si="678"/>
        <v>https://media.mediathek-tanz-theater.de/iiif/2/nvt_img-491-002.JP2</v>
      </c>
      <c r="AZ4332" s="29" t="str">
        <f t="shared" si="673"/>
        <v>image/jp2</v>
      </c>
      <c r="BA4332" s="29" t="str">
        <f t="shared" si="674"/>
        <v>presentation/iiif</v>
      </c>
      <c r="BB4332" s="29" t="str">
        <f t="shared" si="675"/>
        <v>https://media.mediathek-tanz-theater.de/iiif/2/nvt_img-491-002.JP2/full/100,/0/default.jpg</v>
      </c>
      <c r="BC4332" s="29" t="str">
        <f t="shared" si="671"/>
        <v>image/jpeg</v>
      </c>
      <c r="BD4332" s="29" t="str">
        <f t="shared" si="676"/>
        <v>presentation/thumbnail</v>
      </c>
    </row>
    <row r="4333" spans="1:56" ht="51">
      <c r="A4333" s="29">
        <v>1</v>
      </c>
      <c r="B4333" s="29">
        <v>0</v>
      </c>
      <c r="C4333" s="38" t="s">
        <v>16228</v>
      </c>
      <c r="D4333" s="38" t="s">
        <v>16229</v>
      </c>
      <c r="F4333" s="38" t="s">
        <v>15199</v>
      </c>
      <c r="I4333" s="38" t="s">
        <v>4446</v>
      </c>
      <c r="J4333" s="38" t="s">
        <v>16226</v>
      </c>
      <c r="N4333" s="38" t="s">
        <v>1223</v>
      </c>
      <c r="P4333" s="38" t="s">
        <v>1860</v>
      </c>
      <c r="R4333" s="38" t="s">
        <v>15727</v>
      </c>
      <c r="X4333" s="367">
        <v>29902</v>
      </c>
      <c r="Y4333" s="38" t="s">
        <v>1854</v>
      </c>
      <c r="AA4333" s="38" t="s">
        <v>1170</v>
      </c>
      <c r="AB4333" s="38" t="s">
        <v>16230</v>
      </c>
      <c r="AE4333" s="38" t="s">
        <v>2950</v>
      </c>
      <c r="AG4333" s="38">
        <v>1</v>
      </c>
      <c r="AH4333" s="38" t="s">
        <v>4439</v>
      </c>
      <c r="AI4333" s="38" t="s">
        <v>4440</v>
      </c>
      <c r="AJ4333" s="38" t="s">
        <v>4449</v>
      </c>
      <c r="AK4333" s="38" t="s">
        <v>16231</v>
      </c>
      <c r="AL4333" s="301" t="s">
        <v>15905</v>
      </c>
      <c r="AO4333" s="29" t="s">
        <v>4442</v>
      </c>
      <c r="AR4333" s="29" t="str">
        <f t="shared" si="679"/>
        <v>0</v>
      </c>
      <c r="AS4333" s="29">
        <f t="shared" si="677"/>
        <v>0</v>
      </c>
      <c r="AW4333" s="29" t="str">
        <f t="shared" si="680"/>
        <v/>
      </c>
      <c r="AX4333" s="29" t="str">
        <f t="shared" si="672"/>
        <v/>
      </c>
      <c r="AY4333" s="29" t="str">
        <f t="shared" si="678"/>
        <v>https://media.mediathek-tanz-theater.de/iiif/2/nvt_img-491-002-001.JP2</v>
      </c>
      <c r="AZ4333" s="29" t="str">
        <f t="shared" si="673"/>
        <v>image/jp2</v>
      </c>
      <c r="BA4333" s="29" t="str">
        <f t="shared" si="674"/>
        <v>presentation/iiif</v>
      </c>
      <c r="BB4333" s="29" t="str">
        <f t="shared" si="675"/>
        <v>https://media.mediathek-tanz-theater.de/iiif/2/nvt_img-491-002-001.JP2/full/100,/0/default.jpg</v>
      </c>
      <c r="BC4333" s="29" t="str">
        <f t="shared" si="671"/>
        <v>image/jpeg</v>
      </c>
      <c r="BD4333" s="29" t="str">
        <f t="shared" si="676"/>
        <v>presentation/thumbnail</v>
      </c>
    </row>
    <row r="4334" spans="1:56">
      <c r="A4334" s="29">
        <v>1</v>
      </c>
      <c r="B4334" s="29">
        <v>0</v>
      </c>
      <c r="C4334" s="38" t="s">
        <v>16232</v>
      </c>
      <c r="D4334" s="38" t="s">
        <v>16233</v>
      </c>
      <c r="F4334" s="38" t="s">
        <v>15199</v>
      </c>
      <c r="I4334" s="38" t="s">
        <v>4446</v>
      </c>
      <c r="J4334" s="38" t="s">
        <v>16226</v>
      </c>
      <c r="N4334" s="38" t="s">
        <v>1223</v>
      </c>
      <c r="P4334" s="38" t="s">
        <v>1860</v>
      </c>
      <c r="R4334" s="38" t="s">
        <v>15727</v>
      </c>
      <c r="X4334" s="367">
        <v>29902</v>
      </c>
      <c r="Y4334" s="38" t="s">
        <v>1854</v>
      </c>
      <c r="AA4334" s="38" t="s">
        <v>1170</v>
      </c>
      <c r="AB4334" s="38" t="s">
        <v>16234</v>
      </c>
      <c r="AE4334" s="38" t="s">
        <v>2950</v>
      </c>
      <c r="AG4334" s="38">
        <v>1</v>
      </c>
      <c r="AH4334" s="38" t="s">
        <v>4439</v>
      </c>
      <c r="AI4334" s="38" t="s">
        <v>4440</v>
      </c>
      <c r="AJ4334" s="38" t="s">
        <v>4449</v>
      </c>
      <c r="AK4334" s="38" t="s">
        <v>14074</v>
      </c>
      <c r="AL4334" s="301" t="s">
        <v>15905</v>
      </c>
      <c r="AO4334" s="29" t="s">
        <v>4442</v>
      </c>
      <c r="AR4334" s="29" t="str">
        <f t="shared" si="679"/>
        <v>0</v>
      </c>
      <c r="AS4334" s="29">
        <f t="shared" si="677"/>
        <v>0</v>
      </c>
      <c r="AW4334" s="29" t="str">
        <f t="shared" si="680"/>
        <v/>
      </c>
      <c r="AX4334" s="29" t="str">
        <f t="shared" si="672"/>
        <v/>
      </c>
      <c r="AY4334" s="29" t="str">
        <f t="shared" si="678"/>
        <v>https://media.mediathek-tanz-theater.de/iiif/2/nvt_img-491-002-002.JP2</v>
      </c>
      <c r="AZ4334" s="29" t="str">
        <f t="shared" si="673"/>
        <v>image/jp2</v>
      </c>
      <c r="BA4334" s="29" t="str">
        <f t="shared" si="674"/>
        <v>presentation/iiif</v>
      </c>
      <c r="BB4334" s="29" t="str">
        <f t="shared" si="675"/>
        <v>https://media.mediathek-tanz-theater.de/iiif/2/nvt_img-491-002-002.JP2/full/100,/0/default.jpg</v>
      </c>
      <c r="BC4334" s="29" t="str">
        <f t="shared" si="671"/>
        <v>image/jpeg</v>
      </c>
      <c r="BD4334" s="29" t="str">
        <f t="shared" si="676"/>
        <v>presentation/thumbnail</v>
      </c>
    </row>
    <row r="4335" spans="1:56">
      <c r="A4335" s="29">
        <v>1</v>
      </c>
      <c r="B4335" s="29">
        <v>0</v>
      </c>
      <c r="C4335" s="38" t="s">
        <v>16235</v>
      </c>
      <c r="D4335" s="38" t="s">
        <v>16236</v>
      </c>
      <c r="F4335" s="38" t="s">
        <v>15199</v>
      </c>
      <c r="H4335" s="38" t="s">
        <v>5078</v>
      </c>
      <c r="I4335" s="38" t="s">
        <v>4446</v>
      </c>
      <c r="J4335" s="38" t="s">
        <v>16226</v>
      </c>
      <c r="N4335" s="38" t="s">
        <v>1223</v>
      </c>
      <c r="P4335" s="38" t="s">
        <v>1860</v>
      </c>
      <c r="R4335" s="38" t="s">
        <v>15727</v>
      </c>
      <c r="X4335" s="367">
        <v>29902</v>
      </c>
      <c r="Y4335" s="38" t="s">
        <v>1854</v>
      </c>
      <c r="AA4335" s="38" t="s">
        <v>1170</v>
      </c>
      <c r="AB4335" s="38" t="s">
        <v>16237</v>
      </c>
      <c r="AE4335" s="38" t="s">
        <v>2950</v>
      </c>
      <c r="AG4335" s="38">
        <v>1</v>
      </c>
      <c r="AH4335" s="38" t="s">
        <v>4439</v>
      </c>
      <c r="AI4335" s="38" t="s">
        <v>4440</v>
      </c>
      <c r="AJ4335" s="38" t="s">
        <v>4449</v>
      </c>
      <c r="AK4335" s="38" t="s">
        <v>14074</v>
      </c>
      <c r="AL4335" s="301" t="s">
        <v>15905</v>
      </c>
      <c r="AO4335" s="29" t="s">
        <v>4442</v>
      </c>
      <c r="AR4335" s="29" t="str">
        <f t="shared" si="679"/>
        <v>0</v>
      </c>
      <c r="AS4335" s="29">
        <f t="shared" si="677"/>
        <v>0</v>
      </c>
      <c r="AW4335" s="29" t="str">
        <f t="shared" si="680"/>
        <v/>
      </c>
      <c r="AX4335" s="29" t="str">
        <f t="shared" si="672"/>
        <v/>
      </c>
      <c r="AY4335" s="29" t="str">
        <f t="shared" si="678"/>
        <v>https://media.mediathek-tanz-theater.de/iiif/2/nvt_img-491-002-003.JP2</v>
      </c>
      <c r="AZ4335" s="29" t="str">
        <f t="shared" si="673"/>
        <v>image/jp2</v>
      </c>
      <c r="BA4335" s="29" t="str">
        <f t="shared" si="674"/>
        <v>presentation/iiif</v>
      </c>
      <c r="BB4335" s="29" t="str">
        <f t="shared" si="675"/>
        <v>https://media.mediathek-tanz-theater.de/iiif/2/nvt_img-491-002-003.JP2/full/100,/0/default.jpg</v>
      </c>
      <c r="BC4335" s="29" t="str">
        <f t="shared" si="671"/>
        <v>image/jpeg</v>
      </c>
      <c r="BD4335" s="29" t="str">
        <f t="shared" si="676"/>
        <v>presentation/thumbnail</v>
      </c>
    </row>
    <row r="4336" spans="1:56">
      <c r="A4336" s="29">
        <v>1</v>
      </c>
      <c r="B4336" s="29">
        <v>0</v>
      </c>
      <c r="C4336" s="38" t="s">
        <v>16238</v>
      </c>
      <c r="D4336" s="38" t="s">
        <v>16239</v>
      </c>
      <c r="F4336" s="38" t="s">
        <v>15199</v>
      </c>
      <c r="I4336" s="38" t="s">
        <v>4438</v>
      </c>
      <c r="J4336" t="s">
        <v>16212</v>
      </c>
      <c r="N4336" s="38" t="s">
        <v>1223</v>
      </c>
      <c r="P4336" s="38" t="s">
        <v>1860</v>
      </c>
      <c r="R4336" s="38" t="s">
        <v>15727</v>
      </c>
      <c r="X4336" s="367">
        <v>29902</v>
      </c>
      <c r="Y4336" s="38" t="s">
        <v>1854</v>
      </c>
      <c r="AA4336" s="38" t="s">
        <v>1170</v>
      </c>
      <c r="AE4336" s="38" t="s">
        <v>2950</v>
      </c>
      <c r="AG4336" s="38">
        <v>1</v>
      </c>
      <c r="AH4336" s="38" t="s">
        <v>4439</v>
      </c>
      <c r="AI4336" s="38" t="s">
        <v>4440</v>
      </c>
      <c r="AJ4336" s="38" t="s">
        <v>11546</v>
      </c>
      <c r="AL4336" s="301" t="s">
        <v>15905</v>
      </c>
      <c r="AO4336" s="29" t="s">
        <v>4442</v>
      </c>
      <c r="AR4336" s="29" t="str">
        <f t="shared" si="679"/>
        <v>1</v>
      </c>
      <c r="AS4336" s="29">
        <f t="shared" si="677"/>
        <v>0</v>
      </c>
      <c r="AW4336" s="29" t="str">
        <f t="shared" si="680"/>
        <v/>
      </c>
      <c r="AX4336" s="29" t="str">
        <f t="shared" si="672"/>
        <v/>
      </c>
      <c r="AY4336" s="29" t="str">
        <f t="shared" si="678"/>
        <v>https://media.mediathek-tanz-theater.de/iiif/2/nvt_img-491-003.JP2</v>
      </c>
      <c r="AZ4336" s="29" t="str">
        <f t="shared" si="673"/>
        <v>image/jp2</v>
      </c>
      <c r="BA4336" s="29" t="str">
        <f t="shared" si="674"/>
        <v>presentation/iiif</v>
      </c>
      <c r="BB4336" s="29" t="str">
        <f t="shared" si="675"/>
        <v>https://media.mediathek-tanz-theater.de/iiif/2/nvt_img-491-003.JP2/full/100,/0/default.jpg</v>
      </c>
      <c r="BC4336" s="29" t="str">
        <f t="shared" si="671"/>
        <v>image/jpeg</v>
      </c>
      <c r="BD4336" s="29" t="str">
        <f t="shared" si="676"/>
        <v>presentation/thumbnail</v>
      </c>
    </row>
    <row r="4337" spans="1:56" ht="38.25">
      <c r="A4337" s="29">
        <v>1</v>
      </c>
      <c r="B4337" s="29">
        <v>0</v>
      </c>
      <c r="C4337" s="38" t="s">
        <v>16240</v>
      </c>
      <c r="D4337" s="38" t="s">
        <v>16241</v>
      </c>
      <c r="F4337" s="38" t="s">
        <v>15199</v>
      </c>
      <c r="H4337" s="38" t="s">
        <v>5078</v>
      </c>
      <c r="I4337" s="38" t="s">
        <v>4446</v>
      </c>
      <c r="J4337" s="38" t="s">
        <v>16238</v>
      </c>
      <c r="N4337" s="38" t="s">
        <v>1223</v>
      </c>
      <c r="P4337" s="38" t="s">
        <v>1860</v>
      </c>
      <c r="R4337" s="38" t="s">
        <v>15727</v>
      </c>
      <c r="X4337" s="367">
        <v>29902</v>
      </c>
      <c r="Y4337" s="38" t="s">
        <v>1854</v>
      </c>
      <c r="AA4337" s="38" t="s">
        <v>1170</v>
      </c>
      <c r="AB4337" s="38" t="s">
        <v>16242</v>
      </c>
      <c r="AE4337" s="38" t="s">
        <v>2950</v>
      </c>
      <c r="AG4337" s="38">
        <v>1</v>
      </c>
      <c r="AH4337" s="38" t="s">
        <v>4439</v>
      </c>
      <c r="AI4337" s="38" t="s">
        <v>4440</v>
      </c>
      <c r="AJ4337" s="38" t="s">
        <v>4449</v>
      </c>
      <c r="AK4337" s="38" t="s">
        <v>16243</v>
      </c>
      <c r="AL4337" s="301" t="s">
        <v>15905</v>
      </c>
      <c r="AO4337" s="29" t="s">
        <v>4442</v>
      </c>
      <c r="AR4337" s="29" t="str">
        <f t="shared" si="679"/>
        <v>0</v>
      </c>
      <c r="AS4337" s="29">
        <f t="shared" si="677"/>
        <v>0</v>
      </c>
      <c r="AW4337" s="29" t="str">
        <f t="shared" si="680"/>
        <v/>
      </c>
      <c r="AX4337" s="29" t="str">
        <f t="shared" si="672"/>
        <v/>
      </c>
      <c r="AY4337" s="29" t="str">
        <f t="shared" si="678"/>
        <v>https://media.mediathek-tanz-theater.de/iiif/2/nvt_img-491-003-001.JP2</v>
      </c>
      <c r="AZ4337" s="29" t="str">
        <f t="shared" si="673"/>
        <v>image/jp2</v>
      </c>
      <c r="BA4337" s="29" t="str">
        <f t="shared" si="674"/>
        <v>presentation/iiif</v>
      </c>
      <c r="BB4337" s="29" t="str">
        <f t="shared" si="675"/>
        <v>https://media.mediathek-tanz-theater.de/iiif/2/nvt_img-491-003-001.JP2/full/100,/0/default.jpg</v>
      </c>
      <c r="BC4337" s="29" t="str">
        <f t="shared" si="671"/>
        <v>image/jpeg</v>
      </c>
      <c r="BD4337" s="29" t="str">
        <f t="shared" si="676"/>
        <v>presentation/thumbnail</v>
      </c>
    </row>
    <row r="4338" spans="1:56" ht="38.25">
      <c r="A4338" s="29">
        <v>1</v>
      </c>
      <c r="B4338" s="29">
        <v>0</v>
      </c>
      <c r="C4338" s="38" t="s">
        <v>16244</v>
      </c>
      <c r="D4338" s="38" t="s">
        <v>16245</v>
      </c>
      <c r="F4338" s="38" t="s">
        <v>15199</v>
      </c>
      <c r="H4338" s="38" t="s">
        <v>4841</v>
      </c>
      <c r="I4338" s="38" t="s">
        <v>4446</v>
      </c>
      <c r="J4338" s="38" t="s">
        <v>16238</v>
      </c>
      <c r="N4338" s="38" t="s">
        <v>1223</v>
      </c>
      <c r="P4338" s="38" t="s">
        <v>1860</v>
      </c>
      <c r="R4338" s="38" t="s">
        <v>15727</v>
      </c>
      <c r="X4338" s="367">
        <v>29902</v>
      </c>
      <c r="Y4338" s="38" t="s">
        <v>1854</v>
      </c>
      <c r="AA4338" s="38" t="s">
        <v>1170</v>
      </c>
      <c r="AB4338" s="38" t="s">
        <v>16246</v>
      </c>
      <c r="AE4338" s="38" t="s">
        <v>2950</v>
      </c>
      <c r="AG4338" s="38">
        <v>1</v>
      </c>
      <c r="AH4338" s="38" t="s">
        <v>4439</v>
      </c>
      <c r="AI4338" s="38" t="s">
        <v>4440</v>
      </c>
      <c r="AJ4338" s="38" t="s">
        <v>4449</v>
      </c>
      <c r="AK4338" s="38" t="s">
        <v>16247</v>
      </c>
      <c r="AL4338" s="301" t="s">
        <v>15905</v>
      </c>
      <c r="AO4338" s="29" t="s">
        <v>4442</v>
      </c>
      <c r="AR4338" s="29" t="str">
        <f t="shared" si="679"/>
        <v>0</v>
      </c>
      <c r="AS4338" s="29">
        <f t="shared" si="677"/>
        <v>0</v>
      </c>
      <c r="AW4338" s="29" t="str">
        <f t="shared" si="680"/>
        <v/>
      </c>
      <c r="AX4338" s="29" t="str">
        <f t="shared" si="672"/>
        <v/>
      </c>
      <c r="AY4338" s="29" t="str">
        <f t="shared" si="678"/>
        <v>https://media.mediathek-tanz-theater.de/iiif/2/nvt_img-491-003-002.JP2</v>
      </c>
      <c r="AZ4338" s="29" t="str">
        <f t="shared" si="673"/>
        <v>image/jp2</v>
      </c>
      <c r="BA4338" s="29" t="str">
        <f t="shared" si="674"/>
        <v>presentation/iiif</v>
      </c>
      <c r="BB4338" s="29" t="str">
        <f t="shared" si="675"/>
        <v>https://media.mediathek-tanz-theater.de/iiif/2/nvt_img-491-003-002.JP2/full/100,/0/default.jpg</v>
      </c>
      <c r="BC4338" s="29" t="str">
        <f t="shared" si="671"/>
        <v>image/jpeg</v>
      </c>
      <c r="BD4338" s="29" t="str">
        <f t="shared" si="676"/>
        <v>presentation/thumbnail</v>
      </c>
    </row>
    <row r="4339" spans="1:56" ht="25.5">
      <c r="A4339" s="29">
        <v>1</v>
      </c>
      <c r="B4339" s="29">
        <v>0</v>
      </c>
      <c r="C4339" s="38" t="s">
        <v>16248</v>
      </c>
      <c r="D4339" s="38" t="s">
        <v>16249</v>
      </c>
      <c r="F4339" s="38" t="s">
        <v>15199</v>
      </c>
      <c r="I4339" s="38" t="s">
        <v>4446</v>
      </c>
      <c r="J4339" s="38" t="s">
        <v>16238</v>
      </c>
      <c r="N4339" s="38" t="s">
        <v>1223</v>
      </c>
      <c r="P4339" s="38" t="s">
        <v>1860</v>
      </c>
      <c r="R4339" s="38" t="s">
        <v>15727</v>
      </c>
      <c r="X4339" s="367">
        <v>29902</v>
      </c>
      <c r="Y4339" s="38" t="s">
        <v>1854</v>
      </c>
      <c r="AA4339" s="38" t="s">
        <v>1170</v>
      </c>
      <c r="AB4339" s="38" t="s">
        <v>16250</v>
      </c>
      <c r="AE4339" s="38" t="s">
        <v>2950</v>
      </c>
      <c r="AG4339" s="38">
        <v>1</v>
      </c>
      <c r="AH4339" s="38" t="s">
        <v>4439</v>
      </c>
      <c r="AI4339" s="38" t="s">
        <v>4440</v>
      </c>
      <c r="AJ4339" s="38" t="s">
        <v>4449</v>
      </c>
      <c r="AK4339" s="38" t="s">
        <v>16251</v>
      </c>
      <c r="AL4339" s="301" t="s">
        <v>15905</v>
      </c>
      <c r="AO4339" s="29" t="s">
        <v>4442</v>
      </c>
      <c r="AR4339" s="29" t="str">
        <f t="shared" si="679"/>
        <v>0</v>
      </c>
      <c r="AS4339" s="29">
        <f t="shared" si="677"/>
        <v>0</v>
      </c>
      <c r="AW4339" s="29" t="str">
        <f t="shared" si="680"/>
        <v/>
      </c>
      <c r="AX4339" s="29" t="str">
        <f t="shared" si="672"/>
        <v/>
      </c>
      <c r="AY4339" s="29" t="str">
        <f t="shared" si="678"/>
        <v>https://media.mediathek-tanz-theater.de/iiif/2/nvt_img-491-003-003.JP2</v>
      </c>
      <c r="AZ4339" s="29" t="str">
        <f t="shared" si="673"/>
        <v>image/jp2</v>
      </c>
      <c r="BA4339" s="29" t="str">
        <f t="shared" si="674"/>
        <v>presentation/iiif</v>
      </c>
      <c r="BB4339" s="29" t="str">
        <f t="shared" si="675"/>
        <v>https://media.mediathek-tanz-theater.de/iiif/2/nvt_img-491-003-003.JP2/full/100,/0/default.jpg</v>
      </c>
      <c r="BC4339" s="29" t="str">
        <f t="shared" si="671"/>
        <v>image/jpeg</v>
      </c>
      <c r="BD4339" s="29" t="str">
        <f t="shared" si="676"/>
        <v>presentation/thumbnail</v>
      </c>
    </row>
    <row r="4340" spans="1:56">
      <c r="A4340" s="29">
        <v>1</v>
      </c>
      <c r="B4340" s="29">
        <v>0</v>
      </c>
      <c r="C4340" s="38" t="s">
        <v>16252</v>
      </c>
      <c r="D4340" s="38" t="s">
        <v>16253</v>
      </c>
      <c r="F4340" s="38" t="s">
        <v>15199</v>
      </c>
      <c r="I4340" s="38" t="s">
        <v>4438</v>
      </c>
      <c r="J4340" t="s">
        <v>16212</v>
      </c>
      <c r="N4340" s="38" t="s">
        <v>1223</v>
      </c>
      <c r="P4340" s="38" t="s">
        <v>1860</v>
      </c>
      <c r="R4340" s="38" t="s">
        <v>15727</v>
      </c>
      <c r="X4340" s="367">
        <v>29902</v>
      </c>
      <c r="Y4340" s="38" t="s">
        <v>1854</v>
      </c>
      <c r="AA4340" s="38" t="s">
        <v>1170</v>
      </c>
      <c r="AE4340" s="38" t="s">
        <v>2950</v>
      </c>
      <c r="AG4340" s="38">
        <v>1</v>
      </c>
      <c r="AH4340" s="38" t="s">
        <v>4439</v>
      </c>
      <c r="AI4340" s="38" t="s">
        <v>4440</v>
      </c>
      <c r="AJ4340" s="38" t="s">
        <v>14364</v>
      </c>
      <c r="AL4340" s="301" t="s">
        <v>15905</v>
      </c>
      <c r="AO4340" s="29" t="s">
        <v>4442</v>
      </c>
      <c r="AR4340" s="29" t="str">
        <f t="shared" si="679"/>
        <v>1</v>
      </c>
      <c r="AS4340" s="29">
        <f t="shared" si="677"/>
        <v>0</v>
      </c>
      <c r="AW4340" s="29" t="str">
        <f t="shared" si="680"/>
        <v/>
      </c>
      <c r="AX4340" s="29" t="str">
        <f t="shared" si="672"/>
        <v/>
      </c>
      <c r="AY4340" s="29" t="str">
        <f t="shared" si="678"/>
        <v>https://media.mediathek-tanz-theater.de/iiif/2/nvt_img-491-004.JP2</v>
      </c>
      <c r="AZ4340" s="29" t="str">
        <f t="shared" si="673"/>
        <v>image/jp2</v>
      </c>
      <c r="BA4340" s="29" t="str">
        <f t="shared" si="674"/>
        <v>presentation/iiif</v>
      </c>
      <c r="BB4340" s="29" t="str">
        <f t="shared" si="675"/>
        <v>https://media.mediathek-tanz-theater.de/iiif/2/nvt_img-491-004.JP2/full/100,/0/default.jpg</v>
      </c>
      <c r="BC4340" s="29" t="str">
        <f t="shared" si="671"/>
        <v>image/jpeg</v>
      </c>
      <c r="BD4340" s="29" t="str">
        <f t="shared" si="676"/>
        <v>presentation/thumbnail</v>
      </c>
    </row>
    <row r="4341" spans="1:56" ht="25.5">
      <c r="A4341" s="29">
        <v>1</v>
      </c>
      <c r="B4341" s="29">
        <v>0</v>
      </c>
      <c r="C4341" s="38" t="s">
        <v>16254</v>
      </c>
      <c r="D4341" s="38" t="s">
        <v>16255</v>
      </c>
      <c r="F4341" s="38" t="s">
        <v>15199</v>
      </c>
      <c r="H4341" s="38" t="s">
        <v>4561</v>
      </c>
      <c r="I4341" s="38" t="s">
        <v>4446</v>
      </c>
      <c r="J4341" s="38" t="s">
        <v>16252</v>
      </c>
      <c r="N4341" s="38" t="s">
        <v>1223</v>
      </c>
      <c r="P4341" s="38" t="s">
        <v>1860</v>
      </c>
      <c r="R4341" s="38" t="s">
        <v>15727</v>
      </c>
      <c r="X4341" s="367">
        <v>29902</v>
      </c>
      <c r="Y4341" s="38" t="s">
        <v>1854</v>
      </c>
      <c r="AA4341" s="38" t="s">
        <v>1170</v>
      </c>
      <c r="AB4341" s="38" t="s">
        <v>16256</v>
      </c>
      <c r="AE4341" s="38" t="s">
        <v>2950</v>
      </c>
      <c r="AG4341" s="38">
        <v>1</v>
      </c>
      <c r="AH4341" s="38" t="s">
        <v>4439</v>
      </c>
      <c r="AI4341" s="38" t="s">
        <v>4440</v>
      </c>
      <c r="AJ4341" s="38" t="s">
        <v>4449</v>
      </c>
      <c r="AK4341" s="38" t="s">
        <v>16251</v>
      </c>
      <c r="AL4341" s="301" t="s">
        <v>15905</v>
      </c>
      <c r="AO4341" s="29" t="s">
        <v>4442</v>
      </c>
      <c r="AR4341" s="29" t="str">
        <f t="shared" si="679"/>
        <v>0</v>
      </c>
      <c r="AS4341" s="29">
        <f t="shared" si="677"/>
        <v>0</v>
      </c>
      <c r="AW4341" s="29" t="str">
        <f t="shared" si="680"/>
        <v/>
      </c>
      <c r="AX4341" s="29" t="str">
        <f t="shared" si="672"/>
        <v/>
      </c>
      <c r="AY4341" s="29" t="str">
        <f t="shared" si="678"/>
        <v>https://media.mediathek-tanz-theater.de/iiif/2/nvt_img-491-004-001.JP2</v>
      </c>
      <c r="AZ4341" s="29" t="str">
        <f t="shared" si="673"/>
        <v>image/jp2</v>
      </c>
      <c r="BA4341" s="29" t="str">
        <f t="shared" si="674"/>
        <v>presentation/iiif</v>
      </c>
      <c r="BB4341" s="29" t="str">
        <f t="shared" si="675"/>
        <v>https://media.mediathek-tanz-theater.de/iiif/2/nvt_img-491-004-001.JP2/full/100,/0/default.jpg</v>
      </c>
      <c r="BC4341" s="29" t="str">
        <f t="shared" si="671"/>
        <v>image/jpeg</v>
      </c>
      <c r="BD4341" s="29" t="str">
        <f t="shared" si="676"/>
        <v>presentation/thumbnail</v>
      </c>
    </row>
    <row r="4342" spans="1:56" ht="38.25">
      <c r="A4342" s="29">
        <v>1</v>
      </c>
      <c r="B4342" s="29">
        <v>0</v>
      </c>
      <c r="C4342" s="38" t="s">
        <v>16257</v>
      </c>
      <c r="D4342" s="38" t="s">
        <v>16258</v>
      </c>
      <c r="F4342" s="38" t="s">
        <v>15199</v>
      </c>
      <c r="H4342" s="38" t="s">
        <v>4561</v>
      </c>
      <c r="I4342" s="38" t="s">
        <v>4446</v>
      </c>
      <c r="J4342" s="38" t="s">
        <v>16252</v>
      </c>
      <c r="N4342" s="38" t="s">
        <v>1223</v>
      </c>
      <c r="P4342" s="38" t="s">
        <v>1860</v>
      </c>
      <c r="R4342" s="38" t="s">
        <v>15727</v>
      </c>
      <c r="X4342" s="367">
        <v>29902</v>
      </c>
      <c r="Y4342" s="38" t="s">
        <v>1854</v>
      </c>
      <c r="AA4342" s="38" t="s">
        <v>1170</v>
      </c>
      <c r="AB4342" s="38" t="s">
        <v>16259</v>
      </c>
      <c r="AE4342" s="38" t="s">
        <v>2950</v>
      </c>
      <c r="AG4342" s="38">
        <v>1</v>
      </c>
      <c r="AH4342" s="38" t="s">
        <v>4439</v>
      </c>
      <c r="AI4342" s="38" t="s">
        <v>4440</v>
      </c>
      <c r="AJ4342" s="38" t="s">
        <v>4449</v>
      </c>
      <c r="AK4342" s="38" t="s">
        <v>16260</v>
      </c>
      <c r="AL4342" s="301" t="s">
        <v>15905</v>
      </c>
      <c r="AO4342" s="29" t="s">
        <v>4442</v>
      </c>
      <c r="AR4342" s="29" t="str">
        <f t="shared" si="679"/>
        <v>0</v>
      </c>
      <c r="AS4342" s="29">
        <f t="shared" si="677"/>
        <v>0</v>
      </c>
      <c r="AW4342" s="29" t="str">
        <f t="shared" si="680"/>
        <v/>
      </c>
      <c r="AX4342" s="29" t="str">
        <f t="shared" si="672"/>
        <v/>
      </c>
      <c r="AY4342" s="29" t="str">
        <f t="shared" si="678"/>
        <v>https://media.mediathek-tanz-theater.de/iiif/2/nvt_img-491-004-002.JP2</v>
      </c>
      <c r="AZ4342" s="29" t="str">
        <f t="shared" si="673"/>
        <v>image/jp2</v>
      </c>
      <c r="BA4342" s="29" t="str">
        <f t="shared" si="674"/>
        <v>presentation/iiif</v>
      </c>
      <c r="BB4342" s="29" t="str">
        <f t="shared" si="675"/>
        <v>https://media.mediathek-tanz-theater.de/iiif/2/nvt_img-491-004-002.JP2/full/100,/0/default.jpg</v>
      </c>
      <c r="BC4342" s="29" t="str">
        <f t="shared" si="671"/>
        <v>image/jpeg</v>
      </c>
      <c r="BD4342" s="29" t="str">
        <f t="shared" si="676"/>
        <v>presentation/thumbnail</v>
      </c>
    </row>
    <row r="4343" spans="1:56" ht="63.75">
      <c r="A4343" s="29">
        <v>1</v>
      </c>
      <c r="B4343" s="29">
        <v>0</v>
      </c>
      <c r="C4343" s="38" t="s">
        <v>16261</v>
      </c>
      <c r="D4343" s="38" t="s">
        <v>16262</v>
      </c>
      <c r="F4343" s="38" t="s">
        <v>15199</v>
      </c>
      <c r="H4343" s="38" t="s">
        <v>4561</v>
      </c>
      <c r="I4343" s="38" t="s">
        <v>4446</v>
      </c>
      <c r="J4343" s="38" t="s">
        <v>16252</v>
      </c>
      <c r="N4343" s="38" t="s">
        <v>1223</v>
      </c>
      <c r="P4343" s="38" t="s">
        <v>1860</v>
      </c>
      <c r="R4343" s="38" t="s">
        <v>15727</v>
      </c>
      <c r="X4343" s="367">
        <v>29902</v>
      </c>
      <c r="Y4343" s="38" t="s">
        <v>1854</v>
      </c>
      <c r="AA4343" s="38" t="s">
        <v>1170</v>
      </c>
      <c r="AB4343" s="38" t="s">
        <v>16263</v>
      </c>
      <c r="AE4343" s="38" t="s">
        <v>2950</v>
      </c>
      <c r="AG4343" s="38">
        <v>1</v>
      </c>
      <c r="AH4343" s="38" t="s">
        <v>4439</v>
      </c>
      <c r="AI4343" s="38" t="s">
        <v>4440</v>
      </c>
      <c r="AJ4343" s="38" t="s">
        <v>4449</v>
      </c>
      <c r="AK4343" s="38" t="s">
        <v>16264</v>
      </c>
      <c r="AL4343" s="301" t="s">
        <v>15905</v>
      </c>
      <c r="AO4343" s="29" t="s">
        <v>4442</v>
      </c>
      <c r="AR4343" s="29" t="str">
        <f t="shared" si="679"/>
        <v>0</v>
      </c>
      <c r="AS4343" s="29">
        <f t="shared" si="677"/>
        <v>0</v>
      </c>
      <c r="AW4343" s="29" t="str">
        <f t="shared" si="680"/>
        <v/>
      </c>
      <c r="AX4343" s="29" t="str">
        <f t="shared" si="672"/>
        <v/>
      </c>
      <c r="AY4343" s="29" t="str">
        <f t="shared" si="678"/>
        <v>https://media.mediathek-tanz-theater.de/iiif/2/nvt_img-491-004-003.JP2</v>
      </c>
      <c r="AZ4343" s="29" t="str">
        <f t="shared" si="673"/>
        <v>image/jp2</v>
      </c>
      <c r="BA4343" s="29" t="str">
        <f t="shared" si="674"/>
        <v>presentation/iiif</v>
      </c>
      <c r="BB4343" s="29" t="str">
        <f t="shared" si="675"/>
        <v>https://media.mediathek-tanz-theater.de/iiif/2/nvt_img-491-004-003.JP2/full/100,/0/default.jpg</v>
      </c>
      <c r="BC4343" s="29" t="str">
        <f t="shared" si="671"/>
        <v>image/jpeg</v>
      </c>
      <c r="BD4343" s="29" t="str">
        <f t="shared" si="676"/>
        <v>presentation/thumbnail</v>
      </c>
    </row>
    <row r="4344" spans="1:56" ht="25.5">
      <c r="A4344" s="29">
        <v>1</v>
      </c>
      <c r="B4344" s="29">
        <v>0</v>
      </c>
      <c r="C4344" s="38" t="s">
        <v>16265</v>
      </c>
      <c r="D4344" s="38" t="s">
        <v>16266</v>
      </c>
      <c r="F4344" s="38" t="s">
        <v>15199</v>
      </c>
      <c r="H4344" s="38" t="s">
        <v>4561</v>
      </c>
      <c r="I4344" s="38" t="s">
        <v>4446</v>
      </c>
      <c r="J4344" s="38" t="s">
        <v>16252</v>
      </c>
      <c r="N4344" s="38" t="s">
        <v>1223</v>
      </c>
      <c r="P4344" s="38" t="s">
        <v>1860</v>
      </c>
      <c r="R4344" s="38" t="s">
        <v>15727</v>
      </c>
      <c r="X4344" s="367">
        <v>29902</v>
      </c>
      <c r="Y4344" s="38" t="s">
        <v>1854</v>
      </c>
      <c r="AA4344" s="38" t="s">
        <v>1170</v>
      </c>
      <c r="AB4344" s="38" t="s">
        <v>16267</v>
      </c>
      <c r="AE4344" s="38" t="s">
        <v>2950</v>
      </c>
      <c r="AG4344" s="38">
        <v>1</v>
      </c>
      <c r="AH4344" s="38" t="s">
        <v>4439</v>
      </c>
      <c r="AI4344" s="38" t="s">
        <v>4440</v>
      </c>
      <c r="AJ4344" s="38" t="s">
        <v>4449</v>
      </c>
      <c r="AK4344" s="38" t="s">
        <v>16268</v>
      </c>
      <c r="AL4344" s="301" t="s">
        <v>15905</v>
      </c>
      <c r="AO4344" s="29" t="s">
        <v>4442</v>
      </c>
      <c r="AR4344" s="29" t="str">
        <f t="shared" si="679"/>
        <v>0</v>
      </c>
      <c r="AS4344" s="29">
        <f t="shared" si="677"/>
        <v>0</v>
      </c>
      <c r="AW4344" s="29" t="str">
        <f t="shared" si="680"/>
        <v/>
      </c>
      <c r="AX4344" s="29" t="str">
        <f t="shared" si="672"/>
        <v/>
      </c>
      <c r="AY4344" s="29" t="str">
        <f t="shared" si="678"/>
        <v>https://media.mediathek-tanz-theater.de/iiif/2/nvt_img-491-004-004.JP2</v>
      </c>
      <c r="AZ4344" s="29" t="str">
        <f t="shared" si="673"/>
        <v>image/jp2</v>
      </c>
      <c r="BA4344" s="29" t="str">
        <f t="shared" si="674"/>
        <v>presentation/iiif</v>
      </c>
      <c r="BB4344" s="29" t="str">
        <f t="shared" si="675"/>
        <v>https://media.mediathek-tanz-theater.de/iiif/2/nvt_img-491-004-004.JP2/full/100,/0/default.jpg</v>
      </c>
      <c r="BC4344" s="29" t="str">
        <f t="shared" si="671"/>
        <v>image/jpeg</v>
      </c>
      <c r="BD4344" s="29" t="str">
        <f t="shared" si="676"/>
        <v>presentation/thumbnail</v>
      </c>
    </row>
    <row r="4345" spans="1:56" ht="51">
      <c r="A4345" s="29">
        <v>0</v>
      </c>
      <c r="B4345" s="29">
        <v>0</v>
      </c>
      <c r="C4345" t="s">
        <v>16269</v>
      </c>
      <c r="F4345" s="38" t="s">
        <v>15199</v>
      </c>
      <c r="I4345" s="38" t="s">
        <v>4431</v>
      </c>
      <c r="J4345" s="406"/>
      <c r="M4345" s="311"/>
      <c r="U4345"/>
      <c r="AB4345" s="38" t="s">
        <v>16270</v>
      </c>
      <c r="AC4345" s="38" t="s">
        <v>4433</v>
      </c>
      <c r="AE4345" s="38" t="s">
        <v>2950</v>
      </c>
      <c r="AG4345" s="38">
        <v>1</v>
      </c>
      <c r="AJ4345" s="38" t="s">
        <v>5115</v>
      </c>
      <c r="AL4345" s="301" t="s">
        <v>15905</v>
      </c>
      <c r="AR4345" s="29" t="str">
        <f t="shared" si="679"/>
        <v>1</v>
      </c>
      <c r="AS4345" s="29">
        <f t="shared" si="677"/>
        <v>0</v>
      </c>
      <c r="AT4345" s="29">
        <v>0</v>
      </c>
      <c r="AW4345" s="29" t="str">
        <f t="shared" si="680"/>
        <v/>
      </c>
      <c r="AX4345" s="29" t="str">
        <f t="shared" si="672"/>
        <v/>
      </c>
      <c r="AY4345" s="29" t="str">
        <f t="shared" si="678"/>
        <v>https://media.mediathek-tanz-theater.de/iiif/2/nvt_img-492.JP2</v>
      </c>
      <c r="AZ4345" s="29" t="str">
        <f t="shared" si="673"/>
        <v>image/jp2</v>
      </c>
      <c r="BA4345" s="29" t="str">
        <f t="shared" si="674"/>
        <v>presentation/iiif</v>
      </c>
      <c r="BB4345" s="29" t="str">
        <f t="shared" si="675"/>
        <v>https://media.mediathek-tanz-theater.de/iiif/2/nvt_img-492.JP2/full/100,/0/default.jpg</v>
      </c>
      <c r="BC4345" s="29" t="str">
        <f t="shared" si="671"/>
        <v>image/jpeg</v>
      </c>
      <c r="BD4345" s="29" t="str">
        <f t="shared" si="676"/>
        <v>presentation/thumbnail</v>
      </c>
    </row>
    <row r="4346" spans="1:56">
      <c r="A4346" s="29">
        <v>1</v>
      </c>
      <c r="B4346" s="29">
        <v>0</v>
      </c>
      <c r="C4346" s="38" t="s">
        <v>16271</v>
      </c>
      <c r="D4346" s="38" t="s">
        <v>16272</v>
      </c>
      <c r="F4346" s="38" t="s">
        <v>15199</v>
      </c>
      <c r="I4346" s="38" t="s">
        <v>4438</v>
      </c>
      <c r="J4346" t="s">
        <v>16269</v>
      </c>
      <c r="N4346" s="38" t="s">
        <v>1223</v>
      </c>
      <c r="P4346" s="38" t="s">
        <v>1860</v>
      </c>
      <c r="R4346" s="38" t="s">
        <v>15727</v>
      </c>
      <c r="X4346" s="367">
        <v>29902</v>
      </c>
      <c r="Y4346" s="38" t="s">
        <v>1854</v>
      </c>
      <c r="AA4346" s="38" t="s">
        <v>1170</v>
      </c>
      <c r="AE4346" s="38" t="s">
        <v>2950</v>
      </c>
      <c r="AG4346" s="38">
        <v>1</v>
      </c>
      <c r="AH4346" s="38" t="s">
        <v>4439</v>
      </c>
      <c r="AI4346" s="38" t="s">
        <v>4440</v>
      </c>
      <c r="AJ4346" s="38" t="s">
        <v>14469</v>
      </c>
      <c r="AL4346" s="301" t="s">
        <v>15905</v>
      </c>
      <c r="AO4346" s="29" t="s">
        <v>4442</v>
      </c>
      <c r="AR4346" s="29" t="str">
        <f t="shared" si="679"/>
        <v>1</v>
      </c>
      <c r="AS4346" s="29">
        <f t="shared" si="677"/>
        <v>0</v>
      </c>
      <c r="AW4346" s="29" t="str">
        <f t="shared" si="680"/>
        <v/>
      </c>
      <c r="AX4346" s="29" t="str">
        <f t="shared" si="672"/>
        <v/>
      </c>
      <c r="AY4346" s="29" t="str">
        <f t="shared" si="678"/>
        <v>https://media.mediathek-tanz-theater.de/iiif/2/nvt_img-492-001.JP2</v>
      </c>
      <c r="AZ4346" s="29" t="str">
        <f t="shared" si="673"/>
        <v>image/jp2</v>
      </c>
      <c r="BA4346" s="29" t="str">
        <f t="shared" si="674"/>
        <v>presentation/iiif</v>
      </c>
      <c r="BB4346" s="29" t="str">
        <f t="shared" si="675"/>
        <v>https://media.mediathek-tanz-theater.de/iiif/2/nvt_img-492-001.JP2/full/100,/0/default.jpg</v>
      </c>
      <c r="BC4346" s="29" t="str">
        <f t="shared" si="671"/>
        <v>image/jpeg</v>
      </c>
      <c r="BD4346" s="29" t="str">
        <f t="shared" si="676"/>
        <v>presentation/thumbnail</v>
      </c>
    </row>
    <row r="4347" spans="1:56" ht="51">
      <c r="A4347" s="29">
        <v>1</v>
      </c>
      <c r="B4347" s="29">
        <v>0</v>
      </c>
      <c r="C4347" s="38" t="s">
        <v>16273</v>
      </c>
      <c r="D4347" s="38" t="s">
        <v>16274</v>
      </c>
      <c r="F4347" s="38" t="s">
        <v>15199</v>
      </c>
      <c r="H4347" s="38" t="s">
        <v>5078</v>
      </c>
      <c r="I4347" s="38" t="s">
        <v>4446</v>
      </c>
      <c r="J4347" s="38" t="s">
        <v>16271</v>
      </c>
      <c r="N4347" s="38" t="s">
        <v>1223</v>
      </c>
      <c r="P4347" s="38" t="s">
        <v>1860</v>
      </c>
      <c r="R4347" s="38" t="s">
        <v>15727</v>
      </c>
      <c r="U4347" s="38" t="s">
        <v>16275</v>
      </c>
      <c r="X4347" s="367">
        <v>29902</v>
      </c>
      <c r="Y4347" s="38" t="s">
        <v>1854</v>
      </c>
      <c r="AA4347" s="38" t="s">
        <v>1170</v>
      </c>
      <c r="AB4347" s="38" t="s">
        <v>16276</v>
      </c>
      <c r="AE4347" s="38" t="s">
        <v>2950</v>
      </c>
      <c r="AG4347" s="38">
        <v>1</v>
      </c>
      <c r="AH4347" s="38" t="s">
        <v>4439</v>
      </c>
      <c r="AI4347" s="38" t="s">
        <v>4440</v>
      </c>
      <c r="AJ4347" s="38" t="s">
        <v>4449</v>
      </c>
      <c r="AK4347" s="38" t="s">
        <v>16277</v>
      </c>
      <c r="AL4347" s="301" t="s">
        <v>15905</v>
      </c>
      <c r="AO4347" s="29" t="s">
        <v>4442</v>
      </c>
      <c r="AR4347" s="29" t="str">
        <f t="shared" si="679"/>
        <v>0</v>
      </c>
      <c r="AS4347" s="29">
        <f t="shared" si="677"/>
        <v>0</v>
      </c>
      <c r="AW4347" s="29" t="str">
        <f t="shared" si="680"/>
        <v/>
      </c>
      <c r="AX4347" s="29" t="str">
        <f t="shared" si="672"/>
        <v/>
      </c>
      <c r="AY4347" s="29" t="str">
        <f t="shared" si="678"/>
        <v>https://media.mediathek-tanz-theater.de/iiif/2/nvt_img-492-001-001.JP2</v>
      </c>
      <c r="AZ4347" s="29" t="str">
        <f t="shared" si="673"/>
        <v>image/jp2</v>
      </c>
      <c r="BA4347" s="29" t="str">
        <f t="shared" si="674"/>
        <v>presentation/iiif</v>
      </c>
      <c r="BB4347" s="29" t="str">
        <f t="shared" si="675"/>
        <v>https://media.mediathek-tanz-theater.de/iiif/2/nvt_img-492-001-001.JP2/full/100,/0/default.jpg</v>
      </c>
      <c r="BC4347" s="29" t="str">
        <f t="shared" si="671"/>
        <v>image/jpeg</v>
      </c>
      <c r="BD4347" s="29" t="str">
        <f t="shared" si="676"/>
        <v>presentation/thumbnail</v>
      </c>
    </row>
    <row r="4348" spans="1:56" ht="25.5">
      <c r="A4348" s="29">
        <v>1</v>
      </c>
      <c r="B4348" s="29">
        <v>0</v>
      </c>
      <c r="C4348" s="38" t="s">
        <v>16278</v>
      </c>
      <c r="D4348" s="38" t="s">
        <v>16279</v>
      </c>
      <c r="F4348" s="38" t="s">
        <v>15199</v>
      </c>
      <c r="H4348" s="38" t="s">
        <v>5078</v>
      </c>
      <c r="I4348" s="38" t="s">
        <v>4446</v>
      </c>
      <c r="J4348" s="38" t="s">
        <v>16271</v>
      </c>
      <c r="N4348" s="38" t="s">
        <v>1223</v>
      </c>
      <c r="P4348" s="38" t="s">
        <v>1860</v>
      </c>
      <c r="R4348" s="38" t="s">
        <v>15727</v>
      </c>
      <c r="U4348" s="38" t="s">
        <v>16275</v>
      </c>
      <c r="X4348" s="367">
        <v>29902</v>
      </c>
      <c r="Y4348" s="38" t="s">
        <v>1854</v>
      </c>
      <c r="AA4348" s="38" t="s">
        <v>1170</v>
      </c>
      <c r="AB4348" s="38" t="s">
        <v>16280</v>
      </c>
      <c r="AE4348" s="38" t="s">
        <v>2950</v>
      </c>
      <c r="AG4348" s="38">
        <v>1</v>
      </c>
      <c r="AH4348" s="38" t="s">
        <v>4439</v>
      </c>
      <c r="AI4348" s="38" t="s">
        <v>4440</v>
      </c>
      <c r="AJ4348" s="38" t="s">
        <v>4449</v>
      </c>
      <c r="AK4348" s="38" t="s">
        <v>16281</v>
      </c>
      <c r="AL4348" s="301" t="s">
        <v>15905</v>
      </c>
      <c r="AO4348" s="29" t="s">
        <v>4442</v>
      </c>
      <c r="AR4348" s="29" t="str">
        <f t="shared" si="679"/>
        <v>0</v>
      </c>
      <c r="AS4348" s="29">
        <f t="shared" si="677"/>
        <v>0</v>
      </c>
      <c r="AW4348" s="29" t="str">
        <f t="shared" si="680"/>
        <v/>
      </c>
      <c r="AX4348" s="29" t="str">
        <f t="shared" si="672"/>
        <v/>
      </c>
      <c r="AY4348" s="29" t="str">
        <f t="shared" si="678"/>
        <v>https://media.mediathek-tanz-theater.de/iiif/2/nvt_img-492-001-002.JP2</v>
      </c>
      <c r="AZ4348" s="29" t="str">
        <f t="shared" si="673"/>
        <v>image/jp2</v>
      </c>
      <c r="BA4348" s="29" t="str">
        <f t="shared" si="674"/>
        <v>presentation/iiif</v>
      </c>
      <c r="BB4348" s="29" t="str">
        <f t="shared" si="675"/>
        <v>https://media.mediathek-tanz-theater.de/iiif/2/nvt_img-492-001-002.JP2/full/100,/0/default.jpg</v>
      </c>
      <c r="BC4348" s="29" t="str">
        <f t="shared" si="671"/>
        <v>image/jpeg</v>
      </c>
      <c r="BD4348" s="29" t="str">
        <f t="shared" si="676"/>
        <v>presentation/thumbnail</v>
      </c>
    </row>
    <row r="4349" spans="1:56" ht="25.5">
      <c r="A4349" s="29">
        <v>1</v>
      </c>
      <c r="B4349" s="29">
        <v>0</v>
      </c>
      <c r="C4349" s="38" t="s">
        <v>16282</v>
      </c>
      <c r="D4349" s="38" t="s">
        <v>16283</v>
      </c>
      <c r="F4349" s="38" t="s">
        <v>15199</v>
      </c>
      <c r="H4349" s="38" t="s">
        <v>4841</v>
      </c>
      <c r="I4349" s="38" t="s">
        <v>4446</v>
      </c>
      <c r="J4349" s="38" t="s">
        <v>16271</v>
      </c>
      <c r="N4349" s="38" t="s">
        <v>1223</v>
      </c>
      <c r="P4349" s="38" t="s">
        <v>1860</v>
      </c>
      <c r="R4349" s="38" t="s">
        <v>15727</v>
      </c>
      <c r="U4349" s="38" t="s">
        <v>16275</v>
      </c>
      <c r="X4349" s="367">
        <v>29902</v>
      </c>
      <c r="Y4349" s="38" t="s">
        <v>1854</v>
      </c>
      <c r="AA4349" s="38" t="s">
        <v>1170</v>
      </c>
      <c r="AB4349" s="38" t="s">
        <v>16284</v>
      </c>
      <c r="AE4349" s="38" t="s">
        <v>2950</v>
      </c>
      <c r="AG4349" s="38">
        <v>1</v>
      </c>
      <c r="AH4349" s="38" t="s">
        <v>4439</v>
      </c>
      <c r="AI4349" s="38" t="s">
        <v>4440</v>
      </c>
      <c r="AJ4349" s="38" t="s">
        <v>4449</v>
      </c>
      <c r="AK4349" s="38" t="s">
        <v>16281</v>
      </c>
      <c r="AL4349" s="301" t="s">
        <v>15905</v>
      </c>
      <c r="AO4349" s="29" t="s">
        <v>4442</v>
      </c>
      <c r="AR4349" s="29" t="str">
        <f t="shared" si="679"/>
        <v>0</v>
      </c>
      <c r="AS4349" s="29">
        <f t="shared" si="677"/>
        <v>0</v>
      </c>
      <c r="AW4349" s="29" t="str">
        <f t="shared" si="680"/>
        <v/>
      </c>
      <c r="AX4349" s="29" t="str">
        <f t="shared" si="672"/>
        <v/>
      </c>
      <c r="AY4349" s="29" t="str">
        <f t="shared" si="678"/>
        <v>https://media.mediathek-tanz-theater.de/iiif/2/nvt_img-492-001-003.JP2</v>
      </c>
      <c r="AZ4349" s="29" t="str">
        <f t="shared" si="673"/>
        <v>image/jp2</v>
      </c>
      <c r="BA4349" s="29" t="str">
        <f t="shared" si="674"/>
        <v>presentation/iiif</v>
      </c>
      <c r="BB4349" s="29" t="str">
        <f t="shared" si="675"/>
        <v>https://media.mediathek-tanz-theater.de/iiif/2/nvt_img-492-001-003.JP2/full/100,/0/default.jpg</v>
      </c>
      <c r="BC4349" s="29" t="str">
        <f t="shared" si="671"/>
        <v>image/jpeg</v>
      </c>
      <c r="BD4349" s="29" t="str">
        <f t="shared" si="676"/>
        <v>presentation/thumbnail</v>
      </c>
    </row>
    <row r="4350" spans="1:56">
      <c r="A4350" s="29">
        <v>1</v>
      </c>
      <c r="B4350" s="29">
        <v>0</v>
      </c>
      <c r="C4350" s="38" t="s">
        <v>16285</v>
      </c>
      <c r="D4350" s="38" t="s">
        <v>16286</v>
      </c>
      <c r="F4350" s="38" t="s">
        <v>15199</v>
      </c>
      <c r="I4350" s="38" t="s">
        <v>4438</v>
      </c>
      <c r="J4350" t="s">
        <v>16269</v>
      </c>
      <c r="N4350" s="38" t="s">
        <v>1223</v>
      </c>
      <c r="P4350" s="38" t="s">
        <v>1860</v>
      </c>
      <c r="R4350" s="38" t="s">
        <v>15727</v>
      </c>
      <c r="X4350" s="367">
        <v>29902</v>
      </c>
      <c r="Y4350" s="38" t="s">
        <v>1854</v>
      </c>
      <c r="AA4350" s="38" t="s">
        <v>1170</v>
      </c>
      <c r="AE4350" s="38" t="s">
        <v>2950</v>
      </c>
      <c r="AG4350" s="38">
        <v>1</v>
      </c>
      <c r="AH4350" s="38" t="s">
        <v>4439</v>
      </c>
      <c r="AI4350" s="38" t="s">
        <v>4440</v>
      </c>
      <c r="AJ4350" s="38" t="s">
        <v>16287</v>
      </c>
      <c r="AL4350" s="301" t="s">
        <v>15905</v>
      </c>
      <c r="AO4350" s="29" t="s">
        <v>4442</v>
      </c>
      <c r="AR4350" s="29" t="str">
        <f t="shared" si="679"/>
        <v>1</v>
      </c>
      <c r="AS4350" s="29">
        <f t="shared" si="677"/>
        <v>0</v>
      </c>
      <c r="AW4350" s="29" t="str">
        <f t="shared" si="680"/>
        <v/>
      </c>
      <c r="AX4350" s="29" t="str">
        <f t="shared" si="672"/>
        <v/>
      </c>
      <c r="AY4350" s="29" t="str">
        <f t="shared" si="678"/>
        <v>https://media.mediathek-tanz-theater.de/iiif/2/nvt_img-492-002.JP2</v>
      </c>
      <c r="AZ4350" s="29" t="str">
        <f t="shared" si="673"/>
        <v>image/jp2</v>
      </c>
      <c r="BA4350" s="29" t="str">
        <f t="shared" si="674"/>
        <v>presentation/iiif</v>
      </c>
      <c r="BB4350" s="29" t="str">
        <f t="shared" si="675"/>
        <v>https://media.mediathek-tanz-theater.de/iiif/2/nvt_img-492-002.JP2/full/100,/0/default.jpg</v>
      </c>
      <c r="BC4350" s="29" t="str">
        <f t="shared" si="671"/>
        <v>image/jpeg</v>
      </c>
      <c r="BD4350" s="29" t="str">
        <f t="shared" si="676"/>
        <v>presentation/thumbnail</v>
      </c>
    </row>
    <row r="4351" spans="1:56" ht="25.5">
      <c r="A4351" s="29">
        <v>1</v>
      </c>
      <c r="B4351" s="29">
        <v>0</v>
      </c>
      <c r="C4351" s="38" t="s">
        <v>16288</v>
      </c>
      <c r="D4351" s="38" t="s">
        <v>16289</v>
      </c>
      <c r="F4351" s="38" t="s">
        <v>15199</v>
      </c>
      <c r="I4351" s="38" t="s">
        <v>4446</v>
      </c>
      <c r="J4351" s="38" t="s">
        <v>16285</v>
      </c>
      <c r="N4351" s="38" t="s">
        <v>1223</v>
      </c>
      <c r="P4351" s="38" t="s">
        <v>1860</v>
      </c>
      <c r="R4351" s="38" t="s">
        <v>15727</v>
      </c>
      <c r="U4351" s="38" t="s">
        <v>16275</v>
      </c>
      <c r="X4351" s="367">
        <v>29902</v>
      </c>
      <c r="Y4351" s="38" t="s">
        <v>1854</v>
      </c>
      <c r="AA4351" s="38" t="s">
        <v>1170</v>
      </c>
      <c r="AB4351" s="38" t="s">
        <v>16290</v>
      </c>
      <c r="AE4351" s="38" t="s">
        <v>2950</v>
      </c>
      <c r="AG4351" s="38">
        <v>1</v>
      </c>
      <c r="AH4351" s="38" t="s">
        <v>4439</v>
      </c>
      <c r="AI4351" s="38" t="s">
        <v>4440</v>
      </c>
      <c r="AJ4351" s="38" t="s">
        <v>4449</v>
      </c>
      <c r="AK4351" s="38" t="s">
        <v>16281</v>
      </c>
      <c r="AL4351" s="301" t="s">
        <v>15905</v>
      </c>
      <c r="AO4351" s="29" t="s">
        <v>4442</v>
      </c>
      <c r="AR4351" s="29" t="str">
        <f t="shared" si="679"/>
        <v>0</v>
      </c>
      <c r="AS4351" s="29">
        <f t="shared" si="677"/>
        <v>0</v>
      </c>
      <c r="AW4351" s="29" t="str">
        <f t="shared" si="680"/>
        <v/>
      </c>
      <c r="AX4351" s="29" t="str">
        <f t="shared" si="672"/>
        <v/>
      </c>
      <c r="AY4351" s="29" t="str">
        <f t="shared" si="678"/>
        <v>https://media.mediathek-tanz-theater.de/iiif/2/nvt_img-492-002-001.JP2</v>
      </c>
      <c r="AZ4351" s="29" t="str">
        <f t="shared" si="673"/>
        <v>image/jp2</v>
      </c>
      <c r="BA4351" s="29" t="str">
        <f t="shared" si="674"/>
        <v>presentation/iiif</v>
      </c>
      <c r="BB4351" s="29" t="str">
        <f t="shared" si="675"/>
        <v>https://media.mediathek-tanz-theater.de/iiif/2/nvt_img-492-002-001.JP2/full/100,/0/default.jpg</v>
      </c>
      <c r="BC4351" s="29" t="str">
        <f t="shared" si="671"/>
        <v>image/jpeg</v>
      </c>
      <c r="BD4351" s="29" t="str">
        <f t="shared" si="676"/>
        <v>presentation/thumbnail</v>
      </c>
    </row>
    <row r="4352" spans="1:56" ht="25.5">
      <c r="A4352" s="29">
        <v>1</v>
      </c>
      <c r="B4352" s="29">
        <v>0</v>
      </c>
      <c r="C4352" s="38" t="s">
        <v>16291</v>
      </c>
      <c r="D4352" s="38" t="s">
        <v>16292</v>
      </c>
      <c r="F4352" s="38" t="s">
        <v>15199</v>
      </c>
      <c r="H4352" s="38" t="s">
        <v>5078</v>
      </c>
      <c r="I4352" s="38" t="s">
        <v>4446</v>
      </c>
      <c r="J4352" s="38" t="s">
        <v>16285</v>
      </c>
      <c r="N4352" s="38" t="s">
        <v>1223</v>
      </c>
      <c r="P4352" s="38" t="s">
        <v>1860</v>
      </c>
      <c r="R4352" s="38" t="s">
        <v>15727</v>
      </c>
      <c r="U4352" s="38" t="s">
        <v>16275</v>
      </c>
      <c r="X4352" s="367">
        <v>29902</v>
      </c>
      <c r="Y4352" s="38" t="s">
        <v>1854</v>
      </c>
      <c r="AA4352" s="38" t="s">
        <v>1170</v>
      </c>
      <c r="AB4352" s="38" t="s">
        <v>16293</v>
      </c>
      <c r="AE4352" s="38" t="s">
        <v>2950</v>
      </c>
      <c r="AG4352" s="38">
        <v>1</v>
      </c>
      <c r="AH4352" s="38" t="s">
        <v>4439</v>
      </c>
      <c r="AI4352" s="38" t="s">
        <v>4440</v>
      </c>
      <c r="AJ4352" s="38" t="s">
        <v>4449</v>
      </c>
      <c r="AK4352" s="38" t="s">
        <v>16281</v>
      </c>
      <c r="AL4352" s="301" t="s">
        <v>15905</v>
      </c>
      <c r="AO4352" s="29" t="s">
        <v>4442</v>
      </c>
      <c r="AR4352" s="29" t="str">
        <f t="shared" si="679"/>
        <v>0</v>
      </c>
      <c r="AS4352" s="29">
        <f t="shared" si="677"/>
        <v>0</v>
      </c>
      <c r="AW4352" s="29" t="str">
        <f t="shared" si="680"/>
        <v/>
      </c>
      <c r="AX4352" s="29" t="str">
        <f t="shared" si="672"/>
        <v/>
      </c>
      <c r="AY4352" s="29" t="str">
        <f t="shared" si="678"/>
        <v>https://media.mediathek-tanz-theater.de/iiif/2/nvt_img-492-002-002.JP2</v>
      </c>
      <c r="AZ4352" s="29" t="str">
        <f t="shared" si="673"/>
        <v>image/jp2</v>
      </c>
      <c r="BA4352" s="29" t="str">
        <f t="shared" si="674"/>
        <v>presentation/iiif</v>
      </c>
      <c r="BB4352" s="29" t="str">
        <f t="shared" si="675"/>
        <v>https://media.mediathek-tanz-theater.de/iiif/2/nvt_img-492-002-002.JP2/full/100,/0/default.jpg</v>
      </c>
      <c r="BC4352" s="29" t="str">
        <f t="shared" si="671"/>
        <v>image/jpeg</v>
      </c>
      <c r="BD4352" s="29" t="str">
        <f t="shared" si="676"/>
        <v>presentation/thumbnail</v>
      </c>
    </row>
    <row r="4353" spans="1:56" ht="25.5">
      <c r="A4353" s="29">
        <v>1</v>
      </c>
      <c r="B4353" s="29">
        <v>0</v>
      </c>
      <c r="C4353" s="38" t="s">
        <v>16294</v>
      </c>
      <c r="D4353" s="38" t="s">
        <v>16295</v>
      </c>
      <c r="F4353" s="38" t="s">
        <v>15199</v>
      </c>
      <c r="I4353" s="38" t="s">
        <v>4446</v>
      </c>
      <c r="J4353" s="38" t="s">
        <v>16285</v>
      </c>
      <c r="N4353" s="38" t="s">
        <v>1223</v>
      </c>
      <c r="P4353" s="38" t="s">
        <v>1860</v>
      </c>
      <c r="R4353" s="38" t="s">
        <v>15727</v>
      </c>
      <c r="U4353" s="38" t="s">
        <v>16296</v>
      </c>
      <c r="X4353" s="367">
        <v>29902</v>
      </c>
      <c r="Y4353" s="38" t="s">
        <v>1854</v>
      </c>
      <c r="AA4353" s="38" t="s">
        <v>1170</v>
      </c>
      <c r="AB4353" s="38" t="s">
        <v>16297</v>
      </c>
      <c r="AE4353" s="38" t="s">
        <v>2950</v>
      </c>
      <c r="AG4353" s="38">
        <v>1</v>
      </c>
      <c r="AH4353" s="38" t="s">
        <v>4439</v>
      </c>
      <c r="AI4353" s="38" t="s">
        <v>4440</v>
      </c>
      <c r="AJ4353" s="38" t="s">
        <v>4449</v>
      </c>
      <c r="AK4353" s="38" t="s">
        <v>14594</v>
      </c>
      <c r="AL4353" s="301" t="s">
        <v>15905</v>
      </c>
      <c r="AO4353" s="29" t="s">
        <v>4442</v>
      </c>
      <c r="AR4353" s="29" t="str">
        <f t="shared" si="679"/>
        <v>0</v>
      </c>
      <c r="AS4353" s="29">
        <f t="shared" si="677"/>
        <v>0</v>
      </c>
      <c r="AW4353" s="29" t="str">
        <f t="shared" si="680"/>
        <v/>
      </c>
      <c r="AX4353" s="29" t="str">
        <f t="shared" si="672"/>
        <v/>
      </c>
      <c r="AY4353" s="29" t="str">
        <f t="shared" si="678"/>
        <v>https://media.mediathek-tanz-theater.de/iiif/2/nvt_img-492-002-003.JP2</v>
      </c>
      <c r="AZ4353" s="29" t="str">
        <f t="shared" si="673"/>
        <v>image/jp2</v>
      </c>
      <c r="BA4353" s="29" t="str">
        <f t="shared" si="674"/>
        <v>presentation/iiif</v>
      </c>
      <c r="BB4353" s="29" t="str">
        <f t="shared" si="675"/>
        <v>https://media.mediathek-tanz-theater.de/iiif/2/nvt_img-492-002-003.JP2/full/100,/0/default.jpg</v>
      </c>
      <c r="BC4353" s="29" t="str">
        <f t="shared" si="671"/>
        <v>image/jpeg</v>
      </c>
      <c r="BD4353" s="29" t="str">
        <f t="shared" si="676"/>
        <v>presentation/thumbnail</v>
      </c>
    </row>
    <row r="4354" spans="1:56">
      <c r="A4354" s="29">
        <v>1</v>
      </c>
      <c r="B4354" s="29">
        <v>0</v>
      </c>
      <c r="C4354" s="38" t="s">
        <v>16298</v>
      </c>
      <c r="D4354" s="38" t="s">
        <v>16299</v>
      </c>
      <c r="F4354" s="38" t="s">
        <v>15199</v>
      </c>
      <c r="I4354" s="38" t="s">
        <v>4438</v>
      </c>
      <c r="J4354" t="s">
        <v>16269</v>
      </c>
      <c r="N4354" s="38" t="s">
        <v>1223</v>
      </c>
      <c r="P4354" s="38" t="s">
        <v>1860</v>
      </c>
      <c r="R4354" s="38" t="s">
        <v>15727</v>
      </c>
      <c r="X4354" s="367">
        <v>29902</v>
      </c>
      <c r="Y4354" s="38" t="s">
        <v>1854</v>
      </c>
      <c r="AA4354" s="38" t="s">
        <v>1170</v>
      </c>
      <c r="AE4354" s="38" t="s">
        <v>2950</v>
      </c>
      <c r="AG4354" s="38">
        <v>1</v>
      </c>
      <c r="AH4354" s="38" t="s">
        <v>4439</v>
      </c>
      <c r="AI4354" s="38" t="s">
        <v>4440</v>
      </c>
      <c r="AJ4354" s="38" t="s">
        <v>15326</v>
      </c>
      <c r="AL4354" s="301" t="s">
        <v>15905</v>
      </c>
      <c r="AO4354" s="29" t="s">
        <v>4442</v>
      </c>
      <c r="AR4354" s="29" t="str">
        <f t="shared" si="679"/>
        <v>1</v>
      </c>
      <c r="AS4354" s="29">
        <f t="shared" si="677"/>
        <v>0</v>
      </c>
      <c r="AW4354" s="29" t="str">
        <f t="shared" si="680"/>
        <v/>
      </c>
      <c r="AX4354" s="29" t="str">
        <f t="shared" si="672"/>
        <v/>
      </c>
      <c r="AY4354" s="29" t="str">
        <f t="shared" si="678"/>
        <v>https://media.mediathek-tanz-theater.de/iiif/2/nvt_img-492-003.JP2</v>
      </c>
      <c r="AZ4354" s="29" t="str">
        <f t="shared" si="673"/>
        <v>image/jp2</v>
      </c>
      <c r="BA4354" s="29" t="str">
        <f t="shared" si="674"/>
        <v>presentation/iiif</v>
      </c>
      <c r="BB4354" s="29" t="str">
        <f t="shared" si="675"/>
        <v>https://media.mediathek-tanz-theater.de/iiif/2/nvt_img-492-003.JP2/full/100,/0/default.jpg</v>
      </c>
      <c r="BC4354" s="29" t="str">
        <f t="shared" si="671"/>
        <v>image/jpeg</v>
      </c>
      <c r="BD4354" s="29" t="str">
        <f t="shared" si="676"/>
        <v>presentation/thumbnail</v>
      </c>
    </row>
    <row r="4355" spans="1:56" ht="38.25">
      <c r="A4355" s="29">
        <v>1</v>
      </c>
      <c r="B4355" s="29">
        <v>0</v>
      </c>
      <c r="C4355" s="38" t="s">
        <v>16300</v>
      </c>
      <c r="D4355" s="38" t="s">
        <v>16301</v>
      </c>
      <c r="F4355" s="38" t="s">
        <v>15199</v>
      </c>
      <c r="I4355" s="38" t="s">
        <v>4446</v>
      </c>
      <c r="J4355" s="38" t="s">
        <v>16298</v>
      </c>
      <c r="N4355" s="38" t="s">
        <v>1223</v>
      </c>
      <c r="P4355" s="38" t="s">
        <v>1860</v>
      </c>
      <c r="R4355" s="38" t="s">
        <v>15727</v>
      </c>
      <c r="U4355" s="38" t="s">
        <v>16302</v>
      </c>
      <c r="X4355" s="367">
        <v>29902</v>
      </c>
      <c r="Y4355" s="38" t="s">
        <v>1854</v>
      </c>
      <c r="AA4355" s="38" t="s">
        <v>1170</v>
      </c>
      <c r="AB4355" s="38" t="s">
        <v>16303</v>
      </c>
      <c r="AE4355" s="38" t="s">
        <v>2950</v>
      </c>
      <c r="AG4355" s="38">
        <v>1</v>
      </c>
      <c r="AH4355" s="38" t="s">
        <v>4439</v>
      </c>
      <c r="AI4355" s="38" t="s">
        <v>4440</v>
      </c>
      <c r="AJ4355" s="38" t="s">
        <v>4449</v>
      </c>
      <c r="AK4355" s="38" t="s">
        <v>72</v>
      </c>
      <c r="AL4355" s="301" t="s">
        <v>15905</v>
      </c>
      <c r="AO4355" s="29" t="s">
        <v>4442</v>
      </c>
      <c r="AR4355" s="29" t="str">
        <f t="shared" si="679"/>
        <v>0</v>
      </c>
      <c r="AS4355" s="29">
        <f t="shared" si="677"/>
        <v>0</v>
      </c>
      <c r="AW4355" s="29" t="str">
        <f t="shared" si="680"/>
        <v/>
      </c>
      <c r="AX4355" s="29" t="str">
        <f t="shared" si="672"/>
        <v/>
      </c>
      <c r="AY4355" s="29" t="str">
        <f t="shared" si="678"/>
        <v>https://media.mediathek-tanz-theater.de/iiif/2/nvt_img-492-003-001.JP2</v>
      </c>
      <c r="AZ4355" s="29" t="str">
        <f t="shared" si="673"/>
        <v>image/jp2</v>
      </c>
      <c r="BA4355" s="29" t="str">
        <f t="shared" si="674"/>
        <v>presentation/iiif</v>
      </c>
      <c r="BB4355" s="29" t="str">
        <f t="shared" si="675"/>
        <v>https://media.mediathek-tanz-theater.de/iiif/2/nvt_img-492-003-001.JP2/full/100,/0/default.jpg</v>
      </c>
      <c r="BC4355" s="29" t="str">
        <f t="shared" si="671"/>
        <v>image/jpeg</v>
      </c>
      <c r="BD4355" s="29" t="str">
        <f t="shared" si="676"/>
        <v>presentation/thumbnail</v>
      </c>
    </row>
    <row r="4356" spans="1:56" ht="25.5">
      <c r="A4356" s="29">
        <v>1</v>
      </c>
      <c r="B4356" s="29">
        <v>0</v>
      </c>
      <c r="C4356" s="38" t="s">
        <v>16304</v>
      </c>
      <c r="D4356" s="38" t="s">
        <v>16305</v>
      </c>
      <c r="F4356" s="38" t="s">
        <v>15199</v>
      </c>
      <c r="I4356" s="38" t="s">
        <v>4446</v>
      </c>
      <c r="J4356" s="38" t="s">
        <v>16298</v>
      </c>
      <c r="N4356" s="38" t="s">
        <v>1223</v>
      </c>
      <c r="P4356" s="38" t="s">
        <v>1860</v>
      </c>
      <c r="R4356" s="38" t="s">
        <v>15727</v>
      </c>
      <c r="U4356" s="38" t="s">
        <v>16275</v>
      </c>
      <c r="X4356" s="367">
        <v>29902</v>
      </c>
      <c r="Y4356" s="38" t="s">
        <v>1854</v>
      </c>
      <c r="AA4356" s="38" t="s">
        <v>1170</v>
      </c>
      <c r="AB4356" s="38" t="s">
        <v>16306</v>
      </c>
      <c r="AE4356" s="38" t="s">
        <v>2950</v>
      </c>
      <c r="AG4356" s="38">
        <v>1</v>
      </c>
      <c r="AH4356" s="38" t="s">
        <v>4439</v>
      </c>
      <c r="AI4356" s="38" t="s">
        <v>4440</v>
      </c>
      <c r="AJ4356" s="38" t="s">
        <v>4449</v>
      </c>
      <c r="AK4356" s="38" t="s">
        <v>72</v>
      </c>
      <c r="AL4356" s="301" t="s">
        <v>15905</v>
      </c>
      <c r="AO4356" s="29" t="s">
        <v>4442</v>
      </c>
      <c r="AR4356" s="29" t="str">
        <f t="shared" si="679"/>
        <v>0</v>
      </c>
      <c r="AS4356" s="29">
        <f t="shared" si="677"/>
        <v>0</v>
      </c>
      <c r="AW4356" s="29" t="str">
        <f t="shared" si="680"/>
        <v/>
      </c>
      <c r="AX4356" s="29" t="str">
        <f t="shared" si="672"/>
        <v/>
      </c>
      <c r="AY4356" s="29" t="str">
        <f t="shared" si="678"/>
        <v>https://media.mediathek-tanz-theater.de/iiif/2/nvt_img-492-003-002.JP2</v>
      </c>
      <c r="AZ4356" s="29" t="str">
        <f t="shared" si="673"/>
        <v>image/jp2</v>
      </c>
      <c r="BA4356" s="29" t="str">
        <f t="shared" si="674"/>
        <v>presentation/iiif</v>
      </c>
      <c r="BB4356" s="29" t="str">
        <f t="shared" si="675"/>
        <v>https://media.mediathek-tanz-theater.de/iiif/2/nvt_img-492-003-002.JP2/full/100,/0/default.jpg</v>
      </c>
      <c r="BC4356" s="29" t="str">
        <f t="shared" ref="BC4356:BC4419" si="681">IF(NOT(BB4356=""),"image/jpeg","")</f>
        <v>image/jpeg</v>
      </c>
      <c r="BD4356" s="29" t="str">
        <f t="shared" si="676"/>
        <v>presentation/thumbnail</v>
      </c>
    </row>
    <row r="4357" spans="1:56" ht="38.25">
      <c r="A4357" s="29">
        <v>1</v>
      </c>
      <c r="B4357" s="29">
        <v>0</v>
      </c>
      <c r="C4357" s="38" t="s">
        <v>16307</v>
      </c>
      <c r="D4357" s="38" t="s">
        <v>16308</v>
      </c>
      <c r="F4357" s="38" t="s">
        <v>15199</v>
      </c>
      <c r="I4357" s="38" t="s">
        <v>4446</v>
      </c>
      <c r="J4357" s="38" t="s">
        <v>16298</v>
      </c>
      <c r="N4357" s="38" t="s">
        <v>1223</v>
      </c>
      <c r="P4357" s="38" t="s">
        <v>1860</v>
      </c>
      <c r="R4357" s="38" t="s">
        <v>15727</v>
      </c>
      <c r="U4357" s="38" t="s">
        <v>16275</v>
      </c>
      <c r="X4357" s="367">
        <v>29902</v>
      </c>
      <c r="Y4357" s="38" t="s">
        <v>1854</v>
      </c>
      <c r="AA4357" s="38" t="s">
        <v>1170</v>
      </c>
      <c r="AB4357" s="38" t="s">
        <v>16309</v>
      </c>
      <c r="AE4357" s="38" t="s">
        <v>2950</v>
      </c>
      <c r="AG4357" s="38">
        <v>1</v>
      </c>
      <c r="AH4357" s="38" t="s">
        <v>4439</v>
      </c>
      <c r="AI4357" s="38" t="s">
        <v>4440</v>
      </c>
      <c r="AJ4357" s="38" t="s">
        <v>4449</v>
      </c>
      <c r="AK4357" s="38" t="s">
        <v>16310</v>
      </c>
      <c r="AL4357" s="301" t="s">
        <v>15905</v>
      </c>
      <c r="AO4357" s="29" t="s">
        <v>4442</v>
      </c>
      <c r="AR4357" s="29" t="str">
        <f t="shared" si="679"/>
        <v>0</v>
      </c>
      <c r="AS4357" s="29">
        <f t="shared" si="677"/>
        <v>0</v>
      </c>
      <c r="AW4357" s="29" t="str">
        <f t="shared" si="680"/>
        <v/>
      </c>
      <c r="AX4357" s="29" t="str">
        <f t="shared" ref="AX4357:AX4420" si="682">IF(NOT(AV4357=""),"archival/master","")</f>
        <v/>
      </c>
      <c r="AY4357" s="29" t="str">
        <f t="shared" si="678"/>
        <v>https://media.mediathek-tanz-theater.de/iiif/2/nvt_img-492-003-003.JP2</v>
      </c>
      <c r="AZ4357" s="29" t="str">
        <f t="shared" ref="AZ4357:AZ4420" si="683">IF(NOT(AY4357=""),"image/jp2","")</f>
        <v>image/jp2</v>
      </c>
      <c r="BA4357" s="29" t="str">
        <f t="shared" ref="BA4357:BA4420" si="684">IF(NOT(AY4357=""),"presentation/iiif","")</f>
        <v>presentation/iiif</v>
      </c>
      <c r="BB4357" s="29" t="str">
        <f t="shared" ref="BB4357:BB4420" si="685">"https://media.mediathek-tanz-theater.de/iiif/2/nvt_"&amp;C4357&amp;".JP2/full/100,/0/default.jpg"</f>
        <v>https://media.mediathek-tanz-theater.de/iiif/2/nvt_img-492-003-003.JP2/full/100,/0/default.jpg</v>
      </c>
      <c r="BC4357" s="29" t="str">
        <f t="shared" si="681"/>
        <v>image/jpeg</v>
      </c>
      <c r="BD4357" s="29" t="str">
        <f t="shared" ref="BD4357:BD4420" si="686">IF(NOT(BB4357=""),"presentation/thumbnail","")</f>
        <v>presentation/thumbnail</v>
      </c>
    </row>
    <row r="4358" spans="1:56" ht="51">
      <c r="A4358" s="29">
        <v>0</v>
      </c>
      <c r="B4358" s="29">
        <v>0</v>
      </c>
      <c r="C4358" t="s">
        <v>16311</v>
      </c>
      <c r="F4358" s="38" t="s">
        <v>15199</v>
      </c>
      <c r="I4358" s="38" t="s">
        <v>4431</v>
      </c>
      <c r="J4358" s="406"/>
      <c r="M4358" s="311"/>
      <c r="U4358"/>
      <c r="AB4358" s="38" t="s">
        <v>16312</v>
      </c>
      <c r="AC4358" s="38" t="s">
        <v>4433</v>
      </c>
      <c r="AE4358" s="38" t="s">
        <v>2950</v>
      </c>
      <c r="AG4358" s="38">
        <v>1</v>
      </c>
      <c r="AJ4358" s="38" t="s">
        <v>5115</v>
      </c>
      <c r="AL4358" s="301" t="s">
        <v>16313</v>
      </c>
      <c r="AR4358" s="29" t="str">
        <f t="shared" si="679"/>
        <v>1</v>
      </c>
      <c r="AS4358" s="29">
        <f t="shared" ref="AS4358:AS4421" si="687">AT4358</f>
        <v>0</v>
      </c>
      <c r="AT4358" s="29">
        <v>0</v>
      </c>
      <c r="AW4358" s="29" t="str">
        <f t="shared" si="680"/>
        <v/>
      </c>
      <c r="AX4358" s="29" t="str">
        <f t="shared" si="682"/>
        <v/>
      </c>
      <c r="AY4358" s="29" t="str">
        <f t="shared" ref="AY4358:AY4421" si="688">"https://media.mediathek-tanz-theater.de/iiif/2/nvt_"&amp;C4358&amp;".JP2"</f>
        <v>https://media.mediathek-tanz-theater.de/iiif/2/nvt_img-493.JP2</v>
      </c>
      <c r="AZ4358" s="29" t="str">
        <f t="shared" si="683"/>
        <v>image/jp2</v>
      </c>
      <c r="BA4358" s="29" t="str">
        <f t="shared" si="684"/>
        <v>presentation/iiif</v>
      </c>
      <c r="BB4358" s="29" t="str">
        <f t="shared" si="685"/>
        <v>https://media.mediathek-tanz-theater.de/iiif/2/nvt_img-493.JP2/full/100,/0/default.jpg</v>
      </c>
      <c r="BC4358" s="29" t="str">
        <f t="shared" si="681"/>
        <v>image/jpeg</v>
      </c>
      <c r="BD4358" s="29" t="str">
        <f t="shared" si="686"/>
        <v>presentation/thumbnail</v>
      </c>
    </row>
    <row r="4359" spans="1:56">
      <c r="A4359" s="29">
        <v>1</v>
      </c>
      <c r="B4359" s="29">
        <v>0</v>
      </c>
      <c r="C4359" s="38" t="s">
        <v>16314</v>
      </c>
      <c r="D4359" s="38" t="s">
        <v>16315</v>
      </c>
      <c r="F4359" s="38" t="s">
        <v>15199</v>
      </c>
      <c r="I4359" s="38" t="s">
        <v>4438</v>
      </c>
      <c r="J4359" t="s">
        <v>16311</v>
      </c>
      <c r="N4359" s="38" t="s">
        <v>1223</v>
      </c>
      <c r="P4359" s="38" t="s">
        <v>1860</v>
      </c>
      <c r="R4359" s="38" t="s">
        <v>15727</v>
      </c>
      <c r="X4359" s="367">
        <v>29902</v>
      </c>
      <c r="Y4359" s="38" t="s">
        <v>1854</v>
      </c>
      <c r="AA4359" s="38" t="s">
        <v>1170</v>
      </c>
      <c r="AE4359" s="38" t="s">
        <v>2950</v>
      </c>
      <c r="AG4359" s="38">
        <v>1</v>
      </c>
      <c r="AH4359" s="38" t="s">
        <v>4439</v>
      </c>
      <c r="AI4359" s="38" t="s">
        <v>4440</v>
      </c>
      <c r="AJ4359" s="38" t="s">
        <v>16316</v>
      </c>
      <c r="AL4359" s="301" t="s">
        <v>16313</v>
      </c>
      <c r="AO4359" s="29" t="s">
        <v>4442</v>
      </c>
      <c r="AR4359" s="29" t="str">
        <f t="shared" ref="AR4359:AR4422" si="689">IF(OR(I4359="Negativmappe",I4359="Negativstreifen",I4359="Diapositivfilm",I4359="Fotomappe;(POSITIVE)",AND(I4359="Kostümfotografie",NOT(AE4359="DT")),AND(I4359="Fotografie",NOT(AE4359="DT")),AND(I4359="Porträtfotografie",NOT(AE4359="DT")),AND(I4359="Fotodokumentation",NOT(AE4359="DT")),AND(I4359="Bühnenbildfotografie",NOT(AE4359="DT"))),"1","0")</f>
        <v>1</v>
      </c>
      <c r="AS4359" s="29">
        <f t="shared" si="687"/>
        <v>0</v>
      </c>
      <c r="AW4359" s="29" t="str">
        <f t="shared" ref="AW4359:AW4422" si="690">IF(NOT(AV4359=""),"image/tiff","")</f>
        <v/>
      </c>
      <c r="AX4359" s="29" t="str">
        <f t="shared" si="682"/>
        <v/>
      </c>
      <c r="AY4359" s="29" t="str">
        <f t="shared" si="688"/>
        <v>https://media.mediathek-tanz-theater.de/iiif/2/nvt_img-493-001.JP2</v>
      </c>
      <c r="AZ4359" s="29" t="str">
        <f t="shared" si="683"/>
        <v>image/jp2</v>
      </c>
      <c r="BA4359" s="29" t="str">
        <f t="shared" si="684"/>
        <v>presentation/iiif</v>
      </c>
      <c r="BB4359" s="29" t="str">
        <f t="shared" si="685"/>
        <v>https://media.mediathek-tanz-theater.de/iiif/2/nvt_img-493-001.JP2/full/100,/0/default.jpg</v>
      </c>
      <c r="BC4359" s="29" t="str">
        <f t="shared" si="681"/>
        <v>image/jpeg</v>
      </c>
      <c r="BD4359" s="29" t="str">
        <f t="shared" si="686"/>
        <v>presentation/thumbnail</v>
      </c>
    </row>
    <row r="4360" spans="1:56" ht="25.5">
      <c r="A4360" s="29">
        <v>1</v>
      </c>
      <c r="B4360" s="29">
        <v>0</v>
      </c>
      <c r="C4360" s="38" t="s">
        <v>16317</v>
      </c>
      <c r="D4360" s="38" t="s">
        <v>16318</v>
      </c>
      <c r="F4360" s="38" t="s">
        <v>15199</v>
      </c>
      <c r="H4360" s="38" t="s">
        <v>5078</v>
      </c>
      <c r="I4360" s="38" t="s">
        <v>4446</v>
      </c>
      <c r="J4360" s="38" t="s">
        <v>16314</v>
      </c>
      <c r="N4360" s="38" t="s">
        <v>1223</v>
      </c>
      <c r="P4360" s="38" t="s">
        <v>1860</v>
      </c>
      <c r="R4360" s="38" t="s">
        <v>15727</v>
      </c>
      <c r="U4360" s="38" t="s">
        <v>16319</v>
      </c>
      <c r="X4360" s="367">
        <v>29902</v>
      </c>
      <c r="Y4360" s="38" t="s">
        <v>1854</v>
      </c>
      <c r="AA4360" s="38" t="s">
        <v>1170</v>
      </c>
      <c r="AB4360" s="38" t="s">
        <v>16320</v>
      </c>
      <c r="AE4360" s="38" t="s">
        <v>2950</v>
      </c>
      <c r="AG4360" s="38">
        <v>1</v>
      </c>
      <c r="AH4360" s="38" t="s">
        <v>4439</v>
      </c>
      <c r="AI4360" s="38" t="s">
        <v>4440</v>
      </c>
      <c r="AJ4360" s="38" t="s">
        <v>4449</v>
      </c>
      <c r="AK4360" s="38" t="s">
        <v>16321</v>
      </c>
      <c r="AL4360" s="301" t="s">
        <v>16313</v>
      </c>
      <c r="AO4360" s="29" t="s">
        <v>4442</v>
      </c>
      <c r="AR4360" s="29" t="str">
        <f t="shared" si="689"/>
        <v>0</v>
      </c>
      <c r="AS4360" s="29">
        <f t="shared" si="687"/>
        <v>0</v>
      </c>
      <c r="AW4360" s="29" t="str">
        <f t="shared" si="690"/>
        <v/>
      </c>
      <c r="AX4360" s="29" t="str">
        <f t="shared" si="682"/>
        <v/>
      </c>
      <c r="AY4360" s="29" t="str">
        <f t="shared" si="688"/>
        <v>https://media.mediathek-tanz-theater.de/iiif/2/nvt_img-493-001-001.JP2</v>
      </c>
      <c r="AZ4360" s="29" t="str">
        <f t="shared" si="683"/>
        <v>image/jp2</v>
      </c>
      <c r="BA4360" s="29" t="str">
        <f t="shared" si="684"/>
        <v>presentation/iiif</v>
      </c>
      <c r="BB4360" s="29" t="str">
        <f t="shared" si="685"/>
        <v>https://media.mediathek-tanz-theater.de/iiif/2/nvt_img-493-001-001.JP2/full/100,/0/default.jpg</v>
      </c>
      <c r="BC4360" s="29" t="str">
        <f t="shared" si="681"/>
        <v>image/jpeg</v>
      </c>
      <c r="BD4360" s="29" t="str">
        <f t="shared" si="686"/>
        <v>presentation/thumbnail</v>
      </c>
    </row>
    <row r="4361" spans="1:56" ht="25.5">
      <c r="A4361" s="29">
        <v>1</v>
      </c>
      <c r="B4361" s="29">
        <v>0</v>
      </c>
      <c r="C4361" s="38" t="s">
        <v>16322</v>
      </c>
      <c r="D4361" s="38" t="s">
        <v>16323</v>
      </c>
      <c r="F4361" s="38" t="s">
        <v>15199</v>
      </c>
      <c r="I4361" s="38" t="s">
        <v>4446</v>
      </c>
      <c r="J4361" s="38" t="s">
        <v>16314</v>
      </c>
      <c r="N4361" s="38" t="s">
        <v>1223</v>
      </c>
      <c r="P4361" s="38" t="s">
        <v>1860</v>
      </c>
      <c r="R4361" s="38" t="s">
        <v>15727</v>
      </c>
      <c r="U4361" s="38" t="s">
        <v>16324</v>
      </c>
      <c r="X4361" s="367">
        <v>29902</v>
      </c>
      <c r="Y4361" s="38" t="s">
        <v>1854</v>
      </c>
      <c r="AA4361" s="38" t="s">
        <v>1170</v>
      </c>
      <c r="AB4361" s="38" t="s">
        <v>16325</v>
      </c>
      <c r="AE4361" s="38" t="s">
        <v>2950</v>
      </c>
      <c r="AG4361" s="38">
        <v>1</v>
      </c>
      <c r="AH4361" s="38" t="s">
        <v>4439</v>
      </c>
      <c r="AI4361" s="38" t="s">
        <v>4440</v>
      </c>
      <c r="AJ4361" s="38" t="s">
        <v>4449</v>
      </c>
      <c r="AK4361" s="38" t="s">
        <v>16326</v>
      </c>
      <c r="AL4361" s="301" t="s">
        <v>16313</v>
      </c>
      <c r="AO4361" s="29" t="s">
        <v>4442</v>
      </c>
      <c r="AR4361" s="29" t="str">
        <f t="shared" si="689"/>
        <v>0</v>
      </c>
      <c r="AS4361" s="29">
        <f t="shared" si="687"/>
        <v>0</v>
      </c>
      <c r="AW4361" s="29" t="str">
        <f t="shared" si="690"/>
        <v/>
      </c>
      <c r="AX4361" s="29" t="str">
        <f t="shared" si="682"/>
        <v/>
      </c>
      <c r="AY4361" s="29" t="str">
        <f t="shared" si="688"/>
        <v>https://media.mediathek-tanz-theater.de/iiif/2/nvt_img-493-001-002.JP2</v>
      </c>
      <c r="AZ4361" s="29" t="str">
        <f t="shared" si="683"/>
        <v>image/jp2</v>
      </c>
      <c r="BA4361" s="29" t="str">
        <f t="shared" si="684"/>
        <v>presentation/iiif</v>
      </c>
      <c r="BB4361" s="29" t="str">
        <f t="shared" si="685"/>
        <v>https://media.mediathek-tanz-theater.de/iiif/2/nvt_img-493-001-002.JP2/full/100,/0/default.jpg</v>
      </c>
      <c r="BC4361" s="29" t="str">
        <f t="shared" si="681"/>
        <v>image/jpeg</v>
      </c>
      <c r="BD4361" s="29" t="str">
        <f t="shared" si="686"/>
        <v>presentation/thumbnail</v>
      </c>
    </row>
    <row r="4362" spans="1:56" ht="25.5">
      <c r="A4362" s="29">
        <v>1</v>
      </c>
      <c r="B4362" s="29">
        <v>0</v>
      </c>
      <c r="C4362" s="38" t="s">
        <v>16327</v>
      </c>
      <c r="D4362" s="38" t="s">
        <v>16328</v>
      </c>
      <c r="F4362" s="38" t="s">
        <v>15199</v>
      </c>
      <c r="I4362" s="38" t="s">
        <v>4446</v>
      </c>
      <c r="J4362" s="38" t="s">
        <v>16314</v>
      </c>
      <c r="N4362" s="38" t="s">
        <v>1223</v>
      </c>
      <c r="P4362" s="38" t="s">
        <v>1860</v>
      </c>
      <c r="R4362" s="38" t="s">
        <v>15727</v>
      </c>
      <c r="U4362" s="38" t="s">
        <v>16324</v>
      </c>
      <c r="X4362" s="367">
        <v>29902</v>
      </c>
      <c r="Y4362" s="38" t="s">
        <v>1854</v>
      </c>
      <c r="AA4362" s="38" t="s">
        <v>1170</v>
      </c>
      <c r="AB4362" s="38" t="s">
        <v>16329</v>
      </c>
      <c r="AE4362" s="38" t="s">
        <v>2950</v>
      </c>
      <c r="AG4362" s="38">
        <v>1</v>
      </c>
      <c r="AH4362" s="38" t="s">
        <v>4439</v>
      </c>
      <c r="AI4362" s="38" t="s">
        <v>4440</v>
      </c>
      <c r="AJ4362" s="38" t="s">
        <v>4449</v>
      </c>
      <c r="AK4362" s="38" t="s">
        <v>16330</v>
      </c>
      <c r="AL4362" s="301" t="s">
        <v>16313</v>
      </c>
      <c r="AO4362" s="29" t="s">
        <v>4442</v>
      </c>
      <c r="AR4362" s="29" t="str">
        <f t="shared" si="689"/>
        <v>0</v>
      </c>
      <c r="AS4362" s="29">
        <f t="shared" si="687"/>
        <v>0</v>
      </c>
      <c r="AW4362" s="29" t="str">
        <f t="shared" si="690"/>
        <v/>
      </c>
      <c r="AX4362" s="29" t="str">
        <f t="shared" si="682"/>
        <v/>
      </c>
      <c r="AY4362" s="29" t="str">
        <f t="shared" si="688"/>
        <v>https://media.mediathek-tanz-theater.de/iiif/2/nvt_img-493-001-003.JP2</v>
      </c>
      <c r="AZ4362" s="29" t="str">
        <f t="shared" si="683"/>
        <v>image/jp2</v>
      </c>
      <c r="BA4362" s="29" t="str">
        <f t="shared" si="684"/>
        <v>presentation/iiif</v>
      </c>
      <c r="BB4362" s="29" t="str">
        <f t="shared" si="685"/>
        <v>https://media.mediathek-tanz-theater.de/iiif/2/nvt_img-493-001-003.JP2/full/100,/0/default.jpg</v>
      </c>
      <c r="BC4362" s="29" t="str">
        <f t="shared" si="681"/>
        <v>image/jpeg</v>
      </c>
      <c r="BD4362" s="29" t="str">
        <f t="shared" si="686"/>
        <v>presentation/thumbnail</v>
      </c>
    </row>
    <row r="4363" spans="1:56">
      <c r="A4363" s="29">
        <v>1</v>
      </c>
      <c r="B4363" s="29">
        <v>0</v>
      </c>
      <c r="C4363" s="38" t="s">
        <v>16331</v>
      </c>
      <c r="D4363" s="38" t="s">
        <v>16332</v>
      </c>
      <c r="F4363" s="38" t="s">
        <v>15199</v>
      </c>
      <c r="I4363" s="38" t="s">
        <v>4438</v>
      </c>
      <c r="J4363" t="s">
        <v>16311</v>
      </c>
      <c r="N4363" s="38" t="s">
        <v>1223</v>
      </c>
      <c r="P4363" s="38" t="s">
        <v>1860</v>
      </c>
      <c r="R4363" s="38" t="s">
        <v>15727</v>
      </c>
      <c r="X4363" s="367">
        <v>29902</v>
      </c>
      <c r="Y4363" s="38" t="s">
        <v>1854</v>
      </c>
      <c r="AA4363" s="38" t="s">
        <v>1170</v>
      </c>
      <c r="AE4363" s="38" t="s">
        <v>2950</v>
      </c>
      <c r="AG4363" s="38">
        <v>1</v>
      </c>
      <c r="AH4363" s="38" t="s">
        <v>4439</v>
      </c>
      <c r="AI4363" s="38" t="s">
        <v>4440</v>
      </c>
      <c r="AJ4363" s="38" t="s">
        <v>16333</v>
      </c>
      <c r="AL4363" s="301" t="s">
        <v>16313</v>
      </c>
      <c r="AO4363" s="29" t="s">
        <v>4442</v>
      </c>
      <c r="AR4363" s="29" t="str">
        <f t="shared" si="689"/>
        <v>1</v>
      </c>
      <c r="AS4363" s="29">
        <f t="shared" si="687"/>
        <v>0</v>
      </c>
      <c r="AW4363" s="29" t="str">
        <f t="shared" si="690"/>
        <v/>
      </c>
      <c r="AX4363" s="29" t="str">
        <f t="shared" si="682"/>
        <v/>
      </c>
      <c r="AY4363" s="29" t="str">
        <f t="shared" si="688"/>
        <v>https://media.mediathek-tanz-theater.de/iiif/2/nvt_img-493-002.JP2</v>
      </c>
      <c r="AZ4363" s="29" t="str">
        <f t="shared" si="683"/>
        <v>image/jp2</v>
      </c>
      <c r="BA4363" s="29" t="str">
        <f t="shared" si="684"/>
        <v>presentation/iiif</v>
      </c>
      <c r="BB4363" s="29" t="str">
        <f t="shared" si="685"/>
        <v>https://media.mediathek-tanz-theater.de/iiif/2/nvt_img-493-002.JP2/full/100,/0/default.jpg</v>
      </c>
      <c r="BC4363" s="29" t="str">
        <f t="shared" si="681"/>
        <v>image/jpeg</v>
      </c>
      <c r="BD4363" s="29" t="str">
        <f t="shared" si="686"/>
        <v>presentation/thumbnail</v>
      </c>
    </row>
    <row r="4364" spans="1:56" ht="25.5">
      <c r="A4364" s="29">
        <v>1</v>
      </c>
      <c r="B4364" s="29">
        <v>0</v>
      </c>
      <c r="C4364" s="38" t="s">
        <v>16334</v>
      </c>
      <c r="D4364" s="38" t="s">
        <v>16335</v>
      </c>
      <c r="F4364" s="38" t="s">
        <v>15199</v>
      </c>
      <c r="I4364" s="38" t="s">
        <v>4446</v>
      </c>
      <c r="J4364" s="38" t="s">
        <v>16331</v>
      </c>
      <c r="N4364" s="38" t="s">
        <v>1223</v>
      </c>
      <c r="P4364" s="38" t="s">
        <v>1860</v>
      </c>
      <c r="R4364" s="38" t="s">
        <v>15727</v>
      </c>
      <c r="U4364" s="38" t="s">
        <v>16336</v>
      </c>
      <c r="X4364" s="367">
        <v>29902</v>
      </c>
      <c r="Y4364" s="38" t="s">
        <v>1854</v>
      </c>
      <c r="AA4364" s="38" t="s">
        <v>1170</v>
      </c>
      <c r="AB4364" s="38" t="s">
        <v>16337</v>
      </c>
      <c r="AE4364" s="38" t="s">
        <v>2950</v>
      </c>
      <c r="AG4364" s="38">
        <v>1</v>
      </c>
      <c r="AH4364" s="38" t="s">
        <v>4439</v>
      </c>
      <c r="AI4364" s="38" t="s">
        <v>4440</v>
      </c>
      <c r="AJ4364" s="38" t="s">
        <v>4449</v>
      </c>
      <c r="AK4364" s="38" t="s">
        <v>16338</v>
      </c>
      <c r="AL4364" s="301" t="s">
        <v>16313</v>
      </c>
      <c r="AO4364" s="29" t="s">
        <v>4442</v>
      </c>
      <c r="AR4364" s="29" t="str">
        <f t="shared" si="689"/>
        <v>0</v>
      </c>
      <c r="AS4364" s="29">
        <f t="shared" si="687"/>
        <v>0</v>
      </c>
      <c r="AW4364" s="29" t="str">
        <f t="shared" si="690"/>
        <v/>
      </c>
      <c r="AX4364" s="29" t="str">
        <f t="shared" si="682"/>
        <v/>
      </c>
      <c r="AY4364" s="29" t="str">
        <f t="shared" si="688"/>
        <v>https://media.mediathek-tanz-theater.de/iiif/2/nvt_img-493-002-001.JP2</v>
      </c>
      <c r="AZ4364" s="29" t="str">
        <f t="shared" si="683"/>
        <v>image/jp2</v>
      </c>
      <c r="BA4364" s="29" t="str">
        <f t="shared" si="684"/>
        <v>presentation/iiif</v>
      </c>
      <c r="BB4364" s="29" t="str">
        <f t="shared" si="685"/>
        <v>https://media.mediathek-tanz-theater.de/iiif/2/nvt_img-493-002-001.JP2/full/100,/0/default.jpg</v>
      </c>
      <c r="BC4364" s="29" t="str">
        <f t="shared" si="681"/>
        <v>image/jpeg</v>
      </c>
      <c r="BD4364" s="29" t="str">
        <f t="shared" si="686"/>
        <v>presentation/thumbnail</v>
      </c>
    </row>
    <row r="4365" spans="1:56" ht="25.5">
      <c r="A4365" s="29">
        <v>1</v>
      </c>
      <c r="B4365" s="29">
        <v>0</v>
      </c>
      <c r="C4365" s="38" t="s">
        <v>16339</v>
      </c>
      <c r="D4365" s="38" t="s">
        <v>16340</v>
      </c>
      <c r="F4365" s="38" t="s">
        <v>15199</v>
      </c>
      <c r="I4365" s="38" t="s">
        <v>4446</v>
      </c>
      <c r="J4365" s="38" t="s">
        <v>16331</v>
      </c>
      <c r="N4365" s="38" t="s">
        <v>1223</v>
      </c>
      <c r="P4365" s="38" t="s">
        <v>1860</v>
      </c>
      <c r="R4365" s="38" t="s">
        <v>15727</v>
      </c>
      <c r="U4365" s="38" t="s">
        <v>16341</v>
      </c>
      <c r="X4365" s="367">
        <v>29902</v>
      </c>
      <c r="Y4365" s="38" t="s">
        <v>1854</v>
      </c>
      <c r="AA4365" s="38" t="s">
        <v>1170</v>
      </c>
      <c r="AB4365" s="38" t="s">
        <v>16342</v>
      </c>
      <c r="AE4365" s="38" t="s">
        <v>2950</v>
      </c>
      <c r="AG4365" s="38">
        <v>1</v>
      </c>
      <c r="AH4365" s="38" t="s">
        <v>4439</v>
      </c>
      <c r="AI4365" s="38" t="s">
        <v>4440</v>
      </c>
      <c r="AJ4365" s="38" t="s">
        <v>4449</v>
      </c>
      <c r="AK4365" s="38" t="s">
        <v>16343</v>
      </c>
      <c r="AL4365" s="301" t="s">
        <v>16313</v>
      </c>
      <c r="AO4365" s="29" t="s">
        <v>4442</v>
      </c>
      <c r="AR4365" s="29" t="str">
        <f t="shared" si="689"/>
        <v>0</v>
      </c>
      <c r="AS4365" s="29">
        <f t="shared" si="687"/>
        <v>0</v>
      </c>
      <c r="AW4365" s="29" t="str">
        <f t="shared" si="690"/>
        <v/>
      </c>
      <c r="AX4365" s="29" t="str">
        <f t="shared" si="682"/>
        <v/>
      </c>
      <c r="AY4365" s="29" t="str">
        <f t="shared" si="688"/>
        <v>https://media.mediathek-tanz-theater.de/iiif/2/nvt_img-493-002-002.JP2</v>
      </c>
      <c r="AZ4365" s="29" t="str">
        <f t="shared" si="683"/>
        <v>image/jp2</v>
      </c>
      <c r="BA4365" s="29" t="str">
        <f t="shared" si="684"/>
        <v>presentation/iiif</v>
      </c>
      <c r="BB4365" s="29" t="str">
        <f t="shared" si="685"/>
        <v>https://media.mediathek-tanz-theater.de/iiif/2/nvt_img-493-002-002.JP2/full/100,/0/default.jpg</v>
      </c>
      <c r="BC4365" s="29" t="str">
        <f t="shared" si="681"/>
        <v>image/jpeg</v>
      </c>
      <c r="BD4365" s="29" t="str">
        <f t="shared" si="686"/>
        <v>presentation/thumbnail</v>
      </c>
    </row>
    <row r="4366" spans="1:56" ht="38.25">
      <c r="A4366" s="29">
        <v>1</v>
      </c>
      <c r="B4366" s="29">
        <v>0</v>
      </c>
      <c r="C4366" s="38" t="s">
        <v>16344</v>
      </c>
      <c r="D4366" s="38" t="s">
        <v>16345</v>
      </c>
      <c r="F4366" s="38" t="s">
        <v>15199</v>
      </c>
      <c r="H4366" s="38" t="s">
        <v>4841</v>
      </c>
      <c r="I4366" s="38" t="s">
        <v>4446</v>
      </c>
      <c r="J4366" s="38" t="s">
        <v>16331</v>
      </c>
      <c r="N4366" s="38" t="s">
        <v>1223</v>
      </c>
      <c r="P4366" s="38" t="s">
        <v>1860</v>
      </c>
      <c r="R4366" s="38" t="s">
        <v>15727</v>
      </c>
      <c r="X4366" s="367">
        <v>29902</v>
      </c>
      <c r="Y4366" s="38" t="s">
        <v>1854</v>
      </c>
      <c r="AA4366" s="38" t="s">
        <v>1170</v>
      </c>
      <c r="AB4366" s="38" t="s">
        <v>16346</v>
      </c>
      <c r="AE4366" s="38" t="s">
        <v>2950</v>
      </c>
      <c r="AG4366" s="38">
        <v>1</v>
      </c>
      <c r="AH4366" s="38" t="s">
        <v>4439</v>
      </c>
      <c r="AI4366" s="38" t="s">
        <v>4440</v>
      </c>
      <c r="AJ4366" s="38" t="s">
        <v>4449</v>
      </c>
      <c r="AK4366" s="38" t="s">
        <v>14590</v>
      </c>
      <c r="AL4366" s="301" t="s">
        <v>16313</v>
      </c>
      <c r="AO4366" s="29" t="s">
        <v>4442</v>
      </c>
      <c r="AR4366" s="29" t="str">
        <f t="shared" si="689"/>
        <v>0</v>
      </c>
      <c r="AS4366" s="29">
        <f t="shared" si="687"/>
        <v>0</v>
      </c>
      <c r="AW4366" s="29" t="str">
        <f t="shared" si="690"/>
        <v/>
      </c>
      <c r="AX4366" s="29" t="str">
        <f t="shared" si="682"/>
        <v/>
      </c>
      <c r="AY4366" s="29" t="str">
        <f t="shared" si="688"/>
        <v>https://media.mediathek-tanz-theater.de/iiif/2/nvt_img-493-002-003.JP2</v>
      </c>
      <c r="AZ4366" s="29" t="str">
        <f t="shared" si="683"/>
        <v>image/jp2</v>
      </c>
      <c r="BA4366" s="29" t="str">
        <f t="shared" si="684"/>
        <v>presentation/iiif</v>
      </c>
      <c r="BB4366" s="29" t="str">
        <f t="shared" si="685"/>
        <v>https://media.mediathek-tanz-theater.de/iiif/2/nvt_img-493-002-003.JP2/full/100,/0/default.jpg</v>
      </c>
      <c r="BC4366" s="29" t="str">
        <f t="shared" si="681"/>
        <v>image/jpeg</v>
      </c>
      <c r="BD4366" s="29" t="str">
        <f t="shared" si="686"/>
        <v>presentation/thumbnail</v>
      </c>
    </row>
    <row r="4367" spans="1:56">
      <c r="A4367" s="29">
        <v>1</v>
      </c>
      <c r="B4367" s="29">
        <v>0</v>
      </c>
      <c r="C4367" s="38" t="s">
        <v>16347</v>
      </c>
      <c r="D4367" s="38" t="s">
        <v>16348</v>
      </c>
      <c r="F4367" s="38" t="s">
        <v>15199</v>
      </c>
      <c r="I4367" s="38" t="s">
        <v>4438</v>
      </c>
      <c r="J4367" t="s">
        <v>16311</v>
      </c>
      <c r="N4367" s="38" t="s">
        <v>1223</v>
      </c>
      <c r="P4367" s="38" t="s">
        <v>1860</v>
      </c>
      <c r="R4367" s="38" t="s">
        <v>15727</v>
      </c>
      <c r="X4367" s="367">
        <v>29902</v>
      </c>
      <c r="Y4367" s="38" t="s">
        <v>1854</v>
      </c>
      <c r="AA4367" s="38" t="s">
        <v>1170</v>
      </c>
      <c r="AE4367" s="38" t="s">
        <v>2950</v>
      </c>
      <c r="AG4367" s="38">
        <v>1</v>
      </c>
      <c r="AH4367" s="38" t="s">
        <v>4439</v>
      </c>
      <c r="AI4367" s="38" t="s">
        <v>4440</v>
      </c>
      <c r="AJ4367" s="38" t="s">
        <v>15326</v>
      </c>
      <c r="AL4367" s="301" t="s">
        <v>16313</v>
      </c>
      <c r="AO4367" s="29" t="s">
        <v>4442</v>
      </c>
      <c r="AR4367" s="29" t="str">
        <f t="shared" si="689"/>
        <v>1</v>
      </c>
      <c r="AS4367" s="29">
        <f t="shared" si="687"/>
        <v>0</v>
      </c>
      <c r="AW4367" s="29" t="str">
        <f t="shared" si="690"/>
        <v/>
      </c>
      <c r="AX4367" s="29" t="str">
        <f t="shared" si="682"/>
        <v/>
      </c>
      <c r="AY4367" s="29" t="str">
        <f t="shared" si="688"/>
        <v>https://media.mediathek-tanz-theater.de/iiif/2/nvt_img-493-003.JP2</v>
      </c>
      <c r="AZ4367" s="29" t="str">
        <f t="shared" si="683"/>
        <v>image/jp2</v>
      </c>
      <c r="BA4367" s="29" t="str">
        <f t="shared" si="684"/>
        <v>presentation/iiif</v>
      </c>
      <c r="BB4367" s="29" t="str">
        <f t="shared" si="685"/>
        <v>https://media.mediathek-tanz-theater.de/iiif/2/nvt_img-493-003.JP2/full/100,/0/default.jpg</v>
      </c>
      <c r="BC4367" s="29" t="str">
        <f t="shared" si="681"/>
        <v>image/jpeg</v>
      </c>
      <c r="BD4367" s="29" t="str">
        <f t="shared" si="686"/>
        <v>presentation/thumbnail</v>
      </c>
    </row>
    <row r="4368" spans="1:56" ht="38.25">
      <c r="A4368" s="29">
        <v>1</v>
      </c>
      <c r="B4368" s="29">
        <v>0</v>
      </c>
      <c r="C4368" s="38" t="s">
        <v>16349</v>
      </c>
      <c r="D4368" s="38" t="s">
        <v>16350</v>
      </c>
      <c r="F4368" s="38" t="s">
        <v>15199</v>
      </c>
      <c r="I4368" s="38" t="s">
        <v>4446</v>
      </c>
      <c r="J4368" s="38" t="s">
        <v>16347</v>
      </c>
      <c r="N4368" s="38" t="s">
        <v>1223</v>
      </c>
      <c r="P4368" s="38" t="s">
        <v>1860</v>
      </c>
      <c r="R4368" s="38" t="s">
        <v>15727</v>
      </c>
      <c r="U4368" s="38" t="s">
        <v>16324</v>
      </c>
      <c r="X4368" s="367">
        <v>29902</v>
      </c>
      <c r="Y4368" s="38" t="s">
        <v>1854</v>
      </c>
      <c r="AA4368" s="38" t="s">
        <v>1170</v>
      </c>
      <c r="AB4368" s="38" t="s">
        <v>16351</v>
      </c>
      <c r="AE4368" s="38" t="s">
        <v>2950</v>
      </c>
      <c r="AG4368" s="38">
        <v>1</v>
      </c>
      <c r="AH4368" s="38" t="s">
        <v>4439</v>
      </c>
      <c r="AI4368" s="38" t="s">
        <v>4440</v>
      </c>
      <c r="AJ4368" s="38" t="s">
        <v>4449</v>
      </c>
      <c r="AK4368" s="38" t="s">
        <v>14590</v>
      </c>
      <c r="AL4368" s="301" t="s">
        <v>16313</v>
      </c>
      <c r="AO4368" s="29" t="s">
        <v>4442</v>
      </c>
      <c r="AR4368" s="29" t="str">
        <f t="shared" si="689"/>
        <v>0</v>
      </c>
      <c r="AS4368" s="29">
        <f t="shared" si="687"/>
        <v>0</v>
      </c>
      <c r="AW4368" s="29" t="str">
        <f t="shared" si="690"/>
        <v/>
      </c>
      <c r="AX4368" s="29" t="str">
        <f t="shared" si="682"/>
        <v/>
      </c>
      <c r="AY4368" s="29" t="str">
        <f t="shared" si="688"/>
        <v>https://media.mediathek-tanz-theater.de/iiif/2/nvt_img-493-003-001.JP2</v>
      </c>
      <c r="AZ4368" s="29" t="str">
        <f t="shared" si="683"/>
        <v>image/jp2</v>
      </c>
      <c r="BA4368" s="29" t="str">
        <f t="shared" si="684"/>
        <v>presentation/iiif</v>
      </c>
      <c r="BB4368" s="29" t="str">
        <f t="shared" si="685"/>
        <v>https://media.mediathek-tanz-theater.de/iiif/2/nvt_img-493-003-001.JP2/full/100,/0/default.jpg</v>
      </c>
      <c r="BC4368" s="29" t="str">
        <f t="shared" si="681"/>
        <v>image/jpeg</v>
      </c>
      <c r="BD4368" s="29" t="str">
        <f t="shared" si="686"/>
        <v>presentation/thumbnail</v>
      </c>
    </row>
    <row r="4369" spans="1:56" ht="38.25">
      <c r="A4369" s="29">
        <v>1</v>
      </c>
      <c r="B4369" s="29">
        <v>0</v>
      </c>
      <c r="C4369" s="38" t="s">
        <v>16352</v>
      </c>
      <c r="D4369" s="38" t="s">
        <v>16353</v>
      </c>
      <c r="F4369" s="38" t="s">
        <v>15199</v>
      </c>
      <c r="I4369" s="38" t="s">
        <v>4446</v>
      </c>
      <c r="J4369" s="38" t="s">
        <v>16347</v>
      </c>
      <c r="N4369" s="38" t="s">
        <v>1223</v>
      </c>
      <c r="P4369" s="38" t="s">
        <v>1860</v>
      </c>
      <c r="R4369" s="38" t="s">
        <v>15727</v>
      </c>
      <c r="U4369" s="38" t="s">
        <v>16354</v>
      </c>
      <c r="X4369" s="367">
        <v>29902</v>
      </c>
      <c r="Y4369" s="38" t="s">
        <v>1854</v>
      </c>
      <c r="AA4369" s="38" t="s">
        <v>1170</v>
      </c>
      <c r="AB4369" s="38" t="s">
        <v>16355</v>
      </c>
      <c r="AE4369" s="38" t="s">
        <v>2950</v>
      </c>
      <c r="AG4369" s="38">
        <v>1</v>
      </c>
      <c r="AH4369" s="38" t="s">
        <v>4439</v>
      </c>
      <c r="AI4369" s="38" t="s">
        <v>4440</v>
      </c>
      <c r="AJ4369" s="38" t="s">
        <v>4449</v>
      </c>
      <c r="AK4369" s="38" t="s">
        <v>16343</v>
      </c>
      <c r="AL4369" s="301" t="s">
        <v>16313</v>
      </c>
      <c r="AO4369" s="29" t="s">
        <v>4442</v>
      </c>
      <c r="AR4369" s="29" t="str">
        <f t="shared" si="689"/>
        <v>0</v>
      </c>
      <c r="AS4369" s="29">
        <f t="shared" si="687"/>
        <v>0</v>
      </c>
      <c r="AW4369" s="29" t="str">
        <f t="shared" si="690"/>
        <v/>
      </c>
      <c r="AX4369" s="29" t="str">
        <f t="shared" si="682"/>
        <v/>
      </c>
      <c r="AY4369" s="29" t="str">
        <f t="shared" si="688"/>
        <v>https://media.mediathek-tanz-theater.de/iiif/2/nvt_img-493-003-002.JP2</v>
      </c>
      <c r="AZ4369" s="29" t="str">
        <f t="shared" si="683"/>
        <v>image/jp2</v>
      </c>
      <c r="BA4369" s="29" t="str">
        <f t="shared" si="684"/>
        <v>presentation/iiif</v>
      </c>
      <c r="BB4369" s="29" t="str">
        <f t="shared" si="685"/>
        <v>https://media.mediathek-tanz-theater.de/iiif/2/nvt_img-493-003-002.JP2/full/100,/0/default.jpg</v>
      </c>
      <c r="BC4369" s="29" t="str">
        <f t="shared" si="681"/>
        <v>image/jpeg</v>
      </c>
      <c r="BD4369" s="29" t="str">
        <f t="shared" si="686"/>
        <v>presentation/thumbnail</v>
      </c>
    </row>
    <row r="4370" spans="1:56" ht="38.25">
      <c r="A4370" s="29">
        <v>1</v>
      </c>
      <c r="B4370" s="29">
        <v>0</v>
      </c>
      <c r="C4370" s="38" t="s">
        <v>16356</v>
      </c>
      <c r="D4370" s="38" t="s">
        <v>16357</v>
      </c>
      <c r="F4370" s="38" t="s">
        <v>15199</v>
      </c>
      <c r="I4370" s="38" t="s">
        <v>4446</v>
      </c>
      <c r="J4370" s="38" t="s">
        <v>16347</v>
      </c>
      <c r="N4370" s="38" t="s">
        <v>1223</v>
      </c>
      <c r="P4370" s="38" t="s">
        <v>1860</v>
      </c>
      <c r="R4370" s="38" t="s">
        <v>15727</v>
      </c>
      <c r="U4370" s="38" t="s">
        <v>15346</v>
      </c>
      <c r="X4370" s="367">
        <v>29902</v>
      </c>
      <c r="Y4370" s="38" t="s">
        <v>1854</v>
      </c>
      <c r="AA4370" s="38" t="s">
        <v>1170</v>
      </c>
      <c r="AB4370" s="38" t="s">
        <v>16358</v>
      </c>
      <c r="AE4370" s="38" t="s">
        <v>2950</v>
      </c>
      <c r="AG4370" s="38">
        <v>1</v>
      </c>
      <c r="AH4370" s="38" t="s">
        <v>4439</v>
      </c>
      <c r="AI4370" s="38" t="s">
        <v>4440</v>
      </c>
      <c r="AJ4370" s="38" t="s">
        <v>4449</v>
      </c>
      <c r="AK4370" s="38" t="s">
        <v>14590</v>
      </c>
      <c r="AL4370" s="301" t="s">
        <v>16313</v>
      </c>
      <c r="AO4370" s="29" t="s">
        <v>4442</v>
      </c>
      <c r="AR4370" s="29" t="str">
        <f t="shared" si="689"/>
        <v>0</v>
      </c>
      <c r="AS4370" s="29">
        <f t="shared" si="687"/>
        <v>0</v>
      </c>
      <c r="AW4370" s="29" t="str">
        <f t="shared" si="690"/>
        <v/>
      </c>
      <c r="AX4370" s="29" t="str">
        <f t="shared" si="682"/>
        <v/>
      </c>
      <c r="AY4370" s="29" t="str">
        <f t="shared" si="688"/>
        <v>https://media.mediathek-tanz-theater.de/iiif/2/nvt_img-493-003-003.JP2</v>
      </c>
      <c r="AZ4370" s="29" t="str">
        <f t="shared" si="683"/>
        <v>image/jp2</v>
      </c>
      <c r="BA4370" s="29" t="str">
        <f t="shared" si="684"/>
        <v>presentation/iiif</v>
      </c>
      <c r="BB4370" s="29" t="str">
        <f t="shared" si="685"/>
        <v>https://media.mediathek-tanz-theater.de/iiif/2/nvt_img-493-003-003.JP2/full/100,/0/default.jpg</v>
      </c>
      <c r="BC4370" s="29" t="str">
        <f t="shared" si="681"/>
        <v>image/jpeg</v>
      </c>
      <c r="BD4370" s="29" t="str">
        <f t="shared" si="686"/>
        <v>presentation/thumbnail</v>
      </c>
    </row>
    <row r="4371" spans="1:56" ht="51">
      <c r="A4371" s="29">
        <v>0</v>
      </c>
      <c r="B4371" s="29">
        <v>0</v>
      </c>
      <c r="C4371" t="s">
        <v>16359</v>
      </c>
      <c r="F4371" s="38" t="s">
        <v>15199</v>
      </c>
      <c r="I4371" s="38" t="s">
        <v>4431</v>
      </c>
      <c r="J4371" s="406"/>
      <c r="M4371" s="311"/>
      <c r="U4371"/>
      <c r="AB4371" s="38" t="s">
        <v>16360</v>
      </c>
      <c r="AC4371" s="38" t="s">
        <v>4433</v>
      </c>
      <c r="AE4371" s="38" t="s">
        <v>2950</v>
      </c>
      <c r="AG4371" s="38">
        <v>1</v>
      </c>
      <c r="AJ4371" s="38" t="s">
        <v>5115</v>
      </c>
      <c r="AL4371" s="301" t="s">
        <v>16313</v>
      </c>
      <c r="AR4371" s="29" t="str">
        <f t="shared" si="689"/>
        <v>1</v>
      </c>
      <c r="AS4371" s="29">
        <f t="shared" si="687"/>
        <v>0</v>
      </c>
      <c r="AT4371" s="29">
        <v>0</v>
      </c>
      <c r="AW4371" s="29" t="str">
        <f t="shared" si="690"/>
        <v/>
      </c>
      <c r="AX4371" s="29" t="str">
        <f t="shared" si="682"/>
        <v/>
      </c>
      <c r="AY4371" s="29" t="str">
        <f t="shared" si="688"/>
        <v>https://media.mediathek-tanz-theater.de/iiif/2/nvt_img-494.JP2</v>
      </c>
      <c r="AZ4371" s="29" t="str">
        <f t="shared" si="683"/>
        <v>image/jp2</v>
      </c>
      <c r="BA4371" s="29" t="str">
        <f t="shared" si="684"/>
        <v>presentation/iiif</v>
      </c>
      <c r="BB4371" s="29" t="str">
        <f t="shared" si="685"/>
        <v>https://media.mediathek-tanz-theater.de/iiif/2/nvt_img-494.JP2/full/100,/0/default.jpg</v>
      </c>
      <c r="BC4371" s="29" t="str">
        <f t="shared" si="681"/>
        <v>image/jpeg</v>
      </c>
      <c r="BD4371" s="29" t="str">
        <f t="shared" si="686"/>
        <v>presentation/thumbnail</v>
      </c>
    </row>
    <row r="4372" spans="1:56">
      <c r="A4372" s="29">
        <v>1</v>
      </c>
      <c r="B4372" s="29">
        <v>0</v>
      </c>
      <c r="C4372" s="38" t="s">
        <v>16361</v>
      </c>
      <c r="D4372" s="38" t="s">
        <v>16362</v>
      </c>
      <c r="F4372" s="38" t="s">
        <v>15199</v>
      </c>
      <c r="I4372" s="38" t="s">
        <v>4438</v>
      </c>
      <c r="J4372" t="s">
        <v>16359</v>
      </c>
      <c r="N4372" s="38" t="s">
        <v>1223</v>
      </c>
      <c r="P4372" s="38" t="s">
        <v>1860</v>
      </c>
      <c r="R4372" s="38" t="s">
        <v>15727</v>
      </c>
      <c r="X4372" s="367">
        <v>29902</v>
      </c>
      <c r="Y4372" s="38" t="s">
        <v>1854</v>
      </c>
      <c r="AA4372" s="38" t="s">
        <v>1170</v>
      </c>
      <c r="AE4372" s="38" t="s">
        <v>2950</v>
      </c>
      <c r="AG4372" s="38">
        <v>1</v>
      </c>
      <c r="AH4372" s="38" t="s">
        <v>4439</v>
      </c>
      <c r="AI4372" s="38" t="s">
        <v>4440</v>
      </c>
      <c r="AJ4372" s="38" t="s">
        <v>16363</v>
      </c>
      <c r="AL4372" s="301" t="s">
        <v>16313</v>
      </c>
      <c r="AO4372" s="29" t="s">
        <v>4442</v>
      </c>
      <c r="AR4372" s="29" t="str">
        <f t="shared" si="689"/>
        <v>1</v>
      </c>
      <c r="AS4372" s="29">
        <f t="shared" si="687"/>
        <v>0</v>
      </c>
      <c r="AW4372" s="29" t="str">
        <f t="shared" si="690"/>
        <v/>
      </c>
      <c r="AX4372" s="29" t="str">
        <f t="shared" si="682"/>
        <v/>
      </c>
      <c r="AY4372" s="29" t="str">
        <f t="shared" si="688"/>
        <v>https://media.mediathek-tanz-theater.de/iiif/2/nvt_img-494-001.JP2</v>
      </c>
      <c r="AZ4372" s="29" t="str">
        <f t="shared" si="683"/>
        <v>image/jp2</v>
      </c>
      <c r="BA4372" s="29" t="str">
        <f t="shared" si="684"/>
        <v>presentation/iiif</v>
      </c>
      <c r="BB4372" s="29" t="str">
        <f t="shared" si="685"/>
        <v>https://media.mediathek-tanz-theater.de/iiif/2/nvt_img-494-001.JP2/full/100,/0/default.jpg</v>
      </c>
      <c r="BC4372" s="29" t="str">
        <f t="shared" si="681"/>
        <v>image/jpeg</v>
      </c>
      <c r="BD4372" s="29" t="str">
        <f t="shared" si="686"/>
        <v>presentation/thumbnail</v>
      </c>
    </row>
    <row r="4373" spans="1:56" ht="25.5">
      <c r="A4373" s="29">
        <v>1</v>
      </c>
      <c r="B4373" s="29">
        <v>0</v>
      </c>
      <c r="C4373" s="38" t="s">
        <v>16364</v>
      </c>
      <c r="D4373" s="38" t="s">
        <v>16365</v>
      </c>
      <c r="F4373" s="38" t="s">
        <v>15199</v>
      </c>
      <c r="I4373" s="38" t="s">
        <v>4446</v>
      </c>
      <c r="J4373" s="38" t="s">
        <v>16361</v>
      </c>
      <c r="N4373" s="38" t="s">
        <v>1223</v>
      </c>
      <c r="P4373" s="38" t="s">
        <v>1860</v>
      </c>
      <c r="R4373" s="38" t="s">
        <v>15727</v>
      </c>
      <c r="U4373" s="38" t="s">
        <v>16366</v>
      </c>
      <c r="X4373" s="367">
        <v>29902</v>
      </c>
      <c r="Y4373" s="38" t="s">
        <v>1854</v>
      </c>
      <c r="AA4373" s="38" t="s">
        <v>1170</v>
      </c>
      <c r="AB4373" s="38" t="s">
        <v>16367</v>
      </c>
      <c r="AE4373" s="38" t="s">
        <v>2950</v>
      </c>
      <c r="AG4373" s="38">
        <v>1</v>
      </c>
      <c r="AH4373" s="38" t="s">
        <v>4439</v>
      </c>
      <c r="AI4373" s="38" t="s">
        <v>4440</v>
      </c>
      <c r="AJ4373" s="38" t="s">
        <v>4449</v>
      </c>
      <c r="AK4373" s="38" t="s">
        <v>14074</v>
      </c>
      <c r="AL4373" s="301" t="s">
        <v>16313</v>
      </c>
      <c r="AO4373" s="29" t="s">
        <v>4442</v>
      </c>
      <c r="AR4373" s="29" t="str">
        <f t="shared" si="689"/>
        <v>0</v>
      </c>
      <c r="AS4373" s="29">
        <f t="shared" si="687"/>
        <v>0</v>
      </c>
      <c r="AW4373" s="29" t="str">
        <f t="shared" si="690"/>
        <v/>
      </c>
      <c r="AX4373" s="29" t="str">
        <f t="shared" si="682"/>
        <v/>
      </c>
      <c r="AY4373" s="29" t="str">
        <f t="shared" si="688"/>
        <v>https://media.mediathek-tanz-theater.de/iiif/2/nvt_img-494-001-001.JP2</v>
      </c>
      <c r="AZ4373" s="29" t="str">
        <f t="shared" si="683"/>
        <v>image/jp2</v>
      </c>
      <c r="BA4373" s="29" t="str">
        <f t="shared" si="684"/>
        <v>presentation/iiif</v>
      </c>
      <c r="BB4373" s="29" t="str">
        <f t="shared" si="685"/>
        <v>https://media.mediathek-tanz-theater.de/iiif/2/nvt_img-494-001-001.JP2/full/100,/0/default.jpg</v>
      </c>
      <c r="BC4373" s="29" t="str">
        <f t="shared" si="681"/>
        <v>image/jpeg</v>
      </c>
      <c r="BD4373" s="29" t="str">
        <f t="shared" si="686"/>
        <v>presentation/thumbnail</v>
      </c>
    </row>
    <row r="4374" spans="1:56" ht="25.5">
      <c r="A4374" s="29">
        <v>1</v>
      </c>
      <c r="B4374" s="29">
        <v>0</v>
      </c>
      <c r="C4374" s="38" t="s">
        <v>16368</v>
      </c>
      <c r="D4374" s="38" t="s">
        <v>16369</v>
      </c>
      <c r="F4374" s="38" t="s">
        <v>15199</v>
      </c>
      <c r="I4374" s="38" t="s">
        <v>4446</v>
      </c>
      <c r="J4374" s="38" t="s">
        <v>16361</v>
      </c>
      <c r="N4374" s="38" t="s">
        <v>1223</v>
      </c>
      <c r="P4374" s="38" t="s">
        <v>1860</v>
      </c>
      <c r="R4374" s="38" t="s">
        <v>15727</v>
      </c>
      <c r="U4374" s="38" t="s">
        <v>16366</v>
      </c>
      <c r="X4374" s="367">
        <v>29902</v>
      </c>
      <c r="Y4374" s="38" t="s">
        <v>1854</v>
      </c>
      <c r="AA4374" s="38" t="s">
        <v>1170</v>
      </c>
      <c r="AB4374" s="38" t="s">
        <v>16370</v>
      </c>
      <c r="AE4374" s="38" t="s">
        <v>2950</v>
      </c>
      <c r="AG4374" s="38">
        <v>1</v>
      </c>
      <c r="AH4374" s="38" t="s">
        <v>4439</v>
      </c>
      <c r="AI4374" s="38" t="s">
        <v>4440</v>
      </c>
      <c r="AJ4374" s="38" t="s">
        <v>4449</v>
      </c>
      <c r="AK4374" s="38" t="s">
        <v>14074</v>
      </c>
      <c r="AL4374" s="301" t="s">
        <v>16313</v>
      </c>
      <c r="AO4374" s="29" t="s">
        <v>4442</v>
      </c>
      <c r="AR4374" s="29" t="str">
        <f t="shared" si="689"/>
        <v>0</v>
      </c>
      <c r="AS4374" s="29">
        <f t="shared" si="687"/>
        <v>0</v>
      </c>
      <c r="AW4374" s="29" t="str">
        <f t="shared" si="690"/>
        <v/>
      </c>
      <c r="AX4374" s="29" t="str">
        <f t="shared" si="682"/>
        <v/>
      </c>
      <c r="AY4374" s="29" t="str">
        <f t="shared" si="688"/>
        <v>https://media.mediathek-tanz-theater.de/iiif/2/nvt_img-494-001-002.JP2</v>
      </c>
      <c r="AZ4374" s="29" t="str">
        <f t="shared" si="683"/>
        <v>image/jp2</v>
      </c>
      <c r="BA4374" s="29" t="str">
        <f t="shared" si="684"/>
        <v>presentation/iiif</v>
      </c>
      <c r="BB4374" s="29" t="str">
        <f t="shared" si="685"/>
        <v>https://media.mediathek-tanz-theater.de/iiif/2/nvt_img-494-001-002.JP2/full/100,/0/default.jpg</v>
      </c>
      <c r="BC4374" s="29" t="str">
        <f t="shared" si="681"/>
        <v>image/jpeg</v>
      </c>
      <c r="BD4374" s="29" t="str">
        <f t="shared" si="686"/>
        <v>presentation/thumbnail</v>
      </c>
    </row>
    <row r="4375" spans="1:56" ht="25.5">
      <c r="A4375" s="29">
        <v>1</v>
      </c>
      <c r="B4375" s="29">
        <v>0</v>
      </c>
      <c r="C4375" s="38" t="s">
        <v>16371</v>
      </c>
      <c r="D4375" s="38" t="s">
        <v>16372</v>
      </c>
      <c r="F4375" s="38" t="s">
        <v>15199</v>
      </c>
      <c r="I4375" s="38" t="s">
        <v>4446</v>
      </c>
      <c r="J4375" s="38" t="s">
        <v>16361</v>
      </c>
      <c r="N4375" s="38" t="s">
        <v>1223</v>
      </c>
      <c r="P4375" s="38" t="s">
        <v>1860</v>
      </c>
      <c r="R4375" s="38" t="s">
        <v>15727</v>
      </c>
      <c r="U4375" s="38" t="s">
        <v>16373</v>
      </c>
      <c r="X4375" s="367">
        <v>29902</v>
      </c>
      <c r="Y4375" s="38" t="s">
        <v>1854</v>
      </c>
      <c r="AA4375" s="38" t="s">
        <v>1170</v>
      </c>
      <c r="AB4375" s="38" t="s">
        <v>16374</v>
      </c>
      <c r="AE4375" s="38" t="s">
        <v>2950</v>
      </c>
      <c r="AG4375" s="38">
        <v>1</v>
      </c>
      <c r="AH4375" s="38" t="s">
        <v>4439</v>
      </c>
      <c r="AI4375" s="38" t="s">
        <v>4440</v>
      </c>
      <c r="AJ4375" s="38" t="s">
        <v>4449</v>
      </c>
      <c r="AK4375" s="38" t="s">
        <v>14074</v>
      </c>
      <c r="AL4375" s="301" t="s">
        <v>16313</v>
      </c>
      <c r="AO4375" s="29" t="s">
        <v>4442</v>
      </c>
      <c r="AR4375" s="29" t="str">
        <f t="shared" si="689"/>
        <v>0</v>
      </c>
      <c r="AS4375" s="29">
        <f t="shared" si="687"/>
        <v>0</v>
      </c>
      <c r="AW4375" s="29" t="str">
        <f t="shared" si="690"/>
        <v/>
      </c>
      <c r="AX4375" s="29" t="str">
        <f t="shared" si="682"/>
        <v/>
      </c>
      <c r="AY4375" s="29" t="str">
        <f t="shared" si="688"/>
        <v>https://media.mediathek-tanz-theater.de/iiif/2/nvt_img-494-001-003.JP2</v>
      </c>
      <c r="AZ4375" s="29" t="str">
        <f t="shared" si="683"/>
        <v>image/jp2</v>
      </c>
      <c r="BA4375" s="29" t="str">
        <f t="shared" si="684"/>
        <v>presentation/iiif</v>
      </c>
      <c r="BB4375" s="29" t="str">
        <f t="shared" si="685"/>
        <v>https://media.mediathek-tanz-theater.de/iiif/2/nvt_img-494-001-003.JP2/full/100,/0/default.jpg</v>
      </c>
      <c r="BC4375" s="29" t="str">
        <f t="shared" si="681"/>
        <v>image/jpeg</v>
      </c>
      <c r="BD4375" s="29" t="str">
        <f t="shared" si="686"/>
        <v>presentation/thumbnail</v>
      </c>
    </row>
    <row r="4376" spans="1:56">
      <c r="A4376" s="29">
        <v>1</v>
      </c>
      <c r="B4376" s="29">
        <v>0</v>
      </c>
      <c r="C4376" s="38" t="s">
        <v>16375</v>
      </c>
      <c r="D4376" s="38" t="s">
        <v>16376</v>
      </c>
      <c r="F4376" s="38" t="s">
        <v>15199</v>
      </c>
      <c r="I4376" s="38" t="s">
        <v>4438</v>
      </c>
      <c r="J4376" t="s">
        <v>16359</v>
      </c>
      <c r="N4376" s="38" t="s">
        <v>1223</v>
      </c>
      <c r="P4376" s="38" t="s">
        <v>1860</v>
      </c>
      <c r="R4376" s="38" t="s">
        <v>15727</v>
      </c>
      <c r="X4376" s="367">
        <v>29902</v>
      </c>
      <c r="Y4376" s="38" t="s">
        <v>1854</v>
      </c>
      <c r="AA4376" s="38" t="s">
        <v>1170</v>
      </c>
      <c r="AE4376" s="38" t="s">
        <v>2950</v>
      </c>
      <c r="AG4376" s="38">
        <v>1</v>
      </c>
      <c r="AH4376" s="38" t="s">
        <v>4439</v>
      </c>
      <c r="AI4376" s="38" t="s">
        <v>4440</v>
      </c>
      <c r="AJ4376" s="38" t="s">
        <v>14385</v>
      </c>
      <c r="AL4376" s="301" t="s">
        <v>16313</v>
      </c>
      <c r="AO4376" s="29" t="s">
        <v>4442</v>
      </c>
      <c r="AR4376" s="29" t="str">
        <f t="shared" si="689"/>
        <v>1</v>
      </c>
      <c r="AS4376" s="29">
        <f t="shared" si="687"/>
        <v>0</v>
      </c>
      <c r="AW4376" s="29" t="str">
        <f t="shared" si="690"/>
        <v/>
      </c>
      <c r="AX4376" s="29" t="str">
        <f t="shared" si="682"/>
        <v/>
      </c>
      <c r="AY4376" s="29" t="str">
        <f t="shared" si="688"/>
        <v>https://media.mediathek-tanz-theater.de/iiif/2/nvt_img-494-002.JP2</v>
      </c>
      <c r="AZ4376" s="29" t="str">
        <f t="shared" si="683"/>
        <v>image/jp2</v>
      </c>
      <c r="BA4376" s="29" t="str">
        <f t="shared" si="684"/>
        <v>presentation/iiif</v>
      </c>
      <c r="BB4376" s="29" t="str">
        <f t="shared" si="685"/>
        <v>https://media.mediathek-tanz-theater.de/iiif/2/nvt_img-494-002.JP2/full/100,/0/default.jpg</v>
      </c>
      <c r="BC4376" s="29" t="str">
        <f t="shared" si="681"/>
        <v>image/jpeg</v>
      </c>
      <c r="BD4376" s="29" t="str">
        <f t="shared" si="686"/>
        <v>presentation/thumbnail</v>
      </c>
    </row>
    <row r="4377" spans="1:56">
      <c r="A4377" s="29">
        <v>1</v>
      </c>
      <c r="B4377" s="29">
        <v>0</v>
      </c>
      <c r="C4377" s="38" t="s">
        <v>16377</v>
      </c>
      <c r="D4377" s="38" t="s">
        <v>16378</v>
      </c>
      <c r="F4377" s="38" t="s">
        <v>15199</v>
      </c>
      <c r="H4377" s="38" t="s">
        <v>15498</v>
      </c>
      <c r="I4377" s="38" t="s">
        <v>4446</v>
      </c>
      <c r="J4377" s="38" t="s">
        <v>16375</v>
      </c>
      <c r="N4377" s="38" t="s">
        <v>1223</v>
      </c>
      <c r="P4377" s="38" t="s">
        <v>1860</v>
      </c>
      <c r="R4377" s="38" t="s">
        <v>15727</v>
      </c>
      <c r="U4377" s="38" t="s">
        <v>15346</v>
      </c>
      <c r="X4377" s="367">
        <v>29902</v>
      </c>
      <c r="Y4377" s="38" t="s">
        <v>1854</v>
      </c>
      <c r="AA4377" s="38" t="s">
        <v>1170</v>
      </c>
      <c r="AB4377" s="38" t="s">
        <v>16379</v>
      </c>
      <c r="AE4377" s="38" t="s">
        <v>2950</v>
      </c>
      <c r="AG4377" s="38">
        <v>1</v>
      </c>
      <c r="AH4377" s="38" t="s">
        <v>4439</v>
      </c>
      <c r="AI4377" s="38" t="s">
        <v>4440</v>
      </c>
      <c r="AJ4377" s="38" t="s">
        <v>4449</v>
      </c>
      <c r="AK4377" s="38" t="s">
        <v>14074</v>
      </c>
      <c r="AL4377" s="301" t="s">
        <v>16313</v>
      </c>
      <c r="AO4377" s="29" t="s">
        <v>4442</v>
      </c>
      <c r="AR4377" s="29" t="str">
        <f t="shared" si="689"/>
        <v>0</v>
      </c>
      <c r="AS4377" s="29">
        <f t="shared" si="687"/>
        <v>0</v>
      </c>
      <c r="AW4377" s="29" t="str">
        <f t="shared" si="690"/>
        <v/>
      </c>
      <c r="AX4377" s="29" t="str">
        <f t="shared" si="682"/>
        <v/>
      </c>
      <c r="AY4377" s="29" t="str">
        <f t="shared" si="688"/>
        <v>https://media.mediathek-tanz-theater.de/iiif/2/nvt_img-494-002-001.JP2</v>
      </c>
      <c r="AZ4377" s="29" t="str">
        <f t="shared" si="683"/>
        <v>image/jp2</v>
      </c>
      <c r="BA4377" s="29" t="str">
        <f t="shared" si="684"/>
        <v>presentation/iiif</v>
      </c>
      <c r="BB4377" s="29" t="str">
        <f t="shared" si="685"/>
        <v>https://media.mediathek-tanz-theater.de/iiif/2/nvt_img-494-002-001.JP2/full/100,/0/default.jpg</v>
      </c>
      <c r="BC4377" s="29" t="str">
        <f t="shared" si="681"/>
        <v>image/jpeg</v>
      </c>
      <c r="BD4377" s="29" t="str">
        <f t="shared" si="686"/>
        <v>presentation/thumbnail</v>
      </c>
    </row>
    <row r="4378" spans="1:56" ht="25.5">
      <c r="A4378" s="29">
        <v>1</v>
      </c>
      <c r="B4378" s="29">
        <v>0</v>
      </c>
      <c r="C4378" s="38" t="s">
        <v>16380</v>
      </c>
      <c r="D4378" s="38" t="s">
        <v>16381</v>
      </c>
      <c r="F4378" s="38" t="s">
        <v>15199</v>
      </c>
      <c r="H4378" s="38" t="s">
        <v>15498</v>
      </c>
      <c r="I4378" s="38" t="s">
        <v>4446</v>
      </c>
      <c r="J4378" s="38" t="s">
        <v>16375</v>
      </c>
      <c r="N4378" s="38" t="s">
        <v>1223</v>
      </c>
      <c r="P4378" s="38" t="s">
        <v>1860</v>
      </c>
      <c r="R4378" s="38" t="s">
        <v>15727</v>
      </c>
      <c r="U4378" s="38" t="s">
        <v>16366</v>
      </c>
      <c r="X4378" s="367">
        <v>29902</v>
      </c>
      <c r="Y4378" s="38" t="s">
        <v>1854</v>
      </c>
      <c r="AA4378" s="38" t="s">
        <v>1170</v>
      </c>
      <c r="AB4378" s="38" t="s">
        <v>16382</v>
      </c>
      <c r="AE4378" s="38" t="s">
        <v>2950</v>
      </c>
      <c r="AG4378" s="38">
        <v>1</v>
      </c>
      <c r="AH4378" s="38" t="s">
        <v>4439</v>
      </c>
      <c r="AI4378" s="38" t="s">
        <v>4440</v>
      </c>
      <c r="AJ4378" s="38" t="s">
        <v>4449</v>
      </c>
      <c r="AK4378" s="38" t="s">
        <v>14074</v>
      </c>
      <c r="AL4378" s="301" t="s">
        <v>16313</v>
      </c>
      <c r="AO4378" s="29" t="s">
        <v>4442</v>
      </c>
      <c r="AR4378" s="29" t="str">
        <f t="shared" si="689"/>
        <v>0</v>
      </c>
      <c r="AS4378" s="29">
        <f t="shared" si="687"/>
        <v>0</v>
      </c>
      <c r="AW4378" s="29" t="str">
        <f t="shared" si="690"/>
        <v/>
      </c>
      <c r="AX4378" s="29" t="str">
        <f t="shared" si="682"/>
        <v/>
      </c>
      <c r="AY4378" s="29" t="str">
        <f t="shared" si="688"/>
        <v>https://media.mediathek-tanz-theater.de/iiif/2/nvt_img-494-002-002.JP2</v>
      </c>
      <c r="AZ4378" s="29" t="str">
        <f t="shared" si="683"/>
        <v>image/jp2</v>
      </c>
      <c r="BA4378" s="29" t="str">
        <f t="shared" si="684"/>
        <v>presentation/iiif</v>
      </c>
      <c r="BB4378" s="29" t="str">
        <f t="shared" si="685"/>
        <v>https://media.mediathek-tanz-theater.de/iiif/2/nvt_img-494-002-002.JP2/full/100,/0/default.jpg</v>
      </c>
      <c r="BC4378" s="29" t="str">
        <f t="shared" si="681"/>
        <v>image/jpeg</v>
      </c>
      <c r="BD4378" s="29" t="str">
        <f t="shared" si="686"/>
        <v>presentation/thumbnail</v>
      </c>
    </row>
    <row r="4379" spans="1:56" ht="38.25">
      <c r="A4379" s="29">
        <v>1</v>
      </c>
      <c r="B4379" s="29">
        <v>0</v>
      </c>
      <c r="C4379" s="38" t="s">
        <v>16383</v>
      </c>
      <c r="D4379" s="38" t="s">
        <v>16384</v>
      </c>
      <c r="F4379" s="38" t="s">
        <v>15199</v>
      </c>
      <c r="H4379" s="38" t="s">
        <v>15498</v>
      </c>
      <c r="I4379" s="38" t="s">
        <v>4446</v>
      </c>
      <c r="J4379" s="38" t="s">
        <v>16375</v>
      </c>
      <c r="N4379" s="38" t="s">
        <v>1223</v>
      </c>
      <c r="P4379" s="38" t="s">
        <v>1860</v>
      </c>
      <c r="R4379" s="38" t="s">
        <v>15727</v>
      </c>
      <c r="U4379" s="38" t="s">
        <v>16385</v>
      </c>
      <c r="X4379" s="367">
        <v>29902</v>
      </c>
      <c r="Y4379" s="38" t="s">
        <v>1854</v>
      </c>
      <c r="AA4379" s="38" t="s">
        <v>1170</v>
      </c>
      <c r="AB4379" s="38" t="s">
        <v>16386</v>
      </c>
      <c r="AE4379" s="38" t="s">
        <v>2950</v>
      </c>
      <c r="AG4379" s="38">
        <v>1</v>
      </c>
      <c r="AH4379" s="38" t="s">
        <v>4439</v>
      </c>
      <c r="AI4379" s="38" t="s">
        <v>4440</v>
      </c>
      <c r="AJ4379" s="38" t="s">
        <v>4449</v>
      </c>
      <c r="AK4379" s="38" t="s">
        <v>16387</v>
      </c>
      <c r="AL4379" s="301" t="s">
        <v>16313</v>
      </c>
      <c r="AO4379" s="29" t="s">
        <v>4442</v>
      </c>
      <c r="AR4379" s="29" t="str">
        <f t="shared" si="689"/>
        <v>0</v>
      </c>
      <c r="AS4379" s="29">
        <f t="shared" si="687"/>
        <v>0</v>
      </c>
      <c r="AW4379" s="29" t="str">
        <f t="shared" si="690"/>
        <v/>
      </c>
      <c r="AX4379" s="29" t="str">
        <f t="shared" si="682"/>
        <v/>
      </c>
      <c r="AY4379" s="29" t="str">
        <f t="shared" si="688"/>
        <v>https://media.mediathek-tanz-theater.de/iiif/2/nvt_img-494-002-003.JP2</v>
      </c>
      <c r="AZ4379" s="29" t="str">
        <f t="shared" si="683"/>
        <v>image/jp2</v>
      </c>
      <c r="BA4379" s="29" t="str">
        <f t="shared" si="684"/>
        <v>presentation/iiif</v>
      </c>
      <c r="BB4379" s="29" t="str">
        <f t="shared" si="685"/>
        <v>https://media.mediathek-tanz-theater.de/iiif/2/nvt_img-494-002-003.JP2/full/100,/0/default.jpg</v>
      </c>
      <c r="BC4379" s="29" t="str">
        <f t="shared" si="681"/>
        <v>image/jpeg</v>
      </c>
      <c r="BD4379" s="29" t="str">
        <f t="shared" si="686"/>
        <v>presentation/thumbnail</v>
      </c>
    </row>
    <row r="4380" spans="1:56">
      <c r="A4380" s="29">
        <v>1</v>
      </c>
      <c r="B4380" s="29">
        <v>0</v>
      </c>
      <c r="C4380" s="38" t="s">
        <v>16388</v>
      </c>
      <c r="D4380" s="38" t="s">
        <v>16389</v>
      </c>
      <c r="F4380" s="38" t="s">
        <v>15199</v>
      </c>
      <c r="I4380" s="38" t="s">
        <v>4438</v>
      </c>
      <c r="J4380" t="s">
        <v>16359</v>
      </c>
      <c r="N4380" s="38" t="s">
        <v>1223</v>
      </c>
      <c r="P4380" s="38" t="s">
        <v>1860</v>
      </c>
      <c r="R4380" s="38" t="s">
        <v>15727</v>
      </c>
      <c r="X4380" s="367">
        <v>29902</v>
      </c>
      <c r="Y4380" s="38" t="s">
        <v>1854</v>
      </c>
      <c r="AA4380" s="38" t="s">
        <v>1170</v>
      </c>
      <c r="AE4380" s="38" t="s">
        <v>2950</v>
      </c>
      <c r="AG4380" s="38">
        <v>1</v>
      </c>
      <c r="AH4380" s="38" t="s">
        <v>4439</v>
      </c>
      <c r="AI4380" s="38" t="s">
        <v>4440</v>
      </c>
      <c r="AJ4380" s="38" t="s">
        <v>14652</v>
      </c>
      <c r="AL4380" s="301" t="s">
        <v>16313</v>
      </c>
      <c r="AO4380" s="29" t="s">
        <v>4442</v>
      </c>
      <c r="AR4380" s="29" t="str">
        <f t="shared" si="689"/>
        <v>1</v>
      </c>
      <c r="AS4380" s="29">
        <f t="shared" si="687"/>
        <v>0</v>
      </c>
      <c r="AW4380" s="29" t="str">
        <f t="shared" si="690"/>
        <v/>
      </c>
      <c r="AX4380" s="29" t="str">
        <f t="shared" si="682"/>
        <v/>
      </c>
      <c r="AY4380" s="29" t="str">
        <f t="shared" si="688"/>
        <v>https://media.mediathek-tanz-theater.de/iiif/2/nvt_img-494-003.JP2</v>
      </c>
      <c r="AZ4380" s="29" t="str">
        <f t="shared" si="683"/>
        <v>image/jp2</v>
      </c>
      <c r="BA4380" s="29" t="str">
        <f t="shared" si="684"/>
        <v>presentation/iiif</v>
      </c>
      <c r="BB4380" s="29" t="str">
        <f t="shared" si="685"/>
        <v>https://media.mediathek-tanz-theater.de/iiif/2/nvt_img-494-003.JP2/full/100,/0/default.jpg</v>
      </c>
      <c r="BC4380" s="29" t="str">
        <f t="shared" si="681"/>
        <v>image/jpeg</v>
      </c>
      <c r="BD4380" s="29" t="str">
        <f t="shared" si="686"/>
        <v>presentation/thumbnail</v>
      </c>
    </row>
    <row r="4381" spans="1:56" ht="25.5">
      <c r="A4381" s="29">
        <v>1</v>
      </c>
      <c r="B4381" s="29">
        <v>0</v>
      </c>
      <c r="C4381" s="38" t="s">
        <v>16390</v>
      </c>
      <c r="D4381" s="38" t="s">
        <v>16391</v>
      </c>
      <c r="F4381" s="38" t="s">
        <v>15199</v>
      </c>
      <c r="I4381" s="38" t="s">
        <v>4446</v>
      </c>
      <c r="J4381" s="38" t="s">
        <v>16388</v>
      </c>
      <c r="N4381" s="38" t="s">
        <v>1223</v>
      </c>
      <c r="P4381" s="38" t="s">
        <v>1860</v>
      </c>
      <c r="R4381" s="38" t="s">
        <v>15727</v>
      </c>
      <c r="U4381" s="38" t="s">
        <v>16385</v>
      </c>
      <c r="X4381" s="367">
        <v>29902</v>
      </c>
      <c r="Y4381" s="38" t="s">
        <v>1854</v>
      </c>
      <c r="AA4381" s="38" t="s">
        <v>1170</v>
      </c>
      <c r="AB4381" s="38" t="s">
        <v>16392</v>
      </c>
      <c r="AE4381" s="38" t="s">
        <v>2950</v>
      </c>
      <c r="AG4381" s="38">
        <v>1</v>
      </c>
      <c r="AH4381" s="38" t="s">
        <v>4439</v>
      </c>
      <c r="AI4381" s="38" t="s">
        <v>4440</v>
      </c>
      <c r="AJ4381" s="38" t="s">
        <v>4449</v>
      </c>
      <c r="AK4381" s="38" t="s">
        <v>14074</v>
      </c>
      <c r="AL4381" s="301" t="s">
        <v>16313</v>
      </c>
      <c r="AO4381" s="29" t="s">
        <v>4442</v>
      </c>
      <c r="AR4381" s="29" t="str">
        <f t="shared" si="689"/>
        <v>0</v>
      </c>
      <c r="AS4381" s="29">
        <f t="shared" si="687"/>
        <v>0</v>
      </c>
      <c r="AW4381" s="29" t="str">
        <f t="shared" si="690"/>
        <v/>
      </c>
      <c r="AX4381" s="29" t="str">
        <f t="shared" si="682"/>
        <v/>
      </c>
      <c r="AY4381" s="29" t="str">
        <f t="shared" si="688"/>
        <v>https://media.mediathek-tanz-theater.de/iiif/2/nvt_img-494-003-001.JP2</v>
      </c>
      <c r="AZ4381" s="29" t="str">
        <f t="shared" si="683"/>
        <v>image/jp2</v>
      </c>
      <c r="BA4381" s="29" t="str">
        <f t="shared" si="684"/>
        <v>presentation/iiif</v>
      </c>
      <c r="BB4381" s="29" t="str">
        <f t="shared" si="685"/>
        <v>https://media.mediathek-tanz-theater.de/iiif/2/nvt_img-494-003-001.JP2/full/100,/0/default.jpg</v>
      </c>
      <c r="BC4381" s="29" t="str">
        <f t="shared" si="681"/>
        <v>image/jpeg</v>
      </c>
      <c r="BD4381" s="29" t="str">
        <f t="shared" si="686"/>
        <v>presentation/thumbnail</v>
      </c>
    </row>
    <row r="4382" spans="1:56" ht="25.5">
      <c r="A4382" s="29">
        <v>1</v>
      </c>
      <c r="B4382" s="29">
        <v>0</v>
      </c>
      <c r="C4382" s="38" t="s">
        <v>16393</v>
      </c>
      <c r="D4382" s="38" t="s">
        <v>16394</v>
      </c>
      <c r="F4382" s="38" t="s">
        <v>15199</v>
      </c>
      <c r="I4382" s="38" t="s">
        <v>4446</v>
      </c>
      <c r="J4382" s="38" t="s">
        <v>16388</v>
      </c>
      <c r="N4382" s="38" t="s">
        <v>1223</v>
      </c>
      <c r="P4382" s="38" t="s">
        <v>1860</v>
      </c>
      <c r="R4382" s="38" t="s">
        <v>15727</v>
      </c>
      <c r="U4382" s="38" t="s">
        <v>16385</v>
      </c>
      <c r="X4382" s="367">
        <v>29902</v>
      </c>
      <c r="Y4382" s="38" t="s">
        <v>1854</v>
      </c>
      <c r="AA4382" s="38" t="s">
        <v>1170</v>
      </c>
      <c r="AB4382" s="38" t="s">
        <v>16395</v>
      </c>
      <c r="AE4382" s="38" t="s">
        <v>2950</v>
      </c>
      <c r="AG4382" s="38">
        <v>1</v>
      </c>
      <c r="AH4382" s="38" t="s">
        <v>4439</v>
      </c>
      <c r="AI4382" s="38" t="s">
        <v>4440</v>
      </c>
      <c r="AJ4382" s="38" t="s">
        <v>4449</v>
      </c>
      <c r="AK4382" s="38" t="s">
        <v>14074</v>
      </c>
      <c r="AL4382" s="301" t="s">
        <v>16313</v>
      </c>
      <c r="AO4382" s="29" t="s">
        <v>4442</v>
      </c>
      <c r="AR4382" s="29" t="str">
        <f t="shared" si="689"/>
        <v>0</v>
      </c>
      <c r="AS4382" s="29">
        <f t="shared" si="687"/>
        <v>0</v>
      </c>
      <c r="AW4382" s="29" t="str">
        <f t="shared" si="690"/>
        <v/>
      </c>
      <c r="AX4382" s="29" t="str">
        <f t="shared" si="682"/>
        <v/>
      </c>
      <c r="AY4382" s="29" t="str">
        <f t="shared" si="688"/>
        <v>https://media.mediathek-tanz-theater.de/iiif/2/nvt_img-494-003-002.JP2</v>
      </c>
      <c r="AZ4382" s="29" t="str">
        <f t="shared" si="683"/>
        <v>image/jp2</v>
      </c>
      <c r="BA4382" s="29" t="str">
        <f t="shared" si="684"/>
        <v>presentation/iiif</v>
      </c>
      <c r="BB4382" s="29" t="str">
        <f t="shared" si="685"/>
        <v>https://media.mediathek-tanz-theater.de/iiif/2/nvt_img-494-003-002.JP2/full/100,/0/default.jpg</v>
      </c>
      <c r="BC4382" s="29" t="str">
        <f t="shared" si="681"/>
        <v>image/jpeg</v>
      </c>
      <c r="BD4382" s="29" t="str">
        <f t="shared" si="686"/>
        <v>presentation/thumbnail</v>
      </c>
    </row>
    <row r="4383" spans="1:56">
      <c r="A4383" s="29">
        <v>1</v>
      </c>
      <c r="B4383" s="29">
        <v>0</v>
      </c>
      <c r="C4383" s="38" t="s">
        <v>16396</v>
      </c>
      <c r="D4383" s="38" t="s">
        <v>16397</v>
      </c>
      <c r="F4383" s="38" t="s">
        <v>15199</v>
      </c>
      <c r="I4383" s="38" t="s">
        <v>4438</v>
      </c>
      <c r="J4383" t="s">
        <v>16359</v>
      </c>
      <c r="N4383" s="38" t="s">
        <v>1223</v>
      </c>
      <c r="P4383" s="38" t="s">
        <v>1860</v>
      </c>
      <c r="R4383" s="38" t="s">
        <v>15727</v>
      </c>
      <c r="X4383" s="367">
        <v>29902</v>
      </c>
      <c r="Y4383" s="38" t="s">
        <v>1854</v>
      </c>
      <c r="AA4383" s="38" t="s">
        <v>1170</v>
      </c>
      <c r="AE4383" s="38" t="s">
        <v>2950</v>
      </c>
      <c r="AG4383" s="38">
        <v>1</v>
      </c>
      <c r="AH4383" s="38" t="s">
        <v>4439</v>
      </c>
      <c r="AI4383" s="38" t="s">
        <v>4440</v>
      </c>
      <c r="AJ4383" s="38" t="s">
        <v>16398</v>
      </c>
      <c r="AL4383" s="301" t="s">
        <v>16313</v>
      </c>
      <c r="AO4383" s="29" t="s">
        <v>4442</v>
      </c>
      <c r="AR4383" s="29" t="str">
        <f t="shared" si="689"/>
        <v>1</v>
      </c>
      <c r="AS4383" s="29">
        <f t="shared" si="687"/>
        <v>0</v>
      </c>
      <c r="AW4383" s="29" t="str">
        <f t="shared" si="690"/>
        <v/>
      </c>
      <c r="AX4383" s="29" t="str">
        <f t="shared" si="682"/>
        <v/>
      </c>
      <c r="AY4383" s="29" t="str">
        <f t="shared" si="688"/>
        <v>https://media.mediathek-tanz-theater.de/iiif/2/nvt_img-494-004.JP2</v>
      </c>
      <c r="AZ4383" s="29" t="str">
        <f t="shared" si="683"/>
        <v>image/jp2</v>
      </c>
      <c r="BA4383" s="29" t="str">
        <f t="shared" si="684"/>
        <v>presentation/iiif</v>
      </c>
      <c r="BB4383" s="29" t="str">
        <f t="shared" si="685"/>
        <v>https://media.mediathek-tanz-theater.de/iiif/2/nvt_img-494-004.JP2/full/100,/0/default.jpg</v>
      </c>
      <c r="BC4383" s="29" t="str">
        <f t="shared" si="681"/>
        <v>image/jpeg</v>
      </c>
      <c r="BD4383" s="29" t="str">
        <f t="shared" si="686"/>
        <v>presentation/thumbnail</v>
      </c>
    </row>
    <row r="4384" spans="1:56" ht="25.5">
      <c r="A4384" s="29">
        <v>1</v>
      </c>
      <c r="B4384" s="29">
        <v>0</v>
      </c>
      <c r="C4384" s="38" t="s">
        <v>16399</v>
      </c>
      <c r="D4384" s="38" t="s">
        <v>16400</v>
      </c>
      <c r="F4384" s="38" t="s">
        <v>15199</v>
      </c>
      <c r="I4384" s="38" t="s">
        <v>4446</v>
      </c>
      <c r="J4384" s="38" t="s">
        <v>16396</v>
      </c>
      <c r="N4384" s="38" t="s">
        <v>1223</v>
      </c>
      <c r="P4384" s="38" t="s">
        <v>1860</v>
      </c>
      <c r="R4384" s="38" t="s">
        <v>15727</v>
      </c>
      <c r="U4384" s="38" t="s">
        <v>16373</v>
      </c>
      <c r="X4384" s="367">
        <v>29902</v>
      </c>
      <c r="Y4384" s="38" t="s">
        <v>1854</v>
      </c>
      <c r="AA4384" s="38" t="s">
        <v>1170</v>
      </c>
      <c r="AB4384" s="38" t="s">
        <v>16401</v>
      </c>
      <c r="AE4384" s="38" t="s">
        <v>2950</v>
      </c>
      <c r="AG4384" s="38">
        <v>1</v>
      </c>
      <c r="AH4384" s="38" t="s">
        <v>4439</v>
      </c>
      <c r="AI4384" s="38" t="s">
        <v>4440</v>
      </c>
      <c r="AJ4384" s="38" t="s">
        <v>4449</v>
      </c>
      <c r="AK4384" s="38" t="s">
        <v>14074</v>
      </c>
      <c r="AL4384" s="301" t="s">
        <v>16313</v>
      </c>
      <c r="AO4384" s="29" t="s">
        <v>4442</v>
      </c>
      <c r="AR4384" s="29" t="str">
        <f t="shared" si="689"/>
        <v>0</v>
      </c>
      <c r="AS4384" s="29">
        <f t="shared" si="687"/>
        <v>0</v>
      </c>
      <c r="AW4384" s="29" t="str">
        <f t="shared" si="690"/>
        <v/>
      </c>
      <c r="AX4384" s="29" t="str">
        <f t="shared" si="682"/>
        <v/>
      </c>
      <c r="AY4384" s="29" t="str">
        <f t="shared" si="688"/>
        <v>https://media.mediathek-tanz-theater.de/iiif/2/nvt_img-494-004-001.JP2</v>
      </c>
      <c r="AZ4384" s="29" t="str">
        <f t="shared" si="683"/>
        <v>image/jp2</v>
      </c>
      <c r="BA4384" s="29" t="str">
        <f t="shared" si="684"/>
        <v>presentation/iiif</v>
      </c>
      <c r="BB4384" s="29" t="str">
        <f t="shared" si="685"/>
        <v>https://media.mediathek-tanz-theater.de/iiif/2/nvt_img-494-004-001.JP2/full/100,/0/default.jpg</v>
      </c>
      <c r="BC4384" s="29" t="str">
        <f t="shared" si="681"/>
        <v>image/jpeg</v>
      </c>
      <c r="BD4384" s="29" t="str">
        <f t="shared" si="686"/>
        <v>presentation/thumbnail</v>
      </c>
    </row>
    <row r="4385" spans="1:56" ht="38.25">
      <c r="A4385" s="29">
        <v>1</v>
      </c>
      <c r="B4385" s="29">
        <v>0</v>
      </c>
      <c r="C4385" s="38" t="s">
        <v>16402</v>
      </c>
      <c r="D4385" s="38" t="s">
        <v>16403</v>
      </c>
      <c r="F4385" s="38" t="s">
        <v>15199</v>
      </c>
      <c r="I4385" s="38" t="s">
        <v>4446</v>
      </c>
      <c r="J4385" s="38" t="s">
        <v>16396</v>
      </c>
      <c r="N4385" s="38" t="s">
        <v>1223</v>
      </c>
      <c r="P4385" s="38" t="s">
        <v>1860</v>
      </c>
      <c r="R4385" s="38" t="s">
        <v>15727</v>
      </c>
      <c r="U4385" s="38" t="s">
        <v>16373</v>
      </c>
      <c r="X4385" s="367">
        <v>29902</v>
      </c>
      <c r="Y4385" s="38" t="s">
        <v>1854</v>
      </c>
      <c r="AA4385" s="38" t="s">
        <v>1170</v>
      </c>
      <c r="AB4385" s="38" t="s">
        <v>16404</v>
      </c>
      <c r="AE4385" s="38" t="s">
        <v>2950</v>
      </c>
      <c r="AG4385" s="38">
        <v>1</v>
      </c>
      <c r="AH4385" s="38" t="s">
        <v>4439</v>
      </c>
      <c r="AI4385" s="38" t="s">
        <v>4440</v>
      </c>
      <c r="AJ4385" s="38" t="s">
        <v>4449</v>
      </c>
      <c r="AK4385" s="38" t="s">
        <v>16405</v>
      </c>
      <c r="AL4385" s="301" t="s">
        <v>16313</v>
      </c>
      <c r="AO4385" s="29" t="s">
        <v>4442</v>
      </c>
      <c r="AR4385" s="29" t="str">
        <f t="shared" si="689"/>
        <v>0</v>
      </c>
      <c r="AS4385" s="29">
        <f t="shared" si="687"/>
        <v>0</v>
      </c>
      <c r="AW4385" s="29" t="str">
        <f t="shared" si="690"/>
        <v/>
      </c>
      <c r="AX4385" s="29" t="str">
        <f t="shared" si="682"/>
        <v/>
      </c>
      <c r="AY4385" s="29" t="str">
        <f t="shared" si="688"/>
        <v>https://media.mediathek-tanz-theater.de/iiif/2/nvt_img-494-004-002.JP2</v>
      </c>
      <c r="AZ4385" s="29" t="str">
        <f t="shared" si="683"/>
        <v>image/jp2</v>
      </c>
      <c r="BA4385" s="29" t="str">
        <f t="shared" si="684"/>
        <v>presentation/iiif</v>
      </c>
      <c r="BB4385" s="29" t="str">
        <f t="shared" si="685"/>
        <v>https://media.mediathek-tanz-theater.de/iiif/2/nvt_img-494-004-002.JP2/full/100,/0/default.jpg</v>
      </c>
      <c r="BC4385" s="29" t="str">
        <f t="shared" si="681"/>
        <v>image/jpeg</v>
      </c>
      <c r="BD4385" s="29" t="str">
        <f t="shared" si="686"/>
        <v>presentation/thumbnail</v>
      </c>
    </row>
    <row r="4386" spans="1:56" ht="51">
      <c r="A4386" s="29">
        <v>0</v>
      </c>
      <c r="B4386" s="29">
        <v>0</v>
      </c>
      <c r="C4386" t="s">
        <v>16406</v>
      </c>
      <c r="F4386" s="38" t="s">
        <v>15199</v>
      </c>
      <c r="I4386" s="38" t="s">
        <v>4431</v>
      </c>
      <c r="J4386" s="406"/>
      <c r="M4386" s="311"/>
      <c r="U4386"/>
      <c r="AB4386" s="38" t="s">
        <v>16407</v>
      </c>
      <c r="AC4386" s="38" t="s">
        <v>4433</v>
      </c>
      <c r="AE4386" s="38" t="s">
        <v>2950</v>
      </c>
      <c r="AG4386" s="38">
        <v>1</v>
      </c>
      <c r="AJ4386" s="38" t="s">
        <v>5115</v>
      </c>
      <c r="AL4386" s="301" t="s">
        <v>16313</v>
      </c>
      <c r="AR4386" s="29" t="str">
        <f t="shared" si="689"/>
        <v>1</v>
      </c>
      <c r="AS4386" s="29">
        <f t="shared" si="687"/>
        <v>0</v>
      </c>
      <c r="AT4386" s="29">
        <v>0</v>
      </c>
      <c r="AW4386" s="29" t="str">
        <f t="shared" si="690"/>
        <v/>
      </c>
      <c r="AX4386" s="29" t="str">
        <f t="shared" si="682"/>
        <v/>
      </c>
      <c r="AY4386" s="29" t="str">
        <f t="shared" si="688"/>
        <v>https://media.mediathek-tanz-theater.de/iiif/2/nvt_img-495.JP2</v>
      </c>
      <c r="AZ4386" s="29" t="str">
        <f t="shared" si="683"/>
        <v>image/jp2</v>
      </c>
      <c r="BA4386" s="29" t="str">
        <f t="shared" si="684"/>
        <v>presentation/iiif</v>
      </c>
      <c r="BB4386" s="29" t="str">
        <f t="shared" si="685"/>
        <v>https://media.mediathek-tanz-theater.de/iiif/2/nvt_img-495.JP2/full/100,/0/default.jpg</v>
      </c>
      <c r="BC4386" s="29" t="str">
        <f t="shared" si="681"/>
        <v>image/jpeg</v>
      </c>
      <c r="BD4386" s="29" t="str">
        <f t="shared" si="686"/>
        <v>presentation/thumbnail</v>
      </c>
    </row>
    <row r="4387" spans="1:56">
      <c r="A4387" s="29">
        <v>1</v>
      </c>
      <c r="B4387" s="29">
        <v>0</v>
      </c>
      <c r="C4387" s="38" t="s">
        <v>16408</v>
      </c>
      <c r="D4387" s="38" t="s">
        <v>16409</v>
      </c>
      <c r="F4387" s="38" t="s">
        <v>15199</v>
      </c>
      <c r="I4387" s="38" t="s">
        <v>4438</v>
      </c>
      <c r="J4387" t="s">
        <v>16406</v>
      </c>
      <c r="N4387" s="38" t="s">
        <v>1223</v>
      </c>
      <c r="P4387" s="38" t="s">
        <v>1860</v>
      </c>
      <c r="R4387" s="38" t="s">
        <v>15727</v>
      </c>
      <c r="X4387" s="367">
        <v>29902</v>
      </c>
      <c r="Y4387" s="38" t="s">
        <v>1854</v>
      </c>
      <c r="AA4387" s="38" t="s">
        <v>1170</v>
      </c>
      <c r="AE4387" s="38" t="s">
        <v>2950</v>
      </c>
      <c r="AG4387" s="38">
        <v>1</v>
      </c>
      <c r="AH4387" s="38" t="s">
        <v>4439</v>
      </c>
      <c r="AI4387" s="38" t="s">
        <v>4440</v>
      </c>
      <c r="AJ4387" s="38" t="s">
        <v>15728</v>
      </c>
      <c r="AL4387" s="301" t="s">
        <v>16313</v>
      </c>
      <c r="AO4387" s="29" t="s">
        <v>4442</v>
      </c>
      <c r="AR4387" s="29" t="str">
        <f t="shared" si="689"/>
        <v>1</v>
      </c>
      <c r="AS4387" s="29">
        <f t="shared" si="687"/>
        <v>0</v>
      </c>
      <c r="AW4387" s="29" t="str">
        <f t="shared" si="690"/>
        <v/>
      </c>
      <c r="AX4387" s="29" t="str">
        <f t="shared" si="682"/>
        <v/>
      </c>
      <c r="AY4387" s="29" t="str">
        <f t="shared" si="688"/>
        <v>https://media.mediathek-tanz-theater.de/iiif/2/nvt_img-495-001.JP2</v>
      </c>
      <c r="AZ4387" s="29" t="str">
        <f t="shared" si="683"/>
        <v>image/jp2</v>
      </c>
      <c r="BA4387" s="29" t="str">
        <f t="shared" si="684"/>
        <v>presentation/iiif</v>
      </c>
      <c r="BB4387" s="29" t="str">
        <f t="shared" si="685"/>
        <v>https://media.mediathek-tanz-theater.de/iiif/2/nvt_img-495-001.JP2/full/100,/0/default.jpg</v>
      </c>
      <c r="BC4387" s="29" t="str">
        <f t="shared" si="681"/>
        <v>image/jpeg</v>
      </c>
      <c r="BD4387" s="29" t="str">
        <f t="shared" si="686"/>
        <v>presentation/thumbnail</v>
      </c>
    </row>
    <row r="4388" spans="1:56" ht="51">
      <c r="A4388" s="29">
        <v>1</v>
      </c>
      <c r="B4388" s="29">
        <v>0</v>
      </c>
      <c r="C4388" s="38" t="s">
        <v>16410</v>
      </c>
      <c r="D4388" s="38" t="s">
        <v>16411</v>
      </c>
      <c r="F4388" s="38" t="s">
        <v>15199</v>
      </c>
      <c r="I4388" s="38" t="s">
        <v>4446</v>
      </c>
      <c r="J4388" s="38" t="s">
        <v>16408</v>
      </c>
      <c r="N4388" s="38" t="s">
        <v>1223</v>
      </c>
      <c r="P4388" s="38" t="s">
        <v>1860</v>
      </c>
      <c r="R4388" s="38" t="s">
        <v>15727</v>
      </c>
      <c r="U4388" s="38" t="s">
        <v>1330</v>
      </c>
      <c r="X4388" s="367">
        <v>29902</v>
      </c>
      <c r="Y4388" s="38" t="s">
        <v>1854</v>
      </c>
      <c r="AA4388" s="38" t="s">
        <v>1170</v>
      </c>
      <c r="AB4388" s="38" t="s">
        <v>16412</v>
      </c>
      <c r="AE4388" s="38" t="s">
        <v>2950</v>
      </c>
      <c r="AG4388" s="38">
        <v>1</v>
      </c>
      <c r="AH4388" s="38" t="s">
        <v>4439</v>
      </c>
      <c r="AI4388" s="38" t="s">
        <v>4440</v>
      </c>
      <c r="AJ4388" s="38" t="s">
        <v>4449</v>
      </c>
      <c r="AK4388" s="38" t="s">
        <v>16413</v>
      </c>
      <c r="AL4388" s="301" t="s">
        <v>16313</v>
      </c>
      <c r="AO4388" s="29" t="s">
        <v>4442</v>
      </c>
      <c r="AR4388" s="29" t="str">
        <f t="shared" si="689"/>
        <v>0</v>
      </c>
      <c r="AS4388" s="29">
        <f t="shared" si="687"/>
        <v>0</v>
      </c>
      <c r="AW4388" s="29" t="str">
        <f t="shared" si="690"/>
        <v/>
      </c>
      <c r="AX4388" s="29" t="str">
        <f t="shared" si="682"/>
        <v/>
      </c>
      <c r="AY4388" s="29" t="str">
        <f t="shared" si="688"/>
        <v>https://media.mediathek-tanz-theater.de/iiif/2/nvt_img-495-001-001.JP2</v>
      </c>
      <c r="AZ4388" s="29" t="str">
        <f t="shared" si="683"/>
        <v>image/jp2</v>
      </c>
      <c r="BA4388" s="29" t="str">
        <f t="shared" si="684"/>
        <v>presentation/iiif</v>
      </c>
      <c r="BB4388" s="29" t="str">
        <f t="shared" si="685"/>
        <v>https://media.mediathek-tanz-theater.de/iiif/2/nvt_img-495-001-001.JP2/full/100,/0/default.jpg</v>
      </c>
      <c r="BC4388" s="29" t="str">
        <f t="shared" si="681"/>
        <v>image/jpeg</v>
      </c>
      <c r="BD4388" s="29" t="str">
        <f t="shared" si="686"/>
        <v>presentation/thumbnail</v>
      </c>
    </row>
    <row r="4389" spans="1:56" ht="51">
      <c r="A4389" s="29">
        <v>1</v>
      </c>
      <c r="B4389" s="29">
        <v>0</v>
      </c>
      <c r="C4389" s="38" t="s">
        <v>16414</v>
      </c>
      <c r="D4389" s="38" t="s">
        <v>16415</v>
      </c>
      <c r="F4389" s="38" t="s">
        <v>15199</v>
      </c>
      <c r="I4389" s="38" t="s">
        <v>4446</v>
      </c>
      <c r="J4389" s="38" t="s">
        <v>16408</v>
      </c>
      <c r="N4389" s="38" t="s">
        <v>1223</v>
      </c>
      <c r="P4389" s="38" t="s">
        <v>1860</v>
      </c>
      <c r="R4389" s="38" t="s">
        <v>15727</v>
      </c>
      <c r="U4389" s="38" t="s">
        <v>1330</v>
      </c>
      <c r="X4389" s="367">
        <v>29902</v>
      </c>
      <c r="Y4389" s="38" t="s">
        <v>1854</v>
      </c>
      <c r="AA4389" s="38" t="s">
        <v>1170</v>
      </c>
      <c r="AB4389" s="38" t="s">
        <v>16416</v>
      </c>
      <c r="AE4389" s="38" t="s">
        <v>2950</v>
      </c>
      <c r="AG4389" s="38">
        <v>1</v>
      </c>
      <c r="AH4389" s="38" t="s">
        <v>4439</v>
      </c>
      <c r="AI4389" s="38" t="s">
        <v>4440</v>
      </c>
      <c r="AJ4389" s="38" t="s">
        <v>4449</v>
      </c>
      <c r="AK4389" s="38" t="s">
        <v>16413</v>
      </c>
      <c r="AL4389" s="301" t="s">
        <v>16313</v>
      </c>
      <c r="AO4389" s="29" t="s">
        <v>4442</v>
      </c>
      <c r="AR4389" s="29" t="str">
        <f t="shared" si="689"/>
        <v>0</v>
      </c>
      <c r="AS4389" s="29">
        <f t="shared" si="687"/>
        <v>0</v>
      </c>
      <c r="AW4389" s="29" t="str">
        <f t="shared" si="690"/>
        <v/>
      </c>
      <c r="AX4389" s="29" t="str">
        <f t="shared" si="682"/>
        <v/>
      </c>
      <c r="AY4389" s="29" t="str">
        <f t="shared" si="688"/>
        <v>https://media.mediathek-tanz-theater.de/iiif/2/nvt_img-495-001-002.JP2</v>
      </c>
      <c r="AZ4389" s="29" t="str">
        <f t="shared" si="683"/>
        <v>image/jp2</v>
      </c>
      <c r="BA4389" s="29" t="str">
        <f t="shared" si="684"/>
        <v>presentation/iiif</v>
      </c>
      <c r="BB4389" s="29" t="str">
        <f t="shared" si="685"/>
        <v>https://media.mediathek-tanz-theater.de/iiif/2/nvt_img-495-001-002.JP2/full/100,/0/default.jpg</v>
      </c>
      <c r="BC4389" s="29" t="str">
        <f t="shared" si="681"/>
        <v>image/jpeg</v>
      </c>
      <c r="BD4389" s="29" t="str">
        <f t="shared" si="686"/>
        <v>presentation/thumbnail</v>
      </c>
    </row>
    <row r="4390" spans="1:56" ht="51">
      <c r="A4390" s="29">
        <v>1</v>
      </c>
      <c r="B4390" s="29">
        <v>0</v>
      </c>
      <c r="C4390" s="38" t="s">
        <v>16417</v>
      </c>
      <c r="D4390" s="38" t="s">
        <v>16418</v>
      </c>
      <c r="F4390" s="38" t="s">
        <v>15199</v>
      </c>
      <c r="I4390" s="38" t="s">
        <v>4446</v>
      </c>
      <c r="J4390" s="38" t="s">
        <v>16408</v>
      </c>
      <c r="N4390" s="38" t="s">
        <v>1223</v>
      </c>
      <c r="P4390" s="38" t="s">
        <v>1860</v>
      </c>
      <c r="R4390" s="38" t="s">
        <v>15727</v>
      </c>
      <c r="U4390" s="38" t="s">
        <v>1330</v>
      </c>
      <c r="X4390" s="367">
        <v>29902</v>
      </c>
      <c r="Y4390" s="38" t="s">
        <v>1854</v>
      </c>
      <c r="AA4390" s="38" t="s">
        <v>1170</v>
      </c>
      <c r="AB4390" s="38" t="s">
        <v>16419</v>
      </c>
      <c r="AE4390" s="38" t="s">
        <v>2950</v>
      </c>
      <c r="AG4390" s="38">
        <v>1</v>
      </c>
      <c r="AH4390" s="38" t="s">
        <v>4439</v>
      </c>
      <c r="AI4390" s="38" t="s">
        <v>4440</v>
      </c>
      <c r="AJ4390" s="38" t="s">
        <v>4449</v>
      </c>
      <c r="AK4390" s="38" t="s">
        <v>16420</v>
      </c>
      <c r="AL4390" s="301" t="s">
        <v>16313</v>
      </c>
      <c r="AO4390" s="29" t="s">
        <v>4442</v>
      </c>
      <c r="AR4390" s="29" t="str">
        <f t="shared" si="689"/>
        <v>0</v>
      </c>
      <c r="AS4390" s="29">
        <f t="shared" si="687"/>
        <v>0</v>
      </c>
      <c r="AW4390" s="29" t="str">
        <f t="shared" si="690"/>
        <v/>
      </c>
      <c r="AX4390" s="29" t="str">
        <f t="shared" si="682"/>
        <v/>
      </c>
      <c r="AY4390" s="29" t="str">
        <f t="shared" si="688"/>
        <v>https://media.mediathek-tanz-theater.de/iiif/2/nvt_img-495-001-003.JP2</v>
      </c>
      <c r="AZ4390" s="29" t="str">
        <f t="shared" si="683"/>
        <v>image/jp2</v>
      </c>
      <c r="BA4390" s="29" t="str">
        <f t="shared" si="684"/>
        <v>presentation/iiif</v>
      </c>
      <c r="BB4390" s="29" t="str">
        <f t="shared" si="685"/>
        <v>https://media.mediathek-tanz-theater.de/iiif/2/nvt_img-495-001-003.JP2/full/100,/0/default.jpg</v>
      </c>
      <c r="BC4390" s="29" t="str">
        <f t="shared" si="681"/>
        <v>image/jpeg</v>
      </c>
      <c r="BD4390" s="29" t="str">
        <f t="shared" si="686"/>
        <v>presentation/thumbnail</v>
      </c>
    </row>
    <row r="4391" spans="1:56">
      <c r="A4391" s="29">
        <v>1</v>
      </c>
      <c r="B4391" s="29">
        <v>0</v>
      </c>
      <c r="C4391" s="38" t="s">
        <v>16421</v>
      </c>
      <c r="D4391" s="38" t="s">
        <v>16422</v>
      </c>
      <c r="F4391" s="38" t="s">
        <v>15199</v>
      </c>
      <c r="I4391" s="38" t="s">
        <v>4438</v>
      </c>
      <c r="J4391" t="s">
        <v>16406</v>
      </c>
      <c r="N4391" s="38" t="s">
        <v>1223</v>
      </c>
      <c r="P4391" s="38" t="s">
        <v>1860</v>
      </c>
      <c r="R4391" s="38" t="s">
        <v>15727</v>
      </c>
      <c r="X4391" s="367">
        <v>29902</v>
      </c>
      <c r="Y4391" s="38" t="s">
        <v>1854</v>
      </c>
      <c r="AA4391" s="38" t="s">
        <v>1170</v>
      </c>
      <c r="AE4391" s="38" t="s">
        <v>2950</v>
      </c>
      <c r="AG4391" s="38">
        <v>1</v>
      </c>
      <c r="AH4391" s="38" t="s">
        <v>4439</v>
      </c>
      <c r="AI4391" s="38" t="s">
        <v>4440</v>
      </c>
      <c r="AJ4391" s="38" t="s">
        <v>13915</v>
      </c>
      <c r="AL4391" s="301" t="s">
        <v>16313</v>
      </c>
      <c r="AO4391" s="29" t="s">
        <v>4442</v>
      </c>
      <c r="AR4391" s="29" t="str">
        <f t="shared" si="689"/>
        <v>1</v>
      </c>
      <c r="AS4391" s="29">
        <f t="shared" si="687"/>
        <v>0</v>
      </c>
      <c r="AW4391" s="29" t="str">
        <f t="shared" si="690"/>
        <v/>
      </c>
      <c r="AX4391" s="29" t="str">
        <f t="shared" si="682"/>
        <v/>
      </c>
      <c r="AY4391" s="29" t="str">
        <f t="shared" si="688"/>
        <v>https://media.mediathek-tanz-theater.de/iiif/2/nvt_img-495-002.JP2</v>
      </c>
      <c r="AZ4391" s="29" t="str">
        <f t="shared" si="683"/>
        <v>image/jp2</v>
      </c>
      <c r="BA4391" s="29" t="str">
        <f t="shared" si="684"/>
        <v>presentation/iiif</v>
      </c>
      <c r="BB4391" s="29" t="str">
        <f t="shared" si="685"/>
        <v>https://media.mediathek-tanz-theater.de/iiif/2/nvt_img-495-002.JP2/full/100,/0/default.jpg</v>
      </c>
      <c r="BC4391" s="29" t="str">
        <f t="shared" si="681"/>
        <v>image/jpeg</v>
      </c>
      <c r="BD4391" s="29" t="str">
        <f t="shared" si="686"/>
        <v>presentation/thumbnail</v>
      </c>
    </row>
    <row r="4392" spans="1:56">
      <c r="A4392" s="29">
        <v>1</v>
      </c>
      <c r="B4392" s="29">
        <v>0</v>
      </c>
      <c r="C4392" s="38" t="s">
        <v>16423</v>
      </c>
      <c r="D4392" s="38" t="s">
        <v>16424</v>
      </c>
      <c r="F4392" s="38" t="s">
        <v>15199</v>
      </c>
      <c r="I4392" s="38" t="s">
        <v>4446</v>
      </c>
      <c r="J4392" s="38" t="s">
        <v>16421</v>
      </c>
      <c r="N4392" s="38" t="s">
        <v>1223</v>
      </c>
      <c r="P4392" s="38" t="s">
        <v>1860</v>
      </c>
      <c r="R4392" s="38" t="s">
        <v>15727</v>
      </c>
      <c r="U4392" s="38" t="s">
        <v>16425</v>
      </c>
      <c r="X4392" s="367">
        <v>29902</v>
      </c>
      <c r="Y4392" s="38" t="s">
        <v>1854</v>
      </c>
      <c r="AA4392" s="38" t="s">
        <v>1170</v>
      </c>
      <c r="AB4392" s="38" t="s">
        <v>16426</v>
      </c>
      <c r="AE4392" s="38" t="s">
        <v>2950</v>
      </c>
      <c r="AG4392" s="38">
        <v>1</v>
      </c>
      <c r="AH4392" s="38" t="s">
        <v>4439</v>
      </c>
      <c r="AI4392" s="38" t="s">
        <v>4440</v>
      </c>
      <c r="AJ4392" s="38" t="s">
        <v>4449</v>
      </c>
      <c r="AK4392" s="38" t="s">
        <v>14074</v>
      </c>
      <c r="AL4392" s="301" t="s">
        <v>16313</v>
      </c>
      <c r="AO4392" s="29" t="s">
        <v>4442</v>
      </c>
      <c r="AR4392" s="29" t="str">
        <f t="shared" si="689"/>
        <v>0</v>
      </c>
      <c r="AS4392" s="29">
        <f t="shared" si="687"/>
        <v>0</v>
      </c>
      <c r="AW4392" s="29" t="str">
        <f t="shared" si="690"/>
        <v/>
      </c>
      <c r="AX4392" s="29" t="str">
        <f t="shared" si="682"/>
        <v/>
      </c>
      <c r="AY4392" s="29" t="str">
        <f t="shared" si="688"/>
        <v>https://media.mediathek-tanz-theater.de/iiif/2/nvt_img-495-002-001.JP2</v>
      </c>
      <c r="AZ4392" s="29" t="str">
        <f t="shared" si="683"/>
        <v>image/jp2</v>
      </c>
      <c r="BA4392" s="29" t="str">
        <f t="shared" si="684"/>
        <v>presentation/iiif</v>
      </c>
      <c r="BB4392" s="29" t="str">
        <f t="shared" si="685"/>
        <v>https://media.mediathek-tanz-theater.de/iiif/2/nvt_img-495-002-001.JP2/full/100,/0/default.jpg</v>
      </c>
      <c r="BC4392" s="29" t="str">
        <f t="shared" si="681"/>
        <v>image/jpeg</v>
      </c>
      <c r="BD4392" s="29" t="str">
        <f t="shared" si="686"/>
        <v>presentation/thumbnail</v>
      </c>
    </row>
    <row r="4393" spans="1:56">
      <c r="A4393" s="29">
        <v>1</v>
      </c>
      <c r="B4393" s="29">
        <v>0</v>
      </c>
      <c r="C4393" s="38" t="s">
        <v>16427</v>
      </c>
      <c r="D4393" s="38" t="s">
        <v>16428</v>
      </c>
      <c r="F4393" s="38" t="s">
        <v>15199</v>
      </c>
      <c r="I4393" s="38" t="s">
        <v>4446</v>
      </c>
      <c r="J4393" s="38" t="s">
        <v>16421</v>
      </c>
      <c r="N4393" s="38" t="s">
        <v>1223</v>
      </c>
      <c r="P4393" s="38" t="s">
        <v>1860</v>
      </c>
      <c r="R4393" s="38" t="s">
        <v>15727</v>
      </c>
      <c r="U4393" s="38" t="s">
        <v>16429</v>
      </c>
      <c r="X4393" s="367">
        <v>29902</v>
      </c>
      <c r="Y4393" s="38" t="s">
        <v>1854</v>
      </c>
      <c r="AA4393" s="38" t="s">
        <v>1170</v>
      </c>
      <c r="AB4393" s="38" t="s">
        <v>16430</v>
      </c>
      <c r="AE4393" s="38" t="s">
        <v>2950</v>
      </c>
      <c r="AG4393" s="38">
        <v>1</v>
      </c>
      <c r="AH4393" s="38" t="s">
        <v>4439</v>
      </c>
      <c r="AI4393" s="38" t="s">
        <v>4440</v>
      </c>
      <c r="AJ4393" s="38" t="s">
        <v>4449</v>
      </c>
      <c r="AK4393" s="38" t="s">
        <v>14074</v>
      </c>
      <c r="AL4393" s="301" t="s">
        <v>16313</v>
      </c>
      <c r="AO4393" s="29" t="s">
        <v>4442</v>
      </c>
      <c r="AR4393" s="29" t="str">
        <f t="shared" si="689"/>
        <v>0</v>
      </c>
      <c r="AS4393" s="29">
        <f t="shared" si="687"/>
        <v>0</v>
      </c>
      <c r="AW4393" s="29" t="str">
        <f t="shared" si="690"/>
        <v/>
      </c>
      <c r="AX4393" s="29" t="str">
        <f t="shared" si="682"/>
        <v/>
      </c>
      <c r="AY4393" s="29" t="str">
        <f t="shared" si="688"/>
        <v>https://media.mediathek-tanz-theater.de/iiif/2/nvt_img-495-002-002.JP2</v>
      </c>
      <c r="AZ4393" s="29" t="str">
        <f t="shared" si="683"/>
        <v>image/jp2</v>
      </c>
      <c r="BA4393" s="29" t="str">
        <f t="shared" si="684"/>
        <v>presentation/iiif</v>
      </c>
      <c r="BB4393" s="29" t="str">
        <f t="shared" si="685"/>
        <v>https://media.mediathek-tanz-theater.de/iiif/2/nvt_img-495-002-002.JP2/full/100,/0/default.jpg</v>
      </c>
      <c r="BC4393" s="29" t="str">
        <f t="shared" si="681"/>
        <v>image/jpeg</v>
      </c>
      <c r="BD4393" s="29" t="str">
        <f t="shared" si="686"/>
        <v>presentation/thumbnail</v>
      </c>
    </row>
    <row r="4394" spans="1:56">
      <c r="A4394" s="29">
        <v>1</v>
      </c>
      <c r="B4394" s="29">
        <v>0</v>
      </c>
      <c r="C4394" s="38" t="s">
        <v>16431</v>
      </c>
      <c r="D4394" s="38" t="s">
        <v>16432</v>
      </c>
      <c r="F4394" s="38" t="s">
        <v>15199</v>
      </c>
      <c r="I4394" s="38" t="s">
        <v>4446</v>
      </c>
      <c r="J4394" s="38" t="s">
        <v>16421</v>
      </c>
      <c r="N4394" s="38" t="s">
        <v>1223</v>
      </c>
      <c r="P4394" s="38" t="s">
        <v>1860</v>
      </c>
      <c r="R4394" s="38" t="s">
        <v>15727</v>
      </c>
      <c r="U4394" s="38" t="s">
        <v>15625</v>
      </c>
      <c r="X4394" s="367">
        <v>29902</v>
      </c>
      <c r="Y4394" s="38" t="s">
        <v>1854</v>
      </c>
      <c r="AA4394" s="38" t="s">
        <v>1170</v>
      </c>
      <c r="AB4394" s="38" t="s">
        <v>16433</v>
      </c>
      <c r="AE4394" s="38" t="s">
        <v>2950</v>
      </c>
      <c r="AG4394" s="38">
        <v>1</v>
      </c>
      <c r="AH4394" s="38" t="s">
        <v>4439</v>
      </c>
      <c r="AI4394" s="38" t="s">
        <v>4440</v>
      </c>
      <c r="AJ4394" s="38" t="s">
        <v>4449</v>
      </c>
      <c r="AK4394" s="38" t="s">
        <v>14074</v>
      </c>
      <c r="AL4394" s="301" t="s">
        <v>16313</v>
      </c>
      <c r="AO4394" s="29" t="s">
        <v>4442</v>
      </c>
      <c r="AR4394" s="29" t="str">
        <f t="shared" si="689"/>
        <v>0</v>
      </c>
      <c r="AS4394" s="29">
        <f t="shared" si="687"/>
        <v>0</v>
      </c>
      <c r="AW4394" s="29" t="str">
        <f t="shared" si="690"/>
        <v/>
      </c>
      <c r="AX4394" s="29" t="str">
        <f t="shared" si="682"/>
        <v/>
      </c>
      <c r="AY4394" s="29" t="str">
        <f t="shared" si="688"/>
        <v>https://media.mediathek-tanz-theater.de/iiif/2/nvt_img-495-002-003.JP2</v>
      </c>
      <c r="AZ4394" s="29" t="str">
        <f t="shared" si="683"/>
        <v>image/jp2</v>
      </c>
      <c r="BA4394" s="29" t="str">
        <f t="shared" si="684"/>
        <v>presentation/iiif</v>
      </c>
      <c r="BB4394" s="29" t="str">
        <f t="shared" si="685"/>
        <v>https://media.mediathek-tanz-theater.de/iiif/2/nvt_img-495-002-003.JP2/full/100,/0/default.jpg</v>
      </c>
      <c r="BC4394" s="29" t="str">
        <f t="shared" si="681"/>
        <v>image/jpeg</v>
      </c>
      <c r="BD4394" s="29" t="str">
        <f t="shared" si="686"/>
        <v>presentation/thumbnail</v>
      </c>
    </row>
    <row r="4395" spans="1:56">
      <c r="A4395" s="29">
        <v>1</v>
      </c>
      <c r="B4395" s="29">
        <v>0</v>
      </c>
      <c r="C4395" s="38" t="s">
        <v>16434</v>
      </c>
      <c r="D4395" s="38" t="s">
        <v>16435</v>
      </c>
      <c r="F4395" s="38" t="s">
        <v>15199</v>
      </c>
      <c r="I4395" s="38" t="s">
        <v>4438</v>
      </c>
      <c r="J4395" t="s">
        <v>16406</v>
      </c>
      <c r="N4395" s="38" t="s">
        <v>1223</v>
      </c>
      <c r="P4395" s="38" t="s">
        <v>1860</v>
      </c>
      <c r="R4395" s="38" t="s">
        <v>15727</v>
      </c>
      <c r="X4395" s="367">
        <v>29902</v>
      </c>
      <c r="Y4395" s="38" t="s">
        <v>1854</v>
      </c>
      <c r="AA4395" s="38" t="s">
        <v>1170</v>
      </c>
      <c r="AE4395" s="38" t="s">
        <v>2950</v>
      </c>
      <c r="AG4395" s="38">
        <v>1</v>
      </c>
      <c r="AH4395" s="38" t="s">
        <v>4439</v>
      </c>
      <c r="AI4395" s="38" t="s">
        <v>4440</v>
      </c>
      <c r="AJ4395" s="38" t="s">
        <v>13960</v>
      </c>
      <c r="AL4395" s="301" t="s">
        <v>16313</v>
      </c>
      <c r="AO4395" s="29" t="s">
        <v>4442</v>
      </c>
      <c r="AR4395" s="29" t="str">
        <f t="shared" si="689"/>
        <v>1</v>
      </c>
      <c r="AS4395" s="29">
        <f t="shared" si="687"/>
        <v>0</v>
      </c>
      <c r="AW4395" s="29" t="str">
        <f t="shared" si="690"/>
        <v/>
      </c>
      <c r="AX4395" s="29" t="str">
        <f t="shared" si="682"/>
        <v/>
      </c>
      <c r="AY4395" s="29" t="str">
        <f t="shared" si="688"/>
        <v>https://media.mediathek-tanz-theater.de/iiif/2/nvt_img-495-003.JP2</v>
      </c>
      <c r="AZ4395" s="29" t="str">
        <f t="shared" si="683"/>
        <v>image/jp2</v>
      </c>
      <c r="BA4395" s="29" t="str">
        <f t="shared" si="684"/>
        <v>presentation/iiif</v>
      </c>
      <c r="BB4395" s="29" t="str">
        <f t="shared" si="685"/>
        <v>https://media.mediathek-tanz-theater.de/iiif/2/nvt_img-495-003.JP2/full/100,/0/default.jpg</v>
      </c>
      <c r="BC4395" s="29" t="str">
        <f t="shared" si="681"/>
        <v>image/jpeg</v>
      </c>
      <c r="BD4395" s="29" t="str">
        <f t="shared" si="686"/>
        <v>presentation/thumbnail</v>
      </c>
    </row>
    <row r="4396" spans="1:56" ht="51">
      <c r="A4396" s="29">
        <v>1</v>
      </c>
      <c r="B4396" s="29">
        <v>0</v>
      </c>
      <c r="C4396" s="38" t="s">
        <v>16436</v>
      </c>
      <c r="D4396" s="38" t="s">
        <v>16437</v>
      </c>
      <c r="F4396" s="38" t="s">
        <v>15199</v>
      </c>
      <c r="I4396" s="38" t="s">
        <v>4446</v>
      </c>
      <c r="J4396" s="38" t="s">
        <v>16434</v>
      </c>
      <c r="N4396" s="38" t="s">
        <v>1223</v>
      </c>
      <c r="P4396" s="38" t="s">
        <v>1860</v>
      </c>
      <c r="R4396" s="38" t="s">
        <v>15727</v>
      </c>
      <c r="U4396" s="38" t="s">
        <v>16429</v>
      </c>
      <c r="X4396" s="367">
        <v>29902</v>
      </c>
      <c r="Y4396" s="38" t="s">
        <v>1854</v>
      </c>
      <c r="AA4396" s="38" t="s">
        <v>1170</v>
      </c>
      <c r="AB4396" s="38" t="s">
        <v>16438</v>
      </c>
      <c r="AE4396" s="38" t="s">
        <v>2950</v>
      </c>
      <c r="AG4396" s="38">
        <v>1</v>
      </c>
      <c r="AH4396" s="38" t="s">
        <v>4439</v>
      </c>
      <c r="AI4396" s="38" t="s">
        <v>4440</v>
      </c>
      <c r="AJ4396" s="38" t="s">
        <v>4449</v>
      </c>
      <c r="AK4396" s="38" t="s">
        <v>16439</v>
      </c>
      <c r="AL4396" s="301" t="s">
        <v>16313</v>
      </c>
      <c r="AO4396" s="29" t="s">
        <v>4442</v>
      </c>
      <c r="AR4396" s="29" t="str">
        <f t="shared" si="689"/>
        <v>0</v>
      </c>
      <c r="AS4396" s="29">
        <f t="shared" si="687"/>
        <v>0</v>
      </c>
      <c r="AW4396" s="29" t="str">
        <f t="shared" si="690"/>
        <v/>
      </c>
      <c r="AX4396" s="29" t="str">
        <f t="shared" si="682"/>
        <v/>
      </c>
      <c r="AY4396" s="29" t="str">
        <f t="shared" si="688"/>
        <v>https://media.mediathek-tanz-theater.de/iiif/2/nvt_img-495-003-001.JP2</v>
      </c>
      <c r="AZ4396" s="29" t="str">
        <f t="shared" si="683"/>
        <v>image/jp2</v>
      </c>
      <c r="BA4396" s="29" t="str">
        <f t="shared" si="684"/>
        <v>presentation/iiif</v>
      </c>
      <c r="BB4396" s="29" t="str">
        <f t="shared" si="685"/>
        <v>https://media.mediathek-tanz-theater.de/iiif/2/nvt_img-495-003-001.JP2/full/100,/0/default.jpg</v>
      </c>
      <c r="BC4396" s="29" t="str">
        <f t="shared" si="681"/>
        <v>image/jpeg</v>
      </c>
      <c r="BD4396" s="29" t="str">
        <f t="shared" si="686"/>
        <v>presentation/thumbnail</v>
      </c>
    </row>
    <row r="4397" spans="1:56" ht="76.5">
      <c r="A4397" s="29">
        <v>1</v>
      </c>
      <c r="B4397" s="29">
        <v>0</v>
      </c>
      <c r="C4397" s="38" t="s">
        <v>16440</v>
      </c>
      <c r="D4397" s="38" t="s">
        <v>16441</v>
      </c>
      <c r="F4397" s="38" t="s">
        <v>15199</v>
      </c>
      <c r="I4397" s="38" t="s">
        <v>4446</v>
      </c>
      <c r="J4397" s="38" t="s">
        <v>16434</v>
      </c>
      <c r="N4397" s="38" t="s">
        <v>1223</v>
      </c>
      <c r="P4397" s="38" t="s">
        <v>1860</v>
      </c>
      <c r="R4397" s="38" t="s">
        <v>15727</v>
      </c>
      <c r="U4397" s="38" t="s">
        <v>15625</v>
      </c>
      <c r="X4397" s="367">
        <v>29902</v>
      </c>
      <c r="Y4397" s="38" t="s">
        <v>1854</v>
      </c>
      <c r="AA4397" s="38" t="s">
        <v>1170</v>
      </c>
      <c r="AB4397" s="38" t="s">
        <v>16442</v>
      </c>
      <c r="AE4397" s="38" t="s">
        <v>2950</v>
      </c>
      <c r="AG4397" s="38">
        <v>1</v>
      </c>
      <c r="AH4397" s="38" t="s">
        <v>4439</v>
      </c>
      <c r="AI4397" s="38" t="s">
        <v>4440</v>
      </c>
      <c r="AJ4397" s="38" t="s">
        <v>4449</v>
      </c>
      <c r="AK4397" s="38" t="s">
        <v>16443</v>
      </c>
      <c r="AL4397" s="301" t="s">
        <v>16313</v>
      </c>
      <c r="AO4397" s="29" t="s">
        <v>4442</v>
      </c>
      <c r="AR4397" s="29" t="str">
        <f t="shared" si="689"/>
        <v>0</v>
      </c>
      <c r="AS4397" s="29">
        <f t="shared" si="687"/>
        <v>0</v>
      </c>
      <c r="AW4397" s="29" t="str">
        <f t="shared" si="690"/>
        <v/>
      </c>
      <c r="AX4397" s="29" t="str">
        <f t="shared" si="682"/>
        <v/>
      </c>
      <c r="AY4397" s="29" t="str">
        <f t="shared" si="688"/>
        <v>https://media.mediathek-tanz-theater.de/iiif/2/nvt_img-495-003-002.JP2</v>
      </c>
      <c r="AZ4397" s="29" t="str">
        <f t="shared" si="683"/>
        <v>image/jp2</v>
      </c>
      <c r="BA4397" s="29" t="str">
        <f t="shared" si="684"/>
        <v>presentation/iiif</v>
      </c>
      <c r="BB4397" s="29" t="str">
        <f t="shared" si="685"/>
        <v>https://media.mediathek-tanz-theater.de/iiif/2/nvt_img-495-003-002.JP2/full/100,/0/default.jpg</v>
      </c>
      <c r="BC4397" s="29" t="str">
        <f t="shared" si="681"/>
        <v>image/jpeg</v>
      </c>
      <c r="BD4397" s="29" t="str">
        <f t="shared" si="686"/>
        <v>presentation/thumbnail</v>
      </c>
    </row>
    <row r="4398" spans="1:56">
      <c r="A4398" s="29">
        <v>1</v>
      </c>
      <c r="B4398" s="29">
        <v>0</v>
      </c>
      <c r="C4398" s="38" t="s">
        <v>16444</v>
      </c>
      <c r="D4398" s="38" t="s">
        <v>16445</v>
      </c>
      <c r="F4398" s="38" t="s">
        <v>15199</v>
      </c>
      <c r="I4398" s="38" t="s">
        <v>4438</v>
      </c>
      <c r="J4398" t="s">
        <v>16406</v>
      </c>
      <c r="N4398" s="38" t="s">
        <v>1223</v>
      </c>
      <c r="P4398" s="38" t="s">
        <v>1860</v>
      </c>
      <c r="R4398" s="38" t="s">
        <v>15727</v>
      </c>
      <c r="X4398" s="367">
        <v>29902</v>
      </c>
      <c r="Y4398" s="38" t="s">
        <v>1854</v>
      </c>
      <c r="AA4398" s="38" t="s">
        <v>1170</v>
      </c>
      <c r="AE4398" s="38" t="s">
        <v>2950</v>
      </c>
      <c r="AG4398" s="38">
        <v>1</v>
      </c>
      <c r="AH4398" s="38" t="s">
        <v>4439</v>
      </c>
      <c r="AI4398" s="38" t="s">
        <v>4440</v>
      </c>
      <c r="AJ4398" s="38" t="s">
        <v>5900</v>
      </c>
      <c r="AL4398" s="301" t="s">
        <v>16313</v>
      </c>
      <c r="AO4398" s="29" t="s">
        <v>4442</v>
      </c>
      <c r="AR4398" s="29" t="str">
        <f t="shared" si="689"/>
        <v>1</v>
      </c>
      <c r="AS4398" s="29">
        <f t="shared" si="687"/>
        <v>0</v>
      </c>
      <c r="AW4398" s="29" t="str">
        <f t="shared" si="690"/>
        <v/>
      </c>
      <c r="AX4398" s="29" t="str">
        <f t="shared" si="682"/>
        <v/>
      </c>
      <c r="AY4398" s="29" t="str">
        <f t="shared" si="688"/>
        <v>https://media.mediathek-tanz-theater.de/iiif/2/nvt_img-495-004.JP2</v>
      </c>
      <c r="AZ4398" s="29" t="str">
        <f t="shared" si="683"/>
        <v>image/jp2</v>
      </c>
      <c r="BA4398" s="29" t="str">
        <f t="shared" si="684"/>
        <v>presentation/iiif</v>
      </c>
      <c r="BB4398" s="29" t="str">
        <f t="shared" si="685"/>
        <v>https://media.mediathek-tanz-theater.de/iiif/2/nvt_img-495-004.JP2/full/100,/0/default.jpg</v>
      </c>
      <c r="BC4398" s="29" t="str">
        <f t="shared" si="681"/>
        <v>image/jpeg</v>
      </c>
      <c r="BD4398" s="29" t="str">
        <f t="shared" si="686"/>
        <v>presentation/thumbnail</v>
      </c>
    </row>
    <row r="4399" spans="1:56" ht="38.25">
      <c r="A4399" s="29">
        <v>1</v>
      </c>
      <c r="B4399" s="29">
        <v>0</v>
      </c>
      <c r="C4399" s="38" t="s">
        <v>16446</v>
      </c>
      <c r="D4399" s="38" t="s">
        <v>16447</v>
      </c>
      <c r="F4399" s="38" t="s">
        <v>15199</v>
      </c>
      <c r="I4399" s="38" t="s">
        <v>4446</v>
      </c>
      <c r="J4399" s="38" t="s">
        <v>16444</v>
      </c>
      <c r="N4399" s="38" t="s">
        <v>1223</v>
      </c>
      <c r="P4399" s="38" t="s">
        <v>1860</v>
      </c>
      <c r="R4399" s="38" t="s">
        <v>15727</v>
      </c>
      <c r="U4399" s="38" t="s">
        <v>15625</v>
      </c>
      <c r="X4399" s="367">
        <v>29902</v>
      </c>
      <c r="Y4399" s="38" t="s">
        <v>1854</v>
      </c>
      <c r="AA4399" s="38" t="s">
        <v>1170</v>
      </c>
      <c r="AB4399" s="38" t="s">
        <v>16448</v>
      </c>
      <c r="AE4399" s="38" t="s">
        <v>2950</v>
      </c>
      <c r="AG4399" s="38">
        <v>1</v>
      </c>
      <c r="AH4399" s="38" t="s">
        <v>4439</v>
      </c>
      <c r="AI4399" s="38" t="s">
        <v>4440</v>
      </c>
      <c r="AJ4399" s="38" t="s">
        <v>4449</v>
      </c>
      <c r="AK4399" s="38" t="s">
        <v>16449</v>
      </c>
      <c r="AL4399" s="301" t="s">
        <v>16313</v>
      </c>
      <c r="AO4399" s="29" t="s">
        <v>4442</v>
      </c>
      <c r="AR4399" s="29" t="str">
        <f t="shared" si="689"/>
        <v>0</v>
      </c>
      <c r="AS4399" s="29">
        <f t="shared" si="687"/>
        <v>0</v>
      </c>
      <c r="AW4399" s="29" t="str">
        <f t="shared" si="690"/>
        <v/>
      </c>
      <c r="AX4399" s="29" t="str">
        <f t="shared" si="682"/>
        <v/>
      </c>
      <c r="AY4399" s="29" t="str">
        <f t="shared" si="688"/>
        <v>https://media.mediathek-tanz-theater.de/iiif/2/nvt_img-495-004-001.JP2</v>
      </c>
      <c r="AZ4399" s="29" t="str">
        <f t="shared" si="683"/>
        <v>image/jp2</v>
      </c>
      <c r="BA4399" s="29" t="str">
        <f t="shared" si="684"/>
        <v>presentation/iiif</v>
      </c>
      <c r="BB4399" s="29" t="str">
        <f t="shared" si="685"/>
        <v>https://media.mediathek-tanz-theater.de/iiif/2/nvt_img-495-004-001.JP2/full/100,/0/default.jpg</v>
      </c>
      <c r="BC4399" s="29" t="str">
        <f t="shared" si="681"/>
        <v>image/jpeg</v>
      </c>
      <c r="BD4399" s="29" t="str">
        <f t="shared" si="686"/>
        <v>presentation/thumbnail</v>
      </c>
    </row>
    <row r="4400" spans="1:56" ht="38.25">
      <c r="A4400" s="29">
        <v>1</v>
      </c>
      <c r="B4400" s="29">
        <v>0</v>
      </c>
      <c r="C4400" s="38" t="s">
        <v>16450</v>
      </c>
      <c r="D4400" s="38" t="s">
        <v>16451</v>
      </c>
      <c r="F4400" s="38" t="s">
        <v>15199</v>
      </c>
      <c r="I4400" s="38" t="s">
        <v>4446</v>
      </c>
      <c r="J4400" s="38" t="s">
        <v>16444</v>
      </c>
      <c r="N4400" s="38" t="s">
        <v>1223</v>
      </c>
      <c r="P4400" s="38" t="s">
        <v>1860</v>
      </c>
      <c r="R4400" s="38" t="s">
        <v>15727</v>
      </c>
      <c r="U4400" s="38" t="s">
        <v>15625</v>
      </c>
      <c r="X4400" s="367">
        <v>29902</v>
      </c>
      <c r="Y4400" s="38" t="s">
        <v>1854</v>
      </c>
      <c r="AA4400" s="38" t="s">
        <v>1170</v>
      </c>
      <c r="AB4400" s="38" t="s">
        <v>16452</v>
      </c>
      <c r="AE4400" s="38" t="s">
        <v>2950</v>
      </c>
      <c r="AG4400" s="38">
        <v>1</v>
      </c>
      <c r="AH4400" s="38" t="s">
        <v>4439</v>
      </c>
      <c r="AI4400" s="38" t="s">
        <v>4440</v>
      </c>
      <c r="AJ4400" s="38" t="s">
        <v>4449</v>
      </c>
      <c r="AK4400" s="38" t="s">
        <v>16453</v>
      </c>
      <c r="AL4400" s="301" t="s">
        <v>16313</v>
      </c>
      <c r="AO4400" s="29" t="s">
        <v>4442</v>
      </c>
      <c r="AR4400" s="29" t="str">
        <f t="shared" si="689"/>
        <v>0</v>
      </c>
      <c r="AS4400" s="29">
        <f t="shared" si="687"/>
        <v>0</v>
      </c>
      <c r="AW4400" s="29" t="str">
        <f t="shared" si="690"/>
        <v/>
      </c>
      <c r="AX4400" s="29" t="str">
        <f t="shared" si="682"/>
        <v/>
      </c>
      <c r="AY4400" s="29" t="str">
        <f t="shared" si="688"/>
        <v>https://media.mediathek-tanz-theater.de/iiif/2/nvt_img-495-004-002.JP2</v>
      </c>
      <c r="AZ4400" s="29" t="str">
        <f t="shared" si="683"/>
        <v>image/jp2</v>
      </c>
      <c r="BA4400" s="29" t="str">
        <f t="shared" si="684"/>
        <v>presentation/iiif</v>
      </c>
      <c r="BB4400" s="29" t="str">
        <f t="shared" si="685"/>
        <v>https://media.mediathek-tanz-theater.de/iiif/2/nvt_img-495-004-002.JP2/full/100,/0/default.jpg</v>
      </c>
      <c r="BC4400" s="29" t="str">
        <f t="shared" si="681"/>
        <v>image/jpeg</v>
      </c>
      <c r="BD4400" s="29" t="str">
        <f t="shared" si="686"/>
        <v>presentation/thumbnail</v>
      </c>
    </row>
    <row r="4401" spans="1:56" ht="51">
      <c r="A4401" s="29">
        <v>0</v>
      </c>
      <c r="B4401" s="29">
        <v>0</v>
      </c>
      <c r="C4401" t="s">
        <v>16454</v>
      </c>
      <c r="F4401" s="38" t="s">
        <v>15199</v>
      </c>
      <c r="I4401" s="38" t="s">
        <v>4431</v>
      </c>
      <c r="J4401" s="406"/>
      <c r="M4401" s="311"/>
      <c r="U4401"/>
      <c r="AB4401" s="38" t="s">
        <v>16455</v>
      </c>
      <c r="AC4401" s="38" t="s">
        <v>4433</v>
      </c>
      <c r="AE4401" s="38" t="s">
        <v>2950</v>
      </c>
      <c r="AG4401" s="38">
        <v>1</v>
      </c>
      <c r="AJ4401" s="38" t="s">
        <v>5115</v>
      </c>
      <c r="AL4401" s="301" t="s">
        <v>16313</v>
      </c>
      <c r="AR4401" s="29" t="str">
        <f t="shared" si="689"/>
        <v>1</v>
      </c>
      <c r="AS4401" s="29">
        <f t="shared" si="687"/>
        <v>0</v>
      </c>
      <c r="AT4401" s="29">
        <v>0</v>
      </c>
      <c r="AW4401" s="29" t="str">
        <f t="shared" si="690"/>
        <v/>
      </c>
      <c r="AX4401" s="29" t="str">
        <f t="shared" si="682"/>
        <v/>
      </c>
      <c r="AY4401" s="29" t="str">
        <f t="shared" si="688"/>
        <v>https://media.mediathek-tanz-theater.de/iiif/2/nvt_img-496.JP2</v>
      </c>
      <c r="AZ4401" s="29" t="str">
        <f t="shared" si="683"/>
        <v>image/jp2</v>
      </c>
      <c r="BA4401" s="29" t="str">
        <f t="shared" si="684"/>
        <v>presentation/iiif</v>
      </c>
      <c r="BB4401" s="29" t="str">
        <f t="shared" si="685"/>
        <v>https://media.mediathek-tanz-theater.de/iiif/2/nvt_img-496.JP2/full/100,/0/default.jpg</v>
      </c>
      <c r="BC4401" s="29" t="str">
        <f t="shared" si="681"/>
        <v>image/jpeg</v>
      </c>
      <c r="BD4401" s="29" t="str">
        <f t="shared" si="686"/>
        <v>presentation/thumbnail</v>
      </c>
    </row>
    <row r="4402" spans="1:56">
      <c r="A4402" s="29">
        <v>1</v>
      </c>
      <c r="B4402" s="29">
        <v>0</v>
      </c>
      <c r="C4402" s="38" t="s">
        <v>16456</v>
      </c>
      <c r="D4402" s="38" t="s">
        <v>16457</v>
      </c>
      <c r="F4402" s="38" t="s">
        <v>15199</v>
      </c>
      <c r="I4402" s="38" t="s">
        <v>4438</v>
      </c>
      <c r="J4402" t="s">
        <v>16454</v>
      </c>
      <c r="N4402" s="38" t="s">
        <v>1223</v>
      </c>
      <c r="P4402" s="38" t="s">
        <v>1860</v>
      </c>
      <c r="R4402" s="38" t="s">
        <v>15727</v>
      </c>
      <c r="X4402" s="367">
        <v>29902</v>
      </c>
      <c r="Y4402" s="38" t="s">
        <v>1854</v>
      </c>
      <c r="AA4402" s="38" t="s">
        <v>1170</v>
      </c>
      <c r="AE4402" s="38" t="s">
        <v>2950</v>
      </c>
      <c r="AG4402" s="38">
        <v>1</v>
      </c>
      <c r="AH4402" s="38" t="s">
        <v>4439</v>
      </c>
      <c r="AI4402" s="38" t="s">
        <v>4440</v>
      </c>
      <c r="AJ4402" s="38" t="s">
        <v>16458</v>
      </c>
      <c r="AL4402" s="301" t="s">
        <v>16313</v>
      </c>
      <c r="AO4402" s="29" t="s">
        <v>4442</v>
      </c>
      <c r="AR4402" s="29" t="str">
        <f t="shared" si="689"/>
        <v>1</v>
      </c>
      <c r="AS4402" s="29">
        <f t="shared" si="687"/>
        <v>0</v>
      </c>
      <c r="AW4402" s="29" t="str">
        <f t="shared" si="690"/>
        <v/>
      </c>
      <c r="AX4402" s="29" t="str">
        <f t="shared" si="682"/>
        <v/>
      </c>
      <c r="AY4402" s="29" t="str">
        <f t="shared" si="688"/>
        <v>https://media.mediathek-tanz-theater.de/iiif/2/nvt_img-496-001.JP2</v>
      </c>
      <c r="AZ4402" s="29" t="str">
        <f t="shared" si="683"/>
        <v>image/jp2</v>
      </c>
      <c r="BA4402" s="29" t="str">
        <f t="shared" si="684"/>
        <v>presentation/iiif</v>
      </c>
      <c r="BB4402" s="29" t="str">
        <f t="shared" si="685"/>
        <v>https://media.mediathek-tanz-theater.de/iiif/2/nvt_img-496-001.JP2/full/100,/0/default.jpg</v>
      </c>
      <c r="BC4402" s="29" t="str">
        <f t="shared" si="681"/>
        <v>image/jpeg</v>
      </c>
      <c r="BD4402" s="29" t="str">
        <f t="shared" si="686"/>
        <v>presentation/thumbnail</v>
      </c>
    </row>
    <row r="4403" spans="1:56" ht="25.5">
      <c r="A4403" s="29">
        <v>1</v>
      </c>
      <c r="B4403" s="29">
        <v>0</v>
      </c>
      <c r="C4403" s="38" t="s">
        <v>16459</v>
      </c>
      <c r="D4403" s="38" t="s">
        <v>16460</v>
      </c>
      <c r="F4403" s="38" t="s">
        <v>15199</v>
      </c>
      <c r="I4403" s="38" t="s">
        <v>4446</v>
      </c>
      <c r="J4403" s="38" t="s">
        <v>16456</v>
      </c>
      <c r="N4403" s="38" t="s">
        <v>1223</v>
      </c>
      <c r="P4403" s="38" t="s">
        <v>1860</v>
      </c>
      <c r="R4403" s="38" t="s">
        <v>15727</v>
      </c>
      <c r="U4403" s="38" t="s">
        <v>16461</v>
      </c>
      <c r="X4403" s="367">
        <v>29902</v>
      </c>
      <c r="Y4403" s="38" t="s">
        <v>1854</v>
      </c>
      <c r="AA4403" s="38" t="s">
        <v>1170</v>
      </c>
      <c r="AB4403" s="38" t="s">
        <v>16462</v>
      </c>
      <c r="AE4403" s="38" t="s">
        <v>2950</v>
      </c>
      <c r="AG4403" s="38">
        <v>1</v>
      </c>
      <c r="AH4403" s="38" t="s">
        <v>4439</v>
      </c>
      <c r="AI4403" s="38" t="s">
        <v>4440</v>
      </c>
      <c r="AJ4403" s="38" t="s">
        <v>4449</v>
      </c>
      <c r="AK4403" s="38" t="s">
        <v>14074</v>
      </c>
      <c r="AL4403" s="301" t="s">
        <v>16313</v>
      </c>
      <c r="AO4403" s="29" t="s">
        <v>4442</v>
      </c>
      <c r="AR4403" s="29" t="str">
        <f t="shared" si="689"/>
        <v>0</v>
      </c>
      <c r="AS4403" s="29">
        <f t="shared" si="687"/>
        <v>0</v>
      </c>
      <c r="AW4403" s="29" t="str">
        <f t="shared" si="690"/>
        <v/>
      </c>
      <c r="AX4403" s="29" t="str">
        <f t="shared" si="682"/>
        <v/>
      </c>
      <c r="AY4403" s="29" t="str">
        <f t="shared" si="688"/>
        <v>https://media.mediathek-tanz-theater.de/iiif/2/nvt_img-496-001-001.JP2</v>
      </c>
      <c r="AZ4403" s="29" t="str">
        <f t="shared" si="683"/>
        <v>image/jp2</v>
      </c>
      <c r="BA4403" s="29" t="str">
        <f t="shared" si="684"/>
        <v>presentation/iiif</v>
      </c>
      <c r="BB4403" s="29" t="str">
        <f t="shared" si="685"/>
        <v>https://media.mediathek-tanz-theater.de/iiif/2/nvt_img-496-001-001.JP2/full/100,/0/default.jpg</v>
      </c>
      <c r="BC4403" s="29" t="str">
        <f t="shared" si="681"/>
        <v>image/jpeg</v>
      </c>
      <c r="BD4403" s="29" t="str">
        <f t="shared" si="686"/>
        <v>presentation/thumbnail</v>
      </c>
    </row>
    <row r="4404" spans="1:56" ht="76.5">
      <c r="A4404" s="29">
        <v>1</v>
      </c>
      <c r="B4404" s="29">
        <v>0</v>
      </c>
      <c r="C4404" s="38" t="s">
        <v>16463</v>
      </c>
      <c r="D4404" s="38" t="s">
        <v>16464</v>
      </c>
      <c r="F4404" s="38" t="s">
        <v>15199</v>
      </c>
      <c r="I4404" s="38" t="s">
        <v>4446</v>
      </c>
      <c r="J4404" s="38" t="s">
        <v>16456</v>
      </c>
      <c r="N4404" s="38" t="s">
        <v>1223</v>
      </c>
      <c r="P4404" s="38" t="s">
        <v>1860</v>
      </c>
      <c r="R4404" s="38" t="s">
        <v>15727</v>
      </c>
      <c r="U4404" s="38" t="s">
        <v>16461</v>
      </c>
      <c r="X4404" s="367">
        <v>29902</v>
      </c>
      <c r="Y4404" s="38" t="s">
        <v>1854</v>
      </c>
      <c r="AA4404" s="38" t="s">
        <v>1170</v>
      </c>
      <c r="AB4404" s="38" t="s">
        <v>16465</v>
      </c>
      <c r="AE4404" s="38" t="s">
        <v>2950</v>
      </c>
      <c r="AG4404" s="38">
        <v>1</v>
      </c>
      <c r="AH4404" s="38" t="s">
        <v>4439</v>
      </c>
      <c r="AI4404" s="38" t="s">
        <v>4440</v>
      </c>
      <c r="AJ4404" s="38" t="s">
        <v>4449</v>
      </c>
      <c r="AK4404" s="38" t="s">
        <v>16466</v>
      </c>
      <c r="AL4404" s="301" t="s">
        <v>16313</v>
      </c>
      <c r="AO4404" s="29" t="s">
        <v>4442</v>
      </c>
      <c r="AR4404" s="29" t="str">
        <f t="shared" si="689"/>
        <v>0</v>
      </c>
      <c r="AS4404" s="29">
        <f t="shared" si="687"/>
        <v>0</v>
      </c>
      <c r="AW4404" s="29" t="str">
        <f t="shared" si="690"/>
        <v/>
      </c>
      <c r="AX4404" s="29" t="str">
        <f t="shared" si="682"/>
        <v/>
      </c>
      <c r="AY4404" s="29" t="str">
        <f t="shared" si="688"/>
        <v>https://media.mediathek-tanz-theater.de/iiif/2/nvt_img-496-001-002.JP2</v>
      </c>
      <c r="AZ4404" s="29" t="str">
        <f t="shared" si="683"/>
        <v>image/jp2</v>
      </c>
      <c r="BA4404" s="29" t="str">
        <f t="shared" si="684"/>
        <v>presentation/iiif</v>
      </c>
      <c r="BB4404" s="29" t="str">
        <f t="shared" si="685"/>
        <v>https://media.mediathek-tanz-theater.de/iiif/2/nvt_img-496-001-002.JP2/full/100,/0/default.jpg</v>
      </c>
      <c r="BC4404" s="29" t="str">
        <f t="shared" si="681"/>
        <v>image/jpeg</v>
      </c>
      <c r="BD4404" s="29" t="str">
        <f t="shared" si="686"/>
        <v>presentation/thumbnail</v>
      </c>
    </row>
    <row r="4405" spans="1:56" ht="25.5">
      <c r="A4405" s="29">
        <v>1</v>
      </c>
      <c r="B4405" s="29">
        <v>0</v>
      </c>
      <c r="C4405" s="38" t="s">
        <v>16467</v>
      </c>
      <c r="D4405" s="38" t="s">
        <v>16468</v>
      </c>
      <c r="F4405" s="38" t="s">
        <v>15199</v>
      </c>
      <c r="I4405" s="38" t="s">
        <v>4446</v>
      </c>
      <c r="J4405" s="38" t="s">
        <v>16456</v>
      </c>
      <c r="N4405" s="38" t="s">
        <v>1223</v>
      </c>
      <c r="P4405" s="38" t="s">
        <v>1860</v>
      </c>
      <c r="R4405" s="38" t="s">
        <v>15727</v>
      </c>
      <c r="U4405" s="38" t="s">
        <v>16461</v>
      </c>
      <c r="X4405" s="367">
        <v>29902</v>
      </c>
      <c r="Y4405" s="38" t="s">
        <v>1854</v>
      </c>
      <c r="AA4405" s="38" t="s">
        <v>1170</v>
      </c>
      <c r="AB4405" s="38" t="s">
        <v>16469</v>
      </c>
      <c r="AE4405" s="38" t="s">
        <v>2950</v>
      </c>
      <c r="AG4405" s="38">
        <v>1</v>
      </c>
      <c r="AH4405" s="38" t="s">
        <v>4439</v>
      </c>
      <c r="AI4405" s="38" t="s">
        <v>4440</v>
      </c>
      <c r="AJ4405" s="38" t="s">
        <v>4449</v>
      </c>
      <c r="AK4405" s="38" t="s">
        <v>16470</v>
      </c>
      <c r="AL4405" s="301" t="s">
        <v>16313</v>
      </c>
      <c r="AO4405" s="29" t="s">
        <v>4442</v>
      </c>
      <c r="AR4405" s="29" t="str">
        <f t="shared" si="689"/>
        <v>0</v>
      </c>
      <c r="AS4405" s="29">
        <f t="shared" si="687"/>
        <v>0</v>
      </c>
      <c r="AW4405" s="29" t="str">
        <f t="shared" si="690"/>
        <v/>
      </c>
      <c r="AX4405" s="29" t="str">
        <f t="shared" si="682"/>
        <v/>
      </c>
      <c r="AY4405" s="29" t="str">
        <f t="shared" si="688"/>
        <v>https://media.mediathek-tanz-theater.de/iiif/2/nvt_img-496-001-003.JP2</v>
      </c>
      <c r="AZ4405" s="29" t="str">
        <f t="shared" si="683"/>
        <v>image/jp2</v>
      </c>
      <c r="BA4405" s="29" t="str">
        <f t="shared" si="684"/>
        <v>presentation/iiif</v>
      </c>
      <c r="BB4405" s="29" t="str">
        <f t="shared" si="685"/>
        <v>https://media.mediathek-tanz-theater.de/iiif/2/nvt_img-496-001-003.JP2/full/100,/0/default.jpg</v>
      </c>
      <c r="BC4405" s="29" t="str">
        <f t="shared" si="681"/>
        <v>image/jpeg</v>
      </c>
      <c r="BD4405" s="29" t="str">
        <f t="shared" si="686"/>
        <v>presentation/thumbnail</v>
      </c>
    </row>
    <row r="4406" spans="1:56">
      <c r="A4406" s="29">
        <v>1</v>
      </c>
      <c r="B4406" s="29">
        <v>0</v>
      </c>
      <c r="C4406" s="38" t="s">
        <v>16471</v>
      </c>
      <c r="D4406" s="38" t="s">
        <v>16472</v>
      </c>
      <c r="F4406" s="38" t="s">
        <v>15199</v>
      </c>
      <c r="I4406" s="38" t="s">
        <v>4438</v>
      </c>
      <c r="J4406" t="s">
        <v>16454</v>
      </c>
      <c r="N4406" s="38" t="s">
        <v>1223</v>
      </c>
      <c r="P4406" s="38" t="s">
        <v>1860</v>
      </c>
      <c r="R4406" s="38" t="s">
        <v>15727</v>
      </c>
      <c r="X4406" s="367">
        <v>29902</v>
      </c>
      <c r="Y4406" s="38" t="s">
        <v>1854</v>
      </c>
      <c r="AA4406" s="38" t="s">
        <v>1170</v>
      </c>
      <c r="AE4406" s="38" t="s">
        <v>2950</v>
      </c>
      <c r="AG4406" s="38">
        <v>1</v>
      </c>
      <c r="AH4406" s="38" t="s">
        <v>4439</v>
      </c>
      <c r="AI4406" s="38" t="s">
        <v>4440</v>
      </c>
      <c r="AJ4406" s="38" t="s">
        <v>16473</v>
      </c>
      <c r="AL4406" s="301" t="s">
        <v>16313</v>
      </c>
      <c r="AO4406" s="29" t="s">
        <v>4442</v>
      </c>
      <c r="AR4406" s="29" t="str">
        <f t="shared" si="689"/>
        <v>1</v>
      </c>
      <c r="AS4406" s="29">
        <f t="shared" si="687"/>
        <v>0</v>
      </c>
      <c r="AW4406" s="29" t="str">
        <f t="shared" si="690"/>
        <v/>
      </c>
      <c r="AX4406" s="29" t="str">
        <f t="shared" si="682"/>
        <v/>
      </c>
      <c r="AY4406" s="29" t="str">
        <f t="shared" si="688"/>
        <v>https://media.mediathek-tanz-theater.de/iiif/2/nvt_img-496-002.JP2</v>
      </c>
      <c r="AZ4406" s="29" t="str">
        <f t="shared" si="683"/>
        <v>image/jp2</v>
      </c>
      <c r="BA4406" s="29" t="str">
        <f t="shared" si="684"/>
        <v>presentation/iiif</v>
      </c>
      <c r="BB4406" s="29" t="str">
        <f t="shared" si="685"/>
        <v>https://media.mediathek-tanz-theater.de/iiif/2/nvt_img-496-002.JP2/full/100,/0/default.jpg</v>
      </c>
      <c r="BC4406" s="29" t="str">
        <f t="shared" si="681"/>
        <v>image/jpeg</v>
      </c>
      <c r="BD4406" s="29" t="str">
        <f t="shared" si="686"/>
        <v>presentation/thumbnail</v>
      </c>
    </row>
    <row r="4407" spans="1:56" ht="25.5">
      <c r="A4407" s="29">
        <v>1</v>
      </c>
      <c r="B4407" s="29">
        <v>0</v>
      </c>
      <c r="C4407" s="38" t="s">
        <v>16474</v>
      </c>
      <c r="D4407" s="38" t="s">
        <v>16475</v>
      </c>
      <c r="F4407" s="38" t="s">
        <v>15199</v>
      </c>
      <c r="H4407" s="38" t="s">
        <v>4841</v>
      </c>
      <c r="I4407" s="38" t="s">
        <v>4446</v>
      </c>
      <c r="J4407" s="38" t="s">
        <v>16471</v>
      </c>
      <c r="N4407" s="38" t="s">
        <v>1223</v>
      </c>
      <c r="P4407" s="38" t="s">
        <v>1860</v>
      </c>
      <c r="R4407" s="38" t="s">
        <v>15727</v>
      </c>
      <c r="U4407" s="38" t="s">
        <v>16079</v>
      </c>
      <c r="X4407" s="367">
        <v>29902</v>
      </c>
      <c r="Y4407" s="38" t="s">
        <v>1854</v>
      </c>
      <c r="AA4407" s="38" t="s">
        <v>1170</v>
      </c>
      <c r="AB4407" s="38" t="s">
        <v>16476</v>
      </c>
      <c r="AE4407" s="38" t="s">
        <v>2950</v>
      </c>
      <c r="AG4407" s="38">
        <v>1</v>
      </c>
      <c r="AH4407" s="38" t="s">
        <v>4439</v>
      </c>
      <c r="AI4407" s="38" t="s">
        <v>4440</v>
      </c>
      <c r="AJ4407" s="38" t="s">
        <v>4449</v>
      </c>
      <c r="AK4407" s="38" t="s">
        <v>16470</v>
      </c>
      <c r="AL4407" s="301" t="s">
        <v>16313</v>
      </c>
      <c r="AO4407" s="29" t="s">
        <v>4442</v>
      </c>
      <c r="AR4407" s="29" t="str">
        <f t="shared" si="689"/>
        <v>0</v>
      </c>
      <c r="AS4407" s="29">
        <f t="shared" si="687"/>
        <v>0</v>
      </c>
      <c r="AW4407" s="29" t="str">
        <f t="shared" si="690"/>
        <v/>
      </c>
      <c r="AX4407" s="29" t="str">
        <f t="shared" si="682"/>
        <v/>
      </c>
      <c r="AY4407" s="29" t="str">
        <f t="shared" si="688"/>
        <v>https://media.mediathek-tanz-theater.de/iiif/2/nvt_img-496-002-001.JP2</v>
      </c>
      <c r="AZ4407" s="29" t="str">
        <f t="shared" si="683"/>
        <v>image/jp2</v>
      </c>
      <c r="BA4407" s="29" t="str">
        <f t="shared" si="684"/>
        <v>presentation/iiif</v>
      </c>
      <c r="BB4407" s="29" t="str">
        <f t="shared" si="685"/>
        <v>https://media.mediathek-tanz-theater.de/iiif/2/nvt_img-496-002-001.JP2/full/100,/0/default.jpg</v>
      </c>
      <c r="BC4407" s="29" t="str">
        <f t="shared" si="681"/>
        <v>image/jpeg</v>
      </c>
      <c r="BD4407" s="29" t="str">
        <f t="shared" si="686"/>
        <v>presentation/thumbnail</v>
      </c>
    </row>
    <row r="4408" spans="1:56" ht="25.5">
      <c r="A4408" s="29">
        <v>1</v>
      </c>
      <c r="B4408" s="29">
        <v>0</v>
      </c>
      <c r="C4408" s="38" t="s">
        <v>16477</v>
      </c>
      <c r="D4408" s="38" t="s">
        <v>16478</v>
      </c>
      <c r="F4408" s="38" t="s">
        <v>15199</v>
      </c>
      <c r="I4408" s="38" t="s">
        <v>4446</v>
      </c>
      <c r="J4408" s="38" t="s">
        <v>16471</v>
      </c>
      <c r="N4408" s="38" t="s">
        <v>1223</v>
      </c>
      <c r="P4408" s="38" t="s">
        <v>1860</v>
      </c>
      <c r="R4408" s="38" t="s">
        <v>15727</v>
      </c>
      <c r="U4408" s="38" t="s">
        <v>16079</v>
      </c>
      <c r="X4408" s="367">
        <v>29902</v>
      </c>
      <c r="Y4408" s="38" t="s">
        <v>1854</v>
      </c>
      <c r="AA4408" s="38" t="s">
        <v>1170</v>
      </c>
      <c r="AB4408" s="38" t="s">
        <v>16479</v>
      </c>
      <c r="AE4408" s="38" t="s">
        <v>2950</v>
      </c>
      <c r="AG4408" s="38">
        <v>1</v>
      </c>
      <c r="AH4408" s="38" t="s">
        <v>4439</v>
      </c>
      <c r="AI4408" s="38" t="s">
        <v>4440</v>
      </c>
      <c r="AJ4408" s="38" t="s">
        <v>4449</v>
      </c>
      <c r="AK4408" s="38" t="s">
        <v>16470</v>
      </c>
      <c r="AL4408" s="301" t="s">
        <v>16313</v>
      </c>
      <c r="AO4408" s="29" t="s">
        <v>4442</v>
      </c>
      <c r="AR4408" s="29" t="str">
        <f t="shared" si="689"/>
        <v>0</v>
      </c>
      <c r="AS4408" s="29">
        <f t="shared" si="687"/>
        <v>0</v>
      </c>
      <c r="AW4408" s="29" t="str">
        <f t="shared" si="690"/>
        <v/>
      </c>
      <c r="AX4408" s="29" t="str">
        <f t="shared" si="682"/>
        <v/>
      </c>
      <c r="AY4408" s="29" t="str">
        <f t="shared" si="688"/>
        <v>https://media.mediathek-tanz-theater.de/iiif/2/nvt_img-496-002-002.JP2</v>
      </c>
      <c r="AZ4408" s="29" t="str">
        <f t="shared" si="683"/>
        <v>image/jp2</v>
      </c>
      <c r="BA4408" s="29" t="str">
        <f t="shared" si="684"/>
        <v>presentation/iiif</v>
      </c>
      <c r="BB4408" s="29" t="str">
        <f t="shared" si="685"/>
        <v>https://media.mediathek-tanz-theater.de/iiif/2/nvt_img-496-002-002.JP2/full/100,/0/default.jpg</v>
      </c>
      <c r="BC4408" s="29" t="str">
        <f t="shared" si="681"/>
        <v>image/jpeg</v>
      </c>
      <c r="BD4408" s="29" t="str">
        <f t="shared" si="686"/>
        <v>presentation/thumbnail</v>
      </c>
    </row>
    <row r="4409" spans="1:56">
      <c r="A4409" s="29">
        <v>1</v>
      </c>
      <c r="B4409" s="29">
        <v>0</v>
      </c>
      <c r="C4409" s="38" t="s">
        <v>16480</v>
      </c>
      <c r="D4409" s="38" t="s">
        <v>16481</v>
      </c>
      <c r="F4409" s="38" t="s">
        <v>15199</v>
      </c>
      <c r="I4409" s="38" t="s">
        <v>4446</v>
      </c>
      <c r="J4409" s="38" t="s">
        <v>16471</v>
      </c>
      <c r="N4409" s="38" t="s">
        <v>1223</v>
      </c>
      <c r="P4409" s="38" t="s">
        <v>1860</v>
      </c>
      <c r="R4409" s="38" t="s">
        <v>15727</v>
      </c>
      <c r="U4409" s="38" t="s">
        <v>16482</v>
      </c>
      <c r="X4409" s="367">
        <v>29902</v>
      </c>
      <c r="Y4409" s="38" t="s">
        <v>1854</v>
      </c>
      <c r="AA4409" s="38" t="s">
        <v>1170</v>
      </c>
      <c r="AB4409" s="38" t="s">
        <v>16483</v>
      </c>
      <c r="AE4409" s="38" t="s">
        <v>2950</v>
      </c>
      <c r="AG4409" s="38">
        <v>1</v>
      </c>
      <c r="AH4409" s="38" t="s">
        <v>4439</v>
      </c>
      <c r="AI4409" s="38" t="s">
        <v>4440</v>
      </c>
      <c r="AJ4409" s="38" t="s">
        <v>4449</v>
      </c>
      <c r="AK4409" s="38" t="s">
        <v>14074</v>
      </c>
      <c r="AL4409" s="301" t="s">
        <v>16313</v>
      </c>
      <c r="AO4409" s="29" t="s">
        <v>4442</v>
      </c>
      <c r="AR4409" s="29" t="str">
        <f t="shared" si="689"/>
        <v>0</v>
      </c>
      <c r="AS4409" s="29">
        <f t="shared" si="687"/>
        <v>0</v>
      </c>
      <c r="AW4409" s="29" t="str">
        <f t="shared" si="690"/>
        <v/>
      </c>
      <c r="AX4409" s="29" t="str">
        <f t="shared" si="682"/>
        <v/>
      </c>
      <c r="AY4409" s="29" t="str">
        <f t="shared" si="688"/>
        <v>https://media.mediathek-tanz-theater.de/iiif/2/nvt_img-496-002-003.JP2</v>
      </c>
      <c r="AZ4409" s="29" t="str">
        <f t="shared" si="683"/>
        <v>image/jp2</v>
      </c>
      <c r="BA4409" s="29" t="str">
        <f t="shared" si="684"/>
        <v>presentation/iiif</v>
      </c>
      <c r="BB4409" s="29" t="str">
        <f t="shared" si="685"/>
        <v>https://media.mediathek-tanz-theater.de/iiif/2/nvt_img-496-002-003.JP2/full/100,/0/default.jpg</v>
      </c>
      <c r="BC4409" s="29" t="str">
        <f t="shared" si="681"/>
        <v>image/jpeg</v>
      </c>
      <c r="BD4409" s="29" t="str">
        <f t="shared" si="686"/>
        <v>presentation/thumbnail</v>
      </c>
    </row>
    <row r="4410" spans="1:56">
      <c r="A4410" s="29">
        <v>1</v>
      </c>
      <c r="B4410" s="29">
        <v>0</v>
      </c>
      <c r="C4410" s="38" t="s">
        <v>24445</v>
      </c>
      <c r="D4410" s="38" t="s">
        <v>16484</v>
      </c>
      <c r="F4410" s="38" t="s">
        <v>15199</v>
      </c>
      <c r="I4410" s="38" t="s">
        <v>4438</v>
      </c>
      <c r="J4410" t="s">
        <v>16454</v>
      </c>
      <c r="N4410" s="38" t="s">
        <v>1223</v>
      </c>
      <c r="P4410" s="38" t="s">
        <v>1860</v>
      </c>
      <c r="R4410" s="38" t="s">
        <v>15727</v>
      </c>
      <c r="X4410" s="367">
        <v>29902</v>
      </c>
      <c r="Y4410" s="38" t="s">
        <v>1854</v>
      </c>
      <c r="AA4410" s="38" t="s">
        <v>1170</v>
      </c>
      <c r="AE4410" s="38" t="s">
        <v>2950</v>
      </c>
      <c r="AG4410" s="38">
        <v>1</v>
      </c>
      <c r="AH4410" s="38" t="s">
        <v>4439</v>
      </c>
      <c r="AI4410" s="38" t="s">
        <v>4440</v>
      </c>
      <c r="AJ4410" s="38" t="s">
        <v>11556</v>
      </c>
      <c r="AL4410" s="301" t="s">
        <v>16313</v>
      </c>
      <c r="AO4410" s="29" t="s">
        <v>4442</v>
      </c>
      <c r="AR4410" s="29" t="str">
        <f t="shared" si="689"/>
        <v>1</v>
      </c>
      <c r="AS4410" s="29">
        <f t="shared" si="687"/>
        <v>0</v>
      </c>
      <c r="AW4410" s="29" t="str">
        <f t="shared" si="690"/>
        <v/>
      </c>
      <c r="AX4410" s="29" t="str">
        <f t="shared" si="682"/>
        <v/>
      </c>
      <c r="AY4410" s="29" t="str">
        <f t="shared" si="688"/>
        <v>https://media.mediathek-tanz-theater.de/iiif/2/nvt_img-496-003.JP2</v>
      </c>
      <c r="AZ4410" s="29" t="str">
        <f t="shared" si="683"/>
        <v>image/jp2</v>
      </c>
      <c r="BA4410" s="29" t="str">
        <f t="shared" si="684"/>
        <v>presentation/iiif</v>
      </c>
      <c r="BB4410" s="29" t="str">
        <f t="shared" si="685"/>
        <v>https://media.mediathek-tanz-theater.de/iiif/2/nvt_img-496-003.JP2/full/100,/0/default.jpg</v>
      </c>
      <c r="BC4410" s="29" t="str">
        <f t="shared" si="681"/>
        <v>image/jpeg</v>
      </c>
      <c r="BD4410" s="29" t="str">
        <f t="shared" si="686"/>
        <v>presentation/thumbnail</v>
      </c>
    </row>
    <row r="4411" spans="1:56" ht="25.5">
      <c r="A4411" s="29">
        <v>1</v>
      </c>
      <c r="B4411" s="29">
        <v>0</v>
      </c>
      <c r="C4411" s="38" t="s">
        <v>16485</v>
      </c>
      <c r="D4411" s="38" t="s">
        <v>16486</v>
      </c>
      <c r="F4411" s="38" t="s">
        <v>15199</v>
      </c>
      <c r="I4411" s="38" t="s">
        <v>4446</v>
      </c>
      <c r="J4411" s="38" t="s">
        <v>24445</v>
      </c>
      <c r="N4411" s="38" t="s">
        <v>1223</v>
      </c>
      <c r="P4411" s="38" t="s">
        <v>1860</v>
      </c>
      <c r="R4411" s="38" t="s">
        <v>15727</v>
      </c>
      <c r="U4411" s="38" t="s">
        <v>16079</v>
      </c>
      <c r="X4411" s="367">
        <v>29902</v>
      </c>
      <c r="Y4411" s="38" t="s">
        <v>1854</v>
      </c>
      <c r="AA4411" s="38" t="s">
        <v>1170</v>
      </c>
      <c r="AB4411" s="38" t="s">
        <v>16487</v>
      </c>
      <c r="AE4411" s="38" t="s">
        <v>2950</v>
      </c>
      <c r="AG4411" s="38">
        <v>1</v>
      </c>
      <c r="AH4411" s="38" t="s">
        <v>4439</v>
      </c>
      <c r="AI4411" s="38" t="s">
        <v>4440</v>
      </c>
      <c r="AJ4411" s="38" t="s">
        <v>4449</v>
      </c>
      <c r="AK4411" s="38" t="s">
        <v>16488</v>
      </c>
      <c r="AL4411" s="301" t="s">
        <v>16313</v>
      </c>
      <c r="AO4411" s="29" t="s">
        <v>4442</v>
      </c>
      <c r="AR4411" s="29" t="str">
        <f t="shared" si="689"/>
        <v>0</v>
      </c>
      <c r="AS4411" s="29">
        <f t="shared" si="687"/>
        <v>0</v>
      </c>
      <c r="AW4411" s="29" t="str">
        <f t="shared" si="690"/>
        <v/>
      </c>
      <c r="AX4411" s="29" t="str">
        <f t="shared" si="682"/>
        <v/>
      </c>
      <c r="AY4411" s="29" t="str">
        <f t="shared" si="688"/>
        <v>https://media.mediathek-tanz-theater.de/iiif/2/nvt_img-496-003-001.JP2</v>
      </c>
      <c r="AZ4411" s="29" t="str">
        <f t="shared" si="683"/>
        <v>image/jp2</v>
      </c>
      <c r="BA4411" s="29" t="str">
        <f t="shared" si="684"/>
        <v>presentation/iiif</v>
      </c>
      <c r="BB4411" s="29" t="str">
        <f t="shared" si="685"/>
        <v>https://media.mediathek-tanz-theater.de/iiif/2/nvt_img-496-003-001.JP2/full/100,/0/default.jpg</v>
      </c>
      <c r="BC4411" s="29" t="str">
        <f t="shared" si="681"/>
        <v>image/jpeg</v>
      </c>
      <c r="BD4411" s="29" t="str">
        <f t="shared" si="686"/>
        <v>presentation/thumbnail</v>
      </c>
    </row>
    <row r="4412" spans="1:56" ht="25.5">
      <c r="A4412" s="29">
        <v>1</v>
      </c>
      <c r="B4412" s="29">
        <v>0</v>
      </c>
      <c r="C4412" s="38" t="s">
        <v>16489</v>
      </c>
      <c r="D4412" s="38" t="s">
        <v>16490</v>
      </c>
      <c r="F4412" s="38" t="s">
        <v>15199</v>
      </c>
      <c r="I4412" s="38" t="s">
        <v>4446</v>
      </c>
      <c r="J4412" s="38" t="s">
        <v>24445</v>
      </c>
      <c r="N4412" s="38" t="s">
        <v>1223</v>
      </c>
      <c r="P4412" s="38" t="s">
        <v>1860</v>
      </c>
      <c r="R4412" s="38" t="s">
        <v>15727</v>
      </c>
      <c r="U4412" s="38" t="s">
        <v>16482</v>
      </c>
      <c r="X4412" s="367">
        <v>29902</v>
      </c>
      <c r="Y4412" s="38" t="s">
        <v>1854</v>
      </c>
      <c r="AA4412" s="38" t="s">
        <v>1170</v>
      </c>
      <c r="AB4412" s="38" t="s">
        <v>16491</v>
      </c>
      <c r="AE4412" s="38" t="s">
        <v>2950</v>
      </c>
      <c r="AG4412" s="38">
        <v>1</v>
      </c>
      <c r="AH4412" s="38" t="s">
        <v>4439</v>
      </c>
      <c r="AI4412" s="38" t="s">
        <v>4440</v>
      </c>
      <c r="AJ4412" s="38" t="s">
        <v>4449</v>
      </c>
      <c r="AK4412" s="38" t="s">
        <v>16492</v>
      </c>
      <c r="AL4412" s="301" t="s">
        <v>16313</v>
      </c>
      <c r="AO4412" s="29" t="s">
        <v>4442</v>
      </c>
      <c r="AR4412" s="29" t="str">
        <f t="shared" si="689"/>
        <v>0</v>
      </c>
      <c r="AS4412" s="29">
        <f t="shared" si="687"/>
        <v>0</v>
      </c>
      <c r="AW4412" s="29" t="str">
        <f t="shared" si="690"/>
        <v/>
      </c>
      <c r="AX4412" s="29" t="str">
        <f t="shared" si="682"/>
        <v/>
      </c>
      <c r="AY4412" s="29" t="str">
        <f t="shared" si="688"/>
        <v>https://media.mediathek-tanz-theater.de/iiif/2/nvt_img-496-003-002.JP2</v>
      </c>
      <c r="AZ4412" s="29" t="str">
        <f t="shared" si="683"/>
        <v>image/jp2</v>
      </c>
      <c r="BA4412" s="29" t="str">
        <f t="shared" si="684"/>
        <v>presentation/iiif</v>
      </c>
      <c r="BB4412" s="29" t="str">
        <f t="shared" si="685"/>
        <v>https://media.mediathek-tanz-theater.de/iiif/2/nvt_img-496-003-002.JP2/full/100,/0/default.jpg</v>
      </c>
      <c r="BC4412" s="29" t="str">
        <f t="shared" si="681"/>
        <v>image/jpeg</v>
      </c>
      <c r="BD4412" s="29" t="str">
        <f t="shared" si="686"/>
        <v>presentation/thumbnail</v>
      </c>
    </row>
    <row r="4413" spans="1:56">
      <c r="A4413" s="29">
        <v>1</v>
      </c>
      <c r="B4413" s="29">
        <v>0</v>
      </c>
      <c r="C4413" s="38" t="s">
        <v>16493</v>
      </c>
      <c r="D4413" s="38" t="s">
        <v>16494</v>
      </c>
      <c r="F4413" s="38" t="s">
        <v>15199</v>
      </c>
      <c r="I4413" s="38" t="s">
        <v>4438</v>
      </c>
      <c r="J4413" t="s">
        <v>16454</v>
      </c>
      <c r="N4413" s="38" t="s">
        <v>1223</v>
      </c>
      <c r="P4413" s="38" t="s">
        <v>1860</v>
      </c>
      <c r="R4413" s="38" t="s">
        <v>15727</v>
      </c>
      <c r="X4413" s="367">
        <v>29902</v>
      </c>
      <c r="Y4413" s="38" t="s">
        <v>1854</v>
      </c>
      <c r="AA4413" s="38" t="s">
        <v>1170</v>
      </c>
      <c r="AE4413" s="38" t="s">
        <v>2950</v>
      </c>
      <c r="AG4413" s="38">
        <v>1</v>
      </c>
      <c r="AH4413" s="38" t="s">
        <v>4439</v>
      </c>
      <c r="AI4413" s="38" t="s">
        <v>4440</v>
      </c>
      <c r="AJ4413" s="38" t="s">
        <v>11534</v>
      </c>
      <c r="AL4413" s="301" t="s">
        <v>16313</v>
      </c>
      <c r="AO4413" s="29" t="s">
        <v>4442</v>
      </c>
      <c r="AR4413" s="29" t="str">
        <f t="shared" si="689"/>
        <v>1</v>
      </c>
      <c r="AS4413" s="29">
        <f t="shared" si="687"/>
        <v>0</v>
      </c>
      <c r="AW4413" s="29" t="str">
        <f t="shared" si="690"/>
        <v/>
      </c>
      <c r="AX4413" s="29" t="str">
        <f t="shared" si="682"/>
        <v/>
      </c>
      <c r="AY4413" s="29" t="str">
        <f t="shared" si="688"/>
        <v>https://media.mediathek-tanz-theater.de/iiif/2/nvt_img-496-004.JP2</v>
      </c>
      <c r="AZ4413" s="29" t="str">
        <f t="shared" si="683"/>
        <v>image/jp2</v>
      </c>
      <c r="BA4413" s="29" t="str">
        <f t="shared" si="684"/>
        <v>presentation/iiif</v>
      </c>
      <c r="BB4413" s="29" t="str">
        <f t="shared" si="685"/>
        <v>https://media.mediathek-tanz-theater.de/iiif/2/nvt_img-496-004.JP2/full/100,/0/default.jpg</v>
      </c>
      <c r="BC4413" s="29" t="str">
        <f t="shared" si="681"/>
        <v>image/jpeg</v>
      </c>
      <c r="BD4413" s="29" t="str">
        <f t="shared" si="686"/>
        <v>presentation/thumbnail</v>
      </c>
    </row>
    <row r="4414" spans="1:56">
      <c r="A4414" s="29">
        <v>1</v>
      </c>
      <c r="B4414" s="29">
        <v>0</v>
      </c>
      <c r="C4414" s="38" t="s">
        <v>16495</v>
      </c>
      <c r="D4414" s="38" t="s">
        <v>16496</v>
      </c>
      <c r="F4414" s="38" t="s">
        <v>15199</v>
      </c>
      <c r="I4414" s="38" t="s">
        <v>4446</v>
      </c>
      <c r="J4414" s="38" t="s">
        <v>16493</v>
      </c>
      <c r="N4414" s="38" t="s">
        <v>1223</v>
      </c>
      <c r="P4414" s="38" t="s">
        <v>1860</v>
      </c>
      <c r="R4414" s="38" t="s">
        <v>15727</v>
      </c>
      <c r="U4414" s="38" t="s">
        <v>16482</v>
      </c>
      <c r="X4414" s="367">
        <v>29902</v>
      </c>
      <c r="Y4414" s="38" t="s">
        <v>1854</v>
      </c>
      <c r="AA4414" s="38" t="s">
        <v>1170</v>
      </c>
      <c r="AB4414" s="38" t="s">
        <v>16497</v>
      </c>
      <c r="AE4414" s="38" t="s">
        <v>2950</v>
      </c>
      <c r="AG4414" s="38">
        <v>1</v>
      </c>
      <c r="AH4414" s="38" t="s">
        <v>4439</v>
      </c>
      <c r="AI4414" s="38" t="s">
        <v>4440</v>
      </c>
      <c r="AJ4414" s="38" t="s">
        <v>4449</v>
      </c>
      <c r="AK4414" s="38" t="s">
        <v>14074</v>
      </c>
      <c r="AL4414" s="301" t="s">
        <v>16313</v>
      </c>
      <c r="AO4414" s="29" t="s">
        <v>4442</v>
      </c>
      <c r="AR4414" s="29" t="str">
        <f t="shared" si="689"/>
        <v>0</v>
      </c>
      <c r="AS4414" s="29">
        <f t="shared" si="687"/>
        <v>0</v>
      </c>
      <c r="AW4414" s="29" t="str">
        <f t="shared" si="690"/>
        <v/>
      </c>
      <c r="AX4414" s="29" t="str">
        <f t="shared" si="682"/>
        <v/>
      </c>
      <c r="AY4414" s="29" t="str">
        <f t="shared" si="688"/>
        <v>https://media.mediathek-tanz-theater.de/iiif/2/nvt_img-496-004-001.JP2</v>
      </c>
      <c r="AZ4414" s="29" t="str">
        <f t="shared" si="683"/>
        <v>image/jp2</v>
      </c>
      <c r="BA4414" s="29" t="str">
        <f t="shared" si="684"/>
        <v>presentation/iiif</v>
      </c>
      <c r="BB4414" s="29" t="str">
        <f t="shared" si="685"/>
        <v>https://media.mediathek-tanz-theater.de/iiif/2/nvt_img-496-004-001.JP2/full/100,/0/default.jpg</v>
      </c>
      <c r="BC4414" s="29" t="str">
        <f t="shared" si="681"/>
        <v>image/jpeg</v>
      </c>
      <c r="BD4414" s="29" t="str">
        <f t="shared" si="686"/>
        <v>presentation/thumbnail</v>
      </c>
    </row>
    <row r="4415" spans="1:56" ht="38.25">
      <c r="A4415" s="29">
        <v>1</v>
      </c>
      <c r="B4415" s="29">
        <v>0</v>
      </c>
      <c r="C4415" s="38" t="s">
        <v>16498</v>
      </c>
      <c r="D4415" s="38" t="s">
        <v>16499</v>
      </c>
      <c r="F4415" s="38" t="s">
        <v>15199</v>
      </c>
      <c r="I4415" s="38" t="s">
        <v>4446</v>
      </c>
      <c r="J4415" s="38" t="s">
        <v>16493</v>
      </c>
      <c r="N4415" s="38" t="s">
        <v>1223</v>
      </c>
      <c r="P4415" s="38" t="s">
        <v>1860</v>
      </c>
      <c r="R4415" s="38" t="s">
        <v>15727</v>
      </c>
      <c r="U4415" s="38" t="s">
        <v>16482</v>
      </c>
      <c r="X4415" s="367">
        <v>29902</v>
      </c>
      <c r="Y4415" s="38" t="s">
        <v>1854</v>
      </c>
      <c r="AA4415" s="38" t="s">
        <v>1170</v>
      </c>
      <c r="AB4415" s="38" t="s">
        <v>16500</v>
      </c>
      <c r="AE4415" s="38" t="s">
        <v>2950</v>
      </c>
      <c r="AG4415" s="38">
        <v>1</v>
      </c>
      <c r="AH4415" s="38" t="s">
        <v>4439</v>
      </c>
      <c r="AI4415" s="38" t="s">
        <v>4440</v>
      </c>
      <c r="AJ4415" s="38" t="s">
        <v>4449</v>
      </c>
      <c r="AK4415" s="38" t="s">
        <v>16247</v>
      </c>
      <c r="AL4415" s="301" t="s">
        <v>16313</v>
      </c>
      <c r="AO4415" s="29" t="s">
        <v>4442</v>
      </c>
      <c r="AR4415" s="29" t="str">
        <f t="shared" si="689"/>
        <v>0</v>
      </c>
      <c r="AS4415" s="29">
        <f t="shared" si="687"/>
        <v>0</v>
      </c>
      <c r="AW4415" s="29" t="str">
        <f t="shared" si="690"/>
        <v/>
      </c>
      <c r="AX4415" s="29" t="str">
        <f t="shared" si="682"/>
        <v/>
      </c>
      <c r="AY4415" s="29" t="str">
        <f t="shared" si="688"/>
        <v>https://media.mediathek-tanz-theater.de/iiif/2/nvt_img-496-004-002.JP2</v>
      </c>
      <c r="AZ4415" s="29" t="str">
        <f t="shared" si="683"/>
        <v>image/jp2</v>
      </c>
      <c r="BA4415" s="29" t="str">
        <f t="shared" si="684"/>
        <v>presentation/iiif</v>
      </c>
      <c r="BB4415" s="29" t="str">
        <f t="shared" si="685"/>
        <v>https://media.mediathek-tanz-theater.de/iiif/2/nvt_img-496-004-002.JP2/full/100,/0/default.jpg</v>
      </c>
      <c r="BC4415" s="29" t="str">
        <f t="shared" si="681"/>
        <v>image/jpeg</v>
      </c>
      <c r="BD4415" s="29" t="str">
        <f t="shared" si="686"/>
        <v>presentation/thumbnail</v>
      </c>
    </row>
    <row r="4416" spans="1:56" ht="51">
      <c r="A4416" s="29">
        <v>0</v>
      </c>
      <c r="B4416" s="29">
        <v>0</v>
      </c>
      <c r="C4416" t="s">
        <v>16501</v>
      </c>
      <c r="F4416" s="38" t="s">
        <v>15199</v>
      </c>
      <c r="I4416" s="38" t="s">
        <v>4431</v>
      </c>
      <c r="J4416" s="406"/>
      <c r="M4416" s="311"/>
      <c r="U4416"/>
      <c r="AB4416" s="38" t="s">
        <v>16502</v>
      </c>
      <c r="AC4416" s="38" t="s">
        <v>4433</v>
      </c>
      <c r="AE4416" s="38" t="s">
        <v>2950</v>
      </c>
      <c r="AG4416" s="38">
        <v>1</v>
      </c>
      <c r="AJ4416" s="38" t="s">
        <v>5115</v>
      </c>
      <c r="AL4416" s="301" t="s">
        <v>16313</v>
      </c>
      <c r="AR4416" s="29" t="str">
        <f t="shared" si="689"/>
        <v>1</v>
      </c>
      <c r="AS4416" s="29">
        <f t="shared" si="687"/>
        <v>0</v>
      </c>
      <c r="AT4416" s="29">
        <v>0</v>
      </c>
      <c r="AW4416" s="29" t="str">
        <f t="shared" si="690"/>
        <v/>
      </c>
      <c r="AX4416" s="29" t="str">
        <f t="shared" si="682"/>
        <v/>
      </c>
      <c r="AY4416" s="29" t="str">
        <f t="shared" si="688"/>
        <v>https://media.mediathek-tanz-theater.de/iiif/2/nvt_img-497.JP2</v>
      </c>
      <c r="AZ4416" s="29" t="str">
        <f t="shared" si="683"/>
        <v>image/jp2</v>
      </c>
      <c r="BA4416" s="29" t="str">
        <f t="shared" si="684"/>
        <v>presentation/iiif</v>
      </c>
      <c r="BB4416" s="29" t="str">
        <f t="shared" si="685"/>
        <v>https://media.mediathek-tanz-theater.de/iiif/2/nvt_img-497.JP2/full/100,/0/default.jpg</v>
      </c>
      <c r="BC4416" s="29" t="str">
        <f t="shared" si="681"/>
        <v>image/jpeg</v>
      </c>
      <c r="BD4416" s="29" t="str">
        <f t="shared" si="686"/>
        <v>presentation/thumbnail</v>
      </c>
    </row>
    <row r="4417" spans="1:56">
      <c r="A4417" s="29">
        <v>1</v>
      </c>
      <c r="B4417" s="29">
        <v>0</v>
      </c>
      <c r="C4417" s="38" t="s">
        <v>16503</v>
      </c>
      <c r="D4417" s="38" t="s">
        <v>16504</v>
      </c>
      <c r="F4417" s="38" t="s">
        <v>15199</v>
      </c>
      <c r="I4417" s="38" t="s">
        <v>4438</v>
      </c>
      <c r="J4417" t="s">
        <v>16501</v>
      </c>
      <c r="N4417" s="38" t="s">
        <v>1223</v>
      </c>
      <c r="P4417" s="38" t="s">
        <v>1860</v>
      </c>
      <c r="R4417" s="38" t="s">
        <v>15727</v>
      </c>
      <c r="X4417" s="367">
        <v>29902</v>
      </c>
      <c r="Y4417" s="38" t="s">
        <v>1854</v>
      </c>
      <c r="AA4417" s="38" t="s">
        <v>1170</v>
      </c>
      <c r="AE4417" s="38" t="s">
        <v>2950</v>
      </c>
      <c r="AG4417" s="38">
        <v>1</v>
      </c>
      <c r="AH4417" s="38" t="s">
        <v>4439</v>
      </c>
      <c r="AI4417" s="38" t="s">
        <v>4440</v>
      </c>
      <c r="AJ4417" s="38" t="s">
        <v>13993</v>
      </c>
      <c r="AL4417" s="301" t="s">
        <v>16313</v>
      </c>
      <c r="AO4417" s="29" t="s">
        <v>4442</v>
      </c>
      <c r="AR4417" s="29" t="str">
        <f t="shared" si="689"/>
        <v>1</v>
      </c>
      <c r="AS4417" s="29">
        <f t="shared" si="687"/>
        <v>0</v>
      </c>
      <c r="AW4417" s="29" t="str">
        <f t="shared" si="690"/>
        <v/>
      </c>
      <c r="AX4417" s="29" t="str">
        <f t="shared" si="682"/>
        <v/>
      </c>
      <c r="AY4417" s="29" t="str">
        <f t="shared" si="688"/>
        <v>https://media.mediathek-tanz-theater.de/iiif/2/nvt_img-497-001.JP2</v>
      </c>
      <c r="AZ4417" s="29" t="str">
        <f t="shared" si="683"/>
        <v>image/jp2</v>
      </c>
      <c r="BA4417" s="29" t="str">
        <f t="shared" si="684"/>
        <v>presentation/iiif</v>
      </c>
      <c r="BB4417" s="29" t="str">
        <f t="shared" si="685"/>
        <v>https://media.mediathek-tanz-theater.de/iiif/2/nvt_img-497-001.JP2/full/100,/0/default.jpg</v>
      </c>
      <c r="BC4417" s="29" t="str">
        <f t="shared" si="681"/>
        <v>image/jpeg</v>
      </c>
      <c r="BD4417" s="29" t="str">
        <f t="shared" si="686"/>
        <v>presentation/thumbnail</v>
      </c>
    </row>
    <row r="4418" spans="1:56" ht="51">
      <c r="A4418" s="29">
        <v>1</v>
      </c>
      <c r="B4418" s="29">
        <v>0</v>
      </c>
      <c r="C4418" s="38" t="s">
        <v>16505</v>
      </c>
      <c r="D4418" s="38" t="s">
        <v>16506</v>
      </c>
      <c r="F4418" s="38" t="s">
        <v>15199</v>
      </c>
      <c r="I4418" s="38" t="s">
        <v>4446</v>
      </c>
      <c r="J4418" s="38" t="s">
        <v>16503</v>
      </c>
      <c r="N4418" s="38" t="s">
        <v>1223</v>
      </c>
      <c r="P4418" s="38" t="s">
        <v>1860</v>
      </c>
      <c r="R4418" s="38" t="s">
        <v>15727</v>
      </c>
      <c r="U4418" s="38" t="s">
        <v>16507</v>
      </c>
      <c r="X4418" s="367">
        <v>29902</v>
      </c>
      <c r="Y4418" s="38" t="s">
        <v>1854</v>
      </c>
      <c r="AA4418" s="38" t="s">
        <v>1170</v>
      </c>
      <c r="AB4418" s="38" t="s">
        <v>16508</v>
      </c>
      <c r="AE4418" s="38" t="s">
        <v>2950</v>
      </c>
      <c r="AG4418" s="38">
        <v>1</v>
      </c>
      <c r="AH4418" s="38" t="s">
        <v>4439</v>
      </c>
      <c r="AI4418" s="38" t="s">
        <v>4440</v>
      </c>
      <c r="AJ4418" s="38" t="s">
        <v>4449</v>
      </c>
      <c r="AK4418" s="38" t="s">
        <v>16509</v>
      </c>
      <c r="AL4418" s="301" t="s">
        <v>16313</v>
      </c>
      <c r="AO4418" s="29" t="s">
        <v>4442</v>
      </c>
      <c r="AR4418" s="29" t="str">
        <f t="shared" si="689"/>
        <v>0</v>
      </c>
      <c r="AS4418" s="29">
        <f t="shared" si="687"/>
        <v>0</v>
      </c>
      <c r="AW4418" s="29" t="str">
        <f t="shared" si="690"/>
        <v/>
      </c>
      <c r="AX4418" s="29" t="str">
        <f t="shared" si="682"/>
        <v/>
      </c>
      <c r="AY4418" s="29" t="str">
        <f t="shared" si="688"/>
        <v>https://media.mediathek-tanz-theater.de/iiif/2/nvt_img-497-001-001.JP2</v>
      </c>
      <c r="AZ4418" s="29" t="str">
        <f t="shared" si="683"/>
        <v>image/jp2</v>
      </c>
      <c r="BA4418" s="29" t="str">
        <f t="shared" si="684"/>
        <v>presentation/iiif</v>
      </c>
      <c r="BB4418" s="29" t="str">
        <f t="shared" si="685"/>
        <v>https://media.mediathek-tanz-theater.de/iiif/2/nvt_img-497-001-001.JP2/full/100,/0/default.jpg</v>
      </c>
      <c r="BC4418" s="29" t="str">
        <f t="shared" si="681"/>
        <v>image/jpeg</v>
      </c>
      <c r="BD4418" s="29" t="str">
        <f t="shared" si="686"/>
        <v>presentation/thumbnail</v>
      </c>
    </row>
    <row r="4419" spans="1:56" ht="38.25">
      <c r="A4419" s="29">
        <v>1</v>
      </c>
      <c r="B4419" s="29">
        <v>0</v>
      </c>
      <c r="C4419" s="38" t="s">
        <v>16510</v>
      </c>
      <c r="D4419" s="38" t="s">
        <v>16511</v>
      </c>
      <c r="F4419" s="38" t="s">
        <v>15199</v>
      </c>
      <c r="I4419" s="38" t="s">
        <v>4446</v>
      </c>
      <c r="J4419" s="38" t="s">
        <v>16503</v>
      </c>
      <c r="N4419" s="38" t="s">
        <v>1223</v>
      </c>
      <c r="P4419" s="38" t="s">
        <v>1860</v>
      </c>
      <c r="R4419" s="38" t="s">
        <v>15727</v>
      </c>
      <c r="U4419" s="38" t="s">
        <v>16507</v>
      </c>
      <c r="X4419" s="367">
        <v>29902</v>
      </c>
      <c r="Y4419" s="38" t="s">
        <v>1854</v>
      </c>
      <c r="AA4419" s="38" t="s">
        <v>1170</v>
      </c>
      <c r="AB4419" s="38" t="s">
        <v>16512</v>
      </c>
      <c r="AE4419" s="38" t="s">
        <v>2950</v>
      </c>
      <c r="AG4419" s="38">
        <v>1</v>
      </c>
      <c r="AH4419" s="38" t="s">
        <v>4439</v>
      </c>
      <c r="AI4419" s="38" t="s">
        <v>4440</v>
      </c>
      <c r="AJ4419" s="38" t="s">
        <v>4449</v>
      </c>
      <c r="AK4419" s="38" t="s">
        <v>16513</v>
      </c>
      <c r="AL4419" s="301" t="s">
        <v>16313</v>
      </c>
      <c r="AO4419" s="29" t="s">
        <v>4442</v>
      </c>
      <c r="AR4419" s="29" t="str">
        <f t="shared" si="689"/>
        <v>0</v>
      </c>
      <c r="AS4419" s="29">
        <f t="shared" si="687"/>
        <v>0</v>
      </c>
      <c r="AW4419" s="29" t="str">
        <f t="shared" si="690"/>
        <v/>
      </c>
      <c r="AX4419" s="29" t="str">
        <f t="shared" si="682"/>
        <v/>
      </c>
      <c r="AY4419" s="29" t="str">
        <f t="shared" si="688"/>
        <v>https://media.mediathek-tanz-theater.de/iiif/2/nvt_img-497-001-002.JP2</v>
      </c>
      <c r="AZ4419" s="29" t="str">
        <f t="shared" si="683"/>
        <v>image/jp2</v>
      </c>
      <c r="BA4419" s="29" t="str">
        <f t="shared" si="684"/>
        <v>presentation/iiif</v>
      </c>
      <c r="BB4419" s="29" t="str">
        <f t="shared" si="685"/>
        <v>https://media.mediathek-tanz-theater.de/iiif/2/nvt_img-497-001-002.JP2/full/100,/0/default.jpg</v>
      </c>
      <c r="BC4419" s="29" t="str">
        <f t="shared" si="681"/>
        <v>image/jpeg</v>
      </c>
      <c r="BD4419" s="29" t="str">
        <f t="shared" si="686"/>
        <v>presentation/thumbnail</v>
      </c>
    </row>
    <row r="4420" spans="1:56" ht="51">
      <c r="A4420" s="29">
        <v>1</v>
      </c>
      <c r="B4420" s="29">
        <v>0</v>
      </c>
      <c r="C4420" s="38" t="s">
        <v>16514</v>
      </c>
      <c r="D4420" s="38" t="s">
        <v>16515</v>
      </c>
      <c r="F4420" s="38" t="s">
        <v>15199</v>
      </c>
      <c r="I4420" s="38" t="s">
        <v>4446</v>
      </c>
      <c r="J4420" s="38" t="s">
        <v>16503</v>
      </c>
      <c r="N4420" s="38" t="s">
        <v>1223</v>
      </c>
      <c r="P4420" s="38" t="s">
        <v>1860</v>
      </c>
      <c r="R4420" s="38" t="s">
        <v>15727</v>
      </c>
      <c r="U4420" s="38" t="s">
        <v>16516</v>
      </c>
      <c r="X4420" s="367">
        <v>29902</v>
      </c>
      <c r="Y4420" s="38" t="s">
        <v>1854</v>
      </c>
      <c r="AA4420" s="38" t="s">
        <v>1170</v>
      </c>
      <c r="AB4420" s="38" t="s">
        <v>16517</v>
      </c>
      <c r="AE4420" s="38" t="s">
        <v>2950</v>
      </c>
      <c r="AG4420" s="38">
        <v>1</v>
      </c>
      <c r="AH4420" s="38" t="s">
        <v>4439</v>
      </c>
      <c r="AI4420" s="38" t="s">
        <v>4440</v>
      </c>
      <c r="AJ4420" s="38" t="s">
        <v>4449</v>
      </c>
      <c r="AK4420" s="38" t="s">
        <v>16518</v>
      </c>
      <c r="AL4420" s="301" t="s">
        <v>16313</v>
      </c>
      <c r="AO4420" s="29" t="s">
        <v>4442</v>
      </c>
      <c r="AR4420" s="29" t="str">
        <f t="shared" si="689"/>
        <v>0</v>
      </c>
      <c r="AS4420" s="29">
        <f t="shared" si="687"/>
        <v>0</v>
      </c>
      <c r="AW4420" s="29" t="str">
        <f t="shared" si="690"/>
        <v/>
      </c>
      <c r="AX4420" s="29" t="str">
        <f t="shared" si="682"/>
        <v/>
      </c>
      <c r="AY4420" s="29" t="str">
        <f t="shared" si="688"/>
        <v>https://media.mediathek-tanz-theater.de/iiif/2/nvt_img-497-001-003.JP2</v>
      </c>
      <c r="AZ4420" s="29" t="str">
        <f t="shared" si="683"/>
        <v>image/jp2</v>
      </c>
      <c r="BA4420" s="29" t="str">
        <f t="shared" si="684"/>
        <v>presentation/iiif</v>
      </c>
      <c r="BB4420" s="29" t="str">
        <f t="shared" si="685"/>
        <v>https://media.mediathek-tanz-theater.de/iiif/2/nvt_img-497-001-003.JP2/full/100,/0/default.jpg</v>
      </c>
      <c r="BC4420" s="29" t="str">
        <f t="shared" ref="BC4420:BC4483" si="691">IF(NOT(BB4420=""),"image/jpeg","")</f>
        <v>image/jpeg</v>
      </c>
      <c r="BD4420" s="29" t="str">
        <f t="shared" si="686"/>
        <v>presentation/thumbnail</v>
      </c>
    </row>
    <row r="4421" spans="1:56">
      <c r="A4421" s="29">
        <v>1</v>
      </c>
      <c r="B4421" s="29">
        <v>0</v>
      </c>
      <c r="C4421" s="38" t="s">
        <v>16519</v>
      </c>
      <c r="D4421" s="38" t="s">
        <v>16520</v>
      </c>
      <c r="F4421" s="38" t="s">
        <v>15199</v>
      </c>
      <c r="I4421" s="38" t="s">
        <v>4438</v>
      </c>
      <c r="J4421" t="s">
        <v>16501</v>
      </c>
      <c r="N4421" s="38" t="s">
        <v>1223</v>
      </c>
      <c r="P4421" s="38" t="s">
        <v>1860</v>
      </c>
      <c r="R4421" s="38" t="s">
        <v>15727</v>
      </c>
      <c r="X4421" s="367">
        <v>29902</v>
      </c>
      <c r="Y4421" s="38" t="s">
        <v>1854</v>
      </c>
      <c r="AA4421" s="38" t="s">
        <v>1170</v>
      </c>
      <c r="AE4421" s="38" t="s">
        <v>2950</v>
      </c>
      <c r="AG4421" s="38">
        <v>1</v>
      </c>
      <c r="AH4421" s="38" t="s">
        <v>4439</v>
      </c>
      <c r="AI4421" s="38" t="s">
        <v>4440</v>
      </c>
      <c r="AJ4421" s="38" t="s">
        <v>12883</v>
      </c>
      <c r="AL4421" s="301" t="s">
        <v>16313</v>
      </c>
      <c r="AO4421" s="29" t="s">
        <v>4442</v>
      </c>
      <c r="AR4421" s="29" t="str">
        <f t="shared" si="689"/>
        <v>1</v>
      </c>
      <c r="AS4421" s="29">
        <f t="shared" si="687"/>
        <v>0</v>
      </c>
      <c r="AW4421" s="29" t="str">
        <f t="shared" si="690"/>
        <v/>
      </c>
      <c r="AX4421" s="29" t="str">
        <f t="shared" ref="AX4421:AX4484" si="692">IF(NOT(AV4421=""),"archival/master","")</f>
        <v/>
      </c>
      <c r="AY4421" s="29" t="str">
        <f t="shared" si="688"/>
        <v>https://media.mediathek-tanz-theater.de/iiif/2/nvt_img-497-002.JP2</v>
      </c>
      <c r="AZ4421" s="29" t="str">
        <f t="shared" ref="AZ4421:AZ4484" si="693">IF(NOT(AY4421=""),"image/jp2","")</f>
        <v>image/jp2</v>
      </c>
      <c r="BA4421" s="29" t="str">
        <f t="shared" ref="BA4421:BA4484" si="694">IF(NOT(AY4421=""),"presentation/iiif","")</f>
        <v>presentation/iiif</v>
      </c>
      <c r="BB4421" s="29" t="str">
        <f t="shared" ref="BB4421:BB4484" si="695">"https://media.mediathek-tanz-theater.de/iiif/2/nvt_"&amp;C4421&amp;".JP2/full/100,/0/default.jpg"</f>
        <v>https://media.mediathek-tanz-theater.de/iiif/2/nvt_img-497-002.JP2/full/100,/0/default.jpg</v>
      </c>
      <c r="BC4421" s="29" t="str">
        <f t="shared" si="691"/>
        <v>image/jpeg</v>
      </c>
      <c r="BD4421" s="29" t="str">
        <f t="shared" ref="BD4421:BD4484" si="696">IF(NOT(BB4421=""),"presentation/thumbnail","")</f>
        <v>presentation/thumbnail</v>
      </c>
    </row>
    <row r="4422" spans="1:56" ht="25.5">
      <c r="A4422" s="29">
        <v>1</v>
      </c>
      <c r="B4422" s="29">
        <v>0</v>
      </c>
      <c r="C4422" s="38" t="s">
        <v>16521</v>
      </c>
      <c r="D4422" s="38" t="s">
        <v>16522</v>
      </c>
      <c r="F4422" s="38" t="s">
        <v>15199</v>
      </c>
      <c r="I4422" s="38" t="s">
        <v>4446</v>
      </c>
      <c r="J4422" s="38" t="s">
        <v>16519</v>
      </c>
      <c r="N4422" s="38" t="s">
        <v>1223</v>
      </c>
      <c r="P4422" s="38" t="s">
        <v>1860</v>
      </c>
      <c r="R4422" s="38" t="s">
        <v>15727</v>
      </c>
      <c r="U4422" s="38" t="s">
        <v>16516</v>
      </c>
      <c r="X4422" s="367">
        <v>29902</v>
      </c>
      <c r="Y4422" s="38" t="s">
        <v>1854</v>
      </c>
      <c r="AA4422" s="38" t="s">
        <v>1170</v>
      </c>
      <c r="AB4422" s="38" t="s">
        <v>16523</v>
      </c>
      <c r="AE4422" s="38" t="s">
        <v>2950</v>
      </c>
      <c r="AG4422" s="38">
        <v>1</v>
      </c>
      <c r="AH4422" s="38" t="s">
        <v>4439</v>
      </c>
      <c r="AI4422" s="38" t="s">
        <v>4440</v>
      </c>
      <c r="AJ4422" s="38" t="s">
        <v>4449</v>
      </c>
      <c r="AK4422" s="38" t="s">
        <v>14074</v>
      </c>
      <c r="AL4422" s="301" t="s">
        <v>16313</v>
      </c>
      <c r="AO4422" s="29" t="s">
        <v>4442</v>
      </c>
      <c r="AR4422" s="29" t="str">
        <f t="shared" si="689"/>
        <v>0</v>
      </c>
      <c r="AS4422" s="29">
        <f t="shared" ref="AS4422:AS4485" si="697">AT4422</f>
        <v>0</v>
      </c>
      <c r="AW4422" s="29" t="str">
        <f t="shared" si="690"/>
        <v/>
      </c>
      <c r="AX4422" s="29" t="str">
        <f t="shared" si="692"/>
        <v/>
      </c>
      <c r="AY4422" s="29" t="str">
        <f t="shared" ref="AY4422:AY4485" si="698">"https://media.mediathek-tanz-theater.de/iiif/2/nvt_"&amp;C4422&amp;".JP2"</f>
        <v>https://media.mediathek-tanz-theater.de/iiif/2/nvt_img-497-002-001.JP2</v>
      </c>
      <c r="AZ4422" s="29" t="str">
        <f t="shared" si="693"/>
        <v>image/jp2</v>
      </c>
      <c r="BA4422" s="29" t="str">
        <f t="shared" si="694"/>
        <v>presentation/iiif</v>
      </c>
      <c r="BB4422" s="29" t="str">
        <f t="shared" si="695"/>
        <v>https://media.mediathek-tanz-theater.de/iiif/2/nvt_img-497-002-001.JP2/full/100,/0/default.jpg</v>
      </c>
      <c r="BC4422" s="29" t="str">
        <f t="shared" si="691"/>
        <v>image/jpeg</v>
      </c>
      <c r="BD4422" s="29" t="str">
        <f t="shared" si="696"/>
        <v>presentation/thumbnail</v>
      </c>
    </row>
    <row r="4423" spans="1:56" ht="38.25">
      <c r="A4423" s="29">
        <v>1</v>
      </c>
      <c r="B4423" s="29">
        <v>0</v>
      </c>
      <c r="C4423" s="38" t="s">
        <v>16524</v>
      </c>
      <c r="D4423" s="38" t="s">
        <v>16525</v>
      </c>
      <c r="F4423" s="38" t="s">
        <v>15199</v>
      </c>
      <c r="I4423" s="38" t="s">
        <v>4446</v>
      </c>
      <c r="J4423" s="38" t="s">
        <v>16519</v>
      </c>
      <c r="N4423" s="38" t="s">
        <v>1223</v>
      </c>
      <c r="P4423" s="38" t="s">
        <v>1860</v>
      </c>
      <c r="R4423" s="38" t="s">
        <v>15727</v>
      </c>
      <c r="U4423" s="38" t="s">
        <v>16516</v>
      </c>
      <c r="X4423" s="367">
        <v>29902</v>
      </c>
      <c r="Y4423" s="38" t="s">
        <v>1854</v>
      </c>
      <c r="AA4423" s="38" t="s">
        <v>1170</v>
      </c>
      <c r="AB4423" s="38" t="s">
        <v>16526</v>
      </c>
      <c r="AE4423" s="38" t="s">
        <v>2950</v>
      </c>
      <c r="AG4423" s="38">
        <v>1</v>
      </c>
      <c r="AH4423" s="38" t="s">
        <v>4439</v>
      </c>
      <c r="AI4423" s="38" t="s">
        <v>4440</v>
      </c>
      <c r="AJ4423" s="38" t="s">
        <v>4449</v>
      </c>
      <c r="AK4423" s="38" t="s">
        <v>16527</v>
      </c>
      <c r="AL4423" s="301" t="s">
        <v>16313</v>
      </c>
      <c r="AO4423" s="29" t="s">
        <v>4442</v>
      </c>
      <c r="AR4423" s="29" t="str">
        <f t="shared" ref="AR4423:AR4486" si="699">IF(OR(I4423="Negativmappe",I4423="Negativstreifen",I4423="Diapositivfilm",I4423="Fotomappe;(POSITIVE)",AND(I4423="Kostümfotografie",NOT(AE4423="DT")),AND(I4423="Fotografie",NOT(AE4423="DT")),AND(I4423="Porträtfotografie",NOT(AE4423="DT")),AND(I4423="Fotodokumentation",NOT(AE4423="DT")),AND(I4423="Bühnenbildfotografie",NOT(AE4423="DT"))),"1","0")</f>
        <v>0</v>
      </c>
      <c r="AS4423" s="29">
        <f t="shared" si="697"/>
        <v>0</v>
      </c>
      <c r="AW4423" s="29" t="str">
        <f t="shared" ref="AW4423:AW4486" si="700">IF(NOT(AV4423=""),"image/tiff","")</f>
        <v/>
      </c>
      <c r="AX4423" s="29" t="str">
        <f t="shared" si="692"/>
        <v/>
      </c>
      <c r="AY4423" s="29" t="str">
        <f t="shared" si="698"/>
        <v>https://media.mediathek-tanz-theater.de/iiif/2/nvt_img-497-002-002.JP2</v>
      </c>
      <c r="AZ4423" s="29" t="str">
        <f t="shared" si="693"/>
        <v>image/jp2</v>
      </c>
      <c r="BA4423" s="29" t="str">
        <f t="shared" si="694"/>
        <v>presentation/iiif</v>
      </c>
      <c r="BB4423" s="29" t="str">
        <f t="shared" si="695"/>
        <v>https://media.mediathek-tanz-theater.de/iiif/2/nvt_img-497-002-002.JP2/full/100,/0/default.jpg</v>
      </c>
      <c r="BC4423" s="29" t="str">
        <f t="shared" si="691"/>
        <v>image/jpeg</v>
      </c>
      <c r="BD4423" s="29" t="str">
        <f t="shared" si="696"/>
        <v>presentation/thumbnail</v>
      </c>
    </row>
    <row r="4424" spans="1:56" ht="63.75">
      <c r="A4424" s="29">
        <v>1</v>
      </c>
      <c r="B4424" s="29">
        <v>0</v>
      </c>
      <c r="C4424" s="38" t="s">
        <v>16528</v>
      </c>
      <c r="D4424" s="38" t="s">
        <v>16529</v>
      </c>
      <c r="F4424" s="38" t="s">
        <v>15199</v>
      </c>
      <c r="I4424" s="38" t="s">
        <v>4446</v>
      </c>
      <c r="J4424" s="38" t="s">
        <v>16519</v>
      </c>
      <c r="N4424" s="38" t="s">
        <v>1223</v>
      </c>
      <c r="P4424" s="38" t="s">
        <v>1860</v>
      </c>
      <c r="R4424" s="38" t="s">
        <v>15727</v>
      </c>
      <c r="U4424" s="38" t="s">
        <v>15776</v>
      </c>
      <c r="X4424" s="367">
        <v>29902</v>
      </c>
      <c r="Y4424" s="38" t="s">
        <v>1854</v>
      </c>
      <c r="AA4424" s="38" t="s">
        <v>1170</v>
      </c>
      <c r="AB4424" s="38" t="s">
        <v>16530</v>
      </c>
      <c r="AE4424" s="38" t="s">
        <v>2950</v>
      </c>
      <c r="AG4424" s="38">
        <v>1</v>
      </c>
      <c r="AH4424" s="38" t="s">
        <v>4439</v>
      </c>
      <c r="AI4424" s="38" t="s">
        <v>4440</v>
      </c>
      <c r="AJ4424" s="38" t="s">
        <v>4449</v>
      </c>
      <c r="AK4424" s="38" t="s">
        <v>16531</v>
      </c>
      <c r="AL4424" s="301" t="s">
        <v>16313</v>
      </c>
      <c r="AO4424" s="29" t="s">
        <v>4442</v>
      </c>
      <c r="AR4424" s="29" t="str">
        <f t="shared" si="699"/>
        <v>0</v>
      </c>
      <c r="AS4424" s="29">
        <f t="shared" si="697"/>
        <v>0</v>
      </c>
      <c r="AW4424" s="29" t="str">
        <f t="shared" si="700"/>
        <v/>
      </c>
      <c r="AX4424" s="29" t="str">
        <f t="shared" si="692"/>
        <v/>
      </c>
      <c r="AY4424" s="29" t="str">
        <f t="shared" si="698"/>
        <v>https://media.mediathek-tanz-theater.de/iiif/2/nvt_img-497-002-003.JP2</v>
      </c>
      <c r="AZ4424" s="29" t="str">
        <f t="shared" si="693"/>
        <v>image/jp2</v>
      </c>
      <c r="BA4424" s="29" t="str">
        <f t="shared" si="694"/>
        <v>presentation/iiif</v>
      </c>
      <c r="BB4424" s="29" t="str">
        <f t="shared" si="695"/>
        <v>https://media.mediathek-tanz-theater.de/iiif/2/nvt_img-497-002-003.JP2/full/100,/0/default.jpg</v>
      </c>
      <c r="BC4424" s="29" t="str">
        <f t="shared" si="691"/>
        <v>image/jpeg</v>
      </c>
      <c r="BD4424" s="29" t="str">
        <f t="shared" si="696"/>
        <v>presentation/thumbnail</v>
      </c>
    </row>
    <row r="4425" spans="1:56">
      <c r="A4425" s="29">
        <v>1</v>
      </c>
      <c r="B4425" s="29">
        <v>0</v>
      </c>
      <c r="C4425" s="38" t="s">
        <v>16532</v>
      </c>
      <c r="D4425" s="38" t="s">
        <v>16533</v>
      </c>
      <c r="F4425" s="38" t="s">
        <v>15199</v>
      </c>
      <c r="I4425" s="38" t="s">
        <v>4438</v>
      </c>
      <c r="J4425" t="s">
        <v>16501</v>
      </c>
      <c r="N4425" s="38" t="s">
        <v>1223</v>
      </c>
      <c r="P4425" s="38" t="s">
        <v>1860</v>
      </c>
      <c r="R4425" s="38" t="s">
        <v>15727</v>
      </c>
      <c r="X4425" s="367">
        <v>29902</v>
      </c>
      <c r="Y4425" s="38" t="s">
        <v>1854</v>
      </c>
      <c r="AA4425" s="38" t="s">
        <v>1170</v>
      </c>
      <c r="AE4425" s="38" t="s">
        <v>2950</v>
      </c>
      <c r="AG4425" s="38">
        <v>1</v>
      </c>
      <c r="AH4425" s="38" t="s">
        <v>4439</v>
      </c>
      <c r="AI4425" s="38" t="s">
        <v>4440</v>
      </c>
      <c r="AJ4425" s="38" t="s">
        <v>16534</v>
      </c>
      <c r="AL4425" s="301" t="s">
        <v>16313</v>
      </c>
      <c r="AO4425" s="29" t="s">
        <v>4442</v>
      </c>
      <c r="AR4425" s="29" t="str">
        <f t="shared" si="699"/>
        <v>1</v>
      </c>
      <c r="AS4425" s="29">
        <f t="shared" si="697"/>
        <v>0</v>
      </c>
      <c r="AW4425" s="29" t="str">
        <f t="shared" si="700"/>
        <v/>
      </c>
      <c r="AX4425" s="29" t="str">
        <f t="shared" si="692"/>
        <v/>
      </c>
      <c r="AY4425" s="29" t="str">
        <f t="shared" si="698"/>
        <v>https://media.mediathek-tanz-theater.de/iiif/2/nvt_img-497-003.JP2</v>
      </c>
      <c r="AZ4425" s="29" t="str">
        <f t="shared" si="693"/>
        <v>image/jp2</v>
      </c>
      <c r="BA4425" s="29" t="str">
        <f t="shared" si="694"/>
        <v>presentation/iiif</v>
      </c>
      <c r="BB4425" s="29" t="str">
        <f t="shared" si="695"/>
        <v>https://media.mediathek-tanz-theater.de/iiif/2/nvt_img-497-003.JP2/full/100,/0/default.jpg</v>
      </c>
      <c r="BC4425" s="29" t="str">
        <f t="shared" si="691"/>
        <v>image/jpeg</v>
      </c>
      <c r="BD4425" s="29" t="str">
        <f t="shared" si="696"/>
        <v>presentation/thumbnail</v>
      </c>
    </row>
    <row r="4426" spans="1:56" ht="25.5">
      <c r="A4426" s="29">
        <v>1</v>
      </c>
      <c r="B4426" s="29">
        <v>0</v>
      </c>
      <c r="C4426" s="38" t="s">
        <v>16535</v>
      </c>
      <c r="D4426" s="38" t="s">
        <v>16536</v>
      </c>
      <c r="F4426" s="38" t="s">
        <v>15199</v>
      </c>
      <c r="I4426" s="38" t="s">
        <v>4446</v>
      </c>
      <c r="J4426" s="38" t="s">
        <v>16532</v>
      </c>
      <c r="N4426" s="38" t="s">
        <v>1223</v>
      </c>
      <c r="P4426" s="38" t="s">
        <v>1860</v>
      </c>
      <c r="R4426" s="38" t="s">
        <v>15727</v>
      </c>
      <c r="U4426" s="38" t="s">
        <v>15776</v>
      </c>
      <c r="X4426" s="367">
        <v>29902</v>
      </c>
      <c r="Y4426" s="38" t="s">
        <v>1854</v>
      </c>
      <c r="AA4426" s="38" t="s">
        <v>1170</v>
      </c>
      <c r="AB4426" s="38" t="s">
        <v>16537</v>
      </c>
      <c r="AE4426" s="38" t="s">
        <v>2950</v>
      </c>
      <c r="AG4426" s="38">
        <v>1</v>
      </c>
      <c r="AH4426" s="38" t="s">
        <v>4439</v>
      </c>
      <c r="AI4426" s="38" t="s">
        <v>4440</v>
      </c>
      <c r="AJ4426" s="38" t="s">
        <v>4449</v>
      </c>
      <c r="AK4426" s="38" t="s">
        <v>14074</v>
      </c>
      <c r="AL4426" s="301" t="s">
        <v>16313</v>
      </c>
      <c r="AO4426" s="29" t="s">
        <v>4442</v>
      </c>
      <c r="AR4426" s="29" t="str">
        <f t="shared" si="699"/>
        <v>0</v>
      </c>
      <c r="AS4426" s="29">
        <f t="shared" si="697"/>
        <v>0</v>
      </c>
      <c r="AW4426" s="29" t="str">
        <f t="shared" si="700"/>
        <v/>
      </c>
      <c r="AX4426" s="29" t="str">
        <f t="shared" si="692"/>
        <v/>
      </c>
      <c r="AY4426" s="29" t="str">
        <f t="shared" si="698"/>
        <v>https://media.mediathek-tanz-theater.de/iiif/2/nvt_img-497-003-001.JP2</v>
      </c>
      <c r="AZ4426" s="29" t="str">
        <f t="shared" si="693"/>
        <v>image/jp2</v>
      </c>
      <c r="BA4426" s="29" t="str">
        <f t="shared" si="694"/>
        <v>presentation/iiif</v>
      </c>
      <c r="BB4426" s="29" t="str">
        <f t="shared" si="695"/>
        <v>https://media.mediathek-tanz-theater.de/iiif/2/nvt_img-497-003-001.JP2/full/100,/0/default.jpg</v>
      </c>
      <c r="BC4426" s="29" t="str">
        <f t="shared" si="691"/>
        <v>image/jpeg</v>
      </c>
      <c r="BD4426" s="29" t="str">
        <f t="shared" si="696"/>
        <v>presentation/thumbnail</v>
      </c>
    </row>
    <row r="4427" spans="1:56" ht="51">
      <c r="A4427" s="29">
        <v>1</v>
      </c>
      <c r="B4427" s="29">
        <v>0</v>
      </c>
      <c r="C4427" s="38" t="s">
        <v>16538</v>
      </c>
      <c r="D4427" s="38" t="s">
        <v>16539</v>
      </c>
      <c r="F4427" s="38" t="s">
        <v>15199</v>
      </c>
      <c r="I4427" s="38" t="s">
        <v>4446</v>
      </c>
      <c r="J4427" s="38" t="s">
        <v>16532</v>
      </c>
      <c r="N4427" s="38" t="s">
        <v>1223</v>
      </c>
      <c r="P4427" s="38" t="s">
        <v>1860</v>
      </c>
      <c r="R4427" s="38" t="s">
        <v>15727</v>
      </c>
      <c r="U4427" s="38" t="s">
        <v>15811</v>
      </c>
      <c r="X4427" s="367">
        <v>29902</v>
      </c>
      <c r="Y4427" s="38" t="s">
        <v>1854</v>
      </c>
      <c r="AA4427" s="38" t="s">
        <v>1170</v>
      </c>
      <c r="AB4427" s="38" t="s">
        <v>16540</v>
      </c>
      <c r="AE4427" s="38" t="s">
        <v>2950</v>
      </c>
      <c r="AG4427" s="38">
        <v>1</v>
      </c>
      <c r="AH4427" s="38" t="s">
        <v>4439</v>
      </c>
      <c r="AI4427" s="38" t="s">
        <v>4440</v>
      </c>
      <c r="AJ4427" s="38" t="s">
        <v>4449</v>
      </c>
      <c r="AK4427" s="38" t="s">
        <v>16541</v>
      </c>
      <c r="AL4427" s="301" t="s">
        <v>16313</v>
      </c>
      <c r="AO4427" s="29" t="s">
        <v>4442</v>
      </c>
      <c r="AR4427" s="29" t="str">
        <f t="shared" si="699"/>
        <v>0</v>
      </c>
      <c r="AS4427" s="29">
        <f t="shared" si="697"/>
        <v>0</v>
      </c>
      <c r="AW4427" s="29" t="str">
        <f t="shared" si="700"/>
        <v/>
      </c>
      <c r="AX4427" s="29" t="str">
        <f t="shared" si="692"/>
        <v/>
      </c>
      <c r="AY4427" s="29" t="str">
        <f t="shared" si="698"/>
        <v>https://media.mediathek-tanz-theater.de/iiif/2/nvt_img-497-003-002.JP2</v>
      </c>
      <c r="AZ4427" s="29" t="str">
        <f t="shared" si="693"/>
        <v>image/jp2</v>
      </c>
      <c r="BA4427" s="29" t="str">
        <f t="shared" si="694"/>
        <v>presentation/iiif</v>
      </c>
      <c r="BB4427" s="29" t="str">
        <f t="shared" si="695"/>
        <v>https://media.mediathek-tanz-theater.de/iiif/2/nvt_img-497-003-002.JP2/full/100,/0/default.jpg</v>
      </c>
      <c r="BC4427" s="29" t="str">
        <f t="shared" si="691"/>
        <v>image/jpeg</v>
      </c>
      <c r="BD4427" s="29" t="str">
        <f t="shared" si="696"/>
        <v>presentation/thumbnail</v>
      </c>
    </row>
    <row r="4428" spans="1:56" ht="76.5">
      <c r="A4428" s="29">
        <v>1</v>
      </c>
      <c r="B4428" s="29">
        <v>0</v>
      </c>
      <c r="C4428" s="38" t="s">
        <v>16542</v>
      </c>
      <c r="D4428" s="38" t="s">
        <v>16543</v>
      </c>
      <c r="F4428" s="38" t="s">
        <v>15199</v>
      </c>
      <c r="I4428" s="38" t="s">
        <v>4446</v>
      </c>
      <c r="J4428" s="38" t="s">
        <v>16532</v>
      </c>
      <c r="N4428" s="38" t="s">
        <v>1223</v>
      </c>
      <c r="P4428" s="38" t="s">
        <v>1860</v>
      </c>
      <c r="R4428" s="38" t="s">
        <v>15727</v>
      </c>
      <c r="U4428" s="38" t="s">
        <v>15811</v>
      </c>
      <c r="X4428" s="367">
        <v>29902</v>
      </c>
      <c r="Y4428" s="38" t="s">
        <v>1854</v>
      </c>
      <c r="AA4428" s="38" t="s">
        <v>1170</v>
      </c>
      <c r="AB4428" s="38" t="s">
        <v>16544</v>
      </c>
      <c r="AE4428" s="38" t="s">
        <v>2950</v>
      </c>
      <c r="AG4428" s="38">
        <v>1</v>
      </c>
      <c r="AH4428" s="38" t="s">
        <v>4439</v>
      </c>
      <c r="AI4428" s="38" t="s">
        <v>4440</v>
      </c>
      <c r="AJ4428" s="38" t="s">
        <v>4449</v>
      </c>
      <c r="AK4428" s="38" t="s">
        <v>16545</v>
      </c>
      <c r="AL4428" s="301" t="s">
        <v>16313</v>
      </c>
      <c r="AO4428" s="29" t="s">
        <v>4442</v>
      </c>
      <c r="AR4428" s="29" t="str">
        <f t="shared" si="699"/>
        <v>0</v>
      </c>
      <c r="AS4428" s="29">
        <f t="shared" si="697"/>
        <v>0</v>
      </c>
      <c r="AW4428" s="29" t="str">
        <f t="shared" si="700"/>
        <v/>
      </c>
      <c r="AX4428" s="29" t="str">
        <f t="shared" si="692"/>
        <v/>
      </c>
      <c r="AY4428" s="29" t="str">
        <f t="shared" si="698"/>
        <v>https://media.mediathek-tanz-theater.de/iiif/2/nvt_img-497-003-003.JP2</v>
      </c>
      <c r="AZ4428" s="29" t="str">
        <f t="shared" si="693"/>
        <v>image/jp2</v>
      </c>
      <c r="BA4428" s="29" t="str">
        <f t="shared" si="694"/>
        <v>presentation/iiif</v>
      </c>
      <c r="BB4428" s="29" t="str">
        <f t="shared" si="695"/>
        <v>https://media.mediathek-tanz-theater.de/iiif/2/nvt_img-497-003-003.JP2/full/100,/0/default.jpg</v>
      </c>
      <c r="BC4428" s="29" t="str">
        <f t="shared" si="691"/>
        <v>image/jpeg</v>
      </c>
      <c r="BD4428" s="29" t="str">
        <f t="shared" si="696"/>
        <v>presentation/thumbnail</v>
      </c>
    </row>
    <row r="4429" spans="1:56" ht="76.5">
      <c r="A4429" s="29">
        <v>1</v>
      </c>
      <c r="B4429" s="29">
        <v>0</v>
      </c>
      <c r="C4429" s="38" t="s">
        <v>16546</v>
      </c>
      <c r="D4429" s="38" t="s">
        <v>16547</v>
      </c>
      <c r="F4429" s="38" t="s">
        <v>15199</v>
      </c>
      <c r="I4429" s="38" t="s">
        <v>4446</v>
      </c>
      <c r="J4429" s="38" t="s">
        <v>16532</v>
      </c>
      <c r="N4429" s="38" t="s">
        <v>1223</v>
      </c>
      <c r="P4429" s="38" t="s">
        <v>1860</v>
      </c>
      <c r="R4429" s="38" t="s">
        <v>15727</v>
      </c>
      <c r="U4429" s="38" t="s">
        <v>15780</v>
      </c>
      <c r="X4429" s="367">
        <v>29902</v>
      </c>
      <c r="Y4429" s="38" t="s">
        <v>1854</v>
      </c>
      <c r="AA4429" s="38" t="s">
        <v>1170</v>
      </c>
      <c r="AB4429" s="38" t="s">
        <v>16548</v>
      </c>
      <c r="AE4429" s="38" t="s">
        <v>2950</v>
      </c>
      <c r="AG4429" s="38">
        <v>1</v>
      </c>
      <c r="AH4429" s="38" t="s">
        <v>4439</v>
      </c>
      <c r="AI4429" s="38" t="s">
        <v>4440</v>
      </c>
      <c r="AJ4429" s="38" t="s">
        <v>4449</v>
      </c>
      <c r="AK4429" s="38" t="s">
        <v>16545</v>
      </c>
      <c r="AL4429" s="301" t="s">
        <v>16313</v>
      </c>
      <c r="AO4429" s="29" t="s">
        <v>4442</v>
      </c>
      <c r="AR4429" s="29" t="str">
        <f t="shared" si="699"/>
        <v>0</v>
      </c>
      <c r="AS4429" s="29">
        <f t="shared" si="697"/>
        <v>0</v>
      </c>
      <c r="AW4429" s="29" t="str">
        <f t="shared" si="700"/>
        <v/>
      </c>
      <c r="AX4429" s="29" t="str">
        <f t="shared" si="692"/>
        <v/>
      </c>
      <c r="AY4429" s="29" t="str">
        <f t="shared" si="698"/>
        <v>https://media.mediathek-tanz-theater.de/iiif/2/nvt_img-497-003-004.JP2</v>
      </c>
      <c r="AZ4429" s="29" t="str">
        <f t="shared" si="693"/>
        <v>image/jp2</v>
      </c>
      <c r="BA4429" s="29" t="str">
        <f t="shared" si="694"/>
        <v>presentation/iiif</v>
      </c>
      <c r="BB4429" s="29" t="str">
        <f t="shared" si="695"/>
        <v>https://media.mediathek-tanz-theater.de/iiif/2/nvt_img-497-003-004.JP2/full/100,/0/default.jpg</v>
      </c>
      <c r="BC4429" s="29" t="str">
        <f t="shared" si="691"/>
        <v>image/jpeg</v>
      </c>
      <c r="BD4429" s="29" t="str">
        <f t="shared" si="696"/>
        <v>presentation/thumbnail</v>
      </c>
    </row>
    <row r="4430" spans="1:56" ht="51">
      <c r="A4430" s="29">
        <v>0</v>
      </c>
      <c r="B4430" s="29">
        <v>0</v>
      </c>
      <c r="C4430" t="s">
        <v>16549</v>
      </c>
      <c r="F4430" s="38" t="s">
        <v>15199</v>
      </c>
      <c r="I4430" s="38" t="s">
        <v>4431</v>
      </c>
      <c r="J4430" s="406"/>
      <c r="M4430" s="311"/>
      <c r="U4430"/>
      <c r="AB4430" s="38" t="s">
        <v>16550</v>
      </c>
      <c r="AC4430" s="38" t="s">
        <v>4433</v>
      </c>
      <c r="AE4430" s="38" t="s">
        <v>2950</v>
      </c>
      <c r="AG4430" s="38">
        <v>1</v>
      </c>
      <c r="AJ4430" s="38" t="s">
        <v>5115</v>
      </c>
      <c r="AL4430" s="301" t="s">
        <v>16313</v>
      </c>
      <c r="AR4430" s="29" t="str">
        <f t="shared" si="699"/>
        <v>1</v>
      </c>
      <c r="AS4430" s="29">
        <f t="shared" si="697"/>
        <v>0</v>
      </c>
      <c r="AT4430" s="29">
        <v>0</v>
      </c>
      <c r="AW4430" s="29" t="str">
        <f t="shared" si="700"/>
        <v/>
      </c>
      <c r="AX4430" s="29" t="str">
        <f t="shared" si="692"/>
        <v/>
      </c>
      <c r="AY4430" s="29" t="str">
        <f t="shared" si="698"/>
        <v>https://media.mediathek-tanz-theater.de/iiif/2/nvt_img-498.JP2</v>
      </c>
      <c r="AZ4430" s="29" t="str">
        <f t="shared" si="693"/>
        <v>image/jp2</v>
      </c>
      <c r="BA4430" s="29" t="str">
        <f t="shared" si="694"/>
        <v>presentation/iiif</v>
      </c>
      <c r="BB4430" s="29" t="str">
        <f t="shared" si="695"/>
        <v>https://media.mediathek-tanz-theater.de/iiif/2/nvt_img-498.JP2/full/100,/0/default.jpg</v>
      </c>
      <c r="BC4430" s="29" t="str">
        <f t="shared" si="691"/>
        <v>image/jpeg</v>
      </c>
      <c r="BD4430" s="29" t="str">
        <f t="shared" si="696"/>
        <v>presentation/thumbnail</v>
      </c>
    </row>
    <row r="4431" spans="1:56">
      <c r="A4431" s="29">
        <v>1</v>
      </c>
      <c r="B4431" s="29">
        <v>0</v>
      </c>
      <c r="C4431" s="38" t="s">
        <v>16551</v>
      </c>
      <c r="D4431" s="38" t="s">
        <v>16552</v>
      </c>
      <c r="F4431" s="38" t="s">
        <v>15199</v>
      </c>
      <c r="I4431" s="38" t="s">
        <v>4438</v>
      </c>
      <c r="J4431" t="s">
        <v>16549</v>
      </c>
      <c r="N4431" s="38" t="s">
        <v>1223</v>
      </c>
      <c r="P4431" s="38" t="s">
        <v>1860</v>
      </c>
      <c r="R4431" s="38" t="s">
        <v>15727</v>
      </c>
      <c r="X4431" s="367">
        <v>29902</v>
      </c>
      <c r="Y4431" s="38" t="s">
        <v>1854</v>
      </c>
      <c r="AA4431" s="38" t="s">
        <v>1170</v>
      </c>
      <c r="AE4431" s="38" t="s">
        <v>2950</v>
      </c>
      <c r="AG4431" s="38">
        <v>1</v>
      </c>
      <c r="AH4431" s="38" t="s">
        <v>4439</v>
      </c>
      <c r="AI4431" s="38" t="s">
        <v>4440</v>
      </c>
      <c r="AJ4431" s="38" t="s">
        <v>11478</v>
      </c>
      <c r="AL4431" s="301" t="s">
        <v>16313</v>
      </c>
      <c r="AO4431" s="29" t="s">
        <v>4442</v>
      </c>
      <c r="AR4431" s="29" t="str">
        <f t="shared" si="699"/>
        <v>1</v>
      </c>
      <c r="AS4431" s="29">
        <f t="shared" si="697"/>
        <v>0</v>
      </c>
      <c r="AW4431" s="29" t="str">
        <f t="shared" si="700"/>
        <v/>
      </c>
      <c r="AX4431" s="29" t="str">
        <f t="shared" si="692"/>
        <v/>
      </c>
      <c r="AY4431" s="29" t="str">
        <f t="shared" si="698"/>
        <v>https://media.mediathek-tanz-theater.de/iiif/2/nvt_img-498-001.JP2</v>
      </c>
      <c r="AZ4431" s="29" t="str">
        <f t="shared" si="693"/>
        <v>image/jp2</v>
      </c>
      <c r="BA4431" s="29" t="str">
        <f t="shared" si="694"/>
        <v>presentation/iiif</v>
      </c>
      <c r="BB4431" s="29" t="str">
        <f t="shared" si="695"/>
        <v>https://media.mediathek-tanz-theater.de/iiif/2/nvt_img-498-001.JP2/full/100,/0/default.jpg</v>
      </c>
      <c r="BC4431" s="29" t="str">
        <f t="shared" si="691"/>
        <v>image/jpeg</v>
      </c>
      <c r="BD4431" s="29" t="str">
        <f t="shared" si="696"/>
        <v>presentation/thumbnail</v>
      </c>
    </row>
    <row r="4432" spans="1:56" ht="76.5">
      <c r="A4432" s="29">
        <v>1</v>
      </c>
      <c r="B4432" s="29">
        <v>0</v>
      </c>
      <c r="C4432" s="38" t="s">
        <v>16553</v>
      </c>
      <c r="D4432" s="38" t="s">
        <v>16554</v>
      </c>
      <c r="F4432" s="38" t="s">
        <v>15199</v>
      </c>
      <c r="I4432" s="38" t="s">
        <v>4446</v>
      </c>
      <c r="J4432" s="38" t="s">
        <v>16551</v>
      </c>
      <c r="N4432" s="38" t="s">
        <v>1223</v>
      </c>
      <c r="P4432" s="38" t="s">
        <v>1860</v>
      </c>
      <c r="R4432" s="38" t="s">
        <v>15727</v>
      </c>
      <c r="U4432" s="38" t="s">
        <v>16555</v>
      </c>
      <c r="X4432" s="367">
        <v>29902</v>
      </c>
      <c r="Y4432" s="38" t="s">
        <v>1854</v>
      </c>
      <c r="AA4432" s="38" t="s">
        <v>1170</v>
      </c>
      <c r="AB4432" s="38" t="s">
        <v>16556</v>
      </c>
      <c r="AE4432" s="38" t="s">
        <v>2950</v>
      </c>
      <c r="AG4432" s="38">
        <v>1</v>
      </c>
      <c r="AH4432" s="38" t="s">
        <v>4439</v>
      </c>
      <c r="AI4432" s="38" t="s">
        <v>4440</v>
      </c>
      <c r="AJ4432" s="38" t="s">
        <v>4449</v>
      </c>
      <c r="AK4432" s="38" t="s">
        <v>16557</v>
      </c>
      <c r="AL4432" s="301" t="s">
        <v>16313</v>
      </c>
      <c r="AO4432" s="29" t="s">
        <v>4442</v>
      </c>
      <c r="AR4432" s="29" t="str">
        <f t="shared" si="699"/>
        <v>0</v>
      </c>
      <c r="AS4432" s="29">
        <f t="shared" si="697"/>
        <v>0</v>
      </c>
      <c r="AW4432" s="29" t="str">
        <f t="shared" si="700"/>
        <v/>
      </c>
      <c r="AX4432" s="29" t="str">
        <f t="shared" si="692"/>
        <v/>
      </c>
      <c r="AY4432" s="29" t="str">
        <f t="shared" si="698"/>
        <v>https://media.mediathek-tanz-theater.de/iiif/2/nvt_img-498-001-001.JP2</v>
      </c>
      <c r="AZ4432" s="29" t="str">
        <f t="shared" si="693"/>
        <v>image/jp2</v>
      </c>
      <c r="BA4432" s="29" t="str">
        <f t="shared" si="694"/>
        <v>presentation/iiif</v>
      </c>
      <c r="BB4432" s="29" t="str">
        <f t="shared" si="695"/>
        <v>https://media.mediathek-tanz-theater.de/iiif/2/nvt_img-498-001-001.JP2/full/100,/0/default.jpg</v>
      </c>
      <c r="BC4432" s="29" t="str">
        <f t="shared" si="691"/>
        <v>image/jpeg</v>
      </c>
      <c r="BD4432" s="29" t="str">
        <f t="shared" si="696"/>
        <v>presentation/thumbnail</v>
      </c>
    </row>
    <row r="4433" spans="1:56" ht="51">
      <c r="A4433" s="29">
        <v>1</v>
      </c>
      <c r="B4433" s="29">
        <v>0</v>
      </c>
      <c r="C4433" s="38" t="s">
        <v>16558</v>
      </c>
      <c r="D4433" s="38" t="s">
        <v>16559</v>
      </c>
      <c r="F4433" s="38" t="s">
        <v>15199</v>
      </c>
      <c r="I4433" s="38" t="s">
        <v>4446</v>
      </c>
      <c r="J4433" s="38" t="s">
        <v>16551</v>
      </c>
      <c r="N4433" s="38" t="s">
        <v>1223</v>
      </c>
      <c r="P4433" s="38" t="s">
        <v>1860</v>
      </c>
      <c r="R4433" s="38" t="s">
        <v>15727</v>
      </c>
      <c r="U4433" s="38" t="s">
        <v>16555</v>
      </c>
      <c r="X4433" s="367">
        <v>29902</v>
      </c>
      <c r="Y4433" s="38" t="s">
        <v>1854</v>
      </c>
      <c r="AA4433" s="38" t="s">
        <v>1170</v>
      </c>
      <c r="AB4433" s="38" t="s">
        <v>16560</v>
      </c>
      <c r="AE4433" s="38" t="s">
        <v>2950</v>
      </c>
      <c r="AG4433" s="38">
        <v>1</v>
      </c>
      <c r="AH4433" s="38" t="s">
        <v>4439</v>
      </c>
      <c r="AI4433" s="38" t="s">
        <v>4440</v>
      </c>
      <c r="AJ4433" s="38" t="s">
        <v>4449</v>
      </c>
      <c r="AK4433" s="38" t="s">
        <v>16561</v>
      </c>
      <c r="AL4433" s="301" t="s">
        <v>16313</v>
      </c>
      <c r="AO4433" s="29" t="s">
        <v>4442</v>
      </c>
      <c r="AR4433" s="29" t="str">
        <f t="shared" si="699"/>
        <v>0</v>
      </c>
      <c r="AS4433" s="29">
        <f t="shared" si="697"/>
        <v>0</v>
      </c>
      <c r="AW4433" s="29" t="str">
        <f t="shared" si="700"/>
        <v/>
      </c>
      <c r="AX4433" s="29" t="str">
        <f t="shared" si="692"/>
        <v/>
      </c>
      <c r="AY4433" s="29" t="str">
        <f t="shared" si="698"/>
        <v>https://media.mediathek-tanz-theater.de/iiif/2/nvt_img-498-001-002.JP2</v>
      </c>
      <c r="AZ4433" s="29" t="str">
        <f t="shared" si="693"/>
        <v>image/jp2</v>
      </c>
      <c r="BA4433" s="29" t="str">
        <f t="shared" si="694"/>
        <v>presentation/iiif</v>
      </c>
      <c r="BB4433" s="29" t="str">
        <f t="shared" si="695"/>
        <v>https://media.mediathek-tanz-theater.de/iiif/2/nvt_img-498-001-002.JP2/full/100,/0/default.jpg</v>
      </c>
      <c r="BC4433" s="29" t="str">
        <f t="shared" si="691"/>
        <v>image/jpeg</v>
      </c>
      <c r="BD4433" s="29" t="str">
        <f t="shared" si="696"/>
        <v>presentation/thumbnail</v>
      </c>
    </row>
    <row r="4434" spans="1:56" ht="38.25">
      <c r="A4434" s="29">
        <v>1</v>
      </c>
      <c r="B4434" s="29">
        <v>0</v>
      </c>
      <c r="C4434" s="38" t="s">
        <v>16562</v>
      </c>
      <c r="D4434" s="38" t="s">
        <v>16563</v>
      </c>
      <c r="F4434" s="38" t="s">
        <v>15199</v>
      </c>
      <c r="I4434" s="38" t="s">
        <v>4446</v>
      </c>
      <c r="J4434" s="38" t="s">
        <v>16551</v>
      </c>
      <c r="N4434" s="38" t="s">
        <v>1223</v>
      </c>
      <c r="P4434" s="38" t="s">
        <v>1860</v>
      </c>
      <c r="R4434" s="38" t="s">
        <v>15727</v>
      </c>
      <c r="U4434" s="38" t="s">
        <v>16564</v>
      </c>
      <c r="X4434" s="367">
        <v>29902</v>
      </c>
      <c r="Y4434" s="38" t="s">
        <v>1854</v>
      </c>
      <c r="AA4434" s="38" t="s">
        <v>1170</v>
      </c>
      <c r="AB4434" s="38" t="s">
        <v>16565</v>
      </c>
      <c r="AE4434" s="38" t="s">
        <v>2950</v>
      </c>
      <c r="AG4434" s="38">
        <v>1</v>
      </c>
      <c r="AH4434" s="38" t="s">
        <v>4439</v>
      </c>
      <c r="AI4434" s="38" t="s">
        <v>4440</v>
      </c>
      <c r="AJ4434" s="38" t="s">
        <v>4449</v>
      </c>
      <c r="AK4434" s="38" t="s">
        <v>16566</v>
      </c>
      <c r="AL4434" s="301" t="s">
        <v>16313</v>
      </c>
      <c r="AO4434" s="29" t="s">
        <v>4442</v>
      </c>
      <c r="AR4434" s="29" t="str">
        <f t="shared" si="699"/>
        <v>0</v>
      </c>
      <c r="AS4434" s="29">
        <f t="shared" si="697"/>
        <v>0</v>
      </c>
      <c r="AW4434" s="29" t="str">
        <f t="shared" si="700"/>
        <v/>
      </c>
      <c r="AX4434" s="29" t="str">
        <f t="shared" si="692"/>
        <v/>
      </c>
      <c r="AY4434" s="29" t="str">
        <f t="shared" si="698"/>
        <v>https://media.mediathek-tanz-theater.de/iiif/2/nvt_img-498-001-003.JP2</v>
      </c>
      <c r="AZ4434" s="29" t="str">
        <f t="shared" si="693"/>
        <v>image/jp2</v>
      </c>
      <c r="BA4434" s="29" t="str">
        <f t="shared" si="694"/>
        <v>presentation/iiif</v>
      </c>
      <c r="BB4434" s="29" t="str">
        <f t="shared" si="695"/>
        <v>https://media.mediathek-tanz-theater.de/iiif/2/nvt_img-498-001-003.JP2/full/100,/0/default.jpg</v>
      </c>
      <c r="BC4434" s="29" t="str">
        <f t="shared" si="691"/>
        <v>image/jpeg</v>
      </c>
      <c r="BD4434" s="29" t="str">
        <f t="shared" si="696"/>
        <v>presentation/thumbnail</v>
      </c>
    </row>
    <row r="4435" spans="1:56">
      <c r="A4435" s="29">
        <v>1</v>
      </c>
      <c r="B4435" s="29">
        <v>0</v>
      </c>
      <c r="C4435" s="38" t="s">
        <v>16567</v>
      </c>
      <c r="D4435" s="38" t="s">
        <v>16568</v>
      </c>
      <c r="F4435" s="38" t="s">
        <v>15199</v>
      </c>
      <c r="I4435" s="38" t="s">
        <v>4438</v>
      </c>
      <c r="J4435" t="s">
        <v>16549</v>
      </c>
      <c r="N4435" s="38" t="s">
        <v>1223</v>
      </c>
      <c r="P4435" s="38" t="s">
        <v>1860</v>
      </c>
      <c r="R4435" s="38" t="s">
        <v>15727</v>
      </c>
      <c r="X4435" s="367">
        <v>29902</v>
      </c>
      <c r="Y4435" s="38" t="s">
        <v>1854</v>
      </c>
      <c r="AA4435" s="38" t="s">
        <v>1170</v>
      </c>
      <c r="AE4435" s="38" t="s">
        <v>2950</v>
      </c>
      <c r="AG4435" s="38">
        <v>1</v>
      </c>
      <c r="AH4435" s="38" t="s">
        <v>4439</v>
      </c>
      <c r="AI4435" s="38" t="s">
        <v>4440</v>
      </c>
      <c r="AJ4435" s="38" t="s">
        <v>12883</v>
      </c>
      <c r="AL4435" s="301" t="s">
        <v>16313</v>
      </c>
      <c r="AO4435" s="29" t="s">
        <v>4442</v>
      </c>
      <c r="AR4435" s="29" t="str">
        <f t="shared" si="699"/>
        <v>1</v>
      </c>
      <c r="AS4435" s="29">
        <f t="shared" si="697"/>
        <v>0</v>
      </c>
      <c r="AW4435" s="29" t="str">
        <f t="shared" si="700"/>
        <v/>
      </c>
      <c r="AX4435" s="29" t="str">
        <f t="shared" si="692"/>
        <v/>
      </c>
      <c r="AY4435" s="29" t="str">
        <f t="shared" si="698"/>
        <v>https://media.mediathek-tanz-theater.de/iiif/2/nvt_img-498-002.JP2</v>
      </c>
      <c r="AZ4435" s="29" t="str">
        <f t="shared" si="693"/>
        <v>image/jp2</v>
      </c>
      <c r="BA4435" s="29" t="str">
        <f t="shared" si="694"/>
        <v>presentation/iiif</v>
      </c>
      <c r="BB4435" s="29" t="str">
        <f t="shared" si="695"/>
        <v>https://media.mediathek-tanz-theater.de/iiif/2/nvt_img-498-002.JP2/full/100,/0/default.jpg</v>
      </c>
      <c r="BC4435" s="29" t="str">
        <f t="shared" si="691"/>
        <v>image/jpeg</v>
      </c>
      <c r="BD4435" s="29" t="str">
        <f t="shared" si="696"/>
        <v>presentation/thumbnail</v>
      </c>
    </row>
    <row r="4436" spans="1:56" ht="38.25">
      <c r="A4436" s="29">
        <v>1</v>
      </c>
      <c r="B4436" s="29">
        <v>0</v>
      </c>
      <c r="C4436" s="38" t="s">
        <v>16569</v>
      </c>
      <c r="D4436" s="38" t="s">
        <v>16570</v>
      </c>
      <c r="F4436" s="38" t="s">
        <v>15199</v>
      </c>
      <c r="I4436" s="38" t="s">
        <v>4446</v>
      </c>
      <c r="J4436" s="38" t="s">
        <v>16567</v>
      </c>
      <c r="N4436" s="38" t="s">
        <v>1223</v>
      </c>
      <c r="P4436" s="38" t="s">
        <v>1860</v>
      </c>
      <c r="R4436" s="38" t="s">
        <v>15727</v>
      </c>
      <c r="U4436" s="38" t="s">
        <v>16564</v>
      </c>
      <c r="X4436" s="367">
        <v>29902</v>
      </c>
      <c r="Y4436" s="38" t="s">
        <v>1854</v>
      </c>
      <c r="AA4436" s="38" t="s">
        <v>1170</v>
      </c>
      <c r="AB4436" s="38" t="s">
        <v>16571</v>
      </c>
      <c r="AE4436" s="38" t="s">
        <v>2950</v>
      </c>
      <c r="AG4436" s="38">
        <v>1</v>
      </c>
      <c r="AH4436" s="38" t="s">
        <v>4439</v>
      </c>
      <c r="AI4436" s="38" t="s">
        <v>4440</v>
      </c>
      <c r="AJ4436" s="38" t="s">
        <v>4449</v>
      </c>
      <c r="AK4436" s="38" t="s">
        <v>16247</v>
      </c>
      <c r="AL4436" s="301" t="s">
        <v>16313</v>
      </c>
      <c r="AO4436" s="29" t="s">
        <v>4442</v>
      </c>
      <c r="AR4436" s="29" t="str">
        <f t="shared" si="699"/>
        <v>0</v>
      </c>
      <c r="AS4436" s="29">
        <f t="shared" si="697"/>
        <v>0</v>
      </c>
      <c r="AW4436" s="29" t="str">
        <f t="shared" si="700"/>
        <v/>
      </c>
      <c r="AX4436" s="29" t="str">
        <f t="shared" si="692"/>
        <v/>
      </c>
      <c r="AY4436" s="29" t="str">
        <f t="shared" si="698"/>
        <v>https://media.mediathek-tanz-theater.de/iiif/2/nvt_img-498-002-001.JP2</v>
      </c>
      <c r="AZ4436" s="29" t="str">
        <f t="shared" si="693"/>
        <v>image/jp2</v>
      </c>
      <c r="BA4436" s="29" t="str">
        <f t="shared" si="694"/>
        <v>presentation/iiif</v>
      </c>
      <c r="BB4436" s="29" t="str">
        <f t="shared" si="695"/>
        <v>https://media.mediathek-tanz-theater.de/iiif/2/nvt_img-498-002-001.JP2/full/100,/0/default.jpg</v>
      </c>
      <c r="BC4436" s="29" t="str">
        <f t="shared" si="691"/>
        <v>image/jpeg</v>
      </c>
      <c r="BD4436" s="29" t="str">
        <f t="shared" si="696"/>
        <v>presentation/thumbnail</v>
      </c>
    </row>
    <row r="4437" spans="1:56" ht="25.5">
      <c r="A4437" s="29">
        <v>1</v>
      </c>
      <c r="B4437" s="29">
        <v>0</v>
      </c>
      <c r="C4437" s="38" t="s">
        <v>16572</v>
      </c>
      <c r="D4437" s="38" t="s">
        <v>16573</v>
      </c>
      <c r="F4437" s="38" t="s">
        <v>15199</v>
      </c>
      <c r="I4437" s="38" t="s">
        <v>4446</v>
      </c>
      <c r="J4437" s="38" t="s">
        <v>16567</v>
      </c>
      <c r="N4437" s="38" t="s">
        <v>1223</v>
      </c>
      <c r="P4437" s="38" t="s">
        <v>1860</v>
      </c>
      <c r="R4437" s="38" t="s">
        <v>15727</v>
      </c>
      <c r="U4437" s="38" t="s">
        <v>16564</v>
      </c>
      <c r="X4437" s="367">
        <v>29902</v>
      </c>
      <c r="Y4437" s="38" t="s">
        <v>1854</v>
      </c>
      <c r="AA4437" s="38" t="s">
        <v>1170</v>
      </c>
      <c r="AB4437" s="38" t="s">
        <v>16574</v>
      </c>
      <c r="AE4437" s="38" t="s">
        <v>2950</v>
      </c>
      <c r="AG4437" s="38">
        <v>1</v>
      </c>
      <c r="AH4437" s="38" t="s">
        <v>4439</v>
      </c>
      <c r="AI4437" s="38" t="s">
        <v>4440</v>
      </c>
      <c r="AJ4437" s="38" t="s">
        <v>4449</v>
      </c>
      <c r="AK4437" s="38" t="s">
        <v>16575</v>
      </c>
      <c r="AL4437" s="301" t="s">
        <v>16313</v>
      </c>
      <c r="AO4437" s="29" t="s">
        <v>4442</v>
      </c>
      <c r="AR4437" s="29" t="str">
        <f t="shared" si="699"/>
        <v>0</v>
      </c>
      <c r="AS4437" s="29">
        <f t="shared" si="697"/>
        <v>0</v>
      </c>
      <c r="AW4437" s="29" t="str">
        <f t="shared" si="700"/>
        <v/>
      </c>
      <c r="AX4437" s="29" t="str">
        <f t="shared" si="692"/>
        <v/>
      </c>
      <c r="AY4437" s="29" t="str">
        <f t="shared" si="698"/>
        <v>https://media.mediathek-tanz-theater.de/iiif/2/nvt_img-498-002-002.JP2</v>
      </c>
      <c r="AZ4437" s="29" t="str">
        <f t="shared" si="693"/>
        <v>image/jp2</v>
      </c>
      <c r="BA4437" s="29" t="str">
        <f t="shared" si="694"/>
        <v>presentation/iiif</v>
      </c>
      <c r="BB4437" s="29" t="str">
        <f t="shared" si="695"/>
        <v>https://media.mediathek-tanz-theater.de/iiif/2/nvt_img-498-002-002.JP2/full/100,/0/default.jpg</v>
      </c>
      <c r="BC4437" s="29" t="str">
        <f t="shared" si="691"/>
        <v>image/jpeg</v>
      </c>
      <c r="BD4437" s="29" t="str">
        <f t="shared" si="696"/>
        <v>presentation/thumbnail</v>
      </c>
    </row>
    <row r="4438" spans="1:56">
      <c r="A4438" s="29">
        <v>1</v>
      </c>
      <c r="B4438" s="29">
        <v>0</v>
      </c>
      <c r="C4438" s="38" t="s">
        <v>16576</v>
      </c>
      <c r="D4438" s="38" t="s">
        <v>16577</v>
      </c>
      <c r="F4438" s="38" t="s">
        <v>15199</v>
      </c>
      <c r="I4438" s="38" t="s">
        <v>4446</v>
      </c>
      <c r="J4438" s="38" t="s">
        <v>16567</v>
      </c>
      <c r="N4438" s="38" t="s">
        <v>1223</v>
      </c>
      <c r="P4438" s="38" t="s">
        <v>1860</v>
      </c>
      <c r="R4438" s="38" t="s">
        <v>15727</v>
      </c>
      <c r="U4438" s="38" t="s">
        <v>16564</v>
      </c>
      <c r="X4438" s="367">
        <v>29902</v>
      </c>
      <c r="Y4438" s="38" t="s">
        <v>1854</v>
      </c>
      <c r="AA4438" s="38" t="s">
        <v>1170</v>
      </c>
      <c r="AB4438" s="38" t="s">
        <v>16578</v>
      </c>
      <c r="AE4438" s="38" t="s">
        <v>2950</v>
      </c>
      <c r="AG4438" s="38">
        <v>1</v>
      </c>
      <c r="AH4438" s="38" t="s">
        <v>4439</v>
      </c>
      <c r="AI4438" s="38" t="s">
        <v>4440</v>
      </c>
      <c r="AJ4438" s="38" t="s">
        <v>4449</v>
      </c>
      <c r="AK4438" s="38" t="s">
        <v>14074</v>
      </c>
      <c r="AL4438" s="301" t="s">
        <v>16313</v>
      </c>
      <c r="AO4438" s="29" t="s">
        <v>4442</v>
      </c>
      <c r="AR4438" s="29" t="str">
        <f t="shared" si="699"/>
        <v>0</v>
      </c>
      <c r="AS4438" s="29">
        <f t="shared" si="697"/>
        <v>0</v>
      </c>
      <c r="AW4438" s="29" t="str">
        <f t="shared" si="700"/>
        <v/>
      </c>
      <c r="AX4438" s="29" t="str">
        <f t="shared" si="692"/>
        <v/>
      </c>
      <c r="AY4438" s="29" t="str">
        <f t="shared" si="698"/>
        <v>https://media.mediathek-tanz-theater.de/iiif/2/nvt_img-498-002-003.JP2</v>
      </c>
      <c r="AZ4438" s="29" t="str">
        <f t="shared" si="693"/>
        <v>image/jp2</v>
      </c>
      <c r="BA4438" s="29" t="str">
        <f t="shared" si="694"/>
        <v>presentation/iiif</v>
      </c>
      <c r="BB4438" s="29" t="str">
        <f t="shared" si="695"/>
        <v>https://media.mediathek-tanz-theater.de/iiif/2/nvt_img-498-002-003.JP2/full/100,/0/default.jpg</v>
      </c>
      <c r="BC4438" s="29" t="str">
        <f t="shared" si="691"/>
        <v>image/jpeg</v>
      </c>
      <c r="BD4438" s="29" t="str">
        <f t="shared" si="696"/>
        <v>presentation/thumbnail</v>
      </c>
    </row>
    <row r="4439" spans="1:56">
      <c r="A4439" s="29">
        <v>1</v>
      </c>
      <c r="B4439" s="29">
        <v>0</v>
      </c>
      <c r="C4439" s="38" t="s">
        <v>16579</v>
      </c>
      <c r="D4439" s="38" t="s">
        <v>16580</v>
      </c>
      <c r="F4439" s="38" t="s">
        <v>15199</v>
      </c>
      <c r="I4439" s="38" t="s">
        <v>4438</v>
      </c>
      <c r="J4439" t="s">
        <v>16549</v>
      </c>
      <c r="N4439" s="38" t="s">
        <v>1223</v>
      </c>
      <c r="P4439" s="38" t="s">
        <v>1860</v>
      </c>
      <c r="R4439" s="38" t="s">
        <v>15727</v>
      </c>
      <c r="X4439" s="367">
        <v>29902</v>
      </c>
      <c r="Y4439" s="38" t="s">
        <v>1854</v>
      </c>
      <c r="AA4439" s="38" t="s">
        <v>1170</v>
      </c>
      <c r="AE4439" s="38" t="s">
        <v>2950</v>
      </c>
      <c r="AG4439" s="38">
        <v>1</v>
      </c>
      <c r="AH4439" s="38" t="s">
        <v>4439</v>
      </c>
      <c r="AI4439" s="38" t="s">
        <v>4440</v>
      </c>
      <c r="AJ4439" s="38" t="s">
        <v>13865</v>
      </c>
      <c r="AL4439" s="301" t="s">
        <v>16313</v>
      </c>
      <c r="AO4439" s="29" t="s">
        <v>4442</v>
      </c>
      <c r="AR4439" s="29" t="str">
        <f t="shared" si="699"/>
        <v>1</v>
      </c>
      <c r="AS4439" s="29">
        <f t="shared" si="697"/>
        <v>0</v>
      </c>
      <c r="AW4439" s="29" t="str">
        <f t="shared" si="700"/>
        <v/>
      </c>
      <c r="AX4439" s="29" t="str">
        <f t="shared" si="692"/>
        <v/>
      </c>
      <c r="AY4439" s="29" t="str">
        <f t="shared" si="698"/>
        <v>https://media.mediathek-tanz-theater.de/iiif/2/nvt_img-498-003.JP2</v>
      </c>
      <c r="AZ4439" s="29" t="str">
        <f t="shared" si="693"/>
        <v>image/jp2</v>
      </c>
      <c r="BA4439" s="29" t="str">
        <f t="shared" si="694"/>
        <v>presentation/iiif</v>
      </c>
      <c r="BB4439" s="29" t="str">
        <f t="shared" si="695"/>
        <v>https://media.mediathek-tanz-theater.de/iiif/2/nvt_img-498-003.JP2/full/100,/0/default.jpg</v>
      </c>
      <c r="BC4439" s="29" t="str">
        <f t="shared" si="691"/>
        <v>image/jpeg</v>
      </c>
      <c r="BD4439" s="29" t="str">
        <f t="shared" si="696"/>
        <v>presentation/thumbnail</v>
      </c>
    </row>
    <row r="4440" spans="1:56" ht="38.25">
      <c r="A4440" s="29">
        <v>1</v>
      </c>
      <c r="B4440" s="29">
        <v>0</v>
      </c>
      <c r="C4440" s="38" t="s">
        <v>24442</v>
      </c>
      <c r="D4440" s="38" t="s">
        <v>16581</v>
      </c>
      <c r="F4440" s="38" t="s">
        <v>15199</v>
      </c>
      <c r="I4440" s="38" t="s">
        <v>4446</v>
      </c>
      <c r="J4440" s="38" t="s">
        <v>16579</v>
      </c>
      <c r="N4440" s="38" t="s">
        <v>1223</v>
      </c>
      <c r="P4440" s="38" t="s">
        <v>1860</v>
      </c>
      <c r="R4440" s="38" t="s">
        <v>15727</v>
      </c>
      <c r="U4440" s="38" t="s">
        <v>16564</v>
      </c>
      <c r="X4440" s="367">
        <v>29902</v>
      </c>
      <c r="Y4440" s="38" t="s">
        <v>1854</v>
      </c>
      <c r="AA4440" s="38" t="s">
        <v>1170</v>
      </c>
      <c r="AB4440" s="38" t="s">
        <v>16582</v>
      </c>
      <c r="AE4440" s="38" t="s">
        <v>2950</v>
      </c>
      <c r="AG4440" s="38">
        <v>1</v>
      </c>
      <c r="AH4440" s="38" t="s">
        <v>4439</v>
      </c>
      <c r="AI4440" s="38" t="s">
        <v>4440</v>
      </c>
      <c r="AJ4440" s="38" t="s">
        <v>4449</v>
      </c>
      <c r="AK4440" s="38" t="s">
        <v>16247</v>
      </c>
      <c r="AL4440" s="301" t="s">
        <v>16313</v>
      </c>
      <c r="AO4440" s="29" t="s">
        <v>4442</v>
      </c>
      <c r="AR4440" s="29" t="str">
        <f t="shared" si="699"/>
        <v>0</v>
      </c>
      <c r="AS4440" s="29">
        <f t="shared" si="697"/>
        <v>0</v>
      </c>
      <c r="AW4440" s="29" t="str">
        <f t="shared" si="700"/>
        <v/>
      </c>
      <c r="AX4440" s="29" t="str">
        <f t="shared" si="692"/>
        <v/>
      </c>
      <c r="AY4440" s="29" t="str">
        <f t="shared" si="698"/>
        <v>https://media.mediathek-tanz-theater.de/iiif/2/nvt_img-498-003-001.JP2</v>
      </c>
      <c r="AZ4440" s="29" t="str">
        <f t="shared" si="693"/>
        <v>image/jp2</v>
      </c>
      <c r="BA4440" s="29" t="str">
        <f t="shared" si="694"/>
        <v>presentation/iiif</v>
      </c>
      <c r="BB4440" s="29" t="str">
        <f t="shared" si="695"/>
        <v>https://media.mediathek-tanz-theater.de/iiif/2/nvt_img-498-003-001.JP2/full/100,/0/default.jpg</v>
      </c>
      <c r="BC4440" s="29" t="str">
        <f t="shared" si="691"/>
        <v>image/jpeg</v>
      </c>
      <c r="BD4440" s="29" t="str">
        <f t="shared" si="696"/>
        <v>presentation/thumbnail</v>
      </c>
    </row>
    <row r="4441" spans="1:56" ht="38.25">
      <c r="A4441" s="29">
        <v>1</v>
      </c>
      <c r="B4441" s="29">
        <v>0</v>
      </c>
      <c r="C4441" s="38" t="s">
        <v>24443</v>
      </c>
      <c r="D4441" s="38" t="s">
        <v>16583</v>
      </c>
      <c r="F4441" s="38" t="s">
        <v>15199</v>
      </c>
      <c r="I4441" s="38" t="s">
        <v>4446</v>
      </c>
      <c r="J4441" s="38" t="s">
        <v>16579</v>
      </c>
      <c r="N4441" s="38" t="s">
        <v>1223</v>
      </c>
      <c r="P4441" s="38" t="s">
        <v>1860</v>
      </c>
      <c r="R4441" s="38" t="s">
        <v>15727</v>
      </c>
      <c r="U4441" s="38" t="s">
        <v>16564</v>
      </c>
      <c r="X4441" s="367">
        <v>29902</v>
      </c>
      <c r="Y4441" s="38" t="s">
        <v>1854</v>
      </c>
      <c r="AA4441" s="38" t="s">
        <v>1170</v>
      </c>
      <c r="AB4441" s="38" t="s">
        <v>16584</v>
      </c>
      <c r="AE4441" s="38" t="s">
        <v>2950</v>
      </c>
      <c r="AG4441" s="38">
        <v>1</v>
      </c>
      <c r="AH4441" s="38" t="s">
        <v>4439</v>
      </c>
      <c r="AI4441" s="38" t="s">
        <v>4440</v>
      </c>
      <c r="AJ4441" s="38" t="s">
        <v>4449</v>
      </c>
      <c r="AK4441" s="38" t="s">
        <v>16247</v>
      </c>
      <c r="AL4441" s="301" t="s">
        <v>16313</v>
      </c>
      <c r="AO4441" s="29" t="s">
        <v>4442</v>
      </c>
      <c r="AR4441" s="29" t="str">
        <f t="shared" si="699"/>
        <v>0</v>
      </c>
      <c r="AS4441" s="29">
        <f t="shared" si="697"/>
        <v>0</v>
      </c>
      <c r="AW4441" s="29" t="str">
        <f t="shared" si="700"/>
        <v/>
      </c>
      <c r="AX4441" s="29" t="str">
        <f t="shared" si="692"/>
        <v/>
      </c>
      <c r="AY4441" s="29" t="str">
        <f t="shared" si="698"/>
        <v>https://media.mediathek-tanz-theater.de/iiif/2/nvt_img-498-003-002.JP2</v>
      </c>
      <c r="AZ4441" s="29" t="str">
        <f t="shared" si="693"/>
        <v>image/jp2</v>
      </c>
      <c r="BA4441" s="29" t="str">
        <f t="shared" si="694"/>
        <v>presentation/iiif</v>
      </c>
      <c r="BB4441" s="29" t="str">
        <f t="shared" si="695"/>
        <v>https://media.mediathek-tanz-theater.de/iiif/2/nvt_img-498-003-002.JP2/full/100,/0/default.jpg</v>
      </c>
      <c r="BC4441" s="29" t="str">
        <f t="shared" si="691"/>
        <v>image/jpeg</v>
      </c>
      <c r="BD4441" s="29" t="str">
        <f t="shared" si="696"/>
        <v>presentation/thumbnail</v>
      </c>
    </row>
    <row r="4442" spans="1:56">
      <c r="A4442" s="29">
        <v>1</v>
      </c>
      <c r="B4442" s="29">
        <v>0</v>
      </c>
      <c r="C4442" s="38" t="s">
        <v>24444</v>
      </c>
      <c r="D4442" s="38" t="s">
        <v>16585</v>
      </c>
      <c r="F4442" s="38" t="s">
        <v>15199</v>
      </c>
      <c r="I4442" s="38" t="s">
        <v>4446</v>
      </c>
      <c r="J4442" s="38" t="s">
        <v>16579</v>
      </c>
      <c r="N4442" s="38" t="s">
        <v>1223</v>
      </c>
      <c r="P4442" s="38" t="s">
        <v>1860</v>
      </c>
      <c r="R4442" s="38" t="s">
        <v>15727</v>
      </c>
      <c r="U4442" s="38" t="s">
        <v>1405</v>
      </c>
      <c r="X4442" s="367">
        <v>29902</v>
      </c>
      <c r="Y4442" s="38" t="s">
        <v>1854</v>
      </c>
      <c r="AA4442" s="38" t="s">
        <v>1170</v>
      </c>
      <c r="AB4442" s="38" t="s">
        <v>16586</v>
      </c>
      <c r="AE4442" s="38" t="s">
        <v>2950</v>
      </c>
      <c r="AG4442" s="38">
        <v>1</v>
      </c>
      <c r="AH4442" s="38" t="s">
        <v>4439</v>
      </c>
      <c r="AI4442" s="38" t="s">
        <v>4440</v>
      </c>
      <c r="AJ4442" s="38" t="s">
        <v>4449</v>
      </c>
      <c r="AK4442" s="38" t="s">
        <v>14074</v>
      </c>
      <c r="AL4442" s="301" t="s">
        <v>16313</v>
      </c>
      <c r="AO4442" s="29" t="s">
        <v>4442</v>
      </c>
      <c r="AR4442" s="29" t="str">
        <f t="shared" si="699"/>
        <v>0</v>
      </c>
      <c r="AS4442" s="29">
        <f t="shared" si="697"/>
        <v>0</v>
      </c>
      <c r="AW4442" s="29" t="str">
        <f t="shared" si="700"/>
        <v/>
      </c>
      <c r="AX4442" s="29" t="str">
        <f t="shared" si="692"/>
        <v/>
      </c>
      <c r="AY4442" s="29" t="str">
        <f t="shared" si="698"/>
        <v>https://media.mediathek-tanz-theater.de/iiif/2/nvt_img-498-003-003.JP2</v>
      </c>
      <c r="AZ4442" s="29" t="str">
        <f t="shared" si="693"/>
        <v>image/jp2</v>
      </c>
      <c r="BA4442" s="29" t="str">
        <f t="shared" si="694"/>
        <v>presentation/iiif</v>
      </c>
      <c r="BB4442" s="29" t="str">
        <f t="shared" si="695"/>
        <v>https://media.mediathek-tanz-theater.de/iiif/2/nvt_img-498-003-003.JP2/full/100,/0/default.jpg</v>
      </c>
      <c r="BC4442" s="29" t="str">
        <f t="shared" si="691"/>
        <v>image/jpeg</v>
      </c>
      <c r="BD4442" s="29" t="str">
        <f t="shared" si="696"/>
        <v>presentation/thumbnail</v>
      </c>
    </row>
    <row r="4443" spans="1:56">
      <c r="A4443" s="29">
        <v>1</v>
      </c>
      <c r="B4443" s="29">
        <v>0</v>
      </c>
      <c r="C4443" s="38" t="s">
        <v>16587</v>
      </c>
      <c r="D4443" s="38" t="s">
        <v>16588</v>
      </c>
      <c r="F4443" s="38" t="s">
        <v>15199</v>
      </c>
      <c r="I4443" s="38" t="s">
        <v>4438</v>
      </c>
      <c r="J4443" t="s">
        <v>16549</v>
      </c>
      <c r="N4443" s="38" t="s">
        <v>1223</v>
      </c>
      <c r="P4443" s="38" t="s">
        <v>1860</v>
      </c>
      <c r="R4443" s="38" t="s">
        <v>15727</v>
      </c>
      <c r="X4443" s="367">
        <v>29902</v>
      </c>
      <c r="Y4443" s="38" t="s">
        <v>1854</v>
      </c>
      <c r="AA4443" s="38" t="s">
        <v>1170</v>
      </c>
      <c r="AE4443" s="38" t="s">
        <v>2950</v>
      </c>
      <c r="AG4443" s="38">
        <v>1</v>
      </c>
      <c r="AH4443" s="38" t="s">
        <v>4439</v>
      </c>
      <c r="AI4443" s="38" t="s">
        <v>4440</v>
      </c>
      <c r="AJ4443" s="38" t="s">
        <v>16589</v>
      </c>
      <c r="AL4443" s="301" t="s">
        <v>16313</v>
      </c>
      <c r="AO4443" s="29" t="s">
        <v>4442</v>
      </c>
      <c r="AR4443" s="29" t="str">
        <f t="shared" si="699"/>
        <v>1</v>
      </c>
      <c r="AS4443" s="29">
        <f t="shared" si="697"/>
        <v>0</v>
      </c>
      <c r="AW4443" s="29" t="str">
        <f t="shared" si="700"/>
        <v/>
      </c>
      <c r="AX4443" s="29" t="str">
        <f t="shared" si="692"/>
        <v/>
      </c>
      <c r="AY4443" s="29" t="str">
        <f t="shared" si="698"/>
        <v>https://media.mediathek-tanz-theater.de/iiif/2/nvt_img-498-004.JP2</v>
      </c>
      <c r="AZ4443" s="29" t="str">
        <f t="shared" si="693"/>
        <v>image/jp2</v>
      </c>
      <c r="BA4443" s="29" t="str">
        <f t="shared" si="694"/>
        <v>presentation/iiif</v>
      </c>
      <c r="BB4443" s="29" t="str">
        <f t="shared" si="695"/>
        <v>https://media.mediathek-tanz-theater.de/iiif/2/nvt_img-498-004.JP2/full/100,/0/default.jpg</v>
      </c>
      <c r="BC4443" s="29" t="str">
        <f t="shared" si="691"/>
        <v>image/jpeg</v>
      </c>
      <c r="BD4443" s="29" t="str">
        <f t="shared" si="696"/>
        <v>presentation/thumbnail</v>
      </c>
    </row>
    <row r="4444" spans="1:56" ht="25.5">
      <c r="A4444" s="29">
        <v>1</v>
      </c>
      <c r="B4444" s="29">
        <v>0</v>
      </c>
      <c r="C4444" s="38" t="s">
        <v>16590</v>
      </c>
      <c r="D4444" s="38" t="s">
        <v>16591</v>
      </c>
      <c r="F4444" s="38" t="s">
        <v>15199</v>
      </c>
      <c r="I4444" s="38" t="s">
        <v>4446</v>
      </c>
      <c r="J4444" s="38" t="s">
        <v>16587</v>
      </c>
      <c r="N4444" s="38" t="s">
        <v>1223</v>
      </c>
      <c r="P4444" s="38" t="s">
        <v>1860</v>
      </c>
      <c r="R4444" s="38" t="s">
        <v>15727</v>
      </c>
      <c r="U4444" s="38" t="s">
        <v>1405</v>
      </c>
      <c r="X4444" s="367">
        <v>29902</v>
      </c>
      <c r="Y4444" s="38" t="s">
        <v>1854</v>
      </c>
      <c r="AA4444" s="38" t="s">
        <v>1170</v>
      </c>
      <c r="AB4444" s="38" t="s">
        <v>16592</v>
      </c>
      <c r="AE4444" s="38" t="s">
        <v>2950</v>
      </c>
      <c r="AG4444" s="38">
        <v>1</v>
      </c>
      <c r="AH4444" s="38" t="s">
        <v>4439</v>
      </c>
      <c r="AI4444" s="38" t="s">
        <v>4440</v>
      </c>
      <c r="AJ4444" s="38" t="s">
        <v>4449</v>
      </c>
      <c r="AK4444" s="38" t="s">
        <v>16593</v>
      </c>
      <c r="AL4444" s="301" t="s">
        <v>16313</v>
      </c>
      <c r="AO4444" s="29" t="s">
        <v>4442</v>
      </c>
      <c r="AR4444" s="29" t="str">
        <f t="shared" si="699"/>
        <v>0</v>
      </c>
      <c r="AS4444" s="29">
        <f t="shared" si="697"/>
        <v>0</v>
      </c>
      <c r="AW4444" s="29" t="str">
        <f t="shared" si="700"/>
        <v/>
      </c>
      <c r="AX4444" s="29" t="str">
        <f t="shared" si="692"/>
        <v/>
      </c>
      <c r="AY4444" s="29" t="str">
        <f t="shared" si="698"/>
        <v>https://media.mediathek-tanz-theater.de/iiif/2/nvt_img-498-004-001.JP2</v>
      </c>
      <c r="AZ4444" s="29" t="str">
        <f t="shared" si="693"/>
        <v>image/jp2</v>
      </c>
      <c r="BA4444" s="29" t="str">
        <f t="shared" si="694"/>
        <v>presentation/iiif</v>
      </c>
      <c r="BB4444" s="29" t="str">
        <f t="shared" si="695"/>
        <v>https://media.mediathek-tanz-theater.de/iiif/2/nvt_img-498-004-001.JP2/full/100,/0/default.jpg</v>
      </c>
      <c r="BC4444" s="29" t="str">
        <f t="shared" si="691"/>
        <v>image/jpeg</v>
      </c>
      <c r="BD4444" s="29" t="str">
        <f t="shared" si="696"/>
        <v>presentation/thumbnail</v>
      </c>
    </row>
    <row r="4445" spans="1:56">
      <c r="A4445" s="29">
        <v>1</v>
      </c>
      <c r="B4445" s="29">
        <v>0</v>
      </c>
      <c r="C4445" s="38" t="s">
        <v>16594</v>
      </c>
      <c r="D4445" s="38" t="s">
        <v>16595</v>
      </c>
      <c r="F4445" s="38" t="s">
        <v>15199</v>
      </c>
      <c r="I4445" s="38" t="s">
        <v>4446</v>
      </c>
      <c r="J4445" s="38" t="s">
        <v>16587</v>
      </c>
      <c r="N4445" s="38" t="s">
        <v>1223</v>
      </c>
      <c r="P4445" s="38" t="s">
        <v>1860</v>
      </c>
      <c r="R4445" s="38" t="s">
        <v>15727</v>
      </c>
      <c r="U4445" s="38" t="s">
        <v>1405</v>
      </c>
      <c r="X4445" s="367">
        <v>29902</v>
      </c>
      <c r="Y4445" s="38" t="s">
        <v>1854</v>
      </c>
      <c r="AA4445" s="38" t="s">
        <v>1170</v>
      </c>
      <c r="AB4445" s="38" t="s">
        <v>16596</v>
      </c>
      <c r="AE4445" s="38" t="s">
        <v>2950</v>
      </c>
      <c r="AG4445" s="38">
        <v>1</v>
      </c>
      <c r="AH4445" s="38" t="s">
        <v>4439</v>
      </c>
      <c r="AI4445" s="38" t="s">
        <v>4440</v>
      </c>
      <c r="AJ4445" s="38" t="s">
        <v>4449</v>
      </c>
      <c r="AK4445" s="38" t="s">
        <v>14074</v>
      </c>
      <c r="AL4445" s="301" t="s">
        <v>16313</v>
      </c>
      <c r="AO4445" s="29" t="s">
        <v>4442</v>
      </c>
      <c r="AR4445" s="29" t="str">
        <f t="shared" si="699"/>
        <v>0</v>
      </c>
      <c r="AS4445" s="29">
        <f t="shared" si="697"/>
        <v>0</v>
      </c>
      <c r="AW4445" s="29" t="str">
        <f t="shared" si="700"/>
        <v/>
      </c>
      <c r="AX4445" s="29" t="str">
        <f t="shared" si="692"/>
        <v/>
      </c>
      <c r="AY4445" s="29" t="str">
        <f t="shared" si="698"/>
        <v>https://media.mediathek-tanz-theater.de/iiif/2/nvt_img-498-004-002.JP2</v>
      </c>
      <c r="AZ4445" s="29" t="str">
        <f t="shared" si="693"/>
        <v>image/jp2</v>
      </c>
      <c r="BA4445" s="29" t="str">
        <f t="shared" si="694"/>
        <v>presentation/iiif</v>
      </c>
      <c r="BB4445" s="29" t="str">
        <f t="shared" si="695"/>
        <v>https://media.mediathek-tanz-theater.de/iiif/2/nvt_img-498-004-002.JP2/full/100,/0/default.jpg</v>
      </c>
      <c r="BC4445" s="29" t="str">
        <f t="shared" si="691"/>
        <v>image/jpeg</v>
      </c>
      <c r="BD4445" s="29" t="str">
        <f t="shared" si="696"/>
        <v>presentation/thumbnail</v>
      </c>
    </row>
    <row r="4446" spans="1:56" ht="38.25">
      <c r="A4446" s="29">
        <v>1</v>
      </c>
      <c r="B4446" s="29">
        <v>0</v>
      </c>
      <c r="C4446" s="38" t="s">
        <v>16597</v>
      </c>
      <c r="D4446" s="38" t="s">
        <v>16598</v>
      </c>
      <c r="F4446" s="38" t="s">
        <v>15199</v>
      </c>
      <c r="I4446" s="38" t="s">
        <v>4446</v>
      </c>
      <c r="J4446" s="38" t="s">
        <v>16587</v>
      </c>
      <c r="N4446" s="38" t="s">
        <v>1223</v>
      </c>
      <c r="P4446" s="38" t="s">
        <v>1860</v>
      </c>
      <c r="R4446" s="38" t="s">
        <v>15727</v>
      </c>
      <c r="U4446" s="38" t="s">
        <v>1405</v>
      </c>
      <c r="X4446" s="367">
        <v>29902</v>
      </c>
      <c r="Y4446" s="38" t="s">
        <v>1854</v>
      </c>
      <c r="AA4446" s="38" t="s">
        <v>1170</v>
      </c>
      <c r="AB4446" s="38" t="s">
        <v>16599</v>
      </c>
      <c r="AE4446" s="38" t="s">
        <v>2950</v>
      </c>
      <c r="AG4446" s="38">
        <v>1</v>
      </c>
      <c r="AH4446" s="38" t="s">
        <v>4439</v>
      </c>
      <c r="AI4446" s="38" t="s">
        <v>4440</v>
      </c>
      <c r="AJ4446" s="38" t="s">
        <v>4449</v>
      </c>
      <c r="AK4446" s="38" t="s">
        <v>16600</v>
      </c>
      <c r="AL4446" s="301" t="s">
        <v>16313</v>
      </c>
      <c r="AO4446" s="29" t="s">
        <v>4442</v>
      </c>
      <c r="AR4446" s="29" t="str">
        <f t="shared" si="699"/>
        <v>0</v>
      </c>
      <c r="AS4446" s="29">
        <f t="shared" si="697"/>
        <v>0</v>
      </c>
      <c r="AW4446" s="29" t="str">
        <f t="shared" si="700"/>
        <v/>
      </c>
      <c r="AX4446" s="29" t="str">
        <f t="shared" si="692"/>
        <v/>
      </c>
      <c r="AY4446" s="29" t="str">
        <f t="shared" si="698"/>
        <v>https://media.mediathek-tanz-theater.de/iiif/2/nvt_img-498-004-003.JP2</v>
      </c>
      <c r="AZ4446" s="29" t="str">
        <f t="shared" si="693"/>
        <v>image/jp2</v>
      </c>
      <c r="BA4446" s="29" t="str">
        <f t="shared" si="694"/>
        <v>presentation/iiif</v>
      </c>
      <c r="BB4446" s="29" t="str">
        <f t="shared" si="695"/>
        <v>https://media.mediathek-tanz-theater.de/iiif/2/nvt_img-498-004-003.JP2/full/100,/0/default.jpg</v>
      </c>
      <c r="BC4446" s="29" t="str">
        <f t="shared" si="691"/>
        <v>image/jpeg</v>
      </c>
      <c r="BD4446" s="29" t="str">
        <f t="shared" si="696"/>
        <v>presentation/thumbnail</v>
      </c>
    </row>
    <row r="4447" spans="1:56" ht="63.75">
      <c r="A4447" s="29">
        <v>1</v>
      </c>
      <c r="B4447" s="29">
        <v>0</v>
      </c>
      <c r="C4447" s="38" t="s">
        <v>16601</v>
      </c>
      <c r="D4447" s="38" t="s">
        <v>16602</v>
      </c>
      <c r="F4447" s="38" t="s">
        <v>15199</v>
      </c>
      <c r="I4447" s="38" t="s">
        <v>4446</v>
      </c>
      <c r="J4447" s="38" t="s">
        <v>16587</v>
      </c>
      <c r="N4447" s="38" t="s">
        <v>1223</v>
      </c>
      <c r="P4447" s="38" t="s">
        <v>1860</v>
      </c>
      <c r="R4447" s="38" t="s">
        <v>15727</v>
      </c>
      <c r="U4447" s="38" t="s">
        <v>1405</v>
      </c>
      <c r="X4447" s="367">
        <v>29902</v>
      </c>
      <c r="Y4447" s="38" t="s">
        <v>1854</v>
      </c>
      <c r="AA4447" s="38" t="s">
        <v>1170</v>
      </c>
      <c r="AB4447" s="38" t="s">
        <v>16603</v>
      </c>
      <c r="AE4447" s="38" t="s">
        <v>2950</v>
      </c>
      <c r="AG4447" s="38">
        <v>1</v>
      </c>
      <c r="AH4447" s="38" t="s">
        <v>4439</v>
      </c>
      <c r="AI4447" s="38" t="s">
        <v>4440</v>
      </c>
      <c r="AJ4447" s="38" t="s">
        <v>4449</v>
      </c>
      <c r="AK4447" s="38" t="s">
        <v>16604</v>
      </c>
      <c r="AL4447" s="301" t="s">
        <v>16313</v>
      </c>
      <c r="AO4447" s="29" t="s">
        <v>4442</v>
      </c>
      <c r="AR4447" s="29" t="str">
        <f t="shared" si="699"/>
        <v>0</v>
      </c>
      <c r="AS4447" s="29">
        <f t="shared" si="697"/>
        <v>0</v>
      </c>
      <c r="AW4447" s="29" t="str">
        <f t="shared" si="700"/>
        <v/>
      </c>
      <c r="AX4447" s="29" t="str">
        <f t="shared" si="692"/>
        <v/>
      </c>
      <c r="AY4447" s="29" t="str">
        <f t="shared" si="698"/>
        <v>https://media.mediathek-tanz-theater.de/iiif/2/nvt_img-498-004-004.JP2</v>
      </c>
      <c r="AZ4447" s="29" t="str">
        <f t="shared" si="693"/>
        <v>image/jp2</v>
      </c>
      <c r="BA4447" s="29" t="str">
        <f t="shared" si="694"/>
        <v>presentation/iiif</v>
      </c>
      <c r="BB4447" s="29" t="str">
        <f t="shared" si="695"/>
        <v>https://media.mediathek-tanz-theater.de/iiif/2/nvt_img-498-004-004.JP2/full/100,/0/default.jpg</v>
      </c>
      <c r="BC4447" s="29" t="str">
        <f t="shared" si="691"/>
        <v>image/jpeg</v>
      </c>
      <c r="BD4447" s="29" t="str">
        <f t="shared" si="696"/>
        <v>presentation/thumbnail</v>
      </c>
    </row>
    <row r="4448" spans="1:56" ht="102">
      <c r="A4448" s="29">
        <v>0</v>
      </c>
      <c r="B4448" s="29">
        <v>0</v>
      </c>
      <c r="C4448" t="s">
        <v>16605</v>
      </c>
      <c r="F4448" s="38" t="s">
        <v>17468</v>
      </c>
      <c r="I4448" s="38" t="s">
        <v>4431</v>
      </c>
      <c r="J4448" s="406"/>
      <c r="M4448" s="311"/>
      <c r="U4448"/>
      <c r="AB4448" s="38" t="s">
        <v>16606</v>
      </c>
      <c r="AC4448" s="38" t="s">
        <v>4433</v>
      </c>
      <c r="AE4448" s="38" t="s">
        <v>2950</v>
      </c>
      <c r="AG4448" s="38">
        <v>1</v>
      </c>
      <c r="AJ4448" s="38" t="s">
        <v>5115</v>
      </c>
      <c r="AL4448" s="301" t="s">
        <v>16313</v>
      </c>
      <c r="AR4448" s="29" t="str">
        <f t="shared" si="699"/>
        <v>1</v>
      </c>
      <c r="AS4448" s="29">
        <f t="shared" si="697"/>
        <v>0</v>
      </c>
      <c r="AT4448" s="29">
        <v>0</v>
      </c>
      <c r="AW4448" s="29" t="str">
        <f t="shared" si="700"/>
        <v/>
      </c>
      <c r="AX4448" s="29" t="str">
        <f t="shared" si="692"/>
        <v/>
      </c>
      <c r="AY4448" s="29" t="str">
        <f t="shared" si="698"/>
        <v>https://media.mediathek-tanz-theater.de/iiif/2/nvt_img-499.JP2</v>
      </c>
      <c r="AZ4448" s="29" t="str">
        <f t="shared" si="693"/>
        <v>image/jp2</v>
      </c>
      <c r="BA4448" s="29" t="str">
        <f t="shared" si="694"/>
        <v>presentation/iiif</v>
      </c>
      <c r="BB4448" s="29" t="str">
        <f t="shared" si="695"/>
        <v>https://media.mediathek-tanz-theater.de/iiif/2/nvt_img-499.JP2/full/100,/0/default.jpg</v>
      </c>
      <c r="BC4448" s="29" t="str">
        <f t="shared" si="691"/>
        <v>image/jpeg</v>
      </c>
      <c r="BD4448" s="29" t="str">
        <f t="shared" si="696"/>
        <v>presentation/thumbnail</v>
      </c>
    </row>
    <row r="4449" spans="1:56" ht="25.5">
      <c r="A4449" s="29">
        <v>1</v>
      </c>
      <c r="B4449" s="29">
        <v>0</v>
      </c>
      <c r="C4449" s="38" t="s">
        <v>16607</v>
      </c>
      <c r="D4449" s="38" t="s">
        <v>16608</v>
      </c>
      <c r="F4449" s="38" t="s">
        <v>17468</v>
      </c>
      <c r="I4449" s="38" t="s">
        <v>4438</v>
      </c>
      <c r="J4449" t="s">
        <v>16605</v>
      </c>
      <c r="N4449" s="38" t="s">
        <v>1410</v>
      </c>
      <c r="R4449" s="38" t="s">
        <v>16609</v>
      </c>
      <c r="Y4449" s="38" t="s">
        <v>1335</v>
      </c>
      <c r="AA4449" s="38" t="s">
        <v>1170</v>
      </c>
      <c r="AE4449" s="38" t="s">
        <v>2950</v>
      </c>
      <c r="AG4449" s="38">
        <v>1</v>
      </c>
      <c r="AH4449" s="38" t="s">
        <v>4439</v>
      </c>
      <c r="AI4449" s="38" t="s">
        <v>4440</v>
      </c>
      <c r="AJ4449" s="38" t="s">
        <v>16610</v>
      </c>
      <c r="AL4449" s="301" t="s">
        <v>16313</v>
      </c>
      <c r="AO4449" s="29" t="s">
        <v>4442</v>
      </c>
      <c r="AR4449" s="29" t="str">
        <f t="shared" si="699"/>
        <v>1</v>
      </c>
      <c r="AS4449" s="29">
        <f t="shared" si="697"/>
        <v>0</v>
      </c>
      <c r="AW4449" s="29" t="str">
        <f t="shared" si="700"/>
        <v/>
      </c>
      <c r="AX4449" s="29" t="str">
        <f t="shared" si="692"/>
        <v/>
      </c>
      <c r="AY4449" s="29" t="str">
        <f t="shared" si="698"/>
        <v>https://media.mediathek-tanz-theater.de/iiif/2/nvt_img-499-001.JP2</v>
      </c>
      <c r="AZ4449" s="29" t="str">
        <f t="shared" si="693"/>
        <v>image/jp2</v>
      </c>
      <c r="BA4449" s="29" t="str">
        <f t="shared" si="694"/>
        <v>presentation/iiif</v>
      </c>
      <c r="BB4449" s="29" t="str">
        <f t="shared" si="695"/>
        <v>https://media.mediathek-tanz-theater.de/iiif/2/nvt_img-499-001.JP2/full/100,/0/default.jpg</v>
      </c>
      <c r="BC4449" s="29" t="str">
        <f t="shared" si="691"/>
        <v>image/jpeg</v>
      </c>
      <c r="BD4449" s="29" t="str">
        <f t="shared" si="696"/>
        <v>presentation/thumbnail</v>
      </c>
    </row>
    <row r="4450" spans="1:56" ht="25.5">
      <c r="A4450" s="29">
        <v>1</v>
      </c>
      <c r="B4450" s="29">
        <v>0</v>
      </c>
      <c r="C4450" s="38" t="s">
        <v>16611</v>
      </c>
      <c r="D4450" s="38" t="s">
        <v>16612</v>
      </c>
      <c r="F4450" s="38" t="s">
        <v>27098</v>
      </c>
      <c r="I4450" s="38" t="s">
        <v>4446</v>
      </c>
      <c r="J4450" s="38" t="s">
        <v>16607</v>
      </c>
      <c r="N4450" s="38" t="s">
        <v>1410</v>
      </c>
      <c r="R4450" s="38" t="s">
        <v>16609</v>
      </c>
      <c r="U4450" s="38" t="s">
        <v>16613</v>
      </c>
      <c r="V4450" s="38" t="s">
        <v>3689</v>
      </c>
      <c r="Y4450" s="38" t="s">
        <v>1335</v>
      </c>
      <c r="AA4450" s="38" t="s">
        <v>1170</v>
      </c>
      <c r="AE4450" s="38" t="s">
        <v>2950</v>
      </c>
      <c r="AG4450" s="38">
        <v>1</v>
      </c>
      <c r="AH4450" s="38" t="s">
        <v>4439</v>
      </c>
      <c r="AI4450" s="38" t="s">
        <v>4440</v>
      </c>
      <c r="AJ4450" s="38" t="s">
        <v>4449</v>
      </c>
      <c r="AK4450" s="38" t="s">
        <v>16614</v>
      </c>
      <c r="AL4450" s="301" t="s">
        <v>16313</v>
      </c>
      <c r="AO4450" s="29" t="s">
        <v>4442</v>
      </c>
      <c r="AR4450" s="29" t="str">
        <f t="shared" si="699"/>
        <v>0</v>
      </c>
      <c r="AS4450" s="29">
        <f t="shared" si="697"/>
        <v>0</v>
      </c>
      <c r="AW4450" s="29" t="str">
        <f t="shared" si="700"/>
        <v/>
      </c>
      <c r="AX4450" s="29" t="str">
        <f t="shared" si="692"/>
        <v/>
      </c>
      <c r="AY4450" s="29" t="str">
        <f t="shared" si="698"/>
        <v>https://media.mediathek-tanz-theater.de/iiif/2/nvt_img-499-001-001.JP2</v>
      </c>
      <c r="AZ4450" s="29" t="str">
        <f t="shared" si="693"/>
        <v>image/jp2</v>
      </c>
      <c r="BA4450" s="29" t="str">
        <f t="shared" si="694"/>
        <v>presentation/iiif</v>
      </c>
      <c r="BB4450" s="29" t="str">
        <f t="shared" si="695"/>
        <v>https://media.mediathek-tanz-theater.de/iiif/2/nvt_img-499-001-001.JP2/full/100,/0/default.jpg</v>
      </c>
      <c r="BC4450" s="29" t="str">
        <f t="shared" si="691"/>
        <v>image/jpeg</v>
      </c>
      <c r="BD4450" s="29" t="str">
        <f t="shared" si="696"/>
        <v>presentation/thumbnail</v>
      </c>
    </row>
    <row r="4451" spans="1:56" ht="25.5">
      <c r="A4451" s="29">
        <v>1</v>
      </c>
      <c r="B4451" s="29">
        <v>0</v>
      </c>
      <c r="C4451" s="38" t="s">
        <v>16615</v>
      </c>
      <c r="D4451" s="38" t="s">
        <v>16616</v>
      </c>
      <c r="F4451" s="38" t="s">
        <v>27098</v>
      </c>
      <c r="I4451" s="38" t="s">
        <v>4446</v>
      </c>
      <c r="J4451" s="38" t="s">
        <v>16607</v>
      </c>
      <c r="N4451" s="38" t="s">
        <v>1410</v>
      </c>
      <c r="R4451" s="38" t="s">
        <v>16609</v>
      </c>
      <c r="U4451" s="38" t="s">
        <v>16613</v>
      </c>
      <c r="V4451" s="38" t="s">
        <v>3689</v>
      </c>
      <c r="Y4451" s="38" t="s">
        <v>1335</v>
      </c>
      <c r="AA4451" s="38" t="s">
        <v>1170</v>
      </c>
      <c r="AE4451" s="38" t="s">
        <v>2950</v>
      </c>
      <c r="AG4451" s="38">
        <v>1</v>
      </c>
      <c r="AH4451" s="38" t="s">
        <v>4439</v>
      </c>
      <c r="AI4451" s="38" t="s">
        <v>4440</v>
      </c>
      <c r="AJ4451" s="38" t="s">
        <v>4449</v>
      </c>
      <c r="AK4451" s="38" t="s">
        <v>16614</v>
      </c>
      <c r="AL4451" s="301" t="s">
        <v>16313</v>
      </c>
      <c r="AO4451" s="29" t="s">
        <v>4442</v>
      </c>
      <c r="AR4451" s="29" t="str">
        <f t="shared" si="699"/>
        <v>0</v>
      </c>
      <c r="AS4451" s="29">
        <f t="shared" si="697"/>
        <v>0</v>
      </c>
      <c r="AW4451" s="29" t="str">
        <f t="shared" si="700"/>
        <v/>
      </c>
      <c r="AX4451" s="29" t="str">
        <f t="shared" si="692"/>
        <v/>
      </c>
      <c r="AY4451" s="29" t="str">
        <f t="shared" si="698"/>
        <v>https://media.mediathek-tanz-theater.de/iiif/2/nvt_img-499-001-002.JP2</v>
      </c>
      <c r="AZ4451" s="29" t="str">
        <f t="shared" si="693"/>
        <v>image/jp2</v>
      </c>
      <c r="BA4451" s="29" t="str">
        <f t="shared" si="694"/>
        <v>presentation/iiif</v>
      </c>
      <c r="BB4451" s="29" t="str">
        <f t="shared" si="695"/>
        <v>https://media.mediathek-tanz-theater.de/iiif/2/nvt_img-499-001-002.JP2/full/100,/0/default.jpg</v>
      </c>
      <c r="BC4451" s="29" t="str">
        <f t="shared" si="691"/>
        <v>image/jpeg</v>
      </c>
      <c r="BD4451" s="29" t="str">
        <f t="shared" si="696"/>
        <v>presentation/thumbnail</v>
      </c>
    </row>
    <row r="4452" spans="1:56" ht="25.5">
      <c r="A4452" s="29">
        <v>1</v>
      </c>
      <c r="B4452" s="29">
        <v>0</v>
      </c>
      <c r="C4452" s="38" t="s">
        <v>16617</v>
      </c>
      <c r="D4452" s="38" t="s">
        <v>16618</v>
      </c>
      <c r="F4452" s="38" t="s">
        <v>27098</v>
      </c>
      <c r="H4452" s="38" t="s">
        <v>4841</v>
      </c>
      <c r="I4452" s="38" t="s">
        <v>4446</v>
      </c>
      <c r="J4452" s="38" t="s">
        <v>16607</v>
      </c>
      <c r="N4452" s="38" t="s">
        <v>1410</v>
      </c>
      <c r="R4452" s="38" t="s">
        <v>16609</v>
      </c>
      <c r="U4452" s="38" t="s">
        <v>1173</v>
      </c>
      <c r="V4452" s="38" t="s">
        <v>3689</v>
      </c>
      <c r="Y4452" s="38" t="s">
        <v>1335</v>
      </c>
      <c r="AA4452" s="38" t="s">
        <v>1170</v>
      </c>
      <c r="AE4452" s="38" t="s">
        <v>2950</v>
      </c>
      <c r="AG4452" s="38">
        <v>1</v>
      </c>
      <c r="AH4452" s="38" t="s">
        <v>4439</v>
      </c>
      <c r="AI4452" s="38" t="s">
        <v>4440</v>
      </c>
      <c r="AJ4452" s="38" t="s">
        <v>4449</v>
      </c>
      <c r="AK4452" s="38" t="s">
        <v>16614</v>
      </c>
      <c r="AL4452" s="301" t="s">
        <v>16313</v>
      </c>
      <c r="AO4452" s="29" t="s">
        <v>4442</v>
      </c>
      <c r="AR4452" s="29" t="str">
        <f t="shared" si="699"/>
        <v>0</v>
      </c>
      <c r="AS4452" s="29">
        <f t="shared" si="697"/>
        <v>0</v>
      </c>
      <c r="AW4452" s="29" t="str">
        <f t="shared" si="700"/>
        <v/>
      </c>
      <c r="AX4452" s="29" t="str">
        <f t="shared" si="692"/>
        <v/>
      </c>
      <c r="AY4452" s="29" t="str">
        <f t="shared" si="698"/>
        <v>https://media.mediathek-tanz-theater.de/iiif/2/nvt_img-499-001-003.JP2</v>
      </c>
      <c r="AZ4452" s="29" t="str">
        <f t="shared" si="693"/>
        <v>image/jp2</v>
      </c>
      <c r="BA4452" s="29" t="str">
        <f t="shared" si="694"/>
        <v>presentation/iiif</v>
      </c>
      <c r="BB4452" s="29" t="str">
        <f t="shared" si="695"/>
        <v>https://media.mediathek-tanz-theater.de/iiif/2/nvt_img-499-001-003.JP2/full/100,/0/default.jpg</v>
      </c>
      <c r="BC4452" s="29" t="str">
        <f t="shared" si="691"/>
        <v>image/jpeg</v>
      </c>
      <c r="BD4452" s="29" t="str">
        <f t="shared" si="696"/>
        <v>presentation/thumbnail</v>
      </c>
    </row>
    <row r="4453" spans="1:56" ht="25.5">
      <c r="A4453" s="29">
        <v>1</v>
      </c>
      <c r="B4453" s="29">
        <v>0</v>
      </c>
      <c r="C4453" s="38" t="s">
        <v>16619</v>
      </c>
      <c r="D4453" s="38" t="s">
        <v>16620</v>
      </c>
      <c r="F4453" s="38" t="s">
        <v>27098</v>
      </c>
      <c r="I4453" s="38" t="s">
        <v>4438</v>
      </c>
      <c r="J4453" t="s">
        <v>16605</v>
      </c>
      <c r="N4453" s="38" t="s">
        <v>1410</v>
      </c>
      <c r="R4453" s="38" t="s">
        <v>16609</v>
      </c>
      <c r="V4453" s="38" t="s">
        <v>3689</v>
      </c>
      <c r="Y4453" s="38" t="s">
        <v>1335</v>
      </c>
      <c r="AA4453" s="38" t="s">
        <v>1170</v>
      </c>
      <c r="AE4453" s="38" t="s">
        <v>2950</v>
      </c>
      <c r="AG4453" s="38">
        <v>1</v>
      </c>
      <c r="AH4453" s="38" t="s">
        <v>4439</v>
      </c>
      <c r="AI4453" s="38" t="s">
        <v>4440</v>
      </c>
      <c r="AJ4453" s="38" t="s">
        <v>16621</v>
      </c>
      <c r="AL4453" s="301" t="s">
        <v>16313</v>
      </c>
      <c r="AO4453" s="29" t="s">
        <v>4442</v>
      </c>
      <c r="AR4453" s="29" t="str">
        <f t="shared" si="699"/>
        <v>1</v>
      </c>
      <c r="AS4453" s="29">
        <f t="shared" si="697"/>
        <v>0</v>
      </c>
      <c r="AW4453" s="29" t="str">
        <f t="shared" si="700"/>
        <v/>
      </c>
      <c r="AX4453" s="29" t="str">
        <f t="shared" si="692"/>
        <v/>
      </c>
      <c r="AY4453" s="29" t="str">
        <f t="shared" si="698"/>
        <v>https://media.mediathek-tanz-theater.de/iiif/2/nvt_img-499-002.JP2</v>
      </c>
      <c r="AZ4453" s="29" t="str">
        <f t="shared" si="693"/>
        <v>image/jp2</v>
      </c>
      <c r="BA4453" s="29" t="str">
        <f t="shared" si="694"/>
        <v>presentation/iiif</v>
      </c>
      <c r="BB4453" s="29" t="str">
        <f t="shared" si="695"/>
        <v>https://media.mediathek-tanz-theater.de/iiif/2/nvt_img-499-002.JP2/full/100,/0/default.jpg</v>
      </c>
      <c r="BC4453" s="29" t="str">
        <f t="shared" si="691"/>
        <v>image/jpeg</v>
      </c>
      <c r="BD4453" s="29" t="str">
        <f t="shared" si="696"/>
        <v>presentation/thumbnail</v>
      </c>
    </row>
    <row r="4454" spans="1:56" ht="38.25">
      <c r="A4454" s="29">
        <v>1</v>
      </c>
      <c r="B4454" s="29">
        <v>0</v>
      </c>
      <c r="C4454" s="38" t="s">
        <v>16622</v>
      </c>
      <c r="D4454" s="38" t="s">
        <v>16623</v>
      </c>
      <c r="F4454" s="38" t="s">
        <v>27098</v>
      </c>
      <c r="I4454" s="38" t="s">
        <v>4446</v>
      </c>
      <c r="J4454" s="38" t="s">
        <v>16619</v>
      </c>
      <c r="N4454" s="38" t="s">
        <v>1410</v>
      </c>
      <c r="R4454" s="38" t="s">
        <v>16609</v>
      </c>
      <c r="U4454" s="38" t="s">
        <v>1173</v>
      </c>
      <c r="V4454" s="38" t="s">
        <v>3689</v>
      </c>
      <c r="Y4454" s="38" t="s">
        <v>1335</v>
      </c>
      <c r="AA4454" s="38" t="s">
        <v>1170</v>
      </c>
      <c r="AE4454" s="38" t="s">
        <v>2950</v>
      </c>
      <c r="AG4454" s="38">
        <v>1</v>
      </c>
      <c r="AH4454" s="38" t="s">
        <v>4439</v>
      </c>
      <c r="AI4454" s="38" t="s">
        <v>4440</v>
      </c>
      <c r="AJ4454" s="38" t="s">
        <v>4449</v>
      </c>
      <c r="AK4454" s="38" t="s">
        <v>16624</v>
      </c>
      <c r="AL4454" s="301" t="s">
        <v>16313</v>
      </c>
      <c r="AO4454" s="29" t="s">
        <v>4442</v>
      </c>
      <c r="AR4454" s="29" t="str">
        <f t="shared" si="699"/>
        <v>0</v>
      </c>
      <c r="AS4454" s="29">
        <f t="shared" si="697"/>
        <v>0</v>
      </c>
      <c r="AW4454" s="29" t="str">
        <f t="shared" si="700"/>
        <v/>
      </c>
      <c r="AX4454" s="29" t="str">
        <f t="shared" si="692"/>
        <v/>
      </c>
      <c r="AY4454" s="29" t="str">
        <f t="shared" si="698"/>
        <v>https://media.mediathek-tanz-theater.de/iiif/2/nvt_img-499-002-001.JP2</v>
      </c>
      <c r="AZ4454" s="29" t="str">
        <f t="shared" si="693"/>
        <v>image/jp2</v>
      </c>
      <c r="BA4454" s="29" t="str">
        <f t="shared" si="694"/>
        <v>presentation/iiif</v>
      </c>
      <c r="BB4454" s="29" t="str">
        <f t="shared" si="695"/>
        <v>https://media.mediathek-tanz-theater.de/iiif/2/nvt_img-499-002-001.JP2/full/100,/0/default.jpg</v>
      </c>
      <c r="BC4454" s="29" t="str">
        <f t="shared" si="691"/>
        <v>image/jpeg</v>
      </c>
      <c r="BD4454" s="29" t="str">
        <f t="shared" si="696"/>
        <v>presentation/thumbnail</v>
      </c>
    </row>
    <row r="4455" spans="1:56" ht="38.25">
      <c r="A4455" s="29">
        <v>1</v>
      </c>
      <c r="B4455" s="29">
        <v>0</v>
      </c>
      <c r="C4455" s="38" t="s">
        <v>16625</v>
      </c>
      <c r="D4455" s="38" t="s">
        <v>16626</v>
      </c>
      <c r="F4455" s="38" t="s">
        <v>27098</v>
      </c>
      <c r="I4455" s="38" t="s">
        <v>4446</v>
      </c>
      <c r="J4455" s="38" t="s">
        <v>16619</v>
      </c>
      <c r="N4455" s="38" t="s">
        <v>1410</v>
      </c>
      <c r="R4455" s="38" t="s">
        <v>16609</v>
      </c>
      <c r="U4455" s="38" t="s">
        <v>1173</v>
      </c>
      <c r="V4455" s="38" t="s">
        <v>3689</v>
      </c>
      <c r="Y4455" s="38" t="s">
        <v>1335</v>
      </c>
      <c r="AA4455" s="38" t="s">
        <v>1170</v>
      </c>
      <c r="AE4455" s="38" t="s">
        <v>2950</v>
      </c>
      <c r="AG4455" s="38">
        <v>1</v>
      </c>
      <c r="AH4455" s="38" t="s">
        <v>4439</v>
      </c>
      <c r="AI4455" s="38" t="s">
        <v>4440</v>
      </c>
      <c r="AJ4455" s="38" t="s">
        <v>4449</v>
      </c>
      <c r="AK4455" s="38" t="s">
        <v>16627</v>
      </c>
      <c r="AL4455" s="301" t="s">
        <v>16313</v>
      </c>
      <c r="AO4455" s="29" t="s">
        <v>4442</v>
      </c>
      <c r="AR4455" s="29" t="str">
        <f t="shared" si="699"/>
        <v>0</v>
      </c>
      <c r="AS4455" s="29">
        <f t="shared" si="697"/>
        <v>0</v>
      </c>
      <c r="AW4455" s="29" t="str">
        <f t="shared" si="700"/>
        <v/>
      </c>
      <c r="AX4455" s="29" t="str">
        <f t="shared" si="692"/>
        <v/>
      </c>
      <c r="AY4455" s="29" t="str">
        <f t="shared" si="698"/>
        <v>https://media.mediathek-tanz-theater.de/iiif/2/nvt_img-499-002-002.JP2</v>
      </c>
      <c r="AZ4455" s="29" t="str">
        <f t="shared" si="693"/>
        <v>image/jp2</v>
      </c>
      <c r="BA4455" s="29" t="str">
        <f t="shared" si="694"/>
        <v>presentation/iiif</v>
      </c>
      <c r="BB4455" s="29" t="str">
        <f t="shared" si="695"/>
        <v>https://media.mediathek-tanz-theater.de/iiif/2/nvt_img-499-002-002.JP2/full/100,/0/default.jpg</v>
      </c>
      <c r="BC4455" s="29" t="str">
        <f t="shared" si="691"/>
        <v>image/jpeg</v>
      </c>
      <c r="BD4455" s="29" t="str">
        <f t="shared" si="696"/>
        <v>presentation/thumbnail</v>
      </c>
    </row>
    <row r="4456" spans="1:56" ht="51">
      <c r="A4456" s="29">
        <v>1</v>
      </c>
      <c r="B4456" s="29">
        <v>0</v>
      </c>
      <c r="C4456" s="38" t="s">
        <v>16628</v>
      </c>
      <c r="D4456" s="38" t="s">
        <v>16629</v>
      </c>
      <c r="F4456" s="38" t="s">
        <v>27098</v>
      </c>
      <c r="I4456" s="38" t="s">
        <v>4446</v>
      </c>
      <c r="J4456" s="38" t="s">
        <v>16619</v>
      </c>
      <c r="N4456" s="38" t="s">
        <v>1410</v>
      </c>
      <c r="R4456" s="38" t="s">
        <v>16609</v>
      </c>
      <c r="V4456" s="38" t="s">
        <v>3689</v>
      </c>
      <c r="Y4456" s="38" t="s">
        <v>1335</v>
      </c>
      <c r="AA4456" s="38" t="s">
        <v>1170</v>
      </c>
      <c r="AE4456" s="38" t="s">
        <v>2950</v>
      </c>
      <c r="AG4456" s="38">
        <v>1</v>
      </c>
      <c r="AH4456" s="38" t="s">
        <v>4439</v>
      </c>
      <c r="AI4456" s="38" t="s">
        <v>4440</v>
      </c>
      <c r="AJ4456" s="38" t="s">
        <v>4449</v>
      </c>
      <c r="AK4456" s="38" t="s">
        <v>16630</v>
      </c>
      <c r="AL4456" s="301" t="s">
        <v>16313</v>
      </c>
      <c r="AO4456" s="29" t="s">
        <v>4442</v>
      </c>
      <c r="AR4456" s="29" t="str">
        <f t="shared" si="699"/>
        <v>0</v>
      </c>
      <c r="AS4456" s="29">
        <f t="shared" si="697"/>
        <v>0</v>
      </c>
      <c r="AW4456" s="29" t="str">
        <f t="shared" si="700"/>
        <v/>
      </c>
      <c r="AX4456" s="29" t="str">
        <f t="shared" si="692"/>
        <v/>
      </c>
      <c r="AY4456" s="29" t="str">
        <f t="shared" si="698"/>
        <v>https://media.mediathek-tanz-theater.de/iiif/2/nvt_img-499-002-003.JP2</v>
      </c>
      <c r="AZ4456" s="29" t="str">
        <f t="shared" si="693"/>
        <v>image/jp2</v>
      </c>
      <c r="BA4456" s="29" t="str">
        <f t="shared" si="694"/>
        <v>presentation/iiif</v>
      </c>
      <c r="BB4456" s="29" t="str">
        <f t="shared" si="695"/>
        <v>https://media.mediathek-tanz-theater.de/iiif/2/nvt_img-499-002-003.JP2/full/100,/0/default.jpg</v>
      </c>
      <c r="BC4456" s="29" t="str">
        <f t="shared" si="691"/>
        <v>image/jpeg</v>
      </c>
      <c r="BD4456" s="29" t="str">
        <f t="shared" si="696"/>
        <v>presentation/thumbnail</v>
      </c>
    </row>
    <row r="4457" spans="1:56" ht="25.5">
      <c r="A4457" s="29">
        <v>1</v>
      </c>
      <c r="B4457" s="29">
        <v>0</v>
      </c>
      <c r="C4457" s="38" t="s">
        <v>16631</v>
      </c>
      <c r="D4457" s="38" t="s">
        <v>16632</v>
      </c>
      <c r="F4457" s="38" t="s">
        <v>27098</v>
      </c>
      <c r="I4457" s="38" t="s">
        <v>4438</v>
      </c>
      <c r="J4457" t="s">
        <v>16605</v>
      </c>
      <c r="N4457" s="38" t="s">
        <v>1410</v>
      </c>
      <c r="R4457" s="38" t="s">
        <v>16609</v>
      </c>
      <c r="V4457" s="38" t="s">
        <v>3689</v>
      </c>
      <c r="Y4457" s="38" t="s">
        <v>1335</v>
      </c>
      <c r="AA4457" s="38" t="s">
        <v>1170</v>
      </c>
      <c r="AE4457" s="38" t="s">
        <v>2950</v>
      </c>
      <c r="AG4457" s="38">
        <v>1</v>
      </c>
      <c r="AH4457" s="38" t="s">
        <v>4439</v>
      </c>
      <c r="AI4457" s="38" t="s">
        <v>4440</v>
      </c>
      <c r="AJ4457" s="38" t="s">
        <v>16633</v>
      </c>
      <c r="AL4457" s="301" t="s">
        <v>16313</v>
      </c>
      <c r="AO4457" s="29" t="s">
        <v>4442</v>
      </c>
      <c r="AR4457" s="29" t="str">
        <f t="shared" si="699"/>
        <v>1</v>
      </c>
      <c r="AS4457" s="29">
        <f t="shared" si="697"/>
        <v>0</v>
      </c>
      <c r="AW4457" s="29" t="str">
        <f t="shared" si="700"/>
        <v/>
      </c>
      <c r="AX4457" s="29" t="str">
        <f t="shared" si="692"/>
        <v/>
      </c>
      <c r="AY4457" s="29" t="str">
        <f t="shared" si="698"/>
        <v>https://media.mediathek-tanz-theater.de/iiif/2/nvt_img-499-003.JP2</v>
      </c>
      <c r="AZ4457" s="29" t="str">
        <f t="shared" si="693"/>
        <v>image/jp2</v>
      </c>
      <c r="BA4457" s="29" t="str">
        <f t="shared" si="694"/>
        <v>presentation/iiif</v>
      </c>
      <c r="BB4457" s="29" t="str">
        <f t="shared" si="695"/>
        <v>https://media.mediathek-tanz-theater.de/iiif/2/nvt_img-499-003.JP2/full/100,/0/default.jpg</v>
      </c>
      <c r="BC4457" s="29" t="str">
        <f t="shared" si="691"/>
        <v>image/jpeg</v>
      </c>
      <c r="BD4457" s="29" t="str">
        <f t="shared" si="696"/>
        <v>presentation/thumbnail</v>
      </c>
    </row>
    <row r="4458" spans="1:56" ht="25.5">
      <c r="A4458" s="29">
        <v>1</v>
      </c>
      <c r="B4458" s="29">
        <v>0</v>
      </c>
      <c r="C4458" s="38" t="s">
        <v>16634</v>
      </c>
      <c r="D4458" s="38" t="s">
        <v>16635</v>
      </c>
      <c r="F4458" s="38" t="s">
        <v>27098</v>
      </c>
      <c r="I4458" s="38" t="s">
        <v>4446</v>
      </c>
      <c r="J4458" s="38" t="s">
        <v>16631</v>
      </c>
      <c r="N4458" s="38" t="s">
        <v>1410</v>
      </c>
      <c r="R4458" s="38" t="s">
        <v>16609</v>
      </c>
      <c r="V4458" s="38" t="s">
        <v>3689</v>
      </c>
      <c r="Y4458" s="38" t="s">
        <v>1335</v>
      </c>
      <c r="AA4458" s="38" t="s">
        <v>1170</v>
      </c>
      <c r="AE4458" s="38" t="s">
        <v>2950</v>
      </c>
      <c r="AG4458" s="38">
        <v>1</v>
      </c>
      <c r="AH4458" s="38" t="s">
        <v>4439</v>
      </c>
      <c r="AI4458" s="38" t="s">
        <v>4440</v>
      </c>
      <c r="AJ4458" s="38" t="s">
        <v>4449</v>
      </c>
      <c r="AK4458" s="38" t="s">
        <v>16614</v>
      </c>
      <c r="AL4458" s="301" t="s">
        <v>16313</v>
      </c>
      <c r="AO4458" s="29" t="s">
        <v>4442</v>
      </c>
      <c r="AR4458" s="29" t="str">
        <f t="shared" si="699"/>
        <v>0</v>
      </c>
      <c r="AS4458" s="29">
        <f t="shared" si="697"/>
        <v>0</v>
      </c>
      <c r="AW4458" s="29" t="str">
        <f t="shared" si="700"/>
        <v/>
      </c>
      <c r="AX4458" s="29" t="str">
        <f t="shared" si="692"/>
        <v/>
      </c>
      <c r="AY4458" s="29" t="str">
        <f t="shared" si="698"/>
        <v>https://media.mediathek-tanz-theater.de/iiif/2/nvt_img-499-003-001.JP2</v>
      </c>
      <c r="AZ4458" s="29" t="str">
        <f t="shared" si="693"/>
        <v>image/jp2</v>
      </c>
      <c r="BA4458" s="29" t="str">
        <f t="shared" si="694"/>
        <v>presentation/iiif</v>
      </c>
      <c r="BB4458" s="29" t="str">
        <f t="shared" si="695"/>
        <v>https://media.mediathek-tanz-theater.de/iiif/2/nvt_img-499-003-001.JP2/full/100,/0/default.jpg</v>
      </c>
      <c r="BC4458" s="29" t="str">
        <f t="shared" si="691"/>
        <v>image/jpeg</v>
      </c>
      <c r="BD4458" s="29" t="str">
        <f t="shared" si="696"/>
        <v>presentation/thumbnail</v>
      </c>
    </row>
    <row r="4459" spans="1:56" ht="25.5">
      <c r="A4459" s="29">
        <v>1</v>
      </c>
      <c r="B4459" s="29">
        <v>0</v>
      </c>
      <c r="C4459" s="38" t="s">
        <v>16636</v>
      </c>
      <c r="D4459" s="38" t="s">
        <v>16637</v>
      </c>
      <c r="F4459" s="38" t="s">
        <v>27098</v>
      </c>
      <c r="H4459" s="38" t="s">
        <v>5078</v>
      </c>
      <c r="I4459" s="38" t="s">
        <v>4446</v>
      </c>
      <c r="J4459" s="38" t="s">
        <v>16631</v>
      </c>
      <c r="N4459" s="38" t="s">
        <v>1410</v>
      </c>
      <c r="R4459" s="38" t="s">
        <v>16609</v>
      </c>
      <c r="U4459" s="38" t="s">
        <v>16638</v>
      </c>
      <c r="V4459" s="38" t="s">
        <v>3689</v>
      </c>
      <c r="Y4459" s="38" t="s">
        <v>1335</v>
      </c>
      <c r="AA4459" s="38" t="s">
        <v>1170</v>
      </c>
      <c r="AE4459" s="38" t="s">
        <v>2950</v>
      </c>
      <c r="AG4459" s="38">
        <v>1</v>
      </c>
      <c r="AH4459" s="38" t="s">
        <v>4439</v>
      </c>
      <c r="AI4459" s="38" t="s">
        <v>4440</v>
      </c>
      <c r="AJ4459" s="38" t="s">
        <v>4449</v>
      </c>
      <c r="AK4459" s="38" t="s">
        <v>72</v>
      </c>
      <c r="AL4459" s="301" t="s">
        <v>16313</v>
      </c>
      <c r="AO4459" s="29" t="s">
        <v>4442</v>
      </c>
      <c r="AR4459" s="29" t="str">
        <f t="shared" si="699"/>
        <v>0</v>
      </c>
      <c r="AS4459" s="29">
        <f t="shared" si="697"/>
        <v>0</v>
      </c>
      <c r="AW4459" s="29" t="str">
        <f t="shared" si="700"/>
        <v/>
      </c>
      <c r="AX4459" s="29" t="str">
        <f t="shared" si="692"/>
        <v/>
      </c>
      <c r="AY4459" s="29" t="str">
        <f t="shared" si="698"/>
        <v>https://media.mediathek-tanz-theater.de/iiif/2/nvt_img-499-003-002.JP2</v>
      </c>
      <c r="AZ4459" s="29" t="str">
        <f t="shared" si="693"/>
        <v>image/jp2</v>
      </c>
      <c r="BA4459" s="29" t="str">
        <f t="shared" si="694"/>
        <v>presentation/iiif</v>
      </c>
      <c r="BB4459" s="29" t="str">
        <f t="shared" si="695"/>
        <v>https://media.mediathek-tanz-theater.de/iiif/2/nvt_img-499-003-002.JP2/full/100,/0/default.jpg</v>
      </c>
      <c r="BC4459" s="29" t="str">
        <f t="shared" si="691"/>
        <v>image/jpeg</v>
      </c>
      <c r="BD4459" s="29" t="str">
        <f t="shared" si="696"/>
        <v>presentation/thumbnail</v>
      </c>
    </row>
    <row r="4460" spans="1:56" ht="25.5">
      <c r="A4460" s="29">
        <v>1</v>
      </c>
      <c r="B4460" s="29">
        <v>0</v>
      </c>
      <c r="C4460" s="38" t="s">
        <v>16639</v>
      </c>
      <c r="D4460" s="38" t="s">
        <v>16640</v>
      </c>
      <c r="F4460" s="38" t="s">
        <v>27098</v>
      </c>
      <c r="I4460" s="38" t="s">
        <v>4438</v>
      </c>
      <c r="J4460" t="s">
        <v>16605</v>
      </c>
      <c r="N4460" s="38" t="s">
        <v>1410</v>
      </c>
      <c r="R4460" s="38" t="s">
        <v>16609</v>
      </c>
      <c r="V4460" s="38" t="s">
        <v>3689</v>
      </c>
      <c r="Y4460" s="38" t="s">
        <v>1335</v>
      </c>
      <c r="AA4460" s="38" t="s">
        <v>1170</v>
      </c>
      <c r="AE4460" s="38" t="s">
        <v>2950</v>
      </c>
      <c r="AG4460" s="38">
        <v>1</v>
      </c>
      <c r="AH4460" s="38" t="s">
        <v>4439</v>
      </c>
      <c r="AI4460" s="38" t="s">
        <v>4440</v>
      </c>
      <c r="AJ4460" s="38" t="s">
        <v>16641</v>
      </c>
      <c r="AL4460" s="301" t="s">
        <v>16313</v>
      </c>
      <c r="AO4460" s="29" t="s">
        <v>4442</v>
      </c>
      <c r="AR4460" s="29" t="str">
        <f t="shared" si="699"/>
        <v>1</v>
      </c>
      <c r="AS4460" s="29">
        <f t="shared" si="697"/>
        <v>0</v>
      </c>
      <c r="AW4460" s="29" t="str">
        <f t="shared" si="700"/>
        <v/>
      </c>
      <c r="AX4460" s="29" t="str">
        <f t="shared" si="692"/>
        <v/>
      </c>
      <c r="AY4460" s="29" t="str">
        <f t="shared" si="698"/>
        <v>https://media.mediathek-tanz-theater.de/iiif/2/nvt_img-499-004.JP2</v>
      </c>
      <c r="AZ4460" s="29" t="str">
        <f t="shared" si="693"/>
        <v>image/jp2</v>
      </c>
      <c r="BA4460" s="29" t="str">
        <f t="shared" si="694"/>
        <v>presentation/iiif</v>
      </c>
      <c r="BB4460" s="29" t="str">
        <f t="shared" si="695"/>
        <v>https://media.mediathek-tanz-theater.de/iiif/2/nvt_img-499-004.JP2/full/100,/0/default.jpg</v>
      </c>
      <c r="BC4460" s="29" t="str">
        <f t="shared" si="691"/>
        <v>image/jpeg</v>
      </c>
      <c r="BD4460" s="29" t="str">
        <f t="shared" si="696"/>
        <v>presentation/thumbnail</v>
      </c>
    </row>
    <row r="4461" spans="1:56" ht="51">
      <c r="A4461" s="29">
        <v>1</v>
      </c>
      <c r="B4461" s="29">
        <v>0</v>
      </c>
      <c r="C4461" s="38" t="s">
        <v>16642</v>
      </c>
      <c r="D4461" s="38" t="s">
        <v>16643</v>
      </c>
      <c r="F4461" s="38" t="s">
        <v>27098</v>
      </c>
      <c r="I4461" s="38" t="s">
        <v>4446</v>
      </c>
      <c r="J4461" s="38" t="s">
        <v>16639</v>
      </c>
      <c r="N4461" s="38" t="s">
        <v>1410</v>
      </c>
      <c r="R4461" s="38" t="s">
        <v>16609</v>
      </c>
      <c r="U4461" s="38" t="s">
        <v>16644</v>
      </c>
      <c r="V4461" s="38" t="s">
        <v>3689</v>
      </c>
      <c r="Y4461" s="38" t="s">
        <v>1335</v>
      </c>
      <c r="AA4461" s="38" t="s">
        <v>1170</v>
      </c>
      <c r="AE4461" s="38" t="s">
        <v>2950</v>
      </c>
      <c r="AG4461" s="38">
        <v>1</v>
      </c>
      <c r="AH4461" s="38" t="s">
        <v>4439</v>
      </c>
      <c r="AI4461" s="38" t="s">
        <v>4440</v>
      </c>
      <c r="AJ4461" s="38" t="s">
        <v>4449</v>
      </c>
      <c r="AK4461" s="38" t="s">
        <v>16645</v>
      </c>
      <c r="AL4461" s="301" t="s">
        <v>16313</v>
      </c>
      <c r="AO4461" s="29" t="s">
        <v>4442</v>
      </c>
      <c r="AR4461" s="29" t="str">
        <f t="shared" si="699"/>
        <v>0</v>
      </c>
      <c r="AS4461" s="29">
        <f t="shared" si="697"/>
        <v>0</v>
      </c>
      <c r="AW4461" s="29" t="str">
        <f t="shared" si="700"/>
        <v/>
      </c>
      <c r="AX4461" s="29" t="str">
        <f t="shared" si="692"/>
        <v/>
      </c>
      <c r="AY4461" s="29" t="str">
        <f t="shared" si="698"/>
        <v>https://media.mediathek-tanz-theater.de/iiif/2/nvt_img-499-004-001.JP2</v>
      </c>
      <c r="AZ4461" s="29" t="str">
        <f t="shared" si="693"/>
        <v>image/jp2</v>
      </c>
      <c r="BA4461" s="29" t="str">
        <f t="shared" si="694"/>
        <v>presentation/iiif</v>
      </c>
      <c r="BB4461" s="29" t="str">
        <f t="shared" si="695"/>
        <v>https://media.mediathek-tanz-theater.de/iiif/2/nvt_img-499-004-001.JP2/full/100,/0/default.jpg</v>
      </c>
      <c r="BC4461" s="29" t="str">
        <f t="shared" si="691"/>
        <v>image/jpeg</v>
      </c>
      <c r="BD4461" s="29" t="str">
        <f t="shared" si="696"/>
        <v>presentation/thumbnail</v>
      </c>
    </row>
    <row r="4462" spans="1:56" ht="51">
      <c r="A4462" s="29">
        <v>1</v>
      </c>
      <c r="B4462" s="29">
        <v>0</v>
      </c>
      <c r="C4462" s="38" t="s">
        <v>16646</v>
      </c>
      <c r="D4462" s="38" t="s">
        <v>16647</v>
      </c>
      <c r="F4462" s="38" t="s">
        <v>27098</v>
      </c>
      <c r="I4462" s="38" t="s">
        <v>4446</v>
      </c>
      <c r="J4462" s="38" t="s">
        <v>16639</v>
      </c>
      <c r="N4462" s="38" t="s">
        <v>1410</v>
      </c>
      <c r="R4462" s="38" t="s">
        <v>16609</v>
      </c>
      <c r="U4462" s="38" t="s">
        <v>16648</v>
      </c>
      <c r="V4462" s="38" t="s">
        <v>3689</v>
      </c>
      <c r="Y4462" s="38" t="s">
        <v>1335</v>
      </c>
      <c r="AA4462" s="38" t="s">
        <v>1170</v>
      </c>
      <c r="AE4462" s="38" t="s">
        <v>2950</v>
      </c>
      <c r="AG4462" s="38">
        <v>1</v>
      </c>
      <c r="AH4462" s="38" t="s">
        <v>4439</v>
      </c>
      <c r="AI4462" s="38" t="s">
        <v>4440</v>
      </c>
      <c r="AJ4462" s="38" t="s">
        <v>4449</v>
      </c>
      <c r="AK4462" s="38" t="s">
        <v>16649</v>
      </c>
      <c r="AL4462" s="301" t="s">
        <v>16313</v>
      </c>
      <c r="AO4462" s="29" t="s">
        <v>4442</v>
      </c>
      <c r="AR4462" s="29" t="str">
        <f t="shared" si="699"/>
        <v>0</v>
      </c>
      <c r="AS4462" s="29">
        <f t="shared" si="697"/>
        <v>0</v>
      </c>
      <c r="AW4462" s="29" t="str">
        <f t="shared" si="700"/>
        <v/>
      </c>
      <c r="AX4462" s="29" t="str">
        <f t="shared" si="692"/>
        <v/>
      </c>
      <c r="AY4462" s="29" t="str">
        <f t="shared" si="698"/>
        <v>https://media.mediathek-tanz-theater.de/iiif/2/nvt_img-499-004-002.JP2</v>
      </c>
      <c r="AZ4462" s="29" t="str">
        <f t="shared" si="693"/>
        <v>image/jp2</v>
      </c>
      <c r="BA4462" s="29" t="str">
        <f t="shared" si="694"/>
        <v>presentation/iiif</v>
      </c>
      <c r="BB4462" s="29" t="str">
        <f t="shared" si="695"/>
        <v>https://media.mediathek-tanz-theater.de/iiif/2/nvt_img-499-004-002.JP2/full/100,/0/default.jpg</v>
      </c>
      <c r="BC4462" s="29" t="str">
        <f t="shared" si="691"/>
        <v>image/jpeg</v>
      </c>
      <c r="BD4462" s="29" t="str">
        <f t="shared" si="696"/>
        <v>presentation/thumbnail</v>
      </c>
    </row>
    <row r="4463" spans="1:56" ht="102">
      <c r="A4463" s="29">
        <v>0</v>
      </c>
      <c r="B4463" s="29">
        <v>0</v>
      </c>
      <c r="C4463" t="s">
        <v>16650</v>
      </c>
      <c r="F4463" s="38" t="s">
        <v>27098</v>
      </c>
      <c r="I4463" s="38" t="s">
        <v>4431</v>
      </c>
      <c r="J4463" s="406"/>
      <c r="M4463" s="311"/>
      <c r="U4463"/>
      <c r="AB4463" s="38" t="s">
        <v>16651</v>
      </c>
      <c r="AC4463" s="38" t="s">
        <v>4433</v>
      </c>
      <c r="AE4463" s="38" t="s">
        <v>2950</v>
      </c>
      <c r="AG4463" s="38">
        <v>1</v>
      </c>
      <c r="AJ4463" s="38" t="s">
        <v>5115</v>
      </c>
      <c r="AL4463" s="301" t="s">
        <v>16652</v>
      </c>
      <c r="AR4463" s="29" t="str">
        <f t="shared" si="699"/>
        <v>1</v>
      </c>
      <c r="AS4463" s="29">
        <f t="shared" si="697"/>
        <v>0</v>
      </c>
      <c r="AT4463" s="29">
        <v>0</v>
      </c>
      <c r="AW4463" s="29" t="str">
        <f t="shared" si="700"/>
        <v/>
      </c>
      <c r="AX4463" s="29" t="str">
        <f t="shared" si="692"/>
        <v/>
      </c>
      <c r="AY4463" s="29" t="str">
        <f t="shared" si="698"/>
        <v>https://media.mediathek-tanz-theater.de/iiif/2/nvt_img-500.JP2</v>
      </c>
      <c r="AZ4463" s="29" t="str">
        <f t="shared" si="693"/>
        <v>image/jp2</v>
      </c>
      <c r="BA4463" s="29" t="str">
        <f t="shared" si="694"/>
        <v>presentation/iiif</v>
      </c>
      <c r="BB4463" s="29" t="str">
        <f t="shared" si="695"/>
        <v>https://media.mediathek-tanz-theater.de/iiif/2/nvt_img-500.JP2/full/100,/0/default.jpg</v>
      </c>
      <c r="BC4463" s="29" t="str">
        <f t="shared" si="691"/>
        <v>image/jpeg</v>
      </c>
      <c r="BD4463" s="29" t="str">
        <f t="shared" si="696"/>
        <v>presentation/thumbnail</v>
      </c>
    </row>
    <row r="4464" spans="1:56" ht="25.5">
      <c r="A4464" s="29">
        <v>1</v>
      </c>
      <c r="B4464" s="29">
        <v>0</v>
      </c>
      <c r="C4464" s="38" t="s">
        <v>16653</v>
      </c>
      <c r="D4464" s="38" t="s">
        <v>16654</v>
      </c>
      <c r="F4464" s="38" t="s">
        <v>27098</v>
      </c>
      <c r="I4464" s="38" t="s">
        <v>4438</v>
      </c>
      <c r="J4464" t="s">
        <v>16650</v>
      </c>
      <c r="N4464" s="38" t="s">
        <v>1410</v>
      </c>
      <c r="R4464" s="38" t="s">
        <v>16609</v>
      </c>
      <c r="Y4464" s="38" t="s">
        <v>1335</v>
      </c>
      <c r="AA4464" s="38" t="s">
        <v>1170</v>
      </c>
      <c r="AE4464" s="38" t="s">
        <v>2950</v>
      </c>
      <c r="AG4464" s="38">
        <v>1</v>
      </c>
      <c r="AH4464" s="38" t="s">
        <v>4439</v>
      </c>
      <c r="AI4464" s="38" t="s">
        <v>4440</v>
      </c>
      <c r="AJ4464" s="38" t="s">
        <v>15056</v>
      </c>
      <c r="AL4464" s="301" t="s">
        <v>16652</v>
      </c>
      <c r="AO4464" s="29" t="s">
        <v>4442</v>
      </c>
      <c r="AR4464" s="29" t="str">
        <f t="shared" si="699"/>
        <v>1</v>
      </c>
      <c r="AS4464" s="29">
        <f t="shared" si="697"/>
        <v>0</v>
      </c>
      <c r="AW4464" s="29" t="str">
        <f t="shared" si="700"/>
        <v/>
      </c>
      <c r="AX4464" s="29" t="str">
        <f t="shared" si="692"/>
        <v/>
      </c>
      <c r="AY4464" s="29" t="str">
        <f t="shared" si="698"/>
        <v>https://media.mediathek-tanz-theater.de/iiif/2/nvt_img-500-001.JP2</v>
      </c>
      <c r="AZ4464" s="29" t="str">
        <f t="shared" si="693"/>
        <v>image/jp2</v>
      </c>
      <c r="BA4464" s="29" t="str">
        <f t="shared" si="694"/>
        <v>presentation/iiif</v>
      </c>
      <c r="BB4464" s="29" t="str">
        <f t="shared" si="695"/>
        <v>https://media.mediathek-tanz-theater.de/iiif/2/nvt_img-500-001.JP2/full/100,/0/default.jpg</v>
      </c>
      <c r="BC4464" s="29" t="str">
        <f t="shared" si="691"/>
        <v>image/jpeg</v>
      </c>
      <c r="BD4464" s="29" t="str">
        <f t="shared" si="696"/>
        <v>presentation/thumbnail</v>
      </c>
    </row>
    <row r="4465" spans="1:56" ht="51">
      <c r="A4465" s="29">
        <v>1</v>
      </c>
      <c r="B4465" s="29">
        <v>0</v>
      </c>
      <c r="C4465" s="38" t="s">
        <v>16655</v>
      </c>
      <c r="D4465" s="38" t="s">
        <v>16656</v>
      </c>
      <c r="F4465" s="38" t="s">
        <v>27098</v>
      </c>
      <c r="I4465" s="38" t="s">
        <v>4446</v>
      </c>
      <c r="J4465" s="38" t="s">
        <v>16653</v>
      </c>
      <c r="N4465" s="38" t="s">
        <v>1410</v>
      </c>
      <c r="R4465" s="38" t="s">
        <v>16609</v>
      </c>
      <c r="U4465" s="38" t="s">
        <v>1173</v>
      </c>
      <c r="V4465" s="38" t="s">
        <v>3689</v>
      </c>
      <c r="Y4465" s="38" t="s">
        <v>1335</v>
      </c>
      <c r="AA4465" s="38" t="s">
        <v>1170</v>
      </c>
      <c r="AE4465" s="38" t="s">
        <v>2950</v>
      </c>
      <c r="AG4465" s="38">
        <v>1</v>
      </c>
      <c r="AH4465" s="38" t="s">
        <v>4439</v>
      </c>
      <c r="AI4465" s="38" t="s">
        <v>4440</v>
      </c>
      <c r="AJ4465" s="38" t="s">
        <v>4449</v>
      </c>
      <c r="AK4465" s="38" t="s">
        <v>16657</v>
      </c>
      <c r="AL4465" s="301" t="s">
        <v>16652</v>
      </c>
      <c r="AO4465" s="29" t="s">
        <v>4442</v>
      </c>
      <c r="AR4465" s="29" t="str">
        <f t="shared" si="699"/>
        <v>0</v>
      </c>
      <c r="AS4465" s="29">
        <f t="shared" si="697"/>
        <v>0</v>
      </c>
      <c r="AW4465" s="29" t="str">
        <f t="shared" si="700"/>
        <v/>
      </c>
      <c r="AX4465" s="29" t="str">
        <f t="shared" si="692"/>
        <v/>
      </c>
      <c r="AY4465" s="29" t="str">
        <f t="shared" si="698"/>
        <v>https://media.mediathek-tanz-theater.de/iiif/2/nvt_img-500-001-001.JP2</v>
      </c>
      <c r="AZ4465" s="29" t="str">
        <f t="shared" si="693"/>
        <v>image/jp2</v>
      </c>
      <c r="BA4465" s="29" t="str">
        <f t="shared" si="694"/>
        <v>presentation/iiif</v>
      </c>
      <c r="BB4465" s="29" t="str">
        <f t="shared" si="695"/>
        <v>https://media.mediathek-tanz-theater.de/iiif/2/nvt_img-500-001-001.JP2/full/100,/0/default.jpg</v>
      </c>
      <c r="BC4465" s="29" t="str">
        <f t="shared" si="691"/>
        <v>image/jpeg</v>
      </c>
      <c r="BD4465" s="29" t="str">
        <f t="shared" si="696"/>
        <v>presentation/thumbnail</v>
      </c>
    </row>
    <row r="4466" spans="1:56" ht="63.75">
      <c r="A4466" s="29">
        <v>1</v>
      </c>
      <c r="B4466" s="29">
        <v>0</v>
      </c>
      <c r="C4466" s="38" t="s">
        <v>16658</v>
      </c>
      <c r="D4466" s="38" t="s">
        <v>16659</v>
      </c>
      <c r="F4466" s="38" t="s">
        <v>27098</v>
      </c>
      <c r="I4466" s="38" t="s">
        <v>4446</v>
      </c>
      <c r="J4466" s="38" t="s">
        <v>16653</v>
      </c>
      <c r="N4466" s="38" t="s">
        <v>1410</v>
      </c>
      <c r="R4466" s="38" t="s">
        <v>16609</v>
      </c>
      <c r="U4466" s="38" t="s">
        <v>1173</v>
      </c>
      <c r="V4466" s="38" t="s">
        <v>3689</v>
      </c>
      <c r="Y4466" s="38" t="s">
        <v>1335</v>
      </c>
      <c r="AA4466" s="38" t="s">
        <v>1170</v>
      </c>
      <c r="AE4466" s="38" t="s">
        <v>2950</v>
      </c>
      <c r="AG4466" s="38">
        <v>1</v>
      </c>
      <c r="AH4466" s="38" t="s">
        <v>4439</v>
      </c>
      <c r="AI4466" s="38" t="s">
        <v>4440</v>
      </c>
      <c r="AJ4466" s="38" t="s">
        <v>4449</v>
      </c>
      <c r="AK4466" s="38" t="s">
        <v>16660</v>
      </c>
      <c r="AL4466" s="301" t="s">
        <v>16652</v>
      </c>
      <c r="AO4466" s="29" t="s">
        <v>4442</v>
      </c>
      <c r="AR4466" s="29" t="str">
        <f t="shared" si="699"/>
        <v>0</v>
      </c>
      <c r="AS4466" s="29">
        <f t="shared" si="697"/>
        <v>0</v>
      </c>
      <c r="AW4466" s="29" t="str">
        <f t="shared" si="700"/>
        <v/>
      </c>
      <c r="AX4466" s="29" t="str">
        <f t="shared" si="692"/>
        <v/>
      </c>
      <c r="AY4466" s="29" t="str">
        <f t="shared" si="698"/>
        <v>https://media.mediathek-tanz-theater.de/iiif/2/nvt_img-500-001-002.JP2</v>
      </c>
      <c r="AZ4466" s="29" t="str">
        <f t="shared" si="693"/>
        <v>image/jp2</v>
      </c>
      <c r="BA4466" s="29" t="str">
        <f t="shared" si="694"/>
        <v>presentation/iiif</v>
      </c>
      <c r="BB4466" s="29" t="str">
        <f t="shared" si="695"/>
        <v>https://media.mediathek-tanz-theater.de/iiif/2/nvt_img-500-001-002.JP2/full/100,/0/default.jpg</v>
      </c>
      <c r="BC4466" s="29" t="str">
        <f t="shared" si="691"/>
        <v>image/jpeg</v>
      </c>
      <c r="BD4466" s="29" t="str">
        <f t="shared" si="696"/>
        <v>presentation/thumbnail</v>
      </c>
    </row>
    <row r="4467" spans="1:56" ht="25.5">
      <c r="A4467" s="29">
        <v>1</v>
      </c>
      <c r="B4467" s="29">
        <v>0</v>
      </c>
      <c r="C4467" s="38" t="s">
        <v>16661</v>
      </c>
      <c r="D4467" s="38" t="s">
        <v>16662</v>
      </c>
      <c r="F4467" s="38" t="s">
        <v>27098</v>
      </c>
      <c r="I4467" s="38" t="s">
        <v>4438</v>
      </c>
      <c r="J4467" t="s">
        <v>16650</v>
      </c>
      <c r="N4467" s="38" t="s">
        <v>1410</v>
      </c>
      <c r="R4467" s="38" t="s">
        <v>16609</v>
      </c>
      <c r="V4467" s="38" t="s">
        <v>3689</v>
      </c>
      <c r="Y4467" s="38" t="s">
        <v>1335</v>
      </c>
      <c r="AA4467" s="38" t="s">
        <v>1170</v>
      </c>
      <c r="AE4467" s="38" t="s">
        <v>2950</v>
      </c>
      <c r="AG4467" s="38">
        <v>1</v>
      </c>
      <c r="AH4467" s="38" t="s">
        <v>4439</v>
      </c>
      <c r="AI4467" s="38" t="s">
        <v>4440</v>
      </c>
      <c r="AJ4467" s="38" t="s">
        <v>16633</v>
      </c>
      <c r="AL4467" s="301" t="s">
        <v>16652</v>
      </c>
      <c r="AO4467" s="29" t="s">
        <v>4442</v>
      </c>
      <c r="AR4467" s="29" t="str">
        <f t="shared" si="699"/>
        <v>1</v>
      </c>
      <c r="AS4467" s="29">
        <f t="shared" si="697"/>
        <v>0</v>
      </c>
      <c r="AW4467" s="29" t="str">
        <f t="shared" si="700"/>
        <v/>
      </c>
      <c r="AX4467" s="29" t="str">
        <f t="shared" si="692"/>
        <v/>
      </c>
      <c r="AY4467" s="29" t="str">
        <f t="shared" si="698"/>
        <v>https://media.mediathek-tanz-theater.de/iiif/2/nvt_img-500-002.JP2</v>
      </c>
      <c r="AZ4467" s="29" t="str">
        <f t="shared" si="693"/>
        <v>image/jp2</v>
      </c>
      <c r="BA4467" s="29" t="str">
        <f t="shared" si="694"/>
        <v>presentation/iiif</v>
      </c>
      <c r="BB4467" s="29" t="str">
        <f t="shared" si="695"/>
        <v>https://media.mediathek-tanz-theater.de/iiif/2/nvt_img-500-002.JP2/full/100,/0/default.jpg</v>
      </c>
      <c r="BC4467" s="29" t="str">
        <f t="shared" si="691"/>
        <v>image/jpeg</v>
      </c>
      <c r="BD4467" s="29" t="str">
        <f t="shared" si="696"/>
        <v>presentation/thumbnail</v>
      </c>
    </row>
    <row r="4468" spans="1:56" ht="25.5">
      <c r="A4468" s="29">
        <v>1</v>
      </c>
      <c r="B4468" s="29">
        <v>0</v>
      </c>
      <c r="C4468" s="38" t="s">
        <v>16663</v>
      </c>
      <c r="D4468" s="38" t="s">
        <v>16664</v>
      </c>
      <c r="F4468" s="38" t="s">
        <v>27098</v>
      </c>
      <c r="I4468" s="38" t="s">
        <v>4446</v>
      </c>
      <c r="J4468" s="38" t="s">
        <v>16661</v>
      </c>
      <c r="N4468" s="38" t="s">
        <v>1410</v>
      </c>
      <c r="R4468" s="38" t="s">
        <v>16609</v>
      </c>
      <c r="V4468" s="38" t="s">
        <v>3689</v>
      </c>
      <c r="Y4468" s="38" t="s">
        <v>1335</v>
      </c>
      <c r="AA4468" s="38" t="s">
        <v>1170</v>
      </c>
      <c r="AE4468" s="38" t="s">
        <v>2950</v>
      </c>
      <c r="AG4468" s="38">
        <v>1</v>
      </c>
      <c r="AH4468" s="38" t="s">
        <v>4439</v>
      </c>
      <c r="AI4468" s="38" t="s">
        <v>4440</v>
      </c>
      <c r="AJ4468" s="38" t="s">
        <v>4449</v>
      </c>
      <c r="AK4468" s="38" t="s">
        <v>11174</v>
      </c>
      <c r="AL4468" s="301" t="s">
        <v>16652</v>
      </c>
      <c r="AO4468" s="29" t="s">
        <v>4442</v>
      </c>
      <c r="AR4468" s="29" t="str">
        <f t="shared" si="699"/>
        <v>0</v>
      </c>
      <c r="AS4468" s="29">
        <f t="shared" si="697"/>
        <v>0</v>
      </c>
      <c r="AW4468" s="29" t="str">
        <f t="shared" si="700"/>
        <v/>
      </c>
      <c r="AX4468" s="29" t="str">
        <f t="shared" si="692"/>
        <v/>
      </c>
      <c r="AY4468" s="29" t="str">
        <f t="shared" si="698"/>
        <v>https://media.mediathek-tanz-theater.de/iiif/2/nvt_img-500-002-001.JP2</v>
      </c>
      <c r="AZ4468" s="29" t="str">
        <f t="shared" si="693"/>
        <v>image/jp2</v>
      </c>
      <c r="BA4468" s="29" t="str">
        <f t="shared" si="694"/>
        <v>presentation/iiif</v>
      </c>
      <c r="BB4468" s="29" t="str">
        <f t="shared" si="695"/>
        <v>https://media.mediathek-tanz-theater.de/iiif/2/nvt_img-500-002-001.JP2/full/100,/0/default.jpg</v>
      </c>
      <c r="BC4468" s="29" t="str">
        <f t="shared" si="691"/>
        <v>image/jpeg</v>
      </c>
      <c r="BD4468" s="29" t="str">
        <f t="shared" si="696"/>
        <v>presentation/thumbnail</v>
      </c>
    </row>
    <row r="4469" spans="1:56" ht="25.5">
      <c r="A4469" s="29">
        <v>1</v>
      </c>
      <c r="B4469" s="29">
        <v>0</v>
      </c>
      <c r="C4469" s="38" t="s">
        <v>16665</v>
      </c>
      <c r="D4469" s="38" t="s">
        <v>16666</v>
      </c>
      <c r="F4469" s="38" t="s">
        <v>27098</v>
      </c>
      <c r="I4469" s="38" t="s">
        <v>4446</v>
      </c>
      <c r="J4469" s="38" t="s">
        <v>16661</v>
      </c>
      <c r="N4469" s="38" t="s">
        <v>1410</v>
      </c>
      <c r="R4469" s="38" t="s">
        <v>16609</v>
      </c>
      <c r="V4469" s="38" t="s">
        <v>3689</v>
      </c>
      <c r="Y4469" s="38" t="s">
        <v>1335</v>
      </c>
      <c r="AA4469" s="38" t="s">
        <v>1170</v>
      </c>
      <c r="AE4469" s="38" t="s">
        <v>2950</v>
      </c>
      <c r="AG4469" s="38">
        <v>1</v>
      </c>
      <c r="AH4469" s="38" t="s">
        <v>4439</v>
      </c>
      <c r="AI4469" s="38" t="s">
        <v>4440</v>
      </c>
      <c r="AJ4469" s="38" t="s">
        <v>4449</v>
      </c>
      <c r="AK4469" s="38" t="s">
        <v>11174</v>
      </c>
      <c r="AL4469" s="301" t="s">
        <v>16652</v>
      </c>
      <c r="AO4469" s="29" t="s">
        <v>4442</v>
      </c>
      <c r="AR4469" s="29" t="str">
        <f t="shared" si="699"/>
        <v>0</v>
      </c>
      <c r="AS4469" s="29">
        <f t="shared" si="697"/>
        <v>0</v>
      </c>
      <c r="AW4469" s="29" t="str">
        <f t="shared" si="700"/>
        <v/>
      </c>
      <c r="AX4469" s="29" t="str">
        <f t="shared" si="692"/>
        <v/>
      </c>
      <c r="AY4469" s="29" t="str">
        <f t="shared" si="698"/>
        <v>https://media.mediathek-tanz-theater.de/iiif/2/nvt_img-500-002-002.JP2</v>
      </c>
      <c r="AZ4469" s="29" t="str">
        <f t="shared" si="693"/>
        <v>image/jp2</v>
      </c>
      <c r="BA4469" s="29" t="str">
        <f t="shared" si="694"/>
        <v>presentation/iiif</v>
      </c>
      <c r="BB4469" s="29" t="str">
        <f t="shared" si="695"/>
        <v>https://media.mediathek-tanz-theater.de/iiif/2/nvt_img-500-002-002.JP2/full/100,/0/default.jpg</v>
      </c>
      <c r="BC4469" s="29" t="str">
        <f t="shared" si="691"/>
        <v>image/jpeg</v>
      </c>
      <c r="BD4469" s="29" t="str">
        <f t="shared" si="696"/>
        <v>presentation/thumbnail</v>
      </c>
    </row>
    <row r="4470" spans="1:56" ht="25.5">
      <c r="A4470" s="29">
        <v>1</v>
      </c>
      <c r="B4470" s="29">
        <v>0</v>
      </c>
      <c r="C4470" s="38" t="s">
        <v>16667</v>
      </c>
      <c r="D4470" s="38" t="s">
        <v>16668</v>
      </c>
      <c r="F4470" s="38" t="s">
        <v>27098</v>
      </c>
      <c r="I4470" s="38" t="s">
        <v>4438</v>
      </c>
      <c r="J4470" t="s">
        <v>16650</v>
      </c>
      <c r="N4470" s="38" t="s">
        <v>1410</v>
      </c>
      <c r="R4470" s="38" t="s">
        <v>16609</v>
      </c>
      <c r="V4470" s="38" t="s">
        <v>3689</v>
      </c>
      <c r="Y4470" s="38" t="s">
        <v>1335</v>
      </c>
      <c r="AA4470" s="38" t="s">
        <v>1170</v>
      </c>
      <c r="AE4470" s="38" t="s">
        <v>2950</v>
      </c>
      <c r="AG4470" s="38">
        <v>1</v>
      </c>
      <c r="AH4470" s="38" t="s">
        <v>4439</v>
      </c>
      <c r="AI4470" s="38" t="s">
        <v>4440</v>
      </c>
      <c r="AJ4470" s="38" t="s">
        <v>16669</v>
      </c>
      <c r="AL4470" s="301" t="s">
        <v>16652</v>
      </c>
      <c r="AO4470" s="29" t="s">
        <v>4442</v>
      </c>
      <c r="AR4470" s="29" t="str">
        <f t="shared" si="699"/>
        <v>1</v>
      </c>
      <c r="AS4470" s="29">
        <f t="shared" si="697"/>
        <v>0</v>
      </c>
      <c r="AW4470" s="29" t="str">
        <f t="shared" si="700"/>
        <v/>
      </c>
      <c r="AX4470" s="29" t="str">
        <f t="shared" si="692"/>
        <v/>
      </c>
      <c r="AY4470" s="29" t="str">
        <f t="shared" si="698"/>
        <v>https://media.mediathek-tanz-theater.de/iiif/2/nvt_img-500-003.JP2</v>
      </c>
      <c r="AZ4470" s="29" t="str">
        <f t="shared" si="693"/>
        <v>image/jp2</v>
      </c>
      <c r="BA4470" s="29" t="str">
        <f t="shared" si="694"/>
        <v>presentation/iiif</v>
      </c>
      <c r="BB4470" s="29" t="str">
        <f t="shared" si="695"/>
        <v>https://media.mediathek-tanz-theater.de/iiif/2/nvt_img-500-003.JP2/full/100,/0/default.jpg</v>
      </c>
      <c r="BC4470" s="29" t="str">
        <f t="shared" si="691"/>
        <v>image/jpeg</v>
      </c>
      <c r="BD4470" s="29" t="str">
        <f t="shared" si="696"/>
        <v>presentation/thumbnail</v>
      </c>
    </row>
    <row r="4471" spans="1:56" ht="25.5">
      <c r="A4471" s="29">
        <v>1</v>
      </c>
      <c r="B4471" s="29">
        <v>0</v>
      </c>
      <c r="C4471" s="38" t="s">
        <v>16670</v>
      </c>
      <c r="D4471" s="38" t="s">
        <v>16671</v>
      </c>
      <c r="F4471" s="38" t="s">
        <v>27098</v>
      </c>
      <c r="I4471" s="38" t="s">
        <v>4446</v>
      </c>
      <c r="J4471" s="38" t="s">
        <v>16667</v>
      </c>
      <c r="N4471" s="38" t="s">
        <v>1410</v>
      </c>
      <c r="R4471" s="38" t="s">
        <v>16609</v>
      </c>
      <c r="V4471" s="38" t="s">
        <v>3689</v>
      </c>
      <c r="Y4471" s="38" t="s">
        <v>1335</v>
      </c>
      <c r="AA4471" s="38" t="s">
        <v>1170</v>
      </c>
      <c r="AE4471" s="38" t="s">
        <v>2950</v>
      </c>
      <c r="AG4471" s="38">
        <v>1</v>
      </c>
      <c r="AH4471" s="38" t="s">
        <v>4439</v>
      </c>
      <c r="AI4471" s="38" t="s">
        <v>4440</v>
      </c>
      <c r="AJ4471" s="38" t="s">
        <v>4449</v>
      </c>
      <c r="AK4471" s="38" t="s">
        <v>11174</v>
      </c>
      <c r="AL4471" s="301" t="s">
        <v>16652</v>
      </c>
      <c r="AO4471" s="29" t="s">
        <v>4442</v>
      </c>
      <c r="AR4471" s="29" t="str">
        <f t="shared" si="699"/>
        <v>0</v>
      </c>
      <c r="AS4471" s="29">
        <f t="shared" si="697"/>
        <v>0</v>
      </c>
      <c r="AW4471" s="29" t="str">
        <f t="shared" si="700"/>
        <v/>
      </c>
      <c r="AX4471" s="29" t="str">
        <f t="shared" si="692"/>
        <v/>
      </c>
      <c r="AY4471" s="29" t="str">
        <f t="shared" si="698"/>
        <v>https://media.mediathek-tanz-theater.de/iiif/2/nvt_img-500-003-001.JP2</v>
      </c>
      <c r="AZ4471" s="29" t="str">
        <f t="shared" si="693"/>
        <v>image/jp2</v>
      </c>
      <c r="BA4471" s="29" t="str">
        <f t="shared" si="694"/>
        <v>presentation/iiif</v>
      </c>
      <c r="BB4471" s="29" t="str">
        <f t="shared" si="695"/>
        <v>https://media.mediathek-tanz-theater.de/iiif/2/nvt_img-500-003-001.JP2/full/100,/0/default.jpg</v>
      </c>
      <c r="BC4471" s="29" t="str">
        <f t="shared" si="691"/>
        <v>image/jpeg</v>
      </c>
      <c r="BD4471" s="29" t="str">
        <f t="shared" si="696"/>
        <v>presentation/thumbnail</v>
      </c>
    </row>
    <row r="4472" spans="1:56" ht="25.5">
      <c r="A4472" s="29">
        <v>1</v>
      </c>
      <c r="B4472" s="29">
        <v>0</v>
      </c>
      <c r="C4472" s="38" t="s">
        <v>16672</v>
      </c>
      <c r="D4472" s="38" t="s">
        <v>16673</v>
      </c>
      <c r="F4472" s="38" t="s">
        <v>27098</v>
      </c>
      <c r="I4472" s="38" t="s">
        <v>4446</v>
      </c>
      <c r="J4472" s="38" t="s">
        <v>16667</v>
      </c>
      <c r="N4472" s="38" t="s">
        <v>1410</v>
      </c>
      <c r="R4472" s="38" t="s">
        <v>16609</v>
      </c>
      <c r="V4472" s="38" t="s">
        <v>3689</v>
      </c>
      <c r="Y4472" s="38" t="s">
        <v>1335</v>
      </c>
      <c r="AA4472" s="38" t="s">
        <v>1170</v>
      </c>
      <c r="AE4472" s="38" t="s">
        <v>2950</v>
      </c>
      <c r="AG4472" s="38">
        <v>1</v>
      </c>
      <c r="AH4472" s="38" t="s">
        <v>4439</v>
      </c>
      <c r="AI4472" s="38" t="s">
        <v>4440</v>
      </c>
      <c r="AJ4472" s="38" t="s">
        <v>4449</v>
      </c>
      <c r="AK4472" s="38" t="s">
        <v>11174</v>
      </c>
      <c r="AL4472" s="301" t="s">
        <v>16652</v>
      </c>
      <c r="AO4472" s="29" t="s">
        <v>4442</v>
      </c>
      <c r="AR4472" s="29" t="str">
        <f t="shared" si="699"/>
        <v>0</v>
      </c>
      <c r="AS4472" s="29">
        <f t="shared" si="697"/>
        <v>0</v>
      </c>
      <c r="AW4472" s="29" t="str">
        <f t="shared" si="700"/>
        <v/>
      </c>
      <c r="AX4472" s="29" t="str">
        <f t="shared" si="692"/>
        <v/>
      </c>
      <c r="AY4472" s="29" t="str">
        <f t="shared" si="698"/>
        <v>https://media.mediathek-tanz-theater.de/iiif/2/nvt_img-500-003-002.JP2</v>
      </c>
      <c r="AZ4472" s="29" t="str">
        <f t="shared" si="693"/>
        <v>image/jp2</v>
      </c>
      <c r="BA4472" s="29" t="str">
        <f t="shared" si="694"/>
        <v>presentation/iiif</v>
      </c>
      <c r="BB4472" s="29" t="str">
        <f t="shared" si="695"/>
        <v>https://media.mediathek-tanz-theater.de/iiif/2/nvt_img-500-003-002.JP2/full/100,/0/default.jpg</v>
      </c>
      <c r="BC4472" s="29" t="str">
        <f t="shared" si="691"/>
        <v>image/jpeg</v>
      </c>
      <c r="BD4472" s="29" t="str">
        <f t="shared" si="696"/>
        <v>presentation/thumbnail</v>
      </c>
    </row>
    <row r="4473" spans="1:56" ht="25.5">
      <c r="A4473" s="29">
        <v>1</v>
      </c>
      <c r="B4473" s="29">
        <v>0</v>
      </c>
      <c r="C4473" s="38" t="s">
        <v>16674</v>
      </c>
      <c r="D4473" s="38" t="s">
        <v>16675</v>
      </c>
      <c r="F4473" s="38" t="s">
        <v>27098</v>
      </c>
      <c r="I4473" s="38" t="s">
        <v>4446</v>
      </c>
      <c r="J4473" s="38" t="s">
        <v>16667</v>
      </c>
      <c r="N4473" s="38" t="s">
        <v>1410</v>
      </c>
      <c r="R4473" s="38" t="s">
        <v>16609</v>
      </c>
      <c r="V4473" s="38" t="s">
        <v>3689</v>
      </c>
      <c r="Y4473" s="38" t="s">
        <v>1335</v>
      </c>
      <c r="AA4473" s="38" t="s">
        <v>1170</v>
      </c>
      <c r="AE4473" s="38" t="s">
        <v>2950</v>
      </c>
      <c r="AG4473" s="38">
        <v>1</v>
      </c>
      <c r="AH4473" s="38" t="s">
        <v>4439</v>
      </c>
      <c r="AI4473" s="38" t="s">
        <v>4440</v>
      </c>
      <c r="AJ4473" s="38" t="s">
        <v>4449</v>
      </c>
      <c r="AK4473" s="38" t="s">
        <v>72</v>
      </c>
      <c r="AL4473" s="301" t="s">
        <v>16652</v>
      </c>
      <c r="AO4473" s="29" t="s">
        <v>4442</v>
      </c>
      <c r="AR4473" s="29" t="str">
        <f t="shared" si="699"/>
        <v>0</v>
      </c>
      <c r="AS4473" s="29">
        <f t="shared" si="697"/>
        <v>0</v>
      </c>
      <c r="AW4473" s="29" t="str">
        <f t="shared" si="700"/>
        <v/>
      </c>
      <c r="AX4473" s="29" t="str">
        <f t="shared" si="692"/>
        <v/>
      </c>
      <c r="AY4473" s="29" t="str">
        <f t="shared" si="698"/>
        <v>https://media.mediathek-tanz-theater.de/iiif/2/nvt_img-500-003-003.JP2</v>
      </c>
      <c r="AZ4473" s="29" t="str">
        <f t="shared" si="693"/>
        <v>image/jp2</v>
      </c>
      <c r="BA4473" s="29" t="str">
        <f t="shared" si="694"/>
        <v>presentation/iiif</v>
      </c>
      <c r="BB4473" s="29" t="str">
        <f t="shared" si="695"/>
        <v>https://media.mediathek-tanz-theater.de/iiif/2/nvt_img-500-003-003.JP2/full/100,/0/default.jpg</v>
      </c>
      <c r="BC4473" s="29" t="str">
        <f t="shared" si="691"/>
        <v>image/jpeg</v>
      </c>
      <c r="BD4473" s="29" t="str">
        <f t="shared" si="696"/>
        <v>presentation/thumbnail</v>
      </c>
    </row>
    <row r="4474" spans="1:56" ht="25.5">
      <c r="A4474" s="29">
        <v>1</v>
      </c>
      <c r="B4474" s="29">
        <v>0</v>
      </c>
      <c r="C4474" s="38" t="s">
        <v>16676</v>
      </c>
      <c r="D4474" s="38" t="s">
        <v>16677</v>
      </c>
      <c r="F4474" s="38" t="s">
        <v>27098</v>
      </c>
      <c r="I4474" s="38" t="s">
        <v>4438</v>
      </c>
      <c r="J4474" t="s">
        <v>16650</v>
      </c>
      <c r="N4474" s="38" t="s">
        <v>1410</v>
      </c>
      <c r="R4474" s="38" t="s">
        <v>16609</v>
      </c>
      <c r="V4474" s="38" t="s">
        <v>3689</v>
      </c>
      <c r="Y4474" s="38" t="s">
        <v>1335</v>
      </c>
      <c r="AA4474" s="38" t="s">
        <v>1170</v>
      </c>
      <c r="AE4474" s="38" t="s">
        <v>2950</v>
      </c>
      <c r="AG4474" s="38">
        <v>1</v>
      </c>
      <c r="AH4474" s="38" t="s">
        <v>4439</v>
      </c>
      <c r="AI4474" s="38" t="s">
        <v>4440</v>
      </c>
      <c r="AJ4474" s="38" t="s">
        <v>16022</v>
      </c>
      <c r="AL4474" s="301" t="s">
        <v>16652</v>
      </c>
      <c r="AO4474" s="29" t="s">
        <v>4442</v>
      </c>
      <c r="AR4474" s="29" t="str">
        <f t="shared" si="699"/>
        <v>1</v>
      </c>
      <c r="AS4474" s="29">
        <f t="shared" si="697"/>
        <v>0</v>
      </c>
      <c r="AW4474" s="29" t="str">
        <f t="shared" si="700"/>
        <v/>
      </c>
      <c r="AX4474" s="29" t="str">
        <f t="shared" si="692"/>
        <v/>
      </c>
      <c r="AY4474" s="29" t="str">
        <f t="shared" si="698"/>
        <v>https://media.mediathek-tanz-theater.de/iiif/2/nvt_img-500-004.JP2</v>
      </c>
      <c r="AZ4474" s="29" t="str">
        <f t="shared" si="693"/>
        <v>image/jp2</v>
      </c>
      <c r="BA4474" s="29" t="str">
        <f t="shared" si="694"/>
        <v>presentation/iiif</v>
      </c>
      <c r="BB4474" s="29" t="str">
        <f t="shared" si="695"/>
        <v>https://media.mediathek-tanz-theater.de/iiif/2/nvt_img-500-004.JP2/full/100,/0/default.jpg</v>
      </c>
      <c r="BC4474" s="29" t="str">
        <f t="shared" si="691"/>
        <v>image/jpeg</v>
      </c>
      <c r="BD4474" s="29" t="str">
        <f t="shared" si="696"/>
        <v>presentation/thumbnail</v>
      </c>
    </row>
    <row r="4475" spans="1:56" ht="25.5">
      <c r="A4475" s="29">
        <v>1</v>
      </c>
      <c r="B4475" s="29">
        <v>0</v>
      </c>
      <c r="C4475" s="38" t="s">
        <v>16678</v>
      </c>
      <c r="D4475" s="38" t="s">
        <v>16679</v>
      </c>
      <c r="F4475" s="38" t="s">
        <v>27098</v>
      </c>
      <c r="I4475" s="38" t="s">
        <v>4446</v>
      </c>
      <c r="J4475" s="38" t="s">
        <v>16676</v>
      </c>
      <c r="N4475" s="38" t="s">
        <v>1410</v>
      </c>
      <c r="R4475" s="38" t="s">
        <v>16609</v>
      </c>
      <c r="V4475" s="38" t="s">
        <v>3689</v>
      </c>
      <c r="Y4475" s="38" t="s">
        <v>1335</v>
      </c>
      <c r="AA4475" s="38" t="s">
        <v>1170</v>
      </c>
      <c r="AE4475" s="38" t="s">
        <v>2950</v>
      </c>
      <c r="AG4475" s="38">
        <v>1</v>
      </c>
      <c r="AH4475" s="38" t="s">
        <v>4439</v>
      </c>
      <c r="AI4475" s="38" t="s">
        <v>4440</v>
      </c>
      <c r="AJ4475" s="38" t="s">
        <v>4449</v>
      </c>
      <c r="AK4475" s="38" t="s">
        <v>11174</v>
      </c>
      <c r="AL4475" s="301" t="s">
        <v>16652</v>
      </c>
      <c r="AO4475" s="29" t="s">
        <v>4442</v>
      </c>
      <c r="AR4475" s="29" t="str">
        <f t="shared" si="699"/>
        <v>0</v>
      </c>
      <c r="AS4475" s="29">
        <f t="shared" si="697"/>
        <v>0</v>
      </c>
      <c r="AW4475" s="29" t="str">
        <f t="shared" si="700"/>
        <v/>
      </c>
      <c r="AX4475" s="29" t="str">
        <f t="shared" si="692"/>
        <v/>
      </c>
      <c r="AY4475" s="29" t="str">
        <f t="shared" si="698"/>
        <v>https://media.mediathek-tanz-theater.de/iiif/2/nvt_img-500-004-001.JP2</v>
      </c>
      <c r="AZ4475" s="29" t="str">
        <f t="shared" si="693"/>
        <v>image/jp2</v>
      </c>
      <c r="BA4475" s="29" t="str">
        <f t="shared" si="694"/>
        <v>presentation/iiif</v>
      </c>
      <c r="BB4475" s="29" t="str">
        <f t="shared" si="695"/>
        <v>https://media.mediathek-tanz-theater.de/iiif/2/nvt_img-500-004-001.JP2/full/100,/0/default.jpg</v>
      </c>
      <c r="BC4475" s="29" t="str">
        <f t="shared" si="691"/>
        <v>image/jpeg</v>
      </c>
      <c r="BD4475" s="29" t="str">
        <f t="shared" si="696"/>
        <v>presentation/thumbnail</v>
      </c>
    </row>
    <row r="4476" spans="1:56" ht="51">
      <c r="A4476" s="29">
        <v>1</v>
      </c>
      <c r="B4476" s="29">
        <v>0</v>
      </c>
      <c r="C4476" s="38" t="s">
        <v>16680</v>
      </c>
      <c r="D4476" s="38" t="s">
        <v>16681</v>
      </c>
      <c r="F4476" s="38" t="s">
        <v>27098</v>
      </c>
      <c r="I4476" s="38" t="s">
        <v>4446</v>
      </c>
      <c r="J4476" s="38" t="s">
        <v>16676</v>
      </c>
      <c r="N4476" s="38" t="s">
        <v>1410</v>
      </c>
      <c r="R4476" s="38" t="s">
        <v>16609</v>
      </c>
      <c r="V4476" s="38" t="s">
        <v>3689</v>
      </c>
      <c r="Y4476" s="38" t="s">
        <v>1335</v>
      </c>
      <c r="AA4476" s="38" t="s">
        <v>1170</v>
      </c>
      <c r="AE4476" s="38" t="s">
        <v>2950</v>
      </c>
      <c r="AG4476" s="38">
        <v>1</v>
      </c>
      <c r="AH4476" s="38" t="s">
        <v>4439</v>
      </c>
      <c r="AI4476" s="38" t="s">
        <v>4440</v>
      </c>
      <c r="AJ4476" s="38" t="s">
        <v>4449</v>
      </c>
      <c r="AK4476" s="38" t="s">
        <v>16682</v>
      </c>
      <c r="AL4476" s="301" t="s">
        <v>16652</v>
      </c>
      <c r="AO4476" s="29" t="s">
        <v>4442</v>
      </c>
      <c r="AR4476" s="29" t="str">
        <f t="shared" si="699"/>
        <v>0</v>
      </c>
      <c r="AS4476" s="29">
        <f t="shared" si="697"/>
        <v>0</v>
      </c>
      <c r="AW4476" s="29" t="str">
        <f t="shared" si="700"/>
        <v/>
      </c>
      <c r="AX4476" s="29" t="str">
        <f t="shared" si="692"/>
        <v/>
      </c>
      <c r="AY4476" s="29" t="str">
        <f t="shared" si="698"/>
        <v>https://media.mediathek-tanz-theater.de/iiif/2/nvt_img-500-004-002.JP2</v>
      </c>
      <c r="AZ4476" s="29" t="str">
        <f t="shared" si="693"/>
        <v>image/jp2</v>
      </c>
      <c r="BA4476" s="29" t="str">
        <f t="shared" si="694"/>
        <v>presentation/iiif</v>
      </c>
      <c r="BB4476" s="29" t="str">
        <f t="shared" si="695"/>
        <v>https://media.mediathek-tanz-theater.de/iiif/2/nvt_img-500-004-002.JP2/full/100,/0/default.jpg</v>
      </c>
      <c r="BC4476" s="29" t="str">
        <f t="shared" si="691"/>
        <v>image/jpeg</v>
      </c>
      <c r="BD4476" s="29" t="str">
        <f t="shared" si="696"/>
        <v>presentation/thumbnail</v>
      </c>
    </row>
    <row r="4477" spans="1:56" ht="51">
      <c r="A4477" s="29">
        <v>1</v>
      </c>
      <c r="B4477" s="29">
        <v>0</v>
      </c>
      <c r="C4477" s="38" t="s">
        <v>16683</v>
      </c>
      <c r="D4477" s="38" t="s">
        <v>16684</v>
      </c>
      <c r="F4477" s="38" t="s">
        <v>27098</v>
      </c>
      <c r="I4477" s="38" t="s">
        <v>4446</v>
      </c>
      <c r="J4477" s="38" t="s">
        <v>16676</v>
      </c>
      <c r="N4477" s="38" t="s">
        <v>1410</v>
      </c>
      <c r="R4477" s="38" t="s">
        <v>16609</v>
      </c>
      <c r="V4477" s="38" t="s">
        <v>3689</v>
      </c>
      <c r="Y4477" s="38" t="s">
        <v>1335</v>
      </c>
      <c r="AA4477" s="38" t="s">
        <v>1170</v>
      </c>
      <c r="AE4477" s="38" t="s">
        <v>2950</v>
      </c>
      <c r="AG4477" s="38">
        <v>1</v>
      </c>
      <c r="AH4477" s="38" t="s">
        <v>4439</v>
      </c>
      <c r="AI4477" s="38" t="s">
        <v>4440</v>
      </c>
      <c r="AJ4477" s="38" t="s">
        <v>4449</v>
      </c>
      <c r="AK4477" s="38" t="s">
        <v>16685</v>
      </c>
      <c r="AL4477" s="301" t="s">
        <v>16652</v>
      </c>
      <c r="AO4477" s="29" t="s">
        <v>4442</v>
      </c>
      <c r="AR4477" s="29" t="str">
        <f t="shared" si="699"/>
        <v>0</v>
      </c>
      <c r="AS4477" s="29">
        <f t="shared" si="697"/>
        <v>0</v>
      </c>
      <c r="AW4477" s="29" t="str">
        <f t="shared" si="700"/>
        <v/>
      </c>
      <c r="AX4477" s="29" t="str">
        <f t="shared" si="692"/>
        <v/>
      </c>
      <c r="AY4477" s="29" t="str">
        <f t="shared" si="698"/>
        <v>https://media.mediathek-tanz-theater.de/iiif/2/nvt_img-500-004-003.JP2</v>
      </c>
      <c r="AZ4477" s="29" t="str">
        <f t="shared" si="693"/>
        <v>image/jp2</v>
      </c>
      <c r="BA4477" s="29" t="str">
        <f t="shared" si="694"/>
        <v>presentation/iiif</v>
      </c>
      <c r="BB4477" s="29" t="str">
        <f t="shared" si="695"/>
        <v>https://media.mediathek-tanz-theater.de/iiif/2/nvt_img-500-004-003.JP2/full/100,/0/default.jpg</v>
      </c>
      <c r="BC4477" s="29" t="str">
        <f t="shared" si="691"/>
        <v>image/jpeg</v>
      </c>
      <c r="BD4477" s="29" t="str">
        <f t="shared" si="696"/>
        <v>presentation/thumbnail</v>
      </c>
    </row>
    <row r="4478" spans="1:56" ht="102">
      <c r="A4478" s="29">
        <v>0</v>
      </c>
      <c r="B4478" s="29">
        <v>0</v>
      </c>
      <c r="C4478" t="s">
        <v>16686</v>
      </c>
      <c r="F4478" s="38" t="s">
        <v>27098</v>
      </c>
      <c r="I4478" s="38" t="s">
        <v>4431</v>
      </c>
      <c r="J4478" s="406"/>
      <c r="M4478" s="311"/>
      <c r="U4478"/>
      <c r="AB4478" s="38" t="s">
        <v>16687</v>
      </c>
      <c r="AC4478" s="38" t="s">
        <v>4433</v>
      </c>
      <c r="AE4478" s="38" t="s">
        <v>2950</v>
      </c>
      <c r="AG4478" s="38">
        <v>1</v>
      </c>
      <c r="AJ4478" s="38" t="s">
        <v>5115</v>
      </c>
      <c r="AL4478" s="301" t="s">
        <v>16652</v>
      </c>
      <c r="AR4478" s="29" t="str">
        <f t="shared" si="699"/>
        <v>1</v>
      </c>
      <c r="AS4478" s="29">
        <f t="shared" si="697"/>
        <v>0</v>
      </c>
      <c r="AT4478" s="29">
        <v>0</v>
      </c>
      <c r="AW4478" s="29" t="str">
        <f t="shared" si="700"/>
        <v/>
      </c>
      <c r="AX4478" s="29" t="str">
        <f t="shared" si="692"/>
        <v/>
      </c>
      <c r="AY4478" s="29" t="str">
        <f t="shared" si="698"/>
        <v>https://media.mediathek-tanz-theater.de/iiif/2/nvt_img-501.JP2</v>
      </c>
      <c r="AZ4478" s="29" t="str">
        <f t="shared" si="693"/>
        <v>image/jp2</v>
      </c>
      <c r="BA4478" s="29" t="str">
        <f t="shared" si="694"/>
        <v>presentation/iiif</v>
      </c>
      <c r="BB4478" s="29" t="str">
        <f t="shared" si="695"/>
        <v>https://media.mediathek-tanz-theater.de/iiif/2/nvt_img-501.JP2/full/100,/0/default.jpg</v>
      </c>
      <c r="BC4478" s="29" t="str">
        <f t="shared" si="691"/>
        <v>image/jpeg</v>
      </c>
      <c r="BD4478" s="29" t="str">
        <f t="shared" si="696"/>
        <v>presentation/thumbnail</v>
      </c>
    </row>
    <row r="4479" spans="1:56" ht="25.5">
      <c r="A4479" s="29">
        <v>1</v>
      </c>
      <c r="B4479" s="29">
        <v>0</v>
      </c>
      <c r="C4479" s="38" t="s">
        <v>16688</v>
      </c>
      <c r="D4479" s="38" t="s">
        <v>16689</v>
      </c>
      <c r="F4479" s="38" t="s">
        <v>27098</v>
      </c>
      <c r="I4479" s="38" t="s">
        <v>4438</v>
      </c>
      <c r="J4479" t="s">
        <v>16686</v>
      </c>
      <c r="N4479" s="38" t="s">
        <v>1410</v>
      </c>
      <c r="R4479" s="38" t="s">
        <v>16690</v>
      </c>
      <c r="V4479" s="38" t="s">
        <v>3689</v>
      </c>
      <c r="Y4479" s="38" t="s">
        <v>1335</v>
      </c>
      <c r="AA4479" s="38" t="s">
        <v>1170</v>
      </c>
      <c r="AE4479" s="38" t="s">
        <v>2950</v>
      </c>
      <c r="AG4479" s="38">
        <v>1</v>
      </c>
      <c r="AH4479" s="38" t="s">
        <v>4439</v>
      </c>
      <c r="AI4479" s="38" t="s">
        <v>4440</v>
      </c>
      <c r="AJ4479" s="38" t="s">
        <v>16621</v>
      </c>
      <c r="AL4479" s="301" t="s">
        <v>16652</v>
      </c>
      <c r="AO4479" s="29" t="s">
        <v>4442</v>
      </c>
      <c r="AR4479" s="29" t="str">
        <f t="shared" si="699"/>
        <v>1</v>
      </c>
      <c r="AS4479" s="29">
        <f t="shared" si="697"/>
        <v>0</v>
      </c>
      <c r="AW4479" s="29" t="str">
        <f t="shared" si="700"/>
        <v/>
      </c>
      <c r="AX4479" s="29" t="str">
        <f t="shared" si="692"/>
        <v/>
      </c>
      <c r="AY4479" s="29" t="str">
        <f t="shared" si="698"/>
        <v>https://media.mediathek-tanz-theater.de/iiif/2/nvt_img-501-001.JP2</v>
      </c>
      <c r="AZ4479" s="29" t="str">
        <f t="shared" si="693"/>
        <v>image/jp2</v>
      </c>
      <c r="BA4479" s="29" t="str">
        <f t="shared" si="694"/>
        <v>presentation/iiif</v>
      </c>
      <c r="BB4479" s="29" t="str">
        <f t="shared" si="695"/>
        <v>https://media.mediathek-tanz-theater.de/iiif/2/nvt_img-501-001.JP2/full/100,/0/default.jpg</v>
      </c>
      <c r="BC4479" s="29" t="str">
        <f t="shared" si="691"/>
        <v>image/jpeg</v>
      </c>
      <c r="BD4479" s="29" t="str">
        <f t="shared" si="696"/>
        <v>presentation/thumbnail</v>
      </c>
    </row>
    <row r="4480" spans="1:56" ht="25.5">
      <c r="A4480" s="29">
        <v>1</v>
      </c>
      <c r="B4480" s="29">
        <v>0</v>
      </c>
      <c r="C4480" s="38" t="s">
        <v>16691</v>
      </c>
      <c r="D4480" s="38" t="s">
        <v>16692</v>
      </c>
      <c r="F4480" s="38" t="s">
        <v>27098</v>
      </c>
      <c r="I4480" s="38" t="s">
        <v>4446</v>
      </c>
      <c r="J4480" s="38" t="s">
        <v>16688</v>
      </c>
      <c r="N4480" s="38" t="s">
        <v>1410</v>
      </c>
      <c r="R4480" s="38" t="s">
        <v>16690</v>
      </c>
      <c r="U4480" s="38" t="s">
        <v>1173</v>
      </c>
      <c r="V4480" s="38" t="s">
        <v>3689</v>
      </c>
      <c r="Y4480" s="38" t="s">
        <v>1335</v>
      </c>
      <c r="AA4480" s="38" t="s">
        <v>1170</v>
      </c>
      <c r="AE4480" s="38" t="s">
        <v>2950</v>
      </c>
      <c r="AG4480" s="38">
        <v>1</v>
      </c>
      <c r="AH4480" s="38" t="s">
        <v>4439</v>
      </c>
      <c r="AI4480" s="38" t="s">
        <v>4440</v>
      </c>
      <c r="AJ4480" s="38" t="s">
        <v>4449</v>
      </c>
      <c r="AK4480" s="38" t="s">
        <v>16693</v>
      </c>
      <c r="AL4480" s="301" t="s">
        <v>16652</v>
      </c>
      <c r="AO4480" s="29" t="s">
        <v>4442</v>
      </c>
      <c r="AR4480" s="29" t="str">
        <f t="shared" si="699"/>
        <v>0</v>
      </c>
      <c r="AS4480" s="29">
        <f t="shared" si="697"/>
        <v>0</v>
      </c>
      <c r="AW4480" s="29" t="str">
        <f t="shared" si="700"/>
        <v/>
      </c>
      <c r="AX4480" s="29" t="str">
        <f t="shared" si="692"/>
        <v/>
      </c>
      <c r="AY4480" s="29" t="str">
        <f t="shared" si="698"/>
        <v>https://media.mediathek-tanz-theater.de/iiif/2/nvt_img-501-001-001.JP2</v>
      </c>
      <c r="AZ4480" s="29" t="str">
        <f t="shared" si="693"/>
        <v>image/jp2</v>
      </c>
      <c r="BA4480" s="29" t="str">
        <f t="shared" si="694"/>
        <v>presentation/iiif</v>
      </c>
      <c r="BB4480" s="29" t="str">
        <f t="shared" si="695"/>
        <v>https://media.mediathek-tanz-theater.de/iiif/2/nvt_img-501-001-001.JP2/full/100,/0/default.jpg</v>
      </c>
      <c r="BC4480" s="29" t="str">
        <f t="shared" si="691"/>
        <v>image/jpeg</v>
      </c>
      <c r="BD4480" s="29" t="str">
        <f t="shared" si="696"/>
        <v>presentation/thumbnail</v>
      </c>
    </row>
    <row r="4481" spans="1:56" ht="51">
      <c r="A4481" s="29">
        <v>1</v>
      </c>
      <c r="B4481" s="29">
        <v>0</v>
      </c>
      <c r="C4481" s="38" t="s">
        <v>16694</v>
      </c>
      <c r="D4481" s="38" t="s">
        <v>16695</v>
      </c>
      <c r="F4481" s="38" t="s">
        <v>27098</v>
      </c>
      <c r="G4481" s="38" t="s">
        <v>16696</v>
      </c>
      <c r="I4481" s="38" t="s">
        <v>4446</v>
      </c>
      <c r="J4481" s="38" t="s">
        <v>16688</v>
      </c>
      <c r="N4481" s="38" t="s">
        <v>1410</v>
      </c>
      <c r="R4481" s="38" t="s">
        <v>16690</v>
      </c>
      <c r="V4481" s="38" t="s">
        <v>3689</v>
      </c>
      <c r="Y4481" s="38" t="s">
        <v>1335</v>
      </c>
      <c r="AA4481" s="38" t="s">
        <v>1170</v>
      </c>
      <c r="AE4481" s="38" t="s">
        <v>2950</v>
      </c>
      <c r="AG4481" s="38">
        <v>1</v>
      </c>
      <c r="AH4481" s="38" t="s">
        <v>4439</v>
      </c>
      <c r="AI4481" s="38" t="s">
        <v>4440</v>
      </c>
      <c r="AJ4481" s="38" t="s">
        <v>4449</v>
      </c>
      <c r="AK4481" s="38" t="s">
        <v>16697</v>
      </c>
      <c r="AL4481" s="301" t="s">
        <v>16652</v>
      </c>
      <c r="AO4481" s="29" t="s">
        <v>4442</v>
      </c>
      <c r="AR4481" s="29" t="str">
        <f t="shared" si="699"/>
        <v>0</v>
      </c>
      <c r="AS4481" s="29">
        <f t="shared" si="697"/>
        <v>0</v>
      </c>
      <c r="AW4481" s="29" t="str">
        <f t="shared" si="700"/>
        <v/>
      </c>
      <c r="AX4481" s="29" t="str">
        <f t="shared" si="692"/>
        <v/>
      </c>
      <c r="AY4481" s="29" t="str">
        <f t="shared" si="698"/>
        <v>https://media.mediathek-tanz-theater.de/iiif/2/nvt_img-501-001-002.JP2</v>
      </c>
      <c r="AZ4481" s="29" t="str">
        <f t="shared" si="693"/>
        <v>image/jp2</v>
      </c>
      <c r="BA4481" s="29" t="str">
        <f t="shared" si="694"/>
        <v>presentation/iiif</v>
      </c>
      <c r="BB4481" s="29" t="str">
        <f t="shared" si="695"/>
        <v>https://media.mediathek-tanz-theater.de/iiif/2/nvt_img-501-001-002.JP2/full/100,/0/default.jpg</v>
      </c>
      <c r="BC4481" s="29" t="str">
        <f t="shared" si="691"/>
        <v>image/jpeg</v>
      </c>
      <c r="BD4481" s="29" t="str">
        <f t="shared" si="696"/>
        <v>presentation/thumbnail</v>
      </c>
    </row>
    <row r="4482" spans="1:56" ht="25.5">
      <c r="A4482" s="29">
        <v>1</v>
      </c>
      <c r="B4482" s="29">
        <v>0</v>
      </c>
      <c r="C4482" s="38" t="s">
        <v>16698</v>
      </c>
      <c r="D4482" s="38" t="s">
        <v>16699</v>
      </c>
      <c r="F4482" s="38" t="s">
        <v>27098</v>
      </c>
      <c r="G4482" s="38" t="s">
        <v>16696</v>
      </c>
      <c r="I4482" s="38" t="s">
        <v>4446</v>
      </c>
      <c r="J4482" s="38" t="s">
        <v>16688</v>
      </c>
      <c r="N4482" s="38" t="s">
        <v>1410</v>
      </c>
      <c r="R4482" s="38" t="s">
        <v>16690</v>
      </c>
      <c r="V4482" s="38" t="s">
        <v>3689</v>
      </c>
      <c r="Y4482" s="38" t="s">
        <v>1335</v>
      </c>
      <c r="AA4482" s="38" t="s">
        <v>1170</v>
      </c>
      <c r="AE4482" s="38" t="s">
        <v>2950</v>
      </c>
      <c r="AG4482" s="38">
        <v>1</v>
      </c>
      <c r="AH4482" s="38" t="s">
        <v>4439</v>
      </c>
      <c r="AI4482" s="38" t="s">
        <v>4440</v>
      </c>
      <c r="AJ4482" s="38" t="s">
        <v>4449</v>
      </c>
      <c r="AK4482" s="38" t="s">
        <v>11749</v>
      </c>
      <c r="AL4482" s="301" t="s">
        <v>16652</v>
      </c>
      <c r="AO4482" s="29" t="s">
        <v>4442</v>
      </c>
      <c r="AR4482" s="29" t="str">
        <f t="shared" si="699"/>
        <v>0</v>
      </c>
      <c r="AS4482" s="29">
        <f t="shared" si="697"/>
        <v>0</v>
      </c>
      <c r="AW4482" s="29" t="str">
        <f t="shared" si="700"/>
        <v/>
      </c>
      <c r="AX4482" s="29" t="str">
        <f t="shared" si="692"/>
        <v/>
      </c>
      <c r="AY4482" s="29" t="str">
        <f t="shared" si="698"/>
        <v>https://media.mediathek-tanz-theater.de/iiif/2/nvt_img-501-001-003.JP2</v>
      </c>
      <c r="AZ4482" s="29" t="str">
        <f t="shared" si="693"/>
        <v>image/jp2</v>
      </c>
      <c r="BA4482" s="29" t="str">
        <f t="shared" si="694"/>
        <v>presentation/iiif</v>
      </c>
      <c r="BB4482" s="29" t="str">
        <f t="shared" si="695"/>
        <v>https://media.mediathek-tanz-theater.de/iiif/2/nvt_img-501-001-003.JP2/full/100,/0/default.jpg</v>
      </c>
      <c r="BC4482" s="29" t="str">
        <f t="shared" si="691"/>
        <v>image/jpeg</v>
      </c>
      <c r="BD4482" s="29" t="str">
        <f t="shared" si="696"/>
        <v>presentation/thumbnail</v>
      </c>
    </row>
    <row r="4483" spans="1:56" ht="25.5">
      <c r="A4483" s="29">
        <v>1</v>
      </c>
      <c r="B4483" s="29">
        <v>0</v>
      </c>
      <c r="C4483" s="38" t="s">
        <v>16700</v>
      </c>
      <c r="D4483" s="38" t="s">
        <v>16701</v>
      </c>
      <c r="F4483" s="38" t="s">
        <v>27098</v>
      </c>
      <c r="I4483" s="38" t="s">
        <v>4438</v>
      </c>
      <c r="J4483" t="s">
        <v>16686</v>
      </c>
      <c r="N4483" s="38" t="s">
        <v>1410</v>
      </c>
      <c r="R4483" s="38" t="s">
        <v>16690</v>
      </c>
      <c r="V4483" s="38" t="s">
        <v>3689</v>
      </c>
      <c r="Y4483" s="38" t="s">
        <v>1335</v>
      </c>
      <c r="AA4483" s="38" t="s">
        <v>1170</v>
      </c>
      <c r="AE4483" s="38" t="s">
        <v>2950</v>
      </c>
      <c r="AG4483" s="38">
        <v>1</v>
      </c>
      <c r="AH4483" s="38" t="s">
        <v>4439</v>
      </c>
      <c r="AI4483" s="38" t="s">
        <v>4440</v>
      </c>
      <c r="AJ4483" s="38" t="s">
        <v>16702</v>
      </c>
      <c r="AL4483" s="301" t="s">
        <v>16652</v>
      </c>
      <c r="AO4483" s="29" t="s">
        <v>4442</v>
      </c>
      <c r="AR4483" s="29" t="str">
        <f t="shared" si="699"/>
        <v>1</v>
      </c>
      <c r="AS4483" s="29">
        <f t="shared" si="697"/>
        <v>0</v>
      </c>
      <c r="AW4483" s="29" t="str">
        <f t="shared" si="700"/>
        <v/>
      </c>
      <c r="AX4483" s="29" t="str">
        <f t="shared" si="692"/>
        <v/>
      </c>
      <c r="AY4483" s="29" t="str">
        <f t="shared" si="698"/>
        <v>https://media.mediathek-tanz-theater.de/iiif/2/nvt_img-501-002.JP2</v>
      </c>
      <c r="AZ4483" s="29" t="str">
        <f t="shared" si="693"/>
        <v>image/jp2</v>
      </c>
      <c r="BA4483" s="29" t="str">
        <f t="shared" si="694"/>
        <v>presentation/iiif</v>
      </c>
      <c r="BB4483" s="29" t="str">
        <f t="shared" si="695"/>
        <v>https://media.mediathek-tanz-theater.de/iiif/2/nvt_img-501-002.JP2/full/100,/0/default.jpg</v>
      </c>
      <c r="BC4483" s="29" t="str">
        <f t="shared" si="691"/>
        <v>image/jpeg</v>
      </c>
      <c r="BD4483" s="29" t="str">
        <f t="shared" si="696"/>
        <v>presentation/thumbnail</v>
      </c>
    </row>
    <row r="4484" spans="1:56" ht="25.5">
      <c r="A4484" s="29">
        <v>1</v>
      </c>
      <c r="B4484" s="29">
        <v>0</v>
      </c>
      <c r="C4484" s="38" t="s">
        <v>16703</v>
      </c>
      <c r="D4484" s="38" t="s">
        <v>16704</v>
      </c>
      <c r="F4484" s="38" t="s">
        <v>27098</v>
      </c>
      <c r="I4484" s="38" t="s">
        <v>4446</v>
      </c>
      <c r="J4484" s="38" t="s">
        <v>16700</v>
      </c>
      <c r="N4484" s="38" t="s">
        <v>1410</v>
      </c>
      <c r="R4484" s="38" t="s">
        <v>16690</v>
      </c>
      <c r="V4484" s="38" t="s">
        <v>3689</v>
      </c>
      <c r="Y4484" s="38" t="s">
        <v>1335</v>
      </c>
      <c r="AA4484" s="38" t="s">
        <v>1170</v>
      </c>
      <c r="AE4484" s="38" t="s">
        <v>2950</v>
      </c>
      <c r="AG4484" s="38">
        <v>1</v>
      </c>
      <c r="AH4484" s="38" t="s">
        <v>4439</v>
      </c>
      <c r="AI4484" s="38" t="s">
        <v>4440</v>
      </c>
      <c r="AJ4484" s="38" t="s">
        <v>4449</v>
      </c>
      <c r="AK4484" s="38" t="s">
        <v>16705</v>
      </c>
      <c r="AL4484" s="301" t="s">
        <v>16652</v>
      </c>
      <c r="AO4484" s="29" t="s">
        <v>4442</v>
      </c>
      <c r="AR4484" s="29" t="str">
        <f t="shared" si="699"/>
        <v>0</v>
      </c>
      <c r="AS4484" s="29">
        <f t="shared" si="697"/>
        <v>0</v>
      </c>
      <c r="AW4484" s="29" t="str">
        <f t="shared" si="700"/>
        <v/>
      </c>
      <c r="AX4484" s="29" t="str">
        <f t="shared" si="692"/>
        <v/>
      </c>
      <c r="AY4484" s="29" t="str">
        <f t="shared" si="698"/>
        <v>https://media.mediathek-tanz-theater.de/iiif/2/nvt_img-501-002-001.JP2</v>
      </c>
      <c r="AZ4484" s="29" t="str">
        <f t="shared" si="693"/>
        <v>image/jp2</v>
      </c>
      <c r="BA4484" s="29" t="str">
        <f t="shared" si="694"/>
        <v>presentation/iiif</v>
      </c>
      <c r="BB4484" s="29" t="str">
        <f t="shared" si="695"/>
        <v>https://media.mediathek-tanz-theater.de/iiif/2/nvt_img-501-002-001.JP2/full/100,/0/default.jpg</v>
      </c>
      <c r="BC4484" s="29" t="str">
        <f t="shared" ref="BC4484:BC4547" si="701">IF(NOT(BB4484=""),"image/jpeg","")</f>
        <v>image/jpeg</v>
      </c>
      <c r="BD4484" s="29" t="str">
        <f t="shared" si="696"/>
        <v>presentation/thumbnail</v>
      </c>
    </row>
    <row r="4485" spans="1:56" ht="25.5">
      <c r="A4485" s="29">
        <v>1</v>
      </c>
      <c r="B4485" s="29">
        <v>0</v>
      </c>
      <c r="C4485" s="38" t="s">
        <v>16706</v>
      </c>
      <c r="D4485" s="38" t="s">
        <v>16707</v>
      </c>
      <c r="F4485" s="38" t="s">
        <v>27098</v>
      </c>
      <c r="I4485" s="38" t="s">
        <v>4446</v>
      </c>
      <c r="J4485" s="38" t="s">
        <v>16700</v>
      </c>
      <c r="N4485" s="38" t="s">
        <v>1410</v>
      </c>
      <c r="R4485" s="38" t="s">
        <v>16690</v>
      </c>
      <c r="U4485" s="38" t="s">
        <v>1173</v>
      </c>
      <c r="V4485" s="38" t="s">
        <v>3689</v>
      </c>
      <c r="Y4485" s="38" t="s">
        <v>1335</v>
      </c>
      <c r="AA4485" s="38" t="s">
        <v>1170</v>
      </c>
      <c r="AE4485" s="38" t="s">
        <v>2950</v>
      </c>
      <c r="AG4485" s="38">
        <v>1</v>
      </c>
      <c r="AH4485" s="38" t="s">
        <v>4439</v>
      </c>
      <c r="AI4485" s="38" t="s">
        <v>4440</v>
      </c>
      <c r="AJ4485" s="38" t="s">
        <v>4449</v>
      </c>
      <c r="AK4485" s="38" t="s">
        <v>11170</v>
      </c>
      <c r="AL4485" s="301" t="s">
        <v>16652</v>
      </c>
      <c r="AO4485" s="29" t="s">
        <v>4442</v>
      </c>
      <c r="AR4485" s="29" t="str">
        <f t="shared" si="699"/>
        <v>0</v>
      </c>
      <c r="AS4485" s="29">
        <f t="shared" si="697"/>
        <v>0</v>
      </c>
      <c r="AW4485" s="29" t="str">
        <f t="shared" si="700"/>
        <v/>
      </c>
      <c r="AX4485" s="29" t="str">
        <f t="shared" ref="AX4485:AX4548" si="702">IF(NOT(AV4485=""),"archival/master","")</f>
        <v/>
      </c>
      <c r="AY4485" s="29" t="str">
        <f t="shared" si="698"/>
        <v>https://media.mediathek-tanz-theater.de/iiif/2/nvt_img-501-002-002.JP2</v>
      </c>
      <c r="AZ4485" s="29" t="str">
        <f t="shared" ref="AZ4485:AZ4548" si="703">IF(NOT(AY4485=""),"image/jp2","")</f>
        <v>image/jp2</v>
      </c>
      <c r="BA4485" s="29" t="str">
        <f t="shared" ref="BA4485:BA4548" si="704">IF(NOT(AY4485=""),"presentation/iiif","")</f>
        <v>presentation/iiif</v>
      </c>
      <c r="BB4485" s="29" t="str">
        <f t="shared" ref="BB4485:BB4548" si="705">"https://media.mediathek-tanz-theater.de/iiif/2/nvt_"&amp;C4485&amp;".JP2/full/100,/0/default.jpg"</f>
        <v>https://media.mediathek-tanz-theater.de/iiif/2/nvt_img-501-002-002.JP2/full/100,/0/default.jpg</v>
      </c>
      <c r="BC4485" s="29" t="str">
        <f t="shared" si="701"/>
        <v>image/jpeg</v>
      </c>
      <c r="BD4485" s="29" t="str">
        <f t="shared" ref="BD4485:BD4548" si="706">IF(NOT(BB4485=""),"presentation/thumbnail","")</f>
        <v>presentation/thumbnail</v>
      </c>
    </row>
    <row r="4486" spans="1:56" ht="25.5">
      <c r="A4486" s="29">
        <v>1</v>
      </c>
      <c r="B4486" s="29">
        <v>0</v>
      </c>
      <c r="C4486" s="38" t="s">
        <v>16708</v>
      </c>
      <c r="D4486" s="38" t="s">
        <v>16709</v>
      </c>
      <c r="F4486" s="38" t="s">
        <v>27098</v>
      </c>
      <c r="I4486" s="38" t="s">
        <v>4438</v>
      </c>
      <c r="J4486" t="s">
        <v>16686</v>
      </c>
      <c r="N4486" s="38" t="s">
        <v>1410</v>
      </c>
      <c r="R4486" s="38" t="s">
        <v>16690</v>
      </c>
      <c r="V4486" s="38" t="s">
        <v>3689</v>
      </c>
      <c r="Y4486" s="38" t="s">
        <v>1335</v>
      </c>
      <c r="AA4486" s="38" t="s">
        <v>1170</v>
      </c>
      <c r="AE4486" s="38" t="s">
        <v>2950</v>
      </c>
      <c r="AG4486" s="38">
        <v>1</v>
      </c>
      <c r="AH4486" s="38" t="s">
        <v>4439</v>
      </c>
      <c r="AI4486" s="38" t="s">
        <v>4440</v>
      </c>
      <c r="AJ4486" s="38" t="s">
        <v>16710</v>
      </c>
      <c r="AL4486" s="301" t="s">
        <v>16652</v>
      </c>
      <c r="AO4486" s="29" t="s">
        <v>4442</v>
      </c>
      <c r="AR4486" s="29" t="str">
        <f t="shared" si="699"/>
        <v>1</v>
      </c>
      <c r="AS4486" s="29">
        <f t="shared" ref="AS4486:AS4549" si="707">AT4486</f>
        <v>0</v>
      </c>
      <c r="AW4486" s="29" t="str">
        <f t="shared" si="700"/>
        <v/>
      </c>
      <c r="AX4486" s="29" t="str">
        <f t="shared" si="702"/>
        <v/>
      </c>
      <c r="AY4486" s="29" t="str">
        <f t="shared" ref="AY4486:AY4549" si="708">"https://media.mediathek-tanz-theater.de/iiif/2/nvt_"&amp;C4486&amp;".JP2"</f>
        <v>https://media.mediathek-tanz-theater.de/iiif/2/nvt_img-501-003.JP2</v>
      </c>
      <c r="AZ4486" s="29" t="str">
        <f t="shared" si="703"/>
        <v>image/jp2</v>
      </c>
      <c r="BA4486" s="29" t="str">
        <f t="shared" si="704"/>
        <v>presentation/iiif</v>
      </c>
      <c r="BB4486" s="29" t="str">
        <f t="shared" si="705"/>
        <v>https://media.mediathek-tanz-theater.de/iiif/2/nvt_img-501-003.JP2/full/100,/0/default.jpg</v>
      </c>
      <c r="BC4486" s="29" t="str">
        <f t="shared" si="701"/>
        <v>image/jpeg</v>
      </c>
      <c r="BD4486" s="29" t="str">
        <f t="shared" si="706"/>
        <v>presentation/thumbnail</v>
      </c>
    </row>
    <row r="4487" spans="1:56" ht="25.5">
      <c r="A4487" s="29">
        <v>1</v>
      </c>
      <c r="B4487" s="29">
        <v>0</v>
      </c>
      <c r="C4487" s="38" t="s">
        <v>16711</v>
      </c>
      <c r="D4487" s="38" t="s">
        <v>16712</v>
      </c>
      <c r="F4487" s="38" t="s">
        <v>27098</v>
      </c>
      <c r="I4487" s="38" t="s">
        <v>4446</v>
      </c>
      <c r="J4487" s="38" t="s">
        <v>16708</v>
      </c>
      <c r="N4487" s="38" t="s">
        <v>1410</v>
      </c>
      <c r="R4487" s="38" t="s">
        <v>16690</v>
      </c>
      <c r="U4487" s="38" t="s">
        <v>1173</v>
      </c>
      <c r="V4487" s="38" t="s">
        <v>3689</v>
      </c>
      <c r="Y4487" s="38" t="s">
        <v>1335</v>
      </c>
      <c r="AA4487" s="38" t="s">
        <v>1170</v>
      </c>
      <c r="AE4487" s="38" t="s">
        <v>2950</v>
      </c>
      <c r="AG4487" s="38">
        <v>1</v>
      </c>
      <c r="AH4487" s="38" t="s">
        <v>4439</v>
      </c>
      <c r="AI4487" s="38" t="s">
        <v>4440</v>
      </c>
      <c r="AJ4487" s="38" t="s">
        <v>4449</v>
      </c>
      <c r="AK4487" s="38" t="s">
        <v>11170</v>
      </c>
      <c r="AL4487" s="301" t="s">
        <v>16652</v>
      </c>
      <c r="AO4487" s="29" t="s">
        <v>4442</v>
      </c>
      <c r="AR4487" s="29" t="str">
        <f t="shared" ref="AR4487:AR4550" si="709">IF(OR(I4487="Negativmappe",I4487="Negativstreifen",I4487="Diapositivfilm",I4487="Fotomappe;(POSITIVE)",AND(I4487="Kostümfotografie",NOT(AE4487="DT")),AND(I4487="Fotografie",NOT(AE4487="DT")),AND(I4487="Porträtfotografie",NOT(AE4487="DT")),AND(I4487="Fotodokumentation",NOT(AE4487="DT")),AND(I4487="Bühnenbildfotografie",NOT(AE4487="DT"))),"1","0")</f>
        <v>0</v>
      </c>
      <c r="AS4487" s="29">
        <f t="shared" si="707"/>
        <v>0</v>
      </c>
      <c r="AW4487" s="29" t="str">
        <f t="shared" ref="AW4487:AW4550" si="710">IF(NOT(AV4487=""),"image/tiff","")</f>
        <v/>
      </c>
      <c r="AX4487" s="29" t="str">
        <f t="shared" si="702"/>
        <v/>
      </c>
      <c r="AY4487" s="29" t="str">
        <f t="shared" si="708"/>
        <v>https://media.mediathek-tanz-theater.de/iiif/2/nvt_img-501-003-001.JP2</v>
      </c>
      <c r="AZ4487" s="29" t="str">
        <f t="shared" si="703"/>
        <v>image/jp2</v>
      </c>
      <c r="BA4487" s="29" t="str">
        <f t="shared" si="704"/>
        <v>presentation/iiif</v>
      </c>
      <c r="BB4487" s="29" t="str">
        <f t="shared" si="705"/>
        <v>https://media.mediathek-tanz-theater.de/iiif/2/nvt_img-501-003-001.JP2/full/100,/0/default.jpg</v>
      </c>
      <c r="BC4487" s="29" t="str">
        <f t="shared" si="701"/>
        <v>image/jpeg</v>
      </c>
      <c r="BD4487" s="29" t="str">
        <f t="shared" si="706"/>
        <v>presentation/thumbnail</v>
      </c>
    </row>
    <row r="4488" spans="1:56" ht="25.5">
      <c r="A4488" s="29">
        <v>1</v>
      </c>
      <c r="B4488" s="29">
        <v>0</v>
      </c>
      <c r="C4488" s="38" t="s">
        <v>16713</v>
      </c>
      <c r="D4488" s="38" t="s">
        <v>16714</v>
      </c>
      <c r="F4488" s="38" t="s">
        <v>27098</v>
      </c>
      <c r="I4488" s="38" t="s">
        <v>4446</v>
      </c>
      <c r="J4488" s="38" t="s">
        <v>16708</v>
      </c>
      <c r="N4488" s="38" t="s">
        <v>1410</v>
      </c>
      <c r="R4488" s="38" t="s">
        <v>16690</v>
      </c>
      <c r="U4488" s="38" t="s">
        <v>1173</v>
      </c>
      <c r="V4488" s="38" t="s">
        <v>3689</v>
      </c>
      <c r="Y4488" s="38" t="s">
        <v>1335</v>
      </c>
      <c r="AA4488" s="38" t="s">
        <v>1170</v>
      </c>
      <c r="AE4488" s="38" t="s">
        <v>2950</v>
      </c>
      <c r="AG4488" s="38">
        <v>1</v>
      </c>
      <c r="AH4488" s="38" t="s">
        <v>4439</v>
      </c>
      <c r="AI4488" s="38" t="s">
        <v>4440</v>
      </c>
      <c r="AJ4488" s="38" t="s">
        <v>4449</v>
      </c>
      <c r="AK4488" s="38" t="s">
        <v>11170</v>
      </c>
      <c r="AL4488" s="301" t="s">
        <v>16652</v>
      </c>
      <c r="AO4488" s="29" t="s">
        <v>4442</v>
      </c>
      <c r="AR4488" s="29" t="str">
        <f t="shared" si="709"/>
        <v>0</v>
      </c>
      <c r="AS4488" s="29">
        <f t="shared" si="707"/>
        <v>0</v>
      </c>
      <c r="AW4488" s="29" t="str">
        <f t="shared" si="710"/>
        <v/>
      </c>
      <c r="AX4488" s="29" t="str">
        <f t="shared" si="702"/>
        <v/>
      </c>
      <c r="AY4488" s="29" t="str">
        <f t="shared" si="708"/>
        <v>https://media.mediathek-tanz-theater.de/iiif/2/nvt_img-501-003-002.JP2</v>
      </c>
      <c r="AZ4488" s="29" t="str">
        <f t="shared" si="703"/>
        <v>image/jp2</v>
      </c>
      <c r="BA4488" s="29" t="str">
        <f t="shared" si="704"/>
        <v>presentation/iiif</v>
      </c>
      <c r="BB4488" s="29" t="str">
        <f t="shared" si="705"/>
        <v>https://media.mediathek-tanz-theater.de/iiif/2/nvt_img-501-003-002.JP2/full/100,/0/default.jpg</v>
      </c>
      <c r="BC4488" s="29" t="str">
        <f t="shared" si="701"/>
        <v>image/jpeg</v>
      </c>
      <c r="BD4488" s="29" t="str">
        <f t="shared" si="706"/>
        <v>presentation/thumbnail</v>
      </c>
    </row>
    <row r="4489" spans="1:56" ht="25.5">
      <c r="A4489" s="29">
        <v>1</v>
      </c>
      <c r="B4489" s="29">
        <v>0</v>
      </c>
      <c r="C4489" s="38" t="s">
        <v>16715</v>
      </c>
      <c r="D4489" s="38" t="s">
        <v>16716</v>
      </c>
      <c r="F4489" s="38" t="s">
        <v>27098</v>
      </c>
      <c r="I4489" s="38" t="s">
        <v>4438</v>
      </c>
      <c r="J4489" t="s">
        <v>16686</v>
      </c>
      <c r="N4489" s="38" t="s">
        <v>1410</v>
      </c>
      <c r="R4489" s="38" t="s">
        <v>16690</v>
      </c>
      <c r="V4489" s="38" t="s">
        <v>3689</v>
      </c>
      <c r="Y4489" s="38" t="s">
        <v>1335</v>
      </c>
      <c r="AA4489" s="38" t="s">
        <v>1170</v>
      </c>
      <c r="AE4489" s="38" t="s">
        <v>2950</v>
      </c>
      <c r="AG4489" s="38">
        <v>1</v>
      </c>
      <c r="AH4489" s="38" t="s">
        <v>4439</v>
      </c>
      <c r="AI4489" s="38" t="s">
        <v>4440</v>
      </c>
      <c r="AJ4489" s="38" t="s">
        <v>15601</v>
      </c>
      <c r="AL4489" s="301" t="s">
        <v>16652</v>
      </c>
      <c r="AO4489" s="29" t="s">
        <v>4442</v>
      </c>
      <c r="AR4489" s="29" t="str">
        <f t="shared" si="709"/>
        <v>1</v>
      </c>
      <c r="AS4489" s="29">
        <f t="shared" si="707"/>
        <v>0</v>
      </c>
      <c r="AW4489" s="29" t="str">
        <f t="shared" si="710"/>
        <v/>
      </c>
      <c r="AX4489" s="29" t="str">
        <f t="shared" si="702"/>
        <v/>
      </c>
      <c r="AY4489" s="29" t="str">
        <f t="shared" si="708"/>
        <v>https://media.mediathek-tanz-theater.de/iiif/2/nvt_img-501-004.JP2</v>
      </c>
      <c r="AZ4489" s="29" t="str">
        <f t="shared" si="703"/>
        <v>image/jp2</v>
      </c>
      <c r="BA4489" s="29" t="str">
        <f t="shared" si="704"/>
        <v>presentation/iiif</v>
      </c>
      <c r="BB4489" s="29" t="str">
        <f t="shared" si="705"/>
        <v>https://media.mediathek-tanz-theater.de/iiif/2/nvt_img-501-004.JP2/full/100,/0/default.jpg</v>
      </c>
      <c r="BC4489" s="29" t="str">
        <f t="shared" si="701"/>
        <v>image/jpeg</v>
      </c>
      <c r="BD4489" s="29" t="str">
        <f t="shared" si="706"/>
        <v>presentation/thumbnail</v>
      </c>
    </row>
    <row r="4490" spans="1:56" ht="38.25">
      <c r="A4490" s="29">
        <v>1</v>
      </c>
      <c r="B4490" s="29">
        <v>0</v>
      </c>
      <c r="C4490" s="38" t="s">
        <v>16717</v>
      </c>
      <c r="D4490" s="38" t="s">
        <v>16718</v>
      </c>
      <c r="F4490" s="38" t="s">
        <v>27098</v>
      </c>
      <c r="I4490" s="38" t="s">
        <v>4446</v>
      </c>
      <c r="J4490" s="38" t="s">
        <v>16715</v>
      </c>
      <c r="N4490" s="38" t="s">
        <v>1410</v>
      </c>
      <c r="R4490" s="38" t="s">
        <v>16690</v>
      </c>
      <c r="V4490" s="38" t="s">
        <v>3689</v>
      </c>
      <c r="Y4490" s="38" t="s">
        <v>1335</v>
      </c>
      <c r="AA4490" s="38" t="s">
        <v>1170</v>
      </c>
      <c r="AE4490" s="38" t="s">
        <v>2950</v>
      </c>
      <c r="AG4490" s="38">
        <v>1</v>
      </c>
      <c r="AH4490" s="38" t="s">
        <v>4439</v>
      </c>
      <c r="AI4490" s="38" t="s">
        <v>4440</v>
      </c>
      <c r="AJ4490" s="38" t="s">
        <v>4449</v>
      </c>
      <c r="AK4490" s="38" t="s">
        <v>16719</v>
      </c>
      <c r="AL4490" s="301" t="s">
        <v>16652</v>
      </c>
      <c r="AO4490" s="29" t="s">
        <v>4442</v>
      </c>
      <c r="AR4490" s="29" t="str">
        <f t="shared" si="709"/>
        <v>0</v>
      </c>
      <c r="AS4490" s="29">
        <f t="shared" si="707"/>
        <v>0</v>
      </c>
      <c r="AW4490" s="29" t="str">
        <f t="shared" si="710"/>
        <v/>
      </c>
      <c r="AX4490" s="29" t="str">
        <f t="shared" si="702"/>
        <v/>
      </c>
      <c r="AY4490" s="29" t="str">
        <f t="shared" si="708"/>
        <v>https://media.mediathek-tanz-theater.de/iiif/2/nvt_img-501-004-001.JP2</v>
      </c>
      <c r="AZ4490" s="29" t="str">
        <f t="shared" si="703"/>
        <v>image/jp2</v>
      </c>
      <c r="BA4490" s="29" t="str">
        <f t="shared" si="704"/>
        <v>presentation/iiif</v>
      </c>
      <c r="BB4490" s="29" t="str">
        <f t="shared" si="705"/>
        <v>https://media.mediathek-tanz-theater.de/iiif/2/nvt_img-501-004-001.JP2/full/100,/0/default.jpg</v>
      </c>
      <c r="BC4490" s="29" t="str">
        <f t="shared" si="701"/>
        <v>image/jpeg</v>
      </c>
      <c r="BD4490" s="29" t="str">
        <f t="shared" si="706"/>
        <v>presentation/thumbnail</v>
      </c>
    </row>
    <row r="4491" spans="1:56" ht="38.25">
      <c r="A4491" s="29">
        <v>1</v>
      </c>
      <c r="B4491" s="29">
        <v>0</v>
      </c>
      <c r="C4491" s="38" t="s">
        <v>16720</v>
      </c>
      <c r="D4491" s="38" t="s">
        <v>16721</v>
      </c>
      <c r="F4491" s="38" t="s">
        <v>27098</v>
      </c>
      <c r="I4491" s="38" t="s">
        <v>4446</v>
      </c>
      <c r="J4491" s="38" t="s">
        <v>16715</v>
      </c>
      <c r="N4491" s="38" t="s">
        <v>1410</v>
      </c>
      <c r="R4491" s="38" t="s">
        <v>16690</v>
      </c>
      <c r="V4491" s="38" t="s">
        <v>3689</v>
      </c>
      <c r="Y4491" s="38" t="s">
        <v>1335</v>
      </c>
      <c r="AA4491" s="38" t="s">
        <v>1170</v>
      </c>
      <c r="AE4491" s="38" t="s">
        <v>2950</v>
      </c>
      <c r="AG4491" s="38">
        <v>1</v>
      </c>
      <c r="AH4491" s="38" t="s">
        <v>4439</v>
      </c>
      <c r="AI4491" s="38" t="s">
        <v>4440</v>
      </c>
      <c r="AJ4491" s="38" t="s">
        <v>4449</v>
      </c>
      <c r="AK4491" s="38" t="s">
        <v>16719</v>
      </c>
      <c r="AL4491" s="301" t="s">
        <v>16652</v>
      </c>
      <c r="AO4491" s="29" t="s">
        <v>4442</v>
      </c>
      <c r="AR4491" s="29" t="str">
        <f t="shared" si="709"/>
        <v>0</v>
      </c>
      <c r="AS4491" s="29">
        <f t="shared" si="707"/>
        <v>0</v>
      </c>
      <c r="AW4491" s="29" t="str">
        <f t="shared" si="710"/>
        <v/>
      </c>
      <c r="AX4491" s="29" t="str">
        <f t="shared" si="702"/>
        <v/>
      </c>
      <c r="AY4491" s="29" t="str">
        <f t="shared" si="708"/>
        <v>https://media.mediathek-tanz-theater.de/iiif/2/nvt_img-501-004-002.JP2</v>
      </c>
      <c r="AZ4491" s="29" t="str">
        <f t="shared" si="703"/>
        <v>image/jp2</v>
      </c>
      <c r="BA4491" s="29" t="str">
        <f t="shared" si="704"/>
        <v>presentation/iiif</v>
      </c>
      <c r="BB4491" s="29" t="str">
        <f t="shared" si="705"/>
        <v>https://media.mediathek-tanz-theater.de/iiif/2/nvt_img-501-004-002.JP2/full/100,/0/default.jpg</v>
      </c>
      <c r="BC4491" s="29" t="str">
        <f t="shared" si="701"/>
        <v>image/jpeg</v>
      </c>
      <c r="BD4491" s="29" t="str">
        <f t="shared" si="706"/>
        <v>presentation/thumbnail</v>
      </c>
    </row>
    <row r="4492" spans="1:56" ht="51">
      <c r="A4492" s="29">
        <v>1</v>
      </c>
      <c r="B4492" s="29">
        <v>0</v>
      </c>
      <c r="C4492" s="38" t="s">
        <v>16722</v>
      </c>
      <c r="D4492" s="38" t="s">
        <v>16723</v>
      </c>
      <c r="F4492" s="38" t="s">
        <v>27098</v>
      </c>
      <c r="I4492" s="38" t="s">
        <v>4446</v>
      </c>
      <c r="J4492" s="38" t="s">
        <v>16715</v>
      </c>
      <c r="N4492" s="38" t="s">
        <v>1410</v>
      </c>
      <c r="R4492" s="38" t="s">
        <v>16690</v>
      </c>
      <c r="Y4492" s="38" t="s">
        <v>1335</v>
      </c>
      <c r="AA4492" s="38" t="s">
        <v>1170</v>
      </c>
      <c r="AE4492" s="38" t="s">
        <v>2950</v>
      </c>
      <c r="AG4492" s="38">
        <v>1</v>
      </c>
      <c r="AH4492" s="38" t="s">
        <v>4439</v>
      </c>
      <c r="AI4492" s="38" t="s">
        <v>4440</v>
      </c>
      <c r="AJ4492" s="38" t="s">
        <v>4449</v>
      </c>
      <c r="AK4492" s="38" t="s">
        <v>16724</v>
      </c>
      <c r="AL4492" s="301" t="s">
        <v>16652</v>
      </c>
      <c r="AO4492" s="29" t="s">
        <v>4442</v>
      </c>
      <c r="AR4492" s="29" t="str">
        <f t="shared" si="709"/>
        <v>0</v>
      </c>
      <c r="AS4492" s="29">
        <f t="shared" si="707"/>
        <v>0</v>
      </c>
      <c r="AW4492" s="29" t="str">
        <f t="shared" si="710"/>
        <v/>
      </c>
      <c r="AX4492" s="29" t="str">
        <f t="shared" si="702"/>
        <v/>
      </c>
      <c r="AY4492" s="29" t="str">
        <f t="shared" si="708"/>
        <v>https://media.mediathek-tanz-theater.de/iiif/2/nvt_img-501-004-003.JP2</v>
      </c>
      <c r="AZ4492" s="29" t="str">
        <f t="shared" si="703"/>
        <v>image/jp2</v>
      </c>
      <c r="BA4492" s="29" t="str">
        <f t="shared" si="704"/>
        <v>presentation/iiif</v>
      </c>
      <c r="BB4492" s="29" t="str">
        <f t="shared" si="705"/>
        <v>https://media.mediathek-tanz-theater.de/iiif/2/nvt_img-501-004-003.JP2/full/100,/0/default.jpg</v>
      </c>
      <c r="BC4492" s="29" t="str">
        <f t="shared" si="701"/>
        <v>image/jpeg</v>
      </c>
      <c r="BD4492" s="29" t="str">
        <f t="shared" si="706"/>
        <v>presentation/thumbnail</v>
      </c>
    </row>
    <row r="4493" spans="1:56" ht="102">
      <c r="A4493" s="29">
        <v>0</v>
      </c>
      <c r="B4493" s="29">
        <v>0</v>
      </c>
      <c r="C4493" t="s">
        <v>16725</v>
      </c>
      <c r="F4493" s="38" t="s">
        <v>27098</v>
      </c>
      <c r="I4493" s="38" t="s">
        <v>4431</v>
      </c>
      <c r="J4493" s="406"/>
      <c r="M4493" s="311"/>
      <c r="U4493"/>
      <c r="AB4493" s="38" t="s">
        <v>16687</v>
      </c>
      <c r="AC4493" s="38" t="s">
        <v>4433</v>
      </c>
      <c r="AE4493" s="38" t="s">
        <v>2950</v>
      </c>
      <c r="AG4493" s="38">
        <v>1</v>
      </c>
      <c r="AJ4493" s="38" t="s">
        <v>5115</v>
      </c>
      <c r="AL4493" s="301" t="s">
        <v>16652</v>
      </c>
      <c r="AR4493" s="29" t="str">
        <f t="shared" si="709"/>
        <v>1</v>
      </c>
      <c r="AS4493" s="29">
        <f t="shared" si="707"/>
        <v>0</v>
      </c>
      <c r="AT4493" s="29">
        <v>0</v>
      </c>
      <c r="AW4493" s="29" t="str">
        <f t="shared" si="710"/>
        <v/>
      </c>
      <c r="AX4493" s="29" t="str">
        <f t="shared" si="702"/>
        <v/>
      </c>
      <c r="AY4493" s="29" t="str">
        <f t="shared" si="708"/>
        <v>https://media.mediathek-tanz-theater.de/iiif/2/nvt_img-502.JP2</v>
      </c>
      <c r="AZ4493" s="29" t="str">
        <f t="shared" si="703"/>
        <v>image/jp2</v>
      </c>
      <c r="BA4493" s="29" t="str">
        <f t="shared" si="704"/>
        <v>presentation/iiif</v>
      </c>
      <c r="BB4493" s="29" t="str">
        <f t="shared" si="705"/>
        <v>https://media.mediathek-tanz-theater.de/iiif/2/nvt_img-502.JP2/full/100,/0/default.jpg</v>
      </c>
      <c r="BC4493" s="29" t="str">
        <f t="shared" si="701"/>
        <v>image/jpeg</v>
      </c>
      <c r="BD4493" s="29" t="str">
        <f t="shared" si="706"/>
        <v>presentation/thumbnail</v>
      </c>
    </row>
    <row r="4494" spans="1:56" ht="25.5">
      <c r="A4494" s="29">
        <v>1</v>
      </c>
      <c r="B4494" s="29">
        <v>0</v>
      </c>
      <c r="C4494" s="38" t="s">
        <v>16726</v>
      </c>
      <c r="D4494" s="38" t="s">
        <v>16727</v>
      </c>
      <c r="F4494" s="38" t="s">
        <v>27098</v>
      </c>
      <c r="I4494" s="38" t="s">
        <v>4438</v>
      </c>
      <c r="J4494" t="s">
        <v>16725</v>
      </c>
      <c r="N4494" s="38" t="s">
        <v>1410</v>
      </c>
      <c r="R4494" s="38" t="s">
        <v>16609</v>
      </c>
      <c r="V4494" s="38" t="s">
        <v>3689</v>
      </c>
      <c r="Y4494" s="38" t="s">
        <v>1335</v>
      </c>
      <c r="AA4494" s="38" t="s">
        <v>1170</v>
      </c>
      <c r="AE4494" s="38" t="s">
        <v>2950</v>
      </c>
      <c r="AG4494" s="38">
        <v>1</v>
      </c>
      <c r="AH4494" s="38" t="s">
        <v>4439</v>
      </c>
      <c r="AI4494" s="38" t="s">
        <v>4440</v>
      </c>
      <c r="AJ4494" s="38" t="s">
        <v>16669</v>
      </c>
      <c r="AL4494" s="301" t="s">
        <v>16652</v>
      </c>
      <c r="AO4494" s="29" t="s">
        <v>4442</v>
      </c>
      <c r="AR4494" s="29" t="str">
        <f t="shared" si="709"/>
        <v>1</v>
      </c>
      <c r="AS4494" s="29">
        <f t="shared" si="707"/>
        <v>0</v>
      </c>
      <c r="AW4494" s="29" t="str">
        <f t="shared" si="710"/>
        <v/>
      </c>
      <c r="AX4494" s="29" t="str">
        <f t="shared" si="702"/>
        <v/>
      </c>
      <c r="AY4494" s="29" t="str">
        <f t="shared" si="708"/>
        <v>https://media.mediathek-tanz-theater.de/iiif/2/nvt_img-502-001.JP2</v>
      </c>
      <c r="AZ4494" s="29" t="str">
        <f t="shared" si="703"/>
        <v>image/jp2</v>
      </c>
      <c r="BA4494" s="29" t="str">
        <f t="shared" si="704"/>
        <v>presentation/iiif</v>
      </c>
      <c r="BB4494" s="29" t="str">
        <f t="shared" si="705"/>
        <v>https://media.mediathek-tanz-theater.de/iiif/2/nvt_img-502-001.JP2/full/100,/0/default.jpg</v>
      </c>
      <c r="BC4494" s="29" t="str">
        <f t="shared" si="701"/>
        <v>image/jpeg</v>
      </c>
      <c r="BD4494" s="29" t="str">
        <f t="shared" si="706"/>
        <v>presentation/thumbnail</v>
      </c>
    </row>
    <row r="4495" spans="1:56" ht="51">
      <c r="A4495" s="29">
        <v>1</v>
      </c>
      <c r="B4495" s="29">
        <v>0</v>
      </c>
      <c r="C4495" s="38" t="s">
        <v>16728</v>
      </c>
      <c r="D4495" s="38" t="s">
        <v>16729</v>
      </c>
      <c r="F4495" s="38" t="s">
        <v>27098</v>
      </c>
      <c r="I4495" s="38" t="s">
        <v>4446</v>
      </c>
      <c r="J4495" s="38" t="s">
        <v>16726</v>
      </c>
      <c r="N4495" s="38" t="s">
        <v>1410</v>
      </c>
      <c r="R4495" s="38" t="s">
        <v>16609</v>
      </c>
      <c r="V4495" s="38" t="s">
        <v>3689</v>
      </c>
      <c r="Y4495" s="38" t="s">
        <v>1335</v>
      </c>
      <c r="AA4495" s="38" t="s">
        <v>1170</v>
      </c>
      <c r="AE4495" s="38" t="s">
        <v>2950</v>
      </c>
      <c r="AG4495" s="38">
        <v>1</v>
      </c>
      <c r="AH4495" s="38" t="s">
        <v>4439</v>
      </c>
      <c r="AI4495" s="38" t="s">
        <v>4440</v>
      </c>
      <c r="AJ4495" s="38" t="s">
        <v>4449</v>
      </c>
      <c r="AK4495" s="38" t="s">
        <v>16730</v>
      </c>
      <c r="AL4495" s="301" t="s">
        <v>16652</v>
      </c>
      <c r="AO4495" s="29" t="s">
        <v>4442</v>
      </c>
      <c r="AR4495" s="29" t="str">
        <f t="shared" si="709"/>
        <v>0</v>
      </c>
      <c r="AS4495" s="29">
        <f t="shared" si="707"/>
        <v>0</v>
      </c>
      <c r="AW4495" s="29" t="str">
        <f t="shared" si="710"/>
        <v/>
      </c>
      <c r="AX4495" s="29" t="str">
        <f t="shared" si="702"/>
        <v/>
      </c>
      <c r="AY4495" s="29" t="str">
        <f t="shared" si="708"/>
        <v>https://media.mediathek-tanz-theater.de/iiif/2/nvt_img-502-001-001.JP2</v>
      </c>
      <c r="AZ4495" s="29" t="str">
        <f t="shared" si="703"/>
        <v>image/jp2</v>
      </c>
      <c r="BA4495" s="29" t="str">
        <f t="shared" si="704"/>
        <v>presentation/iiif</v>
      </c>
      <c r="BB4495" s="29" t="str">
        <f t="shared" si="705"/>
        <v>https://media.mediathek-tanz-theater.de/iiif/2/nvt_img-502-001-001.JP2/full/100,/0/default.jpg</v>
      </c>
      <c r="BC4495" s="29" t="str">
        <f t="shared" si="701"/>
        <v>image/jpeg</v>
      </c>
      <c r="BD4495" s="29" t="str">
        <f t="shared" si="706"/>
        <v>presentation/thumbnail</v>
      </c>
    </row>
    <row r="4496" spans="1:56" ht="25.5">
      <c r="A4496" s="29">
        <v>1</v>
      </c>
      <c r="B4496" s="29">
        <v>0</v>
      </c>
      <c r="C4496" s="38" t="s">
        <v>16731</v>
      </c>
      <c r="D4496" s="38" t="s">
        <v>16732</v>
      </c>
      <c r="F4496" s="38" t="s">
        <v>27098</v>
      </c>
      <c r="H4496" s="38" t="s">
        <v>5078</v>
      </c>
      <c r="I4496" s="38" t="s">
        <v>4446</v>
      </c>
      <c r="J4496" s="38" t="s">
        <v>16726</v>
      </c>
      <c r="N4496" s="38" t="s">
        <v>1410</v>
      </c>
      <c r="R4496" s="38" t="s">
        <v>16609</v>
      </c>
      <c r="V4496" s="38" t="s">
        <v>3689</v>
      </c>
      <c r="Y4496" s="38" t="s">
        <v>1335</v>
      </c>
      <c r="AA4496" s="38" t="s">
        <v>1170</v>
      </c>
      <c r="AE4496" s="38" t="s">
        <v>2950</v>
      </c>
      <c r="AG4496" s="38">
        <v>1</v>
      </c>
      <c r="AH4496" s="38" t="s">
        <v>4439</v>
      </c>
      <c r="AI4496" s="38" t="s">
        <v>4440</v>
      </c>
      <c r="AJ4496" s="38" t="s">
        <v>4449</v>
      </c>
      <c r="AK4496" s="38" t="s">
        <v>16733</v>
      </c>
      <c r="AL4496" s="301" t="s">
        <v>16652</v>
      </c>
      <c r="AO4496" s="29" t="s">
        <v>4442</v>
      </c>
      <c r="AR4496" s="29" t="str">
        <f t="shared" si="709"/>
        <v>0</v>
      </c>
      <c r="AS4496" s="29">
        <f t="shared" si="707"/>
        <v>0</v>
      </c>
      <c r="AW4496" s="29" t="str">
        <f t="shared" si="710"/>
        <v/>
      </c>
      <c r="AX4496" s="29" t="str">
        <f t="shared" si="702"/>
        <v/>
      </c>
      <c r="AY4496" s="29" t="str">
        <f t="shared" si="708"/>
        <v>https://media.mediathek-tanz-theater.de/iiif/2/nvt_img-502-001-002.JP2</v>
      </c>
      <c r="AZ4496" s="29" t="str">
        <f t="shared" si="703"/>
        <v>image/jp2</v>
      </c>
      <c r="BA4496" s="29" t="str">
        <f t="shared" si="704"/>
        <v>presentation/iiif</v>
      </c>
      <c r="BB4496" s="29" t="str">
        <f t="shared" si="705"/>
        <v>https://media.mediathek-tanz-theater.de/iiif/2/nvt_img-502-001-002.JP2/full/100,/0/default.jpg</v>
      </c>
      <c r="BC4496" s="29" t="str">
        <f t="shared" si="701"/>
        <v>image/jpeg</v>
      </c>
      <c r="BD4496" s="29" t="str">
        <f t="shared" si="706"/>
        <v>presentation/thumbnail</v>
      </c>
    </row>
    <row r="4497" spans="1:56" ht="25.5">
      <c r="A4497" s="29">
        <v>1</v>
      </c>
      <c r="B4497" s="29">
        <v>0</v>
      </c>
      <c r="C4497" s="38" t="s">
        <v>16734</v>
      </c>
      <c r="D4497" s="38" t="s">
        <v>16735</v>
      </c>
      <c r="F4497" s="38" t="s">
        <v>27098</v>
      </c>
      <c r="I4497" s="38" t="s">
        <v>4446</v>
      </c>
      <c r="J4497" s="38" t="s">
        <v>16726</v>
      </c>
      <c r="N4497" s="38" t="s">
        <v>1410</v>
      </c>
      <c r="R4497" s="38" t="s">
        <v>16609</v>
      </c>
      <c r="U4497" s="38" t="s">
        <v>15393</v>
      </c>
      <c r="V4497" s="38" t="s">
        <v>3689</v>
      </c>
      <c r="Y4497" s="38" t="s">
        <v>1335</v>
      </c>
      <c r="AA4497" s="38" t="s">
        <v>1170</v>
      </c>
      <c r="AE4497" s="38" t="s">
        <v>2950</v>
      </c>
      <c r="AG4497" s="38">
        <v>1</v>
      </c>
      <c r="AH4497" s="38" t="s">
        <v>4439</v>
      </c>
      <c r="AI4497" s="38" t="s">
        <v>4440</v>
      </c>
      <c r="AJ4497" s="38" t="s">
        <v>4449</v>
      </c>
      <c r="AK4497" s="38" t="s">
        <v>16733</v>
      </c>
      <c r="AL4497" s="301" t="s">
        <v>16652</v>
      </c>
      <c r="AO4497" s="29" t="s">
        <v>4442</v>
      </c>
      <c r="AR4497" s="29" t="str">
        <f t="shared" si="709"/>
        <v>0</v>
      </c>
      <c r="AS4497" s="29">
        <f t="shared" si="707"/>
        <v>0</v>
      </c>
      <c r="AW4497" s="29" t="str">
        <f t="shared" si="710"/>
        <v/>
      </c>
      <c r="AX4497" s="29" t="str">
        <f t="shared" si="702"/>
        <v/>
      </c>
      <c r="AY4497" s="29" t="str">
        <f t="shared" si="708"/>
        <v>https://media.mediathek-tanz-theater.de/iiif/2/nvt_img-502-001-003.JP2</v>
      </c>
      <c r="AZ4497" s="29" t="str">
        <f t="shared" si="703"/>
        <v>image/jp2</v>
      </c>
      <c r="BA4497" s="29" t="str">
        <f t="shared" si="704"/>
        <v>presentation/iiif</v>
      </c>
      <c r="BB4497" s="29" t="str">
        <f t="shared" si="705"/>
        <v>https://media.mediathek-tanz-theater.de/iiif/2/nvt_img-502-001-003.JP2/full/100,/0/default.jpg</v>
      </c>
      <c r="BC4497" s="29" t="str">
        <f t="shared" si="701"/>
        <v>image/jpeg</v>
      </c>
      <c r="BD4497" s="29" t="str">
        <f t="shared" si="706"/>
        <v>presentation/thumbnail</v>
      </c>
    </row>
    <row r="4498" spans="1:56" ht="25.5">
      <c r="A4498" s="29">
        <v>1</v>
      </c>
      <c r="B4498" s="29">
        <v>0</v>
      </c>
      <c r="C4498" s="38" t="s">
        <v>16736</v>
      </c>
      <c r="D4498" s="38" t="s">
        <v>16737</v>
      </c>
      <c r="F4498" s="38" t="s">
        <v>27098</v>
      </c>
      <c r="I4498" s="38" t="s">
        <v>4438</v>
      </c>
      <c r="J4498" t="s">
        <v>16725</v>
      </c>
      <c r="N4498" s="38" t="s">
        <v>1410</v>
      </c>
      <c r="R4498" s="38" t="s">
        <v>16609</v>
      </c>
      <c r="V4498" s="38" t="s">
        <v>3689</v>
      </c>
      <c r="Y4498" s="38" t="s">
        <v>1335</v>
      </c>
      <c r="AA4498" s="38" t="s">
        <v>1170</v>
      </c>
      <c r="AE4498" s="38" t="s">
        <v>2950</v>
      </c>
      <c r="AG4498" s="38">
        <v>1</v>
      </c>
      <c r="AH4498" s="38" t="s">
        <v>4439</v>
      </c>
      <c r="AI4498" s="38" t="s">
        <v>4440</v>
      </c>
      <c r="AJ4498" s="38" t="s">
        <v>15875</v>
      </c>
      <c r="AL4498" s="301" t="s">
        <v>16652</v>
      </c>
      <c r="AO4498" s="29" t="s">
        <v>4442</v>
      </c>
      <c r="AR4498" s="29" t="str">
        <f t="shared" si="709"/>
        <v>1</v>
      </c>
      <c r="AS4498" s="29">
        <f t="shared" si="707"/>
        <v>0</v>
      </c>
      <c r="AW4498" s="29" t="str">
        <f t="shared" si="710"/>
        <v/>
      </c>
      <c r="AX4498" s="29" t="str">
        <f t="shared" si="702"/>
        <v/>
      </c>
      <c r="AY4498" s="29" t="str">
        <f t="shared" si="708"/>
        <v>https://media.mediathek-tanz-theater.de/iiif/2/nvt_img-502-002.JP2</v>
      </c>
      <c r="AZ4498" s="29" t="str">
        <f t="shared" si="703"/>
        <v>image/jp2</v>
      </c>
      <c r="BA4498" s="29" t="str">
        <f t="shared" si="704"/>
        <v>presentation/iiif</v>
      </c>
      <c r="BB4498" s="29" t="str">
        <f t="shared" si="705"/>
        <v>https://media.mediathek-tanz-theater.de/iiif/2/nvt_img-502-002.JP2/full/100,/0/default.jpg</v>
      </c>
      <c r="BC4498" s="29" t="str">
        <f t="shared" si="701"/>
        <v>image/jpeg</v>
      </c>
      <c r="BD4498" s="29" t="str">
        <f t="shared" si="706"/>
        <v>presentation/thumbnail</v>
      </c>
    </row>
    <row r="4499" spans="1:56" ht="38.25">
      <c r="A4499" s="29">
        <v>1</v>
      </c>
      <c r="B4499" s="29">
        <v>0</v>
      </c>
      <c r="C4499" s="38" t="s">
        <v>16738</v>
      </c>
      <c r="D4499" s="38" t="s">
        <v>16739</v>
      </c>
      <c r="F4499" s="38" t="s">
        <v>27098</v>
      </c>
      <c r="I4499" s="38" t="s">
        <v>4446</v>
      </c>
      <c r="J4499" s="38" t="s">
        <v>16736</v>
      </c>
      <c r="N4499" s="38" t="s">
        <v>1410</v>
      </c>
      <c r="R4499" s="38" t="s">
        <v>16609</v>
      </c>
      <c r="U4499" s="38" t="s">
        <v>15393</v>
      </c>
      <c r="V4499" s="38" t="s">
        <v>3689</v>
      </c>
      <c r="Y4499" s="38" t="s">
        <v>1335</v>
      </c>
      <c r="AA4499" s="38" t="s">
        <v>1170</v>
      </c>
      <c r="AE4499" s="38" t="s">
        <v>2950</v>
      </c>
      <c r="AG4499" s="38">
        <v>1</v>
      </c>
      <c r="AH4499" s="38" t="s">
        <v>4439</v>
      </c>
      <c r="AI4499" s="38" t="s">
        <v>4440</v>
      </c>
      <c r="AJ4499" s="38" t="s">
        <v>4449</v>
      </c>
      <c r="AK4499" s="38" t="s">
        <v>16740</v>
      </c>
      <c r="AL4499" s="301" t="s">
        <v>16652</v>
      </c>
      <c r="AO4499" s="29" t="s">
        <v>4442</v>
      </c>
      <c r="AR4499" s="29" t="str">
        <f t="shared" si="709"/>
        <v>0</v>
      </c>
      <c r="AS4499" s="29">
        <f t="shared" si="707"/>
        <v>0</v>
      </c>
      <c r="AW4499" s="29" t="str">
        <f t="shared" si="710"/>
        <v/>
      </c>
      <c r="AX4499" s="29" t="str">
        <f t="shared" si="702"/>
        <v/>
      </c>
      <c r="AY4499" s="29" t="str">
        <f t="shared" si="708"/>
        <v>https://media.mediathek-tanz-theater.de/iiif/2/nvt_img-502-002-001.JP2</v>
      </c>
      <c r="AZ4499" s="29" t="str">
        <f t="shared" si="703"/>
        <v>image/jp2</v>
      </c>
      <c r="BA4499" s="29" t="str">
        <f t="shared" si="704"/>
        <v>presentation/iiif</v>
      </c>
      <c r="BB4499" s="29" t="str">
        <f t="shared" si="705"/>
        <v>https://media.mediathek-tanz-theater.de/iiif/2/nvt_img-502-002-001.JP2/full/100,/0/default.jpg</v>
      </c>
      <c r="BC4499" s="29" t="str">
        <f t="shared" si="701"/>
        <v>image/jpeg</v>
      </c>
      <c r="BD4499" s="29" t="str">
        <f t="shared" si="706"/>
        <v>presentation/thumbnail</v>
      </c>
    </row>
    <row r="4500" spans="1:56" ht="25.5">
      <c r="A4500" s="29">
        <v>1</v>
      </c>
      <c r="B4500" s="29">
        <v>0</v>
      </c>
      <c r="C4500" s="38" t="s">
        <v>16741</v>
      </c>
      <c r="D4500" s="38" t="s">
        <v>16742</v>
      </c>
      <c r="F4500" s="38" t="s">
        <v>27098</v>
      </c>
      <c r="I4500" s="38" t="s">
        <v>4446</v>
      </c>
      <c r="J4500" s="38" t="s">
        <v>16736</v>
      </c>
      <c r="N4500" s="38" t="s">
        <v>1410</v>
      </c>
      <c r="R4500" s="38" t="s">
        <v>16609</v>
      </c>
      <c r="U4500" s="38" t="s">
        <v>3713</v>
      </c>
      <c r="V4500" s="38" t="s">
        <v>3689</v>
      </c>
      <c r="Y4500" s="38" t="s">
        <v>1335</v>
      </c>
      <c r="AA4500" s="38" t="s">
        <v>1170</v>
      </c>
      <c r="AE4500" s="38" t="s">
        <v>2950</v>
      </c>
      <c r="AG4500" s="38">
        <v>1</v>
      </c>
      <c r="AH4500" s="38" t="s">
        <v>4439</v>
      </c>
      <c r="AI4500" s="38" t="s">
        <v>4440</v>
      </c>
      <c r="AJ4500" s="38" t="s">
        <v>4449</v>
      </c>
      <c r="AK4500" s="38" t="s">
        <v>16743</v>
      </c>
      <c r="AL4500" s="301" t="s">
        <v>16652</v>
      </c>
      <c r="AO4500" s="29" t="s">
        <v>4442</v>
      </c>
      <c r="AR4500" s="29" t="str">
        <f t="shared" si="709"/>
        <v>0</v>
      </c>
      <c r="AS4500" s="29">
        <f t="shared" si="707"/>
        <v>0</v>
      </c>
      <c r="AW4500" s="29" t="str">
        <f t="shared" si="710"/>
        <v/>
      </c>
      <c r="AX4500" s="29" t="str">
        <f t="shared" si="702"/>
        <v/>
      </c>
      <c r="AY4500" s="29" t="str">
        <f t="shared" si="708"/>
        <v>https://media.mediathek-tanz-theater.de/iiif/2/nvt_img-502-002-002.JP2</v>
      </c>
      <c r="AZ4500" s="29" t="str">
        <f t="shared" si="703"/>
        <v>image/jp2</v>
      </c>
      <c r="BA4500" s="29" t="str">
        <f t="shared" si="704"/>
        <v>presentation/iiif</v>
      </c>
      <c r="BB4500" s="29" t="str">
        <f t="shared" si="705"/>
        <v>https://media.mediathek-tanz-theater.de/iiif/2/nvt_img-502-002-002.JP2/full/100,/0/default.jpg</v>
      </c>
      <c r="BC4500" s="29" t="str">
        <f t="shared" si="701"/>
        <v>image/jpeg</v>
      </c>
      <c r="BD4500" s="29" t="str">
        <f t="shared" si="706"/>
        <v>presentation/thumbnail</v>
      </c>
    </row>
    <row r="4501" spans="1:56" ht="25.5">
      <c r="A4501" s="29">
        <v>1</v>
      </c>
      <c r="B4501" s="29">
        <v>0</v>
      </c>
      <c r="C4501" s="38" t="s">
        <v>16744</v>
      </c>
      <c r="D4501" s="38" t="s">
        <v>16745</v>
      </c>
      <c r="F4501" s="38" t="s">
        <v>27098</v>
      </c>
      <c r="I4501" s="38" t="s">
        <v>4446</v>
      </c>
      <c r="J4501" s="38" t="s">
        <v>16736</v>
      </c>
      <c r="N4501" s="38" t="s">
        <v>1410</v>
      </c>
      <c r="R4501" s="38" t="s">
        <v>16609</v>
      </c>
      <c r="V4501" s="38" t="s">
        <v>3689</v>
      </c>
      <c r="Y4501" s="38" t="s">
        <v>1335</v>
      </c>
      <c r="AA4501" s="38" t="s">
        <v>1170</v>
      </c>
      <c r="AE4501" s="38" t="s">
        <v>2950</v>
      </c>
      <c r="AG4501" s="38">
        <v>1</v>
      </c>
      <c r="AH4501" s="38" t="s">
        <v>4439</v>
      </c>
      <c r="AI4501" s="38" t="s">
        <v>4440</v>
      </c>
      <c r="AJ4501" s="38" t="s">
        <v>4449</v>
      </c>
      <c r="AK4501" s="38" t="s">
        <v>16743</v>
      </c>
      <c r="AL4501" s="301" t="s">
        <v>16652</v>
      </c>
      <c r="AO4501" s="29" t="s">
        <v>4442</v>
      </c>
      <c r="AR4501" s="29" t="str">
        <f t="shared" si="709"/>
        <v>0</v>
      </c>
      <c r="AS4501" s="29">
        <f t="shared" si="707"/>
        <v>0</v>
      </c>
      <c r="AW4501" s="29" t="str">
        <f t="shared" si="710"/>
        <v/>
      </c>
      <c r="AX4501" s="29" t="str">
        <f t="shared" si="702"/>
        <v/>
      </c>
      <c r="AY4501" s="29" t="str">
        <f t="shared" si="708"/>
        <v>https://media.mediathek-tanz-theater.de/iiif/2/nvt_img-502-002-003.JP2</v>
      </c>
      <c r="AZ4501" s="29" t="str">
        <f t="shared" si="703"/>
        <v>image/jp2</v>
      </c>
      <c r="BA4501" s="29" t="str">
        <f t="shared" si="704"/>
        <v>presentation/iiif</v>
      </c>
      <c r="BB4501" s="29" t="str">
        <f t="shared" si="705"/>
        <v>https://media.mediathek-tanz-theater.de/iiif/2/nvt_img-502-002-003.JP2/full/100,/0/default.jpg</v>
      </c>
      <c r="BC4501" s="29" t="str">
        <f t="shared" si="701"/>
        <v>image/jpeg</v>
      </c>
      <c r="BD4501" s="29" t="str">
        <f t="shared" si="706"/>
        <v>presentation/thumbnail</v>
      </c>
    </row>
    <row r="4502" spans="1:56" ht="25.5">
      <c r="A4502" s="29">
        <v>1</v>
      </c>
      <c r="B4502" s="29">
        <v>0</v>
      </c>
      <c r="C4502" s="38" t="s">
        <v>16746</v>
      </c>
      <c r="D4502" s="38" t="s">
        <v>16747</v>
      </c>
      <c r="F4502" s="38" t="s">
        <v>27098</v>
      </c>
      <c r="I4502" s="38" t="s">
        <v>4438</v>
      </c>
      <c r="J4502" t="s">
        <v>16725</v>
      </c>
      <c r="N4502" s="38" t="s">
        <v>1410</v>
      </c>
      <c r="R4502" s="38" t="s">
        <v>16609</v>
      </c>
      <c r="U4502" s="38" t="s">
        <v>16748</v>
      </c>
      <c r="V4502" s="38" t="s">
        <v>3689</v>
      </c>
      <c r="Y4502" s="38" t="s">
        <v>1335</v>
      </c>
      <c r="AA4502" s="38" t="s">
        <v>1170</v>
      </c>
      <c r="AE4502" s="38" t="s">
        <v>2950</v>
      </c>
      <c r="AG4502" s="38">
        <v>1</v>
      </c>
      <c r="AH4502" s="38" t="s">
        <v>4439</v>
      </c>
      <c r="AI4502" s="38" t="s">
        <v>4440</v>
      </c>
      <c r="AJ4502" s="38" t="s">
        <v>14050</v>
      </c>
      <c r="AL4502" s="301" t="s">
        <v>16652</v>
      </c>
      <c r="AO4502" s="29" t="s">
        <v>4442</v>
      </c>
      <c r="AR4502" s="29" t="str">
        <f t="shared" si="709"/>
        <v>1</v>
      </c>
      <c r="AS4502" s="29">
        <f t="shared" si="707"/>
        <v>0</v>
      </c>
      <c r="AW4502" s="29" t="str">
        <f t="shared" si="710"/>
        <v/>
      </c>
      <c r="AX4502" s="29" t="str">
        <f t="shared" si="702"/>
        <v/>
      </c>
      <c r="AY4502" s="29" t="str">
        <f t="shared" si="708"/>
        <v>https://media.mediathek-tanz-theater.de/iiif/2/nvt_img-502-003.JP2</v>
      </c>
      <c r="AZ4502" s="29" t="str">
        <f t="shared" si="703"/>
        <v>image/jp2</v>
      </c>
      <c r="BA4502" s="29" t="str">
        <f t="shared" si="704"/>
        <v>presentation/iiif</v>
      </c>
      <c r="BB4502" s="29" t="str">
        <f t="shared" si="705"/>
        <v>https://media.mediathek-tanz-theater.de/iiif/2/nvt_img-502-003.JP2/full/100,/0/default.jpg</v>
      </c>
      <c r="BC4502" s="29" t="str">
        <f t="shared" si="701"/>
        <v>image/jpeg</v>
      </c>
      <c r="BD4502" s="29" t="str">
        <f t="shared" si="706"/>
        <v>presentation/thumbnail</v>
      </c>
    </row>
    <row r="4503" spans="1:56" ht="25.5">
      <c r="A4503" s="29">
        <v>1</v>
      </c>
      <c r="B4503" s="29">
        <v>0</v>
      </c>
      <c r="C4503" s="38" t="s">
        <v>16749</v>
      </c>
      <c r="D4503" s="38" t="s">
        <v>16750</v>
      </c>
      <c r="F4503" s="38" t="s">
        <v>27098</v>
      </c>
      <c r="I4503" s="38" t="s">
        <v>4446</v>
      </c>
      <c r="J4503" s="38" t="s">
        <v>16746</v>
      </c>
      <c r="N4503" s="38" t="s">
        <v>1410</v>
      </c>
      <c r="R4503" s="38" t="s">
        <v>16609</v>
      </c>
      <c r="U4503" s="38" t="s">
        <v>16751</v>
      </c>
      <c r="V4503" s="38" t="s">
        <v>3689</v>
      </c>
      <c r="Y4503" s="38" t="s">
        <v>1335</v>
      </c>
      <c r="AA4503" s="38" t="s">
        <v>1170</v>
      </c>
      <c r="AE4503" s="38" t="s">
        <v>2950</v>
      </c>
      <c r="AG4503" s="38">
        <v>1</v>
      </c>
      <c r="AH4503" s="38" t="s">
        <v>4439</v>
      </c>
      <c r="AI4503" s="38" t="s">
        <v>4440</v>
      </c>
      <c r="AJ4503" s="38" t="s">
        <v>4449</v>
      </c>
      <c r="AK4503" s="38" t="s">
        <v>72</v>
      </c>
      <c r="AL4503" s="301" t="s">
        <v>16652</v>
      </c>
      <c r="AO4503" s="29" t="s">
        <v>4442</v>
      </c>
      <c r="AR4503" s="29" t="str">
        <f t="shared" si="709"/>
        <v>0</v>
      </c>
      <c r="AS4503" s="29">
        <f t="shared" si="707"/>
        <v>0</v>
      </c>
      <c r="AW4503" s="29" t="str">
        <f t="shared" si="710"/>
        <v/>
      </c>
      <c r="AX4503" s="29" t="str">
        <f t="shared" si="702"/>
        <v/>
      </c>
      <c r="AY4503" s="29" t="str">
        <f t="shared" si="708"/>
        <v>https://media.mediathek-tanz-theater.de/iiif/2/nvt_img-502-003-001.JP2</v>
      </c>
      <c r="AZ4503" s="29" t="str">
        <f t="shared" si="703"/>
        <v>image/jp2</v>
      </c>
      <c r="BA4503" s="29" t="str">
        <f t="shared" si="704"/>
        <v>presentation/iiif</v>
      </c>
      <c r="BB4503" s="29" t="str">
        <f t="shared" si="705"/>
        <v>https://media.mediathek-tanz-theater.de/iiif/2/nvt_img-502-003-001.JP2/full/100,/0/default.jpg</v>
      </c>
      <c r="BC4503" s="29" t="str">
        <f t="shared" si="701"/>
        <v>image/jpeg</v>
      </c>
      <c r="BD4503" s="29" t="str">
        <f t="shared" si="706"/>
        <v>presentation/thumbnail</v>
      </c>
    </row>
    <row r="4504" spans="1:56" ht="38.25">
      <c r="A4504" s="29">
        <v>1</v>
      </c>
      <c r="B4504" s="29">
        <v>0</v>
      </c>
      <c r="C4504" s="38" t="s">
        <v>16752</v>
      </c>
      <c r="D4504" s="38" t="s">
        <v>16753</v>
      </c>
      <c r="F4504" s="38" t="s">
        <v>27098</v>
      </c>
      <c r="I4504" s="38" t="s">
        <v>4446</v>
      </c>
      <c r="J4504" s="38" t="s">
        <v>16746</v>
      </c>
      <c r="N4504" s="38" t="s">
        <v>1410</v>
      </c>
      <c r="R4504" s="38" t="s">
        <v>16609</v>
      </c>
      <c r="U4504" s="38" t="s">
        <v>16754</v>
      </c>
      <c r="V4504" s="38" t="s">
        <v>3689</v>
      </c>
      <c r="Y4504" s="38" t="s">
        <v>1335</v>
      </c>
      <c r="AA4504" s="38" t="s">
        <v>1170</v>
      </c>
      <c r="AE4504" s="38" t="s">
        <v>2950</v>
      </c>
      <c r="AG4504" s="38">
        <v>1</v>
      </c>
      <c r="AH4504" s="38" t="s">
        <v>4439</v>
      </c>
      <c r="AI4504" s="38" t="s">
        <v>4440</v>
      </c>
      <c r="AJ4504" s="38" t="s">
        <v>4449</v>
      </c>
      <c r="AK4504" s="38" t="s">
        <v>72</v>
      </c>
      <c r="AL4504" s="301" t="s">
        <v>16652</v>
      </c>
      <c r="AO4504" s="29" t="s">
        <v>4442</v>
      </c>
      <c r="AR4504" s="29" t="str">
        <f t="shared" si="709"/>
        <v>0</v>
      </c>
      <c r="AS4504" s="29">
        <f t="shared" si="707"/>
        <v>0</v>
      </c>
      <c r="AW4504" s="29" t="str">
        <f t="shared" si="710"/>
        <v/>
      </c>
      <c r="AX4504" s="29" t="str">
        <f t="shared" si="702"/>
        <v/>
      </c>
      <c r="AY4504" s="29" t="str">
        <f t="shared" si="708"/>
        <v>https://media.mediathek-tanz-theater.de/iiif/2/nvt_img-502-003-002.JP2</v>
      </c>
      <c r="AZ4504" s="29" t="str">
        <f t="shared" si="703"/>
        <v>image/jp2</v>
      </c>
      <c r="BA4504" s="29" t="str">
        <f t="shared" si="704"/>
        <v>presentation/iiif</v>
      </c>
      <c r="BB4504" s="29" t="str">
        <f t="shared" si="705"/>
        <v>https://media.mediathek-tanz-theater.de/iiif/2/nvt_img-502-003-002.JP2/full/100,/0/default.jpg</v>
      </c>
      <c r="BC4504" s="29" t="str">
        <f t="shared" si="701"/>
        <v>image/jpeg</v>
      </c>
      <c r="BD4504" s="29" t="str">
        <f t="shared" si="706"/>
        <v>presentation/thumbnail</v>
      </c>
    </row>
    <row r="4505" spans="1:56" ht="25.5">
      <c r="A4505" s="29">
        <v>1</v>
      </c>
      <c r="B4505" s="29">
        <v>0</v>
      </c>
      <c r="C4505" s="38" t="s">
        <v>16755</v>
      </c>
      <c r="D4505" s="38" t="s">
        <v>16756</v>
      </c>
      <c r="F4505" s="38" t="s">
        <v>27098</v>
      </c>
      <c r="I4505" s="38" t="s">
        <v>4438</v>
      </c>
      <c r="J4505" t="s">
        <v>16725</v>
      </c>
      <c r="N4505" s="38" t="s">
        <v>1410</v>
      </c>
      <c r="R4505" s="38" t="s">
        <v>16609</v>
      </c>
      <c r="V4505" s="38" t="s">
        <v>3689</v>
      </c>
      <c r="Y4505" s="38" t="s">
        <v>1335</v>
      </c>
      <c r="AA4505" s="38" t="s">
        <v>1170</v>
      </c>
      <c r="AE4505" s="38" t="s">
        <v>2950</v>
      </c>
      <c r="AG4505" s="38">
        <v>1</v>
      </c>
      <c r="AH4505" s="38" t="s">
        <v>4439</v>
      </c>
      <c r="AI4505" s="38" t="s">
        <v>4440</v>
      </c>
      <c r="AJ4505" s="38" t="s">
        <v>16633</v>
      </c>
      <c r="AL4505" s="301" t="s">
        <v>16652</v>
      </c>
      <c r="AO4505" s="29" t="s">
        <v>4442</v>
      </c>
      <c r="AR4505" s="29" t="str">
        <f t="shared" si="709"/>
        <v>1</v>
      </c>
      <c r="AS4505" s="29">
        <f t="shared" si="707"/>
        <v>0</v>
      </c>
      <c r="AW4505" s="29" t="str">
        <f t="shared" si="710"/>
        <v/>
      </c>
      <c r="AX4505" s="29" t="str">
        <f t="shared" si="702"/>
        <v/>
      </c>
      <c r="AY4505" s="29" t="str">
        <f t="shared" si="708"/>
        <v>https://media.mediathek-tanz-theater.de/iiif/2/nvt_img-502-004.JP2</v>
      </c>
      <c r="AZ4505" s="29" t="str">
        <f t="shared" si="703"/>
        <v>image/jp2</v>
      </c>
      <c r="BA4505" s="29" t="str">
        <f t="shared" si="704"/>
        <v>presentation/iiif</v>
      </c>
      <c r="BB4505" s="29" t="str">
        <f t="shared" si="705"/>
        <v>https://media.mediathek-tanz-theater.de/iiif/2/nvt_img-502-004.JP2/full/100,/0/default.jpg</v>
      </c>
      <c r="BC4505" s="29" t="str">
        <f t="shared" si="701"/>
        <v>image/jpeg</v>
      </c>
      <c r="BD4505" s="29" t="str">
        <f t="shared" si="706"/>
        <v>presentation/thumbnail</v>
      </c>
    </row>
    <row r="4506" spans="1:56" ht="25.5">
      <c r="A4506" s="29">
        <v>1</v>
      </c>
      <c r="B4506" s="29">
        <v>0</v>
      </c>
      <c r="C4506" s="38" t="s">
        <v>16757</v>
      </c>
      <c r="D4506" s="38" t="s">
        <v>16758</v>
      </c>
      <c r="F4506" s="38" t="s">
        <v>27098</v>
      </c>
      <c r="I4506" s="38" t="s">
        <v>4446</v>
      </c>
      <c r="J4506" s="38" t="s">
        <v>16755</v>
      </c>
      <c r="N4506" s="38" t="s">
        <v>1410</v>
      </c>
      <c r="R4506" s="38" t="s">
        <v>16609</v>
      </c>
      <c r="U4506" s="38" t="s">
        <v>16759</v>
      </c>
      <c r="V4506" s="38" t="s">
        <v>3689</v>
      </c>
      <c r="Y4506" s="38" t="s">
        <v>1335</v>
      </c>
      <c r="AA4506" s="38" t="s">
        <v>1170</v>
      </c>
      <c r="AE4506" s="38" t="s">
        <v>2950</v>
      </c>
      <c r="AG4506" s="38">
        <v>1</v>
      </c>
      <c r="AH4506" s="38" t="s">
        <v>4439</v>
      </c>
      <c r="AI4506" s="38" t="s">
        <v>4440</v>
      </c>
      <c r="AJ4506" s="38" t="s">
        <v>4449</v>
      </c>
      <c r="AK4506" s="38" t="s">
        <v>14594</v>
      </c>
      <c r="AL4506" s="301" t="s">
        <v>16652</v>
      </c>
      <c r="AO4506" s="29" t="s">
        <v>4442</v>
      </c>
      <c r="AR4506" s="29" t="str">
        <f t="shared" si="709"/>
        <v>0</v>
      </c>
      <c r="AS4506" s="29">
        <f t="shared" si="707"/>
        <v>0</v>
      </c>
      <c r="AW4506" s="29" t="str">
        <f t="shared" si="710"/>
        <v/>
      </c>
      <c r="AX4506" s="29" t="str">
        <f t="shared" si="702"/>
        <v/>
      </c>
      <c r="AY4506" s="29" t="str">
        <f t="shared" si="708"/>
        <v>https://media.mediathek-tanz-theater.de/iiif/2/nvt_img-502-004-001.JP2</v>
      </c>
      <c r="AZ4506" s="29" t="str">
        <f t="shared" si="703"/>
        <v>image/jp2</v>
      </c>
      <c r="BA4506" s="29" t="str">
        <f t="shared" si="704"/>
        <v>presentation/iiif</v>
      </c>
      <c r="BB4506" s="29" t="str">
        <f t="shared" si="705"/>
        <v>https://media.mediathek-tanz-theater.de/iiif/2/nvt_img-502-004-001.JP2/full/100,/0/default.jpg</v>
      </c>
      <c r="BC4506" s="29" t="str">
        <f t="shared" si="701"/>
        <v>image/jpeg</v>
      </c>
      <c r="BD4506" s="29" t="str">
        <f t="shared" si="706"/>
        <v>presentation/thumbnail</v>
      </c>
    </row>
    <row r="4507" spans="1:56" ht="25.5">
      <c r="A4507" s="29">
        <v>1</v>
      </c>
      <c r="B4507" s="29">
        <v>0</v>
      </c>
      <c r="C4507" s="38" t="s">
        <v>16760</v>
      </c>
      <c r="D4507" s="38" t="s">
        <v>16761</v>
      </c>
      <c r="F4507" s="38" t="s">
        <v>27098</v>
      </c>
      <c r="I4507" s="38" t="s">
        <v>4446</v>
      </c>
      <c r="J4507" s="38" t="s">
        <v>16755</v>
      </c>
      <c r="N4507" s="38" t="s">
        <v>1410</v>
      </c>
      <c r="R4507" s="38" t="s">
        <v>16609</v>
      </c>
      <c r="U4507" s="38" t="s">
        <v>2979</v>
      </c>
      <c r="V4507" s="38" t="s">
        <v>3689</v>
      </c>
      <c r="Y4507" s="38" t="s">
        <v>1335</v>
      </c>
      <c r="AA4507" s="38" t="s">
        <v>1170</v>
      </c>
      <c r="AE4507" s="38" t="s">
        <v>2950</v>
      </c>
      <c r="AG4507" s="38">
        <v>1</v>
      </c>
      <c r="AH4507" s="38" t="s">
        <v>4439</v>
      </c>
      <c r="AI4507" s="38" t="s">
        <v>4440</v>
      </c>
      <c r="AJ4507" s="38" t="s">
        <v>4449</v>
      </c>
      <c r="AK4507" s="38" t="s">
        <v>14594</v>
      </c>
      <c r="AL4507" s="301" t="s">
        <v>16652</v>
      </c>
      <c r="AO4507" s="29" t="s">
        <v>4442</v>
      </c>
      <c r="AR4507" s="29" t="str">
        <f t="shared" si="709"/>
        <v>0</v>
      </c>
      <c r="AS4507" s="29">
        <f t="shared" si="707"/>
        <v>0</v>
      </c>
      <c r="AW4507" s="29" t="str">
        <f t="shared" si="710"/>
        <v/>
      </c>
      <c r="AX4507" s="29" t="str">
        <f t="shared" si="702"/>
        <v/>
      </c>
      <c r="AY4507" s="29" t="str">
        <f t="shared" si="708"/>
        <v>https://media.mediathek-tanz-theater.de/iiif/2/nvt_img-502-004-002.JP2</v>
      </c>
      <c r="AZ4507" s="29" t="str">
        <f t="shared" si="703"/>
        <v>image/jp2</v>
      </c>
      <c r="BA4507" s="29" t="str">
        <f t="shared" si="704"/>
        <v>presentation/iiif</v>
      </c>
      <c r="BB4507" s="29" t="str">
        <f t="shared" si="705"/>
        <v>https://media.mediathek-tanz-theater.de/iiif/2/nvt_img-502-004-002.JP2/full/100,/0/default.jpg</v>
      </c>
      <c r="BC4507" s="29" t="str">
        <f t="shared" si="701"/>
        <v>image/jpeg</v>
      </c>
      <c r="BD4507" s="29" t="str">
        <f t="shared" si="706"/>
        <v>presentation/thumbnail</v>
      </c>
    </row>
    <row r="4508" spans="1:56" ht="114.75">
      <c r="A4508" s="29">
        <v>0</v>
      </c>
      <c r="B4508" s="29">
        <v>0</v>
      </c>
      <c r="C4508" t="s">
        <v>16762</v>
      </c>
      <c r="F4508" s="38" t="s">
        <v>27098</v>
      </c>
      <c r="I4508" s="38" t="s">
        <v>4431</v>
      </c>
      <c r="J4508" s="406"/>
      <c r="M4508" s="311"/>
      <c r="U4508"/>
      <c r="AB4508" s="38" t="s">
        <v>16763</v>
      </c>
      <c r="AC4508" s="38" t="s">
        <v>4433</v>
      </c>
      <c r="AE4508" s="38" t="s">
        <v>2950</v>
      </c>
      <c r="AG4508" s="38">
        <v>1</v>
      </c>
      <c r="AJ4508" s="38" t="s">
        <v>5115</v>
      </c>
      <c r="AL4508" s="301" t="s">
        <v>16652</v>
      </c>
      <c r="AR4508" s="29" t="str">
        <f t="shared" si="709"/>
        <v>1</v>
      </c>
      <c r="AS4508" s="29">
        <f t="shared" si="707"/>
        <v>0</v>
      </c>
      <c r="AT4508" s="29">
        <v>0</v>
      </c>
      <c r="AW4508" s="29" t="str">
        <f t="shared" si="710"/>
        <v/>
      </c>
      <c r="AX4508" s="29" t="str">
        <f t="shared" si="702"/>
        <v/>
      </c>
      <c r="AY4508" s="29" t="str">
        <f t="shared" si="708"/>
        <v>https://media.mediathek-tanz-theater.de/iiif/2/nvt_img-503.JP2</v>
      </c>
      <c r="AZ4508" s="29" t="str">
        <f t="shared" si="703"/>
        <v>image/jp2</v>
      </c>
      <c r="BA4508" s="29" t="str">
        <f t="shared" si="704"/>
        <v>presentation/iiif</v>
      </c>
      <c r="BB4508" s="29" t="str">
        <f t="shared" si="705"/>
        <v>https://media.mediathek-tanz-theater.de/iiif/2/nvt_img-503.JP2/full/100,/0/default.jpg</v>
      </c>
      <c r="BC4508" s="29" t="str">
        <f t="shared" si="701"/>
        <v>image/jpeg</v>
      </c>
      <c r="BD4508" s="29" t="str">
        <f t="shared" si="706"/>
        <v>presentation/thumbnail</v>
      </c>
    </row>
    <row r="4509" spans="1:56" ht="25.5">
      <c r="A4509" s="29">
        <v>1</v>
      </c>
      <c r="B4509" s="29">
        <v>0</v>
      </c>
      <c r="C4509" s="38" t="s">
        <v>16764</v>
      </c>
      <c r="D4509" s="38" t="s">
        <v>16765</v>
      </c>
      <c r="F4509" s="38" t="s">
        <v>27098</v>
      </c>
      <c r="I4509" s="38" t="s">
        <v>4438</v>
      </c>
      <c r="J4509" t="s">
        <v>16762</v>
      </c>
      <c r="N4509" s="38" t="s">
        <v>1410</v>
      </c>
      <c r="R4509" s="38" t="s">
        <v>16609</v>
      </c>
      <c r="V4509" s="38" t="s">
        <v>3689</v>
      </c>
      <c r="Y4509" s="38" t="s">
        <v>1335</v>
      </c>
      <c r="AA4509" s="38" t="s">
        <v>1170</v>
      </c>
      <c r="AE4509" s="38" t="s">
        <v>2950</v>
      </c>
      <c r="AG4509" s="38">
        <v>1</v>
      </c>
      <c r="AH4509" s="38" t="s">
        <v>4439</v>
      </c>
      <c r="AI4509" s="38" t="s">
        <v>4440</v>
      </c>
      <c r="AJ4509" s="38" t="s">
        <v>16633</v>
      </c>
      <c r="AL4509" s="301" t="s">
        <v>16652</v>
      </c>
      <c r="AO4509" s="29" t="s">
        <v>4442</v>
      </c>
      <c r="AR4509" s="29" t="str">
        <f t="shared" si="709"/>
        <v>1</v>
      </c>
      <c r="AS4509" s="29">
        <f t="shared" si="707"/>
        <v>0</v>
      </c>
      <c r="AW4509" s="29" t="str">
        <f t="shared" si="710"/>
        <v/>
      </c>
      <c r="AX4509" s="29" t="str">
        <f t="shared" si="702"/>
        <v/>
      </c>
      <c r="AY4509" s="29" t="str">
        <f t="shared" si="708"/>
        <v>https://media.mediathek-tanz-theater.de/iiif/2/nvt_img-503-001.JP2</v>
      </c>
      <c r="AZ4509" s="29" t="str">
        <f t="shared" si="703"/>
        <v>image/jp2</v>
      </c>
      <c r="BA4509" s="29" t="str">
        <f t="shared" si="704"/>
        <v>presentation/iiif</v>
      </c>
      <c r="BB4509" s="29" t="str">
        <f t="shared" si="705"/>
        <v>https://media.mediathek-tanz-theater.de/iiif/2/nvt_img-503-001.JP2/full/100,/0/default.jpg</v>
      </c>
      <c r="BC4509" s="29" t="str">
        <f t="shared" si="701"/>
        <v>image/jpeg</v>
      </c>
      <c r="BD4509" s="29" t="str">
        <f t="shared" si="706"/>
        <v>presentation/thumbnail</v>
      </c>
    </row>
    <row r="4510" spans="1:56" ht="38.25">
      <c r="A4510" s="29">
        <v>1</v>
      </c>
      <c r="B4510" s="29">
        <v>0</v>
      </c>
      <c r="C4510" s="38" t="s">
        <v>16766</v>
      </c>
      <c r="D4510" s="38" t="s">
        <v>16767</v>
      </c>
      <c r="F4510" s="38" t="s">
        <v>27098</v>
      </c>
      <c r="I4510" s="38" t="s">
        <v>4446</v>
      </c>
      <c r="J4510" s="38" t="s">
        <v>16764</v>
      </c>
      <c r="N4510" s="38" t="s">
        <v>1410</v>
      </c>
      <c r="R4510" s="38" t="s">
        <v>16609</v>
      </c>
      <c r="S4510" s="38" t="s">
        <v>16768</v>
      </c>
      <c r="T4510" s="38" t="s">
        <v>2006</v>
      </c>
      <c r="U4510" s="38" t="s">
        <v>15346</v>
      </c>
      <c r="V4510" s="38" t="s">
        <v>3689</v>
      </c>
      <c r="Y4510" s="38" t="s">
        <v>1335</v>
      </c>
      <c r="AA4510" s="38" t="s">
        <v>1170</v>
      </c>
      <c r="AE4510" s="38" t="s">
        <v>2950</v>
      </c>
      <c r="AG4510" s="38">
        <v>1</v>
      </c>
      <c r="AH4510" s="38" t="s">
        <v>4439</v>
      </c>
      <c r="AI4510" s="38" t="s">
        <v>4440</v>
      </c>
      <c r="AJ4510" s="38" t="s">
        <v>4449</v>
      </c>
      <c r="AK4510" s="38" t="s">
        <v>14295</v>
      </c>
      <c r="AL4510" s="301" t="s">
        <v>16652</v>
      </c>
      <c r="AO4510" s="29" t="s">
        <v>4442</v>
      </c>
      <c r="AR4510" s="29" t="str">
        <f t="shared" si="709"/>
        <v>0</v>
      </c>
      <c r="AS4510" s="29">
        <f t="shared" si="707"/>
        <v>0</v>
      </c>
      <c r="AW4510" s="29" t="str">
        <f t="shared" si="710"/>
        <v/>
      </c>
      <c r="AX4510" s="29" t="str">
        <f t="shared" si="702"/>
        <v/>
      </c>
      <c r="AY4510" s="29" t="str">
        <f t="shared" si="708"/>
        <v>https://media.mediathek-tanz-theater.de/iiif/2/nvt_img-503-001-001.JP2</v>
      </c>
      <c r="AZ4510" s="29" t="str">
        <f t="shared" si="703"/>
        <v>image/jp2</v>
      </c>
      <c r="BA4510" s="29" t="str">
        <f t="shared" si="704"/>
        <v>presentation/iiif</v>
      </c>
      <c r="BB4510" s="29" t="str">
        <f t="shared" si="705"/>
        <v>https://media.mediathek-tanz-theater.de/iiif/2/nvt_img-503-001-001.JP2/full/100,/0/default.jpg</v>
      </c>
      <c r="BC4510" s="29" t="str">
        <f t="shared" si="701"/>
        <v>image/jpeg</v>
      </c>
      <c r="BD4510" s="29" t="str">
        <f t="shared" si="706"/>
        <v>presentation/thumbnail</v>
      </c>
    </row>
    <row r="4511" spans="1:56" ht="38.25">
      <c r="A4511" s="29">
        <v>1</v>
      </c>
      <c r="B4511" s="29">
        <v>0</v>
      </c>
      <c r="C4511" s="38" t="s">
        <v>16769</v>
      </c>
      <c r="D4511" s="38" t="s">
        <v>16770</v>
      </c>
      <c r="F4511" s="38" t="s">
        <v>27098</v>
      </c>
      <c r="I4511" s="38" t="s">
        <v>4446</v>
      </c>
      <c r="J4511" s="38" t="s">
        <v>16764</v>
      </c>
      <c r="N4511" s="38" t="s">
        <v>1410</v>
      </c>
      <c r="R4511" s="38" t="s">
        <v>16609</v>
      </c>
      <c r="S4511" s="38" t="s">
        <v>16768</v>
      </c>
      <c r="T4511" s="38" t="s">
        <v>2006</v>
      </c>
      <c r="U4511" s="38" t="s">
        <v>15346</v>
      </c>
      <c r="V4511" s="38" t="s">
        <v>3689</v>
      </c>
      <c r="Y4511" s="38" t="s">
        <v>1335</v>
      </c>
      <c r="AA4511" s="38" t="s">
        <v>1170</v>
      </c>
      <c r="AE4511" s="38" t="s">
        <v>2950</v>
      </c>
      <c r="AG4511" s="38">
        <v>1</v>
      </c>
      <c r="AH4511" s="38" t="s">
        <v>4439</v>
      </c>
      <c r="AI4511" s="38" t="s">
        <v>4440</v>
      </c>
      <c r="AJ4511" s="38" t="s">
        <v>4449</v>
      </c>
      <c r="AK4511" s="38" t="s">
        <v>16771</v>
      </c>
      <c r="AL4511" s="301" t="s">
        <v>16652</v>
      </c>
      <c r="AO4511" s="29" t="s">
        <v>4442</v>
      </c>
      <c r="AR4511" s="29" t="str">
        <f t="shared" si="709"/>
        <v>0</v>
      </c>
      <c r="AS4511" s="29">
        <f t="shared" si="707"/>
        <v>0</v>
      </c>
      <c r="AW4511" s="29" t="str">
        <f t="shared" si="710"/>
        <v/>
      </c>
      <c r="AX4511" s="29" t="str">
        <f t="shared" si="702"/>
        <v/>
      </c>
      <c r="AY4511" s="29" t="str">
        <f t="shared" si="708"/>
        <v>https://media.mediathek-tanz-theater.de/iiif/2/nvt_img-503-001-002.JP2</v>
      </c>
      <c r="AZ4511" s="29" t="str">
        <f t="shared" si="703"/>
        <v>image/jp2</v>
      </c>
      <c r="BA4511" s="29" t="str">
        <f t="shared" si="704"/>
        <v>presentation/iiif</v>
      </c>
      <c r="BB4511" s="29" t="str">
        <f t="shared" si="705"/>
        <v>https://media.mediathek-tanz-theater.de/iiif/2/nvt_img-503-001-002.JP2/full/100,/0/default.jpg</v>
      </c>
      <c r="BC4511" s="29" t="str">
        <f t="shared" si="701"/>
        <v>image/jpeg</v>
      </c>
      <c r="BD4511" s="29" t="str">
        <f t="shared" si="706"/>
        <v>presentation/thumbnail</v>
      </c>
    </row>
    <row r="4512" spans="1:56" ht="25.5">
      <c r="A4512" s="29">
        <v>1</v>
      </c>
      <c r="B4512" s="29">
        <v>0</v>
      </c>
      <c r="C4512" s="38" t="s">
        <v>16772</v>
      </c>
      <c r="D4512" s="38" t="s">
        <v>16773</v>
      </c>
      <c r="F4512" s="38" t="s">
        <v>27098</v>
      </c>
      <c r="I4512" s="38" t="s">
        <v>4438</v>
      </c>
      <c r="J4512" t="s">
        <v>16762</v>
      </c>
      <c r="N4512" s="38" t="s">
        <v>1410</v>
      </c>
      <c r="R4512" s="38" t="s">
        <v>16609</v>
      </c>
      <c r="V4512" s="38" t="s">
        <v>3689</v>
      </c>
      <c r="Y4512" s="38" t="s">
        <v>1335</v>
      </c>
      <c r="AA4512" s="38" t="s">
        <v>1170</v>
      </c>
      <c r="AE4512" s="38" t="s">
        <v>2950</v>
      </c>
      <c r="AG4512" s="38">
        <v>1</v>
      </c>
      <c r="AH4512" s="38" t="s">
        <v>4439</v>
      </c>
      <c r="AI4512" s="38" t="s">
        <v>4440</v>
      </c>
      <c r="AJ4512" s="38" t="s">
        <v>16774</v>
      </c>
      <c r="AL4512" s="301" t="s">
        <v>16652</v>
      </c>
      <c r="AO4512" s="29" t="s">
        <v>4442</v>
      </c>
      <c r="AR4512" s="29" t="str">
        <f t="shared" si="709"/>
        <v>1</v>
      </c>
      <c r="AS4512" s="29">
        <f t="shared" si="707"/>
        <v>0</v>
      </c>
      <c r="AW4512" s="29" t="str">
        <f t="shared" si="710"/>
        <v/>
      </c>
      <c r="AX4512" s="29" t="str">
        <f t="shared" si="702"/>
        <v/>
      </c>
      <c r="AY4512" s="29" t="str">
        <f t="shared" si="708"/>
        <v>https://media.mediathek-tanz-theater.de/iiif/2/nvt_img-503-002.JP2</v>
      </c>
      <c r="AZ4512" s="29" t="str">
        <f t="shared" si="703"/>
        <v>image/jp2</v>
      </c>
      <c r="BA4512" s="29" t="str">
        <f t="shared" si="704"/>
        <v>presentation/iiif</v>
      </c>
      <c r="BB4512" s="29" t="str">
        <f t="shared" si="705"/>
        <v>https://media.mediathek-tanz-theater.de/iiif/2/nvt_img-503-002.JP2/full/100,/0/default.jpg</v>
      </c>
      <c r="BC4512" s="29" t="str">
        <f t="shared" si="701"/>
        <v>image/jpeg</v>
      </c>
      <c r="BD4512" s="29" t="str">
        <f t="shared" si="706"/>
        <v>presentation/thumbnail</v>
      </c>
    </row>
    <row r="4513" spans="1:56" ht="25.5">
      <c r="A4513" s="29">
        <v>1</v>
      </c>
      <c r="B4513" s="29">
        <v>0</v>
      </c>
      <c r="C4513" s="38" t="s">
        <v>16775</v>
      </c>
      <c r="D4513" s="38" t="s">
        <v>16776</v>
      </c>
      <c r="F4513" s="38" t="s">
        <v>27098</v>
      </c>
      <c r="H4513" s="38" t="s">
        <v>5078</v>
      </c>
      <c r="I4513" s="38" t="s">
        <v>4446</v>
      </c>
      <c r="J4513" s="38" t="s">
        <v>16772</v>
      </c>
      <c r="N4513" s="38" t="s">
        <v>1410</v>
      </c>
      <c r="R4513" s="38" t="s">
        <v>16609</v>
      </c>
      <c r="U4513" s="38" t="s">
        <v>15393</v>
      </c>
      <c r="V4513" s="38" t="s">
        <v>3689</v>
      </c>
      <c r="Y4513" s="38" t="s">
        <v>1335</v>
      </c>
      <c r="AA4513" s="38" t="s">
        <v>1170</v>
      </c>
      <c r="AE4513" s="38" t="s">
        <v>2950</v>
      </c>
      <c r="AG4513" s="38">
        <v>1</v>
      </c>
      <c r="AH4513" s="38" t="s">
        <v>4439</v>
      </c>
      <c r="AI4513" s="38" t="s">
        <v>4440</v>
      </c>
      <c r="AJ4513" s="38" t="s">
        <v>4449</v>
      </c>
      <c r="AK4513" s="38" t="s">
        <v>11170</v>
      </c>
      <c r="AL4513" s="301" t="s">
        <v>16652</v>
      </c>
      <c r="AO4513" s="29" t="s">
        <v>4442</v>
      </c>
      <c r="AR4513" s="29" t="str">
        <f t="shared" si="709"/>
        <v>0</v>
      </c>
      <c r="AS4513" s="29">
        <f t="shared" si="707"/>
        <v>0</v>
      </c>
      <c r="AW4513" s="29" t="str">
        <f t="shared" si="710"/>
        <v/>
      </c>
      <c r="AX4513" s="29" t="str">
        <f t="shared" si="702"/>
        <v/>
      </c>
      <c r="AY4513" s="29" t="str">
        <f t="shared" si="708"/>
        <v>https://media.mediathek-tanz-theater.de/iiif/2/nvt_img-503-002-001.JP2</v>
      </c>
      <c r="AZ4513" s="29" t="str">
        <f t="shared" si="703"/>
        <v>image/jp2</v>
      </c>
      <c r="BA4513" s="29" t="str">
        <f t="shared" si="704"/>
        <v>presentation/iiif</v>
      </c>
      <c r="BB4513" s="29" t="str">
        <f t="shared" si="705"/>
        <v>https://media.mediathek-tanz-theater.de/iiif/2/nvt_img-503-002-001.JP2/full/100,/0/default.jpg</v>
      </c>
      <c r="BC4513" s="29" t="str">
        <f t="shared" si="701"/>
        <v>image/jpeg</v>
      </c>
      <c r="BD4513" s="29" t="str">
        <f t="shared" si="706"/>
        <v>presentation/thumbnail</v>
      </c>
    </row>
    <row r="4514" spans="1:56" ht="25.5">
      <c r="A4514" s="29">
        <v>1</v>
      </c>
      <c r="B4514" s="29">
        <v>0</v>
      </c>
      <c r="C4514" s="38" t="s">
        <v>16777</v>
      </c>
      <c r="D4514" s="38" t="s">
        <v>16778</v>
      </c>
      <c r="F4514" s="38" t="s">
        <v>27098</v>
      </c>
      <c r="I4514" s="38" t="s">
        <v>4446</v>
      </c>
      <c r="J4514" s="38" t="s">
        <v>16772</v>
      </c>
      <c r="N4514" s="38" t="s">
        <v>1410</v>
      </c>
      <c r="R4514" s="38" t="s">
        <v>16609</v>
      </c>
      <c r="U4514" s="38" t="s">
        <v>15393</v>
      </c>
      <c r="V4514" s="38" t="s">
        <v>3689</v>
      </c>
      <c r="Y4514" s="38" t="s">
        <v>1335</v>
      </c>
      <c r="AA4514" s="38" t="s">
        <v>1170</v>
      </c>
      <c r="AE4514" s="38" t="s">
        <v>2950</v>
      </c>
      <c r="AG4514" s="38">
        <v>1</v>
      </c>
      <c r="AH4514" s="38" t="s">
        <v>4439</v>
      </c>
      <c r="AI4514" s="38" t="s">
        <v>4440</v>
      </c>
      <c r="AJ4514" s="38" t="s">
        <v>4449</v>
      </c>
      <c r="AK4514" s="38" t="s">
        <v>11174</v>
      </c>
      <c r="AL4514" s="301" t="s">
        <v>16652</v>
      </c>
      <c r="AO4514" s="29" t="s">
        <v>4442</v>
      </c>
      <c r="AR4514" s="29" t="str">
        <f t="shared" si="709"/>
        <v>0</v>
      </c>
      <c r="AS4514" s="29">
        <f t="shared" si="707"/>
        <v>0</v>
      </c>
      <c r="AW4514" s="29" t="str">
        <f t="shared" si="710"/>
        <v/>
      </c>
      <c r="AX4514" s="29" t="str">
        <f t="shared" si="702"/>
        <v/>
      </c>
      <c r="AY4514" s="29" t="str">
        <f t="shared" si="708"/>
        <v>https://media.mediathek-tanz-theater.de/iiif/2/nvt_img-503-002-002.JP2</v>
      </c>
      <c r="AZ4514" s="29" t="str">
        <f t="shared" si="703"/>
        <v>image/jp2</v>
      </c>
      <c r="BA4514" s="29" t="str">
        <f t="shared" si="704"/>
        <v>presentation/iiif</v>
      </c>
      <c r="BB4514" s="29" t="str">
        <f t="shared" si="705"/>
        <v>https://media.mediathek-tanz-theater.de/iiif/2/nvt_img-503-002-002.JP2/full/100,/0/default.jpg</v>
      </c>
      <c r="BC4514" s="29" t="str">
        <f t="shared" si="701"/>
        <v>image/jpeg</v>
      </c>
      <c r="BD4514" s="29" t="str">
        <f t="shared" si="706"/>
        <v>presentation/thumbnail</v>
      </c>
    </row>
    <row r="4515" spans="1:56" ht="102">
      <c r="A4515" s="29">
        <v>0</v>
      </c>
      <c r="B4515" s="29">
        <v>0</v>
      </c>
      <c r="C4515" t="s">
        <v>16779</v>
      </c>
      <c r="F4515" s="38" t="s">
        <v>27098</v>
      </c>
      <c r="I4515" s="38" t="s">
        <v>4431</v>
      </c>
      <c r="J4515" s="406"/>
      <c r="M4515" s="311"/>
      <c r="U4515"/>
      <c r="AB4515" s="38" t="s">
        <v>16780</v>
      </c>
      <c r="AC4515" s="38" t="s">
        <v>4433</v>
      </c>
      <c r="AE4515" s="38" t="s">
        <v>2950</v>
      </c>
      <c r="AG4515" s="38">
        <v>1</v>
      </c>
      <c r="AJ4515" s="38" t="s">
        <v>5115</v>
      </c>
      <c r="AL4515" s="301" t="s">
        <v>16652</v>
      </c>
      <c r="AR4515" s="29" t="str">
        <f t="shared" si="709"/>
        <v>1</v>
      </c>
      <c r="AS4515" s="29">
        <f t="shared" si="707"/>
        <v>0</v>
      </c>
      <c r="AT4515" s="29">
        <v>0</v>
      </c>
      <c r="AW4515" s="29" t="str">
        <f t="shared" si="710"/>
        <v/>
      </c>
      <c r="AX4515" s="29" t="str">
        <f t="shared" si="702"/>
        <v/>
      </c>
      <c r="AY4515" s="29" t="str">
        <f t="shared" si="708"/>
        <v>https://media.mediathek-tanz-theater.de/iiif/2/nvt_img-504.JP2</v>
      </c>
      <c r="AZ4515" s="29" t="str">
        <f t="shared" si="703"/>
        <v>image/jp2</v>
      </c>
      <c r="BA4515" s="29" t="str">
        <f t="shared" si="704"/>
        <v>presentation/iiif</v>
      </c>
      <c r="BB4515" s="29" t="str">
        <f t="shared" si="705"/>
        <v>https://media.mediathek-tanz-theater.de/iiif/2/nvt_img-504.JP2/full/100,/0/default.jpg</v>
      </c>
      <c r="BC4515" s="29" t="str">
        <f t="shared" si="701"/>
        <v>image/jpeg</v>
      </c>
      <c r="BD4515" s="29" t="str">
        <f t="shared" si="706"/>
        <v>presentation/thumbnail</v>
      </c>
    </row>
    <row r="4516" spans="1:56" ht="25.5">
      <c r="A4516" s="29">
        <v>1</v>
      </c>
      <c r="B4516" s="29">
        <v>0</v>
      </c>
      <c r="C4516" s="38" t="s">
        <v>16781</v>
      </c>
      <c r="D4516" s="38" t="s">
        <v>16782</v>
      </c>
      <c r="F4516" s="38" t="s">
        <v>27098</v>
      </c>
      <c r="I4516" s="38" t="s">
        <v>4438</v>
      </c>
      <c r="J4516" t="s">
        <v>16779</v>
      </c>
      <c r="N4516" s="38" t="s">
        <v>1410</v>
      </c>
      <c r="R4516" s="38" t="s">
        <v>16609</v>
      </c>
      <c r="V4516" s="38" t="s">
        <v>3689</v>
      </c>
      <c r="Y4516" s="38" t="s">
        <v>1335</v>
      </c>
      <c r="AA4516" s="38" t="s">
        <v>1170</v>
      </c>
      <c r="AE4516" s="38" t="s">
        <v>2950</v>
      </c>
      <c r="AG4516" s="38">
        <v>1</v>
      </c>
      <c r="AH4516" s="38" t="s">
        <v>4439</v>
      </c>
      <c r="AI4516" s="38" t="s">
        <v>4440</v>
      </c>
      <c r="AJ4516" s="38" t="s">
        <v>16783</v>
      </c>
      <c r="AL4516" s="301" t="s">
        <v>16652</v>
      </c>
      <c r="AO4516" s="29" t="s">
        <v>4442</v>
      </c>
      <c r="AR4516" s="29" t="str">
        <f t="shared" si="709"/>
        <v>1</v>
      </c>
      <c r="AS4516" s="29">
        <f t="shared" si="707"/>
        <v>0</v>
      </c>
      <c r="AW4516" s="29" t="str">
        <f t="shared" si="710"/>
        <v/>
      </c>
      <c r="AX4516" s="29" t="str">
        <f t="shared" si="702"/>
        <v/>
      </c>
      <c r="AY4516" s="29" t="str">
        <f t="shared" si="708"/>
        <v>https://media.mediathek-tanz-theater.de/iiif/2/nvt_img-504-001.JP2</v>
      </c>
      <c r="AZ4516" s="29" t="str">
        <f t="shared" si="703"/>
        <v>image/jp2</v>
      </c>
      <c r="BA4516" s="29" t="str">
        <f t="shared" si="704"/>
        <v>presentation/iiif</v>
      </c>
      <c r="BB4516" s="29" t="str">
        <f t="shared" si="705"/>
        <v>https://media.mediathek-tanz-theater.de/iiif/2/nvt_img-504-001.JP2/full/100,/0/default.jpg</v>
      </c>
      <c r="BC4516" s="29" t="str">
        <f t="shared" si="701"/>
        <v>image/jpeg</v>
      </c>
      <c r="BD4516" s="29" t="str">
        <f t="shared" si="706"/>
        <v>presentation/thumbnail</v>
      </c>
    </row>
    <row r="4517" spans="1:56" ht="25.5">
      <c r="A4517" s="29">
        <v>1</v>
      </c>
      <c r="B4517" s="29">
        <v>0</v>
      </c>
      <c r="C4517" s="38" t="s">
        <v>16784</v>
      </c>
      <c r="D4517" s="38" t="s">
        <v>16785</v>
      </c>
      <c r="F4517" s="38" t="s">
        <v>27098</v>
      </c>
      <c r="I4517" s="38" t="s">
        <v>4446</v>
      </c>
      <c r="J4517" s="38" t="s">
        <v>16781</v>
      </c>
      <c r="N4517" s="38" t="s">
        <v>1410</v>
      </c>
      <c r="R4517" s="38" t="s">
        <v>16609</v>
      </c>
      <c r="U4517" s="38" t="s">
        <v>16786</v>
      </c>
      <c r="V4517" s="38" t="s">
        <v>3689</v>
      </c>
      <c r="Y4517" s="38" t="s">
        <v>1335</v>
      </c>
      <c r="AA4517" s="38" t="s">
        <v>1170</v>
      </c>
      <c r="AE4517" s="38" t="s">
        <v>2950</v>
      </c>
      <c r="AG4517" s="38">
        <v>1</v>
      </c>
      <c r="AH4517" s="38" t="s">
        <v>4439</v>
      </c>
      <c r="AI4517" s="38" t="s">
        <v>4440</v>
      </c>
      <c r="AJ4517" s="38" t="s">
        <v>4449</v>
      </c>
      <c r="AK4517" s="38" t="s">
        <v>14594</v>
      </c>
      <c r="AL4517" s="301" t="s">
        <v>16652</v>
      </c>
      <c r="AO4517" s="29" t="s">
        <v>4442</v>
      </c>
      <c r="AR4517" s="29" t="str">
        <f t="shared" si="709"/>
        <v>0</v>
      </c>
      <c r="AS4517" s="29">
        <f t="shared" si="707"/>
        <v>0</v>
      </c>
      <c r="AW4517" s="29" t="str">
        <f t="shared" si="710"/>
        <v/>
      </c>
      <c r="AX4517" s="29" t="str">
        <f t="shared" si="702"/>
        <v/>
      </c>
      <c r="AY4517" s="29" t="str">
        <f t="shared" si="708"/>
        <v>https://media.mediathek-tanz-theater.de/iiif/2/nvt_img-504-001-001.JP2</v>
      </c>
      <c r="AZ4517" s="29" t="str">
        <f t="shared" si="703"/>
        <v>image/jp2</v>
      </c>
      <c r="BA4517" s="29" t="str">
        <f t="shared" si="704"/>
        <v>presentation/iiif</v>
      </c>
      <c r="BB4517" s="29" t="str">
        <f t="shared" si="705"/>
        <v>https://media.mediathek-tanz-theater.de/iiif/2/nvt_img-504-001-001.JP2/full/100,/0/default.jpg</v>
      </c>
      <c r="BC4517" s="29" t="str">
        <f t="shared" si="701"/>
        <v>image/jpeg</v>
      </c>
      <c r="BD4517" s="29" t="str">
        <f t="shared" si="706"/>
        <v>presentation/thumbnail</v>
      </c>
    </row>
    <row r="4518" spans="1:56" ht="25.5">
      <c r="A4518" s="29">
        <v>1</v>
      </c>
      <c r="B4518" s="29">
        <v>0</v>
      </c>
      <c r="C4518" s="38" t="s">
        <v>16787</v>
      </c>
      <c r="D4518" s="38" t="s">
        <v>16788</v>
      </c>
      <c r="F4518" s="38" t="s">
        <v>27098</v>
      </c>
      <c r="I4518" s="38" t="s">
        <v>4446</v>
      </c>
      <c r="J4518" s="38" t="s">
        <v>16781</v>
      </c>
      <c r="N4518" s="38" t="s">
        <v>1410</v>
      </c>
      <c r="R4518" s="38" t="s">
        <v>16609</v>
      </c>
      <c r="U4518" s="38" t="s">
        <v>16786</v>
      </c>
      <c r="V4518" s="38" t="s">
        <v>3689</v>
      </c>
      <c r="Y4518" s="38" t="s">
        <v>1335</v>
      </c>
      <c r="AA4518" s="38" t="s">
        <v>1170</v>
      </c>
      <c r="AE4518" s="38" t="s">
        <v>2950</v>
      </c>
      <c r="AG4518" s="38">
        <v>1</v>
      </c>
      <c r="AH4518" s="38" t="s">
        <v>4439</v>
      </c>
      <c r="AI4518" s="38" t="s">
        <v>4440</v>
      </c>
      <c r="AJ4518" s="38" t="s">
        <v>4449</v>
      </c>
      <c r="AK4518" s="38" t="s">
        <v>14594</v>
      </c>
      <c r="AL4518" s="301" t="s">
        <v>16652</v>
      </c>
      <c r="AO4518" s="29" t="s">
        <v>4442</v>
      </c>
      <c r="AR4518" s="29" t="str">
        <f t="shared" si="709"/>
        <v>0</v>
      </c>
      <c r="AS4518" s="29">
        <f t="shared" si="707"/>
        <v>0</v>
      </c>
      <c r="AW4518" s="29" t="str">
        <f t="shared" si="710"/>
        <v/>
      </c>
      <c r="AX4518" s="29" t="str">
        <f t="shared" si="702"/>
        <v/>
      </c>
      <c r="AY4518" s="29" t="str">
        <f t="shared" si="708"/>
        <v>https://media.mediathek-tanz-theater.de/iiif/2/nvt_img-504-001-002.JP2</v>
      </c>
      <c r="AZ4518" s="29" t="str">
        <f t="shared" si="703"/>
        <v>image/jp2</v>
      </c>
      <c r="BA4518" s="29" t="str">
        <f t="shared" si="704"/>
        <v>presentation/iiif</v>
      </c>
      <c r="BB4518" s="29" t="str">
        <f t="shared" si="705"/>
        <v>https://media.mediathek-tanz-theater.de/iiif/2/nvt_img-504-001-002.JP2/full/100,/0/default.jpg</v>
      </c>
      <c r="BC4518" s="29" t="str">
        <f t="shared" si="701"/>
        <v>image/jpeg</v>
      </c>
      <c r="BD4518" s="29" t="str">
        <f t="shared" si="706"/>
        <v>presentation/thumbnail</v>
      </c>
    </row>
    <row r="4519" spans="1:56" ht="25.5">
      <c r="A4519" s="29">
        <v>1</v>
      </c>
      <c r="B4519" s="29">
        <v>0</v>
      </c>
      <c r="C4519" s="38" t="s">
        <v>16789</v>
      </c>
      <c r="D4519" s="38" t="s">
        <v>16790</v>
      </c>
      <c r="F4519" s="38" t="s">
        <v>27098</v>
      </c>
      <c r="I4519" s="38" t="s">
        <v>4446</v>
      </c>
      <c r="J4519" s="38" t="s">
        <v>16781</v>
      </c>
      <c r="N4519" s="38" t="s">
        <v>1410</v>
      </c>
      <c r="R4519" s="38" t="s">
        <v>16609</v>
      </c>
      <c r="U4519" s="38" t="s">
        <v>1173</v>
      </c>
      <c r="V4519" s="38" t="s">
        <v>3689</v>
      </c>
      <c r="Y4519" s="38" t="s">
        <v>1335</v>
      </c>
      <c r="AA4519" s="38" t="s">
        <v>1170</v>
      </c>
      <c r="AE4519" s="38" t="s">
        <v>2950</v>
      </c>
      <c r="AG4519" s="38">
        <v>1</v>
      </c>
      <c r="AH4519" s="38" t="s">
        <v>4439</v>
      </c>
      <c r="AI4519" s="38" t="s">
        <v>4440</v>
      </c>
      <c r="AJ4519" s="38" t="s">
        <v>4449</v>
      </c>
      <c r="AK4519" s="38" t="s">
        <v>14594</v>
      </c>
      <c r="AL4519" s="301" t="s">
        <v>16652</v>
      </c>
      <c r="AO4519" s="29" t="s">
        <v>4442</v>
      </c>
      <c r="AR4519" s="29" t="str">
        <f t="shared" si="709"/>
        <v>0</v>
      </c>
      <c r="AS4519" s="29">
        <f t="shared" si="707"/>
        <v>0</v>
      </c>
      <c r="AW4519" s="29" t="str">
        <f t="shared" si="710"/>
        <v/>
      </c>
      <c r="AX4519" s="29" t="str">
        <f t="shared" si="702"/>
        <v/>
      </c>
      <c r="AY4519" s="29" t="str">
        <f t="shared" si="708"/>
        <v>https://media.mediathek-tanz-theater.de/iiif/2/nvt_img-504-001-003.JP2</v>
      </c>
      <c r="AZ4519" s="29" t="str">
        <f t="shared" si="703"/>
        <v>image/jp2</v>
      </c>
      <c r="BA4519" s="29" t="str">
        <f t="shared" si="704"/>
        <v>presentation/iiif</v>
      </c>
      <c r="BB4519" s="29" t="str">
        <f t="shared" si="705"/>
        <v>https://media.mediathek-tanz-theater.de/iiif/2/nvt_img-504-001-003.JP2/full/100,/0/default.jpg</v>
      </c>
      <c r="BC4519" s="29" t="str">
        <f t="shared" si="701"/>
        <v>image/jpeg</v>
      </c>
      <c r="BD4519" s="29" t="str">
        <f t="shared" si="706"/>
        <v>presentation/thumbnail</v>
      </c>
    </row>
    <row r="4520" spans="1:56" ht="25.5">
      <c r="A4520" s="29">
        <v>1</v>
      </c>
      <c r="B4520" s="29">
        <v>0</v>
      </c>
      <c r="C4520" s="38" t="s">
        <v>16791</v>
      </c>
      <c r="D4520" s="38" t="s">
        <v>16792</v>
      </c>
      <c r="F4520" s="38" t="s">
        <v>27098</v>
      </c>
      <c r="I4520" s="38" t="s">
        <v>4438</v>
      </c>
      <c r="J4520" t="s">
        <v>16779</v>
      </c>
      <c r="N4520" s="38" t="s">
        <v>1410</v>
      </c>
      <c r="R4520" s="38" t="s">
        <v>16609</v>
      </c>
      <c r="V4520" s="38" t="s">
        <v>3689</v>
      </c>
      <c r="Y4520" s="38" t="s">
        <v>1335</v>
      </c>
      <c r="AA4520" s="38" t="s">
        <v>1170</v>
      </c>
      <c r="AE4520" s="38" t="s">
        <v>2950</v>
      </c>
      <c r="AG4520" s="38">
        <v>1</v>
      </c>
      <c r="AH4520" s="38" t="s">
        <v>4439</v>
      </c>
      <c r="AI4520" s="38" t="s">
        <v>4440</v>
      </c>
      <c r="AJ4520" s="38" t="s">
        <v>16669</v>
      </c>
      <c r="AL4520" s="301" t="s">
        <v>16652</v>
      </c>
      <c r="AO4520" s="29" t="s">
        <v>4442</v>
      </c>
      <c r="AR4520" s="29" t="str">
        <f t="shared" si="709"/>
        <v>1</v>
      </c>
      <c r="AS4520" s="29">
        <f t="shared" si="707"/>
        <v>0</v>
      </c>
      <c r="AW4520" s="29" t="str">
        <f t="shared" si="710"/>
        <v/>
      </c>
      <c r="AX4520" s="29" t="str">
        <f t="shared" si="702"/>
        <v/>
      </c>
      <c r="AY4520" s="29" t="str">
        <f t="shared" si="708"/>
        <v>https://media.mediathek-tanz-theater.de/iiif/2/nvt_img-504-002.JP2</v>
      </c>
      <c r="AZ4520" s="29" t="str">
        <f t="shared" si="703"/>
        <v>image/jp2</v>
      </c>
      <c r="BA4520" s="29" t="str">
        <f t="shared" si="704"/>
        <v>presentation/iiif</v>
      </c>
      <c r="BB4520" s="29" t="str">
        <f t="shared" si="705"/>
        <v>https://media.mediathek-tanz-theater.de/iiif/2/nvt_img-504-002.JP2/full/100,/0/default.jpg</v>
      </c>
      <c r="BC4520" s="29" t="str">
        <f t="shared" si="701"/>
        <v>image/jpeg</v>
      </c>
      <c r="BD4520" s="29" t="str">
        <f t="shared" si="706"/>
        <v>presentation/thumbnail</v>
      </c>
    </row>
    <row r="4521" spans="1:56" ht="38.25">
      <c r="A4521" s="29">
        <v>1</v>
      </c>
      <c r="B4521" s="29">
        <v>0</v>
      </c>
      <c r="C4521" s="38" t="s">
        <v>16793</v>
      </c>
      <c r="D4521" s="38" t="s">
        <v>16794</v>
      </c>
      <c r="F4521" s="38" t="s">
        <v>27098</v>
      </c>
      <c r="I4521" s="38" t="s">
        <v>4446</v>
      </c>
      <c r="J4521" s="38" t="s">
        <v>16791</v>
      </c>
      <c r="N4521" s="38" t="s">
        <v>1410</v>
      </c>
      <c r="R4521" s="38" t="s">
        <v>16609</v>
      </c>
      <c r="U4521" s="38" t="s">
        <v>16795</v>
      </c>
      <c r="V4521" s="38" t="s">
        <v>3689</v>
      </c>
      <c r="Y4521" s="38" t="s">
        <v>1335</v>
      </c>
      <c r="AA4521" s="38" t="s">
        <v>1170</v>
      </c>
      <c r="AE4521" s="38" t="s">
        <v>2950</v>
      </c>
      <c r="AG4521" s="38">
        <v>1</v>
      </c>
      <c r="AH4521" s="38" t="s">
        <v>4439</v>
      </c>
      <c r="AI4521" s="38" t="s">
        <v>4440</v>
      </c>
      <c r="AJ4521" s="38" t="s">
        <v>4449</v>
      </c>
      <c r="AK4521" s="38" t="s">
        <v>14594</v>
      </c>
      <c r="AL4521" s="301" t="s">
        <v>16652</v>
      </c>
      <c r="AO4521" s="29" t="s">
        <v>4442</v>
      </c>
      <c r="AR4521" s="29" t="str">
        <f t="shared" si="709"/>
        <v>0</v>
      </c>
      <c r="AS4521" s="29">
        <f t="shared" si="707"/>
        <v>0</v>
      </c>
      <c r="AW4521" s="29" t="str">
        <f t="shared" si="710"/>
        <v/>
      </c>
      <c r="AX4521" s="29" t="str">
        <f t="shared" si="702"/>
        <v/>
      </c>
      <c r="AY4521" s="29" t="str">
        <f t="shared" si="708"/>
        <v>https://media.mediathek-tanz-theater.de/iiif/2/nvt_img-504-002-001.JP2</v>
      </c>
      <c r="AZ4521" s="29" t="str">
        <f t="shared" si="703"/>
        <v>image/jp2</v>
      </c>
      <c r="BA4521" s="29" t="str">
        <f t="shared" si="704"/>
        <v>presentation/iiif</v>
      </c>
      <c r="BB4521" s="29" t="str">
        <f t="shared" si="705"/>
        <v>https://media.mediathek-tanz-theater.de/iiif/2/nvt_img-504-002-001.JP2/full/100,/0/default.jpg</v>
      </c>
      <c r="BC4521" s="29" t="str">
        <f t="shared" si="701"/>
        <v>image/jpeg</v>
      </c>
      <c r="BD4521" s="29" t="str">
        <f t="shared" si="706"/>
        <v>presentation/thumbnail</v>
      </c>
    </row>
    <row r="4522" spans="1:56" ht="25.5">
      <c r="A4522" s="29">
        <v>1</v>
      </c>
      <c r="B4522" s="29">
        <v>0</v>
      </c>
      <c r="C4522" s="38" t="s">
        <v>16796</v>
      </c>
      <c r="D4522" s="38" t="s">
        <v>16797</v>
      </c>
      <c r="F4522" s="38" t="s">
        <v>27098</v>
      </c>
      <c r="I4522" s="38" t="s">
        <v>4446</v>
      </c>
      <c r="J4522" s="38" t="s">
        <v>16791</v>
      </c>
      <c r="N4522" s="38" t="s">
        <v>1410</v>
      </c>
      <c r="R4522" s="38" t="s">
        <v>16609</v>
      </c>
      <c r="U4522" s="38" t="s">
        <v>1241</v>
      </c>
      <c r="V4522" s="38" t="s">
        <v>3689</v>
      </c>
      <c r="Y4522" s="38" t="s">
        <v>1335</v>
      </c>
      <c r="AA4522" s="38" t="s">
        <v>1170</v>
      </c>
      <c r="AE4522" s="38" t="s">
        <v>2950</v>
      </c>
      <c r="AG4522" s="38">
        <v>1</v>
      </c>
      <c r="AH4522" s="38" t="s">
        <v>4439</v>
      </c>
      <c r="AI4522" s="38" t="s">
        <v>4440</v>
      </c>
      <c r="AJ4522" s="38" t="s">
        <v>4449</v>
      </c>
      <c r="AK4522" s="38" t="s">
        <v>14594</v>
      </c>
      <c r="AL4522" s="301" t="s">
        <v>16652</v>
      </c>
      <c r="AO4522" s="29" t="s">
        <v>4442</v>
      </c>
      <c r="AR4522" s="29" t="str">
        <f t="shared" si="709"/>
        <v>0</v>
      </c>
      <c r="AS4522" s="29">
        <f t="shared" si="707"/>
        <v>0</v>
      </c>
      <c r="AW4522" s="29" t="str">
        <f t="shared" si="710"/>
        <v/>
      </c>
      <c r="AX4522" s="29" t="str">
        <f t="shared" si="702"/>
        <v/>
      </c>
      <c r="AY4522" s="29" t="str">
        <f t="shared" si="708"/>
        <v>https://media.mediathek-tanz-theater.de/iiif/2/nvt_img-504-002-002.JP2</v>
      </c>
      <c r="AZ4522" s="29" t="str">
        <f t="shared" si="703"/>
        <v>image/jp2</v>
      </c>
      <c r="BA4522" s="29" t="str">
        <f t="shared" si="704"/>
        <v>presentation/iiif</v>
      </c>
      <c r="BB4522" s="29" t="str">
        <f t="shared" si="705"/>
        <v>https://media.mediathek-tanz-theater.de/iiif/2/nvt_img-504-002-002.JP2/full/100,/0/default.jpg</v>
      </c>
      <c r="BC4522" s="29" t="str">
        <f t="shared" si="701"/>
        <v>image/jpeg</v>
      </c>
      <c r="BD4522" s="29" t="str">
        <f t="shared" si="706"/>
        <v>presentation/thumbnail</v>
      </c>
    </row>
    <row r="4523" spans="1:56" ht="25.5">
      <c r="A4523" s="29">
        <v>1</v>
      </c>
      <c r="B4523" s="29">
        <v>0</v>
      </c>
      <c r="C4523" s="38" t="s">
        <v>16798</v>
      </c>
      <c r="D4523" s="38" t="s">
        <v>16799</v>
      </c>
      <c r="F4523" s="38" t="s">
        <v>27098</v>
      </c>
      <c r="I4523" s="38" t="s">
        <v>4446</v>
      </c>
      <c r="J4523" s="38" t="s">
        <v>16791</v>
      </c>
      <c r="N4523" s="38" t="s">
        <v>1410</v>
      </c>
      <c r="R4523" s="38" t="s">
        <v>16609</v>
      </c>
      <c r="U4523" s="38" t="s">
        <v>1241</v>
      </c>
      <c r="V4523" s="38" t="s">
        <v>3689</v>
      </c>
      <c r="Y4523" s="38" t="s">
        <v>1335</v>
      </c>
      <c r="AA4523" s="38" t="s">
        <v>1170</v>
      </c>
      <c r="AE4523" s="38" t="s">
        <v>2950</v>
      </c>
      <c r="AG4523" s="38">
        <v>1</v>
      </c>
      <c r="AH4523" s="38" t="s">
        <v>4439</v>
      </c>
      <c r="AI4523" s="38" t="s">
        <v>4440</v>
      </c>
      <c r="AJ4523" s="38" t="s">
        <v>4449</v>
      </c>
      <c r="AK4523" s="38" t="s">
        <v>14594</v>
      </c>
      <c r="AL4523" s="301" t="s">
        <v>16652</v>
      </c>
      <c r="AO4523" s="29" t="s">
        <v>4442</v>
      </c>
      <c r="AR4523" s="29" t="str">
        <f t="shared" si="709"/>
        <v>0</v>
      </c>
      <c r="AS4523" s="29">
        <f t="shared" si="707"/>
        <v>0</v>
      </c>
      <c r="AW4523" s="29" t="str">
        <f t="shared" si="710"/>
        <v/>
      </c>
      <c r="AX4523" s="29" t="str">
        <f t="shared" si="702"/>
        <v/>
      </c>
      <c r="AY4523" s="29" t="str">
        <f t="shared" si="708"/>
        <v>https://media.mediathek-tanz-theater.de/iiif/2/nvt_img-504-002-003.JP2</v>
      </c>
      <c r="AZ4523" s="29" t="str">
        <f t="shared" si="703"/>
        <v>image/jp2</v>
      </c>
      <c r="BA4523" s="29" t="str">
        <f t="shared" si="704"/>
        <v>presentation/iiif</v>
      </c>
      <c r="BB4523" s="29" t="str">
        <f t="shared" si="705"/>
        <v>https://media.mediathek-tanz-theater.de/iiif/2/nvt_img-504-002-003.JP2/full/100,/0/default.jpg</v>
      </c>
      <c r="BC4523" s="29" t="str">
        <f t="shared" si="701"/>
        <v>image/jpeg</v>
      </c>
      <c r="BD4523" s="29" t="str">
        <f t="shared" si="706"/>
        <v>presentation/thumbnail</v>
      </c>
    </row>
    <row r="4524" spans="1:56" ht="25.5">
      <c r="A4524" s="29">
        <v>1</v>
      </c>
      <c r="B4524" s="29">
        <v>0</v>
      </c>
      <c r="C4524" s="38" t="s">
        <v>16800</v>
      </c>
      <c r="D4524" s="38" t="s">
        <v>16801</v>
      </c>
      <c r="F4524" s="38" t="s">
        <v>27098</v>
      </c>
      <c r="I4524" s="38" t="s">
        <v>4438</v>
      </c>
      <c r="J4524" t="s">
        <v>16779</v>
      </c>
      <c r="N4524" s="38" t="s">
        <v>1410</v>
      </c>
      <c r="R4524" s="38" t="s">
        <v>16609</v>
      </c>
      <c r="V4524" s="38" t="s">
        <v>3689</v>
      </c>
      <c r="Y4524" s="38" t="s">
        <v>1335</v>
      </c>
      <c r="AA4524" s="38" t="s">
        <v>1170</v>
      </c>
      <c r="AE4524" s="38" t="s">
        <v>2950</v>
      </c>
      <c r="AG4524" s="38">
        <v>1</v>
      </c>
      <c r="AH4524" s="38" t="s">
        <v>4439</v>
      </c>
      <c r="AI4524" s="38" t="s">
        <v>4440</v>
      </c>
      <c r="AJ4524" s="38" t="s">
        <v>16802</v>
      </c>
      <c r="AL4524" s="301" t="s">
        <v>16652</v>
      </c>
      <c r="AO4524" s="29" t="s">
        <v>4442</v>
      </c>
      <c r="AR4524" s="29" t="str">
        <f t="shared" si="709"/>
        <v>1</v>
      </c>
      <c r="AS4524" s="29">
        <f t="shared" si="707"/>
        <v>0</v>
      </c>
      <c r="AW4524" s="29" t="str">
        <f t="shared" si="710"/>
        <v/>
      </c>
      <c r="AX4524" s="29" t="str">
        <f t="shared" si="702"/>
        <v/>
      </c>
      <c r="AY4524" s="29" t="str">
        <f t="shared" si="708"/>
        <v>https://media.mediathek-tanz-theater.de/iiif/2/nvt_img-504-003.JP2</v>
      </c>
      <c r="AZ4524" s="29" t="str">
        <f t="shared" si="703"/>
        <v>image/jp2</v>
      </c>
      <c r="BA4524" s="29" t="str">
        <f t="shared" si="704"/>
        <v>presentation/iiif</v>
      </c>
      <c r="BB4524" s="29" t="str">
        <f t="shared" si="705"/>
        <v>https://media.mediathek-tanz-theater.de/iiif/2/nvt_img-504-003.JP2/full/100,/0/default.jpg</v>
      </c>
      <c r="BC4524" s="29" t="str">
        <f t="shared" si="701"/>
        <v>image/jpeg</v>
      </c>
      <c r="BD4524" s="29" t="str">
        <f t="shared" si="706"/>
        <v>presentation/thumbnail</v>
      </c>
    </row>
    <row r="4525" spans="1:56" ht="25.5">
      <c r="A4525" s="29">
        <v>1</v>
      </c>
      <c r="B4525" s="29">
        <v>0</v>
      </c>
      <c r="C4525" s="38" t="s">
        <v>16803</v>
      </c>
      <c r="D4525" s="38" t="s">
        <v>16804</v>
      </c>
      <c r="F4525" s="38" t="s">
        <v>27098</v>
      </c>
      <c r="I4525" s="38" t="s">
        <v>4446</v>
      </c>
      <c r="J4525" s="38" t="s">
        <v>16800</v>
      </c>
      <c r="N4525" s="38" t="s">
        <v>1410</v>
      </c>
      <c r="R4525" s="38" t="s">
        <v>16609</v>
      </c>
      <c r="U4525" s="38" t="s">
        <v>16805</v>
      </c>
      <c r="V4525" s="38" t="s">
        <v>3689</v>
      </c>
      <c r="Y4525" s="38" t="s">
        <v>1335</v>
      </c>
      <c r="AA4525" s="38" t="s">
        <v>1170</v>
      </c>
      <c r="AE4525" s="38" t="s">
        <v>2950</v>
      </c>
      <c r="AG4525" s="38">
        <v>1</v>
      </c>
      <c r="AH4525" s="38" t="s">
        <v>4439</v>
      </c>
      <c r="AI4525" s="38" t="s">
        <v>4440</v>
      </c>
      <c r="AJ4525" s="38" t="s">
        <v>4449</v>
      </c>
      <c r="AK4525" s="38" t="s">
        <v>14594</v>
      </c>
      <c r="AL4525" s="301" t="s">
        <v>16652</v>
      </c>
      <c r="AO4525" s="29" t="s">
        <v>4442</v>
      </c>
      <c r="AR4525" s="29" t="str">
        <f t="shared" si="709"/>
        <v>0</v>
      </c>
      <c r="AS4525" s="29">
        <f t="shared" si="707"/>
        <v>0</v>
      </c>
      <c r="AW4525" s="29" t="str">
        <f t="shared" si="710"/>
        <v/>
      </c>
      <c r="AX4525" s="29" t="str">
        <f t="shared" si="702"/>
        <v/>
      </c>
      <c r="AY4525" s="29" t="str">
        <f t="shared" si="708"/>
        <v>https://media.mediathek-tanz-theater.de/iiif/2/nvt_img-504-003-001.JP2</v>
      </c>
      <c r="AZ4525" s="29" t="str">
        <f t="shared" si="703"/>
        <v>image/jp2</v>
      </c>
      <c r="BA4525" s="29" t="str">
        <f t="shared" si="704"/>
        <v>presentation/iiif</v>
      </c>
      <c r="BB4525" s="29" t="str">
        <f t="shared" si="705"/>
        <v>https://media.mediathek-tanz-theater.de/iiif/2/nvt_img-504-003-001.JP2/full/100,/0/default.jpg</v>
      </c>
      <c r="BC4525" s="29" t="str">
        <f t="shared" si="701"/>
        <v>image/jpeg</v>
      </c>
      <c r="BD4525" s="29" t="str">
        <f t="shared" si="706"/>
        <v>presentation/thumbnail</v>
      </c>
    </row>
    <row r="4526" spans="1:56" ht="25.5">
      <c r="A4526" s="29">
        <v>1</v>
      </c>
      <c r="B4526" s="29">
        <v>0</v>
      </c>
      <c r="C4526" s="38" t="s">
        <v>16806</v>
      </c>
      <c r="D4526" s="38" t="s">
        <v>16807</v>
      </c>
      <c r="F4526" s="38" t="s">
        <v>27098</v>
      </c>
      <c r="I4526" s="38" t="s">
        <v>4446</v>
      </c>
      <c r="J4526" s="38" t="s">
        <v>16800</v>
      </c>
      <c r="N4526" s="38" t="s">
        <v>1410</v>
      </c>
      <c r="R4526" s="38" t="s">
        <v>16609</v>
      </c>
      <c r="U4526" s="38" t="s">
        <v>16808</v>
      </c>
      <c r="V4526" s="38" t="s">
        <v>3689</v>
      </c>
      <c r="Y4526" s="38" t="s">
        <v>1335</v>
      </c>
      <c r="AA4526" s="38" t="s">
        <v>1170</v>
      </c>
      <c r="AE4526" s="38" t="s">
        <v>2950</v>
      </c>
      <c r="AG4526" s="38">
        <v>1</v>
      </c>
      <c r="AH4526" s="38" t="s">
        <v>4439</v>
      </c>
      <c r="AI4526" s="38" t="s">
        <v>4440</v>
      </c>
      <c r="AJ4526" s="38" t="s">
        <v>4449</v>
      </c>
      <c r="AK4526" s="38" t="s">
        <v>16809</v>
      </c>
      <c r="AL4526" s="301" t="s">
        <v>16652</v>
      </c>
      <c r="AO4526" s="29" t="s">
        <v>4442</v>
      </c>
      <c r="AR4526" s="29" t="str">
        <f t="shared" si="709"/>
        <v>0</v>
      </c>
      <c r="AS4526" s="29">
        <f t="shared" si="707"/>
        <v>0</v>
      </c>
      <c r="AW4526" s="29" t="str">
        <f t="shared" si="710"/>
        <v/>
      </c>
      <c r="AX4526" s="29" t="str">
        <f t="shared" si="702"/>
        <v/>
      </c>
      <c r="AY4526" s="29" t="str">
        <f t="shared" si="708"/>
        <v>https://media.mediathek-tanz-theater.de/iiif/2/nvt_img-504-003-002.JP2</v>
      </c>
      <c r="AZ4526" s="29" t="str">
        <f t="shared" si="703"/>
        <v>image/jp2</v>
      </c>
      <c r="BA4526" s="29" t="str">
        <f t="shared" si="704"/>
        <v>presentation/iiif</v>
      </c>
      <c r="BB4526" s="29" t="str">
        <f t="shared" si="705"/>
        <v>https://media.mediathek-tanz-theater.de/iiif/2/nvt_img-504-003-002.JP2/full/100,/0/default.jpg</v>
      </c>
      <c r="BC4526" s="29" t="str">
        <f t="shared" si="701"/>
        <v>image/jpeg</v>
      </c>
      <c r="BD4526" s="29" t="str">
        <f t="shared" si="706"/>
        <v>presentation/thumbnail</v>
      </c>
    </row>
    <row r="4527" spans="1:56" ht="25.5">
      <c r="A4527" s="29">
        <v>1</v>
      </c>
      <c r="B4527" s="29">
        <v>0</v>
      </c>
      <c r="C4527" s="38" t="s">
        <v>16810</v>
      </c>
      <c r="D4527" s="38" t="s">
        <v>16811</v>
      </c>
      <c r="F4527" s="38" t="s">
        <v>27098</v>
      </c>
      <c r="I4527" s="38" t="s">
        <v>4438</v>
      </c>
      <c r="J4527" t="s">
        <v>16779</v>
      </c>
      <c r="N4527" s="38" t="s">
        <v>1410</v>
      </c>
      <c r="R4527" s="38" t="s">
        <v>16609</v>
      </c>
      <c r="V4527" s="38" t="s">
        <v>3689</v>
      </c>
      <c r="Y4527" s="38" t="s">
        <v>1335</v>
      </c>
      <c r="AA4527" s="38" t="s">
        <v>1170</v>
      </c>
      <c r="AE4527" s="38" t="s">
        <v>2950</v>
      </c>
      <c r="AG4527" s="38">
        <v>1</v>
      </c>
      <c r="AH4527" s="38" t="s">
        <v>4439</v>
      </c>
      <c r="AI4527" s="38" t="s">
        <v>4440</v>
      </c>
      <c r="AJ4527" s="38" t="s">
        <v>16802</v>
      </c>
      <c r="AL4527" s="301" t="s">
        <v>16652</v>
      </c>
      <c r="AO4527" s="29" t="s">
        <v>4442</v>
      </c>
      <c r="AR4527" s="29" t="str">
        <f t="shared" si="709"/>
        <v>1</v>
      </c>
      <c r="AS4527" s="29">
        <f t="shared" si="707"/>
        <v>0</v>
      </c>
      <c r="AW4527" s="29" t="str">
        <f t="shared" si="710"/>
        <v/>
      </c>
      <c r="AX4527" s="29" t="str">
        <f t="shared" si="702"/>
        <v/>
      </c>
      <c r="AY4527" s="29" t="str">
        <f t="shared" si="708"/>
        <v>https://media.mediathek-tanz-theater.de/iiif/2/nvt_img-504-004.JP2</v>
      </c>
      <c r="AZ4527" s="29" t="str">
        <f t="shared" si="703"/>
        <v>image/jp2</v>
      </c>
      <c r="BA4527" s="29" t="str">
        <f t="shared" si="704"/>
        <v>presentation/iiif</v>
      </c>
      <c r="BB4527" s="29" t="str">
        <f t="shared" si="705"/>
        <v>https://media.mediathek-tanz-theater.de/iiif/2/nvt_img-504-004.JP2/full/100,/0/default.jpg</v>
      </c>
      <c r="BC4527" s="29" t="str">
        <f t="shared" si="701"/>
        <v>image/jpeg</v>
      </c>
      <c r="BD4527" s="29" t="str">
        <f t="shared" si="706"/>
        <v>presentation/thumbnail</v>
      </c>
    </row>
    <row r="4528" spans="1:56" ht="25.5">
      <c r="A4528" s="29">
        <v>1</v>
      </c>
      <c r="B4528" s="29">
        <v>0</v>
      </c>
      <c r="C4528" s="38" t="s">
        <v>16812</v>
      </c>
      <c r="D4528" s="38" t="s">
        <v>16813</v>
      </c>
      <c r="F4528" s="38" t="s">
        <v>27098</v>
      </c>
      <c r="I4528" s="38" t="s">
        <v>4446</v>
      </c>
      <c r="J4528" s="38" t="s">
        <v>16810</v>
      </c>
      <c r="N4528" s="38" t="s">
        <v>1410</v>
      </c>
      <c r="R4528" s="38" t="s">
        <v>16609</v>
      </c>
      <c r="U4528" s="38" t="s">
        <v>16814</v>
      </c>
      <c r="V4528" s="38" t="s">
        <v>3689</v>
      </c>
      <c r="Y4528" s="38" t="s">
        <v>1335</v>
      </c>
      <c r="AA4528" s="38" t="s">
        <v>1170</v>
      </c>
      <c r="AE4528" s="38" t="s">
        <v>2950</v>
      </c>
      <c r="AG4528" s="38">
        <v>1</v>
      </c>
      <c r="AH4528" s="38" t="s">
        <v>4439</v>
      </c>
      <c r="AI4528" s="38" t="s">
        <v>4440</v>
      </c>
      <c r="AJ4528" s="38" t="s">
        <v>4449</v>
      </c>
      <c r="AK4528" s="38" t="s">
        <v>14594</v>
      </c>
      <c r="AL4528" s="301" t="s">
        <v>16652</v>
      </c>
      <c r="AO4528" s="29" t="s">
        <v>4442</v>
      </c>
      <c r="AR4528" s="29" t="str">
        <f t="shared" si="709"/>
        <v>0</v>
      </c>
      <c r="AS4528" s="29">
        <f t="shared" si="707"/>
        <v>0</v>
      </c>
      <c r="AW4528" s="29" t="str">
        <f t="shared" si="710"/>
        <v/>
      </c>
      <c r="AX4528" s="29" t="str">
        <f t="shared" si="702"/>
        <v/>
      </c>
      <c r="AY4528" s="29" t="str">
        <f t="shared" si="708"/>
        <v>https://media.mediathek-tanz-theater.de/iiif/2/nvt_img-504-004-001.JP2</v>
      </c>
      <c r="AZ4528" s="29" t="str">
        <f t="shared" si="703"/>
        <v>image/jp2</v>
      </c>
      <c r="BA4528" s="29" t="str">
        <f t="shared" si="704"/>
        <v>presentation/iiif</v>
      </c>
      <c r="BB4528" s="29" t="str">
        <f t="shared" si="705"/>
        <v>https://media.mediathek-tanz-theater.de/iiif/2/nvt_img-504-004-001.JP2/full/100,/0/default.jpg</v>
      </c>
      <c r="BC4528" s="29" t="str">
        <f t="shared" si="701"/>
        <v>image/jpeg</v>
      </c>
      <c r="BD4528" s="29" t="str">
        <f t="shared" si="706"/>
        <v>presentation/thumbnail</v>
      </c>
    </row>
    <row r="4529" spans="1:56" ht="38.25">
      <c r="A4529" s="29">
        <v>1</v>
      </c>
      <c r="B4529" s="29">
        <v>0</v>
      </c>
      <c r="C4529" s="38" t="s">
        <v>16815</v>
      </c>
      <c r="D4529" s="38" t="s">
        <v>16816</v>
      </c>
      <c r="F4529" s="38" t="s">
        <v>27098</v>
      </c>
      <c r="I4529" s="38" t="s">
        <v>4446</v>
      </c>
      <c r="J4529" s="38" t="s">
        <v>16810</v>
      </c>
      <c r="N4529" s="38" t="s">
        <v>1410</v>
      </c>
      <c r="R4529" s="38" t="s">
        <v>16609</v>
      </c>
      <c r="U4529" s="38" t="s">
        <v>16817</v>
      </c>
      <c r="V4529" s="38" t="s">
        <v>3689</v>
      </c>
      <c r="Y4529" s="38" t="s">
        <v>1335</v>
      </c>
      <c r="AA4529" s="38" t="s">
        <v>1170</v>
      </c>
      <c r="AE4529" s="38" t="s">
        <v>2950</v>
      </c>
      <c r="AG4529" s="38">
        <v>1</v>
      </c>
      <c r="AH4529" s="38" t="s">
        <v>4439</v>
      </c>
      <c r="AI4529" s="38" t="s">
        <v>4440</v>
      </c>
      <c r="AJ4529" s="38" t="s">
        <v>4449</v>
      </c>
      <c r="AK4529" s="38" t="s">
        <v>14594</v>
      </c>
      <c r="AL4529" s="301" t="s">
        <v>16652</v>
      </c>
      <c r="AO4529" s="29" t="s">
        <v>4442</v>
      </c>
      <c r="AR4529" s="29" t="str">
        <f t="shared" si="709"/>
        <v>0</v>
      </c>
      <c r="AS4529" s="29">
        <f t="shared" si="707"/>
        <v>0</v>
      </c>
      <c r="AW4529" s="29" t="str">
        <f t="shared" si="710"/>
        <v/>
      </c>
      <c r="AX4529" s="29" t="str">
        <f t="shared" si="702"/>
        <v/>
      </c>
      <c r="AY4529" s="29" t="str">
        <f t="shared" si="708"/>
        <v>https://media.mediathek-tanz-theater.de/iiif/2/nvt_img-504-004-002.JP2</v>
      </c>
      <c r="AZ4529" s="29" t="str">
        <f t="shared" si="703"/>
        <v>image/jp2</v>
      </c>
      <c r="BA4529" s="29" t="str">
        <f t="shared" si="704"/>
        <v>presentation/iiif</v>
      </c>
      <c r="BB4529" s="29" t="str">
        <f t="shared" si="705"/>
        <v>https://media.mediathek-tanz-theater.de/iiif/2/nvt_img-504-004-002.JP2/full/100,/0/default.jpg</v>
      </c>
      <c r="BC4529" s="29" t="str">
        <f t="shared" si="701"/>
        <v>image/jpeg</v>
      </c>
      <c r="BD4529" s="29" t="str">
        <f t="shared" si="706"/>
        <v>presentation/thumbnail</v>
      </c>
    </row>
    <row r="4530" spans="1:56" ht="102">
      <c r="A4530" s="29">
        <v>0</v>
      </c>
      <c r="B4530" s="29">
        <v>0</v>
      </c>
      <c r="C4530" t="s">
        <v>16818</v>
      </c>
      <c r="F4530" s="38" t="s">
        <v>27098</v>
      </c>
      <c r="I4530" s="38" t="s">
        <v>4431</v>
      </c>
      <c r="J4530" s="406"/>
      <c r="M4530" s="311"/>
      <c r="U4530"/>
      <c r="AB4530" s="38" t="s">
        <v>16819</v>
      </c>
      <c r="AC4530" s="38" t="s">
        <v>4433</v>
      </c>
      <c r="AE4530" s="38" t="s">
        <v>2950</v>
      </c>
      <c r="AG4530" s="38">
        <v>1</v>
      </c>
      <c r="AJ4530" s="38" t="s">
        <v>5115</v>
      </c>
      <c r="AL4530" s="301" t="s">
        <v>16652</v>
      </c>
      <c r="AR4530" s="29" t="str">
        <f t="shared" si="709"/>
        <v>1</v>
      </c>
      <c r="AS4530" s="29">
        <f t="shared" si="707"/>
        <v>0</v>
      </c>
      <c r="AT4530" s="29">
        <v>0</v>
      </c>
      <c r="AW4530" s="29" t="str">
        <f t="shared" si="710"/>
        <v/>
      </c>
      <c r="AX4530" s="29" t="str">
        <f t="shared" si="702"/>
        <v/>
      </c>
      <c r="AY4530" s="29" t="str">
        <f t="shared" si="708"/>
        <v>https://media.mediathek-tanz-theater.de/iiif/2/nvt_img-505.JP2</v>
      </c>
      <c r="AZ4530" s="29" t="str">
        <f t="shared" si="703"/>
        <v>image/jp2</v>
      </c>
      <c r="BA4530" s="29" t="str">
        <f t="shared" si="704"/>
        <v>presentation/iiif</v>
      </c>
      <c r="BB4530" s="29" t="str">
        <f t="shared" si="705"/>
        <v>https://media.mediathek-tanz-theater.de/iiif/2/nvt_img-505.JP2/full/100,/0/default.jpg</v>
      </c>
      <c r="BC4530" s="29" t="str">
        <f t="shared" si="701"/>
        <v>image/jpeg</v>
      </c>
      <c r="BD4530" s="29" t="str">
        <f t="shared" si="706"/>
        <v>presentation/thumbnail</v>
      </c>
    </row>
    <row r="4531" spans="1:56" ht="25.5">
      <c r="A4531" s="29">
        <v>1</v>
      </c>
      <c r="B4531" s="29">
        <v>0</v>
      </c>
      <c r="C4531" s="38" t="s">
        <v>16820</v>
      </c>
      <c r="D4531" s="38" t="s">
        <v>16821</v>
      </c>
      <c r="F4531" s="38" t="s">
        <v>27098</v>
      </c>
      <c r="I4531" s="38" t="s">
        <v>4438</v>
      </c>
      <c r="J4531" t="s">
        <v>16818</v>
      </c>
      <c r="N4531" s="38" t="s">
        <v>1410</v>
      </c>
      <c r="R4531" s="38" t="s">
        <v>16822</v>
      </c>
      <c r="V4531" s="38" t="s">
        <v>3689</v>
      </c>
      <c r="Y4531" s="38" t="s">
        <v>1335</v>
      </c>
      <c r="AA4531" s="38" t="s">
        <v>1170</v>
      </c>
      <c r="AE4531" s="38" t="s">
        <v>2950</v>
      </c>
      <c r="AG4531" s="38">
        <v>1</v>
      </c>
      <c r="AH4531" s="38" t="s">
        <v>4439</v>
      </c>
      <c r="AI4531" s="38" t="s">
        <v>4440</v>
      </c>
      <c r="AJ4531" s="38" t="s">
        <v>16633</v>
      </c>
      <c r="AL4531" s="301" t="s">
        <v>16652</v>
      </c>
      <c r="AO4531" s="29" t="s">
        <v>4442</v>
      </c>
      <c r="AR4531" s="29" t="str">
        <f t="shared" si="709"/>
        <v>1</v>
      </c>
      <c r="AS4531" s="29">
        <f t="shared" si="707"/>
        <v>0</v>
      </c>
      <c r="AW4531" s="29" t="str">
        <f t="shared" si="710"/>
        <v/>
      </c>
      <c r="AX4531" s="29" t="str">
        <f t="shared" si="702"/>
        <v/>
      </c>
      <c r="AY4531" s="29" t="str">
        <f t="shared" si="708"/>
        <v>https://media.mediathek-tanz-theater.de/iiif/2/nvt_img-505-001.JP2</v>
      </c>
      <c r="AZ4531" s="29" t="str">
        <f t="shared" si="703"/>
        <v>image/jp2</v>
      </c>
      <c r="BA4531" s="29" t="str">
        <f t="shared" si="704"/>
        <v>presentation/iiif</v>
      </c>
      <c r="BB4531" s="29" t="str">
        <f t="shared" si="705"/>
        <v>https://media.mediathek-tanz-theater.de/iiif/2/nvt_img-505-001.JP2/full/100,/0/default.jpg</v>
      </c>
      <c r="BC4531" s="29" t="str">
        <f t="shared" si="701"/>
        <v>image/jpeg</v>
      </c>
      <c r="BD4531" s="29" t="str">
        <f t="shared" si="706"/>
        <v>presentation/thumbnail</v>
      </c>
    </row>
    <row r="4532" spans="1:56" ht="25.5">
      <c r="A4532" s="29">
        <v>1</v>
      </c>
      <c r="B4532" s="29">
        <v>0</v>
      </c>
      <c r="C4532" s="38" t="s">
        <v>16823</v>
      </c>
      <c r="D4532" s="38" t="s">
        <v>16824</v>
      </c>
      <c r="F4532" s="38" t="s">
        <v>27098</v>
      </c>
      <c r="I4532" s="38" t="s">
        <v>10098</v>
      </c>
      <c r="J4532" s="38" t="s">
        <v>16820</v>
      </c>
      <c r="N4532" s="38" t="s">
        <v>1410</v>
      </c>
      <c r="R4532" s="38" t="s">
        <v>16822</v>
      </c>
      <c r="V4532" s="38" t="s">
        <v>3689</v>
      </c>
      <c r="Y4532" s="38" t="s">
        <v>1335</v>
      </c>
      <c r="AA4532" s="38" t="s">
        <v>1170</v>
      </c>
      <c r="AE4532" s="38" t="s">
        <v>2950</v>
      </c>
      <c r="AG4532" s="38">
        <v>1</v>
      </c>
      <c r="AH4532" s="38" t="s">
        <v>4439</v>
      </c>
      <c r="AI4532" s="38" t="s">
        <v>4440</v>
      </c>
      <c r="AJ4532" s="38" t="s">
        <v>4449</v>
      </c>
      <c r="AK4532" s="38" t="s">
        <v>11174</v>
      </c>
      <c r="AL4532" s="301" t="s">
        <v>16652</v>
      </c>
      <c r="AO4532" s="29" t="s">
        <v>4442</v>
      </c>
      <c r="AR4532" s="29" t="str">
        <f t="shared" si="709"/>
        <v>0</v>
      </c>
      <c r="AS4532" s="29">
        <f t="shared" si="707"/>
        <v>0</v>
      </c>
      <c r="AW4532" s="29" t="str">
        <f t="shared" si="710"/>
        <v/>
      </c>
      <c r="AX4532" s="29" t="str">
        <f t="shared" si="702"/>
        <v/>
      </c>
      <c r="AY4532" s="29" t="str">
        <f t="shared" si="708"/>
        <v>https://media.mediathek-tanz-theater.de/iiif/2/nvt_img-505-001-001.JP2</v>
      </c>
      <c r="AZ4532" s="29" t="str">
        <f t="shared" si="703"/>
        <v>image/jp2</v>
      </c>
      <c r="BA4532" s="29" t="str">
        <f t="shared" si="704"/>
        <v>presentation/iiif</v>
      </c>
      <c r="BB4532" s="29" t="str">
        <f t="shared" si="705"/>
        <v>https://media.mediathek-tanz-theater.de/iiif/2/nvt_img-505-001-001.JP2/full/100,/0/default.jpg</v>
      </c>
      <c r="BC4532" s="29" t="str">
        <f t="shared" si="701"/>
        <v>image/jpeg</v>
      </c>
      <c r="BD4532" s="29" t="str">
        <f t="shared" si="706"/>
        <v>presentation/thumbnail</v>
      </c>
    </row>
    <row r="4533" spans="1:56" ht="25.5">
      <c r="A4533" s="29">
        <v>1</v>
      </c>
      <c r="B4533" s="29">
        <v>0</v>
      </c>
      <c r="C4533" s="38" t="s">
        <v>16825</v>
      </c>
      <c r="D4533" s="38" t="s">
        <v>16826</v>
      </c>
      <c r="F4533" s="38" t="s">
        <v>27098</v>
      </c>
      <c r="I4533" s="38" t="s">
        <v>10098</v>
      </c>
      <c r="J4533" s="38" t="s">
        <v>16820</v>
      </c>
      <c r="N4533" s="38" t="s">
        <v>1410</v>
      </c>
      <c r="R4533" s="38" t="s">
        <v>16822</v>
      </c>
      <c r="V4533" s="38" t="s">
        <v>3689</v>
      </c>
      <c r="Y4533" s="38" t="s">
        <v>1335</v>
      </c>
      <c r="AA4533" s="38" t="s">
        <v>1170</v>
      </c>
      <c r="AE4533" s="38" t="s">
        <v>2950</v>
      </c>
      <c r="AG4533" s="38">
        <v>1</v>
      </c>
      <c r="AH4533" s="38" t="s">
        <v>4439</v>
      </c>
      <c r="AI4533" s="38" t="s">
        <v>4440</v>
      </c>
      <c r="AJ4533" s="38" t="s">
        <v>4449</v>
      </c>
      <c r="AK4533" s="38" t="s">
        <v>11174</v>
      </c>
      <c r="AL4533" s="301" t="s">
        <v>16652</v>
      </c>
      <c r="AO4533" s="29" t="s">
        <v>4442</v>
      </c>
      <c r="AR4533" s="29" t="str">
        <f t="shared" si="709"/>
        <v>0</v>
      </c>
      <c r="AS4533" s="29">
        <f t="shared" si="707"/>
        <v>0</v>
      </c>
      <c r="AW4533" s="29" t="str">
        <f t="shared" si="710"/>
        <v/>
      </c>
      <c r="AX4533" s="29" t="str">
        <f t="shared" si="702"/>
        <v/>
      </c>
      <c r="AY4533" s="29" t="str">
        <f t="shared" si="708"/>
        <v>https://media.mediathek-tanz-theater.de/iiif/2/nvt_img-505-001-002.JP2</v>
      </c>
      <c r="AZ4533" s="29" t="str">
        <f t="shared" si="703"/>
        <v>image/jp2</v>
      </c>
      <c r="BA4533" s="29" t="str">
        <f t="shared" si="704"/>
        <v>presentation/iiif</v>
      </c>
      <c r="BB4533" s="29" t="str">
        <f t="shared" si="705"/>
        <v>https://media.mediathek-tanz-theater.de/iiif/2/nvt_img-505-001-002.JP2/full/100,/0/default.jpg</v>
      </c>
      <c r="BC4533" s="29" t="str">
        <f t="shared" si="701"/>
        <v>image/jpeg</v>
      </c>
      <c r="BD4533" s="29" t="str">
        <f t="shared" si="706"/>
        <v>presentation/thumbnail</v>
      </c>
    </row>
    <row r="4534" spans="1:56" ht="25.5">
      <c r="A4534" s="29">
        <v>1</v>
      </c>
      <c r="B4534" s="29">
        <v>0</v>
      </c>
      <c r="C4534" s="38" t="s">
        <v>16827</v>
      </c>
      <c r="D4534" s="38" t="s">
        <v>16828</v>
      </c>
      <c r="F4534" s="38" t="s">
        <v>27098</v>
      </c>
      <c r="I4534" s="38" t="s">
        <v>4438</v>
      </c>
      <c r="J4534" t="s">
        <v>16818</v>
      </c>
      <c r="N4534" s="38" t="s">
        <v>1410</v>
      </c>
      <c r="R4534" s="38" t="s">
        <v>16829</v>
      </c>
      <c r="V4534" s="38" t="s">
        <v>3689</v>
      </c>
      <c r="Y4534" s="38" t="s">
        <v>1335</v>
      </c>
      <c r="AA4534" s="38" t="s">
        <v>1170</v>
      </c>
      <c r="AE4534" s="38" t="s">
        <v>2950</v>
      </c>
      <c r="AG4534" s="38">
        <v>1</v>
      </c>
      <c r="AH4534" s="38" t="s">
        <v>4439</v>
      </c>
      <c r="AI4534" s="38" t="s">
        <v>4440</v>
      </c>
      <c r="AJ4534" s="38" t="s">
        <v>16633</v>
      </c>
      <c r="AL4534" s="301" t="s">
        <v>16652</v>
      </c>
      <c r="AO4534" s="29" t="s">
        <v>4442</v>
      </c>
      <c r="AR4534" s="29" t="str">
        <f t="shared" si="709"/>
        <v>1</v>
      </c>
      <c r="AS4534" s="29">
        <f t="shared" si="707"/>
        <v>0</v>
      </c>
      <c r="AW4534" s="29" t="str">
        <f t="shared" si="710"/>
        <v/>
      </c>
      <c r="AX4534" s="29" t="str">
        <f t="shared" si="702"/>
        <v/>
      </c>
      <c r="AY4534" s="29" t="str">
        <f t="shared" si="708"/>
        <v>https://media.mediathek-tanz-theater.de/iiif/2/nvt_img-505-002.JP2</v>
      </c>
      <c r="AZ4534" s="29" t="str">
        <f t="shared" si="703"/>
        <v>image/jp2</v>
      </c>
      <c r="BA4534" s="29" t="str">
        <f t="shared" si="704"/>
        <v>presentation/iiif</v>
      </c>
      <c r="BB4534" s="29" t="str">
        <f t="shared" si="705"/>
        <v>https://media.mediathek-tanz-theater.de/iiif/2/nvt_img-505-002.JP2/full/100,/0/default.jpg</v>
      </c>
      <c r="BC4534" s="29" t="str">
        <f t="shared" si="701"/>
        <v>image/jpeg</v>
      </c>
      <c r="BD4534" s="29" t="str">
        <f t="shared" si="706"/>
        <v>presentation/thumbnail</v>
      </c>
    </row>
    <row r="4535" spans="1:56" ht="38.25">
      <c r="A4535" s="29">
        <v>1</v>
      </c>
      <c r="B4535" s="29">
        <v>0</v>
      </c>
      <c r="C4535" s="38" t="s">
        <v>16830</v>
      </c>
      <c r="D4535" s="38" t="s">
        <v>16831</v>
      </c>
      <c r="F4535" s="38" t="s">
        <v>27098</v>
      </c>
      <c r="I4535" s="38" t="s">
        <v>5392</v>
      </c>
      <c r="J4535" s="38" t="s">
        <v>16827</v>
      </c>
      <c r="N4535" s="38" t="s">
        <v>1410</v>
      </c>
      <c r="R4535" s="38" t="s">
        <v>16829</v>
      </c>
      <c r="U4535" s="38" t="s">
        <v>4933</v>
      </c>
      <c r="V4535" s="38" t="s">
        <v>3689</v>
      </c>
      <c r="Y4535" s="38" t="s">
        <v>1335</v>
      </c>
      <c r="AA4535" s="38" t="s">
        <v>1170</v>
      </c>
      <c r="AE4535" s="38" t="s">
        <v>2950</v>
      </c>
      <c r="AG4535" s="38">
        <v>1</v>
      </c>
      <c r="AH4535" s="38" t="s">
        <v>4439</v>
      </c>
      <c r="AI4535" s="38" t="s">
        <v>4440</v>
      </c>
      <c r="AJ4535" s="38" t="s">
        <v>4449</v>
      </c>
      <c r="AK4535" s="38" t="s">
        <v>16832</v>
      </c>
      <c r="AL4535" s="301" t="s">
        <v>16652</v>
      </c>
      <c r="AO4535" s="29" t="s">
        <v>4442</v>
      </c>
      <c r="AR4535" s="29" t="str">
        <f t="shared" si="709"/>
        <v>0</v>
      </c>
      <c r="AS4535" s="29">
        <f t="shared" si="707"/>
        <v>0</v>
      </c>
      <c r="AW4535" s="29" t="str">
        <f t="shared" si="710"/>
        <v/>
      </c>
      <c r="AX4535" s="29" t="str">
        <f t="shared" si="702"/>
        <v/>
      </c>
      <c r="AY4535" s="29" t="str">
        <f t="shared" si="708"/>
        <v>https://media.mediathek-tanz-theater.de/iiif/2/nvt_img-505-002-001.JP2</v>
      </c>
      <c r="AZ4535" s="29" t="str">
        <f t="shared" si="703"/>
        <v>image/jp2</v>
      </c>
      <c r="BA4535" s="29" t="str">
        <f t="shared" si="704"/>
        <v>presentation/iiif</v>
      </c>
      <c r="BB4535" s="29" t="str">
        <f t="shared" si="705"/>
        <v>https://media.mediathek-tanz-theater.de/iiif/2/nvt_img-505-002-001.JP2/full/100,/0/default.jpg</v>
      </c>
      <c r="BC4535" s="29" t="str">
        <f t="shared" si="701"/>
        <v>image/jpeg</v>
      </c>
      <c r="BD4535" s="29" t="str">
        <f t="shared" si="706"/>
        <v>presentation/thumbnail</v>
      </c>
    </row>
    <row r="4536" spans="1:56" ht="38.25">
      <c r="A4536" s="29">
        <v>1</v>
      </c>
      <c r="B4536" s="29">
        <v>0</v>
      </c>
      <c r="C4536" s="38" t="s">
        <v>16833</v>
      </c>
      <c r="D4536" s="38" t="s">
        <v>16834</v>
      </c>
      <c r="F4536" s="38" t="s">
        <v>27098</v>
      </c>
      <c r="I4536" s="38" t="s">
        <v>5392</v>
      </c>
      <c r="J4536" s="38" t="s">
        <v>16827</v>
      </c>
      <c r="N4536" s="38" t="s">
        <v>1410</v>
      </c>
      <c r="R4536" s="38" t="s">
        <v>16829</v>
      </c>
      <c r="U4536" s="38" t="s">
        <v>4896</v>
      </c>
      <c r="V4536" s="38" t="s">
        <v>3689</v>
      </c>
      <c r="Y4536" s="38" t="s">
        <v>1335</v>
      </c>
      <c r="AA4536" s="38" t="s">
        <v>1170</v>
      </c>
      <c r="AE4536" s="38" t="s">
        <v>2950</v>
      </c>
      <c r="AG4536" s="38">
        <v>1</v>
      </c>
      <c r="AH4536" s="38" t="s">
        <v>4439</v>
      </c>
      <c r="AI4536" s="38" t="s">
        <v>4440</v>
      </c>
      <c r="AJ4536" s="38" t="s">
        <v>4449</v>
      </c>
      <c r="AK4536" s="38" t="s">
        <v>16832</v>
      </c>
      <c r="AL4536" s="301" t="s">
        <v>16652</v>
      </c>
      <c r="AO4536" s="29" t="s">
        <v>4442</v>
      </c>
      <c r="AR4536" s="29" t="str">
        <f t="shared" si="709"/>
        <v>0</v>
      </c>
      <c r="AS4536" s="29">
        <f t="shared" si="707"/>
        <v>0</v>
      </c>
      <c r="AW4536" s="29" t="str">
        <f t="shared" si="710"/>
        <v/>
      </c>
      <c r="AX4536" s="29" t="str">
        <f t="shared" si="702"/>
        <v/>
      </c>
      <c r="AY4536" s="29" t="str">
        <f t="shared" si="708"/>
        <v>https://media.mediathek-tanz-theater.de/iiif/2/nvt_img-505-002-002.JP2</v>
      </c>
      <c r="AZ4536" s="29" t="str">
        <f t="shared" si="703"/>
        <v>image/jp2</v>
      </c>
      <c r="BA4536" s="29" t="str">
        <f t="shared" si="704"/>
        <v>presentation/iiif</v>
      </c>
      <c r="BB4536" s="29" t="str">
        <f t="shared" si="705"/>
        <v>https://media.mediathek-tanz-theater.de/iiif/2/nvt_img-505-002-002.JP2/full/100,/0/default.jpg</v>
      </c>
      <c r="BC4536" s="29" t="str">
        <f t="shared" si="701"/>
        <v>image/jpeg</v>
      </c>
      <c r="BD4536" s="29" t="str">
        <f t="shared" si="706"/>
        <v>presentation/thumbnail</v>
      </c>
    </row>
    <row r="4537" spans="1:56" ht="25.5">
      <c r="A4537" s="29">
        <v>1</v>
      </c>
      <c r="B4537" s="29">
        <v>0</v>
      </c>
      <c r="C4537" s="38" t="s">
        <v>16835</v>
      </c>
      <c r="D4537" s="38" t="s">
        <v>16836</v>
      </c>
      <c r="F4537" s="38" t="s">
        <v>27098</v>
      </c>
      <c r="I4537" s="38" t="s">
        <v>4438</v>
      </c>
      <c r="J4537" t="s">
        <v>16818</v>
      </c>
      <c r="N4537" s="38" t="s">
        <v>1410</v>
      </c>
      <c r="R4537" s="38" t="s">
        <v>16829</v>
      </c>
      <c r="V4537" s="38" t="s">
        <v>3689</v>
      </c>
      <c r="Y4537" s="38" t="s">
        <v>1335</v>
      </c>
      <c r="AA4537" s="38" t="s">
        <v>1170</v>
      </c>
      <c r="AE4537" s="38" t="s">
        <v>2950</v>
      </c>
      <c r="AG4537" s="38">
        <v>1</v>
      </c>
      <c r="AH4537" s="38" t="s">
        <v>4439</v>
      </c>
      <c r="AI4537" s="38" t="s">
        <v>4440</v>
      </c>
      <c r="AJ4537" s="38" t="s">
        <v>16633</v>
      </c>
      <c r="AL4537" s="301" t="s">
        <v>16652</v>
      </c>
      <c r="AO4537" s="29" t="s">
        <v>4442</v>
      </c>
      <c r="AR4537" s="29" t="str">
        <f t="shared" si="709"/>
        <v>1</v>
      </c>
      <c r="AS4537" s="29">
        <f t="shared" si="707"/>
        <v>0</v>
      </c>
      <c r="AW4537" s="29" t="str">
        <f t="shared" si="710"/>
        <v/>
      </c>
      <c r="AX4537" s="29" t="str">
        <f t="shared" si="702"/>
        <v/>
      </c>
      <c r="AY4537" s="29" t="str">
        <f t="shared" si="708"/>
        <v>https://media.mediathek-tanz-theater.de/iiif/2/nvt_img-505-003.JP2</v>
      </c>
      <c r="AZ4537" s="29" t="str">
        <f t="shared" si="703"/>
        <v>image/jp2</v>
      </c>
      <c r="BA4537" s="29" t="str">
        <f t="shared" si="704"/>
        <v>presentation/iiif</v>
      </c>
      <c r="BB4537" s="29" t="str">
        <f t="shared" si="705"/>
        <v>https://media.mediathek-tanz-theater.de/iiif/2/nvt_img-505-003.JP2/full/100,/0/default.jpg</v>
      </c>
      <c r="BC4537" s="29" t="str">
        <f t="shared" si="701"/>
        <v>image/jpeg</v>
      </c>
      <c r="BD4537" s="29" t="str">
        <f t="shared" si="706"/>
        <v>presentation/thumbnail</v>
      </c>
    </row>
    <row r="4538" spans="1:56" ht="25.5">
      <c r="A4538" s="29">
        <v>1</v>
      </c>
      <c r="B4538" s="29">
        <v>0</v>
      </c>
      <c r="C4538" s="38" t="s">
        <v>16837</v>
      </c>
      <c r="D4538" s="38" t="s">
        <v>16838</v>
      </c>
      <c r="F4538" s="38" t="s">
        <v>27098</v>
      </c>
      <c r="I4538" s="38" t="s">
        <v>5392</v>
      </c>
      <c r="J4538" s="38" t="s">
        <v>16835</v>
      </c>
      <c r="N4538" s="38" t="s">
        <v>1410</v>
      </c>
      <c r="R4538" s="38" t="s">
        <v>16829</v>
      </c>
      <c r="U4538" s="38" t="s">
        <v>1241</v>
      </c>
      <c r="V4538" s="38" t="s">
        <v>3689</v>
      </c>
      <c r="Y4538" s="38" t="s">
        <v>1335</v>
      </c>
      <c r="AA4538" s="38" t="s">
        <v>1170</v>
      </c>
      <c r="AE4538" s="38" t="s">
        <v>2950</v>
      </c>
      <c r="AG4538" s="38">
        <v>1</v>
      </c>
      <c r="AH4538" s="38" t="s">
        <v>4439</v>
      </c>
      <c r="AI4538" s="38" t="s">
        <v>4440</v>
      </c>
      <c r="AJ4538" s="38" t="s">
        <v>4449</v>
      </c>
      <c r="AK4538" s="38" t="s">
        <v>11189</v>
      </c>
      <c r="AL4538" s="301" t="s">
        <v>16652</v>
      </c>
      <c r="AO4538" s="29" t="s">
        <v>4442</v>
      </c>
      <c r="AR4538" s="29" t="str">
        <f t="shared" si="709"/>
        <v>0</v>
      </c>
      <c r="AS4538" s="29">
        <f t="shared" si="707"/>
        <v>0</v>
      </c>
      <c r="AW4538" s="29" t="str">
        <f t="shared" si="710"/>
        <v/>
      </c>
      <c r="AX4538" s="29" t="str">
        <f t="shared" si="702"/>
        <v/>
      </c>
      <c r="AY4538" s="29" t="str">
        <f t="shared" si="708"/>
        <v>https://media.mediathek-tanz-theater.de/iiif/2/nvt_img-505-003-001.JP2</v>
      </c>
      <c r="AZ4538" s="29" t="str">
        <f t="shared" si="703"/>
        <v>image/jp2</v>
      </c>
      <c r="BA4538" s="29" t="str">
        <f t="shared" si="704"/>
        <v>presentation/iiif</v>
      </c>
      <c r="BB4538" s="29" t="str">
        <f t="shared" si="705"/>
        <v>https://media.mediathek-tanz-theater.de/iiif/2/nvt_img-505-003-001.JP2/full/100,/0/default.jpg</v>
      </c>
      <c r="BC4538" s="29" t="str">
        <f t="shared" si="701"/>
        <v>image/jpeg</v>
      </c>
      <c r="BD4538" s="29" t="str">
        <f t="shared" si="706"/>
        <v>presentation/thumbnail</v>
      </c>
    </row>
    <row r="4539" spans="1:56" ht="25.5">
      <c r="A4539" s="29">
        <v>1</v>
      </c>
      <c r="B4539" s="29">
        <v>0</v>
      </c>
      <c r="C4539" s="309" t="s">
        <v>24446</v>
      </c>
      <c r="D4539" s="38" t="s">
        <v>16839</v>
      </c>
      <c r="F4539" s="38" t="s">
        <v>27098</v>
      </c>
      <c r="I4539" s="38" t="s">
        <v>5392</v>
      </c>
      <c r="J4539" s="38" t="s">
        <v>16835</v>
      </c>
      <c r="N4539" s="38" t="s">
        <v>1410</v>
      </c>
      <c r="R4539" s="38" t="s">
        <v>16829</v>
      </c>
      <c r="U4539" s="38" t="s">
        <v>1241</v>
      </c>
      <c r="V4539" s="38" t="s">
        <v>3689</v>
      </c>
      <c r="Y4539" s="38" t="s">
        <v>1335</v>
      </c>
      <c r="AA4539" s="38" t="s">
        <v>1170</v>
      </c>
      <c r="AE4539" s="38" t="s">
        <v>2950</v>
      </c>
      <c r="AG4539" s="38">
        <v>1</v>
      </c>
      <c r="AH4539" s="38" t="s">
        <v>4439</v>
      </c>
      <c r="AI4539" s="38" t="s">
        <v>4440</v>
      </c>
      <c r="AJ4539" s="38" t="s">
        <v>4449</v>
      </c>
      <c r="AK4539" s="38" t="s">
        <v>11163</v>
      </c>
      <c r="AL4539" s="301" t="s">
        <v>16652</v>
      </c>
      <c r="AO4539" s="29" t="s">
        <v>4442</v>
      </c>
      <c r="AR4539" s="29" t="str">
        <f t="shared" si="709"/>
        <v>0</v>
      </c>
      <c r="AS4539" s="29">
        <f t="shared" si="707"/>
        <v>0</v>
      </c>
      <c r="AW4539" s="29" t="str">
        <f t="shared" si="710"/>
        <v/>
      </c>
      <c r="AX4539" s="29" t="str">
        <f t="shared" si="702"/>
        <v/>
      </c>
      <c r="AY4539" s="29" t="str">
        <f t="shared" si="708"/>
        <v>https://media.mediathek-tanz-theater.de/iiif/2/nvt_img-505-003-002.JP2</v>
      </c>
      <c r="AZ4539" s="29" t="str">
        <f t="shared" si="703"/>
        <v>image/jp2</v>
      </c>
      <c r="BA4539" s="29" t="str">
        <f t="shared" si="704"/>
        <v>presentation/iiif</v>
      </c>
      <c r="BB4539" s="29" t="str">
        <f t="shared" si="705"/>
        <v>https://media.mediathek-tanz-theater.de/iiif/2/nvt_img-505-003-002.JP2/full/100,/0/default.jpg</v>
      </c>
      <c r="BC4539" s="29" t="str">
        <f t="shared" si="701"/>
        <v>image/jpeg</v>
      </c>
      <c r="BD4539" s="29" t="str">
        <f t="shared" si="706"/>
        <v>presentation/thumbnail</v>
      </c>
    </row>
    <row r="4540" spans="1:56" ht="25.5">
      <c r="A4540" s="29">
        <v>1</v>
      </c>
      <c r="B4540" s="29">
        <v>0</v>
      </c>
      <c r="C4540" s="38" t="s">
        <v>16840</v>
      </c>
      <c r="D4540" s="38" t="s">
        <v>16841</v>
      </c>
      <c r="F4540" s="38" t="s">
        <v>27098</v>
      </c>
      <c r="I4540" s="38" t="s">
        <v>4438</v>
      </c>
      <c r="J4540" t="s">
        <v>16818</v>
      </c>
      <c r="N4540" s="38" t="s">
        <v>1410</v>
      </c>
      <c r="R4540" s="38" t="s">
        <v>16829</v>
      </c>
      <c r="V4540" s="38" t="s">
        <v>3689</v>
      </c>
      <c r="Y4540" s="38" t="s">
        <v>1335</v>
      </c>
      <c r="AA4540" s="38" t="s">
        <v>1170</v>
      </c>
      <c r="AE4540" s="38" t="s">
        <v>2950</v>
      </c>
      <c r="AG4540" s="38">
        <v>1</v>
      </c>
      <c r="AH4540" s="38" t="s">
        <v>4439</v>
      </c>
      <c r="AI4540" s="38" t="s">
        <v>4440</v>
      </c>
      <c r="AJ4540" s="38" t="s">
        <v>16774</v>
      </c>
      <c r="AL4540" s="301" t="s">
        <v>16652</v>
      </c>
      <c r="AO4540" s="29" t="s">
        <v>4442</v>
      </c>
      <c r="AR4540" s="29" t="str">
        <f t="shared" si="709"/>
        <v>1</v>
      </c>
      <c r="AS4540" s="29">
        <f t="shared" si="707"/>
        <v>0</v>
      </c>
      <c r="AW4540" s="29" t="str">
        <f t="shared" si="710"/>
        <v/>
      </c>
      <c r="AX4540" s="29" t="str">
        <f t="shared" si="702"/>
        <v/>
      </c>
      <c r="AY4540" s="29" t="str">
        <f t="shared" si="708"/>
        <v>https://media.mediathek-tanz-theater.de/iiif/2/nvt_img-505-004.JP2</v>
      </c>
      <c r="AZ4540" s="29" t="str">
        <f t="shared" si="703"/>
        <v>image/jp2</v>
      </c>
      <c r="BA4540" s="29" t="str">
        <f t="shared" si="704"/>
        <v>presentation/iiif</v>
      </c>
      <c r="BB4540" s="29" t="str">
        <f t="shared" si="705"/>
        <v>https://media.mediathek-tanz-theater.de/iiif/2/nvt_img-505-004.JP2/full/100,/0/default.jpg</v>
      </c>
      <c r="BC4540" s="29" t="str">
        <f t="shared" si="701"/>
        <v>image/jpeg</v>
      </c>
      <c r="BD4540" s="29" t="str">
        <f t="shared" si="706"/>
        <v>presentation/thumbnail</v>
      </c>
    </row>
    <row r="4541" spans="1:56" ht="76.5">
      <c r="A4541" s="29">
        <v>1</v>
      </c>
      <c r="B4541" s="29">
        <v>0</v>
      </c>
      <c r="C4541" s="38" t="s">
        <v>16842</v>
      </c>
      <c r="D4541" s="38" t="s">
        <v>16843</v>
      </c>
      <c r="F4541" s="38" t="s">
        <v>27098</v>
      </c>
      <c r="I4541" s="38" t="s">
        <v>5392</v>
      </c>
      <c r="J4541" s="38" t="s">
        <v>16840</v>
      </c>
      <c r="N4541" s="38" t="s">
        <v>1410</v>
      </c>
      <c r="R4541" s="38" t="s">
        <v>16829</v>
      </c>
      <c r="U4541" s="38" t="s">
        <v>1173</v>
      </c>
      <c r="V4541" s="38" t="s">
        <v>3689</v>
      </c>
      <c r="Y4541" s="38" t="s">
        <v>1335</v>
      </c>
      <c r="AA4541" s="38" t="s">
        <v>1170</v>
      </c>
      <c r="AE4541" s="38" t="s">
        <v>2950</v>
      </c>
      <c r="AG4541" s="38">
        <v>1</v>
      </c>
      <c r="AH4541" s="38" t="s">
        <v>4439</v>
      </c>
      <c r="AI4541" s="38" t="s">
        <v>4440</v>
      </c>
      <c r="AJ4541" s="38" t="s">
        <v>4449</v>
      </c>
      <c r="AK4541" s="38" t="s">
        <v>16844</v>
      </c>
      <c r="AL4541" s="301" t="s">
        <v>16652</v>
      </c>
      <c r="AO4541" s="29" t="s">
        <v>4442</v>
      </c>
      <c r="AR4541" s="29" t="str">
        <f t="shared" si="709"/>
        <v>0</v>
      </c>
      <c r="AS4541" s="29">
        <f t="shared" si="707"/>
        <v>0</v>
      </c>
      <c r="AW4541" s="29" t="str">
        <f t="shared" si="710"/>
        <v/>
      </c>
      <c r="AX4541" s="29" t="str">
        <f t="shared" si="702"/>
        <v/>
      </c>
      <c r="AY4541" s="29" t="str">
        <f t="shared" si="708"/>
        <v>https://media.mediathek-tanz-theater.de/iiif/2/nvt_img-505-004-001.JP2</v>
      </c>
      <c r="AZ4541" s="29" t="str">
        <f t="shared" si="703"/>
        <v>image/jp2</v>
      </c>
      <c r="BA4541" s="29" t="str">
        <f t="shared" si="704"/>
        <v>presentation/iiif</v>
      </c>
      <c r="BB4541" s="29" t="str">
        <f t="shared" si="705"/>
        <v>https://media.mediathek-tanz-theater.de/iiif/2/nvt_img-505-004-001.JP2/full/100,/0/default.jpg</v>
      </c>
      <c r="BC4541" s="29" t="str">
        <f t="shared" si="701"/>
        <v>image/jpeg</v>
      </c>
      <c r="BD4541" s="29" t="str">
        <f t="shared" si="706"/>
        <v>presentation/thumbnail</v>
      </c>
    </row>
    <row r="4542" spans="1:56" ht="25.5">
      <c r="A4542" s="29">
        <v>1</v>
      </c>
      <c r="B4542" s="29">
        <v>0</v>
      </c>
      <c r="C4542" s="38" t="s">
        <v>16845</v>
      </c>
      <c r="D4542" s="38" t="s">
        <v>16846</v>
      </c>
      <c r="F4542" s="38" t="s">
        <v>27098</v>
      </c>
      <c r="I4542" s="38" t="s">
        <v>5392</v>
      </c>
      <c r="J4542" s="38" t="s">
        <v>16840</v>
      </c>
      <c r="N4542" s="38" t="s">
        <v>1410</v>
      </c>
      <c r="R4542" s="38" t="s">
        <v>16829</v>
      </c>
      <c r="U4542" s="38" t="s">
        <v>1405</v>
      </c>
      <c r="V4542" s="38" t="s">
        <v>3689</v>
      </c>
      <c r="Y4542" s="38" t="s">
        <v>1335</v>
      </c>
      <c r="AA4542" s="38" t="s">
        <v>1170</v>
      </c>
      <c r="AE4542" s="38" t="s">
        <v>2950</v>
      </c>
      <c r="AG4542" s="38">
        <v>1</v>
      </c>
      <c r="AH4542" s="38" t="s">
        <v>4439</v>
      </c>
      <c r="AI4542" s="38" t="s">
        <v>4440</v>
      </c>
      <c r="AJ4542" s="38" t="s">
        <v>4449</v>
      </c>
      <c r="AK4542" s="38" t="s">
        <v>11189</v>
      </c>
      <c r="AL4542" s="301" t="s">
        <v>16652</v>
      </c>
      <c r="AO4542" s="29" t="s">
        <v>4442</v>
      </c>
      <c r="AR4542" s="29" t="str">
        <f t="shared" si="709"/>
        <v>0</v>
      </c>
      <c r="AS4542" s="29">
        <f t="shared" si="707"/>
        <v>0</v>
      </c>
      <c r="AW4542" s="29" t="str">
        <f t="shared" si="710"/>
        <v/>
      </c>
      <c r="AX4542" s="29" t="str">
        <f t="shared" si="702"/>
        <v/>
      </c>
      <c r="AY4542" s="29" t="str">
        <f t="shared" si="708"/>
        <v>https://media.mediathek-tanz-theater.de/iiif/2/nvt_img-505-004-002.JP2</v>
      </c>
      <c r="AZ4542" s="29" t="str">
        <f t="shared" si="703"/>
        <v>image/jp2</v>
      </c>
      <c r="BA4542" s="29" t="str">
        <f t="shared" si="704"/>
        <v>presentation/iiif</v>
      </c>
      <c r="BB4542" s="29" t="str">
        <f t="shared" si="705"/>
        <v>https://media.mediathek-tanz-theater.de/iiif/2/nvt_img-505-004-002.JP2/full/100,/0/default.jpg</v>
      </c>
      <c r="BC4542" s="29" t="str">
        <f t="shared" si="701"/>
        <v>image/jpeg</v>
      </c>
      <c r="BD4542" s="29" t="str">
        <f t="shared" si="706"/>
        <v>presentation/thumbnail</v>
      </c>
    </row>
    <row r="4543" spans="1:56" ht="25.5">
      <c r="A4543" s="29">
        <v>1</v>
      </c>
      <c r="B4543" s="29">
        <v>0</v>
      </c>
      <c r="C4543" s="38" t="s">
        <v>16847</v>
      </c>
      <c r="D4543" s="38" t="s">
        <v>16848</v>
      </c>
      <c r="F4543" s="38" t="s">
        <v>27098</v>
      </c>
      <c r="I4543" s="38" t="s">
        <v>4438</v>
      </c>
      <c r="J4543" t="s">
        <v>16818</v>
      </c>
      <c r="N4543" s="38" t="s">
        <v>1410</v>
      </c>
      <c r="R4543" s="38" t="s">
        <v>16829</v>
      </c>
      <c r="V4543" s="38" t="s">
        <v>3689</v>
      </c>
      <c r="Y4543" s="38" t="s">
        <v>1335</v>
      </c>
      <c r="AA4543" s="38" t="s">
        <v>1170</v>
      </c>
      <c r="AE4543" s="38" t="s">
        <v>2950</v>
      </c>
      <c r="AG4543" s="38">
        <v>1</v>
      </c>
      <c r="AH4543" s="38" t="s">
        <v>4439</v>
      </c>
      <c r="AI4543" s="38" t="s">
        <v>4440</v>
      </c>
      <c r="AJ4543" s="38" t="s">
        <v>14050</v>
      </c>
      <c r="AL4543" s="301" t="s">
        <v>16652</v>
      </c>
      <c r="AO4543" s="29" t="s">
        <v>4442</v>
      </c>
      <c r="AR4543" s="29" t="str">
        <f t="shared" si="709"/>
        <v>1</v>
      </c>
      <c r="AS4543" s="29">
        <f t="shared" si="707"/>
        <v>0</v>
      </c>
      <c r="AW4543" s="29" t="str">
        <f t="shared" si="710"/>
        <v/>
      </c>
      <c r="AX4543" s="29" t="str">
        <f t="shared" si="702"/>
        <v/>
      </c>
      <c r="AY4543" s="29" t="str">
        <f t="shared" si="708"/>
        <v>https://media.mediathek-tanz-theater.de/iiif/2/nvt_img-505-005.JP2</v>
      </c>
      <c r="AZ4543" s="29" t="str">
        <f t="shared" si="703"/>
        <v>image/jp2</v>
      </c>
      <c r="BA4543" s="29" t="str">
        <f t="shared" si="704"/>
        <v>presentation/iiif</v>
      </c>
      <c r="BB4543" s="29" t="str">
        <f t="shared" si="705"/>
        <v>https://media.mediathek-tanz-theater.de/iiif/2/nvt_img-505-005.JP2/full/100,/0/default.jpg</v>
      </c>
      <c r="BC4543" s="29" t="str">
        <f t="shared" si="701"/>
        <v>image/jpeg</v>
      </c>
      <c r="BD4543" s="29" t="str">
        <f t="shared" si="706"/>
        <v>presentation/thumbnail</v>
      </c>
    </row>
    <row r="4544" spans="1:56" ht="25.5">
      <c r="A4544" s="29">
        <v>1</v>
      </c>
      <c r="B4544" s="29">
        <v>0</v>
      </c>
      <c r="C4544" s="38" t="s">
        <v>16849</v>
      </c>
      <c r="D4544" s="38" t="s">
        <v>16850</v>
      </c>
      <c r="F4544" s="38" t="s">
        <v>27098</v>
      </c>
      <c r="I4544" s="38" t="s">
        <v>5392</v>
      </c>
      <c r="J4544" s="38" t="s">
        <v>16847</v>
      </c>
      <c r="N4544" s="38" t="s">
        <v>1410</v>
      </c>
      <c r="R4544" s="38" t="s">
        <v>16829</v>
      </c>
      <c r="U4544" s="38" t="s">
        <v>15346</v>
      </c>
      <c r="V4544" s="38" t="s">
        <v>3689</v>
      </c>
      <c r="Y4544" s="38" t="s">
        <v>1335</v>
      </c>
      <c r="AA4544" s="38" t="s">
        <v>1170</v>
      </c>
      <c r="AE4544" s="38" t="s">
        <v>2950</v>
      </c>
      <c r="AG4544" s="38">
        <v>1</v>
      </c>
      <c r="AH4544" s="38" t="s">
        <v>4439</v>
      </c>
      <c r="AI4544" s="38" t="s">
        <v>4440</v>
      </c>
      <c r="AJ4544" s="38" t="s">
        <v>4449</v>
      </c>
      <c r="AK4544" s="38" t="s">
        <v>11189</v>
      </c>
      <c r="AL4544" s="301" t="s">
        <v>16652</v>
      </c>
      <c r="AO4544" s="29" t="s">
        <v>4442</v>
      </c>
      <c r="AR4544" s="29" t="str">
        <f t="shared" si="709"/>
        <v>0</v>
      </c>
      <c r="AS4544" s="29">
        <f t="shared" si="707"/>
        <v>0</v>
      </c>
      <c r="AW4544" s="29" t="str">
        <f t="shared" si="710"/>
        <v/>
      </c>
      <c r="AX4544" s="29" t="str">
        <f t="shared" si="702"/>
        <v/>
      </c>
      <c r="AY4544" s="29" t="str">
        <f t="shared" si="708"/>
        <v>https://media.mediathek-tanz-theater.de/iiif/2/nvt_img-505-005-001.JP2</v>
      </c>
      <c r="AZ4544" s="29" t="str">
        <f t="shared" si="703"/>
        <v>image/jp2</v>
      </c>
      <c r="BA4544" s="29" t="str">
        <f t="shared" si="704"/>
        <v>presentation/iiif</v>
      </c>
      <c r="BB4544" s="29" t="str">
        <f t="shared" si="705"/>
        <v>https://media.mediathek-tanz-theater.de/iiif/2/nvt_img-505-005-001.JP2/full/100,/0/default.jpg</v>
      </c>
      <c r="BC4544" s="29" t="str">
        <f t="shared" si="701"/>
        <v>image/jpeg</v>
      </c>
      <c r="BD4544" s="29" t="str">
        <f t="shared" si="706"/>
        <v>presentation/thumbnail</v>
      </c>
    </row>
    <row r="4545" spans="1:56" ht="25.5">
      <c r="A4545" s="29">
        <v>1</v>
      </c>
      <c r="B4545" s="29">
        <v>0</v>
      </c>
      <c r="C4545" s="38" t="s">
        <v>16851</v>
      </c>
      <c r="D4545" s="38" t="s">
        <v>16852</v>
      </c>
      <c r="F4545" s="38" t="s">
        <v>27098</v>
      </c>
      <c r="I4545" s="38" t="s">
        <v>5392</v>
      </c>
      <c r="J4545" s="38" t="s">
        <v>16847</v>
      </c>
      <c r="N4545" s="38" t="s">
        <v>1410</v>
      </c>
      <c r="R4545" s="38" t="s">
        <v>16829</v>
      </c>
      <c r="U4545" s="38" t="s">
        <v>15625</v>
      </c>
      <c r="V4545" s="38" t="s">
        <v>3689</v>
      </c>
      <c r="Y4545" s="38" t="s">
        <v>1335</v>
      </c>
      <c r="AA4545" s="38" t="s">
        <v>1170</v>
      </c>
      <c r="AE4545" s="38" t="s">
        <v>2950</v>
      </c>
      <c r="AG4545" s="38">
        <v>1</v>
      </c>
      <c r="AH4545" s="38" t="s">
        <v>4439</v>
      </c>
      <c r="AI4545" s="38" t="s">
        <v>4440</v>
      </c>
      <c r="AJ4545" s="38" t="s">
        <v>4449</v>
      </c>
      <c r="AK4545" s="38" t="s">
        <v>11163</v>
      </c>
      <c r="AL4545" s="301" t="s">
        <v>16652</v>
      </c>
      <c r="AO4545" s="29" t="s">
        <v>4442</v>
      </c>
      <c r="AR4545" s="29" t="str">
        <f t="shared" si="709"/>
        <v>0</v>
      </c>
      <c r="AS4545" s="29">
        <f t="shared" si="707"/>
        <v>0</v>
      </c>
      <c r="AW4545" s="29" t="str">
        <f t="shared" si="710"/>
        <v/>
      </c>
      <c r="AX4545" s="29" t="str">
        <f t="shared" si="702"/>
        <v/>
      </c>
      <c r="AY4545" s="29" t="str">
        <f t="shared" si="708"/>
        <v>https://media.mediathek-tanz-theater.de/iiif/2/nvt_img-505-005-002.JP2</v>
      </c>
      <c r="AZ4545" s="29" t="str">
        <f t="shared" si="703"/>
        <v>image/jp2</v>
      </c>
      <c r="BA4545" s="29" t="str">
        <f t="shared" si="704"/>
        <v>presentation/iiif</v>
      </c>
      <c r="BB4545" s="29" t="str">
        <f t="shared" si="705"/>
        <v>https://media.mediathek-tanz-theater.de/iiif/2/nvt_img-505-005-002.JP2/full/100,/0/default.jpg</v>
      </c>
      <c r="BC4545" s="29" t="str">
        <f t="shared" si="701"/>
        <v>image/jpeg</v>
      </c>
      <c r="BD4545" s="29" t="str">
        <f t="shared" si="706"/>
        <v>presentation/thumbnail</v>
      </c>
    </row>
    <row r="4546" spans="1:56" ht="25.5">
      <c r="A4546" s="29">
        <v>1</v>
      </c>
      <c r="B4546" s="29">
        <v>0</v>
      </c>
      <c r="C4546" s="38" t="s">
        <v>16853</v>
      </c>
      <c r="D4546" s="38" t="s">
        <v>16854</v>
      </c>
      <c r="F4546" s="38" t="s">
        <v>27098</v>
      </c>
      <c r="I4546" s="38" t="s">
        <v>4438</v>
      </c>
      <c r="J4546" t="s">
        <v>16818</v>
      </c>
      <c r="N4546" s="38" t="s">
        <v>1410</v>
      </c>
      <c r="R4546" s="38" t="s">
        <v>16829</v>
      </c>
      <c r="V4546" s="38" t="s">
        <v>3689</v>
      </c>
      <c r="Y4546" s="38" t="s">
        <v>1335</v>
      </c>
      <c r="AA4546" s="38" t="s">
        <v>1170</v>
      </c>
      <c r="AE4546" s="38" t="s">
        <v>2950</v>
      </c>
      <c r="AG4546" s="38">
        <v>1</v>
      </c>
      <c r="AH4546" s="38" t="s">
        <v>4439</v>
      </c>
      <c r="AI4546" s="38" t="s">
        <v>4440</v>
      </c>
      <c r="AJ4546" s="38" t="s">
        <v>14036</v>
      </c>
      <c r="AL4546" s="301" t="s">
        <v>16652</v>
      </c>
      <c r="AO4546" s="29" t="s">
        <v>4442</v>
      </c>
      <c r="AR4546" s="29" t="str">
        <f t="shared" si="709"/>
        <v>1</v>
      </c>
      <c r="AS4546" s="29">
        <f t="shared" si="707"/>
        <v>0</v>
      </c>
      <c r="AW4546" s="29" t="str">
        <f t="shared" si="710"/>
        <v/>
      </c>
      <c r="AX4546" s="29" t="str">
        <f t="shared" si="702"/>
        <v/>
      </c>
      <c r="AY4546" s="29" t="str">
        <f t="shared" si="708"/>
        <v>https://media.mediathek-tanz-theater.de/iiif/2/nvt_img-505-006.JP2</v>
      </c>
      <c r="AZ4546" s="29" t="str">
        <f t="shared" si="703"/>
        <v>image/jp2</v>
      </c>
      <c r="BA4546" s="29" t="str">
        <f t="shared" si="704"/>
        <v>presentation/iiif</v>
      </c>
      <c r="BB4546" s="29" t="str">
        <f t="shared" si="705"/>
        <v>https://media.mediathek-tanz-theater.de/iiif/2/nvt_img-505-006.JP2/full/100,/0/default.jpg</v>
      </c>
      <c r="BC4546" s="29" t="str">
        <f t="shared" si="701"/>
        <v>image/jpeg</v>
      </c>
      <c r="BD4546" s="29" t="str">
        <f t="shared" si="706"/>
        <v>presentation/thumbnail</v>
      </c>
    </row>
    <row r="4547" spans="1:56" ht="38.25">
      <c r="A4547" s="29">
        <v>1</v>
      </c>
      <c r="B4547" s="29">
        <v>0</v>
      </c>
      <c r="C4547" s="38" t="s">
        <v>16855</v>
      </c>
      <c r="D4547" s="38" t="s">
        <v>16856</v>
      </c>
      <c r="F4547" s="38" t="s">
        <v>27098</v>
      </c>
      <c r="I4547" s="38" t="s">
        <v>5392</v>
      </c>
      <c r="J4547" s="38" t="s">
        <v>16853</v>
      </c>
      <c r="N4547" s="38" t="s">
        <v>1410</v>
      </c>
      <c r="R4547" s="38" t="s">
        <v>16829</v>
      </c>
      <c r="U4547" s="38" t="s">
        <v>4896</v>
      </c>
      <c r="V4547" s="38" t="s">
        <v>3689</v>
      </c>
      <c r="Y4547" s="38" t="s">
        <v>1335</v>
      </c>
      <c r="AA4547" s="38" t="s">
        <v>1170</v>
      </c>
      <c r="AE4547" s="38" t="s">
        <v>2950</v>
      </c>
      <c r="AG4547" s="38">
        <v>1</v>
      </c>
      <c r="AH4547" s="38" t="s">
        <v>4439</v>
      </c>
      <c r="AI4547" s="38" t="s">
        <v>4440</v>
      </c>
      <c r="AJ4547" s="38" t="s">
        <v>4449</v>
      </c>
      <c r="AK4547" s="38" t="s">
        <v>16857</v>
      </c>
      <c r="AL4547" s="301" t="s">
        <v>16652</v>
      </c>
      <c r="AO4547" s="29" t="s">
        <v>4442</v>
      </c>
      <c r="AR4547" s="29" t="str">
        <f t="shared" si="709"/>
        <v>0</v>
      </c>
      <c r="AS4547" s="29">
        <f t="shared" si="707"/>
        <v>0</v>
      </c>
      <c r="AW4547" s="29" t="str">
        <f t="shared" si="710"/>
        <v/>
      </c>
      <c r="AX4547" s="29" t="str">
        <f t="shared" si="702"/>
        <v/>
      </c>
      <c r="AY4547" s="29" t="str">
        <f t="shared" si="708"/>
        <v>https://media.mediathek-tanz-theater.de/iiif/2/nvt_img-505-006-001.JP2</v>
      </c>
      <c r="AZ4547" s="29" t="str">
        <f t="shared" si="703"/>
        <v>image/jp2</v>
      </c>
      <c r="BA4547" s="29" t="str">
        <f t="shared" si="704"/>
        <v>presentation/iiif</v>
      </c>
      <c r="BB4547" s="29" t="str">
        <f t="shared" si="705"/>
        <v>https://media.mediathek-tanz-theater.de/iiif/2/nvt_img-505-006-001.JP2/full/100,/0/default.jpg</v>
      </c>
      <c r="BC4547" s="29" t="str">
        <f t="shared" si="701"/>
        <v>image/jpeg</v>
      </c>
      <c r="BD4547" s="29" t="str">
        <f t="shared" si="706"/>
        <v>presentation/thumbnail</v>
      </c>
    </row>
    <row r="4548" spans="1:56" ht="38.25">
      <c r="A4548" s="29">
        <v>1</v>
      </c>
      <c r="B4548" s="29">
        <v>0</v>
      </c>
      <c r="C4548" s="38" t="s">
        <v>16858</v>
      </c>
      <c r="D4548" s="38" t="s">
        <v>16859</v>
      </c>
      <c r="F4548" s="38" t="s">
        <v>27098</v>
      </c>
      <c r="I4548" s="38" t="s">
        <v>5392</v>
      </c>
      <c r="J4548" s="38" t="s">
        <v>16853</v>
      </c>
      <c r="N4548" s="38" t="s">
        <v>1410</v>
      </c>
      <c r="R4548" s="38" t="s">
        <v>16829</v>
      </c>
      <c r="U4548" s="38" t="s">
        <v>4896</v>
      </c>
      <c r="V4548" s="38" t="s">
        <v>3689</v>
      </c>
      <c r="Y4548" s="38" t="s">
        <v>1335</v>
      </c>
      <c r="AA4548" s="38" t="s">
        <v>1170</v>
      </c>
      <c r="AE4548" s="38" t="s">
        <v>2950</v>
      </c>
      <c r="AG4548" s="38">
        <v>1</v>
      </c>
      <c r="AH4548" s="38" t="s">
        <v>4439</v>
      </c>
      <c r="AI4548" s="38" t="s">
        <v>4440</v>
      </c>
      <c r="AJ4548" s="38" t="s">
        <v>4449</v>
      </c>
      <c r="AK4548" s="38" t="s">
        <v>16857</v>
      </c>
      <c r="AL4548" s="301" t="s">
        <v>16652</v>
      </c>
      <c r="AO4548" s="29" t="s">
        <v>4442</v>
      </c>
      <c r="AR4548" s="29" t="str">
        <f t="shared" si="709"/>
        <v>0</v>
      </c>
      <c r="AS4548" s="29">
        <f t="shared" si="707"/>
        <v>0</v>
      </c>
      <c r="AW4548" s="29" t="str">
        <f t="shared" si="710"/>
        <v/>
      </c>
      <c r="AX4548" s="29" t="str">
        <f t="shared" si="702"/>
        <v/>
      </c>
      <c r="AY4548" s="29" t="str">
        <f t="shared" si="708"/>
        <v>https://media.mediathek-tanz-theater.de/iiif/2/nvt_img-505-006-002.JP2</v>
      </c>
      <c r="AZ4548" s="29" t="str">
        <f t="shared" si="703"/>
        <v>image/jp2</v>
      </c>
      <c r="BA4548" s="29" t="str">
        <f t="shared" si="704"/>
        <v>presentation/iiif</v>
      </c>
      <c r="BB4548" s="29" t="str">
        <f t="shared" si="705"/>
        <v>https://media.mediathek-tanz-theater.de/iiif/2/nvt_img-505-006-002.JP2/full/100,/0/default.jpg</v>
      </c>
      <c r="BC4548" s="29" t="str">
        <f t="shared" ref="BC4548:BC4611" si="711">IF(NOT(BB4548=""),"image/jpeg","")</f>
        <v>image/jpeg</v>
      </c>
      <c r="BD4548" s="29" t="str">
        <f t="shared" si="706"/>
        <v>presentation/thumbnail</v>
      </c>
    </row>
    <row r="4549" spans="1:56" ht="25.5">
      <c r="A4549" s="29">
        <v>1</v>
      </c>
      <c r="B4549" s="29">
        <v>0</v>
      </c>
      <c r="C4549" s="38" t="s">
        <v>16860</v>
      </c>
      <c r="D4549" s="38" t="s">
        <v>16861</v>
      </c>
      <c r="F4549" s="38" t="s">
        <v>27098</v>
      </c>
      <c r="I4549" s="38" t="s">
        <v>4438</v>
      </c>
      <c r="J4549" t="s">
        <v>16818</v>
      </c>
      <c r="N4549" s="38" t="s">
        <v>1410</v>
      </c>
      <c r="R4549" s="38" t="s">
        <v>16829</v>
      </c>
      <c r="V4549" s="38" t="s">
        <v>3689</v>
      </c>
      <c r="Y4549" s="38" t="s">
        <v>1335</v>
      </c>
      <c r="AA4549" s="38" t="s">
        <v>1170</v>
      </c>
      <c r="AE4549" s="38" t="s">
        <v>2950</v>
      </c>
      <c r="AG4549" s="38">
        <v>1</v>
      </c>
      <c r="AH4549" s="38" t="s">
        <v>4439</v>
      </c>
      <c r="AI4549" s="38" t="s">
        <v>4440</v>
      </c>
      <c r="AJ4549" s="38" t="s">
        <v>14725</v>
      </c>
      <c r="AL4549" s="301" t="s">
        <v>16652</v>
      </c>
      <c r="AO4549" s="29" t="s">
        <v>4442</v>
      </c>
      <c r="AR4549" s="29" t="str">
        <f t="shared" si="709"/>
        <v>1</v>
      </c>
      <c r="AS4549" s="29">
        <f t="shared" si="707"/>
        <v>0</v>
      </c>
      <c r="AW4549" s="29" t="str">
        <f t="shared" si="710"/>
        <v/>
      </c>
      <c r="AX4549" s="29" t="str">
        <f t="shared" ref="AX4549:AX4612" si="712">IF(NOT(AV4549=""),"archival/master","")</f>
        <v/>
      </c>
      <c r="AY4549" s="29" t="str">
        <f t="shared" si="708"/>
        <v>https://media.mediathek-tanz-theater.de/iiif/2/nvt_img-505-007.JP2</v>
      </c>
      <c r="AZ4549" s="29" t="str">
        <f t="shared" ref="AZ4549:AZ4612" si="713">IF(NOT(AY4549=""),"image/jp2","")</f>
        <v>image/jp2</v>
      </c>
      <c r="BA4549" s="29" t="str">
        <f t="shared" ref="BA4549:BA4612" si="714">IF(NOT(AY4549=""),"presentation/iiif","")</f>
        <v>presentation/iiif</v>
      </c>
      <c r="BB4549" s="29" t="str">
        <f t="shared" ref="BB4549:BB4612" si="715">"https://media.mediathek-tanz-theater.de/iiif/2/nvt_"&amp;C4549&amp;".JP2/full/100,/0/default.jpg"</f>
        <v>https://media.mediathek-tanz-theater.de/iiif/2/nvt_img-505-007.JP2/full/100,/0/default.jpg</v>
      </c>
      <c r="BC4549" s="29" t="str">
        <f t="shared" si="711"/>
        <v>image/jpeg</v>
      </c>
      <c r="BD4549" s="29" t="str">
        <f t="shared" ref="BD4549:BD4612" si="716">IF(NOT(BB4549=""),"presentation/thumbnail","")</f>
        <v>presentation/thumbnail</v>
      </c>
    </row>
    <row r="4550" spans="1:56" ht="25.5">
      <c r="A4550" s="29">
        <v>1</v>
      </c>
      <c r="B4550" s="29">
        <v>0</v>
      </c>
      <c r="C4550" s="38" t="s">
        <v>16862</v>
      </c>
      <c r="D4550" s="38" t="s">
        <v>16863</v>
      </c>
      <c r="F4550" s="38" t="s">
        <v>27098</v>
      </c>
      <c r="I4550" s="38" t="s">
        <v>5392</v>
      </c>
      <c r="J4550" s="38" t="s">
        <v>16860</v>
      </c>
      <c r="N4550" s="38" t="s">
        <v>1410</v>
      </c>
      <c r="R4550" s="38" t="s">
        <v>16829</v>
      </c>
      <c r="U4550" s="38" t="s">
        <v>1330</v>
      </c>
      <c r="V4550" s="38" t="s">
        <v>3689</v>
      </c>
      <c r="Y4550" s="38" t="s">
        <v>1335</v>
      </c>
      <c r="AA4550" s="38" t="s">
        <v>1170</v>
      </c>
      <c r="AE4550" s="38" t="s">
        <v>2950</v>
      </c>
      <c r="AG4550" s="38">
        <v>1</v>
      </c>
      <c r="AH4550" s="38" t="s">
        <v>4439</v>
      </c>
      <c r="AI4550" s="38" t="s">
        <v>4440</v>
      </c>
      <c r="AJ4550" s="38" t="s">
        <v>4449</v>
      </c>
      <c r="AK4550" s="38" t="s">
        <v>11189</v>
      </c>
      <c r="AL4550" s="301" t="s">
        <v>16652</v>
      </c>
      <c r="AO4550" s="29" t="s">
        <v>4442</v>
      </c>
      <c r="AR4550" s="29" t="str">
        <f t="shared" si="709"/>
        <v>0</v>
      </c>
      <c r="AS4550" s="29">
        <f t="shared" ref="AS4550:AS4613" si="717">AT4550</f>
        <v>0</v>
      </c>
      <c r="AW4550" s="29" t="str">
        <f t="shared" si="710"/>
        <v/>
      </c>
      <c r="AX4550" s="29" t="str">
        <f t="shared" si="712"/>
        <v/>
      </c>
      <c r="AY4550" s="29" t="str">
        <f t="shared" ref="AY4550:AY4613" si="718">"https://media.mediathek-tanz-theater.de/iiif/2/nvt_"&amp;C4550&amp;".JP2"</f>
        <v>https://media.mediathek-tanz-theater.de/iiif/2/nvt_img-505-007-001.JP2</v>
      </c>
      <c r="AZ4550" s="29" t="str">
        <f t="shared" si="713"/>
        <v>image/jp2</v>
      </c>
      <c r="BA4550" s="29" t="str">
        <f t="shared" si="714"/>
        <v>presentation/iiif</v>
      </c>
      <c r="BB4550" s="29" t="str">
        <f t="shared" si="715"/>
        <v>https://media.mediathek-tanz-theater.de/iiif/2/nvt_img-505-007-001.JP2/full/100,/0/default.jpg</v>
      </c>
      <c r="BC4550" s="29" t="str">
        <f t="shared" si="711"/>
        <v>image/jpeg</v>
      </c>
      <c r="BD4550" s="29" t="str">
        <f t="shared" si="716"/>
        <v>presentation/thumbnail</v>
      </c>
    </row>
    <row r="4551" spans="1:56" ht="25.5">
      <c r="A4551" s="29">
        <v>1</v>
      </c>
      <c r="B4551" s="29">
        <v>0</v>
      </c>
      <c r="C4551" s="38" t="s">
        <v>16864</v>
      </c>
      <c r="D4551" s="38" t="s">
        <v>16865</v>
      </c>
      <c r="F4551" s="38" t="s">
        <v>27098</v>
      </c>
      <c r="I4551" s="38" t="s">
        <v>5392</v>
      </c>
      <c r="J4551" s="38" t="s">
        <v>16860</v>
      </c>
      <c r="N4551" s="38" t="s">
        <v>1410</v>
      </c>
      <c r="R4551" s="38" t="s">
        <v>16829</v>
      </c>
      <c r="U4551" s="38" t="s">
        <v>4933</v>
      </c>
      <c r="V4551" s="38" t="s">
        <v>3689</v>
      </c>
      <c r="Y4551" s="38" t="s">
        <v>1335</v>
      </c>
      <c r="AA4551" s="38" t="s">
        <v>1170</v>
      </c>
      <c r="AE4551" s="38" t="s">
        <v>2950</v>
      </c>
      <c r="AG4551" s="38">
        <v>1</v>
      </c>
      <c r="AH4551" s="38" t="s">
        <v>4439</v>
      </c>
      <c r="AI4551" s="38" t="s">
        <v>4440</v>
      </c>
      <c r="AJ4551" s="38" t="s">
        <v>4449</v>
      </c>
      <c r="AK4551" s="38" t="s">
        <v>11189</v>
      </c>
      <c r="AL4551" s="301" t="s">
        <v>16652</v>
      </c>
      <c r="AO4551" s="29" t="s">
        <v>4442</v>
      </c>
      <c r="AR4551" s="29" t="str">
        <f t="shared" ref="AR4551:AR4614" si="719">IF(OR(I4551="Negativmappe",I4551="Negativstreifen",I4551="Diapositivfilm",I4551="Fotomappe;(POSITIVE)",AND(I4551="Kostümfotografie",NOT(AE4551="DT")),AND(I4551="Fotografie",NOT(AE4551="DT")),AND(I4551="Porträtfotografie",NOT(AE4551="DT")),AND(I4551="Fotodokumentation",NOT(AE4551="DT")),AND(I4551="Bühnenbildfotografie",NOT(AE4551="DT"))),"1","0")</f>
        <v>0</v>
      </c>
      <c r="AS4551" s="29">
        <f t="shared" si="717"/>
        <v>0</v>
      </c>
      <c r="AW4551" s="29" t="str">
        <f t="shared" ref="AW4551:AW4614" si="720">IF(NOT(AV4551=""),"image/tiff","")</f>
        <v/>
      </c>
      <c r="AX4551" s="29" t="str">
        <f t="shared" si="712"/>
        <v/>
      </c>
      <c r="AY4551" s="29" t="str">
        <f t="shared" si="718"/>
        <v>https://media.mediathek-tanz-theater.de/iiif/2/nvt_img-505-007-002.JP2</v>
      </c>
      <c r="AZ4551" s="29" t="str">
        <f t="shared" si="713"/>
        <v>image/jp2</v>
      </c>
      <c r="BA4551" s="29" t="str">
        <f t="shared" si="714"/>
        <v>presentation/iiif</v>
      </c>
      <c r="BB4551" s="29" t="str">
        <f t="shared" si="715"/>
        <v>https://media.mediathek-tanz-theater.de/iiif/2/nvt_img-505-007-002.JP2/full/100,/0/default.jpg</v>
      </c>
      <c r="BC4551" s="29" t="str">
        <f t="shared" si="711"/>
        <v>image/jpeg</v>
      </c>
      <c r="BD4551" s="29" t="str">
        <f t="shared" si="716"/>
        <v>presentation/thumbnail</v>
      </c>
    </row>
    <row r="4552" spans="1:56" ht="102">
      <c r="A4552" s="29">
        <v>0</v>
      </c>
      <c r="B4552" s="29">
        <v>0</v>
      </c>
      <c r="C4552" t="s">
        <v>16866</v>
      </c>
      <c r="F4552" s="38" t="s">
        <v>27098</v>
      </c>
      <c r="I4552" s="38" t="s">
        <v>4431</v>
      </c>
      <c r="J4552" s="406"/>
      <c r="M4552" s="311"/>
      <c r="U4552"/>
      <c r="AB4552" s="38" t="s">
        <v>16867</v>
      </c>
      <c r="AC4552" s="38" t="s">
        <v>4433</v>
      </c>
      <c r="AE4552" s="38" t="s">
        <v>2950</v>
      </c>
      <c r="AG4552" s="38">
        <v>1</v>
      </c>
      <c r="AJ4552" s="38" t="s">
        <v>5115</v>
      </c>
      <c r="AL4552" s="301" t="s">
        <v>16652</v>
      </c>
      <c r="AR4552" s="29" t="str">
        <f t="shared" si="719"/>
        <v>1</v>
      </c>
      <c r="AS4552" s="29">
        <f t="shared" si="717"/>
        <v>0</v>
      </c>
      <c r="AT4552" s="29">
        <v>0</v>
      </c>
      <c r="AW4552" s="29" t="str">
        <f t="shared" si="720"/>
        <v/>
      </c>
      <c r="AX4552" s="29" t="str">
        <f t="shared" si="712"/>
        <v/>
      </c>
      <c r="AY4552" s="29" t="str">
        <f t="shared" si="718"/>
        <v>https://media.mediathek-tanz-theater.de/iiif/2/nvt_img-506.JP2</v>
      </c>
      <c r="AZ4552" s="29" t="str">
        <f t="shared" si="713"/>
        <v>image/jp2</v>
      </c>
      <c r="BA4552" s="29" t="str">
        <f t="shared" si="714"/>
        <v>presentation/iiif</v>
      </c>
      <c r="BB4552" s="29" t="str">
        <f t="shared" si="715"/>
        <v>https://media.mediathek-tanz-theater.de/iiif/2/nvt_img-506.JP2/full/100,/0/default.jpg</v>
      </c>
      <c r="BC4552" s="29" t="str">
        <f t="shared" si="711"/>
        <v>image/jpeg</v>
      </c>
      <c r="BD4552" s="29" t="str">
        <f t="shared" si="716"/>
        <v>presentation/thumbnail</v>
      </c>
    </row>
    <row r="4553" spans="1:56" ht="25.5">
      <c r="A4553" s="29">
        <v>1</v>
      </c>
      <c r="B4553" s="29">
        <v>0</v>
      </c>
      <c r="C4553" s="38" t="s">
        <v>16868</v>
      </c>
      <c r="D4553" s="38" t="s">
        <v>16869</v>
      </c>
      <c r="F4553" s="38" t="s">
        <v>27098</v>
      </c>
      <c r="I4553" s="38" t="s">
        <v>4438</v>
      </c>
      <c r="J4553" t="s">
        <v>16866</v>
      </c>
      <c r="N4553" s="38" t="s">
        <v>1410</v>
      </c>
      <c r="R4553" s="38" t="s">
        <v>16870</v>
      </c>
      <c r="V4553" s="38" t="s">
        <v>3689</v>
      </c>
      <c r="Y4553" s="38" t="s">
        <v>1335</v>
      </c>
      <c r="AA4553" s="38" t="s">
        <v>1170</v>
      </c>
      <c r="AE4553" s="38" t="s">
        <v>2950</v>
      </c>
      <c r="AG4553" s="38">
        <v>1</v>
      </c>
      <c r="AH4553" s="38" t="s">
        <v>4439</v>
      </c>
      <c r="AI4553" s="38" t="s">
        <v>4440</v>
      </c>
      <c r="AJ4553" s="38" t="s">
        <v>16871</v>
      </c>
      <c r="AL4553" s="301" t="s">
        <v>16652</v>
      </c>
      <c r="AO4553" s="29" t="s">
        <v>4442</v>
      </c>
      <c r="AR4553" s="29" t="str">
        <f t="shared" si="719"/>
        <v>1</v>
      </c>
      <c r="AS4553" s="29">
        <f t="shared" si="717"/>
        <v>0</v>
      </c>
      <c r="AW4553" s="29" t="str">
        <f t="shared" si="720"/>
        <v/>
      </c>
      <c r="AX4553" s="29" t="str">
        <f t="shared" si="712"/>
        <v/>
      </c>
      <c r="AY4553" s="29" t="str">
        <f t="shared" si="718"/>
        <v>https://media.mediathek-tanz-theater.de/iiif/2/nvt_img-506-001.JP2</v>
      </c>
      <c r="AZ4553" s="29" t="str">
        <f t="shared" si="713"/>
        <v>image/jp2</v>
      </c>
      <c r="BA4553" s="29" t="str">
        <f t="shared" si="714"/>
        <v>presentation/iiif</v>
      </c>
      <c r="BB4553" s="29" t="str">
        <f t="shared" si="715"/>
        <v>https://media.mediathek-tanz-theater.de/iiif/2/nvt_img-506-001.JP2/full/100,/0/default.jpg</v>
      </c>
      <c r="BC4553" s="29" t="str">
        <f t="shared" si="711"/>
        <v>image/jpeg</v>
      </c>
      <c r="BD4553" s="29" t="str">
        <f t="shared" si="716"/>
        <v>presentation/thumbnail</v>
      </c>
    </row>
    <row r="4554" spans="1:56" ht="63.75">
      <c r="A4554" s="29">
        <v>1</v>
      </c>
      <c r="B4554" s="29">
        <v>0</v>
      </c>
      <c r="C4554" s="38" t="s">
        <v>16872</v>
      </c>
      <c r="D4554" s="38" t="s">
        <v>16873</v>
      </c>
      <c r="F4554" s="38" t="s">
        <v>27098</v>
      </c>
      <c r="I4554" s="38" t="s">
        <v>4446</v>
      </c>
      <c r="J4554" s="38" t="s">
        <v>16868</v>
      </c>
      <c r="N4554" s="38" t="s">
        <v>1410</v>
      </c>
      <c r="R4554" s="38" t="s">
        <v>16870</v>
      </c>
      <c r="U4554" s="38" t="s">
        <v>16874</v>
      </c>
      <c r="V4554" s="38" t="s">
        <v>3689</v>
      </c>
      <c r="Y4554" s="38" t="s">
        <v>1335</v>
      </c>
      <c r="AA4554" s="38" t="s">
        <v>1170</v>
      </c>
      <c r="AE4554" s="38" t="s">
        <v>2950</v>
      </c>
      <c r="AG4554" s="38">
        <v>1</v>
      </c>
      <c r="AH4554" s="38" t="s">
        <v>4439</v>
      </c>
      <c r="AI4554" s="38" t="s">
        <v>4440</v>
      </c>
      <c r="AJ4554" s="38" t="s">
        <v>4449</v>
      </c>
      <c r="AK4554" s="38" t="s">
        <v>16875</v>
      </c>
      <c r="AL4554" s="301" t="s">
        <v>16652</v>
      </c>
      <c r="AO4554" s="29" t="s">
        <v>4442</v>
      </c>
      <c r="AR4554" s="29" t="str">
        <f t="shared" si="719"/>
        <v>0</v>
      </c>
      <c r="AS4554" s="29">
        <f t="shared" si="717"/>
        <v>0</v>
      </c>
      <c r="AW4554" s="29" t="str">
        <f t="shared" si="720"/>
        <v/>
      </c>
      <c r="AX4554" s="29" t="str">
        <f t="shared" si="712"/>
        <v/>
      </c>
      <c r="AY4554" s="29" t="str">
        <f t="shared" si="718"/>
        <v>https://media.mediathek-tanz-theater.de/iiif/2/nvt_img-506-001-001.JP2</v>
      </c>
      <c r="AZ4554" s="29" t="str">
        <f t="shared" si="713"/>
        <v>image/jp2</v>
      </c>
      <c r="BA4554" s="29" t="str">
        <f t="shared" si="714"/>
        <v>presentation/iiif</v>
      </c>
      <c r="BB4554" s="29" t="str">
        <f t="shared" si="715"/>
        <v>https://media.mediathek-tanz-theater.de/iiif/2/nvt_img-506-001-001.JP2/full/100,/0/default.jpg</v>
      </c>
      <c r="BC4554" s="29" t="str">
        <f t="shared" si="711"/>
        <v>image/jpeg</v>
      </c>
      <c r="BD4554" s="29" t="str">
        <f t="shared" si="716"/>
        <v>presentation/thumbnail</v>
      </c>
    </row>
    <row r="4555" spans="1:56" ht="25.5">
      <c r="A4555" s="29">
        <v>1</v>
      </c>
      <c r="B4555" s="29">
        <v>0</v>
      </c>
      <c r="C4555" s="38" t="s">
        <v>16876</v>
      </c>
      <c r="D4555" s="38" t="s">
        <v>16877</v>
      </c>
      <c r="F4555" s="38" t="s">
        <v>27098</v>
      </c>
      <c r="I4555" s="38" t="s">
        <v>4446</v>
      </c>
      <c r="J4555" s="38" t="s">
        <v>16868</v>
      </c>
      <c r="N4555" s="38" t="s">
        <v>1410</v>
      </c>
      <c r="R4555" s="38" t="s">
        <v>16870</v>
      </c>
      <c r="U4555" s="38" t="s">
        <v>16874</v>
      </c>
      <c r="V4555" s="38" t="s">
        <v>3689</v>
      </c>
      <c r="Y4555" s="38" t="s">
        <v>1335</v>
      </c>
      <c r="AA4555" s="38" t="s">
        <v>1170</v>
      </c>
      <c r="AE4555" s="38" t="s">
        <v>2950</v>
      </c>
      <c r="AG4555" s="38">
        <v>1</v>
      </c>
      <c r="AH4555" s="38" t="s">
        <v>4439</v>
      </c>
      <c r="AI4555" s="38" t="s">
        <v>4440</v>
      </c>
      <c r="AJ4555" s="38" t="s">
        <v>4449</v>
      </c>
      <c r="AK4555" s="38" t="s">
        <v>14594</v>
      </c>
      <c r="AL4555" s="301" t="s">
        <v>16652</v>
      </c>
      <c r="AO4555" s="29" t="s">
        <v>4442</v>
      </c>
      <c r="AR4555" s="29" t="str">
        <f t="shared" si="719"/>
        <v>0</v>
      </c>
      <c r="AS4555" s="29">
        <f t="shared" si="717"/>
        <v>0</v>
      </c>
      <c r="AW4555" s="29" t="str">
        <f t="shared" si="720"/>
        <v/>
      </c>
      <c r="AX4555" s="29" t="str">
        <f t="shared" si="712"/>
        <v/>
      </c>
      <c r="AY4555" s="29" t="str">
        <f t="shared" si="718"/>
        <v>https://media.mediathek-tanz-theater.de/iiif/2/nvt_img-506-001-002.JP2</v>
      </c>
      <c r="AZ4555" s="29" t="str">
        <f t="shared" si="713"/>
        <v>image/jp2</v>
      </c>
      <c r="BA4555" s="29" t="str">
        <f t="shared" si="714"/>
        <v>presentation/iiif</v>
      </c>
      <c r="BB4555" s="29" t="str">
        <f t="shared" si="715"/>
        <v>https://media.mediathek-tanz-theater.de/iiif/2/nvt_img-506-001-002.JP2/full/100,/0/default.jpg</v>
      </c>
      <c r="BC4555" s="29" t="str">
        <f t="shared" si="711"/>
        <v>image/jpeg</v>
      </c>
      <c r="BD4555" s="29" t="str">
        <f t="shared" si="716"/>
        <v>presentation/thumbnail</v>
      </c>
    </row>
    <row r="4556" spans="1:56" ht="38.25">
      <c r="A4556" s="29">
        <v>1</v>
      </c>
      <c r="B4556" s="29">
        <v>0</v>
      </c>
      <c r="C4556" s="38" t="s">
        <v>16878</v>
      </c>
      <c r="D4556" s="38" t="s">
        <v>16879</v>
      </c>
      <c r="F4556" s="38" t="s">
        <v>27098</v>
      </c>
      <c r="I4556" s="38" t="s">
        <v>4446</v>
      </c>
      <c r="J4556" s="38" t="s">
        <v>16868</v>
      </c>
      <c r="N4556" s="38" t="s">
        <v>1410</v>
      </c>
      <c r="R4556" s="38" t="s">
        <v>16870</v>
      </c>
      <c r="U4556" s="38" t="s">
        <v>16880</v>
      </c>
      <c r="V4556" s="38" t="s">
        <v>3689</v>
      </c>
      <c r="Y4556" s="38" t="s">
        <v>1335</v>
      </c>
      <c r="AA4556" s="38" t="s">
        <v>1170</v>
      </c>
      <c r="AE4556" s="38" t="s">
        <v>2950</v>
      </c>
      <c r="AG4556" s="38">
        <v>1</v>
      </c>
      <c r="AH4556" s="38" t="s">
        <v>4439</v>
      </c>
      <c r="AI4556" s="38" t="s">
        <v>4440</v>
      </c>
      <c r="AJ4556" s="38" t="s">
        <v>4449</v>
      </c>
      <c r="AK4556" s="38" t="s">
        <v>72</v>
      </c>
      <c r="AL4556" s="301" t="s">
        <v>16652</v>
      </c>
      <c r="AO4556" s="29" t="s">
        <v>4442</v>
      </c>
      <c r="AR4556" s="29" t="str">
        <f t="shared" si="719"/>
        <v>0</v>
      </c>
      <c r="AS4556" s="29">
        <f t="shared" si="717"/>
        <v>0</v>
      </c>
      <c r="AW4556" s="29" t="str">
        <f t="shared" si="720"/>
        <v/>
      </c>
      <c r="AX4556" s="29" t="str">
        <f t="shared" si="712"/>
        <v/>
      </c>
      <c r="AY4556" s="29" t="str">
        <f t="shared" si="718"/>
        <v>https://media.mediathek-tanz-theater.de/iiif/2/nvt_img-506-001-003.JP2</v>
      </c>
      <c r="AZ4556" s="29" t="str">
        <f t="shared" si="713"/>
        <v>image/jp2</v>
      </c>
      <c r="BA4556" s="29" t="str">
        <f t="shared" si="714"/>
        <v>presentation/iiif</v>
      </c>
      <c r="BB4556" s="29" t="str">
        <f t="shared" si="715"/>
        <v>https://media.mediathek-tanz-theater.de/iiif/2/nvt_img-506-001-003.JP2/full/100,/0/default.jpg</v>
      </c>
      <c r="BC4556" s="29" t="str">
        <f t="shared" si="711"/>
        <v>image/jpeg</v>
      </c>
      <c r="BD4556" s="29" t="str">
        <f t="shared" si="716"/>
        <v>presentation/thumbnail</v>
      </c>
    </row>
    <row r="4557" spans="1:56" ht="25.5">
      <c r="A4557" s="29">
        <v>1</v>
      </c>
      <c r="B4557" s="29">
        <v>0</v>
      </c>
      <c r="C4557" s="38" t="s">
        <v>16881</v>
      </c>
      <c r="D4557" s="38" t="s">
        <v>16882</v>
      </c>
      <c r="F4557" s="38" t="s">
        <v>27098</v>
      </c>
      <c r="H4557" s="38" t="s">
        <v>5078</v>
      </c>
      <c r="I4557" s="38" t="s">
        <v>4438</v>
      </c>
      <c r="J4557" t="s">
        <v>16866</v>
      </c>
      <c r="N4557" s="38" t="s">
        <v>1410</v>
      </c>
      <c r="R4557" s="38" t="s">
        <v>16870</v>
      </c>
      <c r="V4557" s="38" t="s">
        <v>3689</v>
      </c>
      <c r="Y4557" s="38" t="s">
        <v>1335</v>
      </c>
      <c r="AA4557" s="38" t="s">
        <v>1170</v>
      </c>
      <c r="AE4557" s="38" t="s">
        <v>2950</v>
      </c>
      <c r="AG4557" s="38">
        <v>1</v>
      </c>
      <c r="AH4557" s="38" t="s">
        <v>4439</v>
      </c>
      <c r="AI4557" s="38" t="s">
        <v>4440</v>
      </c>
      <c r="AJ4557" s="38" t="s">
        <v>16669</v>
      </c>
      <c r="AL4557" s="301" t="s">
        <v>16652</v>
      </c>
      <c r="AO4557" s="29" t="s">
        <v>4442</v>
      </c>
      <c r="AR4557" s="29" t="str">
        <f t="shared" si="719"/>
        <v>1</v>
      </c>
      <c r="AS4557" s="29">
        <f t="shared" si="717"/>
        <v>0</v>
      </c>
      <c r="AW4557" s="29" t="str">
        <f t="shared" si="720"/>
        <v/>
      </c>
      <c r="AX4557" s="29" t="str">
        <f t="shared" si="712"/>
        <v/>
      </c>
      <c r="AY4557" s="29" t="str">
        <f t="shared" si="718"/>
        <v>https://media.mediathek-tanz-theater.de/iiif/2/nvt_img-506-002.JP2</v>
      </c>
      <c r="AZ4557" s="29" t="str">
        <f t="shared" si="713"/>
        <v>image/jp2</v>
      </c>
      <c r="BA4557" s="29" t="str">
        <f t="shared" si="714"/>
        <v>presentation/iiif</v>
      </c>
      <c r="BB4557" s="29" t="str">
        <f t="shared" si="715"/>
        <v>https://media.mediathek-tanz-theater.de/iiif/2/nvt_img-506-002.JP2/full/100,/0/default.jpg</v>
      </c>
      <c r="BC4557" s="29" t="str">
        <f t="shared" si="711"/>
        <v>image/jpeg</v>
      </c>
      <c r="BD4557" s="29" t="str">
        <f t="shared" si="716"/>
        <v>presentation/thumbnail</v>
      </c>
    </row>
    <row r="4558" spans="1:56" ht="25.5">
      <c r="A4558" s="29">
        <v>1</v>
      </c>
      <c r="B4558" s="29">
        <v>0</v>
      </c>
      <c r="C4558" s="38" t="s">
        <v>16883</v>
      </c>
      <c r="D4558" s="38" t="s">
        <v>16884</v>
      </c>
      <c r="F4558" s="38" t="s">
        <v>27098</v>
      </c>
      <c r="I4558" s="38" t="s">
        <v>4446</v>
      </c>
      <c r="J4558" s="38" t="s">
        <v>16881</v>
      </c>
      <c r="N4558" s="38" t="s">
        <v>1410</v>
      </c>
      <c r="R4558" s="38" t="s">
        <v>16870</v>
      </c>
      <c r="U4558" s="38" t="s">
        <v>1241</v>
      </c>
      <c r="V4558" s="38" t="s">
        <v>3689</v>
      </c>
      <c r="Y4558" s="38" t="s">
        <v>1335</v>
      </c>
      <c r="AA4558" s="38" t="s">
        <v>1170</v>
      </c>
      <c r="AE4558" s="38" t="s">
        <v>2950</v>
      </c>
      <c r="AG4558" s="38">
        <v>1</v>
      </c>
      <c r="AH4558" s="38" t="s">
        <v>4439</v>
      </c>
      <c r="AI4558" s="38" t="s">
        <v>4440</v>
      </c>
      <c r="AJ4558" s="38" t="s">
        <v>4449</v>
      </c>
      <c r="AK4558" s="38" t="s">
        <v>72</v>
      </c>
      <c r="AL4558" s="301" t="s">
        <v>16652</v>
      </c>
      <c r="AO4558" s="29" t="s">
        <v>4442</v>
      </c>
      <c r="AR4558" s="29" t="str">
        <f t="shared" si="719"/>
        <v>0</v>
      </c>
      <c r="AS4558" s="29">
        <f t="shared" si="717"/>
        <v>0</v>
      </c>
      <c r="AW4558" s="29" t="str">
        <f t="shared" si="720"/>
        <v/>
      </c>
      <c r="AX4558" s="29" t="str">
        <f t="shared" si="712"/>
        <v/>
      </c>
      <c r="AY4558" s="29" t="str">
        <f t="shared" si="718"/>
        <v>https://media.mediathek-tanz-theater.de/iiif/2/nvt_img-506-002-001.JP2</v>
      </c>
      <c r="AZ4558" s="29" t="str">
        <f t="shared" si="713"/>
        <v>image/jp2</v>
      </c>
      <c r="BA4558" s="29" t="str">
        <f t="shared" si="714"/>
        <v>presentation/iiif</v>
      </c>
      <c r="BB4558" s="29" t="str">
        <f t="shared" si="715"/>
        <v>https://media.mediathek-tanz-theater.de/iiif/2/nvt_img-506-002-001.JP2/full/100,/0/default.jpg</v>
      </c>
      <c r="BC4558" s="29" t="str">
        <f t="shared" si="711"/>
        <v>image/jpeg</v>
      </c>
      <c r="BD4558" s="29" t="str">
        <f t="shared" si="716"/>
        <v>presentation/thumbnail</v>
      </c>
    </row>
    <row r="4559" spans="1:56" ht="25.5">
      <c r="A4559" s="29">
        <v>1</v>
      </c>
      <c r="B4559" s="29">
        <v>0</v>
      </c>
      <c r="C4559" s="38" t="s">
        <v>16885</v>
      </c>
      <c r="D4559" s="38" t="s">
        <v>16886</v>
      </c>
      <c r="F4559" s="38" t="s">
        <v>27098</v>
      </c>
      <c r="I4559" s="38" t="s">
        <v>4446</v>
      </c>
      <c r="J4559" s="38" t="s">
        <v>16881</v>
      </c>
      <c r="N4559" s="38" t="s">
        <v>1410</v>
      </c>
      <c r="R4559" s="38" t="s">
        <v>16870</v>
      </c>
      <c r="U4559" s="38" t="s">
        <v>4933</v>
      </c>
      <c r="V4559" s="38" t="s">
        <v>3689</v>
      </c>
      <c r="Y4559" s="38" t="s">
        <v>1335</v>
      </c>
      <c r="AA4559" s="38" t="s">
        <v>1170</v>
      </c>
      <c r="AE4559" s="38" t="s">
        <v>2950</v>
      </c>
      <c r="AG4559" s="38">
        <v>1</v>
      </c>
      <c r="AH4559" s="38" t="s">
        <v>4439</v>
      </c>
      <c r="AI4559" s="38" t="s">
        <v>4440</v>
      </c>
      <c r="AJ4559" s="38" t="s">
        <v>4449</v>
      </c>
      <c r="AK4559" s="38" t="s">
        <v>72</v>
      </c>
      <c r="AL4559" s="301" t="s">
        <v>16652</v>
      </c>
      <c r="AO4559" s="29" t="s">
        <v>4442</v>
      </c>
      <c r="AR4559" s="29" t="str">
        <f t="shared" si="719"/>
        <v>0</v>
      </c>
      <c r="AS4559" s="29">
        <f t="shared" si="717"/>
        <v>0</v>
      </c>
      <c r="AW4559" s="29" t="str">
        <f t="shared" si="720"/>
        <v/>
      </c>
      <c r="AX4559" s="29" t="str">
        <f t="shared" si="712"/>
        <v/>
      </c>
      <c r="AY4559" s="29" t="str">
        <f t="shared" si="718"/>
        <v>https://media.mediathek-tanz-theater.de/iiif/2/nvt_img-506-002-002.JP2</v>
      </c>
      <c r="AZ4559" s="29" t="str">
        <f t="shared" si="713"/>
        <v>image/jp2</v>
      </c>
      <c r="BA4559" s="29" t="str">
        <f t="shared" si="714"/>
        <v>presentation/iiif</v>
      </c>
      <c r="BB4559" s="29" t="str">
        <f t="shared" si="715"/>
        <v>https://media.mediathek-tanz-theater.de/iiif/2/nvt_img-506-002-002.JP2/full/100,/0/default.jpg</v>
      </c>
      <c r="BC4559" s="29" t="str">
        <f t="shared" si="711"/>
        <v>image/jpeg</v>
      </c>
      <c r="BD4559" s="29" t="str">
        <f t="shared" si="716"/>
        <v>presentation/thumbnail</v>
      </c>
    </row>
    <row r="4560" spans="1:56" ht="25.5">
      <c r="A4560" s="29">
        <v>1</v>
      </c>
      <c r="B4560" s="29">
        <v>0</v>
      </c>
      <c r="C4560" s="38" t="s">
        <v>16887</v>
      </c>
      <c r="D4560" s="38" t="s">
        <v>16888</v>
      </c>
      <c r="F4560" s="38" t="s">
        <v>27098</v>
      </c>
      <c r="I4560" s="38" t="s">
        <v>4446</v>
      </c>
      <c r="J4560" s="38" t="s">
        <v>16881</v>
      </c>
      <c r="N4560" s="38" t="s">
        <v>1410</v>
      </c>
      <c r="R4560" s="38" t="s">
        <v>16870</v>
      </c>
      <c r="U4560" s="38" t="s">
        <v>15538</v>
      </c>
      <c r="V4560" s="38" t="s">
        <v>3689</v>
      </c>
      <c r="Y4560" s="38" t="s">
        <v>1335</v>
      </c>
      <c r="AA4560" s="38" t="s">
        <v>1170</v>
      </c>
      <c r="AE4560" s="38" t="s">
        <v>2950</v>
      </c>
      <c r="AG4560" s="38">
        <v>1</v>
      </c>
      <c r="AH4560" s="38" t="s">
        <v>4439</v>
      </c>
      <c r="AI4560" s="38" t="s">
        <v>4440</v>
      </c>
      <c r="AJ4560" s="38" t="s">
        <v>4449</v>
      </c>
      <c r="AK4560" s="38" t="s">
        <v>14594</v>
      </c>
      <c r="AL4560" s="301" t="s">
        <v>16652</v>
      </c>
      <c r="AO4560" s="29" t="s">
        <v>4442</v>
      </c>
      <c r="AR4560" s="29" t="str">
        <f t="shared" si="719"/>
        <v>0</v>
      </c>
      <c r="AS4560" s="29">
        <f t="shared" si="717"/>
        <v>0</v>
      </c>
      <c r="AW4560" s="29" t="str">
        <f t="shared" si="720"/>
        <v/>
      </c>
      <c r="AX4560" s="29" t="str">
        <f t="shared" si="712"/>
        <v/>
      </c>
      <c r="AY4560" s="29" t="str">
        <f t="shared" si="718"/>
        <v>https://media.mediathek-tanz-theater.de/iiif/2/nvt_img-506-002-003.JP2</v>
      </c>
      <c r="AZ4560" s="29" t="str">
        <f t="shared" si="713"/>
        <v>image/jp2</v>
      </c>
      <c r="BA4560" s="29" t="str">
        <f t="shared" si="714"/>
        <v>presentation/iiif</v>
      </c>
      <c r="BB4560" s="29" t="str">
        <f t="shared" si="715"/>
        <v>https://media.mediathek-tanz-theater.de/iiif/2/nvt_img-506-002-003.JP2/full/100,/0/default.jpg</v>
      </c>
      <c r="BC4560" s="29" t="str">
        <f t="shared" si="711"/>
        <v>image/jpeg</v>
      </c>
      <c r="BD4560" s="29" t="str">
        <f t="shared" si="716"/>
        <v>presentation/thumbnail</v>
      </c>
    </row>
    <row r="4561" spans="1:56" ht="25.5">
      <c r="A4561" s="29">
        <v>1</v>
      </c>
      <c r="B4561" s="29">
        <v>0</v>
      </c>
      <c r="C4561" s="38" t="s">
        <v>16889</v>
      </c>
      <c r="D4561" s="38" t="s">
        <v>16890</v>
      </c>
      <c r="F4561" s="38" t="s">
        <v>27098</v>
      </c>
      <c r="I4561" s="38" t="s">
        <v>4438</v>
      </c>
      <c r="J4561" t="s">
        <v>16866</v>
      </c>
      <c r="N4561" s="38" t="s">
        <v>1410</v>
      </c>
      <c r="R4561" s="38" t="s">
        <v>16870</v>
      </c>
      <c r="V4561" s="38" t="s">
        <v>3689</v>
      </c>
      <c r="Y4561" s="38" t="s">
        <v>1335</v>
      </c>
      <c r="AA4561" s="38" t="s">
        <v>1170</v>
      </c>
      <c r="AE4561" s="38" t="s">
        <v>2950</v>
      </c>
      <c r="AG4561" s="38">
        <v>1</v>
      </c>
      <c r="AH4561" s="38" t="s">
        <v>4439</v>
      </c>
      <c r="AI4561" s="38" t="s">
        <v>4440</v>
      </c>
      <c r="AJ4561" s="38" t="s">
        <v>16633</v>
      </c>
      <c r="AL4561" s="301" t="s">
        <v>16652</v>
      </c>
      <c r="AO4561" s="29" t="s">
        <v>4442</v>
      </c>
      <c r="AR4561" s="29" t="str">
        <f t="shared" si="719"/>
        <v>1</v>
      </c>
      <c r="AS4561" s="29">
        <f t="shared" si="717"/>
        <v>0</v>
      </c>
      <c r="AW4561" s="29" t="str">
        <f t="shared" si="720"/>
        <v/>
      </c>
      <c r="AX4561" s="29" t="str">
        <f t="shared" si="712"/>
        <v/>
      </c>
      <c r="AY4561" s="29" t="str">
        <f t="shared" si="718"/>
        <v>https://media.mediathek-tanz-theater.de/iiif/2/nvt_img-506-003.JP2</v>
      </c>
      <c r="AZ4561" s="29" t="str">
        <f t="shared" si="713"/>
        <v>image/jp2</v>
      </c>
      <c r="BA4561" s="29" t="str">
        <f t="shared" si="714"/>
        <v>presentation/iiif</v>
      </c>
      <c r="BB4561" s="29" t="str">
        <f t="shared" si="715"/>
        <v>https://media.mediathek-tanz-theater.de/iiif/2/nvt_img-506-003.JP2/full/100,/0/default.jpg</v>
      </c>
      <c r="BC4561" s="29" t="str">
        <f t="shared" si="711"/>
        <v>image/jpeg</v>
      </c>
      <c r="BD4561" s="29" t="str">
        <f t="shared" si="716"/>
        <v>presentation/thumbnail</v>
      </c>
    </row>
    <row r="4562" spans="1:56" ht="25.5">
      <c r="A4562" s="29">
        <v>1</v>
      </c>
      <c r="B4562" s="29">
        <v>0</v>
      </c>
      <c r="C4562" s="38" t="s">
        <v>16891</v>
      </c>
      <c r="D4562" s="38" t="s">
        <v>16892</v>
      </c>
      <c r="F4562" s="38" t="s">
        <v>27098</v>
      </c>
      <c r="H4562" s="38" t="s">
        <v>4841</v>
      </c>
      <c r="I4562" s="38" t="s">
        <v>4446</v>
      </c>
      <c r="J4562" s="38" t="s">
        <v>16889</v>
      </c>
      <c r="N4562" s="38" t="s">
        <v>1410</v>
      </c>
      <c r="R4562" s="38" t="s">
        <v>16870</v>
      </c>
      <c r="U4562" s="38" t="s">
        <v>15346</v>
      </c>
      <c r="V4562" s="38" t="s">
        <v>3689</v>
      </c>
      <c r="Y4562" s="38" t="s">
        <v>1335</v>
      </c>
      <c r="AA4562" s="38" t="s">
        <v>1170</v>
      </c>
      <c r="AE4562" s="38" t="s">
        <v>2950</v>
      </c>
      <c r="AG4562" s="38">
        <v>1</v>
      </c>
      <c r="AH4562" s="38" t="s">
        <v>4439</v>
      </c>
      <c r="AI4562" s="38" t="s">
        <v>4440</v>
      </c>
      <c r="AJ4562" s="38" t="s">
        <v>4449</v>
      </c>
      <c r="AK4562" s="38" t="s">
        <v>14594</v>
      </c>
      <c r="AL4562" s="301" t="s">
        <v>16652</v>
      </c>
      <c r="AO4562" s="29" t="s">
        <v>4442</v>
      </c>
      <c r="AR4562" s="29" t="str">
        <f t="shared" si="719"/>
        <v>0</v>
      </c>
      <c r="AS4562" s="29">
        <f t="shared" si="717"/>
        <v>0</v>
      </c>
      <c r="AW4562" s="29" t="str">
        <f t="shared" si="720"/>
        <v/>
      </c>
      <c r="AX4562" s="29" t="str">
        <f t="shared" si="712"/>
        <v/>
      </c>
      <c r="AY4562" s="29" t="str">
        <f t="shared" si="718"/>
        <v>https://media.mediathek-tanz-theater.de/iiif/2/nvt_img-506-003-001.JP2</v>
      </c>
      <c r="AZ4562" s="29" t="str">
        <f t="shared" si="713"/>
        <v>image/jp2</v>
      </c>
      <c r="BA4562" s="29" t="str">
        <f t="shared" si="714"/>
        <v>presentation/iiif</v>
      </c>
      <c r="BB4562" s="29" t="str">
        <f t="shared" si="715"/>
        <v>https://media.mediathek-tanz-theater.de/iiif/2/nvt_img-506-003-001.JP2/full/100,/0/default.jpg</v>
      </c>
      <c r="BC4562" s="29" t="str">
        <f t="shared" si="711"/>
        <v>image/jpeg</v>
      </c>
      <c r="BD4562" s="29" t="str">
        <f t="shared" si="716"/>
        <v>presentation/thumbnail</v>
      </c>
    </row>
    <row r="4563" spans="1:56" ht="25.5">
      <c r="A4563" s="29">
        <v>1</v>
      </c>
      <c r="B4563" s="29">
        <v>0</v>
      </c>
      <c r="C4563" s="38" t="s">
        <v>16893</v>
      </c>
      <c r="D4563" s="38" t="s">
        <v>16894</v>
      </c>
      <c r="F4563" s="38" t="s">
        <v>27098</v>
      </c>
      <c r="I4563" s="38" t="s">
        <v>4446</v>
      </c>
      <c r="J4563" s="38" t="s">
        <v>16889</v>
      </c>
      <c r="N4563" s="38" t="s">
        <v>1410</v>
      </c>
      <c r="R4563" s="38" t="s">
        <v>16870</v>
      </c>
      <c r="U4563" s="38" t="s">
        <v>15393</v>
      </c>
      <c r="V4563" s="38" t="s">
        <v>3689</v>
      </c>
      <c r="Y4563" s="38" t="s">
        <v>1335</v>
      </c>
      <c r="AA4563" s="38" t="s">
        <v>1170</v>
      </c>
      <c r="AE4563" s="38" t="s">
        <v>2950</v>
      </c>
      <c r="AG4563" s="38">
        <v>1</v>
      </c>
      <c r="AH4563" s="38" t="s">
        <v>4439</v>
      </c>
      <c r="AI4563" s="38" t="s">
        <v>4440</v>
      </c>
      <c r="AJ4563" s="38" t="s">
        <v>4449</v>
      </c>
      <c r="AK4563" s="38" t="s">
        <v>14594</v>
      </c>
      <c r="AL4563" s="301" t="s">
        <v>16652</v>
      </c>
      <c r="AO4563" s="29" t="s">
        <v>4442</v>
      </c>
      <c r="AR4563" s="29" t="str">
        <f t="shared" si="719"/>
        <v>0</v>
      </c>
      <c r="AS4563" s="29">
        <f t="shared" si="717"/>
        <v>0</v>
      </c>
      <c r="AW4563" s="29" t="str">
        <f t="shared" si="720"/>
        <v/>
      </c>
      <c r="AX4563" s="29" t="str">
        <f t="shared" si="712"/>
        <v/>
      </c>
      <c r="AY4563" s="29" t="str">
        <f t="shared" si="718"/>
        <v>https://media.mediathek-tanz-theater.de/iiif/2/nvt_img-506-003-002.JP2</v>
      </c>
      <c r="AZ4563" s="29" t="str">
        <f t="shared" si="713"/>
        <v>image/jp2</v>
      </c>
      <c r="BA4563" s="29" t="str">
        <f t="shared" si="714"/>
        <v>presentation/iiif</v>
      </c>
      <c r="BB4563" s="29" t="str">
        <f t="shared" si="715"/>
        <v>https://media.mediathek-tanz-theater.de/iiif/2/nvt_img-506-003-002.JP2/full/100,/0/default.jpg</v>
      </c>
      <c r="BC4563" s="29" t="str">
        <f t="shared" si="711"/>
        <v>image/jpeg</v>
      </c>
      <c r="BD4563" s="29" t="str">
        <f t="shared" si="716"/>
        <v>presentation/thumbnail</v>
      </c>
    </row>
    <row r="4564" spans="1:56" ht="25.5">
      <c r="A4564" s="29">
        <v>1</v>
      </c>
      <c r="B4564" s="29">
        <v>0</v>
      </c>
      <c r="C4564" s="38" t="s">
        <v>16895</v>
      </c>
      <c r="D4564" s="38" t="s">
        <v>16896</v>
      </c>
      <c r="F4564" s="38" t="s">
        <v>27098</v>
      </c>
      <c r="I4564" s="38" t="s">
        <v>4438</v>
      </c>
      <c r="J4564" t="s">
        <v>16866</v>
      </c>
      <c r="N4564" s="38" t="s">
        <v>1410</v>
      </c>
      <c r="R4564" s="38" t="s">
        <v>16870</v>
      </c>
      <c r="V4564" s="38" t="s">
        <v>3689</v>
      </c>
      <c r="Y4564" s="38" t="s">
        <v>1335</v>
      </c>
      <c r="AA4564" s="38" t="s">
        <v>1170</v>
      </c>
      <c r="AE4564" s="38" t="s">
        <v>2950</v>
      </c>
      <c r="AG4564" s="38">
        <v>1</v>
      </c>
      <c r="AH4564" s="38" t="s">
        <v>4439</v>
      </c>
      <c r="AI4564" s="38" t="s">
        <v>4440</v>
      </c>
      <c r="AJ4564" s="38" t="s">
        <v>16897</v>
      </c>
      <c r="AL4564" s="301" t="s">
        <v>16652</v>
      </c>
      <c r="AO4564" s="29" t="s">
        <v>4442</v>
      </c>
      <c r="AR4564" s="29" t="str">
        <f t="shared" si="719"/>
        <v>1</v>
      </c>
      <c r="AS4564" s="29">
        <f t="shared" si="717"/>
        <v>0</v>
      </c>
      <c r="AW4564" s="29" t="str">
        <f t="shared" si="720"/>
        <v/>
      </c>
      <c r="AX4564" s="29" t="str">
        <f t="shared" si="712"/>
        <v/>
      </c>
      <c r="AY4564" s="29" t="str">
        <f t="shared" si="718"/>
        <v>https://media.mediathek-tanz-theater.de/iiif/2/nvt_img-506-004.JP2</v>
      </c>
      <c r="AZ4564" s="29" t="str">
        <f t="shared" si="713"/>
        <v>image/jp2</v>
      </c>
      <c r="BA4564" s="29" t="str">
        <f t="shared" si="714"/>
        <v>presentation/iiif</v>
      </c>
      <c r="BB4564" s="29" t="str">
        <f t="shared" si="715"/>
        <v>https://media.mediathek-tanz-theater.de/iiif/2/nvt_img-506-004.JP2/full/100,/0/default.jpg</v>
      </c>
      <c r="BC4564" s="29" t="str">
        <f t="shared" si="711"/>
        <v>image/jpeg</v>
      </c>
      <c r="BD4564" s="29" t="str">
        <f t="shared" si="716"/>
        <v>presentation/thumbnail</v>
      </c>
    </row>
    <row r="4565" spans="1:56" ht="25.5">
      <c r="A4565" s="29">
        <v>1</v>
      </c>
      <c r="B4565" s="29">
        <v>0</v>
      </c>
      <c r="C4565" s="38" t="s">
        <v>16898</v>
      </c>
      <c r="D4565" s="38" t="s">
        <v>16899</v>
      </c>
      <c r="F4565" s="38" t="s">
        <v>27098</v>
      </c>
      <c r="H4565" s="38" t="s">
        <v>5078</v>
      </c>
      <c r="I4565" s="38" t="s">
        <v>4446</v>
      </c>
      <c r="J4565" s="38" t="s">
        <v>16895</v>
      </c>
      <c r="N4565" s="38" t="s">
        <v>1410</v>
      </c>
      <c r="R4565" s="38" t="s">
        <v>16870</v>
      </c>
      <c r="U4565" s="38" t="s">
        <v>15393</v>
      </c>
      <c r="V4565" s="38" t="s">
        <v>3689</v>
      </c>
      <c r="Y4565" s="38" t="s">
        <v>1335</v>
      </c>
      <c r="AA4565" s="38" t="s">
        <v>1170</v>
      </c>
      <c r="AE4565" s="38" t="s">
        <v>2950</v>
      </c>
      <c r="AG4565" s="38">
        <v>1</v>
      </c>
      <c r="AH4565" s="38" t="s">
        <v>4439</v>
      </c>
      <c r="AI4565" s="38" t="s">
        <v>4440</v>
      </c>
      <c r="AJ4565" s="38" t="s">
        <v>4449</v>
      </c>
      <c r="AK4565" s="38" t="s">
        <v>14594</v>
      </c>
      <c r="AL4565" s="301" t="s">
        <v>16652</v>
      </c>
      <c r="AO4565" s="29" t="s">
        <v>4442</v>
      </c>
      <c r="AR4565" s="29" t="str">
        <f t="shared" si="719"/>
        <v>0</v>
      </c>
      <c r="AS4565" s="29">
        <f t="shared" si="717"/>
        <v>0</v>
      </c>
      <c r="AW4565" s="29" t="str">
        <f t="shared" si="720"/>
        <v/>
      </c>
      <c r="AX4565" s="29" t="str">
        <f t="shared" si="712"/>
        <v/>
      </c>
      <c r="AY4565" s="29" t="str">
        <f t="shared" si="718"/>
        <v>https://media.mediathek-tanz-theater.de/iiif/2/nvt_img-506-004-001.JP2</v>
      </c>
      <c r="AZ4565" s="29" t="str">
        <f t="shared" si="713"/>
        <v>image/jp2</v>
      </c>
      <c r="BA4565" s="29" t="str">
        <f t="shared" si="714"/>
        <v>presentation/iiif</v>
      </c>
      <c r="BB4565" s="29" t="str">
        <f t="shared" si="715"/>
        <v>https://media.mediathek-tanz-theater.de/iiif/2/nvt_img-506-004-001.JP2/full/100,/0/default.jpg</v>
      </c>
      <c r="BC4565" s="29" t="str">
        <f t="shared" si="711"/>
        <v>image/jpeg</v>
      </c>
      <c r="BD4565" s="29" t="str">
        <f t="shared" si="716"/>
        <v>presentation/thumbnail</v>
      </c>
    </row>
    <row r="4566" spans="1:56" ht="25.5">
      <c r="A4566" s="29">
        <v>1</v>
      </c>
      <c r="B4566" s="29">
        <v>0</v>
      </c>
      <c r="C4566" s="38" t="s">
        <v>16900</v>
      </c>
      <c r="D4566" s="38" t="s">
        <v>16901</v>
      </c>
      <c r="F4566" s="38" t="s">
        <v>27098</v>
      </c>
      <c r="H4566" s="38" t="s">
        <v>5078</v>
      </c>
      <c r="I4566" s="38" t="s">
        <v>4446</v>
      </c>
      <c r="J4566" s="38" t="s">
        <v>16895</v>
      </c>
      <c r="N4566" s="38" t="s">
        <v>1410</v>
      </c>
      <c r="R4566" s="38" t="s">
        <v>16870</v>
      </c>
      <c r="U4566" s="38" t="s">
        <v>15393</v>
      </c>
      <c r="V4566" s="38" t="s">
        <v>3689</v>
      </c>
      <c r="Y4566" s="38" t="s">
        <v>1335</v>
      </c>
      <c r="AA4566" s="38" t="s">
        <v>1170</v>
      </c>
      <c r="AE4566" s="38" t="s">
        <v>2950</v>
      </c>
      <c r="AG4566" s="38">
        <v>1</v>
      </c>
      <c r="AH4566" s="38" t="s">
        <v>4439</v>
      </c>
      <c r="AI4566" s="38" t="s">
        <v>4440</v>
      </c>
      <c r="AJ4566" s="38" t="s">
        <v>4449</v>
      </c>
      <c r="AK4566" s="38" t="s">
        <v>14594</v>
      </c>
      <c r="AL4566" s="301" t="s">
        <v>16652</v>
      </c>
      <c r="AO4566" s="29" t="s">
        <v>4442</v>
      </c>
      <c r="AR4566" s="29" t="str">
        <f t="shared" si="719"/>
        <v>0</v>
      </c>
      <c r="AS4566" s="29">
        <f t="shared" si="717"/>
        <v>0</v>
      </c>
      <c r="AW4566" s="29" t="str">
        <f t="shared" si="720"/>
        <v/>
      </c>
      <c r="AX4566" s="29" t="str">
        <f t="shared" si="712"/>
        <v/>
      </c>
      <c r="AY4566" s="29" t="str">
        <f t="shared" si="718"/>
        <v>https://media.mediathek-tanz-theater.de/iiif/2/nvt_img-506-004-002.JP2</v>
      </c>
      <c r="AZ4566" s="29" t="str">
        <f t="shared" si="713"/>
        <v>image/jp2</v>
      </c>
      <c r="BA4566" s="29" t="str">
        <f t="shared" si="714"/>
        <v>presentation/iiif</v>
      </c>
      <c r="BB4566" s="29" t="str">
        <f t="shared" si="715"/>
        <v>https://media.mediathek-tanz-theater.de/iiif/2/nvt_img-506-004-002.JP2/full/100,/0/default.jpg</v>
      </c>
      <c r="BC4566" s="29" t="str">
        <f t="shared" si="711"/>
        <v>image/jpeg</v>
      </c>
      <c r="BD4566" s="29" t="str">
        <f t="shared" si="716"/>
        <v>presentation/thumbnail</v>
      </c>
    </row>
    <row r="4567" spans="1:56" ht="102">
      <c r="A4567" s="29">
        <v>0</v>
      </c>
      <c r="B4567" s="29">
        <v>0</v>
      </c>
      <c r="C4567" t="s">
        <v>16902</v>
      </c>
      <c r="F4567" s="38" t="s">
        <v>27098</v>
      </c>
      <c r="I4567" s="38" t="s">
        <v>4431</v>
      </c>
      <c r="J4567" s="406"/>
      <c r="M4567" s="311"/>
      <c r="U4567"/>
      <c r="AB4567" s="38" t="s">
        <v>16903</v>
      </c>
      <c r="AC4567" s="38" t="s">
        <v>4433</v>
      </c>
      <c r="AE4567" s="38" t="s">
        <v>2950</v>
      </c>
      <c r="AG4567" s="38">
        <v>1</v>
      </c>
      <c r="AJ4567" s="38" t="s">
        <v>5115</v>
      </c>
      <c r="AL4567" s="301" t="s">
        <v>16652</v>
      </c>
      <c r="AR4567" s="29" t="str">
        <f t="shared" si="719"/>
        <v>1</v>
      </c>
      <c r="AS4567" s="29">
        <f t="shared" si="717"/>
        <v>0</v>
      </c>
      <c r="AT4567" s="29">
        <v>0</v>
      </c>
      <c r="AW4567" s="29" t="str">
        <f t="shared" si="720"/>
        <v/>
      </c>
      <c r="AX4567" s="29" t="str">
        <f t="shared" si="712"/>
        <v/>
      </c>
      <c r="AY4567" s="29" t="str">
        <f t="shared" si="718"/>
        <v>https://media.mediathek-tanz-theater.de/iiif/2/nvt_img-507.JP2</v>
      </c>
      <c r="AZ4567" s="29" t="str">
        <f t="shared" si="713"/>
        <v>image/jp2</v>
      </c>
      <c r="BA4567" s="29" t="str">
        <f t="shared" si="714"/>
        <v>presentation/iiif</v>
      </c>
      <c r="BB4567" s="29" t="str">
        <f t="shared" si="715"/>
        <v>https://media.mediathek-tanz-theater.de/iiif/2/nvt_img-507.JP2/full/100,/0/default.jpg</v>
      </c>
      <c r="BC4567" s="29" t="str">
        <f t="shared" si="711"/>
        <v>image/jpeg</v>
      </c>
      <c r="BD4567" s="29" t="str">
        <f t="shared" si="716"/>
        <v>presentation/thumbnail</v>
      </c>
    </row>
    <row r="4568" spans="1:56" ht="25.5">
      <c r="A4568" s="29">
        <v>1</v>
      </c>
      <c r="B4568" s="29">
        <v>0</v>
      </c>
      <c r="C4568" s="38" t="s">
        <v>16904</v>
      </c>
      <c r="D4568" s="38" t="s">
        <v>16905</v>
      </c>
      <c r="F4568" s="38" t="s">
        <v>27098</v>
      </c>
      <c r="I4568" s="38" t="s">
        <v>4438</v>
      </c>
      <c r="J4568" s="38" t="s">
        <v>16902</v>
      </c>
      <c r="N4568" s="38" t="s">
        <v>1410</v>
      </c>
      <c r="R4568" s="38" t="s">
        <v>16870</v>
      </c>
      <c r="V4568" s="38" t="s">
        <v>3689</v>
      </c>
      <c r="Y4568" s="38" t="s">
        <v>1335</v>
      </c>
      <c r="AA4568" s="38" t="s">
        <v>1170</v>
      </c>
      <c r="AE4568" s="38" t="s">
        <v>2950</v>
      </c>
      <c r="AG4568" s="38">
        <v>1</v>
      </c>
      <c r="AH4568" s="38" t="s">
        <v>4439</v>
      </c>
      <c r="AI4568" s="38" t="s">
        <v>4440</v>
      </c>
      <c r="AJ4568" s="38" t="s">
        <v>16669</v>
      </c>
      <c r="AL4568" s="301" t="s">
        <v>16652</v>
      </c>
      <c r="AO4568" s="29" t="s">
        <v>4442</v>
      </c>
      <c r="AR4568" s="29" t="str">
        <f t="shared" si="719"/>
        <v>1</v>
      </c>
      <c r="AS4568" s="29">
        <f t="shared" si="717"/>
        <v>0</v>
      </c>
      <c r="AW4568" s="29" t="str">
        <f t="shared" si="720"/>
        <v/>
      </c>
      <c r="AX4568" s="29" t="str">
        <f t="shared" si="712"/>
        <v/>
      </c>
      <c r="AY4568" s="29" t="str">
        <f t="shared" si="718"/>
        <v>https://media.mediathek-tanz-theater.de/iiif/2/nvt_img-507-001.JP2</v>
      </c>
      <c r="AZ4568" s="29" t="str">
        <f t="shared" si="713"/>
        <v>image/jp2</v>
      </c>
      <c r="BA4568" s="29" t="str">
        <f t="shared" si="714"/>
        <v>presentation/iiif</v>
      </c>
      <c r="BB4568" s="29" t="str">
        <f t="shared" si="715"/>
        <v>https://media.mediathek-tanz-theater.de/iiif/2/nvt_img-507-001.JP2/full/100,/0/default.jpg</v>
      </c>
      <c r="BC4568" s="29" t="str">
        <f t="shared" si="711"/>
        <v>image/jpeg</v>
      </c>
      <c r="BD4568" s="29" t="str">
        <f t="shared" si="716"/>
        <v>presentation/thumbnail</v>
      </c>
    </row>
    <row r="4569" spans="1:56" ht="63.75">
      <c r="A4569" s="29">
        <v>1</v>
      </c>
      <c r="B4569" s="29">
        <v>0</v>
      </c>
      <c r="C4569" s="38" t="s">
        <v>16906</v>
      </c>
      <c r="D4569" s="38" t="s">
        <v>16907</v>
      </c>
      <c r="F4569" s="38" t="s">
        <v>27098</v>
      </c>
      <c r="I4569" s="38" t="s">
        <v>4446</v>
      </c>
      <c r="J4569" s="38" t="s">
        <v>16904</v>
      </c>
      <c r="N4569" s="38" t="s">
        <v>1410</v>
      </c>
      <c r="R4569" s="38" t="s">
        <v>16870</v>
      </c>
      <c r="U4569" s="38" t="s">
        <v>15346</v>
      </c>
      <c r="V4569" s="38" t="s">
        <v>3689</v>
      </c>
      <c r="Y4569" s="38" t="s">
        <v>1335</v>
      </c>
      <c r="AA4569" s="38" t="s">
        <v>1170</v>
      </c>
      <c r="AE4569" s="38" t="s">
        <v>2950</v>
      </c>
      <c r="AG4569" s="38">
        <v>1</v>
      </c>
      <c r="AH4569" s="38" t="s">
        <v>4439</v>
      </c>
      <c r="AI4569" s="38" t="s">
        <v>4440</v>
      </c>
      <c r="AJ4569" s="38" t="s">
        <v>4449</v>
      </c>
      <c r="AK4569" s="38" t="s">
        <v>16908</v>
      </c>
      <c r="AL4569" s="301" t="s">
        <v>16652</v>
      </c>
      <c r="AO4569" s="29" t="s">
        <v>4442</v>
      </c>
      <c r="AR4569" s="29" t="str">
        <f t="shared" si="719"/>
        <v>0</v>
      </c>
      <c r="AS4569" s="29">
        <f t="shared" si="717"/>
        <v>0</v>
      </c>
      <c r="AW4569" s="29" t="str">
        <f t="shared" si="720"/>
        <v/>
      </c>
      <c r="AX4569" s="29" t="str">
        <f t="shared" si="712"/>
        <v/>
      </c>
      <c r="AY4569" s="29" t="str">
        <f t="shared" si="718"/>
        <v>https://media.mediathek-tanz-theater.de/iiif/2/nvt_img-507-001-001.JP2</v>
      </c>
      <c r="AZ4569" s="29" t="str">
        <f t="shared" si="713"/>
        <v>image/jp2</v>
      </c>
      <c r="BA4569" s="29" t="str">
        <f t="shared" si="714"/>
        <v>presentation/iiif</v>
      </c>
      <c r="BB4569" s="29" t="str">
        <f t="shared" si="715"/>
        <v>https://media.mediathek-tanz-theater.de/iiif/2/nvt_img-507-001-001.JP2/full/100,/0/default.jpg</v>
      </c>
      <c r="BC4569" s="29" t="str">
        <f t="shared" si="711"/>
        <v>image/jpeg</v>
      </c>
      <c r="BD4569" s="29" t="str">
        <f t="shared" si="716"/>
        <v>presentation/thumbnail</v>
      </c>
    </row>
    <row r="4570" spans="1:56" ht="25.5">
      <c r="A4570" s="29">
        <v>1</v>
      </c>
      <c r="B4570" s="29">
        <v>0</v>
      </c>
      <c r="C4570" s="38" t="s">
        <v>16909</v>
      </c>
      <c r="D4570" s="38" t="s">
        <v>16910</v>
      </c>
      <c r="F4570" s="38" t="s">
        <v>27098</v>
      </c>
      <c r="I4570" s="38" t="s">
        <v>4446</v>
      </c>
      <c r="J4570" s="38" t="s">
        <v>16904</v>
      </c>
      <c r="N4570" s="38" t="s">
        <v>1410</v>
      </c>
      <c r="R4570" s="38" t="s">
        <v>16870</v>
      </c>
      <c r="U4570" s="38" t="s">
        <v>16176</v>
      </c>
      <c r="V4570" s="38" t="s">
        <v>3689</v>
      </c>
      <c r="Y4570" s="38" t="s">
        <v>1335</v>
      </c>
      <c r="AA4570" s="38" t="s">
        <v>1170</v>
      </c>
      <c r="AE4570" s="38" t="s">
        <v>2950</v>
      </c>
      <c r="AG4570" s="38">
        <v>1</v>
      </c>
      <c r="AH4570" s="38" t="s">
        <v>4439</v>
      </c>
      <c r="AI4570" s="38" t="s">
        <v>4440</v>
      </c>
      <c r="AJ4570" s="38" t="s">
        <v>4449</v>
      </c>
      <c r="AK4570" s="38" t="s">
        <v>16911</v>
      </c>
      <c r="AL4570" s="301" t="s">
        <v>16652</v>
      </c>
      <c r="AO4570" s="29" t="s">
        <v>4442</v>
      </c>
      <c r="AR4570" s="29" t="str">
        <f t="shared" si="719"/>
        <v>0</v>
      </c>
      <c r="AS4570" s="29">
        <f t="shared" si="717"/>
        <v>0</v>
      </c>
      <c r="AW4570" s="29" t="str">
        <f t="shared" si="720"/>
        <v/>
      </c>
      <c r="AX4570" s="29" t="str">
        <f t="shared" si="712"/>
        <v/>
      </c>
      <c r="AY4570" s="29" t="str">
        <f t="shared" si="718"/>
        <v>https://media.mediathek-tanz-theater.de/iiif/2/nvt_img-507-001-002.JP2</v>
      </c>
      <c r="AZ4570" s="29" t="str">
        <f t="shared" si="713"/>
        <v>image/jp2</v>
      </c>
      <c r="BA4570" s="29" t="str">
        <f t="shared" si="714"/>
        <v>presentation/iiif</v>
      </c>
      <c r="BB4570" s="29" t="str">
        <f t="shared" si="715"/>
        <v>https://media.mediathek-tanz-theater.de/iiif/2/nvt_img-507-001-002.JP2/full/100,/0/default.jpg</v>
      </c>
      <c r="BC4570" s="29" t="str">
        <f t="shared" si="711"/>
        <v>image/jpeg</v>
      </c>
      <c r="BD4570" s="29" t="str">
        <f t="shared" si="716"/>
        <v>presentation/thumbnail</v>
      </c>
    </row>
    <row r="4571" spans="1:56" ht="25.5">
      <c r="A4571" s="29">
        <v>1</v>
      </c>
      <c r="B4571" s="29">
        <v>0</v>
      </c>
      <c r="C4571" s="38" t="s">
        <v>16912</v>
      </c>
      <c r="D4571" s="38" t="s">
        <v>16913</v>
      </c>
      <c r="F4571" s="38" t="s">
        <v>27098</v>
      </c>
      <c r="I4571" s="38" t="s">
        <v>4446</v>
      </c>
      <c r="J4571" s="38" t="s">
        <v>16904</v>
      </c>
      <c r="N4571" s="38" t="s">
        <v>1410</v>
      </c>
      <c r="R4571" s="38" t="s">
        <v>16870</v>
      </c>
      <c r="U4571" s="38" t="s">
        <v>1173</v>
      </c>
      <c r="V4571" s="38" t="s">
        <v>3689</v>
      </c>
      <c r="Y4571" s="38" t="s">
        <v>1335</v>
      </c>
      <c r="AA4571" s="38" t="s">
        <v>1170</v>
      </c>
      <c r="AE4571" s="38" t="s">
        <v>2950</v>
      </c>
      <c r="AG4571" s="38">
        <v>1</v>
      </c>
      <c r="AH4571" s="38" t="s">
        <v>4439</v>
      </c>
      <c r="AI4571" s="38" t="s">
        <v>4440</v>
      </c>
      <c r="AJ4571" s="38" t="s">
        <v>4449</v>
      </c>
      <c r="AK4571" s="38" t="s">
        <v>16914</v>
      </c>
      <c r="AL4571" s="301" t="s">
        <v>16652</v>
      </c>
      <c r="AO4571" s="29" t="s">
        <v>4442</v>
      </c>
      <c r="AR4571" s="29" t="str">
        <f t="shared" si="719"/>
        <v>0</v>
      </c>
      <c r="AS4571" s="29">
        <f t="shared" si="717"/>
        <v>0</v>
      </c>
      <c r="AW4571" s="29" t="str">
        <f t="shared" si="720"/>
        <v/>
      </c>
      <c r="AX4571" s="29" t="str">
        <f t="shared" si="712"/>
        <v/>
      </c>
      <c r="AY4571" s="29" t="str">
        <f t="shared" si="718"/>
        <v>https://media.mediathek-tanz-theater.de/iiif/2/nvt_img-507-001-003.JP2</v>
      </c>
      <c r="AZ4571" s="29" t="str">
        <f t="shared" si="713"/>
        <v>image/jp2</v>
      </c>
      <c r="BA4571" s="29" t="str">
        <f t="shared" si="714"/>
        <v>presentation/iiif</v>
      </c>
      <c r="BB4571" s="29" t="str">
        <f t="shared" si="715"/>
        <v>https://media.mediathek-tanz-theater.de/iiif/2/nvt_img-507-001-003.JP2/full/100,/0/default.jpg</v>
      </c>
      <c r="BC4571" s="29" t="str">
        <f t="shared" si="711"/>
        <v>image/jpeg</v>
      </c>
      <c r="BD4571" s="29" t="str">
        <f t="shared" si="716"/>
        <v>presentation/thumbnail</v>
      </c>
    </row>
    <row r="4572" spans="1:56" ht="25.5">
      <c r="A4572" s="29">
        <v>1</v>
      </c>
      <c r="B4572" s="29">
        <v>0</v>
      </c>
      <c r="C4572" s="38" t="s">
        <v>16915</v>
      </c>
      <c r="D4572" s="38" t="s">
        <v>16916</v>
      </c>
      <c r="F4572" s="38" t="s">
        <v>27098</v>
      </c>
      <c r="I4572" s="38" t="s">
        <v>4438</v>
      </c>
      <c r="J4572" s="38" t="s">
        <v>16902</v>
      </c>
      <c r="N4572" s="38" t="s">
        <v>1410</v>
      </c>
      <c r="R4572" s="38" t="s">
        <v>16870</v>
      </c>
      <c r="V4572" s="38" t="s">
        <v>3689</v>
      </c>
      <c r="Y4572" s="38" t="s">
        <v>1335</v>
      </c>
      <c r="AA4572" s="38" t="s">
        <v>1170</v>
      </c>
      <c r="AE4572" s="38" t="s">
        <v>2950</v>
      </c>
      <c r="AG4572" s="38">
        <v>1</v>
      </c>
      <c r="AH4572" s="38" t="s">
        <v>4439</v>
      </c>
      <c r="AI4572" s="38" t="s">
        <v>4440</v>
      </c>
      <c r="AJ4572" s="38" t="s">
        <v>16610</v>
      </c>
      <c r="AL4572" s="301" t="s">
        <v>16652</v>
      </c>
      <c r="AO4572" s="29" t="s">
        <v>4442</v>
      </c>
      <c r="AR4572" s="29" t="str">
        <f t="shared" si="719"/>
        <v>1</v>
      </c>
      <c r="AS4572" s="29">
        <f t="shared" si="717"/>
        <v>0</v>
      </c>
      <c r="AW4572" s="29" t="str">
        <f t="shared" si="720"/>
        <v/>
      </c>
      <c r="AX4572" s="29" t="str">
        <f t="shared" si="712"/>
        <v/>
      </c>
      <c r="AY4572" s="29" t="str">
        <f t="shared" si="718"/>
        <v>https://media.mediathek-tanz-theater.de/iiif/2/nvt_img-507-002.JP2</v>
      </c>
      <c r="AZ4572" s="29" t="str">
        <f t="shared" si="713"/>
        <v>image/jp2</v>
      </c>
      <c r="BA4572" s="29" t="str">
        <f t="shared" si="714"/>
        <v>presentation/iiif</v>
      </c>
      <c r="BB4572" s="29" t="str">
        <f t="shared" si="715"/>
        <v>https://media.mediathek-tanz-theater.de/iiif/2/nvt_img-507-002.JP2/full/100,/0/default.jpg</v>
      </c>
      <c r="BC4572" s="29" t="str">
        <f t="shared" si="711"/>
        <v>image/jpeg</v>
      </c>
      <c r="BD4572" s="29" t="str">
        <f t="shared" si="716"/>
        <v>presentation/thumbnail</v>
      </c>
    </row>
    <row r="4573" spans="1:56" ht="25.5">
      <c r="A4573" s="29">
        <v>1</v>
      </c>
      <c r="B4573" s="29">
        <v>0</v>
      </c>
      <c r="C4573" s="38" t="s">
        <v>16917</v>
      </c>
      <c r="D4573" s="38" t="s">
        <v>16918</v>
      </c>
      <c r="F4573" s="38" t="s">
        <v>27098</v>
      </c>
      <c r="I4573" s="38" t="s">
        <v>4446</v>
      </c>
      <c r="J4573" s="38" t="s">
        <v>16915</v>
      </c>
      <c r="N4573" s="38" t="s">
        <v>1410</v>
      </c>
      <c r="R4573" s="38" t="s">
        <v>16870</v>
      </c>
      <c r="U4573" s="38" t="s">
        <v>1173</v>
      </c>
      <c r="V4573" s="38" t="s">
        <v>3689</v>
      </c>
      <c r="Y4573" s="38" t="s">
        <v>1335</v>
      </c>
      <c r="AA4573" s="38" t="s">
        <v>1170</v>
      </c>
      <c r="AE4573" s="38" t="s">
        <v>2950</v>
      </c>
      <c r="AG4573" s="38">
        <v>1</v>
      </c>
      <c r="AH4573" s="38" t="s">
        <v>4439</v>
      </c>
      <c r="AI4573" s="38" t="s">
        <v>4440</v>
      </c>
      <c r="AJ4573" s="38" t="s">
        <v>4449</v>
      </c>
      <c r="AK4573" s="38" t="s">
        <v>72</v>
      </c>
      <c r="AL4573" s="301" t="s">
        <v>16652</v>
      </c>
      <c r="AO4573" s="29" t="s">
        <v>4442</v>
      </c>
      <c r="AR4573" s="29" t="str">
        <f t="shared" si="719"/>
        <v>0</v>
      </c>
      <c r="AS4573" s="29">
        <f t="shared" si="717"/>
        <v>0</v>
      </c>
      <c r="AW4573" s="29" t="str">
        <f t="shared" si="720"/>
        <v/>
      </c>
      <c r="AX4573" s="29" t="str">
        <f t="shared" si="712"/>
        <v/>
      </c>
      <c r="AY4573" s="29" t="str">
        <f t="shared" si="718"/>
        <v>https://media.mediathek-tanz-theater.de/iiif/2/nvt_img-507-002-001.JP2</v>
      </c>
      <c r="AZ4573" s="29" t="str">
        <f t="shared" si="713"/>
        <v>image/jp2</v>
      </c>
      <c r="BA4573" s="29" t="str">
        <f t="shared" si="714"/>
        <v>presentation/iiif</v>
      </c>
      <c r="BB4573" s="29" t="str">
        <f t="shared" si="715"/>
        <v>https://media.mediathek-tanz-theater.de/iiif/2/nvt_img-507-002-001.JP2/full/100,/0/default.jpg</v>
      </c>
      <c r="BC4573" s="29" t="str">
        <f t="shared" si="711"/>
        <v>image/jpeg</v>
      </c>
      <c r="BD4573" s="29" t="str">
        <f t="shared" si="716"/>
        <v>presentation/thumbnail</v>
      </c>
    </row>
    <row r="4574" spans="1:56" ht="38.25">
      <c r="A4574" s="29">
        <v>1</v>
      </c>
      <c r="B4574" s="29">
        <v>0</v>
      </c>
      <c r="C4574" s="38" t="s">
        <v>16919</v>
      </c>
      <c r="D4574" s="38" t="s">
        <v>16920</v>
      </c>
      <c r="F4574" s="38" t="s">
        <v>27098</v>
      </c>
      <c r="I4574" s="38" t="s">
        <v>4446</v>
      </c>
      <c r="J4574" s="38" t="s">
        <v>16915</v>
      </c>
      <c r="N4574" s="38" t="s">
        <v>1410</v>
      </c>
      <c r="R4574" s="38" t="s">
        <v>16870</v>
      </c>
      <c r="U4574" s="38" t="s">
        <v>1173</v>
      </c>
      <c r="V4574" s="38" t="s">
        <v>3689</v>
      </c>
      <c r="Y4574" s="38" t="s">
        <v>1335</v>
      </c>
      <c r="AA4574" s="38" t="s">
        <v>1170</v>
      </c>
      <c r="AE4574" s="38" t="s">
        <v>2950</v>
      </c>
      <c r="AG4574" s="38">
        <v>1</v>
      </c>
      <c r="AH4574" s="38" t="s">
        <v>4439</v>
      </c>
      <c r="AI4574" s="38" t="s">
        <v>4440</v>
      </c>
      <c r="AJ4574" s="38" t="s">
        <v>4449</v>
      </c>
      <c r="AK4574" s="38" t="s">
        <v>16921</v>
      </c>
      <c r="AL4574" s="301" t="s">
        <v>16652</v>
      </c>
      <c r="AO4574" s="29" t="s">
        <v>4442</v>
      </c>
      <c r="AR4574" s="29" t="str">
        <f t="shared" si="719"/>
        <v>0</v>
      </c>
      <c r="AS4574" s="29">
        <f t="shared" si="717"/>
        <v>0</v>
      </c>
      <c r="AW4574" s="29" t="str">
        <f t="shared" si="720"/>
        <v/>
      </c>
      <c r="AX4574" s="29" t="str">
        <f t="shared" si="712"/>
        <v/>
      </c>
      <c r="AY4574" s="29" t="str">
        <f t="shared" si="718"/>
        <v>https://media.mediathek-tanz-theater.de/iiif/2/nvt_img-507-002-002.JP2</v>
      </c>
      <c r="AZ4574" s="29" t="str">
        <f t="shared" si="713"/>
        <v>image/jp2</v>
      </c>
      <c r="BA4574" s="29" t="str">
        <f t="shared" si="714"/>
        <v>presentation/iiif</v>
      </c>
      <c r="BB4574" s="29" t="str">
        <f t="shared" si="715"/>
        <v>https://media.mediathek-tanz-theater.de/iiif/2/nvt_img-507-002-002.JP2/full/100,/0/default.jpg</v>
      </c>
      <c r="BC4574" s="29" t="str">
        <f t="shared" si="711"/>
        <v>image/jpeg</v>
      </c>
      <c r="BD4574" s="29" t="str">
        <f t="shared" si="716"/>
        <v>presentation/thumbnail</v>
      </c>
    </row>
    <row r="4575" spans="1:56" ht="38.25">
      <c r="A4575" s="29">
        <v>1</v>
      </c>
      <c r="B4575" s="29">
        <v>0</v>
      </c>
      <c r="C4575" s="38" t="s">
        <v>16922</v>
      </c>
      <c r="D4575" s="38" t="s">
        <v>16923</v>
      </c>
      <c r="F4575" s="38" t="s">
        <v>27098</v>
      </c>
      <c r="I4575" s="38" t="s">
        <v>4446</v>
      </c>
      <c r="J4575" s="38" t="s">
        <v>16915</v>
      </c>
      <c r="N4575" s="38" t="s">
        <v>1410</v>
      </c>
      <c r="R4575" s="38" t="s">
        <v>16870</v>
      </c>
      <c r="U4575" s="38" t="s">
        <v>1173</v>
      </c>
      <c r="V4575" s="38" t="s">
        <v>3689</v>
      </c>
      <c r="Y4575" s="38" t="s">
        <v>1335</v>
      </c>
      <c r="AA4575" s="38" t="s">
        <v>1170</v>
      </c>
      <c r="AE4575" s="38" t="s">
        <v>2950</v>
      </c>
      <c r="AG4575" s="38">
        <v>1</v>
      </c>
      <c r="AH4575" s="38" t="s">
        <v>4439</v>
      </c>
      <c r="AI4575" s="38" t="s">
        <v>4440</v>
      </c>
      <c r="AJ4575" s="38" t="s">
        <v>4449</v>
      </c>
      <c r="AK4575" s="38" t="s">
        <v>16921</v>
      </c>
      <c r="AL4575" s="301" t="s">
        <v>16652</v>
      </c>
      <c r="AO4575" s="29" t="s">
        <v>4442</v>
      </c>
      <c r="AR4575" s="29" t="str">
        <f t="shared" si="719"/>
        <v>0</v>
      </c>
      <c r="AS4575" s="29">
        <f t="shared" si="717"/>
        <v>0</v>
      </c>
      <c r="AW4575" s="29" t="str">
        <f t="shared" si="720"/>
        <v/>
      </c>
      <c r="AX4575" s="29" t="str">
        <f t="shared" si="712"/>
        <v/>
      </c>
      <c r="AY4575" s="29" t="str">
        <f t="shared" si="718"/>
        <v>https://media.mediathek-tanz-theater.de/iiif/2/nvt_img-507-002-003.JP2</v>
      </c>
      <c r="AZ4575" s="29" t="str">
        <f t="shared" si="713"/>
        <v>image/jp2</v>
      </c>
      <c r="BA4575" s="29" t="str">
        <f t="shared" si="714"/>
        <v>presentation/iiif</v>
      </c>
      <c r="BB4575" s="29" t="str">
        <f t="shared" si="715"/>
        <v>https://media.mediathek-tanz-theater.de/iiif/2/nvt_img-507-002-003.JP2/full/100,/0/default.jpg</v>
      </c>
      <c r="BC4575" s="29" t="str">
        <f t="shared" si="711"/>
        <v>image/jpeg</v>
      </c>
      <c r="BD4575" s="29" t="str">
        <f t="shared" si="716"/>
        <v>presentation/thumbnail</v>
      </c>
    </row>
    <row r="4576" spans="1:56" ht="25.5">
      <c r="A4576" s="29">
        <v>1</v>
      </c>
      <c r="B4576" s="29">
        <v>0</v>
      </c>
      <c r="C4576" s="38" t="s">
        <v>16924</v>
      </c>
      <c r="D4576" s="38" t="s">
        <v>16925</v>
      </c>
      <c r="F4576" s="38" t="s">
        <v>27098</v>
      </c>
      <c r="I4576" s="38" t="s">
        <v>4438</v>
      </c>
      <c r="J4576" s="38" t="s">
        <v>16902</v>
      </c>
      <c r="N4576" s="38" t="s">
        <v>1410</v>
      </c>
      <c r="R4576" s="38" t="s">
        <v>16870</v>
      </c>
      <c r="V4576" s="38" t="s">
        <v>3689</v>
      </c>
      <c r="Y4576" s="38" t="s">
        <v>1335</v>
      </c>
      <c r="AA4576" s="38" t="s">
        <v>1170</v>
      </c>
      <c r="AE4576" s="38" t="s">
        <v>2950</v>
      </c>
      <c r="AG4576" s="38">
        <v>1</v>
      </c>
      <c r="AH4576" s="38" t="s">
        <v>4439</v>
      </c>
      <c r="AI4576" s="38" t="s">
        <v>4440</v>
      </c>
      <c r="AJ4576" s="38" t="s">
        <v>16926</v>
      </c>
      <c r="AL4576" s="301" t="s">
        <v>16652</v>
      </c>
      <c r="AO4576" s="29" t="s">
        <v>4442</v>
      </c>
      <c r="AR4576" s="29" t="str">
        <f t="shared" si="719"/>
        <v>1</v>
      </c>
      <c r="AS4576" s="29">
        <f t="shared" si="717"/>
        <v>0</v>
      </c>
      <c r="AW4576" s="29" t="str">
        <f t="shared" si="720"/>
        <v/>
      </c>
      <c r="AX4576" s="29" t="str">
        <f t="shared" si="712"/>
        <v/>
      </c>
      <c r="AY4576" s="29" t="str">
        <f t="shared" si="718"/>
        <v>https://media.mediathek-tanz-theater.de/iiif/2/nvt_img-507-003.JP2</v>
      </c>
      <c r="AZ4576" s="29" t="str">
        <f t="shared" si="713"/>
        <v>image/jp2</v>
      </c>
      <c r="BA4576" s="29" t="str">
        <f t="shared" si="714"/>
        <v>presentation/iiif</v>
      </c>
      <c r="BB4576" s="29" t="str">
        <f t="shared" si="715"/>
        <v>https://media.mediathek-tanz-theater.de/iiif/2/nvt_img-507-003.JP2/full/100,/0/default.jpg</v>
      </c>
      <c r="BC4576" s="29" t="str">
        <f t="shared" si="711"/>
        <v>image/jpeg</v>
      </c>
      <c r="BD4576" s="29" t="str">
        <f t="shared" si="716"/>
        <v>presentation/thumbnail</v>
      </c>
    </row>
    <row r="4577" spans="1:56" ht="25.5">
      <c r="A4577" s="29">
        <v>1</v>
      </c>
      <c r="B4577" s="29">
        <v>0</v>
      </c>
      <c r="C4577" s="38" t="s">
        <v>16927</v>
      </c>
      <c r="D4577" s="38" t="s">
        <v>16928</v>
      </c>
      <c r="F4577" s="38" t="s">
        <v>27098</v>
      </c>
      <c r="I4577" s="38" t="s">
        <v>4446</v>
      </c>
      <c r="J4577" s="38" t="s">
        <v>16924</v>
      </c>
      <c r="N4577" s="38" t="s">
        <v>1410</v>
      </c>
      <c r="R4577" s="38" t="s">
        <v>16870</v>
      </c>
      <c r="U4577" s="38" t="s">
        <v>1173</v>
      </c>
      <c r="V4577" s="38" t="s">
        <v>3689</v>
      </c>
      <c r="Y4577" s="38" t="s">
        <v>1335</v>
      </c>
      <c r="AA4577" s="38" t="s">
        <v>1170</v>
      </c>
      <c r="AE4577" s="38" t="s">
        <v>2950</v>
      </c>
      <c r="AG4577" s="38">
        <v>1</v>
      </c>
      <c r="AH4577" s="38" t="s">
        <v>4439</v>
      </c>
      <c r="AI4577" s="38" t="s">
        <v>4440</v>
      </c>
      <c r="AJ4577" s="38" t="s">
        <v>4449</v>
      </c>
      <c r="AK4577" s="38" t="s">
        <v>72</v>
      </c>
      <c r="AL4577" s="301" t="s">
        <v>16652</v>
      </c>
      <c r="AO4577" s="29" t="s">
        <v>4442</v>
      </c>
      <c r="AR4577" s="29" t="str">
        <f t="shared" si="719"/>
        <v>0</v>
      </c>
      <c r="AS4577" s="29">
        <f t="shared" si="717"/>
        <v>0</v>
      </c>
      <c r="AW4577" s="29" t="str">
        <f t="shared" si="720"/>
        <v/>
      </c>
      <c r="AX4577" s="29" t="str">
        <f t="shared" si="712"/>
        <v/>
      </c>
      <c r="AY4577" s="29" t="str">
        <f t="shared" si="718"/>
        <v>https://media.mediathek-tanz-theater.de/iiif/2/nvt_img-507-003-001.JP2</v>
      </c>
      <c r="AZ4577" s="29" t="str">
        <f t="shared" si="713"/>
        <v>image/jp2</v>
      </c>
      <c r="BA4577" s="29" t="str">
        <f t="shared" si="714"/>
        <v>presentation/iiif</v>
      </c>
      <c r="BB4577" s="29" t="str">
        <f t="shared" si="715"/>
        <v>https://media.mediathek-tanz-theater.de/iiif/2/nvt_img-507-003-001.JP2/full/100,/0/default.jpg</v>
      </c>
      <c r="BC4577" s="29" t="str">
        <f t="shared" si="711"/>
        <v>image/jpeg</v>
      </c>
      <c r="BD4577" s="29" t="str">
        <f t="shared" si="716"/>
        <v>presentation/thumbnail</v>
      </c>
    </row>
    <row r="4578" spans="1:56" ht="25.5">
      <c r="A4578" s="29">
        <v>1</v>
      </c>
      <c r="B4578" s="29">
        <v>0</v>
      </c>
      <c r="C4578" s="38" t="s">
        <v>16929</v>
      </c>
      <c r="D4578" s="38" t="s">
        <v>16930</v>
      </c>
      <c r="F4578" s="38" t="s">
        <v>27098</v>
      </c>
      <c r="I4578" s="38" t="s">
        <v>4446</v>
      </c>
      <c r="J4578" s="38" t="s">
        <v>16924</v>
      </c>
      <c r="N4578" s="38" t="s">
        <v>1410</v>
      </c>
      <c r="R4578" s="38" t="s">
        <v>16870</v>
      </c>
      <c r="U4578" s="38" t="s">
        <v>1173</v>
      </c>
      <c r="V4578" s="38" t="s">
        <v>3689</v>
      </c>
      <c r="Y4578" s="38" t="s">
        <v>1335</v>
      </c>
      <c r="AA4578" s="38" t="s">
        <v>1170</v>
      </c>
      <c r="AE4578" s="38" t="s">
        <v>2950</v>
      </c>
      <c r="AG4578" s="38">
        <v>1</v>
      </c>
      <c r="AH4578" s="38" t="s">
        <v>4439</v>
      </c>
      <c r="AI4578" s="38" t="s">
        <v>4440</v>
      </c>
      <c r="AJ4578" s="38" t="s">
        <v>4449</v>
      </c>
      <c r="AK4578" s="38" t="s">
        <v>72</v>
      </c>
      <c r="AL4578" s="301" t="s">
        <v>16652</v>
      </c>
      <c r="AO4578" s="29" t="s">
        <v>4442</v>
      </c>
      <c r="AR4578" s="29" t="str">
        <f t="shared" si="719"/>
        <v>0</v>
      </c>
      <c r="AS4578" s="29">
        <f t="shared" si="717"/>
        <v>0</v>
      </c>
      <c r="AW4578" s="29" t="str">
        <f t="shared" si="720"/>
        <v/>
      </c>
      <c r="AX4578" s="29" t="str">
        <f t="shared" si="712"/>
        <v/>
      </c>
      <c r="AY4578" s="29" t="str">
        <f t="shared" si="718"/>
        <v>https://media.mediathek-tanz-theater.de/iiif/2/nvt_img-507-003-002.JP2</v>
      </c>
      <c r="AZ4578" s="29" t="str">
        <f t="shared" si="713"/>
        <v>image/jp2</v>
      </c>
      <c r="BA4578" s="29" t="str">
        <f t="shared" si="714"/>
        <v>presentation/iiif</v>
      </c>
      <c r="BB4578" s="29" t="str">
        <f t="shared" si="715"/>
        <v>https://media.mediathek-tanz-theater.de/iiif/2/nvt_img-507-003-002.JP2/full/100,/0/default.jpg</v>
      </c>
      <c r="BC4578" s="29" t="str">
        <f t="shared" si="711"/>
        <v>image/jpeg</v>
      </c>
      <c r="BD4578" s="29" t="str">
        <f t="shared" si="716"/>
        <v>presentation/thumbnail</v>
      </c>
    </row>
    <row r="4579" spans="1:56" ht="25.5">
      <c r="A4579" s="29">
        <v>1</v>
      </c>
      <c r="B4579" s="29">
        <v>0</v>
      </c>
      <c r="C4579" s="38" t="s">
        <v>16931</v>
      </c>
      <c r="D4579" s="38" t="s">
        <v>16932</v>
      </c>
      <c r="F4579" s="38" t="s">
        <v>27098</v>
      </c>
      <c r="I4579" s="38" t="s">
        <v>4438</v>
      </c>
      <c r="J4579" s="38" t="s">
        <v>16902</v>
      </c>
      <c r="N4579" s="38" t="s">
        <v>1410</v>
      </c>
      <c r="R4579" s="38" t="s">
        <v>16870</v>
      </c>
      <c r="V4579" s="38" t="s">
        <v>3689</v>
      </c>
      <c r="Y4579" s="38" t="s">
        <v>1335</v>
      </c>
      <c r="AA4579" s="38" t="s">
        <v>1170</v>
      </c>
      <c r="AE4579" s="38" t="s">
        <v>2950</v>
      </c>
      <c r="AG4579" s="38">
        <v>1</v>
      </c>
      <c r="AH4579" s="38" t="s">
        <v>4439</v>
      </c>
      <c r="AI4579" s="38" t="s">
        <v>4440</v>
      </c>
      <c r="AJ4579" s="38" t="s">
        <v>14725</v>
      </c>
      <c r="AL4579" s="301" t="s">
        <v>16652</v>
      </c>
      <c r="AO4579" s="29" t="s">
        <v>4442</v>
      </c>
      <c r="AR4579" s="29" t="str">
        <f t="shared" si="719"/>
        <v>1</v>
      </c>
      <c r="AS4579" s="29">
        <f t="shared" si="717"/>
        <v>0</v>
      </c>
      <c r="AW4579" s="29" t="str">
        <f t="shared" si="720"/>
        <v/>
      </c>
      <c r="AX4579" s="29" t="str">
        <f t="shared" si="712"/>
        <v/>
      </c>
      <c r="AY4579" s="29" t="str">
        <f t="shared" si="718"/>
        <v>https://media.mediathek-tanz-theater.de/iiif/2/nvt_img-507-004.JP2</v>
      </c>
      <c r="AZ4579" s="29" t="str">
        <f t="shared" si="713"/>
        <v>image/jp2</v>
      </c>
      <c r="BA4579" s="29" t="str">
        <f t="shared" si="714"/>
        <v>presentation/iiif</v>
      </c>
      <c r="BB4579" s="29" t="str">
        <f t="shared" si="715"/>
        <v>https://media.mediathek-tanz-theater.de/iiif/2/nvt_img-507-004.JP2/full/100,/0/default.jpg</v>
      </c>
      <c r="BC4579" s="29" t="str">
        <f t="shared" si="711"/>
        <v>image/jpeg</v>
      </c>
      <c r="BD4579" s="29" t="str">
        <f t="shared" si="716"/>
        <v>presentation/thumbnail</v>
      </c>
    </row>
    <row r="4580" spans="1:56" ht="25.5">
      <c r="A4580" s="29">
        <v>1</v>
      </c>
      <c r="B4580" s="29">
        <v>0</v>
      </c>
      <c r="C4580" s="38" t="s">
        <v>16933</v>
      </c>
      <c r="D4580" s="38" t="s">
        <v>16934</v>
      </c>
      <c r="F4580" s="38" t="s">
        <v>27098</v>
      </c>
      <c r="I4580" s="38" t="s">
        <v>4446</v>
      </c>
      <c r="J4580" s="38" t="s">
        <v>16931</v>
      </c>
      <c r="N4580" s="38" t="s">
        <v>1410</v>
      </c>
      <c r="R4580" s="38" t="s">
        <v>16870</v>
      </c>
      <c r="U4580" s="38" t="s">
        <v>1330</v>
      </c>
      <c r="V4580" s="38" t="s">
        <v>3689</v>
      </c>
      <c r="Y4580" s="38" t="s">
        <v>1335</v>
      </c>
      <c r="AA4580" s="38" t="s">
        <v>1170</v>
      </c>
      <c r="AE4580" s="38" t="s">
        <v>2950</v>
      </c>
      <c r="AG4580" s="38">
        <v>1</v>
      </c>
      <c r="AH4580" s="38" t="s">
        <v>4439</v>
      </c>
      <c r="AI4580" s="38" t="s">
        <v>4440</v>
      </c>
      <c r="AJ4580" s="38" t="s">
        <v>4449</v>
      </c>
      <c r="AK4580" s="38" t="s">
        <v>14594</v>
      </c>
      <c r="AL4580" s="301" t="s">
        <v>16652</v>
      </c>
      <c r="AO4580" s="29" t="s">
        <v>4442</v>
      </c>
      <c r="AR4580" s="29" t="str">
        <f t="shared" si="719"/>
        <v>0</v>
      </c>
      <c r="AS4580" s="29">
        <f t="shared" si="717"/>
        <v>0</v>
      </c>
      <c r="AW4580" s="29" t="str">
        <f t="shared" si="720"/>
        <v/>
      </c>
      <c r="AX4580" s="29" t="str">
        <f t="shared" si="712"/>
        <v/>
      </c>
      <c r="AY4580" s="29" t="str">
        <f t="shared" si="718"/>
        <v>https://media.mediathek-tanz-theater.de/iiif/2/nvt_img-507-004-001.JP2</v>
      </c>
      <c r="AZ4580" s="29" t="str">
        <f t="shared" si="713"/>
        <v>image/jp2</v>
      </c>
      <c r="BA4580" s="29" t="str">
        <f t="shared" si="714"/>
        <v>presentation/iiif</v>
      </c>
      <c r="BB4580" s="29" t="str">
        <f t="shared" si="715"/>
        <v>https://media.mediathek-tanz-theater.de/iiif/2/nvt_img-507-004-001.JP2/full/100,/0/default.jpg</v>
      </c>
      <c r="BC4580" s="29" t="str">
        <f t="shared" si="711"/>
        <v>image/jpeg</v>
      </c>
      <c r="BD4580" s="29" t="str">
        <f t="shared" si="716"/>
        <v>presentation/thumbnail</v>
      </c>
    </row>
    <row r="4581" spans="1:56" ht="25.5">
      <c r="A4581" s="29">
        <v>1</v>
      </c>
      <c r="B4581" s="29">
        <v>0</v>
      </c>
      <c r="C4581" s="38" t="s">
        <v>16935</v>
      </c>
      <c r="D4581" s="38" t="s">
        <v>16936</v>
      </c>
      <c r="F4581" s="38" t="s">
        <v>27098</v>
      </c>
      <c r="I4581" s="38" t="s">
        <v>4446</v>
      </c>
      <c r="J4581" s="38" t="s">
        <v>16931</v>
      </c>
      <c r="N4581" s="38" t="s">
        <v>1410</v>
      </c>
      <c r="R4581" s="38" t="s">
        <v>16870</v>
      </c>
      <c r="U4581" s="38" t="s">
        <v>1173</v>
      </c>
      <c r="V4581" s="38" t="s">
        <v>3689</v>
      </c>
      <c r="Y4581" s="38" t="s">
        <v>1335</v>
      </c>
      <c r="AA4581" s="38" t="s">
        <v>1170</v>
      </c>
      <c r="AE4581" s="38" t="s">
        <v>2950</v>
      </c>
      <c r="AG4581" s="38">
        <v>1</v>
      </c>
      <c r="AH4581" s="38" t="s">
        <v>4439</v>
      </c>
      <c r="AI4581" s="38" t="s">
        <v>4440</v>
      </c>
      <c r="AJ4581" s="38" t="s">
        <v>4449</v>
      </c>
      <c r="AK4581" s="38" t="s">
        <v>14594</v>
      </c>
      <c r="AL4581" s="301" t="s">
        <v>16652</v>
      </c>
      <c r="AO4581" s="29" t="s">
        <v>4442</v>
      </c>
      <c r="AR4581" s="29" t="str">
        <f t="shared" si="719"/>
        <v>0</v>
      </c>
      <c r="AS4581" s="29">
        <f t="shared" si="717"/>
        <v>0</v>
      </c>
      <c r="AW4581" s="29" t="str">
        <f t="shared" si="720"/>
        <v/>
      </c>
      <c r="AX4581" s="29" t="str">
        <f t="shared" si="712"/>
        <v/>
      </c>
      <c r="AY4581" s="29" t="str">
        <f t="shared" si="718"/>
        <v>https://media.mediathek-tanz-theater.de/iiif/2/nvt_img-507-004-002.JP2</v>
      </c>
      <c r="AZ4581" s="29" t="str">
        <f t="shared" si="713"/>
        <v>image/jp2</v>
      </c>
      <c r="BA4581" s="29" t="str">
        <f t="shared" si="714"/>
        <v>presentation/iiif</v>
      </c>
      <c r="BB4581" s="29" t="str">
        <f t="shared" si="715"/>
        <v>https://media.mediathek-tanz-theater.de/iiif/2/nvt_img-507-004-002.JP2/full/100,/0/default.jpg</v>
      </c>
      <c r="BC4581" s="29" t="str">
        <f t="shared" si="711"/>
        <v>image/jpeg</v>
      </c>
      <c r="BD4581" s="29" t="str">
        <f t="shared" si="716"/>
        <v>presentation/thumbnail</v>
      </c>
    </row>
    <row r="4582" spans="1:56" ht="114.75">
      <c r="A4582" s="29">
        <v>0</v>
      </c>
      <c r="B4582" s="29">
        <v>0</v>
      </c>
      <c r="C4582" t="s">
        <v>16937</v>
      </c>
      <c r="F4582" s="38" t="s">
        <v>27098</v>
      </c>
      <c r="I4582" s="38" t="s">
        <v>4431</v>
      </c>
      <c r="J4582" s="406"/>
      <c r="M4582" s="311"/>
      <c r="U4582"/>
      <c r="AB4582" s="38" t="s">
        <v>16938</v>
      </c>
      <c r="AC4582" s="38" t="s">
        <v>4433</v>
      </c>
      <c r="AE4582" s="38" t="s">
        <v>2950</v>
      </c>
      <c r="AG4582" s="38">
        <v>1</v>
      </c>
      <c r="AJ4582" s="38" t="s">
        <v>5115</v>
      </c>
      <c r="AL4582" s="301" t="s">
        <v>16652</v>
      </c>
      <c r="AR4582" s="29" t="str">
        <f t="shared" si="719"/>
        <v>1</v>
      </c>
      <c r="AS4582" s="29">
        <f t="shared" si="717"/>
        <v>0</v>
      </c>
      <c r="AT4582" s="29">
        <v>0</v>
      </c>
      <c r="AW4582" s="29" t="str">
        <f t="shared" si="720"/>
        <v/>
      </c>
      <c r="AX4582" s="29" t="str">
        <f t="shared" si="712"/>
        <v/>
      </c>
      <c r="AY4582" s="29" t="str">
        <f t="shared" si="718"/>
        <v>https://media.mediathek-tanz-theater.de/iiif/2/nvt_img-508.JP2</v>
      </c>
      <c r="AZ4582" s="29" t="str">
        <f t="shared" si="713"/>
        <v>image/jp2</v>
      </c>
      <c r="BA4582" s="29" t="str">
        <f t="shared" si="714"/>
        <v>presentation/iiif</v>
      </c>
      <c r="BB4582" s="29" t="str">
        <f t="shared" si="715"/>
        <v>https://media.mediathek-tanz-theater.de/iiif/2/nvt_img-508.JP2/full/100,/0/default.jpg</v>
      </c>
      <c r="BC4582" s="29" t="str">
        <f t="shared" si="711"/>
        <v>image/jpeg</v>
      </c>
      <c r="BD4582" s="29" t="str">
        <f t="shared" si="716"/>
        <v>presentation/thumbnail</v>
      </c>
    </row>
    <row r="4583" spans="1:56" ht="25.5">
      <c r="A4583" s="29">
        <v>1</v>
      </c>
      <c r="B4583" s="29">
        <v>0</v>
      </c>
      <c r="C4583" s="38" t="s">
        <v>16939</v>
      </c>
      <c r="D4583" s="38" t="s">
        <v>16940</v>
      </c>
      <c r="F4583" s="38" t="s">
        <v>27098</v>
      </c>
      <c r="I4583" s="38" t="s">
        <v>4438</v>
      </c>
      <c r="J4583" t="s">
        <v>16937</v>
      </c>
      <c r="N4583" s="38" t="s">
        <v>1410</v>
      </c>
      <c r="R4583" s="38" t="s">
        <v>16870</v>
      </c>
      <c r="V4583" s="38" t="s">
        <v>3689</v>
      </c>
      <c r="Y4583" s="38" t="s">
        <v>1335</v>
      </c>
      <c r="AA4583" s="38" t="s">
        <v>1170</v>
      </c>
      <c r="AE4583" s="38" t="s">
        <v>2950</v>
      </c>
      <c r="AG4583" s="38">
        <v>1</v>
      </c>
      <c r="AH4583" s="38" t="s">
        <v>4439</v>
      </c>
      <c r="AI4583" s="38" t="s">
        <v>4440</v>
      </c>
      <c r="AJ4583" s="38" t="s">
        <v>16398</v>
      </c>
      <c r="AL4583" s="301" t="s">
        <v>16652</v>
      </c>
      <c r="AO4583" s="29" t="s">
        <v>4442</v>
      </c>
      <c r="AR4583" s="29" t="str">
        <f t="shared" si="719"/>
        <v>1</v>
      </c>
      <c r="AS4583" s="29">
        <f t="shared" si="717"/>
        <v>0</v>
      </c>
      <c r="AW4583" s="29" t="str">
        <f t="shared" si="720"/>
        <v/>
      </c>
      <c r="AX4583" s="29" t="str">
        <f t="shared" si="712"/>
        <v/>
      </c>
      <c r="AY4583" s="29" t="str">
        <f t="shared" si="718"/>
        <v>https://media.mediathek-tanz-theater.de/iiif/2/nvt_img-508-001.JP2</v>
      </c>
      <c r="AZ4583" s="29" t="str">
        <f t="shared" si="713"/>
        <v>image/jp2</v>
      </c>
      <c r="BA4583" s="29" t="str">
        <f t="shared" si="714"/>
        <v>presentation/iiif</v>
      </c>
      <c r="BB4583" s="29" t="str">
        <f t="shared" si="715"/>
        <v>https://media.mediathek-tanz-theater.de/iiif/2/nvt_img-508-001.JP2/full/100,/0/default.jpg</v>
      </c>
      <c r="BC4583" s="29" t="str">
        <f t="shared" si="711"/>
        <v>image/jpeg</v>
      </c>
      <c r="BD4583" s="29" t="str">
        <f t="shared" si="716"/>
        <v>presentation/thumbnail</v>
      </c>
    </row>
    <row r="4584" spans="1:56" ht="25.5">
      <c r="A4584" s="29">
        <v>1</v>
      </c>
      <c r="B4584" s="29">
        <v>0</v>
      </c>
      <c r="C4584" s="38" t="s">
        <v>16941</v>
      </c>
      <c r="D4584" s="38" t="s">
        <v>16942</v>
      </c>
      <c r="F4584" s="38" t="s">
        <v>27098</v>
      </c>
      <c r="I4584" s="38" t="s">
        <v>4446</v>
      </c>
      <c r="J4584" s="38" t="s">
        <v>16939</v>
      </c>
      <c r="N4584" s="38" t="s">
        <v>1410</v>
      </c>
      <c r="R4584" s="38" t="s">
        <v>16870</v>
      </c>
      <c r="U4584" s="38" t="s">
        <v>2979</v>
      </c>
      <c r="V4584" s="38" t="s">
        <v>3689</v>
      </c>
      <c r="Y4584" s="38" t="s">
        <v>1335</v>
      </c>
      <c r="AA4584" s="38" t="s">
        <v>1170</v>
      </c>
      <c r="AE4584" s="38" t="s">
        <v>2950</v>
      </c>
      <c r="AG4584" s="38">
        <v>1</v>
      </c>
      <c r="AH4584" s="38" t="s">
        <v>4439</v>
      </c>
      <c r="AI4584" s="38" t="s">
        <v>4440</v>
      </c>
      <c r="AJ4584" s="38" t="s">
        <v>4449</v>
      </c>
      <c r="AK4584" s="38" t="s">
        <v>11189</v>
      </c>
      <c r="AL4584" s="301" t="s">
        <v>16652</v>
      </c>
      <c r="AO4584" s="29" t="s">
        <v>4442</v>
      </c>
      <c r="AR4584" s="29" t="str">
        <f t="shared" si="719"/>
        <v>0</v>
      </c>
      <c r="AS4584" s="29">
        <f t="shared" si="717"/>
        <v>0</v>
      </c>
      <c r="AW4584" s="29" t="str">
        <f t="shared" si="720"/>
        <v/>
      </c>
      <c r="AX4584" s="29" t="str">
        <f t="shared" si="712"/>
        <v/>
      </c>
      <c r="AY4584" s="29" t="str">
        <f t="shared" si="718"/>
        <v>https://media.mediathek-tanz-theater.de/iiif/2/nvt_img-508-001-001.JP2</v>
      </c>
      <c r="AZ4584" s="29" t="str">
        <f t="shared" si="713"/>
        <v>image/jp2</v>
      </c>
      <c r="BA4584" s="29" t="str">
        <f t="shared" si="714"/>
        <v>presentation/iiif</v>
      </c>
      <c r="BB4584" s="29" t="str">
        <f t="shared" si="715"/>
        <v>https://media.mediathek-tanz-theater.de/iiif/2/nvt_img-508-001-001.JP2/full/100,/0/default.jpg</v>
      </c>
      <c r="BC4584" s="29" t="str">
        <f t="shared" si="711"/>
        <v>image/jpeg</v>
      </c>
      <c r="BD4584" s="29" t="str">
        <f t="shared" si="716"/>
        <v>presentation/thumbnail</v>
      </c>
    </row>
    <row r="4585" spans="1:56" ht="25.5">
      <c r="A4585" s="29">
        <v>1</v>
      </c>
      <c r="B4585" s="29">
        <v>0</v>
      </c>
      <c r="C4585" s="38" t="s">
        <v>16943</v>
      </c>
      <c r="D4585" s="38" t="s">
        <v>16944</v>
      </c>
      <c r="F4585" s="38" t="s">
        <v>27098</v>
      </c>
      <c r="I4585" s="38" t="s">
        <v>4446</v>
      </c>
      <c r="J4585" s="38" t="s">
        <v>16939</v>
      </c>
      <c r="N4585" s="38" t="s">
        <v>1410</v>
      </c>
      <c r="R4585" s="38" t="s">
        <v>16870</v>
      </c>
      <c r="U4585" s="38" t="s">
        <v>2979</v>
      </c>
      <c r="V4585" s="38" t="s">
        <v>3689</v>
      </c>
      <c r="Y4585" s="38" t="s">
        <v>1335</v>
      </c>
      <c r="AA4585" s="38" t="s">
        <v>1170</v>
      </c>
      <c r="AE4585" s="38" t="s">
        <v>2950</v>
      </c>
      <c r="AG4585" s="38">
        <v>1</v>
      </c>
      <c r="AH4585" s="38" t="s">
        <v>4439</v>
      </c>
      <c r="AI4585" s="38" t="s">
        <v>4440</v>
      </c>
      <c r="AJ4585" s="38" t="s">
        <v>4449</v>
      </c>
      <c r="AK4585" s="38" t="s">
        <v>16705</v>
      </c>
      <c r="AL4585" s="301" t="s">
        <v>16652</v>
      </c>
      <c r="AO4585" s="29" t="s">
        <v>4442</v>
      </c>
      <c r="AR4585" s="29" t="str">
        <f t="shared" si="719"/>
        <v>0</v>
      </c>
      <c r="AS4585" s="29">
        <f t="shared" si="717"/>
        <v>0</v>
      </c>
      <c r="AW4585" s="29" t="str">
        <f t="shared" si="720"/>
        <v/>
      </c>
      <c r="AX4585" s="29" t="str">
        <f t="shared" si="712"/>
        <v/>
      </c>
      <c r="AY4585" s="29" t="str">
        <f t="shared" si="718"/>
        <v>https://media.mediathek-tanz-theater.de/iiif/2/nvt_img-508-001-002.JP2</v>
      </c>
      <c r="AZ4585" s="29" t="str">
        <f t="shared" si="713"/>
        <v>image/jp2</v>
      </c>
      <c r="BA4585" s="29" t="str">
        <f t="shared" si="714"/>
        <v>presentation/iiif</v>
      </c>
      <c r="BB4585" s="29" t="str">
        <f t="shared" si="715"/>
        <v>https://media.mediathek-tanz-theater.de/iiif/2/nvt_img-508-001-002.JP2/full/100,/0/default.jpg</v>
      </c>
      <c r="BC4585" s="29" t="str">
        <f t="shared" si="711"/>
        <v>image/jpeg</v>
      </c>
      <c r="BD4585" s="29" t="str">
        <f t="shared" si="716"/>
        <v>presentation/thumbnail</v>
      </c>
    </row>
    <row r="4586" spans="1:56" ht="25.5">
      <c r="A4586" s="29">
        <v>1</v>
      </c>
      <c r="B4586" s="29">
        <v>0</v>
      </c>
      <c r="C4586" s="38" t="s">
        <v>16945</v>
      </c>
      <c r="D4586" s="38" t="s">
        <v>16946</v>
      </c>
      <c r="F4586" s="38" t="s">
        <v>27098</v>
      </c>
      <c r="I4586" s="38" t="s">
        <v>4438</v>
      </c>
      <c r="J4586" t="s">
        <v>16937</v>
      </c>
      <c r="N4586" s="38" t="s">
        <v>1410</v>
      </c>
      <c r="R4586" s="38" t="s">
        <v>16870</v>
      </c>
      <c r="V4586" s="38" t="s">
        <v>3689</v>
      </c>
      <c r="Y4586" s="38" t="s">
        <v>1335</v>
      </c>
      <c r="AA4586" s="38" t="s">
        <v>1170</v>
      </c>
      <c r="AE4586" s="38" t="s">
        <v>2950</v>
      </c>
      <c r="AG4586" s="38">
        <v>1</v>
      </c>
      <c r="AH4586" s="38" t="s">
        <v>4439</v>
      </c>
      <c r="AI4586" s="38" t="s">
        <v>4440</v>
      </c>
      <c r="AJ4586" s="38" t="s">
        <v>14050</v>
      </c>
      <c r="AL4586" s="301" t="s">
        <v>16652</v>
      </c>
      <c r="AO4586" s="29" t="s">
        <v>4442</v>
      </c>
      <c r="AR4586" s="29" t="str">
        <f t="shared" si="719"/>
        <v>1</v>
      </c>
      <c r="AS4586" s="29">
        <f t="shared" si="717"/>
        <v>0</v>
      </c>
      <c r="AW4586" s="29" t="str">
        <f t="shared" si="720"/>
        <v/>
      </c>
      <c r="AX4586" s="29" t="str">
        <f t="shared" si="712"/>
        <v/>
      </c>
      <c r="AY4586" s="29" t="str">
        <f t="shared" si="718"/>
        <v>https://media.mediathek-tanz-theater.de/iiif/2/nvt_img-508-002.JP2</v>
      </c>
      <c r="AZ4586" s="29" t="str">
        <f t="shared" si="713"/>
        <v>image/jp2</v>
      </c>
      <c r="BA4586" s="29" t="str">
        <f t="shared" si="714"/>
        <v>presentation/iiif</v>
      </c>
      <c r="BB4586" s="29" t="str">
        <f t="shared" si="715"/>
        <v>https://media.mediathek-tanz-theater.de/iiif/2/nvt_img-508-002.JP2/full/100,/0/default.jpg</v>
      </c>
      <c r="BC4586" s="29" t="str">
        <f t="shared" si="711"/>
        <v>image/jpeg</v>
      </c>
      <c r="BD4586" s="29" t="str">
        <f t="shared" si="716"/>
        <v>presentation/thumbnail</v>
      </c>
    </row>
    <row r="4587" spans="1:56" ht="38.25">
      <c r="A4587" s="29">
        <v>1</v>
      </c>
      <c r="B4587" s="29">
        <v>0</v>
      </c>
      <c r="C4587" s="38" t="s">
        <v>16947</v>
      </c>
      <c r="D4587" s="38" t="s">
        <v>16948</v>
      </c>
      <c r="F4587" s="38" t="s">
        <v>27098</v>
      </c>
      <c r="I4587" s="38" t="s">
        <v>4446</v>
      </c>
      <c r="J4587" s="38" t="s">
        <v>16945</v>
      </c>
      <c r="N4587" s="38" t="s">
        <v>1410</v>
      </c>
      <c r="R4587" s="38" t="s">
        <v>16870</v>
      </c>
      <c r="U4587" s="38" t="s">
        <v>2979</v>
      </c>
      <c r="V4587" s="38" t="s">
        <v>3689</v>
      </c>
      <c r="Y4587" s="38" t="s">
        <v>1335</v>
      </c>
      <c r="AA4587" s="38" t="s">
        <v>1170</v>
      </c>
      <c r="AE4587" s="38" t="s">
        <v>2950</v>
      </c>
      <c r="AG4587" s="38">
        <v>1</v>
      </c>
      <c r="AH4587" s="38" t="s">
        <v>4439</v>
      </c>
      <c r="AI4587" s="38" t="s">
        <v>4440</v>
      </c>
      <c r="AJ4587" s="38" t="s">
        <v>4449</v>
      </c>
      <c r="AK4587" s="38" t="s">
        <v>16949</v>
      </c>
      <c r="AL4587" s="301" t="s">
        <v>16652</v>
      </c>
      <c r="AO4587" s="29" t="s">
        <v>4442</v>
      </c>
      <c r="AR4587" s="29" t="str">
        <f t="shared" si="719"/>
        <v>0</v>
      </c>
      <c r="AS4587" s="29">
        <f t="shared" si="717"/>
        <v>0</v>
      </c>
      <c r="AW4587" s="29" t="str">
        <f t="shared" si="720"/>
        <v/>
      </c>
      <c r="AX4587" s="29" t="str">
        <f t="shared" si="712"/>
        <v/>
      </c>
      <c r="AY4587" s="29" t="str">
        <f t="shared" si="718"/>
        <v>https://media.mediathek-tanz-theater.de/iiif/2/nvt_img-508-002-001.JP2</v>
      </c>
      <c r="AZ4587" s="29" t="str">
        <f t="shared" si="713"/>
        <v>image/jp2</v>
      </c>
      <c r="BA4587" s="29" t="str">
        <f t="shared" si="714"/>
        <v>presentation/iiif</v>
      </c>
      <c r="BB4587" s="29" t="str">
        <f t="shared" si="715"/>
        <v>https://media.mediathek-tanz-theater.de/iiif/2/nvt_img-508-002-001.JP2/full/100,/0/default.jpg</v>
      </c>
      <c r="BC4587" s="29" t="str">
        <f t="shared" si="711"/>
        <v>image/jpeg</v>
      </c>
      <c r="BD4587" s="29" t="str">
        <f t="shared" si="716"/>
        <v>presentation/thumbnail</v>
      </c>
    </row>
    <row r="4588" spans="1:56" ht="25.5">
      <c r="A4588" s="29">
        <v>1</v>
      </c>
      <c r="B4588" s="29">
        <v>0</v>
      </c>
      <c r="C4588" s="38" t="s">
        <v>16950</v>
      </c>
      <c r="D4588" s="38" t="s">
        <v>16951</v>
      </c>
      <c r="F4588" s="38" t="s">
        <v>27098</v>
      </c>
      <c r="I4588" s="38" t="s">
        <v>4446</v>
      </c>
      <c r="J4588" s="38" t="s">
        <v>16945</v>
      </c>
      <c r="N4588" s="38" t="s">
        <v>1410</v>
      </c>
      <c r="R4588" s="38" t="s">
        <v>16870</v>
      </c>
      <c r="U4588" s="38" t="s">
        <v>16952</v>
      </c>
      <c r="V4588" s="38" t="s">
        <v>3689</v>
      </c>
      <c r="Y4588" s="38" t="s">
        <v>1335</v>
      </c>
      <c r="AA4588" s="38" t="s">
        <v>1170</v>
      </c>
      <c r="AE4588" s="38" t="s">
        <v>2950</v>
      </c>
      <c r="AG4588" s="38">
        <v>1</v>
      </c>
      <c r="AH4588" s="38" t="s">
        <v>4439</v>
      </c>
      <c r="AI4588" s="38" t="s">
        <v>4440</v>
      </c>
      <c r="AJ4588" s="38" t="s">
        <v>4449</v>
      </c>
      <c r="AK4588" s="38" t="s">
        <v>11170</v>
      </c>
      <c r="AL4588" s="301" t="s">
        <v>16652</v>
      </c>
      <c r="AO4588" s="29" t="s">
        <v>4442</v>
      </c>
      <c r="AR4588" s="29" t="str">
        <f t="shared" si="719"/>
        <v>0</v>
      </c>
      <c r="AS4588" s="29">
        <f t="shared" si="717"/>
        <v>0</v>
      </c>
      <c r="AW4588" s="29" t="str">
        <f t="shared" si="720"/>
        <v/>
      </c>
      <c r="AX4588" s="29" t="str">
        <f t="shared" si="712"/>
        <v/>
      </c>
      <c r="AY4588" s="29" t="str">
        <f t="shared" si="718"/>
        <v>https://media.mediathek-tanz-theater.de/iiif/2/nvt_img-508-002-002.JP2</v>
      </c>
      <c r="AZ4588" s="29" t="str">
        <f t="shared" si="713"/>
        <v>image/jp2</v>
      </c>
      <c r="BA4588" s="29" t="str">
        <f t="shared" si="714"/>
        <v>presentation/iiif</v>
      </c>
      <c r="BB4588" s="29" t="str">
        <f t="shared" si="715"/>
        <v>https://media.mediathek-tanz-theater.de/iiif/2/nvt_img-508-002-002.JP2/full/100,/0/default.jpg</v>
      </c>
      <c r="BC4588" s="29" t="str">
        <f t="shared" si="711"/>
        <v>image/jpeg</v>
      </c>
      <c r="BD4588" s="29" t="str">
        <f t="shared" si="716"/>
        <v>presentation/thumbnail</v>
      </c>
    </row>
    <row r="4589" spans="1:56" ht="25.5">
      <c r="A4589" s="29">
        <v>1</v>
      </c>
      <c r="B4589" s="29">
        <v>0</v>
      </c>
      <c r="C4589" s="38" t="s">
        <v>16953</v>
      </c>
      <c r="D4589" s="38" t="s">
        <v>16954</v>
      </c>
      <c r="F4589" s="38" t="s">
        <v>27098</v>
      </c>
      <c r="I4589" s="38" t="s">
        <v>4438</v>
      </c>
      <c r="J4589" t="s">
        <v>16937</v>
      </c>
      <c r="N4589" s="38" t="s">
        <v>1410</v>
      </c>
      <c r="R4589" s="38" t="s">
        <v>16870</v>
      </c>
      <c r="V4589" s="38" t="s">
        <v>3689</v>
      </c>
      <c r="Y4589" s="38" t="s">
        <v>1335</v>
      </c>
      <c r="AA4589" s="38" t="s">
        <v>1170</v>
      </c>
      <c r="AE4589" s="38" t="s">
        <v>2950</v>
      </c>
      <c r="AG4589" s="38">
        <v>1</v>
      </c>
      <c r="AH4589" s="38" t="s">
        <v>4439</v>
      </c>
      <c r="AI4589" s="38" t="s">
        <v>4440</v>
      </c>
      <c r="AJ4589" s="38" t="s">
        <v>15875</v>
      </c>
      <c r="AL4589" s="301" t="s">
        <v>16652</v>
      </c>
      <c r="AO4589" s="29" t="s">
        <v>4442</v>
      </c>
      <c r="AR4589" s="29" t="str">
        <f t="shared" si="719"/>
        <v>1</v>
      </c>
      <c r="AS4589" s="29">
        <f t="shared" si="717"/>
        <v>0</v>
      </c>
      <c r="AW4589" s="29" t="str">
        <f t="shared" si="720"/>
        <v/>
      </c>
      <c r="AX4589" s="29" t="str">
        <f t="shared" si="712"/>
        <v/>
      </c>
      <c r="AY4589" s="29" t="str">
        <f t="shared" si="718"/>
        <v>https://media.mediathek-tanz-theater.de/iiif/2/nvt_img-508-003.JP2</v>
      </c>
      <c r="AZ4589" s="29" t="str">
        <f t="shared" si="713"/>
        <v>image/jp2</v>
      </c>
      <c r="BA4589" s="29" t="str">
        <f t="shared" si="714"/>
        <v>presentation/iiif</v>
      </c>
      <c r="BB4589" s="29" t="str">
        <f t="shared" si="715"/>
        <v>https://media.mediathek-tanz-theater.de/iiif/2/nvt_img-508-003.JP2/full/100,/0/default.jpg</v>
      </c>
      <c r="BC4589" s="29" t="str">
        <f t="shared" si="711"/>
        <v>image/jpeg</v>
      </c>
      <c r="BD4589" s="29" t="str">
        <f t="shared" si="716"/>
        <v>presentation/thumbnail</v>
      </c>
    </row>
    <row r="4590" spans="1:56" ht="25.5">
      <c r="A4590" s="29">
        <v>1</v>
      </c>
      <c r="B4590" s="29">
        <v>0</v>
      </c>
      <c r="C4590" s="38" t="s">
        <v>16955</v>
      </c>
      <c r="D4590" s="38" t="s">
        <v>16951</v>
      </c>
      <c r="F4590" s="38" t="s">
        <v>27098</v>
      </c>
      <c r="I4590" s="38" t="s">
        <v>4446</v>
      </c>
      <c r="J4590" s="38" t="s">
        <v>16953</v>
      </c>
      <c r="N4590" s="38" t="s">
        <v>1410</v>
      </c>
      <c r="R4590" s="38" t="s">
        <v>16870</v>
      </c>
      <c r="U4590" s="38" t="s">
        <v>2979</v>
      </c>
      <c r="V4590" s="38" t="s">
        <v>3689</v>
      </c>
      <c r="Y4590" s="38" t="s">
        <v>1335</v>
      </c>
      <c r="AA4590" s="38" t="s">
        <v>1170</v>
      </c>
      <c r="AE4590" s="38" t="s">
        <v>2950</v>
      </c>
      <c r="AG4590" s="38">
        <v>1</v>
      </c>
      <c r="AH4590" s="38" t="s">
        <v>4439</v>
      </c>
      <c r="AI4590" s="38" t="s">
        <v>4440</v>
      </c>
      <c r="AJ4590" s="38" t="s">
        <v>4449</v>
      </c>
      <c r="AK4590" s="38" t="s">
        <v>11189</v>
      </c>
      <c r="AL4590" s="301" t="s">
        <v>16652</v>
      </c>
      <c r="AO4590" s="29" t="s">
        <v>4442</v>
      </c>
      <c r="AR4590" s="29" t="str">
        <f t="shared" si="719"/>
        <v>0</v>
      </c>
      <c r="AS4590" s="29">
        <f t="shared" si="717"/>
        <v>0</v>
      </c>
      <c r="AW4590" s="29" t="str">
        <f t="shared" si="720"/>
        <v/>
      </c>
      <c r="AX4590" s="29" t="str">
        <f t="shared" si="712"/>
        <v/>
      </c>
      <c r="AY4590" s="29" t="str">
        <f t="shared" si="718"/>
        <v>https://media.mediathek-tanz-theater.de/iiif/2/nvt_img-508-003-001.JP2</v>
      </c>
      <c r="AZ4590" s="29" t="str">
        <f t="shared" si="713"/>
        <v>image/jp2</v>
      </c>
      <c r="BA4590" s="29" t="str">
        <f t="shared" si="714"/>
        <v>presentation/iiif</v>
      </c>
      <c r="BB4590" s="29" t="str">
        <f t="shared" si="715"/>
        <v>https://media.mediathek-tanz-theater.de/iiif/2/nvt_img-508-003-001.JP2/full/100,/0/default.jpg</v>
      </c>
      <c r="BC4590" s="29" t="str">
        <f t="shared" si="711"/>
        <v>image/jpeg</v>
      </c>
      <c r="BD4590" s="29" t="str">
        <f t="shared" si="716"/>
        <v>presentation/thumbnail</v>
      </c>
    </row>
    <row r="4591" spans="1:56" ht="38.25">
      <c r="A4591" s="29">
        <v>1</v>
      </c>
      <c r="B4591" s="29">
        <v>0</v>
      </c>
      <c r="C4591" s="38" t="s">
        <v>16956</v>
      </c>
      <c r="D4591" s="38" t="s">
        <v>16957</v>
      </c>
      <c r="F4591" s="38" t="s">
        <v>27098</v>
      </c>
      <c r="I4591" s="38" t="s">
        <v>4446</v>
      </c>
      <c r="J4591" s="38" t="s">
        <v>16953</v>
      </c>
      <c r="N4591" s="38" t="s">
        <v>1410</v>
      </c>
      <c r="R4591" s="38" t="s">
        <v>16870</v>
      </c>
      <c r="U4591" s="38" t="s">
        <v>16958</v>
      </c>
      <c r="V4591" s="38" t="s">
        <v>3689</v>
      </c>
      <c r="Y4591" s="38" t="s">
        <v>1335</v>
      </c>
      <c r="AA4591" s="38" t="s">
        <v>1170</v>
      </c>
      <c r="AE4591" s="38" t="s">
        <v>2950</v>
      </c>
      <c r="AG4591" s="38">
        <v>1</v>
      </c>
      <c r="AH4591" s="38" t="s">
        <v>4439</v>
      </c>
      <c r="AI4591" s="38" t="s">
        <v>4440</v>
      </c>
      <c r="AJ4591" s="38" t="s">
        <v>4449</v>
      </c>
      <c r="AK4591" s="38" t="s">
        <v>11170</v>
      </c>
      <c r="AL4591" s="301" t="s">
        <v>16652</v>
      </c>
      <c r="AO4591" s="29" t="s">
        <v>4442</v>
      </c>
      <c r="AR4591" s="29" t="str">
        <f t="shared" si="719"/>
        <v>0</v>
      </c>
      <c r="AS4591" s="29">
        <f t="shared" si="717"/>
        <v>0</v>
      </c>
      <c r="AW4591" s="29" t="str">
        <f t="shared" si="720"/>
        <v/>
      </c>
      <c r="AX4591" s="29" t="str">
        <f t="shared" si="712"/>
        <v/>
      </c>
      <c r="AY4591" s="29" t="str">
        <f t="shared" si="718"/>
        <v>https://media.mediathek-tanz-theater.de/iiif/2/nvt_img-508-003-002.JP2</v>
      </c>
      <c r="AZ4591" s="29" t="str">
        <f t="shared" si="713"/>
        <v>image/jp2</v>
      </c>
      <c r="BA4591" s="29" t="str">
        <f t="shared" si="714"/>
        <v>presentation/iiif</v>
      </c>
      <c r="BB4591" s="29" t="str">
        <f t="shared" si="715"/>
        <v>https://media.mediathek-tanz-theater.de/iiif/2/nvt_img-508-003-002.JP2/full/100,/0/default.jpg</v>
      </c>
      <c r="BC4591" s="29" t="str">
        <f t="shared" si="711"/>
        <v>image/jpeg</v>
      </c>
      <c r="BD4591" s="29" t="str">
        <f t="shared" si="716"/>
        <v>presentation/thumbnail</v>
      </c>
    </row>
    <row r="4592" spans="1:56" ht="25.5">
      <c r="A4592" s="29">
        <v>1</v>
      </c>
      <c r="B4592" s="29">
        <v>0</v>
      </c>
      <c r="C4592" s="38" t="s">
        <v>16959</v>
      </c>
      <c r="D4592" s="38" t="s">
        <v>16960</v>
      </c>
      <c r="F4592" s="38" t="s">
        <v>27098</v>
      </c>
      <c r="I4592" s="38" t="s">
        <v>4446</v>
      </c>
      <c r="J4592" s="38" t="s">
        <v>16953</v>
      </c>
      <c r="N4592" s="38" t="s">
        <v>1410</v>
      </c>
      <c r="R4592" s="38" t="s">
        <v>16870</v>
      </c>
      <c r="U4592" s="38" t="s">
        <v>16952</v>
      </c>
      <c r="V4592" s="38" t="s">
        <v>3689</v>
      </c>
      <c r="Y4592" s="38" t="s">
        <v>1335</v>
      </c>
      <c r="AA4592" s="38" t="s">
        <v>1170</v>
      </c>
      <c r="AE4592" s="38" t="s">
        <v>2950</v>
      </c>
      <c r="AG4592" s="38">
        <v>1</v>
      </c>
      <c r="AH4592" s="38" t="s">
        <v>4439</v>
      </c>
      <c r="AI4592" s="38" t="s">
        <v>4440</v>
      </c>
      <c r="AJ4592" s="38" t="s">
        <v>4449</v>
      </c>
      <c r="AK4592" s="38" t="s">
        <v>11170</v>
      </c>
      <c r="AL4592" s="301" t="s">
        <v>16652</v>
      </c>
      <c r="AO4592" s="29" t="s">
        <v>4442</v>
      </c>
      <c r="AR4592" s="29" t="str">
        <f t="shared" si="719"/>
        <v>0</v>
      </c>
      <c r="AS4592" s="29">
        <f t="shared" si="717"/>
        <v>0</v>
      </c>
      <c r="AW4592" s="29" t="str">
        <f t="shared" si="720"/>
        <v/>
      </c>
      <c r="AX4592" s="29" t="str">
        <f t="shared" si="712"/>
        <v/>
      </c>
      <c r="AY4592" s="29" t="str">
        <f t="shared" si="718"/>
        <v>https://media.mediathek-tanz-theater.de/iiif/2/nvt_img-508-003-003.JP2</v>
      </c>
      <c r="AZ4592" s="29" t="str">
        <f t="shared" si="713"/>
        <v>image/jp2</v>
      </c>
      <c r="BA4592" s="29" t="str">
        <f t="shared" si="714"/>
        <v>presentation/iiif</v>
      </c>
      <c r="BB4592" s="29" t="str">
        <f t="shared" si="715"/>
        <v>https://media.mediathek-tanz-theater.de/iiif/2/nvt_img-508-003-003.JP2/full/100,/0/default.jpg</v>
      </c>
      <c r="BC4592" s="29" t="str">
        <f t="shared" si="711"/>
        <v>image/jpeg</v>
      </c>
      <c r="BD4592" s="29" t="str">
        <f t="shared" si="716"/>
        <v>presentation/thumbnail</v>
      </c>
    </row>
    <row r="4593" spans="1:56" ht="114.75">
      <c r="A4593" s="29">
        <v>0</v>
      </c>
      <c r="B4593" s="29">
        <v>0</v>
      </c>
      <c r="C4593" t="s">
        <v>16961</v>
      </c>
      <c r="F4593" s="38" t="s">
        <v>27098</v>
      </c>
      <c r="I4593" s="38" t="s">
        <v>4431</v>
      </c>
      <c r="J4593" s="406"/>
      <c r="M4593" s="311"/>
      <c r="U4593"/>
      <c r="AB4593" s="38" t="s">
        <v>16962</v>
      </c>
      <c r="AC4593" s="38" t="s">
        <v>4433</v>
      </c>
      <c r="AE4593" s="38" t="s">
        <v>2950</v>
      </c>
      <c r="AG4593" s="38">
        <v>1</v>
      </c>
      <c r="AJ4593" s="38" t="s">
        <v>5115</v>
      </c>
      <c r="AL4593" s="301" t="s">
        <v>16652</v>
      </c>
      <c r="AR4593" s="29" t="str">
        <f t="shared" si="719"/>
        <v>1</v>
      </c>
      <c r="AS4593" s="29">
        <f t="shared" si="717"/>
        <v>0</v>
      </c>
      <c r="AT4593" s="29">
        <v>0</v>
      </c>
      <c r="AW4593" s="29" t="str">
        <f t="shared" si="720"/>
        <v/>
      </c>
      <c r="AX4593" s="29" t="str">
        <f t="shared" si="712"/>
        <v/>
      </c>
      <c r="AY4593" s="29" t="str">
        <f t="shared" si="718"/>
        <v>https://media.mediathek-tanz-theater.de/iiif/2/nvt_img-509.JP2</v>
      </c>
      <c r="AZ4593" s="29" t="str">
        <f t="shared" si="713"/>
        <v>image/jp2</v>
      </c>
      <c r="BA4593" s="29" t="str">
        <f t="shared" si="714"/>
        <v>presentation/iiif</v>
      </c>
      <c r="BB4593" s="29" t="str">
        <f t="shared" si="715"/>
        <v>https://media.mediathek-tanz-theater.de/iiif/2/nvt_img-509.JP2/full/100,/0/default.jpg</v>
      </c>
      <c r="BC4593" s="29" t="str">
        <f t="shared" si="711"/>
        <v>image/jpeg</v>
      </c>
      <c r="BD4593" s="29" t="str">
        <f t="shared" si="716"/>
        <v>presentation/thumbnail</v>
      </c>
    </row>
    <row r="4594" spans="1:56" ht="25.5">
      <c r="A4594" s="29">
        <v>1</v>
      </c>
      <c r="B4594" s="29">
        <v>0</v>
      </c>
      <c r="C4594" s="38" t="s">
        <v>16963</v>
      </c>
      <c r="D4594" s="38" t="s">
        <v>16964</v>
      </c>
      <c r="F4594" s="38" t="s">
        <v>27098</v>
      </c>
      <c r="I4594" s="38" t="s">
        <v>4438</v>
      </c>
      <c r="J4594" t="s">
        <v>16961</v>
      </c>
      <c r="N4594" s="38" t="s">
        <v>1410</v>
      </c>
      <c r="R4594" s="38" t="s">
        <v>16870</v>
      </c>
      <c r="V4594" s="38" t="s">
        <v>3689</v>
      </c>
      <c r="Y4594" s="38" t="s">
        <v>1335</v>
      </c>
      <c r="AA4594" s="38" t="s">
        <v>1170</v>
      </c>
      <c r="AE4594" s="38" t="s">
        <v>2950</v>
      </c>
      <c r="AG4594" s="38">
        <v>1</v>
      </c>
      <c r="AH4594" s="38" t="s">
        <v>4439</v>
      </c>
      <c r="AI4594" s="38" t="s">
        <v>4440</v>
      </c>
      <c r="AJ4594" s="38" t="s">
        <v>16633</v>
      </c>
      <c r="AL4594" s="301" t="s">
        <v>16652</v>
      </c>
      <c r="AO4594" s="29" t="s">
        <v>4442</v>
      </c>
      <c r="AR4594" s="29" t="str">
        <f t="shared" si="719"/>
        <v>1</v>
      </c>
      <c r="AS4594" s="29">
        <f t="shared" si="717"/>
        <v>0</v>
      </c>
      <c r="AW4594" s="29" t="str">
        <f t="shared" si="720"/>
        <v/>
      </c>
      <c r="AX4594" s="29" t="str">
        <f t="shared" si="712"/>
        <v/>
      </c>
      <c r="AY4594" s="29" t="str">
        <f t="shared" si="718"/>
        <v>https://media.mediathek-tanz-theater.de/iiif/2/nvt_img-509-001.JP2</v>
      </c>
      <c r="AZ4594" s="29" t="str">
        <f t="shared" si="713"/>
        <v>image/jp2</v>
      </c>
      <c r="BA4594" s="29" t="str">
        <f t="shared" si="714"/>
        <v>presentation/iiif</v>
      </c>
      <c r="BB4594" s="29" t="str">
        <f t="shared" si="715"/>
        <v>https://media.mediathek-tanz-theater.de/iiif/2/nvt_img-509-001.JP2/full/100,/0/default.jpg</v>
      </c>
      <c r="BC4594" s="29" t="str">
        <f t="shared" si="711"/>
        <v>image/jpeg</v>
      </c>
      <c r="BD4594" s="29" t="str">
        <f t="shared" si="716"/>
        <v>presentation/thumbnail</v>
      </c>
    </row>
    <row r="4595" spans="1:56" ht="51">
      <c r="A4595" s="29">
        <v>1</v>
      </c>
      <c r="B4595" s="29">
        <v>0</v>
      </c>
      <c r="C4595" s="38" t="s">
        <v>16965</v>
      </c>
      <c r="D4595" s="38" t="s">
        <v>16966</v>
      </c>
      <c r="F4595" s="38" t="s">
        <v>27098</v>
      </c>
      <c r="I4595" s="38" t="s">
        <v>4446</v>
      </c>
      <c r="J4595" s="38" t="s">
        <v>16963</v>
      </c>
      <c r="N4595" s="38" t="s">
        <v>1410</v>
      </c>
      <c r="R4595" s="38" t="s">
        <v>16870</v>
      </c>
      <c r="U4595" s="38" t="s">
        <v>16967</v>
      </c>
      <c r="V4595" s="38" t="s">
        <v>3689</v>
      </c>
      <c r="Y4595" s="38" t="s">
        <v>1335</v>
      </c>
      <c r="AA4595" s="38" t="s">
        <v>1170</v>
      </c>
      <c r="AE4595" s="38" t="s">
        <v>2950</v>
      </c>
      <c r="AG4595" s="38">
        <v>1</v>
      </c>
      <c r="AH4595" s="38" t="s">
        <v>4439</v>
      </c>
      <c r="AI4595" s="38" t="s">
        <v>4440</v>
      </c>
      <c r="AJ4595" s="38" t="s">
        <v>4449</v>
      </c>
      <c r="AK4595" s="38" t="s">
        <v>16968</v>
      </c>
      <c r="AL4595" s="301" t="s">
        <v>16652</v>
      </c>
      <c r="AO4595" s="29" t="s">
        <v>4442</v>
      </c>
      <c r="AR4595" s="29" t="str">
        <f t="shared" si="719"/>
        <v>0</v>
      </c>
      <c r="AS4595" s="29">
        <f t="shared" si="717"/>
        <v>0</v>
      </c>
      <c r="AW4595" s="29" t="str">
        <f t="shared" si="720"/>
        <v/>
      </c>
      <c r="AX4595" s="29" t="str">
        <f t="shared" si="712"/>
        <v/>
      </c>
      <c r="AY4595" s="29" t="str">
        <f t="shared" si="718"/>
        <v>https://media.mediathek-tanz-theater.de/iiif/2/nvt_img-509-001-001.JP2</v>
      </c>
      <c r="AZ4595" s="29" t="str">
        <f t="shared" si="713"/>
        <v>image/jp2</v>
      </c>
      <c r="BA4595" s="29" t="str">
        <f t="shared" si="714"/>
        <v>presentation/iiif</v>
      </c>
      <c r="BB4595" s="29" t="str">
        <f t="shared" si="715"/>
        <v>https://media.mediathek-tanz-theater.de/iiif/2/nvt_img-509-001-001.JP2/full/100,/0/default.jpg</v>
      </c>
      <c r="BC4595" s="29" t="str">
        <f t="shared" si="711"/>
        <v>image/jpeg</v>
      </c>
      <c r="BD4595" s="29" t="str">
        <f t="shared" si="716"/>
        <v>presentation/thumbnail</v>
      </c>
    </row>
    <row r="4596" spans="1:56" ht="38.25">
      <c r="A4596" s="29">
        <v>1</v>
      </c>
      <c r="B4596" s="29">
        <v>0</v>
      </c>
      <c r="C4596" s="38" t="s">
        <v>16969</v>
      </c>
      <c r="D4596" s="38" t="s">
        <v>16970</v>
      </c>
      <c r="F4596" s="38" t="s">
        <v>27098</v>
      </c>
      <c r="I4596" s="38" t="s">
        <v>4446</v>
      </c>
      <c r="J4596" s="38" t="s">
        <v>16963</v>
      </c>
      <c r="N4596" s="38" t="s">
        <v>1410</v>
      </c>
      <c r="R4596" s="38" t="s">
        <v>16870</v>
      </c>
      <c r="U4596" s="38" t="s">
        <v>16971</v>
      </c>
      <c r="V4596" s="38" t="s">
        <v>3689</v>
      </c>
      <c r="Y4596" s="38" t="s">
        <v>1335</v>
      </c>
      <c r="AA4596" s="38" t="s">
        <v>1170</v>
      </c>
      <c r="AE4596" s="38" t="s">
        <v>2950</v>
      </c>
      <c r="AG4596" s="38">
        <v>1</v>
      </c>
      <c r="AH4596" s="38" t="s">
        <v>4439</v>
      </c>
      <c r="AI4596" s="38" t="s">
        <v>4440</v>
      </c>
      <c r="AJ4596" s="38" t="s">
        <v>4449</v>
      </c>
      <c r="AK4596" s="38" t="s">
        <v>16968</v>
      </c>
      <c r="AL4596" s="301" t="s">
        <v>16652</v>
      </c>
      <c r="AO4596" s="29" t="s">
        <v>4442</v>
      </c>
      <c r="AR4596" s="29" t="str">
        <f t="shared" si="719"/>
        <v>0</v>
      </c>
      <c r="AS4596" s="29">
        <f t="shared" si="717"/>
        <v>0</v>
      </c>
      <c r="AW4596" s="29" t="str">
        <f t="shared" si="720"/>
        <v/>
      </c>
      <c r="AX4596" s="29" t="str">
        <f t="shared" si="712"/>
        <v/>
      </c>
      <c r="AY4596" s="29" t="str">
        <f t="shared" si="718"/>
        <v>https://media.mediathek-tanz-theater.de/iiif/2/nvt_img-509-001-002.JP2</v>
      </c>
      <c r="AZ4596" s="29" t="str">
        <f t="shared" si="713"/>
        <v>image/jp2</v>
      </c>
      <c r="BA4596" s="29" t="str">
        <f t="shared" si="714"/>
        <v>presentation/iiif</v>
      </c>
      <c r="BB4596" s="29" t="str">
        <f t="shared" si="715"/>
        <v>https://media.mediathek-tanz-theater.de/iiif/2/nvt_img-509-001-002.JP2/full/100,/0/default.jpg</v>
      </c>
      <c r="BC4596" s="29" t="str">
        <f t="shared" si="711"/>
        <v>image/jpeg</v>
      </c>
      <c r="BD4596" s="29" t="str">
        <f t="shared" si="716"/>
        <v>presentation/thumbnail</v>
      </c>
    </row>
    <row r="4597" spans="1:56" ht="25.5">
      <c r="A4597" s="29">
        <v>1</v>
      </c>
      <c r="B4597" s="29">
        <v>0</v>
      </c>
      <c r="C4597" s="38" t="s">
        <v>16972</v>
      </c>
      <c r="D4597" s="38" t="s">
        <v>16973</v>
      </c>
      <c r="F4597" s="38" t="s">
        <v>27098</v>
      </c>
      <c r="I4597" s="38" t="s">
        <v>4438</v>
      </c>
      <c r="J4597" t="s">
        <v>16961</v>
      </c>
      <c r="N4597" s="38" t="s">
        <v>1410</v>
      </c>
      <c r="R4597" s="38" t="s">
        <v>16870</v>
      </c>
      <c r="V4597" s="38" t="s">
        <v>3689</v>
      </c>
      <c r="Y4597" s="38" t="s">
        <v>1335</v>
      </c>
      <c r="AA4597" s="38" t="s">
        <v>1170</v>
      </c>
      <c r="AE4597" s="38" t="s">
        <v>2950</v>
      </c>
      <c r="AG4597" s="38">
        <v>1</v>
      </c>
      <c r="AH4597" s="38" t="s">
        <v>4439</v>
      </c>
      <c r="AI4597" s="38" t="s">
        <v>4440</v>
      </c>
      <c r="AJ4597" s="38" t="s">
        <v>14050</v>
      </c>
      <c r="AL4597" s="301" t="s">
        <v>16652</v>
      </c>
      <c r="AO4597" s="29" t="s">
        <v>4442</v>
      </c>
      <c r="AR4597" s="29" t="str">
        <f t="shared" si="719"/>
        <v>1</v>
      </c>
      <c r="AS4597" s="29">
        <f t="shared" si="717"/>
        <v>0</v>
      </c>
      <c r="AW4597" s="29" t="str">
        <f t="shared" si="720"/>
        <v/>
      </c>
      <c r="AX4597" s="29" t="str">
        <f t="shared" si="712"/>
        <v/>
      </c>
      <c r="AY4597" s="29" t="str">
        <f t="shared" si="718"/>
        <v>https://media.mediathek-tanz-theater.de/iiif/2/nvt_img-509-002.JP2</v>
      </c>
      <c r="AZ4597" s="29" t="str">
        <f t="shared" si="713"/>
        <v>image/jp2</v>
      </c>
      <c r="BA4597" s="29" t="str">
        <f t="shared" si="714"/>
        <v>presentation/iiif</v>
      </c>
      <c r="BB4597" s="29" t="str">
        <f t="shared" si="715"/>
        <v>https://media.mediathek-tanz-theater.de/iiif/2/nvt_img-509-002.JP2/full/100,/0/default.jpg</v>
      </c>
      <c r="BC4597" s="29" t="str">
        <f t="shared" si="711"/>
        <v>image/jpeg</v>
      </c>
      <c r="BD4597" s="29" t="str">
        <f t="shared" si="716"/>
        <v>presentation/thumbnail</v>
      </c>
    </row>
    <row r="4598" spans="1:56" ht="38.25">
      <c r="A4598" s="29">
        <v>1</v>
      </c>
      <c r="B4598" s="29">
        <v>0</v>
      </c>
      <c r="C4598" s="38" t="s">
        <v>16974</v>
      </c>
      <c r="D4598" s="38" t="s">
        <v>16975</v>
      </c>
      <c r="F4598" s="38" t="s">
        <v>27098</v>
      </c>
      <c r="H4598" s="38" t="s">
        <v>5078</v>
      </c>
      <c r="I4598" s="38" t="s">
        <v>4446</v>
      </c>
      <c r="J4598" s="38" t="s">
        <v>16972</v>
      </c>
      <c r="N4598" s="38" t="s">
        <v>1410</v>
      </c>
      <c r="R4598" s="38" t="s">
        <v>16870</v>
      </c>
      <c r="U4598" s="38" t="s">
        <v>16976</v>
      </c>
      <c r="V4598" s="38" t="s">
        <v>3689</v>
      </c>
      <c r="Y4598" s="38" t="s">
        <v>1335</v>
      </c>
      <c r="AA4598" s="38" t="s">
        <v>1170</v>
      </c>
      <c r="AE4598" s="38" t="s">
        <v>2950</v>
      </c>
      <c r="AG4598" s="38">
        <v>1</v>
      </c>
      <c r="AH4598" s="38" t="s">
        <v>4439</v>
      </c>
      <c r="AI4598" s="38" t="s">
        <v>4440</v>
      </c>
      <c r="AJ4598" s="38" t="s">
        <v>4449</v>
      </c>
      <c r="AK4598" s="38" t="s">
        <v>16968</v>
      </c>
      <c r="AL4598" s="301" t="s">
        <v>16652</v>
      </c>
      <c r="AO4598" s="29" t="s">
        <v>4442</v>
      </c>
      <c r="AR4598" s="29" t="str">
        <f t="shared" si="719"/>
        <v>0</v>
      </c>
      <c r="AS4598" s="29">
        <f t="shared" si="717"/>
        <v>0</v>
      </c>
      <c r="AW4598" s="29" t="str">
        <f t="shared" si="720"/>
        <v/>
      </c>
      <c r="AX4598" s="29" t="str">
        <f t="shared" si="712"/>
        <v/>
      </c>
      <c r="AY4598" s="29" t="str">
        <f t="shared" si="718"/>
        <v>https://media.mediathek-tanz-theater.de/iiif/2/nvt_img-509-002-001.JP2</v>
      </c>
      <c r="AZ4598" s="29" t="str">
        <f t="shared" si="713"/>
        <v>image/jp2</v>
      </c>
      <c r="BA4598" s="29" t="str">
        <f t="shared" si="714"/>
        <v>presentation/iiif</v>
      </c>
      <c r="BB4598" s="29" t="str">
        <f t="shared" si="715"/>
        <v>https://media.mediathek-tanz-theater.de/iiif/2/nvt_img-509-002-001.JP2/full/100,/0/default.jpg</v>
      </c>
      <c r="BC4598" s="29" t="str">
        <f t="shared" si="711"/>
        <v>image/jpeg</v>
      </c>
      <c r="BD4598" s="29" t="str">
        <f t="shared" si="716"/>
        <v>presentation/thumbnail</v>
      </c>
    </row>
    <row r="4599" spans="1:56" ht="38.25">
      <c r="A4599" s="29">
        <v>1</v>
      </c>
      <c r="B4599" s="29">
        <v>0</v>
      </c>
      <c r="C4599" s="38" t="s">
        <v>16977</v>
      </c>
      <c r="D4599" s="38" t="s">
        <v>16978</v>
      </c>
      <c r="F4599" s="38" t="s">
        <v>27098</v>
      </c>
      <c r="I4599" s="38" t="s">
        <v>4446</v>
      </c>
      <c r="J4599" s="38" t="s">
        <v>16972</v>
      </c>
      <c r="N4599" s="38" t="s">
        <v>1410</v>
      </c>
      <c r="R4599" s="38" t="s">
        <v>16870</v>
      </c>
      <c r="U4599" s="38" t="s">
        <v>16979</v>
      </c>
      <c r="V4599" s="38" t="s">
        <v>3689</v>
      </c>
      <c r="Y4599" s="38" t="s">
        <v>1335</v>
      </c>
      <c r="AA4599" s="38" t="s">
        <v>1170</v>
      </c>
      <c r="AE4599" s="38" t="s">
        <v>2950</v>
      </c>
      <c r="AG4599" s="38">
        <v>1</v>
      </c>
      <c r="AH4599" s="38" t="s">
        <v>4439</v>
      </c>
      <c r="AI4599" s="38" t="s">
        <v>4440</v>
      </c>
      <c r="AJ4599" s="38" t="s">
        <v>4449</v>
      </c>
      <c r="AK4599" s="38" t="s">
        <v>16968</v>
      </c>
      <c r="AL4599" s="301" t="s">
        <v>16652</v>
      </c>
      <c r="AO4599" s="29" t="s">
        <v>4442</v>
      </c>
      <c r="AR4599" s="29" t="str">
        <f t="shared" si="719"/>
        <v>0</v>
      </c>
      <c r="AS4599" s="29">
        <f t="shared" si="717"/>
        <v>0</v>
      </c>
      <c r="AW4599" s="29" t="str">
        <f t="shared" si="720"/>
        <v/>
      </c>
      <c r="AX4599" s="29" t="str">
        <f t="shared" si="712"/>
        <v/>
      </c>
      <c r="AY4599" s="29" t="str">
        <f t="shared" si="718"/>
        <v>https://media.mediathek-tanz-theater.de/iiif/2/nvt_img-509-002-002.JP2</v>
      </c>
      <c r="AZ4599" s="29" t="str">
        <f t="shared" si="713"/>
        <v>image/jp2</v>
      </c>
      <c r="BA4599" s="29" t="str">
        <f t="shared" si="714"/>
        <v>presentation/iiif</v>
      </c>
      <c r="BB4599" s="29" t="str">
        <f t="shared" si="715"/>
        <v>https://media.mediathek-tanz-theater.de/iiif/2/nvt_img-509-002-002.JP2/full/100,/0/default.jpg</v>
      </c>
      <c r="BC4599" s="29" t="str">
        <f t="shared" si="711"/>
        <v>image/jpeg</v>
      </c>
      <c r="BD4599" s="29" t="str">
        <f t="shared" si="716"/>
        <v>presentation/thumbnail</v>
      </c>
    </row>
    <row r="4600" spans="1:56" ht="25.5">
      <c r="A4600" s="29">
        <v>1</v>
      </c>
      <c r="B4600" s="29">
        <v>0</v>
      </c>
      <c r="C4600" s="38" t="s">
        <v>16980</v>
      </c>
      <c r="D4600" s="38" t="s">
        <v>16981</v>
      </c>
      <c r="F4600" s="38" t="s">
        <v>27098</v>
      </c>
      <c r="I4600" s="38" t="s">
        <v>4438</v>
      </c>
      <c r="J4600" t="s">
        <v>16961</v>
      </c>
      <c r="N4600" s="38" t="s">
        <v>1410</v>
      </c>
      <c r="R4600" s="38" t="s">
        <v>16870</v>
      </c>
      <c r="V4600" s="38" t="s">
        <v>3689</v>
      </c>
      <c r="Y4600" s="38" t="s">
        <v>1335</v>
      </c>
      <c r="AA4600" s="38" t="s">
        <v>1170</v>
      </c>
      <c r="AE4600" s="38" t="s">
        <v>2950</v>
      </c>
      <c r="AG4600" s="38">
        <v>1</v>
      </c>
      <c r="AH4600" s="38" t="s">
        <v>4439</v>
      </c>
      <c r="AI4600" s="38" t="s">
        <v>4440</v>
      </c>
      <c r="AJ4600" s="38" t="s">
        <v>14469</v>
      </c>
      <c r="AL4600" s="301" t="s">
        <v>16652</v>
      </c>
      <c r="AO4600" s="29" t="s">
        <v>4442</v>
      </c>
      <c r="AR4600" s="29" t="str">
        <f t="shared" si="719"/>
        <v>1</v>
      </c>
      <c r="AS4600" s="29">
        <f t="shared" si="717"/>
        <v>0</v>
      </c>
      <c r="AW4600" s="29" t="str">
        <f t="shared" si="720"/>
        <v/>
      </c>
      <c r="AX4600" s="29" t="str">
        <f t="shared" si="712"/>
        <v/>
      </c>
      <c r="AY4600" s="29" t="str">
        <f t="shared" si="718"/>
        <v>https://media.mediathek-tanz-theater.de/iiif/2/nvt_img-509-003.JP2</v>
      </c>
      <c r="AZ4600" s="29" t="str">
        <f t="shared" si="713"/>
        <v>image/jp2</v>
      </c>
      <c r="BA4600" s="29" t="str">
        <f t="shared" si="714"/>
        <v>presentation/iiif</v>
      </c>
      <c r="BB4600" s="29" t="str">
        <f t="shared" si="715"/>
        <v>https://media.mediathek-tanz-theater.de/iiif/2/nvt_img-509-003.JP2/full/100,/0/default.jpg</v>
      </c>
      <c r="BC4600" s="29" t="str">
        <f t="shared" si="711"/>
        <v>image/jpeg</v>
      </c>
      <c r="BD4600" s="29" t="str">
        <f t="shared" si="716"/>
        <v>presentation/thumbnail</v>
      </c>
    </row>
    <row r="4601" spans="1:56" ht="38.25">
      <c r="A4601" s="29">
        <v>1</v>
      </c>
      <c r="B4601" s="29">
        <v>0</v>
      </c>
      <c r="C4601" s="38" t="s">
        <v>16982</v>
      </c>
      <c r="D4601" s="38" t="s">
        <v>16983</v>
      </c>
      <c r="F4601" s="38" t="s">
        <v>27098</v>
      </c>
      <c r="I4601" s="38" t="s">
        <v>4446</v>
      </c>
      <c r="J4601" s="38" t="s">
        <v>16980</v>
      </c>
      <c r="N4601" s="38" t="s">
        <v>1410</v>
      </c>
      <c r="R4601" s="38" t="s">
        <v>16870</v>
      </c>
      <c r="U4601" s="38" t="s">
        <v>16984</v>
      </c>
      <c r="V4601" s="38" t="s">
        <v>3689</v>
      </c>
      <c r="Y4601" s="38" t="s">
        <v>1335</v>
      </c>
      <c r="AA4601" s="38" t="s">
        <v>1170</v>
      </c>
      <c r="AE4601" s="38" t="s">
        <v>2950</v>
      </c>
      <c r="AG4601" s="38">
        <v>1</v>
      </c>
      <c r="AH4601" s="38" t="s">
        <v>4439</v>
      </c>
      <c r="AI4601" s="38" t="s">
        <v>4440</v>
      </c>
      <c r="AJ4601" s="38" t="s">
        <v>4449</v>
      </c>
      <c r="AK4601" s="38" t="s">
        <v>16968</v>
      </c>
      <c r="AL4601" s="301" t="s">
        <v>16652</v>
      </c>
      <c r="AO4601" s="29" t="s">
        <v>4442</v>
      </c>
      <c r="AR4601" s="29" t="str">
        <f t="shared" si="719"/>
        <v>0</v>
      </c>
      <c r="AS4601" s="29">
        <f t="shared" si="717"/>
        <v>0</v>
      </c>
      <c r="AW4601" s="29" t="str">
        <f t="shared" si="720"/>
        <v/>
      </c>
      <c r="AX4601" s="29" t="str">
        <f t="shared" si="712"/>
        <v/>
      </c>
      <c r="AY4601" s="29" t="str">
        <f t="shared" si="718"/>
        <v>https://media.mediathek-tanz-theater.de/iiif/2/nvt_img-509-003-001.JP2</v>
      </c>
      <c r="AZ4601" s="29" t="str">
        <f t="shared" si="713"/>
        <v>image/jp2</v>
      </c>
      <c r="BA4601" s="29" t="str">
        <f t="shared" si="714"/>
        <v>presentation/iiif</v>
      </c>
      <c r="BB4601" s="29" t="str">
        <f t="shared" si="715"/>
        <v>https://media.mediathek-tanz-theater.de/iiif/2/nvt_img-509-003-001.JP2/full/100,/0/default.jpg</v>
      </c>
      <c r="BC4601" s="29" t="str">
        <f t="shared" si="711"/>
        <v>image/jpeg</v>
      </c>
      <c r="BD4601" s="29" t="str">
        <f t="shared" si="716"/>
        <v>presentation/thumbnail</v>
      </c>
    </row>
    <row r="4602" spans="1:56" ht="38.25">
      <c r="A4602" s="29">
        <v>1</v>
      </c>
      <c r="B4602" s="29">
        <v>0</v>
      </c>
      <c r="C4602" s="38" t="s">
        <v>16985</v>
      </c>
      <c r="D4602" s="38" t="s">
        <v>16986</v>
      </c>
      <c r="F4602" s="38" t="s">
        <v>27098</v>
      </c>
      <c r="I4602" s="38" t="s">
        <v>4446</v>
      </c>
      <c r="J4602" s="38" t="s">
        <v>16980</v>
      </c>
      <c r="N4602" s="38" t="s">
        <v>1410</v>
      </c>
      <c r="R4602" s="38" t="s">
        <v>16870</v>
      </c>
      <c r="U4602" s="38" t="s">
        <v>16984</v>
      </c>
      <c r="V4602" s="38" t="s">
        <v>3689</v>
      </c>
      <c r="Y4602" s="38" t="s">
        <v>1335</v>
      </c>
      <c r="AA4602" s="38" t="s">
        <v>1170</v>
      </c>
      <c r="AE4602" s="38" t="s">
        <v>2950</v>
      </c>
      <c r="AG4602" s="38">
        <v>1</v>
      </c>
      <c r="AH4602" s="38" t="s">
        <v>4439</v>
      </c>
      <c r="AI4602" s="38" t="s">
        <v>4440</v>
      </c>
      <c r="AJ4602" s="38" t="s">
        <v>4449</v>
      </c>
      <c r="AK4602" s="38" t="s">
        <v>16968</v>
      </c>
      <c r="AL4602" s="301" t="s">
        <v>16652</v>
      </c>
      <c r="AO4602" s="29" t="s">
        <v>4442</v>
      </c>
      <c r="AR4602" s="29" t="str">
        <f t="shared" si="719"/>
        <v>0</v>
      </c>
      <c r="AS4602" s="29">
        <f t="shared" si="717"/>
        <v>0</v>
      </c>
      <c r="AW4602" s="29" t="str">
        <f t="shared" si="720"/>
        <v/>
      </c>
      <c r="AX4602" s="29" t="str">
        <f t="shared" si="712"/>
        <v/>
      </c>
      <c r="AY4602" s="29" t="str">
        <f t="shared" si="718"/>
        <v>https://media.mediathek-tanz-theater.de/iiif/2/nvt_img-509-003-002.JP2</v>
      </c>
      <c r="AZ4602" s="29" t="str">
        <f t="shared" si="713"/>
        <v>image/jp2</v>
      </c>
      <c r="BA4602" s="29" t="str">
        <f t="shared" si="714"/>
        <v>presentation/iiif</v>
      </c>
      <c r="BB4602" s="29" t="str">
        <f t="shared" si="715"/>
        <v>https://media.mediathek-tanz-theater.de/iiif/2/nvt_img-509-003-002.JP2/full/100,/0/default.jpg</v>
      </c>
      <c r="BC4602" s="29" t="str">
        <f t="shared" si="711"/>
        <v>image/jpeg</v>
      </c>
      <c r="BD4602" s="29" t="str">
        <f t="shared" si="716"/>
        <v>presentation/thumbnail</v>
      </c>
    </row>
    <row r="4603" spans="1:56" ht="38.25">
      <c r="A4603" s="29">
        <v>1</v>
      </c>
      <c r="B4603" s="29">
        <v>0</v>
      </c>
      <c r="C4603" s="38" t="s">
        <v>16987</v>
      </c>
      <c r="D4603" s="38" t="s">
        <v>16988</v>
      </c>
      <c r="F4603" s="38" t="s">
        <v>27098</v>
      </c>
      <c r="H4603" s="38" t="s">
        <v>5078</v>
      </c>
      <c r="I4603" s="38" t="s">
        <v>4446</v>
      </c>
      <c r="J4603" s="38" t="s">
        <v>16980</v>
      </c>
      <c r="N4603" s="38" t="s">
        <v>1410</v>
      </c>
      <c r="R4603" s="38" t="s">
        <v>16870</v>
      </c>
      <c r="V4603" s="38" t="s">
        <v>3689</v>
      </c>
      <c r="Y4603" s="38" t="s">
        <v>1335</v>
      </c>
      <c r="AA4603" s="38" t="s">
        <v>1170</v>
      </c>
      <c r="AE4603" s="38" t="s">
        <v>2950</v>
      </c>
      <c r="AG4603" s="38">
        <v>1</v>
      </c>
      <c r="AH4603" s="38" t="s">
        <v>4439</v>
      </c>
      <c r="AI4603" s="38" t="s">
        <v>4440</v>
      </c>
      <c r="AJ4603" s="38" t="s">
        <v>4449</v>
      </c>
      <c r="AK4603" s="38" t="s">
        <v>16968</v>
      </c>
      <c r="AL4603" s="301" t="s">
        <v>16652</v>
      </c>
      <c r="AO4603" s="29" t="s">
        <v>4442</v>
      </c>
      <c r="AR4603" s="29" t="str">
        <f t="shared" si="719"/>
        <v>0</v>
      </c>
      <c r="AS4603" s="29">
        <f t="shared" si="717"/>
        <v>0</v>
      </c>
      <c r="AW4603" s="29" t="str">
        <f t="shared" si="720"/>
        <v/>
      </c>
      <c r="AX4603" s="29" t="str">
        <f t="shared" si="712"/>
        <v/>
      </c>
      <c r="AY4603" s="29" t="str">
        <f t="shared" si="718"/>
        <v>https://media.mediathek-tanz-theater.de/iiif/2/nvt_img-509-003-003.JP2</v>
      </c>
      <c r="AZ4603" s="29" t="str">
        <f t="shared" si="713"/>
        <v>image/jp2</v>
      </c>
      <c r="BA4603" s="29" t="str">
        <f t="shared" si="714"/>
        <v>presentation/iiif</v>
      </c>
      <c r="BB4603" s="29" t="str">
        <f t="shared" si="715"/>
        <v>https://media.mediathek-tanz-theater.de/iiif/2/nvt_img-509-003-003.JP2/full/100,/0/default.jpg</v>
      </c>
      <c r="BC4603" s="29" t="str">
        <f t="shared" si="711"/>
        <v>image/jpeg</v>
      </c>
      <c r="BD4603" s="29" t="str">
        <f t="shared" si="716"/>
        <v>presentation/thumbnail</v>
      </c>
    </row>
    <row r="4604" spans="1:56" ht="102">
      <c r="A4604" s="29">
        <v>0</v>
      </c>
      <c r="B4604" s="29">
        <v>0</v>
      </c>
      <c r="C4604" t="s">
        <v>16989</v>
      </c>
      <c r="F4604" s="38" t="s">
        <v>27098</v>
      </c>
      <c r="I4604" s="38" t="s">
        <v>4431</v>
      </c>
      <c r="J4604" s="406"/>
      <c r="M4604" s="311"/>
      <c r="U4604"/>
      <c r="AB4604" s="38" t="s">
        <v>16990</v>
      </c>
      <c r="AC4604" s="38" t="s">
        <v>4433</v>
      </c>
      <c r="AE4604" s="38" t="s">
        <v>2950</v>
      </c>
      <c r="AG4604" s="38">
        <v>1</v>
      </c>
      <c r="AJ4604" s="38" t="s">
        <v>5115</v>
      </c>
      <c r="AL4604" s="301" t="s">
        <v>16652</v>
      </c>
      <c r="AR4604" s="29" t="str">
        <f t="shared" si="719"/>
        <v>1</v>
      </c>
      <c r="AS4604" s="29">
        <f t="shared" si="717"/>
        <v>0</v>
      </c>
      <c r="AT4604" s="29">
        <v>0</v>
      </c>
      <c r="AW4604" s="29" t="str">
        <f t="shared" si="720"/>
        <v/>
      </c>
      <c r="AX4604" s="29" t="str">
        <f t="shared" si="712"/>
        <v/>
      </c>
      <c r="AY4604" s="29" t="str">
        <f t="shared" si="718"/>
        <v>https://media.mediathek-tanz-theater.de/iiif/2/nvt_img-510.JP2</v>
      </c>
      <c r="AZ4604" s="29" t="str">
        <f t="shared" si="713"/>
        <v>image/jp2</v>
      </c>
      <c r="BA4604" s="29" t="str">
        <f t="shared" si="714"/>
        <v>presentation/iiif</v>
      </c>
      <c r="BB4604" s="29" t="str">
        <f t="shared" si="715"/>
        <v>https://media.mediathek-tanz-theater.de/iiif/2/nvt_img-510.JP2/full/100,/0/default.jpg</v>
      </c>
      <c r="BC4604" s="29" t="str">
        <f t="shared" si="711"/>
        <v>image/jpeg</v>
      </c>
      <c r="BD4604" s="29" t="str">
        <f t="shared" si="716"/>
        <v>presentation/thumbnail</v>
      </c>
    </row>
    <row r="4605" spans="1:56" ht="25.5">
      <c r="A4605" s="29">
        <v>1</v>
      </c>
      <c r="B4605" s="29">
        <v>0</v>
      </c>
      <c r="C4605" s="38" t="s">
        <v>16991</v>
      </c>
      <c r="D4605" s="38" t="s">
        <v>16992</v>
      </c>
      <c r="F4605" s="38" t="s">
        <v>27098</v>
      </c>
      <c r="I4605" s="38" t="s">
        <v>4438</v>
      </c>
      <c r="J4605" t="s">
        <v>16989</v>
      </c>
      <c r="N4605" s="38" t="s">
        <v>1410</v>
      </c>
      <c r="R4605" s="38" t="s">
        <v>16993</v>
      </c>
      <c r="V4605" s="38" t="s">
        <v>3689</v>
      </c>
      <c r="Y4605" s="38" t="s">
        <v>1335</v>
      </c>
      <c r="AA4605" s="38" t="s">
        <v>1170</v>
      </c>
      <c r="AE4605" s="38" t="s">
        <v>2950</v>
      </c>
      <c r="AG4605" s="38">
        <v>1</v>
      </c>
      <c r="AH4605" s="38" t="s">
        <v>4439</v>
      </c>
      <c r="AI4605" s="38" t="s">
        <v>4440</v>
      </c>
      <c r="AJ4605" s="38" t="s">
        <v>16994</v>
      </c>
      <c r="AL4605" s="301" t="s">
        <v>16652</v>
      </c>
      <c r="AO4605" s="29" t="s">
        <v>4442</v>
      </c>
      <c r="AR4605" s="29" t="str">
        <f t="shared" si="719"/>
        <v>1</v>
      </c>
      <c r="AS4605" s="29">
        <f t="shared" si="717"/>
        <v>0</v>
      </c>
      <c r="AW4605" s="29" t="str">
        <f t="shared" si="720"/>
        <v/>
      </c>
      <c r="AX4605" s="29" t="str">
        <f t="shared" si="712"/>
        <v/>
      </c>
      <c r="AY4605" s="29" t="str">
        <f t="shared" si="718"/>
        <v>https://media.mediathek-tanz-theater.de/iiif/2/nvt_img-510-001.JP2</v>
      </c>
      <c r="AZ4605" s="29" t="str">
        <f t="shared" si="713"/>
        <v>image/jp2</v>
      </c>
      <c r="BA4605" s="29" t="str">
        <f t="shared" si="714"/>
        <v>presentation/iiif</v>
      </c>
      <c r="BB4605" s="29" t="str">
        <f t="shared" si="715"/>
        <v>https://media.mediathek-tanz-theater.de/iiif/2/nvt_img-510-001.JP2/full/100,/0/default.jpg</v>
      </c>
      <c r="BC4605" s="29" t="str">
        <f t="shared" si="711"/>
        <v>image/jpeg</v>
      </c>
      <c r="BD4605" s="29" t="str">
        <f t="shared" si="716"/>
        <v>presentation/thumbnail</v>
      </c>
    </row>
    <row r="4606" spans="1:56" ht="38.25">
      <c r="A4606" s="29">
        <v>1</v>
      </c>
      <c r="B4606" s="29">
        <v>0</v>
      </c>
      <c r="C4606" s="38" t="s">
        <v>16995</v>
      </c>
      <c r="D4606" s="38" t="s">
        <v>16996</v>
      </c>
      <c r="F4606" s="38" t="s">
        <v>27098</v>
      </c>
      <c r="I4606" s="38" t="s">
        <v>4446</v>
      </c>
      <c r="J4606" s="38" t="s">
        <v>16991</v>
      </c>
      <c r="N4606" s="38" t="s">
        <v>1410</v>
      </c>
      <c r="R4606" s="38" t="s">
        <v>16993</v>
      </c>
      <c r="V4606" s="38" t="s">
        <v>3689</v>
      </c>
      <c r="Y4606" s="38" t="s">
        <v>1335</v>
      </c>
      <c r="AA4606" s="38" t="s">
        <v>1170</v>
      </c>
      <c r="AE4606" s="38" t="s">
        <v>2950</v>
      </c>
      <c r="AG4606" s="38">
        <v>1</v>
      </c>
      <c r="AH4606" s="38" t="s">
        <v>4439</v>
      </c>
      <c r="AI4606" s="38" t="s">
        <v>4440</v>
      </c>
      <c r="AJ4606" s="38" t="s">
        <v>4449</v>
      </c>
      <c r="AK4606" s="38" t="s">
        <v>16968</v>
      </c>
      <c r="AL4606" s="301" t="s">
        <v>16652</v>
      </c>
      <c r="AO4606" s="29" t="s">
        <v>4442</v>
      </c>
      <c r="AR4606" s="29" t="str">
        <f t="shared" si="719"/>
        <v>0</v>
      </c>
      <c r="AS4606" s="29">
        <f t="shared" si="717"/>
        <v>0</v>
      </c>
      <c r="AW4606" s="29" t="str">
        <f t="shared" si="720"/>
        <v/>
      </c>
      <c r="AX4606" s="29" t="str">
        <f t="shared" si="712"/>
        <v/>
      </c>
      <c r="AY4606" s="29" t="str">
        <f t="shared" si="718"/>
        <v>https://media.mediathek-tanz-theater.de/iiif/2/nvt_img-510-001-001.JP2</v>
      </c>
      <c r="AZ4606" s="29" t="str">
        <f t="shared" si="713"/>
        <v>image/jp2</v>
      </c>
      <c r="BA4606" s="29" t="str">
        <f t="shared" si="714"/>
        <v>presentation/iiif</v>
      </c>
      <c r="BB4606" s="29" t="str">
        <f t="shared" si="715"/>
        <v>https://media.mediathek-tanz-theater.de/iiif/2/nvt_img-510-001-001.JP2/full/100,/0/default.jpg</v>
      </c>
      <c r="BC4606" s="29" t="str">
        <f t="shared" si="711"/>
        <v>image/jpeg</v>
      </c>
      <c r="BD4606" s="29" t="str">
        <f t="shared" si="716"/>
        <v>presentation/thumbnail</v>
      </c>
    </row>
    <row r="4607" spans="1:56" ht="25.5">
      <c r="A4607" s="29">
        <v>1</v>
      </c>
      <c r="B4607" s="29">
        <v>0</v>
      </c>
      <c r="C4607" s="38" t="s">
        <v>16997</v>
      </c>
      <c r="D4607" s="38" t="s">
        <v>16998</v>
      </c>
      <c r="F4607" s="38" t="s">
        <v>27098</v>
      </c>
      <c r="I4607" s="38" t="s">
        <v>4446</v>
      </c>
      <c r="J4607" s="38" t="s">
        <v>16991</v>
      </c>
      <c r="N4607" s="38" t="s">
        <v>1410</v>
      </c>
      <c r="R4607" s="38" t="s">
        <v>16993</v>
      </c>
      <c r="V4607" s="38" t="s">
        <v>3689</v>
      </c>
      <c r="Y4607" s="38" t="s">
        <v>1335</v>
      </c>
      <c r="AA4607" s="38" t="s">
        <v>1170</v>
      </c>
      <c r="AE4607" s="38" t="s">
        <v>2950</v>
      </c>
      <c r="AG4607" s="38">
        <v>1</v>
      </c>
      <c r="AH4607" s="38" t="s">
        <v>4439</v>
      </c>
      <c r="AI4607" s="38" t="s">
        <v>4440</v>
      </c>
      <c r="AJ4607" s="38" t="s">
        <v>4449</v>
      </c>
      <c r="AK4607" s="38" t="s">
        <v>16999</v>
      </c>
      <c r="AL4607" s="301" t="s">
        <v>16652</v>
      </c>
      <c r="AO4607" s="29" t="s">
        <v>4442</v>
      </c>
      <c r="AR4607" s="29" t="str">
        <f t="shared" si="719"/>
        <v>0</v>
      </c>
      <c r="AS4607" s="29">
        <f t="shared" si="717"/>
        <v>0</v>
      </c>
      <c r="AW4607" s="29" t="str">
        <f t="shared" si="720"/>
        <v/>
      </c>
      <c r="AX4607" s="29" t="str">
        <f t="shared" si="712"/>
        <v/>
      </c>
      <c r="AY4607" s="29" t="str">
        <f t="shared" si="718"/>
        <v>https://media.mediathek-tanz-theater.de/iiif/2/nvt_img-510-001-002.JP2</v>
      </c>
      <c r="AZ4607" s="29" t="str">
        <f t="shared" si="713"/>
        <v>image/jp2</v>
      </c>
      <c r="BA4607" s="29" t="str">
        <f t="shared" si="714"/>
        <v>presentation/iiif</v>
      </c>
      <c r="BB4607" s="29" t="str">
        <f t="shared" si="715"/>
        <v>https://media.mediathek-tanz-theater.de/iiif/2/nvt_img-510-001-002.JP2/full/100,/0/default.jpg</v>
      </c>
      <c r="BC4607" s="29" t="str">
        <f t="shared" si="711"/>
        <v>image/jpeg</v>
      </c>
      <c r="BD4607" s="29" t="str">
        <f t="shared" si="716"/>
        <v>presentation/thumbnail</v>
      </c>
    </row>
    <row r="4608" spans="1:56" ht="25.5">
      <c r="A4608" s="29">
        <v>1</v>
      </c>
      <c r="B4608" s="29">
        <v>0</v>
      </c>
      <c r="C4608" s="38" t="s">
        <v>17000</v>
      </c>
      <c r="D4608" s="38" t="s">
        <v>17001</v>
      </c>
      <c r="F4608" s="38" t="s">
        <v>27098</v>
      </c>
      <c r="I4608" s="38" t="s">
        <v>4446</v>
      </c>
      <c r="J4608" s="38" t="s">
        <v>16991</v>
      </c>
      <c r="N4608" s="38" t="s">
        <v>1410</v>
      </c>
      <c r="R4608" s="38" t="s">
        <v>16993</v>
      </c>
      <c r="V4608" s="38" t="s">
        <v>3689</v>
      </c>
      <c r="Y4608" s="38" t="s">
        <v>1335</v>
      </c>
      <c r="AA4608" s="38" t="s">
        <v>1170</v>
      </c>
      <c r="AE4608" s="38" t="s">
        <v>2950</v>
      </c>
      <c r="AG4608" s="38">
        <v>1</v>
      </c>
      <c r="AH4608" s="38" t="s">
        <v>4439</v>
      </c>
      <c r="AI4608" s="38" t="s">
        <v>4440</v>
      </c>
      <c r="AJ4608" s="38" t="s">
        <v>4449</v>
      </c>
      <c r="AK4608" s="38" t="s">
        <v>16999</v>
      </c>
      <c r="AL4608" s="301" t="s">
        <v>16652</v>
      </c>
      <c r="AO4608" s="29" t="s">
        <v>4442</v>
      </c>
      <c r="AR4608" s="29" t="str">
        <f t="shared" si="719"/>
        <v>0</v>
      </c>
      <c r="AS4608" s="29">
        <f t="shared" si="717"/>
        <v>0</v>
      </c>
      <c r="AW4608" s="29" t="str">
        <f t="shared" si="720"/>
        <v/>
      </c>
      <c r="AX4608" s="29" t="str">
        <f t="shared" si="712"/>
        <v/>
      </c>
      <c r="AY4608" s="29" t="str">
        <f t="shared" si="718"/>
        <v>https://media.mediathek-tanz-theater.de/iiif/2/nvt_img-510-001-003.JP2</v>
      </c>
      <c r="AZ4608" s="29" t="str">
        <f t="shared" si="713"/>
        <v>image/jp2</v>
      </c>
      <c r="BA4608" s="29" t="str">
        <f t="shared" si="714"/>
        <v>presentation/iiif</v>
      </c>
      <c r="BB4608" s="29" t="str">
        <f t="shared" si="715"/>
        <v>https://media.mediathek-tanz-theater.de/iiif/2/nvt_img-510-001-003.JP2/full/100,/0/default.jpg</v>
      </c>
      <c r="BC4608" s="29" t="str">
        <f t="shared" si="711"/>
        <v>image/jpeg</v>
      </c>
      <c r="BD4608" s="29" t="str">
        <f t="shared" si="716"/>
        <v>presentation/thumbnail</v>
      </c>
    </row>
    <row r="4609" spans="1:56" ht="25.5">
      <c r="A4609" s="29">
        <v>1</v>
      </c>
      <c r="B4609" s="29">
        <v>0</v>
      </c>
      <c r="C4609" s="38" t="s">
        <v>17002</v>
      </c>
      <c r="D4609" s="38" t="s">
        <v>17003</v>
      </c>
      <c r="F4609" s="38" t="s">
        <v>27098</v>
      </c>
      <c r="I4609" s="38" t="s">
        <v>4438</v>
      </c>
      <c r="J4609" t="s">
        <v>16989</v>
      </c>
      <c r="N4609" s="38" t="s">
        <v>1410</v>
      </c>
      <c r="R4609" s="38" t="s">
        <v>16993</v>
      </c>
      <c r="V4609" s="38" t="s">
        <v>3689</v>
      </c>
      <c r="Y4609" s="38" t="s">
        <v>1335</v>
      </c>
      <c r="AA4609" s="38" t="s">
        <v>1170</v>
      </c>
      <c r="AE4609" s="38" t="s">
        <v>2950</v>
      </c>
      <c r="AG4609" s="38">
        <v>1</v>
      </c>
      <c r="AH4609" s="38" t="s">
        <v>4439</v>
      </c>
      <c r="AI4609" s="38" t="s">
        <v>4440</v>
      </c>
      <c r="AJ4609" s="38" t="s">
        <v>17004</v>
      </c>
      <c r="AL4609" s="301" t="s">
        <v>16652</v>
      </c>
      <c r="AO4609" s="29" t="s">
        <v>4442</v>
      </c>
      <c r="AR4609" s="29" t="str">
        <f t="shared" si="719"/>
        <v>1</v>
      </c>
      <c r="AS4609" s="29">
        <f t="shared" si="717"/>
        <v>0</v>
      </c>
      <c r="AW4609" s="29" t="str">
        <f t="shared" si="720"/>
        <v/>
      </c>
      <c r="AX4609" s="29" t="str">
        <f t="shared" si="712"/>
        <v/>
      </c>
      <c r="AY4609" s="29" t="str">
        <f t="shared" si="718"/>
        <v>https://media.mediathek-tanz-theater.de/iiif/2/nvt_img-510-002.JP2</v>
      </c>
      <c r="AZ4609" s="29" t="str">
        <f t="shared" si="713"/>
        <v>image/jp2</v>
      </c>
      <c r="BA4609" s="29" t="str">
        <f t="shared" si="714"/>
        <v>presentation/iiif</v>
      </c>
      <c r="BB4609" s="29" t="str">
        <f t="shared" si="715"/>
        <v>https://media.mediathek-tanz-theater.de/iiif/2/nvt_img-510-002.JP2/full/100,/0/default.jpg</v>
      </c>
      <c r="BC4609" s="29" t="str">
        <f t="shared" si="711"/>
        <v>image/jpeg</v>
      </c>
      <c r="BD4609" s="29" t="str">
        <f t="shared" si="716"/>
        <v>presentation/thumbnail</v>
      </c>
    </row>
    <row r="4610" spans="1:56" ht="25.5">
      <c r="A4610" s="29">
        <v>1</v>
      </c>
      <c r="B4610" s="29">
        <v>0</v>
      </c>
      <c r="C4610" s="38" t="s">
        <v>17005</v>
      </c>
      <c r="D4610" s="38" t="s">
        <v>17006</v>
      </c>
      <c r="F4610" s="38" t="s">
        <v>27098</v>
      </c>
      <c r="I4610" s="38" t="s">
        <v>4446</v>
      </c>
      <c r="J4610" s="38" t="s">
        <v>17002</v>
      </c>
      <c r="N4610" s="38" t="s">
        <v>1410</v>
      </c>
      <c r="R4610" s="38" t="s">
        <v>16993</v>
      </c>
      <c r="V4610" s="38" t="s">
        <v>3689</v>
      </c>
      <c r="Y4610" s="38" t="s">
        <v>1335</v>
      </c>
      <c r="AA4610" s="38" t="s">
        <v>1170</v>
      </c>
      <c r="AE4610" s="38" t="s">
        <v>2950</v>
      </c>
      <c r="AG4610" s="38">
        <v>1</v>
      </c>
      <c r="AH4610" s="38" t="s">
        <v>4439</v>
      </c>
      <c r="AI4610" s="38" t="s">
        <v>4440</v>
      </c>
      <c r="AJ4610" s="38" t="s">
        <v>4449</v>
      </c>
      <c r="AK4610" s="38" t="s">
        <v>16999</v>
      </c>
      <c r="AL4610" s="301" t="s">
        <v>16652</v>
      </c>
      <c r="AO4610" s="29" t="s">
        <v>4442</v>
      </c>
      <c r="AR4610" s="29" t="str">
        <f t="shared" si="719"/>
        <v>0</v>
      </c>
      <c r="AS4610" s="29">
        <f t="shared" si="717"/>
        <v>0</v>
      </c>
      <c r="AW4610" s="29" t="str">
        <f t="shared" si="720"/>
        <v/>
      </c>
      <c r="AX4610" s="29" t="str">
        <f t="shared" si="712"/>
        <v/>
      </c>
      <c r="AY4610" s="29" t="str">
        <f t="shared" si="718"/>
        <v>https://media.mediathek-tanz-theater.de/iiif/2/nvt_img-510-002-001.JP2</v>
      </c>
      <c r="AZ4610" s="29" t="str">
        <f t="shared" si="713"/>
        <v>image/jp2</v>
      </c>
      <c r="BA4610" s="29" t="str">
        <f t="shared" si="714"/>
        <v>presentation/iiif</v>
      </c>
      <c r="BB4610" s="29" t="str">
        <f t="shared" si="715"/>
        <v>https://media.mediathek-tanz-theater.de/iiif/2/nvt_img-510-002-001.JP2/full/100,/0/default.jpg</v>
      </c>
      <c r="BC4610" s="29" t="str">
        <f t="shared" si="711"/>
        <v>image/jpeg</v>
      </c>
      <c r="BD4610" s="29" t="str">
        <f t="shared" si="716"/>
        <v>presentation/thumbnail</v>
      </c>
    </row>
    <row r="4611" spans="1:56" ht="25.5">
      <c r="A4611" s="29">
        <v>1</v>
      </c>
      <c r="B4611" s="29">
        <v>0</v>
      </c>
      <c r="C4611" s="38" t="s">
        <v>17007</v>
      </c>
      <c r="D4611" s="38" t="s">
        <v>17008</v>
      </c>
      <c r="F4611" s="38" t="s">
        <v>27098</v>
      </c>
      <c r="I4611" s="38" t="s">
        <v>4446</v>
      </c>
      <c r="J4611" s="38" t="s">
        <v>17002</v>
      </c>
      <c r="N4611" s="38" t="s">
        <v>1410</v>
      </c>
      <c r="R4611" s="38" t="s">
        <v>16993</v>
      </c>
      <c r="V4611" s="38" t="s">
        <v>3689</v>
      </c>
      <c r="Y4611" s="38" t="s">
        <v>1335</v>
      </c>
      <c r="AA4611" s="38" t="s">
        <v>1170</v>
      </c>
      <c r="AE4611" s="38" t="s">
        <v>2950</v>
      </c>
      <c r="AG4611" s="38">
        <v>1</v>
      </c>
      <c r="AH4611" s="38" t="s">
        <v>4439</v>
      </c>
      <c r="AI4611" s="38" t="s">
        <v>4440</v>
      </c>
      <c r="AJ4611" s="38" t="s">
        <v>4449</v>
      </c>
      <c r="AK4611" s="38" t="s">
        <v>16999</v>
      </c>
      <c r="AL4611" s="301" t="s">
        <v>16652</v>
      </c>
      <c r="AO4611" s="29" t="s">
        <v>4442</v>
      </c>
      <c r="AR4611" s="29" t="str">
        <f t="shared" si="719"/>
        <v>0</v>
      </c>
      <c r="AS4611" s="29">
        <f t="shared" si="717"/>
        <v>0</v>
      </c>
      <c r="AW4611" s="29" t="str">
        <f t="shared" si="720"/>
        <v/>
      </c>
      <c r="AX4611" s="29" t="str">
        <f t="shared" si="712"/>
        <v/>
      </c>
      <c r="AY4611" s="29" t="str">
        <f t="shared" si="718"/>
        <v>https://media.mediathek-tanz-theater.de/iiif/2/nvt_img-510-002-002.JP2</v>
      </c>
      <c r="AZ4611" s="29" t="str">
        <f t="shared" si="713"/>
        <v>image/jp2</v>
      </c>
      <c r="BA4611" s="29" t="str">
        <f t="shared" si="714"/>
        <v>presentation/iiif</v>
      </c>
      <c r="BB4611" s="29" t="str">
        <f t="shared" si="715"/>
        <v>https://media.mediathek-tanz-theater.de/iiif/2/nvt_img-510-002-002.JP2/full/100,/0/default.jpg</v>
      </c>
      <c r="BC4611" s="29" t="str">
        <f t="shared" si="711"/>
        <v>image/jpeg</v>
      </c>
      <c r="BD4611" s="29" t="str">
        <f t="shared" si="716"/>
        <v>presentation/thumbnail</v>
      </c>
    </row>
    <row r="4612" spans="1:56" ht="25.5">
      <c r="A4612" s="29">
        <v>1</v>
      </c>
      <c r="B4612" s="29">
        <v>0</v>
      </c>
      <c r="C4612" s="38" t="s">
        <v>17009</v>
      </c>
      <c r="D4612" s="38" t="s">
        <v>17010</v>
      </c>
      <c r="F4612" s="38" t="s">
        <v>27098</v>
      </c>
      <c r="I4612" s="38" t="s">
        <v>4438</v>
      </c>
      <c r="J4612" t="s">
        <v>16989</v>
      </c>
      <c r="N4612" s="38" t="s">
        <v>1410</v>
      </c>
      <c r="R4612" s="38" t="s">
        <v>16993</v>
      </c>
      <c r="V4612" s="38" t="s">
        <v>3689</v>
      </c>
      <c r="Y4612" s="38" t="s">
        <v>1335</v>
      </c>
      <c r="AA4612" s="38" t="s">
        <v>1170</v>
      </c>
      <c r="AE4612" s="38" t="s">
        <v>2950</v>
      </c>
      <c r="AG4612" s="38">
        <v>1</v>
      </c>
      <c r="AH4612" s="38" t="s">
        <v>4439</v>
      </c>
      <c r="AI4612" s="38" t="s">
        <v>4440</v>
      </c>
      <c r="AJ4612" s="38" t="s">
        <v>16802</v>
      </c>
      <c r="AL4612" s="301" t="s">
        <v>16652</v>
      </c>
      <c r="AO4612" s="29" t="s">
        <v>4442</v>
      </c>
      <c r="AR4612" s="29" t="str">
        <f t="shared" si="719"/>
        <v>1</v>
      </c>
      <c r="AS4612" s="29">
        <f t="shared" si="717"/>
        <v>0</v>
      </c>
      <c r="AW4612" s="29" t="str">
        <f t="shared" si="720"/>
        <v/>
      </c>
      <c r="AX4612" s="29" t="str">
        <f t="shared" si="712"/>
        <v/>
      </c>
      <c r="AY4612" s="29" t="str">
        <f t="shared" si="718"/>
        <v>https://media.mediathek-tanz-theater.de/iiif/2/nvt_img-510-003.JP2</v>
      </c>
      <c r="AZ4612" s="29" t="str">
        <f t="shared" si="713"/>
        <v>image/jp2</v>
      </c>
      <c r="BA4612" s="29" t="str">
        <f t="shared" si="714"/>
        <v>presentation/iiif</v>
      </c>
      <c r="BB4612" s="29" t="str">
        <f t="shared" si="715"/>
        <v>https://media.mediathek-tanz-theater.de/iiif/2/nvt_img-510-003.JP2/full/100,/0/default.jpg</v>
      </c>
      <c r="BC4612" s="29" t="str">
        <f t="shared" ref="BC4612:BC4675" si="721">IF(NOT(BB4612=""),"image/jpeg","")</f>
        <v>image/jpeg</v>
      </c>
      <c r="BD4612" s="29" t="str">
        <f t="shared" si="716"/>
        <v>presentation/thumbnail</v>
      </c>
    </row>
    <row r="4613" spans="1:56" ht="25.5">
      <c r="A4613" s="29">
        <v>1</v>
      </c>
      <c r="B4613" s="29">
        <v>0</v>
      </c>
      <c r="C4613" s="38" t="s">
        <v>17011</v>
      </c>
      <c r="D4613" s="38" t="s">
        <v>17012</v>
      </c>
      <c r="F4613" s="38" t="s">
        <v>27098</v>
      </c>
      <c r="I4613" s="38" t="s">
        <v>4446</v>
      </c>
      <c r="J4613" s="38" t="s">
        <v>17009</v>
      </c>
      <c r="N4613" s="38" t="s">
        <v>1410</v>
      </c>
      <c r="R4613" s="38" t="s">
        <v>16993</v>
      </c>
      <c r="V4613" s="38" t="s">
        <v>3689</v>
      </c>
      <c r="Y4613" s="38" t="s">
        <v>1335</v>
      </c>
      <c r="AA4613" s="38" t="s">
        <v>1170</v>
      </c>
      <c r="AE4613" s="38" t="s">
        <v>2950</v>
      </c>
      <c r="AG4613" s="38">
        <v>1</v>
      </c>
      <c r="AH4613" s="38" t="s">
        <v>4439</v>
      </c>
      <c r="AI4613" s="38" t="s">
        <v>4440</v>
      </c>
      <c r="AJ4613" s="38" t="s">
        <v>4449</v>
      </c>
      <c r="AK4613" s="38" t="s">
        <v>16999</v>
      </c>
      <c r="AL4613" s="301" t="s">
        <v>16652</v>
      </c>
      <c r="AO4613" s="29" t="s">
        <v>4442</v>
      </c>
      <c r="AR4613" s="29" t="str">
        <f t="shared" si="719"/>
        <v>0</v>
      </c>
      <c r="AS4613" s="29">
        <f t="shared" si="717"/>
        <v>0</v>
      </c>
      <c r="AW4613" s="29" t="str">
        <f t="shared" si="720"/>
        <v/>
      </c>
      <c r="AX4613" s="29" t="str">
        <f t="shared" ref="AX4613:AX4676" si="722">IF(NOT(AV4613=""),"archival/master","")</f>
        <v/>
      </c>
      <c r="AY4613" s="29" t="str">
        <f t="shared" si="718"/>
        <v>https://media.mediathek-tanz-theater.de/iiif/2/nvt_img-510-003-001.JP2</v>
      </c>
      <c r="AZ4613" s="29" t="str">
        <f t="shared" ref="AZ4613:AZ4676" si="723">IF(NOT(AY4613=""),"image/jp2","")</f>
        <v>image/jp2</v>
      </c>
      <c r="BA4613" s="29" t="str">
        <f t="shared" ref="BA4613:BA4676" si="724">IF(NOT(AY4613=""),"presentation/iiif","")</f>
        <v>presentation/iiif</v>
      </c>
      <c r="BB4613" s="29" t="str">
        <f t="shared" ref="BB4613:BB4676" si="725">"https://media.mediathek-tanz-theater.de/iiif/2/nvt_"&amp;C4613&amp;".JP2/full/100,/0/default.jpg"</f>
        <v>https://media.mediathek-tanz-theater.de/iiif/2/nvt_img-510-003-001.JP2/full/100,/0/default.jpg</v>
      </c>
      <c r="BC4613" s="29" t="str">
        <f t="shared" si="721"/>
        <v>image/jpeg</v>
      </c>
      <c r="BD4613" s="29" t="str">
        <f t="shared" ref="BD4613:BD4676" si="726">IF(NOT(BB4613=""),"presentation/thumbnail","")</f>
        <v>presentation/thumbnail</v>
      </c>
    </row>
    <row r="4614" spans="1:56" ht="25.5">
      <c r="A4614" s="29">
        <v>1</v>
      </c>
      <c r="B4614" s="29">
        <v>0</v>
      </c>
      <c r="C4614" s="38" t="s">
        <v>17013</v>
      </c>
      <c r="D4614" s="38" t="s">
        <v>17014</v>
      </c>
      <c r="F4614" s="38" t="s">
        <v>27098</v>
      </c>
      <c r="I4614" s="38" t="s">
        <v>4446</v>
      </c>
      <c r="J4614" s="38" t="s">
        <v>17009</v>
      </c>
      <c r="N4614" s="38" t="s">
        <v>1410</v>
      </c>
      <c r="R4614" s="38" t="s">
        <v>16993</v>
      </c>
      <c r="V4614" s="38" t="s">
        <v>3689</v>
      </c>
      <c r="Y4614" s="38" t="s">
        <v>1335</v>
      </c>
      <c r="AA4614" s="38" t="s">
        <v>1170</v>
      </c>
      <c r="AE4614" s="38" t="s">
        <v>2950</v>
      </c>
      <c r="AG4614" s="38">
        <v>1</v>
      </c>
      <c r="AH4614" s="38" t="s">
        <v>4439</v>
      </c>
      <c r="AI4614" s="38" t="s">
        <v>4440</v>
      </c>
      <c r="AJ4614" s="38" t="s">
        <v>4449</v>
      </c>
      <c r="AK4614" s="38" t="s">
        <v>16999</v>
      </c>
      <c r="AL4614" s="301" t="s">
        <v>16652</v>
      </c>
      <c r="AO4614" s="29" t="s">
        <v>4442</v>
      </c>
      <c r="AR4614" s="29" t="str">
        <f t="shared" si="719"/>
        <v>0</v>
      </c>
      <c r="AS4614" s="29">
        <f t="shared" ref="AS4614:AS4677" si="727">AT4614</f>
        <v>0</v>
      </c>
      <c r="AW4614" s="29" t="str">
        <f t="shared" si="720"/>
        <v/>
      </c>
      <c r="AX4614" s="29" t="str">
        <f t="shared" si="722"/>
        <v/>
      </c>
      <c r="AY4614" s="29" t="str">
        <f t="shared" ref="AY4614:AY4677" si="728">"https://media.mediathek-tanz-theater.de/iiif/2/nvt_"&amp;C4614&amp;".JP2"</f>
        <v>https://media.mediathek-tanz-theater.de/iiif/2/nvt_img-510-003-002.JP2</v>
      </c>
      <c r="AZ4614" s="29" t="str">
        <f t="shared" si="723"/>
        <v>image/jp2</v>
      </c>
      <c r="BA4614" s="29" t="str">
        <f t="shared" si="724"/>
        <v>presentation/iiif</v>
      </c>
      <c r="BB4614" s="29" t="str">
        <f t="shared" si="725"/>
        <v>https://media.mediathek-tanz-theater.de/iiif/2/nvt_img-510-003-002.JP2/full/100,/0/default.jpg</v>
      </c>
      <c r="BC4614" s="29" t="str">
        <f t="shared" si="721"/>
        <v>image/jpeg</v>
      </c>
      <c r="BD4614" s="29" t="str">
        <f t="shared" si="726"/>
        <v>presentation/thumbnail</v>
      </c>
    </row>
    <row r="4615" spans="1:56" ht="25.5">
      <c r="A4615" s="29">
        <v>1</v>
      </c>
      <c r="B4615" s="29">
        <v>0</v>
      </c>
      <c r="C4615" s="38" t="s">
        <v>17015</v>
      </c>
      <c r="D4615" s="38" t="s">
        <v>17016</v>
      </c>
      <c r="F4615" s="38" t="s">
        <v>27098</v>
      </c>
      <c r="I4615" s="38" t="s">
        <v>4438</v>
      </c>
      <c r="J4615" t="s">
        <v>16989</v>
      </c>
      <c r="N4615" s="38" t="s">
        <v>1410</v>
      </c>
      <c r="R4615" s="38" t="s">
        <v>16993</v>
      </c>
      <c r="V4615" s="38" t="s">
        <v>3689</v>
      </c>
      <c r="Y4615" s="38" t="s">
        <v>1335</v>
      </c>
      <c r="AA4615" s="38" t="s">
        <v>1170</v>
      </c>
      <c r="AE4615" s="38" t="s">
        <v>2950</v>
      </c>
      <c r="AG4615" s="38">
        <v>1</v>
      </c>
      <c r="AH4615" s="38" t="s">
        <v>4439</v>
      </c>
      <c r="AI4615" s="38" t="s">
        <v>4440</v>
      </c>
      <c r="AJ4615" s="38" t="s">
        <v>16610</v>
      </c>
      <c r="AL4615" s="301" t="s">
        <v>16652</v>
      </c>
      <c r="AO4615" s="29" t="s">
        <v>4442</v>
      </c>
      <c r="AR4615" s="29" t="str">
        <f t="shared" ref="AR4615:AR4678" si="729">IF(OR(I4615="Negativmappe",I4615="Negativstreifen",I4615="Diapositivfilm",I4615="Fotomappe;(POSITIVE)",AND(I4615="Kostümfotografie",NOT(AE4615="DT")),AND(I4615="Fotografie",NOT(AE4615="DT")),AND(I4615="Porträtfotografie",NOT(AE4615="DT")),AND(I4615="Fotodokumentation",NOT(AE4615="DT")),AND(I4615="Bühnenbildfotografie",NOT(AE4615="DT"))),"1","0")</f>
        <v>1</v>
      </c>
      <c r="AS4615" s="29">
        <f t="shared" si="727"/>
        <v>0</v>
      </c>
      <c r="AW4615" s="29" t="str">
        <f t="shared" ref="AW4615:AW4678" si="730">IF(NOT(AV4615=""),"image/tiff","")</f>
        <v/>
      </c>
      <c r="AX4615" s="29" t="str">
        <f t="shared" si="722"/>
        <v/>
      </c>
      <c r="AY4615" s="29" t="str">
        <f t="shared" si="728"/>
        <v>https://media.mediathek-tanz-theater.de/iiif/2/nvt_img-510-004.JP2</v>
      </c>
      <c r="AZ4615" s="29" t="str">
        <f t="shared" si="723"/>
        <v>image/jp2</v>
      </c>
      <c r="BA4615" s="29" t="str">
        <f t="shared" si="724"/>
        <v>presentation/iiif</v>
      </c>
      <c r="BB4615" s="29" t="str">
        <f t="shared" si="725"/>
        <v>https://media.mediathek-tanz-theater.de/iiif/2/nvt_img-510-004.JP2/full/100,/0/default.jpg</v>
      </c>
      <c r="BC4615" s="29" t="str">
        <f t="shared" si="721"/>
        <v>image/jpeg</v>
      </c>
      <c r="BD4615" s="29" t="str">
        <f t="shared" si="726"/>
        <v>presentation/thumbnail</v>
      </c>
    </row>
    <row r="4616" spans="1:56" ht="76.5">
      <c r="A4616" s="29">
        <v>1</v>
      </c>
      <c r="B4616" s="29">
        <v>0</v>
      </c>
      <c r="C4616" s="38" t="s">
        <v>17017</v>
      </c>
      <c r="D4616" s="38" t="s">
        <v>17018</v>
      </c>
      <c r="F4616" s="38" t="s">
        <v>27098</v>
      </c>
      <c r="I4616" s="38" t="s">
        <v>4446</v>
      </c>
      <c r="J4616" s="38" t="s">
        <v>17015</v>
      </c>
      <c r="N4616" s="38" t="s">
        <v>1410</v>
      </c>
      <c r="R4616" s="38" t="s">
        <v>16993</v>
      </c>
      <c r="V4616" s="38" t="s">
        <v>3689</v>
      </c>
      <c r="Y4616" s="38" t="s">
        <v>1335</v>
      </c>
      <c r="AA4616" s="38" t="s">
        <v>1170</v>
      </c>
      <c r="AE4616" s="38" t="s">
        <v>2950</v>
      </c>
      <c r="AG4616" s="38">
        <v>1</v>
      </c>
      <c r="AH4616" s="38" t="s">
        <v>4439</v>
      </c>
      <c r="AI4616" s="38" t="s">
        <v>4440</v>
      </c>
      <c r="AJ4616" s="38" t="s">
        <v>4449</v>
      </c>
      <c r="AK4616" s="38" t="s">
        <v>17019</v>
      </c>
      <c r="AL4616" s="301" t="s">
        <v>16652</v>
      </c>
      <c r="AO4616" s="29" t="s">
        <v>4442</v>
      </c>
      <c r="AR4616" s="29" t="str">
        <f t="shared" si="729"/>
        <v>0</v>
      </c>
      <c r="AS4616" s="29">
        <f t="shared" si="727"/>
        <v>0</v>
      </c>
      <c r="AW4616" s="29" t="str">
        <f t="shared" si="730"/>
        <v/>
      </c>
      <c r="AX4616" s="29" t="str">
        <f t="shared" si="722"/>
        <v/>
      </c>
      <c r="AY4616" s="29" t="str">
        <f t="shared" si="728"/>
        <v>https://media.mediathek-tanz-theater.de/iiif/2/nvt_img-510-004-001.JP2</v>
      </c>
      <c r="AZ4616" s="29" t="str">
        <f t="shared" si="723"/>
        <v>image/jp2</v>
      </c>
      <c r="BA4616" s="29" t="str">
        <f t="shared" si="724"/>
        <v>presentation/iiif</v>
      </c>
      <c r="BB4616" s="29" t="str">
        <f t="shared" si="725"/>
        <v>https://media.mediathek-tanz-theater.de/iiif/2/nvt_img-510-004-001.JP2/full/100,/0/default.jpg</v>
      </c>
      <c r="BC4616" s="29" t="str">
        <f t="shared" si="721"/>
        <v>image/jpeg</v>
      </c>
      <c r="BD4616" s="29" t="str">
        <f t="shared" si="726"/>
        <v>presentation/thumbnail</v>
      </c>
    </row>
    <row r="4617" spans="1:56" ht="63.75">
      <c r="A4617" s="29">
        <v>1</v>
      </c>
      <c r="B4617" s="29">
        <v>0</v>
      </c>
      <c r="C4617" s="38" t="s">
        <v>17020</v>
      </c>
      <c r="D4617" s="38" t="s">
        <v>17021</v>
      </c>
      <c r="F4617" s="38" t="s">
        <v>27098</v>
      </c>
      <c r="I4617" s="38" t="s">
        <v>4446</v>
      </c>
      <c r="J4617" s="38" t="s">
        <v>17015</v>
      </c>
      <c r="N4617" s="38" t="s">
        <v>1410</v>
      </c>
      <c r="R4617" s="38" t="s">
        <v>16993</v>
      </c>
      <c r="V4617" s="38" t="s">
        <v>3689</v>
      </c>
      <c r="Y4617" s="38" t="s">
        <v>1335</v>
      </c>
      <c r="AA4617" s="38" t="s">
        <v>1170</v>
      </c>
      <c r="AE4617" s="38" t="s">
        <v>2950</v>
      </c>
      <c r="AG4617" s="38">
        <v>1</v>
      </c>
      <c r="AH4617" s="38" t="s">
        <v>4439</v>
      </c>
      <c r="AI4617" s="38" t="s">
        <v>4440</v>
      </c>
      <c r="AJ4617" s="38" t="s">
        <v>4449</v>
      </c>
      <c r="AK4617" s="38" t="s">
        <v>17022</v>
      </c>
      <c r="AL4617" s="301" t="s">
        <v>16652</v>
      </c>
      <c r="AO4617" s="29" t="s">
        <v>4442</v>
      </c>
      <c r="AR4617" s="29" t="str">
        <f t="shared" si="729"/>
        <v>0</v>
      </c>
      <c r="AS4617" s="29">
        <f t="shared" si="727"/>
        <v>0</v>
      </c>
      <c r="AW4617" s="29" t="str">
        <f t="shared" si="730"/>
        <v/>
      </c>
      <c r="AX4617" s="29" t="str">
        <f t="shared" si="722"/>
        <v/>
      </c>
      <c r="AY4617" s="29" t="str">
        <f t="shared" si="728"/>
        <v>https://media.mediathek-tanz-theater.de/iiif/2/nvt_img-510-004-002.JP2</v>
      </c>
      <c r="AZ4617" s="29" t="str">
        <f t="shared" si="723"/>
        <v>image/jp2</v>
      </c>
      <c r="BA4617" s="29" t="str">
        <f t="shared" si="724"/>
        <v>presentation/iiif</v>
      </c>
      <c r="BB4617" s="29" t="str">
        <f t="shared" si="725"/>
        <v>https://media.mediathek-tanz-theater.de/iiif/2/nvt_img-510-004-002.JP2/full/100,/0/default.jpg</v>
      </c>
      <c r="BC4617" s="29" t="str">
        <f t="shared" si="721"/>
        <v>image/jpeg</v>
      </c>
      <c r="BD4617" s="29" t="str">
        <f t="shared" si="726"/>
        <v>presentation/thumbnail</v>
      </c>
    </row>
    <row r="4618" spans="1:56" ht="63.75">
      <c r="A4618" s="29">
        <v>1</v>
      </c>
      <c r="B4618" s="29">
        <v>0</v>
      </c>
      <c r="C4618" s="38" t="s">
        <v>17023</v>
      </c>
      <c r="D4618" s="38" t="s">
        <v>17024</v>
      </c>
      <c r="F4618" s="38" t="s">
        <v>27098</v>
      </c>
      <c r="I4618" s="38" t="s">
        <v>4446</v>
      </c>
      <c r="J4618" s="38" t="s">
        <v>17015</v>
      </c>
      <c r="N4618" s="38" t="s">
        <v>1410</v>
      </c>
      <c r="R4618" s="38" t="s">
        <v>16993</v>
      </c>
      <c r="V4618" s="38" t="s">
        <v>3689</v>
      </c>
      <c r="Y4618" s="38" t="s">
        <v>1335</v>
      </c>
      <c r="AA4618" s="38" t="s">
        <v>1170</v>
      </c>
      <c r="AE4618" s="38" t="s">
        <v>2950</v>
      </c>
      <c r="AG4618" s="38">
        <v>1</v>
      </c>
      <c r="AH4618" s="38" t="s">
        <v>4439</v>
      </c>
      <c r="AI4618" s="38" t="s">
        <v>4440</v>
      </c>
      <c r="AJ4618" s="38" t="s">
        <v>4449</v>
      </c>
      <c r="AK4618" s="38" t="s">
        <v>17022</v>
      </c>
      <c r="AL4618" s="301" t="s">
        <v>16652</v>
      </c>
      <c r="AO4618" s="29" t="s">
        <v>4442</v>
      </c>
      <c r="AR4618" s="29" t="str">
        <f t="shared" si="729"/>
        <v>0</v>
      </c>
      <c r="AS4618" s="29">
        <f t="shared" si="727"/>
        <v>0</v>
      </c>
      <c r="AW4618" s="29" t="str">
        <f t="shared" si="730"/>
        <v/>
      </c>
      <c r="AX4618" s="29" t="str">
        <f t="shared" si="722"/>
        <v/>
      </c>
      <c r="AY4618" s="29" t="str">
        <f t="shared" si="728"/>
        <v>https://media.mediathek-tanz-theater.de/iiif/2/nvt_img-510-004-003.JP2</v>
      </c>
      <c r="AZ4618" s="29" t="str">
        <f t="shared" si="723"/>
        <v>image/jp2</v>
      </c>
      <c r="BA4618" s="29" t="str">
        <f t="shared" si="724"/>
        <v>presentation/iiif</v>
      </c>
      <c r="BB4618" s="29" t="str">
        <f t="shared" si="725"/>
        <v>https://media.mediathek-tanz-theater.de/iiif/2/nvt_img-510-004-003.JP2/full/100,/0/default.jpg</v>
      </c>
      <c r="BC4618" s="29" t="str">
        <f t="shared" si="721"/>
        <v>image/jpeg</v>
      </c>
      <c r="BD4618" s="29" t="str">
        <f t="shared" si="726"/>
        <v>presentation/thumbnail</v>
      </c>
    </row>
    <row r="4619" spans="1:56" ht="102">
      <c r="A4619" s="29">
        <v>0</v>
      </c>
      <c r="B4619" s="29">
        <v>0</v>
      </c>
      <c r="C4619" t="s">
        <v>17025</v>
      </c>
      <c r="F4619" s="38" t="s">
        <v>27098</v>
      </c>
      <c r="I4619" s="38" t="s">
        <v>4431</v>
      </c>
      <c r="J4619" s="406"/>
      <c r="M4619" s="311"/>
      <c r="U4619"/>
      <c r="AB4619" s="38" t="s">
        <v>17026</v>
      </c>
      <c r="AC4619" s="38" t="s">
        <v>4433</v>
      </c>
      <c r="AE4619" s="38" t="s">
        <v>2950</v>
      </c>
      <c r="AG4619" s="38">
        <v>1</v>
      </c>
      <c r="AJ4619" s="38" t="s">
        <v>5115</v>
      </c>
      <c r="AL4619" s="301" t="s">
        <v>16652</v>
      </c>
      <c r="AR4619" s="29" t="str">
        <f t="shared" si="729"/>
        <v>1</v>
      </c>
      <c r="AS4619" s="29">
        <f t="shared" si="727"/>
        <v>0</v>
      </c>
      <c r="AT4619" s="29">
        <v>0</v>
      </c>
      <c r="AW4619" s="29" t="str">
        <f t="shared" si="730"/>
        <v/>
      </c>
      <c r="AX4619" s="29" t="str">
        <f t="shared" si="722"/>
        <v/>
      </c>
      <c r="AY4619" s="29" t="str">
        <f t="shared" si="728"/>
        <v>https://media.mediathek-tanz-theater.de/iiif/2/nvt_img-511.JP2</v>
      </c>
      <c r="AZ4619" s="29" t="str">
        <f t="shared" si="723"/>
        <v>image/jp2</v>
      </c>
      <c r="BA4619" s="29" t="str">
        <f t="shared" si="724"/>
        <v>presentation/iiif</v>
      </c>
      <c r="BB4619" s="29" t="str">
        <f t="shared" si="725"/>
        <v>https://media.mediathek-tanz-theater.de/iiif/2/nvt_img-511.JP2/full/100,/0/default.jpg</v>
      </c>
      <c r="BC4619" s="29" t="str">
        <f t="shared" si="721"/>
        <v>image/jpeg</v>
      </c>
      <c r="BD4619" s="29" t="str">
        <f t="shared" si="726"/>
        <v>presentation/thumbnail</v>
      </c>
    </row>
    <row r="4620" spans="1:56" ht="25.5">
      <c r="A4620" s="29">
        <v>1</v>
      </c>
      <c r="B4620" s="29">
        <v>0</v>
      </c>
      <c r="C4620" s="38" t="s">
        <v>17027</v>
      </c>
      <c r="D4620" s="38" t="s">
        <v>17028</v>
      </c>
      <c r="F4620" s="38" t="s">
        <v>27098</v>
      </c>
      <c r="I4620" s="38" t="s">
        <v>4438</v>
      </c>
      <c r="J4620" t="s">
        <v>17025</v>
      </c>
      <c r="N4620" s="38" t="s">
        <v>1410</v>
      </c>
      <c r="R4620" s="38" t="s">
        <v>16993</v>
      </c>
      <c r="V4620" s="38" t="s">
        <v>3689</v>
      </c>
      <c r="Y4620" s="38" t="s">
        <v>1335</v>
      </c>
      <c r="AA4620" s="38" t="s">
        <v>1170</v>
      </c>
      <c r="AE4620" s="38" t="s">
        <v>2950</v>
      </c>
      <c r="AG4620" s="38">
        <v>1</v>
      </c>
      <c r="AH4620" s="38" t="s">
        <v>4439</v>
      </c>
      <c r="AI4620" s="38" t="s">
        <v>4440</v>
      </c>
      <c r="AJ4620" s="38" t="s">
        <v>16669</v>
      </c>
      <c r="AL4620" s="301" t="s">
        <v>16652</v>
      </c>
      <c r="AO4620" s="29" t="s">
        <v>4442</v>
      </c>
      <c r="AR4620" s="29" t="str">
        <f t="shared" si="729"/>
        <v>1</v>
      </c>
      <c r="AS4620" s="29">
        <f t="shared" si="727"/>
        <v>0</v>
      </c>
      <c r="AW4620" s="29" t="str">
        <f t="shared" si="730"/>
        <v/>
      </c>
      <c r="AX4620" s="29" t="str">
        <f t="shared" si="722"/>
        <v/>
      </c>
      <c r="AY4620" s="29" t="str">
        <f t="shared" si="728"/>
        <v>https://media.mediathek-tanz-theater.de/iiif/2/nvt_img-511-001.JP2</v>
      </c>
      <c r="AZ4620" s="29" t="str">
        <f t="shared" si="723"/>
        <v>image/jp2</v>
      </c>
      <c r="BA4620" s="29" t="str">
        <f t="shared" si="724"/>
        <v>presentation/iiif</v>
      </c>
      <c r="BB4620" s="29" t="str">
        <f t="shared" si="725"/>
        <v>https://media.mediathek-tanz-theater.de/iiif/2/nvt_img-511-001.JP2/full/100,/0/default.jpg</v>
      </c>
      <c r="BC4620" s="29" t="str">
        <f t="shared" si="721"/>
        <v>image/jpeg</v>
      </c>
      <c r="BD4620" s="29" t="str">
        <f t="shared" si="726"/>
        <v>presentation/thumbnail</v>
      </c>
    </row>
    <row r="4621" spans="1:56" ht="38.25">
      <c r="A4621" s="29">
        <v>1</v>
      </c>
      <c r="B4621" s="29">
        <v>0</v>
      </c>
      <c r="C4621" s="38" t="s">
        <v>17029</v>
      </c>
      <c r="D4621" s="38" t="s">
        <v>17030</v>
      </c>
      <c r="F4621" s="38" t="s">
        <v>27098</v>
      </c>
      <c r="I4621" s="38" t="s">
        <v>4446</v>
      </c>
      <c r="J4621" s="38" t="s">
        <v>17027</v>
      </c>
      <c r="N4621" s="38" t="s">
        <v>1410</v>
      </c>
      <c r="R4621" s="38" t="s">
        <v>16993</v>
      </c>
      <c r="V4621" s="38" t="s">
        <v>3689</v>
      </c>
      <c r="Y4621" s="38" t="s">
        <v>1335</v>
      </c>
      <c r="AA4621" s="38" t="s">
        <v>1170</v>
      </c>
      <c r="AE4621" s="38" t="s">
        <v>2950</v>
      </c>
      <c r="AG4621" s="38">
        <v>1</v>
      </c>
      <c r="AH4621" s="38" t="s">
        <v>4439</v>
      </c>
      <c r="AI4621" s="38" t="s">
        <v>4440</v>
      </c>
      <c r="AJ4621" s="38" t="s">
        <v>4449</v>
      </c>
      <c r="AK4621" s="38" t="s">
        <v>16968</v>
      </c>
      <c r="AL4621" s="301" t="s">
        <v>16652</v>
      </c>
      <c r="AO4621" s="29" t="s">
        <v>4442</v>
      </c>
      <c r="AR4621" s="29" t="str">
        <f t="shared" si="729"/>
        <v>0</v>
      </c>
      <c r="AS4621" s="29">
        <f t="shared" si="727"/>
        <v>0</v>
      </c>
      <c r="AW4621" s="29" t="str">
        <f t="shared" si="730"/>
        <v/>
      </c>
      <c r="AX4621" s="29" t="str">
        <f t="shared" si="722"/>
        <v/>
      </c>
      <c r="AY4621" s="29" t="str">
        <f t="shared" si="728"/>
        <v>https://media.mediathek-tanz-theater.de/iiif/2/nvt_img-511-001-001.JP2</v>
      </c>
      <c r="AZ4621" s="29" t="str">
        <f t="shared" si="723"/>
        <v>image/jp2</v>
      </c>
      <c r="BA4621" s="29" t="str">
        <f t="shared" si="724"/>
        <v>presentation/iiif</v>
      </c>
      <c r="BB4621" s="29" t="str">
        <f t="shared" si="725"/>
        <v>https://media.mediathek-tanz-theater.de/iiif/2/nvt_img-511-001-001.JP2/full/100,/0/default.jpg</v>
      </c>
      <c r="BC4621" s="29" t="str">
        <f t="shared" si="721"/>
        <v>image/jpeg</v>
      </c>
      <c r="BD4621" s="29" t="str">
        <f t="shared" si="726"/>
        <v>presentation/thumbnail</v>
      </c>
    </row>
    <row r="4622" spans="1:56" ht="63.75">
      <c r="A4622" s="29">
        <v>1</v>
      </c>
      <c r="B4622" s="29">
        <v>0</v>
      </c>
      <c r="C4622" s="38" t="s">
        <v>17031</v>
      </c>
      <c r="D4622" s="38" t="s">
        <v>17032</v>
      </c>
      <c r="F4622" s="38" t="s">
        <v>27098</v>
      </c>
      <c r="I4622" s="38" t="s">
        <v>4446</v>
      </c>
      <c r="J4622" s="38" t="s">
        <v>17027</v>
      </c>
      <c r="N4622" s="38" t="s">
        <v>1410</v>
      </c>
      <c r="R4622" s="38" t="s">
        <v>16993</v>
      </c>
      <c r="V4622" s="38" t="s">
        <v>3689</v>
      </c>
      <c r="Y4622" s="38" t="s">
        <v>1335</v>
      </c>
      <c r="AA4622" s="38" t="s">
        <v>1170</v>
      </c>
      <c r="AE4622" s="38" t="s">
        <v>2950</v>
      </c>
      <c r="AG4622" s="38">
        <v>1</v>
      </c>
      <c r="AH4622" s="38" t="s">
        <v>4439</v>
      </c>
      <c r="AI4622" s="38" t="s">
        <v>4440</v>
      </c>
      <c r="AJ4622" s="38" t="s">
        <v>4449</v>
      </c>
      <c r="AK4622" s="38" t="s">
        <v>17033</v>
      </c>
      <c r="AL4622" s="301" t="s">
        <v>16652</v>
      </c>
      <c r="AO4622" s="29" t="s">
        <v>4442</v>
      </c>
      <c r="AR4622" s="29" t="str">
        <f t="shared" si="729"/>
        <v>0</v>
      </c>
      <c r="AS4622" s="29">
        <f t="shared" si="727"/>
        <v>0</v>
      </c>
      <c r="AW4622" s="29" t="str">
        <f t="shared" si="730"/>
        <v/>
      </c>
      <c r="AX4622" s="29" t="str">
        <f t="shared" si="722"/>
        <v/>
      </c>
      <c r="AY4622" s="29" t="str">
        <f t="shared" si="728"/>
        <v>https://media.mediathek-tanz-theater.de/iiif/2/nvt_img-511-001-002.JP2</v>
      </c>
      <c r="AZ4622" s="29" t="str">
        <f t="shared" si="723"/>
        <v>image/jp2</v>
      </c>
      <c r="BA4622" s="29" t="str">
        <f t="shared" si="724"/>
        <v>presentation/iiif</v>
      </c>
      <c r="BB4622" s="29" t="str">
        <f t="shared" si="725"/>
        <v>https://media.mediathek-tanz-theater.de/iiif/2/nvt_img-511-001-002.JP2/full/100,/0/default.jpg</v>
      </c>
      <c r="BC4622" s="29" t="str">
        <f t="shared" si="721"/>
        <v>image/jpeg</v>
      </c>
      <c r="BD4622" s="29" t="str">
        <f t="shared" si="726"/>
        <v>presentation/thumbnail</v>
      </c>
    </row>
    <row r="4623" spans="1:56" ht="63.75">
      <c r="A4623" s="29">
        <v>1</v>
      </c>
      <c r="B4623" s="29">
        <v>0</v>
      </c>
      <c r="C4623" s="38" t="s">
        <v>17034</v>
      </c>
      <c r="D4623" s="38" t="s">
        <v>17035</v>
      </c>
      <c r="F4623" s="38" t="s">
        <v>27098</v>
      </c>
      <c r="I4623" s="38" t="s">
        <v>4446</v>
      </c>
      <c r="J4623" s="38" t="s">
        <v>17027</v>
      </c>
      <c r="N4623" s="38" t="s">
        <v>1410</v>
      </c>
      <c r="R4623" s="38" t="s">
        <v>16993</v>
      </c>
      <c r="V4623" s="38" t="s">
        <v>3689</v>
      </c>
      <c r="Y4623" s="38" t="s">
        <v>1335</v>
      </c>
      <c r="AA4623" s="38" t="s">
        <v>1170</v>
      </c>
      <c r="AE4623" s="38" t="s">
        <v>2950</v>
      </c>
      <c r="AG4623" s="38">
        <v>1</v>
      </c>
      <c r="AH4623" s="38" t="s">
        <v>4439</v>
      </c>
      <c r="AI4623" s="38" t="s">
        <v>4440</v>
      </c>
      <c r="AJ4623" s="38" t="s">
        <v>4449</v>
      </c>
      <c r="AK4623" s="38" t="s">
        <v>17033</v>
      </c>
      <c r="AL4623" s="301" t="s">
        <v>16652</v>
      </c>
      <c r="AO4623" s="29" t="s">
        <v>4442</v>
      </c>
      <c r="AR4623" s="29" t="str">
        <f t="shared" si="729"/>
        <v>0</v>
      </c>
      <c r="AS4623" s="29">
        <f t="shared" si="727"/>
        <v>0</v>
      </c>
      <c r="AW4623" s="29" t="str">
        <f t="shared" si="730"/>
        <v/>
      </c>
      <c r="AX4623" s="29" t="str">
        <f t="shared" si="722"/>
        <v/>
      </c>
      <c r="AY4623" s="29" t="str">
        <f t="shared" si="728"/>
        <v>https://media.mediathek-tanz-theater.de/iiif/2/nvt_img-511-001-003.JP2</v>
      </c>
      <c r="AZ4623" s="29" t="str">
        <f t="shared" si="723"/>
        <v>image/jp2</v>
      </c>
      <c r="BA4623" s="29" t="str">
        <f t="shared" si="724"/>
        <v>presentation/iiif</v>
      </c>
      <c r="BB4623" s="29" t="str">
        <f t="shared" si="725"/>
        <v>https://media.mediathek-tanz-theater.de/iiif/2/nvt_img-511-001-003.JP2/full/100,/0/default.jpg</v>
      </c>
      <c r="BC4623" s="29" t="str">
        <f t="shared" si="721"/>
        <v>image/jpeg</v>
      </c>
      <c r="BD4623" s="29" t="str">
        <f t="shared" si="726"/>
        <v>presentation/thumbnail</v>
      </c>
    </row>
    <row r="4624" spans="1:56" ht="25.5">
      <c r="A4624" s="29">
        <v>1</v>
      </c>
      <c r="B4624" s="29">
        <v>0</v>
      </c>
      <c r="C4624" s="38" t="s">
        <v>17036</v>
      </c>
      <c r="D4624" s="38" t="s">
        <v>17037</v>
      </c>
      <c r="F4624" s="38" t="s">
        <v>27098</v>
      </c>
      <c r="I4624" s="38" t="s">
        <v>4438</v>
      </c>
      <c r="J4624" t="s">
        <v>17025</v>
      </c>
      <c r="N4624" s="38" t="s">
        <v>1410</v>
      </c>
      <c r="R4624" s="38" t="s">
        <v>16993</v>
      </c>
      <c r="V4624" s="38" t="s">
        <v>3689</v>
      </c>
      <c r="Y4624" s="38" t="s">
        <v>1335</v>
      </c>
      <c r="AA4624" s="38" t="s">
        <v>1170</v>
      </c>
      <c r="AE4624" s="38" t="s">
        <v>2950</v>
      </c>
      <c r="AG4624" s="38">
        <v>1</v>
      </c>
      <c r="AH4624" s="38" t="s">
        <v>4439</v>
      </c>
      <c r="AI4624" s="38" t="s">
        <v>4440</v>
      </c>
      <c r="AJ4624" s="38" t="s">
        <v>17038</v>
      </c>
      <c r="AL4624" s="301" t="s">
        <v>16652</v>
      </c>
      <c r="AO4624" s="29" t="s">
        <v>4442</v>
      </c>
      <c r="AR4624" s="29" t="str">
        <f t="shared" si="729"/>
        <v>1</v>
      </c>
      <c r="AS4624" s="29">
        <f t="shared" si="727"/>
        <v>0</v>
      </c>
      <c r="AW4624" s="29" t="str">
        <f t="shared" si="730"/>
        <v/>
      </c>
      <c r="AX4624" s="29" t="str">
        <f t="shared" si="722"/>
        <v/>
      </c>
      <c r="AY4624" s="29" t="str">
        <f t="shared" si="728"/>
        <v>https://media.mediathek-tanz-theater.de/iiif/2/nvt_img-511-002.JP2</v>
      </c>
      <c r="AZ4624" s="29" t="str">
        <f t="shared" si="723"/>
        <v>image/jp2</v>
      </c>
      <c r="BA4624" s="29" t="str">
        <f t="shared" si="724"/>
        <v>presentation/iiif</v>
      </c>
      <c r="BB4624" s="29" t="str">
        <f t="shared" si="725"/>
        <v>https://media.mediathek-tanz-theater.de/iiif/2/nvt_img-511-002.JP2/full/100,/0/default.jpg</v>
      </c>
      <c r="BC4624" s="29" t="str">
        <f t="shared" si="721"/>
        <v>image/jpeg</v>
      </c>
      <c r="BD4624" s="29" t="str">
        <f t="shared" si="726"/>
        <v>presentation/thumbnail</v>
      </c>
    </row>
    <row r="4625" spans="1:56" ht="63.75">
      <c r="A4625" s="29">
        <v>1</v>
      </c>
      <c r="B4625" s="29">
        <v>0</v>
      </c>
      <c r="C4625" s="38" t="s">
        <v>17039</v>
      </c>
      <c r="D4625" s="38" t="s">
        <v>17040</v>
      </c>
      <c r="F4625" s="38" t="s">
        <v>27098</v>
      </c>
      <c r="I4625" s="38" t="s">
        <v>4446</v>
      </c>
      <c r="J4625" s="38" t="s">
        <v>17036</v>
      </c>
      <c r="N4625" s="38" t="s">
        <v>1410</v>
      </c>
      <c r="R4625" s="38" t="s">
        <v>16993</v>
      </c>
      <c r="V4625" s="38" t="s">
        <v>3689</v>
      </c>
      <c r="Y4625" s="38" t="s">
        <v>1335</v>
      </c>
      <c r="AA4625" s="38" t="s">
        <v>1170</v>
      </c>
      <c r="AE4625" s="38" t="s">
        <v>2950</v>
      </c>
      <c r="AG4625" s="38">
        <v>1</v>
      </c>
      <c r="AH4625" s="38" t="s">
        <v>4439</v>
      </c>
      <c r="AI4625" s="38" t="s">
        <v>4440</v>
      </c>
      <c r="AJ4625" s="38" t="s">
        <v>4449</v>
      </c>
      <c r="AK4625" s="38" t="s">
        <v>17033</v>
      </c>
      <c r="AL4625" s="301" t="s">
        <v>16652</v>
      </c>
      <c r="AO4625" s="29" t="s">
        <v>4442</v>
      </c>
      <c r="AR4625" s="29" t="str">
        <f t="shared" si="729"/>
        <v>0</v>
      </c>
      <c r="AS4625" s="29">
        <f t="shared" si="727"/>
        <v>0</v>
      </c>
      <c r="AW4625" s="29" t="str">
        <f t="shared" si="730"/>
        <v/>
      </c>
      <c r="AX4625" s="29" t="str">
        <f t="shared" si="722"/>
        <v/>
      </c>
      <c r="AY4625" s="29" t="str">
        <f t="shared" si="728"/>
        <v>https://media.mediathek-tanz-theater.de/iiif/2/nvt_img-511-002-001.JP2</v>
      </c>
      <c r="AZ4625" s="29" t="str">
        <f t="shared" si="723"/>
        <v>image/jp2</v>
      </c>
      <c r="BA4625" s="29" t="str">
        <f t="shared" si="724"/>
        <v>presentation/iiif</v>
      </c>
      <c r="BB4625" s="29" t="str">
        <f t="shared" si="725"/>
        <v>https://media.mediathek-tanz-theater.de/iiif/2/nvt_img-511-002-001.JP2/full/100,/0/default.jpg</v>
      </c>
      <c r="BC4625" s="29" t="str">
        <f t="shared" si="721"/>
        <v>image/jpeg</v>
      </c>
      <c r="BD4625" s="29" t="str">
        <f t="shared" si="726"/>
        <v>presentation/thumbnail</v>
      </c>
    </row>
    <row r="4626" spans="1:56" ht="63.75">
      <c r="A4626" s="29">
        <v>1</v>
      </c>
      <c r="B4626" s="29">
        <v>0</v>
      </c>
      <c r="C4626" s="38" t="s">
        <v>17041</v>
      </c>
      <c r="D4626" s="38" t="s">
        <v>17042</v>
      </c>
      <c r="F4626" s="38" t="s">
        <v>27098</v>
      </c>
      <c r="I4626" s="38" t="s">
        <v>4446</v>
      </c>
      <c r="J4626" s="38" t="s">
        <v>17036</v>
      </c>
      <c r="N4626" s="38" t="s">
        <v>1410</v>
      </c>
      <c r="R4626" s="38" t="s">
        <v>16993</v>
      </c>
      <c r="V4626" s="38" t="s">
        <v>3689</v>
      </c>
      <c r="Y4626" s="38" t="s">
        <v>1335</v>
      </c>
      <c r="AA4626" s="38" t="s">
        <v>1170</v>
      </c>
      <c r="AE4626" s="38" t="s">
        <v>2950</v>
      </c>
      <c r="AG4626" s="38">
        <v>1</v>
      </c>
      <c r="AH4626" s="38" t="s">
        <v>4439</v>
      </c>
      <c r="AI4626" s="38" t="s">
        <v>4440</v>
      </c>
      <c r="AJ4626" s="38" t="s">
        <v>4449</v>
      </c>
      <c r="AK4626" s="38" t="s">
        <v>17033</v>
      </c>
      <c r="AL4626" s="301" t="s">
        <v>16652</v>
      </c>
      <c r="AO4626" s="29" t="s">
        <v>4442</v>
      </c>
      <c r="AR4626" s="29" t="str">
        <f t="shared" si="729"/>
        <v>0</v>
      </c>
      <c r="AS4626" s="29">
        <f t="shared" si="727"/>
        <v>0</v>
      </c>
      <c r="AW4626" s="29" t="str">
        <f t="shared" si="730"/>
        <v/>
      </c>
      <c r="AX4626" s="29" t="str">
        <f t="shared" si="722"/>
        <v/>
      </c>
      <c r="AY4626" s="29" t="str">
        <f t="shared" si="728"/>
        <v>https://media.mediathek-tanz-theater.de/iiif/2/nvt_img-511-002-002.JP2</v>
      </c>
      <c r="AZ4626" s="29" t="str">
        <f t="shared" si="723"/>
        <v>image/jp2</v>
      </c>
      <c r="BA4626" s="29" t="str">
        <f t="shared" si="724"/>
        <v>presentation/iiif</v>
      </c>
      <c r="BB4626" s="29" t="str">
        <f t="shared" si="725"/>
        <v>https://media.mediathek-tanz-theater.de/iiif/2/nvt_img-511-002-002.JP2/full/100,/0/default.jpg</v>
      </c>
      <c r="BC4626" s="29" t="str">
        <f t="shared" si="721"/>
        <v>image/jpeg</v>
      </c>
      <c r="BD4626" s="29" t="str">
        <f t="shared" si="726"/>
        <v>presentation/thumbnail</v>
      </c>
    </row>
    <row r="4627" spans="1:56" ht="25.5">
      <c r="A4627" s="29">
        <v>1</v>
      </c>
      <c r="B4627" s="29">
        <v>0</v>
      </c>
      <c r="C4627" s="38" t="s">
        <v>17043</v>
      </c>
      <c r="D4627" s="38" t="s">
        <v>17044</v>
      </c>
      <c r="F4627" s="38" t="s">
        <v>27098</v>
      </c>
      <c r="I4627" s="38" t="s">
        <v>4438</v>
      </c>
      <c r="J4627" t="s">
        <v>17025</v>
      </c>
      <c r="N4627" s="38" t="s">
        <v>1410</v>
      </c>
      <c r="R4627" s="38" t="s">
        <v>16993</v>
      </c>
      <c r="V4627" s="38" t="s">
        <v>3689</v>
      </c>
      <c r="Y4627" s="38" t="s">
        <v>1335</v>
      </c>
      <c r="AA4627" s="38" t="s">
        <v>1170</v>
      </c>
      <c r="AE4627" s="38" t="s">
        <v>2950</v>
      </c>
      <c r="AG4627" s="38">
        <v>1</v>
      </c>
      <c r="AH4627" s="38" t="s">
        <v>4439</v>
      </c>
      <c r="AI4627" s="38" t="s">
        <v>4440</v>
      </c>
      <c r="AJ4627" s="38" t="s">
        <v>16633</v>
      </c>
      <c r="AL4627" s="301" t="s">
        <v>16652</v>
      </c>
      <c r="AO4627" s="29" t="s">
        <v>4442</v>
      </c>
      <c r="AR4627" s="29" t="str">
        <f t="shared" si="729"/>
        <v>1</v>
      </c>
      <c r="AS4627" s="29">
        <f t="shared" si="727"/>
        <v>0</v>
      </c>
      <c r="AW4627" s="29" t="str">
        <f t="shared" si="730"/>
        <v/>
      </c>
      <c r="AX4627" s="29" t="str">
        <f t="shared" si="722"/>
        <v/>
      </c>
      <c r="AY4627" s="29" t="str">
        <f t="shared" si="728"/>
        <v>https://media.mediathek-tanz-theater.de/iiif/2/nvt_img-511-003.JP2</v>
      </c>
      <c r="AZ4627" s="29" t="str">
        <f t="shared" si="723"/>
        <v>image/jp2</v>
      </c>
      <c r="BA4627" s="29" t="str">
        <f t="shared" si="724"/>
        <v>presentation/iiif</v>
      </c>
      <c r="BB4627" s="29" t="str">
        <f t="shared" si="725"/>
        <v>https://media.mediathek-tanz-theater.de/iiif/2/nvt_img-511-003.JP2/full/100,/0/default.jpg</v>
      </c>
      <c r="BC4627" s="29" t="str">
        <f t="shared" si="721"/>
        <v>image/jpeg</v>
      </c>
      <c r="BD4627" s="29" t="str">
        <f t="shared" si="726"/>
        <v>presentation/thumbnail</v>
      </c>
    </row>
    <row r="4628" spans="1:56" ht="25.5">
      <c r="A4628" s="29">
        <v>1</v>
      </c>
      <c r="B4628" s="29">
        <v>0</v>
      </c>
      <c r="C4628" s="38" t="s">
        <v>17045</v>
      </c>
      <c r="D4628" s="38" t="s">
        <v>17046</v>
      </c>
      <c r="F4628" s="38" t="s">
        <v>27098</v>
      </c>
      <c r="I4628" s="38" t="s">
        <v>4446</v>
      </c>
      <c r="J4628" s="38" t="s">
        <v>17043</v>
      </c>
      <c r="N4628" s="38" t="s">
        <v>1410</v>
      </c>
      <c r="R4628" s="38" t="s">
        <v>16993</v>
      </c>
      <c r="V4628" s="38" t="s">
        <v>3689</v>
      </c>
      <c r="Y4628" s="38" t="s">
        <v>1335</v>
      </c>
      <c r="AA4628" s="38" t="s">
        <v>1170</v>
      </c>
      <c r="AE4628" s="38" t="s">
        <v>2950</v>
      </c>
      <c r="AG4628" s="38">
        <v>1</v>
      </c>
      <c r="AH4628" s="38" t="s">
        <v>4439</v>
      </c>
      <c r="AI4628" s="38" t="s">
        <v>4440</v>
      </c>
      <c r="AJ4628" s="38" t="s">
        <v>4449</v>
      </c>
      <c r="AK4628" s="38" t="s">
        <v>16999</v>
      </c>
      <c r="AL4628" s="301" t="s">
        <v>16652</v>
      </c>
      <c r="AO4628" s="29" t="s">
        <v>4442</v>
      </c>
      <c r="AR4628" s="29" t="str">
        <f t="shared" si="729"/>
        <v>0</v>
      </c>
      <c r="AS4628" s="29">
        <f t="shared" si="727"/>
        <v>0</v>
      </c>
      <c r="AW4628" s="29" t="str">
        <f t="shared" si="730"/>
        <v/>
      </c>
      <c r="AX4628" s="29" t="str">
        <f t="shared" si="722"/>
        <v/>
      </c>
      <c r="AY4628" s="29" t="str">
        <f t="shared" si="728"/>
        <v>https://media.mediathek-tanz-theater.de/iiif/2/nvt_img-511-003-001.JP2</v>
      </c>
      <c r="AZ4628" s="29" t="str">
        <f t="shared" si="723"/>
        <v>image/jp2</v>
      </c>
      <c r="BA4628" s="29" t="str">
        <f t="shared" si="724"/>
        <v>presentation/iiif</v>
      </c>
      <c r="BB4628" s="29" t="str">
        <f t="shared" si="725"/>
        <v>https://media.mediathek-tanz-theater.de/iiif/2/nvt_img-511-003-001.JP2/full/100,/0/default.jpg</v>
      </c>
      <c r="BC4628" s="29" t="str">
        <f t="shared" si="721"/>
        <v>image/jpeg</v>
      </c>
      <c r="BD4628" s="29" t="str">
        <f t="shared" si="726"/>
        <v>presentation/thumbnail</v>
      </c>
    </row>
    <row r="4629" spans="1:56" ht="25.5">
      <c r="A4629" s="29">
        <v>1</v>
      </c>
      <c r="B4629" s="29">
        <v>0</v>
      </c>
      <c r="C4629" s="38" t="s">
        <v>17047</v>
      </c>
      <c r="D4629" s="38" t="s">
        <v>17048</v>
      </c>
      <c r="F4629" s="38" t="s">
        <v>27098</v>
      </c>
      <c r="I4629" s="38" t="s">
        <v>4446</v>
      </c>
      <c r="J4629" s="38" t="s">
        <v>17043</v>
      </c>
      <c r="N4629" s="38" t="s">
        <v>1410</v>
      </c>
      <c r="R4629" s="38" t="s">
        <v>16993</v>
      </c>
      <c r="V4629" s="38" t="s">
        <v>3689</v>
      </c>
      <c r="Y4629" s="38" t="s">
        <v>1335</v>
      </c>
      <c r="AA4629" s="38" t="s">
        <v>1170</v>
      </c>
      <c r="AE4629" s="38" t="s">
        <v>2950</v>
      </c>
      <c r="AG4629" s="38">
        <v>1</v>
      </c>
      <c r="AH4629" s="38" t="s">
        <v>4439</v>
      </c>
      <c r="AI4629" s="38" t="s">
        <v>4440</v>
      </c>
      <c r="AJ4629" s="38" t="s">
        <v>4449</v>
      </c>
      <c r="AK4629" s="38" t="s">
        <v>16999</v>
      </c>
      <c r="AL4629" s="301" t="s">
        <v>16652</v>
      </c>
      <c r="AO4629" s="29" t="s">
        <v>4442</v>
      </c>
      <c r="AR4629" s="29" t="str">
        <f t="shared" si="729"/>
        <v>0</v>
      </c>
      <c r="AS4629" s="29">
        <f t="shared" si="727"/>
        <v>0</v>
      </c>
      <c r="AW4629" s="29" t="str">
        <f t="shared" si="730"/>
        <v/>
      </c>
      <c r="AX4629" s="29" t="str">
        <f t="shared" si="722"/>
        <v/>
      </c>
      <c r="AY4629" s="29" t="str">
        <f t="shared" si="728"/>
        <v>https://media.mediathek-tanz-theater.de/iiif/2/nvt_img-511-003-002.JP2</v>
      </c>
      <c r="AZ4629" s="29" t="str">
        <f t="shared" si="723"/>
        <v>image/jp2</v>
      </c>
      <c r="BA4629" s="29" t="str">
        <f t="shared" si="724"/>
        <v>presentation/iiif</v>
      </c>
      <c r="BB4629" s="29" t="str">
        <f t="shared" si="725"/>
        <v>https://media.mediathek-tanz-theater.de/iiif/2/nvt_img-511-003-002.JP2/full/100,/0/default.jpg</v>
      </c>
      <c r="BC4629" s="29" t="str">
        <f t="shared" si="721"/>
        <v>image/jpeg</v>
      </c>
      <c r="BD4629" s="29" t="str">
        <f t="shared" si="726"/>
        <v>presentation/thumbnail</v>
      </c>
    </row>
    <row r="4630" spans="1:56" ht="25.5">
      <c r="A4630" s="29">
        <v>1</v>
      </c>
      <c r="B4630" s="29">
        <v>0</v>
      </c>
      <c r="C4630" s="38" t="s">
        <v>17049</v>
      </c>
      <c r="D4630" s="38" t="s">
        <v>17050</v>
      </c>
      <c r="F4630" s="38" t="s">
        <v>27098</v>
      </c>
      <c r="I4630" s="38" t="s">
        <v>4438</v>
      </c>
      <c r="J4630" t="s">
        <v>17025</v>
      </c>
      <c r="N4630" s="38" t="s">
        <v>1410</v>
      </c>
      <c r="R4630" s="38" t="s">
        <v>16993</v>
      </c>
      <c r="V4630" s="38" t="s">
        <v>3689</v>
      </c>
      <c r="Y4630" s="38" t="s">
        <v>1335</v>
      </c>
      <c r="AA4630" s="38" t="s">
        <v>1170</v>
      </c>
      <c r="AE4630" s="38" t="s">
        <v>2950</v>
      </c>
      <c r="AG4630" s="38">
        <v>1</v>
      </c>
      <c r="AH4630" s="38" t="s">
        <v>4439</v>
      </c>
      <c r="AI4630" s="38" t="s">
        <v>4440</v>
      </c>
      <c r="AJ4630" s="38" t="s">
        <v>16333</v>
      </c>
      <c r="AL4630" s="301" t="s">
        <v>16652</v>
      </c>
      <c r="AO4630" s="29" t="s">
        <v>4442</v>
      </c>
      <c r="AR4630" s="29" t="str">
        <f t="shared" si="729"/>
        <v>1</v>
      </c>
      <c r="AS4630" s="29">
        <f t="shared" si="727"/>
        <v>0</v>
      </c>
      <c r="AW4630" s="29" t="str">
        <f t="shared" si="730"/>
        <v/>
      </c>
      <c r="AX4630" s="29" t="str">
        <f t="shared" si="722"/>
        <v/>
      </c>
      <c r="AY4630" s="29" t="str">
        <f t="shared" si="728"/>
        <v>https://media.mediathek-tanz-theater.de/iiif/2/nvt_img-511-004.JP2</v>
      </c>
      <c r="AZ4630" s="29" t="str">
        <f t="shared" si="723"/>
        <v>image/jp2</v>
      </c>
      <c r="BA4630" s="29" t="str">
        <f t="shared" si="724"/>
        <v>presentation/iiif</v>
      </c>
      <c r="BB4630" s="29" t="str">
        <f t="shared" si="725"/>
        <v>https://media.mediathek-tanz-theater.de/iiif/2/nvt_img-511-004.JP2/full/100,/0/default.jpg</v>
      </c>
      <c r="BC4630" s="29" t="str">
        <f t="shared" si="721"/>
        <v>image/jpeg</v>
      </c>
      <c r="BD4630" s="29" t="str">
        <f t="shared" si="726"/>
        <v>presentation/thumbnail</v>
      </c>
    </row>
    <row r="4631" spans="1:56" ht="25.5">
      <c r="A4631" s="29">
        <v>1</v>
      </c>
      <c r="B4631" s="29">
        <v>0</v>
      </c>
      <c r="C4631" s="38" t="s">
        <v>17051</v>
      </c>
      <c r="D4631" s="38" t="s">
        <v>17052</v>
      </c>
      <c r="F4631" s="38" t="s">
        <v>27098</v>
      </c>
      <c r="I4631" s="38" t="s">
        <v>4446</v>
      </c>
      <c r="J4631" s="38" t="s">
        <v>17049</v>
      </c>
      <c r="N4631" s="38" t="s">
        <v>1410</v>
      </c>
      <c r="R4631" s="38" t="s">
        <v>16993</v>
      </c>
      <c r="V4631" s="38" t="s">
        <v>3689</v>
      </c>
      <c r="Y4631" s="38" t="s">
        <v>1335</v>
      </c>
      <c r="AA4631" s="38" t="s">
        <v>1170</v>
      </c>
      <c r="AE4631" s="38" t="s">
        <v>2950</v>
      </c>
      <c r="AG4631" s="38">
        <v>1</v>
      </c>
      <c r="AH4631" s="38" t="s">
        <v>4439</v>
      </c>
      <c r="AI4631" s="38" t="s">
        <v>4440</v>
      </c>
      <c r="AJ4631" s="38" t="s">
        <v>4449</v>
      </c>
      <c r="AK4631" s="38" t="s">
        <v>16999</v>
      </c>
      <c r="AL4631" s="301" t="s">
        <v>16652</v>
      </c>
      <c r="AO4631" s="29" t="s">
        <v>4442</v>
      </c>
      <c r="AR4631" s="29" t="str">
        <f t="shared" si="729"/>
        <v>0</v>
      </c>
      <c r="AS4631" s="29">
        <f t="shared" si="727"/>
        <v>0</v>
      </c>
      <c r="AW4631" s="29" t="str">
        <f t="shared" si="730"/>
        <v/>
      </c>
      <c r="AX4631" s="29" t="str">
        <f t="shared" si="722"/>
        <v/>
      </c>
      <c r="AY4631" s="29" t="str">
        <f t="shared" si="728"/>
        <v>https://media.mediathek-tanz-theater.de/iiif/2/nvt_img-511-004-001.JP2</v>
      </c>
      <c r="AZ4631" s="29" t="str">
        <f t="shared" si="723"/>
        <v>image/jp2</v>
      </c>
      <c r="BA4631" s="29" t="str">
        <f t="shared" si="724"/>
        <v>presentation/iiif</v>
      </c>
      <c r="BB4631" s="29" t="str">
        <f t="shared" si="725"/>
        <v>https://media.mediathek-tanz-theater.de/iiif/2/nvt_img-511-004-001.JP2/full/100,/0/default.jpg</v>
      </c>
      <c r="BC4631" s="29" t="str">
        <f t="shared" si="721"/>
        <v>image/jpeg</v>
      </c>
      <c r="BD4631" s="29" t="str">
        <f t="shared" si="726"/>
        <v>presentation/thumbnail</v>
      </c>
    </row>
    <row r="4632" spans="1:56" ht="38.25">
      <c r="A4632" s="29">
        <v>1</v>
      </c>
      <c r="B4632" s="29">
        <v>0</v>
      </c>
      <c r="C4632" s="38" t="s">
        <v>17053</v>
      </c>
      <c r="D4632" s="38" t="s">
        <v>17054</v>
      </c>
      <c r="F4632" s="38" t="s">
        <v>27098</v>
      </c>
      <c r="I4632" s="38" t="s">
        <v>4446</v>
      </c>
      <c r="J4632" s="38" t="s">
        <v>17049</v>
      </c>
      <c r="N4632" s="38" t="s">
        <v>1410</v>
      </c>
      <c r="R4632" s="38" t="s">
        <v>16993</v>
      </c>
      <c r="V4632" s="38" t="s">
        <v>3689</v>
      </c>
      <c r="Y4632" s="38" t="s">
        <v>1335</v>
      </c>
      <c r="AA4632" s="38" t="s">
        <v>1170</v>
      </c>
      <c r="AE4632" s="38" t="s">
        <v>2950</v>
      </c>
      <c r="AG4632" s="38">
        <v>1</v>
      </c>
      <c r="AH4632" s="38" t="s">
        <v>4439</v>
      </c>
      <c r="AI4632" s="38" t="s">
        <v>4440</v>
      </c>
      <c r="AJ4632" s="38" t="s">
        <v>4449</v>
      </c>
      <c r="AK4632" s="38" t="s">
        <v>17055</v>
      </c>
      <c r="AL4632" s="301" t="s">
        <v>16652</v>
      </c>
      <c r="AO4632" s="29" t="s">
        <v>4442</v>
      </c>
      <c r="AR4632" s="29" t="str">
        <f t="shared" si="729"/>
        <v>0</v>
      </c>
      <c r="AS4632" s="29">
        <f t="shared" si="727"/>
        <v>0</v>
      </c>
      <c r="AW4632" s="29" t="str">
        <f t="shared" si="730"/>
        <v/>
      </c>
      <c r="AX4632" s="29" t="str">
        <f t="shared" si="722"/>
        <v/>
      </c>
      <c r="AY4632" s="29" t="str">
        <f t="shared" si="728"/>
        <v>https://media.mediathek-tanz-theater.de/iiif/2/nvt_img-511-004-002.JP2</v>
      </c>
      <c r="AZ4632" s="29" t="str">
        <f t="shared" si="723"/>
        <v>image/jp2</v>
      </c>
      <c r="BA4632" s="29" t="str">
        <f t="shared" si="724"/>
        <v>presentation/iiif</v>
      </c>
      <c r="BB4632" s="29" t="str">
        <f t="shared" si="725"/>
        <v>https://media.mediathek-tanz-theater.de/iiif/2/nvt_img-511-004-002.JP2/full/100,/0/default.jpg</v>
      </c>
      <c r="BC4632" s="29" t="str">
        <f t="shared" si="721"/>
        <v>image/jpeg</v>
      </c>
      <c r="BD4632" s="29" t="str">
        <f t="shared" si="726"/>
        <v>presentation/thumbnail</v>
      </c>
    </row>
    <row r="4633" spans="1:56" ht="63.75">
      <c r="A4633" s="29">
        <v>1</v>
      </c>
      <c r="B4633" s="29">
        <v>0</v>
      </c>
      <c r="C4633" s="38" t="s">
        <v>17056</v>
      </c>
      <c r="D4633" s="38" t="s">
        <v>17057</v>
      </c>
      <c r="F4633" s="38" t="s">
        <v>27098</v>
      </c>
      <c r="I4633" s="38" t="s">
        <v>4446</v>
      </c>
      <c r="J4633" s="38" t="s">
        <v>17049</v>
      </c>
      <c r="N4633" s="38" t="s">
        <v>1410</v>
      </c>
      <c r="R4633" s="38" t="s">
        <v>16993</v>
      </c>
      <c r="V4633" s="38" t="s">
        <v>3689</v>
      </c>
      <c r="Y4633" s="38" t="s">
        <v>1335</v>
      </c>
      <c r="AA4633" s="38" t="s">
        <v>1170</v>
      </c>
      <c r="AE4633" s="38" t="s">
        <v>2950</v>
      </c>
      <c r="AG4633" s="38">
        <v>1</v>
      </c>
      <c r="AH4633" s="38" t="s">
        <v>4439</v>
      </c>
      <c r="AI4633" s="38" t="s">
        <v>4440</v>
      </c>
      <c r="AJ4633" s="38" t="s">
        <v>4449</v>
      </c>
      <c r="AK4633" s="38" t="s">
        <v>17033</v>
      </c>
      <c r="AL4633" s="301" t="s">
        <v>16652</v>
      </c>
      <c r="AO4633" s="29" t="s">
        <v>4442</v>
      </c>
      <c r="AR4633" s="29" t="str">
        <f t="shared" si="729"/>
        <v>0</v>
      </c>
      <c r="AS4633" s="29">
        <f t="shared" si="727"/>
        <v>0</v>
      </c>
      <c r="AW4633" s="29" t="str">
        <f t="shared" si="730"/>
        <v/>
      </c>
      <c r="AX4633" s="29" t="str">
        <f t="shared" si="722"/>
        <v/>
      </c>
      <c r="AY4633" s="29" t="str">
        <f t="shared" si="728"/>
        <v>https://media.mediathek-tanz-theater.de/iiif/2/nvt_img-511-004-003.JP2</v>
      </c>
      <c r="AZ4633" s="29" t="str">
        <f t="shared" si="723"/>
        <v>image/jp2</v>
      </c>
      <c r="BA4633" s="29" t="str">
        <f t="shared" si="724"/>
        <v>presentation/iiif</v>
      </c>
      <c r="BB4633" s="29" t="str">
        <f t="shared" si="725"/>
        <v>https://media.mediathek-tanz-theater.de/iiif/2/nvt_img-511-004-003.JP2/full/100,/0/default.jpg</v>
      </c>
      <c r="BC4633" s="29" t="str">
        <f t="shared" si="721"/>
        <v>image/jpeg</v>
      </c>
      <c r="BD4633" s="29" t="str">
        <f t="shared" si="726"/>
        <v>presentation/thumbnail</v>
      </c>
    </row>
    <row r="4634" spans="1:56" ht="102">
      <c r="A4634" s="29">
        <v>0</v>
      </c>
      <c r="B4634" s="29">
        <v>0</v>
      </c>
      <c r="C4634" t="s">
        <v>17058</v>
      </c>
      <c r="F4634" s="38" t="s">
        <v>27098</v>
      </c>
      <c r="I4634" s="38" t="s">
        <v>4431</v>
      </c>
      <c r="J4634" s="406"/>
      <c r="M4634" s="311"/>
      <c r="U4634"/>
      <c r="AB4634" s="38" t="s">
        <v>17059</v>
      </c>
      <c r="AC4634" s="38" t="s">
        <v>4433</v>
      </c>
      <c r="AE4634" s="38" t="s">
        <v>2950</v>
      </c>
      <c r="AG4634" s="38">
        <v>1</v>
      </c>
      <c r="AJ4634" s="38" t="s">
        <v>5115</v>
      </c>
      <c r="AL4634" s="301" t="s">
        <v>17060</v>
      </c>
      <c r="AR4634" s="29" t="str">
        <f t="shared" si="729"/>
        <v>1</v>
      </c>
      <c r="AS4634" s="29">
        <f t="shared" si="727"/>
        <v>0</v>
      </c>
      <c r="AT4634" s="29">
        <v>0</v>
      </c>
      <c r="AW4634" s="29" t="str">
        <f t="shared" si="730"/>
        <v/>
      </c>
      <c r="AX4634" s="29" t="str">
        <f t="shared" si="722"/>
        <v/>
      </c>
      <c r="AY4634" s="29" t="str">
        <f t="shared" si="728"/>
        <v>https://media.mediathek-tanz-theater.de/iiif/2/nvt_img-512.JP2</v>
      </c>
      <c r="AZ4634" s="29" t="str">
        <f t="shared" si="723"/>
        <v>image/jp2</v>
      </c>
      <c r="BA4634" s="29" t="str">
        <f t="shared" si="724"/>
        <v>presentation/iiif</v>
      </c>
      <c r="BB4634" s="29" t="str">
        <f t="shared" si="725"/>
        <v>https://media.mediathek-tanz-theater.de/iiif/2/nvt_img-512.JP2/full/100,/0/default.jpg</v>
      </c>
      <c r="BC4634" s="29" t="str">
        <f t="shared" si="721"/>
        <v>image/jpeg</v>
      </c>
      <c r="BD4634" s="29" t="str">
        <f t="shared" si="726"/>
        <v>presentation/thumbnail</v>
      </c>
    </row>
    <row r="4635" spans="1:56" ht="25.5">
      <c r="A4635" s="29">
        <v>1</v>
      </c>
      <c r="B4635" s="29">
        <v>0</v>
      </c>
      <c r="C4635" s="38" t="s">
        <v>17061</v>
      </c>
      <c r="D4635" s="38" t="s">
        <v>17062</v>
      </c>
      <c r="F4635" s="38" t="s">
        <v>27098</v>
      </c>
      <c r="I4635" s="38" t="s">
        <v>4438</v>
      </c>
      <c r="J4635" t="s">
        <v>17058</v>
      </c>
      <c r="N4635" s="38" t="s">
        <v>1410</v>
      </c>
      <c r="R4635" s="38" t="s">
        <v>16993</v>
      </c>
      <c r="S4635" s="38" t="s">
        <v>17063</v>
      </c>
      <c r="V4635" s="38" t="s">
        <v>3689</v>
      </c>
      <c r="Y4635" s="38" t="s">
        <v>1335</v>
      </c>
      <c r="AA4635" s="38" t="s">
        <v>1170</v>
      </c>
      <c r="AE4635" s="38" t="s">
        <v>2950</v>
      </c>
      <c r="AG4635" s="38">
        <v>1</v>
      </c>
      <c r="AH4635" s="38" t="s">
        <v>4439</v>
      </c>
      <c r="AI4635" s="38" t="s">
        <v>4440</v>
      </c>
      <c r="AJ4635" s="38" t="s">
        <v>16068</v>
      </c>
      <c r="AL4635" s="301" t="s">
        <v>17060</v>
      </c>
      <c r="AO4635" s="29" t="s">
        <v>4442</v>
      </c>
      <c r="AR4635" s="29" t="str">
        <f t="shared" si="729"/>
        <v>1</v>
      </c>
      <c r="AS4635" s="29">
        <f t="shared" si="727"/>
        <v>0</v>
      </c>
      <c r="AW4635" s="29" t="str">
        <f t="shared" si="730"/>
        <v/>
      </c>
      <c r="AX4635" s="29" t="str">
        <f t="shared" si="722"/>
        <v/>
      </c>
      <c r="AY4635" s="29" t="str">
        <f t="shared" si="728"/>
        <v>https://media.mediathek-tanz-theater.de/iiif/2/nvt_img-512-001.JP2</v>
      </c>
      <c r="AZ4635" s="29" t="str">
        <f t="shared" si="723"/>
        <v>image/jp2</v>
      </c>
      <c r="BA4635" s="29" t="str">
        <f t="shared" si="724"/>
        <v>presentation/iiif</v>
      </c>
      <c r="BB4635" s="29" t="str">
        <f t="shared" si="725"/>
        <v>https://media.mediathek-tanz-theater.de/iiif/2/nvt_img-512-001.JP2/full/100,/0/default.jpg</v>
      </c>
      <c r="BC4635" s="29" t="str">
        <f t="shared" si="721"/>
        <v>image/jpeg</v>
      </c>
      <c r="BD4635" s="29" t="str">
        <f t="shared" si="726"/>
        <v>presentation/thumbnail</v>
      </c>
    </row>
    <row r="4636" spans="1:56" ht="25.5">
      <c r="A4636" s="29">
        <v>1</v>
      </c>
      <c r="B4636" s="29">
        <v>0</v>
      </c>
      <c r="C4636" s="38" t="s">
        <v>17064</v>
      </c>
      <c r="D4636" s="38" t="s">
        <v>17065</v>
      </c>
      <c r="F4636" s="38" t="s">
        <v>27098</v>
      </c>
      <c r="I4636" s="38" t="s">
        <v>4446</v>
      </c>
      <c r="J4636" s="38" t="s">
        <v>17061</v>
      </c>
      <c r="N4636" s="38" t="s">
        <v>1410</v>
      </c>
      <c r="R4636" s="38" t="s">
        <v>16993</v>
      </c>
      <c r="S4636" s="38" t="s">
        <v>17063</v>
      </c>
      <c r="V4636" s="38" t="s">
        <v>3689</v>
      </c>
      <c r="Y4636" s="38" t="s">
        <v>1335</v>
      </c>
      <c r="AA4636" s="38" t="s">
        <v>1170</v>
      </c>
      <c r="AE4636" s="38" t="s">
        <v>2950</v>
      </c>
      <c r="AG4636" s="38">
        <v>1</v>
      </c>
      <c r="AH4636" s="38" t="s">
        <v>4439</v>
      </c>
      <c r="AI4636" s="38" t="s">
        <v>4440</v>
      </c>
      <c r="AJ4636" s="38" t="s">
        <v>4449</v>
      </c>
      <c r="AK4636" s="38" t="s">
        <v>12246</v>
      </c>
      <c r="AL4636" s="301" t="s">
        <v>17060</v>
      </c>
      <c r="AO4636" s="29" t="s">
        <v>4442</v>
      </c>
      <c r="AR4636" s="29" t="str">
        <f t="shared" si="729"/>
        <v>0</v>
      </c>
      <c r="AS4636" s="29">
        <f t="shared" si="727"/>
        <v>0</v>
      </c>
      <c r="AW4636" s="29" t="str">
        <f t="shared" si="730"/>
        <v/>
      </c>
      <c r="AX4636" s="29" t="str">
        <f t="shared" si="722"/>
        <v/>
      </c>
      <c r="AY4636" s="29" t="str">
        <f t="shared" si="728"/>
        <v>https://media.mediathek-tanz-theater.de/iiif/2/nvt_img-512-001-001.JP2</v>
      </c>
      <c r="AZ4636" s="29" t="str">
        <f t="shared" si="723"/>
        <v>image/jp2</v>
      </c>
      <c r="BA4636" s="29" t="str">
        <f t="shared" si="724"/>
        <v>presentation/iiif</v>
      </c>
      <c r="BB4636" s="29" t="str">
        <f t="shared" si="725"/>
        <v>https://media.mediathek-tanz-theater.de/iiif/2/nvt_img-512-001-001.JP2/full/100,/0/default.jpg</v>
      </c>
      <c r="BC4636" s="29" t="str">
        <f t="shared" si="721"/>
        <v>image/jpeg</v>
      </c>
      <c r="BD4636" s="29" t="str">
        <f t="shared" si="726"/>
        <v>presentation/thumbnail</v>
      </c>
    </row>
    <row r="4637" spans="1:56" ht="25.5">
      <c r="A4637" s="29">
        <v>1</v>
      </c>
      <c r="B4637" s="29">
        <v>0</v>
      </c>
      <c r="C4637" s="38" t="s">
        <v>17066</v>
      </c>
      <c r="D4637" s="38" t="s">
        <v>17067</v>
      </c>
      <c r="F4637" s="38" t="s">
        <v>27098</v>
      </c>
      <c r="I4637" s="38" t="s">
        <v>4446</v>
      </c>
      <c r="J4637" s="38" t="s">
        <v>17061</v>
      </c>
      <c r="N4637" s="38" t="s">
        <v>1410</v>
      </c>
      <c r="R4637" s="38" t="s">
        <v>16993</v>
      </c>
      <c r="S4637" s="38" t="s">
        <v>17063</v>
      </c>
      <c r="V4637" s="38" t="s">
        <v>3689</v>
      </c>
      <c r="Y4637" s="38" t="s">
        <v>1335</v>
      </c>
      <c r="AA4637" s="38" t="s">
        <v>1170</v>
      </c>
      <c r="AE4637" s="38" t="s">
        <v>2950</v>
      </c>
      <c r="AG4637" s="38">
        <v>1</v>
      </c>
      <c r="AH4637" s="38" t="s">
        <v>4439</v>
      </c>
      <c r="AI4637" s="38" t="s">
        <v>4440</v>
      </c>
      <c r="AJ4637" s="38" t="s">
        <v>4449</v>
      </c>
      <c r="AK4637" s="38" t="s">
        <v>12246</v>
      </c>
      <c r="AL4637" s="301" t="s">
        <v>17060</v>
      </c>
      <c r="AO4637" s="29" t="s">
        <v>4442</v>
      </c>
      <c r="AR4637" s="29" t="str">
        <f t="shared" si="729"/>
        <v>0</v>
      </c>
      <c r="AS4637" s="29">
        <f t="shared" si="727"/>
        <v>0</v>
      </c>
      <c r="AW4637" s="29" t="str">
        <f t="shared" si="730"/>
        <v/>
      </c>
      <c r="AX4637" s="29" t="str">
        <f t="shared" si="722"/>
        <v/>
      </c>
      <c r="AY4637" s="29" t="str">
        <f t="shared" si="728"/>
        <v>https://media.mediathek-tanz-theater.de/iiif/2/nvt_img-512-001-002.JP2</v>
      </c>
      <c r="AZ4637" s="29" t="str">
        <f t="shared" si="723"/>
        <v>image/jp2</v>
      </c>
      <c r="BA4637" s="29" t="str">
        <f t="shared" si="724"/>
        <v>presentation/iiif</v>
      </c>
      <c r="BB4637" s="29" t="str">
        <f t="shared" si="725"/>
        <v>https://media.mediathek-tanz-theater.de/iiif/2/nvt_img-512-001-002.JP2/full/100,/0/default.jpg</v>
      </c>
      <c r="BC4637" s="29" t="str">
        <f t="shared" si="721"/>
        <v>image/jpeg</v>
      </c>
      <c r="BD4637" s="29" t="str">
        <f t="shared" si="726"/>
        <v>presentation/thumbnail</v>
      </c>
    </row>
    <row r="4638" spans="1:56" ht="25.5">
      <c r="A4638" s="29">
        <v>1</v>
      </c>
      <c r="B4638" s="29">
        <v>0</v>
      </c>
      <c r="C4638" s="38" t="s">
        <v>17068</v>
      </c>
      <c r="D4638" s="38" t="s">
        <v>17069</v>
      </c>
      <c r="F4638" s="38" t="s">
        <v>27098</v>
      </c>
      <c r="I4638" s="38" t="s">
        <v>4446</v>
      </c>
      <c r="J4638" s="38" t="s">
        <v>17061</v>
      </c>
      <c r="N4638" s="38" t="s">
        <v>1410</v>
      </c>
      <c r="R4638" s="38" t="s">
        <v>16993</v>
      </c>
      <c r="S4638" s="38" t="s">
        <v>17063</v>
      </c>
      <c r="V4638" s="38" t="s">
        <v>3689</v>
      </c>
      <c r="Y4638" s="38" t="s">
        <v>1335</v>
      </c>
      <c r="AA4638" s="38" t="s">
        <v>1170</v>
      </c>
      <c r="AE4638" s="38" t="s">
        <v>2950</v>
      </c>
      <c r="AG4638" s="38">
        <v>1</v>
      </c>
      <c r="AH4638" s="38" t="s">
        <v>4439</v>
      </c>
      <c r="AI4638" s="38" t="s">
        <v>4440</v>
      </c>
      <c r="AJ4638" s="38" t="s">
        <v>4449</v>
      </c>
      <c r="AK4638" s="38" t="s">
        <v>12246</v>
      </c>
      <c r="AL4638" s="301" t="s">
        <v>17060</v>
      </c>
      <c r="AO4638" s="29" t="s">
        <v>4442</v>
      </c>
      <c r="AR4638" s="29" t="str">
        <f t="shared" si="729"/>
        <v>0</v>
      </c>
      <c r="AS4638" s="29">
        <f t="shared" si="727"/>
        <v>0</v>
      </c>
      <c r="AW4638" s="29" t="str">
        <f t="shared" si="730"/>
        <v/>
      </c>
      <c r="AX4638" s="29" t="str">
        <f t="shared" si="722"/>
        <v/>
      </c>
      <c r="AY4638" s="29" t="str">
        <f t="shared" si="728"/>
        <v>https://media.mediathek-tanz-theater.de/iiif/2/nvt_img-512-001-003.JP2</v>
      </c>
      <c r="AZ4638" s="29" t="str">
        <f t="shared" si="723"/>
        <v>image/jp2</v>
      </c>
      <c r="BA4638" s="29" t="str">
        <f t="shared" si="724"/>
        <v>presentation/iiif</v>
      </c>
      <c r="BB4638" s="29" t="str">
        <f t="shared" si="725"/>
        <v>https://media.mediathek-tanz-theater.de/iiif/2/nvt_img-512-001-003.JP2/full/100,/0/default.jpg</v>
      </c>
      <c r="BC4638" s="29" t="str">
        <f t="shared" si="721"/>
        <v>image/jpeg</v>
      </c>
      <c r="BD4638" s="29" t="str">
        <f t="shared" si="726"/>
        <v>presentation/thumbnail</v>
      </c>
    </row>
    <row r="4639" spans="1:56" ht="25.5">
      <c r="A4639" s="29">
        <v>1</v>
      </c>
      <c r="B4639" s="29">
        <v>0</v>
      </c>
      <c r="C4639" s="38" t="s">
        <v>17070</v>
      </c>
      <c r="D4639" s="38" t="s">
        <v>17071</v>
      </c>
      <c r="F4639" s="38" t="s">
        <v>27098</v>
      </c>
      <c r="I4639" s="38" t="s">
        <v>4438</v>
      </c>
      <c r="J4639" t="s">
        <v>17058</v>
      </c>
      <c r="N4639" s="38" t="s">
        <v>1410</v>
      </c>
      <c r="R4639" s="38" t="s">
        <v>16993</v>
      </c>
      <c r="S4639" s="38" t="s">
        <v>17063</v>
      </c>
      <c r="V4639" s="38" t="s">
        <v>3689</v>
      </c>
      <c r="Y4639" s="38" t="s">
        <v>1335</v>
      </c>
      <c r="AA4639" s="38" t="s">
        <v>1170</v>
      </c>
      <c r="AE4639" s="38" t="s">
        <v>2950</v>
      </c>
      <c r="AG4639" s="38">
        <v>1</v>
      </c>
      <c r="AH4639" s="38" t="s">
        <v>4439</v>
      </c>
      <c r="AI4639" s="38" t="s">
        <v>4440</v>
      </c>
      <c r="AJ4639" s="38" t="s">
        <v>16633</v>
      </c>
      <c r="AL4639" s="301" t="s">
        <v>17060</v>
      </c>
      <c r="AO4639" s="29" t="s">
        <v>4442</v>
      </c>
      <c r="AR4639" s="29" t="str">
        <f t="shared" si="729"/>
        <v>1</v>
      </c>
      <c r="AS4639" s="29">
        <f t="shared" si="727"/>
        <v>0</v>
      </c>
      <c r="AW4639" s="29" t="str">
        <f t="shared" si="730"/>
        <v/>
      </c>
      <c r="AX4639" s="29" t="str">
        <f t="shared" si="722"/>
        <v/>
      </c>
      <c r="AY4639" s="29" t="str">
        <f t="shared" si="728"/>
        <v>https://media.mediathek-tanz-theater.de/iiif/2/nvt_img-512-002.JP2</v>
      </c>
      <c r="AZ4639" s="29" t="str">
        <f t="shared" si="723"/>
        <v>image/jp2</v>
      </c>
      <c r="BA4639" s="29" t="str">
        <f t="shared" si="724"/>
        <v>presentation/iiif</v>
      </c>
      <c r="BB4639" s="29" t="str">
        <f t="shared" si="725"/>
        <v>https://media.mediathek-tanz-theater.de/iiif/2/nvt_img-512-002.JP2/full/100,/0/default.jpg</v>
      </c>
      <c r="BC4639" s="29" t="str">
        <f t="shared" si="721"/>
        <v>image/jpeg</v>
      </c>
      <c r="BD4639" s="29" t="str">
        <f t="shared" si="726"/>
        <v>presentation/thumbnail</v>
      </c>
    </row>
    <row r="4640" spans="1:56" ht="25.5">
      <c r="A4640" s="29">
        <v>1</v>
      </c>
      <c r="B4640" s="29">
        <v>0</v>
      </c>
      <c r="C4640" s="38" t="s">
        <v>17072</v>
      </c>
      <c r="D4640" s="38" t="s">
        <v>17073</v>
      </c>
      <c r="F4640" s="38" t="s">
        <v>27098</v>
      </c>
      <c r="I4640" s="38" t="s">
        <v>4446</v>
      </c>
      <c r="J4640" s="38" t="s">
        <v>17070</v>
      </c>
      <c r="N4640" s="38" t="s">
        <v>1410</v>
      </c>
      <c r="R4640" s="38" t="s">
        <v>16993</v>
      </c>
      <c r="S4640" s="38" t="s">
        <v>17063</v>
      </c>
      <c r="V4640" s="38" t="s">
        <v>3689</v>
      </c>
      <c r="Y4640" s="38" t="s">
        <v>1335</v>
      </c>
      <c r="AA4640" s="38" t="s">
        <v>1170</v>
      </c>
      <c r="AE4640" s="38" t="s">
        <v>2950</v>
      </c>
      <c r="AG4640" s="38">
        <v>1</v>
      </c>
      <c r="AH4640" s="38" t="s">
        <v>4439</v>
      </c>
      <c r="AI4640" s="38" t="s">
        <v>4440</v>
      </c>
      <c r="AJ4640" s="38" t="s">
        <v>4449</v>
      </c>
      <c r="AK4640" s="38" t="s">
        <v>17074</v>
      </c>
      <c r="AL4640" s="301" t="s">
        <v>17060</v>
      </c>
      <c r="AO4640" s="29" t="s">
        <v>4442</v>
      </c>
      <c r="AR4640" s="29" t="str">
        <f t="shared" si="729"/>
        <v>0</v>
      </c>
      <c r="AS4640" s="29">
        <f t="shared" si="727"/>
        <v>0</v>
      </c>
      <c r="AW4640" s="29" t="str">
        <f t="shared" si="730"/>
        <v/>
      </c>
      <c r="AX4640" s="29" t="str">
        <f t="shared" si="722"/>
        <v/>
      </c>
      <c r="AY4640" s="29" t="str">
        <f t="shared" si="728"/>
        <v>https://media.mediathek-tanz-theater.de/iiif/2/nvt_img-512-002-001.JP2</v>
      </c>
      <c r="AZ4640" s="29" t="str">
        <f t="shared" si="723"/>
        <v>image/jp2</v>
      </c>
      <c r="BA4640" s="29" t="str">
        <f t="shared" si="724"/>
        <v>presentation/iiif</v>
      </c>
      <c r="BB4640" s="29" t="str">
        <f t="shared" si="725"/>
        <v>https://media.mediathek-tanz-theater.de/iiif/2/nvt_img-512-002-001.JP2/full/100,/0/default.jpg</v>
      </c>
      <c r="BC4640" s="29" t="str">
        <f t="shared" si="721"/>
        <v>image/jpeg</v>
      </c>
      <c r="BD4640" s="29" t="str">
        <f t="shared" si="726"/>
        <v>presentation/thumbnail</v>
      </c>
    </row>
    <row r="4641" spans="1:56" ht="25.5">
      <c r="A4641" s="29">
        <v>1</v>
      </c>
      <c r="B4641" s="29">
        <v>0</v>
      </c>
      <c r="C4641" s="38" t="s">
        <v>17075</v>
      </c>
      <c r="D4641" s="38" t="s">
        <v>17076</v>
      </c>
      <c r="F4641" s="38" t="s">
        <v>27098</v>
      </c>
      <c r="I4641" s="38" t="s">
        <v>4446</v>
      </c>
      <c r="J4641" s="38" t="s">
        <v>17070</v>
      </c>
      <c r="N4641" s="38" t="s">
        <v>1410</v>
      </c>
      <c r="R4641" s="38" t="s">
        <v>16993</v>
      </c>
      <c r="S4641" s="38" t="s">
        <v>17063</v>
      </c>
      <c r="V4641" s="38" t="s">
        <v>3689</v>
      </c>
      <c r="Y4641" s="38" t="s">
        <v>1335</v>
      </c>
      <c r="AA4641" s="38" t="s">
        <v>1170</v>
      </c>
      <c r="AE4641" s="38" t="s">
        <v>2950</v>
      </c>
      <c r="AG4641" s="38">
        <v>1</v>
      </c>
      <c r="AH4641" s="38" t="s">
        <v>4439</v>
      </c>
      <c r="AI4641" s="38" t="s">
        <v>4440</v>
      </c>
      <c r="AJ4641" s="38" t="s">
        <v>4449</v>
      </c>
      <c r="AK4641" s="38" t="s">
        <v>12246</v>
      </c>
      <c r="AL4641" s="301" t="s">
        <v>17060</v>
      </c>
      <c r="AO4641" s="29" t="s">
        <v>4442</v>
      </c>
      <c r="AR4641" s="29" t="str">
        <f t="shared" si="729"/>
        <v>0</v>
      </c>
      <c r="AS4641" s="29">
        <f t="shared" si="727"/>
        <v>0</v>
      </c>
      <c r="AW4641" s="29" t="str">
        <f t="shared" si="730"/>
        <v/>
      </c>
      <c r="AX4641" s="29" t="str">
        <f t="shared" si="722"/>
        <v/>
      </c>
      <c r="AY4641" s="29" t="str">
        <f t="shared" si="728"/>
        <v>https://media.mediathek-tanz-theater.de/iiif/2/nvt_img-512-002-002.JP2</v>
      </c>
      <c r="AZ4641" s="29" t="str">
        <f t="shared" si="723"/>
        <v>image/jp2</v>
      </c>
      <c r="BA4641" s="29" t="str">
        <f t="shared" si="724"/>
        <v>presentation/iiif</v>
      </c>
      <c r="BB4641" s="29" t="str">
        <f t="shared" si="725"/>
        <v>https://media.mediathek-tanz-theater.de/iiif/2/nvt_img-512-002-002.JP2/full/100,/0/default.jpg</v>
      </c>
      <c r="BC4641" s="29" t="str">
        <f t="shared" si="721"/>
        <v>image/jpeg</v>
      </c>
      <c r="BD4641" s="29" t="str">
        <f t="shared" si="726"/>
        <v>presentation/thumbnail</v>
      </c>
    </row>
    <row r="4642" spans="1:56" ht="25.5">
      <c r="A4642" s="29">
        <v>1</v>
      </c>
      <c r="B4642" s="29">
        <v>0</v>
      </c>
      <c r="C4642" s="38" t="s">
        <v>17077</v>
      </c>
      <c r="D4642" s="38" t="s">
        <v>17078</v>
      </c>
      <c r="F4642" s="38" t="s">
        <v>27098</v>
      </c>
      <c r="I4642" s="38" t="s">
        <v>4438</v>
      </c>
      <c r="J4642" t="s">
        <v>17058</v>
      </c>
      <c r="N4642" s="38" t="s">
        <v>1410</v>
      </c>
      <c r="R4642" s="38" t="s">
        <v>16993</v>
      </c>
      <c r="S4642" s="38" t="s">
        <v>17063</v>
      </c>
      <c r="V4642" s="38" t="s">
        <v>3689</v>
      </c>
      <c r="Y4642" s="38" t="s">
        <v>1335</v>
      </c>
      <c r="AA4642" s="38" t="s">
        <v>1170</v>
      </c>
      <c r="AE4642" s="38" t="s">
        <v>2950</v>
      </c>
      <c r="AG4642" s="38">
        <v>1</v>
      </c>
      <c r="AH4642" s="38" t="s">
        <v>4439</v>
      </c>
      <c r="AI4642" s="38" t="s">
        <v>4440</v>
      </c>
      <c r="AJ4642" s="38" t="s">
        <v>16633</v>
      </c>
      <c r="AL4642" s="301" t="s">
        <v>17060</v>
      </c>
      <c r="AO4642" s="29" t="s">
        <v>4442</v>
      </c>
      <c r="AR4642" s="29" t="str">
        <f t="shared" si="729"/>
        <v>1</v>
      </c>
      <c r="AS4642" s="29">
        <f t="shared" si="727"/>
        <v>0</v>
      </c>
      <c r="AW4642" s="29" t="str">
        <f t="shared" si="730"/>
        <v/>
      </c>
      <c r="AX4642" s="29" t="str">
        <f t="shared" si="722"/>
        <v/>
      </c>
      <c r="AY4642" s="29" t="str">
        <f t="shared" si="728"/>
        <v>https://media.mediathek-tanz-theater.de/iiif/2/nvt_img-512-003.JP2</v>
      </c>
      <c r="AZ4642" s="29" t="str">
        <f t="shared" si="723"/>
        <v>image/jp2</v>
      </c>
      <c r="BA4642" s="29" t="str">
        <f t="shared" si="724"/>
        <v>presentation/iiif</v>
      </c>
      <c r="BB4642" s="29" t="str">
        <f t="shared" si="725"/>
        <v>https://media.mediathek-tanz-theater.de/iiif/2/nvt_img-512-003.JP2/full/100,/0/default.jpg</v>
      </c>
      <c r="BC4642" s="29" t="str">
        <f t="shared" si="721"/>
        <v>image/jpeg</v>
      </c>
      <c r="BD4642" s="29" t="str">
        <f t="shared" si="726"/>
        <v>presentation/thumbnail</v>
      </c>
    </row>
    <row r="4643" spans="1:56" ht="63.75">
      <c r="A4643" s="29">
        <v>1</v>
      </c>
      <c r="B4643" s="29">
        <v>0</v>
      </c>
      <c r="C4643" s="38" t="s">
        <v>17079</v>
      </c>
      <c r="D4643" s="38" t="s">
        <v>17080</v>
      </c>
      <c r="F4643" s="38" t="s">
        <v>27098</v>
      </c>
      <c r="I4643" s="38" t="s">
        <v>4446</v>
      </c>
      <c r="J4643" s="38" t="s">
        <v>17077</v>
      </c>
      <c r="N4643" s="38" t="s">
        <v>1410</v>
      </c>
      <c r="R4643" s="38" t="s">
        <v>16993</v>
      </c>
      <c r="S4643" s="38" t="s">
        <v>17063</v>
      </c>
      <c r="V4643" s="38" t="s">
        <v>3689</v>
      </c>
      <c r="Y4643" s="38" t="s">
        <v>1335</v>
      </c>
      <c r="AA4643" s="38" t="s">
        <v>1170</v>
      </c>
      <c r="AE4643" s="38" t="s">
        <v>2950</v>
      </c>
      <c r="AG4643" s="38">
        <v>1</v>
      </c>
      <c r="AH4643" s="38" t="s">
        <v>4439</v>
      </c>
      <c r="AI4643" s="38" t="s">
        <v>4440</v>
      </c>
      <c r="AJ4643" s="38" t="s">
        <v>4449</v>
      </c>
      <c r="AK4643" s="38" t="s">
        <v>17033</v>
      </c>
      <c r="AL4643" s="301" t="s">
        <v>17060</v>
      </c>
      <c r="AO4643" s="29" t="s">
        <v>4442</v>
      </c>
      <c r="AR4643" s="29" t="str">
        <f t="shared" si="729"/>
        <v>0</v>
      </c>
      <c r="AS4643" s="29">
        <f t="shared" si="727"/>
        <v>0</v>
      </c>
      <c r="AW4643" s="29" t="str">
        <f t="shared" si="730"/>
        <v/>
      </c>
      <c r="AX4643" s="29" t="str">
        <f t="shared" si="722"/>
        <v/>
      </c>
      <c r="AY4643" s="29" t="str">
        <f t="shared" si="728"/>
        <v>https://media.mediathek-tanz-theater.de/iiif/2/nvt_img-512-003-001.JP2</v>
      </c>
      <c r="AZ4643" s="29" t="str">
        <f t="shared" si="723"/>
        <v>image/jp2</v>
      </c>
      <c r="BA4643" s="29" t="str">
        <f t="shared" si="724"/>
        <v>presentation/iiif</v>
      </c>
      <c r="BB4643" s="29" t="str">
        <f t="shared" si="725"/>
        <v>https://media.mediathek-tanz-theater.de/iiif/2/nvt_img-512-003-001.JP2/full/100,/0/default.jpg</v>
      </c>
      <c r="BC4643" s="29" t="str">
        <f t="shared" si="721"/>
        <v>image/jpeg</v>
      </c>
      <c r="BD4643" s="29" t="str">
        <f t="shared" si="726"/>
        <v>presentation/thumbnail</v>
      </c>
    </row>
    <row r="4644" spans="1:56" ht="63.75">
      <c r="A4644" s="29">
        <v>1</v>
      </c>
      <c r="B4644" s="29">
        <v>0</v>
      </c>
      <c r="C4644" s="38" t="s">
        <v>17081</v>
      </c>
      <c r="D4644" s="38" t="s">
        <v>17082</v>
      </c>
      <c r="F4644" s="38" t="s">
        <v>27098</v>
      </c>
      <c r="I4644" s="38" t="s">
        <v>4446</v>
      </c>
      <c r="J4644" s="38" t="s">
        <v>17077</v>
      </c>
      <c r="N4644" s="38" t="s">
        <v>1410</v>
      </c>
      <c r="R4644" s="38" t="s">
        <v>16993</v>
      </c>
      <c r="S4644" s="38" t="s">
        <v>17063</v>
      </c>
      <c r="V4644" s="38" t="s">
        <v>3689</v>
      </c>
      <c r="Y4644" s="38" t="s">
        <v>1335</v>
      </c>
      <c r="AA4644" s="38" t="s">
        <v>1170</v>
      </c>
      <c r="AE4644" s="38" t="s">
        <v>2950</v>
      </c>
      <c r="AG4644" s="38">
        <v>1</v>
      </c>
      <c r="AH4644" s="38" t="s">
        <v>4439</v>
      </c>
      <c r="AI4644" s="38" t="s">
        <v>4440</v>
      </c>
      <c r="AJ4644" s="38" t="s">
        <v>4449</v>
      </c>
      <c r="AK4644" s="38" t="s">
        <v>17033</v>
      </c>
      <c r="AL4644" s="301" t="s">
        <v>17060</v>
      </c>
      <c r="AO4644" s="29" t="s">
        <v>4442</v>
      </c>
      <c r="AR4644" s="29" t="str">
        <f t="shared" si="729"/>
        <v>0</v>
      </c>
      <c r="AS4644" s="29">
        <f t="shared" si="727"/>
        <v>0</v>
      </c>
      <c r="AW4644" s="29" t="str">
        <f t="shared" si="730"/>
        <v/>
      </c>
      <c r="AX4644" s="29" t="str">
        <f t="shared" si="722"/>
        <v/>
      </c>
      <c r="AY4644" s="29" t="str">
        <f t="shared" si="728"/>
        <v>https://media.mediathek-tanz-theater.de/iiif/2/nvt_img-512-003-002.JP2</v>
      </c>
      <c r="AZ4644" s="29" t="str">
        <f t="shared" si="723"/>
        <v>image/jp2</v>
      </c>
      <c r="BA4644" s="29" t="str">
        <f t="shared" si="724"/>
        <v>presentation/iiif</v>
      </c>
      <c r="BB4644" s="29" t="str">
        <f t="shared" si="725"/>
        <v>https://media.mediathek-tanz-theater.de/iiif/2/nvt_img-512-003-002.JP2/full/100,/0/default.jpg</v>
      </c>
      <c r="BC4644" s="29" t="str">
        <f t="shared" si="721"/>
        <v>image/jpeg</v>
      </c>
      <c r="BD4644" s="29" t="str">
        <f t="shared" si="726"/>
        <v>presentation/thumbnail</v>
      </c>
    </row>
    <row r="4645" spans="1:56" ht="25.5">
      <c r="A4645" s="29">
        <v>1</v>
      </c>
      <c r="B4645" s="29">
        <v>0</v>
      </c>
      <c r="C4645" s="38" t="s">
        <v>17083</v>
      </c>
      <c r="D4645" s="38" t="s">
        <v>17084</v>
      </c>
      <c r="F4645" s="38" t="s">
        <v>27098</v>
      </c>
      <c r="I4645" s="38" t="s">
        <v>4438</v>
      </c>
      <c r="J4645" t="s">
        <v>17058</v>
      </c>
      <c r="N4645" s="38" t="s">
        <v>1410</v>
      </c>
      <c r="R4645" s="38" t="s">
        <v>16993</v>
      </c>
      <c r="S4645" s="38" t="s">
        <v>17063</v>
      </c>
      <c r="V4645" s="38" t="s">
        <v>3689</v>
      </c>
      <c r="Y4645" s="38" t="s">
        <v>1335</v>
      </c>
      <c r="AA4645" s="38" t="s">
        <v>1170</v>
      </c>
      <c r="AE4645" s="38" t="s">
        <v>2950</v>
      </c>
      <c r="AG4645" s="38">
        <v>1</v>
      </c>
      <c r="AH4645" s="38" t="s">
        <v>4439</v>
      </c>
      <c r="AI4645" s="38" t="s">
        <v>4440</v>
      </c>
      <c r="AJ4645" s="38" t="s">
        <v>15875</v>
      </c>
      <c r="AL4645" s="301" t="s">
        <v>17060</v>
      </c>
      <c r="AO4645" s="29" t="s">
        <v>4442</v>
      </c>
      <c r="AR4645" s="29" t="str">
        <f t="shared" si="729"/>
        <v>1</v>
      </c>
      <c r="AS4645" s="29">
        <f t="shared" si="727"/>
        <v>0</v>
      </c>
      <c r="AW4645" s="29" t="str">
        <f t="shared" si="730"/>
        <v/>
      </c>
      <c r="AX4645" s="29" t="str">
        <f t="shared" si="722"/>
        <v/>
      </c>
      <c r="AY4645" s="29" t="str">
        <f t="shared" si="728"/>
        <v>https://media.mediathek-tanz-theater.de/iiif/2/nvt_img-512-004.JP2</v>
      </c>
      <c r="AZ4645" s="29" t="str">
        <f t="shared" si="723"/>
        <v>image/jp2</v>
      </c>
      <c r="BA4645" s="29" t="str">
        <f t="shared" si="724"/>
        <v>presentation/iiif</v>
      </c>
      <c r="BB4645" s="29" t="str">
        <f t="shared" si="725"/>
        <v>https://media.mediathek-tanz-theater.de/iiif/2/nvt_img-512-004.JP2/full/100,/0/default.jpg</v>
      </c>
      <c r="BC4645" s="29" t="str">
        <f t="shared" si="721"/>
        <v>image/jpeg</v>
      </c>
      <c r="BD4645" s="29" t="str">
        <f t="shared" si="726"/>
        <v>presentation/thumbnail</v>
      </c>
    </row>
    <row r="4646" spans="1:56" ht="63.75">
      <c r="A4646" s="29">
        <v>1</v>
      </c>
      <c r="B4646" s="29">
        <v>0</v>
      </c>
      <c r="C4646" s="38" t="s">
        <v>17085</v>
      </c>
      <c r="D4646" s="38" t="s">
        <v>17086</v>
      </c>
      <c r="F4646" s="38" t="s">
        <v>27098</v>
      </c>
      <c r="I4646" s="38" t="s">
        <v>4446</v>
      </c>
      <c r="J4646" s="38" t="s">
        <v>17083</v>
      </c>
      <c r="N4646" s="38" t="s">
        <v>1410</v>
      </c>
      <c r="R4646" s="38" t="s">
        <v>16993</v>
      </c>
      <c r="S4646" s="38" t="s">
        <v>17063</v>
      </c>
      <c r="V4646" s="38" t="s">
        <v>3689</v>
      </c>
      <c r="Y4646" s="38" t="s">
        <v>1335</v>
      </c>
      <c r="AA4646" s="38" t="s">
        <v>1170</v>
      </c>
      <c r="AE4646" s="38" t="s">
        <v>2950</v>
      </c>
      <c r="AG4646" s="38">
        <v>1</v>
      </c>
      <c r="AH4646" s="38" t="s">
        <v>4439</v>
      </c>
      <c r="AI4646" s="38" t="s">
        <v>4440</v>
      </c>
      <c r="AJ4646" s="38" t="s">
        <v>4449</v>
      </c>
      <c r="AK4646" s="38" t="s">
        <v>17033</v>
      </c>
      <c r="AL4646" s="301" t="s">
        <v>17060</v>
      </c>
      <c r="AO4646" s="29" t="s">
        <v>4442</v>
      </c>
      <c r="AR4646" s="29" t="str">
        <f t="shared" si="729"/>
        <v>0</v>
      </c>
      <c r="AS4646" s="29">
        <f t="shared" si="727"/>
        <v>0</v>
      </c>
      <c r="AW4646" s="29" t="str">
        <f t="shared" si="730"/>
        <v/>
      </c>
      <c r="AX4646" s="29" t="str">
        <f t="shared" si="722"/>
        <v/>
      </c>
      <c r="AY4646" s="29" t="str">
        <f t="shared" si="728"/>
        <v>https://media.mediathek-tanz-theater.de/iiif/2/nvt_img-512-004-001.JP2</v>
      </c>
      <c r="AZ4646" s="29" t="str">
        <f t="shared" si="723"/>
        <v>image/jp2</v>
      </c>
      <c r="BA4646" s="29" t="str">
        <f t="shared" si="724"/>
        <v>presentation/iiif</v>
      </c>
      <c r="BB4646" s="29" t="str">
        <f t="shared" si="725"/>
        <v>https://media.mediathek-tanz-theater.de/iiif/2/nvt_img-512-004-001.JP2/full/100,/0/default.jpg</v>
      </c>
      <c r="BC4646" s="29" t="str">
        <f t="shared" si="721"/>
        <v>image/jpeg</v>
      </c>
      <c r="BD4646" s="29" t="str">
        <f t="shared" si="726"/>
        <v>presentation/thumbnail</v>
      </c>
    </row>
    <row r="4647" spans="1:56" ht="63.75">
      <c r="A4647" s="29">
        <v>1</v>
      </c>
      <c r="B4647" s="29">
        <v>0</v>
      </c>
      <c r="C4647" s="38" t="s">
        <v>17087</v>
      </c>
      <c r="D4647" s="38" t="s">
        <v>17088</v>
      </c>
      <c r="F4647" s="38" t="s">
        <v>27098</v>
      </c>
      <c r="I4647" s="38" t="s">
        <v>4446</v>
      </c>
      <c r="J4647" s="38" t="s">
        <v>17083</v>
      </c>
      <c r="N4647" s="38" t="s">
        <v>1410</v>
      </c>
      <c r="R4647" s="38" t="s">
        <v>16993</v>
      </c>
      <c r="S4647" s="38" t="s">
        <v>17063</v>
      </c>
      <c r="V4647" s="38" t="s">
        <v>3689</v>
      </c>
      <c r="Y4647" s="38" t="s">
        <v>1335</v>
      </c>
      <c r="AA4647" s="38" t="s">
        <v>1170</v>
      </c>
      <c r="AE4647" s="38" t="s">
        <v>2950</v>
      </c>
      <c r="AG4647" s="38">
        <v>1</v>
      </c>
      <c r="AH4647" s="38" t="s">
        <v>4439</v>
      </c>
      <c r="AI4647" s="38" t="s">
        <v>4440</v>
      </c>
      <c r="AJ4647" s="38" t="s">
        <v>4449</v>
      </c>
      <c r="AK4647" s="38" t="s">
        <v>17089</v>
      </c>
      <c r="AL4647" s="301" t="s">
        <v>17060</v>
      </c>
      <c r="AO4647" s="29" t="s">
        <v>4442</v>
      </c>
      <c r="AR4647" s="29" t="str">
        <f t="shared" si="729"/>
        <v>0</v>
      </c>
      <c r="AS4647" s="29">
        <f t="shared" si="727"/>
        <v>0</v>
      </c>
      <c r="AW4647" s="29" t="str">
        <f t="shared" si="730"/>
        <v/>
      </c>
      <c r="AX4647" s="29" t="str">
        <f t="shared" si="722"/>
        <v/>
      </c>
      <c r="AY4647" s="29" t="str">
        <f t="shared" si="728"/>
        <v>https://media.mediathek-tanz-theater.de/iiif/2/nvt_img-512-004-002.JP2</v>
      </c>
      <c r="AZ4647" s="29" t="str">
        <f t="shared" si="723"/>
        <v>image/jp2</v>
      </c>
      <c r="BA4647" s="29" t="str">
        <f t="shared" si="724"/>
        <v>presentation/iiif</v>
      </c>
      <c r="BB4647" s="29" t="str">
        <f t="shared" si="725"/>
        <v>https://media.mediathek-tanz-theater.de/iiif/2/nvt_img-512-004-002.JP2/full/100,/0/default.jpg</v>
      </c>
      <c r="BC4647" s="29" t="str">
        <f t="shared" si="721"/>
        <v>image/jpeg</v>
      </c>
      <c r="BD4647" s="29" t="str">
        <f t="shared" si="726"/>
        <v>presentation/thumbnail</v>
      </c>
    </row>
    <row r="4648" spans="1:56" ht="63.75">
      <c r="A4648" s="29">
        <v>1</v>
      </c>
      <c r="B4648" s="29">
        <v>0</v>
      </c>
      <c r="C4648" s="38" t="s">
        <v>17090</v>
      </c>
      <c r="D4648" s="38" t="s">
        <v>17091</v>
      </c>
      <c r="F4648" s="38" t="s">
        <v>27098</v>
      </c>
      <c r="I4648" s="38" t="s">
        <v>4446</v>
      </c>
      <c r="J4648" s="38" t="s">
        <v>17083</v>
      </c>
      <c r="N4648" s="38" t="s">
        <v>1410</v>
      </c>
      <c r="R4648" s="38" t="s">
        <v>16993</v>
      </c>
      <c r="S4648" s="38" t="s">
        <v>17063</v>
      </c>
      <c r="T4648" s="38" t="s">
        <v>2006</v>
      </c>
      <c r="V4648" s="38" t="s">
        <v>3689</v>
      </c>
      <c r="Y4648" s="38" t="s">
        <v>1335</v>
      </c>
      <c r="AA4648" s="38" t="s">
        <v>1170</v>
      </c>
      <c r="AE4648" s="38" t="s">
        <v>2950</v>
      </c>
      <c r="AG4648" s="38">
        <v>1</v>
      </c>
      <c r="AH4648" s="38" t="s">
        <v>4439</v>
      </c>
      <c r="AI4648" s="38" t="s">
        <v>4440</v>
      </c>
      <c r="AJ4648" s="38" t="s">
        <v>4449</v>
      </c>
      <c r="AK4648" s="38" t="s">
        <v>17089</v>
      </c>
      <c r="AL4648" s="301" t="s">
        <v>17060</v>
      </c>
      <c r="AO4648" s="29" t="s">
        <v>4442</v>
      </c>
      <c r="AR4648" s="29" t="str">
        <f t="shared" si="729"/>
        <v>0</v>
      </c>
      <c r="AS4648" s="29">
        <f t="shared" si="727"/>
        <v>0</v>
      </c>
      <c r="AW4648" s="29" t="str">
        <f t="shared" si="730"/>
        <v/>
      </c>
      <c r="AX4648" s="29" t="str">
        <f t="shared" si="722"/>
        <v/>
      </c>
      <c r="AY4648" s="29" t="str">
        <f t="shared" si="728"/>
        <v>https://media.mediathek-tanz-theater.de/iiif/2/nvt_img-512-004-003.JP2</v>
      </c>
      <c r="AZ4648" s="29" t="str">
        <f t="shared" si="723"/>
        <v>image/jp2</v>
      </c>
      <c r="BA4648" s="29" t="str">
        <f t="shared" si="724"/>
        <v>presentation/iiif</v>
      </c>
      <c r="BB4648" s="29" t="str">
        <f t="shared" si="725"/>
        <v>https://media.mediathek-tanz-theater.de/iiif/2/nvt_img-512-004-003.JP2/full/100,/0/default.jpg</v>
      </c>
      <c r="BC4648" s="29" t="str">
        <f t="shared" si="721"/>
        <v>image/jpeg</v>
      </c>
      <c r="BD4648" s="29" t="str">
        <f t="shared" si="726"/>
        <v>presentation/thumbnail</v>
      </c>
    </row>
    <row r="4649" spans="1:56" ht="102">
      <c r="A4649" s="29">
        <v>0</v>
      </c>
      <c r="B4649" s="29">
        <v>0</v>
      </c>
      <c r="C4649" t="s">
        <v>17092</v>
      </c>
      <c r="F4649" s="38" t="s">
        <v>27098</v>
      </c>
      <c r="I4649" s="38" t="s">
        <v>4431</v>
      </c>
      <c r="J4649" s="406"/>
      <c r="M4649" s="311"/>
      <c r="U4649"/>
      <c r="AB4649" s="38" t="s">
        <v>17093</v>
      </c>
      <c r="AC4649" s="38" t="s">
        <v>4433</v>
      </c>
      <c r="AE4649" s="38" t="s">
        <v>2950</v>
      </c>
      <c r="AG4649" s="38">
        <v>1</v>
      </c>
      <c r="AJ4649" s="38" t="s">
        <v>5115</v>
      </c>
      <c r="AL4649" s="301" t="s">
        <v>17060</v>
      </c>
      <c r="AR4649" s="29" t="str">
        <f t="shared" si="729"/>
        <v>1</v>
      </c>
      <c r="AS4649" s="29">
        <f t="shared" si="727"/>
        <v>0</v>
      </c>
      <c r="AT4649" s="29">
        <v>0</v>
      </c>
      <c r="AW4649" s="29" t="str">
        <f t="shared" si="730"/>
        <v/>
      </c>
      <c r="AX4649" s="29" t="str">
        <f t="shared" si="722"/>
        <v/>
      </c>
      <c r="AY4649" s="29" t="str">
        <f t="shared" si="728"/>
        <v>https://media.mediathek-tanz-theater.de/iiif/2/nvt_img-513.JP2</v>
      </c>
      <c r="AZ4649" s="29" t="str">
        <f t="shared" si="723"/>
        <v>image/jp2</v>
      </c>
      <c r="BA4649" s="29" t="str">
        <f t="shared" si="724"/>
        <v>presentation/iiif</v>
      </c>
      <c r="BB4649" s="29" t="str">
        <f t="shared" si="725"/>
        <v>https://media.mediathek-tanz-theater.de/iiif/2/nvt_img-513.JP2/full/100,/0/default.jpg</v>
      </c>
      <c r="BC4649" s="29" t="str">
        <f t="shared" si="721"/>
        <v>image/jpeg</v>
      </c>
      <c r="BD4649" s="29" t="str">
        <f t="shared" si="726"/>
        <v>presentation/thumbnail</v>
      </c>
    </row>
    <row r="4650" spans="1:56" ht="25.5">
      <c r="A4650" s="29">
        <v>1</v>
      </c>
      <c r="B4650" s="29">
        <v>0</v>
      </c>
      <c r="C4650" s="38" t="s">
        <v>17094</v>
      </c>
      <c r="D4650" s="38" t="s">
        <v>17095</v>
      </c>
      <c r="F4650" s="38" t="s">
        <v>27098</v>
      </c>
      <c r="I4650" s="38" t="s">
        <v>4438</v>
      </c>
      <c r="J4650" t="s">
        <v>17092</v>
      </c>
      <c r="N4650" s="38" t="s">
        <v>1410</v>
      </c>
      <c r="R4650" s="38" t="s">
        <v>17096</v>
      </c>
      <c r="V4650" s="38" t="s">
        <v>3689</v>
      </c>
      <c r="Y4650" s="38" t="s">
        <v>1335</v>
      </c>
      <c r="AA4650" s="38" t="s">
        <v>1170</v>
      </c>
      <c r="AE4650" s="38" t="s">
        <v>2950</v>
      </c>
      <c r="AG4650" s="38">
        <v>1</v>
      </c>
      <c r="AH4650" s="38" t="s">
        <v>4439</v>
      </c>
      <c r="AI4650" s="38" t="s">
        <v>4440</v>
      </c>
      <c r="AJ4650" s="38" t="s">
        <v>16610</v>
      </c>
      <c r="AL4650" s="301" t="s">
        <v>17060</v>
      </c>
      <c r="AO4650" s="29" t="s">
        <v>4442</v>
      </c>
      <c r="AR4650" s="29" t="str">
        <f t="shared" si="729"/>
        <v>1</v>
      </c>
      <c r="AS4650" s="29">
        <f t="shared" si="727"/>
        <v>0</v>
      </c>
      <c r="AW4650" s="29" t="str">
        <f t="shared" si="730"/>
        <v/>
      </c>
      <c r="AX4650" s="29" t="str">
        <f t="shared" si="722"/>
        <v/>
      </c>
      <c r="AY4650" s="29" t="str">
        <f t="shared" si="728"/>
        <v>https://media.mediathek-tanz-theater.de/iiif/2/nvt_img-513-001.JP2</v>
      </c>
      <c r="AZ4650" s="29" t="str">
        <f t="shared" si="723"/>
        <v>image/jp2</v>
      </c>
      <c r="BA4650" s="29" t="str">
        <f t="shared" si="724"/>
        <v>presentation/iiif</v>
      </c>
      <c r="BB4650" s="29" t="str">
        <f t="shared" si="725"/>
        <v>https://media.mediathek-tanz-theater.de/iiif/2/nvt_img-513-001.JP2/full/100,/0/default.jpg</v>
      </c>
      <c r="BC4650" s="29" t="str">
        <f t="shared" si="721"/>
        <v>image/jpeg</v>
      </c>
      <c r="BD4650" s="29" t="str">
        <f t="shared" si="726"/>
        <v>presentation/thumbnail</v>
      </c>
    </row>
    <row r="4651" spans="1:56" ht="38.25">
      <c r="A4651" s="29">
        <v>1</v>
      </c>
      <c r="B4651" s="29">
        <v>0</v>
      </c>
      <c r="C4651" s="38" t="s">
        <v>17097</v>
      </c>
      <c r="D4651" s="38" t="s">
        <v>17098</v>
      </c>
      <c r="F4651" s="38" t="s">
        <v>27098</v>
      </c>
      <c r="I4651" s="38" t="s">
        <v>4446</v>
      </c>
      <c r="J4651" s="38" t="s">
        <v>17094</v>
      </c>
      <c r="N4651" s="38" t="s">
        <v>1410</v>
      </c>
      <c r="R4651" s="38" t="s">
        <v>17096</v>
      </c>
      <c r="U4651" s="38" t="s">
        <v>17099</v>
      </c>
      <c r="V4651" s="38" t="s">
        <v>3689</v>
      </c>
      <c r="Y4651" s="38" t="s">
        <v>1335</v>
      </c>
      <c r="AA4651" s="38" t="s">
        <v>1170</v>
      </c>
      <c r="AE4651" s="38" t="s">
        <v>2950</v>
      </c>
      <c r="AG4651" s="38">
        <v>1</v>
      </c>
      <c r="AH4651" s="38" t="s">
        <v>4439</v>
      </c>
      <c r="AI4651" s="38" t="s">
        <v>4440</v>
      </c>
      <c r="AJ4651" s="38" t="s">
        <v>4449</v>
      </c>
      <c r="AK4651" s="38" t="s">
        <v>12246</v>
      </c>
      <c r="AL4651" s="301" t="s">
        <v>17060</v>
      </c>
      <c r="AO4651" s="29" t="s">
        <v>4442</v>
      </c>
      <c r="AR4651" s="29" t="str">
        <f t="shared" si="729"/>
        <v>0</v>
      </c>
      <c r="AS4651" s="29">
        <f t="shared" si="727"/>
        <v>0</v>
      </c>
      <c r="AW4651" s="29" t="str">
        <f t="shared" si="730"/>
        <v/>
      </c>
      <c r="AX4651" s="29" t="str">
        <f t="shared" si="722"/>
        <v/>
      </c>
      <c r="AY4651" s="29" t="str">
        <f t="shared" si="728"/>
        <v>https://media.mediathek-tanz-theater.de/iiif/2/nvt_img-513-001-001.JP2</v>
      </c>
      <c r="AZ4651" s="29" t="str">
        <f t="shared" si="723"/>
        <v>image/jp2</v>
      </c>
      <c r="BA4651" s="29" t="str">
        <f t="shared" si="724"/>
        <v>presentation/iiif</v>
      </c>
      <c r="BB4651" s="29" t="str">
        <f t="shared" si="725"/>
        <v>https://media.mediathek-tanz-theater.de/iiif/2/nvt_img-513-001-001.JP2/full/100,/0/default.jpg</v>
      </c>
      <c r="BC4651" s="29" t="str">
        <f t="shared" si="721"/>
        <v>image/jpeg</v>
      </c>
      <c r="BD4651" s="29" t="str">
        <f t="shared" si="726"/>
        <v>presentation/thumbnail</v>
      </c>
    </row>
    <row r="4652" spans="1:56" ht="25.5">
      <c r="A4652" s="29">
        <v>1</v>
      </c>
      <c r="B4652" s="29">
        <v>0</v>
      </c>
      <c r="C4652" s="38" t="s">
        <v>17100</v>
      </c>
      <c r="D4652" s="38" t="s">
        <v>17101</v>
      </c>
      <c r="F4652" s="38" t="s">
        <v>27098</v>
      </c>
      <c r="I4652" s="38" t="s">
        <v>4446</v>
      </c>
      <c r="J4652" s="38" t="s">
        <v>17094</v>
      </c>
      <c r="N4652" s="38" t="s">
        <v>1410</v>
      </c>
      <c r="R4652" s="38" t="s">
        <v>17096</v>
      </c>
      <c r="V4652" s="38" t="s">
        <v>3689</v>
      </c>
      <c r="Y4652" s="38" t="s">
        <v>1335</v>
      </c>
      <c r="AA4652" s="38" t="s">
        <v>1170</v>
      </c>
      <c r="AE4652" s="38" t="s">
        <v>2950</v>
      </c>
      <c r="AG4652" s="38">
        <v>1</v>
      </c>
      <c r="AH4652" s="38" t="s">
        <v>4439</v>
      </c>
      <c r="AI4652" s="38" t="s">
        <v>4440</v>
      </c>
      <c r="AJ4652" s="38" t="s">
        <v>4449</v>
      </c>
      <c r="AK4652" s="38" t="s">
        <v>17074</v>
      </c>
      <c r="AL4652" s="301" t="s">
        <v>17060</v>
      </c>
      <c r="AO4652" s="29" t="s">
        <v>4442</v>
      </c>
      <c r="AR4652" s="29" t="str">
        <f t="shared" si="729"/>
        <v>0</v>
      </c>
      <c r="AS4652" s="29">
        <f t="shared" si="727"/>
        <v>0</v>
      </c>
      <c r="AW4652" s="29" t="str">
        <f t="shared" si="730"/>
        <v/>
      </c>
      <c r="AX4652" s="29" t="str">
        <f t="shared" si="722"/>
        <v/>
      </c>
      <c r="AY4652" s="29" t="str">
        <f t="shared" si="728"/>
        <v>https://media.mediathek-tanz-theater.de/iiif/2/nvt_img-513-001-002.JP2</v>
      </c>
      <c r="AZ4652" s="29" t="str">
        <f t="shared" si="723"/>
        <v>image/jp2</v>
      </c>
      <c r="BA4652" s="29" t="str">
        <f t="shared" si="724"/>
        <v>presentation/iiif</v>
      </c>
      <c r="BB4652" s="29" t="str">
        <f t="shared" si="725"/>
        <v>https://media.mediathek-tanz-theater.de/iiif/2/nvt_img-513-001-002.JP2/full/100,/0/default.jpg</v>
      </c>
      <c r="BC4652" s="29" t="str">
        <f t="shared" si="721"/>
        <v>image/jpeg</v>
      </c>
      <c r="BD4652" s="29" t="str">
        <f t="shared" si="726"/>
        <v>presentation/thumbnail</v>
      </c>
    </row>
    <row r="4653" spans="1:56" ht="25.5">
      <c r="A4653" s="29">
        <v>1</v>
      </c>
      <c r="B4653" s="29">
        <v>0</v>
      </c>
      <c r="C4653" s="38" t="s">
        <v>17102</v>
      </c>
      <c r="D4653" s="38" t="s">
        <v>17103</v>
      </c>
      <c r="F4653" s="38" t="s">
        <v>27098</v>
      </c>
      <c r="I4653" s="38" t="s">
        <v>4446</v>
      </c>
      <c r="J4653" s="38" t="s">
        <v>17094</v>
      </c>
      <c r="N4653" s="38" t="s">
        <v>1410</v>
      </c>
      <c r="R4653" s="38" t="s">
        <v>17096</v>
      </c>
      <c r="V4653" s="38" t="s">
        <v>3689</v>
      </c>
      <c r="Y4653" s="38" t="s">
        <v>1335</v>
      </c>
      <c r="AA4653" s="38" t="s">
        <v>1170</v>
      </c>
      <c r="AE4653" s="38" t="s">
        <v>2950</v>
      </c>
      <c r="AG4653" s="38">
        <v>1</v>
      </c>
      <c r="AH4653" s="38" t="s">
        <v>4439</v>
      </c>
      <c r="AI4653" s="38" t="s">
        <v>4440</v>
      </c>
      <c r="AJ4653" s="38" t="s">
        <v>4449</v>
      </c>
      <c r="AK4653" s="38" t="s">
        <v>72</v>
      </c>
      <c r="AL4653" s="301" t="s">
        <v>17060</v>
      </c>
      <c r="AO4653" s="29" t="s">
        <v>4442</v>
      </c>
      <c r="AR4653" s="29" t="str">
        <f t="shared" si="729"/>
        <v>0</v>
      </c>
      <c r="AS4653" s="29">
        <f t="shared" si="727"/>
        <v>0</v>
      </c>
      <c r="AW4653" s="29" t="str">
        <f t="shared" si="730"/>
        <v/>
      </c>
      <c r="AX4653" s="29" t="str">
        <f t="shared" si="722"/>
        <v/>
      </c>
      <c r="AY4653" s="29" t="str">
        <f t="shared" si="728"/>
        <v>https://media.mediathek-tanz-theater.de/iiif/2/nvt_img-513-001-003.JP2</v>
      </c>
      <c r="AZ4653" s="29" t="str">
        <f t="shared" si="723"/>
        <v>image/jp2</v>
      </c>
      <c r="BA4653" s="29" t="str">
        <f t="shared" si="724"/>
        <v>presentation/iiif</v>
      </c>
      <c r="BB4653" s="29" t="str">
        <f t="shared" si="725"/>
        <v>https://media.mediathek-tanz-theater.de/iiif/2/nvt_img-513-001-003.JP2/full/100,/0/default.jpg</v>
      </c>
      <c r="BC4653" s="29" t="str">
        <f t="shared" si="721"/>
        <v>image/jpeg</v>
      </c>
      <c r="BD4653" s="29" t="str">
        <f t="shared" si="726"/>
        <v>presentation/thumbnail</v>
      </c>
    </row>
    <row r="4654" spans="1:56" ht="25.5">
      <c r="A4654" s="29">
        <v>1</v>
      </c>
      <c r="B4654" s="29">
        <v>0</v>
      </c>
      <c r="C4654" s="38" t="s">
        <v>17104</v>
      </c>
      <c r="D4654" s="38" t="s">
        <v>17105</v>
      </c>
      <c r="F4654" s="38" t="s">
        <v>27098</v>
      </c>
      <c r="I4654" s="38" t="s">
        <v>4438</v>
      </c>
      <c r="J4654" t="s">
        <v>17092</v>
      </c>
      <c r="N4654" s="38" t="s">
        <v>1410</v>
      </c>
      <c r="R4654" s="38" t="s">
        <v>17096</v>
      </c>
      <c r="V4654" s="38" t="s">
        <v>3689</v>
      </c>
      <c r="Y4654" s="38" t="s">
        <v>1335</v>
      </c>
      <c r="AA4654" s="38" t="s">
        <v>1170</v>
      </c>
      <c r="AE4654" s="38" t="s">
        <v>2950</v>
      </c>
      <c r="AG4654" s="38">
        <v>1</v>
      </c>
      <c r="AH4654" s="38" t="s">
        <v>4439</v>
      </c>
      <c r="AI4654" s="38" t="s">
        <v>4440</v>
      </c>
      <c r="AJ4654" s="38" t="s">
        <v>16641</v>
      </c>
      <c r="AL4654" s="301" t="s">
        <v>17060</v>
      </c>
      <c r="AO4654" s="29" t="s">
        <v>4442</v>
      </c>
      <c r="AR4654" s="29" t="str">
        <f t="shared" si="729"/>
        <v>1</v>
      </c>
      <c r="AS4654" s="29">
        <f t="shared" si="727"/>
        <v>0</v>
      </c>
      <c r="AW4654" s="29" t="str">
        <f t="shared" si="730"/>
        <v/>
      </c>
      <c r="AX4654" s="29" t="str">
        <f t="shared" si="722"/>
        <v/>
      </c>
      <c r="AY4654" s="29" t="str">
        <f t="shared" si="728"/>
        <v>https://media.mediathek-tanz-theater.de/iiif/2/nvt_img-513-002.JP2</v>
      </c>
      <c r="AZ4654" s="29" t="str">
        <f t="shared" si="723"/>
        <v>image/jp2</v>
      </c>
      <c r="BA4654" s="29" t="str">
        <f t="shared" si="724"/>
        <v>presentation/iiif</v>
      </c>
      <c r="BB4654" s="29" t="str">
        <f t="shared" si="725"/>
        <v>https://media.mediathek-tanz-theater.de/iiif/2/nvt_img-513-002.JP2/full/100,/0/default.jpg</v>
      </c>
      <c r="BC4654" s="29" t="str">
        <f t="shared" si="721"/>
        <v>image/jpeg</v>
      </c>
      <c r="BD4654" s="29" t="str">
        <f t="shared" si="726"/>
        <v>presentation/thumbnail</v>
      </c>
    </row>
    <row r="4655" spans="1:56" ht="25.5">
      <c r="A4655" s="29">
        <v>1</v>
      </c>
      <c r="B4655" s="29">
        <v>0</v>
      </c>
      <c r="C4655" s="38" t="s">
        <v>17106</v>
      </c>
      <c r="D4655" s="38" t="s">
        <v>17107</v>
      </c>
      <c r="F4655" s="38" t="s">
        <v>27098</v>
      </c>
      <c r="I4655" s="38" t="s">
        <v>4446</v>
      </c>
      <c r="J4655" s="38" t="s">
        <v>17104</v>
      </c>
      <c r="N4655" s="38" t="s">
        <v>1410</v>
      </c>
      <c r="R4655" s="38" t="s">
        <v>17096</v>
      </c>
      <c r="U4655" s="38" t="s">
        <v>17108</v>
      </c>
      <c r="V4655" s="38" t="s">
        <v>3689</v>
      </c>
      <c r="Y4655" s="38" t="s">
        <v>1335</v>
      </c>
      <c r="AA4655" s="38" t="s">
        <v>1170</v>
      </c>
      <c r="AE4655" s="38" t="s">
        <v>2950</v>
      </c>
      <c r="AG4655" s="38">
        <v>1</v>
      </c>
      <c r="AH4655" s="38" t="s">
        <v>4439</v>
      </c>
      <c r="AI4655" s="38" t="s">
        <v>4440</v>
      </c>
      <c r="AJ4655" s="38" t="s">
        <v>4449</v>
      </c>
      <c r="AK4655" s="38" t="s">
        <v>17109</v>
      </c>
      <c r="AL4655" s="301" t="s">
        <v>17060</v>
      </c>
      <c r="AO4655" s="29" t="s">
        <v>4442</v>
      </c>
      <c r="AR4655" s="29" t="str">
        <f t="shared" si="729"/>
        <v>0</v>
      </c>
      <c r="AS4655" s="29">
        <f t="shared" si="727"/>
        <v>0</v>
      </c>
      <c r="AW4655" s="29" t="str">
        <f t="shared" si="730"/>
        <v/>
      </c>
      <c r="AX4655" s="29" t="str">
        <f t="shared" si="722"/>
        <v/>
      </c>
      <c r="AY4655" s="29" t="str">
        <f t="shared" si="728"/>
        <v>https://media.mediathek-tanz-theater.de/iiif/2/nvt_img-513-002-001.JP2</v>
      </c>
      <c r="AZ4655" s="29" t="str">
        <f t="shared" si="723"/>
        <v>image/jp2</v>
      </c>
      <c r="BA4655" s="29" t="str">
        <f t="shared" si="724"/>
        <v>presentation/iiif</v>
      </c>
      <c r="BB4655" s="29" t="str">
        <f t="shared" si="725"/>
        <v>https://media.mediathek-tanz-theater.de/iiif/2/nvt_img-513-002-001.JP2/full/100,/0/default.jpg</v>
      </c>
      <c r="BC4655" s="29" t="str">
        <f t="shared" si="721"/>
        <v>image/jpeg</v>
      </c>
      <c r="BD4655" s="29" t="str">
        <f t="shared" si="726"/>
        <v>presentation/thumbnail</v>
      </c>
    </row>
    <row r="4656" spans="1:56" ht="25.5">
      <c r="A4656" s="29">
        <v>1</v>
      </c>
      <c r="B4656" s="29">
        <v>0</v>
      </c>
      <c r="C4656" s="38" t="s">
        <v>17110</v>
      </c>
      <c r="D4656" s="38" t="s">
        <v>17111</v>
      </c>
      <c r="F4656" s="38" t="s">
        <v>27098</v>
      </c>
      <c r="I4656" s="38" t="s">
        <v>4446</v>
      </c>
      <c r="J4656" s="38" t="s">
        <v>17104</v>
      </c>
      <c r="N4656" s="38" t="s">
        <v>1410</v>
      </c>
      <c r="R4656" s="38" t="s">
        <v>17096</v>
      </c>
      <c r="U4656" s="38" t="s">
        <v>1173</v>
      </c>
      <c r="V4656" s="38" t="s">
        <v>3689</v>
      </c>
      <c r="Y4656" s="38" t="s">
        <v>1335</v>
      </c>
      <c r="AA4656" s="38" t="s">
        <v>1170</v>
      </c>
      <c r="AE4656" s="38" t="s">
        <v>2950</v>
      </c>
      <c r="AG4656" s="38">
        <v>1</v>
      </c>
      <c r="AH4656" s="38" t="s">
        <v>4439</v>
      </c>
      <c r="AI4656" s="38" t="s">
        <v>4440</v>
      </c>
      <c r="AJ4656" s="38" t="s">
        <v>4449</v>
      </c>
      <c r="AK4656" s="38" t="s">
        <v>17074</v>
      </c>
      <c r="AL4656" s="301" t="s">
        <v>17060</v>
      </c>
      <c r="AO4656" s="29" t="s">
        <v>4442</v>
      </c>
      <c r="AR4656" s="29" t="str">
        <f t="shared" si="729"/>
        <v>0</v>
      </c>
      <c r="AS4656" s="29">
        <f t="shared" si="727"/>
        <v>0</v>
      </c>
      <c r="AW4656" s="29" t="str">
        <f t="shared" si="730"/>
        <v/>
      </c>
      <c r="AX4656" s="29" t="str">
        <f t="shared" si="722"/>
        <v/>
      </c>
      <c r="AY4656" s="29" t="str">
        <f t="shared" si="728"/>
        <v>https://media.mediathek-tanz-theater.de/iiif/2/nvt_img-513-002-002.JP2</v>
      </c>
      <c r="AZ4656" s="29" t="str">
        <f t="shared" si="723"/>
        <v>image/jp2</v>
      </c>
      <c r="BA4656" s="29" t="str">
        <f t="shared" si="724"/>
        <v>presentation/iiif</v>
      </c>
      <c r="BB4656" s="29" t="str">
        <f t="shared" si="725"/>
        <v>https://media.mediathek-tanz-theater.de/iiif/2/nvt_img-513-002-002.JP2/full/100,/0/default.jpg</v>
      </c>
      <c r="BC4656" s="29" t="str">
        <f t="shared" si="721"/>
        <v>image/jpeg</v>
      </c>
      <c r="BD4656" s="29" t="str">
        <f t="shared" si="726"/>
        <v>presentation/thumbnail</v>
      </c>
    </row>
    <row r="4657" spans="1:56" ht="25.5">
      <c r="A4657" s="29">
        <v>1</v>
      </c>
      <c r="B4657" s="29">
        <v>0</v>
      </c>
      <c r="C4657" s="38" t="s">
        <v>17112</v>
      </c>
      <c r="D4657" s="38" t="s">
        <v>17113</v>
      </c>
      <c r="F4657" s="38" t="s">
        <v>27098</v>
      </c>
      <c r="I4657" s="38" t="s">
        <v>4438</v>
      </c>
      <c r="J4657" t="s">
        <v>17092</v>
      </c>
      <c r="N4657" s="38" t="s">
        <v>1410</v>
      </c>
      <c r="R4657" s="38" t="s">
        <v>17096</v>
      </c>
      <c r="V4657" s="38" t="s">
        <v>3689</v>
      </c>
      <c r="Y4657" s="38" t="s">
        <v>1335</v>
      </c>
      <c r="AA4657" s="38" t="s">
        <v>1170</v>
      </c>
      <c r="AE4657" s="38" t="s">
        <v>2950</v>
      </c>
      <c r="AG4657" s="38">
        <v>1</v>
      </c>
      <c r="AH4657" s="38" t="s">
        <v>4439</v>
      </c>
      <c r="AI4657" s="38" t="s">
        <v>4440</v>
      </c>
      <c r="AJ4657" s="38" t="s">
        <v>16802</v>
      </c>
      <c r="AL4657" s="301" t="s">
        <v>17060</v>
      </c>
      <c r="AO4657" s="29" t="s">
        <v>4442</v>
      </c>
      <c r="AR4657" s="29" t="str">
        <f t="shared" si="729"/>
        <v>1</v>
      </c>
      <c r="AS4657" s="29">
        <f t="shared" si="727"/>
        <v>0</v>
      </c>
      <c r="AW4657" s="29" t="str">
        <f t="shared" si="730"/>
        <v/>
      </c>
      <c r="AX4657" s="29" t="str">
        <f t="shared" si="722"/>
        <v/>
      </c>
      <c r="AY4657" s="29" t="str">
        <f t="shared" si="728"/>
        <v>https://media.mediathek-tanz-theater.de/iiif/2/nvt_img-513-003.JP2</v>
      </c>
      <c r="AZ4657" s="29" t="str">
        <f t="shared" si="723"/>
        <v>image/jp2</v>
      </c>
      <c r="BA4657" s="29" t="str">
        <f t="shared" si="724"/>
        <v>presentation/iiif</v>
      </c>
      <c r="BB4657" s="29" t="str">
        <f t="shared" si="725"/>
        <v>https://media.mediathek-tanz-theater.de/iiif/2/nvt_img-513-003.JP2/full/100,/0/default.jpg</v>
      </c>
      <c r="BC4657" s="29" t="str">
        <f t="shared" si="721"/>
        <v>image/jpeg</v>
      </c>
      <c r="BD4657" s="29" t="str">
        <f t="shared" si="726"/>
        <v>presentation/thumbnail</v>
      </c>
    </row>
    <row r="4658" spans="1:56" ht="38.25">
      <c r="A4658" s="29">
        <v>1</v>
      </c>
      <c r="B4658" s="29">
        <v>0</v>
      </c>
      <c r="C4658" s="38" t="s">
        <v>17114</v>
      </c>
      <c r="D4658" s="38" t="s">
        <v>17115</v>
      </c>
      <c r="F4658" s="38" t="s">
        <v>27098</v>
      </c>
      <c r="G4658" s="38" t="s">
        <v>16696</v>
      </c>
      <c r="I4658" s="38" t="s">
        <v>4446</v>
      </c>
      <c r="J4658" s="38" t="s">
        <v>17112</v>
      </c>
      <c r="N4658" s="38" t="s">
        <v>1410</v>
      </c>
      <c r="R4658" s="38" t="s">
        <v>17096</v>
      </c>
      <c r="U4658" s="38" t="s">
        <v>16759</v>
      </c>
      <c r="V4658" s="38" t="s">
        <v>3689</v>
      </c>
      <c r="Y4658" s="38" t="s">
        <v>1335</v>
      </c>
      <c r="AA4658" s="38" t="s">
        <v>1170</v>
      </c>
      <c r="AE4658" s="38" t="s">
        <v>2950</v>
      </c>
      <c r="AG4658" s="38">
        <v>1</v>
      </c>
      <c r="AH4658" s="38" t="s">
        <v>4439</v>
      </c>
      <c r="AI4658" s="38" t="s">
        <v>4440</v>
      </c>
      <c r="AJ4658" s="38" t="s">
        <v>4449</v>
      </c>
      <c r="AK4658" s="38" t="s">
        <v>17116</v>
      </c>
      <c r="AL4658" s="301" t="s">
        <v>17060</v>
      </c>
      <c r="AO4658" s="29" t="s">
        <v>4442</v>
      </c>
      <c r="AR4658" s="29" t="str">
        <f t="shared" si="729"/>
        <v>0</v>
      </c>
      <c r="AS4658" s="29">
        <f t="shared" si="727"/>
        <v>0</v>
      </c>
      <c r="AW4658" s="29" t="str">
        <f t="shared" si="730"/>
        <v/>
      </c>
      <c r="AX4658" s="29" t="str">
        <f t="shared" si="722"/>
        <v/>
      </c>
      <c r="AY4658" s="29" t="str">
        <f t="shared" si="728"/>
        <v>https://media.mediathek-tanz-theater.de/iiif/2/nvt_img-513-003-001.JP2</v>
      </c>
      <c r="AZ4658" s="29" t="str">
        <f t="shared" si="723"/>
        <v>image/jp2</v>
      </c>
      <c r="BA4658" s="29" t="str">
        <f t="shared" si="724"/>
        <v>presentation/iiif</v>
      </c>
      <c r="BB4658" s="29" t="str">
        <f t="shared" si="725"/>
        <v>https://media.mediathek-tanz-theater.de/iiif/2/nvt_img-513-003-001.JP2/full/100,/0/default.jpg</v>
      </c>
      <c r="BC4658" s="29" t="str">
        <f t="shared" si="721"/>
        <v>image/jpeg</v>
      </c>
      <c r="BD4658" s="29" t="str">
        <f t="shared" si="726"/>
        <v>presentation/thumbnail</v>
      </c>
    </row>
    <row r="4659" spans="1:56" ht="38.25">
      <c r="A4659" s="29">
        <v>1</v>
      </c>
      <c r="B4659" s="29">
        <v>0</v>
      </c>
      <c r="C4659" s="38" t="s">
        <v>17117</v>
      </c>
      <c r="D4659" s="38" t="s">
        <v>17118</v>
      </c>
      <c r="F4659" s="38" t="s">
        <v>27098</v>
      </c>
      <c r="I4659" s="38" t="s">
        <v>4446</v>
      </c>
      <c r="J4659" s="38" t="s">
        <v>17112</v>
      </c>
      <c r="N4659" s="38" t="s">
        <v>1410</v>
      </c>
      <c r="R4659" s="38" t="s">
        <v>17096</v>
      </c>
      <c r="U4659" s="38" t="s">
        <v>11500</v>
      </c>
      <c r="V4659" s="38" t="s">
        <v>3689</v>
      </c>
      <c r="Y4659" s="38" t="s">
        <v>1335</v>
      </c>
      <c r="AA4659" s="38" t="s">
        <v>1170</v>
      </c>
      <c r="AE4659" s="38" t="s">
        <v>2950</v>
      </c>
      <c r="AG4659" s="38">
        <v>1</v>
      </c>
      <c r="AH4659" s="38" t="s">
        <v>4439</v>
      </c>
      <c r="AI4659" s="38" t="s">
        <v>4440</v>
      </c>
      <c r="AJ4659" s="38" t="s">
        <v>4449</v>
      </c>
      <c r="AK4659" s="38" t="s">
        <v>17116</v>
      </c>
      <c r="AL4659" s="301" t="s">
        <v>17060</v>
      </c>
      <c r="AO4659" s="29" t="s">
        <v>4442</v>
      </c>
      <c r="AR4659" s="29" t="str">
        <f t="shared" si="729"/>
        <v>0</v>
      </c>
      <c r="AS4659" s="29">
        <f t="shared" si="727"/>
        <v>0</v>
      </c>
      <c r="AW4659" s="29" t="str">
        <f t="shared" si="730"/>
        <v/>
      </c>
      <c r="AX4659" s="29" t="str">
        <f t="shared" si="722"/>
        <v/>
      </c>
      <c r="AY4659" s="29" t="str">
        <f t="shared" si="728"/>
        <v>https://media.mediathek-tanz-theater.de/iiif/2/nvt_img-513-003-002.JP2</v>
      </c>
      <c r="AZ4659" s="29" t="str">
        <f t="shared" si="723"/>
        <v>image/jp2</v>
      </c>
      <c r="BA4659" s="29" t="str">
        <f t="shared" si="724"/>
        <v>presentation/iiif</v>
      </c>
      <c r="BB4659" s="29" t="str">
        <f t="shared" si="725"/>
        <v>https://media.mediathek-tanz-theater.de/iiif/2/nvt_img-513-003-002.JP2/full/100,/0/default.jpg</v>
      </c>
      <c r="BC4659" s="29" t="str">
        <f t="shared" si="721"/>
        <v>image/jpeg</v>
      </c>
      <c r="BD4659" s="29" t="str">
        <f t="shared" si="726"/>
        <v>presentation/thumbnail</v>
      </c>
    </row>
    <row r="4660" spans="1:56" ht="25.5">
      <c r="A4660" s="29">
        <v>1</v>
      </c>
      <c r="B4660" s="29">
        <v>0</v>
      </c>
      <c r="C4660" s="38" t="s">
        <v>17119</v>
      </c>
      <c r="D4660" s="38" t="s">
        <v>17120</v>
      </c>
      <c r="F4660" s="38" t="s">
        <v>27098</v>
      </c>
      <c r="I4660" s="38" t="s">
        <v>4438</v>
      </c>
      <c r="J4660" t="s">
        <v>17092</v>
      </c>
      <c r="N4660" s="38" t="s">
        <v>1410</v>
      </c>
      <c r="R4660" s="38" t="s">
        <v>17096</v>
      </c>
      <c r="V4660" s="38" t="s">
        <v>3689</v>
      </c>
      <c r="Y4660" s="38" t="s">
        <v>1335</v>
      </c>
      <c r="AA4660" s="38" t="s">
        <v>1170</v>
      </c>
      <c r="AE4660" s="38" t="s">
        <v>2950</v>
      </c>
      <c r="AG4660" s="38">
        <v>1</v>
      </c>
      <c r="AH4660" s="38" t="s">
        <v>4439</v>
      </c>
      <c r="AI4660" s="38" t="s">
        <v>4440</v>
      </c>
      <c r="AJ4660" s="38" t="s">
        <v>16287</v>
      </c>
      <c r="AL4660" s="301" t="s">
        <v>17060</v>
      </c>
      <c r="AO4660" s="29" t="s">
        <v>4442</v>
      </c>
      <c r="AR4660" s="29" t="str">
        <f t="shared" si="729"/>
        <v>1</v>
      </c>
      <c r="AS4660" s="29">
        <f t="shared" si="727"/>
        <v>0</v>
      </c>
      <c r="AW4660" s="29" t="str">
        <f t="shared" si="730"/>
        <v/>
      </c>
      <c r="AX4660" s="29" t="str">
        <f t="shared" si="722"/>
        <v/>
      </c>
      <c r="AY4660" s="29" t="str">
        <f t="shared" si="728"/>
        <v>https://media.mediathek-tanz-theater.de/iiif/2/nvt_img-513-004.JP2</v>
      </c>
      <c r="AZ4660" s="29" t="str">
        <f t="shared" si="723"/>
        <v>image/jp2</v>
      </c>
      <c r="BA4660" s="29" t="str">
        <f t="shared" si="724"/>
        <v>presentation/iiif</v>
      </c>
      <c r="BB4660" s="29" t="str">
        <f t="shared" si="725"/>
        <v>https://media.mediathek-tanz-theater.de/iiif/2/nvt_img-513-004.JP2/full/100,/0/default.jpg</v>
      </c>
      <c r="BC4660" s="29" t="str">
        <f t="shared" si="721"/>
        <v>image/jpeg</v>
      </c>
      <c r="BD4660" s="29" t="str">
        <f t="shared" si="726"/>
        <v>presentation/thumbnail</v>
      </c>
    </row>
    <row r="4661" spans="1:56" ht="25.5">
      <c r="A4661" s="29">
        <v>1</v>
      </c>
      <c r="B4661" s="29">
        <v>0</v>
      </c>
      <c r="C4661" s="38" t="s">
        <v>17121</v>
      </c>
      <c r="D4661" s="38" t="s">
        <v>17122</v>
      </c>
      <c r="F4661" s="38" t="s">
        <v>27098</v>
      </c>
      <c r="I4661" s="38" t="s">
        <v>4446</v>
      </c>
      <c r="J4661" s="38" t="s">
        <v>17119</v>
      </c>
      <c r="N4661" s="38" t="s">
        <v>1410</v>
      </c>
      <c r="R4661" s="38" t="s">
        <v>17096</v>
      </c>
      <c r="U4661" s="38" t="s">
        <v>11500</v>
      </c>
      <c r="V4661" s="38" t="s">
        <v>3689</v>
      </c>
      <c r="Y4661" s="38" t="s">
        <v>1335</v>
      </c>
      <c r="AA4661" s="38" t="s">
        <v>1170</v>
      </c>
      <c r="AE4661" s="38" t="s">
        <v>2950</v>
      </c>
      <c r="AG4661" s="38">
        <v>1</v>
      </c>
      <c r="AH4661" s="38" t="s">
        <v>4439</v>
      </c>
      <c r="AI4661" s="38" t="s">
        <v>4440</v>
      </c>
      <c r="AJ4661" s="38" t="s">
        <v>4449</v>
      </c>
      <c r="AK4661" s="38" t="s">
        <v>17074</v>
      </c>
      <c r="AL4661" s="301" t="s">
        <v>17060</v>
      </c>
      <c r="AO4661" s="29" t="s">
        <v>4442</v>
      </c>
      <c r="AR4661" s="29" t="str">
        <f t="shared" si="729"/>
        <v>0</v>
      </c>
      <c r="AS4661" s="29">
        <f t="shared" si="727"/>
        <v>0</v>
      </c>
      <c r="AW4661" s="29" t="str">
        <f t="shared" si="730"/>
        <v/>
      </c>
      <c r="AX4661" s="29" t="str">
        <f t="shared" si="722"/>
        <v/>
      </c>
      <c r="AY4661" s="29" t="str">
        <f t="shared" si="728"/>
        <v>https://media.mediathek-tanz-theater.de/iiif/2/nvt_img-513-004-001.JP2</v>
      </c>
      <c r="AZ4661" s="29" t="str">
        <f t="shared" si="723"/>
        <v>image/jp2</v>
      </c>
      <c r="BA4661" s="29" t="str">
        <f t="shared" si="724"/>
        <v>presentation/iiif</v>
      </c>
      <c r="BB4661" s="29" t="str">
        <f t="shared" si="725"/>
        <v>https://media.mediathek-tanz-theater.de/iiif/2/nvt_img-513-004-001.JP2/full/100,/0/default.jpg</v>
      </c>
      <c r="BC4661" s="29" t="str">
        <f t="shared" si="721"/>
        <v>image/jpeg</v>
      </c>
      <c r="BD4661" s="29" t="str">
        <f t="shared" si="726"/>
        <v>presentation/thumbnail</v>
      </c>
    </row>
    <row r="4662" spans="1:56" ht="25.5">
      <c r="A4662" s="29">
        <v>1</v>
      </c>
      <c r="B4662" s="29">
        <v>0</v>
      </c>
      <c r="C4662" s="38" t="s">
        <v>17123</v>
      </c>
      <c r="D4662" s="38" t="s">
        <v>17124</v>
      </c>
      <c r="F4662" s="38" t="s">
        <v>27098</v>
      </c>
      <c r="I4662" s="38" t="s">
        <v>4446</v>
      </c>
      <c r="J4662" s="38" t="s">
        <v>17119</v>
      </c>
      <c r="N4662" s="38" t="s">
        <v>1410</v>
      </c>
      <c r="R4662" s="38" t="s">
        <v>17096</v>
      </c>
      <c r="U4662" s="38" t="s">
        <v>1173</v>
      </c>
      <c r="V4662" s="38" t="s">
        <v>3689</v>
      </c>
      <c r="Y4662" s="38" t="s">
        <v>1335</v>
      </c>
      <c r="AA4662" s="38" t="s">
        <v>1170</v>
      </c>
      <c r="AE4662" s="38" t="s">
        <v>2950</v>
      </c>
      <c r="AG4662" s="38">
        <v>1</v>
      </c>
      <c r="AH4662" s="38" t="s">
        <v>4439</v>
      </c>
      <c r="AI4662" s="38" t="s">
        <v>4440</v>
      </c>
      <c r="AJ4662" s="38" t="s">
        <v>4449</v>
      </c>
      <c r="AK4662" s="38" t="s">
        <v>72</v>
      </c>
      <c r="AL4662" s="301" t="s">
        <v>17060</v>
      </c>
      <c r="AO4662" s="29" t="s">
        <v>4442</v>
      </c>
      <c r="AR4662" s="29" t="str">
        <f t="shared" si="729"/>
        <v>0</v>
      </c>
      <c r="AS4662" s="29">
        <f t="shared" si="727"/>
        <v>0</v>
      </c>
      <c r="AW4662" s="29" t="str">
        <f t="shared" si="730"/>
        <v/>
      </c>
      <c r="AX4662" s="29" t="str">
        <f t="shared" si="722"/>
        <v/>
      </c>
      <c r="AY4662" s="29" t="str">
        <f t="shared" si="728"/>
        <v>https://media.mediathek-tanz-theater.de/iiif/2/nvt_img-513-004-002.JP2</v>
      </c>
      <c r="AZ4662" s="29" t="str">
        <f t="shared" si="723"/>
        <v>image/jp2</v>
      </c>
      <c r="BA4662" s="29" t="str">
        <f t="shared" si="724"/>
        <v>presentation/iiif</v>
      </c>
      <c r="BB4662" s="29" t="str">
        <f t="shared" si="725"/>
        <v>https://media.mediathek-tanz-theater.de/iiif/2/nvt_img-513-004-002.JP2/full/100,/0/default.jpg</v>
      </c>
      <c r="BC4662" s="29" t="str">
        <f t="shared" si="721"/>
        <v>image/jpeg</v>
      </c>
      <c r="BD4662" s="29" t="str">
        <f t="shared" si="726"/>
        <v>presentation/thumbnail</v>
      </c>
    </row>
    <row r="4663" spans="1:56" ht="25.5">
      <c r="A4663" s="29">
        <v>1</v>
      </c>
      <c r="B4663" s="29">
        <v>0</v>
      </c>
      <c r="C4663" s="38" t="s">
        <v>17125</v>
      </c>
      <c r="D4663" s="38" t="s">
        <v>17126</v>
      </c>
      <c r="F4663" s="38" t="s">
        <v>27098</v>
      </c>
      <c r="I4663" s="38" t="s">
        <v>4446</v>
      </c>
      <c r="J4663" s="38" t="s">
        <v>17119</v>
      </c>
      <c r="N4663" s="38" t="s">
        <v>1410</v>
      </c>
      <c r="R4663" s="38" t="s">
        <v>17096</v>
      </c>
      <c r="U4663" s="38" t="s">
        <v>16319</v>
      </c>
      <c r="V4663" s="38" t="s">
        <v>3689</v>
      </c>
      <c r="Y4663" s="38" t="s">
        <v>1335</v>
      </c>
      <c r="AA4663" s="38" t="s">
        <v>1170</v>
      </c>
      <c r="AE4663" s="38" t="s">
        <v>2950</v>
      </c>
      <c r="AG4663" s="38">
        <v>1</v>
      </c>
      <c r="AH4663" s="38" t="s">
        <v>4439</v>
      </c>
      <c r="AI4663" s="38" t="s">
        <v>4440</v>
      </c>
      <c r="AJ4663" s="38" t="s">
        <v>4449</v>
      </c>
      <c r="AK4663" s="38" t="s">
        <v>72</v>
      </c>
      <c r="AL4663" s="301" t="s">
        <v>17060</v>
      </c>
      <c r="AO4663" s="29" t="s">
        <v>4442</v>
      </c>
      <c r="AR4663" s="29" t="str">
        <f t="shared" si="729"/>
        <v>0</v>
      </c>
      <c r="AS4663" s="29">
        <f t="shared" si="727"/>
        <v>0</v>
      </c>
      <c r="AW4663" s="29" t="str">
        <f t="shared" si="730"/>
        <v/>
      </c>
      <c r="AX4663" s="29" t="str">
        <f t="shared" si="722"/>
        <v/>
      </c>
      <c r="AY4663" s="29" t="str">
        <f t="shared" si="728"/>
        <v>https://media.mediathek-tanz-theater.de/iiif/2/nvt_img-513-004-003.JP2</v>
      </c>
      <c r="AZ4663" s="29" t="str">
        <f t="shared" si="723"/>
        <v>image/jp2</v>
      </c>
      <c r="BA4663" s="29" t="str">
        <f t="shared" si="724"/>
        <v>presentation/iiif</v>
      </c>
      <c r="BB4663" s="29" t="str">
        <f t="shared" si="725"/>
        <v>https://media.mediathek-tanz-theater.de/iiif/2/nvt_img-513-004-003.JP2/full/100,/0/default.jpg</v>
      </c>
      <c r="BC4663" s="29" t="str">
        <f t="shared" si="721"/>
        <v>image/jpeg</v>
      </c>
      <c r="BD4663" s="29" t="str">
        <f t="shared" si="726"/>
        <v>presentation/thumbnail</v>
      </c>
    </row>
    <row r="4664" spans="1:56" ht="102">
      <c r="A4664" s="29">
        <v>0</v>
      </c>
      <c r="B4664" s="29">
        <v>0</v>
      </c>
      <c r="C4664" s="34" t="s">
        <v>17127</v>
      </c>
      <c r="F4664" s="38" t="s">
        <v>17468</v>
      </c>
      <c r="I4664" s="38" t="s">
        <v>4431</v>
      </c>
      <c r="J4664" s="406"/>
      <c r="M4664" s="311"/>
      <c r="U4664"/>
      <c r="AB4664" s="38" t="s">
        <v>17128</v>
      </c>
      <c r="AC4664" s="38" t="s">
        <v>4433</v>
      </c>
      <c r="AE4664" s="38" t="s">
        <v>2950</v>
      </c>
      <c r="AG4664" s="38">
        <v>1</v>
      </c>
      <c r="AJ4664" s="38" t="s">
        <v>5115</v>
      </c>
      <c r="AL4664" s="301" t="s">
        <v>17060</v>
      </c>
      <c r="AR4664" s="29" t="str">
        <f t="shared" si="729"/>
        <v>1</v>
      </c>
      <c r="AS4664" s="29">
        <f t="shared" si="727"/>
        <v>0</v>
      </c>
      <c r="AT4664" s="29">
        <v>0</v>
      </c>
      <c r="AW4664" s="29" t="str">
        <f t="shared" si="730"/>
        <v/>
      </c>
      <c r="AX4664" s="29" t="str">
        <f t="shared" si="722"/>
        <v/>
      </c>
      <c r="AY4664" s="29" t="str">
        <f t="shared" si="728"/>
        <v>https://media.mediathek-tanz-theater.de/iiif/2/nvt_img-514.JP2</v>
      </c>
      <c r="AZ4664" s="29" t="str">
        <f t="shared" si="723"/>
        <v>image/jp2</v>
      </c>
      <c r="BA4664" s="29" t="str">
        <f t="shared" si="724"/>
        <v>presentation/iiif</v>
      </c>
      <c r="BB4664" s="29" t="str">
        <f t="shared" si="725"/>
        <v>https://media.mediathek-tanz-theater.de/iiif/2/nvt_img-514.JP2/full/100,/0/default.jpg</v>
      </c>
      <c r="BC4664" s="29" t="str">
        <f t="shared" si="721"/>
        <v>image/jpeg</v>
      </c>
      <c r="BD4664" s="29" t="str">
        <f t="shared" si="726"/>
        <v>presentation/thumbnail</v>
      </c>
    </row>
    <row r="4665" spans="1:56" ht="25.5">
      <c r="A4665" s="29">
        <v>1</v>
      </c>
      <c r="B4665" s="29">
        <v>0</v>
      </c>
      <c r="C4665" s="38" t="s">
        <v>17129</v>
      </c>
      <c r="D4665" s="38" t="s">
        <v>17130</v>
      </c>
      <c r="F4665" s="38" t="s">
        <v>17468</v>
      </c>
      <c r="I4665" s="38" t="s">
        <v>4438</v>
      </c>
      <c r="J4665" t="s">
        <v>17127</v>
      </c>
      <c r="N4665" s="38" t="s">
        <v>1410</v>
      </c>
      <c r="R4665" s="38" t="s">
        <v>17096</v>
      </c>
      <c r="V4665" s="38" t="s">
        <v>3689</v>
      </c>
      <c r="Y4665" s="38" t="s">
        <v>1335</v>
      </c>
      <c r="AA4665" s="38" t="s">
        <v>1170</v>
      </c>
      <c r="AE4665" s="38" t="s">
        <v>2950</v>
      </c>
      <c r="AG4665" s="38">
        <v>1</v>
      </c>
      <c r="AH4665" s="38" t="s">
        <v>4439</v>
      </c>
      <c r="AI4665" s="38" t="s">
        <v>4440</v>
      </c>
      <c r="AJ4665" s="38" t="s">
        <v>15711</v>
      </c>
      <c r="AL4665" s="301" t="s">
        <v>17060</v>
      </c>
      <c r="AO4665" s="29" t="s">
        <v>4442</v>
      </c>
      <c r="AR4665" s="29" t="str">
        <f t="shared" si="729"/>
        <v>1</v>
      </c>
      <c r="AS4665" s="29">
        <f t="shared" si="727"/>
        <v>0</v>
      </c>
      <c r="AW4665" s="29" t="str">
        <f t="shared" si="730"/>
        <v/>
      </c>
      <c r="AX4665" s="29" t="str">
        <f t="shared" si="722"/>
        <v/>
      </c>
      <c r="AY4665" s="29" t="str">
        <f t="shared" si="728"/>
        <v>https://media.mediathek-tanz-theater.de/iiif/2/nvt_img-514-001.JP2</v>
      </c>
      <c r="AZ4665" s="29" t="str">
        <f t="shared" si="723"/>
        <v>image/jp2</v>
      </c>
      <c r="BA4665" s="29" t="str">
        <f t="shared" si="724"/>
        <v>presentation/iiif</v>
      </c>
      <c r="BB4665" s="29" t="str">
        <f t="shared" si="725"/>
        <v>https://media.mediathek-tanz-theater.de/iiif/2/nvt_img-514-001.JP2/full/100,/0/default.jpg</v>
      </c>
      <c r="BC4665" s="29" t="str">
        <f t="shared" si="721"/>
        <v>image/jpeg</v>
      </c>
      <c r="BD4665" s="29" t="str">
        <f t="shared" si="726"/>
        <v>presentation/thumbnail</v>
      </c>
    </row>
    <row r="4666" spans="1:56" ht="25.5">
      <c r="A4666" s="29">
        <v>1</v>
      </c>
      <c r="B4666" s="29">
        <v>0</v>
      </c>
      <c r="C4666" s="38" t="s">
        <v>17131</v>
      </c>
      <c r="D4666" s="38" t="s">
        <v>17132</v>
      </c>
      <c r="F4666" s="38" t="s">
        <v>17468</v>
      </c>
      <c r="I4666" s="38" t="s">
        <v>4446</v>
      </c>
      <c r="J4666" s="38" t="s">
        <v>17129</v>
      </c>
      <c r="N4666" s="38" t="s">
        <v>1410</v>
      </c>
      <c r="R4666" s="38" t="s">
        <v>17096</v>
      </c>
      <c r="U4666" s="38" t="s">
        <v>17133</v>
      </c>
      <c r="V4666" s="38" t="s">
        <v>3689</v>
      </c>
      <c r="Y4666" s="38" t="s">
        <v>1335</v>
      </c>
      <c r="AA4666" s="38" t="s">
        <v>1170</v>
      </c>
      <c r="AE4666" s="38" t="s">
        <v>2950</v>
      </c>
      <c r="AG4666" s="38">
        <v>1</v>
      </c>
      <c r="AH4666" s="38" t="s">
        <v>4439</v>
      </c>
      <c r="AI4666" s="38" t="s">
        <v>4440</v>
      </c>
      <c r="AJ4666" s="38" t="s">
        <v>4449</v>
      </c>
      <c r="AK4666" s="38" t="s">
        <v>17134</v>
      </c>
      <c r="AL4666" s="301" t="s">
        <v>17060</v>
      </c>
      <c r="AO4666" s="29" t="s">
        <v>4442</v>
      </c>
      <c r="AR4666" s="29" t="str">
        <f t="shared" si="729"/>
        <v>0</v>
      </c>
      <c r="AS4666" s="29">
        <f t="shared" si="727"/>
        <v>0</v>
      </c>
      <c r="AW4666" s="29" t="str">
        <f t="shared" si="730"/>
        <v/>
      </c>
      <c r="AX4666" s="29" t="str">
        <f t="shared" si="722"/>
        <v/>
      </c>
      <c r="AY4666" s="29" t="str">
        <f t="shared" si="728"/>
        <v>https://media.mediathek-tanz-theater.de/iiif/2/nvt_img-514-001-001.JP2</v>
      </c>
      <c r="AZ4666" s="29" t="str">
        <f t="shared" si="723"/>
        <v>image/jp2</v>
      </c>
      <c r="BA4666" s="29" t="str">
        <f t="shared" si="724"/>
        <v>presentation/iiif</v>
      </c>
      <c r="BB4666" s="29" t="str">
        <f t="shared" si="725"/>
        <v>https://media.mediathek-tanz-theater.de/iiif/2/nvt_img-514-001-001.JP2/full/100,/0/default.jpg</v>
      </c>
      <c r="BC4666" s="29" t="str">
        <f t="shared" si="721"/>
        <v>image/jpeg</v>
      </c>
      <c r="BD4666" s="29" t="str">
        <f t="shared" si="726"/>
        <v>presentation/thumbnail</v>
      </c>
    </row>
    <row r="4667" spans="1:56" ht="25.5">
      <c r="A4667" s="29">
        <v>1</v>
      </c>
      <c r="B4667" s="29">
        <v>0</v>
      </c>
      <c r="C4667" s="38" t="s">
        <v>17135</v>
      </c>
      <c r="D4667" s="38" t="s">
        <v>17136</v>
      </c>
      <c r="F4667" s="38" t="s">
        <v>17468</v>
      </c>
      <c r="I4667" s="38" t="s">
        <v>4446</v>
      </c>
      <c r="J4667" s="38" t="s">
        <v>17129</v>
      </c>
      <c r="N4667" s="38" t="s">
        <v>1410</v>
      </c>
      <c r="R4667" s="38" t="s">
        <v>17096</v>
      </c>
      <c r="U4667" s="38" t="s">
        <v>17133</v>
      </c>
      <c r="V4667" s="38" t="s">
        <v>3689</v>
      </c>
      <c r="Y4667" s="38" t="s">
        <v>1335</v>
      </c>
      <c r="AA4667" s="38" t="s">
        <v>1170</v>
      </c>
      <c r="AE4667" s="38" t="s">
        <v>2950</v>
      </c>
      <c r="AG4667" s="38">
        <v>1</v>
      </c>
      <c r="AH4667" s="38" t="s">
        <v>4439</v>
      </c>
      <c r="AI4667" s="38" t="s">
        <v>4440</v>
      </c>
      <c r="AJ4667" s="38" t="s">
        <v>4449</v>
      </c>
      <c r="AK4667" s="38" t="s">
        <v>17134</v>
      </c>
      <c r="AL4667" s="301" t="s">
        <v>17060</v>
      </c>
      <c r="AO4667" s="29" t="s">
        <v>4442</v>
      </c>
      <c r="AR4667" s="29" t="str">
        <f t="shared" si="729"/>
        <v>0</v>
      </c>
      <c r="AS4667" s="29">
        <f t="shared" si="727"/>
        <v>0</v>
      </c>
      <c r="AW4667" s="29" t="str">
        <f t="shared" si="730"/>
        <v/>
      </c>
      <c r="AX4667" s="29" t="str">
        <f t="shared" si="722"/>
        <v/>
      </c>
      <c r="AY4667" s="29" t="str">
        <f t="shared" si="728"/>
        <v>https://media.mediathek-tanz-theater.de/iiif/2/nvt_img-514-001-002.JP2</v>
      </c>
      <c r="AZ4667" s="29" t="str">
        <f t="shared" si="723"/>
        <v>image/jp2</v>
      </c>
      <c r="BA4667" s="29" t="str">
        <f t="shared" si="724"/>
        <v>presentation/iiif</v>
      </c>
      <c r="BB4667" s="29" t="str">
        <f t="shared" si="725"/>
        <v>https://media.mediathek-tanz-theater.de/iiif/2/nvt_img-514-001-002.JP2/full/100,/0/default.jpg</v>
      </c>
      <c r="BC4667" s="29" t="str">
        <f t="shared" si="721"/>
        <v>image/jpeg</v>
      </c>
      <c r="BD4667" s="29" t="str">
        <f t="shared" si="726"/>
        <v>presentation/thumbnail</v>
      </c>
    </row>
    <row r="4668" spans="1:56" ht="51">
      <c r="A4668" s="29">
        <v>1</v>
      </c>
      <c r="B4668" s="29">
        <v>0</v>
      </c>
      <c r="C4668" s="38" t="s">
        <v>17137</v>
      </c>
      <c r="D4668" s="38" t="s">
        <v>17138</v>
      </c>
      <c r="F4668" s="38" t="s">
        <v>17468</v>
      </c>
      <c r="I4668" s="38" t="s">
        <v>4446</v>
      </c>
      <c r="J4668" s="38" t="s">
        <v>17129</v>
      </c>
      <c r="N4668" s="38" t="s">
        <v>1410</v>
      </c>
      <c r="R4668" s="38" t="s">
        <v>17096</v>
      </c>
      <c r="U4668" s="38" t="s">
        <v>17133</v>
      </c>
      <c r="V4668" s="38" t="s">
        <v>3689</v>
      </c>
      <c r="Y4668" s="38" t="s">
        <v>1335</v>
      </c>
      <c r="AA4668" s="38" t="s">
        <v>1170</v>
      </c>
      <c r="AE4668" s="38" t="s">
        <v>2950</v>
      </c>
      <c r="AG4668" s="38">
        <v>1</v>
      </c>
      <c r="AH4668" s="38" t="s">
        <v>4439</v>
      </c>
      <c r="AI4668" s="38" t="s">
        <v>4440</v>
      </c>
      <c r="AJ4668" s="38" t="s">
        <v>4449</v>
      </c>
      <c r="AK4668" s="38" t="s">
        <v>17139</v>
      </c>
      <c r="AL4668" s="301" t="s">
        <v>17060</v>
      </c>
      <c r="AO4668" s="29" t="s">
        <v>4442</v>
      </c>
      <c r="AR4668" s="29" t="str">
        <f t="shared" si="729"/>
        <v>0</v>
      </c>
      <c r="AS4668" s="29">
        <f t="shared" si="727"/>
        <v>0</v>
      </c>
      <c r="AW4668" s="29" t="str">
        <f t="shared" si="730"/>
        <v/>
      </c>
      <c r="AX4668" s="29" t="str">
        <f t="shared" si="722"/>
        <v/>
      </c>
      <c r="AY4668" s="29" t="str">
        <f t="shared" si="728"/>
        <v>https://media.mediathek-tanz-theater.de/iiif/2/nvt_img-514-001-003.JP2</v>
      </c>
      <c r="AZ4668" s="29" t="str">
        <f t="shared" si="723"/>
        <v>image/jp2</v>
      </c>
      <c r="BA4668" s="29" t="str">
        <f t="shared" si="724"/>
        <v>presentation/iiif</v>
      </c>
      <c r="BB4668" s="29" t="str">
        <f t="shared" si="725"/>
        <v>https://media.mediathek-tanz-theater.de/iiif/2/nvt_img-514-001-003.JP2/full/100,/0/default.jpg</v>
      </c>
      <c r="BC4668" s="29" t="str">
        <f t="shared" si="721"/>
        <v>image/jpeg</v>
      </c>
      <c r="BD4668" s="29" t="str">
        <f t="shared" si="726"/>
        <v>presentation/thumbnail</v>
      </c>
    </row>
    <row r="4669" spans="1:56" ht="25.5">
      <c r="A4669" s="29">
        <v>1</v>
      </c>
      <c r="B4669" s="29">
        <v>0</v>
      </c>
      <c r="C4669" s="38" t="s">
        <v>17140</v>
      </c>
      <c r="D4669" s="38" t="s">
        <v>17141</v>
      </c>
      <c r="F4669" s="38" t="s">
        <v>17468</v>
      </c>
      <c r="I4669" s="38" t="s">
        <v>4438</v>
      </c>
      <c r="J4669" t="s">
        <v>17127</v>
      </c>
      <c r="N4669" s="38" t="s">
        <v>1410</v>
      </c>
      <c r="R4669" s="38" t="s">
        <v>17096</v>
      </c>
      <c r="V4669" s="38" t="s">
        <v>3689</v>
      </c>
      <c r="Y4669" s="38" t="s">
        <v>1335</v>
      </c>
      <c r="AA4669" s="38" t="s">
        <v>1170</v>
      </c>
      <c r="AE4669" s="38" t="s">
        <v>2950</v>
      </c>
      <c r="AG4669" s="38">
        <v>1</v>
      </c>
      <c r="AH4669" s="38" t="s">
        <v>4439</v>
      </c>
      <c r="AI4669" s="38" t="s">
        <v>4440</v>
      </c>
      <c r="AJ4669" s="38" t="s">
        <v>17142</v>
      </c>
      <c r="AL4669" s="301" t="s">
        <v>17060</v>
      </c>
      <c r="AO4669" s="29" t="s">
        <v>4442</v>
      </c>
      <c r="AR4669" s="29" t="str">
        <f t="shared" si="729"/>
        <v>1</v>
      </c>
      <c r="AS4669" s="29">
        <f t="shared" si="727"/>
        <v>0</v>
      </c>
      <c r="AW4669" s="29" t="str">
        <f t="shared" si="730"/>
        <v/>
      </c>
      <c r="AX4669" s="29" t="str">
        <f t="shared" si="722"/>
        <v/>
      </c>
      <c r="AY4669" s="29" t="str">
        <f t="shared" si="728"/>
        <v>https://media.mediathek-tanz-theater.de/iiif/2/nvt_img-514-002.JP2</v>
      </c>
      <c r="AZ4669" s="29" t="str">
        <f t="shared" si="723"/>
        <v>image/jp2</v>
      </c>
      <c r="BA4669" s="29" t="str">
        <f t="shared" si="724"/>
        <v>presentation/iiif</v>
      </c>
      <c r="BB4669" s="29" t="str">
        <f t="shared" si="725"/>
        <v>https://media.mediathek-tanz-theater.de/iiif/2/nvt_img-514-002.JP2/full/100,/0/default.jpg</v>
      </c>
      <c r="BC4669" s="29" t="str">
        <f t="shared" si="721"/>
        <v>image/jpeg</v>
      </c>
      <c r="BD4669" s="29" t="str">
        <f t="shared" si="726"/>
        <v>presentation/thumbnail</v>
      </c>
    </row>
    <row r="4670" spans="1:56" ht="38.25">
      <c r="A4670" s="29">
        <v>1</v>
      </c>
      <c r="B4670" s="29">
        <v>0</v>
      </c>
      <c r="C4670" s="38" t="s">
        <v>17143</v>
      </c>
      <c r="D4670" s="38" t="s">
        <v>17144</v>
      </c>
      <c r="F4670" s="38" t="s">
        <v>17468</v>
      </c>
      <c r="I4670" s="38" t="s">
        <v>4446</v>
      </c>
      <c r="J4670" s="38" t="s">
        <v>17140</v>
      </c>
      <c r="N4670" s="38" t="s">
        <v>1410</v>
      </c>
      <c r="R4670" s="38" t="s">
        <v>17096</v>
      </c>
      <c r="U4670" s="38" t="s">
        <v>17145</v>
      </c>
      <c r="V4670" s="38" t="s">
        <v>3689</v>
      </c>
      <c r="Y4670" s="38" t="s">
        <v>1335</v>
      </c>
      <c r="AA4670" s="38" t="s">
        <v>1170</v>
      </c>
      <c r="AE4670" s="38" t="s">
        <v>2950</v>
      </c>
      <c r="AG4670" s="38">
        <v>1</v>
      </c>
      <c r="AH4670" s="38" t="s">
        <v>4439</v>
      </c>
      <c r="AI4670" s="38" t="s">
        <v>4440</v>
      </c>
      <c r="AJ4670" s="38" t="s">
        <v>4449</v>
      </c>
      <c r="AK4670" s="38" t="s">
        <v>17146</v>
      </c>
      <c r="AL4670" s="301" t="s">
        <v>17060</v>
      </c>
      <c r="AO4670" s="29" t="s">
        <v>4442</v>
      </c>
      <c r="AR4670" s="29" t="str">
        <f t="shared" si="729"/>
        <v>0</v>
      </c>
      <c r="AS4670" s="29">
        <f t="shared" si="727"/>
        <v>0</v>
      </c>
      <c r="AW4670" s="29" t="str">
        <f t="shared" si="730"/>
        <v/>
      </c>
      <c r="AX4670" s="29" t="str">
        <f t="shared" si="722"/>
        <v/>
      </c>
      <c r="AY4670" s="29" t="str">
        <f t="shared" si="728"/>
        <v>https://media.mediathek-tanz-theater.de/iiif/2/nvt_img-514-002-001.JP2</v>
      </c>
      <c r="AZ4670" s="29" t="str">
        <f t="shared" si="723"/>
        <v>image/jp2</v>
      </c>
      <c r="BA4670" s="29" t="str">
        <f t="shared" si="724"/>
        <v>presentation/iiif</v>
      </c>
      <c r="BB4670" s="29" t="str">
        <f t="shared" si="725"/>
        <v>https://media.mediathek-tanz-theater.de/iiif/2/nvt_img-514-002-001.JP2/full/100,/0/default.jpg</v>
      </c>
      <c r="BC4670" s="29" t="str">
        <f t="shared" si="721"/>
        <v>image/jpeg</v>
      </c>
      <c r="BD4670" s="29" t="str">
        <f t="shared" si="726"/>
        <v>presentation/thumbnail</v>
      </c>
    </row>
    <row r="4671" spans="1:56" ht="25.5">
      <c r="A4671" s="29">
        <v>1</v>
      </c>
      <c r="B4671" s="29">
        <v>0</v>
      </c>
      <c r="C4671" s="38" t="s">
        <v>17147</v>
      </c>
      <c r="D4671" s="38" t="s">
        <v>17148</v>
      </c>
      <c r="F4671" s="38" t="s">
        <v>17468</v>
      </c>
      <c r="I4671" s="38" t="s">
        <v>4446</v>
      </c>
      <c r="J4671" s="38" t="s">
        <v>17140</v>
      </c>
      <c r="N4671" s="38" t="s">
        <v>1410</v>
      </c>
      <c r="R4671" s="38" t="s">
        <v>17096</v>
      </c>
      <c r="U4671" s="38" t="s">
        <v>2979</v>
      </c>
      <c r="V4671" s="38" t="s">
        <v>3689</v>
      </c>
      <c r="Y4671" s="38" t="s">
        <v>1335</v>
      </c>
      <c r="AA4671" s="38" t="s">
        <v>1170</v>
      </c>
      <c r="AE4671" s="38" t="s">
        <v>2950</v>
      </c>
      <c r="AG4671" s="38">
        <v>1</v>
      </c>
      <c r="AH4671" s="38" t="s">
        <v>4439</v>
      </c>
      <c r="AI4671" s="38" t="s">
        <v>4440</v>
      </c>
      <c r="AJ4671" s="38" t="s">
        <v>4449</v>
      </c>
      <c r="AK4671" s="38" t="s">
        <v>17134</v>
      </c>
      <c r="AL4671" s="301" t="s">
        <v>17060</v>
      </c>
      <c r="AO4671" s="29" t="s">
        <v>4442</v>
      </c>
      <c r="AR4671" s="29" t="str">
        <f t="shared" si="729"/>
        <v>0</v>
      </c>
      <c r="AS4671" s="29">
        <f t="shared" si="727"/>
        <v>0</v>
      </c>
      <c r="AW4671" s="29" t="str">
        <f t="shared" si="730"/>
        <v/>
      </c>
      <c r="AX4671" s="29" t="str">
        <f t="shared" si="722"/>
        <v/>
      </c>
      <c r="AY4671" s="29" t="str">
        <f t="shared" si="728"/>
        <v>https://media.mediathek-tanz-theater.de/iiif/2/nvt_img-514-002-002.JP2</v>
      </c>
      <c r="AZ4671" s="29" t="str">
        <f t="shared" si="723"/>
        <v>image/jp2</v>
      </c>
      <c r="BA4671" s="29" t="str">
        <f t="shared" si="724"/>
        <v>presentation/iiif</v>
      </c>
      <c r="BB4671" s="29" t="str">
        <f t="shared" si="725"/>
        <v>https://media.mediathek-tanz-theater.de/iiif/2/nvt_img-514-002-002.JP2/full/100,/0/default.jpg</v>
      </c>
      <c r="BC4671" s="29" t="str">
        <f t="shared" si="721"/>
        <v>image/jpeg</v>
      </c>
      <c r="BD4671" s="29" t="str">
        <f t="shared" si="726"/>
        <v>presentation/thumbnail</v>
      </c>
    </row>
    <row r="4672" spans="1:56" ht="25.5">
      <c r="A4672" s="29">
        <v>1</v>
      </c>
      <c r="B4672" s="29">
        <v>0</v>
      </c>
      <c r="C4672" s="38" t="s">
        <v>17149</v>
      </c>
      <c r="D4672" s="38" t="s">
        <v>17150</v>
      </c>
      <c r="F4672" s="38" t="s">
        <v>17468</v>
      </c>
      <c r="I4672" s="38" t="s">
        <v>4446</v>
      </c>
      <c r="J4672" s="38" t="s">
        <v>17140</v>
      </c>
      <c r="N4672" s="38" t="s">
        <v>1410</v>
      </c>
      <c r="R4672" s="38" t="s">
        <v>17096</v>
      </c>
      <c r="U4672" s="38" t="s">
        <v>1173</v>
      </c>
      <c r="V4672" s="38" t="s">
        <v>3689</v>
      </c>
      <c r="Y4672" s="38" t="s">
        <v>1335</v>
      </c>
      <c r="AA4672" s="38" t="s">
        <v>1170</v>
      </c>
      <c r="AE4672" s="38" t="s">
        <v>2950</v>
      </c>
      <c r="AG4672" s="38">
        <v>1</v>
      </c>
      <c r="AH4672" s="38" t="s">
        <v>4439</v>
      </c>
      <c r="AI4672" s="38" t="s">
        <v>4440</v>
      </c>
      <c r="AJ4672" s="38" t="s">
        <v>4449</v>
      </c>
      <c r="AK4672" s="38" t="s">
        <v>17134</v>
      </c>
      <c r="AL4672" s="301" t="s">
        <v>17060</v>
      </c>
      <c r="AO4672" s="29" t="s">
        <v>4442</v>
      </c>
      <c r="AR4672" s="29" t="str">
        <f t="shared" si="729"/>
        <v>0</v>
      </c>
      <c r="AS4672" s="29">
        <f t="shared" si="727"/>
        <v>0</v>
      </c>
      <c r="AW4672" s="29" t="str">
        <f t="shared" si="730"/>
        <v/>
      </c>
      <c r="AX4672" s="29" t="str">
        <f t="shared" si="722"/>
        <v/>
      </c>
      <c r="AY4672" s="29" t="str">
        <f t="shared" si="728"/>
        <v>https://media.mediathek-tanz-theater.de/iiif/2/nvt_img-514-002-003.JP2</v>
      </c>
      <c r="AZ4672" s="29" t="str">
        <f t="shared" si="723"/>
        <v>image/jp2</v>
      </c>
      <c r="BA4672" s="29" t="str">
        <f t="shared" si="724"/>
        <v>presentation/iiif</v>
      </c>
      <c r="BB4672" s="29" t="str">
        <f t="shared" si="725"/>
        <v>https://media.mediathek-tanz-theater.de/iiif/2/nvt_img-514-002-003.JP2/full/100,/0/default.jpg</v>
      </c>
      <c r="BC4672" s="29" t="str">
        <f t="shared" si="721"/>
        <v>image/jpeg</v>
      </c>
      <c r="BD4672" s="29" t="str">
        <f t="shared" si="726"/>
        <v>presentation/thumbnail</v>
      </c>
    </row>
    <row r="4673" spans="1:56" ht="25.5">
      <c r="A4673" s="29">
        <v>1</v>
      </c>
      <c r="B4673" s="29">
        <v>0</v>
      </c>
      <c r="C4673" s="38" t="s">
        <v>17151</v>
      </c>
      <c r="D4673" s="38" t="s">
        <v>17152</v>
      </c>
      <c r="F4673" s="38" t="s">
        <v>17468</v>
      </c>
      <c r="I4673" s="38" t="s">
        <v>4438</v>
      </c>
      <c r="J4673" t="s">
        <v>17127</v>
      </c>
      <c r="N4673" s="38" t="s">
        <v>1410</v>
      </c>
      <c r="R4673" s="38" t="s">
        <v>17096</v>
      </c>
      <c r="V4673" s="38" t="s">
        <v>3689</v>
      </c>
      <c r="Y4673" s="38" t="s">
        <v>1335</v>
      </c>
      <c r="AA4673" s="38" t="s">
        <v>1170</v>
      </c>
      <c r="AE4673" s="38" t="s">
        <v>2950</v>
      </c>
      <c r="AG4673" s="38">
        <v>1</v>
      </c>
      <c r="AH4673" s="38" t="s">
        <v>4439</v>
      </c>
      <c r="AI4673" s="38" t="s">
        <v>4440</v>
      </c>
      <c r="AJ4673" s="38" t="s">
        <v>17153</v>
      </c>
      <c r="AL4673" s="301" t="s">
        <v>17060</v>
      </c>
      <c r="AO4673" s="29" t="s">
        <v>4442</v>
      </c>
      <c r="AR4673" s="29" t="str">
        <f t="shared" si="729"/>
        <v>1</v>
      </c>
      <c r="AS4673" s="29">
        <f t="shared" si="727"/>
        <v>0</v>
      </c>
      <c r="AW4673" s="29" t="str">
        <f t="shared" si="730"/>
        <v/>
      </c>
      <c r="AX4673" s="29" t="str">
        <f t="shared" si="722"/>
        <v/>
      </c>
      <c r="AY4673" s="29" t="str">
        <f t="shared" si="728"/>
        <v>https://media.mediathek-tanz-theater.de/iiif/2/nvt_img-514-003.JP2</v>
      </c>
      <c r="AZ4673" s="29" t="str">
        <f t="shared" si="723"/>
        <v>image/jp2</v>
      </c>
      <c r="BA4673" s="29" t="str">
        <f t="shared" si="724"/>
        <v>presentation/iiif</v>
      </c>
      <c r="BB4673" s="29" t="str">
        <f t="shared" si="725"/>
        <v>https://media.mediathek-tanz-theater.de/iiif/2/nvt_img-514-003.JP2/full/100,/0/default.jpg</v>
      </c>
      <c r="BC4673" s="29" t="str">
        <f t="shared" si="721"/>
        <v>image/jpeg</v>
      </c>
      <c r="BD4673" s="29" t="str">
        <f t="shared" si="726"/>
        <v>presentation/thumbnail</v>
      </c>
    </row>
    <row r="4674" spans="1:56" ht="25.5">
      <c r="A4674" s="29">
        <v>1</v>
      </c>
      <c r="B4674" s="29">
        <v>0</v>
      </c>
      <c r="C4674" s="38" t="s">
        <v>17154</v>
      </c>
      <c r="D4674" s="38" t="s">
        <v>17155</v>
      </c>
      <c r="F4674" s="38" t="s">
        <v>17468</v>
      </c>
      <c r="I4674" s="38" t="s">
        <v>4446</v>
      </c>
      <c r="J4674" s="38" t="s">
        <v>17151</v>
      </c>
      <c r="N4674" s="38" t="s">
        <v>1410</v>
      </c>
      <c r="R4674" s="38" t="s">
        <v>17096</v>
      </c>
      <c r="U4674" s="38" t="s">
        <v>1173</v>
      </c>
      <c r="V4674" s="38" t="s">
        <v>3689</v>
      </c>
      <c r="Y4674" s="38" t="s">
        <v>1335</v>
      </c>
      <c r="AA4674" s="38" t="s">
        <v>1170</v>
      </c>
      <c r="AE4674" s="38" t="s">
        <v>2950</v>
      </c>
      <c r="AG4674" s="38">
        <v>1</v>
      </c>
      <c r="AH4674" s="38" t="s">
        <v>4439</v>
      </c>
      <c r="AI4674" s="38" t="s">
        <v>4440</v>
      </c>
      <c r="AJ4674" s="38" t="s">
        <v>4449</v>
      </c>
      <c r="AK4674" s="38" t="s">
        <v>17156</v>
      </c>
      <c r="AL4674" s="301" t="s">
        <v>17060</v>
      </c>
      <c r="AO4674" s="29" t="s">
        <v>4442</v>
      </c>
      <c r="AR4674" s="29" t="str">
        <f t="shared" si="729"/>
        <v>0</v>
      </c>
      <c r="AS4674" s="29">
        <f t="shared" si="727"/>
        <v>0</v>
      </c>
      <c r="AW4674" s="29" t="str">
        <f t="shared" si="730"/>
        <v/>
      </c>
      <c r="AX4674" s="29" t="str">
        <f t="shared" si="722"/>
        <v/>
      </c>
      <c r="AY4674" s="29" t="str">
        <f t="shared" si="728"/>
        <v>https://media.mediathek-tanz-theater.de/iiif/2/nvt_img-514-003-001.JP2</v>
      </c>
      <c r="AZ4674" s="29" t="str">
        <f t="shared" si="723"/>
        <v>image/jp2</v>
      </c>
      <c r="BA4674" s="29" t="str">
        <f t="shared" si="724"/>
        <v>presentation/iiif</v>
      </c>
      <c r="BB4674" s="29" t="str">
        <f t="shared" si="725"/>
        <v>https://media.mediathek-tanz-theater.de/iiif/2/nvt_img-514-003-001.JP2/full/100,/0/default.jpg</v>
      </c>
      <c r="BC4674" s="29" t="str">
        <f t="shared" si="721"/>
        <v>image/jpeg</v>
      </c>
      <c r="BD4674" s="29" t="str">
        <f t="shared" si="726"/>
        <v>presentation/thumbnail</v>
      </c>
    </row>
    <row r="4675" spans="1:56" ht="25.5">
      <c r="A4675" s="29">
        <v>1</v>
      </c>
      <c r="B4675" s="29">
        <v>0</v>
      </c>
      <c r="C4675" s="38" t="s">
        <v>17157</v>
      </c>
      <c r="D4675" s="38" t="s">
        <v>17158</v>
      </c>
      <c r="F4675" s="38" t="s">
        <v>17468</v>
      </c>
      <c r="I4675" s="38" t="s">
        <v>4446</v>
      </c>
      <c r="J4675" s="38" t="s">
        <v>17151</v>
      </c>
      <c r="N4675" s="38" t="s">
        <v>1410</v>
      </c>
      <c r="R4675" s="38" t="s">
        <v>17096</v>
      </c>
      <c r="U4675" s="38" t="s">
        <v>1173</v>
      </c>
      <c r="V4675" s="38" t="s">
        <v>3689</v>
      </c>
      <c r="Y4675" s="38" t="s">
        <v>1335</v>
      </c>
      <c r="AA4675" s="38" t="s">
        <v>1170</v>
      </c>
      <c r="AE4675" s="38" t="s">
        <v>2950</v>
      </c>
      <c r="AG4675" s="38">
        <v>1</v>
      </c>
      <c r="AH4675" s="38" t="s">
        <v>4439</v>
      </c>
      <c r="AI4675" s="38" t="s">
        <v>4440</v>
      </c>
      <c r="AJ4675" s="38" t="s">
        <v>4449</v>
      </c>
      <c r="AK4675" s="38" t="s">
        <v>17156</v>
      </c>
      <c r="AL4675" s="301" t="s">
        <v>17060</v>
      </c>
      <c r="AO4675" s="29" t="s">
        <v>4442</v>
      </c>
      <c r="AR4675" s="29" t="str">
        <f t="shared" si="729"/>
        <v>0</v>
      </c>
      <c r="AS4675" s="29">
        <f t="shared" si="727"/>
        <v>0</v>
      </c>
      <c r="AW4675" s="29" t="str">
        <f t="shared" si="730"/>
        <v/>
      </c>
      <c r="AX4675" s="29" t="str">
        <f t="shared" si="722"/>
        <v/>
      </c>
      <c r="AY4675" s="29" t="str">
        <f t="shared" si="728"/>
        <v>https://media.mediathek-tanz-theater.de/iiif/2/nvt_img-514-003-002.JP2</v>
      </c>
      <c r="AZ4675" s="29" t="str">
        <f t="shared" si="723"/>
        <v>image/jp2</v>
      </c>
      <c r="BA4675" s="29" t="str">
        <f t="shared" si="724"/>
        <v>presentation/iiif</v>
      </c>
      <c r="BB4675" s="29" t="str">
        <f t="shared" si="725"/>
        <v>https://media.mediathek-tanz-theater.de/iiif/2/nvt_img-514-003-002.JP2/full/100,/0/default.jpg</v>
      </c>
      <c r="BC4675" s="29" t="str">
        <f t="shared" si="721"/>
        <v>image/jpeg</v>
      </c>
      <c r="BD4675" s="29" t="str">
        <f t="shared" si="726"/>
        <v>presentation/thumbnail</v>
      </c>
    </row>
    <row r="4676" spans="1:56" ht="25.5">
      <c r="A4676" s="29">
        <v>1</v>
      </c>
      <c r="C4676" s="38" t="s">
        <v>17159</v>
      </c>
      <c r="D4676" s="38" t="s">
        <v>17160</v>
      </c>
      <c r="F4676" s="38" t="s">
        <v>17468</v>
      </c>
      <c r="I4676" s="38" t="s">
        <v>4446</v>
      </c>
      <c r="J4676" s="38" t="s">
        <v>17151</v>
      </c>
      <c r="N4676" s="38" t="s">
        <v>1410</v>
      </c>
      <c r="R4676" s="38" t="s">
        <v>17096</v>
      </c>
      <c r="U4676" s="38" t="s">
        <v>1173</v>
      </c>
      <c r="V4676" s="38" t="s">
        <v>3689</v>
      </c>
      <c r="Y4676" s="38" t="s">
        <v>1335</v>
      </c>
      <c r="AA4676" s="38" t="s">
        <v>1170</v>
      </c>
      <c r="AE4676" s="38" t="s">
        <v>2950</v>
      </c>
      <c r="AG4676" s="38">
        <v>1</v>
      </c>
      <c r="AH4676" s="38" t="s">
        <v>4439</v>
      </c>
      <c r="AI4676" s="38" t="s">
        <v>4440</v>
      </c>
      <c r="AJ4676" s="38" t="s">
        <v>4449</v>
      </c>
      <c r="AK4676" s="38" t="s">
        <v>17156</v>
      </c>
      <c r="AL4676" s="301" t="s">
        <v>17060</v>
      </c>
      <c r="AO4676" s="29" t="s">
        <v>4442</v>
      </c>
      <c r="AR4676" s="29" t="str">
        <f t="shared" si="729"/>
        <v>0</v>
      </c>
      <c r="AS4676" s="29">
        <f t="shared" si="727"/>
        <v>0</v>
      </c>
      <c r="AW4676" s="29" t="str">
        <f t="shared" si="730"/>
        <v/>
      </c>
      <c r="AX4676" s="29" t="str">
        <f t="shared" si="722"/>
        <v/>
      </c>
      <c r="AY4676" s="29" t="str">
        <f t="shared" si="728"/>
        <v>https://media.mediathek-tanz-theater.de/iiif/2/nvt_img-514-003-003.JP2</v>
      </c>
      <c r="AZ4676" s="29" t="str">
        <f t="shared" si="723"/>
        <v>image/jp2</v>
      </c>
      <c r="BA4676" s="29" t="str">
        <f t="shared" si="724"/>
        <v>presentation/iiif</v>
      </c>
      <c r="BB4676" s="29" t="str">
        <f t="shared" si="725"/>
        <v>https://media.mediathek-tanz-theater.de/iiif/2/nvt_img-514-003-003.JP2/full/100,/0/default.jpg</v>
      </c>
      <c r="BC4676" s="29" t="str">
        <f t="shared" ref="BC4676:BC4739" si="731">IF(NOT(BB4676=""),"image/jpeg","")</f>
        <v>image/jpeg</v>
      </c>
      <c r="BD4676" s="29" t="str">
        <f t="shared" si="726"/>
        <v>presentation/thumbnail</v>
      </c>
    </row>
    <row r="4677" spans="1:56" ht="102">
      <c r="A4677" s="29">
        <v>0</v>
      </c>
      <c r="B4677" s="29">
        <v>0</v>
      </c>
      <c r="C4677" s="38" t="s">
        <v>17161</v>
      </c>
      <c r="F4677" s="38" t="s">
        <v>27098</v>
      </c>
      <c r="I4677" s="38" t="s">
        <v>4431</v>
      </c>
      <c r="J4677" s="406"/>
      <c r="M4677" s="311"/>
      <c r="U4677"/>
      <c r="AB4677" s="38" t="s">
        <v>17162</v>
      </c>
      <c r="AC4677" s="38" t="s">
        <v>4433</v>
      </c>
      <c r="AE4677" s="38" t="s">
        <v>2950</v>
      </c>
      <c r="AG4677" s="38">
        <v>1</v>
      </c>
      <c r="AJ4677" s="38" t="s">
        <v>5115</v>
      </c>
      <c r="AL4677" s="301" t="s">
        <v>17060</v>
      </c>
      <c r="AR4677" s="29" t="str">
        <f t="shared" si="729"/>
        <v>1</v>
      </c>
      <c r="AS4677" s="29">
        <f t="shared" si="727"/>
        <v>0</v>
      </c>
      <c r="AT4677" s="29">
        <v>0</v>
      </c>
      <c r="AW4677" s="29" t="str">
        <f t="shared" si="730"/>
        <v/>
      </c>
      <c r="AX4677" s="29" t="str">
        <f t="shared" ref="AX4677:AX4740" si="732">IF(NOT(AV4677=""),"archival/master","")</f>
        <v/>
      </c>
      <c r="AY4677" s="29" t="str">
        <f t="shared" si="728"/>
        <v>https://media.mediathek-tanz-theater.de/iiif/2/nvt_img-515.JP2</v>
      </c>
      <c r="AZ4677" s="29" t="str">
        <f t="shared" ref="AZ4677:AZ4740" si="733">IF(NOT(AY4677=""),"image/jp2","")</f>
        <v>image/jp2</v>
      </c>
      <c r="BA4677" s="29" t="str">
        <f t="shared" ref="BA4677:BA4740" si="734">IF(NOT(AY4677=""),"presentation/iiif","")</f>
        <v>presentation/iiif</v>
      </c>
      <c r="BB4677" s="29" t="str">
        <f t="shared" ref="BB4677:BB4740" si="735">"https://media.mediathek-tanz-theater.de/iiif/2/nvt_"&amp;C4677&amp;".JP2/full/100,/0/default.jpg"</f>
        <v>https://media.mediathek-tanz-theater.de/iiif/2/nvt_img-515.JP2/full/100,/0/default.jpg</v>
      </c>
      <c r="BC4677" s="29" t="str">
        <f t="shared" si="731"/>
        <v>image/jpeg</v>
      </c>
      <c r="BD4677" s="29" t="str">
        <f t="shared" ref="BD4677:BD4740" si="736">IF(NOT(BB4677=""),"presentation/thumbnail","")</f>
        <v>presentation/thumbnail</v>
      </c>
    </row>
    <row r="4678" spans="1:56" ht="25.5">
      <c r="A4678" s="29">
        <v>1</v>
      </c>
      <c r="B4678" s="29">
        <v>0</v>
      </c>
      <c r="C4678" s="38" t="s">
        <v>17163</v>
      </c>
      <c r="D4678" s="38" t="s">
        <v>17164</v>
      </c>
      <c r="F4678" s="38" t="s">
        <v>27098</v>
      </c>
      <c r="I4678" s="38" t="s">
        <v>4438</v>
      </c>
      <c r="J4678" s="38" t="s">
        <v>17161</v>
      </c>
      <c r="N4678" s="38" t="s">
        <v>1410</v>
      </c>
      <c r="R4678" s="38" t="s">
        <v>17096</v>
      </c>
      <c r="V4678" s="38" t="s">
        <v>3689</v>
      </c>
      <c r="Y4678" s="38" t="s">
        <v>1335</v>
      </c>
      <c r="AA4678" s="38" t="s">
        <v>1170</v>
      </c>
      <c r="AE4678" s="38" t="s">
        <v>2950</v>
      </c>
      <c r="AG4678" s="38">
        <v>1</v>
      </c>
      <c r="AH4678" s="38" t="s">
        <v>4439</v>
      </c>
      <c r="AI4678" s="38" t="s">
        <v>4440</v>
      </c>
      <c r="AJ4678" s="38" t="s">
        <v>17165</v>
      </c>
      <c r="AL4678" s="301" t="s">
        <v>17060</v>
      </c>
      <c r="AO4678" s="29" t="s">
        <v>4442</v>
      </c>
      <c r="AR4678" s="29" t="str">
        <f t="shared" si="729"/>
        <v>1</v>
      </c>
      <c r="AS4678" s="29">
        <f t="shared" ref="AS4678:AS4741" si="737">AT4678</f>
        <v>0</v>
      </c>
      <c r="AW4678" s="29" t="str">
        <f t="shared" si="730"/>
        <v/>
      </c>
      <c r="AX4678" s="29" t="str">
        <f t="shared" si="732"/>
        <v/>
      </c>
      <c r="AY4678" s="29" t="str">
        <f t="shared" ref="AY4678:AY4741" si="738">"https://media.mediathek-tanz-theater.de/iiif/2/nvt_"&amp;C4678&amp;".JP2"</f>
        <v>https://media.mediathek-tanz-theater.de/iiif/2/nvt_img-515-001.JP2</v>
      </c>
      <c r="AZ4678" s="29" t="str">
        <f t="shared" si="733"/>
        <v>image/jp2</v>
      </c>
      <c r="BA4678" s="29" t="str">
        <f t="shared" si="734"/>
        <v>presentation/iiif</v>
      </c>
      <c r="BB4678" s="29" t="str">
        <f t="shared" si="735"/>
        <v>https://media.mediathek-tanz-theater.de/iiif/2/nvt_img-515-001.JP2/full/100,/0/default.jpg</v>
      </c>
      <c r="BC4678" s="29" t="str">
        <f t="shared" si="731"/>
        <v>image/jpeg</v>
      </c>
      <c r="BD4678" s="29" t="str">
        <f t="shared" si="736"/>
        <v>presentation/thumbnail</v>
      </c>
    </row>
    <row r="4679" spans="1:56" ht="25.5">
      <c r="A4679" s="29">
        <v>1</v>
      </c>
      <c r="B4679" s="29">
        <v>0</v>
      </c>
      <c r="C4679" s="38" t="s">
        <v>17166</v>
      </c>
      <c r="D4679" s="38" t="s">
        <v>17167</v>
      </c>
      <c r="F4679" s="38" t="s">
        <v>27098</v>
      </c>
      <c r="I4679" s="38" t="s">
        <v>4446</v>
      </c>
      <c r="J4679" s="38" t="s">
        <v>17163</v>
      </c>
      <c r="N4679" s="38" t="s">
        <v>1410</v>
      </c>
      <c r="R4679" s="38" t="s">
        <v>17096</v>
      </c>
      <c r="U4679" s="38" t="s">
        <v>15346</v>
      </c>
      <c r="V4679" s="38" t="s">
        <v>3689</v>
      </c>
      <c r="Y4679" s="38" t="s">
        <v>1335</v>
      </c>
      <c r="AA4679" s="38" t="s">
        <v>1170</v>
      </c>
      <c r="AE4679" s="38" t="s">
        <v>2950</v>
      </c>
      <c r="AG4679" s="38">
        <v>1</v>
      </c>
      <c r="AH4679" s="38" t="s">
        <v>4439</v>
      </c>
      <c r="AI4679" s="38" t="s">
        <v>4440</v>
      </c>
      <c r="AJ4679" s="38" t="s">
        <v>4449</v>
      </c>
      <c r="AK4679" s="38" t="s">
        <v>11720</v>
      </c>
      <c r="AL4679" s="301" t="s">
        <v>17060</v>
      </c>
      <c r="AO4679" s="29" t="s">
        <v>4442</v>
      </c>
      <c r="AR4679" s="29" t="str">
        <f t="shared" ref="AR4679:AR4742" si="739">IF(OR(I4679="Negativmappe",I4679="Negativstreifen",I4679="Diapositivfilm",I4679="Fotomappe;(POSITIVE)",AND(I4679="Kostümfotografie",NOT(AE4679="DT")),AND(I4679="Fotografie",NOT(AE4679="DT")),AND(I4679="Porträtfotografie",NOT(AE4679="DT")),AND(I4679="Fotodokumentation",NOT(AE4679="DT")),AND(I4679="Bühnenbildfotografie",NOT(AE4679="DT"))),"1","0")</f>
        <v>0</v>
      </c>
      <c r="AS4679" s="29">
        <f t="shared" si="737"/>
        <v>0</v>
      </c>
      <c r="AW4679" s="29" t="str">
        <f t="shared" ref="AW4679:AW4742" si="740">IF(NOT(AV4679=""),"image/tiff","")</f>
        <v/>
      </c>
      <c r="AX4679" s="29" t="str">
        <f t="shared" si="732"/>
        <v/>
      </c>
      <c r="AY4679" s="29" t="str">
        <f t="shared" si="738"/>
        <v>https://media.mediathek-tanz-theater.de/iiif/2/nvt_img-515-001-001.JP2</v>
      </c>
      <c r="AZ4679" s="29" t="str">
        <f t="shared" si="733"/>
        <v>image/jp2</v>
      </c>
      <c r="BA4679" s="29" t="str">
        <f t="shared" si="734"/>
        <v>presentation/iiif</v>
      </c>
      <c r="BB4679" s="29" t="str">
        <f t="shared" si="735"/>
        <v>https://media.mediathek-tanz-theater.de/iiif/2/nvt_img-515-001-001.JP2/full/100,/0/default.jpg</v>
      </c>
      <c r="BC4679" s="29" t="str">
        <f t="shared" si="731"/>
        <v>image/jpeg</v>
      </c>
      <c r="BD4679" s="29" t="str">
        <f t="shared" si="736"/>
        <v>presentation/thumbnail</v>
      </c>
    </row>
    <row r="4680" spans="1:56" ht="25.5">
      <c r="A4680" s="29">
        <v>1</v>
      </c>
      <c r="B4680" s="29">
        <v>0</v>
      </c>
      <c r="C4680" s="38" t="s">
        <v>17168</v>
      </c>
      <c r="D4680" s="38" t="s">
        <v>17169</v>
      </c>
      <c r="F4680" s="38" t="s">
        <v>27098</v>
      </c>
      <c r="I4680" s="38" t="s">
        <v>4446</v>
      </c>
      <c r="J4680" s="38" t="s">
        <v>17163</v>
      </c>
      <c r="N4680" s="38" t="s">
        <v>1410</v>
      </c>
      <c r="R4680" s="38" t="s">
        <v>17096</v>
      </c>
      <c r="U4680" s="38" t="s">
        <v>15346</v>
      </c>
      <c r="V4680" s="38" t="s">
        <v>3689</v>
      </c>
      <c r="Y4680" s="38" t="s">
        <v>1335</v>
      </c>
      <c r="AA4680" s="38" t="s">
        <v>1170</v>
      </c>
      <c r="AE4680" s="38" t="s">
        <v>2950</v>
      </c>
      <c r="AG4680" s="38">
        <v>1</v>
      </c>
      <c r="AH4680" s="38" t="s">
        <v>4439</v>
      </c>
      <c r="AI4680" s="38" t="s">
        <v>4440</v>
      </c>
      <c r="AJ4680" s="38" t="s">
        <v>4449</v>
      </c>
      <c r="AK4680" s="38" t="s">
        <v>11720</v>
      </c>
      <c r="AL4680" s="301" t="s">
        <v>17060</v>
      </c>
      <c r="AO4680" s="29" t="s">
        <v>4442</v>
      </c>
      <c r="AR4680" s="29" t="str">
        <f t="shared" si="739"/>
        <v>0</v>
      </c>
      <c r="AS4680" s="29">
        <f t="shared" si="737"/>
        <v>0</v>
      </c>
      <c r="AW4680" s="29" t="str">
        <f t="shared" si="740"/>
        <v/>
      </c>
      <c r="AX4680" s="29" t="str">
        <f t="shared" si="732"/>
        <v/>
      </c>
      <c r="AY4680" s="29" t="str">
        <f t="shared" si="738"/>
        <v>https://media.mediathek-tanz-theater.de/iiif/2/nvt_img-515-001-002.JP2</v>
      </c>
      <c r="AZ4680" s="29" t="str">
        <f t="shared" si="733"/>
        <v>image/jp2</v>
      </c>
      <c r="BA4680" s="29" t="str">
        <f t="shared" si="734"/>
        <v>presentation/iiif</v>
      </c>
      <c r="BB4680" s="29" t="str">
        <f t="shared" si="735"/>
        <v>https://media.mediathek-tanz-theater.de/iiif/2/nvt_img-515-001-002.JP2/full/100,/0/default.jpg</v>
      </c>
      <c r="BC4680" s="29" t="str">
        <f t="shared" si="731"/>
        <v>image/jpeg</v>
      </c>
      <c r="BD4680" s="29" t="str">
        <f t="shared" si="736"/>
        <v>presentation/thumbnail</v>
      </c>
    </row>
    <row r="4681" spans="1:56" ht="76.5">
      <c r="A4681" s="29">
        <v>1</v>
      </c>
      <c r="B4681" s="29">
        <v>0</v>
      </c>
      <c r="C4681" s="38" t="s">
        <v>17170</v>
      </c>
      <c r="D4681" s="38" t="s">
        <v>17171</v>
      </c>
      <c r="F4681" s="38" t="s">
        <v>27098</v>
      </c>
      <c r="I4681" s="38" t="s">
        <v>4446</v>
      </c>
      <c r="J4681" s="38" t="s">
        <v>17163</v>
      </c>
      <c r="N4681" s="38" t="s">
        <v>1410</v>
      </c>
      <c r="R4681" s="38" t="s">
        <v>17096</v>
      </c>
      <c r="U4681" s="38" t="s">
        <v>15346</v>
      </c>
      <c r="V4681" s="38" t="s">
        <v>3689</v>
      </c>
      <c r="Y4681" s="38" t="s">
        <v>1335</v>
      </c>
      <c r="AA4681" s="38" t="s">
        <v>1170</v>
      </c>
      <c r="AE4681" s="38" t="s">
        <v>2950</v>
      </c>
      <c r="AG4681" s="38">
        <v>1</v>
      </c>
      <c r="AH4681" s="38" t="s">
        <v>4439</v>
      </c>
      <c r="AI4681" s="38" t="s">
        <v>4440</v>
      </c>
      <c r="AJ4681" s="38" t="s">
        <v>4449</v>
      </c>
      <c r="AK4681" s="38" t="s">
        <v>17172</v>
      </c>
      <c r="AL4681" s="301" t="s">
        <v>17060</v>
      </c>
      <c r="AO4681" s="29" t="s">
        <v>4442</v>
      </c>
      <c r="AR4681" s="29" t="str">
        <f t="shared" si="739"/>
        <v>0</v>
      </c>
      <c r="AS4681" s="29">
        <f t="shared" si="737"/>
        <v>0</v>
      </c>
      <c r="AW4681" s="29" t="str">
        <f t="shared" si="740"/>
        <v/>
      </c>
      <c r="AX4681" s="29" t="str">
        <f t="shared" si="732"/>
        <v/>
      </c>
      <c r="AY4681" s="29" t="str">
        <f t="shared" si="738"/>
        <v>https://media.mediathek-tanz-theater.de/iiif/2/nvt_img-515-001-003.JP2</v>
      </c>
      <c r="AZ4681" s="29" t="str">
        <f t="shared" si="733"/>
        <v>image/jp2</v>
      </c>
      <c r="BA4681" s="29" t="str">
        <f t="shared" si="734"/>
        <v>presentation/iiif</v>
      </c>
      <c r="BB4681" s="29" t="str">
        <f t="shared" si="735"/>
        <v>https://media.mediathek-tanz-theater.de/iiif/2/nvt_img-515-001-003.JP2/full/100,/0/default.jpg</v>
      </c>
      <c r="BC4681" s="29" t="str">
        <f t="shared" si="731"/>
        <v>image/jpeg</v>
      </c>
      <c r="BD4681" s="29" t="str">
        <f t="shared" si="736"/>
        <v>presentation/thumbnail</v>
      </c>
    </row>
    <row r="4682" spans="1:56" ht="25.5">
      <c r="A4682" s="29">
        <v>1</v>
      </c>
      <c r="B4682" s="29">
        <v>0</v>
      </c>
      <c r="C4682" s="38" t="s">
        <v>17173</v>
      </c>
      <c r="D4682" s="38" t="s">
        <v>17174</v>
      </c>
      <c r="F4682" s="38" t="s">
        <v>27098</v>
      </c>
      <c r="I4682" s="38" t="s">
        <v>4438</v>
      </c>
      <c r="J4682" s="38" t="s">
        <v>17161</v>
      </c>
      <c r="N4682" s="38" t="s">
        <v>1410</v>
      </c>
      <c r="R4682" s="38" t="s">
        <v>17096</v>
      </c>
      <c r="V4682" s="38" t="s">
        <v>3689</v>
      </c>
      <c r="Y4682" s="38" t="s">
        <v>1335</v>
      </c>
      <c r="AA4682" s="38" t="s">
        <v>1170</v>
      </c>
      <c r="AE4682" s="38" t="s">
        <v>2950</v>
      </c>
      <c r="AG4682" s="38">
        <v>1</v>
      </c>
      <c r="AH4682" s="38" t="s">
        <v>4439</v>
      </c>
      <c r="AI4682" s="38" t="s">
        <v>4440</v>
      </c>
      <c r="AJ4682" s="38" t="s">
        <v>14050</v>
      </c>
      <c r="AL4682" s="301" t="s">
        <v>17060</v>
      </c>
      <c r="AO4682" s="29" t="s">
        <v>4442</v>
      </c>
      <c r="AR4682" s="29" t="str">
        <f t="shared" si="739"/>
        <v>1</v>
      </c>
      <c r="AS4682" s="29">
        <f t="shared" si="737"/>
        <v>0</v>
      </c>
      <c r="AW4682" s="29" t="str">
        <f t="shared" si="740"/>
        <v/>
      </c>
      <c r="AX4682" s="29" t="str">
        <f t="shared" si="732"/>
        <v/>
      </c>
      <c r="AY4682" s="29" t="str">
        <f t="shared" si="738"/>
        <v>https://media.mediathek-tanz-theater.de/iiif/2/nvt_img-515-002.JP2</v>
      </c>
      <c r="AZ4682" s="29" t="str">
        <f t="shared" si="733"/>
        <v>image/jp2</v>
      </c>
      <c r="BA4682" s="29" t="str">
        <f t="shared" si="734"/>
        <v>presentation/iiif</v>
      </c>
      <c r="BB4682" s="29" t="str">
        <f t="shared" si="735"/>
        <v>https://media.mediathek-tanz-theater.de/iiif/2/nvt_img-515-002.JP2/full/100,/0/default.jpg</v>
      </c>
      <c r="BC4682" s="29" t="str">
        <f t="shared" si="731"/>
        <v>image/jpeg</v>
      </c>
      <c r="BD4682" s="29" t="str">
        <f t="shared" si="736"/>
        <v>presentation/thumbnail</v>
      </c>
    </row>
    <row r="4683" spans="1:56" ht="25.5">
      <c r="A4683" s="29">
        <v>1</v>
      </c>
      <c r="B4683" s="29">
        <v>0</v>
      </c>
      <c r="C4683" s="38" t="s">
        <v>17175</v>
      </c>
      <c r="D4683" s="38" t="s">
        <v>17176</v>
      </c>
      <c r="F4683" s="38" t="s">
        <v>27098</v>
      </c>
      <c r="I4683" s="38" t="s">
        <v>5392</v>
      </c>
      <c r="J4683" s="38" t="s">
        <v>17173</v>
      </c>
      <c r="N4683" s="38" t="s">
        <v>1410</v>
      </c>
      <c r="R4683" s="38" t="s">
        <v>17177</v>
      </c>
      <c r="U4683" s="38" t="s">
        <v>15346</v>
      </c>
      <c r="V4683" s="38" t="s">
        <v>3689</v>
      </c>
      <c r="Y4683" s="38" t="s">
        <v>1335</v>
      </c>
      <c r="AA4683" s="38" t="s">
        <v>1170</v>
      </c>
      <c r="AE4683" s="38" t="s">
        <v>2950</v>
      </c>
      <c r="AG4683" s="38">
        <v>1</v>
      </c>
      <c r="AH4683" s="38" t="s">
        <v>4439</v>
      </c>
      <c r="AI4683" s="38" t="s">
        <v>4440</v>
      </c>
      <c r="AJ4683" s="38" t="s">
        <v>4449</v>
      </c>
      <c r="AK4683" s="38" t="s">
        <v>11720</v>
      </c>
      <c r="AL4683" s="301" t="s">
        <v>17060</v>
      </c>
      <c r="AO4683" s="29" t="s">
        <v>4442</v>
      </c>
      <c r="AR4683" s="29" t="str">
        <f t="shared" si="739"/>
        <v>0</v>
      </c>
      <c r="AS4683" s="29">
        <f t="shared" si="737"/>
        <v>0</v>
      </c>
      <c r="AW4683" s="29" t="str">
        <f t="shared" si="740"/>
        <v/>
      </c>
      <c r="AX4683" s="29" t="str">
        <f t="shared" si="732"/>
        <v/>
      </c>
      <c r="AY4683" s="29" t="str">
        <f t="shared" si="738"/>
        <v>https://media.mediathek-tanz-theater.de/iiif/2/nvt_img-515-002-001.JP2</v>
      </c>
      <c r="AZ4683" s="29" t="str">
        <f t="shared" si="733"/>
        <v>image/jp2</v>
      </c>
      <c r="BA4683" s="29" t="str">
        <f t="shared" si="734"/>
        <v>presentation/iiif</v>
      </c>
      <c r="BB4683" s="29" t="str">
        <f t="shared" si="735"/>
        <v>https://media.mediathek-tanz-theater.de/iiif/2/nvt_img-515-002-001.JP2/full/100,/0/default.jpg</v>
      </c>
      <c r="BC4683" s="29" t="str">
        <f t="shared" si="731"/>
        <v>image/jpeg</v>
      </c>
      <c r="BD4683" s="29" t="str">
        <f t="shared" si="736"/>
        <v>presentation/thumbnail</v>
      </c>
    </row>
    <row r="4684" spans="1:56" ht="51">
      <c r="A4684" s="29">
        <v>1</v>
      </c>
      <c r="B4684" s="29">
        <v>0</v>
      </c>
      <c r="C4684" s="38" t="s">
        <v>17178</v>
      </c>
      <c r="D4684" s="38" t="s">
        <v>17179</v>
      </c>
      <c r="F4684" s="38" t="s">
        <v>27098</v>
      </c>
      <c r="I4684" s="38" t="s">
        <v>5392</v>
      </c>
      <c r="J4684" s="38" t="s">
        <v>17173</v>
      </c>
      <c r="N4684" s="38" t="s">
        <v>1410</v>
      </c>
      <c r="R4684" s="38" t="s">
        <v>17180</v>
      </c>
      <c r="U4684" s="38" t="s">
        <v>15625</v>
      </c>
      <c r="V4684" s="38" t="s">
        <v>3689</v>
      </c>
      <c r="Y4684" s="38" t="s">
        <v>1335</v>
      </c>
      <c r="AA4684" s="38" t="s">
        <v>1170</v>
      </c>
      <c r="AE4684" s="38" t="s">
        <v>2950</v>
      </c>
      <c r="AG4684" s="38">
        <v>1</v>
      </c>
      <c r="AH4684" s="38" t="s">
        <v>4439</v>
      </c>
      <c r="AI4684" s="38" t="s">
        <v>4440</v>
      </c>
      <c r="AJ4684" s="38" t="s">
        <v>4449</v>
      </c>
      <c r="AK4684" s="38" t="s">
        <v>17181</v>
      </c>
      <c r="AL4684" s="301" t="s">
        <v>17060</v>
      </c>
      <c r="AO4684" s="29" t="s">
        <v>4442</v>
      </c>
      <c r="AR4684" s="29" t="str">
        <f t="shared" si="739"/>
        <v>0</v>
      </c>
      <c r="AS4684" s="29">
        <f t="shared" si="737"/>
        <v>0</v>
      </c>
      <c r="AW4684" s="29" t="str">
        <f t="shared" si="740"/>
        <v/>
      </c>
      <c r="AX4684" s="29" t="str">
        <f t="shared" si="732"/>
        <v/>
      </c>
      <c r="AY4684" s="29" t="str">
        <f t="shared" si="738"/>
        <v>https://media.mediathek-tanz-theater.de/iiif/2/nvt_img-515-002-002.JP2</v>
      </c>
      <c r="AZ4684" s="29" t="str">
        <f t="shared" si="733"/>
        <v>image/jp2</v>
      </c>
      <c r="BA4684" s="29" t="str">
        <f t="shared" si="734"/>
        <v>presentation/iiif</v>
      </c>
      <c r="BB4684" s="29" t="str">
        <f t="shared" si="735"/>
        <v>https://media.mediathek-tanz-theater.de/iiif/2/nvt_img-515-002-002.JP2/full/100,/0/default.jpg</v>
      </c>
      <c r="BC4684" s="29" t="str">
        <f t="shared" si="731"/>
        <v>image/jpeg</v>
      </c>
      <c r="BD4684" s="29" t="str">
        <f t="shared" si="736"/>
        <v>presentation/thumbnail</v>
      </c>
    </row>
    <row r="4685" spans="1:56" ht="25.5">
      <c r="A4685" s="29">
        <v>1</v>
      </c>
      <c r="B4685" s="29">
        <v>0</v>
      </c>
      <c r="C4685" s="38" t="s">
        <v>17182</v>
      </c>
      <c r="D4685" s="38" t="s">
        <v>17183</v>
      </c>
      <c r="F4685" s="38" t="s">
        <v>27098</v>
      </c>
      <c r="I4685" s="38" t="s">
        <v>4438</v>
      </c>
      <c r="J4685" s="38" t="s">
        <v>17161</v>
      </c>
      <c r="N4685" s="38" t="s">
        <v>1410</v>
      </c>
      <c r="R4685" s="38" t="s">
        <v>17096</v>
      </c>
      <c r="V4685" s="38" t="s">
        <v>3689</v>
      </c>
      <c r="Y4685" s="38" t="s">
        <v>1335</v>
      </c>
      <c r="AA4685" s="38" t="s">
        <v>1170</v>
      </c>
      <c r="AE4685" s="38" t="s">
        <v>2950</v>
      </c>
      <c r="AG4685" s="38">
        <v>1</v>
      </c>
      <c r="AH4685" s="38" t="s">
        <v>4439</v>
      </c>
      <c r="AI4685" s="38" t="s">
        <v>4440</v>
      </c>
      <c r="AJ4685" s="38" t="s">
        <v>16633</v>
      </c>
      <c r="AL4685" s="301" t="s">
        <v>17060</v>
      </c>
      <c r="AO4685" s="29" t="s">
        <v>4442</v>
      </c>
      <c r="AR4685" s="29" t="str">
        <f t="shared" si="739"/>
        <v>1</v>
      </c>
      <c r="AS4685" s="29">
        <f t="shared" si="737"/>
        <v>0</v>
      </c>
      <c r="AW4685" s="29" t="str">
        <f t="shared" si="740"/>
        <v/>
      </c>
      <c r="AX4685" s="29" t="str">
        <f t="shared" si="732"/>
        <v/>
      </c>
      <c r="AY4685" s="29" t="str">
        <f t="shared" si="738"/>
        <v>https://media.mediathek-tanz-theater.de/iiif/2/nvt_img-515-003.JP2</v>
      </c>
      <c r="AZ4685" s="29" t="str">
        <f t="shared" si="733"/>
        <v>image/jp2</v>
      </c>
      <c r="BA4685" s="29" t="str">
        <f t="shared" si="734"/>
        <v>presentation/iiif</v>
      </c>
      <c r="BB4685" s="29" t="str">
        <f t="shared" si="735"/>
        <v>https://media.mediathek-tanz-theater.de/iiif/2/nvt_img-515-003.JP2/full/100,/0/default.jpg</v>
      </c>
      <c r="BC4685" s="29" t="str">
        <f t="shared" si="731"/>
        <v>image/jpeg</v>
      </c>
      <c r="BD4685" s="29" t="str">
        <f t="shared" si="736"/>
        <v>presentation/thumbnail</v>
      </c>
    </row>
    <row r="4686" spans="1:56" ht="25.5">
      <c r="A4686" s="29">
        <v>1</v>
      </c>
      <c r="B4686" s="29">
        <v>0</v>
      </c>
      <c r="C4686" s="38" t="s">
        <v>17184</v>
      </c>
      <c r="D4686" s="38" t="s">
        <v>17185</v>
      </c>
      <c r="F4686" s="38" t="s">
        <v>27098</v>
      </c>
      <c r="I4686" s="38" t="s">
        <v>5392</v>
      </c>
      <c r="J4686" s="38" t="s">
        <v>17182</v>
      </c>
      <c r="N4686" s="38" t="s">
        <v>1410</v>
      </c>
      <c r="R4686" s="38" t="s">
        <v>17186</v>
      </c>
      <c r="U4686" s="38" t="s">
        <v>1330</v>
      </c>
      <c r="V4686" s="38" t="s">
        <v>3689</v>
      </c>
      <c r="Y4686" s="38" t="s">
        <v>1335</v>
      </c>
      <c r="AA4686" s="38" t="s">
        <v>1170</v>
      </c>
      <c r="AE4686" s="38" t="s">
        <v>2950</v>
      </c>
      <c r="AG4686" s="38">
        <v>1</v>
      </c>
      <c r="AH4686" s="38" t="s">
        <v>4439</v>
      </c>
      <c r="AI4686" s="38" t="s">
        <v>4440</v>
      </c>
      <c r="AJ4686" s="38" t="s">
        <v>4449</v>
      </c>
      <c r="AK4686" s="38" t="s">
        <v>11720</v>
      </c>
      <c r="AL4686" s="301" t="s">
        <v>17060</v>
      </c>
      <c r="AO4686" s="29" t="s">
        <v>4442</v>
      </c>
      <c r="AR4686" s="29" t="str">
        <f t="shared" si="739"/>
        <v>0</v>
      </c>
      <c r="AS4686" s="29">
        <f t="shared" si="737"/>
        <v>0</v>
      </c>
      <c r="AW4686" s="29" t="str">
        <f t="shared" si="740"/>
        <v/>
      </c>
      <c r="AX4686" s="29" t="str">
        <f t="shared" si="732"/>
        <v/>
      </c>
      <c r="AY4686" s="29" t="str">
        <f t="shared" si="738"/>
        <v>https://media.mediathek-tanz-theater.de/iiif/2/nvt_img-515-003-001.JP2</v>
      </c>
      <c r="AZ4686" s="29" t="str">
        <f t="shared" si="733"/>
        <v>image/jp2</v>
      </c>
      <c r="BA4686" s="29" t="str">
        <f t="shared" si="734"/>
        <v>presentation/iiif</v>
      </c>
      <c r="BB4686" s="29" t="str">
        <f t="shared" si="735"/>
        <v>https://media.mediathek-tanz-theater.de/iiif/2/nvt_img-515-003-001.JP2/full/100,/0/default.jpg</v>
      </c>
      <c r="BC4686" s="29" t="str">
        <f t="shared" si="731"/>
        <v>image/jpeg</v>
      </c>
      <c r="BD4686" s="29" t="str">
        <f t="shared" si="736"/>
        <v>presentation/thumbnail</v>
      </c>
    </row>
    <row r="4687" spans="1:56" ht="51">
      <c r="A4687" s="29">
        <v>1</v>
      </c>
      <c r="B4687" s="29">
        <v>0</v>
      </c>
      <c r="C4687" s="38" t="s">
        <v>17187</v>
      </c>
      <c r="D4687" s="38" t="s">
        <v>17188</v>
      </c>
      <c r="F4687" s="38" t="s">
        <v>27098</v>
      </c>
      <c r="I4687" s="38" t="s">
        <v>4446</v>
      </c>
      <c r="J4687" s="38" t="s">
        <v>17182</v>
      </c>
      <c r="N4687" s="38" t="s">
        <v>1410</v>
      </c>
      <c r="R4687" s="38" t="s">
        <v>17189</v>
      </c>
      <c r="S4687" s="38" t="s">
        <v>17190</v>
      </c>
      <c r="T4687" s="38" t="s">
        <v>2006</v>
      </c>
      <c r="U4687" s="38" t="s">
        <v>17191</v>
      </c>
      <c r="V4687" s="38" t="s">
        <v>3689</v>
      </c>
      <c r="Y4687" s="38" t="s">
        <v>1335</v>
      </c>
      <c r="AA4687" s="38" t="s">
        <v>1170</v>
      </c>
      <c r="AE4687" s="38" t="s">
        <v>2950</v>
      </c>
      <c r="AG4687" s="38">
        <v>1</v>
      </c>
      <c r="AH4687" s="38" t="s">
        <v>4439</v>
      </c>
      <c r="AI4687" s="38" t="s">
        <v>4440</v>
      </c>
      <c r="AJ4687" s="38" t="s">
        <v>4449</v>
      </c>
      <c r="AK4687" s="38" t="s">
        <v>17192</v>
      </c>
      <c r="AL4687" s="301" t="s">
        <v>17060</v>
      </c>
      <c r="AO4687" s="29" t="s">
        <v>4442</v>
      </c>
      <c r="AR4687" s="29" t="str">
        <f t="shared" si="739"/>
        <v>0</v>
      </c>
      <c r="AS4687" s="29">
        <f t="shared" si="737"/>
        <v>0</v>
      </c>
      <c r="AW4687" s="29" t="str">
        <f t="shared" si="740"/>
        <v/>
      </c>
      <c r="AX4687" s="29" t="str">
        <f t="shared" si="732"/>
        <v/>
      </c>
      <c r="AY4687" s="29" t="str">
        <f t="shared" si="738"/>
        <v>https://media.mediathek-tanz-theater.de/iiif/2/nvt_img-515-003-002.JP2</v>
      </c>
      <c r="AZ4687" s="29" t="str">
        <f t="shared" si="733"/>
        <v>image/jp2</v>
      </c>
      <c r="BA4687" s="29" t="str">
        <f t="shared" si="734"/>
        <v>presentation/iiif</v>
      </c>
      <c r="BB4687" s="29" t="str">
        <f t="shared" si="735"/>
        <v>https://media.mediathek-tanz-theater.de/iiif/2/nvt_img-515-003-002.JP2/full/100,/0/default.jpg</v>
      </c>
      <c r="BC4687" s="29" t="str">
        <f t="shared" si="731"/>
        <v>image/jpeg</v>
      </c>
      <c r="BD4687" s="29" t="str">
        <f t="shared" si="736"/>
        <v>presentation/thumbnail</v>
      </c>
    </row>
    <row r="4688" spans="1:56" ht="102">
      <c r="A4688" s="29">
        <v>0</v>
      </c>
      <c r="B4688" s="29">
        <v>0</v>
      </c>
      <c r="C4688" s="38" t="s">
        <v>17193</v>
      </c>
      <c r="F4688" s="38" t="s">
        <v>27098</v>
      </c>
      <c r="I4688" s="38" t="s">
        <v>4431</v>
      </c>
      <c r="J4688" s="406"/>
      <c r="M4688" s="311"/>
      <c r="U4688"/>
      <c r="AB4688" s="38" t="s">
        <v>17194</v>
      </c>
      <c r="AC4688" s="38" t="s">
        <v>4433</v>
      </c>
      <c r="AE4688" s="38" t="s">
        <v>2950</v>
      </c>
      <c r="AG4688" s="38">
        <v>1</v>
      </c>
      <c r="AJ4688" s="38" t="s">
        <v>5115</v>
      </c>
      <c r="AL4688" s="301" t="s">
        <v>17060</v>
      </c>
      <c r="AR4688" s="29" t="str">
        <f t="shared" si="739"/>
        <v>1</v>
      </c>
      <c r="AS4688" s="29">
        <f t="shared" si="737"/>
        <v>0</v>
      </c>
      <c r="AT4688" s="29">
        <v>0</v>
      </c>
      <c r="AW4688" s="29" t="str">
        <f t="shared" si="740"/>
        <v/>
      </c>
      <c r="AX4688" s="29" t="str">
        <f t="shared" si="732"/>
        <v/>
      </c>
      <c r="AY4688" s="29" t="str">
        <f t="shared" si="738"/>
        <v>https://media.mediathek-tanz-theater.de/iiif/2/nvt_img-516.JP2</v>
      </c>
      <c r="AZ4688" s="29" t="str">
        <f t="shared" si="733"/>
        <v>image/jp2</v>
      </c>
      <c r="BA4688" s="29" t="str">
        <f t="shared" si="734"/>
        <v>presentation/iiif</v>
      </c>
      <c r="BB4688" s="29" t="str">
        <f t="shared" si="735"/>
        <v>https://media.mediathek-tanz-theater.de/iiif/2/nvt_img-516.JP2/full/100,/0/default.jpg</v>
      </c>
      <c r="BC4688" s="29" t="str">
        <f t="shared" si="731"/>
        <v>image/jpeg</v>
      </c>
      <c r="BD4688" s="29" t="str">
        <f t="shared" si="736"/>
        <v>presentation/thumbnail</v>
      </c>
    </row>
    <row r="4689" spans="1:56" ht="25.5">
      <c r="A4689" s="29">
        <v>1</v>
      </c>
      <c r="B4689" s="29">
        <v>0</v>
      </c>
      <c r="C4689" s="38" t="s">
        <v>17195</v>
      </c>
      <c r="D4689" s="38" t="s">
        <v>17196</v>
      </c>
      <c r="F4689" s="38" t="s">
        <v>27098</v>
      </c>
      <c r="I4689" s="38" t="s">
        <v>4438</v>
      </c>
      <c r="J4689" s="38" t="s">
        <v>17193</v>
      </c>
      <c r="N4689" s="38" t="s">
        <v>1410</v>
      </c>
      <c r="R4689" s="38" t="s">
        <v>17096</v>
      </c>
      <c r="V4689" s="38" t="s">
        <v>3689</v>
      </c>
      <c r="Y4689" s="38" t="s">
        <v>1335</v>
      </c>
      <c r="AA4689" s="38" t="s">
        <v>1170</v>
      </c>
      <c r="AE4689" s="38" t="s">
        <v>2950</v>
      </c>
      <c r="AG4689" s="38">
        <v>1</v>
      </c>
      <c r="AH4689" s="38" t="s">
        <v>4439</v>
      </c>
      <c r="AI4689" s="38" t="s">
        <v>4440</v>
      </c>
      <c r="AJ4689" s="38" t="s">
        <v>16473</v>
      </c>
      <c r="AL4689" s="301" t="s">
        <v>17060</v>
      </c>
      <c r="AO4689" s="29" t="s">
        <v>4442</v>
      </c>
      <c r="AR4689" s="29" t="str">
        <f t="shared" si="739"/>
        <v>1</v>
      </c>
      <c r="AS4689" s="29">
        <f t="shared" si="737"/>
        <v>0</v>
      </c>
      <c r="AW4689" s="29" t="str">
        <f t="shared" si="740"/>
        <v/>
      </c>
      <c r="AX4689" s="29" t="str">
        <f t="shared" si="732"/>
        <v/>
      </c>
      <c r="AY4689" s="29" t="str">
        <f t="shared" si="738"/>
        <v>https://media.mediathek-tanz-theater.de/iiif/2/nvt_img-516-001.JP2</v>
      </c>
      <c r="AZ4689" s="29" t="str">
        <f t="shared" si="733"/>
        <v>image/jp2</v>
      </c>
      <c r="BA4689" s="29" t="str">
        <f t="shared" si="734"/>
        <v>presentation/iiif</v>
      </c>
      <c r="BB4689" s="29" t="str">
        <f t="shared" si="735"/>
        <v>https://media.mediathek-tanz-theater.de/iiif/2/nvt_img-516-001.JP2/full/100,/0/default.jpg</v>
      </c>
      <c r="BC4689" s="29" t="str">
        <f t="shared" si="731"/>
        <v>image/jpeg</v>
      </c>
      <c r="BD4689" s="29" t="str">
        <f t="shared" si="736"/>
        <v>presentation/thumbnail</v>
      </c>
    </row>
    <row r="4690" spans="1:56" ht="38.25">
      <c r="A4690" s="29">
        <v>1</v>
      </c>
      <c r="B4690" s="29">
        <v>0</v>
      </c>
      <c r="C4690" s="38" t="s">
        <v>17197</v>
      </c>
      <c r="D4690" s="38" t="s">
        <v>17198</v>
      </c>
      <c r="F4690" s="38" t="s">
        <v>27098</v>
      </c>
      <c r="I4690" s="38" t="s">
        <v>4446</v>
      </c>
      <c r="J4690" s="38" t="s">
        <v>17195</v>
      </c>
      <c r="N4690" s="38" t="s">
        <v>1410</v>
      </c>
      <c r="R4690" s="38" t="s">
        <v>17096</v>
      </c>
      <c r="U4690" s="38" t="s">
        <v>2979</v>
      </c>
      <c r="V4690" s="38" t="s">
        <v>3689</v>
      </c>
      <c r="Y4690" s="38" t="s">
        <v>1335</v>
      </c>
      <c r="AA4690" s="38" t="s">
        <v>1170</v>
      </c>
      <c r="AE4690" s="38" t="s">
        <v>2950</v>
      </c>
      <c r="AG4690" s="38">
        <v>1</v>
      </c>
      <c r="AH4690" s="38" t="s">
        <v>4439</v>
      </c>
      <c r="AI4690" s="38" t="s">
        <v>4440</v>
      </c>
      <c r="AJ4690" s="38" t="s">
        <v>4449</v>
      </c>
      <c r="AK4690" s="38" t="s">
        <v>17199</v>
      </c>
      <c r="AL4690" s="301" t="s">
        <v>17060</v>
      </c>
      <c r="AO4690" s="29" t="s">
        <v>4442</v>
      </c>
      <c r="AR4690" s="29" t="str">
        <f t="shared" si="739"/>
        <v>0</v>
      </c>
      <c r="AS4690" s="29">
        <f t="shared" si="737"/>
        <v>0</v>
      </c>
      <c r="AW4690" s="29" t="str">
        <f t="shared" si="740"/>
        <v/>
      </c>
      <c r="AX4690" s="29" t="str">
        <f t="shared" si="732"/>
        <v/>
      </c>
      <c r="AY4690" s="29" t="str">
        <f t="shared" si="738"/>
        <v>https://media.mediathek-tanz-theater.de/iiif/2/nvt_img-516-001-001.JP2</v>
      </c>
      <c r="AZ4690" s="29" t="str">
        <f t="shared" si="733"/>
        <v>image/jp2</v>
      </c>
      <c r="BA4690" s="29" t="str">
        <f t="shared" si="734"/>
        <v>presentation/iiif</v>
      </c>
      <c r="BB4690" s="29" t="str">
        <f t="shared" si="735"/>
        <v>https://media.mediathek-tanz-theater.de/iiif/2/nvt_img-516-001-001.JP2/full/100,/0/default.jpg</v>
      </c>
      <c r="BC4690" s="29" t="str">
        <f t="shared" si="731"/>
        <v>image/jpeg</v>
      </c>
      <c r="BD4690" s="29" t="str">
        <f t="shared" si="736"/>
        <v>presentation/thumbnail</v>
      </c>
    </row>
    <row r="4691" spans="1:56" ht="38.25">
      <c r="A4691" s="29">
        <v>1</v>
      </c>
      <c r="B4691" s="29">
        <v>0</v>
      </c>
      <c r="C4691" s="38" t="s">
        <v>17200</v>
      </c>
      <c r="D4691" s="38" t="s">
        <v>17201</v>
      </c>
      <c r="F4691" s="38" t="s">
        <v>27098</v>
      </c>
      <c r="I4691" s="38" t="s">
        <v>4446</v>
      </c>
      <c r="J4691" s="38" t="s">
        <v>17195</v>
      </c>
      <c r="N4691" s="38" t="s">
        <v>1410</v>
      </c>
      <c r="R4691" s="38" t="s">
        <v>17096</v>
      </c>
      <c r="U4691" s="38" t="s">
        <v>2979</v>
      </c>
      <c r="V4691" s="38" t="s">
        <v>3689</v>
      </c>
      <c r="Y4691" s="38" t="s">
        <v>1335</v>
      </c>
      <c r="AA4691" s="38" t="s">
        <v>1170</v>
      </c>
      <c r="AE4691" s="38" t="s">
        <v>2950</v>
      </c>
      <c r="AG4691" s="38">
        <v>1</v>
      </c>
      <c r="AH4691" s="38" t="s">
        <v>4439</v>
      </c>
      <c r="AI4691" s="38" t="s">
        <v>4440</v>
      </c>
      <c r="AJ4691" s="38" t="s">
        <v>4449</v>
      </c>
      <c r="AK4691" s="38" t="s">
        <v>17202</v>
      </c>
      <c r="AL4691" s="301" t="s">
        <v>17060</v>
      </c>
      <c r="AO4691" s="29" t="s">
        <v>4442</v>
      </c>
      <c r="AR4691" s="29" t="str">
        <f t="shared" si="739"/>
        <v>0</v>
      </c>
      <c r="AS4691" s="29">
        <f t="shared" si="737"/>
        <v>0</v>
      </c>
      <c r="AW4691" s="29" t="str">
        <f t="shared" si="740"/>
        <v/>
      </c>
      <c r="AX4691" s="29" t="str">
        <f t="shared" si="732"/>
        <v/>
      </c>
      <c r="AY4691" s="29" t="str">
        <f t="shared" si="738"/>
        <v>https://media.mediathek-tanz-theater.de/iiif/2/nvt_img-516-001-002.JP2</v>
      </c>
      <c r="AZ4691" s="29" t="str">
        <f t="shared" si="733"/>
        <v>image/jp2</v>
      </c>
      <c r="BA4691" s="29" t="str">
        <f t="shared" si="734"/>
        <v>presentation/iiif</v>
      </c>
      <c r="BB4691" s="29" t="str">
        <f t="shared" si="735"/>
        <v>https://media.mediathek-tanz-theater.de/iiif/2/nvt_img-516-001-002.JP2/full/100,/0/default.jpg</v>
      </c>
      <c r="BC4691" s="29" t="str">
        <f t="shared" si="731"/>
        <v>image/jpeg</v>
      </c>
      <c r="BD4691" s="29" t="str">
        <f t="shared" si="736"/>
        <v>presentation/thumbnail</v>
      </c>
    </row>
    <row r="4692" spans="1:56" ht="38.25">
      <c r="A4692" s="29">
        <v>1</v>
      </c>
      <c r="B4692" s="29">
        <v>0</v>
      </c>
      <c r="C4692" s="38" t="s">
        <v>17203</v>
      </c>
      <c r="D4692" s="38" t="s">
        <v>17204</v>
      </c>
      <c r="F4692" s="38" t="s">
        <v>27098</v>
      </c>
      <c r="I4692" s="38" t="s">
        <v>4446</v>
      </c>
      <c r="J4692" s="38" t="s">
        <v>17195</v>
      </c>
      <c r="N4692" s="38" t="s">
        <v>1410</v>
      </c>
      <c r="R4692" s="38" t="s">
        <v>17096</v>
      </c>
      <c r="U4692" s="38" t="s">
        <v>2979</v>
      </c>
      <c r="V4692" s="38" t="s">
        <v>3689</v>
      </c>
      <c r="Y4692" s="38" t="s">
        <v>1335</v>
      </c>
      <c r="AA4692" s="38" t="s">
        <v>1170</v>
      </c>
      <c r="AE4692" s="38" t="s">
        <v>2950</v>
      </c>
      <c r="AG4692" s="38">
        <v>1</v>
      </c>
      <c r="AH4692" s="38" t="s">
        <v>4439</v>
      </c>
      <c r="AI4692" s="38" t="s">
        <v>4440</v>
      </c>
      <c r="AJ4692" s="38" t="s">
        <v>4449</v>
      </c>
      <c r="AK4692" s="38" t="s">
        <v>17202</v>
      </c>
      <c r="AL4692" s="301" t="s">
        <v>17060</v>
      </c>
      <c r="AO4692" s="29" t="s">
        <v>4442</v>
      </c>
      <c r="AR4692" s="29" t="str">
        <f t="shared" si="739"/>
        <v>0</v>
      </c>
      <c r="AS4692" s="29">
        <f t="shared" si="737"/>
        <v>0</v>
      </c>
      <c r="AW4692" s="29" t="str">
        <f t="shared" si="740"/>
        <v/>
      </c>
      <c r="AX4692" s="29" t="str">
        <f t="shared" si="732"/>
        <v/>
      </c>
      <c r="AY4692" s="29" t="str">
        <f t="shared" si="738"/>
        <v>https://media.mediathek-tanz-theater.de/iiif/2/nvt_img-516-001-003.JP2</v>
      </c>
      <c r="AZ4692" s="29" t="str">
        <f t="shared" si="733"/>
        <v>image/jp2</v>
      </c>
      <c r="BA4692" s="29" t="str">
        <f t="shared" si="734"/>
        <v>presentation/iiif</v>
      </c>
      <c r="BB4692" s="29" t="str">
        <f t="shared" si="735"/>
        <v>https://media.mediathek-tanz-theater.de/iiif/2/nvt_img-516-001-003.JP2/full/100,/0/default.jpg</v>
      </c>
      <c r="BC4692" s="29" t="str">
        <f t="shared" si="731"/>
        <v>image/jpeg</v>
      </c>
      <c r="BD4692" s="29" t="str">
        <f t="shared" si="736"/>
        <v>presentation/thumbnail</v>
      </c>
    </row>
    <row r="4693" spans="1:56" ht="25.5">
      <c r="A4693" s="29">
        <v>1</v>
      </c>
      <c r="B4693" s="29">
        <v>0</v>
      </c>
      <c r="C4693" s="38" t="s">
        <v>17205</v>
      </c>
      <c r="D4693" s="38" t="s">
        <v>17206</v>
      </c>
      <c r="F4693" s="38" t="s">
        <v>27098</v>
      </c>
      <c r="I4693" s="38" t="s">
        <v>4438</v>
      </c>
      <c r="J4693" s="38" t="s">
        <v>17193</v>
      </c>
      <c r="N4693" s="38" t="s">
        <v>1410</v>
      </c>
      <c r="R4693" s="38" t="s">
        <v>17096</v>
      </c>
      <c r="V4693" s="38" t="s">
        <v>3689</v>
      </c>
      <c r="Y4693" s="38" t="s">
        <v>1335</v>
      </c>
      <c r="AA4693" s="38" t="s">
        <v>1170</v>
      </c>
      <c r="AE4693" s="38" t="s">
        <v>2950</v>
      </c>
      <c r="AG4693" s="38">
        <v>1</v>
      </c>
      <c r="AH4693" s="38" t="s">
        <v>4439</v>
      </c>
      <c r="AI4693" s="38" t="s">
        <v>4440</v>
      </c>
      <c r="AJ4693" s="38" t="s">
        <v>16783</v>
      </c>
      <c r="AL4693" s="301" t="s">
        <v>17060</v>
      </c>
      <c r="AO4693" s="29" t="s">
        <v>4442</v>
      </c>
      <c r="AR4693" s="29" t="str">
        <f t="shared" si="739"/>
        <v>1</v>
      </c>
      <c r="AS4693" s="29">
        <f t="shared" si="737"/>
        <v>0</v>
      </c>
      <c r="AW4693" s="29" t="str">
        <f t="shared" si="740"/>
        <v/>
      </c>
      <c r="AX4693" s="29" t="str">
        <f t="shared" si="732"/>
        <v/>
      </c>
      <c r="AY4693" s="29" t="str">
        <f t="shared" si="738"/>
        <v>https://media.mediathek-tanz-theater.de/iiif/2/nvt_img-516-002.JP2</v>
      </c>
      <c r="AZ4693" s="29" t="str">
        <f t="shared" si="733"/>
        <v>image/jp2</v>
      </c>
      <c r="BA4693" s="29" t="str">
        <f t="shared" si="734"/>
        <v>presentation/iiif</v>
      </c>
      <c r="BB4693" s="29" t="str">
        <f t="shared" si="735"/>
        <v>https://media.mediathek-tanz-theater.de/iiif/2/nvt_img-516-002.JP2/full/100,/0/default.jpg</v>
      </c>
      <c r="BC4693" s="29" t="str">
        <f t="shared" si="731"/>
        <v>image/jpeg</v>
      </c>
      <c r="BD4693" s="29" t="str">
        <f t="shared" si="736"/>
        <v>presentation/thumbnail</v>
      </c>
    </row>
    <row r="4694" spans="1:56" ht="51">
      <c r="A4694" s="29">
        <v>1</v>
      </c>
      <c r="B4694" s="29">
        <v>0</v>
      </c>
      <c r="C4694" s="38" t="s">
        <v>17207</v>
      </c>
      <c r="D4694" s="38" t="s">
        <v>17208</v>
      </c>
      <c r="F4694" s="38" t="s">
        <v>27098</v>
      </c>
      <c r="I4694" s="38" t="s">
        <v>4446</v>
      </c>
      <c r="J4694" s="38" t="s">
        <v>17205</v>
      </c>
      <c r="N4694" s="38" t="s">
        <v>1410</v>
      </c>
      <c r="R4694" s="38" t="s">
        <v>17096</v>
      </c>
      <c r="U4694" s="38" t="s">
        <v>2979</v>
      </c>
      <c r="V4694" s="38" t="s">
        <v>3689</v>
      </c>
      <c r="Y4694" s="38" t="s">
        <v>1335</v>
      </c>
      <c r="AA4694" s="38" t="s">
        <v>1170</v>
      </c>
      <c r="AE4694" s="38" t="s">
        <v>2950</v>
      </c>
      <c r="AG4694" s="38">
        <v>1</v>
      </c>
      <c r="AH4694" s="38" t="s">
        <v>4439</v>
      </c>
      <c r="AI4694" s="38" t="s">
        <v>4440</v>
      </c>
      <c r="AJ4694" s="38" t="s">
        <v>4449</v>
      </c>
      <c r="AK4694" s="38" t="s">
        <v>17209</v>
      </c>
      <c r="AL4694" s="301" t="s">
        <v>17060</v>
      </c>
      <c r="AO4694" s="29" t="s">
        <v>4442</v>
      </c>
      <c r="AR4694" s="29" t="str">
        <f t="shared" si="739"/>
        <v>0</v>
      </c>
      <c r="AS4694" s="29">
        <f t="shared" si="737"/>
        <v>0</v>
      </c>
      <c r="AW4694" s="29" t="str">
        <f t="shared" si="740"/>
        <v/>
      </c>
      <c r="AX4694" s="29" t="str">
        <f t="shared" si="732"/>
        <v/>
      </c>
      <c r="AY4694" s="29" t="str">
        <f t="shared" si="738"/>
        <v>https://media.mediathek-tanz-theater.de/iiif/2/nvt_img-516-002-001.JP2</v>
      </c>
      <c r="AZ4694" s="29" t="str">
        <f t="shared" si="733"/>
        <v>image/jp2</v>
      </c>
      <c r="BA4694" s="29" t="str">
        <f t="shared" si="734"/>
        <v>presentation/iiif</v>
      </c>
      <c r="BB4694" s="29" t="str">
        <f t="shared" si="735"/>
        <v>https://media.mediathek-tanz-theater.de/iiif/2/nvt_img-516-002-001.JP2/full/100,/0/default.jpg</v>
      </c>
      <c r="BC4694" s="29" t="str">
        <f t="shared" si="731"/>
        <v>image/jpeg</v>
      </c>
      <c r="BD4694" s="29" t="str">
        <f t="shared" si="736"/>
        <v>presentation/thumbnail</v>
      </c>
    </row>
    <row r="4695" spans="1:56" ht="51">
      <c r="A4695" s="29">
        <v>1</v>
      </c>
      <c r="B4695" s="29">
        <v>0</v>
      </c>
      <c r="C4695" s="38" t="s">
        <v>17210</v>
      </c>
      <c r="D4695" s="38" t="s">
        <v>17211</v>
      </c>
      <c r="F4695" s="38" t="s">
        <v>27098</v>
      </c>
      <c r="I4695" s="38" t="s">
        <v>4446</v>
      </c>
      <c r="J4695" s="38" t="s">
        <v>17205</v>
      </c>
      <c r="N4695" s="38" t="s">
        <v>1410</v>
      </c>
      <c r="R4695" s="38" t="s">
        <v>17096</v>
      </c>
      <c r="U4695" s="38" t="s">
        <v>2979</v>
      </c>
      <c r="V4695" s="38" t="s">
        <v>3689</v>
      </c>
      <c r="Y4695" s="38" t="s">
        <v>1335</v>
      </c>
      <c r="AA4695" s="38" t="s">
        <v>1170</v>
      </c>
      <c r="AE4695" s="38" t="s">
        <v>2950</v>
      </c>
      <c r="AG4695" s="38">
        <v>1</v>
      </c>
      <c r="AH4695" s="38" t="s">
        <v>4439</v>
      </c>
      <c r="AI4695" s="38" t="s">
        <v>4440</v>
      </c>
      <c r="AJ4695" s="38" t="s">
        <v>4449</v>
      </c>
      <c r="AK4695" s="38" t="s">
        <v>17209</v>
      </c>
      <c r="AL4695" s="301" t="s">
        <v>17060</v>
      </c>
      <c r="AO4695" s="29" t="s">
        <v>4442</v>
      </c>
      <c r="AR4695" s="29" t="str">
        <f t="shared" si="739"/>
        <v>0</v>
      </c>
      <c r="AS4695" s="29">
        <f t="shared" si="737"/>
        <v>0</v>
      </c>
      <c r="AW4695" s="29" t="str">
        <f t="shared" si="740"/>
        <v/>
      </c>
      <c r="AX4695" s="29" t="str">
        <f t="shared" si="732"/>
        <v/>
      </c>
      <c r="AY4695" s="29" t="str">
        <f t="shared" si="738"/>
        <v>https://media.mediathek-tanz-theater.de/iiif/2/nvt_img-516-002-002.JP2</v>
      </c>
      <c r="AZ4695" s="29" t="str">
        <f t="shared" si="733"/>
        <v>image/jp2</v>
      </c>
      <c r="BA4695" s="29" t="str">
        <f t="shared" si="734"/>
        <v>presentation/iiif</v>
      </c>
      <c r="BB4695" s="29" t="str">
        <f t="shared" si="735"/>
        <v>https://media.mediathek-tanz-theater.de/iiif/2/nvt_img-516-002-002.JP2/full/100,/0/default.jpg</v>
      </c>
      <c r="BC4695" s="29" t="str">
        <f t="shared" si="731"/>
        <v>image/jpeg</v>
      </c>
      <c r="BD4695" s="29" t="str">
        <f t="shared" si="736"/>
        <v>presentation/thumbnail</v>
      </c>
    </row>
    <row r="4696" spans="1:56" ht="51">
      <c r="A4696" s="29">
        <v>1</v>
      </c>
      <c r="B4696" s="29">
        <v>0</v>
      </c>
      <c r="C4696" s="38" t="s">
        <v>17212</v>
      </c>
      <c r="D4696" s="38" t="s">
        <v>17213</v>
      </c>
      <c r="F4696" s="38" t="s">
        <v>27098</v>
      </c>
      <c r="I4696" s="38" t="s">
        <v>4446</v>
      </c>
      <c r="J4696" s="38" t="s">
        <v>17205</v>
      </c>
      <c r="N4696" s="38" t="s">
        <v>1410</v>
      </c>
      <c r="R4696" s="38" t="s">
        <v>17096</v>
      </c>
      <c r="V4696" s="38" t="s">
        <v>3689</v>
      </c>
      <c r="Y4696" s="38" t="s">
        <v>1335</v>
      </c>
      <c r="AA4696" s="38" t="s">
        <v>1170</v>
      </c>
      <c r="AE4696" s="38" t="s">
        <v>2950</v>
      </c>
      <c r="AG4696" s="38">
        <v>1</v>
      </c>
      <c r="AH4696" s="38" t="s">
        <v>4439</v>
      </c>
      <c r="AI4696" s="38" t="s">
        <v>4440</v>
      </c>
      <c r="AJ4696" s="38" t="s">
        <v>4449</v>
      </c>
      <c r="AK4696" s="38" t="s">
        <v>17209</v>
      </c>
      <c r="AL4696" s="301" t="s">
        <v>17060</v>
      </c>
      <c r="AO4696" s="29" t="s">
        <v>4442</v>
      </c>
      <c r="AR4696" s="29" t="str">
        <f t="shared" si="739"/>
        <v>0</v>
      </c>
      <c r="AS4696" s="29">
        <f t="shared" si="737"/>
        <v>0</v>
      </c>
      <c r="AW4696" s="29" t="str">
        <f t="shared" si="740"/>
        <v/>
      </c>
      <c r="AX4696" s="29" t="str">
        <f t="shared" si="732"/>
        <v/>
      </c>
      <c r="AY4696" s="29" t="str">
        <f t="shared" si="738"/>
        <v>https://media.mediathek-tanz-theater.de/iiif/2/nvt_img-516-002-003.JP2</v>
      </c>
      <c r="AZ4696" s="29" t="str">
        <f t="shared" si="733"/>
        <v>image/jp2</v>
      </c>
      <c r="BA4696" s="29" t="str">
        <f t="shared" si="734"/>
        <v>presentation/iiif</v>
      </c>
      <c r="BB4696" s="29" t="str">
        <f t="shared" si="735"/>
        <v>https://media.mediathek-tanz-theater.de/iiif/2/nvt_img-516-002-003.JP2/full/100,/0/default.jpg</v>
      </c>
      <c r="BC4696" s="29" t="str">
        <f t="shared" si="731"/>
        <v>image/jpeg</v>
      </c>
      <c r="BD4696" s="29" t="str">
        <f t="shared" si="736"/>
        <v>presentation/thumbnail</v>
      </c>
    </row>
    <row r="4697" spans="1:56" ht="102">
      <c r="A4697" s="29">
        <v>0</v>
      </c>
      <c r="B4697" s="29">
        <v>0</v>
      </c>
      <c r="C4697" s="38" t="s">
        <v>17214</v>
      </c>
      <c r="F4697" s="38" t="s">
        <v>27098</v>
      </c>
      <c r="I4697" s="38" t="s">
        <v>4431</v>
      </c>
      <c r="J4697" s="406"/>
      <c r="M4697" s="311"/>
      <c r="U4697"/>
      <c r="AB4697" s="38" t="s">
        <v>17215</v>
      </c>
      <c r="AC4697" s="38" t="s">
        <v>4433</v>
      </c>
      <c r="AE4697" s="38" t="s">
        <v>2950</v>
      </c>
      <c r="AG4697" s="38">
        <v>1</v>
      </c>
      <c r="AJ4697" s="38" t="s">
        <v>5115</v>
      </c>
      <c r="AL4697" s="301" t="s">
        <v>17060</v>
      </c>
      <c r="AR4697" s="29" t="str">
        <f t="shared" si="739"/>
        <v>1</v>
      </c>
      <c r="AS4697" s="29">
        <f t="shared" si="737"/>
        <v>0</v>
      </c>
      <c r="AT4697" s="29">
        <v>0</v>
      </c>
      <c r="AW4697" s="29" t="str">
        <f t="shared" si="740"/>
        <v/>
      </c>
      <c r="AX4697" s="29" t="str">
        <f t="shared" si="732"/>
        <v/>
      </c>
      <c r="AY4697" s="29" t="str">
        <f t="shared" si="738"/>
        <v>https://media.mediathek-tanz-theater.de/iiif/2/nvt_img-517.JP2</v>
      </c>
      <c r="AZ4697" s="29" t="str">
        <f t="shared" si="733"/>
        <v>image/jp2</v>
      </c>
      <c r="BA4697" s="29" t="str">
        <f t="shared" si="734"/>
        <v>presentation/iiif</v>
      </c>
      <c r="BB4697" s="29" t="str">
        <f t="shared" si="735"/>
        <v>https://media.mediathek-tanz-theater.de/iiif/2/nvt_img-517.JP2/full/100,/0/default.jpg</v>
      </c>
      <c r="BC4697" s="29" t="str">
        <f t="shared" si="731"/>
        <v>image/jpeg</v>
      </c>
      <c r="BD4697" s="29" t="str">
        <f t="shared" si="736"/>
        <v>presentation/thumbnail</v>
      </c>
    </row>
    <row r="4698" spans="1:56" ht="25.5">
      <c r="A4698" s="29">
        <v>1</v>
      </c>
      <c r="B4698" s="29">
        <v>0</v>
      </c>
      <c r="C4698" s="38" t="s">
        <v>17216</v>
      </c>
      <c r="D4698" s="38" t="s">
        <v>17217</v>
      </c>
      <c r="F4698" s="38" t="s">
        <v>27098</v>
      </c>
      <c r="I4698" s="38" t="s">
        <v>4438</v>
      </c>
      <c r="J4698" s="38" t="s">
        <v>17214</v>
      </c>
      <c r="N4698" s="38" t="s">
        <v>1410</v>
      </c>
      <c r="R4698" s="38" t="s">
        <v>17096</v>
      </c>
      <c r="V4698" s="38" t="s">
        <v>3689</v>
      </c>
      <c r="Y4698" s="38" t="s">
        <v>1335</v>
      </c>
      <c r="AA4698" s="38" t="s">
        <v>1170</v>
      </c>
      <c r="AE4698" s="38" t="s">
        <v>2950</v>
      </c>
      <c r="AG4698" s="38">
        <v>1</v>
      </c>
      <c r="AH4698" s="38" t="s">
        <v>4439</v>
      </c>
      <c r="AI4698" s="38" t="s">
        <v>4440</v>
      </c>
      <c r="AJ4698" s="38" t="s">
        <v>16333</v>
      </c>
      <c r="AL4698" s="301" t="s">
        <v>17060</v>
      </c>
      <c r="AO4698" s="29" t="s">
        <v>4442</v>
      </c>
      <c r="AR4698" s="29" t="str">
        <f t="shared" si="739"/>
        <v>1</v>
      </c>
      <c r="AS4698" s="29">
        <f t="shared" si="737"/>
        <v>0</v>
      </c>
      <c r="AW4698" s="29" t="str">
        <f t="shared" si="740"/>
        <v/>
      </c>
      <c r="AX4698" s="29" t="str">
        <f t="shared" si="732"/>
        <v/>
      </c>
      <c r="AY4698" s="29" t="str">
        <f t="shared" si="738"/>
        <v>https://media.mediathek-tanz-theater.de/iiif/2/nvt_img-517-001.JP2</v>
      </c>
      <c r="AZ4698" s="29" t="str">
        <f t="shared" si="733"/>
        <v>image/jp2</v>
      </c>
      <c r="BA4698" s="29" t="str">
        <f t="shared" si="734"/>
        <v>presentation/iiif</v>
      </c>
      <c r="BB4698" s="29" t="str">
        <f t="shared" si="735"/>
        <v>https://media.mediathek-tanz-theater.de/iiif/2/nvt_img-517-001.JP2/full/100,/0/default.jpg</v>
      </c>
      <c r="BC4698" s="29" t="str">
        <f t="shared" si="731"/>
        <v>image/jpeg</v>
      </c>
      <c r="BD4698" s="29" t="str">
        <f t="shared" si="736"/>
        <v>presentation/thumbnail</v>
      </c>
    </row>
    <row r="4699" spans="1:56" ht="51">
      <c r="A4699" s="29">
        <v>1</v>
      </c>
      <c r="B4699" s="29">
        <v>0</v>
      </c>
      <c r="C4699" s="38" t="s">
        <v>17218</v>
      </c>
      <c r="D4699" s="38" t="s">
        <v>17219</v>
      </c>
      <c r="F4699" s="38" t="s">
        <v>27098</v>
      </c>
      <c r="I4699" s="38" t="s">
        <v>4446</v>
      </c>
      <c r="J4699" s="38" t="s">
        <v>17216</v>
      </c>
      <c r="N4699" s="38" t="s">
        <v>1410</v>
      </c>
      <c r="R4699" s="38" t="s">
        <v>17096</v>
      </c>
      <c r="V4699" s="38" t="s">
        <v>3689</v>
      </c>
      <c r="Y4699" s="38" t="s">
        <v>1335</v>
      </c>
      <c r="AA4699" s="38" t="s">
        <v>1170</v>
      </c>
      <c r="AE4699" s="38" t="s">
        <v>2950</v>
      </c>
      <c r="AG4699" s="38">
        <v>1</v>
      </c>
      <c r="AH4699" s="38" t="s">
        <v>4439</v>
      </c>
      <c r="AI4699" s="38" t="s">
        <v>4440</v>
      </c>
      <c r="AJ4699" s="38" t="s">
        <v>4449</v>
      </c>
      <c r="AK4699" s="38" t="s">
        <v>17220</v>
      </c>
      <c r="AL4699" s="301" t="s">
        <v>17060</v>
      </c>
      <c r="AO4699" s="29" t="s">
        <v>4442</v>
      </c>
      <c r="AR4699" s="29" t="str">
        <f t="shared" si="739"/>
        <v>0</v>
      </c>
      <c r="AS4699" s="29">
        <f t="shared" si="737"/>
        <v>0</v>
      </c>
      <c r="AW4699" s="29" t="str">
        <f t="shared" si="740"/>
        <v/>
      </c>
      <c r="AX4699" s="29" t="str">
        <f t="shared" si="732"/>
        <v/>
      </c>
      <c r="AY4699" s="29" t="str">
        <f t="shared" si="738"/>
        <v>https://media.mediathek-tanz-theater.de/iiif/2/nvt_img-517-001-001.JP2</v>
      </c>
      <c r="AZ4699" s="29" t="str">
        <f t="shared" si="733"/>
        <v>image/jp2</v>
      </c>
      <c r="BA4699" s="29" t="str">
        <f t="shared" si="734"/>
        <v>presentation/iiif</v>
      </c>
      <c r="BB4699" s="29" t="str">
        <f t="shared" si="735"/>
        <v>https://media.mediathek-tanz-theater.de/iiif/2/nvt_img-517-001-001.JP2/full/100,/0/default.jpg</v>
      </c>
      <c r="BC4699" s="29" t="str">
        <f t="shared" si="731"/>
        <v>image/jpeg</v>
      </c>
      <c r="BD4699" s="29" t="str">
        <f t="shared" si="736"/>
        <v>presentation/thumbnail</v>
      </c>
    </row>
    <row r="4700" spans="1:56" ht="51">
      <c r="A4700" s="29">
        <v>1</v>
      </c>
      <c r="B4700" s="29">
        <v>0</v>
      </c>
      <c r="C4700" s="38" t="s">
        <v>17221</v>
      </c>
      <c r="D4700" s="38" t="s">
        <v>17222</v>
      </c>
      <c r="F4700" s="38" t="s">
        <v>27098</v>
      </c>
      <c r="I4700" s="38" t="s">
        <v>4446</v>
      </c>
      <c r="J4700" s="38" t="s">
        <v>17216</v>
      </c>
      <c r="N4700" s="38" t="s">
        <v>1410</v>
      </c>
      <c r="R4700" s="38" t="s">
        <v>17096</v>
      </c>
      <c r="U4700" s="38" t="s">
        <v>11500</v>
      </c>
      <c r="V4700" s="38" t="s">
        <v>3689</v>
      </c>
      <c r="Y4700" s="38" t="s">
        <v>1335</v>
      </c>
      <c r="AA4700" s="38" t="s">
        <v>1170</v>
      </c>
      <c r="AE4700" s="38" t="s">
        <v>2950</v>
      </c>
      <c r="AG4700" s="38">
        <v>1</v>
      </c>
      <c r="AH4700" s="38" t="s">
        <v>4439</v>
      </c>
      <c r="AI4700" s="38" t="s">
        <v>4440</v>
      </c>
      <c r="AJ4700" s="38" t="s">
        <v>4449</v>
      </c>
      <c r="AK4700" s="38" t="s">
        <v>17220</v>
      </c>
      <c r="AL4700" s="301" t="s">
        <v>17060</v>
      </c>
      <c r="AO4700" s="29" t="s">
        <v>4442</v>
      </c>
      <c r="AR4700" s="29" t="str">
        <f t="shared" si="739"/>
        <v>0</v>
      </c>
      <c r="AS4700" s="29">
        <f t="shared" si="737"/>
        <v>0</v>
      </c>
      <c r="AW4700" s="29" t="str">
        <f t="shared" si="740"/>
        <v/>
      </c>
      <c r="AX4700" s="29" t="str">
        <f t="shared" si="732"/>
        <v/>
      </c>
      <c r="AY4700" s="29" t="str">
        <f t="shared" si="738"/>
        <v>https://media.mediathek-tanz-theater.de/iiif/2/nvt_img-517-001-002.JP2</v>
      </c>
      <c r="AZ4700" s="29" t="str">
        <f t="shared" si="733"/>
        <v>image/jp2</v>
      </c>
      <c r="BA4700" s="29" t="str">
        <f t="shared" si="734"/>
        <v>presentation/iiif</v>
      </c>
      <c r="BB4700" s="29" t="str">
        <f t="shared" si="735"/>
        <v>https://media.mediathek-tanz-theater.de/iiif/2/nvt_img-517-001-002.JP2/full/100,/0/default.jpg</v>
      </c>
      <c r="BC4700" s="29" t="str">
        <f t="shared" si="731"/>
        <v>image/jpeg</v>
      </c>
      <c r="BD4700" s="29" t="str">
        <f t="shared" si="736"/>
        <v>presentation/thumbnail</v>
      </c>
    </row>
    <row r="4701" spans="1:56" ht="25.5">
      <c r="A4701" s="29">
        <v>1</v>
      </c>
      <c r="B4701" s="29">
        <v>0</v>
      </c>
      <c r="C4701" s="38" t="s">
        <v>17223</v>
      </c>
      <c r="D4701" s="38" t="s">
        <v>17224</v>
      </c>
      <c r="F4701" s="38" t="s">
        <v>27098</v>
      </c>
      <c r="I4701" s="38" t="s">
        <v>4446</v>
      </c>
      <c r="J4701" s="38" t="s">
        <v>17216</v>
      </c>
      <c r="N4701" s="38" t="s">
        <v>1410</v>
      </c>
      <c r="R4701" s="38" t="s">
        <v>17096</v>
      </c>
      <c r="U4701" s="38" t="s">
        <v>17225</v>
      </c>
      <c r="V4701" s="38" t="s">
        <v>3689</v>
      </c>
      <c r="Y4701" s="38" t="s">
        <v>1335</v>
      </c>
      <c r="AA4701" s="38" t="s">
        <v>1170</v>
      </c>
      <c r="AE4701" s="38" t="s">
        <v>2950</v>
      </c>
      <c r="AG4701" s="38">
        <v>1</v>
      </c>
      <c r="AH4701" s="38" t="s">
        <v>4439</v>
      </c>
      <c r="AI4701" s="38" t="s">
        <v>4440</v>
      </c>
      <c r="AJ4701" s="38" t="s">
        <v>4449</v>
      </c>
      <c r="AK4701" s="38" t="s">
        <v>11170</v>
      </c>
      <c r="AL4701" s="301" t="s">
        <v>17060</v>
      </c>
      <c r="AO4701" s="29" t="s">
        <v>4442</v>
      </c>
      <c r="AR4701" s="29" t="str">
        <f t="shared" si="739"/>
        <v>0</v>
      </c>
      <c r="AS4701" s="29">
        <f t="shared" si="737"/>
        <v>0</v>
      </c>
      <c r="AW4701" s="29" t="str">
        <f t="shared" si="740"/>
        <v/>
      </c>
      <c r="AX4701" s="29" t="str">
        <f t="shared" si="732"/>
        <v/>
      </c>
      <c r="AY4701" s="29" t="str">
        <f t="shared" si="738"/>
        <v>https://media.mediathek-tanz-theater.de/iiif/2/nvt_img-517-001-003.JP2</v>
      </c>
      <c r="AZ4701" s="29" t="str">
        <f t="shared" si="733"/>
        <v>image/jp2</v>
      </c>
      <c r="BA4701" s="29" t="str">
        <f t="shared" si="734"/>
        <v>presentation/iiif</v>
      </c>
      <c r="BB4701" s="29" t="str">
        <f t="shared" si="735"/>
        <v>https://media.mediathek-tanz-theater.de/iiif/2/nvt_img-517-001-003.JP2/full/100,/0/default.jpg</v>
      </c>
      <c r="BC4701" s="29" t="str">
        <f t="shared" si="731"/>
        <v>image/jpeg</v>
      </c>
      <c r="BD4701" s="29" t="str">
        <f t="shared" si="736"/>
        <v>presentation/thumbnail</v>
      </c>
    </row>
    <row r="4702" spans="1:56" ht="25.5">
      <c r="A4702" s="29">
        <v>1</v>
      </c>
      <c r="B4702" s="29">
        <v>0</v>
      </c>
      <c r="C4702" s="38" t="s">
        <v>17226</v>
      </c>
      <c r="D4702" s="38" t="s">
        <v>17227</v>
      </c>
      <c r="F4702" s="38" t="s">
        <v>27098</v>
      </c>
      <c r="I4702" s="38" t="s">
        <v>4438</v>
      </c>
      <c r="J4702" s="38" t="s">
        <v>17214</v>
      </c>
      <c r="N4702" s="38" t="s">
        <v>1410</v>
      </c>
      <c r="R4702" s="38" t="s">
        <v>17096</v>
      </c>
      <c r="V4702" s="38" t="s">
        <v>3689</v>
      </c>
      <c r="Y4702" s="38" t="s">
        <v>1335</v>
      </c>
      <c r="AA4702" s="38" t="s">
        <v>1170</v>
      </c>
      <c r="AE4702" s="38" t="s">
        <v>2950</v>
      </c>
      <c r="AG4702" s="38">
        <v>1</v>
      </c>
      <c r="AH4702" s="38" t="s">
        <v>4439</v>
      </c>
      <c r="AI4702" s="38" t="s">
        <v>4440</v>
      </c>
      <c r="AJ4702" s="38" t="s">
        <v>16641</v>
      </c>
      <c r="AL4702" s="301" t="s">
        <v>17060</v>
      </c>
      <c r="AO4702" s="29" t="s">
        <v>4442</v>
      </c>
      <c r="AR4702" s="29" t="str">
        <f t="shared" si="739"/>
        <v>1</v>
      </c>
      <c r="AS4702" s="29">
        <f t="shared" si="737"/>
        <v>0</v>
      </c>
      <c r="AW4702" s="29" t="str">
        <f t="shared" si="740"/>
        <v/>
      </c>
      <c r="AX4702" s="29" t="str">
        <f t="shared" si="732"/>
        <v/>
      </c>
      <c r="AY4702" s="29" t="str">
        <f t="shared" si="738"/>
        <v>https://media.mediathek-tanz-theater.de/iiif/2/nvt_img-517-002.JP2</v>
      </c>
      <c r="AZ4702" s="29" t="str">
        <f t="shared" si="733"/>
        <v>image/jp2</v>
      </c>
      <c r="BA4702" s="29" t="str">
        <f t="shared" si="734"/>
        <v>presentation/iiif</v>
      </c>
      <c r="BB4702" s="29" t="str">
        <f t="shared" si="735"/>
        <v>https://media.mediathek-tanz-theater.de/iiif/2/nvt_img-517-002.JP2/full/100,/0/default.jpg</v>
      </c>
      <c r="BC4702" s="29" t="str">
        <f t="shared" si="731"/>
        <v>image/jpeg</v>
      </c>
      <c r="BD4702" s="29" t="str">
        <f t="shared" si="736"/>
        <v>presentation/thumbnail</v>
      </c>
    </row>
    <row r="4703" spans="1:56" ht="51">
      <c r="A4703" s="29">
        <v>1</v>
      </c>
      <c r="B4703" s="29">
        <v>0</v>
      </c>
      <c r="C4703" s="38" t="s">
        <v>17228</v>
      </c>
      <c r="D4703" s="38" t="s">
        <v>17229</v>
      </c>
      <c r="F4703" s="38" t="s">
        <v>27098</v>
      </c>
      <c r="I4703" s="38" t="s">
        <v>4446</v>
      </c>
      <c r="J4703" s="38" t="s">
        <v>17226</v>
      </c>
      <c r="N4703" s="38" t="s">
        <v>1410</v>
      </c>
      <c r="R4703" s="38" t="s">
        <v>17096</v>
      </c>
      <c r="U4703" s="38" t="s">
        <v>17230</v>
      </c>
      <c r="V4703" s="38" t="s">
        <v>3689</v>
      </c>
      <c r="Y4703" s="38" t="s">
        <v>1335</v>
      </c>
      <c r="AA4703" s="38" t="s">
        <v>1170</v>
      </c>
      <c r="AE4703" s="38" t="s">
        <v>2950</v>
      </c>
      <c r="AG4703" s="38">
        <v>1</v>
      </c>
      <c r="AH4703" s="38" t="s">
        <v>4439</v>
      </c>
      <c r="AI4703" s="38" t="s">
        <v>4440</v>
      </c>
      <c r="AJ4703" s="38" t="s">
        <v>4449</v>
      </c>
      <c r="AK4703" s="38" t="s">
        <v>17220</v>
      </c>
      <c r="AL4703" s="301" t="s">
        <v>17060</v>
      </c>
      <c r="AO4703" s="29" t="s">
        <v>4442</v>
      </c>
      <c r="AR4703" s="29" t="str">
        <f t="shared" si="739"/>
        <v>0</v>
      </c>
      <c r="AS4703" s="29">
        <f t="shared" si="737"/>
        <v>0</v>
      </c>
      <c r="AW4703" s="29" t="str">
        <f t="shared" si="740"/>
        <v/>
      </c>
      <c r="AX4703" s="29" t="str">
        <f t="shared" si="732"/>
        <v/>
      </c>
      <c r="AY4703" s="29" t="str">
        <f t="shared" si="738"/>
        <v>https://media.mediathek-tanz-theater.de/iiif/2/nvt_img-517-002-001.JP2</v>
      </c>
      <c r="AZ4703" s="29" t="str">
        <f t="shared" si="733"/>
        <v>image/jp2</v>
      </c>
      <c r="BA4703" s="29" t="str">
        <f t="shared" si="734"/>
        <v>presentation/iiif</v>
      </c>
      <c r="BB4703" s="29" t="str">
        <f t="shared" si="735"/>
        <v>https://media.mediathek-tanz-theater.de/iiif/2/nvt_img-517-002-001.JP2/full/100,/0/default.jpg</v>
      </c>
      <c r="BC4703" s="29" t="str">
        <f t="shared" si="731"/>
        <v>image/jpeg</v>
      </c>
      <c r="BD4703" s="29" t="str">
        <f t="shared" si="736"/>
        <v>presentation/thumbnail</v>
      </c>
    </row>
    <row r="4704" spans="1:56" ht="51">
      <c r="A4704" s="29">
        <v>1</v>
      </c>
      <c r="B4704" s="29">
        <v>0</v>
      </c>
      <c r="C4704" s="38" t="s">
        <v>17231</v>
      </c>
      <c r="D4704" s="38" t="s">
        <v>17232</v>
      </c>
      <c r="F4704" s="38" t="s">
        <v>27098</v>
      </c>
      <c r="I4704" s="38" t="s">
        <v>4446</v>
      </c>
      <c r="J4704" s="38" t="s">
        <v>17226</v>
      </c>
      <c r="N4704" s="38" t="s">
        <v>1410</v>
      </c>
      <c r="R4704" s="38" t="s">
        <v>17096</v>
      </c>
      <c r="U4704" s="38" t="s">
        <v>16759</v>
      </c>
      <c r="V4704" s="38" t="s">
        <v>3689</v>
      </c>
      <c r="Y4704" s="38" t="s">
        <v>1335</v>
      </c>
      <c r="AA4704" s="38" t="s">
        <v>1170</v>
      </c>
      <c r="AE4704" s="38" t="s">
        <v>2950</v>
      </c>
      <c r="AG4704" s="38">
        <v>1</v>
      </c>
      <c r="AH4704" s="38" t="s">
        <v>4439</v>
      </c>
      <c r="AI4704" s="38" t="s">
        <v>4440</v>
      </c>
      <c r="AJ4704" s="38" t="s">
        <v>4449</v>
      </c>
      <c r="AK4704" s="38" t="s">
        <v>17220</v>
      </c>
      <c r="AL4704" s="301" t="s">
        <v>17060</v>
      </c>
      <c r="AO4704" s="29" t="s">
        <v>4442</v>
      </c>
      <c r="AR4704" s="29" t="str">
        <f t="shared" si="739"/>
        <v>0</v>
      </c>
      <c r="AS4704" s="29">
        <f t="shared" si="737"/>
        <v>0</v>
      </c>
      <c r="AW4704" s="29" t="str">
        <f t="shared" si="740"/>
        <v/>
      </c>
      <c r="AX4704" s="29" t="str">
        <f t="shared" si="732"/>
        <v/>
      </c>
      <c r="AY4704" s="29" t="str">
        <f t="shared" si="738"/>
        <v>https://media.mediathek-tanz-theater.de/iiif/2/nvt_img-517-002-002.JP2</v>
      </c>
      <c r="AZ4704" s="29" t="str">
        <f t="shared" si="733"/>
        <v>image/jp2</v>
      </c>
      <c r="BA4704" s="29" t="str">
        <f t="shared" si="734"/>
        <v>presentation/iiif</v>
      </c>
      <c r="BB4704" s="29" t="str">
        <f t="shared" si="735"/>
        <v>https://media.mediathek-tanz-theater.de/iiif/2/nvt_img-517-002-002.JP2/full/100,/0/default.jpg</v>
      </c>
      <c r="BC4704" s="29" t="str">
        <f t="shared" si="731"/>
        <v>image/jpeg</v>
      </c>
      <c r="BD4704" s="29" t="str">
        <f t="shared" si="736"/>
        <v>presentation/thumbnail</v>
      </c>
    </row>
    <row r="4705" spans="1:56" ht="25.5">
      <c r="A4705" s="29">
        <v>1</v>
      </c>
      <c r="B4705" s="29">
        <v>0</v>
      </c>
      <c r="C4705" s="38" t="s">
        <v>17233</v>
      </c>
      <c r="D4705" s="38" t="s">
        <v>17234</v>
      </c>
      <c r="F4705" s="38" t="s">
        <v>27098</v>
      </c>
      <c r="I4705" s="38" t="s">
        <v>4438</v>
      </c>
      <c r="J4705" s="38" t="s">
        <v>17214</v>
      </c>
      <c r="N4705" s="38" t="s">
        <v>1410</v>
      </c>
      <c r="R4705" s="38" t="s">
        <v>17096</v>
      </c>
      <c r="V4705" s="38" t="s">
        <v>3689</v>
      </c>
      <c r="Y4705" s="38" t="s">
        <v>1335</v>
      </c>
      <c r="AA4705" s="38" t="s">
        <v>1170</v>
      </c>
      <c r="AE4705" s="38" t="s">
        <v>2950</v>
      </c>
      <c r="AG4705" s="38">
        <v>1</v>
      </c>
      <c r="AH4705" s="38" t="s">
        <v>4439</v>
      </c>
      <c r="AI4705" s="38" t="s">
        <v>4440</v>
      </c>
      <c r="AJ4705" s="38" t="s">
        <v>16774</v>
      </c>
      <c r="AL4705" s="301" t="s">
        <v>17060</v>
      </c>
      <c r="AO4705" s="29" t="s">
        <v>4442</v>
      </c>
      <c r="AR4705" s="29" t="str">
        <f t="shared" si="739"/>
        <v>1</v>
      </c>
      <c r="AS4705" s="29">
        <f t="shared" si="737"/>
        <v>0</v>
      </c>
      <c r="AW4705" s="29" t="str">
        <f t="shared" si="740"/>
        <v/>
      </c>
      <c r="AX4705" s="29" t="str">
        <f t="shared" si="732"/>
        <v/>
      </c>
      <c r="AY4705" s="29" t="str">
        <f t="shared" si="738"/>
        <v>https://media.mediathek-tanz-theater.de/iiif/2/nvt_img-517-003.JP2</v>
      </c>
      <c r="AZ4705" s="29" t="str">
        <f t="shared" si="733"/>
        <v>image/jp2</v>
      </c>
      <c r="BA4705" s="29" t="str">
        <f t="shared" si="734"/>
        <v>presentation/iiif</v>
      </c>
      <c r="BB4705" s="29" t="str">
        <f t="shared" si="735"/>
        <v>https://media.mediathek-tanz-theater.de/iiif/2/nvt_img-517-003.JP2/full/100,/0/default.jpg</v>
      </c>
      <c r="BC4705" s="29" t="str">
        <f t="shared" si="731"/>
        <v>image/jpeg</v>
      </c>
      <c r="BD4705" s="29" t="str">
        <f t="shared" si="736"/>
        <v>presentation/thumbnail</v>
      </c>
    </row>
    <row r="4706" spans="1:56" ht="25.5">
      <c r="A4706" s="29">
        <v>1</v>
      </c>
      <c r="B4706" s="29">
        <v>0</v>
      </c>
      <c r="C4706" s="38" t="s">
        <v>17235</v>
      </c>
      <c r="D4706" s="38" t="s">
        <v>17236</v>
      </c>
      <c r="F4706" s="38" t="s">
        <v>27098</v>
      </c>
      <c r="I4706" s="38" t="s">
        <v>4446</v>
      </c>
      <c r="J4706" s="38" t="s">
        <v>17233</v>
      </c>
      <c r="N4706" s="38" t="s">
        <v>1410</v>
      </c>
      <c r="R4706" s="38" t="s">
        <v>17096</v>
      </c>
      <c r="U4706" s="38" t="s">
        <v>16759</v>
      </c>
      <c r="V4706" s="38" t="s">
        <v>3689</v>
      </c>
      <c r="Y4706" s="38" t="s">
        <v>1335</v>
      </c>
      <c r="AA4706" s="38" t="s">
        <v>1170</v>
      </c>
      <c r="AE4706" s="38" t="s">
        <v>2950</v>
      </c>
      <c r="AG4706" s="38">
        <v>1</v>
      </c>
      <c r="AH4706" s="38" t="s">
        <v>4439</v>
      </c>
      <c r="AI4706" s="38" t="s">
        <v>4440</v>
      </c>
      <c r="AJ4706" s="38" t="s">
        <v>4449</v>
      </c>
      <c r="AK4706" s="38" t="s">
        <v>11174</v>
      </c>
      <c r="AL4706" s="301" t="s">
        <v>17060</v>
      </c>
      <c r="AO4706" s="29" t="s">
        <v>4442</v>
      </c>
      <c r="AR4706" s="29" t="str">
        <f t="shared" si="739"/>
        <v>0</v>
      </c>
      <c r="AS4706" s="29">
        <f t="shared" si="737"/>
        <v>0</v>
      </c>
      <c r="AW4706" s="29" t="str">
        <f t="shared" si="740"/>
        <v/>
      </c>
      <c r="AX4706" s="29" t="str">
        <f t="shared" si="732"/>
        <v/>
      </c>
      <c r="AY4706" s="29" t="str">
        <f t="shared" si="738"/>
        <v>https://media.mediathek-tanz-theater.de/iiif/2/nvt_img-517-003-001.JP2</v>
      </c>
      <c r="AZ4706" s="29" t="str">
        <f t="shared" si="733"/>
        <v>image/jp2</v>
      </c>
      <c r="BA4706" s="29" t="str">
        <f t="shared" si="734"/>
        <v>presentation/iiif</v>
      </c>
      <c r="BB4706" s="29" t="str">
        <f t="shared" si="735"/>
        <v>https://media.mediathek-tanz-theater.de/iiif/2/nvt_img-517-003-001.JP2/full/100,/0/default.jpg</v>
      </c>
      <c r="BC4706" s="29" t="str">
        <f t="shared" si="731"/>
        <v>image/jpeg</v>
      </c>
      <c r="BD4706" s="29" t="str">
        <f t="shared" si="736"/>
        <v>presentation/thumbnail</v>
      </c>
    </row>
    <row r="4707" spans="1:56" ht="25.5">
      <c r="A4707" s="29">
        <v>1</v>
      </c>
      <c r="B4707" s="29">
        <v>0</v>
      </c>
      <c r="C4707" s="38" t="s">
        <v>17237</v>
      </c>
      <c r="D4707" s="38" t="s">
        <v>17238</v>
      </c>
      <c r="F4707" s="38" t="s">
        <v>27098</v>
      </c>
      <c r="I4707" s="38" t="s">
        <v>4446</v>
      </c>
      <c r="J4707" s="38" t="s">
        <v>17233</v>
      </c>
      <c r="N4707" s="38" t="s">
        <v>1410</v>
      </c>
      <c r="R4707" s="38" t="s">
        <v>17096</v>
      </c>
      <c r="U4707" s="38" t="s">
        <v>16759</v>
      </c>
      <c r="V4707" s="38" t="s">
        <v>3689</v>
      </c>
      <c r="Y4707" s="38" t="s">
        <v>1335</v>
      </c>
      <c r="AA4707" s="38" t="s">
        <v>1170</v>
      </c>
      <c r="AE4707" s="38" t="s">
        <v>2950</v>
      </c>
      <c r="AG4707" s="38">
        <v>1</v>
      </c>
      <c r="AH4707" s="38" t="s">
        <v>4439</v>
      </c>
      <c r="AI4707" s="38" t="s">
        <v>4440</v>
      </c>
      <c r="AJ4707" s="38" t="s">
        <v>4449</v>
      </c>
      <c r="AK4707" s="38" t="s">
        <v>11174</v>
      </c>
      <c r="AL4707" s="301" t="s">
        <v>17060</v>
      </c>
      <c r="AO4707" s="29" t="s">
        <v>4442</v>
      </c>
      <c r="AR4707" s="29" t="str">
        <f t="shared" si="739"/>
        <v>0</v>
      </c>
      <c r="AS4707" s="29">
        <f t="shared" si="737"/>
        <v>0</v>
      </c>
      <c r="AW4707" s="29" t="str">
        <f t="shared" si="740"/>
        <v/>
      </c>
      <c r="AX4707" s="29" t="str">
        <f t="shared" si="732"/>
        <v/>
      </c>
      <c r="AY4707" s="29" t="str">
        <f t="shared" si="738"/>
        <v>https://media.mediathek-tanz-theater.de/iiif/2/nvt_img-517-003-002.JP2</v>
      </c>
      <c r="AZ4707" s="29" t="str">
        <f t="shared" si="733"/>
        <v>image/jp2</v>
      </c>
      <c r="BA4707" s="29" t="str">
        <f t="shared" si="734"/>
        <v>presentation/iiif</v>
      </c>
      <c r="BB4707" s="29" t="str">
        <f t="shared" si="735"/>
        <v>https://media.mediathek-tanz-theater.de/iiif/2/nvt_img-517-003-002.JP2/full/100,/0/default.jpg</v>
      </c>
      <c r="BC4707" s="29" t="str">
        <f t="shared" si="731"/>
        <v>image/jpeg</v>
      </c>
      <c r="BD4707" s="29" t="str">
        <f t="shared" si="736"/>
        <v>presentation/thumbnail</v>
      </c>
    </row>
    <row r="4708" spans="1:56" ht="25.5">
      <c r="A4708" s="29">
        <v>1</v>
      </c>
      <c r="B4708" s="29">
        <v>0</v>
      </c>
      <c r="C4708" s="38" t="s">
        <v>17239</v>
      </c>
      <c r="D4708" s="38" t="s">
        <v>17240</v>
      </c>
      <c r="F4708" s="38" t="s">
        <v>27098</v>
      </c>
      <c r="I4708" s="38" t="s">
        <v>4438</v>
      </c>
      <c r="J4708" s="38" t="s">
        <v>17214</v>
      </c>
      <c r="N4708" s="38" t="s">
        <v>1410</v>
      </c>
      <c r="R4708" s="38" t="s">
        <v>17096</v>
      </c>
      <c r="V4708" s="38" t="s">
        <v>3689</v>
      </c>
      <c r="Y4708" s="38" t="s">
        <v>1335</v>
      </c>
      <c r="AA4708" s="38" t="s">
        <v>1170</v>
      </c>
      <c r="AE4708" s="38" t="s">
        <v>2950</v>
      </c>
      <c r="AG4708" s="38">
        <v>1</v>
      </c>
      <c r="AH4708" s="38" t="s">
        <v>4439</v>
      </c>
      <c r="AI4708" s="38" t="s">
        <v>4440</v>
      </c>
      <c r="AJ4708" s="38" t="s">
        <v>14469</v>
      </c>
      <c r="AL4708" s="301" t="s">
        <v>17060</v>
      </c>
      <c r="AO4708" s="29" t="s">
        <v>4442</v>
      </c>
      <c r="AR4708" s="29" t="str">
        <f t="shared" si="739"/>
        <v>1</v>
      </c>
      <c r="AS4708" s="29">
        <f t="shared" si="737"/>
        <v>0</v>
      </c>
      <c r="AW4708" s="29" t="str">
        <f t="shared" si="740"/>
        <v/>
      </c>
      <c r="AX4708" s="29" t="str">
        <f t="shared" si="732"/>
        <v/>
      </c>
      <c r="AY4708" s="29" t="str">
        <f t="shared" si="738"/>
        <v>https://media.mediathek-tanz-theater.de/iiif/2/nvt_img-517-004.JP2</v>
      </c>
      <c r="AZ4708" s="29" t="str">
        <f t="shared" si="733"/>
        <v>image/jp2</v>
      </c>
      <c r="BA4708" s="29" t="str">
        <f t="shared" si="734"/>
        <v>presentation/iiif</v>
      </c>
      <c r="BB4708" s="29" t="str">
        <f t="shared" si="735"/>
        <v>https://media.mediathek-tanz-theater.de/iiif/2/nvt_img-517-004.JP2/full/100,/0/default.jpg</v>
      </c>
      <c r="BC4708" s="29" t="str">
        <f t="shared" si="731"/>
        <v>image/jpeg</v>
      </c>
      <c r="BD4708" s="29" t="str">
        <f t="shared" si="736"/>
        <v>presentation/thumbnail</v>
      </c>
    </row>
    <row r="4709" spans="1:56" ht="51">
      <c r="A4709" s="29">
        <v>1</v>
      </c>
      <c r="B4709" s="29">
        <v>0</v>
      </c>
      <c r="C4709" s="38" t="s">
        <v>17241</v>
      </c>
      <c r="D4709" s="38" t="s">
        <v>17242</v>
      </c>
      <c r="F4709" s="38" t="s">
        <v>27098</v>
      </c>
      <c r="I4709" s="38" t="s">
        <v>4446</v>
      </c>
      <c r="J4709" s="38" t="s">
        <v>17239</v>
      </c>
      <c r="N4709" s="38" t="s">
        <v>1410</v>
      </c>
      <c r="R4709" s="38" t="s">
        <v>17096</v>
      </c>
      <c r="V4709" s="38" t="s">
        <v>3689</v>
      </c>
      <c r="Y4709" s="38" t="s">
        <v>1335</v>
      </c>
      <c r="AA4709" s="38" t="s">
        <v>1170</v>
      </c>
      <c r="AE4709" s="38" t="s">
        <v>2950</v>
      </c>
      <c r="AG4709" s="38">
        <v>1</v>
      </c>
      <c r="AH4709" s="38" t="s">
        <v>4439</v>
      </c>
      <c r="AI4709" s="38" t="s">
        <v>4440</v>
      </c>
      <c r="AJ4709" s="38" t="s">
        <v>4449</v>
      </c>
      <c r="AK4709" s="38" t="s">
        <v>17243</v>
      </c>
      <c r="AL4709" s="301" t="s">
        <v>17060</v>
      </c>
      <c r="AO4709" s="29" t="s">
        <v>4442</v>
      </c>
      <c r="AR4709" s="29" t="str">
        <f t="shared" si="739"/>
        <v>0</v>
      </c>
      <c r="AS4709" s="29">
        <f t="shared" si="737"/>
        <v>0</v>
      </c>
      <c r="AW4709" s="29" t="str">
        <f t="shared" si="740"/>
        <v/>
      </c>
      <c r="AX4709" s="29" t="str">
        <f t="shared" si="732"/>
        <v/>
      </c>
      <c r="AY4709" s="29" t="str">
        <f t="shared" si="738"/>
        <v>https://media.mediathek-tanz-theater.de/iiif/2/nvt_img-517-004-001.JP2</v>
      </c>
      <c r="AZ4709" s="29" t="str">
        <f t="shared" si="733"/>
        <v>image/jp2</v>
      </c>
      <c r="BA4709" s="29" t="str">
        <f t="shared" si="734"/>
        <v>presentation/iiif</v>
      </c>
      <c r="BB4709" s="29" t="str">
        <f t="shared" si="735"/>
        <v>https://media.mediathek-tanz-theater.de/iiif/2/nvt_img-517-004-001.JP2/full/100,/0/default.jpg</v>
      </c>
      <c r="BC4709" s="29" t="str">
        <f t="shared" si="731"/>
        <v>image/jpeg</v>
      </c>
      <c r="BD4709" s="29" t="str">
        <f t="shared" si="736"/>
        <v>presentation/thumbnail</v>
      </c>
    </row>
    <row r="4710" spans="1:56" ht="25.5">
      <c r="A4710" s="29">
        <v>1</v>
      </c>
      <c r="B4710" s="29">
        <v>0</v>
      </c>
      <c r="C4710" s="38" t="s">
        <v>17244</v>
      </c>
      <c r="D4710" s="38" t="s">
        <v>17245</v>
      </c>
      <c r="F4710" s="38" t="s">
        <v>27098</v>
      </c>
      <c r="I4710" s="38" t="s">
        <v>4446</v>
      </c>
      <c r="J4710" s="38" t="s">
        <v>17239</v>
      </c>
      <c r="N4710" s="38" t="s">
        <v>1410</v>
      </c>
      <c r="R4710" s="38" t="s">
        <v>17096</v>
      </c>
      <c r="U4710" s="38" t="s">
        <v>16759</v>
      </c>
      <c r="V4710" s="38" t="s">
        <v>3689</v>
      </c>
      <c r="Y4710" s="38" t="s">
        <v>1335</v>
      </c>
      <c r="AA4710" s="38" t="s">
        <v>1170</v>
      </c>
      <c r="AE4710" s="38" t="s">
        <v>2950</v>
      </c>
      <c r="AG4710" s="38">
        <v>1</v>
      </c>
      <c r="AH4710" s="38" t="s">
        <v>4439</v>
      </c>
      <c r="AI4710" s="38" t="s">
        <v>4440</v>
      </c>
      <c r="AJ4710" s="38" t="s">
        <v>4449</v>
      </c>
      <c r="AK4710" s="38" t="s">
        <v>11174</v>
      </c>
      <c r="AL4710" s="301" t="s">
        <v>17060</v>
      </c>
      <c r="AO4710" s="29" t="s">
        <v>4442</v>
      </c>
      <c r="AR4710" s="29" t="str">
        <f t="shared" si="739"/>
        <v>0</v>
      </c>
      <c r="AS4710" s="29">
        <f t="shared" si="737"/>
        <v>0</v>
      </c>
      <c r="AW4710" s="29" t="str">
        <f t="shared" si="740"/>
        <v/>
      </c>
      <c r="AX4710" s="29" t="str">
        <f t="shared" si="732"/>
        <v/>
      </c>
      <c r="AY4710" s="29" t="str">
        <f t="shared" si="738"/>
        <v>https://media.mediathek-tanz-theater.de/iiif/2/nvt_img-517-004-002.JP2</v>
      </c>
      <c r="AZ4710" s="29" t="str">
        <f t="shared" si="733"/>
        <v>image/jp2</v>
      </c>
      <c r="BA4710" s="29" t="str">
        <f t="shared" si="734"/>
        <v>presentation/iiif</v>
      </c>
      <c r="BB4710" s="29" t="str">
        <f t="shared" si="735"/>
        <v>https://media.mediathek-tanz-theater.de/iiif/2/nvt_img-517-004-002.JP2/full/100,/0/default.jpg</v>
      </c>
      <c r="BC4710" s="29" t="str">
        <f t="shared" si="731"/>
        <v>image/jpeg</v>
      </c>
      <c r="BD4710" s="29" t="str">
        <f t="shared" si="736"/>
        <v>presentation/thumbnail</v>
      </c>
    </row>
    <row r="4711" spans="1:56" ht="25.5">
      <c r="A4711" s="29">
        <v>1</v>
      </c>
      <c r="B4711" s="29">
        <v>0</v>
      </c>
      <c r="C4711" s="38" t="s">
        <v>17246</v>
      </c>
      <c r="D4711" s="38" t="s">
        <v>17247</v>
      </c>
      <c r="F4711" s="38" t="s">
        <v>27098</v>
      </c>
      <c r="I4711" s="38" t="s">
        <v>4446</v>
      </c>
      <c r="J4711" s="38" t="s">
        <v>17239</v>
      </c>
      <c r="N4711" s="38" t="s">
        <v>1410</v>
      </c>
      <c r="R4711" s="38" t="s">
        <v>17096</v>
      </c>
      <c r="U4711" s="38" t="s">
        <v>2979</v>
      </c>
      <c r="V4711" s="38" t="s">
        <v>3689</v>
      </c>
      <c r="Y4711" s="38" t="s">
        <v>1335</v>
      </c>
      <c r="AA4711" s="38" t="s">
        <v>1170</v>
      </c>
      <c r="AE4711" s="38" t="s">
        <v>2950</v>
      </c>
      <c r="AG4711" s="38">
        <v>1</v>
      </c>
      <c r="AH4711" s="38" t="s">
        <v>4439</v>
      </c>
      <c r="AI4711" s="38" t="s">
        <v>4440</v>
      </c>
      <c r="AJ4711" s="38" t="s">
        <v>4449</v>
      </c>
      <c r="AK4711" s="38" t="s">
        <v>11174</v>
      </c>
      <c r="AL4711" s="301" t="s">
        <v>17060</v>
      </c>
      <c r="AO4711" s="29" t="s">
        <v>4442</v>
      </c>
      <c r="AR4711" s="29" t="str">
        <f t="shared" si="739"/>
        <v>0</v>
      </c>
      <c r="AS4711" s="29">
        <f t="shared" si="737"/>
        <v>0</v>
      </c>
      <c r="AW4711" s="29" t="str">
        <f t="shared" si="740"/>
        <v/>
      </c>
      <c r="AX4711" s="29" t="str">
        <f t="shared" si="732"/>
        <v/>
      </c>
      <c r="AY4711" s="29" t="str">
        <f t="shared" si="738"/>
        <v>https://media.mediathek-tanz-theater.de/iiif/2/nvt_img-517-004-003.JP2</v>
      </c>
      <c r="AZ4711" s="29" t="str">
        <f t="shared" si="733"/>
        <v>image/jp2</v>
      </c>
      <c r="BA4711" s="29" t="str">
        <f t="shared" si="734"/>
        <v>presentation/iiif</v>
      </c>
      <c r="BB4711" s="29" t="str">
        <f t="shared" si="735"/>
        <v>https://media.mediathek-tanz-theater.de/iiif/2/nvt_img-517-004-003.JP2/full/100,/0/default.jpg</v>
      </c>
      <c r="BC4711" s="29" t="str">
        <f t="shared" si="731"/>
        <v>image/jpeg</v>
      </c>
      <c r="BD4711" s="29" t="str">
        <f t="shared" si="736"/>
        <v>presentation/thumbnail</v>
      </c>
    </row>
    <row r="4712" spans="1:56" ht="102">
      <c r="A4712" s="29">
        <v>0</v>
      </c>
      <c r="B4712" s="29">
        <v>0</v>
      </c>
      <c r="C4712" s="38" t="s">
        <v>17248</v>
      </c>
      <c r="F4712" s="38" t="s">
        <v>27098</v>
      </c>
      <c r="I4712" s="38" t="s">
        <v>4431</v>
      </c>
      <c r="J4712" s="406"/>
      <c r="M4712" s="311"/>
      <c r="U4712"/>
      <c r="AB4712" s="38" t="s">
        <v>17249</v>
      </c>
      <c r="AC4712" s="38" t="s">
        <v>4433</v>
      </c>
      <c r="AE4712" s="38" t="s">
        <v>2950</v>
      </c>
      <c r="AG4712" s="38">
        <v>1</v>
      </c>
      <c r="AJ4712" s="38" t="s">
        <v>5115</v>
      </c>
      <c r="AL4712" s="301" t="s">
        <v>17250</v>
      </c>
      <c r="AR4712" s="29" t="str">
        <f t="shared" si="739"/>
        <v>1</v>
      </c>
      <c r="AS4712" s="29">
        <f t="shared" si="737"/>
        <v>0</v>
      </c>
      <c r="AT4712" s="29">
        <v>0</v>
      </c>
      <c r="AW4712" s="29" t="str">
        <f t="shared" si="740"/>
        <v/>
      </c>
      <c r="AX4712" s="29" t="str">
        <f t="shared" si="732"/>
        <v/>
      </c>
      <c r="AY4712" s="29" t="str">
        <f t="shared" si="738"/>
        <v>https://media.mediathek-tanz-theater.de/iiif/2/nvt_img-518.JP2</v>
      </c>
      <c r="AZ4712" s="29" t="str">
        <f t="shared" si="733"/>
        <v>image/jp2</v>
      </c>
      <c r="BA4712" s="29" t="str">
        <f t="shared" si="734"/>
        <v>presentation/iiif</v>
      </c>
      <c r="BB4712" s="29" t="str">
        <f t="shared" si="735"/>
        <v>https://media.mediathek-tanz-theater.de/iiif/2/nvt_img-518.JP2/full/100,/0/default.jpg</v>
      </c>
      <c r="BC4712" s="29" t="str">
        <f t="shared" si="731"/>
        <v>image/jpeg</v>
      </c>
      <c r="BD4712" s="29" t="str">
        <f t="shared" si="736"/>
        <v>presentation/thumbnail</v>
      </c>
    </row>
    <row r="4713" spans="1:56" ht="25.5">
      <c r="A4713" s="29">
        <v>1</v>
      </c>
      <c r="B4713" s="29">
        <v>0</v>
      </c>
      <c r="C4713" s="38" t="s">
        <v>17251</v>
      </c>
      <c r="D4713" s="38" t="s">
        <v>17252</v>
      </c>
      <c r="F4713" s="38" t="s">
        <v>27098</v>
      </c>
      <c r="I4713" s="38" t="s">
        <v>4438</v>
      </c>
      <c r="J4713" s="38" t="s">
        <v>17248</v>
      </c>
      <c r="N4713" s="38" t="s">
        <v>1410</v>
      </c>
      <c r="R4713" s="38" t="s">
        <v>17096</v>
      </c>
      <c r="V4713" s="38" t="s">
        <v>3689</v>
      </c>
      <c r="Y4713" s="38" t="s">
        <v>1335</v>
      </c>
      <c r="AA4713" s="38" t="s">
        <v>1170</v>
      </c>
      <c r="AE4713" s="38" t="s">
        <v>2950</v>
      </c>
      <c r="AG4713" s="38">
        <v>1</v>
      </c>
      <c r="AH4713" s="38" t="s">
        <v>4439</v>
      </c>
      <c r="AI4713" s="38" t="s">
        <v>4440</v>
      </c>
      <c r="AJ4713" s="38" t="s">
        <v>17253</v>
      </c>
      <c r="AL4713" s="301" t="s">
        <v>17250</v>
      </c>
      <c r="AO4713" s="29" t="s">
        <v>4442</v>
      </c>
      <c r="AR4713" s="29" t="str">
        <f t="shared" si="739"/>
        <v>1</v>
      </c>
      <c r="AS4713" s="29">
        <f t="shared" si="737"/>
        <v>0</v>
      </c>
      <c r="AW4713" s="29" t="str">
        <f t="shared" si="740"/>
        <v/>
      </c>
      <c r="AX4713" s="29" t="str">
        <f t="shared" si="732"/>
        <v/>
      </c>
      <c r="AY4713" s="29" t="str">
        <f t="shared" si="738"/>
        <v>https://media.mediathek-tanz-theater.de/iiif/2/nvt_img-518-001.JP2</v>
      </c>
      <c r="AZ4713" s="29" t="str">
        <f t="shared" si="733"/>
        <v>image/jp2</v>
      </c>
      <c r="BA4713" s="29" t="str">
        <f t="shared" si="734"/>
        <v>presentation/iiif</v>
      </c>
      <c r="BB4713" s="29" t="str">
        <f t="shared" si="735"/>
        <v>https://media.mediathek-tanz-theater.de/iiif/2/nvt_img-518-001.JP2/full/100,/0/default.jpg</v>
      </c>
      <c r="BC4713" s="29" t="str">
        <f t="shared" si="731"/>
        <v>image/jpeg</v>
      </c>
      <c r="BD4713" s="29" t="str">
        <f t="shared" si="736"/>
        <v>presentation/thumbnail</v>
      </c>
    </row>
    <row r="4714" spans="1:56" ht="25.5">
      <c r="A4714" s="29">
        <v>1</v>
      </c>
      <c r="B4714" s="29">
        <v>0</v>
      </c>
      <c r="C4714" s="38" t="s">
        <v>17254</v>
      </c>
      <c r="D4714" s="38" t="s">
        <v>17255</v>
      </c>
      <c r="F4714" s="38" t="s">
        <v>27098</v>
      </c>
      <c r="I4714" s="38" t="s">
        <v>4446</v>
      </c>
      <c r="J4714" s="38" t="s">
        <v>17251</v>
      </c>
      <c r="N4714" s="38" t="s">
        <v>1410</v>
      </c>
      <c r="R4714" s="38" t="s">
        <v>17096</v>
      </c>
      <c r="U4714" s="38" t="s">
        <v>15393</v>
      </c>
      <c r="V4714" s="38" t="s">
        <v>3689</v>
      </c>
      <c r="Y4714" s="38" t="s">
        <v>1335</v>
      </c>
      <c r="AA4714" s="38" t="s">
        <v>1170</v>
      </c>
      <c r="AE4714" s="38" t="s">
        <v>2950</v>
      </c>
      <c r="AG4714" s="38">
        <v>1</v>
      </c>
      <c r="AH4714" s="38" t="s">
        <v>4439</v>
      </c>
      <c r="AI4714" s="38" t="s">
        <v>4440</v>
      </c>
      <c r="AJ4714" s="38" t="s">
        <v>4449</v>
      </c>
      <c r="AK4714" s="38" t="s">
        <v>14409</v>
      </c>
      <c r="AL4714" s="301" t="s">
        <v>17250</v>
      </c>
      <c r="AO4714" s="29" t="s">
        <v>4442</v>
      </c>
      <c r="AR4714" s="29" t="str">
        <f t="shared" si="739"/>
        <v>0</v>
      </c>
      <c r="AS4714" s="29">
        <f t="shared" si="737"/>
        <v>0</v>
      </c>
      <c r="AW4714" s="29" t="str">
        <f t="shared" si="740"/>
        <v/>
      </c>
      <c r="AX4714" s="29" t="str">
        <f t="shared" si="732"/>
        <v/>
      </c>
      <c r="AY4714" s="29" t="str">
        <f t="shared" si="738"/>
        <v>https://media.mediathek-tanz-theater.de/iiif/2/nvt_img-518-001-001.JP2</v>
      </c>
      <c r="AZ4714" s="29" t="str">
        <f t="shared" si="733"/>
        <v>image/jp2</v>
      </c>
      <c r="BA4714" s="29" t="str">
        <f t="shared" si="734"/>
        <v>presentation/iiif</v>
      </c>
      <c r="BB4714" s="29" t="str">
        <f t="shared" si="735"/>
        <v>https://media.mediathek-tanz-theater.de/iiif/2/nvt_img-518-001-001.JP2/full/100,/0/default.jpg</v>
      </c>
      <c r="BC4714" s="29" t="str">
        <f t="shared" si="731"/>
        <v>image/jpeg</v>
      </c>
      <c r="BD4714" s="29" t="str">
        <f t="shared" si="736"/>
        <v>presentation/thumbnail</v>
      </c>
    </row>
    <row r="4715" spans="1:56" ht="25.5">
      <c r="A4715" s="29">
        <v>1</v>
      </c>
      <c r="B4715" s="29">
        <v>0</v>
      </c>
      <c r="C4715" s="38" t="s">
        <v>17256</v>
      </c>
      <c r="D4715" s="38" t="s">
        <v>17257</v>
      </c>
      <c r="F4715" s="38" t="s">
        <v>27098</v>
      </c>
      <c r="I4715" s="38" t="s">
        <v>4446</v>
      </c>
      <c r="J4715" s="38" t="s">
        <v>17251</v>
      </c>
      <c r="N4715" s="38" t="s">
        <v>1410</v>
      </c>
      <c r="R4715" s="38" t="s">
        <v>17096</v>
      </c>
      <c r="U4715" s="38" t="s">
        <v>15393</v>
      </c>
      <c r="V4715" s="38" t="s">
        <v>3689</v>
      </c>
      <c r="Y4715" s="38" t="s">
        <v>1335</v>
      </c>
      <c r="AA4715" s="38" t="s">
        <v>1170</v>
      </c>
      <c r="AE4715" s="38" t="s">
        <v>2950</v>
      </c>
      <c r="AG4715" s="38">
        <v>1</v>
      </c>
      <c r="AH4715" s="38" t="s">
        <v>4439</v>
      </c>
      <c r="AI4715" s="38" t="s">
        <v>4440</v>
      </c>
      <c r="AJ4715" s="38" t="s">
        <v>4449</v>
      </c>
      <c r="AK4715" s="38" t="s">
        <v>11170</v>
      </c>
      <c r="AL4715" s="301" t="s">
        <v>17250</v>
      </c>
      <c r="AO4715" s="29" t="s">
        <v>4442</v>
      </c>
      <c r="AR4715" s="29" t="str">
        <f t="shared" si="739"/>
        <v>0</v>
      </c>
      <c r="AS4715" s="29">
        <f t="shared" si="737"/>
        <v>0</v>
      </c>
      <c r="AW4715" s="29" t="str">
        <f t="shared" si="740"/>
        <v/>
      </c>
      <c r="AX4715" s="29" t="str">
        <f t="shared" si="732"/>
        <v/>
      </c>
      <c r="AY4715" s="29" t="str">
        <f t="shared" si="738"/>
        <v>https://media.mediathek-tanz-theater.de/iiif/2/nvt_img-518-001-002.JP2</v>
      </c>
      <c r="AZ4715" s="29" t="str">
        <f t="shared" si="733"/>
        <v>image/jp2</v>
      </c>
      <c r="BA4715" s="29" t="str">
        <f t="shared" si="734"/>
        <v>presentation/iiif</v>
      </c>
      <c r="BB4715" s="29" t="str">
        <f t="shared" si="735"/>
        <v>https://media.mediathek-tanz-theater.de/iiif/2/nvt_img-518-001-002.JP2/full/100,/0/default.jpg</v>
      </c>
      <c r="BC4715" s="29" t="str">
        <f t="shared" si="731"/>
        <v>image/jpeg</v>
      </c>
      <c r="BD4715" s="29" t="str">
        <f t="shared" si="736"/>
        <v>presentation/thumbnail</v>
      </c>
    </row>
    <row r="4716" spans="1:56" ht="25.5">
      <c r="A4716" s="29">
        <v>1</v>
      </c>
      <c r="B4716" s="29">
        <v>0</v>
      </c>
      <c r="C4716" s="38" t="s">
        <v>17258</v>
      </c>
      <c r="D4716" s="38" t="s">
        <v>17259</v>
      </c>
      <c r="F4716" s="38" t="s">
        <v>27098</v>
      </c>
      <c r="I4716" s="38" t="s">
        <v>4438</v>
      </c>
      <c r="J4716" s="38" t="s">
        <v>17248</v>
      </c>
      <c r="N4716" s="38" t="s">
        <v>1410</v>
      </c>
      <c r="R4716" s="38" t="s">
        <v>17096</v>
      </c>
      <c r="V4716" s="38" t="s">
        <v>3689</v>
      </c>
      <c r="Y4716" s="38" t="s">
        <v>1335</v>
      </c>
      <c r="AA4716" s="38" t="s">
        <v>1170</v>
      </c>
      <c r="AE4716" s="38" t="s">
        <v>2950</v>
      </c>
      <c r="AG4716" s="38">
        <v>1</v>
      </c>
      <c r="AH4716" s="38" t="s">
        <v>4439</v>
      </c>
      <c r="AI4716" s="38" t="s">
        <v>4440</v>
      </c>
      <c r="AJ4716" s="38" t="s">
        <v>16633</v>
      </c>
      <c r="AL4716" s="301" t="s">
        <v>17250</v>
      </c>
      <c r="AO4716" s="29" t="s">
        <v>4442</v>
      </c>
      <c r="AR4716" s="29" t="str">
        <f t="shared" si="739"/>
        <v>1</v>
      </c>
      <c r="AS4716" s="29">
        <f t="shared" si="737"/>
        <v>0</v>
      </c>
      <c r="AW4716" s="29" t="str">
        <f t="shared" si="740"/>
        <v/>
      </c>
      <c r="AX4716" s="29" t="str">
        <f t="shared" si="732"/>
        <v/>
      </c>
      <c r="AY4716" s="29" t="str">
        <f t="shared" si="738"/>
        <v>https://media.mediathek-tanz-theater.de/iiif/2/nvt_img-518-002.JP2</v>
      </c>
      <c r="AZ4716" s="29" t="str">
        <f t="shared" si="733"/>
        <v>image/jp2</v>
      </c>
      <c r="BA4716" s="29" t="str">
        <f t="shared" si="734"/>
        <v>presentation/iiif</v>
      </c>
      <c r="BB4716" s="29" t="str">
        <f t="shared" si="735"/>
        <v>https://media.mediathek-tanz-theater.de/iiif/2/nvt_img-518-002.JP2/full/100,/0/default.jpg</v>
      </c>
      <c r="BC4716" s="29" t="str">
        <f t="shared" si="731"/>
        <v>image/jpeg</v>
      </c>
      <c r="BD4716" s="29" t="str">
        <f t="shared" si="736"/>
        <v>presentation/thumbnail</v>
      </c>
    </row>
    <row r="4717" spans="1:56" ht="38.25">
      <c r="A4717" s="29">
        <v>1</v>
      </c>
      <c r="B4717" s="29">
        <v>0</v>
      </c>
      <c r="C4717" s="38" t="s">
        <v>17260</v>
      </c>
      <c r="D4717" s="38" t="s">
        <v>17261</v>
      </c>
      <c r="F4717" s="38" t="s">
        <v>27098</v>
      </c>
      <c r="I4717" s="38" t="s">
        <v>4446</v>
      </c>
      <c r="J4717" s="38" t="s">
        <v>17258</v>
      </c>
      <c r="N4717" s="38" t="s">
        <v>1410</v>
      </c>
      <c r="R4717" s="38" t="s">
        <v>17096</v>
      </c>
      <c r="U4717" s="38" t="s">
        <v>15393</v>
      </c>
      <c r="V4717" s="38" t="s">
        <v>3689</v>
      </c>
      <c r="Y4717" s="38" t="s">
        <v>1335</v>
      </c>
      <c r="AA4717" s="38" t="s">
        <v>1170</v>
      </c>
      <c r="AE4717" s="38" t="s">
        <v>2950</v>
      </c>
      <c r="AG4717" s="38">
        <v>1</v>
      </c>
      <c r="AH4717" s="38" t="s">
        <v>4439</v>
      </c>
      <c r="AI4717" s="38" t="s">
        <v>4440</v>
      </c>
      <c r="AJ4717" s="38" t="s">
        <v>4449</v>
      </c>
      <c r="AK4717" s="38" t="s">
        <v>17262</v>
      </c>
      <c r="AL4717" s="301" t="s">
        <v>17250</v>
      </c>
      <c r="AO4717" s="29" t="s">
        <v>4442</v>
      </c>
      <c r="AR4717" s="29" t="str">
        <f t="shared" si="739"/>
        <v>0</v>
      </c>
      <c r="AS4717" s="29">
        <f t="shared" si="737"/>
        <v>0</v>
      </c>
      <c r="AW4717" s="29" t="str">
        <f t="shared" si="740"/>
        <v/>
      </c>
      <c r="AX4717" s="29" t="str">
        <f t="shared" si="732"/>
        <v/>
      </c>
      <c r="AY4717" s="29" t="str">
        <f t="shared" si="738"/>
        <v>https://media.mediathek-tanz-theater.de/iiif/2/nvt_img-518-002-001.JP2</v>
      </c>
      <c r="AZ4717" s="29" t="str">
        <f t="shared" si="733"/>
        <v>image/jp2</v>
      </c>
      <c r="BA4717" s="29" t="str">
        <f t="shared" si="734"/>
        <v>presentation/iiif</v>
      </c>
      <c r="BB4717" s="29" t="str">
        <f t="shared" si="735"/>
        <v>https://media.mediathek-tanz-theater.de/iiif/2/nvt_img-518-002-001.JP2/full/100,/0/default.jpg</v>
      </c>
      <c r="BC4717" s="29" t="str">
        <f t="shared" si="731"/>
        <v>image/jpeg</v>
      </c>
      <c r="BD4717" s="29" t="str">
        <f t="shared" si="736"/>
        <v>presentation/thumbnail</v>
      </c>
    </row>
    <row r="4718" spans="1:56" ht="38.25">
      <c r="A4718" s="29">
        <v>1</v>
      </c>
      <c r="B4718" s="29">
        <v>0</v>
      </c>
      <c r="C4718" s="38" t="s">
        <v>17263</v>
      </c>
      <c r="D4718" s="38" t="s">
        <v>17264</v>
      </c>
      <c r="F4718" s="38" t="s">
        <v>27098</v>
      </c>
      <c r="I4718" s="38" t="s">
        <v>4446</v>
      </c>
      <c r="J4718" s="38" t="s">
        <v>17258</v>
      </c>
      <c r="N4718" s="38" t="s">
        <v>1410</v>
      </c>
      <c r="R4718" s="38" t="s">
        <v>17096</v>
      </c>
      <c r="U4718" s="38" t="s">
        <v>1173</v>
      </c>
      <c r="V4718" s="38" t="s">
        <v>3689</v>
      </c>
      <c r="Y4718" s="38" t="s">
        <v>1335</v>
      </c>
      <c r="AA4718" s="38" t="s">
        <v>1170</v>
      </c>
      <c r="AE4718" s="38" t="s">
        <v>2950</v>
      </c>
      <c r="AG4718" s="38">
        <v>1</v>
      </c>
      <c r="AH4718" s="38" t="s">
        <v>4439</v>
      </c>
      <c r="AI4718" s="38" t="s">
        <v>4440</v>
      </c>
      <c r="AJ4718" s="38" t="s">
        <v>4449</v>
      </c>
      <c r="AK4718" s="38" t="s">
        <v>17262</v>
      </c>
      <c r="AL4718" s="301" t="s">
        <v>17250</v>
      </c>
      <c r="AO4718" s="29" t="s">
        <v>4442</v>
      </c>
      <c r="AR4718" s="29" t="str">
        <f t="shared" si="739"/>
        <v>0</v>
      </c>
      <c r="AS4718" s="29">
        <f t="shared" si="737"/>
        <v>0</v>
      </c>
      <c r="AW4718" s="29" t="str">
        <f t="shared" si="740"/>
        <v/>
      </c>
      <c r="AX4718" s="29" t="str">
        <f t="shared" si="732"/>
        <v/>
      </c>
      <c r="AY4718" s="29" t="str">
        <f t="shared" si="738"/>
        <v>https://media.mediathek-tanz-theater.de/iiif/2/nvt_img-518-002-002.JP2</v>
      </c>
      <c r="AZ4718" s="29" t="str">
        <f t="shared" si="733"/>
        <v>image/jp2</v>
      </c>
      <c r="BA4718" s="29" t="str">
        <f t="shared" si="734"/>
        <v>presentation/iiif</v>
      </c>
      <c r="BB4718" s="29" t="str">
        <f t="shared" si="735"/>
        <v>https://media.mediathek-tanz-theater.de/iiif/2/nvt_img-518-002-002.JP2/full/100,/0/default.jpg</v>
      </c>
      <c r="BC4718" s="29" t="str">
        <f t="shared" si="731"/>
        <v>image/jpeg</v>
      </c>
      <c r="BD4718" s="29" t="str">
        <f t="shared" si="736"/>
        <v>presentation/thumbnail</v>
      </c>
    </row>
    <row r="4719" spans="1:56" ht="25.5">
      <c r="A4719" s="29">
        <v>1</v>
      </c>
      <c r="B4719" s="29">
        <v>0</v>
      </c>
      <c r="C4719" s="38" t="s">
        <v>17265</v>
      </c>
      <c r="D4719" s="38" t="s">
        <v>17266</v>
      </c>
      <c r="F4719" s="38" t="s">
        <v>27098</v>
      </c>
      <c r="I4719" s="38" t="s">
        <v>4438</v>
      </c>
      <c r="J4719" s="38" t="s">
        <v>17248</v>
      </c>
      <c r="N4719" s="38" t="s">
        <v>1410</v>
      </c>
      <c r="R4719" s="38" t="s">
        <v>17096</v>
      </c>
      <c r="V4719" s="38" t="s">
        <v>3689</v>
      </c>
      <c r="Y4719" s="38" t="s">
        <v>1335</v>
      </c>
      <c r="AA4719" s="38" t="s">
        <v>1170</v>
      </c>
      <c r="AE4719" s="38" t="s">
        <v>2950</v>
      </c>
      <c r="AG4719" s="38">
        <v>1</v>
      </c>
      <c r="AH4719" s="38" t="s">
        <v>4439</v>
      </c>
      <c r="AI4719" s="38" t="s">
        <v>4440</v>
      </c>
      <c r="AJ4719" s="38" t="s">
        <v>17038</v>
      </c>
      <c r="AL4719" s="301" t="s">
        <v>17250</v>
      </c>
      <c r="AO4719" s="29" t="s">
        <v>4442</v>
      </c>
      <c r="AR4719" s="29" t="str">
        <f t="shared" si="739"/>
        <v>1</v>
      </c>
      <c r="AS4719" s="29">
        <f t="shared" si="737"/>
        <v>0</v>
      </c>
      <c r="AW4719" s="29" t="str">
        <f t="shared" si="740"/>
        <v/>
      </c>
      <c r="AX4719" s="29" t="str">
        <f t="shared" si="732"/>
        <v/>
      </c>
      <c r="AY4719" s="29" t="str">
        <f t="shared" si="738"/>
        <v>https://media.mediathek-tanz-theater.de/iiif/2/nvt_img-518-003.JP2</v>
      </c>
      <c r="AZ4719" s="29" t="str">
        <f t="shared" si="733"/>
        <v>image/jp2</v>
      </c>
      <c r="BA4719" s="29" t="str">
        <f t="shared" si="734"/>
        <v>presentation/iiif</v>
      </c>
      <c r="BB4719" s="29" t="str">
        <f t="shared" si="735"/>
        <v>https://media.mediathek-tanz-theater.de/iiif/2/nvt_img-518-003.JP2/full/100,/0/default.jpg</v>
      </c>
      <c r="BC4719" s="29" t="str">
        <f t="shared" si="731"/>
        <v>image/jpeg</v>
      </c>
      <c r="BD4719" s="29" t="str">
        <f t="shared" si="736"/>
        <v>presentation/thumbnail</v>
      </c>
    </row>
    <row r="4720" spans="1:56" ht="63.75">
      <c r="A4720" s="29">
        <v>1</v>
      </c>
      <c r="B4720" s="29">
        <v>0</v>
      </c>
      <c r="C4720" s="38" t="s">
        <v>17267</v>
      </c>
      <c r="D4720" s="38" t="s">
        <v>17268</v>
      </c>
      <c r="F4720" s="38" t="s">
        <v>27098</v>
      </c>
      <c r="H4720" s="38" t="s">
        <v>5078</v>
      </c>
      <c r="I4720" s="38" t="s">
        <v>4446</v>
      </c>
      <c r="J4720" s="38" t="s">
        <v>17265</v>
      </c>
      <c r="N4720" s="38" t="s">
        <v>1410</v>
      </c>
      <c r="R4720" s="38" t="s">
        <v>17096</v>
      </c>
      <c r="U4720" s="38" t="s">
        <v>1173</v>
      </c>
      <c r="V4720" s="38" t="s">
        <v>3689</v>
      </c>
      <c r="Y4720" s="38" t="s">
        <v>1335</v>
      </c>
      <c r="AA4720" s="38" t="s">
        <v>1170</v>
      </c>
      <c r="AE4720" s="38" t="s">
        <v>2950</v>
      </c>
      <c r="AG4720" s="38">
        <v>1</v>
      </c>
      <c r="AH4720" s="38" t="s">
        <v>4439</v>
      </c>
      <c r="AI4720" s="38" t="s">
        <v>4440</v>
      </c>
      <c r="AJ4720" s="38" t="s">
        <v>4449</v>
      </c>
      <c r="AK4720" s="38" t="s">
        <v>17269</v>
      </c>
      <c r="AL4720" s="301" t="s">
        <v>17250</v>
      </c>
      <c r="AO4720" s="29" t="s">
        <v>4442</v>
      </c>
      <c r="AR4720" s="29" t="str">
        <f t="shared" si="739"/>
        <v>0</v>
      </c>
      <c r="AS4720" s="29">
        <f t="shared" si="737"/>
        <v>0</v>
      </c>
      <c r="AW4720" s="29" t="str">
        <f t="shared" si="740"/>
        <v/>
      </c>
      <c r="AX4720" s="29" t="str">
        <f t="shared" si="732"/>
        <v/>
      </c>
      <c r="AY4720" s="29" t="str">
        <f t="shared" si="738"/>
        <v>https://media.mediathek-tanz-theater.de/iiif/2/nvt_img-518-003-001.JP2</v>
      </c>
      <c r="AZ4720" s="29" t="str">
        <f t="shared" si="733"/>
        <v>image/jp2</v>
      </c>
      <c r="BA4720" s="29" t="str">
        <f t="shared" si="734"/>
        <v>presentation/iiif</v>
      </c>
      <c r="BB4720" s="29" t="str">
        <f t="shared" si="735"/>
        <v>https://media.mediathek-tanz-theater.de/iiif/2/nvt_img-518-003-001.JP2/full/100,/0/default.jpg</v>
      </c>
      <c r="BC4720" s="29" t="str">
        <f t="shared" si="731"/>
        <v>image/jpeg</v>
      </c>
      <c r="BD4720" s="29" t="str">
        <f t="shared" si="736"/>
        <v>presentation/thumbnail</v>
      </c>
    </row>
    <row r="4721" spans="1:56" ht="63.75">
      <c r="A4721" s="29">
        <v>1</v>
      </c>
      <c r="B4721" s="29">
        <v>0</v>
      </c>
      <c r="C4721" s="38" t="s">
        <v>17270</v>
      </c>
      <c r="D4721" s="38" t="s">
        <v>17271</v>
      </c>
      <c r="F4721" s="38" t="s">
        <v>27098</v>
      </c>
      <c r="H4721" s="38" t="s">
        <v>5078</v>
      </c>
      <c r="I4721" s="38" t="s">
        <v>4446</v>
      </c>
      <c r="J4721" s="38" t="s">
        <v>17265</v>
      </c>
      <c r="N4721" s="38" t="s">
        <v>1410</v>
      </c>
      <c r="R4721" s="38" t="s">
        <v>17096</v>
      </c>
      <c r="U4721" s="38" t="s">
        <v>2979</v>
      </c>
      <c r="V4721" s="38" t="s">
        <v>3689</v>
      </c>
      <c r="Y4721" s="38" t="s">
        <v>1335</v>
      </c>
      <c r="AA4721" s="38" t="s">
        <v>1170</v>
      </c>
      <c r="AE4721" s="38" t="s">
        <v>2950</v>
      </c>
      <c r="AG4721" s="38">
        <v>1</v>
      </c>
      <c r="AH4721" s="38" t="s">
        <v>4439</v>
      </c>
      <c r="AI4721" s="38" t="s">
        <v>4440</v>
      </c>
      <c r="AJ4721" s="38" t="s">
        <v>4449</v>
      </c>
      <c r="AK4721" s="38" t="s">
        <v>17272</v>
      </c>
      <c r="AL4721" s="301" t="s">
        <v>17250</v>
      </c>
      <c r="AO4721" s="29" t="s">
        <v>4442</v>
      </c>
      <c r="AR4721" s="29" t="str">
        <f t="shared" si="739"/>
        <v>0</v>
      </c>
      <c r="AS4721" s="29">
        <f t="shared" si="737"/>
        <v>0</v>
      </c>
      <c r="AW4721" s="29" t="str">
        <f t="shared" si="740"/>
        <v/>
      </c>
      <c r="AX4721" s="29" t="str">
        <f t="shared" si="732"/>
        <v/>
      </c>
      <c r="AY4721" s="29" t="str">
        <f t="shared" si="738"/>
        <v>https://media.mediathek-tanz-theater.de/iiif/2/nvt_img-518-003-002.JP2</v>
      </c>
      <c r="AZ4721" s="29" t="str">
        <f t="shared" si="733"/>
        <v>image/jp2</v>
      </c>
      <c r="BA4721" s="29" t="str">
        <f t="shared" si="734"/>
        <v>presentation/iiif</v>
      </c>
      <c r="BB4721" s="29" t="str">
        <f t="shared" si="735"/>
        <v>https://media.mediathek-tanz-theater.de/iiif/2/nvt_img-518-003-002.JP2/full/100,/0/default.jpg</v>
      </c>
      <c r="BC4721" s="29" t="str">
        <f t="shared" si="731"/>
        <v>image/jpeg</v>
      </c>
      <c r="BD4721" s="29" t="str">
        <f t="shared" si="736"/>
        <v>presentation/thumbnail</v>
      </c>
    </row>
    <row r="4722" spans="1:56" ht="25.5">
      <c r="A4722" s="29">
        <v>1</v>
      </c>
      <c r="B4722" s="29">
        <v>0</v>
      </c>
      <c r="C4722" s="38" t="s">
        <v>17273</v>
      </c>
      <c r="D4722" s="38" t="s">
        <v>17274</v>
      </c>
      <c r="F4722" s="38" t="s">
        <v>27098</v>
      </c>
      <c r="I4722" s="38" t="s">
        <v>4438</v>
      </c>
      <c r="J4722" s="38" t="s">
        <v>17248</v>
      </c>
      <c r="N4722" s="38" t="s">
        <v>1410</v>
      </c>
      <c r="R4722" s="38" t="s">
        <v>17096</v>
      </c>
      <c r="V4722" s="38" t="s">
        <v>3689</v>
      </c>
      <c r="Y4722" s="38" t="s">
        <v>1335</v>
      </c>
      <c r="AA4722" s="38" t="s">
        <v>1170</v>
      </c>
      <c r="AE4722" s="38" t="s">
        <v>2950</v>
      </c>
      <c r="AG4722" s="38">
        <v>1</v>
      </c>
      <c r="AH4722" s="38" t="s">
        <v>4439</v>
      </c>
      <c r="AI4722" s="38" t="s">
        <v>4440</v>
      </c>
      <c r="AJ4722" s="38" t="s">
        <v>16897</v>
      </c>
      <c r="AL4722" s="301" t="s">
        <v>17250</v>
      </c>
      <c r="AO4722" s="29" t="s">
        <v>4442</v>
      </c>
      <c r="AR4722" s="29" t="str">
        <f t="shared" si="739"/>
        <v>1</v>
      </c>
      <c r="AS4722" s="29">
        <f t="shared" si="737"/>
        <v>0</v>
      </c>
      <c r="AW4722" s="29" t="str">
        <f t="shared" si="740"/>
        <v/>
      </c>
      <c r="AX4722" s="29" t="str">
        <f t="shared" si="732"/>
        <v/>
      </c>
      <c r="AY4722" s="29" t="str">
        <f t="shared" si="738"/>
        <v>https://media.mediathek-tanz-theater.de/iiif/2/nvt_img-518-004.JP2</v>
      </c>
      <c r="AZ4722" s="29" t="str">
        <f t="shared" si="733"/>
        <v>image/jp2</v>
      </c>
      <c r="BA4722" s="29" t="str">
        <f t="shared" si="734"/>
        <v>presentation/iiif</v>
      </c>
      <c r="BB4722" s="29" t="str">
        <f t="shared" si="735"/>
        <v>https://media.mediathek-tanz-theater.de/iiif/2/nvt_img-518-004.JP2/full/100,/0/default.jpg</v>
      </c>
      <c r="BC4722" s="29" t="str">
        <f t="shared" si="731"/>
        <v>image/jpeg</v>
      </c>
      <c r="BD4722" s="29" t="str">
        <f t="shared" si="736"/>
        <v>presentation/thumbnail</v>
      </c>
    </row>
    <row r="4723" spans="1:56" ht="25.5">
      <c r="A4723" s="29">
        <v>1</v>
      </c>
      <c r="B4723" s="29">
        <v>0</v>
      </c>
      <c r="C4723" s="38" t="s">
        <v>17275</v>
      </c>
      <c r="D4723" s="38" t="s">
        <v>17276</v>
      </c>
      <c r="F4723" s="38" t="s">
        <v>27098</v>
      </c>
      <c r="H4723" s="38" t="s">
        <v>5078</v>
      </c>
      <c r="I4723" s="38" t="s">
        <v>4446</v>
      </c>
      <c r="J4723" s="38" t="s">
        <v>17273</v>
      </c>
      <c r="N4723" s="38" t="s">
        <v>1410</v>
      </c>
      <c r="R4723" s="38" t="s">
        <v>17096</v>
      </c>
      <c r="U4723" s="38" t="s">
        <v>2979</v>
      </c>
      <c r="V4723" s="38" t="s">
        <v>3689</v>
      </c>
      <c r="Y4723" s="38" t="s">
        <v>1335</v>
      </c>
      <c r="AA4723" s="38" t="s">
        <v>1170</v>
      </c>
      <c r="AE4723" s="38" t="s">
        <v>2950</v>
      </c>
      <c r="AG4723" s="38">
        <v>1</v>
      </c>
      <c r="AH4723" s="38" t="s">
        <v>4439</v>
      </c>
      <c r="AI4723" s="38" t="s">
        <v>4440</v>
      </c>
      <c r="AJ4723" s="38" t="s">
        <v>4449</v>
      </c>
      <c r="AK4723" s="38" t="s">
        <v>11170</v>
      </c>
      <c r="AL4723" s="301" t="s">
        <v>17250</v>
      </c>
      <c r="AO4723" s="29" t="s">
        <v>4442</v>
      </c>
      <c r="AR4723" s="29" t="str">
        <f t="shared" si="739"/>
        <v>0</v>
      </c>
      <c r="AS4723" s="29">
        <f t="shared" si="737"/>
        <v>0</v>
      </c>
      <c r="AW4723" s="29" t="str">
        <f t="shared" si="740"/>
        <v/>
      </c>
      <c r="AX4723" s="29" t="str">
        <f t="shared" si="732"/>
        <v/>
      </c>
      <c r="AY4723" s="29" t="str">
        <f t="shared" si="738"/>
        <v>https://media.mediathek-tanz-theater.de/iiif/2/nvt_img-518-004-001.JP2</v>
      </c>
      <c r="AZ4723" s="29" t="str">
        <f t="shared" si="733"/>
        <v>image/jp2</v>
      </c>
      <c r="BA4723" s="29" t="str">
        <f t="shared" si="734"/>
        <v>presentation/iiif</v>
      </c>
      <c r="BB4723" s="29" t="str">
        <f t="shared" si="735"/>
        <v>https://media.mediathek-tanz-theater.de/iiif/2/nvt_img-518-004-001.JP2/full/100,/0/default.jpg</v>
      </c>
      <c r="BC4723" s="29" t="str">
        <f t="shared" si="731"/>
        <v>image/jpeg</v>
      </c>
      <c r="BD4723" s="29" t="str">
        <f t="shared" si="736"/>
        <v>presentation/thumbnail</v>
      </c>
    </row>
    <row r="4724" spans="1:56" ht="25.5">
      <c r="A4724" s="29">
        <v>1</v>
      </c>
      <c r="B4724" s="29">
        <v>0</v>
      </c>
      <c r="C4724" s="38" t="s">
        <v>17277</v>
      </c>
      <c r="D4724" s="38" t="s">
        <v>17278</v>
      </c>
      <c r="F4724" s="38" t="s">
        <v>27098</v>
      </c>
      <c r="I4724" s="38" t="s">
        <v>4446</v>
      </c>
      <c r="J4724" s="38" t="s">
        <v>17273</v>
      </c>
      <c r="N4724" s="38" t="s">
        <v>1410</v>
      </c>
      <c r="R4724" s="38" t="s">
        <v>17096</v>
      </c>
      <c r="U4724" s="38" t="s">
        <v>2979</v>
      </c>
      <c r="V4724" s="38" t="s">
        <v>3689</v>
      </c>
      <c r="Y4724" s="38" t="s">
        <v>1335</v>
      </c>
      <c r="AA4724" s="38" t="s">
        <v>1170</v>
      </c>
      <c r="AE4724" s="38" t="s">
        <v>2950</v>
      </c>
      <c r="AG4724" s="38">
        <v>1</v>
      </c>
      <c r="AH4724" s="38" t="s">
        <v>4439</v>
      </c>
      <c r="AI4724" s="38" t="s">
        <v>4440</v>
      </c>
      <c r="AJ4724" s="38" t="s">
        <v>4449</v>
      </c>
      <c r="AK4724" s="38" t="s">
        <v>11170</v>
      </c>
      <c r="AL4724" s="301" t="s">
        <v>17250</v>
      </c>
      <c r="AO4724" s="29" t="s">
        <v>4442</v>
      </c>
      <c r="AR4724" s="29" t="str">
        <f t="shared" si="739"/>
        <v>0</v>
      </c>
      <c r="AS4724" s="29">
        <f t="shared" si="737"/>
        <v>0</v>
      </c>
      <c r="AW4724" s="29" t="str">
        <f t="shared" si="740"/>
        <v/>
      </c>
      <c r="AX4724" s="29" t="str">
        <f t="shared" si="732"/>
        <v/>
      </c>
      <c r="AY4724" s="29" t="str">
        <f t="shared" si="738"/>
        <v>https://media.mediathek-tanz-theater.de/iiif/2/nvt_img-518-004-002.JP2</v>
      </c>
      <c r="AZ4724" s="29" t="str">
        <f t="shared" si="733"/>
        <v>image/jp2</v>
      </c>
      <c r="BA4724" s="29" t="str">
        <f t="shared" si="734"/>
        <v>presentation/iiif</v>
      </c>
      <c r="BB4724" s="29" t="str">
        <f t="shared" si="735"/>
        <v>https://media.mediathek-tanz-theater.de/iiif/2/nvt_img-518-004-002.JP2/full/100,/0/default.jpg</v>
      </c>
      <c r="BC4724" s="29" t="str">
        <f t="shared" si="731"/>
        <v>image/jpeg</v>
      </c>
      <c r="BD4724" s="29" t="str">
        <f t="shared" si="736"/>
        <v>presentation/thumbnail</v>
      </c>
    </row>
    <row r="4725" spans="1:56" ht="102">
      <c r="A4725" s="29">
        <v>0</v>
      </c>
      <c r="B4725" s="29">
        <v>0</v>
      </c>
      <c r="C4725" s="38" t="s">
        <v>17279</v>
      </c>
      <c r="F4725" s="38" t="s">
        <v>27098</v>
      </c>
      <c r="I4725" s="38" t="s">
        <v>4431</v>
      </c>
      <c r="J4725" s="406"/>
      <c r="M4725" s="311"/>
      <c r="U4725"/>
      <c r="AB4725" s="38" t="s">
        <v>17280</v>
      </c>
      <c r="AC4725" s="38" t="s">
        <v>4433</v>
      </c>
      <c r="AE4725" s="38" t="s">
        <v>2950</v>
      </c>
      <c r="AG4725" s="38">
        <v>1</v>
      </c>
      <c r="AJ4725" s="38" t="s">
        <v>5115</v>
      </c>
      <c r="AL4725" s="301" t="s">
        <v>17250</v>
      </c>
      <c r="AR4725" s="29" t="str">
        <f t="shared" si="739"/>
        <v>1</v>
      </c>
      <c r="AS4725" s="29">
        <f t="shared" si="737"/>
        <v>0</v>
      </c>
      <c r="AT4725" s="29">
        <v>0</v>
      </c>
      <c r="AW4725" s="29" t="str">
        <f t="shared" si="740"/>
        <v/>
      </c>
      <c r="AX4725" s="29" t="str">
        <f t="shared" si="732"/>
        <v/>
      </c>
      <c r="AY4725" s="29" t="str">
        <f t="shared" si="738"/>
        <v>https://media.mediathek-tanz-theater.de/iiif/2/nvt_img-519.JP2</v>
      </c>
      <c r="AZ4725" s="29" t="str">
        <f t="shared" si="733"/>
        <v>image/jp2</v>
      </c>
      <c r="BA4725" s="29" t="str">
        <f t="shared" si="734"/>
        <v>presentation/iiif</v>
      </c>
      <c r="BB4725" s="29" t="str">
        <f t="shared" si="735"/>
        <v>https://media.mediathek-tanz-theater.de/iiif/2/nvt_img-519.JP2/full/100,/0/default.jpg</v>
      </c>
      <c r="BC4725" s="29" t="str">
        <f t="shared" si="731"/>
        <v>image/jpeg</v>
      </c>
      <c r="BD4725" s="29" t="str">
        <f t="shared" si="736"/>
        <v>presentation/thumbnail</v>
      </c>
    </row>
    <row r="4726" spans="1:56" ht="25.5">
      <c r="A4726" s="29">
        <v>1</v>
      </c>
      <c r="B4726" s="29">
        <v>0</v>
      </c>
      <c r="C4726" s="38" t="s">
        <v>17281</v>
      </c>
      <c r="D4726" s="38" t="s">
        <v>17282</v>
      </c>
      <c r="F4726" s="38" t="s">
        <v>27098</v>
      </c>
      <c r="I4726" s="38" t="s">
        <v>4438</v>
      </c>
      <c r="J4726" s="38" t="s">
        <v>17279</v>
      </c>
      <c r="N4726" s="38" t="s">
        <v>1410</v>
      </c>
      <c r="R4726" s="38" t="s">
        <v>17283</v>
      </c>
      <c r="V4726" s="38" t="s">
        <v>3689</v>
      </c>
      <c r="Y4726" s="38" t="s">
        <v>1335</v>
      </c>
      <c r="AA4726" s="38" t="s">
        <v>1170</v>
      </c>
      <c r="AE4726" s="38" t="s">
        <v>2950</v>
      </c>
      <c r="AG4726" s="38">
        <v>1</v>
      </c>
      <c r="AH4726" s="38" t="s">
        <v>4439</v>
      </c>
      <c r="AI4726" s="38" t="s">
        <v>4440</v>
      </c>
      <c r="AJ4726" s="38" t="s">
        <v>10047</v>
      </c>
      <c r="AL4726" s="301" t="s">
        <v>17250</v>
      </c>
      <c r="AO4726" s="29" t="s">
        <v>4442</v>
      </c>
      <c r="AR4726" s="29" t="str">
        <f t="shared" si="739"/>
        <v>1</v>
      </c>
      <c r="AS4726" s="29">
        <f t="shared" si="737"/>
        <v>0</v>
      </c>
      <c r="AW4726" s="29" t="str">
        <f t="shared" si="740"/>
        <v/>
      </c>
      <c r="AX4726" s="29" t="str">
        <f t="shared" si="732"/>
        <v/>
      </c>
      <c r="AY4726" s="29" t="str">
        <f t="shared" si="738"/>
        <v>https://media.mediathek-tanz-theater.de/iiif/2/nvt_img-519-001.JP2</v>
      </c>
      <c r="AZ4726" s="29" t="str">
        <f t="shared" si="733"/>
        <v>image/jp2</v>
      </c>
      <c r="BA4726" s="29" t="str">
        <f t="shared" si="734"/>
        <v>presentation/iiif</v>
      </c>
      <c r="BB4726" s="29" t="str">
        <f t="shared" si="735"/>
        <v>https://media.mediathek-tanz-theater.de/iiif/2/nvt_img-519-001.JP2/full/100,/0/default.jpg</v>
      </c>
      <c r="BC4726" s="29" t="str">
        <f t="shared" si="731"/>
        <v>image/jpeg</v>
      </c>
      <c r="BD4726" s="29" t="str">
        <f t="shared" si="736"/>
        <v>presentation/thumbnail</v>
      </c>
    </row>
    <row r="4727" spans="1:56" ht="38.25">
      <c r="A4727" s="29">
        <v>1</v>
      </c>
      <c r="B4727" s="29">
        <v>0</v>
      </c>
      <c r="C4727" s="38" t="s">
        <v>17284</v>
      </c>
      <c r="D4727" s="38" t="s">
        <v>17285</v>
      </c>
      <c r="F4727" s="38" t="s">
        <v>27098</v>
      </c>
      <c r="I4727" s="38" t="s">
        <v>4446</v>
      </c>
      <c r="J4727" s="38" t="s">
        <v>17281</v>
      </c>
      <c r="N4727" s="38" t="s">
        <v>1410</v>
      </c>
      <c r="R4727" s="38" t="s">
        <v>17283</v>
      </c>
      <c r="S4727" s="38" t="s">
        <v>17286</v>
      </c>
      <c r="T4727" s="38" t="s">
        <v>2006</v>
      </c>
      <c r="V4727" s="38" t="s">
        <v>3689</v>
      </c>
      <c r="Y4727" s="38" t="s">
        <v>1335</v>
      </c>
      <c r="AA4727" s="38" t="s">
        <v>1170</v>
      </c>
      <c r="AE4727" s="38" t="s">
        <v>2950</v>
      </c>
      <c r="AG4727" s="38">
        <v>1</v>
      </c>
      <c r="AH4727" s="38" t="s">
        <v>4439</v>
      </c>
      <c r="AI4727" s="38" t="s">
        <v>4440</v>
      </c>
      <c r="AJ4727" s="38" t="s">
        <v>4799</v>
      </c>
      <c r="AK4727" s="38" t="s">
        <v>16914</v>
      </c>
      <c r="AL4727" s="301" t="s">
        <v>17250</v>
      </c>
      <c r="AO4727" s="29" t="s">
        <v>4442</v>
      </c>
      <c r="AR4727" s="29" t="str">
        <f t="shared" si="739"/>
        <v>0</v>
      </c>
      <c r="AS4727" s="29">
        <f t="shared" si="737"/>
        <v>0</v>
      </c>
      <c r="AW4727" s="29" t="str">
        <f t="shared" si="740"/>
        <v/>
      </c>
      <c r="AX4727" s="29" t="str">
        <f t="shared" si="732"/>
        <v/>
      </c>
      <c r="AY4727" s="29" t="str">
        <f t="shared" si="738"/>
        <v>https://media.mediathek-tanz-theater.de/iiif/2/nvt_img-519-001-001.JP2</v>
      </c>
      <c r="AZ4727" s="29" t="str">
        <f t="shared" si="733"/>
        <v>image/jp2</v>
      </c>
      <c r="BA4727" s="29" t="str">
        <f t="shared" si="734"/>
        <v>presentation/iiif</v>
      </c>
      <c r="BB4727" s="29" t="str">
        <f t="shared" si="735"/>
        <v>https://media.mediathek-tanz-theater.de/iiif/2/nvt_img-519-001-001.JP2/full/100,/0/default.jpg</v>
      </c>
      <c r="BC4727" s="29" t="str">
        <f t="shared" si="731"/>
        <v>image/jpeg</v>
      </c>
      <c r="BD4727" s="29" t="str">
        <f t="shared" si="736"/>
        <v>presentation/thumbnail</v>
      </c>
    </row>
    <row r="4728" spans="1:56" ht="38.25">
      <c r="A4728" s="29">
        <v>1</v>
      </c>
      <c r="B4728" s="29">
        <v>0</v>
      </c>
      <c r="C4728" s="38" t="s">
        <v>17287</v>
      </c>
      <c r="D4728" s="38" t="s">
        <v>17288</v>
      </c>
      <c r="F4728" s="38" t="s">
        <v>27098</v>
      </c>
      <c r="I4728" s="38" t="s">
        <v>4446</v>
      </c>
      <c r="J4728" s="38" t="s">
        <v>17281</v>
      </c>
      <c r="N4728" s="38" t="s">
        <v>1410</v>
      </c>
      <c r="R4728" s="38" t="s">
        <v>17283</v>
      </c>
      <c r="S4728" s="38" t="s">
        <v>17286</v>
      </c>
      <c r="T4728" s="38" t="s">
        <v>2006</v>
      </c>
      <c r="V4728" s="38" t="s">
        <v>3689</v>
      </c>
      <c r="Y4728" s="38" t="s">
        <v>1335</v>
      </c>
      <c r="AA4728" s="38" t="s">
        <v>1170</v>
      </c>
      <c r="AE4728" s="38" t="s">
        <v>2950</v>
      </c>
      <c r="AG4728" s="38">
        <v>1</v>
      </c>
      <c r="AH4728" s="38" t="s">
        <v>4439</v>
      </c>
      <c r="AI4728" s="38" t="s">
        <v>4440</v>
      </c>
      <c r="AJ4728" s="38" t="s">
        <v>4799</v>
      </c>
      <c r="AK4728" s="38" t="s">
        <v>16914</v>
      </c>
      <c r="AL4728" s="301" t="s">
        <v>17250</v>
      </c>
      <c r="AO4728" s="29" t="s">
        <v>4442</v>
      </c>
      <c r="AR4728" s="29" t="str">
        <f t="shared" si="739"/>
        <v>0</v>
      </c>
      <c r="AS4728" s="29">
        <f t="shared" si="737"/>
        <v>0</v>
      </c>
      <c r="AW4728" s="29" t="str">
        <f t="shared" si="740"/>
        <v/>
      </c>
      <c r="AX4728" s="29" t="str">
        <f t="shared" si="732"/>
        <v/>
      </c>
      <c r="AY4728" s="29" t="str">
        <f t="shared" si="738"/>
        <v>https://media.mediathek-tanz-theater.de/iiif/2/nvt_img-519-001-002.JP2</v>
      </c>
      <c r="AZ4728" s="29" t="str">
        <f t="shared" si="733"/>
        <v>image/jp2</v>
      </c>
      <c r="BA4728" s="29" t="str">
        <f t="shared" si="734"/>
        <v>presentation/iiif</v>
      </c>
      <c r="BB4728" s="29" t="str">
        <f t="shared" si="735"/>
        <v>https://media.mediathek-tanz-theater.de/iiif/2/nvt_img-519-001-002.JP2/full/100,/0/default.jpg</v>
      </c>
      <c r="BC4728" s="29" t="str">
        <f t="shared" si="731"/>
        <v>image/jpeg</v>
      </c>
      <c r="BD4728" s="29" t="str">
        <f t="shared" si="736"/>
        <v>presentation/thumbnail</v>
      </c>
    </row>
    <row r="4729" spans="1:56" ht="25.5">
      <c r="A4729" s="29">
        <v>1</v>
      </c>
      <c r="B4729" s="29">
        <v>0</v>
      </c>
      <c r="C4729" s="38" t="s">
        <v>17289</v>
      </c>
      <c r="D4729" s="38" t="s">
        <v>17290</v>
      </c>
      <c r="F4729" s="38" t="s">
        <v>27098</v>
      </c>
      <c r="I4729" s="38" t="s">
        <v>4446</v>
      </c>
      <c r="J4729" s="38" t="s">
        <v>17281</v>
      </c>
      <c r="N4729" s="38" t="s">
        <v>1410</v>
      </c>
      <c r="R4729" s="38" t="s">
        <v>17283</v>
      </c>
      <c r="S4729" s="38" t="s">
        <v>17291</v>
      </c>
      <c r="T4729" s="38" t="s">
        <v>2006</v>
      </c>
      <c r="V4729" s="38" t="s">
        <v>3689</v>
      </c>
      <c r="Y4729" s="38" t="s">
        <v>1335</v>
      </c>
      <c r="AA4729" s="38" t="s">
        <v>1170</v>
      </c>
      <c r="AE4729" s="38" t="s">
        <v>2950</v>
      </c>
      <c r="AG4729" s="38">
        <v>1</v>
      </c>
      <c r="AH4729" s="38" t="s">
        <v>4439</v>
      </c>
      <c r="AI4729" s="38" t="s">
        <v>4440</v>
      </c>
      <c r="AJ4729" s="38" t="s">
        <v>4799</v>
      </c>
      <c r="AK4729" s="38" t="s">
        <v>16914</v>
      </c>
      <c r="AL4729" s="301" t="s">
        <v>17250</v>
      </c>
      <c r="AO4729" s="29" t="s">
        <v>4442</v>
      </c>
      <c r="AR4729" s="29" t="str">
        <f t="shared" si="739"/>
        <v>0</v>
      </c>
      <c r="AS4729" s="29">
        <f t="shared" si="737"/>
        <v>0</v>
      </c>
      <c r="AW4729" s="29" t="str">
        <f t="shared" si="740"/>
        <v/>
      </c>
      <c r="AX4729" s="29" t="str">
        <f t="shared" si="732"/>
        <v/>
      </c>
      <c r="AY4729" s="29" t="str">
        <f t="shared" si="738"/>
        <v>https://media.mediathek-tanz-theater.de/iiif/2/nvt_img-519-001-003.JP2</v>
      </c>
      <c r="AZ4729" s="29" t="str">
        <f t="shared" si="733"/>
        <v>image/jp2</v>
      </c>
      <c r="BA4729" s="29" t="str">
        <f t="shared" si="734"/>
        <v>presentation/iiif</v>
      </c>
      <c r="BB4729" s="29" t="str">
        <f t="shared" si="735"/>
        <v>https://media.mediathek-tanz-theater.de/iiif/2/nvt_img-519-001-003.JP2/full/100,/0/default.jpg</v>
      </c>
      <c r="BC4729" s="29" t="str">
        <f t="shared" si="731"/>
        <v>image/jpeg</v>
      </c>
      <c r="BD4729" s="29" t="str">
        <f t="shared" si="736"/>
        <v>presentation/thumbnail</v>
      </c>
    </row>
    <row r="4730" spans="1:56" ht="25.5">
      <c r="A4730" s="29">
        <v>1</v>
      </c>
      <c r="B4730" s="29">
        <v>0</v>
      </c>
      <c r="C4730" s="38" t="s">
        <v>17292</v>
      </c>
      <c r="D4730" s="38" t="s">
        <v>17293</v>
      </c>
      <c r="F4730" s="38" t="s">
        <v>27098</v>
      </c>
      <c r="I4730" s="38" t="s">
        <v>4446</v>
      </c>
      <c r="J4730" s="38" t="s">
        <v>17281</v>
      </c>
      <c r="N4730" s="38" t="s">
        <v>1410</v>
      </c>
      <c r="R4730" s="38" t="s">
        <v>17283</v>
      </c>
      <c r="S4730" s="38" t="s">
        <v>17291</v>
      </c>
      <c r="T4730" s="38" t="s">
        <v>2006</v>
      </c>
      <c r="V4730" s="38" t="s">
        <v>3689</v>
      </c>
      <c r="Y4730" s="38" t="s">
        <v>1335</v>
      </c>
      <c r="AA4730" s="38" t="s">
        <v>1170</v>
      </c>
      <c r="AE4730" s="38" t="s">
        <v>2950</v>
      </c>
      <c r="AG4730" s="38">
        <v>1</v>
      </c>
      <c r="AH4730" s="38" t="s">
        <v>4439</v>
      </c>
      <c r="AI4730" s="38" t="s">
        <v>4440</v>
      </c>
      <c r="AJ4730" s="38" t="s">
        <v>4799</v>
      </c>
      <c r="AK4730" s="38" t="s">
        <v>16914</v>
      </c>
      <c r="AL4730" s="301" t="s">
        <v>17250</v>
      </c>
      <c r="AO4730" s="29" t="s">
        <v>4442</v>
      </c>
      <c r="AR4730" s="29" t="str">
        <f t="shared" si="739"/>
        <v>0</v>
      </c>
      <c r="AS4730" s="29">
        <f t="shared" si="737"/>
        <v>0</v>
      </c>
      <c r="AW4730" s="29" t="str">
        <f t="shared" si="740"/>
        <v/>
      </c>
      <c r="AX4730" s="29" t="str">
        <f t="shared" si="732"/>
        <v/>
      </c>
      <c r="AY4730" s="29" t="str">
        <f t="shared" si="738"/>
        <v>https://media.mediathek-tanz-theater.de/iiif/2/nvt_img-519-001-004.JP2</v>
      </c>
      <c r="AZ4730" s="29" t="str">
        <f t="shared" si="733"/>
        <v>image/jp2</v>
      </c>
      <c r="BA4730" s="29" t="str">
        <f t="shared" si="734"/>
        <v>presentation/iiif</v>
      </c>
      <c r="BB4730" s="29" t="str">
        <f t="shared" si="735"/>
        <v>https://media.mediathek-tanz-theater.de/iiif/2/nvt_img-519-001-004.JP2/full/100,/0/default.jpg</v>
      </c>
      <c r="BC4730" s="29" t="str">
        <f t="shared" si="731"/>
        <v>image/jpeg</v>
      </c>
      <c r="BD4730" s="29" t="str">
        <f t="shared" si="736"/>
        <v>presentation/thumbnail</v>
      </c>
    </row>
    <row r="4731" spans="1:56" ht="25.5">
      <c r="A4731" s="29">
        <v>1</v>
      </c>
      <c r="B4731" s="29">
        <v>0</v>
      </c>
      <c r="C4731" s="38" t="s">
        <v>17294</v>
      </c>
      <c r="D4731" s="38" t="s">
        <v>17295</v>
      </c>
      <c r="F4731" s="38" t="s">
        <v>27098</v>
      </c>
      <c r="I4731" s="38" t="s">
        <v>4446</v>
      </c>
      <c r="J4731" s="38" t="s">
        <v>17281</v>
      </c>
      <c r="N4731" s="38" t="s">
        <v>1410</v>
      </c>
      <c r="R4731" s="38" t="s">
        <v>17283</v>
      </c>
      <c r="S4731" s="38" t="s">
        <v>17291</v>
      </c>
      <c r="T4731" s="38" t="s">
        <v>2006</v>
      </c>
      <c r="V4731" s="38" t="s">
        <v>3689</v>
      </c>
      <c r="Y4731" s="38" t="s">
        <v>1335</v>
      </c>
      <c r="AA4731" s="38" t="s">
        <v>1170</v>
      </c>
      <c r="AE4731" s="38" t="s">
        <v>2950</v>
      </c>
      <c r="AG4731" s="38">
        <v>1</v>
      </c>
      <c r="AH4731" s="38" t="s">
        <v>4439</v>
      </c>
      <c r="AI4731" s="38" t="s">
        <v>4440</v>
      </c>
      <c r="AJ4731" s="38" t="s">
        <v>4799</v>
      </c>
      <c r="AK4731" s="38" t="s">
        <v>16914</v>
      </c>
      <c r="AL4731" s="301" t="s">
        <v>17250</v>
      </c>
      <c r="AO4731" s="29" t="s">
        <v>4442</v>
      </c>
      <c r="AR4731" s="29" t="str">
        <f t="shared" si="739"/>
        <v>0</v>
      </c>
      <c r="AS4731" s="29">
        <f t="shared" si="737"/>
        <v>0</v>
      </c>
      <c r="AW4731" s="29" t="str">
        <f t="shared" si="740"/>
        <v/>
      </c>
      <c r="AX4731" s="29" t="str">
        <f t="shared" si="732"/>
        <v/>
      </c>
      <c r="AY4731" s="29" t="str">
        <f t="shared" si="738"/>
        <v>https://media.mediathek-tanz-theater.de/iiif/2/nvt_img-519-001-005.JP2</v>
      </c>
      <c r="AZ4731" s="29" t="str">
        <f t="shared" si="733"/>
        <v>image/jp2</v>
      </c>
      <c r="BA4731" s="29" t="str">
        <f t="shared" si="734"/>
        <v>presentation/iiif</v>
      </c>
      <c r="BB4731" s="29" t="str">
        <f t="shared" si="735"/>
        <v>https://media.mediathek-tanz-theater.de/iiif/2/nvt_img-519-001-005.JP2/full/100,/0/default.jpg</v>
      </c>
      <c r="BC4731" s="29" t="str">
        <f t="shared" si="731"/>
        <v>image/jpeg</v>
      </c>
      <c r="BD4731" s="29" t="str">
        <f t="shared" si="736"/>
        <v>presentation/thumbnail</v>
      </c>
    </row>
    <row r="4732" spans="1:56" ht="25.5">
      <c r="A4732" s="29">
        <v>1</v>
      </c>
      <c r="B4732" s="29">
        <v>0</v>
      </c>
      <c r="C4732" s="38" t="s">
        <v>17296</v>
      </c>
      <c r="D4732" s="38" t="s">
        <v>17297</v>
      </c>
      <c r="F4732" s="38" t="s">
        <v>27098</v>
      </c>
      <c r="I4732" s="38" t="s">
        <v>4446</v>
      </c>
      <c r="J4732" s="38" t="s">
        <v>17281</v>
      </c>
      <c r="N4732" s="38" t="s">
        <v>1410</v>
      </c>
      <c r="R4732" s="38" t="s">
        <v>17283</v>
      </c>
      <c r="S4732" s="38" t="s">
        <v>17291</v>
      </c>
      <c r="T4732" s="38" t="s">
        <v>2006</v>
      </c>
      <c r="V4732" s="38" t="s">
        <v>3689</v>
      </c>
      <c r="Y4732" s="38" t="s">
        <v>1335</v>
      </c>
      <c r="AA4732" s="38" t="s">
        <v>1170</v>
      </c>
      <c r="AE4732" s="38" t="s">
        <v>2950</v>
      </c>
      <c r="AG4732" s="38">
        <v>1</v>
      </c>
      <c r="AH4732" s="38" t="s">
        <v>4439</v>
      </c>
      <c r="AI4732" s="38" t="s">
        <v>4440</v>
      </c>
      <c r="AJ4732" s="38" t="s">
        <v>4799</v>
      </c>
      <c r="AK4732" s="38" t="s">
        <v>16914</v>
      </c>
      <c r="AL4732" s="301" t="s">
        <v>17250</v>
      </c>
      <c r="AO4732" s="29" t="s">
        <v>4442</v>
      </c>
      <c r="AR4732" s="29" t="str">
        <f t="shared" si="739"/>
        <v>0</v>
      </c>
      <c r="AS4732" s="29">
        <f t="shared" si="737"/>
        <v>0</v>
      </c>
      <c r="AW4732" s="29" t="str">
        <f t="shared" si="740"/>
        <v/>
      </c>
      <c r="AX4732" s="29" t="str">
        <f t="shared" si="732"/>
        <v/>
      </c>
      <c r="AY4732" s="29" t="str">
        <f t="shared" si="738"/>
        <v>https://media.mediathek-tanz-theater.de/iiif/2/nvt_img-519-001-006.JP2</v>
      </c>
      <c r="AZ4732" s="29" t="str">
        <f t="shared" si="733"/>
        <v>image/jp2</v>
      </c>
      <c r="BA4732" s="29" t="str">
        <f t="shared" si="734"/>
        <v>presentation/iiif</v>
      </c>
      <c r="BB4732" s="29" t="str">
        <f t="shared" si="735"/>
        <v>https://media.mediathek-tanz-theater.de/iiif/2/nvt_img-519-001-006.JP2/full/100,/0/default.jpg</v>
      </c>
      <c r="BC4732" s="29" t="str">
        <f t="shared" si="731"/>
        <v>image/jpeg</v>
      </c>
      <c r="BD4732" s="29" t="str">
        <f t="shared" si="736"/>
        <v>presentation/thumbnail</v>
      </c>
    </row>
    <row r="4733" spans="1:56" ht="25.5">
      <c r="A4733" s="29">
        <v>1</v>
      </c>
      <c r="B4733" s="29">
        <v>0</v>
      </c>
      <c r="C4733" s="38" t="s">
        <v>17298</v>
      </c>
      <c r="D4733" s="38" t="s">
        <v>17299</v>
      </c>
      <c r="F4733" s="38" t="s">
        <v>27098</v>
      </c>
      <c r="I4733" s="38" t="s">
        <v>4438</v>
      </c>
      <c r="J4733" s="38" t="s">
        <v>17279</v>
      </c>
      <c r="N4733" s="38" t="s">
        <v>1410</v>
      </c>
      <c r="R4733" s="38" t="s">
        <v>17283</v>
      </c>
      <c r="V4733" s="38" t="s">
        <v>3689</v>
      </c>
      <c r="Y4733" s="38" t="s">
        <v>1335</v>
      </c>
      <c r="AA4733" s="38" t="s">
        <v>1170</v>
      </c>
      <c r="AE4733" s="38" t="s">
        <v>2950</v>
      </c>
      <c r="AG4733" s="38">
        <v>1</v>
      </c>
      <c r="AH4733" s="38" t="s">
        <v>4439</v>
      </c>
      <c r="AI4733" s="38" t="s">
        <v>4440</v>
      </c>
      <c r="AJ4733" s="38" t="s">
        <v>9751</v>
      </c>
      <c r="AL4733" s="301" t="s">
        <v>17250</v>
      </c>
      <c r="AO4733" s="29" t="s">
        <v>4442</v>
      </c>
      <c r="AR4733" s="29" t="str">
        <f t="shared" si="739"/>
        <v>1</v>
      </c>
      <c r="AS4733" s="29">
        <f t="shared" si="737"/>
        <v>0</v>
      </c>
      <c r="AW4733" s="29" t="str">
        <f t="shared" si="740"/>
        <v/>
      </c>
      <c r="AX4733" s="29" t="str">
        <f t="shared" si="732"/>
        <v/>
      </c>
      <c r="AY4733" s="29" t="str">
        <f t="shared" si="738"/>
        <v>https://media.mediathek-tanz-theater.de/iiif/2/nvt_img-519-002.JP2</v>
      </c>
      <c r="AZ4733" s="29" t="str">
        <f t="shared" si="733"/>
        <v>image/jp2</v>
      </c>
      <c r="BA4733" s="29" t="str">
        <f t="shared" si="734"/>
        <v>presentation/iiif</v>
      </c>
      <c r="BB4733" s="29" t="str">
        <f t="shared" si="735"/>
        <v>https://media.mediathek-tanz-theater.de/iiif/2/nvt_img-519-002.JP2/full/100,/0/default.jpg</v>
      </c>
      <c r="BC4733" s="29" t="str">
        <f t="shared" si="731"/>
        <v>image/jpeg</v>
      </c>
      <c r="BD4733" s="29" t="str">
        <f t="shared" si="736"/>
        <v>presentation/thumbnail</v>
      </c>
    </row>
    <row r="4734" spans="1:56" ht="25.5">
      <c r="A4734" s="29">
        <v>1</v>
      </c>
      <c r="B4734" s="29">
        <v>0</v>
      </c>
      <c r="C4734" s="38" t="s">
        <v>17300</v>
      </c>
      <c r="D4734" s="38" t="s">
        <v>17301</v>
      </c>
      <c r="F4734" s="38" t="s">
        <v>27098</v>
      </c>
      <c r="I4734" s="38" t="s">
        <v>4446</v>
      </c>
      <c r="J4734" s="38" t="s">
        <v>17298</v>
      </c>
      <c r="N4734" s="38" t="s">
        <v>1410</v>
      </c>
      <c r="R4734" s="38" t="s">
        <v>17283</v>
      </c>
      <c r="S4734" s="38" t="s">
        <v>17291</v>
      </c>
      <c r="T4734" s="38" t="s">
        <v>2006</v>
      </c>
      <c r="V4734" s="38" t="s">
        <v>3689</v>
      </c>
      <c r="Y4734" s="38" t="s">
        <v>1335</v>
      </c>
      <c r="AA4734" s="38" t="s">
        <v>1170</v>
      </c>
      <c r="AE4734" s="38" t="s">
        <v>2950</v>
      </c>
      <c r="AG4734" s="38">
        <v>1</v>
      </c>
      <c r="AH4734" s="38" t="s">
        <v>4439</v>
      </c>
      <c r="AI4734" s="38" t="s">
        <v>4440</v>
      </c>
      <c r="AJ4734" s="38" t="s">
        <v>4799</v>
      </c>
      <c r="AK4734" s="38" t="s">
        <v>16914</v>
      </c>
      <c r="AL4734" s="301" t="s">
        <v>17250</v>
      </c>
      <c r="AO4734" s="29" t="s">
        <v>4442</v>
      </c>
      <c r="AR4734" s="29" t="str">
        <f t="shared" si="739"/>
        <v>0</v>
      </c>
      <c r="AS4734" s="29">
        <f t="shared" si="737"/>
        <v>0</v>
      </c>
      <c r="AW4734" s="29" t="str">
        <f t="shared" si="740"/>
        <v/>
      </c>
      <c r="AX4734" s="29" t="str">
        <f t="shared" si="732"/>
        <v/>
      </c>
      <c r="AY4734" s="29" t="str">
        <f t="shared" si="738"/>
        <v>https://media.mediathek-tanz-theater.de/iiif/2/nvt_img-519-002-001.JP2</v>
      </c>
      <c r="AZ4734" s="29" t="str">
        <f t="shared" si="733"/>
        <v>image/jp2</v>
      </c>
      <c r="BA4734" s="29" t="str">
        <f t="shared" si="734"/>
        <v>presentation/iiif</v>
      </c>
      <c r="BB4734" s="29" t="str">
        <f t="shared" si="735"/>
        <v>https://media.mediathek-tanz-theater.de/iiif/2/nvt_img-519-002-001.JP2/full/100,/0/default.jpg</v>
      </c>
      <c r="BC4734" s="29" t="str">
        <f t="shared" si="731"/>
        <v>image/jpeg</v>
      </c>
      <c r="BD4734" s="29" t="str">
        <f t="shared" si="736"/>
        <v>presentation/thumbnail</v>
      </c>
    </row>
    <row r="4735" spans="1:56" ht="25.5">
      <c r="A4735" s="29">
        <v>1</v>
      </c>
      <c r="B4735" s="29">
        <v>0</v>
      </c>
      <c r="C4735" s="38" t="s">
        <v>17302</v>
      </c>
      <c r="D4735" s="38" t="s">
        <v>17303</v>
      </c>
      <c r="F4735" s="38" t="s">
        <v>27098</v>
      </c>
      <c r="I4735" s="38" t="s">
        <v>4446</v>
      </c>
      <c r="J4735" s="38" t="s">
        <v>17298</v>
      </c>
      <c r="N4735" s="38" t="s">
        <v>1410</v>
      </c>
      <c r="R4735" s="38" t="s">
        <v>17283</v>
      </c>
      <c r="S4735" s="38" t="s">
        <v>17291</v>
      </c>
      <c r="T4735" s="38" t="s">
        <v>2006</v>
      </c>
      <c r="V4735" s="38" t="s">
        <v>3689</v>
      </c>
      <c r="Y4735" s="38" t="s">
        <v>1335</v>
      </c>
      <c r="AA4735" s="38" t="s">
        <v>1170</v>
      </c>
      <c r="AE4735" s="38" t="s">
        <v>2950</v>
      </c>
      <c r="AG4735" s="38">
        <v>1</v>
      </c>
      <c r="AH4735" s="38" t="s">
        <v>4439</v>
      </c>
      <c r="AI4735" s="38" t="s">
        <v>4440</v>
      </c>
      <c r="AJ4735" s="38" t="s">
        <v>4799</v>
      </c>
      <c r="AK4735" s="38" t="s">
        <v>16914</v>
      </c>
      <c r="AL4735" s="301" t="s">
        <v>17250</v>
      </c>
      <c r="AO4735" s="29" t="s">
        <v>4442</v>
      </c>
      <c r="AR4735" s="29" t="str">
        <f t="shared" si="739"/>
        <v>0</v>
      </c>
      <c r="AS4735" s="29">
        <f t="shared" si="737"/>
        <v>0</v>
      </c>
      <c r="AW4735" s="29" t="str">
        <f t="shared" si="740"/>
        <v/>
      </c>
      <c r="AX4735" s="29" t="str">
        <f t="shared" si="732"/>
        <v/>
      </c>
      <c r="AY4735" s="29" t="str">
        <f t="shared" si="738"/>
        <v>https://media.mediathek-tanz-theater.de/iiif/2/nvt_img-519-002-002.JP2</v>
      </c>
      <c r="AZ4735" s="29" t="str">
        <f t="shared" si="733"/>
        <v>image/jp2</v>
      </c>
      <c r="BA4735" s="29" t="str">
        <f t="shared" si="734"/>
        <v>presentation/iiif</v>
      </c>
      <c r="BB4735" s="29" t="str">
        <f t="shared" si="735"/>
        <v>https://media.mediathek-tanz-theater.de/iiif/2/nvt_img-519-002-002.JP2/full/100,/0/default.jpg</v>
      </c>
      <c r="BC4735" s="29" t="str">
        <f t="shared" si="731"/>
        <v>image/jpeg</v>
      </c>
      <c r="BD4735" s="29" t="str">
        <f t="shared" si="736"/>
        <v>presentation/thumbnail</v>
      </c>
    </row>
    <row r="4736" spans="1:56" ht="63.75">
      <c r="A4736" s="29">
        <v>1</v>
      </c>
      <c r="B4736" s="29">
        <v>0</v>
      </c>
      <c r="C4736" s="38" t="s">
        <v>17304</v>
      </c>
      <c r="D4736" s="38" t="s">
        <v>17305</v>
      </c>
      <c r="F4736" s="38" t="s">
        <v>27098</v>
      </c>
      <c r="I4736" s="38" t="s">
        <v>4446</v>
      </c>
      <c r="J4736" s="38" t="s">
        <v>17298</v>
      </c>
      <c r="N4736" s="38" t="s">
        <v>1410</v>
      </c>
      <c r="R4736" s="38" t="s">
        <v>17283</v>
      </c>
      <c r="U4736" s="38" t="s">
        <v>16336</v>
      </c>
      <c r="V4736" s="38" t="s">
        <v>3689</v>
      </c>
      <c r="Y4736" s="38" t="s">
        <v>1335</v>
      </c>
      <c r="AA4736" s="38" t="s">
        <v>1170</v>
      </c>
      <c r="AE4736" s="38" t="s">
        <v>2950</v>
      </c>
      <c r="AG4736" s="38">
        <v>1</v>
      </c>
      <c r="AH4736" s="38" t="s">
        <v>4439</v>
      </c>
      <c r="AI4736" s="38" t="s">
        <v>4440</v>
      </c>
      <c r="AJ4736" s="38" t="s">
        <v>4799</v>
      </c>
      <c r="AK4736" s="38" t="s">
        <v>17306</v>
      </c>
      <c r="AL4736" s="301" t="s">
        <v>17250</v>
      </c>
      <c r="AO4736" s="29" t="s">
        <v>4442</v>
      </c>
      <c r="AR4736" s="29" t="str">
        <f t="shared" si="739"/>
        <v>0</v>
      </c>
      <c r="AS4736" s="29">
        <f t="shared" si="737"/>
        <v>0</v>
      </c>
      <c r="AW4736" s="29" t="str">
        <f t="shared" si="740"/>
        <v/>
      </c>
      <c r="AX4736" s="29" t="str">
        <f t="shared" si="732"/>
        <v/>
      </c>
      <c r="AY4736" s="29" t="str">
        <f t="shared" si="738"/>
        <v>https://media.mediathek-tanz-theater.de/iiif/2/nvt_img-519-002-003.JP2</v>
      </c>
      <c r="AZ4736" s="29" t="str">
        <f t="shared" si="733"/>
        <v>image/jp2</v>
      </c>
      <c r="BA4736" s="29" t="str">
        <f t="shared" si="734"/>
        <v>presentation/iiif</v>
      </c>
      <c r="BB4736" s="29" t="str">
        <f t="shared" si="735"/>
        <v>https://media.mediathek-tanz-theater.de/iiif/2/nvt_img-519-002-003.JP2/full/100,/0/default.jpg</v>
      </c>
      <c r="BC4736" s="29" t="str">
        <f t="shared" si="731"/>
        <v>image/jpeg</v>
      </c>
      <c r="BD4736" s="29" t="str">
        <f t="shared" si="736"/>
        <v>presentation/thumbnail</v>
      </c>
    </row>
    <row r="4737" spans="1:56" ht="51">
      <c r="A4737" s="29">
        <v>1</v>
      </c>
      <c r="B4737" s="29">
        <v>0</v>
      </c>
      <c r="C4737" s="38" t="s">
        <v>17307</v>
      </c>
      <c r="D4737" s="38" t="s">
        <v>17308</v>
      </c>
      <c r="F4737" s="38" t="s">
        <v>27098</v>
      </c>
      <c r="I4737" s="38" t="s">
        <v>4446</v>
      </c>
      <c r="J4737" s="38" t="s">
        <v>17298</v>
      </c>
      <c r="N4737" s="38" t="s">
        <v>1410</v>
      </c>
      <c r="R4737" s="38" t="s">
        <v>17283</v>
      </c>
      <c r="U4737" s="38" t="s">
        <v>16336</v>
      </c>
      <c r="V4737" s="38" t="s">
        <v>3689</v>
      </c>
      <c r="Y4737" s="38" t="s">
        <v>1335</v>
      </c>
      <c r="AA4737" s="38" t="s">
        <v>1170</v>
      </c>
      <c r="AE4737" s="38" t="s">
        <v>2950</v>
      </c>
      <c r="AG4737" s="38">
        <v>1</v>
      </c>
      <c r="AH4737" s="38" t="s">
        <v>4439</v>
      </c>
      <c r="AI4737" s="38" t="s">
        <v>4440</v>
      </c>
      <c r="AJ4737" s="38" t="s">
        <v>4799</v>
      </c>
      <c r="AK4737" s="38" t="s">
        <v>17309</v>
      </c>
      <c r="AL4737" s="301" t="s">
        <v>17250</v>
      </c>
      <c r="AO4737" s="29" t="s">
        <v>4442</v>
      </c>
      <c r="AR4737" s="29" t="str">
        <f t="shared" si="739"/>
        <v>0</v>
      </c>
      <c r="AS4737" s="29">
        <f t="shared" si="737"/>
        <v>0</v>
      </c>
      <c r="AW4737" s="29" t="str">
        <f t="shared" si="740"/>
        <v/>
      </c>
      <c r="AX4737" s="29" t="str">
        <f t="shared" si="732"/>
        <v/>
      </c>
      <c r="AY4737" s="29" t="str">
        <f t="shared" si="738"/>
        <v>https://media.mediathek-tanz-theater.de/iiif/2/nvt_img-519-002-004.JP2</v>
      </c>
      <c r="AZ4737" s="29" t="str">
        <f t="shared" si="733"/>
        <v>image/jp2</v>
      </c>
      <c r="BA4737" s="29" t="str">
        <f t="shared" si="734"/>
        <v>presentation/iiif</v>
      </c>
      <c r="BB4737" s="29" t="str">
        <f t="shared" si="735"/>
        <v>https://media.mediathek-tanz-theater.de/iiif/2/nvt_img-519-002-004.JP2/full/100,/0/default.jpg</v>
      </c>
      <c r="BC4737" s="29" t="str">
        <f t="shared" si="731"/>
        <v>image/jpeg</v>
      </c>
      <c r="BD4737" s="29" t="str">
        <f t="shared" si="736"/>
        <v>presentation/thumbnail</v>
      </c>
    </row>
    <row r="4738" spans="1:56" ht="38.25">
      <c r="A4738" s="29">
        <v>1</v>
      </c>
      <c r="B4738" s="29">
        <v>0</v>
      </c>
      <c r="C4738" s="38" t="s">
        <v>17310</v>
      </c>
      <c r="D4738" s="38" t="s">
        <v>17311</v>
      </c>
      <c r="F4738" s="38" t="s">
        <v>27098</v>
      </c>
      <c r="I4738" s="38" t="s">
        <v>4446</v>
      </c>
      <c r="J4738" s="38" t="s">
        <v>17298</v>
      </c>
      <c r="N4738" s="38" t="s">
        <v>1410</v>
      </c>
      <c r="R4738" s="38" t="s">
        <v>17283</v>
      </c>
      <c r="U4738" s="38" t="s">
        <v>16336</v>
      </c>
      <c r="V4738" s="38" t="s">
        <v>3689</v>
      </c>
      <c r="Y4738" s="38" t="s">
        <v>1335</v>
      </c>
      <c r="AA4738" s="38" t="s">
        <v>1170</v>
      </c>
      <c r="AE4738" s="38" t="s">
        <v>2950</v>
      </c>
      <c r="AG4738" s="38">
        <v>1</v>
      </c>
      <c r="AH4738" s="38" t="s">
        <v>4439</v>
      </c>
      <c r="AI4738" s="38" t="s">
        <v>4440</v>
      </c>
      <c r="AJ4738" s="38" t="s">
        <v>4799</v>
      </c>
      <c r="AK4738" s="38" t="s">
        <v>17312</v>
      </c>
      <c r="AL4738" s="301" t="s">
        <v>17250</v>
      </c>
      <c r="AO4738" s="29" t="s">
        <v>4442</v>
      </c>
      <c r="AR4738" s="29" t="str">
        <f t="shared" si="739"/>
        <v>0</v>
      </c>
      <c r="AS4738" s="29">
        <f t="shared" si="737"/>
        <v>0</v>
      </c>
      <c r="AW4738" s="29" t="str">
        <f t="shared" si="740"/>
        <v/>
      </c>
      <c r="AX4738" s="29" t="str">
        <f t="shared" si="732"/>
        <v/>
      </c>
      <c r="AY4738" s="29" t="str">
        <f t="shared" si="738"/>
        <v>https://media.mediathek-tanz-theater.de/iiif/2/nvt_img-519-002-005.JP2</v>
      </c>
      <c r="AZ4738" s="29" t="str">
        <f t="shared" si="733"/>
        <v>image/jp2</v>
      </c>
      <c r="BA4738" s="29" t="str">
        <f t="shared" si="734"/>
        <v>presentation/iiif</v>
      </c>
      <c r="BB4738" s="29" t="str">
        <f t="shared" si="735"/>
        <v>https://media.mediathek-tanz-theater.de/iiif/2/nvt_img-519-002-005.JP2/full/100,/0/default.jpg</v>
      </c>
      <c r="BC4738" s="29" t="str">
        <f t="shared" si="731"/>
        <v>image/jpeg</v>
      </c>
      <c r="BD4738" s="29" t="str">
        <f t="shared" si="736"/>
        <v>presentation/thumbnail</v>
      </c>
    </row>
    <row r="4739" spans="1:56" ht="51">
      <c r="A4739" s="29">
        <v>1</v>
      </c>
      <c r="B4739" s="29">
        <v>0</v>
      </c>
      <c r="C4739" s="38" t="s">
        <v>17313</v>
      </c>
      <c r="D4739" s="38" t="s">
        <v>17314</v>
      </c>
      <c r="F4739" s="38" t="s">
        <v>27098</v>
      </c>
      <c r="I4739" s="38" t="s">
        <v>4446</v>
      </c>
      <c r="J4739" s="38" t="s">
        <v>17298</v>
      </c>
      <c r="N4739" s="38" t="s">
        <v>1410</v>
      </c>
      <c r="R4739" s="38" t="s">
        <v>17283</v>
      </c>
      <c r="S4739" s="38" t="s">
        <v>17315</v>
      </c>
      <c r="T4739" s="38" t="s">
        <v>2006</v>
      </c>
      <c r="U4739" s="38" t="s">
        <v>16336</v>
      </c>
      <c r="V4739" s="38" t="s">
        <v>3689</v>
      </c>
      <c r="Y4739" s="38" t="s">
        <v>1335</v>
      </c>
      <c r="AA4739" s="38" t="s">
        <v>1170</v>
      </c>
      <c r="AE4739" s="38" t="s">
        <v>2950</v>
      </c>
      <c r="AG4739" s="38">
        <v>1</v>
      </c>
      <c r="AH4739" s="38" t="s">
        <v>4439</v>
      </c>
      <c r="AI4739" s="38" t="s">
        <v>4440</v>
      </c>
      <c r="AJ4739" s="38" t="s">
        <v>4799</v>
      </c>
      <c r="AK4739" s="38" t="s">
        <v>17316</v>
      </c>
      <c r="AL4739" s="301" t="s">
        <v>17250</v>
      </c>
      <c r="AO4739" s="29" t="s">
        <v>4442</v>
      </c>
      <c r="AR4739" s="29" t="str">
        <f t="shared" si="739"/>
        <v>0</v>
      </c>
      <c r="AS4739" s="29">
        <f t="shared" si="737"/>
        <v>0</v>
      </c>
      <c r="AW4739" s="29" t="str">
        <f t="shared" si="740"/>
        <v/>
      </c>
      <c r="AX4739" s="29" t="str">
        <f t="shared" si="732"/>
        <v/>
      </c>
      <c r="AY4739" s="29" t="str">
        <f t="shared" si="738"/>
        <v>https://media.mediathek-tanz-theater.de/iiif/2/nvt_img-519-002-006.JP2</v>
      </c>
      <c r="AZ4739" s="29" t="str">
        <f t="shared" si="733"/>
        <v>image/jp2</v>
      </c>
      <c r="BA4739" s="29" t="str">
        <f t="shared" si="734"/>
        <v>presentation/iiif</v>
      </c>
      <c r="BB4739" s="29" t="str">
        <f t="shared" si="735"/>
        <v>https://media.mediathek-tanz-theater.de/iiif/2/nvt_img-519-002-006.JP2/full/100,/0/default.jpg</v>
      </c>
      <c r="BC4739" s="29" t="str">
        <f t="shared" si="731"/>
        <v>image/jpeg</v>
      </c>
      <c r="BD4739" s="29" t="str">
        <f t="shared" si="736"/>
        <v>presentation/thumbnail</v>
      </c>
    </row>
    <row r="4740" spans="1:56" ht="25.5">
      <c r="A4740" s="29">
        <v>1</v>
      </c>
      <c r="B4740" s="29">
        <v>0</v>
      </c>
      <c r="C4740" s="38" t="s">
        <v>17317</v>
      </c>
      <c r="D4740" s="38" t="s">
        <v>17318</v>
      </c>
      <c r="F4740" s="38" t="s">
        <v>27098</v>
      </c>
      <c r="I4740" s="38" t="s">
        <v>4438</v>
      </c>
      <c r="J4740" s="38" t="s">
        <v>17279</v>
      </c>
      <c r="N4740" s="38" t="s">
        <v>1410</v>
      </c>
      <c r="R4740" s="38" t="s">
        <v>17319</v>
      </c>
      <c r="V4740" s="38" t="s">
        <v>3689</v>
      </c>
      <c r="Y4740" s="38" t="s">
        <v>1335</v>
      </c>
      <c r="AA4740" s="38" t="s">
        <v>1170</v>
      </c>
      <c r="AE4740" s="38" t="s">
        <v>2950</v>
      </c>
      <c r="AG4740" s="38">
        <v>1</v>
      </c>
      <c r="AH4740" s="38" t="s">
        <v>4439</v>
      </c>
      <c r="AI4740" s="38" t="s">
        <v>4440</v>
      </c>
      <c r="AJ4740" s="38" t="s">
        <v>17320</v>
      </c>
      <c r="AL4740" s="301" t="s">
        <v>17250</v>
      </c>
      <c r="AO4740" s="29" t="s">
        <v>4442</v>
      </c>
      <c r="AR4740" s="29" t="str">
        <f t="shared" si="739"/>
        <v>1</v>
      </c>
      <c r="AS4740" s="29">
        <f t="shared" si="737"/>
        <v>0</v>
      </c>
      <c r="AW4740" s="29" t="str">
        <f t="shared" si="740"/>
        <v/>
      </c>
      <c r="AX4740" s="29" t="str">
        <f t="shared" si="732"/>
        <v/>
      </c>
      <c r="AY4740" s="29" t="str">
        <f t="shared" si="738"/>
        <v>https://media.mediathek-tanz-theater.de/iiif/2/nvt_img-519-003.JP2</v>
      </c>
      <c r="AZ4740" s="29" t="str">
        <f t="shared" si="733"/>
        <v>image/jp2</v>
      </c>
      <c r="BA4740" s="29" t="str">
        <f t="shared" si="734"/>
        <v>presentation/iiif</v>
      </c>
      <c r="BB4740" s="29" t="str">
        <f t="shared" si="735"/>
        <v>https://media.mediathek-tanz-theater.de/iiif/2/nvt_img-519-003.JP2/full/100,/0/default.jpg</v>
      </c>
      <c r="BC4740" s="29" t="str">
        <f t="shared" ref="BC4740:BC4803" si="741">IF(NOT(BB4740=""),"image/jpeg","")</f>
        <v>image/jpeg</v>
      </c>
      <c r="BD4740" s="29" t="str">
        <f t="shared" si="736"/>
        <v>presentation/thumbnail</v>
      </c>
    </row>
    <row r="4741" spans="1:56" ht="38.25">
      <c r="A4741" s="29">
        <v>1</v>
      </c>
      <c r="B4741" s="29">
        <v>0</v>
      </c>
      <c r="C4741" s="38" t="s">
        <v>17321</v>
      </c>
      <c r="D4741" s="38" t="s">
        <v>17322</v>
      </c>
      <c r="F4741" s="38" t="s">
        <v>27098</v>
      </c>
      <c r="I4741" s="38" t="s">
        <v>4446</v>
      </c>
      <c r="J4741" s="38" t="s">
        <v>17317</v>
      </c>
      <c r="N4741" s="38" t="s">
        <v>1410</v>
      </c>
      <c r="R4741" s="38" t="s">
        <v>17319</v>
      </c>
      <c r="U4741" s="38" t="s">
        <v>15222</v>
      </c>
      <c r="V4741" s="38" t="s">
        <v>3689</v>
      </c>
      <c r="Y4741" s="38" t="s">
        <v>1335</v>
      </c>
      <c r="AA4741" s="38" t="s">
        <v>1170</v>
      </c>
      <c r="AE4741" s="38" t="s">
        <v>2950</v>
      </c>
      <c r="AG4741" s="38">
        <v>1</v>
      </c>
      <c r="AH4741" s="38" t="s">
        <v>4439</v>
      </c>
      <c r="AI4741" s="38" t="s">
        <v>4440</v>
      </c>
      <c r="AJ4741" s="38" t="s">
        <v>4799</v>
      </c>
      <c r="AK4741" s="38" t="s">
        <v>17323</v>
      </c>
      <c r="AL4741" s="301" t="s">
        <v>17250</v>
      </c>
      <c r="AO4741" s="29" t="s">
        <v>4442</v>
      </c>
      <c r="AR4741" s="29" t="str">
        <f t="shared" si="739"/>
        <v>0</v>
      </c>
      <c r="AS4741" s="29">
        <f t="shared" si="737"/>
        <v>0</v>
      </c>
      <c r="AW4741" s="29" t="str">
        <f t="shared" si="740"/>
        <v/>
      </c>
      <c r="AX4741" s="29" t="str">
        <f t="shared" ref="AX4741:AX4804" si="742">IF(NOT(AV4741=""),"archival/master","")</f>
        <v/>
      </c>
      <c r="AY4741" s="29" t="str">
        <f t="shared" si="738"/>
        <v>https://media.mediathek-tanz-theater.de/iiif/2/nvt_img-519-003-001.JP2</v>
      </c>
      <c r="AZ4741" s="29" t="str">
        <f t="shared" ref="AZ4741:AZ4804" si="743">IF(NOT(AY4741=""),"image/jp2","")</f>
        <v>image/jp2</v>
      </c>
      <c r="BA4741" s="29" t="str">
        <f t="shared" ref="BA4741:BA4804" si="744">IF(NOT(AY4741=""),"presentation/iiif","")</f>
        <v>presentation/iiif</v>
      </c>
      <c r="BB4741" s="29" t="str">
        <f t="shared" ref="BB4741:BB4804" si="745">"https://media.mediathek-tanz-theater.de/iiif/2/nvt_"&amp;C4741&amp;".JP2/full/100,/0/default.jpg"</f>
        <v>https://media.mediathek-tanz-theater.de/iiif/2/nvt_img-519-003-001.JP2/full/100,/0/default.jpg</v>
      </c>
      <c r="BC4741" s="29" t="str">
        <f t="shared" si="741"/>
        <v>image/jpeg</v>
      </c>
      <c r="BD4741" s="29" t="str">
        <f t="shared" ref="BD4741:BD4804" si="746">IF(NOT(BB4741=""),"presentation/thumbnail","")</f>
        <v>presentation/thumbnail</v>
      </c>
    </row>
    <row r="4742" spans="1:56" ht="38.25">
      <c r="A4742" s="29">
        <v>1</v>
      </c>
      <c r="B4742" s="29">
        <v>0</v>
      </c>
      <c r="C4742" s="38" t="s">
        <v>17324</v>
      </c>
      <c r="D4742" s="38" t="s">
        <v>17325</v>
      </c>
      <c r="F4742" s="38" t="s">
        <v>27098</v>
      </c>
      <c r="I4742" s="38" t="s">
        <v>4446</v>
      </c>
      <c r="J4742" s="38" t="s">
        <v>17317</v>
      </c>
      <c r="N4742" s="38" t="s">
        <v>1410</v>
      </c>
      <c r="R4742" s="38" t="s">
        <v>17319</v>
      </c>
      <c r="U4742" s="38" t="s">
        <v>16336</v>
      </c>
      <c r="V4742" s="38" t="s">
        <v>3689</v>
      </c>
      <c r="Y4742" s="38" t="s">
        <v>1335</v>
      </c>
      <c r="AA4742" s="38" t="s">
        <v>1170</v>
      </c>
      <c r="AE4742" s="38" t="s">
        <v>2950</v>
      </c>
      <c r="AG4742" s="38">
        <v>1</v>
      </c>
      <c r="AH4742" s="38" t="s">
        <v>4439</v>
      </c>
      <c r="AI4742" s="38" t="s">
        <v>4440</v>
      </c>
      <c r="AJ4742" s="38" t="s">
        <v>4799</v>
      </c>
      <c r="AK4742" s="38" t="s">
        <v>17323</v>
      </c>
      <c r="AL4742" s="301" t="s">
        <v>17250</v>
      </c>
      <c r="AO4742" s="29" t="s">
        <v>4442</v>
      </c>
      <c r="AR4742" s="29" t="str">
        <f t="shared" si="739"/>
        <v>0</v>
      </c>
      <c r="AS4742" s="29">
        <f t="shared" ref="AS4742:AS4805" si="747">AT4742</f>
        <v>0</v>
      </c>
      <c r="AW4742" s="29" t="str">
        <f t="shared" si="740"/>
        <v/>
      </c>
      <c r="AX4742" s="29" t="str">
        <f t="shared" si="742"/>
        <v/>
      </c>
      <c r="AY4742" s="29" t="str">
        <f t="shared" ref="AY4742:AY4805" si="748">"https://media.mediathek-tanz-theater.de/iiif/2/nvt_"&amp;C4742&amp;".JP2"</f>
        <v>https://media.mediathek-tanz-theater.de/iiif/2/nvt_img-519-003-002.JP2</v>
      </c>
      <c r="AZ4742" s="29" t="str">
        <f t="shared" si="743"/>
        <v>image/jp2</v>
      </c>
      <c r="BA4742" s="29" t="str">
        <f t="shared" si="744"/>
        <v>presentation/iiif</v>
      </c>
      <c r="BB4742" s="29" t="str">
        <f t="shared" si="745"/>
        <v>https://media.mediathek-tanz-theater.de/iiif/2/nvt_img-519-003-002.JP2/full/100,/0/default.jpg</v>
      </c>
      <c r="BC4742" s="29" t="str">
        <f t="shared" si="741"/>
        <v>image/jpeg</v>
      </c>
      <c r="BD4742" s="29" t="str">
        <f t="shared" si="746"/>
        <v>presentation/thumbnail</v>
      </c>
    </row>
    <row r="4743" spans="1:56" ht="38.25">
      <c r="A4743" s="29">
        <v>1</v>
      </c>
      <c r="B4743" s="29">
        <v>0</v>
      </c>
      <c r="C4743" s="38" t="s">
        <v>17326</v>
      </c>
      <c r="D4743" s="38" t="s">
        <v>17327</v>
      </c>
      <c r="F4743" s="38" t="s">
        <v>27098</v>
      </c>
      <c r="I4743" s="38" t="s">
        <v>4446</v>
      </c>
      <c r="J4743" s="38" t="s">
        <v>17317</v>
      </c>
      <c r="N4743" s="38" t="s">
        <v>1410</v>
      </c>
      <c r="R4743" s="38" t="s">
        <v>17319</v>
      </c>
      <c r="U4743" s="38" t="s">
        <v>16336</v>
      </c>
      <c r="V4743" s="38" t="s">
        <v>3689</v>
      </c>
      <c r="Y4743" s="38" t="s">
        <v>1335</v>
      </c>
      <c r="AA4743" s="38" t="s">
        <v>1170</v>
      </c>
      <c r="AE4743" s="38" t="s">
        <v>2950</v>
      </c>
      <c r="AG4743" s="38">
        <v>1</v>
      </c>
      <c r="AH4743" s="38" t="s">
        <v>4439</v>
      </c>
      <c r="AI4743" s="38" t="s">
        <v>4440</v>
      </c>
      <c r="AJ4743" s="38" t="s">
        <v>4799</v>
      </c>
      <c r="AK4743" s="38" t="s">
        <v>17323</v>
      </c>
      <c r="AL4743" s="301" t="s">
        <v>17250</v>
      </c>
      <c r="AO4743" s="29" t="s">
        <v>4442</v>
      </c>
      <c r="AR4743" s="29" t="str">
        <f t="shared" ref="AR4743:AR4806" si="749">IF(OR(I4743="Negativmappe",I4743="Negativstreifen",I4743="Diapositivfilm",I4743="Fotomappe;(POSITIVE)",AND(I4743="Kostümfotografie",NOT(AE4743="DT")),AND(I4743="Fotografie",NOT(AE4743="DT")),AND(I4743="Porträtfotografie",NOT(AE4743="DT")),AND(I4743="Fotodokumentation",NOT(AE4743="DT")),AND(I4743="Bühnenbildfotografie",NOT(AE4743="DT"))),"1","0")</f>
        <v>0</v>
      </c>
      <c r="AS4743" s="29">
        <f t="shared" si="747"/>
        <v>0</v>
      </c>
      <c r="AW4743" s="29" t="str">
        <f t="shared" ref="AW4743:AW4806" si="750">IF(NOT(AV4743=""),"image/tiff","")</f>
        <v/>
      </c>
      <c r="AX4743" s="29" t="str">
        <f t="shared" si="742"/>
        <v/>
      </c>
      <c r="AY4743" s="29" t="str">
        <f t="shared" si="748"/>
        <v>https://media.mediathek-tanz-theater.de/iiif/2/nvt_img-519-003-003.JP2</v>
      </c>
      <c r="AZ4743" s="29" t="str">
        <f t="shared" si="743"/>
        <v>image/jp2</v>
      </c>
      <c r="BA4743" s="29" t="str">
        <f t="shared" si="744"/>
        <v>presentation/iiif</v>
      </c>
      <c r="BB4743" s="29" t="str">
        <f t="shared" si="745"/>
        <v>https://media.mediathek-tanz-theater.de/iiif/2/nvt_img-519-003-003.JP2/full/100,/0/default.jpg</v>
      </c>
      <c r="BC4743" s="29" t="str">
        <f t="shared" si="741"/>
        <v>image/jpeg</v>
      </c>
      <c r="BD4743" s="29" t="str">
        <f t="shared" si="746"/>
        <v>presentation/thumbnail</v>
      </c>
    </row>
    <row r="4744" spans="1:56" ht="38.25">
      <c r="A4744" s="29">
        <v>1</v>
      </c>
      <c r="B4744" s="29">
        <v>0</v>
      </c>
      <c r="C4744" s="38" t="s">
        <v>17328</v>
      </c>
      <c r="D4744" s="38" t="s">
        <v>17329</v>
      </c>
      <c r="F4744" s="38" t="s">
        <v>27098</v>
      </c>
      <c r="I4744" s="38" t="s">
        <v>4446</v>
      </c>
      <c r="J4744" s="38" t="s">
        <v>17317</v>
      </c>
      <c r="N4744" s="38" t="s">
        <v>1410</v>
      </c>
      <c r="R4744" s="38" t="s">
        <v>17319</v>
      </c>
      <c r="U4744" s="38" t="s">
        <v>17330</v>
      </c>
      <c r="V4744" s="38" t="s">
        <v>3689</v>
      </c>
      <c r="Y4744" s="38" t="s">
        <v>1335</v>
      </c>
      <c r="AA4744" s="38" t="s">
        <v>1170</v>
      </c>
      <c r="AE4744" s="38" t="s">
        <v>2950</v>
      </c>
      <c r="AG4744" s="38">
        <v>1</v>
      </c>
      <c r="AH4744" s="38" t="s">
        <v>4439</v>
      </c>
      <c r="AI4744" s="38" t="s">
        <v>4440</v>
      </c>
      <c r="AJ4744" s="38" t="s">
        <v>4799</v>
      </c>
      <c r="AK4744" s="38" t="s">
        <v>17323</v>
      </c>
      <c r="AL4744" s="301" t="s">
        <v>17250</v>
      </c>
      <c r="AO4744" s="29" t="s">
        <v>4442</v>
      </c>
      <c r="AR4744" s="29" t="str">
        <f t="shared" si="749"/>
        <v>0</v>
      </c>
      <c r="AS4744" s="29">
        <f t="shared" si="747"/>
        <v>0</v>
      </c>
      <c r="AW4744" s="29" t="str">
        <f t="shared" si="750"/>
        <v/>
      </c>
      <c r="AX4744" s="29" t="str">
        <f t="shared" si="742"/>
        <v/>
      </c>
      <c r="AY4744" s="29" t="str">
        <f t="shared" si="748"/>
        <v>https://media.mediathek-tanz-theater.de/iiif/2/nvt_img-519-003-004.JP2</v>
      </c>
      <c r="AZ4744" s="29" t="str">
        <f t="shared" si="743"/>
        <v>image/jp2</v>
      </c>
      <c r="BA4744" s="29" t="str">
        <f t="shared" si="744"/>
        <v>presentation/iiif</v>
      </c>
      <c r="BB4744" s="29" t="str">
        <f t="shared" si="745"/>
        <v>https://media.mediathek-tanz-theater.de/iiif/2/nvt_img-519-003-004.JP2/full/100,/0/default.jpg</v>
      </c>
      <c r="BC4744" s="29" t="str">
        <f t="shared" si="741"/>
        <v>image/jpeg</v>
      </c>
      <c r="BD4744" s="29" t="str">
        <f t="shared" si="746"/>
        <v>presentation/thumbnail</v>
      </c>
    </row>
    <row r="4745" spans="1:56" ht="38.25">
      <c r="A4745" s="29">
        <v>1</v>
      </c>
      <c r="B4745" s="29">
        <v>0</v>
      </c>
      <c r="C4745" s="38" t="s">
        <v>17331</v>
      </c>
      <c r="D4745" s="38" t="s">
        <v>17332</v>
      </c>
      <c r="F4745" s="38" t="s">
        <v>27098</v>
      </c>
      <c r="I4745" s="38" t="s">
        <v>4446</v>
      </c>
      <c r="J4745" s="38" t="s">
        <v>17317</v>
      </c>
      <c r="N4745" s="38" t="s">
        <v>1410</v>
      </c>
      <c r="R4745" s="38" t="s">
        <v>17319</v>
      </c>
      <c r="U4745" s="38" t="s">
        <v>17330</v>
      </c>
      <c r="V4745" s="38" t="s">
        <v>3689</v>
      </c>
      <c r="Y4745" s="38" t="s">
        <v>1335</v>
      </c>
      <c r="AA4745" s="38" t="s">
        <v>1170</v>
      </c>
      <c r="AE4745" s="38" t="s">
        <v>2950</v>
      </c>
      <c r="AG4745" s="38">
        <v>1</v>
      </c>
      <c r="AH4745" s="38" t="s">
        <v>4439</v>
      </c>
      <c r="AI4745" s="38" t="s">
        <v>4440</v>
      </c>
      <c r="AJ4745" s="38" t="s">
        <v>4799</v>
      </c>
      <c r="AK4745" s="38" t="s">
        <v>17323</v>
      </c>
      <c r="AL4745" s="301" t="s">
        <v>17250</v>
      </c>
      <c r="AO4745" s="29" t="s">
        <v>4442</v>
      </c>
      <c r="AR4745" s="29" t="str">
        <f t="shared" si="749"/>
        <v>0</v>
      </c>
      <c r="AS4745" s="29">
        <f t="shared" si="747"/>
        <v>0</v>
      </c>
      <c r="AW4745" s="29" t="str">
        <f t="shared" si="750"/>
        <v/>
      </c>
      <c r="AX4745" s="29" t="str">
        <f t="shared" si="742"/>
        <v/>
      </c>
      <c r="AY4745" s="29" t="str">
        <f t="shared" si="748"/>
        <v>https://media.mediathek-tanz-theater.de/iiif/2/nvt_img-519-003-005.JP2</v>
      </c>
      <c r="AZ4745" s="29" t="str">
        <f t="shared" si="743"/>
        <v>image/jp2</v>
      </c>
      <c r="BA4745" s="29" t="str">
        <f t="shared" si="744"/>
        <v>presentation/iiif</v>
      </c>
      <c r="BB4745" s="29" t="str">
        <f t="shared" si="745"/>
        <v>https://media.mediathek-tanz-theater.de/iiif/2/nvt_img-519-003-005.JP2/full/100,/0/default.jpg</v>
      </c>
      <c r="BC4745" s="29" t="str">
        <f t="shared" si="741"/>
        <v>image/jpeg</v>
      </c>
      <c r="BD4745" s="29" t="str">
        <f t="shared" si="746"/>
        <v>presentation/thumbnail</v>
      </c>
    </row>
    <row r="4746" spans="1:56" ht="38.25">
      <c r="A4746" s="29">
        <v>1</v>
      </c>
      <c r="B4746" s="29">
        <v>0</v>
      </c>
      <c r="C4746" s="38" t="s">
        <v>17333</v>
      </c>
      <c r="D4746" s="38" t="s">
        <v>17334</v>
      </c>
      <c r="F4746" s="38" t="s">
        <v>27098</v>
      </c>
      <c r="I4746" s="38" t="s">
        <v>4446</v>
      </c>
      <c r="J4746" s="38" t="s">
        <v>17317</v>
      </c>
      <c r="N4746" s="38" t="s">
        <v>1410</v>
      </c>
      <c r="R4746" s="38" t="s">
        <v>17319</v>
      </c>
      <c r="U4746" s="38" t="s">
        <v>17330</v>
      </c>
      <c r="V4746" s="38" t="s">
        <v>3689</v>
      </c>
      <c r="Y4746" s="38" t="s">
        <v>1335</v>
      </c>
      <c r="AA4746" s="38" t="s">
        <v>1170</v>
      </c>
      <c r="AE4746" s="38" t="s">
        <v>2950</v>
      </c>
      <c r="AG4746" s="38">
        <v>1</v>
      </c>
      <c r="AH4746" s="38" t="s">
        <v>4439</v>
      </c>
      <c r="AI4746" s="38" t="s">
        <v>4440</v>
      </c>
      <c r="AJ4746" s="38" t="s">
        <v>4799</v>
      </c>
      <c r="AK4746" s="38" t="s">
        <v>17323</v>
      </c>
      <c r="AL4746" s="301" t="s">
        <v>17250</v>
      </c>
      <c r="AO4746" s="29" t="s">
        <v>4442</v>
      </c>
      <c r="AR4746" s="29" t="str">
        <f t="shared" si="749"/>
        <v>0</v>
      </c>
      <c r="AS4746" s="29">
        <f t="shared" si="747"/>
        <v>0</v>
      </c>
      <c r="AW4746" s="29" t="str">
        <f t="shared" si="750"/>
        <v/>
      </c>
      <c r="AX4746" s="29" t="str">
        <f t="shared" si="742"/>
        <v/>
      </c>
      <c r="AY4746" s="29" t="str">
        <f t="shared" si="748"/>
        <v>https://media.mediathek-tanz-theater.de/iiif/2/nvt_img-519-003-006.JP2</v>
      </c>
      <c r="AZ4746" s="29" t="str">
        <f t="shared" si="743"/>
        <v>image/jp2</v>
      </c>
      <c r="BA4746" s="29" t="str">
        <f t="shared" si="744"/>
        <v>presentation/iiif</v>
      </c>
      <c r="BB4746" s="29" t="str">
        <f t="shared" si="745"/>
        <v>https://media.mediathek-tanz-theater.de/iiif/2/nvt_img-519-003-006.JP2/full/100,/0/default.jpg</v>
      </c>
      <c r="BC4746" s="29" t="str">
        <f t="shared" si="741"/>
        <v>image/jpeg</v>
      </c>
      <c r="BD4746" s="29" t="str">
        <f t="shared" si="746"/>
        <v>presentation/thumbnail</v>
      </c>
    </row>
    <row r="4747" spans="1:56" ht="25.5">
      <c r="A4747" s="29">
        <v>1</v>
      </c>
      <c r="B4747" s="29">
        <v>0</v>
      </c>
      <c r="C4747" s="38" t="s">
        <v>17335</v>
      </c>
      <c r="D4747" s="38" t="s">
        <v>17336</v>
      </c>
      <c r="F4747" s="38" t="s">
        <v>27098</v>
      </c>
      <c r="I4747" s="38" t="s">
        <v>4438</v>
      </c>
      <c r="J4747" s="38" t="s">
        <v>17279</v>
      </c>
      <c r="N4747" s="38" t="s">
        <v>1410</v>
      </c>
      <c r="R4747" s="38" t="s">
        <v>17319</v>
      </c>
      <c r="V4747" s="38" t="s">
        <v>3689</v>
      </c>
      <c r="Y4747" s="38" t="s">
        <v>1335</v>
      </c>
      <c r="AA4747" s="38" t="s">
        <v>1170</v>
      </c>
      <c r="AE4747" s="38" t="s">
        <v>2950</v>
      </c>
      <c r="AG4747" s="38">
        <v>1</v>
      </c>
      <c r="AH4747" s="38" t="s">
        <v>4439</v>
      </c>
      <c r="AI4747" s="38" t="s">
        <v>4440</v>
      </c>
      <c r="AJ4747" s="38" t="s">
        <v>17320</v>
      </c>
      <c r="AL4747" s="301" t="s">
        <v>17250</v>
      </c>
      <c r="AO4747" s="29" t="s">
        <v>4442</v>
      </c>
      <c r="AR4747" s="29" t="str">
        <f t="shared" si="749"/>
        <v>1</v>
      </c>
      <c r="AS4747" s="29">
        <f t="shared" si="747"/>
        <v>0</v>
      </c>
      <c r="AW4747" s="29" t="str">
        <f t="shared" si="750"/>
        <v/>
      </c>
      <c r="AX4747" s="29" t="str">
        <f t="shared" si="742"/>
        <v/>
      </c>
      <c r="AY4747" s="29" t="str">
        <f t="shared" si="748"/>
        <v>https://media.mediathek-tanz-theater.de/iiif/2/nvt_img-519-004.JP2</v>
      </c>
      <c r="AZ4747" s="29" t="str">
        <f t="shared" si="743"/>
        <v>image/jp2</v>
      </c>
      <c r="BA4747" s="29" t="str">
        <f t="shared" si="744"/>
        <v>presentation/iiif</v>
      </c>
      <c r="BB4747" s="29" t="str">
        <f t="shared" si="745"/>
        <v>https://media.mediathek-tanz-theater.de/iiif/2/nvt_img-519-004.JP2/full/100,/0/default.jpg</v>
      </c>
      <c r="BC4747" s="29" t="str">
        <f t="shared" si="741"/>
        <v>image/jpeg</v>
      </c>
      <c r="BD4747" s="29" t="str">
        <f t="shared" si="746"/>
        <v>presentation/thumbnail</v>
      </c>
    </row>
    <row r="4748" spans="1:56" ht="38.25">
      <c r="A4748" s="29">
        <v>1</v>
      </c>
      <c r="B4748" s="29">
        <v>0</v>
      </c>
      <c r="C4748" s="38" t="s">
        <v>17337</v>
      </c>
      <c r="D4748" s="38" t="s">
        <v>17338</v>
      </c>
      <c r="F4748" s="38" t="s">
        <v>27098</v>
      </c>
      <c r="I4748" s="38" t="s">
        <v>4446</v>
      </c>
      <c r="J4748" s="38" t="s">
        <v>17335</v>
      </c>
      <c r="N4748" s="38" t="s">
        <v>1410</v>
      </c>
      <c r="R4748" s="38" t="s">
        <v>17319</v>
      </c>
      <c r="U4748" s="38" t="s">
        <v>17330</v>
      </c>
      <c r="V4748" s="38" t="s">
        <v>3689</v>
      </c>
      <c r="Y4748" s="38" t="s">
        <v>1335</v>
      </c>
      <c r="AA4748" s="38" t="s">
        <v>1170</v>
      </c>
      <c r="AE4748" s="38" t="s">
        <v>2950</v>
      </c>
      <c r="AG4748" s="38">
        <v>1</v>
      </c>
      <c r="AH4748" s="38" t="s">
        <v>4439</v>
      </c>
      <c r="AI4748" s="38" t="s">
        <v>4440</v>
      </c>
      <c r="AJ4748" s="38" t="s">
        <v>4799</v>
      </c>
      <c r="AK4748" s="38" t="s">
        <v>17323</v>
      </c>
      <c r="AL4748" s="301" t="s">
        <v>17250</v>
      </c>
      <c r="AO4748" s="29" t="s">
        <v>4442</v>
      </c>
      <c r="AR4748" s="29" t="str">
        <f t="shared" si="749"/>
        <v>0</v>
      </c>
      <c r="AS4748" s="29">
        <f t="shared" si="747"/>
        <v>0</v>
      </c>
      <c r="AW4748" s="29" t="str">
        <f t="shared" si="750"/>
        <v/>
      </c>
      <c r="AX4748" s="29" t="str">
        <f t="shared" si="742"/>
        <v/>
      </c>
      <c r="AY4748" s="29" t="str">
        <f t="shared" si="748"/>
        <v>https://media.mediathek-tanz-theater.de/iiif/2/nvt_img-519-004-001.JP2</v>
      </c>
      <c r="AZ4748" s="29" t="str">
        <f t="shared" si="743"/>
        <v>image/jp2</v>
      </c>
      <c r="BA4748" s="29" t="str">
        <f t="shared" si="744"/>
        <v>presentation/iiif</v>
      </c>
      <c r="BB4748" s="29" t="str">
        <f t="shared" si="745"/>
        <v>https://media.mediathek-tanz-theater.de/iiif/2/nvt_img-519-004-001.JP2/full/100,/0/default.jpg</v>
      </c>
      <c r="BC4748" s="29" t="str">
        <f t="shared" si="741"/>
        <v>image/jpeg</v>
      </c>
      <c r="BD4748" s="29" t="str">
        <f t="shared" si="746"/>
        <v>presentation/thumbnail</v>
      </c>
    </row>
    <row r="4749" spans="1:56" ht="38.25">
      <c r="A4749" s="29">
        <v>1</v>
      </c>
      <c r="B4749" s="29">
        <v>0</v>
      </c>
      <c r="C4749" s="38" t="s">
        <v>17339</v>
      </c>
      <c r="D4749" s="38" t="s">
        <v>17340</v>
      </c>
      <c r="F4749" s="38" t="s">
        <v>27098</v>
      </c>
      <c r="I4749" s="38" t="s">
        <v>4446</v>
      </c>
      <c r="J4749" s="38" t="s">
        <v>17335</v>
      </c>
      <c r="N4749" s="38" t="s">
        <v>1410</v>
      </c>
      <c r="R4749" s="38" t="s">
        <v>17319</v>
      </c>
      <c r="U4749" s="38" t="s">
        <v>17341</v>
      </c>
      <c r="V4749" s="38" t="s">
        <v>3689</v>
      </c>
      <c r="Y4749" s="38" t="s">
        <v>1335</v>
      </c>
      <c r="AA4749" s="38" t="s">
        <v>1170</v>
      </c>
      <c r="AE4749" s="38" t="s">
        <v>2950</v>
      </c>
      <c r="AG4749" s="38">
        <v>1</v>
      </c>
      <c r="AH4749" s="38" t="s">
        <v>4439</v>
      </c>
      <c r="AI4749" s="38" t="s">
        <v>4440</v>
      </c>
      <c r="AJ4749" s="38" t="s">
        <v>4799</v>
      </c>
      <c r="AK4749" s="38" t="s">
        <v>17323</v>
      </c>
      <c r="AL4749" s="301" t="s">
        <v>17250</v>
      </c>
      <c r="AO4749" s="29" t="s">
        <v>4442</v>
      </c>
      <c r="AR4749" s="29" t="str">
        <f t="shared" si="749"/>
        <v>0</v>
      </c>
      <c r="AS4749" s="29">
        <f t="shared" si="747"/>
        <v>0</v>
      </c>
      <c r="AW4749" s="29" t="str">
        <f t="shared" si="750"/>
        <v/>
      </c>
      <c r="AX4749" s="29" t="str">
        <f t="shared" si="742"/>
        <v/>
      </c>
      <c r="AY4749" s="29" t="str">
        <f t="shared" si="748"/>
        <v>https://media.mediathek-tanz-theater.de/iiif/2/nvt_img-519-004-002.JP2</v>
      </c>
      <c r="AZ4749" s="29" t="str">
        <f t="shared" si="743"/>
        <v>image/jp2</v>
      </c>
      <c r="BA4749" s="29" t="str">
        <f t="shared" si="744"/>
        <v>presentation/iiif</v>
      </c>
      <c r="BB4749" s="29" t="str">
        <f t="shared" si="745"/>
        <v>https://media.mediathek-tanz-theater.de/iiif/2/nvt_img-519-004-002.JP2/full/100,/0/default.jpg</v>
      </c>
      <c r="BC4749" s="29" t="str">
        <f t="shared" si="741"/>
        <v>image/jpeg</v>
      </c>
      <c r="BD4749" s="29" t="str">
        <f t="shared" si="746"/>
        <v>presentation/thumbnail</v>
      </c>
    </row>
    <row r="4750" spans="1:56" ht="38.25">
      <c r="A4750" s="29">
        <v>1</v>
      </c>
      <c r="B4750" s="29">
        <v>0</v>
      </c>
      <c r="C4750" s="38" t="s">
        <v>17342</v>
      </c>
      <c r="D4750" s="38" t="s">
        <v>17343</v>
      </c>
      <c r="F4750" s="38" t="s">
        <v>27098</v>
      </c>
      <c r="I4750" s="38" t="s">
        <v>4446</v>
      </c>
      <c r="J4750" s="38" t="s">
        <v>17335</v>
      </c>
      <c r="N4750" s="38" t="s">
        <v>1410</v>
      </c>
      <c r="R4750" s="38" t="s">
        <v>17319</v>
      </c>
      <c r="U4750" s="38" t="s">
        <v>17344</v>
      </c>
      <c r="V4750" s="38" t="s">
        <v>3689</v>
      </c>
      <c r="Y4750" s="38" t="s">
        <v>1335</v>
      </c>
      <c r="AA4750" s="38" t="s">
        <v>1170</v>
      </c>
      <c r="AE4750" s="38" t="s">
        <v>2950</v>
      </c>
      <c r="AG4750" s="38">
        <v>1</v>
      </c>
      <c r="AH4750" s="38" t="s">
        <v>4439</v>
      </c>
      <c r="AI4750" s="38" t="s">
        <v>4440</v>
      </c>
      <c r="AJ4750" s="38" t="s">
        <v>4799</v>
      </c>
      <c r="AK4750" s="38" t="s">
        <v>17323</v>
      </c>
      <c r="AL4750" s="301" t="s">
        <v>17250</v>
      </c>
      <c r="AO4750" s="29" t="s">
        <v>4442</v>
      </c>
      <c r="AR4750" s="29" t="str">
        <f t="shared" si="749"/>
        <v>0</v>
      </c>
      <c r="AS4750" s="29">
        <f t="shared" si="747"/>
        <v>0</v>
      </c>
      <c r="AW4750" s="29" t="str">
        <f t="shared" si="750"/>
        <v/>
      </c>
      <c r="AX4750" s="29" t="str">
        <f t="shared" si="742"/>
        <v/>
      </c>
      <c r="AY4750" s="29" t="str">
        <f t="shared" si="748"/>
        <v>https://media.mediathek-tanz-theater.de/iiif/2/nvt_img-519-004-003.JP2</v>
      </c>
      <c r="AZ4750" s="29" t="str">
        <f t="shared" si="743"/>
        <v>image/jp2</v>
      </c>
      <c r="BA4750" s="29" t="str">
        <f t="shared" si="744"/>
        <v>presentation/iiif</v>
      </c>
      <c r="BB4750" s="29" t="str">
        <f t="shared" si="745"/>
        <v>https://media.mediathek-tanz-theater.de/iiif/2/nvt_img-519-004-003.JP2/full/100,/0/default.jpg</v>
      </c>
      <c r="BC4750" s="29" t="str">
        <f t="shared" si="741"/>
        <v>image/jpeg</v>
      </c>
      <c r="BD4750" s="29" t="str">
        <f t="shared" si="746"/>
        <v>presentation/thumbnail</v>
      </c>
    </row>
    <row r="4751" spans="1:56" ht="38.25">
      <c r="A4751" s="29">
        <v>1</v>
      </c>
      <c r="B4751" s="29">
        <v>0</v>
      </c>
      <c r="C4751" s="38" t="s">
        <v>17345</v>
      </c>
      <c r="D4751" s="38" t="s">
        <v>17346</v>
      </c>
      <c r="F4751" s="38" t="s">
        <v>27098</v>
      </c>
      <c r="I4751" s="38" t="s">
        <v>4446</v>
      </c>
      <c r="J4751" s="38" t="s">
        <v>17335</v>
      </c>
      <c r="N4751" s="38" t="s">
        <v>1410</v>
      </c>
      <c r="R4751" s="38" t="s">
        <v>17319</v>
      </c>
      <c r="V4751" s="38" t="s">
        <v>3689</v>
      </c>
      <c r="Y4751" s="38" t="s">
        <v>1335</v>
      </c>
      <c r="AA4751" s="38" t="s">
        <v>1170</v>
      </c>
      <c r="AE4751" s="38" t="s">
        <v>2950</v>
      </c>
      <c r="AG4751" s="38">
        <v>1</v>
      </c>
      <c r="AH4751" s="38" t="s">
        <v>4439</v>
      </c>
      <c r="AI4751" s="38" t="s">
        <v>4440</v>
      </c>
      <c r="AJ4751" s="38" t="s">
        <v>4799</v>
      </c>
      <c r="AK4751" s="38" t="s">
        <v>17347</v>
      </c>
      <c r="AL4751" s="301" t="s">
        <v>17250</v>
      </c>
      <c r="AO4751" s="29" t="s">
        <v>4442</v>
      </c>
      <c r="AR4751" s="29" t="str">
        <f t="shared" si="749"/>
        <v>0</v>
      </c>
      <c r="AS4751" s="29">
        <f t="shared" si="747"/>
        <v>0</v>
      </c>
      <c r="AW4751" s="29" t="str">
        <f t="shared" si="750"/>
        <v/>
      </c>
      <c r="AX4751" s="29" t="str">
        <f t="shared" si="742"/>
        <v/>
      </c>
      <c r="AY4751" s="29" t="str">
        <f t="shared" si="748"/>
        <v>https://media.mediathek-tanz-theater.de/iiif/2/nvt_img-519-004-004.JP2</v>
      </c>
      <c r="AZ4751" s="29" t="str">
        <f t="shared" si="743"/>
        <v>image/jp2</v>
      </c>
      <c r="BA4751" s="29" t="str">
        <f t="shared" si="744"/>
        <v>presentation/iiif</v>
      </c>
      <c r="BB4751" s="29" t="str">
        <f t="shared" si="745"/>
        <v>https://media.mediathek-tanz-theater.de/iiif/2/nvt_img-519-004-004.JP2/full/100,/0/default.jpg</v>
      </c>
      <c r="BC4751" s="29" t="str">
        <f t="shared" si="741"/>
        <v>image/jpeg</v>
      </c>
      <c r="BD4751" s="29" t="str">
        <f t="shared" si="746"/>
        <v>presentation/thumbnail</v>
      </c>
    </row>
    <row r="4752" spans="1:56" ht="51">
      <c r="A4752" s="29">
        <v>1</v>
      </c>
      <c r="B4752" s="29">
        <v>0</v>
      </c>
      <c r="C4752" s="38" t="s">
        <v>17348</v>
      </c>
      <c r="D4752" s="38" t="s">
        <v>17349</v>
      </c>
      <c r="F4752" s="38" t="s">
        <v>27098</v>
      </c>
      <c r="I4752" s="38" t="s">
        <v>4446</v>
      </c>
      <c r="J4752" s="38" t="s">
        <v>17335</v>
      </c>
      <c r="N4752" s="38" t="s">
        <v>1410</v>
      </c>
      <c r="R4752" s="38" t="s">
        <v>17319</v>
      </c>
      <c r="V4752" s="38" t="s">
        <v>3689</v>
      </c>
      <c r="Y4752" s="38" t="s">
        <v>1335</v>
      </c>
      <c r="AA4752" s="38" t="s">
        <v>1170</v>
      </c>
      <c r="AE4752" s="38" t="s">
        <v>2950</v>
      </c>
      <c r="AG4752" s="38">
        <v>1</v>
      </c>
      <c r="AH4752" s="38" t="s">
        <v>4439</v>
      </c>
      <c r="AI4752" s="38" t="s">
        <v>4440</v>
      </c>
      <c r="AJ4752" s="38" t="s">
        <v>4799</v>
      </c>
      <c r="AK4752" s="38" t="s">
        <v>17350</v>
      </c>
      <c r="AL4752" s="301" t="s">
        <v>17250</v>
      </c>
      <c r="AO4752" s="29" t="s">
        <v>4442</v>
      </c>
      <c r="AR4752" s="29" t="str">
        <f t="shared" si="749"/>
        <v>0</v>
      </c>
      <c r="AS4752" s="29">
        <f t="shared" si="747"/>
        <v>0</v>
      </c>
      <c r="AW4752" s="29" t="str">
        <f t="shared" si="750"/>
        <v/>
      </c>
      <c r="AX4752" s="29" t="str">
        <f t="shared" si="742"/>
        <v/>
      </c>
      <c r="AY4752" s="29" t="str">
        <f t="shared" si="748"/>
        <v>https://media.mediathek-tanz-theater.de/iiif/2/nvt_img-519-004-005.JP2</v>
      </c>
      <c r="AZ4752" s="29" t="str">
        <f t="shared" si="743"/>
        <v>image/jp2</v>
      </c>
      <c r="BA4752" s="29" t="str">
        <f t="shared" si="744"/>
        <v>presentation/iiif</v>
      </c>
      <c r="BB4752" s="29" t="str">
        <f t="shared" si="745"/>
        <v>https://media.mediathek-tanz-theater.de/iiif/2/nvt_img-519-004-005.JP2/full/100,/0/default.jpg</v>
      </c>
      <c r="BC4752" s="29" t="str">
        <f t="shared" si="741"/>
        <v>image/jpeg</v>
      </c>
      <c r="BD4752" s="29" t="str">
        <f t="shared" si="746"/>
        <v>presentation/thumbnail</v>
      </c>
    </row>
    <row r="4753" spans="1:56" ht="38.25">
      <c r="A4753" s="29">
        <v>1</v>
      </c>
      <c r="B4753" s="29">
        <v>0</v>
      </c>
      <c r="C4753" s="38" t="s">
        <v>17351</v>
      </c>
      <c r="D4753" s="38" t="s">
        <v>17352</v>
      </c>
      <c r="F4753" s="38" t="s">
        <v>27098</v>
      </c>
      <c r="I4753" s="38" t="s">
        <v>4446</v>
      </c>
      <c r="J4753" s="38" t="s">
        <v>17335</v>
      </c>
      <c r="N4753" s="38" t="s">
        <v>1410</v>
      </c>
      <c r="R4753" s="38" t="s">
        <v>17319</v>
      </c>
      <c r="U4753" s="38" t="s">
        <v>17353</v>
      </c>
      <c r="V4753" s="38" t="s">
        <v>3689</v>
      </c>
      <c r="Y4753" s="38" t="s">
        <v>1335</v>
      </c>
      <c r="AA4753" s="38" t="s">
        <v>1170</v>
      </c>
      <c r="AE4753" s="38" t="s">
        <v>2950</v>
      </c>
      <c r="AG4753" s="38">
        <v>1</v>
      </c>
      <c r="AH4753" s="38" t="s">
        <v>4439</v>
      </c>
      <c r="AI4753" s="38" t="s">
        <v>4440</v>
      </c>
      <c r="AJ4753" s="38" t="s">
        <v>4799</v>
      </c>
      <c r="AK4753" s="38" t="s">
        <v>17323</v>
      </c>
      <c r="AL4753" s="301" t="s">
        <v>17250</v>
      </c>
      <c r="AO4753" s="29" t="s">
        <v>4442</v>
      </c>
      <c r="AR4753" s="29" t="str">
        <f t="shared" si="749"/>
        <v>0</v>
      </c>
      <c r="AS4753" s="29">
        <f t="shared" si="747"/>
        <v>0</v>
      </c>
      <c r="AW4753" s="29" t="str">
        <f t="shared" si="750"/>
        <v/>
      </c>
      <c r="AX4753" s="29" t="str">
        <f t="shared" si="742"/>
        <v/>
      </c>
      <c r="AY4753" s="29" t="str">
        <f t="shared" si="748"/>
        <v>https://media.mediathek-tanz-theater.de/iiif/2/nvt_img-519-004-006.JP2</v>
      </c>
      <c r="AZ4753" s="29" t="str">
        <f t="shared" si="743"/>
        <v>image/jp2</v>
      </c>
      <c r="BA4753" s="29" t="str">
        <f t="shared" si="744"/>
        <v>presentation/iiif</v>
      </c>
      <c r="BB4753" s="29" t="str">
        <f t="shared" si="745"/>
        <v>https://media.mediathek-tanz-theater.de/iiif/2/nvt_img-519-004-006.JP2/full/100,/0/default.jpg</v>
      </c>
      <c r="BC4753" s="29" t="str">
        <f t="shared" si="741"/>
        <v>image/jpeg</v>
      </c>
      <c r="BD4753" s="29" t="str">
        <f t="shared" si="746"/>
        <v>presentation/thumbnail</v>
      </c>
    </row>
    <row r="4754" spans="1:56" ht="25.5">
      <c r="A4754" s="29">
        <v>1</v>
      </c>
      <c r="B4754" s="29">
        <v>0</v>
      </c>
      <c r="C4754" s="38" t="s">
        <v>17354</v>
      </c>
      <c r="D4754" s="38" t="s">
        <v>17355</v>
      </c>
      <c r="F4754" s="38" t="s">
        <v>27098</v>
      </c>
      <c r="I4754" s="38" t="s">
        <v>4438</v>
      </c>
      <c r="J4754" s="38" t="s">
        <v>17279</v>
      </c>
      <c r="N4754" s="38" t="s">
        <v>1410</v>
      </c>
      <c r="R4754" s="38" t="s">
        <v>17319</v>
      </c>
      <c r="V4754" s="38" t="s">
        <v>3689</v>
      </c>
      <c r="Y4754" s="38" t="s">
        <v>1335</v>
      </c>
      <c r="AA4754" s="38" t="s">
        <v>1170</v>
      </c>
      <c r="AE4754" s="38" t="s">
        <v>2950</v>
      </c>
      <c r="AG4754" s="38">
        <v>1</v>
      </c>
      <c r="AH4754" s="38" t="s">
        <v>4439</v>
      </c>
      <c r="AI4754" s="38" t="s">
        <v>4440</v>
      </c>
      <c r="AJ4754" s="38" t="s">
        <v>9800</v>
      </c>
      <c r="AL4754" s="301" t="s">
        <v>17250</v>
      </c>
      <c r="AO4754" s="29" t="s">
        <v>4442</v>
      </c>
      <c r="AR4754" s="29" t="str">
        <f t="shared" si="749"/>
        <v>1</v>
      </c>
      <c r="AS4754" s="29">
        <f t="shared" si="747"/>
        <v>0</v>
      </c>
      <c r="AW4754" s="29" t="str">
        <f t="shared" si="750"/>
        <v/>
      </c>
      <c r="AX4754" s="29" t="str">
        <f t="shared" si="742"/>
        <v/>
      </c>
      <c r="AY4754" s="29" t="str">
        <f t="shared" si="748"/>
        <v>https://media.mediathek-tanz-theater.de/iiif/2/nvt_img-519-005.JP2</v>
      </c>
      <c r="AZ4754" s="29" t="str">
        <f t="shared" si="743"/>
        <v>image/jp2</v>
      </c>
      <c r="BA4754" s="29" t="str">
        <f t="shared" si="744"/>
        <v>presentation/iiif</v>
      </c>
      <c r="BB4754" s="29" t="str">
        <f t="shared" si="745"/>
        <v>https://media.mediathek-tanz-theater.de/iiif/2/nvt_img-519-005.JP2/full/100,/0/default.jpg</v>
      </c>
      <c r="BC4754" s="29" t="str">
        <f t="shared" si="741"/>
        <v>image/jpeg</v>
      </c>
      <c r="BD4754" s="29" t="str">
        <f t="shared" si="746"/>
        <v>presentation/thumbnail</v>
      </c>
    </row>
    <row r="4755" spans="1:56" ht="38.25">
      <c r="A4755" s="29">
        <v>1</v>
      </c>
      <c r="B4755" s="29">
        <v>0</v>
      </c>
      <c r="C4755" s="38" t="s">
        <v>17356</v>
      </c>
      <c r="D4755" s="38" t="s">
        <v>17357</v>
      </c>
      <c r="F4755" s="38" t="s">
        <v>27098</v>
      </c>
      <c r="I4755" s="38" t="s">
        <v>4446</v>
      </c>
      <c r="J4755" s="38" t="s">
        <v>17354</v>
      </c>
      <c r="N4755" s="38" t="s">
        <v>1410</v>
      </c>
      <c r="R4755" s="38" t="s">
        <v>17319</v>
      </c>
      <c r="U4755" s="38" t="s">
        <v>11541</v>
      </c>
      <c r="V4755" s="38" t="s">
        <v>3689</v>
      </c>
      <c r="Y4755" s="38" t="s">
        <v>1335</v>
      </c>
      <c r="AA4755" s="38" t="s">
        <v>1170</v>
      </c>
      <c r="AE4755" s="38" t="s">
        <v>2950</v>
      </c>
      <c r="AG4755" s="38">
        <v>1</v>
      </c>
      <c r="AH4755" s="38" t="s">
        <v>4439</v>
      </c>
      <c r="AI4755" s="38" t="s">
        <v>4440</v>
      </c>
      <c r="AJ4755" s="38" t="s">
        <v>4799</v>
      </c>
      <c r="AK4755" s="38" t="s">
        <v>17323</v>
      </c>
      <c r="AL4755" s="301" t="s">
        <v>17250</v>
      </c>
      <c r="AO4755" s="29" t="s">
        <v>4442</v>
      </c>
      <c r="AR4755" s="29" t="str">
        <f t="shared" si="749"/>
        <v>0</v>
      </c>
      <c r="AS4755" s="29">
        <f t="shared" si="747"/>
        <v>0</v>
      </c>
      <c r="AW4755" s="29" t="str">
        <f t="shared" si="750"/>
        <v/>
      </c>
      <c r="AX4755" s="29" t="str">
        <f t="shared" si="742"/>
        <v/>
      </c>
      <c r="AY4755" s="29" t="str">
        <f t="shared" si="748"/>
        <v>https://media.mediathek-tanz-theater.de/iiif/2/nvt_img-519-005-001.JP2</v>
      </c>
      <c r="AZ4755" s="29" t="str">
        <f t="shared" si="743"/>
        <v>image/jp2</v>
      </c>
      <c r="BA4755" s="29" t="str">
        <f t="shared" si="744"/>
        <v>presentation/iiif</v>
      </c>
      <c r="BB4755" s="29" t="str">
        <f t="shared" si="745"/>
        <v>https://media.mediathek-tanz-theater.de/iiif/2/nvt_img-519-005-001.JP2/full/100,/0/default.jpg</v>
      </c>
      <c r="BC4755" s="29" t="str">
        <f t="shared" si="741"/>
        <v>image/jpeg</v>
      </c>
      <c r="BD4755" s="29" t="str">
        <f t="shared" si="746"/>
        <v>presentation/thumbnail</v>
      </c>
    </row>
    <row r="4756" spans="1:56" ht="38.25">
      <c r="A4756" s="29">
        <v>1</v>
      </c>
      <c r="B4756" s="29">
        <v>0</v>
      </c>
      <c r="C4756" s="38" t="s">
        <v>17358</v>
      </c>
      <c r="D4756" s="38" t="s">
        <v>17359</v>
      </c>
      <c r="F4756" s="38" t="s">
        <v>27098</v>
      </c>
      <c r="I4756" s="38" t="s">
        <v>4446</v>
      </c>
      <c r="J4756" s="38" t="s">
        <v>17354</v>
      </c>
      <c r="N4756" s="38" t="s">
        <v>1410</v>
      </c>
      <c r="R4756" s="38" t="s">
        <v>17319</v>
      </c>
      <c r="U4756" s="38" t="s">
        <v>17360</v>
      </c>
      <c r="V4756" s="38" t="s">
        <v>3689</v>
      </c>
      <c r="Y4756" s="38" t="s">
        <v>1335</v>
      </c>
      <c r="AA4756" s="38" t="s">
        <v>1170</v>
      </c>
      <c r="AE4756" s="38" t="s">
        <v>2950</v>
      </c>
      <c r="AG4756" s="38">
        <v>1</v>
      </c>
      <c r="AH4756" s="38" t="s">
        <v>4439</v>
      </c>
      <c r="AI4756" s="38" t="s">
        <v>4440</v>
      </c>
      <c r="AJ4756" s="38" t="s">
        <v>4799</v>
      </c>
      <c r="AK4756" s="38" t="s">
        <v>17347</v>
      </c>
      <c r="AL4756" s="301" t="s">
        <v>17250</v>
      </c>
      <c r="AO4756" s="29" t="s">
        <v>4442</v>
      </c>
      <c r="AR4756" s="29" t="str">
        <f t="shared" si="749"/>
        <v>0</v>
      </c>
      <c r="AS4756" s="29">
        <f t="shared" si="747"/>
        <v>0</v>
      </c>
      <c r="AW4756" s="29" t="str">
        <f t="shared" si="750"/>
        <v/>
      </c>
      <c r="AX4756" s="29" t="str">
        <f t="shared" si="742"/>
        <v/>
      </c>
      <c r="AY4756" s="29" t="str">
        <f t="shared" si="748"/>
        <v>https://media.mediathek-tanz-theater.de/iiif/2/nvt_img-519-005-002.JP2</v>
      </c>
      <c r="AZ4756" s="29" t="str">
        <f t="shared" si="743"/>
        <v>image/jp2</v>
      </c>
      <c r="BA4756" s="29" t="str">
        <f t="shared" si="744"/>
        <v>presentation/iiif</v>
      </c>
      <c r="BB4756" s="29" t="str">
        <f t="shared" si="745"/>
        <v>https://media.mediathek-tanz-theater.de/iiif/2/nvt_img-519-005-002.JP2/full/100,/0/default.jpg</v>
      </c>
      <c r="BC4756" s="29" t="str">
        <f t="shared" si="741"/>
        <v>image/jpeg</v>
      </c>
      <c r="BD4756" s="29" t="str">
        <f t="shared" si="746"/>
        <v>presentation/thumbnail</v>
      </c>
    </row>
    <row r="4757" spans="1:56" ht="38.25">
      <c r="A4757" s="29">
        <v>1</v>
      </c>
      <c r="B4757" s="29">
        <v>0</v>
      </c>
      <c r="C4757" s="38" t="s">
        <v>17361</v>
      </c>
      <c r="D4757" s="38" t="s">
        <v>17362</v>
      </c>
      <c r="F4757" s="38" t="s">
        <v>27098</v>
      </c>
      <c r="I4757" s="38" t="s">
        <v>4446</v>
      </c>
      <c r="J4757" s="38" t="s">
        <v>17354</v>
      </c>
      <c r="N4757" s="38" t="s">
        <v>1410</v>
      </c>
      <c r="R4757" s="38" t="s">
        <v>17319</v>
      </c>
      <c r="V4757" s="38" t="s">
        <v>3689</v>
      </c>
      <c r="Y4757" s="38" t="s">
        <v>1335</v>
      </c>
      <c r="AA4757" s="38" t="s">
        <v>1170</v>
      </c>
      <c r="AE4757" s="38" t="s">
        <v>2950</v>
      </c>
      <c r="AG4757" s="38">
        <v>1</v>
      </c>
      <c r="AH4757" s="38" t="s">
        <v>4439</v>
      </c>
      <c r="AI4757" s="38" t="s">
        <v>4440</v>
      </c>
      <c r="AJ4757" s="38" t="s">
        <v>4799</v>
      </c>
      <c r="AK4757" s="38" t="s">
        <v>17323</v>
      </c>
      <c r="AL4757" s="301" t="s">
        <v>17250</v>
      </c>
      <c r="AO4757" s="29" t="s">
        <v>4442</v>
      </c>
      <c r="AR4757" s="29" t="str">
        <f t="shared" si="749"/>
        <v>0</v>
      </c>
      <c r="AS4757" s="29">
        <f t="shared" si="747"/>
        <v>0</v>
      </c>
      <c r="AW4757" s="29" t="str">
        <f t="shared" si="750"/>
        <v/>
      </c>
      <c r="AX4757" s="29" t="str">
        <f t="shared" si="742"/>
        <v/>
      </c>
      <c r="AY4757" s="29" t="str">
        <f t="shared" si="748"/>
        <v>https://media.mediathek-tanz-theater.de/iiif/2/nvt_img-519-005-003.JP2</v>
      </c>
      <c r="AZ4757" s="29" t="str">
        <f t="shared" si="743"/>
        <v>image/jp2</v>
      </c>
      <c r="BA4757" s="29" t="str">
        <f t="shared" si="744"/>
        <v>presentation/iiif</v>
      </c>
      <c r="BB4757" s="29" t="str">
        <f t="shared" si="745"/>
        <v>https://media.mediathek-tanz-theater.de/iiif/2/nvt_img-519-005-003.JP2/full/100,/0/default.jpg</v>
      </c>
      <c r="BC4757" s="29" t="str">
        <f t="shared" si="741"/>
        <v>image/jpeg</v>
      </c>
      <c r="BD4757" s="29" t="str">
        <f t="shared" si="746"/>
        <v>presentation/thumbnail</v>
      </c>
    </row>
    <row r="4758" spans="1:56" ht="38.25">
      <c r="A4758" s="29">
        <v>1</v>
      </c>
      <c r="B4758" s="29">
        <v>0</v>
      </c>
      <c r="C4758" s="38" t="s">
        <v>17363</v>
      </c>
      <c r="D4758" s="38" t="s">
        <v>17364</v>
      </c>
      <c r="F4758" s="38" t="s">
        <v>27098</v>
      </c>
      <c r="I4758" s="38" t="s">
        <v>4446</v>
      </c>
      <c r="J4758" s="38" t="s">
        <v>17354</v>
      </c>
      <c r="N4758" s="38" t="s">
        <v>1410</v>
      </c>
      <c r="R4758" s="38" t="s">
        <v>17319</v>
      </c>
      <c r="U4758" s="38" t="s">
        <v>16319</v>
      </c>
      <c r="V4758" s="38" t="s">
        <v>3689</v>
      </c>
      <c r="Y4758" s="38" t="s">
        <v>1335</v>
      </c>
      <c r="AA4758" s="38" t="s">
        <v>1170</v>
      </c>
      <c r="AE4758" s="38" t="s">
        <v>2950</v>
      </c>
      <c r="AG4758" s="38">
        <v>1</v>
      </c>
      <c r="AH4758" s="38" t="s">
        <v>4439</v>
      </c>
      <c r="AI4758" s="38" t="s">
        <v>4440</v>
      </c>
      <c r="AJ4758" s="38" t="s">
        <v>4799</v>
      </c>
      <c r="AK4758" s="38" t="s">
        <v>17323</v>
      </c>
      <c r="AL4758" s="301" t="s">
        <v>17250</v>
      </c>
      <c r="AO4758" s="29" t="s">
        <v>4442</v>
      </c>
      <c r="AR4758" s="29" t="str">
        <f t="shared" si="749"/>
        <v>0</v>
      </c>
      <c r="AS4758" s="29">
        <f t="shared" si="747"/>
        <v>0</v>
      </c>
      <c r="AW4758" s="29" t="str">
        <f t="shared" si="750"/>
        <v/>
      </c>
      <c r="AX4758" s="29" t="str">
        <f t="shared" si="742"/>
        <v/>
      </c>
      <c r="AY4758" s="29" t="str">
        <f t="shared" si="748"/>
        <v>https://media.mediathek-tanz-theater.de/iiif/2/nvt_img-519-005-004.JP2</v>
      </c>
      <c r="AZ4758" s="29" t="str">
        <f t="shared" si="743"/>
        <v>image/jp2</v>
      </c>
      <c r="BA4758" s="29" t="str">
        <f t="shared" si="744"/>
        <v>presentation/iiif</v>
      </c>
      <c r="BB4758" s="29" t="str">
        <f t="shared" si="745"/>
        <v>https://media.mediathek-tanz-theater.de/iiif/2/nvt_img-519-005-004.JP2/full/100,/0/default.jpg</v>
      </c>
      <c r="BC4758" s="29" t="str">
        <f t="shared" si="741"/>
        <v>image/jpeg</v>
      </c>
      <c r="BD4758" s="29" t="str">
        <f t="shared" si="746"/>
        <v>presentation/thumbnail</v>
      </c>
    </row>
    <row r="4759" spans="1:56" ht="38.25">
      <c r="A4759" s="29">
        <v>1</v>
      </c>
      <c r="B4759" s="29">
        <v>0</v>
      </c>
      <c r="C4759" s="38" t="s">
        <v>17365</v>
      </c>
      <c r="D4759" s="38" t="s">
        <v>17366</v>
      </c>
      <c r="F4759" s="38" t="s">
        <v>27098</v>
      </c>
      <c r="I4759" s="38" t="s">
        <v>4446</v>
      </c>
      <c r="J4759" s="38" t="s">
        <v>17354</v>
      </c>
      <c r="N4759" s="38" t="s">
        <v>1410</v>
      </c>
      <c r="R4759" s="38" t="s">
        <v>17319</v>
      </c>
      <c r="U4759" s="38" t="s">
        <v>1173</v>
      </c>
      <c r="V4759" s="38" t="s">
        <v>3689</v>
      </c>
      <c r="Y4759" s="38" t="s">
        <v>1335</v>
      </c>
      <c r="AA4759" s="38" t="s">
        <v>1170</v>
      </c>
      <c r="AE4759" s="38" t="s">
        <v>2950</v>
      </c>
      <c r="AG4759" s="38">
        <v>1</v>
      </c>
      <c r="AH4759" s="38" t="s">
        <v>4439</v>
      </c>
      <c r="AI4759" s="38" t="s">
        <v>4440</v>
      </c>
      <c r="AJ4759" s="38" t="s">
        <v>4799</v>
      </c>
      <c r="AK4759" s="38" t="s">
        <v>17323</v>
      </c>
      <c r="AL4759" s="301" t="s">
        <v>17250</v>
      </c>
      <c r="AO4759" s="29" t="s">
        <v>4442</v>
      </c>
      <c r="AR4759" s="29" t="str">
        <f t="shared" si="749"/>
        <v>0</v>
      </c>
      <c r="AS4759" s="29">
        <f t="shared" si="747"/>
        <v>0</v>
      </c>
      <c r="AW4759" s="29" t="str">
        <f t="shared" si="750"/>
        <v/>
      </c>
      <c r="AX4759" s="29" t="str">
        <f t="shared" si="742"/>
        <v/>
      </c>
      <c r="AY4759" s="29" t="str">
        <f t="shared" si="748"/>
        <v>https://media.mediathek-tanz-theater.de/iiif/2/nvt_img-519-005-005.JP2</v>
      </c>
      <c r="AZ4759" s="29" t="str">
        <f t="shared" si="743"/>
        <v>image/jp2</v>
      </c>
      <c r="BA4759" s="29" t="str">
        <f t="shared" si="744"/>
        <v>presentation/iiif</v>
      </c>
      <c r="BB4759" s="29" t="str">
        <f t="shared" si="745"/>
        <v>https://media.mediathek-tanz-theater.de/iiif/2/nvt_img-519-005-005.JP2/full/100,/0/default.jpg</v>
      </c>
      <c r="BC4759" s="29" t="str">
        <f t="shared" si="741"/>
        <v>image/jpeg</v>
      </c>
      <c r="BD4759" s="29" t="str">
        <f t="shared" si="746"/>
        <v>presentation/thumbnail</v>
      </c>
    </row>
    <row r="4760" spans="1:56" ht="25.5">
      <c r="A4760" s="29">
        <v>1</v>
      </c>
      <c r="B4760" s="29">
        <v>0</v>
      </c>
      <c r="C4760" s="38" t="s">
        <v>17367</v>
      </c>
      <c r="D4760" s="38" t="s">
        <v>17368</v>
      </c>
      <c r="F4760" s="38" t="s">
        <v>27098</v>
      </c>
      <c r="I4760" s="38" t="s">
        <v>4438</v>
      </c>
      <c r="J4760" s="38" t="s">
        <v>17279</v>
      </c>
      <c r="N4760" s="38" t="s">
        <v>1410</v>
      </c>
      <c r="R4760" s="38" t="s">
        <v>17319</v>
      </c>
      <c r="V4760" s="38" t="s">
        <v>3689</v>
      </c>
      <c r="Y4760" s="38" t="s">
        <v>1335</v>
      </c>
      <c r="AA4760" s="38" t="s">
        <v>1170</v>
      </c>
      <c r="AE4760" s="38" t="s">
        <v>2950</v>
      </c>
      <c r="AG4760" s="38">
        <v>1</v>
      </c>
      <c r="AH4760" s="38" t="s">
        <v>4439</v>
      </c>
      <c r="AI4760" s="38" t="s">
        <v>4440</v>
      </c>
      <c r="AJ4760" s="38" t="s">
        <v>17369</v>
      </c>
      <c r="AL4760" s="301" t="s">
        <v>17250</v>
      </c>
      <c r="AO4760" s="29" t="s">
        <v>4442</v>
      </c>
      <c r="AR4760" s="29" t="str">
        <f t="shared" si="749"/>
        <v>1</v>
      </c>
      <c r="AS4760" s="29">
        <f t="shared" si="747"/>
        <v>0</v>
      </c>
      <c r="AW4760" s="29" t="str">
        <f t="shared" si="750"/>
        <v/>
      </c>
      <c r="AX4760" s="29" t="str">
        <f t="shared" si="742"/>
        <v/>
      </c>
      <c r="AY4760" s="29" t="str">
        <f t="shared" si="748"/>
        <v>https://media.mediathek-tanz-theater.de/iiif/2/nvt_img-519-006.JP2</v>
      </c>
      <c r="AZ4760" s="29" t="str">
        <f t="shared" si="743"/>
        <v>image/jp2</v>
      </c>
      <c r="BA4760" s="29" t="str">
        <f t="shared" si="744"/>
        <v>presentation/iiif</v>
      </c>
      <c r="BB4760" s="29" t="str">
        <f t="shared" si="745"/>
        <v>https://media.mediathek-tanz-theater.de/iiif/2/nvt_img-519-006.JP2/full/100,/0/default.jpg</v>
      </c>
      <c r="BC4760" s="29" t="str">
        <f t="shared" si="741"/>
        <v>image/jpeg</v>
      </c>
      <c r="BD4760" s="29" t="str">
        <f t="shared" si="746"/>
        <v>presentation/thumbnail</v>
      </c>
    </row>
    <row r="4761" spans="1:56" ht="38.25">
      <c r="A4761" s="29">
        <v>1</v>
      </c>
      <c r="B4761" s="29">
        <v>0</v>
      </c>
      <c r="C4761" s="38" t="s">
        <v>17370</v>
      </c>
      <c r="D4761" s="38" t="s">
        <v>17371</v>
      </c>
      <c r="F4761" s="38" t="s">
        <v>27098</v>
      </c>
      <c r="I4761" s="38" t="s">
        <v>4446</v>
      </c>
      <c r="J4761" s="38" t="s">
        <v>17367</v>
      </c>
      <c r="N4761" s="38" t="s">
        <v>1410</v>
      </c>
      <c r="R4761" s="38" t="s">
        <v>17319</v>
      </c>
      <c r="V4761" s="38" t="s">
        <v>3689</v>
      </c>
      <c r="Y4761" s="38" t="s">
        <v>1335</v>
      </c>
      <c r="AA4761" s="38" t="s">
        <v>1170</v>
      </c>
      <c r="AE4761" s="38" t="s">
        <v>2950</v>
      </c>
      <c r="AG4761" s="38">
        <v>1</v>
      </c>
      <c r="AH4761" s="38" t="s">
        <v>4439</v>
      </c>
      <c r="AI4761" s="38" t="s">
        <v>4440</v>
      </c>
      <c r="AJ4761" s="38" t="s">
        <v>4799</v>
      </c>
      <c r="AK4761" s="38" t="s">
        <v>17323</v>
      </c>
      <c r="AL4761" s="301" t="s">
        <v>17250</v>
      </c>
      <c r="AO4761" s="29" t="s">
        <v>4442</v>
      </c>
      <c r="AR4761" s="29" t="str">
        <f t="shared" si="749"/>
        <v>0</v>
      </c>
      <c r="AS4761" s="29">
        <f t="shared" si="747"/>
        <v>0</v>
      </c>
      <c r="AW4761" s="29" t="str">
        <f t="shared" si="750"/>
        <v/>
      </c>
      <c r="AX4761" s="29" t="str">
        <f t="shared" si="742"/>
        <v/>
      </c>
      <c r="AY4761" s="29" t="str">
        <f t="shared" si="748"/>
        <v>https://media.mediathek-tanz-theater.de/iiif/2/nvt_img-519-006-001.JP2</v>
      </c>
      <c r="AZ4761" s="29" t="str">
        <f t="shared" si="743"/>
        <v>image/jp2</v>
      </c>
      <c r="BA4761" s="29" t="str">
        <f t="shared" si="744"/>
        <v>presentation/iiif</v>
      </c>
      <c r="BB4761" s="29" t="str">
        <f t="shared" si="745"/>
        <v>https://media.mediathek-tanz-theater.de/iiif/2/nvt_img-519-006-001.JP2/full/100,/0/default.jpg</v>
      </c>
      <c r="BC4761" s="29" t="str">
        <f t="shared" si="741"/>
        <v>image/jpeg</v>
      </c>
      <c r="BD4761" s="29" t="str">
        <f t="shared" si="746"/>
        <v>presentation/thumbnail</v>
      </c>
    </row>
    <row r="4762" spans="1:56" ht="51">
      <c r="A4762" s="29">
        <v>1</v>
      </c>
      <c r="B4762" s="29">
        <v>0</v>
      </c>
      <c r="C4762" s="38" t="s">
        <v>17372</v>
      </c>
      <c r="D4762" s="38" t="s">
        <v>17373</v>
      </c>
      <c r="F4762" s="38" t="s">
        <v>27098</v>
      </c>
      <c r="I4762" s="38" t="s">
        <v>4446</v>
      </c>
      <c r="J4762" s="38" t="s">
        <v>17367</v>
      </c>
      <c r="N4762" s="38" t="s">
        <v>1410</v>
      </c>
      <c r="R4762" s="38" t="s">
        <v>17319</v>
      </c>
      <c r="U4762" s="38" t="s">
        <v>4933</v>
      </c>
      <c r="V4762" s="38" t="s">
        <v>3689</v>
      </c>
      <c r="Y4762" s="38" t="s">
        <v>1335</v>
      </c>
      <c r="AA4762" s="38" t="s">
        <v>1170</v>
      </c>
      <c r="AE4762" s="38" t="s">
        <v>2950</v>
      </c>
      <c r="AG4762" s="38">
        <v>1</v>
      </c>
      <c r="AH4762" s="38" t="s">
        <v>4439</v>
      </c>
      <c r="AI4762" s="38" t="s">
        <v>4440</v>
      </c>
      <c r="AJ4762" s="38" t="s">
        <v>4799</v>
      </c>
      <c r="AK4762" s="38" t="s">
        <v>17374</v>
      </c>
      <c r="AL4762" s="301" t="s">
        <v>17250</v>
      </c>
      <c r="AO4762" s="29" t="s">
        <v>4442</v>
      </c>
      <c r="AR4762" s="29" t="str">
        <f t="shared" si="749"/>
        <v>0</v>
      </c>
      <c r="AS4762" s="29">
        <f t="shared" si="747"/>
        <v>0</v>
      </c>
      <c r="AW4762" s="29" t="str">
        <f t="shared" si="750"/>
        <v/>
      </c>
      <c r="AX4762" s="29" t="str">
        <f t="shared" si="742"/>
        <v/>
      </c>
      <c r="AY4762" s="29" t="str">
        <f t="shared" si="748"/>
        <v>https://media.mediathek-tanz-theater.de/iiif/2/nvt_img-519-006-002.JP2</v>
      </c>
      <c r="AZ4762" s="29" t="str">
        <f t="shared" si="743"/>
        <v>image/jp2</v>
      </c>
      <c r="BA4762" s="29" t="str">
        <f t="shared" si="744"/>
        <v>presentation/iiif</v>
      </c>
      <c r="BB4762" s="29" t="str">
        <f t="shared" si="745"/>
        <v>https://media.mediathek-tanz-theater.de/iiif/2/nvt_img-519-006-002.JP2/full/100,/0/default.jpg</v>
      </c>
      <c r="BC4762" s="29" t="str">
        <f t="shared" si="741"/>
        <v>image/jpeg</v>
      </c>
      <c r="BD4762" s="29" t="str">
        <f t="shared" si="746"/>
        <v>presentation/thumbnail</v>
      </c>
    </row>
    <row r="4763" spans="1:56" ht="63.75">
      <c r="A4763" s="29">
        <v>1</v>
      </c>
      <c r="B4763" s="29">
        <v>0</v>
      </c>
      <c r="C4763" s="38" t="s">
        <v>17375</v>
      </c>
      <c r="D4763" s="38" t="s">
        <v>17376</v>
      </c>
      <c r="F4763" s="38" t="s">
        <v>27098</v>
      </c>
      <c r="I4763" s="38" t="s">
        <v>4446</v>
      </c>
      <c r="J4763" s="38" t="s">
        <v>17367</v>
      </c>
      <c r="N4763" s="38" t="s">
        <v>1410</v>
      </c>
      <c r="R4763" s="38" t="s">
        <v>17319</v>
      </c>
      <c r="V4763" s="38" t="s">
        <v>3689</v>
      </c>
      <c r="Y4763" s="38" t="s">
        <v>1335</v>
      </c>
      <c r="AA4763" s="38" t="s">
        <v>1170</v>
      </c>
      <c r="AE4763" s="38" t="s">
        <v>2950</v>
      </c>
      <c r="AG4763" s="38">
        <v>1</v>
      </c>
      <c r="AH4763" s="38" t="s">
        <v>4439</v>
      </c>
      <c r="AI4763" s="38" t="s">
        <v>4440</v>
      </c>
      <c r="AJ4763" s="38" t="s">
        <v>4799</v>
      </c>
      <c r="AK4763" s="38" t="s">
        <v>17377</v>
      </c>
      <c r="AL4763" s="301" t="s">
        <v>17250</v>
      </c>
      <c r="AO4763" s="29" t="s">
        <v>4442</v>
      </c>
      <c r="AR4763" s="29" t="str">
        <f t="shared" si="749"/>
        <v>0</v>
      </c>
      <c r="AS4763" s="29">
        <f t="shared" si="747"/>
        <v>0</v>
      </c>
      <c r="AW4763" s="29" t="str">
        <f t="shared" si="750"/>
        <v/>
      </c>
      <c r="AX4763" s="29" t="str">
        <f t="shared" si="742"/>
        <v/>
      </c>
      <c r="AY4763" s="29" t="str">
        <f t="shared" si="748"/>
        <v>https://media.mediathek-tanz-theater.de/iiif/2/nvt_img-519-006-003.JP2</v>
      </c>
      <c r="AZ4763" s="29" t="str">
        <f t="shared" si="743"/>
        <v>image/jp2</v>
      </c>
      <c r="BA4763" s="29" t="str">
        <f t="shared" si="744"/>
        <v>presentation/iiif</v>
      </c>
      <c r="BB4763" s="29" t="str">
        <f t="shared" si="745"/>
        <v>https://media.mediathek-tanz-theater.de/iiif/2/nvt_img-519-006-003.JP2/full/100,/0/default.jpg</v>
      </c>
      <c r="BC4763" s="29" t="str">
        <f t="shared" si="741"/>
        <v>image/jpeg</v>
      </c>
      <c r="BD4763" s="29" t="str">
        <f t="shared" si="746"/>
        <v>presentation/thumbnail</v>
      </c>
    </row>
    <row r="4764" spans="1:56" ht="51">
      <c r="A4764" s="29">
        <v>1</v>
      </c>
      <c r="B4764" s="29">
        <v>0</v>
      </c>
      <c r="C4764" s="38" t="s">
        <v>17378</v>
      </c>
      <c r="D4764" s="38" t="s">
        <v>17379</v>
      </c>
      <c r="F4764" s="38" t="s">
        <v>27098</v>
      </c>
      <c r="I4764" s="38" t="s">
        <v>4446</v>
      </c>
      <c r="J4764" s="38" t="s">
        <v>17367</v>
      </c>
      <c r="N4764" s="38" t="s">
        <v>1410</v>
      </c>
      <c r="R4764" s="38" t="s">
        <v>17319</v>
      </c>
      <c r="V4764" s="38" t="s">
        <v>3689</v>
      </c>
      <c r="Y4764" s="38" t="s">
        <v>1335</v>
      </c>
      <c r="AA4764" s="38" t="s">
        <v>1170</v>
      </c>
      <c r="AE4764" s="38" t="s">
        <v>2950</v>
      </c>
      <c r="AG4764" s="38">
        <v>1</v>
      </c>
      <c r="AH4764" s="38" t="s">
        <v>4439</v>
      </c>
      <c r="AI4764" s="38" t="s">
        <v>4440</v>
      </c>
      <c r="AJ4764" s="38" t="s">
        <v>4799</v>
      </c>
      <c r="AK4764" s="38" t="s">
        <v>17380</v>
      </c>
      <c r="AL4764" s="301" t="s">
        <v>17250</v>
      </c>
      <c r="AO4764" s="29" t="s">
        <v>4442</v>
      </c>
      <c r="AR4764" s="29" t="str">
        <f t="shared" si="749"/>
        <v>0</v>
      </c>
      <c r="AS4764" s="29">
        <f t="shared" si="747"/>
        <v>0</v>
      </c>
      <c r="AW4764" s="29" t="str">
        <f t="shared" si="750"/>
        <v/>
      </c>
      <c r="AX4764" s="29" t="str">
        <f t="shared" si="742"/>
        <v/>
      </c>
      <c r="AY4764" s="29" t="str">
        <f t="shared" si="748"/>
        <v>https://media.mediathek-tanz-theater.de/iiif/2/nvt_img-519-006-004.JP2</v>
      </c>
      <c r="AZ4764" s="29" t="str">
        <f t="shared" si="743"/>
        <v>image/jp2</v>
      </c>
      <c r="BA4764" s="29" t="str">
        <f t="shared" si="744"/>
        <v>presentation/iiif</v>
      </c>
      <c r="BB4764" s="29" t="str">
        <f t="shared" si="745"/>
        <v>https://media.mediathek-tanz-theater.de/iiif/2/nvt_img-519-006-004.JP2/full/100,/0/default.jpg</v>
      </c>
      <c r="BC4764" s="29" t="str">
        <f t="shared" si="741"/>
        <v>image/jpeg</v>
      </c>
      <c r="BD4764" s="29" t="str">
        <f t="shared" si="746"/>
        <v>presentation/thumbnail</v>
      </c>
    </row>
    <row r="4765" spans="1:56" ht="38.25">
      <c r="A4765" s="29">
        <v>1</v>
      </c>
      <c r="B4765" s="29">
        <v>0</v>
      </c>
      <c r="C4765" s="38" t="s">
        <v>17381</v>
      </c>
      <c r="D4765" s="38" t="s">
        <v>17382</v>
      </c>
      <c r="F4765" s="38" t="s">
        <v>27098</v>
      </c>
      <c r="I4765" s="38" t="s">
        <v>4446</v>
      </c>
      <c r="J4765" s="38" t="s">
        <v>17367</v>
      </c>
      <c r="N4765" s="38" t="s">
        <v>1410</v>
      </c>
      <c r="R4765" s="38" t="s">
        <v>17319</v>
      </c>
      <c r="U4765" s="38" t="s">
        <v>1208</v>
      </c>
      <c r="V4765" s="38" t="s">
        <v>3689</v>
      </c>
      <c r="Y4765" s="38" t="s">
        <v>1335</v>
      </c>
      <c r="AA4765" s="38" t="s">
        <v>1170</v>
      </c>
      <c r="AE4765" s="38" t="s">
        <v>2950</v>
      </c>
      <c r="AG4765" s="38">
        <v>1</v>
      </c>
      <c r="AH4765" s="38" t="s">
        <v>4439</v>
      </c>
      <c r="AI4765" s="38" t="s">
        <v>4440</v>
      </c>
      <c r="AJ4765" s="38" t="s">
        <v>4799</v>
      </c>
      <c r="AK4765" s="38" t="s">
        <v>17383</v>
      </c>
      <c r="AL4765" s="301" t="s">
        <v>17250</v>
      </c>
      <c r="AO4765" s="29" t="s">
        <v>4442</v>
      </c>
      <c r="AR4765" s="29" t="str">
        <f t="shared" si="749"/>
        <v>0</v>
      </c>
      <c r="AS4765" s="29">
        <f t="shared" si="747"/>
        <v>0</v>
      </c>
      <c r="AW4765" s="29" t="str">
        <f t="shared" si="750"/>
        <v/>
      </c>
      <c r="AX4765" s="29" t="str">
        <f t="shared" si="742"/>
        <v/>
      </c>
      <c r="AY4765" s="29" t="str">
        <f t="shared" si="748"/>
        <v>https://media.mediathek-tanz-theater.de/iiif/2/nvt_img-519-006-005.JP2</v>
      </c>
      <c r="AZ4765" s="29" t="str">
        <f t="shared" si="743"/>
        <v>image/jp2</v>
      </c>
      <c r="BA4765" s="29" t="str">
        <f t="shared" si="744"/>
        <v>presentation/iiif</v>
      </c>
      <c r="BB4765" s="29" t="str">
        <f t="shared" si="745"/>
        <v>https://media.mediathek-tanz-theater.de/iiif/2/nvt_img-519-006-005.JP2/full/100,/0/default.jpg</v>
      </c>
      <c r="BC4765" s="29" t="str">
        <f t="shared" si="741"/>
        <v>image/jpeg</v>
      </c>
      <c r="BD4765" s="29" t="str">
        <f t="shared" si="746"/>
        <v>presentation/thumbnail</v>
      </c>
    </row>
    <row r="4766" spans="1:56" ht="38.25">
      <c r="A4766" s="29">
        <v>1</v>
      </c>
      <c r="B4766" s="29">
        <v>0</v>
      </c>
      <c r="C4766" s="38" t="s">
        <v>17384</v>
      </c>
      <c r="D4766" s="38" t="s">
        <v>17385</v>
      </c>
      <c r="F4766" s="38" t="s">
        <v>27098</v>
      </c>
      <c r="I4766" s="38" t="s">
        <v>4446</v>
      </c>
      <c r="J4766" s="38" t="s">
        <v>17367</v>
      </c>
      <c r="N4766" s="38" t="s">
        <v>1410</v>
      </c>
      <c r="R4766" s="38" t="s">
        <v>17319</v>
      </c>
      <c r="U4766" s="38" t="s">
        <v>4933</v>
      </c>
      <c r="V4766" s="38" t="s">
        <v>3689</v>
      </c>
      <c r="Y4766" s="38" t="s">
        <v>1335</v>
      </c>
      <c r="AA4766" s="38" t="s">
        <v>1170</v>
      </c>
      <c r="AE4766" s="38" t="s">
        <v>2950</v>
      </c>
      <c r="AG4766" s="38">
        <v>1</v>
      </c>
      <c r="AH4766" s="38" t="s">
        <v>4439</v>
      </c>
      <c r="AI4766" s="38" t="s">
        <v>4440</v>
      </c>
      <c r="AJ4766" s="38" t="s">
        <v>4799</v>
      </c>
      <c r="AK4766" s="38" t="s">
        <v>17383</v>
      </c>
      <c r="AL4766" s="301" t="s">
        <v>17250</v>
      </c>
      <c r="AO4766" s="29" t="s">
        <v>4442</v>
      </c>
      <c r="AR4766" s="29" t="str">
        <f t="shared" si="749"/>
        <v>0</v>
      </c>
      <c r="AS4766" s="29">
        <f t="shared" si="747"/>
        <v>0</v>
      </c>
      <c r="AW4766" s="29" t="str">
        <f t="shared" si="750"/>
        <v/>
      </c>
      <c r="AX4766" s="29" t="str">
        <f t="shared" si="742"/>
        <v/>
      </c>
      <c r="AY4766" s="29" t="str">
        <f t="shared" si="748"/>
        <v>https://media.mediathek-tanz-theater.de/iiif/2/nvt_img-519-006-006.JP2</v>
      </c>
      <c r="AZ4766" s="29" t="str">
        <f t="shared" si="743"/>
        <v>image/jp2</v>
      </c>
      <c r="BA4766" s="29" t="str">
        <f t="shared" si="744"/>
        <v>presentation/iiif</v>
      </c>
      <c r="BB4766" s="29" t="str">
        <f t="shared" si="745"/>
        <v>https://media.mediathek-tanz-theater.de/iiif/2/nvt_img-519-006-006.JP2/full/100,/0/default.jpg</v>
      </c>
      <c r="BC4766" s="29" t="str">
        <f t="shared" si="741"/>
        <v>image/jpeg</v>
      </c>
      <c r="BD4766" s="29" t="str">
        <f t="shared" si="746"/>
        <v>presentation/thumbnail</v>
      </c>
    </row>
    <row r="4767" spans="1:56" ht="25.5">
      <c r="A4767" s="29">
        <v>1</v>
      </c>
      <c r="B4767" s="29">
        <v>0</v>
      </c>
      <c r="C4767" s="38" t="s">
        <v>17386</v>
      </c>
      <c r="D4767" s="38" t="s">
        <v>17387</v>
      </c>
      <c r="F4767" s="38" t="s">
        <v>27098</v>
      </c>
      <c r="I4767" s="38" t="s">
        <v>4438</v>
      </c>
      <c r="J4767" s="38" t="s">
        <v>17279</v>
      </c>
      <c r="N4767" s="38" t="s">
        <v>1410</v>
      </c>
      <c r="R4767" s="38" t="s">
        <v>17319</v>
      </c>
      <c r="V4767" s="38" t="s">
        <v>3689</v>
      </c>
      <c r="Y4767" s="38" t="s">
        <v>1335</v>
      </c>
      <c r="AA4767" s="38" t="s">
        <v>1170</v>
      </c>
      <c r="AE4767" s="38" t="s">
        <v>2950</v>
      </c>
      <c r="AG4767" s="38">
        <v>1</v>
      </c>
      <c r="AH4767" s="38" t="s">
        <v>4439</v>
      </c>
      <c r="AI4767" s="38" t="s">
        <v>4440</v>
      </c>
      <c r="AJ4767" s="38" t="s">
        <v>9656</v>
      </c>
      <c r="AL4767" s="301" t="s">
        <v>17250</v>
      </c>
      <c r="AO4767" s="29" t="s">
        <v>4442</v>
      </c>
      <c r="AR4767" s="29" t="str">
        <f t="shared" si="749"/>
        <v>1</v>
      </c>
      <c r="AS4767" s="29">
        <f t="shared" si="747"/>
        <v>0</v>
      </c>
      <c r="AW4767" s="29" t="str">
        <f t="shared" si="750"/>
        <v/>
      </c>
      <c r="AX4767" s="29" t="str">
        <f t="shared" si="742"/>
        <v/>
      </c>
      <c r="AY4767" s="29" t="str">
        <f t="shared" si="748"/>
        <v>https://media.mediathek-tanz-theater.de/iiif/2/nvt_img-519-007.JP2</v>
      </c>
      <c r="AZ4767" s="29" t="str">
        <f t="shared" si="743"/>
        <v>image/jp2</v>
      </c>
      <c r="BA4767" s="29" t="str">
        <f t="shared" si="744"/>
        <v>presentation/iiif</v>
      </c>
      <c r="BB4767" s="29" t="str">
        <f t="shared" si="745"/>
        <v>https://media.mediathek-tanz-theater.de/iiif/2/nvt_img-519-007.JP2/full/100,/0/default.jpg</v>
      </c>
      <c r="BC4767" s="29" t="str">
        <f t="shared" si="741"/>
        <v>image/jpeg</v>
      </c>
      <c r="BD4767" s="29" t="str">
        <f t="shared" si="746"/>
        <v>presentation/thumbnail</v>
      </c>
    </row>
    <row r="4768" spans="1:56" ht="25.5">
      <c r="A4768" s="29">
        <v>1</v>
      </c>
      <c r="B4768" s="29">
        <v>0</v>
      </c>
      <c r="C4768" s="38" t="s">
        <v>17388</v>
      </c>
      <c r="D4768" s="38" t="s">
        <v>17389</v>
      </c>
      <c r="F4768" s="38" t="s">
        <v>27098</v>
      </c>
      <c r="I4768" s="38" t="s">
        <v>4446</v>
      </c>
      <c r="J4768" s="38" t="s">
        <v>17386</v>
      </c>
      <c r="N4768" s="38" t="s">
        <v>1410</v>
      </c>
      <c r="R4768" s="38" t="s">
        <v>17390</v>
      </c>
      <c r="V4768" s="38" t="s">
        <v>3689</v>
      </c>
      <c r="Y4768" s="38" t="s">
        <v>1335</v>
      </c>
      <c r="AA4768" s="38" t="s">
        <v>1170</v>
      </c>
      <c r="AE4768" s="38" t="s">
        <v>2950</v>
      </c>
      <c r="AG4768" s="38">
        <v>1</v>
      </c>
      <c r="AH4768" s="38" t="s">
        <v>4439</v>
      </c>
      <c r="AI4768" s="38" t="s">
        <v>4440</v>
      </c>
      <c r="AJ4768" s="38" t="s">
        <v>4799</v>
      </c>
      <c r="AK4768" s="38" t="s">
        <v>17391</v>
      </c>
      <c r="AL4768" s="301" t="s">
        <v>17250</v>
      </c>
      <c r="AO4768" s="29" t="s">
        <v>4442</v>
      </c>
      <c r="AR4768" s="29" t="str">
        <f t="shared" si="749"/>
        <v>0</v>
      </c>
      <c r="AS4768" s="29">
        <f t="shared" si="747"/>
        <v>0</v>
      </c>
      <c r="AW4768" s="29" t="str">
        <f t="shared" si="750"/>
        <v/>
      </c>
      <c r="AX4768" s="29" t="str">
        <f t="shared" si="742"/>
        <v/>
      </c>
      <c r="AY4768" s="29" t="str">
        <f t="shared" si="748"/>
        <v>https://media.mediathek-tanz-theater.de/iiif/2/nvt_img-519-007-001.JP2</v>
      </c>
      <c r="AZ4768" s="29" t="str">
        <f t="shared" si="743"/>
        <v>image/jp2</v>
      </c>
      <c r="BA4768" s="29" t="str">
        <f t="shared" si="744"/>
        <v>presentation/iiif</v>
      </c>
      <c r="BB4768" s="29" t="str">
        <f t="shared" si="745"/>
        <v>https://media.mediathek-tanz-theater.de/iiif/2/nvt_img-519-007-001.JP2/full/100,/0/default.jpg</v>
      </c>
      <c r="BC4768" s="29" t="str">
        <f t="shared" si="741"/>
        <v>image/jpeg</v>
      </c>
      <c r="BD4768" s="29" t="str">
        <f t="shared" si="746"/>
        <v>presentation/thumbnail</v>
      </c>
    </row>
    <row r="4769" spans="1:56" ht="25.5">
      <c r="A4769" s="29">
        <v>1</v>
      </c>
      <c r="B4769" s="29">
        <v>0</v>
      </c>
      <c r="C4769" s="38" t="s">
        <v>17392</v>
      </c>
      <c r="D4769" s="38" t="s">
        <v>17393</v>
      </c>
      <c r="F4769" s="38" t="s">
        <v>27098</v>
      </c>
      <c r="I4769" s="38" t="s">
        <v>4446</v>
      </c>
      <c r="J4769" s="38" t="s">
        <v>17386</v>
      </c>
      <c r="N4769" s="38" t="s">
        <v>1410</v>
      </c>
      <c r="R4769" s="38" t="s">
        <v>17390</v>
      </c>
      <c r="V4769" s="38" t="s">
        <v>3689</v>
      </c>
      <c r="Y4769" s="38" t="s">
        <v>1335</v>
      </c>
      <c r="AA4769" s="38" t="s">
        <v>1170</v>
      </c>
      <c r="AE4769" s="38" t="s">
        <v>2950</v>
      </c>
      <c r="AG4769" s="38">
        <v>1</v>
      </c>
      <c r="AH4769" s="38" t="s">
        <v>4439</v>
      </c>
      <c r="AI4769" s="38" t="s">
        <v>4440</v>
      </c>
      <c r="AJ4769" s="38" t="s">
        <v>4799</v>
      </c>
      <c r="AK4769" s="38" t="s">
        <v>17391</v>
      </c>
      <c r="AL4769" s="301" t="s">
        <v>17250</v>
      </c>
      <c r="AO4769" s="29" t="s">
        <v>4442</v>
      </c>
      <c r="AR4769" s="29" t="str">
        <f t="shared" si="749"/>
        <v>0</v>
      </c>
      <c r="AS4769" s="29">
        <f t="shared" si="747"/>
        <v>0</v>
      </c>
      <c r="AW4769" s="29" t="str">
        <f t="shared" si="750"/>
        <v/>
      </c>
      <c r="AX4769" s="29" t="str">
        <f t="shared" si="742"/>
        <v/>
      </c>
      <c r="AY4769" s="29" t="str">
        <f t="shared" si="748"/>
        <v>https://media.mediathek-tanz-theater.de/iiif/2/nvt_img-519-007-002.JP2</v>
      </c>
      <c r="AZ4769" s="29" t="str">
        <f t="shared" si="743"/>
        <v>image/jp2</v>
      </c>
      <c r="BA4769" s="29" t="str">
        <f t="shared" si="744"/>
        <v>presentation/iiif</v>
      </c>
      <c r="BB4769" s="29" t="str">
        <f t="shared" si="745"/>
        <v>https://media.mediathek-tanz-theater.de/iiif/2/nvt_img-519-007-002.JP2/full/100,/0/default.jpg</v>
      </c>
      <c r="BC4769" s="29" t="str">
        <f t="shared" si="741"/>
        <v>image/jpeg</v>
      </c>
      <c r="BD4769" s="29" t="str">
        <f t="shared" si="746"/>
        <v>presentation/thumbnail</v>
      </c>
    </row>
    <row r="4770" spans="1:56" ht="25.5">
      <c r="A4770" s="29">
        <v>1</v>
      </c>
      <c r="B4770" s="29">
        <v>0</v>
      </c>
      <c r="C4770" s="38" t="s">
        <v>17394</v>
      </c>
      <c r="D4770" s="38" t="s">
        <v>17395</v>
      </c>
      <c r="F4770" s="38" t="s">
        <v>27098</v>
      </c>
      <c r="I4770" s="38" t="s">
        <v>4446</v>
      </c>
      <c r="J4770" s="38" t="s">
        <v>17386</v>
      </c>
      <c r="N4770" s="38" t="s">
        <v>1410</v>
      </c>
      <c r="R4770" s="38" t="s">
        <v>17390</v>
      </c>
      <c r="V4770" s="38" t="s">
        <v>3689</v>
      </c>
      <c r="Y4770" s="38" t="s">
        <v>1335</v>
      </c>
      <c r="AA4770" s="38" t="s">
        <v>1170</v>
      </c>
      <c r="AE4770" s="38" t="s">
        <v>2950</v>
      </c>
      <c r="AG4770" s="38">
        <v>1</v>
      </c>
      <c r="AH4770" s="38" t="s">
        <v>4439</v>
      </c>
      <c r="AI4770" s="38" t="s">
        <v>4440</v>
      </c>
      <c r="AJ4770" s="38" t="s">
        <v>4799</v>
      </c>
      <c r="AK4770" s="38" t="s">
        <v>17391</v>
      </c>
      <c r="AL4770" s="301" t="s">
        <v>17250</v>
      </c>
      <c r="AO4770" s="29" t="s">
        <v>4442</v>
      </c>
      <c r="AR4770" s="29" t="str">
        <f t="shared" si="749"/>
        <v>0</v>
      </c>
      <c r="AS4770" s="29">
        <f t="shared" si="747"/>
        <v>0</v>
      </c>
      <c r="AW4770" s="29" t="str">
        <f t="shared" si="750"/>
        <v/>
      </c>
      <c r="AX4770" s="29" t="str">
        <f t="shared" si="742"/>
        <v/>
      </c>
      <c r="AY4770" s="29" t="str">
        <f t="shared" si="748"/>
        <v>https://media.mediathek-tanz-theater.de/iiif/2/nvt_img-519-007-003.JP2</v>
      </c>
      <c r="AZ4770" s="29" t="str">
        <f t="shared" si="743"/>
        <v>image/jp2</v>
      </c>
      <c r="BA4770" s="29" t="str">
        <f t="shared" si="744"/>
        <v>presentation/iiif</v>
      </c>
      <c r="BB4770" s="29" t="str">
        <f t="shared" si="745"/>
        <v>https://media.mediathek-tanz-theater.de/iiif/2/nvt_img-519-007-003.JP2/full/100,/0/default.jpg</v>
      </c>
      <c r="BC4770" s="29" t="str">
        <f t="shared" si="741"/>
        <v>image/jpeg</v>
      </c>
      <c r="BD4770" s="29" t="str">
        <f t="shared" si="746"/>
        <v>presentation/thumbnail</v>
      </c>
    </row>
    <row r="4771" spans="1:56" ht="25.5">
      <c r="A4771" s="29">
        <v>1</v>
      </c>
      <c r="B4771" s="29">
        <v>0</v>
      </c>
      <c r="C4771" s="38" t="s">
        <v>17396</v>
      </c>
      <c r="D4771" s="38" t="s">
        <v>17397</v>
      </c>
      <c r="F4771" s="38" t="s">
        <v>27098</v>
      </c>
      <c r="I4771" s="38" t="s">
        <v>4446</v>
      </c>
      <c r="J4771" s="38" t="s">
        <v>17386</v>
      </c>
      <c r="N4771" s="38" t="s">
        <v>1410</v>
      </c>
      <c r="R4771" s="38" t="s">
        <v>17390</v>
      </c>
      <c r="V4771" s="38" t="s">
        <v>3689</v>
      </c>
      <c r="Y4771" s="38" t="s">
        <v>1335</v>
      </c>
      <c r="AA4771" s="38" t="s">
        <v>1170</v>
      </c>
      <c r="AE4771" s="38" t="s">
        <v>2950</v>
      </c>
      <c r="AG4771" s="38">
        <v>1</v>
      </c>
      <c r="AH4771" s="38" t="s">
        <v>4439</v>
      </c>
      <c r="AI4771" s="38" t="s">
        <v>4440</v>
      </c>
      <c r="AJ4771" s="38" t="s">
        <v>4799</v>
      </c>
      <c r="AK4771" s="38" t="s">
        <v>17398</v>
      </c>
      <c r="AL4771" s="301" t="s">
        <v>17250</v>
      </c>
      <c r="AO4771" s="29" t="s">
        <v>4442</v>
      </c>
      <c r="AR4771" s="29" t="str">
        <f t="shared" si="749"/>
        <v>0</v>
      </c>
      <c r="AS4771" s="29">
        <f t="shared" si="747"/>
        <v>0</v>
      </c>
      <c r="AW4771" s="29" t="str">
        <f t="shared" si="750"/>
        <v/>
      </c>
      <c r="AX4771" s="29" t="str">
        <f t="shared" si="742"/>
        <v/>
      </c>
      <c r="AY4771" s="29" t="str">
        <f t="shared" si="748"/>
        <v>https://media.mediathek-tanz-theater.de/iiif/2/nvt_img-519-007-004.JP2</v>
      </c>
      <c r="AZ4771" s="29" t="str">
        <f t="shared" si="743"/>
        <v>image/jp2</v>
      </c>
      <c r="BA4771" s="29" t="str">
        <f t="shared" si="744"/>
        <v>presentation/iiif</v>
      </c>
      <c r="BB4771" s="29" t="str">
        <f t="shared" si="745"/>
        <v>https://media.mediathek-tanz-theater.de/iiif/2/nvt_img-519-007-004.JP2/full/100,/0/default.jpg</v>
      </c>
      <c r="BC4771" s="29" t="str">
        <f t="shared" si="741"/>
        <v>image/jpeg</v>
      </c>
      <c r="BD4771" s="29" t="str">
        <f t="shared" si="746"/>
        <v>presentation/thumbnail</v>
      </c>
    </row>
    <row r="4772" spans="1:56" ht="25.5">
      <c r="A4772" s="29">
        <v>1</v>
      </c>
      <c r="B4772" s="29">
        <v>0</v>
      </c>
      <c r="C4772" s="38" t="s">
        <v>17399</v>
      </c>
      <c r="D4772" s="38" t="s">
        <v>17400</v>
      </c>
      <c r="F4772" s="38" t="s">
        <v>27098</v>
      </c>
      <c r="I4772" s="38" t="s">
        <v>4446</v>
      </c>
      <c r="J4772" s="38" t="s">
        <v>17386</v>
      </c>
      <c r="N4772" s="38" t="s">
        <v>1410</v>
      </c>
      <c r="R4772" s="38" t="s">
        <v>17390</v>
      </c>
      <c r="V4772" s="38" t="s">
        <v>3689</v>
      </c>
      <c r="Y4772" s="38" t="s">
        <v>1335</v>
      </c>
      <c r="AA4772" s="38" t="s">
        <v>1170</v>
      </c>
      <c r="AE4772" s="38" t="s">
        <v>2950</v>
      </c>
      <c r="AG4772" s="38">
        <v>1</v>
      </c>
      <c r="AH4772" s="38" t="s">
        <v>4439</v>
      </c>
      <c r="AI4772" s="38" t="s">
        <v>4440</v>
      </c>
      <c r="AJ4772" s="38" t="s">
        <v>4799</v>
      </c>
      <c r="AK4772" s="38" t="s">
        <v>17391</v>
      </c>
      <c r="AL4772" s="301" t="s">
        <v>17250</v>
      </c>
      <c r="AO4772" s="29" t="s">
        <v>4442</v>
      </c>
      <c r="AR4772" s="29" t="str">
        <f t="shared" si="749"/>
        <v>0</v>
      </c>
      <c r="AS4772" s="29">
        <f t="shared" si="747"/>
        <v>0</v>
      </c>
      <c r="AW4772" s="29" t="str">
        <f t="shared" si="750"/>
        <v/>
      </c>
      <c r="AX4772" s="29" t="str">
        <f t="shared" si="742"/>
        <v/>
      </c>
      <c r="AY4772" s="29" t="str">
        <f t="shared" si="748"/>
        <v>https://media.mediathek-tanz-theater.de/iiif/2/nvt_img-519-007-005.JP2</v>
      </c>
      <c r="AZ4772" s="29" t="str">
        <f t="shared" si="743"/>
        <v>image/jp2</v>
      </c>
      <c r="BA4772" s="29" t="str">
        <f t="shared" si="744"/>
        <v>presentation/iiif</v>
      </c>
      <c r="BB4772" s="29" t="str">
        <f t="shared" si="745"/>
        <v>https://media.mediathek-tanz-theater.de/iiif/2/nvt_img-519-007-005.JP2/full/100,/0/default.jpg</v>
      </c>
      <c r="BC4772" s="29" t="str">
        <f t="shared" si="741"/>
        <v>image/jpeg</v>
      </c>
      <c r="BD4772" s="29" t="str">
        <f t="shared" si="746"/>
        <v>presentation/thumbnail</v>
      </c>
    </row>
    <row r="4773" spans="1:56" ht="25.5">
      <c r="A4773" s="29">
        <v>1</v>
      </c>
      <c r="B4773" s="29">
        <v>0</v>
      </c>
      <c r="C4773" s="38" t="s">
        <v>17401</v>
      </c>
      <c r="D4773" s="38" t="s">
        <v>17402</v>
      </c>
      <c r="F4773" s="38" t="s">
        <v>27098</v>
      </c>
      <c r="I4773" s="38" t="s">
        <v>4446</v>
      </c>
      <c r="J4773" s="38" t="s">
        <v>17386</v>
      </c>
      <c r="N4773" s="38" t="s">
        <v>1410</v>
      </c>
      <c r="R4773" s="38" t="s">
        <v>17390</v>
      </c>
      <c r="V4773" s="38" t="s">
        <v>3689</v>
      </c>
      <c r="Y4773" s="38" t="s">
        <v>1335</v>
      </c>
      <c r="AA4773" s="38" t="s">
        <v>1170</v>
      </c>
      <c r="AE4773" s="38" t="s">
        <v>2950</v>
      </c>
      <c r="AG4773" s="38">
        <v>1</v>
      </c>
      <c r="AH4773" s="38" t="s">
        <v>4439</v>
      </c>
      <c r="AI4773" s="38" t="s">
        <v>4440</v>
      </c>
      <c r="AJ4773" s="38" t="s">
        <v>4799</v>
      </c>
      <c r="AK4773" s="38" t="s">
        <v>17391</v>
      </c>
      <c r="AL4773" s="301" t="s">
        <v>17250</v>
      </c>
      <c r="AO4773" s="29" t="s">
        <v>4442</v>
      </c>
      <c r="AR4773" s="29" t="str">
        <f t="shared" si="749"/>
        <v>0</v>
      </c>
      <c r="AS4773" s="29">
        <f t="shared" si="747"/>
        <v>0</v>
      </c>
      <c r="AW4773" s="29" t="str">
        <f t="shared" si="750"/>
        <v/>
      </c>
      <c r="AX4773" s="29" t="str">
        <f t="shared" si="742"/>
        <v/>
      </c>
      <c r="AY4773" s="29" t="str">
        <f t="shared" si="748"/>
        <v>https://media.mediathek-tanz-theater.de/iiif/2/nvt_img-519-007-006.JP2</v>
      </c>
      <c r="AZ4773" s="29" t="str">
        <f t="shared" si="743"/>
        <v>image/jp2</v>
      </c>
      <c r="BA4773" s="29" t="str">
        <f t="shared" si="744"/>
        <v>presentation/iiif</v>
      </c>
      <c r="BB4773" s="29" t="str">
        <f t="shared" si="745"/>
        <v>https://media.mediathek-tanz-theater.de/iiif/2/nvt_img-519-007-006.JP2/full/100,/0/default.jpg</v>
      </c>
      <c r="BC4773" s="29" t="str">
        <f t="shared" si="741"/>
        <v>image/jpeg</v>
      </c>
      <c r="BD4773" s="29" t="str">
        <f t="shared" si="746"/>
        <v>presentation/thumbnail</v>
      </c>
    </row>
    <row r="4774" spans="1:56" ht="25.5">
      <c r="A4774" s="29">
        <v>1</v>
      </c>
      <c r="B4774" s="29">
        <v>0</v>
      </c>
      <c r="C4774" s="38" t="s">
        <v>17403</v>
      </c>
      <c r="D4774" s="38" t="s">
        <v>17404</v>
      </c>
      <c r="F4774" s="38" t="s">
        <v>27098</v>
      </c>
      <c r="I4774" s="38" t="s">
        <v>4438</v>
      </c>
      <c r="J4774" s="38" t="s">
        <v>17279</v>
      </c>
      <c r="N4774" s="38" t="s">
        <v>1410</v>
      </c>
      <c r="R4774" s="38" t="s">
        <v>17390</v>
      </c>
      <c r="V4774" s="38" t="s">
        <v>3689</v>
      </c>
      <c r="Y4774" s="38" t="s">
        <v>1335</v>
      </c>
      <c r="AA4774" s="38" t="s">
        <v>1170</v>
      </c>
      <c r="AE4774" s="38" t="s">
        <v>2950</v>
      </c>
      <c r="AG4774" s="38">
        <v>1</v>
      </c>
      <c r="AH4774" s="38" t="s">
        <v>4439</v>
      </c>
      <c r="AI4774" s="38" t="s">
        <v>4440</v>
      </c>
      <c r="AJ4774" s="38" t="s">
        <v>17405</v>
      </c>
      <c r="AL4774" s="301" t="s">
        <v>17250</v>
      </c>
      <c r="AO4774" s="29" t="s">
        <v>4442</v>
      </c>
      <c r="AR4774" s="29" t="str">
        <f t="shared" si="749"/>
        <v>1</v>
      </c>
      <c r="AS4774" s="29">
        <f t="shared" si="747"/>
        <v>0</v>
      </c>
      <c r="AW4774" s="29" t="str">
        <f t="shared" si="750"/>
        <v/>
      </c>
      <c r="AX4774" s="29" t="str">
        <f t="shared" si="742"/>
        <v/>
      </c>
      <c r="AY4774" s="29" t="str">
        <f t="shared" si="748"/>
        <v>https://media.mediathek-tanz-theater.de/iiif/2/nvt_img-519-008.JP2</v>
      </c>
      <c r="AZ4774" s="29" t="str">
        <f t="shared" si="743"/>
        <v>image/jp2</v>
      </c>
      <c r="BA4774" s="29" t="str">
        <f t="shared" si="744"/>
        <v>presentation/iiif</v>
      </c>
      <c r="BB4774" s="29" t="str">
        <f t="shared" si="745"/>
        <v>https://media.mediathek-tanz-theater.de/iiif/2/nvt_img-519-008.JP2/full/100,/0/default.jpg</v>
      </c>
      <c r="BC4774" s="29" t="str">
        <f t="shared" si="741"/>
        <v>image/jpeg</v>
      </c>
      <c r="BD4774" s="29" t="str">
        <f t="shared" si="746"/>
        <v>presentation/thumbnail</v>
      </c>
    </row>
    <row r="4775" spans="1:56" ht="25.5">
      <c r="A4775" s="29">
        <v>1</v>
      </c>
      <c r="B4775" s="29">
        <v>0</v>
      </c>
      <c r="C4775" s="38" t="s">
        <v>17406</v>
      </c>
      <c r="D4775" s="38" t="s">
        <v>17407</v>
      </c>
      <c r="F4775" s="38" t="s">
        <v>27098</v>
      </c>
      <c r="I4775" s="38" t="s">
        <v>4446</v>
      </c>
      <c r="J4775" s="38" t="s">
        <v>17403</v>
      </c>
      <c r="N4775" s="38" t="s">
        <v>1410</v>
      </c>
      <c r="R4775" s="38" t="s">
        <v>17390</v>
      </c>
      <c r="V4775" s="38" t="s">
        <v>3689</v>
      </c>
      <c r="Y4775" s="38" t="s">
        <v>1335</v>
      </c>
      <c r="AA4775" s="38" t="s">
        <v>1170</v>
      </c>
      <c r="AE4775" s="38" t="s">
        <v>2950</v>
      </c>
      <c r="AG4775" s="38">
        <v>1</v>
      </c>
      <c r="AH4775" s="38" t="s">
        <v>4439</v>
      </c>
      <c r="AI4775" s="38" t="s">
        <v>4440</v>
      </c>
      <c r="AJ4775" s="38" t="s">
        <v>4799</v>
      </c>
      <c r="AK4775" s="38" t="s">
        <v>17391</v>
      </c>
      <c r="AL4775" s="301" t="s">
        <v>17250</v>
      </c>
      <c r="AO4775" s="29" t="s">
        <v>4442</v>
      </c>
      <c r="AR4775" s="29" t="str">
        <f t="shared" si="749"/>
        <v>0</v>
      </c>
      <c r="AS4775" s="29">
        <f t="shared" si="747"/>
        <v>0</v>
      </c>
      <c r="AW4775" s="29" t="str">
        <f t="shared" si="750"/>
        <v/>
      </c>
      <c r="AX4775" s="29" t="str">
        <f t="shared" si="742"/>
        <v/>
      </c>
      <c r="AY4775" s="29" t="str">
        <f t="shared" si="748"/>
        <v>https://media.mediathek-tanz-theater.de/iiif/2/nvt_img-519-008-001.JP2</v>
      </c>
      <c r="AZ4775" s="29" t="str">
        <f t="shared" si="743"/>
        <v>image/jp2</v>
      </c>
      <c r="BA4775" s="29" t="str">
        <f t="shared" si="744"/>
        <v>presentation/iiif</v>
      </c>
      <c r="BB4775" s="29" t="str">
        <f t="shared" si="745"/>
        <v>https://media.mediathek-tanz-theater.de/iiif/2/nvt_img-519-008-001.JP2/full/100,/0/default.jpg</v>
      </c>
      <c r="BC4775" s="29" t="str">
        <f t="shared" si="741"/>
        <v>image/jpeg</v>
      </c>
      <c r="BD4775" s="29" t="str">
        <f t="shared" si="746"/>
        <v>presentation/thumbnail</v>
      </c>
    </row>
    <row r="4776" spans="1:56" ht="25.5">
      <c r="A4776" s="29">
        <v>1</v>
      </c>
      <c r="B4776" s="29">
        <v>0</v>
      </c>
      <c r="C4776" s="38" t="s">
        <v>17408</v>
      </c>
      <c r="D4776" s="38" t="s">
        <v>17409</v>
      </c>
      <c r="F4776" s="38" t="s">
        <v>27098</v>
      </c>
      <c r="I4776" s="38" t="s">
        <v>4446</v>
      </c>
      <c r="J4776" s="38" t="s">
        <v>17403</v>
      </c>
      <c r="N4776" s="38" t="s">
        <v>1410</v>
      </c>
      <c r="R4776" s="38" t="s">
        <v>17390</v>
      </c>
      <c r="V4776" s="38" t="s">
        <v>3689</v>
      </c>
      <c r="Y4776" s="38" t="s">
        <v>1335</v>
      </c>
      <c r="AA4776" s="38" t="s">
        <v>1170</v>
      </c>
      <c r="AE4776" s="38" t="s">
        <v>2950</v>
      </c>
      <c r="AG4776" s="38">
        <v>1</v>
      </c>
      <c r="AH4776" s="38" t="s">
        <v>4439</v>
      </c>
      <c r="AI4776" s="38" t="s">
        <v>4440</v>
      </c>
      <c r="AJ4776" s="38" t="s">
        <v>4799</v>
      </c>
      <c r="AK4776" s="38" t="s">
        <v>17391</v>
      </c>
      <c r="AL4776" s="301" t="s">
        <v>17250</v>
      </c>
      <c r="AO4776" s="29" t="s">
        <v>4442</v>
      </c>
      <c r="AR4776" s="29" t="str">
        <f t="shared" si="749"/>
        <v>0</v>
      </c>
      <c r="AS4776" s="29">
        <f t="shared" si="747"/>
        <v>0</v>
      </c>
      <c r="AW4776" s="29" t="str">
        <f t="shared" si="750"/>
        <v/>
      </c>
      <c r="AX4776" s="29" t="str">
        <f t="shared" si="742"/>
        <v/>
      </c>
      <c r="AY4776" s="29" t="str">
        <f t="shared" si="748"/>
        <v>https://media.mediathek-tanz-theater.de/iiif/2/nvt_img-519-008-002.JP2</v>
      </c>
      <c r="AZ4776" s="29" t="str">
        <f t="shared" si="743"/>
        <v>image/jp2</v>
      </c>
      <c r="BA4776" s="29" t="str">
        <f t="shared" si="744"/>
        <v>presentation/iiif</v>
      </c>
      <c r="BB4776" s="29" t="str">
        <f t="shared" si="745"/>
        <v>https://media.mediathek-tanz-theater.de/iiif/2/nvt_img-519-008-002.JP2/full/100,/0/default.jpg</v>
      </c>
      <c r="BC4776" s="29" t="str">
        <f t="shared" si="741"/>
        <v>image/jpeg</v>
      </c>
      <c r="BD4776" s="29" t="str">
        <f t="shared" si="746"/>
        <v>presentation/thumbnail</v>
      </c>
    </row>
    <row r="4777" spans="1:56" ht="25.5">
      <c r="A4777" s="29">
        <v>1</v>
      </c>
      <c r="B4777" s="29">
        <v>0</v>
      </c>
      <c r="C4777" s="38" t="s">
        <v>17410</v>
      </c>
      <c r="D4777" s="38" t="s">
        <v>17411</v>
      </c>
      <c r="F4777" s="38" t="s">
        <v>27098</v>
      </c>
      <c r="I4777" s="38" t="s">
        <v>4446</v>
      </c>
      <c r="J4777" s="38" t="s">
        <v>17403</v>
      </c>
      <c r="N4777" s="38" t="s">
        <v>1410</v>
      </c>
      <c r="R4777" s="38" t="s">
        <v>17390</v>
      </c>
      <c r="V4777" s="38" t="s">
        <v>3689</v>
      </c>
      <c r="Y4777" s="38" t="s">
        <v>1335</v>
      </c>
      <c r="AA4777" s="38" t="s">
        <v>1170</v>
      </c>
      <c r="AE4777" s="38" t="s">
        <v>2950</v>
      </c>
      <c r="AG4777" s="38">
        <v>1</v>
      </c>
      <c r="AH4777" s="38" t="s">
        <v>4439</v>
      </c>
      <c r="AI4777" s="38" t="s">
        <v>4440</v>
      </c>
      <c r="AJ4777" s="38" t="s">
        <v>4799</v>
      </c>
      <c r="AK4777" s="38" t="s">
        <v>17391</v>
      </c>
      <c r="AL4777" s="301" t="s">
        <v>17250</v>
      </c>
      <c r="AO4777" s="29" t="s">
        <v>4442</v>
      </c>
      <c r="AR4777" s="29" t="str">
        <f t="shared" si="749"/>
        <v>0</v>
      </c>
      <c r="AS4777" s="29">
        <f t="shared" si="747"/>
        <v>0</v>
      </c>
      <c r="AW4777" s="29" t="str">
        <f t="shared" si="750"/>
        <v/>
      </c>
      <c r="AX4777" s="29" t="str">
        <f t="shared" si="742"/>
        <v/>
      </c>
      <c r="AY4777" s="29" t="str">
        <f t="shared" si="748"/>
        <v>https://media.mediathek-tanz-theater.de/iiif/2/nvt_img-519-008-003.JP2</v>
      </c>
      <c r="AZ4777" s="29" t="str">
        <f t="shared" si="743"/>
        <v>image/jp2</v>
      </c>
      <c r="BA4777" s="29" t="str">
        <f t="shared" si="744"/>
        <v>presentation/iiif</v>
      </c>
      <c r="BB4777" s="29" t="str">
        <f t="shared" si="745"/>
        <v>https://media.mediathek-tanz-theater.de/iiif/2/nvt_img-519-008-003.JP2/full/100,/0/default.jpg</v>
      </c>
      <c r="BC4777" s="29" t="str">
        <f t="shared" si="741"/>
        <v>image/jpeg</v>
      </c>
      <c r="BD4777" s="29" t="str">
        <f t="shared" si="746"/>
        <v>presentation/thumbnail</v>
      </c>
    </row>
    <row r="4778" spans="1:56" ht="25.5">
      <c r="A4778" s="29">
        <v>1</v>
      </c>
      <c r="B4778" s="29">
        <v>0</v>
      </c>
      <c r="C4778" s="38" t="s">
        <v>17412</v>
      </c>
      <c r="D4778" s="38" t="s">
        <v>17413</v>
      </c>
      <c r="F4778" s="38" t="s">
        <v>27098</v>
      </c>
      <c r="I4778" s="38" t="s">
        <v>4446</v>
      </c>
      <c r="J4778" s="38" t="s">
        <v>17403</v>
      </c>
      <c r="N4778" s="38" t="s">
        <v>1410</v>
      </c>
      <c r="R4778" s="38" t="s">
        <v>17390</v>
      </c>
      <c r="V4778" s="38" t="s">
        <v>3689</v>
      </c>
      <c r="Y4778" s="38" t="s">
        <v>1335</v>
      </c>
      <c r="AA4778" s="38" t="s">
        <v>1170</v>
      </c>
      <c r="AE4778" s="38" t="s">
        <v>2950</v>
      </c>
      <c r="AG4778" s="38">
        <v>1</v>
      </c>
      <c r="AH4778" s="38" t="s">
        <v>4439</v>
      </c>
      <c r="AI4778" s="38" t="s">
        <v>4440</v>
      </c>
      <c r="AJ4778" s="38" t="s">
        <v>4799</v>
      </c>
      <c r="AK4778" s="38" t="s">
        <v>17391</v>
      </c>
      <c r="AL4778" s="301" t="s">
        <v>17250</v>
      </c>
      <c r="AO4778" s="29" t="s">
        <v>4442</v>
      </c>
      <c r="AR4778" s="29" t="str">
        <f t="shared" si="749"/>
        <v>0</v>
      </c>
      <c r="AS4778" s="29">
        <f t="shared" si="747"/>
        <v>0</v>
      </c>
      <c r="AW4778" s="29" t="str">
        <f t="shared" si="750"/>
        <v/>
      </c>
      <c r="AX4778" s="29" t="str">
        <f t="shared" si="742"/>
        <v/>
      </c>
      <c r="AY4778" s="29" t="str">
        <f t="shared" si="748"/>
        <v>https://media.mediathek-tanz-theater.de/iiif/2/nvt_img-519-008-004.JP2</v>
      </c>
      <c r="AZ4778" s="29" t="str">
        <f t="shared" si="743"/>
        <v>image/jp2</v>
      </c>
      <c r="BA4778" s="29" t="str">
        <f t="shared" si="744"/>
        <v>presentation/iiif</v>
      </c>
      <c r="BB4778" s="29" t="str">
        <f t="shared" si="745"/>
        <v>https://media.mediathek-tanz-theater.de/iiif/2/nvt_img-519-008-004.JP2/full/100,/0/default.jpg</v>
      </c>
      <c r="BC4778" s="29" t="str">
        <f t="shared" si="741"/>
        <v>image/jpeg</v>
      </c>
      <c r="BD4778" s="29" t="str">
        <f t="shared" si="746"/>
        <v>presentation/thumbnail</v>
      </c>
    </row>
    <row r="4779" spans="1:56" ht="25.5">
      <c r="A4779" s="29">
        <v>1</v>
      </c>
      <c r="B4779" s="29">
        <v>0</v>
      </c>
      <c r="C4779" s="38" t="s">
        <v>17414</v>
      </c>
      <c r="D4779" s="38" t="s">
        <v>17415</v>
      </c>
      <c r="F4779" s="38" t="s">
        <v>27098</v>
      </c>
      <c r="I4779" s="38" t="s">
        <v>4446</v>
      </c>
      <c r="J4779" s="38" t="s">
        <v>17403</v>
      </c>
      <c r="N4779" s="38" t="s">
        <v>1410</v>
      </c>
      <c r="R4779" s="38" t="s">
        <v>17390</v>
      </c>
      <c r="V4779" s="38" t="s">
        <v>3689</v>
      </c>
      <c r="Y4779" s="38" t="s">
        <v>1335</v>
      </c>
      <c r="AA4779" s="38" t="s">
        <v>1170</v>
      </c>
      <c r="AE4779" s="38" t="s">
        <v>2950</v>
      </c>
      <c r="AG4779" s="38">
        <v>1</v>
      </c>
      <c r="AH4779" s="38" t="s">
        <v>4439</v>
      </c>
      <c r="AI4779" s="38" t="s">
        <v>4440</v>
      </c>
      <c r="AJ4779" s="38" t="s">
        <v>4799</v>
      </c>
      <c r="AK4779" s="38" t="s">
        <v>17391</v>
      </c>
      <c r="AL4779" s="301" t="s">
        <v>17250</v>
      </c>
      <c r="AO4779" s="29" t="s">
        <v>4442</v>
      </c>
      <c r="AR4779" s="29" t="str">
        <f t="shared" si="749"/>
        <v>0</v>
      </c>
      <c r="AS4779" s="29">
        <f t="shared" si="747"/>
        <v>0</v>
      </c>
      <c r="AW4779" s="29" t="str">
        <f t="shared" si="750"/>
        <v/>
      </c>
      <c r="AX4779" s="29" t="str">
        <f t="shared" si="742"/>
        <v/>
      </c>
      <c r="AY4779" s="29" t="str">
        <f t="shared" si="748"/>
        <v>https://media.mediathek-tanz-theater.de/iiif/2/nvt_img-519-008-005.JP2</v>
      </c>
      <c r="AZ4779" s="29" t="str">
        <f t="shared" si="743"/>
        <v>image/jp2</v>
      </c>
      <c r="BA4779" s="29" t="str">
        <f t="shared" si="744"/>
        <v>presentation/iiif</v>
      </c>
      <c r="BB4779" s="29" t="str">
        <f t="shared" si="745"/>
        <v>https://media.mediathek-tanz-theater.de/iiif/2/nvt_img-519-008-005.JP2/full/100,/0/default.jpg</v>
      </c>
      <c r="BC4779" s="29" t="str">
        <f t="shared" si="741"/>
        <v>image/jpeg</v>
      </c>
      <c r="BD4779" s="29" t="str">
        <f t="shared" si="746"/>
        <v>presentation/thumbnail</v>
      </c>
    </row>
    <row r="4780" spans="1:56" ht="102">
      <c r="A4780" s="29">
        <v>0</v>
      </c>
      <c r="B4780" s="29">
        <v>0</v>
      </c>
      <c r="C4780" s="38" t="s">
        <v>17416</v>
      </c>
      <c r="F4780" s="38" t="s">
        <v>27098</v>
      </c>
      <c r="I4780" s="38" t="s">
        <v>4431</v>
      </c>
      <c r="J4780" s="406"/>
      <c r="M4780" s="311"/>
      <c r="U4780"/>
      <c r="AB4780" s="38" t="s">
        <v>17417</v>
      </c>
      <c r="AC4780" s="38" t="s">
        <v>4433</v>
      </c>
      <c r="AE4780" s="38" t="s">
        <v>2950</v>
      </c>
      <c r="AG4780" s="38">
        <v>1</v>
      </c>
      <c r="AJ4780" s="38" t="s">
        <v>5115</v>
      </c>
      <c r="AL4780" s="301" t="s">
        <v>17250</v>
      </c>
      <c r="AR4780" s="29" t="str">
        <f t="shared" si="749"/>
        <v>1</v>
      </c>
      <c r="AS4780" s="29">
        <f t="shared" si="747"/>
        <v>0</v>
      </c>
      <c r="AT4780" s="29">
        <v>0</v>
      </c>
      <c r="AW4780" s="29" t="str">
        <f t="shared" si="750"/>
        <v/>
      </c>
      <c r="AX4780" s="29" t="str">
        <f t="shared" si="742"/>
        <v/>
      </c>
      <c r="AY4780" s="29" t="str">
        <f t="shared" si="748"/>
        <v>https://media.mediathek-tanz-theater.de/iiif/2/nvt_img-520.JP2</v>
      </c>
      <c r="AZ4780" s="29" t="str">
        <f t="shared" si="743"/>
        <v>image/jp2</v>
      </c>
      <c r="BA4780" s="29" t="str">
        <f t="shared" si="744"/>
        <v>presentation/iiif</v>
      </c>
      <c r="BB4780" s="29" t="str">
        <f t="shared" si="745"/>
        <v>https://media.mediathek-tanz-theater.de/iiif/2/nvt_img-520.JP2/full/100,/0/default.jpg</v>
      </c>
      <c r="BC4780" s="29" t="str">
        <f t="shared" si="741"/>
        <v>image/jpeg</v>
      </c>
      <c r="BD4780" s="29" t="str">
        <f t="shared" si="746"/>
        <v>presentation/thumbnail</v>
      </c>
    </row>
    <row r="4781" spans="1:56" ht="25.5">
      <c r="A4781" s="29">
        <v>1</v>
      </c>
      <c r="B4781" s="29">
        <v>0</v>
      </c>
      <c r="C4781" s="38" t="s">
        <v>17418</v>
      </c>
      <c r="D4781" s="38" t="s">
        <v>17419</v>
      </c>
      <c r="F4781" s="38" t="s">
        <v>27098</v>
      </c>
      <c r="I4781" s="38" t="s">
        <v>4438</v>
      </c>
      <c r="J4781" s="38" t="s">
        <v>17416</v>
      </c>
      <c r="N4781" s="38" t="s">
        <v>1410</v>
      </c>
      <c r="R4781" s="38" t="s">
        <v>17096</v>
      </c>
      <c r="V4781" s="38" t="s">
        <v>3689</v>
      </c>
      <c r="Y4781" s="38" t="s">
        <v>1335</v>
      </c>
      <c r="AA4781" s="38" t="s">
        <v>1170</v>
      </c>
      <c r="AE4781" s="38" t="s">
        <v>2950</v>
      </c>
      <c r="AG4781" s="38">
        <v>1</v>
      </c>
      <c r="AH4781" s="38" t="s">
        <v>4439</v>
      </c>
      <c r="AI4781" s="38" t="s">
        <v>4440</v>
      </c>
      <c r="AJ4781" s="38" t="s">
        <v>10277</v>
      </c>
      <c r="AL4781" s="301" t="s">
        <v>17250</v>
      </c>
      <c r="AO4781" s="29" t="s">
        <v>4442</v>
      </c>
      <c r="AR4781" s="29" t="str">
        <f t="shared" si="749"/>
        <v>1</v>
      </c>
      <c r="AS4781" s="29">
        <f t="shared" si="747"/>
        <v>0</v>
      </c>
      <c r="AW4781" s="29" t="str">
        <f t="shared" si="750"/>
        <v/>
      </c>
      <c r="AX4781" s="29" t="str">
        <f t="shared" si="742"/>
        <v/>
      </c>
      <c r="AY4781" s="29" t="str">
        <f t="shared" si="748"/>
        <v>https://media.mediathek-tanz-theater.de/iiif/2/nvt_img-520-001.JP2</v>
      </c>
      <c r="AZ4781" s="29" t="str">
        <f t="shared" si="743"/>
        <v>image/jp2</v>
      </c>
      <c r="BA4781" s="29" t="str">
        <f t="shared" si="744"/>
        <v>presentation/iiif</v>
      </c>
      <c r="BB4781" s="29" t="str">
        <f t="shared" si="745"/>
        <v>https://media.mediathek-tanz-theater.de/iiif/2/nvt_img-520-001.JP2/full/100,/0/default.jpg</v>
      </c>
      <c r="BC4781" s="29" t="str">
        <f t="shared" si="741"/>
        <v>image/jpeg</v>
      </c>
      <c r="BD4781" s="29" t="str">
        <f t="shared" si="746"/>
        <v>presentation/thumbnail</v>
      </c>
    </row>
    <row r="4782" spans="1:56" ht="25.5">
      <c r="A4782" s="29">
        <v>1</v>
      </c>
      <c r="B4782" s="29">
        <v>0</v>
      </c>
      <c r="C4782" s="38" t="s">
        <v>17420</v>
      </c>
      <c r="D4782" s="38" t="s">
        <v>17421</v>
      </c>
      <c r="F4782" s="38" t="s">
        <v>27098</v>
      </c>
      <c r="I4782" s="38" t="s">
        <v>4446</v>
      </c>
      <c r="J4782" s="38" t="s">
        <v>17418</v>
      </c>
      <c r="N4782" s="38" t="s">
        <v>1410</v>
      </c>
      <c r="R4782" s="38" t="s">
        <v>17096</v>
      </c>
      <c r="V4782" s="38" t="s">
        <v>3689</v>
      </c>
      <c r="Y4782" s="38" t="s">
        <v>1335</v>
      </c>
      <c r="AA4782" s="38" t="s">
        <v>1170</v>
      </c>
      <c r="AE4782" s="38" t="s">
        <v>2950</v>
      </c>
      <c r="AG4782" s="38">
        <v>1</v>
      </c>
      <c r="AH4782" s="38" t="s">
        <v>4439</v>
      </c>
      <c r="AI4782" s="38" t="s">
        <v>4440</v>
      </c>
      <c r="AJ4782" s="38" t="s">
        <v>4799</v>
      </c>
      <c r="AK4782" s="38" t="s">
        <v>17422</v>
      </c>
      <c r="AL4782" s="301" t="s">
        <v>17250</v>
      </c>
      <c r="AO4782" s="29" t="s">
        <v>4442</v>
      </c>
      <c r="AR4782" s="29" t="str">
        <f t="shared" si="749"/>
        <v>0</v>
      </c>
      <c r="AS4782" s="29">
        <f t="shared" si="747"/>
        <v>0</v>
      </c>
      <c r="AW4782" s="29" t="str">
        <f t="shared" si="750"/>
        <v/>
      </c>
      <c r="AX4782" s="29" t="str">
        <f t="shared" si="742"/>
        <v/>
      </c>
      <c r="AY4782" s="29" t="str">
        <f t="shared" si="748"/>
        <v>https://media.mediathek-tanz-theater.de/iiif/2/nvt_img-520-001-001.JP2</v>
      </c>
      <c r="AZ4782" s="29" t="str">
        <f t="shared" si="743"/>
        <v>image/jp2</v>
      </c>
      <c r="BA4782" s="29" t="str">
        <f t="shared" si="744"/>
        <v>presentation/iiif</v>
      </c>
      <c r="BB4782" s="29" t="str">
        <f t="shared" si="745"/>
        <v>https://media.mediathek-tanz-theater.de/iiif/2/nvt_img-520-001-001.JP2/full/100,/0/default.jpg</v>
      </c>
      <c r="BC4782" s="29" t="str">
        <f t="shared" si="741"/>
        <v>image/jpeg</v>
      </c>
      <c r="BD4782" s="29" t="str">
        <f t="shared" si="746"/>
        <v>presentation/thumbnail</v>
      </c>
    </row>
    <row r="4783" spans="1:56" ht="51">
      <c r="A4783" s="29">
        <v>1</v>
      </c>
      <c r="B4783" s="29">
        <v>0</v>
      </c>
      <c r="C4783" s="38" t="s">
        <v>17423</v>
      </c>
      <c r="D4783" s="38" t="s">
        <v>17424</v>
      </c>
      <c r="F4783" s="38" t="s">
        <v>27098</v>
      </c>
      <c r="I4783" s="38" t="s">
        <v>4446</v>
      </c>
      <c r="J4783" s="38" t="s">
        <v>17418</v>
      </c>
      <c r="N4783" s="38" t="s">
        <v>1410</v>
      </c>
      <c r="R4783" s="38" t="s">
        <v>17096</v>
      </c>
      <c r="U4783" s="38" t="s">
        <v>1173</v>
      </c>
      <c r="V4783" s="38" t="s">
        <v>3689</v>
      </c>
      <c r="Y4783" s="38" t="s">
        <v>1335</v>
      </c>
      <c r="AA4783" s="38" t="s">
        <v>1170</v>
      </c>
      <c r="AE4783" s="38" t="s">
        <v>2950</v>
      </c>
      <c r="AG4783" s="38">
        <v>1</v>
      </c>
      <c r="AH4783" s="38" t="s">
        <v>4439</v>
      </c>
      <c r="AI4783" s="38" t="s">
        <v>4440</v>
      </c>
      <c r="AJ4783" s="38" t="s">
        <v>4799</v>
      </c>
      <c r="AK4783" s="38" t="s">
        <v>17425</v>
      </c>
      <c r="AL4783" s="301" t="s">
        <v>17250</v>
      </c>
      <c r="AO4783" s="29" t="s">
        <v>4442</v>
      </c>
      <c r="AR4783" s="29" t="str">
        <f t="shared" si="749"/>
        <v>0</v>
      </c>
      <c r="AS4783" s="29">
        <f t="shared" si="747"/>
        <v>0</v>
      </c>
      <c r="AW4783" s="29" t="str">
        <f t="shared" si="750"/>
        <v/>
      </c>
      <c r="AX4783" s="29" t="str">
        <f t="shared" si="742"/>
        <v/>
      </c>
      <c r="AY4783" s="29" t="str">
        <f t="shared" si="748"/>
        <v>https://media.mediathek-tanz-theater.de/iiif/2/nvt_img-520-001-002.JP2</v>
      </c>
      <c r="AZ4783" s="29" t="str">
        <f t="shared" si="743"/>
        <v>image/jp2</v>
      </c>
      <c r="BA4783" s="29" t="str">
        <f t="shared" si="744"/>
        <v>presentation/iiif</v>
      </c>
      <c r="BB4783" s="29" t="str">
        <f t="shared" si="745"/>
        <v>https://media.mediathek-tanz-theater.de/iiif/2/nvt_img-520-001-002.JP2/full/100,/0/default.jpg</v>
      </c>
      <c r="BC4783" s="29" t="str">
        <f t="shared" si="741"/>
        <v>image/jpeg</v>
      </c>
      <c r="BD4783" s="29" t="str">
        <f t="shared" si="746"/>
        <v>presentation/thumbnail</v>
      </c>
    </row>
    <row r="4784" spans="1:56" ht="38.25">
      <c r="A4784" s="29">
        <v>1</v>
      </c>
      <c r="B4784" s="29">
        <v>0</v>
      </c>
      <c r="C4784" s="38" t="s">
        <v>17426</v>
      </c>
      <c r="D4784" s="38" t="s">
        <v>17427</v>
      </c>
      <c r="F4784" s="38" t="s">
        <v>27098</v>
      </c>
      <c r="H4784" s="38" t="s">
        <v>16696</v>
      </c>
      <c r="I4784" s="38" t="s">
        <v>4446</v>
      </c>
      <c r="J4784" s="38" t="s">
        <v>17418</v>
      </c>
      <c r="N4784" s="38" t="s">
        <v>1410</v>
      </c>
      <c r="R4784" s="38" t="s">
        <v>17096</v>
      </c>
      <c r="U4784" s="38" t="s">
        <v>11500</v>
      </c>
      <c r="V4784" s="38" t="s">
        <v>3689</v>
      </c>
      <c r="Y4784" s="38" t="s">
        <v>1335</v>
      </c>
      <c r="AA4784" s="38" t="s">
        <v>1170</v>
      </c>
      <c r="AE4784" s="38" t="s">
        <v>2950</v>
      </c>
      <c r="AG4784" s="38">
        <v>1</v>
      </c>
      <c r="AH4784" s="38" t="s">
        <v>4439</v>
      </c>
      <c r="AI4784" s="38" t="s">
        <v>4440</v>
      </c>
      <c r="AJ4784" s="38" t="s">
        <v>4799</v>
      </c>
      <c r="AK4784" s="38" t="s">
        <v>17428</v>
      </c>
      <c r="AL4784" s="301" t="s">
        <v>17250</v>
      </c>
      <c r="AO4784" s="29" t="s">
        <v>4442</v>
      </c>
      <c r="AR4784" s="29" t="str">
        <f t="shared" si="749"/>
        <v>0</v>
      </c>
      <c r="AS4784" s="29">
        <f t="shared" si="747"/>
        <v>0</v>
      </c>
      <c r="AW4784" s="29" t="str">
        <f t="shared" si="750"/>
        <v/>
      </c>
      <c r="AX4784" s="29" t="str">
        <f t="shared" si="742"/>
        <v/>
      </c>
      <c r="AY4784" s="29" t="str">
        <f t="shared" si="748"/>
        <v>https://media.mediathek-tanz-theater.de/iiif/2/nvt_img-520-001-003.JP2</v>
      </c>
      <c r="AZ4784" s="29" t="str">
        <f t="shared" si="743"/>
        <v>image/jp2</v>
      </c>
      <c r="BA4784" s="29" t="str">
        <f t="shared" si="744"/>
        <v>presentation/iiif</v>
      </c>
      <c r="BB4784" s="29" t="str">
        <f t="shared" si="745"/>
        <v>https://media.mediathek-tanz-theater.de/iiif/2/nvt_img-520-001-003.JP2/full/100,/0/default.jpg</v>
      </c>
      <c r="BC4784" s="29" t="str">
        <f t="shared" si="741"/>
        <v>image/jpeg</v>
      </c>
      <c r="BD4784" s="29" t="str">
        <f t="shared" si="746"/>
        <v>presentation/thumbnail</v>
      </c>
    </row>
    <row r="4785" spans="1:56" ht="38.25">
      <c r="A4785" s="29">
        <v>1</v>
      </c>
      <c r="B4785" s="29">
        <v>0</v>
      </c>
      <c r="C4785" s="38" t="s">
        <v>17429</v>
      </c>
      <c r="D4785" s="38" t="s">
        <v>17430</v>
      </c>
      <c r="F4785" s="38" t="s">
        <v>27098</v>
      </c>
      <c r="H4785" s="38" t="s">
        <v>16696</v>
      </c>
      <c r="I4785" s="38" t="s">
        <v>4446</v>
      </c>
      <c r="J4785" s="38" t="s">
        <v>17418</v>
      </c>
      <c r="N4785" s="38" t="s">
        <v>1410</v>
      </c>
      <c r="R4785" s="38" t="s">
        <v>17096</v>
      </c>
      <c r="U4785" s="38" t="s">
        <v>11500</v>
      </c>
      <c r="V4785" s="38" t="s">
        <v>3689</v>
      </c>
      <c r="Y4785" s="38" t="s">
        <v>1335</v>
      </c>
      <c r="AA4785" s="38" t="s">
        <v>1170</v>
      </c>
      <c r="AE4785" s="38" t="s">
        <v>2950</v>
      </c>
      <c r="AG4785" s="38">
        <v>1</v>
      </c>
      <c r="AH4785" s="38" t="s">
        <v>4439</v>
      </c>
      <c r="AI4785" s="38" t="s">
        <v>4440</v>
      </c>
      <c r="AJ4785" s="38" t="s">
        <v>4799</v>
      </c>
      <c r="AK4785" s="38" t="s">
        <v>17431</v>
      </c>
      <c r="AL4785" s="301" t="s">
        <v>17250</v>
      </c>
      <c r="AO4785" s="29" t="s">
        <v>4442</v>
      </c>
      <c r="AR4785" s="29" t="str">
        <f t="shared" si="749"/>
        <v>0</v>
      </c>
      <c r="AS4785" s="29">
        <f t="shared" si="747"/>
        <v>0</v>
      </c>
      <c r="AW4785" s="29" t="str">
        <f t="shared" si="750"/>
        <v/>
      </c>
      <c r="AX4785" s="29" t="str">
        <f t="shared" si="742"/>
        <v/>
      </c>
      <c r="AY4785" s="29" t="str">
        <f t="shared" si="748"/>
        <v>https://media.mediathek-tanz-theater.de/iiif/2/nvt_img-520-001-004.JP2</v>
      </c>
      <c r="AZ4785" s="29" t="str">
        <f t="shared" si="743"/>
        <v>image/jp2</v>
      </c>
      <c r="BA4785" s="29" t="str">
        <f t="shared" si="744"/>
        <v>presentation/iiif</v>
      </c>
      <c r="BB4785" s="29" t="str">
        <f t="shared" si="745"/>
        <v>https://media.mediathek-tanz-theater.de/iiif/2/nvt_img-520-001-004.JP2/full/100,/0/default.jpg</v>
      </c>
      <c r="BC4785" s="29" t="str">
        <f t="shared" si="741"/>
        <v>image/jpeg</v>
      </c>
      <c r="BD4785" s="29" t="str">
        <f t="shared" si="746"/>
        <v>presentation/thumbnail</v>
      </c>
    </row>
    <row r="4786" spans="1:56" ht="38.25">
      <c r="A4786" s="29">
        <v>1</v>
      </c>
      <c r="B4786" s="29">
        <v>0</v>
      </c>
      <c r="C4786" s="38" t="s">
        <v>17432</v>
      </c>
      <c r="D4786" s="38" t="s">
        <v>17433</v>
      </c>
      <c r="F4786" s="38" t="s">
        <v>27098</v>
      </c>
      <c r="I4786" s="38" t="s">
        <v>4446</v>
      </c>
      <c r="J4786" s="38" t="s">
        <v>17418</v>
      </c>
      <c r="N4786" s="38" t="s">
        <v>1410</v>
      </c>
      <c r="R4786" s="38" t="s">
        <v>17096</v>
      </c>
      <c r="U4786" s="38" t="s">
        <v>17434</v>
      </c>
      <c r="V4786" s="38" t="s">
        <v>3689</v>
      </c>
      <c r="Y4786" s="38" t="s">
        <v>1335</v>
      </c>
      <c r="AA4786" s="38" t="s">
        <v>1170</v>
      </c>
      <c r="AE4786" s="38" t="s">
        <v>2950</v>
      </c>
      <c r="AG4786" s="38">
        <v>1</v>
      </c>
      <c r="AH4786" s="38" t="s">
        <v>4439</v>
      </c>
      <c r="AI4786" s="38" t="s">
        <v>4440</v>
      </c>
      <c r="AJ4786" s="38" t="s">
        <v>4799</v>
      </c>
      <c r="AK4786" s="38" t="s">
        <v>17431</v>
      </c>
      <c r="AL4786" s="301" t="s">
        <v>17250</v>
      </c>
      <c r="AO4786" s="29" t="s">
        <v>4442</v>
      </c>
      <c r="AR4786" s="29" t="str">
        <f t="shared" si="749"/>
        <v>0</v>
      </c>
      <c r="AS4786" s="29">
        <f t="shared" si="747"/>
        <v>0</v>
      </c>
      <c r="AW4786" s="29" t="str">
        <f t="shared" si="750"/>
        <v/>
      </c>
      <c r="AX4786" s="29" t="str">
        <f t="shared" si="742"/>
        <v/>
      </c>
      <c r="AY4786" s="29" t="str">
        <f t="shared" si="748"/>
        <v>https://media.mediathek-tanz-theater.de/iiif/2/nvt_img-520-001-005.JP2</v>
      </c>
      <c r="AZ4786" s="29" t="str">
        <f t="shared" si="743"/>
        <v>image/jp2</v>
      </c>
      <c r="BA4786" s="29" t="str">
        <f t="shared" si="744"/>
        <v>presentation/iiif</v>
      </c>
      <c r="BB4786" s="29" t="str">
        <f t="shared" si="745"/>
        <v>https://media.mediathek-tanz-theater.de/iiif/2/nvt_img-520-001-005.JP2/full/100,/0/default.jpg</v>
      </c>
      <c r="BC4786" s="29" t="str">
        <f t="shared" si="741"/>
        <v>image/jpeg</v>
      </c>
      <c r="BD4786" s="29" t="str">
        <f t="shared" si="746"/>
        <v>presentation/thumbnail</v>
      </c>
    </row>
    <row r="4787" spans="1:56" ht="25.5">
      <c r="A4787" s="29">
        <v>1</v>
      </c>
      <c r="B4787" s="29">
        <v>0</v>
      </c>
      <c r="C4787" s="38" t="s">
        <v>17435</v>
      </c>
      <c r="D4787" s="38" t="s">
        <v>17436</v>
      </c>
      <c r="F4787" s="38" t="s">
        <v>27098</v>
      </c>
      <c r="I4787" s="38" t="s">
        <v>4438</v>
      </c>
      <c r="J4787" s="38" t="s">
        <v>17416</v>
      </c>
      <c r="N4787" s="38" t="s">
        <v>1410</v>
      </c>
      <c r="R4787" s="38" t="s">
        <v>17096</v>
      </c>
      <c r="V4787" s="38" t="s">
        <v>3689</v>
      </c>
      <c r="Y4787" s="38" t="s">
        <v>1335</v>
      </c>
      <c r="AA4787" s="38" t="s">
        <v>1170</v>
      </c>
      <c r="AE4787" s="38" t="s">
        <v>2950</v>
      </c>
      <c r="AG4787" s="38">
        <v>1</v>
      </c>
      <c r="AH4787" s="38" t="s">
        <v>4439</v>
      </c>
      <c r="AI4787" s="38" t="s">
        <v>4440</v>
      </c>
      <c r="AJ4787" s="38" t="s">
        <v>9751</v>
      </c>
      <c r="AL4787" s="301" t="s">
        <v>17250</v>
      </c>
      <c r="AO4787" s="29" t="s">
        <v>4442</v>
      </c>
      <c r="AR4787" s="29" t="str">
        <f t="shared" si="749"/>
        <v>1</v>
      </c>
      <c r="AS4787" s="29">
        <f t="shared" si="747"/>
        <v>0</v>
      </c>
      <c r="AW4787" s="29" t="str">
        <f t="shared" si="750"/>
        <v/>
      </c>
      <c r="AX4787" s="29" t="str">
        <f t="shared" si="742"/>
        <v/>
      </c>
      <c r="AY4787" s="29" t="str">
        <f t="shared" si="748"/>
        <v>https://media.mediathek-tanz-theater.de/iiif/2/nvt_img-520-002.JP2</v>
      </c>
      <c r="AZ4787" s="29" t="str">
        <f t="shared" si="743"/>
        <v>image/jp2</v>
      </c>
      <c r="BA4787" s="29" t="str">
        <f t="shared" si="744"/>
        <v>presentation/iiif</v>
      </c>
      <c r="BB4787" s="29" t="str">
        <f t="shared" si="745"/>
        <v>https://media.mediathek-tanz-theater.de/iiif/2/nvt_img-520-002.JP2/full/100,/0/default.jpg</v>
      </c>
      <c r="BC4787" s="29" t="str">
        <f t="shared" si="741"/>
        <v>image/jpeg</v>
      </c>
      <c r="BD4787" s="29" t="str">
        <f t="shared" si="746"/>
        <v>presentation/thumbnail</v>
      </c>
    </row>
    <row r="4788" spans="1:56" ht="38.25">
      <c r="A4788" s="29">
        <v>1</v>
      </c>
      <c r="B4788" s="29">
        <v>0</v>
      </c>
      <c r="C4788" s="38" t="s">
        <v>17437</v>
      </c>
      <c r="D4788" s="38" t="s">
        <v>17438</v>
      </c>
      <c r="F4788" s="38" t="s">
        <v>27098</v>
      </c>
      <c r="I4788" s="38" t="s">
        <v>4446</v>
      </c>
      <c r="J4788" s="38" t="s">
        <v>17435</v>
      </c>
      <c r="N4788" s="38" t="s">
        <v>1410</v>
      </c>
      <c r="R4788" s="38" t="s">
        <v>17096</v>
      </c>
      <c r="V4788" s="38" t="s">
        <v>3689</v>
      </c>
      <c r="Y4788" s="38" t="s">
        <v>1335</v>
      </c>
      <c r="AA4788" s="38" t="s">
        <v>1170</v>
      </c>
      <c r="AE4788" s="38" t="s">
        <v>2950</v>
      </c>
      <c r="AG4788" s="38">
        <v>1</v>
      </c>
      <c r="AH4788" s="38" t="s">
        <v>4439</v>
      </c>
      <c r="AI4788" s="38" t="s">
        <v>4440</v>
      </c>
      <c r="AJ4788" s="38" t="s">
        <v>4799</v>
      </c>
      <c r="AK4788" s="38" t="s">
        <v>17431</v>
      </c>
      <c r="AL4788" s="301" t="s">
        <v>17250</v>
      </c>
      <c r="AO4788" s="29" t="s">
        <v>4442</v>
      </c>
      <c r="AR4788" s="29" t="str">
        <f t="shared" si="749"/>
        <v>0</v>
      </c>
      <c r="AS4788" s="29">
        <f t="shared" si="747"/>
        <v>0</v>
      </c>
      <c r="AW4788" s="29" t="str">
        <f t="shared" si="750"/>
        <v/>
      </c>
      <c r="AX4788" s="29" t="str">
        <f t="shared" si="742"/>
        <v/>
      </c>
      <c r="AY4788" s="29" t="str">
        <f t="shared" si="748"/>
        <v>https://media.mediathek-tanz-theater.de/iiif/2/nvt_img-520-002-001.JP2</v>
      </c>
      <c r="AZ4788" s="29" t="str">
        <f t="shared" si="743"/>
        <v>image/jp2</v>
      </c>
      <c r="BA4788" s="29" t="str">
        <f t="shared" si="744"/>
        <v>presentation/iiif</v>
      </c>
      <c r="BB4788" s="29" t="str">
        <f t="shared" si="745"/>
        <v>https://media.mediathek-tanz-theater.de/iiif/2/nvt_img-520-002-001.JP2/full/100,/0/default.jpg</v>
      </c>
      <c r="BC4788" s="29" t="str">
        <f t="shared" si="741"/>
        <v>image/jpeg</v>
      </c>
      <c r="BD4788" s="29" t="str">
        <f t="shared" si="746"/>
        <v>presentation/thumbnail</v>
      </c>
    </row>
    <row r="4789" spans="1:56" ht="38.25">
      <c r="A4789" s="29">
        <v>1</v>
      </c>
      <c r="B4789" s="29">
        <v>0</v>
      </c>
      <c r="C4789" s="38" t="s">
        <v>17439</v>
      </c>
      <c r="D4789" s="38" t="s">
        <v>17440</v>
      </c>
      <c r="F4789" s="38" t="s">
        <v>27098</v>
      </c>
      <c r="I4789" s="38" t="s">
        <v>4446</v>
      </c>
      <c r="J4789" s="38" t="s">
        <v>17435</v>
      </c>
      <c r="N4789" s="38" t="s">
        <v>1410</v>
      </c>
      <c r="R4789" s="38" t="s">
        <v>17096</v>
      </c>
      <c r="U4789" s="38" t="s">
        <v>1173</v>
      </c>
      <c r="V4789" s="38" t="s">
        <v>3689</v>
      </c>
      <c r="Y4789" s="38" t="s">
        <v>1335</v>
      </c>
      <c r="AA4789" s="38" t="s">
        <v>1170</v>
      </c>
      <c r="AE4789" s="38" t="s">
        <v>2950</v>
      </c>
      <c r="AG4789" s="38">
        <v>1</v>
      </c>
      <c r="AH4789" s="38" t="s">
        <v>4439</v>
      </c>
      <c r="AI4789" s="38" t="s">
        <v>4440</v>
      </c>
      <c r="AJ4789" s="38" t="s">
        <v>4799</v>
      </c>
      <c r="AK4789" s="38" t="s">
        <v>17431</v>
      </c>
      <c r="AL4789" s="301" t="s">
        <v>17250</v>
      </c>
      <c r="AO4789" s="29" t="s">
        <v>4442</v>
      </c>
      <c r="AR4789" s="29" t="str">
        <f t="shared" si="749"/>
        <v>0</v>
      </c>
      <c r="AS4789" s="29">
        <f t="shared" si="747"/>
        <v>0</v>
      </c>
      <c r="AW4789" s="29" t="str">
        <f t="shared" si="750"/>
        <v/>
      </c>
      <c r="AX4789" s="29" t="str">
        <f t="shared" si="742"/>
        <v/>
      </c>
      <c r="AY4789" s="29" t="str">
        <f t="shared" si="748"/>
        <v>https://media.mediathek-tanz-theater.de/iiif/2/nvt_img-520-002-002.JP2</v>
      </c>
      <c r="AZ4789" s="29" t="str">
        <f t="shared" si="743"/>
        <v>image/jp2</v>
      </c>
      <c r="BA4789" s="29" t="str">
        <f t="shared" si="744"/>
        <v>presentation/iiif</v>
      </c>
      <c r="BB4789" s="29" t="str">
        <f t="shared" si="745"/>
        <v>https://media.mediathek-tanz-theater.de/iiif/2/nvt_img-520-002-002.JP2/full/100,/0/default.jpg</v>
      </c>
      <c r="BC4789" s="29" t="str">
        <f t="shared" si="741"/>
        <v>image/jpeg</v>
      </c>
      <c r="BD4789" s="29" t="str">
        <f t="shared" si="746"/>
        <v>presentation/thumbnail</v>
      </c>
    </row>
    <row r="4790" spans="1:56" ht="51">
      <c r="A4790" s="29">
        <v>1</v>
      </c>
      <c r="B4790" s="29">
        <v>0</v>
      </c>
      <c r="C4790" s="38" t="s">
        <v>17441</v>
      </c>
      <c r="D4790" s="38" t="s">
        <v>17442</v>
      </c>
      <c r="F4790" s="38" t="s">
        <v>27098</v>
      </c>
      <c r="I4790" s="38" t="s">
        <v>4446</v>
      </c>
      <c r="J4790" s="38" t="s">
        <v>17435</v>
      </c>
      <c r="N4790" s="38" t="s">
        <v>1410</v>
      </c>
      <c r="R4790" s="38" t="s">
        <v>17096</v>
      </c>
      <c r="V4790" s="38" t="s">
        <v>3689</v>
      </c>
      <c r="Y4790" s="38" t="s">
        <v>1335</v>
      </c>
      <c r="AA4790" s="38" t="s">
        <v>1170</v>
      </c>
      <c r="AE4790" s="38" t="s">
        <v>2950</v>
      </c>
      <c r="AG4790" s="38">
        <v>1</v>
      </c>
      <c r="AH4790" s="38" t="s">
        <v>4439</v>
      </c>
      <c r="AI4790" s="38" t="s">
        <v>4440</v>
      </c>
      <c r="AJ4790" s="38" t="s">
        <v>4799</v>
      </c>
      <c r="AK4790" s="38" t="s">
        <v>17443</v>
      </c>
      <c r="AL4790" s="301" t="s">
        <v>17250</v>
      </c>
      <c r="AO4790" s="29" t="s">
        <v>4442</v>
      </c>
      <c r="AR4790" s="29" t="str">
        <f t="shared" si="749"/>
        <v>0</v>
      </c>
      <c r="AS4790" s="29">
        <f t="shared" si="747"/>
        <v>0</v>
      </c>
      <c r="AW4790" s="29" t="str">
        <f t="shared" si="750"/>
        <v/>
      </c>
      <c r="AX4790" s="29" t="str">
        <f t="shared" si="742"/>
        <v/>
      </c>
      <c r="AY4790" s="29" t="str">
        <f t="shared" si="748"/>
        <v>https://media.mediathek-tanz-theater.de/iiif/2/nvt_img-520-002-003.JP2</v>
      </c>
      <c r="AZ4790" s="29" t="str">
        <f t="shared" si="743"/>
        <v>image/jp2</v>
      </c>
      <c r="BA4790" s="29" t="str">
        <f t="shared" si="744"/>
        <v>presentation/iiif</v>
      </c>
      <c r="BB4790" s="29" t="str">
        <f t="shared" si="745"/>
        <v>https://media.mediathek-tanz-theater.de/iiif/2/nvt_img-520-002-003.JP2/full/100,/0/default.jpg</v>
      </c>
      <c r="BC4790" s="29" t="str">
        <f t="shared" si="741"/>
        <v>image/jpeg</v>
      </c>
      <c r="BD4790" s="29" t="str">
        <f t="shared" si="746"/>
        <v>presentation/thumbnail</v>
      </c>
    </row>
    <row r="4791" spans="1:56" ht="38.25">
      <c r="A4791" s="29">
        <v>1</v>
      </c>
      <c r="B4791" s="29">
        <v>0</v>
      </c>
      <c r="C4791" s="38" t="s">
        <v>17444</v>
      </c>
      <c r="D4791" s="38" t="s">
        <v>17445</v>
      </c>
      <c r="F4791" s="38" t="s">
        <v>27098</v>
      </c>
      <c r="I4791" s="38" t="s">
        <v>4446</v>
      </c>
      <c r="J4791" s="38" t="s">
        <v>17435</v>
      </c>
      <c r="N4791" s="38" t="s">
        <v>1410</v>
      </c>
      <c r="R4791" s="38" t="s">
        <v>17096</v>
      </c>
      <c r="U4791" s="38" t="s">
        <v>17446</v>
      </c>
      <c r="V4791" s="38" t="s">
        <v>3689</v>
      </c>
      <c r="Y4791" s="38" t="s">
        <v>1335</v>
      </c>
      <c r="AA4791" s="38" t="s">
        <v>1170</v>
      </c>
      <c r="AE4791" s="38" t="s">
        <v>2950</v>
      </c>
      <c r="AG4791" s="38">
        <v>1</v>
      </c>
      <c r="AH4791" s="38" t="s">
        <v>4439</v>
      </c>
      <c r="AI4791" s="38" t="s">
        <v>4440</v>
      </c>
      <c r="AJ4791" s="38" t="s">
        <v>4799</v>
      </c>
      <c r="AK4791" s="38" t="s">
        <v>17431</v>
      </c>
      <c r="AL4791" s="301" t="s">
        <v>17250</v>
      </c>
      <c r="AO4791" s="29" t="s">
        <v>4442</v>
      </c>
      <c r="AR4791" s="29" t="str">
        <f t="shared" si="749"/>
        <v>0</v>
      </c>
      <c r="AS4791" s="29">
        <f t="shared" si="747"/>
        <v>0</v>
      </c>
      <c r="AW4791" s="29" t="str">
        <f t="shared" si="750"/>
        <v/>
      </c>
      <c r="AX4791" s="29" t="str">
        <f t="shared" si="742"/>
        <v/>
      </c>
      <c r="AY4791" s="29" t="str">
        <f t="shared" si="748"/>
        <v>https://media.mediathek-tanz-theater.de/iiif/2/nvt_img-520-002-004.JP2</v>
      </c>
      <c r="AZ4791" s="29" t="str">
        <f t="shared" si="743"/>
        <v>image/jp2</v>
      </c>
      <c r="BA4791" s="29" t="str">
        <f t="shared" si="744"/>
        <v>presentation/iiif</v>
      </c>
      <c r="BB4791" s="29" t="str">
        <f t="shared" si="745"/>
        <v>https://media.mediathek-tanz-theater.de/iiif/2/nvt_img-520-002-004.JP2/full/100,/0/default.jpg</v>
      </c>
      <c r="BC4791" s="29" t="str">
        <f t="shared" si="741"/>
        <v>image/jpeg</v>
      </c>
      <c r="BD4791" s="29" t="str">
        <f t="shared" si="746"/>
        <v>presentation/thumbnail</v>
      </c>
    </row>
    <row r="4792" spans="1:56" ht="38.25">
      <c r="A4792" s="29">
        <v>1</v>
      </c>
      <c r="B4792" s="29">
        <v>0</v>
      </c>
      <c r="C4792" s="38" t="s">
        <v>17447</v>
      </c>
      <c r="D4792" s="38" t="s">
        <v>17448</v>
      </c>
      <c r="F4792" s="38" t="s">
        <v>27098</v>
      </c>
      <c r="I4792" s="38" t="s">
        <v>4446</v>
      </c>
      <c r="J4792" s="38" t="s">
        <v>17435</v>
      </c>
      <c r="N4792" s="38" t="s">
        <v>1410</v>
      </c>
      <c r="R4792" s="38" t="s">
        <v>17096</v>
      </c>
      <c r="U4792" s="38" t="s">
        <v>17446</v>
      </c>
      <c r="V4792" s="38" t="s">
        <v>3689</v>
      </c>
      <c r="Y4792" s="38" t="s">
        <v>1335</v>
      </c>
      <c r="AA4792" s="38" t="s">
        <v>1170</v>
      </c>
      <c r="AE4792" s="38" t="s">
        <v>2950</v>
      </c>
      <c r="AG4792" s="38">
        <v>1</v>
      </c>
      <c r="AH4792" s="38" t="s">
        <v>4439</v>
      </c>
      <c r="AI4792" s="38" t="s">
        <v>4440</v>
      </c>
      <c r="AJ4792" s="38" t="s">
        <v>4799</v>
      </c>
      <c r="AK4792" s="38" t="s">
        <v>17431</v>
      </c>
      <c r="AL4792" s="301" t="s">
        <v>17250</v>
      </c>
      <c r="AO4792" s="29" t="s">
        <v>4442</v>
      </c>
      <c r="AR4792" s="29" t="str">
        <f t="shared" si="749"/>
        <v>0</v>
      </c>
      <c r="AS4792" s="29">
        <f t="shared" si="747"/>
        <v>0</v>
      </c>
      <c r="AW4792" s="29" t="str">
        <f t="shared" si="750"/>
        <v/>
      </c>
      <c r="AX4792" s="29" t="str">
        <f t="shared" si="742"/>
        <v/>
      </c>
      <c r="AY4792" s="29" t="str">
        <f t="shared" si="748"/>
        <v>https://media.mediathek-tanz-theater.de/iiif/2/nvt_img-520-002-005.JP2</v>
      </c>
      <c r="AZ4792" s="29" t="str">
        <f t="shared" si="743"/>
        <v>image/jp2</v>
      </c>
      <c r="BA4792" s="29" t="str">
        <f t="shared" si="744"/>
        <v>presentation/iiif</v>
      </c>
      <c r="BB4792" s="29" t="str">
        <f t="shared" si="745"/>
        <v>https://media.mediathek-tanz-theater.de/iiif/2/nvt_img-520-002-005.JP2/full/100,/0/default.jpg</v>
      </c>
      <c r="BC4792" s="29" t="str">
        <f t="shared" si="741"/>
        <v>image/jpeg</v>
      </c>
      <c r="BD4792" s="29" t="str">
        <f t="shared" si="746"/>
        <v>presentation/thumbnail</v>
      </c>
    </row>
    <row r="4793" spans="1:56" ht="51">
      <c r="A4793" s="29">
        <v>1</v>
      </c>
      <c r="B4793" s="29">
        <v>0</v>
      </c>
      <c r="C4793" s="38" t="s">
        <v>17449</v>
      </c>
      <c r="D4793" s="38" t="s">
        <v>17450</v>
      </c>
      <c r="F4793" s="38" t="s">
        <v>27098</v>
      </c>
      <c r="I4793" s="38" t="s">
        <v>4446</v>
      </c>
      <c r="J4793" s="38" t="s">
        <v>17435</v>
      </c>
      <c r="N4793" s="38" t="s">
        <v>1410</v>
      </c>
      <c r="R4793" s="38" t="s">
        <v>17096</v>
      </c>
      <c r="U4793" s="38" t="s">
        <v>1173</v>
      </c>
      <c r="V4793" s="38" t="s">
        <v>3689</v>
      </c>
      <c r="Y4793" s="38" t="s">
        <v>1335</v>
      </c>
      <c r="AA4793" s="38" t="s">
        <v>1170</v>
      </c>
      <c r="AE4793" s="38" t="s">
        <v>2950</v>
      </c>
      <c r="AG4793" s="38">
        <v>1</v>
      </c>
      <c r="AH4793" s="38" t="s">
        <v>4439</v>
      </c>
      <c r="AI4793" s="38" t="s">
        <v>4440</v>
      </c>
      <c r="AJ4793" s="38" t="s">
        <v>4799</v>
      </c>
      <c r="AK4793" s="38" t="s">
        <v>17451</v>
      </c>
      <c r="AL4793" s="301" t="s">
        <v>17250</v>
      </c>
      <c r="AO4793" s="29" t="s">
        <v>4442</v>
      </c>
      <c r="AR4793" s="29" t="str">
        <f t="shared" si="749"/>
        <v>0</v>
      </c>
      <c r="AS4793" s="29">
        <f t="shared" si="747"/>
        <v>0</v>
      </c>
      <c r="AW4793" s="29" t="str">
        <f t="shared" si="750"/>
        <v/>
      </c>
      <c r="AX4793" s="29" t="str">
        <f t="shared" si="742"/>
        <v/>
      </c>
      <c r="AY4793" s="29" t="str">
        <f t="shared" si="748"/>
        <v>https://media.mediathek-tanz-theater.de/iiif/2/nvt_img-520-002-006.JP2</v>
      </c>
      <c r="AZ4793" s="29" t="str">
        <f t="shared" si="743"/>
        <v>image/jp2</v>
      </c>
      <c r="BA4793" s="29" t="str">
        <f t="shared" si="744"/>
        <v>presentation/iiif</v>
      </c>
      <c r="BB4793" s="29" t="str">
        <f t="shared" si="745"/>
        <v>https://media.mediathek-tanz-theater.de/iiif/2/nvt_img-520-002-006.JP2/full/100,/0/default.jpg</v>
      </c>
      <c r="BC4793" s="29" t="str">
        <f t="shared" si="741"/>
        <v>image/jpeg</v>
      </c>
      <c r="BD4793" s="29" t="str">
        <f t="shared" si="746"/>
        <v>presentation/thumbnail</v>
      </c>
    </row>
    <row r="4794" spans="1:56" ht="25.5">
      <c r="A4794" s="29">
        <v>1</v>
      </c>
      <c r="B4794" s="29">
        <v>0</v>
      </c>
      <c r="C4794" s="38" t="s">
        <v>17452</v>
      </c>
      <c r="D4794" s="38" t="s">
        <v>17453</v>
      </c>
      <c r="F4794" s="38" t="s">
        <v>27098</v>
      </c>
      <c r="I4794" s="38" t="s">
        <v>4438</v>
      </c>
      <c r="J4794" s="38" t="s">
        <v>17416</v>
      </c>
      <c r="N4794" s="38" t="s">
        <v>1410</v>
      </c>
      <c r="R4794" s="38" t="s">
        <v>17096</v>
      </c>
      <c r="V4794" s="38" t="s">
        <v>3689</v>
      </c>
      <c r="Y4794" s="38" t="s">
        <v>1335</v>
      </c>
      <c r="AA4794" s="38" t="s">
        <v>1170</v>
      </c>
      <c r="AE4794" s="38" t="s">
        <v>2950</v>
      </c>
      <c r="AG4794" s="38">
        <v>1</v>
      </c>
      <c r="AH4794" s="38" t="s">
        <v>4439</v>
      </c>
      <c r="AI4794" s="38" t="s">
        <v>4440</v>
      </c>
      <c r="AJ4794" s="38" t="s">
        <v>9751</v>
      </c>
      <c r="AL4794" s="301" t="s">
        <v>17250</v>
      </c>
      <c r="AO4794" s="29" t="s">
        <v>4442</v>
      </c>
      <c r="AR4794" s="29" t="str">
        <f t="shared" si="749"/>
        <v>1</v>
      </c>
      <c r="AS4794" s="29">
        <f t="shared" si="747"/>
        <v>0</v>
      </c>
      <c r="AW4794" s="29" t="str">
        <f t="shared" si="750"/>
        <v/>
      </c>
      <c r="AX4794" s="29" t="str">
        <f t="shared" si="742"/>
        <v/>
      </c>
      <c r="AY4794" s="29" t="str">
        <f t="shared" si="748"/>
        <v>https://media.mediathek-tanz-theater.de/iiif/2/nvt_img-520-003.JP2</v>
      </c>
      <c r="AZ4794" s="29" t="str">
        <f t="shared" si="743"/>
        <v>image/jp2</v>
      </c>
      <c r="BA4794" s="29" t="str">
        <f t="shared" si="744"/>
        <v>presentation/iiif</v>
      </c>
      <c r="BB4794" s="29" t="str">
        <f t="shared" si="745"/>
        <v>https://media.mediathek-tanz-theater.de/iiif/2/nvt_img-520-003.JP2/full/100,/0/default.jpg</v>
      </c>
      <c r="BC4794" s="29" t="str">
        <f t="shared" si="741"/>
        <v>image/jpeg</v>
      </c>
      <c r="BD4794" s="29" t="str">
        <f t="shared" si="746"/>
        <v>presentation/thumbnail</v>
      </c>
    </row>
    <row r="4795" spans="1:56" ht="38.25">
      <c r="A4795" s="29">
        <v>1</v>
      </c>
      <c r="B4795" s="29">
        <v>0</v>
      </c>
      <c r="C4795" s="38" t="s">
        <v>17454</v>
      </c>
      <c r="D4795" s="38" t="s">
        <v>17455</v>
      </c>
      <c r="F4795" s="38" t="s">
        <v>27098</v>
      </c>
      <c r="I4795" s="38" t="s">
        <v>4446</v>
      </c>
      <c r="J4795" s="38" t="s">
        <v>17452</v>
      </c>
      <c r="N4795" s="38" t="s">
        <v>1410</v>
      </c>
      <c r="R4795" s="38" t="s">
        <v>17096</v>
      </c>
      <c r="U4795" s="38" t="s">
        <v>1173</v>
      </c>
      <c r="V4795" s="38" t="s">
        <v>3689</v>
      </c>
      <c r="Y4795" s="38" t="s">
        <v>1335</v>
      </c>
      <c r="AA4795" s="38" t="s">
        <v>1170</v>
      </c>
      <c r="AE4795" s="38" t="s">
        <v>2950</v>
      </c>
      <c r="AG4795" s="38">
        <v>1</v>
      </c>
      <c r="AH4795" s="38" t="s">
        <v>4439</v>
      </c>
      <c r="AI4795" s="38" t="s">
        <v>4440</v>
      </c>
      <c r="AJ4795" s="38" t="s">
        <v>4799</v>
      </c>
      <c r="AK4795" s="38" t="s">
        <v>17431</v>
      </c>
      <c r="AL4795" s="301" t="s">
        <v>17250</v>
      </c>
      <c r="AO4795" s="29" t="s">
        <v>4442</v>
      </c>
      <c r="AR4795" s="29" t="str">
        <f t="shared" si="749"/>
        <v>0</v>
      </c>
      <c r="AS4795" s="29">
        <f t="shared" si="747"/>
        <v>0</v>
      </c>
      <c r="AW4795" s="29" t="str">
        <f t="shared" si="750"/>
        <v/>
      </c>
      <c r="AX4795" s="29" t="str">
        <f t="shared" si="742"/>
        <v/>
      </c>
      <c r="AY4795" s="29" t="str">
        <f t="shared" si="748"/>
        <v>https://media.mediathek-tanz-theater.de/iiif/2/nvt_img-520-003-001.JP2</v>
      </c>
      <c r="AZ4795" s="29" t="str">
        <f t="shared" si="743"/>
        <v>image/jp2</v>
      </c>
      <c r="BA4795" s="29" t="str">
        <f t="shared" si="744"/>
        <v>presentation/iiif</v>
      </c>
      <c r="BB4795" s="29" t="str">
        <f t="shared" si="745"/>
        <v>https://media.mediathek-tanz-theater.de/iiif/2/nvt_img-520-003-001.JP2/full/100,/0/default.jpg</v>
      </c>
      <c r="BC4795" s="29" t="str">
        <f t="shared" si="741"/>
        <v>image/jpeg</v>
      </c>
      <c r="BD4795" s="29" t="str">
        <f t="shared" si="746"/>
        <v>presentation/thumbnail</v>
      </c>
    </row>
    <row r="4796" spans="1:56" ht="38.25">
      <c r="A4796" s="29">
        <v>1</v>
      </c>
      <c r="B4796" s="29">
        <v>0</v>
      </c>
      <c r="C4796" s="38" t="s">
        <v>17456</v>
      </c>
      <c r="D4796" s="38" t="s">
        <v>17457</v>
      </c>
      <c r="F4796" s="38" t="s">
        <v>27098</v>
      </c>
      <c r="I4796" s="38" t="s">
        <v>4446</v>
      </c>
      <c r="J4796" s="38" t="s">
        <v>17452</v>
      </c>
      <c r="N4796" s="38" t="s">
        <v>1410</v>
      </c>
      <c r="R4796" s="38" t="s">
        <v>17096</v>
      </c>
      <c r="V4796" s="38" t="s">
        <v>3689</v>
      </c>
      <c r="Y4796" s="38" t="s">
        <v>1335</v>
      </c>
      <c r="AA4796" s="38" t="s">
        <v>1170</v>
      </c>
      <c r="AE4796" s="38" t="s">
        <v>2950</v>
      </c>
      <c r="AG4796" s="38">
        <v>1</v>
      </c>
      <c r="AH4796" s="38" t="s">
        <v>4439</v>
      </c>
      <c r="AI4796" s="38" t="s">
        <v>4440</v>
      </c>
      <c r="AJ4796" s="38" t="s">
        <v>4799</v>
      </c>
      <c r="AK4796" s="38" t="s">
        <v>17431</v>
      </c>
      <c r="AL4796" s="301" t="s">
        <v>17250</v>
      </c>
      <c r="AO4796" s="29" t="s">
        <v>4442</v>
      </c>
      <c r="AR4796" s="29" t="str">
        <f t="shared" si="749"/>
        <v>0</v>
      </c>
      <c r="AS4796" s="29">
        <f t="shared" si="747"/>
        <v>0</v>
      </c>
      <c r="AW4796" s="29" t="str">
        <f t="shared" si="750"/>
        <v/>
      </c>
      <c r="AX4796" s="29" t="str">
        <f t="shared" si="742"/>
        <v/>
      </c>
      <c r="AY4796" s="29" t="str">
        <f t="shared" si="748"/>
        <v>https://media.mediathek-tanz-theater.de/iiif/2/nvt_img-520-003-002.JP2</v>
      </c>
      <c r="AZ4796" s="29" t="str">
        <f t="shared" si="743"/>
        <v>image/jp2</v>
      </c>
      <c r="BA4796" s="29" t="str">
        <f t="shared" si="744"/>
        <v>presentation/iiif</v>
      </c>
      <c r="BB4796" s="29" t="str">
        <f t="shared" si="745"/>
        <v>https://media.mediathek-tanz-theater.de/iiif/2/nvt_img-520-003-002.JP2/full/100,/0/default.jpg</v>
      </c>
      <c r="BC4796" s="29" t="str">
        <f t="shared" si="741"/>
        <v>image/jpeg</v>
      </c>
      <c r="BD4796" s="29" t="str">
        <f t="shared" si="746"/>
        <v>presentation/thumbnail</v>
      </c>
    </row>
    <row r="4797" spans="1:56" ht="38.25">
      <c r="A4797" s="29">
        <v>1</v>
      </c>
      <c r="B4797" s="29">
        <v>0</v>
      </c>
      <c r="C4797" s="38" t="s">
        <v>17458</v>
      </c>
      <c r="D4797" s="38" t="s">
        <v>17459</v>
      </c>
      <c r="F4797" s="38" t="s">
        <v>27098</v>
      </c>
      <c r="I4797" s="38" t="s">
        <v>4446</v>
      </c>
      <c r="J4797" s="38" t="s">
        <v>17452</v>
      </c>
      <c r="N4797" s="38" t="s">
        <v>1410</v>
      </c>
      <c r="R4797" s="38" t="s">
        <v>17096</v>
      </c>
      <c r="U4797" s="38" t="s">
        <v>15346</v>
      </c>
      <c r="V4797" s="38" t="s">
        <v>3689</v>
      </c>
      <c r="Y4797" s="38" t="s">
        <v>1335</v>
      </c>
      <c r="AA4797" s="38" t="s">
        <v>1170</v>
      </c>
      <c r="AE4797" s="38" t="s">
        <v>2950</v>
      </c>
      <c r="AG4797" s="38">
        <v>1</v>
      </c>
      <c r="AH4797" s="38" t="s">
        <v>4439</v>
      </c>
      <c r="AI4797" s="38" t="s">
        <v>4440</v>
      </c>
      <c r="AJ4797" s="38" t="s">
        <v>4799</v>
      </c>
      <c r="AK4797" s="38" t="s">
        <v>17431</v>
      </c>
      <c r="AL4797" s="301" t="s">
        <v>17250</v>
      </c>
      <c r="AO4797" s="29" t="s">
        <v>4442</v>
      </c>
      <c r="AR4797" s="29" t="str">
        <f t="shared" si="749"/>
        <v>0</v>
      </c>
      <c r="AS4797" s="29">
        <f t="shared" si="747"/>
        <v>0</v>
      </c>
      <c r="AW4797" s="29" t="str">
        <f t="shared" si="750"/>
        <v/>
      </c>
      <c r="AX4797" s="29" t="str">
        <f t="shared" si="742"/>
        <v/>
      </c>
      <c r="AY4797" s="29" t="str">
        <f t="shared" si="748"/>
        <v>https://media.mediathek-tanz-theater.de/iiif/2/nvt_img-520-003-003.JP2</v>
      </c>
      <c r="AZ4797" s="29" t="str">
        <f t="shared" si="743"/>
        <v>image/jp2</v>
      </c>
      <c r="BA4797" s="29" t="str">
        <f t="shared" si="744"/>
        <v>presentation/iiif</v>
      </c>
      <c r="BB4797" s="29" t="str">
        <f t="shared" si="745"/>
        <v>https://media.mediathek-tanz-theater.de/iiif/2/nvt_img-520-003-003.JP2/full/100,/0/default.jpg</v>
      </c>
      <c r="BC4797" s="29" t="str">
        <f t="shared" si="741"/>
        <v>image/jpeg</v>
      </c>
      <c r="BD4797" s="29" t="str">
        <f t="shared" si="746"/>
        <v>presentation/thumbnail</v>
      </c>
    </row>
    <row r="4798" spans="1:56" ht="51">
      <c r="A4798" s="29">
        <v>1</v>
      </c>
      <c r="B4798" s="29">
        <v>0</v>
      </c>
      <c r="C4798" s="38" t="s">
        <v>17460</v>
      </c>
      <c r="D4798" s="38" t="s">
        <v>17461</v>
      </c>
      <c r="F4798" s="38" t="s">
        <v>27098</v>
      </c>
      <c r="I4798" s="38" t="s">
        <v>4446</v>
      </c>
      <c r="J4798" s="38" t="s">
        <v>17452</v>
      </c>
      <c r="N4798" s="38" t="s">
        <v>1410</v>
      </c>
      <c r="R4798" s="38" t="s">
        <v>17096</v>
      </c>
      <c r="U4798" s="38" t="s">
        <v>2979</v>
      </c>
      <c r="V4798" s="38" t="s">
        <v>3689</v>
      </c>
      <c r="Y4798" s="38" t="s">
        <v>1335</v>
      </c>
      <c r="AA4798" s="38" t="s">
        <v>1170</v>
      </c>
      <c r="AE4798" s="38" t="s">
        <v>2950</v>
      </c>
      <c r="AG4798" s="38">
        <v>1</v>
      </c>
      <c r="AH4798" s="38" t="s">
        <v>4439</v>
      </c>
      <c r="AI4798" s="38" t="s">
        <v>4440</v>
      </c>
      <c r="AJ4798" s="38" t="s">
        <v>4799</v>
      </c>
      <c r="AK4798" s="38" t="s">
        <v>17462</v>
      </c>
      <c r="AL4798" s="301" t="s">
        <v>17250</v>
      </c>
      <c r="AO4798" s="29" t="s">
        <v>4442</v>
      </c>
      <c r="AR4798" s="29" t="str">
        <f t="shared" si="749"/>
        <v>0</v>
      </c>
      <c r="AS4798" s="29">
        <f t="shared" si="747"/>
        <v>0</v>
      </c>
      <c r="AW4798" s="29" t="str">
        <f t="shared" si="750"/>
        <v/>
      </c>
      <c r="AX4798" s="29" t="str">
        <f t="shared" si="742"/>
        <v/>
      </c>
      <c r="AY4798" s="29" t="str">
        <f t="shared" si="748"/>
        <v>https://media.mediathek-tanz-theater.de/iiif/2/nvt_img-520-003-004.JP2</v>
      </c>
      <c r="AZ4798" s="29" t="str">
        <f t="shared" si="743"/>
        <v>image/jp2</v>
      </c>
      <c r="BA4798" s="29" t="str">
        <f t="shared" si="744"/>
        <v>presentation/iiif</v>
      </c>
      <c r="BB4798" s="29" t="str">
        <f t="shared" si="745"/>
        <v>https://media.mediathek-tanz-theater.de/iiif/2/nvt_img-520-003-004.JP2/full/100,/0/default.jpg</v>
      </c>
      <c r="BC4798" s="29" t="str">
        <f t="shared" si="741"/>
        <v>image/jpeg</v>
      </c>
      <c r="BD4798" s="29" t="str">
        <f t="shared" si="746"/>
        <v>presentation/thumbnail</v>
      </c>
    </row>
    <row r="4799" spans="1:56" ht="38.25">
      <c r="A4799" s="29">
        <v>1</v>
      </c>
      <c r="B4799" s="29">
        <v>0</v>
      </c>
      <c r="C4799" s="38" t="s">
        <v>17463</v>
      </c>
      <c r="D4799" s="38" t="s">
        <v>17464</v>
      </c>
      <c r="F4799" s="38" t="s">
        <v>27098</v>
      </c>
      <c r="I4799" s="38" t="s">
        <v>4446</v>
      </c>
      <c r="J4799" s="38" t="s">
        <v>17452</v>
      </c>
      <c r="N4799" s="38" t="s">
        <v>1410</v>
      </c>
      <c r="R4799" s="38" t="s">
        <v>17096</v>
      </c>
      <c r="U4799" s="38" t="s">
        <v>2979</v>
      </c>
      <c r="V4799" s="38" t="s">
        <v>3689</v>
      </c>
      <c r="Y4799" s="38" t="s">
        <v>1335</v>
      </c>
      <c r="AA4799" s="38" t="s">
        <v>1170</v>
      </c>
      <c r="AE4799" s="38" t="s">
        <v>2950</v>
      </c>
      <c r="AG4799" s="38">
        <v>1</v>
      </c>
      <c r="AH4799" s="38" t="s">
        <v>4439</v>
      </c>
      <c r="AI4799" s="38" t="s">
        <v>4440</v>
      </c>
      <c r="AJ4799" s="38" t="s">
        <v>4799</v>
      </c>
      <c r="AK4799" s="38" t="s">
        <v>17431</v>
      </c>
      <c r="AL4799" s="301" t="s">
        <v>17250</v>
      </c>
      <c r="AO4799" s="29" t="s">
        <v>4442</v>
      </c>
      <c r="AR4799" s="29" t="str">
        <f t="shared" si="749"/>
        <v>0</v>
      </c>
      <c r="AS4799" s="29">
        <f t="shared" si="747"/>
        <v>0</v>
      </c>
      <c r="AW4799" s="29" t="str">
        <f t="shared" si="750"/>
        <v/>
      </c>
      <c r="AX4799" s="29" t="str">
        <f t="shared" si="742"/>
        <v/>
      </c>
      <c r="AY4799" s="29" t="str">
        <f t="shared" si="748"/>
        <v>https://media.mediathek-tanz-theater.de/iiif/2/nvt_img-520-003-005.JP2</v>
      </c>
      <c r="AZ4799" s="29" t="str">
        <f t="shared" si="743"/>
        <v>image/jp2</v>
      </c>
      <c r="BA4799" s="29" t="str">
        <f t="shared" si="744"/>
        <v>presentation/iiif</v>
      </c>
      <c r="BB4799" s="29" t="str">
        <f t="shared" si="745"/>
        <v>https://media.mediathek-tanz-theater.de/iiif/2/nvt_img-520-003-005.JP2/full/100,/0/default.jpg</v>
      </c>
      <c r="BC4799" s="29" t="str">
        <f t="shared" si="741"/>
        <v>image/jpeg</v>
      </c>
      <c r="BD4799" s="29" t="str">
        <f t="shared" si="746"/>
        <v>presentation/thumbnail</v>
      </c>
    </row>
    <row r="4800" spans="1:56" ht="38.25">
      <c r="A4800" s="29">
        <v>1</v>
      </c>
      <c r="B4800" s="29">
        <v>0</v>
      </c>
      <c r="C4800" s="38" t="s">
        <v>17465</v>
      </c>
      <c r="D4800" s="38" t="s">
        <v>17466</v>
      </c>
      <c r="F4800" s="38" t="s">
        <v>27098</v>
      </c>
      <c r="I4800" s="38" t="s">
        <v>4446</v>
      </c>
      <c r="J4800" s="38" t="s">
        <v>17452</v>
      </c>
      <c r="N4800" s="38" t="s">
        <v>1410</v>
      </c>
      <c r="R4800" s="38" t="s">
        <v>17096</v>
      </c>
      <c r="U4800" s="38" t="s">
        <v>2979</v>
      </c>
      <c r="V4800" s="38" t="s">
        <v>3689</v>
      </c>
      <c r="Y4800" s="38" t="s">
        <v>1335</v>
      </c>
      <c r="AA4800" s="38" t="s">
        <v>1170</v>
      </c>
      <c r="AE4800" s="38" t="s">
        <v>2950</v>
      </c>
      <c r="AG4800" s="38">
        <v>1</v>
      </c>
      <c r="AH4800" s="38" t="s">
        <v>4439</v>
      </c>
      <c r="AI4800" s="38" t="s">
        <v>4440</v>
      </c>
      <c r="AJ4800" s="38" t="s">
        <v>4799</v>
      </c>
      <c r="AK4800" s="38" t="s">
        <v>17431</v>
      </c>
      <c r="AL4800" s="301" t="s">
        <v>17250</v>
      </c>
      <c r="AO4800" s="29" t="s">
        <v>4442</v>
      </c>
      <c r="AR4800" s="29" t="str">
        <f t="shared" si="749"/>
        <v>0</v>
      </c>
      <c r="AS4800" s="29">
        <f t="shared" si="747"/>
        <v>0</v>
      </c>
      <c r="AW4800" s="29" t="str">
        <f t="shared" si="750"/>
        <v/>
      </c>
      <c r="AX4800" s="29" t="str">
        <f t="shared" si="742"/>
        <v/>
      </c>
      <c r="AY4800" s="29" t="str">
        <f t="shared" si="748"/>
        <v>https://media.mediathek-tanz-theater.de/iiif/2/nvt_img-520-003-006.JP2</v>
      </c>
      <c r="AZ4800" s="29" t="str">
        <f t="shared" si="743"/>
        <v>image/jp2</v>
      </c>
      <c r="BA4800" s="29" t="str">
        <f t="shared" si="744"/>
        <v>presentation/iiif</v>
      </c>
      <c r="BB4800" s="29" t="str">
        <f t="shared" si="745"/>
        <v>https://media.mediathek-tanz-theater.de/iiif/2/nvt_img-520-003-006.JP2/full/100,/0/default.jpg</v>
      </c>
      <c r="BC4800" s="29" t="str">
        <f t="shared" si="741"/>
        <v>image/jpeg</v>
      </c>
      <c r="BD4800" s="29" t="str">
        <f t="shared" si="746"/>
        <v>presentation/thumbnail</v>
      </c>
    </row>
    <row r="4801" spans="1:56" ht="38.25">
      <c r="A4801" s="29">
        <v>0</v>
      </c>
      <c r="B4801" s="29">
        <v>0</v>
      </c>
      <c r="C4801" s="38" t="s">
        <v>17467</v>
      </c>
      <c r="F4801" s="38" t="s">
        <v>17468</v>
      </c>
      <c r="I4801" s="38" t="s">
        <v>4431</v>
      </c>
      <c r="J4801" s="406"/>
      <c r="M4801" s="311"/>
      <c r="U4801"/>
      <c r="AB4801" s="38" t="s">
        <v>17469</v>
      </c>
      <c r="AE4801" s="38" t="s">
        <v>2950</v>
      </c>
      <c r="AG4801" s="38">
        <v>1</v>
      </c>
      <c r="AJ4801" s="38" t="s">
        <v>17470</v>
      </c>
      <c r="AL4801" s="301" t="s">
        <v>17250</v>
      </c>
      <c r="AR4801" s="29" t="str">
        <f t="shared" si="749"/>
        <v>1</v>
      </c>
      <c r="AS4801" s="29">
        <f t="shared" si="747"/>
        <v>0</v>
      </c>
      <c r="AT4801" s="29">
        <v>0</v>
      </c>
      <c r="AW4801" s="29" t="str">
        <f t="shared" si="750"/>
        <v/>
      </c>
      <c r="AX4801" s="29" t="str">
        <f t="shared" si="742"/>
        <v/>
      </c>
      <c r="AY4801" s="29" t="str">
        <f t="shared" si="748"/>
        <v>https://media.mediathek-tanz-theater.de/iiif/2/nvt_img-521.JP2</v>
      </c>
      <c r="AZ4801" s="29" t="str">
        <f t="shared" si="743"/>
        <v>image/jp2</v>
      </c>
      <c r="BA4801" s="29" t="str">
        <f t="shared" si="744"/>
        <v>presentation/iiif</v>
      </c>
      <c r="BB4801" s="29" t="str">
        <f t="shared" si="745"/>
        <v>https://media.mediathek-tanz-theater.de/iiif/2/nvt_img-521.JP2/full/100,/0/default.jpg</v>
      </c>
      <c r="BC4801" s="29" t="str">
        <f t="shared" si="741"/>
        <v>image/jpeg</v>
      </c>
      <c r="BD4801" s="29" t="str">
        <f t="shared" si="746"/>
        <v>presentation/thumbnail</v>
      </c>
    </row>
    <row r="4802" spans="1:56" ht="25.5">
      <c r="A4802" s="29">
        <v>1</v>
      </c>
      <c r="B4802" s="29">
        <v>0</v>
      </c>
      <c r="C4802" s="38" t="s">
        <v>17471</v>
      </c>
      <c r="D4802" s="38" t="s">
        <v>17472</v>
      </c>
      <c r="F4802" s="38" t="s">
        <v>17468</v>
      </c>
      <c r="I4802" s="38" t="s">
        <v>4438</v>
      </c>
      <c r="J4802" s="38" t="s">
        <v>17467</v>
      </c>
      <c r="N4802" s="38" t="s">
        <v>1403</v>
      </c>
      <c r="P4802" s="38" t="s">
        <v>2131</v>
      </c>
      <c r="R4802" s="38" t="s">
        <v>17473</v>
      </c>
      <c r="AA4802" s="38" t="s">
        <v>1170</v>
      </c>
      <c r="AE4802" s="38" t="s">
        <v>2950</v>
      </c>
      <c r="AG4802" s="38">
        <v>1</v>
      </c>
      <c r="AH4802" s="38" t="s">
        <v>4439</v>
      </c>
      <c r="AI4802" s="38" t="s">
        <v>4440</v>
      </c>
      <c r="AJ4802" s="38" t="s">
        <v>17474</v>
      </c>
      <c r="AL4802" s="301" t="s">
        <v>17250</v>
      </c>
      <c r="AO4802" s="29" t="s">
        <v>4442</v>
      </c>
      <c r="AR4802" s="29" t="str">
        <f t="shared" si="749"/>
        <v>1</v>
      </c>
      <c r="AS4802" s="29">
        <f t="shared" si="747"/>
        <v>0</v>
      </c>
      <c r="AW4802" s="29" t="str">
        <f t="shared" si="750"/>
        <v/>
      </c>
      <c r="AX4802" s="29" t="str">
        <f t="shared" si="742"/>
        <v/>
      </c>
      <c r="AY4802" s="29" t="str">
        <f t="shared" si="748"/>
        <v>https://media.mediathek-tanz-theater.de/iiif/2/nvt_img-521-001.JP2</v>
      </c>
      <c r="AZ4802" s="29" t="str">
        <f t="shared" si="743"/>
        <v>image/jp2</v>
      </c>
      <c r="BA4802" s="29" t="str">
        <f t="shared" si="744"/>
        <v>presentation/iiif</v>
      </c>
      <c r="BB4802" s="29" t="str">
        <f t="shared" si="745"/>
        <v>https://media.mediathek-tanz-theater.de/iiif/2/nvt_img-521-001.JP2/full/100,/0/default.jpg</v>
      </c>
      <c r="BC4802" s="29" t="str">
        <f t="shared" si="741"/>
        <v>image/jpeg</v>
      </c>
      <c r="BD4802" s="29" t="str">
        <f t="shared" si="746"/>
        <v>presentation/thumbnail</v>
      </c>
    </row>
    <row r="4803" spans="1:56" ht="25.5">
      <c r="A4803" s="29">
        <v>1</v>
      </c>
      <c r="B4803" s="29">
        <v>0</v>
      </c>
      <c r="C4803" s="38" t="s">
        <v>17475</v>
      </c>
      <c r="D4803" s="38" t="s">
        <v>17476</v>
      </c>
      <c r="F4803" s="38" t="s">
        <v>17468</v>
      </c>
      <c r="H4803" s="38" t="s">
        <v>4841</v>
      </c>
      <c r="I4803" s="38" t="s">
        <v>4446</v>
      </c>
      <c r="J4803" s="38" t="s">
        <v>17471</v>
      </c>
      <c r="N4803" s="38" t="s">
        <v>1403</v>
      </c>
      <c r="P4803" s="38" t="s">
        <v>2131</v>
      </c>
      <c r="R4803" s="38" t="s">
        <v>17473</v>
      </c>
      <c r="U4803" s="38" t="s">
        <v>11926</v>
      </c>
      <c r="AA4803" s="38" t="s">
        <v>1170</v>
      </c>
      <c r="AE4803" s="38" t="s">
        <v>2950</v>
      </c>
      <c r="AG4803" s="38">
        <v>1</v>
      </c>
      <c r="AH4803" s="38" t="s">
        <v>4439</v>
      </c>
      <c r="AI4803" s="38" t="s">
        <v>4440</v>
      </c>
      <c r="AJ4803" s="38" t="s">
        <v>4799</v>
      </c>
      <c r="AK4803" s="38" t="s">
        <v>14594</v>
      </c>
      <c r="AL4803" s="301" t="s">
        <v>17250</v>
      </c>
      <c r="AO4803" s="29" t="s">
        <v>4442</v>
      </c>
      <c r="AR4803" s="29" t="str">
        <f t="shared" si="749"/>
        <v>0</v>
      </c>
      <c r="AS4803" s="29">
        <f t="shared" si="747"/>
        <v>0</v>
      </c>
      <c r="AW4803" s="29" t="str">
        <f t="shared" si="750"/>
        <v/>
      </c>
      <c r="AX4803" s="29" t="str">
        <f t="shared" si="742"/>
        <v/>
      </c>
      <c r="AY4803" s="29" t="str">
        <f t="shared" si="748"/>
        <v>https://media.mediathek-tanz-theater.de/iiif/2/nvt_img-521-001-001.JP2</v>
      </c>
      <c r="AZ4803" s="29" t="str">
        <f t="shared" si="743"/>
        <v>image/jp2</v>
      </c>
      <c r="BA4803" s="29" t="str">
        <f t="shared" si="744"/>
        <v>presentation/iiif</v>
      </c>
      <c r="BB4803" s="29" t="str">
        <f t="shared" si="745"/>
        <v>https://media.mediathek-tanz-theater.de/iiif/2/nvt_img-521-001-001.JP2/full/100,/0/default.jpg</v>
      </c>
      <c r="BC4803" s="29" t="str">
        <f t="shared" si="741"/>
        <v>image/jpeg</v>
      </c>
      <c r="BD4803" s="29" t="str">
        <f t="shared" si="746"/>
        <v>presentation/thumbnail</v>
      </c>
    </row>
    <row r="4804" spans="1:56" ht="25.5">
      <c r="A4804" s="29">
        <v>1</v>
      </c>
      <c r="B4804" s="29">
        <v>0</v>
      </c>
      <c r="C4804" s="38" t="s">
        <v>17477</v>
      </c>
      <c r="D4804" s="38" t="s">
        <v>17478</v>
      </c>
      <c r="F4804" s="38" t="s">
        <v>17468</v>
      </c>
      <c r="I4804" s="38" t="s">
        <v>4446</v>
      </c>
      <c r="J4804" s="38" t="s">
        <v>17471</v>
      </c>
      <c r="N4804" s="38" t="s">
        <v>1403</v>
      </c>
      <c r="P4804" s="38" t="s">
        <v>2131</v>
      </c>
      <c r="R4804" s="38" t="s">
        <v>17473</v>
      </c>
      <c r="U4804" s="38" t="s">
        <v>10673</v>
      </c>
      <c r="AA4804" s="38" t="s">
        <v>1170</v>
      </c>
      <c r="AE4804" s="38" t="s">
        <v>2950</v>
      </c>
      <c r="AG4804" s="38">
        <v>1</v>
      </c>
      <c r="AH4804" s="38" t="s">
        <v>4439</v>
      </c>
      <c r="AI4804" s="38" t="s">
        <v>4440</v>
      </c>
      <c r="AJ4804" s="38" t="s">
        <v>4799</v>
      </c>
      <c r="AK4804" s="38" t="s">
        <v>14594</v>
      </c>
      <c r="AL4804" s="301" t="s">
        <v>17250</v>
      </c>
      <c r="AO4804" s="29" t="s">
        <v>4442</v>
      </c>
      <c r="AR4804" s="29" t="str">
        <f t="shared" si="749"/>
        <v>0</v>
      </c>
      <c r="AS4804" s="29">
        <f t="shared" si="747"/>
        <v>0</v>
      </c>
      <c r="AW4804" s="29" t="str">
        <f t="shared" si="750"/>
        <v/>
      </c>
      <c r="AX4804" s="29" t="str">
        <f t="shared" si="742"/>
        <v/>
      </c>
      <c r="AY4804" s="29" t="str">
        <f t="shared" si="748"/>
        <v>https://media.mediathek-tanz-theater.de/iiif/2/nvt_img-521-001-002.JP2</v>
      </c>
      <c r="AZ4804" s="29" t="str">
        <f t="shared" si="743"/>
        <v>image/jp2</v>
      </c>
      <c r="BA4804" s="29" t="str">
        <f t="shared" si="744"/>
        <v>presentation/iiif</v>
      </c>
      <c r="BB4804" s="29" t="str">
        <f t="shared" si="745"/>
        <v>https://media.mediathek-tanz-theater.de/iiif/2/nvt_img-521-001-002.JP2/full/100,/0/default.jpg</v>
      </c>
      <c r="BC4804" s="29" t="str">
        <f t="shared" ref="BC4804:BC4867" si="751">IF(NOT(BB4804=""),"image/jpeg","")</f>
        <v>image/jpeg</v>
      </c>
      <c r="BD4804" s="29" t="str">
        <f t="shared" si="746"/>
        <v>presentation/thumbnail</v>
      </c>
    </row>
    <row r="4805" spans="1:56" ht="38.25">
      <c r="A4805" s="29">
        <v>1</v>
      </c>
      <c r="B4805" s="29">
        <v>0</v>
      </c>
      <c r="C4805" s="38" t="s">
        <v>17479</v>
      </c>
      <c r="D4805" s="38" t="s">
        <v>17480</v>
      </c>
      <c r="F4805" s="38" t="s">
        <v>17468</v>
      </c>
      <c r="H4805" s="38" t="s">
        <v>4561</v>
      </c>
      <c r="I4805" s="38" t="s">
        <v>4446</v>
      </c>
      <c r="J4805" s="38" t="s">
        <v>17471</v>
      </c>
      <c r="N4805" s="38" t="s">
        <v>1403</v>
      </c>
      <c r="P4805" s="38" t="s">
        <v>2131</v>
      </c>
      <c r="R4805" s="38" t="s">
        <v>17473</v>
      </c>
      <c r="U4805" s="38" t="s">
        <v>17481</v>
      </c>
      <c r="AA4805" s="38" t="s">
        <v>1170</v>
      </c>
      <c r="AE4805" s="38" t="s">
        <v>2950</v>
      </c>
      <c r="AG4805" s="38">
        <v>1</v>
      </c>
      <c r="AH4805" s="38" t="s">
        <v>4439</v>
      </c>
      <c r="AI4805" s="38" t="s">
        <v>4440</v>
      </c>
      <c r="AJ4805" s="38" t="s">
        <v>4799</v>
      </c>
      <c r="AK4805" s="38" t="s">
        <v>14594</v>
      </c>
      <c r="AL4805" s="301" t="s">
        <v>17250</v>
      </c>
      <c r="AO4805" s="29" t="s">
        <v>4442</v>
      </c>
      <c r="AR4805" s="29" t="str">
        <f t="shared" si="749"/>
        <v>0</v>
      </c>
      <c r="AS4805" s="29">
        <f t="shared" si="747"/>
        <v>0</v>
      </c>
      <c r="AW4805" s="29" t="str">
        <f t="shared" si="750"/>
        <v/>
      </c>
      <c r="AX4805" s="29" t="str">
        <f t="shared" ref="AX4805:AX4868" si="752">IF(NOT(AV4805=""),"archival/master","")</f>
        <v/>
      </c>
      <c r="AY4805" s="29" t="str">
        <f t="shared" si="748"/>
        <v>https://media.mediathek-tanz-theater.de/iiif/2/nvt_img-521-001-003.JP2</v>
      </c>
      <c r="AZ4805" s="29" t="str">
        <f t="shared" ref="AZ4805:AZ4868" si="753">IF(NOT(AY4805=""),"image/jp2","")</f>
        <v>image/jp2</v>
      </c>
      <c r="BA4805" s="29" t="str">
        <f t="shared" ref="BA4805:BA4868" si="754">IF(NOT(AY4805=""),"presentation/iiif","")</f>
        <v>presentation/iiif</v>
      </c>
      <c r="BB4805" s="29" t="str">
        <f t="shared" ref="BB4805:BB4868" si="755">"https://media.mediathek-tanz-theater.de/iiif/2/nvt_"&amp;C4805&amp;".JP2/full/100,/0/default.jpg"</f>
        <v>https://media.mediathek-tanz-theater.de/iiif/2/nvt_img-521-001-003.JP2/full/100,/0/default.jpg</v>
      </c>
      <c r="BC4805" s="29" t="str">
        <f t="shared" si="751"/>
        <v>image/jpeg</v>
      </c>
      <c r="BD4805" s="29" t="str">
        <f t="shared" ref="BD4805:BD4868" si="756">IF(NOT(BB4805=""),"presentation/thumbnail","")</f>
        <v>presentation/thumbnail</v>
      </c>
    </row>
    <row r="4806" spans="1:56" ht="38.25">
      <c r="A4806" s="29">
        <v>1</v>
      </c>
      <c r="B4806" s="29">
        <v>0</v>
      </c>
      <c r="C4806" s="38" t="s">
        <v>17482</v>
      </c>
      <c r="D4806" s="38" t="s">
        <v>17483</v>
      </c>
      <c r="F4806" s="38" t="s">
        <v>17468</v>
      </c>
      <c r="I4806" s="38" t="s">
        <v>4446</v>
      </c>
      <c r="J4806" s="38" t="s">
        <v>17471</v>
      </c>
      <c r="N4806" s="38" t="s">
        <v>1403</v>
      </c>
      <c r="P4806" s="38" t="s">
        <v>2131</v>
      </c>
      <c r="R4806" s="38" t="s">
        <v>17473</v>
      </c>
      <c r="U4806" s="38" t="s">
        <v>17484</v>
      </c>
      <c r="AA4806" s="38" t="s">
        <v>1170</v>
      </c>
      <c r="AE4806" s="38" t="s">
        <v>2950</v>
      </c>
      <c r="AG4806" s="38">
        <v>1</v>
      </c>
      <c r="AH4806" s="38" t="s">
        <v>4439</v>
      </c>
      <c r="AI4806" s="38" t="s">
        <v>4440</v>
      </c>
      <c r="AJ4806" s="38" t="s">
        <v>4799</v>
      </c>
      <c r="AK4806" s="38" t="s">
        <v>14594</v>
      </c>
      <c r="AL4806" s="301" t="s">
        <v>17250</v>
      </c>
      <c r="AO4806" s="29" t="s">
        <v>4442</v>
      </c>
      <c r="AR4806" s="29" t="str">
        <f t="shared" si="749"/>
        <v>0</v>
      </c>
      <c r="AS4806" s="29">
        <f t="shared" ref="AS4806:AS4869" si="757">AT4806</f>
        <v>0</v>
      </c>
      <c r="AW4806" s="29" t="str">
        <f t="shared" si="750"/>
        <v/>
      </c>
      <c r="AX4806" s="29" t="str">
        <f t="shared" si="752"/>
        <v/>
      </c>
      <c r="AY4806" s="29" t="str">
        <f t="shared" ref="AY4806:AY4869" si="758">"https://media.mediathek-tanz-theater.de/iiif/2/nvt_"&amp;C4806&amp;".JP2"</f>
        <v>https://media.mediathek-tanz-theater.de/iiif/2/nvt_img-521-001-004.JP2</v>
      </c>
      <c r="AZ4806" s="29" t="str">
        <f t="shared" si="753"/>
        <v>image/jp2</v>
      </c>
      <c r="BA4806" s="29" t="str">
        <f t="shared" si="754"/>
        <v>presentation/iiif</v>
      </c>
      <c r="BB4806" s="29" t="str">
        <f t="shared" si="755"/>
        <v>https://media.mediathek-tanz-theater.de/iiif/2/nvt_img-521-001-004.JP2/full/100,/0/default.jpg</v>
      </c>
      <c r="BC4806" s="29" t="str">
        <f t="shared" si="751"/>
        <v>image/jpeg</v>
      </c>
      <c r="BD4806" s="29" t="str">
        <f t="shared" si="756"/>
        <v>presentation/thumbnail</v>
      </c>
    </row>
    <row r="4807" spans="1:56" ht="38.25">
      <c r="A4807" s="29">
        <v>1</v>
      </c>
      <c r="B4807" s="29">
        <v>0</v>
      </c>
      <c r="C4807" s="38" t="s">
        <v>17485</v>
      </c>
      <c r="D4807" s="38" t="s">
        <v>17486</v>
      </c>
      <c r="F4807" s="38" t="s">
        <v>17468</v>
      </c>
      <c r="I4807" s="38" t="s">
        <v>4446</v>
      </c>
      <c r="J4807" s="38" t="s">
        <v>17471</v>
      </c>
      <c r="N4807" s="38" t="s">
        <v>1403</v>
      </c>
      <c r="P4807" s="38" t="s">
        <v>2131</v>
      </c>
      <c r="R4807" s="38" t="s">
        <v>17473</v>
      </c>
      <c r="AA4807" s="38" t="s">
        <v>1170</v>
      </c>
      <c r="AE4807" s="38" t="s">
        <v>2950</v>
      </c>
      <c r="AG4807" s="38">
        <v>1</v>
      </c>
      <c r="AH4807" s="38" t="s">
        <v>4439</v>
      </c>
      <c r="AI4807" s="38" t="s">
        <v>4440</v>
      </c>
      <c r="AJ4807" s="38" t="s">
        <v>4799</v>
      </c>
      <c r="AK4807" s="38" t="s">
        <v>17487</v>
      </c>
      <c r="AL4807" s="301" t="s">
        <v>17250</v>
      </c>
      <c r="AO4807" s="29" t="s">
        <v>4442</v>
      </c>
      <c r="AR4807" s="29" t="str">
        <f t="shared" ref="AR4807:AR4870" si="759">IF(OR(I4807="Negativmappe",I4807="Negativstreifen",I4807="Diapositivfilm",I4807="Fotomappe;(POSITIVE)",AND(I4807="Kostümfotografie",NOT(AE4807="DT")),AND(I4807="Fotografie",NOT(AE4807="DT")),AND(I4807="Porträtfotografie",NOT(AE4807="DT")),AND(I4807="Fotodokumentation",NOT(AE4807="DT")),AND(I4807="Bühnenbildfotografie",NOT(AE4807="DT"))),"1","0")</f>
        <v>0</v>
      </c>
      <c r="AS4807" s="29">
        <f t="shared" si="757"/>
        <v>0</v>
      </c>
      <c r="AW4807" s="29" t="str">
        <f t="shared" ref="AW4807:AW4870" si="760">IF(NOT(AV4807=""),"image/tiff","")</f>
        <v/>
      </c>
      <c r="AX4807" s="29" t="str">
        <f t="shared" si="752"/>
        <v/>
      </c>
      <c r="AY4807" s="29" t="str">
        <f t="shared" si="758"/>
        <v>https://media.mediathek-tanz-theater.de/iiif/2/nvt_img-521-001-005.JP2</v>
      </c>
      <c r="AZ4807" s="29" t="str">
        <f t="shared" si="753"/>
        <v>image/jp2</v>
      </c>
      <c r="BA4807" s="29" t="str">
        <f t="shared" si="754"/>
        <v>presentation/iiif</v>
      </c>
      <c r="BB4807" s="29" t="str">
        <f t="shared" si="755"/>
        <v>https://media.mediathek-tanz-theater.de/iiif/2/nvt_img-521-001-005.JP2/full/100,/0/default.jpg</v>
      </c>
      <c r="BC4807" s="29" t="str">
        <f t="shared" si="751"/>
        <v>image/jpeg</v>
      </c>
      <c r="BD4807" s="29" t="str">
        <f t="shared" si="756"/>
        <v>presentation/thumbnail</v>
      </c>
    </row>
    <row r="4808" spans="1:56" ht="25.5">
      <c r="A4808" s="29">
        <v>1</v>
      </c>
      <c r="B4808" s="29">
        <v>0</v>
      </c>
      <c r="C4808" s="38" t="s">
        <v>17488</v>
      </c>
      <c r="D4808" s="38" t="s">
        <v>17489</v>
      </c>
      <c r="F4808" s="38" t="s">
        <v>17468</v>
      </c>
      <c r="I4808" s="38" t="s">
        <v>4446</v>
      </c>
      <c r="J4808" s="38" t="s">
        <v>17471</v>
      </c>
      <c r="N4808" s="38" t="s">
        <v>1403</v>
      </c>
      <c r="P4808" s="38" t="s">
        <v>2131</v>
      </c>
      <c r="R4808" s="38" t="s">
        <v>17473</v>
      </c>
      <c r="AA4808" s="38" t="s">
        <v>1170</v>
      </c>
      <c r="AE4808" s="38" t="s">
        <v>2950</v>
      </c>
      <c r="AG4808" s="38">
        <v>1</v>
      </c>
      <c r="AH4808" s="38" t="s">
        <v>4439</v>
      </c>
      <c r="AI4808" s="38" t="s">
        <v>4440</v>
      </c>
      <c r="AJ4808" s="38" t="s">
        <v>4799</v>
      </c>
      <c r="AK4808" s="38" t="s">
        <v>14594</v>
      </c>
      <c r="AL4808" s="301" t="s">
        <v>17250</v>
      </c>
      <c r="AO4808" s="29" t="s">
        <v>4442</v>
      </c>
      <c r="AR4808" s="29" t="str">
        <f t="shared" si="759"/>
        <v>0</v>
      </c>
      <c r="AS4808" s="29">
        <f t="shared" si="757"/>
        <v>0</v>
      </c>
      <c r="AW4808" s="29" t="str">
        <f t="shared" si="760"/>
        <v/>
      </c>
      <c r="AX4808" s="29" t="str">
        <f t="shared" si="752"/>
        <v/>
      </c>
      <c r="AY4808" s="29" t="str">
        <f t="shared" si="758"/>
        <v>https://media.mediathek-tanz-theater.de/iiif/2/nvt_img-521-001-006.JP2</v>
      </c>
      <c r="AZ4808" s="29" t="str">
        <f t="shared" si="753"/>
        <v>image/jp2</v>
      </c>
      <c r="BA4808" s="29" t="str">
        <f t="shared" si="754"/>
        <v>presentation/iiif</v>
      </c>
      <c r="BB4808" s="29" t="str">
        <f t="shared" si="755"/>
        <v>https://media.mediathek-tanz-theater.de/iiif/2/nvt_img-521-001-006.JP2/full/100,/0/default.jpg</v>
      </c>
      <c r="BC4808" s="29" t="str">
        <f t="shared" si="751"/>
        <v>image/jpeg</v>
      </c>
      <c r="BD4808" s="29" t="str">
        <f t="shared" si="756"/>
        <v>presentation/thumbnail</v>
      </c>
    </row>
    <row r="4809" spans="1:56" ht="25.5">
      <c r="A4809" s="29">
        <v>1</v>
      </c>
      <c r="B4809" s="29">
        <v>0</v>
      </c>
      <c r="C4809" s="38" t="s">
        <v>17490</v>
      </c>
      <c r="D4809" s="38" t="s">
        <v>17491</v>
      </c>
      <c r="F4809" s="38" t="s">
        <v>17468</v>
      </c>
      <c r="I4809" s="38" t="s">
        <v>4438</v>
      </c>
      <c r="J4809" s="38" t="s">
        <v>17467</v>
      </c>
      <c r="N4809" s="38" t="s">
        <v>1403</v>
      </c>
      <c r="P4809" s="38" t="s">
        <v>2131</v>
      </c>
      <c r="R4809" s="38" t="s">
        <v>17473</v>
      </c>
      <c r="AA4809" s="38" t="s">
        <v>1170</v>
      </c>
      <c r="AE4809" s="38" t="s">
        <v>2950</v>
      </c>
      <c r="AG4809" s="38">
        <v>1</v>
      </c>
      <c r="AH4809" s="38" t="s">
        <v>4439</v>
      </c>
      <c r="AI4809" s="38" t="s">
        <v>4440</v>
      </c>
      <c r="AJ4809" s="38" t="s">
        <v>17492</v>
      </c>
      <c r="AL4809" s="301" t="s">
        <v>17250</v>
      </c>
      <c r="AO4809" s="29" t="s">
        <v>4442</v>
      </c>
      <c r="AR4809" s="29" t="str">
        <f t="shared" si="759"/>
        <v>1</v>
      </c>
      <c r="AS4809" s="29">
        <f t="shared" si="757"/>
        <v>0</v>
      </c>
      <c r="AW4809" s="29" t="str">
        <f t="shared" si="760"/>
        <v/>
      </c>
      <c r="AX4809" s="29" t="str">
        <f t="shared" si="752"/>
        <v/>
      </c>
      <c r="AY4809" s="29" t="str">
        <f t="shared" si="758"/>
        <v>https://media.mediathek-tanz-theater.de/iiif/2/nvt_img-521-002.JP2</v>
      </c>
      <c r="AZ4809" s="29" t="str">
        <f t="shared" si="753"/>
        <v>image/jp2</v>
      </c>
      <c r="BA4809" s="29" t="str">
        <f t="shared" si="754"/>
        <v>presentation/iiif</v>
      </c>
      <c r="BB4809" s="29" t="str">
        <f t="shared" si="755"/>
        <v>https://media.mediathek-tanz-theater.de/iiif/2/nvt_img-521-002.JP2/full/100,/0/default.jpg</v>
      </c>
      <c r="BC4809" s="29" t="str">
        <f t="shared" si="751"/>
        <v>image/jpeg</v>
      </c>
      <c r="BD4809" s="29" t="str">
        <f t="shared" si="756"/>
        <v>presentation/thumbnail</v>
      </c>
    </row>
    <row r="4810" spans="1:56" ht="63.75">
      <c r="A4810" s="29">
        <v>1</v>
      </c>
      <c r="B4810" s="29">
        <v>0</v>
      </c>
      <c r="C4810" s="38" t="s">
        <v>17493</v>
      </c>
      <c r="D4810" s="38" t="s">
        <v>17494</v>
      </c>
      <c r="F4810" s="38" t="s">
        <v>17468</v>
      </c>
      <c r="H4810" s="38" t="s">
        <v>5078</v>
      </c>
      <c r="I4810" s="38" t="s">
        <v>4446</v>
      </c>
      <c r="J4810" s="38" t="s">
        <v>17490</v>
      </c>
      <c r="N4810" s="38" t="s">
        <v>1403</v>
      </c>
      <c r="P4810" s="38" t="s">
        <v>2131</v>
      </c>
      <c r="R4810" s="38" t="s">
        <v>17473</v>
      </c>
      <c r="U4810" s="38" t="s">
        <v>17495</v>
      </c>
      <c r="AA4810" s="38" t="s">
        <v>1170</v>
      </c>
      <c r="AE4810" s="38" t="s">
        <v>2950</v>
      </c>
      <c r="AG4810" s="38">
        <v>1</v>
      </c>
      <c r="AH4810" s="38" t="s">
        <v>4439</v>
      </c>
      <c r="AI4810" s="38" t="s">
        <v>4440</v>
      </c>
      <c r="AJ4810" s="38" t="s">
        <v>4799</v>
      </c>
      <c r="AK4810" s="38" t="s">
        <v>17496</v>
      </c>
      <c r="AL4810" s="301" t="s">
        <v>17250</v>
      </c>
      <c r="AO4810" s="29" t="s">
        <v>4442</v>
      </c>
      <c r="AR4810" s="29" t="str">
        <f t="shared" si="759"/>
        <v>0</v>
      </c>
      <c r="AS4810" s="29">
        <f t="shared" si="757"/>
        <v>0</v>
      </c>
      <c r="AW4810" s="29" t="str">
        <f t="shared" si="760"/>
        <v/>
      </c>
      <c r="AX4810" s="29" t="str">
        <f t="shared" si="752"/>
        <v/>
      </c>
      <c r="AY4810" s="29" t="str">
        <f t="shared" si="758"/>
        <v>https://media.mediathek-tanz-theater.de/iiif/2/nvt_img-521-002-001.JP2</v>
      </c>
      <c r="AZ4810" s="29" t="str">
        <f t="shared" si="753"/>
        <v>image/jp2</v>
      </c>
      <c r="BA4810" s="29" t="str">
        <f t="shared" si="754"/>
        <v>presentation/iiif</v>
      </c>
      <c r="BB4810" s="29" t="str">
        <f t="shared" si="755"/>
        <v>https://media.mediathek-tanz-theater.de/iiif/2/nvt_img-521-002-001.JP2/full/100,/0/default.jpg</v>
      </c>
      <c r="BC4810" s="29" t="str">
        <f t="shared" si="751"/>
        <v>image/jpeg</v>
      </c>
      <c r="BD4810" s="29" t="str">
        <f t="shared" si="756"/>
        <v>presentation/thumbnail</v>
      </c>
    </row>
    <row r="4811" spans="1:56" ht="63.75">
      <c r="A4811" s="29">
        <v>1</v>
      </c>
      <c r="B4811" s="29">
        <v>0</v>
      </c>
      <c r="C4811" s="38" t="s">
        <v>17497</v>
      </c>
      <c r="D4811" s="38" t="s">
        <v>17498</v>
      </c>
      <c r="F4811" s="38" t="s">
        <v>17468</v>
      </c>
      <c r="H4811" s="38" t="s">
        <v>5078</v>
      </c>
      <c r="I4811" s="38" t="s">
        <v>4446</v>
      </c>
      <c r="J4811" s="38" t="s">
        <v>17490</v>
      </c>
      <c r="N4811" s="38" t="s">
        <v>1403</v>
      </c>
      <c r="P4811" s="38" t="s">
        <v>2131</v>
      </c>
      <c r="R4811" s="38" t="s">
        <v>17473</v>
      </c>
      <c r="U4811" s="38" t="s">
        <v>17499</v>
      </c>
      <c r="AA4811" s="38" t="s">
        <v>1170</v>
      </c>
      <c r="AE4811" s="38" t="s">
        <v>2950</v>
      </c>
      <c r="AG4811" s="38">
        <v>1</v>
      </c>
      <c r="AH4811" s="38" t="s">
        <v>4439</v>
      </c>
      <c r="AI4811" s="38" t="s">
        <v>4440</v>
      </c>
      <c r="AJ4811" s="38" t="s">
        <v>4799</v>
      </c>
      <c r="AK4811" s="38" t="s">
        <v>17496</v>
      </c>
      <c r="AL4811" s="301" t="s">
        <v>17250</v>
      </c>
      <c r="AO4811" s="29" t="s">
        <v>4442</v>
      </c>
      <c r="AR4811" s="29" t="str">
        <f t="shared" si="759"/>
        <v>0</v>
      </c>
      <c r="AS4811" s="29">
        <f t="shared" si="757"/>
        <v>0</v>
      </c>
      <c r="AW4811" s="29" t="str">
        <f t="shared" si="760"/>
        <v/>
      </c>
      <c r="AX4811" s="29" t="str">
        <f t="shared" si="752"/>
        <v/>
      </c>
      <c r="AY4811" s="29" t="str">
        <f t="shared" si="758"/>
        <v>https://media.mediathek-tanz-theater.de/iiif/2/nvt_img-521-002-002.JP2</v>
      </c>
      <c r="AZ4811" s="29" t="str">
        <f t="shared" si="753"/>
        <v>image/jp2</v>
      </c>
      <c r="BA4811" s="29" t="str">
        <f t="shared" si="754"/>
        <v>presentation/iiif</v>
      </c>
      <c r="BB4811" s="29" t="str">
        <f t="shared" si="755"/>
        <v>https://media.mediathek-tanz-theater.de/iiif/2/nvt_img-521-002-002.JP2/full/100,/0/default.jpg</v>
      </c>
      <c r="BC4811" s="29" t="str">
        <f t="shared" si="751"/>
        <v>image/jpeg</v>
      </c>
      <c r="BD4811" s="29" t="str">
        <f t="shared" si="756"/>
        <v>presentation/thumbnail</v>
      </c>
    </row>
    <row r="4812" spans="1:56" ht="25.5">
      <c r="A4812" s="29">
        <v>1</v>
      </c>
      <c r="B4812" s="29">
        <v>0</v>
      </c>
      <c r="C4812" s="38" t="s">
        <v>17500</v>
      </c>
      <c r="D4812" s="38" t="s">
        <v>17501</v>
      </c>
      <c r="F4812" s="38" t="s">
        <v>17468</v>
      </c>
      <c r="H4812" s="38" t="s">
        <v>5078</v>
      </c>
      <c r="I4812" s="38" t="s">
        <v>4446</v>
      </c>
      <c r="J4812" s="38" t="s">
        <v>17490</v>
      </c>
      <c r="N4812" s="38" t="s">
        <v>1403</v>
      </c>
      <c r="P4812" s="38" t="s">
        <v>2131</v>
      </c>
      <c r="R4812" s="38" t="s">
        <v>17473</v>
      </c>
      <c r="AA4812" s="38" t="s">
        <v>1170</v>
      </c>
      <c r="AE4812" s="38" t="s">
        <v>2950</v>
      </c>
      <c r="AG4812" s="38">
        <v>1</v>
      </c>
      <c r="AH4812" s="38" t="s">
        <v>4439</v>
      </c>
      <c r="AI4812" s="38" t="s">
        <v>4440</v>
      </c>
      <c r="AJ4812" s="38" t="s">
        <v>4799</v>
      </c>
      <c r="AK4812" s="38" t="s">
        <v>14594</v>
      </c>
      <c r="AL4812" s="301" t="s">
        <v>17250</v>
      </c>
      <c r="AO4812" s="29" t="s">
        <v>4442</v>
      </c>
      <c r="AR4812" s="29" t="str">
        <f t="shared" si="759"/>
        <v>0</v>
      </c>
      <c r="AS4812" s="29">
        <f t="shared" si="757"/>
        <v>0</v>
      </c>
      <c r="AW4812" s="29" t="str">
        <f t="shared" si="760"/>
        <v/>
      </c>
      <c r="AX4812" s="29" t="str">
        <f t="shared" si="752"/>
        <v/>
      </c>
      <c r="AY4812" s="29" t="str">
        <f t="shared" si="758"/>
        <v>https://media.mediathek-tanz-theater.de/iiif/2/nvt_img-521-002-003.JP2</v>
      </c>
      <c r="AZ4812" s="29" t="str">
        <f t="shared" si="753"/>
        <v>image/jp2</v>
      </c>
      <c r="BA4812" s="29" t="str">
        <f t="shared" si="754"/>
        <v>presentation/iiif</v>
      </c>
      <c r="BB4812" s="29" t="str">
        <f t="shared" si="755"/>
        <v>https://media.mediathek-tanz-theater.de/iiif/2/nvt_img-521-002-003.JP2/full/100,/0/default.jpg</v>
      </c>
      <c r="BC4812" s="29" t="str">
        <f t="shared" si="751"/>
        <v>image/jpeg</v>
      </c>
      <c r="BD4812" s="29" t="str">
        <f t="shared" si="756"/>
        <v>presentation/thumbnail</v>
      </c>
    </row>
    <row r="4813" spans="1:56" ht="25.5">
      <c r="A4813" s="29">
        <v>1</v>
      </c>
      <c r="B4813" s="29">
        <v>0</v>
      </c>
      <c r="C4813" s="38" t="s">
        <v>17502</v>
      </c>
      <c r="D4813" s="38" t="s">
        <v>17503</v>
      </c>
      <c r="F4813" s="38" t="s">
        <v>17468</v>
      </c>
      <c r="H4813" s="38" t="s">
        <v>5078</v>
      </c>
      <c r="I4813" s="38" t="s">
        <v>4446</v>
      </c>
      <c r="J4813" s="38" t="s">
        <v>17490</v>
      </c>
      <c r="N4813" s="38" t="s">
        <v>1403</v>
      </c>
      <c r="P4813" s="38" t="s">
        <v>2131</v>
      </c>
      <c r="R4813" s="38" t="s">
        <v>17473</v>
      </c>
      <c r="AA4813" s="38" t="s">
        <v>1170</v>
      </c>
      <c r="AE4813" s="38" t="s">
        <v>2950</v>
      </c>
      <c r="AG4813" s="38">
        <v>1</v>
      </c>
      <c r="AH4813" s="38" t="s">
        <v>4439</v>
      </c>
      <c r="AI4813" s="38" t="s">
        <v>4440</v>
      </c>
      <c r="AJ4813" s="38" t="s">
        <v>4799</v>
      </c>
      <c r="AK4813" s="38" t="s">
        <v>14594</v>
      </c>
      <c r="AL4813" s="301" t="s">
        <v>17250</v>
      </c>
      <c r="AO4813" s="29" t="s">
        <v>4442</v>
      </c>
      <c r="AR4813" s="29" t="str">
        <f t="shared" si="759"/>
        <v>0</v>
      </c>
      <c r="AS4813" s="29">
        <f t="shared" si="757"/>
        <v>0</v>
      </c>
      <c r="AW4813" s="29" t="str">
        <f t="shared" si="760"/>
        <v/>
      </c>
      <c r="AX4813" s="29" t="str">
        <f t="shared" si="752"/>
        <v/>
      </c>
      <c r="AY4813" s="29" t="str">
        <f t="shared" si="758"/>
        <v>https://media.mediathek-tanz-theater.de/iiif/2/nvt_img-521-002-004.JP2</v>
      </c>
      <c r="AZ4813" s="29" t="str">
        <f t="shared" si="753"/>
        <v>image/jp2</v>
      </c>
      <c r="BA4813" s="29" t="str">
        <f t="shared" si="754"/>
        <v>presentation/iiif</v>
      </c>
      <c r="BB4813" s="29" t="str">
        <f t="shared" si="755"/>
        <v>https://media.mediathek-tanz-theater.de/iiif/2/nvt_img-521-002-004.JP2/full/100,/0/default.jpg</v>
      </c>
      <c r="BC4813" s="29" t="str">
        <f t="shared" si="751"/>
        <v>image/jpeg</v>
      </c>
      <c r="BD4813" s="29" t="str">
        <f t="shared" si="756"/>
        <v>presentation/thumbnail</v>
      </c>
    </row>
    <row r="4814" spans="1:56" ht="25.5">
      <c r="A4814" s="29">
        <v>1</v>
      </c>
      <c r="B4814" s="29">
        <v>0</v>
      </c>
      <c r="C4814" s="38" t="s">
        <v>17504</v>
      </c>
      <c r="D4814" s="38" t="s">
        <v>17505</v>
      </c>
      <c r="F4814" s="38" t="s">
        <v>17468</v>
      </c>
      <c r="I4814" s="38" t="s">
        <v>4438</v>
      </c>
      <c r="J4814" s="38" t="s">
        <v>17467</v>
      </c>
      <c r="N4814" s="38" t="s">
        <v>1403</v>
      </c>
      <c r="P4814" s="38" t="s">
        <v>2131</v>
      </c>
      <c r="R4814" s="38" t="s">
        <v>17473</v>
      </c>
      <c r="AA4814" s="38" t="s">
        <v>1170</v>
      </c>
      <c r="AE4814" s="38" t="s">
        <v>2950</v>
      </c>
      <c r="AG4814" s="38">
        <v>1</v>
      </c>
      <c r="AH4814" s="38" t="s">
        <v>4439</v>
      </c>
      <c r="AI4814" s="38" t="s">
        <v>4440</v>
      </c>
      <c r="AJ4814" s="38" t="s">
        <v>17506</v>
      </c>
      <c r="AL4814" s="301" t="s">
        <v>17250</v>
      </c>
      <c r="AO4814" s="29" t="s">
        <v>4442</v>
      </c>
      <c r="AR4814" s="29" t="str">
        <f t="shared" si="759"/>
        <v>1</v>
      </c>
      <c r="AS4814" s="29">
        <f t="shared" si="757"/>
        <v>0</v>
      </c>
      <c r="AW4814" s="29" t="str">
        <f t="shared" si="760"/>
        <v/>
      </c>
      <c r="AX4814" s="29" t="str">
        <f t="shared" si="752"/>
        <v/>
      </c>
      <c r="AY4814" s="29" t="str">
        <f t="shared" si="758"/>
        <v>https://media.mediathek-tanz-theater.de/iiif/2/nvt_img-521-003.JP2</v>
      </c>
      <c r="AZ4814" s="29" t="str">
        <f t="shared" si="753"/>
        <v>image/jp2</v>
      </c>
      <c r="BA4814" s="29" t="str">
        <f t="shared" si="754"/>
        <v>presentation/iiif</v>
      </c>
      <c r="BB4814" s="29" t="str">
        <f t="shared" si="755"/>
        <v>https://media.mediathek-tanz-theater.de/iiif/2/nvt_img-521-003.JP2/full/100,/0/default.jpg</v>
      </c>
      <c r="BC4814" s="29" t="str">
        <f t="shared" si="751"/>
        <v>image/jpeg</v>
      </c>
      <c r="BD4814" s="29" t="str">
        <f t="shared" si="756"/>
        <v>presentation/thumbnail</v>
      </c>
    </row>
    <row r="4815" spans="1:56" ht="63.75">
      <c r="A4815" s="29">
        <v>1</v>
      </c>
      <c r="B4815" s="29">
        <v>0</v>
      </c>
      <c r="C4815" s="38" t="s">
        <v>17507</v>
      </c>
      <c r="D4815" s="38" t="s">
        <v>17508</v>
      </c>
      <c r="F4815" s="38" t="s">
        <v>17468</v>
      </c>
      <c r="H4815" s="38" t="s">
        <v>4561</v>
      </c>
      <c r="I4815" s="38" t="s">
        <v>4446</v>
      </c>
      <c r="J4815" s="38" t="s">
        <v>17504</v>
      </c>
      <c r="N4815" s="38" t="s">
        <v>1403</v>
      </c>
      <c r="P4815" s="38" t="s">
        <v>2131</v>
      </c>
      <c r="R4815" s="38" t="s">
        <v>17473</v>
      </c>
      <c r="AA4815" s="38" t="s">
        <v>1170</v>
      </c>
      <c r="AE4815" s="38" t="s">
        <v>2950</v>
      </c>
      <c r="AG4815" s="38">
        <v>1</v>
      </c>
      <c r="AH4815" s="38" t="s">
        <v>4439</v>
      </c>
      <c r="AI4815" s="38" t="s">
        <v>4440</v>
      </c>
      <c r="AJ4815" s="38" t="s">
        <v>4799</v>
      </c>
      <c r="AK4815" s="38" t="s">
        <v>17509</v>
      </c>
      <c r="AL4815" s="301" t="s">
        <v>17250</v>
      </c>
      <c r="AO4815" s="29" t="s">
        <v>4442</v>
      </c>
      <c r="AR4815" s="29" t="str">
        <f t="shared" si="759"/>
        <v>0</v>
      </c>
      <c r="AS4815" s="29">
        <f t="shared" si="757"/>
        <v>0</v>
      </c>
      <c r="AW4815" s="29" t="str">
        <f t="shared" si="760"/>
        <v/>
      </c>
      <c r="AX4815" s="29" t="str">
        <f t="shared" si="752"/>
        <v/>
      </c>
      <c r="AY4815" s="29" t="str">
        <f t="shared" si="758"/>
        <v>https://media.mediathek-tanz-theater.de/iiif/2/nvt_img-521-003-001.JP2</v>
      </c>
      <c r="AZ4815" s="29" t="str">
        <f t="shared" si="753"/>
        <v>image/jp2</v>
      </c>
      <c r="BA4815" s="29" t="str">
        <f t="shared" si="754"/>
        <v>presentation/iiif</v>
      </c>
      <c r="BB4815" s="29" t="str">
        <f t="shared" si="755"/>
        <v>https://media.mediathek-tanz-theater.de/iiif/2/nvt_img-521-003-001.JP2/full/100,/0/default.jpg</v>
      </c>
      <c r="BC4815" s="29" t="str">
        <f t="shared" si="751"/>
        <v>image/jpeg</v>
      </c>
      <c r="BD4815" s="29" t="str">
        <f t="shared" si="756"/>
        <v>presentation/thumbnail</v>
      </c>
    </row>
    <row r="4816" spans="1:56" ht="63.75">
      <c r="A4816" s="29">
        <v>1</v>
      </c>
      <c r="B4816" s="29">
        <v>0</v>
      </c>
      <c r="C4816" s="38" t="s">
        <v>17510</v>
      </c>
      <c r="D4816" s="38" t="s">
        <v>17511</v>
      </c>
      <c r="F4816" s="38" t="s">
        <v>17468</v>
      </c>
      <c r="H4816" s="38" t="s">
        <v>4561</v>
      </c>
      <c r="I4816" s="38" t="s">
        <v>4446</v>
      </c>
      <c r="J4816" s="38" t="s">
        <v>17504</v>
      </c>
      <c r="N4816" s="38" t="s">
        <v>1403</v>
      </c>
      <c r="P4816" s="38" t="s">
        <v>2131</v>
      </c>
      <c r="R4816" s="38" t="s">
        <v>17473</v>
      </c>
      <c r="AA4816" s="38" t="s">
        <v>1170</v>
      </c>
      <c r="AE4816" s="38" t="s">
        <v>2950</v>
      </c>
      <c r="AG4816" s="38">
        <v>1</v>
      </c>
      <c r="AH4816" s="38" t="s">
        <v>4439</v>
      </c>
      <c r="AI4816" s="38" t="s">
        <v>4440</v>
      </c>
      <c r="AJ4816" s="38" t="s">
        <v>4799</v>
      </c>
      <c r="AK4816" s="38" t="s">
        <v>17509</v>
      </c>
      <c r="AL4816" s="301" t="s">
        <v>17250</v>
      </c>
      <c r="AO4816" s="29" t="s">
        <v>4442</v>
      </c>
      <c r="AR4816" s="29" t="str">
        <f t="shared" si="759"/>
        <v>0</v>
      </c>
      <c r="AS4816" s="29">
        <f t="shared" si="757"/>
        <v>0</v>
      </c>
      <c r="AW4816" s="29" t="str">
        <f t="shared" si="760"/>
        <v/>
      </c>
      <c r="AX4816" s="29" t="str">
        <f t="shared" si="752"/>
        <v/>
      </c>
      <c r="AY4816" s="29" t="str">
        <f t="shared" si="758"/>
        <v>https://media.mediathek-tanz-theater.de/iiif/2/nvt_img-521-003-002.JP2</v>
      </c>
      <c r="AZ4816" s="29" t="str">
        <f t="shared" si="753"/>
        <v>image/jp2</v>
      </c>
      <c r="BA4816" s="29" t="str">
        <f t="shared" si="754"/>
        <v>presentation/iiif</v>
      </c>
      <c r="BB4816" s="29" t="str">
        <f t="shared" si="755"/>
        <v>https://media.mediathek-tanz-theater.de/iiif/2/nvt_img-521-003-002.JP2/full/100,/0/default.jpg</v>
      </c>
      <c r="BC4816" s="29" t="str">
        <f t="shared" si="751"/>
        <v>image/jpeg</v>
      </c>
      <c r="BD4816" s="29" t="str">
        <f t="shared" si="756"/>
        <v>presentation/thumbnail</v>
      </c>
    </row>
    <row r="4817" spans="1:56" ht="25.5">
      <c r="A4817" s="29">
        <v>1</v>
      </c>
      <c r="B4817" s="29">
        <v>0</v>
      </c>
      <c r="C4817" s="38" t="s">
        <v>17512</v>
      </c>
      <c r="D4817" s="38" t="s">
        <v>17513</v>
      </c>
      <c r="F4817" s="38" t="s">
        <v>17468</v>
      </c>
      <c r="H4817" s="38" t="s">
        <v>5078</v>
      </c>
      <c r="I4817" s="38" t="s">
        <v>4446</v>
      </c>
      <c r="J4817" s="38" t="s">
        <v>17504</v>
      </c>
      <c r="N4817" s="38" t="s">
        <v>1403</v>
      </c>
      <c r="P4817" s="38" t="s">
        <v>2131</v>
      </c>
      <c r="R4817" s="38" t="s">
        <v>17473</v>
      </c>
      <c r="AA4817" s="38" t="s">
        <v>1170</v>
      </c>
      <c r="AE4817" s="38" t="s">
        <v>2950</v>
      </c>
      <c r="AG4817" s="38">
        <v>1</v>
      </c>
      <c r="AH4817" s="38" t="s">
        <v>4439</v>
      </c>
      <c r="AI4817" s="38" t="s">
        <v>4440</v>
      </c>
      <c r="AJ4817" s="38" t="s">
        <v>4799</v>
      </c>
      <c r="AK4817" s="38" t="s">
        <v>14594</v>
      </c>
      <c r="AL4817" s="301" t="s">
        <v>17250</v>
      </c>
      <c r="AO4817" s="29" t="s">
        <v>4442</v>
      </c>
      <c r="AR4817" s="29" t="str">
        <f t="shared" si="759"/>
        <v>0</v>
      </c>
      <c r="AS4817" s="29">
        <f t="shared" si="757"/>
        <v>0</v>
      </c>
      <c r="AW4817" s="29" t="str">
        <f t="shared" si="760"/>
        <v/>
      </c>
      <c r="AX4817" s="29" t="str">
        <f t="shared" si="752"/>
        <v/>
      </c>
      <c r="AY4817" s="29" t="str">
        <f t="shared" si="758"/>
        <v>https://media.mediathek-tanz-theater.de/iiif/2/nvt_img-521-003-003.JP2</v>
      </c>
      <c r="AZ4817" s="29" t="str">
        <f t="shared" si="753"/>
        <v>image/jp2</v>
      </c>
      <c r="BA4817" s="29" t="str">
        <f t="shared" si="754"/>
        <v>presentation/iiif</v>
      </c>
      <c r="BB4817" s="29" t="str">
        <f t="shared" si="755"/>
        <v>https://media.mediathek-tanz-theater.de/iiif/2/nvt_img-521-003-003.JP2/full/100,/0/default.jpg</v>
      </c>
      <c r="BC4817" s="29" t="str">
        <f t="shared" si="751"/>
        <v>image/jpeg</v>
      </c>
      <c r="BD4817" s="29" t="str">
        <f t="shared" si="756"/>
        <v>presentation/thumbnail</v>
      </c>
    </row>
    <row r="4818" spans="1:56" ht="25.5">
      <c r="A4818" s="29">
        <v>1</v>
      </c>
      <c r="B4818" s="29">
        <v>0</v>
      </c>
      <c r="C4818" s="38" t="s">
        <v>17514</v>
      </c>
      <c r="D4818" s="38" t="s">
        <v>17515</v>
      </c>
      <c r="F4818" s="38" t="s">
        <v>17468</v>
      </c>
      <c r="H4818" s="38" t="s">
        <v>5078</v>
      </c>
      <c r="I4818" s="38" t="s">
        <v>4446</v>
      </c>
      <c r="J4818" s="38" t="s">
        <v>17504</v>
      </c>
      <c r="N4818" s="38" t="s">
        <v>1403</v>
      </c>
      <c r="P4818" s="38" t="s">
        <v>2131</v>
      </c>
      <c r="R4818" s="38" t="s">
        <v>17473</v>
      </c>
      <c r="AA4818" s="38" t="s">
        <v>1170</v>
      </c>
      <c r="AE4818" s="38" t="s">
        <v>2950</v>
      </c>
      <c r="AG4818" s="38">
        <v>1</v>
      </c>
      <c r="AH4818" s="38" t="s">
        <v>4439</v>
      </c>
      <c r="AI4818" s="38" t="s">
        <v>4440</v>
      </c>
      <c r="AJ4818" s="38" t="s">
        <v>4799</v>
      </c>
      <c r="AK4818" s="38" t="s">
        <v>14594</v>
      </c>
      <c r="AL4818" s="301" t="s">
        <v>17250</v>
      </c>
      <c r="AO4818" s="29" t="s">
        <v>4442</v>
      </c>
      <c r="AR4818" s="29" t="str">
        <f t="shared" si="759"/>
        <v>0</v>
      </c>
      <c r="AS4818" s="29">
        <f t="shared" si="757"/>
        <v>0</v>
      </c>
      <c r="AW4818" s="29" t="str">
        <f t="shared" si="760"/>
        <v/>
      </c>
      <c r="AX4818" s="29" t="str">
        <f t="shared" si="752"/>
        <v/>
      </c>
      <c r="AY4818" s="29" t="str">
        <f t="shared" si="758"/>
        <v>https://media.mediathek-tanz-theater.de/iiif/2/nvt_img-521-003-004.JP2</v>
      </c>
      <c r="AZ4818" s="29" t="str">
        <f t="shared" si="753"/>
        <v>image/jp2</v>
      </c>
      <c r="BA4818" s="29" t="str">
        <f t="shared" si="754"/>
        <v>presentation/iiif</v>
      </c>
      <c r="BB4818" s="29" t="str">
        <f t="shared" si="755"/>
        <v>https://media.mediathek-tanz-theater.de/iiif/2/nvt_img-521-003-004.JP2/full/100,/0/default.jpg</v>
      </c>
      <c r="BC4818" s="29" t="str">
        <f t="shared" si="751"/>
        <v>image/jpeg</v>
      </c>
      <c r="BD4818" s="29" t="str">
        <f t="shared" si="756"/>
        <v>presentation/thumbnail</v>
      </c>
    </row>
    <row r="4819" spans="1:56" ht="38.25">
      <c r="A4819" s="29">
        <v>0</v>
      </c>
      <c r="B4819" s="29">
        <v>0</v>
      </c>
      <c r="C4819" s="38" t="s">
        <v>17516</v>
      </c>
      <c r="F4819" s="38" t="s">
        <v>17468</v>
      </c>
      <c r="I4819" s="38" t="s">
        <v>4431</v>
      </c>
      <c r="J4819" s="406"/>
      <c r="M4819" s="311"/>
      <c r="U4819"/>
      <c r="AB4819" s="38" t="s">
        <v>17517</v>
      </c>
      <c r="AE4819" s="38" t="s">
        <v>2950</v>
      </c>
      <c r="AG4819" s="38">
        <v>1</v>
      </c>
      <c r="AJ4819" s="38" t="s">
        <v>17470</v>
      </c>
      <c r="AL4819" s="301" t="s">
        <v>17250</v>
      </c>
      <c r="AR4819" s="29" t="str">
        <f t="shared" si="759"/>
        <v>1</v>
      </c>
      <c r="AS4819" s="29">
        <f t="shared" si="757"/>
        <v>0</v>
      </c>
      <c r="AT4819" s="29">
        <v>0</v>
      </c>
      <c r="AW4819" s="29" t="str">
        <f t="shared" si="760"/>
        <v/>
      </c>
      <c r="AX4819" s="29" t="str">
        <f t="shared" si="752"/>
        <v/>
      </c>
      <c r="AY4819" s="29" t="str">
        <f t="shared" si="758"/>
        <v>https://media.mediathek-tanz-theater.de/iiif/2/nvt_img-522.JP2</v>
      </c>
      <c r="AZ4819" s="29" t="str">
        <f t="shared" si="753"/>
        <v>image/jp2</v>
      </c>
      <c r="BA4819" s="29" t="str">
        <f t="shared" si="754"/>
        <v>presentation/iiif</v>
      </c>
      <c r="BB4819" s="29" t="str">
        <f t="shared" si="755"/>
        <v>https://media.mediathek-tanz-theater.de/iiif/2/nvt_img-522.JP2/full/100,/0/default.jpg</v>
      </c>
      <c r="BC4819" s="29" t="str">
        <f t="shared" si="751"/>
        <v>image/jpeg</v>
      </c>
      <c r="BD4819" s="29" t="str">
        <f t="shared" si="756"/>
        <v>presentation/thumbnail</v>
      </c>
    </row>
    <row r="4820" spans="1:56" ht="25.5">
      <c r="A4820" s="29">
        <v>1</v>
      </c>
      <c r="B4820" s="29">
        <v>0</v>
      </c>
      <c r="C4820" s="38" t="s">
        <v>17518</v>
      </c>
      <c r="D4820" s="38" t="s">
        <v>17519</v>
      </c>
      <c r="F4820" s="38" t="s">
        <v>17468</v>
      </c>
      <c r="I4820" s="38" t="s">
        <v>4438</v>
      </c>
      <c r="J4820" s="38" t="s">
        <v>17516</v>
      </c>
      <c r="N4820" s="38" t="s">
        <v>1403</v>
      </c>
      <c r="P4820" s="38" t="s">
        <v>2131</v>
      </c>
      <c r="R4820" s="38" t="s">
        <v>17473</v>
      </c>
      <c r="AA4820" s="38" t="s">
        <v>1170</v>
      </c>
      <c r="AE4820" s="38" t="s">
        <v>2950</v>
      </c>
      <c r="AG4820" s="38">
        <v>1</v>
      </c>
      <c r="AH4820" s="38" t="s">
        <v>4439</v>
      </c>
      <c r="AI4820" s="38" t="s">
        <v>4440</v>
      </c>
      <c r="AJ4820" s="38" t="s">
        <v>11908</v>
      </c>
      <c r="AL4820" s="301" t="s">
        <v>17250</v>
      </c>
      <c r="AO4820" s="29" t="s">
        <v>4442</v>
      </c>
      <c r="AR4820" s="29" t="str">
        <f t="shared" si="759"/>
        <v>1</v>
      </c>
      <c r="AS4820" s="29">
        <f t="shared" si="757"/>
        <v>0</v>
      </c>
      <c r="AW4820" s="29" t="str">
        <f t="shared" si="760"/>
        <v/>
      </c>
      <c r="AX4820" s="29" t="str">
        <f t="shared" si="752"/>
        <v/>
      </c>
      <c r="AY4820" s="29" t="str">
        <f t="shared" si="758"/>
        <v>https://media.mediathek-tanz-theater.de/iiif/2/nvt_img-522-001.JP2</v>
      </c>
      <c r="AZ4820" s="29" t="str">
        <f t="shared" si="753"/>
        <v>image/jp2</v>
      </c>
      <c r="BA4820" s="29" t="str">
        <f t="shared" si="754"/>
        <v>presentation/iiif</v>
      </c>
      <c r="BB4820" s="29" t="str">
        <f t="shared" si="755"/>
        <v>https://media.mediathek-tanz-theater.de/iiif/2/nvt_img-522-001.JP2/full/100,/0/default.jpg</v>
      </c>
      <c r="BC4820" s="29" t="str">
        <f t="shared" si="751"/>
        <v>image/jpeg</v>
      </c>
      <c r="BD4820" s="29" t="str">
        <f t="shared" si="756"/>
        <v>presentation/thumbnail</v>
      </c>
    </row>
    <row r="4821" spans="1:56" ht="51">
      <c r="A4821" s="29">
        <v>1</v>
      </c>
      <c r="B4821" s="29">
        <v>0</v>
      </c>
      <c r="C4821" s="38" t="s">
        <v>17520</v>
      </c>
      <c r="D4821" s="38" t="s">
        <v>17521</v>
      </c>
      <c r="F4821" s="38" t="s">
        <v>17468</v>
      </c>
      <c r="I4821" s="38" t="s">
        <v>4446</v>
      </c>
      <c r="J4821" s="38" t="s">
        <v>17518</v>
      </c>
      <c r="N4821" s="38" t="s">
        <v>1403</v>
      </c>
      <c r="P4821" s="38" t="s">
        <v>2131</v>
      </c>
      <c r="R4821" s="38" t="s">
        <v>17473</v>
      </c>
      <c r="U4821" s="38" t="s">
        <v>1173</v>
      </c>
      <c r="AA4821" s="38" t="s">
        <v>1170</v>
      </c>
      <c r="AE4821" s="38" t="s">
        <v>2950</v>
      </c>
      <c r="AG4821" s="38">
        <v>1</v>
      </c>
      <c r="AH4821" s="38" t="s">
        <v>4439</v>
      </c>
      <c r="AI4821" s="38" t="s">
        <v>4440</v>
      </c>
      <c r="AJ4821" s="38" t="s">
        <v>4799</v>
      </c>
      <c r="AK4821" s="38" t="s">
        <v>17522</v>
      </c>
      <c r="AL4821" s="301" t="s">
        <v>17250</v>
      </c>
      <c r="AO4821" s="29" t="s">
        <v>4442</v>
      </c>
      <c r="AR4821" s="29" t="str">
        <f t="shared" si="759"/>
        <v>0</v>
      </c>
      <c r="AS4821" s="29">
        <f t="shared" si="757"/>
        <v>0</v>
      </c>
      <c r="AW4821" s="29" t="str">
        <f t="shared" si="760"/>
        <v/>
      </c>
      <c r="AX4821" s="29" t="str">
        <f t="shared" si="752"/>
        <v/>
      </c>
      <c r="AY4821" s="29" t="str">
        <f t="shared" si="758"/>
        <v>https://media.mediathek-tanz-theater.de/iiif/2/nvt_img-522-001-001.JP2</v>
      </c>
      <c r="AZ4821" s="29" t="str">
        <f t="shared" si="753"/>
        <v>image/jp2</v>
      </c>
      <c r="BA4821" s="29" t="str">
        <f t="shared" si="754"/>
        <v>presentation/iiif</v>
      </c>
      <c r="BB4821" s="29" t="str">
        <f t="shared" si="755"/>
        <v>https://media.mediathek-tanz-theater.de/iiif/2/nvt_img-522-001-001.JP2/full/100,/0/default.jpg</v>
      </c>
      <c r="BC4821" s="29" t="str">
        <f t="shared" si="751"/>
        <v>image/jpeg</v>
      </c>
      <c r="BD4821" s="29" t="str">
        <f t="shared" si="756"/>
        <v>presentation/thumbnail</v>
      </c>
    </row>
    <row r="4822" spans="1:56" ht="25.5">
      <c r="A4822" s="29">
        <v>1</v>
      </c>
      <c r="B4822" s="29">
        <v>0</v>
      </c>
      <c r="C4822" s="38" t="s">
        <v>17523</v>
      </c>
      <c r="D4822" s="38" t="s">
        <v>17524</v>
      </c>
      <c r="F4822" s="38" t="s">
        <v>17468</v>
      </c>
      <c r="I4822" s="38" t="s">
        <v>4446</v>
      </c>
      <c r="J4822" s="38" t="s">
        <v>17518</v>
      </c>
      <c r="N4822" s="38" t="s">
        <v>1403</v>
      </c>
      <c r="P4822" s="38" t="s">
        <v>2131</v>
      </c>
      <c r="R4822" s="38" t="s">
        <v>17473</v>
      </c>
      <c r="AA4822" s="38" t="s">
        <v>1170</v>
      </c>
      <c r="AE4822" s="38" t="s">
        <v>2950</v>
      </c>
      <c r="AG4822" s="38">
        <v>1</v>
      </c>
      <c r="AH4822" s="38" t="s">
        <v>4439</v>
      </c>
      <c r="AI4822" s="38" t="s">
        <v>4440</v>
      </c>
      <c r="AJ4822" s="38" t="s">
        <v>4799</v>
      </c>
      <c r="AK4822" s="38" t="s">
        <v>17525</v>
      </c>
      <c r="AL4822" s="301" t="s">
        <v>17250</v>
      </c>
      <c r="AO4822" s="29" t="s">
        <v>4442</v>
      </c>
      <c r="AR4822" s="29" t="str">
        <f t="shared" si="759"/>
        <v>0</v>
      </c>
      <c r="AS4822" s="29">
        <f t="shared" si="757"/>
        <v>0</v>
      </c>
      <c r="AW4822" s="29" t="str">
        <f t="shared" si="760"/>
        <v/>
      </c>
      <c r="AX4822" s="29" t="str">
        <f t="shared" si="752"/>
        <v/>
      </c>
      <c r="AY4822" s="29" t="str">
        <f t="shared" si="758"/>
        <v>https://media.mediathek-tanz-theater.de/iiif/2/nvt_img-522-001-002.JP2</v>
      </c>
      <c r="AZ4822" s="29" t="str">
        <f t="shared" si="753"/>
        <v>image/jp2</v>
      </c>
      <c r="BA4822" s="29" t="str">
        <f t="shared" si="754"/>
        <v>presentation/iiif</v>
      </c>
      <c r="BB4822" s="29" t="str">
        <f t="shared" si="755"/>
        <v>https://media.mediathek-tanz-theater.de/iiif/2/nvt_img-522-001-002.JP2/full/100,/0/default.jpg</v>
      </c>
      <c r="BC4822" s="29" t="str">
        <f t="shared" si="751"/>
        <v>image/jpeg</v>
      </c>
      <c r="BD4822" s="29" t="str">
        <f t="shared" si="756"/>
        <v>presentation/thumbnail</v>
      </c>
    </row>
    <row r="4823" spans="1:56" ht="38.25">
      <c r="A4823" s="29">
        <v>1</v>
      </c>
      <c r="B4823" s="29">
        <v>0</v>
      </c>
      <c r="C4823" s="38" t="s">
        <v>17526</v>
      </c>
      <c r="D4823" s="38" t="s">
        <v>17527</v>
      </c>
      <c r="F4823" s="38" t="s">
        <v>17468</v>
      </c>
      <c r="I4823" s="38" t="s">
        <v>4446</v>
      </c>
      <c r="J4823" s="38" t="s">
        <v>17518</v>
      </c>
      <c r="N4823" s="38" t="s">
        <v>1403</v>
      </c>
      <c r="P4823" s="38" t="s">
        <v>2131</v>
      </c>
      <c r="R4823" s="38" t="s">
        <v>17473</v>
      </c>
      <c r="AA4823" s="38" t="s">
        <v>1170</v>
      </c>
      <c r="AE4823" s="38" t="s">
        <v>2950</v>
      </c>
      <c r="AG4823" s="38">
        <v>1</v>
      </c>
      <c r="AH4823" s="38" t="s">
        <v>4439</v>
      </c>
      <c r="AI4823" s="38" t="s">
        <v>4440</v>
      </c>
      <c r="AJ4823" s="38" t="s">
        <v>4799</v>
      </c>
      <c r="AK4823" s="38" t="s">
        <v>17528</v>
      </c>
      <c r="AL4823" s="301" t="s">
        <v>17250</v>
      </c>
      <c r="AO4823" s="29" t="s">
        <v>4442</v>
      </c>
      <c r="AR4823" s="29" t="str">
        <f t="shared" si="759"/>
        <v>0</v>
      </c>
      <c r="AS4823" s="29">
        <f t="shared" si="757"/>
        <v>0</v>
      </c>
      <c r="AW4823" s="29" t="str">
        <f t="shared" si="760"/>
        <v/>
      </c>
      <c r="AX4823" s="29" t="str">
        <f t="shared" si="752"/>
        <v/>
      </c>
      <c r="AY4823" s="29" t="str">
        <f t="shared" si="758"/>
        <v>https://media.mediathek-tanz-theater.de/iiif/2/nvt_img-522-001-003.JP2</v>
      </c>
      <c r="AZ4823" s="29" t="str">
        <f t="shared" si="753"/>
        <v>image/jp2</v>
      </c>
      <c r="BA4823" s="29" t="str">
        <f t="shared" si="754"/>
        <v>presentation/iiif</v>
      </c>
      <c r="BB4823" s="29" t="str">
        <f t="shared" si="755"/>
        <v>https://media.mediathek-tanz-theater.de/iiif/2/nvt_img-522-001-003.JP2/full/100,/0/default.jpg</v>
      </c>
      <c r="BC4823" s="29" t="str">
        <f t="shared" si="751"/>
        <v>image/jpeg</v>
      </c>
      <c r="BD4823" s="29" t="str">
        <f t="shared" si="756"/>
        <v>presentation/thumbnail</v>
      </c>
    </row>
    <row r="4824" spans="1:56" ht="25.5">
      <c r="A4824" s="29">
        <v>1</v>
      </c>
      <c r="B4824" s="29">
        <v>0</v>
      </c>
      <c r="C4824" s="38" t="s">
        <v>17529</v>
      </c>
      <c r="D4824" s="38" t="s">
        <v>17530</v>
      </c>
      <c r="F4824" s="38" t="s">
        <v>17468</v>
      </c>
      <c r="I4824" s="38" t="s">
        <v>4438</v>
      </c>
      <c r="J4824" s="38" t="s">
        <v>17516</v>
      </c>
      <c r="N4824" s="38" t="s">
        <v>1403</v>
      </c>
      <c r="P4824" s="38" t="s">
        <v>2131</v>
      </c>
      <c r="R4824" s="38" t="s">
        <v>17473</v>
      </c>
      <c r="AA4824" s="38" t="s">
        <v>1170</v>
      </c>
      <c r="AE4824" s="38" t="s">
        <v>2950</v>
      </c>
      <c r="AG4824" s="38">
        <v>1</v>
      </c>
      <c r="AH4824" s="38" t="s">
        <v>4439</v>
      </c>
      <c r="AI4824" s="38" t="s">
        <v>4440</v>
      </c>
      <c r="AJ4824" s="38" t="s">
        <v>9751</v>
      </c>
      <c r="AL4824" s="301" t="s">
        <v>17250</v>
      </c>
      <c r="AO4824" s="29" t="s">
        <v>4442</v>
      </c>
      <c r="AR4824" s="29" t="str">
        <f t="shared" si="759"/>
        <v>1</v>
      </c>
      <c r="AS4824" s="29">
        <f t="shared" si="757"/>
        <v>0</v>
      </c>
      <c r="AW4824" s="29" t="str">
        <f t="shared" si="760"/>
        <v/>
      </c>
      <c r="AX4824" s="29" t="str">
        <f t="shared" si="752"/>
        <v/>
      </c>
      <c r="AY4824" s="29" t="str">
        <f t="shared" si="758"/>
        <v>https://media.mediathek-tanz-theater.de/iiif/2/nvt_img-522-002.JP2</v>
      </c>
      <c r="AZ4824" s="29" t="str">
        <f t="shared" si="753"/>
        <v>image/jp2</v>
      </c>
      <c r="BA4824" s="29" t="str">
        <f t="shared" si="754"/>
        <v>presentation/iiif</v>
      </c>
      <c r="BB4824" s="29" t="str">
        <f t="shared" si="755"/>
        <v>https://media.mediathek-tanz-theater.de/iiif/2/nvt_img-522-002.JP2/full/100,/0/default.jpg</v>
      </c>
      <c r="BC4824" s="29" t="str">
        <f t="shared" si="751"/>
        <v>image/jpeg</v>
      </c>
      <c r="BD4824" s="29" t="str">
        <f t="shared" si="756"/>
        <v>presentation/thumbnail</v>
      </c>
    </row>
    <row r="4825" spans="1:56" ht="25.5">
      <c r="A4825" s="29">
        <v>1</v>
      </c>
      <c r="B4825" s="29">
        <v>0</v>
      </c>
      <c r="C4825" s="38" t="s">
        <v>17531</v>
      </c>
      <c r="D4825" s="38" t="s">
        <v>17532</v>
      </c>
      <c r="F4825" s="38" t="s">
        <v>17468</v>
      </c>
      <c r="I4825" s="38" t="s">
        <v>4446</v>
      </c>
      <c r="J4825" s="38" t="s">
        <v>17529</v>
      </c>
      <c r="N4825" s="38" t="s">
        <v>1403</v>
      </c>
      <c r="P4825" s="38" t="s">
        <v>2131</v>
      </c>
      <c r="R4825" s="38" t="s">
        <v>17473</v>
      </c>
      <c r="AA4825" s="38" t="s">
        <v>1170</v>
      </c>
      <c r="AE4825" s="38" t="s">
        <v>2950</v>
      </c>
      <c r="AG4825" s="38">
        <v>1</v>
      </c>
      <c r="AH4825" s="38" t="s">
        <v>4439</v>
      </c>
      <c r="AI4825" s="38" t="s">
        <v>4440</v>
      </c>
      <c r="AJ4825" s="38" t="s">
        <v>4799</v>
      </c>
      <c r="AK4825" s="38" t="s">
        <v>14594</v>
      </c>
      <c r="AL4825" s="301" t="s">
        <v>17250</v>
      </c>
      <c r="AO4825" s="29" t="s">
        <v>4442</v>
      </c>
      <c r="AR4825" s="29" t="str">
        <f t="shared" si="759"/>
        <v>0</v>
      </c>
      <c r="AS4825" s="29">
        <f t="shared" si="757"/>
        <v>0</v>
      </c>
      <c r="AW4825" s="29" t="str">
        <f t="shared" si="760"/>
        <v/>
      </c>
      <c r="AX4825" s="29" t="str">
        <f t="shared" si="752"/>
        <v/>
      </c>
      <c r="AY4825" s="29" t="str">
        <f t="shared" si="758"/>
        <v>https://media.mediathek-tanz-theater.de/iiif/2/nvt_img-522-002-001.JP2</v>
      </c>
      <c r="AZ4825" s="29" t="str">
        <f t="shared" si="753"/>
        <v>image/jp2</v>
      </c>
      <c r="BA4825" s="29" t="str">
        <f t="shared" si="754"/>
        <v>presentation/iiif</v>
      </c>
      <c r="BB4825" s="29" t="str">
        <f t="shared" si="755"/>
        <v>https://media.mediathek-tanz-theater.de/iiif/2/nvt_img-522-002-001.JP2/full/100,/0/default.jpg</v>
      </c>
      <c r="BC4825" s="29" t="str">
        <f t="shared" si="751"/>
        <v>image/jpeg</v>
      </c>
      <c r="BD4825" s="29" t="str">
        <f t="shared" si="756"/>
        <v>presentation/thumbnail</v>
      </c>
    </row>
    <row r="4826" spans="1:56" ht="25.5">
      <c r="A4826" s="29">
        <v>1</v>
      </c>
      <c r="B4826" s="29">
        <v>0</v>
      </c>
      <c r="C4826" s="38" t="s">
        <v>17533</v>
      </c>
      <c r="D4826" s="38" t="s">
        <v>17534</v>
      </c>
      <c r="F4826" s="38" t="s">
        <v>17468</v>
      </c>
      <c r="I4826" s="38" t="s">
        <v>4446</v>
      </c>
      <c r="J4826" s="38" t="s">
        <v>17529</v>
      </c>
      <c r="N4826" s="38" t="s">
        <v>1403</v>
      </c>
      <c r="P4826" s="38" t="s">
        <v>2131</v>
      </c>
      <c r="R4826" s="38" t="s">
        <v>17473</v>
      </c>
      <c r="AA4826" s="38" t="s">
        <v>1170</v>
      </c>
      <c r="AE4826" s="38" t="s">
        <v>2950</v>
      </c>
      <c r="AG4826" s="38">
        <v>1</v>
      </c>
      <c r="AH4826" s="38" t="s">
        <v>4439</v>
      </c>
      <c r="AI4826" s="38" t="s">
        <v>4440</v>
      </c>
      <c r="AJ4826" s="38" t="s">
        <v>4799</v>
      </c>
      <c r="AK4826" s="38" t="s">
        <v>14594</v>
      </c>
      <c r="AL4826" s="301" t="s">
        <v>17250</v>
      </c>
      <c r="AO4826" s="29" t="s">
        <v>4442</v>
      </c>
      <c r="AR4826" s="29" t="str">
        <f t="shared" si="759"/>
        <v>0</v>
      </c>
      <c r="AS4826" s="29">
        <f t="shared" si="757"/>
        <v>0</v>
      </c>
      <c r="AW4826" s="29" t="str">
        <f t="shared" si="760"/>
        <v/>
      </c>
      <c r="AX4826" s="29" t="str">
        <f t="shared" si="752"/>
        <v/>
      </c>
      <c r="AY4826" s="29" t="str">
        <f t="shared" si="758"/>
        <v>https://media.mediathek-tanz-theater.de/iiif/2/nvt_img-522-002-002.JP2</v>
      </c>
      <c r="AZ4826" s="29" t="str">
        <f t="shared" si="753"/>
        <v>image/jp2</v>
      </c>
      <c r="BA4826" s="29" t="str">
        <f t="shared" si="754"/>
        <v>presentation/iiif</v>
      </c>
      <c r="BB4826" s="29" t="str">
        <f t="shared" si="755"/>
        <v>https://media.mediathek-tanz-theater.de/iiif/2/nvt_img-522-002-002.JP2/full/100,/0/default.jpg</v>
      </c>
      <c r="BC4826" s="29" t="str">
        <f t="shared" si="751"/>
        <v>image/jpeg</v>
      </c>
      <c r="BD4826" s="29" t="str">
        <f t="shared" si="756"/>
        <v>presentation/thumbnail</v>
      </c>
    </row>
    <row r="4827" spans="1:56" ht="76.5">
      <c r="A4827" s="29">
        <v>1</v>
      </c>
      <c r="B4827" s="29">
        <v>0</v>
      </c>
      <c r="C4827" s="38" t="s">
        <v>17535</v>
      </c>
      <c r="D4827" s="38" t="s">
        <v>17536</v>
      </c>
      <c r="F4827" s="38" t="s">
        <v>17468</v>
      </c>
      <c r="I4827" s="38" t="s">
        <v>4446</v>
      </c>
      <c r="J4827" s="38" t="s">
        <v>17529</v>
      </c>
      <c r="N4827" s="38" t="s">
        <v>1403</v>
      </c>
      <c r="P4827" s="38" t="s">
        <v>2131</v>
      </c>
      <c r="R4827" s="38" t="s">
        <v>17473</v>
      </c>
      <c r="AA4827" s="38" t="s">
        <v>1170</v>
      </c>
      <c r="AE4827" s="38" t="s">
        <v>2950</v>
      </c>
      <c r="AG4827" s="38">
        <v>1</v>
      </c>
      <c r="AH4827" s="38" t="s">
        <v>4439</v>
      </c>
      <c r="AI4827" s="38" t="s">
        <v>4440</v>
      </c>
      <c r="AJ4827" s="38" t="s">
        <v>4799</v>
      </c>
      <c r="AK4827" s="38" t="s">
        <v>17537</v>
      </c>
      <c r="AL4827" s="301" t="s">
        <v>17250</v>
      </c>
      <c r="AO4827" s="29" t="s">
        <v>4442</v>
      </c>
      <c r="AR4827" s="29" t="str">
        <f t="shared" si="759"/>
        <v>0</v>
      </c>
      <c r="AS4827" s="29">
        <f t="shared" si="757"/>
        <v>0</v>
      </c>
      <c r="AW4827" s="29" t="str">
        <f t="shared" si="760"/>
        <v/>
      </c>
      <c r="AX4827" s="29" t="str">
        <f t="shared" si="752"/>
        <v/>
      </c>
      <c r="AY4827" s="29" t="str">
        <f t="shared" si="758"/>
        <v>https://media.mediathek-tanz-theater.de/iiif/2/nvt_img-522-002-003.JP2</v>
      </c>
      <c r="AZ4827" s="29" t="str">
        <f t="shared" si="753"/>
        <v>image/jp2</v>
      </c>
      <c r="BA4827" s="29" t="str">
        <f t="shared" si="754"/>
        <v>presentation/iiif</v>
      </c>
      <c r="BB4827" s="29" t="str">
        <f t="shared" si="755"/>
        <v>https://media.mediathek-tanz-theater.de/iiif/2/nvt_img-522-002-003.JP2/full/100,/0/default.jpg</v>
      </c>
      <c r="BC4827" s="29" t="str">
        <f t="shared" si="751"/>
        <v>image/jpeg</v>
      </c>
      <c r="BD4827" s="29" t="str">
        <f t="shared" si="756"/>
        <v>presentation/thumbnail</v>
      </c>
    </row>
    <row r="4828" spans="1:56" ht="25.5">
      <c r="A4828" s="29">
        <v>1</v>
      </c>
      <c r="B4828" s="29">
        <v>0</v>
      </c>
      <c r="C4828" s="38" t="s">
        <v>17538</v>
      </c>
      <c r="D4828" s="38" t="s">
        <v>17539</v>
      </c>
      <c r="F4828" s="38" t="s">
        <v>17468</v>
      </c>
      <c r="I4828" s="38" t="s">
        <v>4446</v>
      </c>
      <c r="J4828" s="38" t="s">
        <v>17529</v>
      </c>
      <c r="N4828" s="38" t="s">
        <v>1403</v>
      </c>
      <c r="P4828" s="38" t="s">
        <v>2131</v>
      </c>
      <c r="R4828" s="38" t="s">
        <v>17473</v>
      </c>
      <c r="AA4828" s="38" t="s">
        <v>1170</v>
      </c>
      <c r="AE4828" s="38" t="s">
        <v>2950</v>
      </c>
      <c r="AG4828" s="38">
        <v>1</v>
      </c>
      <c r="AH4828" s="38" t="s">
        <v>4439</v>
      </c>
      <c r="AI4828" s="38" t="s">
        <v>4440</v>
      </c>
      <c r="AJ4828" s="38" t="s">
        <v>4799</v>
      </c>
      <c r="AK4828" s="38" t="s">
        <v>72</v>
      </c>
      <c r="AL4828" s="301" t="s">
        <v>17250</v>
      </c>
      <c r="AO4828" s="29" t="s">
        <v>4442</v>
      </c>
      <c r="AR4828" s="29" t="str">
        <f t="shared" si="759"/>
        <v>0</v>
      </c>
      <c r="AS4828" s="29">
        <f t="shared" si="757"/>
        <v>0</v>
      </c>
      <c r="AW4828" s="29" t="str">
        <f t="shared" si="760"/>
        <v/>
      </c>
      <c r="AX4828" s="29" t="str">
        <f t="shared" si="752"/>
        <v/>
      </c>
      <c r="AY4828" s="29" t="str">
        <f t="shared" si="758"/>
        <v>https://media.mediathek-tanz-theater.de/iiif/2/nvt_img-522-002-004.JP2</v>
      </c>
      <c r="AZ4828" s="29" t="str">
        <f t="shared" si="753"/>
        <v>image/jp2</v>
      </c>
      <c r="BA4828" s="29" t="str">
        <f t="shared" si="754"/>
        <v>presentation/iiif</v>
      </c>
      <c r="BB4828" s="29" t="str">
        <f t="shared" si="755"/>
        <v>https://media.mediathek-tanz-theater.de/iiif/2/nvt_img-522-002-004.JP2/full/100,/0/default.jpg</v>
      </c>
      <c r="BC4828" s="29" t="str">
        <f t="shared" si="751"/>
        <v>image/jpeg</v>
      </c>
      <c r="BD4828" s="29" t="str">
        <f t="shared" si="756"/>
        <v>presentation/thumbnail</v>
      </c>
    </row>
    <row r="4829" spans="1:56" ht="25.5">
      <c r="A4829" s="29">
        <v>1</v>
      </c>
      <c r="B4829" s="29">
        <v>0</v>
      </c>
      <c r="C4829" s="38" t="s">
        <v>17540</v>
      </c>
      <c r="D4829" s="38" t="s">
        <v>17541</v>
      </c>
      <c r="F4829" s="38" t="s">
        <v>17468</v>
      </c>
      <c r="I4829" s="38" t="s">
        <v>4446</v>
      </c>
      <c r="J4829" s="38" t="s">
        <v>17529</v>
      </c>
      <c r="N4829" s="38" t="s">
        <v>1403</v>
      </c>
      <c r="P4829" s="38" t="s">
        <v>2131</v>
      </c>
      <c r="R4829" s="38" t="s">
        <v>17473</v>
      </c>
      <c r="AA4829" s="38" t="s">
        <v>1170</v>
      </c>
      <c r="AE4829" s="38" t="s">
        <v>2950</v>
      </c>
      <c r="AG4829" s="38">
        <v>1</v>
      </c>
      <c r="AH4829" s="38" t="s">
        <v>4439</v>
      </c>
      <c r="AI4829" s="38" t="s">
        <v>4440</v>
      </c>
      <c r="AJ4829" s="38" t="s">
        <v>4799</v>
      </c>
      <c r="AK4829" s="38" t="s">
        <v>17542</v>
      </c>
      <c r="AL4829" s="301" t="s">
        <v>17250</v>
      </c>
      <c r="AO4829" s="29" t="s">
        <v>4442</v>
      </c>
      <c r="AR4829" s="29" t="str">
        <f t="shared" si="759"/>
        <v>0</v>
      </c>
      <c r="AS4829" s="29">
        <f t="shared" si="757"/>
        <v>0</v>
      </c>
      <c r="AW4829" s="29" t="str">
        <f t="shared" si="760"/>
        <v/>
      </c>
      <c r="AX4829" s="29" t="str">
        <f t="shared" si="752"/>
        <v/>
      </c>
      <c r="AY4829" s="29" t="str">
        <f t="shared" si="758"/>
        <v>https://media.mediathek-tanz-theater.de/iiif/2/nvt_img-522-002-005.JP2</v>
      </c>
      <c r="AZ4829" s="29" t="str">
        <f t="shared" si="753"/>
        <v>image/jp2</v>
      </c>
      <c r="BA4829" s="29" t="str">
        <f t="shared" si="754"/>
        <v>presentation/iiif</v>
      </c>
      <c r="BB4829" s="29" t="str">
        <f t="shared" si="755"/>
        <v>https://media.mediathek-tanz-theater.de/iiif/2/nvt_img-522-002-005.JP2/full/100,/0/default.jpg</v>
      </c>
      <c r="BC4829" s="29" t="str">
        <f t="shared" si="751"/>
        <v>image/jpeg</v>
      </c>
      <c r="BD4829" s="29" t="str">
        <f t="shared" si="756"/>
        <v>presentation/thumbnail</v>
      </c>
    </row>
    <row r="4830" spans="1:56" ht="51">
      <c r="A4830" s="29">
        <v>1</v>
      </c>
      <c r="B4830" s="29">
        <v>0</v>
      </c>
      <c r="C4830" s="38" t="s">
        <v>17543</v>
      </c>
      <c r="D4830" s="38" t="s">
        <v>17544</v>
      </c>
      <c r="F4830" s="38" t="s">
        <v>17468</v>
      </c>
      <c r="I4830" s="38" t="s">
        <v>4446</v>
      </c>
      <c r="J4830" s="38" t="s">
        <v>17529</v>
      </c>
      <c r="N4830" s="38" t="s">
        <v>1403</v>
      </c>
      <c r="P4830" s="38" t="s">
        <v>2131</v>
      </c>
      <c r="R4830" s="38" t="s">
        <v>17473</v>
      </c>
      <c r="AA4830" s="38" t="s">
        <v>1170</v>
      </c>
      <c r="AE4830" s="38" t="s">
        <v>2950</v>
      </c>
      <c r="AG4830" s="38">
        <v>1</v>
      </c>
      <c r="AH4830" s="38" t="s">
        <v>4439</v>
      </c>
      <c r="AI4830" s="38" t="s">
        <v>4440</v>
      </c>
      <c r="AJ4830" s="38" t="s">
        <v>4799</v>
      </c>
      <c r="AK4830" s="38" t="s">
        <v>17545</v>
      </c>
      <c r="AL4830" s="301" t="s">
        <v>17250</v>
      </c>
      <c r="AO4830" s="29" t="s">
        <v>4442</v>
      </c>
      <c r="AR4830" s="29" t="str">
        <f t="shared" si="759"/>
        <v>0</v>
      </c>
      <c r="AS4830" s="29">
        <f t="shared" si="757"/>
        <v>0</v>
      </c>
      <c r="AW4830" s="29" t="str">
        <f t="shared" si="760"/>
        <v/>
      </c>
      <c r="AX4830" s="29" t="str">
        <f t="shared" si="752"/>
        <v/>
      </c>
      <c r="AY4830" s="29" t="str">
        <f t="shared" si="758"/>
        <v>https://media.mediathek-tanz-theater.de/iiif/2/nvt_img-522-002-006.JP2</v>
      </c>
      <c r="AZ4830" s="29" t="str">
        <f t="shared" si="753"/>
        <v>image/jp2</v>
      </c>
      <c r="BA4830" s="29" t="str">
        <f t="shared" si="754"/>
        <v>presentation/iiif</v>
      </c>
      <c r="BB4830" s="29" t="str">
        <f t="shared" si="755"/>
        <v>https://media.mediathek-tanz-theater.de/iiif/2/nvt_img-522-002-006.JP2/full/100,/0/default.jpg</v>
      </c>
      <c r="BC4830" s="29" t="str">
        <f t="shared" si="751"/>
        <v>image/jpeg</v>
      </c>
      <c r="BD4830" s="29" t="str">
        <f t="shared" si="756"/>
        <v>presentation/thumbnail</v>
      </c>
    </row>
    <row r="4831" spans="1:56" ht="25.5">
      <c r="A4831" s="29">
        <v>1</v>
      </c>
      <c r="B4831" s="29">
        <v>0</v>
      </c>
      <c r="C4831" s="38" t="s">
        <v>17546</v>
      </c>
      <c r="D4831" s="38" t="s">
        <v>17547</v>
      </c>
      <c r="F4831" s="38" t="s">
        <v>17468</v>
      </c>
      <c r="I4831" s="38" t="s">
        <v>4438</v>
      </c>
      <c r="J4831" s="38" t="s">
        <v>17516</v>
      </c>
      <c r="N4831" s="38" t="s">
        <v>1403</v>
      </c>
      <c r="P4831" s="38" t="s">
        <v>2131</v>
      </c>
      <c r="R4831" s="38" t="s">
        <v>17473</v>
      </c>
      <c r="AA4831" s="38" t="s">
        <v>1170</v>
      </c>
      <c r="AE4831" s="38" t="s">
        <v>2950</v>
      </c>
      <c r="AG4831" s="38">
        <v>1</v>
      </c>
      <c r="AH4831" s="38" t="s">
        <v>4439</v>
      </c>
      <c r="AI4831" s="38" t="s">
        <v>4440</v>
      </c>
      <c r="AJ4831" s="38" t="s">
        <v>9656</v>
      </c>
      <c r="AL4831" s="301" t="s">
        <v>17250</v>
      </c>
      <c r="AO4831" s="29" t="s">
        <v>4442</v>
      </c>
      <c r="AR4831" s="29" t="str">
        <f t="shared" si="759"/>
        <v>1</v>
      </c>
      <c r="AS4831" s="29">
        <f t="shared" si="757"/>
        <v>0</v>
      </c>
      <c r="AW4831" s="29" t="str">
        <f t="shared" si="760"/>
        <v/>
      </c>
      <c r="AX4831" s="29" t="str">
        <f t="shared" si="752"/>
        <v/>
      </c>
      <c r="AY4831" s="29" t="str">
        <f t="shared" si="758"/>
        <v>https://media.mediathek-tanz-theater.de/iiif/2/nvt_img-522-003.JP2</v>
      </c>
      <c r="AZ4831" s="29" t="str">
        <f t="shared" si="753"/>
        <v>image/jp2</v>
      </c>
      <c r="BA4831" s="29" t="str">
        <f t="shared" si="754"/>
        <v>presentation/iiif</v>
      </c>
      <c r="BB4831" s="29" t="str">
        <f t="shared" si="755"/>
        <v>https://media.mediathek-tanz-theater.de/iiif/2/nvt_img-522-003.JP2/full/100,/0/default.jpg</v>
      </c>
      <c r="BC4831" s="29" t="str">
        <f t="shared" si="751"/>
        <v>image/jpeg</v>
      </c>
      <c r="BD4831" s="29" t="str">
        <f t="shared" si="756"/>
        <v>presentation/thumbnail</v>
      </c>
    </row>
    <row r="4832" spans="1:56" ht="51">
      <c r="A4832" s="29">
        <v>1</v>
      </c>
      <c r="B4832" s="29">
        <v>0</v>
      </c>
      <c r="C4832" s="38" t="s">
        <v>17548</v>
      </c>
      <c r="D4832" s="38" t="s">
        <v>17549</v>
      </c>
      <c r="F4832" s="38" t="s">
        <v>17468</v>
      </c>
      <c r="I4832" s="38" t="s">
        <v>4446</v>
      </c>
      <c r="J4832" s="38" t="s">
        <v>17546</v>
      </c>
      <c r="N4832" s="38" t="s">
        <v>1403</v>
      </c>
      <c r="P4832" s="38" t="s">
        <v>2131</v>
      </c>
      <c r="R4832" s="38" t="s">
        <v>17473</v>
      </c>
      <c r="AA4832" s="38" t="s">
        <v>1170</v>
      </c>
      <c r="AE4832" s="38" t="s">
        <v>2950</v>
      </c>
      <c r="AG4832" s="38">
        <v>1</v>
      </c>
      <c r="AH4832" s="38" t="s">
        <v>4439</v>
      </c>
      <c r="AI4832" s="38" t="s">
        <v>4440</v>
      </c>
      <c r="AJ4832" s="38" t="s">
        <v>4799</v>
      </c>
      <c r="AK4832" s="38" t="s">
        <v>17545</v>
      </c>
      <c r="AL4832" s="301" t="s">
        <v>17250</v>
      </c>
      <c r="AO4832" s="29" t="s">
        <v>4442</v>
      </c>
      <c r="AR4832" s="29" t="str">
        <f t="shared" si="759"/>
        <v>0</v>
      </c>
      <c r="AS4832" s="29">
        <f t="shared" si="757"/>
        <v>0</v>
      </c>
      <c r="AW4832" s="29" t="str">
        <f t="shared" si="760"/>
        <v/>
      </c>
      <c r="AX4832" s="29" t="str">
        <f t="shared" si="752"/>
        <v/>
      </c>
      <c r="AY4832" s="29" t="str">
        <f t="shared" si="758"/>
        <v>https://media.mediathek-tanz-theater.de/iiif/2/nvt_img-522-003-001.JP2</v>
      </c>
      <c r="AZ4832" s="29" t="str">
        <f t="shared" si="753"/>
        <v>image/jp2</v>
      </c>
      <c r="BA4832" s="29" t="str">
        <f t="shared" si="754"/>
        <v>presentation/iiif</v>
      </c>
      <c r="BB4832" s="29" t="str">
        <f t="shared" si="755"/>
        <v>https://media.mediathek-tanz-theater.de/iiif/2/nvt_img-522-003-001.JP2/full/100,/0/default.jpg</v>
      </c>
      <c r="BC4832" s="29" t="str">
        <f t="shared" si="751"/>
        <v>image/jpeg</v>
      </c>
      <c r="BD4832" s="29" t="str">
        <f t="shared" si="756"/>
        <v>presentation/thumbnail</v>
      </c>
    </row>
    <row r="4833" spans="1:56" ht="25.5">
      <c r="A4833" s="29">
        <v>1</v>
      </c>
      <c r="B4833" s="29">
        <v>0</v>
      </c>
      <c r="C4833" s="38" t="s">
        <v>17550</v>
      </c>
      <c r="D4833" s="38" t="s">
        <v>17551</v>
      </c>
      <c r="F4833" s="38" t="s">
        <v>17468</v>
      </c>
      <c r="I4833" s="38" t="s">
        <v>4446</v>
      </c>
      <c r="J4833" s="38" t="s">
        <v>17546</v>
      </c>
      <c r="N4833" s="38" t="s">
        <v>1403</v>
      </c>
      <c r="P4833" s="38" t="s">
        <v>2131</v>
      </c>
      <c r="R4833" s="38" t="s">
        <v>17473</v>
      </c>
      <c r="AA4833" s="38" t="s">
        <v>1170</v>
      </c>
      <c r="AE4833" s="38" t="s">
        <v>2950</v>
      </c>
      <c r="AG4833" s="38">
        <v>1</v>
      </c>
      <c r="AH4833" s="38" t="s">
        <v>4439</v>
      </c>
      <c r="AI4833" s="38" t="s">
        <v>4440</v>
      </c>
      <c r="AJ4833" s="38" t="s">
        <v>4799</v>
      </c>
      <c r="AK4833" s="38" t="s">
        <v>16914</v>
      </c>
      <c r="AL4833" s="301" t="s">
        <v>17250</v>
      </c>
      <c r="AO4833" s="29" t="s">
        <v>4442</v>
      </c>
      <c r="AR4833" s="29" t="str">
        <f t="shared" si="759"/>
        <v>0</v>
      </c>
      <c r="AS4833" s="29">
        <f t="shared" si="757"/>
        <v>0</v>
      </c>
      <c r="AW4833" s="29" t="str">
        <f t="shared" si="760"/>
        <v/>
      </c>
      <c r="AX4833" s="29" t="str">
        <f t="shared" si="752"/>
        <v/>
      </c>
      <c r="AY4833" s="29" t="str">
        <f t="shared" si="758"/>
        <v>https://media.mediathek-tanz-theater.de/iiif/2/nvt_img-522-003-002.JP2</v>
      </c>
      <c r="AZ4833" s="29" t="str">
        <f t="shared" si="753"/>
        <v>image/jp2</v>
      </c>
      <c r="BA4833" s="29" t="str">
        <f t="shared" si="754"/>
        <v>presentation/iiif</v>
      </c>
      <c r="BB4833" s="29" t="str">
        <f t="shared" si="755"/>
        <v>https://media.mediathek-tanz-theater.de/iiif/2/nvt_img-522-003-002.JP2/full/100,/0/default.jpg</v>
      </c>
      <c r="BC4833" s="29" t="str">
        <f t="shared" si="751"/>
        <v>image/jpeg</v>
      </c>
      <c r="BD4833" s="29" t="str">
        <f t="shared" si="756"/>
        <v>presentation/thumbnail</v>
      </c>
    </row>
    <row r="4834" spans="1:56" ht="51">
      <c r="A4834" s="29">
        <v>1</v>
      </c>
      <c r="B4834" s="29">
        <v>0</v>
      </c>
      <c r="C4834" s="38" t="s">
        <v>17552</v>
      </c>
      <c r="D4834" s="38" t="s">
        <v>17553</v>
      </c>
      <c r="F4834" s="38" t="s">
        <v>17468</v>
      </c>
      <c r="I4834" s="38" t="s">
        <v>4446</v>
      </c>
      <c r="J4834" s="38" t="s">
        <v>17546</v>
      </c>
      <c r="N4834" s="38" t="s">
        <v>1403</v>
      </c>
      <c r="P4834" s="38" t="s">
        <v>2131</v>
      </c>
      <c r="R4834" s="38" t="s">
        <v>17473</v>
      </c>
      <c r="AA4834" s="38" t="s">
        <v>1170</v>
      </c>
      <c r="AE4834" s="38" t="s">
        <v>2950</v>
      </c>
      <c r="AG4834" s="38">
        <v>1</v>
      </c>
      <c r="AH4834" s="38" t="s">
        <v>4439</v>
      </c>
      <c r="AI4834" s="38" t="s">
        <v>4440</v>
      </c>
      <c r="AJ4834" s="38" t="s">
        <v>4799</v>
      </c>
      <c r="AK4834" s="38" t="s">
        <v>17554</v>
      </c>
      <c r="AL4834" s="301" t="s">
        <v>17250</v>
      </c>
      <c r="AO4834" s="29" t="s">
        <v>4442</v>
      </c>
      <c r="AR4834" s="29" t="str">
        <f t="shared" si="759"/>
        <v>0</v>
      </c>
      <c r="AS4834" s="29">
        <f t="shared" si="757"/>
        <v>0</v>
      </c>
      <c r="AW4834" s="29" t="str">
        <f t="shared" si="760"/>
        <v/>
      </c>
      <c r="AX4834" s="29" t="str">
        <f t="shared" si="752"/>
        <v/>
      </c>
      <c r="AY4834" s="29" t="str">
        <f t="shared" si="758"/>
        <v>https://media.mediathek-tanz-theater.de/iiif/2/nvt_img-522-003-003.JP2</v>
      </c>
      <c r="AZ4834" s="29" t="str">
        <f t="shared" si="753"/>
        <v>image/jp2</v>
      </c>
      <c r="BA4834" s="29" t="str">
        <f t="shared" si="754"/>
        <v>presentation/iiif</v>
      </c>
      <c r="BB4834" s="29" t="str">
        <f t="shared" si="755"/>
        <v>https://media.mediathek-tanz-theater.de/iiif/2/nvt_img-522-003-003.JP2/full/100,/0/default.jpg</v>
      </c>
      <c r="BC4834" s="29" t="str">
        <f t="shared" si="751"/>
        <v>image/jpeg</v>
      </c>
      <c r="BD4834" s="29" t="str">
        <f t="shared" si="756"/>
        <v>presentation/thumbnail</v>
      </c>
    </row>
    <row r="4835" spans="1:56" ht="25.5">
      <c r="A4835" s="29">
        <v>1</v>
      </c>
      <c r="B4835" s="29">
        <v>0</v>
      </c>
      <c r="C4835" s="38" t="s">
        <v>17555</v>
      </c>
      <c r="D4835" s="38" t="s">
        <v>17556</v>
      </c>
      <c r="F4835" s="38" t="s">
        <v>17468</v>
      </c>
      <c r="I4835" s="38" t="s">
        <v>4446</v>
      </c>
      <c r="J4835" s="38" t="s">
        <v>17546</v>
      </c>
      <c r="N4835" s="38" t="s">
        <v>1403</v>
      </c>
      <c r="P4835" s="38" t="s">
        <v>2131</v>
      </c>
      <c r="R4835" s="38" t="s">
        <v>17473</v>
      </c>
      <c r="AA4835" s="38" t="s">
        <v>1170</v>
      </c>
      <c r="AE4835" s="38" t="s">
        <v>2950</v>
      </c>
      <c r="AG4835" s="38">
        <v>1</v>
      </c>
      <c r="AH4835" s="38" t="s">
        <v>4439</v>
      </c>
      <c r="AI4835" s="38" t="s">
        <v>4440</v>
      </c>
      <c r="AJ4835" s="38" t="s">
        <v>4799</v>
      </c>
      <c r="AK4835" s="38" t="s">
        <v>16914</v>
      </c>
      <c r="AL4835" s="301" t="s">
        <v>17250</v>
      </c>
      <c r="AO4835" s="29" t="s">
        <v>4442</v>
      </c>
      <c r="AR4835" s="29" t="str">
        <f t="shared" si="759"/>
        <v>0</v>
      </c>
      <c r="AS4835" s="29">
        <f t="shared" si="757"/>
        <v>0</v>
      </c>
      <c r="AW4835" s="29" t="str">
        <f t="shared" si="760"/>
        <v/>
      </c>
      <c r="AX4835" s="29" t="str">
        <f t="shared" si="752"/>
        <v/>
      </c>
      <c r="AY4835" s="29" t="str">
        <f t="shared" si="758"/>
        <v>https://media.mediathek-tanz-theater.de/iiif/2/nvt_img-522-003-004.JP2</v>
      </c>
      <c r="AZ4835" s="29" t="str">
        <f t="shared" si="753"/>
        <v>image/jp2</v>
      </c>
      <c r="BA4835" s="29" t="str">
        <f t="shared" si="754"/>
        <v>presentation/iiif</v>
      </c>
      <c r="BB4835" s="29" t="str">
        <f t="shared" si="755"/>
        <v>https://media.mediathek-tanz-theater.de/iiif/2/nvt_img-522-003-004.JP2/full/100,/0/default.jpg</v>
      </c>
      <c r="BC4835" s="29" t="str">
        <f t="shared" si="751"/>
        <v>image/jpeg</v>
      </c>
      <c r="BD4835" s="29" t="str">
        <f t="shared" si="756"/>
        <v>presentation/thumbnail</v>
      </c>
    </row>
    <row r="4836" spans="1:56" ht="25.5">
      <c r="A4836" s="29">
        <v>1</v>
      </c>
      <c r="B4836" s="29">
        <v>0</v>
      </c>
      <c r="C4836" s="38" t="s">
        <v>17557</v>
      </c>
      <c r="D4836" s="38" t="s">
        <v>17558</v>
      </c>
      <c r="F4836" s="38" t="s">
        <v>17468</v>
      </c>
      <c r="I4836" s="38" t="s">
        <v>4446</v>
      </c>
      <c r="J4836" s="38" t="s">
        <v>17546</v>
      </c>
      <c r="N4836" s="38" t="s">
        <v>1403</v>
      </c>
      <c r="P4836" s="38" t="s">
        <v>2131</v>
      </c>
      <c r="R4836" s="38" t="s">
        <v>17473</v>
      </c>
      <c r="AA4836" s="38" t="s">
        <v>1170</v>
      </c>
      <c r="AE4836" s="38" t="s">
        <v>2950</v>
      </c>
      <c r="AG4836" s="38">
        <v>1</v>
      </c>
      <c r="AH4836" s="38" t="s">
        <v>4439</v>
      </c>
      <c r="AI4836" s="38" t="s">
        <v>4440</v>
      </c>
      <c r="AJ4836" s="38" t="s">
        <v>4799</v>
      </c>
      <c r="AK4836" s="38" t="s">
        <v>16914</v>
      </c>
      <c r="AL4836" s="301" t="s">
        <v>17250</v>
      </c>
      <c r="AO4836" s="29" t="s">
        <v>4442</v>
      </c>
      <c r="AR4836" s="29" t="str">
        <f t="shared" si="759"/>
        <v>0</v>
      </c>
      <c r="AS4836" s="29">
        <f t="shared" si="757"/>
        <v>0</v>
      </c>
      <c r="AW4836" s="29" t="str">
        <f t="shared" si="760"/>
        <v/>
      </c>
      <c r="AX4836" s="29" t="str">
        <f t="shared" si="752"/>
        <v/>
      </c>
      <c r="AY4836" s="29" t="str">
        <f t="shared" si="758"/>
        <v>https://media.mediathek-tanz-theater.de/iiif/2/nvt_img-522-003-005.JP2</v>
      </c>
      <c r="AZ4836" s="29" t="str">
        <f t="shared" si="753"/>
        <v>image/jp2</v>
      </c>
      <c r="BA4836" s="29" t="str">
        <f t="shared" si="754"/>
        <v>presentation/iiif</v>
      </c>
      <c r="BB4836" s="29" t="str">
        <f t="shared" si="755"/>
        <v>https://media.mediathek-tanz-theater.de/iiif/2/nvt_img-522-003-005.JP2/full/100,/0/default.jpg</v>
      </c>
      <c r="BC4836" s="29" t="str">
        <f t="shared" si="751"/>
        <v>image/jpeg</v>
      </c>
      <c r="BD4836" s="29" t="str">
        <f t="shared" si="756"/>
        <v>presentation/thumbnail</v>
      </c>
    </row>
    <row r="4837" spans="1:56" ht="25.5">
      <c r="A4837" s="29">
        <v>1</v>
      </c>
      <c r="B4837" s="29">
        <v>0</v>
      </c>
      <c r="C4837" s="38" t="s">
        <v>17559</v>
      </c>
      <c r="D4837" s="38" t="s">
        <v>17560</v>
      </c>
      <c r="F4837" s="38" t="s">
        <v>17468</v>
      </c>
      <c r="I4837" s="38" t="s">
        <v>4446</v>
      </c>
      <c r="J4837" s="38" t="s">
        <v>17546</v>
      </c>
      <c r="N4837" s="38" t="s">
        <v>1403</v>
      </c>
      <c r="P4837" s="38" t="s">
        <v>2131</v>
      </c>
      <c r="R4837" s="38" t="s">
        <v>17473</v>
      </c>
      <c r="AA4837" s="38" t="s">
        <v>1170</v>
      </c>
      <c r="AE4837" s="38" t="s">
        <v>2950</v>
      </c>
      <c r="AG4837" s="38">
        <v>1</v>
      </c>
      <c r="AH4837" s="38" t="s">
        <v>4439</v>
      </c>
      <c r="AI4837" s="38" t="s">
        <v>4440</v>
      </c>
      <c r="AJ4837" s="38" t="s">
        <v>4799</v>
      </c>
      <c r="AK4837" s="38" t="s">
        <v>16914</v>
      </c>
      <c r="AL4837" s="301" t="s">
        <v>17250</v>
      </c>
      <c r="AO4837" s="29" t="s">
        <v>4442</v>
      </c>
      <c r="AR4837" s="29" t="str">
        <f t="shared" si="759"/>
        <v>0</v>
      </c>
      <c r="AS4837" s="29">
        <f t="shared" si="757"/>
        <v>0</v>
      </c>
      <c r="AW4837" s="29" t="str">
        <f t="shared" si="760"/>
        <v/>
      </c>
      <c r="AX4837" s="29" t="str">
        <f t="shared" si="752"/>
        <v/>
      </c>
      <c r="AY4837" s="29" t="str">
        <f t="shared" si="758"/>
        <v>https://media.mediathek-tanz-theater.de/iiif/2/nvt_img-522-003-006.JP2</v>
      </c>
      <c r="AZ4837" s="29" t="str">
        <f t="shared" si="753"/>
        <v>image/jp2</v>
      </c>
      <c r="BA4837" s="29" t="str">
        <f t="shared" si="754"/>
        <v>presentation/iiif</v>
      </c>
      <c r="BB4837" s="29" t="str">
        <f t="shared" si="755"/>
        <v>https://media.mediathek-tanz-theater.de/iiif/2/nvt_img-522-003-006.JP2/full/100,/0/default.jpg</v>
      </c>
      <c r="BC4837" s="29" t="str">
        <f t="shared" si="751"/>
        <v>image/jpeg</v>
      </c>
      <c r="BD4837" s="29" t="str">
        <f t="shared" si="756"/>
        <v>presentation/thumbnail</v>
      </c>
    </row>
    <row r="4838" spans="1:56" ht="25.5">
      <c r="A4838" s="29">
        <v>1</v>
      </c>
      <c r="B4838" s="29">
        <v>0</v>
      </c>
      <c r="C4838" s="38" t="s">
        <v>17561</v>
      </c>
      <c r="D4838" s="38" t="s">
        <v>17562</v>
      </c>
      <c r="F4838" s="38" t="s">
        <v>17468</v>
      </c>
      <c r="I4838" s="38" t="s">
        <v>4438</v>
      </c>
      <c r="J4838" s="38" t="s">
        <v>17516</v>
      </c>
      <c r="N4838" s="38" t="s">
        <v>1403</v>
      </c>
      <c r="P4838" s="38" t="s">
        <v>2131</v>
      </c>
      <c r="R4838" s="38" t="s">
        <v>17473</v>
      </c>
      <c r="AA4838" s="38" t="s">
        <v>1170</v>
      </c>
      <c r="AE4838" s="38" t="s">
        <v>2950</v>
      </c>
      <c r="AG4838" s="38">
        <v>1</v>
      </c>
      <c r="AH4838" s="38" t="s">
        <v>4439</v>
      </c>
      <c r="AI4838" s="38" t="s">
        <v>4440</v>
      </c>
      <c r="AJ4838" s="38" t="s">
        <v>9893</v>
      </c>
      <c r="AL4838" s="301" t="s">
        <v>17250</v>
      </c>
      <c r="AO4838" s="29" t="s">
        <v>4442</v>
      </c>
      <c r="AR4838" s="29" t="str">
        <f t="shared" si="759"/>
        <v>1</v>
      </c>
      <c r="AS4838" s="29">
        <f t="shared" si="757"/>
        <v>0</v>
      </c>
      <c r="AW4838" s="29" t="str">
        <f t="shared" si="760"/>
        <v/>
      </c>
      <c r="AX4838" s="29" t="str">
        <f t="shared" si="752"/>
        <v/>
      </c>
      <c r="AY4838" s="29" t="str">
        <f t="shared" si="758"/>
        <v>https://media.mediathek-tanz-theater.de/iiif/2/nvt_img-522-004.JP2</v>
      </c>
      <c r="AZ4838" s="29" t="str">
        <f t="shared" si="753"/>
        <v>image/jp2</v>
      </c>
      <c r="BA4838" s="29" t="str">
        <f t="shared" si="754"/>
        <v>presentation/iiif</v>
      </c>
      <c r="BB4838" s="29" t="str">
        <f t="shared" si="755"/>
        <v>https://media.mediathek-tanz-theater.de/iiif/2/nvt_img-522-004.JP2/full/100,/0/default.jpg</v>
      </c>
      <c r="BC4838" s="29" t="str">
        <f t="shared" si="751"/>
        <v>image/jpeg</v>
      </c>
      <c r="BD4838" s="29" t="str">
        <f t="shared" si="756"/>
        <v>presentation/thumbnail</v>
      </c>
    </row>
    <row r="4839" spans="1:56" ht="25.5">
      <c r="A4839" s="29">
        <v>1</v>
      </c>
      <c r="B4839" s="29">
        <v>0</v>
      </c>
      <c r="C4839" s="38" t="s">
        <v>17563</v>
      </c>
      <c r="D4839" s="38" t="s">
        <v>17564</v>
      </c>
      <c r="F4839" s="38" t="s">
        <v>17468</v>
      </c>
      <c r="I4839" s="38" t="s">
        <v>4446</v>
      </c>
      <c r="J4839" s="38" t="s">
        <v>17561</v>
      </c>
      <c r="N4839" s="38" t="s">
        <v>1403</v>
      </c>
      <c r="P4839" s="38" t="s">
        <v>2131</v>
      </c>
      <c r="R4839" s="38" t="s">
        <v>17473</v>
      </c>
      <c r="AA4839" s="38" t="s">
        <v>1170</v>
      </c>
      <c r="AE4839" s="38" t="s">
        <v>2950</v>
      </c>
      <c r="AG4839" s="38">
        <v>1</v>
      </c>
      <c r="AH4839" s="38" t="s">
        <v>4439</v>
      </c>
      <c r="AI4839" s="38" t="s">
        <v>4440</v>
      </c>
      <c r="AJ4839" s="38" t="s">
        <v>4799</v>
      </c>
      <c r="AK4839" s="38" t="s">
        <v>16914</v>
      </c>
      <c r="AL4839" s="301" t="s">
        <v>17250</v>
      </c>
      <c r="AO4839" s="29" t="s">
        <v>4442</v>
      </c>
      <c r="AR4839" s="29" t="str">
        <f t="shared" si="759"/>
        <v>0</v>
      </c>
      <c r="AS4839" s="29">
        <f t="shared" si="757"/>
        <v>0</v>
      </c>
      <c r="AW4839" s="29" t="str">
        <f t="shared" si="760"/>
        <v/>
      </c>
      <c r="AX4839" s="29" t="str">
        <f t="shared" si="752"/>
        <v/>
      </c>
      <c r="AY4839" s="29" t="str">
        <f t="shared" si="758"/>
        <v>https://media.mediathek-tanz-theater.de/iiif/2/nvt_img-522-004-001.JP2</v>
      </c>
      <c r="AZ4839" s="29" t="str">
        <f t="shared" si="753"/>
        <v>image/jp2</v>
      </c>
      <c r="BA4839" s="29" t="str">
        <f t="shared" si="754"/>
        <v>presentation/iiif</v>
      </c>
      <c r="BB4839" s="29" t="str">
        <f t="shared" si="755"/>
        <v>https://media.mediathek-tanz-theater.de/iiif/2/nvt_img-522-004-001.JP2/full/100,/0/default.jpg</v>
      </c>
      <c r="BC4839" s="29" t="str">
        <f t="shared" si="751"/>
        <v>image/jpeg</v>
      </c>
      <c r="BD4839" s="29" t="str">
        <f t="shared" si="756"/>
        <v>presentation/thumbnail</v>
      </c>
    </row>
    <row r="4840" spans="1:56" ht="25.5">
      <c r="A4840" s="29">
        <v>1</v>
      </c>
      <c r="B4840" s="29">
        <v>0</v>
      </c>
      <c r="C4840" s="38" t="s">
        <v>17565</v>
      </c>
      <c r="D4840" s="38" t="s">
        <v>17566</v>
      </c>
      <c r="F4840" s="38" t="s">
        <v>17468</v>
      </c>
      <c r="I4840" s="38" t="s">
        <v>4446</v>
      </c>
      <c r="J4840" s="38" t="s">
        <v>17561</v>
      </c>
      <c r="N4840" s="38" t="s">
        <v>1403</v>
      </c>
      <c r="P4840" s="38" t="s">
        <v>2131</v>
      </c>
      <c r="R4840" s="38" t="s">
        <v>17473</v>
      </c>
      <c r="AA4840" s="38" t="s">
        <v>1170</v>
      </c>
      <c r="AE4840" s="38" t="s">
        <v>2950</v>
      </c>
      <c r="AG4840" s="38">
        <v>1</v>
      </c>
      <c r="AH4840" s="38" t="s">
        <v>4439</v>
      </c>
      <c r="AI4840" s="38" t="s">
        <v>4440</v>
      </c>
      <c r="AJ4840" s="38" t="s">
        <v>4799</v>
      </c>
      <c r="AK4840" s="38" t="s">
        <v>16914</v>
      </c>
      <c r="AL4840" s="301" t="s">
        <v>17250</v>
      </c>
      <c r="AO4840" s="29" t="s">
        <v>4442</v>
      </c>
      <c r="AR4840" s="29" t="str">
        <f t="shared" si="759"/>
        <v>0</v>
      </c>
      <c r="AS4840" s="29">
        <f t="shared" si="757"/>
        <v>0</v>
      </c>
      <c r="AW4840" s="29" t="str">
        <f t="shared" si="760"/>
        <v/>
      </c>
      <c r="AX4840" s="29" t="str">
        <f t="shared" si="752"/>
        <v/>
      </c>
      <c r="AY4840" s="29" t="str">
        <f t="shared" si="758"/>
        <v>https://media.mediathek-tanz-theater.de/iiif/2/nvt_img-522-004-002.JP2</v>
      </c>
      <c r="AZ4840" s="29" t="str">
        <f t="shared" si="753"/>
        <v>image/jp2</v>
      </c>
      <c r="BA4840" s="29" t="str">
        <f t="shared" si="754"/>
        <v>presentation/iiif</v>
      </c>
      <c r="BB4840" s="29" t="str">
        <f t="shared" si="755"/>
        <v>https://media.mediathek-tanz-theater.de/iiif/2/nvt_img-522-004-002.JP2/full/100,/0/default.jpg</v>
      </c>
      <c r="BC4840" s="29" t="str">
        <f t="shared" si="751"/>
        <v>image/jpeg</v>
      </c>
      <c r="BD4840" s="29" t="str">
        <f t="shared" si="756"/>
        <v>presentation/thumbnail</v>
      </c>
    </row>
    <row r="4841" spans="1:56" ht="25.5">
      <c r="A4841" s="29">
        <v>1</v>
      </c>
      <c r="B4841" s="29">
        <v>0</v>
      </c>
      <c r="C4841" s="38" t="s">
        <v>17567</v>
      </c>
      <c r="D4841" s="38" t="s">
        <v>17568</v>
      </c>
      <c r="F4841" s="38" t="s">
        <v>17468</v>
      </c>
      <c r="I4841" s="38" t="s">
        <v>4438</v>
      </c>
      <c r="J4841" s="38" t="s">
        <v>17516</v>
      </c>
      <c r="N4841" s="38" t="s">
        <v>1403</v>
      </c>
      <c r="P4841" s="38" t="s">
        <v>2131</v>
      </c>
      <c r="R4841" s="38" t="s">
        <v>17473</v>
      </c>
      <c r="AA4841" s="38" t="s">
        <v>1170</v>
      </c>
      <c r="AE4841" s="38" t="s">
        <v>2950</v>
      </c>
      <c r="AG4841" s="38">
        <v>1</v>
      </c>
      <c r="AH4841" s="38" t="s">
        <v>4439</v>
      </c>
      <c r="AI4841" s="38" t="s">
        <v>4440</v>
      </c>
      <c r="AJ4841" s="38" t="s">
        <v>17569</v>
      </c>
      <c r="AL4841" s="301" t="s">
        <v>17250</v>
      </c>
      <c r="AO4841" s="29" t="s">
        <v>4442</v>
      </c>
      <c r="AR4841" s="29" t="str">
        <f t="shared" si="759"/>
        <v>1</v>
      </c>
      <c r="AS4841" s="29">
        <f t="shared" si="757"/>
        <v>0</v>
      </c>
      <c r="AW4841" s="29" t="str">
        <f t="shared" si="760"/>
        <v/>
      </c>
      <c r="AX4841" s="29" t="str">
        <f t="shared" si="752"/>
        <v/>
      </c>
      <c r="AY4841" s="29" t="str">
        <f t="shared" si="758"/>
        <v>https://media.mediathek-tanz-theater.de/iiif/2/nvt_img-522-005.JP2</v>
      </c>
      <c r="AZ4841" s="29" t="str">
        <f t="shared" si="753"/>
        <v>image/jp2</v>
      </c>
      <c r="BA4841" s="29" t="str">
        <f t="shared" si="754"/>
        <v>presentation/iiif</v>
      </c>
      <c r="BB4841" s="29" t="str">
        <f t="shared" si="755"/>
        <v>https://media.mediathek-tanz-theater.de/iiif/2/nvt_img-522-005.JP2/full/100,/0/default.jpg</v>
      </c>
      <c r="BC4841" s="29" t="str">
        <f t="shared" si="751"/>
        <v>image/jpeg</v>
      </c>
      <c r="BD4841" s="29" t="str">
        <f t="shared" si="756"/>
        <v>presentation/thumbnail</v>
      </c>
    </row>
    <row r="4842" spans="1:56" ht="51">
      <c r="A4842" s="29">
        <v>1</v>
      </c>
      <c r="B4842" s="29">
        <v>0</v>
      </c>
      <c r="C4842" s="38" t="s">
        <v>17570</v>
      </c>
      <c r="D4842" s="38" t="s">
        <v>17571</v>
      </c>
      <c r="F4842" s="38" t="s">
        <v>17468</v>
      </c>
      <c r="I4842" s="38" t="s">
        <v>4446</v>
      </c>
      <c r="J4842" s="38" t="s">
        <v>17567</v>
      </c>
      <c r="N4842" s="38" t="s">
        <v>1403</v>
      </c>
      <c r="P4842" s="38" t="s">
        <v>2131</v>
      </c>
      <c r="R4842" s="38" t="s">
        <v>17473</v>
      </c>
      <c r="AA4842" s="38" t="s">
        <v>1170</v>
      </c>
      <c r="AE4842" s="38" t="s">
        <v>2950</v>
      </c>
      <c r="AG4842" s="38">
        <v>1</v>
      </c>
      <c r="AH4842" s="38" t="s">
        <v>4439</v>
      </c>
      <c r="AI4842" s="38" t="s">
        <v>4440</v>
      </c>
      <c r="AJ4842" s="38" t="s">
        <v>4799</v>
      </c>
      <c r="AK4842" s="38" t="s">
        <v>17572</v>
      </c>
      <c r="AL4842" s="301" t="s">
        <v>17250</v>
      </c>
      <c r="AO4842" s="29" t="s">
        <v>4442</v>
      </c>
      <c r="AR4842" s="29" t="str">
        <f t="shared" si="759"/>
        <v>0</v>
      </c>
      <c r="AS4842" s="29">
        <f t="shared" si="757"/>
        <v>0</v>
      </c>
      <c r="AW4842" s="29" t="str">
        <f t="shared" si="760"/>
        <v/>
      </c>
      <c r="AX4842" s="29" t="str">
        <f t="shared" si="752"/>
        <v/>
      </c>
      <c r="AY4842" s="29" t="str">
        <f t="shared" si="758"/>
        <v>https://media.mediathek-tanz-theater.de/iiif/2/nvt_img-522-005-001.JP2</v>
      </c>
      <c r="AZ4842" s="29" t="str">
        <f t="shared" si="753"/>
        <v>image/jp2</v>
      </c>
      <c r="BA4842" s="29" t="str">
        <f t="shared" si="754"/>
        <v>presentation/iiif</v>
      </c>
      <c r="BB4842" s="29" t="str">
        <f t="shared" si="755"/>
        <v>https://media.mediathek-tanz-theater.de/iiif/2/nvt_img-522-005-001.JP2/full/100,/0/default.jpg</v>
      </c>
      <c r="BC4842" s="29" t="str">
        <f t="shared" si="751"/>
        <v>image/jpeg</v>
      </c>
      <c r="BD4842" s="29" t="str">
        <f t="shared" si="756"/>
        <v>presentation/thumbnail</v>
      </c>
    </row>
    <row r="4843" spans="1:56" ht="51">
      <c r="A4843" s="29">
        <v>1</v>
      </c>
      <c r="B4843" s="29">
        <v>0</v>
      </c>
      <c r="C4843" s="38" t="s">
        <v>17573</v>
      </c>
      <c r="D4843" s="38" t="s">
        <v>17574</v>
      </c>
      <c r="F4843" s="38" t="s">
        <v>17468</v>
      </c>
      <c r="I4843" s="38" t="s">
        <v>4446</v>
      </c>
      <c r="J4843" s="38" t="s">
        <v>17567</v>
      </c>
      <c r="N4843" s="38" t="s">
        <v>1403</v>
      </c>
      <c r="P4843" s="38" t="s">
        <v>2131</v>
      </c>
      <c r="R4843" s="38" t="s">
        <v>17473</v>
      </c>
      <c r="AA4843" s="38" t="s">
        <v>1170</v>
      </c>
      <c r="AE4843" s="38" t="s">
        <v>2950</v>
      </c>
      <c r="AG4843" s="38">
        <v>1</v>
      </c>
      <c r="AH4843" s="38" t="s">
        <v>4439</v>
      </c>
      <c r="AI4843" s="38" t="s">
        <v>4440</v>
      </c>
      <c r="AJ4843" s="38" t="s">
        <v>4799</v>
      </c>
      <c r="AK4843" s="38" t="s">
        <v>17575</v>
      </c>
      <c r="AL4843" s="301" t="s">
        <v>17250</v>
      </c>
      <c r="AO4843" s="29" t="s">
        <v>4442</v>
      </c>
      <c r="AR4843" s="29" t="str">
        <f t="shared" si="759"/>
        <v>0</v>
      </c>
      <c r="AS4843" s="29">
        <f t="shared" si="757"/>
        <v>0</v>
      </c>
      <c r="AW4843" s="29" t="str">
        <f t="shared" si="760"/>
        <v/>
      </c>
      <c r="AX4843" s="29" t="str">
        <f t="shared" si="752"/>
        <v/>
      </c>
      <c r="AY4843" s="29" t="str">
        <f t="shared" si="758"/>
        <v>https://media.mediathek-tanz-theater.de/iiif/2/nvt_img-522-005-002.JP2</v>
      </c>
      <c r="AZ4843" s="29" t="str">
        <f t="shared" si="753"/>
        <v>image/jp2</v>
      </c>
      <c r="BA4843" s="29" t="str">
        <f t="shared" si="754"/>
        <v>presentation/iiif</v>
      </c>
      <c r="BB4843" s="29" t="str">
        <f t="shared" si="755"/>
        <v>https://media.mediathek-tanz-theater.de/iiif/2/nvt_img-522-005-002.JP2/full/100,/0/default.jpg</v>
      </c>
      <c r="BC4843" s="29" t="str">
        <f t="shared" si="751"/>
        <v>image/jpeg</v>
      </c>
      <c r="BD4843" s="29" t="str">
        <f t="shared" si="756"/>
        <v>presentation/thumbnail</v>
      </c>
    </row>
    <row r="4844" spans="1:56" ht="25.5">
      <c r="A4844" s="29">
        <v>1</v>
      </c>
      <c r="B4844" s="29">
        <v>0</v>
      </c>
      <c r="C4844" s="38" t="s">
        <v>17576</v>
      </c>
      <c r="D4844" s="38" t="s">
        <v>17577</v>
      </c>
      <c r="F4844" s="38" t="s">
        <v>17468</v>
      </c>
      <c r="I4844" s="38" t="s">
        <v>4446</v>
      </c>
      <c r="J4844" s="38" t="s">
        <v>17567</v>
      </c>
      <c r="N4844" s="38" t="s">
        <v>1403</v>
      </c>
      <c r="P4844" s="38" t="s">
        <v>2131</v>
      </c>
      <c r="R4844" s="38" t="s">
        <v>17473</v>
      </c>
      <c r="AA4844" s="38" t="s">
        <v>1170</v>
      </c>
      <c r="AE4844" s="38" t="s">
        <v>2950</v>
      </c>
      <c r="AG4844" s="38">
        <v>1</v>
      </c>
      <c r="AH4844" s="38" t="s">
        <v>4439</v>
      </c>
      <c r="AI4844" s="38" t="s">
        <v>4440</v>
      </c>
      <c r="AJ4844" s="38" t="s">
        <v>4799</v>
      </c>
      <c r="AK4844" s="38" t="s">
        <v>16914</v>
      </c>
      <c r="AL4844" s="301" t="s">
        <v>17250</v>
      </c>
      <c r="AO4844" s="29" t="s">
        <v>4442</v>
      </c>
      <c r="AR4844" s="29" t="str">
        <f t="shared" si="759"/>
        <v>0</v>
      </c>
      <c r="AS4844" s="29">
        <f t="shared" si="757"/>
        <v>0</v>
      </c>
      <c r="AW4844" s="29" t="str">
        <f t="shared" si="760"/>
        <v/>
      </c>
      <c r="AX4844" s="29" t="str">
        <f t="shared" si="752"/>
        <v/>
      </c>
      <c r="AY4844" s="29" t="str">
        <f t="shared" si="758"/>
        <v>https://media.mediathek-tanz-theater.de/iiif/2/nvt_img-522-005-003.JP2</v>
      </c>
      <c r="AZ4844" s="29" t="str">
        <f t="shared" si="753"/>
        <v>image/jp2</v>
      </c>
      <c r="BA4844" s="29" t="str">
        <f t="shared" si="754"/>
        <v>presentation/iiif</v>
      </c>
      <c r="BB4844" s="29" t="str">
        <f t="shared" si="755"/>
        <v>https://media.mediathek-tanz-theater.de/iiif/2/nvt_img-522-005-003.JP2/full/100,/0/default.jpg</v>
      </c>
      <c r="BC4844" s="29" t="str">
        <f t="shared" si="751"/>
        <v>image/jpeg</v>
      </c>
      <c r="BD4844" s="29" t="str">
        <f t="shared" si="756"/>
        <v>presentation/thumbnail</v>
      </c>
    </row>
    <row r="4845" spans="1:56" ht="25.5">
      <c r="A4845" s="29">
        <v>1</v>
      </c>
      <c r="B4845" s="29">
        <v>0</v>
      </c>
      <c r="C4845" s="38" t="s">
        <v>17578</v>
      </c>
      <c r="D4845" s="38" t="s">
        <v>17579</v>
      </c>
      <c r="F4845" s="38" t="s">
        <v>17468</v>
      </c>
      <c r="I4845" s="38" t="s">
        <v>4446</v>
      </c>
      <c r="J4845" s="38" t="s">
        <v>17567</v>
      </c>
      <c r="N4845" s="38" t="s">
        <v>1403</v>
      </c>
      <c r="P4845" s="38" t="s">
        <v>2131</v>
      </c>
      <c r="R4845" s="38" t="s">
        <v>17473</v>
      </c>
      <c r="AA4845" s="38" t="s">
        <v>1170</v>
      </c>
      <c r="AE4845" s="38" t="s">
        <v>2950</v>
      </c>
      <c r="AG4845" s="38">
        <v>1</v>
      </c>
      <c r="AH4845" s="38" t="s">
        <v>4439</v>
      </c>
      <c r="AI4845" s="38" t="s">
        <v>4440</v>
      </c>
      <c r="AJ4845" s="38" t="s">
        <v>4799</v>
      </c>
      <c r="AK4845" s="38" t="s">
        <v>16914</v>
      </c>
      <c r="AL4845" s="301" t="s">
        <v>17250</v>
      </c>
      <c r="AO4845" s="29" t="s">
        <v>4442</v>
      </c>
      <c r="AR4845" s="29" t="str">
        <f t="shared" si="759"/>
        <v>0</v>
      </c>
      <c r="AS4845" s="29">
        <f t="shared" si="757"/>
        <v>0</v>
      </c>
      <c r="AW4845" s="29" t="str">
        <f t="shared" si="760"/>
        <v/>
      </c>
      <c r="AX4845" s="29" t="str">
        <f t="shared" si="752"/>
        <v/>
      </c>
      <c r="AY4845" s="29" t="str">
        <f t="shared" si="758"/>
        <v>https://media.mediathek-tanz-theater.de/iiif/2/nvt_img-522-005-004.JP2</v>
      </c>
      <c r="AZ4845" s="29" t="str">
        <f t="shared" si="753"/>
        <v>image/jp2</v>
      </c>
      <c r="BA4845" s="29" t="str">
        <f t="shared" si="754"/>
        <v>presentation/iiif</v>
      </c>
      <c r="BB4845" s="29" t="str">
        <f t="shared" si="755"/>
        <v>https://media.mediathek-tanz-theater.de/iiif/2/nvt_img-522-005-004.JP2/full/100,/0/default.jpg</v>
      </c>
      <c r="BC4845" s="29" t="str">
        <f t="shared" si="751"/>
        <v>image/jpeg</v>
      </c>
      <c r="BD4845" s="29" t="str">
        <f t="shared" si="756"/>
        <v>presentation/thumbnail</v>
      </c>
    </row>
    <row r="4846" spans="1:56" ht="25.5">
      <c r="A4846" s="29">
        <v>1</v>
      </c>
      <c r="B4846" s="29">
        <v>0</v>
      </c>
      <c r="C4846" s="38" t="s">
        <v>17580</v>
      </c>
      <c r="D4846" s="38" t="s">
        <v>17581</v>
      </c>
      <c r="F4846" s="38" t="s">
        <v>17468</v>
      </c>
      <c r="I4846" s="38" t="s">
        <v>4446</v>
      </c>
      <c r="J4846" s="38" t="s">
        <v>17567</v>
      </c>
      <c r="N4846" s="38" t="s">
        <v>1403</v>
      </c>
      <c r="P4846" s="38" t="s">
        <v>2131</v>
      </c>
      <c r="R4846" s="38" t="s">
        <v>17473</v>
      </c>
      <c r="AA4846" s="38" t="s">
        <v>1170</v>
      </c>
      <c r="AE4846" s="38" t="s">
        <v>2950</v>
      </c>
      <c r="AG4846" s="38">
        <v>1</v>
      </c>
      <c r="AH4846" s="38" t="s">
        <v>4439</v>
      </c>
      <c r="AI4846" s="38" t="s">
        <v>4440</v>
      </c>
      <c r="AJ4846" s="38" t="s">
        <v>4799</v>
      </c>
      <c r="AK4846" s="38" t="s">
        <v>72</v>
      </c>
      <c r="AL4846" s="301" t="s">
        <v>17250</v>
      </c>
      <c r="AO4846" s="29" t="s">
        <v>4442</v>
      </c>
      <c r="AR4846" s="29" t="str">
        <f t="shared" si="759"/>
        <v>0</v>
      </c>
      <c r="AS4846" s="29">
        <f t="shared" si="757"/>
        <v>0</v>
      </c>
      <c r="AW4846" s="29" t="str">
        <f t="shared" si="760"/>
        <v/>
      </c>
      <c r="AX4846" s="29" t="str">
        <f t="shared" si="752"/>
        <v/>
      </c>
      <c r="AY4846" s="29" t="str">
        <f t="shared" si="758"/>
        <v>https://media.mediathek-tanz-theater.de/iiif/2/nvt_img-522-005-005.JP2</v>
      </c>
      <c r="AZ4846" s="29" t="str">
        <f t="shared" si="753"/>
        <v>image/jp2</v>
      </c>
      <c r="BA4846" s="29" t="str">
        <f t="shared" si="754"/>
        <v>presentation/iiif</v>
      </c>
      <c r="BB4846" s="29" t="str">
        <f t="shared" si="755"/>
        <v>https://media.mediathek-tanz-theater.de/iiif/2/nvt_img-522-005-005.JP2/full/100,/0/default.jpg</v>
      </c>
      <c r="BC4846" s="29" t="str">
        <f t="shared" si="751"/>
        <v>image/jpeg</v>
      </c>
      <c r="BD4846" s="29" t="str">
        <f t="shared" si="756"/>
        <v>presentation/thumbnail</v>
      </c>
    </row>
    <row r="4847" spans="1:56" ht="25.5">
      <c r="A4847" s="29">
        <v>1</v>
      </c>
      <c r="B4847" s="29">
        <v>0</v>
      </c>
      <c r="C4847" s="38" t="s">
        <v>17582</v>
      </c>
      <c r="D4847" s="38" t="s">
        <v>17583</v>
      </c>
      <c r="F4847" s="38" t="s">
        <v>17468</v>
      </c>
      <c r="I4847" s="38" t="s">
        <v>4438</v>
      </c>
      <c r="J4847" s="38" t="s">
        <v>17516</v>
      </c>
      <c r="N4847" s="38" t="s">
        <v>1403</v>
      </c>
      <c r="P4847" s="38" t="s">
        <v>2131</v>
      </c>
      <c r="R4847" s="38" t="s">
        <v>17473</v>
      </c>
      <c r="AA4847" s="38" t="s">
        <v>1170</v>
      </c>
      <c r="AE4847" s="38" t="s">
        <v>2950</v>
      </c>
      <c r="AG4847" s="38">
        <v>1</v>
      </c>
      <c r="AH4847" s="38" t="s">
        <v>4439</v>
      </c>
      <c r="AI4847" s="38" t="s">
        <v>4440</v>
      </c>
      <c r="AJ4847" s="38" t="s">
        <v>17584</v>
      </c>
      <c r="AL4847" s="301" t="s">
        <v>17250</v>
      </c>
      <c r="AO4847" s="29" t="s">
        <v>4442</v>
      </c>
      <c r="AR4847" s="29" t="str">
        <f t="shared" si="759"/>
        <v>1</v>
      </c>
      <c r="AS4847" s="29">
        <f t="shared" si="757"/>
        <v>0</v>
      </c>
      <c r="AW4847" s="29" t="str">
        <f t="shared" si="760"/>
        <v/>
      </c>
      <c r="AX4847" s="29" t="str">
        <f t="shared" si="752"/>
        <v/>
      </c>
      <c r="AY4847" s="29" t="str">
        <f t="shared" si="758"/>
        <v>https://media.mediathek-tanz-theater.de/iiif/2/nvt_img-522-006.JP2</v>
      </c>
      <c r="AZ4847" s="29" t="str">
        <f t="shared" si="753"/>
        <v>image/jp2</v>
      </c>
      <c r="BA4847" s="29" t="str">
        <f t="shared" si="754"/>
        <v>presentation/iiif</v>
      </c>
      <c r="BB4847" s="29" t="str">
        <f t="shared" si="755"/>
        <v>https://media.mediathek-tanz-theater.de/iiif/2/nvt_img-522-006.JP2/full/100,/0/default.jpg</v>
      </c>
      <c r="BC4847" s="29" t="str">
        <f t="shared" si="751"/>
        <v>image/jpeg</v>
      </c>
      <c r="BD4847" s="29" t="str">
        <f t="shared" si="756"/>
        <v>presentation/thumbnail</v>
      </c>
    </row>
    <row r="4848" spans="1:56" ht="25.5">
      <c r="A4848" s="29">
        <v>1</v>
      </c>
      <c r="B4848" s="29">
        <v>0</v>
      </c>
      <c r="C4848" s="38" t="s">
        <v>17585</v>
      </c>
      <c r="D4848" s="38" t="s">
        <v>17586</v>
      </c>
      <c r="F4848" s="38" t="s">
        <v>17468</v>
      </c>
      <c r="I4848" s="38" t="s">
        <v>4446</v>
      </c>
      <c r="J4848" s="38" t="s">
        <v>17582</v>
      </c>
      <c r="N4848" s="38" t="s">
        <v>1403</v>
      </c>
      <c r="P4848" s="38" t="s">
        <v>2131</v>
      </c>
      <c r="R4848" s="38" t="s">
        <v>17473</v>
      </c>
      <c r="AA4848" s="38" t="s">
        <v>1170</v>
      </c>
      <c r="AE4848" s="38" t="s">
        <v>2950</v>
      </c>
      <c r="AG4848" s="38">
        <v>1</v>
      </c>
      <c r="AH4848" s="38" t="s">
        <v>4439</v>
      </c>
      <c r="AI4848" s="38" t="s">
        <v>4440</v>
      </c>
      <c r="AJ4848" s="38" t="s">
        <v>4799</v>
      </c>
      <c r="AK4848" s="38" t="s">
        <v>12909</v>
      </c>
      <c r="AL4848" s="301" t="s">
        <v>17250</v>
      </c>
      <c r="AO4848" s="29" t="s">
        <v>4442</v>
      </c>
      <c r="AR4848" s="29" t="str">
        <f t="shared" si="759"/>
        <v>0</v>
      </c>
      <c r="AS4848" s="29">
        <f t="shared" si="757"/>
        <v>0</v>
      </c>
      <c r="AW4848" s="29" t="str">
        <f t="shared" si="760"/>
        <v/>
      </c>
      <c r="AX4848" s="29" t="str">
        <f t="shared" si="752"/>
        <v/>
      </c>
      <c r="AY4848" s="29" t="str">
        <f t="shared" si="758"/>
        <v>https://media.mediathek-tanz-theater.de/iiif/2/nvt_img-522-006-001.JP2</v>
      </c>
      <c r="AZ4848" s="29" t="str">
        <f t="shared" si="753"/>
        <v>image/jp2</v>
      </c>
      <c r="BA4848" s="29" t="str">
        <f t="shared" si="754"/>
        <v>presentation/iiif</v>
      </c>
      <c r="BB4848" s="29" t="str">
        <f t="shared" si="755"/>
        <v>https://media.mediathek-tanz-theater.de/iiif/2/nvt_img-522-006-001.JP2/full/100,/0/default.jpg</v>
      </c>
      <c r="BC4848" s="29" t="str">
        <f t="shared" si="751"/>
        <v>image/jpeg</v>
      </c>
      <c r="BD4848" s="29" t="str">
        <f t="shared" si="756"/>
        <v>presentation/thumbnail</v>
      </c>
    </row>
    <row r="4849" spans="1:56" ht="25.5">
      <c r="A4849" s="29">
        <v>1</v>
      </c>
      <c r="B4849" s="29">
        <v>0</v>
      </c>
      <c r="C4849" s="38" t="s">
        <v>17587</v>
      </c>
      <c r="D4849" s="38" t="s">
        <v>17588</v>
      </c>
      <c r="F4849" s="38" t="s">
        <v>17468</v>
      </c>
      <c r="I4849" s="38" t="s">
        <v>4446</v>
      </c>
      <c r="J4849" s="38" t="s">
        <v>17582</v>
      </c>
      <c r="N4849" s="38" t="s">
        <v>1403</v>
      </c>
      <c r="P4849" s="38" t="s">
        <v>2131</v>
      </c>
      <c r="R4849" s="38" t="s">
        <v>17473</v>
      </c>
      <c r="AA4849" s="38" t="s">
        <v>1170</v>
      </c>
      <c r="AE4849" s="38" t="s">
        <v>2950</v>
      </c>
      <c r="AG4849" s="38">
        <v>1</v>
      </c>
      <c r="AH4849" s="38" t="s">
        <v>4439</v>
      </c>
      <c r="AI4849" s="38" t="s">
        <v>4440</v>
      </c>
      <c r="AJ4849" s="38" t="s">
        <v>4799</v>
      </c>
      <c r="AK4849" s="38" t="s">
        <v>16914</v>
      </c>
      <c r="AL4849" s="301" t="s">
        <v>17250</v>
      </c>
      <c r="AO4849" s="29" t="s">
        <v>4442</v>
      </c>
      <c r="AR4849" s="29" t="str">
        <f t="shared" si="759"/>
        <v>0</v>
      </c>
      <c r="AS4849" s="29">
        <f t="shared" si="757"/>
        <v>0</v>
      </c>
      <c r="AW4849" s="29" t="str">
        <f t="shared" si="760"/>
        <v/>
      </c>
      <c r="AX4849" s="29" t="str">
        <f t="shared" si="752"/>
        <v/>
      </c>
      <c r="AY4849" s="29" t="str">
        <f t="shared" si="758"/>
        <v>https://media.mediathek-tanz-theater.de/iiif/2/nvt_img-522-006-002.JP2</v>
      </c>
      <c r="AZ4849" s="29" t="str">
        <f t="shared" si="753"/>
        <v>image/jp2</v>
      </c>
      <c r="BA4849" s="29" t="str">
        <f t="shared" si="754"/>
        <v>presentation/iiif</v>
      </c>
      <c r="BB4849" s="29" t="str">
        <f t="shared" si="755"/>
        <v>https://media.mediathek-tanz-theater.de/iiif/2/nvt_img-522-006-002.JP2/full/100,/0/default.jpg</v>
      </c>
      <c r="BC4849" s="29" t="str">
        <f t="shared" si="751"/>
        <v>image/jpeg</v>
      </c>
      <c r="BD4849" s="29" t="str">
        <f t="shared" si="756"/>
        <v>presentation/thumbnail</v>
      </c>
    </row>
    <row r="4850" spans="1:56" ht="38.25">
      <c r="A4850" s="29">
        <v>1</v>
      </c>
      <c r="B4850" s="29">
        <v>0</v>
      </c>
      <c r="C4850" s="38" t="s">
        <v>17589</v>
      </c>
      <c r="D4850" s="38" t="s">
        <v>17590</v>
      </c>
      <c r="F4850" s="38" t="s">
        <v>17468</v>
      </c>
      <c r="I4850" s="38" t="s">
        <v>4446</v>
      </c>
      <c r="J4850" s="38" t="s">
        <v>17582</v>
      </c>
      <c r="N4850" s="38" t="s">
        <v>1403</v>
      </c>
      <c r="P4850" s="38" t="s">
        <v>2131</v>
      </c>
      <c r="R4850" s="38" t="s">
        <v>17473</v>
      </c>
      <c r="AA4850" s="38" t="s">
        <v>1170</v>
      </c>
      <c r="AE4850" s="38" t="s">
        <v>2950</v>
      </c>
      <c r="AG4850" s="38">
        <v>1</v>
      </c>
      <c r="AH4850" s="38" t="s">
        <v>4439</v>
      </c>
      <c r="AI4850" s="38" t="s">
        <v>4440</v>
      </c>
      <c r="AJ4850" s="38" t="s">
        <v>4799</v>
      </c>
      <c r="AK4850" s="38" t="s">
        <v>17591</v>
      </c>
      <c r="AL4850" s="301" t="s">
        <v>17250</v>
      </c>
      <c r="AO4850" s="29" t="s">
        <v>4442</v>
      </c>
      <c r="AR4850" s="29" t="str">
        <f t="shared" si="759"/>
        <v>0</v>
      </c>
      <c r="AS4850" s="29">
        <f t="shared" si="757"/>
        <v>0</v>
      </c>
      <c r="AW4850" s="29" t="str">
        <f t="shared" si="760"/>
        <v/>
      </c>
      <c r="AX4850" s="29" t="str">
        <f t="shared" si="752"/>
        <v/>
      </c>
      <c r="AY4850" s="29" t="str">
        <f t="shared" si="758"/>
        <v>https://media.mediathek-tanz-theater.de/iiif/2/nvt_img-522-006-003.JP2</v>
      </c>
      <c r="AZ4850" s="29" t="str">
        <f t="shared" si="753"/>
        <v>image/jp2</v>
      </c>
      <c r="BA4850" s="29" t="str">
        <f t="shared" si="754"/>
        <v>presentation/iiif</v>
      </c>
      <c r="BB4850" s="29" t="str">
        <f t="shared" si="755"/>
        <v>https://media.mediathek-tanz-theater.de/iiif/2/nvt_img-522-006-003.JP2/full/100,/0/default.jpg</v>
      </c>
      <c r="BC4850" s="29" t="str">
        <f t="shared" si="751"/>
        <v>image/jpeg</v>
      </c>
      <c r="BD4850" s="29" t="str">
        <f t="shared" si="756"/>
        <v>presentation/thumbnail</v>
      </c>
    </row>
    <row r="4851" spans="1:56" ht="25.5">
      <c r="A4851" s="29">
        <v>1</v>
      </c>
      <c r="B4851" s="29">
        <v>0</v>
      </c>
      <c r="C4851" s="38" t="s">
        <v>17592</v>
      </c>
      <c r="D4851" s="38" t="s">
        <v>17593</v>
      </c>
      <c r="F4851" s="38" t="s">
        <v>17468</v>
      </c>
      <c r="I4851" s="38" t="s">
        <v>4446</v>
      </c>
      <c r="J4851" s="38" t="s">
        <v>17582</v>
      </c>
      <c r="N4851" s="38" t="s">
        <v>1403</v>
      </c>
      <c r="P4851" s="38" t="s">
        <v>2131</v>
      </c>
      <c r="R4851" s="38" t="s">
        <v>17473</v>
      </c>
      <c r="AA4851" s="38" t="s">
        <v>1170</v>
      </c>
      <c r="AE4851" s="38" t="s">
        <v>2950</v>
      </c>
      <c r="AG4851" s="38">
        <v>1</v>
      </c>
      <c r="AH4851" s="38" t="s">
        <v>4439</v>
      </c>
      <c r="AI4851" s="38" t="s">
        <v>4440</v>
      </c>
      <c r="AJ4851" s="38" t="s">
        <v>4799</v>
      </c>
      <c r="AK4851" s="38" t="s">
        <v>16914</v>
      </c>
      <c r="AL4851" s="301" t="s">
        <v>17250</v>
      </c>
      <c r="AO4851" s="29" t="s">
        <v>4442</v>
      </c>
      <c r="AR4851" s="29" t="str">
        <f t="shared" si="759"/>
        <v>0</v>
      </c>
      <c r="AS4851" s="29">
        <f t="shared" si="757"/>
        <v>0</v>
      </c>
      <c r="AW4851" s="29" t="str">
        <f t="shared" si="760"/>
        <v/>
      </c>
      <c r="AX4851" s="29" t="str">
        <f t="shared" si="752"/>
        <v/>
      </c>
      <c r="AY4851" s="29" t="str">
        <f t="shared" si="758"/>
        <v>https://media.mediathek-tanz-theater.de/iiif/2/nvt_img-522-006-004.JP2</v>
      </c>
      <c r="AZ4851" s="29" t="str">
        <f t="shared" si="753"/>
        <v>image/jp2</v>
      </c>
      <c r="BA4851" s="29" t="str">
        <f t="shared" si="754"/>
        <v>presentation/iiif</v>
      </c>
      <c r="BB4851" s="29" t="str">
        <f t="shared" si="755"/>
        <v>https://media.mediathek-tanz-theater.de/iiif/2/nvt_img-522-006-004.JP2/full/100,/0/default.jpg</v>
      </c>
      <c r="BC4851" s="29" t="str">
        <f t="shared" si="751"/>
        <v>image/jpeg</v>
      </c>
      <c r="BD4851" s="29" t="str">
        <f t="shared" si="756"/>
        <v>presentation/thumbnail</v>
      </c>
    </row>
    <row r="4852" spans="1:56" ht="25.5">
      <c r="A4852" s="29">
        <v>1</v>
      </c>
      <c r="B4852" s="29">
        <v>0</v>
      </c>
      <c r="C4852" s="38" t="s">
        <v>17594</v>
      </c>
      <c r="D4852" s="38" t="s">
        <v>17595</v>
      </c>
      <c r="F4852" s="38" t="s">
        <v>17468</v>
      </c>
      <c r="I4852" s="38" t="s">
        <v>4446</v>
      </c>
      <c r="J4852" s="38" t="s">
        <v>17582</v>
      </c>
      <c r="N4852" s="38" t="s">
        <v>1403</v>
      </c>
      <c r="P4852" s="38" t="s">
        <v>2131</v>
      </c>
      <c r="R4852" s="38" t="s">
        <v>17473</v>
      </c>
      <c r="AA4852" s="38" t="s">
        <v>1170</v>
      </c>
      <c r="AE4852" s="38" t="s">
        <v>2950</v>
      </c>
      <c r="AG4852" s="38">
        <v>1</v>
      </c>
      <c r="AH4852" s="38" t="s">
        <v>4439</v>
      </c>
      <c r="AI4852" s="38" t="s">
        <v>4440</v>
      </c>
      <c r="AJ4852" s="38" t="s">
        <v>4799</v>
      </c>
      <c r="AK4852" s="38" t="s">
        <v>16914</v>
      </c>
      <c r="AL4852" s="301" t="s">
        <v>17250</v>
      </c>
      <c r="AO4852" s="29" t="s">
        <v>4442</v>
      </c>
      <c r="AR4852" s="29" t="str">
        <f t="shared" si="759"/>
        <v>0</v>
      </c>
      <c r="AS4852" s="29">
        <f t="shared" si="757"/>
        <v>0</v>
      </c>
      <c r="AW4852" s="29" t="str">
        <f t="shared" si="760"/>
        <v/>
      </c>
      <c r="AX4852" s="29" t="str">
        <f t="shared" si="752"/>
        <v/>
      </c>
      <c r="AY4852" s="29" t="str">
        <f t="shared" si="758"/>
        <v>https://media.mediathek-tanz-theater.de/iiif/2/nvt_img-522-006-005.JP2</v>
      </c>
      <c r="AZ4852" s="29" t="str">
        <f t="shared" si="753"/>
        <v>image/jp2</v>
      </c>
      <c r="BA4852" s="29" t="str">
        <f t="shared" si="754"/>
        <v>presentation/iiif</v>
      </c>
      <c r="BB4852" s="29" t="str">
        <f t="shared" si="755"/>
        <v>https://media.mediathek-tanz-theater.de/iiif/2/nvt_img-522-006-005.JP2/full/100,/0/default.jpg</v>
      </c>
      <c r="BC4852" s="29" t="str">
        <f t="shared" si="751"/>
        <v>image/jpeg</v>
      </c>
      <c r="BD4852" s="29" t="str">
        <f t="shared" si="756"/>
        <v>presentation/thumbnail</v>
      </c>
    </row>
    <row r="4853" spans="1:56" ht="25.5">
      <c r="A4853" s="29">
        <v>1</v>
      </c>
      <c r="B4853" s="29">
        <v>0</v>
      </c>
      <c r="C4853" s="38" t="s">
        <v>17596</v>
      </c>
      <c r="D4853" s="38" t="s">
        <v>17597</v>
      </c>
      <c r="F4853" s="38" t="s">
        <v>17468</v>
      </c>
      <c r="I4853" s="38" t="s">
        <v>4446</v>
      </c>
      <c r="J4853" s="38" t="s">
        <v>17582</v>
      </c>
      <c r="N4853" s="38" t="s">
        <v>1403</v>
      </c>
      <c r="P4853" s="38" t="s">
        <v>2131</v>
      </c>
      <c r="R4853" s="38" t="s">
        <v>17473</v>
      </c>
      <c r="AA4853" s="38" t="s">
        <v>1170</v>
      </c>
      <c r="AE4853" s="38" t="s">
        <v>2950</v>
      </c>
      <c r="AG4853" s="38">
        <v>1</v>
      </c>
      <c r="AH4853" s="38" t="s">
        <v>4439</v>
      </c>
      <c r="AI4853" s="38" t="s">
        <v>4440</v>
      </c>
      <c r="AJ4853" s="38" t="s">
        <v>4799</v>
      </c>
      <c r="AK4853" s="38" t="s">
        <v>16914</v>
      </c>
      <c r="AL4853" s="301" t="s">
        <v>17250</v>
      </c>
      <c r="AO4853" s="29" t="s">
        <v>4442</v>
      </c>
      <c r="AR4853" s="29" t="str">
        <f t="shared" si="759"/>
        <v>0</v>
      </c>
      <c r="AS4853" s="29">
        <f t="shared" si="757"/>
        <v>0</v>
      </c>
      <c r="AW4853" s="29" t="str">
        <f t="shared" si="760"/>
        <v/>
      </c>
      <c r="AX4853" s="29" t="str">
        <f t="shared" si="752"/>
        <v/>
      </c>
      <c r="AY4853" s="29" t="str">
        <f t="shared" si="758"/>
        <v>https://media.mediathek-tanz-theater.de/iiif/2/nvt_img-522-006-006.JP2</v>
      </c>
      <c r="AZ4853" s="29" t="str">
        <f t="shared" si="753"/>
        <v>image/jp2</v>
      </c>
      <c r="BA4853" s="29" t="str">
        <f t="shared" si="754"/>
        <v>presentation/iiif</v>
      </c>
      <c r="BB4853" s="29" t="str">
        <f t="shared" si="755"/>
        <v>https://media.mediathek-tanz-theater.de/iiif/2/nvt_img-522-006-006.JP2/full/100,/0/default.jpg</v>
      </c>
      <c r="BC4853" s="29" t="str">
        <f t="shared" si="751"/>
        <v>image/jpeg</v>
      </c>
      <c r="BD4853" s="29" t="str">
        <f t="shared" si="756"/>
        <v>presentation/thumbnail</v>
      </c>
    </row>
    <row r="4854" spans="1:56" ht="25.5">
      <c r="A4854" s="29">
        <v>1</v>
      </c>
      <c r="B4854" s="29">
        <v>0</v>
      </c>
      <c r="C4854" s="38" t="s">
        <v>17598</v>
      </c>
      <c r="D4854" s="38" t="s">
        <v>17599</v>
      </c>
      <c r="F4854" s="38" t="s">
        <v>17468</v>
      </c>
      <c r="I4854" s="38" t="s">
        <v>4438</v>
      </c>
      <c r="J4854" s="38" t="s">
        <v>17516</v>
      </c>
      <c r="N4854" s="38" t="s">
        <v>1403</v>
      </c>
      <c r="P4854" s="38" t="s">
        <v>2131</v>
      </c>
      <c r="R4854" s="38" t="s">
        <v>17473</v>
      </c>
      <c r="AA4854" s="38" t="s">
        <v>1170</v>
      </c>
      <c r="AE4854" s="38" t="s">
        <v>2950</v>
      </c>
      <c r="AG4854" s="38">
        <v>1</v>
      </c>
      <c r="AH4854" s="38" t="s">
        <v>4439</v>
      </c>
      <c r="AI4854" s="38" t="s">
        <v>4440</v>
      </c>
      <c r="AJ4854" s="38" t="s">
        <v>17600</v>
      </c>
      <c r="AL4854" s="301" t="s">
        <v>17250</v>
      </c>
      <c r="AO4854" s="29" t="s">
        <v>4442</v>
      </c>
      <c r="AR4854" s="29" t="str">
        <f t="shared" si="759"/>
        <v>1</v>
      </c>
      <c r="AS4854" s="29">
        <f t="shared" si="757"/>
        <v>0</v>
      </c>
      <c r="AW4854" s="29" t="str">
        <f t="shared" si="760"/>
        <v/>
      </c>
      <c r="AX4854" s="29" t="str">
        <f t="shared" si="752"/>
        <v/>
      </c>
      <c r="AY4854" s="29" t="str">
        <f t="shared" si="758"/>
        <v>https://media.mediathek-tanz-theater.de/iiif/2/nvt_img-522-007.JP2</v>
      </c>
      <c r="AZ4854" s="29" t="str">
        <f t="shared" si="753"/>
        <v>image/jp2</v>
      </c>
      <c r="BA4854" s="29" t="str">
        <f t="shared" si="754"/>
        <v>presentation/iiif</v>
      </c>
      <c r="BB4854" s="29" t="str">
        <f t="shared" si="755"/>
        <v>https://media.mediathek-tanz-theater.de/iiif/2/nvt_img-522-007.JP2/full/100,/0/default.jpg</v>
      </c>
      <c r="BC4854" s="29" t="str">
        <f t="shared" si="751"/>
        <v>image/jpeg</v>
      </c>
      <c r="BD4854" s="29" t="str">
        <f t="shared" si="756"/>
        <v>presentation/thumbnail</v>
      </c>
    </row>
    <row r="4855" spans="1:56" ht="25.5">
      <c r="A4855" s="29">
        <v>1</v>
      </c>
      <c r="B4855" s="29">
        <v>0</v>
      </c>
      <c r="C4855" s="38" t="s">
        <v>17601</v>
      </c>
      <c r="D4855" s="38" t="s">
        <v>17602</v>
      </c>
      <c r="F4855" s="38" t="s">
        <v>17468</v>
      </c>
      <c r="I4855" s="38" t="s">
        <v>4446</v>
      </c>
      <c r="J4855" s="38" t="s">
        <v>17598</v>
      </c>
      <c r="N4855" s="38" t="s">
        <v>1403</v>
      </c>
      <c r="P4855" s="38" t="s">
        <v>2131</v>
      </c>
      <c r="R4855" s="38" t="s">
        <v>17473</v>
      </c>
      <c r="AA4855" s="38" t="s">
        <v>1170</v>
      </c>
      <c r="AE4855" s="38" t="s">
        <v>2950</v>
      </c>
      <c r="AG4855" s="38">
        <v>1</v>
      </c>
      <c r="AH4855" s="38" t="s">
        <v>4439</v>
      </c>
      <c r="AI4855" s="38" t="s">
        <v>4440</v>
      </c>
      <c r="AJ4855" s="38" t="s">
        <v>4799</v>
      </c>
      <c r="AK4855" s="38" t="s">
        <v>72</v>
      </c>
      <c r="AL4855" s="301" t="s">
        <v>17250</v>
      </c>
      <c r="AO4855" s="29" t="s">
        <v>4442</v>
      </c>
      <c r="AR4855" s="29" t="str">
        <f t="shared" si="759"/>
        <v>0</v>
      </c>
      <c r="AS4855" s="29">
        <f t="shared" si="757"/>
        <v>0</v>
      </c>
      <c r="AW4855" s="29" t="str">
        <f t="shared" si="760"/>
        <v/>
      </c>
      <c r="AX4855" s="29" t="str">
        <f t="shared" si="752"/>
        <v/>
      </c>
      <c r="AY4855" s="29" t="str">
        <f t="shared" si="758"/>
        <v>https://media.mediathek-tanz-theater.de/iiif/2/nvt_img-522-007-001.JP2</v>
      </c>
      <c r="AZ4855" s="29" t="str">
        <f t="shared" si="753"/>
        <v>image/jp2</v>
      </c>
      <c r="BA4855" s="29" t="str">
        <f t="shared" si="754"/>
        <v>presentation/iiif</v>
      </c>
      <c r="BB4855" s="29" t="str">
        <f t="shared" si="755"/>
        <v>https://media.mediathek-tanz-theater.de/iiif/2/nvt_img-522-007-001.JP2/full/100,/0/default.jpg</v>
      </c>
      <c r="BC4855" s="29" t="str">
        <f t="shared" si="751"/>
        <v>image/jpeg</v>
      </c>
      <c r="BD4855" s="29" t="str">
        <f t="shared" si="756"/>
        <v>presentation/thumbnail</v>
      </c>
    </row>
    <row r="4856" spans="1:56" ht="25.5">
      <c r="A4856" s="29">
        <v>1</v>
      </c>
      <c r="B4856" s="29">
        <v>0</v>
      </c>
      <c r="C4856" s="38" t="s">
        <v>17603</v>
      </c>
      <c r="D4856" s="38" t="s">
        <v>17604</v>
      </c>
      <c r="F4856" s="38" t="s">
        <v>17468</v>
      </c>
      <c r="I4856" s="38" t="s">
        <v>4446</v>
      </c>
      <c r="J4856" s="38" t="s">
        <v>17598</v>
      </c>
      <c r="N4856" s="38" t="s">
        <v>1403</v>
      </c>
      <c r="P4856" s="38" t="s">
        <v>2131</v>
      </c>
      <c r="R4856" s="38" t="s">
        <v>17473</v>
      </c>
      <c r="AA4856" s="38" t="s">
        <v>1170</v>
      </c>
      <c r="AE4856" s="38" t="s">
        <v>2950</v>
      </c>
      <c r="AG4856" s="38">
        <v>1</v>
      </c>
      <c r="AH4856" s="38" t="s">
        <v>4439</v>
      </c>
      <c r="AI4856" s="38" t="s">
        <v>4440</v>
      </c>
      <c r="AJ4856" s="38" t="s">
        <v>4799</v>
      </c>
      <c r="AK4856" s="38" t="s">
        <v>17605</v>
      </c>
      <c r="AL4856" s="301" t="s">
        <v>17250</v>
      </c>
      <c r="AO4856" s="29" t="s">
        <v>4442</v>
      </c>
      <c r="AR4856" s="29" t="str">
        <f t="shared" si="759"/>
        <v>0</v>
      </c>
      <c r="AS4856" s="29">
        <f t="shared" si="757"/>
        <v>0</v>
      </c>
      <c r="AW4856" s="29" t="str">
        <f t="shared" si="760"/>
        <v/>
      </c>
      <c r="AX4856" s="29" t="str">
        <f t="shared" si="752"/>
        <v/>
      </c>
      <c r="AY4856" s="29" t="str">
        <f t="shared" si="758"/>
        <v>https://media.mediathek-tanz-theater.de/iiif/2/nvt_img-522-007-002.JP2</v>
      </c>
      <c r="AZ4856" s="29" t="str">
        <f t="shared" si="753"/>
        <v>image/jp2</v>
      </c>
      <c r="BA4856" s="29" t="str">
        <f t="shared" si="754"/>
        <v>presentation/iiif</v>
      </c>
      <c r="BB4856" s="29" t="str">
        <f t="shared" si="755"/>
        <v>https://media.mediathek-tanz-theater.de/iiif/2/nvt_img-522-007-002.JP2/full/100,/0/default.jpg</v>
      </c>
      <c r="BC4856" s="29" t="str">
        <f t="shared" si="751"/>
        <v>image/jpeg</v>
      </c>
      <c r="BD4856" s="29" t="str">
        <f t="shared" si="756"/>
        <v>presentation/thumbnail</v>
      </c>
    </row>
    <row r="4857" spans="1:56" ht="25.5">
      <c r="A4857" s="29">
        <v>1</v>
      </c>
      <c r="B4857" s="29">
        <v>0</v>
      </c>
      <c r="C4857" s="38" t="s">
        <v>17606</v>
      </c>
      <c r="D4857" s="38" t="s">
        <v>17607</v>
      </c>
      <c r="F4857" s="38" t="s">
        <v>17468</v>
      </c>
      <c r="I4857" s="38" t="s">
        <v>4446</v>
      </c>
      <c r="J4857" s="38" t="s">
        <v>17598</v>
      </c>
      <c r="N4857" s="38" t="s">
        <v>1403</v>
      </c>
      <c r="P4857" s="38" t="s">
        <v>2131</v>
      </c>
      <c r="R4857" s="38" t="s">
        <v>17473</v>
      </c>
      <c r="AA4857" s="38" t="s">
        <v>1170</v>
      </c>
      <c r="AE4857" s="38" t="s">
        <v>2950</v>
      </c>
      <c r="AG4857" s="38">
        <v>1</v>
      </c>
      <c r="AH4857" s="38" t="s">
        <v>4439</v>
      </c>
      <c r="AI4857" s="38" t="s">
        <v>4440</v>
      </c>
      <c r="AJ4857" s="38" t="s">
        <v>4799</v>
      </c>
      <c r="AK4857" s="38" t="s">
        <v>72</v>
      </c>
      <c r="AL4857" s="301" t="s">
        <v>17250</v>
      </c>
      <c r="AO4857" s="29" t="s">
        <v>4442</v>
      </c>
      <c r="AR4857" s="29" t="str">
        <f t="shared" si="759"/>
        <v>0</v>
      </c>
      <c r="AS4857" s="29">
        <f t="shared" si="757"/>
        <v>0</v>
      </c>
      <c r="AW4857" s="29" t="str">
        <f t="shared" si="760"/>
        <v/>
      </c>
      <c r="AX4857" s="29" t="str">
        <f t="shared" si="752"/>
        <v/>
      </c>
      <c r="AY4857" s="29" t="str">
        <f t="shared" si="758"/>
        <v>https://media.mediathek-tanz-theater.de/iiif/2/nvt_img-522-007-003.JP2</v>
      </c>
      <c r="AZ4857" s="29" t="str">
        <f t="shared" si="753"/>
        <v>image/jp2</v>
      </c>
      <c r="BA4857" s="29" t="str">
        <f t="shared" si="754"/>
        <v>presentation/iiif</v>
      </c>
      <c r="BB4857" s="29" t="str">
        <f t="shared" si="755"/>
        <v>https://media.mediathek-tanz-theater.de/iiif/2/nvt_img-522-007-003.JP2/full/100,/0/default.jpg</v>
      </c>
      <c r="BC4857" s="29" t="str">
        <f t="shared" si="751"/>
        <v>image/jpeg</v>
      </c>
      <c r="BD4857" s="29" t="str">
        <f t="shared" si="756"/>
        <v>presentation/thumbnail</v>
      </c>
    </row>
    <row r="4858" spans="1:56" ht="25.5">
      <c r="A4858" s="29">
        <v>1</v>
      </c>
      <c r="B4858" s="29">
        <v>0</v>
      </c>
      <c r="C4858" s="38" t="s">
        <v>17608</v>
      </c>
      <c r="D4858" s="38" t="s">
        <v>17609</v>
      </c>
      <c r="F4858" s="38" t="s">
        <v>17468</v>
      </c>
      <c r="I4858" s="38" t="s">
        <v>4446</v>
      </c>
      <c r="J4858" s="38" t="s">
        <v>17598</v>
      </c>
      <c r="N4858" s="38" t="s">
        <v>1403</v>
      </c>
      <c r="P4858" s="38" t="s">
        <v>2131</v>
      </c>
      <c r="R4858" s="38" t="s">
        <v>17473</v>
      </c>
      <c r="AA4858" s="38" t="s">
        <v>1170</v>
      </c>
      <c r="AE4858" s="38" t="s">
        <v>2950</v>
      </c>
      <c r="AG4858" s="38">
        <v>1</v>
      </c>
      <c r="AH4858" s="38" t="s">
        <v>4439</v>
      </c>
      <c r="AI4858" s="38" t="s">
        <v>4440</v>
      </c>
      <c r="AJ4858" s="38" t="s">
        <v>4799</v>
      </c>
      <c r="AK4858" s="38" t="s">
        <v>72</v>
      </c>
      <c r="AL4858" s="301" t="s">
        <v>17250</v>
      </c>
      <c r="AO4858" s="29" t="s">
        <v>4442</v>
      </c>
      <c r="AR4858" s="29" t="str">
        <f t="shared" si="759"/>
        <v>0</v>
      </c>
      <c r="AS4858" s="29">
        <f t="shared" si="757"/>
        <v>0</v>
      </c>
      <c r="AW4858" s="29" t="str">
        <f t="shared" si="760"/>
        <v/>
      </c>
      <c r="AX4858" s="29" t="str">
        <f t="shared" si="752"/>
        <v/>
      </c>
      <c r="AY4858" s="29" t="str">
        <f t="shared" si="758"/>
        <v>https://media.mediathek-tanz-theater.de/iiif/2/nvt_img-522-007-004.JP2</v>
      </c>
      <c r="AZ4858" s="29" t="str">
        <f t="shared" si="753"/>
        <v>image/jp2</v>
      </c>
      <c r="BA4858" s="29" t="str">
        <f t="shared" si="754"/>
        <v>presentation/iiif</v>
      </c>
      <c r="BB4858" s="29" t="str">
        <f t="shared" si="755"/>
        <v>https://media.mediathek-tanz-theater.de/iiif/2/nvt_img-522-007-004.JP2/full/100,/0/default.jpg</v>
      </c>
      <c r="BC4858" s="29" t="str">
        <f t="shared" si="751"/>
        <v>image/jpeg</v>
      </c>
      <c r="BD4858" s="29" t="str">
        <f t="shared" si="756"/>
        <v>presentation/thumbnail</v>
      </c>
    </row>
    <row r="4859" spans="1:56" ht="25.5">
      <c r="A4859" s="29">
        <v>1</v>
      </c>
      <c r="B4859" s="29">
        <v>0</v>
      </c>
      <c r="C4859" s="38" t="s">
        <v>17610</v>
      </c>
      <c r="D4859" s="38" t="s">
        <v>17611</v>
      </c>
      <c r="F4859" s="38" t="s">
        <v>17468</v>
      </c>
      <c r="I4859" s="38" t="s">
        <v>4446</v>
      </c>
      <c r="J4859" s="38" t="s">
        <v>17598</v>
      </c>
      <c r="N4859" s="38" t="s">
        <v>1403</v>
      </c>
      <c r="P4859" s="38" t="s">
        <v>2131</v>
      </c>
      <c r="R4859" s="38" t="s">
        <v>17473</v>
      </c>
      <c r="AA4859" s="38" t="s">
        <v>1170</v>
      </c>
      <c r="AE4859" s="38" t="s">
        <v>2950</v>
      </c>
      <c r="AG4859" s="38">
        <v>1</v>
      </c>
      <c r="AH4859" s="38" t="s">
        <v>4439</v>
      </c>
      <c r="AI4859" s="38" t="s">
        <v>4440</v>
      </c>
      <c r="AJ4859" s="38" t="s">
        <v>4799</v>
      </c>
      <c r="AK4859" s="38" t="s">
        <v>72</v>
      </c>
      <c r="AL4859" s="301" t="s">
        <v>17250</v>
      </c>
      <c r="AO4859" s="29" t="s">
        <v>4442</v>
      </c>
      <c r="AR4859" s="29" t="str">
        <f t="shared" si="759"/>
        <v>0</v>
      </c>
      <c r="AS4859" s="29">
        <f t="shared" si="757"/>
        <v>0</v>
      </c>
      <c r="AW4859" s="29" t="str">
        <f t="shared" si="760"/>
        <v/>
      </c>
      <c r="AX4859" s="29" t="str">
        <f t="shared" si="752"/>
        <v/>
      </c>
      <c r="AY4859" s="29" t="str">
        <f t="shared" si="758"/>
        <v>https://media.mediathek-tanz-theater.de/iiif/2/nvt_img-522-007-005.JP2</v>
      </c>
      <c r="AZ4859" s="29" t="str">
        <f t="shared" si="753"/>
        <v>image/jp2</v>
      </c>
      <c r="BA4859" s="29" t="str">
        <f t="shared" si="754"/>
        <v>presentation/iiif</v>
      </c>
      <c r="BB4859" s="29" t="str">
        <f t="shared" si="755"/>
        <v>https://media.mediathek-tanz-theater.de/iiif/2/nvt_img-522-007-005.JP2/full/100,/0/default.jpg</v>
      </c>
      <c r="BC4859" s="29" t="str">
        <f t="shared" si="751"/>
        <v>image/jpeg</v>
      </c>
      <c r="BD4859" s="29" t="str">
        <f t="shared" si="756"/>
        <v>presentation/thumbnail</v>
      </c>
    </row>
    <row r="4860" spans="1:56" ht="25.5">
      <c r="A4860" s="29">
        <v>1</v>
      </c>
      <c r="B4860" s="29">
        <v>0</v>
      </c>
      <c r="C4860" s="38" t="s">
        <v>17612</v>
      </c>
      <c r="D4860" s="38" t="s">
        <v>17613</v>
      </c>
      <c r="F4860" s="38" t="s">
        <v>17468</v>
      </c>
      <c r="I4860" s="38" t="s">
        <v>4446</v>
      </c>
      <c r="J4860" s="38" t="s">
        <v>17598</v>
      </c>
      <c r="N4860" s="38" t="s">
        <v>1403</v>
      </c>
      <c r="P4860" s="38" t="s">
        <v>2131</v>
      </c>
      <c r="R4860" s="38" t="s">
        <v>17473</v>
      </c>
      <c r="AA4860" s="38" t="s">
        <v>1170</v>
      </c>
      <c r="AE4860" s="38" t="s">
        <v>2950</v>
      </c>
      <c r="AG4860" s="38">
        <v>1</v>
      </c>
      <c r="AH4860" s="38" t="s">
        <v>4439</v>
      </c>
      <c r="AI4860" s="38" t="s">
        <v>4440</v>
      </c>
      <c r="AJ4860" s="38" t="s">
        <v>4799</v>
      </c>
      <c r="AK4860" s="38" t="s">
        <v>72</v>
      </c>
      <c r="AL4860" s="301" t="s">
        <v>17250</v>
      </c>
      <c r="AO4860" s="29" t="s">
        <v>4442</v>
      </c>
      <c r="AR4860" s="29" t="str">
        <f t="shared" si="759"/>
        <v>0</v>
      </c>
      <c r="AS4860" s="29">
        <f t="shared" si="757"/>
        <v>0</v>
      </c>
      <c r="AW4860" s="29" t="str">
        <f t="shared" si="760"/>
        <v/>
      </c>
      <c r="AX4860" s="29" t="str">
        <f t="shared" si="752"/>
        <v/>
      </c>
      <c r="AY4860" s="29" t="str">
        <f t="shared" si="758"/>
        <v>https://media.mediathek-tanz-theater.de/iiif/2/nvt_img-522-007-006.JP2</v>
      </c>
      <c r="AZ4860" s="29" t="str">
        <f t="shared" si="753"/>
        <v>image/jp2</v>
      </c>
      <c r="BA4860" s="29" t="str">
        <f t="shared" si="754"/>
        <v>presentation/iiif</v>
      </c>
      <c r="BB4860" s="29" t="str">
        <f t="shared" si="755"/>
        <v>https://media.mediathek-tanz-theater.de/iiif/2/nvt_img-522-007-006.JP2/full/100,/0/default.jpg</v>
      </c>
      <c r="BC4860" s="29" t="str">
        <f t="shared" si="751"/>
        <v>image/jpeg</v>
      </c>
      <c r="BD4860" s="29" t="str">
        <f t="shared" si="756"/>
        <v>presentation/thumbnail</v>
      </c>
    </row>
    <row r="4861" spans="1:56" ht="38.25">
      <c r="A4861" s="29">
        <v>0</v>
      </c>
      <c r="B4861" s="29">
        <v>0</v>
      </c>
      <c r="C4861" s="38" t="s">
        <v>17614</v>
      </c>
      <c r="F4861" s="38" t="s">
        <v>17468</v>
      </c>
      <c r="I4861" s="38" t="s">
        <v>4431</v>
      </c>
      <c r="J4861" s="406"/>
      <c r="M4861" s="311"/>
      <c r="U4861"/>
      <c r="AB4861" s="38" t="s">
        <v>17615</v>
      </c>
      <c r="AE4861" s="38" t="s">
        <v>2950</v>
      </c>
      <c r="AG4861" s="38">
        <v>1</v>
      </c>
      <c r="AJ4861" s="38" t="s">
        <v>17470</v>
      </c>
      <c r="AL4861" s="301" t="s">
        <v>17250</v>
      </c>
      <c r="AR4861" s="29" t="str">
        <f t="shared" si="759"/>
        <v>1</v>
      </c>
      <c r="AS4861" s="29">
        <f t="shared" si="757"/>
        <v>0</v>
      </c>
      <c r="AT4861" s="29">
        <v>0</v>
      </c>
      <c r="AW4861" s="29" t="str">
        <f t="shared" si="760"/>
        <v/>
      </c>
      <c r="AX4861" s="29" t="str">
        <f t="shared" si="752"/>
        <v/>
      </c>
      <c r="AY4861" s="29" t="str">
        <f t="shared" si="758"/>
        <v>https://media.mediathek-tanz-theater.de/iiif/2/nvt_img-523.JP2</v>
      </c>
      <c r="AZ4861" s="29" t="str">
        <f t="shared" si="753"/>
        <v>image/jp2</v>
      </c>
      <c r="BA4861" s="29" t="str">
        <f t="shared" si="754"/>
        <v>presentation/iiif</v>
      </c>
      <c r="BB4861" s="29" t="str">
        <f t="shared" si="755"/>
        <v>https://media.mediathek-tanz-theater.de/iiif/2/nvt_img-523.JP2/full/100,/0/default.jpg</v>
      </c>
      <c r="BC4861" s="29" t="str">
        <f t="shared" si="751"/>
        <v>image/jpeg</v>
      </c>
      <c r="BD4861" s="29" t="str">
        <f t="shared" si="756"/>
        <v>presentation/thumbnail</v>
      </c>
    </row>
    <row r="4862" spans="1:56" ht="25.5">
      <c r="A4862" s="29">
        <v>1</v>
      </c>
      <c r="B4862" s="29">
        <v>0</v>
      </c>
      <c r="C4862" s="38" t="s">
        <v>17616</v>
      </c>
      <c r="D4862" s="38" t="s">
        <v>17617</v>
      </c>
      <c r="F4862" s="38" t="s">
        <v>17468</v>
      </c>
      <c r="I4862" s="38" t="s">
        <v>4438</v>
      </c>
      <c r="J4862" s="38" t="s">
        <v>17614</v>
      </c>
      <c r="N4862" s="38" t="s">
        <v>1403</v>
      </c>
      <c r="P4862" s="38" t="s">
        <v>2131</v>
      </c>
      <c r="R4862" s="38" t="s">
        <v>17473</v>
      </c>
      <c r="AA4862" s="38" t="s">
        <v>1170</v>
      </c>
      <c r="AE4862" s="38" t="s">
        <v>2950</v>
      </c>
      <c r="AG4862" s="38">
        <v>1</v>
      </c>
      <c r="AH4862" s="38" t="s">
        <v>4439</v>
      </c>
      <c r="AI4862" s="38" t="s">
        <v>4440</v>
      </c>
      <c r="AJ4862" s="38" t="s">
        <v>12640</v>
      </c>
      <c r="AL4862" s="301" t="s">
        <v>17250</v>
      </c>
      <c r="AO4862" s="29" t="s">
        <v>4442</v>
      </c>
      <c r="AR4862" s="29" t="str">
        <f t="shared" si="759"/>
        <v>1</v>
      </c>
      <c r="AS4862" s="29">
        <f t="shared" si="757"/>
        <v>0</v>
      </c>
      <c r="AW4862" s="29" t="str">
        <f t="shared" si="760"/>
        <v/>
      </c>
      <c r="AX4862" s="29" t="str">
        <f t="shared" si="752"/>
        <v/>
      </c>
      <c r="AY4862" s="29" t="str">
        <f t="shared" si="758"/>
        <v>https://media.mediathek-tanz-theater.de/iiif/2/nvt_img-523-001.JP2</v>
      </c>
      <c r="AZ4862" s="29" t="str">
        <f t="shared" si="753"/>
        <v>image/jp2</v>
      </c>
      <c r="BA4862" s="29" t="str">
        <f t="shared" si="754"/>
        <v>presentation/iiif</v>
      </c>
      <c r="BB4862" s="29" t="str">
        <f t="shared" si="755"/>
        <v>https://media.mediathek-tanz-theater.de/iiif/2/nvt_img-523-001.JP2/full/100,/0/default.jpg</v>
      </c>
      <c r="BC4862" s="29" t="str">
        <f t="shared" si="751"/>
        <v>image/jpeg</v>
      </c>
      <c r="BD4862" s="29" t="str">
        <f t="shared" si="756"/>
        <v>presentation/thumbnail</v>
      </c>
    </row>
    <row r="4863" spans="1:56" ht="25.5">
      <c r="A4863" s="29">
        <v>1</v>
      </c>
      <c r="B4863" s="29">
        <v>0</v>
      </c>
      <c r="C4863" s="38" t="s">
        <v>17618</v>
      </c>
      <c r="D4863" s="38" t="s">
        <v>17619</v>
      </c>
      <c r="F4863" s="38" t="s">
        <v>17468</v>
      </c>
      <c r="I4863" s="38" t="s">
        <v>4446</v>
      </c>
      <c r="J4863" s="38" t="s">
        <v>17616</v>
      </c>
      <c r="N4863" s="38" t="s">
        <v>1403</v>
      </c>
      <c r="P4863" s="38" t="s">
        <v>2131</v>
      </c>
      <c r="R4863" s="38" t="s">
        <v>17473</v>
      </c>
      <c r="AA4863" s="38" t="s">
        <v>1170</v>
      </c>
      <c r="AE4863" s="38" t="s">
        <v>2950</v>
      </c>
      <c r="AG4863" s="38">
        <v>1</v>
      </c>
      <c r="AH4863" s="38" t="s">
        <v>4439</v>
      </c>
      <c r="AI4863" s="38" t="s">
        <v>4440</v>
      </c>
      <c r="AJ4863" s="38" t="s">
        <v>4799</v>
      </c>
      <c r="AK4863" s="38" t="s">
        <v>72</v>
      </c>
      <c r="AL4863" s="301" t="s">
        <v>17250</v>
      </c>
      <c r="AO4863" s="29" t="s">
        <v>4442</v>
      </c>
      <c r="AR4863" s="29" t="str">
        <f t="shared" si="759"/>
        <v>0</v>
      </c>
      <c r="AS4863" s="29">
        <f t="shared" si="757"/>
        <v>0</v>
      </c>
      <c r="AW4863" s="29" t="str">
        <f t="shared" si="760"/>
        <v/>
      </c>
      <c r="AX4863" s="29" t="str">
        <f t="shared" si="752"/>
        <v/>
      </c>
      <c r="AY4863" s="29" t="str">
        <f t="shared" si="758"/>
        <v>https://media.mediathek-tanz-theater.de/iiif/2/nvt_img-523-001-001.JP2</v>
      </c>
      <c r="AZ4863" s="29" t="str">
        <f t="shared" si="753"/>
        <v>image/jp2</v>
      </c>
      <c r="BA4863" s="29" t="str">
        <f t="shared" si="754"/>
        <v>presentation/iiif</v>
      </c>
      <c r="BB4863" s="29" t="str">
        <f t="shared" si="755"/>
        <v>https://media.mediathek-tanz-theater.de/iiif/2/nvt_img-523-001-001.JP2/full/100,/0/default.jpg</v>
      </c>
      <c r="BC4863" s="29" t="str">
        <f t="shared" si="751"/>
        <v>image/jpeg</v>
      </c>
      <c r="BD4863" s="29" t="str">
        <f t="shared" si="756"/>
        <v>presentation/thumbnail</v>
      </c>
    </row>
    <row r="4864" spans="1:56" ht="38.25">
      <c r="A4864" s="29">
        <v>1</v>
      </c>
      <c r="B4864" s="29">
        <v>0</v>
      </c>
      <c r="C4864" s="38" t="s">
        <v>17620</v>
      </c>
      <c r="D4864" s="38" t="s">
        <v>17621</v>
      </c>
      <c r="F4864" s="38" t="s">
        <v>17468</v>
      </c>
      <c r="G4864" s="38" t="s">
        <v>17622</v>
      </c>
      <c r="I4864" s="38" t="s">
        <v>4446</v>
      </c>
      <c r="J4864" s="38" t="s">
        <v>17616</v>
      </c>
      <c r="N4864" s="38" t="s">
        <v>1403</v>
      </c>
      <c r="P4864" s="38" t="s">
        <v>2131</v>
      </c>
      <c r="R4864" s="38" t="s">
        <v>17473</v>
      </c>
      <c r="AA4864" s="38" t="s">
        <v>1170</v>
      </c>
      <c r="AE4864" s="38" t="s">
        <v>2950</v>
      </c>
      <c r="AG4864" s="38">
        <v>1</v>
      </c>
      <c r="AH4864" s="38" t="s">
        <v>4439</v>
      </c>
      <c r="AI4864" s="38" t="s">
        <v>4440</v>
      </c>
      <c r="AJ4864" s="38" t="s">
        <v>4799</v>
      </c>
      <c r="AK4864" s="38" t="s">
        <v>72</v>
      </c>
      <c r="AL4864" s="301" t="s">
        <v>17250</v>
      </c>
      <c r="AO4864" s="29" t="s">
        <v>4442</v>
      </c>
      <c r="AR4864" s="29" t="str">
        <f t="shared" si="759"/>
        <v>0</v>
      </c>
      <c r="AS4864" s="29">
        <f t="shared" si="757"/>
        <v>0</v>
      </c>
      <c r="AW4864" s="29" t="str">
        <f t="shared" si="760"/>
        <v/>
      </c>
      <c r="AX4864" s="29" t="str">
        <f t="shared" si="752"/>
        <v/>
      </c>
      <c r="AY4864" s="29" t="str">
        <f t="shared" si="758"/>
        <v>https://media.mediathek-tanz-theater.de/iiif/2/nvt_img-523-001-002.JP2</v>
      </c>
      <c r="AZ4864" s="29" t="str">
        <f t="shared" si="753"/>
        <v>image/jp2</v>
      </c>
      <c r="BA4864" s="29" t="str">
        <f t="shared" si="754"/>
        <v>presentation/iiif</v>
      </c>
      <c r="BB4864" s="29" t="str">
        <f t="shared" si="755"/>
        <v>https://media.mediathek-tanz-theater.de/iiif/2/nvt_img-523-001-002.JP2/full/100,/0/default.jpg</v>
      </c>
      <c r="BC4864" s="29" t="str">
        <f t="shared" si="751"/>
        <v>image/jpeg</v>
      </c>
      <c r="BD4864" s="29" t="str">
        <f t="shared" si="756"/>
        <v>presentation/thumbnail</v>
      </c>
    </row>
    <row r="4865" spans="1:56" ht="38.25">
      <c r="A4865" s="29">
        <v>1</v>
      </c>
      <c r="B4865" s="29">
        <v>0</v>
      </c>
      <c r="C4865" s="38" t="s">
        <v>17623</v>
      </c>
      <c r="D4865" s="38" t="s">
        <v>17624</v>
      </c>
      <c r="F4865" s="38" t="s">
        <v>17468</v>
      </c>
      <c r="G4865" s="38" t="s">
        <v>17622</v>
      </c>
      <c r="I4865" s="38" t="s">
        <v>4446</v>
      </c>
      <c r="J4865" s="38" t="s">
        <v>17616</v>
      </c>
      <c r="N4865" s="38" t="s">
        <v>1403</v>
      </c>
      <c r="P4865" s="38" t="s">
        <v>2131</v>
      </c>
      <c r="R4865" s="38" t="s">
        <v>17473</v>
      </c>
      <c r="AA4865" s="38" t="s">
        <v>1170</v>
      </c>
      <c r="AE4865" s="38" t="s">
        <v>2950</v>
      </c>
      <c r="AG4865" s="38">
        <v>1</v>
      </c>
      <c r="AH4865" s="38" t="s">
        <v>4439</v>
      </c>
      <c r="AI4865" s="38" t="s">
        <v>4440</v>
      </c>
      <c r="AJ4865" s="38" t="s">
        <v>4799</v>
      </c>
      <c r="AK4865" s="38" t="s">
        <v>72</v>
      </c>
      <c r="AL4865" s="301" t="s">
        <v>17250</v>
      </c>
      <c r="AO4865" s="29" t="s">
        <v>4442</v>
      </c>
      <c r="AR4865" s="29" t="str">
        <f t="shared" si="759"/>
        <v>0</v>
      </c>
      <c r="AS4865" s="29">
        <f t="shared" si="757"/>
        <v>0</v>
      </c>
      <c r="AW4865" s="29" t="str">
        <f t="shared" si="760"/>
        <v/>
      </c>
      <c r="AX4865" s="29" t="str">
        <f t="shared" si="752"/>
        <v/>
      </c>
      <c r="AY4865" s="29" t="str">
        <f t="shared" si="758"/>
        <v>https://media.mediathek-tanz-theater.de/iiif/2/nvt_img-523-001-003.JP2</v>
      </c>
      <c r="AZ4865" s="29" t="str">
        <f t="shared" si="753"/>
        <v>image/jp2</v>
      </c>
      <c r="BA4865" s="29" t="str">
        <f t="shared" si="754"/>
        <v>presentation/iiif</v>
      </c>
      <c r="BB4865" s="29" t="str">
        <f t="shared" si="755"/>
        <v>https://media.mediathek-tanz-theater.de/iiif/2/nvt_img-523-001-003.JP2/full/100,/0/default.jpg</v>
      </c>
      <c r="BC4865" s="29" t="str">
        <f t="shared" si="751"/>
        <v>image/jpeg</v>
      </c>
      <c r="BD4865" s="29" t="str">
        <f t="shared" si="756"/>
        <v>presentation/thumbnail</v>
      </c>
    </row>
    <row r="4866" spans="1:56" ht="38.25">
      <c r="A4866" s="29">
        <v>1</v>
      </c>
      <c r="B4866" s="29">
        <v>0</v>
      </c>
      <c r="C4866" s="38" t="s">
        <v>17625</v>
      </c>
      <c r="D4866" s="38" t="s">
        <v>17626</v>
      </c>
      <c r="F4866" s="38" t="s">
        <v>17468</v>
      </c>
      <c r="G4866" s="38" t="s">
        <v>17622</v>
      </c>
      <c r="I4866" s="38" t="s">
        <v>4446</v>
      </c>
      <c r="J4866" s="38" t="s">
        <v>17616</v>
      </c>
      <c r="N4866" s="38" t="s">
        <v>1403</v>
      </c>
      <c r="P4866" s="38" t="s">
        <v>2131</v>
      </c>
      <c r="R4866" s="38" t="s">
        <v>17473</v>
      </c>
      <c r="AA4866" s="38" t="s">
        <v>1170</v>
      </c>
      <c r="AE4866" s="38" t="s">
        <v>2950</v>
      </c>
      <c r="AG4866" s="38">
        <v>1</v>
      </c>
      <c r="AH4866" s="38" t="s">
        <v>4439</v>
      </c>
      <c r="AI4866" s="38" t="s">
        <v>4440</v>
      </c>
      <c r="AJ4866" s="38" t="s">
        <v>4799</v>
      </c>
      <c r="AK4866" s="38" t="s">
        <v>72</v>
      </c>
      <c r="AL4866" s="301" t="s">
        <v>17250</v>
      </c>
      <c r="AO4866" s="29" t="s">
        <v>4442</v>
      </c>
      <c r="AR4866" s="29" t="str">
        <f t="shared" si="759"/>
        <v>0</v>
      </c>
      <c r="AS4866" s="29">
        <f t="shared" si="757"/>
        <v>0</v>
      </c>
      <c r="AW4866" s="29" t="str">
        <f t="shared" si="760"/>
        <v/>
      </c>
      <c r="AX4866" s="29" t="str">
        <f t="shared" si="752"/>
        <v/>
      </c>
      <c r="AY4866" s="29" t="str">
        <f t="shared" si="758"/>
        <v>https://media.mediathek-tanz-theater.de/iiif/2/nvt_img-523-001-004.JP2</v>
      </c>
      <c r="AZ4866" s="29" t="str">
        <f t="shared" si="753"/>
        <v>image/jp2</v>
      </c>
      <c r="BA4866" s="29" t="str">
        <f t="shared" si="754"/>
        <v>presentation/iiif</v>
      </c>
      <c r="BB4866" s="29" t="str">
        <f t="shared" si="755"/>
        <v>https://media.mediathek-tanz-theater.de/iiif/2/nvt_img-523-001-004.JP2/full/100,/0/default.jpg</v>
      </c>
      <c r="BC4866" s="29" t="str">
        <f t="shared" si="751"/>
        <v>image/jpeg</v>
      </c>
      <c r="BD4866" s="29" t="str">
        <f t="shared" si="756"/>
        <v>presentation/thumbnail</v>
      </c>
    </row>
    <row r="4867" spans="1:56" ht="38.25">
      <c r="A4867" s="29">
        <v>1</v>
      </c>
      <c r="B4867" s="29">
        <v>0</v>
      </c>
      <c r="C4867" s="38" t="s">
        <v>17627</v>
      </c>
      <c r="D4867" s="38" t="s">
        <v>17628</v>
      </c>
      <c r="F4867" s="38" t="s">
        <v>17468</v>
      </c>
      <c r="G4867" s="38" t="s">
        <v>17622</v>
      </c>
      <c r="I4867" s="38" t="s">
        <v>4446</v>
      </c>
      <c r="J4867" s="38" t="s">
        <v>17616</v>
      </c>
      <c r="N4867" s="38" t="s">
        <v>1403</v>
      </c>
      <c r="P4867" s="38" t="s">
        <v>2131</v>
      </c>
      <c r="R4867" s="38" t="s">
        <v>17473</v>
      </c>
      <c r="AA4867" s="38" t="s">
        <v>1170</v>
      </c>
      <c r="AE4867" s="38" t="s">
        <v>2950</v>
      </c>
      <c r="AG4867" s="38">
        <v>1</v>
      </c>
      <c r="AH4867" s="38" t="s">
        <v>4439</v>
      </c>
      <c r="AI4867" s="38" t="s">
        <v>4440</v>
      </c>
      <c r="AJ4867" s="38" t="s">
        <v>4799</v>
      </c>
      <c r="AK4867" s="38" t="s">
        <v>14022</v>
      </c>
      <c r="AL4867" s="301" t="s">
        <v>17250</v>
      </c>
      <c r="AO4867" s="29" t="s">
        <v>4442</v>
      </c>
      <c r="AR4867" s="29" t="str">
        <f t="shared" si="759"/>
        <v>0</v>
      </c>
      <c r="AS4867" s="29">
        <f t="shared" si="757"/>
        <v>0</v>
      </c>
      <c r="AW4867" s="29" t="str">
        <f t="shared" si="760"/>
        <v/>
      </c>
      <c r="AX4867" s="29" t="str">
        <f t="shared" si="752"/>
        <v/>
      </c>
      <c r="AY4867" s="29" t="str">
        <f t="shared" si="758"/>
        <v>https://media.mediathek-tanz-theater.de/iiif/2/nvt_img-523-001-005.JP2</v>
      </c>
      <c r="AZ4867" s="29" t="str">
        <f t="shared" si="753"/>
        <v>image/jp2</v>
      </c>
      <c r="BA4867" s="29" t="str">
        <f t="shared" si="754"/>
        <v>presentation/iiif</v>
      </c>
      <c r="BB4867" s="29" t="str">
        <f t="shared" si="755"/>
        <v>https://media.mediathek-tanz-theater.de/iiif/2/nvt_img-523-001-005.JP2/full/100,/0/default.jpg</v>
      </c>
      <c r="BC4867" s="29" t="str">
        <f t="shared" si="751"/>
        <v>image/jpeg</v>
      </c>
      <c r="BD4867" s="29" t="str">
        <f t="shared" si="756"/>
        <v>presentation/thumbnail</v>
      </c>
    </row>
    <row r="4868" spans="1:56" ht="25.5">
      <c r="A4868" s="29">
        <v>1</v>
      </c>
      <c r="B4868" s="29">
        <v>0</v>
      </c>
      <c r="C4868" s="38" t="s">
        <v>17629</v>
      </c>
      <c r="D4868" s="38" t="s">
        <v>17630</v>
      </c>
      <c r="F4868" s="38" t="s">
        <v>17468</v>
      </c>
      <c r="I4868" s="38" t="s">
        <v>4438</v>
      </c>
      <c r="J4868" s="38" t="s">
        <v>17614</v>
      </c>
      <c r="N4868" s="38" t="s">
        <v>1403</v>
      </c>
      <c r="P4868" s="38" t="s">
        <v>2131</v>
      </c>
      <c r="R4868" s="38" t="s">
        <v>17473</v>
      </c>
      <c r="AA4868" s="38" t="s">
        <v>1170</v>
      </c>
      <c r="AE4868" s="38" t="s">
        <v>2950</v>
      </c>
      <c r="AG4868" s="38">
        <v>1</v>
      </c>
      <c r="AH4868" s="38" t="s">
        <v>4439</v>
      </c>
      <c r="AI4868" s="38" t="s">
        <v>4440</v>
      </c>
      <c r="AJ4868" s="38" t="s">
        <v>9656</v>
      </c>
      <c r="AL4868" s="301" t="s">
        <v>17250</v>
      </c>
      <c r="AO4868" s="29" t="s">
        <v>4442</v>
      </c>
      <c r="AR4868" s="29" t="str">
        <f t="shared" si="759"/>
        <v>1</v>
      </c>
      <c r="AS4868" s="29">
        <f t="shared" si="757"/>
        <v>0</v>
      </c>
      <c r="AW4868" s="29" t="str">
        <f t="shared" si="760"/>
        <v/>
      </c>
      <c r="AX4868" s="29" t="str">
        <f t="shared" si="752"/>
        <v/>
      </c>
      <c r="AY4868" s="29" t="str">
        <f t="shared" si="758"/>
        <v>https://media.mediathek-tanz-theater.de/iiif/2/nvt_img-523-002.JP2</v>
      </c>
      <c r="AZ4868" s="29" t="str">
        <f t="shared" si="753"/>
        <v>image/jp2</v>
      </c>
      <c r="BA4868" s="29" t="str">
        <f t="shared" si="754"/>
        <v>presentation/iiif</v>
      </c>
      <c r="BB4868" s="29" t="str">
        <f t="shared" si="755"/>
        <v>https://media.mediathek-tanz-theater.de/iiif/2/nvt_img-523-002.JP2/full/100,/0/default.jpg</v>
      </c>
      <c r="BC4868" s="29" t="str">
        <f t="shared" ref="BC4868:BC4931" si="761">IF(NOT(BB4868=""),"image/jpeg","")</f>
        <v>image/jpeg</v>
      </c>
      <c r="BD4868" s="29" t="str">
        <f t="shared" si="756"/>
        <v>presentation/thumbnail</v>
      </c>
    </row>
    <row r="4869" spans="1:56" ht="38.25">
      <c r="A4869" s="29">
        <v>1</v>
      </c>
      <c r="B4869" s="29">
        <v>0</v>
      </c>
      <c r="C4869" s="38" t="s">
        <v>17631</v>
      </c>
      <c r="D4869" s="38" t="s">
        <v>17632</v>
      </c>
      <c r="F4869" s="38" t="s">
        <v>17468</v>
      </c>
      <c r="G4869" s="38" t="s">
        <v>17622</v>
      </c>
      <c r="I4869" s="38" t="s">
        <v>4446</v>
      </c>
      <c r="J4869" s="38" t="s">
        <v>17629</v>
      </c>
      <c r="N4869" s="38" t="s">
        <v>1403</v>
      </c>
      <c r="P4869" s="38" t="s">
        <v>2131</v>
      </c>
      <c r="R4869" s="38" t="s">
        <v>17473</v>
      </c>
      <c r="AA4869" s="38" t="s">
        <v>1170</v>
      </c>
      <c r="AE4869" s="38" t="s">
        <v>2950</v>
      </c>
      <c r="AG4869" s="38">
        <v>1</v>
      </c>
      <c r="AH4869" s="38" t="s">
        <v>4439</v>
      </c>
      <c r="AI4869" s="38" t="s">
        <v>4440</v>
      </c>
      <c r="AJ4869" s="38" t="s">
        <v>4799</v>
      </c>
      <c r="AK4869" s="38" t="s">
        <v>14594</v>
      </c>
      <c r="AL4869" s="301" t="s">
        <v>17250</v>
      </c>
      <c r="AO4869" s="29" t="s">
        <v>4442</v>
      </c>
      <c r="AR4869" s="29" t="str">
        <f t="shared" si="759"/>
        <v>0</v>
      </c>
      <c r="AS4869" s="29">
        <f t="shared" si="757"/>
        <v>0</v>
      </c>
      <c r="AW4869" s="29" t="str">
        <f t="shared" si="760"/>
        <v/>
      </c>
      <c r="AX4869" s="29" t="str">
        <f t="shared" ref="AX4869:AX4932" si="762">IF(NOT(AV4869=""),"archival/master","")</f>
        <v/>
      </c>
      <c r="AY4869" s="29" t="str">
        <f t="shared" si="758"/>
        <v>https://media.mediathek-tanz-theater.de/iiif/2/nvt_img-523-002-001.JP2</v>
      </c>
      <c r="AZ4869" s="29" t="str">
        <f t="shared" ref="AZ4869:AZ4932" si="763">IF(NOT(AY4869=""),"image/jp2","")</f>
        <v>image/jp2</v>
      </c>
      <c r="BA4869" s="29" t="str">
        <f t="shared" ref="BA4869:BA4932" si="764">IF(NOT(AY4869=""),"presentation/iiif","")</f>
        <v>presentation/iiif</v>
      </c>
      <c r="BB4869" s="29" t="str">
        <f t="shared" ref="BB4869:BB4932" si="765">"https://media.mediathek-tanz-theater.de/iiif/2/nvt_"&amp;C4869&amp;".JP2/full/100,/0/default.jpg"</f>
        <v>https://media.mediathek-tanz-theater.de/iiif/2/nvt_img-523-002-001.JP2/full/100,/0/default.jpg</v>
      </c>
      <c r="BC4869" s="29" t="str">
        <f t="shared" si="761"/>
        <v>image/jpeg</v>
      </c>
      <c r="BD4869" s="29" t="str">
        <f t="shared" ref="BD4869:BD4932" si="766">IF(NOT(BB4869=""),"presentation/thumbnail","")</f>
        <v>presentation/thumbnail</v>
      </c>
    </row>
    <row r="4870" spans="1:56" ht="38.25">
      <c r="A4870" s="29">
        <v>1</v>
      </c>
      <c r="B4870" s="29">
        <v>0</v>
      </c>
      <c r="C4870" s="38" t="s">
        <v>17633</v>
      </c>
      <c r="D4870" s="38" t="s">
        <v>17634</v>
      </c>
      <c r="F4870" s="38" t="s">
        <v>17468</v>
      </c>
      <c r="G4870" s="38" t="s">
        <v>17622</v>
      </c>
      <c r="I4870" s="38" t="s">
        <v>4446</v>
      </c>
      <c r="J4870" s="38" t="s">
        <v>17629</v>
      </c>
      <c r="N4870" s="38" t="s">
        <v>1403</v>
      </c>
      <c r="P4870" s="38" t="s">
        <v>2131</v>
      </c>
      <c r="R4870" s="38" t="s">
        <v>17473</v>
      </c>
      <c r="AA4870" s="38" t="s">
        <v>1170</v>
      </c>
      <c r="AE4870" s="38" t="s">
        <v>2950</v>
      </c>
      <c r="AG4870" s="38">
        <v>1</v>
      </c>
      <c r="AH4870" s="38" t="s">
        <v>4439</v>
      </c>
      <c r="AI4870" s="38" t="s">
        <v>4440</v>
      </c>
      <c r="AJ4870" s="38" t="s">
        <v>4799</v>
      </c>
      <c r="AK4870" s="38" t="s">
        <v>14594</v>
      </c>
      <c r="AL4870" s="301" t="s">
        <v>17250</v>
      </c>
      <c r="AO4870" s="29" t="s">
        <v>4442</v>
      </c>
      <c r="AR4870" s="29" t="str">
        <f t="shared" si="759"/>
        <v>0</v>
      </c>
      <c r="AS4870" s="29">
        <f t="shared" ref="AS4870:AS4933" si="767">AT4870</f>
        <v>0</v>
      </c>
      <c r="AW4870" s="29" t="str">
        <f t="shared" si="760"/>
        <v/>
      </c>
      <c r="AX4870" s="29" t="str">
        <f t="shared" si="762"/>
        <v/>
      </c>
      <c r="AY4870" s="29" t="str">
        <f t="shared" ref="AY4870:AY4933" si="768">"https://media.mediathek-tanz-theater.de/iiif/2/nvt_"&amp;C4870&amp;".JP2"</f>
        <v>https://media.mediathek-tanz-theater.de/iiif/2/nvt_img-523-002-002.JP2</v>
      </c>
      <c r="AZ4870" s="29" t="str">
        <f t="shared" si="763"/>
        <v>image/jp2</v>
      </c>
      <c r="BA4870" s="29" t="str">
        <f t="shared" si="764"/>
        <v>presentation/iiif</v>
      </c>
      <c r="BB4870" s="29" t="str">
        <f t="shared" si="765"/>
        <v>https://media.mediathek-tanz-theater.de/iiif/2/nvt_img-523-002-002.JP2/full/100,/0/default.jpg</v>
      </c>
      <c r="BC4870" s="29" t="str">
        <f t="shared" si="761"/>
        <v>image/jpeg</v>
      </c>
      <c r="BD4870" s="29" t="str">
        <f t="shared" si="766"/>
        <v>presentation/thumbnail</v>
      </c>
    </row>
    <row r="4871" spans="1:56" ht="38.25">
      <c r="A4871" s="29">
        <v>1</v>
      </c>
      <c r="B4871" s="29">
        <v>0</v>
      </c>
      <c r="C4871" s="38" t="s">
        <v>17635</v>
      </c>
      <c r="D4871" s="38" t="s">
        <v>17636</v>
      </c>
      <c r="F4871" s="38" t="s">
        <v>17468</v>
      </c>
      <c r="G4871" s="38" t="s">
        <v>17622</v>
      </c>
      <c r="I4871" s="38" t="s">
        <v>4446</v>
      </c>
      <c r="J4871" s="38" t="s">
        <v>17629</v>
      </c>
      <c r="N4871" s="38" t="s">
        <v>1403</v>
      </c>
      <c r="P4871" s="38" t="s">
        <v>2131</v>
      </c>
      <c r="R4871" s="38" t="s">
        <v>17473</v>
      </c>
      <c r="U4871" s="38" t="s">
        <v>1173</v>
      </c>
      <c r="AA4871" s="38" t="s">
        <v>1170</v>
      </c>
      <c r="AE4871" s="38" t="s">
        <v>2950</v>
      </c>
      <c r="AG4871" s="38">
        <v>1</v>
      </c>
      <c r="AH4871" s="38" t="s">
        <v>4439</v>
      </c>
      <c r="AI4871" s="38" t="s">
        <v>4440</v>
      </c>
      <c r="AJ4871" s="38" t="s">
        <v>4799</v>
      </c>
      <c r="AK4871" s="38" t="s">
        <v>14594</v>
      </c>
      <c r="AL4871" s="301" t="s">
        <v>17250</v>
      </c>
      <c r="AO4871" s="29" t="s">
        <v>4442</v>
      </c>
      <c r="AR4871" s="29" t="str">
        <f t="shared" ref="AR4871:AR4934" si="769">IF(OR(I4871="Negativmappe",I4871="Negativstreifen",I4871="Diapositivfilm",I4871="Fotomappe;(POSITIVE)",AND(I4871="Kostümfotografie",NOT(AE4871="DT")),AND(I4871="Fotografie",NOT(AE4871="DT")),AND(I4871="Porträtfotografie",NOT(AE4871="DT")),AND(I4871="Fotodokumentation",NOT(AE4871="DT")),AND(I4871="Bühnenbildfotografie",NOT(AE4871="DT"))),"1","0")</f>
        <v>0</v>
      </c>
      <c r="AS4871" s="29">
        <f t="shared" si="767"/>
        <v>0</v>
      </c>
      <c r="AW4871" s="29" t="str">
        <f t="shared" ref="AW4871:AW4934" si="770">IF(NOT(AV4871=""),"image/tiff","")</f>
        <v/>
      </c>
      <c r="AX4871" s="29" t="str">
        <f t="shared" si="762"/>
        <v/>
      </c>
      <c r="AY4871" s="29" t="str">
        <f t="shared" si="768"/>
        <v>https://media.mediathek-tanz-theater.de/iiif/2/nvt_img-523-002-003.JP2</v>
      </c>
      <c r="AZ4871" s="29" t="str">
        <f t="shared" si="763"/>
        <v>image/jp2</v>
      </c>
      <c r="BA4871" s="29" t="str">
        <f t="shared" si="764"/>
        <v>presentation/iiif</v>
      </c>
      <c r="BB4871" s="29" t="str">
        <f t="shared" si="765"/>
        <v>https://media.mediathek-tanz-theater.de/iiif/2/nvt_img-523-002-003.JP2/full/100,/0/default.jpg</v>
      </c>
      <c r="BC4871" s="29" t="str">
        <f t="shared" si="761"/>
        <v>image/jpeg</v>
      </c>
      <c r="BD4871" s="29" t="str">
        <f t="shared" si="766"/>
        <v>presentation/thumbnail</v>
      </c>
    </row>
    <row r="4872" spans="1:56" ht="38.25">
      <c r="A4872" s="29">
        <v>1</v>
      </c>
      <c r="B4872" s="29">
        <v>0</v>
      </c>
      <c r="C4872" s="38" t="s">
        <v>17637</v>
      </c>
      <c r="D4872" s="38" t="s">
        <v>17638</v>
      </c>
      <c r="F4872" s="38" t="s">
        <v>17468</v>
      </c>
      <c r="G4872" s="38" t="s">
        <v>17622</v>
      </c>
      <c r="I4872" s="38" t="s">
        <v>4446</v>
      </c>
      <c r="J4872" s="38" t="s">
        <v>17629</v>
      </c>
      <c r="N4872" s="38" t="s">
        <v>1403</v>
      </c>
      <c r="P4872" s="38" t="s">
        <v>2131</v>
      </c>
      <c r="R4872" s="38" t="s">
        <v>17473</v>
      </c>
      <c r="U4872" s="38" t="s">
        <v>2979</v>
      </c>
      <c r="AA4872" s="38" t="s">
        <v>1170</v>
      </c>
      <c r="AE4872" s="38" t="s">
        <v>2950</v>
      </c>
      <c r="AG4872" s="38">
        <v>1</v>
      </c>
      <c r="AH4872" s="38" t="s">
        <v>4439</v>
      </c>
      <c r="AI4872" s="38" t="s">
        <v>4440</v>
      </c>
      <c r="AJ4872" s="38" t="s">
        <v>4799</v>
      </c>
      <c r="AK4872" s="38" t="s">
        <v>17487</v>
      </c>
      <c r="AL4872" s="301" t="s">
        <v>17250</v>
      </c>
      <c r="AO4872" s="29" t="s">
        <v>4442</v>
      </c>
      <c r="AR4872" s="29" t="str">
        <f t="shared" si="769"/>
        <v>0</v>
      </c>
      <c r="AS4872" s="29">
        <f t="shared" si="767"/>
        <v>0</v>
      </c>
      <c r="AW4872" s="29" t="str">
        <f t="shared" si="770"/>
        <v/>
      </c>
      <c r="AX4872" s="29" t="str">
        <f t="shared" si="762"/>
        <v/>
      </c>
      <c r="AY4872" s="29" t="str">
        <f t="shared" si="768"/>
        <v>https://media.mediathek-tanz-theater.de/iiif/2/nvt_img-523-002-004.JP2</v>
      </c>
      <c r="AZ4872" s="29" t="str">
        <f t="shared" si="763"/>
        <v>image/jp2</v>
      </c>
      <c r="BA4872" s="29" t="str">
        <f t="shared" si="764"/>
        <v>presentation/iiif</v>
      </c>
      <c r="BB4872" s="29" t="str">
        <f t="shared" si="765"/>
        <v>https://media.mediathek-tanz-theater.de/iiif/2/nvt_img-523-002-004.JP2/full/100,/0/default.jpg</v>
      </c>
      <c r="BC4872" s="29" t="str">
        <f t="shared" si="761"/>
        <v>image/jpeg</v>
      </c>
      <c r="BD4872" s="29" t="str">
        <f t="shared" si="766"/>
        <v>presentation/thumbnail</v>
      </c>
    </row>
    <row r="4873" spans="1:56" ht="38.25">
      <c r="A4873" s="29">
        <v>1</v>
      </c>
      <c r="B4873" s="29">
        <v>0</v>
      </c>
      <c r="C4873" s="38" t="s">
        <v>17639</v>
      </c>
      <c r="D4873" s="38" t="s">
        <v>17640</v>
      </c>
      <c r="F4873" s="38" t="s">
        <v>17468</v>
      </c>
      <c r="G4873" s="38" t="s">
        <v>17622</v>
      </c>
      <c r="I4873" s="38" t="s">
        <v>4446</v>
      </c>
      <c r="J4873" s="38" t="s">
        <v>17629</v>
      </c>
      <c r="N4873" s="38" t="s">
        <v>1403</v>
      </c>
      <c r="P4873" s="38" t="s">
        <v>2131</v>
      </c>
      <c r="R4873" s="38" t="s">
        <v>17473</v>
      </c>
      <c r="AA4873" s="38" t="s">
        <v>1170</v>
      </c>
      <c r="AE4873" s="38" t="s">
        <v>2950</v>
      </c>
      <c r="AG4873" s="38">
        <v>1</v>
      </c>
      <c r="AH4873" s="38" t="s">
        <v>4439</v>
      </c>
      <c r="AI4873" s="38" t="s">
        <v>4440</v>
      </c>
      <c r="AJ4873" s="38" t="s">
        <v>4799</v>
      </c>
      <c r="AK4873" s="38" t="s">
        <v>14594</v>
      </c>
      <c r="AL4873" s="301" t="s">
        <v>17250</v>
      </c>
      <c r="AO4873" s="29" t="s">
        <v>4442</v>
      </c>
      <c r="AR4873" s="29" t="str">
        <f t="shared" si="769"/>
        <v>0</v>
      </c>
      <c r="AS4873" s="29">
        <f t="shared" si="767"/>
        <v>0</v>
      </c>
      <c r="AW4873" s="29" t="str">
        <f t="shared" si="770"/>
        <v/>
      </c>
      <c r="AX4873" s="29" t="str">
        <f t="shared" si="762"/>
        <v/>
      </c>
      <c r="AY4873" s="29" t="str">
        <f t="shared" si="768"/>
        <v>https://media.mediathek-tanz-theater.de/iiif/2/nvt_img-523-002-005.JP2</v>
      </c>
      <c r="AZ4873" s="29" t="str">
        <f t="shared" si="763"/>
        <v>image/jp2</v>
      </c>
      <c r="BA4873" s="29" t="str">
        <f t="shared" si="764"/>
        <v>presentation/iiif</v>
      </c>
      <c r="BB4873" s="29" t="str">
        <f t="shared" si="765"/>
        <v>https://media.mediathek-tanz-theater.de/iiif/2/nvt_img-523-002-005.JP2/full/100,/0/default.jpg</v>
      </c>
      <c r="BC4873" s="29" t="str">
        <f t="shared" si="761"/>
        <v>image/jpeg</v>
      </c>
      <c r="BD4873" s="29" t="str">
        <f t="shared" si="766"/>
        <v>presentation/thumbnail</v>
      </c>
    </row>
    <row r="4874" spans="1:56" ht="38.25">
      <c r="A4874" s="29">
        <v>1</v>
      </c>
      <c r="B4874" s="29">
        <v>0</v>
      </c>
      <c r="C4874" s="38" t="s">
        <v>17641</v>
      </c>
      <c r="D4874" s="38" t="s">
        <v>17642</v>
      </c>
      <c r="F4874" s="38" t="s">
        <v>17468</v>
      </c>
      <c r="G4874" s="38" t="s">
        <v>17622</v>
      </c>
      <c r="I4874" s="38" t="s">
        <v>4446</v>
      </c>
      <c r="J4874" s="38" t="s">
        <v>17629</v>
      </c>
      <c r="N4874" s="38" t="s">
        <v>1403</v>
      </c>
      <c r="P4874" s="38" t="s">
        <v>2131</v>
      </c>
      <c r="R4874" s="38" t="s">
        <v>17473</v>
      </c>
      <c r="U4874" s="38" t="s">
        <v>17643</v>
      </c>
      <c r="AA4874" s="38" t="s">
        <v>1170</v>
      </c>
      <c r="AE4874" s="38" t="s">
        <v>2950</v>
      </c>
      <c r="AG4874" s="38">
        <v>1</v>
      </c>
      <c r="AH4874" s="38" t="s">
        <v>4439</v>
      </c>
      <c r="AI4874" s="38" t="s">
        <v>4440</v>
      </c>
      <c r="AJ4874" s="38" t="s">
        <v>4799</v>
      </c>
      <c r="AK4874" s="38" t="s">
        <v>72</v>
      </c>
      <c r="AL4874" s="301" t="s">
        <v>17250</v>
      </c>
      <c r="AO4874" s="29" t="s">
        <v>4442</v>
      </c>
      <c r="AR4874" s="29" t="str">
        <f t="shared" si="769"/>
        <v>0</v>
      </c>
      <c r="AS4874" s="29">
        <f t="shared" si="767"/>
        <v>0</v>
      </c>
      <c r="AW4874" s="29" t="str">
        <f t="shared" si="770"/>
        <v/>
      </c>
      <c r="AX4874" s="29" t="str">
        <f t="shared" si="762"/>
        <v/>
      </c>
      <c r="AY4874" s="29" t="str">
        <f t="shared" si="768"/>
        <v>https://media.mediathek-tanz-theater.de/iiif/2/nvt_img-523-002-006.JP2</v>
      </c>
      <c r="AZ4874" s="29" t="str">
        <f t="shared" si="763"/>
        <v>image/jp2</v>
      </c>
      <c r="BA4874" s="29" t="str">
        <f t="shared" si="764"/>
        <v>presentation/iiif</v>
      </c>
      <c r="BB4874" s="29" t="str">
        <f t="shared" si="765"/>
        <v>https://media.mediathek-tanz-theater.de/iiif/2/nvt_img-523-002-006.JP2/full/100,/0/default.jpg</v>
      </c>
      <c r="BC4874" s="29" t="str">
        <f t="shared" si="761"/>
        <v>image/jpeg</v>
      </c>
      <c r="BD4874" s="29" t="str">
        <f t="shared" si="766"/>
        <v>presentation/thumbnail</v>
      </c>
    </row>
    <row r="4875" spans="1:56" ht="25.5">
      <c r="A4875" s="29">
        <v>1</v>
      </c>
      <c r="B4875" s="29">
        <v>0</v>
      </c>
      <c r="C4875" s="38" t="s">
        <v>17644</v>
      </c>
      <c r="D4875" s="38" t="s">
        <v>17645</v>
      </c>
      <c r="F4875" s="38" t="s">
        <v>17468</v>
      </c>
      <c r="I4875" s="38" t="s">
        <v>4438</v>
      </c>
      <c r="J4875" s="38" t="s">
        <v>17614</v>
      </c>
      <c r="N4875" s="38" t="s">
        <v>1403</v>
      </c>
      <c r="P4875" s="38" t="s">
        <v>2131</v>
      </c>
      <c r="R4875" s="38" t="s">
        <v>17473</v>
      </c>
      <c r="AA4875" s="38" t="s">
        <v>1170</v>
      </c>
      <c r="AE4875" s="38" t="s">
        <v>2950</v>
      </c>
      <c r="AG4875" s="38">
        <v>1</v>
      </c>
      <c r="AH4875" s="38" t="s">
        <v>4439</v>
      </c>
      <c r="AI4875" s="38" t="s">
        <v>4440</v>
      </c>
      <c r="AJ4875" s="38" t="s">
        <v>9656</v>
      </c>
      <c r="AL4875" s="301" t="s">
        <v>17250</v>
      </c>
      <c r="AO4875" s="29" t="s">
        <v>4442</v>
      </c>
      <c r="AR4875" s="29" t="str">
        <f t="shared" si="769"/>
        <v>1</v>
      </c>
      <c r="AS4875" s="29">
        <f t="shared" si="767"/>
        <v>0</v>
      </c>
      <c r="AW4875" s="29" t="str">
        <f t="shared" si="770"/>
        <v/>
      </c>
      <c r="AX4875" s="29" t="str">
        <f t="shared" si="762"/>
        <v/>
      </c>
      <c r="AY4875" s="29" t="str">
        <f t="shared" si="768"/>
        <v>https://media.mediathek-tanz-theater.de/iiif/2/nvt_img-523-003.JP2</v>
      </c>
      <c r="AZ4875" s="29" t="str">
        <f t="shared" si="763"/>
        <v>image/jp2</v>
      </c>
      <c r="BA4875" s="29" t="str">
        <f t="shared" si="764"/>
        <v>presentation/iiif</v>
      </c>
      <c r="BB4875" s="29" t="str">
        <f t="shared" si="765"/>
        <v>https://media.mediathek-tanz-theater.de/iiif/2/nvt_img-523-003.JP2/full/100,/0/default.jpg</v>
      </c>
      <c r="BC4875" s="29" t="str">
        <f t="shared" si="761"/>
        <v>image/jpeg</v>
      </c>
      <c r="BD4875" s="29" t="str">
        <f t="shared" si="766"/>
        <v>presentation/thumbnail</v>
      </c>
    </row>
    <row r="4876" spans="1:56" ht="25.5">
      <c r="A4876" s="29">
        <v>1</v>
      </c>
      <c r="B4876" s="29">
        <v>0</v>
      </c>
      <c r="C4876" s="38" t="s">
        <v>17646</v>
      </c>
      <c r="D4876" s="38" t="s">
        <v>17647</v>
      </c>
      <c r="F4876" s="38" t="s">
        <v>17468</v>
      </c>
      <c r="I4876" s="38" t="s">
        <v>4446</v>
      </c>
      <c r="J4876" s="38" t="s">
        <v>17644</v>
      </c>
      <c r="N4876" s="38" t="s">
        <v>1403</v>
      </c>
      <c r="P4876" s="38" t="s">
        <v>2131</v>
      </c>
      <c r="R4876" s="38" t="s">
        <v>17473</v>
      </c>
      <c r="U4876" s="38" t="s">
        <v>17648</v>
      </c>
      <c r="AA4876" s="38" t="s">
        <v>1170</v>
      </c>
      <c r="AE4876" s="38" t="s">
        <v>2950</v>
      </c>
      <c r="AG4876" s="38">
        <v>1</v>
      </c>
      <c r="AH4876" s="38" t="s">
        <v>4439</v>
      </c>
      <c r="AI4876" s="38" t="s">
        <v>4440</v>
      </c>
      <c r="AJ4876" s="38" t="s">
        <v>4799</v>
      </c>
      <c r="AK4876" s="38" t="s">
        <v>14594</v>
      </c>
      <c r="AL4876" s="301" t="s">
        <v>17250</v>
      </c>
      <c r="AO4876" s="29" t="s">
        <v>4442</v>
      </c>
      <c r="AR4876" s="29" t="str">
        <f t="shared" si="769"/>
        <v>0</v>
      </c>
      <c r="AS4876" s="29">
        <f t="shared" si="767"/>
        <v>0</v>
      </c>
      <c r="AW4876" s="29" t="str">
        <f t="shared" si="770"/>
        <v/>
      </c>
      <c r="AX4876" s="29" t="str">
        <f t="shared" si="762"/>
        <v/>
      </c>
      <c r="AY4876" s="29" t="str">
        <f t="shared" si="768"/>
        <v>https://media.mediathek-tanz-theater.de/iiif/2/nvt_img-523-003-001.JP2</v>
      </c>
      <c r="AZ4876" s="29" t="str">
        <f t="shared" si="763"/>
        <v>image/jp2</v>
      </c>
      <c r="BA4876" s="29" t="str">
        <f t="shared" si="764"/>
        <v>presentation/iiif</v>
      </c>
      <c r="BB4876" s="29" t="str">
        <f t="shared" si="765"/>
        <v>https://media.mediathek-tanz-theater.de/iiif/2/nvt_img-523-003-001.JP2/full/100,/0/default.jpg</v>
      </c>
      <c r="BC4876" s="29" t="str">
        <f t="shared" si="761"/>
        <v>image/jpeg</v>
      </c>
      <c r="BD4876" s="29" t="str">
        <f t="shared" si="766"/>
        <v>presentation/thumbnail</v>
      </c>
    </row>
    <row r="4877" spans="1:56" ht="38.25">
      <c r="A4877" s="29">
        <v>1</v>
      </c>
      <c r="B4877" s="29">
        <v>0</v>
      </c>
      <c r="C4877" s="38" t="s">
        <v>17649</v>
      </c>
      <c r="D4877" s="38" t="s">
        <v>17650</v>
      </c>
      <c r="F4877" s="38" t="s">
        <v>17468</v>
      </c>
      <c r="G4877" s="38" t="s">
        <v>17622</v>
      </c>
      <c r="I4877" s="38" t="s">
        <v>4446</v>
      </c>
      <c r="J4877" s="38" t="s">
        <v>17644</v>
      </c>
      <c r="N4877" s="38" t="s">
        <v>1403</v>
      </c>
      <c r="P4877" s="38" t="s">
        <v>2131</v>
      </c>
      <c r="R4877" s="38" t="s">
        <v>17473</v>
      </c>
      <c r="U4877" s="38" t="s">
        <v>17648</v>
      </c>
      <c r="AA4877" s="38" t="s">
        <v>1170</v>
      </c>
      <c r="AE4877" s="38" t="s">
        <v>2950</v>
      </c>
      <c r="AG4877" s="38">
        <v>1</v>
      </c>
      <c r="AH4877" s="38" t="s">
        <v>4439</v>
      </c>
      <c r="AI4877" s="38" t="s">
        <v>4440</v>
      </c>
      <c r="AJ4877" s="38" t="s">
        <v>4799</v>
      </c>
      <c r="AK4877" s="38" t="s">
        <v>72</v>
      </c>
      <c r="AL4877" s="301" t="s">
        <v>17250</v>
      </c>
      <c r="AO4877" s="29" t="s">
        <v>4442</v>
      </c>
      <c r="AR4877" s="29" t="str">
        <f t="shared" si="769"/>
        <v>0</v>
      </c>
      <c r="AS4877" s="29">
        <f t="shared" si="767"/>
        <v>0</v>
      </c>
      <c r="AW4877" s="29" t="str">
        <f t="shared" si="770"/>
        <v/>
      </c>
      <c r="AX4877" s="29" t="str">
        <f t="shared" si="762"/>
        <v/>
      </c>
      <c r="AY4877" s="29" t="str">
        <f t="shared" si="768"/>
        <v>https://media.mediathek-tanz-theater.de/iiif/2/nvt_img-523-003-002.JP2</v>
      </c>
      <c r="AZ4877" s="29" t="str">
        <f t="shared" si="763"/>
        <v>image/jp2</v>
      </c>
      <c r="BA4877" s="29" t="str">
        <f t="shared" si="764"/>
        <v>presentation/iiif</v>
      </c>
      <c r="BB4877" s="29" t="str">
        <f t="shared" si="765"/>
        <v>https://media.mediathek-tanz-theater.de/iiif/2/nvt_img-523-003-002.JP2/full/100,/0/default.jpg</v>
      </c>
      <c r="BC4877" s="29" t="str">
        <f t="shared" si="761"/>
        <v>image/jpeg</v>
      </c>
      <c r="BD4877" s="29" t="str">
        <f t="shared" si="766"/>
        <v>presentation/thumbnail</v>
      </c>
    </row>
    <row r="4878" spans="1:56" ht="38.25">
      <c r="A4878" s="29">
        <v>1</v>
      </c>
      <c r="B4878" s="29">
        <v>0</v>
      </c>
      <c r="C4878" s="38" t="s">
        <v>17651</v>
      </c>
      <c r="D4878" s="38" t="s">
        <v>17652</v>
      </c>
      <c r="F4878" s="38" t="s">
        <v>17468</v>
      </c>
      <c r="G4878" s="38" t="s">
        <v>17622</v>
      </c>
      <c r="I4878" s="38" t="s">
        <v>4446</v>
      </c>
      <c r="J4878" s="38" t="s">
        <v>17644</v>
      </c>
      <c r="N4878" s="38" t="s">
        <v>1403</v>
      </c>
      <c r="P4878" s="38" t="s">
        <v>2131</v>
      </c>
      <c r="R4878" s="38" t="s">
        <v>17473</v>
      </c>
      <c r="U4878" s="38" t="s">
        <v>17653</v>
      </c>
      <c r="AA4878" s="38" t="s">
        <v>1170</v>
      </c>
      <c r="AE4878" s="38" t="s">
        <v>2950</v>
      </c>
      <c r="AG4878" s="38">
        <v>1</v>
      </c>
      <c r="AH4878" s="38" t="s">
        <v>4439</v>
      </c>
      <c r="AI4878" s="38" t="s">
        <v>4440</v>
      </c>
      <c r="AJ4878" s="38" t="s">
        <v>4799</v>
      </c>
      <c r="AK4878" s="38" t="s">
        <v>14594</v>
      </c>
      <c r="AL4878" s="301" t="s">
        <v>17250</v>
      </c>
      <c r="AO4878" s="29" t="s">
        <v>4442</v>
      </c>
      <c r="AR4878" s="29" t="str">
        <f t="shared" si="769"/>
        <v>0</v>
      </c>
      <c r="AS4878" s="29">
        <f t="shared" si="767"/>
        <v>0</v>
      </c>
      <c r="AW4878" s="29" t="str">
        <f t="shared" si="770"/>
        <v/>
      </c>
      <c r="AX4878" s="29" t="str">
        <f t="shared" si="762"/>
        <v/>
      </c>
      <c r="AY4878" s="29" t="str">
        <f t="shared" si="768"/>
        <v>https://media.mediathek-tanz-theater.de/iiif/2/nvt_img-523-003-003.JP2</v>
      </c>
      <c r="AZ4878" s="29" t="str">
        <f t="shared" si="763"/>
        <v>image/jp2</v>
      </c>
      <c r="BA4878" s="29" t="str">
        <f t="shared" si="764"/>
        <v>presentation/iiif</v>
      </c>
      <c r="BB4878" s="29" t="str">
        <f t="shared" si="765"/>
        <v>https://media.mediathek-tanz-theater.de/iiif/2/nvt_img-523-003-003.JP2/full/100,/0/default.jpg</v>
      </c>
      <c r="BC4878" s="29" t="str">
        <f t="shared" si="761"/>
        <v>image/jpeg</v>
      </c>
      <c r="BD4878" s="29" t="str">
        <f t="shared" si="766"/>
        <v>presentation/thumbnail</v>
      </c>
    </row>
    <row r="4879" spans="1:56" ht="51">
      <c r="A4879" s="29">
        <v>1</v>
      </c>
      <c r="B4879" s="29">
        <v>0</v>
      </c>
      <c r="C4879" s="38" t="s">
        <v>17654</v>
      </c>
      <c r="D4879" s="38" t="s">
        <v>17655</v>
      </c>
      <c r="F4879" s="38" t="s">
        <v>17468</v>
      </c>
      <c r="G4879" s="38" t="s">
        <v>17622</v>
      </c>
      <c r="I4879" s="38" t="s">
        <v>4446</v>
      </c>
      <c r="J4879" s="38" t="s">
        <v>17644</v>
      </c>
      <c r="N4879" s="38" t="s">
        <v>1403</v>
      </c>
      <c r="P4879" s="38" t="s">
        <v>2131</v>
      </c>
      <c r="R4879" s="38" t="s">
        <v>17473</v>
      </c>
      <c r="U4879" s="38" t="s">
        <v>17656</v>
      </c>
      <c r="AA4879" s="38" t="s">
        <v>1170</v>
      </c>
      <c r="AE4879" s="38" t="s">
        <v>2950</v>
      </c>
      <c r="AG4879" s="38">
        <v>1</v>
      </c>
      <c r="AH4879" s="38" t="s">
        <v>4439</v>
      </c>
      <c r="AI4879" s="38" t="s">
        <v>4440</v>
      </c>
      <c r="AJ4879" s="38" t="s">
        <v>4799</v>
      </c>
      <c r="AK4879" s="38" t="s">
        <v>14594</v>
      </c>
      <c r="AL4879" s="301" t="s">
        <v>17250</v>
      </c>
      <c r="AO4879" s="29" t="s">
        <v>4442</v>
      </c>
      <c r="AR4879" s="29" t="str">
        <f t="shared" si="769"/>
        <v>0</v>
      </c>
      <c r="AS4879" s="29">
        <f t="shared" si="767"/>
        <v>0</v>
      </c>
      <c r="AW4879" s="29" t="str">
        <f t="shared" si="770"/>
        <v/>
      </c>
      <c r="AX4879" s="29" t="str">
        <f t="shared" si="762"/>
        <v/>
      </c>
      <c r="AY4879" s="29" t="str">
        <f t="shared" si="768"/>
        <v>https://media.mediathek-tanz-theater.de/iiif/2/nvt_img-523-003-004.JP2</v>
      </c>
      <c r="AZ4879" s="29" t="str">
        <f t="shared" si="763"/>
        <v>image/jp2</v>
      </c>
      <c r="BA4879" s="29" t="str">
        <f t="shared" si="764"/>
        <v>presentation/iiif</v>
      </c>
      <c r="BB4879" s="29" t="str">
        <f t="shared" si="765"/>
        <v>https://media.mediathek-tanz-theater.de/iiif/2/nvt_img-523-003-004.JP2/full/100,/0/default.jpg</v>
      </c>
      <c r="BC4879" s="29" t="str">
        <f t="shared" si="761"/>
        <v>image/jpeg</v>
      </c>
      <c r="BD4879" s="29" t="str">
        <f t="shared" si="766"/>
        <v>presentation/thumbnail</v>
      </c>
    </row>
    <row r="4880" spans="1:56" ht="51">
      <c r="A4880" s="29">
        <v>1</v>
      </c>
      <c r="B4880" s="29">
        <v>0</v>
      </c>
      <c r="C4880" s="38" t="s">
        <v>17657</v>
      </c>
      <c r="D4880" s="38" t="s">
        <v>17658</v>
      </c>
      <c r="F4880" s="38" t="s">
        <v>17468</v>
      </c>
      <c r="G4880" s="38" t="s">
        <v>17622</v>
      </c>
      <c r="I4880" s="38" t="s">
        <v>4446</v>
      </c>
      <c r="J4880" s="38" t="s">
        <v>17644</v>
      </c>
      <c r="N4880" s="38" t="s">
        <v>1403</v>
      </c>
      <c r="P4880" s="38" t="s">
        <v>2131</v>
      </c>
      <c r="R4880" s="38" t="s">
        <v>17473</v>
      </c>
      <c r="U4880" s="38" t="s">
        <v>17656</v>
      </c>
      <c r="AA4880" s="38" t="s">
        <v>1170</v>
      </c>
      <c r="AE4880" s="38" t="s">
        <v>2950</v>
      </c>
      <c r="AG4880" s="38">
        <v>1</v>
      </c>
      <c r="AH4880" s="38" t="s">
        <v>4439</v>
      </c>
      <c r="AI4880" s="38" t="s">
        <v>4440</v>
      </c>
      <c r="AJ4880" s="38" t="s">
        <v>4799</v>
      </c>
      <c r="AK4880" s="38" t="s">
        <v>14594</v>
      </c>
      <c r="AL4880" s="301" t="s">
        <v>17250</v>
      </c>
      <c r="AO4880" s="29" t="s">
        <v>4442</v>
      </c>
      <c r="AR4880" s="29" t="str">
        <f t="shared" si="769"/>
        <v>0</v>
      </c>
      <c r="AS4880" s="29">
        <f t="shared" si="767"/>
        <v>0</v>
      </c>
      <c r="AW4880" s="29" t="str">
        <f t="shared" si="770"/>
        <v/>
      </c>
      <c r="AX4880" s="29" t="str">
        <f t="shared" si="762"/>
        <v/>
      </c>
      <c r="AY4880" s="29" t="str">
        <f t="shared" si="768"/>
        <v>https://media.mediathek-tanz-theater.de/iiif/2/nvt_img-523-003-005.JP2</v>
      </c>
      <c r="AZ4880" s="29" t="str">
        <f t="shared" si="763"/>
        <v>image/jp2</v>
      </c>
      <c r="BA4880" s="29" t="str">
        <f t="shared" si="764"/>
        <v>presentation/iiif</v>
      </c>
      <c r="BB4880" s="29" t="str">
        <f t="shared" si="765"/>
        <v>https://media.mediathek-tanz-theater.de/iiif/2/nvt_img-523-003-005.JP2/full/100,/0/default.jpg</v>
      </c>
      <c r="BC4880" s="29" t="str">
        <f t="shared" si="761"/>
        <v>image/jpeg</v>
      </c>
      <c r="BD4880" s="29" t="str">
        <f t="shared" si="766"/>
        <v>presentation/thumbnail</v>
      </c>
    </row>
    <row r="4881" spans="1:56" ht="51">
      <c r="A4881" s="29">
        <v>1</v>
      </c>
      <c r="B4881" s="29">
        <v>0</v>
      </c>
      <c r="C4881" s="38" t="s">
        <v>17659</v>
      </c>
      <c r="D4881" s="38" t="s">
        <v>17660</v>
      </c>
      <c r="F4881" s="38" t="s">
        <v>17468</v>
      </c>
      <c r="G4881" s="38" t="s">
        <v>17622</v>
      </c>
      <c r="I4881" s="38" t="s">
        <v>4446</v>
      </c>
      <c r="J4881" s="38" t="s">
        <v>17644</v>
      </c>
      <c r="N4881" s="38" t="s">
        <v>1403</v>
      </c>
      <c r="P4881" s="38" t="s">
        <v>2131</v>
      </c>
      <c r="R4881" s="38" t="s">
        <v>17473</v>
      </c>
      <c r="U4881" s="38" t="s">
        <v>17656</v>
      </c>
      <c r="AA4881" s="38" t="s">
        <v>1170</v>
      </c>
      <c r="AE4881" s="38" t="s">
        <v>2950</v>
      </c>
      <c r="AG4881" s="38">
        <v>1</v>
      </c>
      <c r="AH4881" s="38" t="s">
        <v>4439</v>
      </c>
      <c r="AI4881" s="38" t="s">
        <v>4440</v>
      </c>
      <c r="AJ4881" s="38" t="s">
        <v>4799</v>
      </c>
      <c r="AK4881" s="38" t="s">
        <v>72</v>
      </c>
      <c r="AL4881" s="301" t="s">
        <v>17250</v>
      </c>
      <c r="AO4881" s="29" t="s">
        <v>4442</v>
      </c>
      <c r="AR4881" s="29" t="str">
        <f t="shared" si="769"/>
        <v>0</v>
      </c>
      <c r="AS4881" s="29">
        <f t="shared" si="767"/>
        <v>0</v>
      </c>
      <c r="AW4881" s="29" t="str">
        <f t="shared" si="770"/>
        <v/>
      </c>
      <c r="AX4881" s="29" t="str">
        <f t="shared" si="762"/>
        <v/>
      </c>
      <c r="AY4881" s="29" t="str">
        <f t="shared" si="768"/>
        <v>https://media.mediathek-tanz-theater.de/iiif/2/nvt_img-523-003-006.JP2</v>
      </c>
      <c r="AZ4881" s="29" t="str">
        <f t="shared" si="763"/>
        <v>image/jp2</v>
      </c>
      <c r="BA4881" s="29" t="str">
        <f t="shared" si="764"/>
        <v>presentation/iiif</v>
      </c>
      <c r="BB4881" s="29" t="str">
        <f t="shared" si="765"/>
        <v>https://media.mediathek-tanz-theater.de/iiif/2/nvt_img-523-003-006.JP2/full/100,/0/default.jpg</v>
      </c>
      <c r="BC4881" s="29" t="str">
        <f t="shared" si="761"/>
        <v>image/jpeg</v>
      </c>
      <c r="BD4881" s="29" t="str">
        <f t="shared" si="766"/>
        <v>presentation/thumbnail</v>
      </c>
    </row>
    <row r="4882" spans="1:56" ht="25.5">
      <c r="A4882" s="29">
        <v>1</v>
      </c>
      <c r="B4882" s="29">
        <v>0</v>
      </c>
      <c r="C4882" s="38" t="s">
        <v>17661</v>
      </c>
      <c r="D4882" s="38" t="s">
        <v>17662</v>
      </c>
      <c r="F4882" s="38" t="s">
        <v>17468</v>
      </c>
      <c r="I4882" s="38" t="s">
        <v>4438</v>
      </c>
      <c r="J4882" s="38" t="s">
        <v>17614</v>
      </c>
      <c r="N4882" s="38" t="s">
        <v>1403</v>
      </c>
      <c r="P4882" s="38" t="s">
        <v>2131</v>
      </c>
      <c r="R4882" s="38" t="s">
        <v>17473</v>
      </c>
      <c r="AA4882" s="38" t="s">
        <v>1170</v>
      </c>
      <c r="AE4882" s="38" t="s">
        <v>2950</v>
      </c>
      <c r="AG4882" s="38">
        <v>1</v>
      </c>
      <c r="AH4882" s="38" t="s">
        <v>4439</v>
      </c>
      <c r="AI4882" s="38" t="s">
        <v>4440</v>
      </c>
      <c r="AJ4882" s="38" t="s">
        <v>9656</v>
      </c>
      <c r="AL4882" s="301" t="s">
        <v>17250</v>
      </c>
      <c r="AO4882" s="29" t="s">
        <v>4442</v>
      </c>
      <c r="AR4882" s="29" t="str">
        <f t="shared" si="769"/>
        <v>1</v>
      </c>
      <c r="AS4882" s="29">
        <f t="shared" si="767"/>
        <v>0</v>
      </c>
      <c r="AW4882" s="29" t="str">
        <f t="shared" si="770"/>
        <v/>
      </c>
      <c r="AX4882" s="29" t="str">
        <f t="shared" si="762"/>
        <v/>
      </c>
      <c r="AY4882" s="29" t="str">
        <f t="shared" si="768"/>
        <v>https://media.mediathek-tanz-theater.de/iiif/2/nvt_img-523-004.JP2</v>
      </c>
      <c r="AZ4882" s="29" t="str">
        <f t="shared" si="763"/>
        <v>image/jp2</v>
      </c>
      <c r="BA4882" s="29" t="str">
        <f t="shared" si="764"/>
        <v>presentation/iiif</v>
      </c>
      <c r="BB4882" s="29" t="str">
        <f t="shared" si="765"/>
        <v>https://media.mediathek-tanz-theater.de/iiif/2/nvt_img-523-004.JP2/full/100,/0/default.jpg</v>
      </c>
      <c r="BC4882" s="29" t="str">
        <f t="shared" si="761"/>
        <v>image/jpeg</v>
      </c>
      <c r="BD4882" s="29" t="str">
        <f t="shared" si="766"/>
        <v>presentation/thumbnail</v>
      </c>
    </row>
    <row r="4883" spans="1:56" ht="38.25">
      <c r="A4883" s="29">
        <v>1</v>
      </c>
      <c r="B4883" s="29">
        <v>0</v>
      </c>
      <c r="C4883" s="38" t="s">
        <v>17663</v>
      </c>
      <c r="D4883" s="38" t="s">
        <v>17664</v>
      </c>
      <c r="F4883" s="38" t="s">
        <v>17468</v>
      </c>
      <c r="I4883" s="38" t="s">
        <v>4446</v>
      </c>
      <c r="J4883" s="38" t="s">
        <v>17661</v>
      </c>
      <c r="N4883" s="38" t="s">
        <v>1403</v>
      </c>
      <c r="P4883" s="38" t="s">
        <v>2131</v>
      </c>
      <c r="R4883" s="38" t="s">
        <v>17473</v>
      </c>
      <c r="U4883" s="38" t="s">
        <v>17665</v>
      </c>
      <c r="AA4883" s="38" t="s">
        <v>1170</v>
      </c>
      <c r="AE4883" s="38" t="s">
        <v>2950</v>
      </c>
      <c r="AG4883" s="38">
        <v>1</v>
      </c>
      <c r="AH4883" s="38" t="s">
        <v>4439</v>
      </c>
      <c r="AI4883" s="38" t="s">
        <v>4440</v>
      </c>
      <c r="AJ4883" s="38" t="s">
        <v>4799</v>
      </c>
      <c r="AK4883" s="38" t="s">
        <v>14594</v>
      </c>
      <c r="AL4883" s="301" t="s">
        <v>17250</v>
      </c>
      <c r="AO4883" s="29" t="s">
        <v>4442</v>
      </c>
      <c r="AR4883" s="29" t="str">
        <f t="shared" si="769"/>
        <v>0</v>
      </c>
      <c r="AS4883" s="29">
        <f t="shared" si="767"/>
        <v>0</v>
      </c>
      <c r="AW4883" s="29" t="str">
        <f t="shared" si="770"/>
        <v/>
      </c>
      <c r="AX4883" s="29" t="str">
        <f t="shared" si="762"/>
        <v/>
      </c>
      <c r="AY4883" s="29" t="str">
        <f t="shared" si="768"/>
        <v>https://media.mediathek-tanz-theater.de/iiif/2/nvt_img-523-004-001.JP2</v>
      </c>
      <c r="AZ4883" s="29" t="str">
        <f t="shared" si="763"/>
        <v>image/jp2</v>
      </c>
      <c r="BA4883" s="29" t="str">
        <f t="shared" si="764"/>
        <v>presentation/iiif</v>
      </c>
      <c r="BB4883" s="29" t="str">
        <f t="shared" si="765"/>
        <v>https://media.mediathek-tanz-theater.de/iiif/2/nvt_img-523-004-001.JP2/full/100,/0/default.jpg</v>
      </c>
      <c r="BC4883" s="29" t="str">
        <f t="shared" si="761"/>
        <v>image/jpeg</v>
      </c>
      <c r="BD4883" s="29" t="str">
        <f t="shared" si="766"/>
        <v>presentation/thumbnail</v>
      </c>
    </row>
    <row r="4884" spans="1:56" ht="38.25">
      <c r="A4884" s="29">
        <v>1</v>
      </c>
      <c r="B4884" s="29">
        <v>0</v>
      </c>
      <c r="C4884" s="38" t="s">
        <v>17666</v>
      </c>
      <c r="D4884" s="38" t="s">
        <v>17667</v>
      </c>
      <c r="F4884" s="38" t="s">
        <v>17468</v>
      </c>
      <c r="G4884" s="38" t="s">
        <v>17622</v>
      </c>
      <c r="I4884" s="38" t="s">
        <v>4446</v>
      </c>
      <c r="J4884" s="38" t="s">
        <v>17661</v>
      </c>
      <c r="N4884" s="38" t="s">
        <v>1403</v>
      </c>
      <c r="P4884" s="38" t="s">
        <v>2131</v>
      </c>
      <c r="R4884" s="38" t="s">
        <v>17473</v>
      </c>
      <c r="U4884" s="38" t="s">
        <v>17665</v>
      </c>
      <c r="AA4884" s="38" t="s">
        <v>1170</v>
      </c>
      <c r="AE4884" s="38" t="s">
        <v>2950</v>
      </c>
      <c r="AG4884" s="38">
        <v>1</v>
      </c>
      <c r="AH4884" s="38" t="s">
        <v>4439</v>
      </c>
      <c r="AI4884" s="38" t="s">
        <v>4440</v>
      </c>
      <c r="AJ4884" s="38" t="s">
        <v>4799</v>
      </c>
      <c r="AK4884" s="38" t="s">
        <v>14594</v>
      </c>
      <c r="AL4884" s="301" t="s">
        <v>17250</v>
      </c>
      <c r="AO4884" s="29" t="s">
        <v>4442</v>
      </c>
      <c r="AR4884" s="29" t="str">
        <f t="shared" si="769"/>
        <v>0</v>
      </c>
      <c r="AS4884" s="29">
        <f t="shared" si="767"/>
        <v>0</v>
      </c>
      <c r="AW4884" s="29" t="str">
        <f t="shared" si="770"/>
        <v/>
      </c>
      <c r="AX4884" s="29" t="str">
        <f t="shared" si="762"/>
        <v/>
      </c>
      <c r="AY4884" s="29" t="str">
        <f t="shared" si="768"/>
        <v>https://media.mediathek-tanz-theater.de/iiif/2/nvt_img-523-004-002.JP2</v>
      </c>
      <c r="AZ4884" s="29" t="str">
        <f t="shared" si="763"/>
        <v>image/jp2</v>
      </c>
      <c r="BA4884" s="29" t="str">
        <f t="shared" si="764"/>
        <v>presentation/iiif</v>
      </c>
      <c r="BB4884" s="29" t="str">
        <f t="shared" si="765"/>
        <v>https://media.mediathek-tanz-theater.de/iiif/2/nvt_img-523-004-002.JP2/full/100,/0/default.jpg</v>
      </c>
      <c r="BC4884" s="29" t="str">
        <f t="shared" si="761"/>
        <v>image/jpeg</v>
      </c>
      <c r="BD4884" s="29" t="str">
        <f t="shared" si="766"/>
        <v>presentation/thumbnail</v>
      </c>
    </row>
    <row r="4885" spans="1:56" ht="38.25">
      <c r="A4885" s="29">
        <v>1</v>
      </c>
      <c r="B4885" s="29">
        <v>0</v>
      </c>
      <c r="C4885" s="38" t="s">
        <v>17668</v>
      </c>
      <c r="D4885" s="38" t="s">
        <v>17669</v>
      </c>
      <c r="F4885" s="38" t="s">
        <v>17468</v>
      </c>
      <c r="G4885" s="38" t="s">
        <v>17622</v>
      </c>
      <c r="I4885" s="38" t="s">
        <v>4446</v>
      </c>
      <c r="J4885" s="38" t="s">
        <v>17661</v>
      </c>
      <c r="N4885" s="38" t="s">
        <v>1403</v>
      </c>
      <c r="P4885" s="38" t="s">
        <v>2131</v>
      </c>
      <c r="R4885" s="38" t="s">
        <v>17473</v>
      </c>
      <c r="AA4885" s="38" t="s">
        <v>1170</v>
      </c>
      <c r="AE4885" s="38" t="s">
        <v>2950</v>
      </c>
      <c r="AG4885" s="38">
        <v>1</v>
      </c>
      <c r="AH4885" s="38" t="s">
        <v>4439</v>
      </c>
      <c r="AI4885" s="38" t="s">
        <v>4440</v>
      </c>
      <c r="AJ4885" s="38" t="s">
        <v>4799</v>
      </c>
      <c r="AK4885" s="38" t="s">
        <v>14594</v>
      </c>
      <c r="AL4885" s="301" t="s">
        <v>17250</v>
      </c>
      <c r="AO4885" s="29" t="s">
        <v>4442</v>
      </c>
      <c r="AR4885" s="29" t="str">
        <f t="shared" si="769"/>
        <v>0</v>
      </c>
      <c r="AS4885" s="29">
        <f t="shared" si="767"/>
        <v>0</v>
      </c>
      <c r="AW4885" s="29" t="str">
        <f t="shared" si="770"/>
        <v/>
      </c>
      <c r="AX4885" s="29" t="str">
        <f t="shared" si="762"/>
        <v/>
      </c>
      <c r="AY4885" s="29" t="str">
        <f t="shared" si="768"/>
        <v>https://media.mediathek-tanz-theater.de/iiif/2/nvt_img-523-004-003.JP2</v>
      </c>
      <c r="AZ4885" s="29" t="str">
        <f t="shared" si="763"/>
        <v>image/jp2</v>
      </c>
      <c r="BA4885" s="29" t="str">
        <f t="shared" si="764"/>
        <v>presentation/iiif</v>
      </c>
      <c r="BB4885" s="29" t="str">
        <f t="shared" si="765"/>
        <v>https://media.mediathek-tanz-theater.de/iiif/2/nvt_img-523-004-003.JP2/full/100,/0/default.jpg</v>
      </c>
      <c r="BC4885" s="29" t="str">
        <f t="shared" si="761"/>
        <v>image/jpeg</v>
      </c>
      <c r="BD4885" s="29" t="str">
        <f t="shared" si="766"/>
        <v>presentation/thumbnail</v>
      </c>
    </row>
    <row r="4886" spans="1:56" ht="51">
      <c r="A4886" s="29">
        <v>1</v>
      </c>
      <c r="B4886" s="29">
        <v>0</v>
      </c>
      <c r="C4886" s="38" t="s">
        <v>17670</v>
      </c>
      <c r="D4886" s="38" t="s">
        <v>17671</v>
      </c>
      <c r="F4886" s="38" t="s">
        <v>17468</v>
      </c>
      <c r="G4886" s="38" t="s">
        <v>17622</v>
      </c>
      <c r="I4886" s="38" t="s">
        <v>4446</v>
      </c>
      <c r="J4886" s="38" t="s">
        <v>17661</v>
      </c>
      <c r="N4886" s="38" t="s">
        <v>1403</v>
      </c>
      <c r="P4886" s="38" t="s">
        <v>2131</v>
      </c>
      <c r="R4886" s="38" t="s">
        <v>17473</v>
      </c>
      <c r="U4886" s="38" t="s">
        <v>17672</v>
      </c>
      <c r="AA4886" s="38" t="s">
        <v>1170</v>
      </c>
      <c r="AE4886" s="38" t="s">
        <v>2950</v>
      </c>
      <c r="AG4886" s="38">
        <v>1</v>
      </c>
      <c r="AH4886" s="38" t="s">
        <v>4439</v>
      </c>
      <c r="AI4886" s="38" t="s">
        <v>4440</v>
      </c>
      <c r="AJ4886" s="38" t="s">
        <v>4799</v>
      </c>
      <c r="AK4886" s="38" t="s">
        <v>14594</v>
      </c>
      <c r="AL4886" s="301" t="s">
        <v>17250</v>
      </c>
      <c r="AO4886" s="29" t="s">
        <v>4442</v>
      </c>
      <c r="AR4886" s="29" t="str">
        <f t="shared" si="769"/>
        <v>0</v>
      </c>
      <c r="AS4886" s="29">
        <f t="shared" si="767"/>
        <v>0</v>
      </c>
      <c r="AW4886" s="29" t="str">
        <f t="shared" si="770"/>
        <v/>
      </c>
      <c r="AX4886" s="29" t="str">
        <f t="shared" si="762"/>
        <v/>
      </c>
      <c r="AY4886" s="29" t="str">
        <f t="shared" si="768"/>
        <v>https://media.mediathek-tanz-theater.de/iiif/2/nvt_img-523-004-004.JP2</v>
      </c>
      <c r="AZ4886" s="29" t="str">
        <f t="shared" si="763"/>
        <v>image/jp2</v>
      </c>
      <c r="BA4886" s="29" t="str">
        <f t="shared" si="764"/>
        <v>presentation/iiif</v>
      </c>
      <c r="BB4886" s="29" t="str">
        <f t="shared" si="765"/>
        <v>https://media.mediathek-tanz-theater.de/iiif/2/nvt_img-523-004-004.JP2/full/100,/0/default.jpg</v>
      </c>
      <c r="BC4886" s="29" t="str">
        <f t="shared" si="761"/>
        <v>image/jpeg</v>
      </c>
      <c r="BD4886" s="29" t="str">
        <f t="shared" si="766"/>
        <v>presentation/thumbnail</v>
      </c>
    </row>
    <row r="4887" spans="1:56" ht="38.25">
      <c r="A4887" s="29">
        <v>1</v>
      </c>
      <c r="B4887" s="29">
        <v>0</v>
      </c>
      <c r="C4887" s="38" t="s">
        <v>17673</v>
      </c>
      <c r="D4887" s="38" t="s">
        <v>17674</v>
      </c>
      <c r="F4887" s="38" t="s">
        <v>17468</v>
      </c>
      <c r="G4887" s="38" t="s">
        <v>17622</v>
      </c>
      <c r="I4887" s="38" t="s">
        <v>4446</v>
      </c>
      <c r="J4887" s="38" t="s">
        <v>17661</v>
      </c>
      <c r="N4887" s="38" t="s">
        <v>1403</v>
      </c>
      <c r="P4887" s="38" t="s">
        <v>2131</v>
      </c>
      <c r="R4887" s="38" t="s">
        <v>17473</v>
      </c>
      <c r="U4887" s="38" t="s">
        <v>17675</v>
      </c>
      <c r="AA4887" s="38" t="s">
        <v>1170</v>
      </c>
      <c r="AE4887" s="38" t="s">
        <v>2950</v>
      </c>
      <c r="AG4887" s="38">
        <v>1</v>
      </c>
      <c r="AH4887" s="38" t="s">
        <v>4439</v>
      </c>
      <c r="AI4887" s="38" t="s">
        <v>4440</v>
      </c>
      <c r="AJ4887" s="38" t="s">
        <v>4799</v>
      </c>
      <c r="AK4887" s="38" t="s">
        <v>14594</v>
      </c>
      <c r="AL4887" s="301" t="s">
        <v>17250</v>
      </c>
      <c r="AO4887" s="29" t="s">
        <v>4442</v>
      </c>
      <c r="AR4887" s="29" t="str">
        <f t="shared" si="769"/>
        <v>0</v>
      </c>
      <c r="AS4887" s="29">
        <f t="shared" si="767"/>
        <v>0</v>
      </c>
      <c r="AW4887" s="29" t="str">
        <f t="shared" si="770"/>
        <v/>
      </c>
      <c r="AX4887" s="29" t="str">
        <f t="shared" si="762"/>
        <v/>
      </c>
      <c r="AY4887" s="29" t="str">
        <f t="shared" si="768"/>
        <v>https://media.mediathek-tanz-theater.de/iiif/2/nvt_img-523-004-005.JP2</v>
      </c>
      <c r="AZ4887" s="29" t="str">
        <f t="shared" si="763"/>
        <v>image/jp2</v>
      </c>
      <c r="BA4887" s="29" t="str">
        <f t="shared" si="764"/>
        <v>presentation/iiif</v>
      </c>
      <c r="BB4887" s="29" t="str">
        <f t="shared" si="765"/>
        <v>https://media.mediathek-tanz-theater.de/iiif/2/nvt_img-523-004-005.JP2/full/100,/0/default.jpg</v>
      </c>
      <c r="BC4887" s="29" t="str">
        <f t="shared" si="761"/>
        <v>image/jpeg</v>
      </c>
      <c r="BD4887" s="29" t="str">
        <f t="shared" si="766"/>
        <v>presentation/thumbnail</v>
      </c>
    </row>
    <row r="4888" spans="1:56" ht="38.25">
      <c r="A4888" s="29">
        <v>1</v>
      </c>
      <c r="B4888" s="29">
        <v>0</v>
      </c>
      <c r="C4888" s="38" t="s">
        <v>17676</v>
      </c>
      <c r="D4888" s="38" t="s">
        <v>17677</v>
      </c>
      <c r="F4888" s="38" t="s">
        <v>17468</v>
      </c>
      <c r="G4888" s="38" t="s">
        <v>17622</v>
      </c>
      <c r="I4888" s="38" t="s">
        <v>4446</v>
      </c>
      <c r="J4888" s="38" t="s">
        <v>17661</v>
      </c>
      <c r="N4888" s="38" t="s">
        <v>1403</v>
      </c>
      <c r="P4888" s="38" t="s">
        <v>2131</v>
      </c>
      <c r="R4888" s="38" t="s">
        <v>17473</v>
      </c>
      <c r="U4888" s="38" t="s">
        <v>11945</v>
      </c>
      <c r="AA4888" s="38" t="s">
        <v>1170</v>
      </c>
      <c r="AE4888" s="38" t="s">
        <v>2950</v>
      </c>
      <c r="AG4888" s="38">
        <v>1</v>
      </c>
      <c r="AH4888" s="38" t="s">
        <v>4439</v>
      </c>
      <c r="AI4888" s="38" t="s">
        <v>4440</v>
      </c>
      <c r="AJ4888" s="38" t="s">
        <v>4799</v>
      </c>
      <c r="AK4888" s="38" t="s">
        <v>14594</v>
      </c>
      <c r="AL4888" s="301" t="s">
        <v>17250</v>
      </c>
      <c r="AO4888" s="29" t="s">
        <v>4442</v>
      </c>
      <c r="AR4888" s="29" t="str">
        <f t="shared" si="769"/>
        <v>0</v>
      </c>
      <c r="AS4888" s="29">
        <f t="shared" si="767"/>
        <v>0</v>
      </c>
      <c r="AW4888" s="29" t="str">
        <f t="shared" si="770"/>
        <v/>
      </c>
      <c r="AX4888" s="29" t="str">
        <f t="shared" si="762"/>
        <v/>
      </c>
      <c r="AY4888" s="29" t="str">
        <f t="shared" si="768"/>
        <v>https://media.mediathek-tanz-theater.de/iiif/2/nvt_img-523-004-006.JP2</v>
      </c>
      <c r="AZ4888" s="29" t="str">
        <f t="shared" si="763"/>
        <v>image/jp2</v>
      </c>
      <c r="BA4888" s="29" t="str">
        <f t="shared" si="764"/>
        <v>presentation/iiif</v>
      </c>
      <c r="BB4888" s="29" t="str">
        <f t="shared" si="765"/>
        <v>https://media.mediathek-tanz-theater.de/iiif/2/nvt_img-523-004-006.JP2/full/100,/0/default.jpg</v>
      </c>
      <c r="BC4888" s="29" t="str">
        <f t="shared" si="761"/>
        <v>image/jpeg</v>
      </c>
      <c r="BD4888" s="29" t="str">
        <f t="shared" si="766"/>
        <v>presentation/thumbnail</v>
      </c>
    </row>
    <row r="4889" spans="1:56" ht="25.5">
      <c r="A4889" s="29">
        <v>1</v>
      </c>
      <c r="B4889" s="29">
        <v>0</v>
      </c>
      <c r="C4889" s="38" t="s">
        <v>17678</v>
      </c>
      <c r="D4889" s="38" t="s">
        <v>17679</v>
      </c>
      <c r="F4889" s="38" t="s">
        <v>17468</v>
      </c>
      <c r="I4889" s="38" t="s">
        <v>4438</v>
      </c>
      <c r="J4889" s="38" t="s">
        <v>17614</v>
      </c>
      <c r="N4889" s="38" t="s">
        <v>1403</v>
      </c>
      <c r="P4889" s="38" t="s">
        <v>2131</v>
      </c>
      <c r="R4889" s="38" t="s">
        <v>17473</v>
      </c>
      <c r="AA4889" s="38" t="s">
        <v>1170</v>
      </c>
      <c r="AE4889" s="38" t="s">
        <v>2950</v>
      </c>
      <c r="AG4889" s="38">
        <v>1</v>
      </c>
      <c r="AH4889" s="38" t="s">
        <v>4439</v>
      </c>
      <c r="AI4889" s="38" t="s">
        <v>4440</v>
      </c>
      <c r="AJ4889" s="38" t="s">
        <v>9656</v>
      </c>
      <c r="AL4889" s="301" t="s">
        <v>17250</v>
      </c>
      <c r="AO4889" s="29" t="s">
        <v>4442</v>
      </c>
      <c r="AR4889" s="29" t="str">
        <f t="shared" si="769"/>
        <v>1</v>
      </c>
      <c r="AS4889" s="29">
        <f t="shared" si="767"/>
        <v>0</v>
      </c>
      <c r="AW4889" s="29" t="str">
        <f t="shared" si="770"/>
        <v/>
      </c>
      <c r="AX4889" s="29" t="str">
        <f t="shared" si="762"/>
        <v/>
      </c>
      <c r="AY4889" s="29" t="str">
        <f t="shared" si="768"/>
        <v>https://media.mediathek-tanz-theater.de/iiif/2/nvt_img-523-005.JP2</v>
      </c>
      <c r="AZ4889" s="29" t="str">
        <f t="shared" si="763"/>
        <v>image/jp2</v>
      </c>
      <c r="BA4889" s="29" t="str">
        <f t="shared" si="764"/>
        <v>presentation/iiif</v>
      </c>
      <c r="BB4889" s="29" t="str">
        <f t="shared" si="765"/>
        <v>https://media.mediathek-tanz-theater.de/iiif/2/nvt_img-523-005.JP2/full/100,/0/default.jpg</v>
      </c>
      <c r="BC4889" s="29" t="str">
        <f t="shared" si="761"/>
        <v>image/jpeg</v>
      </c>
      <c r="BD4889" s="29" t="str">
        <f t="shared" si="766"/>
        <v>presentation/thumbnail</v>
      </c>
    </row>
    <row r="4890" spans="1:56" ht="38.25">
      <c r="A4890" s="29">
        <v>1</v>
      </c>
      <c r="B4890" s="29">
        <v>0</v>
      </c>
      <c r="C4890" s="38" t="s">
        <v>17680</v>
      </c>
      <c r="D4890" s="38" t="s">
        <v>17681</v>
      </c>
      <c r="F4890" s="38" t="s">
        <v>17468</v>
      </c>
      <c r="I4890" s="38" t="s">
        <v>4446</v>
      </c>
      <c r="J4890" s="38" t="s">
        <v>17678</v>
      </c>
      <c r="N4890" s="38" t="s">
        <v>1403</v>
      </c>
      <c r="P4890" s="38" t="s">
        <v>2131</v>
      </c>
      <c r="R4890" s="38" t="s">
        <v>17473</v>
      </c>
      <c r="U4890" s="38" t="s">
        <v>17682</v>
      </c>
      <c r="AA4890" s="38" t="s">
        <v>1170</v>
      </c>
      <c r="AE4890" s="38" t="s">
        <v>2950</v>
      </c>
      <c r="AG4890" s="38">
        <v>1</v>
      </c>
      <c r="AH4890" s="38" t="s">
        <v>4439</v>
      </c>
      <c r="AI4890" s="38" t="s">
        <v>4440</v>
      </c>
      <c r="AJ4890" s="38" t="s">
        <v>4799</v>
      </c>
      <c r="AK4890" s="38" t="s">
        <v>14594</v>
      </c>
      <c r="AL4890" s="301" t="s">
        <v>17250</v>
      </c>
      <c r="AO4890" s="29" t="s">
        <v>4442</v>
      </c>
      <c r="AR4890" s="29" t="str">
        <f t="shared" si="769"/>
        <v>0</v>
      </c>
      <c r="AS4890" s="29">
        <f t="shared" si="767"/>
        <v>0</v>
      </c>
      <c r="AW4890" s="29" t="str">
        <f t="shared" si="770"/>
        <v/>
      </c>
      <c r="AX4890" s="29" t="str">
        <f t="shared" si="762"/>
        <v/>
      </c>
      <c r="AY4890" s="29" t="str">
        <f t="shared" si="768"/>
        <v>https://media.mediathek-tanz-theater.de/iiif/2/nvt_img-523-005-001.JP2</v>
      </c>
      <c r="AZ4890" s="29" t="str">
        <f t="shared" si="763"/>
        <v>image/jp2</v>
      </c>
      <c r="BA4890" s="29" t="str">
        <f t="shared" si="764"/>
        <v>presentation/iiif</v>
      </c>
      <c r="BB4890" s="29" t="str">
        <f t="shared" si="765"/>
        <v>https://media.mediathek-tanz-theater.de/iiif/2/nvt_img-523-005-001.JP2/full/100,/0/default.jpg</v>
      </c>
      <c r="BC4890" s="29" t="str">
        <f t="shared" si="761"/>
        <v>image/jpeg</v>
      </c>
      <c r="BD4890" s="29" t="str">
        <f t="shared" si="766"/>
        <v>presentation/thumbnail</v>
      </c>
    </row>
    <row r="4891" spans="1:56" ht="38.25">
      <c r="A4891" s="29">
        <v>1</v>
      </c>
      <c r="B4891" s="29">
        <v>0</v>
      </c>
      <c r="C4891" s="38" t="s">
        <v>17683</v>
      </c>
      <c r="D4891" s="38" t="s">
        <v>17684</v>
      </c>
      <c r="F4891" s="38" t="s">
        <v>17468</v>
      </c>
      <c r="G4891" s="38" t="s">
        <v>17622</v>
      </c>
      <c r="I4891" s="38" t="s">
        <v>4446</v>
      </c>
      <c r="J4891" s="38" t="s">
        <v>17678</v>
      </c>
      <c r="N4891" s="38" t="s">
        <v>1403</v>
      </c>
      <c r="P4891" s="38" t="s">
        <v>2131</v>
      </c>
      <c r="R4891" s="38" t="s">
        <v>17473</v>
      </c>
      <c r="U4891" s="38" t="s">
        <v>17685</v>
      </c>
      <c r="AA4891" s="38" t="s">
        <v>1170</v>
      </c>
      <c r="AE4891" s="38" t="s">
        <v>2950</v>
      </c>
      <c r="AG4891" s="38">
        <v>1</v>
      </c>
      <c r="AH4891" s="38" t="s">
        <v>4439</v>
      </c>
      <c r="AI4891" s="38" t="s">
        <v>4440</v>
      </c>
      <c r="AJ4891" s="38" t="s">
        <v>4799</v>
      </c>
      <c r="AK4891" s="38" t="s">
        <v>14594</v>
      </c>
      <c r="AL4891" s="301" t="s">
        <v>17250</v>
      </c>
      <c r="AO4891" s="29" t="s">
        <v>4442</v>
      </c>
      <c r="AR4891" s="29" t="str">
        <f t="shared" si="769"/>
        <v>0</v>
      </c>
      <c r="AS4891" s="29">
        <f t="shared" si="767"/>
        <v>0</v>
      </c>
      <c r="AW4891" s="29" t="str">
        <f t="shared" si="770"/>
        <v/>
      </c>
      <c r="AX4891" s="29" t="str">
        <f t="shared" si="762"/>
        <v/>
      </c>
      <c r="AY4891" s="29" t="str">
        <f t="shared" si="768"/>
        <v>https://media.mediathek-tanz-theater.de/iiif/2/nvt_img-523-005-002.JP2</v>
      </c>
      <c r="AZ4891" s="29" t="str">
        <f t="shared" si="763"/>
        <v>image/jp2</v>
      </c>
      <c r="BA4891" s="29" t="str">
        <f t="shared" si="764"/>
        <v>presentation/iiif</v>
      </c>
      <c r="BB4891" s="29" t="str">
        <f t="shared" si="765"/>
        <v>https://media.mediathek-tanz-theater.de/iiif/2/nvt_img-523-005-002.JP2/full/100,/0/default.jpg</v>
      </c>
      <c r="BC4891" s="29" t="str">
        <f t="shared" si="761"/>
        <v>image/jpeg</v>
      </c>
      <c r="BD4891" s="29" t="str">
        <f t="shared" si="766"/>
        <v>presentation/thumbnail</v>
      </c>
    </row>
    <row r="4892" spans="1:56" ht="38.25">
      <c r="A4892" s="29">
        <v>1</v>
      </c>
      <c r="B4892" s="29">
        <v>0</v>
      </c>
      <c r="C4892" s="38" t="s">
        <v>17686</v>
      </c>
      <c r="D4892" s="38" t="s">
        <v>17687</v>
      </c>
      <c r="F4892" s="38" t="s">
        <v>17468</v>
      </c>
      <c r="G4892" s="38" t="s">
        <v>17622</v>
      </c>
      <c r="I4892" s="38" t="s">
        <v>4446</v>
      </c>
      <c r="J4892" s="38" t="s">
        <v>17678</v>
      </c>
      <c r="N4892" s="38" t="s">
        <v>1403</v>
      </c>
      <c r="P4892" s="38" t="s">
        <v>2131</v>
      </c>
      <c r="R4892" s="38" t="s">
        <v>17473</v>
      </c>
      <c r="U4892" s="38" t="s">
        <v>1407</v>
      </c>
      <c r="AA4892" s="38" t="s">
        <v>1170</v>
      </c>
      <c r="AE4892" s="38" t="s">
        <v>2950</v>
      </c>
      <c r="AG4892" s="38">
        <v>1</v>
      </c>
      <c r="AH4892" s="38" t="s">
        <v>4439</v>
      </c>
      <c r="AI4892" s="38" t="s">
        <v>4440</v>
      </c>
      <c r="AJ4892" s="38" t="s">
        <v>4799</v>
      </c>
      <c r="AK4892" s="38" t="s">
        <v>17688</v>
      </c>
      <c r="AL4892" s="301" t="s">
        <v>17250</v>
      </c>
      <c r="AO4892" s="29" t="s">
        <v>4442</v>
      </c>
      <c r="AR4892" s="29" t="str">
        <f t="shared" si="769"/>
        <v>0</v>
      </c>
      <c r="AS4892" s="29">
        <f t="shared" si="767"/>
        <v>0</v>
      </c>
      <c r="AW4892" s="29" t="str">
        <f t="shared" si="770"/>
        <v/>
      </c>
      <c r="AX4892" s="29" t="str">
        <f t="shared" si="762"/>
        <v/>
      </c>
      <c r="AY4892" s="29" t="str">
        <f t="shared" si="768"/>
        <v>https://media.mediathek-tanz-theater.de/iiif/2/nvt_img-523-005-003.JP2</v>
      </c>
      <c r="AZ4892" s="29" t="str">
        <f t="shared" si="763"/>
        <v>image/jp2</v>
      </c>
      <c r="BA4892" s="29" t="str">
        <f t="shared" si="764"/>
        <v>presentation/iiif</v>
      </c>
      <c r="BB4892" s="29" t="str">
        <f t="shared" si="765"/>
        <v>https://media.mediathek-tanz-theater.de/iiif/2/nvt_img-523-005-003.JP2/full/100,/0/default.jpg</v>
      </c>
      <c r="BC4892" s="29" t="str">
        <f t="shared" si="761"/>
        <v>image/jpeg</v>
      </c>
      <c r="BD4892" s="29" t="str">
        <f t="shared" si="766"/>
        <v>presentation/thumbnail</v>
      </c>
    </row>
    <row r="4893" spans="1:56" ht="38.25">
      <c r="A4893" s="29">
        <v>1</v>
      </c>
      <c r="B4893" s="29">
        <v>0</v>
      </c>
      <c r="C4893" s="38" t="s">
        <v>17689</v>
      </c>
      <c r="D4893" s="38" t="s">
        <v>17690</v>
      </c>
      <c r="F4893" s="38" t="s">
        <v>17468</v>
      </c>
      <c r="G4893" s="38" t="s">
        <v>17622</v>
      </c>
      <c r="I4893" s="38" t="s">
        <v>4446</v>
      </c>
      <c r="J4893" s="38" t="s">
        <v>17678</v>
      </c>
      <c r="N4893" s="38" t="s">
        <v>1403</v>
      </c>
      <c r="P4893" s="38" t="s">
        <v>2131</v>
      </c>
      <c r="R4893" s="38" t="s">
        <v>17473</v>
      </c>
      <c r="U4893" s="38" t="s">
        <v>1407</v>
      </c>
      <c r="AA4893" s="38" t="s">
        <v>1170</v>
      </c>
      <c r="AE4893" s="38" t="s">
        <v>2950</v>
      </c>
      <c r="AG4893" s="38">
        <v>1</v>
      </c>
      <c r="AH4893" s="38" t="s">
        <v>4439</v>
      </c>
      <c r="AI4893" s="38" t="s">
        <v>4440</v>
      </c>
      <c r="AJ4893" s="38" t="s">
        <v>4799</v>
      </c>
      <c r="AK4893" s="38" t="s">
        <v>14594</v>
      </c>
      <c r="AL4893" s="301" t="s">
        <v>17250</v>
      </c>
      <c r="AO4893" s="29" t="s">
        <v>4442</v>
      </c>
      <c r="AR4893" s="29" t="str">
        <f t="shared" si="769"/>
        <v>0</v>
      </c>
      <c r="AS4893" s="29">
        <f t="shared" si="767"/>
        <v>0</v>
      </c>
      <c r="AW4893" s="29" t="str">
        <f t="shared" si="770"/>
        <v/>
      </c>
      <c r="AX4893" s="29" t="str">
        <f t="shared" si="762"/>
        <v/>
      </c>
      <c r="AY4893" s="29" t="str">
        <f t="shared" si="768"/>
        <v>https://media.mediathek-tanz-theater.de/iiif/2/nvt_img-523-005-004.JP2</v>
      </c>
      <c r="AZ4893" s="29" t="str">
        <f t="shared" si="763"/>
        <v>image/jp2</v>
      </c>
      <c r="BA4893" s="29" t="str">
        <f t="shared" si="764"/>
        <v>presentation/iiif</v>
      </c>
      <c r="BB4893" s="29" t="str">
        <f t="shared" si="765"/>
        <v>https://media.mediathek-tanz-theater.de/iiif/2/nvt_img-523-005-004.JP2/full/100,/0/default.jpg</v>
      </c>
      <c r="BC4893" s="29" t="str">
        <f t="shared" si="761"/>
        <v>image/jpeg</v>
      </c>
      <c r="BD4893" s="29" t="str">
        <f t="shared" si="766"/>
        <v>presentation/thumbnail</v>
      </c>
    </row>
    <row r="4894" spans="1:56" ht="38.25">
      <c r="A4894" s="29">
        <v>1</v>
      </c>
      <c r="B4894" s="29">
        <v>0</v>
      </c>
      <c r="C4894" s="38" t="s">
        <v>17691</v>
      </c>
      <c r="D4894" s="38" t="s">
        <v>17692</v>
      </c>
      <c r="F4894" s="38" t="s">
        <v>17468</v>
      </c>
      <c r="G4894" s="38" t="s">
        <v>17622</v>
      </c>
      <c r="I4894" s="38" t="s">
        <v>4446</v>
      </c>
      <c r="J4894" s="38" t="s">
        <v>17678</v>
      </c>
      <c r="N4894" s="38" t="s">
        <v>1403</v>
      </c>
      <c r="P4894" s="38" t="s">
        <v>2131</v>
      </c>
      <c r="R4894" s="38" t="s">
        <v>17473</v>
      </c>
      <c r="U4894" s="38" t="s">
        <v>1407</v>
      </c>
      <c r="AA4894" s="38" t="s">
        <v>1170</v>
      </c>
      <c r="AE4894" s="38" t="s">
        <v>2950</v>
      </c>
      <c r="AG4894" s="38">
        <v>1</v>
      </c>
      <c r="AH4894" s="38" t="s">
        <v>4439</v>
      </c>
      <c r="AI4894" s="38" t="s">
        <v>4440</v>
      </c>
      <c r="AJ4894" s="38" t="s">
        <v>4799</v>
      </c>
      <c r="AK4894" s="38" t="s">
        <v>72</v>
      </c>
      <c r="AL4894" s="301" t="s">
        <v>17250</v>
      </c>
      <c r="AO4894" s="29" t="s">
        <v>4442</v>
      </c>
      <c r="AR4894" s="29" t="str">
        <f t="shared" si="769"/>
        <v>0</v>
      </c>
      <c r="AS4894" s="29">
        <f t="shared" si="767"/>
        <v>0</v>
      </c>
      <c r="AW4894" s="29" t="str">
        <f t="shared" si="770"/>
        <v/>
      </c>
      <c r="AX4894" s="29" t="str">
        <f t="shared" si="762"/>
        <v/>
      </c>
      <c r="AY4894" s="29" t="str">
        <f t="shared" si="768"/>
        <v>https://media.mediathek-tanz-theater.de/iiif/2/nvt_img-523-005-005.JP2</v>
      </c>
      <c r="AZ4894" s="29" t="str">
        <f t="shared" si="763"/>
        <v>image/jp2</v>
      </c>
      <c r="BA4894" s="29" t="str">
        <f t="shared" si="764"/>
        <v>presentation/iiif</v>
      </c>
      <c r="BB4894" s="29" t="str">
        <f t="shared" si="765"/>
        <v>https://media.mediathek-tanz-theater.de/iiif/2/nvt_img-523-005-005.JP2/full/100,/0/default.jpg</v>
      </c>
      <c r="BC4894" s="29" t="str">
        <f t="shared" si="761"/>
        <v>image/jpeg</v>
      </c>
      <c r="BD4894" s="29" t="str">
        <f t="shared" si="766"/>
        <v>presentation/thumbnail</v>
      </c>
    </row>
    <row r="4895" spans="1:56" ht="38.25">
      <c r="A4895" s="29">
        <v>1</v>
      </c>
      <c r="B4895" s="29">
        <v>0</v>
      </c>
      <c r="C4895" s="38" t="s">
        <v>17693</v>
      </c>
      <c r="D4895" s="38" t="s">
        <v>17694</v>
      </c>
      <c r="F4895" s="38" t="s">
        <v>17468</v>
      </c>
      <c r="G4895" s="38" t="s">
        <v>17622</v>
      </c>
      <c r="I4895" s="38" t="s">
        <v>4446</v>
      </c>
      <c r="J4895" s="38" t="s">
        <v>17678</v>
      </c>
      <c r="N4895" s="38" t="s">
        <v>1403</v>
      </c>
      <c r="P4895" s="38" t="s">
        <v>2131</v>
      </c>
      <c r="R4895" s="38" t="s">
        <v>17473</v>
      </c>
      <c r="U4895" s="38" t="s">
        <v>5147</v>
      </c>
      <c r="AA4895" s="38" t="s">
        <v>1170</v>
      </c>
      <c r="AE4895" s="38" t="s">
        <v>2950</v>
      </c>
      <c r="AG4895" s="38">
        <v>1</v>
      </c>
      <c r="AH4895" s="38" t="s">
        <v>4439</v>
      </c>
      <c r="AI4895" s="38" t="s">
        <v>4440</v>
      </c>
      <c r="AJ4895" s="38" t="s">
        <v>4799</v>
      </c>
      <c r="AK4895" s="38" t="s">
        <v>72</v>
      </c>
      <c r="AL4895" s="301" t="s">
        <v>17250</v>
      </c>
      <c r="AO4895" s="29" t="s">
        <v>4442</v>
      </c>
      <c r="AR4895" s="29" t="str">
        <f t="shared" si="769"/>
        <v>0</v>
      </c>
      <c r="AS4895" s="29">
        <f t="shared" si="767"/>
        <v>0</v>
      </c>
      <c r="AW4895" s="29" t="str">
        <f t="shared" si="770"/>
        <v/>
      </c>
      <c r="AX4895" s="29" t="str">
        <f t="shared" si="762"/>
        <v/>
      </c>
      <c r="AY4895" s="29" t="str">
        <f t="shared" si="768"/>
        <v>https://media.mediathek-tanz-theater.de/iiif/2/nvt_img-523-005-006.JP2</v>
      </c>
      <c r="AZ4895" s="29" t="str">
        <f t="shared" si="763"/>
        <v>image/jp2</v>
      </c>
      <c r="BA4895" s="29" t="str">
        <f t="shared" si="764"/>
        <v>presentation/iiif</v>
      </c>
      <c r="BB4895" s="29" t="str">
        <f t="shared" si="765"/>
        <v>https://media.mediathek-tanz-theater.de/iiif/2/nvt_img-523-005-006.JP2/full/100,/0/default.jpg</v>
      </c>
      <c r="BC4895" s="29" t="str">
        <f t="shared" si="761"/>
        <v>image/jpeg</v>
      </c>
      <c r="BD4895" s="29" t="str">
        <f t="shared" si="766"/>
        <v>presentation/thumbnail</v>
      </c>
    </row>
    <row r="4896" spans="1:56" ht="25.5">
      <c r="A4896" s="29">
        <v>1</v>
      </c>
      <c r="B4896" s="29">
        <v>0</v>
      </c>
      <c r="C4896" s="38" t="s">
        <v>17695</v>
      </c>
      <c r="D4896" s="38" t="s">
        <v>17696</v>
      </c>
      <c r="F4896" s="38" t="s">
        <v>17468</v>
      </c>
      <c r="I4896" s="38" t="s">
        <v>4438</v>
      </c>
      <c r="J4896" s="38" t="s">
        <v>17614</v>
      </c>
      <c r="N4896" s="38" t="s">
        <v>1403</v>
      </c>
      <c r="P4896" s="38" t="s">
        <v>2131</v>
      </c>
      <c r="R4896" s="38" t="s">
        <v>17473</v>
      </c>
      <c r="AA4896" s="38" t="s">
        <v>1170</v>
      </c>
      <c r="AE4896" s="38" t="s">
        <v>2950</v>
      </c>
      <c r="AG4896" s="38">
        <v>1</v>
      </c>
      <c r="AH4896" s="38" t="s">
        <v>4439</v>
      </c>
      <c r="AI4896" s="38" t="s">
        <v>4440</v>
      </c>
      <c r="AJ4896" s="38" t="s">
        <v>9751</v>
      </c>
      <c r="AL4896" s="301" t="s">
        <v>17250</v>
      </c>
      <c r="AO4896" s="29" t="s">
        <v>4442</v>
      </c>
      <c r="AR4896" s="29" t="str">
        <f t="shared" si="769"/>
        <v>1</v>
      </c>
      <c r="AS4896" s="29">
        <f t="shared" si="767"/>
        <v>0</v>
      </c>
      <c r="AW4896" s="29" t="str">
        <f t="shared" si="770"/>
        <v/>
      </c>
      <c r="AX4896" s="29" t="str">
        <f t="shared" si="762"/>
        <v/>
      </c>
      <c r="AY4896" s="29" t="str">
        <f t="shared" si="768"/>
        <v>https://media.mediathek-tanz-theater.de/iiif/2/nvt_img-523-006.JP2</v>
      </c>
      <c r="AZ4896" s="29" t="str">
        <f t="shared" si="763"/>
        <v>image/jp2</v>
      </c>
      <c r="BA4896" s="29" t="str">
        <f t="shared" si="764"/>
        <v>presentation/iiif</v>
      </c>
      <c r="BB4896" s="29" t="str">
        <f t="shared" si="765"/>
        <v>https://media.mediathek-tanz-theater.de/iiif/2/nvt_img-523-006.JP2/full/100,/0/default.jpg</v>
      </c>
      <c r="BC4896" s="29" t="str">
        <f t="shared" si="761"/>
        <v>image/jpeg</v>
      </c>
      <c r="BD4896" s="29" t="str">
        <f t="shared" si="766"/>
        <v>presentation/thumbnail</v>
      </c>
    </row>
    <row r="4897" spans="1:56" ht="38.25">
      <c r="A4897" s="29">
        <v>1</v>
      </c>
      <c r="B4897" s="29">
        <v>0</v>
      </c>
      <c r="C4897" s="38" t="s">
        <v>17697</v>
      </c>
      <c r="D4897" s="38" t="s">
        <v>17698</v>
      </c>
      <c r="F4897" s="38" t="s">
        <v>17468</v>
      </c>
      <c r="G4897" s="38" t="s">
        <v>17622</v>
      </c>
      <c r="I4897" s="38" t="s">
        <v>4446</v>
      </c>
      <c r="J4897" s="38" t="s">
        <v>17695</v>
      </c>
      <c r="N4897" s="38" t="s">
        <v>1403</v>
      </c>
      <c r="P4897" s="38" t="s">
        <v>2131</v>
      </c>
      <c r="R4897" s="38" t="s">
        <v>17473</v>
      </c>
      <c r="U4897" s="38" t="s">
        <v>1173</v>
      </c>
      <c r="AA4897" s="38" t="s">
        <v>1170</v>
      </c>
      <c r="AE4897" s="38" t="s">
        <v>2950</v>
      </c>
      <c r="AG4897" s="38">
        <v>1</v>
      </c>
      <c r="AH4897" s="38" t="s">
        <v>4439</v>
      </c>
      <c r="AI4897" s="38" t="s">
        <v>4440</v>
      </c>
      <c r="AJ4897" s="38" t="s">
        <v>4799</v>
      </c>
      <c r="AK4897" s="38" t="s">
        <v>17699</v>
      </c>
      <c r="AL4897" s="301" t="s">
        <v>17250</v>
      </c>
      <c r="AO4897" s="29" t="s">
        <v>4442</v>
      </c>
      <c r="AR4897" s="29" t="str">
        <f t="shared" si="769"/>
        <v>0</v>
      </c>
      <c r="AS4897" s="29">
        <f t="shared" si="767"/>
        <v>0</v>
      </c>
      <c r="AW4897" s="29" t="str">
        <f t="shared" si="770"/>
        <v/>
      </c>
      <c r="AX4897" s="29" t="str">
        <f t="shared" si="762"/>
        <v/>
      </c>
      <c r="AY4897" s="29" t="str">
        <f t="shared" si="768"/>
        <v>https://media.mediathek-tanz-theater.de/iiif/2/nvt_img-523-006-001.JP2</v>
      </c>
      <c r="AZ4897" s="29" t="str">
        <f t="shared" si="763"/>
        <v>image/jp2</v>
      </c>
      <c r="BA4897" s="29" t="str">
        <f t="shared" si="764"/>
        <v>presentation/iiif</v>
      </c>
      <c r="BB4897" s="29" t="str">
        <f t="shared" si="765"/>
        <v>https://media.mediathek-tanz-theater.de/iiif/2/nvt_img-523-006-001.JP2/full/100,/0/default.jpg</v>
      </c>
      <c r="BC4897" s="29" t="str">
        <f t="shared" si="761"/>
        <v>image/jpeg</v>
      </c>
      <c r="BD4897" s="29" t="str">
        <f t="shared" si="766"/>
        <v>presentation/thumbnail</v>
      </c>
    </row>
    <row r="4898" spans="1:56" ht="38.25">
      <c r="A4898" s="29">
        <v>1</v>
      </c>
      <c r="B4898" s="29">
        <v>0</v>
      </c>
      <c r="C4898" s="38" t="s">
        <v>17700</v>
      </c>
      <c r="D4898" s="38" t="s">
        <v>17701</v>
      </c>
      <c r="F4898" s="38" t="s">
        <v>17468</v>
      </c>
      <c r="G4898" s="38" t="s">
        <v>17622</v>
      </c>
      <c r="I4898" s="38" t="s">
        <v>4446</v>
      </c>
      <c r="J4898" s="38" t="s">
        <v>17695</v>
      </c>
      <c r="N4898" s="38" t="s">
        <v>1403</v>
      </c>
      <c r="P4898" s="38" t="s">
        <v>2131</v>
      </c>
      <c r="R4898" s="38" t="s">
        <v>17473</v>
      </c>
      <c r="U4898" s="38" t="s">
        <v>17648</v>
      </c>
      <c r="AA4898" s="38" t="s">
        <v>1170</v>
      </c>
      <c r="AE4898" s="38" t="s">
        <v>2950</v>
      </c>
      <c r="AG4898" s="38">
        <v>1</v>
      </c>
      <c r="AH4898" s="38" t="s">
        <v>4439</v>
      </c>
      <c r="AI4898" s="38" t="s">
        <v>4440</v>
      </c>
      <c r="AJ4898" s="38" t="s">
        <v>4799</v>
      </c>
      <c r="AK4898" s="38" t="s">
        <v>17702</v>
      </c>
      <c r="AL4898" s="301" t="s">
        <v>17250</v>
      </c>
      <c r="AO4898" s="29" t="s">
        <v>4442</v>
      </c>
      <c r="AR4898" s="29" t="str">
        <f t="shared" si="769"/>
        <v>0</v>
      </c>
      <c r="AS4898" s="29">
        <f t="shared" si="767"/>
        <v>0</v>
      </c>
      <c r="AW4898" s="29" t="str">
        <f t="shared" si="770"/>
        <v/>
      </c>
      <c r="AX4898" s="29" t="str">
        <f t="shared" si="762"/>
        <v/>
      </c>
      <c r="AY4898" s="29" t="str">
        <f t="shared" si="768"/>
        <v>https://media.mediathek-tanz-theater.de/iiif/2/nvt_img-523-006-002.JP2</v>
      </c>
      <c r="AZ4898" s="29" t="str">
        <f t="shared" si="763"/>
        <v>image/jp2</v>
      </c>
      <c r="BA4898" s="29" t="str">
        <f t="shared" si="764"/>
        <v>presentation/iiif</v>
      </c>
      <c r="BB4898" s="29" t="str">
        <f t="shared" si="765"/>
        <v>https://media.mediathek-tanz-theater.de/iiif/2/nvt_img-523-006-002.JP2/full/100,/0/default.jpg</v>
      </c>
      <c r="BC4898" s="29" t="str">
        <f t="shared" si="761"/>
        <v>image/jpeg</v>
      </c>
      <c r="BD4898" s="29" t="str">
        <f t="shared" si="766"/>
        <v>presentation/thumbnail</v>
      </c>
    </row>
    <row r="4899" spans="1:56" ht="38.25">
      <c r="A4899" s="29">
        <v>1</v>
      </c>
      <c r="B4899" s="29">
        <v>0</v>
      </c>
      <c r="C4899" s="38" t="s">
        <v>17703</v>
      </c>
      <c r="D4899" s="38" t="s">
        <v>17704</v>
      </c>
      <c r="F4899" s="38" t="s">
        <v>17468</v>
      </c>
      <c r="I4899" s="38" t="s">
        <v>4446</v>
      </c>
      <c r="J4899" s="38" t="s">
        <v>17695</v>
      </c>
      <c r="N4899" s="38" t="s">
        <v>1403</v>
      </c>
      <c r="P4899" s="38" t="s">
        <v>2131</v>
      </c>
      <c r="R4899" s="38" t="s">
        <v>17473</v>
      </c>
      <c r="U4899" s="38" t="s">
        <v>17705</v>
      </c>
      <c r="AA4899" s="38" t="s">
        <v>1170</v>
      </c>
      <c r="AE4899" s="38" t="s">
        <v>2950</v>
      </c>
      <c r="AG4899" s="38">
        <v>1</v>
      </c>
      <c r="AH4899" s="38" t="s">
        <v>4439</v>
      </c>
      <c r="AI4899" s="38" t="s">
        <v>4440</v>
      </c>
      <c r="AJ4899" s="38" t="s">
        <v>4799</v>
      </c>
      <c r="AK4899" s="38" t="s">
        <v>17706</v>
      </c>
      <c r="AL4899" s="301" t="s">
        <v>17250</v>
      </c>
      <c r="AO4899" s="29" t="s">
        <v>4442</v>
      </c>
      <c r="AR4899" s="29" t="str">
        <f t="shared" si="769"/>
        <v>0</v>
      </c>
      <c r="AS4899" s="29">
        <f t="shared" si="767"/>
        <v>0</v>
      </c>
      <c r="AW4899" s="29" t="str">
        <f t="shared" si="770"/>
        <v/>
      </c>
      <c r="AX4899" s="29" t="str">
        <f t="shared" si="762"/>
        <v/>
      </c>
      <c r="AY4899" s="29" t="str">
        <f t="shared" si="768"/>
        <v>https://media.mediathek-tanz-theater.de/iiif/2/nvt_img-523-006-003.JP2</v>
      </c>
      <c r="AZ4899" s="29" t="str">
        <f t="shared" si="763"/>
        <v>image/jp2</v>
      </c>
      <c r="BA4899" s="29" t="str">
        <f t="shared" si="764"/>
        <v>presentation/iiif</v>
      </c>
      <c r="BB4899" s="29" t="str">
        <f t="shared" si="765"/>
        <v>https://media.mediathek-tanz-theater.de/iiif/2/nvt_img-523-006-003.JP2/full/100,/0/default.jpg</v>
      </c>
      <c r="BC4899" s="29" t="str">
        <f t="shared" si="761"/>
        <v>image/jpeg</v>
      </c>
      <c r="BD4899" s="29" t="str">
        <f t="shared" si="766"/>
        <v>presentation/thumbnail</v>
      </c>
    </row>
    <row r="4900" spans="1:56" ht="38.25">
      <c r="A4900" s="29">
        <v>1</v>
      </c>
      <c r="B4900" s="29">
        <v>0</v>
      </c>
      <c r="C4900" s="38" t="s">
        <v>17707</v>
      </c>
      <c r="D4900" s="38" t="s">
        <v>17708</v>
      </c>
      <c r="F4900" s="38" t="s">
        <v>17468</v>
      </c>
      <c r="I4900" s="38" t="s">
        <v>4446</v>
      </c>
      <c r="J4900" s="38" t="s">
        <v>17695</v>
      </c>
      <c r="N4900" s="38" t="s">
        <v>1403</v>
      </c>
      <c r="P4900" s="38" t="s">
        <v>2131</v>
      </c>
      <c r="R4900" s="38" t="s">
        <v>17473</v>
      </c>
      <c r="U4900" s="38" t="s">
        <v>17709</v>
      </c>
      <c r="AA4900" s="38" t="s">
        <v>1170</v>
      </c>
      <c r="AE4900" s="38" t="s">
        <v>2950</v>
      </c>
      <c r="AG4900" s="38">
        <v>1</v>
      </c>
      <c r="AH4900" s="38" t="s">
        <v>4439</v>
      </c>
      <c r="AI4900" s="38" t="s">
        <v>4440</v>
      </c>
      <c r="AJ4900" s="38" t="s">
        <v>4799</v>
      </c>
      <c r="AK4900" s="38" t="s">
        <v>72</v>
      </c>
      <c r="AL4900" s="301" t="s">
        <v>17250</v>
      </c>
      <c r="AO4900" s="29" t="s">
        <v>4442</v>
      </c>
      <c r="AR4900" s="29" t="str">
        <f t="shared" si="769"/>
        <v>0</v>
      </c>
      <c r="AS4900" s="29">
        <f t="shared" si="767"/>
        <v>0</v>
      </c>
      <c r="AW4900" s="29" t="str">
        <f t="shared" si="770"/>
        <v/>
      </c>
      <c r="AX4900" s="29" t="str">
        <f t="shared" si="762"/>
        <v/>
      </c>
      <c r="AY4900" s="29" t="str">
        <f t="shared" si="768"/>
        <v>https://media.mediathek-tanz-theater.de/iiif/2/nvt_img-523-006-004.JP2</v>
      </c>
      <c r="AZ4900" s="29" t="str">
        <f t="shared" si="763"/>
        <v>image/jp2</v>
      </c>
      <c r="BA4900" s="29" t="str">
        <f t="shared" si="764"/>
        <v>presentation/iiif</v>
      </c>
      <c r="BB4900" s="29" t="str">
        <f t="shared" si="765"/>
        <v>https://media.mediathek-tanz-theater.de/iiif/2/nvt_img-523-006-004.JP2/full/100,/0/default.jpg</v>
      </c>
      <c r="BC4900" s="29" t="str">
        <f t="shared" si="761"/>
        <v>image/jpeg</v>
      </c>
      <c r="BD4900" s="29" t="str">
        <f t="shared" si="766"/>
        <v>presentation/thumbnail</v>
      </c>
    </row>
    <row r="4901" spans="1:56" ht="38.25">
      <c r="A4901" s="29">
        <v>1</v>
      </c>
      <c r="B4901" s="29">
        <v>0</v>
      </c>
      <c r="C4901" s="38" t="s">
        <v>17710</v>
      </c>
      <c r="D4901" s="38" t="s">
        <v>17711</v>
      </c>
      <c r="F4901" s="38" t="s">
        <v>17468</v>
      </c>
      <c r="I4901" s="38" t="s">
        <v>4446</v>
      </c>
      <c r="J4901" s="38" t="s">
        <v>17695</v>
      </c>
      <c r="N4901" s="38" t="s">
        <v>1403</v>
      </c>
      <c r="P4901" s="38" t="s">
        <v>2131</v>
      </c>
      <c r="R4901" s="38" t="s">
        <v>17473</v>
      </c>
      <c r="U4901" s="38" t="s">
        <v>17712</v>
      </c>
      <c r="AA4901" s="38" t="s">
        <v>1170</v>
      </c>
      <c r="AE4901" s="38" t="s">
        <v>2950</v>
      </c>
      <c r="AG4901" s="38">
        <v>1</v>
      </c>
      <c r="AH4901" s="38" t="s">
        <v>4439</v>
      </c>
      <c r="AI4901" s="38" t="s">
        <v>4440</v>
      </c>
      <c r="AJ4901" s="38" t="s">
        <v>4799</v>
      </c>
      <c r="AK4901" s="38" t="s">
        <v>14594</v>
      </c>
      <c r="AL4901" s="301" t="s">
        <v>17250</v>
      </c>
      <c r="AO4901" s="29" t="s">
        <v>4442</v>
      </c>
      <c r="AR4901" s="29" t="str">
        <f t="shared" si="769"/>
        <v>0</v>
      </c>
      <c r="AS4901" s="29">
        <f t="shared" si="767"/>
        <v>0</v>
      </c>
      <c r="AW4901" s="29" t="str">
        <f t="shared" si="770"/>
        <v/>
      </c>
      <c r="AX4901" s="29" t="str">
        <f t="shared" si="762"/>
        <v/>
      </c>
      <c r="AY4901" s="29" t="str">
        <f t="shared" si="768"/>
        <v>https://media.mediathek-tanz-theater.de/iiif/2/nvt_img-523-006-005.JP2</v>
      </c>
      <c r="AZ4901" s="29" t="str">
        <f t="shared" si="763"/>
        <v>image/jp2</v>
      </c>
      <c r="BA4901" s="29" t="str">
        <f t="shared" si="764"/>
        <v>presentation/iiif</v>
      </c>
      <c r="BB4901" s="29" t="str">
        <f t="shared" si="765"/>
        <v>https://media.mediathek-tanz-theater.de/iiif/2/nvt_img-523-006-005.JP2/full/100,/0/default.jpg</v>
      </c>
      <c r="BC4901" s="29" t="str">
        <f t="shared" si="761"/>
        <v>image/jpeg</v>
      </c>
      <c r="BD4901" s="29" t="str">
        <f t="shared" si="766"/>
        <v>presentation/thumbnail</v>
      </c>
    </row>
    <row r="4902" spans="1:56" ht="25.5">
      <c r="A4902" s="29">
        <v>1</v>
      </c>
      <c r="B4902" s="29">
        <v>0</v>
      </c>
      <c r="C4902" s="38" t="s">
        <v>17713</v>
      </c>
      <c r="D4902" s="38" t="s">
        <v>17714</v>
      </c>
      <c r="F4902" s="38" t="s">
        <v>17468</v>
      </c>
      <c r="I4902" s="38" t="s">
        <v>4446</v>
      </c>
      <c r="J4902" s="38" t="s">
        <v>17695</v>
      </c>
      <c r="N4902" s="38" t="s">
        <v>1403</v>
      </c>
      <c r="P4902" s="38" t="s">
        <v>2131</v>
      </c>
      <c r="R4902" s="38" t="s">
        <v>17473</v>
      </c>
      <c r="U4902" s="38" t="s">
        <v>1208</v>
      </c>
      <c r="AA4902" s="38" t="s">
        <v>1170</v>
      </c>
      <c r="AE4902" s="38" t="s">
        <v>2950</v>
      </c>
      <c r="AG4902" s="38">
        <v>1</v>
      </c>
      <c r="AH4902" s="38" t="s">
        <v>4439</v>
      </c>
      <c r="AI4902" s="38" t="s">
        <v>4440</v>
      </c>
      <c r="AJ4902" s="38" t="s">
        <v>4799</v>
      </c>
      <c r="AK4902" s="38" t="s">
        <v>14594</v>
      </c>
      <c r="AL4902" s="301" t="s">
        <v>17250</v>
      </c>
      <c r="AO4902" s="29" t="s">
        <v>4442</v>
      </c>
      <c r="AR4902" s="29" t="str">
        <f t="shared" si="769"/>
        <v>0</v>
      </c>
      <c r="AS4902" s="29">
        <f t="shared" si="767"/>
        <v>0</v>
      </c>
      <c r="AW4902" s="29" t="str">
        <f t="shared" si="770"/>
        <v/>
      </c>
      <c r="AX4902" s="29" t="str">
        <f t="shared" si="762"/>
        <v/>
      </c>
      <c r="AY4902" s="29" t="str">
        <f t="shared" si="768"/>
        <v>https://media.mediathek-tanz-theater.de/iiif/2/nvt_img-523-006-006.JP2</v>
      </c>
      <c r="AZ4902" s="29" t="str">
        <f t="shared" si="763"/>
        <v>image/jp2</v>
      </c>
      <c r="BA4902" s="29" t="str">
        <f t="shared" si="764"/>
        <v>presentation/iiif</v>
      </c>
      <c r="BB4902" s="29" t="str">
        <f t="shared" si="765"/>
        <v>https://media.mediathek-tanz-theater.de/iiif/2/nvt_img-523-006-006.JP2/full/100,/0/default.jpg</v>
      </c>
      <c r="BC4902" s="29" t="str">
        <f t="shared" si="761"/>
        <v>image/jpeg</v>
      </c>
      <c r="BD4902" s="29" t="str">
        <f t="shared" si="766"/>
        <v>presentation/thumbnail</v>
      </c>
    </row>
    <row r="4903" spans="1:56" ht="38.25">
      <c r="A4903" s="29">
        <v>0</v>
      </c>
      <c r="B4903" s="29">
        <v>0</v>
      </c>
      <c r="C4903" s="38" t="s">
        <v>17715</v>
      </c>
      <c r="F4903" s="38" t="s">
        <v>17468</v>
      </c>
      <c r="I4903" s="38" t="s">
        <v>4431</v>
      </c>
      <c r="J4903" s="406"/>
      <c r="M4903" s="311"/>
      <c r="U4903"/>
      <c r="AB4903" s="38" t="s">
        <v>17716</v>
      </c>
      <c r="AE4903" s="38" t="s">
        <v>2950</v>
      </c>
      <c r="AG4903" s="38">
        <v>1</v>
      </c>
      <c r="AJ4903" s="38" t="s">
        <v>17470</v>
      </c>
      <c r="AL4903" s="301" t="s">
        <v>17717</v>
      </c>
      <c r="AR4903" s="29" t="str">
        <f t="shared" si="769"/>
        <v>1</v>
      </c>
      <c r="AS4903" s="29">
        <f t="shared" si="767"/>
        <v>0</v>
      </c>
      <c r="AT4903" s="29">
        <v>0</v>
      </c>
      <c r="AW4903" s="29" t="str">
        <f t="shared" si="770"/>
        <v/>
      </c>
      <c r="AX4903" s="29" t="str">
        <f t="shared" si="762"/>
        <v/>
      </c>
      <c r="AY4903" s="29" t="str">
        <f t="shared" si="768"/>
        <v>https://media.mediathek-tanz-theater.de/iiif/2/nvt_img-524.JP2</v>
      </c>
      <c r="AZ4903" s="29" t="str">
        <f t="shared" si="763"/>
        <v>image/jp2</v>
      </c>
      <c r="BA4903" s="29" t="str">
        <f t="shared" si="764"/>
        <v>presentation/iiif</v>
      </c>
      <c r="BB4903" s="29" t="str">
        <f t="shared" si="765"/>
        <v>https://media.mediathek-tanz-theater.de/iiif/2/nvt_img-524.JP2/full/100,/0/default.jpg</v>
      </c>
      <c r="BC4903" s="29" t="str">
        <f t="shared" si="761"/>
        <v>image/jpeg</v>
      </c>
      <c r="BD4903" s="29" t="str">
        <f t="shared" si="766"/>
        <v>presentation/thumbnail</v>
      </c>
    </row>
    <row r="4904" spans="1:56" ht="25.5">
      <c r="A4904" s="29">
        <v>1</v>
      </c>
      <c r="B4904" s="29">
        <v>0</v>
      </c>
      <c r="C4904" s="38" t="s">
        <v>17718</v>
      </c>
      <c r="D4904" s="38" t="s">
        <v>17719</v>
      </c>
      <c r="F4904" s="38" t="s">
        <v>17468</v>
      </c>
      <c r="I4904" s="38" t="s">
        <v>4438</v>
      </c>
      <c r="J4904" s="38" t="s">
        <v>17715</v>
      </c>
      <c r="N4904" s="38" t="s">
        <v>1403</v>
      </c>
      <c r="P4904" s="38" t="s">
        <v>2131</v>
      </c>
      <c r="R4904" s="38" t="s">
        <v>17473</v>
      </c>
      <c r="AA4904" s="38" t="s">
        <v>1170</v>
      </c>
      <c r="AE4904" s="38" t="s">
        <v>2950</v>
      </c>
      <c r="AG4904" s="38">
        <v>1</v>
      </c>
      <c r="AH4904" s="38" t="s">
        <v>4439</v>
      </c>
      <c r="AI4904" s="38" t="s">
        <v>4440</v>
      </c>
      <c r="AJ4904" s="38" t="s">
        <v>17720</v>
      </c>
      <c r="AL4904" s="301" t="s">
        <v>17717</v>
      </c>
      <c r="AO4904" s="29" t="s">
        <v>4442</v>
      </c>
      <c r="AR4904" s="29" t="str">
        <f t="shared" si="769"/>
        <v>1</v>
      </c>
      <c r="AS4904" s="29">
        <f t="shared" si="767"/>
        <v>0</v>
      </c>
      <c r="AW4904" s="29" t="str">
        <f t="shared" si="770"/>
        <v/>
      </c>
      <c r="AX4904" s="29" t="str">
        <f t="shared" si="762"/>
        <v/>
      </c>
      <c r="AY4904" s="29" t="str">
        <f t="shared" si="768"/>
        <v>https://media.mediathek-tanz-theater.de/iiif/2/nvt_img-524-001.JP2</v>
      </c>
      <c r="AZ4904" s="29" t="str">
        <f t="shared" si="763"/>
        <v>image/jp2</v>
      </c>
      <c r="BA4904" s="29" t="str">
        <f t="shared" si="764"/>
        <v>presentation/iiif</v>
      </c>
      <c r="BB4904" s="29" t="str">
        <f t="shared" si="765"/>
        <v>https://media.mediathek-tanz-theater.de/iiif/2/nvt_img-524-001.JP2/full/100,/0/default.jpg</v>
      </c>
      <c r="BC4904" s="29" t="str">
        <f t="shared" si="761"/>
        <v>image/jpeg</v>
      </c>
      <c r="BD4904" s="29" t="str">
        <f t="shared" si="766"/>
        <v>presentation/thumbnail</v>
      </c>
    </row>
    <row r="4905" spans="1:56" ht="25.5">
      <c r="A4905" s="29">
        <v>1</v>
      </c>
      <c r="B4905" s="29">
        <v>0</v>
      </c>
      <c r="C4905" s="38" t="s">
        <v>17721</v>
      </c>
      <c r="D4905" s="38" t="s">
        <v>17722</v>
      </c>
      <c r="F4905" s="38" t="s">
        <v>17468</v>
      </c>
      <c r="I4905" s="38" t="s">
        <v>4446</v>
      </c>
      <c r="J4905" s="38" t="s">
        <v>17718</v>
      </c>
      <c r="N4905" s="38" t="s">
        <v>1403</v>
      </c>
      <c r="P4905" s="38" t="s">
        <v>2131</v>
      </c>
      <c r="R4905" s="38" t="s">
        <v>17473</v>
      </c>
      <c r="AA4905" s="38" t="s">
        <v>1170</v>
      </c>
      <c r="AE4905" s="38" t="s">
        <v>2950</v>
      </c>
      <c r="AG4905" s="38">
        <v>1</v>
      </c>
      <c r="AH4905" s="38" t="s">
        <v>4439</v>
      </c>
      <c r="AI4905" s="38" t="s">
        <v>4440</v>
      </c>
      <c r="AJ4905" s="38" t="s">
        <v>4799</v>
      </c>
      <c r="AK4905" s="38" t="s">
        <v>72</v>
      </c>
      <c r="AL4905" s="301" t="s">
        <v>17717</v>
      </c>
      <c r="AO4905" s="29" t="s">
        <v>4442</v>
      </c>
      <c r="AR4905" s="29" t="str">
        <f t="shared" si="769"/>
        <v>0</v>
      </c>
      <c r="AS4905" s="29">
        <f t="shared" si="767"/>
        <v>0</v>
      </c>
      <c r="AW4905" s="29" t="str">
        <f t="shared" si="770"/>
        <v/>
      </c>
      <c r="AX4905" s="29" t="str">
        <f t="shared" si="762"/>
        <v/>
      </c>
      <c r="AY4905" s="29" t="str">
        <f t="shared" si="768"/>
        <v>https://media.mediathek-tanz-theater.de/iiif/2/nvt_img-524-001-001.JP2</v>
      </c>
      <c r="AZ4905" s="29" t="str">
        <f t="shared" si="763"/>
        <v>image/jp2</v>
      </c>
      <c r="BA4905" s="29" t="str">
        <f t="shared" si="764"/>
        <v>presentation/iiif</v>
      </c>
      <c r="BB4905" s="29" t="str">
        <f t="shared" si="765"/>
        <v>https://media.mediathek-tanz-theater.de/iiif/2/nvt_img-524-001-001.JP2/full/100,/0/default.jpg</v>
      </c>
      <c r="BC4905" s="29" t="str">
        <f t="shared" si="761"/>
        <v>image/jpeg</v>
      </c>
      <c r="BD4905" s="29" t="str">
        <f t="shared" si="766"/>
        <v>presentation/thumbnail</v>
      </c>
    </row>
    <row r="4906" spans="1:56" ht="38.25">
      <c r="A4906" s="29">
        <v>1</v>
      </c>
      <c r="B4906" s="29">
        <v>0</v>
      </c>
      <c r="C4906" s="38" t="s">
        <v>17723</v>
      </c>
      <c r="D4906" s="38" t="s">
        <v>17724</v>
      </c>
      <c r="F4906" s="38" t="s">
        <v>17468</v>
      </c>
      <c r="I4906" s="38" t="s">
        <v>4446</v>
      </c>
      <c r="J4906" s="38" t="s">
        <v>17718</v>
      </c>
      <c r="N4906" s="38" t="s">
        <v>1403</v>
      </c>
      <c r="P4906" s="38" t="s">
        <v>2131</v>
      </c>
      <c r="R4906" s="38" t="s">
        <v>17473</v>
      </c>
      <c r="U4906" s="38" t="s">
        <v>17725</v>
      </c>
      <c r="AA4906" s="38" t="s">
        <v>1170</v>
      </c>
      <c r="AE4906" s="38" t="s">
        <v>2950</v>
      </c>
      <c r="AG4906" s="38">
        <v>1</v>
      </c>
      <c r="AH4906" s="38" t="s">
        <v>4439</v>
      </c>
      <c r="AI4906" s="38" t="s">
        <v>4440</v>
      </c>
      <c r="AJ4906" s="38" t="s">
        <v>4799</v>
      </c>
      <c r="AK4906" s="38" t="s">
        <v>17726</v>
      </c>
      <c r="AL4906" s="301" t="s">
        <v>17717</v>
      </c>
      <c r="AO4906" s="29" t="s">
        <v>4442</v>
      </c>
      <c r="AR4906" s="29" t="str">
        <f t="shared" si="769"/>
        <v>0</v>
      </c>
      <c r="AS4906" s="29">
        <f t="shared" si="767"/>
        <v>0</v>
      </c>
      <c r="AW4906" s="29" t="str">
        <f t="shared" si="770"/>
        <v/>
      </c>
      <c r="AX4906" s="29" t="str">
        <f t="shared" si="762"/>
        <v/>
      </c>
      <c r="AY4906" s="29" t="str">
        <f t="shared" si="768"/>
        <v>https://media.mediathek-tanz-theater.de/iiif/2/nvt_img-524-001-002.JP2</v>
      </c>
      <c r="AZ4906" s="29" t="str">
        <f t="shared" si="763"/>
        <v>image/jp2</v>
      </c>
      <c r="BA4906" s="29" t="str">
        <f t="shared" si="764"/>
        <v>presentation/iiif</v>
      </c>
      <c r="BB4906" s="29" t="str">
        <f t="shared" si="765"/>
        <v>https://media.mediathek-tanz-theater.de/iiif/2/nvt_img-524-001-002.JP2/full/100,/0/default.jpg</v>
      </c>
      <c r="BC4906" s="29" t="str">
        <f t="shared" si="761"/>
        <v>image/jpeg</v>
      </c>
      <c r="BD4906" s="29" t="str">
        <f t="shared" si="766"/>
        <v>presentation/thumbnail</v>
      </c>
    </row>
    <row r="4907" spans="1:56" ht="38.25">
      <c r="A4907" s="29">
        <v>1</v>
      </c>
      <c r="B4907" s="29">
        <v>0</v>
      </c>
      <c r="C4907" s="38" t="s">
        <v>17727</v>
      </c>
      <c r="D4907" s="38" t="s">
        <v>17728</v>
      </c>
      <c r="F4907" s="38" t="s">
        <v>17468</v>
      </c>
      <c r="I4907" s="38" t="s">
        <v>4446</v>
      </c>
      <c r="J4907" s="38" t="s">
        <v>17718</v>
      </c>
      <c r="N4907" s="38" t="s">
        <v>1403</v>
      </c>
      <c r="P4907" s="38" t="s">
        <v>2131</v>
      </c>
      <c r="R4907" s="38" t="s">
        <v>17473</v>
      </c>
      <c r="U4907" s="38" t="s">
        <v>17729</v>
      </c>
      <c r="AA4907" s="38" t="s">
        <v>1170</v>
      </c>
      <c r="AE4907" s="38" t="s">
        <v>2950</v>
      </c>
      <c r="AG4907" s="38">
        <v>1</v>
      </c>
      <c r="AH4907" s="38" t="s">
        <v>4439</v>
      </c>
      <c r="AI4907" s="38" t="s">
        <v>4440</v>
      </c>
      <c r="AJ4907" s="38" t="s">
        <v>4799</v>
      </c>
      <c r="AK4907" s="38" t="s">
        <v>72</v>
      </c>
      <c r="AL4907" s="301" t="s">
        <v>17717</v>
      </c>
      <c r="AO4907" s="29" t="s">
        <v>4442</v>
      </c>
      <c r="AR4907" s="29" t="str">
        <f t="shared" si="769"/>
        <v>0</v>
      </c>
      <c r="AS4907" s="29">
        <f t="shared" si="767"/>
        <v>0</v>
      </c>
      <c r="AW4907" s="29" t="str">
        <f t="shared" si="770"/>
        <v/>
      </c>
      <c r="AX4907" s="29" t="str">
        <f t="shared" si="762"/>
        <v/>
      </c>
      <c r="AY4907" s="29" t="str">
        <f t="shared" si="768"/>
        <v>https://media.mediathek-tanz-theater.de/iiif/2/nvt_img-524-001-003.JP2</v>
      </c>
      <c r="AZ4907" s="29" t="str">
        <f t="shared" si="763"/>
        <v>image/jp2</v>
      </c>
      <c r="BA4907" s="29" t="str">
        <f t="shared" si="764"/>
        <v>presentation/iiif</v>
      </c>
      <c r="BB4907" s="29" t="str">
        <f t="shared" si="765"/>
        <v>https://media.mediathek-tanz-theater.de/iiif/2/nvt_img-524-001-003.JP2/full/100,/0/default.jpg</v>
      </c>
      <c r="BC4907" s="29" t="str">
        <f t="shared" si="761"/>
        <v>image/jpeg</v>
      </c>
      <c r="BD4907" s="29" t="str">
        <f t="shared" si="766"/>
        <v>presentation/thumbnail</v>
      </c>
    </row>
    <row r="4908" spans="1:56" ht="25.5">
      <c r="A4908" s="29">
        <v>1</v>
      </c>
      <c r="B4908" s="29">
        <v>0</v>
      </c>
      <c r="C4908" s="38" t="s">
        <v>17730</v>
      </c>
      <c r="D4908" s="38" t="s">
        <v>17731</v>
      </c>
      <c r="F4908" s="38" t="s">
        <v>17468</v>
      </c>
      <c r="I4908" s="38" t="s">
        <v>4446</v>
      </c>
      <c r="J4908" s="38" t="s">
        <v>17718</v>
      </c>
      <c r="N4908" s="38" t="s">
        <v>1403</v>
      </c>
      <c r="P4908" s="38" t="s">
        <v>2131</v>
      </c>
      <c r="R4908" s="38" t="s">
        <v>17473</v>
      </c>
      <c r="U4908" s="38" t="s">
        <v>17732</v>
      </c>
      <c r="AA4908" s="38" t="s">
        <v>1170</v>
      </c>
      <c r="AE4908" s="38" t="s">
        <v>2950</v>
      </c>
      <c r="AG4908" s="38">
        <v>1</v>
      </c>
      <c r="AH4908" s="38" t="s">
        <v>4439</v>
      </c>
      <c r="AI4908" s="38" t="s">
        <v>4440</v>
      </c>
      <c r="AJ4908" s="38" t="s">
        <v>4799</v>
      </c>
      <c r="AK4908" s="38" t="s">
        <v>72</v>
      </c>
      <c r="AL4908" s="301" t="s">
        <v>17717</v>
      </c>
      <c r="AO4908" s="29" t="s">
        <v>4442</v>
      </c>
      <c r="AR4908" s="29" t="str">
        <f t="shared" si="769"/>
        <v>0</v>
      </c>
      <c r="AS4908" s="29">
        <f t="shared" si="767"/>
        <v>0</v>
      </c>
      <c r="AW4908" s="29" t="str">
        <f t="shared" si="770"/>
        <v/>
      </c>
      <c r="AX4908" s="29" t="str">
        <f t="shared" si="762"/>
        <v/>
      </c>
      <c r="AY4908" s="29" t="str">
        <f t="shared" si="768"/>
        <v>https://media.mediathek-tanz-theater.de/iiif/2/nvt_img-524-001-004.JP2</v>
      </c>
      <c r="AZ4908" s="29" t="str">
        <f t="shared" si="763"/>
        <v>image/jp2</v>
      </c>
      <c r="BA4908" s="29" t="str">
        <f t="shared" si="764"/>
        <v>presentation/iiif</v>
      </c>
      <c r="BB4908" s="29" t="str">
        <f t="shared" si="765"/>
        <v>https://media.mediathek-tanz-theater.de/iiif/2/nvt_img-524-001-004.JP2/full/100,/0/default.jpg</v>
      </c>
      <c r="BC4908" s="29" t="str">
        <f t="shared" si="761"/>
        <v>image/jpeg</v>
      </c>
      <c r="BD4908" s="29" t="str">
        <f t="shared" si="766"/>
        <v>presentation/thumbnail</v>
      </c>
    </row>
    <row r="4909" spans="1:56" ht="25.5">
      <c r="A4909" s="29">
        <v>1</v>
      </c>
      <c r="B4909" s="29">
        <v>0</v>
      </c>
      <c r="C4909" s="38" t="s">
        <v>17733</v>
      </c>
      <c r="D4909" s="38" t="s">
        <v>17734</v>
      </c>
      <c r="F4909" s="38" t="s">
        <v>17468</v>
      </c>
      <c r="I4909" s="38" t="s">
        <v>4446</v>
      </c>
      <c r="J4909" s="38" t="s">
        <v>17718</v>
      </c>
      <c r="N4909" s="38" t="s">
        <v>1403</v>
      </c>
      <c r="P4909" s="38" t="s">
        <v>2131</v>
      </c>
      <c r="R4909" s="38" t="s">
        <v>17473</v>
      </c>
      <c r="U4909" s="38" t="s">
        <v>17735</v>
      </c>
      <c r="AA4909" s="38" t="s">
        <v>1170</v>
      </c>
      <c r="AE4909" s="38" t="s">
        <v>2950</v>
      </c>
      <c r="AG4909" s="38">
        <v>1</v>
      </c>
      <c r="AH4909" s="38" t="s">
        <v>4439</v>
      </c>
      <c r="AI4909" s="38" t="s">
        <v>4440</v>
      </c>
      <c r="AJ4909" s="38" t="s">
        <v>4799</v>
      </c>
      <c r="AK4909" s="38" t="s">
        <v>17736</v>
      </c>
      <c r="AL4909" s="301" t="s">
        <v>17717</v>
      </c>
      <c r="AO4909" s="29" t="s">
        <v>4442</v>
      </c>
      <c r="AR4909" s="29" t="str">
        <f t="shared" si="769"/>
        <v>0</v>
      </c>
      <c r="AS4909" s="29">
        <f t="shared" si="767"/>
        <v>0</v>
      </c>
      <c r="AW4909" s="29" t="str">
        <f t="shared" si="770"/>
        <v/>
      </c>
      <c r="AX4909" s="29" t="str">
        <f t="shared" si="762"/>
        <v/>
      </c>
      <c r="AY4909" s="29" t="str">
        <f t="shared" si="768"/>
        <v>https://media.mediathek-tanz-theater.de/iiif/2/nvt_img-524-001-005.JP2</v>
      </c>
      <c r="AZ4909" s="29" t="str">
        <f t="shared" si="763"/>
        <v>image/jp2</v>
      </c>
      <c r="BA4909" s="29" t="str">
        <f t="shared" si="764"/>
        <v>presentation/iiif</v>
      </c>
      <c r="BB4909" s="29" t="str">
        <f t="shared" si="765"/>
        <v>https://media.mediathek-tanz-theater.de/iiif/2/nvt_img-524-001-005.JP2/full/100,/0/default.jpg</v>
      </c>
      <c r="BC4909" s="29" t="str">
        <f t="shared" si="761"/>
        <v>image/jpeg</v>
      </c>
      <c r="BD4909" s="29" t="str">
        <f t="shared" si="766"/>
        <v>presentation/thumbnail</v>
      </c>
    </row>
    <row r="4910" spans="1:56" ht="38.25">
      <c r="A4910" s="29">
        <v>1</v>
      </c>
      <c r="B4910" s="29">
        <v>0</v>
      </c>
      <c r="C4910" s="38" t="s">
        <v>17737</v>
      </c>
      <c r="D4910" s="38" t="s">
        <v>17738</v>
      </c>
      <c r="F4910" s="38" t="s">
        <v>17468</v>
      </c>
      <c r="I4910" s="38" t="s">
        <v>4446</v>
      </c>
      <c r="J4910" s="38" t="s">
        <v>17718</v>
      </c>
      <c r="N4910" s="38" t="s">
        <v>1403</v>
      </c>
      <c r="P4910" s="38" t="s">
        <v>2131</v>
      </c>
      <c r="R4910" s="38" t="s">
        <v>17473</v>
      </c>
      <c r="AA4910" s="38" t="s">
        <v>1170</v>
      </c>
      <c r="AE4910" s="38" t="s">
        <v>2950</v>
      </c>
      <c r="AG4910" s="38">
        <v>1</v>
      </c>
      <c r="AH4910" s="38" t="s">
        <v>4439</v>
      </c>
      <c r="AI4910" s="38" t="s">
        <v>4440</v>
      </c>
      <c r="AJ4910" s="38" t="s">
        <v>4799</v>
      </c>
      <c r="AK4910" s="38" t="s">
        <v>15848</v>
      </c>
      <c r="AL4910" s="301" t="s">
        <v>17717</v>
      </c>
      <c r="AO4910" s="29" t="s">
        <v>4442</v>
      </c>
      <c r="AR4910" s="29" t="str">
        <f t="shared" si="769"/>
        <v>0</v>
      </c>
      <c r="AS4910" s="29">
        <f t="shared" si="767"/>
        <v>0</v>
      </c>
      <c r="AW4910" s="29" t="str">
        <f t="shared" si="770"/>
        <v/>
      </c>
      <c r="AX4910" s="29" t="str">
        <f t="shared" si="762"/>
        <v/>
      </c>
      <c r="AY4910" s="29" t="str">
        <f t="shared" si="768"/>
        <v>https://media.mediathek-tanz-theater.de/iiif/2/nvt_img-524-001-006.JP2</v>
      </c>
      <c r="AZ4910" s="29" t="str">
        <f t="shared" si="763"/>
        <v>image/jp2</v>
      </c>
      <c r="BA4910" s="29" t="str">
        <f t="shared" si="764"/>
        <v>presentation/iiif</v>
      </c>
      <c r="BB4910" s="29" t="str">
        <f t="shared" si="765"/>
        <v>https://media.mediathek-tanz-theater.de/iiif/2/nvt_img-524-001-006.JP2/full/100,/0/default.jpg</v>
      </c>
      <c r="BC4910" s="29" t="str">
        <f t="shared" si="761"/>
        <v>image/jpeg</v>
      </c>
      <c r="BD4910" s="29" t="str">
        <f t="shared" si="766"/>
        <v>presentation/thumbnail</v>
      </c>
    </row>
    <row r="4911" spans="1:56" ht="25.5">
      <c r="A4911" s="29">
        <v>1</v>
      </c>
      <c r="B4911" s="29">
        <v>0</v>
      </c>
      <c r="C4911" s="38" t="s">
        <v>17739</v>
      </c>
      <c r="D4911" s="38" t="s">
        <v>17740</v>
      </c>
      <c r="F4911" s="38" t="s">
        <v>17468</v>
      </c>
      <c r="I4911" s="38" t="s">
        <v>4438</v>
      </c>
      <c r="J4911" s="38" t="s">
        <v>17715</v>
      </c>
      <c r="N4911" s="38" t="s">
        <v>1403</v>
      </c>
      <c r="P4911" s="38" t="s">
        <v>2131</v>
      </c>
      <c r="R4911" s="38" t="s">
        <v>17473</v>
      </c>
      <c r="AA4911" s="38" t="s">
        <v>1170</v>
      </c>
      <c r="AE4911" s="38" t="s">
        <v>2950</v>
      </c>
      <c r="AG4911" s="38">
        <v>1</v>
      </c>
      <c r="AH4911" s="38" t="s">
        <v>4439</v>
      </c>
      <c r="AI4911" s="38" t="s">
        <v>4440</v>
      </c>
      <c r="AJ4911" s="38" t="s">
        <v>9800</v>
      </c>
      <c r="AL4911" s="301" t="s">
        <v>17717</v>
      </c>
      <c r="AO4911" s="29" t="s">
        <v>4442</v>
      </c>
      <c r="AR4911" s="29" t="str">
        <f t="shared" si="769"/>
        <v>1</v>
      </c>
      <c r="AS4911" s="29">
        <f t="shared" si="767"/>
        <v>0</v>
      </c>
      <c r="AW4911" s="29" t="str">
        <f t="shared" si="770"/>
        <v/>
      </c>
      <c r="AX4911" s="29" t="str">
        <f t="shared" si="762"/>
        <v/>
      </c>
      <c r="AY4911" s="29" t="str">
        <f t="shared" si="768"/>
        <v>https://media.mediathek-tanz-theater.de/iiif/2/nvt_img-524-002.JP2</v>
      </c>
      <c r="AZ4911" s="29" t="str">
        <f t="shared" si="763"/>
        <v>image/jp2</v>
      </c>
      <c r="BA4911" s="29" t="str">
        <f t="shared" si="764"/>
        <v>presentation/iiif</v>
      </c>
      <c r="BB4911" s="29" t="str">
        <f t="shared" si="765"/>
        <v>https://media.mediathek-tanz-theater.de/iiif/2/nvt_img-524-002.JP2/full/100,/0/default.jpg</v>
      </c>
      <c r="BC4911" s="29" t="str">
        <f t="shared" si="761"/>
        <v>image/jpeg</v>
      </c>
      <c r="BD4911" s="29" t="str">
        <f t="shared" si="766"/>
        <v>presentation/thumbnail</v>
      </c>
    </row>
    <row r="4912" spans="1:56" ht="25.5">
      <c r="A4912" s="29">
        <v>1</v>
      </c>
      <c r="B4912" s="29">
        <v>0</v>
      </c>
      <c r="C4912" s="38" t="s">
        <v>17741</v>
      </c>
      <c r="D4912" s="38" t="s">
        <v>17742</v>
      </c>
      <c r="F4912" s="38" t="s">
        <v>17468</v>
      </c>
      <c r="I4912" s="38" t="s">
        <v>4446</v>
      </c>
      <c r="J4912" s="38" t="s">
        <v>17739</v>
      </c>
      <c r="N4912" s="38" t="s">
        <v>1403</v>
      </c>
      <c r="P4912" s="38" t="s">
        <v>2131</v>
      </c>
      <c r="R4912" s="38" t="s">
        <v>17473</v>
      </c>
      <c r="AA4912" s="38" t="s">
        <v>1170</v>
      </c>
      <c r="AE4912" s="38" t="s">
        <v>2950</v>
      </c>
      <c r="AG4912" s="38">
        <v>1</v>
      </c>
      <c r="AH4912" s="38" t="s">
        <v>4439</v>
      </c>
      <c r="AI4912" s="38" t="s">
        <v>4440</v>
      </c>
      <c r="AJ4912" s="38" t="s">
        <v>4799</v>
      </c>
      <c r="AK4912" s="38" t="s">
        <v>72</v>
      </c>
      <c r="AL4912" s="301" t="s">
        <v>17717</v>
      </c>
      <c r="AO4912" s="29" t="s">
        <v>4442</v>
      </c>
      <c r="AR4912" s="29" t="str">
        <f t="shared" si="769"/>
        <v>0</v>
      </c>
      <c r="AS4912" s="29">
        <f t="shared" si="767"/>
        <v>0</v>
      </c>
      <c r="AW4912" s="29" t="str">
        <f t="shared" si="770"/>
        <v/>
      </c>
      <c r="AX4912" s="29" t="str">
        <f t="shared" si="762"/>
        <v/>
      </c>
      <c r="AY4912" s="29" t="str">
        <f t="shared" si="768"/>
        <v>https://media.mediathek-tanz-theater.de/iiif/2/nvt_img-524-002-001.JP2</v>
      </c>
      <c r="AZ4912" s="29" t="str">
        <f t="shared" si="763"/>
        <v>image/jp2</v>
      </c>
      <c r="BA4912" s="29" t="str">
        <f t="shared" si="764"/>
        <v>presentation/iiif</v>
      </c>
      <c r="BB4912" s="29" t="str">
        <f t="shared" si="765"/>
        <v>https://media.mediathek-tanz-theater.de/iiif/2/nvt_img-524-002-001.JP2/full/100,/0/default.jpg</v>
      </c>
      <c r="BC4912" s="29" t="str">
        <f t="shared" si="761"/>
        <v>image/jpeg</v>
      </c>
      <c r="BD4912" s="29" t="str">
        <f t="shared" si="766"/>
        <v>presentation/thumbnail</v>
      </c>
    </row>
    <row r="4913" spans="1:56" ht="25.5">
      <c r="A4913" s="29">
        <v>1</v>
      </c>
      <c r="B4913" s="29">
        <v>0</v>
      </c>
      <c r="C4913" s="38" t="s">
        <v>17743</v>
      </c>
      <c r="D4913" s="38" t="s">
        <v>17744</v>
      </c>
      <c r="F4913" s="38" t="s">
        <v>17468</v>
      </c>
      <c r="I4913" s="38" t="s">
        <v>4446</v>
      </c>
      <c r="J4913" s="38" t="s">
        <v>17739</v>
      </c>
      <c r="N4913" s="38" t="s">
        <v>1403</v>
      </c>
      <c r="P4913" s="38" t="s">
        <v>2131</v>
      </c>
      <c r="R4913" s="38" t="s">
        <v>17473</v>
      </c>
      <c r="AA4913" s="38" t="s">
        <v>1170</v>
      </c>
      <c r="AE4913" s="38" t="s">
        <v>2950</v>
      </c>
      <c r="AG4913" s="38">
        <v>1</v>
      </c>
      <c r="AH4913" s="38" t="s">
        <v>4439</v>
      </c>
      <c r="AI4913" s="38" t="s">
        <v>4440</v>
      </c>
      <c r="AJ4913" s="38" t="s">
        <v>4799</v>
      </c>
      <c r="AK4913" s="38" t="s">
        <v>72</v>
      </c>
      <c r="AL4913" s="301" t="s">
        <v>17717</v>
      </c>
      <c r="AO4913" s="29" t="s">
        <v>4442</v>
      </c>
      <c r="AR4913" s="29" t="str">
        <f t="shared" si="769"/>
        <v>0</v>
      </c>
      <c r="AS4913" s="29">
        <f t="shared" si="767"/>
        <v>0</v>
      </c>
      <c r="AW4913" s="29" t="str">
        <f t="shared" si="770"/>
        <v/>
      </c>
      <c r="AX4913" s="29" t="str">
        <f t="shared" si="762"/>
        <v/>
      </c>
      <c r="AY4913" s="29" t="str">
        <f t="shared" si="768"/>
        <v>https://media.mediathek-tanz-theater.de/iiif/2/nvt_img-524-002-002.JP2</v>
      </c>
      <c r="AZ4913" s="29" t="str">
        <f t="shared" si="763"/>
        <v>image/jp2</v>
      </c>
      <c r="BA4913" s="29" t="str">
        <f t="shared" si="764"/>
        <v>presentation/iiif</v>
      </c>
      <c r="BB4913" s="29" t="str">
        <f t="shared" si="765"/>
        <v>https://media.mediathek-tanz-theater.de/iiif/2/nvt_img-524-002-002.JP2/full/100,/0/default.jpg</v>
      </c>
      <c r="BC4913" s="29" t="str">
        <f t="shared" si="761"/>
        <v>image/jpeg</v>
      </c>
      <c r="BD4913" s="29" t="str">
        <f t="shared" si="766"/>
        <v>presentation/thumbnail</v>
      </c>
    </row>
    <row r="4914" spans="1:56" ht="25.5">
      <c r="A4914" s="29">
        <v>1</v>
      </c>
      <c r="B4914" s="29">
        <v>0</v>
      </c>
      <c r="C4914" s="38" t="s">
        <v>17745</v>
      </c>
      <c r="D4914" s="38" t="s">
        <v>17746</v>
      </c>
      <c r="F4914" s="38" t="s">
        <v>17468</v>
      </c>
      <c r="I4914" s="38" t="s">
        <v>4446</v>
      </c>
      <c r="J4914" s="38" t="s">
        <v>17739</v>
      </c>
      <c r="N4914" s="38" t="s">
        <v>1403</v>
      </c>
      <c r="P4914" s="38" t="s">
        <v>2131</v>
      </c>
      <c r="R4914" s="38" t="s">
        <v>17473</v>
      </c>
      <c r="AA4914" s="38" t="s">
        <v>1170</v>
      </c>
      <c r="AE4914" s="38" t="s">
        <v>2950</v>
      </c>
      <c r="AG4914" s="38">
        <v>1</v>
      </c>
      <c r="AH4914" s="38" t="s">
        <v>4439</v>
      </c>
      <c r="AI4914" s="38" t="s">
        <v>4440</v>
      </c>
      <c r="AJ4914" s="38" t="s">
        <v>4799</v>
      </c>
      <c r="AK4914" s="38" t="s">
        <v>72</v>
      </c>
      <c r="AL4914" s="301" t="s">
        <v>17717</v>
      </c>
      <c r="AO4914" s="29" t="s">
        <v>4442</v>
      </c>
      <c r="AR4914" s="29" t="str">
        <f t="shared" si="769"/>
        <v>0</v>
      </c>
      <c r="AS4914" s="29">
        <f t="shared" si="767"/>
        <v>0</v>
      </c>
      <c r="AW4914" s="29" t="str">
        <f t="shared" si="770"/>
        <v/>
      </c>
      <c r="AX4914" s="29" t="str">
        <f t="shared" si="762"/>
        <v/>
      </c>
      <c r="AY4914" s="29" t="str">
        <f t="shared" si="768"/>
        <v>https://media.mediathek-tanz-theater.de/iiif/2/nvt_img-524-002-003.JP2</v>
      </c>
      <c r="AZ4914" s="29" t="str">
        <f t="shared" si="763"/>
        <v>image/jp2</v>
      </c>
      <c r="BA4914" s="29" t="str">
        <f t="shared" si="764"/>
        <v>presentation/iiif</v>
      </c>
      <c r="BB4914" s="29" t="str">
        <f t="shared" si="765"/>
        <v>https://media.mediathek-tanz-theater.de/iiif/2/nvt_img-524-002-003.JP2/full/100,/0/default.jpg</v>
      </c>
      <c r="BC4914" s="29" t="str">
        <f t="shared" si="761"/>
        <v>image/jpeg</v>
      </c>
      <c r="BD4914" s="29" t="str">
        <f t="shared" si="766"/>
        <v>presentation/thumbnail</v>
      </c>
    </row>
    <row r="4915" spans="1:56" ht="25.5">
      <c r="A4915" s="29">
        <v>1</v>
      </c>
      <c r="B4915" s="29">
        <v>0</v>
      </c>
      <c r="C4915" s="38" t="s">
        <v>17747</v>
      </c>
      <c r="D4915" s="38" t="s">
        <v>17748</v>
      </c>
      <c r="F4915" s="38" t="s">
        <v>17468</v>
      </c>
      <c r="I4915" s="38" t="s">
        <v>4446</v>
      </c>
      <c r="J4915" s="38" t="s">
        <v>17739</v>
      </c>
      <c r="N4915" s="38" t="s">
        <v>1403</v>
      </c>
      <c r="P4915" s="38" t="s">
        <v>2131</v>
      </c>
      <c r="R4915" s="38" t="s">
        <v>17473</v>
      </c>
      <c r="AA4915" s="38" t="s">
        <v>1170</v>
      </c>
      <c r="AE4915" s="38" t="s">
        <v>2950</v>
      </c>
      <c r="AG4915" s="38">
        <v>1</v>
      </c>
      <c r="AH4915" s="38" t="s">
        <v>4439</v>
      </c>
      <c r="AI4915" s="38" t="s">
        <v>4440</v>
      </c>
      <c r="AJ4915" s="38" t="s">
        <v>4799</v>
      </c>
      <c r="AK4915" s="38" t="s">
        <v>14594</v>
      </c>
      <c r="AL4915" s="301" t="s">
        <v>17717</v>
      </c>
      <c r="AO4915" s="29" t="s">
        <v>4442</v>
      </c>
      <c r="AR4915" s="29" t="str">
        <f t="shared" si="769"/>
        <v>0</v>
      </c>
      <c r="AS4915" s="29">
        <f t="shared" si="767"/>
        <v>0</v>
      </c>
      <c r="AW4915" s="29" t="str">
        <f t="shared" si="770"/>
        <v/>
      </c>
      <c r="AX4915" s="29" t="str">
        <f t="shared" si="762"/>
        <v/>
      </c>
      <c r="AY4915" s="29" t="str">
        <f t="shared" si="768"/>
        <v>https://media.mediathek-tanz-theater.de/iiif/2/nvt_img-524-002-004.JP2</v>
      </c>
      <c r="AZ4915" s="29" t="str">
        <f t="shared" si="763"/>
        <v>image/jp2</v>
      </c>
      <c r="BA4915" s="29" t="str">
        <f t="shared" si="764"/>
        <v>presentation/iiif</v>
      </c>
      <c r="BB4915" s="29" t="str">
        <f t="shared" si="765"/>
        <v>https://media.mediathek-tanz-theater.de/iiif/2/nvt_img-524-002-004.JP2/full/100,/0/default.jpg</v>
      </c>
      <c r="BC4915" s="29" t="str">
        <f t="shared" si="761"/>
        <v>image/jpeg</v>
      </c>
      <c r="BD4915" s="29" t="str">
        <f t="shared" si="766"/>
        <v>presentation/thumbnail</v>
      </c>
    </row>
    <row r="4916" spans="1:56" ht="25.5">
      <c r="A4916" s="29">
        <v>1</v>
      </c>
      <c r="B4916" s="29">
        <v>0</v>
      </c>
      <c r="C4916" s="38" t="s">
        <v>17749</v>
      </c>
      <c r="D4916" s="38" t="s">
        <v>17750</v>
      </c>
      <c r="F4916" s="38" t="s">
        <v>17468</v>
      </c>
      <c r="I4916" s="38" t="s">
        <v>4446</v>
      </c>
      <c r="J4916" s="38" t="s">
        <v>17739</v>
      </c>
      <c r="N4916" s="38" t="s">
        <v>1403</v>
      </c>
      <c r="P4916" s="38" t="s">
        <v>2131</v>
      </c>
      <c r="R4916" s="38" t="s">
        <v>17473</v>
      </c>
      <c r="AA4916" s="38" t="s">
        <v>1170</v>
      </c>
      <c r="AE4916" s="38" t="s">
        <v>2950</v>
      </c>
      <c r="AG4916" s="38">
        <v>1</v>
      </c>
      <c r="AH4916" s="38" t="s">
        <v>4439</v>
      </c>
      <c r="AI4916" s="38" t="s">
        <v>4440</v>
      </c>
      <c r="AJ4916" s="38" t="s">
        <v>4799</v>
      </c>
      <c r="AK4916" s="38" t="s">
        <v>17751</v>
      </c>
      <c r="AL4916" s="301" t="s">
        <v>17717</v>
      </c>
      <c r="AO4916" s="29" t="s">
        <v>4442</v>
      </c>
      <c r="AR4916" s="29" t="str">
        <f t="shared" si="769"/>
        <v>0</v>
      </c>
      <c r="AS4916" s="29">
        <f t="shared" si="767"/>
        <v>0</v>
      </c>
      <c r="AW4916" s="29" t="str">
        <f t="shared" si="770"/>
        <v/>
      </c>
      <c r="AX4916" s="29" t="str">
        <f t="shared" si="762"/>
        <v/>
      </c>
      <c r="AY4916" s="29" t="str">
        <f t="shared" si="768"/>
        <v>https://media.mediathek-tanz-theater.de/iiif/2/nvt_img-524-002-005.JP2</v>
      </c>
      <c r="AZ4916" s="29" t="str">
        <f t="shared" si="763"/>
        <v>image/jp2</v>
      </c>
      <c r="BA4916" s="29" t="str">
        <f t="shared" si="764"/>
        <v>presentation/iiif</v>
      </c>
      <c r="BB4916" s="29" t="str">
        <f t="shared" si="765"/>
        <v>https://media.mediathek-tanz-theater.de/iiif/2/nvt_img-524-002-005.JP2/full/100,/0/default.jpg</v>
      </c>
      <c r="BC4916" s="29" t="str">
        <f t="shared" si="761"/>
        <v>image/jpeg</v>
      </c>
      <c r="BD4916" s="29" t="str">
        <f t="shared" si="766"/>
        <v>presentation/thumbnail</v>
      </c>
    </row>
    <row r="4917" spans="1:56" ht="25.5">
      <c r="A4917" s="29">
        <v>1</v>
      </c>
      <c r="B4917" s="29">
        <v>0</v>
      </c>
      <c r="C4917" s="38" t="s">
        <v>17752</v>
      </c>
      <c r="D4917" s="38" t="s">
        <v>17753</v>
      </c>
      <c r="F4917" s="38" t="s">
        <v>17468</v>
      </c>
      <c r="H4917" s="38" t="s">
        <v>4561</v>
      </c>
      <c r="I4917" s="38" t="s">
        <v>4446</v>
      </c>
      <c r="J4917" s="38" t="s">
        <v>17739</v>
      </c>
      <c r="N4917" s="38" t="s">
        <v>1403</v>
      </c>
      <c r="P4917" s="38" t="s">
        <v>2131</v>
      </c>
      <c r="R4917" s="38" t="s">
        <v>17473</v>
      </c>
      <c r="AA4917" s="38" t="s">
        <v>1170</v>
      </c>
      <c r="AE4917" s="38" t="s">
        <v>2950</v>
      </c>
      <c r="AG4917" s="38">
        <v>1</v>
      </c>
      <c r="AH4917" s="38" t="s">
        <v>4439</v>
      </c>
      <c r="AI4917" s="38" t="s">
        <v>4440</v>
      </c>
      <c r="AJ4917" s="38" t="s">
        <v>4799</v>
      </c>
      <c r="AK4917" s="38" t="s">
        <v>72</v>
      </c>
      <c r="AL4917" s="301" t="s">
        <v>17717</v>
      </c>
      <c r="AO4917" s="29" t="s">
        <v>4442</v>
      </c>
      <c r="AR4917" s="29" t="str">
        <f t="shared" si="769"/>
        <v>0</v>
      </c>
      <c r="AS4917" s="29">
        <f t="shared" si="767"/>
        <v>0</v>
      </c>
      <c r="AW4917" s="29" t="str">
        <f t="shared" si="770"/>
        <v/>
      </c>
      <c r="AX4917" s="29" t="str">
        <f t="shared" si="762"/>
        <v/>
      </c>
      <c r="AY4917" s="29" t="str">
        <f t="shared" si="768"/>
        <v>https://media.mediathek-tanz-theater.de/iiif/2/nvt_img-524-002-006.JP2</v>
      </c>
      <c r="AZ4917" s="29" t="str">
        <f t="shared" si="763"/>
        <v>image/jp2</v>
      </c>
      <c r="BA4917" s="29" t="str">
        <f t="shared" si="764"/>
        <v>presentation/iiif</v>
      </c>
      <c r="BB4917" s="29" t="str">
        <f t="shared" si="765"/>
        <v>https://media.mediathek-tanz-theater.de/iiif/2/nvt_img-524-002-006.JP2/full/100,/0/default.jpg</v>
      </c>
      <c r="BC4917" s="29" t="str">
        <f t="shared" si="761"/>
        <v>image/jpeg</v>
      </c>
      <c r="BD4917" s="29" t="str">
        <f t="shared" si="766"/>
        <v>presentation/thumbnail</v>
      </c>
    </row>
    <row r="4918" spans="1:56" ht="38.25">
      <c r="A4918" s="29">
        <v>1</v>
      </c>
      <c r="B4918" s="29">
        <v>0</v>
      </c>
      <c r="C4918" s="38" t="s">
        <v>17754</v>
      </c>
      <c r="D4918" s="38" t="s">
        <v>17755</v>
      </c>
      <c r="F4918" s="38" t="s">
        <v>17468</v>
      </c>
      <c r="I4918" s="38" t="s">
        <v>4438</v>
      </c>
      <c r="J4918" s="38" t="s">
        <v>17715</v>
      </c>
      <c r="N4918" s="38" t="s">
        <v>1403</v>
      </c>
      <c r="P4918" s="38" t="s">
        <v>2131</v>
      </c>
      <c r="R4918" s="38" t="s">
        <v>17473</v>
      </c>
      <c r="AA4918" s="38" t="s">
        <v>1170</v>
      </c>
      <c r="AE4918" s="38" t="s">
        <v>2950</v>
      </c>
      <c r="AG4918" s="38">
        <v>1</v>
      </c>
      <c r="AH4918" s="38" t="s">
        <v>4439</v>
      </c>
      <c r="AI4918" s="38" t="s">
        <v>4440</v>
      </c>
      <c r="AJ4918" s="38" t="s">
        <v>9692</v>
      </c>
      <c r="AK4918" s="38" t="s">
        <v>15848</v>
      </c>
      <c r="AL4918" s="301" t="s">
        <v>17717</v>
      </c>
      <c r="AO4918" s="29" t="s">
        <v>4442</v>
      </c>
      <c r="AR4918" s="29" t="str">
        <f t="shared" si="769"/>
        <v>1</v>
      </c>
      <c r="AS4918" s="29">
        <f t="shared" si="767"/>
        <v>0</v>
      </c>
      <c r="AW4918" s="29" t="str">
        <f t="shared" si="770"/>
        <v/>
      </c>
      <c r="AX4918" s="29" t="str">
        <f t="shared" si="762"/>
        <v/>
      </c>
      <c r="AY4918" s="29" t="str">
        <f t="shared" si="768"/>
        <v>https://media.mediathek-tanz-theater.de/iiif/2/nvt_img-524-003.JP2</v>
      </c>
      <c r="AZ4918" s="29" t="str">
        <f t="shared" si="763"/>
        <v>image/jp2</v>
      </c>
      <c r="BA4918" s="29" t="str">
        <f t="shared" si="764"/>
        <v>presentation/iiif</v>
      </c>
      <c r="BB4918" s="29" t="str">
        <f t="shared" si="765"/>
        <v>https://media.mediathek-tanz-theater.de/iiif/2/nvt_img-524-003.JP2/full/100,/0/default.jpg</v>
      </c>
      <c r="BC4918" s="29" t="str">
        <f t="shared" si="761"/>
        <v>image/jpeg</v>
      </c>
      <c r="BD4918" s="29" t="str">
        <f t="shared" si="766"/>
        <v>presentation/thumbnail</v>
      </c>
    </row>
    <row r="4919" spans="1:56" ht="38.25">
      <c r="A4919" s="29">
        <v>1</v>
      </c>
      <c r="B4919" s="29">
        <v>0</v>
      </c>
      <c r="C4919" s="38" t="s">
        <v>17756</v>
      </c>
      <c r="D4919" s="38" t="s">
        <v>17757</v>
      </c>
      <c r="F4919" s="38" t="s">
        <v>17468</v>
      </c>
      <c r="I4919" s="38" t="s">
        <v>4446</v>
      </c>
      <c r="J4919" s="38" t="s">
        <v>17754</v>
      </c>
      <c r="N4919" s="38" t="s">
        <v>1403</v>
      </c>
      <c r="P4919" s="38" t="s">
        <v>2131</v>
      </c>
      <c r="R4919" s="38" t="s">
        <v>17473</v>
      </c>
      <c r="AA4919" s="38" t="s">
        <v>1170</v>
      </c>
      <c r="AE4919" s="38" t="s">
        <v>2950</v>
      </c>
      <c r="AG4919" s="38">
        <v>1</v>
      </c>
      <c r="AH4919" s="38" t="s">
        <v>4439</v>
      </c>
      <c r="AI4919" s="38" t="s">
        <v>4440</v>
      </c>
      <c r="AJ4919" s="38" t="s">
        <v>4799</v>
      </c>
      <c r="AK4919" s="38" t="s">
        <v>15848</v>
      </c>
      <c r="AL4919" s="301" t="s">
        <v>17717</v>
      </c>
      <c r="AO4919" s="29" t="s">
        <v>4442</v>
      </c>
      <c r="AR4919" s="29" t="str">
        <f t="shared" si="769"/>
        <v>0</v>
      </c>
      <c r="AS4919" s="29">
        <f t="shared" si="767"/>
        <v>0</v>
      </c>
      <c r="AW4919" s="29" t="str">
        <f t="shared" si="770"/>
        <v/>
      </c>
      <c r="AX4919" s="29" t="str">
        <f t="shared" si="762"/>
        <v/>
      </c>
      <c r="AY4919" s="29" t="str">
        <f t="shared" si="768"/>
        <v>https://media.mediathek-tanz-theater.de/iiif/2/nvt_img-524-003-001.JP2</v>
      </c>
      <c r="AZ4919" s="29" t="str">
        <f t="shared" si="763"/>
        <v>image/jp2</v>
      </c>
      <c r="BA4919" s="29" t="str">
        <f t="shared" si="764"/>
        <v>presentation/iiif</v>
      </c>
      <c r="BB4919" s="29" t="str">
        <f t="shared" si="765"/>
        <v>https://media.mediathek-tanz-theater.de/iiif/2/nvt_img-524-003-001.JP2/full/100,/0/default.jpg</v>
      </c>
      <c r="BC4919" s="29" t="str">
        <f t="shared" si="761"/>
        <v>image/jpeg</v>
      </c>
      <c r="BD4919" s="29" t="str">
        <f t="shared" si="766"/>
        <v>presentation/thumbnail</v>
      </c>
    </row>
    <row r="4920" spans="1:56" ht="51">
      <c r="A4920" s="29">
        <v>1</v>
      </c>
      <c r="B4920" s="29">
        <v>0</v>
      </c>
      <c r="C4920" s="38" t="s">
        <v>17758</v>
      </c>
      <c r="D4920" s="38" t="s">
        <v>17759</v>
      </c>
      <c r="F4920" s="38" t="s">
        <v>17468</v>
      </c>
      <c r="I4920" s="38" t="s">
        <v>4446</v>
      </c>
      <c r="J4920" s="38" t="s">
        <v>17754</v>
      </c>
      <c r="N4920" s="38" t="s">
        <v>1403</v>
      </c>
      <c r="P4920" s="38" t="s">
        <v>2131</v>
      </c>
      <c r="R4920" s="38" t="s">
        <v>17473</v>
      </c>
      <c r="AA4920" s="38" t="s">
        <v>1170</v>
      </c>
      <c r="AE4920" s="38" t="s">
        <v>2950</v>
      </c>
      <c r="AG4920" s="38">
        <v>1</v>
      </c>
      <c r="AH4920" s="38" t="s">
        <v>4439</v>
      </c>
      <c r="AI4920" s="38" t="s">
        <v>4440</v>
      </c>
      <c r="AJ4920" s="38" t="s">
        <v>4799</v>
      </c>
      <c r="AK4920" s="38" t="s">
        <v>17760</v>
      </c>
      <c r="AL4920" s="301" t="s">
        <v>17717</v>
      </c>
      <c r="AO4920" s="29" t="s">
        <v>4442</v>
      </c>
      <c r="AR4920" s="29" t="str">
        <f t="shared" si="769"/>
        <v>0</v>
      </c>
      <c r="AS4920" s="29">
        <f t="shared" si="767"/>
        <v>0</v>
      </c>
      <c r="AW4920" s="29" t="str">
        <f t="shared" si="770"/>
        <v/>
      </c>
      <c r="AX4920" s="29" t="str">
        <f t="shared" si="762"/>
        <v/>
      </c>
      <c r="AY4920" s="29" t="str">
        <f t="shared" si="768"/>
        <v>https://media.mediathek-tanz-theater.de/iiif/2/nvt_img-524-003-002.JP2</v>
      </c>
      <c r="AZ4920" s="29" t="str">
        <f t="shared" si="763"/>
        <v>image/jp2</v>
      </c>
      <c r="BA4920" s="29" t="str">
        <f t="shared" si="764"/>
        <v>presentation/iiif</v>
      </c>
      <c r="BB4920" s="29" t="str">
        <f t="shared" si="765"/>
        <v>https://media.mediathek-tanz-theater.de/iiif/2/nvt_img-524-003-002.JP2/full/100,/0/default.jpg</v>
      </c>
      <c r="BC4920" s="29" t="str">
        <f t="shared" si="761"/>
        <v>image/jpeg</v>
      </c>
      <c r="BD4920" s="29" t="str">
        <f t="shared" si="766"/>
        <v>presentation/thumbnail</v>
      </c>
    </row>
    <row r="4921" spans="1:56" ht="38.25">
      <c r="A4921" s="29">
        <v>1</v>
      </c>
      <c r="B4921" s="29">
        <v>0</v>
      </c>
      <c r="C4921" s="38" t="s">
        <v>17761</v>
      </c>
      <c r="D4921" s="38" t="s">
        <v>17762</v>
      </c>
      <c r="F4921" s="38" t="s">
        <v>17468</v>
      </c>
      <c r="I4921" s="38" t="s">
        <v>4446</v>
      </c>
      <c r="J4921" s="38" t="s">
        <v>17754</v>
      </c>
      <c r="N4921" s="38" t="s">
        <v>1403</v>
      </c>
      <c r="P4921" s="38" t="s">
        <v>2131</v>
      </c>
      <c r="R4921" s="38" t="s">
        <v>17473</v>
      </c>
      <c r="AA4921" s="38" t="s">
        <v>1170</v>
      </c>
      <c r="AE4921" s="38" t="s">
        <v>2950</v>
      </c>
      <c r="AG4921" s="38">
        <v>1</v>
      </c>
      <c r="AH4921" s="38" t="s">
        <v>4439</v>
      </c>
      <c r="AI4921" s="38" t="s">
        <v>4440</v>
      </c>
      <c r="AJ4921" s="38" t="s">
        <v>4799</v>
      </c>
      <c r="AK4921" s="38" t="s">
        <v>15848</v>
      </c>
      <c r="AL4921" s="301" t="s">
        <v>17717</v>
      </c>
      <c r="AO4921" s="29" t="s">
        <v>4442</v>
      </c>
      <c r="AR4921" s="29" t="str">
        <f t="shared" si="769"/>
        <v>0</v>
      </c>
      <c r="AS4921" s="29">
        <f t="shared" si="767"/>
        <v>0</v>
      </c>
      <c r="AW4921" s="29" t="str">
        <f t="shared" si="770"/>
        <v/>
      </c>
      <c r="AX4921" s="29" t="str">
        <f t="shared" si="762"/>
        <v/>
      </c>
      <c r="AY4921" s="29" t="str">
        <f t="shared" si="768"/>
        <v>https://media.mediathek-tanz-theater.de/iiif/2/nvt_img-524-003-003.JP2</v>
      </c>
      <c r="AZ4921" s="29" t="str">
        <f t="shared" si="763"/>
        <v>image/jp2</v>
      </c>
      <c r="BA4921" s="29" t="str">
        <f t="shared" si="764"/>
        <v>presentation/iiif</v>
      </c>
      <c r="BB4921" s="29" t="str">
        <f t="shared" si="765"/>
        <v>https://media.mediathek-tanz-theater.de/iiif/2/nvt_img-524-003-003.JP2/full/100,/0/default.jpg</v>
      </c>
      <c r="BC4921" s="29" t="str">
        <f t="shared" si="761"/>
        <v>image/jpeg</v>
      </c>
      <c r="BD4921" s="29" t="str">
        <f t="shared" si="766"/>
        <v>presentation/thumbnail</v>
      </c>
    </row>
    <row r="4922" spans="1:56" ht="51">
      <c r="A4922" s="29">
        <v>1</v>
      </c>
      <c r="B4922" s="29">
        <v>0</v>
      </c>
      <c r="C4922" s="38" t="s">
        <v>17763</v>
      </c>
      <c r="D4922" s="38" t="s">
        <v>17764</v>
      </c>
      <c r="F4922" s="38" t="s">
        <v>17468</v>
      </c>
      <c r="I4922" s="38" t="s">
        <v>4446</v>
      </c>
      <c r="J4922" s="38" t="s">
        <v>17754</v>
      </c>
      <c r="N4922" s="38" t="s">
        <v>1403</v>
      </c>
      <c r="P4922" s="38" t="s">
        <v>2131</v>
      </c>
      <c r="R4922" s="38" t="s">
        <v>17473</v>
      </c>
      <c r="AA4922" s="38" t="s">
        <v>1170</v>
      </c>
      <c r="AE4922" s="38" t="s">
        <v>2950</v>
      </c>
      <c r="AG4922" s="38">
        <v>1</v>
      </c>
      <c r="AH4922" s="38" t="s">
        <v>4439</v>
      </c>
      <c r="AI4922" s="38" t="s">
        <v>4440</v>
      </c>
      <c r="AJ4922" s="38" t="s">
        <v>4799</v>
      </c>
      <c r="AK4922" s="38" t="s">
        <v>17760</v>
      </c>
      <c r="AL4922" s="301" t="s">
        <v>17717</v>
      </c>
      <c r="AO4922" s="29" t="s">
        <v>4442</v>
      </c>
      <c r="AR4922" s="29" t="str">
        <f t="shared" si="769"/>
        <v>0</v>
      </c>
      <c r="AS4922" s="29">
        <f t="shared" si="767"/>
        <v>0</v>
      </c>
      <c r="AW4922" s="29" t="str">
        <f t="shared" si="770"/>
        <v/>
      </c>
      <c r="AX4922" s="29" t="str">
        <f t="shared" si="762"/>
        <v/>
      </c>
      <c r="AY4922" s="29" t="str">
        <f t="shared" si="768"/>
        <v>https://media.mediathek-tanz-theater.de/iiif/2/nvt_img-524-003-004.JP2</v>
      </c>
      <c r="AZ4922" s="29" t="str">
        <f t="shared" si="763"/>
        <v>image/jp2</v>
      </c>
      <c r="BA4922" s="29" t="str">
        <f t="shared" si="764"/>
        <v>presentation/iiif</v>
      </c>
      <c r="BB4922" s="29" t="str">
        <f t="shared" si="765"/>
        <v>https://media.mediathek-tanz-theater.de/iiif/2/nvt_img-524-003-004.JP2/full/100,/0/default.jpg</v>
      </c>
      <c r="BC4922" s="29" t="str">
        <f t="shared" si="761"/>
        <v>image/jpeg</v>
      </c>
      <c r="BD4922" s="29" t="str">
        <f t="shared" si="766"/>
        <v>presentation/thumbnail</v>
      </c>
    </row>
    <row r="4923" spans="1:56" ht="38.25">
      <c r="A4923" s="29">
        <v>1</v>
      </c>
      <c r="B4923" s="29">
        <v>0</v>
      </c>
      <c r="C4923" s="38" t="s">
        <v>17765</v>
      </c>
      <c r="D4923" s="38" t="s">
        <v>17766</v>
      </c>
      <c r="F4923" s="38" t="s">
        <v>17468</v>
      </c>
      <c r="I4923" s="38" t="s">
        <v>4446</v>
      </c>
      <c r="J4923" s="38" t="s">
        <v>17754</v>
      </c>
      <c r="N4923" s="38" t="s">
        <v>1403</v>
      </c>
      <c r="P4923" s="38" t="s">
        <v>2131</v>
      </c>
      <c r="R4923" s="38" t="s">
        <v>17473</v>
      </c>
      <c r="AA4923" s="38" t="s">
        <v>1170</v>
      </c>
      <c r="AE4923" s="38" t="s">
        <v>2950</v>
      </c>
      <c r="AG4923" s="38">
        <v>1</v>
      </c>
      <c r="AH4923" s="38" t="s">
        <v>4439</v>
      </c>
      <c r="AI4923" s="38" t="s">
        <v>4440</v>
      </c>
      <c r="AJ4923" s="38" t="s">
        <v>4799</v>
      </c>
      <c r="AK4923" s="38" t="s">
        <v>15848</v>
      </c>
      <c r="AL4923" s="301" t="s">
        <v>17717</v>
      </c>
      <c r="AO4923" s="29" t="s">
        <v>4442</v>
      </c>
      <c r="AR4923" s="29" t="str">
        <f t="shared" si="769"/>
        <v>0</v>
      </c>
      <c r="AS4923" s="29">
        <f t="shared" si="767"/>
        <v>0</v>
      </c>
      <c r="AW4923" s="29" t="str">
        <f t="shared" si="770"/>
        <v/>
      </c>
      <c r="AX4923" s="29" t="str">
        <f t="shared" si="762"/>
        <v/>
      </c>
      <c r="AY4923" s="29" t="str">
        <f t="shared" si="768"/>
        <v>https://media.mediathek-tanz-theater.de/iiif/2/nvt_img-524-003-005.JP2</v>
      </c>
      <c r="AZ4923" s="29" t="str">
        <f t="shared" si="763"/>
        <v>image/jp2</v>
      </c>
      <c r="BA4923" s="29" t="str">
        <f t="shared" si="764"/>
        <v>presentation/iiif</v>
      </c>
      <c r="BB4923" s="29" t="str">
        <f t="shared" si="765"/>
        <v>https://media.mediathek-tanz-theater.de/iiif/2/nvt_img-524-003-005.JP2/full/100,/0/default.jpg</v>
      </c>
      <c r="BC4923" s="29" t="str">
        <f t="shared" si="761"/>
        <v>image/jpeg</v>
      </c>
      <c r="BD4923" s="29" t="str">
        <f t="shared" si="766"/>
        <v>presentation/thumbnail</v>
      </c>
    </row>
    <row r="4924" spans="1:56" ht="38.25">
      <c r="A4924" s="29">
        <v>1</v>
      </c>
      <c r="B4924" s="29">
        <v>0</v>
      </c>
      <c r="C4924" s="38" t="s">
        <v>17767</v>
      </c>
      <c r="D4924" s="38" t="s">
        <v>17768</v>
      </c>
      <c r="F4924" s="38" t="s">
        <v>17468</v>
      </c>
      <c r="I4924" s="38" t="s">
        <v>4446</v>
      </c>
      <c r="J4924" s="38" t="s">
        <v>17754</v>
      </c>
      <c r="N4924" s="38" t="s">
        <v>1403</v>
      </c>
      <c r="P4924" s="38" t="s">
        <v>2131</v>
      </c>
      <c r="R4924" s="38" t="s">
        <v>17473</v>
      </c>
      <c r="AA4924" s="38" t="s">
        <v>1170</v>
      </c>
      <c r="AE4924" s="38" t="s">
        <v>2950</v>
      </c>
      <c r="AG4924" s="38">
        <v>1</v>
      </c>
      <c r="AH4924" s="38" t="s">
        <v>4439</v>
      </c>
      <c r="AI4924" s="38" t="s">
        <v>4440</v>
      </c>
      <c r="AJ4924" s="38" t="s">
        <v>4799</v>
      </c>
      <c r="AK4924" s="38" t="s">
        <v>15848</v>
      </c>
      <c r="AL4924" s="301" t="s">
        <v>17717</v>
      </c>
      <c r="AO4924" s="29" t="s">
        <v>4442</v>
      </c>
      <c r="AR4924" s="29" t="str">
        <f t="shared" si="769"/>
        <v>0</v>
      </c>
      <c r="AS4924" s="29">
        <f t="shared" si="767"/>
        <v>0</v>
      </c>
      <c r="AW4924" s="29" t="str">
        <f t="shared" si="770"/>
        <v/>
      </c>
      <c r="AX4924" s="29" t="str">
        <f t="shared" si="762"/>
        <v/>
      </c>
      <c r="AY4924" s="29" t="str">
        <f t="shared" si="768"/>
        <v>https://media.mediathek-tanz-theater.de/iiif/2/nvt_img-524-003-006.JP2</v>
      </c>
      <c r="AZ4924" s="29" t="str">
        <f t="shared" si="763"/>
        <v>image/jp2</v>
      </c>
      <c r="BA4924" s="29" t="str">
        <f t="shared" si="764"/>
        <v>presentation/iiif</v>
      </c>
      <c r="BB4924" s="29" t="str">
        <f t="shared" si="765"/>
        <v>https://media.mediathek-tanz-theater.de/iiif/2/nvt_img-524-003-006.JP2/full/100,/0/default.jpg</v>
      </c>
      <c r="BC4924" s="29" t="str">
        <f t="shared" si="761"/>
        <v>image/jpeg</v>
      </c>
      <c r="BD4924" s="29" t="str">
        <f t="shared" si="766"/>
        <v>presentation/thumbnail</v>
      </c>
    </row>
    <row r="4925" spans="1:56" ht="25.5">
      <c r="A4925" s="29">
        <v>1</v>
      </c>
      <c r="B4925" s="29">
        <v>0</v>
      </c>
      <c r="C4925" s="38" t="s">
        <v>17769</v>
      </c>
      <c r="D4925" s="38" t="s">
        <v>17770</v>
      </c>
      <c r="F4925" s="38" t="s">
        <v>17468</v>
      </c>
      <c r="I4925" s="38" t="s">
        <v>4438</v>
      </c>
      <c r="J4925" s="38" t="s">
        <v>17715</v>
      </c>
      <c r="N4925" s="38" t="s">
        <v>1403</v>
      </c>
      <c r="P4925" s="38" t="s">
        <v>2131</v>
      </c>
      <c r="R4925" s="38" t="s">
        <v>17473</v>
      </c>
      <c r="AA4925" s="38" t="s">
        <v>1170</v>
      </c>
      <c r="AE4925" s="38" t="s">
        <v>2950</v>
      </c>
      <c r="AG4925" s="38">
        <v>1</v>
      </c>
      <c r="AH4925" s="38" t="s">
        <v>4439</v>
      </c>
      <c r="AI4925" s="38" t="s">
        <v>4440</v>
      </c>
      <c r="AJ4925" s="38" t="s">
        <v>9675</v>
      </c>
      <c r="AL4925" s="301" t="s">
        <v>17717</v>
      </c>
      <c r="AO4925" s="29" t="s">
        <v>4442</v>
      </c>
      <c r="AR4925" s="29" t="str">
        <f t="shared" si="769"/>
        <v>1</v>
      </c>
      <c r="AS4925" s="29">
        <f t="shared" si="767"/>
        <v>0</v>
      </c>
      <c r="AW4925" s="29" t="str">
        <f t="shared" si="770"/>
        <v/>
      </c>
      <c r="AX4925" s="29" t="str">
        <f t="shared" si="762"/>
        <v/>
      </c>
      <c r="AY4925" s="29" t="str">
        <f t="shared" si="768"/>
        <v>https://media.mediathek-tanz-theater.de/iiif/2/nvt_img-524-004.JP2</v>
      </c>
      <c r="AZ4925" s="29" t="str">
        <f t="shared" si="763"/>
        <v>image/jp2</v>
      </c>
      <c r="BA4925" s="29" t="str">
        <f t="shared" si="764"/>
        <v>presentation/iiif</v>
      </c>
      <c r="BB4925" s="29" t="str">
        <f t="shared" si="765"/>
        <v>https://media.mediathek-tanz-theater.de/iiif/2/nvt_img-524-004.JP2/full/100,/0/default.jpg</v>
      </c>
      <c r="BC4925" s="29" t="str">
        <f t="shared" si="761"/>
        <v>image/jpeg</v>
      </c>
      <c r="BD4925" s="29" t="str">
        <f t="shared" si="766"/>
        <v>presentation/thumbnail</v>
      </c>
    </row>
    <row r="4926" spans="1:56" ht="38.25">
      <c r="A4926" s="29">
        <v>1</v>
      </c>
      <c r="B4926" s="29">
        <v>0</v>
      </c>
      <c r="C4926" s="38" t="s">
        <v>17771</v>
      </c>
      <c r="D4926" s="38" t="s">
        <v>17772</v>
      </c>
      <c r="F4926" s="38" t="s">
        <v>17468</v>
      </c>
      <c r="I4926" s="38" t="s">
        <v>4446</v>
      </c>
      <c r="J4926" s="38" t="s">
        <v>17769</v>
      </c>
      <c r="N4926" s="38" t="s">
        <v>1403</v>
      </c>
      <c r="P4926" s="38" t="s">
        <v>2131</v>
      </c>
      <c r="R4926" s="38" t="s">
        <v>17473</v>
      </c>
      <c r="AA4926" s="38" t="s">
        <v>1170</v>
      </c>
      <c r="AE4926" s="38" t="s">
        <v>2950</v>
      </c>
      <c r="AG4926" s="38">
        <v>1</v>
      </c>
      <c r="AH4926" s="38" t="s">
        <v>4439</v>
      </c>
      <c r="AI4926" s="38" t="s">
        <v>4440</v>
      </c>
      <c r="AJ4926" s="38" t="s">
        <v>4799</v>
      </c>
      <c r="AK4926" s="38" t="s">
        <v>15848</v>
      </c>
      <c r="AL4926" s="301" t="s">
        <v>17717</v>
      </c>
      <c r="AO4926" s="29" t="s">
        <v>4442</v>
      </c>
      <c r="AR4926" s="29" t="str">
        <f t="shared" si="769"/>
        <v>0</v>
      </c>
      <c r="AS4926" s="29">
        <f t="shared" si="767"/>
        <v>0</v>
      </c>
      <c r="AW4926" s="29" t="str">
        <f t="shared" si="770"/>
        <v/>
      </c>
      <c r="AX4926" s="29" t="str">
        <f t="shared" si="762"/>
        <v/>
      </c>
      <c r="AY4926" s="29" t="str">
        <f t="shared" si="768"/>
        <v>https://media.mediathek-tanz-theater.de/iiif/2/nvt_img-524-004-001.JP2</v>
      </c>
      <c r="AZ4926" s="29" t="str">
        <f t="shared" si="763"/>
        <v>image/jp2</v>
      </c>
      <c r="BA4926" s="29" t="str">
        <f t="shared" si="764"/>
        <v>presentation/iiif</v>
      </c>
      <c r="BB4926" s="29" t="str">
        <f t="shared" si="765"/>
        <v>https://media.mediathek-tanz-theater.de/iiif/2/nvt_img-524-004-001.JP2/full/100,/0/default.jpg</v>
      </c>
      <c r="BC4926" s="29" t="str">
        <f t="shared" si="761"/>
        <v>image/jpeg</v>
      </c>
      <c r="BD4926" s="29" t="str">
        <f t="shared" si="766"/>
        <v>presentation/thumbnail</v>
      </c>
    </row>
    <row r="4927" spans="1:56" ht="51">
      <c r="A4927" s="29">
        <v>1</v>
      </c>
      <c r="B4927" s="29">
        <v>0</v>
      </c>
      <c r="C4927" s="38" t="s">
        <v>17773</v>
      </c>
      <c r="D4927" s="38" t="s">
        <v>17774</v>
      </c>
      <c r="F4927" s="38" t="s">
        <v>17468</v>
      </c>
      <c r="I4927" s="38" t="s">
        <v>4446</v>
      </c>
      <c r="J4927" s="38" t="s">
        <v>17769</v>
      </c>
      <c r="N4927" s="38" t="s">
        <v>1403</v>
      </c>
      <c r="P4927" s="38" t="s">
        <v>2131</v>
      </c>
      <c r="R4927" s="38" t="s">
        <v>17473</v>
      </c>
      <c r="AA4927" s="38" t="s">
        <v>1170</v>
      </c>
      <c r="AE4927" s="38" t="s">
        <v>2950</v>
      </c>
      <c r="AG4927" s="38">
        <v>1</v>
      </c>
      <c r="AH4927" s="38" t="s">
        <v>4439</v>
      </c>
      <c r="AI4927" s="38" t="s">
        <v>4440</v>
      </c>
      <c r="AJ4927" s="38" t="s">
        <v>4799</v>
      </c>
      <c r="AK4927" s="38" t="s">
        <v>17760</v>
      </c>
      <c r="AL4927" s="301" t="s">
        <v>17717</v>
      </c>
      <c r="AO4927" s="29" t="s">
        <v>4442</v>
      </c>
      <c r="AR4927" s="29" t="str">
        <f t="shared" si="769"/>
        <v>0</v>
      </c>
      <c r="AS4927" s="29">
        <f t="shared" si="767"/>
        <v>0</v>
      </c>
      <c r="AW4927" s="29" t="str">
        <f t="shared" si="770"/>
        <v/>
      </c>
      <c r="AX4927" s="29" t="str">
        <f t="shared" si="762"/>
        <v/>
      </c>
      <c r="AY4927" s="29" t="str">
        <f t="shared" si="768"/>
        <v>https://media.mediathek-tanz-theater.de/iiif/2/nvt_img-524-004-002.JP2</v>
      </c>
      <c r="AZ4927" s="29" t="str">
        <f t="shared" si="763"/>
        <v>image/jp2</v>
      </c>
      <c r="BA4927" s="29" t="str">
        <f t="shared" si="764"/>
        <v>presentation/iiif</v>
      </c>
      <c r="BB4927" s="29" t="str">
        <f t="shared" si="765"/>
        <v>https://media.mediathek-tanz-theater.de/iiif/2/nvt_img-524-004-002.JP2/full/100,/0/default.jpg</v>
      </c>
      <c r="BC4927" s="29" t="str">
        <f t="shared" si="761"/>
        <v>image/jpeg</v>
      </c>
      <c r="BD4927" s="29" t="str">
        <f t="shared" si="766"/>
        <v>presentation/thumbnail</v>
      </c>
    </row>
    <row r="4928" spans="1:56" ht="38.25">
      <c r="A4928" s="29">
        <v>1</v>
      </c>
      <c r="B4928" s="29">
        <v>0</v>
      </c>
      <c r="C4928" s="38" t="s">
        <v>17775</v>
      </c>
      <c r="D4928" s="38" t="s">
        <v>17776</v>
      </c>
      <c r="F4928" s="38" t="s">
        <v>17468</v>
      </c>
      <c r="I4928" s="38" t="s">
        <v>4446</v>
      </c>
      <c r="J4928" s="38" t="s">
        <v>17769</v>
      </c>
      <c r="N4928" s="38" t="s">
        <v>1403</v>
      </c>
      <c r="P4928" s="38" t="s">
        <v>2131</v>
      </c>
      <c r="R4928" s="38" t="s">
        <v>17473</v>
      </c>
      <c r="AA4928" s="38" t="s">
        <v>1170</v>
      </c>
      <c r="AE4928" s="38" t="s">
        <v>2950</v>
      </c>
      <c r="AG4928" s="38">
        <v>1</v>
      </c>
      <c r="AH4928" s="38" t="s">
        <v>4439</v>
      </c>
      <c r="AI4928" s="38" t="s">
        <v>4440</v>
      </c>
      <c r="AJ4928" s="38" t="s">
        <v>4799</v>
      </c>
      <c r="AK4928" s="38" t="s">
        <v>15848</v>
      </c>
      <c r="AL4928" s="301" t="s">
        <v>17717</v>
      </c>
      <c r="AO4928" s="29" t="s">
        <v>4442</v>
      </c>
      <c r="AR4928" s="29" t="str">
        <f t="shared" si="769"/>
        <v>0</v>
      </c>
      <c r="AS4928" s="29">
        <f t="shared" si="767"/>
        <v>0</v>
      </c>
      <c r="AW4928" s="29" t="str">
        <f t="shared" si="770"/>
        <v/>
      </c>
      <c r="AX4928" s="29" t="str">
        <f t="shared" si="762"/>
        <v/>
      </c>
      <c r="AY4928" s="29" t="str">
        <f t="shared" si="768"/>
        <v>https://media.mediathek-tanz-theater.de/iiif/2/nvt_img-524-004-003.JP2</v>
      </c>
      <c r="AZ4928" s="29" t="str">
        <f t="shared" si="763"/>
        <v>image/jp2</v>
      </c>
      <c r="BA4928" s="29" t="str">
        <f t="shared" si="764"/>
        <v>presentation/iiif</v>
      </c>
      <c r="BB4928" s="29" t="str">
        <f t="shared" si="765"/>
        <v>https://media.mediathek-tanz-theater.de/iiif/2/nvt_img-524-004-003.JP2/full/100,/0/default.jpg</v>
      </c>
      <c r="BC4928" s="29" t="str">
        <f t="shared" si="761"/>
        <v>image/jpeg</v>
      </c>
      <c r="BD4928" s="29" t="str">
        <f t="shared" si="766"/>
        <v>presentation/thumbnail</v>
      </c>
    </row>
    <row r="4929" spans="1:56" ht="38.25">
      <c r="A4929" s="29">
        <v>1</v>
      </c>
      <c r="B4929" s="29">
        <v>0</v>
      </c>
      <c r="C4929" s="38" t="s">
        <v>17777</v>
      </c>
      <c r="D4929" s="38" t="s">
        <v>17778</v>
      </c>
      <c r="F4929" s="38" t="s">
        <v>17468</v>
      </c>
      <c r="I4929" s="38" t="s">
        <v>4446</v>
      </c>
      <c r="J4929" s="38" t="s">
        <v>17769</v>
      </c>
      <c r="N4929" s="38" t="s">
        <v>1403</v>
      </c>
      <c r="P4929" s="38" t="s">
        <v>2131</v>
      </c>
      <c r="R4929" s="38" t="s">
        <v>17473</v>
      </c>
      <c r="AA4929" s="38" t="s">
        <v>1170</v>
      </c>
      <c r="AE4929" s="38" t="s">
        <v>2950</v>
      </c>
      <c r="AG4929" s="38">
        <v>1</v>
      </c>
      <c r="AH4929" s="38" t="s">
        <v>4439</v>
      </c>
      <c r="AI4929" s="38" t="s">
        <v>4440</v>
      </c>
      <c r="AJ4929" s="38" t="s">
        <v>4799</v>
      </c>
      <c r="AK4929" s="38" t="s">
        <v>15848</v>
      </c>
      <c r="AL4929" s="301" t="s">
        <v>17717</v>
      </c>
      <c r="AO4929" s="29" t="s">
        <v>4442</v>
      </c>
      <c r="AR4929" s="29" t="str">
        <f t="shared" si="769"/>
        <v>0</v>
      </c>
      <c r="AS4929" s="29">
        <f t="shared" si="767"/>
        <v>0</v>
      </c>
      <c r="AW4929" s="29" t="str">
        <f t="shared" si="770"/>
        <v/>
      </c>
      <c r="AX4929" s="29" t="str">
        <f t="shared" si="762"/>
        <v/>
      </c>
      <c r="AY4929" s="29" t="str">
        <f t="shared" si="768"/>
        <v>https://media.mediathek-tanz-theater.de/iiif/2/nvt_img-524-004-004.JP2</v>
      </c>
      <c r="AZ4929" s="29" t="str">
        <f t="shared" si="763"/>
        <v>image/jp2</v>
      </c>
      <c r="BA4929" s="29" t="str">
        <f t="shared" si="764"/>
        <v>presentation/iiif</v>
      </c>
      <c r="BB4929" s="29" t="str">
        <f t="shared" si="765"/>
        <v>https://media.mediathek-tanz-theater.de/iiif/2/nvt_img-524-004-004.JP2/full/100,/0/default.jpg</v>
      </c>
      <c r="BC4929" s="29" t="str">
        <f t="shared" si="761"/>
        <v>image/jpeg</v>
      </c>
      <c r="BD4929" s="29" t="str">
        <f t="shared" si="766"/>
        <v>presentation/thumbnail</v>
      </c>
    </row>
    <row r="4930" spans="1:56" ht="25.5">
      <c r="A4930" s="29">
        <v>1</v>
      </c>
      <c r="B4930" s="29">
        <v>0</v>
      </c>
      <c r="C4930" s="38" t="s">
        <v>17779</v>
      </c>
      <c r="D4930" s="38" t="s">
        <v>17780</v>
      </c>
      <c r="F4930" s="38" t="s">
        <v>17468</v>
      </c>
      <c r="I4930" s="38" t="s">
        <v>4446</v>
      </c>
      <c r="J4930" s="38" t="s">
        <v>17769</v>
      </c>
      <c r="N4930" s="38" t="s">
        <v>1403</v>
      </c>
      <c r="P4930" s="38" t="s">
        <v>2131</v>
      </c>
      <c r="R4930" s="38" t="s">
        <v>17473</v>
      </c>
      <c r="AA4930" s="38" t="s">
        <v>1170</v>
      </c>
      <c r="AE4930" s="38" t="s">
        <v>2950</v>
      </c>
      <c r="AG4930" s="38">
        <v>1</v>
      </c>
      <c r="AH4930" s="38" t="s">
        <v>4439</v>
      </c>
      <c r="AI4930" s="38" t="s">
        <v>4440</v>
      </c>
      <c r="AJ4930" s="38" t="s">
        <v>4799</v>
      </c>
      <c r="AK4930" s="38" t="s">
        <v>17781</v>
      </c>
      <c r="AL4930" s="301" t="s">
        <v>17717</v>
      </c>
      <c r="AO4930" s="29" t="s">
        <v>4442</v>
      </c>
      <c r="AR4930" s="29" t="str">
        <f t="shared" si="769"/>
        <v>0</v>
      </c>
      <c r="AS4930" s="29">
        <f t="shared" si="767"/>
        <v>0</v>
      </c>
      <c r="AW4930" s="29" t="str">
        <f t="shared" si="770"/>
        <v/>
      </c>
      <c r="AX4930" s="29" t="str">
        <f t="shared" si="762"/>
        <v/>
      </c>
      <c r="AY4930" s="29" t="str">
        <f t="shared" si="768"/>
        <v>https://media.mediathek-tanz-theater.de/iiif/2/nvt_img-524-004-005.JP2</v>
      </c>
      <c r="AZ4930" s="29" t="str">
        <f t="shared" si="763"/>
        <v>image/jp2</v>
      </c>
      <c r="BA4930" s="29" t="str">
        <f t="shared" si="764"/>
        <v>presentation/iiif</v>
      </c>
      <c r="BB4930" s="29" t="str">
        <f t="shared" si="765"/>
        <v>https://media.mediathek-tanz-theater.de/iiif/2/nvt_img-524-004-005.JP2/full/100,/0/default.jpg</v>
      </c>
      <c r="BC4930" s="29" t="str">
        <f t="shared" si="761"/>
        <v>image/jpeg</v>
      </c>
      <c r="BD4930" s="29" t="str">
        <f t="shared" si="766"/>
        <v>presentation/thumbnail</v>
      </c>
    </row>
    <row r="4931" spans="1:56" ht="25.5">
      <c r="A4931" s="29">
        <v>1</v>
      </c>
      <c r="B4931" s="29">
        <v>0</v>
      </c>
      <c r="C4931" s="38" t="s">
        <v>17782</v>
      </c>
      <c r="D4931" s="38" t="s">
        <v>17783</v>
      </c>
      <c r="F4931" s="38" t="s">
        <v>17468</v>
      </c>
      <c r="I4931" s="38" t="s">
        <v>4446</v>
      </c>
      <c r="J4931" s="38" t="s">
        <v>17769</v>
      </c>
      <c r="N4931" s="38" t="s">
        <v>1403</v>
      </c>
      <c r="P4931" s="38" t="s">
        <v>2131</v>
      </c>
      <c r="R4931" s="38" t="s">
        <v>17473</v>
      </c>
      <c r="AA4931" s="38" t="s">
        <v>1170</v>
      </c>
      <c r="AE4931" s="38" t="s">
        <v>2950</v>
      </c>
      <c r="AG4931" s="38">
        <v>1</v>
      </c>
      <c r="AH4931" s="38" t="s">
        <v>4439</v>
      </c>
      <c r="AI4931" s="38" t="s">
        <v>4440</v>
      </c>
      <c r="AJ4931" s="38" t="s">
        <v>4799</v>
      </c>
      <c r="AK4931" s="38" t="s">
        <v>17781</v>
      </c>
      <c r="AL4931" s="301" t="s">
        <v>17717</v>
      </c>
      <c r="AO4931" s="29" t="s">
        <v>4442</v>
      </c>
      <c r="AR4931" s="29" t="str">
        <f t="shared" si="769"/>
        <v>0</v>
      </c>
      <c r="AS4931" s="29">
        <f t="shared" si="767"/>
        <v>0</v>
      </c>
      <c r="AW4931" s="29" t="str">
        <f t="shared" si="770"/>
        <v/>
      </c>
      <c r="AX4931" s="29" t="str">
        <f t="shared" si="762"/>
        <v/>
      </c>
      <c r="AY4931" s="29" t="str">
        <f t="shared" si="768"/>
        <v>https://media.mediathek-tanz-theater.de/iiif/2/nvt_img-524-004-006.JP2</v>
      </c>
      <c r="AZ4931" s="29" t="str">
        <f t="shared" si="763"/>
        <v>image/jp2</v>
      </c>
      <c r="BA4931" s="29" t="str">
        <f t="shared" si="764"/>
        <v>presentation/iiif</v>
      </c>
      <c r="BB4931" s="29" t="str">
        <f t="shared" si="765"/>
        <v>https://media.mediathek-tanz-theater.de/iiif/2/nvt_img-524-004-006.JP2/full/100,/0/default.jpg</v>
      </c>
      <c r="BC4931" s="29" t="str">
        <f t="shared" si="761"/>
        <v>image/jpeg</v>
      </c>
      <c r="BD4931" s="29" t="str">
        <f t="shared" si="766"/>
        <v>presentation/thumbnail</v>
      </c>
    </row>
    <row r="4932" spans="1:56" ht="25.5">
      <c r="A4932" s="29">
        <v>1</v>
      </c>
      <c r="B4932" s="29">
        <v>0</v>
      </c>
      <c r="C4932" s="38" t="s">
        <v>17784</v>
      </c>
      <c r="D4932" s="38" t="s">
        <v>17785</v>
      </c>
      <c r="F4932" s="38" t="s">
        <v>17468</v>
      </c>
      <c r="I4932" s="38" t="s">
        <v>4438</v>
      </c>
      <c r="J4932" s="38" t="s">
        <v>17715</v>
      </c>
      <c r="N4932" s="38" t="s">
        <v>1403</v>
      </c>
      <c r="P4932" s="38" t="s">
        <v>2131</v>
      </c>
      <c r="R4932" s="38" t="s">
        <v>17473</v>
      </c>
      <c r="AA4932" s="38" t="s">
        <v>1170</v>
      </c>
      <c r="AE4932" s="38" t="s">
        <v>2950</v>
      </c>
      <c r="AG4932" s="38">
        <v>1</v>
      </c>
      <c r="AH4932" s="38" t="s">
        <v>4439</v>
      </c>
      <c r="AI4932" s="38" t="s">
        <v>4440</v>
      </c>
      <c r="AJ4932" s="38" t="s">
        <v>9751</v>
      </c>
      <c r="AL4932" s="301" t="s">
        <v>17717</v>
      </c>
      <c r="AO4932" s="29" t="s">
        <v>4442</v>
      </c>
      <c r="AR4932" s="29" t="str">
        <f t="shared" si="769"/>
        <v>1</v>
      </c>
      <c r="AS4932" s="29">
        <f t="shared" si="767"/>
        <v>0</v>
      </c>
      <c r="AW4932" s="29" t="str">
        <f t="shared" si="770"/>
        <v/>
      </c>
      <c r="AX4932" s="29" t="str">
        <f t="shared" si="762"/>
        <v/>
      </c>
      <c r="AY4932" s="29" t="str">
        <f t="shared" si="768"/>
        <v>https://media.mediathek-tanz-theater.de/iiif/2/nvt_img-524-005.JP2</v>
      </c>
      <c r="AZ4932" s="29" t="str">
        <f t="shared" si="763"/>
        <v>image/jp2</v>
      </c>
      <c r="BA4932" s="29" t="str">
        <f t="shared" si="764"/>
        <v>presentation/iiif</v>
      </c>
      <c r="BB4932" s="29" t="str">
        <f t="shared" si="765"/>
        <v>https://media.mediathek-tanz-theater.de/iiif/2/nvt_img-524-005.JP2/full/100,/0/default.jpg</v>
      </c>
      <c r="BC4932" s="29" t="str">
        <f t="shared" ref="BC4932:BC4995" si="771">IF(NOT(BB4932=""),"image/jpeg","")</f>
        <v>image/jpeg</v>
      </c>
      <c r="BD4932" s="29" t="str">
        <f t="shared" si="766"/>
        <v>presentation/thumbnail</v>
      </c>
    </row>
    <row r="4933" spans="1:56" ht="38.25">
      <c r="A4933" s="29">
        <v>1</v>
      </c>
      <c r="B4933" s="29">
        <v>0</v>
      </c>
      <c r="C4933" s="38" t="s">
        <v>17786</v>
      </c>
      <c r="D4933" s="38" t="s">
        <v>17787</v>
      </c>
      <c r="F4933" s="38" t="s">
        <v>17468</v>
      </c>
      <c r="I4933" s="38" t="s">
        <v>10098</v>
      </c>
      <c r="J4933" s="38" t="s">
        <v>17784</v>
      </c>
      <c r="N4933" s="38" t="s">
        <v>1403</v>
      </c>
      <c r="P4933" s="38" t="s">
        <v>2131</v>
      </c>
      <c r="R4933" s="38" t="s">
        <v>17473</v>
      </c>
      <c r="AA4933" s="38" t="s">
        <v>1170</v>
      </c>
      <c r="AE4933" s="38" t="s">
        <v>2950</v>
      </c>
      <c r="AG4933" s="38">
        <v>1</v>
      </c>
      <c r="AH4933" s="38" t="s">
        <v>4439</v>
      </c>
      <c r="AI4933" s="38" t="s">
        <v>4440</v>
      </c>
      <c r="AJ4933" s="38" t="s">
        <v>4799</v>
      </c>
      <c r="AK4933" s="38" t="s">
        <v>15848</v>
      </c>
      <c r="AL4933" s="301" t="s">
        <v>17717</v>
      </c>
      <c r="AO4933" s="29" t="s">
        <v>4442</v>
      </c>
      <c r="AR4933" s="29" t="str">
        <f t="shared" si="769"/>
        <v>0</v>
      </c>
      <c r="AS4933" s="29">
        <f t="shared" si="767"/>
        <v>0</v>
      </c>
      <c r="AW4933" s="29" t="str">
        <f t="shared" si="770"/>
        <v/>
      </c>
      <c r="AX4933" s="29" t="str">
        <f t="shared" ref="AX4933:AX4996" si="772">IF(NOT(AV4933=""),"archival/master","")</f>
        <v/>
      </c>
      <c r="AY4933" s="29" t="str">
        <f t="shared" si="768"/>
        <v>https://media.mediathek-tanz-theater.de/iiif/2/nvt_img-524-005-001.JP2</v>
      </c>
      <c r="AZ4933" s="29" t="str">
        <f t="shared" ref="AZ4933:AZ4996" si="773">IF(NOT(AY4933=""),"image/jp2","")</f>
        <v>image/jp2</v>
      </c>
      <c r="BA4933" s="29" t="str">
        <f t="shared" ref="BA4933:BA4996" si="774">IF(NOT(AY4933=""),"presentation/iiif","")</f>
        <v>presentation/iiif</v>
      </c>
      <c r="BB4933" s="29" t="str">
        <f t="shared" ref="BB4933:BB4996" si="775">"https://media.mediathek-tanz-theater.de/iiif/2/nvt_"&amp;C4933&amp;".JP2/full/100,/0/default.jpg"</f>
        <v>https://media.mediathek-tanz-theater.de/iiif/2/nvt_img-524-005-001.JP2/full/100,/0/default.jpg</v>
      </c>
      <c r="BC4933" s="29" t="str">
        <f t="shared" si="771"/>
        <v>image/jpeg</v>
      </c>
      <c r="BD4933" s="29" t="str">
        <f t="shared" ref="BD4933:BD4996" si="776">IF(NOT(BB4933=""),"presentation/thumbnail","")</f>
        <v>presentation/thumbnail</v>
      </c>
    </row>
    <row r="4934" spans="1:56" ht="38.25">
      <c r="A4934" s="29">
        <v>1</v>
      </c>
      <c r="B4934" s="29">
        <v>0</v>
      </c>
      <c r="C4934" s="38" t="s">
        <v>17788</v>
      </c>
      <c r="D4934" s="38" t="s">
        <v>17789</v>
      </c>
      <c r="F4934" s="38" t="s">
        <v>17468</v>
      </c>
      <c r="I4934" s="38" t="s">
        <v>4446</v>
      </c>
      <c r="J4934" s="38" t="s">
        <v>17784</v>
      </c>
      <c r="N4934" s="38" t="s">
        <v>1403</v>
      </c>
      <c r="P4934" s="38" t="s">
        <v>2131</v>
      </c>
      <c r="R4934" s="38" t="s">
        <v>17473</v>
      </c>
      <c r="AA4934" s="38" t="s">
        <v>1170</v>
      </c>
      <c r="AE4934" s="38" t="s">
        <v>2950</v>
      </c>
      <c r="AG4934" s="38">
        <v>1</v>
      </c>
      <c r="AH4934" s="38" t="s">
        <v>4439</v>
      </c>
      <c r="AI4934" s="38" t="s">
        <v>4440</v>
      </c>
      <c r="AJ4934" s="38" t="s">
        <v>4799</v>
      </c>
      <c r="AK4934" s="38" t="s">
        <v>15848</v>
      </c>
      <c r="AL4934" s="301" t="s">
        <v>17717</v>
      </c>
      <c r="AO4934" s="29" t="s">
        <v>4442</v>
      </c>
      <c r="AR4934" s="29" t="str">
        <f t="shared" si="769"/>
        <v>0</v>
      </c>
      <c r="AS4934" s="29">
        <f t="shared" ref="AS4934:AS4997" si="777">AT4934</f>
        <v>0</v>
      </c>
      <c r="AW4934" s="29" t="str">
        <f t="shared" si="770"/>
        <v/>
      </c>
      <c r="AX4934" s="29" t="str">
        <f t="shared" si="772"/>
        <v/>
      </c>
      <c r="AY4934" s="29" t="str">
        <f t="shared" ref="AY4934:AY4997" si="778">"https://media.mediathek-tanz-theater.de/iiif/2/nvt_"&amp;C4934&amp;".JP2"</f>
        <v>https://media.mediathek-tanz-theater.de/iiif/2/nvt_img-524-005-002.JP2</v>
      </c>
      <c r="AZ4934" s="29" t="str">
        <f t="shared" si="773"/>
        <v>image/jp2</v>
      </c>
      <c r="BA4934" s="29" t="str">
        <f t="shared" si="774"/>
        <v>presentation/iiif</v>
      </c>
      <c r="BB4934" s="29" t="str">
        <f t="shared" si="775"/>
        <v>https://media.mediathek-tanz-theater.de/iiif/2/nvt_img-524-005-002.JP2/full/100,/0/default.jpg</v>
      </c>
      <c r="BC4934" s="29" t="str">
        <f t="shared" si="771"/>
        <v>image/jpeg</v>
      </c>
      <c r="BD4934" s="29" t="str">
        <f t="shared" si="776"/>
        <v>presentation/thumbnail</v>
      </c>
    </row>
    <row r="4935" spans="1:56" ht="38.25">
      <c r="A4935" s="29">
        <v>1</v>
      </c>
      <c r="B4935" s="29">
        <v>0</v>
      </c>
      <c r="C4935" s="38" t="s">
        <v>17790</v>
      </c>
      <c r="D4935" s="38" t="s">
        <v>17791</v>
      </c>
      <c r="F4935" s="38" t="s">
        <v>17468</v>
      </c>
      <c r="I4935" s="38" t="s">
        <v>4446</v>
      </c>
      <c r="J4935" s="38" t="s">
        <v>17784</v>
      </c>
      <c r="N4935" s="38" t="s">
        <v>1403</v>
      </c>
      <c r="P4935" s="38" t="s">
        <v>2131</v>
      </c>
      <c r="R4935" s="38" t="s">
        <v>17473</v>
      </c>
      <c r="AA4935" s="38" t="s">
        <v>1170</v>
      </c>
      <c r="AE4935" s="38" t="s">
        <v>2950</v>
      </c>
      <c r="AG4935" s="38">
        <v>1</v>
      </c>
      <c r="AH4935" s="38" t="s">
        <v>4439</v>
      </c>
      <c r="AI4935" s="38" t="s">
        <v>4440</v>
      </c>
      <c r="AJ4935" s="38" t="s">
        <v>4799</v>
      </c>
      <c r="AK4935" s="38" t="s">
        <v>15848</v>
      </c>
      <c r="AL4935" s="301" t="s">
        <v>17717</v>
      </c>
      <c r="AO4935" s="29" t="s">
        <v>4442</v>
      </c>
      <c r="AR4935" s="29" t="str">
        <f t="shared" ref="AR4935:AR4998" si="779">IF(OR(I4935="Negativmappe",I4935="Negativstreifen",I4935="Diapositivfilm",I4935="Fotomappe;(POSITIVE)",AND(I4935="Kostümfotografie",NOT(AE4935="DT")),AND(I4935="Fotografie",NOT(AE4935="DT")),AND(I4935="Porträtfotografie",NOT(AE4935="DT")),AND(I4935="Fotodokumentation",NOT(AE4935="DT")),AND(I4935="Bühnenbildfotografie",NOT(AE4935="DT"))),"1","0")</f>
        <v>0</v>
      </c>
      <c r="AS4935" s="29">
        <f t="shared" si="777"/>
        <v>0</v>
      </c>
      <c r="AW4935" s="29" t="str">
        <f t="shared" ref="AW4935:AW4998" si="780">IF(NOT(AV4935=""),"image/tiff","")</f>
        <v/>
      </c>
      <c r="AX4935" s="29" t="str">
        <f t="shared" si="772"/>
        <v/>
      </c>
      <c r="AY4935" s="29" t="str">
        <f t="shared" si="778"/>
        <v>https://media.mediathek-tanz-theater.de/iiif/2/nvt_img-524-005-003.JP2</v>
      </c>
      <c r="AZ4935" s="29" t="str">
        <f t="shared" si="773"/>
        <v>image/jp2</v>
      </c>
      <c r="BA4935" s="29" t="str">
        <f t="shared" si="774"/>
        <v>presentation/iiif</v>
      </c>
      <c r="BB4935" s="29" t="str">
        <f t="shared" si="775"/>
        <v>https://media.mediathek-tanz-theater.de/iiif/2/nvt_img-524-005-003.JP2/full/100,/0/default.jpg</v>
      </c>
      <c r="BC4935" s="29" t="str">
        <f t="shared" si="771"/>
        <v>image/jpeg</v>
      </c>
      <c r="BD4935" s="29" t="str">
        <f t="shared" si="776"/>
        <v>presentation/thumbnail</v>
      </c>
    </row>
    <row r="4936" spans="1:56" ht="38.25">
      <c r="A4936" s="29">
        <v>1</v>
      </c>
      <c r="B4936" s="29">
        <v>0</v>
      </c>
      <c r="C4936" s="38" t="s">
        <v>17792</v>
      </c>
      <c r="D4936" s="38" t="s">
        <v>17793</v>
      </c>
      <c r="F4936" s="38" t="s">
        <v>17468</v>
      </c>
      <c r="I4936" s="38" t="s">
        <v>4446</v>
      </c>
      <c r="J4936" s="38" t="s">
        <v>17784</v>
      </c>
      <c r="N4936" s="38" t="s">
        <v>1403</v>
      </c>
      <c r="P4936" s="38" t="s">
        <v>2131</v>
      </c>
      <c r="R4936" s="38" t="s">
        <v>17473</v>
      </c>
      <c r="AA4936" s="38" t="s">
        <v>1170</v>
      </c>
      <c r="AE4936" s="38" t="s">
        <v>2950</v>
      </c>
      <c r="AG4936" s="38">
        <v>1</v>
      </c>
      <c r="AH4936" s="38" t="s">
        <v>4439</v>
      </c>
      <c r="AI4936" s="38" t="s">
        <v>4440</v>
      </c>
      <c r="AJ4936" s="38" t="s">
        <v>4799</v>
      </c>
      <c r="AK4936" s="38" t="s">
        <v>15848</v>
      </c>
      <c r="AL4936" s="301" t="s">
        <v>17717</v>
      </c>
      <c r="AO4936" s="29" t="s">
        <v>4442</v>
      </c>
      <c r="AR4936" s="29" t="str">
        <f t="shared" si="779"/>
        <v>0</v>
      </c>
      <c r="AS4936" s="29">
        <f t="shared" si="777"/>
        <v>0</v>
      </c>
      <c r="AW4936" s="29" t="str">
        <f t="shared" si="780"/>
        <v/>
      </c>
      <c r="AX4936" s="29" t="str">
        <f t="shared" si="772"/>
        <v/>
      </c>
      <c r="AY4936" s="29" t="str">
        <f t="shared" si="778"/>
        <v>https://media.mediathek-tanz-theater.de/iiif/2/nvt_img-524-005-004.JP2</v>
      </c>
      <c r="AZ4936" s="29" t="str">
        <f t="shared" si="773"/>
        <v>image/jp2</v>
      </c>
      <c r="BA4936" s="29" t="str">
        <f t="shared" si="774"/>
        <v>presentation/iiif</v>
      </c>
      <c r="BB4936" s="29" t="str">
        <f t="shared" si="775"/>
        <v>https://media.mediathek-tanz-theater.de/iiif/2/nvt_img-524-005-004.JP2/full/100,/0/default.jpg</v>
      </c>
      <c r="BC4936" s="29" t="str">
        <f t="shared" si="771"/>
        <v>image/jpeg</v>
      </c>
      <c r="BD4936" s="29" t="str">
        <f t="shared" si="776"/>
        <v>presentation/thumbnail</v>
      </c>
    </row>
    <row r="4937" spans="1:56" ht="38.25">
      <c r="A4937" s="29">
        <v>1</v>
      </c>
      <c r="B4937" s="29">
        <v>0</v>
      </c>
      <c r="C4937" s="38" t="s">
        <v>17794</v>
      </c>
      <c r="D4937" s="38" t="s">
        <v>17795</v>
      </c>
      <c r="F4937" s="38" t="s">
        <v>17468</v>
      </c>
      <c r="I4937" s="38" t="s">
        <v>4446</v>
      </c>
      <c r="J4937" s="38" t="s">
        <v>17784</v>
      </c>
      <c r="N4937" s="38" t="s">
        <v>1403</v>
      </c>
      <c r="P4937" s="38" t="s">
        <v>2131</v>
      </c>
      <c r="R4937" s="38" t="s">
        <v>17473</v>
      </c>
      <c r="AA4937" s="38" t="s">
        <v>1170</v>
      </c>
      <c r="AE4937" s="38" t="s">
        <v>2950</v>
      </c>
      <c r="AG4937" s="38">
        <v>1</v>
      </c>
      <c r="AH4937" s="38" t="s">
        <v>4439</v>
      </c>
      <c r="AI4937" s="38" t="s">
        <v>4440</v>
      </c>
      <c r="AJ4937" s="38" t="s">
        <v>4799</v>
      </c>
      <c r="AK4937" s="38" t="s">
        <v>15848</v>
      </c>
      <c r="AL4937" s="301" t="s">
        <v>17717</v>
      </c>
      <c r="AO4937" s="29" t="s">
        <v>4442</v>
      </c>
      <c r="AR4937" s="29" t="str">
        <f t="shared" si="779"/>
        <v>0</v>
      </c>
      <c r="AS4937" s="29">
        <f t="shared" si="777"/>
        <v>0</v>
      </c>
      <c r="AW4937" s="29" t="str">
        <f t="shared" si="780"/>
        <v/>
      </c>
      <c r="AX4937" s="29" t="str">
        <f t="shared" si="772"/>
        <v/>
      </c>
      <c r="AY4937" s="29" t="str">
        <f t="shared" si="778"/>
        <v>https://media.mediathek-tanz-theater.de/iiif/2/nvt_img-524-005-005.JP2</v>
      </c>
      <c r="AZ4937" s="29" t="str">
        <f t="shared" si="773"/>
        <v>image/jp2</v>
      </c>
      <c r="BA4937" s="29" t="str">
        <f t="shared" si="774"/>
        <v>presentation/iiif</v>
      </c>
      <c r="BB4937" s="29" t="str">
        <f t="shared" si="775"/>
        <v>https://media.mediathek-tanz-theater.de/iiif/2/nvt_img-524-005-005.JP2/full/100,/0/default.jpg</v>
      </c>
      <c r="BC4937" s="29" t="str">
        <f t="shared" si="771"/>
        <v>image/jpeg</v>
      </c>
      <c r="BD4937" s="29" t="str">
        <f t="shared" si="776"/>
        <v>presentation/thumbnail</v>
      </c>
    </row>
    <row r="4938" spans="1:56" ht="38.25">
      <c r="A4938" s="29">
        <v>1</v>
      </c>
      <c r="B4938" s="29">
        <v>0</v>
      </c>
      <c r="C4938" s="38" t="s">
        <v>17796</v>
      </c>
      <c r="D4938" s="38" t="s">
        <v>17797</v>
      </c>
      <c r="F4938" s="38" t="s">
        <v>17468</v>
      </c>
      <c r="I4938" s="38" t="s">
        <v>4446</v>
      </c>
      <c r="J4938" s="38" t="s">
        <v>17784</v>
      </c>
      <c r="N4938" s="38" t="s">
        <v>1403</v>
      </c>
      <c r="P4938" s="38" t="s">
        <v>2131</v>
      </c>
      <c r="R4938" s="38" t="s">
        <v>17473</v>
      </c>
      <c r="AA4938" s="38" t="s">
        <v>1170</v>
      </c>
      <c r="AE4938" s="38" t="s">
        <v>2950</v>
      </c>
      <c r="AG4938" s="38">
        <v>1</v>
      </c>
      <c r="AH4938" s="38" t="s">
        <v>4439</v>
      </c>
      <c r="AI4938" s="38" t="s">
        <v>4440</v>
      </c>
      <c r="AJ4938" s="38" t="s">
        <v>4799</v>
      </c>
      <c r="AK4938" s="38" t="s">
        <v>15848</v>
      </c>
      <c r="AL4938" s="301" t="s">
        <v>17717</v>
      </c>
      <c r="AO4938" s="29" t="s">
        <v>4442</v>
      </c>
      <c r="AR4938" s="29" t="str">
        <f t="shared" si="779"/>
        <v>0</v>
      </c>
      <c r="AS4938" s="29">
        <f t="shared" si="777"/>
        <v>0</v>
      </c>
      <c r="AW4938" s="29" t="str">
        <f t="shared" si="780"/>
        <v/>
      </c>
      <c r="AX4938" s="29" t="str">
        <f t="shared" si="772"/>
        <v/>
      </c>
      <c r="AY4938" s="29" t="str">
        <f t="shared" si="778"/>
        <v>https://media.mediathek-tanz-theater.de/iiif/2/nvt_img-524-005-006.JP2</v>
      </c>
      <c r="AZ4938" s="29" t="str">
        <f t="shared" si="773"/>
        <v>image/jp2</v>
      </c>
      <c r="BA4938" s="29" t="str">
        <f t="shared" si="774"/>
        <v>presentation/iiif</v>
      </c>
      <c r="BB4938" s="29" t="str">
        <f t="shared" si="775"/>
        <v>https://media.mediathek-tanz-theater.de/iiif/2/nvt_img-524-005-006.JP2/full/100,/0/default.jpg</v>
      </c>
      <c r="BC4938" s="29" t="str">
        <f t="shared" si="771"/>
        <v>image/jpeg</v>
      </c>
      <c r="BD4938" s="29" t="str">
        <f t="shared" si="776"/>
        <v>presentation/thumbnail</v>
      </c>
    </row>
    <row r="4939" spans="1:56" ht="25.5">
      <c r="A4939" s="29">
        <v>1</v>
      </c>
      <c r="B4939" s="29">
        <v>0</v>
      </c>
      <c r="C4939" s="38" t="s">
        <v>17798</v>
      </c>
      <c r="D4939" s="38" t="s">
        <v>17799</v>
      </c>
      <c r="F4939" s="38" t="s">
        <v>17468</v>
      </c>
      <c r="I4939" s="38" t="s">
        <v>4438</v>
      </c>
      <c r="J4939" s="38" t="s">
        <v>17715</v>
      </c>
      <c r="N4939" s="38" t="s">
        <v>1403</v>
      </c>
      <c r="P4939" s="38" t="s">
        <v>2131</v>
      </c>
      <c r="R4939" s="38" t="s">
        <v>17473</v>
      </c>
      <c r="AA4939" s="38" t="s">
        <v>1170</v>
      </c>
      <c r="AE4939" s="38" t="s">
        <v>2950</v>
      </c>
      <c r="AG4939" s="38">
        <v>1</v>
      </c>
      <c r="AH4939" s="38" t="s">
        <v>4439</v>
      </c>
      <c r="AI4939" s="38" t="s">
        <v>4440</v>
      </c>
      <c r="AJ4939" s="38" t="s">
        <v>11458</v>
      </c>
      <c r="AL4939" s="301" t="s">
        <v>17717</v>
      </c>
      <c r="AO4939" s="29" t="s">
        <v>4442</v>
      </c>
      <c r="AR4939" s="29" t="str">
        <f t="shared" si="779"/>
        <v>1</v>
      </c>
      <c r="AS4939" s="29">
        <f t="shared" si="777"/>
        <v>0</v>
      </c>
      <c r="AW4939" s="29" t="str">
        <f t="shared" si="780"/>
        <v/>
      </c>
      <c r="AX4939" s="29" t="str">
        <f t="shared" si="772"/>
        <v/>
      </c>
      <c r="AY4939" s="29" t="str">
        <f t="shared" si="778"/>
        <v>https://media.mediathek-tanz-theater.de/iiif/2/nvt_img-524-006.JP2</v>
      </c>
      <c r="AZ4939" s="29" t="str">
        <f t="shared" si="773"/>
        <v>image/jp2</v>
      </c>
      <c r="BA4939" s="29" t="str">
        <f t="shared" si="774"/>
        <v>presentation/iiif</v>
      </c>
      <c r="BB4939" s="29" t="str">
        <f t="shared" si="775"/>
        <v>https://media.mediathek-tanz-theater.de/iiif/2/nvt_img-524-006.JP2/full/100,/0/default.jpg</v>
      </c>
      <c r="BC4939" s="29" t="str">
        <f t="shared" si="771"/>
        <v>image/jpeg</v>
      </c>
      <c r="BD4939" s="29" t="str">
        <f t="shared" si="776"/>
        <v>presentation/thumbnail</v>
      </c>
    </row>
    <row r="4940" spans="1:56" ht="25.5">
      <c r="A4940" s="29">
        <v>1</v>
      </c>
      <c r="B4940" s="29">
        <v>0</v>
      </c>
      <c r="C4940" s="38" t="s">
        <v>17800</v>
      </c>
      <c r="D4940" s="38" t="s">
        <v>17801</v>
      </c>
      <c r="F4940" s="38" t="s">
        <v>17468</v>
      </c>
      <c r="H4940" s="38" t="s">
        <v>9438</v>
      </c>
      <c r="I4940" s="38" t="s">
        <v>4446</v>
      </c>
      <c r="J4940" s="38" t="s">
        <v>17798</v>
      </c>
      <c r="N4940" s="38" t="s">
        <v>1403</v>
      </c>
      <c r="P4940" s="38" t="s">
        <v>2131</v>
      </c>
      <c r="R4940" s="38" t="s">
        <v>17473</v>
      </c>
      <c r="AA4940" s="38" t="s">
        <v>1170</v>
      </c>
      <c r="AE4940" s="38" t="s">
        <v>2950</v>
      </c>
      <c r="AG4940" s="38">
        <v>1</v>
      </c>
      <c r="AH4940" s="38" t="s">
        <v>4439</v>
      </c>
      <c r="AI4940" s="38" t="s">
        <v>4440</v>
      </c>
      <c r="AJ4940" s="38" t="s">
        <v>4799</v>
      </c>
      <c r="AK4940" s="38" t="s">
        <v>17699</v>
      </c>
      <c r="AL4940" s="301" t="s">
        <v>17717</v>
      </c>
      <c r="AO4940" s="29" t="s">
        <v>4442</v>
      </c>
      <c r="AR4940" s="29" t="str">
        <f t="shared" si="779"/>
        <v>0</v>
      </c>
      <c r="AS4940" s="29">
        <f t="shared" si="777"/>
        <v>0</v>
      </c>
      <c r="AW4940" s="29" t="str">
        <f t="shared" si="780"/>
        <v/>
      </c>
      <c r="AX4940" s="29" t="str">
        <f t="shared" si="772"/>
        <v/>
      </c>
      <c r="AY4940" s="29" t="str">
        <f t="shared" si="778"/>
        <v>https://media.mediathek-tanz-theater.de/iiif/2/nvt_img-524-006-001.JP2</v>
      </c>
      <c r="AZ4940" s="29" t="str">
        <f t="shared" si="773"/>
        <v>image/jp2</v>
      </c>
      <c r="BA4940" s="29" t="str">
        <f t="shared" si="774"/>
        <v>presentation/iiif</v>
      </c>
      <c r="BB4940" s="29" t="str">
        <f t="shared" si="775"/>
        <v>https://media.mediathek-tanz-theater.de/iiif/2/nvt_img-524-006-001.JP2/full/100,/0/default.jpg</v>
      </c>
      <c r="BC4940" s="29" t="str">
        <f t="shared" si="771"/>
        <v>image/jpeg</v>
      </c>
      <c r="BD4940" s="29" t="str">
        <f t="shared" si="776"/>
        <v>presentation/thumbnail</v>
      </c>
    </row>
    <row r="4941" spans="1:56" ht="25.5">
      <c r="A4941" s="29">
        <v>1</v>
      </c>
      <c r="B4941" s="29">
        <v>0</v>
      </c>
      <c r="C4941" s="38" t="s">
        <v>17802</v>
      </c>
      <c r="D4941" s="38" t="s">
        <v>17803</v>
      </c>
      <c r="F4941" s="38" t="s">
        <v>17468</v>
      </c>
      <c r="I4941" s="38" t="s">
        <v>4446</v>
      </c>
      <c r="J4941" s="38" t="s">
        <v>17798</v>
      </c>
      <c r="N4941" s="38" t="s">
        <v>1403</v>
      </c>
      <c r="P4941" s="38" t="s">
        <v>2131</v>
      </c>
      <c r="R4941" s="38" t="s">
        <v>17473</v>
      </c>
      <c r="U4941" s="38" t="s">
        <v>1173</v>
      </c>
      <c r="AA4941" s="38" t="s">
        <v>1170</v>
      </c>
      <c r="AE4941" s="38" t="s">
        <v>2950</v>
      </c>
      <c r="AG4941" s="38">
        <v>1</v>
      </c>
      <c r="AH4941" s="38" t="s">
        <v>4439</v>
      </c>
      <c r="AI4941" s="38" t="s">
        <v>4440</v>
      </c>
      <c r="AJ4941" s="38" t="s">
        <v>4799</v>
      </c>
      <c r="AK4941" s="38" t="s">
        <v>72</v>
      </c>
      <c r="AL4941" s="301" t="s">
        <v>17717</v>
      </c>
      <c r="AO4941" s="29" t="s">
        <v>4442</v>
      </c>
      <c r="AR4941" s="29" t="str">
        <f t="shared" si="779"/>
        <v>0</v>
      </c>
      <c r="AS4941" s="29">
        <f t="shared" si="777"/>
        <v>0</v>
      </c>
      <c r="AW4941" s="29" t="str">
        <f t="shared" si="780"/>
        <v/>
      </c>
      <c r="AX4941" s="29" t="str">
        <f t="shared" si="772"/>
        <v/>
      </c>
      <c r="AY4941" s="29" t="str">
        <f t="shared" si="778"/>
        <v>https://media.mediathek-tanz-theater.de/iiif/2/nvt_img-524-006-002.JP2</v>
      </c>
      <c r="AZ4941" s="29" t="str">
        <f t="shared" si="773"/>
        <v>image/jp2</v>
      </c>
      <c r="BA4941" s="29" t="str">
        <f t="shared" si="774"/>
        <v>presentation/iiif</v>
      </c>
      <c r="BB4941" s="29" t="str">
        <f t="shared" si="775"/>
        <v>https://media.mediathek-tanz-theater.de/iiif/2/nvt_img-524-006-002.JP2/full/100,/0/default.jpg</v>
      </c>
      <c r="BC4941" s="29" t="str">
        <f t="shared" si="771"/>
        <v>image/jpeg</v>
      </c>
      <c r="BD4941" s="29" t="str">
        <f t="shared" si="776"/>
        <v>presentation/thumbnail</v>
      </c>
    </row>
    <row r="4942" spans="1:56" ht="25.5">
      <c r="A4942" s="29">
        <v>1</v>
      </c>
      <c r="B4942" s="29">
        <v>0</v>
      </c>
      <c r="C4942" s="38" t="s">
        <v>17804</v>
      </c>
      <c r="D4942" s="38" t="s">
        <v>17805</v>
      </c>
      <c r="F4942" s="38" t="s">
        <v>17468</v>
      </c>
      <c r="I4942" s="38" t="s">
        <v>4446</v>
      </c>
      <c r="J4942" s="38" t="s">
        <v>17798</v>
      </c>
      <c r="N4942" s="38" t="s">
        <v>1403</v>
      </c>
      <c r="P4942" s="38" t="s">
        <v>2131</v>
      </c>
      <c r="R4942" s="38" t="s">
        <v>17473</v>
      </c>
      <c r="U4942" s="38" t="s">
        <v>11945</v>
      </c>
      <c r="AA4942" s="38" t="s">
        <v>1170</v>
      </c>
      <c r="AE4942" s="38" t="s">
        <v>2950</v>
      </c>
      <c r="AG4942" s="38">
        <v>1</v>
      </c>
      <c r="AH4942" s="38" t="s">
        <v>4439</v>
      </c>
      <c r="AI4942" s="38" t="s">
        <v>4440</v>
      </c>
      <c r="AJ4942" s="38" t="s">
        <v>4799</v>
      </c>
      <c r="AK4942" s="38" t="s">
        <v>14594</v>
      </c>
      <c r="AL4942" s="301" t="s">
        <v>17717</v>
      </c>
      <c r="AO4942" s="29" t="s">
        <v>4442</v>
      </c>
      <c r="AR4942" s="29" t="str">
        <f t="shared" si="779"/>
        <v>0</v>
      </c>
      <c r="AS4942" s="29">
        <f t="shared" si="777"/>
        <v>0</v>
      </c>
      <c r="AW4942" s="29" t="str">
        <f t="shared" si="780"/>
        <v/>
      </c>
      <c r="AX4942" s="29" t="str">
        <f t="shared" si="772"/>
        <v/>
      </c>
      <c r="AY4942" s="29" t="str">
        <f t="shared" si="778"/>
        <v>https://media.mediathek-tanz-theater.de/iiif/2/nvt_img-524-006-003.JP2</v>
      </c>
      <c r="AZ4942" s="29" t="str">
        <f t="shared" si="773"/>
        <v>image/jp2</v>
      </c>
      <c r="BA4942" s="29" t="str">
        <f t="shared" si="774"/>
        <v>presentation/iiif</v>
      </c>
      <c r="BB4942" s="29" t="str">
        <f t="shared" si="775"/>
        <v>https://media.mediathek-tanz-theater.de/iiif/2/nvt_img-524-006-003.JP2/full/100,/0/default.jpg</v>
      </c>
      <c r="BC4942" s="29" t="str">
        <f t="shared" si="771"/>
        <v>image/jpeg</v>
      </c>
      <c r="BD4942" s="29" t="str">
        <f t="shared" si="776"/>
        <v>presentation/thumbnail</v>
      </c>
    </row>
    <row r="4943" spans="1:56" ht="25.5">
      <c r="A4943" s="29">
        <v>1</v>
      </c>
      <c r="B4943" s="29">
        <v>0</v>
      </c>
      <c r="C4943" s="38" t="s">
        <v>17806</v>
      </c>
      <c r="D4943" s="38" t="s">
        <v>17807</v>
      </c>
      <c r="F4943" s="38" t="s">
        <v>17468</v>
      </c>
      <c r="I4943" s="38" t="s">
        <v>4446</v>
      </c>
      <c r="J4943" s="38" t="s">
        <v>17798</v>
      </c>
      <c r="N4943" s="38" t="s">
        <v>1403</v>
      </c>
      <c r="P4943" s="38" t="s">
        <v>2131</v>
      </c>
      <c r="R4943" s="38" t="s">
        <v>17473</v>
      </c>
      <c r="U4943" s="38" t="s">
        <v>1173</v>
      </c>
      <c r="AA4943" s="38" t="s">
        <v>1170</v>
      </c>
      <c r="AE4943" s="38" t="s">
        <v>2950</v>
      </c>
      <c r="AG4943" s="38">
        <v>1</v>
      </c>
      <c r="AH4943" s="38" t="s">
        <v>4439</v>
      </c>
      <c r="AI4943" s="38" t="s">
        <v>4440</v>
      </c>
      <c r="AJ4943" s="38" t="s">
        <v>4799</v>
      </c>
      <c r="AK4943" s="38" t="s">
        <v>72</v>
      </c>
      <c r="AL4943" s="301" t="s">
        <v>17717</v>
      </c>
      <c r="AO4943" s="29" t="s">
        <v>4442</v>
      </c>
      <c r="AR4943" s="29" t="str">
        <f t="shared" si="779"/>
        <v>0</v>
      </c>
      <c r="AS4943" s="29">
        <f t="shared" si="777"/>
        <v>0</v>
      </c>
      <c r="AW4943" s="29" t="str">
        <f t="shared" si="780"/>
        <v/>
      </c>
      <c r="AX4943" s="29" t="str">
        <f t="shared" si="772"/>
        <v/>
      </c>
      <c r="AY4943" s="29" t="str">
        <f t="shared" si="778"/>
        <v>https://media.mediathek-tanz-theater.de/iiif/2/nvt_img-524-006-004.JP2</v>
      </c>
      <c r="AZ4943" s="29" t="str">
        <f t="shared" si="773"/>
        <v>image/jp2</v>
      </c>
      <c r="BA4943" s="29" t="str">
        <f t="shared" si="774"/>
        <v>presentation/iiif</v>
      </c>
      <c r="BB4943" s="29" t="str">
        <f t="shared" si="775"/>
        <v>https://media.mediathek-tanz-theater.de/iiif/2/nvt_img-524-006-004.JP2/full/100,/0/default.jpg</v>
      </c>
      <c r="BC4943" s="29" t="str">
        <f t="shared" si="771"/>
        <v>image/jpeg</v>
      </c>
      <c r="BD4943" s="29" t="str">
        <f t="shared" si="776"/>
        <v>presentation/thumbnail</v>
      </c>
    </row>
    <row r="4944" spans="1:56" ht="25.5">
      <c r="A4944" s="29">
        <v>1</v>
      </c>
      <c r="B4944" s="29">
        <v>0</v>
      </c>
      <c r="C4944" s="38" t="s">
        <v>17808</v>
      </c>
      <c r="D4944" s="38" t="s">
        <v>17809</v>
      </c>
      <c r="F4944" s="38" t="s">
        <v>17468</v>
      </c>
      <c r="I4944" s="38" t="s">
        <v>4446</v>
      </c>
      <c r="J4944" s="38" t="s">
        <v>17798</v>
      </c>
      <c r="N4944" s="38" t="s">
        <v>1403</v>
      </c>
      <c r="P4944" s="38" t="s">
        <v>2131</v>
      </c>
      <c r="R4944" s="38" t="s">
        <v>17473</v>
      </c>
      <c r="AA4944" s="38" t="s">
        <v>1170</v>
      </c>
      <c r="AE4944" s="38" t="s">
        <v>2950</v>
      </c>
      <c r="AG4944" s="38">
        <v>1</v>
      </c>
      <c r="AH4944" s="38" t="s">
        <v>4439</v>
      </c>
      <c r="AI4944" s="38" t="s">
        <v>4440</v>
      </c>
      <c r="AJ4944" s="38" t="s">
        <v>4799</v>
      </c>
      <c r="AK4944" s="38" t="s">
        <v>5307</v>
      </c>
      <c r="AL4944" s="301" t="s">
        <v>17717</v>
      </c>
      <c r="AO4944" s="29" t="s">
        <v>4442</v>
      </c>
      <c r="AR4944" s="29" t="str">
        <f t="shared" si="779"/>
        <v>0</v>
      </c>
      <c r="AS4944" s="29">
        <f t="shared" si="777"/>
        <v>0</v>
      </c>
      <c r="AW4944" s="29" t="str">
        <f t="shared" si="780"/>
        <v/>
      </c>
      <c r="AX4944" s="29" t="str">
        <f t="shared" si="772"/>
        <v/>
      </c>
      <c r="AY4944" s="29" t="str">
        <f t="shared" si="778"/>
        <v>https://media.mediathek-tanz-theater.de/iiif/2/nvt_img-524-006-005.JP2</v>
      </c>
      <c r="AZ4944" s="29" t="str">
        <f t="shared" si="773"/>
        <v>image/jp2</v>
      </c>
      <c r="BA4944" s="29" t="str">
        <f t="shared" si="774"/>
        <v>presentation/iiif</v>
      </c>
      <c r="BB4944" s="29" t="str">
        <f t="shared" si="775"/>
        <v>https://media.mediathek-tanz-theater.de/iiif/2/nvt_img-524-006-005.JP2/full/100,/0/default.jpg</v>
      </c>
      <c r="BC4944" s="29" t="str">
        <f t="shared" si="771"/>
        <v>image/jpeg</v>
      </c>
      <c r="BD4944" s="29" t="str">
        <f t="shared" si="776"/>
        <v>presentation/thumbnail</v>
      </c>
    </row>
    <row r="4945" spans="1:56" ht="51">
      <c r="A4945" s="29">
        <v>0</v>
      </c>
      <c r="B4945" s="29">
        <v>0</v>
      </c>
      <c r="C4945" s="38" t="s">
        <v>17810</v>
      </c>
      <c r="F4945" s="38" t="s">
        <v>17468</v>
      </c>
      <c r="I4945" s="38" t="s">
        <v>4431</v>
      </c>
      <c r="J4945" s="406"/>
      <c r="M4945" s="311"/>
      <c r="U4945"/>
      <c r="AB4945" s="38" t="s">
        <v>17811</v>
      </c>
      <c r="AE4945" s="38" t="s">
        <v>2950</v>
      </c>
      <c r="AG4945" s="38">
        <v>1</v>
      </c>
      <c r="AJ4945" s="38" t="s">
        <v>17470</v>
      </c>
      <c r="AL4945" s="301" t="s">
        <v>17717</v>
      </c>
      <c r="AR4945" s="29" t="str">
        <f t="shared" si="779"/>
        <v>1</v>
      </c>
      <c r="AS4945" s="29">
        <f t="shared" si="777"/>
        <v>0</v>
      </c>
      <c r="AT4945" s="29">
        <v>0</v>
      </c>
      <c r="AW4945" s="29" t="str">
        <f t="shared" si="780"/>
        <v/>
      </c>
      <c r="AX4945" s="29" t="str">
        <f t="shared" si="772"/>
        <v/>
      </c>
      <c r="AY4945" s="29" t="str">
        <f t="shared" si="778"/>
        <v>https://media.mediathek-tanz-theater.de/iiif/2/nvt_img-525.JP2</v>
      </c>
      <c r="AZ4945" s="29" t="str">
        <f t="shared" si="773"/>
        <v>image/jp2</v>
      </c>
      <c r="BA4945" s="29" t="str">
        <f t="shared" si="774"/>
        <v>presentation/iiif</v>
      </c>
      <c r="BB4945" s="29" t="str">
        <f t="shared" si="775"/>
        <v>https://media.mediathek-tanz-theater.de/iiif/2/nvt_img-525.JP2/full/100,/0/default.jpg</v>
      </c>
      <c r="BC4945" s="29" t="str">
        <f t="shared" si="771"/>
        <v>image/jpeg</v>
      </c>
      <c r="BD4945" s="29" t="str">
        <f t="shared" si="776"/>
        <v>presentation/thumbnail</v>
      </c>
    </row>
    <row r="4946" spans="1:56" ht="25.5">
      <c r="A4946" s="29">
        <v>1</v>
      </c>
      <c r="B4946" s="29">
        <v>0</v>
      </c>
      <c r="C4946" s="38" t="s">
        <v>17812</v>
      </c>
      <c r="D4946" s="38" t="s">
        <v>17813</v>
      </c>
      <c r="F4946" s="38" t="s">
        <v>17468</v>
      </c>
      <c r="I4946" s="38" t="s">
        <v>4438</v>
      </c>
      <c r="J4946" s="38" t="s">
        <v>17810</v>
      </c>
      <c r="N4946" s="38" t="s">
        <v>1403</v>
      </c>
      <c r="R4946" s="38" t="s">
        <v>17814</v>
      </c>
      <c r="U4946" s="38" t="s">
        <v>4896</v>
      </c>
      <c r="AA4946" s="38" t="s">
        <v>1170</v>
      </c>
      <c r="AE4946" s="38" t="s">
        <v>2950</v>
      </c>
      <c r="AG4946" s="38">
        <v>1</v>
      </c>
      <c r="AH4946" s="38" t="s">
        <v>4439</v>
      </c>
      <c r="AI4946" s="38" t="s">
        <v>4440</v>
      </c>
      <c r="AJ4946" s="38" t="s">
        <v>17369</v>
      </c>
      <c r="AK4946" s="38" t="s">
        <v>14594</v>
      </c>
      <c r="AL4946" s="301" t="s">
        <v>17717</v>
      </c>
      <c r="AO4946" s="29" t="s">
        <v>4442</v>
      </c>
      <c r="AR4946" s="29" t="str">
        <f t="shared" si="779"/>
        <v>1</v>
      </c>
      <c r="AS4946" s="29">
        <f t="shared" si="777"/>
        <v>0</v>
      </c>
      <c r="AW4946" s="29" t="str">
        <f t="shared" si="780"/>
        <v/>
      </c>
      <c r="AX4946" s="29" t="str">
        <f t="shared" si="772"/>
        <v/>
      </c>
      <c r="AY4946" s="29" t="str">
        <f t="shared" si="778"/>
        <v>https://media.mediathek-tanz-theater.de/iiif/2/nvt_img-525-001.JP2</v>
      </c>
      <c r="AZ4946" s="29" t="str">
        <f t="shared" si="773"/>
        <v>image/jp2</v>
      </c>
      <c r="BA4946" s="29" t="str">
        <f t="shared" si="774"/>
        <v>presentation/iiif</v>
      </c>
      <c r="BB4946" s="29" t="str">
        <f t="shared" si="775"/>
        <v>https://media.mediathek-tanz-theater.de/iiif/2/nvt_img-525-001.JP2/full/100,/0/default.jpg</v>
      </c>
      <c r="BC4946" s="29" t="str">
        <f t="shared" si="771"/>
        <v>image/jpeg</v>
      </c>
      <c r="BD4946" s="29" t="str">
        <f t="shared" si="776"/>
        <v>presentation/thumbnail</v>
      </c>
    </row>
    <row r="4947" spans="1:56" ht="25.5">
      <c r="A4947" s="29">
        <v>1</v>
      </c>
      <c r="B4947" s="29">
        <v>0</v>
      </c>
      <c r="C4947" s="38" t="s">
        <v>17815</v>
      </c>
      <c r="D4947" s="38" t="s">
        <v>17816</v>
      </c>
      <c r="F4947" s="38" t="s">
        <v>17468</v>
      </c>
      <c r="I4947" s="38" t="s">
        <v>4446</v>
      </c>
      <c r="J4947" s="38" t="s">
        <v>17812</v>
      </c>
      <c r="N4947" s="38" t="s">
        <v>1403</v>
      </c>
      <c r="R4947" s="38" t="s">
        <v>17814</v>
      </c>
      <c r="U4947" s="38" t="s">
        <v>4896</v>
      </c>
      <c r="AA4947" s="38" t="s">
        <v>1170</v>
      </c>
      <c r="AE4947" s="38" t="s">
        <v>2950</v>
      </c>
      <c r="AG4947" s="38">
        <v>1</v>
      </c>
      <c r="AH4947" s="38" t="s">
        <v>4439</v>
      </c>
      <c r="AI4947" s="38" t="s">
        <v>4440</v>
      </c>
      <c r="AJ4947" s="38" t="s">
        <v>4799</v>
      </c>
      <c r="AK4947" s="38" t="s">
        <v>14594</v>
      </c>
      <c r="AL4947" s="301" t="s">
        <v>17717</v>
      </c>
      <c r="AO4947" s="29" t="s">
        <v>4442</v>
      </c>
      <c r="AR4947" s="29" t="str">
        <f t="shared" si="779"/>
        <v>0</v>
      </c>
      <c r="AS4947" s="29">
        <f t="shared" si="777"/>
        <v>0</v>
      </c>
      <c r="AW4947" s="29" t="str">
        <f t="shared" si="780"/>
        <v/>
      </c>
      <c r="AX4947" s="29" t="str">
        <f t="shared" si="772"/>
        <v/>
      </c>
      <c r="AY4947" s="29" t="str">
        <f t="shared" si="778"/>
        <v>https://media.mediathek-tanz-theater.de/iiif/2/nvt_img-525-001-001.JP2</v>
      </c>
      <c r="AZ4947" s="29" t="str">
        <f t="shared" si="773"/>
        <v>image/jp2</v>
      </c>
      <c r="BA4947" s="29" t="str">
        <f t="shared" si="774"/>
        <v>presentation/iiif</v>
      </c>
      <c r="BB4947" s="29" t="str">
        <f t="shared" si="775"/>
        <v>https://media.mediathek-tanz-theater.de/iiif/2/nvt_img-525-001-001.JP2/full/100,/0/default.jpg</v>
      </c>
      <c r="BC4947" s="29" t="str">
        <f t="shared" si="771"/>
        <v>image/jpeg</v>
      </c>
      <c r="BD4947" s="29" t="str">
        <f t="shared" si="776"/>
        <v>presentation/thumbnail</v>
      </c>
    </row>
    <row r="4948" spans="1:56" ht="25.5">
      <c r="A4948" s="29">
        <v>1</v>
      </c>
      <c r="B4948" s="29">
        <v>0</v>
      </c>
      <c r="C4948" s="38" t="s">
        <v>17817</v>
      </c>
      <c r="D4948" s="38" t="s">
        <v>17818</v>
      </c>
      <c r="F4948" s="38" t="s">
        <v>17468</v>
      </c>
      <c r="I4948" s="38" t="s">
        <v>4446</v>
      </c>
      <c r="J4948" s="38" t="s">
        <v>17812</v>
      </c>
      <c r="N4948" s="38" t="s">
        <v>1403</v>
      </c>
      <c r="R4948" s="38" t="s">
        <v>17814</v>
      </c>
      <c r="U4948" s="38" t="s">
        <v>4896</v>
      </c>
      <c r="AA4948" s="38" t="s">
        <v>1170</v>
      </c>
      <c r="AE4948" s="38" t="s">
        <v>2950</v>
      </c>
      <c r="AG4948" s="38">
        <v>1</v>
      </c>
      <c r="AH4948" s="38" t="s">
        <v>4439</v>
      </c>
      <c r="AI4948" s="38" t="s">
        <v>4440</v>
      </c>
      <c r="AJ4948" s="38" t="s">
        <v>4799</v>
      </c>
      <c r="AK4948" s="38" t="s">
        <v>14594</v>
      </c>
      <c r="AL4948" s="301" t="s">
        <v>17717</v>
      </c>
      <c r="AO4948" s="29" t="s">
        <v>4442</v>
      </c>
      <c r="AR4948" s="29" t="str">
        <f t="shared" si="779"/>
        <v>0</v>
      </c>
      <c r="AS4948" s="29">
        <f t="shared" si="777"/>
        <v>0</v>
      </c>
      <c r="AW4948" s="29" t="str">
        <f t="shared" si="780"/>
        <v/>
      </c>
      <c r="AX4948" s="29" t="str">
        <f t="shared" si="772"/>
        <v/>
      </c>
      <c r="AY4948" s="29" t="str">
        <f t="shared" si="778"/>
        <v>https://media.mediathek-tanz-theater.de/iiif/2/nvt_img-525-001-002.JP2</v>
      </c>
      <c r="AZ4948" s="29" t="str">
        <f t="shared" si="773"/>
        <v>image/jp2</v>
      </c>
      <c r="BA4948" s="29" t="str">
        <f t="shared" si="774"/>
        <v>presentation/iiif</v>
      </c>
      <c r="BB4948" s="29" t="str">
        <f t="shared" si="775"/>
        <v>https://media.mediathek-tanz-theater.de/iiif/2/nvt_img-525-001-002.JP2/full/100,/0/default.jpg</v>
      </c>
      <c r="BC4948" s="29" t="str">
        <f t="shared" si="771"/>
        <v>image/jpeg</v>
      </c>
      <c r="BD4948" s="29" t="str">
        <f t="shared" si="776"/>
        <v>presentation/thumbnail</v>
      </c>
    </row>
    <row r="4949" spans="1:56" ht="25.5">
      <c r="A4949" s="29">
        <v>1</v>
      </c>
      <c r="B4949" s="29">
        <v>0</v>
      </c>
      <c r="C4949" s="38" t="s">
        <v>17819</v>
      </c>
      <c r="D4949" s="38" t="s">
        <v>17820</v>
      </c>
      <c r="F4949" s="38" t="s">
        <v>17468</v>
      </c>
      <c r="I4949" s="38" t="s">
        <v>4446</v>
      </c>
      <c r="J4949" s="38" t="s">
        <v>17812</v>
      </c>
      <c r="N4949" s="38" t="s">
        <v>1403</v>
      </c>
      <c r="R4949" s="38" t="s">
        <v>17814</v>
      </c>
      <c r="U4949" s="38" t="s">
        <v>4896</v>
      </c>
      <c r="AA4949" s="38" t="s">
        <v>1170</v>
      </c>
      <c r="AE4949" s="38" t="s">
        <v>2950</v>
      </c>
      <c r="AG4949" s="38">
        <v>1</v>
      </c>
      <c r="AH4949" s="38" t="s">
        <v>4439</v>
      </c>
      <c r="AI4949" s="38" t="s">
        <v>4440</v>
      </c>
      <c r="AJ4949" s="38" t="s">
        <v>4799</v>
      </c>
      <c r="AK4949" s="38" t="s">
        <v>14594</v>
      </c>
      <c r="AL4949" s="301" t="s">
        <v>17717</v>
      </c>
      <c r="AO4949" s="29" t="s">
        <v>4442</v>
      </c>
      <c r="AR4949" s="29" t="str">
        <f t="shared" si="779"/>
        <v>0</v>
      </c>
      <c r="AS4949" s="29">
        <f t="shared" si="777"/>
        <v>0</v>
      </c>
      <c r="AW4949" s="29" t="str">
        <f t="shared" si="780"/>
        <v/>
      </c>
      <c r="AX4949" s="29" t="str">
        <f t="shared" si="772"/>
        <v/>
      </c>
      <c r="AY4949" s="29" t="str">
        <f t="shared" si="778"/>
        <v>https://media.mediathek-tanz-theater.de/iiif/2/nvt_img-525-001-003.JP2</v>
      </c>
      <c r="AZ4949" s="29" t="str">
        <f t="shared" si="773"/>
        <v>image/jp2</v>
      </c>
      <c r="BA4949" s="29" t="str">
        <f t="shared" si="774"/>
        <v>presentation/iiif</v>
      </c>
      <c r="BB4949" s="29" t="str">
        <f t="shared" si="775"/>
        <v>https://media.mediathek-tanz-theater.de/iiif/2/nvt_img-525-001-003.JP2/full/100,/0/default.jpg</v>
      </c>
      <c r="BC4949" s="29" t="str">
        <f t="shared" si="771"/>
        <v>image/jpeg</v>
      </c>
      <c r="BD4949" s="29" t="str">
        <f t="shared" si="776"/>
        <v>presentation/thumbnail</v>
      </c>
    </row>
    <row r="4950" spans="1:56" ht="25.5">
      <c r="A4950" s="29">
        <v>1</v>
      </c>
      <c r="B4950" s="29">
        <v>0</v>
      </c>
      <c r="C4950" s="38" t="s">
        <v>17821</v>
      </c>
      <c r="D4950" s="38" t="s">
        <v>17822</v>
      </c>
      <c r="F4950" s="38" t="s">
        <v>17468</v>
      </c>
      <c r="I4950" s="38" t="s">
        <v>4446</v>
      </c>
      <c r="J4950" s="38" t="s">
        <v>17812</v>
      </c>
      <c r="N4950" s="38" t="s">
        <v>1403</v>
      </c>
      <c r="R4950" s="38" t="s">
        <v>17814</v>
      </c>
      <c r="U4950" s="38" t="s">
        <v>4896</v>
      </c>
      <c r="AA4950" s="38" t="s">
        <v>1170</v>
      </c>
      <c r="AE4950" s="38" t="s">
        <v>2950</v>
      </c>
      <c r="AG4950" s="38">
        <v>1</v>
      </c>
      <c r="AH4950" s="38" t="s">
        <v>4439</v>
      </c>
      <c r="AI4950" s="38" t="s">
        <v>4440</v>
      </c>
      <c r="AJ4950" s="38" t="s">
        <v>4799</v>
      </c>
      <c r="AK4950" s="38" t="s">
        <v>14594</v>
      </c>
      <c r="AL4950" s="301" t="s">
        <v>17717</v>
      </c>
      <c r="AO4950" s="29" t="s">
        <v>4442</v>
      </c>
      <c r="AR4950" s="29" t="str">
        <f t="shared" si="779"/>
        <v>0</v>
      </c>
      <c r="AS4950" s="29">
        <f t="shared" si="777"/>
        <v>0</v>
      </c>
      <c r="AW4950" s="29" t="str">
        <f t="shared" si="780"/>
        <v/>
      </c>
      <c r="AX4950" s="29" t="str">
        <f t="shared" si="772"/>
        <v/>
      </c>
      <c r="AY4950" s="29" t="str">
        <f t="shared" si="778"/>
        <v>https://media.mediathek-tanz-theater.de/iiif/2/nvt_img-525-001-004.JP2</v>
      </c>
      <c r="AZ4950" s="29" t="str">
        <f t="shared" si="773"/>
        <v>image/jp2</v>
      </c>
      <c r="BA4950" s="29" t="str">
        <f t="shared" si="774"/>
        <v>presentation/iiif</v>
      </c>
      <c r="BB4950" s="29" t="str">
        <f t="shared" si="775"/>
        <v>https://media.mediathek-tanz-theater.de/iiif/2/nvt_img-525-001-004.JP2/full/100,/0/default.jpg</v>
      </c>
      <c r="BC4950" s="29" t="str">
        <f t="shared" si="771"/>
        <v>image/jpeg</v>
      </c>
      <c r="BD4950" s="29" t="str">
        <f t="shared" si="776"/>
        <v>presentation/thumbnail</v>
      </c>
    </row>
    <row r="4951" spans="1:56" ht="25.5">
      <c r="A4951" s="29">
        <v>1</v>
      </c>
      <c r="B4951" s="29">
        <v>0</v>
      </c>
      <c r="C4951" s="38" t="s">
        <v>17823</v>
      </c>
      <c r="D4951" s="38" t="s">
        <v>17824</v>
      </c>
      <c r="F4951" s="38" t="s">
        <v>17468</v>
      </c>
      <c r="I4951" s="38" t="s">
        <v>4446</v>
      </c>
      <c r="J4951" s="38" t="s">
        <v>17812</v>
      </c>
      <c r="N4951" s="38" t="s">
        <v>1403</v>
      </c>
      <c r="R4951" s="38" t="s">
        <v>17814</v>
      </c>
      <c r="U4951" s="38" t="s">
        <v>4896</v>
      </c>
      <c r="AA4951" s="38" t="s">
        <v>1170</v>
      </c>
      <c r="AE4951" s="38" t="s">
        <v>2950</v>
      </c>
      <c r="AG4951" s="38">
        <v>1</v>
      </c>
      <c r="AH4951" s="38" t="s">
        <v>4439</v>
      </c>
      <c r="AI4951" s="38" t="s">
        <v>4440</v>
      </c>
      <c r="AJ4951" s="38" t="s">
        <v>4799</v>
      </c>
      <c r="AK4951" s="38" t="s">
        <v>14594</v>
      </c>
      <c r="AL4951" s="301" t="s">
        <v>17717</v>
      </c>
      <c r="AO4951" s="29" t="s">
        <v>4442</v>
      </c>
      <c r="AR4951" s="29" t="str">
        <f t="shared" si="779"/>
        <v>0</v>
      </c>
      <c r="AS4951" s="29">
        <f t="shared" si="777"/>
        <v>0</v>
      </c>
      <c r="AW4951" s="29" t="str">
        <f t="shared" si="780"/>
        <v/>
      </c>
      <c r="AX4951" s="29" t="str">
        <f t="shared" si="772"/>
        <v/>
      </c>
      <c r="AY4951" s="29" t="str">
        <f t="shared" si="778"/>
        <v>https://media.mediathek-tanz-theater.de/iiif/2/nvt_img-525-001-005.JP2</v>
      </c>
      <c r="AZ4951" s="29" t="str">
        <f t="shared" si="773"/>
        <v>image/jp2</v>
      </c>
      <c r="BA4951" s="29" t="str">
        <f t="shared" si="774"/>
        <v>presentation/iiif</v>
      </c>
      <c r="BB4951" s="29" t="str">
        <f t="shared" si="775"/>
        <v>https://media.mediathek-tanz-theater.de/iiif/2/nvt_img-525-001-005.JP2/full/100,/0/default.jpg</v>
      </c>
      <c r="BC4951" s="29" t="str">
        <f t="shared" si="771"/>
        <v>image/jpeg</v>
      </c>
      <c r="BD4951" s="29" t="str">
        <f t="shared" si="776"/>
        <v>presentation/thumbnail</v>
      </c>
    </row>
    <row r="4952" spans="1:56" ht="25.5">
      <c r="A4952" s="29">
        <v>1</v>
      </c>
      <c r="B4952" s="29">
        <v>0</v>
      </c>
      <c r="C4952" s="38" t="s">
        <v>17825</v>
      </c>
      <c r="D4952" s="38" t="s">
        <v>17826</v>
      </c>
      <c r="F4952" s="38" t="s">
        <v>17468</v>
      </c>
      <c r="I4952" s="38" t="s">
        <v>4446</v>
      </c>
      <c r="J4952" s="38" t="s">
        <v>17812</v>
      </c>
      <c r="N4952" s="38" t="s">
        <v>1403</v>
      </c>
      <c r="R4952" s="38" t="s">
        <v>17814</v>
      </c>
      <c r="U4952" s="38" t="s">
        <v>4896</v>
      </c>
      <c r="AA4952" s="38" t="s">
        <v>1170</v>
      </c>
      <c r="AE4952" s="38" t="s">
        <v>2950</v>
      </c>
      <c r="AG4952" s="38">
        <v>1</v>
      </c>
      <c r="AH4952" s="38" t="s">
        <v>4439</v>
      </c>
      <c r="AI4952" s="38" t="s">
        <v>4440</v>
      </c>
      <c r="AJ4952" s="38" t="s">
        <v>4799</v>
      </c>
      <c r="AK4952" s="38" t="s">
        <v>14594</v>
      </c>
      <c r="AL4952" s="301" t="s">
        <v>17717</v>
      </c>
      <c r="AO4952" s="29" t="s">
        <v>4442</v>
      </c>
      <c r="AR4952" s="29" t="str">
        <f t="shared" si="779"/>
        <v>0</v>
      </c>
      <c r="AS4952" s="29">
        <f t="shared" si="777"/>
        <v>0</v>
      </c>
      <c r="AW4952" s="29" t="str">
        <f t="shared" si="780"/>
        <v/>
      </c>
      <c r="AX4952" s="29" t="str">
        <f t="shared" si="772"/>
        <v/>
      </c>
      <c r="AY4952" s="29" t="str">
        <f t="shared" si="778"/>
        <v>https://media.mediathek-tanz-theater.de/iiif/2/nvt_img-525-001-006.JP2</v>
      </c>
      <c r="AZ4952" s="29" t="str">
        <f t="shared" si="773"/>
        <v>image/jp2</v>
      </c>
      <c r="BA4952" s="29" t="str">
        <f t="shared" si="774"/>
        <v>presentation/iiif</v>
      </c>
      <c r="BB4952" s="29" t="str">
        <f t="shared" si="775"/>
        <v>https://media.mediathek-tanz-theater.de/iiif/2/nvt_img-525-001-006.JP2/full/100,/0/default.jpg</v>
      </c>
      <c r="BC4952" s="29" t="str">
        <f t="shared" si="771"/>
        <v>image/jpeg</v>
      </c>
      <c r="BD4952" s="29" t="str">
        <f t="shared" si="776"/>
        <v>presentation/thumbnail</v>
      </c>
    </row>
    <row r="4953" spans="1:56" ht="25.5">
      <c r="A4953" s="29">
        <v>1</v>
      </c>
      <c r="B4953" s="29">
        <v>0</v>
      </c>
      <c r="C4953" s="38" t="s">
        <v>17827</v>
      </c>
      <c r="D4953" s="38" t="s">
        <v>17828</v>
      </c>
      <c r="F4953" s="38" t="s">
        <v>17468</v>
      </c>
      <c r="I4953" s="38" t="s">
        <v>4438</v>
      </c>
      <c r="J4953" s="38" t="s">
        <v>17810</v>
      </c>
      <c r="N4953" s="38" t="s">
        <v>1403</v>
      </c>
      <c r="R4953" s="38" t="s">
        <v>17814</v>
      </c>
      <c r="AA4953" s="38" t="s">
        <v>1170</v>
      </c>
      <c r="AE4953" s="38" t="s">
        <v>2950</v>
      </c>
      <c r="AG4953" s="38">
        <v>1</v>
      </c>
      <c r="AH4953" s="38" t="s">
        <v>4439</v>
      </c>
      <c r="AI4953" s="38" t="s">
        <v>4440</v>
      </c>
      <c r="AJ4953" s="38" t="s">
        <v>17829</v>
      </c>
      <c r="AL4953" s="301" t="s">
        <v>17717</v>
      </c>
      <c r="AO4953" s="29" t="s">
        <v>4442</v>
      </c>
      <c r="AR4953" s="29" t="str">
        <f t="shared" si="779"/>
        <v>1</v>
      </c>
      <c r="AS4953" s="29">
        <f t="shared" si="777"/>
        <v>0</v>
      </c>
      <c r="AW4953" s="29" t="str">
        <f t="shared" si="780"/>
        <v/>
      </c>
      <c r="AX4953" s="29" t="str">
        <f t="shared" si="772"/>
        <v/>
      </c>
      <c r="AY4953" s="29" t="str">
        <f t="shared" si="778"/>
        <v>https://media.mediathek-tanz-theater.de/iiif/2/nvt_img-525-002.JP2</v>
      </c>
      <c r="AZ4953" s="29" t="str">
        <f t="shared" si="773"/>
        <v>image/jp2</v>
      </c>
      <c r="BA4953" s="29" t="str">
        <f t="shared" si="774"/>
        <v>presentation/iiif</v>
      </c>
      <c r="BB4953" s="29" t="str">
        <f t="shared" si="775"/>
        <v>https://media.mediathek-tanz-theater.de/iiif/2/nvt_img-525-002.JP2/full/100,/0/default.jpg</v>
      </c>
      <c r="BC4953" s="29" t="str">
        <f t="shared" si="771"/>
        <v>image/jpeg</v>
      </c>
      <c r="BD4953" s="29" t="str">
        <f t="shared" si="776"/>
        <v>presentation/thumbnail</v>
      </c>
    </row>
    <row r="4954" spans="1:56" ht="25.5">
      <c r="A4954" s="29">
        <v>1</v>
      </c>
      <c r="B4954" s="29">
        <v>0</v>
      </c>
      <c r="C4954" s="38" t="s">
        <v>17830</v>
      </c>
      <c r="D4954" s="38" t="s">
        <v>17831</v>
      </c>
      <c r="F4954" s="38" t="s">
        <v>17468</v>
      </c>
      <c r="I4954" s="38" t="s">
        <v>4446</v>
      </c>
      <c r="J4954" s="38" t="s">
        <v>17827</v>
      </c>
      <c r="N4954" s="38" t="s">
        <v>1403</v>
      </c>
      <c r="R4954" s="38" t="s">
        <v>17814</v>
      </c>
      <c r="U4954" s="38" t="s">
        <v>4896</v>
      </c>
      <c r="AA4954" s="38" t="s">
        <v>1170</v>
      </c>
      <c r="AE4954" s="38" t="s">
        <v>2950</v>
      </c>
      <c r="AG4954" s="38">
        <v>1</v>
      </c>
      <c r="AH4954" s="38" t="s">
        <v>4439</v>
      </c>
      <c r="AI4954" s="38" t="s">
        <v>4440</v>
      </c>
      <c r="AJ4954" s="38" t="s">
        <v>4799</v>
      </c>
      <c r="AK4954" s="38" t="s">
        <v>17832</v>
      </c>
      <c r="AL4954" s="301" t="s">
        <v>17717</v>
      </c>
      <c r="AO4954" s="29" t="s">
        <v>4442</v>
      </c>
      <c r="AR4954" s="29" t="str">
        <f t="shared" si="779"/>
        <v>0</v>
      </c>
      <c r="AS4954" s="29">
        <f t="shared" si="777"/>
        <v>0</v>
      </c>
      <c r="AW4954" s="29" t="str">
        <f t="shared" si="780"/>
        <v/>
      </c>
      <c r="AX4954" s="29" t="str">
        <f t="shared" si="772"/>
        <v/>
      </c>
      <c r="AY4954" s="29" t="str">
        <f t="shared" si="778"/>
        <v>https://media.mediathek-tanz-theater.de/iiif/2/nvt_img-525-002-001.JP2</v>
      </c>
      <c r="AZ4954" s="29" t="str">
        <f t="shared" si="773"/>
        <v>image/jp2</v>
      </c>
      <c r="BA4954" s="29" t="str">
        <f t="shared" si="774"/>
        <v>presentation/iiif</v>
      </c>
      <c r="BB4954" s="29" t="str">
        <f t="shared" si="775"/>
        <v>https://media.mediathek-tanz-theater.de/iiif/2/nvt_img-525-002-001.JP2/full/100,/0/default.jpg</v>
      </c>
      <c r="BC4954" s="29" t="str">
        <f t="shared" si="771"/>
        <v>image/jpeg</v>
      </c>
      <c r="BD4954" s="29" t="str">
        <f t="shared" si="776"/>
        <v>presentation/thumbnail</v>
      </c>
    </row>
    <row r="4955" spans="1:56" ht="25.5">
      <c r="A4955" s="29">
        <v>1</v>
      </c>
      <c r="B4955" s="29">
        <v>0</v>
      </c>
      <c r="C4955" s="38" t="s">
        <v>17833</v>
      </c>
      <c r="D4955" s="38" t="s">
        <v>17834</v>
      </c>
      <c r="F4955" s="38" t="s">
        <v>17468</v>
      </c>
      <c r="I4955" s="38" t="s">
        <v>4446</v>
      </c>
      <c r="J4955" s="38" t="s">
        <v>17827</v>
      </c>
      <c r="N4955" s="38" t="s">
        <v>1403</v>
      </c>
      <c r="R4955" s="38" t="s">
        <v>17814</v>
      </c>
      <c r="U4955" s="38" t="s">
        <v>4896</v>
      </c>
      <c r="AA4955" s="38" t="s">
        <v>1170</v>
      </c>
      <c r="AE4955" s="38" t="s">
        <v>2950</v>
      </c>
      <c r="AG4955" s="38">
        <v>1</v>
      </c>
      <c r="AH4955" s="38" t="s">
        <v>4439</v>
      </c>
      <c r="AI4955" s="38" t="s">
        <v>4440</v>
      </c>
      <c r="AJ4955" s="38" t="s">
        <v>4799</v>
      </c>
      <c r="AK4955" s="38" t="s">
        <v>17835</v>
      </c>
      <c r="AL4955" s="301" t="s">
        <v>17717</v>
      </c>
      <c r="AO4955" s="29" t="s">
        <v>4442</v>
      </c>
      <c r="AR4955" s="29" t="str">
        <f t="shared" si="779"/>
        <v>0</v>
      </c>
      <c r="AS4955" s="29">
        <f t="shared" si="777"/>
        <v>0</v>
      </c>
      <c r="AW4955" s="29" t="str">
        <f t="shared" si="780"/>
        <v/>
      </c>
      <c r="AX4955" s="29" t="str">
        <f t="shared" si="772"/>
        <v/>
      </c>
      <c r="AY4955" s="29" t="str">
        <f t="shared" si="778"/>
        <v>https://media.mediathek-tanz-theater.de/iiif/2/nvt_img-525-002-002.JP2</v>
      </c>
      <c r="AZ4955" s="29" t="str">
        <f t="shared" si="773"/>
        <v>image/jp2</v>
      </c>
      <c r="BA4955" s="29" t="str">
        <f t="shared" si="774"/>
        <v>presentation/iiif</v>
      </c>
      <c r="BB4955" s="29" t="str">
        <f t="shared" si="775"/>
        <v>https://media.mediathek-tanz-theater.de/iiif/2/nvt_img-525-002-002.JP2/full/100,/0/default.jpg</v>
      </c>
      <c r="BC4955" s="29" t="str">
        <f t="shared" si="771"/>
        <v>image/jpeg</v>
      </c>
      <c r="BD4955" s="29" t="str">
        <f t="shared" si="776"/>
        <v>presentation/thumbnail</v>
      </c>
    </row>
    <row r="4956" spans="1:56" ht="25.5">
      <c r="A4956" s="29">
        <v>1</v>
      </c>
      <c r="B4956" s="29">
        <v>0</v>
      </c>
      <c r="C4956" s="38" t="s">
        <v>17836</v>
      </c>
      <c r="D4956" s="38" t="s">
        <v>17837</v>
      </c>
      <c r="F4956" s="38" t="s">
        <v>17468</v>
      </c>
      <c r="I4956" s="38" t="s">
        <v>4446</v>
      </c>
      <c r="J4956" s="38" t="s">
        <v>17827</v>
      </c>
      <c r="N4956" s="38" t="s">
        <v>1403</v>
      </c>
      <c r="R4956" s="38" t="s">
        <v>17814</v>
      </c>
      <c r="U4956" s="38" t="s">
        <v>4896</v>
      </c>
      <c r="AA4956" s="38" t="s">
        <v>1170</v>
      </c>
      <c r="AE4956" s="38" t="s">
        <v>2950</v>
      </c>
      <c r="AG4956" s="38">
        <v>1</v>
      </c>
      <c r="AH4956" s="38" t="s">
        <v>4439</v>
      </c>
      <c r="AI4956" s="38" t="s">
        <v>4440</v>
      </c>
      <c r="AJ4956" s="38" t="s">
        <v>4799</v>
      </c>
      <c r="AK4956" s="38" t="s">
        <v>17832</v>
      </c>
      <c r="AL4956" s="301" t="s">
        <v>17717</v>
      </c>
      <c r="AO4956" s="29" t="s">
        <v>4442</v>
      </c>
      <c r="AR4956" s="29" t="str">
        <f t="shared" si="779"/>
        <v>0</v>
      </c>
      <c r="AS4956" s="29">
        <f t="shared" si="777"/>
        <v>0</v>
      </c>
      <c r="AW4956" s="29" t="str">
        <f t="shared" si="780"/>
        <v/>
      </c>
      <c r="AX4956" s="29" t="str">
        <f t="shared" si="772"/>
        <v/>
      </c>
      <c r="AY4956" s="29" t="str">
        <f t="shared" si="778"/>
        <v>https://media.mediathek-tanz-theater.de/iiif/2/nvt_img-525-002-003.JP2</v>
      </c>
      <c r="AZ4956" s="29" t="str">
        <f t="shared" si="773"/>
        <v>image/jp2</v>
      </c>
      <c r="BA4956" s="29" t="str">
        <f t="shared" si="774"/>
        <v>presentation/iiif</v>
      </c>
      <c r="BB4956" s="29" t="str">
        <f t="shared" si="775"/>
        <v>https://media.mediathek-tanz-theater.de/iiif/2/nvt_img-525-002-003.JP2/full/100,/0/default.jpg</v>
      </c>
      <c r="BC4956" s="29" t="str">
        <f t="shared" si="771"/>
        <v>image/jpeg</v>
      </c>
      <c r="BD4956" s="29" t="str">
        <f t="shared" si="776"/>
        <v>presentation/thumbnail</v>
      </c>
    </row>
    <row r="4957" spans="1:56" ht="38.25">
      <c r="A4957" s="29">
        <v>1</v>
      </c>
      <c r="B4957" s="29">
        <v>0</v>
      </c>
      <c r="C4957" s="38" t="s">
        <v>17838</v>
      </c>
      <c r="D4957" s="38" t="s">
        <v>17839</v>
      </c>
      <c r="F4957" s="38" t="s">
        <v>17468</v>
      </c>
      <c r="I4957" s="38" t="s">
        <v>4446</v>
      </c>
      <c r="J4957" s="38" t="s">
        <v>17827</v>
      </c>
      <c r="N4957" s="38" t="s">
        <v>1403</v>
      </c>
      <c r="R4957" s="38" t="s">
        <v>17814</v>
      </c>
      <c r="U4957" s="38" t="s">
        <v>4896</v>
      </c>
      <c r="AA4957" s="38" t="s">
        <v>1170</v>
      </c>
      <c r="AE4957" s="38" t="s">
        <v>2950</v>
      </c>
      <c r="AG4957" s="38">
        <v>1</v>
      </c>
      <c r="AH4957" s="38" t="s">
        <v>4439</v>
      </c>
      <c r="AI4957" s="38" t="s">
        <v>4440</v>
      </c>
      <c r="AJ4957" s="38" t="s">
        <v>4799</v>
      </c>
      <c r="AK4957" s="38" t="s">
        <v>17840</v>
      </c>
      <c r="AL4957" s="301" t="s">
        <v>17717</v>
      </c>
      <c r="AO4957" s="29" t="s">
        <v>4442</v>
      </c>
      <c r="AR4957" s="29" t="str">
        <f t="shared" si="779"/>
        <v>0</v>
      </c>
      <c r="AS4957" s="29">
        <f t="shared" si="777"/>
        <v>0</v>
      </c>
      <c r="AW4957" s="29" t="str">
        <f t="shared" si="780"/>
        <v/>
      </c>
      <c r="AX4957" s="29" t="str">
        <f t="shared" si="772"/>
        <v/>
      </c>
      <c r="AY4957" s="29" t="str">
        <f t="shared" si="778"/>
        <v>https://media.mediathek-tanz-theater.de/iiif/2/nvt_img-525-002-004.JP2</v>
      </c>
      <c r="AZ4957" s="29" t="str">
        <f t="shared" si="773"/>
        <v>image/jp2</v>
      </c>
      <c r="BA4957" s="29" t="str">
        <f t="shared" si="774"/>
        <v>presentation/iiif</v>
      </c>
      <c r="BB4957" s="29" t="str">
        <f t="shared" si="775"/>
        <v>https://media.mediathek-tanz-theater.de/iiif/2/nvt_img-525-002-004.JP2/full/100,/0/default.jpg</v>
      </c>
      <c r="BC4957" s="29" t="str">
        <f t="shared" si="771"/>
        <v>image/jpeg</v>
      </c>
      <c r="BD4957" s="29" t="str">
        <f t="shared" si="776"/>
        <v>presentation/thumbnail</v>
      </c>
    </row>
    <row r="4958" spans="1:56" ht="25.5">
      <c r="A4958" s="29">
        <v>1</v>
      </c>
      <c r="B4958" s="29">
        <v>0</v>
      </c>
      <c r="C4958" s="38" t="s">
        <v>17841</v>
      </c>
      <c r="D4958" s="38" t="s">
        <v>17842</v>
      </c>
      <c r="F4958" s="38" t="s">
        <v>17468</v>
      </c>
      <c r="I4958" s="38" t="s">
        <v>4438</v>
      </c>
      <c r="J4958" s="38" t="s">
        <v>17810</v>
      </c>
      <c r="N4958" s="38" t="s">
        <v>1403</v>
      </c>
      <c r="R4958" s="38" t="s">
        <v>17814</v>
      </c>
      <c r="AA4958" s="38" t="s">
        <v>1170</v>
      </c>
      <c r="AE4958" s="38" t="s">
        <v>2950</v>
      </c>
      <c r="AG4958" s="38">
        <v>1</v>
      </c>
      <c r="AH4958" s="38" t="s">
        <v>4439</v>
      </c>
      <c r="AI4958" s="38" t="s">
        <v>4440</v>
      </c>
      <c r="AJ4958" s="38" t="s">
        <v>9675</v>
      </c>
      <c r="AL4958" s="301" t="s">
        <v>17717</v>
      </c>
      <c r="AO4958" s="29" t="s">
        <v>4442</v>
      </c>
      <c r="AR4958" s="29" t="str">
        <f t="shared" si="779"/>
        <v>1</v>
      </c>
      <c r="AS4958" s="29">
        <f t="shared" si="777"/>
        <v>0</v>
      </c>
      <c r="AW4958" s="29" t="str">
        <f t="shared" si="780"/>
        <v/>
      </c>
      <c r="AX4958" s="29" t="str">
        <f t="shared" si="772"/>
        <v/>
      </c>
      <c r="AY4958" s="29" t="str">
        <f t="shared" si="778"/>
        <v>https://media.mediathek-tanz-theater.de/iiif/2/nvt_img-525-003.JP2</v>
      </c>
      <c r="AZ4958" s="29" t="str">
        <f t="shared" si="773"/>
        <v>image/jp2</v>
      </c>
      <c r="BA4958" s="29" t="str">
        <f t="shared" si="774"/>
        <v>presentation/iiif</v>
      </c>
      <c r="BB4958" s="29" t="str">
        <f t="shared" si="775"/>
        <v>https://media.mediathek-tanz-theater.de/iiif/2/nvt_img-525-003.JP2/full/100,/0/default.jpg</v>
      </c>
      <c r="BC4958" s="29" t="str">
        <f t="shared" si="771"/>
        <v>image/jpeg</v>
      </c>
      <c r="BD4958" s="29" t="str">
        <f t="shared" si="776"/>
        <v>presentation/thumbnail</v>
      </c>
    </row>
    <row r="4959" spans="1:56" ht="51">
      <c r="A4959" s="29">
        <v>1</v>
      </c>
      <c r="B4959" s="29">
        <v>0</v>
      </c>
      <c r="C4959" s="38" t="s">
        <v>17843</v>
      </c>
      <c r="D4959" s="38" t="s">
        <v>17844</v>
      </c>
      <c r="F4959" s="38" t="s">
        <v>17468</v>
      </c>
      <c r="I4959" s="38" t="s">
        <v>4446</v>
      </c>
      <c r="J4959" s="38" t="s">
        <v>17841</v>
      </c>
      <c r="N4959" s="38" t="s">
        <v>1403</v>
      </c>
      <c r="R4959" s="38" t="s">
        <v>17814</v>
      </c>
      <c r="U4959" s="38" t="s">
        <v>4896</v>
      </c>
      <c r="AA4959" s="38" t="s">
        <v>1170</v>
      </c>
      <c r="AE4959" s="38" t="s">
        <v>2950</v>
      </c>
      <c r="AG4959" s="38">
        <v>1</v>
      </c>
      <c r="AH4959" s="38" t="s">
        <v>4439</v>
      </c>
      <c r="AI4959" s="38" t="s">
        <v>4440</v>
      </c>
      <c r="AJ4959" s="38" t="s">
        <v>4799</v>
      </c>
      <c r="AK4959" s="38" t="s">
        <v>17845</v>
      </c>
      <c r="AL4959" s="301" t="s">
        <v>17717</v>
      </c>
      <c r="AO4959" s="29" t="s">
        <v>4442</v>
      </c>
      <c r="AR4959" s="29" t="str">
        <f t="shared" si="779"/>
        <v>0</v>
      </c>
      <c r="AS4959" s="29">
        <f t="shared" si="777"/>
        <v>0</v>
      </c>
      <c r="AW4959" s="29" t="str">
        <f t="shared" si="780"/>
        <v/>
      </c>
      <c r="AX4959" s="29" t="str">
        <f t="shared" si="772"/>
        <v/>
      </c>
      <c r="AY4959" s="29" t="str">
        <f t="shared" si="778"/>
        <v>https://media.mediathek-tanz-theater.de/iiif/2/nvt_img-525-003-001.JP2</v>
      </c>
      <c r="AZ4959" s="29" t="str">
        <f t="shared" si="773"/>
        <v>image/jp2</v>
      </c>
      <c r="BA4959" s="29" t="str">
        <f t="shared" si="774"/>
        <v>presentation/iiif</v>
      </c>
      <c r="BB4959" s="29" t="str">
        <f t="shared" si="775"/>
        <v>https://media.mediathek-tanz-theater.de/iiif/2/nvt_img-525-003-001.JP2/full/100,/0/default.jpg</v>
      </c>
      <c r="BC4959" s="29" t="str">
        <f t="shared" si="771"/>
        <v>image/jpeg</v>
      </c>
      <c r="BD4959" s="29" t="str">
        <f t="shared" si="776"/>
        <v>presentation/thumbnail</v>
      </c>
    </row>
    <row r="4960" spans="1:56" ht="25.5">
      <c r="A4960" s="29">
        <v>1</v>
      </c>
      <c r="B4960" s="29">
        <v>0</v>
      </c>
      <c r="C4960" s="38" t="s">
        <v>17846</v>
      </c>
      <c r="D4960" s="38" t="s">
        <v>17847</v>
      </c>
      <c r="F4960" s="38" t="s">
        <v>17468</v>
      </c>
      <c r="I4960" s="38" t="s">
        <v>4446</v>
      </c>
      <c r="J4960" s="38" t="s">
        <v>17841</v>
      </c>
      <c r="N4960" s="38" t="s">
        <v>1403</v>
      </c>
      <c r="R4960" s="38" t="s">
        <v>17814</v>
      </c>
      <c r="U4960" s="38" t="s">
        <v>4896</v>
      </c>
      <c r="AA4960" s="38" t="s">
        <v>1170</v>
      </c>
      <c r="AE4960" s="38" t="s">
        <v>2950</v>
      </c>
      <c r="AG4960" s="38">
        <v>1</v>
      </c>
      <c r="AH4960" s="38" t="s">
        <v>4439</v>
      </c>
      <c r="AI4960" s="38" t="s">
        <v>4440</v>
      </c>
      <c r="AJ4960" s="38" t="s">
        <v>4799</v>
      </c>
      <c r="AK4960" s="38" t="s">
        <v>17832</v>
      </c>
      <c r="AL4960" s="301" t="s">
        <v>17717</v>
      </c>
      <c r="AO4960" s="29" t="s">
        <v>4442</v>
      </c>
      <c r="AR4960" s="29" t="str">
        <f t="shared" si="779"/>
        <v>0</v>
      </c>
      <c r="AS4960" s="29">
        <f t="shared" si="777"/>
        <v>0</v>
      </c>
      <c r="AW4960" s="29" t="str">
        <f t="shared" si="780"/>
        <v/>
      </c>
      <c r="AX4960" s="29" t="str">
        <f t="shared" si="772"/>
        <v/>
      </c>
      <c r="AY4960" s="29" t="str">
        <f t="shared" si="778"/>
        <v>https://media.mediathek-tanz-theater.de/iiif/2/nvt_img-525-003-002.JP2</v>
      </c>
      <c r="AZ4960" s="29" t="str">
        <f t="shared" si="773"/>
        <v>image/jp2</v>
      </c>
      <c r="BA4960" s="29" t="str">
        <f t="shared" si="774"/>
        <v>presentation/iiif</v>
      </c>
      <c r="BB4960" s="29" t="str">
        <f t="shared" si="775"/>
        <v>https://media.mediathek-tanz-theater.de/iiif/2/nvt_img-525-003-002.JP2/full/100,/0/default.jpg</v>
      </c>
      <c r="BC4960" s="29" t="str">
        <f t="shared" si="771"/>
        <v>image/jpeg</v>
      </c>
      <c r="BD4960" s="29" t="str">
        <f t="shared" si="776"/>
        <v>presentation/thumbnail</v>
      </c>
    </row>
    <row r="4961" spans="1:56" ht="25.5">
      <c r="A4961" s="29">
        <v>1</v>
      </c>
      <c r="B4961" s="29">
        <v>0</v>
      </c>
      <c r="C4961" s="38" t="s">
        <v>17848</v>
      </c>
      <c r="D4961" s="38" t="s">
        <v>17849</v>
      </c>
      <c r="F4961" s="38" t="s">
        <v>17468</v>
      </c>
      <c r="I4961" s="38" t="s">
        <v>4446</v>
      </c>
      <c r="J4961" s="38" t="s">
        <v>17841</v>
      </c>
      <c r="N4961" s="38" t="s">
        <v>1403</v>
      </c>
      <c r="R4961" s="38" t="s">
        <v>17814</v>
      </c>
      <c r="U4961" s="38" t="s">
        <v>4896</v>
      </c>
      <c r="AA4961" s="38" t="s">
        <v>1170</v>
      </c>
      <c r="AE4961" s="38" t="s">
        <v>2950</v>
      </c>
      <c r="AG4961" s="38">
        <v>1</v>
      </c>
      <c r="AH4961" s="38" t="s">
        <v>4439</v>
      </c>
      <c r="AI4961" s="38" t="s">
        <v>4440</v>
      </c>
      <c r="AJ4961" s="38" t="s">
        <v>4799</v>
      </c>
      <c r="AK4961" s="38" t="s">
        <v>17832</v>
      </c>
      <c r="AL4961" s="301" t="s">
        <v>17717</v>
      </c>
      <c r="AO4961" s="29" t="s">
        <v>4442</v>
      </c>
      <c r="AR4961" s="29" t="str">
        <f t="shared" si="779"/>
        <v>0</v>
      </c>
      <c r="AS4961" s="29">
        <f t="shared" si="777"/>
        <v>0</v>
      </c>
      <c r="AW4961" s="29" t="str">
        <f t="shared" si="780"/>
        <v/>
      </c>
      <c r="AX4961" s="29" t="str">
        <f t="shared" si="772"/>
        <v/>
      </c>
      <c r="AY4961" s="29" t="str">
        <f t="shared" si="778"/>
        <v>https://media.mediathek-tanz-theater.de/iiif/2/nvt_img-525-003-003.JP2</v>
      </c>
      <c r="AZ4961" s="29" t="str">
        <f t="shared" si="773"/>
        <v>image/jp2</v>
      </c>
      <c r="BA4961" s="29" t="str">
        <f t="shared" si="774"/>
        <v>presentation/iiif</v>
      </c>
      <c r="BB4961" s="29" t="str">
        <f t="shared" si="775"/>
        <v>https://media.mediathek-tanz-theater.de/iiif/2/nvt_img-525-003-003.JP2/full/100,/0/default.jpg</v>
      </c>
      <c r="BC4961" s="29" t="str">
        <f t="shared" si="771"/>
        <v>image/jpeg</v>
      </c>
      <c r="BD4961" s="29" t="str">
        <f t="shared" si="776"/>
        <v>presentation/thumbnail</v>
      </c>
    </row>
    <row r="4962" spans="1:56" ht="25.5">
      <c r="A4962" s="29">
        <v>1</v>
      </c>
      <c r="B4962" s="29">
        <v>0</v>
      </c>
      <c r="C4962" s="38" t="s">
        <v>17850</v>
      </c>
      <c r="D4962" s="38" t="s">
        <v>17851</v>
      </c>
      <c r="F4962" s="38" t="s">
        <v>17468</v>
      </c>
      <c r="I4962" s="38" t="s">
        <v>4446</v>
      </c>
      <c r="J4962" s="38" t="s">
        <v>17841</v>
      </c>
      <c r="N4962" s="38" t="s">
        <v>1403</v>
      </c>
      <c r="R4962" s="38" t="s">
        <v>17814</v>
      </c>
      <c r="U4962" s="38" t="s">
        <v>4896</v>
      </c>
      <c r="AA4962" s="38" t="s">
        <v>1170</v>
      </c>
      <c r="AE4962" s="38" t="s">
        <v>2950</v>
      </c>
      <c r="AG4962" s="38">
        <v>1</v>
      </c>
      <c r="AH4962" s="38" t="s">
        <v>4439</v>
      </c>
      <c r="AI4962" s="38" t="s">
        <v>4440</v>
      </c>
      <c r="AJ4962" s="38" t="s">
        <v>4799</v>
      </c>
      <c r="AK4962" s="38" t="s">
        <v>17832</v>
      </c>
      <c r="AL4962" s="301" t="s">
        <v>17717</v>
      </c>
      <c r="AO4962" s="29" t="s">
        <v>4442</v>
      </c>
      <c r="AR4962" s="29" t="str">
        <f t="shared" si="779"/>
        <v>0</v>
      </c>
      <c r="AS4962" s="29">
        <f t="shared" si="777"/>
        <v>0</v>
      </c>
      <c r="AW4962" s="29" t="str">
        <f t="shared" si="780"/>
        <v/>
      </c>
      <c r="AX4962" s="29" t="str">
        <f t="shared" si="772"/>
        <v/>
      </c>
      <c r="AY4962" s="29" t="str">
        <f t="shared" si="778"/>
        <v>https://media.mediathek-tanz-theater.de/iiif/2/nvt_img-525-003-004.JP2</v>
      </c>
      <c r="AZ4962" s="29" t="str">
        <f t="shared" si="773"/>
        <v>image/jp2</v>
      </c>
      <c r="BA4962" s="29" t="str">
        <f t="shared" si="774"/>
        <v>presentation/iiif</v>
      </c>
      <c r="BB4962" s="29" t="str">
        <f t="shared" si="775"/>
        <v>https://media.mediathek-tanz-theater.de/iiif/2/nvt_img-525-003-004.JP2/full/100,/0/default.jpg</v>
      </c>
      <c r="BC4962" s="29" t="str">
        <f t="shared" si="771"/>
        <v>image/jpeg</v>
      </c>
      <c r="BD4962" s="29" t="str">
        <f t="shared" si="776"/>
        <v>presentation/thumbnail</v>
      </c>
    </row>
    <row r="4963" spans="1:56" ht="38.25">
      <c r="A4963" s="29">
        <v>1</v>
      </c>
      <c r="B4963" s="29">
        <v>0</v>
      </c>
      <c r="C4963" s="38" t="s">
        <v>17852</v>
      </c>
      <c r="D4963" s="38" t="s">
        <v>17853</v>
      </c>
      <c r="F4963" s="38" t="s">
        <v>17468</v>
      </c>
      <c r="I4963" s="38" t="s">
        <v>4446</v>
      </c>
      <c r="J4963" s="38" t="s">
        <v>17841</v>
      </c>
      <c r="N4963" s="38" t="s">
        <v>1403</v>
      </c>
      <c r="R4963" s="38" t="s">
        <v>17814</v>
      </c>
      <c r="U4963" s="38" t="s">
        <v>4896</v>
      </c>
      <c r="AA4963" s="38" t="s">
        <v>1170</v>
      </c>
      <c r="AE4963" s="38" t="s">
        <v>2950</v>
      </c>
      <c r="AG4963" s="38">
        <v>1</v>
      </c>
      <c r="AH4963" s="38" t="s">
        <v>4439</v>
      </c>
      <c r="AI4963" s="38" t="s">
        <v>4440</v>
      </c>
      <c r="AJ4963" s="38" t="s">
        <v>4799</v>
      </c>
      <c r="AK4963" s="38" t="s">
        <v>17854</v>
      </c>
      <c r="AL4963" s="301" t="s">
        <v>17717</v>
      </c>
      <c r="AO4963" s="29" t="s">
        <v>4442</v>
      </c>
      <c r="AR4963" s="29" t="str">
        <f t="shared" si="779"/>
        <v>0</v>
      </c>
      <c r="AS4963" s="29">
        <f t="shared" si="777"/>
        <v>0</v>
      </c>
      <c r="AW4963" s="29" t="str">
        <f t="shared" si="780"/>
        <v/>
      </c>
      <c r="AX4963" s="29" t="str">
        <f t="shared" si="772"/>
        <v/>
      </c>
      <c r="AY4963" s="29" t="str">
        <f t="shared" si="778"/>
        <v>https://media.mediathek-tanz-theater.de/iiif/2/nvt_img-525-003-005.JP2</v>
      </c>
      <c r="AZ4963" s="29" t="str">
        <f t="shared" si="773"/>
        <v>image/jp2</v>
      </c>
      <c r="BA4963" s="29" t="str">
        <f t="shared" si="774"/>
        <v>presentation/iiif</v>
      </c>
      <c r="BB4963" s="29" t="str">
        <f t="shared" si="775"/>
        <v>https://media.mediathek-tanz-theater.de/iiif/2/nvt_img-525-003-005.JP2/full/100,/0/default.jpg</v>
      </c>
      <c r="BC4963" s="29" t="str">
        <f t="shared" si="771"/>
        <v>image/jpeg</v>
      </c>
      <c r="BD4963" s="29" t="str">
        <f t="shared" si="776"/>
        <v>presentation/thumbnail</v>
      </c>
    </row>
    <row r="4964" spans="1:56" ht="51">
      <c r="A4964" s="29">
        <v>1</v>
      </c>
      <c r="B4964" s="29">
        <v>0</v>
      </c>
      <c r="C4964" s="38" t="s">
        <v>17855</v>
      </c>
      <c r="D4964" s="38" t="s">
        <v>17856</v>
      </c>
      <c r="F4964" s="38" t="s">
        <v>17468</v>
      </c>
      <c r="I4964" s="38" t="s">
        <v>4446</v>
      </c>
      <c r="J4964" s="38" t="s">
        <v>17841</v>
      </c>
      <c r="N4964" s="38" t="s">
        <v>1403</v>
      </c>
      <c r="R4964" s="38" t="s">
        <v>17814</v>
      </c>
      <c r="U4964" s="38" t="s">
        <v>4896</v>
      </c>
      <c r="AA4964" s="38" t="s">
        <v>1170</v>
      </c>
      <c r="AE4964" s="38" t="s">
        <v>2950</v>
      </c>
      <c r="AG4964" s="38">
        <v>1</v>
      </c>
      <c r="AH4964" s="38" t="s">
        <v>4439</v>
      </c>
      <c r="AI4964" s="38" t="s">
        <v>4440</v>
      </c>
      <c r="AJ4964" s="38" t="s">
        <v>4799</v>
      </c>
      <c r="AK4964" s="38" t="s">
        <v>17857</v>
      </c>
      <c r="AL4964" s="301" t="s">
        <v>17717</v>
      </c>
      <c r="AO4964" s="29" t="s">
        <v>4442</v>
      </c>
      <c r="AR4964" s="29" t="str">
        <f t="shared" si="779"/>
        <v>0</v>
      </c>
      <c r="AS4964" s="29">
        <f t="shared" si="777"/>
        <v>0</v>
      </c>
      <c r="AW4964" s="29" t="str">
        <f t="shared" si="780"/>
        <v/>
      </c>
      <c r="AX4964" s="29" t="str">
        <f t="shared" si="772"/>
        <v/>
      </c>
      <c r="AY4964" s="29" t="str">
        <f t="shared" si="778"/>
        <v>https://media.mediathek-tanz-theater.de/iiif/2/nvt_img-525-003-006.JP2</v>
      </c>
      <c r="AZ4964" s="29" t="str">
        <f t="shared" si="773"/>
        <v>image/jp2</v>
      </c>
      <c r="BA4964" s="29" t="str">
        <f t="shared" si="774"/>
        <v>presentation/iiif</v>
      </c>
      <c r="BB4964" s="29" t="str">
        <f t="shared" si="775"/>
        <v>https://media.mediathek-tanz-theater.de/iiif/2/nvt_img-525-003-006.JP2/full/100,/0/default.jpg</v>
      </c>
      <c r="BC4964" s="29" t="str">
        <f t="shared" si="771"/>
        <v>image/jpeg</v>
      </c>
      <c r="BD4964" s="29" t="str">
        <f t="shared" si="776"/>
        <v>presentation/thumbnail</v>
      </c>
    </row>
    <row r="4965" spans="1:56" ht="25.5">
      <c r="A4965" s="29">
        <v>1</v>
      </c>
      <c r="B4965" s="29">
        <v>0</v>
      </c>
      <c r="C4965" s="38" t="s">
        <v>17858</v>
      </c>
      <c r="D4965" s="38" t="s">
        <v>17859</v>
      </c>
      <c r="F4965" s="38" t="s">
        <v>17468</v>
      </c>
      <c r="I4965" s="38" t="s">
        <v>4438</v>
      </c>
      <c r="J4965" s="38" t="s">
        <v>17810</v>
      </c>
      <c r="N4965" s="38" t="s">
        <v>1403</v>
      </c>
      <c r="R4965" s="38" t="s">
        <v>17814</v>
      </c>
      <c r="AA4965" s="38" t="s">
        <v>1170</v>
      </c>
      <c r="AE4965" s="38" t="s">
        <v>2950</v>
      </c>
      <c r="AG4965" s="38">
        <v>1</v>
      </c>
      <c r="AH4965" s="38" t="s">
        <v>4439</v>
      </c>
      <c r="AI4965" s="38" t="s">
        <v>4440</v>
      </c>
      <c r="AJ4965" s="38" t="s">
        <v>11216</v>
      </c>
      <c r="AL4965" s="301" t="s">
        <v>17717</v>
      </c>
      <c r="AO4965" s="29" t="s">
        <v>4442</v>
      </c>
      <c r="AR4965" s="29" t="str">
        <f t="shared" si="779"/>
        <v>1</v>
      </c>
      <c r="AS4965" s="29">
        <f t="shared" si="777"/>
        <v>0</v>
      </c>
      <c r="AW4965" s="29" t="str">
        <f t="shared" si="780"/>
        <v/>
      </c>
      <c r="AX4965" s="29" t="str">
        <f t="shared" si="772"/>
        <v/>
      </c>
      <c r="AY4965" s="29" t="str">
        <f t="shared" si="778"/>
        <v>https://media.mediathek-tanz-theater.de/iiif/2/nvt_img-525-004.JP2</v>
      </c>
      <c r="AZ4965" s="29" t="str">
        <f t="shared" si="773"/>
        <v>image/jp2</v>
      </c>
      <c r="BA4965" s="29" t="str">
        <f t="shared" si="774"/>
        <v>presentation/iiif</v>
      </c>
      <c r="BB4965" s="29" t="str">
        <f t="shared" si="775"/>
        <v>https://media.mediathek-tanz-theater.de/iiif/2/nvt_img-525-004.JP2/full/100,/0/default.jpg</v>
      </c>
      <c r="BC4965" s="29" t="str">
        <f t="shared" si="771"/>
        <v>image/jpeg</v>
      </c>
      <c r="BD4965" s="29" t="str">
        <f t="shared" si="776"/>
        <v>presentation/thumbnail</v>
      </c>
    </row>
    <row r="4966" spans="1:56" ht="25.5">
      <c r="A4966" s="29">
        <v>1</v>
      </c>
      <c r="B4966" s="29">
        <v>0</v>
      </c>
      <c r="C4966" s="38" t="s">
        <v>17860</v>
      </c>
      <c r="D4966" s="38" t="s">
        <v>17861</v>
      </c>
      <c r="F4966" s="38" t="s">
        <v>17468</v>
      </c>
      <c r="I4966" s="38" t="s">
        <v>4446</v>
      </c>
      <c r="J4966" s="38" t="s">
        <v>17858</v>
      </c>
      <c r="N4966" s="38" t="s">
        <v>1403</v>
      </c>
      <c r="R4966" s="38" t="s">
        <v>17814</v>
      </c>
      <c r="U4966" s="38" t="s">
        <v>4896</v>
      </c>
      <c r="AA4966" s="38" t="s">
        <v>1170</v>
      </c>
      <c r="AE4966" s="38" t="s">
        <v>2950</v>
      </c>
      <c r="AG4966" s="38">
        <v>1</v>
      </c>
      <c r="AH4966" s="38" t="s">
        <v>4439</v>
      </c>
      <c r="AI4966" s="38" t="s">
        <v>4440</v>
      </c>
      <c r="AJ4966" s="38" t="s">
        <v>4799</v>
      </c>
      <c r="AK4966" s="38" t="s">
        <v>17832</v>
      </c>
      <c r="AL4966" s="301" t="s">
        <v>17717</v>
      </c>
      <c r="AO4966" s="29" t="s">
        <v>4442</v>
      </c>
      <c r="AR4966" s="29" t="str">
        <f t="shared" si="779"/>
        <v>0</v>
      </c>
      <c r="AS4966" s="29">
        <f t="shared" si="777"/>
        <v>0</v>
      </c>
      <c r="AW4966" s="29" t="str">
        <f t="shared" si="780"/>
        <v/>
      </c>
      <c r="AX4966" s="29" t="str">
        <f t="shared" si="772"/>
        <v/>
      </c>
      <c r="AY4966" s="29" t="str">
        <f t="shared" si="778"/>
        <v>https://media.mediathek-tanz-theater.de/iiif/2/nvt_img-525-004-001.JP2</v>
      </c>
      <c r="AZ4966" s="29" t="str">
        <f t="shared" si="773"/>
        <v>image/jp2</v>
      </c>
      <c r="BA4966" s="29" t="str">
        <f t="shared" si="774"/>
        <v>presentation/iiif</v>
      </c>
      <c r="BB4966" s="29" t="str">
        <f t="shared" si="775"/>
        <v>https://media.mediathek-tanz-theater.de/iiif/2/nvt_img-525-004-001.JP2/full/100,/0/default.jpg</v>
      </c>
      <c r="BC4966" s="29" t="str">
        <f t="shared" si="771"/>
        <v>image/jpeg</v>
      </c>
      <c r="BD4966" s="29" t="str">
        <f t="shared" si="776"/>
        <v>presentation/thumbnail</v>
      </c>
    </row>
    <row r="4967" spans="1:56" ht="51">
      <c r="A4967" s="29">
        <v>1</v>
      </c>
      <c r="B4967" s="29">
        <v>0</v>
      </c>
      <c r="C4967" s="38" t="s">
        <v>17862</v>
      </c>
      <c r="D4967" s="38" t="s">
        <v>17863</v>
      </c>
      <c r="F4967" s="38" t="s">
        <v>17468</v>
      </c>
      <c r="I4967" s="38" t="s">
        <v>4446</v>
      </c>
      <c r="J4967" s="38" t="s">
        <v>17858</v>
      </c>
      <c r="N4967" s="38" t="s">
        <v>1403</v>
      </c>
      <c r="R4967" s="38" t="s">
        <v>17814</v>
      </c>
      <c r="U4967" s="38" t="s">
        <v>4896</v>
      </c>
      <c r="AA4967" s="38" t="s">
        <v>1170</v>
      </c>
      <c r="AE4967" s="38" t="s">
        <v>2950</v>
      </c>
      <c r="AG4967" s="38">
        <v>1</v>
      </c>
      <c r="AH4967" s="38" t="s">
        <v>4439</v>
      </c>
      <c r="AI4967" s="38" t="s">
        <v>4440</v>
      </c>
      <c r="AJ4967" s="38" t="s">
        <v>4799</v>
      </c>
      <c r="AK4967" s="38" t="s">
        <v>17864</v>
      </c>
      <c r="AL4967" s="301" t="s">
        <v>17717</v>
      </c>
      <c r="AO4967" s="29" t="s">
        <v>4442</v>
      </c>
      <c r="AR4967" s="29" t="str">
        <f t="shared" si="779"/>
        <v>0</v>
      </c>
      <c r="AS4967" s="29">
        <f t="shared" si="777"/>
        <v>0</v>
      </c>
      <c r="AW4967" s="29" t="str">
        <f t="shared" si="780"/>
        <v/>
      </c>
      <c r="AX4967" s="29" t="str">
        <f t="shared" si="772"/>
        <v/>
      </c>
      <c r="AY4967" s="29" t="str">
        <f t="shared" si="778"/>
        <v>https://media.mediathek-tanz-theater.de/iiif/2/nvt_img-525-004-002.JP2</v>
      </c>
      <c r="AZ4967" s="29" t="str">
        <f t="shared" si="773"/>
        <v>image/jp2</v>
      </c>
      <c r="BA4967" s="29" t="str">
        <f t="shared" si="774"/>
        <v>presentation/iiif</v>
      </c>
      <c r="BB4967" s="29" t="str">
        <f t="shared" si="775"/>
        <v>https://media.mediathek-tanz-theater.de/iiif/2/nvt_img-525-004-002.JP2/full/100,/0/default.jpg</v>
      </c>
      <c r="BC4967" s="29" t="str">
        <f t="shared" si="771"/>
        <v>image/jpeg</v>
      </c>
      <c r="BD4967" s="29" t="str">
        <f t="shared" si="776"/>
        <v>presentation/thumbnail</v>
      </c>
    </row>
    <row r="4968" spans="1:56" ht="25.5">
      <c r="A4968" s="29">
        <v>1</v>
      </c>
      <c r="B4968" s="29">
        <v>0</v>
      </c>
      <c r="C4968" s="38" t="s">
        <v>17865</v>
      </c>
      <c r="D4968" s="38" t="s">
        <v>17866</v>
      </c>
      <c r="F4968" s="38" t="s">
        <v>17468</v>
      </c>
      <c r="I4968" s="38" t="s">
        <v>4446</v>
      </c>
      <c r="J4968" s="38" t="s">
        <v>17858</v>
      </c>
      <c r="N4968" s="38" t="s">
        <v>1403</v>
      </c>
      <c r="R4968" s="38" t="s">
        <v>17814</v>
      </c>
      <c r="U4968" s="38" t="s">
        <v>4896</v>
      </c>
      <c r="AA4968" s="38" t="s">
        <v>1170</v>
      </c>
      <c r="AE4968" s="38" t="s">
        <v>2950</v>
      </c>
      <c r="AG4968" s="38">
        <v>1</v>
      </c>
      <c r="AH4968" s="38" t="s">
        <v>4439</v>
      </c>
      <c r="AI4968" s="38" t="s">
        <v>4440</v>
      </c>
      <c r="AJ4968" s="38" t="s">
        <v>4799</v>
      </c>
      <c r="AK4968" s="38" t="s">
        <v>17832</v>
      </c>
      <c r="AL4968" s="301" t="s">
        <v>17717</v>
      </c>
      <c r="AO4968" s="29" t="s">
        <v>4442</v>
      </c>
      <c r="AR4968" s="29" t="str">
        <f t="shared" si="779"/>
        <v>0</v>
      </c>
      <c r="AS4968" s="29">
        <f t="shared" si="777"/>
        <v>0</v>
      </c>
      <c r="AW4968" s="29" t="str">
        <f t="shared" si="780"/>
        <v/>
      </c>
      <c r="AX4968" s="29" t="str">
        <f t="shared" si="772"/>
        <v/>
      </c>
      <c r="AY4968" s="29" t="str">
        <f t="shared" si="778"/>
        <v>https://media.mediathek-tanz-theater.de/iiif/2/nvt_img-525-004-003.JP2</v>
      </c>
      <c r="AZ4968" s="29" t="str">
        <f t="shared" si="773"/>
        <v>image/jp2</v>
      </c>
      <c r="BA4968" s="29" t="str">
        <f t="shared" si="774"/>
        <v>presentation/iiif</v>
      </c>
      <c r="BB4968" s="29" t="str">
        <f t="shared" si="775"/>
        <v>https://media.mediathek-tanz-theater.de/iiif/2/nvt_img-525-004-003.JP2/full/100,/0/default.jpg</v>
      </c>
      <c r="BC4968" s="29" t="str">
        <f t="shared" si="771"/>
        <v>image/jpeg</v>
      </c>
      <c r="BD4968" s="29" t="str">
        <f t="shared" si="776"/>
        <v>presentation/thumbnail</v>
      </c>
    </row>
    <row r="4969" spans="1:56" ht="51">
      <c r="A4969" s="29">
        <v>1</v>
      </c>
      <c r="B4969" s="29">
        <v>0</v>
      </c>
      <c r="C4969" s="38" t="s">
        <v>17867</v>
      </c>
      <c r="D4969" s="38" t="s">
        <v>17868</v>
      </c>
      <c r="F4969" s="38" t="s">
        <v>17468</v>
      </c>
      <c r="G4969" s="38" t="s">
        <v>16696</v>
      </c>
      <c r="I4969" s="38" t="s">
        <v>4446</v>
      </c>
      <c r="J4969" s="38" t="s">
        <v>17858</v>
      </c>
      <c r="N4969" s="38" t="s">
        <v>1403</v>
      </c>
      <c r="R4969" s="38" t="s">
        <v>17814</v>
      </c>
      <c r="U4969" s="38" t="s">
        <v>4896</v>
      </c>
      <c r="AA4969" s="38" t="s">
        <v>1170</v>
      </c>
      <c r="AE4969" s="38" t="s">
        <v>2950</v>
      </c>
      <c r="AG4969" s="38">
        <v>1</v>
      </c>
      <c r="AH4969" s="38" t="s">
        <v>4439</v>
      </c>
      <c r="AI4969" s="38" t="s">
        <v>4440</v>
      </c>
      <c r="AJ4969" s="38" t="s">
        <v>4799</v>
      </c>
      <c r="AK4969" s="38" t="s">
        <v>17869</v>
      </c>
      <c r="AL4969" s="301" t="s">
        <v>17717</v>
      </c>
      <c r="AO4969" s="29" t="s">
        <v>4442</v>
      </c>
      <c r="AR4969" s="29" t="str">
        <f t="shared" si="779"/>
        <v>0</v>
      </c>
      <c r="AS4969" s="29">
        <f t="shared" si="777"/>
        <v>0</v>
      </c>
      <c r="AW4969" s="29" t="str">
        <f t="shared" si="780"/>
        <v/>
      </c>
      <c r="AX4969" s="29" t="str">
        <f t="shared" si="772"/>
        <v/>
      </c>
      <c r="AY4969" s="29" t="str">
        <f t="shared" si="778"/>
        <v>https://media.mediathek-tanz-theater.de/iiif/2/nvt_img-525-004-004.JP2</v>
      </c>
      <c r="AZ4969" s="29" t="str">
        <f t="shared" si="773"/>
        <v>image/jp2</v>
      </c>
      <c r="BA4969" s="29" t="str">
        <f t="shared" si="774"/>
        <v>presentation/iiif</v>
      </c>
      <c r="BB4969" s="29" t="str">
        <f t="shared" si="775"/>
        <v>https://media.mediathek-tanz-theater.de/iiif/2/nvt_img-525-004-004.JP2/full/100,/0/default.jpg</v>
      </c>
      <c r="BC4969" s="29" t="str">
        <f t="shared" si="771"/>
        <v>image/jpeg</v>
      </c>
      <c r="BD4969" s="29" t="str">
        <f t="shared" si="776"/>
        <v>presentation/thumbnail</v>
      </c>
    </row>
    <row r="4970" spans="1:56" ht="51">
      <c r="A4970" s="29">
        <v>1</v>
      </c>
      <c r="B4970" s="29">
        <v>0</v>
      </c>
      <c r="C4970" s="38" t="s">
        <v>17870</v>
      </c>
      <c r="D4970" s="38" t="s">
        <v>17871</v>
      </c>
      <c r="F4970" s="38" t="s">
        <v>17468</v>
      </c>
      <c r="I4970" s="38" t="s">
        <v>4446</v>
      </c>
      <c r="J4970" s="38" t="s">
        <v>17858</v>
      </c>
      <c r="N4970" s="38" t="s">
        <v>1403</v>
      </c>
      <c r="R4970" s="38" t="s">
        <v>17814</v>
      </c>
      <c r="U4970" s="38" t="s">
        <v>4896</v>
      </c>
      <c r="AA4970" s="38" t="s">
        <v>1170</v>
      </c>
      <c r="AE4970" s="38" t="s">
        <v>2950</v>
      </c>
      <c r="AG4970" s="38">
        <v>1</v>
      </c>
      <c r="AH4970" s="38" t="s">
        <v>4439</v>
      </c>
      <c r="AI4970" s="38" t="s">
        <v>4440</v>
      </c>
      <c r="AJ4970" s="38" t="s">
        <v>4799</v>
      </c>
      <c r="AK4970" s="38" t="s">
        <v>17872</v>
      </c>
      <c r="AL4970" s="301" t="s">
        <v>17717</v>
      </c>
      <c r="AO4970" s="29" t="s">
        <v>4442</v>
      </c>
      <c r="AR4970" s="29" t="str">
        <f t="shared" si="779"/>
        <v>0</v>
      </c>
      <c r="AS4970" s="29">
        <f t="shared" si="777"/>
        <v>0</v>
      </c>
      <c r="AW4970" s="29" t="str">
        <f t="shared" si="780"/>
        <v/>
      </c>
      <c r="AX4970" s="29" t="str">
        <f t="shared" si="772"/>
        <v/>
      </c>
      <c r="AY4970" s="29" t="str">
        <f t="shared" si="778"/>
        <v>https://media.mediathek-tanz-theater.de/iiif/2/nvt_img-525-004-005.JP2</v>
      </c>
      <c r="AZ4970" s="29" t="str">
        <f t="shared" si="773"/>
        <v>image/jp2</v>
      </c>
      <c r="BA4970" s="29" t="str">
        <f t="shared" si="774"/>
        <v>presentation/iiif</v>
      </c>
      <c r="BB4970" s="29" t="str">
        <f t="shared" si="775"/>
        <v>https://media.mediathek-tanz-theater.de/iiif/2/nvt_img-525-004-005.JP2/full/100,/0/default.jpg</v>
      </c>
      <c r="BC4970" s="29" t="str">
        <f t="shared" si="771"/>
        <v>image/jpeg</v>
      </c>
      <c r="BD4970" s="29" t="str">
        <f t="shared" si="776"/>
        <v>presentation/thumbnail</v>
      </c>
    </row>
    <row r="4971" spans="1:56" ht="63.75">
      <c r="A4971" s="29">
        <v>1</v>
      </c>
      <c r="B4971" s="29">
        <v>0</v>
      </c>
      <c r="C4971" s="38" t="s">
        <v>17873</v>
      </c>
      <c r="D4971" s="38" t="s">
        <v>17874</v>
      </c>
      <c r="F4971" s="38" t="s">
        <v>17468</v>
      </c>
      <c r="I4971" s="38" t="s">
        <v>4446</v>
      </c>
      <c r="J4971" s="38" t="s">
        <v>17858</v>
      </c>
      <c r="N4971" s="38" t="s">
        <v>1403</v>
      </c>
      <c r="R4971" s="38" t="s">
        <v>17814</v>
      </c>
      <c r="U4971" s="38" t="s">
        <v>4896</v>
      </c>
      <c r="AA4971" s="38" t="s">
        <v>1170</v>
      </c>
      <c r="AE4971" s="38" t="s">
        <v>2950</v>
      </c>
      <c r="AG4971" s="38">
        <v>1</v>
      </c>
      <c r="AH4971" s="38" t="s">
        <v>4439</v>
      </c>
      <c r="AI4971" s="38" t="s">
        <v>4440</v>
      </c>
      <c r="AJ4971" s="38" t="s">
        <v>4799</v>
      </c>
      <c r="AK4971" s="38" t="s">
        <v>17875</v>
      </c>
      <c r="AL4971" s="301" t="s">
        <v>17717</v>
      </c>
      <c r="AO4971" s="29" t="s">
        <v>4442</v>
      </c>
      <c r="AR4971" s="29" t="str">
        <f t="shared" si="779"/>
        <v>0</v>
      </c>
      <c r="AS4971" s="29">
        <f t="shared" si="777"/>
        <v>0</v>
      </c>
      <c r="AW4971" s="29" t="str">
        <f t="shared" si="780"/>
        <v/>
      </c>
      <c r="AX4971" s="29" t="str">
        <f t="shared" si="772"/>
        <v/>
      </c>
      <c r="AY4971" s="29" t="str">
        <f t="shared" si="778"/>
        <v>https://media.mediathek-tanz-theater.de/iiif/2/nvt_img-525-004-006.JP2</v>
      </c>
      <c r="AZ4971" s="29" t="str">
        <f t="shared" si="773"/>
        <v>image/jp2</v>
      </c>
      <c r="BA4971" s="29" t="str">
        <f t="shared" si="774"/>
        <v>presentation/iiif</v>
      </c>
      <c r="BB4971" s="29" t="str">
        <f t="shared" si="775"/>
        <v>https://media.mediathek-tanz-theater.de/iiif/2/nvt_img-525-004-006.JP2/full/100,/0/default.jpg</v>
      </c>
      <c r="BC4971" s="29" t="str">
        <f t="shared" si="771"/>
        <v>image/jpeg</v>
      </c>
      <c r="BD4971" s="29" t="str">
        <f t="shared" si="776"/>
        <v>presentation/thumbnail</v>
      </c>
    </row>
    <row r="4972" spans="1:56" ht="25.5">
      <c r="A4972" s="29">
        <v>1</v>
      </c>
      <c r="B4972" s="29">
        <v>0</v>
      </c>
      <c r="C4972" s="38" t="s">
        <v>17876</v>
      </c>
      <c r="D4972" s="38" t="s">
        <v>17877</v>
      </c>
      <c r="F4972" s="38" t="s">
        <v>17468</v>
      </c>
      <c r="I4972" s="38" t="s">
        <v>4438</v>
      </c>
      <c r="J4972" s="38" t="s">
        <v>17810</v>
      </c>
      <c r="N4972" s="38" t="s">
        <v>1403</v>
      </c>
      <c r="R4972" s="38" t="s">
        <v>17814</v>
      </c>
      <c r="AA4972" s="38" t="s">
        <v>1170</v>
      </c>
      <c r="AE4972" s="38" t="s">
        <v>2950</v>
      </c>
      <c r="AG4972" s="38">
        <v>1</v>
      </c>
      <c r="AH4972" s="38" t="s">
        <v>4439</v>
      </c>
      <c r="AI4972" s="38" t="s">
        <v>4440</v>
      </c>
      <c r="AJ4972" s="38" t="s">
        <v>17600</v>
      </c>
      <c r="AL4972" s="301" t="s">
        <v>17717</v>
      </c>
      <c r="AO4972" s="29" t="s">
        <v>4442</v>
      </c>
      <c r="AR4972" s="29" t="str">
        <f t="shared" si="779"/>
        <v>1</v>
      </c>
      <c r="AS4972" s="29">
        <f t="shared" si="777"/>
        <v>0</v>
      </c>
      <c r="AW4972" s="29" t="str">
        <f t="shared" si="780"/>
        <v/>
      </c>
      <c r="AX4972" s="29" t="str">
        <f t="shared" si="772"/>
        <v/>
      </c>
      <c r="AY4972" s="29" t="str">
        <f t="shared" si="778"/>
        <v>https://media.mediathek-tanz-theater.de/iiif/2/nvt_img-525-005.JP2</v>
      </c>
      <c r="AZ4972" s="29" t="str">
        <f t="shared" si="773"/>
        <v>image/jp2</v>
      </c>
      <c r="BA4972" s="29" t="str">
        <f t="shared" si="774"/>
        <v>presentation/iiif</v>
      </c>
      <c r="BB4972" s="29" t="str">
        <f t="shared" si="775"/>
        <v>https://media.mediathek-tanz-theater.de/iiif/2/nvt_img-525-005.JP2/full/100,/0/default.jpg</v>
      </c>
      <c r="BC4972" s="29" t="str">
        <f t="shared" si="771"/>
        <v>image/jpeg</v>
      </c>
      <c r="BD4972" s="29" t="str">
        <f t="shared" si="776"/>
        <v>presentation/thumbnail</v>
      </c>
    </row>
    <row r="4973" spans="1:56" ht="25.5">
      <c r="A4973" s="29">
        <v>1</v>
      </c>
      <c r="B4973" s="29">
        <v>0</v>
      </c>
      <c r="C4973" s="38" t="s">
        <v>17878</v>
      </c>
      <c r="D4973" s="38" t="s">
        <v>17879</v>
      </c>
      <c r="F4973" s="38" t="s">
        <v>17468</v>
      </c>
      <c r="I4973" s="38" t="s">
        <v>4446</v>
      </c>
      <c r="J4973" s="38" t="s">
        <v>17876</v>
      </c>
      <c r="N4973" s="38" t="s">
        <v>1403</v>
      </c>
      <c r="R4973" s="38" t="s">
        <v>17814</v>
      </c>
      <c r="U4973" s="38" t="s">
        <v>4896</v>
      </c>
      <c r="AA4973" s="38" t="s">
        <v>1170</v>
      </c>
      <c r="AE4973" s="38" t="s">
        <v>2950</v>
      </c>
      <c r="AG4973" s="38">
        <v>1</v>
      </c>
      <c r="AH4973" s="38" t="s">
        <v>4439</v>
      </c>
      <c r="AI4973" s="38" t="s">
        <v>4440</v>
      </c>
      <c r="AJ4973" s="38" t="s">
        <v>4799</v>
      </c>
      <c r="AK4973" s="38" t="s">
        <v>17832</v>
      </c>
      <c r="AL4973" s="301" t="s">
        <v>17717</v>
      </c>
      <c r="AO4973" s="29" t="s">
        <v>4442</v>
      </c>
      <c r="AR4973" s="29" t="str">
        <f t="shared" si="779"/>
        <v>0</v>
      </c>
      <c r="AS4973" s="29">
        <f t="shared" si="777"/>
        <v>0</v>
      </c>
      <c r="AW4973" s="29" t="str">
        <f t="shared" si="780"/>
        <v/>
      </c>
      <c r="AX4973" s="29" t="str">
        <f t="shared" si="772"/>
        <v/>
      </c>
      <c r="AY4973" s="29" t="str">
        <f t="shared" si="778"/>
        <v>https://media.mediathek-tanz-theater.de/iiif/2/nvt_img-525-005-001.JP2</v>
      </c>
      <c r="AZ4973" s="29" t="str">
        <f t="shared" si="773"/>
        <v>image/jp2</v>
      </c>
      <c r="BA4973" s="29" t="str">
        <f t="shared" si="774"/>
        <v>presentation/iiif</v>
      </c>
      <c r="BB4973" s="29" t="str">
        <f t="shared" si="775"/>
        <v>https://media.mediathek-tanz-theater.de/iiif/2/nvt_img-525-005-001.JP2/full/100,/0/default.jpg</v>
      </c>
      <c r="BC4973" s="29" t="str">
        <f t="shared" si="771"/>
        <v>image/jpeg</v>
      </c>
      <c r="BD4973" s="29" t="str">
        <f t="shared" si="776"/>
        <v>presentation/thumbnail</v>
      </c>
    </row>
    <row r="4974" spans="1:56" ht="51">
      <c r="A4974" s="29">
        <v>1</v>
      </c>
      <c r="B4974" s="29">
        <v>0</v>
      </c>
      <c r="C4974" s="38" t="s">
        <v>17880</v>
      </c>
      <c r="D4974" s="38" t="s">
        <v>17881</v>
      </c>
      <c r="F4974" s="38" t="s">
        <v>17468</v>
      </c>
      <c r="I4974" s="38" t="s">
        <v>4446</v>
      </c>
      <c r="J4974" s="38" t="s">
        <v>17876</v>
      </c>
      <c r="N4974" s="38" t="s">
        <v>1403</v>
      </c>
      <c r="R4974" s="38" t="s">
        <v>17814</v>
      </c>
      <c r="U4974" s="38" t="s">
        <v>4896</v>
      </c>
      <c r="AA4974" s="38" t="s">
        <v>1170</v>
      </c>
      <c r="AE4974" s="38" t="s">
        <v>2950</v>
      </c>
      <c r="AG4974" s="38">
        <v>1</v>
      </c>
      <c r="AH4974" s="38" t="s">
        <v>4439</v>
      </c>
      <c r="AI4974" s="38" t="s">
        <v>4440</v>
      </c>
      <c r="AJ4974" s="38" t="s">
        <v>4799</v>
      </c>
      <c r="AK4974" s="38" t="s">
        <v>17882</v>
      </c>
      <c r="AL4974" s="301" t="s">
        <v>17717</v>
      </c>
      <c r="AO4974" s="29" t="s">
        <v>4442</v>
      </c>
      <c r="AR4974" s="29" t="str">
        <f t="shared" si="779"/>
        <v>0</v>
      </c>
      <c r="AS4974" s="29">
        <f t="shared" si="777"/>
        <v>0</v>
      </c>
      <c r="AW4974" s="29" t="str">
        <f t="shared" si="780"/>
        <v/>
      </c>
      <c r="AX4974" s="29" t="str">
        <f t="shared" si="772"/>
        <v/>
      </c>
      <c r="AY4974" s="29" t="str">
        <f t="shared" si="778"/>
        <v>https://media.mediathek-tanz-theater.de/iiif/2/nvt_img-525-005-002.JP2</v>
      </c>
      <c r="AZ4974" s="29" t="str">
        <f t="shared" si="773"/>
        <v>image/jp2</v>
      </c>
      <c r="BA4974" s="29" t="str">
        <f t="shared" si="774"/>
        <v>presentation/iiif</v>
      </c>
      <c r="BB4974" s="29" t="str">
        <f t="shared" si="775"/>
        <v>https://media.mediathek-tanz-theater.de/iiif/2/nvt_img-525-005-002.JP2/full/100,/0/default.jpg</v>
      </c>
      <c r="BC4974" s="29" t="str">
        <f t="shared" si="771"/>
        <v>image/jpeg</v>
      </c>
      <c r="BD4974" s="29" t="str">
        <f t="shared" si="776"/>
        <v>presentation/thumbnail</v>
      </c>
    </row>
    <row r="4975" spans="1:56" ht="51">
      <c r="A4975" s="29">
        <v>1</v>
      </c>
      <c r="B4975" s="29">
        <v>0</v>
      </c>
      <c r="C4975" s="38" t="s">
        <v>17883</v>
      </c>
      <c r="D4975" s="38" t="s">
        <v>17884</v>
      </c>
      <c r="F4975" s="38" t="s">
        <v>17468</v>
      </c>
      <c r="I4975" s="38" t="s">
        <v>4446</v>
      </c>
      <c r="J4975" s="38" t="s">
        <v>17876</v>
      </c>
      <c r="N4975" s="38" t="s">
        <v>1403</v>
      </c>
      <c r="R4975" s="38" t="s">
        <v>17814</v>
      </c>
      <c r="U4975" s="38" t="s">
        <v>4896</v>
      </c>
      <c r="AA4975" s="38" t="s">
        <v>1170</v>
      </c>
      <c r="AE4975" s="38" t="s">
        <v>2950</v>
      </c>
      <c r="AG4975" s="38">
        <v>1</v>
      </c>
      <c r="AH4975" s="38" t="s">
        <v>4439</v>
      </c>
      <c r="AI4975" s="38" t="s">
        <v>4440</v>
      </c>
      <c r="AJ4975" s="38" t="s">
        <v>4799</v>
      </c>
      <c r="AK4975" s="38" t="s">
        <v>17882</v>
      </c>
      <c r="AL4975" s="301" t="s">
        <v>17717</v>
      </c>
      <c r="AO4975" s="29" t="s">
        <v>4442</v>
      </c>
      <c r="AR4975" s="29" t="str">
        <f t="shared" si="779"/>
        <v>0</v>
      </c>
      <c r="AS4975" s="29">
        <f t="shared" si="777"/>
        <v>0</v>
      </c>
      <c r="AW4975" s="29" t="str">
        <f t="shared" si="780"/>
        <v/>
      </c>
      <c r="AX4975" s="29" t="str">
        <f t="shared" si="772"/>
        <v/>
      </c>
      <c r="AY4975" s="29" t="str">
        <f t="shared" si="778"/>
        <v>https://media.mediathek-tanz-theater.de/iiif/2/nvt_img-525-005-003.JP2</v>
      </c>
      <c r="AZ4975" s="29" t="str">
        <f t="shared" si="773"/>
        <v>image/jp2</v>
      </c>
      <c r="BA4975" s="29" t="str">
        <f t="shared" si="774"/>
        <v>presentation/iiif</v>
      </c>
      <c r="BB4975" s="29" t="str">
        <f t="shared" si="775"/>
        <v>https://media.mediathek-tanz-theater.de/iiif/2/nvt_img-525-005-003.JP2/full/100,/0/default.jpg</v>
      </c>
      <c r="BC4975" s="29" t="str">
        <f t="shared" si="771"/>
        <v>image/jpeg</v>
      </c>
      <c r="BD4975" s="29" t="str">
        <f t="shared" si="776"/>
        <v>presentation/thumbnail</v>
      </c>
    </row>
    <row r="4976" spans="1:56" ht="25.5">
      <c r="A4976" s="29">
        <v>1</v>
      </c>
      <c r="B4976" s="29">
        <v>0</v>
      </c>
      <c r="C4976" s="38" t="s">
        <v>17885</v>
      </c>
      <c r="D4976" s="38" t="s">
        <v>17886</v>
      </c>
      <c r="F4976" s="38" t="s">
        <v>17468</v>
      </c>
      <c r="I4976" s="38" t="s">
        <v>4446</v>
      </c>
      <c r="J4976" s="38" t="s">
        <v>17876</v>
      </c>
      <c r="N4976" s="38" t="s">
        <v>1403</v>
      </c>
      <c r="R4976" s="38" t="s">
        <v>17814</v>
      </c>
      <c r="U4976" s="38" t="s">
        <v>4896</v>
      </c>
      <c r="AA4976" s="38" t="s">
        <v>1170</v>
      </c>
      <c r="AE4976" s="38" t="s">
        <v>2950</v>
      </c>
      <c r="AG4976" s="38">
        <v>1</v>
      </c>
      <c r="AH4976" s="38" t="s">
        <v>4439</v>
      </c>
      <c r="AI4976" s="38" t="s">
        <v>4440</v>
      </c>
      <c r="AJ4976" s="38" t="s">
        <v>4799</v>
      </c>
      <c r="AK4976" s="38" t="s">
        <v>17832</v>
      </c>
      <c r="AL4976" s="301" t="s">
        <v>17717</v>
      </c>
      <c r="AO4976" s="29" t="s">
        <v>4442</v>
      </c>
      <c r="AR4976" s="29" t="str">
        <f t="shared" si="779"/>
        <v>0</v>
      </c>
      <c r="AS4976" s="29">
        <f t="shared" si="777"/>
        <v>0</v>
      </c>
      <c r="AW4976" s="29" t="str">
        <f t="shared" si="780"/>
        <v/>
      </c>
      <c r="AX4976" s="29" t="str">
        <f t="shared" si="772"/>
        <v/>
      </c>
      <c r="AY4976" s="29" t="str">
        <f t="shared" si="778"/>
        <v>https://media.mediathek-tanz-theater.de/iiif/2/nvt_img-525-005-004.JP2</v>
      </c>
      <c r="AZ4976" s="29" t="str">
        <f t="shared" si="773"/>
        <v>image/jp2</v>
      </c>
      <c r="BA4976" s="29" t="str">
        <f t="shared" si="774"/>
        <v>presentation/iiif</v>
      </c>
      <c r="BB4976" s="29" t="str">
        <f t="shared" si="775"/>
        <v>https://media.mediathek-tanz-theater.de/iiif/2/nvt_img-525-005-004.JP2/full/100,/0/default.jpg</v>
      </c>
      <c r="BC4976" s="29" t="str">
        <f t="shared" si="771"/>
        <v>image/jpeg</v>
      </c>
      <c r="BD4976" s="29" t="str">
        <f t="shared" si="776"/>
        <v>presentation/thumbnail</v>
      </c>
    </row>
    <row r="4977" spans="1:56" ht="51">
      <c r="A4977" s="29">
        <v>1</v>
      </c>
      <c r="B4977" s="29">
        <v>0</v>
      </c>
      <c r="C4977" s="38" t="s">
        <v>17887</v>
      </c>
      <c r="D4977" s="38" t="s">
        <v>17888</v>
      </c>
      <c r="F4977" s="38" t="s">
        <v>17468</v>
      </c>
      <c r="I4977" s="38" t="s">
        <v>4446</v>
      </c>
      <c r="J4977" s="38" t="s">
        <v>17876</v>
      </c>
      <c r="N4977" s="38" t="s">
        <v>1403</v>
      </c>
      <c r="R4977" s="38" t="s">
        <v>17814</v>
      </c>
      <c r="U4977" s="38" t="s">
        <v>4896</v>
      </c>
      <c r="AA4977" s="38" t="s">
        <v>1170</v>
      </c>
      <c r="AE4977" s="38" t="s">
        <v>2950</v>
      </c>
      <c r="AG4977" s="38">
        <v>1</v>
      </c>
      <c r="AH4977" s="38" t="s">
        <v>4439</v>
      </c>
      <c r="AI4977" s="38" t="s">
        <v>4440</v>
      </c>
      <c r="AJ4977" s="38" t="s">
        <v>4799</v>
      </c>
      <c r="AK4977" s="38" t="s">
        <v>17882</v>
      </c>
      <c r="AL4977" s="301" t="s">
        <v>17717</v>
      </c>
      <c r="AO4977" s="29" t="s">
        <v>4442</v>
      </c>
      <c r="AR4977" s="29" t="str">
        <f t="shared" si="779"/>
        <v>0</v>
      </c>
      <c r="AS4977" s="29">
        <f t="shared" si="777"/>
        <v>0</v>
      </c>
      <c r="AW4977" s="29" t="str">
        <f t="shared" si="780"/>
        <v/>
      </c>
      <c r="AX4977" s="29" t="str">
        <f t="shared" si="772"/>
        <v/>
      </c>
      <c r="AY4977" s="29" t="str">
        <f t="shared" si="778"/>
        <v>https://media.mediathek-tanz-theater.de/iiif/2/nvt_img-525-005-005.JP2</v>
      </c>
      <c r="AZ4977" s="29" t="str">
        <f t="shared" si="773"/>
        <v>image/jp2</v>
      </c>
      <c r="BA4977" s="29" t="str">
        <f t="shared" si="774"/>
        <v>presentation/iiif</v>
      </c>
      <c r="BB4977" s="29" t="str">
        <f t="shared" si="775"/>
        <v>https://media.mediathek-tanz-theater.de/iiif/2/nvt_img-525-005-005.JP2/full/100,/0/default.jpg</v>
      </c>
      <c r="BC4977" s="29" t="str">
        <f t="shared" si="771"/>
        <v>image/jpeg</v>
      </c>
      <c r="BD4977" s="29" t="str">
        <f t="shared" si="776"/>
        <v>presentation/thumbnail</v>
      </c>
    </row>
    <row r="4978" spans="1:56" ht="51">
      <c r="A4978" s="29">
        <v>1</v>
      </c>
      <c r="B4978" s="29">
        <v>0</v>
      </c>
      <c r="C4978" s="38" t="s">
        <v>17889</v>
      </c>
      <c r="D4978" s="38" t="s">
        <v>17890</v>
      </c>
      <c r="F4978" s="38" t="s">
        <v>17468</v>
      </c>
      <c r="I4978" s="38" t="s">
        <v>4446</v>
      </c>
      <c r="J4978" s="38" t="s">
        <v>17876</v>
      </c>
      <c r="N4978" s="38" t="s">
        <v>1403</v>
      </c>
      <c r="R4978" s="38" t="s">
        <v>17814</v>
      </c>
      <c r="U4978" s="38" t="s">
        <v>4896</v>
      </c>
      <c r="AA4978" s="38" t="s">
        <v>1170</v>
      </c>
      <c r="AE4978" s="38" t="s">
        <v>2950</v>
      </c>
      <c r="AG4978" s="38">
        <v>1</v>
      </c>
      <c r="AH4978" s="38" t="s">
        <v>4439</v>
      </c>
      <c r="AI4978" s="38" t="s">
        <v>4440</v>
      </c>
      <c r="AJ4978" s="38" t="s">
        <v>4799</v>
      </c>
      <c r="AK4978" s="38" t="s">
        <v>17891</v>
      </c>
      <c r="AL4978" s="301" t="s">
        <v>17717</v>
      </c>
      <c r="AO4978" s="29" t="s">
        <v>4442</v>
      </c>
      <c r="AR4978" s="29" t="str">
        <f t="shared" si="779"/>
        <v>0</v>
      </c>
      <c r="AS4978" s="29">
        <f t="shared" si="777"/>
        <v>0</v>
      </c>
      <c r="AW4978" s="29" t="str">
        <f t="shared" si="780"/>
        <v/>
      </c>
      <c r="AX4978" s="29" t="str">
        <f t="shared" si="772"/>
        <v/>
      </c>
      <c r="AY4978" s="29" t="str">
        <f t="shared" si="778"/>
        <v>https://media.mediathek-tanz-theater.de/iiif/2/nvt_img-525-005-006.JP2</v>
      </c>
      <c r="AZ4978" s="29" t="str">
        <f t="shared" si="773"/>
        <v>image/jp2</v>
      </c>
      <c r="BA4978" s="29" t="str">
        <f t="shared" si="774"/>
        <v>presentation/iiif</v>
      </c>
      <c r="BB4978" s="29" t="str">
        <f t="shared" si="775"/>
        <v>https://media.mediathek-tanz-theater.de/iiif/2/nvt_img-525-005-006.JP2/full/100,/0/default.jpg</v>
      </c>
      <c r="BC4978" s="29" t="str">
        <f t="shared" si="771"/>
        <v>image/jpeg</v>
      </c>
      <c r="BD4978" s="29" t="str">
        <f t="shared" si="776"/>
        <v>presentation/thumbnail</v>
      </c>
    </row>
    <row r="4979" spans="1:56" ht="25.5">
      <c r="A4979" s="29">
        <v>1</v>
      </c>
      <c r="B4979" s="29">
        <v>0</v>
      </c>
      <c r="C4979" s="38" t="s">
        <v>17892</v>
      </c>
      <c r="D4979" s="38" t="s">
        <v>17893</v>
      </c>
      <c r="F4979" s="38" t="s">
        <v>17468</v>
      </c>
      <c r="I4979" s="38" t="s">
        <v>4438</v>
      </c>
      <c r="J4979" s="38" t="s">
        <v>17810</v>
      </c>
      <c r="N4979" s="38" t="s">
        <v>1403</v>
      </c>
      <c r="R4979" s="38" t="s">
        <v>17814</v>
      </c>
      <c r="AA4979" s="38" t="s">
        <v>1170</v>
      </c>
      <c r="AE4979" s="38" t="s">
        <v>2950</v>
      </c>
      <c r="AG4979" s="38">
        <v>1</v>
      </c>
      <c r="AH4979" s="38" t="s">
        <v>4439</v>
      </c>
      <c r="AI4979" s="38" t="s">
        <v>4440</v>
      </c>
      <c r="AJ4979" s="38" t="s">
        <v>17894</v>
      </c>
      <c r="AL4979" s="301" t="s">
        <v>17717</v>
      </c>
      <c r="AO4979" s="29" t="s">
        <v>4442</v>
      </c>
      <c r="AR4979" s="29" t="str">
        <f t="shared" si="779"/>
        <v>1</v>
      </c>
      <c r="AS4979" s="29">
        <f t="shared" si="777"/>
        <v>0</v>
      </c>
      <c r="AW4979" s="29" t="str">
        <f t="shared" si="780"/>
        <v/>
      </c>
      <c r="AX4979" s="29" t="str">
        <f t="shared" si="772"/>
        <v/>
      </c>
      <c r="AY4979" s="29" t="str">
        <f t="shared" si="778"/>
        <v>https://media.mediathek-tanz-theater.de/iiif/2/nvt_img-525-006.JP2</v>
      </c>
      <c r="AZ4979" s="29" t="str">
        <f t="shared" si="773"/>
        <v>image/jp2</v>
      </c>
      <c r="BA4979" s="29" t="str">
        <f t="shared" si="774"/>
        <v>presentation/iiif</v>
      </c>
      <c r="BB4979" s="29" t="str">
        <f t="shared" si="775"/>
        <v>https://media.mediathek-tanz-theater.de/iiif/2/nvt_img-525-006.JP2/full/100,/0/default.jpg</v>
      </c>
      <c r="BC4979" s="29" t="str">
        <f t="shared" si="771"/>
        <v>image/jpeg</v>
      </c>
      <c r="BD4979" s="29" t="str">
        <f t="shared" si="776"/>
        <v>presentation/thumbnail</v>
      </c>
    </row>
    <row r="4980" spans="1:56" ht="51">
      <c r="A4980" s="29">
        <v>1</v>
      </c>
      <c r="B4980" s="29">
        <v>0</v>
      </c>
      <c r="C4980" s="38" t="s">
        <v>17895</v>
      </c>
      <c r="D4980" s="38" t="s">
        <v>17896</v>
      </c>
      <c r="F4980" s="38" t="s">
        <v>17468</v>
      </c>
      <c r="I4980" s="38" t="s">
        <v>4446</v>
      </c>
      <c r="J4980" s="38" t="s">
        <v>17892</v>
      </c>
      <c r="N4980" s="38" t="s">
        <v>1403</v>
      </c>
      <c r="R4980" s="38" t="s">
        <v>17814</v>
      </c>
      <c r="U4980" s="38" t="s">
        <v>4896</v>
      </c>
      <c r="AA4980" s="38" t="s">
        <v>1170</v>
      </c>
      <c r="AE4980" s="38" t="s">
        <v>2950</v>
      </c>
      <c r="AG4980" s="38">
        <v>1</v>
      </c>
      <c r="AH4980" s="38" t="s">
        <v>4439</v>
      </c>
      <c r="AI4980" s="38" t="s">
        <v>4440</v>
      </c>
      <c r="AJ4980" s="38" t="s">
        <v>4799</v>
      </c>
      <c r="AK4980" s="38" t="s">
        <v>17882</v>
      </c>
      <c r="AL4980" s="301" t="s">
        <v>17717</v>
      </c>
      <c r="AO4980" s="29" t="s">
        <v>4442</v>
      </c>
      <c r="AR4980" s="29" t="str">
        <f t="shared" si="779"/>
        <v>0</v>
      </c>
      <c r="AS4980" s="29">
        <f t="shared" si="777"/>
        <v>0</v>
      </c>
      <c r="AW4980" s="29" t="str">
        <f t="shared" si="780"/>
        <v/>
      </c>
      <c r="AX4980" s="29" t="str">
        <f t="shared" si="772"/>
        <v/>
      </c>
      <c r="AY4980" s="29" t="str">
        <f t="shared" si="778"/>
        <v>https://media.mediathek-tanz-theater.de/iiif/2/nvt_img-525-006-001.JP2</v>
      </c>
      <c r="AZ4980" s="29" t="str">
        <f t="shared" si="773"/>
        <v>image/jp2</v>
      </c>
      <c r="BA4980" s="29" t="str">
        <f t="shared" si="774"/>
        <v>presentation/iiif</v>
      </c>
      <c r="BB4980" s="29" t="str">
        <f t="shared" si="775"/>
        <v>https://media.mediathek-tanz-theater.de/iiif/2/nvt_img-525-006-001.JP2/full/100,/0/default.jpg</v>
      </c>
      <c r="BC4980" s="29" t="str">
        <f t="shared" si="771"/>
        <v>image/jpeg</v>
      </c>
      <c r="BD4980" s="29" t="str">
        <f t="shared" si="776"/>
        <v>presentation/thumbnail</v>
      </c>
    </row>
    <row r="4981" spans="1:56" ht="51">
      <c r="A4981" s="29">
        <v>1</v>
      </c>
      <c r="B4981" s="29">
        <v>0</v>
      </c>
      <c r="C4981" s="38" t="s">
        <v>17897</v>
      </c>
      <c r="D4981" s="38" t="s">
        <v>17898</v>
      </c>
      <c r="F4981" s="38" t="s">
        <v>17468</v>
      </c>
      <c r="I4981" s="38" t="s">
        <v>4446</v>
      </c>
      <c r="J4981" s="38" t="s">
        <v>17892</v>
      </c>
      <c r="N4981" s="38" t="s">
        <v>1403</v>
      </c>
      <c r="R4981" s="38" t="s">
        <v>17814</v>
      </c>
      <c r="U4981" s="38" t="s">
        <v>4896</v>
      </c>
      <c r="AA4981" s="38" t="s">
        <v>1170</v>
      </c>
      <c r="AE4981" s="38" t="s">
        <v>2950</v>
      </c>
      <c r="AG4981" s="38">
        <v>1</v>
      </c>
      <c r="AH4981" s="38" t="s">
        <v>4439</v>
      </c>
      <c r="AI4981" s="38" t="s">
        <v>4440</v>
      </c>
      <c r="AJ4981" s="38" t="s">
        <v>4799</v>
      </c>
      <c r="AK4981" s="38" t="s">
        <v>17882</v>
      </c>
      <c r="AL4981" s="301" t="s">
        <v>17717</v>
      </c>
      <c r="AO4981" s="29" t="s">
        <v>4442</v>
      </c>
      <c r="AR4981" s="29" t="str">
        <f t="shared" si="779"/>
        <v>0</v>
      </c>
      <c r="AS4981" s="29">
        <f t="shared" si="777"/>
        <v>0</v>
      </c>
      <c r="AW4981" s="29" t="str">
        <f t="shared" si="780"/>
        <v/>
      </c>
      <c r="AX4981" s="29" t="str">
        <f t="shared" si="772"/>
        <v/>
      </c>
      <c r="AY4981" s="29" t="str">
        <f t="shared" si="778"/>
        <v>https://media.mediathek-tanz-theater.de/iiif/2/nvt_img-525-006-002.JP2</v>
      </c>
      <c r="AZ4981" s="29" t="str">
        <f t="shared" si="773"/>
        <v>image/jp2</v>
      </c>
      <c r="BA4981" s="29" t="str">
        <f t="shared" si="774"/>
        <v>presentation/iiif</v>
      </c>
      <c r="BB4981" s="29" t="str">
        <f t="shared" si="775"/>
        <v>https://media.mediathek-tanz-theater.de/iiif/2/nvt_img-525-006-002.JP2/full/100,/0/default.jpg</v>
      </c>
      <c r="BC4981" s="29" t="str">
        <f t="shared" si="771"/>
        <v>image/jpeg</v>
      </c>
      <c r="BD4981" s="29" t="str">
        <f t="shared" si="776"/>
        <v>presentation/thumbnail</v>
      </c>
    </row>
    <row r="4982" spans="1:56" ht="51">
      <c r="A4982" s="29">
        <v>1</v>
      </c>
      <c r="B4982" s="29">
        <v>0</v>
      </c>
      <c r="C4982" s="38" t="s">
        <v>17899</v>
      </c>
      <c r="D4982" s="38" t="s">
        <v>17900</v>
      </c>
      <c r="F4982" s="38" t="s">
        <v>17468</v>
      </c>
      <c r="I4982" s="38" t="s">
        <v>4446</v>
      </c>
      <c r="J4982" s="38" t="s">
        <v>17892</v>
      </c>
      <c r="N4982" s="38" t="s">
        <v>1403</v>
      </c>
      <c r="R4982" s="38" t="s">
        <v>17814</v>
      </c>
      <c r="U4982" s="38" t="s">
        <v>4896</v>
      </c>
      <c r="AA4982" s="38" t="s">
        <v>1170</v>
      </c>
      <c r="AE4982" s="38" t="s">
        <v>2950</v>
      </c>
      <c r="AG4982" s="38">
        <v>1</v>
      </c>
      <c r="AH4982" s="38" t="s">
        <v>4439</v>
      </c>
      <c r="AI4982" s="38" t="s">
        <v>4440</v>
      </c>
      <c r="AJ4982" s="38" t="s">
        <v>4799</v>
      </c>
      <c r="AK4982" s="38" t="s">
        <v>17882</v>
      </c>
      <c r="AL4982" s="301" t="s">
        <v>17717</v>
      </c>
      <c r="AO4982" s="29" t="s">
        <v>4442</v>
      </c>
      <c r="AR4982" s="29" t="str">
        <f t="shared" si="779"/>
        <v>0</v>
      </c>
      <c r="AS4982" s="29">
        <f t="shared" si="777"/>
        <v>0</v>
      </c>
      <c r="AW4982" s="29" t="str">
        <f t="shared" si="780"/>
        <v/>
      </c>
      <c r="AX4982" s="29" t="str">
        <f t="shared" si="772"/>
        <v/>
      </c>
      <c r="AY4982" s="29" t="str">
        <f t="shared" si="778"/>
        <v>https://media.mediathek-tanz-theater.de/iiif/2/nvt_img-525-006-003.JP2</v>
      </c>
      <c r="AZ4982" s="29" t="str">
        <f t="shared" si="773"/>
        <v>image/jp2</v>
      </c>
      <c r="BA4982" s="29" t="str">
        <f t="shared" si="774"/>
        <v>presentation/iiif</v>
      </c>
      <c r="BB4982" s="29" t="str">
        <f t="shared" si="775"/>
        <v>https://media.mediathek-tanz-theater.de/iiif/2/nvt_img-525-006-003.JP2/full/100,/0/default.jpg</v>
      </c>
      <c r="BC4982" s="29" t="str">
        <f t="shared" si="771"/>
        <v>image/jpeg</v>
      </c>
      <c r="BD4982" s="29" t="str">
        <f t="shared" si="776"/>
        <v>presentation/thumbnail</v>
      </c>
    </row>
    <row r="4983" spans="1:56" ht="51">
      <c r="A4983" s="29">
        <v>1</v>
      </c>
      <c r="B4983" s="29">
        <v>0</v>
      </c>
      <c r="C4983" s="38" t="s">
        <v>17901</v>
      </c>
      <c r="D4983" s="38" t="s">
        <v>17902</v>
      </c>
      <c r="F4983" s="38" t="s">
        <v>17468</v>
      </c>
      <c r="I4983" s="38" t="s">
        <v>4446</v>
      </c>
      <c r="J4983" s="38" t="s">
        <v>17892</v>
      </c>
      <c r="N4983" s="38" t="s">
        <v>1403</v>
      </c>
      <c r="R4983" s="38" t="s">
        <v>17814</v>
      </c>
      <c r="U4983" s="38" t="s">
        <v>4896</v>
      </c>
      <c r="AA4983" s="38" t="s">
        <v>1170</v>
      </c>
      <c r="AE4983" s="38" t="s">
        <v>2950</v>
      </c>
      <c r="AG4983" s="38">
        <v>1</v>
      </c>
      <c r="AH4983" s="38" t="s">
        <v>4439</v>
      </c>
      <c r="AI4983" s="38" t="s">
        <v>4440</v>
      </c>
      <c r="AJ4983" s="38" t="s">
        <v>4799</v>
      </c>
      <c r="AK4983" s="38" t="s">
        <v>17891</v>
      </c>
      <c r="AL4983" s="301" t="s">
        <v>17717</v>
      </c>
      <c r="AO4983" s="29" t="s">
        <v>4442</v>
      </c>
      <c r="AR4983" s="29" t="str">
        <f t="shared" si="779"/>
        <v>0</v>
      </c>
      <c r="AS4983" s="29">
        <f t="shared" si="777"/>
        <v>0</v>
      </c>
      <c r="AW4983" s="29" t="str">
        <f t="shared" si="780"/>
        <v/>
      </c>
      <c r="AX4983" s="29" t="str">
        <f t="shared" si="772"/>
        <v/>
      </c>
      <c r="AY4983" s="29" t="str">
        <f t="shared" si="778"/>
        <v>https://media.mediathek-tanz-theater.de/iiif/2/nvt_img-525-006-004.JP2</v>
      </c>
      <c r="AZ4983" s="29" t="str">
        <f t="shared" si="773"/>
        <v>image/jp2</v>
      </c>
      <c r="BA4983" s="29" t="str">
        <f t="shared" si="774"/>
        <v>presentation/iiif</v>
      </c>
      <c r="BB4983" s="29" t="str">
        <f t="shared" si="775"/>
        <v>https://media.mediathek-tanz-theater.de/iiif/2/nvt_img-525-006-004.JP2/full/100,/0/default.jpg</v>
      </c>
      <c r="BC4983" s="29" t="str">
        <f t="shared" si="771"/>
        <v>image/jpeg</v>
      </c>
      <c r="BD4983" s="29" t="str">
        <f t="shared" si="776"/>
        <v>presentation/thumbnail</v>
      </c>
    </row>
    <row r="4984" spans="1:56" ht="25.5">
      <c r="A4984" s="29">
        <v>1</v>
      </c>
      <c r="B4984" s="29">
        <v>0</v>
      </c>
      <c r="C4984" s="38" t="s">
        <v>17903</v>
      </c>
      <c r="D4984" s="38" t="s">
        <v>17904</v>
      </c>
      <c r="F4984" s="38" t="s">
        <v>17468</v>
      </c>
      <c r="I4984" s="38" t="s">
        <v>4438</v>
      </c>
      <c r="J4984" s="38" t="s">
        <v>17810</v>
      </c>
      <c r="N4984" s="38" t="s">
        <v>1403</v>
      </c>
      <c r="R4984" s="38" t="s">
        <v>17814</v>
      </c>
      <c r="AA4984" s="38" t="s">
        <v>1170</v>
      </c>
      <c r="AE4984" s="38" t="s">
        <v>2950</v>
      </c>
      <c r="AG4984" s="38">
        <v>1</v>
      </c>
      <c r="AH4984" s="38" t="s">
        <v>4439</v>
      </c>
      <c r="AI4984" s="38" t="s">
        <v>4440</v>
      </c>
      <c r="AJ4984" s="38" t="s">
        <v>11983</v>
      </c>
      <c r="AL4984" s="301" t="s">
        <v>17717</v>
      </c>
      <c r="AO4984" s="29" t="s">
        <v>4442</v>
      </c>
      <c r="AR4984" s="29" t="str">
        <f t="shared" si="779"/>
        <v>1</v>
      </c>
      <c r="AS4984" s="29">
        <f t="shared" si="777"/>
        <v>0</v>
      </c>
      <c r="AW4984" s="29" t="str">
        <f t="shared" si="780"/>
        <v/>
      </c>
      <c r="AX4984" s="29" t="str">
        <f t="shared" si="772"/>
        <v/>
      </c>
      <c r="AY4984" s="29" t="str">
        <f t="shared" si="778"/>
        <v>https://media.mediathek-tanz-theater.de/iiif/2/nvt_img-525-007.JP2</v>
      </c>
      <c r="AZ4984" s="29" t="str">
        <f t="shared" si="773"/>
        <v>image/jp2</v>
      </c>
      <c r="BA4984" s="29" t="str">
        <f t="shared" si="774"/>
        <v>presentation/iiif</v>
      </c>
      <c r="BB4984" s="29" t="str">
        <f t="shared" si="775"/>
        <v>https://media.mediathek-tanz-theater.de/iiif/2/nvt_img-525-007.JP2/full/100,/0/default.jpg</v>
      </c>
      <c r="BC4984" s="29" t="str">
        <f t="shared" si="771"/>
        <v>image/jpeg</v>
      </c>
      <c r="BD4984" s="29" t="str">
        <f t="shared" si="776"/>
        <v>presentation/thumbnail</v>
      </c>
    </row>
    <row r="4985" spans="1:56" ht="25.5">
      <c r="A4985" s="29">
        <v>1</v>
      </c>
      <c r="B4985" s="29">
        <v>0</v>
      </c>
      <c r="C4985" s="38" t="s">
        <v>17905</v>
      </c>
      <c r="D4985" s="38" t="s">
        <v>17906</v>
      </c>
      <c r="F4985" s="38" t="s">
        <v>17468</v>
      </c>
      <c r="I4985" s="38" t="s">
        <v>4446</v>
      </c>
      <c r="J4985" s="38" t="s">
        <v>17903</v>
      </c>
      <c r="N4985" s="38" t="s">
        <v>1403</v>
      </c>
      <c r="R4985" s="38" t="s">
        <v>17814</v>
      </c>
      <c r="U4985" s="38" t="s">
        <v>4896</v>
      </c>
      <c r="AA4985" s="38" t="s">
        <v>1170</v>
      </c>
      <c r="AE4985" s="38" t="s">
        <v>2950</v>
      </c>
      <c r="AG4985" s="38">
        <v>1</v>
      </c>
      <c r="AH4985" s="38" t="s">
        <v>4439</v>
      </c>
      <c r="AI4985" s="38" t="s">
        <v>4440</v>
      </c>
      <c r="AJ4985" s="38" t="s">
        <v>4799</v>
      </c>
      <c r="AK4985" s="38" t="s">
        <v>14594</v>
      </c>
      <c r="AL4985" s="301" t="s">
        <v>17717</v>
      </c>
      <c r="AO4985" s="29" t="s">
        <v>4442</v>
      </c>
      <c r="AR4985" s="29" t="str">
        <f t="shared" si="779"/>
        <v>0</v>
      </c>
      <c r="AS4985" s="29">
        <f t="shared" si="777"/>
        <v>0</v>
      </c>
      <c r="AW4985" s="29" t="str">
        <f t="shared" si="780"/>
        <v/>
      </c>
      <c r="AX4985" s="29" t="str">
        <f t="shared" si="772"/>
        <v/>
      </c>
      <c r="AY4985" s="29" t="str">
        <f t="shared" si="778"/>
        <v>https://media.mediathek-tanz-theater.de/iiif/2/nvt_img-525-007-001.JP2</v>
      </c>
      <c r="AZ4985" s="29" t="str">
        <f t="shared" si="773"/>
        <v>image/jp2</v>
      </c>
      <c r="BA4985" s="29" t="str">
        <f t="shared" si="774"/>
        <v>presentation/iiif</v>
      </c>
      <c r="BB4985" s="29" t="str">
        <f t="shared" si="775"/>
        <v>https://media.mediathek-tanz-theater.de/iiif/2/nvt_img-525-007-001.JP2/full/100,/0/default.jpg</v>
      </c>
      <c r="BC4985" s="29" t="str">
        <f t="shared" si="771"/>
        <v>image/jpeg</v>
      </c>
      <c r="BD4985" s="29" t="str">
        <f t="shared" si="776"/>
        <v>presentation/thumbnail</v>
      </c>
    </row>
    <row r="4986" spans="1:56" ht="25.5">
      <c r="A4986" s="29">
        <v>1</v>
      </c>
      <c r="B4986" s="29">
        <v>0</v>
      </c>
      <c r="C4986" s="38" t="s">
        <v>17907</v>
      </c>
      <c r="D4986" s="38" t="s">
        <v>17908</v>
      </c>
      <c r="F4986" s="38" t="s">
        <v>17468</v>
      </c>
      <c r="I4986" s="38" t="s">
        <v>4446</v>
      </c>
      <c r="J4986" s="38" t="s">
        <v>17903</v>
      </c>
      <c r="N4986" s="38" t="s">
        <v>1403</v>
      </c>
      <c r="R4986" s="38" t="s">
        <v>17814</v>
      </c>
      <c r="U4986" s="38" t="s">
        <v>4896</v>
      </c>
      <c r="AA4986" s="38" t="s">
        <v>1170</v>
      </c>
      <c r="AE4986" s="38" t="s">
        <v>2950</v>
      </c>
      <c r="AG4986" s="38">
        <v>1</v>
      </c>
      <c r="AH4986" s="38" t="s">
        <v>4439</v>
      </c>
      <c r="AI4986" s="38" t="s">
        <v>4440</v>
      </c>
      <c r="AJ4986" s="38" t="s">
        <v>4799</v>
      </c>
      <c r="AK4986" s="38" t="s">
        <v>14594</v>
      </c>
      <c r="AL4986" s="301" t="s">
        <v>17717</v>
      </c>
      <c r="AO4986" s="29" t="s">
        <v>4442</v>
      </c>
      <c r="AR4986" s="29" t="str">
        <f t="shared" si="779"/>
        <v>0</v>
      </c>
      <c r="AS4986" s="29">
        <f t="shared" si="777"/>
        <v>0</v>
      </c>
      <c r="AW4986" s="29" t="str">
        <f t="shared" si="780"/>
        <v/>
      </c>
      <c r="AX4986" s="29" t="str">
        <f t="shared" si="772"/>
        <v/>
      </c>
      <c r="AY4986" s="29" t="str">
        <f t="shared" si="778"/>
        <v>https://media.mediathek-tanz-theater.de/iiif/2/nvt_img-525-007-002.JP2</v>
      </c>
      <c r="AZ4986" s="29" t="str">
        <f t="shared" si="773"/>
        <v>image/jp2</v>
      </c>
      <c r="BA4986" s="29" t="str">
        <f t="shared" si="774"/>
        <v>presentation/iiif</v>
      </c>
      <c r="BB4986" s="29" t="str">
        <f t="shared" si="775"/>
        <v>https://media.mediathek-tanz-theater.de/iiif/2/nvt_img-525-007-002.JP2/full/100,/0/default.jpg</v>
      </c>
      <c r="BC4986" s="29" t="str">
        <f t="shared" si="771"/>
        <v>image/jpeg</v>
      </c>
      <c r="BD4986" s="29" t="str">
        <f t="shared" si="776"/>
        <v>presentation/thumbnail</v>
      </c>
    </row>
    <row r="4987" spans="1:56" ht="25.5">
      <c r="A4987" s="29">
        <v>1</v>
      </c>
      <c r="B4987" s="29">
        <v>0</v>
      </c>
      <c r="C4987" s="38" t="s">
        <v>17909</v>
      </c>
      <c r="D4987" s="38" t="s">
        <v>17910</v>
      </c>
      <c r="F4987" s="38" t="s">
        <v>17468</v>
      </c>
      <c r="I4987" s="38" t="s">
        <v>4446</v>
      </c>
      <c r="J4987" s="38" t="s">
        <v>17903</v>
      </c>
      <c r="N4987" s="38" t="s">
        <v>1403</v>
      </c>
      <c r="R4987" s="38" t="s">
        <v>17814</v>
      </c>
      <c r="U4987" s="38" t="s">
        <v>4896</v>
      </c>
      <c r="AA4987" s="38" t="s">
        <v>1170</v>
      </c>
      <c r="AE4987" s="38" t="s">
        <v>2950</v>
      </c>
      <c r="AG4987" s="38">
        <v>1</v>
      </c>
      <c r="AH4987" s="38" t="s">
        <v>4439</v>
      </c>
      <c r="AI4987" s="38" t="s">
        <v>4440</v>
      </c>
      <c r="AJ4987" s="38" t="s">
        <v>4799</v>
      </c>
      <c r="AK4987" s="38" t="s">
        <v>14594</v>
      </c>
      <c r="AL4987" s="301" t="s">
        <v>17717</v>
      </c>
      <c r="AO4987" s="29" t="s">
        <v>4442</v>
      </c>
      <c r="AR4987" s="29" t="str">
        <f t="shared" si="779"/>
        <v>0</v>
      </c>
      <c r="AS4987" s="29">
        <f t="shared" si="777"/>
        <v>0</v>
      </c>
      <c r="AW4987" s="29" t="str">
        <f t="shared" si="780"/>
        <v/>
      </c>
      <c r="AX4987" s="29" t="str">
        <f t="shared" si="772"/>
        <v/>
      </c>
      <c r="AY4987" s="29" t="str">
        <f t="shared" si="778"/>
        <v>https://media.mediathek-tanz-theater.de/iiif/2/nvt_img-525-007-003.JP2</v>
      </c>
      <c r="AZ4987" s="29" t="str">
        <f t="shared" si="773"/>
        <v>image/jp2</v>
      </c>
      <c r="BA4987" s="29" t="str">
        <f t="shared" si="774"/>
        <v>presentation/iiif</v>
      </c>
      <c r="BB4987" s="29" t="str">
        <f t="shared" si="775"/>
        <v>https://media.mediathek-tanz-theater.de/iiif/2/nvt_img-525-007-003.JP2/full/100,/0/default.jpg</v>
      </c>
      <c r="BC4987" s="29" t="str">
        <f t="shared" si="771"/>
        <v>image/jpeg</v>
      </c>
      <c r="BD4987" s="29" t="str">
        <f t="shared" si="776"/>
        <v>presentation/thumbnail</v>
      </c>
    </row>
    <row r="4988" spans="1:56" ht="25.5">
      <c r="A4988" s="29">
        <v>1</v>
      </c>
      <c r="B4988" s="29">
        <v>0</v>
      </c>
      <c r="C4988" s="38" t="s">
        <v>17911</v>
      </c>
      <c r="D4988" s="38" t="s">
        <v>17912</v>
      </c>
      <c r="F4988" s="38" t="s">
        <v>17468</v>
      </c>
      <c r="I4988" s="38" t="s">
        <v>4446</v>
      </c>
      <c r="J4988" s="38" t="s">
        <v>17903</v>
      </c>
      <c r="N4988" s="38" t="s">
        <v>1403</v>
      </c>
      <c r="R4988" s="38" t="s">
        <v>17814</v>
      </c>
      <c r="U4988" s="38" t="s">
        <v>4896</v>
      </c>
      <c r="AA4988" s="38" t="s">
        <v>1170</v>
      </c>
      <c r="AE4988" s="38" t="s">
        <v>2950</v>
      </c>
      <c r="AG4988" s="38">
        <v>1</v>
      </c>
      <c r="AH4988" s="38" t="s">
        <v>4439</v>
      </c>
      <c r="AI4988" s="38" t="s">
        <v>4440</v>
      </c>
      <c r="AJ4988" s="38" t="s">
        <v>4799</v>
      </c>
      <c r="AK4988" s="38" t="s">
        <v>14594</v>
      </c>
      <c r="AL4988" s="301" t="s">
        <v>17717</v>
      </c>
      <c r="AO4988" s="29" t="s">
        <v>4442</v>
      </c>
      <c r="AR4988" s="29" t="str">
        <f t="shared" si="779"/>
        <v>0</v>
      </c>
      <c r="AS4988" s="29">
        <f t="shared" si="777"/>
        <v>0</v>
      </c>
      <c r="AW4988" s="29" t="str">
        <f t="shared" si="780"/>
        <v/>
      </c>
      <c r="AX4988" s="29" t="str">
        <f t="shared" si="772"/>
        <v/>
      </c>
      <c r="AY4988" s="29" t="str">
        <f t="shared" si="778"/>
        <v>https://media.mediathek-tanz-theater.de/iiif/2/nvt_img-525-007-004.JP2</v>
      </c>
      <c r="AZ4988" s="29" t="str">
        <f t="shared" si="773"/>
        <v>image/jp2</v>
      </c>
      <c r="BA4988" s="29" t="str">
        <f t="shared" si="774"/>
        <v>presentation/iiif</v>
      </c>
      <c r="BB4988" s="29" t="str">
        <f t="shared" si="775"/>
        <v>https://media.mediathek-tanz-theater.de/iiif/2/nvt_img-525-007-004.JP2/full/100,/0/default.jpg</v>
      </c>
      <c r="BC4988" s="29" t="str">
        <f t="shared" si="771"/>
        <v>image/jpeg</v>
      </c>
      <c r="BD4988" s="29" t="str">
        <f t="shared" si="776"/>
        <v>presentation/thumbnail</v>
      </c>
    </row>
    <row r="4989" spans="1:56" ht="38.25">
      <c r="A4989" s="29">
        <v>1</v>
      </c>
      <c r="B4989" s="29">
        <v>0</v>
      </c>
      <c r="C4989" s="38" t="s">
        <v>17913</v>
      </c>
      <c r="D4989" s="38" t="s">
        <v>17914</v>
      </c>
      <c r="F4989" s="38" t="s">
        <v>17468</v>
      </c>
      <c r="I4989" s="38" t="s">
        <v>4446</v>
      </c>
      <c r="J4989" s="38" t="s">
        <v>17903</v>
      </c>
      <c r="N4989" s="38" t="s">
        <v>1403</v>
      </c>
      <c r="R4989" s="38" t="s">
        <v>17814</v>
      </c>
      <c r="U4989" s="38" t="s">
        <v>4896</v>
      </c>
      <c r="AA4989" s="38" t="s">
        <v>1170</v>
      </c>
      <c r="AE4989" s="38" t="s">
        <v>2950</v>
      </c>
      <c r="AG4989" s="38">
        <v>1</v>
      </c>
      <c r="AH4989" s="38" t="s">
        <v>4439</v>
      </c>
      <c r="AI4989" s="38" t="s">
        <v>4440</v>
      </c>
      <c r="AJ4989" s="38" t="s">
        <v>4799</v>
      </c>
      <c r="AK4989" s="38" t="s">
        <v>17487</v>
      </c>
      <c r="AL4989" s="301" t="s">
        <v>17717</v>
      </c>
      <c r="AO4989" s="29" t="s">
        <v>4442</v>
      </c>
      <c r="AR4989" s="29" t="str">
        <f t="shared" si="779"/>
        <v>0</v>
      </c>
      <c r="AS4989" s="29">
        <f t="shared" si="777"/>
        <v>0</v>
      </c>
      <c r="AW4989" s="29" t="str">
        <f t="shared" si="780"/>
        <v/>
      </c>
      <c r="AX4989" s="29" t="str">
        <f t="shared" si="772"/>
        <v/>
      </c>
      <c r="AY4989" s="29" t="str">
        <f t="shared" si="778"/>
        <v>https://media.mediathek-tanz-theater.de/iiif/2/nvt_img-525-007-005.JP2</v>
      </c>
      <c r="AZ4989" s="29" t="str">
        <f t="shared" si="773"/>
        <v>image/jp2</v>
      </c>
      <c r="BA4989" s="29" t="str">
        <f t="shared" si="774"/>
        <v>presentation/iiif</v>
      </c>
      <c r="BB4989" s="29" t="str">
        <f t="shared" si="775"/>
        <v>https://media.mediathek-tanz-theater.de/iiif/2/nvt_img-525-007-005.JP2/full/100,/0/default.jpg</v>
      </c>
      <c r="BC4989" s="29" t="str">
        <f t="shared" si="771"/>
        <v>image/jpeg</v>
      </c>
      <c r="BD4989" s="29" t="str">
        <f t="shared" si="776"/>
        <v>presentation/thumbnail</v>
      </c>
    </row>
    <row r="4990" spans="1:56" ht="25.5">
      <c r="A4990" s="29">
        <v>1</v>
      </c>
      <c r="B4990" s="29">
        <v>0</v>
      </c>
      <c r="C4990" s="38" t="s">
        <v>17915</v>
      </c>
      <c r="D4990" s="38" t="s">
        <v>17916</v>
      </c>
      <c r="F4990" s="38" t="s">
        <v>17468</v>
      </c>
      <c r="I4990" s="38" t="s">
        <v>4446</v>
      </c>
      <c r="J4990" s="38" t="s">
        <v>17903</v>
      </c>
      <c r="N4990" s="38" t="s">
        <v>1403</v>
      </c>
      <c r="R4990" s="38" t="s">
        <v>17814</v>
      </c>
      <c r="U4990" s="38" t="s">
        <v>4896</v>
      </c>
      <c r="AA4990" s="38" t="s">
        <v>1170</v>
      </c>
      <c r="AE4990" s="38" t="s">
        <v>2950</v>
      </c>
      <c r="AG4990" s="38">
        <v>1</v>
      </c>
      <c r="AH4990" s="38" t="s">
        <v>4439</v>
      </c>
      <c r="AI4990" s="38" t="s">
        <v>4440</v>
      </c>
      <c r="AJ4990" s="38" t="s">
        <v>4799</v>
      </c>
      <c r="AK4990" s="38" t="s">
        <v>14594</v>
      </c>
      <c r="AL4990" s="301" t="s">
        <v>17717</v>
      </c>
      <c r="AO4990" s="29" t="s">
        <v>4442</v>
      </c>
      <c r="AR4990" s="29" t="str">
        <f t="shared" si="779"/>
        <v>0</v>
      </c>
      <c r="AS4990" s="29">
        <f t="shared" si="777"/>
        <v>0</v>
      </c>
      <c r="AW4990" s="29" t="str">
        <f t="shared" si="780"/>
        <v/>
      </c>
      <c r="AX4990" s="29" t="str">
        <f t="shared" si="772"/>
        <v/>
      </c>
      <c r="AY4990" s="29" t="str">
        <f t="shared" si="778"/>
        <v>https://media.mediathek-tanz-theater.de/iiif/2/nvt_img-525-007-006.JP2</v>
      </c>
      <c r="AZ4990" s="29" t="str">
        <f t="shared" si="773"/>
        <v>image/jp2</v>
      </c>
      <c r="BA4990" s="29" t="str">
        <f t="shared" si="774"/>
        <v>presentation/iiif</v>
      </c>
      <c r="BB4990" s="29" t="str">
        <f t="shared" si="775"/>
        <v>https://media.mediathek-tanz-theater.de/iiif/2/nvt_img-525-007-006.JP2/full/100,/0/default.jpg</v>
      </c>
      <c r="BC4990" s="29" t="str">
        <f t="shared" si="771"/>
        <v>image/jpeg</v>
      </c>
      <c r="BD4990" s="29" t="str">
        <f t="shared" si="776"/>
        <v>presentation/thumbnail</v>
      </c>
    </row>
    <row r="4991" spans="1:56" ht="25.5">
      <c r="A4991" s="29">
        <v>1</v>
      </c>
      <c r="B4991" s="29">
        <v>0</v>
      </c>
      <c r="C4991" s="38" t="s">
        <v>17917</v>
      </c>
      <c r="D4991" s="38" t="s">
        <v>17918</v>
      </c>
      <c r="F4991" s="38" t="s">
        <v>17468</v>
      </c>
      <c r="I4991" s="38" t="s">
        <v>4438</v>
      </c>
      <c r="J4991" s="38" t="s">
        <v>17810</v>
      </c>
      <c r="N4991" s="38" t="s">
        <v>1403</v>
      </c>
      <c r="R4991" s="38" t="s">
        <v>17814</v>
      </c>
      <c r="AA4991" s="38" t="s">
        <v>1170</v>
      </c>
      <c r="AE4991" s="38" t="s">
        <v>2950</v>
      </c>
      <c r="AG4991" s="38">
        <v>1</v>
      </c>
      <c r="AH4991" s="38" t="s">
        <v>4439</v>
      </c>
      <c r="AI4991" s="38" t="s">
        <v>4440</v>
      </c>
      <c r="AJ4991" s="38" t="s">
        <v>9692</v>
      </c>
      <c r="AL4991" s="301" t="s">
        <v>17717</v>
      </c>
      <c r="AO4991" s="29" t="s">
        <v>4442</v>
      </c>
      <c r="AR4991" s="29" t="str">
        <f t="shared" si="779"/>
        <v>1</v>
      </c>
      <c r="AS4991" s="29">
        <f t="shared" si="777"/>
        <v>0</v>
      </c>
      <c r="AW4991" s="29" t="str">
        <f t="shared" si="780"/>
        <v/>
      </c>
      <c r="AX4991" s="29" t="str">
        <f t="shared" si="772"/>
        <v/>
      </c>
      <c r="AY4991" s="29" t="str">
        <f t="shared" si="778"/>
        <v>https://media.mediathek-tanz-theater.de/iiif/2/nvt_img-525-008.JP2</v>
      </c>
      <c r="AZ4991" s="29" t="str">
        <f t="shared" si="773"/>
        <v>image/jp2</v>
      </c>
      <c r="BA4991" s="29" t="str">
        <f t="shared" si="774"/>
        <v>presentation/iiif</v>
      </c>
      <c r="BB4991" s="29" t="str">
        <f t="shared" si="775"/>
        <v>https://media.mediathek-tanz-theater.de/iiif/2/nvt_img-525-008.JP2/full/100,/0/default.jpg</v>
      </c>
      <c r="BC4991" s="29" t="str">
        <f t="shared" si="771"/>
        <v>image/jpeg</v>
      </c>
      <c r="BD4991" s="29" t="str">
        <f t="shared" si="776"/>
        <v>presentation/thumbnail</v>
      </c>
    </row>
    <row r="4992" spans="1:56" ht="25.5">
      <c r="A4992" s="29">
        <v>1</v>
      </c>
      <c r="B4992" s="29">
        <v>0</v>
      </c>
      <c r="C4992" s="38" t="s">
        <v>17919</v>
      </c>
      <c r="D4992" s="38" t="s">
        <v>17920</v>
      </c>
      <c r="F4992" s="38" t="s">
        <v>17468</v>
      </c>
      <c r="I4992" s="38" t="s">
        <v>4446</v>
      </c>
      <c r="J4992" s="38" t="s">
        <v>17917</v>
      </c>
      <c r="N4992" s="38" t="s">
        <v>1403</v>
      </c>
      <c r="R4992" s="38" t="s">
        <v>17814</v>
      </c>
      <c r="U4992" s="38" t="s">
        <v>4896</v>
      </c>
      <c r="AA4992" s="38" t="s">
        <v>1170</v>
      </c>
      <c r="AE4992" s="38" t="s">
        <v>2950</v>
      </c>
      <c r="AG4992" s="38">
        <v>1</v>
      </c>
      <c r="AH4992" s="38" t="s">
        <v>4439</v>
      </c>
      <c r="AI4992" s="38" t="s">
        <v>4440</v>
      </c>
      <c r="AJ4992" s="38" t="s">
        <v>4799</v>
      </c>
      <c r="AK4992" s="38" t="s">
        <v>14594</v>
      </c>
      <c r="AL4992" s="301" t="s">
        <v>17717</v>
      </c>
      <c r="AO4992" s="29" t="s">
        <v>4442</v>
      </c>
      <c r="AR4992" s="29" t="str">
        <f t="shared" si="779"/>
        <v>0</v>
      </c>
      <c r="AS4992" s="29">
        <f t="shared" si="777"/>
        <v>0</v>
      </c>
      <c r="AW4992" s="29" t="str">
        <f t="shared" si="780"/>
        <v/>
      </c>
      <c r="AX4992" s="29" t="str">
        <f t="shared" si="772"/>
        <v/>
      </c>
      <c r="AY4992" s="29" t="str">
        <f t="shared" si="778"/>
        <v>https://media.mediathek-tanz-theater.de/iiif/2/nvt_img-525-008-001.JP2</v>
      </c>
      <c r="AZ4992" s="29" t="str">
        <f t="shared" si="773"/>
        <v>image/jp2</v>
      </c>
      <c r="BA4992" s="29" t="str">
        <f t="shared" si="774"/>
        <v>presentation/iiif</v>
      </c>
      <c r="BB4992" s="29" t="str">
        <f t="shared" si="775"/>
        <v>https://media.mediathek-tanz-theater.de/iiif/2/nvt_img-525-008-001.JP2/full/100,/0/default.jpg</v>
      </c>
      <c r="BC4992" s="29" t="str">
        <f t="shared" si="771"/>
        <v>image/jpeg</v>
      </c>
      <c r="BD4992" s="29" t="str">
        <f t="shared" si="776"/>
        <v>presentation/thumbnail</v>
      </c>
    </row>
    <row r="4993" spans="1:56" ht="25.5">
      <c r="A4993" s="29">
        <v>1</v>
      </c>
      <c r="B4993" s="29">
        <v>0</v>
      </c>
      <c r="C4993" s="38" t="s">
        <v>17921</v>
      </c>
      <c r="D4993" s="38" t="s">
        <v>17922</v>
      </c>
      <c r="F4993" s="38" t="s">
        <v>17468</v>
      </c>
      <c r="I4993" s="38" t="s">
        <v>4446</v>
      </c>
      <c r="J4993" s="38" t="s">
        <v>17917</v>
      </c>
      <c r="N4993" s="38" t="s">
        <v>1403</v>
      </c>
      <c r="R4993" s="38" t="s">
        <v>17814</v>
      </c>
      <c r="U4993" s="38" t="s">
        <v>4896</v>
      </c>
      <c r="AA4993" s="38" t="s">
        <v>1170</v>
      </c>
      <c r="AE4993" s="38" t="s">
        <v>2950</v>
      </c>
      <c r="AG4993" s="38">
        <v>1</v>
      </c>
      <c r="AH4993" s="38" t="s">
        <v>4439</v>
      </c>
      <c r="AI4993" s="38" t="s">
        <v>4440</v>
      </c>
      <c r="AJ4993" s="38" t="s">
        <v>4799</v>
      </c>
      <c r="AK4993" s="38" t="s">
        <v>14594</v>
      </c>
      <c r="AL4993" s="301" t="s">
        <v>17717</v>
      </c>
      <c r="AO4993" s="29" t="s">
        <v>4442</v>
      </c>
      <c r="AR4993" s="29" t="str">
        <f t="shared" si="779"/>
        <v>0</v>
      </c>
      <c r="AS4993" s="29">
        <f t="shared" si="777"/>
        <v>0</v>
      </c>
      <c r="AW4993" s="29" t="str">
        <f t="shared" si="780"/>
        <v/>
      </c>
      <c r="AX4993" s="29" t="str">
        <f t="shared" si="772"/>
        <v/>
      </c>
      <c r="AY4993" s="29" t="str">
        <f t="shared" si="778"/>
        <v>https://media.mediathek-tanz-theater.de/iiif/2/nvt_img-525-008-002.JP2</v>
      </c>
      <c r="AZ4993" s="29" t="str">
        <f t="shared" si="773"/>
        <v>image/jp2</v>
      </c>
      <c r="BA4993" s="29" t="str">
        <f t="shared" si="774"/>
        <v>presentation/iiif</v>
      </c>
      <c r="BB4993" s="29" t="str">
        <f t="shared" si="775"/>
        <v>https://media.mediathek-tanz-theater.de/iiif/2/nvt_img-525-008-002.JP2/full/100,/0/default.jpg</v>
      </c>
      <c r="BC4993" s="29" t="str">
        <f t="shared" si="771"/>
        <v>image/jpeg</v>
      </c>
      <c r="BD4993" s="29" t="str">
        <f t="shared" si="776"/>
        <v>presentation/thumbnail</v>
      </c>
    </row>
    <row r="4994" spans="1:56" ht="25.5">
      <c r="A4994" s="29">
        <v>1</v>
      </c>
      <c r="B4994" s="29">
        <v>0</v>
      </c>
      <c r="C4994" s="38" t="s">
        <v>17923</v>
      </c>
      <c r="D4994" s="38" t="s">
        <v>17924</v>
      </c>
      <c r="F4994" s="38" t="s">
        <v>17468</v>
      </c>
      <c r="I4994" s="38" t="s">
        <v>4446</v>
      </c>
      <c r="J4994" s="38" t="s">
        <v>17917</v>
      </c>
      <c r="N4994" s="38" t="s">
        <v>1403</v>
      </c>
      <c r="R4994" s="38" t="s">
        <v>17814</v>
      </c>
      <c r="U4994" s="38" t="s">
        <v>4896</v>
      </c>
      <c r="AA4994" s="38" t="s">
        <v>1170</v>
      </c>
      <c r="AE4994" s="38" t="s">
        <v>2950</v>
      </c>
      <c r="AG4994" s="38">
        <v>1</v>
      </c>
      <c r="AH4994" s="38" t="s">
        <v>4439</v>
      </c>
      <c r="AI4994" s="38" t="s">
        <v>4440</v>
      </c>
      <c r="AJ4994" s="38" t="s">
        <v>4799</v>
      </c>
      <c r="AK4994" s="38" t="s">
        <v>14594</v>
      </c>
      <c r="AL4994" s="301" t="s">
        <v>17717</v>
      </c>
      <c r="AO4994" s="29" t="s">
        <v>4442</v>
      </c>
      <c r="AR4994" s="29" t="str">
        <f t="shared" si="779"/>
        <v>0</v>
      </c>
      <c r="AS4994" s="29">
        <f t="shared" si="777"/>
        <v>0</v>
      </c>
      <c r="AW4994" s="29" t="str">
        <f t="shared" si="780"/>
        <v/>
      </c>
      <c r="AX4994" s="29" t="str">
        <f t="shared" si="772"/>
        <v/>
      </c>
      <c r="AY4994" s="29" t="str">
        <f t="shared" si="778"/>
        <v>https://media.mediathek-tanz-theater.de/iiif/2/nvt_img-525-008-003.JP2</v>
      </c>
      <c r="AZ4994" s="29" t="str">
        <f t="shared" si="773"/>
        <v>image/jp2</v>
      </c>
      <c r="BA4994" s="29" t="str">
        <f t="shared" si="774"/>
        <v>presentation/iiif</v>
      </c>
      <c r="BB4994" s="29" t="str">
        <f t="shared" si="775"/>
        <v>https://media.mediathek-tanz-theater.de/iiif/2/nvt_img-525-008-003.JP2/full/100,/0/default.jpg</v>
      </c>
      <c r="BC4994" s="29" t="str">
        <f t="shared" si="771"/>
        <v>image/jpeg</v>
      </c>
      <c r="BD4994" s="29" t="str">
        <f t="shared" si="776"/>
        <v>presentation/thumbnail</v>
      </c>
    </row>
    <row r="4995" spans="1:56" ht="51">
      <c r="A4995" s="29">
        <v>1</v>
      </c>
      <c r="B4995" s="29">
        <v>0</v>
      </c>
      <c r="C4995" s="38" t="s">
        <v>17925</v>
      </c>
      <c r="D4995" s="38" t="s">
        <v>17926</v>
      </c>
      <c r="F4995" s="38" t="s">
        <v>17468</v>
      </c>
      <c r="I4995" s="38" t="s">
        <v>4446</v>
      </c>
      <c r="J4995" s="38" t="s">
        <v>17917</v>
      </c>
      <c r="N4995" s="38" t="s">
        <v>1403</v>
      </c>
      <c r="R4995" s="38" t="s">
        <v>17814</v>
      </c>
      <c r="U4995" s="38" t="s">
        <v>4896</v>
      </c>
      <c r="AA4995" s="38" t="s">
        <v>1170</v>
      </c>
      <c r="AE4995" s="38" t="s">
        <v>2950</v>
      </c>
      <c r="AG4995" s="38">
        <v>1</v>
      </c>
      <c r="AH4995" s="38" t="s">
        <v>4439</v>
      </c>
      <c r="AI4995" s="38" t="s">
        <v>4440</v>
      </c>
      <c r="AJ4995" s="38" t="s">
        <v>4799</v>
      </c>
      <c r="AK4995" s="38" t="s">
        <v>17927</v>
      </c>
      <c r="AL4995" s="301" t="s">
        <v>17717</v>
      </c>
      <c r="AO4995" s="29" t="s">
        <v>4442</v>
      </c>
      <c r="AR4995" s="29" t="str">
        <f t="shared" si="779"/>
        <v>0</v>
      </c>
      <c r="AS4995" s="29">
        <f t="shared" si="777"/>
        <v>0</v>
      </c>
      <c r="AW4995" s="29" t="str">
        <f t="shared" si="780"/>
        <v/>
      </c>
      <c r="AX4995" s="29" t="str">
        <f t="shared" si="772"/>
        <v/>
      </c>
      <c r="AY4995" s="29" t="str">
        <f t="shared" si="778"/>
        <v>https://media.mediathek-tanz-theater.de/iiif/2/nvt_img-525-008-004.JP2</v>
      </c>
      <c r="AZ4995" s="29" t="str">
        <f t="shared" si="773"/>
        <v>image/jp2</v>
      </c>
      <c r="BA4995" s="29" t="str">
        <f t="shared" si="774"/>
        <v>presentation/iiif</v>
      </c>
      <c r="BB4995" s="29" t="str">
        <f t="shared" si="775"/>
        <v>https://media.mediathek-tanz-theater.de/iiif/2/nvt_img-525-008-004.JP2/full/100,/0/default.jpg</v>
      </c>
      <c r="BC4995" s="29" t="str">
        <f t="shared" si="771"/>
        <v>image/jpeg</v>
      </c>
      <c r="BD4995" s="29" t="str">
        <f t="shared" si="776"/>
        <v>presentation/thumbnail</v>
      </c>
    </row>
    <row r="4996" spans="1:56" ht="25.5">
      <c r="A4996" s="29">
        <v>1</v>
      </c>
      <c r="B4996" s="29">
        <v>0</v>
      </c>
      <c r="C4996" s="38" t="s">
        <v>17928</v>
      </c>
      <c r="D4996" s="38" t="s">
        <v>17929</v>
      </c>
      <c r="F4996" s="38" t="s">
        <v>17468</v>
      </c>
      <c r="I4996" s="38" t="s">
        <v>4446</v>
      </c>
      <c r="J4996" s="38" t="s">
        <v>17917</v>
      </c>
      <c r="N4996" s="38" t="s">
        <v>1403</v>
      </c>
      <c r="R4996" s="38" t="s">
        <v>17814</v>
      </c>
      <c r="U4996" s="38" t="s">
        <v>4896</v>
      </c>
      <c r="AA4996" s="38" t="s">
        <v>1170</v>
      </c>
      <c r="AE4996" s="38" t="s">
        <v>2950</v>
      </c>
      <c r="AG4996" s="38">
        <v>1</v>
      </c>
      <c r="AH4996" s="38" t="s">
        <v>4439</v>
      </c>
      <c r="AI4996" s="38" t="s">
        <v>4440</v>
      </c>
      <c r="AJ4996" s="38" t="s">
        <v>4799</v>
      </c>
      <c r="AK4996" s="38" t="s">
        <v>14594</v>
      </c>
      <c r="AL4996" s="301" t="s">
        <v>17717</v>
      </c>
      <c r="AO4996" s="29" t="s">
        <v>4442</v>
      </c>
      <c r="AR4996" s="29" t="str">
        <f t="shared" si="779"/>
        <v>0</v>
      </c>
      <c r="AS4996" s="29">
        <f t="shared" si="777"/>
        <v>0</v>
      </c>
      <c r="AW4996" s="29" t="str">
        <f t="shared" si="780"/>
        <v/>
      </c>
      <c r="AX4996" s="29" t="str">
        <f t="shared" si="772"/>
        <v/>
      </c>
      <c r="AY4996" s="29" t="str">
        <f t="shared" si="778"/>
        <v>https://media.mediathek-tanz-theater.de/iiif/2/nvt_img-525-008-005.JP2</v>
      </c>
      <c r="AZ4996" s="29" t="str">
        <f t="shared" si="773"/>
        <v>image/jp2</v>
      </c>
      <c r="BA4996" s="29" t="str">
        <f t="shared" si="774"/>
        <v>presentation/iiif</v>
      </c>
      <c r="BB4996" s="29" t="str">
        <f t="shared" si="775"/>
        <v>https://media.mediathek-tanz-theater.de/iiif/2/nvt_img-525-008-005.JP2/full/100,/0/default.jpg</v>
      </c>
      <c r="BC4996" s="29" t="str">
        <f t="shared" ref="BC4996:BC5059" si="781">IF(NOT(BB4996=""),"image/jpeg","")</f>
        <v>image/jpeg</v>
      </c>
      <c r="BD4996" s="29" t="str">
        <f t="shared" si="776"/>
        <v>presentation/thumbnail</v>
      </c>
    </row>
    <row r="4997" spans="1:56" ht="25.5">
      <c r="A4997" s="29">
        <v>1</v>
      </c>
      <c r="B4997" s="29">
        <v>0</v>
      </c>
      <c r="C4997" s="38" t="s">
        <v>17930</v>
      </c>
      <c r="D4997" s="38" t="s">
        <v>17931</v>
      </c>
      <c r="F4997" s="38" t="s">
        <v>17468</v>
      </c>
      <c r="I4997" s="38" t="s">
        <v>4446</v>
      </c>
      <c r="J4997" s="38" t="s">
        <v>17917</v>
      </c>
      <c r="N4997" s="38" t="s">
        <v>1403</v>
      </c>
      <c r="R4997" s="38" t="s">
        <v>17814</v>
      </c>
      <c r="U4997" s="38" t="s">
        <v>4896</v>
      </c>
      <c r="AA4997" s="38" t="s">
        <v>1170</v>
      </c>
      <c r="AE4997" s="38" t="s">
        <v>2950</v>
      </c>
      <c r="AG4997" s="38">
        <v>1</v>
      </c>
      <c r="AH4997" s="38" t="s">
        <v>4439</v>
      </c>
      <c r="AI4997" s="38" t="s">
        <v>4440</v>
      </c>
      <c r="AJ4997" s="38" t="s">
        <v>4799</v>
      </c>
      <c r="AK4997" s="38" t="s">
        <v>14594</v>
      </c>
      <c r="AL4997" s="301" t="s">
        <v>17717</v>
      </c>
      <c r="AO4997" s="29" t="s">
        <v>4442</v>
      </c>
      <c r="AR4997" s="29" t="str">
        <f t="shared" si="779"/>
        <v>0</v>
      </c>
      <c r="AS4997" s="29">
        <f t="shared" si="777"/>
        <v>0</v>
      </c>
      <c r="AW4997" s="29" t="str">
        <f t="shared" si="780"/>
        <v/>
      </c>
      <c r="AX4997" s="29" t="str">
        <f t="shared" ref="AX4997:AX5060" si="782">IF(NOT(AV4997=""),"archival/master","")</f>
        <v/>
      </c>
      <c r="AY4997" s="29" t="str">
        <f t="shared" si="778"/>
        <v>https://media.mediathek-tanz-theater.de/iiif/2/nvt_img-525-008-006.JP2</v>
      </c>
      <c r="AZ4997" s="29" t="str">
        <f t="shared" ref="AZ4997:AZ5060" si="783">IF(NOT(AY4997=""),"image/jp2","")</f>
        <v>image/jp2</v>
      </c>
      <c r="BA4997" s="29" t="str">
        <f t="shared" ref="BA4997:BA5060" si="784">IF(NOT(AY4997=""),"presentation/iiif","")</f>
        <v>presentation/iiif</v>
      </c>
      <c r="BB4997" s="29" t="str">
        <f t="shared" ref="BB4997:BB5060" si="785">"https://media.mediathek-tanz-theater.de/iiif/2/nvt_"&amp;C4997&amp;".JP2/full/100,/0/default.jpg"</f>
        <v>https://media.mediathek-tanz-theater.de/iiif/2/nvt_img-525-008-006.JP2/full/100,/0/default.jpg</v>
      </c>
      <c r="BC4997" s="29" t="str">
        <f t="shared" si="781"/>
        <v>image/jpeg</v>
      </c>
      <c r="BD4997" s="29" t="str">
        <f t="shared" ref="BD4997:BD5060" si="786">IF(NOT(BB4997=""),"presentation/thumbnail","")</f>
        <v>presentation/thumbnail</v>
      </c>
    </row>
    <row r="4998" spans="1:56" ht="38.25">
      <c r="A4998" s="29">
        <v>0</v>
      </c>
      <c r="B4998" s="29">
        <v>0</v>
      </c>
      <c r="C4998" s="38" t="s">
        <v>17932</v>
      </c>
      <c r="F4998" s="38" t="s">
        <v>17468</v>
      </c>
      <c r="I4998" s="38" t="s">
        <v>4431</v>
      </c>
      <c r="J4998" s="406"/>
      <c r="M4998" s="311"/>
      <c r="U4998"/>
      <c r="AB4998" s="38" t="s">
        <v>17933</v>
      </c>
      <c r="AE4998" s="38" t="s">
        <v>2950</v>
      </c>
      <c r="AG4998" s="38">
        <v>1</v>
      </c>
      <c r="AJ4998" s="38" t="s">
        <v>5115</v>
      </c>
      <c r="AL4998" s="301" t="s">
        <v>17717</v>
      </c>
      <c r="AR4998" s="29" t="str">
        <f t="shared" si="779"/>
        <v>1</v>
      </c>
      <c r="AS4998" s="29">
        <f t="shared" ref="AS4998:AS5061" si="787">AT4998</f>
        <v>0</v>
      </c>
      <c r="AT4998" s="29">
        <v>0</v>
      </c>
      <c r="AW4998" s="29" t="str">
        <f t="shared" si="780"/>
        <v/>
      </c>
      <c r="AX4998" s="29" t="str">
        <f t="shared" si="782"/>
        <v/>
      </c>
      <c r="AY4998" s="29" t="str">
        <f t="shared" ref="AY4998:AY5061" si="788">"https://media.mediathek-tanz-theater.de/iiif/2/nvt_"&amp;C4998&amp;".JP2"</f>
        <v>https://media.mediathek-tanz-theater.de/iiif/2/nvt_img-526.JP2</v>
      </c>
      <c r="AZ4998" s="29" t="str">
        <f t="shared" si="783"/>
        <v>image/jp2</v>
      </c>
      <c r="BA4998" s="29" t="str">
        <f t="shared" si="784"/>
        <v>presentation/iiif</v>
      </c>
      <c r="BB4998" s="29" t="str">
        <f t="shared" si="785"/>
        <v>https://media.mediathek-tanz-theater.de/iiif/2/nvt_img-526.JP2/full/100,/0/default.jpg</v>
      </c>
      <c r="BC4998" s="29" t="str">
        <f t="shared" si="781"/>
        <v>image/jpeg</v>
      </c>
      <c r="BD4998" s="29" t="str">
        <f t="shared" si="786"/>
        <v>presentation/thumbnail</v>
      </c>
    </row>
    <row r="4999" spans="1:56" ht="25.5">
      <c r="A4999" s="29">
        <v>1</v>
      </c>
      <c r="B4999" s="29">
        <v>0</v>
      </c>
      <c r="C4999" s="38" t="s">
        <v>17934</v>
      </c>
      <c r="D4999" s="38" t="s">
        <v>17935</v>
      </c>
      <c r="F4999" s="38" t="s">
        <v>17468</v>
      </c>
      <c r="I4999" s="38" t="s">
        <v>4446</v>
      </c>
      <c r="J4999" s="38" t="s">
        <v>17932</v>
      </c>
      <c r="N4999" s="38" t="s">
        <v>1403</v>
      </c>
      <c r="R4999" s="38" t="s">
        <v>17936</v>
      </c>
      <c r="AA4999" s="38" t="s">
        <v>1170</v>
      </c>
      <c r="AE4999" s="38" t="s">
        <v>2950</v>
      </c>
      <c r="AG4999" s="38">
        <v>1</v>
      </c>
      <c r="AH4999" s="38" t="s">
        <v>4439</v>
      </c>
      <c r="AI4999" s="38" t="s">
        <v>4440</v>
      </c>
      <c r="AJ4999" s="38" t="s">
        <v>17937</v>
      </c>
      <c r="AK4999" s="38" t="s">
        <v>72</v>
      </c>
      <c r="AL4999" s="301" t="s">
        <v>17717</v>
      </c>
      <c r="AO4999" s="29" t="s">
        <v>4442</v>
      </c>
      <c r="AR4999" s="29" t="str">
        <f t="shared" ref="AR4999:AR5062" si="789">IF(OR(I4999="Negativmappe",I4999="Negativstreifen",I4999="Diapositivfilm",I4999="Fotomappe;(POSITIVE)",AND(I4999="Kostümfotografie",NOT(AE4999="DT")),AND(I4999="Fotografie",NOT(AE4999="DT")),AND(I4999="Porträtfotografie",NOT(AE4999="DT")),AND(I4999="Fotodokumentation",NOT(AE4999="DT")),AND(I4999="Bühnenbildfotografie",NOT(AE4999="DT"))),"1","0")</f>
        <v>0</v>
      </c>
      <c r="AS4999" s="29">
        <f t="shared" si="787"/>
        <v>0</v>
      </c>
      <c r="AW4999" s="29" t="str">
        <f t="shared" ref="AW4999:AW5062" si="790">IF(NOT(AV4999=""),"image/tiff","")</f>
        <v/>
      </c>
      <c r="AX4999" s="29" t="str">
        <f t="shared" si="782"/>
        <v/>
      </c>
      <c r="AY4999" s="29" t="str">
        <f t="shared" si="788"/>
        <v>https://media.mediathek-tanz-theater.de/iiif/2/nvt_img-526-001.JP2</v>
      </c>
      <c r="AZ4999" s="29" t="str">
        <f t="shared" si="783"/>
        <v>image/jp2</v>
      </c>
      <c r="BA4999" s="29" t="str">
        <f t="shared" si="784"/>
        <v>presentation/iiif</v>
      </c>
      <c r="BB4999" s="29" t="str">
        <f t="shared" si="785"/>
        <v>https://media.mediathek-tanz-theater.de/iiif/2/nvt_img-526-001.JP2/full/100,/0/default.jpg</v>
      </c>
      <c r="BC4999" s="29" t="str">
        <f t="shared" si="781"/>
        <v>image/jpeg</v>
      </c>
      <c r="BD4999" s="29" t="str">
        <f t="shared" si="786"/>
        <v>presentation/thumbnail</v>
      </c>
    </row>
    <row r="5000" spans="1:56" ht="25.5">
      <c r="A5000" s="29">
        <v>1</v>
      </c>
      <c r="B5000" s="29">
        <v>0</v>
      </c>
      <c r="C5000" s="38" t="s">
        <v>17938</v>
      </c>
      <c r="D5000" s="38" t="s">
        <v>17939</v>
      </c>
      <c r="F5000" s="38" t="s">
        <v>17468</v>
      </c>
      <c r="I5000" s="38" t="s">
        <v>4446</v>
      </c>
      <c r="J5000" s="38" t="s">
        <v>17932</v>
      </c>
      <c r="N5000" s="38" t="s">
        <v>1403</v>
      </c>
      <c r="R5000" s="38" t="s">
        <v>17936</v>
      </c>
      <c r="AA5000" s="38" t="s">
        <v>1170</v>
      </c>
      <c r="AE5000" s="38" t="s">
        <v>2950</v>
      </c>
      <c r="AG5000" s="38">
        <v>1</v>
      </c>
      <c r="AH5000" s="38" t="s">
        <v>4439</v>
      </c>
      <c r="AI5000" s="38" t="s">
        <v>4440</v>
      </c>
      <c r="AJ5000" s="38" t="s">
        <v>17940</v>
      </c>
      <c r="AK5000" s="38" t="s">
        <v>72</v>
      </c>
      <c r="AL5000" s="301" t="s">
        <v>17717</v>
      </c>
      <c r="AO5000" s="29" t="s">
        <v>4442</v>
      </c>
      <c r="AR5000" s="29" t="str">
        <f t="shared" si="789"/>
        <v>0</v>
      </c>
      <c r="AS5000" s="29">
        <f t="shared" si="787"/>
        <v>0</v>
      </c>
      <c r="AW5000" s="29" t="str">
        <f t="shared" si="790"/>
        <v/>
      </c>
      <c r="AX5000" s="29" t="str">
        <f t="shared" si="782"/>
        <v/>
      </c>
      <c r="AY5000" s="29" t="str">
        <f t="shared" si="788"/>
        <v>https://media.mediathek-tanz-theater.de/iiif/2/nvt_img-526-002.JP2</v>
      </c>
      <c r="AZ5000" s="29" t="str">
        <f t="shared" si="783"/>
        <v>image/jp2</v>
      </c>
      <c r="BA5000" s="29" t="str">
        <f t="shared" si="784"/>
        <v>presentation/iiif</v>
      </c>
      <c r="BB5000" s="29" t="str">
        <f t="shared" si="785"/>
        <v>https://media.mediathek-tanz-theater.de/iiif/2/nvt_img-526-002.JP2/full/100,/0/default.jpg</v>
      </c>
      <c r="BC5000" s="29" t="str">
        <f t="shared" si="781"/>
        <v>image/jpeg</v>
      </c>
      <c r="BD5000" s="29" t="str">
        <f t="shared" si="786"/>
        <v>presentation/thumbnail</v>
      </c>
    </row>
    <row r="5001" spans="1:56" ht="25.5">
      <c r="A5001" s="29">
        <v>1</v>
      </c>
      <c r="B5001" s="29">
        <v>0</v>
      </c>
      <c r="C5001" s="38" t="s">
        <v>17941</v>
      </c>
      <c r="D5001" s="38" t="s">
        <v>17942</v>
      </c>
      <c r="F5001" s="38" t="s">
        <v>17468</v>
      </c>
      <c r="I5001" s="38" t="s">
        <v>4446</v>
      </c>
      <c r="J5001" s="38" t="s">
        <v>17932</v>
      </c>
      <c r="N5001" s="38" t="s">
        <v>1403</v>
      </c>
      <c r="R5001" s="38" t="s">
        <v>17936</v>
      </c>
      <c r="AA5001" s="38" t="s">
        <v>1170</v>
      </c>
      <c r="AE5001" s="38" t="s">
        <v>2950</v>
      </c>
      <c r="AG5001" s="38">
        <v>1</v>
      </c>
      <c r="AH5001" s="38" t="s">
        <v>4439</v>
      </c>
      <c r="AI5001" s="38" t="s">
        <v>4440</v>
      </c>
      <c r="AJ5001" s="38" t="s">
        <v>17943</v>
      </c>
      <c r="AK5001" s="38" t="s">
        <v>72</v>
      </c>
      <c r="AL5001" s="301" t="s">
        <v>17717</v>
      </c>
      <c r="AO5001" s="29" t="s">
        <v>4442</v>
      </c>
      <c r="AR5001" s="29" t="str">
        <f t="shared" si="789"/>
        <v>0</v>
      </c>
      <c r="AS5001" s="29">
        <f t="shared" si="787"/>
        <v>0</v>
      </c>
      <c r="AW5001" s="29" t="str">
        <f t="shared" si="790"/>
        <v/>
      </c>
      <c r="AX5001" s="29" t="str">
        <f t="shared" si="782"/>
        <v/>
      </c>
      <c r="AY5001" s="29" t="str">
        <f t="shared" si="788"/>
        <v>https://media.mediathek-tanz-theater.de/iiif/2/nvt_img-526-003.JP2</v>
      </c>
      <c r="AZ5001" s="29" t="str">
        <f t="shared" si="783"/>
        <v>image/jp2</v>
      </c>
      <c r="BA5001" s="29" t="str">
        <f t="shared" si="784"/>
        <v>presentation/iiif</v>
      </c>
      <c r="BB5001" s="29" t="str">
        <f t="shared" si="785"/>
        <v>https://media.mediathek-tanz-theater.de/iiif/2/nvt_img-526-003.JP2/full/100,/0/default.jpg</v>
      </c>
      <c r="BC5001" s="29" t="str">
        <f t="shared" si="781"/>
        <v>image/jpeg</v>
      </c>
      <c r="BD5001" s="29" t="str">
        <f t="shared" si="786"/>
        <v>presentation/thumbnail</v>
      </c>
    </row>
    <row r="5002" spans="1:56" ht="25.5">
      <c r="A5002" s="29">
        <v>1</v>
      </c>
      <c r="B5002" s="29">
        <v>0</v>
      </c>
      <c r="C5002" s="38" t="s">
        <v>17944</v>
      </c>
      <c r="D5002" s="38" t="s">
        <v>17945</v>
      </c>
      <c r="F5002" s="38" t="s">
        <v>17468</v>
      </c>
      <c r="I5002" s="38" t="s">
        <v>4446</v>
      </c>
      <c r="J5002" s="38" t="s">
        <v>17932</v>
      </c>
      <c r="N5002" s="38" t="s">
        <v>1403</v>
      </c>
      <c r="R5002" s="38" t="s">
        <v>17936</v>
      </c>
      <c r="AA5002" s="38" t="s">
        <v>1170</v>
      </c>
      <c r="AE5002" s="38" t="s">
        <v>2950</v>
      </c>
      <c r="AG5002" s="38">
        <v>1</v>
      </c>
      <c r="AH5002" s="38" t="s">
        <v>4439</v>
      </c>
      <c r="AI5002" s="38" t="s">
        <v>4440</v>
      </c>
      <c r="AJ5002" s="38" t="s">
        <v>17946</v>
      </c>
      <c r="AK5002" s="38" t="s">
        <v>72</v>
      </c>
      <c r="AL5002" s="301" t="s">
        <v>17717</v>
      </c>
      <c r="AO5002" s="29" t="s">
        <v>4442</v>
      </c>
      <c r="AR5002" s="29" t="str">
        <f t="shared" si="789"/>
        <v>0</v>
      </c>
      <c r="AS5002" s="29">
        <f t="shared" si="787"/>
        <v>0</v>
      </c>
      <c r="AW5002" s="29" t="str">
        <f t="shared" si="790"/>
        <v/>
      </c>
      <c r="AX5002" s="29" t="str">
        <f t="shared" si="782"/>
        <v/>
      </c>
      <c r="AY5002" s="29" t="str">
        <f t="shared" si="788"/>
        <v>https://media.mediathek-tanz-theater.de/iiif/2/nvt_img-526-004.JP2</v>
      </c>
      <c r="AZ5002" s="29" t="str">
        <f t="shared" si="783"/>
        <v>image/jp2</v>
      </c>
      <c r="BA5002" s="29" t="str">
        <f t="shared" si="784"/>
        <v>presentation/iiif</v>
      </c>
      <c r="BB5002" s="29" t="str">
        <f t="shared" si="785"/>
        <v>https://media.mediathek-tanz-theater.de/iiif/2/nvt_img-526-004.JP2/full/100,/0/default.jpg</v>
      </c>
      <c r="BC5002" s="29" t="str">
        <f t="shared" si="781"/>
        <v>image/jpeg</v>
      </c>
      <c r="BD5002" s="29" t="str">
        <f t="shared" si="786"/>
        <v>presentation/thumbnail</v>
      </c>
    </row>
    <row r="5003" spans="1:56" ht="38.25">
      <c r="A5003" s="29">
        <v>0</v>
      </c>
      <c r="B5003" s="29">
        <v>0</v>
      </c>
      <c r="C5003" s="38" t="s">
        <v>17947</v>
      </c>
      <c r="F5003" s="38" t="s">
        <v>17468</v>
      </c>
      <c r="I5003" s="38" t="s">
        <v>4431</v>
      </c>
      <c r="J5003" s="406"/>
      <c r="M5003" s="311"/>
      <c r="U5003"/>
      <c r="AB5003" s="38" t="s">
        <v>17948</v>
      </c>
      <c r="AC5003" s="38" t="s">
        <v>17949</v>
      </c>
      <c r="AE5003" s="38" t="s">
        <v>2950</v>
      </c>
      <c r="AG5003" s="38">
        <v>1</v>
      </c>
      <c r="AJ5003" s="38" t="s">
        <v>11475</v>
      </c>
      <c r="AL5003" s="301" t="s">
        <v>17717</v>
      </c>
      <c r="AR5003" s="29" t="str">
        <f t="shared" si="789"/>
        <v>1</v>
      </c>
      <c r="AS5003" s="29">
        <f t="shared" si="787"/>
        <v>0</v>
      </c>
      <c r="AT5003" s="29">
        <v>0</v>
      </c>
      <c r="AW5003" s="29" t="str">
        <f t="shared" si="790"/>
        <v/>
      </c>
      <c r="AX5003" s="29" t="str">
        <f t="shared" si="782"/>
        <v/>
      </c>
      <c r="AY5003" s="29" t="str">
        <f t="shared" si="788"/>
        <v>https://media.mediathek-tanz-theater.de/iiif/2/nvt_img-527.JP2</v>
      </c>
      <c r="AZ5003" s="29" t="str">
        <f t="shared" si="783"/>
        <v>image/jp2</v>
      </c>
      <c r="BA5003" s="29" t="str">
        <f t="shared" si="784"/>
        <v>presentation/iiif</v>
      </c>
      <c r="BB5003" s="29" t="str">
        <f t="shared" si="785"/>
        <v>https://media.mediathek-tanz-theater.de/iiif/2/nvt_img-527.JP2/full/100,/0/default.jpg</v>
      </c>
      <c r="BC5003" s="29" t="str">
        <f t="shared" si="781"/>
        <v>image/jpeg</v>
      </c>
      <c r="BD5003" s="29" t="str">
        <f t="shared" si="786"/>
        <v>presentation/thumbnail</v>
      </c>
    </row>
    <row r="5004" spans="1:56" ht="25.5">
      <c r="A5004" s="29">
        <v>1</v>
      </c>
      <c r="B5004" s="29">
        <v>0</v>
      </c>
      <c r="C5004" s="38" t="s">
        <v>17950</v>
      </c>
      <c r="D5004" s="38" t="s">
        <v>17951</v>
      </c>
      <c r="F5004" s="38" t="s">
        <v>17468</v>
      </c>
      <c r="I5004" s="38" t="s">
        <v>4438</v>
      </c>
      <c r="J5004" s="38" t="s">
        <v>17947</v>
      </c>
      <c r="N5004" s="38" t="s">
        <v>1403</v>
      </c>
      <c r="R5004" s="38" t="s">
        <v>26385</v>
      </c>
      <c r="AA5004" s="38" t="s">
        <v>1170</v>
      </c>
      <c r="AE5004" s="38" t="s">
        <v>2950</v>
      </c>
      <c r="AG5004" s="38">
        <v>1</v>
      </c>
      <c r="AH5004" s="38" t="s">
        <v>4439</v>
      </c>
      <c r="AI5004" s="38" t="s">
        <v>4440</v>
      </c>
      <c r="AJ5004" s="38" t="s">
        <v>11478</v>
      </c>
      <c r="AL5004" s="301" t="s">
        <v>17717</v>
      </c>
      <c r="AO5004" s="29" t="s">
        <v>4442</v>
      </c>
      <c r="AR5004" s="29" t="str">
        <f t="shared" si="789"/>
        <v>1</v>
      </c>
      <c r="AS5004" s="29">
        <f t="shared" si="787"/>
        <v>0</v>
      </c>
      <c r="AW5004" s="29" t="str">
        <f t="shared" si="790"/>
        <v/>
      </c>
      <c r="AX5004" s="29" t="str">
        <f t="shared" si="782"/>
        <v/>
      </c>
      <c r="AY5004" s="29" t="str">
        <f t="shared" si="788"/>
        <v>https://media.mediathek-tanz-theater.de/iiif/2/nvt_img-527-001.JP2</v>
      </c>
      <c r="AZ5004" s="29" t="str">
        <f t="shared" si="783"/>
        <v>image/jp2</v>
      </c>
      <c r="BA5004" s="29" t="str">
        <f t="shared" si="784"/>
        <v>presentation/iiif</v>
      </c>
      <c r="BB5004" s="29" t="str">
        <f t="shared" si="785"/>
        <v>https://media.mediathek-tanz-theater.de/iiif/2/nvt_img-527-001.JP2/full/100,/0/default.jpg</v>
      </c>
      <c r="BC5004" s="29" t="str">
        <f t="shared" si="781"/>
        <v>image/jpeg</v>
      </c>
      <c r="BD5004" s="29" t="str">
        <f t="shared" si="786"/>
        <v>presentation/thumbnail</v>
      </c>
    </row>
    <row r="5005" spans="1:56" ht="25.5">
      <c r="A5005" s="29">
        <v>1</v>
      </c>
      <c r="B5005" s="29">
        <v>0</v>
      </c>
      <c r="C5005" s="38" t="s">
        <v>17952</v>
      </c>
      <c r="D5005" s="38" t="s">
        <v>17953</v>
      </c>
      <c r="F5005" s="38" t="s">
        <v>17468</v>
      </c>
      <c r="H5005" s="38" t="s">
        <v>17954</v>
      </c>
      <c r="I5005" s="38" t="s">
        <v>4446</v>
      </c>
      <c r="J5005" s="38" t="s">
        <v>17950</v>
      </c>
      <c r="N5005" s="38" t="s">
        <v>1403</v>
      </c>
      <c r="R5005" s="38" t="s">
        <v>26385</v>
      </c>
      <c r="AA5005" s="38" t="s">
        <v>1170</v>
      </c>
      <c r="AE5005" s="38" t="s">
        <v>2950</v>
      </c>
      <c r="AG5005" s="38">
        <v>1</v>
      </c>
      <c r="AH5005" s="38" t="s">
        <v>4439</v>
      </c>
      <c r="AI5005" s="38" t="s">
        <v>4440</v>
      </c>
      <c r="AJ5005" s="38" t="s">
        <v>4449</v>
      </c>
      <c r="AK5005" s="38" t="s">
        <v>72</v>
      </c>
      <c r="AL5005" s="301" t="s">
        <v>17717</v>
      </c>
      <c r="AO5005" s="29" t="s">
        <v>4442</v>
      </c>
      <c r="AR5005" s="29" t="str">
        <f t="shared" si="789"/>
        <v>0</v>
      </c>
      <c r="AS5005" s="29">
        <f t="shared" si="787"/>
        <v>0</v>
      </c>
      <c r="AW5005" s="29" t="str">
        <f t="shared" si="790"/>
        <v/>
      </c>
      <c r="AX5005" s="29" t="str">
        <f t="shared" si="782"/>
        <v/>
      </c>
      <c r="AY5005" s="29" t="str">
        <f t="shared" si="788"/>
        <v>https://media.mediathek-tanz-theater.de/iiif/2/nvt_img-527-001-001.JP2</v>
      </c>
      <c r="AZ5005" s="29" t="str">
        <f t="shared" si="783"/>
        <v>image/jp2</v>
      </c>
      <c r="BA5005" s="29" t="str">
        <f t="shared" si="784"/>
        <v>presentation/iiif</v>
      </c>
      <c r="BB5005" s="29" t="str">
        <f t="shared" si="785"/>
        <v>https://media.mediathek-tanz-theater.de/iiif/2/nvt_img-527-001-001.JP2/full/100,/0/default.jpg</v>
      </c>
      <c r="BC5005" s="29" t="str">
        <f t="shared" si="781"/>
        <v>image/jpeg</v>
      </c>
      <c r="BD5005" s="29" t="str">
        <f t="shared" si="786"/>
        <v>presentation/thumbnail</v>
      </c>
    </row>
    <row r="5006" spans="1:56" ht="25.5">
      <c r="A5006" s="29">
        <v>1</v>
      </c>
      <c r="B5006" s="29">
        <v>0</v>
      </c>
      <c r="C5006" s="38" t="s">
        <v>17955</v>
      </c>
      <c r="D5006" s="38" t="s">
        <v>17956</v>
      </c>
      <c r="F5006" s="38" t="s">
        <v>17468</v>
      </c>
      <c r="H5006" s="38" t="s">
        <v>17957</v>
      </c>
      <c r="I5006" s="38" t="s">
        <v>4446</v>
      </c>
      <c r="J5006" s="38" t="s">
        <v>17950</v>
      </c>
      <c r="N5006" s="38" t="s">
        <v>1403</v>
      </c>
      <c r="R5006" s="38" t="s">
        <v>26385</v>
      </c>
      <c r="AA5006" s="38" t="s">
        <v>1170</v>
      </c>
      <c r="AE5006" s="38" t="s">
        <v>2950</v>
      </c>
      <c r="AG5006" s="38">
        <v>1</v>
      </c>
      <c r="AH5006" s="38" t="s">
        <v>4439</v>
      </c>
      <c r="AI5006" s="38" t="s">
        <v>4440</v>
      </c>
      <c r="AJ5006" s="38" t="s">
        <v>4449</v>
      </c>
      <c r="AK5006" s="38" t="s">
        <v>72</v>
      </c>
      <c r="AL5006" s="301" t="s">
        <v>17717</v>
      </c>
      <c r="AO5006" s="29" t="s">
        <v>4442</v>
      </c>
      <c r="AR5006" s="29" t="str">
        <f t="shared" si="789"/>
        <v>0</v>
      </c>
      <c r="AS5006" s="29">
        <f t="shared" si="787"/>
        <v>0</v>
      </c>
      <c r="AW5006" s="29" t="str">
        <f t="shared" si="790"/>
        <v/>
      </c>
      <c r="AX5006" s="29" t="str">
        <f t="shared" si="782"/>
        <v/>
      </c>
      <c r="AY5006" s="29" t="str">
        <f t="shared" si="788"/>
        <v>https://media.mediathek-tanz-theater.de/iiif/2/nvt_img-527-001-002.JP2</v>
      </c>
      <c r="AZ5006" s="29" t="str">
        <f t="shared" si="783"/>
        <v>image/jp2</v>
      </c>
      <c r="BA5006" s="29" t="str">
        <f t="shared" si="784"/>
        <v>presentation/iiif</v>
      </c>
      <c r="BB5006" s="29" t="str">
        <f t="shared" si="785"/>
        <v>https://media.mediathek-tanz-theater.de/iiif/2/nvt_img-527-001-002.JP2/full/100,/0/default.jpg</v>
      </c>
      <c r="BC5006" s="29" t="str">
        <f t="shared" si="781"/>
        <v>image/jpeg</v>
      </c>
      <c r="BD5006" s="29" t="str">
        <f t="shared" si="786"/>
        <v>presentation/thumbnail</v>
      </c>
    </row>
    <row r="5007" spans="1:56" ht="25.5">
      <c r="A5007" s="29">
        <v>1</v>
      </c>
      <c r="B5007" s="29">
        <v>0</v>
      </c>
      <c r="C5007" s="38" t="s">
        <v>17958</v>
      </c>
      <c r="D5007" s="38" t="s">
        <v>17959</v>
      </c>
      <c r="F5007" s="38" t="s">
        <v>17468</v>
      </c>
      <c r="I5007" s="38" t="s">
        <v>4446</v>
      </c>
      <c r="J5007" s="38" t="s">
        <v>17950</v>
      </c>
      <c r="N5007" s="38" t="s">
        <v>1403</v>
      </c>
      <c r="R5007" s="38" t="s">
        <v>26385</v>
      </c>
      <c r="AA5007" s="38" t="s">
        <v>1170</v>
      </c>
      <c r="AE5007" s="38" t="s">
        <v>2950</v>
      </c>
      <c r="AG5007" s="38">
        <v>1</v>
      </c>
      <c r="AH5007" s="38" t="s">
        <v>4439</v>
      </c>
      <c r="AI5007" s="38" t="s">
        <v>4440</v>
      </c>
      <c r="AJ5007" s="38" t="s">
        <v>4449</v>
      </c>
      <c r="AK5007" s="38" t="s">
        <v>72</v>
      </c>
      <c r="AL5007" s="301" t="s">
        <v>17717</v>
      </c>
      <c r="AO5007" s="29" t="s">
        <v>4442</v>
      </c>
      <c r="AR5007" s="29" t="str">
        <f t="shared" si="789"/>
        <v>0</v>
      </c>
      <c r="AS5007" s="29">
        <f t="shared" si="787"/>
        <v>0</v>
      </c>
      <c r="AW5007" s="29" t="str">
        <f t="shared" si="790"/>
        <v/>
      </c>
      <c r="AX5007" s="29" t="str">
        <f t="shared" si="782"/>
        <v/>
      </c>
      <c r="AY5007" s="29" t="str">
        <f t="shared" si="788"/>
        <v>https://media.mediathek-tanz-theater.de/iiif/2/nvt_img-527-001-003.JP2</v>
      </c>
      <c r="AZ5007" s="29" t="str">
        <f t="shared" si="783"/>
        <v>image/jp2</v>
      </c>
      <c r="BA5007" s="29" t="str">
        <f t="shared" si="784"/>
        <v>presentation/iiif</v>
      </c>
      <c r="BB5007" s="29" t="str">
        <f t="shared" si="785"/>
        <v>https://media.mediathek-tanz-theater.de/iiif/2/nvt_img-527-001-003.JP2/full/100,/0/default.jpg</v>
      </c>
      <c r="BC5007" s="29" t="str">
        <f t="shared" si="781"/>
        <v>image/jpeg</v>
      </c>
      <c r="BD5007" s="29" t="str">
        <f t="shared" si="786"/>
        <v>presentation/thumbnail</v>
      </c>
    </row>
    <row r="5008" spans="1:56" ht="25.5">
      <c r="A5008" s="29">
        <v>1</v>
      </c>
      <c r="B5008" s="29">
        <v>0</v>
      </c>
      <c r="C5008" s="38" t="s">
        <v>17960</v>
      </c>
      <c r="D5008" s="38" t="s">
        <v>17961</v>
      </c>
      <c r="F5008" s="38" t="s">
        <v>17468</v>
      </c>
      <c r="I5008" s="38" t="s">
        <v>4438</v>
      </c>
      <c r="J5008" s="38" t="s">
        <v>17947</v>
      </c>
      <c r="N5008" s="38" t="s">
        <v>1403</v>
      </c>
      <c r="R5008" s="38" t="s">
        <v>26385</v>
      </c>
      <c r="AA5008" s="38" t="s">
        <v>1170</v>
      </c>
      <c r="AE5008" s="38" t="s">
        <v>2950</v>
      </c>
      <c r="AG5008" s="38">
        <v>1</v>
      </c>
      <c r="AH5008" s="38" t="s">
        <v>4439</v>
      </c>
      <c r="AI5008" s="38" t="s">
        <v>4440</v>
      </c>
      <c r="AJ5008" s="38" t="s">
        <v>15463</v>
      </c>
      <c r="AL5008" s="301" t="s">
        <v>17717</v>
      </c>
      <c r="AO5008" s="29" t="s">
        <v>4442</v>
      </c>
      <c r="AR5008" s="29" t="str">
        <f t="shared" si="789"/>
        <v>1</v>
      </c>
      <c r="AS5008" s="29">
        <f t="shared" si="787"/>
        <v>0</v>
      </c>
      <c r="AW5008" s="29" t="str">
        <f t="shared" si="790"/>
        <v/>
      </c>
      <c r="AX5008" s="29" t="str">
        <f t="shared" si="782"/>
        <v/>
      </c>
      <c r="AY5008" s="29" t="str">
        <f t="shared" si="788"/>
        <v>https://media.mediathek-tanz-theater.de/iiif/2/nvt_img-527-002.JP2</v>
      </c>
      <c r="AZ5008" s="29" t="str">
        <f t="shared" si="783"/>
        <v>image/jp2</v>
      </c>
      <c r="BA5008" s="29" t="str">
        <f t="shared" si="784"/>
        <v>presentation/iiif</v>
      </c>
      <c r="BB5008" s="29" t="str">
        <f t="shared" si="785"/>
        <v>https://media.mediathek-tanz-theater.de/iiif/2/nvt_img-527-002.JP2/full/100,/0/default.jpg</v>
      </c>
      <c r="BC5008" s="29" t="str">
        <f t="shared" si="781"/>
        <v>image/jpeg</v>
      </c>
      <c r="BD5008" s="29" t="str">
        <f t="shared" si="786"/>
        <v>presentation/thumbnail</v>
      </c>
    </row>
    <row r="5009" spans="1:56" ht="25.5">
      <c r="A5009" s="29">
        <v>1</v>
      </c>
      <c r="B5009" s="29">
        <v>0</v>
      </c>
      <c r="C5009" s="38" t="s">
        <v>17962</v>
      </c>
      <c r="D5009" s="38" t="s">
        <v>17963</v>
      </c>
      <c r="F5009" s="38" t="s">
        <v>17468</v>
      </c>
      <c r="H5009" s="38" t="s">
        <v>17964</v>
      </c>
      <c r="I5009" s="38" t="s">
        <v>4446</v>
      </c>
      <c r="J5009" s="38" t="s">
        <v>17960</v>
      </c>
      <c r="N5009" s="38" t="s">
        <v>1403</v>
      </c>
      <c r="R5009" s="38" t="s">
        <v>26385</v>
      </c>
      <c r="AA5009" s="38" t="s">
        <v>1170</v>
      </c>
      <c r="AE5009" s="38" t="s">
        <v>2950</v>
      </c>
      <c r="AG5009" s="38">
        <v>1</v>
      </c>
      <c r="AH5009" s="38" t="s">
        <v>4439</v>
      </c>
      <c r="AI5009" s="38" t="s">
        <v>4440</v>
      </c>
      <c r="AJ5009" s="38" t="s">
        <v>4449</v>
      </c>
      <c r="AK5009" s="38" t="s">
        <v>72</v>
      </c>
      <c r="AL5009" s="301" t="s">
        <v>17717</v>
      </c>
      <c r="AO5009" s="29" t="s">
        <v>4442</v>
      </c>
      <c r="AR5009" s="29" t="str">
        <f t="shared" si="789"/>
        <v>0</v>
      </c>
      <c r="AS5009" s="29">
        <f t="shared" si="787"/>
        <v>0</v>
      </c>
      <c r="AW5009" s="29" t="str">
        <f t="shared" si="790"/>
        <v/>
      </c>
      <c r="AX5009" s="29" t="str">
        <f t="shared" si="782"/>
        <v/>
      </c>
      <c r="AY5009" s="29" t="str">
        <f t="shared" si="788"/>
        <v>https://media.mediathek-tanz-theater.de/iiif/2/nvt_img-527-002-001.JP2</v>
      </c>
      <c r="AZ5009" s="29" t="str">
        <f t="shared" si="783"/>
        <v>image/jp2</v>
      </c>
      <c r="BA5009" s="29" t="str">
        <f t="shared" si="784"/>
        <v>presentation/iiif</v>
      </c>
      <c r="BB5009" s="29" t="str">
        <f t="shared" si="785"/>
        <v>https://media.mediathek-tanz-theater.de/iiif/2/nvt_img-527-002-001.JP2/full/100,/0/default.jpg</v>
      </c>
      <c r="BC5009" s="29" t="str">
        <f t="shared" si="781"/>
        <v>image/jpeg</v>
      </c>
      <c r="BD5009" s="29" t="str">
        <f t="shared" si="786"/>
        <v>presentation/thumbnail</v>
      </c>
    </row>
    <row r="5010" spans="1:56" ht="38.25">
      <c r="A5010" s="29">
        <v>1</v>
      </c>
      <c r="B5010" s="29">
        <v>0</v>
      </c>
      <c r="C5010" s="38" t="s">
        <v>17965</v>
      </c>
      <c r="D5010" s="38" t="s">
        <v>17966</v>
      </c>
      <c r="F5010" s="38" t="s">
        <v>17468</v>
      </c>
      <c r="H5010" s="38" t="s">
        <v>17967</v>
      </c>
      <c r="I5010" s="38" t="s">
        <v>4446</v>
      </c>
      <c r="J5010" s="38" t="s">
        <v>17960</v>
      </c>
      <c r="N5010" s="38" t="s">
        <v>1403</v>
      </c>
      <c r="R5010" s="38" t="s">
        <v>26385</v>
      </c>
      <c r="AA5010" s="38" t="s">
        <v>1170</v>
      </c>
      <c r="AE5010" s="38" t="s">
        <v>2950</v>
      </c>
      <c r="AG5010" s="38">
        <v>1</v>
      </c>
      <c r="AH5010" s="38" t="s">
        <v>4439</v>
      </c>
      <c r="AI5010" s="38" t="s">
        <v>4440</v>
      </c>
      <c r="AJ5010" s="38" t="s">
        <v>4449</v>
      </c>
      <c r="AK5010" s="38" t="s">
        <v>72</v>
      </c>
      <c r="AL5010" s="301" t="s">
        <v>17717</v>
      </c>
      <c r="AO5010" s="29" t="s">
        <v>4442</v>
      </c>
      <c r="AR5010" s="29" t="str">
        <f t="shared" si="789"/>
        <v>0</v>
      </c>
      <c r="AS5010" s="29">
        <f t="shared" si="787"/>
        <v>0</v>
      </c>
      <c r="AW5010" s="29" t="str">
        <f t="shared" si="790"/>
        <v/>
      </c>
      <c r="AX5010" s="29" t="str">
        <f t="shared" si="782"/>
        <v/>
      </c>
      <c r="AY5010" s="29" t="str">
        <f t="shared" si="788"/>
        <v>https://media.mediathek-tanz-theater.de/iiif/2/nvt_img-527-002-002.JP2</v>
      </c>
      <c r="AZ5010" s="29" t="str">
        <f t="shared" si="783"/>
        <v>image/jp2</v>
      </c>
      <c r="BA5010" s="29" t="str">
        <f t="shared" si="784"/>
        <v>presentation/iiif</v>
      </c>
      <c r="BB5010" s="29" t="str">
        <f t="shared" si="785"/>
        <v>https://media.mediathek-tanz-theater.de/iiif/2/nvt_img-527-002-002.JP2/full/100,/0/default.jpg</v>
      </c>
      <c r="BC5010" s="29" t="str">
        <f t="shared" si="781"/>
        <v>image/jpeg</v>
      </c>
      <c r="BD5010" s="29" t="str">
        <f t="shared" si="786"/>
        <v>presentation/thumbnail</v>
      </c>
    </row>
    <row r="5011" spans="1:56" ht="25.5">
      <c r="A5011" s="29">
        <v>1</v>
      </c>
      <c r="B5011" s="29">
        <v>0</v>
      </c>
      <c r="C5011" s="38" t="s">
        <v>17968</v>
      </c>
      <c r="D5011" s="38" t="s">
        <v>17969</v>
      </c>
      <c r="F5011" s="38" t="s">
        <v>17468</v>
      </c>
      <c r="H5011" s="38" t="s">
        <v>17964</v>
      </c>
      <c r="I5011" s="38" t="s">
        <v>4446</v>
      </c>
      <c r="J5011" s="38" t="s">
        <v>17960</v>
      </c>
      <c r="N5011" s="38" t="s">
        <v>1403</v>
      </c>
      <c r="R5011" s="38" t="s">
        <v>26385</v>
      </c>
      <c r="AA5011" s="38" t="s">
        <v>1170</v>
      </c>
      <c r="AE5011" s="38" t="s">
        <v>2950</v>
      </c>
      <c r="AG5011" s="38">
        <v>1</v>
      </c>
      <c r="AH5011" s="38" t="s">
        <v>4439</v>
      </c>
      <c r="AI5011" s="38" t="s">
        <v>4440</v>
      </c>
      <c r="AJ5011" s="38" t="s">
        <v>4449</v>
      </c>
      <c r="AK5011" s="38" t="s">
        <v>72</v>
      </c>
      <c r="AL5011" s="301" t="s">
        <v>17717</v>
      </c>
      <c r="AO5011" s="29" t="s">
        <v>4442</v>
      </c>
      <c r="AR5011" s="29" t="str">
        <f t="shared" si="789"/>
        <v>0</v>
      </c>
      <c r="AS5011" s="29">
        <f t="shared" si="787"/>
        <v>0</v>
      </c>
      <c r="AW5011" s="29" t="str">
        <f t="shared" si="790"/>
        <v/>
      </c>
      <c r="AX5011" s="29" t="str">
        <f t="shared" si="782"/>
        <v/>
      </c>
      <c r="AY5011" s="29" t="str">
        <f t="shared" si="788"/>
        <v>https://media.mediathek-tanz-theater.de/iiif/2/nvt_img-527-002-003.JP2</v>
      </c>
      <c r="AZ5011" s="29" t="str">
        <f t="shared" si="783"/>
        <v>image/jp2</v>
      </c>
      <c r="BA5011" s="29" t="str">
        <f t="shared" si="784"/>
        <v>presentation/iiif</v>
      </c>
      <c r="BB5011" s="29" t="str">
        <f t="shared" si="785"/>
        <v>https://media.mediathek-tanz-theater.de/iiif/2/nvt_img-527-002-003.JP2/full/100,/0/default.jpg</v>
      </c>
      <c r="BC5011" s="29" t="str">
        <f t="shared" si="781"/>
        <v>image/jpeg</v>
      </c>
      <c r="BD5011" s="29" t="str">
        <f t="shared" si="786"/>
        <v>presentation/thumbnail</v>
      </c>
    </row>
    <row r="5012" spans="1:56" ht="25.5">
      <c r="A5012" s="29">
        <v>1</v>
      </c>
      <c r="B5012" s="29">
        <v>0</v>
      </c>
      <c r="C5012" s="38" t="s">
        <v>17970</v>
      </c>
      <c r="D5012" s="38" t="s">
        <v>17971</v>
      </c>
      <c r="F5012" s="38" t="s">
        <v>17468</v>
      </c>
      <c r="I5012" s="38" t="s">
        <v>4438</v>
      </c>
      <c r="J5012" s="38" t="s">
        <v>17947</v>
      </c>
      <c r="N5012" s="38" t="s">
        <v>1403</v>
      </c>
      <c r="R5012" s="38" t="s">
        <v>26385</v>
      </c>
      <c r="AA5012" s="38" t="s">
        <v>1170</v>
      </c>
      <c r="AE5012" s="38" t="s">
        <v>2950</v>
      </c>
      <c r="AG5012" s="38">
        <v>1</v>
      </c>
      <c r="AH5012" s="38" t="s">
        <v>4439</v>
      </c>
      <c r="AI5012" s="38" t="s">
        <v>4440</v>
      </c>
      <c r="AJ5012" s="38" t="s">
        <v>13891</v>
      </c>
      <c r="AL5012" s="301" t="s">
        <v>17717</v>
      </c>
      <c r="AO5012" s="29" t="s">
        <v>4442</v>
      </c>
      <c r="AR5012" s="29" t="str">
        <f t="shared" si="789"/>
        <v>1</v>
      </c>
      <c r="AS5012" s="29">
        <f t="shared" si="787"/>
        <v>0</v>
      </c>
      <c r="AW5012" s="29" t="str">
        <f t="shared" si="790"/>
        <v/>
      </c>
      <c r="AX5012" s="29" t="str">
        <f t="shared" si="782"/>
        <v/>
      </c>
      <c r="AY5012" s="29" t="str">
        <f t="shared" si="788"/>
        <v>https://media.mediathek-tanz-theater.de/iiif/2/nvt_img-527-003.JP2</v>
      </c>
      <c r="AZ5012" s="29" t="str">
        <f t="shared" si="783"/>
        <v>image/jp2</v>
      </c>
      <c r="BA5012" s="29" t="str">
        <f t="shared" si="784"/>
        <v>presentation/iiif</v>
      </c>
      <c r="BB5012" s="29" t="str">
        <f t="shared" si="785"/>
        <v>https://media.mediathek-tanz-theater.de/iiif/2/nvt_img-527-003.JP2/full/100,/0/default.jpg</v>
      </c>
      <c r="BC5012" s="29" t="str">
        <f t="shared" si="781"/>
        <v>image/jpeg</v>
      </c>
      <c r="BD5012" s="29" t="str">
        <f t="shared" si="786"/>
        <v>presentation/thumbnail</v>
      </c>
    </row>
    <row r="5013" spans="1:56" ht="25.5">
      <c r="A5013" s="29">
        <v>1</v>
      </c>
      <c r="B5013" s="29">
        <v>0</v>
      </c>
      <c r="C5013" s="38" t="s">
        <v>17972</v>
      </c>
      <c r="D5013" s="38" t="s">
        <v>17973</v>
      </c>
      <c r="F5013" s="38" t="s">
        <v>17468</v>
      </c>
      <c r="H5013" s="38" t="s">
        <v>17974</v>
      </c>
      <c r="I5013" s="38" t="s">
        <v>4446</v>
      </c>
      <c r="J5013" s="38" t="s">
        <v>17970</v>
      </c>
      <c r="N5013" s="38" t="s">
        <v>1403</v>
      </c>
      <c r="R5013" s="38" t="s">
        <v>26385</v>
      </c>
      <c r="AA5013" s="38" t="s">
        <v>1170</v>
      </c>
      <c r="AE5013" s="38" t="s">
        <v>2950</v>
      </c>
      <c r="AG5013" s="38">
        <v>1</v>
      </c>
      <c r="AH5013" s="38" t="s">
        <v>4439</v>
      </c>
      <c r="AI5013" s="38" t="s">
        <v>4440</v>
      </c>
      <c r="AJ5013" s="38" t="s">
        <v>4449</v>
      </c>
      <c r="AK5013" s="38" t="s">
        <v>72</v>
      </c>
      <c r="AL5013" s="301" t="s">
        <v>17717</v>
      </c>
      <c r="AO5013" s="29" t="s">
        <v>4442</v>
      </c>
      <c r="AR5013" s="29" t="str">
        <f t="shared" si="789"/>
        <v>0</v>
      </c>
      <c r="AS5013" s="29">
        <f t="shared" si="787"/>
        <v>0</v>
      </c>
      <c r="AW5013" s="29" t="str">
        <f t="shared" si="790"/>
        <v/>
      </c>
      <c r="AX5013" s="29" t="str">
        <f t="shared" si="782"/>
        <v/>
      </c>
      <c r="AY5013" s="29" t="str">
        <f t="shared" si="788"/>
        <v>https://media.mediathek-tanz-theater.de/iiif/2/nvt_img-527-003-001.JP2</v>
      </c>
      <c r="AZ5013" s="29" t="str">
        <f t="shared" si="783"/>
        <v>image/jp2</v>
      </c>
      <c r="BA5013" s="29" t="str">
        <f t="shared" si="784"/>
        <v>presentation/iiif</v>
      </c>
      <c r="BB5013" s="29" t="str">
        <f t="shared" si="785"/>
        <v>https://media.mediathek-tanz-theater.de/iiif/2/nvt_img-527-003-001.JP2/full/100,/0/default.jpg</v>
      </c>
      <c r="BC5013" s="29" t="str">
        <f t="shared" si="781"/>
        <v>image/jpeg</v>
      </c>
      <c r="BD5013" s="29" t="str">
        <f t="shared" si="786"/>
        <v>presentation/thumbnail</v>
      </c>
    </row>
    <row r="5014" spans="1:56" ht="38.25">
      <c r="A5014" s="29">
        <v>1</v>
      </c>
      <c r="B5014" s="29">
        <v>0</v>
      </c>
      <c r="C5014" s="38" t="s">
        <v>17975</v>
      </c>
      <c r="D5014" s="38" t="s">
        <v>17976</v>
      </c>
      <c r="F5014" s="38" t="s">
        <v>17468</v>
      </c>
      <c r="H5014" s="38" t="s">
        <v>17977</v>
      </c>
      <c r="I5014" s="38" t="s">
        <v>4446</v>
      </c>
      <c r="J5014" s="38" t="s">
        <v>17970</v>
      </c>
      <c r="N5014" s="38" t="s">
        <v>1403</v>
      </c>
      <c r="R5014" s="38" t="s">
        <v>26385</v>
      </c>
      <c r="AA5014" s="38" t="s">
        <v>1170</v>
      </c>
      <c r="AE5014" s="38" t="s">
        <v>2950</v>
      </c>
      <c r="AG5014" s="38">
        <v>1</v>
      </c>
      <c r="AH5014" s="38" t="s">
        <v>4439</v>
      </c>
      <c r="AI5014" s="38" t="s">
        <v>4440</v>
      </c>
      <c r="AJ5014" s="38" t="s">
        <v>4449</v>
      </c>
      <c r="AK5014" s="38" t="s">
        <v>72</v>
      </c>
      <c r="AL5014" s="301" t="s">
        <v>17717</v>
      </c>
      <c r="AO5014" s="29" t="s">
        <v>4442</v>
      </c>
      <c r="AR5014" s="29" t="str">
        <f t="shared" si="789"/>
        <v>0</v>
      </c>
      <c r="AS5014" s="29">
        <f t="shared" si="787"/>
        <v>0</v>
      </c>
      <c r="AW5014" s="29" t="str">
        <f t="shared" si="790"/>
        <v/>
      </c>
      <c r="AX5014" s="29" t="str">
        <f t="shared" si="782"/>
        <v/>
      </c>
      <c r="AY5014" s="29" t="str">
        <f t="shared" si="788"/>
        <v>https://media.mediathek-tanz-theater.de/iiif/2/nvt_img-527-003-002.JP2</v>
      </c>
      <c r="AZ5014" s="29" t="str">
        <f t="shared" si="783"/>
        <v>image/jp2</v>
      </c>
      <c r="BA5014" s="29" t="str">
        <f t="shared" si="784"/>
        <v>presentation/iiif</v>
      </c>
      <c r="BB5014" s="29" t="str">
        <f t="shared" si="785"/>
        <v>https://media.mediathek-tanz-theater.de/iiif/2/nvt_img-527-003-002.JP2/full/100,/0/default.jpg</v>
      </c>
      <c r="BC5014" s="29" t="str">
        <f t="shared" si="781"/>
        <v>image/jpeg</v>
      </c>
      <c r="BD5014" s="29" t="str">
        <f t="shared" si="786"/>
        <v>presentation/thumbnail</v>
      </c>
    </row>
    <row r="5015" spans="1:56" ht="25.5">
      <c r="A5015" s="29">
        <v>1</v>
      </c>
      <c r="B5015" s="29">
        <v>0</v>
      </c>
      <c r="C5015" s="38" t="s">
        <v>17978</v>
      </c>
      <c r="D5015" s="38" t="s">
        <v>17979</v>
      </c>
      <c r="F5015" s="38" t="s">
        <v>17468</v>
      </c>
      <c r="H5015" s="38" t="s">
        <v>17980</v>
      </c>
      <c r="I5015" s="38" t="s">
        <v>4446</v>
      </c>
      <c r="J5015" s="38" t="s">
        <v>17970</v>
      </c>
      <c r="N5015" s="38" t="s">
        <v>1403</v>
      </c>
      <c r="R5015" s="38" t="s">
        <v>26385</v>
      </c>
      <c r="AA5015" s="38" t="s">
        <v>1170</v>
      </c>
      <c r="AE5015" s="38" t="s">
        <v>2950</v>
      </c>
      <c r="AG5015" s="38">
        <v>1</v>
      </c>
      <c r="AH5015" s="38" t="s">
        <v>4439</v>
      </c>
      <c r="AI5015" s="38" t="s">
        <v>4440</v>
      </c>
      <c r="AJ5015" s="38" t="s">
        <v>4449</v>
      </c>
      <c r="AK5015" s="38" t="s">
        <v>72</v>
      </c>
      <c r="AL5015" s="301" t="s">
        <v>17717</v>
      </c>
      <c r="AO5015" s="29" t="s">
        <v>4442</v>
      </c>
      <c r="AR5015" s="29" t="str">
        <f t="shared" si="789"/>
        <v>0</v>
      </c>
      <c r="AS5015" s="29">
        <f t="shared" si="787"/>
        <v>0</v>
      </c>
      <c r="AW5015" s="29" t="str">
        <f t="shared" si="790"/>
        <v/>
      </c>
      <c r="AX5015" s="29" t="str">
        <f t="shared" si="782"/>
        <v/>
      </c>
      <c r="AY5015" s="29" t="str">
        <f t="shared" si="788"/>
        <v>https://media.mediathek-tanz-theater.de/iiif/2/nvt_img-527-003-003.JP2</v>
      </c>
      <c r="AZ5015" s="29" t="str">
        <f t="shared" si="783"/>
        <v>image/jp2</v>
      </c>
      <c r="BA5015" s="29" t="str">
        <f t="shared" si="784"/>
        <v>presentation/iiif</v>
      </c>
      <c r="BB5015" s="29" t="str">
        <f t="shared" si="785"/>
        <v>https://media.mediathek-tanz-theater.de/iiif/2/nvt_img-527-003-003.JP2/full/100,/0/default.jpg</v>
      </c>
      <c r="BC5015" s="29" t="str">
        <f t="shared" si="781"/>
        <v>image/jpeg</v>
      </c>
      <c r="BD5015" s="29" t="str">
        <f t="shared" si="786"/>
        <v>presentation/thumbnail</v>
      </c>
    </row>
    <row r="5016" spans="1:56" ht="25.5">
      <c r="A5016" s="29">
        <v>1</v>
      </c>
      <c r="B5016" s="29">
        <v>0</v>
      </c>
      <c r="C5016" s="38" t="s">
        <v>17981</v>
      </c>
      <c r="D5016" s="38" t="s">
        <v>17982</v>
      </c>
      <c r="F5016" s="38" t="s">
        <v>17468</v>
      </c>
      <c r="I5016" s="38" t="s">
        <v>4438</v>
      </c>
      <c r="J5016" s="38" t="s">
        <v>17947</v>
      </c>
      <c r="N5016" s="38" t="s">
        <v>1403</v>
      </c>
      <c r="R5016" s="38" t="s">
        <v>26385</v>
      </c>
      <c r="AA5016" s="38" t="s">
        <v>1170</v>
      </c>
      <c r="AE5016" s="38" t="s">
        <v>2950</v>
      </c>
      <c r="AG5016" s="38">
        <v>1</v>
      </c>
      <c r="AH5016" s="38" t="s">
        <v>4439</v>
      </c>
      <c r="AI5016" s="38" t="s">
        <v>4440</v>
      </c>
      <c r="AJ5016" s="38" t="s">
        <v>17983</v>
      </c>
      <c r="AL5016" s="301" t="s">
        <v>17717</v>
      </c>
      <c r="AO5016" s="29" t="s">
        <v>4442</v>
      </c>
      <c r="AR5016" s="29" t="str">
        <f t="shared" si="789"/>
        <v>1</v>
      </c>
      <c r="AS5016" s="29">
        <f t="shared" si="787"/>
        <v>0</v>
      </c>
      <c r="AW5016" s="29" t="str">
        <f t="shared" si="790"/>
        <v/>
      </c>
      <c r="AX5016" s="29" t="str">
        <f t="shared" si="782"/>
        <v/>
      </c>
      <c r="AY5016" s="29" t="str">
        <f t="shared" si="788"/>
        <v>https://media.mediathek-tanz-theater.de/iiif/2/nvt_img-527-004.JP2</v>
      </c>
      <c r="AZ5016" s="29" t="str">
        <f t="shared" si="783"/>
        <v>image/jp2</v>
      </c>
      <c r="BA5016" s="29" t="str">
        <f t="shared" si="784"/>
        <v>presentation/iiif</v>
      </c>
      <c r="BB5016" s="29" t="str">
        <f t="shared" si="785"/>
        <v>https://media.mediathek-tanz-theater.de/iiif/2/nvt_img-527-004.JP2/full/100,/0/default.jpg</v>
      </c>
      <c r="BC5016" s="29" t="str">
        <f t="shared" si="781"/>
        <v>image/jpeg</v>
      </c>
      <c r="BD5016" s="29" t="str">
        <f t="shared" si="786"/>
        <v>presentation/thumbnail</v>
      </c>
    </row>
    <row r="5017" spans="1:56" ht="25.5">
      <c r="A5017" s="29">
        <v>1</v>
      </c>
      <c r="B5017" s="29">
        <v>0</v>
      </c>
      <c r="C5017" s="38" t="s">
        <v>17984</v>
      </c>
      <c r="D5017" s="38" t="s">
        <v>17985</v>
      </c>
      <c r="F5017" s="38" t="s">
        <v>17468</v>
      </c>
      <c r="I5017" s="38" t="s">
        <v>4446</v>
      </c>
      <c r="J5017" s="38" t="s">
        <v>17981</v>
      </c>
      <c r="N5017" s="38" t="s">
        <v>1403</v>
      </c>
      <c r="R5017" s="38" t="s">
        <v>26385</v>
      </c>
      <c r="AA5017" s="38" t="s">
        <v>1170</v>
      </c>
      <c r="AE5017" s="38" t="s">
        <v>2950</v>
      </c>
      <c r="AG5017" s="38">
        <v>1</v>
      </c>
      <c r="AH5017" s="38" t="s">
        <v>4439</v>
      </c>
      <c r="AI5017" s="38" t="s">
        <v>4440</v>
      </c>
      <c r="AJ5017" s="38" t="s">
        <v>4449</v>
      </c>
      <c r="AK5017" s="38" t="s">
        <v>72</v>
      </c>
      <c r="AL5017" s="301" t="s">
        <v>17717</v>
      </c>
      <c r="AO5017" s="29" t="s">
        <v>4442</v>
      </c>
      <c r="AR5017" s="29" t="str">
        <f t="shared" si="789"/>
        <v>0</v>
      </c>
      <c r="AS5017" s="29">
        <f t="shared" si="787"/>
        <v>0</v>
      </c>
      <c r="AW5017" s="29" t="str">
        <f t="shared" si="790"/>
        <v/>
      </c>
      <c r="AX5017" s="29" t="str">
        <f t="shared" si="782"/>
        <v/>
      </c>
      <c r="AY5017" s="29" t="str">
        <f t="shared" si="788"/>
        <v>https://media.mediathek-tanz-theater.de/iiif/2/nvt_img-527-004-001.JP2</v>
      </c>
      <c r="AZ5017" s="29" t="str">
        <f t="shared" si="783"/>
        <v>image/jp2</v>
      </c>
      <c r="BA5017" s="29" t="str">
        <f t="shared" si="784"/>
        <v>presentation/iiif</v>
      </c>
      <c r="BB5017" s="29" t="str">
        <f t="shared" si="785"/>
        <v>https://media.mediathek-tanz-theater.de/iiif/2/nvt_img-527-004-001.JP2/full/100,/0/default.jpg</v>
      </c>
      <c r="BC5017" s="29" t="str">
        <f t="shared" si="781"/>
        <v>image/jpeg</v>
      </c>
      <c r="BD5017" s="29" t="str">
        <f t="shared" si="786"/>
        <v>presentation/thumbnail</v>
      </c>
    </row>
    <row r="5018" spans="1:56" ht="25.5">
      <c r="A5018" s="29">
        <v>1</v>
      </c>
      <c r="B5018" s="29">
        <v>0</v>
      </c>
      <c r="C5018" s="38" t="s">
        <v>17986</v>
      </c>
      <c r="D5018" s="38" t="s">
        <v>17987</v>
      </c>
      <c r="F5018" s="38" t="s">
        <v>17468</v>
      </c>
      <c r="I5018" s="38" t="s">
        <v>4446</v>
      </c>
      <c r="J5018" s="38" t="s">
        <v>17981</v>
      </c>
      <c r="N5018" s="38" t="s">
        <v>1403</v>
      </c>
      <c r="R5018" s="38" t="s">
        <v>26385</v>
      </c>
      <c r="AA5018" s="38" t="s">
        <v>1170</v>
      </c>
      <c r="AE5018" s="38" t="s">
        <v>2950</v>
      </c>
      <c r="AG5018" s="38">
        <v>1</v>
      </c>
      <c r="AH5018" s="38" t="s">
        <v>4439</v>
      </c>
      <c r="AI5018" s="38" t="s">
        <v>4440</v>
      </c>
      <c r="AJ5018" s="38" t="s">
        <v>4449</v>
      </c>
      <c r="AK5018" s="38" t="s">
        <v>72</v>
      </c>
      <c r="AL5018" s="301" t="s">
        <v>17717</v>
      </c>
      <c r="AO5018" s="29" t="s">
        <v>4442</v>
      </c>
      <c r="AR5018" s="29" t="str">
        <f t="shared" si="789"/>
        <v>0</v>
      </c>
      <c r="AS5018" s="29">
        <f t="shared" si="787"/>
        <v>0</v>
      </c>
      <c r="AW5018" s="29" t="str">
        <f t="shared" si="790"/>
        <v/>
      </c>
      <c r="AX5018" s="29" t="str">
        <f t="shared" si="782"/>
        <v/>
      </c>
      <c r="AY5018" s="29" t="str">
        <f t="shared" si="788"/>
        <v>https://media.mediathek-tanz-theater.de/iiif/2/nvt_img-527-004-002.JP2</v>
      </c>
      <c r="AZ5018" s="29" t="str">
        <f t="shared" si="783"/>
        <v>image/jp2</v>
      </c>
      <c r="BA5018" s="29" t="str">
        <f t="shared" si="784"/>
        <v>presentation/iiif</v>
      </c>
      <c r="BB5018" s="29" t="str">
        <f t="shared" si="785"/>
        <v>https://media.mediathek-tanz-theater.de/iiif/2/nvt_img-527-004-002.JP2/full/100,/0/default.jpg</v>
      </c>
      <c r="BC5018" s="29" t="str">
        <f t="shared" si="781"/>
        <v>image/jpeg</v>
      </c>
      <c r="BD5018" s="29" t="str">
        <f t="shared" si="786"/>
        <v>presentation/thumbnail</v>
      </c>
    </row>
    <row r="5019" spans="1:56" ht="25.5">
      <c r="A5019" s="29">
        <v>1</v>
      </c>
      <c r="B5019" s="29">
        <v>0</v>
      </c>
      <c r="C5019" s="38" t="s">
        <v>17988</v>
      </c>
      <c r="D5019" s="38" t="s">
        <v>17989</v>
      </c>
      <c r="F5019" s="38" t="s">
        <v>17468</v>
      </c>
      <c r="I5019" s="38" t="s">
        <v>4446</v>
      </c>
      <c r="J5019" s="38" t="s">
        <v>17981</v>
      </c>
      <c r="N5019" s="38" t="s">
        <v>1403</v>
      </c>
      <c r="R5019" s="38" t="s">
        <v>26385</v>
      </c>
      <c r="AA5019" s="38" t="s">
        <v>1170</v>
      </c>
      <c r="AE5019" s="38" t="s">
        <v>2950</v>
      </c>
      <c r="AG5019" s="38">
        <v>1</v>
      </c>
      <c r="AH5019" s="38" t="s">
        <v>4439</v>
      </c>
      <c r="AI5019" s="38" t="s">
        <v>4440</v>
      </c>
      <c r="AJ5019" s="38" t="s">
        <v>4449</v>
      </c>
      <c r="AK5019" s="38" t="s">
        <v>72</v>
      </c>
      <c r="AL5019" s="301" t="s">
        <v>17717</v>
      </c>
      <c r="AO5019" s="29" t="s">
        <v>4442</v>
      </c>
      <c r="AR5019" s="29" t="str">
        <f t="shared" si="789"/>
        <v>0</v>
      </c>
      <c r="AS5019" s="29">
        <f t="shared" si="787"/>
        <v>0</v>
      </c>
      <c r="AW5019" s="29" t="str">
        <f t="shared" si="790"/>
        <v/>
      </c>
      <c r="AX5019" s="29" t="str">
        <f t="shared" si="782"/>
        <v/>
      </c>
      <c r="AY5019" s="29" t="str">
        <f t="shared" si="788"/>
        <v>https://media.mediathek-tanz-theater.de/iiif/2/nvt_img-527-004-003.JP2</v>
      </c>
      <c r="AZ5019" s="29" t="str">
        <f t="shared" si="783"/>
        <v>image/jp2</v>
      </c>
      <c r="BA5019" s="29" t="str">
        <f t="shared" si="784"/>
        <v>presentation/iiif</v>
      </c>
      <c r="BB5019" s="29" t="str">
        <f t="shared" si="785"/>
        <v>https://media.mediathek-tanz-theater.de/iiif/2/nvt_img-527-004-003.JP2/full/100,/0/default.jpg</v>
      </c>
      <c r="BC5019" s="29" t="str">
        <f t="shared" si="781"/>
        <v>image/jpeg</v>
      </c>
      <c r="BD5019" s="29" t="str">
        <f t="shared" si="786"/>
        <v>presentation/thumbnail</v>
      </c>
    </row>
    <row r="5020" spans="1:56">
      <c r="A5020" s="29">
        <v>0</v>
      </c>
      <c r="B5020" s="29">
        <v>0</v>
      </c>
      <c r="C5020" s="38" t="s">
        <v>24447</v>
      </c>
      <c r="F5020" s="38" t="s">
        <v>17990</v>
      </c>
      <c r="I5020" s="38" t="s">
        <v>2939</v>
      </c>
      <c r="AE5020" s="38" t="s">
        <v>4389</v>
      </c>
      <c r="AG5020" s="38">
        <v>1</v>
      </c>
      <c r="AL5020" s="301" t="s">
        <v>17991</v>
      </c>
      <c r="AR5020" s="29" t="str">
        <f t="shared" si="789"/>
        <v>0</v>
      </c>
      <c r="AS5020" s="29">
        <f t="shared" si="787"/>
        <v>0</v>
      </c>
      <c r="AW5020" s="29" t="str">
        <f t="shared" si="790"/>
        <v/>
      </c>
      <c r="AX5020" s="29" t="str">
        <f t="shared" si="782"/>
        <v/>
      </c>
      <c r="AY5020" s="29" t="str">
        <f t="shared" si="788"/>
        <v>https://media.mediathek-tanz-theater.de/iiif/2/nvt_img-S528.JP2</v>
      </c>
      <c r="AZ5020" s="29" t="str">
        <f t="shared" si="783"/>
        <v>image/jp2</v>
      </c>
      <c r="BA5020" s="29" t="str">
        <f t="shared" si="784"/>
        <v>presentation/iiif</v>
      </c>
      <c r="BB5020" s="29" t="str">
        <f t="shared" si="785"/>
        <v>https://media.mediathek-tanz-theater.de/iiif/2/nvt_img-S528.JP2/full/100,/0/default.jpg</v>
      </c>
      <c r="BC5020" s="29" t="str">
        <f t="shared" si="781"/>
        <v>image/jpeg</v>
      </c>
      <c r="BD5020" s="29" t="str">
        <f t="shared" si="786"/>
        <v>presentation/thumbnail</v>
      </c>
    </row>
    <row r="5021" spans="1:56" ht="51">
      <c r="A5021" s="29">
        <v>0</v>
      </c>
      <c r="B5021" s="29">
        <v>0</v>
      </c>
      <c r="C5021" s="38" t="s">
        <v>17992</v>
      </c>
      <c r="F5021" s="38" t="s">
        <v>17990</v>
      </c>
      <c r="I5021" s="38" t="s">
        <v>4446</v>
      </c>
      <c r="J5021" s="38" t="s">
        <v>24447</v>
      </c>
      <c r="N5021" s="38" t="s">
        <v>1504</v>
      </c>
      <c r="R5021" s="38" t="s">
        <v>17993</v>
      </c>
      <c r="V5021" s="38" t="s">
        <v>3398</v>
      </c>
      <c r="AA5021" s="38" t="s">
        <v>1170</v>
      </c>
      <c r="AC5021" s="38" t="s">
        <v>17994</v>
      </c>
      <c r="AE5021" s="38" t="s">
        <v>4389</v>
      </c>
      <c r="AG5021" s="38">
        <v>1</v>
      </c>
      <c r="AH5021" s="38" t="s">
        <v>5945</v>
      </c>
      <c r="AI5021" s="38" t="s">
        <v>4440</v>
      </c>
      <c r="AJ5021" s="38" t="s">
        <v>17995</v>
      </c>
      <c r="AK5021" s="38" t="s">
        <v>72</v>
      </c>
      <c r="AL5021" s="301" t="s">
        <v>17991</v>
      </c>
      <c r="AR5021" s="29" t="str">
        <f t="shared" si="789"/>
        <v>1</v>
      </c>
      <c r="AS5021" s="29">
        <f t="shared" si="787"/>
        <v>0</v>
      </c>
      <c r="AW5021" s="29" t="str">
        <f t="shared" si="790"/>
        <v/>
      </c>
      <c r="AX5021" s="29" t="str">
        <f t="shared" si="782"/>
        <v/>
      </c>
      <c r="AY5021" s="29" t="str">
        <f t="shared" si="788"/>
        <v>https://media.mediathek-tanz-theater.de/iiif/2/nvt_img-S528-001.JP2</v>
      </c>
      <c r="AZ5021" s="29" t="str">
        <f t="shared" si="783"/>
        <v>image/jp2</v>
      </c>
      <c r="BA5021" s="29" t="str">
        <f t="shared" si="784"/>
        <v>presentation/iiif</v>
      </c>
      <c r="BB5021" s="29" t="str">
        <f t="shared" si="785"/>
        <v>https://media.mediathek-tanz-theater.de/iiif/2/nvt_img-S528-001.JP2/full/100,/0/default.jpg</v>
      </c>
      <c r="BC5021" s="29" t="str">
        <f t="shared" si="781"/>
        <v>image/jpeg</v>
      </c>
      <c r="BD5021" s="29" t="str">
        <f t="shared" si="786"/>
        <v>presentation/thumbnail</v>
      </c>
    </row>
    <row r="5022" spans="1:56" ht="51">
      <c r="A5022" s="29">
        <v>0</v>
      </c>
      <c r="B5022" s="29">
        <v>0</v>
      </c>
      <c r="C5022" s="38" t="s">
        <v>17996</v>
      </c>
      <c r="F5022" s="38" t="s">
        <v>17990</v>
      </c>
      <c r="I5022" s="38" t="s">
        <v>4446</v>
      </c>
      <c r="J5022" s="38" t="s">
        <v>24447</v>
      </c>
      <c r="N5022" s="38" t="s">
        <v>1504</v>
      </c>
      <c r="R5022" s="38" t="s">
        <v>17993</v>
      </c>
      <c r="U5022" s="38" t="s">
        <v>4933</v>
      </c>
      <c r="V5022" s="38" t="s">
        <v>3398</v>
      </c>
      <c r="AA5022" s="38" t="s">
        <v>1170</v>
      </c>
      <c r="AC5022" s="38" t="s">
        <v>17994</v>
      </c>
      <c r="AE5022" s="38" t="s">
        <v>4389</v>
      </c>
      <c r="AG5022" s="38">
        <v>1</v>
      </c>
      <c r="AH5022" s="38" t="s">
        <v>5945</v>
      </c>
      <c r="AI5022" s="38" t="s">
        <v>4440</v>
      </c>
      <c r="AJ5022" s="38" t="s">
        <v>17995</v>
      </c>
      <c r="AK5022" s="38" t="s">
        <v>72</v>
      </c>
      <c r="AL5022" s="301" t="s">
        <v>17991</v>
      </c>
      <c r="AR5022" s="29" t="str">
        <f t="shared" si="789"/>
        <v>1</v>
      </c>
      <c r="AS5022" s="29">
        <f t="shared" si="787"/>
        <v>0</v>
      </c>
      <c r="AW5022" s="29" t="str">
        <f t="shared" si="790"/>
        <v/>
      </c>
      <c r="AX5022" s="29" t="str">
        <f t="shared" si="782"/>
        <v/>
      </c>
      <c r="AY5022" s="29" t="str">
        <f t="shared" si="788"/>
        <v>https://media.mediathek-tanz-theater.de/iiif/2/nvt_img-S528-002.JP2</v>
      </c>
      <c r="AZ5022" s="29" t="str">
        <f t="shared" si="783"/>
        <v>image/jp2</v>
      </c>
      <c r="BA5022" s="29" t="str">
        <f t="shared" si="784"/>
        <v>presentation/iiif</v>
      </c>
      <c r="BB5022" s="29" t="str">
        <f t="shared" si="785"/>
        <v>https://media.mediathek-tanz-theater.de/iiif/2/nvt_img-S528-002.JP2/full/100,/0/default.jpg</v>
      </c>
      <c r="BC5022" s="29" t="str">
        <f t="shared" si="781"/>
        <v>image/jpeg</v>
      </c>
      <c r="BD5022" s="29" t="str">
        <f t="shared" si="786"/>
        <v>presentation/thumbnail</v>
      </c>
    </row>
    <row r="5023" spans="1:56" ht="51">
      <c r="A5023" s="29">
        <v>0</v>
      </c>
      <c r="B5023" s="29">
        <v>0</v>
      </c>
      <c r="C5023" s="38" t="s">
        <v>17997</v>
      </c>
      <c r="F5023" s="38" t="s">
        <v>17990</v>
      </c>
      <c r="I5023" s="38" t="s">
        <v>4446</v>
      </c>
      <c r="J5023" s="38" t="s">
        <v>24447</v>
      </c>
      <c r="N5023" s="38" t="s">
        <v>1504</v>
      </c>
      <c r="R5023" s="38" t="s">
        <v>17993</v>
      </c>
      <c r="U5023" s="38" t="s">
        <v>4896</v>
      </c>
      <c r="V5023" s="38" t="s">
        <v>3398</v>
      </c>
      <c r="AA5023" s="38" t="s">
        <v>1170</v>
      </c>
      <c r="AC5023" s="38" t="s">
        <v>17994</v>
      </c>
      <c r="AE5023" s="38" t="s">
        <v>4389</v>
      </c>
      <c r="AG5023" s="38">
        <v>1</v>
      </c>
      <c r="AH5023" s="38" t="s">
        <v>5945</v>
      </c>
      <c r="AI5023" s="38" t="s">
        <v>4440</v>
      </c>
      <c r="AJ5023" s="38" t="s">
        <v>17998</v>
      </c>
      <c r="AK5023" s="38" t="s">
        <v>72</v>
      </c>
      <c r="AL5023" s="301" t="s">
        <v>17991</v>
      </c>
      <c r="AR5023" s="29" t="str">
        <f t="shared" si="789"/>
        <v>1</v>
      </c>
      <c r="AS5023" s="29">
        <f t="shared" si="787"/>
        <v>0</v>
      </c>
      <c r="AW5023" s="29" t="str">
        <f t="shared" si="790"/>
        <v/>
      </c>
      <c r="AX5023" s="29" t="str">
        <f t="shared" si="782"/>
        <v/>
      </c>
      <c r="AY5023" s="29" t="str">
        <f t="shared" si="788"/>
        <v>https://media.mediathek-tanz-theater.de/iiif/2/nvt_img-S528-003.JP2</v>
      </c>
      <c r="AZ5023" s="29" t="str">
        <f t="shared" si="783"/>
        <v>image/jp2</v>
      </c>
      <c r="BA5023" s="29" t="str">
        <f t="shared" si="784"/>
        <v>presentation/iiif</v>
      </c>
      <c r="BB5023" s="29" t="str">
        <f t="shared" si="785"/>
        <v>https://media.mediathek-tanz-theater.de/iiif/2/nvt_img-S528-003.JP2/full/100,/0/default.jpg</v>
      </c>
      <c r="BC5023" s="29" t="str">
        <f t="shared" si="781"/>
        <v>image/jpeg</v>
      </c>
      <c r="BD5023" s="29" t="str">
        <f t="shared" si="786"/>
        <v>presentation/thumbnail</v>
      </c>
    </row>
    <row r="5024" spans="1:56" ht="51">
      <c r="A5024" s="29">
        <v>0</v>
      </c>
      <c r="B5024" s="29">
        <v>0</v>
      </c>
      <c r="C5024" s="38" t="s">
        <v>17999</v>
      </c>
      <c r="F5024" s="38" t="s">
        <v>17990</v>
      </c>
      <c r="I5024" s="38" t="s">
        <v>4446</v>
      </c>
      <c r="J5024" s="38" t="s">
        <v>24447</v>
      </c>
      <c r="N5024" s="38" t="s">
        <v>1504</v>
      </c>
      <c r="R5024" s="38" t="s">
        <v>17993</v>
      </c>
      <c r="U5024" s="38" t="s">
        <v>18000</v>
      </c>
      <c r="V5024" s="38" t="s">
        <v>3398</v>
      </c>
      <c r="AA5024" s="38" t="s">
        <v>1170</v>
      </c>
      <c r="AC5024" s="38" t="s">
        <v>17994</v>
      </c>
      <c r="AE5024" s="38" t="s">
        <v>4389</v>
      </c>
      <c r="AG5024" s="38">
        <v>1</v>
      </c>
      <c r="AH5024" s="38" t="s">
        <v>5945</v>
      </c>
      <c r="AI5024" s="38" t="s">
        <v>4440</v>
      </c>
      <c r="AJ5024" s="38" t="s">
        <v>7590</v>
      </c>
      <c r="AK5024" s="38" t="s">
        <v>72</v>
      </c>
      <c r="AL5024" s="301" t="s">
        <v>17991</v>
      </c>
      <c r="AR5024" s="29" t="str">
        <f t="shared" si="789"/>
        <v>1</v>
      </c>
      <c r="AS5024" s="29">
        <f t="shared" si="787"/>
        <v>0</v>
      </c>
      <c r="AW5024" s="29" t="str">
        <f t="shared" si="790"/>
        <v/>
      </c>
      <c r="AX5024" s="29" t="str">
        <f t="shared" si="782"/>
        <v/>
      </c>
      <c r="AY5024" s="29" t="str">
        <f t="shared" si="788"/>
        <v>https://media.mediathek-tanz-theater.de/iiif/2/nvt_img-S528-004.JP2</v>
      </c>
      <c r="AZ5024" s="29" t="str">
        <f t="shared" si="783"/>
        <v>image/jp2</v>
      </c>
      <c r="BA5024" s="29" t="str">
        <f t="shared" si="784"/>
        <v>presentation/iiif</v>
      </c>
      <c r="BB5024" s="29" t="str">
        <f t="shared" si="785"/>
        <v>https://media.mediathek-tanz-theater.de/iiif/2/nvt_img-S528-004.JP2/full/100,/0/default.jpg</v>
      </c>
      <c r="BC5024" s="29" t="str">
        <f t="shared" si="781"/>
        <v>image/jpeg</v>
      </c>
      <c r="BD5024" s="29" t="str">
        <f t="shared" si="786"/>
        <v>presentation/thumbnail</v>
      </c>
    </row>
    <row r="5025" spans="1:56" ht="51">
      <c r="A5025" s="29">
        <v>0</v>
      </c>
      <c r="B5025" s="29">
        <v>0</v>
      </c>
      <c r="C5025" s="38" t="s">
        <v>18001</v>
      </c>
      <c r="F5025" s="38" t="s">
        <v>17990</v>
      </c>
      <c r="I5025" s="38" t="s">
        <v>4446</v>
      </c>
      <c r="J5025" s="38" t="s">
        <v>24447</v>
      </c>
      <c r="N5025" s="38" t="s">
        <v>1504</v>
      </c>
      <c r="R5025" s="38" t="s">
        <v>17993</v>
      </c>
      <c r="U5025" s="38" t="s">
        <v>18002</v>
      </c>
      <c r="V5025" s="38" t="s">
        <v>3398</v>
      </c>
      <c r="AA5025" s="38" t="s">
        <v>1170</v>
      </c>
      <c r="AC5025" s="38" t="s">
        <v>17994</v>
      </c>
      <c r="AE5025" s="38" t="s">
        <v>4389</v>
      </c>
      <c r="AG5025" s="38">
        <v>1</v>
      </c>
      <c r="AH5025" s="38" t="s">
        <v>5945</v>
      </c>
      <c r="AI5025" s="38" t="s">
        <v>4440</v>
      </c>
      <c r="AJ5025" s="38" t="s">
        <v>18003</v>
      </c>
      <c r="AK5025" s="38" t="s">
        <v>72</v>
      </c>
      <c r="AL5025" s="301" t="s">
        <v>17991</v>
      </c>
      <c r="AR5025" s="29" t="str">
        <f t="shared" si="789"/>
        <v>1</v>
      </c>
      <c r="AS5025" s="29">
        <f t="shared" si="787"/>
        <v>0</v>
      </c>
      <c r="AW5025" s="29" t="str">
        <f t="shared" si="790"/>
        <v/>
      </c>
      <c r="AX5025" s="29" t="str">
        <f t="shared" si="782"/>
        <v/>
      </c>
      <c r="AY5025" s="29" t="str">
        <f t="shared" si="788"/>
        <v>https://media.mediathek-tanz-theater.de/iiif/2/nvt_img-S528-005.JP2</v>
      </c>
      <c r="AZ5025" s="29" t="str">
        <f t="shared" si="783"/>
        <v>image/jp2</v>
      </c>
      <c r="BA5025" s="29" t="str">
        <f t="shared" si="784"/>
        <v>presentation/iiif</v>
      </c>
      <c r="BB5025" s="29" t="str">
        <f t="shared" si="785"/>
        <v>https://media.mediathek-tanz-theater.de/iiif/2/nvt_img-S528-005.JP2/full/100,/0/default.jpg</v>
      </c>
      <c r="BC5025" s="29" t="str">
        <f t="shared" si="781"/>
        <v>image/jpeg</v>
      </c>
      <c r="BD5025" s="29" t="str">
        <f t="shared" si="786"/>
        <v>presentation/thumbnail</v>
      </c>
    </row>
    <row r="5026" spans="1:56" ht="51">
      <c r="A5026" s="29">
        <v>0</v>
      </c>
      <c r="B5026" s="29">
        <v>0</v>
      </c>
      <c r="C5026" s="38" t="s">
        <v>18004</v>
      </c>
      <c r="F5026" s="38" t="s">
        <v>17990</v>
      </c>
      <c r="I5026" s="38" t="s">
        <v>4446</v>
      </c>
      <c r="J5026" s="38" t="s">
        <v>24447</v>
      </c>
      <c r="N5026" s="38" t="s">
        <v>1504</v>
      </c>
      <c r="R5026" s="38" t="s">
        <v>17993</v>
      </c>
      <c r="U5026" s="38" t="s">
        <v>18005</v>
      </c>
      <c r="V5026" s="38" t="s">
        <v>3398</v>
      </c>
      <c r="AA5026" s="38" t="s">
        <v>1170</v>
      </c>
      <c r="AC5026" s="38" t="s">
        <v>17994</v>
      </c>
      <c r="AE5026" s="38" t="s">
        <v>4389</v>
      </c>
      <c r="AG5026" s="38">
        <v>1</v>
      </c>
      <c r="AH5026" s="38" t="s">
        <v>5945</v>
      </c>
      <c r="AI5026" s="38" t="s">
        <v>4440</v>
      </c>
      <c r="AJ5026" s="38" t="s">
        <v>17995</v>
      </c>
      <c r="AK5026" s="38" t="s">
        <v>72</v>
      </c>
      <c r="AL5026" s="301" t="s">
        <v>17991</v>
      </c>
      <c r="AR5026" s="29" t="str">
        <f t="shared" si="789"/>
        <v>1</v>
      </c>
      <c r="AS5026" s="29">
        <f t="shared" si="787"/>
        <v>0</v>
      </c>
      <c r="AW5026" s="29" t="str">
        <f t="shared" si="790"/>
        <v/>
      </c>
      <c r="AX5026" s="29" t="str">
        <f t="shared" si="782"/>
        <v/>
      </c>
      <c r="AY5026" s="29" t="str">
        <f t="shared" si="788"/>
        <v>https://media.mediathek-tanz-theater.de/iiif/2/nvt_img-S528-006.JP2</v>
      </c>
      <c r="AZ5026" s="29" t="str">
        <f t="shared" si="783"/>
        <v>image/jp2</v>
      </c>
      <c r="BA5026" s="29" t="str">
        <f t="shared" si="784"/>
        <v>presentation/iiif</v>
      </c>
      <c r="BB5026" s="29" t="str">
        <f t="shared" si="785"/>
        <v>https://media.mediathek-tanz-theater.de/iiif/2/nvt_img-S528-006.JP2/full/100,/0/default.jpg</v>
      </c>
      <c r="BC5026" s="29" t="str">
        <f t="shared" si="781"/>
        <v>image/jpeg</v>
      </c>
      <c r="BD5026" s="29" t="str">
        <f t="shared" si="786"/>
        <v>presentation/thumbnail</v>
      </c>
    </row>
    <row r="5027" spans="1:56" ht="51">
      <c r="A5027" s="29">
        <v>0</v>
      </c>
      <c r="B5027" s="29">
        <v>0</v>
      </c>
      <c r="C5027" s="38" t="s">
        <v>18006</v>
      </c>
      <c r="F5027" s="38" t="s">
        <v>17990</v>
      </c>
      <c r="I5027" s="38" t="s">
        <v>4446</v>
      </c>
      <c r="J5027" s="38" t="s">
        <v>24447</v>
      </c>
      <c r="N5027" s="38" t="s">
        <v>1504</v>
      </c>
      <c r="R5027" s="38" t="s">
        <v>17993</v>
      </c>
      <c r="U5027" s="38" t="s">
        <v>17225</v>
      </c>
      <c r="V5027" s="38" t="s">
        <v>3398</v>
      </c>
      <c r="AA5027" s="38" t="s">
        <v>1170</v>
      </c>
      <c r="AC5027" s="38" t="s">
        <v>17994</v>
      </c>
      <c r="AE5027" s="38" t="s">
        <v>4389</v>
      </c>
      <c r="AG5027" s="38">
        <v>1</v>
      </c>
      <c r="AH5027" s="38" t="s">
        <v>5945</v>
      </c>
      <c r="AI5027" s="38" t="s">
        <v>4440</v>
      </c>
      <c r="AJ5027" s="38" t="s">
        <v>18007</v>
      </c>
      <c r="AK5027" s="38" t="s">
        <v>72</v>
      </c>
      <c r="AL5027" s="301" t="s">
        <v>17991</v>
      </c>
      <c r="AR5027" s="29" t="str">
        <f t="shared" si="789"/>
        <v>1</v>
      </c>
      <c r="AS5027" s="29">
        <f t="shared" si="787"/>
        <v>0</v>
      </c>
      <c r="AW5027" s="29" t="str">
        <f t="shared" si="790"/>
        <v/>
      </c>
      <c r="AX5027" s="29" t="str">
        <f t="shared" si="782"/>
        <v/>
      </c>
      <c r="AY5027" s="29" t="str">
        <f t="shared" si="788"/>
        <v>https://media.mediathek-tanz-theater.de/iiif/2/nvt_img-S528-007.JP2</v>
      </c>
      <c r="AZ5027" s="29" t="str">
        <f t="shared" si="783"/>
        <v>image/jp2</v>
      </c>
      <c r="BA5027" s="29" t="str">
        <f t="shared" si="784"/>
        <v>presentation/iiif</v>
      </c>
      <c r="BB5027" s="29" t="str">
        <f t="shared" si="785"/>
        <v>https://media.mediathek-tanz-theater.de/iiif/2/nvt_img-S528-007.JP2/full/100,/0/default.jpg</v>
      </c>
      <c r="BC5027" s="29" t="str">
        <f t="shared" si="781"/>
        <v>image/jpeg</v>
      </c>
      <c r="BD5027" s="29" t="str">
        <f t="shared" si="786"/>
        <v>presentation/thumbnail</v>
      </c>
    </row>
    <row r="5028" spans="1:56" ht="51">
      <c r="A5028" s="29">
        <v>0</v>
      </c>
      <c r="B5028" s="29">
        <v>0</v>
      </c>
      <c r="C5028" s="38" t="s">
        <v>18008</v>
      </c>
      <c r="F5028" s="38" t="s">
        <v>17990</v>
      </c>
      <c r="I5028" s="38" t="s">
        <v>4446</v>
      </c>
      <c r="J5028" s="38" t="s">
        <v>24447</v>
      </c>
      <c r="N5028" s="38" t="s">
        <v>1504</v>
      </c>
      <c r="R5028" s="38" t="s">
        <v>17993</v>
      </c>
      <c r="U5028" s="38" t="s">
        <v>1330</v>
      </c>
      <c r="V5028" s="38" t="s">
        <v>3398</v>
      </c>
      <c r="AA5028" s="38" t="s">
        <v>1170</v>
      </c>
      <c r="AC5028" s="38" t="s">
        <v>17994</v>
      </c>
      <c r="AE5028" s="38" t="s">
        <v>4389</v>
      </c>
      <c r="AG5028" s="38">
        <v>1</v>
      </c>
      <c r="AH5028" s="38" t="s">
        <v>5945</v>
      </c>
      <c r="AI5028" s="38" t="s">
        <v>4440</v>
      </c>
      <c r="AJ5028" s="38" t="s">
        <v>13880</v>
      </c>
      <c r="AK5028" s="38" t="s">
        <v>72</v>
      </c>
      <c r="AL5028" s="301" t="s">
        <v>17991</v>
      </c>
      <c r="AR5028" s="29" t="str">
        <f t="shared" si="789"/>
        <v>1</v>
      </c>
      <c r="AS5028" s="29">
        <f t="shared" si="787"/>
        <v>0</v>
      </c>
      <c r="AW5028" s="29" t="str">
        <f t="shared" si="790"/>
        <v/>
      </c>
      <c r="AX5028" s="29" t="str">
        <f t="shared" si="782"/>
        <v/>
      </c>
      <c r="AY5028" s="29" t="str">
        <f t="shared" si="788"/>
        <v>https://media.mediathek-tanz-theater.de/iiif/2/nvt_img-S528-008.JP2</v>
      </c>
      <c r="AZ5028" s="29" t="str">
        <f t="shared" si="783"/>
        <v>image/jp2</v>
      </c>
      <c r="BA5028" s="29" t="str">
        <f t="shared" si="784"/>
        <v>presentation/iiif</v>
      </c>
      <c r="BB5028" s="29" t="str">
        <f t="shared" si="785"/>
        <v>https://media.mediathek-tanz-theater.de/iiif/2/nvt_img-S528-008.JP2/full/100,/0/default.jpg</v>
      </c>
      <c r="BC5028" s="29" t="str">
        <f t="shared" si="781"/>
        <v>image/jpeg</v>
      </c>
      <c r="BD5028" s="29" t="str">
        <f t="shared" si="786"/>
        <v>presentation/thumbnail</v>
      </c>
    </row>
    <row r="5029" spans="1:56" ht="51">
      <c r="A5029" s="29">
        <v>0</v>
      </c>
      <c r="B5029" s="29">
        <v>0</v>
      </c>
      <c r="C5029" s="38" t="s">
        <v>18009</v>
      </c>
      <c r="F5029" s="38" t="s">
        <v>17990</v>
      </c>
      <c r="I5029" s="38" t="s">
        <v>4446</v>
      </c>
      <c r="J5029" s="38" t="s">
        <v>24447</v>
      </c>
      <c r="N5029" s="38" t="s">
        <v>1504</v>
      </c>
      <c r="R5029" s="38" t="s">
        <v>17993</v>
      </c>
      <c r="U5029" s="38" t="s">
        <v>2979</v>
      </c>
      <c r="AA5029" s="38" t="s">
        <v>1170</v>
      </c>
      <c r="AC5029" s="38" t="s">
        <v>17994</v>
      </c>
      <c r="AE5029" s="38" t="s">
        <v>4389</v>
      </c>
      <c r="AG5029" s="38">
        <v>1</v>
      </c>
      <c r="AH5029" s="38" t="s">
        <v>5945</v>
      </c>
      <c r="AI5029" s="38" t="s">
        <v>4440</v>
      </c>
      <c r="AJ5029" s="38" t="s">
        <v>18010</v>
      </c>
      <c r="AK5029" s="38" t="s">
        <v>72</v>
      </c>
      <c r="AL5029" s="301" t="s">
        <v>17991</v>
      </c>
      <c r="AR5029" s="29" t="str">
        <f t="shared" si="789"/>
        <v>1</v>
      </c>
      <c r="AS5029" s="29">
        <f t="shared" si="787"/>
        <v>0</v>
      </c>
      <c r="AW5029" s="29" t="str">
        <f t="shared" si="790"/>
        <v/>
      </c>
      <c r="AX5029" s="29" t="str">
        <f t="shared" si="782"/>
        <v/>
      </c>
      <c r="AY5029" s="29" t="str">
        <f t="shared" si="788"/>
        <v>https://media.mediathek-tanz-theater.de/iiif/2/nvt_img-S528-009.JP2</v>
      </c>
      <c r="AZ5029" s="29" t="str">
        <f t="shared" si="783"/>
        <v>image/jp2</v>
      </c>
      <c r="BA5029" s="29" t="str">
        <f t="shared" si="784"/>
        <v>presentation/iiif</v>
      </c>
      <c r="BB5029" s="29" t="str">
        <f t="shared" si="785"/>
        <v>https://media.mediathek-tanz-theater.de/iiif/2/nvt_img-S528-009.JP2/full/100,/0/default.jpg</v>
      </c>
      <c r="BC5029" s="29" t="str">
        <f t="shared" si="781"/>
        <v>image/jpeg</v>
      </c>
      <c r="BD5029" s="29" t="str">
        <f t="shared" si="786"/>
        <v>presentation/thumbnail</v>
      </c>
    </row>
    <row r="5030" spans="1:56" ht="38.25">
      <c r="A5030" s="29">
        <v>0</v>
      </c>
      <c r="B5030" s="29">
        <v>0</v>
      </c>
      <c r="C5030" s="38" t="s">
        <v>18011</v>
      </c>
      <c r="F5030" s="38" t="s">
        <v>17990</v>
      </c>
      <c r="I5030" s="38" t="s">
        <v>4446</v>
      </c>
      <c r="J5030" s="38" t="s">
        <v>24447</v>
      </c>
      <c r="N5030" s="38" t="s">
        <v>1504</v>
      </c>
      <c r="R5030" s="38" t="s">
        <v>17993</v>
      </c>
      <c r="U5030" s="38" t="s">
        <v>1330</v>
      </c>
      <c r="V5030" s="38" t="s">
        <v>3398</v>
      </c>
      <c r="AA5030" s="38" t="s">
        <v>1170</v>
      </c>
      <c r="AC5030" s="38" t="s">
        <v>18012</v>
      </c>
      <c r="AE5030" s="38" t="s">
        <v>4389</v>
      </c>
      <c r="AG5030" s="38">
        <v>1</v>
      </c>
      <c r="AH5030" s="38" t="s">
        <v>5945</v>
      </c>
      <c r="AI5030" s="38" t="s">
        <v>4440</v>
      </c>
      <c r="AJ5030" s="38" t="s">
        <v>18013</v>
      </c>
      <c r="AK5030" s="38" t="s">
        <v>72</v>
      </c>
      <c r="AL5030" s="301" t="s">
        <v>17991</v>
      </c>
      <c r="AR5030" s="29" t="str">
        <f t="shared" si="789"/>
        <v>1</v>
      </c>
      <c r="AS5030" s="29">
        <f t="shared" si="787"/>
        <v>0</v>
      </c>
      <c r="AW5030" s="29" t="str">
        <f t="shared" si="790"/>
        <v/>
      </c>
      <c r="AX5030" s="29" t="str">
        <f t="shared" si="782"/>
        <v/>
      </c>
      <c r="AY5030" s="29" t="str">
        <f t="shared" si="788"/>
        <v>https://media.mediathek-tanz-theater.de/iiif/2/nvt_img-S528-010.JP2</v>
      </c>
      <c r="AZ5030" s="29" t="str">
        <f t="shared" si="783"/>
        <v>image/jp2</v>
      </c>
      <c r="BA5030" s="29" t="str">
        <f t="shared" si="784"/>
        <v>presentation/iiif</v>
      </c>
      <c r="BB5030" s="29" t="str">
        <f t="shared" si="785"/>
        <v>https://media.mediathek-tanz-theater.de/iiif/2/nvt_img-S528-010.JP2/full/100,/0/default.jpg</v>
      </c>
      <c r="BC5030" s="29" t="str">
        <f t="shared" si="781"/>
        <v>image/jpeg</v>
      </c>
      <c r="BD5030" s="29" t="str">
        <f t="shared" si="786"/>
        <v>presentation/thumbnail</v>
      </c>
    </row>
    <row r="5031" spans="1:56" ht="51">
      <c r="A5031" s="29">
        <v>0</v>
      </c>
      <c r="B5031" s="29">
        <v>0</v>
      </c>
      <c r="C5031" s="38" t="s">
        <v>18014</v>
      </c>
      <c r="F5031" s="38" t="s">
        <v>17990</v>
      </c>
      <c r="I5031" s="38" t="s">
        <v>4446</v>
      </c>
      <c r="J5031" s="38" t="s">
        <v>24447</v>
      </c>
      <c r="N5031" s="38" t="s">
        <v>1504</v>
      </c>
      <c r="R5031" s="38" t="s">
        <v>17993</v>
      </c>
      <c r="V5031" s="38" t="s">
        <v>3398</v>
      </c>
      <c r="AA5031" s="38" t="s">
        <v>1170</v>
      </c>
      <c r="AC5031" s="38" t="s">
        <v>17994</v>
      </c>
      <c r="AE5031" s="38" t="s">
        <v>4389</v>
      </c>
      <c r="AG5031" s="38">
        <v>1</v>
      </c>
      <c r="AH5031" s="38" t="s">
        <v>5945</v>
      </c>
      <c r="AI5031" s="38" t="s">
        <v>4440</v>
      </c>
      <c r="AJ5031" s="38" t="s">
        <v>18015</v>
      </c>
      <c r="AK5031" s="38" t="s">
        <v>72</v>
      </c>
      <c r="AL5031" s="301" t="s">
        <v>17991</v>
      </c>
      <c r="AR5031" s="29" t="str">
        <f t="shared" si="789"/>
        <v>1</v>
      </c>
      <c r="AS5031" s="29">
        <f t="shared" si="787"/>
        <v>0</v>
      </c>
      <c r="AW5031" s="29" t="str">
        <f t="shared" si="790"/>
        <v/>
      </c>
      <c r="AX5031" s="29" t="str">
        <f t="shared" si="782"/>
        <v/>
      </c>
      <c r="AY5031" s="29" t="str">
        <f t="shared" si="788"/>
        <v>https://media.mediathek-tanz-theater.de/iiif/2/nvt_img-S528-011.JP2</v>
      </c>
      <c r="AZ5031" s="29" t="str">
        <f t="shared" si="783"/>
        <v>image/jp2</v>
      </c>
      <c r="BA5031" s="29" t="str">
        <f t="shared" si="784"/>
        <v>presentation/iiif</v>
      </c>
      <c r="BB5031" s="29" t="str">
        <f t="shared" si="785"/>
        <v>https://media.mediathek-tanz-theater.de/iiif/2/nvt_img-S528-011.JP2/full/100,/0/default.jpg</v>
      </c>
      <c r="BC5031" s="29" t="str">
        <f t="shared" si="781"/>
        <v>image/jpeg</v>
      </c>
      <c r="BD5031" s="29" t="str">
        <f t="shared" si="786"/>
        <v>presentation/thumbnail</v>
      </c>
    </row>
    <row r="5032" spans="1:56" ht="51">
      <c r="A5032" s="29">
        <v>0</v>
      </c>
      <c r="B5032" s="29">
        <v>0</v>
      </c>
      <c r="C5032" s="38" t="s">
        <v>18016</v>
      </c>
      <c r="F5032" s="38" t="s">
        <v>17990</v>
      </c>
      <c r="I5032" s="38" t="s">
        <v>4446</v>
      </c>
      <c r="J5032" s="38" t="s">
        <v>24447</v>
      </c>
      <c r="N5032" s="38" t="s">
        <v>1504</v>
      </c>
      <c r="R5032" s="38" t="s">
        <v>17993</v>
      </c>
      <c r="V5032" s="38" t="s">
        <v>3398</v>
      </c>
      <c r="AA5032" s="38" t="s">
        <v>1170</v>
      </c>
      <c r="AC5032" s="38" t="s">
        <v>17994</v>
      </c>
      <c r="AE5032" s="38" t="s">
        <v>4389</v>
      </c>
      <c r="AG5032" s="38">
        <v>1</v>
      </c>
      <c r="AH5032" s="38" t="s">
        <v>5945</v>
      </c>
      <c r="AI5032" s="38" t="s">
        <v>4440</v>
      </c>
      <c r="AJ5032" s="38" t="s">
        <v>18017</v>
      </c>
      <c r="AK5032" s="38" t="s">
        <v>72</v>
      </c>
      <c r="AL5032" s="301" t="s">
        <v>17991</v>
      </c>
      <c r="AR5032" s="29" t="str">
        <f t="shared" si="789"/>
        <v>1</v>
      </c>
      <c r="AS5032" s="29">
        <f t="shared" si="787"/>
        <v>0</v>
      </c>
      <c r="AW5032" s="29" t="str">
        <f t="shared" si="790"/>
        <v/>
      </c>
      <c r="AX5032" s="29" t="str">
        <f t="shared" si="782"/>
        <v/>
      </c>
      <c r="AY5032" s="29" t="str">
        <f t="shared" si="788"/>
        <v>https://media.mediathek-tanz-theater.de/iiif/2/nvt_img-S528-012.JP2</v>
      </c>
      <c r="AZ5032" s="29" t="str">
        <f t="shared" si="783"/>
        <v>image/jp2</v>
      </c>
      <c r="BA5032" s="29" t="str">
        <f t="shared" si="784"/>
        <v>presentation/iiif</v>
      </c>
      <c r="BB5032" s="29" t="str">
        <f t="shared" si="785"/>
        <v>https://media.mediathek-tanz-theater.de/iiif/2/nvt_img-S528-012.JP2/full/100,/0/default.jpg</v>
      </c>
      <c r="BC5032" s="29" t="str">
        <f t="shared" si="781"/>
        <v>image/jpeg</v>
      </c>
      <c r="BD5032" s="29" t="str">
        <f t="shared" si="786"/>
        <v>presentation/thumbnail</v>
      </c>
    </row>
    <row r="5033" spans="1:56" ht="51">
      <c r="A5033" s="29">
        <v>0</v>
      </c>
      <c r="B5033" s="29">
        <v>0</v>
      </c>
      <c r="C5033" s="38" t="s">
        <v>18018</v>
      </c>
      <c r="F5033" s="38" t="s">
        <v>17990</v>
      </c>
      <c r="I5033" s="38" t="s">
        <v>4446</v>
      </c>
      <c r="J5033" s="38" t="s">
        <v>24447</v>
      </c>
      <c r="N5033" s="38" t="s">
        <v>1504</v>
      </c>
      <c r="R5033" s="38" t="s">
        <v>17993</v>
      </c>
      <c r="U5033" s="38" t="s">
        <v>1173</v>
      </c>
      <c r="V5033" s="38" t="s">
        <v>3398</v>
      </c>
      <c r="AA5033" s="38" t="s">
        <v>1170</v>
      </c>
      <c r="AC5033" s="38" t="s">
        <v>17994</v>
      </c>
      <c r="AE5033" s="38" t="s">
        <v>4389</v>
      </c>
      <c r="AG5033" s="38">
        <v>1</v>
      </c>
      <c r="AH5033" s="38" t="s">
        <v>5945</v>
      </c>
      <c r="AI5033" s="38" t="s">
        <v>4440</v>
      </c>
      <c r="AJ5033" s="38" t="s">
        <v>18019</v>
      </c>
      <c r="AK5033" s="38" t="s">
        <v>72</v>
      </c>
      <c r="AL5033" s="301" t="s">
        <v>17991</v>
      </c>
      <c r="AR5033" s="29" t="str">
        <f t="shared" si="789"/>
        <v>1</v>
      </c>
      <c r="AS5033" s="29">
        <f t="shared" si="787"/>
        <v>0</v>
      </c>
      <c r="AW5033" s="29" t="str">
        <f t="shared" si="790"/>
        <v/>
      </c>
      <c r="AX5033" s="29" t="str">
        <f t="shared" si="782"/>
        <v/>
      </c>
      <c r="AY5033" s="29" t="str">
        <f t="shared" si="788"/>
        <v>https://media.mediathek-tanz-theater.de/iiif/2/nvt_img-S528-013.JP2</v>
      </c>
      <c r="AZ5033" s="29" t="str">
        <f t="shared" si="783"/>
        <v>image/jp2</v>
      </c>
      <c r="BA5033" s="29" t="str">
        <f t="shared" si="784"/>
        <v>presentation/iiif</v>
      </c>
      <c r="BB5033" s="29" t="str">
        <f t="shared" si="785"/>
        <v>https://media.mediathek-tanz-theater.de/iiif/2/nvt_img-S528-013.JP2/full/100,/0/default.jpg</v>
      </c>
      <c r="BC5033" s="29" t="str">
        <f t="shared" si="781"/>
        <v>image/jpeg</v>
      </c>
      <c r="BD5033" s="29" t="str">
        <f t="shared" si="786"/>
        <v>presentation/thumbnail</v>
      </c>
    </row>
    <row r="5034" spans="1:56" ht="51">
      <c r="A5034" s="29">
        <v>0</v>
      </c>
      <c r="B5034" s="29">
        <v>0</v>
      </c>
      <c r="C5034" s="38" t="s">
        <v>18020</v>
      </c>
      <c r="F5034" s="38" t="s">
        <v>17990</v>
      </c>
      <c r="I5034" s="38" t="s">
        <v>4446</v>
      </c>
      <c r="J5034" s="38" t="s">
        <v>24447</v>
      </c>
      <c r="N5034" s="38" t="s">
        <v>1504</v>
      </c>
      <c r="R5034" s="38" t="s">
        <v>17993</v>
      </c>
      <c r="V5034" s="38" t="s">
        <v>3398</v>
      </c>
      <c r="AA5034" s="38" t="s">
        <v>1170</v>
      </c>
      <c r="AC5034" s="38" t="s">
        <v>17994</v>
      </c>
      <c r="AE5034" s="38" t="s">
        <v>4389</v>
      </c>
      <c r="AG5034" s="38">
        <v>1</v>
      </c>
      <c r="AH5034" s="38" t="s">
        <v>5945</v>
      </c>
      <c r="AI5034" s="38" t="s">
        <v>4440</v>
      </c>
      <c r="AJ5034" s="38" t="s">
        <v>18021</v>
      </c>
      <c r="AK5034" s="38" t="s">
        <v>72</v>
      </c>
      <c r="AL5034" s="301" t="s">
        <v>17991</v>
      </c>
      <c r="AR5034" s="29" t="str">
        <f t="shared" si="789"/>
        <v>1</v>
      </c>
      <c r="AS5034" s="29">
        <f t="shared" si="787"/>
        <v>0</v>
      </c>
      <c r="AW5034" s="29" t="str">
        <f t="shared" si="790"/>
        <v/>
      </c>
      <c r="AX5034" s="29" t="str">
        <f t="shared" si="782"/>
        <v/>
      </c>
      <c r="AY5034" s="29" t="str">
        <f t="shared" si="788"/>
        <v>https://media.mediathek-tanz-theater.de/iiif/2/nvt_img-S528-014.JP2</v>
      </c>
      <c r="AZ5034" s="29" t="str">
        <f t="shared" si="783"/>
        <v>image/jp2</v>
      </c>
      <c r="BA5034" s="29" t="str">
        <f t="shared" si="784"/>
        <v>presentation/iiif</v>
      </c>
      <c r="BB5034" s="29" t="str">
        <f t="shared" si="785"/>
        <v>https://media.mediathek-tanz-theater.de/iiif/2/nvt_img-S528-014.JP2/full/100,/0/default.jpg</v>
      </c>
      <c r="BC5034" s="29" t="str">
        <f t="shared" si="781"/>
        <v>image/jpeg</v>
      </c>
      <c r="BD5034" s="29" t="str">
        <f t="shared" si="786"/>
        <v>presentation/thumbnail</v>
      </c>
    </row>
    <row r="5035" spans="1:56" ht="51">
      <c r="A5035" s="29">
        <v>0</v>
      </c>
      <c r="B5035" s="29">
        <v>0</v>
      </c>
      <c r="C5035" s="38" t="s">
        <v>18022</v>
      </c>
      <c r="F5035" s="38" t="s">
        <v>17990</v>
      </c>
      <c r="I5035" s="38" t="s">
        <v>4446</v>
      </c>
      <c r="J5035" s="38" t="s">
        <v>24447</v>
      </c>
      <c r="N5035" s="38" t="s">
        <v>1504</v>
      </c>
      <c r="R5035" s="38" t="s">
        <v>17993</v>
      </c>
      <c r="AA5035" s="38" t="s">
        <v>1170</v>
      </c>
      <c r="AC5035" s="38" t="s">
        <v>17994</v>
      </c>
      <c r="AE5035" s="38" t="s">
        <v>4389</v>
      </c>
      <c r="AG5035" s="38">
        <v>1</v>
      </c>
      <c r="AH5035" s="38" t="s">
        <v>5945</v>
      </c>
      <c r="AI5035" s="38" t="s">
        <v>4440</v>
      </c>
      <c r="AJ5035" s="38" t="s">
        <v>18023</v>
      </c>
      <c r="AK5035" s="38" t="s">
        <v>72</v>
      </c>
      <c r="AL5035" s="301" t="s">
        <v>17991</v>
      </c>
      <c r="AR5035" s="29" t="str">
        <f t="shared" si="789"/>
        <v>1</v>
      </c>
      <c r="AS5035" s="29">
        <f t="shared" si="787"/>
        <v>0</v>
      </c>
      <c r="AW5035" s="29" t="str">
        <f t="shared" si="790"/>
        <v/>
      </c>
      <c r="AX5035" s="29" t="str">
        <f t="shared" si="782"/>
        <v/>
      </c>
      <c r="AY5035" s="29" t="str">
        <f t="shared" si="788"/>
        <v>https://media.mediathek-tanz-theater.de/iiif/2/nvt_img-S528-015.JP2</v>
      </c>
      <c r="AZ5035" s="29" t="str">
        <f t="shared" si="783"/>
        <v>image/jp2</v>
      </c>
      <c r="BA5035" s="29" t="str">
        <f t="shared" si="784"/>
        <v>presentation/iiif</v>
      </c>
      <c r="BB5035" s="29" t="str">
        <f t="shared" si="785"/>
        <v>https://media.mediathek-tanz-theater.de/iiif/2/nvt_img-S528-015.JP2/full/100,/0/default.jpg</v>
      </c>
      <c r="BC5035" s="29" t="str">
        <f t="shared" si="781"/>
        <v>image/jpeg</v>
      </c>
      <c r="BD5035" s="29" t="str">
        <f t="shared" si="786"/>
        <v>presentation/thumbnail</v>
      </c>
    </row>
    <row r="5036" spans="1:56" ht="38.25">
      <c r="A5036" s="29">
        <v>0</v>
      </c>
      <c r="B5036" s="29">
        <v>0</v>
      </c>
      <c r="C5036" s="38" t="s">
        <v>18024</v>
      </c>
      <c r="F5036" s="38" t="s">
        <v>17990</v>
      </c>
      <c r="I5036" s="38" t="s">
        <v>4446</v>
      </c>
      <c r="J5036" s="38" t="s">
        <v>24447</v>
      </c>
      <c r="N5036" s="38" t="s">
        <v>1504</v>
      </c>
      <c r="R5036" s="38" t="s">
        <v>17993</v>
      </c>
      <c r="U5036" s="38" t="s">
        <v>18025</v>
      </c>
      <c r="V5036" s="38" t="s">
        <v>3398</v>
      </c>
      <c r="AA5036" s="38" t="s">
        <v>1170</v>
      </c>
      <c r="AC5036" s="38" t="s">
        <v>18012</v>
      </c>
      <c r="AE5036" s="38" t="s">
        <v>4389</v>
      </c>
      <c r="AG5036" s="38">
        <v>1</v>
      </c>
      <c r="AH5036" s="38" t="s">
        <v>5945</v>
      </c>
      <c r="AI5036" s="38" t="s">
        <v>4440</v>
      </c>
      <c r="AJ5036" s="38" t="s">
        <v>18026</v>
      </c>
      <c r="AK5036" s="38" t="s">
        <v>72</v>
      </c>
      <c r="AL5036" s="301" t="s">
        <v>17991</v>
      </c>
      <c r="AR5036" s="29" t="str">
        <f t="shared" si="789"/>
        <v>1</v>
      </c>
      <c r="AS5036" s="29">
        <f t="shared" si="787"/>
        <v>0</v>
      </c>
      <c r="AW5036" s="29" t="str">
        <f t="shared" si="790"/>
        <v/>
      </c>
      <c r="AX5036" s="29" t="str">
        <f t="shared" si="782"/>
        <v/>
      </c>
      <c r="AY5036" s="29" t="str">
        <f t="shared" si="788"/>
        <v>https://media.mediathek-tanz-theater.de/iiif/2/nvt_img-S528-016.JP2</v>
      </c>
      <c r="AZ5036" s="29" t="str">
        <f t="shared" si="783"/>
        <v>image/jp2</v>
      </c>
      <c r="BA5036" s="29" t="str">
        <f t="shared" si="784"/>
        <v>presentation/iiif</v>
      </c>
      <c r="BB5036" s="29" t="str">
        <f t="shared" si="785"/>
        <v>https://media.mediathek-tanz-theater.de/iiif/2/nvt_img-S528-016.JP2/full/100,/0/default.jpg</v>
      </c>
      <c r="BC5036" s="29" t="str">
        <f t="shared" si="781"/>
        <v>image/jpeg</v>
      </c>
      <c r="BD5036" s="29" t="str">
        <f t="shared" si="786"/>
        <v>presentation/thumbnail</v>
      </c>
    </row>
    <row r="5037" spans="1:56" ht="38.25">
      <c r="A5037" s="29">
        <v>0</v>
      </c>
      <c r="B5037" s="29">
        <v>0</v>
      </c>
      <c r="C5037" s="38" t="s">
        <v>18027</v>
      </c>
      <c r="F5037" s="38" t="s">
        <v>17990</v>
      </c>
      <c r="I5037" s="38" t="s">
        <v>4446</v>
      </c>
      <c r="J5037" s="38" t="s">
        <v>24447</v>
      </c>
      <c r="N5037" s="38" t="s">
        <v>1504</v>
      </c>
      <c r="R5037" s="38" t="s">
        <v>17993</v>
      </c>
      <c r="U5037" s="38" t="s">
        <v>4924</v>
      </c>
      <c r="AA5037" s="38" t="s">
        <v>1170</v>
      </c>
      <c r="AC5037" s="38" t="s">
        <v>18012</v>
      </c>
      <c r="AE5037" s="38" t="s">
        <v>4389</v>
      </c>
      <c r="AG5037" s="38">
        <v>1</v>
      </c>
      <c r="AH5037" s="38" t="s">
        <v>5945</v>
      </c>
      <c r="AI5037" s="38" t="s">
        <v>4440</v>
      </c>
      <c r="AJ5037" s="38" t="s">
        <v>18028</v>
      </c>
      <c r="AK5037" s="38" t="s">
        <v>72</v>
      </c>
      <c r="AL5037" s="301" t="s">
        <v>17991</v>
      </c>
      <c r="AR5037" s="29" t="str">
        <f t="shared" si="789"/>
        <v>1</v>
      </c>
      <c r="AS5037" s="29">
        <f t="shared" si="787"/>
        <v>0</v>
      </c>
      <c r="AW5037" s="29" t="str">
        <f t="shared" si="790"/>
        <v/>
      </c>
      <c r="AX5037" s="29" t="str">
        <f t="shared" si="782"/>
        <v/>
      </c>
      <c r="AY5037" s="29" t="str">
        <f t="shared" si="788"/>
        <v>https://media.mediathek-tanz-theater.de/iiif/2/nvt_img-S528-017.JP2</v>
      </c>
      <c r="AZ5037" s="29" t="str">
        <f t="shared" si="783"/>
        <v>image/jp2</v>
      </c>
      <c r="BA5037" s="29" t="str">
        <f t="shared" si="784"/>
        <v>presentation/iiif</v>
      </c>
      <c r="BB5037" s="29" t="str">
        <f t="shared" si="785"/>
        <v>https://media.mediathek-tanz-theater.de/iiif/2/nvt_img-S528-017.JP2/full/100,/0/default.jpg</v>
      </c>
      <c r="BC5037" s="29" t="str">
        <f t="shared" si="781"/>
        <v>image/jpeg</v>
      </c>
      <c r="BD5037" s="29" t="str">
        <f t="shared" si="786"/>
        <v>presentation/thumbnail</v>
      </c>
    </row>
    <row r="5038" spans="1:56" ht="51">
      <c r="A5038" s="29">
        <v>0</v>
      </c>
      <c r="B5038" s="29">
        <v>0</v>
      </c>
      <c r="C5038" s="38" t="s">
        <v>18029</v>
      </c>
      <c r="F5038" s="38" t="s">
        <v>17990</v>
      </c>
      <c r="I5038" s="38" t="s">
        <v>4446</v>
      </c>
      <c r="J5038" s="38" t="s">
        <v>24447</v>
      </c>
      <c r="N5038" s="38" t="s">
        <v>1504</v>
      </c>
      <c r="R5038" s="38" t="s">
        <v>17993</v>
      </c>
      <c r="U5038" s="38" t="s">
        <v>16319</v>
      </c>
      <c r="V5038" s="38" t="s">
        <v>3398</v>
      </c>
      <c r="AA5038" s="38" t="s">
        <v>1170</v>
      </c>
      <c r="AC5038" s="38" t="s">
        <v>17994</v>
      </c>
      <c r="AE5038" s="38" t="s">
        <v>4389</v>
      </c>
      <c r="AG5038" s="38">
        <v>1</v>
      </c>
      <c r="AH5038" s="38" t="s">
        <v>5945</v>
      </c>
      <c r="AI5038" s="38" t="s">
        <v>4440</v>
      </c>
      <c r="AJ5038" s="38" t="s">
        <v>18030</v>
      </c>
      <c r="AK5038" s="38" t="s">
        <v>72</v>
      </c>
      <c r="AL5038" s="301" t="s">
        <v>17991</v>
      </c>
      <c r="AR5038" s="29" t="str">
        <f t="shared" si="789"/>
        <v>1</v>
      </c>
      <c r="AS5038" s="29">
        <f t="shared" si="787"/>
        <v>0</v>
      </c>
      <c r="AW5038" s="29" t="str">
        <f t="shared" si="790"/>
        <v/>
      </c>
      <c r="AX5038" s="29" t="str">
        <f t="shared" si="782"/>
        <v/>
      </c>
      <c r="AY5038" s="29" t="str">
        <f t="shared" si="788"/>
        <v>https://media.mediathek-tanz-theater.de/iiif/2/nvt_img-S528-018.JP2</v>
      </c>
      <c r="AZ5038" s="29" t="str">
        <f t="shared" si="783"/>
        <v>image/jp2</v>
      </c>
      <c r="BA5038" s="29" t="str">
        <f t="shared" si="784"/>
        <v>presentation/iiif</v>
      </c>
      <c r="BB5038" s="29" t="str">
        <f t="shared" si="785"/>
        <v>https://media.mediathek-tanz-theater.de/iiif/2/nvt_img-S528-018.JP2/full/100,/0/default.jpg</v>
      </c>
      <c r="BC5038" s="29" t="str">
        <f t="shared" si="781"/>
        <v>image/jpeg</v>
      </c>
      <c r="BD5038" s="29" t="str">
        <f t="shared" si="786"/>
        <v>presentation/thumbnail</v>
      </c>
    </row>
    <row r="5039" spans="1:56" ht="38.25">
      <c r="A5039" s="29">
        <v>0</v>
      </c>
      <c r="B5039" s="29">
        <v>0</v>
      </c>
      <c r="C5039" s="38" t="s">
        <v>18031</v>
      </c>
      <c r="F5039" s="38" t="s">
        <v>17990</v>
      </c>
      <c r="I5039" s="38" t="s">
        <v>4446</v>
      </c>
      <c r="J5039" s="38" t="s">
        <v>24447</v>
      </c>
      <c r="N5039" s="38" t="s">
        <v>1504</v>
      </c>
      <c r="R5039" s="38" t="s">
        <v>17993</v>
      </c>
      <c r="U5039" s="38" t="s">
        <v>4933</v>
      </c>
      <c r="AA5039" s="38" t="s">
        <v>1170</v>
      </c>
      <c r="AC5039" s="38" t="s">
        <v>18012</v>
      </c>
      <c r="AE5039" s="38" t="s">
        <v>4389</v>
      </c>
      <c r="AG5039" s="38">
        <v>1</v>
      </c>
      <c r="AH5039" s="38" t="s">
        <v>5945</v>
      </c>
      <c r="AI5039" s="38" t="s">
        <v>4440</v>
      </c>
      <c r="AJ5039" s="38" t="s">
        <v>18013</v>
      </c>
      <c r="AK5039" s="38" t="s">
        <v>72</v>
      </c>
      <c r="AL5039" s="301" t="s">
        <v>17991</v>
      </c>
      <c r="AR5039" s="29" t="str">
        <f t="shared" si="789"/>
        <v>1</v>
      </c>
      <c r="AS5039" s="29">
        <f t="shared" si="787"/>
        <v>0</v>
      </c>
      <c r="AW5039" s="29" t="str">
        <f t="shared" si="790"/>
        <v/>
      </c>
      <c r="AX5039" s="29" t="str">
        <f t="shared" si="782"/>
        <v/>
      </c>
      <c r="AY5039" s="29" t="str">
        <f t="shared" si="788"/>
        <v>https://media.mediathek-tanz-theater.de/iiif/2/nvt_img-S528-019.JP2</v>
      </c>
      <c r="AZ5039" s="29" t="str">
        <f t="shared" si="783"/>
        <v>image/jp2</v>
      </c>
      <c r="BA5039" s="29" t="str">
        <f t="shared" si="784"/>
        <v>presentation/iiif</v>
      </c>
      <c r="BB5039" s="29" t="str">
        <f t="shared" si="785"/>
        <v>https://media.mediathek-tanz-theater.de/iiif/2/nvt_img-S528-019.JP2/full/100,/0/default.jpg</v>
      </c>
      <c r="BC5039" s="29" t="str">
        <f t="shared" si="781"/>
        <v>image/jpeg</v>
      </c>
      <c r="BD5039" s="29" t="str">
        <f t="shared" si="786"/>
        <v>presentation/thumbnail</v>
      </c>
    </row>
    <row r="5040" spans="1:56" ht="51">
      <c r="A5040" s="29">
        <v>0</v>
      </c>
      <c r="B5040" s="29">
        <v>0</v>
      </c>
      <c r="C5040" s="38" t="s">
        <v>18032</v>
      </c>
      <c r="F5040" s="38" t="s">
        <v>17990</v>
      </c>
      <c r="I5040" s="38" t="s">
        <v>4446</v>
      </c>
      <c r="J5040" s="38" t="s">
        <v>24447</v>
      </c>
      <c r="N5040" s="38" t="s">
        <v>1504</v>
      </c>
      <c r="R5040" s="38" t="s">
        <v>17993</v>
      </c>
      <c r="U5040" s="38" t="s">
        <v>4933</v>
      </c>
      <c r="V5040" s="38" t="s">
        <v>3398</v>
      </c>
      <c r="AA5040" s="38" t="s">
        <v>1170</v>
      </c>
      <c r="AC5040" s="38" t="s">
        <v>17994</v>
      </c>
      <c r="AE5040" s="38" t="s">
        <v>4389</v>
      </c>
      <c r="AG5040" s="38">
        <v>1</v>
      </c>
      <c r="AH5040" s="38" t="s">
        <v>5945</v>
      </c>
      <c r="AI5040" s="38" t="s">
        <v>4440</v>
      </c>
      <c r="AJ5040" s="38" t="s">
        <v>18033</v>
      </c>
      <c r="AK5040" s="38" t="s">
        <v>72</v>
      </c>
      <c r="AL5040" s="301" t="s">
        <v>17991</v>
      </c>
      <c r="AR5040" s="29" t="str">
        <f t="shared" si="789"/>
        <v>1</v>
      </c>
      <c r="AS5040" s="29">
        <f t="shared" si="787"/>
        <v>0</v>
      </c>
      <c r="AW5040" s="29" t="str">
        <f t="shared" si="790"/>
        <v/>
      </c>
      <c r="AX5040" s="29" t="str">
        <f t="shared" si="782"/>
        <v/>
      </c>
      <c r="AY5040" s="29" t="str">
        <f t="shared" si="788"/>
        <v>https://media.mediathek-tanz-theater.de/iiif/2/nvt_img-S528-020.JP2</v>
      </c>
      <c r="AZ5040" s="29" t="str">
        <f t="shared" si="783"/>
        <v>image/jp2</v>
      </c>
      <c r="BA5040" s="29" t="str">
        <f t="shared" si="784"/>
        <v>presentation/iiif</v>
      </c>
      <c r="BB5040" s="29" t="str">
        <f t="shared" si="785"/>
        <v>https://media.mediathek-tanz-theater.de/iiif/2/nvt_img-S528-020.JP2/full/100,/0/default.jpg</v>
      </c>
      <c r="BC5040" s="29" t="str">
        <f t="shared" si="781"/>
        <v>image/jpeg</v>
      </c>
      <c r="BD5040" s="29" t="str">
        <f t="shared" si="786"/>
        <v>presentation/thumbnail</v>
      </c>
    </row>
    <row r="5041" spans="1:56" ht="51">
      <c r="A5041" s="29">
        <v>0</v>
      </c>
      <c r="B5041" s="29">
        <v>0</v>
      </c>
      <c r="C5041" s="38" t="s">
        <v>18034</v>
      </c>
      <c r="F5041" s="38" t="s">
        <v>17990</v>
      </c>
      <c r="I5041" s="38" t="s">
        <v>4446</v>
      </c>
      <c r="J5041" s="38" t="s">
        <v>24447</v>
      </c>
      <c r="N5041" s="38" t="s">
        <v>1504</v>
      </c>
      <c r="R5041" s="38" t="s">
        <v>17993</v>
      </c>
      <c r="V5041" s="38" t="s">
        <v>3398</v>
      </c>
      <c r="AA5041" s="38" t="s">
        <v>1170</v>
      </c>
      <c r="AC5041" s="38" t="s">
        <v>17994</v>
      </c>
      <c r="AE5041" s="38" t="s">
        <v>4389</v>
      </c>
      <c r="AG5041" s="38">
        <v>1</v>
      </c>
      <c r="AH5041" s="38" t="s">
        <v>5945</v>
      </c>
      <c r="AI5041" s="38" t="s">
        <v>4440</v>
      </c>
      <c r="AJ5041" s="38" t="s">
        <v>18035</v>
      </c>
      <c r="AK5041" s="38" t="s">
        <v>72</v>
      </c>
      <c r="AL5041" s="301" t="s">
        <v>17991</v>
      </c>
      <c r="AR5041" s="29" t="str">
        <f t="shared" si="789"/>
        <v>1</v>
      </c>
      <c r="AS5041" s="29">
        <f t="shared" si="787"/>
        <v>0</v>
      </c>
      <c r="AW5041" s="29" t="str">
        <f t="shared" si="790"/>
        <v/>
      </c>
      <c r="AX5041" s="29" t="str">
        <f t="shared" si="782"/>
        <v/>
      </c>
      <c r="AY5041" s="29" t="str">
        <f t="shared" si="788"/>
        <v>https://media.mediathek-tanz-theater.de/iiif/2/nvt_img-S528-021.JP2</v>
      </c>
      <c r="AZ5041" s="29" t="str">
        <f t="shared" si="783"/>
        <v>image/jp2</v>
      </c>
      <c r="BA5041" s="29" t="str">
        <f t="shared" si="784"/>
        <v>presentation/iiif</v>
      </c>
      <c r="BB5041" s="29" t="str">
        <f t="shared" si="785"/>
        <v>https://media.mediathek-tanz-theater.de/iiif/2/nvt_img-S528-021.JP2/full/100,/0/default.jpg</v>
      </c>
      <c r="BC5041" s="29" t="str">
        <f t="shared" si="781"/>
        <v>image/jpeg</v>
      </c>
      <c r="BD5041" s="29" t="str">
        <f t="shared" si="786"/>
        <v>presentation/thumbnail</v>
      </c>
    </row>
    <row r="5042" spans="1:56" ht="51">
      <c r="A5042" s="29">
        <v>0</v>
      </c>
      <c r="B5042" s="29">
        <v>0</v>
      </c>
      <c r="C5042" s="38" t="s">
        <v>18036</v>
      </c>
      <c r="F5042" s="38" t="s">
        <v>17990</v>
      </c>
      <c r="I5042" s="38" t="s">
        <v>4446</v>
      </c>
      <c r="J5042" s="38" t="s">
        <v>24447</v>
      </c>
      <c r="N5042" s="38" t="s">
        <v>1504</v>
      </c>
      <c r="R5042" s="38" t="s">
        <v>17993</v>
      </c>
      <c r="V5042" s="38" t="s">
        <v>3398</v>
      </c>
      <c r="AA5042" s="38" t="s">
        <v>1170</v>
      </c>
      <c r="AC5042" s="38" t="s">
        <v>17994</v>
      </c>
      <c r="AE5042" s="38" t="s">
        <v>4389</v>
      </c>
      <c r="AG5042" s="38">
        <v>1</v>
      </c>
      <c r="AH5042" s="38" t="s">
        <v>5945</v>
      </c>
      <c r="AI5042" s="38" t="s">
        <v>4440</v>
      </c>
      <c r="AJ5042" s="38" t="s">
        <v>18037</v>
      </c>
      <c r="AK5042" s="38" t="s">
        <v>72</v>
      </c>
      <c r="AL5042" s="301" t="s">
        <v>17991</v>
      </c>
      <c r="AR5042" s="29" t="str">
        <f t="shared" si="789"/>
        <v>1</v>
      </c>
      <c r="AS5042" s="29">
        <f t="shared" si="787"/>
        <v>0</v>
      </c>
      <c r="AW5042" s="29" t="str">
        <f t="shared" si="790"/>
        <v/>
      </c>
      <c r="AX5042" s="29" t="str">
        <f t="shared" si="782"/>
        <v/>
      </c>
      <c r="AY5042" s="29" t="str">
        <f t="shared" si="788"/>
        <v>https://media.mediathek-tanz-theater.de/iiif/2/nvt_img-S528-022.JP2</v>
      </c>
      <c r="AZ5042" s="29" t="str">
        <f t="shared" si="783"/>
        <v>image/jp2</v>
      </c>
      <c r="BA5042" s="29" t="str">
        <f t="shared" si="784"/>
        <v>presentation/iiif</v>
      </c>
      <c r="BB5042" s="29" t="str">
        <f t="shared" si="785"/>
        <v>https://media.mediathek-tanz-theater.de/iiif/2/nvt_img-S528-022.JP2/full/100,/0/default.jpg</v>
      </c>
      <c r="BC5042" s="29" t="str">
        <f t="shared" si="781"/>
        <v>image/jpeg</v>
      </c>
      <c r="BD5042" s="29" t="str">
        <f t="shared" si="786"/>
        <v>presentation/thumbnail</v>
      </c>
    </row>
    <row r="5043" spans="1:56" ht="51">
      <c r="A5043" s="29">
        <v>0</v>
      </c>
      <c r="B5043" s="29">
        <v>0</v>
      </c>
      <c r="C5043" s="38" t="s">
        <v>18038</v>
      </c>
      <c r="F5043" s="38" t="s">
        <v>17990</v>
      </c>
      <c r="I5043" s="38" t="s">
        <v>4446</v>
      </c>
      <c r="J5043" s="38" t="s">
        <v>24447</v>
      </c>
      <c r="N5043" s="38" t="s">
        <v>1504</v>
      </c>
      <c r="R5043" s="38" t="s">
        <v>17993</v>
      </c>
      <c r="V5043" s="38" t="s">
        <v>3398</v>
      </c>
      <c r="AA5043" s="38" t="s">
        <v>1170</v>
      </c>
      <c r="AC5043" s="38" t="s">
        <v>17994</v>
      </c>
      <c r="AE5043" s="38" t="s">
        <v>4389</v>
      </c>
      <c r="AG5043" s="38">
        <v>1</v>
      </c>
      <c r="AH5043" s="38" t="s">
        <v>5945</v>
      </c>
      <c r="AI5043" s="38" t="s">
        <v>4440</v>
      </c>
      <c r="AJ5043" s="38" t="s">
        <v>18039</v>
      </c>
      <c r="AK5043" s="38" t="s">
        <v>72</v>
      </c>
      <c r="AL5043" s="301" t="s">
        <v>17991</v>
      </c>
      <c r="AR5043" s="29" t="str">
        <f t="shared" si="789"/>
        <v>1</v>
      </c>
      <c r="AS5043" s="29">
        <f t="shared" si="787"/>
        <v>0</v>
      </c>
      <c r="AW5043" s="29" t="str">
        <f t="shared" si="790"/>
        <v/>
      </c>
      <c r="AX5043" s="29" t="str">
        <f t="shared" si="782"/>
        <v/>
      </c>
      <c r="AY5043" s="29" t="str">
        <f t="shared" si="788"/>
        <v>https://media.mediathek-tanz-theater.de/iiif/2/nvt_img-S528-023.JP2</v>
      </c>
      <c r="AZ5043" s="29" t="str">
        <f t="shared" si="783"/>
        <v>image/jp2</v>
      </c>
      <c r="BA5043" s="29" t="str">
        <f t="shared" si="784"/>
        <v>presentation/iiif</v>
      </c>
      <c r="BB5043" s="29" t="str">
        <f t="shared" si="785"/>
        <v>https://media.mediathek-tanz-theater.de/iiif/2/nvt_img-S528-023.JP2/full/100,/0/default.jpg</v>
      </c>
      <c r="BC5043" s="29" t="str">
        <f t="shared" si="781"/>
        <v>image/jpeg</v>
      </c>
      <c r="BD5043" s="29" t="str">
        <f t="shared" si="786"/>
        <v>presentation/thumbnail</v>
      </c>
    </row>
    <row r="5044" spans="1:56" ht="51">
      <c r="A5044" s="29">
        <v>0</v>
      </c>
      <c r="B5044" s="29">
        <v>0</v>
      </c>
      <c r="C5044" s="38" t="s">
        <v>18040</v>
      </c>
      <c r="F5044" s="38" t="s">
        <v>17990</v>
      </c>
      <c r="I5044" s="38" t="s">
        <v>4446</v>
      </c>
      <c r="J5044" s="38" t="s">
        <v>24447</v>
      </c>
      <c r="N5044" s="38" t="s">
        <v>1504</v>
      </c>
      <c r="R5044" s="38" t="s">
        <v>17993</v>
      </c>
      <c r="V5044" s="38" t="s">
        <v>3398</v>
      </c>
      <c r="AA5044" s="38" t="s">
        <v>1170</v>
      </c>
      <c r="AC5044" s="38" t="s">
        <v>17994</v>
      </c>
      <c r="AE5044" s="38" t="s">
        <v>4389</v>
      </c>
      <c r="AG5044" s="38">
        <v>1</v>
      </c>
      <c r="AH5044" s="38" t="s">
        <v>5945</v>
      </c>
      <c r="AI5044" s="38" t="s">
        <v>4440</v>
      </c>
      <c r="AJ5044" s="38" t="s">
        <v>18041</v>
      </c>
      <c r="AK5044" s="38" t="s">
        <v>72</v>
      </c>
      <c r="AL5044" s="301" t="s">
        <v>17991</v>
      </c>
      <c r="AR5044" s="29" t="str">
        <f t="shared" si="789"/>
        <v>1</v>
      </c>
      <c r="AS5044" s="29">
        <f t="shared" si="787"/>
        <v>0</v>
      </c>
      <c r="AW5044" s="29" t="str">
        <f t="shared" si="790"/>
        <v/>
      </c>
      <c r="AX5044" s="29" t="str">
        <f t="shared" si="782"/>
        <v/>
      </c>
      <c r="AY5044" s="29" t="str">
        <f t="shared" si="788"/>
        <v>https://media.mediathek-tanz-theater.de/iiif/2/nvt_img-S528-024.JP2</v>
      </c>
      <c r="AZ5044" s="29" t="str">
        <f t="shared" si="783"/>
        <v>image/jp2</v>
      </c>
      <c r="BA5044" s="29" t="str">
        <f t="shared" si="784"/>
        <v>presentation/iiif</v>
      </c>
      <c r="BB5044" s="29" t="str">
        <f t="shared" si="785"/>
        <v>https://media.mediathek-tanz-theater.de/iiif/2/nvt_img-S528-024.JP2/full/100,/0/default.jpg</v>
      </c>
      <c r="BC5044" s="29" t="str">
        <f t="shared" si="781"/>
        <v>image/jpeg</v>
      </c>
      <c r="BD5044" s="29" t="str">
        <f t="shared" si="786"/>
        <v>presentation/thumbnail</v>
      </c>
    </row>
    <row r="5045" spans="1:56" ht="51">
      <c r="A5045" s="29">
        <v>0</v>
      </c>
      <c r="B5045" s="29">
        <v>0</v>
      </c>
      <c r="C5045" s="38" t="s">
        <v>18042</v>
      </c>
      <c r="F5045" s="38" t="s">
        <v>17990</v>
      </c>
      <c r="I5045" s="38" t="s">
        <v>4446</v>
      </c>
      <c r="J5045" s="38" t="s">
        <v>24447</v>
      </c>
      <c r="N5045" s="38" t="s">
        <v>1504</v>
      </c>
      <c r="R5045" s="38" t="s">
        <v>17993</v>
      </c>
      <c r="V5045" s="38" t="s">
        <v>3398</v>
      </c>
      <c r="AA5045" s="38" t="s">
        <v>1170</v>
      </c>
      <c r="AC5045" s="38" t="s">
        <v>17994</v>
      </c>
      <c r="AE5045" s="38" t="s">
        <v>4389</v>
      </c>
      <c r="AG5045" s="38">
        <v>1</v>
      </c>
      <c r="AH5045" s="38" t="s">
        <v>5945</v>
      </c>
      <c r="AI5045" s="38" t="s">
        <v>4440</v>
      </c>
      <c r="AJ5045" s="38" t="s">
        <v>18033</v>
      </c>
      <c r="AK5045" s="38" t="s">
        <v>72</v>
      </c>
      <c r="AL5045" s="301" t="s">
        <v>17991</v>
      </c>
      <c r="AR5045" s="29" t="str">
        <f t="shared" si="789"/>
        <v>1</v>
      </c>
      <c r="AS5045" s="29">
        <f t="shared" si="787"/>
        <v>0</v>
      </c>
      <c r="AW5045" s="29" t="str">
        <f t="shared" si="790"/>
        <v/>
      </c>
      <c r="AX5045" s="29" t="str">
        <f t="shared" si="782"/>
        <v/>
      </c>
      <c r="AY5045" s="29" t="str">
        <f t="shared" si="788"/>
        <v>https://media.mediathek-tanz-theater.de/iiif/2/nvt_img-S528-025.JP2</v>
      </c>
      <c r="AZ5045" s="29" t="str">
        <f t="shared" si="783"/>
        <v>image/jp2</v>
      </c>
      <c r="BA5045" s="29" t="str">
        <f t="shared" si="784"/>
        <v>presentation/iiif</v>
      </c>
      <c r="BB5045" s="29" t="str">
        <f t="shared" si="785"/>
        <v>https://media.mediathek-tanz-theater.de/iiif/2/nvt_img-S528-025.JP2/full/100,/0/default.jpg</v>
      </c>
      <c r="BC5045" s="29" t="str">
        <f t="shared" si="781"/>
        <v>image/jpeg</v>
      </c>
      <c r="BD5045" s="29" t="str">
        <f t="shared" si="786"/>
        <v>presentation/thumbnail</v>
      </c>
    </row>
    <row r="5046" spans="1:56" ht="51">
      <c r="A5046" s="29">
        <v>0</v>
      </c>
      <c r="B5046" s="29">
        <v>0</v>
      </c>
      <c r="C5046" s="38" t="s">
        <v>18043</v>
      </c>
      <c r="F5046" s="38" t="s">
        <v>17990</v>
      </c>
      <c r="I5046" s="38" t="s">
        <v>4446</v>
      </c>
      <c r="J5046" s="38" t="s">
        <v>24447</v>
      </c>
      <c r="N5046" s="38" t="s">
        <v>1504</v>
      </c>
      <c r="R5046" s="38" t="s">
        <v>17993</v>
      </c>
      <c r="U5046" s="38" t="s">
        <v>1241</v>
      </c>
      <c r="V5046" s="38" t="s">
        <v>3398</v>
      </c>
      <c r="AA5046" s="38" t="s">
        <v>1170</v>
      </c>
      <c r="AC5046" s="38" t="s">
        <v>17994</v>
      </c>
      <c r="AE5046" s="38" t="s">
        <v>4389</v>
      </c>
      <c r="AG5046" s="38">
        <v>1</v>
      </c>
      <c r="AH5046" s="38" t="s">
        <v>5945</v>
      </c>
      <c r="AI5046" s="38" t="s">
        <v>4440</v>
      </c>
      <c r="AJ5046" s="38" t="s">
        <v>18044</v>
      </c>
      <c r="AK5046" s="38" t="s">
        <v>72</v>
      </c>
      <c r="AL5046" s="301" t="s">
        <v>17991</v>
      </c>
      <c r="AR5046" s="29" t="str">
        <f t="shared" si="789"/>
        <v>1</v>
      </c>
      <c r="AS5046" s="29">
        <f t="shared" si="787"/>
        <v>0</v>
      </c>
      <c r="AW5046" s="29" t="str">
        <f t="shared" si="790"/>
        <v/>
      </c>
      <c r="AX5046" s="29" t="str">
        <f t="shared" si="782"/>
        <v/>
      </c>
      <c r="AY5046" s="29" t="str">
        <f t="shared" si="788"/>
        <v>https://media.mediathek-tanz-theater.de/iiif/2/nvt_img-S528-026.JP2</v>
      </c>
      <c r="AZ5046" s="29" t="str">
        <f t="shared" si="783"/>
        <v>image/jp2</v>
      </c>
      <c r="BA5046" s="29" t="str">
        <f t="shared" si="784"/>
        <v>presentation/iiif</v>
      </c>
      <c r="BB5046" s="29" t="str">
        <f t="shared" si="785"/>
        <v>https://media.mediathek-tanz-theater.de/iiif/2/nvt_img-S528-026.JP2/full/100,/0/default.jpg</v>
      </c>
      <c r="BC5046" s="29" t="str">
        <f t="shared" si="781"/>
        <v>image/jpeg</v>
      </c>
      <c r="BD5046" s="29" t="str">
        <f t="shared" si="786"/>
        <v>presentation/thumbnail</v>
      </c>
    </row>
    <row r="5047" spans="1:56" ht="38.25">
      <c r="A5047" s="29">
        <v>0</v>
      </c>
      <c r="B5047" s="29">
        <v>0</v>
      </c>
      <c r="C5047" s="38" t="s">
        <v>18045</v>
      </c>
      <c r="F5047" s="38" t="s">
        <v>17990</v>
      </c>
      <c r="I5047" s="38" t="s">
        <v>4446</v>
      </c>
      <c r="J5047" s="38" t="s">
        <v>24447</v>
      </c>
      <c r="N5047" s="38" t="s">
        <v>1504</v>
      </c>
      <c r="R5047" s="38" t="s">
        <v>17993</v>
      </c>
      <c r="U5047" s="38" t="s">
        <v>18002</v>
      </c>
      <c r="AA5047" s="38" t="s">
        <v>1170</v>
      </c>
      <c r="AC5047" s="38" t="s">
        <v>18012</v>
      </c>
      <c r="AE5047" s="38" t="s">
        <v>4389</v>
      </c>
      <c r="AG5047" s="38">
        <v>1</v>
      </c>
      <c r="AH5047" s="38" t="s">
        <v>5945</v>
      </c>
      <c r="AI5047" s="38" t="s">
        <v>4440</v>
      </c>
      <c r="AJ5047" s="38" t="s">
        <v>18046</v>
      </c>
      <c r="AK5047" s="38" t="s">
        <v>72</v>
      </c>
      <c r="AL5047" s="301" t="s">
        <v>17991</v>
      </c>
      <c r="AR5047" s="29" t="str">
        <f t="shared" si="789"/>
        <v>1</v>
      </c>
      <c r="AS5047" s="29">
        <f t="shared" si="787"/>
        <v>0</v>
      </c>
      <c r="AW5047" s="29" t="str">
        <f t="shared" si="790"/>
        <v/>
      </c>
      <c r="AX5047" s="29" t="str">
        <f t="shared" si="782"/>
        <v/>
      </c>
      <c r="AY5047" s="29" t="str">
        <f t="shared" si="788"/>
        <v>https://media.mediathek-tanz-theater.de/iiif/2/nvt_img-S528-027.JP2</v>
      </c>
      <c r="AZ5047" s="29" t="str">
        <f t="shared" si="783"/>
        <v>image/jp2</v>
      </c>
      <c r="BA5047" s="29" t="str">
        <f t="shared" si="784"/>
        <v>presentation/iiif</v>
      </c>
      <c r="BB5047" s="29" t="str">
        <f t="shared" si="785"/>
        <v>https://media.mediathek-tanz-theater.de/iiif/2/nvt_img-S528-027.JP2/full/100,/0/default.jpg</v>
      </c>
      <c r="BC5047" s="29" t="str">
        <f t="shared" si="781"/>
        <v>image/jpeg</v>
      </c>
      <c r="BD5047" s="29" t="str">
        <f t="shared" si="786"/>
        <v>presentation/thumbnail</v>
      </c>
    </row>
    <row r="5048" spans="1:56">
      <c r="A5048" s="29">
        <v>0</v>
      </c>
      <c r="B5048" s="29">
        <v>0</v>
      </c>
      <c r="C5048" s="38" t="s">
        <v>18047</v>
      </c>
      <c r="F5048" s="38" t="s">
        <v>17990</v>
      </c>
      <c r="I5048" s="38" t="s">
        <v>4446</v>
      </c>
      <c r="J5048" s="38" t="s">
        <v>24447</v>
      </c>
      <c r="N5048" s="38" t="s">
        <v>1504</v>
      </c>
      <c r="R5048" s="38" t="s">
        <v>17993</v>
      </c>
      <c r="AA5048" s="38" t="s">
        <v>1170</v>
      </c>
      <c r="AE5048" s="38" t="s">
        <v>4389</v>
      </c>
      <c r="AG5048" s="38">
        <v>1</v>
      </c>
      <c r="AH5048" s="38" t="s">
        <v>5945</v>
      </c>
      <c r="AI5048" s="38" t="s">
        <v>4440</v>
      </c>
      <c r="AJ5048" s="38" t="s">
        <v>18048</v>
      </c>
      <c r="AK5048" s="38" t="s">
        <v>72</v>
      </c>
      <c r="AL5048" s="301" t="s">
        <v>17991</v>
      </c>
      <c r="AR5048" s="29" t="str">
        <f t="shared" si="789"/>
        <v>1</v>
      </c>
      <c r="AS5048" s="29">
        <f t="shared" si="787"/>
        <v>0</v>
      </c>
      <c r="AW5048" s="29" t="str">
        <f t="shared" si="790"/>
        <v/>
      </c>
      <c r="AX5048" s="29" t="str">
        <f t="shared" si="782"/>
        <v/>
      </c>
      <c r="AY5048" s="29" t="str">
        <f t="shared" si="788"/>
        <v>https://media.mediathek-tanz-theater.de/iiif/2/nvt_img-S528-028.JP2</v>
      </c>
      <c r="AZ5048" s="29" t="str">
        <f t="shared" si="783"/>
        <v>image/jp2</v>
      </c>
      <c r="BA5048" s="29" t="str">
        <f t="shared" si="784"/>
        <v>presentation/iiif</v>
      </c>
      <c r="BB5048" s="29" t="str">
        <f t="shared" si="785"/>
        <v>https://media.mediathek-tanz-theater.de/iiif/2/nvt_img-S528-028.JP2/full/100,/0/default.jpg</v>
      </c>
      <c r="BC5048" s="29" t="str">
        <f t="shared" si="781"/>
        <v>image/jpeg</v>
      </c>
      <c r="BD5048" s="29" t="str">
        <f t="shared" si="786"/>
        <v>presentation/thumbnail</v>
      </c>
    </row>
    <row r="5049" spans="1:56" ht="51">
      <c r="A5049" s="29">
        <v>0</v>
      </c>
      <c r="B5049" s="29">
        <v>0</v>
      </c>
      <c r="C5049" s="38" t="s">
        <v>18049</v>
      </c>
      <c r="F5049" s="38" t="s">
        <v>17990</v>
      </c>
      <c r="I5049" s="38" t="s">
        <v>4446</v>
      </c>
      <c r="J5049" s="38" t="s">
        <v>24447</v>
      </c>
      <c r="N5049" s="38" t="s">
        <v>1504</v>
      </c>
      <c r="R5049" s="38" t="s">
        <v>17993</v>
      </c>
      <c r="U5049" s="38" t="s">
        <v>4933</v>
      </c>
      <c r="V5049" s="38" t="s">
        <v>3398</v>
      </c>
      <c r="AA5049" s="38" t="s">
        <v>1170</v>
      </c>
      <c r="AC5049" s="38" t="s">
        <v>17994</v>
      </c>
      <c r="AE5049" s="38" t="s">
        <v>4389</v>
      </c>
      <c r="AG5049" s="38">
        <v>1</v>
      </c>
      <c r="AH5049" s="38" t="s">
        <v>5945</v>
      </c>
      <c r="AI5049" s="38" t="s">
        <v>4440</v>
      </c>
      <c r="AJ5049" s="38" t="s">
        <v>18050</v>
      </c>
      <c r="AK5049" s="38" t="s">
        <v>72</v>
      </c>
      <c r="AL5049" s="301" t="s">
        <v>17991</v>
      </c>
      <c r="AR5049" s="29" t="str">
        <f t="shared" si="789"/>
        <v>1</v>
      </c>
      <c r="AS5049" s="29">
        <f t="shared" si="787"/>
        <v>0</v>
      </c>
      <c r="AW5049" s="29" t="str">
        <f t="shared" si="790"/>
        <v/>
      </c>
      <c r="AX5049" s="29" t="str">
        <f t="shared" si="782"/>
        <v/>
      </c>
      <c r="AY5049" s="29" t="str">
        <f t="shared" si="788"/>
        <v>https://media.mediathek-tanz-theater.de/iiif/2/nvt_img-S528-029.JP2</v>
      </c>
      <c r="AZ5049" s="29" t="str">
        <f t="shared" si="783"/>
        <v>image/jp2</v>
      </c>
      <c r="BA5049" s="29" t="str">
        <f t="shared" si="784"/>
        <v>presentation/iiif</v>
      </c>
      <c r="BB5049" s="29" t="str">
        <f t="shared" si="785"/>
        <v>https://media.mediathek-tanz-theater.de/iiif/2/nvt_img-S528-029.JP2/full/100,/0/default.jpg</v>
      </c>
      <c r="BC5049" s="29" t="str">
        <f t="shared" si="781"/>
        <v>image/jpeg</v>
      </c>
      <c r="BD5049" s="29" t="str">
        <f t="shared" si="786"/>
        <v>presentation/thumbnail</v>
      </c>
    </row>
    <row r="5050" spans="1:56" ht="51">
      <c r="A5050" s="29">
        <v>0</v>
      </c>
      <c r="B5050" s="29">
        <v>0</v>
      </c>
      <c r="C5050" s="38" t="s">
        <v>18051</v>
      </c>
      <c r="F5050" s="38" t="s">
        <v>17990</v>
      </c>
      <c r="I5050" s="38" t="s">
        <v>4446</v>
      </c>
      <c r="J5050" s="38" t="s">
        <v>24447</v>
      </c>
      <c r="N5050" s="38" t="s">
        <v>1504</v>
      </c>
      <c r="R5050" s="38" t="s">
        <v>17993</v>
      </c>
      <c r="U5050" s="38" t="s">
        <v>4933</v>
      </c>
      <c r="V5050" s="38" t="s">
        <v>3398</v>
      </c>
      <c r="AA5050" s="38" t="s">
        <v>1170</v>
      </c>
      <c r="AC5050" s="38" t="s">
        <v>17994</v>
      </c>
      <c r="AE5050" s="38" t="s">
        <v>4389</v>
      </c>
      <c r="AG5050" s="38">
        <v>1</v>
      </c>
      <c r="AH5050" s="38" t="s">
        <v>5945</v>
      </c>
      <c r="AI5050" s="38" t="s">
        <v>4440</v>
      </c>
      <c r="AJ5050" s="38" t="s">
        <v>18052</v>
      </c>
      <c r="AK5050" s="38" t="s">
        <v>72</v>
      </c>
      <c r="AL5050" s="301" t="s">
        <v>17991</v>
      </c>
      <c r="AR5050" s="29" t="str">
        <f t="shared" si="789"/>
        <v>1</v>
      </c>
      <c r="AS5050" s="29">
        <f t="shared" si="787"/>
        <v>0</v>
      </c>
      <c r="AW5050" s="29" t="str">
        <f t="shared" si="790"/>
        <v/>
      </c>
      <c r="AX5050" s="29" t="str">
        <f t="shared" si="782"/>
        <v/>
      </c>
      <c r="AY5050" s="29" t="str">
        <f t="shared" si="788"/>
        <v>https://media.mediathek-tanz-theater.de/iiif/2/nvt_img-S528-030.JP2</v>
      </c>
      <c r="AZ5050" s="29" t="str">
        <f t="shared" si="783"/>
        <v>image/jp2</v>
      </c>
      <c r="BA5050" s="29" t="str">
        <f t="shared" si="784"/>
        <v>presentation/iiif</v>
      </c>
      <c r="BB5050" s="29" t="str">
        <f t="shared" si="785"/>
        <v>https://media.mediathek-tanz-theater.de/iiif/2/nvt_img-S528-030.JP2/full/100,/0/default.jpg</v>
      </c>
      <c r="BC5050" s="29" t="str">
        <f t="shared" si="781"/>
        <v>image/jpeg</v>
      </c>
      <c r="BD5050" s="29" t="str">
        <f t="shared" si="786"/>
        <v>presentation/thumbnail</v>
      </c>
    </row>
    <row r="5051" spans="1:56" ht="38.25">
      <c r="A5051" s="29">
        <v>0</v>
      </c>
      <c r="B5051" s="29">
        <v>0</v>
      </c>
      <c r="C5051" s="38" t="s">
        <v>18053</v>
      </c>
      <c r="F5051" s="38" t="s">
        <v>17990</v>
      </c>
      <c r="I5051" s="38" t="s">
        <v>4446</v>
      </c>
      <c r="J5051" s="38" t="s">
        <v>24447</v>
      </c>
      <c r="N5051" s="38" t="s">
        <v>1504</v>
      </c>
      <c r="R5051" s="38" t="s">
        <v>17993</v>
      </c>
      <c r="U5051" s="38" t="s">
        <v>18054</v>
      </c>
      <c r="AA5051" s="38" t="s">
        <v>1170</v>
      </c>
      <c r="AC5051" s="38" t="s">
        <v>18012</v>
      </c>
      <c r="AE5051" s="38" t="s">
        <v>4389</v>
      </c>
      <c r="AG5051" s="38">
        <v>1</v>
      </c>
      <c r="AH5051" s="38" t="s">
        <v>5945</v>
      </c>
      <c r="AI5051" s="38" t="s">
        <v>4440</v>
      </c>
      <c r="AJ5051" s="38" t="s">
        <v>18046</v>
      </c>
      <c r="AK5051" s="38" t="s">
        <v>72</v>
      </c>
      <c r="AL5051" s="301" t="s">
        <v>17991</v>
      </c>
      <c r="AR5051" s="29" t="str">
        <f t="shared" si="789"/>
        <v>1</v>
      </c>
      <c r="AS5051" s="29">
        <f t="shared" si="787"/>
        <v>0</v>
      </c>
      <c r="AW5051" s="29" t="str">
        <f t="shared" si="790"/>
        <v/>
      </c>
      <c r="AX5051" s="29" t="str">
        <f t="shared" si="782"/>
        <v/>
      </c>
      <c r="AY5051" s="29" t="str">
        <f t="shared" si="788"/>
        <v>https://media.mediathek-tanz-theater.de/iiif/2/nvt_img-S528-031.JP2</v>
      </c>
      <c r="AZ5051" s="29" t="str">
        <f t="shared" si="783"/>
        <v>image/jp2</v>
      </c>
      <c r="BA5051" s="29" t="str">
        <f t="shared" si="784"/>
        <v>presentation/iiif</v>
      </c>
      <c r="BB5051" s="29" t="str">
        <f t="shared" si="785"/>
        <v>https://media.mediathek-tanz-theater.de/iiif/2/nvt_img-S528-031.JP2/full/100,/0/default.jpg</v>
      </c>
      <c r="BC5051" s="29" t="str">
        <f t="shared" si="781"/>
        <v>image/jpeg</v>
      </c>
      <c r="BD5051" s="29" t="str">
        <f t="shared" si="786"/>
        <v>presentation/thumbnail</v>
      </c>
    </row>
    <row r="5052" spans="1:56" ht="51">
      <c r="A5052" s="29">
        <v>0</v>
      </c>
      <c r="B5052" s="29">
        <v>0</v>
      </c>
      <c r="C5052" s="38" t="s">
        <v>18055</v>
      </c>
      <c r="F5052" s="38" t="s">
        <v>17990</v>
      </c>
      <c r="I5052" s="38" t="s">
        <v>4446</v>
      </c>
      <c r="J5052" s="38" t="s">
        <v>24447</v>
      </c>
      <c r="N5052" s="38" t="s">
        <v>1504</v>
      </c>
      <c r="R5052" s="38" t="s">
        <v>17993</v>
      </c>
      <c r="U5052" s="38" t="s">
        <v>4933</v>
      </c>
      <c r="V5052" s="38" t="s">
        <v>3398</v>
      </c>
      <c r="AA5052" s="38" t="s">
        <v>1170</v>
      </c>
      <c r="AC5052" s="38" t="s">
        <v>17994</v>
      </c>
      <c r="AE5052" s="38" t="s">
        <v>4389</v>
      </c>
      <c r="AG5052" s="38">
        <v>1</v>
      </c>
      <c r="AH5052" s="38" t="s">
        <v>5945</v>
      </c>
      <c r="AI5052" s="38" t="s">
        <v>4440</v>
      </c>
      <c r="AJ5052" s="38" t="s">
        <v>18056</v>
      </c>
      <c r="AK5052" s="38" t="s">
        <v>72</v>
      </c>
      <c r="AL5052" s="301" t="s">
        <v>17991</v>
      </c>
      <c r="AR5052" s="29" t="str">
        <f t="shared" si="789"/>
        <v>1</v>
      </c>
      <c r="AS5052" s="29">
        <f t="shared" si="787"/>
        <v>0</v>
      </c>
      <c r="AW5052" s="29" t="str">
        <f t="shared" si="790"/>
        <v/>
      </c>
      <c r="AX5052" s="29" t="str">
        <f t="shared" si="782"/>
        <v/>
      </c>
      <c r="AY5052" s="29" t="str">
        <f t="shared" si="788"/>
        <v>https://media.mediathek-tanz-theater.de/iiif/2/nvt_img-S528-032.JP2</v>
      </c>
      <c r="AZ5052" s="29" t="str">
        <f t="shared" si="783"/>
        <v>image/jp2</v>
      </c>
      <c r="BA5052" s="29" t="str">
        <f t="shared" si="784"/>
        <v>presentation/iiif</v>
      </c>
      <c r="BB5052" s="29" t="str">
        <f t="shared" si="785"/>
        <v>https://media.mediathek-tanz-theater.de/iiif/2/nvt_img-S528-032.JP2/full/100,/0/default.jpg</v>
      </c>
      <c r="BC5052" s="29" t="str">
        <f t="shared" si="781"/>
        <v>image/jpeg</v>
      </c>
      <c r="BD5052" s="29" t="str">
        <f t="shared" si="786"/>
        <v>presentation/thumbnail</v>
      </c>
    </row>
    <row r="5053" spans="1:56" ht="51">
      <c r="A5053" s="29">
        <v>0</v>
      </c>
      <c r="B5053" s="29">
        <v>0</v>
      </c>
      <c r="C5053" s="38" t="s">
        <v>18057</v>
      </c>
      <c r="F5053" s="38" t="s">
        <v>17990</v>
      </c>
      <c r="I5053" s="38" t="s">
        <v>4446</v>
      </c>
      <c r="J5053" s="38" t="s">
        <v>24447</v>
      </c>
      <c r="N5053" s="38" t="s">
        <v>1504</v>
      </c>
      <c r="R5053" s="38" t="s">
        <v>17993</v>
      </c>
      <c r="V5053" s="38" t="s">
        <v>3398</v>
      </c>
      <c r="AA5053" s="38" t="s">
        <v>1170</v>
      </c>
      <c r="AC5053" s="38" t="s">
        <v>17994</v>
      </c>
      <c r="AE5053" s="38" t="s">
        <v>4389</v>
      </c>
      <c r="AG5053" s="38">
        <v>1</v>
      </c>
      <c r="AH5053" s="38" t="s">
        <v>5945</v>
      </c>
      <c r="AI5053" s="38" t="s">
        <v>4440</v>
      </c>
      <c r="AJ5053" s="38" t="s">
        <v>18030</v>
      </c>
      <c r="AK5053" s="38" t="s">
        <v>72</v>
      </c>
      <c r="AL5053" s="301" t="s">
        <v>17991</v>
      </c>
      <c r="AR5053" s="29" t="str">
        <f t="shared" si="789"/>
        <v>1</v>
      </c>
      <c r="AS5053" s="29">
        <f t="shared" si="787"/>
        <v>0</v>
      </c>
      <c r="AW5053" s="29" t="str">
        <f t="shared" si="790"/>
        <v/>
      </c>
      <c r="AX5053" s="29" t="str">
        <f t="shared" si="782"/>
        <v/>
      </c>
      <c r="AY5053" s="29" t="str">
        <f t="shared" si="788"/>
        <v>https://media.mediathek-tanz-theater.de/iiif/2/nvt_img-S528-033.JP2</v>
      </c>
      <c r="AZ5053" s="29" t="str">
        <f t="shared" si="783"/>
        <v>image/jp2</v>
      </c>
      <c r="BA5053" s="29" t="str">
        <f t="shared" si="784"/>
        <v>presentation/iiif</v>
      </c>
      <c r="BB5053" s="29" t="str">
        <f t="shared" si="785"/>
        <v>https://media.mediathek-tanz-theater.de/iiif/2/nvt_img-S528-033.JP2/full/100,/0/default.jpg</v>
      </c>
      <c r="BC5053" s="29" t="str">
        <f t="shared" si="781"/>
        <v>image/jpeg</v>
      </c>
      <c r="BD5053" s="29" t="str">
        <f t="shared" si="786"/>
        <v>presentation/thumbnail</v>
      </c>
    </row>
    <row r="5054" spans="1:56" ht="51">
      <c r="A5054" s="29">
        <v>0</v>
      </c>
      <c r="B5054" s="29">
        <v>0</v>
      </c>
      <c r="C5054" s="38" t="s">
        <v>18058</v>
      </c>
      <c r="F5054" s="38" t="s">
        <v>17990</v>
      </c>
      <c r="I5054" s="38" t="s">
        <v>4446</v>
      </c>
      <c r="J5054" s="38" t="s">
        <v>24447</v>
      </c>
      <c r="N5054" s="38" t="s">
        <v>1504</v>
      </c>
      <c r="R5054" s="38" t="s">
        <v>17993</v>
      </c>
      <c r="U5054" s="38" t="s">
        <v>16319</v>
      </c>
      <c r="V5054" s="38" t="s">
        <v>3398</v>
      </c>
      <c r="AA5054" s="38" t="s">
        <v>1170</v>
      </c>
      <c r="AC5054" s="38" t="s">
        <v>17994</v>
      </c>
      <c r="AE5054" s="38" t="s">
        <v>4389</v>
      </c>
      <c r="AG5054" s="38">
        <v>1</v>
      </c>
      <c r="AH5054" s="38" t="s">
        <v>5945</v>
      </c>
      <c r="AI5054" s="38" t="s">
        <v>4440</v>
      </c>
      <c r="AJ5054" s="38" t="s">
        <v>18059</v>
      </c>
      <c r="AK5054" s="38" t="s">
        <v>72</v>
      </c>
      <c r="AL5054" s="301" t="s">
        <v>17991</v>
      </c>
      <c r="AR5054" s="29" t="str">
        <f t="shared" si="789"/>
        <v>1</v>
      </c>
      <c r="AS5054" s="29">
        <f t="shared" si="787"/>
        <v>0</v>
      </c>
      <c r="AW5054" s="29" t="str">
        <f t="shared" si="790"/>
        <v/>
      </c>
      <c r="AX5054" s="29" t="str">
        <f t="shared" si="782"/>
        <v/>
      </c>
      <c r="AY5054" s="29" t="str">
        <f t="shared" si="788"/>
        <v>https://media.mediathek-tanz-theater.de/iiif/2/nvt_img-S528-034.JP2</v>
      </c>
      <c r="AZ5054" s="29" t="str">
        <f t="shared" si="783"/>
        <v>image/jp2</v>
      </c>
      <c r="BA5054" s="29" t="str">
        <f t="shared" si="784"/>
        <v>presentation/iiif</v>
      </c>
      <c r="BB5054" s="29" t="str">
        <f t="shared" si="785"/>
        <v>https://media.mediathek-tanz-theater.de/iiif/2/nvt_img-S528-034.JP2/full/100,/0/default.jpg</v>
      </c>
      <c r="BC5054" s="29" t="str">
        <f t="shared" si="781"/>
        <v>image/jpeg</v>
      </c>
      <c r="BD5054" s="29" t="str">
        <f t="shared" si="786"/>
        <v>presentation/thumbnail</v>
      </c>
    </row>
    <row r="5055" spans="1:56" ht="51">
      <c r="A5055" s="29">
        <v>0</v>
      </c>
      <c r="B5055" s="29">
        <v>0</v>
      </c>
      <c r="C5055" s="38" t="s">
        <v>18060</v>
      </c>
      <c r="F5055" s="38" t="s">
        <v>17990</v>
      </c>
      <c r="I5055" s="38" t="s">
        <v>4446</v>
      </c>
      <c r="J5055" s="38" t="s">
        <v>24447</v>
      </c>
      <c r="N5055" s="38" t="s">
        <v>1504</v>
      </c>
      <c r="R5055" s="38" t="s">
        <v>17993</v>
      </c>
      <c r="U5055" s="38" t="s">
        <v>18061</v>
      </c>
      <c r="V5055" s="38" t="s">
        <v>3398</v>
      </c>
      <c r="AA5055" s="38" t="s">
        <v>1170</v>
      </c>
      <c r="AC5055" s="38" t="s">
        <v>17994</v>
      </c>
      <c r="AE5055" s="38" t="s">
        <v>4389</v>
      </c>
      <c r="AG5055" s="38">
        <v>1</v>
      </c>
      <c r="AH5055" s="38" t="s">
        <v>5945</v>
      </c>
      <c r="AI5055" s="38" t="s">
        <v>4440</v>
      </c>
      <c r="AJ5055" s="38" t="s">
        <v>18010</v>
      </c>
      <c r="AK5055" s="38" t="s">
        <v>72</v>
      </c>
      <c r="AL5055" s="301" t="s">
        <v>17991</v>
      </c>
      <c r="AR5055" s="29" t="str">
        <f t="shared" si="789"/>
        <v>1</v>
      </c>
      <c r="AS5055" s="29">
        <f t="shared" si="787"/>
        <v>0</v>
      </c>
      <c r="AW5055" s="29" t="str">
        <f t="shared" si="790"/>
        <v/>
      </c>
      <c r="AX5055" s="29" t="str">
        <f t="shared" si="782"/>
        <v/>
      </c>
      <c r="AY5055" s="29" t="str">
        <f t="shared" si="788"/>
        <v>https://media.mediathek-tanz-theater.de/iiif/2/nvt_img-S528-035.JP2</v>
      </c>
      <c r="AZ5055" s="29" t="str">
        <f t="shared" si="783"/>
        <v>image/jp2</v>
      </c>
      <c r="BA5055" s="29" t="str">
        <f t="shared" si="784"/>
        <v>presentation/iiif</v>
      </c>
      <c r="BB5055" s="29" t="str">
        <f t="shared" si="785"/>
        <v>https://media.mediathek-tanz-theater.de/iiif/2/nvt_img-S528-035.JP2/full/100,/0/default.jpg</v>
      </c>
      <c r="BC5055" s="29" t="str">
        <f t="shared" si="781"/>
        <v>image/jpeg</v>
      </c>
      <c r="BD5055" s="29" t="str">
        <f t="shared" si="786"/>
        <v>presentation/thumbnail</v>
      </c>
    </row>
    <row r="5056" spans="1:56" ht="51">
      <c r="A5056" s="29">
        <v>0</v>
      </c>
      <c r="B5056" s="29">
        <v>0</v>
      </c>
      <c r="C5056" s="38" t="s">
        <v>18062</v>
      </c>
      <c r="F5056" s="38" t="s">
        <v>17990</v>
      </c>
      <c r="I5056" s="38" t="s">
        <v>4446</v>
      </c>
      <c r="J5056" s="38" t="s">
        <v>24447</v>
      </c>
      <c r="N5056" s="38" t="s">
        <v>1504</v>
      </c>
      <c r="R5056" s="38" t="s">
        <v>17993</v>
      </c>
      <c r="U5056" s="38" t="s">
        <v>4984</v>
      </c>
      <c r="V5056" s="38" t="s">
        <v>3398</v>
      </c>
      <c r="AA5056" s="38" t="s">
        <v>1170</v>
      </c>
      <c r="AC5056" s="38" t="s">
        <v>17994</v>
      </c>
      <c r="AE5056" s="38" t="s">
        <v>4389</v>
      </c>
      <c r="AG5056" s="38">
        <v>1</v>
      </c>
      <c r="AH5056" s="38" t="s">
        <v>5945</v>
      </c>
      <c r="AI5056" s="38" t="s">
        <v>4440</v>
      </c>
      <c r="AJ5056" s="38" t="s">
        <v>18035</v>
      </c>
      <c r="AK5056" s="38" t="s">
        <v>72</v>
      </c>
      <c r="AL5056" s="301" t="s">
        <v>17991</v>
      </c>
      <c r="AR5056" s="29" t="str">
        <f t="shared" si="789"/>
        <v>1</v>
      </c>
      <c r="AS5056" s="29">
        <f t="shared" si="787"/>
        <v>0</v>
      </c>
      <c r="AW5056" s="29" t="str">
        <f t="shared" si="790"/>
        <v/>
      </c>
      <c r="AX5056" s="29" t="str">
        <f t="shared" si="782"/>
        <v/>
      </c>
      <c r="AY5056" s="29" t="str">
        <f t="shared" si="788"/>
        <v>https://media.mediathek-tanz-theater.de/iiif/2/nvt_img-S528-036.JP2</v>
      </c>
      <c r="AZ5056" s="29" t="str">
        <f t="shared" si="783"/>
        <v>image/jp2</v>
      </c>
      <c r="BA5056" s="29" t="str">
        <f t="shared" si="784"/>
        <v>presentation/iiif</v>
      </c>
      <c r="BB5056" s="29" t="str">
        <f t="shared" si="785"/>
        <v>https://media.mediathek-tanz-theater.de/iiif/2/nvt_img-S528-036.JP2/full/100,/0/default.jpg</v>
      </c>
      <c r="BC5056" s="29" t="str">
        <f t="shared" si="781"/>
        <v>image/jpeg</v>
      </c>
      <c r="BD5056" s="29" t="str">
        <f t="shared" si="786"/>
        <v>presentation/thumbnail</v>
      </c>
    </row>
    <row r="5057" spans="1:56" ht="114.75">
      <c r="A5057" s="29">
        <v>0</v>
      </c>
      <c r="B5057" s="29">
        <v>0</v>
      </c>
      <c r="C5057" s="38" t="s">
        <v>18063</v>
      </c>
      <c r="F5057" s="38" t="s">
        <v>27098</v>
      </c>
      <c r="I5057" s="38" t="s">
        <v>4431</v>
      </c>
      <c r="J5057" s="406"/>
      <c r="M5057"/>
      <c r="U5057"/>
      <c r="AB5057" s="38" t="s">
        <v>18064</v>
      </c>
      <c r="AC5057" s="38" t="s">
        <v>4433</v>
      </c>
      <c r="AE5057" s="38" t="s">
        <v>2950</v>
      </c>
      <c r="AG5057" s="38">
        <v>1</v>
      </c>
      <c r="AJ5057" s="38" t="s">
        <v>18065</v>
      </c>
      <c r="AL5057" s="301" t="s">
        <v>17717</v>
      </c>
      <c r="AR5057" s="29" t="str">
        <f t="shared" si="789"/>
        <v>1</v>
      </c>
      <c r="AS5057" s="29">
        <f t="shared" si="787"/>
        <v>0</v>
      </c>
      <c r="AT5057" s="29">
        <v>0</v>
      </c>
      <c r="AW5057" s="29" t="str">
        <f t="shared" si="790"/>
        <v/>
      </c>
      <c r="AX5057" s="29" t="str">
        <f t="shared" si="782"/>
        <v/>
      </c>
      <c r="AY5057" s="29" t="str">
        <f t="shared" si="788"/>
        <v>https://media.mediathek-tanz-theater.de/iiif/2/nvt_img-529.JP2</v>
      </c>
      <c r="AZ5057" s="29" t="str">
        <f t="shared" si="783"/>
        <v>image/jp2</v>
      </c>
      <c r="BA5057" s="29" t="str">
        <f t="shared" si="784"/>
        <v>presentation/iiif</v>
      </c>
      <c r="BB5057" s="29" t="str">
        <f t="shared" si="785"/>
        <v>https://media.mediathek-tanz-theater.de/iiif/2/nvt_img-529.JP2/full/100,/0/default.jpg</v>
      </c>
      <c r="BC5057" s="29" t="str">
        <f t="shared" si="781"/>
        <v>image/jpeg</v>
      </c>
      <c r="BD5057" s="29" t="str">
        <f t="shared" si="786"/>
        <v>presentation/thumbnail</v>
      </c>
    </row>
    <row r="5058" spans="1:56">
      <c r="A5058" s="29">
        <v>1</v>
      </c>
      <c r="B5058" s="29">
        <v>0</v>
      </c>
      <c r="C5058" s="38" t="s">
        <v>18066</v>
      </c>
      <c r="D5058" s="38" t="s">
        <v>18067</v>
      </c>
      <c r="F5058" s="38" t="s">
        <v>27098</v>
      </c>
      <c r="I5058" s="38" t="s">
        <v>4438</v>
      </c>
      <c r="J5058" s="38" t="s">
        <v>18063</v>
      </c>
      <c r="N5058" s="38" t="s">
        <v>1403</v>
      </c>
      <c r="R5058" s="38" t="s">
        <v>18068</v>
      </c>
      <c r="V5058" s="38" t="s">
        <v>18069</v>
      </c>
      <c r="AA5058" s="38" t="s">
        <v>1170</v>
      </c>
      <c r="AE5058" s="38" t="s">
        <v>2950</v>
      </c>
      <c r="AG5058" s="38">
        <v>1</v>
      </c>
      <c r="AH5058" s="38" t="s">
        <v>4439</v>
      </c>
      <c r="AI5058" s="38" t="s">
        <v>8082</v>
      </c>
      <c r="AJ5058" s="38" t="s">
        <v>9751</v>
      </c>
      <c r="AL5058" s="301" t="s">
        <v>17717</v>
      </c>
      <c r="AO5058" s="29" t="s">
        <v>18070</v>
      </c>
      <c r="AR5058" s="29" t="str">
        <f t="shared" si="789"/>
        <v>1</v>
      </c>
      <c r="AS5058" s="29">
        <f t="shared" si="787"/>
        <v>0</v>
      </c>
      <c r="AW5058" s="29" t="str">
        <f t="shared" si="790"/>
        <v/>
      </c>
      <c r="AX5058" s="29" t="str">
        <f t="shared" si="782"/>
        <v/>
      </c>
      <c r="AY5058" s="29" t="str">
        <f t="shared" si="788"/>
        <v>https://media.mediathek-tanz-theater.de/iiif/2/nvt_img-529-001.JP2</v>
      </c>
      <c r="AZ5058" s="29" t="str">
        <f t="shared" si="783"/>
        <v>image/jp2</v>
      </c>
      <c r="BA5058" s="29" t="str">
        <f t="shared" si="784"/>
        <v>presentation/iiif</v>
      </c>
      <c r="BB5058" s="29" t="str">
        <f t="shared" si="785"/>
        <v>https://media.mediathek-tanz-theater.de/iiif/2/nvt_img-529-001.JP2/full/100,/0/default.jpg</v>
      </c>
      <c r="BC5058" s="29" t="str">
        <f t="shared" si="781"/>
        <v>image/jpeg</v>
      </c>
      <c r="BD5058" s="29" t="str">
        <f t="shared" si="786"/>
        <v>presentation/thumbnail</v>
      </c>
    </row>
    <row r="5059" spans="1:56" ht="25.5">
      <c r="A5059" s="29">
        <v>1</v>
      </c>
      <c r="B5059" s="29">
        <v>0</v>
      </c>
      <c r="C5059" s="38" t="s">
        <v>18071</v>
      </c>
      <c r="D5059" s="38" t="s">
        <v>18072</v>
      </c>
      <c r="F5059" s="38" t="s">
        <v>27098</v>
      </c>
      <c r="I5059" s="38" t="s">
        <v>4446</v>
      </c>
      <c r="J5059" s="38" t="s">
        <v>18066</v>
      </c>
      <c r="N5059" s="38" t="s">
        <v>1403</v>
      </c>
      <c r="R5059" s="38" t="s">
        <v>18068</v>
      </c>
      <c r="U5059" s="38" t="s">
        <v>18073</v>
      </c>
      <c r="V5059" s="38" t="s">
        <v>18069</v>
      </c>
      <c r="AA5059" s="38" t="s">
        <v>1170</v>
      </c>
      <c r="AE5059" s="38" t="s">
        <v>2950</v>
      </c>
      <c r="AG5059" s="38">
        <v>1</v>
      </c>
      <c r="AH5059" s="38" t="s">
        <v>4439</v>
      </c>
      <c r="AI5059" s="38" t="s">
        <v>8082</v>
      </c>
      <c r="AJ5059" s="38" t="s">
        <v>4799</v>
      </c>
      <c r="AK5059" s="38" t="s">
        <v>17699</v>
      </c>
      <c r="AL5059" s="301" t="s">
        <v>17717</v>
      </c>
      <c r="AO5059" s="29" t="s">
        <v>18070</v>
      </c>
      <c r="AR5059" s="29" t="str">
        <f t="shared" si="789"/>
        <v>0</v>
      </c>
      <c r="AS5059" s="29">
        <f t="shared" si="787"/>
        <v>0</v>
      </c>
      <c r="AW5059" s="29" t="str">
        <f t="shared" si="790"/>
        <v/>
      </c>
      <c r="AX5059" s="29" t="str">
        <f t="shared" si="782"/>
        <v/>
      </c>
      <c r="AY5059" s="29" t="str">
        <f t="shared" si="788"/>
        <v>https://media.mediathek-tanz-theater.de/iiif/2/nvt_img-529-001-001.JP2</v>
      </c>
      <c r="AZ5059" s="29" t="str">
        <f t="shared" si="783"/>
        <v>image/jp2</v>
      </c>
      <c r="BA5059" s="29" t="str">
        <f t="shared" si="784"/>
        <v>presentation/iiif</v>
      </c>
      <c r="BB5059" s="29" t="str">
        <f t="shared" si="785"/>
        <v>https://media.mediathek-tanz-theater.de/iiif/2/nvt_img-529-001-001.JP2/full/100,/0/default.jpg</v>
      </c>
      <c r="BC5059" s="29" t="str">
        <f t="shared" si="781"/>
        <v>image/jpeg</v>
      </c>
      <c r="BD5059" s="29" t="str">
        <f t="shared" si="786"/>
        <v>presentation/thumbnail</v>
      </c>
    </row>
    <row r="5060" spans="1:56">
      <c r="A5060" s="29">
        <v>1</v>
      </c>
      <c r="B5060" s="29">
        <v>0</v>
      </c>
      <c r="C5060" s="38" t="s">
        <v>18074</v>
      </c>
      <c r="D5060" s="38" t="s">
        <v>18075</v>
      </c>
      <c r="F5060" s="38" t="s">
        <v>27098</v>
      </c>
      <c r="I5060" s="38" t="s">
        <v>4446</v>
      </c>
      <c r="J5060" s="38" t="s">
        <v>18066</v>
      </c>
      <c r="N5060" s="38" t="s">
        <v>1403</v>
      </c>
      <c r="R5060" s="38" t="s">
        <v>18068</v>
      </c>
      <c r="U5060" s="38" t="s">
        <v>10673</v>
      </c>
      <c r="V5060" s="38" t="s">
        <v>18069</v>
      </c>
      <c r="AA5060" s="38" t="s">
        <v>1170</v>
      </c>
      <c r="AE5060" s="38" t="s">
        <v>2950</v>
      </c>
      <c r="AG5060" s="38">
        <v>1</v>
      </c>
      <c r="AH5060" s="38" t="s">
        <v>4439</v>
      </c>
      <c r="AI5060" s="38" t="s">
        <v>8082</v>
      </c>
      <c r="AJ5060" s="38" t="s">
        <v>4799</v>
      </c>
      <c r="AK5060" s="38" t="s">
        <v>72</v>
      </c>
      <c r="AL5060" s="301" t="s">
        <v>17717</v>
      </c>
      <c r="AO5060" s="29" t="s">
        <v>18070</v>
      </c>
      <c r="AR5060" s="29" t="str">
        <f t="shared" si="789"/>
        <v>0</v>
      </c>
      <c r="AS5060" s="29">
        <f t="shared" si="787"/>
        <v>0</v>
      </c>
      <c r="AW5060" s="29" t="str">
        <f t="shared" si="790"/>
        <v/>
      </c>
      <c r="AX5060" s="29" t="str">
        <f t="shared" si="782"/>
        <v/>
      </c>
      <c r="AY5060" s="29" t="str">
        <f t="shared" si="788"/>
        <v>https://media.mediathek-tanz-theater.de/iiif/2/nvt_img-529-001-002.JP2</v>
      </c>
      <c r="AZ5060" s="29" t="str">
        <f t="shared" si="783"/>
        <v>image/jp2</v>
      </c>
      <c r="BA5060" s="29" t="str">
        <f t="shared" si="784"/>
        <v>presentation/iiif</v>
      </c>
      <c r="BB5060" s="29" t="str">
        <f t="shared" si="785"/>
        <v>https://media.mediathek-tanz-theater.de/iiif/2/nvt_img-529-001-002.JP2/full/100,/0/default.jpg</v>
      </c>
      <c r="BC5060" s="29" t="str">
        <f t="shared" ref="BC5060:BC5123" si="791">IF(NOT(BB5060=""),"image/jpeg","")</f>
        <v>image/jpeg</v>
      </c>
      <c r="BD5060" s="29" t="str">
        <f t="shared" si="786"/>
        <v>presentation/thumbnail</v>
      </c>
    </row>
    <row r="5061" spans="1:56">
      <c r="A5061" s="29">
        <v>1</v>
      </c>
      <c r="B5061" s="29">
        <v>0</v>
      </c>
      <c r="C5061" s="38" t="s">
        <v>18076</v>
      </c>
      <c r="D5061" s="38" t="s">
        <v>18077</v>
      </c>
      <c r="F5061" s="38" t="s">
        <v>27098</v>
      </c>
      <c r="I5061" s="38" t="s">
        <v>4446</v>
      </c>
      <c r="J5061" s="38" t="s">
        <v>18066</v>
      </c>
      <c r="N5061" s="38" t="s">
        <v>1403</v>
      </c>
      <c r="R5061" s="38" t="s">
        <v>18068</v>
      </c>
      <c r="U5061" s="38" t="s">
        <v>10673</v>
      </c>
      <c r="V5061" s="38" t="s">
        <v>18069</v>
      </c>
      <c r="AA5061" s="38" t="s">
        <v>1170</v>
      </c>
      <c r="AE5061" s="38" t="s">
        <v>2950</v>
      </c>
      <c r="AG5061" s="38">
        <v>1</v>
      </c>
      <c r="AH5061" s="38" t="s">
        <v>4439</v>
      </c>
      <c r="AI5061" s="38" t="s">
        <v>8082</v>
      </c>
      <c r="AJ5061" s="38" t="s">
        <v>4799</v>
      </c>
      <c r="AK5061" s="38" t="s">
        <v>72</v>
      </c>
      <c r="AL5061" s="301" t="s">
        <v>17717</v>
      </c>
      <c r="AO5061" s="29" t="s">
        <v>18070</v>
      </c>
      <c r="AR5061" s="29" t="str">
        <f t="shared" si="789"/>
        <v>0</v>
      </c>
      <c r="AS5061" s="29">
        <f t="shared" si="787"/>
        <v>0</v>
      </c>
      <c r="AW5061" s="29" t="str">
        <f t="shared" si="790"/>
        <v/>
      </c>
      <c r="AX5061" s="29" t="str">
        <f t="shared" ref="AX5061:AX5124" si="792">IF(NOT(AV5061=""),"archival/master","")</f>
        <v/>
      </c>
      <c r="AY5061" s="29" t="str">
        <f t="shared" si="788"/>
        <v>https://media.mediathek-tanz-theater.de/iiif/2/nvt_img-529-001-003.JP2</v>
      </c>
      <c r="AZ5061" s="29" t="str">
        <f t="shared" ref="AZ5061:AZ5124" si="793">IF(NOT(AY5061=""),"image/jp2","")</f>
        <v>image/jp2</v>
      </c>
      <c r="BA5061" s="29" t="str">
        <f t="shared" ref="BA5061:BA5124" si="794">IF(NOT(AY5061=""),"presentation/iiif","")</f>
        <v>presentation/iiif</v>
      </c>
      <c r="BB5061" s="29" t="str">
        <f t="shared" ref="BB5061:BB5124" si="795">"https://media.mediathek-tanz-theater.de/iiif/2/nvt_"&amp;C5061&amp;".JP2/full/100,/0/default.jpg"</f>
        <v>https://media.mediathek-tanz-theater.de/iiif/2/nvt_img-529-001-003.JP2/full/100,/0/default.jpg</v>
      </c>
      <c r="BC5061" s="29" t="str">
        <f t="shared" si="791"/>
        <v>image/jpeg</v>
      </c>
      <c r="BD5061" s="29" t="str">
        <f t="shared" ref="BD5061:BD5124" si="796">IF(NOT(BB5061=""),"presentation/thumbnail","")</f>
        <v>presentation/thumbnail</v>
      </c>
    </row>
    <row r="5062" spans="1:56" ht="25.5">
      <c r="A5062" s="29">
        <v>1</v>
      </c>
      <c r="B5062" s="29">
        <v>0</v>
      </c>
      <c r="C5062" s="38" t="s">
        <v>18078</v>
      </c>
      <c r="D5062" s="38" t="s">
        <v>18079</v>
      </c>
      <c r="F5062" s="38" t="s">
        <v>27098</v>
      </c>
      <c r="I5062" s="38" t="s">
        <v>4446</v>
      </c>
      <c r="J5062" s="38" t="s">
        <v>18066</v>
      </c>
      <c r="N5062" s="38" t="s">
        <v>1403</v>
      </c>
      <c r="R5062" s="38" t="s">
        <v>18068</v>
      </c>
      <c r="U5062" s="38" t="s">
        <v>18073</v>
      </c>
      <c r="V5062" s="38" t="s">
        <v>18069</v>
      </c>
      <c r="AA5062" s="38" t="s">
        <v>1170</v>
      </c>
      <c r="AE5062" s="38" t="s">
        <v>2950</v>
      </c>
      <c r="AG5062" s="38">
        <v>1</v>
      </c>
      <c r="AH5062" s="38" t="s">
        <v>4439</v>
      </c>
      <c r="AI5062" s="38" t="s">
        <v>8082</v>
      </c>
      <c r="AJ5062" s="38" t="s">
        <v>4799</v>
      </c>
      <c r="AK5062" s="38" t="s">
        <v>72</v>
      </c>
      <c r="AL5062" s="301" t="s">
        <v>17717</v>
      </c>
      <c r="AO5062" s="29" t="s">
        <v>18070</v>
      </c>
      <c r="AR5062" s="29" t="str">
        <f t="shared" si="789"/>
        <v>0</v>
      </c>
      <c r="AS5062" s="29">
        <f t="shared" ref="AS5062:AS5125" si="797">AT5062</f>
        <v>0</v>
      </c>
      <c r="AW5062" s="29" t="str">
        <f t="shared" si="790"/>
        <v/>
      </c>
      <c r="AX5062" s="29" t="str">
        <f t="shared" si="792"/>
        <v/>
      </c>
      <c r="AY5062" s="29" t="str">
        <f t="shared" ref="AY5062:AY5125" si="798">"https://media.mediathek-tanz-theater.de/iiif/2/nvt_"&amp;C5062&amp;".JP2"</f>
        <v>https://media.mediathek-tanz-theater.de/iiif/2/nvt_img-529-001-004.JP2</v>
      </c>
      <c r="AZ5062" s="29" t="str">
        <f t="shared" si="793"/>
        <v>image/jp2</v>
      </c>
      <c r="BA5062" s="29" t="str">
        <f t="shared" si="794"/>
        <v>presentation/iiif</v>
      </c>
      <c r="BB5062" s="29" t="str">
        <f t="shared" si="795"/>
        <v>https://media.mediathek-tanz-theater.de/iiif/2/nvt_img-529-001-004.JP2/full/100,/0/default.jpg</v>
      </c>
      <c r="BC5062" s="29" t="str">
        <f t="shared" si="791"/>
        <v>image/jpeg</v>
      </c>
      <c r="BD5062" s="29" t="str">
        <f t="shared" si="796"/>
        <v>presentation/thumbnail</v>
      </c>
    </row>
    <row r="5063" spans="1:56" ht="51">
      <c r="A5063" s="29">
        <v>1</v>
      </c>
      <c r="B5063" s="29">
        <v>0</v>
      </c>
      <c r="C5063" s="38" t="s">
        <v>18080</v>
      </c>
      <c r="D5063" s="38" t="s">
        <v>18081</v>
      </c>
      <c r="F5063" s="38" t="s">
        <v>27098</v>
      </c>
      <c r="I5063" s="38" t="s">
        <v>4446</v>
      </c>
      <c r="J5063" s="38" t="s">
        <v>18066</v>
      </c>
      <c r="N5063" s="38" t="s">
        <v>1403</v>
      </c>
      <c r="R5063" s="38" t="s">
        <v>18068</v>
      </c>
      <c r="U5063" s="38" t="s">
        <v>18082</v>
      </c>
      <c r="V5063" s="38" t="s">
        <v>18069</v>
      </c>
      <c r="AA5063" s="38" t="s">
        <v>1170</v>
      </c>
      <c r="AE5063" s="38" t="s">
        <v>2950</v>
      </c>
      <c r="AG5063" s="38">
        <v>1</v>
      </c>
      <c r="AH5063" s="38" t="s">
        <v>4439</v>
      </c>
      <c r="AI5063" s="38" t="s">
        <v>8082</v>
      </c>
      <c r="AJ5063" s="38" t="s">
        <v>4799</v>
      </c>
      <c r="AK5063" s="38" t="s">
        <v>72</v>
      </c>
      <c r="AL5063" s="301" t="s">
        <v>17717</v>
      </c>
      <c r="AO5063" s="29" t="s">
        <v>18070</v>
      </c>
      <c r="AR5063" s="29" t="str">
        <f t="shared" ref="AR5063:AR5126" si="799">IF(OR(I5063="Negativmappe",I5063="Negativstreifen",I5063="Diapositivfilm",I5063="Fotomappe;(POSITIVE)",AND(I5063="Kostümfotografie",NOT(AE5063="DT")),AND(I5063="Fotografie",NOT(AE5063="DT")),AND(I5063="Porträtfotografie",NOT(AE5063="DT")),AND(I5063="Fotodokumentation",NOT(AE5063="DT")),AND(I5063="Bühnenbildfotografie",NOT(AE5063="DT"))),"1","0")</f>
        <v>0</v>
      </c>
      <c r="AS5063" s="29">
        <f t="shared" si="797"/>
        <v>0</v>
      </c>
      <c r="AW5063" s="29" t="str">
        <f t="shared" ref="AW5063:AW5126" si="800">IF(NOT(AV5063=""),"image/tiff","")</f>
        <v/>
      </c>
      <c r="AX5063" s="29" t="str">
        <f t="shared" si="792"/>
        <v/>
      </c>
      <c r="AY5063" s="29" t="str">
        <f t="shared" si="798"/>
        <v>https://media.mediathek-tanz-theater.de/iiif/2/nvt_img-529-001-005.JP2</v>
      </c>
      <c r="AZ5063" s="29" t="str">
        <f t="shared" si="793"/>
        <v>image/jp2</v>
      </c>
      <c r="BA5063" s="29" t="str">
        <f t="shared" si="794"/>
        <v>presentation/iiif</v>
      </c>
      <c r="BB5063" s="29" t="str">
        <f t="shared" si="795"/>
        <v>https://media.mediathek-tanz-theater.de/iiif/2/nvt_img-529-001-005.JP2/full/100,/0/default.jpg</v>
      </c>
      <c r="BC5063" s="29" t="str">
        <f t="shared" si="791"/>
        <v>image/jpeg</v>
      </c>
      <c r="BD5063" s="29" t="str">
        <f t="shared" si="796"/>
        <v>presentation/thumbnail</v>
      </c>
    </row>
    <row r="5064" spans="1:56" ht="63.75">
      <c r="A5064" s="29">
        <v>1</v>
      </c>
      <c r="B5064" s="29">
        <v>0</v>
      </c>
      <c r="C5064" s="38" t="s">
        <v>18083</v>
      </c>
      <c r="D5064" s="38" t="s">
        <v>18084</v>
      </c>
      <c r="F5064" s="38" t="s">
        <v>27098</v>
      </c>
      <c r="I5064" s="38" t="s">
        <v>4446</v>
      </c>
      <c r="J5064" s="38" t="s">
        <v>18066</v>
      </c>
      <c r="N5064" s="38" t="s">
        <v>1403</v>
      </c>
      <c r="R5064" s="38" t="s">
        <v>18068</v>
      </c>
      <c r="U5064" s="38" t="s">
        <v>18085</v>
      </c>
      <c r="V5064" s="38" t="s">
        <v>18069</v>
      </c>
      <c r="AA5064" s="38" t="s">
        <v>1170</v>
      </c>
      <c r="AE5064" s="38" t="s">
        <v>2950</v>
      </c>
      <c r="AG5064" s="38">
        <v>1</v>
      </c>
      <c r="AH5064" s="38" t="s">
        <v>4439</v>
      </c>
      <c r="AI5064" s="38" t="s">
        <v>8082</v>
      </c>
      <c r="AJ5064" s="38" t="s">
        <v>4799</v>
      </c>
      <c r="AK5064" s="38" t="s">
        <v>72</v>
      </c>
      <c r="AL5064" s="301" t="s">
        <v>17717</v>
      </c>
      <c r="AO5064" s="29" t="s">
        <v>18070</v>
      </c>
      <c r="AR5064" s="29" t="str">
        <f t="shared" si="799"/>
        <v>0</v>
      </c>
      <c r="AS5064" s="29">
        <f t="shared" si="797"/>
        <v>0</v>
      </c>
      <c r="AW5064" s="29" t="str">
        <f t="shared" si="800"/>
        <v/>
      </c>
      <c r="AX5064" s="29" t="str">
        <f t="shared" si="792"/>
        <v/>
      </c>
      <c r="AY5064" s="29" t="str">
        <f t="shared" si="798"/>
        <v>https://media.mediathek-tanz-theater.de/iiif/2/nvt_img-529-001-006.JP2</v>
      </c>
      <c r="AZ5064" s="29" t="str">
        <f t="shared" si="793"/>
        <v>image/jp2</v>
      </c>
      <c r="BA5064" s="29" t="str">
        <f t="shared" si="794"/>
        <v>presentation/iiif</v>
      </c>
      <c r="BB5064" s="29" t="str">
        <f t="shared" si="795"/>
        <v>https://media.mediathek-tanz-theater.de/iiif/2/nvt_img-529-001-006.JP2/full/100,/0/default.jpg</v>
      </c>
      <c r="BC5064" s="29" t="str">
        <f t="shared" si="791"/>
        <v>image/jpeg</v>
      </c>
      <c r="BD5064" s="29" t="str">
        <f t="shared" si="796"/>
        <v>presentation/thumbnail</v>
      </c>
    </row>
    <row r="5065" spans="1:56">
      <c r="A5065" s="29">
        <v>1</v>
      </c>
      <c r="B5065" s="29">
        <v>0</v>
      </c>
      <c r="C5065" s="38" t="s">
        <v>18086</v>
      </c>
      <c r="D5065" s="38" t="s">
        <v>18087</v>
      </c>
      <c r="F5065" s="38" t="s">
        <v>27098</v>
      </c>
      <c r="I5065" s="38" t="s">
        <v>4438</v>
      </c>
      <c r="J5065" s="38" t="s">
        <v>18063</v>
      </c>
      <c r="N5065" s="38" t="s">
        <v>1403</v>
      </c>
      <c r="R5065" s="38" t="s">
        <v>18068</v>
      </c>
      <c r="V5065" s="38" t="s">
        <v>18069</v>
      </c>
      <c r="AA5065" s="38" t="s">
        <v>1170</v>
      </c>
      <c r="AE5065" s="38" t="s">
        <v>2950</v>
      </c>
      <c r="AG5065" s="38">
        <v>1</v>
      </c>
      <c r="AH5065" s="38" t="s">
        <v>4439</v>
      </c>
      <c r="AI5065" s="38" t="s">
        <v>8082</v>
      </c>
      <c r="AJ5065" s="38" t="s">
        <v>9656</v>
      </c>
      <c r="AL5065" s="301" t="s">
        <v>17717</v>
      </c>
      <c r="AO5065" s="29" t="s">
        <v>18070</v>
      </c>
      <c r="AR5065" s="29" t="str">
        <f t="shared" si="799"/>
        <v>1</v>
      </c>
      <c r="AS5065" s="29">
        <f t="shared" si="797"/>
        <v>0</v>
      </c>
      <c r="AW5065" s="29" t="str">
        <f t="shared" si="800"/>
        <v/>
      </c>
      <c r="AX5065" s="29" t="str">
        <f t="shared" si="792"/>
        <v/>
      </c>
      <c r="AY5065" s="29" t="str">
        <f t="shared" si="798"/>
        <v>https://media.mediathek-tanz-theater.de/iiif/2/nvt_img-529-002.JP2</v>
      </c>
      <c r="AZ5065" s="29" t="str">
        <f t="shared" si="793"/>
        <v>image/jp2</v>
      </c>
      <c r="BA5065" s="29" t="str">
        <f t="shared" si="794"/>
        <v>presentation/iiif</v>
      </c>
      <c r="BB5065" s="29" t="str">
        <f t="shared" si="795"/>
        <v>https://media.mediathek-tanz-theater.de/iiif/2/nvt_img-529-002.JP2/full/100,/0/default.jpg</v>
      </c>
      <c r="BC5065" s="29" t="str">
        <f t="shared" si="791"/>
        <v>image/jpeg</v>
      </c>
      <c r="BD5065" s="29" t="str">
        <f t="shared" si="796"/>
        <v>presentation/thumbnail</v>
      </c>
    </row>
    <row r="5066" spans="1:56" ht="51">
      <c r="A5066" s="29">
        <v>1</v>
      </c>
      <c r="B5066" s="29">
        <v>0</v>
      </c>
      <c r="C5066" s="38" t="s">
        <v>18088</v>
      </c>
      <c r="D5066" s="38" t="s">
        <v>18089</v>
      </c>
      <c r="F5066" s="38" t="s">
        <v>27098</v>
      </c>
      <c r="I5066" s="38" t="s">
        <v>4446</v>
      </c>
      <c r="J5066" s="38" t="s">
        <v>18086</v>
      </c>
      <c r="N5066" s="38" t="s">
        <v>1403</v>
      </c>
      <c r="R5066" s="38" t="s">
        <v>18068</v>
      </c>
      <c r="U5066" s="38" t="s">
        <v>18090</v>
      </c>
      <c r="V5066" s="38" t="s">
        <v>18069</v>
      </c>
      <c r="AA5066" s="38" t="s">
        <v>1170</v>
      </c>
      <c r="AE5066" s="38" t="s">
        <v>2950</v>
      </c>
      <c r="AG5066" s="38">
        <v>1</v>
      </c>
      <c r="AH5066" s="38" t="s">
        <v>4439</v>
      </c>
      <c r="AI5066" s="38" t="s">
        <v>8082</v>
      </c>
      <c r="AJ5066" s="38" t="s">
        <v>4799</v>
      </c>
      <c r="AK5066" s="38" t="s">
        <v>18091</v>
      </c>
      <c r="AL5066" s="301" t="s">
        <v>17717</v>
      </c>
      <c r="AO5066" s="29" t="s">
        <v>18070</v>
      </c>
      <c r="AR5066" s="29" t="str">
        <f t="shared" si="799"/>
        <v>0</v>
      </c>
      <c r="AS5066" s="29">
        <f t="shared" si="797"/>
        <v>0</v>
      </c>
      <c r="AW5066" s="29" t="str">
        <f t="shared" si="800"/>
        <v/>
      </c>
      <c r="AX5066" s="29" t="str">
        <f t="shared" si="792"/>
        <v/>
      </c>
      <c r="AY5066" s="29" t="str">
        <f t="shared" si="798"/>
        <v>https://media.mediathek-tanz-theater.de/iiif/2/nvt_img-529-002-001.JP2</v>
      </c>
      <c r="AZ5066" s="29" t="str">
        <f t="shared" si="793"/>
        <v>image/jp2</v>
      </c>
      <c r="BA5066" s="29" t="str">
        <f t="shared" si="794"/>
        <v>presentation/iiif</v>
      </c>
      <c r="BB5066" s="29" t="str">
        <f t="shared" si="795"/>
        <v>https://media.mediathek-tanz-theater.de/iiif/2/nvt_img-529-002-001.JP2/full/100,/0/default.jpg</v>
      </c>
      <c r="BC5066" s="29" t="str">
        <f t="shared" si="791"/>
        <v>image/jpeg</v>
      </c>
      <c r="BD5066" s="29" t="str">
        <f t="shared" si="796"/>
        <v>presentation/thumbnail</v>
      </c>
    </row>
    <row r="5067" spans="1:56" ht="63.75">
      <c r="A5067" s="29">
        <v>1</v>
      </c>
      <c r="B5067" s="29">
        <v>0</v>
      </c>
      <c r="C5067" s="38" t="s">
        <v>18092</v>
      </c>
      <c r="D5067" s="38" t="s">
        <v>18093</v>
      </c>
      <c r="F5067" s="38" t="s">
        <v>27098</v>
      </c>
      <c r="I5067" s="38" t="s">
        <v>4446</v>
      </c>
      <c r="J5067" s="38" t="s">
        <v>18086</v>
      </c>
      <c r="N5067" s="38" t="s">
        <v>1403</v>
      </c>
      <c r="R5067" s="38" t="s">
        <v>18068</v>
      </c>
      <c r="U5067" s="38" t="s">
        <v>18085</v>
      </c>
      <c r="V5067" s="38" t="s">
        <v>18069</v>
      </c>
      <c r="AA5067" s="38" t="s">
        <v>1170</v>
      </c>
      <c r="AE5067" s="38" t="s">
        <v>2950</v>
      </c>
      <c r="AG5067" s="38">
        <v>1</v>
      </c>
      <c r="AH5067" s="38" t="s">
        <v>4439</v>
      </c>
      <c r="AI5067" s="38" t="s">
        <v>8082</v>
      </c>
      <c r="AJ5067" s="38" t="s">
        <v>4799</v>
      </c>
      <c r="AK5067" s="38" t="s">
        <v>72</v>
      </c>
      <c r="AL5067" s="301" t="s">
        <v>17717</v>
      </c>
      <c r="AO5067" s="29" t="s">
        <v>18070</v>
      </c>
      <c r="AR5067" s="29" t="str">
        <f t="shared" si="799"/>
        <v>0</v>
      </c>
      <c r="AS5067" s="29">
        <f t="shared" si="797"/>
        <v>0</v>
      </c>
      <c r="AW5067" s="29" t="str">
        <f t="shared" si="800"/>
        <v/>
      </c>
      <c r="AX5067" s="29" t="str">
        <f t="shared" si="792"/>
        <v/>
      </c>
      <c r="AY5067" s="29" t="str">
        <f t="shared" si="798"/>
        <v>https://media.mediathek-tanz-theater.de/iiif/2/nvt_img-529-002-002.JP2</v>
      </c>
      <c r="AZ5067" s="29" t="str">
        <f t="shared" si="793"/>
        <v>image/jp2</v>
      </c>
      <c r="BA5067" s="29" t="str">
        <f t="shared" si="794"/>
        <v>presentation/iiif</v>
      </c>
      <c r="BB5067" s="29" t="str">
        <f t="shared" si="795"/>
        <v>https://media.mediathek-tanz-theater.de/iiif/2/nvt_img-529-002-002.JP2/full/100,/0/default.jpg</v>
      </c>
      <c r="BC5067" s="29" t="str">
        <f t="shared" si="791"/>
        <v>image/jpeg</v>
      </c>
      <c r="BD5067" s="29" t="str">
        <f t="shared" si="796"/>
        <v>presentation/thumbnail</v>
      </c>
    </row>
    <row r="5068" spans="1:56" ht="51">
      <c r="A5068" s="29">
        <v>1</v>
      </c>
      <c r="B5068" s="29">
        <v>0</v>
      </c>
      <c r="C5068" s="38" t="s">
        <v>18094</v>
      </c>
      <c r="D5068" s="38" t="s">
        <v>18095</v>
      </c>
      <c r="F5068" s="38" t="s">
        <v>27098</v>
      </c>
      <c r="I5068" s="38" t="s">
        <v>4446</v>
      </c>
      <c r="J5068" s="38" t="s">
        <v>18086</v>
      </c>
      <c r="N5068" s="38" t="s">
        <v>1403</v>
      </c>
      <c r="R5068" s="38" t="s">
        <v>18068</v>
      </c>
      <c r="U5068" s="38" t="s">
        <v>18096</v>
      </c>
      <c r="V5068" s="38" t="s">
        <v>18069</v>
      </c>
      <c r="AA5068" s="38" t="s">
        <v>1170</v>
      </c>
      <c r="AE5068" s="38" t="s">
        <v>2950</v>
      </c>
      <c r="AG5068" s="38">
        <v>1</v>
      </c>
      <c r="AH5068" s="38" t="s">
        <v>4439</v>
      </c>
      <c r="AI5068" s="38" t="s">
        <v>8082</v>
      </c>
      <c r="AJ5068" s="38" t="s">
        <v>4799</v>
      </c>
      <c r="AK5068" s="38" t="s">
        <v>72</v>
      </c>
      <c r="AL5068" s="301" t="s">
        <v>17717</v>
      </c>
      <c r="AO5068" s="29" t="s">
        <v>18070</v>
      </c>
      <c r="AR5068" s="29" t="str">
        <f t="shared" si="799"/>
        <v>0</v>
      </c>
      <c r="AS5068" s="29">
        <f t="shared" si="797"/>
        <v>0</v>
      </c>
      <c r="AW5068" s="29" t="str">
        <f t="shared" si="800"/>
        <v/>
      </c>
      <c r="AX5068" s="29" t="str">
        <f t="shared" si="792"/>
        <v/>
      </c>
      <c r="AY5068" s="29" t="str">
        <f t="shared" si="798"/>
        <v>https://media.mediathek-tanz-theater.de/iiif/2/nvt_img-529-002-003.JP2</v>
      </c>
      <c r="AZ5068" s="29" t="str">
        <f t="shared" si="793"/>
        <v>image/jp2</v>
      </c>
      <c r="BA5068" s="29" t="str">
        <f t="shared" si="794"/>
        <v>presentation/iiif</v>
      </c>
      <c r="BB5068" s="29" t="str">
        <f t="shared" si="795"/>
        <v>https://media.mediathek-tanz-theater.de/iiif/2/nvt_img-529-002-003.JP2/full/100,/0/default.jpg</v>
      </c>
      <c r="BC5068" s="29" t="str">
        <f t="shared" si="791"/>
        <v>image/jpeg</v>
      </c>
      <c r="BD5068" s="29" t="str">
        <f t="shared" si="796"/>
        <v>presentation/thumbnail</v>
      </c>
    </row>
    <row r="5069" spans="1:56" ht="63.75">
      <c r="A5069" s="29">
        <v>1</v>
      </c>
      <c r="B5069" s="29">
        <v>0</v>
      </c>
      <c r="C5069" s="38" t="s">
        <v>18097</v>
      </c>
      <c r="D5069" s="38" t="s">
        <v>18098</v>
      </c>
      <c r="F5069" s="38" t="s">
        <v>27098</v>
      </c>
      <c r="I5069" s="38" t="s">
        <v>4446</v>
      </c>
      <c r="J5069" s="38" t="s">
        <v>18086</v>
      </c>
      <c r="N5069" s="38" t="s">
        <v>1403</v>
      </c>
      <c r="R5069" s="38" t="s">
        <v>18068</v>
      </c>
      <c r="U5069" s="38" t="s">
        <v>18099</v>
      </c>
      <c r="V5069" s="38" t="s">
        <v>18069</v>
      </c>
      <c r="AA5069" s="38" t="s">
        <v>1170</v>
      </c>
      <c r="AE5069" s="38" t="s">
        <v>2950</v>
      </c>
      <c r="AG5069" s="38">
        <v>1</v>
      </c>
      <c r="AH5069" s="38" t="s">
        <v>4439</v>
      </c>
      <c r="AI5069" s="38" t="s">
        <v>8082</v>
      </c>
      <c r="AJ5069" s="38" t="s">
        <v>4799</v>
      </c>
      <c r="AK5069" s="38" t="s">
        <v>72</v>
      </c>
      <c r="AL5069" s="301" t="s">
        <v>17717</v>
      </c>
      <c r="AO5069" s="29" t="s">
        <v>18070</v>
      </c>
      <c r="AR5069" s="29" t="str">
        <f t="shared" si="799"/>
        <v>0</v>
      </c>
      <c r="AS5069" s="29">
        <f t="shared" si="797"/>
        <v>0</v>
      </c>
      <c r="AW5069" s="29" t="str">
        <f t="shared" si="800"/>
        <v/>
      </c>
      <c r="AX5069" s="29" t="str">
        <f t="shared" si="792"/>
        <v/>
      </c>
      <c r="AY5069" s="29" t="str">
        <f t="shared" si="798"/>
        <v>https://media.mediathek-tanz-theater.de/iiif/2/nvt_img-529-002-004.JP2</v>
      </c>
      <c r="AZ5069" s="29" t="str">
        <f t="shared" si="793"/>
        <v>image/jp2</v>
      </c>
      <c r="BA5069" s="29" t="str">
        <f t="shared" si="794"/>
        <v>presentation/iiif</v>
      </c>
      <c r="BB5069" s="29" t="str">
        <f t="shared" si="795"/>
        <v>https://media.mediathek-tanz-theater.de/iiif/2/nvt_img-529-002-004.JP2/full/100,/0/default.jpg</v>
      </c>
      <c r="BC5069" s="29" t="str">
        <f t="shared" si="791"/>
        <v>image/jpeg</v>
      </c>
      <c r="BD5069" s="29" t="str">
        <f t="shared" si="796"/>
        <v>presentation/thumbnail</v>
      </c>
    </row>
    <row r="5070" spans="1:56" ht="38.25">
      <c r="A5070" s="29">
        <v>1</v>
      </c>
      <c r="B5070" s="29">
        <v>0</v>
      </c>
      <c r="C5070" s="38" t="s">
        <v>18100</v>
      </c>
      <c r="D5070" s="38" t="s">
        <v>18101</v>
      </c>
      <c r="F5070" s="38" t="s">
        <v>27098</v>
      </c>
      <c r="I5070" s="38" t="s">
        <v>4446</v>
      </c>
      <c r="J5070" s="38" t="s">
        <v>18086</v>
      </c>
      <c r="N5070" s="38" t="s">
        <v>1403</v>
      </c>
      <c r="R5070" s="38" t="s">
        <v>18068</v>
      </c>
      <c r="U5070" s="38" t="s">
        <v>18102</v>
      </c>
      <c r="V5070" s="38" t="s">
        <v>18069</v>
      </c>
      <c r="AA5070" s="38" t="s">
        <v>1170</v>
      </c>
      <c r="AE5070" s="38" t="s">
        <v>2950</v>
      </c>
      <c r="AG5070" s="38">
        <v>1</v>
      </c>
      <c r="AH5070" s="38" t="s">
        <v>4439</v>
      </c>
      <c r="AI5070" s="38" t="s">
        <v>8082</v>
      </c>
      <c r="AJ5070" s="38" t="s">
        <v>4799</v>
      </c>
      <c r="AK5070" s="38" t="s">
        <v>16914</v>
      </c>
      <c r="AL5070" s="301" t="s">
        <v>17717</v>
      </c>
      <c r="AO5070" s="29" t="s">
        <v>18070</v>
      </c>
      <c r="AR5070" s="29" t="str">
        <f t="shared" si="799"/>
        <v>0</v>
      </c>
      <c r="AS5070" s="29">
        <f t="shared" si="797"/>
        <v>0</v>
      </c>
      <c r="AW5070" s="29" t="str">
        <f t="shared" si="800"/>
        <v/>
      </c>
      <c r="AX5070" s="29" t="str">
        <f t="shared" si="792"/>
        <v/>
      </c>
      <c r="AY5070" s="29" t="str">
        <f t="shared" si="798"/>
        <v>https://media.mediathek-tanz-theater.de/iiif/2/nvt_img-529-002-005.JP2</v>
      </c>
      <c r="AZ5070" s="29" t="str">
        <f t="shared" si="793"/>
        <v>image/jp2</v>
      </c>
      <c r="BA5070" s="29" t="str">
        <f t="shared" si="794"/>
        <v>presentation/iiif</v>
      </c>
      <c r="BB5070" s="29" t="str">
        <f t="shared" si="795"/>
        <v>https://media.mediathek-tanz-theater.de/iiif/2/nvt_img-529-002-005.JP2/full/100,/0/default.jpg</v>
      </c>
      <c r="BC5070" s="29" t="str">
        <f t="shared" si="791"/>
        <v>image/jpeg</v>
      </c>
      <c r="BD5070" s="29" t="str">
        <f t="shared" si="796"/>
        <v>presentation/thumbnail</v>
      </c>
    </row>
    <row r="5071" spans="1:56" ht="25.5">
      <c r="A5071" s="29">
        <v>1</v>
      </c>
      <c r="B5071" s="29">
        <v>0</v>
      </c>
      <c r="C5071" s="38" t="s">
        <v>18103</v>
      </c>
      <c r="D5071" s="38" t="s">
        <v>18104</v>
      </c>
      <c r="F5071" s="38" t="s">
        <v>27098</v>
      </c>
      <c r="I5071" s="38" t="s">
        <v>4446</v>
      </c>
      <c r="J5071" s="38" t="s">
        <v>18086</v>
      </c>
      <c r="N5071" s="38" t="s">
        <v>1403</v>
      </c>
      <c r="R5071" s="38" t="s">
        <v>18068</v>
      </c>
      <c r="U5071" s="38" t="s">
        <v>4984</v>
      </c>
      <c r="V5071" s="38" t="s">
        <v>18069</v>
      </c>
      <c r="AA5071" s="38" t="s">
        <v>1170</v>
      </c>
      <c r="AE5071" s="38" t="s">
        <v>2950</v>
      </c>
      <c r="AG5071" s="38">
        <v>1</v>
      </c>
      <c r="AH5071" s="38" t="s">
        <v>4439</v>
      </c>
      <c r="AI5071" s="38" t="s">
        <v>8082</v>
      </c>
      <c r="AJ5071" s="38" t="s">
        <v>4799</v>
      </c>
      <c r="AK5071" s="38" t="s">
        <v>14022</v>
      </c>
      <c r="AL5071" s="301" t="s">
        <v>17717</v>
      </c>
      <c r="AO5071" s="29" t="s">
        <v>18070</v>
      </c>
      <c r="AR5071" s="29" t="str">
        <f t="shared" si="799"/>
        <v>0</v>
      </c>
      <c r="AS5071" s="29">
        <f t="shared" si="797"/>
        <v>0</v>
      </c>
      <c r="AW5071" s="29" t="str">
        <f t="shared" si="800"/>
        <v/>
      </c>
      <c r="AX5071" s="29" t="str">
        <f t="shared" si="792"/>
        <v/>
      </c>
      <c r="AY5071" s="29" t="str">
        <f t="shared" si="798"/>
        <v>https://media.mediathek-tanz-theater.de/iiif/2/nvt_img-529-002-006.JP2</v>
      </c>
      <c r="AZ5071" s="29" t="str">
        <f t="shared" si="793"/>
        <v>image/jp2</v>
      </c>
      <c r="BA5071" s="29" t="str">
        <f t="shared" si="794"/>
        <v>presentation/iiif</v>
      </c>
      <c r="BB5071" s="29" t="str">
        <f t="shared" si="795"/>
        <v>https://media.mediathek-tanz-theater.de/iiif/2/nvt_img-529-002-006.JP2/full/100,/0/default.jpg</v>
      </c>
      <c r="BC5071" s="29" t="str">
        <f t="shared" si="791"/>
        <v>image/jpeg</v>
      </c>
      <c r="BD5071" s="29" t="str">
        <f t="shared" si="796"/>
        <v>presentation/thumbnail</v>
      </c>
    </row>
    <row r="5072" spans="1:56">
      <c r="A5072" s="29">
        <v>1</v>
      </c>
      <c r="B5072" s="29">
        <v>0</v>
      </c>
      <c r="C5072" s="38" t="s">
        <v>18105</v>
      </c>
      <c r="D5072" s="38" t="s">
        <v>18106</v>
      </c>
      <c r="F5072" s="38" t="s">
        <v>27098</v>
      </c>
      <c r="I5072" s="38" t="s">
        <v>4438</v>
      </c>
      <c r="J5072" s="38" t="s">
        <v>18063</v>
      </c>
      <c r="N5072" s="38" t="s">
        <v>1403</v>
      </c>
      <c r="R5072" s="38" t="s">
        <v>18068</v>
      </c>
      <c r="V5072" s="38" t="s">
        <v>18069</v>
      </c>
      <c r="AA5072" s="38" t="s">
        <v>1170</v>
      </c>
      <c r="AE5072" s="38" t="s">
        <v>2950</v>
      </c>
      <c r="AG5072" s="38">
        <v>1</v>
      </c>
      <c r="AH5072" s="38" t="s">
        <v>4439</v>
      </c>
      <c r="AI5072" s="38" t="s">
        <v>8082</v>
      </c>
      <c r="AJ5072" s="38" t="s">
        <v>9656</v>
      </c>
      <c r="AL5072" s="301" t="s">
        <v>17717</v>
      </c>
      <c r="AO5072" s="29" t="s">
        <v>18070</v>
      </c>
      <c r="AR5072" s="29" t="str">
        <f t="shared" si="799"/>
        <v>1</v>
      </c>
      <c r="AS5072" s="29">
        <f t="shared" si="797"/>
        <v>0</v>
      </c>
      <c r="AW5072" s="29" t="str">
        <f t="shared" si="800"/>
        <v/>
      </c>
      <c r="AX5072" s="29" t="str">
        <f t="shared" si="792"/>
        <v/>
      </c>
      <c r="AY5072" s="29" t="str">
        <f t="shared" si="798"/>
        <v>https://media.mediathek-tanz-theater.de/iiif/2/nvt_img-529-003.JP2</v>
      </c>
      <c r="AZ5072" s="29" t="str">
        <f t="shared" si="793"/>
        <v>image/jp2</v>
      </c>
      <c r="BA5072" s="29" t="str">
        <f t="shared" si="794"/>
        <v>presentation/iiif</v>
      </c>
      <c r="BB5072" s="29" t="str">
        <f t="shared" si="795"/>
        <v>https://media.mediathek-tanz-theater.de/iiif/2/nvt_img-529-003.JP2/full/100,/0/default.jpg</v>
      </c>
      <c r="BC5072" s="29" t="str">
        <f t="shared" si="791"/>
        <v>image/jpeg</v>
      </c>
      <c r="BD5072" s="29" t="str">
        <f t="shared" si="796"/>
        <v>presentation/thumbnail</v>
      </c>
    </row>
    <row r="5073" spans="1:56" ht="25.5">
      <c r="A5073" s="29">
        <v>1</v>
      </c>
      <c r="B5073" s="29">
        <v>0</v>
      </c>
      <c r="C5073" s="38" t="s">
        <v>18107</v>
      </c>
      <c r="D5073" s="38" t="s">
        <v>18108</v>
      </c>
      <c r="F5073" s="38" t="s">
        <v>27098</v>
      </c>
      <c r="I5073" s="38" t="s">
        <v>4446</v>
      </c>
      <c r="J5073" s="38" t="s">
        <v>18105</v>
      </c>
      <c r="N5073" s="38" t="s">
        <v>1403</v>
      </c>
      <c r="R5073" s="38" t="s">
        <v>18068</v>
      </c>
      <c r="V5073" s="38" t="s">
        <v>18069</v>
      </c>
      <c r="AA5073" s="38" t="s">
        <v>1170</v>
      </c>
      <c r="AE5073" s="38" t="s">
        <v>2950</v>
      </c>
      <c r="AG5073" s="38">
        <v>1</v>
      </c>
      <c r="AH5073" s="38" t="s">
        <v>4439</v>
      </c>
      <c r="AI5073" s="38" t="s">
        <v>8082</v>
      </c>
      <c r="AJ5073" s="38" t="s">
        <v>4799</v>
      </c>
      <c r="AK5073" s="38" t="s">
        <v>14594</v>
      </c>
      <c r="AL5073" s="301" t="s">
        <v>17717</v>
      </c>
      <c r="AO5073" s="29" t="s">
        <v>18070</v>
      </c>
      <c r="AR5073" s="29" t="str">
        <f t="shared" si="799"/>
        <v>0</v>
      </c>
      <c r="AS5073" s="29">
        <f t="shared" si="797"/>
        <v>0</v>
      </c>
      <c r="AW5073" s="29" t="str">
        <f t="shared" si="800"/>
        <v/>
      </c>
      <c r="AX5073" s="29" t="str">
        <f t="shared" si="792"/>
        <v/>
      </c>
      <c r="AY5073" s="29" t="str">
        <f t="shared" si="798"/>
        <v>https://media.mediathek-tanz-theater.de/iiif/2/nvt_img-529-003-001.JP2</v>
      </c>
      <c r="AZ5073" s="29" t="str">
        <f t="shared" si="793"/>
        <v>image/jp2</v>
      </c>
      <c r="BA5073" s="29" t="str">
        <f t="shared" si="794"/>
        <v>presentation/iiif</v>
      </c>
      <c r="BB5073" s="29" t="str">
        <f t="shared" si="795"/>
        <v>https://media.mediathek-tanz-theater.de/iiif/2/nvt_img-529-003-001.JP2/full/100,/0/default.jpg</v>
      </c>
      <c r="BC5073" s="29" t="str">
        <f t="shared" si="791"/>
        <v>image/jpeg</v>
      </c>
      <c r="BD5073" s="29" t="str">
        <f t="shared" si="796"/>
        <v>presentation/thumbnail</v>
      </c>
    </row>
    <row r="5074" spans="1:56">
      <c r="A5074" s="29">
        <v>1</v>
      </c>
      <c r="B5074" s="29">
        <v>0</v>
      </c>
      <c r="C5074" s="38" t="s">
        <v>18109</v>
      </c>
      <c r="D5074" s="38" t="s">
        <v>18110</v>
      </c>
      <c r="F5074" s="38" t="s">
        <v>27098</v>
      </c>
      <c r="I5074" s="38" t="s">
        <v>4446</v>
      </c>
      <c r="J5074" s="38" t="s">
        <v>18105</v>
      </c>
      <c r="N5074" s="38" t="s">
        <v>1403</v>
      </c>
      <c r="R5074" s="38" t="s">
        <v>18068</v>
      </c>
      <c r="V5074" s="38" t="s">
        <v>18069</v>
      </c>
      <c r="AA5074" s="38" t="s">
        <v>1170</v>
      </c>
      <c r="AE5074" s="38" t="s">
        <v>2950</v>
      </c>
      <c r="AG5074" s="38">
        <v>1</v>
      </c>
      <c r="AH5074" s="38" t="s">
        <v>4439</v>
      </c>
      <c r="AI5074" s="38" t="s">
        <v>8082</v>
      </c>
      <c r="AJ5074" s="38" t="s">
        <v>4799</v>
      </c>
      <c r="AK5074" s="38" t="s">
        <v>72</v>
      </c>
      <c r="AL5074" s="301" t="s">
        <v>17717</v>
      </c>
      <c r="AO5074" s="29" t="s">
        <v>18070</v>
      </c>
      <c r="AR5074" s="29" t="str">
        <f t="shared" si="799"/>
        <v>0</v>
      </c>
      <c r="AS5074" s="29">
        <f t="shared" si="797"/>
        <v>0</v>
      </c>
      <c r="AW5074" s="29" t="str">
        <f t="shared" si="800"/>
        <v/>
      </c>
      <c r="AX5074" s="29" t="str">
        <f t="shared" si="792"/>
        <v/>
      </c>
      <c r="AY5074" s="29" t="str">
        <f t="shared" si="798"/>
        <v>https://media.mediathek-tanz-theater.de/iiif/2/nvt_img-529-003-002.JP2</v>
      </c>
      <c r="AZ5074" s="29" t="str">
        <f t="shared" si="793"/>
        <v>image/jp2</v>
      </c>
      <c r="BA5074" s="29" t="str">
        <f t="shared" si="794"/>
        <v>presentation/iiif</v>
      </c>
      <c r="BB5074" s="29" t="str">
        <f t="shared" si="795"/>
        <v>https://media.mediathek-tanz-theater.de/iiif/2/nvt_img-529-003-002.JP2/full/100,/0/default.jpg</v>
      </c>
      <c r="BC5074" s="29" t="str">
        <f t="shared" si="791"/>
        <v>image/jpeg</v>
      </c>
      <c r="BD5074" s="29" t="str">
        <f t="shared" si="796"/>
        <v>presentation/thumbnail</v>
      </c>
    </row>
    <row r="5075" spans="1:56">
      <c r="A5075" s="29">
        <v>1</v>
      </c>
      <c r="B5075" s="29">
        <v>0</v>
      </c>
      <c r="C5075" s="38" t="s">
        <v>18111</v>
      </c>
      <c r="D5075" s="38" t="s">
        <v>18112</v>
      </c>
      <c r="F5075" s="38" t="s">
        <v>27098</v>
      </c>
      <c r="I5075" s="38" t="s">
        <v>4446</v>
      </c>
      <c r="J5075" s="38" t="s">
        <v>18105</v>
      </c>
      <c r="N5075" s="38" t="s">
        <v>1403</v>
      </c>
      <c r="R5075" s="38" t="s">
        <v>18068</v>
      </c>
      <c r="V5075" s="38" t="s">
        <v>18069</v>
      </c>
      <c r="AA5075" s="38" t="s">
        <v>1170</v>
      </c>
      <c r="AE5075" s="38" t="s">
        <v>2950</v>
      </c>
      <c r="AG5075" s="38">
        <v>1</v>
      </c>
      <c r="AH5075" s="38" t="s">
        <v>4439</v>
      </c>
      <c r="AI5075" s="38" t="s">
        <v>8082</v>
      </c>
      <c r="AJ5075" s="38" t="s">
        <v>4799</v>
      </c>
      <c r="AK5075" s="38" t="s">
        <v>72</v>
      </c>
      <c r="AL5075" s="301" t="s">
        <v>17717</v>
      </c>
      <c r="AO5075" s="29" t="s">
        <v>18070</v>
      </c>
      <c r="AR5075" s="29" t="str">
        <f t="shared" si="799"/>
        <v>0</v>
      </c>
      <c r="AS5075" s="29">
        <f t="shared" si="797"/>
        <v>0</v>
      </c>
      <c r="AW5075" s="29" t="str">
        <f t="shared" si="800"/>
        <v/>
      </c>
      <c r="AX5075" s="29" t="str">
        <f t="shared" si="792"/>
        <v/>
      </c>
      <c r="AY5075" s="29" t="str">
        <f t="shared" si="798"/>
        <v>https://media.mediathek-tanz-theater.de/iiif/2/nvt_img-529-003-003.JP2</v>
      </c>
      <c r="AZ5075" s="29" t="str">
        <f t="shared" si="793"/>
        <v>image/jp2</v>
      </c>
      <c r="BA5075" s="29" t="str">
        <f t="shared" si="794"/>
        <v>presentation/iiif</v>
      </c>
      <c r="BB5075" s="29" t="str">
        <f t="shared" si="795"/>
        <v>https://media.mediathek-tanz-theater.de/iiif/2/nvt_img-529-003-003.JP2/full/100,/0/default.jpg</v>
      </c>
      <c r="BC5075" s="29" t="str">
        <f t="shared" si="791"/>
        <v>image/jpeg</v>
      </c>
      <c r="BD5075" s="29" t="str">
        <f t="shared" si="796"/>
        <v>presentation/thumbnail</v>
      </c>
    </row>
    <row r="5076" spans="1:56">
      <c r="A5076" s="29">
        <v>1</v>
      </c>
      <c r="B5076" s="29">
        <v>0</v>
      </c>
      <c r="C5076" s="38" t="s">
        <v>18113</v>
      </c>
      <c r="D5076" s="38" t="s">
        <v>18114</v>
      </c>
      <c r="F5076" s="38" t="s">
        <v>27098</v>
      </c>
      <c r="I5076" s="38" t="s">
        <v>4446</v>
      </c>
      <c r="J5076" s="38" t="s">
        <v>18105</v>
      </c>
      <c r="N5076" s="38" t="s">
        <v>1403</v>
      </c>
      <c r="R5076" s="38" t="s">
        <v>18068</v>
      </c>
      <c r="V5076" s="38" t="s">
        <v>18069</v>
      </c>
      <c r="AA5076" s="38" t="s">
        <v>1170</v>
      </c>
      <c r="AE5076" s="38" t="s">
        <v>2950</v>
      </c>
      <c r="AG5076" s="38">
        <v>1</v>
      </c>
      <c r="AH5076" s="38" t="s">
        <v>4439</v>
      </c>
      <c r="AI5076" s="38" t="s">
        <v>8082</v>
      </c>
      <c r="AJ5076" s="38" t="s">
        <v>4799</v>
      </c>
      <c r="AK5076" s="38" t="s">
        <v>72</v>
      </c>
      <c r="AL5076" s="301" t="s">
        <v>17717</v>
      </c>
      <c r="AO5076" s="29" t="s">
        <v>18070</v>
      </c>
      <c r="AR5076" s="29" t="str">
        <f t="shared" si="799"/>
        <v>0</v>
      </c>
      <c r="AS5076" s="29">
        <f t="shared" si="797"/>
        <v>0</v>
      </c>
      <c r="AW5076" s="29" t="str">
        <f t="shared" si="800"/>
        <v/>
      </c>
      <c r="AX5076" s="29" t="str">
        <f t="shared" si="792"/>
        <v/>
      </c>
      <c r="AY5076" s="29" t="str">
        <f t="shared" si="798"/>
        <v>https://media.mediathek-tanz-theater.de/iiif/2/nvt_img-529-003-004.JP2</v>
      </c>
      <c r="AZ5076" s="29" t="str">
        <f t="shared" si="793"/>
        <v>image/jp2</v>
      </c>
      <c r="BA5076" s="29" t="str">
        <f t="shared" si="794"/>
        <v>presentation/iiif</v>
      </c>
      <c r="BB5076" s="29" t="str">
        <f t="shared" si="795"/>
        <v>https://media.mediathek-tanz-theater.de/iiif/2/nvt_img-529-003-004.JP2/full/100,/0/default.jpg</v>
      </c>
      <c r="BC5076" s="29" t="str">
        <f t="shared" si="791"/>
        <v>image/jpeg</v>
      </c>
      <c r="BD5076" s="29" t="str">
        <f t="shared" si="796"/>
        <v>presentation/thumbnail</v>
      </c>
    </row>
    <row r="5077" spans="1:56">
      <c r="A5077" s="29">
        <v>1</v>
      </c>
      <c r="B5077" s="29">
        <v>0</v>
      </c>
      <c r="C5077" s="38" t="s">
        <v>18115</v>
      </c>
      <c r="D5077" s="38" t="s">
        <v>18116</v>
      </c>
      <c r="F5077" s="38" t="s">
        <v>27098</v>
      </c>
      <c r="I5077" s="38" t="s">
        <v>4446</v>
      </c>
      <c r="J5077" s="38" t="s">
        <v>18105</v>
      </c>
      <c r="N5077" s="38" t="s">
        <v>1403</v>
      </c>
      <c r="R5077" s="38" t="s">
        <v>18068</v>
      </c>
      <c r="V5077" s="38" t="s">
        <v>18069</v>
      </c>
      <c r="AA5077" s="38" t="s">
        <v>1170</v>
      </c>
      <c r="AE5077" s="38" t="s">
        <v>2950</v>
      </c>
      <c r="AG5077" s="38">
        <v>1</v>
      </c>
      <c r="AH5077" s="38" t="s">
        <v>4439</v>
      </c>
      <c r="AI5077" s="38" t="s">
        <v>8082</v>
      </c>
      <c r="AJ5077" s="38" t="s">
        <v>4799</v>
      </c>
      <c r="AK5077" s="38" t="s">
        <v>72</v>
      </c>
      <c r="AL5077" s="301" t="s">
        <v>17717</v>
      </c>
      <c r="AO5077" s="29" t="s">
        <v>18070</v>
      </c>
      <c r="AR5077" s="29" t="str">
        <f t="shared" si="799"/>
        <v>0</v>
      </c>
      <c r="AS5077" s="29">
        <f t="shared" si="797"/>
        <v>0</v>
      </c>
      <c r="AW5077" s="29" t="str">
        <f t="shared" si="800"/>
        <v/>
      </c>
      <c r="AX5077" s="29" t="str">
        <f t="shared" si="792"/>
        <v/>
      </c>
      <c r="AY5077" s="29" t="str">
        <f t="shared" si="798"/>
        <v>https://media.mediathek-tanz-theater.de/iiif/2/nvt_img-529-003-005.JP2</v>
      </c>
      <c r="AZ5077" s="29" t="str">
        <f t="shared" si="793"/>
        <v>image/jp2</v>
      </c>
      <c r="BA5077" s="29" t="str">
        <f t="shared" si="794"/>
        <v>presentation/iiif</v>
      </c>
      <c r="BB5077" s="29" t="str">
        <f t="shared" si="795"/>
        <v>https://media.mediathek-tanz-theater.de/iiif/2/nvt_img-529-003-005.JP2/full/100,/0/default.jpg</v>
      </c>
      <c r="BC5077" s="29" t="str">
        <f t="shared" si="791"/>
        <v>image/jpeg</v>
      </c>
      <c r="BD5077" s="29" t="str">
        <f t="shared" si="796"/>
        <v>presentation/thumbnail</v>
      </c>
    </row>
    <row r="5078" spans="1:56">
      <c r="A5078" s="29">
        <v>1</v>
      </c>
      <c r="B5078" s="29">
        <v>0</v>
      </c>
      <c r="C5078" s="38" t="s">
        <v>18117</v>
      </c>
      <c r="D5078" s="38" t="s">
        <v>18118</v>
      </c>
      <c r="F5078" s="38" t="s">
        <v>27098</v>
      </c>
      <c r="I5078" s="38" t="s">
        <v>4446</v>
      </c>
      <c r="J5078" s="38" t="s">
        <v>18105</v>
      </c>
      <c r="N5078" s="38" t="s">
        <v>1403</v>
      </c>
      <c r="R5078" s="38" t="s">
        <v>18068</v>
      </c>
      <c r="V5078" s="38" t="s">
        <v>18069</v>
      </c>
      <c r="AA5078" s="38" t="s">
        <v>1170</v>
      </c>
      <c r="AE5078" s="38" t="s">
        <v>2950</v>
      </c>
      <c r="AG5078" s="38">
        <v>1</v>
      </c>
      <c r="AH5078" s="38" t="s">
        <v>4439</v>
      </c>
      <c r="AI5078" s="38" t="s">
        <v>8082</v>
      </c>
      <c r="AJ5078" s="38" t="s">
        <v>4799</v>
      </c>
      <c r="AK5078" s="38" t="s">
        <v>72</v>
      </c>
      <c r="AL5078" s="301" t="s">
        <v>17717</v>
      </c>
      <c r="AO5078" s="29" t="s">
        <v>18070</v>
      </c>
      <c r="AR5078" s="29" t="str">
        <f t="shared" si="799"/>
        <v>0</v>
      </c>
      <c r="AS5078" s="29">
        <f t="shared" si="797"/>
        <v>0</v>
      </c>
      <c r="AW5078" s="29" t="str">
        <f t="shared" si="800"/>
        <v/>
      </c>
      <c r="AX5078" s="29" t="str">
        <f t="shared" si="792"/>
        <v/>
      </c>
      <c r="AY5078" s="29" t="str">
        <f t="shared" si="798"/>
        <v>https://media.mediathek-tanz-theater.de/iiif/2/nvt_img-529-003-006.JP2</v>
      </c>
      <c r="AZ5078" s="29" t="str">
        <f t="shared" si="793"/>
        <v>image/jp2</v>
      </c>
      <c r="BA5078" s="29" t="str">
        <f t="shared" si="794"/>
        <v>presentation/iiif</v>
      </c>
      <c r="BB5078" s="29" t="str">
        <f t="shared" si="795"/>
        <v>https://media.mediathek-tanz-theater.de/iiif/2/nvt_img-529-003-006.JP2/full/100,/0/default.jpg</v>
      </c>
      <c r="BC5078" s="29" t="str">
        <f t="shared" si="791"/>
        <v>image/jpeg</v>
      </c>
      <c r="BD5078" s="29" t="str">
        <f t="shared" si="796"/>
        <v>presentation/thumbnail</v>
      </c>
    </row>
    <row r="5079" spans="1:56">
      <c r="A5079" s="29">
        <v>1</v>
      </c>
      <c r="B5079" s="29">
        <v>0</v>
      </c>
      <c r="C5079" s="38" t="s">
        <v>18119</v>
      </c>
      <c r="D5079" s="38" t="s">
        <v>18120</v>
      </c>
      <c r="F5079" s="38" t="s">
        <v>27098</v>
      </c>
      <c r="I5079" s="38" t="s">
        <v>4438</v>
      </c>
      <c r="J5079" s="38" t="s">
        <v>18063</v>
      </c>
      <c r="N5079" s="38" t="s">
        <v>1403</v>
      </c>
      <c r="R5079" s="38" t="s">
        <v>18068</v>
      </c>
      <c r="V5079" s="38" t="s">
        <v>18069</v>
      </c>
      <c r="AA5079" s="38" t="s">
        <v>1170</v>
      </c>
      <c r="AE5079" s="38" t="s">
        <v>2950</v>
      </c>
      <c r="AG5079" s="38">
        <v>1</v>
      </c>
      <c r="AH5079" s="38" t="s">
        <v>4439</v>
      </c>
      <c r="AI5079" s="38" t="s">
        <v>8082</v>
      </c>
      <c r="AJ5079" s="38" t="s">
        <v>9675</v>
      </c>
      <c r="AL5079" s="301" t="s">
        <v>17717</v>
      </c>
      <c r="AO5079" s="29" t="s">
        <v>18070</v>
      </c>
      <c r="AR5079" s="29" t="str">
        <f t="shared" si="799"/>
        <v>1</v>
      </c>
      <c r="AS5079" s="29">
        <f t="shared" si="797"/>
        <v>0</v>
      </c>
      <c r="AW5079" s="29" t="str">
        <f t="shared" si="800"/>
        <v/>
      </c>
      <c r="AX5079" s="29" t="str">
        <f t="shared" si="792"/>
        <v/>
      </c>
      <c r="AY5079" s="29" t="str">
        <f t="shared" si="798"/>
        <v>https://media.mediathek-tanz-theater.de/iiif/2/nvt_img-529-004.JP2</v>
      </c>
      <c r="AZ5079" s="29" t="str">
        <f t="shared" si="793"/>
        <v>image/jp2</v>
      </c>
      <c r="BA5079" s="29" t="str">
        <f t="shared" si="794"/>
        <v>presentation/iiif</v>
      </c>
      <c r="BB5079" s="29" t="str">
        <f t="shared" si="795"/>
        <v>https://media.mediathek-tanz-theater.de/iiif/2/nvt_img-529-004.JP2/full/100,/0/default.jpg</v>
      </c>
      <c r="BC5079" s="29" t="str">
        <f t="shared" si="791"/>
        <v>image/jpeg</v>
      </c>
      <c r="BD5079" s="29" t="str">
        <f t="shared" si="796"/>
        <v>presentation/thumbnail</v>
      </c>
    </row>
    <row r="5080" spans="1:56" ht="25.5">
      <c r="A5080" s="29">
        <v>1</v>
      </c>
      <c r="B5080" s="29">
        <v>0</v>
      </c>
      <c r="C5080" s="38" t="s">
        <v>18121</v>
      </c>
      <c r="D5080" s="38" t="s">
        <v>18122</v>
      </c>
      <c r="F5080" s="38" t="s">
        <v>27098</v>
      </c>
      <c r="I5080" s="38" t="s">
        <v>4446</v>
      </c>
      <c r="J5080" s="38" t="s">
        <v>18119</v>
      </c>
      <c r="N5080" s="38" t="s">
        <v>1403</v>
      </c>
      <c r="R5080" s="38" t="s">
        <v>18068</v>
      </c>
      <c r="V5080" s="38" t="s">
        <v>18069</v>
      </c>
      <c r="AA5080" s="38" t="s">
        <v>1170</v>
      </c>
      <c r="AE5080" s="38" t="s">
        <v>2950</v>
      </c>
      <c r="AG5080" s="38">
        <v>1</v>
      </c>
      <c r="AH5080" s="38" t="s">
        <v>4439</v>
      </c>
      <c r="AI5080" s="38" t="s">
        <v>8082</v>
      </c>
      <c r="AJ5080" s="38" t="s">
        <v>4799</v>
      </c>
      <c r="AK5080" s="38" t="s">
        <v>14594</v>
      </c>
      <c r="AL5080" s="301" t="s">
        <v>17717</v>
      </c>
      <c r="AO5080" s="29" t="s">
        <v>18070</v>
      </c>
      <c r="AR5080" s="29" t="str">
        <f t="shared" si="799"/>
        <v>0</v>
      </c>
      <c r="AS5080" s="29">
        <f t="shared" si="797"/>
        <v>0</v>
      </c>
      <c r="AW5080" s="29" t="str">
        <f t="shared" si="800"/>
        <v/>
      </c>
      <c r="AX5080" s="29" t="str">
        <f t="shared" si="792"/>
        <v/>
      </c>
      <c r="AY5080" s="29" t="str">
        <f t="shared" si="798"/>
        <v>https://media.mediathek-tanz-theater.de/iiif/2/nvt_img-529-004-001.JP2</v>
      </c>
      <c r="AZ5080" s="29" t="str">
        <f t="shared" si="793"/>
        <v>image/jp2</v>
      </c>
      <c r="BA5080" s="29" t="str">
        <f t="shared" si="794"/>
        <v>presentation/iiif</v>
      </c>
      <c r="BB5080" s="29" t="str">
        <f t="shared" si="795"/>
        <v>https://media.mediathek-tanz-theater.de/iiif/2/nvt_img-529-004-001.JP2/full/100,/0/default.jpg</v>
      </c>
      <c r="BC5080" s="29" t="str">
        <f t="shared" si="791"/>
        <v>image/jpeg</v>
      </c>
      <c r="BD5080" s="29" t="str">
        <f t="shared" si="796"/>
        <v>presentation/thumbnail</v>
      </c>
    </row>
    <row r="5081" spans="1:56">
      <c r="A5081" s="29">
        <v>1</v>
      </c>
      <c r="B5081" s="29">
        <v>0</v>
      </c>
      <c r="C5081" s="38" t="s">
        <v>18123</v>
      </c>
      <c r="D5081" s="38" t="s">
        <v>18124</v>
      </c>
      <c r="F5081" s="38" t="s">
        <v>27098</v>
      </c>
      <c r="I5081" s="38" t="s">
        <v>4446</v>
      </c>
      <c r="J5081" s="38" t="s">
        <v>18119</v>
      </c>
      <c r="N5081" s="38" t="s">
        <v>1403</v>
      </c>
      <c r="R5081" s="38" t="s">
        <v>18068</v>
      </c>
      <c r="V5081" s="38" t="s">
        <v>18069</v>
      </c>
      <c r="AA5081" s="38" t="s">
        <v>1170</v>
      </c>
      <c r="AE5081" s="38" t="s">
        <v>2950</v>
      </c>
      <c r="AG5081" s="38">
        <v>1</v>
      </c>
      <c r="AH5081" s="38" t="s">
        <v>4439</v>
      </c>
      <c r="AI5081" s="38" t="s">
        <v>8082</v>
      </c>
      <c r="AJ5081" s="38" t="s">
        <v>4799</v>
      </c>
      <c r="AK5081" s="38" t="s">
        <v>72</v>
      </c>
      <c r="AL5081" s="301" t="s">
        <v>17717</v>
      </c>
      <c r="AO5081" s="29" t="s">
        <v>18070</v>
      </c>
      <c r="AR5081" s="29" t="str">
        <f t="shared" si="799"/>
        <v>0</v>
      </c>
      <c r="AS5081" s="29">
        <f t="shared" si="797"/>
        <v>0</v>
      </c>
      <c r="AW5081" s="29" t="str">
        <f t="shared" si="800"/>
        <v/>
      </c>
      <c r="AX5081" s="29" t="str">
        <f t="shared" si="792"/>
        <v/>
      </c>
      <c r="AY5081" s="29" t="str">
        <f t="shared" si="798"/>
        <v>https://media.mediathek-tanz-theater.de/iiif/2/nvt_img-529-004-002.JP2</v>
      </c>
      <c r="AZ5081" s="29" t="str">
        <f t="shared" si="793"/>
        <v>image/jp2</v>
      </c>
      <c r="BA5081" s="29" t="str">
        <f t="shared" si="794"/>
        <v>presentation/iiif</v>
      </c>
      <c r="BB5081" s="29" t="str">
        <f t="shared" si="795"/>
        <v>https://media.mediathek-tanz-theater.de/iiif/2/nvt_img-529-004-002.JP2/full/100,/0/default.jpg</v>
      </c>
      <c r="BC5081" s="29" t="str">
        <f t="shared" si="791"/>
        <v>image/jpeg</v>
      </c>
      <c r="BD5081" s="29" t="str">
        <f t="shared" si="796"/>
        <v>presentation/thumbnail</v>
      </c>
    </row>
    <row r="5082" spans="1:56">
      <c r="A5082" s="29">
        <v>1</v>
      </c>
      <c r="B5082" s="29">
        <v>0</v>
      </c>
      <c r="C5082" s="38" t="s">
        <v>18125</v>
      </c>
      <c r="D5082" s="38" t="s">
        <v>18126</v>
      </c>
      <c r="F5082" s="38" t="s">
        <v>27098</v>
      </c>
      <c r="I5082" s="38" t="s">
        <v>4446</v>
      </c>
      <c r="J5082" s="38" t="s">
        <v>18119</v>
      </c>
      <c r="N5082" s="38" t="s">
        <v>1403</v>
      </c>
      <c r="R5082" s="38" t="s">
        <v>18068</v>
      </c>
      <c r="V5082" s="38" t="s">
        <v>18069</v>
      </c>
      <c r="AA5082" s="38" t="s">
        <v>1170</v>
      </c>
      <c r="AE5082" s="38" t="s">
        <v>2950</v>
      </c>
      <c r="AG5082" s="38">
        <v>1</v>
      </c>
      <c r="AH5082" s="38" t="s">
        <v>4439</v>
      </c>
      <c r="AI5082" s="38" t="s">
        <v>8082</v>
      </c>
      <c r="AJ5082" s="38" t="s">
        <v>4799</v>
      </c>
      <c r="AK5082" s="38" t="s">
        <v>5307</v>
      </c>
      <c r="AL5082" s="301" t="s">
        <v>17717</v>
      </c>
      <c r="AO5082" s="29" t="s">
        <v>18070</v>
      </c>
      <c r="AR5082" s="29" t="str">
        <f t="shared" si="799"/>
        <v>0</v>
      </c>
      <c r="AS5082" s="29">
        <f t="shared" si="797"/>
        <v>0</v>
      </c>
      <c r="AW5082" s="29" t="str">
        <f t="shared" si="800"/>
        <v/>
      </c>
      <c r="AX5082" s="29" t="str">
        <f t="shared" si="792"/>
        <v/>
      </c>
      <c r="AY5082" s="29" t="str">
        <f t="shared" si="798"/>
        <v>https://media.mediathek-tanz-theater.de/iiif/2/nvt_img-529-004-003.JP2</v>
      </c>
      <c r="AZ5082" s="29" t="str">
        <f t="shared" si="793"/>
        <v>image/jp2</v>
      </c>
      <c r="BA5082" s="29" t="str">
        <f t="shared" si="794"/>
        <v>presentation/iiif</v>
      </c>
      <c r="BB5082" s="29" t="str">
        <f t="shared" si="795"/>
        <v>https://media.mediathek-tanz-theater.de/iiif/2/nvt_img-529-004-003.JP2/full/100,/0/default.jpg</v>
      </c>
      <c r="BC5082" s="29" t="str">
        <f t="shared" si="791"/>
        <v>image/jpeg</v>
      </c>
      <c r="BD5082" s="29" t="str">
        <f t="shared" si="796"/>
        <v>presentation/thumbnail</v>
      </c>
    </row>
    <row r="5083" spans="1:56">
      <c r="A5083" s="29">
        <v>1</v>
      </c>
      <c r="B5083" s="29">
        <v>0</v>
      </c>
      <c r="C5083" s="38" t="s">
        <v>18127</v>
      </c>
      <c r="D5083" s="38" t="s">
        <v>18128</v>
      </c>
      <c r="F5083" s="38" t="s">
        <v>27098</v>
      </c>
      <c r="I5083" s="38" t="s">
        <v>4446</v>
      </c>
      <c r="J5083" s="38" t="s">
        <v>18119</v>
      </c>
      <c r="N5083" s="38" t="s">
        <v>1403</v>
      </c>
      <c r="R5083" s="38" t="s">
        <v>18068</v>
      </c>
      <c r="V5083" s="38" t="s">
        <v>18069</v>
      </c>
      <c r="AA5083" s="38" t="s">
        <v>1170</v>
      </c>
      <c r="AE5083" s="38" t="s">
        <v>2950</v>
      </c>
      <c r="AG5083" s="38">
        <v>1</v>
      </c>
      <c r="AH5083" s="38" t="s">
        <v>4439</v>
      </c>
      <c r="AI5083" s="38" t="s">
        <v>8082</v>
      </c>
      <c r="AJ5083" s="38" t="s">
        <v>4799</v>
      </c>
      <c r="AK5083" s="38" t="s">
        <v>18129</v>
      </c>
      <c r="AL5083" s="301" t="s">
        <v>17717</v>
      </c>
      <c r="AO5083" s="29" t="s">
        <v>18070</v>
      </c>
      <c r="AR5083" s="29" t="str">
        <f t="shared" si="799"/>
        <v>0</v>
      </c>
      <c r="AS5083" s="29">
        <f t="shared" si="797"/>
        <v>0</v>
      </c>
      <c r="AW5083" s="29" t="str">
        <f t="shared" si="800"/>
        <v/>
      </c>
      <c r="AX5083" s="29" t="str">
        <f t="shared" si="792"/>
        <v/>
      </c>
      <c r="AY5083" s="29" t="str">
        <f t="shared" si="798"/>
        <v>https://media.mediathek-tanz-theater.de/iiif/2/nvt_img-529-004-004.JP2</v>
      </c>
      <c r="AZ5083" s="29" t="str">
        <f t="shared" si="793"/>
        <v>image/jp2</v>
      </c>
      <c r="BA5083" s="29" t="str">
        <f t="shared" si="794"/>
        <v>presentation/iiif</v>
      </c>
      <c r="BB5083" s="29" t="str">
        <f t="shared" si="795"/>
        <v>https://media.mediathek-tanz-theater.de/iiif/2/nvt_img-529-004-004.JP2/full/100,/0/default.jpg</v>
      </c>
      <c r="BC5083" s="29" t="str">
        <f t="shared" si="791"/>
        <v>image/jpeg</v>
      </c>
      <c r="BD5083" s="29" t="str">
        <f t="shared" si="796"/>
        <v>presentation/thumbnail</v>
      </c>
    </row>
    <row r="5084" spans="1:56">
      <c r="A5084" s="29">
        <v>1</v>
      </c>
      <c r="B5084" s="29">
        <v>0</v>
      </c>
      <c r="C5084" s="38" t="s">
        <v>18130</v>
      </c>
      <c r="D5084" s="38" t="s">
        <v>18131</v>
      </c>
      <c r="F5084" s="38" t="s">
        <v>27098</v>
      </c>
      <c r="I5084" s="38" t="s">
        <v>4446</v>
      </c>
      <c r="J5084" s="38" t="s">
        <v>18119</v>
      </c>
      <c r="N5084" s="38" t="s">
        <v>1403</v>
      </c>
      <c r="R5084" s="38" t="s">
        <v>18068</v>
      </c>
      <c r="V5084" s="38" t="s">
        <v>18069</v>
      </c>
      <c r="AA5084" s="38" t="s">
        <v>1170</v>
      </c>
      <c r="AE5084" s="38" t="s">
        <v>2950</v>
      </c>
      <c r="AG5084" s="38">
        <v>1</v>
      </c>
      <c r="AH5084" s="38" t="s">
        <v>4439</v>
      </c>
      <c r="AI5084" s="38" t="s">
        <v>8082</v>
      </c>
      <c r="AJ5084" s="38" t="s">
        <v>4799</v>
      </c>
      <c r="AK5084" s="38" t="s">
        <v>72</v>
      </c>
      <c r="AL5084" s="301" t="s">
        <v>17717</v>
      </c>
      <c r="AO5084" s="29" t="s">
        <v>18070</v>
      </c>
      <c r="AR5084" s="29" t="str">
        <f t="shared" si="799"/>
        <v>0</v>
      </c>
      <c r="AS5084" s="29">
        <f t="shared" si="797"/>
        <v>0</v>
      </c>
      <c r="AW5084" s="29" t="str">
        <f t="shared" si="800"/>
        <v/>
      </c>
      <c r="AX5084" s="29" t="str">
        <f t="shared" si="792"/>
        <v/>
      </c>
      <c r="AY5084" s="29" t="str">
        <f t="shared" si="798"/>
        <v>https://media.mediathek-tanz-theater.de/iiif/2/nvt_img-529-004-005.JP2</v>
      </c>
      <c r="AZ5084" s="29" t="str">
        <f t="shared" si="793"/>
        <v>image/jp2</v>
      </c>
      <c r="BA5084" s="29" t="str">
        <f t="shared" si="794"/>
        <v>presentation/iiif</v>
      </c>
      <c r="BB5084" s="29" t="str">
        <f t="shared" si="795"/>
        <v>https://media.mediathek-tanz-theater.de/iiif/2/nvt_img-529-004-005.JP2/full/100,/0/default.jpg</v>
      </c>
      <c r="BC5084" s="29" t="str">
        <f t="shared" si="791"/>
        <v>image/jpeg</v>
      </c>
      <c r="BD5084" s="29" t="str">
        <f t="shared" si="796"/>
        <v>presentation/thumbnail</v>
      </c>
    </row>
    <row r="5085" spans="1:56" ht="25.5">
      <c r="A5085" s="29">
        <v>1</v>
      </c>
      <c r="B5085" s="29">
        <v>0</v>
      </c>
      <c r="C5085" s="38" t="s">
        <v>18132</v>
      </c>
      <c r="D5085" s="38" t="s">
        <v>18133</v>
      </c>
      <c r="F5085" s="38" t="s">
        <v>27098</v>
      </c>
      <c r="I5085" s="38" t="s">
        <v>4446</v>
      </c>
      <c r="J5085" s="38" t="s">
        <v>18119</v>
      </c>
      <c r="N5085" s="38" t="s">
        <v>1403</v>
      </c>
      <c r="R5085" s="38" t="s">
        <v>18068</v>
      </c>
      <c r="V5085" s="38" t="s">
        <v>18069</v>
      </c>
      <c r="AA5085" s="38" t="s">
        <v>1170</v>
      </c>
      <c r="AE5085" s="38" t="s">
        <v>2950</v>
      </c>
      <c r="AG5085" s="38">
        <v>1</v>
      </c>
      <c r="AH5085" s="38" t="s">
        <v>4439</v>
      </c>
      <c r="AI5085" s="38" t="s">
        <v>8082</v>
      </c>
      <c r="AJ5085" s="38" t="s">
        <v>4799</v>
      </c>
      <c r="AK5085" s="38" t="s">
        <v>14022</v>
      </c>
      <c r="AL5085" s="301" t="s">
        <v>17717</v>
      </c>
      <c r="AO5085" s="29" t="s">
        <v>18070</v>
      </c>
      <c r="AR5085" s="29" t="str">
        <f t="shared" si="799"/>
        <v>0</v>
      </c>
      <c r="AS5085" s="29">
        <f t="shared" si="797"/>
        <v>0</v>
      </c>
      <c r="AW5085" s="29" t="str">
        <f t="shared" si="800"/>
        <v/>
      </c>
      <c r="AX5085" s="29" t="str">
        <f t="shared" si="792"/>
        <v/>
      </c>
      <c r="AY5085" s="29" t="str">
        <f t="shared" si="798"/>
        <v>https://media.mediathek-tanz-theater.de/iiif/2/nvt_img-529-004-006.JP2</v>
      </c>
      <c r="AZ5085" s="29" t="str">
        <f t="shared" si="793"/>
        <v>image/jp2</v>
      </c>
      <c r="BA5085" s="29" t="str">
        <f t="shared" si="794"/>
        <v>presentation/iiif</v>
      </c>
      <c r="BB5085" s="29" t="str">
        <f t="shared" si="795"/>
        <v>https://media.mediathek-tanz-theater.de/iiif/2/nvt_img-529-004-006.JP2/full/100,/0/default.jpg</v>
      </c>
      <c r="BC5085" s="29" t="str">
        <f t="shared" si="791"/>
        <v>image/jpeg</v>
      </c>
      <c r="BD5085" s="29" t="str">
        <f t="shared" si="796"/>
        <v>presentation/thumbnail</v>
      </c>
    </row>
    <row r="5086" spans="1:56">
      <c r="A5086" s="29">
        <v>1</v>
      </c>
      <c r="B5086" s="29">
        <v>0</v>
      </c>
      <c r="C5086" s="38" t="s">
        <v>18134</v>
      </c>
      <c r="D5086" s="38" t="s">
        <v>18135</v>
      </c>
      <c r="F5086" s="38" t="s">
        <v>27098</v>
      </c>
      <c r="I5086" s="38" t="s">
        <v>4438</v>
      </c>
      <c r="J5086" s="38" t="s">
        <v>18063</v>
      </c>
      <c r="N5086" s="38" t="s">
        <v>1403</v>
      </c>
      <c r="R5086" s="38" t="s">
        <v>18068</v>
      </c>
      <c r="V5086" s="38" t="s">
        <v>18069</v>
      </c>
      <c r="AA5086" s="38" t="s">
        <v>1170</v>
      </c>
      <c r="AE5086" s="38" t="s">
        <v>2950</v>
      </c>
      <c r="AG5086" s="38">
        <v>1</v>
      </c>
      <c r="AH5086" s="38" t="s">
        <v>4439</v>
      </c>
      <c r="AI5086" s="38" t="s">
        <v>8082</v>
      </c>
      <c r="AJ5086" s="38" t="s">
        <v>9751</v>
      </c>
      <c r="AL5086" s="301" t="s">
        <v>17717</v>
      </c>
      <c r="AO5086" s="29" t="s">
        <v>18070</v>
      </c>
      <c r="AR5086" s="29" t="str">
        <f t="shared" si="799"/>
        <v>1</v>
      </c>
      <c r="AS5086" s="29">
        <f t="shared" si="797"/>
        <v>0</v>
      </c>
      <c r="AW5086" s="29" t="str">
        <f t="shared" si="800"/>
        <v/>
      </c>
      <c r="AX5086" s="29" t="str">
        <f t="shared" si="792"/>
        <v/>
      </c>
      <c r="AY5086" s="29" t="str">
        <f t="shared" si="798"/>
        <v>https://media.mediathek-tanz-theater.de/iiif/2/nvt_img-529-005.JP2</v>
      </c>
      <c r="AZ5086" s="29" t="str">
        <f t="shared" si="793"/>
        <v>image/jp2</v>
      </c>
      <c r="BA5086" s="29" t="str">
        <f t="shared" si="794"/>
        <v>presentation/iiif</v>
      </c>
      <c r="BB5086" s="29" t="str">
        <f t="shared" si="795"/>
        <v>https://media.mediathek-tanz-theater.de/iiif/2/nvt_img-529-005.JP2/full/100,/0/default.jpg</v>
      </c>
      <c r="BC5086" s="29" t="str">
        <f t="shared" si="791"/>
        <v>image/jpeg</v>
      </c>
      <c r="BD5086" s="29" t="str">
        <f t="shared" si="796"/>
        <v>presentation/thumbnail</v>
      </c>
    </row>
    <row r="5087" spans="1:56">
      <c r="A5087" s="29">
        <v>1</v>
      </c>
      <c r="B5087" s="29">
        <v>0</v>
      </c>
      <c r="C5087" s="38" t="s">
        <v>18136</v>
      </c>
      <c r="D5087" s="38" t="s">
        <v>18137</v>
      </c>
      <c r="F5087" s="38" t="s">
        <v>27098</v>
      </c>
      <c r="I5087" s="38" t="s">
        <v>4446</v>
      </c>
      <c r="J5087" s="38" t="s">
        <v>18134</v>
      </c>
      <c r="N5087" s="38" t="s">
        <v>1403</v>
      </c>
      <c r="R5087" s="38" t="s">
        <v>18068</v>
      </c>
      <c r="V5087" s="38" t="s">
        <v>18069</v>
      </c>
      <c r="AA5087" s="38" t="s">
        <v>1170</v>
      </c>
      <c r="AE5087" s="38" t="s">
        <v>2950</v>
      </c>
      <c r="AG5087" s="38">
        <v>1</v>
      </c>
      <c r="AH5087" s="38" t="s">
        <v>4439</v>
      </c>
      <c r="AI5087" s="38" t="s">
        <v>8082</v>
      </c>
      <c r="AJ5087" s="38" t="s">
        <v>4799</v>
      </c>
      <c r="AK5087" s="38" t="s">
        <v>72</v>
      </c>
      <c r="AL5087" s="301" t="s">
        <v>17717</v>
      </c>
      <c r="AO5087" s="29" t="s">
        <v>18070</v>
      </c>
      <c r="AR5087" s="29" t="str">
        <f t="shared" si="799"/>
        <v>0</v>
      </c>
      <c r="AS5087" s="29">
        <f t="shared" si="797"/>
        <v>0</v>
      </c>
      <c r="AW5087" s="29" t="str">
        <f t="shared" si="800"/>
        <v/>
      </c>
      <c r="AX5087" s="29" t="str">
        <f t="shared" si="792"/>
        <v/>
      </c>
      <c r="AY5087" s="29" t="str">
        <f t="shared" si="798"/>
        <v>https://media.mediathek-tanz-theater.de/iiif/2/nvt_img-529-005-001.JP2</v>
      </c>
      <c r="AZ5087" s="29" t="str">
        <f t="shared" si="793"/>
        <v>image/jp2</v>
      </c>
      <c r="BA5087" s="29" t="str">
        <f t="shared" si="794"/>
        <v>presentation/iiif</v>
      </c>
      <c r="BB5087" s="29" t="str">
        <f t="shared" si="795"/>
        <v>https://media.mediathek-tanz-theater.de/iiif/2/nvt_img-529-005-001.JP2/full/100,/0/default.jpg</v>
      </c>
      <c r="BC5087" s="29" t="str">
        <f t="shared" si="791"/>
        <v>image/jpeg</v>
      </c>
      <c r="BD5087" s="29" t="str">
        <f t="shared" si="796"/>
        <v>presentation/thumbnail</v>
      </c>
    </row>
    <row r="5088" spans="1:56">
      <c r="A5088" s="29">
        <v>1</v>
      </c>
      <c r="B5088" s="29">
        <v>0</v>
      </c>
      <c r="C5088" s="38" t="s">
        <v>18138</v>
      </c>
      <c r="D5088" s="38" t="s">
        <v>18139</v>
      </c>
      <c r="F5088" s="38" t="s">
        <v>27098</v>
      </c>
      <c r="I5088" s="38" t="s">
        <v>4446</v>
      </c>
      <c r="J5088" s="38" t="s">
        <v>18134</v>
      </c>
      <c r="N5088" s="38" t="s">
        <v>1403</v>
      </c>
      <c r="R5088" s="38" t="s">
        <v>18068</v>
      </c>
      <c r="V5088" s="38" t="s">
        <v>18069</v>
      </c>
      <c r="AA5088" s="38" t="s">
        <v>1170</v>
      </c>
      <c r="AE5088" s="38" t="s">
        <v>2950</v>
      </c>
      <c r="AG5088" s="38">
        <v>1</v>
      </c>
      <c r="AH5088" s="38" t="s">
        <v>4439</v>
      </c>
      <c r="AI5088" s="38" t="s">
        <v>8082</v>
      </c>
      <c r="AJ5088" s="38" t="s">
        <v>4799</v>
      </c>
      <c r="AK5088" s="38" t="s">
        <v>72</v>
      </c>
      <c r="AL5088" s="301" t="s">
        <v>17717</v>
      </c>
      <c r="AO5088" s="29" t="s">
        <v>18070</v>
      </c>
      <c r="AR5088" s="29" t="str">
        <f t="shared" si="799"/>
        <v>0</v>
      </c>
      <c r="AS5088" s="29">
        <f t="shared" si="797"/>
        <v>0</v>
      </c>
      <c r="AW5088" s="29" t="str">
        <f t="shared" si="800"/>
        <v/>
      </c>
      <c r="AX5088" s="29" t="str">
        <f t="shared" si="792"/>
        <v/>
      </c>
      <c r="AY5088" s="29" t="str">
        <f t="shared" si="798"/>
        <v>https://media.mediathek-tanz-theater.de/iiif/2/nvt_img-529-005-002.JP2</v>
      </c>
      <c r="AZ5088" s="29" t="str">
        <f t="shared" si="793"/>
        <v>image/jp2</v>
      </c>
      <c r="BA5088" s="29" t="str">
        <f t="shared" si="794"/>
        <v>presentation/iiif</v>
      </c>
      <c r="BB5088" s="29" t="str">
        <f t="shared" si="795"/>
        <v>https://media.mediathek-tanz-theater.de/iiif/2/nvt_img-529-005-002.JP2/full/100,/0/default.jpg</v>
      </c>
      <c r="BC5088" s="29" t="str">
        <f t="shared" si="791"/>
        <v>image/jpeg</v>
      </c>
      <c r="BD5088" s="29" t="str">
        <f t="shared" si="796"/>
        <v>presentation/thumbnail</v>
      </c>
    </row>
    <row r="5089" spans="1:56" ht="25.5">
      <c r="A5089" s="29">
        <v>1</v>
      </c>
      <c r="B5089" s="29">
        <v>0</v>
      </c>
      <c r="C5089" s="38" t="s">
        <v>18140</v>
      </c>
      <c r="D5089" s="38" t="s">
        <v>18141</v>
      </c>
      <c r="F5089" s="38" t="s">
        <v>27098</v>
      </c>
      <c r="I5089" s="38" t="s">
        <v>4446</v>
      </c>
      <c r="J5089" s="38" t="s">
        <v>18134</v>
      </c>
      <c r="N5089" s="38" t="s">
        <v>1403</v>
      </c>
      <c r="R5089" s="38" t="s">
        <v>18068</v>
      </c>
      <c r="V5089" s="38" t="s">
        <v>18069</v>
      </c>
      <c r="AA5089" s="38" t="s">
        <v>1170</v>
      </c>
      <c r="AE5089" s="38" t="s">
        <v>2950</v>
      </c>
      <c r="AG5089" s="38">
        <v>1</v>
      </c>
      <c r="AH5089" s="38" t="s">
        <v>4439</v>
      </c>
      <c r="AI5089" s="38" t="s">
        <v>8082</v>
      </c>
      <c r="AJ5089" s="38" t="s">
        <v>4799</v>
      </c>
      <c r="AK5089" s="38" t="s">
        <v>18142</v>
      </c>
      <c r="AL5089" s="301" t="s">
        <v>17717</v>
      </c>
      <c r="AO5089" s="29" t="s">
        <v>18070</v>
      </c>
      <c r="AR5089" s="29" t="str">
        <f t="shared" si="799"/>
        <v>0</v>
      </c>
      <c r="AS5089" s="29">
        <f t="shared" si="797"/>
        <v>0</v>
      </c>
      <c r="AW5089" s="29" t="str">
        <f t="shared" si="800"/>
        <v/>
      </c>
      <c r="AX5089" s="29" t="str">
        <f t="shared" si="792"/>
        <v/>
      </c>
      <c r="AY5089" s="29" t="str">
        <f t="shared" si="798"/>
        <v>https://media.mediathek-tanz-theater.de/iiif/2/nvt_img-529-005-003.JP2</v>
      </c>
      <c r="AZ5089" s="29" t="str">
        <f t="shared" si="793"/>
        <v>image/jp2</v>
      </c>
      <c r="BA5089" s="29" t="str">
        <f t="shared" si="794"/>
        <v>presentation/iiif</v>
      </c>
      <c r="BB5089" s="29" t="str">
        <f t="shared" si="795"/>
        <v>https://media.mediathek-tanz-theater.de/iiif/2/nvt_img-529-005-003.JP2/full/100,/0/default.jpg</v>
      </c>
      <c r="BC5089" s="29" t="str">
        <f t="shared" si="791"/>
        <v>image/jpeg</v>
      </c>
      <c r="BD5089" s="29" t="str">
        <f t="shared" si="796"/>
        <v>presentation/thumbnail</v>
      </c>
    </row>
    <row r="5090" spans="1:56" ht="25.5">
      <c r="A5090" s="29">
        <v>1</v>
      </c>
      <c r="B5090" s="29">
        <v>0</v>
      </c>
      <c r="C5090" s="38" t="s">
        <v>18143</v>
      </c>
      <c r="D5090" s="38" t="s">
        <v>18144</v>
      </c>
      <c r="F5090" s="38" t="s">
        <v>27098</v>
      </c>
      <c r="I5090" s="38" t="s">
        <v>4446</v>
      </c>
      <c r="J5090" s="38" t="s">
        <v>18134</v>
      </c>
      <c r="N5090" s="38" t="s">
        <v>1403</v>
      </c>
      <c r="R5090" s="38" t="s">
        <v>18068</v>
      </c>
      <c r="V5090" s="38" t="s">
        <v>18069</v>
      </c>
      <c r="AA5090" s="38" t="s">
        <v>1170</v>
      </c>
      <c r="AE5090" s="38" t="s">
        <v>2950</v>
      </c>
      <c r="AG5090" s="38">
        <v>1</v>
      </c>
      <c r="AH5090" s="38" t="s">
        <v>4439</v>
      </c>
      <c r="AI5090" s="38" t="s">
        <v>8082</v>
      </c>
      <c r="AJ5090" s="38" t="s">
        <v>4799</v>
      </c>
      <c r="AK5090" s="38" t="s">
        <v>18145</v>
      </c>
      <c r="AL5090" s="301" t="s">
        <v>17717</v>
      </c>
      <c r="AO5090" s="29" t="s">
        <v>18070</v>
      </c>
      <c r="AR5090" s="29" t="str">
        <f t="shared" si="799"/>
        <v>0</v>
      </c>
      <c r="AS5090" s="29">
        <f t="shared" si="797"/>
        <v>0</v>
      </c>
      <c r="AW5090" s="29" t="str">
        <f t="shared" si="800"/>
        <v/>
      </c>
      <c r="AX5090" s="29" t="str">
        <f t="shared" si="792"/>
        <v/>
      </c>
      <c r="AY5090" s="29" t="str">
        <f t="shared" si="798"/>
        <v>https://media.mediathek-tanz-theater.de/iiif/2/nvt_img-529-005-004.JP2</v>
      </c>
      <c r="AZ5090" s="29" t="str">
        <f t="shared" si="793"/>
        <v>image/jp2</v>
      </c>
      <c r="BA5090" s="29" t="str">
        <f t="shared" si="794"/>
        <v>presentation/iiif</v>
      </c>
      <c r="BB5090" s="29" t="str">
        <f t="shared" si="795"/>
        <v>https://media.mediathek-tanz-theater.de/iiif/2/nvt_img-529-005-004.JP2/full/100,/0/default.jpg</v>
      </c>
      <c r="BC5090" s="29" t="str">
        <f t="shared" si="791"/>
        <v>image/jpeg</v>
      </c>
      <c r="BD5090" s="29" t="str">
        <f t="shared" si="796"/>
        <v>presentation/thumbnail</v>
      </c>
    </row>
    <row r="5091" spans="1:56">
      <c r="A5091" s="29">
        <v>1</v>
      </c>
      <c r="B5091" s="29">
        <v>0</v>
      </c>
      <c r="C5091" s="38" t="s">
        <v>18146</v>
      </c>
      <c r="D5091" s="38" t="s">
        <v>18147</v>
      </c>
      <c r="F5091" s="38" t="s">
        <v>27098</v>
      </c>
      <c r="I5091" s="38" t="s">
        <v>4446</v>
      </c>
      <c r="J5091" s="38" t="s">
        <v>18134</v>
      </c>
      <c r="N5091" s="38" t="s">
        <v>1403</v>
      </c>
      <c r="R5091" s="38" t="s">
        <v>18068</v>
      </c>
      <c r="V5091" s="38" t="s">
        <v>18069</v>
      </c>
      <c r="AA5091" s="38" t="s">
        <v>1170</v>
      </c>
      <c r="AE5091" s="38" t="s">
        <v>2950</v>
      </c>
      <c r="AG5091" s="38">
        <v>1</v>
      </c>
      <c r="AH5091" s="38" t="s">
        <v>4439</v>
      </c>
      <c r="AI5091" s="38" t="s">
        <v>8082</v>
      </c>
      <c r="AJ5091" s="38" t="s">
        <v>4799</v>
      </c>
      <c r="AK5091" s="38" t="s">
        <v>72</v>
      </c>
      <c r="AL5091" s="301" t="s">
        <v>17717</v>
      </c>
      <c r="AO5091" s="29" t="s">
        <v>18070</v>
      </c>
      <c r="AR5091" s="29" t="str">
        <f t="shared" si="799"/>
        <v>0</v>
      </c>
      <c r="AS5091" s="29">
        <f t="shared" si="797"/>
        <v>0</v>
      </c>
      <c r="AW5091" s="29" t="str">
        <f t="shared" si="800"/>
        <v/>
      </c>
      <c r="AX5091" s="29" t="str">
        <f t="shared" si="792"/>
        <v/>
      </c>
      <c r="AY5091" s="29" t="str">
        <f t="shared" si="798"/>
        <v>https://media.mediathek-tanz-theater.de/iiif/2/nvt_img-529-005-005.JP2</v>
      </c>
      <c r="AZ5091" s="29" t="str">
        <f t="shared" si="793"/>
        <v>image/jp2</v>
      </c>
      <c r="BA5091" s="29" t="str">
        <f t="shared" si="794"/>
        <v>presentation/iiif</v>
      </c>
      <c r="BB5091" s="29" t="str">
        <f t="shared" si="795"/>
        <v>https://media.mediathek-tanz-theater.de/iiif/2/nvt_img-529-005-005.JP2/full/100,/0/default.jpg</v>
      </c>
      <c r="BC5091" s="29" t="str">
        <f t="shared" si="791"/>
        <v>image/jpeg</v>
      </c>
      <c r="BD5091" s="29" t="str">
        <f t="shared" si="796"/>
        <v>presentation/thumbnail</v>
      </c>
    </row>
    <row r="5092" spans="1:56">
      <c r="A5092" s="29">
        <v>1</v>
      </c>
      <c r="B5092" s="29">
        <v>0</v>
      </c>
      <c r="C5092" s="38" t="s">
        <v>18148</v>
      </c>
      <c r="D5092" s="38" t="s">
        <v>18149</v>
      </c>
      <c r="F5092" s="38" t="s">
        <v>27098</v>
      </c>
      <c r="I5092" s="38" t="s">
        <v>4446</v>
      </c>
      <c r="J5092" s="38" t="s">
        <v>18134</v>
      </c>
      <c r="N5092" s="38" t="s">
        <v>1403</v>
      </c>
      <c r="R5092" s="38" t="s">
        <v>18068</v>
      </c>
      <c r="V5092" s="38" t="s">
        <v>18069</v>
      </c>
      <c r="AA5092" s="38" t="s">
        <v>1170</v>
      </c>
      <c r="AE5092" s="38" t="s">
        <v>2950</v>
      </c>
      <c r="AG5092" s="38">
        <v>1</v>
      </c>
      <c r="AH5092" s="38" t="s">
        <v>4439</v>
      </c>
      <c r="AI5092" s="38" t="s">
        <v>8082</v>
      </c>
      <c r="AJ5092" s="38" t="s">
        <v>4799</v>
      </c>
      <c r="AK5092" s="38" t="s">
        <v>72</v>
      </c>
      <c r="AL5092" s="301" t="s">
        <v>17717</v>
      </c>
      <c r="AO5092" s="29" t="s">
        <v>18070</v>
      </c>
      <c r="AR5092" s="29" t="str">
        <f t="shared" si="799"/>
        <v>0</v>
      </c>
      <c r="AS5092" s="29">
        <f t="shared" si="797"/>
        <v>0</v>
      </c>
      <c r="AW5092" s="29" t="str">
        <f t="shared" si="800"/>
        <v/>
      </c>
      <c r="AX5092" s="29" t="str">
        <f t="shared" si="792"/>
        <v/>
      </c>
      <c r="AY5092" s="29" t="str">
        <f t="shared" si="798"/>
        <v>https://media.mediathek-tanz-theater.de/iiif/2/nvt_img-529-005-006.JP2</v>
      </c>
      <c r="AZ5092" s="29" t="str">
        <f t="shared" si="793"/>
        <v>image/jp2</v>
      </c>
      <c r="BA5092" s="29" t="str">
        <f t="shared" si="794"/>
        <v>presentation/iiif</v>
      </c>
      <c r="BB5092" s="29" t="str">
        <f t="shared" si="795"/>
        <v>https://media.mediathek-tanz-theater.de/iiif/2/nvt_img-529-005-006.JP2/full/100,/0/default.jpg</v>
      </c>
      <c r="BC5092" s="29" t="str">
        <f t="shared" si="791"/>
        <v>image/jpeg</v>
      </c>
      <c r="BD5092" s="29" t="str">
        <f t="shared" si="796"/>
        <v>presentation/thumbnail</v>
      </c>
    </row>
    <row r="5093" spans="1:56">
      <c r="A5093" s="29">
        <v>1</v>
      </c>
      <c r="B5093" s="29">
        <v>0</v>
      </c>
      <c r="C5093" s="38" t="s">
        <v>18150</v>
      </c>
      <c r="D5093" s="38" t="s">
        <v>18151</v>
      </c>
      <c r="F5093" s="38" t="s">
        <v>27098</v>
      </c>
      <c r="I5093" s="38" t="s">
        <v>4438</v>
      </c>
      <c r="J5093" s="38" t="s">
        <v>18063</v>
      </c>
      <c r="N5093" s="38" t="s">
        <v>1403</v>
      </c>
      <c r="R5093" s="38" t="s">
        <v>18068</v>
      </c>
      <c r="V5093" s="38" t="s">
        <v>18069</v>
      </c>
      <c r="AA5093" s="38" t="s">
        <v>1170</v>
      </c>
      <c r="AE5093" s="38" t="s">
        <v>2950</v>
      </c>
      <c r="AG5093" s="38">
        <v>1</v>
      </c>
      <c r="AH5093" s="38" t="s">
        <v>4439</v>
      </c>
      <c r="AI5093" s="38" t="s">
        <v>8082</v>
      </c>
      <c r="AJ5093" s="38" t="s">
        <v>9634</v>
      </c>
      <c r="AL5093" s="301" t="s">
        <v>17717</v>
      </c>
      <c r="AO5093" s="29" t="s">
        <v>18070</v>
      </c>
      <c r="AR5093" s="29" t="str">
        <f t="shared" si="799"/>
        <v>1</v>
      </c>
      <c r="AS5093" s="29">
        <f t="shared" si="797"/>
        <v>0</v>
      </c>
      <c r="AW5093" s="29" t="str">
        <f t="shared" si="800"/>
        <v/>
      </c>
      <c r="AX5093" s="29" t="str">
        <f t="shared" si="792"/>
        <v/>
      </c>
      <c r="AY5093" s="29" t="str">
        <f t="shared" si="798"/>
        <v>https://media.mediathek-tanz-theater.de/iiif/2/nvt_img-529-006.JP2</v>
      </c>
      <c r="AZ5093" s="29" t="str">
        <f t="shared" si="793"/>
        <v>image/jp2</v>
      </c>
      <c r="BA5093" s="29" t="str">
        <f t="shared" si="794"/>
        <v>presentation/iiif</v>
      </c>
      <c r="BB5093" s="29" t="str">
        <f t="shared" si="795"/>
        <v>https://media.mediathek-tanz-theater.de/iiif/2/nvt_img-529-006.JP2/full/100,/0/default.jpg</v>
      </c>
      <c r="BC5093" s="29" t="str">
        <f t="shared" si="791"/>
        <v>image/jpeg</v>
      </c>
      <c r="BD5093" s="29" t="str">
        <f t="shared" si="796"/>
        <v>presentation/thumbnail</v>
      </c>
    </row>
    <row r="5094" spans="1:56" ht="25.5">
      <c r="A5094" s="29">
        <v>1</v>
      </c>
      <c r="B5094" s="29">
        <v>0</v>
      </c>
      <c r="C5094" s="38" t="s">
        <v>18152</v>
      </c>
      <c r="D5094" s="38" t="s">
        <v>18153</v>
      </c>
      <c r="F5094" s="38" t="s">
        <v>27098</v>
      </c>
      <c r="I5094" s="38" t="s">
        <v>4446</v>
      </c>
      <c r="J5094" s="38" t="s">
        <v>18150</v>
      </c>
      <c r="N5094" s="38" t="s">
        <v>1403</v>
      </c>
      <c r="R5094" s="38" t="s">
        <v>18068</v>
      </c>
      <c r="V5094" s="38" t="s">
        <v>18069</v>
      </c>
      <c r="AA5094" s="38" t="s">
        <v>1170</v>
      </c>
      <c r="AE5094" s="38" t="s">
        <v>2950</v>
      </c>
      <c r="AG5094" s="38">
        <v>1</v>
      </c>
      <c r="AH5094" s="38" t="s">
        <v>4439</v>
      </c>
      <c r="AI5094" s="38" t="s">
        <v>8082</v>
      </c>
      <c r="AJ5094" s="38" t="s">
        <v>4799</v>
      </c>
      <c r="AK5094" s="38" t="s">
        <v>18145</v>
      </c>
      <c r="AL5094" s="301" t="s">
        <v>17717</v>
      </c>
      <c r="AO5094" s="29" t="s">
        <v>18070</v>
      </c>
      <c r="AR5094" s="29" t="str">
        <f t="shared" si="799"/>
        <v>0</v>
      </c>
      <c r="AS5094" s="29">
        <f t="shared" si="797"/>
        <v>0</v>
      </c>
      <c r="AW5094" s="29" t="str">
        <f t="shared" si="800"/>
        <v/>
      </c>
      <c r="AX5094" s="29" t="str">
        <f t="shared" si="792"/>
        <v/>
      </c>
      <c r="AY5094" s="29" t="str">
        <f t="shared" si="798"/>
        <v>https://media.mediathek-tanz-theater.de/iiif/2/nvt_img-529-006-001.JP2</v>
      </c>
      <c r="AZ5094" s="29" t="str">
        <f t="shared" si="793"/>
        <v>image/jp2</v>
      </c>
      <c r="BA5094" s="29" t="str">
        <f t="shared" si="794"/>
        <v>presentation/iiif</v>
      </c>
      <c r="BB5094" s="29" t="str">
        <f t="shared" si="795"/>
        <v>https://media.mediathek-tanz-theater.de/iiif/2/nvt_img-529-006-001.JP2/full/100,/0/default.jpg</v>
      </c>
      <c r="BC5094" s="29" t="str">
        <f t="shared" si="791"/>
        <v>image/jpeg</v>
      </c>
      <c r="BD5094" s="29" t="str">
        <f t="shared" si="796"/>
        <v>presentation/thumbnail</v>
      </c>
    </row>
    <row r="5095" spans="1:56" ht="25.5">
      <c r="A5095" s="29">
        <v>1</v>
      </c>
      <c r="B5095" s="29">
        <v>0</v>
      </c>
      <c r="C5095" s="38" t="s">
        <v>18154</v>
      </c>
      <c r="D5095" s="38" t="s">
        <v>18155</v>
      </c>
      <c r="F5095" s="38" t="s">
        <v>27098</v>
      </c>
      <c r="I5095" s="38" t="s">
        <v>4446</v>
      </c>
      <c r="J5095" s="38" t="s">
        <v>18150</v>
      </c>
      <c r="N5095" s="38" t="s">
        <v>1403</v>
      </c>
      <c r="R5095" s="38" t="s">
        <v>18068</v>
      </c>
      <c r="V5095" s="38" t="s">
        <v>18069</v>
      </c>
      <c r="AA5095" s="38" t="s">
        <v>1170</v>
      </c>
      <c r="AE5095" s="38" t="s">
        <v>2950</v>
      </c>
      <c r="AG5095" s="38">
        <v>1</v>
      </c>
      <c r="AH5095" s="38" t="s">
        <v>4439</v>
      </c>
      <c r="AI5095" s="38" t="s">
        <v>8082</v>
      </c>
      <c r="AJ5095" s="38" t="s">
        <v>4799</v>
      </c>
      <c r="AK5095" s="38" t="s">
        <v>18145</v>
      </c>
      <c r="AL5095" s="301" t="s">
        <v>17717</v>
      </c>
      <c r="AO5095" s="29" t="s">
        <v>18070</v>
      </c>
      <c r="AR5095" s="29" t="str">
        <f t="shared" si="799"/>
        <v>0</v>
      </c>
      <c r="AS5095" s="29">
        <f t="shared" si="797"/>
        <v>0</v>
      </c>
      <c r="AW5095" s="29" t="str">
        <f t="shared" si="800"/>
        <v/>
      </c>
      <c r="AX5095" s="29" t="str">
        <f t="shared" si="792"/>
        <v/>
      </c>
      <c r="AY5095" s="29" t="str">
        <f t="shared" si="798"/>
        <v>https://media.mediathek-tanz-theater.de/iiif/2/nvt_img-529-006-002.JP2</v>
      </c>
      <c r="AZ5095" s="29" t="str">
        <f t="shared" si="793"/>
        <v>image/jp2</v>
      </c>
      <c r="BA5095" s="29" t="str">
        <f t="shared" si="794"/>
        <v>presentation/iiif</v>
      </c>
      <c r="BB5095" s="29" t="str">
        <f t="shared" si="795"/>
        <v>https://media.mediathek-tanz-theater.de/iiif/2/nvt_img-529-006-002.JP2/full/100,/0/default.jpg</v>
      </c>
      <c r="BC5095" s="29" t="str">
        <f t="shared" si="791"/>
        <v>image/jpeg</v>
      </c>
      <c r="BD5095" s="29" t="str">
        <f t="shared" si="796"/>
        <v>presentation/thumbnail</v>
      </c>
    </row>
    <row r="5096" spans="1:56" ht="25.5">
      <c r="A5096" s="29">
        <v>1</v>
      </c>
      <c r="B5096" s="29">
        <v>0</v>
      </c>
      <c r="C5096" s="38" t="s">
        <v>18156</v>
      </c>
      <c r="D5096" s="38" t="s">
        <v>18157</v>
      </c>
      <c r="F5096" s="38" t="s">
        <v>27098</v>
      </c>
      <c r="I5096" s="38" t="s">
        <v>4446</v>
      </c>
      <c r="J5096" s="38" t="s">
        <v>18150</v>
      </c>
      <c r="N5096" s="38" t="s">
        <v>1403</v>
      </c>
      <c r="R5096" s="38" t="s">
        <v>18068</v>
      </c>
      <c r="V5096" s="38" t="s">
        <v>18069</v>
      </c>
      <c r="AA5096" s="38" t="s">
        <v>1170</v>
      </c>
      <c r="AE5096" s="38" t="s">
        <v>2950</v>
      </c>
      <c r="AG5096" s="38">
        <v>1</v>
      </c>
      <c r="AH5096" s="38" t="s">
        <v>4439</v>
      </c>
      <c r="AI5096" s="38" t="s">
        <v>8082</v>
      </c>
      <c r="AJ5096" s="38" t="s">
        <v>4799</v>
      </c>
      <c r="AK5096" s="38" t="s">
        <v>18145</v>
      </c>
      <c r="AL5096" s="301" t="s">
        <v>17717</v>
      </c>
      <c r="AO5096" s="29" t="s">
        <v>18070</v>
      </c>
      <c r="AR5096" s="29" t="str">
        <f t="shared" si="799"/>
        <v>0</v>
      </c>
      <c r="AS5096" s="29">
        <f t="shared" si="797"/>
        <v>0</v>
      </c>
      <c r="AW5096" s="29" t="str">
        <f t="shared" si="800"/>
        <v/>
      </c>
      <c r="AX5096" s="29" t="str">
        <f t="shared" si="792"/>
        <v/>
      </c>
      <c r="AY5096" s="29" t="str">
        <f t="shared" si="798"/>
        <v>https://media.mediathek-tanz-theater.de/iiif/2/nvt_img-529-006-003.JP2</v>
      </c>
      <c r="AZ5096" s="29" t="str">
        <f t="shared" si="793"/>
        <v>image/jp2</v>
      </c>
      <c r="BA5096" s="29" t="str">
        <f t="shared" si="794"/>
        <v>presentation/iiif</v>
      </c>
      <c r="BB5096" s="29" t="str">
        <f t="shared" si="795"/>
        <v>https://media.mediathek-tanz-theater.de/iiif/2/nvt_img-529-006-003.JP2/full/100,/0/default.jpg</v>
      </c>
      <c r="BC5096" s="29" t="str">
        <f t="shared" si="791"/>
        <v>image/jpeg</v>
      </c>
      <c r="BD5096" s="29" t="str">
        <f t="shared" si="796"/>
        <v>presentation/thumbnail</v>
      </c>
    </row>
    <row r="5097" spans="1:56">
      <c r="A5097" s="29">
        <v>1</v>
      </c>
      <c r="B5097" s="29">
        <v>0</v>
      </c>
      <c r="C5097" s="38" t="s">
        <v>18158</v>
      </c>
      <c r="D5097" s="38" t="s">
        <v>18159</v>
      </c>
      <c r="F5097" s="38" t="s">
        <v>27098</v>
      </c>
      <c r="I5097" s="38" t="s">
        <v>4446</v>
      </c>
      <c r="J5097" s="38" t="s">
        <v>18150</v>
      </c>
      <c r="N5097" s="38" t="s">
        <v>1403</v>
      </c>
      <c r="R5097" s="38" t="s">
        <v>18068</v>
      </c>
      <c r="V5097" s="38" t="s">
        <v>18069</v>
      </c>
      <c r="AA5097" s="38" t="s">
        <v>1170</v>
      </c>
      <c r="AE5097" s="38" t="s">
        <v>2950</v>
      </c>
      <c r="AG5097" s="38">
        <v>1</v>
      </c>
      <c r="AH5097" s="38" t="s">
        <v>4439</v>
      </c>
      <c r="AI5097" s="38" t="s">
        <v>8082</v>
      </c>
      <c r="AJ5097" s="38" t="s">
        <v>4799</v>
      </c>
      <c r="AK5097" s="38" t="s">
        <v>72</v>
      </c>
      <c r="AL5097" s="301" t="s">
        <v>17717</v>
      </c>
      <c r="AO5097" s="29" t="s">
        <v>18070</v>
      </c>
      <c r="AR5097" s="29" t="str">
        <f t="shared" si="799"/>
        <v>0</v>
      </c>
      <c r="AS5097" s="29">
        <f t="shared" si="797"/>
        <v>0</v>
      </c>
      <c r="AW5097" s="29" t="str">
        <f t="shared" si="800"/>
        <v/>
      </c>
      <c r="AX5097" s="29" t="str">
        <f t="shared" si="792"/>
        <v/>
      </c>
      <c r="AY5097" s="29" t="str">
        <f t="shared" si="798"/>
        <v>https://media.mediathek-tanz-theater.de/iiif/2/nvt_img-529-006-004.JP2</v>
      </c>
      <c r="AZ5097" s="29" t="str">
        <f t="shared" si="793"/>
        <v>image/jp2</v>
      </c>
      <c r="BA5097" s="29" t="str">
        <f t="shared" si="794"/>
        <v>presentation/iiif</v>
      </c>
      <c r="BB5097" s="29" t="str">
        <f t="shared" si="795"/>
        <v>https://media.mediathek-tanz-theater.de/iiif/2/nvt_img-529-006-004.JP2/full/100,/0/default.jpg</v>
      </c>
      <c r="BC5097" s="29" t="str">
        <f t="shared" si="791"/>
        <v>image/jpeg</v>
      </c>
      <c r="BD5097" s="29" t="str">
        <f t="shared" si="796"/>
        <v>presentation/thumbnail</v>
      </c>
    </row>
    <row r="5098" spans="1:56" ht="25.5">
      <c r="A5098" s="29">
        <v>1</v>
      </c>
      <c r="B5098" s="29">
        <v>0</v>
      </c>
      <c r="C5098" s="38" t="s">
        <v>18160</v>
      </c>
      <c r="D5098" s="38" t="s">
        <v>18161</v>
      </c>
      <c r="F5098" s="38" t="s">
        <v>27098</v>
      </c>
      <c r="I5098" s="38" t="s">
        <v>4446</v>
      </c>
      <c r="J5098" s="38" t="s">
        <v>18150</v>
      </c>
      <c r="N5098" s="38" t="s">
        <v>1403</v>
      </c>
      <c r="R5098" s="38" t="s">
        <v>18068</v>
      </c>
      <c r="V5098" s="38" t="s">
        <v>18069</v>
      </c>
      <c r="AA5098" s="38" t="s">
        <v>1170</v>
      </c>
      <c r="AE5098" s="38" t="s">
        <v>2950</v>
      </c>
      <c r="AG5098" s="38">
        <v>1</v>
      </c>
      <c r="AH5098" s="38" t="s">
        <v>4439</v>
      </c>
      <c r="AI5098" s="38" t="s">
        <v>8082</v>
      </c>
      <c r="AJ5098" s="38" t="s">
        <v>4799</v>
      </c>
      <c r="AK5098" s="38" t="s">
        <v>14594</v>
      </c>
      <c r="AL5098" s="301" t="s">
        <v>17717</v>
      </c>
      <c r="AO5098" s="29" t="s">
        <v>18070</v>
      </c>
      <c r="AR5098" s="29" t="str">
        <f t="shared" si="799"/>
        <v>0</v>
      </c>
      <c r="AS5098" s="29">
        <f t="shared" si="797"/>
        <v>0</v>
      </c>
      <c r="AW5098" s="29" t="str">
        <f t="shared" si="800"/>
        <v/>
      </c>
      <c r="AX5098" s="29" t="str">
        <f t="shared" si="792"/>
        <v/>
      </c>
      <c r="AY5098" s="29" t="str">
        <f t="shared" si="798"/>
        <v>https://media.mediathek-tanz-theater.de/iiif/2/nvt_img-529-006-005.JP2</v>
      </c>
      <c r="AZ5098" s="29" t="str">
        <f t="shared" si="793"/>
        <v>image/jp2</v>
      </c>
      <c r="BA5098" s="29" t="str">
        <f t="shared" si="794"/>
        <v>presentation/iiif</v>
      </c>
      <c r="BB5098" s="29" t="str">
        <f t="shared" si="795"/>
        <v>https://media.mediathek-tanz-theater.de/iiif/2/nvt_img-529-006-005.JP2/full/100,/0/default.jpg</v>
      </c>
      <c r="BC5098" s="29" t="str">
        <f t="shared" si="791"/>
        <v>image/jpeg</v>
      </c>
      <c r="BD5098" s="29" t="str">
        <f t="shared" si="796"/>
        <v>presentation/thumbnail</v>
      </c>
    </row>
    <row r="5099" spans="1:56">
      <c r="A5099" s="29">
        <v>1</v>
      </c>
      <c r="B5099" s="29">
        <v>0</v>
      </c>
      <c r="C5099" s="38" t="s">
        <v>18162</v>
      </c>
      <c r="D5099" s="38" t="s">
        <v>18163</v>
      </c>
      <c r="F5099" s="38" t="s">
        <v>27098</v>
      </c>
      <c r="I5099" s="38" t="s">
        <v>4446</v>
      </c>
      <c r="J5099" s="38" t="s">
        <v>18150</v>
      </c>
      <c r="N5099" s="38" t="s">
        <v>1403</v>
      </c>
      <c r="R5099" s="38" t="s">
        <v>18068</v>
      </c>
      <c r="V5099" s="38" t="s">
        <v>18069</v>
      </c>
      <c r="AA5099" s="38" t="s">
        <v>1170</v>
      </c>
      <c r="AE5099" s="38" t="s">
        <v>2950</v>
      </c>
      <c r="AG5099" s="38">
        <v>1</v>
      </c>
      <c r="AH5099" s="38" t="s">
        <v>4439</v>
      </c>
      <c r="AI5099" s="38" t="s">
        <v>8082</v>
      </c>
      <c r="AJ5099" s="38" t="s">
        <v>4799</v>
      </c>
      <c r="AK5099" s="38" t="s">
        <v>72</v>
      </c>
      <c r="AL5099" s="301" t="s">
        <v>17717</v>
      </c>
      <c r="AO5099" s="29" t="s">
        <v>18070</v>
      </c>
      <c r="AR5099" s="29" t="str">
        <f t="shared" si="799"/>
        <v>0</v>
      </c>
      <c r="AS5099" s="29">
        <f t="shared" si="797"/>
        <v>0</v>
      </c>
      <c r="AW5099" s="29" t="str">
        <f t="shared" si="800"/>
        <v/>
      </c>
      <c r="AX5099" s="29" t="str">
        <f t="shared" si="792"/>
        <v/>
      </c>
      <c r="AY5099" s="29" t="str">
        <f t="shared" si="798"/>
        <v>https://media.mediathek-tanz-theater.de/iiif/2/nvt_img-529-006-006.JP2</v>
      </c>
      <c r="AZ5099" s="29" t="str">
        <f t="shared" si="793"/>
        <v>image/jp2</v>
      </c>
      <c r="BA5099" s="29" t="str">
        <f t="shared" si="794"/>
        <v>presentation/iiif</v>
      </c>
      <c r="BB5099" s="29" t="str">
        <f t="shared" si="795"/>
        <v>https://media.mediathek-tanz-theater.de/iiif/2/nvt_img-529-006-006.JP2/full/100,/0/default.jpg</v>
      </c>
      <c r="BC5099" s="29" t="str">
        <f t="shared" si="791"/>
        <v>image/jpeg</v>
      </c>
      <c r="BD5099" s="29" t="str">
        <f t="shared" si="796"/>
        <v>presentation/thumbnail</v>
      </c>
    </row>
    <row r="5100" spans="1:56">
      <c r="A5100" s="29">
        <v>1</v>
      </c>
      <c r="B5100" s="29">
        <v>0</v>
      </c>
      <c r="C5100" s="38" t="s">
        <v>18164</v>
      </c>
      <c r="D5100" s="38" t="s">
        <v>18165</v>
      </c>
      <c r="F5100" s="38" t="s">
        <v>27098</v>
      </c>
      <c r="I5100" s="38" t="s">
        <v>4438</v>
      </c>
      <c r="J5100" s="38" t="s">
        <v>18063</v>
      </c>
      <c r="N5100" s="38" t="s">
        <v>1403</v>
      </c>
      <c r="R5100" s="38" t="s">
        <v>18068</v>
      </c>
      <c r="V5100" s="38" t="s">
        <v>18069</v>
      </c>
      <c r="AA5100" s="38" t="s">
        <v>1170</v>
      </c>
      <c r="AE5100" s="38" t="s">
        <v>2950</v>
      </c>
      <c r="AG5100" s="38">
        <v>1</v>
      </c>
      <c r="AH5100" s="38" t="s">
        <v>4439</v>
      </c>
      <c r="AI5100" s="38" t="s">
        <v>8082</v>
      </c>
      <c r="AJ5100" s="38" t="s">
        <v>18166</v>
      </c>
      <c r="AL5100" s="301" t="s">
        <v>17717</v>
      </c>
      <c r="AO5100" s="29" t="s">
        <v>18070</v>
      </c>
      <c r="AR5100" s="29" t="str">
        <f t="shared" si="799"/>
        <v>1</v>
      </c>
      <c r="AS5100" s="29">
        <f t="shared" si="797"/>
        <v>0</v>
      </c>
      <c r="AW5100" s="29" t="str">
        <f t="shared" si="800"/>
        <v/>
      </c>
      <c r="AX5100" s="29" t="str">
        <f t="shared" si="792"/>
        <v/>
      </c>
      <c r="AY5100" s="29" t="str">
        <f t="shared" si="798"/>
        <v>https://media.mediathek-tanz-theater.de/iiif/2/nvt_img-529-007.JP2</v>
      </c>
      <c r="AZ5100" s="29" t="str">
        <f t="shared" si="793"/>
        <v>image/jp2</v>
      </c>
      <c r="BA5100" s="29" t="str">
        <f t="shared" si="794"/>
        <v>presentation/iiif</v>
      </c>
      <c r="BB5100" s="29" t="str">
        <f t="shared" si="795"/>
        <v>https://media.mediathek-tanz-theater.de/iiif/2/nvt_img-529-007.JP2/full/100,/0/default.jpg</v>
      </c>
      <c r="BC5100" s="29" t="str">
        <f t="shared" si="791"/>
        <v>image/jpeg</v>
      </c>
      <c r="BD5100" s="29" t="str">
        <f t="shared" si="796"/>
        <v>presentation/thumbnail</v>
      </c>
    </row>
    <row r="5101" spans="1:56">
      <c r="A5101" s="29">
        <v>1</v>
      </c>
      <c r="B5101" s="29">
        <v>0</v>
      </c>
      <c r="C5101" s="38" t="s">
        <v>18167</v>
      </c>
      <c r="D5101" s="38" t="s">
        <v>18168</v>
      </c>
      <c r="F5101" s="38" t="s">
        <v>27098</v>
      </c>
      <c r="G5101" s="38" t="s">
        <v>13467</v>
      </c>
      <c r="I5101" s="38" t="s">
        <v>4446</v>
      </c>
      <c r="J5101" s="38" t="s">
        <v>18164</v>
      </c>
      <c r="N5101" s="38" t="s">
        <v>1403</v>
      </c>
      <c r="R5101" s="38" t="s">
        <v>18068</v>
      </c>
      <c r="V5101" s="38" t="s">
        <v>18069</v>
      </c>
      <c r="AA5101" s="38" t="s">
        <v>1170</v>
      </c>
      <c r="AE5101" s="38" t="s">
        <v>2950</v>
      </c>
      <c r="AG5101" s="38">
        <v>1</v>
      </c>
      <c r="AH5101" s="38" t="s">
        <v>4439</v>
      </c>
      <c r="AI5101" s="38" t="s">
        <v>8082</v>
      </c>
      <c r="AJ5101" s="38" t="s">
        <v>4799</v>
      </c>
      <c r="AK5101" s="38" t="s">
        <v>13467</v>
      </c>
      <c r="AL5101" s="301" t="s">
        <v>17717</v>
      </c>
      <c r="AO5101" s="29" t="s">
        <v>18070</v>
      </c>
      <c r="AR5101" s="29" t="str">
        <f t="shared" si="799"/>
        <v>0</v>
      </c>
      <c r="AS5101" s="29">
        <f t="shared" si="797"/>
        <v>0</v>
      </c>
      <c r="AW5101" s="29" t="str">
        <f t="shared" si="800"/>
        <v/>
      </c>
      <c r="AX5101" s="29" t="str">
        <f t="shared" si="792"/>
        <v/>
      </c>
      <c r="AY5101" s="29" t="str">
        <f t="shared" si="798"/>
        <v>https://media.mediathek-tanz-theater.de/iiif/2/nvt_img-529-007-001.JP2</v>
      </c>
      <c r="AZ5101" s="29" t="str">
        <f t="shared" si="793"/>
        <v>image/jp2</v>
      </c>
      <c r="BA5101" s="29" t="str">
        <f t="shared" si="794"/>
        <v>presentation/iiif</v>
      </c>
      <c r="BB5101" s="29" t="str">
        <f t="shared" si="795"/>
        <v>https://media.mediathek-tanz-theater.de/iiif/2/nvt_img-529-007-001.JP2/full/100,/0/default.jpg</v>
      </c>
      <c r="BC5101" s="29" t="str">
        <f t="shared" si="791"/>
        <v>image/jpeg</v>
      </c>
      <c r="BD5101" s="29" t="str">
        <f t="shared" si="796"/>
        <v>presentation/thumbnail</v>
      </c>
    </row>
    <row r="5102" spans="1:56" ht="25.5">
      <c r="A5102" s="29">
        <v>1</v>
      </c>
      <c r="B5102" s="29">
        <v>0</v>
      </c>
      <c r="C5102" s="38" t="s">
        <v>18169</v>
      </c>
      <c r="D5102" s="38" t="s">
        <v>18170</v>
      </c>
      <c r="F5102" s="38" t="s">
        <v>27098</v>
      </c>
      <c r="I5102" s="38" t="s">
        <v>4446</v>
      </c>
      <c r="J5102" s="38" t="s">
        <v>18164</v>
      </c>
      <c r="N5102" s="38" t="s">
        <v>1403</v>
      </c>
      <c r="R5102" s="38" t="s">
        <v>18068</v>
      </c>
      <c r="V5102" s="38" t="s">
        <v>18069</v>
      </c>
      <c r="AA5102" s="38" t="s">
        <v>1170</v>
      </c>
      <c r="AE5102" s="38" t="s">
        <v>2950</v>
      </c>
      <c r="AG5102" s="38">
        <v>1</v>
      </c>
      <c r="AH5102" s="38" t="s">
        <v>4439</v>
      </c>
      <c r="AI5102" s="38" t="s">
        <v>8082</v>
      </c>
      <c r="AJ5102" s="38" t="s">
        <v>4799</v>
      </c>
      <c r="AK5102" s="38" t="s">
        <v>14022</v>
      </c>
      <c r="AL5102" s="301" t="s">
        <v>17717</v>
      </c>
      <c r="AO5102" s="29" t="s">
        <v>18070</v>
      </c>
      <c r="AR5102" s="29" t="str">
        <f t="shared" si="799"/>
        <v>0</v>
      </c>
      <c r="AS5102" s="29">
        <f t="shared" si="797"/>
        <v>0</v>
      </c>
      <c r="AW5102" s="29" t="str">
        <f t="shared" si="800"/>
        <v/>
      </c>
      <c r="AX5102" s="29" t="str">
        <f t="shared" si="792"/>
        <v/>
      </c>
      <c r="AY5102" s="29" t="str">
        <f t="shared" si="798"/>
        <v>https://media.mediathek-tanz-theater.de/iiif/2/nvt_img-529-007-002.JP2</v>
      </c>
      <c r="AZ5102" s="29" t="str">
        <f t="shared" si="793"/>
        <v>image/jp2</v>
      </c>
      <c r="BA5102" s="29" t="str">
        <f t="shared" si="794"/>
        <v>presentation/iiif</v>
      </c>
      <c r="BB5102" s="29" t="str">
        <f t="shared" si="795"/>
        <v>https://media.mediathek-tanz-theater.de/iiif/2/nvt_img-529-007-002.JP2/full/100,/0/default.jpg</v>
      </c>
      <c r="BC5102" s="29" t="str">
        <f t="shared" si="791"/>
        <v>image/jpeg</v>
      </c>
      <c r="BD5102" s="29" t="str">
        <f t="shared" si="796"/>
        <v>presentation/thumbnail</v>
      </c>
    </row>
    <row r="5103" spans="1:56" ht="114.75">
      <c r="A5103" s="29">
        <v>0</v>
      </c>
      <c r="B5103" s="29">
        <v>0</v>
      </c>
      <c r="C5103" s="38" t="s">
        <v>18171</v>
      </c>
      <c r="F5103" s="38" t="s">
        <v>27098</v>
      </c>
      <c r="I5103" s="38" t="s">
        <v>4431</v>
      </c>
      <c r="J5103" s="406"/>
      <c r="M5103"/>
      <c r="U5103"/>
      <c r="AB5103" s="38" t="s">
        <v>18172</v>
      </c>
      <c r="AC5103" s="38" t="s">
        <v>4433</v>
      </c>
      <c r="AE5103" s="38" t="s">
        <v>2950</v>
      </c>
      <c r="AG5103" s="38">
        <v>1</v>
      </c>
      <c r="AJ5103" s="38" t="s">
        <v>18065</v>
      </c>
      <c r="AL5103" s="301" t="s">
        <v>18173</v>
      </c>
      <c r="AR5103" s="29" t="str">
        <f t="shared" si="799"/>
        <v>1</v>
      </c>
      <c r="AS5103" s="29">
        <f t="shared" si="797"/>
        <v>0</v>
      </c>
      <c r="AT5103" s="29">
        <v>0</v>
      </c>
      <c r="AW5103" s="29" t="str">
        <f t="shared" si="800"/>
        <v/>
      </c>
      <c r="AX5103" s="29" t="str">
        <f t="shared" si="792"/>
        <v/>
      </c>
      <c r="AY5103" s="29" t="str">
        <f t="shared" si="798"/>
        <v>https://media.mediathek-tanz-theater.de/iiif/2/nvt_img-530.JP2</v>
      </c>
      <c r="AZ5103" s="29" t="str">
        <f t="shared" si="793"/>
        <v>image/jp2</v>
      </c>
      <c r="BA5103" s="29" t="str">
        <f t="shared" si="794"/>
        <v>presentation/iiif</v>
      </c>
      <c r="BB5103" s="29" t="str">
        <f t="shared" si="795"/>
        <v>https://media.mediathek-tanz-theater.de/iiif/2/nvt_img-530.JP2/full/100,/0/default.jpg</v>
      </c>
      <c r="BC5103" s="29" t="str">
        <f t="shared" si="791"/>
        <v>image/jpeg</v>
      </c>
      <c r="BD5103" s="29" t="str">
        <f t="shared" si="796"/>
        <v>presentation/thumbnail</v>
      </c>
    </row>
    <row r="5104" spans="1:56" ht="25.5">
      <c r="A5104" s="29">
        <v>1</v>
      </c>
      <c r="B5104" s="29">
        <v>0</v>
      </c>
      <c r="C5104" s="38" t="s">
        <v>18174</v>
      </c>
      <c r="D5104" s="38" t="s">
        <v>18175</v>
      </c>
      <c r="F5104" s="38" t="s">
        <v>17468</v>
      </c>
      <c r="I5104" s="38" t="s">
        <v>4438</v>
      </c>
      <c r="J5104" s="38" t="s">
        <v>18171</v>
      </c>
      <c r="N5104" s="38" t="s">
        <v>1403</v>
      </c>
      <c r="R5104" s="38" t="s">
        <v>18068</v>
      </c>
      <c r="V5104" s="38" t="s">
        <v>18069</v>
      </c>
      <c r="AA5104" s="38" t="s">
        <v>1170</v>
      </c>
      <c r="AE5104" s="38" t="s">
        <v>2950</v>
      </c>
      <c r="AG5104" s="38">
        <v>1</v>
      </c>
      <c r="AH5104" s="38" t="s">
        <v>4439</v>
      </c>
      <c r="AI5104" s="38" t="s">
        <v>8082</v>
      </c>
      <c r="AJ5104" s="38" t="s">
        <v>18176</v>
      </c>
      <c r="AL5104" s="301" t="s">
        <v>18173</v>
      </c>
      <c r="AO5104" s="29" t="s">
        <v>18070</v>
      </c>
      <c r="AR5104" s="29" t="str">
        <f t="shared" si="799"/>
        <v>1</v>
      </c>
      <c r="AS5104" s="29">
        <f t="shared" si="797"/>
        <v>0</v>
      </c>
      <c r="AW5104" s="29" t="str">
        <f t="shared" si="800"/>
        <v/>
      </c>
      <c r="AX5104" s="29" t="str">
        <f t="shared" si="792"/>
        <v/>
      </c>
      <c r="AY5104" s="29" t="str">
        <f t="shared" si="798"/>
        <v>https://media.mediathek-tanz-theater.de/iiif/2/nvt_img-530-001.JP2</v>
      </c>
      <c r="AZ5104" s="29" t="str">
        <f t="shared" si="793"/>
        <v>image/jp2</v>
      </c>
      <c r="BA5104" s="29" t="str">
        <f t="shared" si="794"/>
        <v>presentation/iiif</v>
      </c>
      <c r="BB5104" s="29" t="str">
        <f t="shared" si="795"/>
        <v>https://media.mediathek-tanz-theater.de/iiif/2/nvt_img-530-001.JP2/full/100,/0/default.jpg</v>
      </c>
      <c r="BC5104" s="29" t="str">
        <f t="shared" si="791"/>
        <v>image/jpeg</v>
      </c>
      <c r="BD5104" s="29" t="str">
        <f t="shared" si="796"/>
        <v>presentation/thumbnail</v>
      </c>
    </row>
    <row r="5105" spans="1:56" ht="25.5">
      <c r="A5105" s="29">
        <v>1</v>
      </c>
      <c r="B5105" s="29">
        <v>0</v>
      </c>
      <c r="C5105" s="38" t="s">
        <v>18177</v>
      </c>
      <c r="D5105" s="38" t="s">
        <v>18178</v>
      </c>
      <c r="F5105" s="38" t="s">
        <v>17468</v>
      </c>
      <c r="I5105" s="38" t="s">
        <v>4446</v>
      </c>
      <c r="J5105" s="38" t="s">
        <v>18174</v>
      </c>
      <c r="N5105" s="38" t="s">
        <v>1403</v>
      </c>
      <c r="R5105" s="38" t="s">
        <v>18068</v>
      </c>
      <c r="U5105" s="38" t="s">
        <v>1407</v>
      </c>
      <c r="V5105" s="38" t="s">
        <v>18069</v>
      </c>
      <c r="AA5105" s="38" t="s">
        <v>1170</v>
      </c>
      <c r="AE5105" s="38" t="s">
        <v>2950</v>
      </c>
      <c r="AG5105" s="38">
        <v>1</v>
      </c>
      <c r="AH5105" s="38" t="s">
        <v>4439</v>
      </c>
      <c r="AI5105" s="38" t="s">
        <v>8082</v>
      </c>
      <c r="AJ5105" s="38" t="s">
        <v>4799</v>
      </c>
      <c r="AK5105" s="38" t="s">
        <v>72</v>
      </c>
      <c r="AL5105" s="301" t="s">
        <v>18173</v>
      </c>
      <c r="AO5105" s="29" t="s">
        <v>18070</v>
      </c>
      <c r="AR5105" s="29" t="str">
        <f t="shared" si="799"/>
        <v>0</v>
      </c>
      <c r="AS5105" s="29">
        <f t="shared" si="797"/>
        <v>0</v>
      </c>
      <c r="AW5105" s="29" t="str">
        <f t="shared" si="800"/>
        <v/>
      </c>
      <c r="AX5105" s="29" t="str">
        <f t="shared" si="792"/>
        <v/>
      </c>
      <c r="AY5105" s="29" t="str">
        <f t="shared" si="798"/>
        <v>https://media.mediathek-tanz-theater.de/iiif/2/nvt_img-530-001-001.JP2</v>
      </c>
      <c r="AZ5105" s="29" t="str">
        <f t="shared" si="793"/>
        <v>image/jp2</v>
      </c>
      <c r="BA5105" s="29" t="str">
        <f t="shared" si="794"/>
        <v>presentation/iiif</v>
      </c>
      <c r="BB5105" s="29" t="str">
        <f t="shared" si="795"/>
        <v>https://media.mediathek-tanz-theater.de/iiif/2/nvt_img-530-001-001.JP2/full/100,/0/default.jpg</v>
      </c>
      <c r="BC5105" s="29" t="str">
        <f t="shared" si="791"/>
        <v>image/jpeg</v>
      </c>
      <c r="BD5105" s="29" t="str">
        <f t="shared" si="796"/>
        <v>presentation/thumbnail</v>
      </c>
    </row>
    <row r="5106" spans="1:56" ht="25.5">
      <c r="A5106" s="29">
        <v>1</v>
      </c>
      <c r="B5106" s="29">
        <v>0</v>
      </c>
      <c r="C5106" s="38" t="s">
        <v>18179</v>
      </c>
      <c r="D5106" s="38" t="s">
        <v>18180</v>
      </c>
      <c r="F5106" s="38" t="s">
        <v>17468</v>
      </c>
      <c r="I5106" s="38" t="s">
        <v>4446</v>
      </c>
      <c r="J5106" s="38" t="s">
        <v>18174</v>
      </c>
      <c r="N5106" s="38" t="s">
        <v>1403</v>
      </c>
      <c r="R5106" s="38" t="s">
        <v>18068</v>
      </c>
      <c r="U5106" s="38" t="s">
        <v>1407</v>
      </c>
      <c r="V5106" s="38" t="s">
        <v>18069</v>
      </c>
      <c r="AA5106" s="38" t="s">
        <v>1170</v>
      </c>
      <c r="AE5106" s="38" t="s">
        <v>2950</v>
      </c>
      <c r="AG5106" s="38">
        <v>1</v>
      </c>
      <c r="AH5106" s="38" t="s">
        <v>4439</v>
      </c>
      <c r="AI5106" s="38" t="s">
        <v>8082</v>
      </c>
      <c r="AJ5106" s="38" t="s">
        <v>4799</v>
      </c>
      <c r="AK5106" s="38" t="s">
        <v>18181</v>
      </c>
      <c r="AL5106" s="301" t="s">
        <v>18173</v>
      </c>
      <c r="AO5106" s="29" t="s">
        <v>18070</v>
      </c>
      <c r="AR5106" s="29" t="str">
        <f t="shared" si="799"/>
        <v>0</v>
      </c>
      <c r="AS5106" s="29">
        <f t="shared" si="797"/>
        <v>0</v>
      </c>
      <c r="AW5106" s="29" t="str">
        <f t="shared" si="800"/>
        <v/>
      </c>
      <c r="AX5106" s="29" t="str">
        <f t="shared" si="792"/>
        <v/>
      </c>
      <c r="AY5106" s="29" t="str">
        <f t="shared" si="798"/>
        <v>https://media.mediathek-tanz-theater.de/iiif/2/nvt_img-530-001-002.JP2</v>
      </c>
      <c r="AZ5106" s="29" t="str">
        <f t="shared" si="793"/>
        <v>image/jp2</v>
      </c>
      <c r="BA5106" s="29" t="str">
        <f t="shared" si="794"/>
        <v>presentation/iiif</v>
      </c>
      <c r="BB5106" s="29" t="str">
        <f t="shared" si="795"/>
        <v>https://media.mediathek-tanz-theater.de/iiif/2/nvt_img-530-001-002.JP2/full/100,/0/default.jpg</v>
      </c>
      <c r="BC5106" s="29" t="str">
        <f t="shared" si="791"/>
        <v>image/jpeg</v>
      </c>
      <c r="BD5106" s="29" t="str">
        <f t="shared" si="796"/>
        <v>presentation/thumbnail</v>
      </c>
    </row>
    <row r="5107" spans="1:56" ht="25.5">
      <c r="A5107" s="29">
        <v>1</v>
      </c>
      <c r="B5107" s="29">
        <v>0</v>
      </c>
      <c r="C5107" s="38" t="s">
        <v>18182</v>
      </c>
      <c r="D5107" s="38" t="s">
        <v>18183</v>
      </c>
      <c r="F5107" s="38" t="s">
        <v>17468</v>
      </c>
      <c r="I5107" s="38" t="s">
        <v>4438</v>
      </c>
      <c r="J5107" s="38" t="s">
        <v>18171</v>
      </c>
      <c r="N5107" s="38" t="s">
        <v>1403</v>
      </c>
      <c r="R5107" s="38" t="s">
        <v>18068</v>
      </c>
      <c r="V5107" s="38" t="s">
        <v>18069</v>
      </c>
      <c r="AA5107" s="38" t="s">
        <v>1170</v>
      </c>
      <c r="AE5107" s="38" t="s">
        <v>2950</v>
      </c>
      <c r="AG5107" s="38">
        <v>1</v>
      </c>
      <c r="AH5107" s="38" t="s">
        <v>4439</v>
      </c>
      <c r="AI5107" s="38" t="s">
        <v>8082</v>
      </c>
      <c r="AJ5107" s="38" t="s">
        <v>9656</v>
      </c>
      <c r="AL5107" s="301" t="s">
        <v>18173</v>
      </c>
      <c r="AO5107" s="29" t="s">
        <v>18070</v>
      </c>
      <c r="AR5107" s="29" t="str">
        <f t="shared" si="799"/>
        <v>1</v>
      </c>
      <c r="AS5107" s="29">
        <f t="shared" si="797"/>
        <v>0</v>
      </c>
      <c r="AW5107" s="29" t="str">
        <f t="shared" si="800"/>
        <v/>
      </c>
      <c r="AX5107" s="29" t="str">
        <f t="shared" si="792"/>
        <v/>
      </c>
      <c r="AY5107" s="29" t="str">
        <f t="shared" si="798"/>
        <v>https://media.mediathek-tanz-theater.de/iiif/2/nvt_img-530-002.JP2</v>
      </c>
      <c r="AZ5107" s="29" t="str">
        <f t="shared" si="793"/>
        <v>image/jp2</v>
      </c>
      <c r="BA5107" s="29" t="str">
        <f t="shared" si="794"/>
        <v>presentation/iiif</v>
      </c>
      <c r="BB5107" s="29" t="str">
        <f t="shared" si="795"/>
        <v>https://media.mediathek-tanz-theater.de/iiif/2/nvt_img-530-002.JP2/full/100,/0/default.jpg</v>
      </c>
      <c r="BC5107" s="29" t="str">
        <f t="shared" si="791"/>
        <v>image/jpeg</v>
      </c>
      <c r="BD5107" s="29" t="str">
        <f t="shared" si="796"/>
        <v>presentation/thumbnail</v>
      </c>
    </row>
    <row r="5108" spans="1:56" ht="25.5">
      <c r="A5108" s="29">
        <v>1</v>
      </c>
      <c r="B5108" s="29">
        <v>0</v>
      </c>
      <c r="C5108" s="38" t="s">
        <v>18184</v>
      </c>
      <c r="D5108" s="38" t="s">
        <v>18185</v>
      </c>
      <c r="F5108" s="38" t="s">
        <v>17468</v>
      </c>
      <c r="I5108" s="38" t="s">
        <v>4446</v>
      </c>
      <c r="J5108" s="38" t="s">
        <v>18182</v>
      </c>
      <c r="N5108" s="38" t="s">
        <v>1403</v>
      </c>
      <c r="R5108" s="38" t="s">
        <v>18068</v>
      </c>
      <c r="U5108" s="38" t="s">
        <v>1407</v>
      </c>
      <c r="V5108" s="38" t="s">
        <v>18069</v>
      </c>
      <c r="AA5108" s="38" t="s">
        <v>1170</v>
      </c>
      <c r="AE5108" s="38" t="s">
        <v>2950</v>
      </c>
      <c r="AG5108" s="38">
        <v>1</v>
      </c>
      <c r="AH5108" s="38" t="s">
        <v>4439</v>
      </c>
      <c r="AI5108" s="38" t="s">
        <v>8082</v>
      </c>
      <c r="AJ5108" s="38" t="s">
        <v>4799</v>
      </c>
      <c r="AK5108" s="38" t="s">
        <v>18186</v>
      </c>
      <c r="AL5108" s="301" t="s">
        <v>18173</v>
      </c>
      <c r="AO5108" s="29" t="s">
        <v>18070</v>
      </c>
      <c r="AR5108" s="29" t="str">
        <f t="shared" si="799"/>
        <v>0</v>
      </c>
      <c r="AS5108" s="29">
        <f t="shared" si="797"/>
        <v>0</v>
      </c>
      <c r="AW5108" s="29" t="str">
        <f t="shared" si="800"/>
        <v/>
      </c>
      <c r="AX5108" s="29" t="str">
        <f t="shared" si="792"/>
        <v/>
      </c>
      <c r="AY5108" s="29" t="str">
        <f t="shared" si="798"/>
        <v>https://media.mediathek-tanz-theater.de/iiif/2/nvt_img-530-002-001.JP2</v>
      </c>
      <c r="AZ5108" s="29" t="str">
        <f t="shared" si="793"/>
        <v>image/jp2</v>
      </c>
      <c r="BA5108" s="29" t="str">
        <f t="shared" si="794"/>
        <v>presentation/iiif</v>
      </c>
      <c r="BB5108" s="29" t="str">
        <f t="shared" si="795"/>
        <v>https://media.mediathek-tanz-theater.de/iiif/2/nvt_img-530-002-001.JP2/full/100,/0/default.jpg</v>
      </c>
      <c r="BC5108" s="29" t="str">
        <f t="shared" si="791"/>
        <v>image/jpeg</v>
      </c>
      <c r="BD5108" s="29" t="str">
        <f t="shared" si="796"/>
        <v>presentation/thumbnail</v>
      </c>
    </row>
    <row r="5109" spans="1:56" ht="38.25">
      <c r="A5109" s="29">
        <v>1</v>
      </c>
      <c r="B5109" s="29">
        <v>0</v>
      </c>
      <c r="C5109" s="38" t="s">
        <v>18187</v>
      </c>
      <c r="D5109" s="38" t="s">
        <v>18188</v>
      </c>
      <c r="F5109" s="38" t="s">
        <v>17468</v>
      </c>
      <c r="I5109" s="38" t="s">
        <v>4446</v>
      </c>
      <c r="J5109" s="38" t="s">
        <v>18182</v>
      </c>
      <c r="N5109" s="38" t="s">
        <v>1403</v>
      </c>
      <c r="R5109" s="38" t="s">
        <v>18068</v>
      </c>
      <c r="U5109" s="38" t="s">
        <v>1407</v>
      </c>
      <c r="V5109" s="38" t="s">
        <v>18069</v>
      </c>
      <c r="AA5109" s="38" t="s">
        <v>1170</v>
      </c>
      <c r="AE5109" s="38" t="s">
        <v>2950</v>
      </c>
      <c r="AG5109" s="38">
        <v>1</v>
      </c>
      <c r="AH5109" s="38" t="s">
        <v>4439</v>
      </c>
      <c r="AI5109" s="38" t="s">
        <v>8082</v>
      </c>
      <c r="AJ5109" s="38" t="s">
        <v>4799</v>
      </c>
      <c r="AK5109" s="38" t="s">
        <v>18189</v>
      </c>
      <c r="AL5109" s="301" t="s">
        <v>18173</v>
      </c>
      <c r="AO5109" s="29" t="s">
        <v>18070</v>
      </c>
      <c r="AR5109" s="29" t="str">
        <f t="shared" si="799"/>
        <v>0</v>
      </c>
      <c r="AS5109" s="29">
        <f t="shared" si="797"/>
        <v>0</v>
      </c>
      <c r="AW5109" s="29" t="str">
        <f t="shared" si="800"/>
        <v/>
      </c>
      <c r="AX5109" s="29" t="str">
        <f t="shared" si="792"/>
        <v/>
      </c>
      <c r="AY5109" s="29" t="str">
        <f t="shared" si="798"/>
        <v>https://media.mediathek-tanz-theater.de/iiif/2/nvt_img-530-002-002.JP2</v>
      </c>
      <c r="AZ5109" s="29" t="str">
        <f t="shared" si="793"/>
        <v>image/jp2</v>
      </c>
      <c r="BA5109" s="29" t="str">
        <f t="shared" si="794"/>
        <v>presentation/iiif</v>
      </c>
      <c r="BB5109" s="29" t="str">
        <f t="shared" si="795"/>
        <v>https://media.mediathek-tanz-theater.de/iiif/2/nvt_img-530-002-002.JP2/full/100,/0/default.jpg</v>
      </c>
      <c r="BC5109" s="29" t="str">
        <f t="shared" si="791"/>
        <v>image/jpeg</v>
      </c>
      <c r="BD5109" s="29" t="str">
        <f t="shared" si="796"/>
        <v>presentation/thumbnail</v>
      </c>
    </row>
    <row r="5110" spans="1:56" ht="51">
      <c r="A5110" s="29">
        <v>1</v>
      </c>
      <c r="B5110" s="29">
        <v>0</v>
      </c>
      <c r="C5110" s="38" t="s">
        <v>18190</v>
      </c>
      <c r="D5110" s="38" t="s">
        <v>18191</v>
      </c>
      <c r="F5110" s="38" t="s">
        <v>17468</v>
      </c>
      <c r="I5110" s="38" t="s">
        <v>4446</v>
      </c>
      <c r="J5110" s="38" t="s">
        <v>18182</v>
      </c>
      <c r="N5110" s="38" t="s">
        <v>1403</v>
      </c>
      <c r="R5110" s="38" t="s">
        <v>18068</v>
      </c>
      <c r="U5110" s="38" t="s">
        <v>18192</v>
      </c>
      <c r="V5110" s="38" t="s">
        <v>18069</v>
      </c>
      <c r="AA5110" s="38" t="s">
        <v>1170</v>
      </c>
      <c r="AE5110" s="38" t="s">
        <v>2950</v>
      </c>
      <c r="AG5110" s="38">
        <v>1</v>
      </c>
      <c r="AH5110" s="38" t="s">
        <v>4439</v>
      </c>
      <c r="AI5110" s="38" t="s">
        <v>8082</v>
      </c>
      <c r="AJ5110" s="38" t="s">
        <v>4799</v>
      </c>
      <c r="AK5110" s="38" t="s">
        <v>72</v>
      </c>
      <c r="AL5110" s="301" t="s">
        <v>18173</v>
      </c>
      <c r="AO5110" s="29" t="s">
        <v>18070</v>
      </c>
      <c r="AR5110" s="29" t="str">
        <f t="shared" si="799"/>
        <v>0</v>
      </c>
      <c r="AS5110" s="29">
        <f t="shared" si="797"/>
        <v>0</v>
      </c>
      <c r="AW5110" s="29" t="str">
        <f t="shared" si="800"/>
        <v/>
      </c>
      <c r="AX5110" s="29" t="str">
        <f t="shared" si="792"/>
        <v/>
      </c>
      <c r="AY5110" s="29" t="str">
        <f t="shared" si="798"/>
        <v>https://media.mediathek-tanz-theater.de/iiif/2/nvt_img-530-002-003.JP2</v>
      </c>
      <c r="AZ5110" s="29" t="str">
        <f t="shared" si="793"/>
        <v>image/jp2</v>
      </c>
      <c r="BA5110" s="29" t="str">
        <f t="shared" si="794"/>
        <v>presentation/iiif</v>
      </c>
      <c r="BB5110" s="29" t="str">
        <f t="shared" si="795"/>
        <v>https://media.mediathek-tanz-theater.de/iiif/2/nvt_img-530-002-003.JP2/full/100,/0/default.jpg</v>
      </c>
      <c r="BC5110" s="29" t="str">
        <f t="shared" si="791"/>
        <v>image/jpeg</v>
      </c>
      <c r="BD5110" s="29" t="str">
        <f t="shared" si="796"/>
        <v>presentation/thumbnail</v>
      </c>
    </row>
    <row r="5111" spans="1:56" ht="51">
      <c r="A5111" s="29">
        <v>1</v>
      </c>
      <c r="B5111" s="29">
        <v>0</v>
      </c>
      <c r="C5111" s="38" t="s">
        <v>18193</v>
      </c>
      <c r="D5111" s="38" t="s">
        <v>18194</v>
      </c>
      <c r="F5111" s="38" t="s">
        <v>17468</v>
      </c>
      <c r="I5111" s="38" t="s">
        <v>4446</v>
      </c>
      <c r="J5111" s="38" t="s">
        <v>18182</v>
      </c>
      <c r="N5111" s="38" t="s">
        <v>1403</v>
      </c>
      <c r="R5111" s="38" t="s">
        <v>18068</v>
      </c>
      <c r="U5111" s="38" t="s">
        <v>18192</v>
      </c>
      <c r="V5111" s="38" t="s">
        <v>18069</v>
      </c>
      <c r="AA5111" s="38" t="s">
        <v>1170</v>
      </c>
      <c r="AE5111" s="38" t="s">
        <v>2950</v>
      </c>
      <c r="AG5111" s="38">
        <v>1</v>
      </c>
      <c r="AH5111" s="38" t="s">
        <v>4439</v>
      </c>
      <c r="AI5111" s="38" t="s">
        <v>8082</v>
      </c>
      <c r="AJ5111" s="38" t="s">
        <v>4799</v>
      </c>
      <c r="AK5111" s="38" t="s">
        <v>16921</v>
      </c>
      <c r="AL5111" s="301" t="s">
        <v>18173</v>
      </c>
      <c r="AO5111" s="29" t="s">
        <v>18070</v>
      </c>
      <c r="AR5111" s="29" t="str">
        <f t="shared" si="799"/>
        <v>0</v>
      </c>
      <c r="AS5111" s="29">
        <f t="shared" si="797"/>
        <v>0</v>
      </c>
      <c r="AW5111" s="29" t="str">
        <f t="shared" si="800"/>
        <v/>
      </c>
      <c r="AX5111" s="29" t="str">
        <f t="shared" si="792"/>
        <v/>
      </c>
      <c r="AY5111" s="29" t="str">
        <f t="shared" si="798"/>
        <v>https://media.mediathek-tanz-theater.de/iiif/2/nvt_img-530-002-004.JP2</v>
      </c>
      <c r="AZ5111" s="29" t="str">
        <f t="shared" si="793"/>
        <v>image/jp2</v>
      </c>
      <c r="BA5111" s="29" t="str">
        <f t="shared" si="794"/>
        <v>presentation/iiif</v>
      </c>
      <c r="BB5111" s="29" t="str">
        <f t="shared" si="795"/>
        <v>https://media.mediathek-tanz-theater.de/iiif/2/nvt_img-530-002-004.JP2/full/100,/0/default.jpg</v>
      </c>
      <c r="BC5111" s="29" t="str">
        <f t="shared" si="791"/>
        <v>image/jpeg</v>
      </c>
      <c r="BD5111" s="29" t="str">
        <f t="shared" si="796"/>
        <v>presentation/thumbnail</v>
      </c>
    </row>
    <row r="5112" spans="1:56" ht="38.25">
      <c r="A5112" s="29">
        <v>1</v>
      </c>
      <c r="B5112" s="29">
        <v>0</v>
      </c>
      <c r="C5112" s="38" t="s">
        <v>18195</v>
      </c>
      <c r="D5112" s="38" t="s">
        <v>18196</v>
      </c>
      <c r="F5112" s="38" t="s">
        <v>17468</v>
      </c>
      <c r="I5112" s="38" t="s">
        <v>4446</v>
      </c>
      <c r="J5112" s="38" t="s">
        <v>18182</v>
      </c>
      <c r="N5112" s="38" t="s">
        <v>1403</v>
      </c>
      <c r="R5112" s="38" t="s">
        <v>18068</v>
      </c>
      <c r="U5112" s="38" t="s">
        <v>18197</v>
      </c>
      <c r="V5112" s="38" t="s">
        <v>18069</v>
      </c>
      <c r="AA5112" s="38" t="s">
        <v>1170</v>
      </c>
      <c r="AE5112" s="38" t="s">
        <v>2950</v>
      </c>
      <c r="AG5112" s="38">
        <v>1</v>
      </c>
      <c r="AH5112" s="38" t="s">
        <v>4439</v>
      </c>
      <c r="AI5112" s="38" t="s">
        <v>8082</v>
      </c>
      <c r="AJ5112" s="38" t="s">
        <v>4799</v>
      </c>
      <c r="AK5112" s="38" t="s">
        <v>72</v>
      </c>
      <c r="AL5112" s="301" t="s">
        <v>18173</v>
      </c>
      <c r="AO5112" s="29" t="s">
        <v>18070</v>
      </c>
      <c r="AR5112" s="29" t="str">
        <f t="shared" si="799"/>
        <v>0</v>
      </c>
      <c r="AS5112" s="29">
        <f t="shared" si="797"/>
        <v>0</v>
      </c>
      <c r="AW5112" s="29" t="str">
        <f t="shared" si="800"/>
        <v/>
      </c>
      <c r="AX5112" s="29" t="str">
        <f t="shared" si="792"/>
        <v/>
      </c>
      <c r="AY5112" s="29" t="str">
        <f t="shared" si="798"/>
        <v>https://media.mediathek-tanz-theater.de/iiif/2/nvt_img-530-002-005.JP2</v>
      </c>
      <c r="AZ5112" s="29" t="str">
        <f t="shared" si="793"/>
        <v>image/jp2</v>
      </c>
      <c r="BA5112" s="29" t="str">
        <f t="shared" si="794"/>
        <v>presentation/iiif</v>
      </c>
      <c r="BB5112" s="29" t="str">
        <f t="shared" si="795"/>
        <v>https://media.mediathek-tanz-theater.de/iiif/2/nvt_img-530-002-005.JP2/full/100,/0/default.jpg</v>
      </c>
      <c r="BC5112" s="29" t="str">
        <f t="shared" si="791"/>
        <v>image/jpeg</v>
      </c>
      <c r="BD5112" s="29" t="str">
        <f t="shared" si="796"/>
        <v>presentation/thumbnail</v>
      </c>
    </row>
    <row r="5113" spans="1:56" ht="25.5">
      <c r="A5113" s="29">
        <v>1</v>
      </c>
      <c r="B5113" s="29">
        <v>0</v>
      </c>
      <c r="C5113" s="38" t="s">
        <v>18198</v>
      </c>
      <c r="D5113" s="38" t="s">
        <v>18199</v>
      </c>
      <c r="F5113" s="38" t="s">
        <v>17468</v>
      </c>
      <c r="I5113" s="38" t="s">
        <v>4446</v>
      </c>
      <c r="J5113" s="38" t="s">
        <v>18182</v>
      </c>
      <c r="N5113" s="38" t="s">
        <v>1403</v>
      </c>
      <c r="R5113" s="38" t="s">
        <v>18068</v>
      </c>
      <c r="U5113" s="38" t="s">
        <v>18200</v>
      </c>
      <c r="V5113" s="38" t="s">
        <v>18069</v>
      </c>
      <c r="AA5113" s="38" t="s">
        <v>1170</v>
      </c>
      <c r="AE5113" s="38" t="s">
        <v>2950</v>
      </c>
      <c r="AG5113" s="38">
        <v>1</v>
      </c>
      <c r="AH5113" s="38" t="s">
        <v>4439</v>
      </c>
      <c r="AI5113" s="38" t="s">
        <v>8082</v>
      </c>
      <c r="AJ5113" s="38" t="s">
        <v>4799</v>
      </c>
      <c r="AK5113" s="38" t="s">
        <v>72</v>
      </c>
      <c r="AL5113" s="301" t="s">
        <v>18173</v>
      </c>
      <c r="AO5113" s="29" t="s">
        <v>18070</v>
      </c>
      <c r="AR5113" s="29" t="str">
        <f t="shared" si="799"/>
        <v>0</v>
      </c>
      <c r="AS5113" s="29">
        <f t="shared" si="797"/>
        <v>0</v>
      </c>
      <c r="AW5113" s="29" t="str">
        <f t="shared" si="800"/>
        <v/>
      </c>
      <c r="AX5113" s="29" t="str">
        <f t="shared" si="792"/>
        <v/>
      </c>
      <c r="AY5113" s="29" t="str">
        <f t="shared" si="798"/>
        <v>https://media.mediathek-tanz-theater.de/iiif/2/nvt_img-530-002-006.JP2</v>
      </c>
      <c r="AZ5113" s="29" t="str">
        <f t="shared" si="793"/>
        <v>image/jp2</v>
      </c>
      <c r="BA5113" s="29" t="str">
        <f t="shared" si="794"/>
        <v>presentation/iiif</v>
      </c>
      <c r="BB5113" s="29" t="str">
        <f t="shared" si="795"/>
        <v>https://media.mediathek-tanz-theater.de/iiif/2/nvt_img-530-002-006.JP2/full/100,/0/default.jpg</v>
      </c>
      <c r="BC5113" s="29" t="str">
        <f t="shared" si="791"/>
        <v>image/jpeg</v>
      </c>
      <c r="BD5113" s="29" t="str">
        <f t="shared" si="796"/>
        <v>presentation/thumbnail</v>
      </c>
    </row>
    <row r="5114" spans="1:56" ht="25.5">
      <c r="A5114" s="29">
        <v>1</v>
      </c>
      <c r="B5114" s="29">
        <v>0</v>
      </c>
      <c r="C5114" s="38" t="s">
        <v>18201</v>
      </c>
      <c r="D5114" s="38" t="s">
        <v>18202</v>
      </c>
      <c r="F5114" s="38" t="s">
        <v>17468</v>
      </c>
      <c r="I5114" s="38" t="s">
        <v>4438</v>
      </c>
      <c r="J5114" s="38" t="s">
        <v>18171</v>
      </c>
      <c r="N5114" s="38" t="s">
        <v>1403</v>
      </c>
      <c r="R5114" s="38" t="s">
        <v>18068</v>
      </c>
      <c r="V5114" s="38" t="s">
        <v>18069</v>
      </c>
      <c r="AA5114" s="38" t="s">
        <v>1170</v>
      </c>
      <c r="AE5114" s="38" t="s">
        <v>2950</v>
      </c>
      <c r="AG5114" s="38">
        <v>1</v>
      </c>
      <c r="AH5114" s="38" t="s">
        <v>4439</v>
      </c>
      <c r="AI5114" s="38" t="s">
        <v>8082</v>
      </c>
      <c r="AJ5114" s="38" t="s">
        <v>9656</v>
      </c>
      <c r="AL5114" s="301" t="s">
        <v>18173</v>
      </c>
      <c r="AO5114" s="29" t="s">
        <v>18070</v>
      </c>
      <c r="AR5114" s="29" t="str">
        <f t="shared" si="799"/>
        <v>1</v>
      </c>
      <c r="AS5114" s="29">
        <f t="shared" si="797"/>
        <v>0</v>
      </c>
      <c r="AW5114" s="29" t="str">
        <f t="shared" si="800"/>
        <v/>
      </c>
      <c r="AX5114" s="29" t="str">
        <f t="shared" si="792"/>
        <v/>
      </c>
      <c r="AY5114" s="29" t="str">
        <f t="shared" si="798"/>
        <v>https://media.mediathek-tanz-theater.de/iiif/2/nvt_img-530-003.JP2</v>
      </c>
      <c r="AZ5114" s="29" t="str">
        <f t="shared" si="793"/>
        <v>image/jp2</v>
      </c>
      <c r="BA5114" s="29" t="str">
        <f t="shared" si="794"/>
        <v>presentation/iiif</v>
      </c>
      <c r="BB5114" s="29" t="str">
        <f t="shared" si="795"/>
        <v>https://media.mediathek-tanz-theater.de/iiif/2/nvt_img-530-003.JP2/full/100,/0/default.jpg</v>
      </c>
      <c r="BC5114" s="29" t="str">
        <f t="shared" si="791"/>
        <v>image/jpeg</v>
      </c>
      <c r="BD5114" s="29" t="str">
        <f t="shared" si="796"/>
        <v>presentation/thumbnail</v>
      </c>
    </row>
    <row r="5115" spans="1:56" ht="25.5">
      <c r="A5115" s="29">
        <v>1</v>
      </c>
      <c r="B5115" s="29">
        <v>0</v>
      </c>
      <c r="C5115" s="38" t="s">
        <v>18203</v>
      </c>
      <c r="D5115" s="38" t="s">
        <v>18204</v>
      </c>
      <c r="F5115" s="38" t="s">
        <v>17468</v>
      </c>
      <c r="I5115" s="38" t="s">
        <v>4446</v>
      </c>
      <c r="J5115" s="38" t="s">
        <v>18201</v>
      </c>
      <c r="N5115" s="38" t="s">
        <v>1403</v>
      </c>
      <c r="R5115" s="38" t="s">
        <v>18068</v>
      </c>
      <c r="U5115" s="38" t="s">
        <v>18205</v>
      </c>
      <c r="V5115" s="38" t="s">
        <v>18069</v>
      </c>
      <c r="AA5115" s="38" t="s">
        <v>1170</v>
      </c>
      <c r="AE5115" s="38" t="s">
        <v>2950</v>
      </c>
      <c r="AG5115" s="38">
        <v>1</v>
      </c>
      <c r="AH5115" s="38" t="s">
        <v>4439</v>
      </c>
      <c r="AI5115" s="38" t="s">
        <v>8082</v>
      </c>
      <c r="AJ5115" s="38" t="s">
        <v>4799</v>
      </c>
      <c r="AK5115" s="38" t="s">
        <v>72</v>
      </c>
      <c r="AL5115" s="301" t="s">
        <v>18173</v>
      </c>
      <c r="AO5115" s="29" t="s">
        <v>18070</v>
      </c>
      <c r="AR5115" s="29" t="str">
        <f t="shared" si="799"/>
        <v>0</v>
      </c>
      <c r="AS5115" s="29">
        <f t="shared" si="797"/>
        <v>0</v>
      </c>
      <c r="AW5115" s="29" t="str">
        <f t="shared" si="800"/>
        <v/>
      </c>
      <c r="AX5115" s="29" t="str">
        <f t="shared" si="792"/>
        <v/>
      </c>
      <c r="AY5115" s="29" t="str">
        <f t="shared" si="798"/>
        <v>https://media.mediathek-tanz-theater.de/iiif/2/nvt_img-530-003-001.JP2</v>
      </c>
      <c r="AZ5115" s="29" t="str">
        <f t="shared" si="793"/>
        <v>image/jp2</v>
      </c>
      <c r="BA5115" s="29" t="str">
        <f t="shared" si="794"/>
        <v>presentation/iiif</v>
      </c>
      <c r="BB5115" s="29" t="str">
        <f t="shared" si="795"/>
        <v>https://media.mediathek-tanz-theater.de/iiif/2/nvt_img-530-003-001.JP2/full/100,/0/default.jpg</v>
      </c>
      <c r="BC5115" s="29" t="str">
        <f t="shared" si="791"/>
        <v>image/jpeg</v>
      </c>
      <c r="BD5115" s="29" t="str">
        <f t="shared" si="796"/>
        <v>presentation/thumbnail</v>
      </c>
    </row>
    <row r="5116" spans="1:56" ht="25.5">
      <c r="A5116" s="29">
        <v>1</v>
      </c>
      <c r="B5116" s="29">
        <v>0</v>
      </c>
      <c r="C5116" s="38" t="s">
        <v>18206</v>
      </c>
      <c r="D5116" s="38" t="s">
        <v>18207</v>
      </c>
      <c r="F5116" s="38" t="s">
        <v>17468</v>
      </c>
      <c r="I5116" s="38" t="s">
        <v>4446</v>
      </c>
      <c r="J5116" s="38" t="s">
        <v>18201</v>
      </c>
      <c r="N5116" s="38" t="s">
        <v>1403</v>
      </c>
      <c r="R5116" s="38" t="s">
        <v>18068</v>
      </c>
      <c r="U5116" s="38" t="s">
        <v>18208</v>
      </c>
      <c r="V5116" s="38" t="s">
        <v>18069</v>
      </c>
      <c r="AA5116" s="38" t="s">
        <v>1170</v>
      </c>
      <c r="AE5116" s="38" t="s">
        <v>2950</v>
      </c>
      <c r="AG5116" s="38">
        <v>1</v>
      </c>
      <c r="AH5116" s="38" t="s">
        <v>4439</v>
      </c>
      <c r="AI5116" s="38" t="s">
        <v>8082</v>
      </c>
      <c r="AJ5116" s="38" t="s">
        <v>4799</v>
      </c>
      <c r="AK5116" s="38" t="s">
        <v>72</v>
      </c>
      <c r="AL5116" s="301" t="s">
        <v>18173</v>
      </c>
      <c r="AO5116" s="29" t="s">
        <v>18070</v>
      </c>
      <c r="AR5116" s="29" t="str">
        <f t="shared" si="799"/>
        <v>0</v>
      </c>
      <c r="AS5116" s="29">
        <f t="shared" si="797"/>
        <v>0</v>
      </c>
      <c r="AW5116" s="29" t="str">
        <f t="shared" si="800"/>
        <v/>
      </c>
      <c r="AX5116" s="29" t="str">
        <f t="shared" si="792"/>
        <v/>
      </c>
      <c r="AY5116" s="29" t="str">
        <f t="shared" si="798"/>
        <v>https://media.mediathek-tanz-theater.de/iiif/2/nvt_img-530-003-002.JP2</v>
      </c>
      <c r="AZ5116" s="29" t="str">
        <f t="shared" si="793"/>
        <v>image/jp2</v>
      </c>
      <c r="BA5116" s="29" t="str">
        <f t="shared" si="794"/>
        <v>presentation/iiif</v>
      </c>
      <c r="BB5116" s="29" t="str">
        <f t="shared" si="795"/>
        <v>https://media.mediathek-tanz-theater.de/iiif/2/nvt_img-530-003-002.JP2/full/100,/0/default.jpg</v>
      </c>
      <c r="BC5116" s="29" t="str">
        <f t="shared" si="791"/>
        <v>image/jpeg</v>
      </c>
      <c r="BD5116" s="29" t="str">
        <f t="shared" si="796"/>
        <v>presentation/thumbnail</v>
      </c>
    </row>
    <row r="5117" spans="1:56" ht="25.5">
      <c r="A5117" s="29">
        <v>1</v>
      </c>
      <c r="B5117" s="29">
        <v>0</v>
      </c>
      <c r="C5117" s="38" t="s">
        <v>18209</v>
      </c>
      <c r="D5117" s="38" t="s">
        <v>18210</v>
      </c>
      <c r="F5117" s="38" t="s">
        <v>17468</v>
      </c>
      <c r="I5117" s="38" t="s">
        <v>4446</v>
      </c>
      <c r="J5117" s="38" t="s">
        <v>18201</v>
      </c>
      <c r="N5117" s="38" t="s">
        <v>1403</v>
      </c>
      <c r="R5117" s="38" t="s">
        <v>18068</v>
      </c>
      <c r="U5117" s="38" t="s">
        <v>18211</v>
      </c>
      <c r="V5117" s="38" t="s">
        <v>18069</v>
      </c>
      <c r="AA5117" s="38" t="s">
        <v>1170</v>
      </c>
      <c r="AE5117" s="38" t="s">
        <v>2950</v>
      </c>
      <c r="AG5117" s="38">
        <v>1</v>
      </c>
      <c r="AH5117" s="38" t="s">
        <v>4439</v>
      </c>
      <c r="AI5117" s="38" t="s">
        <v>8082</v>
      </c>
      <c r="AJ5117" s="38" t="s">
        <v>4799</v>
      </c>
      <c r="AK5117" s="38" t="s">
        <v>18212</v>
      </c>
      <c r="AL5117" s="301" t="s">
        <v>18173</v>
      </c>
      <c r="AO5117" s="29" t="s">
        <v>18070</v>
      </c>
      <c r="AR5117" s="29" t="str">
        <f t="shared" si="799"/>
        <v>0</v>
      </c>
      <c r="AS5117" s="29">
        <f t="shared" si="797"/>
        <v>0</v>
      </c>
      <c r="AW5117" s="29" t="str">
        <f t="shared" si="800"/>
        <v/>
      </c>
      <c r="AX5117" s="29" t="str">
        <f t="shared" si="792"/>
        <v/>
      </c>
      <c r="AY5117" s="29" t="str">
        <f t="shared" si="798"/>
        <v>https://media.mediathek-tanz-theater.de/iiif/2/nvt_img-530-003-003.JP2</v>
      </c>
      <c r="AZ5117" s="29" t="str">
        <f t="shared" si="793"/>
        <v>image/jp2</v>
      </c>
      <c r="BA5117" s="29" t="str">
        <f t="shared" si="794"/>
        <v>presentation/iiif</v>
      </c>
      <c r="BB5117" s="29" t="str">
        <f t="shared" si="795"/>
        <v>https://media.mediathek-tanz-theater.de/iiif/2/nvt_img-530-003-003.JP2/full/100,/0/default.jpg</v>
      </c>
      <c r="BC5117" s="29" t="str">
        <f t="shared" si="791"/>
        <v>image/jpeg</v>
      </c>
      <c r="BD5117" s="29" t="str">
        <f t="shared" si="796"/>
        <v>presentation/thumbnail</v>
      </c>
    </row>
    <row r="5118" spans="1:56" ht="25.5">
      <c r="A5118" s="29">
        <v>1</v>
      </c>
      <c r="B5118" s="29">
        <v>0</v>
      </c>
      <c r="C5118" s="38" t="s">
        <v>18213</v>
      </c>
      <c r="D5118" s="38" t="s">
        <v>18214</v>
      </c>
      <c r="F5118" s="38" t="s">
        <v>17468</v>
      </c>
      <c r="I5118" s="38" t="s">
        <v>4446</v>
      </c>
      <c r="J5118" s="38" t="s">
        <v>18201</v>
      </c>
      <c r="N5118" s="38" t="s">
        <v>1403</v>
      </c>
      <c r="R5118" s="38" t="s">
        <v>18068</v>
      </c>
      <c r="U5118" s="38" t="s">
        <v>18215</v>
      </c>
      <c r="V5118" s="38" t="s">
        <v>18069</v>
      </c>
      <c r="AA5118" s="38" t="s">
        <v>1170</v>
      </c>
      <c r="AE5118" s="38" t="s">
        <v>2950</v>
      </c>
      <c r="AG5118" s="38">
        <v>1</v>
      </c>
      <c r="AH5118" s="38" t="s">
        <v>4439</v>
      </c>
      <c r="AI5118" s="38" t="s">
        <v>8082</v>
      </c>
      <c r="AJ5118" s="38" t="s">
        <v>4799</v>
      </c>
      <c r="AK5118" s="38" t="s">
        <v>72</v>
      </c>
      <c r="AL5118" s="301" t="s">
        <v>18173</v>
      </c>
      <c r="AO5118" s="29" t="s">
        <v>18070</v>
      </c>
      <c r="AR5118" s="29" t="str">
        <f t="shared" si="799"/>
        <v>0</v>
      </c>
      <c r="AS5118" s="29">
        <f t="shared" si="797"/>
        <v>0</v>
      </c>
      <c r="AW5118" s="29" t="str">
        <f t="shared" si="800"/>
        <v/>
      </c>
      <c r="AX5118" s="29" t="str">
        <f t="shared" si="792"/>
        <v/>
      </c>
      <c r="AY5118" s="29" t="str">
        <f t="shared" si="798"/>
        <v>https://media.mediathek-tanz-theater.de/iiif/2/nvt_img-530-003-004.JP2</v>
      </c>
      <c r="AZ5118" s="29" t="str">
        <f t="shared" si="793"/>
        <v>image/jp2</v>
      </c>
      <c r="BA5118" s="29" t="str">
        <f t="shared" si="794"/>
        <v>presentation/iiif</v>
      </c>
      <c r="BB5118" s="29" t="str">
        <f t="shared" si="795"/>
        <v>https://media.mediathek-tanz-theater.de/iiif/2/nvt_img-530-003-004.JP2/full/100,/0/default.jpg</v>
      </c>
      <c r="BC5118" s="29" t="str">
        <f t="shared" si="791"/>
        <v>image/jpeg</v>
      </c>
      <c r="BD5118" s="29" t="str">
        <f t="shared" si="796"/>
        <v>presentation/thumbnail</v>
      </c>
    </row>
    <row r="5119" spans="1:56" ht="38.25">
      <c r="A5119" s="29">
        <v>1</v>
      </c>
      <c r="B5119" s="29">
        <v>0</v>
      </c>
      <c r="C5119" s="38" t="s">
        <v>18216</v>
      </c>
      <c r="D5119" s="38" t="s">
        <v>18217</v>
      </c>
      <c r="F5119" s="38" t="s">
        <v>17468</v>
      </c>
      <c r="I5119" s="38" t="s">
        <v>4446</v>
      </c>
      <c r="J5119" s="38" t="s">
        <v>18201</v>
      </c>
      <c r="N5119" s="38" t="s">
        <v>1403</v>
      </c>
      <c r="R5119" s="38" t="s">
        <v>18068</v>
      </c>
      <c r="U5119" s="38" t="s">
        <v>18218</v>
      </c>
      <c r="V5119" s="38" t="s">
        <v>18069</v>
      </c>
      <c r="AA5119" s="38" t="s">
        <v>1170</v>
      </c>
      <c r="AE5119" s="38" t="s">
        <v>2950</v>
      </c>
      <c r="AG5119" s="38">
        <v>1</v>
      </c>
      <c r="AH5119" s="38" t="s">
        <v>4439</v>
      </c>
      <c r="AI5119" s="38" t="s">
        <v>8082</v>
      </c>
      <c r="AJ5119" s="38" t="s">
        <v>4799</v>
      </c>
      <c r="AK5119" s="38" t="s">
        <v>72</v>
      </c>
      <c r="AL5119" s="301" t="s">
        <v>18173</v>
      </c>
      <c r="AO5119" s="29" t="s">
        <v>18070</v>
      </c>
      <c r="AR5119" s="29" t="str">
        <f t="shared" si="799"/>
        <v>0</v>
      </c>
      <c r="AS5119" s="29">
        <f t="shared" si="797"/>
        <v>0</v>
      </c>
      <c r="AW5119" s="29" t="str">
        <f t="shared" si="800"/>
        <v/>
      </c>
      <c r="AX5119" s="29" t="str">
        <f t="shared" si="792"/>
        <v/>
      </c>
      <c r="AY5119" s="29" t="str">
        <f t="shared" si="798"/>
        <v>https://media.mediathek-tanz-theater.de/iiif/2/nvt_img-530-003-005.JP2</v>
      </c>
      <c r="AZ5119" s="29" t="str">
        <f t="shared" si="793"/>
        <v>image/jp2</v>
      </c>
      <c r="BA5119" s="29" t="str">
        <f t="shared" si="794"/>
        <v>presentation/iiif</v>
      </c>
      <c r="BB5119" s="29" t="str">
        <f t="shared" si="795"/>
        <v>https://media.mediathek-tanz-theater.de/iiif/2/nvt_img-530-003-005.JP2/full/100,/0/default.jpg</v>
      </c>
      <c r="BC5119" s="29" t="str">
        <f t="shared" si="791"/>
        <v>image/jpeg</v>
      </c>
      <c r="BD5119" s="29" t="str">
        <f t="shared" si="796"/>
        <v>presentation/thumbnail</v>
      </c>
    </row>
    <row r="5120" spans="1:56" ht="25.5">
      <c r="A5120" s="29">
        <v>1</v>
      </c>
      <c r="B5120" s="29">
        <v>0</v>
      </c>
      <c r="C5120" s="38" t="s">
        <v>18219</v>
      </c>
      <c r="D5120" s="38" t="s">
        <v>18220</v>
      </c>
      <c r="F5120" s="38" t="s">
        <v>17468</v>
      </c>
      <c r="I5120" s="38" t="s">
        <v>4446</v>
      </c>
      <c r="J5120" s="38" t="s">
        <v>18201</v>
      </c>
      <c r="N5120" s="38" t="s">
        <v>1403</v>
      </c>
      <c r="R5120" s="38" t="s">
        <v>18068</v>
      </c>
      <c r="U5120" s="38" t="s">
        <v>18221</v>
      </c>
      <c r="V5120" s="38" t="s">
        <v>18069</v>
      </c>
      <c r="AA5120" s="38" t="s">
        <v>1170</v>
      </c>
      <c r="AE5120" s="38" t="s">
        <v>2950</v>
      </c>
      <c r="AG5120" s="38">
        <v>1</v>
      </c>
      <c r="AH5120" s="38" t="s">
        <v>4439</v>
      </c>
      <c r="AI5120" s="38" t="s">
        <v>8082</v>
      </c>
      <c r="AJ5120" s="38" t="s">
        <v>4799</v>
      </c>
      <c r="AK5120" s="38" t="s">
        <v>72</v>
      </c>
      <c r="AL5120" s="301" t="s">
        <v>18173</v>
      </c>
      <c r="AO5120" s="29" t="s">
        <v>18070</v>
      </c>
      <c r="AR5120" s="29" t="str">
        <f t="shared" si="799"/>
        <v>0</v>
      </c>
      <c r="AS5120" s="29">
        <f t="shared" si="797"/>
        <v>0</v>
      </c>
      <c r="AW5120" s="29" t="str">
        <f t="shared" si="800"/>
        <v/>
      </c>
      <c r="AX5120" s="29" t="str">
        <f t="shared" si="792"/>
        <v/>
      </c>
      <c r="AY5120" s="29" t="str">
        <f t="shared" si="798"/>
        <v>https://media.mediathek-tanz-theater.de/iiif/2/nvt_img-530-003-006.JP2</v>
      </c>
      <c r="AZ5120" s="29" t="str">
        <f t="shared" si="793"/>
        <v>image/jp2</v>
      </c>
      <c r="BA5120" s="29" t="str">
        <f t="shared" si="794"/>
        <v>presentation/iiif</v>
      </c>
      <c r="BB5120" s="29" t="str">
        <f t="shared" si="795"/>
        <v>https://media.mediathek-tanz-theater.de/iiif/2/nvt_img-530-003-006.JP2/full/100,/0/default.jpg</v>
      </c>
      <c r="BC5120" s="29" t="str">
        <f t="shared" si="791"/>
        <v>image/jpeg</v>
      </c>
      <c r="BD5120" s="29" t="str">
        <f t="shared" si="796"/>
        <v>presentation/thumbnail</v>
      </c>
    </row>
    <row r="5121" spans="1:56" ht="25.5">
      <c r="A5121" s="29">
        <v>1</v>
      </c>
      <c r="B5121" s="29">
        <v>0</v>
      </c>
      <c r="C5121" s="38" t="s">
        <v>18222</v>
      </c>
      <c r="D5121" s="38" t="s">
        <v>18223</v>
      </c>
      <c r="F5121" s="38" t="s">
        <v>17468</v>
      </c>
      <c r="I5121" s="38" t="s">
        <v>4438</v>
      </c>
      <c r="J5121" s="38" t="s">
        <v>18171</v>
      </c>
      <c r="N5121" s="38" t="s">
        <v>1403</v>
      </c>
      <c r="R5121" s="38" t="s">
        <v>18068</v>
      </c>
      <c r="V5121" s="38" t="s">
        <v>18069</v>
      </c>
      <c r="AA5121" s="38" t="s">
        <v>1170</v>
      </c>
      <c r="AE5121" s="38" t="s">
        <v>2950</v>
      </c>
      <c r="AG5121" s="38">
        <v>1</v>
      </c>
      <c r="AH5121" s="38" t="s">
        <v>4439</v>
      </c>
      <c r="AI5121" s="38" t="s">
        <v>8082</v>
      </c>
      <c r="AJ5121" s="38" t="s">
        <v>9675</v>
      </c>
      <c r="AL5121" s="301" t="s">
        <v>18173</v>
      </c>
      <c r="AO5121" s="29" t="s">
        <v>18070</v>
      </c>
      <c r="AR5121" s="29" t="str">
        <f t="shared" si="799"/>
        <v>1</v>
      </c>
      <c r="AS5121" s="29">
        <f t="shared" si="797"/>
        <v>0</v>
      </c>
      <c r="AW5121" s="29" t="str">
        <f t="shared" si="800"/>
        <v/>
      </c>
      <c r="AX5121" s="29" t="str">
        <f t="shared" si="792"/>
        <v/>
      </c>
      <c r="AY5121" s="29" t="str">
        <f t="shared" si="798"/>
        <v>https://media.mediathek-tanz-theater.de/iiif/2/nvt_img-530-004.JP2</v>
      </c>
      <c r="AZ5121" s="29" t="str">
        <f t="shared" si="793"/>
        <v>image/jp2</v>
      </c>
      <c r="BA5121" s="29" t="str">
        <f t="shared" si="794"/>
        <v>presentation/iiif</v>
      </c>
      <c r="BB5121" s="29" t="str">
        <f t="shared" si="795"/>
        <v>https://media.mediathek-tanz-theater.de/iiif/2/nvt_img-530-004.JP2/full/100,/0/default.jpg</v>
      </c>
      <c r="BC5121" s="29" t="str">
        <f t="shared" si="791"/>
        <v>image/jpeg</v>
      </c>
      <c r="BD5121" s="29" t="str">
        <f t="shared" si="796"/>
        <v>presentation/thumbnail</v>
      </c>
    </row>
    <row r="5122" spans="1:56" ht="38.25">
      <c r="A5122" s="29">
        <v>1</v>
      </c>
      <c r="B5122" s="29">
        <v>0</v>
      </c>
      <c r="C5122" s="38" t="s">
        <v>18224</v>
      </c>
      <c r="D5122" s="38" t="s">
        <v>18225</v>
      </c>
      <c r="F5122" s="38" t="s">
        <v>17468</v>
      </c>
      <c r="I5122" s="38" t="s">
        <v>4446</v>
      </c>
      <c r="J5122" s="38" t="s">
        <v>18222</v>
      </c>
      <c r="N5122" s="38" t="s">
        <v>1403</v>
      </c>
      <c r="R5122" s="38" t="s">
        <v>18068</v>
      </c>
      <c r="U5122" s="38" t="s">
        <v>18226</v>
      </c>
      <c r="V5122" s="38" t="s">
        <v>18069</v>
      </c>
      <c r="AA5122" s="38" t="s">
        <v>1170</v>
      </c>
      <c r="AE5122" s="38" t="s">
        <v>2950</v>
      </c>
      <c r="AG5122" s="38">
        <v>1</v>
      </c>
      <c r="AH5122" s="38" t="s">
        <v>4439</v>
      </c>
      <c r="AI5122" s="38" t="s">
        <v>8082</v>
      </c>
      <c r="AJ5122" s="38" t="s">
        <v>4799</v>
      </c>
      <c r="AK5122" s="38" t="s">
        <v>18227</v>
      </c>
      <c r="AL5122" s="301" t="s">
        <v>18173</v>
      </c>
      <c r="AO5122" s="29" t="s">
        <v>18070</v>
      </c>
      <c r="AR5122" s="29" t="str">
        <f t="shared" si="799"/>
        <v>0</v>
      </c>
      <c r="AS5122" s="29">
        <f t="shared" si="797"/>
        <v>0</v>
      </c>
      <c r="AW5122" s="29" t="str">
        <f t="shared" si="800"/>
        <v/>
      </c>
      <c r="AX5122" s="29" t="str">
        <f t="shared" si="792"/>
        <v/>
      </c>
      <c r="AY5122" s="29" t="str">
        <f t="shared" si="798"/>
        <v>https://media.mediathek-tanz-theater.de/iiif/2/nvt_img-530-004-001.JP2</v>
      </c>
      <c r="AZ5122" s="29" t="str">
        <f t="shared" si="793"/>
        <v>image/jp2</v>
      </c>
      <c r="BA5122" s="29" t="str">
        <f t="shared" si="794"/>
        <v>presentation/iiif</v>
      </c>
      <c r="BB5122" s="29" t="str">
        <f t="shared" si="795"/>
        <v>https://media.mediathek-tanz-theater.de/iiif/2/nvt_img-530-004-001.JP2/full/100,/0/default.jpg</v>
      </c>
      <c r="BC5122" s="29" t="str">
        <f t="shared" si="791"/>
        <v>image/jpeg</v>
      </c>
      <c r="BD5122" s="29" t="str">
        <f t="shared" si="796"/>
        <v>presentation/thumbnail</v>
      </c>
    </row>
    <row r="5123" spans="1:56" ht="51">
      <c r="A5123" s="29">
        <v>1</v>
      </c>
      <c r="B5123" s="29">
        <v>0</v>
      </c>
      <c r="C5123" s="38" t="s">
        <v>18228</v>
      </c>
      <c r="D5123" s="38" t="s">
        <v>18229</v>
      </c>
      <c r="F5123" s="38" t="s">
        <v>17468</v>
      </c>
      <c r="I5123" s="38" t="s">
        <v>4446</v>
      </c>
      <c r="J5123" s="38" t="s">
        <v>18222</v>
      </c>
      <c r="N5123" s="38" t="s">
        <v>1403</v>
      </c>
      <c r="R5123" s="38" t="s">
        <v>18068</v>
      </c>
      <c r="U5123" s="38" t="s">
        <v>18230</v>
      </c>
      <c r="V5123" s="38" t="s">
        <v>18069</v>
      </c>
      <c r="AA5123" s="38" t="s">
        <v>1170</v>
      </c>
      <c r="AE5123" s="38" t="s">
        <v>2950</v>
      </c>
      <c r="AG5123" s="38">
        <v>1</v>
      </c>
      <c r="AH5123" s="38" t="s">
        <v>4439</v>
      </c>
      <c r="AI5123" s="38" t="s">
        <v>8082</v>
      </c>
      <c r="AJ5123" s="38" t="s">
        <v>4799</v>
      </c>
      <c r="AK5123" s="38" t="s">
        <v>18231</v>
      </c>
      <c r="AL5123" s="301" t="s">
        <v>18173</v>
      </c>
      <c r="AO5123" s="29" t="s">
        <v>18070</v>
      </c>
      <c r="AR5123" s="29" t="str">
        <f t="shared" si="799"/>
        <v>0</v>
      </c>
      <c r="AS5123" s="29">
        <f t="shared" si="797"/>
        <v>0</v>
      </c>
      <c r="AW5123" s="29" t="str">
        <f t="shared" si="800"/>
        <v/>
      </c>
      <c r="AX5123" s="29" t="str">
        <f t="shared" si="792"/>
        <v/>
      </c>
      <c r="AY5123" s="29" t="str">
        <f t="shared" si="798"/>
        <v>https://media.mediathek-tanz-theater.de/iiif/2/nvt_img-530-004-002.JP2</v>
      </c>
      <c r="AZ5123" s="29" t="str">
        <f t="shared" si="793"/>
        <v>image/jp2</v>
      </c>
      <c r="BA5123" s="29" t="str">
        <f t="shared" si="794"/>
        <v>presentation/iiif</v>
      </c>
      <c r="BB5123" s="29" t="str">
        <f t="shared" si="795"/>
        <v>https://media.mediathek-tanz-theater.de/iiif/2/nvt_img-530-004-002.JP2/full/100,/0/default.jpg</v>
      </c>
      <c r="BC5123" s="29" t="str">
        <f t="shared" si="791"/>
        <v>image/jpeg</v>
      </c>
      <c r="BD5123" s="29" t="str">
        <f t="shared" si="796"/>
        <v>presentation/thumbnail</v>
      </c>
    </row>
    <row r="5124" spans="1:56" ht="51">
      <c r="A5124" s="29">
        <v>1</v>
      </c>
      <c r="B5124" s="29">
        <v>0</v>
      </c>
      <c r="C5124" s="38" t="s">
        <v>18232</v>
      </c>
      <c r="D5124" s="38" t="s">
        <v>18233</v>
      </c>
      <c r="F5124" s="38" t="s">
        <v>17468</v>
      </c>
      <c r="I5124" s="38" t="s">
        <v>4446</v>
      </c>
      <c r="J5124" s="38" t="s">
        <v>18222</v>
      </c>
      <c r="N5124" s="38" t="s">
        <v>1403</v>
      </c>
      <c r="R5124" s="38" t="s">
        <v>18068</v>
      </c>
      <c r="U5124" s="38" t="s">
        <v>18230</v>
      </c>
      <c r="V5124" s="38" t="s">
        <v>18069</v>
      </c>
      <c r="AA5124" s="38" t="s">
        <v>1170</v>
      </c>
      <c r="AE5124" s="38" t="s">
        <v>2950</v>
      </c>
      <c r="AG5124" s="38">
        <v>1</v>
      </c>
      <c r="AH5124" s="38" t="s">
        <v>4439</v>
      </c>
      <c r="AI5124" s="38" t="s">
        <v>8082</v>
      </c>
      <c r="AJ5124" s="38" t="s">
        <v>4799</v>
      </c>
      <c r="AK5124" s="38" t="s">
        <v>72</v>
      </c>
      <c r="AL5124" s="301" t="s">
        <v>18173</v>
      </c>
      <c r="AO5124" s="29" t="s">
        <v>18070</v>
      </c>
      <c r="AR5124" s="29" t="str">
        <f t="shared" si="799"/>
        <v>0</v>
      </c>
      <c r="AS5124" s="29">
        <f t="shared" si="797"/>
        <v>0</v>
      </c>
      <c r="AW5124" s="29" t="str">
        <f t="shared" si="800"/>
        <v/>
      </c>
      <c r="AX5124" s="29" t="str">
        <f t="shared" si="792"/>
        <v/>
      </c>
      <c r="AY5124" s="29" t="str">
        <f t="shared" si="798"/>
        <v>https://media.mediathek-tanz-theater.de/iiif/2/nvt_img-530-004-003.JP2</v>
      </c>
      <c r="AZ5124" s="29" t="str">
        <f t="shared" si="793"/>
        <v>image/jp2</v>
      </c>
      <c r="BA5124" s="29" t="str">
        <f t="shared" si="794"/>
        <v>presentation/iiif</v>
      </c>
      <c r="BB5124" s="29" t="str">
        <f t="shared" si="795"/>
        <v>https://media.mediathek-tanz-theater.de/iiif/2/nvt_img-530-004-003.JP2/full/100,/0/default.jpg</v>
      </c>
      <c r="BC5124" s="29" t="str">
        <f t="shared" ref="BC5124:BC5187" si="801">IF(NOT(BB5124=""),"image/jpeg","")</f>
        <v>image/jpeg</v>
      </c>
      <c r="BD5124" s="29" t="str">
        <f t="shared" si="796"/>
        <v>presentation/thumbnail</v>
      </c>
    </row>
    <row r="5125" spans="1:56" ht="51">
      <c r="A5125" s="29">
        <v>1</v>
      </c>
      <c r="B5125" s="29">
        <v>0</v>
      </c>
      <c r="C5125" s="38" t="s">
        <v>18234</v>
      </c>
      <c r="D5125" s="38" t="s">
        <v>18235</v>
      </c>
      <c r="F5125" s="38" t="s">
        <v>17468</v>
      </c>
      <c r="I5125" s="38" t="s">
        <v>4446</v>
      </c>
      <c r="J5125" s="38" t="s">
        <v>18222</v>
      </c>
      <c r="N5125" s="38" t="s">
        <v>1403</v>
      </c>
      <c r="R5125" s="38" t="s">
        <v>18068</v>
      </c>
      <c r="U5125" s="38" t="s">
        <v>18236</v>
      </c>
      <c r="V5125" s="38" t="s">
        <v>18069</v>
      </c>
      <c r="AA5125" s="38" t="s">
        <v>1170</v>
      </c>
      <c r="AE5125" s="38" t="s">
        <v>2950</v>
      </c>
      <c r="AG5125" s="38">
        <v>1</v>
      </c>
      <c r="AH5125" s="38" t="s">
        <v>4439</v>
      </c>
      <c r="AI5125" s="38" t="s">
        <v>8082</v>
      </c>
      <c r="AJ5125" s="38" t="s">
        <v>4799</v>
      </c>
      <c r="AK5125" s="38" t="s">
        <v>72</v>
      </c>
      <c r="AL5125" s="301" t="s">
        <v>18173</v>
      </c>
      <c r="AO5125" s="29" t="s">
        <v>18070</v>
      </c>
      <c r="AR5125" s="29" t="str">
        <f t="shared" si="799"/>
        <v>0</v>
      </c>
      <c r="AS5125" s="29">
        <f t="shared" si="797"/>
        <v>0</v>
      </c>
      <c r="AW5125" s="29" t="str">
        <f t="shared" si="800"/>
        <v/>
      </c>
      <c r="AX5125" s="29" t="str">
        <f t="shared" ref="AX5125:AX5188" si="802">IF(NOT(AV5125=""),"archival/master","")</f>
        <v/>
      </c>
      <c r="AY5125" s="29" t="str">
        <f t="shared" si="798"/>
        <v>https://media.mediathek-tanz-theater.de/iiif/2/nvt_img-530-004-004.JP2</v>
      </c>
      <c r="AZ5125" s="29" t="str">
        <f t="shared" ref="AZ5125:AZ5188" si="803">IF(NOT(AY5125=""),"image/jp2","")</f>
        <v>image/jp2</v>
      </c>
      <c r="BA5125" s="29" t="str">
        <f t="shared" ref="BA5125:BA5188" si="804">IF(NOT(AY5125=""),"presentation/iiif","")</f>
        <v>presentation/iiif</v>
      </c>
      <c r="BB5125" s="29" t="str">
        <f t="shared" ref="BB5125:BB5188" si="805">"https://media.mediathek-tanz-theater.de/iiif/2/nvt_"&amp;C5125&amp;".JP2/full/100,/0/default.jpg"</f>
        <v>https://media.mediathek-tanz-theater.de/iiif/2/nvt_img-530-004-004.JP2/full/100,/0/default.jpg</v>
      </c>
      <c r="BC5125" s="29" t="str">
        <f t="shared" si="801"/>
        <v>image/jpeg</v>
      </c>
      <c r="BD5125" s="29" t="str">
        <f t="shared" ref="BD5125:BD5188" si="806">IF(NOT(BB5125=""),"presentation/thumbnail","")</f>
        <v>presentation/thumbnail</v>
      </c>
    </row>
    <row r="5126" spans="1:56" ht="51">
      <c r="A5126" s="29">
        <v>1</v>
      </c>
      <c r="B5126" s="29">
        <v>0</v>
      </c>
      <c r="C5126" s="38" t="s">
        <v>18237</v>
      </c>
      <c r="D5126" s="38" t="s">
        <v>18238</v>
      </c>
      <c r="F5126" s="38" t="s">
        <v>17468</v>
      </c>
      <c r="I5126" s="38" t="s">
        <v>4446</v>
      </c>
      <c r="J5126" s="38" t="s">
        <v>18222</v>
      </c>
      <c r="N5126" s="38" t="s">
        <v>1403</v>
      </c>
      <c r="R5126" s="38" t="s">
        <v>18068</v>
      </c>
      <c r="U5126" s="38" t="s">
        <v>18236</v>
      </c>
      <c r="V5126" s="38" t="s">
        <v>18069</v>
      </c>
      <c r="AA5126" s="38" t="s">
        <v>1170</v>
      </c>
      <c r="AE5126" s="38" t="s">
        <v>2950</v>
      </c>
      <c r="AG5126" s="38">
        <v>1</v>
      </c>
      <c r="AH5126" s="38" t="s">
        <v>4439</v>
      </c>
      <c r="AI5126" s="38" t="s">
        <v>8082</v>
      </c>
      <c r="AJ5126" s="38" t="s">
        <v>4799</v>
      </c>
      <c r="AK5126" s="38" t="s">
        <v>72</v>
      </c>
      <c r="AL5126" s="301" t="s">
        <v>18173</v>
      </c>
      <c r="AO5126" s="29" t="s">
        <v>18070</v>
      </c>
      <c r="AR5126" s="29" t="str">
        <f t="shared" si="799"/>
        <v>0</v>
      </c>
      <c r="AS5126" s="29">
        <f t="shared" ref="AS5126:AS5189" si="807">AT5126</f>
        <v>0</v>
      </c>
      <c r="AW5126" s="29" t="str">
        <f t="shared" si="800"/>
        <v/>
      </c>
      <c r="AX5126" s="29" t="str">
        <f t="shared" si="802"/>
        <v/>
      </c>
      <c r="AY5126" s="29" t="str">
        <f t="shared" ref="AY5126:AY5189" si="808">"https://media.mediathek-tanz-theater.de/iiif/2/nvt_"&amp;C5126&amp;".JP2"</f>
        <v>https://media.mediathek-tanz-theater.de/iiif/2/nvt_img-530-004-005.JP2</v>
      </c>
      <c r="AZ5126" s="29" t="str">
        <f t="shared" si="803"/>
        <v>image/jp2</v>
      </c>
      <c r="BA5126" s="29" t="str">
        <f t="shared" si="804"/>
        <v>presentation/iiif</v>
      </c>
      <c r="BB5126" s="29" t="str">
        <f t="shared" si="805"/>
        <v>https://media.mediathek-tanz-theater.de/iiif/2/nvt_img-530-004-005.JP2/full/100,/0/default.jpg</v>
      </c>
      <c r="BC5126" s="29" t="str">
        <f t="shared" si="801"/>
        <v>image/jpeg</v>
      </c>
      <c r="BD5126" s="29" t="str">
        <f t="shared" si="806"/>
        <v>presentation/thumbnail</v>
      </c>
    </row>
    <row r="5127" spans="1:56" ht="51">
      <c r="A5127" s="29">
        <v>1</v>
      </c>
      <c r="B5127" s="29">
        <v>0</v>
      </c>
      <c r="C5127" s="38" t="s">
        <v>18239</v>
      </c>
      <c r="D5127" s="38" t="s">
        <v>18238</v>
      </c>
      <c r="F5127" s="38" t="s">
        <v>17468</v>
      </c>
      <c r="I5127" s="38" t="s">
        <v>4446</v>
      </c>
      <c r="J5127" s="38" t="s">
        <v>18222</v>
      </c>
      <c r="N5127" s="38" t="s">
        <v>1403</v>
      </c>
      <c r="R5127" s="38" t="s">
        <v>18068</v>
      </c>
      <c r="U5127" s="38" t="s">
        <v>18236</v>
      </c>
      <c r="V5127" s="38" t="s">
        <v>18069</v>
      </c>
      <c r="AA5127" s="38" t="s">
        <v>1170</v>
      </c>
      <c r="AE5127" s="38" t="s">
        <v>2950</v>
      </c>
      <c r="AG5127" s="38">
        <v>1</v>
      </c>
      <c r="AH5127" s="38" t="s">
        <v>4439</v>
      </c>
      <c r="AI5127" s="38" t="s">
        <v>8082</v>
      </c>
      <c r="AJ5127" s="38" t="s">
        <v>4799</v>
      </c>
      <c r="AK5127" s="38" t="s">
        <v>5233</v>
      </c>
      <c r="AL5127" s="301" t="s">
        <v>18173</v>
      </c>
      <c r="AO5127" s="29" t="s">
        <v>18070</v>
      </c>
      <c r="AR5127" s="29" t="str">
        <f t="shared" ref="AR5127:AR5190" si="809">IF(OR(I5127="Negativmappe",I5127="Negativstreifen",I5127="Diapositivfilm",I5127="Fotomappe;(POSITIVE)",AND(I5127="Kostümfotografie",NOT(AE5127="DT")),AND(I5127="Fotografie",NOT(AE5127="DT")),AND(I5127="Porträtfotografie",NOT(AE5127="DT")),AND(I5127="Fotodokumentation",NOT(AE5127="DT")),AND(I5127="Bühnenbildfotografie",NOT(AE5127="DT"))),"1","0")</f>
        <v>0</v>
      </c>
      <c r="AS5127" s="29">
        <f t="shared" si="807"/>
        <v>0</v>
      </c>
      <c r="AW5127" s="29" t="str">
        <f t="shared" ref="AW5127:AW5190" si="810">IF(NOT(AV5127=""),"image/tiff","")</f>
        <v/>
      </c>
      <c r="AX5127" s="29" t="str">
        <f t="shared" si="802"/>
        <v/>
      </c>
      <c r="AY5127" s="29" t="str">
        <f t="shared" si="808"/>
        <v>https://media.mediathek-tanz-theater.de/iiif/2/nvt_img-530-004-006.JP2</v>
      </c>
      <c r="AZ5127" s="29" t="str">
        <f t="shared" si="803"/>
        <v>image/jp2</v>
      </c>
      <c r="BA5127" s="29" t="str">
        <f t="shared" si="804"/>
        <v>presentation/iiif</v>
      </c>
      <c r="BB5127" s="29" t="str">
        <f t="shared" si="805"/>
        <v>https://media.mediathek-tanz-theater.de/iiif/2/nvt_img-530-004-006.JP2/full/100,/0/default.jpg</v>
      </c>
      <c r="BC5127" s="29" t="str">
        <f t="shared" si="801"/>
        <v>image/jpeg</v>
      </c>
      <c r="BD5127" s="29" t="str">
        <f t="shared" si="806"/>
        <v>presentation/thumbnail</v>
      </c>
    </row>
    <row r="5128" spans="1:56" ht="25.5">
      <c r="A5128" s="29">
        <v>1</v>
      </c>
      <c r="B5128" s="29">
        <v>0</v>
      </c>
      <c r="C5128" s="38" t="s">
        <v>18240</v>
      </c>
      <c r="D5128" s="38" t="s">
        <v>18241</v>
      </c>
      <c r="F5128" s="38" t="s">
        <v>17468</v>
      </c>
      <c r="I5128" s="38" t="s">
        <v>4438</v>
      </c>
      <c r="J5128" s="38" t="s">
        <v>18171</v>
      </c>
      <c r="N5128" s="38" t="s">
        <v>1403</v>
      </c>
      <c r="R5128" s="38" t="s">
        <v>18068</v>
      </c>
      <c r="V5128" s="38" t="s">
        <v>18069</v>
      </c>
      <c r="AA5128" s="38" t="s">
        <v>1170</v>
      </c>
      <c r="AE5128" s="38" t="s">
        <v>2950</v>
      </c>
      <c r="AG5128" s="38">
        <v>1</v>
      </c>
      <c r="AH5128" s="38" t="s">
        <v>4439</v>
      </c>
      <c r="AI5128" s="38" t="s">
        <v>8082</v>
      </c>
      <c r="AJ5128" s="38" t="s">
        <v>9656</v>
      </c>
      <c r="AL5128" s="301" t="s">
        <v>18173</v>
      </c>
      <c r="AO5128" s="29" t="s">
        <v>18070</v>
      </c>
      <c r="AR5128" s="29" t="str">
        <f t="shared" si="809"/>
        <v>1</v>
      </c>
      <c r="AS5128" s="29">
        <f t="shared" si="807"/>
        <v>0</v>
      </c>
      <c r="AW5128" s="29" t="str">
        <f t="shared" si="810"/>
        <v/>
      </c>
      <c r="AX5128" s="29" t="str">
        <f t="shared" si="802"/>
        <v/>
      </c>
      <c r="AY5128" s="29" t="str">
        <f t="shared" si="808"/>
        <v>https://media.mediathek-tanz-theater.de/iiif/2/nvt_img-530-005.JP2</v>
      </c>
      <c r="AZ5128" s="29" t="str">
        <f t="shared" si="803"/>
        <v>image/jp2</v>
      </c>
      <c r="BA5128" s="29" t="str">
        <f t="shared" si="804"/>
        <v>presentation/iiif</v>
      </c>
      <c r="BB5128" s="29" t="str">
        <f t="shared" si="805"/>
        <v>https://media.mediathek-tanz-theater.de/iiif/2/nvt_img-530-005.JP2/full/100,/0/default.jpg</v>
      </c>
      <c r="BC5128" s="29" t="str">
        <f t="shared" si="801"/>
        <v>image/jpeg</v>
      </c>
      <c r="BD5128" s="29" t="str">
        <f t="shared" si="806"/>
        <v>presentation/thumbnail</v>
      </c>
    </row>
    <row r="5129" spans="1:56" ht="25.5">
      <c r="A5129" s="29">
        <v>1</v>
      </c>
      <c r="B5129" s="29">
        <v>0</v>
      </c>
      <c r="C5129" s="38" t="s">
        <v>18242</v>
      </c>
      <c r="D5129" s="38" t="s">
        <v>18243</v>
      </c>
      <c r="F5129" s="38" t="s">
        <v>17468</v>
      </c>
      <c r="I5129" s="38" t="s">
        <v>4446</v>
      </c>
      <c r="J5129" s="38" t="s">
        <v>18240</v>
      </c>
      <c r="N5129" s="38" t="s">
        <v>1403</v>
      </c>
      <c r="R5129" s="38" t="s">
        <v>18068</v>
      </c>
      <c r="V5129" s="38" t="s">
        <v>18069</v>
      </c>
      <c r="AA5129" s="38" t="s">
        <v>1170</v>
      </c>
      <c r="AE5129" s="38" t="s">
        <v>2950</v>
      </c>
      <c r="AG5129" s="38">
        <v>1</v>
      </c>
      <c r="AH5129" s="38" t="s">
        <v>4439</v>
      </c>
      <c r="AI5129" s="38" t="s">
        <v>8082</v>
      </c>
      <c r="AJ5129" s="38" t="s">
        <v>4799</v>
      </c>
      <c r="AL5129" s="301" t="s">
        <v>18173</v>
      </c>
      <c r="AO5129" s="29" t="s">
        <v>18070</v>
      </c>
      <c r="AR5129" s="29" t="str">
        <f t="shared" si="809"/>
        <v>0</v>
      </c>
      <c r="AS5129" s="29">
        <f t="shared" si="807"/>
        <v>0</v>
      </c>
      <c r="AW5129" s="29" t="str">
        <f t="shared" si="810"/>
        <v/>
      </c>
      <c r="AX5129" s="29" t="str">
        <f t="shared" si="802"/>
        <v/>
      </c>
      <c r="AY5129" s="29" t="str">
        <f t="shared" si="808"/>
        <v>https://media.mediathek-tanz-theater.de/iiif/2/nvt_img-530-005-001.JP2</v>
      </c>
      <c r="AZ5129" s="29" t="str">
        <f t="shared" si="803"/>
        <v>image/jp2</v>
      </c>
      <c r="BA5129" s="29" t="str">
        <f t="shared" si="804"/>
        <v>presentation/iiif</v>
      </c>
      <c r="BB5129" s="29" t="str">
        <f t="shared" si="805"/>
        <v>https://media.mediathek-tanz-theater.de/iiif/2/nvt_img-530-005-001.JP2/full/100,/0/default.jpg</v>
      </c>
      <c r="BC5129" s="29" t="str">
        <f t="shared" si="801"/>
        <v>image/jpeg</v>
      </c>
      <c r="BD5129" s="29" t="str">
        <f t="shared" si="806"/>
        <v>presentation/thumbnail</v>
      </c>
    </row>
    <row r="5130" spans="1:56" ht="25.5">
      <c r="A5130" s="29">
        <v>1</v>
      </c>
      <c r="B5130" s="29">
        <v>0</v>
      </c>
      <c r="C5130" s="38" t="s">
        <v>18244</v>
      </c>
      <c r="D5130" s="38" t="s">
        <v>18245</v>
      </c>
      <c r="F5130" s="38" t="s">
        <v>17468</v>
      </c>
      <c r="I5130" s="38" t="s">
        <v>4446</v>
      </c>
      <c r="J5130" s="38" t="s">
        <v>18240</v>
      </c>
      <c r="N5130" s="38" t="s">
        <v>1403</v>
      </c>
      <c r="R5130" s="38" t="s">
        <v>18068</v>
      </c>
      <c r="V5130" s="38" t="s">
        <v>18069</v>
      </c>
      <c r="AA5130" s="38" t="s">
        <v>1170</v>
      </c>
      <c r="AE5130" s="38" t="s">
        <v>2950</v>
      </c>
      <c r="AG5130" s="38">
        <v>1</v>
      </c>
      <c r="AH5130" s="38" t="s">
        <v>4439</v>
      </c>
      <c r="AI5130" s="38" t="s">
        <v>8082</v>
      </c>
      <c r="AJ5130" s="38" t="s">
        <v>4799</v>
      </c>
      <c r="AL5130" s="301" t="s">
        <v>18173</v>
      </c>
      <c r="AO5130" s="29" t="s">
        <v>18070</v>
      </c>
      <c r="AR5130" s="29" t="str">
        <f t="shared" si="809"/>
        <v>0</v>
      </c>
      <c r="AS5130" s="29">
        <f t="shared" si="807"/>
        <v>0</v>
      </c>
      <c r="AW5130" s="29" t="str">
        <f t="shared" si="810"/>
        <v/>
      </c>
      <c r="AX5130" s="29" t="str">
        <f t="shared" si="802"/>
        <v/>
      </c>
      <c r="AY5130" s="29" t="str">
        <f t="shared" si="808"/>
        <v>https://media.mediathek-tanz-theater.de/iiif/2/nvt_img-530-005-002.JP2</v>
      </c>
      <c r="AZ5130" s="29" t="str">
        <f t="shared" si="803"/>
        <v>image/jp2</v>
      </c>
      <c r="BA5130" s="29" t="str">
        <f t="shared" si="804"/>
        <v>presentation/iiif</v>
      </c>
      <c r="BB5130" s="29" t="str">
        <f t="shared" si="805"/>
        <v>https://media.mediathek-tanz-theater.de/iiif/2/nvt_img-530-005-002.JP2/full/100,/0/default.jpg</v>
      </c>
      <c r="BC5130" s="29" t="str">
        <f t="shared" si="801"/>
        <v>image/jpeg</v>
      </c>
      <c r="BD5130" s="29" t="str">
        <f t="shared" si="806"/>
        <v>presentation/thumbnail</v>
      </c>
    </row>
    <row r="5131" spans="1:56" ht="25.5">
      <c r="A5131" s="29">
        <v>1</v>
      </c>
      <c r="B5131" s="29">
        <v>0</v>
      </c>
      <c r="C5131" s="38" t="s">
        <v>18246</v>
      </c>
      <c r="D5131" s="38" t="s">
        <v>18247</v>
      </c>
      <c r="F5131" s="38" t="s">
        <v>17468</v>
      </c>
      <c r="I5131" s="38" t="s">
        <v>4446</v>
      </c>
      <c r="J5131" s="38" t="s">
        <v>18240</v>
      </c>
      <c r="N5131" s="38" t="s">
        <v>1403</v>
      </c>
      <c r="R5131" s="38" t="s">
        <v>18068</v>
      </c>
      <c r="V5131" s="38" t="s">
        <v>18069</v>
      </c>
      <c r="AA5131" s="38" t="s">
        <v>1170</v>
      </c>
      <c r="AE5131" s="38" t="s">
        <v>2950</v>
      </c>
      <c r="AG5131" s="38">
        <v>1</v>
      </c>
      <c r="AH5131" s="38" t="s">
        <v>4439</v>
      </c>
      <c r="AI5131" s="38" t="s">
        <v>8082</v>
      </c>
      <c r="AJ5131" s="38" t="s">
        <v>4799</v>
      </c>
      <c r="AL5131" s="301" t="s">
        <v>18173</v>
      </c>
      <c r="AO5131" s="29" t="s">
        <v>18070</v>
      </c>
      <c r="AR5131" s="29" t="str">
        <f t="shared" si="809"/>
        <v>0</v>
      </c>
      <c r="AS5131" s="29">
        <f t="shared" si="807"/>
        <v>0</v>
      </c>
      <c r="AW5131" s="29" t="str">
        <f t="shared" si="810"/>
        <v/>
      </c>
      <c r="AX5131" s="29" t="str">
        <f t="shared" si="802"/>
        <v/>
      </c>
      <c r="AY5131" s="29" t="str">
        <f t="shared" si="808"/>
        <v>https://media.mediathek-tanz-theater.de/iiif/2/nvt_img-530-005-003.JP2</v>
      </c>
      <c r="AZ5131" s="29" t="str">
        <f t="shared" si="803"/>
        <v>image/jp2</v>
      </c>
      <c r="BA5131" s="29" t="str">
        <f t="shared" si="804"/>
        <v>presentation/iiif</v>
      </c>
      <c r="BB5131" s="29" t="str">
        <f t="shared" si="805"/>
        <v>https://media.mediathek-tanz-theater.de/iiif/2/nvt_img-530-005-003.JP2/full/100,/0/default.jpg</v>
      </c>
      <c r="BC5131" s="29" t="str">
        <f t="shared" si="801"/>
        <v>image/jpeg</v>
      </c>
      <c r="BD5131" s="29" t="str">
        <f t="shared" si="806"/>
        <v>presentation/thumbnail</v>
      </c>
    </row>
    <row r="5132" spans="1:56" ht="25.5">
      <c r="A5132" s="29">
        <v>1</v>
      </c>
      <c r="B5132" s="29">
        <v>0</v>
      </c>
      <c r="C5132" s="38" t="s">
        <v>18248</v>
      </c>
      <c r="D5132" s="38" t="s">
        <v>18249</v>
      </c>
      <c r="F5132" s="38" t="s">
        <v>17468</v>
      </c>
      <c r="I5132" s="38" t="s">
        <v>4446</v>
      </c>
      <c r="J5132" s="38" t="s">
        <v>18240</v>
      </c>
      <c r="N5132" s="38" t="s">
        <v>1403</v>
      </c>
      <c r="R5132" s="38" t="s">
        <v>18068</v>
      </c>
      <c r="V5132" s="38" t="s">
        <v>18069</v>
      </c>
      <c r="AA5132" s="38" t="s">
        <v>1170</v>
      </c>
      <c r="AE5132" s="38" t="s">
        <v>2950</v>
      </c>
      <c r="AG5132" s="38">
        <v>1</v>
      </c>
      <c r="AH5132" s="38" t="s">
        <v>4439</v>
      </c>
      <c r="AI5132" s="38" t="s">
        <v>8082</v>
      </c>
      <c r="AJ5132" s="38" t="s">
        <v>4799</v>
      </c>
      <c r="AL5132" s="301" t="s">
        <v>18173</v>
      </c>
      <c r="AO5132" s="29" t="s">
        <v>18070</v>
      </c>
      <c r="AR5132" s="29" t="str">
        <f t="shared" si="809"/>
        <v>0</v>
      </c>
      <c r="AS5132" s="29">
        <f t="shared" si="807"/>
        <v>0</v>
      </c>
      <c r="AW5132" s="29" t="str">
        <f t="shared" si="810"/>
        <v/>
      </c>
      <c r="AX5132" s="29" t="str">
        <f t="shared" si="802"/>
        <v/>
      </c>
      <c r="AY5132" s="29" t="str">
        <f t="shared" si="808"/>
        <v>https://media.mediathek-tanz-theater.de/iiif/2/nvt_img-530-005-004.JP2</v>
      </c>
      <c r="AZ5132" s="29" t="str">
        <f t="shared" si="803"/>
        <v>image/jp2</v>
      </c>
      <c r="BA5132" s="29" t="str">
        <f t="shared" si="804"/>
        <v>presentation/iiif</v>
      </c>
      <c r="BB5132" s="29" t="str">
        <f t="shared" si="805"/>
        <v>https://media.mediathek-tanz-theater.de/iiif/2/nvt_img-530-005-004.JP2/full/100,/0/default.jpg</v>
      </c>
      <c r="BC5132" s="29" t="str">
        <f t="shared" si="801"/>
        <v>image/jpeg</v>
      </c>
      <c r="BD5132" s="29" t="str">
        <f t="shared" si="806"/>
        <v>presentation/thumbnail</v>
      </c>
    </row>
    <row r="5133" spans="1:56" ht="25.5">
      <c r="A5133" s="29">
        <v>1</v>
      </c>
      <c r="B5133" s="29">
        <v>0</v>
      </c>
      <c r="C5133" s="38" t="s">
        <v>18250</v>
      </c>
      <c r="D5133" s="38" t="s">
        <v>18251</v>
      </c>
      <c r="F5133" s="38" t="s">
        <v>17468</v>
      </c>
      <c r="I5133" s="38" t="s">
        <v>4446</v>
      </c>
      <c r="J5133" s="38" t="s">
        <v>18240</v>
      </c>
      <c r="N5133" s="38" t="s">
        <v>1403</v>
      </c>
      <c r="R5133" s="38" t="s">
        <v>18068</v>
      </c>
      <c r="V5133" s="38" t="s">
        <v>18069</v>
      </c>
      <c r="AA5133" s="38" t="s">
        <v>1170</v>
      </c>
      <c r="AE5133" s="38" t="s">
        <v>2950</v>
      </c>
      <c r="AG5133" s="38">
        <v>1</v>
      </c>
      <c r="AH5133" s="38" t="s">
        <v>4439</v>
      </c>
      <c r="AI5133" s="38" t="s">
        <v>8082</v>
      </c>
      <c r="AJ5133" s="38" t="s">
        <v>4799</v>
      </c>
      <c r="AL5133" s="301" t="s">
        <v>18173</v>
      </c>
      <c r="AO5133" s="29" t="s">
        <v>18070</v>
      </c>
      <c r="AR5133" s="29" t="str">
        <f t="shared" si="809"/>
        <v>0</v>
      </c>
      <c r="AS5133" s="29">
        <f t="shared" si="807"/>
        <v>0</v>
      </c>
      <c r="AW5133" s="29" t="str">
        <f t="shared" si="810"/>
        <v/>
      </c>
      <c r="AX5133" s="29" t="str">
        <f t="shared" si="802"/>
        <v/>
      </c>
      <c r="AY5133" s="29" t="str">
        <f t="shared" si="808"/>
        <v>https://media.mediathek-tanz-theater.de/iiif/2/nvt_img-530-005-005.JP2</v>
      </c>
      <c r="AZ5133" s="29" t="str">
        <f t="shared" si="803"/>
        <v>image/jp2</v>
      </c>
      <c r="BA5133" s="29" t="str">
        <f t="shared" si="804"/>
        <v>presentation/iiif</v>
      </c>
      <c r="BB5133" s="29" t="str">
        <f t="shared" si="805"/>
        <v>https://media.mediathek-tanz-theater.de/iiif/2/nvt_img-530-005-005.JP2/full/100,/0/default.jpg</v>
      </c>
      <c r="BC5133" s="29" t="str">
        <f t="shared" si="801"/>
        <v>image/jpeg</v>
      </c>
      <c r="BD5133" s="29" t="str">
        <f t="shared" si="806"/>
        <v>presentation/thumbnail</v>
      </c>
    </row>
    <row r="5134" spans="1:56" ht="25.5">
      <c r="A5134" s="29">
        <v>1</v>
      </c>
      <c r="B5134" s="29">
        <v>0</v>
      </c>
      <c r="C5134" s="38" t="s">
        <v>18252</v>
      </c>
      <c r="D5134" s="38" t="s">
        <v>18253</v>
      </c>
      <c r="F5134" s="38" t="s">
        <v>17468</v>
      </c>
      <c r="I5134" s="38" t="s">
        <v>4446</v>
      </c>
      <c r="J5134" s="38" t="s">
        <v>18240</v>
      </c>
      <c r="N5134" s="38" t="s">
        <v>1403</v>
      </c>
      <c r="R5134" s="38" t="s">
        <v>18068</v>
      </c>
      <c r="V5134" s="38" t="s">
        <v>18069</v>
      </c>
      <c r="AA5134" s="38" t="s">
        <v>1170</v>
      </c>
      <c r="AE5134" s="38" t="s">
        <v>2950</v>
      </c>
      <c r="AG5134" s="38">
        <v>1</v>
      </c>
      <c r="AH5134" s="38" t="s">
        <v>4439</v>
      </c>
      <c r="AI5134" s="38" t="s">
        <v>8082</v>
      </c>
      <c r="AJ5134" s="38" t="s">
        <v>4799</v>
      </c>
      <c r="AL5134" s="301" t="s">
        <v>18173</v>
      </c>
      <c r="AO5134" s="29" t="s">
        <v>18070</v>
      </c>
      <c r="AR5134" s="29" t="str">
        <f t="shared" si="809"/>
        <v>0</v>
      </c>
      <c r="AS5134" s="29">
        <f t="shared" si="807"/>
        <v>0</v>
      </c>
      <c r="AW5134" s="29" t="str">
        <f t="shared" si="810"/>
        <v/>
      </c>
      <c r="AX5134" s="29" t="str">
        <f t="shared" si="802"/>
        <v/>
      </c>
      <c r="AY5134" s="29" t="str">
        <f t="shared" si="808"/>
        <v>https://media.mediathek-tanz-theater.de/iiif/2/nvt_img-530-005-006.JP2</v>
      </c>
      <c r="AZ5134" s="29" t="str">
        <f t="shared" si="803"/>
        <v>image/jp2</v>
      </c>
      <c r="BA5134" s="29" t="str">
        <f t="shared" si="804"/>
        <v>presentation/iiif</v>
      </c>
      <c r="BB5134" s="29" t="str">
        <f t="shared" si="805"/>
        <v>https://media.mediathek-tanz-theater.de/iiif/2/nvt_img-530-005-006.JP2/full/100,/0/default.jpg</v>
      </c>
      <c r="BC5134" s="29" t="str">
        <f t="shared" si="801"/>
        <v>image/jpeg</v>
      </c>
      <c r="BD5134" s="29" t="str">
        <f t="shared" si="806"/>
        <v>presentation/thumbnail</v>
      </c>
    </row>
    <row r="5135" spans="1:56" ht="25.5">
      <c r="A5135" s="29">
        <v>1</v>
      </c>
      <c r="B5135" s="29">
        <v>0</v>
      </c>
      <c r="C5135" s="38" t="s">
        <v>18254</v>
      </c>
      <c r="D5135" s="38" t="s">
        <v>18255</v>
      </c>
      <c r="F5135" s="38" t="s">
        <v>17468</v>
      </c>
      <c r="I5135" s="38" t="s">
        <v>4438</v>
      </c>
      <c r="J5135" s="38" t="s">
        <v>18171</v>
      </c>
      <c r="N5135" s="38" t="s">
        <v>1403</v>
      </c>
      <c r="R5135" s="38" t="s">
        <v>18068</v>
      </c>
      <c r="V5135" s="38" t="s">
        <v>18069</v>
      </c>
      <c r="AA5135" s="38" t="s">
        <v>1170</v>
      </c>
      <c r="AE5135" s="38" t="s">
        <v>2950</v>
      </c>
      <c r="AG5135" s="38">
        <v>1</v>
      </c>
      <c r="AH5135" s="38" t="s">
        <v>4439</v>
      </c>
      <c r="AI5135" s="38" t="s">
        <v>8082</v>
      </c>
      <c r="AJ5135" s="38" t="s">
        <v>9656</v>
      </c>
      <c r="AL5135" s="301" t="s">
        <v>18173</v>
      </c>
      <c r="AO5135" s="29" t="s">
        <v>18070</v>
      </c>
      <c r="AR5135" s="29" t="str">
        <f t="shared" si="809"/>
        <v>1</v>
      </c>
      <c r="AS5135" s="29">
        <f t="shared" si="807"/>
        <v>0</v>
      </c>
      <c r="AW5135" s="29" t="str">
        <f t="shared" si="810"/>
        <v/>
      </c>
      <c r="AX5135" s="29" t="str">
        <f t="shared" si="802"/>
        <v/>
      </c>
      <c r="AY5135" s="29" t="str">
        <f t="shared" si="808"/>
        <v>https://media.mediathek-tanz-theater.de/iiif/2/nvt_img-530-006.JP2</v>
      </c>
      <c r="AZ5135" s="29" t="str">
        <f t="shared" si="803"/>
        <v>image/jp2</v>
      </c>
      <c r="BA5135" s="29" t="str">
        <f t="shared" si="804"/>
        <v>presentation/iiif</v>
      </c>
      <c r="BB5135" s="29" t="str">
        <f t="shared" si="805"/>
        <v>https://media.mediathek-tanz-theater.de/iiif/2/nvt_img-530-006.JP2/full/100,/0/default.jpg</v>
      </c>
      <c r="BC5135" s="29" t="str">
        <f t="shared" si="801"/>
        <v>image/jpeg</v>
      </c>
      <c r="BD5135" s="29" t="str">
        <f t="shared" si="806"/>
        <v>presentation/thumbnail</v>
      </c>
    </row>
    <row r="5136" spans="1:56" ht="25.5">
      <c r="A5136" s="29">
        <v>1</v>
      </c>
      <c r="B5136" s="29">
        <v>0</v>
      </c>
      <c r="C5136" s="38" t="s">
        <v>18256</v>
      </c>
      <c r="D5136" s="38" t="s">
        <v>18257</v>
      </c>
      <c r="F5136" s="38" t="s">
        <v>17468</v>
      </c>
      <c r="I5136" s="38" t="s">
        <v>4446</v>
      </c>
      <c r="J5136" s="38" t="s">
        <v>18254</v>
      </c>
      <c r="N5136" s="38" t="s">
        <v>1403</v>
      </c>
      <c r="R5136" s="38" t="s">
        <v>18068</v>
      </c>
      <c r="V5136" s="38" t="s">
        <v>18069</v>
      </c>
      <c r="AA5136" s="38" t="s">
        <v>1170</v>
      </c>
      <c r="AE5136" s="38" t="s">
        <v>2950</v>
      </c>
      <c r="AG5136" s="38">
        <v>1</v>
      </c>
      <c r="AH5136" s="38" t="s">
        <v>4439</v>
      </c>
      <c r="AI5136" s="38" t="s">
        <v>8082</v>
      </c>
      <c r="AJ5136" s="38" t="s">
        <v>4799</v>
      </c>
      <c r="AL5136" s="301" t="s">
        <v>18173</v>
      </c>
      <c r="AO5136" s="29" t="s">
        <v>18070</v>
      </c>
      <c r="AR5136" s="29" t="str">
        <f t="shared" si="809"/>
        <v>0</v>
      </c>
      <c r="AS5136" s="29">
        <f t="shared" si="807"/>
        <v>0</v>
      </c>
      <c r="AW5136" s="29" t="str">
        <f t="shared" si="810"/>
        <v/>
      </c>
      <c r="AX5136" s="29" t="str">
        <f t="shared" si="802"/>
        <v/>
      </c>
      <c r="AY5136" s="29" t="str">
        <f t="shared" si="808"/>
        <v>https://media.mediathek-tanz-theater.de/iiif/2/nvt_img-530-006-001.JP2</v>
      </c>
      <c r="AZ5136" s="29" t="str">
        <f t="shared" si="803"/>
        <v>image/jp2</v>
      </c>
      <c r="BA5136" s="29" t="str">
        <f t="shared" si="804"/>
        <v>presentation/iiif</v>
      </c>
      <c r="BB5136" s="29" t="str">
        <f t="shared" si="805"/>
        <v>https://media.mediathek-tanz-theater.de/iiif/2/nvt_img-530-006-001.JP2/full/100,/0/default.jpg</v>
      </c>
      <c r="BC5136" s="29" t="str">
        <f t="shared" si="801"/>
        <v>image/jpeg</v>
      </c>
      <c r="BD5136" s="29" t="str">
        <f t="shared" si="806"/>
        <v>presentation/thumbnail</v>
      </c>
    </row>
    <row r="5137" spans="1:56" ht="25.5">
      <c r="A5137" s="29">
        <v>1</v>
      </c>
      <c r="B5137" s="29">
        <v>0</v>
      </c>
      <c r="C5137" s="38" t="s">
        <v>18258</v>
      </c>
      <c r="D5137" s="38" t="s">
        <v>18259</v>
      </c>
      <c r="F5137" s="38" t="s">
        <v>17468</v>
      </c>
      <c r="I5137" s="38" t="s">
        <v>4446</v>
      </c>
      <c r="J5137" s="38" t="s">
        <v>18254</v>
      </c>
      <c r="N5137" s="38" t="s">
        <v>1403</v>
      </c>
      <c r="R5137" s="38" t="s">
        <v>18068</v>
      </c>
      <c r="V5137" s="38" t="s">
        <v>18069</v>
      </c>
      <c r="AA5137" s="38" t="s">
        <v>1170</v>
      </c>
      <c r="AE5137" s="38" t="s">
        <v>2950</v>
      </c>
      <c r="AG5137" s="38">
        <v>1</v>
      </c>
      <c r="AH5137" s="38" t="s">
        <v>4439</v>
      </c>
      <c r="AI5137" s="38" t="s">
        <v>8082</v>
      </c>
      <c r="AJ5137" s="38" t="s">
        <v>4799</v>
      </c>
      <c r="AL5137" s="301" t="s">
        <v>18173</v>
      </c>
      <c r="AO5137" s="29" t="s">
        <v>18070</v>
      </c>
      <c r="AR5137" s="29" t="str">
        <f t="shared" si="809"/>
        <v>0</v>
      </c>
      <c r="AS5137" s="29">
        <f t="shared" si="807"/>
        <v>0</v>
      </c>
      <c r="AW5137" s="29" t="str">
        <f t="shared" si="810"/>
        <v/>
      </c>
      <c r="AX5137" s="29" t="str">
        <f t="shared" si="802"/>
        <v/>
      </c>
      <c r="AY5137" s="29" t="str">
        <f t="shared" si="808"/>
        <v>https://media.mediathek-tanz-theater.de/iiif/2/nvt_img-530-006-002.JP2</v>
      </c>
      <c r="AZ5137" s="29" t="str">
        <f t="shared" si="803"/>
        <v>image/jp2</v>
      </c>
      <c r="BA5137" s="29" t="str">
        <f t="shared" si="804"/>
        <v>presentation/iiif</v>
      </c>
      <c r="BB5137" s="29" t="str">
        <f t="shared" si="805"/>
        <v>https://media.mediathek-tanz-theater.de/iiif/2/nvt_img-530-006-002.JP2/full/100,/0/default.jpg</v>
      </c>
      <c r="BC5137" s="29" t="str">
        <f t="shared" si="801"/>
        <v>image/jpeg</v>
      </c>
      <c r="BD5137" s="29" t="str">
        <f t="shared" si="806"/>
        <v>presentation/thumbnail</v>
      </c>
    </row>
    <row r="5138" spans="1:56" ht="25.5">
      <c r="A5138" s="29">
        <v>1</v>
      </c>
      <c r="B5138" s="29">
        <v>0</v>
      </c>
      <c r="C5138" s="38" t="s">
        <v>18260</v>
      </c>
      <c r="D5138" s="38" t="s">
        <v>18261</v>
      </c>
      <c r="F5138" s="38" t="s">
        <v>17468</v>
      </c>
      <c r="I5138" s="38" t="s">
        <v>4446</v>
      </c>
      <c r="J5138" s="38" t="s">
        <v>18254</v>
      </c>
      <c r="N5138" s="38" t="s">
        <v>1403</v>
      </c>
      <c r="R5138" s="38" t="s">
        <v>18068</v>
      </c>
      <c r="V5138" s="38" t="s">
        <v>18069</v>
      </c>
      <c r="AA5138" s="38" t="s">
        <v>1170</v>
      </c>
      <c r="AE5138" s="38" t="s">
        <v>2950</v>
      </c>
      <c r="AG5138" s="38">
        <v>1</v>
      </c>
      <c r="AH5138" s="38" t="s">
        <v>4439</v>
      </c>
      <c r="AI5138" s="38" t="s">
        <v>8082</v>
      </c>
      <c r="AJ5138" s="38" t="s">
        <v>4799</v>
      </c>
      <c r="AL5138" s="301" t="s">
        <v>18173</v>
      </c>
      <c r="AO5138" s="29" t="s">
        <v>18070</v>
      </c>
      <c r="AR5138" s="29" t="str">
        <f t="shared" si="809"/>
        <v>0</v>
      </c>
      <c r="AS5138" s="29">
        <f t="shared" si="807"/>
        <v>0</v>
      </c>
      <c r="AW5138" s="29" t="str">
        <f t="shared" si="810"/>
        <v/>
      </c>
      <c r="AX5138" s="29" t="str">
        <f t="shared" si="802"/>
        <v/>
      </c>
      <c r="AY5138" s="29" t="str">
        <f t="shared" si="808"/>
        <v>https://media.mediathek-tanz-theater.de/iiif/2/nvt_img-530-006-003.JP2</v>
      </c>
      <c r="AZ5138" s="29" t="str">
        <f t="shared" si="803"/>
        <v>image/jp2</v>
      </c>
      <c r="BA5138" s="29" t="str">
        <f t="shared" si="804"/>
        <v>presentation/iiif</v>
      </c>
      <c r="BB5138" s="29" t="str">
        <f t="shared" si="805"/>
        <v>https://media.mediathek-tanz-theater.de/iiif/2/nvt_img-530-006-003.JP2/full/100,/0/default.jpg</v>
      </c>
      <c r="BC5138" s="29" t="str">
        <f t="shared" si="801"/>
        <v>image/jpeg</v>
      </c>
      <c r="BD5138" s="29" t="str">
        <f t="shared" si="806"/>
        <v>presentation/thumbnail</v>
      </c>
    </row>
    <row r="5139" spans="1:56" ht="25.5">
      <c r="A5139" s="29">
        <v>1</v>
      </c>
      <c r="B5139" s="29">
        <v>0</v>
      </c>
      <c r="C5139" s="38" t="s">
        <v>18262</v>
      </c>
      <c r="D5139" s="38" t="s">
        <v>18263</v>
      </c>
      <c r="F5139" s="38" t="s">
        <v>17468</v>
      </c>
      <c r="I5139" s="38" t="s">
        <v>4446</v>
      </c>
      <c r="J5139" s="38" t="s">
        <v>18254</v>
      </c>
      <c r="N5139" s="38" t="s">
        <v>1403</v>
      </c>
      <c r="R5139" s="38" t="s">
        <v>18068</v>
      </c>
      <c r="V5139" s="38" t="s">
        <v>18069</v>
      </c>
      <c r="AA5139" s="38" t="s">
        <v>1170</v>
      </c>
      <c r="AE5139" s="38" t="s">
        <v>2950</v>
      </c>
      <c r="AG5139" s="38">
        <v>1</v>
      </c>
      <c r="AH5139" s="38" t="s">
        <v>4439</v>
      </c>
      <c r="AI5139" s="38" t="s">
        <v>8082</v>
      </c>
      <c r="AJ5139" s="38" t="s">
        <v>4799</v>
      </c>
      <c r="AL5139" s="301" t="s">
        <v>18173</v>
      </c>
      <c r="AO5139" s="29" t="s">
        <v>18070</v>
      </c>
      <c r="AR5139" s="29" t="str">
        <f t="shared" si="809"/>
        <v>0</v>
      </c>
      <c r="AS5139" s="29">
        <f t="shared" si="807"/>
        <v>0</v>
      </c>
      <c r="AW5139" s="29" t="str">
        <f t="shared" si="810"/>
        <v/>
      </c>
      <c r="AX5139" s="29" t="str">
        <f t="shared" si="802"/>
        <v/>
      </c>
      <c r="AY5139" s="29" t="str">
        <f t="shared" si="808"/>
        <v>https://media.mediathek-tanz-theater.de/iiif/2/nvt_img-530-006-004.JP2</v>
      </c>
      <c r="AZ5139" s="29" t="str">
        <f t="shared" si="803"/>
        <v>image/jp2</v>
      </c>
      <c r="BA5139" s="29" t="str">
        <f t="shared" si="804"/>
        <v>presentation/iiif</v>
      </c>
      <c r="BB5139" s="29" t="str">
        <f t="shared" si="805"/>
        <v>https://media.mediathek-tanz-theater.de/iiif/2/nvt_img-530-006-004.JP2/full/100,/0/default.jpg</v>
      </c>
      <c r="BC5139" s="29" t="str">
        <f t="shared" si="801"/>
        <v>image/jpeg</v>
      </c>
      <c r="BD5139" s="29" t="str">
        <f t="shared" si="806"/>
        <v>presentation/thumbnail</v>
      </c>
    </row>
    <row r="5140" spans="1:56" ht="25.5">
      <c r="A5140" s="29">
        <v>1</v>
      </c>
      <c r="B5140" s="29">
        <v>0</v>
      </c>
      <c r="C5140" s="38" t="s">
        <v>18264</v>
      </c>
      <c r="D5140" s="38" t="s">
        <v>18265</v>
      </c>
      <c r="F5140" s="38" t="s">
        <v>17468</v>
      </c>
      <c r="I5140" s="38" t="s">
        <v>4446</v>
      </c>
      <c r="J5140" s="38" t="s">
        <v>18254</v>
      </c>
      <c r="N5140" s="38" t="s">
        <v>1403</v>
      </c>
      <c r="R5140" s="38" t="s">
        <v>18068</v>
      </c>
      <c r="V5140" s="38" t="s">
        <v>18069</v>
      </c>
      <c r="AA5140" s="38" t="s">
        <v>1170</v>
      </c>
      <c r="AE5140" s="38" t="s">
        <v>2950</v>
      </c>
      <c r="AG5140" s="38">
        <v>1</v>
      </c>
      <c r="AH5140" s="38" t="s">
        <v>4439</v>
      </c>
      <c r="AI5140" s="38" t="s">
        <v>8082</v>
      </c>
      <c r="AJ5140" s="38" t="s">
        <v>4799</v>
      </c>
      <c r="AL5140" s="301" t="s">
        <v>18173</v>
      </c>
      <c r="AO5140" s="29" t="s">
        <v>18070</v>
      </c>
      <c r="AR5140" s="29" t="str">
        <f t="shared" si="809"/>
        <v>0</v>
      </c>
      <c r="AS5140" s="29">
        <f t="shared" si="807"/>
        <v>0</v>
      </c>
      <c r="AW5140" s="29" t="str">
        <f t="shared" si="810"/>
        <v/>
      </c>
      <c r="AX5140" s="29" t="str">
        <f t="shared" si="802"/>
        <v/>
      </c>
      <c r="AY5140" s="29" t="str">
        <f t="shared" si="808"/>
        <v>https://media.mediathek-tanz-theater.de/iiif/2/nvt_img-530-006-005.JP2</v>
      </c>
      <c r="AZ5140" s="29" t="str">
        <f t="shared" si="803"/>
        <v>image/jp2</v>
      </c>
      <c r="BA5140" s="29" t="str">
        <f t="shared" si="804"/>
        <v>presentation/iiif</v>
      </c>
      <c r="BB5140" s="29" t="str">
        <f t="shared" si="805"/>
        <v>https://media.mediathek-tanz-theater.de/iiif/2/nvt_img-530-006-005.JP2/full/100,/0/default.jpg</v>
      </c>
      <c r="BC5140" s="29" t="str">
        <f t="shared" si="801"/>
        <v>image/jpeg</v>
      </c>
      <c r="BD5140" s="29" t="str">
        <f t="shared" si="806"/>
        <v>presentation/thumbnail</v>
      </c>
    </row>
    <row r="5141" spans="1:56" ht="25.5">
      <c r="A5141" s="29">
        <v>1</v>
      </c>
      <c r="B5141" s="29">
        <v>0</v>
      </c>
      <c r="C5141" s="38" t="s">
        <v>18266</v>
      </c>
      <c r="D5141" s="38" t="s">
        <v>18267</v>
      </c>
      <c r="F5141" s="38" t="s">
        <v>17468</v>
      </c>
      <c r="I5141" s="38" t="s">
        <v>4446</v>
      </c>
      <c r="J5141" s="38" t="s">
        <v>18254</v>
      </c>
      <c r="N5141" s="38" t="s">
        <v>1403</v>
      </c>
      <c r="R5141" s="38" t="s">
        <v>18068</v>
      </c>
      <c r="V5141" s="38" t="s">
        <v>18069</v>
      </c>
      <c r="AA5141" s="38" t="s">
        <v>1170</v>
      </c>
      <c r="AE5141" s="38" t="s">
        <v>2950</v>
      </c>
      <c r="AG5141" s="38">
        <v>1</v>
      </c>
      <c r="AH5141" s="38" t="s">
        <v>4439</v>
      </c>
      <c r="AI5141" s="38" t="s">
        <v>8082</v>
      </c>
      <c r="AJ5141" s="38" t="s">
        <v>4799</v>
      </c>
      <c r="AL5141" s="301" t="s">
        <v>18173</v>
      </c>
      <c r="AO5141" s="29" t="s">
        <v>18070</v>
      </c>
      <c r="AR5141" s="29" t="str">
        <f t="shared" si="809"/>
        <v>0</v>
      </c>
      <c r="AS5141" s="29">
        <f t="shared" si="807"/>
        <v>0</v>
      </c>
      <c r="AW5141" s="29" t="str">
        <f t="shared" si="810"/>
        <v/>
      </c>
      <c r="AX5141" s="29" t="str">
        <f t="shared" si="802"/>
        <v/>
      </c>
      <c r="AY5141" s="29" t="str">
        <f t="shared" si="808"/>
        <v>https://media.mediathek-tanz-theater.de/iiif/2/nvt_img-530-006-006.JP2</v>
      </c>
      <c r="AZ5141" s="29" t="str">
        <f t="shared" si="803"/>
        <v>image/jp2</v>
      </c>
      <c r="BA5141" s="29" t="str">
        <f t="shared" si="804"/>
        <v>presentation/iiif</v>
      </c>
      <c r="BB5141" s="29" t="str">
        <f t="shared" si="805"/>
        <v>https://media.mediathek-tanz-theater.de/iiif/2/nvt_img-530-006-006.JP2/full/100,/0/default.jpg</v>
      </c>
      <c r="BC5141" s="29" t="str">
        <f t="shared" si="801"/>
        <v>image/jpeg</v>
      </c>
      <c r="BD5141" s="29" t="str">
        <f t="shared" si="806"/>
        <v>presentation/thumbnail</v>
      </c>
    </row>
    <row r="5142" spans="1:56" ht="25.5">
      <c r="A5142" s="29">
        <v>1</v>
      </c>
      <c r="B5142" s="29">
        <v>0</v>
      </c>
      <c r="C5142" s="38" t="s">
        <v>18268</v>
      </c>
      <c r="D5142" s="38" t="s">
        <v>18269</v>
      </c>
      <c r="F5142" s="38" t="s">
        <v>17468</v>
      </c>
      <c r="I5142" s="38" t="s">
        <v>4438</v>
      </c>
      <c r="J5142" s="38" t="s">
        <v>18171</v>
      </c>
      <c r="N5142" s="38" t="s">
        <v>1403</v>
      </c>
      <c r="R5142" s="38" t="s">
        <v>18068</v>
      </c>
      <c r="V5142" s="38" t="s">
        <v>18069</v>
      </c>
      <c r="AA5142" s="38" t="s">
        <v>1170</v>
      </c>
      <c r="AE5142" s="38" t="s">
        <v>2950</v>
      </c>
      <c r="AG5142" s="38">
        <v>1</v>
      </c>
      <c r="AH5142" s="38" t="s">
        <v>4439</v>
      </c>
      <c r="AI5142" s="38" t="s">
        <v>8082</v>
      </c>
      <c r="AJ5142" s="38" t="s">
        <v>9634</v>
      </c>
      <c r="AL5142" s="301" t="s">
        <v>18173</v>
      </c>
      <c r="AO5142" s="29" t="s">
        <v>18070</v>
      </c>
      <c r="AR5142" s="29" t="str">
        <f t="shared" si="809"/>
        <v>1</v>
      </c>
      <c r="AS5142" s="29">
        <f t="shared" si="807"/>
        <v>0</v>
      </c>
      <c r="AW5142" s="29" t="str">
        <f t="shared" si="810"/>
        <v/>
      </c>
      <c r="AX5142" s="29" t="str">
        <f t="shared" si="802"/>
        <v/>
      </c>
      <c r="AY5142" s="29" t="str">
        <f t="shared" si="808"/>
        <v>https://media.mediathek-tanz-theater.de/iiif/2/nvt_img-530-007.JP2</v>
      </c>
      <c r="AZ5142" s="29" t="str">
        <f t="shared" si="803"/>
        <v>image/jp2</v>
      </c>
      <c r="BA5142" s="29" t="str">
        <f t="shared" si="804"/>
        <v>presentation/iiif</v>
      </c>
      <c r="BB5142" s="29" t="str">
        <f t="shared" si="805"/>
        <v>https://media.mediathek-tanz-theater.de/iiif/2/nvt_img-530-007.JP2/full/100,/0/default.jpg</v>
      </c>
      <c r="BC5142" s="29" t="str">
        <f t="shared" si="801"/>
        <v>image/jpeg</v>
      </c>
      <c r="BD5142" s="29" t="str">
        <f t="shared" si="806"/>
        <v>presentation/thumbnail</v>
      </c>
    </row>
    <row r="5143" spans="1:56" ht="25.5">
      <c r="A5143" s="29">
        <v>1</v>
      </c>
      <c r="B5143" s="29">
        <v>0</v>
      </c>
      <c r="C5143" s="38" t="s">
        <v>18270</v>
      </c>
      <c r="D5143" s="38" t="s">
        <v>18271</v>
      </c>
      <c r="F5143" s="38" t="s">
        <v>17468</v>
      </c>
      <c r="I5143" s="38" t="s">
        <v>4446</v>
      </c>
      <c r="J5143" s="38" t="s">
        <v>18268</v>
      </c>
      <c r="N5143" s="38" t="s">
        <v>1403</v>
      </c>
      <c r="R5143" s="38" t="s">
        <v>18068</v>
      </c>
      <c r="U5143" s="38" t="s">
        <v>1407</v>
      </c>
      <c r="V5143" s="38" t="s">
        <v>18069</v>
      </c>
      <c r="AA5143" s="38" t="s">
        <v>1170</v>
      </c>
      <c r="AE5143" s="38" t="s">
        <v>2950</v>
      </c>
      <c r="AG5143" s="38">
        <v>1</v>
      </c>
      <c r="AH5143" s="38" t="s">
        <v>4439</v>
      </c>
      <c r="AI5143" s="38" t="s">
        <v>8082</v>
      </c>
      <c r="AJ5143" s="38" t="s">
        <v>4799</v>
      </c>
      <c r="AK5143" s="38" t="s">
        <v>17699</v>
      </c>
      <c r="AL5143" s="301" t="s">
        <v>18173</v>
      </c>
      <c r="AO5143" s="29" t="s">
        <v>18070</v>
      </c>
      <c r="AR5143" s="29" t="str">
        <f t="shared" si="809"/>
        <v>0</v>
      </c>
      <c r="AS5143" s="29">
        <f t="shared" si="807"/>
        <v>0</v>
      </c>
      <c r="AW5143" s="29" t="str">
        <f t="shared" si="810"/>
        <v/>
      </c>
      <c r="AX5143" s="29" t="str">
        <f t="shared" si="802"/>
        <v/>
      </c>
      <c r="AY5143" s="29" t="str">
        <f t="shared" si="808"/>
        <v>https://media.mediathek-tanz-theater.de/iiif/2/nvt_img-530-007-001.JP2</v>
      </c>
      <c r="AZ5143" s="29" t="str">
        <f t="shared" si="803"/>
        <v>image/jp2</v>
      </c>
      <c r="BA5143" s="29" t="str">
        <f t="shared" si="804"/>
        <v>presentation/iiif</v>
      </c>
      <c r="BB5143" s="29" t="str">
        <f t="shared" si="805"/>
        <v>https://media.mediathek-tanz-theater.de/iiif/2/nvt_img-530-007-001.JP2/full/100,/0/default.jpg</v>
      </c>
      <c r="BC5143" s="29" t="str">
        <f t="shared" si="801"/>
        <v>image/jpeg</v>
      </c>
      <c r="BD5143" s="29" t="str">
        <f t="shared" si="806"/>
        <v>presentation/thumbnail</v>
      </c>
    </row>
    <row r="5144" spans="1:56" ht="51">
      <c r="A5144" s="29">
        <v>1</v>
      </c>
      <c r="B5144" s="29">
        <v>0</v>
      </c>
      <c r="C5144" s="38" t="s">
        <v>18272</v>
      </c>
      <c r="D5144" s="38" t="s">
        <v>18273</v>
      </c>
      <c r="F5144" s="38" t="s">
        <v>17468</v>
      </c>
      <c r="I5144" s="38" t="s">
        <v>4446</v>
      </c>
      <c r="J5144" s="38" t="s">
        <v>18268</v>
      </c>
      <c r="N5144" s="38" t="s">
        <v>1403</v>
      </c>
      <c r="R5144" s="38" t="s">
        <v>18068</v>
      </c>
      <c r="U5144" s="38" t="s">
        <v>18274</v>
      </c>
      <c r="V5144" s="38" t="s">
        <v>18069</v>
      </c>
      <c r="AA5144" s="38" t="s">
        <v>1170</v>
      </c>
      <c r="AE5144" s="38" t="s">
        <v>2950</v>
      </c>
      <c r="AG5144" s="38">
        <v>1</v>
      </c>
      <c r="AH5144" s="38" t="s">
        <v>4439</v>
      </c>
      <c r="AI5144" s="38" t="s">
        <v>8082</v>
      </c>
      <c r="AJ5144" s="38" t="s">
        <v>4799</v>
      </c>
      <c r="AK5144" s="38" t="s">
        <v>16914</v>
      </c>
      <c r="AL5144" s="301" t="s">
        <v>18173</v>
      </c>
      <c r="AO5144" s="29" t="s">
        <v>18070</v>
      </c>
      <c r="AR5144" s="29" t="str">
        <f t="shared" si="809"/>
        <v>0</v>
      </c>
      <c r="AS5144" s="29">
        <f t="shared" si="807"/>
        <v>0</v>
      </c>
      <c r="AW5144" s="29" t="str">
        <f t="shared" si="810"/>
        <v/>
      </c>
      <c r="AX5144" s="29" t="str">
        <f t="shared" si="802"/>
        <v/>
      </c>
      <c r="AY5144" s="29" t="str">
        <f t="shared" si="808"/>
        <v>https://media.mediathek-tanz-theater.de/iiif/2/nvt_img-530-007-002.JP2</v>
      </c>
      <c r="AZ5144" s="29" t="str">
        <f t="shared" si="803"/>
        <v>image/jp2</v>
      </c>
      <c r="BA5144" s="29" t="str">
        <f t="shared" si="804"/>
        <v>presentation/iiif</v>
      </c>
      <c r="BB5144" s="29" t="str">
        <f t="shared" si="805"/>
        <v>https://media.mediathek-tanz-theater.de/iiif/2/nvt_img-530-007-002.JP2/full/100,/0/default.jpg</v>
      </c>
      <c r="BC5144" s="29" t="str">
        <f t="shared" si="801"/>
        <v>image/jpeg</v>
      </c>
      <c r="BD5144" s="29" t="str">
        <f t="shared" si="806"/>
        <v>presentation/thumbnail</v>
      </c>
    </row>
    <row r="5145" spans="1:56" ht="51">
      <c r="A5145" s="29">
        <v>1</v>
      </c>
      <c r="B5145" s="29">
        <v>0</v>
      </c>
      <c r="C5145" s="38" t="s">
        <v>18275</v>
      </c>
      <c r="D5145" s="38" t="s">
        <v>18276</v>
      </c>
      <c r="F5145" s="38" t="s">
        <v>17468</v>
      </c>
      <c r="I5145" s="38" t="s">
        <v>4446</v>
      </c>
      <c r="J5145" s="38" t="s">
        <v>18268</v>
      </c>
      <c r="N5145" s="38" t="s">
        <v>1403</v>
      </c>
      <c r="R5145" s="38" t="s">
        <v>18068</v>
      </c>
      <c r="U5145" s="38" t="s">
        <v>18274</v>
      </c>
      <c r="V5145" s="38" t="s">
        <v>18069</v>
      </c>
      <c r="AA5145" s="38" t="s">
        <v>1170</v>
      </c>
      <c r="AE5145" s="38" t="s">
        <v>2950</v>
      </c>
      <c r="AG5145" s="38">
        <v>1</v>
      </c>
      <c r="AH5145" s="38" t="s">
        <v>4439</v>
      </c>
      <c r="AI5145" s="38" t="s">
        <v>8082</v>
      </c>
      <c r="AJ5145" s="38" t="s">
        <v>4799</v>
      </c>
      <c r="AK5145" s="38" t="s">
        <v>72</v>
      </c>
      <c r="AL5145" s="301" t="s">
        <v>18173</v>
      </c>
      <c r="AO5145" s="29" t="s">
        <v>18070</v>
      </c>
      <c r="AR5145" s="29" t="str">
        <f t="shared" si="809"/>
        <v>0</v>
      </c>
      <c r="AS5145" s="29">
        <f t="shared" si="807"/>
        <v>0</v>
      </c>
      <c r="AW5145" s="29" t="str">
        <f t="shared" si="810"/>
        <v/>
      </c>
      <c r="AX5145" s="29" t="str">
        <f t="shared" si="802"/>
        <v/>
      </c>
      <c r="AY5145" s="29" t="str">
        <f t="shared" si="808"/>
        <v>https://media.mediathek-tanz-theater.de/iiif/2/nvt_img-530-007-003.JP2</v>
      </c>
      <c r="AZ5145" s="29" t="str">
        <f t="shared" si="803"/>
        <v>image/jp2</v>
      </c>
      <c r="BA5145" s="29" t="str">
        <f t="shared" si="804"/>
        <v>presentation/iiif</v>
      </c>
      <c r="BB5145" s="29" t="str">
        <f t="shared" si="805"/>
        <v>https://media.mediathek-tanz-theater.de/iiif/2/nvt_img-530-007-003.JP2/full/100,/0/default.jpg</v>
      </c>
      <c r="BC5145" s="29" t="str">
        <f t="shared" si="801"/>
        <v>image/jpeg</v>
      </c>
      <c r="BD5145" s="29" t="str">
        <f t="shared" si="806"/>
        <v>presentation/thumbnail</v>
      </c>
    </row>
    <row r="5146" spans="1:56" ht="38.25">
      <c r="A5146" s="29">
        <v>1</v>
      </c>
      <c r="B5146" s="29">
        <v>0</v>
      </c>
      <c r="C5146" s="38" t="s">
        <v>18277</v>
      </c>
      <c r="D5146" s="38" t="s">
        <v>18278</v>
      </c>
      <c r="F5146" s="38" t="s">
        <v>17468</v>
      </c>
      <c r="I5146" s="38" t="s">
        <v>4446</v>
      </c>
      <c r="J5146" s="38" t="s">
        <v>18268</v>
      </c>
      <c r="N5146" s="38" t="s">
        <v>1403</v>
      </c>
      <c r="R5146" s="38" t="s">
        <v>18068</v>
      </c>
      <c r="U5146" s="38" t="s">
        <v>18279</v>
      </c>
      <c r="V5146" s="38" t="s">
        <v>18069</v>
      </c>
      <c r="AA5146" s="38" t="s">
        <v>1170</v>
      </c>
      <c r="AE5146" s="38" t="s">
        <v>2950</v>
      </c>
      <c r="AG5146" s="38">
        <v>1</v>
      </c>
      <c r="AH5146" s="38" t="s">
        <v>4439</v>
      </c>
      <c r="AI5146" s="38" t="s">
        <v>8082</v>
      </c>
      <c r="AJ5146" s="38" t="s">
        <v>4799</v>
      </c>
      <c r="AK5146" s="38" t="s">
        <v>72</v>
      </c>
      <c r="AL5146" s="301" t="s">
        <v>18173</v>
      </c>
      <c r="AO5146" s="29" t="s">
        <v>18070</v>
      </c>
      <c r="AR5146" s="29" t="str">
        <f t="shared" si="809"/>
        <v>0</v>
      </c>
      <c r="AS5146" s="29">
        <f t="shared" si="807"/>
        <v>0</v>
      </c>
      <c r="AW5146" s="29" t="str">
        <f t="shared" si="810"/>
        <v/>
      </c>
      <c r="AX5146" s="29" t="str">
        <f t="shared" si="802"/>
        <v/>
      </c>
      <c r="AY5146" s="29" t="str">
        <f t="shared" si="808"/>
        <v>https://media.mediathek-tanz-theater.de/iiif/2/nvt_img-530-007-004.JP2</v>
      </c>
      <c r="AZ5146" s="29" t="str">
        <f t="shared" si="803"/>
        <v>image/jp2</v>
      </c>
      <c r="BA5146" s="29" t="str">
        <f t="shared" si="804"/>
        <v>presentation/iiif</v>
      </c>
      <c r="BB5146" s="29" t="str">
        <f t="shared" si="805"/>
        <v>https://media.mediathek-tanz-theater.de/iiif/2/nvt_img-530-007-004.JP2/full/100,/0/default.jpg</v>
      </c>
      <c r="BC5146" s="29" t="str">
        <f t="shared" si="801"/>
        <v>image/jpeg</v>
      </c>
      <c r="BD5146" s="29" t="str">
        <f t="shared" si="806"/>
        <v>presentation/thumbnail</v>
      </c>
    </row>
    <row r="5147" spans="1:56" ht="38.25">
      <c r="A5147" s="29">
        <v>1</v>
      </c>
      <c r="B5147" s="29">
        <v>0</v>
      </c>
      <c r="C5147" s="38" t="s">
        <v>18280</v>
      </c>
      <c r="D5147" s="38" t="s">
        <v>18281</v>
      </c>
      <c r="F5147" s="38" t="s">
        <v>17468</v>
      </c>
      <c r="I5147" s="38" t="s">
        <v>4446</v>
      </c>
      <c r="J5147" s="38" t="s">
        <v>18268</v>
      </c>
      <c r="N5147" s="38" t="s">
        <v>1403</v>
      </c>
      <c r="R5147" s="38" t="s">
        <v>18068</v>
      </c>
      <c r="U5147" s="38" t="s">
        <v>18279</v>
      </c>
      <c r="V5147" s="38" t="s">
        <v>18069</v>
      </c>
      <c r="AA5147" s="38" t="s">
        <v>1170</v>
      </c>
      <c r="AE5147" s="38" t="s">
        <v>2950</v>
      </c>
      <c r="AG5147" s="38">
        <v>1</v>
      </c>
      <c r="AH5147" s="38" t="s">
        <v>4439</v>
      </c>
      <c r="AI5147" s="38" t="s">
        <v>8082</v>
      </c>
      <c r="AJ5147" s="38" t="s">
        <v>4799</v>
      </c>
      <c r="AK5147" s="38" t="s">
        <v>18186</v>
      </c>
      <c r="AL5147" s="301" t="s">
        <v>18173</v>
      </c>
      <c r="AO5147" s="29" t="s">
        <v>18070</v>
      </c>
      <c r="AR5147" s="29" t="str">
        <f t="shared" si="809"/>
        <v>0</v>
      </c>
      <c r="AS5147" s="29">
        <f t="shared" si="807"/>
        <v>0</v>
      </c>
      <c r="AW5147" s="29" t="str">
        <f t="shared" si="810"/>
        <v/>
      </c>
      <c r="AX5147" s="29" t="str">
        <f t="shared" si="802"/>
        <v/>
      </c>
      <c r="AY5147" s="29" t="str">
        <f t="shared" si="808"/>
        <v>https://media.mediathek-tanz-theater.de/iiif/2/nvt_img-530-007-005.JP2</v>
      </c>
      <c r="AZ5147" s="29" t="str">
        <f t="shared" si="803"/>
        <v>image/jp2</v>
      </c>
      <c r="BA5147" s="29" t="str">
        <f t="shared" si="804"/>
        <v>presentation/iiif</v>
      </c>
      <c r="BB5147" s="29" t="str">
        <f t="shared" si="805"/>
        <v>https://media.mediathek-tanz-theater.de/iiif/2/nvt_img-530-007-005.JP2/full/100,/0/default.jpg</v>
      </c>
      <c r="BC5147" s="29" t="str">
        <f t="shared" si="801"/>
        <v>image/jpeg</v>
      </c>
      <c r="BD5147" s="29" t="str">
        <f t="shared" si="806"/>
        <v>presentation/thumbnail</v>
      </c>
    </row>
    <row r="5148" spans="1:56" ht="38.25">
      <c r="A5148" s="29">
        <v>1</v>
      </c>
      <c r="B5148" s="29">
        <v>0</v>
      </c>
      <c r="C5148" s="38" t="s">
        <v>18282</v>
      </c>
      <c r="D5148" s="38" t="s">
        <v>18283</v>
      </c>
      <c r="F5148" s="38" t="s">
        <v>17468</v>
      </c>
      <c r="I5148" s="38" t="s">
        <v>4446</v>
      </c>
      <c r="J5148" s="38" t="s">
        <v>18268</v>
      </c>
      <c r="N5148" s="38" t="s">
        <v>1403</v>
      </c>
      <c r="R5148" s="38" t="s">
        <v>18068</v>
      </c>
      <c r="U5148" s="38" t="s">
        <v>18279</v>
      </c>
      <c r="V5148" s="38" t="s">
        <v>18069</v>
      </c>
      <c r="AA5148" s="38" t="s">
        <v>1170</v>
      </c>
      <c r="AE5148" s="38" t="s">
        <v>2950</v>
      </c>
      <c r="AG5148" s="38">
        <v>1</v>
      </c>
      <c r="AH5148" s="38" t="s">
        <v>4439</v>
      </c>
      <c r="AI5148" s="38" t="s">
        <v>8082</v>
      </c>
      <c r="AJ5148" s="38" t="s">
        <v>4799</v>
      </c>
      <c r="AK5148" s="38" t="s">
        <v>18186</v>
      </c>
      <c r="AL5148" s="301" t="s">
        <v>18173</v>
      </c>
      <c r="AO5148" s="29" t="s">
        <v>18070</v>
      </c>
      <c r="AR5148" s="29" t="str">
        <f t="shared" si="809"/>
        <v>0</v>
      </c>
      <c r="AS5148" s="29">
        <f t="shared" si="807"/>
        <v>0</v>
      </c>
      <c r="AW5148" s="29" t="str">
        <f t="shared" si="810"/>
        <v/>
      </c>
      <c r="AX5148" s="29" t="str">
        <f t="shared" si="802"/>
        <v/>
      </c>
      <c r="AY5148" s="29" t="str">
        <f t="shared" si="808"/>
        <v>https://media.mediathek-tanz-theater.de/iiif/2/nvt_img-530-007-006.JP2</v>
      </c>
      <c r="AZ5148" s="29" t="str">
        <f t="shared" si="803"/>
        <v>image/jp2</v>
      </c>
      <c r="BA5148" s="29" t="str">
        <f t="shared" si="804"/>
        <v>presentation/iiif</v>
      </c>
      <c r="BB5148" s="29" t="str">
        <f t="shared" si="805"/>
        <v>https://media.mediathek-tanz-theater.de/iiif/2/nvt_img-530-007-006.JP2/full/100,/0/default.jpg</v>
      </c>
      <c r="BC5148" s="29" t="str">
        <f t="shared" si="801"/>
        <v>image/jpeg</v>
      </c>
      <c r="BD5148" s="29" t="str">
        <f t="shared" si="806"/>
        <v>presentation/thumbnail</v>
      </c>
    </row>
    <row r="5149" spans="1:56" ht="114.75">
      <c r="A5149" s="29">
        <v>0</v>
      </c>
      <c r="B5149" s="29">
        <v>0</v>
      </c>
      <c r="C5149" s="38" t="s">
        <v>18284</v>
      </c>
      <c r="F5149" s="38" t="s">
        <v>17468</v>
      </c>
      <c r="I5149" s="38" t="s">
        <v>4431</v>
      </c>
      <c r="J5149" s="406"/>
      <c r="M5149"/>
      <c r="U5149"/>
      <c r="AB5149" s="38" t="s">
        <v>18172</v>
      </c>
      <c r="AC5149" s="38" t="s">
        <v>4433</v>
      </c>
      <c r="AE5149" s="38" t="s">
        <v>2950</v>
      </c>
      <c r="AG5149" s="38">
        <v>1</v>
      </c>
      <c r="AJ5149" s="38" t="s">
        <v>18065</v>
      </c>
      <c r="AL5149" s="301" t="s">
        <v>18173</v>
      </c>
      <c r="AR5149" s="29" t="str">
        <f t="shared" si="809"/>
        <v>1</v>
      </c>
      <c r="AS5149" s="29">
        <f t="shared" si="807"/>
        <v>0</v>
      </c>
      <c r="AT5149" s="29">
        <v>0</v>
      </c>
      <c r="AW5149" s="29" t="str">
        <f t="shared" si="810"/>
        <v/>
      </c>
      <c r="AX5149" s="29" t="str">
        <f t="shared" si="802"/>
        <v/>
      </c>
      <c r="AY5149" s="29" t="str">
        <f t="shared" si="808"/>
        <v>https://media.mediathek-tanz-theater.de/iiif/2/nvt_img-531.JP2</v>
      </c>
      <c r="AZ5149" s="29" t="str">
        <f t="shared" si="803"/>
        <v>image/jp2</v>
      </c>
      <c r="BA5149" s="29" t="str">
        <f t="shared" si="804"/>
        <v>presentation/iiif</v>
      </c>
      <c r="BB5149" s="29" t="str">
        <f t="shared" si="805"/>
        <v>https://media.mediathek-tanz-theater.de/iiif/2/nvt_img-531.JP2/full/100,/0/default.jpg</v>
      </c>
      <c r="BC5149" s="29" t="str">
        <f t="shared" si="801"/>
        <v>image/jpeg</v>
      </c>
      <c r="BD5149" s="29" t="str">
        <f t="shared" si="806"/>
        <v>presentation/thumbnail</v>
      </c>
    </row>
    <row r="5150" spans="1:56" ht="25.5">
      <c r="A5150" s="29">
        <v>1</v>
      </c>
      <c r="B5150" s="29">
        <v>0</v>
      </c>
      <c r="C5150" s="38" t="s">
        <v>18285</v>
      </c>
      <c r="D5150" s="38" t="s">
        <v>18286</v>
      </c>
      <c r="F5150" s="38" t="s">
        <v>17468</v>
      </c>
      <c r="I5150" s="38" t="s">
        <v>4438</v>
      </c>
      <c r="J5150" s="38" t="s">
        <v>18284</v>
      </c>
      <c r="N5150" s="38" t="s">
        <v>1403</v>
      </c>
      <c r="R5150" s="38" t="s">
        <v>18068</v>
      </c>
      <c r="V5150" s="38" t="s">
        <v>18069</v>
      </c>
      <c r="AA5150" s="38" t="s">
        <v>1170</v>
      </c>
      <c r="AE5150" s="38" t="s">
        <v>2950</v>
      </c>
      <c r="AG5150" s="38">
        <v>1</v>
      </c>
      <c r="AH5150" s="38" t="s">
        <v>4439</v>
      </c>
      <c r="AI5150" s="38" t="s">
        <v>8082</v>
      </c>
      <c r="AJ5150" s="38" t="s">
        <v>18287</v>
      </c>
      <c r="AL5150" s="301" t="s">
        <v>18173</v>
      </c>
      <c r="AO5150" s="29" t="s">
        <v>18070</v>
      </c>
      <c r="AR5150" s="29" t="str">
        <f t="shared" si="809"/>
        <v>1</v>
      </c>
      <c r="AS5150" s="29">
        <f t="shared" si="807"/>
        <v>0</v>
      </c>
      <c r="AW5150" s="29" t="str">
        <f t="shared" si="810"/>
        <v/>
      </c>
      <c r="AX5150" s="29" t="str">
        <f t="shared" si="802"/>
        <v/>
      </c>
      <c r="AY5150" s="29" t="str">
        <f t="shared" si="808"/>
        <v>https://media.mediathek-tanz-theater.de/iiif/2/nvt_img-531-001.JP2</v>
      </c>
      <c r="AZ5150" s="29" t="str">
        <f t="shared" si="803"/>
        <v>image/jp2</v>
      </c>
      <c r="BA5150" s="29" t="str">
        <f t="shared" si="804"/>
        <v>presentation/iiif</v>
      </c>
      <c r="BB5150" s="29" t="str">
        <f t="shared" si="805"/>
        <v>https://media.mediathek-tanz-theater.de/iiif/2/nvt_img-531-001.JP2/full/100,/0/default.jpg</v>
      </c>
      <c r="BC5150" s="29" t="str">
        <f t="shared" si="801"/>
        <v>image/jpeg</v>
      </c>
      <c r="BD5150" s="29" t="str">
        <f t="shared" si="806"/>
        <v>presentation/thumbnail</v>
      </c>
    </row>
    <row r="5151" spans="1:56" ht="38.25">
      <c r="A5151" s="29">
        <v>1</v>
      </c>
      <c r="B5151" s="29">
        <v>0</v>
      </c>
      <c r="C5151" s="38" t="s">
        <v>18288</v>
      </c>
      <c r="D5151" s="38" t="s">
        <v>18289</v>
      </c>
      <c r="F5151" s="38" t="s">
        <v>17468</v>
      </c>
      <c r="I5151" s="38" t="s">
        <v>4446</v>
      </c>
      <c r="J5151" s="38" t="s">
        <v>18285</v>
      </c>
      <c r="N5151" s="38" t="s">
        <v>1403</v>
      </c>
      <c r="R5151" s="38" t="s">
        <v>18068</v>
      </c>
      <c r="U5151" s="38" t="s">
        <v>18290</v>
      </c>
      <c r="V5151" s="38" t="s">
        <v>18069</v>
      </c>
      <c r="AA5151" s="38" t="s">
        <v>1170</v>
      </c>
      <c r="AE5151" s="38" t="s">
        <v>2950</v>
      </c>
      <c r="AG5151" s="38">
        <v>1</v>
      </c>
      <c r="AH5151" s="38" t="s">
        <v>4439</v>
      </c>
      <c r="AI5151" s="38" t="s">
        <v>8082</v>
      </c>
      <c r="AJ5151" s="38" t="s">
        <v>4799</v>
      </c>
      <c r="AK5151" s="38" t="s">
        <v>18291</v>
      </c>
      <c r="AL5151" s="301" t="s">
        <v>18173</v>
      </c>
      <c r="AO5151" s="29" t="s">
        <v>18070</v>
      </c>
      <c r="AR5151" s="29" t="str">
        <f t="shared" si="809"/>
        <v>0</v>
      </c>
      <c r="AS5151" s="29">
        <f t="shared" si="807"/>
        <v>0</v>
      </c>
      <c r="AW5151" s="29" t="str">
        <f t="shared" si="810"/>
        <v/>
      </c>
      <c r="AX5151" s="29" t="str">
        <f t="shared" si="802"/>
        <v/>
      </c>
      <c r="AY5151" s="29" t="str">
        <f t="shared" si="808"/>
        <v>https://media.mediathek-tanz-theater.de/iiif/2/nvt_img-531-001-001.JP2</v>
      </c>
      <c r="AZ5151" s="29" t="str">
        <f t="shared" si="803"/>
        <v>image/jp2</v>
      </c>
      <c r="BA5151" s="29" t="str">
        <f t="shared" si="804"/>
        <v>presentation/iiif</v>
      </c>
      <c r="BB5151" s="29" t="str">
        <f t="shared" si="805"/>
        <v>https://media.mediathek-tanz-theater.de/iiif/2/nvt_img-531-001-001.JP2/full/100,/0/default.jpg</v>
      </c>
      <c r="BC5151" s="29" t="str">
        <f t="shared" si="801"/>
        <v>image/jpeg</v>
      </c>
      <c r="BD5151" s="29" t="str">
        <f t="shared" si="806"/>
        <v>presentation/thumbnail</v>
      </c>
    </row>
    <row r="5152" spans="1:56" ht="38.25">
      <c r="A5152" s="29">
        <v>1</v>
      </c>
      <c r="B5152" s="29">
        <v>0</v>
      </c>
      <c r="C5152" s="38" t="s">
        <v>18292</v>
      </c>
      <c r="D5152" s="38" t="s">
        <v>18293</v>
      </c>
      <c r="F5152" s="38" t="s">
        <v>17468</v>
      </c>
      <c r="I5152" s="38" t="s">
        <v>4446</v>
      </c>
      <c r="J5152" s="38" t="s">
        <v>18285</v>
      </c>
      <c r="N5152" s="38" t="s">
        <v>1403</v>
      </c>
      <c r="R5152" s="38" t="s">
        <v>18068</v>
      </c>
      <c r="U5152" s="38" t="s">
        <v>18294</v>
      </c>
      <c r="V5152" s="38" t="s">
        <v>18069</v>
      </c>
      <c r="AA5152" s="38" t="s">
        <v>1170</v>
      </c>
      <c r="AE5152" s="38" t="s">
        <v>2950</v>
      </c>
      <c r="AG5152" s="38">
        <v>1</v>
      </c>
      <c r="AH5152" s="38" t="s">
        <v>4439</v>
      </c>
      <c r="AI5152" s="38" t="s">
        <v>8082</v>
      </c>
      <c r="AJ5152" s="38" t="s">
        <v>4799</v>
      </c>
      <c r="AK5152" s="38" t="s">
        <v>72</v>
      </c>
      <c r="AL5152" s="301" t="s">
        <v>18173</v>
      </c>
      <c r="AO5152" s="29" t="s">
        <v>18070</v>
      </c>
      <c r="AR5152" s="29" t="str">
        <f t="shared" si="809"/>
        <v>0</v>
      </c>
      <c r="AS5152" s="29">
        <f t="shared" si="807"/>
        <v>0</v>
      </c>
      <c r="AW5152" s="29" t="str">
        <f t="shared" si="810"/>
        <v/>
      </c>
      <c r="AX5152" s="29" t="str">
        <f t="shared" si="802"/>
        <v/>
      </c>
      <c r="AY5152" s="29" t="str">
        <f t="shared" si="808"/>
        <v>https://media.mediathek-tanz-theater.de/iiif/2/nvt_img-531-001-002.JP2</v>
      </c>
      <c r="AZ5152" s="29" t="str">
        <f t="shared" si="803"/>
        <v>image/jp2</v>
      </c>
      <c r="BA5152" s="29" t="str">
        <f t="shared" si="804"/>
        <v>presentation/iiif</v>
      </c>
      <c r="BB5152" s="29" t="str">
        <f t="shared" si="805"/>
        <v>https://media.mediathek-tanz-theater.de/iiif/2/nvt_img-531-001-002.JP2/full/100,/0/default.jpg</v>
      </c>
      <c r="BC5152" s="29" t="str">
        <f t="shared" si="801"/>
        <v>image/jpeg</v>
      </c>
      <c r="BD5152" s="29" t="str">
        <f t="shared" si="806"/>
        <v>presentation/thumbnail</v>
      </c>
    </row>
    <row r="5153" spans="1:56" ht="25.5">
      <c r="A5153" s="29">
        <v>1</v>
      </c>
      <c r="B5153" s="29">
        <v>0</v>
      </c>
      <c r="C5153" s="38" t="s">
        <v>18295</v>
      </c>
      <c r="D5153" s="38" t="s">
        <v>18296</v>
      </c>
      <c r="F5153" s="38" t="s">
        <v>17468</v>
      </c>
      <c r="I5153" s="38" t="s">
        <v>4438</v>
      </c>
      <c r="J5153" s="38" t="s">
        <v>18284</v>
      </c>
      <c r="N5153" s="38" t="s">
        <v>1403</v>
      </c>
      <c r="R5153" s="38" t="s">
        <v>18068</v>
      </c>
      <c r="V5153" s="38" t="s">
        <v>18069</v>
      </c>
      <c r="AA5153" s="38" t="s">
        <v>1170</v>
      </c>
      <c r="AE5153" s="38" t="s">
        <v>2950</v>
      </c>
      <c r="AG5153" s="38">
        <v>1</v>
      </c>
      <c r="AH5153" s="38" t="s">
        <v>4439</v>
      </c>
      <c r="AI5153" s="38" t="s">
        <v>8082</v>
      </c>
      <c r="AJ5153" s="38" t="s">
        <v>9656</v>
      </c>
      <c r="AL5153" s="301" t="s">
        <v>18173</v>
      </c>
      <c r="AO5153" s="29" t="s">
        <v>18070</v>
      </c>
      <c r="AR5153" s="29" t="str">
        <f t="shared" si="809"/>
        <v>1</v>
      </c>
      <c r="AS5153" s="29">
        <f t="shared" si="807"/>
        <v>0</v>
      </c>
      <c r="AW5153" s="29" t="str">
        <f t="shared" si="810"/>
        <v/>
      </c>
      <c r="AX5153" s="29" t="str">
        <f t="shared" si="802"/>
        <v/>
      </c>
      <c r="AY5153" s="29" t="str">
        <f t="shared" si="808"/>
        <v>https://media.mediathek-tanz-theater.de/iiif/2/nvt_img-531-002.JP2</v>
      </c>
      <c r="AZ5153" s="29" t="str">
        <f t="shared" si="803"/>
        <v>image/jp2</v>
      </c>
      <c r="BA5153" s="29" t="str">
        <f t="shared" si="804"/>
        <v>presentation/iiif</v>
      </c>
      <c r="BB5153" s="29" t="str">
        <f t="shared" si="805"/>
        <v>https://media.mediathek-tanz-theater.de/iiif/2/nvt_img-531-002.JP2/full/100,/0/default.jpg</v>
      </c>
      <c r="BC5153" s="29" t="str">
        <f t="shared" si="801"/>
        <v>image/jpeg</v>
      </c>
      <c r="BD5153" s="29" t="str">
        <f t="shared" si="806"/>
        <v>presentation/thumbnail</v>
      </c>
    </row>
    <row r="5154" spans="1:56" ht="38.25">
      <c r="A5154" s="29">
        <v>1</v>
      </c>
      <c r="B5154" s="29">
        <v>0</v>
      </c>
      <c r="C5154" s="38" t="s">
        <v>18297</v>
      </c>
      <c r="D5154" s="38" t="s">
        <v>18298</v>
      </c>
      <c r="F5154" s="38" t="s">
        <v>17468</v>
      </c>
      <c r="I5154" s="38" t="s">
        <v>4446</v>
      </c>
      <c r="J5154" s="38" t="s">
        <v>18295</v>
      </c>
      <c r="N5154" s="38" t="s">
        <v>1403</v>
      </c>
      <c r="R5154" s="38" t="s">
        <v>18068</v>
      </c>
      <c r="U5154" s="38" t="s">
        <v>18299</v>
      </c>
      <c r="V5154" s="38" t="s">
        <v>18069</v>
      </c>
      <c r="AA5154" s="38" t="s">
        <v>1170</v>
      </c>
      <c r="AE5154" s="38" t="s">
        <v>2950</v>
      </c>
      <c r="AG5154" s="38">
        <v>1</v>
      </c>
      <c r="AH5154" s="38" t="s">
        <v>4439</v>
      </c>
      <c r="AI5154" s="38" t="s">
        <v>8082</v>
      </c>
      <c r="AJ5154" s="38" t="s">
        <v>4799</v>
      </c>
      <c r="AK5154" s="38" t="s">
        <v>16914</v>
      </c>
      <c r="AL5154" s="301" t="s">
        <v>18173</v>
      </c>
      <c r="AO5154" s="29" t="s">
        <v>18070</v>
      </c>
      <c r="AR5154" s="29" t="str">
        <f t="shared" si="809"/>
        <v>0</v>
      </c>
      <c r="AS5154" s="29">
        <f t="shared" si="807"/>
        <v>0</v>
      </c>
      <c r="AW5154" s="29" t="str">
        <f t="shared" si="810"/>
        <v/>
      </c>
      <c r="AX5154" s="29" t="str">
        <f t="shared" si="802"/>
        <v/>
      </c>
      <c r="AY5154" s="29" t="str">
        <f t="shared" si="808"/>
        <v>https://media.mediathek-tanz-theater.de/iiif/2/nvt_img-531-002-001.JP2</v>
      </c>
      <c r="AZ5154" s="29" t="str">
        <f t="shared" si="803"/>
        <v>image/jp2</v>
      </c>
      <c r="BA5154" s="29" t="str">
        <f t="shared" si="804"/>
        <v>presentation/iiif</v>
      </c>
      <c r="BB5154" s="29" t="str">
        <f t="shared" si="805"/>
        <v>https://media.mediathek-tanz-theater.de/iiif/2/nvt_img-531-002-001.JP2/full/100,/0/default.jpg</v>
      </c>
      <c r="BC5154" s="29" t="str">
        <f t="shared" si="801"/>
        <v>image/jpeg</v>
      </c>
      <c r="BD5154" s="29" t="str">
        <f t="shared" si="806"/>
        <v>presentation/thumbnail</v>
      </c>
    </row>
    <row r="5155" spans="1:56" ht="38.25">
      <c r="A5155" s="29">
        <v>1</v>
      </c>
      <c r="B5155" s="29">
        <v>0</v>
      </c>
      <c r="C5155" s="38" t="s">
        <v>18300</v>
      </c>
      <c r="D5155" s="38" t="s">
        <v>18301</v>
      </c>
      <c r="F5155" s="38" t="s">
        <v>17468</v>
      </c>
      <c r="I5155" s="38" t="s">
        <v>4446</v>
      </c>
      <c r="J5155" s="38" t="s">
        <v>18295</v>
      </c>
      <c r="N5155" s="38" t="s">
        <v>1403</v>
      </c>
      <c r="R5155" s="38" t="s">
        <v>18068</v>
      </c>
      <c r="U5155" s="38" t="s">
        <v>18302</v>
      </c>
      <c r="V5155" s="38" t="s">
        <v>18069</v>
      </c>
      <c r="AA5155" s="38" t="s">
        <v>1170</v>
      </c>
      <c r="AE5155" s="38" t="s">
        <v>2950</v>
      </c>
      <c r="AG5155" s="38">
        <v>1</v>
      </c>
      <c r="AH5155" s="38" t="s">
        <v>4439</v>
      </c>
      <c r="AI5155" s="38" t="s">
        <v>8082</v>
      </c>
      <c r="AJ5155" s="38" t="s">
        <v>4799</v>
      </c>
      <c r="AK5155" s="38" t="s">
        <v>16914</v>
      </c>
      <c r="AL5155" s="301" t="s">
        <v>18173</v>
      </c>
      <c r="AO5155" s="29" t="s">
        <v>18070</v>
      </c>
      <c r="AR5155" s="29" t="str">
        <f t="shared" si="809"/>
        <v>0</v>
      </c>
      <c r="AS5155" s="29">
        <f t="shared" si="807"/>
        <v>0</v>
      </c>
      <c r="AW5155" s="29" t="str">
        <f t="shared" si="810"/>
        <v/>
      </c>
      <c r="AX5155" s="29" t="str">
        <f t="shared" si="802"/>
        <v/>
      </c>
      <c r="AY5155" s="29" t="str">
        <f t="shared" si="808"/>
        <v>https://media.mediathek-tanz-theater.de/iiif/2/nvt_img-531-002-002.JP2</v>
      </c>
      <c r="AZ5155" s="29" t="str">
        <f t="shared" si="803"/>
        <v>image/jp2</v>
      </c>
      <c r="BA5155" s="29" t="str">
        <f t="shared" si="804"/>
        <v>presentation/iiif</v>
      </c>
      <c r="BB5155" s="29" t="str">
        <f t="shared" si="805"/>
        <v>https://media.mediathek-tanz-theater.de/iiif/2/nvt_img-531-002-002.JP2/full/100,/0/default.jpg</v>
      </c>
      <c r="BC5155" s="29" t="str">
        <f t="shared" si="801"/>
        <v>image/jpeg</v>
      </c>
      <c r="BD5155" s="29" t="str">
        <f t="shared" si="806"/>
        <v>presentation/thumbnail</v>
      </c>
    </row>
    <row r="5156" spans="1:56" ht="38.25">
      <c r="A5156" s="29">
        <v>1</v>
      </c>
      <c r="B5156" s="29">
        <v>0</v>
      </c>
      <c r="C5156" s="38" t="s">
        <v>18303</v>
      </c>
      <c r="D5156" s="38" t="s">
        <v>18304</v>
      </c>
      <c r="F5156" s="38" t="s">
        <v>17468</v>
      </c>
      <c r="I5156" s="38" t="s">
        <v>4446</v>
      </c>
      <c r="J5156" s="38" t="s">
        <v>18295</v>
      </c>
      <c r="N5156" s="38" t="s">
        <v>1403</v>
      </c>
      <c r="R5156" s="38" t="s">
        <v>18068</v>
      </c>
      <c r="U5156" s="38" t="s">
        <v>18302</v>
      </c>
      <c r="V5156" s="38" t="s">
        <v>18069</v>
      </c>
      <c r="AA5156" s="38" t="s">
        <v>1170</v>
      </c>
      <c r="AE5156" s="38" t="s">
        <v>2950</v>
      </c>
      <c r="AG5156" s="38">
        <v>1</v>
      </c>
      <c r="AH5156" s="38" t="s">
        <v>4439</v>
      </c>
      <c r="AI5156" s="38" t="s">
        <v>8082</v>
      </c>
      <c r="AJ5156" s="38" t="s">
        <v>4799</v>
      </c>
      <c r="AK5156" s="38" t="s">
        <v>16914</v>
      </c>
      <c r="AL5156" s="301" t="s">
        <v>18173</v>
      </c>
      <c r="AO5156" s="29" t="s">
        <v>18070</v>
      </c>
      <c r="AR5156" s="29" t="str">
        <f t="shared" si="809"/>
        <v>0</v>
      </c>
      <c r="AS5156" s="29">
        <f t="shared" si="807"/>
        <v>0</v>
      </c>
      <c r="AW5156" s="29" t="str">
        <f t="shared" si="810"/>
        <v/>
      </c>
      <c r="AX5156" s="29" t="str">
        <f t="shared" si="802"/>
        <v/>
      </c>
      <c r="AY5156" s="29" t="str">
        <f t="shared" si="808"/>
        <v>https://media.mediathek-tanz-theater.de/iiif/2/nvt_img-531-002-003.JP2</v>
      </c>
      <c r="AZ5156" s="29" t="str">
        <f t="shared" si="803"/>
        <v>image/jp2</v>
      </c>
      <c r="BA5156" s="29" t="str">
        <f t="shared" si="804"/>
        <v>presentation/iiif</v>
      </c>
      <c r="BB5156" s="29" t="str">
        <f t="shared" si="805"/>
        <v>https://media.mediathek-tanz-theater.de/iiif/2/nvt_img-531-002-003.JP2/full/100,/0/default.jpg</v>
      </c>
      <c r="BC5156" s="29" t="str">
        <f t="shared" si="801"/>
        <v>image/jpeg</v>
      </c>
      <c r="BD5156" s="29" t="str">
        <f t="shared" si="806"/>
        <v>presentation/thumbnail</v>
      </c>
    </row>
    <row r="5157" spans="1:56" ht="38.25">
      <c r="A5157" s="29">
        <v>1</v>
      </c>
      <c r="B5157" s="29">
        <v>0</v>
      </c>
      <c r="C5157" s="38" t="s">
        <v>18305</v>
      </c>
      <c r="D5157" s="38" t="s">
        <v>18306</v>
      </c>
      <c r="F5157" s="38" t="s">
        <v>17468</v>
      </c>
      <c r="I5157" s="38" t="s">
        <v>4446</v>
      </c>
      <c r="J5157" s="38" t="s">
        <v>18295</v>
      </c>
      <c r="N5157" s="38" t="s">
        <v>1403</v>
      </c>
      <c r="R5157" s="38" t="s">
        <v>18068</v>
      </c>
      <c r="U5157" s="38" t="s">
        <v>18307</v>
      </c>
      <c r="V5157" s="38" t="s">
        <v>18069</v>
      </c>
      <c r="AA5157" s="38" t="s">
        <v>1170</v>
      </c>
      <c r="AE5157" s="38" t="s">
        <v>2950</v>
      </c>
      <c r="AG5157" s="38">
        <v>1</v>
      </c>
      <c r="AH5157" s="38" t="s">
        <v>4439</v>
      </c>
      <c r="AI5157" s="38" t="s">
        <v>8082</v>
      </c>
      <c r="AJ5157" s="38" t="s">
        <v>4799</v>
      </c>
      <c r="AK5157" s="38" t="s">
        <v>16914</v>
      </c>
      <c r="AL5157" s="301" t="s">
        <v>18173</v>
      </c>
      <c r="AO5157" s="29" t="s">
        <v>18070</v>
      </c>
      <c r="AR5157" s="29" t="str">
        <f t="shared" si="809"/>
        <v>0</v>
      </c>
      <c r="AS5157" s="29">
        <f t="shared" si="807"/>
        <v>0</v>
      </c>
      <c r="AW5157" s="29" t="str">
        <f t="shared" si="810"/>
        <v/>
      </c>
      <c r="AX5157" s="29" t="str">
        <f t="shared" si="802"/>
        <v/>
      </c>
      <c r="AY5157" s="29" t="str">
        <f t="shared" si="808"/>
        <v>https://media.mediathek-tanz-theater.de/iiif/2/nvt_img-531-002-004.JP2</v>
      </c>
      <c r="AZ5157" s="29" t="str">
        <f t="shared" si="803"/>
        <v>image/jp2</v>
      </c>
      <c r="BA5157" s="29" t="str">
        <f t="shared" si="804"/>
        <v>presentation/iiif</v>
      </c>
      <c r="BB5157" s="29" t="str">
        <f t="shared" si="805"/>
        <v>https://media.mediathek-tanz-theater.de/iiif/2/nvt_img-531-002-004.JP2/full/100,/0/default.jpg</v>
      </c>
      <c r="BC5157" s="29" t="str">
        <f t="shared" si="801"/>
        <v>image/jpeg</v>
      </c>
      <c r="BD5157" s="29" t="str">
        <f t="shared" si="806"/>
        <v>presentation/thumbnail</v>
      </c>
    </row>
    <row r="5158" spans="1:56" ht="25.5">
      <c r="A5158" s="29">
        <v>1</v>
      </c>
      <c r="B5158" s="29">
        <v>0</v>
      </c>
      <c r="C5158" s="38" t="s">
        <v>18308</v>
      </c>
      <c r="D5158" s="38" t="s">
        <v>18309</v>
      </c>
      <c r="F5158" s="38" t="s">
        <v>17468</v>
      </c>
      <c r="I5158" s="38" t="s">
        <v>4446</v>
      </c>
      <c r="J5158" s="38" t="s">
        <v>18295</v>
      </c>
      <c r="N5158" s="38" t="s">
        <v>1403</v>
      </c>
      <c r="R5158" s="38" t="s">
        <v>18068</v>
      </c>
      <c r="U5158" s="38" t="s">
        <v>10886</v>
      </c>
      <c r="V5158" s="38" t="s">
        <v>18069</v>
      </c>
      <c r="AA5158" s="38" t="s">
        <v>1170</v>
      </c>
      <c r="AE5158" s="38" t="s">
        <v>2950</v>
      </c>
      <c r="AG5158" s="38">
        <v>1</v>
      </c>
      <c r="AH5158" s="38" t="s">
        <v>4439</v>
      </c>
      <c r="AI5158" s="38" t="s">
        <v>8082</v>
      </c>
      <c r="AJ5158" s="38" t="s">
        <v>4799</v>
      </c>
      <c r="AK5158" s="38" t="s">
        <v>16914</v>
      </c>
      <c r="AL5158" s="301" t="s">
        <v>18173</v>
      </c>
      <c r="AO5158" s="29" t="s">
        <v>18070</v>
      </c>
      <c r="AR5158" s="29" t="str">
        <f t="shared" si="809"/>
        <v>0</v>
      </c>
      <c r="AS5158" s="29">
        <f t="shared" si="807"/>
        <v>0</v>
      </c>
      <c r="AW5158" s="29" t="str">
        <f t="shared" si="810"/>
        <v/>
      </c>
      <c r="AX5158" s="29" t="str">
        <f t="shared" si="802"/>
        <v/>
      </c>
      <c r="AY5158" s="29" t="str">
        <f t="shared" si="808"/>
        <v>https://media.mediathek-tanz-theater.de/iiif/2/nvt_img-531-002-005.JP2</v>
      </c>
      <c r="AZ5158" s="29" t="str">
        <f t="shared" si="803"/>
        <v>image/jp2</v>
      </c>
      <c r="BA5158" s="29" t="str">
        <f t="shared" si="804"/>
        <v>presentation/iiif</v>
      </c>
      <c r="BB5158" s="29" t="str">
        <f t="shared" si="805"/>
        <v>https://media.mediathek-tanz-theater.de/iiif/2/nvt_img-531-002-005.JP2/full/100,/0/default.jpg</v>
      </c>
      <c r="BC5158" s="29" t="str">
        <f t="shared" si="801"/>
        <v>image/jpeg</v>
      </c>
      <c r="BD5158" s="29" t="str">
        <f t="shared" si="806"/>
        <v>presentation/thumbnail</v>
      </c>
    </row>
    <row r="5159" spans="1:56" ht="25.5">
      <c r="A5159" s="29">
        <v>1</v>
      </c>
      <c r="B5159" s="29">
        <v>0</v>
      </c>
      <c r="C5159" s="38" t="s">
        <v>18310</v>
      </c>
      <c r="D5159" s="38" t="s">
        <v>18311</v>
      </c>
      <c r="F5159" s="38" t="s">
        <v>17468</v>
      </c>
      <c r="I5159" s="38" t="s">
        <v>4446</v>
      </c>
      <c r="J5159" s="38" t="s">
        <v>18295</v>
      </c>
      <c r="N5159" s="38" t="s">
        <v>1403</v>
      </c>
      <c r="R5159" s="38" t="s">
        <v>18068</v>
      </c>
      <c r="U5159" s="38" t="s">
        <v>10673</v>
      </c>
      <c r="V5159" s="38" t="s">
        <v>18069</v>
      </c>
      <c r="AA5159" s="38" t="s">
        <v>1170</v>
      </c>
      <c r="AE5159" s="38" t="s">
        <v>2950</v>
      </c>
      <c r="AG5159" s="38">
        <v>1</v>
      </c>
      <c r="AH5159" s="38" t="s">
        <v>4439</v>
      </c>
      <c r="AI5159" s="38" t="s">
        <v>8082</v>
      </c>
      <c r="AJ5159" s="38" t="s">
        <v>4799</v>
      </c>
      <c r="AK5159" s="38" t="s">
        <v>16914</v>
      </c>
      <c r="AL5159" s="301" t="s">
        <v>18173</v>
      </c>
      <c r="AO5159" s="29" t="s">
        <v>18070</v>
      </c>
      <c r="AR5159" s="29" t="str">
        <f t="shared" si="809"/>
        <v>0</v>
      </c>
      <c r="AS5159" s="29">
        <f t="shared" si="807"/>
        <v>0</v>
      </c>
      <c r="AW5159" s="29" t="str">
        <f t="shared" si="810"/>
        <v/>
      </c>
      <c r="AX5159" s="29" t="str">
        <f t="shared" si="802"/>
        <v/>
      </c>
      <c r="AY5159" s="29" t="str">
        <f t="shared" si="808"/>
        <v>https://media.mediathek-tanz-theater.de/iiif/2/nvt_img-531-002-006.JP2</v>
      </c>
      <c r="AZ5159" s="29" t="str">
        <f t="shared" si="803"/>
        <v>image/jp2</v>
      </c>
      <c r="BA5159" s="29" t="str">
        <f t="shared" si="804"/>
        <v>presentation/iiif</v>
      </c>
      <c r="BB5159" s="29" t="str">
        <f t="shared" si="805"/>
        <v>https://media.mediathek-tanz-theater.de/iiif/2/nvt_img-531-002-006.JP2/full/100,/0/default.jpg</v>
      </c>
      <c r="BC5159" s="29" t="str">
        <f t="shared" si="801"/>
        <v>image/jpeg</v>
      </c>
      <c r="BD5159" s="29" t="str">
        <f t="shared" si="806"/>
        <v>presentation/thumbnail</v>
      </c>
    </row>
    <row r="5160" spans="1:56" ht="25.5">
      <c r="A5160" s="29">
        <v>1</v>
      </c>
      <c r="B5160" s="29">
        <v>0</v>
      </c>
      <c r="C5160" s="38" t="s">
        <v>18312</v>
      </c>
      <c r="D5160" s="38" t="s">
        <v>18313</v>
      </c>
      <c r="F5160" s="38" t="s">
        <v>17468</v>
      </c>
      <c r="I5160" s="38" t="s">
        <v>4438</v>
      </c>
      <c r="J5160" s="38" t="s">
        <v>18284</v>
      </c>
      <c r="N5160" s="38" t="s">
        <v>1403</v>
      </c>
      <c r="R5160" s="38" t="s">
        <v>18068</v>
      </c>
      <c r="V5160" s="38" t="s">
        <v>18069</v>
      </c>
      <c r="AA5160" s="38" t="s">
        <v>1170</v>
      </c>
      <c r="AE5160" s="38" t="s">
        <v>2950</v>
      </c>
      <c r="AG5160" s="38">
        <v>1</v>
      </c>
      <c r="AH5160" s="38" t="s">
        <v>4439</v>
      </c>
      <c r="AI5160" s="38" t="s">
        <v>8082</v>
      </c>
      <c r="AJ5160" s="38" t="s">
        <v>9751</v>
      </c>
      <c r="AL5160" s="301" t="s">
        <v>18173</v>
      </c>
      <c r="AO5160" s="29" t="s">
        <v>18070</v>
      </c>
      <c r="AR5160" s="29" t="str">
        <f t="shared" si="809"/>
        <v>1</v>
      </c>
      <c r="AS5160" s="29">
        <f t="shared" si="807"/>
        <v>0</v>
      </c>
      <c r="AW5160" s="29" t="str">
        <f t="shared" si="810"/>
        <v/>
      </c>
      <c r="AX5160" s="29" t="str">
        <f t="shared" si="802"/>
        <v/>
      </c>
      <c r="AY5160" s="29" t="str">
        <f t="shared" si="808"/>
        <v>https://media.mediathek-tanz-theater.de/iiif/2/nvt_img-531-003.JP2</v>
      </c>
      <c r="AZ5160" s="29" t="str">
        <f t="shared" si="803"/>
        <v>image/jp2</v>
      </c>
      <c r="BA5160" s="29" t="str">
        <f t="shared" si="804"/>
        <v>presentation/iiif</v>
      </c>
      <c r="BB5160" s="29" t="str">
        <f t="shared" si="805"/>
        <v>https://media.mediathek-tanz-theater.de/iiif/2/nvt_img-531-003.JP2/full/100,/0/default.jpg</v>
      </c>
      <c r="BC5160" s="29" t="str">
        <f t="shared" si="801"/>
        <v>image/jpeg</v>
      </c>
      <c r="BD5160" s="29" t="str">
        <f t="shared" si="806"/>
        <v>presentation/thumbnail</v>
      </c>
    </row>
    <row r="5161" spans="1:56" ht="25.5">
      <c r="A5161" s="29">
        <v>1</v>
      </c>
      <c r="B5161" s="29">
        <v>0</v>
      </c>
      <c r="C5161" s="38" t="s">
        <v>18314</v>
      </c>
      <c r="D5161" s="38" t="s">
        <v>18315</v>
      </c>
      <c r="F5161" s="38" t="s">
        <v>17468</v>
      </c>
      <c r="I5161" s="38" t="s">
        <v>4446</v>
      </c>
      <c r="J5161" s="38" t="s">
        <v>18312</v>
      </c>
      <c r="N5161" s="38" t="s">
        <v>1403</v>
      </c>
      <c r="R5161" s="38" t="s">
        <v>18068</v>
      </c>
      <c r="U5161" s="38" t="s">
        <v>10673</v>
      </c>
      <c r="V5161" s="38" t="s">
        <v>18069</v>
      </c>
      <c r="AA5161" s="38" t="s">
        <v>1170</v>
      </c>
      <c r="AE5161" s="38" t="s">
        <v>2950</v>
      </c>
      <c r="AG5161" s="38">
        <v>1</v>
      </c>
      <c r="AH5161" s="38" t="s">
        <v>4439</v>
      </c>
      <c r="AI5161" s="38" t="s">
        <v>8082</v>
      </c>
      <c r="AJ5161" s="38" t="s">
        <v>4799</v>
      </c>
      <c r="AK5161" s="38" t="s">
        <v>16914</v>
      </c>
      <c r="AL5161" s="301" t="s">
        <v>18173</v>
      </c>
      <c r="AO5161" s="29" t="s">
        <v>18070</v>
      </c>
      <c r="AR5161" s="29" t="str">
        <f t="shared" si="809"/>
        <v>0</v>
      </c>
      <c r="AS5161" s="29">
        <f t="shared" si="807"/>
        <v>0</v>
      </c>
      <c r="AW5161" s="29" t="str">
        <f t="shared" si="810"/>
        <v/>
      </c>
      <c r="AX5161" s="29" t="str">
        <f t="shared" si="802"/>
        <v/>
      </c>
      <c r="AY5161" s="29" t="str">
        <f t="shared" si="808"/>
        <v>https://media.mediathek-tanz-theater.de/iiif/2/nvt_img-531-003-001.JP2</v>
      </c>
      <c r="AZ5161" s="29" t="str">
        <f t="shared" si="803"/>
        <v>image/jp2</v>
      </c>
      <c r="BA5161" s="29" t="str">
        <f t="shared" si="804"/>
        <v>presentation/iiif</v>
      </c>
      <c r="BB5161" s="29" t="str">
        <f t="shared" si="805"/>
        <v>https://media.mediathek-tanz-theater.de/iiif/2/nvt_img-531-003-001.JP2/full/100,/0/default.jpg</v>
      </c>
      <c r="BC5161" s="29" t="str">
        <f t="shared" si="801"/>
        <v>image/jpeg</v>
      </c>
      <c r="BD5161" s="29" t="str">
        <f t="shared" si="806"/>
        <v>presentation/thumbnail</v>
      </c>
    </row>
    <row r="5162" spans="1:56" ht="25.5">
      <c r="A5162" s="29">
        <v>1</v>
      </c>
      <c r="B5162" s="29">
        <v>0</v>
      </c>
      <c r="C5162" s="38" t="s">
        <v>18316</v>
      </c>
      <c r="D5162" s="38" t="s">
        <v>18317</v>
      </c>
      <c r="F5162" s="38" t="s">
        <v>17468</v>
      </c>
      <c r="I5162" s="38" t="s">
        <v>4446</v>
      </c>
      <c r="J5162" s="38" t="s">
        <v>18312</v>
      </c>
      <c r="N5162" s="38" t="s">
        <v>1403</v>
      </c>
      <c r="R5162" s="38" t="s">
        <v>18068</v>
      </c>
      <c r="U5162" s="38" t="s">
        <v>18318</v>
      </c>
      <c r="V5162" s="38" t="s">
        <v>18069</v>
      </c>
      <c r="AA5162" s="38" t="s">
        <v>1170</v>
      </c>
      <c r="AE5162" s="38" t="s">
        <v>2950</v>
      </c>
      <c r="AG5162" s="38">
        <v>1</v>
      </c>
      <c r="AH5162" s="38" t="s">
        <v>4439</v>
      </c>
      <c r="AI5162" s="38" t="s">
        <v>8082</v>
      </c>
      <c r="AJ5162" s="38" t="s">
        <v>4799</v>
      </c>
      <c r="AK5162" s="38" t="s">
        <v>16914</v>
      </c>
      <c r="AL5162" s="301" t="s">
        <v>18173</v>
      </c>
      <c r="AO5162" s="29" t="s">
        <v>18070</v>
      </c>
      <c r="AR5162" s="29" t="str">
        <f t="shared" si="809"/>
        <v>0</v>
      </c>
      <c r="AS5162" s="29">
        <f t="shared" si="807"/>
        <v>0</v>
      </c>
      <c r="AW5162" s="29" t="str">
        <f t="shared" si="810"/>
        <v/>
      </c>
      <c r="AX5162" s="29" t="str">
        <f t="shared" si="802"/>
        <v/>
      </c>
      <c r="AY5162" s="29" t="str">
        <f t="shared" si="808"/>
        <v>https://media.mediathek-tanz-theater.de/iiif/2/nvt_img-531-003-002.JP2</v>
      </c>
      <c r="AZ5162" s="29" t="str">
        <f t="shared" si="803"/>
        <v>image/jp2</v>
      </c>
      <c r="BA5162" s="29" t="str">
        <f t="shared" si="804"/>
        <v>presentation/iiif</v>
      </c>
      <c r="BB5162" s="29" t="str">
        <f t="shared" si="805"/>
        <v>https://media.mediathek-tanz-theater.de/iiif/2/nvt_img-531-003-002.JP2/full/100,/0/default.jpg</v>
      </c>
      <c r="BC5162" s="29" t="str">
        <f t="shared" si="801"/>
        <v>image/jpeg</v>
      </c>
      <c r="BD5162" s="29" t="str">
        <f t="shared" si="806"/>
        <v>presentation/thumbnail</v>
      </c>
    </row>
    <row r="5163" spans="1:56" ht="25.5">
      <c r="A5163" s="29">
        <v>1</v>
      </c>
      <c r="B5163" s="29">
        <v>0</v>
      </c>
      <c r="C5163" s="38" t="s">
        <v>18319</v>
      </c>
      <c r="D5163" s="38" t="s">
        <v>18320</v>
      </c>
      <c r="F5163" s="38" t="s">
        <v>17468</v>
      </c>
      <c r="I5163" s="38" t="s">
        <v>4446</v>
      </c>
      <c r="J5163" s="38" t="s">
        <v>18312</v>
      </c>
      <c r="N5163" s="38" t="s">
        <v>1403</v>
      </c>
      <c r="R5163" s="38" t="s">
        <v>18068</v>
      </c>
      <c r="U5163" s="38" t="s">
        <v>18318</v>
      </c>
      <c r="V5163" s="38" t="s">
        <v>18069</v>
      </c>
      <c r="AA5163" s="38" t="s">
        <v>1170</v>
      </c>
      <c r="AE5163" s="38" t="s">
        <v>2950</v>
      </c>
      <c r="AG5163" s="38">
        <v>1</v>
      </c>
      <c r="AH5163" s="38" t="s">
        <v>4439</v>
      </c>
      <c r="AI5163" s="38" t="s">
        <v>8082</v>
      </c>
      <c r="AJ5163" s="38" t="s">
        <v>4799</v>
      </c>
      <c r="AK5163" s="38" t="s">
        <v>16914</v>
      </c>
      <c r="AL5163" s="301" t="s">
        <v>18173</v>
      </c>
      <c r="AO5163" s="29" t="s">
        <v>18070</v>
      </c>
      <c r="AR5163" s="29" t="str">
        <f t="shared" si="809"/>
        <v>0</v>
      </c>
      <c r="AS5163" s="29">
        <f t="shared" si="807"/>
        <v>0</v>
      </c>
      <c r="AW5163" s="29" t="str">
        <f t="shared" si="810"/>
        <v/>
      </c>
      <c r="AX5163" s="29" t="str">
        <f t="shared" si="802"/>
        <v/>
      </c>
      <c r="AY5163" s="29" t="str">
        <f t="shared" si="808"/>
        <v>https://media.mediathek-tanz-theater.de/iiif/2/nvt_img-531-003-003.JP2</v>
      </c>
      <c r="AZ5163" s="29" t="str">
        <f t="shared" si="803"/>
        <v>image/jp2</v>
      </c>
      <c r="BA5163" s="29" t="str">
        <f t="shared" si="804"/>
        <v>presentation/iiif</v>
      </c>
      <c r="BB5163" s="29" t="str">
        <f t="shared" si="805"/>
        <v>https://media.mediathek-tanz-theater.de/iiif/2/nvt_img-531-003-003.JP2/full/100,/0/default.jpg</v>
      </c>
      <c r="BC5163" s="29" t="str">
        <f t="shared" si="801"/>
        <v>image/jpeg</v>
      </c>
      <c r="BD5163" s="29" t="str">
        <f t="shared" si="806"/>
        <v>presentation/thumbnail</v>
      </c>
    </row>
    <row r="5164" spans="1:56" ht="25.5">
      <c r="A5164" s="29">
        <v>1</v>
      </c>
      <c r="B5164" s="29">
        <v>0</v>
      </c>
      <c r="C5164" s="38" t="s">
        <v>18321</v>
      </c>
      <c r="D5164" s="38" t="s">
        <v>18322</v>
      </c>
      <c r="F5164" s="38" t="s">
        <v>17468</v>
      </c>
      <c r="I5164" s="38" t="s">
        <v>4446</v>
      </c>
      <c r="J5164" s="38" t="s">
        <v>18312</v>
      </c>
      <c r="N5164" s="38" t="s">
        <v>1403</v>
      </c>
      <c r="R5164" s="38" t="s">
        <v>18068</v>
      </c>
      <c r="U5164" s="38" t="s">
        <v>10886</v>
      </c>
      <c r="V5164" s="38" t="s">
        <v>18069</v>
      </c>
      <c r="AA5164" s="38" t="s">
        <v>1170</v>
      </c>
      <c r="AE5164" s="38" t="s">
        <v>2950</v>
      </c>
      <c r="AG5164" s="38">
        <v>1</v>
      </c>
      <c r="AH5164" s="38" t="s">
        <v>4439</v>
      </c>
      <c r="AI5164" s="38" t="s">
        <v>8082</v>
      </c>
      <c r="AJ5164" s="38" t="s">
        <v>4799</v>
      </c>
      <c r="AK5164" s="38" t="s">
        <v>72</v>
      </c>
      <c r="AL5164" s="301" t="s">
        <v>18173</v>
      </c>
      <c r="AO5164" s="29" t="s">
        <v>18070</v>
      </c>
      <c r="AR5164" s="29" t="str">
        <f t="shared" si="809"/>
        <v>0</v>
      </c>
      <c r="AS5164" s="29">
        <f t="shared" si="807"/>
        <v>0</v>
      </c>
      <c r="AW5164" s="29" t="str">
        <f t="shared" si="810"/>
        <v/>
      </c>
      <c r="AX5164" s="29" t="str">
        <f t="shared" si="802"/>
        <v/>
      </c>
      <c r="AY5164" s="29" t="str">
        <f t="shared" si="808"/>
        <v>https://media.mediathek-tanz-theater.de/iiif/2/nvt_img-531-003-004.JP2</v>
      </c>
      <c r="AZ5164" s="29" t="str">
        <f t="shared" si="803"/>
        <v>image/jp2</v>
      </c>
      <c r="BA5164" s="29" t="str">
        <f t="shared" si="804"/>
        <v>presentation/iiif</v>
      </c>
      <c r="BB5164" s="29" t="str">
        <f t="shared" si="805"/>
        <v>https://media.mediathek-tanz-theater.de/iiif/2/nvt_img-531-003-004.JP2/full/100,/0/default.jpg</v>
      </c>
      <c r="BC5164" s="29" t="str">
        <f t="shared" si="801"/>
        <v>image/jpeg</v>
      </c>
      <c r="BD5164" s="29" t="str">
        <f t="shared" si="806"/>
        <v>presentation/thumbnail</v>
      </c>
    </row>
    <row r="5165" spans="1:56" ht="25.5">
      <c r="A5165" s="29">
        <v>1</v>
      </c>
      <c r="B5165" s="29">
        <v>0</v>
      </c>
      <c r="C5165" s="38" t="s">
        <v>18323</v>
      </c>
      <c r="D5165" s="38" t="s">
        <v>18324</v>
      </c>
      <c r="F5165" s="38" t="s">
        <v>17468</v>
      </c>
      <c r="I5165" s="38" t="s">
        <v>4446</v>
      </c>
      <c r="J5165" s="38" t="s">
        <v>18312</v>
      </c>
      <c r="N5165" s="38" t="s">
        <v>1403</v>
      </c>
      <c r="R5165" s="38" t="s">
        <v>18068</v>
      </c>
      <c r="U5165" s="38" t="s">
        <v>11926</v>
      </c>
      <c r="V5165" s="38" t="s">
        <v>18069</v>
      </c>
      <c r="AA5165" s="38" t="s">
        <v>1170</v>
      </c>
      <c r="AE5165" s="38" t="s">
        <v>2950</v>
      </c>
      <c r="AG5165" s="38">
        <v>1</v>
      </c>
      <c r="AH5165" s="38" t="s">
        <v>4439</v>
      </c>
      <c r="AI5165" s="38" t="s">
        <v>8082</v>
      </c>
      <c r="AJ5165" s="38" t="s">
        <v>4799</v>
      </c>
      <c r="AK5165" s="38" t="s">
        <v>72</v>
      </c>
      <c r="AL5165" s="301" t="s">
        <v>18173</v>
      </c>
      <c r="AO5165" s="29" t="s">
        <v>18070</v>
      </c>
      <c r="AR5165" s="29" t="str">
        <f t="shared" si="809"/>
        <v>0</v>
      </c>
      <c r="AS5165" s="29">
        <f t="shared" si="807"/>
        <v>0</v>
      </c>
      <c r="AW5165" s="29" t="str">
        <f t="shared" si="810"/>
        <v/>
      </c>
      <c r="AX5165" s="29" t="str">
        <f t="shared" si="802"/>
        <v/>
      </c>
      <c r="AY5165" s="29" t="str">
        <f t="shared" si="808"/>
        <v>https://media.mediathek-tanz-theater.de/iiif/2/nvt_img-531-003-005.JP2</v>
      </c>
      <c r="AZ5165" s="29" t="str">
        <f t="shared" si="803"/>
        <v>image/jp2</v>
      </c>
      <c r="BA5165" s="29" t="str">
        <f t="shared" si="804"/>
        <v>presentation/iiif</v>
      </c>
      <c r="BB5165" s="29" t="str">
        <f t="shared" si="805"/>
        <v>https://media.mediathek-tanz-theater.de/iiif/2/nvt_img-531-003-005.JP2/full/100,/0/default.jpg</v>
      </c>
      <c r="BC5165" s="29" t="str">
        <f t="shared" si="801"/>
        <v>image/jpeg</v>
      </c>
      <c r="BD5165" s="29" t="str">
        <f t="shared" si="806"/>
        <v>presentation/thumbnail</v>
      </c>
    </row>
    <row r="5166" spans="1:56" ht="38.25">
      <c r="A5166" s="29">
        <v>1</v>
      </c>
      <c r="B5166" s="29">
        <v>0</v>
      </c>
      <c r="C5166" s="38" t="s">
        <v>18325</v>
      </c>
      <c r="D5166" s="38" t="s">
        <v>18326</v>
      </c>
      <c r="F5166" s="38" t="s">
        <v>17468</v>
      </c>
      <c r="I5166" s="38" t="s">
        <v>4446</v>
      </c>
      <c r="J5166" s="38" t="s">
        <v>18312</v>
      </c>
      <c r="N5166" s="38" t="s">
        <v>1403</v>
      </c>
      <c r="R5166" s="38" t="s">
        <v>18068</v>
      </c>
      <c r="U5166" s="38" t="s">
        <v>18327</v>
      </c>
      <c r="V5166" s="38" t="s">
        <v>18069</v>
      </c>
      <c r="AA5166" s="38" t="s">
        <v>1170</v>
      </c>
      <c r="AE5166" s="38" t="s">
        <v>2950</v>
      </c>
      <c r="AG5166" s="38">
        <v>1</v>
      </c>
      <c r="AH5166" s="38" t="s">
        <v>4439</v>
      </c>
      <c r="AI5166" s="38" t="s">
        <v>8082</v>
      </c>
      <c r="AJ5166" s="38" t="s">
        <v>4799</v>
      </c>
      <c r="AK5166" s="38" t="s">
        <v>72</v>
      </c>
      <c r="AL5166" s="301" t="s">
        <v>18173</v>
      </c>
      <c r="AO5166" s="29" t="s">
        <v>18070</v>
      </c>
      <c r="AR5166" s="29" t="str">
        <f t="shared" si="809"/>
        <v>0</v>
      </c>
      <c r="AS5166" s="29">
        <f t="shared" si="807"/>
        <v>0</v>
      </c>
      <c r="AW5166" s="29" t="str">
        <f t="shared" si="810"/>
        <v/>
      </c>
      <c r="AX5166" s="29" t="str">
        <f t="shared" si="802"/>
        <v/>
      </c>
      <c r="AY5166" s="29" t="str">
        <f t="shared" si="808"/>
        <v>https://media.mediathek-tanz-theater.de/iiif/2/nvt_img-531-003-006.JP2</v>
      </c>
      <c r="AZ5166" s="29" t="str">
        <f t="shared" si="803"/>
        <v>image/jp2</v>
      </c>
      <c r="BA5166" s="29" t="str">
        <f t="shared" si="804"/>
        <v>presentation/iiif</v>
      </c>
      <c r="BB5166" s="29" t="str">
        <f t="shared" si="805"/>
        <v>https://media.mediathek-tanz-theater.de/iiif/2/nvt_img-531-003-006.JP2/full/100,/0/default.jpg</v>
      </c>
      <c r="BC5166" s="29" t="str">
        <f t="shared" si="801"/>
        <v>image/jpeg</v>
      </c>
      <c r="BD5166" s="29" t="str">
        <f t="shared" si="806"/>
        <v>presentation/thumbnail</v>
      </c>
    </row>
    <row r="5167" spans="1:56" ht="25.5">
      <c r="A5167" s="29">
        <v>1</v>
      </c>
      <c r="B5167" s="29">
        <v>0</v>
      </c>
      <c r="C5167" s="38" t="s">
        <v>18328</v>
      </c>
      <c r="D5167" s="38" t="s">
        <v>18329</v>
      </c>
      <c r="F5167" s="38" t="s">
        <v>17468</v>
      </c>
      <c r="I5167" s="38" t="s">
        <v>4438</v>
      </c>
      <c r="J5167" s="38" t="s">
        <v>18284</v>
      </c>
      <c r="N5167" s="38" t="s">
        <v>1403</v>
      </c>
      <c r="R5167" s="38" t="s">
        <v>18068</v>
      </c>
      <c r="V5167" s="38" t="s">
        <v>18069</v>
      </c>
      <c r="AA5167" s="38" t="s">
        <v>1170</v>
      </c>
      <c r="AE5167" s="38" t="s">
        <v>2950</v>
      </c>
      <c r="AG5167" s="38">
        <v>1</v>
      </c>
      <c r="AH5167" s="38" t="s">
        <v>4439</v>
      </c>
      <c r="AI5167" s="38" t="s">
        <v>8082</v>
      </c>
      <c r="AJ5167" s="38" t="s">
        <v>9751</v>
      </c>
      <c r="AL5167" s="301" t="s">
        <v>18173</v>
      </c>
      <c r="AO5167" s="29" t="s">
        <v>18070</v>
      </c>
      <c r="AR5167" s="29" t="str">
        <f t="shared" si="809"/>
        <v>1</v>
      </c>
      <c r="AS5167" s="29">
        <f t="shared" si="807"/>
        <v>0</v>
      </c>
      <c r="AW5167" s="29" t="str">
        <f t="shared" si="810"/>
        <v/>
      </c>
      <c r="AX5167" s="29" t="str">
        <f t="shared" si="802"/>
        <v/>
      </c>
      <c r="AY5167" s="29" t="str">
        <f t="shared" si="808"/>
        <v>https://media.mediathek-tanz-theater.de/iiif/2/nvt_img-531-004.JP2</v>
      </c>
      <c r="AZ5167" s="29" t="str">
        <f t="shared" si="803"/>
        <v>image/jp2</v>
      </c>
      <c r="BA5167" s="29" t="str">
        <f t="shared" si="804"/>
        <v>presentation/iiif</v>
      </c>
      <c r="BB5167" s="29" t="str">
        <f t="shared" si="805"/>
        <v>https://media.mediathek-tanz-theater.de/iiif/2/nvt_img-531-004.JP2/full/100,/0/default.jpg</v>
      </c>
      <c r="BC5167" s="29" t="str">
        <f t="shared" si="801"/>
        <v>image/jpeg</v>
      </c>
      <c r="BD5167" s="29" t="str">
        <f t="shared" si="806"/>
        <v>presentation/thumbnail</v>
      </c>
    </row>
    <row r="5168" spans="1:56" ht="51">
      <c r="A5168" s="29">
        <v>1</v>
      </c>
      <c r="B5168" s="29">
        <v>0</v>
      </c>
      <c r="C5168" s="38" t="s">
        <v>18330</v>
      </c>
      <c r="D5168" s="38" t="s">
        <v>18331</v>
      </c>
      <c r="F5168" s="38" t="s">
        <v>17468</v>
      </c>
      <c r="I5168" s="38" t="s">
        <v>4446</v>
      </c>
      <c r="J5168" s="38" t="s">
        <v>18328</v>
      </c>
      <c r="N5168" s="38" t="s">
        <v>1403</v>
      </c>
      <c r="R5168" s="38" t="s">
        <v>18068</v>
      </c>
      <c r="U5168" s="38" t="s">
        <v>18332</v>
      </c>
      <c r="V5168" s="38" t="s">
        <v>18069</v>
      </c>
      <c r="AA5168" s="38" t="s">
        <v>1170</v>
      </c>
      <c r="AE5168" s="38" t="s">
        <v>2950</v>
      </c>
      <c r="AG5168" s="38">
        <v>1</v>
      </c>
      <c r="AH5168" s="38" t="s">
        <v>4439</v>
      </c>
      <c r="AI5168" s="38" t="s">
        <v>8082</v>
      </c>
      <c r="AJ5168" s="38" t="s">
        <v>4799</v>
      </c>
      <c r="AK5168" s="38" t="s">
        <v>16914</v>
      </c>
      <c r="AL5168" s="301" t="s">
        <v>18173</v>
      </c>
      <c r="AO5168" s="29" t="s">
        <v>18070</v>
      </c>
      <c r="AR5168" s="29" t="str">
        <f t="shared" si="809"/>
        <v>0</v>
      </c>
      <c r="AS5168" s="29">
        <f t="shared" si="807"/>
        <v>0</v>
      </c>
      <c r="AW5168" s="29" t="str">
        <f t="shared" si="810"/>
        <v/>
      </c>
      <c r="AX5168" s="29" t="str">
        <f t="shared" si="802"/>
        <v/>
      </c>
      <c r="AY5168" s="29" t="str">
        <f t="shared" si="808"/>
        <v>https://media.mediathek-tanz-theater.de/iiif/2/nvt_img-531-004-001.JP2</v>
      </c>
      <c r="AZ5168" s="29" t="str">
        <f t="shared" si="803"/>
        <v>image/jp2</v>
      </c>
      <c r="BA5168" s="29" t="str">
        <f t="shared" si="804"/>
        <v>presentation/iiif</v>
      </c>
      <c r="BB5168" s="29" t="str">
        <f t="shared" si="805"/>
        <v>https://media.mediathek-tanz-theater.de/iiif/2/nvt_img-531-004-001.JP2/full/100,/0/default.jpg</v>
      </c>
      <c r="BC5168" s="29" t="str">
        <f t="shared" si="801"/>
        <v>image/jpeg</v>
      </c>
      <c r="BD5168" s="29" t="str">
        <f t="shared" si="806"/>
        <v>presentation/thumbnail</v>
      </c>
    </row>
    <row r="5169" spans="1:56" ht="51">
      <c r="A5169" s="29">
        <v>1</v>
      </c>
      <c r="B5169" s="29">
        <v>0</v>
      </c>
      <c r="C5169" s="38" t="s">
        <v>18333</v>
      </c>
      <c r="D5169" s="38" t="s">
        <v>18334</v>
      </c>
      <c r="F5169" s="38" t="s">
        <v>17468</v>
      </c>
      <c r="I5169" s="38" t="s">
        <v>4446</v>
      </c>
      <c r="J5169" s="38" t="s">
        <v>18328</v>
      </c>
      <c r="N5169" s="38" t="s">
        <v>1403</v>
      </c>
      <c r="R5169" s="38" t="s">
        <v>18068</v>
      </c>
      <c r="U5169" s="38" t="s">
        <v>18332</v>
      </c>
      <c r="V5169" s="38" t="s">
        <v>18069</v>
      </c>
      <c r="AA5169" s="38" t="s">
        <v>1170</v>
      </c>
      <c r="AE5169" s="38" t="s">
        <v>2950</v>
      </c>
      <c r="AG5169" s="38">
        <v>1</v>
      </c>
      <c r="AH5169" s="38" t="s">
        <v>4439</v>
      </c>
      <c r="AI5169" s="38" t="s">
        <v>8082</v>
      </c>
      <c r="AJ5169" s="38" t="s">
        <v>4799</v>
      </c>
      <c r="AK5169" s="38" t="s">
        <v>16914</v>
      </c>
      <c r="AL5169" s="301" t="s">
        <v>18173</v>
      </c>
      <c r="AO5169" s="29" t="s">
        <v>18070</v>
      </c>
      <c r="AR5169" s="29" t="str">
        <f t="shared" si="809"/>
        <v>0</v>
      </c>
      <c r="AS5169" s="29">
        <f t="shared" si="807"/>
        <v>0</v>
      </c>
      <c r="AW5169" s="29" t="str">
        <f t="shared" si="810"/>
        <v/>
      </c>
      <c r="AX5169" s="29" t="str">
        <f t="shared" si="802"/>
        <v/>
      </c>
      <c r="AY5169" s="29" t="str">
        <f t="shared" si="808"/>
        <v>https://media.mediathek-tanz-theater.de/iiif/2/nvt_img-531-004-002.JP2</v>
      </c>
      <c r="AZ5169" s="29" t="str">
        <f t="shared" si="803"/>
        <v>image/jp2</v>
      </c>
      <c r="BA5169" s="29" t="str">
        <f t="shared" si="804"/>
        <v>presentation/iiif</v>
      </c>
      <c r="BB5169" s="29" t="str">
        <f t="shared" si="805"/>
        <v>https://media.mediathek-tanz-theater.de/iiif/2/nvt_img-531-004-002.JP2/full/100,/0/default.jpg</v>
      </c>
      <c r="BC5169" s="29" t="str">
        <f t="shared" si="801"/>
        <v>image/jpeg</v>
      </c>
      <c r="BD5169" s="29" t="str">
        <f t="shared" si="806"/>
        <v>presentation/thumbnail</v>
      </c>
    </row>
    <row r="5170" spans="1:56" ht="38.25">
      <c r="A5170" s="29">
        <v>1</v>
      </c>
      <c r="B5170" s="29">
        <v>0</v>
      </c>
      <c r="C5170" s="38" t="s">
        <v>18335</v>
      </c>
      <c r="D5170" s="38" t="s">
        <v>18336</v>
      </c>
      <c r="F5170" s="38" t="s">
        <v>17468</v>
      </c>
      <c r="I5170" s="38" t="s">
        <v>4446</v>
      </c>
      <c r="J5170" s="38" t="s">
        <v>18328</v>
      </c>
      <c r="N5170" s="38" t="s">
        <v>1403</v>
      </c>
      <c r="R5170" s="38" t="s">
        <v>18068</v>
      </c>
      <c r="U5170" s="38" t="s">
        <v>18337</v>
      </c>
      <c r="V5170" s="38" t="s">
        <v>18069</v>
      </c>
      <c r="AA5170" s="38" t="s">
        <v>1170</v>
      </c>
      <c r="AE5170" s="38" t="s">
        <v>2950</v>
      </c>
      <c r="AG5170" s="38">
        <v>1</v>
      </c>
      <c r="AH5170" s="38" t="s">
        <v>4439</v>
      </c>
      <c r="AI5170" s="38" t="s">
        <v>8082</v>
      </c>
      <c r="AJ5170" s="38" t="s">
        <v>4799</v>
      </c>
      <c r="AK5170" s="38" t="s">
        <v>16914</v>
      </c>
      <c r="AL5170" s="301" t="s">
        <v>18173</v>
      </c>
      <c r="AO5170" s="29" t="s">
        <v>18070</v>
      </c>
      <c r="AR5170" s="29" t="str">
        <f t="shared" si="809"/>
        <v>0</v>
      </c>
      <c r="AS5170" s="29">
        <f t="shared" si="807"/>
        <v>0</v>
      </c>
      <c r="AW5170" s="29" t="str">
        <f t="shared" si="810"/>
        <v/>
      </c>
      <c r="AX5170" s="29" t="str">
        <f t="shared" si="802"/>
        <v/>
      </c>
      <c r="AY5170" s="29" t="str">
        <f t="shared" si="808"/>
        <v>https://media.mediathek-tanz-theater.de/iiif/2/nvt_img-531-004-003.JP2</v>
      </c>
      <c r="AZ5170" s="29" t="str">
        <f t="shared" si="803"/>
        <v>image/jp2</v>
      </c>
      <c r="BA5170" s="29" t="str">
        <f t="shared" si="804"/>
        <v>presentation/iiif</v>
      </c>
      <c r="BB5170" s="29" t="str">
        <f t="shared" si="805"/>
        <v>https://media.mediathek-tanz-theater.de/iiif/2/nvt_img-531-004-003.JP2/full/100,/0/default.jpg</v>
      </c>
      <c r="BC5170" s="29" t="str">
        <f t="shared" si="801"/>
        <v>image/jpeg</v>
      </c>
      <c r="BD5170" s="29" t="str">
        <f t="shared" si="806"/>
        <v>presentation/thumbnail</v>
      </c>
    </row>
    <row r="5171" spans="1:56" ht="38.25">
      <c r="A5171" s="29">
        <v>1</v>
      </c>
      <c r="B5171" s="29">
        <v>0</v>
      </c>
      <c r="C5171" s="38" t="s">
        <v>18338</v>
      </c>
      <c r="D5171" s="38" t="s">
        <v>18339</v>
      </c>
      <c r="F5171" s="38" t="s">
        <v>17468</v>
      </c>
      <c r="I5171" s="38" t="s">
        <v>4446</v>
      </c>
      <c r="J5171" s="38" t="s">
        <v>18328</v>
      </c>
      <c r="N5171" s="38" t="s">
        <v>1403</v>
      </c>
      <c r="R5171" s="38" t="s">
        <v>18068</v>
      </c>
      <c r="U5171" s="38" t="s">
        <v>18340</v>
      </c>
      <c r="V5171" s="38" t="s">
        <v>18069</v>
      </c>
      <c r="AA5171" s="38" t="s">
        <v>1170</v>
      </c>
      <c r="AE5171" s="38" t="s">
        <v>2950</v>
      </c>
      <c r="AG5171" s="38">
        <v>1</v>
      </c>
      <c r="AH5171" s="38" t="s">
        <v>4439</v>
      </c>
      <c r="AI5171" s="38" t="s">
        <v>8082</v>
      </c>
      <c r="AJ5171" s="38" t="s">
        <v>4799</v>
      </c>
      <c r="AK5171" s="38" t="s">
        <v>16914</v>
      </c>
      <c r="AL5171" s="301" t="s">
        <v>18173</v>
      </c>
      <c r="AO5171" s="29" t="s">
        <v>18070</v>
      </c>
      <c r="AR5171" s="29" t="str">
        <f t="shared" si="809"/>
        <v>0</v>
      </c>
      <c r="AS5171" s="29">
        <f t="shared" si="807"/>
        <v>0</v>
      </c>
      <c r="AW5171" s="29" t="str">
        <f t="shared" si="810"/>
        <v/>
      </c>
      <c r="AX5171" s="29" t="str">
        <f t="shared" si="802"/>
        <v/>
      </c>
      <c r="AY5171" s="29" t="str">
        <f t="shared" si="808"/>
        <v>https://media.mediathek-tanz-theater.de/iiif/2/nvt_img-531-004-004.JP2</v>
      </c>
      <c r="AZ5171" s="29" t="str">
        <f t="shared" si="803"/>
        <v>image/jp2</v>
      </c>
      <c r="BA5171" s="29" t="str">
        <f t="shared" si="804"/>
        <v>presentation/iiif</v>
      </c>
      <c r="BB5171" s="29" t="str">
        <f t="shared" si="805"/>
        <v>https://media.mediathek-tanz-theater.de/iiif/2/nvt_img-531-004-004.JP2/full/100,/0/default.jpg</v>
      </c>
      <c r="BC5171" s="29" t="str">
        <f t="shared" si="801"/>
        <v>image/jpeg</v>
      </c>
      <c r="BD5171" s="29" t="str">
        <f t="shared" si="806"/>
        <v>presentation/thumbnail</v>
      </c>
    </row>
    <row r="5172" spans="1:56" ht="25.5">
      <c r="A5172" s="29">
        <v>1</v>
      </c>
      <c r="B5172" s="29">
        <v>0</v>
      </c>
      <c r="C5172" s="38" t="s">
        <v>18341</v>
      </c>
      <c r="D5172" s="38" t="s">
        <v>18342</v>
      </c>
      <c r="F5172" s="38" t="s">
        <v>17468</v>
      </c>
      <c r="I5172" s="38" t="s">
        <v>4446</v>
      </c>
      <c r="J5172" s="38" t="s">
        <v>18328</v>
      </c>
      <c r="N5172" s="38" t="s">
        <v>1403</v>
      </c>
      <c r="R5172" s="38" t="s">
        <v>18068</v>
      </c>
      <c r="U5172" s="38" t="s">
        <v>18343</v>
      </c>
      <c r="V5172" s="38" t="s">
        <v>18069</v>
      </c>
      <c r="AA5172" s="38" t="s">
        <v>1170</v>
      </c>
      <c r="AE5172" s="38" t="s">
        <v>2950</v>
      </c>
      <c r="AG5172" s="38">
        <v>1</v>
      </c>
      <c r="AH5172" s="38" t="s">
        <v>4439</v>
      </c>
      <c r="AI5172" s="38" t="s">
        <v>8082</v>
      </c>
      <c r="AJ5172" s="38" t="s">
        <v>4799</v>
      </c>
      <c r="AK5172" s="38" t="s">
        <v>72</v>
      </c>
      <c r="AL5172" s="301" t="s">
        <v>18173</v>
      </c>
      <c r="AO5172" s="29" t="s">
        <v>18070</v>
      </c>
      <c r="AR5172" s="29" t="str">
        <f t="shared" si="809"/>
        <v>0</v>
      </c>
      <c r="AS5172" s="29">
        <f t="shared" si="807"/>
        <v>0</v>
      </c>
      <c r="AW5172" s="29" t="str">
        <f t="shared" si="810"/>
        <v/>
      </c>
      <c r="AX5172" s="29" t="str">
        <f t="shared" si="802"/>
        <v/>
      </c>
      <c r="AY5172" s="29" t="str">
        <f t="shared" si="808"/>
        <v>https://media.mediathek-tanz-theater.de/iiif/2/nvt_img-531-004-005.JP2</v>
      </c>
      <c r="AZ5172" s="29" t="str">
        <f t="shared" si="803"/>
        <v>image/jp2</v>
      </c>
      <c r="BA5172" s="29" t="str">
        <f t="shared" si="804"/>
        <v>presentation/iiif</v>
      </c>
      <c r="BB5172" s="29" t="str">
        <f t="shared" si="805"/>
        <v>https://media.mediathek-tanz-theater.de/iiif/2/nvt_img-531-004-005.JP2/full/100,/0/default.jpg</v>
      </c>
      <c r="BC5172" s="29" t="str">
        <f t="shared" si="801"/>
        <v>image/jpeg</v>
      </c>
      <c r="BD5172" s="29" t="str">
        <f t="shared" si="806"/>
        <v>presentation/thumbnail</v>
      </c>
    </row>
    <row r="5173" spans="1:56" ht="25.5">
      <c r="A5173" s="29">
        <v>1</v>
      </c>
      <c r="B5173" s="29">
        <v>0</v>
      </c>
      <c r="C5173" s="38" t="s">
        <v>18344</v>
      </c>
      <c r="D5173" s="38" t="s">
        <v>18345</v>
      </c>
      <c r="F5173" s="38" t="s">
        <v>17468</v>
      </c>
      <c r="I5173" s="38" t="s">
        <v>4446</v>
      </c>
      <c r="J5173" s="38" t="s">
        <v>18328</v>
      </c>
      <c r="N5173" s="38" t="s">
        <v>1403</v>
      </c>
      <c r="R5173" s="38" t="s">
        <v>18068</v>
      </c>
      <c r="U5173" s="38" t="s">
        <v>18346</v>
      </c>
      <c r="V5173" s="38" t="s">
        <v>18069</v>
      </c>
      <c r="AA5173" s="38" t="s">
        <v>1170</v>
      </c>
      <c r="AE5173" s="38" t="s">
        <v>2950</v>
      </c>
      <c r="AG5173" s="38">
        <v>1</v>
      </c>
      <c r="AH5173" s="38" t="s">
        <v>4439</v>
      </c>
      <c r="AI5173" s="38" t="s">
        <v>8082</v>
      </c>
      <c r="AJ5173" s="38" t="s">
        <v>4799</v>
      </c>
      <c r="AK5173" s="38" t="s">
        <v>72</v>
      </c>
      <c r="AL5173" s="301" t="s">
        <v>18173</v>
      </c>
      <c r="AO5173" s="29" t="s">
        <v>18070</v>
      </c>
      <c r="AR5173" s="29" t="str">
        <f t="shared" si="809"/>
        <v>0</v>
      </c>
      <c r="AS5173" s="29">
        <f t="shared" si="807"/>
        <v>0</v>
      </c>
      <c r="AW5173" s="29" t="str">
        <f t="shared" si="810"/>
        <v/>
      </c>
      <c r="AX5173" s="29" t="str">
        <f t="shared" si="802"/>
        <v/>
      </c>
      <c r="AY5173" s="29" t="str">
        <f t="shared" si="808"/>
        <v>https://media.mediathek-tanz-theater.de/iiif/2/nvt_img-531-004-006.JP2</v>
      </c>
      <c r="AZ5173" s="29" t="str">
        <f t="shared" si="803"/>
        <v>image/jp2</v>
      </c>
      <c r="BA5173" s="29" t="str">
        <f t="shared" si="804"/>
        <v>presentation/iiif</v>
      </c>
      <c r="BB5173" s="29" t="str">
        <f t="shared" si="805"/>
        <v>https://media.mediathek-tanz-theater.de/iiif/2/nvt_img-531-004-006.JP2/full/100,/0/default.jpg</v>
      </c>
      <c r="BC5173" s="29" t="str">
        <f t="shared" si="801"/>
        <v>image/jpeg</v>
      </c>
      <c r="BD5173" s="29" t="str">
        <f t="shared" si="806"/>
        <v>presentation/thumbnail</v>
      </c>
    </row>
    <row r="5174" spans="1:56" ht="25.5">
      <c r="A5174" s="29">
        <v>1</v>
      </c>
      <c r="B5174" s="29">
        <v>0</v>
      </c>
      <c r="C5174" s="38" t="s">
        <v>18347</v>
      </c>
      <c r="D5174" s="38" t="s">
        <v>18348</v>
      </c>
      <c r="F5174" s="38" t="s">
        <v>17468</v>
      </c>
      <c r="I5174" s="38" t="s">
        <v>4438</v>
      </c>
      <c r="J5174" s="38" t="s">
        <v>18284</v>
      </c>
      <c r="N5174" s="38" t="s">
        <v>1403</v>
      </c>
      <c r="R5174" s="38" t="s">
        <v>18068</v>
      </c>
      <c r="V5174" s="38" t="s">
        <v>18069</v>
      </c>
      <c r="AA5174" s="38" t="s">
        <v>1170</v>
      </c>
      <c r="AE5174" s="38" t="s">
        <v>2950</v>
      </c>
      <c r="AG5174" s="38">
        <v>1</v>
      </c>
      <c r="AH5174" s="38" t="s">
        <v>4439</v>
      </c>
      <c r="AI5174" s="38" t="s">
        <v>8082</v>
      </c>
      <c r="AJ5174" s="38" t="s">
        <v>9656</v>
      </c>
      <c r="AL5174" s="301" t="s">
        <v>18173</v>
      </c>
      <c r="AO5174" s="29" t="s">
        <v>18070</v>
      </c>
      <c r="AR5174" s="29" t="str">
        <f t="shared" si="809"/>
        <v>1</v>
      </c>
      <c r="AS5174" s="29">
        <f t="shared" si="807"/>
        <v>0</v>
      </c>
      <c r="AW5174" s="29" t="str">
        <f t="shared" si="810"/>
        <v/>
      </c>
      <c r="AX5174" s="29" t="str">
        <f t="shared" si="802"/>
        <v/>
      </c>
      <c r="AY5174" s="29" t="str">
        <f t="shared" si="808"/>
        <v>https://media.mediathek-tanz-theater.de/iiif/2/nvt_img-531-005.JP2</v>
      </c>
      <c r="AZ5174" s="29" t="str">
        <f t="shared" si="803"/>
        <v>image/jp2</v>
      </c>
      <c r="BA5174" s="29" t="str">
        <f t="shared" si="804"/>
        <v>presentation/iiif</v>
      </c>
      <c r="BB5174" s="29" t="str">
        <f t="shared" si="805"/>
        <v>https://media.mediathek-tanz-theater.de/iiif/2/nvt_img-531-005.JP2/full/100,/0/default.jpg</v>
      </c>
      <c r="BC5174" s="29" t="str">
        <f t="shared" si="801"/>
        <v>image/jpeg</v>
      </c>
      <c r="BD5174" s="29" t="str">
        <f t="shared" si="806"/>
        <v>presentation/thumbnail</v>
      </c>
    </row>
    <row r="5175" spans="1:56" ht="25.5">
      <c r="A5175" s="29">
        <v>1</v>
      </c>
      <c r="B5175" s="29">
        <v>0</v>
      </c>
      <c r="C5175" s="38" t="s">
        <v>18349</v>
      </c>
      <c r="D5175" s="38" t="s">
        <v>18350</v>
      </c>
      <c r="F5175" s="38" t="s">
        <v>17468</v>
      </c>
      <c r="I5175" s="38" t="s">
        <v>4446</v>
      </c>
      <c r="J5175" s="38" t="s">
        <v>18347</v>
      </c>
      <c r="N5175" s="38" t="s">
        <v>1403</v>
      </c>
      <c r="R5175" s="38" t="s">
        <v>18068</v>
      </c>
      <c r="U5175" s="38" t="s">
        <v>18351</v>
      </c>
      <c r="V5175" s="38" t="s">
        <v>18069</v>
      </c>
      <c r="AA5175" s="38" t="s">
        <v>1170</v>
      </c>
      <c r="AE5175" s="38" t="s">
        <v>2950</v>
      </c>
      <c r="AG5175" s="38">
        <v>1</v>
      </c>
      <c r="AH5175" s="38" t="s">
        <v>4439</v>
      </c>
      <c r="AI5175" s="38" t="s">
        <v>8082</v>
      </c>
      <c r="AJ5175" s="38" t="s">
        <v>4799</v>
      </c>
      <c r="AK5175" s="38" t="s">
        <v>16914</v>
      </c>
      <c r="AL5175" s="301" t="s">
        <v>18173</v>
      </c>
      <c r="AO5175" s="29" t="s">
        <v>18070</v>
      </c>
      <c r="AR5175" s="29" t="str">
        <f t="shared" si="809"/>
        <v>0</v>
      </c>
      <c r="AS5175" s="29">
        <f t="shared" si="807"/>
        <v>0</v>
      </c>
      <c r="AW5175" s="29" t="str">
        <f t="shared" si="810"/>
        <v/>
      </c>
      <c r="AX5175" s="29" t="str">
        <f t="shared" si="802"/>
        <v/>
      </c>
      <c r="AY5175" s="29" t="str">
        <f t="shared" si="808"/>
        <v>https://media.mediathek-tanz-theater.de/iiif/2/nvt_img-531-005-001.JP2</v>
      </c>
      <c r="AZ5175" s="29" t="str">
        <f t="shared" si="803"/>
        <v>image/jp2</v>
      </c>
      <c r="BA5175" s="29" t="str">
        <f t="shared" si="804"/>
        <v>presentation/iiif</v>
      </c>
      <c r="BB5175" s="29" t="str">
        <f t="shared" si="805"/>
        <v>https://media.mediathek-tanz-theater.de/iiif/2/nvt_img-531-005-001.JP2/full/100,/0/default.jpg</v>
      </c>
      <c r="BC5175" s="29" t="str">
        <f t="shared" si="801"/>
        <v>image/jpeg</v>
      </c>
      <c r="BD5175" s="29" t="str">
        <f t="shared" si="806"/>
        <v>presentation/thumbnail</v>
      </c>
    </row>
    <row r="5176" spans="1:56" ht="25.5">
      <c r="A5176" s="29">
        <v>1</v>
      </c>
      <c r="B5176" s="29">
        <v>0</v>
      </c>
      <c r="C5176" s="38" t="s">
        <v>18352</v>
      </c>
      <c r="D5176" s="38" t="s">
        <v>18353</v>
      </c>
      <c r="F5176" s="38" t="s">
        <v>17468</v>
      </c>
      <c r="I5176" s="38" t="s">
        <v>4446</v>
      </c>
      <c r="J5176" s="38" t="s">
        <v>18347</v>
      </c>
      <c r="N5176" s="38" t="s">
        <v>1403</v>
      </c>
      <c r="R5176" s="38" t="s">
        <v>18068</v>
      </c>
      <c r="U5176" s="38" t="s">
        <v>18354</v>
      </c>
      <c r="V5176" s="38" t="s">
        <v>18069</v>
      </c>
      <c r="AA5176" s="38" t="s">
        <v>1170</v>
      </c>
      <c r="AE5176" s="38" t="s">
        <v>2950</v>
      </c>
      <c r="AG5176" s="38">
        <v>1</v>
      </c>
      <c r="AH5176" s="38" t="s">
        <v>4439</v>
      </c>
      <c r="AI5176" s="38" t="s">
        <v>8082</v>
      </c>
      <c r="AJ5176" s="38" t="s">
        <v>4799</v>
      </c>
      <c r="AK5176" s="38" t="s">
        <v>72</v>
      </c>
      <c r="AL5176" s="301" t="s">
        <v>18173</v>
      </c>
      <c r="AO5176" s="29" t="s">
        <v>18070</v>
      </c>
      <c r="AR5176" s="29" t="str">
        <f t="shared" si="809"/>
        <v>0</v>
      </c>
      <c r="AS5176" s="29">
        <f t="shared" si="807"/>
        <v>0</v>
      </c>
      <c r="AW5176" s="29" t="str">
        <f t="shared" si="810"/>
        <v/>
      </c>
      <c r="AX5176" s="29" t="str">
        <f t="shared" si="802"/>
        <v/>
      </c>
      <c r="AY5176" s="29" t="str">
        <f t="shared" si="808"/>
        <v>https://media.mediathek-tanz-theater.de/iiif/2/nvt_img-531-005-002.JP2</v>
      </c>
      <c r="AZ5176" s="29" t="str">
        <f t="shared" si="803"/>
        <v>image/jp2</v>
      </c>
      <c r="BA5176" s="29" t="str">
        <f t="shared" si="804"/>
        <v>presentation/iiif</v>
      </c>
      <c r="BB5176" s="29" t="str">
        <f t="shared" si="805"/>
        <v>https://media.mediathek-tanz-theater.de/iiif/2/nvt_img-531-005-002.JP2/full/100,/0/default.jpg</v>
      </c>
      <c r="BC5176" s="29" t="str">
        <f t="shared" si="801"/>
        <v>image/jpeg</v>
      </c>
      <c r="BD5176" s="29" t="str">
        <f t="shared" si="806"/>
        <v>presentation/thumbnail</v>
      </c>
    </row>
    <row r="5177" spans="1:56" ht="38.25">
      <c r="A5177" s="29">
        <v>1</v>
      </c>
      <c r="B5177" s="29">
        <v>0</v>
      </c>
      <c r="C5177" s="38" t="s">
        <v>18355</v>
      </c>
      <c r="D5177" s="38" t="s">
        <v>18356</v>
      </c>
      <c r="F5177" s="38" t="s">
        <v>17468</v>
      </c>
      <c r="I5177" s="38" t="s">
        <v>4446</v>
      </c>
      <c r="J5177" s="38" t="s">
        <v>18347</v>
      </c>
      <c r="N5177" s="38" t="s">
        <v>1403</v>
      </c>
      <c r="R5177" s="38" t="s">
        <v>18068</v>
      </c>
      <c r="U5177" s="38" t="s">
        <v>18357</v>
      </c>
      <c r="V5177" s="38" t="s">
        <v>18069</v>
      </c>
      <c r="AA5177" s="38" t="s">
        <v>1170</v>
      </c>
      <c r="AE5177" s="38" t="s">
        <v>2950</v>
      </c>
      <c r="AG5177" s="38">
        <v>1</v>
      </c>
      <c r="AH5177" s="38" t="s">
        <v>4439</v>
      </c>
      <c r="AI5177" s="38" t="s">
        <v>8082</v>
      </c>
      <c r="AJ5177" s="38" t="s">
        <v>4799</v>
      </c>
      <c r="AK5177" s="38" t="s">
        <v>72</v>
      </c>
      <c r="AL5177" s="301" t="s">
        <v>18173</v>
      </c>
      <c r="AO5177" s="29" t="s">
        <v>18070</v>
      </c>
      <c r="AR5177" s="29" t="str">
        <f t="shared" si="809"/>
        <v>0</v>
      </c>
      <c r="AS5177" s="29">
        <f t="shared" si="807"/>
        <v>0</v>
      </c>
      <c r="AW5177" s="29" t="str">
        <f t="shared" si="810"/>
        <v/>
      </c>
      <c r="AX5177" s="29" t="str">
        <f t="shared" si="802"/>
        <v/>
      </c>
      <c r="AY5177" s="29" t="str">
        <f t="shared" si="808"/>
        <v>https://media.mediathek-tanz-theater.de/iiif/2/nvt_img-531-005-003.JP2</v>
      </c>
      <c r="AZ5177" s="29" t="str">
        <f t="shared" si="803"/>
        <v>image/jp2</v>
      </c>
      <c r="BA5177" s="29" t="str">
        <f t="shared" si="804"/>
        <v>presentation/iiif</v>
      </c>
      <c r="BB5177" s="29" t="str">
        <f t="shared" si="805"/>
        <v>https://media.mediathek-tanz-theater.de/iiif/2/nvt_img-531-005-003.JP2/full/100,/0/default.jpg</v>
      </c>
      <c r="BC5177" s="29" t="str">
        <f t="shared" si="801"/>
        <v>image/jpeg</v>
      </c>
      <c r="BD5177" s="29" t="str">
        <f t="shared" si="806"/>
        <v>presentation/thumbnail</v>
      </c>
    </row>
    <row r="5178" spans="1:56" ht="51">
      <c r="A5178" s="29">
        <v>1</v>
      </c>
      <c r="B5178" s="29">
        <v>0</v>
      </c>
      <c r="C5178" s="38" t="s">
        <v>18358</v>
      </c>
      <c r="D5178" s="38" t="s">
        <v>18359</v>
      </c>
      <c r="F5178" s="38" t="s">
        <v>17468</v>
      </c>
      <c r="I5178" s="38" t="s">
        <v>4446</v>
      </c>
      <c r="J5178" s="38" t="s">
        <v>18347</v>
      </c>
      <c r="N5178" s="38" t="s">
        <v>1403</v>
      </c>
      <c r="R5178" s="38" t="s">
        <v>18068</v>
      </c>
      <c r="U5178" s="38" t="s">
        <v>18360</v>
      </c>
      <c r="V5178" s="38" t="s">
        <v>18069</v>
      </c>
      <c r="AA5178" s="38" t="s">
        <v>1170</v>
      </c>
      <c r="AE5178" s="38" t="s">
        <v>2950</v>
      </c>
      <c r="AG5178" s="38">
        <v>1</v>
      </c>
      <c r="AH5178" s="38" t="s">
        <v>4439</v>
      </c>
      <c r="AI5178" s="38" t="s">
        <v>8082</v>
      </c>
      <c r="AJ5178" s="38" t="s">
        <v>4799</v>
      </c>
      <c r="AK5178" s="38" t="s">
        <v>14594</v>
      </c>
      <c r="AL5178" s="301" t="s">
        <v>18173</v>
      </c>
      <c r="AO5178" s="29" t="s">
        <v>18070</v>
      </c>
      <c r="AR5178" s="29" t="str">
        <f t="shared" si="809"/>
        <v>0</v>
      </c>
      <c r="AS5178" s="29">
        <f t="shared" si="807"/>
        <v>0</v>
      </c>
      <c r="AW5178" s="29" t="str">
        <f t="shared" si="810"/>
        <v/>
      </c>
      <c r="AX5178" s="29" t="str">
        <f t="shared" si="802"/>
        <v/>
      </c>
      <c r="AY5178" s="29" t="str">
        <f t="shared" si="808"/>
        <v>https://media.mediathek-tanz-theater.de/iiif/2/nvt_img-531-005-004.JP2</v>
      </c>
      <c r="AZ5178" s="29" t="str">
        <f t="shared" si="803"/>
        <v>image/jp2</v>
      </c>
      <c r="BA5178" s="29" t="str">
        <f t="shared" si="804"/>
        <v>presentation/iiif</v>
      </c>
      <c r="BB5178" s="29" t="str">
        <f t="shared" si="805"/>
        <v>https://media.mediathek-tanz-theater.de/iiif/2/nvt_img-531-005-004.JP2/full/100,/0/default.jpg</v>
      </c>
      <c r="BC5178" s="29" t="str">
        <f t="shared" si="801"/>
        <v>image/jpeg</v>
      </c>
      <c r="BD5178" s="29" t="str">
        <f t="shared" si="806"/>
        <v>presentation/thumbnail</v>
      </c>
    </row>
    <row r="5179" spans="1:56" ht="51">
      <c r="A5179" s="29">
        <v>1</v>
      </c>
      <c r="B5179" s="29">
        <v>0</v>
      </c>
      <c r="C5179" s="38" t="s">
        <v>18361</v>
      </c>
      <c r="D5179" s="38" t="s">
        <v>18362</v>
      </c>
      <c r="F5179" s="38" t="s">
        <v>17468</v>
      </c>
      <c r="I5179" s="38" t="s">
        <v>4446</v>
      </c>
      <c r="J5179" s="38" t="s">
        <v>18347</v>
      </c>
      <c r="N5179" s="38" t="s">
        <v>1403</v>
      </c>
      <c r="R5179" s="38" t="s">
        <v>18068</v>
      </c>
      <c r="U5179" s="38" t="s">
        <v>18360</v>
      </c>
      <c r="V5179" s="38" t="s">
        <v>18069</v>
      </c>
      <c r="AA5179" s="38" t="s">
        <v>1170</v>
      </c>
      <c r="AE5179" s="38" t="s">
        <v>2950</v>
      </c>
      <c r="AG5179" s="38">
        <v>1</v>
      </c>
      <c r="AH5179" s="38" t="s">
        <v>4439</v>
      </c>
      <c r="AI5179" s="38" t="s">
        <v>8082</v>
      </c>
      <c r="AJ5179" s="38" t="s">
        <v>4799</v>
      </c>
      <c r="AK5179" s="38" t="s">
        <v>72</v>
      </c>
      <c r="AL5179" s="301" t="s">
        <v>18173</v>
      </c>
      <c r="AO5179" s="29" t="s">
        <v>18070</v>
      </c>
      <c r="AR5179" s="29" t="str">
        <f t="shared" si="809"/>
        <v>0</v>
      </c>
      <c r="AS5179" s="29">
        <f t="shared" si="807"/>
        <v>0</v>
      </c>
      <c r="AW5179" s="29" t="str">
        <f t="shared" si="810"/>
        <v/>
      </c>
      <c r="AX5179" s="29" t="str">
        <f t="shared" si="802"/>
        <v/>
      </c>
      <c r="AY5179" s="29" t="str">
        <f t="shared" si="808"/>
        <v>https://media.mediathek-tanz-theater.de/iiif/2/nvt_img-531-005-005.JP2</v>
      </c>
      <c r="AZ5179" s="29" t="str">
        <f t="shared" si="803"/>
        <v>image/jp2</v>
      </c>
      <c r="BA5179" s="29" t="str">
        <f t="shared" si="804"/>
        <v>presentation/iiif</v>
      </c>
      <c r="BB5179" s="29" t="str">
        <f t="shared" si="805"/>
        <v>https://media.mediathek-tanz-theater.de/iiif/2/nvt_img-531-005-005.JP2/full/100,/0/default.jpg</v>
      </c>
      <c r="BC5179" s="29" t="str">
        <f t="shared" si="801"/>
        <v>image/jpeg</v>
      </c>
      <c r="BD5179" s="29" t="str">
        <f t="shared" si="806"/>
        <v>presentation/thumbnail</v>
      </c>
    </row>
    <row r="5180" spans="1:56" ht="51">
      <c r="A5180" s="29">
        <v>1</v>
      </c>
      <c r="B5180" s="29">
        <v>0</v>
      </c>
      <c r="C5180" s="38" t="s">
        <v>18363</v>
      </c>
      <c r="D5180" s="38" t="s">
        <v>18364</v>
      </c>
      <c r="F5180" s="38" t="s">
        <v>17468</v>
      </c>
      <c r="I5180" s="38" t="s">
        <v>4446</v>
      </c>
      <c r="J5180" s="38" t="s">
        <v>18347</v>
      </c>
      <c r="N5180" s="38" t="s">
        <v>1403</v>
      </c>
      <c r="R5180" s="38" t="s">
        <v>18068</v>
      </c>
      <c r="U5180" s="38" t="s">
        <v>18360</v>
      </c>
      <c r="V5180" s="38" t="s">
        <v>18069</v>
      </c>
      <c r="AA5180" s="38" t="s">
        <v>1170</v>
      </c>
      <c r="AE5180" s="38" t="s">
        <v>2950</v>
      </c>
      <c r="AG5180" s="38">
        <v>1</v>
      </c>
      <c r="AH5180" s="38" t="s">
        <v>4439</v>
      </c>
      <c r="AI5180" s="38" t="s">
        <v>8082</v>
      </c>
      <c r="AJ5180" s="38" t="s">
        <v>4799</v>
      </c>
      <c r="AK5180" s="38" t="s">
        <v>72</v>
      </c>
      <c r="AL5180" s="301" t="s">
        <v>18173</v>
      </c>
      <c r="AO5180" s="29" t="s">
        <v>18070</v>
      </c>
      <c r="AR5180" s="29" t="str">
        <f t="shared" si="809"/>
        <v>0</v>
      </c>
      <c r="AS5180" s="29">
        <f t="shared" si="807"/>
        <v>0</v>
      </c>
      <c r="AW5180" s="29" t="str">
        <f t="shared" si="810"/>
        <v/>
      </c>
      <c r="AX5180" s="29" t="str">
        <f t="shared" si="802"/>
        <v/>
      </c>
      <c r="AY5180" s="29" t="str">
        <f t="shared" si="808"/>
        <v>https://media.mediathek-tanz-theater.de/iiif/2/nvt_img-531-005-006.JP2</v>
      </c>
      <c r="AZ5180" s="29" t="str">
        <f t="shared" si="803"/>
        <v>image/jp2</v>
      </c>
      <c r="BA5180" s="29" t="str">
        <f t="shared" si="804"/>
        <v>presentation/iiif</v>
      </c>
      <c r="BB5180" s="29" t="str">
        <f t="shared" si="805"/>
        <v>https://media.mediathek-tanz-theater.de/iiif/2/nvt_img-531-005-006.JP2/full/100,/0/default.jpg</v>
      </c>
      <c r="BC5180" s="29" t="str">
        <f t="shared" si="801"/>
        <v>image/jpeg</v>
      </c>
      <c r="BD5180" s="29" t="str">
        <f t="shared" si="806"/>
        <v>presentation/thumbnail</v>
      </c>
    </row>
    <row r="5181" spans="1:56" ht="25.5">
      <c r="A5181" s="29">
        <v>1</v>
      </c>
      <c r="B5181" s="29">
        <v>0</v>
      </c>
      <c r="C5181" s="38" t="s">
        <v>18365</v>
      </c>
      <c r="D5181" s="38" t="s">
        <v>18366</v>
      </c>
      <c r="F5181" s="38" t="s">
        <v>17468</v>
      </c>
      <c r="I5181" s="38" t="s">
        <v>4438</v>
      </c>
      <c r="J5181" s="38" t="s">
        <v>18284</v>
      </c>
      <c r="N5181" s="38" t="s">
        <v>1403</v>
      </c>
      <c r="R5181" s="38" t="s">
        <v>18068</v>
      </c>
      <c r="V5181" s="38" t="s">
        <v>18069</v>
      </c>
      <c r="AA5181" s="38" t="s">
        <v>1170</v>
      </c>
      <c r="AE5181" s="38" t="s">
        <v>2950</v>
      </c>
      <c r="AG5181" s="38">
        <v>1</v>
      </c>
      <c r="AH5181" s="38" t="s">
        <v>4439</v>
      </c>
      <c r="AI5181" s="38" t="s">
        <v>8082</v>
      </c>
      <c r="AJ5181" s="38" t="s">
        <v>9656</v>
      </c>
      <c r="AL5181" s="301" t="s">
        <v>18173</v>
      </c>
      <c r="AO5181" s="29" t="s">
        <v>18070</v>
      </c>
      <c r="AR5181" s="29" t="str">
        <f t="shared" si="809"/>
        <v>1</v>
      </c>
      <c r="AS5181" s="29">
        <f t="shared" si="807"/>
        <v>0</v>
      </c>
      <c r="AW5181" s="29" t="str">
        <f t="shared" si="810"/>
        <v/>
      </c>
      <c r="AX5181" s="29" t="str">
        <f t="shared" si="802"/>
        <v/>
      </c>
      <c r="AY5181" s="29" t="str">
        <f t="shared" si="808"/>
        <v>https://media.mediathek-tanz-theater.de/iiif/2/nvt_img-531-006.JP2</v>
      </c>
      <c r="AZ5181" s="29" t="str">
        <f t="shared" si="803"/>
        <v>image/jp2</v>
      </c>
      <c r="BA5181" s="29" t="str">
        <f t="shared" si="804"/>
        <v>presentation/iiif</v>
      </c>
      <c r="BB5181" s="29" t="str">
        <f t="shared" si="805"/>
        <v>https://media.mediathek-tanz-theater.de/iiif/2/nvt_img-531-006.JP2/full/100,/0/default.jpg</v>
      </c>
      <c r="BC5181" s="29" t="str">
        <f t="shared" si="801"/>
        <v>image/jpeg</v>
      </c>
      <c r="BD5181" s="29" t="str">
        <f t="shared" si="806"/>
        <v>presentation/thumbnail</v>
      </c>
    </row>
    <row r="5182" spans="1:56" ht="51">
      <c r="A5182" s="29">
        <v>1</v>
      </c>
      <c r="B5182" s="29">
        <v>0</v>
      </c>
      <c r="C5182" s="38" t="s">
        <v>18367</v>
      </c>
      <c r="D5182" s="38" t="s">
        <v>18368</v>
      </c>
      <c r="F5182" s="38" t="s">
        <v>17468</v>
      </c>
      <c r="I5182" s="38" t="s">
        <v>4446</v>
      </c>
      <c r="J5182" s="38" t="s">
        <v>18365</v>
      </c>
      <c r="N5182" s="38" t="s">
        <v>1403</v>
      </c>
      <c r="R5182" s="38" t="s">
        <v>18068</v>
      </c>
      <c r="U5182" s="38" t="s">
        <v>18369</v>
      </c>
      <c r="V5182" s="38" t="s">
        <v>18069</v>
      </c>
      <c r="AA5182" s="38" t="s">
        <v>1170</v>
      </c>
      <c r="AE5182" s="38" t="s">
        <v>2950</v>
      </c>
      <c r="AG5182" s="38">
        <v>1</v>
      </c>
      <c r="AH5182" s="38" t="s">
        <v>4439</v>
      </c>
      <c r="AI5182" s="38" t="s">
        <v>8082</v>
      </c>
      <c r="AJ5182" s="38" t="s">
        <v>4799</v>
      </c>
      <c r="AK5182" s="38" t="s">
        <v>14594</v>
      </c>
      <c r="AL5182" s="301" t="s">
        <v>18173</v>
      </c>
      <c r="AO5182" s="29" t="s">
        <v>18070</v>
      </c>
      <c r="AR5182" s="29" t="str">
        <f t="shared" si="809"/>
        <v>0</v>
      </c>
      <c r="AS5182" s="29">
        <f t="shared" si="807"/>
        <v>0</v>
      </c>
      <c r="AW5182" s="29" t="str">
        <f t="shared" si="810"/>
        <v/>
      </c>
      <c r="AX5182" s="29" t="str">
        <f t="shared" si="802"/>
        <v/>
      </c>
      <c r="AY5182" s="29" t="str">
        <f t="shared" si="808"/>
        <v>https://media.mediathek-tanz-theater.de/iiif/2/nvt_img-531-006-0001.JP2</v>
      </c>
      <c r="AZ5182" s="29" t="str">
        <f t="shared" si="803"/>
        <v>image/jp2</v>
      </c>
      <c r="BA5182" s="29" t="str">
        <f t="shared" si="804"/>
        <v>presentation/iiif</v>
      </c>
      <c r="BB5182" s="29" t="str">
        <f t="shared" si="805"/>
        <v>https://media.mediathek-tanz-theater.de/iiif/2/nvt_img-531-006-0001.JP2/full/100,/0/default.jpg</v>
      </c>
      <c r="BC5182" s="29" t="str">
        <f t="shared" si="801"/>
        <v>image/jpeg</v>
      </c>
      <c r="BD5182" s="29" t="str">
        <f t="shared" si="806"/>
        <v>presentation/thumbnail</v>
      </c>
    </row>
    <row r="5183" spans="1:56" ht="51">
      <c r="A5183" s="29">
        <v>1</v>
      </c>
      <c r="B5183" s="29">
        <v>0</v>
      </c>
      <c r="C5183" s="38" t="s">
        <v>18370</v>
      </c>
      <c r="D5183" s="38" t="s">
        <v>18371</v>
      </c>
      <c r="F5183" s="38" t="s">
        <v>17468</v>
      </c>
      <c r="I5183" s="38" t="s">
        <v>4446</v>
      </c>
      <c r="J5183" s="38" t="s">
        <v>18365</v>
      </c>
      <c r="N5183" s="38" t="s">
        <v>1403</v>
      </c>
      <c r="R5183" s="38" t="s">
        <v>18068</v>
      </c>
      <c r="U5183" s="38" t="s">
        <v>18369</v>
      </c>
      <c r="V5183" s="38" t="s">
        <v>18069</v>
      </c>
      <c r="AA5183" s="38" t="s">
        <v>1170</v>
      </c>
      <c r="AE5183" s="38" t="s">
        <v>2950</v>
      </c>
      <c r="AG5183" s="38">
        <v>1</v>
      </c>
      <c r="AH5183" s="38" t="s">
        <v>4439</v>
      </c>
      <c r="AI5183" s="38" t="s">
        <v>8082</v>
      </c>
      <c r="AJ5183" s="38" t="s">
        <v>4799</v>
      </c>
      <c r="AK5183" s="38" t="s">
        <v>14594</v>
      </c>
      <c r="AL5183" s="301" t="s">
        <v>18173</v>
      </c>
      <c r="AO5183" s="29" t="s">
        <v>18070</v>
      </c>
      <c r="AR5183" s="29" t="str">
        <f t="shared" si="809"/>
        <v>0</v>
      </c>
      <c r="AS5183" s="29">
        <f t="shared" si="807"/>
        <v>0</v>
      </c>
      <c r="AW5183" s="29" t="str">
        <f t="shared" si="810"/>
        <v/>
      </c>
      <c r="AX5183" s="29" t="str">
        <f t="shared" si="802"/>
        <v/>
      </c>
      <c r="AY5183" s="29" t="str">
        <f t="shared" si="808"/>
        <v>https://media.mediathek-tanz-theater.de/iiif/2/nvt_img-531-006-0002.JP2</v>
      </c>
      <c r="AZ5183" s="29" t="str">
        <f t="shared" si="803"/>
        <v>image/jp2</v>
      </c>
      <c r="BA5183" s="29" t="str">
        <f t="shared" si="804"/>
        <v>presentation/iiif</v>
      </c>
      <c r="BB5183" s="29" t="str">
        <f t="shared" si="805"/>
        <v>https://media.mediathek-tanz-theater.de/iiif/2/nvt_img-531-006-0002.JP2/full/100,/0/default.jpg</v>
      </c>
      <c r="BC5183" s="29" t="str">
        <f t="shared" si="801"/>
        <v>image/jpeg</v>
      </c>
      <c r="BD5183" s="29" t="str">
        <f t="shared" si="806"/>
        <v>presentation/thumbnail</v>
      </c>
    </row>
    <row r="5184" spans="1:56" ht="51">
      <c r="A5184" s="29">
        <v>1</v>
      </c>
      <c r="B5184" s="29">
        <v>0</v>
      </c>
      <c r="C5184" s="38" t="s">
        <v>18372</v>
      </c>
      <c r="D5184" s="38" t="s">
        <v>18373</v>
      </c>
      <c r="F5184" s="38" t="s">
        <v>17468</v>
      </c>
      <c r="I5184" s="38" t="s">
        <v>4446</v>
      </c>
      <c r="J5184" s="38" t="s">
        <v>18365</v>
      </c>
      <c r="N5184" s="38" t="s">
        <v>1403</v>
      </c>
      <c r="R5184" s="38" t="s">
        <v>18068</v>
      </c>
      <c r="U5184" s="38" t="s">
        <v>18369</v>
      </c>
      <c r="V5184" s="38" t="s">
        <v>18069</v>
      </c>
      <c r="AA5184" s="38" t="s">
        <v>1170</v>
      </c>
      <c r="AE5184" s="38" t="s">
        <v>2950</v>
      </c>
      <c r="AG5184" s="38">
        <v>1</v>
      </c>
      <c r="AH5184" s="38" t="s">
        <v>4439</v>
      </c>
      <c r="AI5184" s="38" t="s">
        <v>8082</v>
      </c>
      <c r="AJ5184" s="38" t="s">
        <v>4799</v>
      </c>
      <c r="AK5184" s="38" t="s">
        <v>14594</v>
      </c>
      <c r="AL5184" s="301" t="s">
        <v>18173</v>
      </c>
      <c r="AO5184" s="29" t="s">
        <v>18070</v>
      </c>
      <c r="AR5184" s="29" t="str">
        <f t="shared" si="809"/>
        <v>0</v>
      </c>
      <c r="AS5184" s="29">
        <f t="shared" si="807"/>
        <v>0</v>
      </c>
      <c r="AW5184" s="29" t="str">
        <f t="shared" si="810"/>
        <v/>
      </c>
      <c r="AX5184" s="29" t="str">
        <f t="shared" si="802"/>
        <v/>
      </c>
      <c r="AY5184" s="29" t="str">
        <f t="shared" si="808"/>
        <v>https://media.mediathek-tanz-theater.de/iiif/2/nvt_img-531-006-0003.JP2</v>
      </c>
      <c r="AZ5184" s="29" t="str">
        <f t="shared" si="803"/>
        <v>image/jp2</v>
      </c>
      <c r="BA5184" s="29" t="str">
        <f t="shared" si="804"/>
        <v>presentation/iiif</v>
      </c>
      <c r="BB5184" s="29" t="str">
        <f t="shared" si="805"/>
        <v>https://media.mediathek-tanz-theater.de/iiif/2/nvt_img-531-006-0003.JP2/full/100,/0/default.jpg</v>
      </c>
      <c r="BC5184" s="29" t="str">
        <f t="shared" si="801"/>
        <v>image/jpeg</v>
      </c>
      <c r="BD5184" s="29" t="str">
        <f t="shared" si="806"/>
        <v>presentation/thumbnail</v>
      </c>
    </row>
    <row r="5185" spans="1:56" ht="51">
      <c r="A5185" s="29">
        <v>1</v>
      </c>
      <c r="B5185" s="29">
        <v>0</v>
      </c>
      <c r="C5185" s="38" t="s">
        <v>18374</v>
      </c>
      <c r="D5185" s="38" t="s">
        <v>18375</v>
      </c>
      <c r="F5185" s="38" t="s">
        <v>17468</v>
      </c>
      <c r="I5185" s="38" t="s">
        <v>4446</v>
      </c>
      <c r="J5185" s="38" t="s">
        <v>18365</v>
      </c>
      <c r="N5185" s="38" t="s">
        <v>1403</v>
      </c>
      <c r="R5185" s="38" t="s">
        <v>18068</v>
      </c>
      <c r="U5185" s="38" t="s">
        <v>18376</v>
      </c>
      <c r="V5185" s="38" t="s">
        <v>18069</v>
      </c>
      <c r="AA5185" s="38" t="s">
        <v>1170</v>
      </c>
      <c r="AE5185" s="38" t="s">
        <v>2950</v>
      </c>
      <c r="AG5185" s="38">
        <v>1</v>
      </c>
      <c r="AH5185" s="38" t="s">
        <v>4439</v>
      </c>
      <c r="AI5185" s="38" t="s">
        <v>8082</v>
      </c>
      <c r="AJ5185" s="38" t="s">
        <v>4799</v>
      </c>
      <c r="AK5185" s="38" t="s">
        <v>14594</v>
      </c>
      <c r="AL5185" s="301" t="s">
        <v>18173</v>
      </c>
      <c r="AO5185" s="29" t="s">
        <v>18070</v>
      </c>
      <c r="AR5185" s="29" t="str">
        <f t="shared" si="809"/>
        <v>0</v>
      </c>
      <c r="AS5185" s="29">
        <f t="shared" si="807"/>
        <v>0</v>
      </c>
      <c r="AW5185" s="29" t="str">
        <f t="shared" si="810"/>
        <v/>
      </c>
      <c r="AX5185" s="29" t="str">
        <f t="shared" si="802"/>
        <v/>
      </c>
      <c r="AY5185" s="29" t="str">
        <f t="shared" si="808"/>
        <v>https://media.mediathek-tanz-theater.de/iiif/2/nvt_img-531-006-0004.JP2</v>
      </c>
      <c r="AZ5185" s="29" t="str">
        <f t="shared" si="803"/>
        <v>image/jp2</v>
      </c>
      <c r="BA5185" s="29" t="str">
        <f t="shared" si="804"/>
        <v>presentation/iiif</v>
      </c>
      <c r="BB5185" s="29" t="str">
        <f t="shared" si="805"/>
        <v>https://media.mediathek-tanz-theater.de/iiif/2/nvt_img-531-006-0004.JP2/full/100,/0/default.jpg</v>
      </c>
      <c r="BC5185" s="29" t="str">
        <f t="shared" si="801"/>
        <v>image/jpeg</v>
      </c>
      <c r="BD5185" s="29" t="str">
        <f t="shared" si="806"/>
        <v>presentation/thumbnail</v>
      </c>
    </row>
    <row r="5186" spans="1:56" ht="51">
      <c r="A5186" s="29">
        <v>1</v>
      </c>
      <c r="B5186" s="29">
        <v>0</v>
      </c>
      <c r="C5186" s="38" t="s">
        <v>18377</v>
      </c>
      <c r="D5186" s="38" t="s">
        <v>18378</v>
      </c>
      <c r="F5186" s="38" t="s">
        <v>17468</v>
      </c>
      <c r="I5186" s="38" t="s">
        <v>4446</v>
      </c>
      <c r="J5186" s="38" t="s">
        <v>18365</v>
      </c>
      <c r="N5186" s="38" t="s">
        <v>1403</v>
      </c>
      <c r="R5186" s="38" t="s">
        <v>18068</v>
      </c>
      <c r="U5186" s="38" t="s">
        <v>18376</v>
      </c>
      <c r="V5186" s="38" t="s">
        <v>18069</v>
      </c>
      <c r="AA5186" s="38" t="s">
        <v>1170</v>
      </c>
      <c r="AE5186" s="38" t="s">
        <v>2950</v>
      </c>
      <c r="AG5186" s="38">
        <v>1</v>
      </c>
      <c r="AH5186" s="38" t="s">
        <v>4439</v>
      </c>
      <c r="AI5186" s="38" t="s">
        <v>8082</v>
      </c>
      <c r="AJ5186" s="38" t="s">
        <v>4799</v>
      </c>
      <c r="AK5186" s="38" t="s">
        <v>14594</v>
      </c>
      <c r="AL5186" s="301" t="s">
        <v>18173</v>
      </c>
      <c r="AO5186" s="29" t="s">
        <v>18070</v>
      </c>
      <c r="AR5186" s="29" t="str">
        <f t="shared" si="809"/>
        <v>0</v>
      </c>
      <c r="AS5186" s="29">
        <f t="shared" si="807"/>
        <v>0</v>
      </c>
      <c r="AW5186" s="29" t="str">
        <f t="shared" si="810"/>
        <v/>
      </c>
      <c r="AX5186" s="29" t="str">
        <f t="shared" si="802"/>
        <v/>
      </c>
      <c r="AY5186" s="29" t="str">
        <f t="shared" si="808"/>
        <v>https://media.mediathek-tanz-theater.de/iiif/2/nvt_img-531-006-0005.JP2</v>
      </c>
      <c r="AZ5186" s="29" t="str">
        <f t="shared" si="803"/>
        <v>image/jp2</v>
      </c>
      <c r="BA5186" s="29" t="str">
        <f t="shared" si="804"/>
        <v>presentation/iiif</v>
      </c>
      <c r="BB5186" s="29" t="str">
        <f t="shared" si="805"/>
        <v>https://media.mediathek-tanz-theater.de/iiif/2/nvt_img-531-006-0005.JP2/full/100,/0/default.jpg</v>
      </c>
      <c r="BC5186" s="29" t="str">
        <f t="shared" si="801"/>
        <v>image/jpeg</v>
      </c>
      <c r="BD5186" s="29" t="str">
        <f t="shared" si="806"/>
        <v>presentation/thumbnail</v>
      </c>
    </row>
    <row r="5187" spans="1:56" ht="25.5">
      <c r="A5187" s="29">
        <v>1</v>
      </c>
      <c r="B5187" s="29">
        <v>0</v>
      </c>
      <c r="C5187" s="38" t="s">
        <v>18379</v>
      </c>
      <c r="D5187" s="38" t="s">
        <v>18380</v>
      </c>
      <c r="F5187" s="38" t="s">
        <v>17468</v>
      </c>
      <c r="I5187" s="38" t="s">
        <v>4446</v>
      </c>
      <c r="J5187" s="38" t="s">
        <v>18365</v>
      </c>
      <c r="N5187" s="38" t="s">
        <v>1403</v>
      </c>
      <c r="R5187" s="38" t="s">
        <v>18068</v>
      </c>
      <c r="U5187" s="38" t="s">
        <v>18381</v>
      </c>
      <c r="V5187" s="38" t="s">
        <v>18069</v>
      </c>
      <c r="AA5187" s="38" t="s">
        <v>1170</v>
      </c>
      <c r="AE5187" s="38" t="s">
        <v>2950</v>
      </c>
      <c r="AG5187" s="38">
        <v>1</v>
      </c>
      <c r="AH5187" s="38" t="s">
        <v>4439</v>
      </c>
      <c r="AI5187" s="38" t="s">
        <v>8082</v>
      </c>
      <c r="AJ5187" s="38" t="s">
        <v>4799</v>
      </c>
      <c r="AK5187" s="38" t="s">
        <v>14594</v>
      </c>
      <c r="AL5187" s="301" t="s">
        <v>18173</v>
      </c>
      <c r="AO5187" s="29" t="s">
        <v>18070</v>
      </c>
      <c r="AR5187" s="29" t="str">
        <f t="shared" si="809"/>
        <v>0</v>
      </c>
      <c r="AS5187" s="29">
        <f t="shared" si="807"/>
        <v>0</v>
      </c>
      <c r="AW5187" s="29" t="str">
        <f t="shared" si="810"/>
        <v/>
      </c>
      <c r="AX5187" s="29" t="str">
        <f t="shared" si="802"/>
        <v/>
      </c>
      <c r="AY5187" s="29" t="str">
        <f t="shared" si="808"/>
        <v>https://media.mediathek-tanz-theater.de/iiif/2/nvt_img-531-006-0006.JP2</v>
      </c>
      <c r="AZ5187" s="29" t="str">
        <f t="shared" si="803"/>
        <v>image/jp2</v>
      </c>
      <c r="BA5187" s="29" t="str">
        <f t="shared" si="804"/>
        <v>presentation/iiif</v>
      </c>
      <c r="BB5187" s="29" t="str">
        <f t="shared" si="805"/>
        <v>https://media.mediathek-tanz-theater.de/iiif/2/nvt_img-531-006-0006.JP2/full/100,/0/default.jpg</v>
      </c>
      <c r="BC5187" s="29" t="str">
        <f t="shared" si="801"/>
        <v>image/jpeg</v>
      </c>
      <c r="BD5187" s="29" t="str">
        <f t="shared" si="806"/>
        <v>presentation/thumbnail</v>
      </c>
    </row>
    <row r="5188" spans="1:56" ht="25.5">
      <c r="A5188" s="29">
        <v>1</v>
      </c>
      <c r="B5188" s="29">
        <v>0</v>
      </c>
      <c r="C5188" s="38" t="s">
        <v>18382</v>
      </c>
      <c r="D5188" s="38" t="s">
        <v>18383</v>
      </c>
      <c r="F5188" s="38" t="s">
        <v>17468</v>
      </c>
      <c r="I5188" s="38" t="s">
        <v>4438</v>
      </c>
      <c r="J5188" s="38" t="s">
        <v>18284</v>
      </c>
      <c r="N5188" s="38" t="s">
        <v>1403</v>
      </c>
      <c r="R5188" s="38" t="s">
        <v>18068</v>
      </c>
      <c r="AA5188" s="38" t="s">
        <v>1170</v>
      </c>
      <c r="AE5188" s="38" t="s">
        <v>2950</v>
      </c>
      <c r="AG5188" s="38">
        <v>1</v>
      </c>
      <c r="AH5188" s="38" t="s">
        <v>4439</v>
      </c>
      <c r="AI5188" s="38" t="s">
        <v>8082</v>
      </c>
      <c r="AJ5188" s="38" t="s">
        <v>9634</v>
      </c>
      <c r="AL5188" s="301" t="s">
        <v>18173</v>
      </c>
      <c r="AO5188" s="29" t="s">
        <v>18070</v>
      </c>
      <c r="AR5188" s="29" t="str">
        <f t="shared" si="809"/>
        <v>1</v>
      </c>
      <c r="AS5188" s="29">
        <f t="shared" si="807"/>
        <v>0</v>
      </c>
      <c r="AW5188" s="29" t="str">
        <f t="shared" si="810"/>
        <v/>
      </c>
      <c r="AX5188" s="29" t="str">
        <f t="shared" si="802"/>
        <v/>
      </c>
      <c r="AY5188" s="29" t="str">
        <f t="shared" si="808"/>
        <v>https://media.mediathek-tanz-theater.de/iiif/2/nvt_img-531-007.JP2</v>
      </c>
      <c r="AZ5188" s="29" t="str">
        <f t="shared" si="803"/>
        <v>image/jp2</v>
      </c>
      <c r="BA5188" s="29" t="str">
        <f t="shared" si="804"/>
        <v>presentation/iiif</v>
      </c>
      <c r="BB5188" s="29" t="str">
        <f t="shared" si="805"/>
        <v>https://media.mediathek-tanz-theater.de/iiif/2/nvt_img-531-007.JP2/full/100,/0/default.jpg</v>
      </c>
      <c r="BC5188" s="29" t="str">
        <f t="shared" ref="BC5188:BC5251" si="811">IF(NOT(BB5188=""),"image/jpeg","")</f>
        <v>image/jpeg</v>
      </c>
      <c r="BD5188" s="29" t="str">
        <f t="shared" si="806"/>
        <v>presentation/thumbnail</v>
      </c>
    </row>
    <row r="5189" spans="1:56" ht="25.5">
      <c r="A5189" s="29">
        <v>1</v>
      </c>
      <c r="B5189" s="29">
        <v>0</v>
      </c>
      <c r="C5189" s="38" t="s">
        <v>18384</v>
      </c>
      <c r="D5189" s="38" t="s">
        <v>18385</v>
      </c>
      <c r="F5189" s="38" t="s">
        <v>17468</v>
      </c>
      <c r="I5189" s="38" t="s">
        <v>4446</v>
      </c>
      <c r="J5189" s="38" t="s">
        <v>18382</v>
      </c>
      <c r="N5189" s="38" t="s">
        <v>1403</v>
      </c>
      <c r="R5189" s="38" t="s">
        <v>18068</v>
      </c>
      <c r="U5189" s="38" t="s">
        <v>18386</v>
      </c>
      <c r="V5189" s="38" t="s">
        <v>18069</v>
      </c>
      <c r="AA5189" s="38" t="s">
        <v>1170</v>
      </c>
      <c r="AE5189" s="38" t="s">
        <v>2950</v>
      </c>
      <c r="AG5189" s="38">
        <v>1</v>
      </c>
      <c r="AH5189" s="38" t="s">
        <v>4439</v>
      </c>
      <c r="AI5189" s="38" t="s">
        <v>8082</v>
      </c>
      <c r="AJ5189" s="38" t="s">
        <v>4799</v>
      </c>
      <c r="AK5189" s="38" t="s">
        <v>72</v>
      </c>
      <c r="AL5189" s="301" t="s">
        <v>18173</v>
      </c>
      <c r="AO5189" s="29" t="s">
        <v>18070</v>
      </c>
      <c r="AR5189" s="29" t="str">
        <f t="shared" si="809"/>
        <v>0</v>
      </c>
      <c r="AS5189" s="29">
        <f t="shared" si="807"/>
        <v>0</v>
      </c>
      <c r="AW5189" s="29" t="str">
        <f t="shared" si="810"/>
        <v/>
      </c>
      <c r="AX5189" s="29" t="str">
        <f t="shared" ref="AX5189:AX5252" si="812">IF(NOT(AV5189=""),"archival/master","")</f>
        <v/>
      </c>
      <c r="AY5189" s="29" t="str">
        <f t="shared" si="808"/>
        <v>https://media.mediathek-tanz-theater.de/iiif/2/nvt_img-531-007-001.JP2</v>
      </c>
      <c r="AZ5189" s="29" t="str">
        <f t="shared" ref="AZ5189:AZ5252" si="813">IF(NOT(AY5189=""),"image/jp2","")</f>
        <v>image/jp2</v>
      </c>
      <c r="BA5189" s="29" t="str">
        <f t="shared" ref="BA5189:BA5252" si="814">IF(NOT(AY5189=""),"presentation/iiif","")</f>
        <v>presentation/iiif</v>
      </c>
      <c r="BB5189" s="29" t="str">
        <f t="shared" ref="BB5189:BB5252" si="815">"https://media.mediathek-tanz-theater.de/iiif/2/nvt_"&amp;C5189&amp;".JP2/full/100,/0/default.jpg"</f>
        <v>https://media.mediathek-tanz-theater.de/iiif/2/nvt_img-531-007-001.JP2/full/100,/0/default.jpg</v>
      </c>
      <c r="BC5189" s="29" t="str">
        <f t="shared" si="811"/>
        <v>image/jpeg</v>
      </c>
      <c r="BD5189" s="29" t="str">
        <f t="shared" ref="BD5189:BD5252" si="816">IF(NOT(BB5189=""),"presentation/thumbnail","")</f>
        <v>presentation/thumbnail</v>
      </c>
    </row>
    <row r="5190" spans="1:56" ht="25.5">
      <c r="A5190" s="29">
        <v>1</v>
      </c>
      <c r="B5190" s="29">
        <v>0</v>
      </c>
      <c r="C5190" s="38" t="s">
        <v>18387</v>
      </c>
      <c r="D5190" s="38" t="s">
        <v>18388</v>
      </c>
      <c r="F5190" s="38" t="s">
        <v>17468</v>
      </c>
      <c r="I5190" s="38" t="s">
        <v>4446</v>
      </c>
      <c r="J5190" s="38" t="s">
        <v>18382</v>
      </c>
      <c r="N5190" s="38" t="s">
        <v>1403</v>
      </c>
      <c r="R5190" s="38" t="s">
        <v>18068</v>
      </c>
      <c r="U5190" s="38" t="s">
        <v>18389</v>
      </c>
      <c r="V5190" s="38" t="s">
        <v>18069</v>
      </c>
      <c r="AA5190" s="38" t="s">
        <v>1170</v>
      </c>
      <c r="AE5190" s="38" t="s">
        <v>2950</v>
      </c>
      <c r="AG5190" s="38">
        <v>1</v>
      </c>
      <c r="AH5190" s="38" t="s">
        <v>4439</v>
      </c>
      <c r="AI5190" s="38" t="s">
        <v>8082</v>
      </c>
      <c r="AJ5190" s="38" t="s">
        <v>4799</v>
      </c>
      <c r="AK5190" s="38" t="s">
        <v>72</v>
      </c>
      <c r="AL5190" s="301" t="s">
        <v>18173</v>
      </c>
      <c r="AO5190" s="29" t="s">
        <v>18070</v>
      </c>
      <c r="AR5190" s="29" t="str">
        <f t="shared" si="809"/>
        <v>0</v>
      </c>
      <c r="AS5190" s="29">
        <f t="shared" ref="AS5190:AS5253" si="817">AT5190</f>
        <v>0</v>
      </c>
      <c r="AW5190" s="29" t="str">
        <f t="shared" si="810"/>
        <v/>
      </c>
      <c r="AX5190" s="29" t="str">
        <f t="shared" si="812"/>
        <v/>
      </c>
      <c r="AY5190" s="29" t="str">
        <f t="shared" ref="AY5190:AY5253" si="818">"https://media.mediathek-tanz-theater.de/iiif/2/nvt_"&amp;C5190&amp;".JP2"</f>
        <v>https://media.mediathek-tanz-theater.de/iiif/2/nvt_img-531-007-002.JP2</v>
      </c>
      <c r="AZ5190" s="29" t="str">
        <f t="shared" si="813"/>
        <v>image/jp2</v>
      </c>
      <c r="BA5190" s="29" t="str">
        <f t="shared" si="814"/>
        <v>presentation/iiif</v>
      </c>
      <c r="BB5190" s="29" t="str">
        <f t="shared" si="815"/>
        <v>https://media.mediathek-tanz-theater.de/iiif/2/nvt_img-531-007-002.JP2/full/100,/0/default.jpg</v>
      </c>
      <c r="BC5190" s="29" t="str">
        <f t="shared" si="811"/>
        <v>image/jpeg</v>
      </c>
      <c r="BD5190" s="29" t="str">
        <f t="shared" si="816"/>
        <v>presentation/thumbnail</v>
      </c>
    </row>
    <row r="5191" spans="1:56" ht="51">
      <c r="A5191" s="29">
        <v>1</v>
      </c>
      <c r="B5191" s="29">
        <v>0</v>
      </c>
      <c r="C5191" s="38" t="s">
        <v>18390</v>
      </c>
      <c r="D5191" s="38" t="s">
        <v>18391</v>
      </c>
      <c r="F5191" s="38" t="s">
        <v>17468</v>
      </c>
      <c r="I5191" s="38" t="s">
        <v>4446</v>
      </c>
      <c r="J5191" s="38" t="s">
        <v>18382</v>
      </c>
      <c r="N5191" s="38" t="s">
        <v>1403</v>
      </c>
      <c r="R5191" s="38" t="s">
        <v>18068</v>
      </c>
      <c r="U5191" s="38" t="s">
        <v>18392</v>
      </c>
      <c r="V5191" s="38" t="s">
        <v>18069</v>
      </c>
      <c r="AA5191" s="38" t="s">
        <v>1170</v>
      </c>
      <c r="AE5191" s="38" t="s">
        <v>2950</v>
      </c>
      <c r="AG5191" s="38">
        <v>1</v>
      </c>
      <c r="AH5191" s="38" t="s">
        <v>4439</v>
      </c>
      <c r="AI5191" s="38" t="s">
        <v>8082</v>
      </c>
      <c r="AJ5191" s="38" t="s">
        <v>4799</v>
      </c>
      <c r="AK5191" s="38" t="s">
        <v>72</v>
      </c>
      <c r="AL5191" s="301" t="s">
        <v>18173</v>
      </c>
      <c r="AO5191" s="29" t="s">
        <v>18070</v>
      </c>
      <c r="AR5191" s="29" t="str">
        <f t="shared" ref="AR5191:AR5254" si="819">IF(OR(I5191="Negativmappe",I5191="Negativstreifen",I5191="Diapositivfilm",I5191="Fotomappe;(POSITIVE)",AND(I5191="Kostümfotografie",NOT(AE5191="DT")),AND(I5191="Fotografie",NOT(AE5191="DT")),AND(I5191="Porträtfotografie",NOT(AE5191="DT")),AND(I5191="Fotodokumentation",NOT(AE5191="DT")),AND(I5191="Bühnenbildfotografie",NOT(AE5191="DT"))),"1","0")</f>
        <v>0</v>
      </c>
      <c r="AS5191" s="29">
        <f t="shared" si="817"/>
        <v>0</v>
      </c>
      <c r="AW5191" s="29" t="str">
        <f t="shared" ref="AW5191:AW5254" si="820">IF(NOT(AV5191=""),"image/tiff","")</f>
        <v/>
      </c>
      <c r="AX5191" s="29" t="str">
        <f t="shared" si="812"/>
        <v/>
      </c>
      <c r="AY5191" s="29" t="str">
        <f t="shared" si="818"/>
        <v>https://media.mediathek-tanz-theater.de/iiif/2/nvt_img-531-007-003.JP2</v>
      </c>
      <c r="AZ5191" s="29" t="str">
        <f t="shared" si="813"/>
        <v>image/jp2</v>
      </c>
      <c r="BA5191" s="29" t="str">
        <f t="shared" si="814"/>
        <v>presentation/iiif</v>
      </c>
      <c r="BB5191" s="29" t="str">
        <f t="shared" si="815"/>
        <v>https://media.mediathek-tanz-theater.de/iiif/2/nvt_img-531-007-003.JP2/full/100,/0/default.jpg</v>
      </c>
      <c r="BC5191" s="29" t="str">
        <f t="shared" si="811"/>
        <v>image/jpeg</v>
      </c>
      <c r="BD5191" s="29" t="str">
        <f t="shared" si="816"/>
        <v>presentation/thumbnail</v>
      </c>
    </row>
    <row r="5192" spans="1:56" ht="51">
      <c r="A5192" s="29">
        <v>1</v>
      </c>
      <c r="B5192" s="29">
        <v>0</v>
      </c>
      <c r="C5192" s="38" t="s">
        <v>18393</v>
      </c>
      <c r="D5192" s="38" t="s">
        <v>18394</v>
      </c>
      <c r="F5192" s="38" t="s">
        <v>17468</v>
      </c>
      <c r="I5192" s="38" t="s">
        <v>4446</v>
      </c>
      <c r="J5192" s="38" t="s">
        <v>18382</v>
      </c>
      <c r="N5192" s="38" t="s">
        <v>1403</v>
      </c>
      <c r="R5192" s="38" t="s">
        <v>18068</v>
      </c>
      <c r="U5192" s="38" t="s">
        <v>18395</v>
      </c>
      <c r="V5192" s="38" t="s">
        <v>18069</v>
      </c>
      <c r="AA5192" s="38" t="s">
        <v>1170</v>
      </c>
      <c r="AE5192" s="38" t="s">
        <v>2950</v>
      </c>
      <c r="AG5192" s="38">
        <v>1</v>
      </c>
      <c r="AH5192" s="38" t="s">
        <v>4439</v>
      </c>
      <c r="AI5192" s="38" t="s">
        <v>8082</v>
      </c>
      <c r="AJ5192" s="38" t="s">
        <v>4799</v>
      </c>
      <c r="AK5192" s="38" t="s">
        <v>72</v>
      </c>
      <c r="AL5192" s="301" t="s">
        <v>18173</v>
      </c>
      <c r="AO5192" s="29" t="s">
        <v>18070</v>
      </c>
      <c r="AR5192" s="29" t="str">
        <f t="shared" si="819"/>
        <v>0</v>
      </c>
      <c r="AS5192" s="29">
        <f t="shared" si="817"/>
        <v>0</v>
      </c>
      <c r="AW5192" s="29" t="str">
        <f t="shared" si="820"/>
        <v/>
      </c>
      <c r="AX5192" s="29" t="str">
        <f t="shared" si="812"/>
        <v/>
      </c>
      <c r="AY5192" s="29" t="str">
        <f t="shared" si="818"/>
        <v>https://media.mediathek-tanz-theater.de/iiif/2/nvt_img-531-007-004.JP2</v>
      </c>
      <c r="AZ5192" s="29" t="str">
        <f t="shared" si="813"/>
        <v>image/jp2</v>
      </c>
      <c r="BA5192" s="29" t="str">
        <f t="shared" si="814"/>
        <v>presentation/iiif</v>
      </c>
      <c r="BB5192" s="29" t="str">
        <f t="shared" si="815"/>
        <v>https://media.mediathek-tanz-theater.de/iiif/2/nvt_img-531-007-004.JP2/full/100,/0/default.jpg</v>
      </c>
      <c r="BC5192" s="29" t="str">
        <f t="shared" si="811"/>
        <v>image/jpeg</v>
      </c>
      <c r="BD5192" s="29" t="str">
        <f t="shared" si="816"/>
        <v>presentation/thumbnail</v>
      </c>
    </row>
    <row r="5193" spans="1:56" ht="38.25">
      <c r="A5193" s="29">
        <v>1</v>
      </c>
      <c r="B5193" s="29">
        <v>0</v>
      </c>
      <c r="C5193" s="38" t="s">
        <v>18396</v>
      </c>
      <c r="D5193" s="38" t="s">
        <v>18397</v>
      </c>
      <c r="F5193" s="38" t="s">
        <v>17468</v>
      </c>
      <c r="I5193" s="38" t="s">
        <v>4446</v>
      </c>
      <c r="J5193" s="38" t="s">
        <v>18382</v>
      </c>
      <c r="N5193" s="38" t="s">
        <v>1403</v>
      </c>
      <c r="R5193" s="38" t="s">
        <v>18068</v>
      </c>
      <c r="U5193" s="38" t="s">
        <v>18398</v>
      </c>
      <c r="V5193" s="38" t="s">
        <v>18069</v>
      </c>
      <c r="AA5193" s="38" t="s">
        <v>1170</v>
      </c>
      <c r="AE5193" s="38" t="s">
        <v>2950</v>
      </c>
      <c r="AG5193" s="38">
        <v>1</v>
      </c>
      <c r="AH5193" s="38" t="s">
        <v>4439</v>
      </c>
      <c r="AI5193" s="38" t="s">
        <v>8082</v>
      </c>
      <c r="AJ5193" s="38" t="s">
        <v>4799</v>
      </c>
      <c r="AK5193" s="38" t="s">
        <v>14594</v>
      </c>
      <c r="AL5193" s="301" t="s">
        <v>18173</v>
      </c>
      <c r="AO5193" s="29" t="s">
        <v>18070</v>
      </c>
      <c r="AR5193" s="29" t="str">
        <f t="shared" si="819"/>
        <v>0</v>
      </c>
      <c r="AS5193" s="29">
        <f t="shared" si="817"/>
        <v>0</v>
      </c>
      <c r="AW5193" s="29" t="str">
        <f t="shared" si="820"/>
        <v/>
      </c>
      <c r="AX5193" s="29" t="str">
        <f t="shared" si="812"/>
        <v/>
      </c>
      <c r="AY5193" s="29" t="str">
        <f t="shared" si="818"/>
        <v>https://media.mediathek-tanz-theater.de/iiif/2/nvt_img-531-007-005.JP2</v>
      </c>
      <c r="AZ5193" s="29" t="str">
        <f t="shared" si="813"/>
        <v>image/jp2</v>
      </c>
      <c r="BA5193" s="29" t="str">
        <f t="shared" si="814"/>
        <v>presentation/iiif</v>
      </c>
      <c r="BB5193" s="29" t="str">
        <f t="shared" si="815"/>
        <v>https://media.mediathek-tanz-theater.de/iiif/2/nvt_img-531-007-005.JP2/full/100,/0/default.jpg</v>
      </c>
      <c r="BC5193" s="29" t="str">
        <f t="shared" si="811"/>
        <v>image/jpeg</v>
      </c>
      <c r="BD5193" s="29" t="str">
        <f t="shared" si="816"/>
        <v>presentation/thumbnail</v>
      </c>
    </row>
    <row r="5194" spans="1:56" ht="38.25">
      <c r="A5194" s="29">
        <v>1</v>
      </c>
      <c r="B5194" s="29">
        <v>0</v>
      </c>
      <c r="C5194" s="38" t="s">
        <v>18399</v>
      </c>
      <c r="D5194" s="38" t="s">
        <v>18400</v>
      </c>
      <c r="F5194" s="38" t="s">
        <v>17468</v>
      </c>
      <c r="I5194" s="38" t="s">
        <v>4446</v>
      </c>
      <c r="J5194" s="38" t="s">
        <v>18382</v>
      </c>
      <c r="N5194" s="38" t="s">
        <v>1403</v>
      </c>
      <c r="R5194" s="38" t="s">
        <v>18068</v>
      </c>
      <c r="U5194" s="38" t="s">
        <v>18401</v>
      </c>
      <c r="V5194" s="38" t="s">
        <v>18069</v>
      </c>
      <c r="AA5194" s="38" t="s">
        <v>1170</v>
      </c>
      <c r="AE5194" s="38" t="s">
        <v>2950</v>
      </c>
      <c r="AG5194" s="38">
        <v>1</v>
      </c>
      <c r="AH5194" s="38" t="s">
        <v>4439</v>
      </c>
      <c r="AI5194" s="38" t="s">
        <v>8082</v>
      </c>
      <c r="AJ5194" s="38" t="s">
        <v>4799</v>
      </c>
      <c r="AK5194" s="38" t="s">
        <v>14594</v>
      </c>
      <c r="AL5194" s="301" t="s">
        <v>18173</v>
      </c>
      <c r="AO5194" s="29" t="s">
        <v>18070</v>
      </c>
      <c r="AR5194" s="29" t="str">
        <f t="shared" si="819"/>
        <v>0</v>
      </c>
      <c r="AS5194" s="29">
        <f t="shared" si="817"/>
        <v>0</v>
      </c>
      <c r="AW5194" s="29" t="str">
        <f t="shared" si="820"/>
        <v/>
      </c>
      <c r="AX5194" s="29" t="str">
        <f t="shared" si="812"/>
        <v/>
      </c>
      <c r="AY5194" s="29" t="str">
        <f t="shared" si="818"/>
        <v>https://media.mediathek-tanz-theater.de/iiif/2/nvt_img-531-007-006.JP2</v>
      </c>
      <c r="AZ5194" s="29" t="str">
        <f t="shared" si="813"/>
        <v>image/jp2</v>
      </c>
      <c r="BA5194" s="29" t="str">
        <f t="shared" si="814"/>
        <v>presentation/iiif</v>
      </c>
      <c r="BB5194" s="29" t="str">
        <f t="shared" si="815"/>
        <v>https://media.mediathek-tanz-theater.de/iiif/2/nvt_img-531-007-006.JP2/full/100,/0/default.jpg</v>
      </c>
      <c r="BC5194" s="29" t="str">
        <f t="shared" si="811"/>
        <v>image/jpeg</v>
      </c>
      <c r="BD5194" s="29" t="str">
        <f t="shared" si="816"/>
        <v>presentation/thumbnail</v>
      </c>
    </row>
    <row r="5195" spans="1:56" ht="114.75">
      <c r="A5195" s="29">
        <v>0</v>
      </c>
      <c r="B5195" s="29">
        <v>0</v>
      </c>
      <c r="C5195" s="38" t="s">
        <v>18402</v>
      </c>
      <c r="F5195" s="38" t="s">
        <v>17468</v>
      </c>
      <c r="I5195" s="38" t="s">
        <v>4431</v>
      </c>
      <c r="J5195" s="406"/>
      <c r="M5195"/>
      <c r="U5195"/>
      <c r="AB5195" s="38" t="s">
        <v>18172</v>
      </c>
      <c r="AC5195" s="38" t="s">
        <v>4433</v>
      </c>
      <c r="AE5195" s="38" t="s">
        <v>2950</v>
      </c>
      <c r="AG5195" s="38">
        <v>1</v>
      </c>
      <c r="AJ5195" s="38" t="s">
        <v>18065</v>
      </c>
      <c r="AL5195" s="301" t="s">
        <v>18173</v>
      </c>
      <c r="AR5195" s="29" t="str">
        <f t="shared" si="819"/>
        <v>1</v>
      </c>
      <c r="AS5195" s="29">
        <f t="shared" si="817"/>
        <v>0</v>
      </c>
      <c r="AT5195" s="29">
        <v>0</v>
      </c>
      <c r="AW5195" s="29" t="str">
        <f t="shared" si="820"/>
        <v/>
      </c>
      <c r="AX5195" s="29" t="str">
        <f t="shared" si="812"/>
        <v/>
      </c>
      <c r="AY5195" s="29" t="str">
        <f t="shared" si="818"/>
        <v>https://media.mediathek-tanz-theater.de/iiif/2/nvt_img-532.JP2</v>
      </c>
      <c r="AZ5195" s="29" t="str">
        <f t="shared" si="813"/>
        <v>image/jp2</v>
      </c>
      <c r="BA5195" s="29" t="str">
        <f t="shared" si="814"/>
        <v>presentation/iiif</v>
      </c>
      <c r="BB5195" s="29" t="str">
        <f t="shared" si="815"/>
        <v>https://media.mediathek-tanz-theater.de/iiif/2/nvt_img-532.JP2/full/100,/0/default.jpg</v>
      </c>
      <c r="BC5195" s="29" t="str">
        <f t="shared" si="811"/>
        <v>image/jpeg</v>
      </c>
      <c r="BD5195" s="29" t="str">
        <f t="shared" si="816"/>
        <v>presentation/thumbnail</v>
      </c>
    </row>
    <row r="5196" spans="1:56" ht="25.5">
      <c r="A5196" s="29">
        <v>1</v>
      </c>
      <c r="B5196" s="29">
        <v>0</v>
      </c>
      <c r="C5196" s="38" t="s">
        <v>18403</v>
      </c>
      <c r="D5196" s="38" t="s">
        <v>18404</v>
      </c>
      <c r="F5196" s="38" t="s">
        <v>17468</v>
      </c>
      <c r="I5196" s="38" t="s">
        <v>4438</v>
      </c>
      <c r="J5196" s="38" t="s">
        <v>18402</v>
      </c>
      <c r="N5196" s="38" t="s">
        <v>1403</v>
      </c>
      <c r="R5196" s="38" t="s">
        <v>18068</v>
      </c>
      <c r="V5196" s="38" t="s">
        <v>18069</v>
      </c>
      <c r="AA5196" s="38" t="s">
        <v>1170</v>
      </c>
      <c r="AE5196" s="38" t="s">
        <v>2950</v>
      </c>
      <c r="AG5196" s="38">
        <v>1</v>
      </c>
      <c r="AH5196" s="38" t="s">
        <v>4439</v>
      </c>
      <c r="AI5196" s="38" t="s">
        <v>8082</v>
      </c>
      <c r="AJ5196" s="38" t="s">
        <v>12640</v>
      </c>
      <c r="AL5196" s="301" t="s">
        <v>18173</v>
      </c>
      <c r="AO5196" s="29" t="s">
        <v>18070</v>
      </c>
      <c r="AR5196" s="29" t="str">
        <f t="shared" si="819"/>
        <v>1</v>
      </c>
      <c r="AS5196" s="29">
        <f t="shared" si="817"/>
        <v>0</v>
      </c>
      <c r="AW5196" s="29" t="str">
        <f t="shared" si="820"/>
        <v/>
      </c>
      <c r="AX5196" s="29" t="str">
        <f t="shared" si="812"/>
        <v/>
      </c>
      <c r="AY5196" s="29" t="str">
        <f t="shared" si="818"/>
        <v>https://media.mediathek-tanz-theater.de/iiif/2/nvt_img-532-001.JP2</v>
      </c>
      <c r="AZ5196" s="29" t="str">
        <f t="shared" si="813"/>
        <v>image/jp2</v>
      </c>
      <c r="BA5196" s="29" t="str">
        <f t="shared" si="814"/>
        <v>presentation/iiif</v>
      </c>
      <c r="BB5196" s="29" t="str">
        <f t="shared" si="815"/>
        <v>https://media.mediathek-tanz-theater.de/iiif/2/nvt_img-532-001.JP2/full/100,/0/default.jpg</v>
      </c>
      <c r="BC5196" s="29" t="str">
        <f t="shared" si="811"/>
        <v>image/jpeg</v>
      </c>
      <c r="BD5196" s="29" t="str">
        <f t="shared" si="816"/>
        <v>presentation/thumbnail</v>
      </c>
    </row>
    <row r="5197" spans="1:56" ht="25.5">
      <c r="A5197" s="29">
        <v>1</v>
      </c>
      <c r="B5197" s="29">
        <v>0</v>
      </c>
      <c r="C5197" s="38" t="s">
        <v>18405</v>
      </c>
      <c r="D5197" s="38" t="s">
        <v>18406</v>
      </c>
      <c r="F5197" s="38" t="s">
        <v>17468</v>
      </c>
      <c r="I5197" s="38" t="s">
        <v>4446</v>
      </c>
      <c r="J5197" s="38" t="s">
        <v>18403</v>
      </c>
      <c r="N5197" s="38" t="s">
        <v>1403</v>
      </c>
      <c r="R5197" s="38" t="s">
        <v>18068</v>
      </c>
      <c r="V5197" s="38" t="s">
        <v>18069</v>
      </c>
      <c r="AA5197" s="38" t="s">
        <v>1170</v>
      </c>
      <c r="AE5197" s="38" t="s">
        <v>2950</v>
      </c>
      <c r="AG5197" s="38">
        <v>1</v>
      </c>
      <c r="AH5197" s="38" t="s">
        <v>4439</v>
      </c>
      <c r="AI5197" s="38" t="s">
        <v>8082</v>
      </c>
      <c r="AJ5197" s="38" t="s">
        <v>4799</v>
      </c>
      <c r="AK5197" s="38" t="s">
        <v>13467</v>
      </c>
      <c r="AL5197" s="301" t="s">
        <v>18173</v>
      </c>
      <c r="AO5197" s="29" t="s">
        <v>18070</v>
      </c>
      <c r="AR5197" s="29" t="str">
        <f t="shared" si="819"/>
        <v>0</v>
      </c>
      <c r="AS5197" s="29">
        <f t="shared" si="817"/>
        <v>0</v>
      </c>
      <c r="AW5197" s="29" t="str">
        <f t="shared" si="820"/>
        <v/>
      </c>
      <c r="AX5197" s="29" t="str">
        <f t="shared" si="812"/>
        <v/>
      </c>
      <c r="AY5197" s="29" t="str">
        <f t="shared" si="818"/>
        <v>https://media.mediathek-tanz-theater.de/iiif/2/nvt_img-532-001-001.JP2</v>
      </c>
      <c r="AZ5197" s="29" t="str">
        <f t="shared" si="813"/>
        <v>image/jp2</v>
      </c>
      <c r="BA5197" s="29" t="str">
        <f t="shared" si="814"/>
        <v>presentation/iiif</v>
      </c>
      <c r="BB5197" s="29" t="str">
        <f t="shared" si="815"/>
        <v>https://media.mediathek-tanz-theater.de/iiif/2/nvt_img-532-001-001.JP2/full/100,/0/default.jpg</v>
      </c>
      <c r="BC5197" s="29" t="str">
        <f t="shared" si="811"/>
        <v>image/jpeg</v>
      </c>
      <c r="BD5197" s="29" t="str">
        <f t="shared" si="816"/>
        <v>presentation/thumbnail</v>
      </c>
    </row>
    <row r="5198" spans="1:56" ht="38.25">
      <c r="A5198" s="29">
        <v>1</v>
      </c>
      <c r="B5198" s="29">
        <v>0</v>
      </c>
      <c r="C5198" s="38" t="s">
        <v>18407</v>
      </c>
      <c r="D5198" s="38" t="s">
        <v>18408</v>
      </c>
      <c r="F5198" s="38" t="s">
        <v>17468</v>
      </c>
      <c r="I5198" s="38" t="s">
        <v>4446</v>
      </c>
      <c r="J5198" s="38" t="s">
        <v>18403</v>
      </c>
      <c r="N5198" s="38" t="s">
        <v>1403</v>
      </c>
      <c r="R5198" s="38" t="s">
        <v>18068</v>
      </c>
      <c r="U5198" s="38" t="s">
        <v>18409</v>
      </c>
      <c r="V5198" s="38" t="s">
        <v>18069</v>
      </c>
      <c r="AA5198" s="38" t="s">
        <v>1170</v>
      </c>
      <c r="AE5198" s="38" t="s">
        <v>2950</v>
      </c>
      <c r="AG5198" s="38">
        <v>1</v>
      </c>
      <c r="AH5198" s="38" t="s">
        <v>4439</v>
      </c>
      <c r="AI5198" s="38" t="s">
        <v>8082</v>
      </c>
      <c r="AJ5198" s="38" t="s">
        <v>4799</v>
      </c>
      <c r="AK5198" s="38" t="s">
        <v>14594</v>
      </c>
      <c r="AL5198" s="301" t="s">
        <v>18173</v>
      </c>
      <c r="AO5198" s="29" t="s">
        <v>18070</v>
      </c>
      <c r="AR5198" s="29" t="str">
        <f t="shared" si="819"/>
        <v>0</v>
      </c>
      <c r="AS5198" s="29">
        <f t="shared" si="817"/>
        <v>0</v>
      </c>
      <c r="AW5198" s="29" t="str">
        <f t="shared" si="820"/>
        <v/>
      </c>
      <c r="AX5198" s="29" t="str">
        <f t="shared" si="812"/>
        <v/>
      </c>
      <c r="AY5198" s="29" t="str">
        <f t="shared" si="818"/>
        <v>https://media.mediathek-tanz-theater.de/iiif/2/nvt_img-532-001-002.JP2</v>
      </c>
      <c r="AZ5198" s="29" t="str">
        <f t="shared" si="813"/>
        <v>image/jp2</v>
      </c>
      <c r="BA5198" s="29" t="str">
        <f t="shared" si="814"/>
        <v>presentation/iiif</v>
      </c>
      <c r="BB5198" s="29" t="str">
        <f t="shared" si="815"/>
        <v>https://media.mediathek-tanz-theater.de/iiif/2/nvt_img-532-001-002.JP2/full/100,/0/default.jpg</v>
      </c>
      <c r="BC5198" s="29" t="str">
        <f t="shared" si="811"/>
        <v>image/jpeg</v>
      </c>
      <c r="BD5198" s="29" t="str">
        <f t="shared" si="816"/>
        <v>presentation/thumbnail</v>
      </c>
    </row>
    <row r="5199" spans="1:56" ht="25.5">
      <c r="A5199" s="29">
        <v>1</v>
      </c>
      <c r="B5199" s="29">
        <v>0</v>
      </c>
      <c r="C5199" s="38" t="s">
        <v>18410</v>
      </c>
      <c r="D5199" s="38" t="s">
        <v>18411</v>
      </c>
      <c r="F5199" s="38" t="s">
        <v>17468</v>
      </c>
      <c r="I5199" s="38" t="s">
        <v>4438</v>
      </c>
      <c r="J5199" s="38" t="s">
        <v>18402</v>
      </c>
      <c r="N5199" s="38" t="s">
        <v>1403</v>
      </c>
      <c r="R5199" s="38" t="s">
        <v>18068</v>
      </c>
      <c r="V5199" s="38" t="s">
        <v>18069</v>
      </c>
      <c r="AA5199" s="38" t="s">
        <v>1170</v>
      </c>
      <c r="AE5199" s="38" t="s">
        <v>2950</v>
      </c>
      <c r="AG5199" s="38">
        <v>1</v>
      </c>
      <c r="AH5199" s="38" t="s">
        <v>4439</v>
      </c>
      <c r="AI5199" s="38" t="s">
        <v>8082</v>
      </c>
      <c r="AJ5199" s="38" t="s">
        <v>18412</v>
      </c>
      <c r="AL5199" s="301" t="s">
        <v>18173</v>
      </c>
      <c r="AO5199" s="29" t="s">
        <v>18070</v>
      </c>
      <c r="AR5199" s="29" t="str">
        <f t="shared" si="819"/>
        <v>1</v>
      </c>
      <c r="AS5199" s="29">
        <f t="shared" si="817"/>
        <v>0</v>
      </c>
      <c r="AW5199" s="29" t="str">
        <f t="shared" si="820"/>
        <v/>
      </c>
      <c r="AX5199" s="29" t="str">
        <f t="shared" si="812"/>
        <v/>
      </c>
      <c r="AY5199" s="29" t="str">
        <f t="shared" si="818"/>
        <v>https://media.mediathek-tanz-theater.de/iiif/2/nvt_img-532-002.JP2</v>
      </c>
      <c r="AZ5199" s="29" t="str">
        <f t="shared" si="813"/>
        <v>image/jp2</v>
      </c>
      <c r="BA5199" s="29" t="str">
        <f t="shared" si="814"/>
        <v>presentation/iiif</v>
      </c>
      <c r="BB5199" s="29" t="str">
        <f t="shared" si="815"/>
        <v>https://media.mediathek-tanz-theater.de/iiif/2/nvt_img-532-002.JP2/full/100,/0/default.jpg</v>
      </c>
      <c r="BC5199" s="29" t="str">
        <f t="shared" si="811"/>
        <v>image/jpeg</v>
      </c>
      <c r="BD5199" s="29" t="str">
        <f t="shared" si="816"/>
        <v>presentation/thumbnail</v>
      </c>
    </row>
    <row r="5200" spans="1:56" ht="38.25">
      <c r="A5200" s="29">
        <v>1</v>
      </c>
      <c r="B5200" s="29">
        <v>0</v>
      </c>
      <c r="C5200" s="38" t="s">
        <v>18413</v>
      </c>
      <c r="D5200" s="38" t="s">
        <v>18414</v>
      </c>
      <c r="F5200" s="38" t="s">
        <v>17468</v>
      </c>
      <c r="I5200" s="38" t="s">
        <v>4446</v>
      </c>
      <c r="J5200" s="38" t="s">
        <v>18410</v>
      </c>
      <c r="N5200" s="38" t="s">
        <v>1403</v>
      </c>
      <c r="R5200" s="38" t="s">
        <v>18068</v>
      </c>
      <c r="U5200" s="38" t="s">
        <v>18415</v>
      </c>
      <c r="V5200" s="38" t="s">
        <v>18069</v>
      </c>
      <c r="AA5200" s="38" t="s">
        <v>1170</v>
      </c>
      <c r="AE5200" s="38" t="s">
        <v>2950</v>
      </c>
      <c r="AG5200" s="38">
        <v>1</v>
      </c>
      <c r="AH5200" s="38" t="s">
        <v>4439</v>
      </c>
      <c r="AI5200" s="38" t="s">
        <v>8082</v>
      </c>
      <c r="AJ5200" s="38" t="s">
        <v>4799</v>
      </c>
      <c r="AK5200" s="38" t="s">
        <v>18416</v>
      </c>
      <c r="AL5200" s="301" t="s">
        <v>18173</v>
      </c>
      <c r="AO5200" s="29" t="s">
        <v>18070</v>
      </c>
      <c r="AR5200" s="29" t="str">
        <f t="shared" si="819"/>
        <v>0</v>
      </c>
      <c r="AS5200" s="29">
        <f t="shared" si="817"/>
        <v>0</v>
      </c>
      <c r="AW5200" s="29" t="str">
        <f t="shared" si="820"/>
        <v/>
      </c>
      <c r="AX5200" s="29" t="str">
        <f t="shared" si="812"/>
        <v/>
      </c>
      <c r="AY5200" s="29" t="str">
        <f t="shared" si="818"/>
        <v>https://media.mediathek-tanz-theater.de/iiif/2/nvt_img-532-002-001.JP2</v>
      </c>
      <c r="AZ5200" s="29" t="str">
        <f t="shared" si="813"/>
        <v>image/jp2</v>
      </c>
      <c r="BA5200" s="29" t="str">
        <f t="shared" si="814"/>
        <v>presentation/iiif</v>
      </c>
      <c r="BB5200" s="29" t="str">
        <f t="shared" si="815"/>
        <v>https://media.mediathek-tanz-theater.de/iiif/2/nvt_img-532-002-001.JP2/full/100,/0/default.jpg</v>
      </c>
      <c r="BC5200" s="29" t="str">
        <f t="shared" si="811"/>
        <v>image/jpeg</v>
      </c>
      <c r="BD5200" s="29" t="str">
        <f t="shared" si="816"/>
        <v>presentation/thumbnail</v>
      </c>
    </row>
    <row r="5201" spans="1:56" ht="25.5">
      <c r="A5201" s="29">
        <v>1</v>
      </c>
      <c r="B5201" s="29">
        <v>0</v>
      </c>
      <c r="C5201" s="38" t="s">
        <v>18417</v>
      </c>
      <c r="D5201" s="38" t="s">
        <v>18418</v>
      </c>
      <c r="F5201" s="38" t="s">
        <v>17468</v>
      </c>
      <c r="I5201" s="38" t="s">
        <v>4446</v>
      </c>
      <c r="J5201" s="38" t="s">
        <v>18410</v>
      </c>
      <c r="N5201" s="38" t="s">
        <v>1403</v>
      </c>
      <c r="R5201" s="38" t="s">
        <v>18068</v>
      </c>
      <c r="U5201" s="38" t="s">
        <v>18415</v>
      </c>
      <c r="V5201" s="38" t="s">
        <v>18069</v>
      </c>
      <c r="AA5201" s="38" t="s">
        <v>1170</v>
      </c>
      <c r="AE5201" s="38" t="s">
        <v>2950</v>
      </c>
      <c r="AG5201" s="38">
        <v>1</v>
      </c>
      <c r="AH5201" s="38" t="s">
        <v>4439</v>
      </c>
      <c r="AI5201" s="38" t="s">
        <v>8082</v>
      </c>
      <c r="AJ5201" s="38" t="s">
        <v>4799</v>
      </c>
      <c r="AK5201" s="38" t="s">
        <v>72</v>
      </c>
      <c r="AL5201" s="301" t="s">
        <v>18173</v>
      </c>
      <c r="AO5201" s="29" t="s">
        <v>18070</v>
      </c>
      <c r="AR5201" s="29" t="str">
        <f t="shared" si="819"/>
        <v>0</v>
      </c>
      <c r="AS5201" s="29">
        <f t="shared" si="817"/>
        <v>0</v>
      </c>
      <c r="AW5201" s="29" t="str">
        <f t="shared" si="820"/>
        <v/>
      </c>
      <c r="AX5201" s="29" t="str">
        <f t="shared" si="812"/>
        <v/>
      </c>
      <c r="AY5201" s="29" t="str">
        <f t="shared" si="818"/>
        <v>https://media.mediathek-tanz-theater.de/iiif/2/nvt_img-532-002-002.JP2</v>
      </c>
      <c r="AZ5201" s="29" t="str">
        <f t="shared" si="813"/>
        <v>image/jp2</v>
      </c>
      <c r="BA5201" s="29" t="str">
        <f t="shared" si="814"/>
        <v>presentation/iiif</v>
      </c>
      <c r="BB5201" s="29" t="str">
        <f t="shared" si="815"/>
        <v>https://media.mediathek-tanz-theater.de/iiif/2/nvt_img-532-002-002.JP2/full/100,/0/default.jpg</v>
      </c>
      <c r="BC5201" s="29" t="str">
        <f t="shared" si="811"/>
        <v>image/jpeg</v>
      </c>
      <c r="BD5201" s="29" t="str">
        <f t="shared" si="816"/>
        <v>presentation/thumbnail</v>
      </c>
    </row>
    <row r="5202" spans="1:56" ht="25.5">
      <c r="A5202" s="29">
        <v>1</v>
      </c>
      <c r="B5202" s="29">
        <v>0</v>
      </c>
      <c r="C5202" s="38" t="s">
        <v>18419</v>
      </c>
      <c r="D5202" s="38" t="s">
        <v>18420</v>
      </c>
      <c r="F5202" s="38" t="s">
        <v>17468</v>
      </c>
      <c r="I5202" s="38" t="s">
        <v>4446</v>
      </c>
      <c r="J5202" s="38" t="s">
        <v>18410</v>
      </c>
      <c r="N5202" s="38" t="s">
        <v>1403</v>
      </c>
      <c r="R5202" s="38" t="s">
        <v>18068</v>
      </c>
      <c r="U5202" s="38" t="s">
        <v>1407</v>
      </c>
      <c r="V5202" s="38" t="s">
        <v>18069</v>
      </c>
      <c r="AA5202" s="38" t="s">
        <v>1170</v>
      </c>
      <c r="AE5202" s="38" t="s">
        <v>2950</v>
      </c>
      <c r="AG5202" s="38">
        <v>1</v>
      </c>
      <c r="AH5202" s="38" t="s">
        <v>4439</v>
      </c>
      <c r="AI5202" s="38" t="s">
        <v>8082</v>
      </c>
      <c r="AJ5202" s="38" t="s">
        <v>4799</v>
      </c>
      <c r="AK5202" s="38" t="s">
        <v>72</v>
      </c>
      <c r="AL5202" s="301" t="s">
        <v>18173</v>
      </c>
      <c r="AO5202" s="29" t="s">
        <v>18070</v>
      </c>
      <c r="AR5202" s="29" t="str">
        <f t="shared" si="819"/>
        <v>0</v>
      </c>
      <c r="AS5202" s="29">
        <f t="shared" si="817"/>
        <v>0</v>
      </c>
      <c r="AW5202" s="29" t="str">
        <f t="shared" si="820"/>
        <v/>
      </c>
      <c r="AX5202" s="29" t="str">
        <f t="shared" si="812"/>
        <v/>
      </c>
      <c r="AY5202" s="29" t="str">
        <f t="shared" si="818"/>
        <v>https://media.mediathek-tanz-theater.de/iiif/2/nvt_img-532-002-003.JP2</v>
      </c>
      <c r="AZ5202" s="29" t="str">
        <f t="shared" si="813"/>
        <v>image/jp2</v>
      </c>
      <c r="BA5202" s="29" t="str">
        <f t="shared" si="814"/>
        <v>presentation/iiif</v>
      </c>
      <c r="BB5202" s="29" t="str">
        <f t="shared" si="815"/>
        <v>https://media.mediathek-tanz-theater.de/iiif/2/nvt_img-532-002-003.JP2/full/100,/0/default.jpg</v>
      </c>
      <c r="BC5202" s="29" t="str">
        <f t="shared" si="811"/>
        <v>image/jpeg</v>
      </c>
      <c r="BD5202" s="29" t="str">
        <f t="shared" si="816"/>
        <v>presentation/thumbnail</v>
      </c>
    </row>
    <row r="5203" spans="1:56" ht="38.25">
      <c r="A5203" s="29">
        <v>1</v>
      </c>
      <c r="B5203" s="29">
        <v>0</v>
      </c>
      <c r="C5203" s="38" t="s">
        <v>18421</v>
      </c>
      <c r="D5203" s="38" t="s">
        <v>18422</v>
      </c>
      <c r="F5203" s="38" t="s">
        <v>17468</v>
      </c>
      <c r="I5203" s="38" t="s">
        <v>4446</v>
      </c>
      <c r="J5203" s="38" t="s">
        <v>18410</v>
      </c>
      <c r="N5203" s="38" t="s">
        <v>1403</v>
      </c>
      <c r="R5203" s="38" t="s">
        <v>18068</v>
      </c>
      <c r="U5203" s="38" t="s">
        <v>18423</v>
      </c>
      <c r="V5203" s="38" t="s">
        <v>18069</v>
      </c>
      <c r="AA5203" s="38" t="s">
        <v>1170</v>
      </c>
      <c r="AE5203" s="38" t="s">
        <v>2950</v>
      </c>
      <c r="AG5203" s="38">
        <v>1</v>
      </c>
      <c r="AH5203" s="38" t="s">
        <v>4439</v>
      </c>
      <c r="AI5203" s="38" t="s">
        <v>8082</v>
      </c>
      <c r="AJ5203" s="38" t="s">
        <v>4799</v>
      </c>
      <c r="AK5203" s="38" t="s">
        <v>72</v>
      </c>
      <c r="AL5203" s="301" t="s">
        <v>18173</v>
      </c>
      <c r="AO5203" s="29" t="s">
        <v>18070</v>
      </c>
      <c r="AR5203" s="29" t="str">
        <f t="shared" si="819"/>
        <v>0</v>
      </c>
      <c r="AS5203" s="29">
        <f t="shared" si="817"/>
        <v>0</v>
      </c>
      <c r="AW5203" s="29" t="str">
        <f t="shared" si="820"/>
        <v/>
      </c>
      <c r="AX5203" s="29" t="str">
        <f t="shared" si="812"/>
        <v/>
      </c>
      <c r="AY5203" s="29" t="str">
        <f t="shared" si="818"/>
        <v>https://media.mediathek-tanz-theater.de/iiif/2/nvt_img-532-002-004.JP2</v>
      </c>
      <c r="AZ5203" s="29" t="str">
        <f t="shared" si="813"/>
        <v>image/jp2</v>
      </c>
      <c r="BA5203" s="29" t="str">
        <f t="shared" si="814"/>
        <v>presentation/iiif</v>
      </c>
      <c r="BB5203" s="29" t="str">
        <f t="shared" si="815"/>
        <v>https://media.mediathek-tanz-theater.de/iiif/2/nvt_img-532-002-004.JP2/full/100,/0/default.jpg</v>
      </c>
      <c r="BC5203" s="29" t="str">
        <f t="shared" si="811"/>
        <v>image/jpeg</v>
      </c>
      <c r="BD5203" s="29" t="str">
        <f t="shared" si="816"/>
        <v>presentation/thumbnail</v>
      </c>
    </row>
    <row r="5204" spans="1:56" ht="25.5">
      <c r="A5204" s="29">
        <v>1</v>
      </c>
      <c r="B5204" s="29">
        <v>0</v>
      </c>
      <c r="C5204" s="38" t="s">
        <v>18424</v>
      </c>
      <c r="D5204" s="38" t="s">
        <v>18425</v>
      </c>
      <c r="F5204" s="38" t="s">
        <v>17468</v>
      </c>
      <c r="I5204" s="38" t="s">
        <v>4446</v>
      </c>
      <c r="J5204" s="38" t="s">
        <v>18410</v>
      </c>
      <c r="N5204" s="38" t="s">
        <v>1403</v>
      </c>
      <c r="R5204" s="38" t="s">
        <v>18068</v>
      </c>
      <c r="U5204" s="38" t="s">
        <v>18426</v>
      </c>
      <c r="V5204" s="38" t="s">
        <v>18069</v>
      </c>
      <c r="AA5204" s="38" t="s">
        <v>1170</v>
      </c>
      <c r="AE5204" s="38" t="s">
        <v>2950</v>
      </c>
      <c r="AG5204" s="38">
        <v>1</v>
      </c>
      <c r="AH5204" s="38" t="s">
        <v>4439</v>
      </c>
      <c r="AI5204" s="38" t="s">
        <v>8082</v>
      </c>
      <c r="AJ5204" s="38" t="s">
        <v>4799</v>
      </c>
      <c r="AK5204" s="38" t="s">
        <v>72</v>
      </c>
      <c r="AL5204" s="301" t="s">
        <v>18173</v>
      </c>
      <c r="AO5204" s="29" t="s">
        <v>18070</v>
      </c>
      <c r="AR5204" s="29" t="str">
        <f t="shared" si="819"/>
        <v>0</v>
      </c>
      <c r="AS5204" s="29">
        <f t="shared" si="817"/>
        <v>0</v>
      </c>
      <c r="AW5204" s="29" t="str">
        <f t="shared" si="820"/>
        <v/>
      </c>
      <c r="AX5204" s="29" t="str">
        <f t="shared" si="812"/>
        <v/>
      </c>
      <c r="AY5204" s="29" t="str">
        <f t="shared" si="818"/>
        <v>https://media.mediathek-tanz-theater.de/iiif/2/nvt_img-532-002-005.JP2</v>
      </c>
      <c r="AZ5204" s="29" t="str">
        <f t="shared" si="813"/>
        <v>image/jp2</v>
      </c>
      <c r="BA5204" s="29" t="str">
        <f t="shared" si="814"/>
        <v>presentation/iiif</v>
      </c>
      <c r="BB5204" s="29" t="str">
        <f t="shared" si="815"/>
        <v>https://media.mediathek-tanz-theater.de/iiif/2/nvt_img-532-002-005.JP2/full/100,/0/default.jpg</v>
      </c>
      <c r="BC5204" s="29" t="str">
        <f t="shared" si="811"/>
        <v>image/jpeg</v>
      </c>
      <c r="BD5204" s="29" t="str">
        <f t="shared" si="816"/>
        <v>presentation/thumbnail</v>
      </c>
    </row>
    <row r="5205" spans="1:56" ht="38.25">
      <c r="A5205" s="29">
        <v>1</v>
      </c>
      <c r="B5205" s="29">
        <v>0</v>
      </c>
      <c r="C5205" s="38" t="s">
        <v>18427</v>
      </c>
      <c r="D5205" s="38" t="s">
        <v>18428</v>
      </c>
      <c r="F5205" s="38" t="s">
        <v>17468</v>
      </c>
      <c r="I5205" s="38" t="s">
        <v>4446</v>
      </c>
      <c r="J5205" s="38" t="s">
        <v>18410</v>
      </c>
      <c r="N5205" s="38" t="s">
        <v>1403</v>
      </c>
      <c r="R5205" s="38" t="s">
        <v>18068</v>
      </c>
      <c r="U5205" s="38" t="s">
        <v>18423</v>
      </c>
      <c r="V5205" s="38" t="s">
        <v>18069</v>
      </c>
      <c r="AA5205" s="38" t="s">
        <v>1170</v>
      </c>
      <c r="AE5205" s="38" t="s">
        <v>2950</v>
      </c>
      <c r="AG5205" s="38">
        <v>1</v>
      </c>
      <c r="AH5205" s="38" t="s">
        <v>4439</v>
      </c>
      <c r="AI5205" s="38" t="s">
        <v>8082</v>
      </c>
      <c r="AJ5205" s="38" t="s">
        <v>4799</v>
      </c>
      <c r="AK5205" s="38" t="s">
        <v>72</v>
      </c>
      <c r="AL5205" s="301" t="s">
        <v>18173</v>
      </c>
      <c r="AO5205" s="29" t="s">
        <v>18070</v>
      </c>
      <c r="AR5205" s="29" t="str">
        <f t="shared" si="819"/>
        <v>0</v>
      </c>
      <c r="AS5205" s="29">
        <f t="shared" si="817"/>
        <v>0</v>
      </c>
      <c r="AW5205" s="29" t="str">
        <f t="shared" si="820"/>
        <v/>
      </c>
      <c r="AX5205" s="29" t="str">
        <f t="shared" si="812"/>
        <v/>
      </c>
      <c r="AY5205" s="29" t="str">
        <f t="shared" si="818"/>
        <v>https://media.mediathek-tanz-theater.de/iiif/2/nvt_img-532-002-006.JP2</v>
      </c>
      <c r="AZ5205" s="29" t="str">
        <f t="shared" si="813"/>
        <v>image/jp2</v>
      </c>
      <c r="BA5205" s="29" t="str">
        <f t="shared" si="814"/>
        <v>presentation/iiif</v>
      </c>
      <c r="BB5205" s="29" t="str">
        <f t="shared" si="815"/>
        <v>https://media.mediathek-tanz-theater.de/iiif/2/nvt_img-532-002-006.JP2/full/100,/0/default.jpg</v>
      </c>
      <c r="BC5205" s="29" t="str">
        <f t="shared" si="811"/>
        <v>image/jpeg</v>
      </c>
      <c r="BD5205" s="29" t="str">
        <f t="shared" si="816"/>
        <v>presentation/thumbnail</v>
      </c>
    </row>
    <row r="5206" spans="1:56" ht="25.5">
      <c r="A5206" s="29">
        <v>1</v>
      </c>
      <c r="B5206" s="29">
        <v>0</v>
      </c>
      <c r="C5206" s="38" t="s">
        <v>18429</v>
      </c>
      <c r="D5206" s="38" t="s">
        <v>18430</v>
      </c>
      <c r="F5206" s="38" t="s">
        <v>17468</v>
      </c>
      <c r="I5206" s="38" t="s">
        <v>4438</v>
      </c>
      <c r="J5206" s="38" t="s">
        <v>18402</v>
      </c>
      <c r="N5206" s="38" t="s">
        <v>1403</v>
      </c>
      <c r="R5206" s="38" t="s">
        <v>18068</v>
      </c>
      <c r="V5206" s="38" t="s">
        <v>18069</v>
      </c>
      <c r="AA5206" s="38" t="s">
        <v>1170</v>
      </c>
      <c r="AE5206" s="38" t="s">
        <v>2950</v>
      </c>
      <c r="AG5206" s="38">
        <v>1</v>
      </c>
      <c r="AH5206" s="38" t="s">
        <v>4439</v>
      </c>
      <c r="AI5206" s="38" t="s">
        <v>8082</v>
      </c>
      <c r="AJ5206" s="38" t="s">
        <v>9751</v>
      </c>
      <c r="AL5206" s="301" t="s">
        <v>18173</v>
      </c>
      <c r="AO5206" s="29" t="s">
        <v>18070</v>
      </c>
      <c r="AR5206" s="29" t="str">
        <f t="shared" si="819"/>
        <v>1</v>
      </c>
      <c r="AS5206" s="29">
        <f t="shared" si="817"/>
        <v>0</v>
      </c>
      <c r="AW5206" s="29" t="str">
        <f t="shared" si="820"/>
        <v/>
      </c>
      <c r="AX5206" s="29" t="str">
        <f t="shared" si="812"/>
        <v/>
      </c>
      <c r="AY5206" s="29" t="str">
        <f t="shared" si="818"/>
        <v>https://media.mediathek-tanz-theater.de/iiif/2/nvt_img-532-003.JP2</v>
      </c>
      <c r="AZ5206" s="29" t="str">
        <f t="shared" si="813"/>
        <v>image/jp2</v>
      </c>
      <c r="BA5206" s="29" t="str">
        <f t="shared" si="814"/>
        <v>presentation/iiif</v>
      </c>
      <c r="BB5206" s="29" t="str">
        <f t="shared" si="815"/>
        <v>https://media.mediathek-tanz-theater.de/iiif/2/nvt_img-532-003.JP2/full/100,/0/default.jpg</v>
      </c>
      <c r="BC5206" s="29" t="str">
        <f t="shared" si="811"/>
        <v>image/jpeg</v>
      </c>
      <c r="BD5206" s="29" t="str">
        <f t="shared" si="816"/>
        <v>presentation/thumbnail</v>
      </c>
    </row>
    <row r="5207" spans="1:56" ht="51">
      <c r="A5207" s="29">
        <v>1</v>
      </c>
      <c r="B5207" s="29">
        <v>0</v>
      </c>
      <c r="C5207" s="38" t="s">
        <v>18431</v>
      </c>
      <c r="D5207" s="38" t="s">
        <v>18432</v>
      </c>
      <c r="F5207" s="38" t="s">
        <v>17468</v>
      </c>
      <c r="I5207" s="38" t="s">
        <v>4446</v>
      </c>
      <c r="J5207" s="38" t="s">
        <v>18429</v>
      </c>
      <c r="N5207" s="38" t="s">
        <v>1403</v>
      </c>
      <c r="R5207" s="38" t="s">
        <v>18068</v>
      </c>
      <c r="U5207" s="38" t="s">
        <v>18433</v>
      </c>
      <c r="V5207" s="38" t="s">
        <v>18069</v>
      </c>
      <c r="AA5207" s="38" t="s">
        <v>1170</v>
      </c>
      <c r="AE5207" s="38" t="s">
        <v>2950</v>
      </c>
      <c r="AG5207" s="38">
        <v>1</v>
      </c>
      <c r="AH5207" s="38" t="s">
        <v>4439</v>
      </c>
      <c r="AI5207" s="38" t="s">
        <v>8082</v>
      </c>
      <c r="AJ5207" s="38" t="s">
        <v>4799</v>
      </c>
      <c r="AK5207" s="38" t="s">
        <v>72</v>
      </c>
      <c r="AL5207" s="301" t="s">
        <v>18173</v>
      </c>
      <c r="AO5207" s="29" t="s">
        <v>18070</v>
      </c>
      <c r="AR5207" s="29" t="str">
        <f t="shared" si="819"/>
        <v>0</v>
      </c>
      <c r="AS5207" s="29">
        <f t="shared" si="817"/>
        <v>0</v>
      </c>
      <c r="AW5207" s="29" t="str">
        <f t="shared" si="820"/>
        <v/>
      </c>
      <c r="AX5207" s="29" t="str">
        <f t="shared" si="812"/>
        <v/>
      </c>
      <c r="AY5207" s="29" t="str">
        <f t="shared" si="818"/>
        <v>https://media.mediathek-tanz-theater.de/iiif/2/nvt_img-532-003-001.JP2</v>
      </c>
      <c r="AZ5207" s="29" t="str">
        <f t="shared" si="813"/>
        <v>image/jp2</v>
      </c>
      <c r="BA5207" s="29" t="str">
        <f t="shared" si="814"/>
        <v>presentation/iiif</v>
      </c>
      <c r="BB5207" s="29" t="str">
        <f t="shared" si="815"/>
        <v>https://media.mediathek-tanz-theater.de/iiif/2/nvt_img-532-003-001.JP2/full/100,/0/default.jpg</v>
      </c>
      <c r="BC5207" s="29" t="str">
        <f t="shared" si="811"/>
        <v>image/jpeg</v>
      </c>
      <c r="BD5207" s="29" t="str">
        <f t="shared" si="816"/>
        <v>presentation/thumbnail</v>
      </c>
    </row>
    <row r="5208" spans="1:56" ht="63.75">
      <c r="A5208" s="29">
        <v>1</v>
      </c>
      <c r="B5208" s="29">
        <v>0</v>
      </c>
      <c r="C5208" s="38" t="s">
        <v>18434</v>
      </c>
      <c r="D5208" s="38" t="s">
        <v>18435</v>
      </c>
      <c r="F5208" s="38" t="s">
        <v>17468</v>
      </c>
      <c r="I5208" s="38" t="s">
        <v>4446</v>
      </c>
      <c r="J5208" s="38" t="s">
        <v>18429</v>
      </c>
      <c r="N5208" s="38" t="s">
        <v>1403</v>
      </c>
      <c r="R5208" s="38" t="s">
        <v>18068</v>
      </c>
      <c r="U5208" s="38" t="s">
        <v>18436</v>
      </c>
      <c r="V5208" s="38" t="s">
        <v>18069</v>
      </c>
      <c r="AA5208" s="38" t="s">
        <v>1170</v>
      </c>
      <c r="AE5208" s="38" t="s">
        <v>2950</v>
      </c>
      <c r="AG5208" s="38">
        <v>1</v>
      </c>
      <c r="AH5208" s="38" t="s">
        <v>4439</v>
      </c>
      <c r="AI5208" s="38" t="s">
        <v>8082</v>
      </c>
      <c r="AJ5208" s="38" t="s">
        <v>4799</v>
      </c>
      <c r="AK5208" s="38" t="s">
        <v>14594</v>
      </c>
      <c r="AL5208" s="301" t="s">
        <v>18173</v>
      </c>
      <c r="AO5208" s="29" t="s">
        <v>18070</v>
      </c>
      <c r="AR5208" s="29" t="str">
        <f t="shared" si="819"/>
        <v>0</v>
      </c>
      <c r="AS5208" s="29">
        <f t="shared" si="817"/>
        <v>0</v>
      </c>
      <c r="AW5208" s="29" t="str">
        <f t="shared" si="820"/>
        <v/>
      </c>
      <c r="AX5208" s="29" t="str">
        <f t="shared" si="812"/>
        <v/>
      </c>
      <c r="AY5208" s="29" t="str">
        <f t="shared" si="818"/>
        <v>https://media.mediathek-tanz-theater.de/iiif/2/nvt_img-532-003-002.JP2</v>
      </c>
      <c r="AZ5208" s="29" t="str">
        <f t="shared" si="813"/>
        <v>image/jp2</v>
      </c>
      <c r="BA5208" s="29" t="str">
        <f t="shared" si="814"/>
        <v>presentation/iiif</v>
      </c>
      <c r="BB5208" s="29" t="str">
        <f t="shared" si="815"/>
        <v>https://media.mediathek-tanz-theater.de/iiif/2/nvt_img-532-003-002.JP2/full/100,/0/default.jpg</v>
      </c>
      <c r="BC5208" s="29" t="str">
        <f t="shared" si="811"/>
        <v>image/jpeg</v>
      </c>
      <c r="BD5208" s="29" t="str">
        <f t="shared" si="816"/>
        <v>presentation/thumbnail</v>
      </c>
    </row>
    <row r="5209" spans="1:56" ht="51">
      <c r="A5209" s="29">
        <v>1</v>
      </c>
      <c r="B5209" s="29">
        <v>0</v>
      </c>
      <c r="C5209" s="38" t="s">
        <v>18437</v>
      </c>
      <c r="D5209" s="38" t="s">
        <v>18438</v>
      </c>
      <c r="F5209" s="38" t="s">
        <v>17468</v>
      </c>
      <c r="I5209" s="38" t="s">
        <v>4446</v>
      </c>
      <c r="J5209" s="38" t="s">
        <v>18429</v>
      </c>
      <c r="N5209" s="38" t="s">
        <v>1403</v>
      </c>
      <c r="R5209" s="38" t="s">
        <v>18068</v>
      </c>
      <c r="U5209" s="38" t="s">
        <v>18439</v>
      </c>
      <c r="V5209" s="38" t="s">
        <v>18069</v>
      </c>
      <c r="AA5209" s="38" t="s">
        <v>1170</v>
      </c>
      <c r="AE5209" s="38" t="s">
        <v>2950</v>
      </c>
      <c r="AG5209" s="38">
        <v>1</v>
      </c>
      <c r="AH5209" s="38" t="s">
        <v>4439</v>
      </c>
      <c r="AI5209" s="38" t="s">
        <v>8082</v>
      </c>
      <c r="AJ5209" s="38" t="s">
        <v>4799</v>
      </c>
      <c r="AK5209" s="38" t="s">
        <v>72</v>
      </c>
      <c r="AL5209" s="301" t="s">
        <v>18173</v>
      </c>
      <c r="AO5209" s="29" t="s">
        <v>18070</v>
      </c>
      <c r="AR5209" s="29" t="str">
        <f t="shared" si="819"/>
        <v>0</v>
      </c>
      <c r="AS5209" s="29">
        <f t="shared" si="817"/>
        <v>0</v>
      </c>
      <c r="AW5209" s="29" t="str">
        <f t="shared" si="820"/>
        <v/>
      </c>
      <c r="AX5209" s="29" t="str">
        <f t="shared" si="812"/>
        <v/>
      </c>
      <c r="AY5209" s="29" t="str">
        <f t="shared" si="818"/>
        <v>https://media.mediathek-tanz-theater.de/iiif/2/nvt_img-532-003-003.JP2</v>
      </c>
      <c r="AZ5209" s="29" t="str">
        <f t="shared" si="813"/>
        <v>image/jp2</v>
      </c>
      <c r="BA5209" s="29" t="str">
        <f t="shared" si="814"/>
        <v>presentation/iiif</v>
      </c>
      <c r="BB5209" s="29" t="str">
        <f t="shared" si="815"/>
        <v>https://media.mediathek-tanz-theater.de/iiif/2/nvt_img-532-003-003.JP2/full/100,/0/default.jpg</v>
      </c>
      <c r="BC5209" s="29" t="str">
        <f t="shared" si="811"/>
        <v>image/jpeg</v>
      </c>
      <c r="BD5209" s="29" t="str">
        <f t="shared" si="816"/>
        <v>presentation/thumbnail</v>
      </c>
    </row>
    <row r="5210" spans="1:56" ht="51">
      <c r="A5210" s="29">
        <v>1</v>
      </c>
      <c r="B5210" s="29">
        <v>0</v>
      </c>
      <c r="C5210" s="38" t="s">
        <v>18440</v>
      </c>
      <c r="D5210" s="38" t="s">
        <v>18441</v>
      </c>
      <c r="F5210" s="38" t="s">
        <v>17468</v>
      </c>
      <c r="I5210" s="38" t="s">
        <v>4446</v>
      </c>
      <c r="J5210" s="38" t="s">
        <v>18429</v>
      </c>
      <c r="N5210" s="38" t="s">
        <v>1403</v>
      </c>
      <c r="R5210" s="38" t="s">
        <v>18068</v>
      </c>
      <c r="U5210" s="38" t="s">
        <v>18442</v>
      </c>
      <c r="V5210" s="38" t="s">
        <v>18069</v>
      </c>
      <c r="AA5210" s="38" t="s">
        <v>1170</v>
      </c>
      <c r="AE5210" s="38" t="s">
        <v>2950</v>
      </c>
      <c r="AG5210" s="38">
        <v>1</v>
      </c>
      <c r="AH5210" s="38" t="s">
        <v>4439</v>
      </c>
      <c r="AI5210" s="38" t="s">
        <v>8082</v>
      </c>
      <c r="AJ5210" s="38" t="s">
        <v>4799</v>
      </c>
      <c r="AK5210" s="38" t="s">
        <v>72</v>
      </c>
      <c r="AL5210" s="301" t="s">
        <v>18173</v>
      </c>
      <c r="AO5210" s="29" t="s">
        <v>18070</v>
      </c>
      <c r="AR5210" s="29" t="str">
        <f t="shared" si="819"/>
        <v>0</v>
      </c>
      <c r="AS5210" s="29">
        <f t="shared" si="817"/>
        <v>0</v>
      </c>
      <c r="AW5210" s="29" t="str">
        <f t="shared" si="820"/>
        <v/>
      </c>
      <c r="AX5210" s="29" t="str">
        <f t="shared" si="812"/>
        <v/>
      </c>
      <c r="AY5210" s="29" t="str">
        <f t="shared" si="818"/>
        <v>https://media.mediathek-tanz-theater.de/iiif/2/nvt_img-532-003-004.JP2</v>
      </c>
      <c r="AZ5210" s="29" t="str">
        <f t="shared" si="813"/>
        <v>image/jp2</v>
      </c>
      <c r="BA5210" s="29" t="str">
        <f t="shared" si="814"/>
        <v>presentation/iiif</v>
      </c>
      <c r="BB5210" s="29" t="str">
        <f t="shared" si="815"/>
        <v>https://media.mediathek-tanz-theater.de/iiif/2/nvt_img-532-003-004.JP2/full/100,/0/default.jpg</v>
      </c>
      <c r="BC5210" s="29" t="str">
        <f t="shared" si="811"/>
        <v>image/jpeg</v>
      </c>
      <c r="BD5210" s="29" t="str">
        <f t="shared" si="816"/>
        <v>presentation/thumbnail</v>
      </c>
    </row>
    <row r="5211" spans="1:56" ht="51">
      <c r="A5211" s="29">
        <v>1</v>
      </c>
      <c r="B5211" s="29">
        <v>0</v>
      </c>
      <c r="C5211" s="38" t="s">
        <v>18443</v>
      </c>
      <c r="D5211" s="38" t="s">
        <v>18444</v>
      </c>
      <c r="F5211" s="38" t="s">
        <v>17468</v>
      </c>
      <c r="I5211" s="38" t="s">
        <v>4446</v>
      </c>
      <c r="J5211" s="38" t="s">
        <v>18429</v>
      </c>
      <c r="N5211" s="38" t="s">
        <v>1403</v>
      </c>
      <c r="R5211" s="38" t="s">
        <v>18068</v>
      </c>
      <c r="U5211" s="38" t="s">
        <v>18442</v>
      </c>
      <c r="V5211" s="38" t="s">
        <v>18069</v>
      </c>
      <c r="AA5211" s="38" t="s">
        <v>1170</v>
      </c>
      <c r="AE5211" s="38" t="s">
        <v>2950</v>
      </c>
      <c r="AG5211" s="38">
        <v>1</v>
      </c>
      <c r="AH5211" s="38" t="s">
        <v>4439</v>
      </c>
      <c r="AI5211" s="38" t="s">
        <v>8082</v>
      </c>
      <c r="AJ5211" s="38" t="s">
        <v>4799</v>
      </c>
      <c r="AK5211" s="38" t="s">
        <v>72</v>
      </c>
      <c r="AL5211" s="301" t="s">
        <v>18173</v>
      </c>
      <c r="AO5211" s="29" t="s">
        <v>18070</v>
      </c>
      <c r="AR5211" s="29" t="str">
        <f t="shared" si="819"/>
        <v>0</v>
      </c>
      <c r="AS5211" s="29">
        <f t="shared" si="817"/>
        <v>0</v>
      </c>
      <c r="AW5211" s="29" t="str">
        <f t="shared" si="820"/>
        <v/>
      </c>
      <c r="AX5211" s="29" t="str">
        <f t="shared" si="812"/>
        <v/>
      </c>
      <c r="AY5211" s="29" t="str">
        <f t="shared" si="818"/>
        <v>https://media.mediathek-tanz-theater.de/iiif/2/nvt_img-532-003-005.JP2</v>
      </c>
      <c r="AZ5211" s="29" t="str">
        <f t="shared" si="813"/>
        <v>image/jp2</v>
      </c>
      <c r="BA5211" s="29" t="str">
        <f t="shared" si="814"/>
        <v>presentation/iiif</v>
      </c>
      <c r="BB5211" s="29" t="str">
        <f t="shared" si="815"/>
        <v>https://media.mediathek-tanz-theater.de/iiif/2/nvt_img-532-003-005.JP2/full/100,/0/default.jpg</v>
      </c>
      <c r="BC5211" s="29" t="str">
        <f t="shared" si="811"/>
        <v>image/jpeg</v>
      </c>
      <c r="BD5211" s="29" t="str">
        <f t="shared" si="816"/>
        <v>presentation/thumbnail</v>
      </c>
    </row>
    <row r="5212" spans="1:56" ht="51">
      <c r="A5212" s="29">
        <v>1</v>
      </c>
      <c r="B5212" s="29">
        <v>0</v>
      </c>
      <c r="C5212" s="38" t="s">
        <v>18445</v>
      </c>
      <c r="D5212" s="38" t="s">
        <v>18446</v>
      </c>
      <c r="F5212" s="38" t="s">
        <v>17468</v>
      </c>
      <c r="I5212" s="38" t="s">
        <v>4446</v>
      </c>
      <c r="J5212" s="38" t="s">
        <v>18429</v>
      </c>
      <c r="N5212" s="38" t="s">
        <v>1403</v>
      </c>
      <c r="R5212" s="38" t="s">
        <v>18068</v>
      </c>
      <c r="U5212" s="38" t="s">
        <v>18442</v>
      </c>
      <c r="V5212" s="38" t="s">
        <v>18069</v>
      </c>
      <c r="AA5212" s="38" t="s">
        <v>1170</v>
      </c>
      <c r="AE5212" s="38" t="s">
        <v>2950</v>
      </c>
      <c r="AG5212" s="38">
        <v>1</v>
      </c>
      <c r="AH5212" s="38" t="s">
        <v>4439</v>
      </c>
      <c r="AI5212" s="38" t="s">
        <v>8082</v>
      </c>
      <c r="AJ5212" s="38" t="s">
        <v>4799</v>
      </c>
      <c r="AK5212" s="38" t="s">
        <v>72</v>
      </c>
      <c r="AL5212" s="301" t="s">
        <v>18173</v>
      </c>
      <c r="AO5212" s="29" t="s">
        <v>18070</v>
      </c>
      <c r="AR5212" s="29" t="str">
        <f t="shared" si="819"/>
        <v>0</v>
      </c>
      <c r="AS5212" s="29">
        <f t="shared" si="817"/>
        <v>0</v>
      </c>
      <c r="AW5212" s="29" t="str">
        <f t="shared" si="820"/>
        <v/>
      </c>
      <c r="AX5212" s="29" t="str">
        <f t="shared" si="812"/>
        <v/>
      </c>
      <c r="AY5212" s="29" t="str">
        <f t="shared" si="818"/>
        <v>https://media.mediathek-tanz-theater.de/iiif/2/nvt_img-532-003-006.JP2</v>
      </c>
      <c r="AZ5212" s="29" t="str">
        <f t="shared" si="813"/>
        <v>image/jp2</v>
      </c>
      <c r="BA5212" s="29" t="str">
        <f t="shared" si="814"/>
        <v>presentation/iiif</v>
      </c>
      <c r="BB5212" s="29" t="str">
        <f t="shared" si="815"/>
        <v>https://media.mediathek-tanz-theater.de/iiif/2/nvt_img-532-003-006.JP2/full/100,/0/default.jpg</v>
      </c>
      <c r="BC5212" s="29" t="str">
        <f t="shared" si="811"/>
        <v>image/jpeg</v>
      </c>
      <c r="BD5212" s="29" t="str">
        <f t="shared" si="816"/>
        <v>presentation/thumbnail</v>
      </c>
    </row>
    <row r="5213" spans="1:56" ht="25.5">
      <c r="A5213" s="29">
        <v>1</v>
      </c>
      <c r="B5213" s="29">
        <v>0</v>
      </c>
      <c r="C5213" s="38" t="s">
        <v>18447</v>
      </c>
      <c r="D5213" s="38" t="s">
        <v>18448</v>
      </c>
      <c r="F5213" s="38" t="s">
        <v>17468</v>
      </c>
      <c r="I5213" s="38" t="s">
        <v>4438</v>
      </c>
      <c r="J5213" s="38" t="s">
        <v>18402</v>
      </c>
      <c r="N5213" s="38" t="s">
        <v>1403</v>
      </c>
      <c r="R5213" s="38" t="s">
        <v>18068</v>
      </c>
      <c r="V5213" s="38" t="s">
        <v>18069</v>
      </c>
      <c r="AA5213" s="38" t="s">
        <v>1170</v>
      </c>
      <c r="AE5213" s="38" t="s">
        <v>2950</v>
      </c>
      <c r="AG5213" s="38">
        <v>1</v>
      </c>
      <c r="AH5213" s="38" t="s">
        <v>4439</v>
      </c>
      <c r="AI5213" s="38" t="s">
        <v>8082</v>
      </c>
      <c r="AJ5213" s="38" t="s">
        <v>9675</v>
      </c>
      <c r="AL5213" s="301" t="s">
        <v>18173</v>
      </c>
      <c r="AO5213" s="29" t="s">
        <v>18070</v>
      </c>
      <c r="AR5213" s="29" t="str">
        <f t="shared" si="819"/>
        <v>1</v>
      </c>
      <c r="AS5213" s="29">
        <f t="shared" si="817"/>
        <v>0</v>
      </c>
      <c r="AW5213" s="29" t="str">
        <f t="shared" si="820"/>
        <v/>
      </c>
      <c r="AX5213" s="29" t="str">
        <f t="shared" si="812"/>
        <v/>
      </c>
      <c r="AY5213" s="29" t="str">
        <f t="shared" si="818"/>
        <v>https://media.mediathek-tanz-theater.de/iiif/2/nvt_img-532-004.JP2</v>
      </c>
      <c r="AZ5213" s="29" t="str">
        <f t="shared" si="813"/>
        <v>image/jp2</v>
      </c>
      <c r="BA5213" s="29" t="str">
        <f t="shared" si="814"/>
        <v>presentation/iiif</v>
      </c>
      <c r="BB5213" s="29" t="str">
        <f t="shared" si="815"/>
        <v>https://media.mediathek-tanz-theater.de/iiif/2/nvt_img-532-004.JP2/full/100,/0/default.jpg</v>
      </c>
      <c r="BC5213" s="29" t="str">
        <f t="shared" si="811"/>
        <v>image/jpeg</v>
      </c>
      <c r="BD5213" s="29" t="str">
        <f t="shared" si="816"/>
        <v>presentation/thumbnail</v>
      </c>
    </row>
    <row r="5214" spans="1:56" ht="25.5">
      <c r="A5214" s="29">
        <v>1</v>
      </c>
      <c r="B5214" s="29">
        <v>0</v>
      </c>
      <c r="C5214" s="38" t="s">
        <v>18449</v>
      </c>
      <c r="D5214" s="38" t="s">
        <v>18450</v>
      </c>
      <c r="F5214" s="38" t="s">
        <v>17468</v>
      </c>
      <c r="I5214" s="38" t="s">
        <v>4446</v>
      </c>
      <c r="J5214" s="38" t="s">
        <v>18447</v>
      </c>
      <c r="N5214" s="38" t="s">
        <v>1403</v>
      </c>
      <c r="R5214" s="38" t="s">
        <v>18068</v>
      </c>
      <c r="U5214" s="38" t="s">
        <v>18451</v>
      </c>
      <c r="V5214" s="38" t="s">
        <v>18069</v>
      </c>
      <c r="AA5214" s="38" t="s">
        <v>1170</v>
      </c>
      <c r="AE5214" s="38" t="s">
        <v>2950</v>
      </c>
      <c r="AG5214" s="38">
        <v>1</v>
      </c>
      <c r="AH5214" s="38" t="s">
        <v>4439</v>
      </c>
      <c r="AI5214" s="38" t="s">
        <v>8082</v>
      </c>
      <c r="AJ5214" s="38" t="s">
        <v>4799</v>
      </c>
      <c r="AK5214" s="38" t="s">
        <v>16914</v>
      </c>
      <c r="AL5214" s="301" t="s">
        <v>18173</v>
      </c>
      <c r="AO5214" s="29" t="s">
        <v>18070</v>
      </c>
      <c r="AR5214" s="29" t="str">
        <f t="shared" si="819"/>
        <v>0</v>
      </c>
      <c r="AS5214" s="29">
        <f t="shared" si="817"/>
        <v>0</v>
      </c>
      <c r="AW5214" s="29" t="str">
        <f t="shared" si="820"/>
        <v/>
      </c>
      <c r="AX5214" s="29" t="str">
        <f t="shared" si="812"/>
        <v/>
      </c>
      <c r="AY5214" s="29" t="str">
        <f t="shared" si="818"/>
        <v>https://media.mediathek-tanz-theater.de/iiif/2/nvt_img-532-004-001.JP2</v>
      </c>
      <c r="AZ5214" s="29" t="str">
        <f t="shared" si="813"/>
        <v>image/jp2</v>
      </c>
      <c r="BA5214" s="29" t="str">
        <f t="shared" si="814"/>
        <v>presentation/iiif</v>
      </c>
      <c r="BB5214" s="29" t="str">
        <f t="shared" si="815"/>
        <v>https://media.mediathek-tanz-theater.de/iiif/2/nvt_img-532-004-001.JP2/full/100,/0/default.jpg</v>
      </c>
      <c r="BC5214" s="29" t="str">
        <f t="shared" si="811"/>
        <v>image/jpeg</v>
      </c>
      <c r="BD5214" s="29" t="str">
        <f t="shared" si="816"/>
        <v>presentation/thumbnail</v>
      </c>
    </row>
    <row r="5215" spans="1:56" ht="25.5">
      <c r="A5215" s="29">
        <v>1</v>
      </c>
      <c r="B5215" s="29">
        <v>0</v>
      </c>
      <c r="C5215" s="38" t="s">
        <v>18452</v>
      </c>
      <c r="D5215" s="38" t="s">
        <v>18453</v>
      </c>
      <c r="F5215" s="38" t="s">
        <v>17468</v>
      </c>
      <c r="I5215" s="38" t="s">
        <v>4446</v>
      </c>
      <c r="J5215" s="38" t="s">
        <v>18447</v>
      </c>
      <c r="N5215" s="38" t="s">
        <v>1403</v>
      </c>
      <c r="R5215" s="38" t="s">
        <v>18068</v>
      </c>
      <c r="U5215" s="38" t="s">
        <v>18454</v>
      </c>
      <c r="V5215" s="38" t="s">
        <v>18069</v>
      </c>
      <c r="AA5215" s="38" t="s">
        <v>1170</v>
      </c>
      <c r="AE5215" s="38" t="s">
        <v>2950</v>
      </c>
      <c r="AG5215" s="38">
        <v>1</v>
      </c>
      <c r="AH5215" s="38" t="s">
        <v>4439</v>
      </c>
      <c r="AI5215" s="38" t="s">
        <v>8082</v>
      </c>
      <c r="AJ5215" s="38" t="s">
        <v>4799</v>
      </c>
      <c r="AK5215" s="38" t="s">
        <v>16914</v>
      </c>
      <c r="AL5215" s="301" t="s">
        <v>18173</v>
      </c>
      <c r="AO5215" s="29" t="s">
        <v>18070</v>
      </c>
      <c r="AR5215" s="29" t="str">
        <f t="shared" si="819"/>
        <v>0</v>
      </c>
      <c r="AS5215" s="29">
        <f t="shared" si="817"/>
        <v>0</v>
      </c>
      <c r="AW5215" s="29" t="str">
        <f t="shared" si="820"/>
        <v/>
      </c>
      <c r="AX5215" s="29" t="str">
        <f t="shared" si="812"/>
        <v/>
      </c>
      <c r="AY5215" s="29" t="str">
        <f t="shared" si="818"/>
        <v>https://media.mediathek-tanz-theater.de/iiif/2/nvt_img-532-004-002.JP2</v>
      </c>
      <c r="AZ5215" s="29" t="str">
        <f t="shared" si="813"/>
        <v>image/jp2</v>
      </c>
      <c r="BA5215" s="29" t="str">
        <f t="shared" si="814"/>
        <v>presentation/iiif</v>
      </c>
      <c r="BB5215" s="29" t="str">
        <f t="shared" si="815"/>
        <v>https://media.mediathek-tanz-theater.de/iiif/2/nvt_img-532-004-002.JP2/full/100,/0/default.jpg</v>
      </c>
      <c r="BC5215" s="29" t="str">
        <f t="shared" si="811"/>
        <v>image/jpeg</v>
      </c>
      <c r="BD5215" s="29" t="str">
        <f t="shared" si="816"/>
        <v>presentation/thumbnail</v>
      </c>
    </row>
    <row r="5216" spans="1:56" ht="38.25">
      <c r="A5216" s="29">
        <v>1</v>
      </c>
      <c r="B5216" s="29">
        <v>0</v>
      </c>
      <c r="C5216" s="38" t="s">
        <v>18455</v>
      </c>
      <c r="D5216" s="38" t="s">
        <v>18456</v>
      </c>
      <c r="F5216" s="38" t="s">
        <v>17468</v>
      </c>
      <c r="I5216" s="38" t="s">
        <v>4446</v>
      </c>
      <c r="J5216" s="38" t="s">
        <v>18447</v>
      </c>
      <c r="N5216" s="38" t="s">
        <v>1403</v>
      </c>
      <c r="R5216" s="38" t="s">
        <v>18068</v>
      </c>
      <c r="U5216" s="38" t="s">
        <v>18457</v>
      </c>
      <c r="V5216" s="38" t="s">
        <v>18069</v>
      </c>
      <c r="AA5216" s="38" t="s">
        <v>1170</v>
      </c>
      <c r="AE5216" s="38" t="s">
        <v>2950</v>
      </c>
      <c r="AG5216" s="38">
        <v>1</v>
      </c>
      <c r="AH5216" s="38" t="s">
        <v>4439</v>
      </c>
      <c r="AI5216" s="38" t="s">
        <v>8082</v>
      </c>
      <c r="AJ5216" s="38" t="s">
        <v>4799</v>
      </c>
      <c r="AK5216" s="38" t="s">
        <v>18181</v>
      </c>
      <c r="AL5216" s="301" t="s">
        <v>18173</v>
      </c>
      <c r="AO5216" s="29" t="s">
        <v>18070</v>
      </c>
      <c r="AR5216" s="29" t="str">
        <f t="shared" si="819"/>
        <v>0</v>
      </c>
      <c r="AS5216" s="29">
        <f t="shared" si="817"/>
        <v>0</v>
      </c>
      <c r="AW5216" s="29" t="str">
        <f t="shared" si="820"/>
        <v/>
      </c>
      <c r="AX5216" s="29" t="str">
        <f t="shared" si="812"/>
        <v/>
      </c>
      <c r="AY5216" s="29" t="str">
        <f t="shared" si="818"/>
        <v>https://media.mediathek-tanz-theater.de/iiif/2/nvt_img-532-004-003.JP2</v>
      </c>
      <c r="AZ5216" s="29" t="str">
        <f t="shared" si="813"/>
        <v>image/jp2</v>
      </c>
      <c r="BA5216" s="29" t="str">
        <f t="shared" si="814"/>
        <v>presentation/iiif</v>
      </c>
      <c r="BB5216" s="29" t="str">
        <f t="shared" si="815"/>
        <v>https://media.mediathek-tanz-theater.de/iiif/2/nvt_img-532-004-003.JP2/full/100,/0/default.jpg</v>
      </c>
      <c r="BC5216" s="29" t="str">
        <f t="shared" si="811"/>
        <v>image/jpeg</v>
      </c>
      <c r="BD5216" s="29" t="str">
        <f t="shared" si="816"/>
        <v>presentation/thumbnail</v>
      </c>
    </row>
    <row r="5217" spans="1:56" ht="25.5">
      <c r="A5217" s="29">
        <v>1</v>
      </c>
      <c r="B5217" s="29">
        <v>0</v>
      </c>
      <c r="C5217" s="38" t="s">
        <v>18458</v>
      </c>
      <c r="D5217" s="38" t="s">
        <v>18459</v>
      </c>
      <c r="F5217" s="38" t="s">
        <v>17468</v>
      </c>
      <c r="I5217" s="38" t="s">
        <v>4446</v>
      </c>
      <c r="J5217" s="38" t="s">
        <v>18447</v>
      </c>
      <c r="N5217" s="38" t="s">
        <v>1403</v>
      </c>
      <c r="R5217" s="38" t="s">
        <v>18068</v>
      </c>
      <c r="U5217" s="38" t="s">
        <v>4984</v>
      </c>
      <c r="V5217" s="38" t="s">
        <v>18069</v>
      </c>
      <c r="AA5217" s="38" t="s">
        <v>1170</v>
      </c>
      <c r="AE5217" s="38" t="s">
        <v>2950</v>
      </c>
      <c r="AG5217" s="38">
        <v>1</v>
      </c>
      <c r="AH5217" s="38" t="s">
        <v>4439</v>
      </c>
      <c r="AI5217" s="38" t="s">
        <v>8082</v>
      </c>
      <c r="AJ5217" s="38" t="s">
        <v>4799</v>
      </c>
      <c r="AK5217" s="38" t="s">
        <v>72</v>
      </c>
      <c r="AL5217" s="301" t="s">
        <v>18173</v>
      </c>
      <c r="AO5217" s="29" t="s">
        <v>18070</v>
      </c>
      <c r="AR5217" s="29" t="str">
        <f t="shared" si="819"/>
        <v>0</v>
      </c>
      <c r="AS5217" s="29">
        <f t="shared" si="817"/>
        <v>0</v>
      </c>
      <c r="AW5217" s="29" t="str">
        <f t="shared" si="820"/>
        <v/>
      </c>
      <c r="AX5217" s="29" t="str">
        <f t="shared" si="812"/>
        <v/>
      </c>
      <c r="AY5217" s="29" t="str">
        <f t="shared" si="818"/>
        <v>https://media.mediathek-tanz-theater.de/iiif/2/nvt_img-532-004-004.JP2</v>
      </c>
      <c r="AZ5217" s="29" t="str">
        <f t="shared" si="813"/>
        <v>image/jp2</v>
      </c>
      <c r="BA5217" s="29" t="str">
        <f t="shared" si="814"/>
        <v>presentation/iiif</v>
      </c>
      <c r="BB5217" s="29" t="str">
        <f t="shared" si="815"/>
        <v>https://media.mediathek-tanz-theater.de/iiif/2/nvt_img-532-004-004.JP2/full/100,/0/default.jpg</v>
      </c>
      <c r="BC5217" s="29" t="str">
        <f t="shared" si="811"/>
        <v>image/jpeg</v>
      </c>
      <c r="BD5217" s="29" t="str">
        <f t="shared" si="816"/>
        <v>presentation/thumbnail</v>
      </c>
    </row>
    <row r="5218" spans="1:56" ht="25.5">
      <c r="A5218" s="29">
        <v>1</v>
      </c>
      <c r="B5218" s="29">
        <v>0</v>
      </c>
      <c r="C5218" s="38" t="s">
        <v>18460</v>
      </c>
      <c r="D5218" s="38" t="s">
        <v>18461</v>
      </c>
      <c r="F5218" s="38" t="s">
        <v>17468</v>
      </c>
      <c r="I5218" s="38" t="s">
        <v>4446</v>
      </c>
      <c r="J5218" s="38" t="s">
        <v>18447</v>
      </c>
      <c r="N5218" s="38" t="s">
        <v>1403</v>
      </c>
      <c r="R5218" s="38" t="s">
        <v>18068</v>
      </c>
      <c r="U5218" s="38" t="s">
        <v>18462</v>
      </c>
      <c r="V5218" s="38" t="s">
        <v>18069</v>
      </c>
      <c r="AA5218" s="38" t="s">
        <v>1170</v>
      </c>
      <c r="AE5218" s="38" t="s">
        <v>2950</v>
      </c>
      <c r="AG5218" s="38">
        <v>1</v>
      </c>
      <c r="AH5218" s="38" t="s">
        <v>4439</v>
      </c>
      <c r="AI5218" s="38" t="s">
        <v>8082</v>
      </c>
      <c r="AJ5218" s="38" t="s">
        <v>4799</v>
      </c>
      <c r="AK5218" s="38" t="s">
        <v>72</v>
      </c>
      <c r="AL5218" s="301" t="s">
        <v>18173</v>
      </c>
      <c r="AO5218" s="29" t="s">
        <v>18070</v>
      </c>
      <c r="AR5218" s="29" t="str">
        <f t="shared" si="819"/>
        <v>0</v>
      </c>
      <c r="AS5218" s="29">
        <f t="shared" si="817"/>
        <v>0</v>
      </c>
      <c r="AW5218" s="29" t="str">
        <f t="shared" si="820"/>
        <v/>
      </c>
      <c r="AX5218" s="29" t="str">
        <f t="shared" si="812"/>
        <v/>
      </c>
      <c r="AY5218" s="29" t="str">
        <f t="shared" si="818"/>
        <v>https://media.mediathek-tanz-theater.de/iiif/2/nvt_img-532-004-005.JP2</v>
      </c>
      <c r="AZ5218" s="29" t="str">
        <f t="shared" si="813"/>
        <v>image/jp2</v>
      </c>
      <c r="BA5218" s="29" t="str">
        <f t="shared" si="814"/>
        <v>presentation/iiif</v>
      </c>
      <c r="BB5218" s="29" t="str">
        <f t="shared" si="815"/>
        <v>https://media.mediathek-tanz-theater.de/iiif/2/nvt_img-532-004-005.JP2/full/100,/0/default.jpg</v>
      </c>
      <c r="BC5218" s="29" t="str">
        <f t="shared" si="811"/>
        <v>image/jpeg</v>
      </c>
      <c r="BD5218" s="29" t="str">
        <f t="shared" si="816"/>
        <v>presentation/thumbnail</v>
      </c>
    </row>
    <row r="5219" spans="1:56" ht="25.5">
      <c r="A5219" s="29">
        <v>1</v>
      </c>
      <c r="B5219" s="29">
        <v>0</v>
      </c>
      <c r="C5219" s="38" t="s">
        <v>18463</v>
      </c>
      <c r="D5219" s="38" t="s">
        <v>18464</v>
      </c>
      <c r="F5219" s="38" t="s">
        <v>17468</v>
      </c>
      <c r="I5219" s="38" t="s">
        <v>4446</v>
      </c>
      <c r="J5219" s="38" t="s">
        <v>18447</v>
      </c>
      <c r="N5219" s="38" t="s">
        <v>1403</v>
      </c>
      <c r="R5219" s="38" t="s">
        <v>18068</v>
      </c>
      <c r="U5219" s="38" t="s">
        <v>18465</v>
      </c>
      <c r="V5219" s="38" t="s">
        <v>18069</v>
      </c>
      <c r="AA5219" s="38" t="s">
        <v>1170</v>
      </c>
      <c r="AE5219" s="38" t="s">
        <v>2950</v>
      </c>
      <c r="AG5219" s="38">
        <v>1</v>
      </c>
      <c r="AH5219" s="38" t="s">
        <v>4439</v>
      </c>
      <c r="AI5219" s="38" t="s">
        <v>8082</v>
      </c>
      <c r="AJ5219" s="38" t="s">
        <v>4799</v>
      </c>
      <c r="AK5219" s="38" t="s">
        <v>16914</v>
      </c>
      <c r="AL5219" s="301" t="s">
        <v>18173</v>
      </c>
      <c r="AO5219" s="29" t="s">
        <v>18070</v>
      </c>
      <c r="AR5219" s="29" t="str">
        <f t="shared" si="819"/>
        <v>0</v>
      </c>
      <c r="AS5219" s="29">
        <f t="shared" si="817"/>
        <v>0</v>
      </c>
      <c r="AW5219" s="29" t="str">
        <f t="shared" si="820"/>
        <v/>
      </c>
      <c r="AX5219" s="29" t="str">
        <f t="shared" si="812"/>
        <v/>
      </c>
      <c r="AY5219" s="29" t="str">
        <f t="shared" si="818"/>
        <v>https://media.mediathek-tanz-theater.de/iiif/2/nvt_img-532-004-006.JP2</v>
      </c>
      <c r="AZ5219" s="29" t="str">
        <f t="shared" si="813"/>
        <v>image/jp2</v>
      </c>
      <c r="BA5219" s="29" t="str">
        <f t="shared" si="814"/>
        <v>presentation/iiif</v>
      </c>
      <c r="BB5219" s="29" t="str">
        <f t="shared" si="815"/>
        <v>https://media.mediathek-tanz-theater.de/iiif/2/nvt_img-532-004-006.JP2/full/100,/0/default.jpg</v>
      </c>
      <c r="BC5219" s="29" t="str">
        <f t="shared" si="811"/>
        <v>image/jpeg</v>
      </c>
      <c r="BD5219" s="29" t="str">
        <f t="shared" si="816"/>
        <v>presentation/thumbnail</v>
      </c>
    </row>
    <row r="5220" spans="1:56" ht="25.5">
      <c r="A5220" s="29">
        <v>1</v>
      </c>
      <c r="B5220" s="29">
        <v>0</v>
      </c>
      <c r="C5220" s="38" t="s">
        <v>18466</v>
      </c>
      <c r="D5220" s="38" t="s">
        <v>18467</v>
      </c>
      <c r="F5220" s="38" t="s">
        <v>17468</v>
      </c>
      <c r="I5220" s="38" t="s">
        <v>4438</v>
      </c>
      <c r="J5220" s="38" t="s">
        <v>18402</v>
      </c>
      <c r="N5220" s="38" t="s">
        <v>1403</v>
      </c>
      <c r="R5220" s="38" t="s">
        <v>18068</v>
      </c>
      <c r="V5220" s="38" t="s">
        <v>18069</v>
      </c>
      <c r="AA5220" s="38" t="s">
        <v>1170</v>
      </c>
      <c r="AE5220" s="38" t="s">
        <v>2950</v>
      </c>
      <c r="AG5220" s="38">
        <v>1</v>
      </c>
      <c r="AH5220" s="38" t="s">
        <v>4439</v>
      </c>
      <c r="AI5220" s="38" t="s">
        <v>8082</v>
      </c>
      <c r="AJ5220" s="38" t="s">
        <v>9634</v>
      </c>
      <c r="AL5220" s="301" t="s">
        <v>18173</v>
      </c>
      <c r="AO5220" s="29" t="s">
        <v>18070</v>
      </c>
      <c r="AR5220" s="29" t="str">
        <f t="shared" si="819"/>
        <v>1</v>
      </c>
      <c r="AS5220" s="29">
        <f t="shared" si="817"/>
        <v>0</v>
      </c>
      <c r="AW5220" s="29" t="str">
        <f t="shared" si="820"/>
        <v/>
      </c>
      <c r="AX5220" s="29" t="str">
        <f t="shared" si="812"/>
        <v/>
      </c>
      <c r="AY5220" s="29" t="str">
        <f t="shared" si="818"/>
        <v>https://media.mediathek-tanz-theater.de/iiif/2/nvt_img-532-005.JP2</v>
      </c>
      <c r="AZ5220" s="29" t="str">
        <f t="shared" si="813"/>
        <v>image/jp2</v>
      </c>
      <c r="BA5220" s="29" t="str">
        <f t="shared" si="814"/>
        <v>presentation/iiif</v>
      </c>
      <c r="BB5220" s="29" t="str">
        <f t="shared" si="815"/>
        <v>https://media.mediathek-tanz-theater.de/iiif/2/nvt_img-532-005.JP2/full/100,/0/default.jpg</v>
      </c>
      <c r="BC5220" s="29" t="str">
        <f t="shared" si="811"/>
        <v>image/jpeg</v>
      </c>
      <c r="BD5220" s="29" t="str">
        <f t="shared" si="816"/>
        <v>presentation/thumbnail</v>
      </c>
    </row>
    <row r="5221" spans="1:56" ht="38.25">
      <c r="A5221" s="29">
        <v>1</v>
      </c>
      <c r="B5221" s="29">
        <v>0</v>
      </c>
      <c r="C5221" s="38" t="s">
        <v>18468</v>
      </c>
      <c r="D5221" s="38" t="s">
        <v>18469</v>
      </c>
      <c r="F5221" s="38" t="s">
        <v>17468</v>
      </c>
      <c r="I5221" s="38" t="s">
        <v>4446</v>
      </c>
      <c r="J5221" s="38" t="s">
        <v>18466</v>
      </c>
      <c r="N5221" s="38" t="s">
        <v>1403</v>
      </c>
      <c r="R5221" s="38" t="s">
        <v>18068</v>
      </c>
      <c r="U5221" s="38" t="s">
        <v>18470</v>
      </c>
      <c r="V5221" s="38" t="s">
        <v>18069</v>
      </c>
      <c r="AA5221" s="38" t="s">
        <v>1170</v>
      </c>
      <c r="AE5221" s="38" t="s">
        <v>2950</v>
      </c>
      <c r="AG5221" s="38">
        <v>1</v>
      </c>
      <c r="AH5221" s="38" t="s">
        <v>4439</v>
      </c>
      <c r="AI5221" s="38" t="s">
        <v>8082</v>
      </c>
      <c r="AJ5221" s="38" t="s">
        <v>4799</v>
      </c>
      <c r="AK5221" s="38" t="s">
        <v>16914</v>
      </c>
      <c r="AL5221" s="301" t="s">
        <v>18173</v>
      </c>
      <c r="AO5221" s="29" t="s">
        <v>18070</v>
      </c>
      <c r="AR5221" s="29" t="str">
        <f t="shared" si="819"/>
        <v>0</v>
      </c>
      <c r="AS5221" s="29">
        <f t="shared" si="817"/>
        <v>0</v>
      </c>
      <c r="AW5221" s="29" t="str">
        <f t="shared" si="820"/>
        <v/>
      </c>
      <c r="AX5221" s="29" t="str">
        <f t="shared" si="812"/>
        <v/>
      </c>
      <c r="AY5221" s="29" t="str">
        <f t="shared" si="818"/>
        <v>https://media.mediathek-tanz-theater.de/iiif/2/nvt_img-532-005-001.JP2</v>
      </c>
      <c r="AZ5221" s="29" t="str">
        <f t="shared" si="813"/>
        <v>image/jp2</v>
      </c>
      <c r="BA5221" s="29" t="str">
        <f t="shared" si="814"/>
        <v>presentation/iiif</v>
      </c>
      <c r="BB5221" s="29" t="str">
        <f t="shared" si="815"/>
        <v>https://media.mediathek-tanz-theater.de/iiif/2/nvt_img-532-005-001.JP2/full/100,/0/default.jpg</v>
      </c>
      <c r="BC5221" s="29" t="str">
        <f t="shared" si="811"/>
        <v>image/jpeg</v>
      </c>
      <c r="BD5221" s="29" t="str">
        <f t="shared" si="816"/>
        <v>presentation/thumbnail</v>
      </c>
    </row>
    <row r="5222" spans="1:56" ht="38.25">
      <c r="A5222" s="29">
        <v>1</v>
      </c>
      <c r="B5222" s="29">
        <v>0</v>
      </c>
      <c r="C5222" s="38" t="s">
        <v>18471</v>
      </c>
      <c r="D5222" s="38" t="s">
        <v>18472</v>
      </c>
      <c r="F5222" s="38" t="s">
        <v>17468</v>
      </c>
      <c r="I5222" s="38" t="s">
        <v>4446</v>
      </c>
      <c r="J5222" s="38" t="s">
        <v>18466</v>
      </c>
      <c r="N5222" s="38" t="s">
        <v>1403</v>
      </c>
      <c r="R5222" s="38" t="s">
        <v>18068</v>
      </c>
      <c r="U5222" s="38" t="s">
        <v>18473</v>
      </c>
      <c r="V5222" s="38" t="s">
        <v>18069</v>
      </c>
      <c r="AA5222" s="38" t="s">
        <v>1170</v>
      </c>
      <c r="AE5222" s="38" t="s">
        <v>2950</v>
      </c>
      <c r="AG5222" s="38">
        <v>1</v>
      </c>
      <c r="AH5222" s="38" t="s">
        <v>4439</v>
      </c>
      <c r="AI5222" s="38" t="s">
        <v>8082</v>
      </c>
      <c r="AJ5222" s="38" t="s">
        <v>4799</v>
      </c>
      <c r="AK5222" s="38" t="s">
        <v>16914</v>
      </c>
      <c r="AL5222" s="301" t="s">
        <v>18173</v>
      </c>
      <c r="AO5222" s="29" t="s">
        <v>18070</v>
      </c>
      <c r="AR5222" s="29" t="str">
        <f t="shared" si="819"/>
        <v>0</v>
      </c>
      <c r="AS5222" s="29">
        <f t="shared" si="817"/>
        <v>0</v>
      </c>
      <c r="AW5222" s="29" t="str">
        <f t="shared" si="820"/>
        <v/>
      </c>
      <c r="AX5222" s="29" t="str">
        <f t="shared" si="812"/>
        <v/>
      </c>
      <c r="AY5222" s="29" t="str">
        <f t="shared" si="818"/>
        <v>https://media.mediathek-tanz-theater.de/iiif/2/nvt_img-532-005-002.JP2</v>
      </c>
      <c r="AZ5222" s="29" t="str">
        <f t="shared" si="813"/>
        <v>image/jp2</v>
      </c>
      <c r="BA5222" s="29" t="str">
        <f t="shared" si="814"/>
        <v>presentation/iiif</v>
      </c>
      <c r="BB5222" s="29" t="str">
        <f t="shared" si="815"/>
        <v>https://media.mediathek-tanz-theater.de/iiif/2/nvt_img-532-005-002.JP2/full/100,/0/default.jpg</v>
      </c>
      <c r="BC5222" s="29" t="str">
        <f t="shared" si="811"/>
        <v>image/jpeg</v>
      </c>
      <c r="BD5222" s="29" t="str">
        <f t="shared" si="816"/>
        <v>presentation/thumbnail</v>
      </c>
    </row>
    <row r="5223" spans="1:56" ht="38.25">
      <c r="A5223" s="29">
        <v>1</v>
      </c>
      <c r="B5223" s="29">
        <v>0</v>
      </c>
      <c r="C5223" s="38" t="s">
        <v>18474</v>
      </c>
      <c r="D5223" s="38" t="s">
        <v>18475</v>
      </c>
      <c r="F5223" s="38" t="s">
        <v>17468</v>
      </c>
      <c r="I5223" s="38" t="s">
        <v>4446</v>
      </c>
      <c r="J5223" s="38" t="s">
        <v>18466</v>
      </c>
      <c r="N5223" s="38" t="s">
        <v>1403</v>
      </c>
      <c r="R5223" s="38" t="s">
        <v>18068</v>
      </c>
      <c r="U5223" s="38" t="s">
        <v>18476</v>
      </c>
      <c r="V5223" s="38" t="s">
        <v>18069</v>
      </c>
      <c r="AA5223" s="38" t="s">
        <v>1170</v>
      </c>
      <c r="AE5223" s="38" t="s">
        <v>2950</v>
      </c>
      <c r="AG5223" s="38">
        <v>1</v>
      </c>
      <c r="AH5223" s="38" t="s">
        <v>4439</v>
      </c>
      <c r="AI5223" s="38" t="s">
        <v>8082</v>
      </c>
      <c r="AJ5223" s="38" t="s">
        <v>4799</v>
      </c>
      <c r="AK5223" s="38" t="s">
        <v>16914</v>
      </c>
      <c r="AL5223" s="301" t="s">
        <v>18173</v>
      </c>
      <c r="AO5223" s="29" t="s">
        <v>18070</v>
      </c>
      <c r="AR5223" s="29" t="str">
        <f t="shared" si="819"/>
        <v>0</v>
      </c>
      <c r="AS5223" s="29">
        <f t="shared" si="817"/>
        <v>0</v>
      </c>
      <c r="AW5223" s="29" t="str">
        <f t="shared" si="820"/>
        <v/>
      </c>
      <c r="AX5223" s="29" t="str">
        <f t="shared" si="812"/>
        <v/>
      </c>
      <c r="AY5223" s="29" t="str">
        <f t="shared" si="818"/>
        <v>https://media.mediathek-tanz-theater.de/iiif/2/nvt_img-532-005-003.JP2</v>
      </c>
      <c r="AZ5223" s="29" t="str">
        <f t="shared" si="813"/>
        <v>image/jp2</v>
      </c>
      <c r="BA5223" s="29" t="str">
        <f t="shared" si="814"/>
        <v>presentation/iiif</v>
      </c>
      <c r="BB5223" s="29" t="str">
        <f t="shared" si="815"/>
        <v>https://media.mediathek-tanz-theater.de/iiif/2/nvt_img-532-005-003.JP2/full/100,/0/default.jpg</v>
      </c>
      <c r="BC5223" s="29" t="str">
        <f t="shared" si="811"/>
        <v>image/jpeg</v>
      </c>
      <c r="BD5223" s="29" t="str">
        <f t="shared" si="816"/>
        <v>presentation/thumbnail</v>
      </c>
    </row>
    <row r="5224" spans="1:56" ht="51">
      <c r="A5224" s="29">
        <v>1</v>
      </c>
      <c r="B5224" s="29">
        <v>0</v>
      </c>
      <c r="C5224" s="38" t="s">
        <v>18477</v>
      </c>
      <c r="D5224" s="38" t="s">
        <v>18478</v>
      </c>
      <c r="F5224" s="38" t="s">
        <v>17468</v>
      </c>
      <c r="I5224" s="38" t="s">
        <v>4446</v>
      </c>
      <c r="J5224" s="38" t="s">
        <v>18466</v>
      </c>
      <c r="N5224" s="38" t="s">
        <v>1403</v>
      </c>
      <c r="R5224" s="38" t="s">
        <v>18068</v>
      </c>
      <c r="U5224" s="38" t="s">
        <v>18479</v>
      </c>
      <c r="V5224" s="38" t="s">
        <v>18069</v>
      </c>
      <c r="AA5224" s="38" t="s">
        <v>1170</v>
      </c>
      <c r="AE5224" s="38" t="s">
        <v>2950</v>
      </c>
      <c r="AG5224" s="38">
        <v>1</v>
      </c>
      <c r="AH5224" s="38" t="s">
        <v>4439</v>
      </c>
      <c r="AI5224" s="38" t="s">
        <v>8082</v>
      </c>
      <c r="AJ5224" s="38" t="s">
        <v>4799</v>
      </c>
      <c r="AK5224" s="38" t="s">
        <v>16914</v>
      </c>
      <c r="AL5224" s="301" t="s">
        <v>18173</v>
      </c>
      <c r="AO5224" s="29" t="s">
        <v>18070</v>
      </c>
      <c r="AR5224" s="29" t="str">
        <f t="shared" si="819"/>
        <v>0</v>
      </c>
      <c r="AS5224" s="29">
        <f t="shared" si="817"/>
        <v>0</v>
      </c>
      <c r="AW5224" s="29" t="str">
        <f t="shared" si="820"/>
        <v/>
      </c>
      <c r="AX5224" s="29" t="str">
        <f t="shared" si="812"/>
        <v/>
      </c>
      <c r="AY5224" s="29" t="str">
        <f t="shared" si="818"/>
        <v>https://media.mediathek-tanz-theater.de/iiif/2/nvt_img-532-005-004.JP2</v>
      </c>
      <c r="AZ5224" s="29" t="str">
        <f t="shared" si="813"/>
        <v>image/jp2</v>
      </c>
      <c r="BA5224" s="29" t="str">
        <f t="shared" si="814"/>
        <v>presentation/iiif</v>
      </c>
      <c r="BB5224" s="29" t="str">
        <f t="shared" si="815"/>
        <v>https://media.mediathek-tanz-theater.de/iiif/2/nvt_img-532-005-004.JP2/full/100,/0/default.jpg</v>
      </c>
      <c r="BC5224" s="29" t="str">
        <f t="shared" si="811"/>
        <v>image/jpeg</v>
      </c>
      <c r="BD5224" s="29" t="str">
        <f t="shared" si="816"/>
        <v>presentation/thumbnail</v>
      </c>
    </row>
    <row r="5225" spans="1:56" ht="51">
      <c r="A5225" s="29">
        <v>1</v>
      </c>
      <c r="B5225" s="29">
        <v>0</v>
      </c>
      <c r="C5225" s="38" t="s">
        <v>18480</v>
      </c>
      <c r="D5225" s="38" t="s">
        <v>18481</v>
      </c>
      <c r="F5225" s="38" t="s">
        <v>17468</v>
      </c>
      <c r="I5225" s="38" t="s">
        <v>4446</v>
      </c>
      <c r="J5225" s="38" t="s">
        <v>18466</v>
      </c>
      <c r="N5225" s="38" t="s">
        <v>1403</v>
      </c>
      <c r="R5225" s="38" t="s">
        <v>18068</v>
      </c>
      <c r="U5225" s="38" t="s">
        <v>18482</v>
      </c>
      <c r="V5225" s="38" t="s">
        <v>18069</v>
      </c>
      <c r="AA5225" s="38" t="s">
        <v>1170</v>
      </c>
      <c r="AE5225" s="38" t="s">
        <v>2950</v>
      </c>
      <c r="AG5225" s="38">
        <v>1</v>
      </c>
      <c r="AH5225" s="38" t="s">
        <v>4439</v>
      </c>
      <c r="AI5225" s="38" t="s">
        <v>8082</v>
      </c>
      <c r="AJ5225" s="38" t="s">
        <v>4799</v>
      </c>
      <c r="AK5225" s="38" t="s">
        <v>16914</v>
      </c>
      <c r="AL5225" s="301" t="s">
        <v>18173</v>
      </c>
      <c r="AO5225" s="29" t="s">
        <v>18070</v>
      </c>
      <c r="AR5225" s="29" t="str">
        <f t="shared" si="819"/>
        <v>0</v>
      </c>
      <c r="AS5225" s="29">
        <f t="shared" si="817"/>
        <v>0</v>
      </c>
      <c r="AW5225" s="29" t="str">
        <f t="shared" si="820"/>
        <v/>
      </c>
      <c r="AX5225" s="29" t="str">
        <f t="shared" si="812"/>
        <v/>
      </c>
      <c r="AY5225" s="29" t="str">
        <f t="shared" si="818"/>
        <v>https://media.mediathek-tanz-theater.de/iiif/2/nvt_img-532-005-005.JP2</v>
      </c>
      <c r="AZ5225" s="29" t="str">
        <f t="shared" si="813"/>
        <v>image/jp2</v>
      </c>
      <c r="BA5225" s="29" t="str">
        <f t="shared" si="814"/>
        <v>presentation/iiif</v>
      </c>
      <c r="BB5225" s="29" t="str">
        <f t="shared" si="815"/>
        <v>https://media.mediathek-tanz-theater.de/iiif/2/nvt_img-532-005-005.JP2/full/100,/0/default.jpg</v>
      </c>
      <c r="BC5225" s="29" t="str">
        <f t="shared" si="811"/>
        <v>image/jpeg</v>
      </c>
      <c r="BD5225" s="29" t="str">
        <f t="shared" si="816"/>
        <v>presentation/thumbnail</v>
      </c>
    </row>
    <row r="5226" spans="1:56" ht="51">
      <c r="A5226" s="29">
        <v>1</v>
      </c>
      <c r="B5226" s="29">
        <v>0</v>
      </c>
      <c r="C5226" s="38" t="s">
        <v>18483</v>
      </c>
      <c r="D5226" s="38" t="s">
        <v>18484</v>
      </c>
      <c r="F5226" s="38" t="s">
        <v>17468</v>
      </c>
      <c r="I5226" s="38" t="s">
        <v>4446</v>
      </c>
      <c r="J5226" s="38" t="s">
        <v>18466</v>
      </c>
      <c r="N5226" s="38" t="s">
        <v>1403</v>
      </c>
      <c r="R5226" s="38" t="s">
        <v>18068</v>
      </c>
      <c r="U5226" s="38" t="s">
        <v>18485</v>
      </c>
      <c r="V5226" s="38" t="s">
        <v>18069</v>
      </c>
      <c r="AA5226" s="38" t="s">
        <v>1170</v>
      </c>
      <c r="AE5226" s="38" t="s">
        <v>2950</v>
      </c>
      <c r="AG5226" s="38">
        <v>1</v>
      </c>
      <c r="AH5226" s="38" t="s">
        <v>4439</v>
      </c>
      <c r="AI5226" s="38" t="s">
        <v>8082</v>
      </c>
      <c r="AJ5226" s="38" t="s">
        <v>4799</v>
      </c>
      <c r="AK5226" s="38" t="s">
        <v>16914</v>
      </c>
      <c r="AL5226" s="301" t="s">
        <v>18173</v>
      </c>
      <c r="AO5226" s="29" t="s">
        <v>18070</v>
      </c>
      <c r="AR5226" s="29" t="str">
        <f t="shared" si="819"/>
        <v>0</v>
      </c>
      <c r="AS5226" s="29">
        <f t="shared" si="817"/>
        <v>0</v>
      </c>
      <c r="AW5226" s="29" t="str">
        <f t="shared" si="820"/>
        <v/>
      </c>
      <c r="AX5226" s="29" t="str">
        <f t="shared" si="812"/>
        <v/>
      </c>
      <c r="AY5226" s="29" t="str">
        <f t="shared" si="818"/>
        <v>https://media.mediathek-tanz-theater.de/iiif/2/nvt_img-532-005-006.JP2</v>
      </c>
      <c r="AZ5226" s="29" t="str">
        <f t="shared" si="813"/>
        <v>image/jp2</v>
      </c>
      <c r="BA5226" s="29" t="str">
        <f t="shared" si="814"/>
        <v>presentation/iiif</v>
      </c>
      <c r="BB5226" s="29" t="str">
        <f t="shared" si="815"/>
        <v>https://media.mediathek-tanz-theater.de/iiif/2/nvt_img-532-005-006.JP2/full/100,/0/default.jpg</v>
      </c>
      <c r="BC5226" s="29" t="str">
        <f t="shared" si="811"/>
        <v>image/jpeg</v>
      </c>
      <c r="BD5226" s="29" t="str">
        <f t="shared" si="816"/>
        <v>presentation/thumbnail</v>
      </c>
    </row>
    <row r="5227" spans="1:56" ht="25.5">
      <c r="A5227" s="29">
        <v>1</v>
      </c>
      <c r="B5227" s="29">
        <v>0</v>
      </c>
      <c r="C5227" s="38" t="s">
        <v>18486</v>
      </c>
      <c r="D5227" s="38" t="s">
        <v>18487</v>
      </c>
      <c r="F5227" s="38" t="s">
        <v>17468</v>
      </c>
      <c r="I5227" s="38" t="s">
        <v>4438</v>
      </c>
      <c r="J5227" s="38" t="s">
        <v>18402</v>
      </c>
      <c r="N5227" s="38" t="s">
        <v>1403</v>
      </c>
      <c r="R5227" s="38" t="s">
        <v>18068</v>
      </c>
      <c r="V5227" s="38" t="s">
        <v>18069</v>
      </c>
      <c r="AA5227" s="38" t="s">
        <v>1170</v>
      </c>
      <c r="AE5227" s="38" t="s">
        <v>2950</v>
      </c>
      <c r="AG5227" s="38">
        <v>1</v>
      </c>
      <c r="AH5227" s="38" t="s">
        <v>4439</v>
      </c>
      <c r="AI5227" s="38" t="s">
        <v>8082</v>
      </c>
      <c r="AJ5227" s="38" t="s">
        <v>9656</v>
      </c>
      <c r="AL5227" s="301" t="s">
        <v>18173</v>
      </c>
      <c r="AO5227" s="29" t="s">
        <v>18070</v>
      </c>
      <c r="AR5227" s="29" t="str">
        <f t="shared" si="819"/>
        <v>1</v>
      </c>
      <c r="AS5227" s="29">
        <f t="shared" si="817"/>
        <v>0</v>
      </c>
      <c r="AW5227" s="29" t="str">
        <f t="shared" si="820"/>
        <v/>
      </c>
      <c r="AX5227" s="29" t="str">
        <f t="shared" si="812"/>
        <v/>
      </c>
      <c r="AY5227" s="29" t="str">
        <f t="shared" si="818"/>
        <v>https://media.mediathek-tanz-theater.de/iiif/2/nvt_img-532-006.JP2</v>
      </c>
      <c r="AZ5227" s="29" t="str">
        <f t="shared" si="813"/>
        <v>image/jp2</v>
      </c>
      <c r="BA5227" s="29" t="str">
        <f t="shared" si="814"/>
        <v>presentation/iiif</v>
      </c>
      <c r="BB5227" s="29" t="str">
        <f t="shared" si="815"/>
        <v>https://media.mediathek-tanz-theater.de/iiif/2/nvt_img-532-006.JP2/full/100,/0/default.jpg</v>
      </c>
      <c r="BC5227" s="29" t="str">
        <f t="shared" si="811"/>
        <v>image/jpeg</v>
      </c>
      <c r="BD5227" s="29" t="str">
        <f t="shared" si="816"/>
        <v>presentation/thumbnail</v>
      </c>
    </row>
    <row r="5228" spans="1:56" ht="25.5">
      <c r="A5228" s="29">
        <v>1</v>
      </c>
      <c r="B5228" s="29">
        <v>0</v>
      </c>
      <c r="C5228" s="38" t="s">
        <v>18488</v>
      </c>
      <c r="D5228" s="38" t="s">
        <v>18489</v>
      </c>
      <c r="F5228" s="38" t="s">
        <v>17468</v>
      </c>
      <c r="I5228" s="38" t="s">
        <v>4446</v>
      </c>
      <c r="J5228" s="38" t="s">
        <v>18486</v>
      </c>
      <c r="N5228" s="38" t="s">
        <v>1403</v>
      </c>
      <c r="R5228" s="38" t="s">
        <v>18068</v>
      </c>
      <c r="U5228" s="38" t="s">
        <v>1208</v>
      </c>
      <c r="V5228" s="38" t="s">
        <v>18069</v>
      </c>
      <c r="AA5228" s="38" t="s">
        <v>1170</v>
      </c>
      <c r="AE5228" s="38" t="s">
        <v>2950</v>
      </c>
      <c r="AG5228" s="38">
        <v>1</v>
      </c>
      <c r="AH5228" s="38" t="s">
        <v>4439</v>
      </c>
      <c r="AI5228" s="38" t="s">
        <v>8082</v>
      </c>
      <c r="AJ5228" s="38" t="s">
        <v>4799</v>
      </c>
      <c r="AK5228" s="38" t="s">
        <v>16914</v>
      </c>
      <c r="AL5228" s="301" t="s">
        <v>18173</v>
      </c>
      <c r="AO5228" s="29" t="s">
        <v>18070</v>
      </c>
      <c r="AR5228" s="29" t="str">
        <f t="shared" si="819"/>
        <v>0</v>
      </c>
      <c r="AS5228" s="29">
        <f t="shared" si="817"/>
        <v>0</v>
      </c>
      <c r="AW5228" s="29" t="str">
        <f t="shared" si="820"/>
        <v/>
      </c>
      <c r="AX5228" s="29" t="str">
        <f t="shared" si="812"/>
        <v/>
      </c>
      <c r="AY5228" s="29" t="str">
        <f t="shared" si="818"/>
        <v>https://media.mediathek-tanz-theater.de/iiif/2/nvt_img-532-006-001.JP2</v>
      </c>
      <c r="AZ5228" s="29" t="str">
        <f t="shared" si="813"/>
        <v>image/jp2</v>
      </c>
      <c r="BA5228" s="29" t="str">
        <f t="shared" si="814"/>
        <v>presentation/iiif</v>
      </c>
      <c r="BB5228" s="29" t="str">
        <f t="shared" si="815"/>
        <v>https://media.mediathek-tanz-theater.de/iiif/2/nvt_img-532-006-001.JP2/full/100,/0/default.jpg</v>
      </c>
      <c r="BC5228" s="29" t="str">
        <f t="shared" si="811"/>
        <v>image/jpeg</v>
      </c>
      <c r="BD5228" s="29" t="str">
        <f t="shared" si="816"/>
        <v>presentation/thumbnail</v>
      </c>
    </row>
    <row r="5229" spans="1:56" ht="25.5">
      <c r="A5229" s="29">
        <v>1</v>
      </c>
      <c r="B5229" s="29">
        <v>0</v>
      </c>
      <c r="C5229" s="38" t="s">
        <v>18490</v>
      </c>
      <c r="D5229" s="38" t="s">
        <v>18491</v>
      </c>
      <c r="F5229" s="38" t="s">
        <v>17468</v>
      </c>
      <c r="I5229" s="38" t="s">
        <v>4446</v>
      </c>
      <c r="J5229" s="38" t="s">
        <v>18486</v>
      </c>
      <c r="N5229" s="38" t="s">
        <v>1403</v>
      </c>
      <c r="R5229" s="38" t="s">
        <v>18068</v>
      </c>
      <c r="U5229" s="38" t="s">
        <v>1208</v>
      </c>
      <c r="V5229" s="38" t="s">
        <v>18069</v>
      </c>
      <c r="AA5229" s="38" t="s">
        <v>1170</v>
      </c>
      <c r="AE5229" s="38" t="s">
        <v>2950</v>
      </c>
      <c r="AG5229" s="38">
        <v>1</v>
      </c>
      <c r="AH5229" s="38" t="s">
        <v>4439</v>
      </c>
      <c r="AI5229" s="38" t="s">
        <v>8082</v>
      </c>
      <c r="AJ5229" s="38" t="s">
        <v>4799</v>
      </c>
      <c r="AK5229" s="38" t="s">
        <v>16914</v>
      </c>
      <c r="AL5229" s="301" t="s">
        <v>18173</v>
      </c>
      <c r="AO5229" s="29" t="s">
        <v>18070</v>
      </c>
      <c r="AR5229" s="29" t="str">
        <f t="shared" si="819"/>
        <v>0</v>
      </c>
      <c r="AS5229" s="29">
        <f t="shared" si="817"/>
        <v>0</v>
      </c>
      <c r="AW5229" s="29" t="str">
        <f t="shared" si="820"/>
        <v/>
      </c>
      <c r="AX5229" s="29" t="str">
        <f t="shared" si="812"/>
        <v/>
      </c>
      <c r="AY5229" s="29" t="str">
        <f t="shared" si="818"/>
        <v>https://media.mediathek-tanz-theater.de/iiif/2/nvt_img-532-006-002.JP2</v>
      </c>
      <c r="AZ5229" s="29" t="str">
        <f t="shared" si="813"/>
        <v>image/jp2</v>
      </c>
      <c r="BA5229" s="29" t="str">
        <f t="shared" si="814"/>
        <v>presentation/iiif</v>
      </c>
      <c r="BB5229" s="29" t="str">
        <f t="shared" si="815"/>
        <v>https://media.mediathek-tanz-theater.de/iiif/2/nvt_img-532-006-002.JP2/full/100,/0/default.jpg</v>
      </c>
      <c r="BC5229" s="29" t="str">
        <f t="shared" si="811"/>
        <v>image/jpeg</v>
      </c>
      <c r="BD5229" s="29" t="str">
        <f t="shared" si="816"/>
        <v>presentation/thumbnail</v>
      </c>
    </row>
    <row r="5230" spans="1:56" ht="51">
      <c r="A5230" s="29">
        <v>1</v>
      </c>
      <c r="B5230" s="29">
        <v>0</v>
      </c>
      <c r="C5230" s="38" t="s">
        <v>18492</v>
      </c>
      <c r="D5230" s="38" t="s">
        <v>18493</v>
      </c>
      <c r="F5230" s="38" t="s">
        <v>17468</v>
      </c>
      <c r="I5230" s="38" t="s">
        <v>4446</v>
      </c>
      <c r="J5230" s="38" t="s">
        <v>18486</v>
      </c>
      <c r="N5230" s="38" t="s">
        <v>1403</v>
      </c>
      <c r="R5230" s="38" t="s">
        <v>18068</v>
      </c>
      <c r="U5230" s="38" t="s">
        <v>18485</v>
      </c>
      <c r="V5230" s="38" t="s">
        <v>18069</v>
      </c>
      <c r="AA5230" s="38" t="s">
        <v>1170</v>
      </c>
      <c r="AE5230" s="38" t="s">
        <v>2950</v>
      </c>
      <c r="AG5230" s="38">
        <v>1</v>
      </c>
      <c r="AH5230" s="38" t="s">
        <v>4439</v>
      </c>
      <c r="AI5230" s="38" t="s">
        <v>8082</v>
      </c>
      <c r="AJ5230" s="38" t="s">
        <v>4799</v>
      </c>
      <c r="AK5230" s="38" t="s">
        <v>16914</v>
      </c>
      <c r="AL5230" s="301" t="s">
        <v>18173</v>
      </c>
      <c r="AO5230" s="29" t="s">
        <v>18070</v>
      </c>
      <c r="AR5230" s="29" t="str">
        <f t="shared" si="819"/>
        <v>0</v>
      </c>
      <c r="AS5230" s="29">
        <f t="shared" si="817"/>
        <v>0</v>
      </c>
      <c r="AW5230" s="29" t="str">
        <f t="shared" si="820"/>
        <v/>
      </c>
      <c r="AX5230" s="29" t="str">
        <f t="shared" si="812"/>
        <v/>
      </c>
      <c r="AY5230" s="29" t="str">
        <f t="shared" si="818"/>
        <v>https://media.mediathek-tanz-theater.de/iiif/2/nvt_img-532-006-003.JP2</v>
      </c>
      <c r="AZ5230" s="29" t="str">
        <f t="shared" si="813"/>
        <v>image/jp2</v>
      </c>
      <c r="BA5230" s="29" t="str">
        <f t="shared" si="814"/>
        <v>presentation/iiif</v>
      </c>
      <c r="BB5230" s="29" t="str">
        <f t="shared" si="815"/>
        <v>https://media.mediathek-tanz-theater.de/iiif/2/nvt_img-532-006-003.JP2/full/100,/0/default.jpg</v>
      </c>
      <c r="BC5230" s="29" t="str">
        <f t="shared" si="811"/>
        <v>image/jpeg</v>
      </c>
      <c r="BD5230" s="29" t="str">
        <f t="shared" si="816"/>
        <v>presentation/thumbnail</v>
      </c>
    </row>
    <row r="5231" spans="1:56" ht="38.25">
      <c r="A5231" s="29">
        <v>1</v>
      </c>
      <c r="B5231" s="29">
        <v>0</v>
      </c>
      <c r="C5231" s="38" t="s">
        <v>18494</v>
      </c>
      <c r="D5231" s="38" t="s">
        <v>18495</v>
      </c>
      <c r="F5231" s="38" t="s">
        <v>17468</v>
      </c>
      <c r="I5231" s="38" t="s">
        <v>4446</v>
      </c>
      <c r="J5231" s="38" t="s">
        <v>18486</v>
      </c>
      <c r="N5231" s="38" t="s">
        <v>1403</v>
      </c>
      <c r="R5231" s="38" t="s">
        <v>18068</v>
      </c>
      <c r="U5231" s="38" t="s">
        <v>18496</v>
      </c>
      <c r="V5231" s="38" t="s">
        <v>18069</v>
      </c>
      <c r="AA5231" s="38" t="s">
        <v>1170</v>
      </c>
      <c r="AE5231" s="38" t="s">
        <v>2950</v>
      </c>
      <c r="AG5231" s="38">
        <v>1</v>
      </c>
      <c r="AH5231" s="38" t="s">
        <v>4439</v>
      </c>
      <c r="AI5231" s="38" t="s">
        <v>8082</v>
      </c>
      <c r="AJ5231" s="38" t="s">
        <v>4799</v>
      </c>
      <c r="AK5231" s="38" t="s">
        <v>16914</v>
      </c>
      <c r="AL5231" s="301" t="s">
        <v>18173</v>
      </c>
      <c r="AO5231" s="29" t="s">
        <v>18070</v>
      </c>
      <c r="AR5231" s="29" t="str">
        <f t="shared" si="819"/>
        <v>0</v>
      </c>
      <c r="AS5231" s="29">
        <f t="shared" si="817"/>
        <v>0</v>
      </c>
      <c r="AW5231" s="29" t="str">
        <f t="shared" si="820"/>
        <v/>
      </c>
      <c r="AX5231" s="29" t="str">
        <f t="shared" si="812"/>
        <v/>
      </c>
      <c r="AY5231" s="29" t="str">
        <f t="shared" si="818"/>
        <v>https://media.mediathek-tanz-theater.de/iiif/2/nvt_img-532-006-004.JP2</v>
      </c>
      <c r="AZ5231" s="29" t="str">
        <f t="shared" si="813"/>
        <v>image/jp2</v>
      </c>
      <c r="BA5231" s="29" t="str">
        <f t="shared" si="814"/>
        <v>presentation/iiif</v>
      </c>
      <c r="BB5231" s="29" t="str">
        <f t="shared" si="815"/>
        <v>https://media.mediathek-tanz-theater.de/iiif/2/nvt_img-532-006-004.JP2/full/100,/0/default.jpg</v>
      </c>
      <c r="BC5231" s="29" t="str">
        <f t="shared" si="811"/>
        <v>image/jpeg</v>
      </c>
      <c r="BD5231" s="29" t="str">
        <f t="shared" si="816"/>
        <v>presentation/thumbnail</v>
      </c>
    </row>
    <row r="5232" spans="1:56" ht="38.25">
      <c r="A5232" s="29">
        <v>1</v>
      </c>
      <c r="B5232" s="29">
        <v>0</v>
      </c>
      <c r="C5232" s="38" t="s">
        <v>18497</v>
      </c>
      <c r="D5232" s="38" t="s">
        <v>18498</v>
      </c>
      <c r="F5232" s="38" t="s">
        <v>17468</v>
      </c>
      <c r="I5232" s="38" t="s">
        <v>4446</v>
      </c>
      <c r="J5232" s="38" t="s">
        <v>18486</v>
      </c>
      <c r="N5232" s="38" t="s">
        <v>1403</v>
      </c>
      <c r="R5232" s="38" t="s">
        <v>18068</v>
      </c>
      <c r="U5232" s="38" t="s">
        <v>18496</v>
      </c>
      <c r="V5232" s="38" t="s">
        <v>18069</v>
      </c>
      <c r="AA5232" s="38" t="s">
        <v>1170</v>
      </c>
      <c r="AE5232" s="38" t="s">
        <v>2950</v>
      </c>
      <c r="AG5232" s="38">
        <v>1</v>
      </c>
      <c r="AH5232" s="38" t="s">
        <v>4439</v>
      </c>
      <c r="AI5232" s="38" t="s">
        <v>8082</v>
      </c>
      <c r="AJ5232" s="38" t="s">
        <v>4799</v>
      </c>
      <c r="AK5232" s="38" t="s">
        <v>16914</v>
      </c>
      <c r="AL5232" s="301" t="s">
        <v>18173</v>
      </c>
      <c r="AO5232" s="29" t="s">
        <v>18070</v>
      </c>
      <c r="AR5232" s="29" t="str">
        <f t="shared" si="819"/>
        <v>0</v>
      </c>
      <c r="AS5232" s="29">
        <f t="shared" si="817"/>
        <v>0</v>
      </c>
      <c r="AW5232" s="29" t="str">
        <f t="shared" si="820"/>
        <v/>
      </c>
      <c r="AX5232" s="29" t="str">
        <f t="shared" si="812"/>
        <v/>
      </c>
      <c r="AY5232" s="29" t="str">
        <f t="shared" si="818"/>
        <v>https://media.mediathek-tanz-theater.de/iiif/2/nvt_img-532-006-005.JP2</v>
      </c>
      <c r="AZ5232" s="29" t="str">
        <f t="shared" si="813"/>
        <v>image/jp2</v>
      </c>
      <c r="BA5232" s="29" t="str">
        <f t="shared" si="814"/>
        <v>presentation/iiif</v>
      </c>
      <c r="BB5232" s="29" t="str">
        <f t="shared" si="815"/>
        <v>https://media.mediathek-tanz-theater.de/iiif/2/nvt_img-532-006-005.JP2/full/100,/0/default.jpg</v>
      </c>
      <c r="BC5232" s="29" t="str">
        <f t="shared" si="811"/>
        <v>image/jpeg</v>
      </c>
      <c r="BD5232" s="29" t="str">
        <f t="shared" si="816"/>
        <v>presentation/thumbnail</v>
      </c>
    </row>
    <row r="5233" spans="1:56" ht="25.5">
      <c r="A5233" s="29">
        <v>1</v>
      </c>
      <c r="B5233" s="29">
        <v>0</v>
      </c>
      <c r="C5233" s="38" t="s">
        <v>18499</v>
      </c>
      <c r="D5233" s="38" t="s">
        <v>18500</v>
      </c>
      <c r="F5233" s="38" t="s">
        <v>17468</v>
      </c>
      <c r="I5233" s="38" t="s">
        <v>4446</v>
      </c>
      <c r="J5233" s="38" t="s">
        <v>18486</v>
      </c>
      <c r="N5233" s="38" t="s">
        <v>1403</v>
      </c>
      <c r="R5233" s="38" t="s">
        <v>18068</v>
      </c>
      <c r="U5233" s="38" t="s">
        <v>18501</v>
      </c>
      <c r="V5233" s="38" t="s">
        <v>18069</v>
      </c>
      <c r="AA5233" s="38" t="s">
        <v>1170</v>
      </c>
      <c r="AE5233" s="38" t="s">
        <v>2950</v>
      </c>
      <c r="AG5233" s="38">
        <v>1</v>
      </c>
      <c r="AH5233" s="38" t="s">
        <v>4439</v>
      </c>
      <c r="AI5233" s="38" t="s">
        <v>8082</v>
      </c>
      <c r="AJ5233" s="38" t="s">
        <v>4799</v>
      </c>
      <c r="AK5233" s="38" t="s">
        <v>16914</v>
      </c>
      <c r="AL5233" s="301" t="s">
        <v>18173</v>
      </c>
      <c r="AO5233" s="29" t="s">
        <v>18070</v>
      </c>
      <c r="AR5233" s="29" t="str">
        <f t="shared" si="819"/>
        <v>0</v>
      </c>
      <c r="AS5233" s="29">
        <f t="shared" si="817"/>
        <v>0</v>
      </c>
      <c r="AW5233" s="29" t="str">
        <f t="shared" si="820"/>
        <v/>
      </c>
      <c r="AX5233" s="29" t="str">
        <f t="shared" si="812"/>
        <v/>
      </c>
      <c r="AY5233" s="29" t="str">
        <f t="shared" si="818"/>
        <v>https://media.mediathek-tanz-theater.de/iiif/2/nvt_img-532-006-006.JP2</v>
      </c>
      <c r="AZ5233" s="29" t="str">
        <f t="shared" si="813"/>
        <v>image/jp2</v>
      </c>
      <c r="BA5233" s="29" t="str">
        <f t="shared" si="814"/>
        <v>presentation/iiif</v>
      </c>
      <c r="BB5233" s="29" t="str">
        <f t="shared" si="815"/>
        <v>https://media.mediathek-tanz-theater.de/iiif/2/nvt_img-532-006-006.JP2/full/100,/0/default.jpg</v>
      </c>
      <c r="BC5233" s="29" t="str">
        <f t="shared" si="811"/>
        <v>image/jpeg</v>
      </c>
      <c r="BD5233" s="29" t="str">
        <f t="shared" si="816"/>
        <v>presentation/thumbnail</v>
      </c>
    </row>
    <row r="5234" spans="1:56" ht="25.5">
      <c r="A5234" s="29">
        <v>1</v>
      </c>
      <c r="B5234" s="29">
        <v>0</v>
      </c>
      <c r="C5234" s="38" t="s">
        <v>18502</v>
      </c>
      <c r="D5234" s="38" t="s">
        <v>18503</v>
      </c>
      <c r="F5234" s="38" t="s">
        <v>17468</v>
      </c>
      <c r="I5234" s="38" t="s">
        <v>4438</v>
      </c>
      <c r="J5234" s="38" t="s">
        <v>18402</v>
      </c>
      <c r="N5234" s="38" t="s">
        <v>1403</v>
      </c>
      <c r="R5234" s="38" t="s">
        <v>18068</v>
      </c>
      <c r="V5234" s="38" t="s">
        <v>18069</v>
      </c>
      <c r="AA5234" s="38" t="s">
        <v>1170</v>
      </c>
      <c r="AE5234" s="38" t="s">
        <v>2950</v>
      </c>
      <c r="AG5234" s="38">
        <v>1</v>
      </c>
      <c r="AH5234" s="38" t="s">
        <v>4439</v>
      </c>
      <c r="AI5234" s="38" t="s">
        <v>8082</v>
      </c>
      <c r="AJ5234" s="38" t="s">
        <v>11216</v>
      </c>
      <c r="AL5234" s="301" t="s">
        <v>18173</v>
      </c>
      <c r="AO5234" s="29" t="s">
        <v>18070</v>
      </c>
      <c r="AR5234" s="29" t="str">
        <f t="shared" si="819"/>
        <v>1</v>
      </c>
      <c r="AS5234" s="29">
        <f t="shared" si="817"/>
        <v>0</v>
      </c>
      <c r="AW5234" s="29" t="str">
        <f t="shared" si="820"/>
        <v/>
      </c>
      <c r="AX5234" s="29" t="str">
        <f t="shared" si="812"/>
        <v/>
      </c>
      <c r="AY5234" s="29" t="str">
        <f t="shared" si="818"/>
        <v>https://media.mediathek-tanz-theater.de/iiif/2/nvt_img-532-007.JP2</v>
      </c>
      <c r="AZ5234" s="29" t="str">
        <f t="shared" si="813"/>
        <v>image/jp2</v>
      </c>
      <c r="BA5234" s="29" t="str">
        <f t="shared" si="814"/>
        <v>presentation/iiif</v>
      </c>
      <c r="BB5234" s="29" t="str">
        <f t="shared" si="815"/>
        <v>https://media.mediathek-tanz-theater.de/iiif/2/nvt_img-532-007.JP2/full/100,/0/default.jpg</v>
      </c>
      <c r="BC5234" s="29" t="str">
        <f t="shared" si="811"/>
        <v>image/jpeg</v>
      </c>
      <c r="BD5234" s="29" t="str">
        <f t="shared" si="816"/>
        <v>presentation/thumbnail</v>
      </c>
    </row>
    <row r="5235" spans="1:56" ht="25.5">
      <c r="A5235" s="29">
        <v>1</v>
      </c>
      <c r="B5235" s="29">
        <v>0</v>
      </c>
      <c r="C5235" s="38" t="s">
        <v>18504</v>
      </c>
      <c r="D5235" s="38" t="s">
        <v>18505</v>
      </c>
      <c r="F5235" s="38" t="s">
        <v>17468</v>
      </c>
      <c r="I5235" s="38" t="s">
        <v>4446</v>
      </c>
      <c r="J5235" s="38" t="s">
        <v>18502</v>
      </c>
      <c r="N5235" s="38" t="s">
        <v>1403</v>
      </c>
      <c r="R5235" s="38" t="s">
        <v>18068</v>
      </c>
      <c r="U5235" s="38" t="s">
        <v>18506</v>
      </c>
      <c r="V5235" s="38" t="s">
        <v>18069</v>
      </c>
      <c r="AA5235" s="38" t="s">
        <v>1170</v>
      </c>
      <c r="AE5235" s="38" t="s">
        <v>2950</v>
      </c>
      <c r="AG5235" s="38">
        <v>1</v>
      </c>
      <c r="AH5235" s="38" t="s">
        <v>4439</v>
      </c>
      <c r="AI5235" s="38" t="s">
        <v>8082</v>
      </c>
      <c r="AJ5235" s="38" t="s">
        <v>4799</v>
      </c>
      <c r="AK5235" s="38" t="s">
        <v>72</v>
      </c>
      <c r="AL5235" s="301" t="s">
        <v>18173</v>
      </c>
      <c r="AO5235" s="29" t="s">
        <v>18070</v>
      </c>
      <c r="AR5235" s="29" t="str">
        <f t="shared" si="819"/>
        <v>0</v>
      </c>
      <c r="AS5235" s="29">
        <f t="shared" si="817"/>
        <v>0</v>
      </c>
      <c r="AW5235" s="29" t="str">
        <f t="shared" si="820"/>
        <v/>
      </c>
      <c r="AX5235" s="29" t="str">
        <f t="shared" si="812"/>
        <v/>
      </c>
      <c r="AY5235" s="29" t="str">
        <f t="shared" si="818"/>
        <v>https://media.mediathek-tanz-theater.de/iiif/2/nvt_img-532-007-001.JP2</v>
      </c>
      <c r="AZ5235" s="29" t="str">
        <f t="shared" si="813"/>
        <v>image/jp2</v>
      </c>
      <c r="BA5235" s="29" t="str">
        <f t="shared" si="814"/>
        <v>presentation/iiif</v>
      </c>
      <c r="BB5235" s="29" t="str">
        <f t="shared" si="815"/>
        <v>https://media.mediathek-tanz-theater.de/iiif/2/nvt_img-532-007-001.JP2/full/100,/0/default.jpg</v>
      </c>
      <c r="BC5235" s="29" t="str">
        <f t="shared" si="811"/>
        <v>image/jpeg</v>
      </c>
      <c r="BD5235" s="29" t="str">
        <f t="shared" si="816"/>
        <v>presentation/thumbnail</v>
      </c>
    </row>
    <row r="5236" spans="1:56" ht="38.25">
      <c r="A5236" s="29">
        <v>1</v>
      </c>
      <c r="B5236" s="29">
        <v>0</v>
      </c>
      <c r="C5236" s="38" t="s">
        <v>18507</v>
      </c>
      <c r="D5236" s="38" t="s">
        <v>18508</v>
      </c>
      <c r="F5236" s="38" t="s">
        <v>17468</v>
      </c>
      <c r="I5236" s="38" t="s">
        <v>4446</v>
      </c>
      <c r="J5236" s="38" t="s">
        <v>18502</v>
      </c>
      <c r="N5236" s="38" t="s">
        <v>1403</v>
      </c>
      <c r="R5236" s="38" t="s">
        <v>18068</v>
      </c>
      <c r="U5236" s="38" t="s">
        <v>18509</v>
      </c>
      <c r="V5236" s="38" t="s">
        <v>18069</v>
      </c>
      <c r="AA5236" s="38" t="s">
        <v>1170</v>
      </c>
      <c r="AE5236" s="38" t="s">
        <v>2950</v>
      </c>
      <c r="AG5236" s="38">
        <v>1</v>
      </c>
      <c r="AH5236" s="38" t="s">
        <v>4439</v>
      </c>
      <c r="AI5236" s="38" t="s">
        <v>8082</v>
      </c>
      <c r="AJ5236" s="38" t="s">
        <v>4799</v>
      </c>
      <c r="AK5236" s="38" t="s">
        <v>72</v>
      </c>
      <c r="AL5236" s="301" t="s">
        <v>18173</v>
      </c>
      <c r="AO5236" s="29" t="s">
        <v>18070</v>
      </c>
      <c r="AR5236" s="29" t="str">
        <f t="shared" si="819"/>
        <v>0</v>
      </c>
      <c r="AS5236" s="29">
        <f t="shared" si="817"/>
        <v>0</v>
      </c>
      <c r="AW5236" s="29" t="str">
        <f t="shared" si="820"/>
        <v/>
      </c>
      <c r="AX5236" s="29" t="str">
        <f t="shared" si="812"/>
        <v/>
      </c>
      <c r="AY5236" s="29" t="str">
        <f t="shared" si="818"/>
        <v>https://media.mediathek-tanz-theater.de/iiif/2/nvt_img-532-007-002.JP2</v>
      </c>
      <c r="AZ5236" s="29" t="str">
        <f t="shared" si="813"/>
        <v>image/jp2</v>
      </c>
      <c r="BA5236" s="29" t="str">
        <f t="shared" si="814"/>
        <v>presentation/iiif</v>
      </c>
      <c r="BB5236" s="29" t="str">
        <f t="shared" si="815"/>
        <v>https://media.mediathek-tanz-theater.de/iiif/2/nvt_img-532-007-002.JP2/full/100,/0/default.jpg</v>
      </c>
      <c r="BC5236" s="29" t="str">
        <f t="shared" si="811"/>
        <v>image/jpeg</v>
      </c>
      <c r="BD5236" s="29" t="str">
        <f t="shared" si="816"/>
        <v>presentation/thumbnail</v>
      </c>
    </row>
    <row r="5237" spans="1:56" ht="25.5">
      <c r="A5237" s="29">
        <v>1</v>
      </c>
      <c r="B5237" s="29">
        <v>0</v>
      </c>
      <c r="C5237" s="38" t="s">
        <v>18510</v>
      </c>
      <c r="D5237" s="38" t="s">
        <v>18511</v>
      </c>
      <c r="F5237" s="38" t="s">
        <v>17468</v>
      </c>
      <c r="I5237" s="38" t="s">
        <v>4446</v>
      </c>
      <c r="J5237" s="38" t="s">
        <v>18502</v>
      </c>
      <c r="N5237" s="38" t="s">
        <v>1403</v>
      </c>
      <c r="R5237" s="38" t="s">
        <v>18068</v>
      </c>
      <c r="U5237" s="38" t="s">
        <v>1208</v>
      </c>
      <c r="V5237" s="38" t="s">
        <v>18069</v>
      </c>
      <c r="AA5237" s="38" t="s">
        <v>1170</v>
      </c>
      <c r="AE5237" s="38" t="s">
        <v>2950</v>
      </c>
      <c r="AG5237" s="38">
        <v>1</v>
      </c>
      <c r="AH5237" s="38" t="s">
        <v>4439</v>
      </c>
      <c r="AI5237" s="38" t="s">
        <v>8082</v>
      </c>
      <c r="AJ5237" s="38" t="s">
        <v>4799</v>
      </c>
      <c r="AK5237" s="38" t="s">
        <v>72</v>
      </c>
      <c r="AL5237" s="301" t="s">
        <v>18173</v>
      </c>
      <c r="AO5237" s="29" t="s">
        <v>18070</v>
      </c>
      <c r="AR5237" s="29" t="str">
        <f t="shared" si="819"/>
        <v>0</v>
      </c>
      <c r="AS5237" s="29">
        <f t="shared" si="817"/>
        <v>0</v>
      </c>
      <c r="AW5237" s="29" t="str">
        <f t="shared" si="820"/>
        <v/>
      </c>
      <c r="AX5237" s="29" t="str">
        <f t="shared" si="812"/>
        <v/>
      </c>
      <c r="AY5237" s="29" t="str">
        <f t="shared" si="818"/>
        <v>https://media.mediathek-tanz-theater.de/iiif/2/nvt_img-532-007-003.JP2</v>
      </c>
      <c r="AZ5237" s="29" t="str">
        <f t="shared" si="813"/>
        <v>image/jp2</v>
      </c>
      <c r="BA5237" s="29" t="str">
        <f t="shared" si="814"/>
        <v>presentation/iiif</v>
      </c>
      <c r="BB5237" s="29" t="str">
        <f t="shared" si="815"/>
        <v>https://media.mediathek-tanz-theater.de/iiif/2/nvt_img-532-007-003.JP2/full/100,/0/default.jpg</v>
      </c>
      <c r="BC5237" s="29" t="str">
        <f t="shared" si="811"/>
        <v>image/jpeg</v>
      </c>
      <c r="BD5237" s="29" t="str">
        <f t="shared" si="816"/>
        <v>presentation/thumbnail</v>
      </c>
    </row>
    <row r="5238" spans="1:56" ht="25.5">
      <c r="A5238" s="29">
        <v>1</v>
      </c>
      <c r="B5238" s="29">
        <v>0</v>
      </c>
      <c r="C5238" s="38" t="s">
        <v>18512</v>
      </c>
      <c r="D5238" s="38" t="s">
        <v>18513</v>
      </c>
      <c r="F5238" s="38" t="s">
        <v>17468</v>
      </c>
      <c r="I5238" s="38" t="s">
        <v>4446</v>
      </c>
      <c r="J5238" s="38" t="s">
        <v>18502</v>
      </c>
      <c r="N5238" s="38" t="s">
        <v>1403</v>
      </c>
      <c r="R5238" s="38" t="s">
        <v>18068</v>
      </c>
      <c r="U5238" s="38" t="s">
        <v>1208</v>
      </c>
      <c r="V5238" s="38" t="s">
        <v>18069</v>
      </c>
      <c r="AA5238" s="38" t="s">
        <v>1170</v>
      </c>
      <c r="AE5238" s="38" t="s">
        <v>2950</v>
      </c>
      <c r="AG5238" s="38">
        <v>1</v>
      </c>
      <c r="AH5238" s="38" t="s">
        <v>4439</v>
      </c>
      <c r="AI5238" s="38" t="s">
        <v>8082</v>
      </c>
      <c r="AJ5238" s="38" t="s">
        <v>4799</v>
      </c>
      <c r="AK5238" s="38" t="s">
        <v>14594</v>
      </c>
      <c r="AL5238" s="301" t="s">
        <v>18173</v>
      </c>
      <c r="AO5238" s="29" t="s">
        <v>18070</v>
      </c>
      <c r="AR5238" s="29" t="str">
        <f t="shared" si="819"/>
        <v>0</v>
      </c>
      <c r="AS5238" s="29">
        <f t="shared" si="817"/>
        <v>0</v>
      </c>
      <c r="AW5238" s="29" t="str">
        <f t="shared" si="820"/>
        <v/>
      </c>
      <c r="AX5238" s="29" t="str">
        <f t="shared" si="812"/>
        <v/>
      </c>
      <c r="AY5238" s="29" t="str">
        <f t="shared" si="818"/>
        <v>https://media.mediathek-tanz-theater.de/iiif/2/nvt_img-532-007-004.JP2</v>
      </c>
      <c r="AZ5238" s="29" t="str">
        <f t="shared" si="813"/>
        <v>image/jp2</v>
      </c>
      <c r="BA5238" s="29" t="str">
        <f t="shared" si="814"/>
        <v>presentation/iiif</v>
      </c>
      <c r="BB5238" s="29" t="str">
        <f t="shared" si="815"/>
        <v>https://media.mediathek-tanz-theater.de/iiif/2/nvt_img-532-007-004.JP2/full/100,/0/default.jpg</v>
      </c>
      <c r="BC5238" s="29" t="str">
        <f t="shared" si="811"/>
        <v>image/jpeg</v>
      </c>
      <c r="BD5238" s="29" t="str">
        <f t="shared" si="816"/>
        <v>presentation/thumbnail</v>
      </c>
    </row>
    <row r="5239" spans="1:56" ht="25.5">
      <c r="A5239" s="29">
        <v>1</v>
      </c>
      <c r="B5239" s="29">
        <v>0</v>
      </c>
      <c r="C5239" s="38" t="s">
        <v>18514</v>
      </c>
      <c r="D5239" s="38" t="s">
        <v>18515</v>
      </c>
      <c r="F5239" s="38" t="s">
        <v>17468</v>
      </c>
      <c r="I5239" s="38" t="s">
        <v>4446</v>
      </c>
      <c r="J5239" s="38" t="s">
        <v>18502</v>
      </c>
      <c r="N5239" s="38" t="s">
        <v>1403</v>
      </c>
      <c r="R5239" s="38" t="s">
        <v>18068</v>
      </c>
      <c r="U5239" s="38" t="s">
        <v>1208</v>
      </c>
      <c r="V5239" s="38" t="s">
        <v>18069</v>
      </c>
      <c r="AA5239" s="38" t="s">
        <v>1170</v>
      </c>
      <c r="AE5239" s="38" t="s">
        <v>2950</v>
      </c>
      <c r="AG5239" s="38">
        <v>1</v>
      </c>
      <c r="AH5239" s="38" t="s">
        <v>4439</v>
      </c>
      <c r="AI5239" s="38" t="s">
        <v>8082</v>
      </c>
      <c r="AJ5239" s="38" t="s">
        <v>4799</v>
      </c>
      <c r="AK5239" s="38" t="s">
        <v>14594</v>
      </c>
      <c r="AL5239" s="301" t="s">
        <v>18173</v>
      </c>
      <c r="AO5239" s="29" t="s">
        <v>18070</v>
      </c>
      <c r="AR5239" s="29" t="str">
        <f t="shared" si="819"/>
        <v>0</v>
      </c>
      <c r="AS5239" s="29">
        <f t="shared" si="817"/>
        <v>0</v>
      </c>
      <c r="AW5239" s="29" t="str">
        <f t="shared" si="820"/>
        <v/>
      </c>
      <c r="AX5239" s="29" t="str">
        <f t="shared" si="812"/>
        <v/>
      </c>
      <c r="AY5239" s="29" t="str">
        <f t="shared" si="818"/>
        <v>https://media.mediathek-tanz-theater.de/iiif/2/nvt_img-532-007-005.JP2</v>
      </c>
      <c r="AZ5239" s="29" t="str">
        <f t="shared" si="813"/>
        <v>image/jp2</v>
      </c>
      <c r="BA5239" s="29" t="str">
        <f t="shared" si="814"/>
        <v>presentation/iiif</v>
      </c>
      <c r="BB5239" s="29" t="str">
        <f t="shared" si="815"/>
        <v>https://media.mediathek-tanz-theater.de/iiif/2/nvt_img-532-007-005.JP2/full/100,/0/default.jpg</v>
      </c>
      <c r="BC5239" s="29" t="str">
        <f t="shared" si="811"/>
        <v>image/jpeg</v>
      </c>
      <c r="BD5239" s="29" t="str">
        <f t="shared" si="816"/>
        <v>presentation/thumbnail</v>
      </c>
    </row>
    <row r="5240" spans="1:56" ht="51">
      <c r="A5240" s="29">
        <v>1</v>
      </c>
      <c r="B5240" s="29">
        <v>0</v>
      </c>
      <c r="C5240" s="38" t="s">
        <v>18516</v>
      </c>
      <c r="D5240" s="38" t="s">
        <v>18517</v>
      </c>
      <c r="F5240" s="38" t="s">
        <v>17468</v>
      </c>
      <c r="I5240" s="38" t="s">
        <v>4446</v>
      </c>
      <c r="J5240" s="38" t="s">
        <v>18502</v>
      </c>
      <c r="N5240" s="38" t="s">
        <v>1403</v>
      </c>
      <c r="R5240" s="38" t="s">
        <v>18068</v>
      </c>
      <c r="U5240" s="38" t="s">
        <v>18518</v>
      </c>
      <c r="V5240" s="38" t="s">
        <v>18069</v>
      </c>
      <c r="AA5240" s="38" t="s">
        <v>1170</v>
      </c>
      <c r="AE5240" s="38" t="s">
        <v>2950</v>
      </c>
      <c r="AG5240" s="38">
        <v>1</v>
      </c>
      <c r="AH5240" s="38" t="s">
        <v>4439</v>
      </c>
      <c r="AI5240" s="38" t="s">
        <v>8082</v>
      </c>
      <c r="AJ5240" s="38" t="s">
        <v>4799</v>
      </c>
      <c r="AK5240" s="38" t="s">
        <v>14594</v>
      </c>
      <c r="AL5240" s="301" t="s">
        <v>18173</v>
      </c>
      <c r="AO5240" s="29" t="s">
        <v>18070</v>
      </c>
      <c r="AR5240" s="29" t="str">
        <f t="shared" si="819"/>
        <v>0</v>
      </c>
      <c r="AS5240" s="29">
        <f t="shared" si="817"/>
        <v>0</v>
      </c>
      <c r="AW5240" s="29" t="str">
        <f t="shared" si="820"/>
        <v/>
      </c>
      <c r="AX5240" s="29" t="str">
        <f t="shared" si="812"/>
        <v/>
      </c>
      <c r="AY5240" s="29" t="str">
        <f t="shared" si="818"/>
        <v>https://media.mediathek-tanz-theater.de/iiif/2/nvt_img-532-007-006.JP2</v>
      </c>
      <c r="AZ5240" s="29" t="str">
        <f t="shared" si="813"/>
        <v>image/jp2</v>
      </c>
      <c r="BA5240" s="29" t="str">
        <f t="shared" si="814"/>
        <v>presentation/iiif</v>
      </c>
      <c r="BB5240" s="29" t="str">
        <f t="shared" si="815"/>
        <v>https://media.mediathek-tanz-theater.de/iiif/2/nvt_img-532-007-006.JP2/full/100,/0/default.jpg</v>
      </c>
      <c r="BC5240" s="29" t="str">
        <f t="shared" si="811"/>
        <v>image/jpeg</v>
      </c>
      <c r="BD5240" s="29" t="str">
        <f t="shared" si="816"/>
        <v>presentation/thumbnail</v>
      </c>
    </row>
    <row r="5241" spans="1:56" ht="114.75">
      <c r="A5241" s="29">
        <v>0</v>
      </c>
      <c r="B5241" s="29">
        <v>0</v>
      </c>
      <c r="C5241" s="38" t="s">
        <v>18519</v>
      </c>
      <c r="F5241" s="38" t="s">
        <v>27098</v>
      </c>
      <c r="I5241" s="38" t="s">
        <v>4431</v>
      </c>
      <c r="J5241" s="406"/>
      <c r="M5241"/>
      <c r="U5241"/>
      <c r="AB5241" s="38" t="s">
        <v>18520</v>
      </c>
      <c r="AC5241" s="38" t="s">
        <v>4433</v>
      </c>
      <c r="AE5241" s="38" t="s">
        <v>2950</v>
      </c>
      <c r="AG5241" s="38">
        <v>1</v>
      </c>
      <c r="AJ5241" s="38" t="s">
        <v>18065</v>
      </c>
      <c r="AL5241" s="301" t="s">
        <v>18521</v>
      </c>
      <c r="AR5241" s="29" t="str">
        <f t="shared" si="819"/>
        <v>1</v>
      </c>
      <c r="AS5241" s="29">
        <f t="shared" si="817"/>
        <v>0</v>
      </c>
      <c r="AT5241" s="29">
        <v>0</v>
      </c>
      <c r="AW5241" s="29" t="str">
        <f t="shared" si="820"/>
        <v/>
      </c>
      <c r="AX5241" s="29" t="str">
        <f t="shared" si="812"/>
        <v/>
      </c>
      <c r="AY5241" s="29" t="str">
        <f t="shared" si="818"/>
        <v>https://media.mediathek-tanz-theater.de/iiif/2/nvt_img-533.JP2</v>
      </c>
      <c r="AZ5241" s="29" t="str">
        <f t="shared" si="813"/>
        <v>image/jp2</v>
      </c>
      <c r="BA5241" s="29" t="str">
        <f t="shared" si="814"/>
        <v>presentation/iiif</v>
      </c>
      <c r="BB5241" s="29" t="str">
        <f t="shared" si="815"/>
        <v>https://media.mediathek-tanz-theater.de/iiif/2/nvt_img-533.JP2/full/100,/0/default.jpg</v>
      </c>
      <c r="BC5241" s="29" t="str">
        <f t="shared" si="811"/>
        <v>image/jpeg</v>
      </c>
      <c r="BD5241" s="29" t="str">
        <f t="shared" si="816"/>
        <v>presentation/thumbnail</v>
      </c>
    </row>
    <row r="5242" spans="1:56" ht="25.5">
      <c r="A5242" s="29">
        <v>1</v>
      </c>
      <c r="B5242" s="29">
        <v>0</v>
      </c>
      <c r="C5242" s="38" t="s">
        <v>18522</v>
      </c>
      <c r="D5242" s="38" t="s">
        <v>18523</v>
      </c>
      <c r="F5242" s="38" t="s">
        <v>17468</v>
      </c>
      <c r="I5242" s="38" t="s">
        <v>18524</v>
      </c>
      <c r="J5242" s="38" t="s">
        <v>18519</v>
      </c>
      <c r="N5242" s="38" t="s">
        <v>1403</v>
      </c>
      <c r="R5242" s="38" t="s">
        <v>18068</v>
      </c>
      <c r="V5242" s="38" t="s">
        <v>18069</v>
      </c>
      <c r="AA5242" s="38" t="s">
        <v>1170</v>
      </c>
      <c r="AE5242" s="38" t="s">
        <v>2950</v>
      </c>
      <c r="AG5242" s="38">
        <v>1</v>
      </c>
      <c r="AH5242" s="38" t="s">
        <v>5945</v>
      </c>
      <c r="AI5242" s="38" t="s">
        <v>8082</v>
      </c>
      <c r="AJ5242" s="38" t="s">
        <v>12119</v>
      </c>
      <c r="AL5242" s="301" t="s">
        <v>18521</v>
      </c>
      <c r="AO5242" s="29" t="s">
        <v>18070</v>
      </c>
      <c r="AR5242" s="29" t="str">
        <f t="shared" si="819"/>
        <v>1</v>
      </c>
      <c r="AS5242" s="29">
        <f t="shared" si="817"/>
        <v>0</v>
      </c>
      <c r="AW5242" s="29" t="str">
        <f t="shared" si="820"/>
        <v/>
      </c>
      <c r="AX5242" s="29" t="str">
        <f t="shared" si="812"/>
        <v/>
      </c>
      <c r="AY5242" s="29" t="str">
        <f t="shared" si="818"/>
        <v>https://media.mediathek-tanz-theater.de/iiif/2/nvt_img-533-001.JP2</v>
      </c>
      <c r="AZ5242" s="29" t="str">
        <f t="shared" si="813"/>
        <v>image/jp2</v>
      </c>
      <c r="BA5242" s="29" t="str">
        <f t="shared" si="814"/>
        <v>presentation/iiif</v>
      </c>
      <c r="BB5242" s="29" t="str">
        <f t="shared" si="815"/>
        <v>https://media.mediathek-tanz-theater.de/iiif/2/nvt_img-533-001.JP2/full/100,/0/default.jpg</v>
      </c>
      <c r="BC5242" s="29" t="str">
        <f t="shared" si="811"/>
        <v>image/jpeg</v>
      </c>
      <c r="BD5242" s="29" t="str">
        <f t="shared" si="816"/>
        <v>presentation/thumbnail</v>
      </c>
    </row>
    <row r="5243" spans="1:56" ht="25.5">
      <c r="A5243" s="29">
        <v>1</v>
      </c>
      <c r="B5243" s="29">
        <v>0</v>
      </c>
      <c r="C5243" s="38" t="s">
        <v>18525</v>
      </c>
      <c r="D5243" s="38" t="s">
        <v>18526</v>
      </c>
      <c r="F5243" s="38" t="s">
        <v>17468</v>
      </c>
      <c r="I5243" s="38" t="s">
        <v>4446</v>
      </c>
      <c r="J5243" s="38" t="s">
        <v>18522</v>
      </c>
      <c r="N5243" s="38" t="s">
        <v>1403</v>
      </c>
      <c r="R5243" s="38" t="s">
        <v>18068</v>
      </c>
      <c r="U5243" s="38" t="s">
        <v>18527</v>
      </c>
      <c r="V5243" s="38" t="s">
        <v>18069</v>
      </c>
      <c r="AA5243" s="38" t="s">
        <v>1170</v>
      </c>
      <c r="AE5243" s="38" t="s">
        <v>2950</v>
      </c>
      <c r="AG5243" s="38">
        <v>1</v>
      </c>
      <c r="AH5243" s="38" t="s">
        <v>5945</v>
      </c>
      <c r="AI5243" s="38" t="s">
        <v>8082</v>
      </c>
      <c r="AJ5243" s="38" t="s">
        <v>4799</v>
      </c>
      <c r="AK5243" s="38" t="s">
        <v>18528</v>
      </c>
      <c r="AL5243" s="301" t="s">
        <v>18521</v>
      </c>
      <c r="AO5243" s="29" t="s">
        <v>18070</v>
      </c>
      <c r="AR5243" s="29" t="str">
        <f t="shared" si="819"/>
        <v>0</v>
      </c>
      <c r="AS5243" s="29">
        <f t="shared" si="817"/>
        <v>0</v>
      </c>
      <c r="AW5243" s="29" t="str">
        <f t="shared" si="820"/>
        <v/>
      </c>
      <c r="AX5243" s="29" t="str">
        <f t="shared" si="812"/>
        <v/>
      </c>
      <c r="AY5243" s="29" t="str">
        <f t="shared" si="818"/>
        <v>https://media.mediathek-tanz-theater.de/iiif/2/nvt_img-533-001-001.JP2</v>
      </c>
      <c r="AZ5243" s="29" t="str">
        <f t="shared" si="813"/>
        <v>image/jp2</v>
      </c>
      <c r="BA5243" s="29" t="str">
        <f t="shared" si="814"/>
        <v>presentation/iiif</v>
      </c>
      <c r="BB5243" s="29" t="str">
        <f t="shared" si="815"/>
        <v>https://media.mediathek-tanz-theater.de/iiif/2/nvt_img-533-001-001.JP2/full/100,/0/default.jpg</v>
      </c>
      <c r="BC5243" s="29" t="str">
        <f t="shared" si="811"/>
        <v>image/jpeg</v>
      </c>
      <c r="BD5243" s="29" t="str">
        <f t="shared" si="816"/>
        <v>presentation/thumbnail</v>
      </c>
    </row>
    <row r="5244" spans="1:56" ht="38.25">
      <c r="A5244" s="29">
        <v>1</v>
      </c>
      <c r="B5244" s="29">
        <v>0</v>
      </c>
      <c r="C5244" s="38" t="s">
        <v>18529</v>
      </c>
      <c r="D5244" s="38" t="s">
        <v>18530</v>
      </c>
      <c r="F5244" s="38" t="s">
        <v>17468</v>
      </c>
      <c r="I5244" s="38" t="s">
        <v>4446</v>
      </c>
      <c r="J5244" s="38" t="s">
        <v>18522</v>
      </c>
      <c r="N5244" s="38" t="s">
        <v>1403</v>
      </c>
      <c r="R5244" s="38" t="s">
        <v>18068</v>
      </c>
      <c r="U5244" s="38" t="s">
        <v>18531</v>
      </c>
      <c r="V5244" s="38" t="s">
        <v>18069</v>
      </c>
      <c r="AA5244" s="38" t="s">
        <v>1170</v>
      </c>
      <c r="AE5244" s="38" t="s">
        <v>2950</v>
      </c>
      <c r="AG5244" s="38">
        <v>1</v>
      </c>
      <c r="AH5244" s="38" t="s">
        <v>5945</v>
      </c>
      <c r="AI5244" s="38" t="s">
        <v>8082</v>
      </c>
      <c r="AJ5244" s="38" t="s">
        <v>4799</v>
      </c>
      <c r="AK5244" s="38" t="s">
        <v>72</v>
      </c>
      <c r="AL5244" s="301" t="s">
        <v>18521</v>
      </c>
      <c r="AO5244" s="29" t="s">
        <v>18070</v>
      </c>
      <c r="AR5244" s="29" t="str">
        <f t="shared" si="819"/>
        <v>0</v>
      </c>
      <c r="AS5244" s="29">
        <f t="shared" si="817"/>
        <v>0</v>
      </c>
      <c r="AW5244" s="29" t="str">
        <f t="shared" si="820"/>
        <v/>
      </c>
      <c r="AX5244" s="29" t="str">
        <f t="shared" si="812"/>
        <v/>
      </c>
      <c r="AY5244" s="29" t="str">
        <f t="shared" si="818"/>
        <v>https://media.mediathek-tanz-theater.de/iiif/2/nvt_img-533-001-002.JP2</v>
      </c>
      <c r="AZ5244" s="29" t="str">
        <f t="shared" si="813"/>
        <v>image/jp2</v>
      </c>
      <c r="BA5244" s="29" t="str">
        <f t="shared" si="814"/>
        <v>presentation/iiif</v>
      </c>
      <c r="BB5244" s="29" t="str">
        <f t="shared" si="815"/>
        <v>https://media.mediathek-tanz-theater.de/iiif/2/nvt_img-533-001-002.JP2/full/100,/0/default.jpg</v>
      </c>
      <c r="BC5244" s="29" t="str">
        <f t="shared" si="811"/>
        <v>image/jpeg</v>
      </c>
      <c r="BD5244" s="29" t="str">
        <f t="shared" si="816"/>
        <v>presentation/thumbnail</v>
      </c>
    </row>
    <row r="5245" spans="1:56" ht="38.25">
      <c r="A5245" s="29">
        <v>1</v>
      </c>
      <c r="B5245" s="29">
        <v>0</v>
      </c>
      <c r="C5245" s="38" t="s">
        <v>18532</v>
      </c>
      <c r="D5245" s="38" t="s">
        <v>18533</v>
      </c>
      <c r="F5245" s="38" t="s">
        <v>17468</v>
      </c>
      <c r="I5245" s="38" t="s">
        <v>4446</v>
      </c>
      <c r="J5245" s="38" t="s">
        <v>18522</v>
      </c>
      <c r="N5245" s="38" t="s">
        <v>1403</v>
      </c>
      <c r="R5245" s="38" t="s">
        <v>18068</v>
      </c>
      <c r="U5245" s="38" t="s">
        <v>18531</v>
      </c>
      <c r="V5245" s="38" t="s">
        <v>18069</v>
      </c>
      <c r="AA5245" s="38" t="s">
        <v>1170</v>
      </c>
      <c r="AE5245" s="38" t="s">
        <v>2950</v>
      </c>
      <c r="AG5245" s="38">
        <v>1</v>
      </c>
      <c r="AH5245" s="38" t="s">
        <v>5945</v>
      </c>
      <c r="AI5245" s="38" t="s">
        <v>8082</v>
      </c>
      <c r="AJ5245" s="38" t="s">
        <v>4799</v>
      </c>
      <c r="AK5245" s="38" t="s">
        <v>72</v>
      </c>
      <c r="AL5245" s="301" t="s">
        <v>18521</v>
      </c>
      <c r="AO5245" s="29" t="s">
        <v>18070</v>
      </c>
      <c r="AR5245" s="29" t="str">
        <f t="shared" si="819"/>
        <v>0</v>
      </c>
      <c r="AS5245" s="29">
        <f t="shared" si="817"/>
        <v>0</v>
      </c>
      <c r="AW5245" s="29" t="str">
        <f t="shared" si="820"/>
        <v/>
      </c>
      <c r="AX5245" s="29" t="str">
        <f t="shared" si="812"/>
        <v/>
      </c>
      <c r="AY5245" s="29" t="str">
        <f t="shared" si="818"/>
        <v>https://media.mediathek-tanz-theater.de/iiif/2/nvt_img-533-001-003.JP2</v>
      </c>
      <c r="AZ5245" s="29" t="str">
        <f t="shared" si="813"/>
        <v>image/jp2</v>
      </c>
      <c r="BA5245" s="29" t="str">
        <f t="shared" si="814"/>
        <v>presentation/iiif</v>
      </c>
      <c r="BB5245" s="29" t="str">
        <f t="shared" si="815"/>
        <v>https://media.mediathek-tanz-theater.de/iiif/2/nvt_img-533-001-003.JP2/full/100,/0/default.jpg</v>
      </c>
      <c r="BC5245" s="29" t="str">
        <f t="shared" si="811"/>
        <v>image/jpeg</v>
      </c>
      <c r="BD5245" s="29" t="str">
        <f t="shared" si="816"/>
        <v>presentation/thumbnail</v>
      </c>
    </row>
    <row r="5246" spans="1:56" ht="38.25">
      <c r="A5246" s="29">
        <v>1</v>
      </c>
      <c r="B5246" s="29">
        <v>0</v>
      </c>
      <c r="C5246" s="38" t="s">
        <v>18534</v>
      </c>
      <c r="D5246" s="38" t="s">
        <v>18535</v>
      </c>
      <c r="F5246" s="38" t="s">
        <v>17468</v>
      </c>
      <c r="I5246" s="38" t="s">
        <v>4446</v>
      </c>
      <c r="J5246" s="38" t="s">
        <v>18522</v>
      </c>
      <c r="N5246" s="38" t="s">
        <v>1403</v>
      </c>
      <c r="R5246" s="38" t="s">
        <v>18068</v>
      </c>
      <c r="U5246" s="38" t="s">
        <v>18531</v>
      </c>
      <c r="V5246" s="38" t="s">
        <v>18069</v>
      </c>
      <c r="AA5246" s="38" t="s">
        <v>1170</v>
      </c>
      <c r="AE5246" s="38" t="s">
        <v>2950</v>
      </c>
      <c r="AG5246" s="38">
        <v>1</v>
      </c>
      <c r="AH5246" s="38" t="s">
        <v>5945</v>
      </c>
      <c r="AI5246" s="38" t="s">
        <v>8082</v>
      </c>
      <c r="AJ5246" s="38" t="s">
        <v>4799</v>
      </c>
      <c r="AK5246" s="38" t="s">
        <v>72</v>
      </c>
      <c r="AL5246" s="301" t="s">
        <v>18521</v>
      </c>
      <c r="AO5246" s="29" t="s">
        <v>18070</v>
      </c>
      <c r="AR5246" s="29" t="str">
        <f t="shared" si="819"/>
        <v>0</v>
      </c>
      <c r="AS5246" s="29">
        <f t="shared" si="817"/>
        <v>0</v>
      </c>
      <c r="AW5246" s="29" t="str">
        <f t="shared" si="820"/>
        <v/>
      </c>
      <c r="AX5246" s="29" t="str">
        <f t="shared" si="812"/>
        <v/>
      </c>
      <c r="AY5246" s="29" t="str">
        <f t="shared" si="818"/>
        <v>https://media.mediathek-tanz-theater.de/iiif/2/nvt_img-533-001-004.JP2</v>
      </c>
      <c r="AZ5246" s="29" t="str">
        <f t="shared" si="813"/>
        <v>image/jp2</v>
      </c>
      <c r="BA5246" s="29" t="str">
        <f t="shared" si="814"/>
        <v>presentation/iiif</v>
      </c>
      <c r="BB5246" s="29" t="str">
        <f t="shared" si="815"/>
        <v>https://media.mediathek-tanz-theater.de/iiif/2/nvt_img-533-001-004.JP2/full/100,/0/default.jpg</v>
      </c>
      <c r="BC5246" s="29" t="str">
        <f t="shared" si="811"/>
        <v>image/jpeg</v>
      </c>
      <c r="BD5246" s="29" t="str">
        <f t="shared" si="816"/>
        <v>presentation/thumbnail</v>
      </c>
    </row>
    <row r="5247" spans="1:56" ht="38.25">
      <c r="A5247" s="29">
        <v>1</v>
      </c>
      <c r="B5247" s="29">
        <v>0</v>
      </c>
      <c r="C5247" s="38" t="s">
        <v>18536</v>
      </c>
      <c r="D5247" s="38" t="s">
        <v>18537</v>
      </c>
      <c r="F5247" s="38" t="s">
        <v>17468</v>
      </c>
      <c r="I5247" s="38" t="s">
        <v>4446</v>
      </c>
      <c r="J5247" s="38" t="s">
        <v>18522</v>
      </c>
      <c r="N5247" s="38" t="s">
        <v>1403</v>
      </c>
      <c r="R5247" s="38" t="s">
        <v>18068</v>
      </c>
      <c r="U5247" s="38" t="s">
        <v>18531</v>
      </c>
      <c r="V5247" s="38" t="s">
        <v>18069</v>
      </c>
      <c r="AA5247" s="38" t="s">
        <v>1170</v>
      </c>
      <c r="AE5247" s="38" t="s">
        <v>2950</v>
      </c>
      <c r="AG5247" s="38">
        <v>1</v>
      </c>
      <c r="AH5247" s="38" t="s">
        <v>5945</v>
      </c>
      <c r="AI5247" s="38" t="s">
        <v>8082</v>
      </c>
      <c r="AJ5247" s="38" t="s">
        <v>4799</v>
      </c>
      <c r="AK5247" s="38" t="s">
        <v>72</v>
      </c>
      <c r="AL5247" s="301" t="s">
        <v>18521</v>
      </c>
      <c r="AO5247" s="29" t="s">
        <v>18070</v>
      </c>
      <c r="AR5247" s="29" t="str">
        <f t="shared" si="819"/>
        <v>0</v>
      </c>
      <c r="AS5247" s="29">
        <f t="shared" si="817"/>
        <v>0</v>
      </c>
      <c r="AW5247" s="29" t="str">
        <f t="shared" si="820"/>
        <v/>
      </c>
      <c r="AX5247" s="29" t="str">
        <f t="shared" si="812"/>
        <v/>
      </c>
      <c r="AY5247" s="29" t="str">
        <f t="shared" si="818"/>
        <v>https://media.mediathek-tanz-theater.de/iiif/2/nvt_img-533-001-005.JP2</v>
      </c>
      <c r="AZ5247" s="29" t="str">
        <f t="shared" si="813"/>
        <v>image/jp2</v>
      </c>
      <c r="BA5247" s="29" t="str">
        <f t="shared" si="814"/>
        <v>presentation/iiif</v>
      </c>
      <c r="BB5247" s="29" t="str">
        <f t="shared" si="815"/>
        <v>https://media.mediathek-tanz-theater.de/iiif/2/nvt_img-533-001-005.JP2/full/100,/0/default.jpg</v>
      </c>
      <c r="BC5247" s="29" t="str">
        <f t="shared" si="811"/>
        <v>image/jpeg</v>
      </c>
      <c r="BD5247" s="29" t="str">
        <f t="shared" si="816"/>
        <v>presentation/thumbnail</v>
      </c>
    </row>
    <row r="5248" spans="1:56" ht="25.5">
      <c r="A5248" s="29">
        <v>1</v>
      </c>
      <c r="B5248" s="29">
        <v>0</v>
      </c>
      <c r="C5248" s="38" t="s">
        <v>18538</v>
      </c>
      <c r="D5248" s="38" t="s">
        <v>18539</v>
      </c>
      <c r="F5248" s="38" t="s">
        <v>17468</v>
      </c>
      <c r="I5248" s="38" t="s">
        <v>4446</v>
      </c>
      <c r="J5248" s="38" t="s">
        <v>18522</v>
      </c>
      <c r="N5248" s="38" t="s">
        <v>1403</v>
      </c>
      <c r="R5248" s="38" t="s">
        <v>18068</v>
      </c>
      <c r="U5248" s="38" t="s">
        <v>4896</v>
      </c>
      <c r="V5248" s="38" t="s">
        <v>18069</v>
      </c>
      <c r="AA5248" s="38" t="s">
        <v>1170</v>
      </c>
      <c r="AE5248" s="38" t="s">
        <v>2950</v>
      </c>
      <c r="AG5248" s="38">
        <v>1</v>
      </c>
      <c r="AH5248" s="38" t="s">
        <v>5945</v>
      </c>
      <c r="AI5248" s="38" t="s">
        <v>8082</v>
      </c>
      <c r="AJ5248" s="38" t="s">
        <v>4799</v>
      </c>
      <c r="AK5248" s="38" t="s">
        <v>72</v>
      </c>
      <c r="AL5248" s="301" t="s">
        <v>18521</v>
      </c>
      <c r="AO5248" s="29" t="s">
        <v>18070</v>
      </c>
      <c r="AR5248" s="29" t="str">
        <f t="shared" si="819"/>
        <v>0</v>
      </c>
      <c r="AS5248" s="29">
        <f t="shared" si="817"/>
        <v>0</v>
      </c>
      <c r="AW5248" s="29" t="str">
        <f t="shared" si="820"/>
        <v/>
      </c>
      <c r="AX5248" s="29" t="str">
        <f t="shared" si="812"/>
        <v/>
      </c>
      <c r="AY5248" s="29" t="str">
        <f t="shared" si="818"/>
        <v>https://media.mediathek-tanz-theater.de/iiif/2/nvt_img-533-001-006.JP2</v>
      </c>
      <c r="AZ5248" s="29" t="str">
        <f t="shared" si="813"/>
        <v>image/jp2</v>
      </c>
      <c r="BA5248" s="29" t="str">
        <f t="shared" si="814"/>
        <v>presentation/iiif</v>
      </c>
      <c r="BB5248" s="29" t="str">
        <f t="shared" si="815"/>
        <v>https://media.mediathek-tanz-theater.de/iiif/2/nvt_img-533-001-006.JP2/full/100,/0/default.jpg</v>
      </c>
      <c r="BC5248" s="29" t="str">
        <f t="shared" si="811"/>
        <v>image/jpeg</v>
      </c>
      <c r="BD5248" s="29" t="str">
        <f t="shared" si="816"/>
        <v>presentation/thumbnail</v>
      </c>
    </row>
    <row r="5249" spans="1:56" ht="25.5">
      <c r="A5249" s="29">
        <v>1</v>
      </c>
      <c r="B5249" s="29">
        <v>0</v>
      </c>
      <c r="C5249" s="38" t="s">
        <v>18540</v>
      </c>
      <c r="D5249" s="38" t="s">
        <v>18541</v>
      </c>
      <c r="F5249" s="38" t="s">
        <v>17468</v>
      </c>
      <c r="I5249" s="38" t="s">
        <v>18524</v>
      </c>
      <c r="J5249" s="38" t="s">
        <v>18519</v>
      </c>
      <c r="N5249" s="38" t="s">
        <v>1403</v>
      </c>
      <c r="R5249" s="38" t="s">
        <v>18068</v>
      </c>
      <c r="V5249" s="38" t="s">
        <v>18069</v>
      </c>
      <c r="AA5249" s="38" t="s">
        <v>1170</v>
      </c>
      <c r="AE5249" s="38" t="s">
        <v>2950</v>
      </c>
      <c r="AG5249" s="38">
        <v>1</v>
      </c>
      <c r="AH5249" s="38" t="s">
        <v>5945</v>
      </c>
      <c r="AI5249" s="38" t="s">
        <v>8082</v>
      </c>
      <c r="AJ5249" s="38" t="s">
        <v>12412</v>
      </c>
      <c r="AL5249" s="301" t="s">
        <v>18521</v>
      </c>
      <c r="AO5249" s="29" t="s">
        <v>18070</v>
      </c>
      <c r="AR5249" s="29" t="str">
        <f t="shared" si="819"/>
        <v>1</v>
      </c>
      <c r="AS5249" s="29">
        <f t="shared" si="817"/>
        <v>0</v>
      </c>
      <c r="AW5249" s="29" t="str">
        <f t="shared" si="820"/>
        <v/>
      </c>
      <c r="AX5249" s="29" t="str">
        <f t="shared" si="812"/>
        <v/>
      </c>
      <c r="AY5249" s="29" t="str">
        <f t="shared" si="818"/>
        <v>https://media.mediathek-tanz-theater.de/iiif/2/nvt_img-533-002.JP2</v>
      </c>
      <c r="AZ5249" s="29" t="str">
        <f t="shared" si="813"/>
        <v>image/jp2</v>
      </c>
      <c r="BA5249" s="29" t="str">
        <f t="shared" si="814"/>
        <v>presentation/iiif</v>
      </c>
      <c r="BB5249" s="29" t="str">
        <f t="shared" si="815"/>
        <v>https://media.mediathek-tanz-theater.de/iiif/2/nvt_img-533-002.JP2/full/100,/0/default.jpg</v>
      </c>
      <c r="BC5249" s="29" t="str">
        <f t="shared" si="811"/>
        <v>image/jpeg</v>
      </c>
      <c r="BD5249" s="29" t="str">
        <f t="shared" si="816"/>
        <v>presentation/thumbnail</v>
      </c>
    </row>
    <row r="5250" spans="1:56" ht="25.5">
      <c r="A5250" s="29">
        <v>1</v>
      </c>
      <c r="B5250" s="29">
        <v>0</v>
      </c>
      <c r="C5250" s="38" t="s">
        <v>18542</v>
      </c>
      <c r="D5250" s="38" t="s">
        <v>18543</v>
      </c>
      <c r="F5250" s="38" t="s">
        <v>17468</v>
      </c>
      <c r="I5250" s="38" t="s">
        <v>4446</v>
      </c>
      <c r="J5250" s="38" t="s">
        <v>18540</v>
      </c>
      <c r="N5250" s="38" t="s">
        <v>1403</v>
      </c>
      <c r="R5250" s="38" t="s">
        <v>18068</v>
      </c>
      <c r="U5250" s="38" t="s">
        <v>4896</v>
      </c>
      <c r="V5250" s="38" t="s">
        <v>18069</v>
      </c>
      <c r="AA5250" s="38" t="s">
        <v>1170</v>
      </c>
      <c r="AE5250" s="38" t="s">
        <v>2950</v>
      </c>
      <c r="AG5250" s="38">
        <v>1</v>
      </c>
      <c r="AH5250" s="38" t="s">
        <v>5945</v>
      </c>
      <c r="AI5250" s="38" t="s">
        <v>8082</v>
      </c>
      <c r="AJ5250" s="38" t="s">
        <v>4799</v>
      </c>
      <c r="AK5250" s="38" t="s">
        <v>72</v>
      </c>
      <c r="AL5250" s="301" t="s">
        <v>18521</v>
      </c>
      <c r="AO5250" s="29" t="s">
        <v>18070</v>
      </c>
      <c r="AR5250" s="29" t="str">
        <f t="shared" si="819"/>
        <v>0</v>
      </c>
      <c r="AS5250" s="29">
        <f t="shared" si="817"/>
        <v>0</v>
      </c>
      <c r="AW5250" s="29" t="str">
        <f t="shared" si="820"/>
        <v/>
      </c>
      <c r="AX5250" s="29" t="str">
        <f t="shared" si="812"/>
        <v/>
      </c>
      <c r="AY5250" s="29" t="str">
        <f t="shared" si="818"/>
        <v>https://media.mediathek-tanz-theater.de/iiif/2/nvt_img-533-002-001.JP2</v>
      </c>
      <c r="AZ5250" s="29" t="str">
        <f t="shared" si="813"/>
        <v>image/jp2</v>
      </c>
      <c r="BA5250" s="29" t="str">
        <f t="shared" si="814"/>
        <v>presentation/iiif</v>
      </c>
      <c r="BB5250" s="29" t="str">
        <f t="shared" si="815"/>
        <v>https://media.mediathek-tanz-theater.de/iiif/2/nvt_img-533-002-001.JP2/full/100,/0/default.jpg</v>
      </c>
      <c r="BC5250" s="29" t="str">
        <f t="shared" si="811"/>
        <v>image/jpeg</v>
      </c>
      <c r="BD5250" s="29" t="str">
        <f t="shared" si="816"/>
        <v>presentation/thumbnail</v>
      </c>
    </row>
    <row r="5251" spans="1:56" ht="25.5">
      <c r="A5251" s="29">
        <v>1</v>
      </c>
      <c r="B5251" s="29">
        <v>0</v>
      </c>
      <c r="C5251" s="38" t="s">
        <v>18544</v>
      </c>
      <c r="D5251" s="38" t="s">
        <v>18545</v>
      </c>
      <c r="F5251" s="38" t="s">
        <v>17468</v>
      </c>
      <c r="I5251" s="38" t="s">
        <v>4446</v>
      </c>
      <c r="J5251" s="38" t="s">
        <v>18540</v>
      </c>
      <c r="N5251" s="38" t="s">
        <v>1403</v>
      </c>
      <c r="R5251" s="38" t="s">
        <v>18068</v>
      </c>
      <c r="U5251" s="38" t="s">
        <v>4896</v>
      </c>
      <c r="V5251" s="38" t="s">
        <v>18069</v>
      </c>
      <c r="AA5251" s="38" t="s">
        <v>1170</v>
      </c>
      <c r="AE5251" s="38" t="s">
        <v>2950</v>
      </c>
      <c r="AG5251" s="38">
        <v>1</v>
      </c>
      <c r="AH5251" s="38" t="s">
        <v>5945</v>
      </c>
      <c r="AI5251" s="38" t="s">
        <v>8082</v>
      </c>
      <c r="AJ5251" s="38" t="s">
        <v>4799</v>
      </c>
      <c r="AK5251" s="38" t="s">
        <v>72</v>
      </c>
      <c r="AL5251" s="301" t="s">
        <v>18521</v>
      </c>
      <c r="AO5251" s="29" t="s">
        <v>18070</v>
      </c>
      <c r="AR5251" s="29" t="str">
        <f t="shared" si="819"/>
        <v>0</v>
      </c>
      <c r="AS5251" s="29">
        <f t="shared" si="817"/>
        <v>0</v>
      </c>
      <c r="AW5251" s="29" t="str">
        <f t="shared" si="820"/>
        <v/>
      </c>
      <c r="AX5251" s="29" t="str">
        <f t="shared" si="812"/>
        <v/>
      </c>
      <c r="AY5251" s="29" t="str">
        <f t="shared" si="818"/>
        <v>https://media.mediathek-tanz-theater.de/iiif/2/nvt_img-533-002-002.JP2</v>
      </c>
      <c r="AZ5251" s="29" t="str">
        <f t="shared" si="813"/>
        <v>image/jp2</v>
      </c>
      <c r="BA5251" s="29" t="str">
        <f t="shared" si="814"/>
        <v>presentation/iiif</v>
      </c>
      <c r="BB5251" s="29" t="str">
        <f t="shared" si="815"/>
        <v>https://media.mediathek-tanz-theater.de/iiif/2/nvt_img-533-002-002.JP2/full/100,/0/default.jpg</v>
      </c>
      <c r="BC5251" s="29" t="str">
        <f t="shared" si="811"/>
        <v>image/jpeg</v>
      </c>
      <c r="BD5251" s="29" t="str">
        <f t="shared" si="816"/>
        <v>presentation/thumbnail</v>
      </c>
    </row>
    <row r="5252" spans="1:56" ht="25.5">
      <c r="A5252" s="29">
        <v>1</v>
      </c>
      <c r="B5252" s="29">
        <v>0</v>
      </c>
      <c r="C5252" s="38" t="s">
        <v>18546</v>
      </c>
      <c r="D5252" s="38" t="s">
        <v>18547</v>
      </c>
      <c r="F5252" s="38" t="s">
        <v>17468</v>
      </c>
      <c r="I5252" s="38" t="s">
        <v>4446</v>
      </c>
      <c r="J5252" s="38" t="s">
        <v>18540</v>
      </c>
      <c r="N5252" s="38" t="s">
        <v>1403</v>
      </c>
      <c r="R5252" s="38" t="s">
        <v>18068</v>
      </c>
      <c r="U5252" s="38" t="s">
        <v>4896</v>
      </c>
      <c r="V5252" s="38" t="s">
        <v>18069</v>
      </c>
      <c r="AA5252" s="38" t="s">
        <v>1170</v>
      </c>
      <c r="AE5252" s="38" t="s">
        <v>2950</v>
      </c>
      <c r="AG5252" s="38">
        <v>1</v>
      </c>
      <c r="AH5252" s="38" t="s">
        <v>5945</v>
      </c>
      <c r="AI5252" s="38" t="s">
        <v>8082</v>
      </c>
      <c r="AJ5252" s="38" t="s">
        <v>4799</v>
      </c>
      <c r="AK5252" s="38" t="s">
        <v>72</v>
      </c>
      <c r="AL5252" s="301" t="s">
        <v>18521</v>
      </c>
      <c r="AO5252" s="29" t="s">
        <v>18070</v>
      </c>
      <c r="AR5252" s="29" t="str">
        <f t="shared" si="819"/>
        <v>0</v>
      </c>
      <c r="AS5252" s="29">
        <f t="shared" si="817"/>
        <v>0</v>
      </c>
      <c r="AW5252" s="29" t="str">
        <f t="shared" si="820"/>
        <v/>
      </c>
      <c r="AX5252" s="29" t="str">
        <f t="shared" si="812"/>
        <v/>
      </c>
      <c r="AY5252" s="29" t="str">
        <f t="shared" si="818"/>
        <v>https://media.mediathek-tanz-theater.de/iiif/2/nvt_img-533-002-003.JP2</v>
      </c>
      <c r="AZ5252" s="29" t="str">
        <f t="shared" si="813"/>
        <v>image/jp2</v>
      </c>
      <c r="BA5252" s="29" t="str">
        <f t="shared" si="814"/>
        <v>presentation/iiif</v>
      </c>
      <c r="BB5252" s="29" t="str">
        <f t="shared" si="815"/>
        <v>https://media.mediathek-tanz-theater.de/iiif/2/nvt_img-533-002-003.JP2/full/100,/0/default.jpg</v>
      </c>
      <c r="BC5252" s="29" t="str">
        <f t="shared" ref="BC5252:BC5315" si="821">IF(NOT(BB5252=""),"image/jpeg","")</f>
        <v>image/jpeg</v>
      </c>
      <c r="BD5252" s="29" t="str">
        <f t="shared" si="816"/>
        <v>presentation/thumbnail</v>
      </c>
    </row>
    <row r="5253" spans="1:56" ht="25.5">
      <c r="A5253" s="29">
        <v>1</v>
      </c>
      <c r="B5253" s="29">
        <v>0</v>
      </c>
      <c r="C5253" s="38" t="s">
        <v>18548</v>
      </c>
      <c r="D5253" s="38" t="s">
        <v>18549</v>
      </c>
      <c r="F5253" s="38" t="s">
        <v>17468</v>
      </c>
      <c r="I5253" s="38" t="s">
        <v>4446</v>
      </c>
      <c r="J5253" s="38" t="s">
        <v>18540</v>
      </c>
      <c r="N5253" s="38" t="s">
        <v>1403</v>
      </c>
      <c r="R5253" s="38" t="s">
        <v>18068</v>
      </c>
      <c r="U5253" s="38" t="s">
        <v>4896</v>
      </c>
      <c r="V5253" s="38" t="s">
        <v>18069</v>
      </c>
      <c r="AA5253" s="38" t="s">
        <v>1170</v>
      </c>
      <c r="AE5253" s="38" t="s">
        <v>2950</v>
      </c>
      <c r="AG5253" s="38">
        <v>1</v>
      </c>
      <c r="AH5253" s="38" t="s">
        <v>5945</v>
      </c>
      <c r="AI5253" s="38" t="s">
        <v>8082</v>
      </c>
      <c r="AJ5253" s="38" t="s">
        <v>4799</v>
      </c>
      <c r="AK5253" s="38" t="s">
        <v>72</v>
      </c>
      <c r="AL5253" s="301" t="s">
        <v>18521</v>
      </c>
      <c r="AO5253" s="29" t="s">
        <v>18070</v>
      </c>
      <c r="AR5253" s="29" t="str">
        <f t="shared" si="819"/>
        <v>0</v>
      </c>
      <c r="AS5253" s="29">
        <f t="shared" si="817"/>
        <v>0</v>
      </c>
      <c r="AW5253" s="29" t="str">
        <f t="shared" si="820"/>
        <v/>
      </c>
      <c r="AX5253" s="29" t="str">
        <f t="shared" ref="AX5253:AX5316" si="822">IF(NOT(AV5253=""),"archival/master","")</f>
        <v/>
      </c>
      <c r="AY5253" s="29" t="str">
        <f t="shared" si="818"/>
        <v>https://media.mediathek-tanz-theater.de/iiif/2/nvt_img-533-002-004.JP2</v>
      </c>
      <c r="AZ5253" s="29" t="str">
        <f t="shared" ref="AZ5253:AZ5316" si="823">IF(NOT(AY5253=""),"image/jp2","")</f>
        <v>image/jp2</v>
      </c>
      <c r="BA5253" s="29" t="str">
        <f t="shared" ref="BA5253:BA5316" si="824">IF(NOT(AY5253=""),"presentation/iiif","")</f>
        <v>presentation/iiif</v>
      </c>
      <c r="BB5253" s="29" t="str">
        <f t="shared" ref="BB5253:BB5316" si="825">"https://media.mediathek-tanz-theater.de/iiif/2/nvt_"&amp;C5253&amp;".JP2/full/100,/0/default.jpg"</f>
        <v>https://media.mediathek-tanz-theater.de/iiif/2/nvt_img-533-002-004.JP2/full/100,/0/default.jpg</v>
      </c>
      <c r="BC5253" s="29" t="str">
        <f t="shared" si="821"/>
        <v>image/jpeg</v>
      </c>
      <c r="BD5253" s="29" t="str">
        <f t="shared" ref="BD5253:BD5316" si="826">IF(NOT(BB5253=""),"presentation/thumbnail","")</f>
        <v>presentation/thumbnail</v>
      </c>
    </row>
    <row r="5254" spans="1:56" ht="25.5">
      <c r="A5254" s="29">
        <v>1</v>
      </c>
      <c r="B5254" s="29">
        <v>0</v>
      </c>
      <c r="C5254" s="38" t="s">
        <v>18550</v>
      </c>
      <c r="D5254" s="38" t="s">
        <v>18551</v>
      </c>
      <c r="F5254" s="38" t="s">
        <v>17468</v>
      </c>
      <c r="I5254" s="38" t="s">
        <v>4446</v>
      </c>
      <c r="J5254" s="38" t="s">
        <v>18540</v>
      </c>
      <c r="N5254" s="38" t="s">
        <v>1403</v>
      </c>
      <c r="R5254" s="38" t="s">
        <v>18068</v>
      </c>
      <c r="U5254" s="38" t="s">
        <v>4896</v>
      </c>
      <c r="V5254" s="38" t="s">
        <v>18069</v>
      </c>
      <c r="AA5254" s="38" t="s">
        <v>1170</v>
      </c>
      <c r="AE5254" s="38" t="s">
        <v>2950</v>
      </c>
      <c r="AG5254" s="38">
        <v>1</v>
      </c>
      <c r="AH5254" s="38" t="s">
        <v>5945</v>
      </c>
      <c r="AI5254" s="38" t="s">
        <v>8082</v>
      </c>
      <c r="AJ5254" s="38" t="s">
        <v>4799</v>
      </c>
      <c r="AK5254" s="38" t="s">
        <v>72</v>
      </c>
      <c r="AL5254" s="301" t="s">
        <v>18521</v>
      </c>
      <c r="AO5254" s="29" t="s">
        <v>18070</v>
      </c>
      <c r="AR5254" s="29" t="str">
        <f t="shared" si="819"/>
        <v>0</v>
      </c>
      <c r="AS5254" s="29">
        <f t="shared" ref="AS5254:AS5317" si="827">AT5254</f>
        <v>0</v>
      </c>
      <c r="AW5254" s="29" t="str">
        <f t="shared" si="820"/>
        <v/>
      </c>
      <c r="AX5254" s="29" t="str">
        <f t="shared" si="822"/>
        <v/>
      </c>
      <c r="AY5254" s="29" t="str">
        <f t="shared" ref="AY5254:AY5317" si="828">"https://media.mediathek-tanz-theater.de/iiif/2/nvt_"&amp;C5254&amp;".JP2"</f>
        <v>https://media.mediathek-tanz-theater.de/iiif/2/nvt_img-533-002-005.JP2</v>
      </c>
      <c r="AZ5254" s="29" t="str">
        <f t="shared" si="823"/>
        <v>image/jp2</v>
      </c>
      <c r="BA5254" s="29" t="str">
        <f t="shared" si="824"/>
        <v>presentation/iiif</v>
      </c>
      <c r="BB5254" s="29" t="str">
        <f t="shared" si="825"/>
        <v>https://media.mediathek-tanz-theater.de/iiif/2/nvt_img-533-002-005.JP2/full/100,/0/default.jpg</v>
      </c>
      <c r="BC5254" s="29" t="str">
        <f t="shared" si="821"/>
        <v>image/jpeg</v>
      </c>
      <c r="BD5254" s="29" t="str">
        <f t="shared" si="826"/>
        <v>presentation/thumbnail</v>
      </c>
    </row>
    <row r="5255" spans="1:56" ht="25.5">
      <c r="A5255" s="29">
        <v>1</v>
      </c>
      <c r="B5255" s="29">
        <v>0</v>
      </c>
      <c r="C5255" s="38" t="s">
        <v>18552</v>
      </c>
      <c r="D5255" s="38" t="s">
        <v>18553</v>
      </c>
      <c r="F5255" s="38" t="s">
        <v>17468</v>
      </c>
      <c r="I5255" s="38" t="s">
        <v>4446</v>
      </c>
      <c r="J5255" s="38" t="s">
        <v>18540</v>
      </c>
      <c r="N5255" s="38" t="s">
        <v>1403</v>
      </c>
      <c r="R5255" s="38" t="s">
        <v>18068</v>
      </c>
      <c r="U5255" s="38" t="s">
        <v>4896</v>
      </c>
      <c r="V5255" s="38" t="s">
        <v>18069</v>
      </c>
      <c r="AA5255" s="38" t="s">
        <v>1170</v>
      </c>
      <c r="AE5255" s="38" t="s">
        <v>2950</v>
      </c>
      <c r="AG5255" s="38">
        <v>1</v>
      </c>
      <c r="AH5255" s="38" t="s">
        <v>5945</v>
      </c>
      <c r="AI5255" s="38" t="s">
        <v>8082</v>
      </c>
      <c r="AJ5255" s="38" t="s">
        <v>4799</v>
      </c>
      <c r="AK5255" s="38" t="s">
        <v>72</v>
      </c>
      <c r="AL5255" s="301" t="s">
        <v>18521</v>
      </c>
      <c r="AO5255" s="29" t="s">
        <v>18070</v>
      </c>
      <c r="AR5255" s="29" t="str">
        <f t="shared" ref="AR5255:AR5318" si="829">IF(OR(I5255="Negativmappe",I5255="Negativstreifen",I5255="Diapositivfilm",I5255="Fotomappe;(POSITIVE)",AND(I5255="Kostümfotografie",NOT(AE5255="DT")),AND(I5255="Fotografie",NOT(AE5255="DT")),AND(I5255="Porträtfotografie",NOT(AE5255="DT")),AND(I5255="Fotodokumentation",NOT(AE5255="DT")),AND(I5255="Bühnenbildfotografie",NOT(AE5255="DT"))),"1","0")</f>
        <v>0</v>
      </c>
      <c r="AS5255" s="29">
        <f t="shared" si="827"/>
        <v>0</v>
      </c>
      <c r="AW5255" s="29" t="str">
        <f t="shared" ref="AW5255:AW5318" si="830">IF(NOT(AV5255=""),"image/tiff","")</f>
        <v/>
      </c>
      <c r="AX5255" s="29" t="str">
        <f t="shared" si="822"/>
        <v/>
      </c>
      <c r="AY5255" s="29" t="str">
        <f t="shared" si="828"/>
        <v>https://media.mediathek-tanz-theater.de/iiif/2/nvt_img-533-002-006.JP2</v>
      </c>
      <c r="AZ5255" s="29" t="str">
        <f t="shared" si="823"/>
        <v>image/jp2</v>
      </c>
      <c r="BA5255" s="29" t="str">
        <f t="shared" si="824"/>
        <v>presentation/iiif</v>
      </c>
      <c r="BB5255" s="29" t="str">
        <f t="shared" si="825"/>
        <v>https://media.mediathek-tanz-theater.de/iiif/2/nvt_img-533-002-006.JP2/full/100,/0/default.jpg</v>
      </c>
      <c r="BC5255" s="29" t="str">
        <f t="shared" si="821"/>
        <v>image/jpeg</v>
      </c>
      <c r="BD5255" s="29" t="str">
        <f t="shared" si="826"/>
        <v>presentation/thumbnail</v>
      </c>
    </row>
    <row r="5256" spans="1:56" ht="25.5">
      <c r="A5256" s="29">
        <v>1</v>
      </c>
      <c r="B5256" s="29">
        <v>0</v>
      </c>
      <c r="C5256" s="38" t="s">
        <v>18554</v>
      </c>
      <c r="D5256" s="38" t="s">
        <v>18555</v>
      </c>
      <c r="F5256" s="38" t="s">
        <v>17468</v>
      </c>
      <c r="I5256" s="38" t="s">
        <v>18524</v>
      </c>
      <c r="J5256" s="38" t="s">
        <v>18519</v>
      </c>
      <c r="N5256" s="38" t="s">
        <v>1403</v>
      </c>
      <c r="R5256" s="38" t="s">
        <v>18068</v>
      </c>
      <c r="V5256" s="38" t="s">
        <v>18069</v>
      </c>
      <c r="AA5256" s="38" t="s">
        <v>1170</v>
      </c>
      <c r="AE5256" s="38" t="s">
        <v>2950</v>
      </c>
      <c r="AG5256" s="38">
        <v>1</v>
      </c>
      <c r="AH5256" s="38" t="s">
        <v>5945</v>
      </c>
      <c r="AI5256" s="38" t="s">
        <v>8082</v>
      </c>
      <c r="AJ5256" s="38" t="s">
        <v>9800</v>
      </c>
      <c r="AL5256" s="301" t="s">
        <v>18521</v>
      </c>
      <c r="AO5256" s="29" t="s">
        <v>18070</v>
      </c>
      <c r="AR5256" s="29" t="str">
        <f t="shared" si="829"/>
        <v>1</v>
      </c>
      <c r="AS5256" s="29">
        <f t="shared" si="827"/>
        <v>0</v>
      </c>
      <c r="AW5256" s="29" t="str">
        <f t="shared" si="830"/>
        <v/>
      </c>
      <c r="AX5256" s="29" t="str">
        <f t="shared" si="822"/>
        <v/>
      </c>
      <c r="AY5256" s="29" t="str">
        <f t="shared" si="828"/>
        <v>https://media.mediathek-tanz-theater.de/iiif/2/nvt_img-533-003.JP2</v>
      </c>
      <c r="AZ5256" s="29" t="str">
        <f t="shared" si="823"/>
        <v>image/jp2</v>
      </c>
      <c r="BA5256" s="29" t="str">
        <f t="shared" si="824"/>
        <v>presentation/iiif</v>
      </c>
      <c r="BB5256" s="29" t="str">
        <f t="shared" si="825"/>
        <v>https://media.mediathek-tanz-theater.de/iiif/2/nvt_img-533-003.JP2/full/100,/0/default.jpg</v>
      </c>
      <c r="BC5256" s="29" t="str">
        <f t="shared" si="821"/>
        <v>image/jpeg</v>
      </c>
      <c r="BD5256" s="29" t="str">
        <f t="shared" si="826"/>
        <v>presentation/thumbnail</v>
      </c>
    </row>
    <row r="5257" spans="1:56" ht="25.5">
      <c r="A5257" s="29">
        <v>1</v>
      </c>
      <c r="B5257" s="29">
        <v>0</v>
      </c>
      <c r="C5257" s="38" t="s">
        <v>18556</v>
      </c>
      <c r="D5257" s="38" t="s">
        <v>18557</v>
      </c>
      <c r="F5257" s="38" t="s">
        <v>17468</v>
      </c>
      <c r="I5257" s="38" t="s">
        <v>4446</v>
      </c>
      <c r="J5257" s="38" t="s">
        <v>18554</v>
      </c>
      <c r="N5257" s="38" t="s">
        <v>1403</v>
      </c>
      <c r="R5257" s="38" t="s">
        <v>18068</v>
      </c>
      <c r="U5257" s="38" t="s">
        <v>4896</v>
      </c>
      <c r="V5257" s="38" t="s">
        <v>18069</v>
      </c>
      <c r="AA5257" s="38" t="s">
        <v>1170</v>
      </c>
      <c r="AE5257" s="38" t="s">
        <v>2950</v>
      </c>
      <c r="AG5257" s="38">
        <v>1</v>
      </c>
      <c r="AH5257" s="38" t="s">
        <v>5945</v>
      </c>
      <c r="AI5257" s="38" t="s">
        <v>8082</v>
      </c>
      <c r="AJ5257" s="38" t="s">
        <v>4799</v>
      </c>
      <c r="AK5257" s="38" t="s">
        <v>14041</v>
      </c>
      <c r="AL5257" s="301" t="s">
        <v>18521</v>
      </c>
      <c r="AO5257" s="29" t="s">
        <v>18070</v>
      </c>
      <c r="AR5257" s="29" t="str">
        <f t="shared" si="829"/>
        <v>0</v>
      </c>
      <c r="AS5257" s="29">
        <f t="shared" si="827"/>
        <v>0</v>
      </c>
      <c r="AW5257" s="29" t="str">
        <f t="shared" si="830"/>
        <v/>
      </c>
      <c r="AX5257" s="29" t="str">
        <f t="shared" si="822"/>
        <v/>
      </c>
      <c r="AY5257" s="29" t="str">
        <f t="shared" si="828"/>
        <v>https://media.mediathek-tanz-theater.de/iiif/2/nvt_img-533-003-001.JP2</v>
      </c>
      <c r="AZ5257" s="29" t="str">
        <f t="shared" si="823"/>
        <v>image/jp2</v>
      </c>
      <c r="BA5257" s="29" t="str">
        <f t="shared" si="824"/>
        <v>presentation/iiif</v>
      </c>
      <c r="BB5257" s="29" t="str">
        <f t="shared" si="825"/>
        <v>https://media.mediathek-tanz-theater.de/iiif/2/nvt_img-533-003-001.JP2/full/100,/0/default.jpg</v>
      </c>
      <c r="BC5257" s="29" t="str">
        <f t="shared" si="821"/>
        <v>image/jpeg</v>
      </c>
      <c r="BD5257" s="29" t="str">
        <f t="shared" si="826"/>
        <v>presentation/thumbnail</v>
      </c>
    </row>
    <row r="5258" spans="1:56" ht="25.5">
      <c r="A5258" s="29">
        <v>1</v>
      </c>
      <c r="B5258" s="29">
        <v>0</v>
      </c>
      <c r="C5258" s="38" t="s">
        <v>18558</v>
      </c>
      <c r="D5258" s="38" t="s">
        <v>18559</v>
      </c>
      <c r="F5258" s="38" t="s">
        <v>17468</v>
      </c>
      <c r="I5258" s="38" t="s">
        <v>4446</v>
      </c>
      <c r="J5258" s="38" t="s">
        <v>18554</v>
      </c>
      <c r="N5258" s="38" t="s">
        <v>1403</v>
      </c>
      <c r="R5258" s="38" t="s">
        <v>18068</v>
      </c>
      <c r="U5258" s="38" t="s">
        <v>12271</v>
      </c>
      <c r="V5258" s="38" t="s">
        <v>18069</v>
      </c>
      <c r="AA5258" s="38" t="s">
        <v>1170</v>
      </c>
      <c r="AE5258" s="38" t="s">
        <v>2950</v>
      </c>
      <c r="AG5258" s="38">
        <v>1</v>
      </c>
      <c r="AH5258" s="38" t="s">
        <v>5945</v>
      </c>
      <c r="AI5258" s="38" t="s">
        <v>8082</v>
      </c>
      <c r="AJ5258" s="38" t="s">
        <v>4799</v>
      </c>
      <c r="AK5258" s="38" t="s">
        <v>72</v>
      </c>
      <c r="AL5258" s="301" t="s">
        <v>18521</v>
      </c>
      <c r="AO5258" s="29" t="s">
        <v>18070</v>
      </c>
      <c r="AR5258" s="29" t="str">
        <f t="shared" si="829"/>
        <v>0</v>
      </c>
      <c r="AS5258" s="29">
        <f t="shared" si="827"/>
        <v>0</v>
      </c>
      <c r="AW5258" s="29" t="str">
        <f t="shared" si="830"/>
        <v/>
      </c>
      <c r="AX5258" s="29" t="str">
        <f t="shared" si="822"/>
        <v/>
      </c>
      <c r="AY5258" s="29" t="str">
        <f t="shared" si="828"/>
        <v>https://media.mediathek-tanz-theater.de/iiif/2/nvt_img-533-003-002.JP2</v>
      </c>
      <c r="AZ5258" s="29" t="str">
        <f t="shared" si="823"/>
        <v>image/jp2</v>
      </c>
      <c r="BA5258" s="29" t="str">
        <f t="shared" si="824"/>
        <v>presentation/iiif</v>
      </c>
      <c r="BB5258" s="29" t="str">
        <f t="shared" si="825"/>
        <v>https://media.mediathek-tanz-theater.de/iiif/2/nvt_img-533-003-002.JP2/full/100,/0/default.jpg</v>
      </c>
      <c r="BC5258" s="29" t="str">
        <f t="shared" si="821"/>
        <v>image/jpeg</v>
      </c>
      <c r="BD5258" s="29" t="str">
        <f t="shared" si="826"/>
        <v>presentation/thumbnail</v>
      </c>
    </row>
    <row r="5259" spans="1:56" ht="25.5">
      <c r="A5259" s="29">
        <v>1</v>
      </c>
      <c r="B5259" s="29">
        <v>0</v>
      </c>
      <c r="C5259" s="38" t="s">
        <v>18560</v>
      </c>
      <c r="D5259" s="38" t="s">
        <v>18561</v>
      </c>
      <c r="F5259" s="38" t="s">
        <v>17468</v>
      </c>
      <c r="I5259" s="38" t="s">
        <v>4446</v>
      </c>
      <c r="J5259" s="38" t="s">
        <v>18554</v>
      </c>
      <c r="N5259" s="38" t="s">
        <v>1403</v>
      </c>
      <c r="R5259" s="38" t="s">
        <v>18068</v>
      </c>
      <c r="U5259" s="38" t="s">
        <v>12271</v>
      </c>
      <c r="V5259" s="38" t="s">
        <v>18069</v>
      </c>
      <c r="AA5259" s="38" t="s">
        <v>1170</v>
      </c>
      <c r="AE5259" s="38" t="s">
        <v>2950</v>
      </c>
      <c r="AG5259" s="38">
        <v>1</v>
      </c>
      <c r="AH5259" s="38" t="s">
        <v>5945</v>
      </c>
      <c r="AI5259" s="38" t="s">
        <v>8082</v>
      </c>
      <c r="AJ5259" s="38" t="s">
        <v>4799</v>
      </c>
      <c r="AK5259" s="38" t="s">
        <v>72</v>
      </c>
      <c r="AL5259" s="301" t="s">
        <v>18521</v>
      </c>
      <c r="AO5259" s="29" t="s">
        <v>18070</v>
      </c>
      <c r="AR5259" s="29" t="str">
        <f t="shared" si="829"/>
        <v>0</v>
      </c>
      <c r="AS5259" s="29">
        <f t="shared" si="827"/>
        <v>0</v>
      </c>
      <c r="AW5259" s="29" t="str">
        <f t="shared" si="830"/>
        <v/>
      </c>
      <c r="AX5259" s="29" t="str">
        <f t="shared" si="822"/>
        <v/>
      </c>
      <c r="AY5259" s="29" t="str">
        <f t="shared" si="828"/>
        <v>https://media.mediathek-tanz-theater.de/iiif/2/nvt_img-533-003-003.JP2</v>
      </c>
      <c r="AZ5259" s="29" t="str">
        <f t="shared" si="823"/>
        <v>image/jp2</v>
      </c>
      <c r="BA5259" s="29" t="str">
        <f t="shared" si="824"/>
        <v>presentation/iiif</v>
      </c>
      <c r="BB5259" s="29" t="str">
        <f t="shared" si="825"/>
        <v>https://media.mediathek-tanz-theater.de/iiif/2/nvt_img-533-003-003.JP2/full/100,/0/default.jpg</v>
      </c>
      <c r="BC5259" s="29" t="str">
        <f t="shared" si="821"/>
        <v>image/jpeg</v>
      </c>
      <c r="BD5259" s="29" t="str">
        <f t="shared" si="826"/>
        <v>presentation/thumbnail</v>
      </c>
    </row>
    <row r="5260" spans="1:56" ht="51">
      <c r="A5260" s="29">
        <v>1</v>
      </c>
      <c r="B5260" s="29">
        <v>0</v>
      </c>
      <c r="C5260" s="38" t="s">
        <v>18562</v>
      </c>
      <c r="D5260" s="38" t="s">
        <v>18563</v>
      </c>
      <c r="F5260" s="38" t="s">
        <v>17468</v>
      </c>
      <c r="I5260" s="38" t="s">
        <v>4446</v>
      </c>
      <c r="J5260" s="38" t="s">
        <v>18554</v>
      </c>
      <c r="N5260" s="38" t="s">
        <v>1403</v>
      </c>
      <c r="R5260" s="38" t="s">
        <v>18068</v>
      </c>
      <c r="U5260" s="38" t="s">
        <v>18564</v>
      </c>
      <c r="V5260" s="38" t="s">
        <v>18069</v>
      </c>
      <c r="AA5260" s="38" t="s">
        <v>1170</v>
      </c>
      <c r="AE5260" s="38" t="s">
        <v>2950</v>
      </c>
      <c r="AG5260" s="38">
        <v>1</v>
      </c>
      <c r="AH5260" s="38" t="s">
        <v>5945</v>
      </c>
      <c r="AI5260" s="38" t="s">
        <v>8082</v>
      </c>
      <c r="AJ5260" s="38" t="s">
        <v>4799</v>
      </c>
      <c r="AK5260" s="38" t="s">
        <v>72</v>
      </c>
      <c r="AL5260" s="301" t="s">
        <v>18521</v>
      </c>
      <c r="AO5260" s="29" t="s">
        <v>18070</v>
      </c>
      <c r="AR5260" s="29" t="str">
        <f t="shared" si="829"/>
        <v>0</v>
      </c>
      <c r="AS5260" s="29">
        <f t="shared" si="827"/>
        <v>0</v>
      </c>
      <c r="AW5260" s="29" t="str">
        <f t="shared" si="830"/>
        <v/>
      </c>
      <c r="AX5260" s="29" t="str">
        <f t="shared" si="822"/>
        <v/>
      </c>
      <c r="AY5260" s="29" t="str">
        <f t="shared" si="828"/>
        <v>https://media.mediathek-tanz-theater.de/iiif/2/nvt_img-533-003-004.JP2</v>
      </c>
      <c r="AZ5260" s="29" t="str">
        <f t="shared" si="823"/>
        <v>image/jp2</v>
      </c>
      <c r="BA5260" s="29" t="str">
        <f t="shared" si="824"/>
        <v>presentation/iiif</v>
      </c>
      <c r="BB5260" s="29" t="str">
        <f t="shared" si="825"/>
        <v>https://media.mediathek-tanz-theater.de/iiif/2/nvt_img-533-003-004.JP2/full/100,/0/default.jpg</v>
      </c>
      <c r="BC5260" s="29" t="str">
        <f t="shared" si="821"/>
        <v>image/jpeg</v>
      </c>
      <c r="BD5260" s="29" t="str">
        <f t="shared" si="826"/>
        <v>presentation/thumbnail</v>
      </c>
    </row>
    <row r="5261" spans="1:56" ht="51">
      <c r="A5261" s="29">
        <v>1</v>
      </c>
      <c r="B5261" s="29">
        <v>0</v>
      </c>
      <c r="C5261" s="38" t="s">
        <v>18565</v>
      </c>
      <c r="D5261" s="38" t="s">
        <v>18566</v>
      </c>
      <c r="F5261" s="38" t="s">
        <v>17468</v>
      </c>
      <c r="I5261" s="38" t="s">
        <v>4446</v>
      </c>
      <c r="J5261" s="38" t="s">
        <v>18554</v>
      </c>
      <c r="N5261" s="38" t="s">
        <v>1403</v>
      </c>
      <c r="R5261" s="38" t="s">
        <v>18068</v>
      </c>
      <c r="U5261" s="38" t="s">
        <v>18564</v>
      </c>
      <c r="V5261" s="38" t="s">
        <v>18069</v>
      </c>
      <c r="AA5261" s="38" t="s">
        <v>1170</v>
      </c>
      <c r="AE5261" s="38" t="s">
        <v>2950</v>
      </c>
      <c r="AG5261" s="38">
        <v>1</v>
      </c>
      <c r="AH5261" s="38" t="s">
        <v>5945</v>
      </c>
      <c r="AI5261" s="38" t="s">
        <v>8082</v>
      </c>
      <c r="AJ5261" s="38" t="s">
        <v>4799</v>
      </c>
      <c r="AK5261" s="38" t="s">
        <v>72</v>
      </c>
      <c r="AL5261" s="301" t="s">
        <v>18521</v>
      </c>
      <c r="AO5261" s="29" t="s">
        <v>18070</v>
      </c>
      <c r="AR5261" s="29" t="str">
        <f t="shared" si="829"/>
        <v>0</v>
      </c>
      <c r="AS5261" s="29">
        <f t="shared" si="827"/>
        <v>0</v>
      </c>
      <c r="AW5261" s="29" t="str">
        <f t="shared" si="830"/>
        <v/>
      </c>
      <c r="AX5261" s="29" t="str">
        <f t="shared" si="822"/>
        <v/>
      </c>
      <c r="AY5261" s="29" t="str">
        <f t="shared" si="828"/>
        <v>https://media.mediathek-tanz-theater.de/iiif/2/nvt_img-533-003-005.JP2</v>
      </c>
      <c r="AZ5261" s="29" t="str">
        <f t="shared" si="823"/>
        <v>image/jp2</v>
      </c>
      <c r="BA5261" s="29" t="str">
        <f t="shared" si="824"/>
        <v>presentation/iiif</v>
      </c>
      <c r="BB5261" s="29" t="str">
        <f t="shared" si="825"/>
        <v>https://media.mediathek-tanz-theater.de/iiif/2/nvt_img-533-003-005.JP2/full/100,/0/default.jpg</v>
      </c>
      <c r="BC5261" s="29" t="str">
        <f t="shared" si="821"/>
        <v>image/jpeg</v>
      </c>
      <c r="BD5261" s="29" t="str">
        <f t="shared" si="826"/>
        <v>presentation/thumbnail</v>
      </c>
    </row>
    <row r="5262" spans="1:56" ht="38.25">
      <c r="A5262" s="29">
        <v>1</v>
      </c>
      <c r="B5262" s="29">
        <v>0</v>
      </c>
      <c r="C5262" s="38" t="s">
        <v>18567</v>
      </c>
      <c r="D5262" s="38" t="s">
        <v>18568</v>
      </c>
      <c r="F5262" s="38" t="s">
        <v>17468</v>
      </c>
      <c r="I5262" s="38" t="s">
        <v>4446</v>
      </c>
      <c r="J5262" s="38" t="s">
        <v>18554</v>
      </c>
      <c r="N5262" s="38" t="s">
        <v>1403</v>
      </c>
      <c r="R5262" s="38" t="s">
        <v>18068</v>
      </c>
      <c r="U5262" s="38" t="s">
        <v>18569</v>
      </c>
      <c r="V5262" s="38" t="s">
        <v>18069</v>
      </c>
      <c r="AA5262" s="38" t="s">
        <v>1170</v>
      </c>
      <c r="AE5262" s="38" t="s">
        <v>2950</v>
      </c>
      <c r="AG5262" s="38">
        <v>1</v>
      </c>
      <c r="AH5262" s="38" t="s">
        <v>5945</v>
      </c>
      <c r="AI5262" s="38" t="s">
        <v>8082</v>
      </c>
      <c r="AJ5262" s="38" t="s">
        <v>4799</v>
      </c>
      <c r="AK5262" s="38" t="s">
        <v>72</v>
      </c>
      <c r="AL5262" s="301" t="s">
        <v>18521</v>
      </c>
      <c r="AO5262" s="29" t="s">
        <v>18070</v>
      </c>
      <c r="AR5262" s="29" t="str">
        <f t="shared" si="829"/>
        <v>0</v>
      </c>
      <c r="AS5262" s="29">
        <f t="shared" si="827"/>
        <v>0</v>
      </c>
      <c r="AW5262" s="29" t="str">
        <f t="shared" si="830"/>
        <v/>
      </c>
      <c r="AX5262" s="29" t="str">
        <f t="shared" si="822"/>
        <v/>
      </c>
      <c r="AY5262" s="29" t="str">
        <f t="shared" si="828"/>
        <v>https://media.mediathek-tanz-theater.de/iiif/2/nvt_img-533-003-006.JP2</v>
      </c>
      <c r="AZ5262" s="29" t="str">
        <f t="shared" si="823"/>
        <v>image/jp2</v>
      </c>
      <c r="BA5262" s="29" t="str">
        <f t="shared" si="824"/>
        <v>presentation/iiif</v>
      </c>
      <c r="BB5262" s="29" t="str">
        <f t="shared" si="825"/>
        <v>https://media.mediathek-tanz-theater.de/iiif/2/nvt_img-533-003-006.JP2/full/100,/0/default.jpg</v>
      </c>
      <c r="BC5262" s="29" t="str">
        <f t="shared" si="821"/>
        <v>image/jpeg</v>
      </c>
      <c r="BD5262" s="29" t="str">
        <f t="shared" si="826"/>
        <v>presentation/thumbnail</v>
      </c>
    </row>
    <row r="5263" spans="1:56" ht="25.5">
      <c r="A5263" s="29">
        <v>1</v>
      </c>
      <c r="B5263" s="29">
        <v>0</v>
      </c>
      <c r="C5263" s="38" t="s">
        <v>18570</v>
      </c>
      <c r="D5263" s="38" t="s">
        <v>18571</v>
      </c>
      <c r="F5263" s="38" t="s">
        <v>17468</v>
      </c>
      <c r="I5263" s="38" t="s">
        <v>18524</v>
      </c>
      <c r="J5263" s="38" t="s">
        <v>18519</v>
      </c>
      <c r="N5263" s="38" t="s">
        <v>1403</v>
      </c>
      <c r="R5263" s="38" t="s">
        <v>18068</v>
      </c>
      <c r="V5263" s="38" t="s">
        <v>18069</v>
      </c>
      <c r="AA5263" s="38" t="s">
        <v>1170</v>
      </c>
      <c r="AE5263" s="38" t="s">
        <v>2950</v>
      </c>
      <c r="AG5263" s="38">
        <v>1</v>
      </c>
      <c r="AH5263" s="38" t="s">
        <v>5945</v>
      </c>
      <c r="AI5263" s="38" t="s">
        <v>8082</v>
      </c>
      <c r="AJ5263" s="38" t="s">
        <v>18572</v>
      </c>
      <c r="AL5263" s="301" t="s">
        <v>18521</v>
      </c>
      <c r="AO5263" s="29" t="s">
        <v>18070</v>
      </c>
      <c r="AR5263" s="29" t="str">
        <f t="shared" si="829"/>
        <v>1</v>
      </c>
      <c r="AS5263" s="29">
        <f t="shared" si="827"/>
        <v>0</v>
      </c>
      <c r="AW5263" s="29" t="str">
        <f t="shared" si="830"/>
        <v/>
      </c>
      <c r="AX5263" s="29" t="str">
        <f t="shared" si="822"/>
        <v/>
      </c>
      <c r="AY5263" s="29" t="str">
        <f t="shared" si="828"/>
        <v>https://media.mediathek-tanz-theater.de/iiif/2/nvt_img-533-004.JP2</v>
      </c>
      <c r="AZ5263" s="29" t="str">
        <f t="shared" si="823"/>
        <v>image/jp2</v>
      </c>
      <c r="BA5263" s="29" t="str">
        <f t="shared" si="824"/>
        <v>presentation/iiif</v>
      </c>
      <c r="BB5263" s="29" t="str">
        <f t="shared" si="825"/>
        <v>https://media.mediathek-tanz-theater.de/iiif/2/nvt_img-533-004.JP2/full/100,/0/default.jpg</v>
      </c>
      <c r="BC5263" s="29" t="str">
        <f t="shared" si="821"/>
        <v>image/jpeg</v>
      </c>
      <c r="BD5263" s="29" t="str">
        <f t="shared" si="826"/>
        <v>presentation/thumbnail</v>
      </c>
    </row>
    <row r="5264" spans="1:56" ht="25.5">
      <c r="A5264" s="29">
        <v>1</v>
      </c>
      <c r="B5264" s="29">
        <v>0</v>
      </c>
      <c r="C5264" s="38" t="s">
        <v>18573</v>
      </c>
      <c r="D5264" s="38" t="s">
        <v>18574</v>
      </c>
      <c r="F5264" s="38" t="s">
        <v>17468</v>
      </c>
      <c r="I5264" s="38" t="s">
        <v>4446</v>
      </c>
      <c r="J5264" s="38" t="s">
        <v>18570</v>
      </c>
      <c r="N5264" s="38" t="s">
        <v>1403</v>
      </c>
      <c r="R5264" s="38" t="s">
        <v>18068</v>
      </c>
      <c r="V5264" s="38" t="s">
        <v>18069</v>
      </c>
      <c r="AA5264" s="38" t="s">
        <v>1170</v>
      </c>
      <c r="AE5264" s="38" t="s">
        <v>2950</v>
      </c>
      <c r="AG5264" s="38">
        <v>1</v>
      </c>
      <c r="AH5264" s="38" t="s">
        <v>5945</v>
      </c>
      <c r="AI5264" s="38" t="s">
        <v>8082</v>
      </c>
      <c r="AJ5264" s="38" t="s">
        <v>4799</v>
      </c>
      <c r="AK5264" s="38" t="s">
        <v>72</v>
      </c>
      <c r="AL5264" s="301" t="s">
        <v>18521</v>
      </c>
      <c r="AO5264" s="29" t="s">
        <v>18070</v>
      </c>
      <c r="AR5264" s="29" t="str">
        <f t="shared" si="829"/>
        <v>0</v>
      </c>
      <c r="AS5264" s="29">
        <f t="shared" si="827"/>
        <v>0</v>
      </c>
      <c r="AW5264" s="29" t="str">
        <f t="shared" si="830"/>
        <v/>
      </c>
      <c r="AX5264" s="29" t="str">
        <f t="shared" si="822"/>
        <v/>
      </c>
      <c r="AY5264" s="29" t="str">
        <f t="shared" si="828"/>
        <v>https://media.mediathek-tanz-theater.de/iiif/2/nvt_img-533-004-001.JP2</v>
      </c>
      <c r="AZ5264" s="29" t="str">
        <f t="shared" si="823"/>
        <v>image/jp2</v>
      </c>
      <c r="BA5264" s="29" t="str">
        <f t="shared" si="824"/>
        <v>presentation/iiif</v>
      </c>
      <c r="BB5264" s="29" t="str">
        <f t="shared" si="825"/>
        <v>https://media.mediathek-tanz-theater.de/iiif/2/nvt_img-533-004-001.JP2/full/100,/0/default.jpg</v>
      </c>
      <c r="BC5264" s="29" t="str">
        <f t="shared" si="821"/>
        <v>image/jpeg</v>
      </c>
      <c r="BD5264" s="29" t="str">
        <f t="shared" si="826"/>
        <v>presentation/thumbnail</v>
      </c>
    </row>
    <row r="5265" spans="1:56" ht="25.5">
      <c r="A5265" s="29">
        <v>1</v>
      </c>
      <c r="B5265" s="29">
        <v>0</v>
      </c>
      <c r="C5265" s="38" t="s">
        <v>18575</v>
      </c>
      <c r="D5265" s="38" t="s">
        <v>18576</v>
      </c>
      <c r="F5265" s="38" t="s">
        <v>17468</v>
      </c>
      <c r="I5265" s="38" t="s">
        <v>4446</v>
      </c>
      <c r="J5265" s="38" t="s">
        <v>18570</v>
      </c>
      <c r="N5265" s="38" t="s">
        <v>1403</v>
      </c>
      <c r="R5265" s="38" t="s">
        <v>18068</v>
      </c>
      <c r="V5265" s="38" t="s">
        <v>18069</v>
      </c>
      <c r="AA5265" s="38" t="s">
        <v>1170</v>
      </c>
      <c r="AE5265" s="38" t="s">
        <v>2950</v>
      </c>
      <c r="AG5265" s="38">
        <v>1</v>
      </c>
      <c r="AH5265" s="38" t="s">
        <v>5945</v>
      </c>
      <c r="AI5265" s="38" t="s">
        <v>8082</v>
      </c>
      <c r="AJ5265" s="38" t="s">
        <v>4799</v>
      </c>
      <c r="AK5265" s="38" t="s">
        <v>72</v>
      </c>
      <c r="AL5265" s="301" t="s">
        <v>18521</v>
      </c>
      <c r="AO5265" s="29" t="s">
        <v>18070</v>
      </c>
      <c r="AR5265" s="29" t="str">
        <f t="shared" si="829"/>
        <v>0</v>
      </c>
      <c r="AS5265" s="29">
        <f t="shared" si="827"/>
        <v>0</v>
      </c>
      <c r="AW5265" s="29" t="str">
        <f t="shared" si="830"/>
        <v/>
      </c>
      <c r="AX5265" s="29" t="str">
        <f t="shared" si="822"/>
        <v/>
      </c>
      <c r="AY5265" s="29" t="str">
        <f t="shared" si="828"/>
        <v>https://media.mediathek-tanz-theater.de/iiif/2/nvt_img-533-004-002.JP2</v>
      </c>
      <c r="AZ5265" s="29" t="str">
        <f t="shared" si="823"/>
        <v>image/jp2</v>
      </c>
      <c r="BA5265" s="29" t="str">
        <f t="shared" si="824"/>
        <v>presentation/iiif</v>
      </c>
      <c r="BB5265" s="29" t="str">
        <f t="shared" si="825"/>
        <v>https://media.mediathek-tanz-theater.de/iiif/2/nvt_img-533-004-002.JP2/full/100,/0/default.jpg</v>
      </c>
      <c r="BC5265" s="29" t="str">
        <f t="shared" si="821"/>
        <v>image/jpeg</v>
      </c>
      <c r="BD5265" s="29" t="str">
        <f t="shared" si="826"/>
        <v>presentation/thumbnail</v>
      </c>
    </row>
    <row r="5266" spans="1:56" ht="25.5">
      <c r="A5266" s="29">
        <v>1</v>
      </c>
      <c r="B5266" s="29">
        <v>0</v>
      </c>
      <c r="C5266" s="38" t="s">
        <v>18577</v>
      </c>
      <c r="D5266" s="38" t="s">
        <v>18578</v>
      </c>
      <c r="F5266" s="38" t="s">
        <v>17468</v>
      </c>
      <c r="I5266" s="38" t="s">
        <v>4446</v>
      </c>
      <c r="J5266" s="38" t="s">
        <v>18570</v>
      </c>
      <c r="N5266" s="38" t="s">
        <v>1403</v>
      </c>
      <c r="R5266" s="38" t="s">
        <v>18068</v>
      </c>
      <c r="V5266" s="38" t="s">
        <v>18069</v>
      </c>
      <c r="AA5266" s="38" t="s">
        <v>1170</v>
      </c>
      <c r="AE5266" s="38" t="s">
        <v>2950</v>
      </c>
      <c r="AG5266" s="38">
        <v>1</v>
      </c>
      <c r="AH5266" s="38" t="s">
        <v>5945</v>
      </c>
      <c r="AI5266" s="38" t="s">
        <v>8082</v>
      </c>
      <c r="AJ5266" s="38" t="s">
        <v>4799</v>
      </c>
      <c r="AK5266" s="38" t="s">
        <v>72</v>
      </c>
      <c r="AL5266" s="301" t="s">
        <v>18521</v>
      </c>
      <c r="AO5266" s="29" t="s">
        <v>18070</v>
      </c>
      <c r="AR5266" s="29" t="str">
        <f t="shared" si="829"/>
        <v>0</v>
      </c>
      <c r="AS5266" s="29">
        <f t="shared" si="827"/>
        <v>0</v>
      </c>
      <c r="AW5266" s="29" t="str">
        <f t="shared" si="830"/>
        <v/>
      </c>
      <c r="AX5266" s="29" t="str">
        <f t="shared" si="822"/>
        <v/>
      </c>
      <c r="AY5266" s="29" t="str">
        <f t="shared" si="828"/>
        <v>https://media.mediathek-tanz-theater.de/iiif/2/nvt_img-533-004-003.JP2</v>
      </c>
      <c r="AZ5266" s="29" t="str">
        <f t="shared" si="823"/>
        <v>image/jp2</v>
      </c>
      <c r="BA5266" s="29" t="str">
        <f t="shared" si="824"/>
        <v>presentation/iiif</v>
      </c>
      <c r="BB5266" s="29" t="str">
        <f t="shared" si="825"/>
        <v>https://media.mediathek-tanz-theater.de/iiif/2/nvt_img-533-004-003.JP2/full/100,/0/default.jpg</v>
      </c>
      <c r="BC5266" s="29" t="str">
        <f t="shared" si="821"/>
        <v>image/jpeg</v>
      </c>
      <c r="BD5266" s="29" t="str">
        <f t="shared" si="826"/>
        <v>presentation/thumbnail</v>
      </c>
    </row>
    <row r="5267" spans="1:56" ht="25.5">
      <c r="A5267" s="29">
        <v>1</v>
      </c>
      <c r="B5267" s="29">
        <v>0</v>
      </c>
      <c r="C5267" s="38" t="s">
        <v>18579</v>
      </c>
      <c r="D5267" s="38" t="s">
        <v>18580</v>
      </c>
      <c r="F5267" s="38" t="s">
        <v>17468</v>
      </c>
      <c r="I5267" s="38" t="s">
        <v>18524</v>
      </c>
      <c r="J5267" s="38" t="s">
        <v>18519</v>
      </c>
      <c r="N5267" s="38" t="s">
        <v>1403</v>
      </c>
      <c r="R5267" s="38" t="s">
        <v>18068</v>
      </c>
      <c r="V5267" s="38" t="s">
        <v>18069</v>
      </c>
      <c r="AA5267" s="38" t="s">
        <v>1170</v>
      </c>
      <c r="AE5267" s="38" t="s">
        <v>2950</v>
      </c>
      <c r="AG5267" s="38">
        <v>1</v>
      </c>
      <c r="AH5267" s="38" t="s">
        <v>5945</v>
      </c>
      <c r="AI5267" s="38" t="s">
        <v>8082</v>
      </c>
      <c r="AJ5267" s="38" t="s">
        <v>13226</v>
      </c>
      <c r="AL5267" s="301" t="s">
        <v>18521</v>
      </c>
      <c r="AO5267" s="29" t="s">
        <v>18070</v>
      </c>
      <c r="AR5267" s="29" t="str">
        <f t="shared" si="829"/>
        <v>1</v>
      </c>
      <c r="AS5267" s="29">
        <f t="shared" si="827"/>
        <v>0</v>
      </c>
      <c r="AW5267" s="29" t="str">
        <f t="shared" si="830"/>
        <v/>
      </c>
      <c r="AX5267" s="29" t="str">
        <f t="shared" si="822"/>
        <v/>
      </c>
      <c r="AY5267" s="29" t="str">
        <f t="shared" si="828"/>
        <v>https://media.mediathek-tanz-theater.de/iiif/2/nvt_img-533-005.JP2</v>
      </c>
      <c r="AZ5267" s="29" t="str">
        <f t="shared" si="823"/>
        <v>image/jp2</v>
      </c>
      <c r="BA5267" s="29" t="str">
        <f t="shared" si="824"/>
        <v>presentation/iiif</v>
      </c>
      <c r="BB5267" s="29" t="str">
        <f t="shared" si="825"/>
        <v>https://media.mediathek-tanz-theater.de/iiif/2/nvt_img-533-005.JP2/full/100,/0/default.jpg</v>
      </c>
      <c r="BC5267" s="29" t="str">
        <f t="shared" si="821"/>
        <v>image/jpeg</v>
      </c>
      <c r="BD5267" s="29" t="str">
        <f t="shared" si="826"/>
        <v>presentation/thumbnail</v>
      </c>
    </row>
    <row r="5268" spans="1:56" ht="38.25">
      <c r="A5268" s="29">
        <v>1</v>
      </c>
      <c r="B5268" s="29">
        <v>0</v>
      </c>
      <c r="C5268" s="38" t="s">
        <v>18581</v>
      </c>
      <c r="D5268" s="38" t="s">
        <v>18582</v>
      </c>
      <c r="F5268" s="38" t="s">
        <v>17468</v>
      </c>
      <c r="I5268" s="38" t="s">
        <v>4446</v>
      </c>
      <c r="J5268" s="38" t="s">
        <v>18579</v>
      </c>
      <c r="N5268" s="38" t="s">
        <v>1403</v>
      </c>
      <c r="R5268" s="38" t="s">
        <v>18068</v>
      </c>
      <c r="U5268" s="38" t="s">
        <v>18583</v>
      </c>
      <c r="V5268" s="38" t="s">
        <v>18069</v>
      </c>
      <c r="AA5268" s="38" t="s">
        <v>1170</v>
      </c>
      <c r="AE5268" s="38" t="s">
        <v>2950</v>
      </c>
      <c r="AG5268" s="38">
        <v>1</v>
      </c>
      <c r="AH5268" s="38" t="s">
        <v>5945</v>
      </c>
      <c r="AI5268" s="38" t="s">
        <v>8082</v>
      </c>
      <c r="AJ5268" s="38" t="s">
        <v>4799</v>
      </c>
      <c r="AK5268" s="38" t="s">
        <v>17699</v>
      </c>
      <c r="AL5268" s="301" t="s">
        <v>18521</v>
      </c>
      <c r="AO5268" s="29" t="s">
        <v>18070</v>
      </c>
      <c r="AR5268" s="29" t="str">
        <f t="shared" si="829"/>
        <v>0</v>
      </c>
      <c r="AS5268" s="29">
        <f t="shared" si="827"/>
        <v>0</v>
      </c>
      <c r="AW5268" s="29" t="str">
        <f t="shared" si="830"/>
        <v/>
      </c>
      <c r="AX5268" s="29" t="str">
        <f t="shared" si="822"/>
        <v/>
      </c>
      <c r="AY5268" s="29" t="str">
        <f t="shared" si="828"/>
        <v>https://media.mediathek-tanz-theater.de/iiif/2/nvt_img-533-005-001.JP2</v>
      </c>
      <c r="AZ5268" s="29" t="str">
        <f t="shared" si="823"/>
        <v>image/jp2</v>
      </c>
      <c r="BA5268" s="29" t="str">
        <f t="shared" si="824"/>
        <v>presentation/iiif</v>
      </c>
      <c r="BB5268" s="29" t="str">
        <f t="shared" si="825"/>
        <v>https://media.mediathek-tanz-theater.de/iiif/2/nvt_img-533-005-001.JP2/full/100,/0/default.jpg</v>
      </c>
      <c r="BC5268" s="29" t="str">
        <f t="shared" si="821"/>
        <v>image/jpeg</v>
      </c>
      <c r="BD5268" s="29" t="str">
        <f t="shared" si="826"/>
        <v>presentation/thumbnail</v>
      </c>
    </row>
    <row r="5269" spans="1:56" ht="38.25">
      <c r="A5269" s="29">
        <v>1</v>
      </c>
      <c r="B5269" s="29">
        <v>0</v>
      </c>
      <c r="C5269" s="38" t="s">
        <v>18584</v>
      </c>
      <c r="D5269" s="38" t="s">
        <v>18585</v>
      </c>
      <c r="F5269" s="38" t="s">
        <v>17468</v>
      </c>
      <c r="I5269" s="38" t="s">
        <v>4446</v>
      </c>
      <c r="J5269" s="38" t="s">
        <v>18579</v>
      </c>
      <c r="N5269" s="38" t="s">
        <v>1403</v>
      </c>
      <c r="R5269" s="38" t="s">
        <v>18068</v>
      </c>
      <c r="U5269" s="38" t="s">
        <v>18586</v>
      </c>
      <c r="V5269" s="38" t="s">
        <v>18069</v>
      </c>
      <c r="AA5269" s="38" t="s">
        <v>1170</v>
      </c>
      <c r="AE5269" s="38" t="s">
        <v>2950</v>
      </c>
      <c r="AG5269" s="38">
        <v>1</v>
      </c>
      <c r="AH5269" s="38" t="s">
        <v>5945</v>
      </c>
      <c r="AI5269" s="38" t="s">
        <v>8082</v>
      </c>
      <c r="AJ5269" s="38" t="s">
        <v>4799</v>
      </c>
      <c r="AK5269" s="38" t="s">
        <v>72</v>
      </c>
      <c r="AL5269" s="301" t="s">
        <v>18521</v>
      </c>
      <c r="AO5269" s="29" t="s">
        <v>18070</v>
      </c>
      <c r="AR5269" s="29" t="str">
        <f t="shared" si="829"/>
        <v>0</v>
      </c>
      <c r="AS5269" s="29">
        <f t="shared" si="827"/>
        <v>0</v>
      </c>
      <c r="AW5269" s="29" t="str">
        <f t="shared" si="830"/>
        <v/>
      </c>
      <c r="AX5269" s="29" t="str">
        <f t="shared" si="822"/>
        <v/>
      </c>
      <c r="AY5269" s="29" t="str">
        <f t="shared" si="828"/>
        <v>https://media.mediathek-tanz-theater.de/iiif/2/nvt_img-533-005-002.JP2</v>
      </c>
      <c r="AZ5269" s="29" t="str">
        <f t="shared" si="823"/>
        <v>image/jp2</v>
      </c>
      <c r="BA5269" s="29" t="str">
        <f t="shared" si="824"/>
        <v>presentation/iiif</v>
      </c>
      <c r="BB5269" s="29" t="str">
        <f t="shared" si="825"/>
        <v>https://media.mediathek-tanz-theater.de/iiif/2/nvt_img-533-005-002.JP2/full/100,/0/default.jpg</v>
      </c>
      <c r="BC5269" s="29" t="str">
        <f t="shared" si="821"/>
        <v>image/jpeg</v>
      </c>
      <c r="BD5269" s="29" t="str">
        <f t="shared" si="826"/>
        <v>presentation/thumbnail</v>
      </c>
    </row>
    <row r="5270" spans="1:56" ht="51">
      <c r="A5270" s="29">
        <v>1</v>
      </c>
      <c r="B5270" s="29">
        <v>0</v>
      </c>
      <c r="C5270" s="38" t="s">
        <v>18587</v>
      </c>
      <c r="D5270" s="38" t="s">
        <v>18588</v>
      </c>
      <c r="F5270" s="38" t="s">
        <v>17468</v>
      </c>
      <c r="I5270" s="38" t="s">
        <v>4446</v>
      </c>
      <c r="J5270" s="38" t="s">
        <v>18579</v>
      </c>
      <c r="N5270" s="38" t="s">
        <v>1403</v>
      </c>
      <c r="R5270" s="38" t="s">
        <v>18068</v>
      </c>
      <c r="U5270" s="38" t="s">
        <v>18589</v>
      </c>
      <c r="V5270" s="38" t="s">
        <v>18069</v>
      </c>
      <c r="AA5270" s="38" t="s">
        <v>1170</v>
      </c>
      <c r="AE5270" s="38" t="s">
        <v>2950</v>
      </c>
      <c r="AG5270" s="38">
        <v>1</v>
      </c>
      <c r="AH5270" s="38" t="s">
        <v>5945</v>
      </c>
      <c r="AI5270" s="38" t="s">
        <v>8082</v>
      </c>
      <c r="AJ5270" s="38" t="s">
        <v>4799</v>
      </c>
      <c r="AK5270" s="38" t="s">
        <v>14041</v>
      </c>
      <c r="AL5270" s="301" t="s">
        <v>18521</v>
      </c>
      <c r="AO5270" s="29" t="s">
        <v>18070</v>
      </c>
      <c r="AR5270" s="29" t="str">
        <f t="shared" si="829"/>
        <v>0</v>
      </c>
      <c r="AS5270" s="29">
        <f t="shared" si="827"/>
        <v>0</v>
      </c>
      <c r="AW5270" s="29" t="str">
        <f t="shared" si="830"/>
        <v/>
      </c>
      <c r="AX5270" s="29" t="str">
        <f t="shared" si="822"/>
        <v/>
      </c>
      <c r="AY5270" s="29" t="str">
        <f t="shared" si="828"/>
        <v>https://media.mediathek-tanz-theater.de/iiif/2/nvt_img-533-005-003.JP2</v>
      </c>
      <c r="AZ5270" s="29" t="str">
        <f t="shared" si="823"/>
        <v>image/jp2</v>
      </c>
      <c r="BA5270" s="29" t="str">
        <f t="shared" si="824"/>
        <v>presentation/iiif</v>
      </c>
      <c r="BB5270" s="29" t="str">
        <f t="shared" si="825"/>
        <v>https://media.mediathek-tanz-theater.de/iiif/2/nvt_img-533-005-003.JP2/full/100,/0/default.jpg</v>
      </c>
      <c r="BC5270" s="29" t="str">
        <f t="shared" si="821"/>
        <v>image/jpeg</v>
      </c>
      <c r="BD5270" s="29" t="str">
        <f t="shared" si="826"/>
        <v>presentation/thumbnail</v>
      </c>
    </row>
    <row r="5271" spans="1:56" ht="25.5">
      <c r="A5271" s="29">
        <v>1</v>
      </c>
      <c r="B5271" s="29">
        <v>0</v>
      </c>
      <c r="C5271" s="38" t="s">
        <v>18590</v>
      </c>
      <c r="D5271" s="38" t="s">
        <v>18591</v>
      </c>
      <c r="F5271" s="38" t="s">
        <v>17468</v>
      </c>
      <c r="I5271" s="38" t="s">
        <v>18524</v>
      </c>
      <c r="J5271" s="38" t="s">
        <v>18519</v>
      </c>
      <c r="N5271" s="38" t="s">
        <v>1403</v>
      </c>
      <c r="R5271" s="38" t="s">
        <v>18068</v>
      </c>
      <c r="V5271" s="38" t="s">
        <v>18069</v>
      </c>
      <c r="AA5271" s="38" t="s">
        <v>1170</v>
      </c>
      <c r="AE5271" s="38" t="s">
        <v>2950</v>
      </c>
      <c r="AG5271" s="38">
        <v>1</v>
      </c>
      <c r="AH5271" s="38" t="s">
        <v>5945</v>
      </c>
      <c r="AI5271" s="38" t="s">
        <v>8082</v>
      </c>
      <c r="AJ5271" s="38" t="s">
        <v>18592</v>
      </c>
      <c r="AL5271" s="301" t="s">
        <v>18521</v>
      </c>
      <c r="AO5271" s="29" t="s">
        <v>18070</v>
      </c>
      <c r="AR5271" s="29" t="str">
        <f t="shared" si="829"/>
        <v>1</v>
      </c>
      <c r="AS5271" s="29">
        <f t="shared" si="827"/>
        <v>0</v>
      </c>
      <c r="AW5271" s="29" t="str">
        <f t="shared" si="830"/>
        <v/>
      </c>
      <c r="AX5271" s="29" t="str">
        <f t="shared" si="822"/>
        <v/>
      </c>
      <c r="AY5271" s="29" t="str">
        <f t="shared" si="828"/>
        <v>https://media.mediathek-tanz-theater.de/iiif/2/nvt_img-533-006.JP2</v>
      </c>
      <c r="AZ5271" s="29" t="str">
        <f t="shared" si="823"/>
        <v>image/jp2</v>
      </c>
      <c r="BA5271" s="29" t="str">
        <f t="shared" si="824"/>
        <v>presentation/iiif</v>
      </c>
      <c r="BB5271" s="29" t="str">
        <f t="shared" si="825"/>
        <v>https://media.mediathek-tanz-theater.de/iiif/2/nvt_img-533-006.JP2/full/100,/0/default.jpg</v>
      </c>
      <c r="BC5271" s="29" t="str">
        <f t="shared" si="821"/>
        <v>image/jpeg</v>
      </c>
      <c r="BD5271" s="29" t="str">
        <f t="shared" si="826"/>
        <v>presentation/thumbnail</v>
      </c>
    </row>
    <row r="5272" spans="1:56" ht="38.25">
      <c r="A5272" s="29">
        <v>1</v>
      </c>
      <c r="B5272" s="29">
        <v>0</v>
      </c>
      <c r="C5272" s="38" t="s">
        <v>18593</v>
      </c>
      <c r="D5272" s="38" t="s">
        <v>18594</v>
      </c>
      <c r="F5272" s="38" t="s">
        <v>17468</v>
      </c>
      <c r="I5272" s="38" t="s">
        <v>4446</v>
      </c>
      <c r="J5272" s="38" t="s">
        <v>18590</v>
      </c>
      <c r="N5272" s="38" t="s">
        <v>1403</v>
      </c>
      <c r="R5272" s="38" t="s">
        <v>18068</v>
      </c>
      <c r="U5272" s="38" t="s">
        <v>18595</v>
      </c>
      <c r="V5272" s="38" t="s">
        <v>18069</v>
      </c>
      <c r="AA5272" s="38" t="s">
        <v>1170</v>
      </c>
      <c r="AE5272" s="38" t="s">
        <v>2950</v>
      </c>
      <c r="AG5272" s="38">
        <v>1</v>
      </c>
      <c r="AH5272" s="38" t="s">
        <v>5945</v>
      </c>
      <c r="AI5272" s="38" t="s">
        <v>8082</v>
      </c>
      <c r="AJ5272" s="38" t="s">
        <v>4799</v>
      </c>
      <c r="AK5272" s="38" t="s">
        <v>14041</v>
      </c>
      <c r="AL5272" s="301" t="s">
        <v>18521</v>
      </c>
      <c r="AO5272" s="29" t="s">
        <v>18070</v>
      </c>
      <c r="AR5272" s="29" t="str">
        <f t="shared" si="829"/>
        <v>0</v>
      </c>
      <c r="AS5272" s="29">
        <f t="shared" si="827"/>
        <v>0</v>
      </c>
      <c r="AW5272" s="29" t="str">
        <f t="shared" si="830"/>
        <v/>
      </c>
      <c r="AX5272" s="29" t="str">
        <f t="shared" si="822"/>
        <v/>
      </c>
      <c r="AY5272" s="29" t="str">
        <f t="shared" si="828"/>
        <v>https://media.mediathek-tanz-theater.de/iiif/2/nvt_img-533-006-001.JP2</v>
      </c>
      <c r="AZ5272" s="29" t="str">
        <f t="shared" si="823"/>
        <v>image/jp2</v>
      </c>
      <c r="BA5272" s="29" t="str">
        <f t="shared" si="824"/>
        <v>presentation/iiif</v>
      </c>
      <c r="BB5272" s="29" t="str">
        <f t="shared" si="825"/>
        <v>https://media.mediathek-tanz-theater.de/iiif/2/nvt_img-533-006-001.JP2/full/100,/0/default.jpg</v>
      </c>
      <c r="BC5272" s="29" t="str">
        <f t="shared" si="821"/>
        <v>image/jpeg</v>
      </c>
      <c r="BD5272" s="29" t="str">
        <f t="shared" si="826"/>
        <v>presentation/thumbnail</v>
      </c>
    </row>
    <row r="5273" spans="1:56" ht="51">
      <c r="A5273" s="29">
        <v>1</v>
      </c>
      <c r="B5273" s="29">
        <v>0</v>
      </c>
      <c r="C5273" s="38" t="s">
        <v>18596</v>
      </c>
      <c r="D5273" s="38" t="s">
        <v>18597</v>
      </c>
      <c r="F5273" s="38" t="s">
        <v>17468</v>
      </c>
      <c r="I5273" s="38" t="s">
        <v>4446</v>
      </c>
      <c r="J5273" s="38" t="s">
        <v>18590</v>
      </c>
      <c r="N5273" s="38" t="s">
        <v>1403</v>
      </c>
      <c r="R5273" s="38" t="s">
        <v>18068</v>
      </c>
      <c r="U5273" s="38" t="s">
        <v>18598</v>
      </c>
      <c r="V5273" s="38" t="s">
        <v>18069</v>
      </c>
      <c r="AA5273" s="38" t="s">
        <v>1170</v>
      </c>
      <c r="AE5273" s="38" t="s">
        <v>2950</v>
      </c>
      <c r="AG5273" s="38">
        <v>1</v>
      </c>
      <c r="AH5273" s="38" t="s">
        <v>5945</v>
      </c>
      <c r="AI5273" s="38" t="s">
        <v>8082</v>
      </c>
      <c r="AJ5273" s="38" t="s">
        <v>4799</v>
      </c>
      <c r="AK5273" s="38" t="s">
        <v>72</v>
      </c>
      <c r="AL5273" s="301" t="s">
        <v>18521</v>
      </c>
      <c r="AO5273" s="29" t="s">
        <v>18070</v>
      </c>
      <c r="AR5273" s="29" t="str">
        <f t="shared" si="829"/>
        <v>0</v>
      </c>
      <c r="AS5273" s="29">
        <f t="shared" si="827"/>
        <v>0</v>
      </c>
      <c r="AW5273" s="29" t="str">
        <f t="shared" si="830"/>
        <v/>
      </c>
      <c r="AX5273" s="29" t="str">
        <f t="shared" si="822"/>
        <v/>
      </c>
      <c r="AY5273" s="29" t="str">
        <f t="shared" si="828"/>
        <v>https://media.mediathek-tanz-theater.de/iiif/2/nvt_img-533-006-002.JP2</v>
      </c>
      <c r="AZ5273" s="29" t="str">
        <f t="shared" si="823"/>
        <v>image/jp2</v>
      </c>
      <c r="BA5273" s="29" t="str">
        <f t="shared" si="824"/>
        <v>presentation/iiif</v>
      </c>
      <c r="BB5273" s="29" t="str">
        <f t="shared" si="825"/>
        <v>https://media.mediathek-tanz-theater.de/iiif/2/nvt_img-533-006-002.JP2/full/100,/0/default.jpg</v>
      </c>
      <c r="BC5273" s="29" t="str">
        <f t="shared" si="821"/>
        <v>image/jpeg</v>
      </c>
      <c r="BD5273" s="29" t="str">
        <f t="shared" si="826"/>
        <v>presentation/thumbnail</v>
      </c>
    </row>
    <row r="5274" spans="1:56" ht="51">
      <c r="A5274" s="29">
        <v>1</v>
      </c>
      <c r="B5274" s="29">
        <v>0</v>
      </c>
      <c r="C5274" s="38" t="s">
        <v>18599</v>
      </c>
      <c r="D5274" s="38" t="s">
        <v>18600</v>
      </c>
      <c r="F5274" s="38" t="s">
        <v>17468</v>
      </c>
      <c r="I5274" s="38" t="s">
        <v>4446</v>
      </c>
      <c r="J5274" s="38" t="s">
        <v>18590</v>
      </c>
      <c r="N5274" s="38" t="s">
        <v>1403</v>
      </c>
      <c r="R5274" s="38" t="s">
        <v>18068</v>
      </c>
      <c r="U5274" s="38" t="s">
        <v>18601</v>
      </c>
      <c r="V5274" s="38" t="s">
        <v>18069</v>
      </c>
      <c r="AA5274" s="38" t="s">
        <v>1170</v>
      </c>
      <c r="AE5274" s="38" t="s">
        <v>2950</v>
      </c>
      <c r="AG5274" s="38">
        <v>1</v>
      </c>
      <c r="AH5274" s="38" t="s">
        <v>5945</v>
      </c>
      <c r="AI5274" s="38" t="s">
        <v>8082</v>
      </c>
      <c r="AJ5274" s="38" t="s">
        <v>4799</v>
      </c>
      <c r="AK5274" s="38" t="s">
        <v>72</v>
      </c>
      <c r="AL5274" s="301" t="s">
        <v>18521</v>
      </c>
      <c r="AO5274" s="29" t="s">
        <v>18070</v>
      </c>
      <c r="AR5274" s="29" t="str">
        <f t="shared" si="829"/>
        <v>0</v>
      </c>
      <c r="AS5274" s="29">
        <f t="shared" si="827"/>
        <v>0</v>
      </c>
      <c r="AW5274" s="29" t="str">
        <f t="shared" si="830"/>
        <v/>
      </c>
      <c r="AX5274" s="29" t="str">
        <f t="shared" si="822"/>
        <v/>
      </c>
      <c r="AY5274" s="29" t="str">
        <f t="shared" si="828"/>
        <v>https://media.mediathek-tanz-theater.de/iiif/2/nvt_img-533-006-003.JP2</v>
      </c>
      <c r="AZ5274" s="29" t="str">
        <f t="shared" si="823"/>
        <v>image/jp2</v>
      </c>
      <c r="BA5274" s="29" t="str">
        <f t="shared" si="824"/>
        <v>presentation/iiif</v>
      </c>
      <c r="BB5274" s="29" t="str">
        <f t="shared" si="825"/>
        <v>https://media.mediathek-tanz-theater.de/iiif/2/nvt_img-533-006-003.JP2/full/100,/0/default.jpg</v>
      </c>
      <c r="BC5274" s="29" t="str">
        <f t="shared" si="821"/>
        <v>image/jpeg</v>
      </c>
      <c r="BD5274" s="29" t="str">
        <f t="shared" si="826"/>
        <v>presentation/thumbnail</v>
      </c>
    </row>
    <row r="5275" spans="1:56" ht="25.5">
      <c r="A5275" s="29">
        <v>1</v>
      </c>
      <c r="B5275" s="29">
        <v>0</v>
      </c>
      <c r="C5275" s="38" t="s">
        <v>18602</v>
      </c>
      <c r="D5275" s="38" t="s">
        <v>18603</v>
      </c>
      <c r="F5275" s="38" t="s">
        <v>17468</v>
      </c>
      <c r="I5275" s="38" t="s">
        <v>4446</v>
      </c>
      <c r="J5275" s="38" t="s">
        <v>18590</v>
      </c>
      <c r="N5275" s="38" t="s">
        <v>1403</v>
      </c>
      <c r="R5275" s="38" t="s">
        <v>18068</v>
      </c>
      <c r="U5275" s="38" t="s">
        <v>18604</v>
      </c>
      <c r="V5275" s="38" t="s">
        <v>18069</v>
      </c>
      <c r="AA5275" s="38" t="s">
        <v>1170</v>
      </c>
      <c r="AE5275" s="38" t="s">
        <v>2950</v>
      </c>
      <c r="AG5275" s="38">
        <v>1</v>
      </c>
      <c r="AH5275" s="38" t="s">
        <v>5945</v>
      </c>
      <c r="AI5275" s="38" t="s">
        <v>8082</v>
      </c>
      <c r="AJ5275" s="38" t="s">
        <v>18605</v>
      </c>
      <c r="AK5275" s="38" t="s">
        <v>72</v>
      </c>
      <c r="AL5275" s="301" t="s">
        <v>18521</v>
      </c>
      <c r="AO5275" s="29" t="s">
        <v>18070</v>
      </c>
      <c r="AR5275" s="29" t="str">
        <f t="shared" si="829"/>
        <v>0</v>
      </c>
      <c r="AS5275" s="29">
        <f t="shared" si="827"/>
        <v>0</v>
      </c>
      <c r="AW5275" s="29" t="str">
        <f t="shared" si="830"/>
        <v/>
      </c>
      <c r="AX5275" s="29" t="str">
        <f t="shared" si="822"/>
        <v/>
      </c>
      <c r="AY5275" s="29" t="str">
        <f t="shared" si="828"/>
        <v>https://media.mediathek-tanz-theater.de/iiif/2/nvt_img-533-006-004.JP2</v>
      </c>
      <c r="AZ5275" s="29" t="str">
        <f t="shared" si="823"/>
        <v>image/jp2</v>
      </c>
      <c r="BA5275" s="29" t="str">
        <f t="shared" si="824"/>
        <v>presentation/iiif</v>
      </c>
      <c r="BB5275" s="29" t="str">
        <f t="shared" si="825"/>
        <v>https://media.mediathek-tanz-theater.de/iiif/2/nvt_img-533-006-004.JP2/full/100,/0/default.jpg</v>
      </c>
      <c r="BC5275" s="29" t="str">
        <f t="shared" si="821"/>
        <v>image/jpeg</v>
      </c>
      <c r="BD5275" s="29" t="str">
        <f t="shared" si="826"/>
        <v>presentation/thumbnail</v>
      </c>
    </row>
    <row r="5276" spans="1:56" ht="38.25">
      <c r="A5276" s="29">
        <v>1</v>
      </c>
      <c r="B5276" s="29">
        <v>0</v>
      </c>
      <c r="C5276" s="38" t="s">
        <v>18606</v>
      </c>
      <c r="D5276" s="38" t="s">
        <v>18607</v>
      </c>
      <c r="F5276" s="38" t="s">
        <v>17468</v>
      </c>
      <c r="I5276" s="38" t="s">
        <v>4446</v>
      </c>
      <c r="J5276" s="38" t="s">
        <v>18590</v>
      </c>
      <c r="N5276" s="38" t="s">
        <v>1403</v>
      </c>
      <c r="R5276" s="38" t="s">
        <v>18068</v>
      </c>
      <c r="U5276" s="38" t="s">
        <v>18608</v>
      </c>
      <c r="V5276" s="38" t="s">
        <v>18069</v>
      </c>
      <c r="AA5276" s="38" t="s">
        <v>1170</v>
      </c>
      <c r="AE5276" s="38" t="s">
        <v>2950</v>
      </c>
      <c r="AG5276" s="38">
        <v>1</v>
      </c>
      <c r="AH5276" s="38" t="s">
        <v>5945</v>
      </c>
      <c r="AI5276" s="38" t="s">
        <v>8082</v>
      </c>
      <c r="AJ5276" s="38" t="s">
        <v>4799</v>
      </c>
      <c r="AK5276" s="38" t="s">
        <v>72</v>
      </c>
      <c r="AL5276" s="301" t="s">
        <v>18521</v>
      </c>
      <c r="AO5276" s="29" t="s">
        <v>18070</v>
      </c>
      <c r="AR5276" s="29" t="str">
        <f t="shared" si="829"/>
        <v>0</v>
      </c>
      <c r="AS5276" s="29">
        <f t="shared" si="827"/>
        <v>0</v>
      </c>
      <c r="AW5276" s="29" t="str">
        <f t="shared" si="830"/>
        <v/>
      </c>
      <c r="AX5276" s="29" t="str">
        <f t="shared" si="822"/>
        <v/>
      </c>
      <c r="AY5276" s="29" t="str">
        <f t="shared" si="828"/>
        <v>https://media.mediathek-tanz-theater.de/iiif/2/nvt_img-533-006-005.JP2</v>
      </c>
      <c r="AZ5276" s="29" t="str">
        <f t="shared" si="823"/>
        <v>image/jp2</v>
      </c>
      <c r="BA5276" s="29" t="str">
        <f t="shared" si="824"/>
        <v>presentation/iiif</v>
      </c>
      <c r="BB5276" s="29" t="str">
        <f t="shared" si="825"/>
        <v>https://media.mediathek-tanz-theater.de/iiif/2/nvt_img-533-006-005.JP2/full/100,/0/default.jpg</v>
      </c>
      <c r="BC5276" s="29" t="str">
        <f t="shared" si="821"/>
        <v>image/jpeg</v>
      </c>
      <c r="BD5276" s="29" t="str">
        <f t="shared" si="826"/>
        <v>presentation/thumbnail</v>
      </c>
    </row>
    <row r="5277" spans="1:56" ht="38.25">
      <c r="A5277" s="29">
        <v>1</v>
      </c>
      <c r="B5277" s="29">
        <v>0</v>
      </c>
      <c r="C5277" s="38" t="s">
        <v>18609</v>
      </c>
      <c r="D5277" s="38" t="s">
        <v>18610</v>
      </c>
      <c r="F5277" s="38" t="s">
        <v>17468</v>
      </c>
      <c r="I5277" s="38" t="s">
        <v>4446</v>
      </c>
      <c r="J5277" s="38" t="s">
        <v>18590</v>
      </c>
      <c r="N5277" s="38" t="s">
        <v>1403</v>
      </c>
      <c r="R5277" s="38" t="s">
        <v>18068</v>
      </c>
      <c r="U5277" s="38" t="s">
        <v>18611</v>
      </c>
      <c r="V5277" s="38" t="s">
        <v>18069</v>
      </c>
      <c r="AA5277" s="38" t="s">
        <v>1170</v>
      </c>
      <c r="AE5277" s="38" t="s">
        <v>2950</v>
      </c>
      <c r="AG5277" s="38">
        <v>1</v>
      </c>
      <c r="AH5277" s="38" t="s">
        <v>5945</v>
      </c>
      <c r="AI5277" s="38" t="s">
        <v>8082</v>
      </c>
      <c r="AJ5277" s="38" t="s">
        <v>4799</v>
      </c>
      <c r="AK5277" s="38" t="s">
        <v>72</v>
      </c>
      <c r="AL5277" s="301" t="s">
        <v>18521</v>
      </c>
      <c r="AO5277" s="29" t="s">
        <v>18070</v>
      </c>
      <c r="AR5277" s="29" t="str">
        <f t="shared" si="829"/>
        <v>0</v>
      </c>
      <c r="AS5277" s="29">
        <f t="shared" si="827"/>
        <v>0</v>
      </c>
      <c r="AW5277" s="29" t="str">
        <f t="shared" si="830"/>
        <v/>
      </c>
      <c r="AX5277" s="29" t="str">
        <f t="shared" si="822"/>
        <v/>
      </c>
      <c r="AY5277" s="29" t="str">
        <f t="shared" si="828"/>
        <v>https://media.mediathek-tanz-theater.de/iiif/2/nvt_img-533-006-006.JP2</v>
      </c>
      <c r="AZ5277" s="29" t="str">
        <f t="shared" si="823"/>
        <v>image/jp2</v>
      </c>
      <c r="BA5277" s="29" t="str">
        <f t="shared" si="824"/>
        <v>presentation/iiif</v>
      </c>
      <c r="BB5277" s="29" t="str">
        <f t="shared" si="825"/>
        <v>https://media.mediathek-tanz-theater.de/iiif/2/nvt_img-533-006-006.JP2/full/100,/0/default.jpg</v>
      </c>
      <c r="BC5277" s="29" t="str">
        <f t="shared" si="821"/>
        <v>image/jpeg</v>
      </c>
      <c r="BD5277" s="29" t="str">
        <f t="shared" si="826"/>
        <v>presentation/thumbnail</v>
      </c>
    </row>
    <row r="5278" spans="1:56" ht="25.5">
      <c r="A5278" s="29">
        <v>1</v>
      </c>
      <c r="B5278" s="29">
        <v>0</v>
      </c>
      <c r="C5278" s="38" t="s">
        <v>18612</v>
      </c>
      <c r="D5278" s="38" t="s">
        <v>18613</v>
      </c>
      <c r="F5278" s="38" t="s">
        <v>17468</v>
      </c>
      <c r="I5278" s="38" t="s">
        <v>18524</v>
      </c>
      <c r="J5278" s="38" t="s">
        <v>18519</v>
      </c>
      <c r="N5278" s="38" t="s">
        <v>1403</v>
      </c>
      <c r="R5278" s="38" t="s">
        <v>18068</v>
      </c>
      <c r="V5278" s="38" t="s">
        <v>18069</v>
      </c>
      <c r="AA5278" s="38" t="s">
        <v>1170</v>
      </c>
      <c r="AE5278" s="38" t="s">
        <v>2950</v>
      </c>
      <c r="AG5278" s="38">
        <v>1</v>
      </c>
      <c r="AH5278" s="38" t="s">
        <v>5945</v>
      </c>
      <c r="AI5278" s="38" t="s">
        <v>8082</v>
      </c>
      <c r="AJ5278" s="38" t="s">
        <v>10047</v>
      </c>
      <c r="AL5278" s="301" t="s">
        <v>18521</v>
      </c>
      <c r="AO5278" s="29" t="s">
        <v>18070</v>
      </c>
      <c r="AR5278" s="29" t="str">
        <f t="shared" si="829"/>
        <v>1</v>
      </c>
      <c r="AS5278" s="29">
        <f t="shared" si="827"/>
        <v>0</v>
      </c>
      <c r="AW5278" s="29" t="str">
        <f t="shared" si="830"/>
        <v/>
      </c>
      <c r="AX5278" s="29" t="str">
        <f t="shared" si="822"/>
        <v/>
      </c>
      <c r="AY5278" s="29" t="str">
        <f t="shared" si="828"/>
        <v>https://media.mediathek-tanz-theater.de/iiif/2/nvt_img-533-007.JP2</v>
      </c>
      <c r="AZ5278" s="29" t="str">
        <f t="shared" si="823"/>
        <v>image/jp2</v>
      </c>
      <c r="BA5278" s="29" t="str">
        <f t="shared" si="824"/>
        <v>presentation/iiif</v>
      </c>
      <c r="BB5278" s="29" t="str">
        <f t="shared" si="825"/>
        <v>https://media.mediathek-tanz-theater.de/iiif/2/nvt_img-533-007.JP2/full/100,/0/default.jpg</v>
      </c>
      <c r="BC5278" s="29" t="str">
        <f t="shared" si="821"/>
        <v>image/jpeg</v>
      </c>
      <c r="BD5278" s="29" t="str">
        <f t="shared" si="826"/>
        <v>presentation/thumbnail</v>
      </c>
    </row>
    <row r="5279" spans="1:56" ht="25.5">
      <c r="A5279" s="29">
        <v>1</v>
      </c>
      <c r="B5279" s="29">
        <v>0</v>
      </c>
      <c r="C5279" s="38" t="s">
        <v>18614</v>
      </c>
      <c r="D5279" s="38" t="s">
        <v>18615</v>
      </c>
      <c r="F5279" s="38" t="s">
        <v>17468</v>
      </c>
      <c r="I5279" s="38" t="s">
        <v>4446</v>
      </c>
      <c r="J5279" s="38" t="s">
        <v>18612</v>
      </c>
      <c r="N5279" s="38" t="s">
        <v>1403</v>
      </c>
      <c r="R5279" s="38" t="s">
        <v>18068</v>
      </c>
      <c r="U5279" s="38" t="s">
        <v>11945</v>
      </c>
      <c r="V5279" s="38" t="s">
        <v>18069</v>
      </c>
      <c r="AA5279" s="38" t="s">
        <v>1170</v>
      </c>
      <c r="AE5279" s="38" t="s">
        <v>2950</v>
      </c>
      <c r="AG5279" s="38">
        <v>1</v>
      </c>
      <c r="AH5279" s="38" t="s">
        <v>5945</v>
      </c>
      <c r="AI5279" s="38" t="s">
        <v>8082</v>
      </c>
      <c r="AJ5279" s="38" t="s">
        <v>4799</v>
      </c>
      <c r="AK5279" s="38" t="s">
        <v>72</v>
      </c>
      <c r="AL5279" s="301" t="s">
        <v>18521</v>
      </c>
      <c r="AO5279" s="29" t="s">
        <v>18070</v>
      </c>
      <c r="AR5279" s="29" t="str">
        <f t="shared" si="829"/>
        <v>0</v>
      </c>
      <c r="AS5279" s="29">
        <f t="shared" si="827"/>
        <v>0</v>
      </c>
      <c r="AW5279" s="29" t="str">
        <f t="shared" si="830"/>
        <v/>
      </c>
      <c r="AX5279" s="29" t="str">
        <f t="shared" si="822"/>
        <v/>
      </c>
      <c r="AY5279" s="29" t="str">
        <f t="shared" si="828"/>
        <v>https://media.mediathek-tanz-theater.de/iiif/2/nvt_img-533-007-001.JP2</v>
      </c>
      <c r="AZ5279" s="29" t="str">
        <f t="shared" si="823"/>
        <v>image/jp2</v>
      </c>
      <c r="BA5279" s="29" t="str">
        <f t="shared" si="824"/>
        <v>presentation/iiif</v>
      </c>
      <c r="BB5279" s="29" t="str">
        <f t="shared" si="825"/>
        <v>https://media.mediathek-tanz-theater.de/iiif/2/nvt_img-533-007-001.JP2/full/100,/0/default.jpg</v>
      </c>
      <c r="BC5279" s="29" t="str">
        <f t="shared" si="821"/>
        <v>image/jpeg</v>
      </c>
      <c r="BD5279" s="29" t="str">
        <f t="shared" si="826"/>
        <v>presentation/thumbnail</v>
      </c>
    </row>
    <row r="5280" spans="1:56" ht="25.5">
      <c r="A5280" s="29">
        <v>1</v>
      </c>
      <c r="B5280" s="29">
        <v>0</v>
      </c>
      <c r="C5280" s="38" t="s">
        <v>18616</v>
      </c>
      <c r="D5280" s="38" t="s">
        <v>18617</v>
      </c>
      <c r="F5280" s="38" t="s">
        <v>17468</v>
      </c>
      <c r="I5280" s="38" t="s">
        <v>4446</v>
      </c>
      <c r="J5280" s="38" t="s">
        <v>18612</v>
      </c>
      <c r="N5280" s="38" t="s">
        <v>1403</v>
      </c>
      <c r="R5280" s="38" t="s">
        <v>18068</v>
      </c>
      <c r="U5280" s="38" t="s">
        <v>11945</v>
      </c>
      <c r="V5280" s="38" t="s">
        <v>18069</v>
      </c>
      <c r="AA5280" s="38" t="s">
        <v>1170</v>
      </c>
      <c r="AE5280" s="38" t="s">
        <v>2950</v>
      </c>
      <c r="AG5280" s="38">
        <v>1</v>
      </c>
      <c r="AH5280" s="38" t="s">
        <v>5945</v>
      </c>
      <c r="AI5280" s="38" t="s">
        <v>8082</v>
      </c>
      <c r="AJ5280" s="38" t="s">
        <v>4799</v>
      </c>
      <c r="AK5280" s="38" t="s">
        <v>72</v>
      </c>
      <c r="AL5280" s="301" t="s">
        <v>18521</v>
      </c>
      <c r="AO5280" s="29" t="s">
        <v>18070</v>
      </c>
      <c r="AR5280" s="29" t="str">
        <f t="shared" si="829"/>
        <v>0</v>
      </c>
      <c r="AS5280" s="29">
        <f t="shared" si="827"/>
        <v>0</v>
      </c>
      <c r="AW5280" s="29" t="str">
        <f t="shared" si="830"/>
        <v/>
      </c>
      <c r="AX5280" s="29" t="str">
        <f t="shared" si="822"/>
        <v/>
      </c>
      <c r="AY5280" s="29" t="str">
        <f t="shared" si="828"/>
        <v>https://media.mediathek-tanz-theater.de/iiif/2/nvt_img-533-007-002.JP2</v>
      </c>
      <c r="AZ5280" s="29" t="str">
        <f t="shared" si="823"/>
        <v>image/jp2</v>
      </c>
      <c r="BA5280" s="29" t="str">
        <f t="shared" si="824"/>
        <v>presentation/iiif</v>
      </c>
      <c r="BB5280" s="29" t="str">
        <f t="shared" si="825"/>
        <v>https://media.mediathek-tanz-theater.de/iiif/2/nvt_img-533-007-002.JP2/full/100,/0/default.jpg</v>
      </c>
      <c r="BC5280" s="29" t="str">
        <f t="shared" si="821"/>
        <v>image/jpeg</v>
      </c>
      <c r="BD5280" s="29" t="str">
        <f t="shared" si="826"/>
        <v>presentation/thumbnail</v>
      </c>
    </row>
    <row r="5281" spans="1:56" ht="38.25">
      <c r="A5281" s="29">
        <v>1</v>
      </c>
      <c r="B5281" s="29">
        <v>0</v>
      </c>
      <c r="C5281" s="38" t="s">
        <v>18618</v>
      </c>
      <c r="D5281" s="38" t="s">
        <v>18619</v>
      </c>
      <c r="F5281" s="38" t="s">
        <v>17468</v>
      </c>
      <c r="I5281" s="38" t="s">
        <v>4446</v>
      </c>
      <c r="J5281" s="38" t="s">
        <v>18612</v>
      </c>
      <c r="N5281" s="38" t="s">
        <v>1403</v>
      </c>
      <c r="R5281" s="38" t="s">
        <v>18068</v>
      </c>
      <c r="U5281" s="38" t="s">
        <v>18620</v>
      </c>
      <c r="V5281" s="38" t="s">
        <v>18069</v>
      </c>
      <c r="AA5281" s="38" t="s">
        <v>1170</v>
      </c>
      <c r="AE5281" s="38" t="s">
        <v>2950</v>
      </c>
      <c r="AG5281" s="38">
        <v>1</v>
      </c>
      <c r="AH5281" s="38" t="s">
        <v>5945</v>
      </c>
      <c r="AI5281" s="38" t="s">
        <v>8082</v>
      </c>
      <c r="AJ5281" s="38" t="s">
        <v>4799</v>
      </c>
      <c r="AK5281" s="38" t="s">
        <v>72</v>
      </c>
      <c r="AL5281" s="301" t="s">
        <v>18521</v>
      </c>
      <c r="AO5281" s="29" t="s">
        <v>18070</v>
      </c>
      <c r="AR5281" s="29" t="str">
        <f t="shared" si="829"/>
        <v>0</v>
      </c>
      <c r="AS5281" s="29">
        <f t="shared" si="827"/>
        <v>0</v>
      </c>
      <c r="AW5281" s="29" t="str">
        <f t="shared" si="830"/>
        <v/>
      </c>
      <c r="AX5281" s="29" t="str">
        <f t="shared" si="822"/>
        <v/>
      </c>
      <c r="AY5281" s="29" t="str">
        <f t="shared" si="828"/>
        <v>https://media.mediathek-tanz-theater.de/iiif/2/nvt_img-533-007-003.JP2</v>
      </c>
      <c r="AZ5281" s="29" t="str">
        <f t="shared" si="823"/>
        <v>image/jp2</v>
      </c>
      <c r="BA5281" s="29" t="str">
        <f t="shared" si="824"/>
        <v>presentation/iiif</v>
      </c>
      <c r="BB5281" s="29" t="str">
        <f t="shared" si="825"/>
        <v>https://media.mediathek-tanz-theater.de/iiif/2/nvt_img-533-007-003.JP2/full/100,/0/default.jpg</v>
      </c>
      <c r="BC5281" s="29" t="str">
        <f t="shared" si="821"/>
        <v>image/jpeg</v>
      </c>
      <c r="BD5281" s="29" t="str">
        <f t="shared" si="826"/>
        <v>presentation/thumbnail</v>
      </c>
    </row>
    <row r="5282" spans="1:56" ht="51">
      <c r="A5282" s="29">
        <v>1</v>
      </c>
      <c r="B5282" s="29">
        <v>0</v>
      </c>
      <c r="C5282" s="38" t="s">
        <v>18621</v>
      </c>
      <c r="D5282" s="38" t="s">
        <v>18622</v>
      </c>
      <c r="F5282" s="38" t="s">
        <v>17468</v>
      </c>
      <c r="I5282" s="38" t="s">
        <v>4446</v>
      </c>
      <c r="J5282" s="38" t="s">
        <v>18612</v>
      </c>
      <c r="N5282" s="38" t="s">
        <v>1403</v>
      </c>
      <c r="R5282" s="38" t="s">
        <v>18068</v>
      </c>
      <c r="U5282" s="38" t="s">
        <v>18623</v>
      </c>
      <c r="V5282" s="38" t="s">
        <v>18069</v>
      </c>
      <c r="AA5282" s="38" t="s">
        <v>1170</v>
      </c>
      <c r="AE5282" s="38" t="s">
        <v>2950</v>
      </c>
      <c r="AG5282" s="38">
        <v>1</v>
      </c>
      <c r="AH5282" s="38" t="s">
        <v>5945</v>
      </c>
      <c r="AI5282" s="38" t="s">
        <v>8082</v>
      </c>
      <c r="AJ5282" s="38" t="s">
        <v>4799</v>
      </c>
      <c r="AK5282" s="38" t="s">
        <v>72</v>
      </c>
      <c r="AL5282" s="301" t="s">
        <v>18521</v>
      </c>
      <c r="AO5282" s="29" t="s">
        <v>18070</v>
      </c>
      <c r="AR5282" s="29" t="str">
        <f t="shared" si="829"/>
        <v>0</v>
      </c>
      <c r="AS5282" s="29">
        <f t="shared" si="827"/>
        <v>0</v>
      </c>
      <c r="AW5282" s="29" t="str">
        <f t="shared" si="830"/>
        <v/>
      </c>
      <c r="AX5282" s="29" t="str">
        <f t="shared" si="822"/>
        <v/>
      </c>
      <c r="AY5282" s="29" t="str">
        <f t="shared" si="828"/>
        <v>https://media.mediathek-tanz-theater.de/iiif/2/nvt_img-533-007-004.JP2</v>
      </c>
      <c r="AZ5282" s="29" t="str">
        <f t="shared" si="823"/>
        <v>image/jp2</v>
      </c>
      <c r="BA5282" s="29" t="str">
        <f t="shared" si="824"/>
        <v>presentation/iiif</v>
      </c>
      <c r="BB5282" s="29" t="str">
        <f t="shared" si="825"/>
        <v>https://media.mediathek-tanz-theater.de/iiif/2/nvt_img-533-007-004.JP2/full/100,/0/default.jpg</v>
      </c>
      <c r="BC5282" s="29" t="str">
        <f t="shared" si="821"/>
        <v>image/jpeg</v>
      </c>
      <c r="BD5282" s="29" t="str">
        <f t="shared" si="826"/>
        <v>presentation/thumbnail</v>
      </c>
    </row>
    <row r="5283" spans="1:56" ht="51">
      <c r="A5283" s="29">
        <v>1</v>
      </c>
      <c r="B5283" s="29">
        <v>0</v>
      </c>
      <c r="C5283" s="38" t="s">
        <v>18624</v>
      </c>
      <c r="D5283" s="38" t="s">
        <v>18625</v>
      </c>
      <c r="F5283" s="38" t="s">
        <v>17468</v>
      </c>
      <c r="I5283" s="38" t="s">
        <v>4446</v>
      </c>
      <c r="J5283" s="38" t="s">
        <v>18612</v>
      </c>
      <c r="N5283" s="38" t="s">
        <v>1403</v>
      </c>
      <c r="R5283" s="38" t="s">
        <v>18068</v>
      </c>
      <c r="U5283" s="38" t="s">
        <v>18623</v>
      </c>
      <c r="V5283" s="38" t="s">
        <v>18069</v>
      </c>
      <c r="AA5283" s="38" t="s">
        <v>1170</v>
      </c>
      <c r="AE5283" s="38" t="s">
        <v>2950</v>
      </c>
      <c r="AG5283" s="38">
        <v>1</v>
      </c>
      <c r="AH5283" s="38" t="s">
        <v>5945</v>
      </c>
      <c r="AI5283" s="38" t="s">
        <v>8082</v>
      </c>
      <c r="AJ5283" s="38" t="s">
        <v>4799</v>
      </c>
      <c r="AK5283" s="38" t="s">
        <v>72</v>
      </c>
      <c r="AL5283" s="301" t="s">
        <v>18521</v>
      </c>
      <c r="AO5283" s="29" t="s">
        <v>18070</v>
      </c>
      <c r="AR5283" s="29" t="str">
        <f t="shared" si="829"/>
        <v>0</v>
      </c>
      <c r="AS5283" s="29">
        <f t="shared" si="827"/>
        <v>0</v>
      </c>
      <c r="AW5283" s="29" t="str">
        <f t="shared" si="830"/>
        <v/>
      </c>
      <c r="AX5283" s="29" t="str">
        <f t="shared" si="822"/>
        <v/>
      </c>
      <c r="AY5283" s="29" t="str">
        <f t="shared" si="828"/>
        <v>https://media.mediathek-tanz-theater.de/iiif/2/nvt_img-533-007-005.JP2</v>
      </c>
      <c r="AZ5283" s="29" t="str">
        <f t="shared" si="823"/>
        <v>image/jp2</v>
      </c>
      <c r="BA5283" s="29" t="str">
        <f t="shared" si="824"/>
        <v>presentation/iiif</v>
      </c>
      <c r="BB5283" s="29" t="str">
        <f t="shared" si="825"/>
        <v>https://media.mediathek-tanz-theater.de/iiif/2/nvt_img-533-007-005.JP2/full/100,/0/default.jpg</v>
      </c>
      <c r="BC5283" s="29" t="str">
        <f t="shared" si="821"/>
        <v>image/jpeg</v>
      </c>
      <c r="BD5283" s="29" t="str">
        <f t="shared" si="826"/>
        <v>presentation/thumbnail</v>
      </c>
    </row>
    <row r="5284" spans="1:56" ht="51">
      <c r="A5284" s="29">
        <v>1</v>
      </c>
      <c r="B5284" s="29">
        <v>0</v>
      </c>
      <c r="C5284" s="38" t="s">
        <v>18626</v>
      </c>
      <c r="D5284" s="38" t="s">
        <v>18627</v>
      </c>
      <c r="F5284" s="38" t="s">
        <v>17468</v>
      </c>
      <c r="I5284" s="38" t="s">
        <v>4446</v>
      </c>
      <c r="J5284" s="38" t="s">
        <v>18612</v>
      </c>
      <c r="N5284" s="38" t="s">
        <v>1403</v>
      </c>
      <c r="R5284" s="38" t="s">
        <v>18068</v>
      </c>
      <c r="U5284" s="38" t="s">
        <v>18623</v>
      </c>
      <c r="V5284" s="38" t="s">
        <v>18069</v>
      </c>
      <c r="AA5284" s="38" t="s">
        <v>1170</v>
      </c>
      <c r="AE5284" s="38" t="s">
        <v>2950</v>
      </c>
      <c r="AG5284" s="38">
        <v>1</v>
      </c>
      <c r="AH5284" s="38" t="s">
        <v>5945</v>
      </c>
      <c r="AI5284" s="38" t="s">
        <v>8082</v>
      </c>
      <c r="AJ5284" s="38" t="s">
        <v>4799</v>
      </c>
      <c r="AK5284" s="38" t="s">
        <v>72</v>
      </c>
      <c r="AL5284" s="301" t="s">
        <v>18521</v>
      </c>
      <c r="AO5284" s="29" t="s">
        <v>18070</v>
      </c>
      <c r="AR5284" s="29" t="str">
        <f t="shared" si="829"/>
        <v>0</v>
      </c>
      <c r="AS5284" s="29">
        <f t="shared" si="827"/>
        <v>0</v>
      </c>
      <c r="AW5284" s="29" t="str">
        <f t="shared" si="830"/>
        <v/>
      </c>
      <c r="AX5284" s="29" t="str">
        <f t="shared" si="822"/>
        <v/>
      </c>
      <c r="AY5284" s="29" t="str">
        <f t="shared" si="828"/>
        <v>https://media.mediathek-tanz-theater.de/iiif/2/nvt_img-533-007-006.JP2</v>
      </c>
      <c r="AZ5284" s="29" t="str">
        <f t="shared" si="823"/>
        <v>image/jp2</v>
      </c>
      <c r="BA5284" s="29" t="str">
        <f t="shared" si="824"/>
        <v>presentation/iiif</v>
      </c>
      <c r="BB5284" s="29" t="str">
        <f t="shared" si="825"/>
        <v>https://media.mediathek-tanz-theater.de/iiif/2/nvt_img-533-007-006.JP2/full/100,/0/default.jpg</v>
      </c>
      <c r="BC5284" s="29" t="str">
        <f t="shared" si="821"/>
        <v>image/jpeg</v>
      </c>
      <c r="BD5284" s="29" t="str">
        <f t="shared" si="826"/>
        <v>presentation/thumbnail</v>
      </c>
    </row>
    <row r="5285" spans="1:56" ht="25.5">
      <c r="A5285" s="29">
        <v>1</v>
      </c>
      <c r="B5285" s="29">
        <v>0</v>
      </c>
      <c r="C5285" s="38" t="s">
        <v>18628</v>
      </c>
      <c r="D5285" s="38" t="s">
        <v>18629</v>
      </c>
      <c r="F5285" s="38" t="s">
        <v>17468</v>
      </c>
      <c r="I5285" s="38" t="s">
        <v>18524</v>
      </c>
      <c r="J5285" s="38" t="s">
        <v>18519</v>
      </c>
      <c r="N5285" s="38" t="s">
        <v>1403</v>
      </c>
      <c r="R5285" s="38" t="s">
        <v>18068</v>
      </c>
      <c r="V5285" s="38" t="s">
        <v>18069</v>
      </c>
      <c r="AA5285" s="38" t="s">
        <v>1170</v>
      </c>
      <c r="AE5285" s="38" t="s">
        <v>2950</v>
      </c>
      <c r="AG5285" s="38">
        <v>1</v>
      </c>
      <c r="AH5285" s="38" t="s">
        <v>5945</v>
      </c>
      <c r="AI5285" s="38" t="s">
        <v>8082</v>
      </c>
      <c r="AJ5285" s="38" t="s">
        <v>18630</v>
      </c>
      <c r="AL5285" s="301" t="s">
        <v>18521</v>
      </c>
      <c r="AO5285" s="29" t="s">
        <v>18070</v>
      </c>
      <c r="AR5285" s="29" t="str">
        <f t="shared" si="829"/>
        <v>1</v>
      </c>
      <c r="AS5285" s="29">
        <f t="shared" si="827"/>
        <v>0</v>
      </c>
      <c r="AW5285" s="29" t="str">
        <f t="shared" si="830"/>
        <v/>
      </c>
      <c r="AX5285" s="29" t="str">
        <f t="shared" si="822"/>
        <v/>
      </c>
      <c r="AY5285" s="29" t="str">
        <f t="shared" si="828"/>
        <v>https://media.mediathek-tanz-theater.de/iiif/2/nvt_img-533-008.JP2</v>
      </c>
      <c r="AZ5285" s="29" t="str">
        <f t="shared" si="823"/>
        <v>image/jp2</v>
      </c>
      <c r="BA5285" s="29" t="str">
        <f t="shared" si="824"/>
        <v>presentation/iiif</v>
      </c>
      <c r="BB5285" s="29" t="str">
        <f t="shared" si="825"/>
        <v>https://media.mediathek-tanz-theater.de/iiif/2/nvt_img-533-008.JP2/full/100,/0/default.jpg</v>
      </c>
      <c r="BC5285" s="29" t="str">
        <f t="shared" si="821"/>
        <v>image/jpeg</v>
      </c>
      <c r="BD5285" s="29" t="str">
        <f t="shared" si="826"/>
        <v>presentation/thumbnail</v>
      </c>
    </row>
    <row r="5286" spans="1:56" ht="51">
      <c r="A5286" s="29">
        <v>1</v>
      </c>
      <c r="B5286" s="29">
        <v>0</v>
      </c>
      <c r="C5286" s="38" t="s">
        <v>18631</v>
      </c>
      <c r="D5286" s="38" t="s">
        <v>18632</v>
      </c>
      <c r="F5286" s="38" t="s">
        <v>17468</v>
      </c>
      <c r="I5286" s="38" t="s">
        <v>4446</v>
      </c>
      <c r="J5286" s="38" t="s">
        <v>18628</v>
      </c>
      <c r="N5286" s="38" t="s">
        <v>1403</v>
      </c>
      <c r="R5286" s="38" t="s">
        <v>18068</v>
      </c>
      <c r="U5286" s="38" t="s">
        <v>18623</v>
      </c>
      <c r="V5286" s="38" t="s">
        <v>18069</v>
      </c>
      <c r="AA5286" s="38" t="s">
        <v>1170</v>
      </c>
      <c r="AE5286" s="38" t="s">
        <v>2950</v>
      </c>
      <c r="AG5286" s="38">
        <v>1</v>
      </c>
      <c r="AH5286" s="38" t="s">
        <v>5945</v>
      </c>
      <c r="AI5286" s="38" t="s">
        <v>8082</v>
      </c>
      <c r="AJ5286" s="38" t="s">
        <v>4799</v>
      </c>
      <c r="AK5286" s="38" t="s">
        <v>72</v>
      </c>
      <c r="AL5286" s="301" t="s">
        <v>18521</v>
      </c>
      <c r="AO5286" s="29" t="s">
        <v>18070</v>
      </c>
      <c r="AR5286" s="29" t="str">
        <f t="shared" si="829"/>
        <v>0</v>
      </c>
      <c r="AS5286" s="29">
        <f t="shared" si="827"/>
        <v>0</v>
      </c>
      <c r="AW5286" s="29" t="str">
        <f t="shared" si="830"/>
        <v/>
      </c>
      <c r="AX5286" s="29" t="str">
        <f t="shared" si="822"/>
        <v/>
      </c>
      <c r="AY5286" s="29" t="str">
        <f t="shared" si="828"/>
        <v>https://media.mediathek-tanz-theater.de/iiif/2/nvt_img-533-008-001.JP2</v>
      </c>
      <c r="AZ5286" s="29" t="str">
        <f t="shared" si="823"/>
        <v>image/jp2</v>
      </c>
      <c r="BA5286" s="29" t="str">
        <f t="shared" si="824"/>
        <v>presentation/iiif</v>
      </c>
      <c r="BB5286" s="29" t="str">
        <f t="shared" si="825"/>
        <v>https://media.mediathek-tanz-theater.de/iiif/2/nvt_img-533-008-001.JP2/full/100,/0/default.jpg</v>
      </c>
      <c r="BC5286" s="29" t="str">
        <f t="shared" si="821"/>
        <v>image/jpeg</v>
      </c>
      <c r="BD5286" s="29" t="str">
        <f t="shared" si="826"/>
        <v>presentation/thumbnail</v>
      </c>
    </row>
    <row r="5287" spans="1:56" ht="51">
      <c r="A5287" s="29">
        <v>1</v>
      </c>
      <c r="B5287" s="29">
        <v>0</v>
      </c>
      <c r="C5287" s="38" t="s">
        <v>18633</v>
      </c>
      <c r="D5287" s="38" t="s">
        <v>18634</v>
      </c>
      <c r="F5287" s="38" t="s">
        <v>17468</v>
      </c>
      <c r="I5287" s="38" t="s">
        <v>4446</v>
      </c>
      <c r="J5287" s="38" t="s">
        <v>18628</v>
      </c>
      <c r="N5287" s="38" t="s">
        <v>1403</v>
      </c>
      <c r="R5287" s="38" t="s">
        <v>18068</v>
      </c>
      <c r="U5287" s="38" t="s">
        <v>18635</v>
      </c>
      <c r="V5287" s="38" t="s">
        <v>18069</v>
      </c>
      <c r="AA5287" s="38" t="s">
        <v>1170</v>
      </c>
      <c r="AE5287" s="38" t="s">
        <v>2950</v>
      </c>
      <c r="AG5287" s="38">
        <v>1</v>
      </c>
      <c r="AH5287" s="38" t="s">
        <v>5945</v>
      </c>
      <c r="AI5287" s="38" t="s">
        <v>8082</v>
      </c>
      <c r="AJ5287" s="38" t="s">
        <v>4799</v>
      </c>
      <c r="AK5287" s="38" t="s">
        <v>72</v>
      </c>
      <c r="AL5287" s="301" t="s">
        <v>18521</v>
      </c>
      <c r="AO5287" s="29" t="s">
        <v>18070</v>
      </c>
      <c r="AR5287" s="29" t="str">
        <f t="shared" si="829"/>
        <v>0</v>
      </c>
      <c r="AS5287" s="29">
        <f t="shared" si="827"/>
        <v>0</v>
      </c>
      <c r="AW5287" s="29" t="str">
        <f t="shared" si="830"/>
        <v/>
      </c>
      <c r="AX5287" s="29" t="str">
        <f t="shared" si="822"/>
        <v/>
      </c>
      <c r="AY5287" s="29" t="str">
        <f t="shared" si="828"/>
        <v>https://media.mediathek-tanz-theater.de/iiif/2/nvt_img-533-008-002.JP2</v>
      </c>
      <c r="AZ5287" s="29" t="str">
        <f t="shared" si="823"/>
        <v>image/jp2</v>
      </c>
      <c r="BA5287" s="29" t="str">
        <f t="shared" si="824"/>
        <v>presentation/iiif</v>
      </c>
      <c r="BB5287" s="29" t="str">
        <f t="shared" si="825"/>
        <v>https://media.mediathek-tanz-theater.de/iiif/2/nvt_img-533-008-002.JP2/full/100,/0/default.jpg</v>
      </c>
      <c r="BC5287" s="29" t="str">
        <f t="shared" si="821"/>
        <v>image/jpeg</v>
      </c>
      <c r="BD5287" s="29" t="str">
        <f t="shared" si="826"/>
        <v>presentation/thumbnail</v>
      </c>
    </row>
    <row r="5288" spans="1:56" ht="51">
      <c r="A5288" s="29">
        <v>1</v>
      </c>
      <c r="B5288" s="29">
        <v>0</v>
      </c>
      <c r="C5288" s="38" t="s">
        <v>18636</v>
      </c>
      <c r="D5288" s="38" t="s">
        <v>18637</v>
      </c>
      <c r="F5288" s="38" t="s">
        <v>17468</v>
      </c>
      <c r="I5288" s="38" t="s">
        <v>4446</v>
      </c>
      <c r="J5288" s="38" t="s">
        <v>18628</v>
      </c>
      <c r="N5288" s="38" t="s">
        <v>1403</v>
      </c>
      <c r="R5288" s="38" t="s">
        <v>18068</v>
      </c>
      <c r="U5288" s="38" t="s">
        <v>18635</v>
      </c>
      <c r="V5288" s="38" t="s">
        <v>18069</v>
      </c>
      <c r="AA5288" s="38" t="s">
        <v>1170</v>
      </c>
      <c r="AE5288" s="38" t="s">
        <v>2950</v>
      </c>
      <c r="AG5288" s="38">
        <v>1</v>
      </c>
      <c r="AH5288" s="38" t="s">
        <v>5945</v>
      </c>
      <c r="AI5288" s="38" t="s">
        <v>8082</v>
      </c>
      <c r="AJ5288" s="38" t="s">
        <v>4799</v>
      </c>
      <c r="AK5288" s="38" t="s">
        <v>72</v>
      </c>
      <c r="AL5288" s="301" t="s">
        <v>18521</v>
      </c>
      <c r="AO5288" s="29" t="s">
        <v>18070</v>
      </c>
      <c r="AR5288" s="29" t="str">
        <f t="shared" si="829"/>
        <v>0</v>
      </c>
      <c r="AS5288" s="29">
        <f t="shared" si="827"/>
        <v>0</v>
      </c>
      <c r="AW5288" s="29" t="str">
        <f t="shared" si="830"/>
        <v/>
      </c>
      <c r="AX5288" s="29" t="str">
        <f t="shared" si="822"/>
        <v/>
      </c>
      <c r="AY5288" s="29" t="str">
        <f t="shared" si="828"/>
        <v>https://media.mediathek-tanz-theater.de/iiif/2/nvt_img-533-008-003.JP2</v>
      </c>
      <c r="AZ5288" s="29" t="str">
        <f t="shared" si="823"/>
        <v>image/jp2</v>
      </c>
      <c r="BA5288" s="29" t="str">
        <f t="shared" si="824"/>
        <v>presentation/iiif</v>
      </c>
      <c r="BB5288" s="29" t="str">
        <f t="shared" si="825"/>
        <v>https://media.mediathek-tanz-theater.de/iiif/2/nvt_img-533-008-003.JP2/full/100,/0/default.jpg</v>
      </c>
      <c r="BC5288" s="29" t="str">
        <f t="shared" si="821"/>
        <v>image/jpeg</v>
      </c>
      <c r="BD5288" s="29" t="str">
        <f t="shared" si="826"/>
        <v>presentation/thumbnail</v>
      </c>
    </row>
    <row r="5289" spans="1:56" ht="114.75">
      <c r="A5289" s="29">
        <v>0</v>
      </c>
      <c r="B5289" s="29">
        <v>0</v>
      </c>
      <c r="C5289" s="38" t="s">
        <v>18638</v>
      </c>
      <c r="F5289" s="38" t="s">
        <v>17468</v>
      </c>
      <c r="I5289" s="38" t="s">
        <v>4431</v>
      </c>
      <c r="J5289" s="406"/>
      <c r="M5289"/>
      <c r="U5289"/>
      <c r="AB5289" s="38" t="s">
        <v>18520</v>
      </c>
      <c r="AC5289" s="38" t="s">
        <v>4433</v>
      </c>
      <c r="AE5289" s="38" t="s">
        <v>2950</v>
      </c>
      <c r="AG5289" s="38">
        <v>1</v>
      </c>
      <c r="AJ5289" s="38" t="s">
        <v>18065</v>
      </c>
      <c r="AL5289" s="301" t="s">
        <v>18521</v>
      </c>
      <c r="AR5289" s="29" t="str">
        <f t="shared" si="829"/>
        <v>1</v>
      </c>
      <c r="AS5289" s="29">
        <f t="shared" si="827"/>
        <v>0</v>
      </c>
      <c r="AT5289" s="29">
        <v>0</v>
      </c>
      <c r="AW5289" s="29" t="str">
        <f t="shared" si="830"/>
        <v/>
      </c>
      <c r="AX5289" s="29" t="str">
        <f t="shared" si="822"/>
        <v/>
      </c>
      <c r="AY5289" s="29" t="str">
        <f t="shared" si="828"/>
        <v>https://media.mediathek-tanz-theater.de/iiif/2/nvt_img-534.JP2</v>
      </c>
      <c r="AZ5289" s="29" t="str">
        <f t="shared" si="823"/>
        <v>image/jp2</v>
      </c>
      <c r="BA5289" s="29" t="str">
        <f t="shared" si="824"/>
        <v>presentation/iiif</v>
      </c>
      <c r="BB5289" s="29" t="str">
        <f t="shared" si="825"/>
        <v>https://media.mediathek-tanz-theater.de/iiif/2/nvt_img-534.JP2/full/100,/0/default.jpg</v>
      </c>
      <c r="BC5289" s="29" t="str">
        <f t="shared" si="821"/>
        <v>image/jpeg</v>
      </c>
      <c r="BD5289" s="29" t="str">
        <f t="shared" si="826"/>
        <v>presentation/thumbnail</v>
      </c>
    </row>
    <row r="5290" spans="1:56" ht="25.5">
      <c r="A5290" s="29">
        <v>1</v>
      </c>
      <c r="B5290" s="29">
        <v>0</v>
      </c>
      <c r="C5290" s="38" t="s">
        <v>18639</v>
      </c>
      <c r="D5290" s="38" t="s">
        <v>18640</v>
      </c>
      <c r="F5290" s="38" t="s">
        <v>17468</v>
      </c>
      <c r="I5290" s="38" t="s">
        <v>18524</v>
      </c>
      <c r="J5290" s="38" t="s">
        <v>18638</v>
      </c>
      <c r="N5290" s="38" t="s">
        <v>1403</v>
      </c>
      <c r="R5290" s="38" t="s">
        <v>18068</v>
      </c>
      <c r="V5290" s="38" t="s">
        <v>18069</v>
      </c>
      <c r="AA5290" s="38" t="s">
        <v>1170</v>
      </c>
      <c r="AE5290" s="38" t="s">
        <v>2950</v>
      </c>
      <c r="AG5290" s="38">
        <v>1</v>
      </c>
      <c r="AH5290" s="38" t="s">
        <v>5945</v>
      </c>
      <c r="AI5290" s="38" t="s">
        <v>8082</v>
      </c>
      <c r="AJ5290" s="38" t="s">
        <v>11216</v>
      </c>
      <c r="AL5290" s="301" t="s">
        <v>18521</v>
      </c>
      <c r="AO5290" s="29" t="s">
        <v>18070</v>
      </c>
      <c r="AR5290" s="29" t="str">
        <f t="shared" si="829"/>
        <v>1</v>
      </c>
      <c r="AS5290" s="29">
        <f t="shared" si="827"/>
        <v>0</v>
      </c>
      <c r="AW5290" s="29" t="str">
        <f t="shared" si="830"/>
        <v/>
      </c>
      <c r="AX5290" s="29" t="str">
        <f t="shared" si="822"/>
        <v/>
      </c>
      <c r="AY5290" s="29" t="str">
        <f t="shared" si="828"/>
        <v>https://media.mediathek-tanz-theater.de/iiif/2/nvt_img-534-001.JP2</v>
      </c>
      <c r="AZ5290" s="29" t="str">
        <f t="shared" si="823"/>
        <v>image/jp2</v>
      </c>
      <c r="BA5290" s="29" t="str">
        <f t="shared" si="824"/>
        <v>presentation/iiif</v>
      </c>
      <c r="BB5290" s="29" t="str">
        <f t="shared" si="825"/>
        <v>https://media.mediathek-tanz-theater.de/iiif/2/nvt_img-534-001.JP2/full/100,/0/default.jpg</v>
      </c>
      <c r="BC5290" s="29" t="str">
        <f t="shared" si="821"/>
        <v>image/jpeg</v>
      </c>
      <c r="BD5290" s="29" t="str">
        <f t="shared" si="826"/>
        <v>presentation/thumbnail</v>
      </c>
    </row>
    <row r="5291" spans="1:56" ht="25.5">
      <c r="A5291" s="29">
        <v>1</v>
      </c>
      <c r="B5291" s="29">
        <v>0</v>
      </c>
      <c r="C5291" s="38" t="s">
        <v>18641</v>
      </c>
      <c r="D5291" s="38" t="s">
        <v>18642</v>
      </c>
      <c r="F5291" s="38" t="s">
        <v>17468</v>
      </c>
      <c r="I5291" s="38" t="s">
        <v>4446</v>
      </c>
      <c r="J5291" s="38" t="s">
        <v>18639</v>
      </c>
      <c r="N5291" s="38" t="s">
        <v>1403</v>
      </c>
      <c r="R5291" s="38" t="s">
        <v>18068</v>
      </c>
      <c r="U5291" s="38" t="s">
        <v>18643</v>
      </c>
      <c r="V5291" s="38" t="s">
        <v>18069</v>
      </c>
      <c r="AA5291" s="38" t="s">
        <v>1170</v>
      </c>
      <c r="AE5291" s="38" t="s">
        <v>2950</v>
      </c>
      <c r="AG5291" s="38">
        <v>1</v>
      </c>
      <c r="AH5291" s="38" t="s">
        <v>5945</v>
      </c>
      <c r="AI5291" s="38" t="s">
        <v>8082</v>
      </c>
      <c r="AJ5291" s="38" t="s">
        <v>4799</v>
      </c>
      <c r="AK5291" s="38" t="s">
        <v>72</v>
      </c>
      <c r="AL5291" s="301" t="s">
        <v>18521</v>
      </c>
      <c r="AO5291" s="29" t="s">
        <v>18070</v>
      </c>
      <c r="AR5291" s="29" t="str">
        <f t="shared" si="829"/>
        <v>0</v>
      </c>
      <c r="AS5291" s="29">
        <f t="shared" si="827"/>
        <v>0</v>
      </c>
      <c r="AW5291" s="29" t="str">
        <f t="shared" si="830"/>
        <v/>
      </c>
      <c r="AX5291" s="29" t="str">
        <f t="shared" si="822"/>
        <v/>
      </c>
      <c r="AY5291" s="29" t="str">
        <f t="shared" si="828"/>
        <v>https://media.mediathek-tanz-theater.de/iiif/2/nvt_img-534-001-001.JP2</v>
      </c>
      <c r="AZ5291" s="29" t="str">
        <f t="shared" si="823"/>
        <v>image/jp2</v>
      </c>
      <c r="BA5291" s="29" t="str">
        <f t="shared" si="824"/>
        <v>presentation/iiif</v>
      </c>
      <c r="BB5291" s="29" t="str">
        <f t="shared" si="825"/>
        <v>https://media.mediathek-tanz-theater.de/iiif/2/nvt_img-534-001-001.JP2/full/100,/0/default.jpg</v>
      </c>
      <c r="BC5291" s="29" t="str">
        <f t="shared" si="821"/>
        <v>image/jpeg</v>
      </c>
      <c r="BD5291" s="29" t="str">
        <f t="shared" si="826"/>
        <v>presentation/thumbnail</v>
      </c>
    </row>
    <row r="5292" spans="1:56" ht="25.5">
      <c r="A5292" s="29">
        <v>1</v>
      </c>
      <c r="B5292" s="29">
        <v>0</v>
      </c>
      <c r="C5292" s="38" t="s">
        <v>18644</v>
      </c>
      <c r="D5292" s="38" t="s">
        <v>18645</v>
      </c>
      <c r="F5292" s="38" t="s">
        <v>17468</v>
      </c>
      <c r="I5292" s="38" t="s">
        <v>4446</v>
      </c>
      <c r="J5292" s="38" t="s">
        <v>18639</v>
      </c>
      <c r="N5292" s="38" t="s">
        <v>1403</v>
      </c>
      <c r="R5292" s="38" t="s">
        <v>18068</v>
      </c>
      <c r="U5292" s="38" t="s">
        <v>18643</v>
      </c>
      <c r="V5292" s="38" t="s">
        <v>18069</v>
      </c>
      <c r="AA5292" s="38" t="s">
        <v>1170</v>
      </c>
      <c r="AE5292" s="38" t="s">
        <v>2950</v>
      </c>
      <c r="AG5292" s="38">
        <v>1</v>
      </c>
      <c r="AH5292" s="38" t="s">
        <v>5945</v>
      </c>
      <c r="AI5292" s="38" t="s">
        <v>8082</v>
      </c>
      <c r="AJ5292" s="38" t="s">
        <v>4799</v>
      </c>
      <c r="AK5292" s="38" t="s">
        <v>72</v>
      </c>
      <c r="AL5292" s="301" t="s">
        <v>18521</v>
      </c>
      <c r="AO5292" s="29" t="s">
        <v>18070</v>
      </c>
      <c r="AR5292" s="29" t="str">
        <f t="shared" si="829"/>
        <v>0</v>
      </c>
      <c r="AS5292" s="29">
        <f t="shared" si="827"/>
        <v>0</v>
      </c>
      <c r="AW5292" s="29" t="str">
        <f t="shared" si="830"/>
        <v/>
      </c>
      <c r="AX5292" s="29" t="str">
        <f t="shared" si="822"/>
        <v/>
      </c>
      <c r="AY5292" s="29" t="str">
        <f t="shared" si="828"/>
        <v>https://media.mediathek-tanz-theater.de/iiif/2/nvt_img-534-001-002.JP2</v>
      </c>
      <c r="AZ5292" s="29" t="str">
        <f t="shared" si="823"/>
        <v>image/jp2</v>
      </c>
      <c r="BA5292" s="29" t="str">
        <f t="shared" si="824"/>
        <v>presentation/iiif</v>
      </c>
      <c r="BB5292" s="29" t="str">
        <f t="shared" si="825"/>
        <v>https://media.mediathek-tanz-theater.de/iiif/2/nvt_img-534-001-002.JP2/full/100,/0/default.jpg</v>
      </c>
      <c r="BC5292" s="29" t="str">
        <f t="shared" si="821"/>
        <v>image/jpeg</v>
      </c>
      <c r="BD5292" s="29" t="str">
        <f t="shared" si="826"/>
        <v>presentation/thumbnail</v>
      </c>
    </row>
    <row r="5293" spans="1:56" ht="51">
      <c r="A5293" s="29">
        <v>1</v>
      </c>
      <c r="B5293" s="29">
        <v>0</v>
      </c>
      <c r="C5293" s="38" t="s">
        <v>18646</v>
      </c>
      <c r="D5293" s="38" t="s">
        <v>18647</v>
      </c>
      <c r="F5293" s="38" t="s">
        <v>17468</v>
      </c>
      <c r="I5293" s="38" t="s">
        <v>4446</v>
      </c>
      <c r="J5293" s="38" t="s">
        <v>18639</v>
      </c>
      <c r="N5293" s="38" t="s">
        <v>1403</v>
      </c>
      <c r="R5293" s="38" t="s">
        <v>18068</v>
      </c>
      <c r="U5293" s="38" t="s">
        <v>18648</v>
      </c>
      <c r="V5293" s="38" t="s">
        <v>18069</v>
      </c>
      <c r="AA5293" s="38" t="s">
        <v>1170</v>
      </c>
      <c r="AE5293" s="38" t="s">
        <v>2950</v>
      </c>
      <c r="AG5293" s="38">
        <v>1</v>
      </c>
      <c r="AH5293" s="38" t="s">
        <v>5945</v>
      </c>
      <c r="AI5293" s="38" t="s">
        <v>8082</v>
      </c>
      <c r="AJ5293" s="38" t="s">
        <v>4799</v>
      </c>
      <c r="AK5293" s="38" t="s">
        <v>72</v>
      </c>
      <c r="AL5293" s="301" t="s">
        <v>18521</v>
      </c>
      <c r="AO5293" s="29" t="s">
        <v>18070</v>
      </c>
      <c r="AR5293" s="29" t="str">
        <f t="shared" si="829"/>
        <v>0</v>
      </c>
      <c r="AS5293" s="29">
        <f t="shared" si="827"/>
        <v>0</v>
      </c>
      <c r="AW5293" s="29" t="str">
        <f t="shared" si="830"/>
        <v/>
      </c>
      <c r="AX5293" s="29" t="str">
        <f t="shared" si="822"/>
        <v/>
      </c>
      <c r="AY5293" s="29" t="str">
        <f t="shared" si="828"/>
        <v>https://media.mediathek-tanz-theater.de/iiif/2/nvt_img-534-001-003.JP2</v>
      </c>
      <c r="AZ5293" s="29" t="str">
        <f t="shared" si="823"/>
        <v>image/jp2</v>
      </c>
      <c r="BA5293" s="29" t="str">
        <f t="shared" si="824"/>
        <v>presentation/iiif</v>
      </c>
      <c r="BB5293" s="29" t="str">
        <f t="shared" si="825"/>
        <v>https://media.mediathek-tanz-theater.de/iiif/2/nvt_img-534-001-003.JP2/full/100,/0/default.jpg</v>
      </c>
      <c r="BC5293" s="29" t="str">
        <f t="shared" si="821"/>
        <v>image/jpeg</v>
      </c>
      <c r="BD5293" s="29" t="str">
        <f t="shared" si="826"/>
        <v>presentation/thumbnail</v>
      </c>
    </row>
    <row r="5294" spans="1:56" ht="51">
      <c r="A5294" s="29">
        <v>1</v>
      </c>
      <c r="B5294" s="29">
        <v>0</v>
      </c>
      <c r="C5294" s="38" t="s">
        <v>18649</v>
      </c>
      <c r="D5294" s="38" t="s">
        <v>18650</v>
      </c>
      <c r="F5294" s="38" t="s">
        <v>17468</v>
      </c>
      <c r="I5294" s="38" t="s">
        <v>4446</v>
      </c>
      <c r="J5294" s="38" t="s">
        <v>18639</v>
      </c>
      <c r="N5294" s="38" t="s">
        <v>1403</v>
      </c>
      <c r="R5294" s="38" t="s">
        <v>18068</v>
      </c>
      <c r="U5294" s="38" t="s">
        <v>18648</v>
      </c>
      <c r="V5294" s="38" t="s">
        <v>18069</v>
      </c>
      <c r="AA5294" s="38" t="s">
        <v>1170</v>
      </c>
      <c r="AE5294" s="38" t="s">
        <v>2950</v>
      </c>
      <c r="AG5294" s="38">
        <v>1</v>
      </c>
      <c r="AH5294" s="38" t="s">
        <v>5945</v>
      </c>
      <c r="AI5294" s="38" t="s">
        <v>8082</v>
      </c>
      <c r="AJ5294" s="38" t="s">
        <v>4799</v>
      </c>
      <c r="AK5294" s="38" t="s">
        <v>72</v>
      </c>
      <c r="AL5294" s="301" t="s">
        <v>18521</v>
      </c>
      <c r="AO5294" s="29" t="s">
        <v>18070</v>
      </c>
      <c r="AR5294" s="29" t="str">
        <f t="shared" si="829"/>
        <v>0</v>
      </c>
      <c r="AS5294" s="29">
        <f t="shared" si="827"/>
        <v>0</v>
      </c>
      <c r="AW5294" s="29" t="str">
        <f t="shared" si="830"/>
        <v/>
      </c>
      <c r="AX5294" s="29" t="str">
        <f t="shared" si="822"/>
        <v/>
      </c>
      <c r="AY5294" s="29" t="str">
        <f t="shared" si="828"/>
        <v>https://media.mediathek-tanz-theater.de/iiif/2/nvt_img-534-001-004.JP2</v>
      </c>
      <c r="AZ5294" s="29" t="str">
        <f t="shared" si="823"/>
        <v>image/jp2</v>
      </c>
      <c r="BA5294" s="29" t="str">
        <f t="shared" si="824"/>
        <v>presentation/iiif</v>
      </c>
      <c r="BB5294" s="29" t="str">
        <f t="shared" si="825"/>
        <v>https://media.mediathek-tanz-theater.de/iiif/2/nvt_img-534-001-004.JP2/full/100,/0/default.jpg</v>
      </c>
      <c r="BC5294" s="29" t="str">
        <f t="shared" si="821"/>
        <v>image/jpeg</v>
      </c>
      <c r="BD5294" s="29" t="str">
        <f t="shared" si="826"/>
        <v>presentation/thumbnail</v>
      </c>
    </row>
    <row r="5295" spans="1:56" ht="51">
      <c r="A5295" s="29">
        <v>1</v>
      </c>
      <c r="B5295" s="29">
        <v>0</v>
      </c>
      <c r="C5295" s="38" t="s">
        <v>18651</v>
      </c>
      <c r="D5295" s="38" t="s">
        <v>18652</v>
      </c>
      <c r="F5295" s="38" t="s">
        <v>17468</v>
      </c>
      <c r="I5295" s="38" t="s">
        <v>4446</v>
      </c>
      <c r="J5295" s="38" t="s">
        <v>18639</v>
      </c>
      <c r="N5295" s="38" t="s">
        <v>1403</v>
      </c>
      <c r="R5295" s="38" t="s">
        <v>18068</v>
      </c>
      <c r="U5295" s="38" t="s">
        <v>18648</v>
      </c>
      <c r="V5295" s="38" t="s">
        <v>18069</v>
      </c>
      <c r="AA5295" s="38" t="s">
        <v>1170</v>
      </c>
      <c r="AE5295" s="38" t="s">
        <v>2950</v>
      </c>
      <c r="AG5295" s="38">
        <v>1</v>
      </c>
      <c r="AH5295" s="38" t="s">
        <v>5945</v>
      </c>
      <c r="AI5295" s="38" t="s">
        <v>8082</v>
      </c>
      <c r="AJ5295" s="38" t="s">
        <v>4799</v>
      </c>
      <c r="AK5295" s="38" t="s">
        <v>72</v>
      </c>
      <c r="AL5295" s="301" t="s">
        <v>18521</v>
      </c>
      <c r="AO5295" s="29" t="s">
        <v>18070</v>
      </c>
      <c r="AR5295" s="29" t="str">
        <f t="shared" si="829"/>
        <v>0</v>
      </c>
      <c r="AS5295" s="29">
        <f t="shared" si="827"/>
        <v>0</v>
      </c>
      <c r="AW5295" s="29" t="str">
        <f t="shared" si="830"/>
        <v/>
      </c>
      <c r="AX5295" s="29" t="str">
        <f t="shared" si="822"/>
        <v/>
      </c>
      <c r="AY5295" s="29" t="str">
        <f t="shared" si="828"/>
        <v>https://media.mediathek-tanz-theater.de/iiif/2/nvt_img-534-001-005.JP2</v>
      </c>
      <c r="AZ5295" s="29" t="str">
        <f t="shared" si="823"/>
        <v>image/jp2</v>
      </c>
      <c r="BA5295" s="29" t="str">
        <f t="shared" si="824"/>
        <v>presentation/iiif</v>
      </c>
      <c r="BB5295" s="29" t="str">
        <f t="shared" si="825"/>
        <v>https://media.mediathek-tanz-theater.de/iiif/2/nvt_img-534-001-005.JP2/full/100,/0/default.jpg</v>
      </c>
      <c r="BC5295" s="29" t="str">
        <f t="shared" si="821"/>
        <v>image/jpeg</v>
      </c>
      <c r="BD5295" s="29" t="str">
        <f t="shared" si="826"/>
        <v>presentation/thumbnail</v>
      </c>
    </row>
    <row r="5296" spans="1:56" ht="51">
      <c r="A5296" s="29">
        <v>1</v>
      </c>
      <c r="B5296" s="29">
        <v>0</v>
      </c>
      <c r="C5296" s="38" t="s">
        <v>18653</v>
      </c>
      <c r="D5296" s="38" t="s">
        <v>18654</v>
      </c>
      <c r="F5296" s="38" t="s">
        <v>17468</v>
      </c>
      <c r="I5296" s="38" t="s">
        <v>4446</v>
      </c>
      <c r="J5296" s="38" t="s">
        <v>18639</v>
      </c>
      <c r="N5296" s="38" t="s">
        <v>1403</v>
      </c>
      <c r="R5296" s="38" t="s">
        <v>18068</v>
      </c>
      <c r="U5296" s="38" t="s">
        <v>18648</v>
      </c>
      <c r="V5296" s="38" t="s">
        <v>18069</v>
      </c>
      <c r="AA5296" s="38" t="s">
        <v>1170</v>
      </c>
      <c r="AE5296" s="38" t="s">
        <v>2950</v>
      </c>
      <c r="AG5296" s="38">
        <v>1</v>
      </c>
      <c r="AH5296" s="38" t="s">
        <v>5945</v>
      </c>
      <c r="AI5296" s="38" t="s">
        <v>8082</v>
      </c>
      <c r="AJ5296" s="38" t="s">
        <v>4799</v>
      </c>
      <c r="AK5296" s="38" t="s">
        <v>72</v>
      </c>
      <c r="AL5296" s="301" t="s">
        <v>18521</v>
      </c>
      <c r="AO5296" s="29" t="s">
        <v>18070</v>
      </c>
      <c r="AR5296" s="29" t="str">
        <f t="shared" si="829"/>
        <v>0</v>
      </c>
      <c r="AS5296" s="29">
        <f t="shared" si="827"/>
        <v>0</v>
      </c>
      <c r="AW5296" s="29" t="str">
        <f t="shared" si="830"/>
        <v/>
      </c>
      <c r="AX5296" s="29" t="str">
        <f t="shared" si="822"/>
        <v/>
      </c>
      <c r="AY5296" s="29" t="str">
        <f t="shared" si="828"/>
        <v>https://media.mediathek-tanz-theater.de/iiif/2/nvt_img-534-001-006.JP2</v>
      </c>
      <c r="AZ5296" s="29" t="str">
        <f t="shared" si="823"/>
        <v>image/jp2</v>
      </c>
      <c r="BA5296" s="29" t="str">
        <f t="shared" si="824"/>
        <v>presentation/iiif</v>
      </c>
      <c r="BB5296" s="29" t="str">
        <f t="shared" si="825"/>
        <v>https://media.mediathek-tanz-theater.de/iiif/2/nvt_img-534-001-006.JP2/full/100,/0/default.jpg</v>
      </c>
      <c r="BC5296" s="29" t="str">
        <f t="shared" si="821"/>
        <v>image/jpeg</v>
      </c>
      <c r="BD5296" s="29" t="str">
        <f t="shared" si="826"/>
        <v>presentation/thumbnail</v>
      </c>
    </row>
    <row r="5297" spans="1:56" ht="25.5">
      <c r="A5297" s="29">
        <v>1</v>
      </c>
      <c r="B5297" s="29">
        <v>0</v>
      </c>
      <c r="C5297" s="38" t="s">
        <v>18655</v>
      </c>
      <c r="D5297" s="38" t="s">
        <v>18656</v>
      </c>
      <c r="F5297" s="38" t="s">
        <v>17468</v>
      </c>
      <c r="I5297" s="38" t="s">
        <v>18524</v>
      </c>
      <c r="J5297" s="38" t="s">
        <v>18638</v>
      </c>
      <c r="N5297" s="38" t="s">
        <v>1403</v>
      </c>
      <c r="R5297" s="38" t="s">
        <v>18068</v>
      </c>
      <c r="V5297" s="38" t="s">
        <v>18069</v>
      </c>
      <c r="AA5297" s="38" t="s">
        <v>1170</v>
      </c>
      <c r="AE5297" s="38" t="s">
        <v>2950</v>
      </c>
      <c r="AG5297" s="38">
        <v>1</v>
      </c>
      <c r="AH5297" s="38" t="s">
        <v>5945</v>
      </c>
      <c r="AI5297" s="38" t="s">
        <v>8082</v>
      </c>
      <c r="AJ5297" s="38" t="s">
        <v>9751</v>
      </c>
      <c r="AL5297" s="301" t="s">
        <v>18521</v>
      </c>
      <c r="AO5297" s="29" t="s">
        <v>18070</v>
      </c>
      <c r="AR5297" s="29" t="str">
        <f t="shared" si="829"/>
        <v>1</v>
      </c>
      <c r="AS5297" s="29">
        <f t="shared" si="827"/>
        <v>0</v>
      </c>
      <c r="AW5297" s="29" t="str">
        <f t="shared" si="830"/>
        <v/>
      </c>
      <c r="AX5297" s="29" t="str">
        <f t="shared" si="822"/>
        <v/>
      </c>
      <c r="AY5297" s="29" t="str">
        <f t="shared" si="828"/>
        <v>https://media.mediathek-tanz-theater.de/iiif/2/nvt_img-534-002.JP2</v>
      </c>
      <c r="AZ5297" s="29" t="str">
        <f t="shared" si="823"/>
        <v>image/jp2</v>
      </c>
      <c r="BA5297" s="29" t="str">
        <f t="shared" si="824"/>
        <v>presentation/iiif</v>
      </c>
      <c r="BB5297" s="29" t="str">
        <f t="shared" si="825"/>
        <v>https://media.mediathek-tanz-theater.de/iiif/2/nvt_img-534-002.JP2/full/100,/0/default.jpg</v>
      </c>
      <c r="BC5297" s="29" t="str">
        <f t="shared" si="821"/>
        <v>image/jpeg</v>
      </c>
      <c r="BD5297" s="29" t="str">
        <f t="shared" si="826"/>
        <v>presentation/thumbnail</v>
      </c>
    </row>
    <row r="5298" spans="1:56" ht="51">
      <c r="A5298" s="29">
        <v>1</v>
      </c>
      <c r="B5298" s="29">
        <v>0</v>
      </c>
      <c r="C5298" s="38" t="s">
        <v>18657</v>
      </c>
      <c r="D5298" s="38" t="s">
        <v>18658</v>
      </c>
      <c r="F5298" s="38" t="s">
        <v>17468</v>
      </c>
      <c r="I5298" s="38" t="s">
        <v>4446</v>
      </c>
      <c r="J5298" s="38" t="s">
        <v>18655</v>
      </c>
      <c r="N5298" s="38" t="s">
        <v>1403</v>
      </c>
      <c r="R5298" s="38" t="s">
        <v>18068</v>
      </c>
      <c r="U5298" s="38" t="s">
        <v>18659</v>
      </c>
      <c r="V5298" s="38" t="s">
        <v>18069</v>
      </c>
      <c r="AA5298" s="38" t="s">
        <v>1170</v>
      </c>
      <c r="AE5298" s="38" t="s">
        <v>2950</v>
      </c>
      <c r="AG5298" s="38">
        <v>1</v>
      </c>
      <c r="AH5298" s="38" t="s">
        <v>5945</v>
      </c>
      <c r="AI5298" s="38" t="s">
        <v>8082</v>
      </c>
      <c r="AJ5298" s="38" t="s">
        <v>4799</v>
      </c>
      <c r="AK5298" s="38" t="s">
        <v>72</v>
      </c>
      <c r="AL5298" s="301" t="s">
        <v>18521</v>
      </c>
      <c r="AO5298" s="29" t="s">
        <v>18070</v>
      </c>
      <c r="AR5298" s="29" t="str">
        <f t="shared" si="829"/>
        <v>0</v>
      </c>
      <c r="AS5298" s="29">
        <f t="shared" si="827"/>
        <v>0</v>
      </c>
      <c r="AW5298" s="29" t="str">
        <f t="shared" si="830"/>
        <v/>
      </c>
      <c r="AX5298" s="29" t="str">
        <f t="shared" si="822"/>
        <v/>
      </c>
      <c r="AY5298" s="29" t="str">
        <f t="shared" si="828"/>
        <v>https://media.mediathek-tanz-theater.de/iiif/2/nvt_img-534-002-001.JP2</v>
      </c>
      <c r="AZ5298" s="29" t="str">
        <f t="shared" si="823"/>
        <v>image/jp2</v>
      </c>
      <c r="BA5298" s="29" t="str">
        <f t="shared" si="824"/>
        <v>presentation/iiif</v>
      </c>
      <c r="BB5298" s="29" t="str">
        <f t="shared" si="825"/>
        <v>https://media.mediathek-tanz-theater.de/iiif/2/nvt_img-534-002-001.JP2/full/100,/0/default.jpg</v>
      </c>
      <c r="BC5298" s="29" t="str">
        <f t="shared" si="821"/>
        <v>image/jpeg</v>
      </c>
      <c r="BD5298" s="29" t="str">
        <f t="shared" si="826"/>
        <v>presentation/thumbnail</v>
      </c>
    </row>
    <row r="5299" spans="1:56" ht="51">
      <c r="A5299" s="29">
        <v>1</v>
      </c>
      <c r="B5299" s="29">
        <v>0</v>
      </c>
      <c r="C5299" s="38" t="s">
        <v>18660</v>
      </c>
      <c r="D5299" s="38" t="s">
        <v>18661</v>
      </c>
      <c r="F5299" s="38" t="s">
        <v>17468</v>
      </c>
      <c r="I5299" s="38" t="s">
        <v>4446</v>
      </c>
      <c r="J5299" s="38" t="s">
        <v>18655</v>
      </c>
      <c r="N5299" s="38" t="s">
        <v>1403</v>
      </c>
      <c r="R5299" s="38" t="s">
        <v>18068</v>
      </c>
      <c r="U5299" s="38" t="s">
        <v>18648</v>
      </c>
      <c r="V5299" s="38" t="s">
        <v>18069</v>
      </c>
      <c r="AA5299" s="38" t="s">
        <v>1170</v>
      </c>
      <c r="AE5299" s="38" t="s">
        <v>2950</v>
      </c>
      <c r="AG5299" s="38">
        <v>1</v>
      </c>
      <c r="AH5299" s="38" t="s">
        <v>5945</v>
      </c>
      <c r="AI5299" s="38" t="s">
        <v>8082</v>
      </c>
      <c r="AJ5299" s="38" t="s">
        <v>4799</v>
      </c>
      <c r="AK5299" s="38" t="s">
        <v>72</v>
      </c>
      <c r="AL5299" s="301" t="s">
        <v>18521</v>
      </c>
      <c r="AO5299" s="29" t="s">
        <v>18070</v>
      </c>
      <c r="AR5299" s="29" t="str">
        <f t="shared" si="829"/>
        <v>0</v>
      </c>
      <c r="AS5299" s="29">
        <f t="shared" si="827"/>
        <v>0</v>
      </c>
      <c r="AW5299" s="29" t="str">
        <f t="shared" si="830"/>
        <v/>
      </c>
      <c r="AX5299" s="29" t="str">
        <f t="shared" si="822"/>
        <v/>
      </c>
      <c r="AY5299" s="29" t="str">
        <f t="shared" si="828"/>
        <v>https://media.mediathek-tanz-theater.de/iiif/2/nvt_img-534-002-002.JP2</v>
      </c>
      <c r="AZ5299" s="29" t="str">
        <f t="shared" si="823"/>
        <v>image/jp2</v>
      </c>
      <c r="BA5299" s="29" t="str">
        <f t="shared" si="824"/>
        <v>presentation/iiif</v>
      </c>
      <c r="BB5299" s="29" t="str">
        <f t="shared" si="825"/>
        <v>https://media.mediathek-tanz-theater.de/iiif/2/nvt_img-534-002-002.JP2/full/100,/0/default.jpg</v>
      </c>
      <c r="BC5299" s="29" t="str">
        <f t="shared" si="821"/>
        <v>image/jpeg</v>
      </c>
      <c r="BD5299" s="29" t="str">
        <f t="shared" si="826"/>
        <v>presentation/thumbnail</v>
      </c>
    </row>
    <row r="5300" spans="1:56" ht="25.5">
      <c r="A5300" s="29">
        <v>1</v>
      </c>
      <c r="B5300" s="29">
        <v>0</v>
      </c>
      <c r="C5300" s="38" t="s">
        <v>18662</v>
      </c>
      <c r="D5300" s="38" t="s">
        <v>18663</v>
      </c>
      <c r="F5300" s="38" t="s">
        <v>17468</v>
      </c>
      <c r="I5300" s="38" t="s">
        <v>4446</v>
      </c>
      <c r="J5300" s="38" t="s">
        <v>18655</v>
      </c>
      <c r="N5300" s="38" t="s">
        <v>1403</v>
      </c>
      <c r="R5300" s="38" t="s">
        <v>18068</v>
      </c>
      <c r="U5300" s="38" t="s">
        <v>18664</v>
      </c>
      <c r="V5300" s="38" t="s">
        <v>18069</v>
      </c>
      <c r="AA5300" s="38" t="s">
        <v>1170</v>
      </c>
      <c r="AE5300" s="38" t="s">
        <v>2950</v>
      </c>
      <c r="AG5300" s="38">
        <v>1</v>
      </c>
      <c r="AH5300" s="38" t="s">
        <v>5945</v>
      </c>
      <c r="AI5300" s="38" t="s">
        <v>8082</v>
      </c>
      <c r="AJ5300" s="38" t="s">
        <v>4799</v>
      </c>
      <c r="AK5300" s="38" t="s">
        <v>72</v>
      </c>
      <c r="AL5300" s="301" t="s">
        <v>18521</v>
      </c>
      <c r="AO5300" s="29" t="s">
        <v>18070</v>
      </c>
      <c r="AR5300" s="29" t="str">
        <f t="shared" si="829"/>
        <v>0</v>
      </c>
      <c r="AS5300" s="29">
        <f t="shared" si="827"/>
        <v>0</v>
      </c>
      <c r="AW5300" s="29" t="str">
        <f t="shared" si="830"/>
        <v/>
      </c>
      <c r="AX5300" s="29" t="str">
        <f t="shared" si="822"/>
        <v/>
      </c>
      <c r="AY5300" s="29" t="str">
        <f t="shared" si="828"/>
        <v>https://media.mediathek-tanz-theater.de/iiif/2/nvt_img-534-002-003.JP2</v>
      </c>
      <c r="AZ5300" s="29" t="str">
        <f t="shared" si="823"/>
        <v>image/jp2</v>
      </c>
      <c r="BA5300" s="29" t="str">
        <f t="shared" si="824"/>
        <v>presentation/iiif</v>
      </c>
      <c r="BB5300" s="29" t="str">
        <f t="shared" si="825"/>
        <v>https://media.mediathek-tanz-theater.de/iiif/2/nvt_img-534-002-003.JP2/full/100,/0/default.jpg</v>
      </c>
      <c r="BC5300" s="29" t="str">
        <f t="shared" si="821"/>
        <v>image/jpeg</v>
      </c>
      <c r="BD5300" s="29" t="str">
        <f t="shared" si="826"/>
        <v>presentation/thumbnail</v>
      </c>
    </row>
    <row r="5301" spans="1:56" ht="51">
      <c r="A5301" s="29">
        <v>1</v>
      </c>
      <c r="B5301" s="29">
        <v>0</v>
      </c>
      <c r="C5301" s="38" t="s">
        <v>18665</v>
      </c>
      <c r="D5301" s="38" t="s">
        <v>18666</v>
      </c>
      <c r="F5301" s="38" t="s">
        <v>17468</v>
      </c>
      <c r="I5301" s="38" t="s">
        <v>4446</v>
      </c>
      <c r="J5301" s="38" t="s">
        <v>18655</v>
      </c>
      <c r="N5301" s="38" t="s">
        <v>1403</v>
      </c>
      <c r="R5301" s="38" t="s">
        <v>18068</v>
      </c>
      <c r="U5301" s="38" t="s">
        <v>18667</v>
      </c>
      <c r="V5301" s="38" t="s">
        <v>18069</v>
      </c>
      <c r="AA5301" s="38" t="s">
        <v>1170</v>
      </c>
      <c r="AE5301" s="38" t="s">
        <v>2950</v>
      </c>
      <c r="AG5301" s="38">
        <v>1</v>
      </c>
      <c r="AH5301" s="38" t="s">
        <v>5945</v>
      </c>
      <c r="AI5301" s="38" t="s">
        <v>8082</v>
      </c>
      <c r="AJ5301" s="38" t="s">
        <v>4799</v>
      </c>
      <c r="AK5301" s="38" t="s">
        <v>72</v>
      </c>
      <c r="AL5301" s="301" t="s">
        <v>18521</v>
      </c>
      <c r="AO5301" s="29" t="s">
        <v>18070</v>
      </c>
      <c r="AR5301" s="29" t="str">
        <f t="shared" si="829"/>
        <v>0</v>
      </c>
      <c r="AS5301" s="29">
        <f t="shared" si="827"/>
        <v>0</v>
      </c>
      <c r="AW5301" s="29" t="str">
        <f t="shared" si="830"/>
        <v/>
      </c>
      <c r="AX5301" s="29" t="str">
        <f t="shared" si="822"/>
        <v/>
      </c>
      <c r="AY5301" s="29" t="str">
        <f t="shared" si="828"/>
        <v>https://media.mediathek-tanz-theater.de/iiif/2/nvt_img-534-002-004.JP2</v>
      </c>
      <c r="AZ5301" s="29" t="str">
        <f t="shared" si="823"/>
        <v>image/jp2</v>
      </c>
      <c r="BA5301" s="29" t="str">
        <f t="shared" si="824"/>
        <v>presentation/iiif</v>
      </c>
      <c r="BB5301" s="29" t="str">
        <f t="shared" si="825"/>
        <v>https://media.mediathek-tanz-theater.de/iiif/2/nvt_img-534-002-004.JP2/full/100,/0/default.jpg</v>
      </c>
      <c r="BC5301" s="29" t="str">
        <f t="shared" si="821"/>
        <v>image/jpeg</v>
      </c>
      <c r="BD5301" s="29" t="str">
        <f t="shared" si="826"/>
        <v>presentation/thumbnail</v>
      </c>
    </row>
    <row r="5302" spans="1:56" ht="51">
      <c r="A5302" s="29">
        <v>1</v>
      </c>
      <c r="B5302" s="29">
        <v>0</v>
      </c>
      <c r="C5302" s="38" t="s">
        <v>18668</v>
      </c>
      <c r="D5302" s="38" t="s">
        <v>18669</v>
      </c>
      <c r="F5302" s="38" t="s">
        <v>17468</v>
      </c>
      <c r="I5302" s="38" t="s">
        <v>4446</v>
      </c>
      <c r="J5302" s="38" t="s">
        <v>18655</v>
      </c>
      <c r="N5302" s="38" t="s">
        <v>1403</v>
      </c>
      <c r="R5302" s="38" t="s">
        <v>18068</v>
      </c>
      <c r="U5302" s="38" t="s">
        <v>18667</v>
      </c>
      <c r="V5302" s="38" t="s">
        <v>18069</v>
      </c>
      <c r="AA5302" s="38" t="s">
        <v>1170</v>
      </c>
      <c r="AE5302" s="38" t="s">
        <v>2950</v>
      </c>
      <c r="AG5302" s="38">
        <v>1</v>
      </c>
      <c r="AH5302" s="38" t="s">
        <v>5945</v>
      </c>
      <c r="AI5302" s="38" t="s">
        <v>8082</v>
      </c>
      <c r="AJ5302" s="38" t="s">
        <v>4799</v>
      </c>
      <c r="AK5302" s="38" t="s">
        <v>72</v>
      </c>
      <c r="AL5302" s="301" t="s">
        <v>18521</v>
      </c>
      <c r="AO5302" s="29" t="s">
        <v>18070</v>
      </c>
      <c r="AR5302" s="29" t="str">
        <f t="shared" si="829"/>
        <v>0</v>
      </c>
      <c r="AS5302" s="29">
        <f t="shared" si="827"/>
        <v>0</v>
      </c>
      <c r="AW5302" s="29" t="str">
        <f t="shared" si="830"/>
        <v/>
      </c>
      <c r="AX5302" s="29" t="str">
        <f t="shared" si="822"/>
        <v/>
      </c>
      <c r="AY5302" s="29" t="str">
        <f t="shared" si="828"/>
        <v>https://media.mediathek-tanz-theater.de/iiif/2/nvt_img-534-002-005.JP2</v>
      </c>
      <c r="AZ5302" s="29" t="str">
        <f t="shared" si="823"/>
        <v>image/jp2</v>
      </c>
      <c r="BA5302" s="29" t="str">
        <f t="shared" si="824"/>
        <v>presentation/iiif</v>
      </c>
      <c r="BB5302" s="29" t="str">
        <f t="shared" si="825"/>
        <v>https://media.mediathek-tanz-theater.de/iiif/2/nvt_img-534-002-005.JP2/full/100,/0/default.jpg</v>
      </c>
      <c r="BC5302" s="29" t="str">
        <f t="shared" si="821"/>
        <v>image/jpeg</v>
      </c>
      <c r="BD5302" s="29" t="str">
        <f t="shared" si="826"/>
        <v>presentation/thumbnail</v>
      </c>
    </row>
    <row r="5303" spans="1:56" ht="51">
      <c r="A5303" s="29">
        <v>1</v>
      </c>
      <c r="B5303" s="29">
        <v>0</v>
      </c>
      <c r="C5303" s="38" t="s">
        <v>18670</v>
      </c>
      <c r="D5303" s="38" t="s">
        <v>18671</v>
      </c>
      <c r="F5303" s="38" t="s">
        <v>17468</v>
      </c>
      <c r="I5303" s="38" t="s">
        <v>4446</v>
      </c>
      <c r="J5303" s="38" t="s">
        <v>18655</v>
      </c>
      <c r="N5303" s="38" t="s">
        <v>1403</v>
      </c>
      <c r="R5303" s="38" t="s">
        <v>18068</v>
      </c>
      <c r="U5303" s="38" t="s">
        <v>18672</v>
      </c>
      <c r="V5303" s="38" t="s">
        <v>18069</v>
      </c>
      <c r="AA5303" s="38" t="s">
        <v>1170</v>
      </c>
      <c r="AE5303" s="38" t="s">
        <v>2950</v>
      </c>
      <c r="AG5303" s="38">
        <v>1</v>
      </c>
      <c r="AH5303" s="38" t="s">
        <v>5945</v>
      </c>
      <c r="AI5303" s="38" t="s">
        <v>8082</v>
      </c>
      <c r="AJ5303" s="38" t="s">
        <v>4799</v>
      </c>
      <c r="AK5303" s="38" t="s">
        <v>72</v>
      </c>
      <c r="AL5303" s="301" t="s">
        <v>18521</v>
      </c>
      <c r="AO5303" s="29" t="s">
        <v>18070</v>
      </c>
      <c r="AR5303" s="29" t="str">
        <f t="shared" si="829"/>
        <v>0</v>
      </c>
      <c r="AS5303" s="29">
        <f t="shared" si="827"/>
        <v>0</v>
      </c>
      <c r="AW5303" s="29" t="str">
        <f t="shared" si="830"/>
        <v/>
      </c>
      <c r="AX5303" s="29" t="str">
        <f t="shared" si="822"/>
        <v/>
      </c>
      <c r="AY5303" s="29" t="str">
        <f t="shared" si="828"/>
        <v>https://media.mediathek-tanz-theater.de/iiif/2/nvt_img-534-002-006.JP2</v>
      </c>
      <c r="AZ5303" s="29" t="str">
        <f t="shared" si="823"/>
        <v>image/jp2</v>
      </c>
      <c r="BA5303" s="29" t="str">
        <f t="shared" si="824"/>
        <v>presentation/iiif</v>
      </c>
      <c r="BB5303" s="29" t="str">
        <f t="shared" si="825"/>
        <v>https://media.mediathek-tanz-theater.de/iiif/2/nvt_img-534-002-006.JP2/full/100,/0/default.jpg</v>
      </c>
      <c r="BC5303" s="29" t="str">
        <f t="shared" si="821"/>
        <v>image/jpeg</v>
      </c>
      <c r="BD5303" s="29" t="str">
        <f t="shared" si="826"/>
        <v>presentation/thumbnail</v>
      </c>
    </row>
    <row r="5304" spans="1:56" ht="25.5">
      <c r="A5304" s="29">
        <v>1</v>
      </c>
      <c r="B5304" s="29">
        <v>0</v>
      </c>
      <c r="C5304" s="38" t="s">
        <v>18673</v>
      </c>
      <c r="D5304" s="38" t="s">
        <v>18674</v>
      </c>
      <c r="F5304" s="38" t="s">
        <v>17468</v>
      </c>
      <c r="I5304" s="38" t="s">
        <v>18524</v>
      </c>
      <c r="J5304" s="38" t="s">
        <v>18638</v>
      </c>
      <c r="N5304" s="38" t="s">
        <v>1403</v>
      </c>
      <c r="R5304" s="38" t="s">
        <v>18068</v>
      </c>
      <c r="V5304" s="38" t="s">
        <v>18069</v>
      </c>
      <c r="AA5304" s="38" t="s">
        <v>1170</v>
      </c>
      <c r="AE5304" s="38" t="s">
        <v>2950</v>
      </c>
      <c r="AG5304" s="38">
        <v>1</v>
      </c>
      <c r="AH5304" s="38" t="s">
        <v>5945</v>
      </c>
      <c r="AI5304" s="38" t="s">
        <v>8082</v>
      </c>
      <c r="AJ5304" s="38" t="s">
        <v>9656</v>
      </c>
      <c r="AL5304" s="301" t="s">
        <v>18521</v>
      </c>
      <c r="AO5304" s="29" t="s">
        <v>18070</v>
      </c>
      <c r="AR5304" s="29" t="str">
        <f t="shared" si="829"/>
        <v>1</v>
      </c>
      <c r="AS5304" s="29">
        <f t="shared" si="827"/>
        <v>0</v>
      </c>
      <c r="AW5304" s="29" t="str">
        <f t="shared" si="830"/>
        <v/>
      </c>
      <c r="AX5304" s="29" t="str">
        <f t="shared" si="822"/>
        <v/>
      </c>
      <c r="AY5304" s="29" t="str">
        <f t="shared" si="828"/>
        <v>https://media.mediathek-tanz-theater.de/iiif/2/nvt_img-534-003.JP2</v>
      </c>
      <c r="AZ5304" s="29" t="str">
        <f t="shared" si="823"/>
        <v>image/jp2</v>
      </c>
      <c r="BA5304" s="29" t="str">
        <f t="shared" si="824"/>
        <v>presentation/iiif</v>
      </c>
      <c r="BB5304" s="29" t="str">
        <f t="shared" si="825"/>
        <v>https://media.mediathek-tanz-theater.de/iiif/2/nvt_img-534-003.JP2/full/100,/0/default.jpg</v>
      </c>
      <c r="BC5304" s="29" t="str">
        <f t="shared" si="821"/>
        <v>image/jpeg</v>
      </c>
      <c r="BD5304" s="29" t="str">
        <f t="shared" si="826"/>
        <v>presentation/thumbnail</v>
      </c>
    </row>
    <row r="5305" spans="1:56" ht="51">
      <c r="A5305" s="29">
        <v>1</v>
      </c>
      <c r="B5305" s="29">
        <v>0</v>
      </c>
      <c r="C5305" s="38" t="s">
        <v>18675</v>
      </c>
      <c r="D5305" s="38" t="s">
        <v>18676</v>
      </c>
      <c r="F5305" s="38" t="s">
        <v>17468</v>
      </c>
      <c r="I5305" s="38" t="s">
        <v>4446</v>
      </c>
      <c r="J5305" s="38" t="s">
        <v>18673</v>
      </c>
      <c r="N5305" s="38" t="s">
        <v>1403</v>
      </c>
      <c r="R5305" s="38" t="s">
        <v>18068</v>
      </c>
      <c r="U5305" s="38" t="s">
        <v>18677</v>
      </c>
      <c r="V5305" s="38" t="s">
        <v>18069</v>
      </c>
      <c r="AA5305" s="38" t="s">
        <v>1170</v>
      </c>
      <c r="AE5305" s="38" t="s">
        <v>2950</v>
      </c>
      <c r="AG5305" s="38">
        <v>1</v>
      </c>
      <c r="AH5305" s="38" t="s">
        <v>5945</v>
      </c>
      <c r="AI5305" s="38" t="s">
        <v>8082</v>
      </c>
      <c r="AJ5305" s="38" t="s">
        <v>4799</v>
      </c>
      <c r="AK5305" s="38" t="s">
        <v>72</v>
      </c>
      <c r="AL5305" s="301" t="s">
        <v>18521</v>
      </c>
      <c r="AO5305" s="29" t="s">
        <v>18070</v>
      </c>
      <c r="AR5305" s="29" t="str">
        <f t="shared" si="829"/>
        <v>0</v>
      </c>
      <c r="AS5305" s="29">
        <f t="shared" si="827"/>
        <v>0</v>
      </c>
      <c r="AW5305" s="29" t="str">
        <f t="shared" si="830"/>
        <v/>
      </c>
      <c r="AX5305" s="29" t="str">
        <f t="shared" si="822"/>
        <v/>
      </c>
      <c r="AY5305" s="29" t="str">
        <f t="shared" si="828"/>
        <v>https://media.mediathek-tanz-theater.de/iiif/2/nvt_img-534-003-001.JP2</v>
      </c>
      <c r="AZ5305" s="29" t="str">
        <f t="shared" si="823"/>
        <v>image/jp2</v>
      </c>
      <c r="BA5305" s="29" t="str">
        <f t="shared" si="824"/>
        <v>presentation/iiif</v>
      </c>
      <c r="BB5305" s="29" t="str">
        <f t="shared" si="825"/>
        <v>https://media.mediathek-tanz-theater.de/iiif/2/nvt_img-534-003-001.JP2/full/100,/0/default.jpg</v>
      </c>
      <c r="BC5305" s="29" t="str">
        <f t="shared" si="821"/>
        <v>image/jpeg</v>
      </c>
      <c r="BD5305" s="29" t="str">
        <f t="shared" si="826"/>
        <v>presentation/thumbnail</v>
      </c>
    </row>
    <row r="5306" spans="1:56" ht="51">
      <c r="A5306" s="29">
        <v>1</v>
      </c>
      <c r="B5306" s="29">
        <v>0</v>
      </c>
      <c r="C5306" s="38" t="s">
        <v>18678</v>
      </c>
      <c r="D5306" s="38" t="s">
        <v>18679</v>
      </c>
      <c r="F5306" s="38" t="s">
        <v>17468</v>
      </c>
      <c r="I5306" s="38" t="s">
        <v>4446</v>
      </c>
      <c r="J5306" s="38" t="s">
        <v>18673</v>
      </c>
      <c r="N5306" s="38" t="s">
        <v>1403</v>
      </c>
      <c r="R5306" s="38" t="s">
        <v>18068</v>
      </c>
      <c r="U5306" s="38" t="s">
        <v>18677</v>
      </c>
      <c r="V5306" s="38" t="s">
        <v>18069</v>
      </c>
      <c r="AA5306" s="38" t="s">
        <v>1170</v>
      </c>
      <c r="AE5306" s="38" t="s">
        <v>2950</v>
      </c>
      <c r="AG5306" s="38">
        <v>1</v>
      </c>
      <c r="AH5306" s="38" t="s">
        <v>5945</v>
      </c>
      <c r="AI5306" s="38" t="s">
        <v>8082</v>
      </c>
      <c r="AJ5306" s="38" t="s">
        <v>4799</v>
      </c>
      <c r="AK5306" s="38" t="s">
        <v>72</v>
      </c>
      <c r="AL5306" s="301" t="s">
        <v>18521</v>
      </c>
      <c r="AO5306" s="29" t="s">
        <v>18070</v>
      </c>
      <c r="AR5306" s="29" t="str">
        <f t="shared" si="829"/>
        <v>0</v>
      </c>
      <c r="AS5306" s="29">
        <f t="shared" si="827"/>
        <v>0</v>
      </c>
      <c r="AW5306" s="29" t="str">
        <f t="shared" si="830"/>
        <v/>
      </c>
      <c r="AX5306" s="29" t="str">
        <f t="shared" si="822"/>
        <v/>
      </c>
      <c r="AY5306" s="29" t="str">
        <f t="shared" si="828"/>
        <v>https://media.mediathek-tanz-theater.de/iiif/2/nvt_img-534-003-002.JP2</v>
      </c>
      <c r="AZ5306" s="29" t="str">
        <f t="shared" si="823"/>
        <v>image/jp2</v>
      </c>
      <c r="BA5306" s="29" t="str">
        <f t="shared" si="824"/>
        <v>presentation/iiif</v>
      </c>
      <c r="BB5306" s="29" t="str">
        <f t="shared" si="825"/>
        <v>https://media.mediathek-tanz-theater.de/iiif/2/nvt_img-534-003-002.JP2/full/100,/0/default.jpg</v>
      </c>
      <c r="BC5306" s="29" t="str">
        <f t="shared" si="821"/>
        <v>image/jpeg</v>
      </c>
      <c r="BD5306" s="29" t="str">
        <f t="shared" si="826"/>
        <v>presentation/thumbnail</v>
      </c>
    </row>
    <row r="5307" spans="1:56" ht="51">
      <c r="A5307" s="29">
        <v>1</v>
      </c>
      <c r="B5307" s="29">
        <v>0</v>
      </c>
      <c r="C5307" s="38" t="s">
        <v>18680</v>
      </c>
      <c r="D5307" s="38" t="s">
        <v>18681</v>
      </c>
      <c r="F5307" s="38" t="s">
        <v>17468</v>
      </c>
      <c r="I5307" s="38" t="s">
        <v>4446</v>
      </c>
      <c r="J5307" s="38" t="s">
        <v>18673</v>
      </c>
      <c r="N5307" s="38" t="s">
        <v>1403</v>
      </c>
      <c r="R5307" s="38" t="s">
        <v>18068</v>
      </c>
      <c r="U5307" s="38" t="s">
        <v>18677</v>
      </c>
      <c r="V5307" s="38" t="s">
        <v>18069</v>
      </c>
      <c r="AA5307" s="38" t="s">
        <v>1170</v>
      </c>
      <c r="AE5307" s="38" t="s">
        <v>2950</v>
      </c>
      <c r="AG5307" s="38">
        <v>1</v>
      </c>
      <c r="AH5307" s="38" t="s">
        <v>5945</v>
      </c>
      <c r="AI5307" s="38" t="s">
        <v>8082</v>
      </c>
      <c r="AJ5307" s="38" t="s">
        <v>4799</v>
      </c>
      <c r="AK5307" s="38" t="s">
        <v>72</v>
      </c>
      <c r="AL5307" s="301" t="s">
        <v>18521</v>
      </c>
      <c r="AO5307" s="29" t="s">
        <v>18070</v>
      </c>
      <c r="AR5307" s="29" t="str">
        <f t="shared" si="829"/>
        <v>0</v>
      </c>
      <c r="AS5307" s="29">
        <f t="shared" si="827"/>
        <v>0</v>
      </c>
      <c r="AW5307" s="29" t="str">
        <f t="shared" si="830"/>
        <v/>
      </c>
      <c r="AX5307" s="29" t="str">
        <f t="shared" si="822"/>
        <v/>
      </c>
      <c r="AY5307" s="29" t="str">
        <f t="shared" si="828"/>
        <v>https://media.mediathek-tanz-theater.de/iiif/2/nvt_img-534-003-003.JP2</v>
      </c>
      <c r="AZ5307" s="29" t="str">
        <f t="shared" si="823"/>
        <v>image/jp2</v>
      </c>
      <c r="BA5307" s="29" t="str">
        <f t="shared" si="824"/>
        <v>presentation/iiif</v>
      </c>
      <c r="BB5307" s="29" t="str">
        <f t="shared" si="825"/>
        <v>https://media.mediathek-tanz-theater.de/iiif/2/nvt_img-534-003-003.JP2/full/100,/0/default.jpg</v>
      </c>
      <c r="BC5307" s="29" t="str">
        <f t="shared" si="821"/>
        <v>image/jpeg</v>
      </c>
      <c r="BD5307" s="29" t="str">
        <f t="shared" si="826"/>
        <v>presentation/thumbnail</v>
      </c>
    </row>
    <row r="5308" spans="1:56" ht="51">
      <c r="A5308" s="29">
        <v>1</v>
      </c>
      <c r="B5308" s="29">
        <v>0</v>
      </c>
      <c r="C5308" s="38" t="s">
        <v>18682</v>
      </c>
      <c r="D5308" s="38" t="s">
        <v>18683</v>
      </c>
      <c r="F5308" s="38" t="s">
        <v>17468</v>
      </c>
      <c r="I5308" s="38" t="s">
        <v>4446</v>
      </c>
      <c r="J5308" s="38" t="s">
        <v>18673</v>
      </c>
      <c r="N5308" s="38" t="s">
        <v>1403</v>
      </c>
      <c r="R5308" s="38" t="s">
        <v>18068</v>
      </c>
      <c r="U5308" s="38" t="s">
        <v>18677</v>
      </c>
      <c r="V5308" s="38" t="s">
        <v>18069</v>
      </c>
      <c r="AA5308" s="38" t="s">
        <v>1170</v>
      </c>
      <c r="AE5308" s="38" t="s">
        <v>2950</v>
      </c>
      <c r="AG5308" s="38">
        <v>1</v>
      </c>
      <c r="AH5308" s="38" t="s">
        <v>5945</v>
      </c>
      <c r="AI5308" s="38" t="s">
        <v>8082</v>
      </c>
      <c r="AJ5308" s="38" t="s">
        <v>4799</v>
      </c>
      <c r="AK5308" s="38" t="s">
        <v>72</v>
      </c>
      <c r="AL5308" s="301" t="s">
        <v>18521</v>
      </c>
      <c r="AO5308" s="29" t="s">
        <v>18070</v>
      </c>
      <c r="AR5308" s="29" t="str">
        <f t="shared" si="829"/>
        <v>0</v>
      </c>
      <c r="AS5308" s="29">
        <f t="shared" si="827"/>
        <v>0</v>
      </c>
      <c r="AW5308" s="29" t="str">
        <f t="shared" si="830"/>
        <v/>
      </c>
      <c r="AX5308" s="29" t="str">
        <f t="shared" si="822"/>
        <v/>
      </c>
      <c r="AY5308" s="29" t="str">
        <f t="shared" si="828"/>
        <v>https://media.mediathek-tanz-theater.de/iiif/2/nvt_img-534-003-004.JP2</v>
      </c>
      <c r="AZ5308" s="29" t="str">
        <f t="shared" si="823"/>
        <v>image/jp2</v>
      </c>
      <c r="BA5308" s="29" t="str">
        <f t="shared" si="824"/>
        <v>presentation/iiif</v>
      </c>
      <c r="BB5308" s="29" t="str">
        <f t="shared" si="825"/>
        <v>https://media.mediathek-tanz-theater.de/iiif/2/nvt_img-534-003-004.JP2/full/100,/0/default.jpg</v>
      </c>
      <c r="BC5308" s="29" t="str">
        <f t="shared" si="821"/>
        <v>image/jpeg</v>
      </c>
      <c r="BD5308" s="29" t="str">
        <f t="shared" si="826"/>
        <v>presentation/thumbnail</v>
      </c>
    </row>
    <row r="5309" spans="1:56" ht="25.5">
      <c r="A5309" s="29">
        <v>1</v>
      </c>
      <c r="B5309" s="29">
        <v>0</v>
      </c>
      <c r="C5309" s="38" t="s">
        <v>18684</v>
      </c>
      <c r="D5309" s="38" t="s">
        <v>18685</v>
      </c>
      <c r="F5309" s="38" t="s">
        <v>17468</v>
      </c>
      <c r="I5309" s="38" t="s">
        <v>4446</v>
      </c>
      <c r="J5309" s="38" t="s">
        <v>18673</v>
      </c>
      <c r="N5309" s="38" t="s">
        <v>1403</v>
      </c>
      <c r="R5309" s="38" t="s">
        <v>18068</v>
      </c>
      <c r="U5309" s="38" t="s">
        <v>18686</v>
      </c>
      <c r="V5309" s="38" t="s">
        <v>18069</v>
      </c>
      <c r="AA5309" s="38" t="s">
        <v>1170</v>
      </c>
      <c r="AE5309" s="38" t="s">
        <v>2950</v>
      </c>
      <c r="AG5309" s="38">
        <v>1</v>
      </c>
      <c r="AH5309" s="38" t="s">
        <v>5945</v>
      </c>
      <c r="AI5309" s="38" t="s">
        <v>8082</v>
      </c>
      <c r="AJ5309" s="38" t="s">
        <v>4799</v>
      </c>
      <c r="AK5309" s="38" t="s">
        <v>72</v>
      </c>
      <c r="AL5309" s="301" t="s">
        <v>18521</v>
      </c>
      <c r="AO5309" s="29" t="s">
        <v>18070</v>
      </c>
      <c r="AR5309" s="29" t="str">
        <f t="shared" si="829"/>
        <v>0</v>
      </c>
      <c r="AS5309" s="29">
        <f t="shared" si="827"/>
        <v>0</v>
      </c>
      <c r="AW5309" s="29" t="str">
        <f t="shared" si="830"/>
        <v/>
      </c>
      <c r="AX5309" s="29" t="str">
        <f t="shared" si="822"/>
        <v/>
      </c>
      <c r="AY5309" s="29" t="str">
        <f t="shared" si="828"/>
        <v>https://media.mediathek-tanz-theater.de/iiif/2/nvt_img-534-003-005.JP2</v>
      </c>
      <c r="AZ5309" s="29" t="str">
        <f t="shared" si="823"/>
        <v>image/jp2</v>
      </c>
      <c r="BA5309" s="29" t="str">
        <f t="shared" si="824"/>
        <v>presentation/iiif</v>
      </c>
      <c r="BB5309" s="29" t="str">
        <f t="shared" si="825"/>
        <v>https://media.mediathek-tanz-theater.de/iiif/2/nvt_img-534-003-005.JP2/full/100,/0/default.jpg</v>
      </c>
      <c r="BC5309" s="29" t="str">
        <f t="shared" si="821"/>
        <v>image/jpeg</v>
      </c>
      <c r="BD5309" s="29" t="str">
        <f t="shared" si="826"/>
        <v>presentation/thumbnail</v>
      </c>
    </row>
    <row r="5310" spans="1:56" ht="38.25">
      <c r="A5310" s="29">
        <v>1</v>
      </c>
      <c r="B5310" s="29">
        <v>0</v>
      </c>
      <c r="C5310" s="38" t="s">
        <v>18687</v>
      </c>
      <c r="D5310" s="38" t="s">
        <v>18688</v>
      </c>
      <c r="F5310" s="38" t="s">
        <v>17468</v>
      </c>
      <c r="I5310" s="38" t="s">
        <v>4446</v>
      </c>
      <c r="J5310" s="38" t="s">
        <v>18673</v>
      </c>
      <c r="N5310" s="38" t="s">
        <v>1403</v>
      </c>
      <c r="R5310" s="38" t="s">
        <v>18068</v>
      </c>
      <c r="U5310" s="38" t="s">
        <v>18689</v>
      </c>
      <c r="V5310" s="38" t="s">
        <v>18069</v>
      </c>
      <c r="AA5310" s="38" t="s">
        <v>1170</v>
      </c>
      <c r="AE5310" s="38" t="s">
        <v>2950</v>
      </c>
      <c r="AG5310" s="38">
        <v>1</v>
      </c>
      <c r="AH5310" s="38" t="s">
        <v>5945</v>
      </c>
      <c r="AI5310" s="38" t="s">
        <v>8082</v>
      </c>
      <c r="AJ5310" s="38" t="s">
        <v>4799</v>
      </c>
      <c r="AK5310" s="38" t="s">
        <v>72</v>
      </c>
      <c r="AL5310" s="301" t="s">
        <v>18521</v>
      </c>
      <c r="AO5310" s="29" t="s">
        <v>18070</v>
      </c>
      <c r="AR5310" s="29" t="str">
        <f t="shared" si="829"/>
        <v>0</v>
      </c>
      <c r="AS5310" s="29">
        <f t="shared" si="827"/>
        <v>0</v>
      </c>
      <c r="AW5310" s="29" t="str">
        <f t="shared" si="830"/>
        <v/>
      </c>
      <c r="AX5310" s="29" t="str">
        <f t="shared" si="822"/>
        <v/>
      </c>
      <c r="AY5310" s="29" t="str">
        <f t="shared" si="828"/>
        <v>https://media.mediathek-tanz-theater.de/iiif/2/nvt_img-534-003-006.JP2</v>
      </c>
      <c r="AZ5310" s="29" t="str">
        <f t="shared" si="823"/>
        <v>image/jp2</v>
      </c>
      <c r="BA5310" s="29" t="str">
        <f t="shared" si="824"/>
        <v>presentation/iiif</v>
      </c>
      <c r="BB5310" s="29" t="str">
        <f t="shared" si="825"/>
        <v>https://media.mediathek-tanz-theater.de/iiif/2/nvt_img-534-003-006.JP2/full/100,/0/default.jpg</v>
      </c>
      <c r="BC5310" s="29" t="str">
        <f t="shared" si="821"/>
        <v>image/jpeg</v>
      </c>
      <c r="BD5310" s="29" t="str">
        <f t="shared" si="826"/>
        <v>presentation/thumbnail</v>
      </c>
    </row>
    <row r="5311" spans="1:56" ht="25.5">
      <c r="A5311" s="29">
        <v>1</v>
      </c>
      <c r="B5311" s="29">
        <v>0</v>
      </c>
      <c r="C5311" s="38" t="s">
        <v>18690</v>
      </c>
      <c r="D5311" s="38" t="s">
        <v>18691</v>
      </c>
      <c r="F5311" s="38" t="s">
        <v>17468</v>
      </c>
      <c r="I5311" s="38" t="s">
        <v>18524</v>
      </c>
      <c r="J5311" s="38" t="s">
        <v>18638</v>
      </c>
      <c r="N5311" s="38" t="s">
        <v>1403</v>
      </c>
      <c r="R5311" s="38" t="s">
        <v>18068</v>
      </c>
      <c r="V5311" s="38" t="s">
        <v>18069</v>
      </c>
      <c r="AA5311" s="38" t="s">
        <v>1170</v>
      </c>
      <c r="AE5311" s="38" t="s">
        <v>2950</v>
      </c>
      <c r="AG5311" s="38">
        <v>1</v>
      </c>
      <c r="AH5311" s="38" t="s">
        <v>5945</v>
      </c>
      <c r="AI5311" s="38" t="s">
        <v>8082</v>
      </c>
      <c r="AJ5311" s="38" t="s">
        <v>9656</v>
      </c>
      <c r="AL5311" s="301" t="s">
        <v>18521</v>
      </c>
      <c r="AO5311" s="29" t="s">
        <v>18070</v>
      </c>
      <c r="AR5311" s="29" t="str">
        <f t="shared" si="829"/>
        <v>1</v>
      </c>
      <c r="AS5311" s="29">
        <f t="shared" si="827"/>
        <v>0</v>
      </c>
      <c r="AW5311" s="29" t="str">
        <f t="shared" si="830"/>
        <v/>
      </c>
      <c r="AX5311" s="29" t="str">
        <f t="shared" si="822"/>
        <v/>
      </c>
      <c r="AY5311" s="29" t="str">
        <f t="shared" si="828"/>
        <v>https://media.mediathek-tanz-theater.de/iiif/2/nvt_img-534-004.JP2</v>
      </c>
      <c r="AZ5311" s="29" t="str">
        <f t="shared" si="823"/>
        <v>image/jp2</v>
      </c>
      <c r="BA5311" s="29" t="str">
        <f t="shared" si="824"/>
        <v>presentation/iiif</v>
      </c>
      <c r="BB5311" s="29" t="str">
        <f t="shared" si="825"/>
        <v>https://media.mediathek-tanz-theater.de/iiif/2/nvt_img-534-004.JP2/full/100,/0/default.jpg</v>
      </c>
      <c r="BC5311" s="29" t="str">
        <f t="shared" si="821"/>
        <v>image/jpeg</v>
      </c>
      <c r="BD5311" s="29" t="str">
        <f t="shared" si="826"/>
        <v>presentation/thumbnail</v>
      </c>
    </row>
    <row r="5312" spans="1:56" ht="38.25">
      <c r="A5312" s="29">
        <v>1</v>
      </c>
      <c r="B5312" s="29">
        <v>0</v>
      </c>
      <c r="C5312" s="38" t="s">
        <v>18692</v>
      </c>
      <c r="D5312" s="38" t="s">
        <v>18693</v>
      </c>
      <c r="F5312" s="38" t="s">
        <v>17468</v>
      </c>
      <c r="I5312" s="38" t="s">
        <v>4446</v>
      </c>
      <c r="J5312" s="38" t="s">
        <v>18690</v>
      </c>
      <c r="N5312" s="38" t="s">
        <v>1403</v>
      </c>
      <c r="R5312" s="38" t="s">
        <v>18068</v>
      </c>
      <c r="U5312" s="38" t="s">
        <v>18694</v>
      </c>
      <c r="V5312" s="38" t="s">
        <v>18069</v>
      </c>
      <c r="AA5312" s="38" t="s">
        <v>1170</v>
      </c>
      <c r="AE5312" s="38" t="s">
        <v>2950</v>
      </c>
      <c r="AG5312" s="38">
        <v>1</v>
      </c>
      <c r="AH5312" s="38" t="s">
        <v>5945</v>
      </c>
      <c r="AI5312" s="38" t="s">
        <v>8082</v>
      </c>
      <c r="AJ5312" s="38" t="s">
        <v>4799</v>
      </c>
      <c r="AK5312" s="38" t="s">
        <v>72</v>
      </c>
      <c r="AL5312" s="301" t="s">
        <v>18521</v>
      </c>
      <c r="AO5312" s="29" t="s">
        <v>18070</v>
      </c>
      <c r="AR5312" s="29" t="str">
        <f t="shared" si="829"/>
        <v>0</v>
      </c>
      <c r="AS5312" s="29">
        <f t="shared" si="827"/>
        <v>0</v>
      </c>
      <c r="AW5312" s="29" t="str">
        <f t="shared" si="830"/>
        <v/>
      </c>
      <c r="AX5312" s="29" t="str">
        <f t="shared" si="822"/>
        <v/>
      </c>
      <c r="AY5312" s="29" t="str">
        <f t="shared" si="828"/>
        <v>https://media.mediathek-tanz-theater.de/iiif/2/nvt_img-534-004-001.JP2</v>
      </c>
      <c r="AZ5312" s="29" t="str">
        <f t="shared" si="823"/>
        <v>image/jp2</v>
      </c>
      <c r="BA5312" s="29" t="str">
        <f t="shared" si="824"/>
        <v>presentation/iiif</v>
      </c>
      <c r="BB5312" s="29" t="str">
        <f t="shared" si="825"/>
        <v>https://media.mediathek-tanz-theater.de/iiif/2/nvt_img-534-004-001.JP2/full/100,/0/default.jpg</v>
      </c>
      <c r="BC5312" s="29" t="str">
        <f t="shared" si="821"/>
        <v>image/jpeg</v>
      </c>
      <c r="BD5312" s="29" t="str">
        <f t="shared" si="826"/>
        <v>presentation/thumbnail</v>
      </c>
    </row>
    <row r="5313" spans="1:56" ht="38.25">
      <c r="A5313" s="29">
        <v>1</v>
      </c>
      <c r="B5313" s="29">
        <v>0</v>
      </c>
      <c r="C5313" s="38" t="s">
        <v>18695</v>
      </c>
      <c r="D5313" s="38" t="s">
        <v>18696</v>
      </c>
      <c r="F5313" s="38" t="s">
        <v>17468</v>
      </c>
      <c r="I5313" s="38" t="s">
        <v>4446</v>
      </c>
      <c r="J5313" s="38" t="s">
        <v>18690</v>
      </c>
      <c r="N5313" s="38" t="s">
        <v>1403</v>
      </c>
      <c r="R5313" s="38" t="s">
        <v>18068</v>
      </c>
      <c r="U5313" s="38" t="s">
        <v>18694</v>
      </c>
      <c r="V5313" s="38" t="s">
        <v>18069</v>
      </c>
      <c r="AA5313" s="38" t="s">
        <v>1170</v>
      </c>
      <c r="AE5313" s="38" t="s">
        <v>2950</v>
      </c>
      <c r="AG5313" s="38">
        <v>1</v>
      </c>
      <c r="AH5313" s="38" t="s">
        <v>5945</v>
      </c>
      <c r="AI5313" s="38" t="s">
        <v>8082</v>
      </c>
      <c r="AJ5313" s="38" t="s">
        <v>4799</v>
      </c>
      <c r="AK5313" s="38" t="s">
        <v>72</v>
      </c>
      <c r="AL5313" s="301" t="s">
        <v>18521</v>
      </c>
      <c r="AO5313" s="29" t="s">
        <v>18070</v>
      </c>
      <c r="AR5313" s="29" t="str">
        <f t="shared" si="829"/>
        <v>0</v>
      </c>
      <c r="AS5313" s="29">
        <f t="shared" si="827"/>
        <v>0</v>
      </c>
      <c r="AW5313" s="29" t="str">
        <f t="shared" si="830"/>
        <v/>
      </c>
      <c r="AX5313" s="29" t="str">
        <f t="shared" si="822"/>
        <v/>
      </c>
      <c r="AY5313" s="29" t="str">
        <f t="shared" si="828"/>
        <v>https://media.mediathek-tanz-theater.de/iiif/2/nvt_img-534-004-002.JP2</v>
      </c>
      <c r="AZ5313" s="29" t="str">
        <f t="shared" si="823"/>
        <v>image/jp2</v>
      </c>
      <c r="BA5313" s="29" t="str">
        <f t="shared" si="824"/>
        <v>presentation/iiif</v>
      </c>
      <c r="BB5313" s="29" t="str">
        <f t="shared" si="825"/>
        <v>https://media.mediathek-tanz-theater.de/iiif/2/nvt_img-534-004-002.JP2/full/100,/0/default.jpg</v>
      </c>
      <c r="BC5313" s="29" t="str">
        <f t="shared" si="821"/>
        <v>image/jpeg</v>
      </c>
      <c r="BD5313" s="29" t="str">
        <f t="shared" si="826"/>
        <v>presentation/thumbnail</v>
      </c>
    </row>
    <row r="5314" spans="1:56" ht="38.25">
      <c r="A5314" s="29">
        <v>1</v>
      </c>
      <c r="B5314" s="29">
        <v>0</v>
      </c>
      <c r="C5314" s="38" t="s">
        <v>18697</v>
      </c>
      <c r="D5314" s="38" t="s">
        <v>18698</v>
      </c>
      <c r="F5314" s="38" t="s">
        <v>17468</v>
      </c>
      <c r="I5314" s="38" t="s">
        <v>4446</v>
      </c>
      <c r="J5314" s="38" t="s">
        <v>18690</v>
      </c>
      <c r="N5314" s="38" t="s">
        <v>1403</v>
      </c>
      <c r="R5314" s="38" t="s">
        <v>18068</v>
      </c>
      <c r="U5314" s="38" t="s">
        <v>18694</v>
      </c>
      <c r="V5314" s="38" t="s">
        <v>18069</v>
      </c>
      <c r="AA5314" s="38" t="s">
        <v>1170</v>
      </c>
      <c r="AE5314" s="38" t="s">
        <v>2950</v>
      </c>
      <c r="AG5314" s="38">
        <v>1</v>
      </c>
      <c r="AH5314" s="38" t="s">
        <v>5945</v>
      </c>
      <c r="AI5314" s="38" t="s">
        <v>8082</v>
      </c>
      <c r="AJ5314" s="38" t="s">
        <v>4799</v>
      </c>
      <c r="AK5314" s="38" t="s">
        <v>72</v>
      </c>
      <c r="AL5314" s="301" t="s">
        <v>18521</v>
      </c>
      <c r="AO5314" s="29" t="s">
        <v>18070</v>
      </c>
      <c r="AR5314" s="29" t="str">
        <f t="shared" si="829"/>
        <v>0</v>
      </c>
      <c r="AS5314" s="29">
        <f t="shared" si="827"/>
        <v>0</v>
      </c>
      <c r="AW5314" s="29" t="str">
        <f t="shared" si="830"/>
        <v/>
      </c>
      <c r="AX5314" s="29" t="str">
        <f t="shared" si="822"/>
        <v/>
      </c>
      <c r="AY5314" s="29" t="str">
        <f t="shared" si="828"/>
        <v>https://media.mediathek-tanz-theater.de/iiif/2/nvt_img-534-004-003.JP2</v>
      </c>
      <c r="AZ5314" s="29" t="str">
        <f t="shared" si="823"/>
        <v>image/jp2</v>
      </c>
      <c r="BA5314" s="29" t="str">
        <f t="shared" si="824"/>
        <v>presentation/iiif</v>
      </c>
      <c r="BB5314" s="29" t="str">
        <f t="shared" si="825"/>
        <v>https://media.mediathek-tanz-theater.de/iiif/2/nvt_img-534-004-003.JP2/full/100,/0/default.jpg</v>
      </c>
      <c r="BC5314" s="29" t="str">
        <f t="shared" si="821"/>
        <v>image/jpeg</v>
      </c>
      <c r="BD5314" s="29" t="str">
        <f t="shared" si="826"/>
        <v>presentation/thumbnail</v>
      </c>
    </row>
    <row r="5315" spans="1:56" ht="38.25">
      <c r="A5315" s="29">
        <v>1</v>
      </c>
      <c r="B5315" s="29">
        <v>0</v>
      </c>
      <c r="C5315" s="38" t="s">
        <v>18699</v>
      </c>
      <c r="D5315" s="38" t="s">
        <v>18700</v>
      </c>
      <c r="F5315" s="38" t="s">
        <v>17468</v>
      </c>
      <c r="I5315" s="38" t="s">
        <v>4446</v>
      </c>
      <c r="J5315" s="38" t="s">
        <v>18690</v>
      </c>
      <c r="N5315" s="38" t="s">
        <v>1403</v>
      </c>
      <c r="R5315" s="38" t="s">
        <v>18068</v>
      </c>
      <c r="U5315" s="38" t="s">
        <v>18694</v>
      </c>
      <c r="V5315" s="38" t="s">
        <v>18069</v>
      </c>
      <c r="AA5315" s="38" t="s">
        <v>1170</v>
      </c>
      <c r="AE5315" s="38" t="s">
        <v>2950</v>
      </c>
      <c r="AG5315" s="38">
        <v>1</v>
      </c>
      <c r="AH5315" s="38" t="s">
        <v>5945</v>
      </c>
      <c r="AI5315" s="38" t="s">
        <v>8082</v>
      </c>
      <c r="AJ5315" s="38" t="s">
        <v>4799</v>
      </c>
      <c r="AK5315" s="38" t="s">
        <v>72</v>
      </c>
      <c r="AL5315" s="301" t="s">
        <v>18521</v>
      </c>
      <c r="AO5315" s="29" t="s">
        <v>18070</v>
      </c>
      <c r="AR5315" s="29" t="str">
        <f t="shared" si="829"/>
        <v>0</v>
      </c>
      <c r="AS5315" s="29">
        <f t="shared" si="827"/>
        <v>0</v>
      </c>
      <c r="AW5315" s="29" t="str">
        <f t="shared" si="830"/>
        <v/>
      </c>
      <c r="AX5315" s="29" t="str">
        <f t="shared" si="822"/>
        <v/>
      </c>
      <c r="AY5315" s="29" t="str">
        <f t="shared" si="828"/>
        <v>https://media.mediathek-tanz-theater.de/iiif/2/nvt_img-534-004-004.JP2</v>
      </c>
      <c r="AZ5315" s="29" t="str">
        <f t="shared" si="823"/>
        <v>image/jp2</v>
      </c>
      <c r="BA5315" s="29" t="str">
        <f t="shared" si="824"/>
        <v>presentation/iiif</v>
      </c>
      <c r="BB5315" s="29" t="str">
        <f t="shared" si="825"/>
        <v>https://media.mediathek-tanz-theater.de/iiif/2/nvt_img-534-004-004.JP2/full/100,/0/default.jpg</v>
      </c>
      <c r="BC5315" s="29" t="str">
        <f t="shared" si="821"/>
        <v>image/jpeg</v>
      </c>
      <c r="BD5315" s="29" t="str">
        <f t="shared" si="826"/>
        <v>presentation/thumbnail</v>
      </c>
    </row>
    <row r="5316" spans="1:56" ht="38.25">
      <c r="A5316" s="29">
        <v>1</v>
      </c>
      <c r="B5316" s="29">
        <v>0</v>
      </c>
      <c r="C5316" s="38" t="s">
        <v>18701</v>
      </c>
      <c r="D5316" s="38" t="s">
        <v>18702</v>
      </c>
      <c r="F5316" s="38" t="s">
        <v>17468</v>
      </c>
      <c r="I5316" s="38" t="s">
        <v>4446</v>
      </c>
      <c r="J5316" s="38" t="s">
        <v>18690</v>
      </c>
      <c r="N5316" s="38" t="s">
        <v>1403</v>
      </c>
      <c r="R5316" s="38" t="s">
        <v>18068</v>
      </c>
      <c r="U5316" s="38" t="s">
        <v>18694</v>
      </c>
      <c r="V5316" s="38" t="s">
        <v>18069</v>
      </c>
      <c r="AA5316" s="38" t="s">
        <v>1170</v>
      </c>
      <c r="AE5316" s="38" t="s">
        <v>2950</v>
      </c>
      <c r="AG5316" s="38">
        <v>1</v>
      </c>
      <c r="AH5316" s="38" t="s">
        <v>5945</v>
      </c>
      <c r="AI5316" s="38" t="s">
        <v>8082</v>
      </c>
      <c r="AJ5316" s="38" t="s">
        <v>4799</v>
      </c>
      <c r="AK5316" s="38" t="s">
        <v>72</v>
      </c>
      <c r="AL5316" s="301" t="s">
        <v>18521</v>
      </c>
      <c r="AO5316" s="29" t="s">
        <v>18070</v>
      </c>
      <c r="AR5316" s="29" t="str">
        <f t="shared" si="829"/>
        <v>0</v>
      </c>
      <c r="AS5316" s="29">
        <f t="shared" si="827"/>
        <v>0</v>
      </c>
      <c r="AW5316" s="29" t="str">
        <f t="shared" si="830"/>
        <v/>
      </c>
      <c r="AX5316" s="29" t="str">
        <f t="shared" si="822"/>
        <v/>
      </c>
      <c r="AY5316" s="29" t="str">
        <f t="shared" si="828"/>
        <v>https://media.mediathek-tanz-theater.de/iiif/2/nvt_img-534-004-005.JP2</v>
      </c>
      <c r="AZ5316" s="29" t="str">
        <f t="shared" si="823"/>
        <v>image/jp2</v>
      </c>
      <c r="BA5316" s="29" t="str">
        <f t="shared" si="824"/>
        <v>presentation/iiif</v>
      </c>
      <c r="BB5316" s="29" t="str">
        <f t="shared" si="825"/>
        <v>https://media.mediathek-tanz-theater.de/iiif/2/nvt_img-534-004-005.JP2/full/100,/0/default.jpg</v>
      </c>
      <c r="BC5316" s="29" t="str">
        <f t="shared" ref="BC5316:BC5379" si="831">IF(NOT(BB5316=""),"image/jpeg","")</f>
        <v>image/jpeg</v>
      </c>
      <c r="BD5316" s="29" t="str">
        <f t="shared" si="826"/>
        <v>presentation/thumbnail</v>
      </c>
    </row>
    <row r="5317" spans="1:56" ht="38.25">
      <c r="A5317" s="29">
        <v>1</v>
      </c>
      <c r="B5317" s="29">
        <v>0</v>
      </c>
      <c r="C5317" s="38" t="s">
        <v>18703</v>
      </c>
      <c r="D5317" s="38" t="s">
        <v>18704</v>
      </c>
      <c r="F5317" s="38" t="s">
        <v>17468</v>
      </c>
      <c r="I5317" s="38" t="s">
        <v>4446</v>
      </c>
      <c r="J5317" s="38" t="s">
        <v>18690</v>
      </c>
      <c r="N5317" s="38" t="s">
        <v>1403</v>
      </c>
      <c r="R5317" s="38" t="s">
        <v>18068</v>
      </c>
      <c r="U5317" s="38" t="s">
        <v>18694</v>
      </c>
      <c r="V5317" s="38" t="s">
        <v>18069</v>
      </c>
      <c r="AA5317" s="38" t="s">
        <v>1170</v>
      </c>
      <c r="AE5317" s="38" t="s">
        <v>2950</v>
      </c>
      <c r="AG5317" s="38">
        <v>1</v>
      </c>
      <c r="AH5317" s="38" t="s">
        <v>5945</v>
      </c>
      <c r="AI5317" s="38" t="s">
        <v>8082</v>
      </c>
      <c r="AJ5317" s="38" t="s">
        <v>4799</v>
      </c>
      <c r="AK5317" s="38" t="s">
        <v>72</v>
      </c>
      <c r="AL5317" s="301" t="s">
        <v>18521</v>
      </c>
      <c r="AO5317" s="29" t="s">
        <v>18070</v>
      </c>
      <c r="AR5317" s="29" t="str">
        <f t="shared" si="829"/>
        <v>0</v>
      </c>
      <c r="AS5317" s="29">
        <f t="shared" si="827"/>
        <v>0</v>
      </c>
      <c r="AW5317" s="29" t="str">
        <f t="shared" si="830"/>
        <v/>
      </c>
      <c r="AX5317" s="29" t="str">
        <f t="shared" ref="AX5317:AX5380" si="832">IF(NOT(AV5317=""),"archival/master","")</f>
        <v/>
      </c>
      <c r="AY5317" s="29" t="str">
        <f t="shared" si="828"/>
        <v>https://media.mediathek-tanz-theater.de/iiif/2/nvt_img-534-004-006.JP2</v>
      </c>
      <c r="AZ5317" s="29" t="str">
        <f t="shared" ref="AZ5317:AZ5380" si="833">IF(NOT(AY5317=""),"image/jp2","")</f>
        <v>image/jp2</v>
      </c>
      <c r="BA5317" s="29" t="str">
        <f t="shared" ref="BA5317:BA5380" si="834">IF(NOT(AY5317=""),"presentation/iiif","")</f>
        <v>presentation/iiif</v>
      </c>
      <c r="BB5317" s="29" t="str">
        <f t="shared" ref="BB5317:BB5380" si="835">"https://media.mediathek-tanz-theater.de/iiif/2/nvt_"&amp;C5317&amp;".JP2/full/100,/0/default.jpg"</f>
        <v>https://media.mediathek-tanz-theater.de/iiif/2/nvt_img-534-004-006.JP2/full/100,/0/default.jpg</v>
      </c>
      <c r="BC5317" s="29" t="str">
        <f t="shared" si="831"/>
        <v>image/jpeg</v>
      </c>
      <c r="BD5317" s="29" t="str">
        <f t="shared" ref="BD5317:BD5380" si="836">IF(NOT(BB5317=""),"presentation/thumbnail","")</f>
        <v>presentation/thumbnail</v>
      </c>
    </row>
    <row r="5318" spans="1:56" ht="25.5">
      <c r="A5318" s="29">
        <v>1</v>
      </c>
      <c r="B5318" s="29">
        <v>0</v>
      </c>
      <c r="C5318" s="38" t="s">
        <v>18705</v>
      </c>
      <c r="D5318" s="38" t="s">
        <v>18706</v>
      </c>
      <c r="F5318" s="38" t="s">
        <v>17468</v>
      </c>
      <c r="I5318" s="38" t="s">
        <v>18524</v>
      </c>
      <c r="J5318" s="38" t="s">
        <v>18638</v>
      </c>
      <c r="N5318" s="38" t="s">
        <v>1403</v>
      </c>
      <c r="R5318" s="38" t="s">
        <v>18068</v>
      </c>
      <c r="V5318" s="38" t="s">
        <v>18069</v>
      </c>
      <c r="AA5318" s="38" t="s">
        <v>1170</v>
      </c>
      <c r="AE5318" s="38" t="s">
        <v>2950</v>
      </c>
      <c r="AG5318" s="38">
        <v>1</v>
      </c>
      <c r="AH5318" s="38" t="s">
        <v>5945</v>
      </c>
      <c r="AI5318" s="38" t="s">
        <v>8082</v>
      </c>
      <c r="AJ5318" s="38" t="s">
        <v>9656</v>
      </c>
      <c r="AL5318" s="301" t="s">
        <v>18521</v>
      </c>
      <c r="AO5318" s="29" t="s">
        <v>18070</v>
      </c>
      <c r="AR5318" s="29" t="str">
        <f t="shared" si="829"/>
        <v>1</v>
      </c>
      <c r="AS5318" s="29">
        <f t="shared" ref="AS5318:AS5381" si="837">AT5318</f>
        <v>0</v>
      </c>
      <c r="AW5318" s="29" t="str">
        <f t="shared" si="830"/>
        <v/>
      </c>
      <c r="AX5318" s="29" t="str">
        <f t="shared" si="832"/>
        <v/>
      </c>
      <c r="AY5318" s="29" t="str">
        <f t="shared" ref="AY5318:AY5381" si="838">"https://media.mediathek-tanz-theater.de/iiif/2/nvt_"&amp;C5318&amp;".JP2"</f>
        <v>https://media.mediathek-tanz-theater.de/iiif/2/nvt_img-534-005.JP2</v>
      </c>
      <c r="AZ5318" s="29" t="str">
        <f t="shared" si="833"/>
        <v>image/jp2</v>
      </c>
      <c r="BA5318" s="29" t="str">
        <f t="shared" si="834"/>
        <v>presentation/iiif</v>
      </c>
      <c r="BB5318" s="29" t="str">
        <f t="shared" si="835"/>
        <v>https://media.mediathek-tanz-theater.de/iiif/2/nvt_img-534-005.JP2/full/100,/0/default.jpg</v>
      </c>
      <c r="BC5318" s="29" t="str">
        <f t="shared" si="831"/>
        <v>image/jpeg</v>
      </c>
      <c r="BD5318" s="29" t="str">
        <f t="shared" si="836"/>
        <v>presentation/thumbnail</v>
      </c>
    </row>
    <row r="5319" spans="1:56" ht="25.5">
      <c r="A5319" s="29">
        <v>1</v>
      </c>
      <c r="B5319" s="29">
        <v>0</v>
      </c>
      <c r="C5319" s="38" t="s">
        <v>18707</v>
      </c>
      <c r="D5319" s="38" t="s">
        <v>18708</v>
      </c>
      <c r="F5319" s="38" t="s">
        <v>17468</v>
      </c>
      <c r="I5319" s="38" t="s">
        <v>4446</v>
      </c>
      <c r="J5319" s="38" t="s">
        <v>18705</v>
      </c>
      <c r="N5319" s="38" t="s">
        <v>1403</v>
      </c>
      <c r="R5319" s="38" t="s">
        <v>18068</v>
      </c>
      <c r="U5319" s="38" t="s">
        <v>18709</v>
      </c>
      <c r="V5319" s="38" t="s">
        <v>18069</v>
      </c>
      <c r="AA5319" s="38" t="s">
        <v>1170</v>
      </c>
      <c r="AE5319" s="38" t="s">
        <v>2950</v>
      </c>
      <c r="AG5319" s="38">
        <v>1</v>
      </c>
      <c r="AH5319" s="38" t="s">
        <v>5945</v>
      </c>
      <c r="AI5319" s="38" t="s">
        <v>8082</v>
      </c>
      <c r="AJ5319" s="38" t="s">
        <v>4799</v>
      </c>
      <c r="AK5319" s="38" t="s">
        <v>72</v>
      </c>
      <c r="AL5319" s="301" t="s">
        <v>18521</v>
      </c>
      <c r="AO5319" s="29" t="s">
        <v>18070</v>
      </c>
      <c r="AR5319" s="29" t="str">
        <f t="shared" ref="AR5319:AR5382" si="839">IF(OR(I5319="Negativmappe",I5319="Negativstreifen",I5319="Diapositivfilm",I5319="Fotomappe;(POSITIVE)",AND(I5319="Kostümfotografie",NOT(AE5319="DT")),AND(I5319="Fotografie",NOT(AE5319="DT")),AND(I5319="Porträtfotografie",NOT(AE5319="DT")),AND(I5319="Fotodokumentation",NOT(AE5319="DT")),AND(I5319="Bühnenbildfotografie",NOT(AE5319="DT"))),"1","0")</f>
        <v>0</v>
      </c>
      <c r="AS5319" s="29">
        <f t="shared" si="837"/>
        <v>0</v>
      </c>
      <c r="AW5319" s="29" t="str">
        <f t="shared" ref="AW5319:AW5382" si="840">IF(NOT(AV5319=""),"image/tiff","")</f>
        <v/>
      </c>
      <c r="AX5319" s="29" t="str">
        <f t="shared" si="832"/>
        <v/>
      </c>
      <c r="AY5319" s="29" t="str">
        <f t="shared" si="838"/>
        <v>https://media.mediathek-tanz-theater.de/iiif/2/nvt_img-534-005-001.JP2</v>
      </c>
      <c r="AZ5319" s="29" t="str">
        <f t="shared" si="833"/>
        <v>image/jp2</v>
      </c>
      <c r="BA5319" s="29" t="str">
        <f t="shared" si="834"/>
        <v>presentation/iiif</v>
      </c>
      <c r="BB5319" s="29" t="str">
        <f t="shared" si="835"/>
        <v>https://media.mediathek-tanz-theater.de/iiif/2/nvt_img-534-005-001.JP2/full/100,/0/default.jpg</v>
      </c>
      <c r="BC5319" s="29" t="str">
        <f t="shared" si="831"/>
        <v>image/jpeg</v>
      </c>
      <c r="BD5319" s="29" t="str">
        <f t="shared" si="836"/>
        <v>presentation/thumbnail</v>
      </c>
    </row>
    <row r="5320" spans="1:56" ht="38.25">
      <c r="A5320" s="29">
        <v>1</v>
      </c>
      <c r="B5320" s="29">
        <v>0</v>
      </c>
      <c r="C5320" s="38" t="s">
        <v>18710</v>
      </c>
      <c r="D5320" s="38" t="s">
        <v>18711</v>
      </c>
      <c r="F5320" s="38" t="s">
        <v>17468</v>
      </c>
      <c r="I5320" s="38" t="s">
        <v>4446</v>
      </c>
      <c r="J5320" s="38" t="s">
        <v>18705</v>
      </c>
      <c r="N5320" s="38" t="s">
        <v>1403</v>
      </c>
      <c r="R5320" s="38" t="s">
        <v>18068</v>
      </c>
      <c r="U5320" s="38" t="s">
        <v>18712</v>
      </c>
      <c r="V5320" s="38" t="s">
        <v>18069</v>
      </c>
      <c r="AA5320" s="38" t="s">
        <v>1170</v>
      </c>
      <c r="AE5320" s="38" t="s">
        <v>2950</v>
      </c>
      <c r="AG5320" s="38">
        <v>1</v>
      </c>
      <c r="AH5320" s="38" t="s">
        <v>5945</v>
      </c>
      <c r="AI5320" s="38" t="s">
        <v>8082</v>
      </c>
      <c r="AJ5320" s="38" t="s">
        <v>4799</v>
      </c>
      <c r="AK5320" s="38" t="s">
        <v>72</v>
      </c>
      <c r="AL5320" s="301" t="s">
        <v>18521</v>
      </c>
      <c r="AO5320" s="29" t="s">
        <v>18070</v>
      </c>
      <c r="AR5320" s="29" t="str">
        <f t="shared" si="839"/>
        <v>0</v>
      </c>
      <c r="AS5320" s="29">
        <f t="shared" si="837"/>
        <v>0</v>
      </c>
      <c r="AW5320" s="29" t="str">
        <f t="shared" si="840"/>
        <v/>
      </c>
      <c r="AX5320" s="29" t="str">
        <f t="shared" si="832"/>
        <v/>
      </c>
      <c r="AY5320" s="29" t="str">
        <f t="shared" si="838"/>
        <v>https://media.mediathek-tanz-theater.de/iiif/2/nvt_img-534-005-002.JP2</v>
      </c>
      <c r="AZ5320" s="29" t="str">
        <f t="shared" si="833"/>
        <v>image/jp2</v>
      </c>
      <c r="BA5320" s="29" t="str">
        <f t="shared" si="834"/>
        <v>presentation/iiif</v>
      </c>
      <c r="BB5320" s="29" t="str">
        <f t="shared" si="835"/>
        <v>https://media.mediathek-tanz-theater.de/iiif/2/nvt_img-534-005-002.JP2/full/100,/0/default.jpg</v>
      </c>
      <c r="BC5320" s="29" t="str">
        <f t="shared" si="831"/>
        <v>image/jpeg</v>
      </c>
      <c r="BD5320" s="29" t="str">
        <f t="shared" si="836"/>
        <v>presentation/thumbnail</v>
      </c>
    </row>
    <row r="5321" spans="1:56" ht="51">
      <c r="A5321" s="29">
        <v>1</v>
      </c>
      <c r="B5321" s="29">
        <v>0</v>
      </c>
      <c r="C5321" s="38" t="s">
        <v>18713</v>
      </c>
      <c r="D5321" s="38" t="s">
        <v>18714</v>
      </c>
      <c r="F5321" s="38" t="s">
        <v>17468</v>
      </c>
      <c r="I5321" s="38" t="s">
        <v>4446</v>
      </c>
      <c r="J5321" s="38" t="s">
        <v>18705</v>
      </c>
      <c r="N5321" s="38" t="s">
        <v>1403</v>
      </c>
      <c r="R5321" s="38" t="s">
        <v>18068</v>
      </c>
      <c r="U5321" s="38" t="s">
        <v>18715</v>
      </c>
      <c r="V5321" s="38" t="s">
        <v>18069</v>
      </c>
      <c r="AA5321" s="38" t="s">
        <v>1170</v>
      </c>
      <c r="AE5321" s="38" t="s">
        <v>2950</v>
      </c>
      <c r="AG5321" s="38">
        <v>1</v>
      </c>
      <c r="AH5321" s="38" t="s">
        <v>5945</v>
      </c>
      <c r="AI5321" s="38" t="s">
        <v>8082</v>
      </c>
      <c r="AJ5321" s="38" t="s">
        <v>4799</v>
      </c>
      <c r="AK5321" s="38" t="s">
        <v>72</v>
      </c>
      <c r="AL5321" s="301" t="s">
        <v>18521</v>
      </c>
      <c r="AO5321" s="29" t="s">
        <v>18070</v>
      </c>
      <c r="AR5321" s="29" t="str">
        <f t="shared" si="839"/>
        <v>0</v>
      </c>
      <c r="AS5321" s="29">
        <f t="shared" si="837"/>
        <v>0</v>
      </c>
      <c r="AW5321" s="29" t="str">
        <f t="shared" si="840"/>
        <v/>
      </c>
      <c r="AX5321" s="29" t="str">
        <f t="shared" si="832"/>
        <v/>
      </c>
      <c r="AY5321" s="29" t="str">
        <f t="shared" si="838"/>
        <v>https://media.mediathek-tanz-theater.de/iiif/2/nvt_img-534-005-003.JP2</v>
      </c>
      <c r="AZ5321" s="29" t="str">
        <f t="shared" si="833"/>
        <v>image/jp2</v>
      </c>
      <c r="BA5321" s="29" t="str">
        <f t="shared" si="834"/>
        <v>presentation/iiif</v>
      </c>
      <c r="BB5321" s="29" t="str">
        <f t="shared" si="835"/>
        <v>https://media.mediathek-tanz-theater.de/iiif/2/nvt_img-534-005-003.JP2/full/100,/0/default.jpg</v>
      </c>
      <c r="BC5321" s="29" t="str">
        <f t="shared" si="831"/>
        <v>image/jpeg</v>
      </c>
      <c r="BD5321" s="29" t="str">
        <f t="shared" si="836"/>
        <v>presentation/thumbnail</v>
      </c>
    </row>
    <row r="5322" spans="1:56" ht="63.75">
      <c r="A5322" s="29">
        <v>1</v>
      </c>
      <c r="B5322" s="29">
        <v>0</v>
      </c>
      <c r="C5322" s="38" t="s">
        <v>18716</v>
      </c>
      <c r="D5322" s="38" t="s">
        <v>18717</v>
      </c>
      <c r="F5322" s="38" t="s">
        <v>17468</v>
      </c>
      <c r="I5322" s="38" t="s">
        <v>4446</v>
      </c>
      <c r="J5322" s="38" t="s">
        <v>18705</v>
      </c>
      <c r="N5322" s="38" t="s">
        <v>1403</v>
      </c>
      <c r="R5322" s="38" t="s">
        <v>18068</v>
      </c>
      <c r="U5322" s="38" t="s">
        <v>18718</v>
      </c>
      <c r="V5322" s="38" t="s">
        <v>18069</v>
      </c>
      <c r="AA5322" s="38" t="s">
        <v>1170</v>
      </c>
      <c r="AE5322" s="38" t="s">
        <v>2950</v>
      </c>
      <c r="AG5322" s="38">
        <v>1</v>
      </c>
      <c r="AH5322" s="38" t="s">
        <v>5945</v>
      </c>
      <c r="AI5322" s="38" t="s">
        <v>8082</v>
      </c>
      <c r="AJ5322" s="38" t="s">
        <v>4799</v>
      </c>
      <c r="AK5322" s="38" t="s">
        <v>72</v>
      </c>
      <c r="AL5322" s="301" t="s">
        <v>18521</v>
      </c>
      <c r="AO5322" s="29" t="s">
        <v>18070</v>
      </c>
      <c r="AR5322" s="29" t="str">
        <f t="shared" si="839"/>
        <v>0</v>
      </c>
      <c r="AS5322" s="29">
        <f t="shared" si="837"/>
        <v>0</v>
      </c>
      <c r="AW5322" s="29" t="str">
        <f t="shared" si="840"/>
        <v/>
      </c>
      <c r="AX5322" s="29" t="str">
        <f t="shared" si="832"/>
        <v/>
      </c>
      <c r="AY5322" s="29" t="str">
        <f t="shared" si="838"/>
        <v>https://media.mediathek-tanz-theater.de/iiif/2/nvt_img-534-005-004.JP2</v>
      </c>
      <c r="AZ5322" s="29" t="str">
        <f t="shared" si="833"/>
        <v>image/jp2</v>
      </c>
      <c r="BA5322" s="29" t="str">
        <f t="shared" si="834"/>
        <v>presentation/iiif</v>
      </c>
      <c r="BB5322" s="29" t="str">
        <f t="shared" si="835"/>
        <v>https://media.mediathek-tanz-theater.de/iiif/2/nvt_img-534-005-004.JP2/full/100,/0/default.jpg</v>
      </c>
      <c r="BC5322" s="29" t="str">
        <f t="shared" si="831"/>
        <v>image/jpeg</v>
      </c>
      <c r="BD5322" s="29" t="str">
        <f t="shared" si="836"/>
        <v>presentation/thumbnail</v>
      </c>
    </row>
    <row r="5323" spans="1:56" ht="38.25">
      <c r="A5323" s="29">
        <v>1</v>
      </c>
      <c r="B5323" s="29">
        <v>0</v>
      </c>
      <c r="C5323" s="38" t="s">
        <v>18719</v>
      </c>
      <c r="D5323" s="38" t="s">
        <v>18720</v>
      </c>
      <c r="F5323" s="38" t="s">
        <v>17468</v>
      </c>
      <c r="I5323" s="38" t="s">
        <v>4446</v>
      </c>
      <c r="J5323" s="38" t="s">
        <v>18705</v>
      </c>
      <c r="N5323" s="38" t="s">
        <v>1403</v>
      </c>
      <c r="R5323" s="38" t="s">
        <v>18068</v>
      </c>
      <c r="U5323" s="38" t="s">
        <v>18721</v>
      </c>
      <c r="V5323" s="38" t="s">
        <v>18069</v>
      </c>
      <c r="AA5323" s="38" t="s">
        <v>1170</v>
      </c>
      <c r="AE5323" s="38" t="s">
        <v>2950</v>
      </c>
      <c r="AG5323" s="38">
        <v>1</v>
      </c>
      <c r="AH5323" s="38" t="s">
        <v>5945</v>
      </c>
      <c r="AI5323" s="38" t="s">
        <v>8082</v>
      </c>
      <c r="AJ5323" s="38" t="s">
        <v>4799</v>
      </c>
      <c r="AK5323" s="38" t="s">
        <v>72</v>
      </c>
      <c r="AL5323" s="301" t="s">
        <v>18521</v>
      </c>
      <c r="AO5323" s="29" t="s">
        <v>18070</v>
      </c>
      <c r="AR5323" s="29" t="str">
        <f t="shared" si="839"/>
        <v>0</v>
      </c>
      <c r="AS5323" s="29">
        <f t="shared" si="837"/>
        <v>0</v>
      </c>
      <c r="AW5323" s="29" t="str">
        <f t="shared" si="840"/>
        <v/>
      </c>
      <c r="AX5323" s="29" t="str">
        <f t="shared" si="832"/>
        <v/>
      </c>
      <c r="AY5323" s="29" t="str">
        <f t="shared" si="838"/>
        <v>https://media.mediathek-tanz-theater.de/iiif/2/nvt_img-534-005-005.JP2</v>
      </c>
      <c r="AZ5323" s="29" t="str">
        <f t="shared" si="833"/>
        <v>image/jp2</v>
      </c>
      <c r="BA5323" s="29" t="str">
        <f t="shared" si="834"/>
        <v>presentation/iiif</v>
      </c>
      <c r="BB5323" s="29" t="str">
        <f t="shared" si="835"/>
        <v>https://media.mediathek-tanz-theater.de/iiif/2/nvt_img-534-005-005.JP2/full/100,/0/default.jpg</v>
      </c>
      <c r="BC5323" s="29" t="str">
        <f t="shared" si="831"/>
        <v>image/jpeg</v>
      </c>
      <c r="BD5323" s="29" t="str">
        <f t="shared" si="836"/>
        <v>presentation/thumbnail</v>
      </c>
    </row>
    <row r="5324" spans="1:56" ht="51">
      <c r="A5324" s="29">
        <v>1</v>
      </c>
      <c r="B5324" s="29">
        <v>0</v>
      </c>
      <c r="C5324" s="38" t="s">
        <v>18722</v>
      </c>
      <c r="D5324" s="38" t="s">
        <v>18723</v>
      </c>
      <c r="F5324" s="38" t="s">
        <v>17468</v>
      </c>
      <c r="I5324" s="38" t="s">
        <v>4446</v>
      </c>
      <c r="J5324" s="38" t="s">
        <v>18705</v>
      </c>
      <c r="N5324" s="38" t="s">
        <v>1403</v>
      </c>
      <c r="R5324" s="38" t="s">
        <v>18068</v>
      </c>
      <c r="U5324" s="38" t="s">
        <v>18724</v>
      </c>
      <c r="V5324" s="38" t="s">
        <v>18069</v>
      </c>
      <c r="AA5324" s="38" t="s">
        <v>1170</v>
      </c>
      <c r="AE5324" s="38" t="s">
        <v>2950</v>
      </c>
      <c r="AG5324" s="38">
        <v>1</v>
      </c>
      <c r="AH5324" s="38" t="s">
        <v>5945</v>
      </c>
      <c r="AI5324" s="38" t="s">
        <v>8082</v>
      </c>
      <c r="AJ5324" s="38" t="s">
        <v>4799</v>
      </c>
      <c r="AK5324" s="38" t="s">
        <v>72</v>
      </c>
      <c r="AL5324" s="301" t="s">
        <v>18521</v>
      </c>
      <c r="AO5324" s="29" t="s">
        <v>18070</v>
      </c>
      <c r="AR5324" s="29" t="str">
        <f t="shared" si="839"/>
        <v>0</v>
      </c>
      <c r="AS5324" s="29">
        <f t="shared" si="837"/>
        <v>0</v>
      </c>
      <c r="AW5324" s="29" t="str">
        <f t="shared" si="840"/>
        <v/>
      </c>
      <c r="AX5324" s="29" t="str">
        <f t="shared" si="832"/>
        <v/>
      </c>
      <c r="AY5324" s="29" t="str">
        <f t="shared" si="838"/>
        <v>https://media.mediathek-tanz-theater.de/iiif/2/nvt_img-534-005-006.JP2</v>
      </c>
      <c r="AZ5324" s="29" t="str">
        <f t="shared" si="833"/>
        <v>image/jp2</v>
      </c>
      <c r="BA5324" s="29" t="str">
        <f t="shared" si="834"/>
        <v>presentation/iiif</v>
      </c>
      <c r="BB5324" s="29" t="str">
        <f t="shared" si="835"/>
        <v>https://media.mediathek-tanz-theater.de/iiif/2/nvt_img-534-005-006.JP2/full/100,/0/default.jpg</v>
      </c>
      <c r="BC5324" s="29" t="str">
        <f t="shared" si="831"/>
        <v>image/jpeg</v>
      </c>
      <c r="BD5324" s="29" t="str">
        <f t="shared" si="836"/>
        <v>presentation/thumbnail</v>
      </c>
    </row>
    <row r="5325" spans="1:56" ht="25.5">
      <c r="A5325" s="29">
        <v>1</v>
      </c>
      <c r="B5325" s="29">
        <v>0</v>
      </c>
      <c r="C5325" s="38" t="s">
        <v>18725</v>
      </c>
      <c r="D5325" s="38" t="s">
        <v>18726</v>
      </c>
      <c r="F5325" s="38" t="s">
        <v>17468</v>
      </c>
      <c r="I5325" s="38" t="s">
        <v>18524</v>
      </c>
      <c r="J5325" s="38" t="s">
        <v>18638</v>
      </c>
      <c r="N5325" s="38" t="s">
        <v>1403</v>
      </c>
      <c r="R5325" s="38" t="s">
        <v>18068</v>
      </c>
      <c r="V5325" s="38" t="s">
        <v>18069</v>
      </c>
      <c r="AA5325" s="38" t="s">
        <v>1170</v>
      </c>
      <c r="AE5325" s="38" t="s">
        <v>2950</v>
      </c>
      <c r="AG5325" s="38">
        <v>1</v>
      </c>
      <c r="AH5325" s="38" t="s">
        <v>5945</v>
      </c>
      <c r="AI5325" s="38" t="s">
        <v>8082</v>
      </c>
      <c r="AJ5325" s="38" t="s">
        <v>10301</v>
      </c>
      <c r="AL5325" s="301" t="s">
        <v>18521</v>
      </c>
      <c r="AO5325" s="29" t="s">
        <v>18070</v>
      </c>
      <c r="AR5325" s="29" t="str">
        <f t="shared" si="839"/>
        <v>1</v>
      </c>
      <c r="AS5325" s="29">
        <f t="shared" si="837"/>
        <v>0</v>
      </c>
      <c r="AW5325" s="29" t="str">
        <f t="shared" si="840"/>
        <v/>
      </c>
      <c r="AX5325" s="29" t="str">
        <f t="shared" si="832"/>
        <v/>
      </c>
      <c r="AY5325" s="29" t="str">
        <f t="shared" si="838"/>
        <v>https://media.mediathek-tanz-theater.de/iiif/2/nvt_img-534-006.JP2</v>
      </c>
      <c r="AZ5325" s="29" t="str">
        <f t="shared" si="833"/>
        <v>image/jp2</v>
      </c>
      <c r="BA5325" s="29" t="str">
        <f t="shared" si="834"/>
        <v>presentation/iiif</v>
      </c>
      <c r="BB5325" s="29" t="str">
        <f t="shared" si="835"/>
        <v>https://media.mediathek-tanz-theater.de/iiif/2/nvt_img-534-006.JP2/full/100,/0/default.jpg</v>
      </c>
      <c r="BC5325" s="29" t="str">
        <f t="shared" si="831"/>
        <v>image/jpeg</v>
      </c>
      <c r="BD5325" s="29" t="str">
        <f t="shared" si="836"/>
        <v>presentation/thumbnail</v>
      </c>
    </row>
    <row r="5326" spans="1:56" ht="51">
      <c r="A5326" s="29">
        <v>1</v>
      </c>
      <c r="B5326" s="29">
        <v>0</v>
      </c>
      <c r="C5326" s="38" t="s">
        <v>18727</v>
      </c>
      <c r="D5326" s="38" t="s">
        <v>18728</v>
      </c>
      <c r="F5326" s="38" t="s">
        <v>17468</v>
      </c>
      <c r="I5326" s="38" t="s">
        <v>4446</v>
      </c>
      <c r="J5326" s="38" t="s">
        <v>18725</v>
      </c>
      <c r="N5326" s="38" t="s">
        <v>1403</v>
      </c>
      <c r="R5326" s="38" t="s">
        <v>18068</v>
      </c>
      <c r="U5326" s="38" t="s">
        <v>18724</v>
      </c>
      <c r="V5326" s="38" t="s">
        <v>18069</v>
      </c>
      <c r="AA5326" s="38" t="s">
        <v>1170</v>
      </c>
      <c r="AE5326" s="38" t="s">
        <v>2950</v>
      </c>
      <c r="AG5326" s="38">
        <v>1</v>
      </c>
      <c r="AH5326" s="38" t="s">
        <v>5945</v>
      </c>
      <c r="AI5326" s="38" t="s">
        <v>8082</v>
      </c>
      <c r="AJ5326" s="38" t="s">
        <v>4799</v>
      </c>
      <c r="AK5326" s="38" t="s">
        <v>72</v>
      </c>
      <c r="AL5326" s="301" t="s">
        <v>18521</v>
      </c>
      <c r="AO5326" s="29" t="s">
        <v>18070</v>
      </c>
      <c r="AR5326" s="29" t="str">
        <f t="shared" si="839"/>
        <v>0</v>
      </c>
      <c r="AS5326" s="29">
        <f t="shared" si="837"/>
        <v>0</v>
      </c>
      <c r="AW5326" s="29" t="str">
        <f t="shared" si="840"/>
        <v/>
      </c>
      <c r="AX5326" s="29" t="str">
        <f t="shared" si="832"/>
        <v/>
      </c>
      <c r="AY5326" s="29" t="str">
        <f t="shared" si="838"/>
        <v>https://media.mediathek-tanz-theater.de/iiif/2/nvt_img-534-006-001.JP2</v>
      </c>
      <c r="AZ5326" s="29" t="str">
        <f t="shared" si="833"/>
        <v>image/jp2</v>
      </c>
      <c r="BA5326" s="29" t="str">
        <f t="shared" si="834"/>
        <v>presentation/iiif</v>
      </c>
      <c r="BB5326" s="29" t="str">
        <f t="shared" si="835"/>
        <v>https://media.mediathek-tanz-theater.de/iiif/2/nvt_img-534-006-001.JP2/full/100,/0/default.jpg</v>
      </c>
      <c r="BC5326" s="29" t="str">
        <f t="shared" si="831"/>
        <v>image/jpeg</v>
      </c>
      <c r="BD5326" s="29" t="str">
        <f t="shared" si="836"/>
        <v>presentation/thumbnail</v>
      </c>
    </row>
    <row r="5327" spans="1:56" ht="51">
      <c r="A5327" s="29">
        <v>1</v>
      </c>
      <c r="B5327" s="29">
        <v>0</v>
      </c>
      <c r="C5327" s="38" t="s">
        <v>18729</v>
      </c>
      <c r="D5327" s="38" t="s">
        <v>18730</v>
      </c>
      <c r="F5327" s="38" t="s">
        <v>17468</v>
      </c>
      <c r="I5327" s="38" t="s">
        <v>4446</v>
      </c>
      <c r="J5327" s="38" t="s">
        <v>18725</v>
      </c>
      <c r="N5327" s="38" t="s">
        <v>1403</v>
      </c>
      <c r="R5327" s="38" t="s">
        <v>18068</v>
      </c>
      <c r="U5327" s="38" t="s">
        <v>18724</v>
      </c>
      <c r="V5327" s="38" t="s">
        <v>18069</v>
      </c>
      <c r="AA5327" s="38" t="s">
        <v>1170</v>
      </c>
      <c r="AE5327" s="38" t="s">
        <v>2950</v>
      </c>
      <c r="AG5327" s="38">
        <v>1</v>
      </c>
      <c r="AH5327" s="38" t="s">
        <v>5945</v>
      </c>
      <c r="AI5327" s="38" t="s">
        <v>8082</v>
      </c>
      <c r="AJ5327" s="38" t="s">
        <v>4799</v>
      </c>
      <c r="AK5327" s="38" t="s">
        <v>72</v>
      </c>
      <c r="AL5327" s="301" t="s">
        <v>18521</v>
      </c>
      <c r="AO5327" s="29" t="s">
        <v>18070</v>
      </c>
      <c r="AR5327" s="29" t="str">
        <f t="shared" si="839"/>
        <v>0</v>
      </c>
      <c r="AS5327" s="29">
        <f t="shared" si="837"/>
        <v>0</v>
      </c>
      <c r="AW5327" s="29" t="str">
        <f t="shared" si="840"/>
        <v/>
      </c>
      <c r="AX5327" s="29" t="str">
        <f t="shared" si="832"/>
        <v/>
      </c>
      <c r="AY5327" s="29" t="str">
        <f t="shared" si="838"/>
        <v>https://media.mediathek-tanz-theater.de/iiif/2/nvt_img-534-006-002.JP2</v>
      </c>
      <c r="AZ5327" s="29" t="str">
        <f t="shared" si="833"/>
        <v>image/jp2</v>
      </c>
      <c r="BA5327" s="29" t="str">
        <f t="shared" si="834"/>
        <v>presentation/iiif</v>
      </c>
      <c r="BB5327" s="29" t="str">
        <f t="shared" si="835"/>
        <v>https://media.mediathek-tanz-theater.de/iiif/2/nvt_img-534-006-002.JP2/full/100,/0/default.jpg</v>
      </c>
      <c r="BC5327" s="29" t="str">
        <f t="shared" si="831"/>
        <v>image/jpeg</v>
      </c>
      <c r="BD5327" s="29" t="str">
        <f t="shared" si="836"/>
        <v>presentation/thumbnail</v>
      </c>
    </row>
    <row r="5328" spans="1:56" ht="51">
      <c r="A5328" s="29">
        <v>1</v>
      </c>
      <c r="B5328" s="29">
        <v>0</v>
      </c>
      <c r="C5328" s="38" t="s">
        <v>18731</v>
      </c>
      <c r="D5328" s="38" t="s">
        <v>18732</v>
      </c>
      <c r="F5328" s="38" t="s">
        <v>17468</v>
      </c>
      <c r="I5328" s="38" t="s">
        <v>4446</v>
      </c>
      <c r="J5328" s="38" t="s">
        <v>18725</v>
      </c>
      <c r="N5328" s="38" t="s">
        <v>1403</v>
      </c>
      <c r="R5328" s="38" t="s">
        <v>18068</v>
      </c>
      <c r="U5328" s="38" t="s">
        <v>18724</v>
      </c>
      <c r="V5328" s="38" t="s">
        <v>18069</v>
      </c>
      <c r="AA5328" s="38" t="s">
        <v>1170</v>
      </c>
      <c r="AE5328" s="38" t="s">
        <v>2950</v>
      </c>
      <c r="AG5328" s="38">
        <v>1</v>
      </c>
      <c r="AH5328" s="38" t="s">
        <v>5945</v>
      </c>
      <c r="AI5328" s="38" t="s">
        <v>8082</v>
      </c>
      <c r="AJ5328" s="38" t="s">
        <v>4799</v>
      </c>
      <c r="AK5328" s="38" t="s">
        <v>72</v>
      </c>
      <c r="AL5328" s="301" t="s">
        <v>18521</v>
      </c>
      <c r="AO5328" s="29" t="s">
        <v>18070</v>
      </c>
      <c r="AR5328" s="29" t="str">
        <f t="shared" si="839"/>
        <v>0</v>
      </c>
      <c r="AS5328" s="29">
        <f t="shared" si="837"/>
        <v>0</v>
      </c>
      <c r="AW5328" s="29" t="str">
        <f t="shared" si="840"/>
        <v/>
      </c>
      <c r="AX5328" s="29" t="str">
        <f t="shared" si="832"/>
        <v/>
      </c>
      <c r="AY5328" s="29" t="str">
        <f t="shared" si="838"/>
        <v>https://media.mediathek-tanz-theater.de/iiif/2/nvt_img-534-006-003.JP2</v>
      </c>
      <c r="AZ5328" s="29" t="str">
        <f t="shared" si="833"/>
        <v>image/jp2</v>
      </c>
      <c r="BA5328" s="29" t="str">
        <f t="shared" si="834"/>
        <v>presentation/iiif</v>
      </c>
      <c r="BB5328" s="29" t="str">
        <f t="shared" si="835"/>
        <v>https://media.mediathek-tanz-theater.de/iiif/2/nvt_img-534-006-003.JP2/full/100,/0/default.jpg</v>
      </c>
      <c r="BC5328" s="29" t="str">
        <f t="shared" si="831"/>
        <v>image/jpeg</v>
      </c>
      <c r="BD5328" s="29" t="str">
        <f t="shared" si="836"/>
        <v>presentation/thumbnail</v>
      </c>
    </row>
    <row r="5329" spans="1:56" ht="38.25">
      <c r="A5329" s="29">
        <v>1</v>
      </c>
      <c r="B5329" s="29">
        <v>0</v>
      </c>
      <c r="C5329" s="38" t="s">
        <v>18733</v>
      </c>
      <c r="D5329" s="38" t="s">
        <v>18734</v>
      </c>
      <c r="F5329" s="38" t="s">
        <v>17468</v>
      </c>
      <c r="I5329" s="38" t="s">
        <v>4446</v>
      </c>
      <c r="J5329" s="38" t="s">
        <v>18725</v>
      </c>
      <c r="N5329" s="38" t="s">
        <v>1403</v>
      </c>
      <c r="R5329" s="38" t="s">
        <v>18068</v>
      </c>
      <c r="U5329" s="38" t="s">
        <v>18735</v>
      </c>
      <c r="V5329" s="38" t="s">
        <v>18069</v>
      </c>
      <c r="AA5329" s="38" t="s">
        <v>1170</v>
      </c>
      <c r="AE5329" s="38" t="s">
        <v>2950</v>
      </c>
      <c r="AG5329" s="38">
        <v>1</v>
      </c>
      <c r="AH5329" s="38" t="s">
        <v>5945</v>
      </c>
      <c r="AI5329" s="38" t="s">
        <v>8082</v>
      </c>
      <c r="AJ5329" s="38" t="s">
        <v>4799</v>
      </c>
      <c r="AK5329" s="38" t="s">
        <v>72</v>
      </c>
      <c r="AL5329" s="301" t="s">
        <v>18521</v>
      </c>
      <c r="AO5329" s="29" t="s">
        <v>18070</v>
      </c>
      <c r="AR5329" s="29" t="str">
        <f t="shared" si="839"/>
        <v>0</v>
      </c>
      <c r="AS5329" s="29">
        <f t="shared" si="837"/>
        <v>0</v>
      </c>
      <c r="AW5329" s="29" t="str">
        <f t="shared" si="840"/>
        <v/>
      </c>
      <c r="AX5329" s="29" t="str">
        <f t="shared" si="832"/>
        <v/>
      </c>
      <c r="AY5329" s="29" t="str">
        <f t="shared" si="838"/>
        <v>https://media.mediathek-tanz-theater.de/iiif/2/nvt_img-534-006-004.JP2</v>
      </c>
      <c r="AZ5329" s="29" t="str">
        <f t="shared" si="833"/>
        <v>image/jp2</v>
      </c>
      <c r="BA5329" s="29" t="str">
        <f t="shared" si="834"/>
        <v>presentation/iiif</v>
      </c>
      <c r="BB5329" s="29" t="str">
        <f t="shared" si="835"/>
        <v>https://media.mediathek-tanz-theater.de/iiif/2/nvt_img-534-006-004.JP2/full/100,/0/default.jpg</v>
      </c>
      <c r="BC5329" s="29" t="str">
        <f t="shared" si="831"/>
        <v>image/jpeg</v>
      </c>
      <c r="BD5329" s="29" t="str">
        <f t="shared" si="836"/>
        <v>presentation/thumbnail</v>
      </c>
    </row>
    <row r="5330" spans="1:56" ht="38.25">
      <c r="A5330" s="29">
        <v>1</v>
      </c>
      <c r="B5330" s="29">
        <v>0</v>
      </c>
      <c r="C5330" s="38" t="s">
        <v>18736</v>
      </c>
      <c r="D5330" s="38" t="s">
        <v>18737</v>
      </c>
      <c r="F5330" s="38" t="s">
        <v>17468</v>
      </c>
      <c r="I5330" s="38" t="s">
        <v>4446</v>
      </c>
      <c r="J5330" s="38" t="s">
        <v>18725</v>
      </c>
      <c r="N5330" s="38" t="s">
        <v>1403</v>
      </c>
      <c r="R5330" s="38" t="s">
        <v>18068</v>
      </c>
      <c r="U5330" s="38" t="s">
        <v>18738</v>
      </c>
      <c r="V5330" s="38" t="s">
        <v>18069</v>
      </c>
      <c r="AA5330" s="38" t="s">
        <v>1170</v>
      </c>
      <c r="AE5330" s="38" t="s">
        <v>2950</v>
      </c>
      <c r="AG5330" s="38">
        <v>1</v>
      </c>
      <c r="AH5330" s="38" t="s">
        <v>5945</v>
      </c>
      <c r="AI5330" s="38" t="s">
        <v>8082</v>
      </c>
      <c r="AJ5330" s="38" t="s">
        <v>4799</v>
      </c>
      <c r="AK5330" s="38" t="s">
        <v>72</v>
      </c>
      <c r="AL5330" s="301" t="s">
        <v>18521</v>
      </c>
      <c r="AO5330" s="29" t="s">
        <v>18070</v>
      </c>
      <c r="AR5330" s="29" t="str">
        <f t="shared" si="839"/>
        <v>0</v>
      </c>
      <c r="AS5330" s="29">
        <f t="shared" si="837"/>
        <v>0</v>
      </c>
      <c r="AW5330" s="29" t="str">
        <f t="shared" si="840"/>
        <v/>
      </c>
      <c r="AX5330" s="29" t="str">
        <f t="shared" si="832"/>
        <v/>
      </c>
      <c r="AY5330" s="29" t="str">
        <f t="shared" si="838"/>
        <v>https://media.mediathek-tanz-theater.de/iiif/2/nvt_img-534-006-005.JP2</v>
      </c>
      <c r="AZ5330" s="29" t="str">
        <f t="shared" si="833"/>
        <v>image/jp2</v>
      </c>
      <c r="BA5330" s="29" t="str">
        <f t="shared" si="834"/>
        <v>presentation/iiif</v>
      </c>
      <c r="BB5330" s="29" t="str">
        <f t="shared" si="835"/>
        <v>https://media.mediathek-tanz-theater.de/iiif/2/nvt_img-534-006-005.JP2/full/100,/0/default.jpg</v>
      </c>
      <c r="BC5330" s="29" t="str">
        <f t="shared" si="831"/>
        <v>image/jpeg</v>
      </c>
      <c r="BD5330" s="29" t="str">
        <f t="shared" si="836"/>
        <v>presentation/thumbnail</v>
      </c>
    </row>
    <row r="5331" spans="1:56" ht="25.5">
      <c r="A5331" s="29">
        <v>1</v>
      </c>
      <c r="B5331" s="29">
        <v>0</v>
      </c>
      <c r="C5331" s="38" t="s">
        <v>18739</v>
      </c>
      <c r="D5331" s="38" t="s">
        <v>18740</v>
      </c>
      <c r="F5331" s="38" t="s">
        <v>17468</v>
      </c>
      <c r="I5331" s="38" t="s">
        <v>4446</v>
      </c>
      <c r="J5331" s="38" t="s">
        <v>18725</v>
      </c>
      <c r="N5331" s="38" t="s">
        <v>1403</v>
      </c>
      <c r="R5331" s="38" t="s">
        <v>18068</v>
      </c>
      <c r="U5331" s="38" t="s">
        <v>17225</v>
      </c>
      <c r="V5331" s="38" t="s">
        <v>18069</v>
      </c>
      <c r="AA5331" s="38" t="s">
        <v>1170</v>
      </c>
      <c r="AE5331" s="38" t="s">
        <v>2950</v>
      </c>
      <c r="AG5331" s="38">
        <v>1</v>
      </c>
      <c r="AH5331" s="38" t="s">
        <v>5945</v>
      </c>
      <c r="AI5331" s="38" t="s">
        <v>8082</v>
      </c>
      <c r="AJ5331" s="38" t="s">
        <v>4799</v>
      </c>
      <c r="AK5331" s="38" t="s">
        <v>72</v>
      </c>
      <c r="AL5331" s="301" t="s">
        <v>18521</v>
      </c>
      <c r="AO5331" s="29" t="s">
        <v>18070</v>
      </c>
      <c r="AR5331" s="29" t="str">
        <f t="shared" si="839"/>
        <v>0</v>
      </c>
      <c r="AS5331" s="29">
        <f t="shared" si="837"/>
        <v>0</v>
      </c>
      <c r="AW5331" s="29" t="str">
        <f t="shared" si="840"/>
        <v/>
      </c>
      <c r="AX5331" s="29" t="str">
        <f t="shared" si="832"/>
        <v/>
      </c>
      <c r="AY5331" s="29" t="str">
        <f t="shared" si="838"/>
        <v>https://media.mediathek-tanz-theater.de/iiif/2/nvt_img-534-006-006.JP2</v>
      </c>
      <c r="AZ5331" s="29" t="str">
        <f t="shared" si="833"/>
        <v>image/jp2</v>
      </c>
      <c r="BA5331" s="29" t="str">
        <f t="shared" si="834"/>
        <v>presentation/iiif</v>
      </c>
      <c r="BB5331" s="29" t="str">
        <f t="shared" si="835"/>
        <v>https://media.mediathek-tanz-theater.de/iiif/2/nvt_img-534-006-006.JP2/full/100,/0/default.jpg</v>
      </c>
      <c r="BC5331" s="29" t="str">
        <f t="shared" si="831"/>
        <v>image/jpeg</v>
      </c>
      <c r="BD5331" s="29" t="str">
        <f t="shared" si="836"/>
        <v>presentation/thumbnail</v>
      </c>
    </row>
    <row r="5332" spans="1:56" ht="25.5">
      <c r="A5332" s="29">
        <v>1</v>
      </c>
      <c r="B5332" s="29">
        <v>0</v>
      </c>
      <c r="C5332" s="38" t="s">
        <v>18741</v>
      </c>
      <c r="D5332" s="38" t="s">
        <v>18742</v>
      </c>
      <c r="F5332" s="38" t="s">
        <v>17468</v>
      </c>
      <c r="I5332" s="38" t="s">
        <v>18524</v>
      </c>
      <c r="J5332" s="38" t="s">
        <v>18638</v>
      </c>
      <c r="N5332" s="38" t="s">
        <v>1403</v>
      </c>
      <c r="R5332" s="38" t="s">
        <v>18068</v>
      </c>
      <c r="V5332" s="38" t="s">
        <v>18069</v>
      </c>
      <c r="AA5332" s="38" t="s">
        <v>1170</v>
      </c>
      <c r="AE5332" s="38" t="s">
        <v>2950</v>
      </c>
      <c r="AG5332" s="38">
        <v>1</v>
      </c>
      <c r="AH5332" s="38" t="s">
        <v>5945</v>
      </c>
      <c r="AI5332" s="38" t="s">
        <v>8082</v>
      </c>
      <c r="AJ5332" s="38" t="s">
        <v>18743</v>
      </c>
      <c r="AL5332" s="301" t="s">
        <v>18521</v>
      </c>
      <c r="AO5332" s="29" t="s">
        <v>18070</v>
      </c>
      <c r="AR5332" s="29" t="str">
        <f t="shared" si="839"/>
        <v>1</v>
      </c>
      <c r="AS5332" s="29">
        <f t="shared" si="837"/>
        <v>0</v>
      </c>
      <c r="AW5332" s="29" t="str">
        <f t="shared" si="840"/>
        <v/>
      </c>
      <c r="AX5332" s="29" t="str">
        <f t="shared" si="832"/>
        <v/>
      </c>
      <c r="AY5332" s="29" t="str">
        <f t="shared" si="838"/>
        <v>https://media.mediathek-tanz-theater.de/iiif/2/nvt_img-534-007.JP2</v>
      </c>
      <c r="AZ5332" s="29" t="str">
        <f t="shared" si="833"/>
        <v>image/jp2</v>
      </c>
      <c r="BA5332" s="29" t="str">
        <f t="shared" si="834"/>
        <v>presentation/iiif</v>
      </c>
      <c r="BB5332" s="29" t="str">
        <f t="shared" si="835"/>
        <v>https://media.mediathek-tanz-theater.de/iiif/2/nvt_img-534-007.JP2/full/100,/0/default.jpg</v>
      </c>
      <c r="BC5332" s="29" t="str">
        <f t="shared" si="831"/>
        <v>image/jpeg</v>
      </c>
      <c r="BD5332" s="29" t="str">
        <f t="shared" si="836"/>
        <v>presentation/thumbnail</v>
      </c>
    </row>
    <row r="5333" spans="1:56" ht="25.5">
      <c r="A5333" s="29">
        <v>1</v>
      </c>
      <c r="B5333" s="29">
        <v>0</v>
      </c>
      <c r="C5333" s="38" t="s">
        <v>18744</v>
      </c>
      <c r="D5333" s="38" t="s">
        <v>18745</v>
      </c>
      <c r="F5333" s="38" t="s">
        <v>17468</v>
      </c>
      <c r="I5333" s="38" t="s">
        <v>4446</v>
      </c>
      <c r="J5333" s="38" t="s">
        <v>18741</v>
      </c>
      <c r="N5333" s="38" t="s">
        <v>1403</v>
      </c>
      <c r="R5333" s="38" t="s">
        <v>18068</v>
      </c>
      <c r="U5333" s="38" t="s">
        <v>17225</v>
      </c>
      <c r="V5333" s="38" t="s">
        <v>18069</v>
      </c>
      <c r="AA5333" s="38" t="s">
        <v>1170</v>
      </c>
      <c r="AE5333" s="38" t="s">
        <v>2950</v>
      </c>
      <c r="AG5333" s="38">
        <v>1</v>
      </c>
      <c r="AH5333" s="38" t="s">
        <v>5945</v>
      </c>
      <c r="AI5333" s="38" t="s">
        <v>8082</v>
      </c>
      <c r="AJ5333" s="38" t="s">
        <v>4799</v>
      </c>
      <c r="AK5333" s="38" t="s">
        <v>72</v>
      </c>
      <c r="AL5333" s="301" t="s">
        <v>18521</v>
      </c>
      <c r="AO5333" s="29" t="s">
        <v>18070</v>
      </c>
      <c r="AR5333" s="29" t="str">
        <f t="shared" si="839"/>
        <v>0</v>
      </c>
      <c r="AS5333" s="29">
        <f t="shared" si="837"/>
        <v>0</v>
      </c>
      <c r="AW5333" s="29" t="str">
        <f t="shared" si="840"/>
        <v/>
      </c>
      <c r="AX5333" s="29" t="str">
        <f t="shared" si="832"/>
        <v/>
      </c>
      <c r="AY5333" s="29" t="str">
        <f t="shared" si="838"/>
        <v>https://media.mediathek-tanz-theater.de/iiif/2/nvt_img-534-007-001.JP2</v>
      </c>
      <c r="AZ5333" s="29" t="str">
        <f t="shared" si="833"/>
        <v>image/jp2</v>
      </c>
      <c r="BA5333" s="29" t="str">
        <f t="shared" si="834"/>
        <v>presentation/iiif</v>
      </c>
      <c r="BB5333" s="29" t="str">
        <f t="shared" si="835"/>
        <v>https://media.mediathek-tanz-theater.de/iiif/2/nvt_img-534-007-001.JP2/full/100,/0/default.jpg</v>
      </c>
      <c r="BC5333" s="29" t="str">
        <f t="shared" si="831"/>
        <v>image/jpeg</v>
      </c>
      <c r="BD5333" s="29" t="str">
        <f t="shared" si="836"/>
        <v>presentation/thumbnail</v>
      </c>
    </row>
    <row r="5334" spans="1:56" ht="25.5">
      <c r="A5334" s="29">
        <v>1</v>
      </c>
      <c r="B5334" s="29">
        <v>0</v>
      </c>
      <c r="C5334" s="38" t="s">
        <v>18746</v>
      </c>
      <c r="D5334" s="38" t="s">
        <v>18747</v>
      </c>
      <c r="F5334" s="38" t="s">
        <v>17468</v>
      </c>
      <c r="I5334" s="38" t="s">
        <v>4446</v>
      </c>
      <c r="J5334" s="38" t="s">
        <v>18741</v>
      </c>
      <c r="N5334" s="38" t="s">
        <v>1403</v>
      </c>
      <c r="R5334" s="38" t="s">
        <v>18068</v>
      </c>
      <c r="U5334" s="38" t="s">
        <v>17225</v>
      </c>
      <c r="V5334" s="38" t="s">
        <v>18069</v>
      </c>
      <c r="AA5334" s="38" t="s">
        <v>1170</v>
      </c>
      <c r="AE5334" s="38" t="s">
        <v>2950</v>
      </c>
      <c r="AG5334" s="38">
        <v>1</v>
      </c>
      <c r="AH5334" s="38" t="s">
        <v>5945</v>
      </c>
      <c r="AI5334" s="38" t="s">
        <v>8082</v>
      </c>
      <c r="AJ5334" s="38" t="s">
        <v>4799</v>
      </c>
      <c r="AK5334" s="38" t="s">
        <v>72</v>
      </c>
      <c r="AL5334" s="301" t="s">
        <v>18521</v>
      </c>
      <c r="AO5334" s="29" t="s">
        <v>18070</v>
      </c>
      <c r="AR5334" s="29" t="str">
        <f t="shared" si="839"/>
        <v>0</v>
      </c>
      <c r="AS5334" s="29">
        <f t="shared" si="837"/>
        <v>0</v>
      </c>
      <c r="AW5334" s="29" t="str">
        <f t="shared" si="840"/>
        <v/>
      </c>
      <c r="AX5334" s="29" t="str">
        <f t="shared" si="832"/>
        <v/>
      </c>
      <c r="AY5334" s="29" t="str">
        <f t="shared" si="838"/>
        <v>https://media.mediathek-tanz-theater.de/iiif/2/nvt_img-534-007-002.JP2</v>
      </c>
      <c r="AZ5334" s="29" t="str">
        <f t="shared" si="833"/>
        <v>image/jp2</v>
      </c>
      <c r="BA5334" s="29" t="str">
        <f t="shared" si="834"/>
        <v>presentation/iiif</v>
      </c>
      <c r="BB5334" s="29" t="str">
        <f t="shared" si="835"/>
        <v>https://media.mediathek-tanz-theater.de/iiif/2/nvt_img-534-007-002.JP2/full/100,/0/default.jpg</v>
      </c>
      <c r="BC5334" s="29" t="str">
        <f t="shared" si="831"/>
        <v>image/jpeg</v>
      </c>
      <c r="BD5334" s="29" t="str">
        <f t="shared" si="836"/>
        <v>presentation/thumbnail</v>
      </c>
    </row>
    <row r="5335" spans="1:56" ht="114.75">
      <c r="A5335" s="29">
        <v>0</v>
      </c>
      <c r="B5335" s="29">
        <v>0</v>
      </c>
      <c r="C5335" s="38" t="s">
        <v>18748</v>
      </c>
      <c r="F5335" s="38" t="s">
        <v>17468</v>
      </c>
      <c r="I5335" s="38" t="s">
        <v>4431</v>
      </c>
      <c r="J5335" s="406"/>
      <c r="M5335"/>
      <c r="U5335"/>
      <c r="AB5335" s="38" t="s">
        <v>18520</v>
      </c>
      <c r="AC5335" s="38" t="s">
        <v>4433</v>
      </c>
      <c r="AE5335" s="38" t="s">
        <v>2950</v>
      </c>
      <c r="AG5335" s="38">
        <v>1</v>
      </c>
      <c r="AJ5335" s="38" t="s">
        <v>18065</v>
      </c>
      <c r="AL5335" s="301" t="s">
        <v>18521</v>
      </c>
      <c r="AR5335" s="29" t="str">
        <f t="shared" si="839"/>
        <v>1</v>
      </c>
      <c r="AS5335" s="29">
        <f t="shared" si="837"/>
        <v>0</v>
      </c>
      <c r="AT5335" s="29">
        <v>0</v>
      </c>
      <c r="AW5335" s="29" t="str">
        <f t="shared" si="840"/>
        <v/>
      </c>
      <c r="AX5335" s="29" t="str">
        <f t="shared" si="832"/>
        <v/>
      </c>
      <c r="AY5335" s="29" t="str">
        <f t="shared" si="838"/>
        <v>https://media.mediathek-tanz-theater.de/iiif/2/nvt_img-535.JP2</v>
      </c>
      <c r="AZ5335" s="29" t="str">
        <f t="shared" si="833"/>
        <v>image/jp2</v>
      </c>
      <c r="BA5335" s="29" t="str">
        <f t="shared" si="834"/>
        <v>presentation/iiif</v>
      </c>
      <c r="BB5335" s="29" t="str">
        <f t="shared" si="835"/>
        <v>https://media.mediathek-tanz-theater.de/iiif/2/nvt_img-535.JP2/full/100,/0/default.jpg</v>
      </c>
      <c r="BC5335" s="29" t="str">
        <f t="shared" si="831"/>
        <v>image/jpeg</v>
      </c>
      <c r="BD5335" s="29" t="str">
        <f t="shared" si="836"/>
        <v>presentation/thumbnail</v>
      </c>
    </row>
    <row r="5336" spans="1:56" ht="25.5">
      <c r="A5336" s="29">
        <v>1</v>
      </c>
      <c r="B5336" s="29">
        <v>0</v>
      </c>
      <c r="C5336" s="38" t="s">
        <v>18749</v>
      </c>
      <c r="D5336" s="38" t="s">
        <v>18750</v>
      </c>
      <c r="F5336" s="38" t="s">
        <v>17468</v>
      </c>
      <c r="I5336" s="38" t="s">
        <v>18524</v>
      </c>
      <c r="J5336" s="38" t="s">
        <v>18748</v>
      </c>
      <c r="N5336" s="38" t="s">
        <v>1403</v>
      </c>
      <c r="R5336" s="38" t="s">
        <v>18068</v>
      </c>
      <c r="V5336" s="38" t="s">
        <v>18069</v>
      </c>
      <c r="AA5336" s="38" t="s">
        <v>1170</v>
      </c>
      <c r="AE5336" s="38" t="s">
        <v>2950</v>
      </c>
      <c r="AG5336" s="38">
        <v>1</v>
      </c>
      <c r="AH5336" s="38" t="s">
        <v>5945</v>
      </c>
      <c r="AI5336" s="38" t="s">
        <v>8082</v>
      </c>
      <c r="AJ5336" s="38" t="s">
        <v>10047</v>
      </c>
      <c r="AL5336" s="301" t="s">
        <v>18521</v>
      </c>
      <c r="AO5336" s="29" t="s">
        <v>18070</v>
      </c>
      <c r="AR5336" s="29" t="str">
        <f t="shared" si="839"/>
        <v>1</v>
      </c>
      <c r="AS5336" s="29">
        <f t="shared" si="837"/>
        <v>0</v>
      </c>
      <c r="AW5336" s="29" t="str">
        <f t="shared" si="840"/>
        <v/>
      </c>
      <c r="AX5336" s="29" t="str">
        <f t="shared" si="832"/>
        <v/>
      </c>
      <c r="AY5336" s="29" t="str">
        <f t="shared" si="838"/>
        <v>https://media.mediathek-tanz-theater.de/iiif/2/nvt_img-535-001.JP2</v>
      </c>
      <c r="AZ5336" s="29" t="str">
        <f t="shared" si="833"/>
        <v>image/jp2</v>
      </c>
      <c r="BA5336" s="29" t="str">
        <f t="shared" si="834"/>
        <v>presentation/iiif</v>
      </c>
      <c r="BB5336" s="29" t="str">
        <f t="shared" si="835"/>
        <v>https://media.mediathek-tanz-theater.de/iiif/2/nvt_img-535-001.JP2/full/100,/0/default.jpg</v>
      </c>
      <c r="BC5336" s="29" t="str">
        <f t="shared" si="831"/>
        <v>image/jpeg</v>
      </c>
      <c r="BD5336" s="29" t="str">
        <f t="shared" si="836"/>
        <v>presentation/thumbnail</v>
      </c>
    </row>
    <row r="5337" spans="1:56" ht="25.5">
      <c r="A5337" s="29">
        <v>1</v>
      </c>
      <c r="B5337" s="29">
        <v>0</v>
      </c>
      <c r="C5337" s="38" t="s">
        <v>18751</v>
      </c>
      <c r="D5337" s="38" t="s">
        <v>18752</v>
      </c>
      <c r="F5337" s="38" t="s">
        <v>17468</v>
      </c>
      <c r="I5337" s="38" t="s">
        <v>4446</v>
      </c>
      <c r="J5337" s="38" t="s">
        <v>18749</v>
      </c>
      <c r="N5337" s="38" t="s">
        <v>1403</v>
      </c>
      <c r="R5337" s="38" t="s">
        <v>18068</v>
      </c>
      <c r="U5337" s="38" t="s">
        <v>18753</v>
      </c>
      <c r="V5337" s="38" t="s">
        <v>18069</v>
      </c>
      <c r="AA5337" s="38" t="s">
        <v>1170</v>
      </c>
      <c r="AE5337" s="38" t="s">
        <v>2950</v>
      </c>
      <c r="AG5337" s="38">
        <v>1</v>
      </c>
      <c r="AH5337" s="38" t="s">
        <v>5945</v>
      </c>
      <c r="AI5337" s="38" t="s">
        <v>8082</v>
      </c>
      <c r="AJ5337" s="38" t="s">
        <v>4799</v>
      </c>
      <c r="AK5337" s="38" t="s">
        <v>72</v>
      </c>
      <c r="AL5337" s="301" t="s">
        <v>18521</v>
      </c>
      <c r="AO5337" s="29" t="s">
        <v>18070</v>
      </c>
      <c r="AR5337" s="29" t="str">
        <f t="shared" si="839"/>
        <v>0</v>
      </c>
      <c r="AS5337" s="29">
        <f t="shared" si="837"/>
        <v>0</v>
      </c>
      <c r="AW5337" s="29" t="str">
        <f t="shared" si="840"/>
        <v/>
      </c>
      <c r="AX5337" s="29" t="str">
        <f t="shared" si="832"/>
        <v/>
      </c>
      <c r="AY5337" s="29" t="str">
        <f t="shared" si="838"/>
        <v>https://media.mediathek-tanz-theater.de/iiif/2/nvt_img-535-001-001.JP2</v>
      </c>
      <c r="AZ5337" s="29" t="str">
        <f t="shared" si="833"/>
        <v>image/jp2</v>
      </c>
      <c r="BA5337" s="29" t="str">
        <f t="shared" si="834"/>
        <v>presentation/iiif</v>
      </c>
      <c r="BB5337" s="29" t="str">
        <f t="shared" si="835"/>
        <v>https://media.mediathek-tanz-theater.de/iiif/2/nvt_img-535-001-001.JP2/full/100,/0/default.jpg</v>
      </c>
      <c r="BC5337" s="29" t="str">
        <f t="shared" si="831"/>
        <v>image/jpeg</v>
      </c>
      <c r="BD5337" s="29" t="str">
        <f t="shared" si="836"/>
        <v>presentation/thumbnail</v>
      </c>
    </row>
    <row r="5338" spans="1:56" ht="25.5">
      <c r="A5338" s="29">
        <v>1</v>
      </c>
      <c r="B5338" s="29">
        <v>0</v>
      </c>
      <c r="C5338" s="38" t="s">
        <v>18754</v>
      </c>
      <c r="D5338" s="38" t="s">
        <v>18755</v>
      </c>
      <c r="F5338" s="38" t="s">
        <v>17468</v>
      </c>
      <c r="I5338" s="38" t="s">
        <v>4446</v>
      </c>
      <c r="J5338" s="38" t="s">
        <v>18749</v>
      </c>
      <c r="N5338" s="38" t="s">
        <v>1403</v>
      </c>
      <c r="R5338" s="38" t="s">
        <v>18068</v>
      </c>
      <c r="U5338" s="38" t="s">
        <v>18756</v>
      </c>
      <c r="V5338" s="38" t="s">
        <v>18069</v>
      </c>
      <c r="AA5338" s="38" t="s">
        <v>1170</v>
      </c>
      <c r="AE5338" s="38" t="s">
        <v>2950</v>
      </c>
      <c r="AG5338" s="38">
        <v>1</v>
      </c>
      <c r="AH5338" s="38" t="s">
        <v>5945</v>
      </c>
      <c r="AI5338" s="38" t="s">
        <v>8082</v>
      </c>
      <c r="AJ5338" s="38" t="s">
        <v>4799</v>
      </c>
      <c r="AK5338" s="38" t="s">
        <v>72</v>
      </c>
      <c r="AL5338" s="301" t="s">
        <v>18521</v>
      </c>
      <c r="AO5338" s="29" t="s">
        <v>18070</v>
      </c>
      <c r="AR5338" s="29" t="str">
        <f t="shared" si="839"/>
        <v>0</v>
      </c>
      <c r="AS5338" s="29">
        <f t="shared" si="837"/>
        <v>0</v>
      </c>
      <c r="AW5338" s="29" t="str">
        <f t="shared" si="840"/>
        <v/>
      </c>
      <c r="AX5338" s="29" t="str">
        <f t="shared" si="832"/>
        <v/>
      </c>
      <c r="AY5338" s="29" t="str">
        <f t="shared" si="838"/>
        <v>https://media.mediathek-tanz-theater.de/iiif/2/nvt_img-535-001-002.JP2</v>
      </c>
      <c r="AZ5338" s="29" t="str">
        <f t="shared" si="833"/>
        <v>image/jp2</v>
      </c>
      <c r="BA5338" s="29" t="str">
        <f t="shared" si="834"/>
        <v>presentation/iiif</v>
      </c>
      <c r="BB5338" s="29" t="str">
        <f t="shared" si="835"/>
        <v>https://media.mediathek-tanz-theater.de/iiif/2/nvt_img-535-001-002.JP2/full/100,/0/default.jpg</v>
      </c>
      <c r="BC5338" s="29" t="str">
        <f t="shared" si="831"/>
        <v>image/jpeg</v>
      </c>
      <c r="BD5338" s="29" t="str">
        <f t="shared" si="836"/>
        <v>presentation/thumbnail</v>
      </c>
    </row>
    <row r="5339" spans="1:56" ht="25.5">
      <c r="A5339" s="29">
        <v>1</v>
      </c>
      <c r="B5339" s="29">
        <v>0</v>
      </c>
      <c r="C5339" s="38" t="s">
        <v>18757</v>
      </c>
      <c r="D5339" s="38" t="s">
        <v>18758</v>
      </c>
      <c r="F5339" s="38" t="s">
        <v>17468</v>
      </c>
      <c r="I5339" s="38" t="s">
        <v>4446</v>
      </c>
      <c r="J5339" s="38" t="s">
        <v>18749</v>
      </c>
      <c r="N5339" s="38" t="s">
        <v>1403</v>
      </c>
      <c r="R5339" s="38" t="s">
        <v>18068</v>
      </c>
      <c r="U5339" s="38" t="s">
        <v>18756</v>
      </c>
      <c r="V5339" s="38" t="s">
        <v>18069</v>
      </c>
      <c r="AA5339" s="38" t="s">
        <v>1170</v>
      </c>
      <c r="AE5339" s="38" t="s">
        <v>2950</v>
      </c>
      <c r="AG5339" s="38">
        <v>1</v>
      </c>
      <c r="AH5339" s="38" t="s">
        <v>5945</v>
      </c>
      <c r="AI5339" s="38" t="s">
        <v>8082</v>
      </c>
      <c r="AJ5339" s="38" t="s">
        <v>4799</v>
      </c>
      <c r="AK5339" s="38" t="s">
        <v>72</v>
      </c>
      <c r="AL5339" s="301" t="s">
        <v>18521</v>
      </c>
      <c r="AO5339" s="29" t="s">
        <v>18070</v>
      </c>
      <c r="AR5339" s="29" t="str">
        <f t="shared" si="839"/>
        <v>0</v>
      </c>
      <c r="AS5339" s="29">
        <f t="shared" si="837"/>
        <v>0</v>
      </c>
      <c r="AW5339" s="29" t="str">
        <f t="shared" si="840"/>
        <v/>
      </c>
      <c r="AX5339" s="29" t="str">
        <f t="shared" si="832"/>
        <v/>
      </c>
      <c r="AY5339" s="29" t="str">
        <f t="shared" si="838"/>
        <v>https://media.mediathek-tanz-theater.de/iiif/2/nvt_img-535-001-003.JP2</v>
      </c>
      <c r="AZ5339" s="29" t="str">
        <f t="shared" si="833"/>
        <v>image/jp2</v>
      </c>
      <c r="BA5339" s="29" t="str">
        <f t="shared" si="834"/>
        <v>presentation/iiif</v>
      </c>
      <c r="BB5339" s="29" t="str">
        <f t="shared" si="835"/>
        <v>https://media.mediathek-tanz-theater.de/iiif/2/nvt_img-535-001-003.JP2/full/100,/0/default.jpg</v>
      </c>
      <c r="BC5339" s="29" t="str">
        <f t="shared" si="831"/>
        <v>image/jpeg</v>
      </c>
      <c r="BD5339" s="29" t="str">
        <f t="shared" si="836"/>
        <v>presentation/thumbnail</v>
      </c>
    </row>
    <row r="5340" spans="1:56" ht="25.5">
      <c r="A5340" s="29">
        <v>1</v>
      </c>
      <c r="B5340" s="29">
        <v>0</v>
      </c>
      <c r="C5340" s="38" t="s">
        <v>18759</v>
      </c>
      <c r="D5340" s="38" t="s">
        <v>18760</v>
      </c>
      <c r="F5340" s="38" t="s">
        <v>17468</v>
      </c>
      <c r="I5340" s="38" t="s">
        <v>4446</v>
      </c>
      <c r="J5340" s="38" t="s">
        <v>18749</v>
      </c>
      <c r="N5340" s="38" t="s">
        <v>1403</v>
      </c>
      <c r="R5340" s="38" t="s">
        <v>18068</v>
      </c>
      <c r="U5340" s="38" t="s">
        <v>1407</v>
      </c>
      <c r="V5340" s="38" t="s">
        <v>18069</v>
      </c>
      <c r="AA5340" s="38" t="s">
        <v>1170</v>
      </c>
      <c r="AE5340" s="38" t="s">
        <v>2950</v>
      </c>
      <c r="AG5340" s="38">
        <v>1</v>
      </c>
      <c r="AH5340" s="38" t="s">
        <v>5945</v>
      </c>
      <c r="AI5340" s="38" t="s">
        <v>8082</v>
      </c>
      <c r="AJ5340" s="38" t="s">
        <v>4799</v>
      </c>
      <c r="AK5340" s="38" t="s">
        <v>72</v>
      </c>
      <c r="AL5340" s="301" t="s">
        <v>18521</v>
      </c>
      <c r="AO5340" s="29" t="s">
        <v>18070</v>
      </c>
      <c r="AR5340" s="29" t="str">
        <f t="shared" si="839"/>
        <v>0</v>
      </c>
      <c r="AS5340" s="29">
        <f t="shared" si="837"/>
        <v>0</v>
      </c>
      <c r="AW5340" s="29" t="str">
        <f t="shared" si="840"/>
        <v/>
      </c>
      <c r="AX5340" s="29" t="str">
        <f t="shared" si="832"/>
        <v/>
      </c>
      <c r="AY5340" s="29" t="str">
        <f t="shared" si="838"/>
        <v>https://media.mediathek-tanz-theater.de/iiif/2/nvt_img-535-001-004.JP2</v>
      </c>
      <c r="AZ5340" s="29" t="str">
        <f t="shared" si="833"/>
        <v>image/jp2</v>
      </c>
      <c r="BA5340" s="29" t="str">
        <f t="shared" si="834"/>
        <v>presentation/iiif</v>
      </c>
      <c r="BB5340" s="29" t="str">
        <f t="shared" si="835"/>
        <v>https://media.mediathek-tanz-theater.de/iiif/2/nvt_img-535-001-004.JP2/full/100,/0/default.jpg</v>
      </c>
      <c r="BC5340" s="29" t="str">
        <f t="shared" si="831"/>
        <v>image/jpeg</v>
      </c>
      <c r="BD5340" s="29" t="str">
        <f t="shared" si="836"/>
        <v>presentation/thumbnail</v>
      </c>
    </row>
    <row r="5341" spans="1:56" ht="25.5">
      <c r="A5341" s="29">
        <v>1</v>
      </c>
      <c r="B5341" s="29">
        <v>0</v>
      </c>
      <c r="C5341" s="38" t="s">
        <v>18761</v>
      </c>
      <c r="D5341" s="38" t="s">
        <v>18762</v>
      </c>
      <c r="F5341" s="38" t="s">
        <v>17468</v>
      </c>
      <c r="I5341" s="38" t="s">
        <v>4446</v>
      </c>
      <c r="J5341" s="38" t="s">
        <v>18749</v>
      </c>
      <c r="N5341" s="38" t="s">
        <v>1403</v>
      </c>
      <c r="R5341" s="38" t="s">
        <v>18068</v>
      </c>
      <c r="U5341" s="38" t="s">
        <v>4924</v>
      </c>
      <c r="V5341" s="38" t="s">
        <v>18069</v>
      </c>
      <c r="AA5341" s="38" t="s">
        <v>1170</v>
      </c>
      <c r="AE5341" s="38" t="s">
        <v>2950</v>
      </c>
      <c r="AG5341" s="38">
        <v>1</v>
      </c>
      <c r="AH5341" s="38" t="s">
        <v>5945</v>
      </c>
      <c r="AI5341" s="38" t="s">
        <v>8082</v>
      </c>
      <c r="AJ5341" s="38" t="s">
        <v>4799</v>
      </c>
      <c r="AK5341" s="38" t="s">
        <v>72</v>
      </c>
      <c r="AL5341" s="301" t="s">
        <v>18521</v>
      </c>
      <c r="AO5341" s="29" t="s">
        <v>18070</v>
      </c>
      <c r="AR5341" s="29" t="str">
        <f t="shared" si="839"/>
        <v>0</v>
      </c>
      <c r="AS5341" s="29">
        <f t="shared" si="837"/>
        <v>0</v>
      </c>
      <c r="AW5341" s="29" t="str">
        <f t="shared" si="840"/>
        <v/>
      </c>
      <c r="AX5341" s="29" t="str">
        <f t="shared" si="832"/>
        <v/>
      </c>
      <c r="AY5341" s="29" t="str">
        <f t="shared" si="838"/>
        <v>https://media.mediathek-tanz-theater.de/iiif/2/nvt_img-535-001-005.JP2</v>
      </c>
      <c r="AZ5341" s="29" t="str">
        <f t="shared" si="833"/>
        <v>image/jp2</v>
      </c>
      <c r="BA5341" s="29" t="str">
        <f t="shared" si="834"/>
        <v>presentation/iiif</v>
      </c>
      <c r="BB5341" s="29" t="str">
        <f t="shared" si="835"/>
        <v>https://media.mediathek-tanz-theater.de/iiif/2/nvt_img-535-001-005.JP2/full/100,/0/default.jpg</v>
      </c>
      <c r="BC5341" s="29" t="str">
        <f t="shared" si="831"/>
        <v>image/jpeg</v>
      </c>
      <c r="BD5341" s="29" t="str">
        <f t="shared" si="836"/>
        <v>presentation/thumbnail</v>
      </c>
    </row>
    <row r="5342" spans="1:56" ht="25.5">
      <c r="A5342" s="29">
        <v>1</v>
      </c>
      <c r="B5342" s="29">
        <v>0</v>
      </c>
      <c r="C5342" s="38" t="s">
        <v>18763</v>
      </c>
      <c r="D5342" s="38" t="s">
        <v>18764</v>
      </c>
      <c r="F5342" s="38" t="s">
        <v>17468</v>
      </c>
      <c r="I5342" s="38" t="s">
        <v>4446</v>
      </c>
      <c r="J5342" s="38" t="s">
        <v>18749</v>
      </c>
      <c r="N5342" s="38" t="s">
        <v>1403</v>
      </c>
      <c r="R5342" s="38" t="s">
        <v>18068</v>
      </c>
      <c r="U5342" s="38" t="s">
        <v>18686</v>
      </c>
      <c r="V5342" s="38" t="s">
        <v>18069</v>
      </c>
      <c r="AA5342" s="38" t="s">
        <v>1170</v>
      </c>
      <c r="AE5342" s="38" t="s">
        <v>2950</v>
      </c>
      <c r="AG5342" s="38">
        <v>1</v>
      </c>
      <c r="AH5342" s="38" t="s">
        <v>5945</v>
      </c>
      <c r="AI5342" s="38" t="s">
        <v>8082</v>
      </c>
      <c r="AJ5342" s="38" t="s">
        <v>4799</v>
      </c>
      <c r="AK5342" s="38" t="s">
        <v>72</v>
      </c>
      <c r="AL5342" s="301" t="s">
        <v>18521</v>
      </c>
      <c r="AO5342" s="29" t="s">
        <v>18070</v>
      </c>
      <c r="AR5342" s="29" t="str">
        <f t="shared" si="839"/>
        <v>0</v>
      </c>
      <c r="AS5342" s="29">
        <f t="shared" si="837"/>
        <v>0</v>
      </c>
      <c r="AW5342" s="29" t="str">
        <f t="shared" si="840"/>
        <v/>
      </c>
      <c r="AX5342" s="29" t="str">
        <f t="shared" si="832"/>
        <v/>
      </c>
      <c r="AY5342" s="29" t="str">
        <f t="shared" si="838"/>
        <v>https://media.mediathek-tanz-theater.de/iiif/2/nvt_img-535-001-006.JP2</v>
      </c>
      <c r="AZ5342" s="29" t="str">
        <f t="shared" si="833"/>
        <v>image/jp2</v>
      </c>
      <c r="BA5342" s="29" t="str">
        <f t="shared" si="834"/>
        <v>presentation/iiif</v>
      </c>
      <c r="BB5342" s="29" t="str">
        <f t="shared" si="835"/>
        <v>https://media.mediathek-tanz-theater.de/iiif/2/nvt_img-535-001-006.JP2/full/100,/0/default.jpg</v>
      </c>
      <c r="BC5342" s="29" t="str">
        <f t="shared" si="831"/>
        <v>image/jpeg</v>
      </c>
      <c r="BD5342" s="29" t="str">
        <f t="shared" si="836"/>
        <v>presentation/thumbnail</v>
      </c>
    </row>
    <row r="5343" spans="1:56" ht="25.5">
      <c r="A5343" s="29">
        <v>1</v>
      </c>
      <c r="B5343" s="29">
        <v>0</v>
      </c>
      <c r="C5343" s="38" t="s">
        <v>18765</v>
      </c>
      <c r="D5343" s="38" t="s">
        <v>18766</v>
      </c>
      <c r="F5343" s="38" t="s">
        <v>17468</v>
      </c>
      <c r="I5343" s="38" t="s">
        <v>18524</v>
      </c>
      <c r="J5343" s="38" t="s">
        <v>18748</v>
      </c>
      <c r="N5343" s="38" t="s">
        <v>1403</v>
      </c>
      <c r="R5343" s="38" t="s">
        <v>18068</v>
      </c>
      <c r="V5343" s="38" t="s">
        <v>18069</v>
      </c>
      <c r="AA5343" s="38" t="s">
        <v>1170</v>
      </c>
      <c r="AE5343" s="38" t="s">
        <v>2950</v>
      </c>
      <c r="AG5343" s="38">
        <v>1</v>
      </c>
      <c r="AH5343" s="38" t="s">
        <v>5945</v>
      </c>
      <c r="AI5343" s="38" t="s">
        <v>8082</v>
      </c>
      <c r="AJ5343" s="38" t="s">
        <v>18767</v>
      </c>
      <c r="AL5343" s="301" t="s">
        <v>18521</v>
      </c>
      <c r="AO5343" s="29" t="s">
        <v>18070</v>
      </c>
      <c r="AR5343" s="29" t="str">
        <f t="shared" si="839"/>
        <v>1</v>
      </c>
      <c r="AS5343" s="29">
        <f t="shared" si="837"/>
        <v>0</v>
      </c>
      <c r="AW5343" s="29" t="str">
        <f t="shared" si="840"/>
        <v/>
      </c>
      <c r="AX5343" s="29" t="str">
        <f t="shared" si="832"/>
        <v/>
      </c>
      <c r="AY5343" s="29" t="str">
        <f t="shared" si="838"/>
        <v>https://media.mediathek-tanz-theater.de/iiif/2/nvt_img-535-002.JP2</v>
      </c>
      <c r="AZ5343" s="29" t="str">
        <f t="shared" si="833"/>
        <v>image/jp2</v>
      </c>
      <c r="BA5343" s="29" t="str">
        <f t="shared" si="834"/>
        <v>presentation/iiif</v>
      </c>
      <c r="BB5343" s="29" t="str">
        <f t="shared" si="835"/>
        <v>https://media.mediathek-tanz-theater.de/iiif/2/nvt_img-535-002.JP2/full/100,/0/default.jpg</v>
      </c>
      <c r="BC5343" s="29" t="str">
        <f t="shared" si="831"/>
        <v>image/jpeg</v>
      </c>
      <c r="BD5343" s="29" t="str">
        <f t="shared" si="836"/>
        <v>presentation/thumbnail</v>
      </c>
    </row>
    <row r="5344" spans="1:56" ht="25.5">
      <c r="A5344" s="29">
        <v>1</v>
      </c>
      <c r="B5344" s="29">
        <v>0</v>
      </c>
      <c r="C5344" s="38" t="s">
        <v>18768</v>
      </c>
      <c r="D5344" s="38" t="s">
        <v>18769</v>
      </c>
      <c r="F5344" s="38" t="s">
        <v>17468</v>
      </c>
      <c r="I5344" s="38" t="s">
        <v>4446</v>
      </c>
      <c r="J5344" s="38" t="s">
        <v>18765</v>
      </c>
      <c r="N5344" s="38" t="s">
        <v>1403</v>
      </c>
      <c r="R5344" s="38" t="s">
        <v>18068</v>
      </c>
      <c r="U5344" s="38" t="s">
        <v>18770</v>
      </c>
      <c r="V5344" s="38" t="s">
        <v>18069</v>
      </c>
      <c r="AA5344" s="38" t="s">
        <v>1170</v>
      </c>
      <c r="AE5344" s="38" t="s">
        <v>2950</v>
      </c>
      <c r="AG5344" s="38">
        <v>1</v>
      </c>
      <c r="AH5344" s="38" t="s">
        <v>5945</v>
      </c>
      <c r="AI5344" s="38" t="s">
        <v>8082</v>
      </c>
      <c r="AJ5344" s="38" t="s">
        <v>4799</v>
      </c>
      <c r="AK5344" s="38" t="s">
        <v>72</v>
      </c>
      <c r="AL5344" s="301" t="s">
        <v>18521</v>
      </c>
      <c r="AO5344" s="29" t="s">
        <v>18070</v>
      </c>
      <c r="AR5344" s="29" t="str">
        <f t="shared" si="839"/>
        <v>0</v>
      </c>
      <c r="AS5344" s="29">
        <f t="shared" si="837"/>
        <v>0</v>
      </c>
      <c r="AW5344" s="29" t="str">
        <f t="shared" si="840"/>
        <v/>
      </c>
      <c r="AX5344" s="29" t="str">
        <f t="shared" si="832"/>
        <v/>
      </c>
      <c r="AY5344" s="29" t="str">
        <f t="shared" si="838"/>
        <v>https://media.mediathek-tanz-theater.de/iiif/2/nvt_img-535-002-001.JP2</v>
      </c>
      <c r="AZ5344" s="29" t="str">
        <f t="shared" si="833"/>
        <v>image/jp2</v>
      </c>
      <c r="BA5344" s="29" t="str">
        <f t="shared" si="834"/>
        <v>presentation/iiif</v>
      </c>
      <c r="BB5344" s="29" t="str">
        <f t="shared" si="835"/>
        <v>https://media.mediathek-tanz-theater.de/iiif/2/nvt_img-535-002-001.JP2/full/100,/0/default.jpg</v>
      </c>
      <c r="BC5344" s="29" t="str">
        <f t="shared" si="831"/>
        <v>image/jpeg</v>
      </c>
      <c r="BD5344" s="29" t="str">
        <f t="shared" si="836"/>
        <v>presentation/thumbnail</v>
      </c>
    </row>
    <row r="5345" spans="1:56" ht="38.25">
      <c r="A5345" s="29">
        <v>1</v>
      </c>
      <c r="B5345" s="29">
        <v>0</v>
      </c>
      <c r="C5345" s="38" t="s">
        <v>18771</v>
      </c>
      <c r="D5345" s="38" t="s">
        <v>18772</v>
      </c>
      <c r="F5345" s="38" t="s">
        <v>17468</v>
      </c>
      <c r="I5345" s="38" t="s">
        <v>4446</v>
      </c>
      <c r="J5345" s="38" t="s">
        <v>18765</v>
      </c>
      <c r="N5345" s="38" t="s">
        <v>1403</v>
      </c>
      <c r="R5345" s="38" t="s">
        <v>18068</v>
      </c>
      <c r="U5345" s="38" t="s">
        <v>18773</v>
      </c>
      <c r="V5345" s="38" t="s">
        <v>18069</v>
      </c>
      <c r="AA5345" s="38" t="s">
        <v>1170</v>
      </c>
      <c r="AE5345" s="38" t="s">
        <v>2950</v>
      </c>
      <c r="AG5345" s="38">
        <v>1</v>
      </c>
      <c r="AH5345" s="38" t="s">
        <v>5945</v>
      </c>
      <c r="AI5345" s="38" t="s">
        <v>8082</v>
      </c>
      <c r="AJ5345" s="38" t="s">
        <v>4799</v>
      </c>
      <c r="AK5345" s="38" t="s">
        <v>72</v>
      </c>
      <c r="AL5345" s="301" t="s">
        <v>18521</v>
      </c>
      <c r="AO5345" s="29" t="s">
        <v>18070</v>
      </c>
      <c r="AR5345" s="29" t="str">
        <f t="shared" si="839"/>
        <v>0</v>
      </c>
      <c r="AS5345" s="29">
        <f t="shared" si="837"/>
        <v>0</v>
      </c>
      <c r="AW5345" s="29" t="str">
        <f t="shared" si="840"/>
        <v/>
      </c>
      <c r="AX5345" s="29" t="str">
        <f t="shared" si="832"/>
        <v/>
      </c>
      <c r="AY5345" s="29" t="str">
        <f t="shared" si="838"/>
        <v>https://media.mediathek-tanz-theater.de/iiif/2/nvt_img-535-002-002.JP2</v>
      </c>
      <c r="AZ5345" s="29" t="str">
        <f t="shared" si="833"/>
        <v>image/jp2</v>
      </c>
      <c r="BA5345" s="29" t="str">
        <f t="shared" si="834"/>
        <v>presentation/iiif</v>
      </c>
      <c r="BB5345" s="29" t="str">
        <f t="shared" si="835"/>
        <v>https://media.mediathek-tanz-theater.de/iiif/2/nvt_img-535-002-002.JP2/full/100,/0/default.jpg</v>
      </c>
      <c r="BC5345" s="29" t="str">
        <f t="shared" si="831"/>
        <v>image/jpeg</v>
      </c>
      <c r="BD5345" s="29" t="str">
        <f t="shared" si="836"/>
        <v>presentation/thumbnail</v>
      </c>
    </row>
    <row r="5346" spans="1:56" ht="38.25">
      <c r="A5346" s="29">
        <v>1</v>
      </c>
      <c r="B5346" s="29">
        <v>0</v>
      </c>
      <c r="C5346" s="38" t="s">
        <v>18774</v>
      </c>
      <c r="D5346" s="38" t="s">
        <v>18775</v>
      </c>
      <c r="F5346" s="38" t="s">
        <v>17468</v>
      </c>
      <c r="I5346" s="38" t="s">
        <v>4446</v>
      </c>
      <c r="J5346" s="38" t="s">
        <v>18765</v>
      </c>
      <c r="N5346" s="38" t="s">
        <v>1403</v>
      </c>
      <c r="R5346" s="38" t="s">
        <v>18068</v>
      </c>
      <c r="U5346" s="38" t="s">
        <v>18773</v>
      </c>
      <c r="V5346" s="38" t="s">
        <v>18069</v>
      </c>
      <c r="AA5346" s="38" t="s">
        <v>1170</v>
      </c>
      <c r="AE5346" s="38" t="s">
        <v>2950</v>
      </c>
      <c r="AG5346" s="38">
        <v>1</v>
      </c>
      <c r="AH5346" s="38" t="s">
        <v>5945</v>
      </c>
      <c r="AI5346" s="38" t="s">
        <v>8082</v>
      </c>
      <c r="AJ5346" s="38" t="s">
        <v>4799</v>
      </c>
      <c r="AK5346" s="38" t="s">
        <v>72</v>
      </c>
      <c r="AL5346" s="301" t="s">
        <v>18521</v>
      </c>
      <c r="AO5346" s="29" t="s">
        <v>18070</v>
      </c>
      <c r="AR5346" s="29" t="str">
        <f t="shared" si="839"/>
        <v>0</v>
      </c>
      <c r="AS5346" s="29">
        <f t="shared" si="837"/>
        <v>0</v>
      </c>
      <c r="AW5346" s="29" t="str">
        <f t="shared" si="840"/>
        <v/>
      </c>
      <c r="AX5346" s="29" t="str">
        <f t="shared" si="832"/>
        <v/>
      </c>
      <c r="AY5346" s="29" t="str">
        <f t="shared" si="838"/>
        <v>https://media.mediathek-tanz-theater.de/iiif/2/nvt_img-535-002-003.JP2</v>
      </c>
      <c r="AZ5346" s="29" t="str">
        <f t="shared" si="833"/>
        <v>image/jp2</v>
      </c>
      <c r="BA5346" s="29" t="str">
        <f t="shared" si="834"/>
        <v>presentation/iiif</v>
      </c>
      <c r="BB5346" s="29" t="str">
        <f t="shared" si="835"/>
        <v>https://media.mediathek-tanz-theater.de/iiif/2/nvt_img-535-002-003.JP2/full/100,/0/default.jpg</v>
      </c>
      <c r="BC5346" s="29" t="str">
        <f t="shared" si="831"/>
        <v>image/jpeg</v>
      </c>
      <c r="BD5346" s="29" t="str">
        <f t="shared" si="836"/>
        <v>presentation/thumbnail</v>
      </c>
    </row>
    <row r="5347" spans="1:56" ht="38.25">
      <c r="A5347" s="29">
        <v>1</v>
      </c>
      <c r="B5347" s="29">
        <v>0</v>
      </c>
      <c r="C5347" s="38" t="s">
        <v>18776</v>
      </c>
      <c r="D5347" s="38" t="s">
        <v>18777</v>
      </c>
      <c r="F5347" s="38" t="s">
        <v>17468</v>
      </c>
      <c r="I5347" s="38" t="s">
        <v>4446</v>
      </c>
      <c r="J5347" s="38" t="s">
        <v>18765</v>
      </c>
      <c r="N5347" s="38" t="s">
        <v>1403</v>
      </c>
      <c r="R5347" s="38" t="s">
        <v>18068</v>
      </c>
      <c r="U5347" s="38" t="s">
        <v>18778</v>
      </c>
      <c r="V5347" s="38" t="s">
        <v>18069</v>
      </c>
      <c r="AA5347" s="38" t="s">
        <v>1170</v>
      </c>
      <c r="AE5347" s="38" t="s">
        <v>2950</v>
      </c>
      <c r="AG5347" s="38">
        <v>1</v>
      </c>
      <c r="AH5347" s="38" t="s">
        <v>5945</v>
      </c>
      <c r="AI5347" s="38" t="s">
        <v>8082</v>
      </c>
      <c r="AJ5347" s="38" t="s">
        <v>4799</v>
      </c>
      <c r="AK5347" s="38" t="s">
        <v>72</v>
      </c>
      <c r="AL5347" s="301" t="s">
        <v>18521</v>
      </c>
      <c r="AO5347" s="29" t="s">
        <v>18070</v>
      </c>
      <c r="AR5347" s="29" t="str">
        <f t="shared" si="839"/>
        <v>0</v>
      </c>
      <c r="AS5347" s="29">
        <f t="shared" si="837"/>
        <v>0</v>
      </c>
      <c r="AW5347" s="29" t="str">
        <f t="shared" si="840"/>
        <v/>
      </c>
      <c r="AX5347" s="29" t="str">
        <f t="shared" si="832"/>
        <v/>
      </c>
      <c r="AY5347" s="29" t="str">
        <f t="shared" si="838"/>
        <v>https://media.mediathek-tanz-theater.de/iiif/2/nvt_img-535-002-004.JP2</v>
      </c>
      <c r="AZ5347" s="29" t="str">
        <f t="shared" si="833"/>
        <v>image/jp2</v>
      </c>
      <c r="BA5347" s="29" t="str">
        <f t="shared" si="834"/>
        <v>presentation/iiif</v>
      </c>
      <c r="BB5347" s="29" t="str">
        <f t="shared" si="835"/>
        <v>https://media.mediathek-tanz-theater.de/iiif/2/nvt_img-535-002-004.JP2/full/100,/0/default.jpg</v>
      </c>
      <c r="BC5347" s="29" t="str">
        <f t="shared" si="831"/>
        <v>image/jpeg</v>
      </c>
      <c r="BD5347" s="29" t="str">
        <f t="shared" si="836"/>
        <v>presentation/thumbnail</v>
      </c>
    </row>
    <row r="5348" spans="1:56" ht="51">
      <c r="A5348" s="29">
        <v>1</v>
      </c>
      <c r="B5348" s="29">
        <v>0</v>
      </c>
      <c r="C5348" s="38" t="s">
        <v>18779</v>
      </c>
      <c r="D5348" s="38" t="s">
        <v>18780</v>
      </c>
      <c r="F5348" s="38" t="s">
        <v>17468</v>
      </c>
      <c r="I5348" s="38" t="s">
        <v>4446</v>
      </c>
      <c r="J5348" s="38" t="s">
        <v>18765</v>
      </c>
      <c r="N5348" s="38" t="s">
        <v>1403</v>
      </c>
      <c r="R5348" s="38" t="s">
        <v>18068</v>
      </c>
      <c r="U5348" s="38" t="s">
        <v>18781</v>
      </c>
      <c r="V5348" s="38" t="s">
        <v>18069</v>
      </c>
      <c r="AA5348" s="38" t="s">
        <v>1170</v>
      </c>
      <c r="AE5348" s="38" t="s">
        <v>2950</v>
      </c>
      <c r="AG5348" s="38">
        <v>1</v>
      </c>
      <c r="AH5348" s="38" t="s">
        <v>5945</v>
      </c>
      <c r="AI5348" s="38" t="s">
        <v>8082</v>
      </c>
      <c r="AJ5348" s="38" t="s">
        <v>4799</v>
      </c>
      <c r="AK5348" s="38" t="s">
        <v>72</v>
      </c>
      <c r="AL5348" s="301" t="s">
        <v>18521</v>
      </c>
      <c r="AO5348" s="29" t="s">
        <v>18070</v>
      </c>
      <c r="AR5348" s="29" t="str">
        <f t="shared" si="839"/>
        <v>0</v>
      </c>
      <c r="AS5348" s="29">
        <f t="shared" si="837"/>
        <v>0</v>
      </c>
      <c r="AW5348" s="29" t="str">
        <f t="shared" si="840"/>
        <v/>
      </c>
      <c r="AX5348" s="29" t="str">
        <f t="shared" si="832"/>
        <v/>
      </c>
      <c r="AY5348" s="29" t="str">
        <f t="shared" si="838"/>
        <v>https://media.mediathek-tanz-theater.de/iiif/2/nvt_img-535-002-005.JP2</v>
      </c>
      <c r="AZ5348" s="29" t="str">
        <f t="shared" si="833"/>
        <v>image/jp2</v>
      </c>
      <c r="BA5348" s="29" t="str">
        <f t="shared" si="834"/>
        <v>presentation/iiif</v>
      </c>
      <c r="BB5348" s="29" t="str">
        <f t="shared" si="835"/>
        <v>https://media.mediathek-tanz-theater.de/iiif/2/nvt_img-535-002-005.JP2/full/100,/0/default.jpg</v>
      </c>
      <c r="BC5348" s="29" t="str">
        <f t="shared" si="831"/>
        <v>image/jpeg</v>
      </c>
      <c r="BD5348" s="29" t="str">
        <f t="shared" si="836"/>
        <v>presentation/thumbnail</v>
      </c>
    </row>
    <row r="5349" spans="1:56" ht="25.5">
      <c r="A5349" s="29">
        <v>1</v>
      </c>
      <c r="B5349" s="29">
        <v>0</v>
      </c>
      <c r="C5349" s="38" t="s">
        <v>18782</v>
      </c>
      <c r="D5349" s="38" t="s">
        <v>18783</v>
      </c>
      <c r="F5349" s="38" t="s">
        <v>17468</v>
      </c>
      <c r="I5349" s="38" t="s">
        <v>18524</v>
      </c>
      <c r="J5349" s="38" t="s">
        <v>18748</v>
      </c>
      <c r="N5349" s="38" t="s">
        <v>1403</v>
      </c>
      <c r="R5349" s="38" t="s">
        <v>18068</v>
      </c>
      <c r="V5349" s="38" t="s">
        <v>18069</v>
      </c>
      <c r="AA5349" s="38" t="s">
        <v>1170</v>
      </c>
      <c r="AE5349" s="38" t="s">
        <v>2950</v>
      </c>
      <c r="AG5349" s="38">
        <v>1</v>
      </c>
      <c r="AH5349" s="38" t="s">
        <v>5945</v>
      </c>
      <c r="AI5349" s="38" t="s">
        <v>8082</v>
      </c>
      <c r="AJ5349" s="38" t="s">
        <v>12412</v>
      </c>
      <c r="AL5349" s="301" t="s">
        <v>18521</v>
      </c>
      <c r="AO5349" s="29" t="s">
        <v>18070</v>
      </c>
      <c r="AR5349" s="29" t="str">
        <f t="shared" si="839"/>
        <v>1</v>
      </c>
      <c r="AS5349" s="29">
        <f t="shared" si="837"/>
        <v>0</v>
      </c>
      <c r="AW5349" s="29" t="str">
        <f t="shared" si="840"/>
        <v/>
      </c>
      <c r="AX5349" s="29" t="str">
        <f t="shared" si="832"/>
        <v/>
      </c>
      <c r="AY5349" s="29" t="str">
        <f t="shared" si="838"/>
        <v>https://media.mediathek-tanz-theater.de/iiif/2/nvt_img-535-003.JP2</v>
      </c>
      <c r="AZ5349" s="29" t="str">
        <f t="shared" si="833"/>
        <v>image/jp2</v>
      </c>
      <c r="BA5349" s="29" t="str">
        <f t="shared" si="834"/>
        <v>presentation/iiif</v>
      </c>
      <c r="BB5349" s="29" t="str">
        <f t="shared" si="835"/>
        <v>https://media.mediathek-tanz-theater.de/iiif/2/nvt_img-535-003.JP2/full/100,/0/default.jpg</v>
      </c>
      <c r="BC5349" s="29" t="str">
        <f t="shared" si="831"/>
        <v>image/jpeg</v>
      </c>
      <c r="BD5349" s="29" t="str">
        <f t="shared" si="836"/>
        <v>presentation/thumbnail</v>
      </c>
    </row>
    <row r="5350" spans="1:56" ht="25.5">
      <c r="A5350" s="29">
        <v>1</v>
      </c>
      <c r="B5350" s="29">
        <v>0</v>
      </c>
      <c r="C5350" s="38" t="s">
        <v>18784</v>
      </c>
      <c r="D5350" s="38" t="s">
        <v>18785</v>
      </c>
      <c r="F5350" s="38" t="s">
        <v>17468</v>
      </c>
      <c r="I5350" s="38" t="s">
        <v>4446</v>
      </c>
      <c r="J5350" s="38" t="s">
        <v>18782</v>
      </c>
      <c r="N5350" s="38" t="s">
        <v>1403</v>
      </c>
      <c r="R5350" s="38" t="s">
        <v>18068</v>
      </c>
      <c r="U5350" s="38" t="s">
        <v>1241</v>
      </c>
      <c r="V5350" s="38" t="s">
        <v>18069</v>
      </c>
      <c r="AA5350" s="38" t="s">
        <v>1170</v>
      </c>
      <c r="AE5350" s="38" t="s">
        <v>2950</v>
      </c>
      <c r="AG5350" s="38">
        <v>1</v>
      </c>
      <c r="AH5350" s="38" t="s">
        <v>5945</v>
      </c>
      <c r="AI5350" s="38" t="s">
        <v>8082</v>
      </c>
      <c r="AJ5350" s="38" t="s">
        <v>4799</v>
      </c>
      <c r="AK5350" s="38" t="s">
        <v>72</v>
      </c>
      <c r="AL5350" s="301" t="s">
        <v>18521</v>
      </c>
      <c r="AO5350" s="29" t="s">
        <v>18070</v>
      </c>
      <c r="AR5350" s="29" t="str">
        <f t="shared" si="839"/>
        <v>0</v>
      </c>
      <c r="AS5350" s="29">
        <f t="shared" si="837"/>
        <v>0</v>
      </c>
      <c r="AW5350" s="29" t="str">
        <f t="shared" si="840"/>
        <v/>
      </c>
      <c r="AX5350" s="29" t="str">
        <f t="shared" si="832"/>
        <v/>
      </c>
      <c r="AY5350" s="29" t="str">
        <f t="shared" si="838"/>
        <v>https://media.mediathek-tanz-theater.de/iiif/2/nvt_img-535-003-001.JP2</v>
      </c>
      <c r="AZ5350" s="29" t="str">
        <f t="shared" si="833"/>
        <v>image/jp2</v>
      </c>
      <c r="BA5350" s="29" t="str">
        <f t="shared" si="834"/>
        <v>presentation/iiif</v>
      </c>
      <c r="BB5350" s="29" t="str">
        <f t="shared" si="835"/>
        <v>https://media.mediathek-tanz-theater.de/iiif/2/nvt_img-535-003-001.JP2/full/100,/0/default.jpg</v>
      </c>
      <c r="BC5350" s="29" t="str">
        <f t="shared" si="831"/>
        <v>image/jpeg</v>
      </c>
      <c r="BD5350" s="29" t="str">
        <f t="shared" si="836"/>
        <v>presentation/thumbnail</v>
      </c>
    </row>
    <row r="5351" spans="1:56" ht="25.5">
      <c r="A5351" s="29">
        <v>1</v>
      </c>
      <c r="B5351" s="29">
        <v>0</v>
      </c>
      <c r="C5351" s="38" t="s">
        <v>18786</v>
      </c>
      <c r="D5351" s="38" t="s">
        <v>18787</v>
      </c>
      <c r="F5351" s="38" t="s">
        <v>17468</v>
      </c>
      <c r="I5351" s="38" t="s">
        <v>4446</v>
      </c>
      <c r="J5351" s="38" t="s">
        <v>18782</v>
      </c>
      <c r="N5351" s="38" t="s">
        <v>1403</v>
      </c>
      <c r="R5351" s="38" t="s">
        <v>18068</v>
      </c>
      <c r="U5351" s="38" t="s">
        <v>1241</v>
      </c>
      <c r="V5351" s="38" t="s">
        <v>18069</v>
      </c>
      <c r="AA5351" s="38" t="s">
        <v>1170</v>
      </c>
      <c r="AE5351" s="38" t="s">
        <v>2950</v>
      </c>
      <c r="AG5351" s="38">
        <v>1</v>
      </c>
      <c r="AH5351" s="38" t="s">
        <v>5945</v>
      </c>
      <c r="AI5351" s="38" t="s">
        <v>8082</v>
      </c>
      <c r="AJ5351" s="38" t="s">
        <v>4799</v>
      </c>
      <c r="AK5351" s="38" t="s">
        <v>72</v>
      </c>
      <c r="AL5351" s="301" t="s">
        <v>18521</v>
      </c>
      <c r="AO5351" s="29" t="s">
        <v>18070</v>
      </c>
      <c r="AR5351" s="29" t="str">
        <f t="shared" si="839"/>
        <v>0</v>
      </c>
      <c r="AS5351" s="29">
        <f t="shared" si="837"/>
        <v>0</v>
      </c>
      <c r="AW5351" s="29" t="str">
        <f t="shared" si="840"/>
        <v/>
      </c>
      <c r="AX5351" s="29" t="str">
        <f t="shared" si="832"/>
        <v/>
      </c>
      <c r="AY5351" s="29" t="str">
        <f t="shared" si="838"/>
        <v>https://media.mediathek-tanz-theater.de/iiif/2/nvt_img-535-003-002.JP2</v>
      </c>
      <c r="AZ5351" s="29" t="str">
        <f t="shared" si="833"/>
        <v>image/jp2</v>
      </c>
      <c r="BA5351" s="29" t="str">
        <f t="shared" si="834"/>
        <v>presentation/iiif</v>
      </c>
      <c r="BB5351" s="29" t="str">
        <f t="shared" si="835"/>
        <v>https://media.mediathek-tanz-theater.de/iiif/2/nvt_img-535-003-002.JP2/full/100,/0/default.jpg</v>
      </c>
      <c r="BC5351" s="29" t="str">
        <f t="shared" si="831"/>
        <v>image/jpeg</v>
      </c>
      <c r="BD5351" s="29" t="str">
        <f t="shared" si="836"/>
        <v>presentation/thumbnail</v>
      </c>
    </row>
    <row r="5352" spans="1:56" ht="25.5">
      <c r="A5352" s="29">
        <v>1</v>
      </c>
      <c r="B5352" s="29">
        <v>0</v>
      </c>
      <c r="C5352" s="38" t="s">
        <v>18788</v>
      </c>
      <c r="D5352" s="38" t="s">
        <v>18789</v>
      </c>
      <c r="F5352" s="38" t="s">
        <v>17468</v>
      </c>
      <c r="I5352" s="38" t="s">
        <v>4446</v>
      </c>
      <c r="J5352" s="38" t="s">
        <v>18782</v>
      </c>
      <c r="N5352" s="38" t="s">
        <v>1403</v>
      </c>
      <c r="R5352" s="38" t="s">
        <v>18068</v>
      </c>
      <c r="U5352" s="38" t="s">
        <v>1241</v>
      </c>
      <c r="V5352" s="38" t="s">
        <v>18069</v>
      </c>
      <c r="AA5352" s="38" t="s">
        <v>1170</v>
      </c>
      <c r="AE5352" s="38" t="s">
        <v>2950</v>
      </c>
      <c r="AG5352" s="38">
        <v>1</v>
      </c>
      <c r="AH5352" s="38" t="s">
        <v>5945</v>
      </c>
      <c r="AI5352" s="38" t="s">
        <v>8082</v>
      </c>
      <c r="AJ5352" s="38" t="s">
        <v>4799</v>
      </c>
      <c r="AK5352" s="38" t="s">
        <v>72</v>
      </c>
      <c r="AL5352" s="301" t="s">
        <v>18521</v>
      </c>
      <c r="AO5352" s="29" t="s">
        <v>18070</v>
      </c>
      <c r="AR5352" s="29" t="str">
        <f t="shared" si="839"/>
        <v>0</v>
      </c>
      <c r="AS5352" s="29">
        <f t="shared" si="837"/>
        <v>0</v>
      </c>
      <c r="AW5352" s="29" t="str">
        <f t="shared" si="840"/>
        <v/>
      </c>
      <c r="AX5352" s="29" t="str">
        <f t="shared" si="832"/>
        <v/>
      </c>
      <c r="AY5352" s="29" t="str">
        <f t="shared" si="838"/>
        <v>https://media.mediathek-tanz-theater.de/iiif/2/nvt_img-535-003-003.JP2</v>
      </c>
      <c r="AZ5352" s="29" t="str">
        <f t="shared" si="833"/>
        <v>image/jp2</v>
      </c>
      <c r="BA5352" s="29" t="str">
        <f t="shared" si="834"/>
        <v>presentation/iiif</v>
      </c>
      <c r="BB5352" s="29" t="str">
        <f t="shared" si="835"/>
        <v>https://media.mediathek-tanz-theater.de/iiif/2/nvt_img-535-003-003.JP2/full/100,/0/default.jpg</v>
      </c>
      <c r="BC5352" s="29" t="str">
        <f t="shared" si="831"/>
        <v>image/jpeg</v>
      </c>
      <c r="BD5352" s="29" t="str">
        <f t="shared" si="836"/>
        <v>presentation/thumbnail</v>
      </c>
    </row>
    <row r="5353" spans="1:56" ht="25.5">
      <c r="A5353" s="29">
        <v>1</v>
      </c>
      <c r="B5353" s="29">
        <v>0</v>
      </c>
      <c r="C5353" s="38" t="s">
        <v>18790</v>
      </c>
      <c r="D5353" s="38" t="s">
        <v>18791</v>
      </c>
      <c r="F5353" s="38" t="s">
        <v>17468</v>
      </c>
      <c r="I5353" s="38" t="s">
        <v>4446</v>
      </c>
      <c r="J5353" s="38" t="s">
        <v>18782</v>
      </c>
      <c r="N5353" s="38" t="s">
        <v>1403</v>
      </c>
      <c r="R5353" s="38" t="s">
        <v>18068</v>
      </c>
      <c r="U5353" s="38" t="s">
        <v>1241</v>
      </c>
      <c r="V5353" s="38" t="s">
        <v>18069</v>
      </c>
      <c r="AA5353" s="38" t="s">
        <v>1170</v>
      </c>
      <c r="AE5353" s="38" t="s">
        <v>2950</v>
      </c>
      <c r="AG5353" s="38">
        <v>1</v>
      </c>
      <c r="AH5353" s="38" t="s">
        <v>5945</v>
      </c>
      <c r="AI5353" s="38" t="s">
        <v>8082</v>
      </c>
      <c r="AJ5353" s="38" t="s">
        <v>4799</v>
      </c>
      <c r="AK5353" s="38" t="s">
        <v>72</v>
      </c>
      <c r="AL5353" s="301" t="s">
        <v>18521</v>
      </c>
      <c r="AO5353" s="29" t="s">
        <v>18070</v>
      </c>
      <c r="AR5353" s="29" t="str">
        <f t="shared" si="839"/>
        <v>0</v>
      </c>
      <c r="AS5353" s="29">
        <f t="shared" si="837"/>
        <v>0</v>
      </c>
      <c r="AW5353" s="29" t="str">
        <f t="shared" si="840"/>
        <v/>
      </c>
      <c r="AX5353" s="29" t="str">
        <f t="shared" si="832"/>
        <v/>
      </c>
      <c r="AY5353" s="29" t="str">
        <f t="shared" si="838"/>
        <v>https://media.mediathek-tanz-theater.de/iiif/2/nvt_img-535-003-004.JP2</v>
      </c>
      <c r="AZ5353" s="29" t="str">
        <f t="shared" si="833"/>
        <v>image/jp2</v>
      </c>
      <c r="BA5353" s="29" t="str">
        <f t="shared" si="834"/>
        <v>presentation/iiif</v>
      </c>
      <c r="BB5353" s="29" t="str">
        <f t="shared" si="835"/>
        <v>https://media.mediathek-tanz-theater.de/iiif/2/nvt_img-535-003-004.JP2/full/100,/0/default.jpg</v>
      </c>
      <c r="BC5353" s="29" t="str">
        <f t="shared" si="831"/>
        <v>image/jpeg</v>
      </c>
      <c r="BD5353" s="29" t="str">
        <f t="shared" si="836"/>
        <v>presentation/thumbnail</v>
      </c>
    </row>
    <row r="5354" spans="1:56" ht="25.5">
      <c r="A5354" s="29">
        <v>1</v>
      </c>
      <c r="B5354" s="29">
        <v>0</v>
      </c>
      <c r="C5354" s="38" t="s">
        <v>18792</v>
      </c>
      <c r="D5354" s="38" t="s">
        <v>18793</v>
      </c>
      <c r="F5354" s="38" t="s">
        <v>17468</v>
      </c>
      <c r="I5354" s="38" t="s">
        <v>4446</v>
      </c>
      <c r="J5354" s="38" t="s">
        <v>18782</v>
      </c>
      <c r="N5354" s="38" t="s">
        <v>1403</v>
      </c>
      <c r="R5354" s="38" t="s">
        <v>18068</v>
      </c>
      <c r="U5354" s="38" t="s">
        <v>1241</v>
      </c>
      <c r="V5354" s="38" t="s">
        <v>18069</v>
      </c>
      <c r="AA5354" s="38" t="s">
        <v>1170</v>
      </c>
      <c r="AE5354" s="38" t="s">
        <v>2950</v>
      </c>
      <c r="AG5354" s="38">
        <v>1</v>
      </c>
      <c r="AH5354" s="38" t="s">
        <v>5945</v>
      </c>
      <c r="AI5354" s="38" t="s">
        <v>8082</v>
      </c>
      <c r="AJ5354" s="38" t="s">
        <v>4799</v>
      </c>
      <c r="AK5354" s="38" t="s">
        <v>72</v>
      </c>
      <c r="AL5354" s="301" t="s">
        <v>18521</v>
      </c>
      <c r="AO5354" s="29" t="s">
        <v>18070</v>
      </c>
      <c r="AR5354" s="29" t="str">
        <f t="shared" si="839"/>
        <v>0</v>
      </c>
      <c r="AS5354" s="29">
        <f t="shared" si="837"/>
        <v>0</v>
      </c>
      <c r="AW5354" s="29" t="str">
        <f t="shared" si="840"/>
        <v/>
      </c>
      <c r="AX5354" s="29" t="str">
        <f t="shared" si="832"/>
        <v/>
      </c>
      <c r="AY5354" s="29" t="str">
        <f t="shared" si="838"/>
        <v>https://media.mediathek-tanz-theater.de/iiif/2/nvt_img-535-003-005.JP2</v>
      </c>
      <c r="AZ5354" s="29" t="str">
        <f t="shared" si="833"/>
        <v>image/jp2</v>
      </c>
      <c r="BA5354" s="29" t="str">
        <f t="shared" si="834"/>
        <v>presentation/iiif</v>
      </c>
      <c r="BB5354" s="29" t="str">
        <f t="shared" si="835"/>
        <v>https://media.mediathek-tanz-theater.de/iiif/2/nvt_img-535-003-005.JP2/full/100,/0/default.jpg</v>
      </c>
      <c r="BC5354" s="29" t="str">
        <f t="shared" si="831"/>
        <v>image/jpeg</v>
      </c>
      <c r="BD5354" s="29" t="str">
        <f t="shared" si="836"/>
        <v>presentation/thumbnail</v>
      </c>
    </row>
    <row r="5355" spans="1:56" ht="25.5">
      <c r="A5355" s="29">
        <v>1</v>
      </c>
      <c r="B5355" s="29">
        <v>0</v>
      </c>
      <c r="C5355" s="38" t="s">
        <v>18794</v>
      </c>
      <c r="D5355" s="38" t="s">
        <v>18795</v>
      </c>
      <c r="F5355" s="38" t="s">
        <v>17468</v>
      </c>
      <c r="I5355" s="38" t="s">
        <v>4446</v>
      </c>
      <c r="J5355" s="38" t="s">
        <v>18782</v>
      </c>
      <c r="N5355" s="38" t="s">
        <v>1403</v>
      </c>
      <c r="R5355" s="38" t="s">
        <v>18068</v>
      </c>
      <c r="U5355" s="38" t="s">
        <v>1241</v>
      </c>
      <c r="V5355" s="38" t="s">
        <v>18069</v>
      </c>
      <c r="AA5355" s="38" t="s">
        <v>1170</v>
      </c>
      <c r="AE5355" s="38" t="s">
        <v>2950</v>
      </c>
      <c r="AG5355" s="38">
        <v>1</v>
      </c>
      <c r="AH5355" s="38" t="s">
        <v>5945</v>
      </c>
      <c r="AI5355" s="38" t="s">
        <v>8082</v>
      </c>
      <c r="AJ5355" s="38" t="s">
        <v>4799</v>
      </c>
      <c r="AK5355" s="38" t="s">
        <v>72</v>
      </c>
      <c r="AL5355" s="301" t="s">
        <v>18521</v>
      </c>
      <c r="AO5355" s="29" t="s">
        <v>18070</v>
      </c>
      <c r="AR5355" s="29" t="str">
        <f t="shared" si="839"/>
        <v>0</v>
      </c>
      <c r="AS5355" s="29">
        <f t="shared" si="837"/>
        <v>0</v>
      </c>
      <c r="AW5355" s="29" t="str">
        <f t="shared" si="840"/>
        <v/>
      </c>
      <c r="AX5355" s="29" t="str">
        <f t="shared" si="832"/>
        <v/>
      </c>
      <c r="AY5355" s="29" t="str">
        <f t="shared" si="838"/>
        <v>https://media.mediathek-tanz-theater.de/iiif/2/nvt_img-535-003-006.JP2</v>
      </c>
      <c r="AZ5355" s="29" t="str">
        <f t="shared" si="833"/>
        <v>image/jp2</v>
      </c>
      <c r="BA5355" s="29" t="str">
        <f t="shared" si="834"/>
        <v>presentation/iiif</v>
      </c>
      <c r="BB5355" s="29" t="str">
        <f t="shared" si="835"/>
        <v>https://media.mediathek-tanz-theater.de/iiif/2/nvt_img-535-003-006.JP2/full/100,/0/default.jpg</v>
      </c>
      <c r="BC5355" s="29" t="str">
        <f t="shared" si="831"/>
        <v>image/jpeg</v>
      </c>
      <c r="BD5355" s="29" t="str">
        <f t="shared" si="836"/>
        <v>presentation/thumbnail</v>
      </c>
    </row>
    <row r="5356" spans="1:56" ht="25.5">
      <c r="A5356" s="29">
        <v>1</v>
      </c>
      <c r="B5356" s="29">
        <v>0</v>
      </c>
      <c r="C5356" s="38" t="s">
        <v>18796</v>
      </c>
      <c r="D5356" s="38" t="s">
        <v>18797</v>
      </c>
      <c r="F5356" s="38" t="s">
        <v>17468</v>
      </c>
      <c r="I5356" s="38" t="s">
        <v>18524</v>
      </c>
      <c r="J5356" s="38" t="s">
        <v>18748</v>
      </c>
      <c r="N5356" s="38" t="s">
        <v>1403</v>
      </c>
      <c r="R5356" s="38" t="s">
        <v>18068</v>
      </c>
      <c r="V5356" s="38" t="s">
        <v>18069</v>
      </c>
      <c r="AA5356" s="38" t="s">
        <v>1170</v>
      </c>
      <c r="AE5356" s="38" t="s">
        <v>2950</v>
      </c>
      <c r="AG5356" s="38">
        <v>1</v>
      </c>
      <c r="AH5356" s="38" t="s">
        <v>5945</v>
      </c>
      <c r="AI5356" s="38" t="s">
        <v>8082</v>
      </c>
      <c r="AJ5356" s="38" t="s">
        <v>9675</v>
      </c>
      <c r="AL5356" s="301" t="s">
        <v>18521</v>
      </c>
      <c r="AO5356" s="29" t="s">
        <v>18070</v>
      </c>
      <c r="AR5356" s="29" t="str">
        <f t="shared" si="839"/>
        <v>1</v>
      </c>
      <c r="AS5356" s="29">
        <f t="shared" si="837"/>
        <v>0</v>
      </c>
      <c r="AW5356" s="29" t="str">
        <f t="shared" si="840"/>
        <v/>
      </c>
      <c r="AX5356" s="29" t="str">
        <f t="shared" si="832"/>
        <v/>
      </c>
      <c r="AY5356" s="29" t="str">
        <f t="shared" si="838"/>
        <v>https://media.mediathek-tanz-theater.de/iiif/2/nvt_img-535-004.JP2</v>
      </c>
      <c r="AZ5356" s="29" t="str">
        <f t="shared" si="833"/>
        <v>image/jp2</v>
      </c>
      <c r="BA5356" s="29" t="str">
        <f t="shared" si="834"/>
        <v>presentation/iiif</v>
      </c>
      <c r="BB5356" s="29" t="str">
        <f t="shared" si="835"/>
        <v>https://media.mediathek-tanz-theater.de/iiif/2/nvt_img-535-004.JP2/full/100,/0/default.jpg</v>
      </c>
      <c r="BC5356" s="29" t="str">
        <f t="shared" si="831"/>
        <v>image/jpeg</v>
      </c>
      <c r="BD5356" s="29" t="str">
        <f t="shared" si="836"/>
        <v>presentation/thumbnail</v>
      </c>
    </row>
    <row r="5357" spans="1:56" ht="25.5">
      <c r="A5357" s="29">
        <v>1</v>
      </c>
      <c r="B5357" s="29">
        <v>0</v>
      </c>
      <c r="C5357" s="38" t="s">
        <v>18798</v>
      </c>
      <c r="D5357" s="38" t="s">
        <v>18799</v>
      </c>
      <c r="F5357" s="38" t="s">
        <v>17468</v>
      </c>
      <c r="I5357" s="38" t="s">
        <v>4446</v>
      </c>
      <c r="J5357" s="38" t="s">
        <v>18796</v>
      </c>
      <c r="N5357" s="38" t="s">
        <v>1403</v>
      </c>
      <c r="R5357" s="38" t="s">
        <v>18068</v>
      </c>
      <c r="U5357" s="38" t="s">
        <v>1241</v>
      </c>
      <c r="V5357" s="38" t="s">
        <v>18069</v>
      </c>
      <c r="AA5357" s="38" t="s">
        <v>1170</v>
      </c>
      <c r="AE5357" s="38" t="s">
        <v>2950</v>
      </c>
      <c r="AG5357" s="38">
        <v>1</v>
      </c>
      <c r="AH5357" s="38" t="s">
        <v>5945</v>
      </c>
      <c r="AI5357" s="38" t="s">
        <v>8082</v>
      </c>
      <c r="AJ5357" s="38" t="s">
        <v>4799</v>
      </c>
      <c r="AK5357" s="38" t="s">
        <v>14041</v>
      </c>
      <c r="AL5357" s="301" t="s">
        <v>18521</v>
      </c>
      <c r="AO5357" s="29" t="s">
        <v>18070</v>
      </c>
      <c r="AR5357" s="29" t="str">
        <f t="shared" si="839"/>
        <v>0</v>
      </c>
      <c r="AS5357" s="29">
        <f t="shared" si="837"/>
        <v>0</v>
      </c>
      <c r="AW5357" s="29" t="str">
        <f t="shared" si="840"/>
        <v/>
      </c>
      <c r="AX5357" s="29" t="str">
        <f t="shared" si="832"/>
        <v/>
      </c>
      <c r="AY5357" s="29" t="str">
        <f t="shared" si="838"/>
        <v>https://media.mediathek-tanz-theater.de/iiif/2/nvt_img-535-004-001.JP2</v>
      </c>
      <c r="AZ5357" s="29" t="str">
        <f t="shared" si="833"/>
        <v>image/jp2</v>
      </c>
      <c r="BA5357" s="29" t="str">
        <f t="shared" si="834"/>
        <v>presentation/iiif</v>
      </c>
      <c r="BB5357" s="29" t="str">
        <f t="shared" si="835"/>
        <v>https://media.mediathek-tanz-theater.de/iiif/2/nvt_img-535-004-001.JP2/full/100,/0/default.jpg</v>
      </c>
      <c r="BC5357" s="29" t="str">
        <f t="shared" si="831"/>
        <v>image/jpeg</v>
      </c>
      <c r="BD5357" s="29" t="str">
        <f t="shared" si="836"/>
        <v>presentation/thumbnail</v>
      </c>
    </row>
    <row r="5358" spans="1:56" ht="25.5">
      <c r="A5358" s="29">
        <v>1</v>
      </c>
      <c r="B5358" s="29">
        <v>0</v>
      </c>
      <c r="C5358" s="38" t="s">
        <v>18800</v>
      </c>
      <c r="D5358" s="38" t="s">
        <v>18801</v>
      </c>
      <c r="F5358" s="38" t="s">
        <v>17468</v>
      </c>
      <c r="I5358" s="38" t="s">
        <v>4446</v>
      </c>
      <c r="J5358" s="38" t="s">
        <v>18796</v>
      </c>
      <c r="N5358" s="38" t="s">
        <v>1403</v>
      </c>
      <c r="R5358" s="38" t="s">
        <v>18068</v>
      </c>
      <c r="V5358" s="38" t="s">
        <v>18069</v>
      </c>
      <c r="AA5358" s="38" t="s">
        <v>1170</v>
      </c>
      <c r="AE5358" s="38" t="s">
        <v>2950</v>
      </c>
      <c r="AG5358" s="38">
        <v>1</v>
      </c>
      <c r="AH5358" s="38" t="s">
        <v>5945</v>
      </c>
      <c r="AI5358" s="38" t="s">
        <v>8082</v>
      </c>
      <c r="AJ5358" s="38" t="s">
        <v>4799</v>
      </c>
      <c r="AK5358" s="38" t="s">
        <v>72</v>
      </c>
      <c r="AL5358" s="301" t="s">
        <v>18521</v>
      </c>
      <c r="AO5358" s="29" t="s">
        <v>18070</v>
      </c>
      <c r="AR5358" s="29" t="str">
        <f t="shared" si="839"/>
        <v>0</v>
      </c>
      <c r="AS5358" s="29">
        <f t="shared" si="837"/>
        <v>0</v>
      </c>
      <c r="AW5358" s="29" t="str">
        <f t="shared" si="840"/>
        <v/>
      </c>
      <c r="AX5358" s="29" t="str">
        <f t="shared" si="832"/>
        <v/>
      </c>
      <c r="AY5358" s="29" t="str">
        <f t="shared" si="838"/>
        <v>https://media.mediathek-tanz-theater.de/iiif/2/nvt_img-535-004-002.JP2</v>
      </c>
      <c r="AZ5358" s="29" t="str">
        <f t="shared" si="833"/>
        <v>image/jp2</v>
      </c>
      <c r="BA5358" s="29" t="str">
        <f t="shared" si="834"/>
        <v>presentation/iiif</v>
      </c>
      <c r="BB5358" s="29" t="str">
        <f t="shared" si="835"/>
        <v>https://media.mediathek-tanz-theater.de/iiif/2/nvt_img-535-004-002.JP2/full/100,/0/default.jpg</v>
      </c>
      <c r="BC5358" s="29" t="str">
        <f t="shared" si="831"/>
        <v>image/jpeg</v>
      </c>
      <c r="BD5358" s="29" t="str">
        <f t="shared" si="836"/>
        <v>presentation/thumbnail</v>
      </c>
    </row>
    <row r="5359" spans="1:56" ht="25.5">
      <c r="A5359" s="29">
        <v>1</v>
      </c>
      <c r="B5359" s="29">
        <v>0</v>
      </c>
      <c r="C5359" s="38" t="s">
        <v>18802</v>
      </c>
      <c r="D5359" s="38" t="s">
        <v>18803</v>
      </c>
      <c r="F5359" s="38" t="s">
        <v>17468</v>
      </c>
      <c r="I5359" s="38" t="s">
        <v>4446</v>
      </c>
      <c r="J5359" s="38" t="s">
        <v>18796</v>
      </c>
      <c r="N5359" s="38" t="s">
        <v>1403</v>
      </c>
      <c r="R5359" s="38" t="s">
        <v>18068</v>
      </c>
      <c r="U5359" s="38" t="s">
        <v>1241</v>
      </c>
      <c r="V5359" s="38" t="s">
        <v>18069</v>
      </c>
      <c r="AA5359" s="38" t="s">
        <v>1170</v>
      </c>
      <c r="AE5359" s="38" t="s">
        <v>2950</v>
      </c>
      <c r="AG5359" s="38">
        <v>1</v>
      </c>
      <c r="AH5359" s="38" t="s">
        <v>5945</v>
      </c>
      <c r="AI5359" s="38" t="s">
        <v>8082</v>
      </c>
      <c r="AJ5359" s="38" t="s">
        <v>4799</v>
      </c>
      <c r="AK5359" s="38" t="s">
        <v>72</v>
      </c>
      <c r="AL5359" s="301" t="s">
        <v>18521</v>
      </c>
      <c r="AO5359" s="29" t="s">
        <v>18070</v>
      </c>
      <c r="AR5359" s="29" t="str">
        <f t="shared" si="839"/>
        <v>0</v>
      </c>
      <c r="AS5359" s="29">
        <f t="shared" si="837"/>
        <v>0</v>
      </c>
      <c r="AW5359" s="29" t="str">
        <f t="shared" si="840"/>
        <v/>
      </c>
      <c r="AX5359" s="29" t="str">
        <f t="shared" si="832"/>
        <v/>
      </c>
      <c r="AY5359" s="29" t="str">
        <f t="shared" si="838"/>
        <v>https://media.mediathek-tanz-theater.de/iiif/2/nvt_img-535-004-003.JP2</v>
      </c>
      <c r="AZ5359" s="29" t="str">
        <f t="shared" si="833"/>
        <v>image/jp2</v>
      </c>
      <c r="BA5359" s="29" t="str">
        <f t="shared" si="834"/>
        <v>presentation/iiif</v>
      </c>
      <c r="BB5359" s="29" t="str">
        <f t="shared" si="835"/>
        <v>https://media.mediathek-tanz-theater.de/iiif/2/nvt_img-535-004-003.JP2/full/100,/0/default.jpg</v>
      </c>
      <c r="BC5359" s="29" t="str">
        <f t="shared" si="831"/>
        <v>image/jpeg</v>
      </c>
      <c r="BD5359" s="29" t="str">
        <f t="shared" si="836"/>
        <v>presentation/thumbnail</v>
      </c>
    </row>
    <row r="5360" spans="1:56" ht="25.5">
      <c r="A5360" s="29">
        <v>1</v>
      </c>
      <c r="B5360" s="29">
        <v>0</v>
      </c>
      <c r="C5360" s="38" t="s">
        <v>18804</v>
      </c>
      <c r="D5360" s="38" t="s">
        <v>18805</v>
      </c>
      <c r="F5360" s="38" t="s">
        <v>17468</v>
      </c>
      <c r="I5360" s="38" t="s">
        <v>4446</v>
      </c>
      <c r="J5360" s="38" t="s">
        <v>18796</v>
      </c>
      <c r="N5360" s="38" t="s">
        <v>1403</v>
      </c>
      <c r="R5360" s="38" t="s">
        <v>18068</v>
      </c>
      <c r="U5360" s="38" t="s">
        <v>1241</v>
      </c>
      <c r="V5360" s="38" t="s">
        <v>18069</v>
      </c>
      <c r="AA5360" s="38" t="s">
        <v>1170</v>
      </c>
      <c r="AE5360" s="38" t="s">
        <v>2950</v>
      </c>
      <c r="AG5360" s="38">
        <v>1</v>
      </c>
      <c r="AH5360" s="38" t="s">
        <v>5945</v>
      </c>
      <c r="AI5360" s="38" t="s">
        <v>8082</v>
      </c>
      <c r="AJ5360" s="38" t="s">
        <v>4799</v>
      </c>
      <c r="AK5360" s="38" t="s">
        <v>72</v>
      </c>
      <c r="AL5360" s="301" t="s">
        <v>18521</v>
      </c>
      <c r="AO5360" s="29" t="s">
        <v>18070</v>
      </c>
      <c r="AR5360" s="29" t="str">
        <f t="shared" si="839"/>
        <v>0</v>
      </c>
      <c r="AS5360" s="29">
        <f t="shared" si="837"/>
        <v>0</v>
      </c>
      <c r="AW5360" s="29" t="str">
        <f t="shared" si="840"/>
        <v/>
      </c>
      <c r="AX5360" s="29" t="str">
        <f t="shared" si="832"/>
        <v/>
      </c>
      <c r="AY5360" s="29" t="str">
        <f t="shared" si="838"/>
        <v>https://media.mediathek-tanz-theater.de/iiif/2/nvt_img-535-004-004.JP2</v>
      </c>
      <c r="AZ5360" s="29" t="str">
        <f t="shared" si="833"/>
        <v>image/jp2</v>
      </c>
      <c r="BA5360" s="29" t="str">
        <f t="shared" si="834"/>
        <v>presentation/iiif</v>
      </c>
      <c r="BB5360" s="29" t="str">
        <f t="shared" si="835"/>
        <v>https://media.mediathek-tanz-theater.de/iiif/2/nvt_img-535-004-004.JP2/full/100,/0/default.jpg</v>
      </c>
      <c r="BC5360" s="29" t="str">
        <f t="shared" si="831"/>
        <v>image/jpeg</v>
      </c>
      <c r="BD5360" s="29" t="str">
        <f t="shared" si="836"/>
        <v>presentation/thumbnail</v>
      </c>
    </row>
    <row r="5361" spans="1:56" ht="25.5">
      <c r="A5361" s="29">
        <v>1</v>
      </c>
      <c r="B5361" s="29">
        <v>0</v>
      </c>
      <c r="C5361" s="38" t="s">
        <v>18806</v>
      </c>
      <c r="D5361" s="38" t="s">
        <v>18807</v>
      </c>
      <c r="F5361" s="38" t="s">
        <v>17468</v>
      </c>
      <c r="I5361" s="38" t="s">
        <v>4446</v>
      </c>
      <c r="J5361" s="38" t="s">
        <v>18796</v>
      </c>
      <c r="N5361" s="38" t="s">
        <v>1403</v>
      </c>
      <c r="R5361" s="38" t="s">
        <v>18068</v>
      </c>
      <c r="U5361" s="38" t="s">
        <v>1241</v>
      </c>
      <c r="V5361" s="38" t="s">
        <v>18069</v>
      </c>
      <c r="AA5361" s="38" t="s">
        <v>1170</v>
      </c>
      <c r="AE5361" s="38" t="s">
        <v>2950</v>
      </c>
      <c r="AG5361" s="38">
        <v>1</v>
      </c>
      <c r="AH5361" s="38" t="s">
        <v>5945</v>
      </c>
      <c r="AI5361" s="38" t="s">
        <v>8082</v>
      </c>
      <c r="AJ5361" s="38" t="s">
        <v>4799</v>
      </c>
      <c r="AK5361" s="38" t="s">
        <v>72</v>
      </c>
      <c r="AL5361" s="301" t="s">
        <v>18521</v>
      </c>
      <c r="AO5361" s="29" t="s">
        <v>18070</v>
      </c>
      <c r="AR5361" s="29" t="str">
        <f t="shared" si="839"/>
        <v>0</v>
      </c>
      <c r="AS5361" s="29">
        <f t="shared" si="837"/>
        <v>0</v>
      </c>
      <c r="AW5361" s="29" t="str">
        <f t="shared" si="840"/>
        <v/>
      </c>
      <c r="AX5361" s="29" t="str">
        <f t="shared" si="832"/>
        <v/>
      </c>
      <c r="AY5361" s="29" t="str">
        <f t="shared" si="838"/>
        <v>https://media.mediathek-tanz-theater.de/iiif/2/nvt_img-535-004-005.JP2</v>
      </c>
      <c r="AZ5361" s="29" t="str">
        <f t="shared" si="833"/>
        <v>image/jp2</v>
      </c>
      <c r="BA5361" s="29" t="str">
        <f t="shared" si="834"/>
        <v>presentation/iiif</v>
      </c>
      <c r="BB5361" s="29" t="str">
        <f t="shared" si="835"/>
        <v>https://media.mediathek-tanz-theater.de/iiif/2/nvt_img-535-004-005.JP2/full/100,/0/default.jpg</v>
      </c>
      <c r="BC5361" s="29" t="str">
        <f t="shared" si="831"/>
        <v>image/jpeg</v>
      </c>
      <c r="BD5361" s="29" t="str">
        <f t="shared" si="836"/>
        <v>presentation/thumbnail</v>
      </c>
    </row>
    <row r="5362" spans="1:56" ht="25.5">
      <c r="A5362" s="29">
        <v>1</v>
      </c>
      <c r="B5362" s="29">
        <v>0</v>
      </c>
      <c r="C5362" s="38" t="s">
        <v>18808</v>
      </c>
      <c r="D5362" s="38" t="s">
        <v>18809</v>
      </c>
      <c r="F5362" s="38" t="s">
        <v>17468</v>
      </c>
      <c r="I5362" s="38" t="s">
        <v>4446</v>
      </c>
      <c r="J5362" s="38" t="s">
        <v>18796</v>
      </c>
      <c r="N5362" s="38" t="s">
        <v>1403</v>
      </c>
      <c r="R5362" s="38" t="s">
        <v>18068</v>
      </c>
      <c r="U5362" s="38" t="s">
        <v>1241</v>
      </c>
      <c r="V5362" s="38" t="s">
        <v>18069</v>
      </c>
      <c r="AA5362" s="38" t="s">
        <v>1170</v>
      </c>
      <c r="AE5362" s="38" t="s">
        <v>2950</v>
      </c>
      <c r="AG5362" s="38">
        <v>1</v>
      </c>
      <c r="AH5362" s="38" t="s">
        <v>5945</v>
      </c>
      <c r="AI5362" s="38" t="s">
        <v>8082</v>
      </c>
      <c r="AJ5362" s="38" t="s">
        <v>4799</v>
      </c>
      <c r="AK5362" s="38" t="s">
        <v>72</v>
      </c>
      <c r="AL5362" s="301" t="s">
        <v>18521</v>
      </c>
      <c r="AO5362" s="29" t="s">
        <v>18070</v>
      </c>
      <c r="AR5362" s="29" t="str">
        <f t="shared" si="839"/>
        <v>0</v>
      </c>
      <c r="AS5362" s="29">
        <f t="shared" si="837"/>
        <v>0</v>
      </c>
      <c r="AW5362" s="29" t="str">
        <f t="shared" si="840"/>
        <v/>
      </c>
      <c r="AX5362" s="29" t="str">
        <f t="shared" si="832"/>
        <v/>
      </c>
      <c r="AY5362" s="29" t="str">
        <f t="shared" si="838"/>
        <v>https://media.mediathek-tanz-theater.de/iiif/2/nvt_img-535-004-006.JP2</v>
      </c>
      <c r="AZ5362" s="29" t="str">
        <f t="shared" si="833"/>
        <v>image/jp2</v>
      </c>
      <c r="BA5362" s="29" t="str">
        <f t="shared" si="834"/>
        <v>presentation/iiif</v>
      </c>
      <c r="BB5362" s="29" t="str">
        <f t="shared" si="835"/>
        <v>https://media.mediathek-tanz-theater.de/iiif/2/nvt_img-535-004-006.JP2/full/100,/0/default.jpg</v>
      </c>
      <c r="BC5362" s="29" t="str">
        <f t="shared" si="831"/>
        <v>image/jpeg</v>
      </c>
      <c r="BD5362" s="29" t="str">
        <f t="shared" si="836"/>
        <v>presentation/thumbnail</v>
      </c>
    </row>
    <row r="5363" spans="1:56" ht="25.5">
      <c r="A5363" s="29">
        <v>1</v>
      </c>
      <c r="B5363" s="29">
        <v>0</v>
      </c>
      <c r="C5363" s="38" t="s">
        <v>18810</v>
      </c>
      <c r="D5363" s="38" t="s">
        <v>18811</v>
      </c>
      <c r="F5363" s="38" t="s">
        <v>17468</v>
      </c>
      <c r="I5363" s="38" t="s">
        <v>18524</v>
      </c>
      <c r="J5363" s="38" t="s">
        <v>18748</v>
      </c>
      <c r="N5363" s="38" t="s">
        <v>1403</v>
      </c>
      <c r="R5363" s="38" t="s">
        <v>18068</v>
      </c>
      <c r="V5363" s="38" t="s">
        <v>18069</v>
      </c>
      <c r="AA5363" s="38" t="s">
        <v>1170</v>
      </c>
      <c r="AE5363" s="38" t="s">
        <v>2950</v>
      </c>
      <c r="AG5363" s="38">
        <v>1</v>
      </c>
      <c r="AH5363" s="38" t="s">
        <v>5945</v>
      </c>
      <c r="AI5363" s="38" t="s">
        <v>8082</v>
      </c>
      <c r="AJ5363" s="38" t="s">
        <v>9675</v>
      </c>
      <c r="AL5363" s="301" t="s">
        <v>18521</v>
      </c>
      <c r="AO5363" s="29" t="s">
        <v>18070</v>
      </c>
      <c r="AR5363" s="29" t="str">
        <f t="shared" si="839"/>
        <v>1</v>
      </c>
      <c r="AS5363" s="29">
        <f t="shared" si="837"/>
        <v>0</v>
      </c>
      <c r="AW5363" s="29" t="str">
        <f t="shared" si="840"/>
        <v/>
      </c>
      <c r="AX5363" s="29" t="str">
        <f t="shared" si="832"/>
        <v/>
      </c>
      <c r="AY5363" s="29" t="str">
        <f t="shared" si="838"/>
        <v>https://media.mediathek-tanz-theater.de/iiif/2/nvt_img-535-005.JP2</v>
      </c>
      <c r="AZ5363" s="29" t="str">
        <f t="shared" si="833"/>
        <v>image/jp2</v>
      </c>
      <c r="BA5363" s="29" t="str">
        <f t="shared" si="834"/>
        <v>presentation/iiif</v>
      </c>
      <c r="BB5363" s="29" t="str">
        <f t="shared" si="835"/>
        <v>https://media.mediathek-tanz-theater.de/iiif/2/nvt_img-535-005.JP2/full/100,/0/default.jpg</v>
      </c>
      <c r="BC5363" s="29" t="str">
        <f t="shared" si="831"/>
        <v>image/jpeg</v>
      </c>
      <c r="BD5363" s="29" t="str">
        <f t="shared" si="836"/>
        <v>presentation/thumbnail</v>
      </c>
    </row>
    <row r="5364" spans="1:56" ht="25.5">
      <c r="A5364" s="29">
        <v>1</v>
      </c>
      <c r="B5364" s="29">
        <v>0</v>
      </c>
      <c r="C5364" s="38" t="s">
        <v>18812</v>
      </c>
      <c r="D5364" s="38" t="s">
        <v>18813</v>
      </c>
      <c r="F5364" s="38" t="s">
        <v>17468</v>
      </c>
      <c r="I5364" s="38" t="s">
        <v>4446</v>
      </c>
      <c r="J5364" s="38" t="s">
        <v>18810</v>
      </c>
      <c r="N5364" s="38" t="s">
        <v>1403</v>
      </c>
      <c r="R5364" s="38" t="s">
        <v>18068</v>
      </c>
      <c r="U5364" s="38" t="s">
        <v>18814</v>
      </c>
      <c r="V5364" s="38" t="s">
        <v>18069</v>
      </c>
      <c r="AA5364" s="38" t="s">
        <v>1170</v>
      </c>
      <c r="AE5364" s="38" t="s">
        <v>2950</v>
      </c>
      <c r="AG5364" s="38">
        <v>1</v>
      </c>
      <c r="AH5364" s="38" t="s">
        <v>5945</v>
      </c>
      <c r="AI5364" s="38" t="s">
        <v>8082</v>
      </c>
      <c r="AJ5364" s="38" t="s">
        <v>4799</v>
      </c>
      <c r="AK5364" s="38" t="s">
        <v>14041</v>
      </c>
      <c r="AL5364" s="301" t="s">
        <v>18521</v>
      </c>
      <c r="AO5364" s="29" t="s">
        <v>18070</v>
      </c>
      <c r="AR5364" s="29" t="str">
        <f t="shared" si="839"/>
        <v>0</v>
      </c>
      <c r="AS5364" s="29">
        <f t="shared" si="837"/>
        <v>0</v>
      </c>
      <c r="AW5364" s="29" t="str">
        <f t="shared" si="840"/>
        <v/>
      </c>
      <c r="AX5364" s="29" t="str">
        <f t="shared" si="832"/>
        <v/>
      </c>
      <c r="AY5364" s="29" t="str">
        <f t="shared" si="838"/>
        <v>https://media.mediathek-tanz-theater.de/iiif/2/nvt_img-535-005-001.JP2</v>
      </c>
      <c r="AZ5364" s="29" t="str">
        <f t="shared" si="833"/>
        <v>image/jp2</v>
      </c>
      <c r="BA5364" s="29" t="str">
        <f t="shared" si="834"/>
        <v>presentation/iiif</v>
      </c>
      <c r="BB5364" s="29" t="str">
        <f t="shared" si="835"/>
        <v>https://media.mediathek-tanz-theater.de/iiif/2/nvt_img-535-005-001.JP2/full/100,/0/default.jpg</v>
      </c>
      <c r="BC5364" s="29" t="str">
        <f t="shared" si="831"/>
        <v>image/jpeg</v>
      </c>
      <c r="BD5364" s="29" t="str">
        <f t="shared" si="836"/>
        <v>presentation/thumbnail</v>
      </c>
    </row>
    <row r="5365" spans="1:56" ht="38.25">
      <c r="A5365" s="29">
        <v>1</v>
      </c>
      <c r="B5365" s="29">
        <v>0</v>
      </c>
      <c r="C5365" s="38" t="s">
        <v>18815</v>
      </c>
      <c r="D5365" s="38" t="s">
        <v>18816</v>
      </c>
      <c r="F5365" s="38" t="s">
        <v>17468</v>
      </c>
      <c r="I5365" s="38" t="s">
        <v>4446</v>
      </c>
      <c r="J5365" s="38" t="s">
        <v>18810</v>
      </c>
      <c r="N5365" s="38" t="s">
        <v>1403</v>
      </c>
      <c r="R5365" s="38" t="s">
        <v>18068</v>
      </c>
      <c r="U5365" s="38" t="s">
        <v>18817</v>
      </c>
      <c r="V5365" s="38" t="s">
        <v>18069</v>
      </c>
      <c r="AA5365" s="38" t="s">
        <v>1170</v>
      </c>
      <c r="AE5365" s="38" t="s">
        <v>2950</v>
      </c>
      <c r="AG5365" s="38">
        <v>1</v>
      </c>
      <c r="AH5365" s="38" t="s">
        <v>5945</v>
      </c>
      <c r="AI5365" s="38" t="s">
        <v>8082</v>
      </c>
      <c r="AJ5365" s="38" t="s">
        <v>4799</v>
      </c>
      <c r="AK5365" s="38" t="s">
        <v>72</v>
      </c>
      <c r="AL5365" s="301" t="s">
        <v>18521</v>
      </c>
      <c r="AO5365" s="29" t="s">
        <v>18070</v>
      </c>
      <c r="AR5365" s="29" t="str">
        <f t="shared" si="839"/>
        <v>0</v>
      </c>
      <c r="AS5365" s="29">
        <f t="shared" si="837"/>
        <v>0</v>
      </c>
      <c r="AW5365" s="29" t="str">
        <f t="shared" si="840"/>
        <v/>
      </c>
      <c r="AX5365" s="29" t="str">
        <f t="shared" si="832"/>
        <v/>
      </c>
      <c r="AY5365" s="29" t="str">
        <f t="shared" si="838"/>
        <v>https://media.mediathek-tanz-theater.de/iiif/2/nvt_img-535-005-002.JP2</v>
      </c>
      <c r="AZ5365" s="29" t="str">
        <f t="shared" si="833"/>
        <v>image/jp2</v>
      </c>
      <c r="BA5365" s="29" t="str">
        <f t="shared" si="834"/>
        <v>presentation/iiif</v>
      </c>
      <c r="BB5365" s="29" t="str">
        <f t="shared" si="835"/>
        <v>https://media.mediathek-tanz-theater.de/iiif/2/nvt_img-535-005-002.JP2/full/100,/0/default.jpg</v>
      </c>
      <c r="BC5365" s="29" t="str">
        <f t="shared" si="831"/>
        <v>image/jpeg</v>
      </c>
      <c r="BD5365" s="29" t="str">
        <f t="shared" si="836"/>
        <v>presentation/thumbnail</v>
      </c>
    </row>
    <row r="5366" spans="1:56" ht="38.25">
      <c r="A5366" s="29">
        <v>1</v>
      </c>
      <c r="B5366" s="29">
        <v>0</v>
      </c>
      <c r="C5366" s="38" t="s">
        <v>18818</v>
      </c>
      <c r="D5366" s="38" t="s">
        <v>18819</v>
      </c>
      <c r="F5366" s="38" t="s">
        <v>17468</v>
      </c>
      <c r="I5366" s="38" t="s">
        <v>4446</v>
      </c>
      <c r="J5366" s="38" t="s">
        <v>18810</v>
      </c>
      <c r="N5366" s="38" t="s">
        <v>1403</v>
      </c>
      <c r="R5366" s="38" t="s">
        <v>18068</v>
      </c>
      <c r="U5366" s="38" t="s">
        <v>18820</v>
      </c>
      <c r="V5366" s="38" t="s">
        <v>18069</v>
      </c>
      <c r="AA5366" s="38" t="s">
        <v>1170</v>
      </c>
      <c r="AE5366" s="38" t="s">
        <v>2950</v>
      </c>
      <c r="AG5366" s="38">
        <v>1</v>
      </c>
      <c r="AH5366" s="38" t="s">
        <v>5945</v>
      </c>
      <c r="AI5366" s="38" t="s">
        <v>8082</v>
      </c>
      <c r="AJ5366" s="38" t="s">
        <v>4799</v>
      </c>
      <c r="AK5366" s="38" t="s">
        <v>72</v>
      </c>
      <c r="AL5366" s="301" t="s">
        <v>18521</v>
      </c>
      <c r="AO5366" s="29" t="s">
        <v>18070</v>
      </c>
      <c r="AR5366" s="29" t="str">
        <f t="shared" si="839"/>
        <v>0</v>
      </c>
      <c r="AS5366" s="29">
        <f t="shared" si="837"/>
        <v>0</v>
      </c>
      <c r="AW5366" s="29" t="str">
        <f t="shared" si="840"/>
        <v/>
      </c>
      <c r="AX5366" s="29" t="str">
        <f t="shared" si="832"/>
        <v/>
      </c>
      <c r="AY5366" s="29" t="str">
        <f t="shared" si="838"/>
        <v>https://media.mediathek-tanz-theater.de/iiif/2/nvt_img-535-005-003.JP2</v>
      </c>
      <c r="AZ5366" s="29" t="str">
        <f t="shared" si="833"/>
        <v>image/jp2</v>
      </c>
      <c r="BA5366" s="29" t="str">
        <f t="shared" si="834"/>
        <v>presentation/iiif</v>
      </c>
      <c r="BB5366" s="29" t="str">
        <f t="shared" si="835"/>
        <v>https://media.mediathek-tanz-theater.de/iiif/2/nvt_img-535-005-003.JP2/full/100,/0/default.jpg</v>
      </c>
      <c r="BC5366" s="29" t="str">
        <f t="shared" si="831"/>
        <v>image/jpeg</v>
      </c>
      <c r="BD5366" s="29" t="str">
        <f t="shared" si="836"/>
        <v>presentation/thumbnail</v>
      </c>
    </row>
    <row r="5367" spans="1:56" ht="25.5">
      <c r="A5367" s="29">
        <v>1</v>
      </c>
      <c r="B5367" s="29">
        <v>0</v>
      </c>
      <c r="C5367" s="38" t="s">
        <v>18821</v>
      </c>
      <c r="D5367" s="38" t="s">
        <v>18822</v>
      </c>
      <c r="F5367" s="38" t="s">
        <v>17468</v>
      </c>
      <c r="I5367" s="38" t="s">
        <v>4446</v>
      </c>
      <c r="J5367" s="38" t="s">
        <v>18810</v>
      </c>
      <c r="N5367" s="38" t="s">
        <v>1403</v>
      </c>
      <c r="R5367" s="38" t="s">
        <v>18068</v>
      </c>
      <c r="V5367" s="38" t="s">
        <v>18069</v>
      </c>
      <c r="AA5367" s="38" t="s">
        <v>1170</v>
      </c>
      <c r="AE5367" s="38" t="s">
        <v>2950</v>
      </c>
      <c r="AG5367" s="38">
        <v>1</v>
      </c>
      <c r="AH5367" s="38" t="s">
        <v>5945</v>
      </c>
      <c r="AI5367" s="38" t="s">
        <v>8082</v>
      </c>
      <c r="AJ5367" s="38" t="s">
        <v>4799</v>
      </c>
      <c r="AK5367" s="38" t="s">
        <v>72</v>
      </c>
      <c r="AL5367" s="301" t="s">
        <v>18521</v>
      </c>
      <c r="AO5367" s="29" t="s">
        <v>18070</v>
      </c>
      <c r="AR5367" s="29" t="str">
        <f t="shared" si="839"/>
        <v>0</v>
      </c>
      <c r="AS5367" s="29">
        <f t="shared" si="837"/>
        <v>0</v>
      </c>
      <c r="AW5367" s="29" t="str">
        <f t="shared" si="840"/>
        <v/>
      </c>
      <c r="AX5367" s="29" t="str">
        <f t="shared" si="832"/>
        <v/>
      </c>
      <c r="AY5367" s="29" t="str">
        <f t="shared" si="838"/>
        <v>https://media.mediathek-tanz-theater.de/iiif/2/nvt_img-535-005-004.JP2</v>
      </c>
      <c r="AZ5367" s="29" t="str">
        <f t="shared" si="833"/>
        <v>image/jp2</v>
      </c>
      <c r="BA5367" s="29" t="str">
        <f t="shared" si="834"/>
        <v>presentation/iiif</v>
      </c>
      <c r="BB5367" s="29" t="str">
        <f t="shared" si="835"/>
        <v>https://media.mediathek-tanz-theater.de/iiif/2/nvt_img-535-005-004.JP2/full/100,/0/default.jpg</v>
      </c>
      <c r="BC5367" s="29" t="str">
        <f t="shared" si="831"/>
        <v>image/jpeg</v>
      </c>
      <c r="BD5367" s="29" t="str">
        <f t="shared" si="836"/>
        <v>presentation/thumbnail</v>
      </c>
    </row>
    <row r="5368" spans="1:56" ht="25.5">
      <c r="A5368" s="29">
        <v>1</v>
      </c>
      <c r="B5368" s="29">
        <v>0</v>
      </c>
      <c r="C5368" s="38" t="s">
        <v>18823</v>
      </c>
      <c r="D5368" s="38" t="s">
        <v>18824</v>
      </c>
      <c r="F5368" s="38" t="s">
        <v>17468</v>
      </c>
      <c r="I5368" s="38" t="s">
        <v>4446</v>
      </c>
      <c r="J5368" s="38" t="s">
        <v>18810</v>
      </c>
      <c r="N5368" s="38" t="s">
        <v>1403</v>
      </c>
      <c r="R5368" s="38" t="s">
        <v>18068</v>
      </c>
      <c r="V5368" s="38" t="s">
        <v>18069</v>
      </c>
      <c r="AA5368" s="38" t="s">
        <v>1170</v>
      </c>
      <c r="AE5368" s="38" t="s">
        <v>2950</v>
      </c>
      <c r="AG5368" s="38">
        <v>1</v>
      </c>
      <c r="AH5368" s="38" t="s">
        <v>5945</v>
      </c>
      <c r="AI5368" s="38" t="s">
        <v>8082</v>
      </c>
      <c r="AJ5368" s="38" t="s">
        <v>4799</v>
      </c>
      <c r="AK5368" s="38" t="s">
        <v>72</v>
      </c>
      <c r="AL5368" s="301" t="s">
        <v>18521</v>
      </c>
      <c r="AO5368" s="29" t="s">
        <v>18070</v>
      </c>
      <c r="AR5368" s="29" t="str">
        <f t="shared" si="839"/>
        <v>0</v>
      </c>
      <c r="AS5368" s="29">
        <f t="shared" si="837"/>
        <v>0</v>
      </c>
      <c r="AW5368" s="29" t="str">
        <f t="shared" si="840"/>
        <v/>
      </c>
      <c r="AX5368" s="29" t="str">
        <f t="shared" si="832"/>
        <v/>
      </c>
      <c r="AY5368" s="29" t="str">
        <f t="shared" si="838"/>
        <v>https://media.mediathek-tanz-theater.de/iiif/2/nvt_img-535-005-005.JP2</v>
      </c>
      <c r="AZ5368" s="29" t="str">
        <f t="shared" si="833"/>
        <v>image/jp2</v>
      </c>
      <c r="BA5368" s="29" t="str">
        <f t="shared" si="834"/>
        <v>presentation/iiif</v>
      </c>
      <c r="BB5368" s="29" t="str">
        <f t="shared" si="835"/>
        <v>https://media.mediathek-tanz-theater.de/iiif/2/nvt_img-535-005-005.JP2/full/100,/0/default.jpg</v>
      </c>
      <c r="BC5368" s="29" t="str">
        <f t="shared" si="831"/>
        <v>image/jpeg</v>
      </c>
      <c r="BD5368" s="29" t="str">
        <f t="shared" si="836"/>
        <v>presentation/thumbnail</v>
      </c>
    </row>
    <row r="5369" spans="1:56" ht="25.5">
      <c r="A5369" s="29">
        <v>1</v>
      </c>
      <c r="B5369" s="29">
        <v>0</v>
      </c>
      <c r="C5369" s="38" t="s">
        <v>18825</v>
      </c>
      <c r="D5369" s="38" t="s">
        <v>18826</v>
      </c>
      <c r="F5369" s="38" t="s">
        <v>17468</v>
      </c>
      <c r="I5369" s="38" t="s">
        <v>4446</v>
      </c>
      <c r="J5369" s="38" t="s">
        <v>18810</v>
      </c>
      <c r="N5369" s="38" t="s">
        <v>1403</v>
      </c>
      <c r="R5369" s="38" t="s">
        <v>18068</v>
      </c>
      <c r="V5369" s="38" t="s">
        <v>18069</v>
      </c>
      <c r="AA5369" s="38" t="s">
        <v>1170</v>
      </c>
      <c r="AE5369" s="38" t="s">
        <v>2950</v>
      </c>
      <c r="AG5369" s="38">
        <v>1</v>
      </c>
      <c r="AH5369" s="38" t="s">
        <v>5945</v>
      </c>
      <c r="AI5369" s="38" t="s">
        <v>8082</v>
      </c>
      <c r="AJ5369" s="38" t="s">
        <v>4799</v>
      </c>
      <c r="AK5369" s="38" t="s">
        <v>72</v>
      </c>
      <c r="AL5369" s="301" t="s">
        <v>18521</v>
      </c>
      <c r="AO5369" s="29" t="s">
        <v>18070</v>
      </c>
      <c r="AR5369" s="29" t="str">
        <f t="shared" si="839"/>
        <v>0</v>
      </c>
      <c r="AS5369" s="29">
        <f t="shared" si="837"/>
        <v>0</v>
      </c>
      <c r="AW5369" s="29" t="str">
        <f t="shared" si="840"/>
        <v/>
      </c>
      <c r="AX5369" s="29" t="str">
        <f t="shared" si="832"/>
        <v/>
      </c>
      <c r="AY5369" s="29" t="str">
        <f t="shared" si="838"/>
        <v>https://media.mediathek-tanz-theater.de/iiif/2/nvt_img-535-005-006.JP2</v>
      </c>
      <c r="AZ5369" s="29" t="str">
        <f t="shared" si="833"/>
        <v>image/jp2</v>
      </c>
      <c r="BA5369" s="29" t="str">
        <f t="shared" si="834"/>
        <v>presentation/iiif</v>
      </c>
      <c r="BB5369" s="29" t="str">
        <f t="shared" si="835"/>
        <v>https://media.mediathek-tanz-theater.de/iiif/2/nvt_img-535-005-006.JP2/full/100,/0/default.jpg</v>
      </c>
      <c r="BC5369" s="29" t="str">
        <f t="shared" si="831"/>
        <v>image/jpeg</v>
      </c>
      <c r="BD5369" s="29" t="str">
        <f t="shared" si="836"/>
        <v>presentation/thumbnail</v>
      </c>
    </row>
    <row r="5370" spans="1:56" ht="25.5">
      <c r="A5370" s="29">
        <v>1</v>
      </c>
      <c r="B5370" s="29">
        <v>0</v>
      </c>
      <c r="C5370" s="38" t="s">
        <v>18827</v>
      </c>
      <c r="D5370" s="38" t="s">
        <v>18828</v>
      </c>
      <c r="F5370" s="38" t="s">
        <v>17468</v>
      </c>
      <c r="I5370" s="38" t="s">
        <v>18524</v>
      </c>
      <c r="J5370" s="38" t="s">
        <v>18748</v>
      </c>
      <c r="N5370" s="38" t="s">
        <v>1403</v>
      </c>
      <c r="R5370" s="38" t="s">
        <v>18068</v>
      </c>
      <c r="V5370" s="38" t="s">
        <v>18069</v>
      </c>
      <c r="AA5370" s="38" t="s">
        <v>1170</v>
      </c>
      <c r="AE5370" s="38" t="s">
        <v>2950</v>
      </c>
      <c r="AG5370" s="38">
        <v>1</v>
      </c>
      <c r="AH5370" s="38" t="s">
        <v>5945</v>
      </c>
      <c r="AI5370" s="38" t="s">
        <v>8082</v>
      </c>
      <c r="AJ5370" s="38" t="s">
        <v>12755</v>
      </c>
      <c r="AL5370" s="301" t="s">
        <v>18521</v>
      </c>
      <c r="AO5370" s="29" t="s">
        <v>18070</v>
      </c>
      <c r="AR5370" s="29" t="str">
        <f t="shared" si="839"/>
        <v>1</v>
      </c>
      <c r="AS5370" s="29">
        <f t="shared" si="837"/>
        <v>0</v>
      </c>
      <c r="AW5370" s="29" t="str">
        <f t="shared" si="840"/>
        <v/>
      </c>
      <c r="AX5370" s="29" t="str">
        <f t="shared" si="832"/>
        <v/>
      </c>
      <c r="AY5370" s="29" t="str">
        <f t="shared" si="838"/>
        <v>https://media.mediathek-tanz-theater.de/iiif/2/nvt_img-535-006.JP2</v>
      </c>
      <c r="AZ5370" s="29" t="str">
        <f t="shared" si="833"/>
        <v>image/jp2</v>
      </c>
      <c r="BA5370" s="29" t="str">
        <f t="shared" si="834"/>
        <v>presentation/iiif</v>
      </c>
      <c r="BB5370" s="29" t="str">
        <f t="shared" si="835"/>
        <v>https://media.mediathek-tanz-theater.de/iiif/2/nvt_img-535-006.JP2/full/100,/0/default.jpg</v>
      </c>
      <c r="BC5370" s="29" t="str">
        <f t="shared" si="831"/>
        <v>image/jpeg</v>
      </c>
      <c r="BD5370" s="29" t="str">
        <f t="shared" si="836"/>
        <v>presentation/thumbnail</v>
      </c>
    </row>
    <row r="5371" spans="1:56" ht="51">
      <c r="A5371" s="29">
        <v>1</v>
      </c>
      <c r="B5371" s="29">
        <v>0</v>
      </c>
      <c r="C5371" s="38" t="s">
        <v>18829</v>
      </c>
      <c r="D5371" s="38" t="s">
        <v>18830</v>
      </c>
      <c r="F5371" s="38" t="s">
        <v>17468</v>
      </c>
      <c r="I5371" s="38" t="s">
        <v>4446</v>
      </c>
      <c r="J5371" s="38" t="s">
        <v>18827</v>
      </c>
      <c r="N5371" s="38" t="s">
        <v>1403</v>
      </c>
      <c r="R5371" s="38" t="s">
        <v>18068</v>
      </c>
      <c r="U5371" s="38" t="s">
        <v>18831</v>
      </c>
      <c r="V5371" s="38" t="s">
        <v>18069</v>
      </c>
      <c r="AA5371" s="38" t="s">
        <v>1170</v>
      </c>
      <c r="AE5371" s="38" t="s">
        <v>2950</v>
      </c>
      <c r="AG5371" s="38">
        <v>1</v>
      </c>
      <c r="AH5371" s="38" t="s">
        <v>5945</v>
      </c>
      <c r="AI5371" s="38" t="s">
        <v>8082</v>
      </c>
      <c r="AJ5371" s="38" t="s">
        <v>4799</v>
      </c>
      <c r="AK5371" s="38" t="s">
        <v>72</v>
      </c>
      <c r="AL5371" s="301" t="s">
        <v>18521</v>
      </c>
      <c r="AO5371" s="29" t="s">
        <v>18070</v>
      </c>
      <c r="AR5371" s="29" t="str">
        <f t="shared" si="839"/>
        <v>0</v>
      </c>
      <c r="AS5371" s="29">
        <f t="shared" si="837"/>
        <v>0</v>
      </c>
      <c r="AW5371" s="29" t="str">
        <f t="shared" si="840"/>
        <v/>
      </c>
      <c r="AX5371" s="29" t="str">
        <f t="shared" si="832"/>
        <v/>
      </c>
      <c r="AY5371" s="29" t="str">
        <f t="shared" si="838"/>
        <v>https://media.mediathek-tanz-theater.de/iiif/2/nvt_img-535-006-001.JP2</v>
      </c>
      <c r="AZ5371" s="29" t="str">
        <f t="shared" si="833"/>
        <v>image/jp2</v>
      </c>
      <c r="BA5371" s="29" t="str">
        <f t="shared" si="834"/>
        <v>presentation/iiif</v>
      </c>
      <c r="BB5371" s="29" t="str">
        <f t="shared" si="835"/>
        <v>https://media.mediathek-tanz-theater.de/iiif/2/nvt_img-535-006-001.JP2/full/100,/0/default.jpg</v>
      </c>
      <c r="BC5371" s="29" t="str">
        <f t="shared" si="831"/>
        <v>image/jpeg</v>
      </c>
      <c r="BD5371" s="29" t="str">
        <f t="shared" si="836"/>
        <v>presentation/thumbnail</v>
      </c>
    </row>
    <row r="5372" spans="1:56" ht="51">
      <c r="A5372" s="29">
        <v>1</v>
      </c>
      <c r="B5372" s="29">
        <v>0</v>
      </c>
      <c r="C5372" s="38" t="s">
        <v>18832</v>
      </c>
      <c r="D5372" s="38" t="s">
        <v>18833</v>
      </c>
      <c r="F5372" s="38" t="s">
        <v>17468</v>
      </c>
      <c r="I5372" s="38" t="s">
        <v>4446</v>
      </c>
      <c r="J5372" s="38" t="s">
        <v>18827</v>
      </c>
      <c r="N5372" s="38" t="s">
        <v>1403</v>
      </c>
      <c r="R5372" s="38" t="s">
        <v>18068</v>
      </c>
      <c r="U5372" s="38" t="s">
        <v>18831</v>
      </c>
      <c r="V5372" s="38" t="s">
        <v>18069</v>
      </c>
      <c r="AA5372" s="38" t="s">
        <v>1170</v>
      </c>
      <c r="AE5372" s="38" t="s">
        <v>2950</v>
      </c>
      <c r="AG5372" s="38">
        <v>1</v>
      </c>
      <c r="AH5372" s="38" t="s">
        <v>5945</v>
      </c>
      <c r="AI5372" s="38" t="s">
        <v>8082</v>
      </c>
      <c r="AJ5372" s="38" t="s">
        <v>4799</v>
      </c>
      <c r="AK5372" s="38" t="s">
        <v>72</v>
      </c>
      <c r="AL5372" s="301" t="s">
        <v>18521</v>
      </c>
      <c r="AO5372" s="29" t="s">
        <v>18070</v>
      </c>
      <c r="AR5372" s="29" t="str">
        <f t="shared" si="839"/>
        <v>0</v>
      </c>
      <c r="AS5372" s="29">
        <f t="shared" si="837"/>
        <v>0</v>
      </c>
      <c r="AW5372" s="29" t="str">
        <f t="shared" si="840"/>
        <v/>
      </c>
      <c r="AX5372" s="29" t="str">
        <f t="shared" si="832"/>
        <v/>
      </c>
      <c r="AY5372" s="29" t="str">
        <f t="shared" si="838"/>
        <v>https://media.mediathek-tanz-theater.de/iiif/2/nvt_img-535-006-002.JP2</v>
      </c>
      <c r="AZ5372" s="29" t="str">
        <f t="shared" si="833"/>
        <v>image/jp2</v>
      </c>
      <c r="BA5372" s="29" t="str">
        <f t="shared" si="834"/>
        <v>presentation/iiif</v>
      </c>
      <c r="BB5372" s="29" t="str">
        <f t="shared" si="835"/>
        <v>https://media.mediathek-tanz-theater.de/iiif/2/nvt_img-535-006-002.JP2/full/100,/0/default.jpg</v>
      </c>
      <c r="BC5372" s="29" t="str">
        <f t="shared" si="831"/>
        <v>image/jpeg</v>
      </c>
      <c r="BD5372" s="29" t="str">
        <f t="shared" si="836"/>
        <v>presentation/thumbnail</v>
      </c>
    </row>
    <row r="5373" spans="1:56" ht="38.25">
      <c r="A5373" s="29">
        <v>1</v>
      </c>
      <c r="B5373" s="29">
        <v>0</v>
      </c>
      <c r="C5373" s="38" t="s">
        <v>18834</v>
      </c>
      <c r="D5373" s="38" t="s">
        <v>18835</v>
      </c>
      <c r="F5373" s="38" t="s">
        <v>17468</v>
      </c>
      <c r="I5373" s="38" t="s">
        <v>4446</v>
      </c>
      <c r="J5373" s="38" t="s">
        <v>18827</v>
      </c>
      <c r="N5373" s="38" t="s">
        <v>1403</v>
      </c>
      <c r="R5373" s="38" t="s">
        <v>18068</v>
      </c>
      <c r="U5373" s="38" t="s">
        <v>18836</v>
      </c>
      <c r="V5373" s="38" t="s">
        <v>18069</v>
      </c>
      <c r="AA5373" s="38" t="s">
        <v>1170</v>
      </c>
      <c r="AE5373" s="38" t="s">
        <v>2950</v>
      </c>
      <c r="AG5373" s="38">
        <v>1</v>
      </c>
      <c r="AH5373" s="38" t="s">
        <v>5945</v>
      </c>
      <c r="AI5373" s="38" t="s">
        <v>8082</v>
      </c>
      <c r="AJ5373" s="38" t="s">
        <v>4799</v>
      </c>
      <c r="AK5373" s="38" t="s">
        <v>72</v>
      </c>
      <c r="AL5373" s="301" t="s">
        <v>18521</v>
      </c>
      <c r="AO5373" s="29" t="s">
        <v>18070</v>
      </c>
      <c r="AR5373" s="29" t="str">
        <f t="shared" si="839"/>
        <v>0</v>
      </c>
      <c r="AS5373" s="29">
        <f t="shared" si="837"/>
        <v>0</v>
      </c>
      <c r="AW5373" s="29" t="str">
        <f t="shared" si="840"/>
        <v/>
      </c>
      <c r="AX5373" s="29" t="str">
        <f t="shared" si="832"/>
        <v/>
      </c>
      <c r="AY5373" s="29" t="str">
        <f t="shared" si="838"/>
        <v>https://media.mediathek-tanz-theater.de/iiif/2/nvt_img-535-006-003.JP2</v>
      </c>
      <c r="AZ5373" s="29" t="str">
        <f t="shared" si="833"/>
        <v>image/jp2</v>
      </c>
      <c r="BA5373" s="29" t="str">
        <f t="shared" si="834"/>
        <v>presentation/iiif</v>
      </c>
      <c r="BB5373" s="29" t="str">
        <f t="shared" si="835"/>
        <v>https://media.mediathek-tanz-theater.de/iiif/2/nvt_img-535-006-003.JP2/full/100,/0/default.jpg</v>
      </c>
      <c r="BC5373" s="29" t="str">
        <f t="shared" si="831"/>
        <v>image/jpeg</v>
      </c>
      <c r="BD5373" s="29" t="str">
        <f t="shared" si="836"/>
        <v>presentation/thumbnail</v>
      </c>
    </row>
    <row r="5374" spans="1:56" ht="51">
      <c r="A5374" s="29">
        <v>1</v>
      </c>
      <c r="B5374" s="29">
        <v>0</v>
      </c>
      <c r="C5374" s="38" t="s">
        <v>18837</v>
      </c>
      <c r="D5374" s="38" t="s">
        <v>18838</v>
      </c>
      <c r="F5374" s="38" t="s">
        <v>17468</v>
      </c>
      <c r="I5374" s="38" t="s">
        <v>4446</v>
      </c>
      <c r="J5374" s="38" t="s">
        <v>18827</v>
      </c>
      <c r="N5374" s="38" t="s">
        <v>1403</v>
      </c>
      <c r="R5374" s="38" t="s">
        <v>18068</v>
      </c>
      <c r="U5374" s="38" t="s">
        <v>18839</v>
      </c>
      <c r="V5374" s="38" t="s">
        <v>18069</v>
      </c>
      <c r="AA5374" s="38" t="s">
        <v>1170</v>
      </c>
      <c r="AE5374" s="38" t="s">
        <v>2950</v>
      </c>
      <c r="AG5374" s="38">
        <v>1</v>
      </c>
      <c r="AH5374" s="38" t="s">
        <v>5945</v>
      </c>
      <c r="AI5374" s="38" t="s">
        <v>8082</v>
      </c>
      <c r="AJ5374" s="38" t="s">
        <v>4799</v>
      </c>
      <c r="AK5374" s="38" t="s">
        <v>72</v>
      </c>
      <c r="AL5374" s="301" t="s">
        <v>18521</v>
      </c>
      <c r="AO5374" s="29" t="s">
        <v>18070</v>
      </c>
      <c r="AR5374" s="29" t="str">
        <f t="shared" si="839"/>
        <v>0</v>
      </c>
      <c r="AS5374" s="29">
        <f t="shared" si="837"/>
        <v>0</v>
      </c>
      <c r="AW5374" s="29" t="str">
        <f t="shared" si="840"/>
        <v/>
      </c>
      <c r="AX5374" s="29" t="str">
        <f t="shared" si="832"/>
        <v/>
      </c>
      <c r="AY5374" s="29" t="str">
        <f t="shared" si="838"/>
        <v>https://media.mediathek-tanz-theater.de/iiif/2/nvt_img-535-006-004.JP2</v>
      </c>
      <c r="AZ5374" s="29" t="str">
        <f t="shared" si="833"/>
        <v>image/jp2</v>
      </c>
      <c r="BA5374" s="29" t="str">
        <f t="shared" si="834"/>
        <v>presentation/iiif</v>
      </c>
      <c r="BB5374" s="29" t="str">
        <f t="shared" si="835"/>
        <v>https://media.mediathek-tanz-theater.de/iiif/2/nvt_img-535-006-004.JP2/full/100,/0/default.jpg</v>
      </c>
      <c r="BC5374" s="29" t="str">
        <f t="shared" si="831"/>
        <v>image/jpeg</v>
      </c>
      <c r="BD5374" s="29" t="str">
        <f t="shared" si="836"/>
        <v>presentation/thumbnail</v>
      </c>
    </row>
    <row r="5375" spans="1:56" ht="51">
      <c r="A5375" s="29">
        <v>1</v>
      </c>
      <c r="B5375" s="29">
        <v>0</v>
      </c>
      <c r="C5375" s="38" t="s">
        <v>18840</v>
      </c>
      <c r="D5375" s="38" t="s">
        <v>18841</v>
      </c>
      <c r="F5375" s="38" t="s">
        <v>17468</v>
      </c>
      <c r="I5375" s="38" t="s">
        <v>4446</v>
      </c>
      <c r="J5375" s="38" t="s">
        <v>18827</v>
      </c>
      <c r="N5375" s="38" t="s">
        <v>1403</v>
      </c>
      <c r="R5375" s="38" t="s">
        <v>18068</v>
      </c>
      <c r="U5375" s="38" t="s">
        <v>18839</v>
      </c>
      <c r="V5375" s="38" t="s">
        <v>18069</v>
      </c>
      <c r="AA5375" s="38" t="s">
        <v>1170</v>
      </c>
      <c r="AE5375" s="38" t="s">
        <v>2950</v>
      </c>
      <c r="AG5375" s="38">
        <v>1</v>
      </c>
      <c r="AH5375" s="38" t="s">
        <v>5945</v>
      </c>
      <c r="AI5375" s="38" t="s">
        <v>8082</v>
      </c>
      <c r="AJ5375" s="38" t="s">
        <v>4799</v>
      </c>
      <c r="AK5375" s="38" t="s">
        <v>72</v>
      </c>
      <c r="AL5375" s="301" t="s">
        <v>18521</v>
      </c>
      <c r="AO5375" s="29" t="s">
        <v>18070</v>
      </c>
      <c r="AR5375" s="29" t="str">
        <f t="shared" si="839"/>
        <v>0</v>
      </c>
      <c r="AS5375" s="29">
        <f t="shared" si="837"/>
        <v>0</v>
      </c>
      <c r="AW5375" s="29" t="str">
        <f t="shared" si="840"/>
        <v/>
      </c>
      <c r="AX5375" s="29" t="str">
        <f t="shared" si="832"/>
        <v/>
      </c>
      <c r="AY5375" s="29" t="str">
        <f t="shared" si="838"/>
        <v>https://media.mediathek-tanz-theater.de/iiif/2/nvt_img-535-006-005.JP2</v>
      </c>
      <c r="AZ5375" s="29" t="str">
        <f t="shared" si="833"/>
        <v>image/jp2</v>
      </c>
      <c r="BA5375" s="29" t="str">
        <f t="shared" si="834"/>
        <v>presentation/iiif</v>
      </c>
      <c r="BB5375" s="29" t="str">
        <f t="shared" si="835"/>
        <v>https://media.mediathek-tanz-theater.de/iiif/2/nvt_img-535-006-005.JP2/full/100,/0/default.jpg</v>
      </c>
      <c r="BC5375" s="29" t="str">
        <f t="shared" si="831"/>
        <v>image/jpeg</v>
      </c>
      <c r="BD5375" s="29" t="str">
        <f t="shared" si="836"/>
        <v>presentation/thumbnail</v>
      </c>
    </row>
    <row r="5376" spans="1:56" ht="114.75">
      <c r="A5376" s="29">
        <v>0</v>
      </c>
      <c r="B5376" s="29">
        <v>0</v>
      </c>
      <c r="C5376" s="38" t="s">
        <v>18842</v>
      </c>
      <c r="F5376" s="38" t="s">
        <v>17468</v>
      </c>
      <c r="I5376" s="38" t="s">
        <v>4431</v>
      </c>
      <c r="J5376" s="406"/>
      <c r="M5376"/>
      <c r="U5376"/>
      <c r="AB5376" s="38" t="s">
        <v>18520</v>
      </c>
      <c r="AC5376" s="38" t="s">
        <v>4433</v>
      </c>
      <c r="AE5376" s="38" t="s">
        <v>2950</v>
      </c>
      <c r="AG5376" s="38">
        <v>1</v>
      </c>
      <c r="AJ5376" s="38" t="s">
        <v>18065</v>
      </c>
      <c r="AL5376" s="301" t="s">
        <v>18521</v>
      </c>
      <c r="AR5376" s="29" t="str">
        <f t="shared" si="839"/>
        <v>1</v>
      </c>
      <c r="AS5376" s="29">
        <f t="shared" si="837"/>
        <v>0</v>
      </c>
      <c r="AT5376" s="29">
        <v>0</v>
      </c>
      <c r="AW5376" s="29" t="str">
        <f t="shared" si="840"/>
        <v/>
      </c>
      <c r="AX5376" s="29" t="str">
        <f t="shared" si="832"/>
        <v/>
      </c>
      <c r="AY5376" s="29" t="str">
        <f t="shared" si="838"/>
        <v>https://media.mediathek-tanz-theater.de/iiif/2/nvt_img-536.JP2</v>
      </c>
      <c r="AZ5376" s="29" t="str">
        <f t="shared" si="833"/>
        <v>image/jp2</v>
      </c>
      <c r="BA5376" s="29" t="str">
        <f t="shared" si="834"/>
        <v>presentation/iiif</v>
      </c>
      <c r="BB5376" s="29" t="str">
        <f t="shared" si="835"/>
        <v>https://media.mediathek-tanz-theater.de/iiif/2/nvt_img-536.JP2/full/100,/0/default.jpg</v>
      </c>
      <c r="BC5376" s="29" t="str">
        <f t="shared" si="831"/>
        <v>image/jpeg</v>
      </c>
      <c r="BD5376" s="29" t="str">
        <f t="shared" si="836"/>
        <v>presentation/thumbnail</v>
      </c>
    </row>
    <row r="5377" spans="1:56" ht="25.5">
      <c r="A5377" s="29">
        <v>1</v>
      </c>
      <c r="B5377" s="29">
        <v>0</v>
      </c>
      <c r="C5377" s="38" t="s">
        <v>18843</v>
      </c>
      <c r="D5377" s="38" t="s">
        <v>18844</v>
      </c>
      <c r="F5377" s="38" t="s">
        <v>17468</v>
      </c>
      <c r="I5377" s="38" t="s">
        <v>18524</v>
      </c>
      <c r="J5377" s="38" t="s">
        <v>18842</v>
      </c>
      <c r="N5377" s="38" t="s">
        <v>1403</v>
      </c>
      <c r="R5377" s="38" t="s">
        <v>18068</v>
      </c>
      <c r="V5377" s="38" t="s">
        <v>18069</v>
      </c>
      <c r="AA5377" s="38" t="s">
        <v>1170</v>
      </c>
      <c r="AE5377" s="38" t="s">
        <v>2950</v>
      </c>
      <c r="AG5377" s="38">
        <v>1</v>
      </c>
      <c r="AH5377" s="38" t="s">
        <v>5945</v>
      </c>
      <c r="AI5377" s="38" t="s">
        <v>8082</v>
      </c>
      <c r="AJ5377" s="38" t="s">
        <v>18845</v>
      </c>
      <c r="AL5377" s="301" t="s">
        <v>18521</v>
      </c>
      <c r="AO5377" s="29" t="s">
        <v>18070</v>
      </c>
      <c r="AR5377" s="29" t="str">
        <f t="shared" si="839"/>
        <v>1</v>
      </c>
      <c r="AS5377" s="29">
        <f t="shared" si="837"/>
        <v>0</v>
      </c>
      <c r="AW5377" s="29" t="str">
        <f t="shared" si="840"/>
        <v/>
      </c>
      <c r="AX5377" s="29" t="str">
        <f t="shared" si="832"/>
        <v/>
      </c>
      <c r="AY5377" s="29" t="str">
        <f t="shared" si="838"/>
        <v>https://media.mediathek-tanz-theater.de/iiif/2/nvt_img-536-001.JP2</v>
      </c>
      <c r="AZ5377" s="29" t="str">
        <f t="shared" si="833"/>
        <v>image/jp2</v>
      </c>
      <c r="BA5377" s="29" t="str">
        <f t="shared" si="834"/>
        <v>presentation/iiif</v>
      </c>
      <c r="BB5377" s="29" t="str">
        <f t="shared" si="835"/>
        <v>https://media.mediathek-tanz-theater.de/iiif/2/nvt_img-536-001.JP2/full/100,/0/default.jpg</v>
      </c>
      <c r="BC5377" s="29" t="str">
        <f t="shared" si="831"/>
        <v>image/jpeg</v>
      </c>
      <c r="BD5377" s="29" t="str">
        <f t="shared" si="836"/>
        <v>presentation/thumbnail</v>
      </c>
    </row>
    <row r="5378" spans="1:56" ht="25.5">
      <c r="A5378" s="29">
        <v>1</v>
      </c>
      <c r="B5378" s="29">
        <v>0</v>
      </c>
      <c r="C5378" s="38" t="s">
        <v>18846</v>
      </c>
      <c r="D5378" s="38" t="s">
        <v>18847</v>
      </c>
      <c r="F5378" s="38" t="s">
        <v>17468</v>
      </c>
      <c r="I5378" s="38" t="s">
        <v>4446</v>
      </c>
      <c r="J5378" s="38" t="s">
        <v>18843</v>
      </c>
      <c r="N5378" s="38" t="s">
        <v>1403</v>
      </c>
      <c r="R5378" s="38" t="s">
        <v>18068</v>
      </c>
      <c r="U5378" s="38" t="s">
        <v>1407</v>
      </c>
      <c r="V5378" s="38" t="s">
        <v>18069</v>
      </c>
      <c r="AA5378" s="38" t="s">
        <v>1170</v>
      </c>
      <c r="AE5378" s="38" t="s">
        <v>2950</v>
      </c>
      <c r="AG5378" s="38">
        <v>1</v>
      </c>
      <c r="AH5378" s="38" t="s">
        <v>5945</v>
      </c>
      <c r="AI5378" s="38" t="s">
        <v>8082</v>
      </c>
      <c r="AJ5378" s="38" t="s">
        <v>4799</v>
      </c>
      <c r="AK5378" s="38" t="s">
        <v>18528</v>
      </c>
      <c r="AL5378" s="301" t="s">
        <v>18521</v>
      </c>
      <c r="AO5378" s="29" t="s">
        <v>18070</v>
      </c>
      <c r="AR5378" s="29" t="str">
        <f t="shared" si="839"/>
        <v>0</v>
      </c>
      <c r="AS5378" s="29">
        <f t="shared" si="837"/>
        <v>0</v>
      </c>
      <c r="AW5378" s="29" t="str">
        <f t="shared" si="840"/>
        <v/>
      </c>
      <c r="AX5378" s="29" t="str">
        <f t="shared" si="832"/>
        <v/>
      </c>
      <c r="AY5378" s="29" t="str">
        <f t="shared" si="838"/>
        <v>https://media.mediathek-tanz-theater.de/iiif/2/nvt_img-536-001-001.JP2</v>
      </c>
      <c r="AZ5378" s="29" t="str">
        <f t="shared" si="833"/>
        <v>image/jp2</v>
      </c>
      <c r="BA5378" s="29" t="str">
        <f t="shared" si="834"/>
        <v>presentation/iiif</v>
      </c>
      <c r="BB5378" s="29" t="str">
        <f t="shared" si="835"/>
        <v>https://media.mediathek-tanz-theater.de/iiif/2/nvt_img-536-001-001.JP2/full/100,/0/default.jpg</v>
      </c>
      <c r="BC5378" s="29" t="str">
        <f t="shared" si="831"/>
        <v>image/jpeg</v>
      </c>
      <c r="BD5378" s="29" t="str">
        <f t="shared" si="836"/>
        <v>presentation/thumbnail</v>
      </c>
    </row>
    <row r="5379" spans="1:56" ht="25.5">
      <c r="A5379" s="29">
        <v>1</v>
      </c>
      <c r="B5379" s="29">
        <v>0</v>
      </c>
      <c r="C5379" s="38" t="s">
        <v>18848</v>
      </c>
      <c r="D5379" s="38" t="s">
        <v>18849</v>
      </c>
      <c r="F5379" s="38" t="s">
        <v>17468</v>
      </c>
      <c r="I5379" s="38" t="s">
        <v>4446</v>
      </c>
      <c r="J5379" s="38" t="s">
        <v>18843</v>
      </c>
      <c r="N5379" s="38" t="s">
        <v>1403</v>
      </c>
      <c r="R5379" s="38" t="s">
        <v>18068</v>
      </c>
      <c r="U5379" s="38" t="s">
        <v>1407</v>
      </c>
      <c r="V5379" s="38" t="s">
        <v>18069</v>
      </c>
      <c r="AA5379" s="38" t="s">
        <v>1170</v>
      </c>
      <c r="AE5379" s="38" t="s">
        <v>2950</v>
      </c>
      <c r="AG5379" s="38">
        <v>1</v>
      </c>
      <c r="AH5379" s="38" t="s">
        <v>5945</v>
      </c>
      <c r="AI5379" s="38" t="s">
        <v>8082</v>
      </c>
      <c r="AJ5379" s="38" t="s">
        <v>4799</v>
      </c>
      <c r="AK5379" s="38" t="s">
        <v>72</v>
      </c>
      <c r="AL5379" s="301" t="s">
        <v>18521</v>
      </c>
      <c r="AO5379" s="29" t="s">
        <v>18070</v>
      </c>
      <c r="AR5379" s="29" t="str">
        <f t="shared" si="839"/>
        <v>0</v>
      </c>
      <c r="AS5379" s="29">
        <f t="shared" si="837"/>
        <v>0</v>
      </c>
      <c r="AW5379" s="29" t="str">
        <f t="shared" si="840"/>
        <v/>
      </c>
      <c r="AX5379" s="29" t="str">
        <f t="shared" si="832"/>
        <v/>
      </c>
      <c r="AY5379" s="29" t="str">
        <f t="shared" si="838"/>
        <v>https://media.mediathek-tanz-theater.de/iiif/2/nvt_img-536-001-002.JP2</v>
      </c>
      <c r="AZ5379" s="29" t="str">
        <f t="shared" si="833"/>
        <v>image/jp2</v>
      </c>
      <c r="BA5379" s="29" t="str">
        <f t="shared" si="834"/>
        <v>presentation/iiif</v>
      </c>
      <c r="BB5379" s="29" t="str">
        <f t="shared" si="835"/>
        <v>https://media.mediathek-tanz-theater.de/iiif/2/nvt_img-536-001-002.JP2/full/100,/0/default.jpg</v>
      </c>
      <c r="BC5379" s="29" t="str">
        <f t="shared" si="831"/>
        <v>image/jpeg</v>
      </c>
      <c r="BD5379" s="29" t="str">
        <f t="shared" si="836"/>
        <v>presentation/thumbnail</v>
      </c>
    </row>
    <row r="5380" spans="1:56" ht="25.5">
      <c r="A5380" s="29">
        <v>1</v>
      </c>
      <c r="B5380" s="29">
        <v>0</v>
      </c>
      <c r="C5380" s="38" t="s">
        <v>18850</v>
      </c>
      <c r="D5380" s="38" t="s">
        <v>18851</v>
      </c>
      <c r="F5380" s="38" t="s">
        <v>17468</v>
      </c>
      <c r="I5380" s="38" t="s">
        <v>4446</v>
      </c>
      <c r="J5380" s="38" t="s">
        <v>18843</v>
      </c>
      <c r="N5380" s="38" t="s">
        <v>1403</v>
      </c>
      <c r="R5380" s="38" t="s">
        <v>18068</v>
      </c>
      <c r="U5380" s="38" t="s">
        <v>1407</v>
      </c>
      <c r="V5380" s="38" t="s">
        <v>18069</v>
      </c>
      <c r="AA5380" s="38" t="s">
        <v>1170</v>
      </c>
      <c r="AE5380" s="38" t="s">
        <v>2950</v>
      </c>
      <c r="AG5380" s="38">
        <v>1</v>
      </c>
      <c r="AH5380" s="38" t="s">
        <v>5945</v>
      </c>
      <c r="AI5380" s="38" t="s">
        <v>8082</v>
      </c>
      <c r="AJ5380" s="38" t="s">
        <v>4799</v>
      </c>
      <c r="AK5380" s="38" t="s">
        <v>72</v>
      </c>
      <c r="AL5380" s="301" t="s">
        <v>18521</v>
      </c>
      <c r="AO5380" s="29" t="s">
        <v>18070</v>
      </c>
      <c r="AR5380" s="29" t="str">
        <f t="shared" si="839"/>
        <v>0</v>
      </c>
      <c r="AS5380" s="29">
        <f t="shared" si="837"/>
        <v>0</v>
      </c>
      <c r="AW5380" s="29" t="str">
        <f t="shared" si="840"/>
        <v/>
      </c>
      <c r="AX5380" s="29" t="str">
        <f t="shared" si="832"/>
        <v/>
      </c>
      <c r="AY5380" s="29" t="str">
        <f t="shared" si="838"/>
        <v>https://media.mediathek-tanz-theater.de/iiif/2/nvt_img-536-001-003.JP2</v>
      </c>
      <c r="AZ5380" s="29" t="str">
        <f t="shared" si="833"/>
        <v>image/jp2</v>
      </c>
      <c r="BA5380" s="29" t="str">
        <f t="shared" si="834"/>
        <v>presentation/iiif</v>
      </c>
      <c r="BB5380" s="29" t="str">
        <f t="shared" si="835"/>
        <v>https://media.mediathek-tanz-theater.de/iiif/2/nvt_img-536-001-003.JP2/full/100,/0/default.jpg</v>
      </c>
      <c r="BC5380" s="29" t="str">
        <f t="shared" ref="BC5380:BC5443" si="841">IF(NOT(BB5380=""),"image/jpeg","")</f>
        <v>image/jpeg</v>
      </c>
      <c r="BD5380" s="29" t="str">
        <f t="shared" si="836"/>
        <v>presentation/thumbnail</v>
      </c>
    </row>
    <row r="5381" spans="1:56" ht="25.5">
      <c r="A5381" s="29">
        <v>1</v>
      </c>
      <c r="B5381" s="29">
        <v>0</v>
      </c>
      <c r="C5381" s="38" t="s">
        <v>18852</v>
      </c>
      <c r="D5381" s="38" t="s">
        <v>18853</v>
      </c>
      <c r="F5381" s="38" t="s">
        <v>17468</v>
      </c>
      <c r="I5381" s="38" t="s">
        <v>4446</v>
      </c>
      <c r="J5381" s="38" t="s">
        <v>18843</v>
      </c>
      <c r="N5381" s="38" t="s">
        <v>1403</v>
      </c>
      <c r="R5381" s="38" t="s">
        <v>18068</v>
      </c>
      <c r="U5381" s="38" t="s">
        <v>1407</v>
      </c>
      <c r="V5381" s="38" t="s">
        <v>18069</v>
      </c>
      <c r="AA5381" s="38" t="s">
        <v>1170</v>
      </c>
      <c r="AE5381" s="38" t="s">
        <v>2950</v>
      </c>
      <c r="AG5381" s="38">
        <v>1</v>
      </c>
      <c r="AH5381" s="38" t="s">
        <v>5945</v>
      </c>
      <c r="AI5381" s="38" t="s">
        <v>8082</v>
      </c>
      <c r="AJ5381" s="38" t="s">
        <v>4799</v>
      </c>
      <c r="AK5381" s="38" t="s">
        <v>72</v>
      </c>
      <c r="AL5381" s="301" t="s">
        <v>18521</v>
      </c>
      <c r="AO5381" s="29" t="s">
        <v>18070</v>
      </c>
      <c r="AR5381" s="29" t="str">
        <f t="shared" si="839"/>
        <v>0</v>
      </c>
      <c r="AS5381" s="29">
        <f t="shared" si="837"/>
        <v>0</v>
      </c>
      <c r="AW5381" s="29" t="str">
        <f t="shared" si="840"/>
        <v/>
      </c>
      <c r="AX5381" s="29" t="str">
        <f t="shared" ref="AX5381:AX5444" si="842">IF(NOT(AV5381=""),"archival/master","")</f>
        <v/>
      </c>
      <c r="AY5381" s="29" t="str">
        <f t="shared" si="838"/>
        <v>https://media.mediathek-tanz-theater.de/iiif/2/nvt_img-536-001-004.JP2</v>
      </c>
      <c r="AZ5381" s="29" t="str">
        <f t="shared" ref="AZ5381:AZ5444" si="843">IF(NOT(AY5381=""),"image/jp2","")</f>
        <v>image/jp2</v>
      </c>
      <c r="BA5381" s="29" t="str">
        <f t="shared" ref="BA5381:BA5444" si="844">IF(NOT(AY5381=""),"presentation/iiif","")</f>
        <v>presentation/iiif</v>
      </c>
      <c r="BB5381" s="29" t="str">
        <f t="shared" ref="BB5381:BB5444" si="845">"https://media.mediathek-tanz-theater.de/iiif/2/nvt_"&amp;C5381&amp;".JP2/full/100,/0/default.jpg"</f>
        <v>https://media.mediathek-tanz-theater.de/iiif/2/nvt_img-536-001-004.JP2/full/100,/0/default.jpg</v>
      </c>
      <c r="BC5381" s="29" t="str">
        <f t="shared" si="841"/>
        <v>image/jpeg</v>
      </c>
      <c r="BD5381" s="29" t="str">
        <f t="shared" ref="BD5381:BD5444" si="846">IF(NOT(BB5381=""),"presentation/thumbnail","")</f>
        <v>presentation/thumbnail</v>
      </c>
    </row>
    <row r="5382" spans="1:56" ht="25.5">
      <c r="A5382" s="29">
        <v>1</v>
      </c>
      <c r="B5382" s="29">
        <v>0</v>
      </c>
      <c r="C5382" s="38" t="s">
        <v>18854</v>
      </c>
      <c r="D5382" s="38" t="s">
        <v>18855</v>
      </c>
      <c r="F5382" s="38" t="s">
        <v>17468</v>
      </c>
      <c r="I5382" s="38" t="s">
        <v>4446</v>
      </c>
      <c r="J5382" s="38" t="s">
        <v>18843</v>
      </c>
      <c r="N5382" s="38" t="s">
        <v>1403</v>
      </c>
      <c r="R5382" s="38" t="s">
        <v>18068</v>
      </c>
      <c r="U5382" s="38" t="s">
        <v>11964</v>
      </c>
      <c r="V5382" s="38" t="s">
        <v>18069</v>
      </c>
      <c r="AA5382" s="38" t="s">
        <v>1170</v>
      </c>
      <c r="AE5382" s="38" t="s">
        <v>2950</v>
      </c>
      <c r="AG5382" s="38">
        <v>1</v>
      </c>
      <c r="AH5382" s="38" t="s">
        <v>5945</v>
      </c>
      <c r="AI5382" s="38" t="s">
        <v>8082</v>
      </c>
      <c r="AJ5382" s="38" t="s">
        <v>4799</v>
      </c>
      <c r="AK5382" s="38" t="s">
        <v>72</v>
      </c>
      <c r="AL5382" s="301" t="s">
        <v>18521</v>
      </c>
      <c r="AO5382" s="29" t="s">
        <v>18070</v>
      </c>
      <c r="AR5382" s="29" t="str">
        <f t="shared" si="839"/>
        <v>0</v>
      </c>
      <c r="AS5382" s="29">
        <f t="shared" ref="AS5382:AS5445" si="847">AT5382</f>
        <v>0</v>
      </c>
      <c r="AW5382" s="29" t="str">
        <f t="shared" si="840"/>
        <v/>
      </c>
      <c r="AX5382" s="29" t="str">
        <f t="shared" si="842"/>
        <v/>
      </c>
      <c r="AY5382" s="29" t="str">
        <f t="shared" ref="AY5382:AY5445" si="848">"https://media.mediathek-tanz-theater.de/iiif/2/nvt_"&amp;C5382&amp;".JP2"</f>
        <v>https://media.mediathek-tanz-theater.de/iiif/2/nvt_img-536-001-005.JP2</v>
      </c>
      <c r="AZ5382" s="29" t="str">
        <f t="shared" si="843"/>
        <v>image/jp2</v>
      </c>
      <c r="BA5382" s="29" t="str">
        <f t="shared" si="844"/>
        <v>presentation/iiif</v>
      </c>
      <c r="BB5382" s="29" t="str">
        <f t="shared" si="845"/>
        <v>https://media.mediathek-tanz-theater.de/iiif/2/nvt_img-536-001-005.JP2/full/100,/0/default.jpg</v>
      </c>
      <c r="BC5382" s="29" t="str">
        <f t="shared" si="841"/>
        <v>image/jpeg</v>
      </c>
      <c r="BD5382" s="29" t="str">
        <f t="shared" si="846"/>
        <v>presentation/thumbnail</v>
      </c>
    </row>
    <row r="5383" spans="1:56" ht="38.25">
      <c r="A5383" s="29">
        <v>1</v>
      </c>
      <c r="B5383" s="29">
        <v>0</v>
      </c>
      <c r="C5383" s="38" t="s">
        <v>18856</v>
      </c>
      <c r="D5383" s="38" t="s">
        <v>18857</v>
      </c>
      <c r="F5383" s="38" t="s">
        <v>17468</v>
      </c>
      <c r="I5383" s="38" t="s">
        <v>4446</v>
      </c>
      <c r="J5383" s="38" t="s">
        <v>18843</v>
      </c>
      <c r="N5383" s="38" t="s">
        <v>1403</v>
      </c>
      <c r="R5383" s="38" t="s">
        <v>18068</v>
      </c>
      <c r="U5383" s="38" t="s">
        <v>18858</v>
      </c>
      <c r="V5383" s="38" t="s">
        <v>18069</v>
      </c>
      <c r="AA5383" s="38" t="s">
        <v>1170</v>
      </c>
      <c r="AE5383" s="38" t="s">
        <v>2950</v>
      </c>
      <c r="AG5383" s="38">
        <v>1</v>
      </c>
      <c r="AH5383" s="38" t="s">
        <v>5945</v>
      </c>
      <c r="AI5383" s="38" t="s">
        <v>8082</v>
      </c>
      <c r="AJ5383" s="38" t="s">
        <v>4799</v>
      </c>
      <c r="AK5383" s="38" t="s">
        <v>72</v>
      </c>
      <c r="AL5383" s="301" t="s">
        <v>18521</v>
      </c>
      <c r="AO5383" s="29" t="s">
        <v>18070</v>
      </c>
      <c r="AR5383" s="29" t="str">
        <f t="shared" ref="AR5383:AR5446" si="849">IF(OR(I5383="Negativmappe",I5383="Negativstreifen",I5383="Diapositivfilm",I5383="Fotomappe;(POSITIVE)",AND(I5383="Kostümfotografie",NOT(AE5383="DT")),AND(I5383="Fotografie",NOT(AE5383="DT")),AND(I5383="Porträtfotografie",NOT(AE5383="DT")),AND(I5383="Fotodokumentation",NOT(AE5383="DT")),AND(I5383="Bühnenbildfotografie",NOT(AE5383="DT"))),"1","0")</f>
        <v>0</v>
      </c>
      <c r="AS5383" s="29">
        <f t="shared" si="847"/>
        <v>0</v>
      </c>
      <c r="AW5383" s="29" t="str">
        <f t="shared" ref="AW5383:AW5446" si="850">IF(NOT(AV5383=""),"image/tiff","")</f>
        <v/>
      </c>
      <c r="AX5383" s="29" t="str">
        <f t="shared" si="842"/>
        <v/>
      </c>
      <c r="AY5383" s="29" t="str">
        <f t="shared" si="848"/>
        <v>https://media.mediathek-tanz-theater.de/iiif/2/nvt_img-536-001-006.JP2</v>
      </c>
      <c r="AZ5383" s="29" t="str">
        <f t="shared" si="843"/>
        <v>image/jp2</v>
      </c>
      <c r="BA5383" s="29" t="str">
        <f t="shared" si="844"/>
        <v>presentation/iiif</v>
      </c>
      <c r="BB5383" s="29" t="str">
        <f t="shared" si="845"/>
        <v>https://media.mediathek-tanz-theater.de/iiif/2/nvt_img-536-001-006.JP2/full/100,/0/default.jpg</v>
      </c>
      <c r="BC5383" s="29" t="str">
        <f t="shared" si="841"/>
        <v>image/jpeg</v>
      </c>
      <c r="BD5383" s="29" t="str">
        <f t="shared" si="846"/>
        <v>presentation/thumbnail</v>
      </c>
    </row>
    <row r="5384" spans="1:56" ht="25.5">
      <c r="A5384" s="29">
        <v>1</v>
      </c>
      <c r="B5384" s="29">
        <v>0</v>
      </c>
      <c r="C5384" s="38" t="s">
        <v>18859</v>
      </c>
      <c r="D5384" s="38" t="s">
        <v>18860</v>
      </c>
      <c r="F5384" s="38" t="s">
        <v>17468</v>
      </c>
      <c r="I5384" s="38" t="s">
        <v>18524</v>
      </c>
      <c r="J5384" s="38" t="s">
        <v>18842</v>
      </c>
      <c r="N5384" s="38" t="s">
        <v>1403</v>
      </c>
      <c r="R5384" s="38" t="s">
        <v>18068</v>
      </c>
      <c r="V5384" s="38" t="s">
        <v>18069</v>
      </c>
      <c r="AA5384" s="38" t="s">
        <v>1170</v>
      </c>
      <c r="AE5384" s="38" t="s">
        <v>2950</v>
      </c>
      <c r="AG5384" s="38">
        <v>1</v>
      </c>
      <c r="AH5384" s="38" t="s">
        <v>5945</v>
      </c>
      <c r="AI5384" s="38" t="s">
        <v>8082</v>
      </c>
      <c r="AJ5384" s="38" t="s">
        <v>9656</v>
      </c>
      <c r="AL5384" s="301" t="s">
        <v>18521</v>
      </c>
      <c r="AO5384" s="29" t="s">
        <v>18070</v>
      </c>
      <c r="AR5384" s="29" t="str">
        <f t="shared" si="849"/>
        <v>1</v>
      </c>
      <c r="AS5384" s="29">
        <f t="shared" si="847"/>
        <v>0</v>
      </c>
      <c r="AW5384" s="29" t="str">
        <f t="shared" si="850"/>
        <v/>
      </c>
      <c r="AX5384" s="29" t="str">
        <f t="shared" si="842"/>
        <v/>
      </c>
      <c r="AY5384" s="29" t="str">
        <f t="shared" si="848"/>
        <v>https://media.mediathek-tanz-theater.de/iiif/2/nvt_img-536-002.JP2</v>
      </c>
      <c r="AZ5384" s="29" t="str">
        <f t="shared" si="843"/>
        <v>image/jp2</v>
      </c>
      <c r="BA5384" s="29" t="str">
        <f t="shared" si="844"/>
        <v>presentation/iiif</v>
      </c>
      <c r="BB5384" s="29" t="str">
        <f t="shared" si="845"/>
        <v>https://media.mediathek-tanz-theater.de/iiif/2/nvt_img-536-002.JP2/full/100,/0/default.jpg</v>
      </c>
      <c r="BC5384" s="29" t="str">
        <f t="shared" si="841"/>
        <v>image/jpeg</v>
      </c>
      <c r="BD5384" s="29" t="str">
        <f t="shared" si="846"/>
        <v>presentation/thumbnail</v>
      </c>
    </row>
    <row r="5385" spans="1:56" ht="38.25">
      <c r="A5385" s="29">
        <v>1</v>
      </c>
      <c r="B5385" s="29">
        <v>0</v>
      </c>
      <c r="C5385" s="38" t="s">
        <v>18861</v>
      </c>
      <c r="D5385" s="38" t="s">
        <v>18862</v>
      </c>
      <c r="F5385" s="38" t="s">
        <v>17468</v>
      </c>
      <c r="I5385" s="38" t="s">
        <v>4446</v>
      </c>
      <c r="J5385" s="38" t="s">
        <v>18859</v>
      </c>
      <c r="N5385" s="38" t="s">
        <v>1403</v>
      </c>
      <c r="R5385" s="38" t="s">
        <v>18068</v>
      </c>
      <c r="U5385" s="38" t="s">
        <v>18863</v>
      </c>
      <c r="V5385" s="38" t="s">
        <v>18069</v>
      </c>
      <c r="AA5385" s="38" t="s">
        <v>1170</v>
      </c>
      <c r="AE5385" s="38" t="s">
        <v>2950</v>
      </c>
      <c r="AG5385" s="38">
        <v>1</v>
      </c>
      <c r="AH5385" s="38" t="s">
        <v>5945</v>
      </c>
      <c r="AI5385" s="38" t="s">
        <v>8082</v>
      </c>
      <c r="AJ5385" s="38" t="s">
        <v>4799</v>
      </c>
      <c r="AK5385" s="38" t="s">
        <v>72</v>
      </c>
      <c r="AL5385" s="301" t="s">
        <v>18521</v>
      </c>
      <c r="AO5385" s="29" t="s">
        <v>18070</v>
      </c>
      <c r="AR5385" s="29" t="str">
        <f t="shared" si="849"/>
        <v>0</v>
      </c>
      <c r="AS5385" s="29">
        <f t="shared" si="847"/>
        <v>0</v>
      </c>
      <c r="AW5385" s="29" t="str">
        <f t="shared" si="850"/>
        <v/>
      </c>
      <c r="AX5385" s="29" t="str">
        <f t="shared" si="842"/>
        <v/>
      </c>
      <c r="AY5385" s="29" t="str">
        <f t="shared" si="848"/>
        <v>https://media.mediathek-tanz-theater.de/iiif/2/nvt_img-536-002-001.JP2</v>
      </c>
      <c r="AZ5385" s="29" t="str">
        <f t="shared" si="843"/>
        <v>image/jp2</v>
      </c>
      <c r="BA5385" s="29" t="str">
        <f t="shared" si="844"/>
        <v>presentation/iiif</v>
      </c>
      <c r="BB5385" s="29" t="str">
        <f t="shared" si="845"/>
        <v>https://media.mediathek-tanz-theater.de/iiif/2/nvt_img-536-002-001.JP2/full/100,/0/default.jpg</v>
      </c>
      <c r="BC5385" s="29" t="str">
        <f t="shared" si="841"/>
        <v>image/jpeg</v>
      </c>
      <c r="BD5385" s="29" t="str">
        <f t="shared" si="846"/>
        <v>presentation/thumbnail</v>
      </c>
    </row>
    <row r="5386" spans="1:56" ht="38.25">
      <c r="A5386" s="29">
        <v>1</v>
      </c>
      <c r="B5386" s="29">
        <v>0</v>
      </c>
      <c r="C5386" s="38" t="s">
        <v>18864</v>
      </c>
      <c r="D5386" s="38" t="s">
        <v>18865</v>
      </c>
      <c r="F5386" s="38" t="s">
        <v>17468</v>
      </c>
      <c r="I5386" s="38" t="s">
        <v>4446</v>
      </c>
      <c r="J5386" s="38" t="s">
        <v>18859</v>
      </c>
      <c r="N5386" s="38" t="s">
        <v>1403</v>
      </c>
      <c r="R5386" s="38" t="s">
        <v>18068</v>
      </c>
      <c r="U5386" s="38" t="s">
        <v>18866</v>
      </c>
      <c r="V5386" s="38" t="s">
        <v>18069</v>
      </c>
      <c r="AA5386" s="38" t="s">
        <v>1170</v>
      </c>
      <c r="AE5386" s="38" t="s">
        <v>2950</v>
      </c>
      <c r="AG5386" s="38">
        <v>1</v>
      </c>
      <c r="AH5386" s="38" t="s">
        <v>5945</v>
      </c>
      <c r="AI5386" s="38" t="s">
        <v>8082</v>
      </c>
      <c r="AJ5386" s="38" t="s">
        <v>4799</v>
      </c>
      <c r="AK5386" s="38" t="s">
        <v>72</v>
      </c>
      <c r="AL5386" s="301" t="s">
        <v>18521</v>
      </c>
      <c r="AO5386" s="29" t="s">
        <v>18070</v>
      </c>
      <c r="AR5386" s="29" t="str">
        <f t="shared" si="849"/>
        <v>0</v>
      </c>
      <c r="AS5386" s="29">
        <f t="shared" si="847"/>
        <v>0</v>
      </c>
      <c r="AW5386" s="29" t="str">
        <f t="shared" si="850"/>
        <v/>
      </c>
      <c r="AX5386" s="29" t="str">
        <f t="shared" si="842"/>
        <v/>
      </c>
      <c r="AY5386" s="29" t="str">
        <f t="shared" si="848"/>
        <v>https://media.mediathek-tanz-theater.de/iiif/2/nvt_img-536-002-002.JP2</v>
      </c>
      <c r="AZ5386" s="29" t="str">
        <f t="shared" si="843"/>
        <v>image/jp2</v>
      </c>
      <c r="BA5386" s="29" t="str">
        <f t="shared" si="844"/>
        <v>presentation/iiif</v>
      </c>
      <c r="BB5386" s="29" t="str">
        <f t="shared" si="845"/>
        <v>https://media.mediathek-tanz-theater.de/iiif/2/nvt_img-536-002-002.JP2/full/100,/0/default.jpg</v>
      </c>
      <c r="BC5386" s="29" t="str">
        <f t="shared" si="841"/>
        <v>image/jpeg</v>
      </c>
      <c r="BD5386" s="29" t="str">
        <f t="shared" si="846"/>
        <v>presentation/thumbnail</v>
      </c>
    </row>
    <row r="5387" spans="1:56" ht="38.25">
      <c r="A5387" s="29">
        <v>1</v>
      </c>
      <c r="B5387" s="29">
        <v>0</v>
      </c>
      <c r="C5387" s="38" t="s">
        <v>18867</v>
      </c>
      <c r="D5387" s="38" t="s">
        <v>18868</v>
      </c>
      <c r="F5387" s="38" t="s">
        <v>17468</v>
      </c>
      <c r="I5387" s="38" t="s">
        <v>4446</v>
      </c>
      <c r="J5387" s="38" t="s">
        <v>18859</v>
      </c>
      <c r="N5387" s="38" t="s">
        <v>1403</v>
      </c>
      <c r="R5387" s="38" t="s">
        <v>18068</v>
      </c>
      <c r="U5387" s="38" t="s">
        <v>18866</v>
      </c>
      <c r="V5387" s="38" t="s">
        <v>18069</v>
      </c>
      <c r="AA5387" s="38" t="s">
        <v>1170</v>
      </c>
      <c r="AE5387" s="38" t="s">
        <v>2950</v>
      </c>
      <c r="AG5387" s="38">
        <v>1</v>
      </c>
      <c r="AH5387" s="38" t="s">
        <v>5945</v>
      </c>
      <c r="AI5387" s="38" t="s">
        <v>8082</v>
      </c>
      <c r="AJ5387" s="38" t="s">
        <v>4799</v>
      </c>
      <c r="AK5387" s="38" t="s">
        <v>72</v>
      </c>
      <c r="AL5387" s="301" t="s">
        <v>18521</v>
      </c>
      <c r="AO5387" s="29" t="s">
        <v>18070</v>
      </c>
      <c r="AR5387" s="29" t="str">
        <f t="shared" si="849"/>
        <v>0</v>
      </c>
      <c r="AS5387" s="29">
        <f t="shared" si="847"/>
        <v>0</v>
      </c>
      <c r="AW5387" s="29" t="str">
        <f t="shared" si="850"/>
        <v/>
      </c>
      <c r="AX5387" s="29" t="str">
        <f t="shared" si="842"/>
        <v/>
      </c>
      <c r="AY5387" s="29" t="str">
        <f t="shared" si="848"/>
        <v>https://media.mediathek-tanz-theater.de/iiif/2/nvt_img-536-002-003.JP2</v>
      </c>
      <c r="AZ5387" s="29" t="str">
        <f t="shared" si="843"/>
        <v>image/jp2</v>
      </c>
      <c r="BA5387" s="29" t="str">
        <f t="shared" si="844"/>
        <v>presentation/iiif</v>
      </c>
      <c r="BB5387" s="29" t="str">
        <f t="shared" si="845"/>
        <v>https://media.mediathek-tanz-theater.de/iiif/2/nvt_img-536-002-003.JP2/full/100,/0/default.jpg</v>
      </c>
      <c r="BC5387" s="29" t="str">
        <f t="shared" si="841"/>
        <v>image/jpeg</v>
      </c>
      <c r="BD5387" s="29" t="str">
        <f t="shared" si="846"/>
        <v>presentation/thumbnail</v>
      </c>
    </row>
    <row r="5388" spans="1:56" ht="38.25">
      <c r="A5388" s="29">
        <v>1</v>
      </c>
      <c r="B5388" s="29">
        <v>0</v>
      </c>
      <c r="C5388" s="38" t="s">
        <v>18869</v>
      </c>
      <c r="D5388" s="38" t="s">
        <v>18870</v>
      </c>
      <c r="F5388" s="38" t="s">
        <v>17468</v>
      </c>
      <c r="I5388" s="38" t="s">
        <v>4446</v>
      </c>
      <c r="J5388" s="38" t="s">
        <v>18859</v>
      </c>
      <c r="N5388" s="38" t="s">
        <v>1403</v>
      </c>
      <c r="R5388" s="38" t="s">
        <v>18068</v>
      </c>
      <c r="U5388" s="38" t="s">
        <v>18866</v>
      </c>
      <c r="V5388" s="38" t="s">
        <v>18069</v>
      </c>
      <c r="AA5388" s="38" t="s">
        <v>1170</v>
      </c>
      <c r="AE5388" s="38" t="s">
        <v>2950</v>
      </c>
      <c r="AG5388" s="38">
        <v>1</v>
      </c>
      <c r="AH5388" s="38" t="s">
        <v>5945</v>
      </c>
      <c r="AI5388" s="38" t="s">
        <v>8082</v>
      </c>
      <c r="AJ5388" s="38" t="s">
        <v>4799</v>
      </c>
      <c r="AK5388" s="38" t="s">
        <v>72</v>
      </c>
      <c r="AL5388" s="301" t="s">
        <v>18521</v>
      </c>
      <c r="AO5388" s="29" t="s">
        <v>18070</v>
      </c>
      <c r="AR5388" s="29" t="str">
        <f t="shared" si="849"/>
        <v>0</v>
      </c>
      <c r="AS5388" s="29">
        <f t="shared" si="847"/>
        <v>0</v>
      </c>
      <c r="AW5388" s="29" t="str">
        <f t="shared" si="850"/>
        <v/>
      </c>
      <c r="AX5388" s="29" t="str">
        <f t="shared" si="842"/>
        <v/>
      </c>
      <c r="AY5388" s="29" t="str">
        <f t="shared" si="848"/>
        <v>https://media.mediathek-tanz-theater.de/iiif/2/nvt_img-536-002-004.JP2</v>
      </c>
      <c r="AZ5388" s="29" t="str">
        <f t="shared" si="843"/>
        <v>image/jp2</v>
      </c>
      <c r="BA5388" s="29" t="str">
        <f t="shared" si="844"/>
        <v>presentation/iiif</v>
      </c>
      <c r="BB5388" s="29" t="str">
        <f t="shared" si="845"/>
        <v>https://media.mediathek-tanz-theater.de/iiif/2/nvt_img-536-002-004.JP2/full/100,/0/default.jpg</v>
      </c>
      <c r="BC5388" s="29" t="str">
        <f t="shared" si="841"/>
        <v>image/jpeg</v>
      </c>
      <c r="BD5388" s="29" t="str">
        <f t="shared" si="846"/>
        <v>presentation/thumbnail</v>
      </c>
    </row>
    <row r="5389" spans="1:56" ht="25.5">
      <c r="A5389" s="29">
        <v>1</v>
      </c>
      <c r="B5389" s="29">
        <v>0</v>
      </c>
      <c r="C5389" s="38" t="s">
        <v>18871</v>
      </c>
      <c r="D5389" s="38" t="s">
        <v>18872</v>
      </c>
      <c r="F5389" s="38" t="s">
        <v>17468</v>
      </c>
      <c r="I5389" s="38" t="s">
        <v>4446</v>
      </c>
      <c r="J5389" s="38" t="s">
        <v>18859</v>
      </c>
      <c r="N5389" s="38" t="s">
        <v>1403</v>
      </c>
      <c r="R5389" s="38" t="s">
        <v>18068</v>
      </c>
      <c r="U5389" s="38" t="s">
        <v>1407</v>
      </c>
      <c r="V5389" s="38" t="s">
        <v>18069</v>
      </c>
      <c r="AA5389" s="38" t="s">
        <v>1170</v>
      </c>
      <c r="AE5389" s="38" t="s">
        <v>2950</v>
      </c>
      <c r="AG5389" s="38">
        <v>1</v>
      </c>
      <c r="AH5389" s="38" t="s">
        <v>5945</v>
      </c>
      <c r="AI5389" s="38" t="s">
        <v>8082</v>
      </c>
      <c r="AJ5389" s="38" t="s">
        <v>4799</v>
      </c>
      <c r="AK5389" s="38" t="s">
        <v>72</v>
      </c>
      <c r="AL5389" s="301" t="s">
        <v>18521</v>
      </c>
      <c r="AO5389" s="29" t="s">
        <v>18070</v>
      </c>
      <c r="AR5389" s="29" t="str">
        <f t="shared" si="849"/>
        <v>0</v>
      </c>
      <c r="AS5389" s="29">
        <f t="shared" si="847"/>
        <v>0</v>
      </c>
      <c r="AW5389" s="29" t="str">
        <f t="shared" si="850"/>
        <v/>
      </c>
      <c r="AX5389" s="29" t="str">
        <f t="shared" si="842"/>
        <v/>
      </c>
      <c r="AY5389" s="29" t="str">
        <f t="shared" si="848"/>
        <v>https://media.mediathek-tanz-theater.de/iiif/2/nvt_img-536-002-005.JP2</v>
      </c>
      <c r="AZ5389" s="29" t="str">
        <f t="shared" si="843"/>
        <v>image/jp2</v>
      </c>
      <c r="BA5389" s="29" t="str">
        <f t="shared" si="844"/>
        <v>presentation/iiif</v>
      </c>
      <c r="BB5389" s="29" t="str">
        <f t="shared" si="845"/>
        <v>https://media.mediathek-tanz-theater.de/iiif/2/nvt_img-536-002-005.JP2/full/100,/0/default.jpg</v>
      </c>
      <c r="BC5389" s="29" t="str">
        <f t="shared" si="841"/>
        <v>image/jpeg</v>
      </c>
      <c r="BD5389" s="29" t="str">
        <f t="shared" si="846"/>
        <v>presentation/thumbnail</v>
      </c>
    </row>
    <row r="5390" spans="1:56" ht="25.5">
      <c r="A5390" s="29">
        <v>1</v>
      </c>
      <c r="B5390" s="29">
        <v>0</v>
      </c>
      <c r="C5390" s="38" t="s">
        <v>18873</v>
      </c>
      <c r="D5390" s="38" t="s">
        <v>18874</v>
      </c>
      <c r="F5390" s="38" t="s">
        <v>17468</v>
      </c>
      <c r="I5390" s="38" t="s">
        <v>4446</v>
      </c>
      <c r="J5390" s="38" t="s">
        <v>18859</v>
      </c>
      <c r="N5390" s="38" t="s">
        <v>1403</v>
      </c>
      <c r="R5390" s="38" t="s">
        <v>18068</v>
      </c>
      <c r="U5390" s="38" t="s">
        <v>1407</v>
      </c>
      <c r="V5390" s="38" t="s">
        <v>18069</v>
      </c>
      <c r="AA5390" s="38" t="s">
        <v>1170</v>
      </c>
      <c r="AE5390" s="38" t="s">
        <v>2950</v>
      </c>
      <c r="AG5390" s="38">
        <v>1</v>
      </c>
      <c r="AH5390" s="38" t="s">
        <v>5945</v>
      </c>
      <c r="AI5390" s="38" t="s">
        <v>8082</v>
      </c>
      <c r="AJ5390" s="38" t="s">
        <v>4799</v>
      </c>
      <c r="AK5390" s="38" t="s">
        <v>72</v>
      </c>
      <c r="AL5390" s="301" t="s">
        <v>18521</v>
      </c>
      <c r="AO5390" s="29" t="s">
        <v>18070</v>
      </c>
      <c r="AR5390" s="29" t="str">
        <f t="shared" si="849"/>
        <v>0</v>
      </c>
      <c r="AS5390" s="29">
        <f t="shared" si="847"/>
        <v>0</v>
      </c>
      <c r="AW5390" s="29" t="str">
        <f t="shared" si="850"/>
        <v/>
      </c>
      <c r="AX5390" s="29" t="str">
        <f t="shared" si="842"/>
        <v/>
      </c>
      <c r="AY5390" s="29" t="str">
        <f t="shared" si="848"/>
        <v>https://media.mediathek-tanz-theater.de/iiif/2/nvt_img-536-002-006.JP2</v>
      </c>
      <c r="AZ5390" s="29" t="str">
        <f t="shared" si="843"/>
        <v>image/jp2</v>
      </c>
      <c r="BA5390" s="29" t="str">
        <f t="shared" si="844"/>
        <v>presentation/iiif</v>
      </c>
      <c r="BB5390" s="29" t="str">
        <f t="shared" si="845"/>
        <v>https://media.mediathek-tanz-theater.de/iiif/2/nvt_img-536-002-006.JP2/full/100,/0/default.jpg</v>
      </c>
      <c r="BC5390" s="29" t="str">
        <f t="shared" si="841"/>
        <v>image/jpeg</v>
      </c>
      <c r="BD5390" s="29" t="str">
        <f t="shared" si="846"/>
        <v>presentation/thumbnail</v>
      </c>
    </row>
    <row r="5391" spans="1:56" ht="25.5">
      <c r="A5391" s="29">
        <v>1</v>
      </c>
      <c r="B5391" s="29">
        <v>0</v>
      </c>
      <c r="C5391" s="38" t="s">
        <v>18875</v>
      </c>
      <c r="D5391" s="38" t="s">
        <v>18876</v>
      </c>
      <c r="F5391" s="38" t="s">
        <v>17468</v>
      </c>
      <c r="I5391" s="38" t="s">
        <v>18524</v>
      </c>
      <c r="J5391" s="38" t="s">
        <v>18842</v>
      </c>
      <c r="N5391" s="38" t="s">
        <v>1403</v>
      </c>
      <c r="R5391" s="38" t="s">
        <v>18068</v>
      </c>
      <c r="V5391" s="38" t="s">
        <v>18069</v>
      </c>
      <c r="AA5391" s="38" t="s">
        <v>1170</v>
      </c>
      <c r="AE5391" s="38" t="s">
        <v>2950</v>
      </c>
      <c r="AG5391" s="38">
        <v>1</v>
      </c>
      <c r="AH5391" s="38" t="s">
        <v>5945</v>
      </c>
      <c r="AI5391" s="38" t="s">
        <v>8082</v>
      </c>
      <c r="AJ5391" s="38" t="s">
        <v>12119</v>
      </c>
      <c r="AL5391" s="301" t="s">
        <v>18521</v>
      </c>
      <c r="AO5391" s="29" t="s">
        <v>18070</v>
      </c>
      <c r="AR5391" s="29" t="str">
        <f t="shared" si="849"/>
        <v>1</v>
      </c>
      <c r="AS5391" s="29">
        <f t="shared" si="847"/>
        <v>0</v>
      </c>
      <c r="AW5391" s="29" t="str">
        <f t="shared" si="850"/>
        <v/>
      </c>
      <c r="AX5391" s="29" t="str">
        <f t="shared" si="842"/>
        <v/>
      </c>
      <c r="AY5391" s="29" t="str">
        <f t="shared" si="848"/>
        <v>https://media.mediathek-tanz-theater.de/iiif/2/nvt_img-536-003.JP2</v>
      </c>
      <c r="AZ5391" s="29" t="str">
        <f t="shared" si="843"/>
        <v>image/jp2</v>
      </c>
      <c r="BA5391" s="29" t="str">
        <f t="shared" si="844"/>
        <v>presentation/iiif</v>
      </c>
      <c r="BB5391" s="29" t="str">
        <f t="shared" si="845"/>
        <v>https://media.mediathek-tanz-theater.de/iiif/2/nvt_img-536-003.JP2/full/100,/0/default.jpg</v>
      </c>
      <c r="BC5391" s="29" t="str">
        <f t="shared" si="841"/>
        <v>image/jpeg</v>
      </c>
      <c r="BD5391" s="29" t="str">
        <f t="shared" si="846"/>
        <v>presentation/thumbnail</v>
      </c>
    </row>
    <row r="5392" spans="1:56" ht="25.5">
      <c r="A5392" s="29">
        <v>1</v>
      </c>
      <c r="B5392" s="29">
        <v>0</v>
      </c>
      <c r="C5392" s="38" t="s">
        <v>18877</v>
      </c>
      <c r="D5392" s="38" t="s">
        <v>18878</v>
      </c>
      <c r="F5392" s="38" t="s">
        <v>17468</v>
      </c>
      <c r="I5392" s="38" t="s">
        <v>4446</v>
      </c>
      <c r="J5392" s="38" t="s">
        <v>18875</v>
      </c>
      <c r="N5392" s="38" t="s">
        <v>1403</v>
      </c>
      <c r="R5392" s="38" t="s">
        <v>18068</v>
      </c>
      <c r="U5392" s="38" t="s">
        <v>1407</v>
      </c>
      <c r="V5392" s="38" t="s">
        <v>18069</v>
      </c>
      <c r="AA5392" s="38" t="s">
        <v>1170</v>
      </c>
      <c r="AE5392" s="38" t="s">
        <v>2950</v>
      </c>
      <c r="AG5392" s="38">
        <v>1</v>
      </c>
      <c r="AH5392" s="38" t="s">
        <v>5945</v>
      </c>
      <c r="AI5392" s="38" t="s">
        <v>8082</v>
      </c>
      <c r="AJ5392" s="38" t="s">
        <v>4799</v>
      </c>
      <c r="AK5392" s="38" t="s">
        <v>72</v>
      </c>
      <c r="AL5392" s="301" t="s">
        <v>18521</v>
      </c>
      <c r="AO5392" s="29" t="s">
        <v>18070</v>
      </c>
      <c r="AR5392" s="29" t="str">
        <f t="shared" si="849"/>
        <v>0</v>
      </c>
      <c r="AS5392" s="29">
        <f t="shared" si="847"/>
        <v>0</v>
      </c>
      <c r="AW5392" s="29" t="str">
        <f t="shared" si="850"/>
        <v/>
      </c>
      <c r="AX5392" s="29" t="str">
        <f t="shared" si="842"/>
        <v/>
      </c>
      <c r="AY5392" s="29" t="str">
        <f t="shared" si="848"/>
        <v>https://media.mediathek-tanz-theater.de/iiif/2/nvt_img-536-003-001.JP2</v>
      </c>
      <c r="AZ5392" s="29" t="str">
        <f t="shared" si="843"/>
        <v>image/jp2</v>
      </c>
      <c r="BA5392" s="29" t="str">
        <f t="shared" si="844"/>
        <v>presentation/iiif</v>
      </c>
      <c r="BB5392" s="29" t="str">
        <f t="shared" si="845"/>
        <v>https://media.mediathek-tanz-theater.de/iiif/2/nvt_img-536-003-001.JP2/full/100,/0/default.jpg</v>
      </c>
      <c r="BC5392" s="29" t="str">
        <f t="shared" si="841"/>
        <v>image/jpeg</v>
      </c>
      <c r="BD5392" s="29" t="str">
        <f t="shared" si="846"/>
        <v>presentation/thumbnail</v>
      </c>
    </row>
    <row r="5393" spans="1:56" ht="25.5">
      <c r="A5393" s="29">
        <v>1</v>
      </c>
      <c r="B5393" s="29">
        <v>0</v>
      </c>
      <c r="C5393" s="38" t="s">
        <v>18879</v>
      </c>
      <c r="D5393" s="38" t="s">
        <v>18880</v>
      </c>
      <c r="F5393" s="38" t="s">
        <v>17468</v>
      </c>
      <c r="H5393" s="38" t="s">
        <v>4841</v>
      </c>
      <c r="I5393" s="38" t="s">
        <v>4446</v>
      </c>
      <c r="J5393" s="38" t="s">
        <v>18875</v>
      </c>
      <c r="N5393" s="38" t="s">
        <v>1403</v>
      </c>
      <c r="R5393" s="38" t="s">
        <v>18068</v>
      </c>
      <c r="U5393" s="38" t="s">
        <v>1407</v>
      </c>
      <c r="V5393" s="38" t="s">
        <v>18069</v>
      </c>
      <c r="AA5393" s="38" t="s">
        <v>1170</v>
      </c>
      <c r="AE5393" s="38" t="s">
        <v>2950</v>
      </c>
      <c r="AG5393" s="38">
        <v>1</v>
      </c>
      <c r="AH5393" s="38" t="s">
        <v>5945</v>
      </c>
      <c r="AI5393" s="38" t="s">
        <v>8082</v>
      </c>
      <c r="AJ5393" s="38" t="s">
        <v>4799</v>
      </c>
      <c r="AK5393" s="38" t="s">
        <v>72</v>
      </c>
      <c r="AL5393" s="301" t="s">
        <v>18521</v>
      </c>
      <c r="AO5393" s="29" t="s">
        <v>18070</v>
      </c>
      <c r="AR5393" s="29" t="str">
        <f t="shared" si="849"/>
        <v>0</v>
      </c>
      <c r="AS5393" s="29">
        <f t="shared" si="847"/>
        <v>0</v>
      </c>
      <c r="AW5393" s="29" t="str">
        <f t="shared" si="850"/>
        <v/>
      </c>
      <c r="AX5393" s="29" t="str">
        <f t="shared" si="842"/>
        <v/>
      </c>
      <c r="AY5393" s="29" t="str">
        <f t="shared" si="848"/>
        <v>https://media.mediathek-tanz-theater.de/iiif/2/nvt_img-536-003-002.JP2</v>
      </c>
      <c r="AZ5393" s="29" t="str">
        <f t="shared" si="843"/>
        <v>image/jp2</v>
      </c>
      <c r="BA5393" s="29" t="str">
        <f t="shared" si="844"/>
        <v>presentation/iiif</v>
      </c>
      <c r="BB5393" s="29" t="str">
        <f t="shared" si="845"/>
        <v>https://media.mediathek-tanz-theater.de/iiif/2/nvt_img-536-003-002.JP2/full/100,/0/default.jpg</v>
      </c>
      <c r="BC5393" s="29" t="str">
        <f t="shared" si="841"/>
        <v>image/jpeg</v>
      </c>
      <c r="BD5393" s="29" t="str">
        <f t="shared" si="846"/>
        <v>presentation/thumbnail</v>
      </c>
    </row>
    <row r="5394" spans="1:56" ht="25.5">
      <c r="A5394" s="29">
        <v>1</v>
      </c>
      <c r="B5394" s="29">
        <v>0</v>
      </c>
      <c r="C5394" s="38" t="s">
        <v>18881</v>
      </c>
      <c r="D5394" s="38" t="s">
        <v>18882</v>
      </c>
      <c r="F5394" s="38" t="s">
        <v>17468</v>
      </c>
      <c r="H5394" s="38" t="s">
        <v>4841</v>
      </c>
      <c r="I5394" s="38" t="s">
        <v>4446</v>
      </c>
      <c r="J5394" s="38" t="s">
        <v>18875</v>
      </c>
      <c r="N5394" s="38" t="s">
        <v>1403</v>
      </c>
      <c r="R5394" s="38" t="s">
        <v>18068</v>
      </c>
      <c r="V5394" s="38" t="s">
        <v>18069</v>
      </c>
      <c r="AA5394" s="38" t="s">
        <v>1170</v>
      </c>
      <c r="AE5394" s="38" t="s">
        <v>2950</v>
      </c>
      <c r="AG5394" s="38">
        <v>1</v>
      </c>
      <c r="AH5394" s="38" t="s">
        <v>5945</v>
      </c>
      <c r="AI5394" s="38" t="s">
        <v>8082</v>
      </c>
      <c r="AJ5394" s="38" t="s">
        <v>4799</v>
      </c>
      <c r="AK5394" s="38" t="s">
        <v>72</v>
      </c>
      <c r="AL5394" s="301" t="s">
        <v>18521</v>
      </c>
      <c r="AO5394" s="29" t="s">
        <v>18070</v>
      </c>
      <c r="AR5394" s="29" t="str">
        <f t="shared" si="849"/>
        <v>0</v>
      </c>
      <c r="AS5394" s="29">
        <f t="shared" si="847"/>
        <v>0</v>
      </c>
      <c r="AW5394" s="29" t="str">
        <f t="shared" si="850"/>
        <v/>
      </c>
      <c r="AX5394" s="29" t="str">
        <f t="shared" si="842"/>
        <v/>
      </c>
      <c r="AY5394" s="29" t="str">
        <f t="shared" si="848"/>
        <v>https://media.mediathek-tanz-theater.de/iiif/2/nvt_img-536-003-003.JP2</v>
      </c>
      <c r="AZ5394" s="29" t="str">
        <f t="shared" si="843"/>
        <v>image/jp2</v>
      </c>
      <c r="BA5394" s="29" t="str">
        <f t="shared" si="844"/>
        <v>presentation/iiif</v>
      </c>
      <c r="BB5394" s="29" t="str">
        <f t="shared" si="845"/>
        <v>https://media.mediathek-tanz-theater.de/iiif/2/nvt_img-536-003-003.JP2/full/100,/0/default.jpg</v>
      </c>
      <c r="BC5394" s="29" t="str">
        <f t="shared" si="841"/>
        <v>image/jpeg</v>
      </c>
      <c r="BD5394" s="29" t="str">
        <f t="shared" si="846"/>
        <v>presentation/thumbnail</v>
      </c>
    </row>
    <row r="5395" spans="1:56" ht="38.25">
      <c r="A5395" s="29">
        <v>1</v>
      </c>
      <c r="B5395" s="29">
        <v>0</v>
      </c>
      <c r="C5395" s="38" t="s">
        <v>18883</v>
      </c>
      <c r="D5395" s="38" t="s">
        <v>18884</v>
      </c>
      <c r="F5395" s="38" t="s">
        <v>17468</v>
      </c>
      <c r="I5395" s="38" t="s">
        <v>4446</v>
      </c>
      <c r="J5395" s="38" t="s">
        <v>18875</v>
      </c>
      <c r="N5395" s="38" t="s">
        <v>1403</v>
      </c>
      <c r="R5395" s="38" t="s">
        <v>18068</v>
      </c>
      <c r="U5395" s="38" t="s">
        <v>18423</v>
      </c>
      <c r="V5395" s="38" t="s">
        <v>18069</v>
      </c>
      <c r="AA5395" s="38" t="s">
        <v>1170</v>
      </c>
      <c r="AE5395" s="38" t="s">
        <v>2950</v>
      </c>
      <c r="AG5395" s="38">
        <v>1</v>
      </c>
      <c r="AH5395" s="38" t="s">
        <v>5945</v>
      </c>
      <c r="AI5395" s="38" t="s">
        <v>8082</v>
      </c>
      <c r="AJ5395" s="38" t="s">
        <v>4799</v>
      </c>
      <c r="AK5395" s="38" t="s">
        <v>72</v>
      </c>
      <c r="AL5395" s="301" t="s">
        <v>18521</v>
      </c>
      <c r="AO5395" s="29" t="s">
        <v>18070</v>
      </c>
      <c r="AR5395" s="29" t="str">
        <f t="shared" si="849"/>
        <v>0</v>
      </c>
      <c r="AS5395" s="29">
        <f t="shared" si="847"/>
        <v>0</v>
      </c>
      <c r="AW5395" s="29" t="str">
        <f t="shared" si="850"/>
        <v/>
      </c>
      <c r="AX5395" s="29" t="str">
        <f t="shared" si="842"/>
        <v/>
      </c>
      <c r="AY5395" s="29" t="str">
        <f t="shared" si="848"/>
        <v>https://media.mediathek-tanz-theater.de/iiif/2/nvt_img-536-003-004.JP2</v>
      </c>
      <c r="AZ5395" s="29" t="str">
        <f t="shared" si="843"/>
        <v>image/jp2</v>
      </c>
      <c r="BA5395" s="29" t="str">
        <f t="shared" si="844"/>
        <v>presentation/iiif</v>
      </c>
      <c r="BB5395" s="29" t="str">
        <f t="shared" si="845"/>
        <v>https://media.mediathek-tanz-theater.de/iiif/2/nvt_img-536-003-004.JP2/full/100,/0/default.jpg</v>
      </c>
      <c r="BC5395" s="29" t="str">
        <f t="shared" si="841"/>
        <v>image/jpeg</v>
      </c>
      <c r="BD5395" s="29" t="str">
        <f t="shared" si="846"/>
        <v>presentation/thumbnail</v>
      </c>
    </row>
    <row r="5396" spans="1:56" ht="38.25">
      <c r="A5396" s="29">
        <v>1</v>
      </c>
      <c r="B5396" s="29">
        <v>0</v>
      </c>
      <c r="C5396" s="38" t="s">
        <v>18885</v>
      </c>
      <c r="D5396" s="38" t="s">
        <v>18886</v>
      </c>
      <c r="F5396" s="38" t="s">
        <v>17468</v>
      </c>
      <c r="I5396" s="38" t="s">
        <v>4446</v>
      </c>
      <c r="J5396" s="38" t="s">
        <v>18875</v>
      </c>
      <c r="N5396" s="38" t="s">
        <v>1403</v>
      </c>
      <c r="R5396" s="38" t="s">
        <v>18068</v>
      </c>
      <c r="U5396" s="38" t="s">
        <v>18423</v>
      </c>
      <c r="V5396" s="38" t="s">
        <v>18069</v>
      </c>
      <c r="AA5396" s="38" t="s">
        <v>1170</v>
      </c>
      <c r="AE5396" s="38" t="s">
        <v>2950</v>
      </c>
      <c r="AG5396" s="38">
        <v>1</v>
      </c>
      <c r="AH5396" s="38" t="s">
        <v>5945</v>
      </c>
      <c r="AI5396" s="38" t="s">
        <v>8082</v>
      </c>
      <c r="AJ5396" s="38" t="s">
        <v>4799</v>
      </c>
      <c r="AK5396" s="38" t="s">
        <v>72</v>
      </c>
      <c r="AL5396" s="301" t="s">
        <v>18521</v>
      </c>
      <c r="AO5396" s="29" t="s">
        <v>18070</v>
      </c>
      <c r="AR5396" s="29" t="str">
        <f t="shared" si="849"/>
        <v>0</v>
      </c>
      <c r="AS5396" s="29">
        <f t="shared" si="847"/>
        <v>0</v>
      </c>
      <c r="AW5396" s="29" t="str">
        <f t="shared" si="850"/>
        <v/>
      </c>
      <c r="AX5396" s="29" t="str">
        <f t="shared" si="842"/>
        <v/>
      </c>
      <c r="AY5396" s="29" t="str">
        <f t="shared" si="848"/>
        <v>https://media.mediathek-tanz-theater.de/iiif/2/nvt_img-536-003-005.JP2</v>
      </c>
      <c r="AZ5396" s="29" t="str">
        <f t="shared" si="843"/>
        <v>image/jp2</v>
      </c>
      <c r="BA5396" s="29" t="str">
        <f t="shared" si="844"/>
        <v>presentation/iiif</v>
      </c>
      <c r="BB5396" s="29" t="str">
        <f t="shared" si="845"/>
        <v>https://media.mediathek-tanz-theater.de/iiif/2/nvt_img-536-003-005.JP2/full/100,/0/default.jpg</v>
      </c>
      <c r="BC5396" s="29" t="str">
        <f t="shared" si="841"/>
        <v>image/jpeg</v>
      </c>
      <c r="BD5396" s="29" t="str">
        <f t="shared" si="846"/>
        <v>presentation/thumbnail</v>
      </c>
    </row>
    <row r="5397" spans="1:56" ht="38.25">
      <c r="A5397" s="29">
        <v>1</v>
      </c>
      <c r="B5397" s="29">
        <v>0</v>
      </c>
      <c r="C5397" s="38" t="s">
        <v>18887</v>
      </c>
      <c r="D5397" s="38" t="s">
        <v>18888</v>
      </c>
      <c r="F5397" s="38" t="s">
        <v>17468</v>
      </c>
      <c r="I5397" s="38" t="s">
        <v>4446</v>
      </c>
      <c r="J5397" s="38" t="s">
        <v>18875</v>
      </c>
      <c r="N5397" s="38" t="s">
        <v>1403</v>
      </c>
      <c r="R5397" s="38" t="s">
        <v>18068</v>
      </c>
      <c r="U5397" s="38" t="s">
        <v>18423</v>
      </c>
      <c r="V5397" s="38" t="s">
        <v>18069</v>
      </c>
      <c r="AA5397" s="38" t="s">
        <v>1170</v>
      </c>
      <c r="AE5397" s="38" t="s">
        <v>2950</v>
      </c>
      <c r="AG5397" s="38">
        <v>1</v>
      </c>
      <c r="AH5397" s="38" t="s">
        <v>5945</v>
      </c>
      <c r="AI5397" s="38" t="s">
        <v>8082</v>
      </c>
      <c r="AJ5397" s="38" t="s">
        <v>4799</v>
      </c>
      <c r="AK5397" s="38" t="s">
        <v>72</v>
      </c>
      <c r="AL5397" s="301" t="s">
        <v>18521</v>
      </c>
      <c r="AO5397" s="29" t="s">
        <v>18070</v>
      </c>
      <c r="AR5397" s="29" t="str">
        <f t="shared" si="849"/>
        <v>0</v>
      </c>
      <c r="AS5397" s="29">
        <f t="shared" si="847"/>
        <v>0</v>
      </c>
      <c r="AW5397" s="29" t="str">
        <f t="shared" si="850"/>
        <v/>
      </c>
      <c r="AX5397" s="29" t="str">
        <f t="shared" si="842"/>
        <v/>
      </c>
      <c r="AY5397" s="29" t="str">
        <f t="shared" si="848"/>
        <v>https://media.mediathek-tanz-theater.de/iiif/2/nvt_img-536-003-006.JP2</v>
      </c>
      <c r="AZ5397" s="29" t="str">
        <f t="shared" si="843"/>
        <v>image/jp2</v>
      </c>
      <c r="BA5397" s="29" t="str">
        <f t="shared" si="844"/>
        <v>presentation/iiif</v>
      </c>
      <c r="BB5397" s="29" t="str">
        <f t="shared" si="845"/>
        <v>https://media.mediathek-tanz-theater.de/iiif/2/nvt_img-536-003-006.JP2/full/100,/0/default.jpg</v>
      </c>
      <c r="BC5397" s="29" t="str">
        <f t="shared" si="841"/>
        <v>image/jpeg</v>
      </c>
      <c r="BD5397" s="29" t="str">
        <f t="shared" si="846"/>
        <v>presentation/thumbnail</v>
      </c>
    </row>
    <row r="5398" spans="1:56" ht="25.5">
      <c r="A5398" s="29">
        <v>1</v>
      </c>
      <c r="B5398" s="29">
        <v>0</v>
      </c>
      <c r="C5398" s="38" t="s">
        <v>18889</v>
      </c>
      <c r="D5398" s="38" t="s">
        <v>18890</v>
      </c>
      <c r="F5398" s="38" t="s">
        <v>17468</v>
      </c>
      <c r="I5398" s="38" t="s">
        <v>18524</v>
      </c>
      <c r="J5398" s="38" t="s">
        <v>18842</v>
      </c>
      <c r="N5398" s="38" t="s">
        <v>1403</v>
      </c>
      <c r="R5398" s="38" t="s">
        <v>18068</v>
      </c>
      <c r="V5398" s="38" t="s">
        <v>18069</v>
      </c>
      <c r="AA5398" s="38" t="s">
        <v>1170</v>
      </c>
      <c r="AE5398" s="38" t="s">
        <v>2950</v>
      </c>
      <c r="AG5398" s="38">
        <v>1</v>
      </c>
      <c r="AH5398" s="38" t="s">
        <v>5945</v>
      </c>
      <c r="AI5398" s="38" t="s">
        <v>8082</v>
      </c>
      <c r="AJ5398" s="38" t="s">
        <v>10047</v>
      </c>
      <c r="AL5398" s="301" t="s">
        <v>18521</v>
      </c>
      <c r="AO5398" s="29" t="s">
        <v>18070</v>
      </c>
      <c r="AR5398" s="29" t="str">
        <f t="shared" si="849"/>
        <v>1</v>
      </c>
      <c r="AS5398" s="29">
        <f t="shared" si="847"/>
        <v>0</v>
      </c>
      <c r="AW5398" s="29" t="str">
        <f t="shared" si="850"/>
        <v/>
      </c>
      <c r="AX5398" s="29" t="str">
        <f t="shared" si="842"/>
        <v/>
      </c>
      <c r="AY5398" s="29" t="str">
        <f t="shared" si="848"/>
        <v>https://media.mediathek-tanz-theater.de/iiif/2/nvt_img-536-004.JP2</v>
      </c>
      <c r="AZ5398" s="29" t="str">
        <f t="shared" si="843"/>
        <v>image/jp2</v>
      </c>
      <c r="BA5398" s="29" t="str">
        <f t="shared" si="844"/>
        <v>presentation/iiif</v>
      </c>
      <c r="BB5398" s="29" t="str">
        <f t="shared" si="845"/>
        <v>https://media.mediathek-tanz-theater.de/iiif/2/nvt_img-536-004.JP2/full/100,/0/default.jpg</v>
      </c>
      <c r="BC5398" s="29" t="str">
        <f t="shared" si="841"/>
        <v>image/jpeg</v>
      </c>
      <c r="BD5398" s="29" t="str">
        <f t="shared" si="846"/>
        <v>presentation/thumbnail</v>
      </c>
    </row>
    <row r="5399" spans="1:56" ht="38.25">
      <c r="A5399" s="29">
        <v>1</v>
      </c>
      <c r="B5399" s="29">
        <v>0</v>
      </c>
      <c r="C5399" s="38" t="s">
        <v>18891</v>
      </c>
      <c r="D5399" s="38" t="s">
        <v>18892</v>
      </c>
      <c r="F5399" s="38" t="s">
        <v>17468</v>
      </c>
      <c r="I5399" s="38" t="s">
        <v>4446</v>
      </c>
      <c r="J5399" s="38" t="s">
        <v>18889</v>
      </c>
      <c r="N5399" s="38" t="s">
        <v>1403</v>
      </c>
      <c r="R5399" s="38" t="s">
        <v>18068</v>
      </c>
      <c r="U5399" s="38" t="s">
        <v>18423</v>
      </c>
      <c r="V5399" s="38" t="s">
        <v>18069</v>
      </c>
      <c r="AA5399" s="38" t="s">
        <v>1170</v>
      </c>
      <c r="AE5399" s="38" t="s">
        <v>2950</v>
      </c>
      <c r="AG5399" s="38">
        <v>1</v>
      </c>
      <c r="AH5399" s="38" t="s">
        <v>5945</v>
      </c>
      <c r="AI5399" s="38" t="s">
        <v>8082</v>
      </c>
      <c r="AJ5399" s="38" t="s">
        <v>4799</v>
      </c>
      <c r="AK5399" s="38" t="s">
        <v>72</v>
      </c>
      <c r="AL5399" s="301" t="s">
        <v>18521</v>
      </c>
      <c r="AO5399" s="29" t="s">
        <v>18070</v>
      </c>
      <c r="AR5399" s="29" t="str">
        <f t="shared" si="849"/>
        <v>0</v>
      </c>
      <c r="AS5399" s="29">
        <f t="shared" si="847"/>
        <v>0</v>
      </c>
      <c r="AW5399" s="29" t="str">
        <f t="shared" si="850"/>
        <v/>
      </c>
      <c r="AX5399" s="29" t="str">
        <f t="shared" si="842"/>
        <v/>
      </c>
      <c r="AY5399" s="29" t="str">
        <f t="shared" si="848"/>
        <v>https://media.mediathek-tanz-theater.de/iiif/2/nvt_img-536-004-001.JP2</v>
      </c>
      <c r="AZ5399" s="29" t="str">
        <f t="shared" si="843"/>
        <v>image/jp2</v>
      </c>
      <c r="BA5399" s="29" t="str">
        <f t="shared" si="844"/>
        <v>presentation/iiif</v>
      </c>
      <c r="BB5399" s="29" t="str">
        <f t="shared" si="845"/>
        <v>https://media.mediathek-tanz-theater.de/iiif/2/nvt_img-536-004-001.JP2/full/100,/0/default.jpg</v>
      </c>
      <c r="BC5399" s="29" t="str">
        <f t="shared" si="841"/>
        <v>image/jpeg</v>
      </c>
      <c r="BD5399" s="29" t="str">
        <f t="shared" si="846"/>
        <v>presentation/thumbnail</v>
      </c>
    </row>
    <row r="5400" spans="1:56" ht="25.5">
      <c r="A5400" s="29">
        <v>1</v>
      </c>
      <c r="B5400" s="29">
        <v>0</v>
      </c>
      <c r="C5400" s="38" t="s">
        <v>18893</v>
      </c>
      <c r="D5400" s="38" t="s">
        <v>18894</v>
      </c>
      <c r="F5400" s="38" t="s">
        <v>17468</v>
      </c>
      <c r="H5400" s="38" t="s">
        <v>4841</v>
      </c>
      <c r="I5400" s="38" t="s">
        <v>4446</v>
      </c>
      <c r="J5400" s="38" t="s">
        <v>18889</v>
      </c>
      <c r="N5400" s="38" t="s">
        <v>1403</v>
      </c>
      <c r="R5400" s="38" t="s">
        <v>18068</v>
      </c>
      <c r="U5400" s="38" t="s">
        <v>18895</v>
      </c>
      <c r="V5400" s="38" t="s">
        <v>18069</v>
      </c>
      <c r="AA5400" s="38" t="s">
        <v>1170</v>
      </c>
      <c r="AE5400" s="38" t="s">
        <v>2950</v>
      </c>
      <c r="AG5400" s="38">
        <v>1</v>
      </c>
      <c r="AH5400" s="38" t="s">
        <v>5945</v>
      </c>
      <c r="AI5400" s="38" t="s">
        <v>8082</v>
      </c>
      <c r="AJ5400" s="38" t="s">
        <v>4799</v>
      </c>
      <c r="AK5400" s="38" t="s">
        <v>72</v>
      </c>
      <c r="AL5400" s="301" t="s">
        <v>18521</v>
      </c>
      <c r="AO5400" s="29" t="s">
        <v>18070</v>
      </c>
      <c r="AR5400" s="29" t="str">
        <f t="shared" si="849"/>
        <v>0</v>
      </c>
      <c r="AS5400" s="29">
        <f t="shared" si="847"/>
        <v>0</v>
      </c>
      <c r="AW5400" s="29" t="str">
        <f t="shared" si="850"/>
        <v/>
      </c>
      <c r="AX5400" s="29" t="str">
        <f t="shared" si="842"/>
        <v/>
      </c>
      <c r="AY5400" s="29" t="str">
        <f t="shared" si="848"/>
        <v>https://media.mediathek-tanz-theater.de/iiif/2/nvt_img-536-004-002.JP2</v>
      </c>
      <c r="AZ5400" s="29" t="str">
        <f t="shared" si="843"/>
        <v>image/jp2</v>
      </c>
      <c r="BA5400" s="29" t="str">
        <f t="shared" si="844"/>
        <v>presentation/iiif</v>
      </c>
      <c r="BB5400" s="29" t="str">
        <f t="shared" si="845"/>
        <v>https://media.mediathek-tanz-theater.de/iiif/2/nvt_img-536-004-002.JP2/full/100,/0/default.jpg</v>
      </c>
      <c r="BC5400" s="29" t="str">
        <f t="shared" si="841"/>
        <v>image/jpeg</v>
      </c>
      <c r="BD5400" s="29" t="str">
        <f t="shared" si="846"/>
        <v>presentation/thumbnail</v>
      </c>
    </row>
    <row r="5401" spans="1:56" ht="25.5">
      <c r="A5401" s="29">
        <v>1</v>
      </c>
      <c r="B5401" s="29">
        <v>0</v>
      </c>
      <c r="C5401" s="38" t="s">
        <v>18896</v>
      </c>
      <c r="D5401" s="38" t="s">
        <v>18897</v>
      </c>
      <c r="F5401" s="38" t="s">
        <v>17468</v>
      </c>
      <c r="I5401" s="38" t="s">
        <v>4446</v>
      </c>
      <c r="J5401" s="38" t="s">
        <v>18889</v>
      </c>
      <c r="N5401" s="38" t="s">
        <v>1403</v>
      </c>
      <c r="R5401" s="38" t="s">
        <v>18068</v>
      </c>
      <c r="U5401" s="38" t="s">
        <v>18898</v>
      </c>
      <c r="V5401" s="38" t="s">
        <v>18069</v>
      </c>
      <c r="AA5401" s="38" t="s">
        <v>1170</v>
      </c>
      <c r="AE5401" s="38" t="s">
        <v>2950</v>
      </c>
      <c r="AG5401" s="38">
        <v>1</v>
      </c>
      <c r="AH5401" s="38" t="s">
        <v>5945</v>
      </c>
      <c r="AI5401" s="38" t="s">
        <v>8082</v>
      </c>
      <c r="AJ5401" s="38" t="s">
        <v>4799</v>
      </c>
      <c r="AK5401" s="38" t="s">
        <v>72</v>
      </c>
      <c r="AL5401" s="301" t="s">
        <v>18521</v>
      </c>
      <c r="AO5401" s="29" t="s">
        <v>18070</v>
      </c>
      <c r="AR5401" s="29" t="str">
        <f t="shared" si="849"/>
        <v>0</v>
      </c>
      <c r="AS5401" s="29">
        <f t="shared" si="847"/>
        <v>0</v>
      </c>
      <c r="AW5401" s="29" t="str">
        <f t="shared" si="850"/>
        <v/>
      </c>
      <c r="AX5401" s="29" t="str">
        <f t="shared" si="842"/>
        <v/>
      </c>
      <c r="AY5401" s="29" t="str">
        <f t="shared" si="848"/>
        <v>https://media.mediathek-tanz-theater.de/iiif/2/nvt_img-536-004-003.JP2</v>
      </c>
      <c r="AZ5401" s="29" t="str">
        <f t="shared" si="843"/>
        <v>image/jp2</v>
      </c>
      <c r="BA5401" s="29" t="str">
        <f t="shared" si="844"/>
        <v>presentation/iiif</v>
      </c>
      <c r="BB5401" s="29" t="str">
        <f t="shared" si="845"/>
        <v>https://media.mediathek-tanz-theater.de/iiif/2/nvt_img-536-004-003.JP2/full/100,/0/default.jpg</v>
      </c>
      <c r="BC5401" s="29" t="str">
        <f t="shared" si="841"/>
        <v>image/jpeg</v>
      </c>
      <c r="BD5401" s="29" t="str">
        <f t="shared" si="846"/>
        <v>presentation/thumbnail</v>
      </c>
    </row>
    <row r="5402" spans="1:56" ht="25.5">
      <c r="A5402" s="29">
        <v>1</v>
      </c>
      <c r="B5402" s="29">
        <v>0</v>
      </c>
      <c r="C5402" s="38" t="s">
        <v>18899</v>
      </c>
      <c r="D5402" s="38" t="s">
        <v>18900</v>
      </c>
      <c r="F5402" s="38" t="s">
        <v>17468</v>
      </c>
      <c r="I5402" s="38" t="s">
        <v>4446</v>
      </c>
      <c r="J5402" s="38" t="s">
        <v>18889</v>
      </c>
      <c r="N5402" s="38" t="s">
        <v>1403</v>
      </c>
      <c r="R5402" s="38" t="s">
        <v>18068</v>
      </c>
      <c r="U5402" s="38" t="s">
        <v>18901</v>
      </c>
      <c r="V5402" s="38" t="s">
        <v>18069</v>
      </c>
      <c r="AA5402" s="38" t="s">
        <v>1170</v>
      </c>
      <c r="AE5402" s="38" t="s">
        <v>2950</v>
      </c>
      <c r="AG5402" s="38">
        <v>1</v>
      </c>
      <c r="AH5402" s="38" t="s">
        <v>5945</v>
      </c>
      <c r="AI5402" s="38" t="s">
        <v>8082</v>
      </c>
      <c r="AJ5402" s="38" t="s">
        <v>4799</v>
      </c>
      <c r="AK5402" s="38" t="s">
        <v>72</v>
      </c>
      <c r="AL5402" s="301" t="s">
        <v>18521</v>
      </c>
      <c r="AO5402" s="29" t="s">
        <v>18070</v>
      </c>
      <c r="AR5402" s="29" t="str">
        <f t="shared" si="849"/>
        <v>0</v>
      </c>
      <c r="AS5402" s="29">
        <f t="shared" si="847"/>
        <v>0</v>
      </c>
      <c r="AW5402" s="29" t="str">
        <f t="shared" si="850"/>
        <v/>
      </c>
      <c r="AX5402" s="29" t="str">
        <f t="shared" si="842"/>
        <v/>
      </c>
      <c r="AY5402" s="29" t="str">
        <f t="shared" si="848"/>
        <v>https://media.mediathek-tanz-theater.de/iiif/2/nvt_img-536-004-004.JP2</v>
      </c>
      <c r="AZ5402" s="29" t="str">
        <f t="shared" si="843"/>
        <v>image/jp2</v>
      </c>
      <c r="BA5402" s="29" t="str">
        <f t="shared" si="844"/>
        <v>presentation/iiif</v>
      </c>
      <c r="BB5402" s="29" t="str">
        <f t="shared" si="845"/>
        <v>https://media.mediathek-tanz-theater.de/iiif/2/nvt_img-536-004-004.JP2/full/100,/0/default.jpg</v>
      </c>
      <c r="BC5402" s="29" t="str">
        <f t="shared" si="841"/>
        <v>image/jpeg</v>
      </c>
      <c r="BD5402" s="29" t="str">
        <f t="shared" si="846"/>
        <v>presentation/thumbnail</v>
      </c>
    </row>
    <row r="5403" spans="1:56" ht="51">
      <c r="A5403" s="29">
        <v>1</v>
      </c>
      <c r="B5403" s="29">
        <v>0</v>
      </c>
      <c r="C5403" s="38" t="s">
        <v>18902</v>
      </c>
      <c r="D5403" s="38" t="s">
        <v>18903</v>
      </c>
      <c r="F5403" s="38" t="s">
        <v>17468</v>
      </c>
      <c r="I5403" s="38" t="s">
        <v>4446</v>
      </c>
      <c r="J5403" s="38" t="s">
        <v>18889</v>
      </c>
      <c r="N5403" s="38" t="s">
        <v>1403</v>
      </c>
      <c r="R5403" s="38" t="s">
        <v>18068</v>
      </c>
      <c r="U5403" s="38" t="s">
        <v>18904</v>
      </c>
      <c r="V5403" s="38" t="s">
        <v>18069</v>
      </c>
      <c r="AA5403" s="38" t="s">
        <v>1170</v>
      </c>
      <c r="AE5403" s="38" t="s">
        <v>2950</v>
      </c>
      <c r="AG5403" s="38">
        <v>1</v>
      </c>
      <c r="AH5403" s="38" t="s">
        <v>5945</v>
      </c>
      <c r="AI5403" s="38" t="s">
        <v>8082</v>
      </c>
      <c r="AJ5403" s="38" t="s">
        <v>4799</v>
      </c>
      <c r="AK5403" s="38" t="s">
        <v>72</v>
      </c>
      <c r="AL5403" s="301" t="s">
        <v>18521</v>
      </c>
      <c r="AO5403" s="29" t="s">
        <v>18070</v>
      </c>
      <c r="AR5403" s="29" t="str">
        <f t="shared" si="849"/>
        <v>0</v>
      </c>
      <c r="AS5403" s="29">
        <f t="shared" si="847"/>
        <v>0</v>
      </c>
      <c r="AW5403" s="29" t="str">
        <f t="shared" si="850"/>
        <v/>
      </c>
      <c r="AX5403" s="29" t="str">
        <f t="shared" si="842"/>
        <v/>
      </c>
      <c r="AY5403" s="29" t="str">
        <f t="shared" si="848"/>
        <v>https://media.mediathek-tanz-theater.de/iiif/2/nvt_img-536-004-005.JP2</v>
      </c>
      <c r="AZ5403" s="29" t="str">
        <f t="shared" si="843"/>
        <v>image/jp2</v>
      </c>
      <c r="BA5403" s="29" t="str">
        <f t="shared" si="844"/>
        <v>presentation/iiif</v>
      </c>
      <c r="BB5403" s="29" t="str">
        <f t="shared" si="845"/>
        <v>https://media.mediathek-tanz-theater.de/iiif/2/nvt_img-536-004-005.JP2/full/100,/0/default.jpg</v>
      </c>
      <c r="BC5403" s="29" t="str">
        <f t="shared" si="841"/>
        <v>image/jpeg</v>
      </c>
      <c r="BD5403" s="29" t="str">
        <f t="shared" si="846"/>
        <v>presentation/thumbnail</v>
      </c>
    </row>
    <row r="5404" spans="1:56" ht="51">
      <c r="A5404" s="29">
        <v>1</v>
      </c>
      <c r="B5404" s="29">
        <v>0</v>
      </c>
      <c r="C5404" s="38" t="s">
        <v>18905</v>
      </c>
      <c r="D5404" s="38" t="s">
        <v>18906</v>
      </c>
      <c r="F5404" s="38" t="s">
        <v>17468</v>
      </c>
      <c r="I5404" s="38" t="s">
        <v>4446</v>
      </c>
      <c r="J5404" s="38" t="s">
        <v>18889</v>
      </c>
      <c r="N5404" s="38" t="s">
        <v>1403</v>
      </c>
      <c r="R5404" s="38" t="s">
        <v>18068</v>
      </c>
      <c r="U5404" s="38" t="s">
        <v>18907</v>
      </c>
      <c r="V5404" s="38" t="s">
        <v>18069</v>
      </c>
      <c r="AA5404" s="38" t="s">
        <v>1170</v>
      </c>
      <c r="AE5404" s="38" t="s">
        <v>2950</v>
      </c>
      <c r="AG5404" s="38">
        <v>1</v>
      </c>
      <c r="AH5404" s="38" t="s">
        <v>5945</v>
      </c>
      <c r="AI5404" s="38" t="s">
        <v>8082</v>
      </c>
      <c r="AJ5404" s="38" t="s">
        <v>4799</v>
      </c>
      <c r="AK5404" s="38" t="s">
        <v>72</v>
      </c>
      <c r="AL5404" s="301" t="s">
        <v>18521</v>
      </c>
      <c r="AO5404" s="29" t="s">
        <v>18070</v>
      </c>
      <c r="AR5404" s="29" t="str">
        <f t="shared" si="849"/>
        <v>0</v>
      </c>
      <c r="AS5404" s="29">
        <f t="shared" si="847"/>
        <v>0</v>
      </c>
      <c r="AW5404" s="29" t="str">
        <f t="shared" si="850"/>
        <v/>
      </c>
      <c r="AX5404" s="29" t="str">
        <f t="shared" si="842"/>
        <v/>
      </c>
      <c r="AY5404" s="29" t="str">
        <f t="shared" si="848"/>
        <v>https://media.mediathek-tanz-theater.de/iiif/2/nvt_img-536-004-006.JP2</v>
      </c>
      <c r="AZ5404" s="29" t="str">
        <f t="shared" si="843"/>
        <v>image/jp2</v>
      </c>
      <c r="BA5404" s="29" t="str">
        <f t="shared" si="844"/>
        <v>presentation/iiif</v>
      </c>
      <c r="BB5404" s="29" t="str">
        <f t="shared" si="845"/>
        <v>https://media.mediathek-tanz-theater.de/iiif/2/nvt_img-536-004-006.JP2/full/100,/0/default.jpg</v>
      </c>
      <c r="BC5404" s="29" t="str">
        <f t="shared" si="841"/>
        <v>image/jpeg</v>
      </c>
      <c r="BD5404" s="29" t="str">
        <f t="shared" si="846"/>
        <v>presentation/thumbnail</v>
      </c>
    </row>
    <row r="5405" spans="1:56" ht="25.5">
      <c r="A5405" s="29">
        <v>1</v>
      </c>
      <c r="B5405" s="29">
        <v>0</v>
      </c>
      <c r="C5405" s="38" t="s">
        <v>18908</v>
      </c>
      <c r="D5405" s="38" t="s">
        <v>18909</v>
      </c>
      <c r="F5405" s="38" t="s">
        <v>17468</v>
      </c>
      <c r="I5405" s="38" t="s">
        <v>18524</v>
      </c>
      <c r="J5405" s="38" t="s">
        <v>18842</v>
      </c>
      <c r="N5405" s="38" t="s">
        <v>1403</v>
      </c>
      <c r="R5405" s="38" t="s">
        <v>18068</v>
      </c>
      <c r="V5405" s="38" t="s">
        <v>18069</v>
      </c>
      <c r="AA5405" s="38" t="s">
        <v>1170</v>
      </c>
      <c r="AE5405" s="38" t="s">
        <v>2950</v>
      </c>
      <c r="AG5405" s="38">
        <v>1</v>
      </c>
      <c r="AH5405" s="38" t="s">
        <v>5945</v>
      </c>
      <c r="AI5405" s="38" t="s">
        <v>8082</v>
      </c>
      <c r="AJ5405" s="38" t="s">
        <v>9656</v>
      </c>
      <c r="AL5405" s="301" t="s">
        <v>18521</v>
      </c>
      <c r="AO5405" s="29" t="s">
        <v>18070</v>
      </c>
      <c r="AR5405" s="29" t="str">
        <f t="shared" si="849"/>
        <v>1</v>
      </c>
      <c r="AS5405" s="29">
        <f t="shared" si="847"/>
        <v>0</v>
      </c>
      <c r="AW5405" s="29" t="str">
        <f t="shared" si="850"/>
        <v/>
      </c>
      <c r="AX5405" s="29" t="str">
        <f t="shared" si="842"/>
        <v/>
      </c>
      <c r="AY5405" s="29" t="str">
        <f t="shared" si="848"/>
        <v>https://media.mediathek-tanz-theater.de/iiif/2/nvt_img-536-005.JP2</v>
      </c>
      <c r="AZ5405" s="29" t="str">
        <f t="shared" si="843"/>
        <v>image/jp2</v>
      </c>
      <c r="BA5405" s="29" t="str">
        <f t="shared" si="844"/>
        <v>presentation/iiif</v>
      </c>
      <c r="BB5405" s="29" t="str">
        <f t="shared" si="845"/>
        <v>https://media.mediathek-tanz-theater.de/iiif/2/nvt_img-536-005.JP2/full/100,/0/default.jpg</v>
      </c>
      <c r="BC5405" s="29" t="str">
        <f t="shared" si="841"/>
        <v>image/jpeg</v>
      </c>
      <c r="BD5405" s="29" t="str">
        <f t="shared" si="846"/>
        <v>presentation/thumbnail</v>
      </c>
    </row>
    <row r="5406" spans="1:56" ht="38.25">
      <c r="A5406" s="29">
        <v>1</v>
      </c>
      <c r="B5406" s="29">
        <v>0</v>
      </c>
      <c r="C5406" s="38" t="s">
        <v>18910</v>
      </c>
      <c r="D5406" s="38" t="s">
        <v>18911</v>
      </c>
      <c r="F5406" s="38" t="s">
        <v>17468</v>
      </c>
      <c r="I5406" s="38" t="s">
        <v>4446</v>
      </c>
      <c r="J5406" s="38" t="s">
        <v>18908</v>
      </c>
      <c r="N5406" s="38" t="s">
        <v>1403</v>
      </c>
      <c r="R5406" s="38" t="s">
        <v>18068</v>
      </c>
      <c r="U5406" s="38" t="s">
        <v>18912</v>
      </c>
      <c r="V5406" s="38" t="s">
        <v>18069</v>
      </c>
      <c r="AA5406" s="38" t="s">
        <v>1170</v>
      </c>
      <c r="AE5406" s="38" t="s">
        <v>2950</v>
      </c>
      <c r="AG5406" s="38">
        <v>1</v>
      </c>
      <c r="AH5406" s="38" t="s">
        <v>5945</v>
      </c>
      <c r="AI5406" s="38" t="s">
        <v>8082</v>
      </c>
      <c r="AJ5406" s="38" t="s">
        <v>4799</v>
      </c>
      <c r="AK5406" s="38" t="s">
        <v>72</v>
      </c>
      <c r="AL5406" s="301" t="s">
        <v>18521</v>
      </c>
      <c r="AO5406" s="29" t="s">
        <v>18070</v>
      </c>
      <c r="AR5406" s="29" t="str">
        <f t="shared" si="849"/>
        <v>0</v>
      </c>
      <c r="AS5406" s="29">
        <f t="shared" si="847"/>
        <v>0</v>
      </c>
      <c r="AW5406" s="29" t="str">
        <f t="shared" si="850"/>
        <v/>
      </c>
      <c r="AX5406" s="29" t="str">
        <f t="shared" si="842"/>
        <v/>
      </c>
      <c r="AY5406" s="29" t="str">
        <f t="shared" si="848"/>
        <v>https://media.mediathek-tanz-theater.de/iiif/2/nvt_img-536-005-001.JP2</v>
      </c>
      <c r="AZ5406" s="29" t="str">
        <f t="shared" si="843"/>
        <v>image/jp2</v>
      </c>
      <c r="BA5406" s="29" t="str">
        <f t="shared" si="844"/>
        <v>presentation/iiif</v>
      </c>
      <c r="BB5406" s="29" t="str">
        <f t="shared" si="845"/>
        <v>https://media.mediathek-tanz-theater.de/iiif/2/nvt_img-536-005-001.JP2/full/100,/0/default.jpg</v>
      </c>
      <c r="BC5406" s="29" t="str">
        <f t="shared" si="841"/>
        <v>image/jpeg</v>
      </c>
      <c r="BD5406" s="29" t="str">
        <f t="shared" si="846"/>
        <v>presentation/thumbnail</v>
      </c>
    </row>
    <row r="5407" spans="1:56" ht="51">
      <c r="A5407" s="29">
        <v>1</v>
      </c>
      <c r="B5407" s="29">
        <v>0</v>
      </c>
      <c r="C5407" s="38" t="s">
        <v>18913</v>
      </c>
      <c r="D5407" s="38" t="s">
        <v>18914</v>
      </c>
      <c r="F5407" s="38" t="s">
        <v>17468</v>
      </c>
      <c r="I5407" s="38" t="s">
        <v>4446</v>
      </c>
      <c r="J5407" s="38" t="s">
        <v>18908</v>
      </c>
      <c r="N5407" s="38" t="s">
        <v>1403</v>
      </c>
      <c r="R5407" s="38" t="s">
        <v>18068</v>
      </c>
      <c r="U5407" s="38" t="s">
        <v>18915</v>
      </c>
      <c r="V5407" s="38" t="s">
        <v>18069</v>
      </c>
      <c r="AA5407" s="38" t="s">
        <v>1170</v>
      </c>
      <c r="AE5407" s="38" t="s">
        <v>2950</v>
      </c>
      <c r="AG5407" s="38">
        <v>1</v>
      </c>
      <c r="AH5407" s="38" t="s">
        <v>5945</v>
      </c>
      <c r="AI5407" s="38" t="s">
        <v>8082</v>
      </c>
      <c r="AJ5407" s="38" t="s">
        <v>4799</v>
      </c>
      <c r="AK5407" s="38" t="s">
        <v>72</v>
      </c>
      <c r="AL5407" s="301" t="s">
        <v>18521</v>
      </c>
      <c r="AO5407" s="29" t="s">
        <v>18070</v>
      </c>
      <c r="AR5407" s="29" t="str">
        <f t="shared" si="849"/>
        <v>0</v>
      </c>
      <c r="AS5407" s="29">
        <f t="shared" si="847"/>
        <v>0</v>
      </c>
      <c r="AW5407" s="29" t="str">
        <f t="shared" si="850"/>
        <v/>
      </c>
      <c r="AX5407" s="29" t="str">
        <f t="shared" si="842"/>
        <v/>
      </c>
      <c r="AY5407" s="29" t="str">
        <f t="shared" si="848"/>
        <v>https://media.mediathek-tanz-theater.de/iiif/2/nvt_img-536-005-002.JP2</v>
      </c>
      <c r="AZ5407" s="29" t="str">
        <f t="shared" si="843"/>
        <v>image/jp2</v>
      </c>
      <c r="BA5407" s="29" t="str">
        <f t="shared" si="844"/>
        <v>presentation/iiif</v>
      </c>
      <c r="BB5407" s="29" t="str">
        <f t="shared" si="845"/>
        <v>https://media.mediathek-tanz-theater.de/iiif/2/nvt_img-536-005-002.JP2/full/100,/0/default.jpg</v>
      </c>
      <c r="BC5407" s="29" t="str">
        <f t="shared" si="841"/>
        <v>image/jpeg</v>
      </c>
      <c r="BD5407" s="29" t="str">
        <f t="shared" si="846"/>
        <v>presentation/thumbnail</v>
      </c>
    </row>
    <row r="5408" spans="1:56" ht="51">
      <c r="A5408" s="29">
        <v>1</v>
      </c>
      <c r="B5408" s="29">
        <v>0</v>
      </c>
      <c r="C5408" s="38" t="s">
        <v>18916</v>
      </c>
      <c r="D5408" s="38" t="s">
        <v>18917</v>
      </c>
      <c r="F5408" s="38" t="s">
        <v>17468</v>
      </c>
      <c r="I5408" s="38" t="s">
        <v>4446</v>
      </c>
      <c r="J5408" s="38" t="s">
        <v>18908</v>
      </c>
      <c r="N5408" s="38" t="s">
        <v>1403</v>
      </c>
      <c r="R5408" s="38" t="s">
        <v>18068</v>
      </c>
      <c r="U5408" s="38" t="s">
        <v>18915</v>
      </c>
      <c r="V5408" s="38" t="s">
        <v>18069</v>
      </c>
      <c r="AA5408" s="38" t="s">
        <v>1170</v>
      </c>
      <c r="AE5408" s="38" t="s">
        <v>2950</v>
      </c>
      <c r="AG5408" s="38">
        <v>1</v>
      </c>
      <c r="AH5408" s="38" t="s">
        <v>5945</v>
      </c>
      <c r="AI5408" s="38" t="s">
        <v>8082</v>
      </c>
      <c r="AJ5408" s="38" t="s">
        <v>4799</v>
      </c>
      <c r="AK5408" s="38" t="s">
        <v>72</v>
      </c>
      <c r="AL5408" s="301" t="s">
        <v>18521</v>
      </c>
      <c r="AO5408" s="29" t="s">
        <v>18070</v>
      </c>
      <c r="AR5408" s="29" t="str">
        <f t="shared" si="849"/>
        <v>0</v>
      </c>
      <c r="AS5408" s="29">
        <f t="shared" si="847"/>
        <v>0</v>
      </c>
      <c r="AW5408" s="29" t="str">
        <f t="shared" si="850"/>
        <v/>
      </c>
      <c r="AX5408" s="29" t="str">
        <f t="shared" si="842"/>
        <v/>
      </c>
      <c r="AY5408" s="29" t="str">
        <f t="shared" si="848"/>
        <v>https://media.mediathek-tanz-theater.de/iiif/2/nvt_img-536-005-003.JP2</v>
      </c>
      <c r="AZ5408" s="29" t="str">
        <f t="shared" si="843"/>
        <v>image/jp2</v>
      </c>
      <c r="BA5408" s="29" t="str">
        <f t="shared" si="844"/>
        <v>presentation/iiif</v>
      </c>
      <c r="BB5408" s="29" t="str">
        <f t="shared" si="845"/>
        <v>https://media.mediathek-tanz-theater.de/iiif/2/nvt_img-536-005-003.JP2/full/100,/0/default.jpg</v>
      </c>
      <c r="BC5408" s="29" t="str">
        <f t="shared" si="841"/>
        <v>image/jpeg</v>
      </c>
      <c r="BD5408" s="29" t="str">
        <f t="shared" si="846"/>
        <v>presentation/thumbnail</v>
      </c>
    </row>
    <row r="5409" spans="1:56" ht="51">
      <c r="A5409" s="29">
        <v>1</v>
      </c>
      <c r="B5409" s="29">
        <v>0</v>
      </c>
      <c r="C5409" s="38" t="s">
        <v>18918</v>
      </c>
      <c r="D5409" s="38" t="s">
        <v>18919</v>
      </c>
      <c r="F5409" s="38" t="s">
        <v>17468</v>
      </c>
      <c r="I5409" s="38" t="s">
        <v>4446</v>
      </c>
      <c r="J5409" s="38" t="s">
        <v>18908</v>
      </c>
      <c r="N5409" s="38" t="s">
        <v>1403</v>
      </c>
      <c r="R5409" s="38" t="s">
        <v>18068</v>
      </c>
      <c r="U5409" s="38" t="s">
        <v>18915</v>
      </c>
      <c r="V5409" s="38" t="s">
        <v>18069</v>
      </c>
      <c r="AA5409" s="38" t="s">
        <v>1170</v>
      </c>
      <c r="AE5409" s="38" t="s">
        <v>2950</v>
      </c>
      <c r="AG5409" s="38">
        <v>1</v>
      </c>
      <c r="AH5409" s="38" t="s">
        <v>5945</v>
      </c>
      <c r="AI5409" s="38" t="s">
        <v>8082</v>
      </c>
      <c r="AJ5409" s="38" t="s">
        <v>4799</v>
      </c>
      <c r="AK5409" s="38" t="s">
        <v>72</v>
      </c>
      <c r="AL5409" s="301" t="s">
        <v>18521</v>
      </c>
      <c r="AO5409" s="29" t="s">
        <v>18070</v>
      </c>
      <c r="AR5409" s="29" t="str">
        <f t="shared" si="849"/>
        <v>0</v>
      </c>
      <c r="AS5409" s="29">
        <f t="shared" si="847"/>
        <v>0</v>
      </c>
      <c r="AW5409" s="29" t="str">
        <f t="shared" si="850"/>
        <v/>
      </c>
      <c r="AX5409" s="29" t="str">
        <f t="shared" si="842"/>
        <v/>
      </c>
      <c r="AY5409" s="29" t="str">
        <f t="shared" si="848"/>
        <v>https://media.mediathek-tanz-theater.de/iiif/2/nvt_img-536-005-004.JP2</v>
      </c>
      <c r="AZ5409" s="29" t="str">
        <f t="shared" si="843"/>
        <v>image/jp2</v>
      </c>
      <c r="BA5409" s="29" t="str">
        <f t="shared" si="844"/>
        <v>presentation/iiif</v>
      </c>
      <c r="BB5409" s="29" t="str">
        <f t="shared" si="845"/>
        <v>https://media.mediathek-tanz-theater.de/iiif/2/nvt_img-536-005-004.JP2/full/100,/0/default.jpg</v>
      </c>
      <c r="BC5409" s="29" t="str">
        <f t="shared" si="841"/>
        <v>image/jpeg</v>
      </c>
      <c r="BD5409" s="29" t="str">
        <f t="shared" si="846"/>
        <v>presentation/thumbnail</v>
      </c>
    </row>
    <row r="5410" spans="1:56" ht="51">
      <c r="A5410" s="29">
        <v>1</v>
      </c>
      <c r="B5410" s="29">
        <v>0</v>
      </c>
      <c r="C5410" s="38" t="s">
        <v>18920</v>
      </c>
      <c r="D5410" s="38" t="s">
        <v>18921</v>
      </c>
      <c r="F5410" s="38" t="s">
        <v>17468</v>
      </c>
      <c r="I5410" s="38" t="s">
        <v>4446</v>
      </c>
      <c r="J5410" s="38" t="s">
        <v>18908</v>
      </c>
      <c r="N5410" s="38" t="s">
        <v>1403</v>
      </c>
      <c r="R5410" s="38" t="s">
        <v>18068</v>
      </c>
      <c r="U5410" s="38" t="s">
        <v>18915</v>
      </c>
      <c r="V5410" s="38" t="s">
        <v>18069</v>
      </c>
      <c r="AA5410" s="38" t="s">
        <v>1170</v>
      </c>
      <c r="AE5410" s="38" t="s">
        <v>2950</v>
      </c>
      <c r="AG5410" s="38">
        <v>1</v>
      </c>
      <c r="AH5410" s="38" t="s">
        <v>5945</v>
      </c>
      <c r="AI5410" s="38" t="s">
        <v>8082</v>
      </c>
      <c r="AJ5410" s="38" t="s">
        <v>4799</v>
      </c>
      <c r="AK5410" s="38" t="s">
        <v>72</v>
      </c>
      <c r="AL5410" s="301" t="s">
        <v>18521</v>
      </c>
      <c r="AO5410" s="29" t="s">
        <v>18070</v>
      </c>
      <c r="AR5410" s="29" t="str">
        <f t="shared" si="849"/>
        <v>0</v>
      </c>
      <c r="AS5410" s="29">
        <f t="shared" si="847"/>
        <v>0</v>
      </c>
      <c r="AW5410" s="29" t="str">
        <f t="shared" si="850"/>
        <v/>
      </c>
      <c r="AX5410" s="29" t="str">
        <f t="shared" si="842"/>
        <v/>
      </c>
      <c r="AY5410" s="29" t="str">
        <f t="shared" si="848"/>
        <v>https://media.mediathek-tanz-theater.de/iiif/2/nvt_img-536-005-005.JP2</v>
      </c>
      <c r="AZ5410" s="29" t="str">
        <f t="shared" si="843"/>
        <v>image/jp2</v>
      </c>
      <c r="BA5410" s="29" t="str">
        <f t="shared" si="844"/>
        <v>presentation/iiif</v>
      </c>
      <c r="BB5410" s="29" t="str">
        <f t="shared" si="845"/>
        <v>https://media.mediathek-tanz-theater.de/iiif/2/nvt_img-536-005-005.JP2/full/100,/0/default.jpg</v>
      </c>
      <c r="BC5410" s="29" t="str">
        <f t="shared" si="841"/>
        <v>image/jpeg</v>
      </c>
      <c r="BD5410" s="29" t="str">
        <f t="shared" si="846"/>
        <v>presentation/thumbnail</v>
      </c>
    </row>
    <row r="5411" spans="1:56" ht="38.25">
      <c r="A5411" s="29">
        <v>1</v>
      </c>
      <c r="B5411" s="29">
        <v>0</v>
      </c>
      <c r="C5411" s="38" t="s">
        <v>18922</v>
      </c>
      <c r="D5411" s="38" t="s">
        <v>18923</v>
      </c>
      <c r="F5411" s="38" t="s">
        <v>17468</v>
      </c>
      <c r="I5411" s="38" t="s">
        <v>4446</v>
      </c>
      <c r="J5411" s="38" t="s">
        <v>18908</v>
      </c>
      <c r="N5411" s="38" t="s">
        <v>1403</v>
      </c>
      <c r="R5411" s="38" t="s">
        <v>18068</v>
      </c>
      <c r="U5411" s="38" t="s">
        <v>18924</v>
      </c>
      <c r="V5411" s="38" t="s">
        <v>18069</v>
      </c>
      <c r="AA5411" s="38" t="s">
        <v>1170</v>
      </c>
      <c r="AE5411" s="38" t="s">
        <v>2950</v>
      </c>
      <c r="AG5411" s="38">
        <v>1</v>
      </c>
      <c r="AH5411" s="38" t="s">
        <v>5945</v>
      </c>
      <c r="AI5411" s="38" t="s">
        <v>8082</v>
      </c>
      <c r="AJ5411" s="38" t="s">
        <v>4799</v>
      </c>
      <c r="AK5411" s="38" t="s">
        <v>72</v>
      </c>
      <c r="AL5411" s="301" t="s">
        <v>18521</v>
      </c>
      <c r="AO5411" s="29" t="s">
        <v>18070</v>
      </c>
      <c r="AR5411" s="29" t="str">
        <f t="shared" si="849"/>
        <v>0</v>
      </c>
      <c r="AS5411" s="29">
        <f t="shared" si="847"/>
        <v>0</v>
      </c>
      <c r="AW5411" s="29" t="str">
        <f t="shared" si="850"/>
        <v/>
      </c>
      <c r="AX5411" s="29" t="str">
        <f t="shared" si="842"/>
        <v/>
      </c>
      <c r="AY5411" s="29" t="str">
        <f t="shared" si="848"/>
        <v>https://media.mediathek-tanz-theater.de/iiif/2/nvt_img-536-005-006.JP2</v>
      </c>
      <c r="AZ5411" s="29" t="str">
        <f t="shared" si="843"/>
        <v>image/jp2</v>
      </c>
      <c r="BA5411" s="29" t="str">
        <f t="shared" si="844"/>
        <v>presentation/iiif</v>
      </c>
      <c r="BB5411" s="29" t="str">
        <f t="shared" si="845"/>
        <v>https://media.mediathek-tanz-theater.de/iiif/2/nvt_img-536-005-006.JP2/full/100,/0/default.jpg</v>
      </c>
      <c r="BC5411" s="29" t="str">
        <f t="shared" si="841"/>
        <v>image/jpeg</v>
      </c>
      <c r="BD5411" s="29" t="str">
        <f t="shared" si="846"/>
        <v>presentation/thumbnail</v>
      </c>
    </row>
    <row r="5412" spans="1:56" ht="25.5">
      <c r="A5412" s="29">
        <v>1</v>
      </c>
      <c r="B5412" s="29">
        <v>0</v>
      </c>
      <c r="C5412" s="38" t="s">
        <v>18925</v>
      </c>
      <c r="D5412" s="38" t="s">
        <v>18926</v>
      </c>
      <c r="F5412" s="38" t="s">
        <v>17468</v>
      </c>
      <c r="I5412" s="38" t="s">
        <v>18524</v>
      </c>
      <c r="J5412" s="38" t="s">
        <v>18842</v>
      </c>
      <c r="N5412" s="38" t="s">
        <v>1403</v>
      </c>
      <c r="R5412" s="38" t="s">
        <v>18068</v>
      </c>
      <c r="V5412" s="38" t="s">
        <v>18069</v>
      </c>
      <c r="AA5412" s="38" t="s">
        <v>1170</v>
      </c>
      <c r="AE5412" s="38" t="s">
        <v>2950</v>
      </c>
      <c r="AG5412" s="38">
        <v>1</v>
      </c>
      <c r="AH5412" s="38" t="s">
        <v>5945</v>
      </c>
      <c r="AI5412" s="38" t="s">
        <v>8082</v>
      </c>
      <c r="AJ5412" s="38" t="s">
        <v>9656</v>
      </c>
      <c r="AL5412" s="301" t="s">
        <v>18521</v>
      </c>
      <c r="AO5412" s="29" t="s">
        <v>18070</v>
      </c>
      <c r="AR5412" s="29" t="str">
        <f t="shared" si="849"/>
        <v>1</v>
      </c>
      <c r="AS5412" s="29">
        <f t="shared" si="847"/>
        <v>0</v>
      </c>
      <c r="AW5412" s="29" t="str">
        <f t="shared" si="850"/>
        <v/>
      </c>
      <c r="AX5412" s="29" t="str">
        <f t="shared" si="842"/>
        <v/>
      </c>
      <c r="AY5412" s="29" t="str">
        <f t="shared" si="848"/>
        <v>https://media.mediathek-tanz-theater.de/iiif/2/nvt_img-536-006.JP2</v>
      </c>
      <c r="AZ5412" s="29" t="str">
        <f t="shared" si="843"/>
        <v>image/jp2</v>
      </c>
      <c r="BA5412" s="29" t="str">
        <f t="shared" si="844"/>
        <v>presentation/iiif</v>
      </c>
      <c r="BB5412" s="29" t="str">
        <f t="shared" si="845"/>
        <v>https://media.mediathek-tanz-theater.de/iiif/2/nvt_img-536-006.JP2/full/100,/0/default.jpg</v>
      </c>
      <c r="BC5412" s="29" t="str">
        <f t="shared" si="841"/>
        <v>image/jpeg</v>
      </c>
      <c r="BD5412" s="29" t="str">
        <f t="shared" si="846"/>
        <v>presentation/thumbnail</v>
      </c>
    </row>
    <row r="5413" spans="1:56" ht="25.5">
      <c r="A5413" s="29">
        <v>1</v>
      </c>
      <c r="B5413" s="29">
        <v>0</v>
      </c>
      <c r="C5413" s="38" t="s">
        <v>18927</v>
      </c>
      <c r="D5413" s="38" t="s">
        <v>18928</v>
      </c>
      <c r="F5413" s="38" t="s">
        <v>17468</v>
      </c>
      <c r="I5413" s="38" t="s">
        <v>4446</v>
      </c>
      <c r="J5413" s="38" t="s">
        <v>18925</v>
      </c>
      <c r="N5413" s="38" t="s">
        <v>1403</v>
      </c>
      <c r="R5413" s="38" t="s">
        <v>18068</v>
      </c>
      <c r="U5413" s="38" t="s">
        <v>18929</v>
      </c>
      <c r="V5413" s="38" t="s">
        <v>18069</v>
      </c>
      <c r="AA5413" s="38" t="s">
        <v>1170</v>
      </c>
      <c r="AE5413" s="38" t="s">
        <v>2950</v>
      </c>
      <c r="AG5413" s="38">
        <v>1</v>
      </c>
      <c r="AH5413" s="38" t="s">
        <v>5945</v>
      </c>
      <c r="AI5413" s="38" t="s">
        <v>8082</v>
      </c>
      <c r="AJ5413" s="38" t="s">
        <v>4799</v>
      </c>
      <c r="AK5413" s="38" t="s">
        <v>72</v>
      </c>
      <c r="AL5413" s="301" t="s">
        <v>18521</v>
      </c>
      <c r="AO5413" s="29" t="s">
        <v>18070</v>
      </c>
      <c r="AR5413" s="29" t="str">
        <f t="shared" si="849"/>
        <v>0</v>
      </c>
      <c r="AS5413" s="29">
        <f t="shared" si="847"/>
        <v>0</v>
      </c>
      <c r="AW5413" s="29" t="str">
        <f t="shared" si="850"/>
        <v/>
      </c>
      <c r="AX5413" s="29" t="str">
        <f t="shared" si="842"/>
        <v/>
      </c>
      <c r="AY5413" s="29" t="str">
        <f t="shared" si="848"/>
        <v>https://media.mediathek-tanz-theater.de/iiif/2/nvt_img-536-006-001.JP2</v>
      </c>
      <c r="AZ5413" s="29" t="str">
        <f t="shared" si="843"/>
        <v>image/jp2</v>
      </c>
      <c r="BA5413" s="29" t="str">
        <f t="shared" si="844"/>
        <v>presentation/iiif</v>
      </c>
      <c r="BB5413" s="29" t="str">
        <f t="shared" si="845"/>
        <v>https://media.mediathek-tanz-theater.de/iiif/2/nvt_img-536-006-001.JP2/full/100,/0/default.jpg</v>
      </c>
      <c r="BC5413" s="29" t="str">
        <f t="shared" si="841"/>
        <v>image/jpeg</v>
      </c>
      <c r="BD5413" s="29" t="str">
        <f t="shared" si="846"/>
        <v>presentation/thumbnail</v>
      </c>
    </row>
    <row r="5414" spans="1:56" ht="51">
      <c r="A5414" s="29">
        <v>1</v>
      </c>
      <c r="B5414" s="29">
        <v>0</v>
      </c>
      <c r="C5414" s="38" t="s">
        <v>18930</v>
      </c>
      <c r="D5414" s="38" t="s">
        <v>18931</v>
      </c>
      <c r="F5414" s="38" t="s">
        <v>17468</v>
      </c>
      <c r="I5414" s="38" t="s">
        <v>4446</v>
      </c>
      <c r="J5414" s="38" t="s">
        <v>18925</v>
      </c>
      <c r="N5414" s="38" t="s">
        <v>1403</v>
      </c>
      <c r="R5414" s="38" t="s">
        <v>18068</v>
      </c>
      <c r="U5414" s="38" t="s">
        <v>18932</v>
      </c>
      <c r="V5414" s="38" t="s">
        <v>18069</v>
      </c>
      <c r="AA5414" s="38" t="s">
        <v>1170</v>
      </c>
      <c r="AE5414" s="38" t="s">
        <v>2950</v>
      </c>
      <c r="AG5414" s="38">
        <v>1</v>
      </c>
      <c r="AH5414" s="38" t="s">
        <v>5945</v>
      </c>
      <c r="AI5414" s="38" t="s">
        <v>8082</v>
      </c>
      <c r="AJ5414" s="38" t="s">
        <v>4799</v>
      </c>
      <c r="AK5414" s="38" t="s">
        <v>72</v>
      </c>
      <c r="AL5414" s="301" t="s">
        <v>18521</v>
      </c>
      <c r="AO5414" s="29" t="s">
        <v>18070</v>
      </c>
      <c r="AR5414" s="29" t="str">
        <f t="shared" si="849"/>
        <v>0</v>
      </c>
      <c r="AS5414" s="29">
        <f t="shared" si="847"/>
        <v>0</v>
      </c>
      <c r="AW5414" s="29" t="str">
        <f t="shared" si="850"/>
        <v/>
      </c>
      <c r="AX5414" s="29" t="str">
        <f t="shared" si="842"/>
        <v/>
      </c>
      <c r="AY5414" s="29" t="str">
        <f t="shared" si="848"/>
        <v>https://media.mediathek-tanz-theater.de/iiif/2/nvt_img-536-006-002.JP2</v>
      </c>
      <c r="AZ5414" s="29" t="str">
        <f t="shared" si="843"/>
        <v>image/jp2</v>
      </c>
      <c r="BA5414" s="29" t="str">
        <f t="shared" si="844"/>
        <v>presentation/iiif</v>
      </c>
      <c r="BB5414" s="29" t="str">
        <f t="shared" si="845"/>
        <v>https://media.mediathek-tanz-theater.de/iiif/2/nvt_img-536-006-002.JP2/full/100,/0/default.jpg</v>
      </c>
      <c r="BC5414" s="29" t="str">
        <f t="shared" si="841"/>
        <v>image/jpeg</v>
      </c>
      <c r="BD5414" s="29" t="str">
        <f t="shared" si="846"/>
        <v>presentation/thumbnail</v>
      </c>
    </row>
    <row r="5415" spans="1:56" ht="51">
      <c r="A5415" s="29">
        <v>1</v>
      </c>
      <c r="B5415" s="29">
        <v>0</v>
      </c>
      <c r="C5415" s="38" t="s">
        <v>18933</v>
      </c>
      <c r="D5415" s="38" t="s">
        <v>18934</v>
      </c>
      <c r="F5415" s="38" t="s">
        <v>17468</v>
      </c>
      <c r="I5415" s="38" t="s">
        <v>4446</v>
      </c>
      <c r="J5415" s="38" t="s">
        <v>18925</v>
      </c>
      <c r="N5415" s="38" t="s">
        <v>1403</v>
      </c>
      <c r="R5415" s="38" t="s">
        <v>18068</v>
      </c>
      <c r="U5415" s="38" t="s">
        <v>18935</v>
      </c>
      <c r="V5415" s="38" t="s">
        <v>18069</v>
      </c>
      <c r="AA5415" s="38" t="s">
        <v>1170</v>
      </c>
      <c r="AE5415" s="38" t="s">
        <v>2950</v>
      </c>
      <c r="AG5415" s="38">
        <v>1</v>
      </c>
      <c r="AH5415" s="38" t="s">
        <v>5945</v>
      </c>
      <c r="AI5415" s="38" t="s">
        <v>8082</v>
      </c>
      <c r="AJ5415" s="38" t="s">
        <v>4799</v>
      </c>
      <c r="AK5415" s="38" t="s">
        <v>72</v>
      </c>
      <c r="AL5415" s="301" t="s">
        <v>18521</v>
      </c>
      <c r="AO5415" s="29" t="s">
        <v>18070</v>
      </c>
      <c r="AR5415" s="29" t="str">
        <f t="shared" si="849"/>
        <v>0</v>
      </c>
      <c r="AS5415" s="29">
        <f t="shared" si="847"/>
        <v>0</v>
      </c>
      <c r="AW5415" s="29" t="str">
        <f t="shared" si="850"/>
        <v/>
      </c>
      <c r="AX5415" s="29" t="str">
        <f t="shared" si="842"/>
        <v/>
      </c>
      <c r="AY5415" s="29" t="str">
        <f t="shared" si="848"/>
        <v>https://media.mediathek-tanz-theater.de/iiif/2/nvt_img-536-006-003.JP2</v>
      </c>
      <c r="AZ5415" s="29" t="str">
        <f t="shared" si="843"/>
        <v>image/jp2</v>
      </c>
      <c r="BA5415" s="29" t="str">
        <f t="shared" si="844"/>
        <v>presentation/iiif</v>
      </c>
      <c r="BB5415" s="29" t="str">
        <f t="shared" si="845"/>
        <v>https://media.mediathek-tanz-theater.de/iiif/2/nvt_img-536-006-003.JP2/full/100,/0/default.jpg</v>
      </c>
      <c r="BC5415" s="29" t="str">
        <f t="shared" si="841"/>
        <v>image/jpeg</v>
      </c>
      <c r="BD5415" s="29" t="str">
        <f t="shared" si="846"/>
        <v>presentation/thumbnail</v>
      </c>
    </row>
    <row r="5416" spans="1:56" ht="38.25">
      <c r="A5416" s="29">
        <v>1</v>
      </c>
      <c r="B5416" s="29">
        <v>0</v>
      </c>
      <c r="C5416" s="38" t="s">
        <v>18936</v>
      </c>
      <c r="D5416" s="38" t="s">
        <v>18937</v>
      </c>
      <c r="F5416" s="38" t="s">
        <v>17468</v>
      </c>
      <c r="I5416" s="38" t="s">
        <v>4446</v>
      </c>
      <c r="J5416" s="38" t="s">
        <v>18925</v>
      </c>
      <c r="N5416" s="38" t="s">
        <v>1403</v>
      </c>
      <c r="R5416" s="38" t="s">
        <v>18068</v>
      </c>
      <c r="U5416" s="38" t="s">
        <v>18938</v>
      </c>
      <c r="V5416" s="38" t="s">
        <v>18069</v>
      </c>
      <c r="AA5416" s="38" t="s">
        <v>1170</v>
      </c>
      <c r="AE5416" s="38" t="s">
        <v>2950</v>
      </c>
      <c r="AG5416" s="38">
        <v>1</v>
      </c>
      <c r="AH5416" s="38" t="s">
        <v>5945</v>
      </c>
      <c r="AI5416" s="38" t="s">
        <v>8082</v>
      </c>
      <c r="AJ5416" s="38" t="s">
        <v>4799</v>
      </c>
      <c r="AK5416" s="38" t="s">
        <v>72</v>
      </c>
      <c r="AL5416" s="301" t="s">
        <v>18521</v>
      </c>
      <c r="AO5416" s="29" t="s">
        <v>18070</v>
      </c>
      <c r="AR5416" s="29" t="str">
        <f t="shared" si="849"/>
        <v>0</v>
      </c>
      <c r="AS5416" s="29">
        <f t="shared" si="847"/>
        <v>0</v>
      </c>
      <c r="AW5416" s="29" t="str">
        <f t="shared" si="850"/>
        <v/>
      </c>
      <c r="AX5416" s="29" t="str">
        <f t="shared" si="842"/>
        <v/>
      </c>
      <c r="AY5416" s="29" t="str">
        <f t="shared" si="848"/>
        <v>https://media.mediathek-tanz-theater.de/iiif/2/nvt_img-536-006-004.JP2</v>
      </c>
      <c r="AZ5416" s="29" t="str">
        <f t="shared" si="843"/>
        <v>image/jp2</v>
      </c>
      <c r="BA5416" s="29" t="str">
        <f t="shared" si="844"/>
        <v>presentation/iiif</v>
      </c>
      <c r="BB5416" s="29" t="str">
        <f t="shared" si="845"/>
        <v>https://media.mediathek-tanz-theater.de/iiif/2/nvt_img-536-006-004.JP2/full/100,/0/default.jpg</v>
      </c>
      <c r="BC5416" s="29" t="str">
        <f t="shared" si="841"/>
        <v>image/jpeg</v>
      </c>
      <c r="BD5416" s="29" t="str">
        <f t="shared" si="846"/>
        <v>presentation/thumbnail</v>
      </c>
    </row>
    <row r="5417" spans="1:56" ht="51">
      <c r="A5417" s="29">
        <v>1</v>
      </c>
      <c r="B5417" s="29">
        <v>0</v>
      </c>
      <c r="C5417" s="38" t="s">
        <v>18939</v>
      </c>
      <c r="D5417" s="38" t="s">
        <v>18940</v>
      </c>
      <c r="F5417" s="38" t="s">
        <v>17468</v>
      </c>
      <c r="I5417" s="38" t="s">
        <v>4446</v>
      </c>
      <c r="J5417" s="38" t="s">
        <v>18925</v>
      </c>
      <c r="N5417" s="38" t="s">
        <v>1403</v>
      </c>
      <c r="R5417" s="38" t="s">
        <v>18068</v>
      </c>
      <c r="U5417" s="38" t="s">
        <v>18941</v>
      </c>
      <c r="V5417" s="38" t="s">
        <v>18069</v>
      </c>
      <c r="AA5417" s="38" t="s">
        <v>1170</v>
      </c>
      <c r="AE5417" s="38" t="s">
        <v>2950</v>
      </c>
      <c r="AG5417" s="38">
        <v>1</v>
      </c>
      <c r="AH5417" s="38" t="s">
        <v>5945</v>
      </c>
      <c r="AI5417" s="38" t="s">
        <v>8082</v>
      </c>
      <c r="AJ5417" s="38" t="s">
        <v>4799</v>
      </c>
      <c r="AK5417" s="38" t="s">
        <v>72</v>
      </c>
      <c r="AL5417" s="301" t="s">
        <v>18521</v>
      </c>
      <c r="AO5417" s="29" t="s">
        <v>18070</v>
      </c>
      <c r="AR5417" s="29" t="str">
        <f t="shared" si="849"/>
        <v>0</v>
      </c>
      <c r="AS5417" s="29">
        <f t="shared" si="847"/>
        <v>0</v>
      </c>
      <c r="AW5417" s="29" t="str">
        <f t="shared" si="850"/>
        <v/>
      </c>
      <c r="AX5417" s="29" t="str">
        <f t="shared" si="842"/>
        <v/>
      </c>
      <c r="AY5417" s="29" t="str">
        <f t="shared" si="848"/>
        <v>https://media.mediathek-tanz-theater.de/iiif/2/nvt_img-536-006-005.JP2</v>
      </c>
      <c r="AZ5417" s="29" t="str">
        <f t="shared" si="843"/>
        <v>image/jp2</v>
      </c>
      <c r="BA5417" s="29" t="str">
        <f t="shared" si="844"/>
        <v>presentation/iiif</v>
      </c>
      <c r="BB5417" s="29" t="str">
        <f t="shared" si="845"/>
        <v>https://media.mediathek-tanz-theater.de/iiif/2/nvt_img-536-006-005.JP2/full/100,/0/default.jpg</v>
      </c>
      <c r="BC5417" s="29" t="str">
        <f t="shared" si="841"/>
        <v>image/jpeg</v>
      </c>
      <c r="BD5417" s="29" t="str">
        <f t="shared" si="846"/>
        <v>presentation/thumbnail</v>
      </c>
    </row>
    <row r="5418" spans="1:56" ht="25.5">
      <c r="A5418" s="29">
        <v>1</v>
      </c>
      <c r="B5418" s="29">
        <v>0</v>
      </c>
      <c r="C5418" s="38" t="s">
        <v>18942</v>
      </c>
      <c r="D5418" s="38" t="s">
        <v>18943</v>
      </c>
      <c r="F5418" s="38" t="s">
        <v>17468</v>
      </c>
      <c r="I5418" s="38" t="s">
        <v>4446</v>
      </c>
      <c r="J5418" s="38" t="s">
        <v>18925</v>
      </c>
      <c r="N5418" s="38" t="s">
        <v>1403</v>
      </c>
      <c r="R5418" s="38" t="s">
        <v>18068</v>
      </c>
      <c r="U5418" s="38" t="s">
        <v>18944</v>
      </c>
      <c r="V5418" s="38" t="s">
        <v>18069</v>
      </c>
      <c r="AA5418" s="38" t="s">
        <v>1170</v>
      </c>
      <c r="AE5418" s="38" t="s">
        <v>2950</v>
      </c>
      <c r="AG5418" s="38">
        <v>1</v>
      </c>
      <c r="AH5418" s="38" t="s">
        <v>5945</v>
      </c>
      <c r="AI5418" s="38" t="s">
        <v>8082</v>
      </c>
      <c r="AJ5418" s="38" t="s">
        <v>4799</v>
      </c>
      <c r="AK5418" s="38" t="s">
        <v>72</v>
      </c>
      <c r="AL5418" s="301" t="s">
        <v>18521</v>
      </c>
      <c r="AO5418" s="29" t="s">
        <v>18070</v>
      </c>
      <c r="AR5418" s="29" t="str">
        <f t="shared" si="849"/>
        <v>0</v>
      </c>
      <c r="AS5418" s="29">
        <f t="shared" si="847"/>
        <v>0</v>
      </c>
      <c r="AW5418" s="29" t="str">
        <f t="shared" si="850"/>
        <v/>
      </c>
      <c r="AX5418" s="29" t="str">
        <f t="shared" si="842"/>
        <v/>
      </c>
      <c r="AY5418" s="29" t="str">
        <f t="shared" si="848"/>
        <v>https://media.mediathek-tanz-theater.de/iiif/2/nvt_img-536-006-006.JP2</v>
      </c>
      <c r="AZ5418" s="29" t="str">
        <f t="shared" si="843"/>
        <v>image/jp2</v>
      </c>
      <c r="BA5418" s="29" t="str">
        <f t="shared" si="844"/>
        <v>presentation/iiif</v>
      </c>
      <c r="BB5418" s="29" t="str">
        <f t="shared" si="845"/>
        <v>https://media.mediathek-tanz-theater.de/iiif/2/nvt_img-536-006-006.JP2/full/100,/0/default.jpg</v>
      </c>
      <c r="BC5418" s="29" t="str">
        <f t="shared" si="841"/>
        <v>image/jpeg</v>
      </c>
      <c r="BD5418" s="29" t="str">
        <f t="shared" si="846"/>
        <v>presentation/thumbnail</v>
      </c>
    </row>
    <row r="5419" spans="1:56" ht="25.5">
      <c r="A5419" s="29">
        <v>1</v>
      </c>
      <c r="B5419" s="29">
        <v>0</v>
      </c>
      <c r="C5419" s="38" t="s">
        <v>18945</v>
      </c>
      <c r="D5419" s="38" t="s">
        <v>18946</v>
      </c>
      <c r="F5419" s="38" t="s">
        <v>17468</v>
      </c>
      <c r="I5419" s="38" t="s">
        <v>18524</v>
      </c>
      <c r="J5419" s="38" t="s">
        <v>18842</v>
      </c>
      <c r="N5419" s="38" t="s">
        <v>1403</v>
      </c>
      <c r="R5419" s="38" t="s">
        <v>18068</v>
      </c>
      <c r="V5419" s="38" t="s">
        <v>18069</v>
      </c>
      <c r="AA5419" s="38" t="s">
        <v>1170</v>
      </c>
      <c r="AE5419" s="38" t="s">
        <v>2950</v>
      </c>
      <c r="AG5419" s="38">
        <v>1</v>
      </c>
      <c r="AH5419" s="38" t="s">
        <v>5945</v>
      </c>
      <c r="AI5419" s="38" t="s">
        <v>8082</v>
      </c>
      <c r="AJ5419" s="38" t="s">
        <v>18947</v>
      </c>
      <c r="AL5419" s="301" t="s">
        <v>18521</v>
      </c>
      <c r="AO5419" s="29" t="s">
        <v>18070</v>
      </c>
      <c r="AR5419" s="29" t="str">
        <f t="shared" si="849"/>
        <v>1</v>
      </c>
      <c r="AS5419" s="29">
        <f t="shared" si="847"/>
        <v>0</v>
      </c>
      <c r="AW5419" s="29" t="str">
        <f t="shared" si="850"/>
        <v/>
      </c>
      <c r="AX5419" s="29" t="str">
        <f t="shared" si="842"/>
        <v/>
      </c>
      <c r="AY5419" s="29" t="str">
        <f t="shared" si="848"/>
        <v>https://media.mediathek-tanz-theater.de/iiif/2/nvt_img-536-007.JP2</v>
      </c>
      <c r="AZ5419" s="29" t="str">
        <f t="shared" si="843"/>
        <v>image/jp2</v>
      </c>
      <c r="BA5419" s="29" t="str">
        <f t="shared" si="844"/>
        <v>presentation/iiif</v>
      </c>
      <c r="BB5419" s="29" t="str">
        <f t="shared" si="845"/>
        <v>https://media.mediathek-tanz-theater.de/iiif/2/nvt_img-536-007.JP2/full/100,/0/default.jpg</v>
      </c>
      <c r="BC5419" s="29" t="str">
        <f t="shared" si="841"/>
        <v>image/jpeg</v>
      </c>
      <c r="BD5419" s="29" t="str">
        <f t="shared" si="846"/>
        <v>presentation/thumbnail</v>
      </c>
    </row>
    <row r="5420" spans="1:56" ht="25.5">
      <c r="A5420" s="29">
        <v>1</v>
      </c>
      <c r="B5420" s="29">
        <v>0</v>
      </c>
      <c r="C5420" s="38" t="s">
        <v>18948</v>
      </c>
      <c r="D5420" s="38" t="s">
        <v>18949</v>
      </c>
      <c r="F5420" s="38" t="s">
        <v>17468</v>
      </c>
      <c r="I5420" s="38" t="s">
        <v>4446</v>
      </c>
      <c r="J5420" s="38" t="s">
        <v>18945</v>
      </c>
      <c r="N5420" s="38" t="s">
        <v>1403</v>
      </c>
      <c r="R5420" s="38" t="s">
        <v>18068</v>
      </c>
      <c r="U5420" s="38" t="s">
        <v>1208</v>
      </c>
      <c r="V5420" s="38" t="s">
        <v>18069</v>
      </c>
      <c r="AA5420" s="38" t="s">
        <v>1170</v>
      </c>
      <c r="AE5420" s="38" t="s">
        <v>2950</v>
      </c>
      <c r="AG5420" s="38">
        <v>1</v>
      </c>
      <c r="AH5420" s="38" t="s">
        <v>5945</v>
      </c>
      <c r="AI5420" s="38" t="s">
        <v>8082</v>
      </c>
      <c r="AJ5420" s="38" t="s">
        <v>4799</v>
      </c>
      <c r="AK5420" s="38" t="s">
        <v>72</v>
      </c>
      <c r="AL5420" s="301" t="s">
        <v>18521</v>
      </c>
      <c r="AO5420" s="29" t="s">
        <v>18070</v>
      </c>
      <c r="AR5420" s="29" t="str">
        <f t="shared" si="849"/>
        <v>0</v>
      </c>
      <c r="AS5420" s="29">
        <f t="shared" si="847"/>
        <v>0</v>
      </c>
      <c r="AW5420" s="29" t="str">
        <f t="shared" si="850"/>
        <v/>
      </c>
      <c r="AX5420" s="29" t="str">
        <f t="shared" si="842"/>
        <v/>
      </c>
      <c r="AY5420" s="29" t="str">
        <f t="shared" si="848"/>
        <v>https://media.mediathek-tanz-theater.de/iiif/2/nvt_img-536-007-001.JP2</v>
      </c>
      <c r="AZ5420" s="29" t="str">
        <f t="shared" si="843"/>
        <v>image/jp2</v>
      </c>
      <c r="BA5420" s="29" t="str">
        <f t="shared" si="844"/>
        <v>presentation/iiif</v>
      </c>
      <c r="BB5420" s="29" t="str">
        <f t="shared" si="845"/>
        <v>https://media.mediathek-tanz-theater.de/iiif/2/nvt_img-536-007-001.JP2/full/100,/0/default.jpg</v>
      </c>
      <c r="BC5420" s="29" t="str">
        <f t="shared" si="841"/>
        <v>image/jpeg</v>
      </c>
      <c r="BD5420" s="29" t="str">
        <f t="shared" si="846"/>
        <v>presentation/thumbnail</v>
      </c>
    </row>
    <row r="5421" spans="1:56" ht="25.5">
      <c r="A5421" s="29">
        <v>1</v>
      </c>
      <c r="B5421" s="29">
        <v>0</v>
      </c>
      <c r="C5421" s="38" t="s">
        <v>18950</v>
      </c>
      <c r="D5421" s="38" t="s">
        <v>18951</v>
      </c>
      <c r="F5421" s="38" t="s">
        <v>17468</v>
      </c>
      <c r="I5421" s="38" t="s">
        <v>4446</v>
      </c>
      <c r="J5421" s="38" t="s">
        <v>18945</v>
      </c>
      <c r="N5421" s="38" t="s">
        <v>1403</v>
      </c>
      <c r="R5421" s="38" t="s">
        <v>18068</v>
      </c>
      <c r="U5421" s="38" t="s">
        <v>1208</v>
      </c>
      <c r="V5421" s="38" t="s">
        <v>18069</v>
      </c>
      <c r="AA5421" s="38" t="s">
        <v>1170</v>
      </c>
      <c r="AE5421" s="38" t="s">
        <v>2950</v>
      </c>
      <c r="AG5421" s="38">
        <v>1</v>
      </c>
      <c r="AH5421" s="38" t="s">
        <v>5945</v>
      </c>
      <c r="AI5421" s="38" t="s">
        <v>8082</v>
      </c>
      <c r="AJ5421" s="38" t="s">
        <v>4799</v>
      </c>
      <c r="AK5421" s="38" t="s">
        <v>72</v>
      </c>
      <c r="AL5421" s="301" t="s">
        <v>18521</v>
      </c>
      <c r="AO5421" s="29" t="s">
        <v>18070</v>
      </c>
      <c r="AR5421" s="29" t="str">
        <f t="shared" si="849"/>
        <v>0</v>
      </c>
      <c r="AS5421" s="29">
        <f t="shared" si="847"/>
        <v>0</v>
      </c>
      <c r="AW5421" s="29" t="str">
        <f t="shared" si="850"/>
        <v/>
      </c>
      <c r="AX5421" s="29" t="str">
        <f t="shared" si="842"/>
        <v/>
      </c>
      <c r="AY5421" s="29" t="str">
        <f t="shared" si="848"/>
        <v>https://media.mediathek-tanz-theater.de/iiif/2/nvt_img-536-007-002.JP2</v>
      </c>
      <c r="AZ5421" s="29" t="str">
        <f t="shared" si="843"/>
        <v>image/jp2</v>
      </c>
      <c r="BA5421" s="29" t="str">
        <f t="shared" si="844"/>
        <v>presentation/iiif</v>
      </c>
      <c r="BB5421" s="29" t="str">
        <f t="shared" si="845"/>
        <v>https://media.mediathek-tanz-theater.de/iiif/2/nvt_img-536-007-002.JP2/full/100,/0/default.jpg</v>
      </c>
      <c r="BC5421" s="29" t="str">
        <f t="shared" si="841"/>
        <v>image/jpeg</v>
      </c>
      <c r="BD5421" s="29" t="str">
        <f t="shared" si="846"/>
        <v>presentation/thumbnail</v>
      </c>
    </row>
    <row r="5422" spans="1:56" ht="25.5">
      <c r="A5422" s="29">
        <v>1</v>
      </c>
      <c r="B5422" s="29">
        <v>0</v>
      </c>
      <c r="C5422" s="38" t="s">
        <v>18952</v>
      </c>
      <c r="D5422" s="38" t="s">
        <v>18953</v>
      </c>
      <c r="F5422" s="38" t="s">
        <v>17468</v>
      </c>
      <c r="I5422" s="38" t="s">
        <v>4446</v>
      </c>
      <c r="J5422" s="38" t="s">
        <v>18945</v>
      </c>
      <c r="N5422" s="38" t="s">
        <v>1403</v>
      </c>
      <c r="R5422" s="38" t="s">
        <v>18068</v>
      </c>
      <c r="U5422" s="38" t="s">
        <v>1208</v>
      </c>
      <c r="V5422" s="38" t="s">
        <v>18069</v>
      </c>
      <c r="AA5422" s="38" t="s">
        <v>1170</v>
      </c>
      <c r="AE5422" s="38" t="s">
        <v>2950</v>
      </c>
      <c r="AG5422" s="38">
        <v>1</v>
      </c>
      <c r="AH5422" s="38" t="s">
        <v>5945</v>
      </c>
      <c r="AI5422" s="38" t="s">
        <v>8082</v>
      </c>
      <c r="AJ5422" s="38" t="s">
        <v>4799</v>
      </c>
      <c r="AK5422" s="38" t="s">
        <v>72</v>
      </c>
      <c r="AL5422" s="301" t="s">
        <v>18521</v>
      </c>
      <c r="AO5422" s="29" t="s">
        <v>18070</v>
      </c>
      <c r="AR5422" s="29" t="str">
        <f t="shared" si="849"/>
        <v>0</v>
      </c>
      <c r="AS5422" s="29">
        <f t="shared" si="847"/>
        <v>0</v>
      </c>
      <c r="AW5422" s="29" t="str">
        <f t="shared" si="850"/>
        <v/>
      </c>
      <c r="AX5422" s="29" t="str">
        <f t="shared" si="842"/>
        <v/>
      </c>
      <c r="AY5422" s="29" t="str">
        <f t="shared" si="848"/>
        <v>https://media.mediathek-tanz-theater.de/iiif/2/nvt_img-536-007-003.JP2</v>
      </c>
      <c r="AZ5422" s="29" t="str">
        <f t="shared" si="843"/>
        <v>image/jp2</v>
      </c>
      <c r="BA5422" s="29" t="str">
        <f t="shared" si="844"/>
        <v>presentation/iiif</v>
      </c>
      <c r="BB5422" s="29" t="str">
        <f t="shared" si="845"/>
        <v>https://media.mediathek-tanz-theater.de/iiif/2/nvt_img-536-007-003.JP2/full/100,/0/default.jpg</v>
      </c>
      <c r="BC5422" s="29" t="str">
        <f t="shared" si="841"/>
        <v>image/jpeg</v>
      </c>
      <c r="BD5422" s="29" t="str">
        <f t="shared" si="846"/>
        <v>presentation/thumbnail</v>
      </c>
    </row>
    <row r="5423" spans="1:56" ht="114.75">
      <c r="A5423" s="29">
        <v>0</v>
      </c>
      <c r="B5423" s="29">
        <v>0</v>
      </c>
      <c r="C5423" s="38" t="s">
        <v>18954</v>
      </c>
      <c r="F5423" s="38" t="s">
        <v>17468</v>
      </c>
      <c r="I5423" s="38" t="s">
        <v>4431</v>
      </c>
      <c r="J5423" s="406"/>
      <c r="M5423"/>
      <c r="U5423"/>
      <c r="AB5423" s="38" t="s">
        <v>18520</v>
      </c>
      <c r="AC5423" s="38" t="s">
        <v>4433</v>
      </c>
      <c r="AE5423" s="38" t="s">
        <v>2950</v>
      </c>
      <c r="AG5423" s="38">
        <v>1</v>
      </c>
      <c r="AJ5423" s="38" t="s">
        <v>18065</v>
      </c>
      <c r="AL5423" s="301" t="s">
        <v>18955</v>
      </c>
      <c r="AR5423" s="29" t="str">
        <f t="shared" si="849"/>
        <v>1</v>
      </c>
      <c r="AS5423" s="29">
        <f t="shared" si="847"/>
        <v>0</v>
      </c>
      <c r="AT5423" s="29">
        <v>0</v>
      </c>
      <c r="AW5423" s="29" t="str">
        <f t="shared" si="850"/>
        <v/>
      </c>
      <c r="AX5423" s="29" t="str">
        <f t="shared" si="842"/>
        <v/>
      </c>
      <c r="AY5423" s="29" t="str">
        <f t="shared" si="848"/>
        <v>https://media.mediathek-tanz-theater.de/iiif/2/nvt_img-537.JP2</v>
      </c>
      <c r="AZ5423" s="29" t="str">
        <f t="shared" si="843"/>
        <v>image/jp2</v>
      </c>
      <c r="BA5423" s="29" t="str">
        <f t="shared" si="844"/>
        <v>presentation/iiif</v>
      </c>
      <c r="BB5423" s="29" t="str">
        <f t="shared" si="845"/>
        <v>https://media.mediathek-tanz-theater.de/iiif/2/nvt_img-537.JP2/full/100,/0/default.jpg</v>
      </c>
      <c r="BC5423" s="29" t="str">
        <f t="shared" si="841"/>
        <v>image/jpeg</v>
      </c>
      <c r="BD5423" s="29" t="str">
        <f t="shared" si="846"/>
        <v>presentation/thumbnail</v>
      </c>
    </row>
    <row r="5424" spans="1:56" ht="25.5">
      <c r="A5424" s="29">
        <v>1</v>
      </c>
      <c r="B5424" s="29">
        <v>0</v>
      </c>
      <c r="C5424" s="38" t="s">
        <v>18956</v>
      </c>
      <c r="D5424" s="38" t="s">
        <v>18957</v>
      </c>
      <c r="F5424" s="38" t="s">
        <v>17468</v>
      </c>
      <c r="I5424" s="38" t="s">
        <v>18524</v>
      </c>
      <c r="J5424" s="38" t="s">
        <v>18954</v>
      </c>
      <c r="N5424" s="38" t="s">
        <v>1403</v>
      </c>
      <c r="R5424" s="38" t="s">
        <v>18068</v>
      </c>
      <c r="AA5424" s="38" t="s">
        <v>1170</v>
      </c>
      <c r="AE5424" s="38" t="s">
        <v>2950</v>
      </c>
      <c r="AG5424" s="38">
        <v>1</v>
      </c>
      <c r="AH5424" s="38" t="s">
        <v>5945</v>
      </c>
      <c r="AI5424" s="38" t="s">
        <v>8082</v>
      </c>
      <c r="AJ5424" s="38" t="s">
        <v>10047</v>
      </c>
      <c r="AL5424" s="301" t="s">
        <v>18955</v>
      </c>
      <c r="AO5424" s="29" t="s">
        <v>18070</v>
      </c>
      <c r="AR5424" s="29" t="str">
        <f t="shared" si="849"/>
        <v>1</v>
      </c>
      <c r="AS5424" s="29">
        <f t="shared" si="847"/>
        <v>0</v>
      </c>
      <c r="AW5424" s="29" t="str">
        <f t="shared" si="850"/>
        <v/>
      </c>
      <c r="AX5424" s="29" t="str">
        <f t="shared" si="842"/>
        <v/>
      </c>
      <c r="AY5424" s="29" t="str">
        <f t="shared" si="848"/>
        <v>https://media.mediathek-tanz-theater.de/iiif/2/nvt_img-537-001.JP2</v>
      </c>
      <c r="AZ5424" s="29" t="str">
        <f t="shared" si="843"/>
        <v>image/jp2</v>
      </c>
      <c r="BA5424" s="29" t="str">
        <f t="shared" si="844"/>
        <v>presentation/iiif</v>
      </c>
      <c r="BB5424" s="29" t="str">
        <f t="shared" si="845"/>
        <v>https://media.mediathek-tanz-theater.de/iiif/2/nvt_img-537-001.JP2/full/100,/0/default.jpg</v>
      </c>
      <c r="BC5424" s="29" t="str">
        <f t="shared" si="841"/>
        <v>image/jpeg</v>
      </c>
      <c r="BD5424" s="29" t="str">
        <f t="shared" si="846"/>
        <v>presentation/thumbnail</v>
      </c>
    </row>
    <row r="5425" spans="1:56" ht="38.25">
      <c r="A5425" s="29">
        <v>1</v>
      </c>
      <c r="B5425" s="29">
        <v>0</v>
      </c>
      <c r="C5425" s="38" t="s">
        <v>18958</v>
      </c>
      <c r="D5425" s="38" t="s">
        <v>18959</v>
      </c>
      <c r="F5425" s="38" t="s">
        <v>17468</v>
      </c>
      <c r="I5425" s="38" t="s">
        <v>4446</v>
      </c>
      <c r="J5425" s="38" t="s">
        <v>18956</v>
      </c>
      <c r="N5425" s="38" t="s">
        <v>1403</v>
      </c>
      <c r="R5425" s="38" t="s">
        <v>18068</v>
      </c>
      <c r="U5425" s="38" t="s">
        <v>18960</v>
      </c>
      <c r="AA5425" s="38" t="s">
        <v>1170</v>
      </c>
      <c r="AE5425" s="38" t="s">
        <v>2950</v>
      </c>
      <c r="AG5425" s="38">
        <v>1</v>
      </c>
      <c r="AH5425" s="38" t="s">
        <v>5945</v>
      </c>
      <c r="AI5425" s="38" t="s">
        <v>8082</v>
      </c>
      <c r="AJ5425" s="38" t="s">
        <v>4799</v>
      </c>
      <c r="AK5425" s="38" t="s">
        <v>72</v>
      </c>
      <c r="AL5425" s="301" t="s">
        <v>18955</v>
      </c>
      <c r="AO5425" s="29" t="s">
        <v>18070</v>
      </c>
      <c r="AR5425" s="29" t="str">
        <f t="shared" si="849"/>
        <v>0</v>
      </c>
      <c r="AS5425" s="29">
        <f t="shared" si="847"/>
        <v>0</v>
      </c>
      <c r="AW5425" s="29" t="str">
        <f t="shared" si="850"/>
        <v/>
      </c>
      <c r="AX5425" s="29" t="str">
        <f t="shared" si="842"/>
        <v/>
      </c>
      <c r="AY5425" s="29" t="str">
        <f t="shared" si="848"/>
        <v>https://media.mediathek-tanz-theater.de/iiif/2/nvt_img-537-001-001.JP2</v>
      </c>
      <c r="AZ5425" s="29" t="str">
        <f t="shared" si="843"/>
        <v>image/jp2</v>
      </c>
      <c r="BA5425" s="29" t="str">
        <f t="shared" si="844"/>
        <v>presentation/iiif</v>
      </c>
      <c r="BB5425" s="29" t="str">
        <f t="shared" si="845"/>
        <v>https://media.mediathek-tanz-theater.de/iiif/2/nvt_img-537-001-001.JP2/full/100,/0/default.jpg</v>
      </c>
      <c r="BC5425" s="29" t="str">
        <f t="shared" si="841"/>
        <v>image/jpeg</v>
      </c>
      <c r="BD5425" s="29" t="str">
        <f t="shared" si="846"/>
        <v>presentation/thumbnail</v>
      </c>
    </row>
    <row r="5426" spans="1:56" ht="51">
      <c r="A5426" s="29">
        <v>1</v>
      </c>
      <c r="B5426" s="29">
        <v>0</v>
      </c>
      <c r="C5426" s="38" t="s">
        <v>18961</v>
      </c>
      <c r="D5426" s="38" t="s">
        <v>18962</v>
      </c>
      <c r="F5426" s="38" t="s">
        <v>17468</v>
      </c>
      <c r="I5426" s="38" t="s">
        <v>4446</v>
      </c>
      <c r="J5426" s="38" t="s">
        <v>18956</v>
      </c>
      <c r="N5426" s="38" t="s">
        <v>1403</v>
      </c>
      <c r="R5426" s="38" t="s">
        <v>18068</v>
      </c>
      <c r="U5426" s="38" t="s">
        <v>18963</v>
      </c>
      <c r="AA5426" s="38" t="s">
        <v>1170</v>
      </c>
      <c r="AE5426" s="38" t="s">
        <v>2950</v>
      </c>
      <c r="AG5426" s="38">
        <v>1</v>
      </c>
      <c r="AH5426" s="38" t="s">
        <v>5945</v>
      </c>
      <c r="AI5426" s="38" t="s">
        <v>8082</v>
      </c>
      <c r="AJ5426" s="38" t="s">
        <v>4799</v>
      </c>
      <c r="AK5426" s="38" t="s">
        <v>72</v>
      </c>
      <c r="AL5426" s="301" t="s">
        <v>18955</v>
      </c>
      <c r="AO5426" s="29" t="s">
        <v>18070</v>
      </c>
      <c r="AR5426" s="29" t="str">
        <f t="shared" si="849"/>
        <v>0</v>
      </c>
      <c r="AS5426" s="29">
        <f t="shared" si="847"/>
        <v>0</v>
      </c>
      <c r="AW5426" s="29" t="str">
        <f t="shared" si="850"/>
        <v/>
      </c>
      <c r="AX5426" s="29" t="str">
        <f t="shared" si="842"/>
        <v/>
      </c>
      <c r="AY5426" s="29" t="str">
        <f t="shared" si="848"/>
        <v>https://media.mediathek-tanz-theater.de/iiif/2/nvt_img-537-001-002.JP2</v>
      </c>
      <c r="AZ5426" s="29" t="str">
        <f t="shared" si="843"/>
        <v>image/jp2</v>
      </c>
      <c r="BA5426" s="29" t="str">
        <f t="shared" si="844"/>
        <v>presentation/iiif</v>
      </c>
      <c r="BB5426" s="29" t="str">
        <f t="shared" si="845"/>
        <v>https://media.mediathek-tanz-theater.de/iiif/2/nvt_img-537-001-002.JP2/full/100,/0/default.jpg</v>
      </c>
      <c r="BC5426" s="29" t="str">
        <f t="shared" si="841"/>
        <v>image/jpeg</v>
      </c>
      <c r="BD5426" s="29" t="str">
        <f t="shared" si="846"/>
        <v>presentation/thumbnail</v>
      </c>
    </row>
    <row r="5427" spans="1:56" ht="51">
      <c r="A5427" s="29">
        <v>1</v>
      </c>
      <c r="B5427" s="29">
        <v>0</v>
      </c>
      <c r="C5427" s="38" t="s">
        <v>18964</v>
      </c>
      <c r="D5427" s="38" t="s">
        <v>18965</v>
      </c>
      <c r="F5427" s="38" t="s">
        <v>17468</v>
      </c>
      <c r="I5427" s="38" t="s">
        <v>4446</v>
      </c>
      <c r="J5427" s="38" t="s">
        <v>18956</v>
      </c>
      <c r="N5427" s="38" t="s">
        <v>1403</v>
      </c>
      <c r="R5427" s="38" t="s">
        <v>18068</v>
      </c>
      <c r="U5427" s="38" t="s">
        <v>18966</v>
      </c>
      <c r="AA5427" s="38" t="s">
        <v>1170</v>
      </c>
      <c r="AE5427" s="38" t="s">
        <v>2950</v>
      </c>
      <c r="AG5427" s="38">
        <v>1</v>
      </c>
      <c r="AH5427" s="38" t="s">
        <v>5945</v>
      </c>
      <c r="AI5427" s="38" t="s">
        <v>8082</v>
      </c>
      <c r="AJ5427" s="38" t="s">
        <v>4799</v>
      </c>
      <c r="AK5427" s="38" t="s">
        <v>72</v>
      </c>
      <c r="AL5427" s="301" t="s">
        <v>18955</v>
      </c>
      <c r="AO5427" s="29" t="s">
        <v>18070</v>
      </c>
      <c r="AR5427" s="29" t="str">
        <f t="shared" si="849"/>
        <v>0</v>
      </c>
      <c r="AS5427" s="29">
        <f t="shared" si="847"/>
        <v>0</v>
      </c>
      <c r="AW5427" s="29" t="str">
        <f t="shared" si="850"/>
        <v/>
      </c>
      <c r="AX5427" s="29" t="str">
        <f t="shared" si="842"/>
        <v/>
      </c>
      <c r="AY5427" s="29" t="str">
        <f t="shared" si="848"/>
        <v>https://media.mediathek-tanz-theater.de/iiif/2/nvt_img-537-001-003.JP2</v>
      </c>
      <c r="AZ5427" s="29" t="str">
        <f t="shared" si="843"/>
        <v>image/jp2</v>
      </c>
      <c r="BA5427" s="29" t="str">
        <f t="shared" si="844"/>
        <v>presentation/iiif</v>
      </c>
      <c r="BB5427" s="29" t="str">
        <f t="shared" si="845"/>
        <v>https://media.mediathek-tanz-theater.de/iiif/2/nvt_img-537-001-003.JP2/full/100,/0/default.jpg</v>
      </c>
      <c r="BC5427" s="29" t="str">
        <f t="shared" si="841"/>
        <v>image/jpeg</v>
      </c>
      <c r="BD5427" s="29" t="str">
        <f t="shared" si="846"/>
        <v>presentation/thumbnail</v>
      </c>
    </row>
    <row r="5428" spans="1:56" ht="63.75">
      <c r="A5428" s="29">
        <v>1</v>
      </c>
      <c r="B5428" s="29">
        <v>0</v>
      </c>
      <c r="C5428" s="38" t="s">
        <v>18967</v>
      </c>
      <c r="D5428" s="38" t="s">
        <v>18968</v>
      </c>
      <c r="F5428" s="38" t="s">
        <v>17468</v>
      </c>
      <c r="I5428" s="38" t="s">
        <v>4446</v>
      </c>
      <c r="J5428" s="38" t="s">
        <v>18956</v>
      </c>
      <c r="N5428" s="38" t="s">
        <v>1403</v>
      </c>
      <c r="R5428" s="38" t="s">
        <v>18068</v>
      </c>
      <c r="U5428" s="38" t="s">
        <v>18969</v>
      </c>
      <c r="AA5428" s="38" t="s">
        <v>1170</v>
      </c>
      <c r="AE5428" s="38" t="s">
        <v>2950</v>
      </c>
      <c r="AG5428" s="38">
        <v>1</v>
      </c>
      <c r="AH5428" s="38" t="s">
        <v>5945</v>
      </c>
      <c r="AI5428" s="38" t="s">
        <v>8082</v>
      </c>
      <c r="AJ5428" s="38" t="s">
        <v>4799</v>
      </c>
      <c r="AK5428" s="38" t="s">
        <v>72</v>
      </c>
      <c r="AL5428" s="301" t="s">
        <v>18955</v>
      </c>
      <c r="AO5428" s="29" t="s">
        <v>18070</v>
      </c>
      <c r="AR5428" s="29" t="str">
        <f t="shared" si="849"/>
        <v>0</v>
      </c>
      <c r="AS5428" s="29">
        <f t="shared" si="847"/>
        <v>0</v>
      </c>
      <c r="AW5428" s="29" t="str">
        <f t="shared" si="850"/>
        <v/>
      </c>
      <c r="AX5428" s="29" t="str">
        <f t="shared" si="842"/>
        <v/>
      </c>
      <c r="AY5428" s="29" t="str">
        <f t="shared" si="848"/>
        <v>https://media.mediathek-tanz-theater.de/iiif/2/nvt_img-537-001-004.JP2</v>
      </c>
      <c r="AZ5428" s="29" t="str">
        <f t="shared" si="843"/>
        <v>image/jp2</v>
      </c>
      <c r="BA5428" s="29" t="str">
        <f t="shared" si="844"/>
        <v>presentation/iiif</v>
      </c>
      <c r="BB5428" s="29" t="str">
        <f t="shared" si="845"/>
        <v>https://media.mediathek-tanz-theater.de/iiif/2/nvt_img-537-001-004.JP2/full/100,/0/default.jpg</v>
      </c>
      <c r="BC5428" s="29" t="str">
        <f t="shared" si="841"/>
        <v>image/jpeg</v>
      </c>
      <c r="BD5428" s="29" t="str">
        <f t="shared" si="846"/>
        <v>presentation/thumbnail</v>
      </c>
    </row>
    <row r="5429" spans="1:56" ht="63.75">
      <c r="A5429" s="29">
        <v>1</v>
      </c>
      <c r="B5429" s="29">
        <v>0</v>
      </c>
      <c r="C5429" s="38" t="s">
        <v>18970</v>
      </c>
      <c r="D5429" s="38" t="s">
        <v>18971</v>
      </c>
      <c r="F5429" s="38" t="s">
        <v>17468</v>
      </c>
      <c r="I5429" s="38" t="s">
        <v>4446</v>
      </c>
      <c r="J5429" s="38" t="s">
        <v>18956</v>
      </c>
      <c r="N5429" s="38" t="s">
        <v>1403</v>
      </c>
      <c r="R5429" s="38" t="s">
        <v>18068</v>
      </c>
      <c r="U5429" s="38" t="s">
        <v>18969</v>
      </c>
      <c r="AA5429" s="38" t="s">
        <v>1170</v>
      </c>
      <c r="AE5429" s="38" t="s">
        <v>2950</v>
      </c>
      <c r="AG5429" s="38">
        <v>1</v>
      </c>
      <c r="AH5429" s="38" t="s">
        <v>5945</v>
      </c>
      <c r="AI5429" s="38" t="s">
        <v>8082</v>
      </c>
      <c r="AJ5429" s="38" t="s">
        <v>4799</v>
      </c>
      <c r="AK5429" s="38" t="s">
        <v>72</v>
      </c>
      <c r="AL5429" s="301" t="s">
        <v>18955</v>
      </c>
      <c r="AO5429" s="29" t="s">
        <v>18070</v>
      </c>
      <c r="AR5429" s="29" t="str">
        <f t="shared" si="849"/>
        <v>0</v>
      </c>
      <c r="AS5429" s="29">
        <f t="shared" si="847"/>
        <v>0</v>
      </c>
      <c r="AW5429" s="29" t="str">
        <f t="shared" si="850"/>
        <v/>
      </c>
      <c r="AX5429" s="29" t="str">
        <f t="shared" si="842"/>
        <v/>
      </c>
      <c r="AY5429" s="29" t="str">
        <f t="shared" si="848"/>
        <v>https://media.mediathek-tanz-theater.de/iiif/2/nvt_img-537-001-005.JP2</v>
      </c>
      <c r="AZ5429" s="29" t="str">
        <f t="shared" si="843"/>
        <v>image/jp2</v>
      </c>
      <c r="BA5429" s="29" t="str">
        <f t="shared" si="844"/>
        <v>presentation/iiif</v>
      </c>
      <c r="BB5429" s="29" t="str">
        <f t="shared" si="845"/>
        <v>https://media.mediathek-tanz-theater.de/iiif/2/nvt_img-537-001-005.JP2/full/100,/0/default.jpg</v>
      </c>
      <c r="BC5429" s="29" t="str">
        <f t="shared" si="841"/>
        <v>image/jpeg</v>
      </c>
      <c r="BD5429" s="29" t="str">
        <f t="shared" si="846"/>
        <v>presentation/thumbnail</v>
      </c>
    </row>
    <row r="5430" spans="1:56" ht="38.25">
      <c r="A5430" s="29">
        <v>1</v>
      </c>
      <c r="B5430" s="29">
        <v>0</v>
      </c>
      <c r="C5430" s="38" t="s">
        <v>18972</v>
      </c>
      <c r="D5430" s="38" t="s">
        <v>18973</v>
      </c>
      <c r="F5430" s="38" t="s">
        <v>17468</v>
      </c>
      <c r="I5430" s="38" t="s">
        <v>4446</v>
      </c>
      <c r="J5430" s="38" t="s">
        <v>18956</v>
      </c>
      <c r="N5430" s="38" t="s">
        <v>1403</v>
      </c>
      <c r="R5430" s="38" t="s">
        <v>18068</v>
      </c>
      <c r="U5430" s="38" t="s">
        <v>18974</v>
      </c>
      <c r="AA5430" s="38" t="s">
        <v>1170</v>
      </c>
      <c r="AE5430" s="38" t="s">
        <v>2950</v>
      </c>
      <c r="AG5430" s="38">
        <v>1</v>
      </c>
      <c r="AH5430" s="38" t="s">
        <v>5945</v>
      </c>
      <c r="AI5430" s="38" t="s">
        <v>8082</v>
      </c>
      <c r="AJ5430" s="38" t="s">
        <v>4799</v>
      </c>
      <c r="AK5430" s="38" t="s">
        <v>72</v>
      </c>
      <c r="AL5430" s="301" t="s">
        <v>18955</v>
      </c>
      <c r="AO5430" s="29" t="s">
        <v>18070</v>
      </c>
      <c r="AR5430" s="29" t="str">
        <f t="shared" si="849"/>
        <v>0</v>
      </c>
      <c r="AS5430" s="29">
        <f t="shared" si="847"/>
        <v>0</v>
      </c>
      <c r="AW5430" s="29" t="str">
        <f t="shared" si="850"/>
        <v/>
      </c>
      <c r="AX5430" s="29" t="str">
        <f t="shared" si="842"/>
        <v/>
      </c>
      <c r="AY5430" s="29" t="str">
        <f t="shared" si="848"/>
        <v>https://media.mediathek-tanz-theater.de/iiif/2/nvt_img-537-001-006.JP2</v>
      </c>
      <c r="AZ5430" s="29" t="str">
        <f t="shared" si="843"/>
        <v>image/jp2</v>
      </c>
      <c r="BA5430" s="29" t="str">
        <f t="shared" si="844"/>
        <v>presentation/iiif</v>
      </c>
      <c r="BB5430" s="29" t="str">
        <f t="shared" si="845"/>
        <v>https://media.mediathek-tanz-theater.de/iiif/2/nvt_img-537-001-006.JP2/full/100,/0/default.jpg</v>
      </c>
      <c r="BC5430" s="29" t="str">
        <f t="shared" si="841"/>
        <v>image/jpeg</v>
      </c>
      <c r="BD5430" s="29" t="str">
        <f t="shared" si="846"/>
        <v>presentation/thumbnail</v>
      </c>
    </row>
    <row r="5431" spans="1:56" ht="25.5">
      <c r="A5431" s="29">
        <v>1</v>
      </c>
      <c r="B5431" s="29">
        <v>0</v>
      </c>
      <c r="C5431" s="38" t="s">
        <v>18975</v>
      </c>
      <c r="D5431" s="38" t="s">
        <v>18976</v>
      </c>
      <c r="F5431" s="38" t="s">
        <v>17468</v>
      </c>
      <c r="I5431" s="38" t="s">
        <v>18524</v>
      </c>
      <c r="J5431" s="38" t="s">
        <v>18954</v>
      </c>
      <c r="N5431" s="38" t="s">
        <v>1403</v>
      </c>
      <c r="R5431" s="38" t="s">
        <v>18068</v>
      </c>
      <c r="AA5431" s="38" t="s">
        <v>1170</v>
      </c>
      <c r="AE5431" s="38" t="s">
        <v>2950</v>
      </c>
      <c r="AG5431" s="38">
        <v>1</v>
      </c>
      <c r="AH5431" s="38" t="s">
        <v>5945</v>
      </c>
      <c r="AI5431" s="38" t="s">
        <v>8082</v>
      </c>
      <c r="AJ5431" s="38" t="s">
        <v>9800</v>
      </c>
      <c r="AL5431" s="301" t="s">
        <v>18955</v>
      </c>
      <c r="AO5431" s="29" t="s">
        <v>18070</v>
      </c>
      <c r="AR5431" s="29" t="str">
        <f t="shared" si="849"/>
        <v>1</v>
      </c>
      <c r="AS5431" s="29">
        <f t="shared" si="847"/>
        <v>0</v>
      </c>
      <c r="AW5431" s="29" t="str">
        <f t="shared" si="850"/>
        <v/>
      </c>
      <c r="AX5431" s="29" t="str">
        <f t="shared" si="842"/>
        <v/>
      </c>
      <c r="AY5431" s="29" t="str">
        <f t="shared" si="848"/>
        <v>https://media.mediathek-tanz-theater.de/iiif/2/nvt_img-537-002.JP2</v>
      </c>
      <c r="AZ5431" s="29" t="str">
        <f t="shared" si="843"/>
        <v>image/jp2</v>
      </c>
      <c r="BA5431" s="29" t="str">
        <f t="shared" si="844"/>
        <v>presentation/iiif</v>
      </c>
      <c r="BB5431" s="29" t="str">
        <f t="shared" si="845"/>
        <v>https://media.mediathek-tanz-theater.de/iiif/2/nvt_img-537-002.JP2/full/100,/0/default.jpg</v>
      </c>
      <c r="BC5431" s="29" t="str">
        <f t="shared" si="841"/>
        <v>image/jpeg</v>
      </c>
      <c r="BD5431" s="29" t="str">
        <f t="shared" si="846"/>
        <v>presentation/thumbnail</v>
      </c>
    </row>
    <row r="5432" spans="1:56" ht="51">
      <c r="A5432" s="29">
        <v>1</v>
      </c>
      <c r="B5432" s="29">
        <v>0</v>
      </c>
      <c r="C5432" s="38" t="s">
        <v>18977</v>
      </c>
      <c r="D5432" s="38" t="s">
        <v>18978</v>
      </c>
      <c r="F5432" s="38" t="s">
        <v>17468</v>
      </c>
      <c r="I5432" s="38" t="s">
        <v>4446</v>
      </c>
      <c r="J5432" s="38" t="s">
        <v>18975</v>
      </c>
      <c r="N5432" s="38" t="s">
        <v>1403</v>
      </c>
      <c r="R5432" s="38" t="s">
        <v>18068</v>
      </c>
      <c r="U5432" s="38" t="s">
        <v>18979</v>
      </c>
      <c r="AA5432" s="38" t="s">
        <v>1170</v>
      </c>
      <c r="AE5432" s="38" t="s">
        <v>2950</v>
      </c>
      <c r="AG5432" s="38">
        <v>1</v>
      </c>
      <c r="AH5432" s="38" t="s">
        <v>5945</v>
      </c>
      <c r="AI5432" s="38" t="s">
        <v>8082</v>
      </c>
      <c r="AJ5432" s="38" t="s">
        <v>4799</v>
      </c>
      <c r="AK5432" s="38" t="s">
        <v>72</v>
      </c>
      <c r="AL5432" s="301" t="s">
        <v>18955</v>
      </c>
      <c r="AO5432" s="29" t="s">
        <v>18070</v>
      </c>
      <c r="AR5432" s="29" t="str">
        <f t="shared" si="849"/>
        <v>0</v>
      </c>
      <c r="AS5432" s="29">
        <f t="shared" si="847"/>
        <v>0</v>
      </c>
      <c r="AW5432" s="29" t="str">
        <f t="shared" si="850"/>
        <v/>
      </c>
      <c r="AX5432" s="29" t="str">
        <f t="shared" si="842"/>
        <v/>
      </c>
      <c r="AY5432" s="29" t="str">
        <f t="shared" si="848"/>
        <v>https://media.mediathek-tanz-theater.de/iiif/2/nvt_img-537-002-001.JP2</v>
      </c>
      <c r="AZ5432" s="29" t="str">
        <f t="shared" si="843"/>
        <v>image/jp2</v>
      </c>
      <c r="BA5432" s="29" t="str">
        <f t="shared" si="844"/>
        <v>presentation/iiif</v>
      </c>
      <c r="BB5432" s="29" t="str">
        <f t="shared" si="845"/>
        <v>https://media.mediathek-tanz-theater.de/iiif/2/nvt_img-537-002-001.JP2/full/100,/0/default.jpg</v>
      </c>
      <c r="BC5432" s="29" t="str">
        <f t="shared" si="841"/>
        <v>image/jpeg</v>
      </c>
      <c r="BD5432" s="29" t="str">
        <f t="shared" si="846"/>
        <v>presentation/thumbnail</v>
      </c>
    </row>
    <row r="5433" spans="1:56" ht="63.75">
      <c r="A5433" s="29">
        <v>1</v>
      </c>
      <c r="B5433" s="29">
        <v>0</v>
      </c>
      <c r="C5433" s="38" t="s">
        <v>18980</v>
      </c>
      <c r="D5433" s="38" t="s">
        <v>18981</v>
      </c>
      <c r="F5433" s="38" t="s">
        <v>17468</v>
      </c>
      <c r="I5433" s="38" t="s">
        <v>4446</v>
      </c>
      <c r="J5433" s="38" t="s">
        <v>18975</v>
      </c>
      <c r="N5433" s="38" t="s">
        <v>1403</v>
      </c>
      <c r="R5433" s="38" t="s">
        <v>18068</v>
      </c>
      <c r="U5433" s="38" t="s">
        <v>18969</v>
      </c>
      <c r="AA5433" s="38" t="s">
        <v>1170</v>
      </c>
      <c r="AE5433" s="38" t="s">
        <v>2950</v>
      </c>
      <c r="AG5433" s="38">
        <v>1</v>
      </c>
      <c r="AH5433" s="38" t="s">
        <v>5945</v>
      </c>
      <c r="AI5433" s="38" t="s">
        <v>8082</v>
      </c>
      <c r="AJ5433" s="38" t="s">
        <v>4799</v>
      </c>
      <c r="AK5433" s="38" t="s">
        <v>72</v>
      </c>
      <c r="AL5433" s="301" t="s">
        <v>18955</v>
      </c>
      <c r="AO5433" s="29" t="s">
        <v>18070</v>
      </c>
      <c r="AR5433" s="29" t="str">
        <f t="shared" si="849"/>
        <v>0</v>
      </c>
      <c r="AS5433" s="29">
        <f t="shared" si="847"/>
        <v>0</v>
      </c>
      <c r="AW5433" s="29" t="str">
        <f t="shared" si="850"/>
        <v/>
      </c>
      <c r="AX5433" s="29" t="str">
        <f t="shared" si="842"/>
        <v/>
      </c>
      <c r="AY5433" s="29" t="str">
        <f t="shared" si="848"/>
        <v>https://media.mediathek-tanz-theater.de/iiif/2/nvt_img-537-002-002.JP2</v>
      </c>
      <c r="AZ5433" s="29" t="str">
        <f t="shared" si="843"/>
        <v>image/jp2</v>
      </c>
      <c r="BA5433" s="29" t="str">
        <f t="shared" si="844"/>
        <v>presentation/iiif</v>
      </c>
      <c r="BB5433" s="29" t="str">
        <f t="shared" si="845"/>
        <v>https://media.mediathek-tanz-theater.de/iiif/2/nvt_img-537-002-002.JP2/full/100,/0/default.jpg</v>
      </c>
      <c r="BC5433" s="29" t="str">
        <f t="shared" si="841"/>
        <v>image/jpeg</v>
      </c>
      <c r="BD5433" s="29" t="str">
        <f t="shared" si="846"/>
        <v>presentation/thumbnail</v>
      </c>
    </row>
    <row r="5434" spans="1:56" ht="63.75">
      <c r="A5434" s="29">
        <v>1</v>
      </c>
      <c r="B5434" s="29">
        <v>0</v>
      </c>
      <c r="C5434" s="38" t="s">
        <v>18982</v>
      </c>
      <c r="D5434" s="38" t="s">
        <v>18983</v>
      </c>
      <c r="F5434" s="38" t="s">
        <v>17468</v>
      </c>
      <c r="I5434" s="38" t="s">
        <v>4446</v>
      </c>
      <c r="J5434" s="38" t="s">
        <v>18975</v>
      </c>
      <c r="N5434" s="38" t="s">
        <v>1403</v>
      </c>
      <c r="R5434" s="38" t="s">
        <v>18068</v>
      </c>
      <c r="U5434" s="38" t="s">
        <v>18969</v>
      </c>
      <c r="AA5434" s="38" t="s">
        <v>1170</v>
      </c>
      <c r="AE5434" s="38" t="s">
        <v>2950</v>
      </c>
      <c r="AG5434" s="38">
        <v>1</v>
      </c>
      <c r="AH5434" s="38" t="s">
        <v>5945</v>
      </c>
      <c r="AI5434" s="38" t="s">
        <v>8082</v>
      </c>
      <c r="AJ5434" s="38" t="s">
        <v>4799</v>
      </c>
      <c r="AK5434" s="38" t="s">
        <v>72</v>
      </c>
      <c r="AL5434" s="301" t="s">
        <v>18955</v>
      </c>
      <c r="AO5434" s="29" t="s">
        <v>18070</v>
      </c>
      <c r="AR5434" s="29" t="str">
        <f t="shared" si="849"/>
        <v>0</v>
      </c>
      <c r="AS5434" s="29">
        <f t="shared" si="847"/>
        <v>0</v>
      </c>
      <c r="AW5434" s="29" t="str">
        <f t="shared" si="850"/>
        <v/>
      </c>
      <c r="AX5434" s="29" t="str">
        <f t="shared" si="842"/>
        <v/>
      </c>
      <c r="AY5434" s="29" t="str">
        <f t="shared" si="848"/>
        <v>https://media.mediathek-tanz-theater.de/iiif/2/nvt_img-537-002-003.JP2</v>
      </c>
      <c r="AZ5434" s="29" t="str">
        <f t="shared" si="843"/>
        <v>image/jp2</v>
      </c>
      <c r="BA5434" s="29" t="str">
        <f t="shared" si="844"/>
        <v>presentation/iiif</v>
      </c>
      <c r="BB5434" s="29" t="str">
        <f t="shared" si="845"/>
        <v>https://media.mediathek-tanz-theater.de/iiif/2/nvt_img-537-002-003.JP2/full/100,/0/default.jpg</v>
      </c>
      <c r="BC5434" s="29" t="str">
        <f t="shared" si="841"/>
        <v>image/jpeg</v>
      </c>
      <c r="BD5434" s="29" t="str">
        <f t="shared" si="846"/>
        <v>presentation/thumbnail</v>
      </c>
    </row>
    <row r="5435" spans="1:56" ht="63.75">
      <c r="A5435" s="29">
        <v>1</v>
      </c>
      <c r="B5435" s="29">
        <v>0</v>
      </c>
      <c r="C5435" s="38" t="s">
        <v>18984</v>
      </c>
      <c r="D5435" s="38" t="s">
        <v>18985</v>
      </c>
      <c r="F5435" s="38" t="s">
        <v>17468</v>
      </c>
      <c r="I5435" s="38" t="s">
        <v>4446</v>
      </c>
      <c r="J5435" s="38" t="s">
        <v>18975</v>
      </c>
      <c r="N5435" s="38" t="s">
        <v>1403</v>
      </c>
      <c r="R5435" s="38" t="s">
        <v>18068</v>
      </c>
      <c r="U5435" s="38" t="s">
        <v>18969</v>
      </c>
      <c r="AA5435" s="38" t="s">
        <v>1170</v>
      </c>
      <c r="AE5435" s="38" t="s">
        <v>2950</v>
      </c>
      <c r="AG5435" s="38">
        <v>1</v>
      </c>
      <c r="AH5435" s="38" t="s">
        <v>5945</v>
      </c>
      <c r="AI5435" s="38" t="s">
        <v>8082</v>
      </c>
      <c r="AJ5435" s="38" t="s">
        <v>4799</v>
      </c>
      <c r="AK5435" s="38" t="s">
        <v>72</v>
      </c>
      <c r="AL5435" s="301" t="s">
        <v>18955</v>
      </c>
      <c r="AO5435" s="29" t="s">
        <v>18070</v>
      </c>
      <c r="AR5435" s="29" t="str">
        <f t="shared" si="849"/>
        <v>0</v>
      </c>
      <c r="AS5435" s="29">
        <f t="shared" si="847"/>
        <v>0</v>
      </c>
      <c r="AW5435" s="29" t="str">
        <f t="shared" si="850"/>
        <v/>
      </c>
      <c r="AX5435" s="29" t="str">
        <f t="shared" si="842"/>
        <v/>
      </c>
      <c r="AY5435" s="29" t="str">
        <f t="shared" si="848"/>
        <v>https://media.mediathek-tanz-theater.de/iiif/2/nvt_img-537-002-004.JP2</v>
      </c>
      <c r="AZ5435" s="29" t="str">
        <f t="shared" si="843"/>
        <v>image/jp2</v>
      </c>
      <c r="BA5435" s="29" t="str">
        <f t="shared" si="844"/>
        <v>presentation/iiif</v>
      </c>
      <c r="BB5435" s="29" t="str">
        <f t="shared" si="845"/>
        <v>https://media.mediathek-tanz-theater.de/iiif/2/nvt_img-537-002-004.JP2/full/100,/0/default.jpg</v>
      </c>
      <c r="BC5435" s="29" t="str">
        <f t="shared" si="841"/>
        <v>image/jpeg</v>
      </c>
      <c r="BD5435" s="29" t="str">
        <f t="shared" si="846"/>
        <v>presentation/thumbnail</v>
      </c>
    </row>
    <row r="5436" spans="1:56" ht="63.75">
      <c r="A5436" s="29">
        <v>1</v>
      </c>
      <c r="B5436" s="29">
        <v>0</v>
      </c>
      <c r="C5436" s="38" t="s">
        <v>18986</v>
      </c>
      <c r="D5436" s="38" t="s">
        <v>18987</v>
      </c>
      <c r="F5436" s="38" t="s">
        <v>17468</v>
      </c>
      <c r="I5436" s="38" t="s">
        <v>4446</v>
      </c>
      <c r="J5436" s="38" t="s">
        <v>18975</v>
      </c>
      <c r="N5436" s="38" t="s">
        <v>1403</v>
      </c>
      <c r="R5436" s="38" t="s">
        <v>18068</v>
      </c>
      <c r="U5436" s="38" t="s">
        <v>18969</v>
      </c>
      <c r="AA5436" s="38" t="s">
        <v>1170</v>
      </c>
      <c r="AE5436" s="38" t="s">
        <v>2950</v>
      </c>
      <c r="AG5436" s="38">
        <v>1</v>
      </c>
      <c r="AH5436" s="38" t="s">
        <v>5945</v>
      </c>
      <c r="AI5436" s="38" t="s">
        <v>8082</v>
      </c>
      <c r="AJ5436" s="38" t="s">
        <v>4799</v>
      </c>
      <c r="AK5436" s="38" t="s">
        <v>72</v>
      </c>
      <c r="AL5436" s="301" t="s">
        <v>18955</v>
      </c>
      <c r="AO5436" s="29" t="s">
        <v>18070</v>
      </c>
      <c r="AR5436" s="29" t="str">
        <f t="shared" si="849"/>
        <v>0</v>
      </c>
      <c r="AS5436" s="29">
        <f t="shared" si="847"/>
        <v>0</v>
      </c>
      <c r="AW5436" s="29" t="str">
        <f t="shared" si="850"/>
        <v/>
      </c>
      <c r="AX5436" s="29" t="str">
        <f t="shared" si="842"/>
        <v/>
      </c>
      <c r="AY5436" s="29" t="str">
        <f t="shared" si="848"/>
        <v>https://media.mediathek-tanz-theater.de/iiif/2/nvt_img-537-002-005.JP2</v>
      </c>
      <c r="AZ5436" s="29" t="str">
        <f t="shared" si="843"/>
        <v>image/jp2</v>
      </c>
      <c r="BA5436" s="29" t="str">
        <f t="shared" si="844"/>
        <v>presentation/iiif</v>
      </c>
      <c r="BB5436" s="29" t="str">
        <f t="shared" si="845"/>
        <v>https://media.mediathek-tanz-theater.de/iiif/2/nvt_img-537-002-005.JP2/full/100,/0/default.jpg</v>
      </c>
      <c r="BC5436" s="29" t="str">
        <f t="shared" si="841"/>
        <v>image/jpeg</v>
      </c>
      <c r="BD5436" s="29" t="str">
        <f t="shared" si="846"/>
        <v>presentation/thumbnail</v>
      </c>
    </row>
    <row r="5437" spans="1:56" ht="63.75">
      <c r="A5437" s="29">
        <v>1</v>
      </c>
      <c r="B5437" s="29">
        <v>0</v>
      </c>
      <c r="C5437" s="38" t="s">
        <v>18988</v>
      </c>
      <c r="D5437" s="38" t="s">
        <v>18989</v>
      </c>
      <c r="F5437" s="38" t="s">
        <v>17468</v>
      </c>
      <c r="I5437" s="38" t="s">
        <v>4446</v>
      </c>
      <c r="J5437" s="38" t="s">
        <v>18975</v>
      </c>
      <c r="N5437" s="38" t="s">
        <v>1403</v>
      </c>
      <c r="R5437" s="38" t="s">
        <v>18068</v>
      </c>
      <c r="U5437" s="38" t="s">
        <v>18969</v>
      </c>
      <c r="AA5437" s="38" t="s">
        <v>1170</v>
      </c>
      <c r="AE5437" s="38" t="s">
        <v>2950</v>
      </c>
      <c r="AG5437" s="38">
        <v>1</v>
      </c>
      <c r="AH5437" s="38" t="s">
        <v>5945</v>
      </c>
      <c r="AI5437" s="38" t="s">
        <v>8082</v>
      </c>
      <c r="AJ5437" s="38" t="s">
        <v>4799</v>
      </c>
      <c r="AK5437" s="38" t="s">
        <v>72</v>
      </c>
      <c r="AL5437" s="301" t="s">
        <v>18955</v>
      </c>
      <c r="AO5437" s="29" t="s">
        <v>18070</v>
      </c>
      <c r="AR5437" s="29" t="str">
        <f t="shared" si="849"/>
        <v>0</v>
      </c>
      <c r="AS5437" s="29">
        <f t="shared" si="847"/>
        <v>0</v>
      </c>
      <c r="AW5437" s="29" t="str">
        <f t="shared" si="850"/>
        <v/>
      </c>
      <c r="AX5437" s="29" t="str">
        <f t="shared" si="842"/>
        <v/>
      </c>
      <c r="AY5437" s="29" t="str">
        <f t="shared" si="848"/>
        <v>https://media.mediathek-tanz-theater.de/iiif/2/nvt_img-537-002-006.JP2</v>
      </c>
      <c r="AZ5437" s="29" t="str">
        <f t="shared" si="843"/>
        <v>image/jp2</v>
      </c>
      <c r="BA5437" s="29" t="str">
        <f t="shared" si="844"/>
        <v>presentation/iiif</v>
      </c>
      <c r="BB5437" s="29" t="str">
        <f t="shared" si="845"/>
        <v>https://media.mediathek-tanz-theater.de/iiif/2/nvt_img-537-002-006.JP2/full/100,/0/default.jpg</v>
      </c>
      <c r="BC5437" s="29" t="str">
        <f t="shared" si="841"/>
        <v>image/jpeg</v>
      </c>
      <c r="BD5437" s="29" t="str">
        <f t="shared" si="846"/>
        <v>presentation/thumbnail</v>
      </c>
    </row>
    <row r="5438" spans="1:56" ht="25.5">
      <c r="A5438" s="29">
        <v>1</v>
      </c>
      <c r="B5438" s="29">
        <v>0</v>
      </c>
      <c r="C5438" s="38" t="s">
        <v>18990</v>
      </c>
      <c r="D5438" s="38" t="s">
        <v>18991</v>
      </c>
      <c r="F5438" s="38" t="s">
        <v>17468</v>
      </c>
      <c r="I5438" s="38" t="s">
        <v>18524</v>
      </c>
      <c r="J5438" s="38" t="s">
        <v>18954</v>
      </c>
      <c r="N5438" s="38" t="s">
        <v>1403</v>
      </c>
      <c r="R5438" s="38" t="s">
        <v>18068</v>
      </c>
      <c r="AA5438" s="38" t="s">
        <v>1170</v>
      </c>
      <c r="AE5438" s="38" t="s">
        <v>2950</v>
      </c>
      <c r="AG5438" s="38">
        <v>1</v>
      </c>
      <c r="AH5438" s="38" t="s">
        <v>5945</v>
      </c>
      <c r="AI5438" s="38" t="s">
        <v>8082</v>
      </c>
      <c r="AJ5438" s="38" t="s">
        <v>9656</v>
      </c>
      <c r="AL5438" s="301" t="s">
        <v>18955</v>
      </c>
      <c r="AO5438" s="29" t="s">
        <v>18070</v>
      </c>
      <c r="AR5438" s="29" t="str">
        <f t="shared" si="849"/>
        <v>1</v>
      </c>
      <c r="AS5438" s="29">
        <f t="shared" si="847"/>
        <v>0</v>
      </c>
      <c r="AW5438" s="29" t="str">
        <f t="shared" si="850"/>
        <v/>
      </c>
      <c r="AX5438" s="29" t="str">
        <f t="shared" si="842"/>
        <v/>
      </c>
      <c r="AY5438" s="29" t="str">
        <f t="shared" si="848"/>
        <v>https://media.mediathek-tanz-theater.de/iiif/2/nvt_img-537-003.JP2</v>
      </c>
      <c r="AZ5438" s="29" t="str">
        <f t="shared" si="843"/>
        <v>image/jp2</v>
      </c>
      <c r="BA5438" s="29" t="str">
        <f t="shared" si="844"/>
        <v>presentation/iiif</v>
      </c>
      <c r="BB5438" s="29" t="str">
        <f t="shared" si="845"/>
        <v>https://media.mediathek-tanz-theater.de/iiif/2/nvt_img-537-003.JP2/full/100,/0/default.jpg</v>
      </c>
      <c r="BC5438" s="29" t="str">
        <f t="shared" si="841"/>
        <v>image/jpeg</v>
      </c>
      <c r="BD5438" s="29" t="str">
        <f t="shared" si="846"/>
        <v>presentation/thumbnail</v>
      </c>
    </row>
    <row r="5439" spans="1:56" ht="51">
      <c r="A5439" s="29">
        <v>1</v>
      </c>
      <c r="B5439" s="29">
        <v>0</v>
      </c>
      <c r="C5439" s="38" t="s">
        <v>18992</v>
      </c>
      <c r="D5439" s="38" t="s">
        <v>18993</v>
      </c>
      <c r="F5439" s="38" t="s">
        <v>17468</v>
      </c>
      <c r="I5439" s="38" t="s">
        <v>4446</v>
      </c>
      <c r="J5439" s="38" t="s">
        <v>18990</v>
      </c>
      <c r="N5439" s="38" t="s">
        <v>1403</v>
      </c>
      <c r="R5439" s="38" t="s">
        <v>18068</v>
      </c>
      <c r="U5439" s="38" t="s">
        <v>18994</v>
      </c>
      <c r="AA5439" s="38" t="s">
        <v>1170</v>
      </c>
      <c r="AE5439" s="38" t="s">
        <v>2950</v>
      </c>
      <c r="AG5439" s="38">
        <v>1</v>
      </c>
      <c r="AH5439" s="38" t="s">
        <v>5945</v>
      </c>
      <c r="AI5439" s="38" t="s">
        <v>8082</v>
      </c>
      <c r="AJ5439" s="38" t="s">
        <v>4799</v>
      </c>
      <c r="AK5439" s="38" t="s">
        <v>72</v>
      </c>
      <c r="AL5439" s="301" t="s">
        <v>18955</v>
      </c>
      <c r="AO5439" s="29" t="s">
        <v>18070</v>
      </c>
      <c r="AR5439" s="29" t="str">
        <f t="shared" si="849"/>
        <v>0</v>
      </c>
      <c r="AS5439" s="29">
        <f t="shared" si="847"/>
        <v>0</v>
      </c>
      <c r="AW5439" s="29" t="str">
        <f t="shared" si="850"/>
        <v/>
      </c>
      <c r="AX5439" s="29" t="str">
        <f t="shared" si="842"/>
        <v/>
      </c>
      <c r="AY5439" s="29" t="str">
        <f t="shared" si="848"/>
        <v>https://media.mediathek-tanz-theater.de/iiif/2/nvt_img-537-003-001.JP2</v>
      </c>
      <c r="AZ5439" s="29" t="str">
        <f t="shared" si="843"/>
        <v>image/jp2</v>
      </c>
      <c r="BA5439" s="29" t="str">
        <f t="shared" si="844"/>
        <v>presentation/iiif</v>
      </c>
      <c r="BB5439" s="29" t="str">
        <f t="shared" si="845"/>
        <v>https://media.mediathek-tanz-theater.de/iiif/2/nvt_img-537-003-001.JP2/full/100,/0/default.jpg</v>
      </c>
      <c r="BC5439" s="29" t="str">
        <f t="shared" si="841"/>
        <v>image/jpeg</v>
      </c>
      <c r="BD5439" s="29" t="str">
        <f t="shared" si="846"/>
        <v>presentation/thumbnail</v>
      </c>
    </row>
    <row r="5440" spans="1:56" ht="51">
      <c r="A5440" s="29">
        <v>1</v>
      </c>
      <c r="B5440" s="29">
        <v>0</v>
      </c>
      <c r="C5440" s="38" t="s">
        <v>18995</v>
      </c>
      <c r="D5440" s="38" t="s">
        <v>18996</v>
      </c>
      <c r="F5440" s="38" t="s">
        <v>17468</v>
      </c>
      <c r="I5440" s="38" t="s">
        <v>4446</v>
      </c>
      <c r="J5440" s="38" t="s">
        <v>18990</v>
      </c>
      <c r="N5440" s="38" t="s">
        <v>1403</v>
      </c>
      <c r="R5440" s="38" t="s">
        <v>18068</v>
      </c>
      <c r="U5440" s="38" t="s">
        <v>18994</v>
      </c>
      <c r="AA5440" s="38" t="s">
        <v>1170</v>
      </c>
      <c r="AE5440" s="38" t="s">
        <v>2950</v>
      </c>
      <c r="AG5440" s="38">
        <v>1</v>
      </c>
      <c r="AH5440" s="38" t="s">
        <v>5945</v>
      </c>
      <c r="AI5440" s="38" t="s">
        <v>8082</v>
      </c>
      <c r="AJ5440" s="38" t="s">
        <v>4799</v>
      </c>
      <c r="AK5440" s="38" t="s">
        <v>72</v>
      </c>
      <c r="AL5440" s="301" t="s">
        <v>18955</v>
      </c>
      <c r="AO5440" s="29" t="s">
        <v>18070</v>
      </c>
      <c r="AR5440" s="29" t="str">
        <f t="shared" si="849"/>
        <v>0</v>
      </c>
      <c r="AS5440" s="29">
        <f t="shared" si="847"/>
        <v>0</v>
      </c>
      <c r="AW5440" s="29" t="str">
        <f t="shared" si="850"/>
        <v/>
      </c>
      <c r="AX5440" s="29" t="str">
        <f t="shared" si="842"/>
        <v/>
      </c>
      <c r="AY5440" s="29" t="str">
        <f t="shared" si="848"/>
        <v>https://media.mediathek-tanz-theater.de/iiif/2/nvt_img-537-003-002.JP2</v>
      </c>
      <c r="AZ5440" s="29" t="str">
        <f t="shared" si="843"/>
        <v>image/jp2</v>
      </c>
      <c r="BA5440" s="29" t="str">
        <f t="shared" si="844"/>
        <v>presentation/iiif</v>
      </c>
      <c r="BB5440" s="29" t="str">
        <f t="shared" si="845"/>
        <v>https://media.mediathek-tanz-theater.de/iiif/2/nvt_img-537-003-002.JP2/full/100,/0/default.jpg</v>
      </c>
      <c r="BC5440" s="29" t="str">
        <f t="shared" si="841"/>
        <v>image/jpeg</v>
      </c>
      <c r="BD5440" s="29" t="str">
        <f t="shared" si="846"/>
        <v>presentation/thumbnail</v>
      </c>
    </row>
    <row r="5441" spans="1:56" ht="51">
      <c r="A5441" s="29">
        <v>1</v>
      </c>
      <c r="B5441" s="29">
        <v>0</v>
      </c>
      <c r="C5441" s="38" t="s">
        <v>18997</v>
      </c>
      <c r="D5441" s="38" t="s">
        <v>18998</v>
      </c>
      <c r="F5441" s="38" t="s">
        <v>17468</v>
      </c>
      <c r="I5441" s="38" t="s">
        <v>4446</v>
      </c>
      <c r="J5441" s="38" t="s">
        <v>18990</v>
      </c>
      <c r="N5441" s="38" t="s">
        <v>1403</v>
      </c>
      <c r="R5441" s="38" t="s">
        <v>18068</v>
      </c>
      <c r="U5441" s="38" t="s">
        <v>18994</v>
      </c>
      <c r="AA5441" s="38" t="s">
        <v>1170</v>
      </c>
      <c r="AE5441" s="38" t="s">
        <v>2950</v>
      </c>
      <c r="AG5441" s="38">
        <v>1</v>
      </c>
      <c r="AH5441" s="38" t="s">
        <v>5945</v>
      </c>
      <c r="AI5441" s="38" t="s">
        <v>8082</v>
      </c>
      <c r="AJ5441" s="38" t="s">
        <v>4799</v>
      </c>
      <c r="AK5441" s="38" t="s">
        <v>72</v>
      </c>
      <c r="AL5441" s="301" t="s">
        <v>18955</v>
      </c>
      <c r="AO5441" s="29" t="s">
        <v>18070</v>
      </c>
      <c r="AR5441" s="29" t="str">
        <f t="shared" si="849"/>
        <v>0</v>
      </c>
      <c r="AS5441" s="29">
        <f t="shared" si="847"/>
        <v>0</v>
      </c>
      <c r="AW5441" s="29" t="str">
        <f t="shared" si="850"/>
        <v/>
      </c>
      <c r="AX5441" s="29" t="str">
        <f t="shared" si="842"/>
        <v/>
      </c>
      <c r="AY5441" s="29" t="str">
        <f t="shared" si="848"/>
        <v>https://media.mediathek-tanz-theater.de/iiif/2/nvt_img-537-003-003.JP2</v>
      </c>
      <c r="AZ5441" s="29" t="str">
        <f t="shared" si="843"/>
        <v>image/jp2</v>
      </c>
      <c r="BA5441" s="29" t="str">
        <f t="shared" si="844"/>
        <v>presentation/iiif</v>
      </c>
      <c r="BB5441" s="29" t="str">
        <f t="shared" si="845"/>
        <v>https://media.mediathek-tanz-theater.de/iiif/2/nvt_img-537-003-003.JP2/full/100,/0/default.jpg</v>
      </c>
      <c r="BC5441" s="29" t="str">
        <f t="shared" si="841"/>
        <v>image/jpeg</v>
      </c>
      <c r="BD5441" s="29" t="str">
        <f t="shared" si="846"/>
        <v>presentation/thumbnail</v>
      </c>
    </row>
    <row r="5442" spans="1:56" ht="51">
      <c r="A5442" s="29">
        <v>1</v>
      </c>
      <c r="B5442" s="29">
        <v>0</v>
      </c>
      <c r="C5442" s="38" t="s">
        <v>18999</v>
      </c>
      <c r="D5442" s="38" t="s">
        <v>19000</v>
      </c>
      <c r="F5442" s="38" t="s">
        <v>17468</v>
      </c>
      <c r="I5442" s="38" t="s">
        <v>4446</v>
      </c>
      <c r="J5442" s="38" t="s">
        <v>18990</v>
      </c>
      <c r="N5442" s="38" t="s">
        <v>1403</v>
      </c>
      <c r="R5442" s="38" t="s">
        <v>18068</v>
      </c>
      <c r="U5442" s="38" t="s">
        <v>18994</v>
      </c>
      <c r="AA5442" s="38" t="s">
        <v>1170</v>
      </c>
      <c r="AE5442" s="38" t="s">
        <v>2950</v>
      </c>
      <c r="AG5442" s="38">
        <v>1</v>
      </c>
      <c r="AH5442" s="38" t="s">
        <v>5945</v>
      </c>
      <c r="AI5442" s="38" t="s">
        <v>8082</v>
      </c>
      <c r="AJ5442" s="38" t="s">
        <v>4799</v>
      </c>
      <c r="AK5442" s="38" t="s">
        <v>72</v>
      </c>
      <c r="AL5442" s="301" t="s">
        <v>18955</v>
      </c>
      <c r="AO5442" s="29" t="s">
        <v>18070</v>
      </c>
      <c r="AR5442" s="29" t="str">
        <f t="shared" si="849"/>
        <v>0</v>
      </c>
      <c r="AS5442" s="29">
        <f t="shared" si="847"/>
        <v>0</v>
      </c>
      <c r="AW5442" s="29" t="str">
        <f t="shared" si="850"/>
        <v/>
      </c>
      <c r="AX5442" s="29" t="str">
        <f t="shared" si="842"/>
        <v/>
      </c>
      <c r="AY5442" s="29" t="str">
        <f t="shared" si="848"/>
        <v>https://media.mediathek-tanz-theater.de/iiif/2/nvt_img-537-003-004.JP2</v>
      </c>
      <c r="AZ5442" s="29" t="str">
        <f t="shared" si="843"/>
        <v>image/jp2</v>
      </c>
      <c r="BA5442" s="29" t="str">
        <f t="shared" si="844"/>
        <v>presentation/iiif</v>
      </c>
      <c r="BB5442" s="29" t="str">
        <f t="shared" si="845"/>
        <v>https://media.mediathek-tanz-theater.de/iiif/2/nvt_img-537-003-004.JP2/full/100,/0/default.jpg</v>
      </c>
      <c r="BC5442" s="29" t="str">
        <f t="shared" si="841"/>
        <v>image/jpeg</v>
      </c>
      <c r="BD5442" s="29" t="str">
        <f t="shared" si="846"/>
        <v>presentation/thumbnail</v>
      </c>
    </row>
    <row r="5443" spans="1:56" ht="51">
      <c r="A5443" s="29">
        <v>1</v>
      </c>
      <c r="B5443" s="29">
        <v>0</v>
      </c>
      <c r="C5443" s="38" t="s">
        <v>19001</v>
      </c>
      <c r="D5443" s="38" t="s">
        <v>19002</v>
      </c>
      <c r="F5443" s="38" t="s">
        <v>17468</v>
      </c>
      <c r="I5443" s="38" t="s">
        <v>4446</v>
      </c>
      <c r="J5443" s="38" t="s">
        <v>18990</v>
      </c>
      <c r="N5443" s="38" t="s">
        <v>1403</v>
      </c>
      <c r="R5443" s="38" t="s">
        <v>18068</v>
      </c>
      <c r="U5443" s="38" t="s">
        <v>18994</v>
      </c>
      <c r="AA5443" s="38" t="s">
        <v>1170</v>
      </c>
      <c r="AE5443" s="38" t="s">
        <v>2950</v>
      </c>
      <c r="AG5443" s="38">
        <v>1</v>
      </c>
      <c r="AH5443" s="38" t="s">
        <v>5945</v>
      </c>
      <c r="AI5443" s="38" t="s">
        <v>8082</v>
      </c>
      <c r="AJ5443" s="38" t="s">
        <v>4799</v>
      </c>
      <c r="AK5443" s="38" t="s">
        <v>72</v>
      </c>
      <c r="AL5443" s="301" t="s">
        <v>18955</v>
      </c>
      <c r="AO5443" s="29" t="s">
        <v>18070</v>
      </c>
      <c r="AR5443" s="29" t="str">
        <f t="shared" si="849"/>
        <v>0</v>
      </c>
      <c r="AS5443" s="29">
        <f t="shared" si="847"/>
        <v>0</v>
      </c>
      <c r="AW5443" s="29" t="str">
        <f t="shared" si="850"/>
        <v/>
      </c>
      <c r="AX5443" s="29" t="str">
        <f t="shared" si="842"/>
        <v/>
      </c>
      <c r="AY5443" s="29" t="str">
        <f t="shared" si="848"/>
        <v>https://media.mediathek-tanz-theater.de/iiif/2/nvt_img-537-003-005.JP2</v>
      </c>
      <c r="AZ5443" s="29" t="str">
        <f t="shared" si="843"/>
        <v>image/jp2</v>
      </c>
      <c r="BA5443" s="29" t="str">
        <f t="shared" si="844"/>
        <v>presentation/iiif</v>
      </c>
      <c r="BB5443" s="29" t="str">
        <f t="shared" si="845"/>
        <v>https://media.mediathek-tanz-theater.de/iiif/2/nvt_img-537-003-005.JP2/full/100,/0/default.jpg</v>
      </c>
      <c r="BC5443" s="29" t="str">
        <f t="shared" si="841"/>
        <v>image/jpeg</v>
      </c>
      <c r="BD5443" s="29" t="str">
        <f t="shared" si="846"/>
        <v>presentation/thumbnail</v>
      </c>
    </row>
    <row r="5444" spans="1:56" ht="51">
      <c r="A5444" s="29">
        <v>1</v>
      </c>
      <c r="B5444" s="29">
        <v>0</v>
      </c>
      <c r="C5444" s="38" t="s">
        <v>19003</v>
      </c>
      <c r="D5444" s="38" t="s">
        <v>19004</v>
      </c>
      <c r="F5444" s="38" t="s">
        <v>17468</v>
      </c>
      <c r="I5444" s="38" t="s">
        <v>4446</v>
      </c>
      <c r="J5444" s="38" t="s">
        <v>18990</v>
      </c>
      <c r="N5444" s="38" t="s">
        <v>1403</v>
      </c>
      <c r="R5444" s="38" t="s">
        <v>18068</v>
      </c>
      <c r="U5444" s="38" t="s">
        <v>18994</v>
      </c>
      <c r="AA5444" s="38" t="s">
        <v>1170</v>
      </c>
      <c r="AE5444" s="38" t="s">
        <v>2950</v>
      </c>
      <c r="AG5444" s="38">
        <v>1</v>
      </c>
      <c r="AH5444" s="38" t="s">
        <v>5945</v>
      </c>
      <c r="AI5444" s="38" t="s">
        <v>8082</v>
      </c>
      <c r="AJ5444" s="38" t="s">
        <v>4799</v>
      </c>
      <c r="AK5444" s="38" t="s">
        <v>72</v>
      </c>
      <c r="AL5444" s="301" t="s">
        <v>18955</v>
      </c>
      <c r="AO5444" s="29" t="s">
        <v>18070</v>
      </c>
      <c r="AR5444" s="29" t="str">
        <f t="shared" si="849"/>
        <v>0</v>
      </c>
      <c r="AS5444" s="29">
        <f t="shared" si="847"/>
        <v>0</v>
      </c>
      <c r="AW5444" s="29" t="str">
        <f t="shared" si="850"/>
        <v/>
      </c>
      <c r="AX5444" s="29" t="str">
        <f t="shared" si="842"/>
        <v/>
      </c>
      <c r="AY5444" s="29" t="str">
        <f t="shared" si="848"/>
        <v>https://media.mediathek-tanz-theater.de/iiif/2/nvt_img-537-003-006.JP2</v>
      </c>
      <c r="AZ5444" s="29" t="str">
        <f t="shared" si="843"/>
        <v>image/jp2</v>
      </c>
      <c r="BA5444" s="29" t="str">
        <f t="shared" si="844"/>
        <v>presentation/iiif</v>
      </c>
      <c r="BB5444" s="29" t="str">
        <f t="shared" si="845"/>
        <v>https://media.mediathek-tanz-theater.de/iiif/2/nvt_img-537-003-006.JP2/full/100,/0/default.jpg</v>
      </c>
      <c r="BC5444" s="29" t="str">
        <f t="shared" ref="BC5444:BC5507" si="851">IF(NOT(BB5444=""),"image/jpeg","")</f>
        <v>image/jpeg</v>
      </c>
      <c r="BD5444" s="29" t="str">
        <f t="shared" si="846"/>
        <v>presentation/thumbnail</v>
      </c>
    </row>
    <row r="5445" spans="1:56" ht="25.5">
      <c r="A5445" s="29">
        <v>1</v>
      </c>
      <c r="B5445" s="29">
        <v>0</v>
      </c>
      <c r="C5445" s="38" t="s">
        <v>19005</v>
      </c>
      <c r="D5445" s="38" t="s">
        <v>19006</v>
      </c>
      <c r="F5445" s="38" t="s">
        <v>17468</v>
      </c>
      <c r="I5445" s="38" t="s">
        <v>18524</v>
      </c>
      <c r="J5445" s="38" t="s">
        <v>18954</v>
      </c>
      <c r="N5445" s="38" t="s">
        <v>1403</v>
      </c>
      <c r="R5445" s="38" t="s">
        <v>18068</v>
      </c>
      <c r="AA5445" s="38" t="s">
        <v>1170</v>
      </c>
      <c r="AE5445" s="38" t="s">
        <v>2950</v>
      </c>
      <c r="AG5445" s="38">
        <v>1</v>
      </c>
      <c r="AH5445" s="38" t="s">
        <v>5945</v>
      </c>
      <c r="AI5445" s="38" t="s">
        <v>8082</v>
      </c>
      <c r="AJ5445" s="38" t="s">
        <v>9675</v>
      </c>
      <c r="AL5445" s="301" t="s">
        <v>18955</v>
      </c>
      <c r="AO5445" s="29" t="s">
        <v>18070</v>
      </c>
      <c r="AR5445" s="29" t="str">
        <f t="shared" si="849"/>
        <v>1</v>
      </c>
      <c r="AS5445" s="29">
        <f t="shared" si="847"/>
        <v>0</v>
      </c>
      <c r="AW5445" s="29" t="str">
        <f t="shared" si="850"/>
        <v/>
      </c>
      <c r="AX5445" s="29" t="str">
        <f t="shared" ref="AX5445:AX5508" si="852">IF(NOT(AV5445=""),"archival/master","")</f>
        <v/>
      </c>
      <c r="AY5445" s="29" t="str">
        <f t="shared" si="848"/>
        <v>https://media.mediathek-tanz-theater.de/iiif/2/nvt_img-537-004.JP2</v>
      </c>
      <c r="AZ5445" s="29" t="str">
        <f t="shared" ref="AZ5445:AZ5508" si="853">IF(NOT(AY5445=""),"image/jp2","")</f>
        <v>image/jp2</v>
      </c>
      <c r="BA5445" s="29" t="str">
        <f t="shared" ref="BA5445:BA5508" si="854">IF(NOT(AY5445=""),"presentation/iiif","")</f>
        <v>presentation/iiif</v>
      </c>
      <c r="BB5445" s="29" t="str">
        <f t="shared" ref="BB5445:BB5508" si="855">"https://media.mediathek-tanz-theater.de/iiif/2/nvt_"&amp;C5445&amp;".JP2/full/100,/0/default.jpg"</f>
        <v>https://media.mediathek-tanz-theater.de/iiif/2/nvt_img-537-004.JP2/full/100,/0/default.jpg</v>
      </c>
      <c r="BC5445" s="29" t="str">
        <f t="shared" si="851"/>
        <v>image/jpeg</v>
      </c>
      <c r="BD5445" s="29" t="str">
        <f t="shared" ref="BD5445:BD5508" si="856">IF(NOT(BB5445=""),"presentation/thumbnail","")</f>
        <v>presentation/thumbnail</v>
      </c>
    </row>
    <row r="5446" spans="1:56" ht="51">
      <c r="A5446" s="29">
        <v>1</v>
      </c>
      <c r="B5446" s="29">
        <v>0</v>
      </c>
      <c r="C5446" s="38" t="s">
        <v>19007</v>
      </c>
      <c r="D5446" s="38" t="s">
        <v>19008</v>
      </c>
      <c r="F5446" s="38" t="s">
        <v>17468</v>
      </c>
      <c r="I5446" s="38" t="s">
        <v>4446</v>
      </c>
      <c r="J5446" s="38" t="s">
        <v>19005</v>
      </c>
      <c r="N5446" s="38" t="s">
        <v>1403</v>
      </c>
      <c r="R5446" s="38" t="s">
        <v>18068</v>
      </c>
      <c r="U5446" s="38" t="s">
        <v>19009</v>
      </c>
      <c r="AA5446" s="38" t="s">
        <v>1170</v>
      </c>
      <c r="AE5446" s="38" t="s">
        <v>2950</v>
      </c>
      <c r="AG5446" s="38">
        <v>1</v>
      </c>
      <c r="AH5446" s="38" t="s">
        <v>5945</v>
      </c>
      <c r="AI5446" s="38" t="s">
        <v>8082</v>
      </c>
      <c r="AJ5446" s="38" t="s">
        <v>4799</v>
      </c>
      <c r="AK5446" s="38" t="s">
        <v>72</v>
      </c>
      <c r="AL5446" s="301" t="s">
        <v>18955</v>
      </c>
      <c r="AO5446" s="29" t="s">
        <v>18070</v>
      </c>
      <c r="AR5446" s="29" t="str">
        <f t="shared" si="849"/>
        <v>0</v>
      </c>
      <c r="AS5446" s="29">
        <f t="shared" ref="AS5446:AS5509" si="857">AT5446</f>
        <v>0</v>
      </c>
      <c r="AW5446" s="29" t="str">
        <f t="shared" si="850"/>
        <v/>
      </c>
      <c r="AX5446" s="29" t="str">
        <f t="shared" si="852"/>
        <v/>
      </c>
      <c r="AY5446" s="29" t="str">
        <f t="shared" ref="AY5446:AY5509" si="858">"https://media.mediathek-tanz-theater.de/iiif/2/nvt_"&amp;C5446&amp;".JP2"</f>
        <v>https://media.mediathek-tanz-theater.de/iiif/2/nvt_img-537-004-001.JP2</v>
      </c>
      <c r="AZ5446" s="29" t="str">
        <f t="shared" si="853"/>
        <v>image/jp2</v>
      </c>
      <c r="BA5446" s="29" t="str">
        <f t="shared" si="854"/>
        <v>presentation/iiif</v>
      </c>
      <c r="BB5446" s="29" t="str">
        <f t="shared" si="855"/>
        <v>https://media.mediathek-tanz-theater.de/iiif/2/nvt_img-537-004-001.JP2/full/100,/0/default.jpg</v>
      </c>
      <c r="BC5446" s="29" t="str">
        <f t="shared" si="851"/>
        <v>image/jpeg</v>
      </c>
      <c r="BD5446" s="29" t="str">
        <f t="shared" si="856"/>
        <v>presentation/thumbnail</v>
      </c>
    </row>
    <row r="5447" spans="1:56" ht="51">
      <c r="A5447" s="29">
        <v>1</v>
      </c>
      <c r="B5447" s="29">
        <v>0</v>
      </c>
      <c r="C5447" s="38" t="s">
        <v>19010</v>
      </c>
      <c r="D5447" s="38" t="s">
        <v>19011</v>
      </c>
      <c r="F5447" s="38" t="s">
        <v>17468</v>
      </c>
      <c r="I5447" s="38" t="s">
        <v>4446</v>
      </c>
      <c r="J5447" s="38" t="s">
        <v>19005</v>
      </c>
      <c r="N5447" s="38" t="s">
        <v>1403</v>
      </c>
      <c r="R5447" s="38" t="s">
        <v>18068</v>
      </c>
      <c r="U5447" s="38" t="s">
        <v>19009</v>
      </c>
      <c r="AA5447" s="38" t="s">
        <v>1170</v>
      </c>
      <c r="AE5447" s="38" t="s">
        <v>2950</v>
      </c>
      <c r="AG5447" s="38">
        <v>1</v>
      </c>
      <c r="AH5447" s="38" t="s">
        <v>5945</v>
      </c>
      <c r="AI5447" s="38" t="s">
        <v>8082</v>
      </c>
      <c r="AJ5447" s="38" t="s">
        <v>4799</v>
      </c>
      <c r="AK5447" s="38" t="s">
        <v>72</v>
      </c>
      <c r="AL5447" s="301" t="s">
        <v>18955</v>
      </c>
      <c r="AO5447" s="29" t="s">
        <v>18070</v>
      </c>
      <c r="AR5447" s="29" t="str">
        <f t="shared" ref="AR5447:AR5510" si="859">IF(OR(I5447="Negativmappe",I5447="Negativstreifen",I5447="Diapositivfilm",I5447="Fotomappe;(POSITIVE)",AND(I5447="Kostümfotografie",NOT(AE5447="DT")),AND(I5447="Fotografie",NOT(AE5447="DT")),AND(I5447="Porträtfotografie",NOT(AE5447="DT")),AND(I5447="Fotodokumentation",NOT(AE5447="DT")),AND(I5447="Bühnenbildfotografie",NOT(AE5447="DT"))),"1","0")</f>
        <v>0</v>
      </c>
      <c r="AS5447" s="29">
        <f t="shared" si="857"/>
        <v>0</v>
      </c>
      <c r="AW5447" s="29" t="str">
        <f t="shared" ref="AW5447:AW5510" si="860">IF(NOT(AV5447=""),"image/tiff","")</f>
        <v/>
      </c>
      <c r="AX5447" s="29" t="str">
        <f t="shared" si="852"/>
        <v/>
      </c>
      <c r="AY5447" s="29" t="str">
        <f t="shared" si="858"/>
        <v>https://media.mediathek-tanz-theater.de/iiif/2/nvt_img-537-004-002.JP2</v>
      </c>
      <c r="AZ5447" s="29" t="str">
        <f t="shared" si="853"/>
        <v>image/jp2</v>
      </c>
      <c r="BA5447" s="29" t="str">
        <f t="shared" si="854"/>
        <v>presentation/iiif</v>
      </c>
      <c r="BB5447" s="29" t="str">
        <f t="shared" si="855"/>
        <v>https://media.mediathek-tanz-theater.de/iiif/2/nvt_img-537-004-002.JP2/full/100,/0/default.jpg</v>
      </c>
      <c r="BC5447" s="29" t="str">
        <f t="shared" si="851"/>
        <v>image/jpeg</v>
      </c>
      <c r="BD5447" s="29" t="str">
        <f t="shared" si="856"/>
        <v>presentation/thumbnail</v>
      </c>
    </row>
    <row r="5448" spans="1:56" ht="51">
      <c r="A5448" s="29">
        <v>1</v>
      </c>
      <c r="B5448" s="29">
        <v>0</v>
      </c>
      <c r="C5448" s="38" t="s">
        <v>19012</v>
      </c>
      <c r="D5448" s="38" t="s">
        <v>19013</v>
      </c>
      <c r="F5448" s="38" t="s">
        <v>17468</v>
      </c>
      <c r="I5448" s="38" t="s">
        <v>4446</v>
      </c>
      <c r="J5448" s="38" t="s">
        <v>19005</v>
      </c>
      <c r="N5448" s="38" t="s">
        <v>1403</v>
      </c>
      <c r="R5448" s="38" t="s">
        <v>18068</v>
      </c>
      <c r="U5448" s="38" t="s">
        <v>19009</v>
      </c>
      <c r="AA5448" s="38" t="s">
        <v>1170</v>
      </c>
      <c r="AE5448" s="38" t="s">
        <v>2950</v>
      </c>
      <c r="AG5448" s="38">
        <v>1</v>
      </c>
      <c r="AH5448" s="38" t="s">
        <v>5945</v>
      </c>
      <c r="AI5448" s="38" t="s">
        <v>8082</v>
      </c>
      <c r="AJ5448" s="38" t="s">
        <v>4799</v>
      </c>
      <c r="AK5448" s="38" t="s">
        <v>72</v>
      </c>
      <c r="AL5448" s="301" t="s">
        <v>18955</v>
      </c>
      <c r="AO5448" s="29" t="s">
        <v>18070</v>
      </c>
      <c r="AR5448" s="29" t="str">
        <f t="shared" si="859"/>
        <v>0</v>
      </c>
      <c r="AS5448" s="29">
        <f t="shared" si="857"/>
        <v>0</v>
      </c>
      <c r="AW5448" s="29" t="str">
        <f t="shared" si="860"/>
        <v/>
      </c>
      <c r="AX5448" s="29" t="str">
        <f t="shared" si="852"/>
        <v/>
      </c>
      <c r="AY5448" s="29" t="str">
        <f t="shared" si="858"/>
        <v>https://media.mediathek-tanz-theater.de/iiif/2/nvt_img-537-004-003.JP2</v>
      </c>
      <c r="AZ5448" s="29" t="str">
        <f t="shared" si="853"/>
        <v>image/jp2</v>
      </c>
      <c r="BA5448" s="29" t="str">
        <f t="shared" si="854"/>
        <v>presentation/iiif</v>
      </c>
      <c r="BB5448" s="29" t="str">
        <f t="shared" si="855"/>
        <v>https://media.mediathek-tanz-theater.de/iiif/2/nvt_img-537-004-003.JP2/full/100,/0/default.jpg</v>
      </c>
      <c r="BC5448" s="29" t="str">
        <f t="shared" si="851"/>
        <v>image/jpeg</v>
      </c>
      <c r="BD5448" s="29" t="str">
        <f t="shared" si="856"/>
        <v>presentation/thumbnail</v>
      </c>
    </row>
    <row r="5449" spans="1:56" ht="51">
      <c r="A5449" s="29">
        <v>1</v>
      </c>
      <c r="B5449" s="29">
        <v>0</v>
      </c>
      <c r="C5449" s="38" t="s">
        <v>19014</v>
      </c>
      <c r="D5449" s="38" t="s">
        <v>19015</v>
      </c>
      <c r="F5449" s="38" t="s">
        <v>17468</v>
      </c>
      <c r="I5449" s="38" t="s">
        <v>4446</v>
      </c>
      <c r="J5449" s="38" t="s">
        <v>19005</v>
      </c>
      <c r="N5449" s="38" t="s">
        <v>1403</v>
      </c>
      <c r="R5449" s="38" t="s">
        <v>18068</v>
      </c>
      <c r="U5449" s="38" t="s">
        <v>19009</v>
      </c>
      <c r="AA5449" s="38" t="s">
        <v>1170</v>
      </c>
      <c r="AE5449" s="38" t="s">
        <v>2950</v>
      </c>
      <c r="AG5449" s="38">
        <v>1</v>
      </c>
      <c r="AH5449" s="38" t="s">
        <v>5945</v>
      </c>
      <c r="AI5449" s="38" t="s">
        <v>8082</v>
      </c>
      <c r="AJ5449" s="38" t="s">
        <v>4799</v>
      </c>
      <c r="AK5449" s="38" t="s">
        <v>72</v>
      </c>
      <c r="AL5449" s="301" t="s">
        <v>18955</v>
      </c>
      <c r="AO5449" s="29" t="s">
        <v>18070</v>
      </c>
      <c r="AR5449" s="29" t="str">
        <f t="shared" si="859"/>
        <v>0</v>
      </c>
      <c r="AS5449" s="29">
        <f t="shared" si="857"/>
        <v>0</v>
      </c>
      <c r="AW5449" s="29" t="str">
        <f t="shared" si="860"/>
        <v/>
      </c>
      <c r="AX5449" s="29" t="str">
        <f t="shared" si="852"/>
        <v/>
      </c>
      <c r="AY5449" s="29" t="str">
        <f t="shared" si="858"/>
        <v>https://media.mediathek-tanz-theater.de/iiif/2/nvt_img-537-004-004.JP2</v>
      </c>
      <c r="AZ5449" s="29" t="str">
        <f t="shared" si="853"/>
        <v>image/jp2</v>
      </c>
      <c r="BA5449" s="29" t="str">
        <f t="shared" si="854"/>
        <v>presentation/iiif</v>
      </c>
      <c r="BB5449" s="29" t="str">
        <f t="shared" si="855"/>
        <v>https://media.mediathek-tanz-theater.de/iiif/2/nvt_img-537-004-004.JP2/full/100,/0/default.jpg</v>
      </c>
      <c r="BC5449" s="29" t="str">
        <f t="shared" si="851"/>
        <v>image/jpeg</v>
      </c>
      <c r="BD5449" s="29" t="str">
        <f t="shared" si="856"/>
        <v>presentation/thumbnail</v>
      </c>
    </row>
    <row r="5450" spans="1:56" ht="51">
      <c r="A5450" s="29">
        <v>1</v>
      </c>
      <c r="B5450" s="29">
        <v>0</v>
      </c>
      <c r="C5450" s="38" t="s">
        <v>19016</v>
      </c>
      <c r="D5450" s="38" t="s">
        <v>19017</v>
      </c>
      <c r="F5450" s="38" t="s">
        <v>17468</v>
      </c>
      <c r="I5450" s="38" t="s">
        <v>4446</v>
      </c>
      <c r="J5450" s="38" t="s">
        <v>19005</v>
      </c>
      <c r="N5450" s="38" t="s">
        <v>1403</v>
      </c>
      <c r="R5450" s="38" t="s">
        <v>18068</v>
      </c>
      <c r="U5450" s="38" t="s">
        <v>19009</v>
      </c>
      <c r="AA5450" s="38" t="s">
        <v>1170</v>
      </c>
      <c r="AE5450" s="38" t="s">
        <v>2950</v>
      </c>
      <c r="AG5450" s="38">
        <v>1</v>
      </c>
      <c r="AH5450" s="38" t="s">
        <v>5945</v>
      </c>
      <c r="AI5450" s="38" t="s">
        <v>8082</v>
      </c>
      <c r="AJ5450" s="38" t="s">
        <v>4799</v>
      </c>
      <c r="AK5450" s="38" t="s">
        <v>72</v>
      </c>
      <c r="AL5450" s="301" t="s">
        <v>18955</v>
      </c>
      <c r="AO5450" s="29" t="s">
        <v>18070</v>
      </c>
      <c r="AR5450" s="29" t="str">
        <f t="shared" si="859"/>
        <v>0</v>
      </c>
      <c r="AS5450" s="29">
        <f t="shared" si="857"/>
        <v>0</v>
      </c>
      <c r="AW5450" s="29" t="str">
        <f t="shared" si="860"/>
        <v/>
      </c>
      <c r="AX5450" s="29" t="str">
        <f t="shared" si="852"/>
        <v/>
      </c>
      <c r="AY5450" s="29" t="str">
        <f t="shared" si="858"/>
        <v>https://media.mediathek-tanz-theater.de/iiif/2/nvt_img-537-004-005.JP2</v>
      </c>
      <c r="AZ5450" s="29" t="str">
        <f t="shared" si="853"/>
        <v>image/jp2</v>
      </c>
      <c r="BA5450" s="29" t="str">
        <f t="shared" si="854"/>
        <v>presentation/iiif</v>
      </c>
      <c r="BB5450" s="29" t="str">
        <f t="shared" si="855"/>
        <v>https://media.mediathek-tanz-theater.de/iiif/2/nvt_img-537-004-005.JP2/full/100,/0/default.jpg</v>
      </c>
      <c r="BC5450" s="29" t="str">
        <f t="shared" si="851"/>
        <v>image/jpeg</v>
      </c>
      <c r="BD5450" s="29" t="str">
        <f t="shared" si="856"/>
        <v>presentation/thumbnail</v>
      </c>
    </row>
    <row r="5451" spans="1:56" ht="51">
      <c r="A5451" s="29">
        <v>1</v>
      </c>
      <c r="B5451" s="29">
        <v>0</v>
      </c>
      <c r="C5451" s="38" t="s">
        <v>19018</v>
      </c>
      <c r="D5451" s="38" t="s">
        <v>19019</v>
      </c>
      <c r="F5451" s="38" t="s">
        <v>17468</v>
      </c>
      <c r="I5451" s="38" t="s">
        <v>4446</v>
      </c>
      <c r="J5451" s="38" t="s">
        <v>19005</v>
      </c>
      <c r="N5451" s="38" t="s">
        <v>1403</v>
      </c>
      <c r="R5451" s="38" t="s">
        <v>18068</v>
      </c>
      <c r="U5451" s="38" t="s">
        <v>19009</v>
      </c>
      <c r="AA5451" s="38" t="s">
        <v>1170</v>
      </c>
      <c r="AE5451" s="38" t="s">
        <v>2950</v>
      </c>
      <c r="AG5451" s="38">
        <v>1</v>
      </c>
      <c r="AH5451" s="38" t="s">
        <v>5945</v>
      </c>
      <c r="AI5451" s="38" t="s">
        <v>8082</v>
      </c>
      <c r="AJ5451" s="38" t="s">
        <v>4799</v>
      </c>
      <c r="AK5451" s="38" t="s">
        <v>72</v>
      </c>
      <c r="AL5451" s="301" t="s">
        <v>18955</v>
      </c>
      <c r="AO5451" s="29" t="s">
        <v>18070</v>
      </c>
      <c r="AR5451" s="29" t="str">
        <f t="shared" si="859"/>
        <v>0</v>
      </c>
      <c r="AS5451" s="29">
        <f t="shared" si="857"/>
        <v>0</v>
      </c>
      <c r="AW5451" s="29" t="str">
        <f t="shared" si="860"/>
        <v/>
      </c>
      <c r="AX5451" s="29" t="str">
        <f t="shared" si="852"/>
        <v/>
      </c>
      <c r="AY5451" s="29" t="str">
        <f t="shared" si="858"/>
        <v>https://media.mediathek-tanz-theater.de/iiif/2/nvt_img-537-004-006.JP2</v>
      </c>
      <c r="AZ5451" s="29" t="str">
        <f t="shared" si="853"/>
        <v>image/jp2</v>
      </c>
      <c r="BA5451" s="29" t="str">
        <f t="shared" si="854"/>
        <v>presentation/iiif</v>
      </c>
      <c r="BB5451" s="29" t="str">
        <f t="shared" si="855"/>
        <v>https://media.mediathek-tanz-theater.de/iiif/2/nvt_img-537-004-006.JP2/full/100,/0/default.jpg</v>
      </c>
      <c r="BC5451" s="29" t="str">
        <f t="shared" si="851"/>
        <v>image/jpeg</v>
      </c>
      <c r="BD5451" s="29" t="str">
        <f t="shared" si="856"/>
        <v>presentation/thumbnail</v>
      </c>
    </row>
    <row r="5452" spans="1:56" ht="25.5">
      <c r="A5452" s="29">
        <v>1</v>
      </c>
      <c r="B5452" s="29">
        <v>0</v>
      </c>
      <c r="C5452" s="38" t="s">
        <v>19020</v>
      </c>
      <c r="D5452" s="38" t="s">
        <v>19021</v>
      </c>
      <c r="F5452" s="38" t="s">
        <v>17468</v>
      </c>
      <c r="I5452" s="38" t="s">
        <v>18524</v>
      </c>
      <c r="J5452" s="38" t="s">
        <v>18954</v>
      </c>
      <c r="N5452" s="38" t="s">
        <v>1403</v>
      </c>
      <c r="R5452" s="38" t="s">
        <v>18068</v>
      </c>
      <c r="AA5452" s="38" t="s">
        <v>1170</v>
      </c>
      <c r="AE5452" s="38" t="s">
        <v>2950</v>
      </c>
      <c r="AG5452" s="38">
        <v>1</v>
      </c>
      <c r="AH5452" s="38" t="s">
        <v>5945</v>
      </c>
      <c r="AI5452" s="38" t="s">
        <v>8082</v>
      </c>
      <c r="AJ5452" s="38" t="s">
        <v>9634</v>
      </c>
      <c r="AL5452" s="301" t="s">
        <v>18955</v>
      </c>
      <c r="AO5452" s="29" t="s">
        <v>18070</v>
      </c>
      <c r="AR5452" s="29" t="str">
        <f t="shared" si="859"/>
        <v>1</v>
      </c>
      <c r="AS5452" s="29">
        <f t="shared" si="857"/>
        <v>0</v>
      </c>
      <c r="AW5452" s="29" t="str">
        <f t="shared" si="860"/>
        <v/>
      </c>
      <c r="AX5452" s="29" t="str">
        <f t="shared" si="852"/>
        <v/>
      </c>
      <c r="AY5452" s="29" t="str">
        <f t="shared" si="858"/>
        <v>https://media.mediathek-tanz-theater.de/iiif/2/nvt_img-537-005.JP2</v>
      </c>
      <c r="AZ5452" s="29" t="str">
        <f t="shared" si="853"/>
        <v>image/jp2</v>
      </c>
      <c r="BA5452" s="29" t="str">
        <f t="shared" si="854"/>
        <v>presentation/iiif</v>
      </c>
      <c r="BB5452" s="29" t="str">
        <f t="shared" si="855"/>
        <v>https://media.mediathek-tanz-theater.de/iiif/2/nvt_img-537-005.JP2/full/100,/0/default.jpg</v>
      </c>
      <c r="BC5452" s="29" t="str">
        <f t="shared" si="851"/>
        <v>image/jpeg</v>
      </c>
      <c r="BD5452" s="29" t="str">
        <f t="shared" si="856"/>
        <v>presentation/thumbnail</v>
      </c>
    </row>
    <row r="5453" spans="1:56" ht="51">
      <c r="A5453" s="29">
        <v>1</v>
      </c>
      <c r="B5453" s="29">
        <v>0</v>
      </c>
      <c r="C5453" s="38" t="s">
        <v>19022</v>
      </c>
      <c r="D5453" s="38" t="s">
        <v>19023</v>
      </c>
      <c r="F5453" s="38" t="s">
        <v>17468</v>
      </c>
      <c r="I5453" s="38" t="s">
        <v>4446</v>
      </c>
      <c r="J5453" s="38" t="s">
        <v>19020</v>
      </c>
      <c r="N5453" s="38" t="s">
        <v>1403</v>
      </c>
      <c r="R5453" s="38" t="s">
        <v>18068</v>
      </c>
      <c r="U5453" s="38" t="s">
        <v>19009</v>
      </c>
      <c r="AA5453" s="38" t="s">
        <v>1170</v>
      </c>
      <c r="AE5453" s="38" t="s">
        <v>2950</v>
      </c>
      <c r="AG5453" s="38">
        <v>1</v>
      </c>
      <c r="AH5453" s="38" t="s">
        <v>5945</v>
      </c>
      <c r="AI5453" s="38" t="s">
        <v>8082</v>
      </c>
      <c r="AJ5453" s="38" t="s">
        <v>4799</v>
      </c>
      <c r="AK5453" s="38" t="s">
        <v>72</v>
      </c>
      <c r="AL5453" s="301" t="s">
        <v>18955</v>
      </c>
      <c r="AO5453" s="29" t="s">
        <v>18070</v>
      </c>
      <c r="AR5453" s="29" t="str">
        <f t="shared" si="859"/>
        <v>0</v>
      </c>
      <c r="AS5453" s="29">
        <f t="shared" si="857"/>
        <v>0</v>
      </c>
      <c r="AW5453" s="29" t="str">
        <f t="shared" si="860"/>
        <v/>
      </c>
      <c r="AX5453" s="29" t="str">
        <f t="shared" si="852"/>
        <v/>
      </c>
      <c r="AY5453" s="29" t="str">
        <f t="shared" si="858"/>
        <v>https://media.mediathek-tanz-theater.de/iiif/2/nvt_img-537-005-001.JP2</v>
      </c>
      <c r="AZ5453" s="29" t="str">
        <f t="shared" si="853"/>
        <v>image/jp2</v>
      </c>
      <c r="BA5453" s="29" t="str">
        <f t="shared" si="854"/>
        <v>presentation/iiif</v>
      </c>
      <c r="BB5453" s="29" t="str">
        <f t="shared" si="855"/>
        <v>https://media.mediathek-tanz-theater.de/iiif/2/nvt_img-537-005-001.JP2/full/100,/0/default.jpg</v>
      </c>
      <c r="BC5453" s="29" t="str">
        <f t="shared" si="851"/>
        <v>image/jpeg</v>
      </c>
      <c r="BD5453" s="29" t="str">
        <f t="shared" si="856"/>
        <v>presentation/thumbnail</v>
      </c>
    </row>
    <row r="5454" spans="1:56" ht="51">
      <c r="A5454" s="29">
        <v>1</v>
      </c>
      <c r="B5454" s="29">
        <v>0</v>
      </c>
      <c r="C5454" s="38" t="s">
        <v>19024</v>
      </c>
      <c r="D5454" s="38" t="s">
        <v>19025</v>
      </c>
      <c r="F5454" s="38" t="s">
        <v>17468</v>
      </c>
      <c r="I5454" s="38" t="s">
        <v>4446</v>
      </c>
      <c r="J5454" s="38" t="s">
        <v>19020</v>
      </c>
      <c r="N5454" s="38" t="s">
        <v>1403</v>
      </c>
      <c r="R5454" s="38" t="s">
        <v>18068</v>
      </c>
      <c r="U5454" s="38" t="s">
        <v>19009</v>
      </c>
      <c r="AA5454" s="38" t="s">
        <v>1170</v>
      </c>
      <c r="AE5454" s="38" t="s">
        <v>2950</v>
      </c>
      <c r="AG5454" s="38">
        <v>1</v>
      </c>
      <c r="AH5454" s="38" t="s">
        <v>5945</v>
      </c>
      <c r="AI5454" s="38" t="s">
        <v>8082</v>
      </c>
      <c r="AJ5454" s="38" t="s">
        <v>4799</v>
      </c>
      <c r="AK5454" s="38" t="s">
        <v>72</v>
      </c>
      <c r="AL5454" s="301" t="s">
        <v>18955</v>
      </c>
      <c r="AO5454" s="29" t="s">
        <v>18070</v>
      </c>
      <c r="AR5454" s="29" t="str">
        <f t="shared" si="859"/>
        <v>0</v>
      </c>
      <c r="AS5454" s="29">
        <f t="shared" si="857"/>
        <v>0</v>
      </c>
      <c r="AW5454" s="29" t="str">
        <f t="shared" si="860"/>
        <v/>
      </c>
      <c r="AX5454" s="29" t="str">
        <f t="shared" si="852"/>
        <v/>
      </c>
      <c r="AY5454" s="29" t="str">
        <f t="shared" si="858"/>
        <v>https://media.mediathek-tanz-theater.de/iiif/2/nvt_img-537-005-002.JP2</v>
      </c>
      <c r="AZ5454" s="29" t="str">
        <f t="shared" si="853"/>
        <v>image/jp2</v>
      </c>
      <c r="BA5454" s="29" t="str">
        <f t="shared" si="854"/>
        <v>presentation/iiif</v>
      </c>
      <c r="BB5454" s="29" t="str">
        <f t="shared" si="855"/>
        <v>https://media.mediathek-tanz-theater.de/iiif/2/nvt_img-537-005-002.JP2/full/100,/0/default.jpg</v>
      </c>
      <c r="BC5454" s="29" t="str">
        <f t="shared" si="851"/>
        <v>image/jpeg</v>
      </c>
      <c r="BD5454" s="29" t="str">
        <f t="shared" si="856"/>
        <v>presentation/thumbnail</v>
      </c>
    </row>
    <row r="5455" spans="1:56" ht="51">
      <c r="A5455" s="29">
        <v>1</v>
      </c>
      <c r="B5455" s="29">
        <v>0</v>
      </c>
      <c r="C5455" s="38" t="s">
        <v>19026</v>
      </c>
      <c r="D5455" s="38" t="s">
        <v>19027</v>
      </c>
      <c r="F5455" s="38" t="s">
        <v>17468</v>
      </c>
      <c r="I5455" s="38" t="s">
        <v>4446</v>
      </c>
      <c r="J5455" s="38" t="s">
        <v>19020</v>
      </c>
      <c r="N5455" s="38" t="s">
        <v>1403</v>
      </c>
      <c r="R5455" s="38" t="s">
        <v>18068</v>
      </c>
      <c r="U5455" s="38" t="s">
        <v>19009</v>
      </c>
      <c r="AA5455" s="38" t="s">
        <v>1170</v>
      </c>
      <c r="AE5455" s="38" t="s">
        <v>2950</v>
      </c>
      <c r="AG5455" s="38">
        <v>1</v>
      </c>
      <c r="AH5455" s="38" t="s">
        <v>5945</v>
      </c>
      <c r="AI5455" s="38" t="s">
        <v>8082</v>
      </c>
      <c r="AJ5455" s="38" t="s">
        <v>4799</v>
      </c>
      <c r="AK5455" s="38" t="s">
        <v>72</v>
      </c>
      <c r="AL5455" s="301" t="s">
        <v>18955</v>
      </c>
      <c r="AO5455" s="29" t="s">
        <v>18070</v>
      </c>
      <c r="AR5455" s="29" t="str">
        <f t="shared" si="859"/>
        <v>0</v>
      </c>
      <c r="AS5455" s="29">
        <f t="shared" si="857"/>
        <v>0</v>
      </c>
      <c r="AW5455" s="29" t="str">
        <f t="shared" si="860"/>
        <v/>
      </c>
      <c r="AX5455" s="29" t="str">
        <f t="shared" si="852"/>
        <v/>
      </c>
      <c r="AY5455" s="29" t="str">
        <f t="shared" si="858"/>
        <v>https://media.mediathek-tanz-theater.de/iiif/2/nvt_img-537-005-003.JP2</v>
      </c>
      <c r="AZ5455" s="29" t="str">
        <f t="shared" si="853"/>
        <v>image/jp2</v>
      </c>
      <c r="BA5455" s="29" t="str">
        <f t="shared" si="854"/>
        <v>presentation/iiif</v>
      </c>
      <c r="BB5455" s="29" t="str">
        <f t="shared" si="855"/>
        <v>https://media.mediathek-tanz-theater.de/iiif/2/nvt_img-537-005-003.JP2/full/100,/0/default.jpg</v>
      </c>
      <c r="BC5455" s="29" t="str">
        <f t="shared" si="851"/>
        <v>image/jpeg</v>
      </c>
      <c r="BD5455" s="29" t="str">
        <f t="shared" si="856"/>
        <v>presentation/thumbnail</v>
      </c>
    </row>
    <row r="5456" spans="1:56" ht="51">
      <c r="A5456" s="29">
        <v>1</v>
      </c>
      <c r="B5456" s="29">
        <v>0</v>
      </c>
      <c r="C5456" s="38" t="s">
        <v>19028</v>
      </c>
      <c r="D5456" s="38" t="s">
        <v>19029</v>
      </c>
      <c r="F5456" s="38" t="s">
        <v>17468</v>
      </c>
      <c r="I5456" s="38" t="s">
        <v>4446</v>
      </c>
      <c r="J5456" s="38" t="s">
        <v>19020</v>
      </c>
      <c r="N5456" s="38" t="s">
        <v>1403</v>
      </c>
      <c r="R5456" s="38" t="s">
        <v>18068</v>
      </c>
      <c r="U5456" s="38" t="s">
        <v>19009</v>
      </c>
      <c r="AA5456" s="38" t="s">
        <v>1170</v>
      </c>
      <c r="AE5456" s="38" t="s">
        <v>2950</v>
      </c>
      <c r="AG5456" s="38">
        <v>1</v>
      </c>
      <c r="AH5456" s="38" t="s">
        <v>5945</v>
      </c>
      <c r="AI5456" s="38" t="s">
        <v>8082</v>
      </c>
      <c r="AJ5456" s="38" t="s">
        <v>4799</v>
      </c>
      <c r="AK5456" s="38" t="s">
        <v>72</v>
      </c>
      <c r="AL5456" s="301" t="s">
        <v>18955</v>
      </c>
      <c r="AO5456" s="29" t="s">
        <v>18070</v>
      </c>
      <c r="AR5456" s="29" t="str">
        <f t="shared" si="859"/>
        <v>0</v>
      </c>
      <c r="AS5456" s="29">
        <f t="shared" si="857"/>
        <v>0</v>
      </c>
      <c r="AW5456" s="29" t="str">
        <f t="shared" si="860"/>
        <v/>
      </c>
      <c r="AX5456" s="29" t="str">
        <f t="shared" si="852"/>
        <v/>
      </c>
      <c r="AY5456" s="29" t="str">
        <f t="shared" si="858"/>
        <v>https://media.mediathek-tanz-theater.de/iiif/2/nvt_img-537-005-004.JP2</v>
      </c>
      <c r="AZ5456" s="29" t="str">
        <f t="shared" si="853"/>
        <v>image/jp2</v>
      </c>
      <c r="BA5456" s="29" t="str">
        <f t="shared" si="854"/>
        <v>presentation/iiif</v>
      </c>
      <c r="BB5456" s="29" t="str">
        <f t="shared" si="855"/>
        <v>https://media.mediathek-tanz-theater.de/iiif/2/nvt_img-537-005-004.JP2/full/100,/0/default.jpg</v>
      </c>
      <c r="BC5456" s="29" t="str">
        <f t="shared" si="851"/>
        <v>image/jpeg</v>
      </c>
      <c r="BD5456" s="29" t="str">
        <f t="shared" si="856"/>
        <v>presentation/thumbnail</v>
      </c>
    </row>
    <row r="5457" spans="1:56" ht="51">
      <c r="A5457" s="29">
        <v>1</v>
      </c>
      <c r="B5457" s="29">
        <v>0</v>
      </c>
      <c r="C5457" s="38" t="s">
        <v>19030</v>
      </c>
      <c r="D5457" s="38" t="s">
        <v>19031</v>
      </c>
      <c r="F5457" s="38" t="s">
        <v>17468</v>
      </c>
      <c r="I5457" s="38" t="s">
        <v>4446</v>
      </c>
      <c r="J5457" s="38" t="s">
        <v>19020</v>
      </c>
      <c r="N5457" s="38" t="s">
        <v>1403</v>
      </c>
      <c r="R5457" s="38" t="s">
        <v>18068</v>
      </c>
      <c r="U5457" s="38" t="s">
        <v>19009</v>
      </c>
      <c r="AA5457" s="38" t="s">
        <v>1170</v>
      </c>
      <c r="AE5457" s="38" t="s">
        <v>2950</v>
      </c>
      <c r="AG5457" s="38">
        <v>1</v>
      </c>
      <c r="AH5457" s="38" t="s">
        <v>5945</v>
      </c>
      <c r="AI5457" s="38" t="s">
        <v>8082</v>
      </c>
      <c r="AJ5457" s="38" t="s">
        <v>4799</v>
      </c>
      <c r="AK5457" s="38" t="s">
        <v>72</v>
      </c>
      <c r="AL5457" s="301" t="s">
        <v>18955</v>
      </c>
      <c r="AO5457" s="29" t="s">
        <v>18070</v>
      </c>
      <c r="AR5457" s="29" t="str">
        <f t="shared" si="859"/>
        <v>0</v>
      </c>
      <c r="AS5457" s="29">
        <f t="shared" si="857"/>
        <v>0</v>
      </c>
      <c r="AW5457" s="29" t="str">
        <f t="shared" si="860"/>
        <v/>
      </c>
      <c r="AX5457" s="29" t="str">
        <f t="shared" si="852"/>
        <v/>
      </c>
      <c r="AY5457" s="29" t="str">
        <f t="shared" si="858"/>
        <v>https://media.mediathek-tanz-theater.de/iiif/2/nvt_img-537-005-005.JP2</v>
      </c>
      <c r="AZ5457" s="29" t="str">
        <f t="shared" si="853"/>
        <v>image/jp2</v>
      </c>
      <c r="BA5457" s="29" t="str">
        <f t="shared" si="854"/>
        <v>presentation/iiif</v>
      </c>
      <c r="BB5457" s="29" t="str">
        <f t="shared" si="855"/>
        <v>https://media.mediathek-tanz-theater.de/iiif/2/nvt_img-537-005-005.JP2/full/100,/0/default.jpg</v>
      </c>
      <c r="BC5457" s="29" t="str">
        <f t="shared" si="851"/>
        <v>image/jpeg</v>
      </c>
      <c r="BD5457" s="29" t="str">
        <f t="shared" si="856"/>
        <v>presentation/thumbnail</v>
      </c>
    </row>
    <row r="5458" spans="1:56" ht="51">
      <c r="A5458" s="29">
        <v>1</v>
      </c>
      <c r="B5458" s="29">
        <v>0</v>
      </c>
      <c r="C5458" s="38" t="s">
        <v>19032</v>
      </c>
      <c r="D5458" s="38" t="s">
        <v>19033</v>
      </c>
      <c r="F5458" s="38" t="s">
        <v>17468</v>
      </c>
      <c r="I5458" s="38" t="s">
        <v>4446</v>
      </c>
      <c r="J5458" s="38" t="s">
        <v>19020</v>
      </c>
      <c r="N5458" s="38" t="s">
        <v>1403</v>
      </c>
      <c r="R5458" s="38" t="s">
        <v>18068</v>
      </c>
      <c r="U5458" s="38" t="s">
        <v>19009</v>
      </c>
      <c r="AA5458" s="38" t="s">
        <v>1170</v>
      </c>
      <c r="AE5458" s="38" t="s">
        <v>2950</v>
      </c>
      <c r="AG5458" s="38">
        <v>1</v>
      </c>
      <c r="AH5458" s="38" t="s">
        <v>5945</v>
      </c>
      <c r="AI5458" s="38" t="s">
        <v>8082</v>
      </c>
      <c r="AJ5458" s="38" t="s">
        <v>4799</v>
      </c>
      <c r="AL5458" s="301" t="s">
        <v>18955</v>
      </c>
      <c r="AO5458" s="29" t="s">
        <v>18070</v>
      </c>
      <c r="AR5458" s="29" t="str">
        <f t="shared" si="859"/>
        <v>0</v>
      </c>
      <c r="AS5458" s="29">
        <f t="shared" si="857"/>
        <v>0</v>
      </c>
      <c r="AW5458" s="29" t="str">
        <f t="shared" si="860"/>
        <v/>
      </c>
      <c r="AX5458" s="29" t="str">
        <f t="shared" si="852"/>
        <v/>
      </c>
      <c r="AY5458" s="29" t="str">
        <f t="shared" si="858"/>
        <v>https://media.mediathek-tanz-theater.de/iiif/2/nvt_img-537-005-006.JP2</v>
      </c>
      <c r="AZ5458" s="29" t="str">
        <f t="shared" si="853"/>
        <v>image/jp2</v>
      </c>
      <c r="BA5458" s="29" t="str">
        <f t="shared" si="854"/>
        <v>presentation/iiif</v>
      </c>
      <c r="BB5458" s="29" t="str">
        <f t="shared" si="855"/>
        <v>https://media.mediathek-tanz-theater.de/iiif/2/nvt_img-537-005-006.JP2/full/100,/0/default.jpg</v>
      </c>
      <c r="BC5458" s="29" t="str">
        <f t="shared" si="851"/>
        <v>image/jpeg</v>
      </c>
      <c r="BD5458" s="29" t="str">
        <f t="shared" si="856"/>
        <v>presentation/thumbnail</v>
      </c>
    </row>
    <row r="5459" spans="1:56" ht="25.5">
      <c r="A5459" s="29">
        <v>1</v>
      </c>
      <c r="B5459" s="29">
        <v>0</v>
      </c>
      <c r="C5459" s="38" t="s">
        <v>19034</v>
      </c>
      <c r="D5459" s="38" t="s">
        <v>19035</v>
      </c>
      <c r="F5459" s="38" t="s">
        <v>17468</v>
      </c>
      <c r="I5459" s="38" t="s">
        <v>18524</v>
      </c>
      <c r="J5459" s="38" t="s">
        <v>18954</v>
      </c>
      <c r="N5459" s="38" t="s">
        <v>1403</v>
      </c>
      <c r="R5459" s="38" t="s">
        <v>18068</v>
      </c>
      <c r="AA5459" s="38" t="s">
        <v>1170</v>
      </c>
      <c r="AE5459" s="38" t="s">
        <v>2950</v>
      </c>
      <c r="AG5459" s="38">
        <v>1</v>
      </c>
      <c r="AH5459" s="38" t="s">
        <v>5945</v>
      </c>
      <c r="AI5459" s="38" t="s">
        <v>8082</v>
      </c>
      <c r="AJ5459" s="38" t="s">
        <v>12091</v>
      </c>
      <c r="AK5459" s="38" t="s">
        <v>72</v>
      </c>
      <c r="AL5459" s="301" t="s">
        <v>18955</v>
      </c>
      <c r="AO5459" s="29" t="s">
        <v>18070</v>
      </c>
      <c r="AR5459" s="29" t="str">
        <f t="shared" si="859"/>
        <v>1</v>
      </c>
      <c r="AS5459" s="29">
        <f t="shared" si="857"/>
        <v>0</v>
      </c>
      <c r="AW5459" s="29" t="str">
        <f t="shared" si="860"/>
        <v/>
      </c>
      <c r="AX5459" s="29" t="str">
        <f t="shared" si="852"/>
        <v/>
      </c>
      <c r="AY5459" s="29" t="str">
        <f t="shared" si="858"/>
        <v>https://media.mediathek-tanz-theater.de/iiif/2/nvt_img-537-006.JP2</v>
      </c>
      <c r="AZ5459" s="29" t="str">
        <f t="shared" si="853"/>
        <v>image/jp2</v>
      </c>
      <c r="BA5459" s="29" t="str">
        <f t="shared" si="854"/>
        <v>presentation/iiif</v>
      </c>
      <c r="BB5459" s="29" t="str">
        <f t="shared" si="855"/>
        <v>https://media.mediathek-tanz-theater.de/iiif/2/nvt_img-537-006.JP2/full/100,/0/default.jpg</v>
      </c>
      <c r="BC5459" s="29" t="str">
        <f t="shared" si="851"/>
        <v>image/jpeg</v>
      </c>
      <c r="BD5459" s="29" t="str">
        <f t="shared" si="856"/>
        <v>presentation/thumbnail</v>
      </c>
    </row>
    <row r="5460" spans="1:56" ht="25.5">
      <c r="A5460" s="29">
        <v>1</v>
      </c>
      <c r="B5460" s="29">
        <v>0</v>
      </c>
      <c r="C5460" s="38" t="s">
        <v>19036</v>
      </c>
      <c r="D5460" s="38" t="s">
        <v>19037</v>
      </c>
      <c r="F5460" s="38" t="s">
        <v>17468</v>
      </c>
      <c r="I5460" s="38" t="s">
        <v>4446</v>
      </c>
      <c r="J5460" s="38" t="s">
        <v>19034</v>
      </c>
      <c r="N5460" s="38" t="s">
        <v>1403</v>
      </c>
      <c r="R5460" s="38" t="s">
        <v>18068</v>
      </c>
      <c r="U5460" s="38" t="s">
        <v>1407</v>
      </c>
      <c r="AA5460" s="38" t="s">
        <v>1170</v>
      </c>
      <c r="AE5460" s="38" t="s">
        <v>2950</v>
      </c>
      <c r="AG5460" s="38">
        <v>1</v>
      </c>
      <c r="AH5460" s="38" t="s">
        <v>5945</v>
      </c>
      <c r="AI5460" s="38" t="s">
        <v>8082</v>
      </c>
      <c r="AJ5460" s="38" t="s">
        <v>4799</v>
      </c>
      <c r="AK5460" s="38" t="s">
        <v>72</v>
      </c>
      <c r="AL5460" s="301" t="s">
        <v>18955</v>
      </c>
      <c r="AO5460" s="29" t="s">
        <v>18070</v>
      </c>
      <c r="AR5460" s="29" t="str">
        <f t="shared" si="859"/>
        <v>0</v>
      </c>
      <c r="AS5460" s="29">
        <f t="shared" si="857"/>
        <v>0</v>
      </c>
      <c r="AW5460" s="29" t="str">
        <f t="shared" si="860"/>
        <v/>
      </c>
      <c r="AX5460" s="29" t="str">
        <f t="shared" si="852"/>
        <v/>
      </c>
      <c r="AY5460" s="29" t="str">
        <f t="shared" si="858"/>
        <v>https://media.mediathek-tanz-theater.de/iiif/2/nvt_img-537-006-001.JP2</v>
      </c>
      <c r="AZ5460" s="29" t="str">
        <f t="shared" si="853"/>
        <v>image/jp2</v>
      </c>
      <c r="BA5460" s="29" t="str">
        <f t="shared" si="854"/>
        <v>presentation/iiif</v>
      </c>
      <c r="BB5460" s="29" t="str">
        <f t="shared" si="855"/>
        <v>https://media.mediathek-tanz-theater.de/iiif/2/nvt_img-537-006-001.JP2/full/100,/0/default.jpg</v>
      </c>
      <c r="BC5460" s="29" t="str">
        <f t="shared" si="851"/>
        <v>image/jpeg</v>
      </c>
      <c r="BD5460" s="29" t="str">
        <f t="shared" si="856"/>
        <v>presentation/thumbnail</v>
      </c>
    </row>
    <row r="5461" spans="1:56" ht="25.5">
      <c r="A5461" s="29">
        <v>1</v>
      </c>
      <c r="B5461" s="29">
        <v>0</v>
      </c>
      <c r="C5461" s="38" t="s">
        <v>19038</v>
      </c>
      <c r="D5461" s="38" t="s">
        <v>19039</v>
      </c>
      <c r="F5461" s="38" t="s">
        <v>17468</v>
      </c>
      <c r="I5461" s="38" t="s">
        <v>4446</v>
      </c>
      <c r="J5461" s="38" t="s">
        <v>19034</v>
      </c>
      <c r="N5461" s="38" t="s">
        <v>1403</v>
      </c>
      <c r="R5461" s="38" t="s">
        <v>18068</v>
      </c>
      <c r="U5461" s="38" t="s">
        <v>1407</v>
      </c>
      <c r="AA5461" s="38" t="s">
        <v>1170</v>
      </c>
      <c r="AE5461" s="38" t="s">
        <v>2950</v>
      </c>
      <c r="AG5461" s="38">
        <v>1</v>
      </c>
      <c r="AH5461" s="38" t="s">
        <v>5945</v>
      </c>
      <c r="AI5461" s="38" t="s">
        <v>8082</v>
      </c>
      <c r="AJ5461" s="38" t="s">
        <v>4799</v>
      </c>
      <c r="AK5461" s="38" t="s">
        <v>72</v>
      </c>
      <c r="AL5461" s="301" t="s">
        <v>18955</v>
      </c>
      <c r="AO5461" s="29" t="s">
        <v>18070</v>
      </c>
      <c r="AR5461" s="29" t="str">
        <f t="shared" si="859"/>
        <v>0</v>
      </c>
      <c r="AS5461" s="29">
        <f t="shared" si="857"/>
        <v>0</v>
      </c>
      <c r="AW5461" s="29" t="str">
        <f t="shared" si="860"/>
        <v/>
      </c>
      <c r="AX5461" s="29" t="str">
        <f t="shared" si="852"/>
        <v/>
      </c>
      <c r="AY5461" s="29" t="str">
        <f t="shared" si="858"/>
        <v>https://media.mediathek-tanz-theater.de/iiif/2/nvt_img-537-006-002.JP2</v>
      </c>
      <c r="AZ5461" s="29" t="str">
        <f t="shared" si="853"/>
        <v>image/jp2</v>
      </c>
      <c r="BA5461" s="29" t="str">
        <f t="shared" si="854"/>
        <v>presentation/iiif</v>
      </c>
      <c r="BB5461" s="29" t="str">
        <f t="shared" si="855"/>
        <v>https://media.mediathek-tanz-theater.de/iiif/2/nvt_img-537-006-002.JP2/full/100,/0/default.jpg</v>
      </c>
      <c r="BC5461" s="29" t="str">
        <f t="shared" si="851"/>
        <v>image/jpeg</v>
      </c>
      <c r="BD5461" s="29" t="str">
        <f t="shared" si="856"/>
        <v>presentation/thumbnail</v>
      </c>
    </row>
    <row r="5462" spans="1:56" ht="25.5">
      <c r="A5462" s="29">
        <v>1</v>
      </c>
      <c r="B5462" s="29">
        <v>0</v>
      </c>
      <c r="C5462" s="38" t="s">
        <v>19040</v>
      </c>
      <c r="D5462" s="38" t="s">
        <v>19041</v>
      </c>
      <c r="F5462" s="38" t="s">
        <v>17468</v>
      </c>
      <c r="I5462" s="38" t="s">
        <v>4446</v>
      </c>
      <c r="J5462" s="38" t="s">
        <v>19034</v>
      </c>
      <c r="N5462" s="38" t="s">
        <v>1403</v>
      </c>
      <c r="R5462" s="38" t="s">
        <v>18068</v>
      </c>
      <c r="U5462" s="38" t="s">
        <v>1407</v>
      </c>
      <c r="AA5462" s="38" t="s">
        <v>1170</v>
      </c>
      <c r="AE5462" s="38" t="s">
        <v>2950</v>
      </c>
      <c r="AG5462" s="38">
        <v>1</v>
      </c>
      <c r="AH5462" s="38" t="s">
        <v>5945</v>
      </c>
      <c r="AI5462" s="38" t="s">
        <v>8082</v>
      </c>
      <c r="AJ5462" s="38" t="s">
        <v>4799</v>
      </c>
      <c r="AK5462" s="38" t="s">
        <v>72</v>
      </c>
      <c r="AL5462" s="301" t="s">
        <v>18955</v>
      </c>
      <c r="AO5462" s="29" t="s">
        <v>18070</v>
      </c>
      <c r="AR5462" s="29" t="str">
        <f t="shared" si="859"/>
        <v>0</v>
      </c>
      <c r="AS5462" s="29">
        <f t="shared" si="857"/>
        <v>0</v>
      </c>
      <c r="AW5462" s="29" t="str">
        <f t="shared" si="860"/>
        <v/>
      </c>
      <c r="AX5462" s="29" t="str">
        <f t="shared" si="852"/>
        <v/>
      </c>
      <c r="AY5462" s="29" t="str">
        <f t="shared" si="858"/>
        <v>https://media.mediathek-tanz-theater.de/iiif/2/nvt_img-537-006-003.JP2</v>
      </c>
      <c r="AZ5462" s="29" t="str">
        <f t="shared" si="853"/>
        <v>image/jp2</v>
      </c>
      <c r="BA5462" s="29" t="str">
        <f t="shared" si="854"/>
        <v>presentation/iiif</v>
      </c>
      <c r="BB5462" s="29" t="str">
        <f t="shared" si="855"/>
        <v>https://media.mediathek-tanz-theater.de/iiif/2/nvt_img-537-006-003.JP2/full/100,/0/default.jpg</v>
      </c>
      <c r="BC5462" s="29" t="str">
        <f t="shared" si="851"/>
        <v>image/jpeg</v>
      </c>
      <c r="BD5462" s="29" t="str">
        <f t="shared" si="856"/>
        <v>presentation/thumbnail</v>
      </c>
    </row>
    <row r="5463" spans="1:56" ht="25.5">
      <c r="A5463" s="29">
        <v>1</v>
      </c>
      <c r="B5463" s="29">
        <v>0</v>
      </c>
      <c r="C5463" s="38" t="s">
        <v>19042</v>
      </c>
      <c r="D5463" s="38" t="s">
        <v>19043</v>
      </c>
      <c r="F5463" s="38" t="s">
        <v>17468</v>
      </c>
      <c r="I5463" s="38" t="s">
        <v>4446</v>
      </c>
      <c r="J5463" s="38" t="s">
        <v>19034</v>
      </c>
      <c r="N5463" s="38" t="s">
        <v>1403</v>
      </c>
      <c r="R5463" s="38" t="s">
        <v>18068</v>
      </c>
      <c r="U5463" s="38" t="s">
        <v>1407</v>
      </c>
      <c r="AA5463" s="38" t="s">
        <v>1170</v>
      </c>
      <c r="AE5463" s="38" t="s">
        <v>2950</v>
      </c>
      <c r="AG5463" s="38">
        <v>1</v>
      </c>
      <c r="AH5463" s="38" t="s">
        <v>5945</v>
      </c>
      <c r="AI5463" s="38" t="s">
        <v>8082</v>
      </c>
      <c r="AJ5463" s="38" t="s">
        <v>4799</v>
      </c>
      <c r="AK5463" s="38" t="s">
        <v>72</v>
      </c>
      <c r="AL5463" s="301" t="s">
        <v>18955</v>
      </c>
      <c r="AO5463" s="29" t="s">
        <v>18070</v>
      </c>
      <c r="AR5463" s="29" t="str">
        <f t="shared" si="859"/>
        <v>0</v>
      </c>
      <c r="AS5463" s="29">
        <f t="shared" si="857"/>
        <v>0</v>
      </c>
      <c r="AW5463" s="29" t="str">
        <f t="shared" si="860"/>
        <v/>
      </c>
      <c r="AX5463" s="29" t="str">
        <f t="shared" si="852"/>
        <v/>
      </c>
      <c r="AY5463" s="29" t="str">
        <f t="shared" si="858"/>
        <v>https://media.mediathek-tanz-theater.de/iiif/2/nvt_img-537-006-004.JP2</v>
      </c>
      <c r="AZ5463" s="29" t="str">
        <f t="shared" si="853"/>
        <v>image/jp2</v>
      </c>
      <c r="BA5463" s="29" t="str">
        <f t="shared" si="854"/>
        <v>presentation/iiif</v>
      </c>
      <c r="BB5463" s="29" t="str">
        <f t="shared" si="855"/>
        <v>https://media.mediathek-tanz-theater.de/iiif/2/nvt_img-537-006-004.JP2/full/100,/0/default.jpg</v>
      </c>
      <c r="BC5463" s="29" t="str">
        <f t="shared" si="851"/>
        <v>image/jpeg</v>
      </c>
      <c r="BD5463" s="29" t="str">
        <f t="shared" si="856"/>
        <v>presentation/thumbnail</v>
      </c>
    </row>
    <row r="5464" spans="1:56" ht="25.5">
      <c r="A5464" s="29">
        <v>1</v>
      </c>
      <c r="B5464" s="29">
        <v>0</v>
      </c>
      <c r="C5464" s="38" t="s">
        <v>19044</v>
      </c>
      <c r="D5464" s="38" t="s">
        <v>19045</v>
      </c>
      <c r="F5464" s="38" t="s">
        <v>17468</v>
      </c>
      <c r="I5464" s="38" t="s">
        <v>18524</v>
      </c>
      <c r="J5464" s="38" t="s">
        <v>18954</v>
      </c>
      <c r="N5464" s="38" t="s">
        <v>1403</v>
      </c>
      <c r="R5464" s="38" t="s">
        <v>18068</v>
      </c>
      <c r="AA5464" s="38" t="s">
        <v>1170</v>
      </c>
      <c r="AE5464" s="38" t="s">
        <v>2950</v>
      </c>
      <c r="AG5464" s="38">
        <v>1</v>
      </c>
      <c r="AH5464" s="38" t="s">
        <v>5945</v>
      </c>
      <c r="AI5464" s="38" t="s">
        <v>8082</v>
      </c>
      <c r="AJ5464" s="38" t="s">
        <v>9900</v>
      </c>
      <c r="AL5464" s="301" t="s">
        <v>18955</v>
      </c>
      <c r="AO5464" s="29" t="s">
        <v>18070</v>
      </c>
      <c r="AR5464" s="29" t="str">
        <f t="shared" si="859"/>
        <v>1</v>
      </c>
      <c r="AS5464" s="29">
        <f t="shared" si="857"/>
        <v>0</v>
      </c>
      <c r="AW5464" s="29" t="str">
        <f t="shared" si="860"/>
        <v/>
      </c>
      <c r="AX5464" s="29" t="str">
        <f t="shared" si="852"/>
        <v/>
      </c>
      <c r="AY5464" s="29" t="str">
        <f t="shared" si="858"/>
        <v>https://media.mediathek-tanz-theater.de/iiif/2/nvt_img-537-007.JP2</v>
      </c>
      <c r="AZ5464" s="29" t="str">
        <f t="shared" si="853"/>
        <v>image/jp2</v>
      </c>
      <c r="BA5464" s="29" t="str">
        <f t="shared" si="854"/>
        <v>presentation/iiif</v>
      </c>
      <c r="BB5464" s="29" t="str">
        <f t="shared" si="855"/>
        <v>https://media.mediathek-tanz-theater.de/iiif/2/nvt_img-537-007.JP2/full/100,/0/default.jpg</v>
      </c>
      <c r="BC5464" s="29" t="str">
        <f t="shared" si="851"/>
        <v>image/jpeg</v>
      </c>
      <c r="BD5464" s="29" t="str">
        <f t="shared" si="856"/>
        <v>presentation/thumbnail</v>
      </c>
    </row>
    <row r="5465" spans="1:56" ht="25.5">
      <c r="A5465" s="29">
        <v>1</v>
      </c>
      <c r="B5465" s="29">
        <v>0</v>
      </c>
      <c r="C5465" s="38" t="s">
        <v>19046</v>
      </c>
      <c r="D5465" s="38" t="s">
        <v>19047</v>
      </c>
      <c r="F5465" s="38" t="s">
        <v>17468</v>
      </c>
      <c r="H5465" s="38" t="s">
        <v>8673</v>
      </c>
      <c r="I5465" s="38" t="s">
        <v>4446</v>
      </c>
      <c r="J5465" s="38" t="s">
        <v>19044</v>
      </c>
      <c r="N5465" s="38" t="s">
        <v>1403</v>
      </c>
      <c r="R5465" s="38" t="s">
        <v>18068</v>
      </c>
      <c r="U5465" s="38" t="s">
        <v>1407</v>
      </c>
      <c r="AA5465" s="38" t="s">
        <v>1170</v>
      </c>
      <c r="AE5465" s="38" t="s">
        <v>2950</v>
      </c>
      <c r="AG5465" s="38">
        <v>1</v>
      </c>
      <c r="AH5465" s="38" t="s">
        <v>5945</v>
      </c>
      <c r="AI5465" s="38" t="s">
        <v>8082</v>
      </c>
      <c r="AJ5465" s="38" t="s">
        <v>4799</v>
      </c>
      <c r="AK5465" s="38" t="s">
        <v>72</v>
      </c>
      <c r="AL5465" s="301" t="s">
        <v>18955</v>
      </c>
      <c r="AO5465" s="29" t="s">
        <v>18070</v>
      </c>
      <c r="AR5465" s="29" t="str">
        <f t="shared" si="859"/>
        <v>0</v>
      </c>
      <c r="AS5465" s="29">
        <f t="shared" si="857"/>
        <v>0</v>
      </c>
      <c r="AW5465" s="29" t="str">
        <f t="shared" si="860"/>
        <v/>
      </c>
      <c r="AX5465" s="29" t="str">
        <f t="shared" si="852"/>
        <v/>
      </c>
      <c r="AY5465" s="29" t="str">
        <f t="shared" si="858"/>
        <v>https://media.mediathek-tanz-theater.de/iiif/2/nvt_img-537-007-001.JP2</v>
      </c>
      <c r="AZ5465" s="29" t="str">
        <f t="shared" si="853"/>
        <v>image/jp2</v>
      </c>
      <c r="BA5465" s="29" t="str">
        <f t="shared" si="854"/>
        <v>presentation/iiif</v>
      </c>
      <c r="BB5465" s="29" t="str">
        <f t="shared" si="855"/>
        <v>https://media.mediathek-tanz-theater.de/iiif/2/nvt_img-537-007-001.JP2/full/100,/0/default.jpg</v>
      </c>
      <c r="BC5465" s="29" t="str">
        <f t="shared" si="851"/>
        <v>image/jpeg</v>
      </c>
      <c r="BD5465" s="29" t="str">
        <f t="shared" si="856"/>
        <v>presentation/thumbnail</v>
      </c>
    </row>
    <row r="5466" spans="1:56" ht="25.5">
      <c r="A5466" s="29">
        <v>1</v>
      </c>
      <c r="B5466" s="29">
        <v>0</v>
      </c>
      <c r="C5466" s="38" t="s">
        <v>19048</v>
      </c>
      <c r="D5466" s="38" t="s">
        <v>19049</v>
      </c>
      <c r="F5466" s="38" t="s">
        <v>17468</v>
      </c>
      <c r="H5466" s="38" t="s">
        <v>8673</v>
      </c>
      <c r="I5466" s="38" t="s">
        <v>4446</v>
      </c>
      <c r="J5466" s="38" t="s">
        <v>19044</v>
      </c>
      <c r="N5466" s="38" t="s">
        <v>1403</v>
      </c>
      <c r="R5466" s="38" t="s">
        <v>18068</v>
      </c>
      <c r="U5466" s="38" t="s">
        <v>1407</v>
      </c>
      <c r="AA5466" s="38" t="s">
        <v>1170</v>
      </c>
      <c r="AE5466" s="38" t="s">
        <v>2950</v>
      </c>
      <c r="AG5466" s="38">
        <v>1</v>
      </c>
      <c r="AH5466" s="38" t="s">
        <v>5945</v>
      </c>
      <c r="AI5466" s="38" t="s">
        <v>8082</v>
      </c>
      <c r="AJ5466" s="38" t="s">
        <v>4799</v>
      </c>
      <c r="AK5466" s="38" t="s">
        <v>72</v>
      </c>
      <c r="AL5466" s="301" t="s">
        <v>18955</v>
      </c>
      <c r="AO5466" s="29" t="s">
        <v>18070</v>
      </c>
      <c r="AR5466" s="29" t="str">
        <f t="shared" si="859"/>
        <v>0</v>
      </c>
      <c r="AS5466" s="29">
        <f t="shared" si="857"/>
        <v>0</v>
      </c>
      <c r="AW5466" s="29" t="str">
        <f t="shared" si="860"/>
        <v/>
      </c>
      <c r="AX5466" s="29" t="str">
        <f t="shared" si="852"/>
        <v/>
      </c>
      <c r="AY5466" s="29" t="str">
        <f t="shared" si="858"/>
        <v>https://media.mediathek-tanz-theater.de/iiif/2/nvt_img-537-007-002.JP2</v>
      </c>
      <c r="AZ5466" s="29" t="str">
        <f t="shared" si="853"/>
        <v>image/jp2</v>
      </c>
      <c r="BA5466" s="29" t="str">
        <f t="shared" si="854"/>
        <v>presentation/iiif</v>
      </c>
      <c r="BB5466" s="29" t="str">
        <f t="shared" si="855"/>
        <v>https://media.mediathek-tanz-theater.de/iiif/2/nvt_img-537-007-002.JP2/full/100,/0/default.jpg</v>
      </c>
      <c r="BC5466" s="29" t="str">
        <f t="shared" si="851"/>
        <v>image/jpeg</v>
      </c>
      <c r="BD5466" s="29" t="str">
        <f t="shared" si="856"/>
        <v>presentation/thumbnail</v>
      </c>
    </row>
    <row r="5467" spans="1:56" ht="25.5">
      <c r="A5467" s="29">
        <v>1</v>
      </c>
      <c r="B5467" s="29">
        <v>0</v>
      </c>
      <c r="C5467" s="38" t="s">
        <v>19050</v>
      </c>
      <c r="D5467" s="38" t="s">
        <v>19051</v>
      </c>
      <c r="F5467" s="38" t="s">
        <v>17468</v>
      </c>
      <c r="H5467" s="38" t="s">
        <v>8673</v>
      </c>
      <c r="I5467" s="38" t="s">
        <v>4446</v>
      </c>
      <c r="J5467" s="38" t="s">
        <v>19044</v>
      </c>
      <c r="N5467" s="38" t="s">
        <v>1403</v>
      </c>
      <c r="R5467" s="38" t="s">
        <v>18068</v>
      </c>
      <c r="U5467" s="38" t="s">
        <v>1407</v>
      </c>
      <c r="AA5467" s="38" t="s">
        <v>1170</v>
      </c>
      <c r="AE5467" s="38" t="s">
        <v>2950</v>
      </c>
      <c r="AG5467" s="38">
        <v>1</v>
      </c>
      <c r="AH5467" s="38" t="s">
        <v>5945</v>
      </c>
      <c r="AI5467" s="38" t="s">
        <v>8082</v>
      </c>
      <c r="AJ5467" s="38" t="s">
        <v>4799</v>
      </c>
      <c r="AK5467" s="38" t="s">
        <v>72</v>
      </c>
      <c r="AL5467" s="301" t="s">
        <v>18955</v>
      </c>
      <c r="AO5467" s="29" t="s">
        <v>18070</v>
      </c>
      <c r="AR5467" s="29" t="str">
        <f t="shared" si="859"/>
        <v>0</v>
      </c>
      <c r="AS5467" s="29">
        <f t="shared" si="857"/>
        <v>0</v>
      </c>
      <c r="AW5467" s="29" t="str">
        <f t="shared" si="860"/>
        <v/>
      </c>
      <c r="AX5467" s="29" t="str">
        <f t="shared" si="852"/>
        <v/>
      </c>
      <c r="AY5467" s="29" t="str">
        <f t="shared" si="858"/>
        <v>https://media.mediathek-tanz-theater.de/iiif/2/nvt_img-537-007-003.JP2</v>
      </c>
      <c r="AZ5467" s="29" t="str">
        <f t="shared" si="853"/>
        <v>image/jp2</v>
      </c>
      <c r="BA5467" s="29" t="str">
        <f t="shared" si="854"/>
        <v>presentation/iiif</v>
      </c>
      <c r="BB5467" s="29" t="str">
        <f t="shared" si="855"/>
        <v>https://media.mediathek-tanz-theater.de/iiif/2/nvt_img-537-007-003.JP2/full/100,/0/default.jpg</v>
      </c>
      <c r="BC5467" s="29" t="str">
        <f t="shared" si="851"/>
        <v>image/jpeg</v>
      </c>
      <c r="BD5467" s="29" t="str">
        <f t="shared" si="856"/>
        <v>presentation/thumbnail</v>
      </c>
    </row>
    <row r="5468" spans="1:56" ht="25.5">
      <c r="A5468" s="29">
        <v>1</v>
      </c>
      <c r="B5468" s="29">
        <v>0</v>
      </c>
      <c r="C5468" s="38" t="s">
        <v>19052</v>
      </c>
      <c r="D5468" s="38" t="s">
        <v>19053</v>
      </c>
      <c r="F5468" s="38" t="s">
        <v>17468</v>
      </c>
      <c r="H5468" s="38" t="s">
        <v>19054</v>
      </c>
      <c r="I5468" s="38" t="s">
        <v>4446</v>
      </c>
      <c r="J5468" s="38" t="s">
        <v>18954</v>
      </c>
      <c r="N5468" s="38" t="s">
        <v>1403</v>
      </c>
      <c r="R5468" s="38" t="s">
        <v>19055</v>
      </c>
      <c r="U5468" s="38" t="s">
        <v>19056</v>
      </c>
      <c r="AA5468" s="38" t="s">
        <v>1170</v>
      </c>
      <c r="AE5468" s="38" t="s">
        <v>2950</v>
      </c>
      <c r="AG5468" s="38">
        <v>1</v>
      </c>
      <c r="AH5468" s="38" t="s">
        <v>5945</v>
      </c>
      <c r="AI5468" s="38" t="s">
        <v>4440</v>
      </c>
      <c r="AJ5468" s="38" t="s">
        <v>19057</v>
      </c>
      <c r="AK5468" s="38" t="s">
        <v>72</v>
      </c>
      <c r="AL5468" s="301" t="s">
        <v>18955</v>
      </c>
      <c r="AO5468" s="29" t="s">
        <v>18070</v>
      </c>
      <c r="AR5468" s="29" t="str">
        <f t="shared" si="859"/>
        <v>0</v>
      </c>
      <c r="AS5468" s="29">
        <f t="shared" si="857"/>
        <v>0</v>
      </c>
      <c r="AW5468" s="29" t="str">
        <f t="shared" si="860"/>
        <v/>
      </c>
      <c r="AX5468" s="29" t="str">
        <f t="shared" si="852"/>
        <v/>
      </c>
      <c r="AY5468" s="29" t="str">
        <f t="shared" si="858"/>
        <v>https://media.mediathek-tanz-theater.de/iiif/2/nvt_img-537-008.JP2</v>
      </c>
      <c r="AZ5468" s="29" t="str">
        <f t="shared" si="853"/>
        <v>image/jp2</v>
      </c>
      <c r="BA5468" s="29" t="str">
        <f t="shared" si="854"/>
        <v>presentation/iiif</v>
      </c>
      <c r="BB5468" s="29" t="str">
        <f t="shared" si="855"/>
        <v>https://media.mediathek-tanz-theater.de/iiif/2/nvt_img-537-008.JP2/full/100,/0/default.jpg</v>
      </c>
      <c r="BC5468" s="29" t="str">
        <f t="shared" si="851"/>
        <v>image/jpeg</v>
      </c>
      <c r="BD5468" s="29" t="str">
        <f t="shared" si="856"/>
        <v>presentation/thumbnail</v>
      </c>
    </row>
    <row r="5469" spans="1:56" ht="89.25">
      <c r="A5469" s="29">
        <v>0</v>
      </c>
      <c r="B5469" s="29">
        <v>0</v>
      </c>
      <c r="C5469" s="38" t="s">
        <v>19058</v>
      </c>
      <c r="F5469" s="38" t="s">
        <v>19059</v>
      </c>
      <c r="I5469" s="38" t="s">
        <v>4431</v>
      </c>
      <c r="J5469" s="406"/>
      <c r="M5469"/>
      <c r="U5469"/>
      <c r="AB5469" s="38" t="s">
        <v>19060</v>
      </c>
      <c r="AC5469" s="38" t="s">
        <v>19061</v>
      </c>
      <c r="AE5469" s="38" t="s">
        <v>2950</v>
      </c>
      <c r="AG5469" s="38">
        <v>1</v>
      </c>
      <c r="AJ5469" s="38" t="s">
        <v>11475</v>
      </c>
      <c r="AL5469" s="301" t="s">
        <v>18955</v>
      </c>
      <c r="AR5469" s="29" t="str">
        <f t="shared" si="859"/>
        <v>1</v>
      </c>
      <c r="AS5469" s="29">
        <f t="shared" si="857"/>
        <v>0</v>
      </c>
      <c r="AT5469" s="29">
        <v>0</v>
      </c>
      <c r="AW5469" s="29" t="str">
        <f t="shared" si="860"/>
        <v/>
      </c>
      <c r="AX5469" s="29" t="str">
        <f t="shared" si="852"/>
        <v/>
      </c>
      <c r="AY5469" s="29" t="str">
        <f t="shared" si="858"/>
        <v>https://media.mediathek-tanz-theater.de/iiif/2/nvt_img-538.JP2</v>
      </c>
      <c r="AZ5469" s="29" t="str">
        <f t="shared" si="853"/>
        <v>image/jp2</v>
      </c>
      <c r="BA5469" s="29" t="str">
        <f t="shared" si="854"/>
        <v>presentation/iiif</v>
      </c>
      <c r="BB5469" s="29" t="str">
        <f t="shared" si="855"/>
        <v>https://media.mediathek-tanz-theater.de/iiif/2/nvt_img-538.JP2/full/100,/0/default.jpg</v>
      </c>
      <c r="BC5469" s="29" t="str">
        <f t="shared" si="851"/>
        <v>image/jpeg</v>
      </c>
      <c r="BD5469" s="29" t="str">
        <f t="shared" si="856"/>
        <v>presentation/thumbnail</v>
      </c>
    </row>
    <row r="5470" spans="1:56" ht="25.5">
      <c r="A5470" s="29">
        <v>1</v>
      </c>
      <c r="B5470" s="29">
        <v>0</v>
      </c>
      <c r="C5470" s="38" t="s">
        <v>19062</v>
      </c>
      <c r="D5470" s="38" t="s">
        <v>19063</v>
      </c>
      <c r="F5470" s="38" t="s">
        <v>19059</v>
      </c>
      <c r="I5470" s="38" t="s">
        <v>4438</v>
      </c>
      <c r="J5470" s="38" t="s">
        <v>19058</v>
      </c>
      <c r="N5470" s="38" t="s">
        <v>1661</v>
      </c>
      <c r="R5470" s="38" t="s">
        <v>19064</v>
      </c>
      <c r="U5470" s="38" t="s">
        <v>19065</v>
      </c>
      <c r="X5470" s="367" t="s">
        <v>1061</v>
      </c>
      <c r="AA5470" s="38" t="s">
        <v>1170</v>
      </c>
      <c r="AE5470" s="38" t="s">
        <v>2950</v>
      </c>
      <c r="AG5470" s="38">
        <v>1</v>
      </c>
      <c r="AH5470" s="38" t="s">
        <v>4439</v>
      </c>
      <c r="AI5470" s="38" t="s">
        <v>4440</v>
      </c>
      <c r="AJ5470" s="301" t="s">
        <v>16633</v>
      </c>
      <c r="AL5470" s="301" t="s">
        <v>18955</v>
      </c>
      <c r="AO5470" s="29" t="s">
        <v>18070</v>
      </c>
      <c r="AR5470" s="29" t="str">
        <f t="shared" si="859"/>
        <v>1</v>
      </c>
      <c r="AS5470" s="29">
        <f t="shared" si="857"/>
        <v>0</v>
      </c>
      <c r="AW5470" s="29" t="str">
        <f t="shared" si="860"/>
        <v/>
      </c>
      <c r="AX5470" s="29" t="str">
        <f t="shared" si="852"/>
        <v/>
      </c>
      <c r="AY5470" s="29" t="str">
        <f t="shared" si="858"/>
        <v>https://media.mediathek-tanz-theater.de/iiif/2/nvt_img-538-001.JP2</v>
      </c>
      <c r="AZ5470" s="29" t="str">
        <f t="shared" si="853"/>
        <v>image/jp2</v>
      </c>
      <c r="BA5470" s="29" t="str">
        <f t="shared" si="854"/>
        <v>presentation/iiif</v>
      </c>
      <c r="BB5470" s="29" t="str">
        <f t="shared" si="855"/>
        <v>https://media.mediathek-tanz-theater.de/iiif/2/nvt_img-538-001.JP2/full/100,/0/default.jpg</v>
      </c>
      <c r="BC5470" s="29" t="str">
        <f t="shared" si="851"/>
        <v>image/jpeg</v>
      </c>
      <c r="BD5470" s="29" t="str">
        <f t="shared" si="856"/>
        <v>presentation/thumbnail</v>
      </c>
    </row>
    <row r="5471" spans="1:56" ht="51">
      <c r="A5471" s="29">
        <v>1</v>
      </c>
      <c r="B5471" s="29">
        <v>0</v>
      </c>
      <c r="C5471" s="38" t="s">
        <v>19066</v>
      </c>
      <c r="D5471" s="38" t="s">
        <v>19067</v>
      </c>
      <c r="F5471" s="38" t="s">
        <v>19059</v>
      </c>
      <c r="I5471" s="38" t="s">
        <v>4446</v>
      </c>
      <c r="J5471" s="38" t="s">
        <v>19062</v>
      </c>
      <c r="N5471" s="38" t="s">
        <v>1661</v>
      </c>
      <c r="R5471" s="38" t="s">
        <v>19064</v>
      </c>
      <c r="U5471" s="38" t="s">
        <v>19065</v>
      </c>
      <c r="X5471" s="367" t="s">
        <v>1061</v>
      </c>
      <c r="AA5471" s="38" t="s">
        <v>1170</v>
      </c>
      <c r="AE5471" s="38" t="s">
        <v>2950</v>
      </c>
      <c r="AG5471" s="38">
        <v>1</v>
      </c>
      <c r="AH5471" s="38" t="s">
        <v>4439</v>
      </c>
      <c r="AI5471" s="38" t="s">
        <v>4440</v>
      </c>
      <c r="AJ5471" s="301" t="s">
        <v>4449</v>
      </c>
      <c r="AK5471" s="38" t="s">
        <v>19068</v>
      </c>
      <c r="AL5471" s="301" t="s">
        <v>18955</v>
      </c>
      <c r="AO5471" s="29" t="s">
        <v>18070</v>
      </c>
      <c r="AR5471" s="29" t="str">
        <f t="shared" si="859"/>
        <v>0</v>
      </c>
      <c r="AS5471" s="29">
        <f t="shared" si="857"/>
        <v>0</v>
      </c>
      <c r="AW5471" s="29" t="str">
        <f t="shared" si="860"/>
        <v/>
      </c>
      <c r="AX5471" s="29" t="str">
        <f t="shared" si="852"/>
        <v/>
      </c>
      <c r="AY5471" s="29" t="str">
        <f t="shared" si="858"/>
        <v>https://media.mediathek-tanz-theater.de/iiif/2/nvt_img-538-001-001.JP2</v>
      </c>
      <c r="AZ5471" s="29" t="str">
        <f t="shared" si="853"/>
        <v>image/jp2</v>
      </c>
      <c r="BA5471" s="29" t="str">
        <f t="shared" si="854"/>
        <v>presentation/iiif</v>
      </c>
      <c r="BB5471" s="29" t="str">
        <f t="shared" si="855"/>
        <v>https://media.mediathek-tanz-theater.de/iiif/2/nvt_img-538-001-001.JP2/full/100,/0/default.jpg</v>
      </c>
      <c r="BC5471" s="29" t="str">
        <f t="shared" si="851"/>
        <v>image/jpeg</v>
      </c>
      <c r="BD5471" s="29" t="str">
        <f t="shared" si="856"/>
        <v>presentation/thumbnail</v>
      </c>
    </row>
    <row r="5472" spans="1:56" ht="89.25">
      <c r="A5472" s="29">
        <v>1</v>
      </c>
      <c r="B5472" s="29">
        <v>0</v>
      </c>
      <c r="C5472" s="38" t="s">
        <v>19069</v>
      </c>
      <c r="D5472" s="38" t="s">
        <v>19070</v>
      </c>
      <c r="F5472" s="38" t="s">
        <v>19059</v>
      </c>
      <c r="I5472" s="38" t="s">
        <v>4446</v>
      </c>
      <c r="J5472" s="38" t="s">
        <v>19062</v>
      </c>
      <c r="N5472" s="38" t="s">
        <v>1661</v>
      </c>
      <c r="R5472" s="38" t="s">
        <v>19064</v>
      </c>
      <c r="U5472" s="38" t="s">
        <v>19065</v>
      </c>
      <c r="X5472" s="367" t="s">
        <v>1061</v>
      </c>
      <c r="AA5472" s="38" t="s">
        <v>1170</v>
      </c>
      <c r="AE5472" s="38" t="s">
        <v>2950</v>
      </c>
      <c r="AG5472" s="38">
        <v>1</v>
      </c>
      <c r="AH5472" s="38" t="s">
        <v>4439</v>
      </c>
      <c r="AI5472" s="38" t="s">
        <v>4440</v>
      </c>
      <c r="AJ5472" s="301" t="s">
        <v>4449</v>
      </c>
      <c r="AK5472" s="38" t="s">
        <v>19071</v>
      </c>
      <c r="AL5472" s="301" t="s">
        <v>18955</v>
      </c>
      <c r="AO5472" s="29" t="s">
        <v>18070</v>
      </c>
      <c r="AR5472" s="29" t="str">
        <f t="shared" si="859"/>
        <v>0</v>
      </c>
      <c r="AS5472" s="29">
        <f t="shared" si="857"/>
        <v>0</v>
      </c>
      <c r="AW5472" s="29" t="str">
        <f t="shared" si="860"/>
        <v/>
      </c>
      <c r="AX5472" s="29" t="str">
        <f t="shared" si="852"/>
        <v/>
      </c>
      <c r="AY5472" s="29" t="str">
        <f t="shared" si="858"/>
        <v>https://media.mediathek-tanz-theater.de/iiif/2/nvt_img-538-001-002.JP2</v>
      </c>
      <c r="AZ5472" s="29" t="str">
        <f t="shared" si="853"/>
        <v>image/jp2</v>
      </c>
      <c r="BA5472" s="29" t="str">
        <f t="shared" si="854"/>
        <v>presentation/iiif</v>
      </c>
      <c r="BB5472" s="29" t="str">
        <f t="shared" si="855"/>
        <v>https://media.mediathek-tanz-theater.de/iiif/2/nvt_img-538-001-002.JP2/full/100,/0/default.jpg</v>
      </c>
      <c r="BC5472" s="29" t="str">
        <f t="shared" si="851"/>
        <v>image/jpeg</v>
      </c>
      <c r="BD5472" s="29" t="str">
        <f t="shared" si="856"/>
        <v>presentation/thumbnail</v>
      </c>
    </row>
    <row r="5473" spans="1:56" ht="25.5">
      <c r="A5473" s="29">
        <v>1</v>
      </c>
      <c r="B5473" s="29">
        <v>0</v>
      </c>
      <c r="C5473" s="38" t="s">
        <v>19072</v>
      </c>
      <c r="D5473" s="38" t="s">
        <v>19073</v>
      </c>
      <c r="F5473" s="38" t="s">
        <v>19059</v>
      </c>
      <c r="I5473" s="38" t="s">
        <v>4438</v>
      </c>
      <c r="J5473" s="38" t="s">
        <v>19058</v>
      </c>
      <c r="N5473" s="38" t="s">
        <v>1661</v>
      </c>
      <c r="R5473" s="38" t="s">
        <v>19064</v>
      </c>
      <c r="X5473" s="367" t="s">
        <v>1061</v>
      </c>
      <c r="AA5473" s="38" t="s">
        <v>1170</v>
      </c>
      <c r="AE5473" s="38" t="s">
        <v>2950</v>
      </c>
      <c r="AG5473" s="38">
        <v>1</v>
      </c>
      <c r="AH5473" s="38" t="s">
        <v>4439</v>
      </c>
      <c r="AI5473" s="38" t="s">
        <v>4440</v>
      </c>
      <c r="AJ5473" s="301" t="s">
        <v>16633</v>
      </c>
      <c r="AL5473" s="301" t="s">
        <v>18955</v>
      </c>
      <c r="AO5473" s="29" t="s">
        <v>18070</v>
      </c>
      <c r="AR5473" s="29" t="str">
        <f t="shared" si="859"/>
        <v>1</v>
      </c>
      <c r="AS5473" s="29">
        <f t="shared" si="857"/>
        <v>0</v>
      </c>
      <c r="AW5473" s="29" t="str">
        <f t="shared" si="860"/>
        <v/>
      </c>
      <c r="AX5473" s="29" t="str">
        <f t="shared" si="852"/>
        <v/>
      </c>
      <c r="AY5473" s="29" t="str">
        <f t="shared" si="858"/>
        <v>https://media.mediathek-tanz-theater.de/iiif/2/nvt_img-538-002.JP2</v>
      </c>
      <c r="AZ5473" s="29" t="str">
        <f t="shared" si="853"/>
        <v>image/jp2</v>
      </c>
      <c r="BA5473" s="29" t="str">
        <f t="shared" si="854"/>
        <v>presentation/iiif</v>
      </c>
      <c r="BB5473" s="29" t="str">
        <f t="shared" si="855"/>
        <v>https://media.mediathek-tanz-theater.de/iiif/2/nvt_img-538-002.JP2/full/100,/0/default.jpg</v>
      </c>
      <c r="BC5473" s="29" t="str">
        <f t="shared" si="851"/>
        <v>image/jpeg</v>
      </c>
      <c r="BD5473" s="29" t="str">
        <f t="shared" si="856"/>
        <v>presentation/thumbnail</v>
      </c>
    </row>
    <row r="5474" spans="1:56" ht="89.25">
      <c r="A5474" s="29">
        <v>1</v>
      </c>
      <c r="B5474" s="29">
        <v>0</v>
      </c>
      <c r="C5474" s="38" t="s">
        <v>19074</v>
      </c>
      <c r="D5474" s="38" t="s">
        <v>19075</v>
      </c>
      <c r="F5474" s="38" t="s">
        <v>19059</v>
      </c>
      <c r="I5474" s="38" t="s">
        <v>4446</v>
      </c>
      <c r="J5474" s="38" t="s">
        <v>19072</v>
      </c>
      <c r="N5474" s="38" t="s">
        <v>1661</v>
      </c>
      <c r="R5474" s="38" t="s">
        <v>19064</v>
      </c>
      <c r="U5474" s="38" t="s">
        <v>19065</v>
      </c>
      <c r="X5474" s="367" t="s">
        <v>1061</v>
      </c>
      <c r="AA5474" s="38" t="s">
        <v>1170</v>
      </c>
      <c r="AE5474" s="38" t="s">
        <v>2950</v>
      </c>
      <c r="AG5474" s="38">
        <v>1</v>
      </c>
      <c r="AH5474" s="38" t="s">
        <v>4439</v>
      </c>
      <c r="AI5474" s="38" t="s">
        <v>4440</v>
      </c>
      <c r="AJ5474" s="301" t="s">
        <v>4449</v>
      </c>
      <c r="AK5474" s="38" t="s">
        <v>19076</v>
      </c>
      <c r="AL5474" s="301" t="s">
        <v>18955</v>
      </c>
      <c r="AO5474" s="29" t="s">
        <v>18070</v>
      </c>
      <c r="AR5474" s="29" t="str">
        <f t="shared" si="859"/>
        <v>0</v>
      </c>
      <c r="AS5474" s="29">
        <f t="shared" si="857"/>
        <v>0</v>
      </c>
      <c r="AW5474" s="29" t="str">
        <f t="shared" si="860"/>
        <v/>
      </c>
      <c r="AX5474" s="29" t="str">
        <f t="shared" si="852"/>
        <v/>
      </c>
      <c r="AY5474" s="29" t="str">
        <f t="shared" si="858"/>
        <v>https://media.mediathek-tanz-theater.de/iiif/2/nvt_img-538-002-001.JP2</v>
      </c>
      <c r="AZ5474" s="29" t="str">
        <f t="shared" si="853"/>
        <v>image/jp2</v>
      </c>
      <c r="BA5474" s="29" t="str">
        <f t="shared" si="854"/>
        <v>presentation/iiif</v>
      </c>
      <c r="BB5474" s="29" t="str">
        <f t="shared" si="855"/>
        <v>https://media.mediathek-tanz-theater.de/iiif/2/nvt_img-538-002-001.JP2/full/100,/0/default.jpg</v>
      </c>
      <c r="BC5474" s="29" t="str">
        <f t="shared" si="851"/>
        <v>image/jpeg</v>
      </c>
      <c r="BD5474" s="29" t="str">
        <f t="shared" si="856"/>
        <v>presentation/thumbnail</v>
      </c>
    </row>
    <row r="5475" spans="1:56" ht="63.75">
      <c r="A5475" s="29">
        <v>1</v>
      </c>
      <c r="B5475" s="29">
        <v>0</v>
      </c>
      <c r="C5475" s="38" t="s">
        <v>19077</v>
      </c>
      <c r="D5475" s="38" t="s">
        <v>19078</v>
      </c>
      <c r="F5475" s="38" t="s">
        <v>19059</v>
      </c>
      <c r="I5475" s="38" t="s">
        <v>4446</v>
      </c>
      <c r="J5475" s="38" t="s">
        <v>19072</v>
      </c>
      <c r="N5475" s="38" t="s">
        <v>1661</v>
      </c>
      <c r="R5475" s="38" t="s">
        <v>19064</v>
      </c>
      <c r="U5475" s="38" t="s">
        <v>19065</v>
      </c>
      <c r="X5475" s="367" t="s">
        <v>1061</v>
      </c>
      <c r="AA5475" s="38" t="s">
        <v>1170</v>
      </c>
      <c r="AE5475" s="38" t="s">
        <v>2950</v>
      </c>
      <c r="AG5475" s="38">
        <v>1</v>
      </c>
      <c r="AH5475" s="38" t="s">
        <v>4439</v>
      </c>
      <c r="AI5475" s="38" t="s">
        <v>4440</v>
      </c>
      <c r="AJ5475" s="301" t="s">
        <v>4449</v>
      </c>
      <c r="AK5475" s="38" t="s">
        <v>19079</v>
      </c>
      <c r="AL5475" s="301" t="s">
        <v>18955</v>
      </c>
      <c r="AO5475" s="29" t="s">
        <v>18070</v>
      </c>
      <c r="AR5475" s="29" t="str">
        <f t="shared" si="859"/>
        <v>0</v>
      </c>
      <c r="AS5475" s="29">
        <f t="shared" si="857"/>
        <v>0</v>
      </c>
      <c r="AW5475" s="29" t="str">
        <f t="shared" si="860"/>
        <v/>
      </c>
      <c r="AX5475" s="29" t="str">
        <f t="shared" si="852"/>
        <v/>
      </c>
      <c r="AY5475" s="29" t="str">
        <f t="shared" si="858"/>
        <v>https://media.mediathek-tanz-theater.de/iiif/2/nvt_img-538-002-002.JP2</v>
      </c>
      <c r="AZ5475" s="29" t="str">
        <f t="shared" si="853"/>
        <v>image/jp2</v>
      </c>
      <c r="BA5475" s="29" t="str">
        <f t="shared" si="854"/>
        <v>presentation/iiif</v>
      </c>
      <c r="BB5475" s="29" t="str">
        <f t="shared" si="855"/>
        <v>https://media.mediathek-tanz-theater.de/iiif/2/nvt_img-538-002-002.JP2/full/100,/0/default.jpg</v>
      </c>
      <c r="BC5475" s="29" t="str">
        <f t="shared" si="851"/>
        <v>image/jpeg</v>
      </c>
      <c r="BD5475" s="29" t="str">
        <f t="shared" si="856"/>
        <v>presentation/thumbnail</v>
      </c>
    </row>
    <row r="5476" spans="1:56" ht="25.5">
      <c r="A5476" s="29">
        <v>1</v>
      </c>
      <c r="B5476" s="29">
        <v>0</v>
      </c>
      <c r="C5476" s="38" t="s">
        <v>19080</v>
      </c>
      <c r="D5476" s="38" t="s">
        <v>19081</v>
      </c>
      <c r="F5476" s="38" t="s">
        <v>19059</v>
      </c>
      <c r="I5476" s="38" t="s">
        <v>4438</v>
      </c>
      <c r="J5476" s="38" t="s">
        <v>19058</v>
      </c>
      <c r="N5476" s="38" t="s">
        <v>1661</v>
      </c>
      <c r="R5476" s="38" t="s">
        <v>19064</v>
      </c>
      <c r="X5476" s="367" t="s">
        <v>1061</v>
      </c>
      <c r="AA5476" s="38" t="s">
        <v>1170</v>
      </c>
      <c r="AE5476" s="38" t="s">
        <v>2950</v>
      </c>
      <c r="AG5476" s="38">
        <v>1</v>
      </c>
      <c r="AH5476" s="38" t="s">
        <v>4439</v>
      </c>
      <c r="AI5476" s="38" t="s">
        <v>4440</v>
      </c>
      <c r="AJ5476" s="301" t="s">
        <v>14050</v>
      </c>
      <c r="AL5476" s="301" t="s">
        <v>18955</v>
      </c>
      <c r="AO5476" s="29" t="s">
        <v>18070</v>
      </c>
      <c r="AR5476" s="29" t="str">
        <f t="shared" si="859"/>
        <v>1</v>
      </c>
      <c r="AS5476" s="29">
        <f t="shared" si="857"/>
        <v>0</v>
      </c>
      <c r="AW5476" s="29" t="str">
        <f t="shared" si="860"/>
        <v/>
      </c>
      <c r="AX5476" s="29" t="str">
        <f t="shared" si="852"/>
        <v/>
      </c>
      <c r="AY5476" s="29" t="str">
        <f t="shared" si="858"/>
        <v>https://media.mediathek-tanz-theater.de/iiif/2/nvt_img-538-003.JP2</v>
      </c>
      <c r="AZ5476" s="29" t="str">
        <f t="shared" si="853"/>
        <v>image/jp2</v>
      </c>
      <c r="BA5476" s="29" t="str">
        <f t="shared" si="854"/>
        <v>presentation/iiif</v>
      </c>
      <c r="BB5476" s="29" t="str">
        <f t="shared" si="855"/>
        <v>https://media.mediathek-tanz-theater.de/iiif/2/nvt_img-538-003.JP2/full/100,/0/default.jpg</v>
      </c>
      <c r="BC5476" s="29" t="str">
        <f t="shared" si="851"/>
        <v>image/jpeg</v>
      </c>
      <c r="BD5476" s="29" t="str">
        <f t="shared" si="856"/>
        <v>presentation/thumbnail</v>
      </c>
    </row>
    <row r="5477" spans="1:56" ht="63.75">
      <c r="A5477" s="29">
        <v>1</v>
      </c>
      <c r="B5477" s="29">
        <v>0</v>
      </c>
      <c r="C5477" s="38" t="s">
        <v>19082</v>
      </c>
      <c r="D5477" s="38" t="s">
        <v>19083</v>
      </c>
      <c r="F5477" s="38" t="s">
        <v>19059</v>
      </c>
      <c r="I5477" s="38" t="s">
        <v>4446</v>
      </c>
      <c r="J5477" s="38" t="s">
        <v>19080</v>
      </c>
      <c r="N5477" s="38" t="s">
        <v>1661</v>
      </c>
      <c r="R5477" s="38" t="s">
        <v>19064</v>
      </c>
      <c r="U5477" s="38" t="s">
        <v>19065</v>
      </c>
      <c r="X5477" s="367" t="s">
        <v>1061</v>
      </c>
      <c r="AA5477" s="38" t="s">
        <v>1170</v>
      </c>
      <c r="AE5477" s="38" t="s">
        <v>2950</v>
      </c>
      <c r="AG5477" s="38">
        <v>1</v>
      </c>
      <c r="AH5477" s="38" t="s">
        <v>4439</v>
      </c>
      <c r="AI5477" s="38" t="s">
        <v>4440</v>
      </c>
      <c r="AJ5477" s="301" t="s">
        <v>4449</v>
      </c>
      <c r="AK5477" s="38" t="s">
        <v>19084</v>
      </c>
      <c r="AL5477" s="301" t="s">
        <v>18955</v>
      </c>
      <c r="AO5477" s="29" t="s">
        <v>18070</v>
      </c>
      <c r="AR5477" s="29" t="str">
        <f t="shared" si="859"/>
        <v>0</v>
      </c>
      <c r="AS5477" s="29">
        <f t="shared" si="857"/>
        <v>0</v>
      </c>
      <c r="AW5477" s="29" t="str">
        <f t="shared" si="860"/>
        <v/>
      </c>
      <c r="AX5477" s="29" t="str">
        <f t="shared" si="852"/>
        <v/>
      </c>
      <c r="AY5477" s="29" t="str">
        <f t="shared" si="858"/>
        <v>https://media.mediathek-tanz-theater.de/iiif/2/nvt_img-538-003-001.JP2</v>
      </c>
      <c r="AZ5477" s="29" t="str">
        <f t="shared" si="853"/>
        <v>image/jp2</v>
      </c>
      <c r="BA5477" s="29" t="str">
        <f t="shared" si="854"/>
        <v>presentation/iiif</v>
      </c>
      <c r="BB5477" s="29" t="str">
        <f t="shared" si="855"/>
        <v>https://media.mediathek-tanz-theater.de/iiif/2/nvt_img-538-003-001.JP2/full/100,/0/default.jpg</v>
      </c>
      <c r="BC5477" s="29" t="str">
        <f t="shared" si="851"/>
        <v>image/jpeg</v>
      </c>
      <c r="BD5477" s="29" t="str">
        <f t="shared" si="856"/>
        <v>presentation/thumbnail</v>
      </c>
    </row>
    <row r="5478" spans="1:56" ht="63.75">
      <c r="A5478" s="29">
        <v>1</v>
      </c>
      <c r="B5478" s="29">
        <v>0</v>
      </c>
      <c r="C5478" s="38" t="s">
        <v>19085</v>
      </c>
      <c r="D5478" s="38" t="s">
        <v>19086</v>
      </c>
      <c r="F5478" s="38" t="s">
        <v>19059</v>
      </c>
      <c r="I5478" s="38" t="s">
        <v>4446</v>
      </c>
      <c r="J5478" s="38" t="s">
        <v>19080</v>
      </c>
      <c r="N5478" s="38" t="s">
        <v>1661</v>
      </c>
      <c r="R5478" s="38" t="s">
        <v>19064</v>
      </c>
      <c r="U5478" s="38" t="s">
        <v>19065</v>
      </c>
      <c r="X5478" s="367" t="s">
        <v>1061</v>
      </c>
      <c r="AA5478" s="38" t="s">
        <v>1170</v>
      </c>
      <c r="AE5478" s="38" t="s">
        <v>2950</v>
      </c>
      <c r="AG5478" s="38">
        <v>1</v>
      </c>
      <c r="AH5478" s="38" t="s">
        <v>4439</v>
      </c>
      <c r="AI5478" s="38" t="s">
        <v>4440</v>
      </c>
      <c r="AJ5478" s="301" t="s">
        <v>4449</v>
      </c>
      <c r="AK5478" s="38" t="s">
        <v>19087</v>
      </c>
      <c r="AL5478" s="301" t="s">
        <v>18955</v>
      </c>
      <c r="AO5478" s="29" t="s">
        <v>18070</v>
      </c>
      <c r="AR5478" s="29" t="str">
        <f t="shared" si="859"/>
        <v>0</v>
      </c>
      <c r="AS5478" s="29">
        <f t="shared" si="857"/>
        <v>0</v>
      </c>
      <c r="AW5478" s="29" t="str">
        <f t="shared" si="860"/>
        <v/>
      </c>
      <c r="AX5478" s="29" t="str">
        <f t="shared" si="852"/>
        <v/>
      </c>
      <c r="AY5478" s="29" t="str">
        <f t="shared" si="858"/>
        <v>https://media.mediathek-tanz-theater.de/iiif/2/nvt_img-538-003-002.JP2</v>
      </c>
      <c r="AZ5478" s="29" t="str">
        <f t="shared" si="853"/>
        <v>image/jp2</v>
      </c>
      <c r="BA5478" s="29" t="str">
        <f t="shared" si="854"/>
        <v>presentation/iiif</v>
      </c>
      <c r="BB5478" s="29" t="str">
        <f t="shared" si="855"/>
        <v>https://media.mediathek-tanz-theater.de/iiif/2/nvt_img-538-003-002.JP2/full/100,/0/default.jpg</v>
      </c>
      <c r="BC5478" s="29" t="str">
        <f t="shared" si="851"/>
        <v>image/jpeg</v>
      </c>
      <c r="BD5478" s="29" t="str">
        <f t="shared" si="856"/>
        <v>presentation/thumbnail</v>
      </c>
    </row>
    <row r="5479" spans="1:56" ht="89.25">
      <c r="A5479" s="29">
        <v>0</v>
      </c>
      <c r="B5479" s="29">
        <v>0</v>
      </c>
      <c r="C5479" s="38" t="s">
        <v>19088</v>
      </c>
      <c r="F5479" s="38" t="s">
        <v>19059</v>
      </c>
      <c r="I5479" s="38" t="s">
        <v>4431</v>
      </c>
      <c r="J5479" s="406"/>
      <c r="M5479"/>
      <c r="U5479"/>
      <c r="AB5479" s="38" t="s">
        <v>19089</v>
      </c>
      <c r="AC5479" s="38" t="s">
        <v>19061</v>
      </c>
      <c r="AE5479" s="38" t="s">
        <v>2950</v>
      </c>
      <c r="AG5479" s="38">
        <v>1</v>
      </c>
      <c r="AJ5479" s="38" t="s">
        <v>11475</v>
      </c>
      <c r="AL5479" s="301" t="s">
        <v>18955</v>
      </c>
      <c r="AR5479" s="29" t="str">
        <f t="shared" si="859"/>
        <v>1</v>
      </c>
      <c r="AS5479" s="29">
        <f t="shared" si="857"/>
        <v>0</v>
      </c>
      <c r="AT5479" s="29">
        <v>0</v>
      </c>
      <c r="AW5479" s="29" t="str">
        <f t="shared" si="860"/>
        <v/>
      </c>
      <c r="AX5479" s="29" t="str">
        <f t="shared" si="852"/>
        <v/>
      </c>
      <c r="AY5479" s="29" t="str">
        <f t="shared" si="858"/>
        <v>https://media.mediathek-tanz-theater.de/iiif/2/nvt_img-539.JP2</v>
      </c>
      <c r="AZ5479" s="29" t="str">
        <f t="shared" si="853"/>
        <v>image/jp2</v>
      </c>
      <c r="BA5479" s="29" t="str">
        <f t="shared" si="854"/>
        <v>presentation/iiif</v>
      </c>
      <c r="BB5479" s="29" t="str">
        <f t="shared" si="855"/>
        <v>https://media.mediathek-tanz-theater.de/iiif/2/nvt_img-539.JP2/full/100,/0/default.jpg</v>
      </c>
      <c r="BC5479" s="29" t="str">
        <f t="shared" si="851"/>
        <v>image/jpeg</v>
      </c>
      <c r="BD5479" s="29" t="str">
        <f t="shared" si="856"/>
        <v>presentation/thumbnail</v>
      </c>
    </row>
    <row r="5480" spans="1:56" ht="25.5">
      <c r="A5480" s="29">
        <v>1</v>
      </c>
      <c r="B5480" s="29">
        <v>0</v>
      </c>
      <c r="C5480" s="38" t="s">
        <v>19090</v>
      </c>
      <c r="D5480" s="38" t="s">
        <v>19091</v>
      </c>
      <c r="F5480" s="38" t="s">
        <v>19059</v>
      </c>
      <c r="I5480" s="38" t="s">
        <v>4438</v>
      </c>
      <c r="J5480" s="38" t="s">
        <v>19088</v>
      </c>
      <c r="N5480" s="38" t="s">
        <v>1661</v>
      </c>
      <c r="R5480" s="38" t="s">
        <v>19064</v>
      </c>
      <c r="V5480" s="38" t="s">
        <v>12646</v>
      </c>
      <c r="X5480" s="367" t="s">
        <v>1061</v>
      </c>
      <c r="AA5480" s="38" t="s">
        <v>1170</v>
      </c>
      <c r="AE5480" s="38" t="s">
        <v>2950</v>
      </c>
      <c r="AG5480" s="38">
        <v>1</v>
      </c>
      <c r="AH5480" s="38" t="s">
        <v>4439</v>
      </c>
      <c r="AI5480" s="38" t="s">
        <v>4440</v>
      </c>
      <c r="AJ5480" s="38" t="s">
        <v>16641</v>
      </c>
      <c r="AL5480" s="301" t="s">
        <v>18955</v>
      </c>
      <c r="AO5480" s="29" t="s">
        <v>18070</v>
      </c>
      <c r="AR5480" s="29" t="str">
        <f t="shared" si="859"/>
        <v>1</v>
      </c>
      <c r="AS5480" s="29">
        <f t="shared" si="857"/>
        <v>0</v>
      </c>
      <c r="AW5480" s="29" t="str">
        <f t="shared" si="860"/>
        <v/>
      </c>
      <c r="AX5480" s="29" t="str">
        <f t="shared" si="852"/>
        <v/>
      </c>
      <c r="AY5480" s="29" t="str">
        <f t="shared" si="858"/>
        <v>https://media.mediathek-tanz-theater.de/iiif/2/nvt_img-539-001.JP2</v>
      </c>
      <c r="AZ5480" s="29" t="str">
        <f t="shared" si="853"/>
        <v>image/jp2</v>
      </c>
      <c r="BA5480" s="29" t="str">
        <f t="shared" si="854"/>
        <v>presentation/iiif</v>
      </c>
      <c r="BB5480" s="29" t="str">
        <f t="shared" si="855"/>
        <v>https://media.mediathek-tanz-theater.de/iiif/2/nvt_img-539-001.JP2/full/100,/0/default.jpg</v>
      </c>
      <c r="BC5480" s="29" t="str">
        <f t="shared" si="851"/>
        <v>image/jpeg</v>
      </c>
      <c r="BD5480" s="29" t="str">
        <f t="shared" si="856"/>
        <v>presentation/thumbnail</v>
      </c>
    </row>
    <row r="5481" spans="1:56" ht="63.75">
      <c r="A5481" s="29">
        <v>1</v>
      </c>
      <c r="B5481" s="29">
        <v>0</v>
      </c>
      <c r="C5481" s="38" t="s">
        <v>19092</v>
      </c>
      <c r="D5481" s="38" t="s">
        <v>19093</v>
      </c>
      <c r="F5481" s="38" t="s">
        <v>19059</v>
      </c>
      <c r="I5481" s="38" t="s">
        <v>4446</v>
      </c>
      <c r="J5481" s="38" t="s">
        <v>19090</v>
      </c>
      <c r="N5481" s="38" t="s">
        <v>1661</v>
      </c>
      <c r="R5481" s="38" t="s">
        <v>19064</v>
      </c>
      <c r="U5481" s="38" t="s">
        <v>19065</v>
      </c>
      <c r="V5481" s="38" t="s">
        <v>12646</v>
      </c>
      <c r="X5481" s="367" t="s">
        <v>1061</v>
      </c>
      <c r="AA5481" s="38" t="s">
        <v>1170</v>
      </c>
      <c r="AE5481" s="38" t="s">
        <v>2950</v>
      </c>
      <c r="AG5481" s="38">
        <v>1</v>
      </c>
      <c r="AH5481" s="38" t="s">
        <v>4439</v>
      </c>
      <c r="AI5481" s="38" t="s">
        <v>4440</v>
      </c>
      <c r="AJ5481" s="38" t="s">
        <v>4449</v>
      </c>
      <c r="AK5481" s="38" t="s">
        <v>19094</v>
      </c>
      <c r="AL5481" s="301" t="s">
        <v>18955</v>
      </c>
      <c r="AO5481" s="29" t="s">
        <v>18070</v>
      </c>
      <c r="AR5481" s="29" t="str">
        <f t="shared" si="859"/>
        <v>0</v>
      </c>
      <c r="AS5481" s="29">
        <f t="shared" si="857"/>
        <v>0</v>
      </c>
      <c r="AW5481" s="29" t="str">
        <f t="shared" si="860"/>
        <v/>
      </c>
      <c r="AX5481" s="29" t="str">
        <f t="shared" si="852"/>
        <v/>
      </c>
      <c r="AY5481" s="29" t="str">
        <f t="shared" si="858"/>
        <v>https://media.mediathek-tanz-theater.de/iiif/2/nvt_img-539-001-001.JP2</v>
      </c>
      <c r="AZ5481" s="29" t="str">
        <f t="shared" si="853"/>
        <v>image/jp2</v>
      </c>
      <c r="BA5481" s="29" t="str">
        <f t="shared" si="854"/>
        <v>presentation/iiif</v>
      </c>
      <c r="BB5481" s="29" t="str">
        <f t="shared" si="855"/>
        <v>https://media.mediathek-tanz-theater.de/iiif/2/nvt_img-539-001-001.JP2/full/100,/0/default.jpg</v>
      </c>
      <c r="BC5481" s="29" t="str">
        <f t="shared" si="851"/>
        <v>image/jpeg</v>
      </c>
      <c r="BD5481" s="29" t="str">
        <f t="shared" si="856"/>
        <v>presentation/thumbnail</v>
      </c>
    </row>
    <row r="5482" spans="1:56" ht="51">
      <c r="A5482" s="29">
        <v>1</v>
      </c>
      <c r="B5482" s="29">
        <v>0</v>
      </c>
      <c r="C5482" s="38" t="s">
        <v>19095</v>
      </c>
      <c r="D5482" s="38" t="s">
        <v>19096</v>
      </c>
      <c r="F5482" s="38" t="s">
        <v>19059</v>
      </c>
      <c r="I5482" s="38" t="s">
        <v>4446</v>
      </c>
      <c r="J5482" s="38" t="s">
        <v>19090</v>
      </c>
      <c r="N5482" s="38" t="s">
        <v>1661</v>
      </c>
      <c r="R5482" s="38" t="s">
        <v>19064</v>
      </c>
      <c r="U5482" s="38" t="s">
        <v>19065</v>
      </c>
      <c r="V5482" s="38" t="s">
        <v>12646</v>
      </c>
      <c r="X5482" s="367" t="s">
        <v>1061</v>
      </c>
      <c r="AA5482" s="38" t="s">
        <v>1170</v>
      </c>
      <c r="AE5482" s="38" t="s">
        <v>2950</v>
      </c>
      <c r="AG5482" s="38">
        <v>1</v>
      </c>
      <c r="AH5482" s="38" t="s">
        <v>4439</v>
      </c>
      <c r="AI5482" s="38" t="s">
        <v>4440</v>
      </c>
      <c r="AJ5482" s="38" t="s">
        <v>4449</v>
      </c>
      <c r="AK5482" s="38" t="s">
        <v>19097</v>
      </c>
      <c r="AL5482" s="301" t="s">
        <v>18955</v>
      </c>
      <c r="AO5482" s="29" t="s">
        <v>18070</v>
      </c>
      <c r="AR5482" s="29" t="str">
        <f t="shared" si="859"/>
        <v>0</v>
      </c>
      <c r="AS5482" s="29">
        <f t="shared" si="857"/>
        <v>0</v>
      </c>
      <c r="AW5482" s="29" t="str">
        <f t="shared" si="860"/>
        <v/>
      </c>
      <c r="AX5482" s="29" t="str">
        <f t="shared" si="852"/>
        <v/>
      </c>
      <c r="AY5482" s="29" t="str">
        <f t="shared" si="858"/>
        <v>https://media.mediathek-tanz-theater.de/iiif/2/nvt_img-539-001-002.JP2</v>
      </c>
      <c r="AZ5482" s="29" t="str">
        <f t="shared" si="853"/>
        <v>image/jp2</v>
      </c>
      <c r="BA5482" s="29" t="str">
        <f t="shared" si="854"/>
        <v>presentation/iiif</v>
      </c>
      <c r="BB5482" s="29" t="str">
        <f t="shared" si="855"/>
        <v>https://media.mediathek-tanz-theater.de/iiif/2/nvt_img-539-001-002.JP2/full/100,/0/default.jpg</v>
      </c>
      <c r="BC5482" s="29" t="str">
        <f t="shared" si="851"/>
        <v>image/jpeg</v>
      </c>
      <c r="BD5482" s="29" t="str">
        <f t="shared" si="856"/>
        <v>presentation/thumbnail</v>
      </c>
    </row>
    <row r="5483" spans="1:56" ht="25.5">
      <c r="A5483" s="29">
        <v>1</v>
      </c>
      <c r="B5483" s="29">
        <v>0</v>
      </c>
      <c r="C5483" s="38" t="s">
        <v>19098</v>
      </c>
      <c r="D5483" s="38" t="s">
        <v>19099</v>
      </c>
      <c r="F5483" s="38" t="s">
        <v>19059</v>
      </c>
      <c r="I5483" s="38" t="s">
        <v>4438</v>
      </c>
      <c r="J5483" s="38" t="s">
        <v>19088</v>
      </c>
      <c r="N5483" s="38" t="s">
        <v>1661</v>
      </c>
      <c r="R5483" s="38" t="s">
        <v>19064</v>
      </c>
      <c r="V5483" s="38" t="s">
        <v>12646</v>
      </c>
      <c r="X5483" s="367" t="s">
        <v>1061</v>
      </c>
      <c r="AA5483" s="38" t="s">
        <v>1170</v>
      </c>
      <c r="AE5483" s="38" t="s">
        <v>2950</v>
      </c>
      <c r="AG5483" s="38">
        <v>1</v>
      </c>
      <c r="AH5483" s="38" t="s">
        <v>4439</v>
      </c>
      <c r="AI5483" s="38" t="s">
        <v>4440</v>
      </c>
      <c r="AJ5483" s="38" t="s">
        <v>16710</v>
      </c>
      <c r="AL5483" s="301" t="s">
        <v>18955</v>
      </c>
      <c r="AO5483" s="29" t="s">
        <v>18070</v>
      </c>
      <c r="AR5483" s="29" t="str">
        <f t="shared" si="859"/>
        <v>1</v>
      </c>
      <c r="AS5483" s="29">
        <f t="shared" si="857"/>
        <v>0</v>
      </c>
      <c r="AW5483" s="29" t="str">
        <f t="shared" si="860"/>
        <v/>
      </c>
      <c r="AX5483" s="29" t="str">
        <f t="shared" si="852"/>
        <v/>
      </c>
      <c r="AY5483" s="29" t="str">
        <f t="shared" si="858"/>
        <v>https://media.mediathek-tanz-theater.de/iiif/2/nvt_img-539-002.JP2</v>
      </c>
      <c r="AZ5483" s="29" t="str">
        <f t="shared" si="853"/>
        <v>image/jp2</v>
      </c>
      <c r="BA5483" s="29" t="str">
        <f t="shared" si="854"/>
        <v>presentation/iiif</v>
      </c>
      <c r="BB5483" s="29" t="str">
        <f t="shared" si="855"/>
        <v>https://media.mediathek-tanz-theater.de/iiif/2/nvt_img-539-002.JP2/full/100,/0/default.jpg</v>
      </c>
      <c r="BC5483" s="29" t="str">
        <f t="shared" si="851"/>
        <v>image/jpeg</v>
      </c>
      <c r="BD5483" s="29" t="str">
        <f t="shared" si="856"/>
        <v>presentation/thumbnail</v>
      </c>
    </row>
    <row r="5484" spans="1:56" ht="38.25">
      <c r="A5484" s="29">
        <v>1</v>
      </c>
      <c r="B5484" s="29">
        <v>0</v>
      </c>
      <c r="C5484" s="38" t="s">
        <v>19100</v>
      </c>
      <c r="D5484" s="38" t="s">
        <v>19101</v>
      </c>
      <c r="F5484" s="38" t="s">
        <v>19059</v>
      </c>
      <c r="H5484" s="38" t="s">
        <v>19102</v>
      </c>
      <c r="I5484" s="38" t="s">
        <v>4446</v>
      </c>
      <c r="J5484" s="38" t="s">
        <v>19098</v>
      </c>
      <c r="N5484" s="38" t="s">
        <v>1661</v>
      </c>
      <c r="R5484" s="38" t="s">
        <v>19064</v>
      </c>
      <c r="U5484" s="38" t="s">
        <v>19103</v>
      </c>
      <c r="V5484" s="38" t="s">
        <v>12646</v>
      </c>
      <c r="X5484" s="367" t="s">
        <v>1061</v>
      </c>
      <c r="AA5484" s="38" t="s">
        <v>1170</v>
      </c>
      <c r="AE5484" s="38" t="s">
        <v>2950</v>
      </c>
      <c r="AG5484" s="38">
        <v>1</v>
      </c>
      <c r="AH5484" s="38" t="s">
        <v>4439</v>
      </c>
      <c r="AI5484" s="38" t="s">
        <v>4440</v>
      </c>
      <c r="AJ5484" s="38" t="s">
        <v>4449</v>
      </c>
      <c r="AK5484" s="38" t="s">
        <v>72</v>
      </c>
      <c r="AL5484" s="301" t="s">
        <v>18955</v>
      </c>
      <c r="AO5484" s="29" t="s">
        <v>18070</v>
      </c>
      <c r="AR5484" s="29" t="str">
        <f t="shared" si="859"/>
        <v>0</v>
      </c>
      <c r="AS5484" s="29">
        <f t="shared" si="857"/>
        <v>0</v>
      </c>
      <c r="AW5484" s="29" t="str">
        <f t="shared" si="860"/>
        <v/>
      </c>
      <c r="AX5484" s="29" t="str">
        <f t="shared" si="852"/>
        <v/>
      </c>
      <c r="AY5484" s="29" t="str">
        <f t="shared" si="858"/>
        <v>https://media.mediathek-tanz-theater.de/iiif/2/nvt_img-539-002-001.JP2</v>
      </c>
      <c r="AZ5484" s="29" t="str">
        <f t="shared" si="853"/>
        <v>image/jp2</v>
      </c>
      <c r="BA5484" s="29" t="str">
        <f t="shared" si="854"/>
        <v>presentation/iiif</v>
      </c>
      <c r="BB5484" s="29" t="str">
        <f t="shared" si="855"/>
        <v>https://media.mediathek-tanz-theater.de/iiif/2/nvt_img-539-002-001.JP2/full/100,/0/default.jpg</v>
      </c>
      <c r="BC5484" s="29" t="str">
        <f t="shared" si="851"/>
        <v>image/jpeg</v>
      </c>
      <c r="BD5484" s="29" t="str">
        <f t="shared" si="856"/>
        <v>presentation/thumbnail</v>
      </c>
    </row>
    <row r="5485" spans="1:56" ht="38.25">
      <c r="A5485" s="29">
        <v>1</v>
      </c>
      <c r="B5485" s="29">
        <v>0</v>
      </c>
      <c r="C5485" s="38" t="s">
        <v>19104</v>
      </c>
      <c r="D5485" s="38" t="s">
        <v>19105</v>
      </c>
      <c r="F5485" s="38" t="s">
        <v>19059</v>
      </c>
      <c r="H5485" s="38" t="s">
        <v>19106</v>
      </c>
      <c r="I5485" s="38" t="s">
        <v>4446</v>
      </c>
      <c r="J5485" s="38" t="s">
        <v>19098</v>
      </c>
      <c r="N5485" s="38" t="s">
        <v>1661</v>
      </c>
      <c r="R5485" s="38" t="s">
        <v>19064</v>
      </c>
      <c r="U5485" s="38" t="s">
        <v>19103</v>
      </c>
      <c r="V5485" s="38" t="s">
        <v>12646</v>
      </c>
      <c r="X5485" s="367" t="s">
        <v>1061</v>
      </c>
      <c r="AA5485" s="38" t="s">
        <v>1170</v>
      </c>
      <c r="AE5485" s="38" t="s">
        <v>2950</v>
      </c>
      <c r="AG5485" s="38">
        <v>1</v>
      </c>
      <c r="AH5485" s="38" t="s">
        <v>4439</v>
      </c>
      <c r="AI5485" s="38" t="s">
        <v>4440</v>
      </c>
      <c r="AJ5485" s="38" t="s">
        <v>4449</v>
      </c>
      <c r="AK5485" s="38" t="s">
        <v>19107</v>
      </c>
      <c r="AL5485" s="301" t="s">
        <v>18955</v>
      </c>
      <c r="AO5485" s="29" t="s">
        <v>18070</v>
      </c>
      <c r="AR5485" s="29" t="str">
        <f t="shared" si="859"/>
        <v>0</v>
      </c>
      <c r="AS5485" s="29">
        <f t="shared" si="857"/>
        <v>0</v>
      </c>
      <c r="AW5485" s="29" t="str">
        <f t="shared" si="860"/>
        <v/>
      </c>
      <c r="AX5485" s="29" t="str">
        <f t="shared" si="852"/>
        <v/>
      </c>
      <c r="AY5485" s="29" t="str">
        <f t="shared" si="858"/>
        <v>https://media.mediathek-tanz-theater.de/iiif/2/nvt_img-539-002-002.JP2</v>
      </c>
      <c r="AZ5485" s="29" t="str">
        <f t="shared" si="853"/>
        <v>image/jp2</v>
      </c>
      <c r="BA5485" s="29" t="str">
        <f t="shared" si="854"/>
        <v>presentation/iiif</v>
      </c>
      <c r="BB5485" s="29" t="str">
        <f t="shared" si="855"/>
        <v>https://media.mediathek-tanz-theater.de/iiif/2/nvt_img-539-002-002.JP2/full/100,/0/default.jpg</v>
      </c>
      <c r="BC5485" s="29" t="str">
        <f t="shared" si="851"/>
        <v>image/jpeg</v>
      </c>
      <c r="BD5485" s="29" t="str">
        <f t="shared" si="856"/>
        <v>presentation/thumbnail</v>
      </c>
    </row>
    <row r="5486" spans="1:56" ht="25.5">
      <c r="A5486" s="29">
        <v>1</v>
      </c>
      <c r="B5486" s="29">
        <v>0</v>
      </c>
      <c r="C5486" s="38" t="s">
        <v>19108</v>
      </c>
      <c r="D5486" s="38" t="s">
        <v>19109</v>
      </c>
      <c r="F5486" s="38" t="s">
        <v>19059</v>
      </c>
      <c r="I5486" s="38" t="s">
        <v>4438</v>
      </c>
      <c r="J5486" s="38" t="s">
        <v>19088</v>
      </c>
      <c r="N5486" s="38" t="s">
        <v>1661</v>
      </c>
      <c r="R5486" s="38" t="s">
        <v>19064</v>
      </c>
      <c r="V5486" s="38" t="s">
        <v>12646</v>
      </c>
      <c r="X5486" s="367" t="s">
        <v>1061</v>
      </c>
      <c r="AA5486" s="38" t="s">
        <v>1170</v>
      </c>
      <c r="AE5486" s="38" t="s">
        <v>2950</v>
      </c>
      <c r="AG5486" s="38">
        <v>1</v>
      </c>
      <c r="AH5486" s="38" t="s">
        <v>4439</v>
      </c>
      <c r="AI5486" s="38" t="s">
        <v>4440</v>
      </c>
      <c r="AJ5486" s="38" t="s">
        <v>14036</v>
      </c>
      <c r="AL5486" s="301" t="s">
        <v>18955</v>
      </c>
      <c r="AO5486" s="29" t="s">
        <v>18070</v>
      </c>
      <c r="AR5486" s="29" t="str">
        <f t="shared" si="859"/>
        <v>1</v>
      </c>
      <c r="AS5486" s="29">
        <f t="shared" si="857"/>
        <v>0</v>
      </c>
      <c r="AW5486" s="29" t="str">
        <f t="shared" si="860"/>
        <v/>
      </c>
      <c r="AX5486" s="29" t="str">
        <f t="shared" si="852"/>
        <v/>
      </c>
      <c r="AY5486" s="29" t="str">
        <f t="shared" si="858"/>
        <v>https://media.mediathek-tanz-theater.de/iiif/2/nvt_img-539-003.JP2</v>
      </c>
      <c r="AZ5486" s="29" t="str">
        <f t="shared" si="853"/>
        <v>image/jp2</v>
      </c>
      <c r="BA5486" s="29" t="str">
        <f t="shared" si="854"/>
        <v>presentation/iiif</v>
      </c>
      <c r="BB5486" s="29" t="str">
        <f t="shared" si="855"/>
        <v>https://media.mediathek-tanz-theater.de/iiif/2/nvt_img-539-003.JP2/full/100,/0/default.jpg</v>
      </c>
      <c r="BC5486" s="29" t="str">
        <f t="shared" si="851"/>
        <v>image/jpeg</v>
      </c>
      <c r="BD5486" s="29" t="str">
        <f t="shared" si="856"/>
        <v>presentation/thumbnail</v>
      </c>
    </row>
    <row r="5487" spans="1:56" ht="63.75">
      <c r="A5487" s="29">
        <v>1</v>
      </c>
      <c r="B5487" s="29">
        <v>0</v>
      </c>
      <c r="C5487" s="38" t="s">
        <v>19110</v>
      </c>
      <c r="D5487" s="38" t="s">
        <v>19111</v>
      </c>
      <c r="F5487" s="38" t="s">
        <v>19059</v>
      </c>
      <c r="I5487" s="38" t="s">
        <v>4446</v>
      </c>
      <c r="J5487" s="38" t="s">
        <v>19108</v>
      </c>
      <c r="N5487" s="38" t="s">
        <v>1661</v>
      </c>
      <c r="R5487" s="38" t="s">
        <v>19064</v>
      </c>
      <c r="U5487" s="38" t="s">
        <v>19065</v>
      </c>
      <c r="V5487" s="38" t="s">
        <v>12646</v>
      </c>
      <c r="X5487" s="367" t="s">
        <v>1061</v>
      </c>
      <c r="AA5487" s="38" t="s">
        <v>1170</v>
      </c>
      <c r="AE5487" s="38" t="s">
        <v>2950</v>
      </c>
      <c r="AG5487" s="38">
        <v>1</v>
      </c>
      <c r="AH5487" s="38" t="s">
        <v>4439</v>
      </c>
      <c r="AI5487" s="38" t="s">
        <v>4440</v>
      </c>
      <c r="AJ5487" s="38" t="s">
        <v>4449</v>
      </c>
      <c r="AK5487" s="38" t="s">
        <v>19112</v>
      </c>
      <c r="AL5487" s="301" t="s">
        <v>18955</v>
      </c>
      <c r="AO5487" s="29" t="s">
        <v>18070</v>
      </c>
      <c r="AR5487" s="29" t="str">
        <f t="shared" si="859"/>
        <v>0</v>
      </c>
      <c r="AS5487" s="29">
        <f t="shared" si="857"/>
        <v>0</v>
      </c>
      <c r="AW5487" s="29" t="str">
        <f t="shared" si="860"/>
        <v/>
      </c>
      <c r="AX5487" s="29" t="str">
        <f t="shared" si="852"/>
        <v/>
      </c>
      <c r="AY5487" s="29" t="str">
        <f t="shared" si="858"/>
        <v>https://media.mediathek-tanz-theater.de/iiif/2/nvt_img-539-003-001.JP2</v>
      </c>
      <c r="AZ5487" s="29" t="str">
        <f t="shared" si="853"/>
        <v>image/jp2</v>
      </c>
      <c r="BA5487" s="29" t="str">
        <f t="shared" si="854"/>
        <v>presentation/iiif</v>
      </c>
      <c r="BB5487" s="29" t="str">
        <f t="shared" si="855"/>
        <v>https://media.mediathek-tanz-theater.de/iiif/2/nvt_img-539-003-001.JP2/full/100,/0/default.jpg</v>
      </c>
      <c r="BC5487" s="29" t="str">
        <f t="shared" si="851"/>
        <v>image/jpeg</v>
      </c>
      <c r="BD5487" s="29" t="str">
        <f t="shared" si="856"/>
        <v>presentation/thumbnail</v>
      </c>
    </row>
    <row r="5488" spans="1:56" ht="63.75">
      <c r="A5488" s="29">
        <v>1</v>
      </c>
      <c r="B5488" s="29">
        <v>0</v>
      </c>
      <c r="C5488" s="38" t="s">
        <v>19113</v>
      </c>
      <c r="D5488" s="38" t="s">
        <v>19114</v>
      </c>
      <c r="F5488" s="38" t="s">
        <v>19059</v>
      </c>
      <c r="I5488" s="38" t="s">
        <v>4446</v>
      </c>
      <c r="J5488" s="38" t="s">
        <v>19108</v>
      </c>
      <c r="N5488" s="38" t="s">
        <v>1661</v>
      </c>
      <c r="R5488" s="38" t="s">
        <v>19064</v>
      </c>
      <c r="U5488" s="38" t="s">
        <v>19065</v>
      </c>
      <c r="V5488" s="38" t="s">
        <v>12646</v>
      </c>
      <c r="X5488" s="367" t="s">
        <v>1061</v>
      </c>
      <c r="AA5488" s="38" t="s">
        <v>1170</v>
      </c>
      <c r="AE5488" s="38" t="s">
        <v>2950</v>
      </c>
      <c r="AG5488" s="38">
        <v>1</v>
      </c>
      <c r="AH5488" s="38" t="s">
        <v>4439</v>
      </c>
      <c r="AI5488" s="38" t="s">
        <v>4440</v>
      </c>
      <c r="AJ5488" s="38" t="s">
        <v>4449</v>
      </c>
      <c r="AK5488" s="38" t="s">
        <v>19112</v>
      </c>
      <c r="AL5488" s="301" t="s">
        <v>18955</v>
      </c>
      <c r="AO5488" s="29" t="s">
        <v>18070</v>
      </c>
      <c r="AR5488" s="29" t="str">
        <f t="shared" si="859"/>
        <v>0</v>
      </c>
      <c r="AS5488" s="29">
        <f t="shared" si="857"/>
        <v>0</v>
      </c>
      <c r="AW5488" s="29" t="str">
        <f t="shared" si="860"/>
        <v/>
      </c>
      <c r="AX5488" s="29" t="str">
        <f t="shared" si="852"/>
        <v/>
      </c>
      <c r="AY5488" s="29" t="str">
        <f t="shared" si="858"/>
        <v>https://media.mediathek-tanz-theater.de/iiif/2/nvt_img-539-003-002.JP2</v>
      </c>
      <c r="AZ5488" s="29" t="str">
        <f t="shared" si="853"/>
        <v>image/jp2</v>
      </c>
      <c r="BA5488" s="29" t="str">
        <f t="shared" si="854"/>
        <v>presentation/iiif</v>
      </c>
      <c r="BB5488" s="29" t="str">
        <f t="shared" si="855"/>
        <v>https://media.mediathek-tanz-theater.de/iiif/2/nvt_img-539-003-002.JP2/full/100,/0/default.jpg</v>
      </c>
      <c r="BC5488" s="29" t="str">
        <f t="shared" si="851"/>
        <v>image/jpeg</v>
      </c>
      <c r="BD5488" s="29" t="str">
        <f t="shared" si="856"/>
        <v>presentation/thumbnail</v>
      </c>
    </row>
    <row r="5489" spans="1:56" ht="89.25">
      <c r="A5489" s="29">
        <v>0</v>
      </c>
      <c r="B5489" s="29">
        <v>0</v>
      </c>
      <c r="C5489" s="38" t="s">
        <v>19115</v>
      </c>
      <c r="F5489" s="38" t="s">
        <v>19059</v>
      </c>
      <c r="I5489" s="38" t="s">
        <v>4431</v>
      </c>
      <c r="J5489" s="406"/>
      <c r="M5489"/>
      <c r="U5489"/>
      <c r="AB5489" s="38" t="s">
        <v>19116</v>
      </c>
      <c r="AC5489" s="38" t="s">
        <v>19061</v>
      </c>
      <c r="AE5489" s="38" t="s">
        <v>2950</v>
      </c>
      <c r="AG5489" s="38">
        <v>1</v>
      </c>
      <c r="AJ5489" s="38" t="s">
        <v>11475</v>
      </c>
      <c r="AL5489" s="301" t="s">
        <v>18955</v>
      </c>
      <c r="AR5489" s="29" t="str">
        <f t="shared" si="859"/>
        <v>1</v>
      </c>
      <c r="AS5489" s="29">
        <f t="shared" si="857"/>
        <v>0</v>
      </c>
      <c r="AT5489" s="29">
        <v>0</v>
      </c>
      <c r="AW5489" s="29" t="str">
        <f t="shared" si="860"/>
        <v/>
      </c>
      <c r="AX5489" s="29" t="str">
        <f t="shared" si="852"/>
        <v/>
      </c>
      <c r="AY5489" s="29" t="str">
        <f t="shared" si="858"/>
        <v>https://media.mediathek-tanz-theater.de/iiif/2/nvt_img-540.JP2</v>
      </c>
      <c r="AZ5489" s="29" t="str">
        <f t="shared" si="853"/>
        <v>image/jp2</v>
      </c>
      <c r="BA5489" s="29" t="str">
        <f t="shared" si="854"/>
        <v>presentation/iiif</v>
      </c>
      <c r="BB5489" s="29" t="str">
        <f t="shared" si="855"/>
        <v>https://media.mediathek-tanz-theater.de/iiif/2/nvt_img-540.JP2/full/100,/0/default.jpg</v>
      </c>
      <c r="BC5489" s="29" t="str">
        <f t="shared" si="851"/>
        <v>image/jpeg</v>
      </c>
      <c r="BD5489" s="29" t="str">
        <f t="shared" si="856"/>
        <v>presentation/thumbnail</v>
      </c>
    </row>
    <row r="5490" spans="1:56" ht="25.5">
      <c r="A5490" s="29">
        <v>1</v>
      </c>
      <c r="B5490" s="29">
        <v>0</v>
      </c>
      <c r="C5490" s="38" t="s">
        <v>19117</v>
      </c>
      <c r="D5490" s="38" t="s">
        <v>19118</v>
      </c>
      <c r="F5490" s="38" t="s">
        <v>19059</v>
      </c>
      <c r="I5490" s="38" t="s">
        <v>4438</v>
      </c>
      <c r="J5490" s="38" t="s">
        <v>19115</v>
      </c>
      <c r="N5490" s="38" t="s">
        <v>1661</v>
      </c>
      <c r="R5490" s="38" t="s">
        <v>19064</v>
      </c>
      <c r="V5490" s="38" t="s">
        <v>12646</v>
      </c>
      <c r="X5490" s="367" t="s">
        <v>1061</v>
      </c>
      <c r="AA5490" s="38" t="s">
        <v>1170</v>
      </c>
      <c r="AE5490" s="38" t="s">
        <v>2950</v>
      </c>
      <c r="AG5490" s="38">
        <v>1</v>
      </c>
      <c r="AH5490" s="38" t="s">
        <v>4439</v>
      </c>
      <c r="AI5490" s="38" t="s">
        <v>4440</v>
      </c>
      <c r="AJ5490" s="38" t="s">
        <v>14036</v>
      </c>
      <c r="AL5490" s="301" t="s">
        <v>18955</v>
      </c>
      <c r="AO5490" s="29" t="s">
        <v>18070</v>
      </c>
      <c r="AR5490" s="29" t="str">
        <f t="shared" si="859"/>
        <v>1</v>
      </c>
      <c r="AS5490" s="29">
        <f t="shared" si="857"/>
        <v>0</v>
      </c>
      <c r="AW5490" s="29" t="str">
        <f t="shared" si="860"/>
        <v/>
      </c>
      <c r="AX5490" s="29" t="str">
        <f t="shared" si="852"/>
        <v/>
      </c>
      <c r="AY5490" s="29" t="str">
        <f t="shared" si="858"/>
        <v>https://media.mediathek-tanz-theater.de/iiif/2/nvt_img-540-001.JP2</v>
      </c>
      <c r="AZ5490" s="29" t="str">
        <f t="shared" si="853"/>
        <v>image/jp2</v>
      </c>
      <c r="BA5490" s="29" t="str">
        <f t="shared" si="854"/>
        <v>presentation/iiif</v>
      </c>
      <c r="BB5490" s="29" t="str">
        <f t="shared" si="855"/>
        <v>https://media.mediathek-tanz-theater.de/iiif/2/nvt_img-540-001.JP2/full/100,/0/default.jpg</v>
      </c>
      <c r="BC5490" s="29" t="str">
        <f t="shared" si="851"/>
        <v>image/jpeg</v>
      </c>
      <c r="BD5490" s="29" t="str">
        <f t="shared" si="856"/>
        <v>presentation/thumbnail</v>
      </c>
    </row>
    <row r="5491" spans="1:56" ht="25.5">
      <c r="A5491" s="29">
        <v>1</v>
      </c>
      <c r="B5491" s="29">
        <v>0</v>
      </c>
      <c r="C5491" s="38" t="s">
        <v>19119</v>
      </c>
      <c r="D5491" s="38" t="s">
        <v>19120</v>
      </c>
      <c r="F5491" s="38" t="s">
        <v>19059</v>
      </c>
      <c r="I5491" s="38" t="s">
        <v>4446</v>
      </c>
      <c r="J5491" s="38" t="s">
        <v>19117</v>
      </c>
      <c r="N5491" s="38" t="s">
        <v>1661</v>
      </c>
      <c r="R5491" s="38" t="s">
        <v>19064</v>
      </c>
      <c r="U5491" s="38" t="s">
        <v>19065</v>
      </c>
      <c r="V5491" s="38" t="s">
        <v>12646</v>
      </c>
      <c r="X5491" s="367" t="s">
        <v>1061</v>
      </c>
      <c r="AA5491" s="38" t="s">
        <v>1170</v>
      </c>
      <c r="AE5491" s="38" t="s">
        <v>2950</v>
      </c>
      <c r="AG5491" s="38">
        <v>1</v>
      </c>
      <c r="AH5491" s="38" t="s">
        <v>4439</v>
      </c>
      <c r="AI5491" s="38" t="s">
        <v>4440</v>
      </c>
      <c r="AJ5491" s="38" t="s">
        <v>4449</v>
      </c>
      <c r="AK5491" s="38" t="s">
        <v>11720</v>
      </c>
      <c r="AL5491" s="301" t="s">
        <v>18955</v>
      </c>
      <c r="AO5491" s="29" t="s">
        <v>18070</v>
      </c>
      <c r="AR5491" s="29" t="str">
        <f t="shared" si="859"/>
        <v>0</v>
      </c>
      <c r="AS5491" s="29">
        <f t="shared" si="857"/>
        <v>0</v>
      </c>
      <c r="AW5491" s="29" t="str">
        <f t="shared" si="860"/>
        <v/>
      </c>
      <c r="AX5491" s="29" t="str">
        <f t="shared" si="852"/>
        <v/>
      </c>
      <c r="AY5491" s="29" t="str">
        <f t="shared" si="858"/>
        <v>https://media.mediathek-tanz-theater.de/iiif/2/nvt_img-540-001-001.JP2</v>
      </c>
      <c r="AZ5491" s="29" t="str">
        <f t="shared" si="853"/>
        <v>image/jp2</v>
      </c>
      <c r="BA5491" s="29" t="str">
        <f t="shared" si="854"/>
        <v>presentation/iiif</v>
      </c>
      <c r="BB5491" s="29" t="str">
        <f t="shared" si="855"/>
        <v>https://media.mediathek-tanz-theater.de/iiif/2/nvt_img-540-001-001.JP2/full/100,/0/default.jpg</v>
      </c>
      <c r="BC5491" s="29" t="str">
        <f t="shared" si="851"/>
        <v>image/jpeg</v>
      </c>
      <c r="BD5491" s="29" t="str">
        <f t="shared" si="856"/>
        <v>presentation/thumbnail</v>
      </c>
    </row>
    <row r="5492" spans="1:56" ht="25.5">
      <c r="A5492" s="29">
        <v>1</v>
      </c>
      <c r="B5492" s="29">
        <v>0</v>
      </c>
      <c r="C5492" s="38" t="s">
        <v>19121</v>
      </c>
      <c r="D5492" s="38" t="s">
        <v>19122</v>
      </c>
      <c r="F5492" s="38" t="s">
        <v>19059</v>
      </c>
      <c r="I5492" s="38" t="s">
        <v>4446</v>
      </c>
      <c r="J5492" s="38" t="s">
        <v>19117</v>
      </c>
      <c r="N5492" s="38" t="s">
        <v>1661</v>
      </c>
      <c r="R5492" s="38" t="s">
        <v>19064</v>
      </c>
      <c r="U5492" s="38" t="s">
        <v>19065</v>
      </c>
      <c r="V5492" s="38" t="s">
        <v>12646</v>
      </c>
      <c r="X5492" s="367" t="s">
        <v>1061</v>
      </c>
      <c r="AA5492" s="38" t="s">
        <v>1170</v>
      </c>
      <c r="AE5492" s="38" t="s">
        <v>2950</v>
      </c>
      <c r="AG5492" s="38">
        <v>1</v>
      </c>
      <c r="AH5492" s="38" t="s">
        <v>4439</v>
      </c>
      <c r="AI5492" s="38" t="s">
        <v>4440</v>
      </c>
      <c r="AJ5492" s="38" t="s">
        <v>4449</v>
      </c>
      <c r="AK5492" s="38" t="s">
        <v>11720</v>
      </c>
      <c r="AL5492" s="301" t="s">
        <v>18955</v>
      </c>
      <c r="AO5492" s="29" t="s">
        <v>18070</v>
      </c>
      <c r="AR5492" s="29" t="str">
        <f t="shared" si="859"/>
        <v>0</v>
      </c>
      <c r="AS5492" s="29">
        <f t="shared" si="857"/>
        <v>0</v>
      </c>
      <c r="AW5492" s="29" t="str">
        <f t="shared" si="860"/>
        <v/>
      </c>
      <c r="AX5492" s="29" t="str">
        <f t="shared" si="852"/>
        <v/>
      </c>
      <c r="AY5492" s="29" t="str">
        <f t="shared" si="858"/>
        <v>https://media.mediathek-tanz-theater.de/iiif/2/nvt_img-540-001-002.JP2</v>
      </c>
      <c r="AZ5492" s="29" t="str">
        <f t="shared" si="853"/>
        <v>image/jp2</v>
      </c>
      <c r="BA5492" s="29" t="str">
        <f t="shared" si="854"/>
        <v>presentation/iiif</v>
      </c>
      <c r="BB5492" s="29" t="str">
        <f t="shared" si="855"/>
        <v>https://media.mediathek-tanz-theater.de/iiif/2/nvt_img-540-001-002.JP2/full/100,/0/default.jpg</v>
      </c>
      <c r="BC5492" s="29" t="str">
        <f t="shared" si="851"/>
        <v>image/jpeg</v>
      </c>
      <c r="BD5492" s="29" t="str">
        <f t="shared" si="856"/>
        <v>presentation/thumbnail</v>
      </c>
    </row>
    <row r="5493" spans="1:56" ht="25.5">
      <c r="A5493" s="29">
        <v>1</v>
      </c>
      <c r="B5493" s="29">
        <v>0</v>
      </c>
      <c r="C5493" s="38" t="s">
        <v>19123</v>
      </c>
      <c r="D5493" s="38" t="s">
        <v>19124</v>
      </c>
      <c r="F5493" s="38" t="s">
        <v>19059</v>
      </c>
      <c r="I5493" s="38" t="s">
        <v>4438</v>
      </c>
      <c r="J5493" s="38" t="s">
        <v>19115</v>
      </c>
      <c r="N5493" s="38" t="s">
        <v>1661</v>
      </c>
      <c r="R5493" s="38" t="s">
        <v>19064</v>
      </c>
      <c r="V5493" s="38" t="s">
        <v>12646</v>
      </c>
      <c r="X5493" s="367" t="s">
        <v>1061</v>
      </c>
      <c r="AA5493" s="38" t="s">
        <v>1170</v>
      </c>
      <c r="AE5493" s="38" t="s">
        <v>2950</v>
      </c>
      <c r="AG5493" s="38">
        <v>1</v>
      </c>
      <c r="AH5493" s="38" t="s">
        <v>4439</v>
      </c>
      <c r="AI5493" s="38" t="s">
        <v>4440</v>
      </c>
      <c r="AJ5493" s="38" t="s">
        <v>16633</v>
      </c>
      <c r="AL5493" s="301" t="s">
        <v>18955</v>
      </c>
      <c r="AO5493" s="29" t="s">
        <v>18070</v>
      </c>
      <c r="AR5493" s="29" t="str">
        <f t="shared" si="859"/>
        <v>1</v>
      </c>
      <c r="AS5493" s="29">
        <f t="shared" si="857"/>
        <v>0</v>
      </c>
      <c r="AW5493" s="29" t="str">
        <f t="shared" si="860"/>
        <v/>
      </c>
      <c r="AX5493" s="29" t="str">
        <f t="shared" si="852"/>
        <v/>
      </c>
      <c r="AY5493" s="29" t="str">
        <f t="shared" si="858"/>
        <v>https://media.mediathek-tanz-theater.de/iiif/2/nvt_img-540-002.JP2</v>
      </c>
      <c r="AZ5493" s="29" t="str">
        <f t="shared" si="853"/>
        <v>image/jp2</v>
      </c>
      <c r="BA5493" s="29" t="str">
        <f t="shared" si="854"/>
        <v>presentation/iiif</v>
      </c>
      <c r="BB5493" s="29" t="str">
        <f t="shared" si="855"/>
        <v>https://media.mediathek-tanz-theater.de/iiif/2/nvt_img-540-002.JP2/full/100,/0/default.jpg</v>
      </c>
      <c r="BC5493" s="29" t="str">
        <f t="shared" si="851"/>
        <v>image/jpeg</v>
      </c>
      <c r="BD5493" s="29" t="str">
        <f t="shared" si="856"/>
        <v>presentation/thumbnail</v>
      </c>
    </row>
    <row r="5494" spans="1:56" ht="51">
      <c r="A5494" s="29">
        <v>1</v>
      </c>
      <c r="B5494" s="29">
        <v>0</v>
      </c>
      <c r="C5494" s="38" t="s">
        <v>19125</v>
      </c>
      <c r="D5494" s="38" t="s">
        <v>19126</v>
      </c>
      <c r="F5494" s="38" t="s">
        <v>19059</v>
      </c>
      <c r="I5494" s="38" t="s">
        <v>4446</v>
      </c>
      <c r="J5494" s="38" t="s">
        <v>19123</v>
      </c>
      <c r="N5494" s="38" t="s">
        <v>1661</v>
      </c>
      <c r="R5494" s="38" t="s">
        <v>19064</v>
      </c>
      <c r="U5494" s="38" t="s">
        <v>19065</v>
      </c>
      <c r="V5494" s="38" t="s">
        <v>12646</v>
      </c>
      <c r="X5494" s="367" t="s">
        <v>1061</v>
      </c>
      <c r="AA5494" s="38" t="s">
        <v>1170</v>
      </c>
      <c r="AE5494" s="38" t="s">
        <v>2950</v>
      </c>
      <c r="AG5494" s="38">
        <v>1</v>
      </c>
      <c r="AH5494" s="38" t="s">
        <v>4439</v>
      </c>
      <c r="AI5494" s="38" t="s">
        <v>4440</v>
      </c>
      <c r="AJ5494" s="38" t="s">
        <v>4449</v>
      </c>
      <c r="AK5494" s="38" t="s">
        <v>19127</v>
      </c>
      <c r="AL5494" s="301" t="s">
        <v>18955</v>
      </c>
      <c r="AO5494" s="29" t="s">
        <v>18070</v>
      </c>
      <c r="AR5494" s="29" t="str">
        <f t="shared" si="859"/>
        <v>0</v>
      </c>
      <c r="AS5494" s="29">
        <f t="shared" si="857"/>
        <v>0</v>
      </c>
      <c r="AW5494" s="29" t="str">
        <f t="shared" si="860"/>
        <v/>
      </c>
      <c r="AX5494" s="29" t="str">
        <f t="shared" si="852"/>
        <v/>
      </c>
      <c r="AY5494" s="29" t="str">
        <f t="shared" si="858"/>
        <v>https://media.mediathek-tanz-theater.de/iiif/2/nvt_img-540-002-001.JP2</v>
      </c>
      <c r="AZ5494" s="29" t="str">
        <f t="shared" si="853"/>
        <v>image/jp2</v>
      </c>
      <c r="BA5494" s="29" t="str">
        <f t="shared" si="854"/>
        <v>presentation/iiif</v>
      </c>
      <c r="BB5494" s="29" t="str">
        <f t="shared" si="855"/>
        <v>https://media.mediathek-tanz-theater.de/iiif/2/nvt_img-540-002-001.JP2/full/100,/0/default.jpg</v>
      </c>
      <c r="BC5494" s="29" t="str">
        <f t="shared" si="851"/>
        <v>image/jpeg</v>
      </c>
      <c r="BD5494" s="29" t="str">
        <f t="shared" si="856"/>
        <v>presentation/thumbnail</v>
      </c>
    </row>
    <row r="5495" spans="1:56" ht="63.75">
      <c r="A5495" s="29">
        <v>1</v>
      </c>
      <c r="B5495" s="29">
        <v>0</v>
      </c>
      <c r="C5495" s="38" t="s">
        <v>19128</v>
      </c>
      <c r="D5495" s="38" t="s">
        <v>19129</v>
      </c>
      <c r="F5495" s="38" t="s">
        <v>19059</v>
      </c>
      <c r="I5495" s="38" t="s">
        <v>4446</v>
      </c>
      <c r="J5495" s="38" t="s">
        <v>19123</v>
      </c>
      <c r="N5495" s="38" t="s">
        <v>1661</v>
      </c>
      <c r="R5495" s="38" t="s">
        <v>19064</v>
      </c>
      <c r="U5495" s="38" t="s">
        <v>19065</v>
      </c>
      <c r="V5495" s="38" t="s">
        <v>12646</v>
      </c>
      <c r="X5495" s="367" t="s">
        <v>1061</v>
      </c>
      <c r="AA5495" s="38" t="s">
        <v>1170</v>
      </c>
      <c r="AE5495" s="38" t="s">
        <v>2950</v>
      </c>
      <c r="AG5495" s="38">
        <v>1</v>
      </c>
      <c r="AH5495" s="38" t="s">
        <v>4439</v>
      </c>
      <c r="AI5495" s="38" t="s">
        <v>4440</v>
      </c>
      <c r="AJ5495" s="38" t="s">
        <v>4449</v>
      </c>
      <c r="AK5495" s="38" t="s">
        <v>19130</v>
      </c>
      <c r="AL5495" s="301" t="s">
        <v>18955</v>
      </c>
      <c r="AO5495" s="29" t="s">
        <v>18070</v>
      </c>
      <c r="AR5495" s="29" t="str">
        <f t="shared" si="859"/>
        <v>0</v>
      </c>
      <c r="AS5495" s="29">
        <f t="shared" si="857"/>
        <v>0</v>
      </c>
      <c r="AW5495" s="29" t="str">
        <f t="shared" si="860"/>
        <v/>
      </c>
      <c r="AX5495" s="29" t="str">
        <f t="shared" si="852"/>
        <v/>
      </c>
      <c r="AY5495" s="29" t="str">
        <f t="shared" si="858"/>
        <v>https://media.mediathek-tanz-theater.de/iiif/2/nvt_img-540-002-002.JP2</v>
      </c>
      <c r="AZ5495" s="29" t="str">
        <f t="shared" si="853"/>
        <v>image/jp2</v>
      </c>
      <c r="BA5495" s="29" t="str">
        <f t="shared" si="854"/>
        <v>presentation/iiif</v>
      </c>
      <c r="BB5495" s="29" t="str">
        <f t="shared" si="855"/>
        <v>https://media.mediathek-tanz-theater.de/iiif/2/nvt_img-540-002-002.JP2/full/100,/0/default.jpg</v>
      </c>
      <c r="BC5495" s="29" t="str">
        <f t="shared" si="851"/>
        <v>image/jpeg</v>
      </c>
      <c r="BD5495" s="29" t="str">
        <f t="shared" si="856"/>
        <v>presentation/thumbnail</v>
      </c>
    </row>
    <row r="5496" spans="1:56" ht="25.5">
      <c r="A5496" s="29">
        <v>1</v>
      </c>
      <c r="B5496" s="29">
        <v>0</v>
      </c>
      <c r="C5496" s="38" t="s">
        <v>19131</v>
      </c>
      <c r="D5496" s="38" t="s">
        <v>19132</v>
      </c>
      <c r="F5496" s="38" t="s">
        <v>19059</v>
      </c>
      <c r="I5496" s="38" t="s">
        <v>4438</v>
      </c>
      <c r="J5496" s="38" t="s">
        <v>19115</v>
      </c>
      <c r="N5496" s="38" t="s">
        <v>1661</v>
      </c>
      <c r="R5496" s="38" t="s">
        <v>19064</v>
      </c>
      <c r="V5496" s="38" t="s">
        <v>12646</v>
      </c>
      <c r="X5496" s="367" t="s">
        <v>1061</v>
      </c>
      <c r="AA5496" s="38" t="s">
        <v>1170</v>
      </c>
      <c r="AE5496" s="38" t="s">
        <v>2950</v>
      </c>
      <c r="AG5496" s="38">
        <v>1</v>
      </c>
      <c r="AH5496" s="38" t="s">
        <v>4439</v>
      </c>
      <c r="AI5496" s="38" t="s">
        <v>4440</v>
      </c>
      <c r="AJ5496" s="38" t="s">
        <v>16710</v>
      </c>
      <c r="AL5496" s="301" t="s">
        <v>18955</v>
      </c>
      <c r="AO5496" s="29" t="s">
        <v>18070</v>
      </c>
      <c r="AR5496" s="29" t="str">
        <f t="shared" si="859"/>
        <v>1</v>
      </c>
      <c r="AS5496" s="29">
        <f t="shared" si="857"/>
        <v>0</v>
      </c>
      <c r="AW5496" s="29" t="str">
        <f t="shared" si="860"/>
        <v/>
      </c>
      <c r="AX5496" s="29" t="str">
        <f t="shared" si="852"/>
        <v/>
      </c>
      <c r="AY5496" s="29" t="str">
        <f t="shared" si="858"/>
        <v>https://media.mediathek-tanz-theater.de/iiif/2/nvt_img-540-003.JP2</v>
      </c>
      <c r="AZ5496" s="29" t="str">
        <f t="shared" si="853"/>
        <v>image/jp2</v>
      </c>
      <c r="BA5496" s="29" t="str">
        <f t="shared" si="854"/>
        <v>presentation/iiif</v>
      </c>
      <c r="BB5496" s="29" t="str">
        <f t="shared" si="855"/>
        <v>https://media.mediathek-tanz-theater.de/iiif/2/nvt_img-540-003.JP2/full/100,/0/default.jpg</v>
      </c>
      <c r="BC5496" s="29" t="str">
        <f t="shared" si="851"/>
        <v>image/jpeg</v>
      </c>
      <c r="BD5496" s="29" t="str">
        <f t="shared" si="856"/>
        <v>presentation/thumbnail</v>
      </c>
    </row>
    <row r="5497" spans="1:56" ht="38.25">
      <c r="A5497" s="29">
        <v>1</v>
      </c>
      <c r="B5497" s="29">
        <v>0</v>
      </c>
      <c r="C5497" s="38" t="s">
        <v>19133</v>
      </c>
      <c r="D5497" s="38" t="s">
        <v>19134</v>
      </c>
      <c r="F5497" s="38" t="s">
        <v>19059</v>
      </c>
      <c r="I5497" s="38" t="s">
        <v>4446</v>
      </c>
      <c r="J5497" s="38" t="s">
        <v>19131</v>
      </c>
      <c r="N5497" s="38" t="s">
        <v>1661</v>
      </c>
      <c r="R5497" s="38" t="s">
        <v>19064</v>
      </c>
      <c r="U5497" s="38" t="s">
        <v>19065</v>
      </c>
      <c r="V5497" s="38" t="s">
        <v>12646</v>
      </c>
      <c r="X5497" s="367" t="s">
        <v>1061</v>
      </c>
      <c r="AA5497" s="38" t="s">
        <v>1170</v>
      </c>
      <c r="AE5497" s="38" t="s">
        <v>2950</v>
      </c>
      <c r="AG5497" s="38">
        <v>1</v>
      </c>
      <c r="AH5497" s="38" t="s">
        <v>4439</v>
      </c>
      <c r="AI5497" s="38" t="s">
        <v>4440</v>
      </c>
      <c r="AJ5497" s="38" t="s">
        <v>4449</v>
      </c>
      <c r="AK5497" s="38" t="s">
        <v>19135</v>
      </c>
      <c r="AL5497" s="301" t="s">
        <v>18955</v>
      </c>
      <c r="AO5497" s="29" t="s">
        <v>18070</v>
      </c>
      <c r="AR5497" s="29" t="str">
        <f t="shared" si="859"/>
        <v>0</v>
      </c>
      <c r="AS5497" s="29">
        <f t="shared" si="857"/>
        <v>0</v>
      </c>
      <c r="AW5497" s="29" t="str">
        <f t="shared" si="860"/>
        <v/>
      </c>
      <c r="AX5497" s="29" t="str">
        <f t="shared" si="852"/>
        <v/>
      </c>
      <c r="AY5497" s="29" t="str">
        <f t="shared" si="858"/>
        <v>https://media.mediathek-tanz-theater.de/iiif/2/nvt_img-540-003-001.JP2</v>
      </c>
      <c r="AZ5497" s="29" t="str">
        <f t="shared" si="853"/>
        <v>image/jp2</v>
      </c>
      <c r="BA5497" s="29" t="str">
        <f t="shared" si="854"/>
        <v>presentation/iiif</v>
      </c>
      <c r="BB5497" s="29" t="str">
        <f t="shared" si="855"/>
        <v>https://media.mediathek-tanz-theater.de/iiif/2/nvt_img-540-003-001.JP2/full/100,/0/default.jpg</v>
      </c>
      <c r="BC5497" s="29" t="str">
        <f t="shared" si="851"/>
        <v>image/jpeg</v>
      </c>
      <c r="BD5497" s="29" t="str">
        <f t="shared" si="856"/>
        <v>presentation/thumbnail</v>
      </c>
    </row>
    <row r="5498" spans="1:56" ht="63.75">
      <c r="A5498" s="29">
        <v>1</v>
      </c>
      <c r="B5498" s="29">
        <v>0</v>
      </c>
      <c r="C5498" s="38" t="s">
        <v>19136</v>
      </c>
      <c r="D5498" s="38" t="s">
        <v>19137</v>
      </c>
      <c r="F5498" s="38" t="s">
        <v>19059</v>
      </c>
      <c r="I5498" s="38" t="s">
        <v>4446</v>
      </c>
      <c r="J5498" s="38" t="s">
        <v>19131</v>
      </c>
      <c r="N5498" s="38" t="s">
        <v>1661</v>
      </c>
      <c r="R5498" s="38" t="s">
        <v>19064</v>
      </c>
      <c r="U5498" s="38" t="s">
        <v>19065</v>
      </c>
      <c r="V5498" s="38" t="s">
        <v>12646</v>
      </c>
      <c r="X5498" s="367" t="s">
        <v>1061</v>
      </c>
      <c r="AA5498" s="38" t="s">
        <v>1170</v>
      </c>
      <c r="AE5498" s="38" t="s">
        <v>2950</v>
      </c>
      <c r="AG5498" s="38">
        <v>1</v>
      </c>
      <c r="AH5498" s="38" t="s">
        <v>4439</v>
      </c>
      <c r="AI5498" s="38" t="s">
        <v>4440</v>
      </c>
      <c r="AJ5498" s="38" t="s">
        <v>4449</v>
      </c>
      <c r="AK5498" s="38" t="s">
        <v>19138</v>
      </c>
      <c r="AL5498" s="301" t="s">
        <v>18955</v>
      </c>
      <c r="AO5498" s="29" t="s">
        <v>18070</v>
      </c>
      <c r="AR5498" s="29" t="str">
        <f t="shared" si="859"/>
        <v>0</v>
      </c>
      <c r="AS5498" s="29">
        <f t="shared" si="857"/>
        <v>0</v>
      </c>
      <c r="AW5498" s="29" t="str">
        <f t="shared" si="860"/>
        <v/>
      </c>
      <c r="AX5498" s="29" t="str">
        <f t="shared" si="852"/>
        <v/>
      </c>
      <c r="AY5498" s="29" t="str">
        <f t="shared" si="858"/>
        <v>https://media.mediathek-tanz-theater.de/iiif/2/nvt_img-540-003-002.JP2</v>
      </c>
      <c r="AZ5498" s="29" t="str">
        <f t="shared" si="853"/>
        <v>image/jp2</v>
      </c>
      <c r="BA5498" s="29" t="str">
        <f t="shared" si="854"/>
        <v>presentation/iiif</v>
      </c>
      <c r="BB5498" s="29" t="str">
        <f t="shared" si="855"/>
        <v>https://media.mediathek-tanz-theater.de/iiif/2/nvt_img-540-003-002.JP2/full/100,/0/default.jpg</v>
      </c>
      <c r="BC5498" s="29" t="str">
        <f t="shared" si="851"/>
        <v>image/jpeg</v>
      </c>
      <c r="BD5498" s="29" t="str">
        <f t="shared" si="856"/>
        <v>presentation/thumbnail</v>
      </c>
    </row>
    <row r="5499" spans="1:56" ht="114.75">
      <c r="A5499" s="29">
        <v>0</v>
      </c>
      <c r="B5499" s="29">
        <v>0</v>
      </c>
      <c r="C5499" s="38" t="s">
        <v>19139</v>
      </c>
      <c r="F5499" s="38" t="s">
        <v>19059</v>
      </c>
      <c r="I5499" s="38" t="s">
        <v>4431</v>
      </c>
      <c r="J5499" s="406"/>
      <c r="M5499"/>
      <c r="U5499"/>
      <c r="AB5499" s="38" t="s">
        <v>19140</v>
      </c>
      <c r="AE5499" s="38" t="s">
        <v>2950</v>
      </c>
      <c r="AG5499" s="38">
        <v>1</v>
      </c>
      <c r="AJ5499" s="38" t="s">
        <v>19141</v>
      </c>
      <c r="AL5499" s="301" t="s">
        <v>18955</v>
      </c>
      <c r="AR5499" s="29" t="str">
        <f t="shared" si="859"/>
        <v>1</v>
      </c>
      <c r="AS5499" s="29">
        <f t="shared" si="857"/>
        <v>0</v>
      </c>
      <c r="AT5499" s="29">
        <v>0</v>
      </c>
      <c r="AW5499" s="29" t="str">
        <f t="shared" si="860"/>
        <v/>
      </c>
      <c r="AX5499" s="29" t="str">
        <f t="shared" si="852"/>
        <v/>
      </c>
      <c r="AY5499" s="29" t="str">
        <f t="shared" si="858"/>
        <v>https://media.mediathek-tanz-theater.de/iiif/2/nvt_img-541.JP2</v>
      </c>
      <c r="AZ5499" s="29" t="str">
        <f t="shared" si="853"/>
        <v>image/jp2</v>
      </c>
      <c r="BA5499" s="29" t="str">
        <f t="shared" si="854"/>
        <v>presentation/iiif</v>
      </c>
      <c r="BB5499" s="29" t="str">
        <f t="shared" si="855"/>
        <v>https://media.mediathek-tanz-theater.de/iiif/2/nvt_img-541.JP2/full/100,/0/default.jpg</v>
      </c>
      <c r="BC5499" s="29" t="str">
        <f t="shared" si="851"/>
        <v>image/jpeg</v>
      </c>
      <c r="BD5499" s="29" t="str">
        <f t="shared" si="856"/>
        <v>presentation/thumbnail</v>
      </c>
    </row>
    <row r="5500" spans="1:56" ht="25.5">
      <c r="A5500" s="29">
        <v>1</v>
      </c>
      <c r="B5500" s="29">
        <v>0</v>
      </c>
      <c r="C5500" s="38" t="s">
        <v>19142</v>
      </c>
      <c r="D5500" s="38" t="s">
        <v>19143</v>
      </c>
      <c r="F5500" s="38" t="s">
        <v>19059</v>
      </c>
      <c r="I5500" s="38" t="s">
        <v>4438</v>
      </c>
      <c r="J5500" s="38" t="s">
        <v>19139</v>
      </c>
      <c r="N5500" s="38" t="s">
        <v>1316</v>
      </c>
      <c r="R5500" s="38" t="s">
        <v>19144</v>
      </c>
      <c r="V5500" s="38" t="s">
        <v>3080</v>
      </c>
      <c r="Y5500" s="38" t="s">
        <v>2269</v>
      </c>
      <c r="AA5500" s="38" t="s">
        <v>1170</v>
      </c>
      <c r="AE5500" s="38" t="s">
        <v>2950</v>
      </c>
      <c r="AG5500" s="38">
        <v>1</v>
      </c>
      <c r="AH5500" s="38" t="s">
        <v>4439</v>
      </c>
      <c r="AI5500" s="38" t="s">
        <v>4440</v>
      </c>
      <c r="AJ5500" s="38" t="s">
        <v>14652</v>
      </c>
      <c r="AL5500" s="301" t="s">
        <v>18955</v>
      </c>
      <c r="AO5500" s="29" t="s">
        <v>18070</v>
      </c>
      <c r="AR5500" s="29" t="str">
        <f t="shared" si="859"/>
        <v>1</v>
      </c>
      <c r="AS5500" s="29">
        <f t="shared" si="857"/>
        <v>0</v>
      </c>
      <c r="AW5500" s="29" t="str">
        <f t="shared" si="860"/>
        <v/>
      </c>
      <c r="AX5500" s="29" t="str">
        <f t="shared" si="852"/>
        <v/>
      </c>
      <c r="AY5500" s="29" t="str">
        <f t="shared" si="858"/>
        <v>https://media.mediathek-tanz-theater.de/iiif/2/nvt_img-541-001.JP2</v>
      </c>
      <c r="AZ5500" s="29" t="str">
        <f t="shared" si="853"/>
        <v>image/jp2</v>
      </c>
      <c r="BA5500" s="29" t="str">
        <f t="shared" si="854"/>
        <v>presentation/iiif</v>
      </c>
      <c r="BB5500" s="29" t="str">
        <f t="shared" si="855"/>
        <v>https://media.mediathek-tanz-theater.de/iiif/2/nvt_img-541-001.JP2/full/100,/0/default.jpg</v>
      </c>
      <c r="BC5500" s="29" t="str">
        <f t="shared" si="851"/>
        <v>image/jpeg</v>
      </c>
      <c r="BD5500" s="29" t="str">
        <f t="shared" si="856"/>
        <v>presentation/thumbnail</v>
      </c>
    </row>
    <row r="5501" spans="1:56" ht="38.25">
      <c r="A5501" s="29">
        <v>1</v>
      </c>
      <c r="B5501" s="29">
        <v>0</v>
      </c>
      <c r="C5501" s="38" t="s">
        <v>19145</v>
      </c>
      <c r="D5501" s="38" t="s">
        <v>19146</v>
      </c>
      <c r="F5501" s="38" t="s">
        <v>19059</v>
      </c>
      <c r="I5501" s="38" t="s">
        <v>4446</v>
      </c>
      <c r="J5501" s="38" t="s">
        <v>19142</v>
      </c>
      <c r="N5501" s="38" t="s">
        <v>1316</v>
      </c>
      <c r="R5501" s="38" t="s">
        <v>19144</v>
      </c>
      <c r="U5501" s="38" t="s">
        <v>19147</v>
      </c>
      <c r="V5501" s="38" t="s">
        <v>3080</v>
      </c>
      <c r="Y5501" s="38" t="s">
        <v>2269</v>
      </c>
      <c r="AA5501" s="38" t="s">
        <v>1170</v>
      </c>
      <c r="AE5501" s="38" t="s">
        <v>2950</v>
      </c>
      <c r="AG5501" s="38">
        <v>1</v>
      </c>
      <c r="AH5501" s="38" t="s">
        <v>4439</v>
      </c>
      <c r="AI5501" s="38" t="s">
        <v>4440</v>
      </c>
      <c r="AJ5501" s="38" t="s">
        <v>4449</v>
      </c>
      <c r="AK5501" s="38" t="s">
        <v>72</v>
      </c>
      <c r="AL5501" s="301" t="s">
        <v>18955</v>
      </c>
      <c r="AO5501" s="29" t="s">
        <v>18070</v>
      </c>
      <c r="AR5501" s="29" t="str">
        <f t="shared" si="859"/>
        <v>0</v>
      </c>
      <c r="AS5501" s="29">
        <f t="shared" si="857"/>
        <v>0</v>
      </c>
      <c r="AW5501" s="29" t="str">
        <f t="shared" si="860"/>
        <v/>
      </c>
      <c r="AX5501" s="29" t="str">
        <f t="shared" si="852"/>
        <v/>
      </c>
      <c r="AY5501" s="29" t="str">
        <f t="shared" si="858"/>
        <v>https://media.mediathek-tanz-theater.de/iiif/2/nvt_img-541-001-001.JP2</v>
      </c>
      <c r="AZ5501" s="29" t="str">
        <f t="shared" si="853"/>
        <v>image/jp2</v>
      </c>
      <c r="BA5501" s="29" t="str">
        <f t="shared" si="854"/>
        <v>presentation/iiif</v>
      </c>
      <c r="BB5501" s="29" t="str">
        <f t="shared" si="855"/>
        <v>https://media.mediathek-tanz-theater.de/iiif/2/nvt_img-541-001-001.JP2/full/100,/0/default.jpg</v>
      </c>
      <c r="BC5501" s="29" t="str">
        <f t="shared" si="851"/>
        <v>image/jpeg</v>
      </c>
      <c r="BD5501" s="29" t="str">
        <f t="shared" si="856"/>
        <v>presentation/thumbnail</v>
      </c>
    </row>
    <row r="5502" spans="1:56" ht="63.75">
      <c r="A5502" s="29">
        <v>1</v>
      </c>
      <c r="B5502" s="29">
        <v>0</v>
      </c>
      <c r="C5502" s="38" t="s">
        <v>19148</v>
      </c>
      <c r="D5502" s="38" t="s">
        <v>19149</v>
      </c>
      <c r="F5502" s="38" t="s">
        <v>19059</v>
      </c>
      <c r="I5502" s="38" t="s">
        <v>4446</v>
      </c>
      <c r="J5502" s="38" t="s">
        <v>19142</v>
      </c>
      <c r="N5502" s="38" t="s">
        <v>1316</v>
      </c>
      <c r="R5502" s="38" t="s">
        <v>19144</v>
      </c>
      <c r="U5502" s="38" t="s">
        <v>19147</v>
      </c>
      <c r="V5502" s="38" t="s">
        <v>3080</v>
      </c>
      <c r="Y5502" s="38" t="s">
        <v>2269</v>
      </c>
      <c r="AA5502" s="38" t="s">
        <v>1170</v>
      </c>
      <c r="AE5502" s="38" t="s">
        <v>2950</v>
      </c>
      <c r="AG5502" s="38">
        <v>1</v>
      </c>
      <c r="AH5502" s="38" t="s">
        <v>4439</v>
      </c>
      <c r="AI5502" s="38" t="s">
        <v>4440</v>
      </c>
      <c r="AJ5502" s="38" t="s">
        <v>4449</v>
      </c>
      <c r="AK5502" s="38" t="s">
        <v>19150</v>
      </c>
      <c r="AL5502" s="301" t="s">
        <v>18955</v>
      </c>
      <c r="AO5502" s="29" t="s">
        <v>18070</v>
      </c>
      <c r="AR5502" s="29" t="str">
        <f t="shared" si="859"/>
        <v>0</v>
      </c>
      <c r="AS5502" s="29">
        <f t="shared" si="857"/>
        <v>0</v>
      </c>
      <c r="AW5502" s="29" t="str">
        <f t="shared" si="860"/>
        <v/>
      </c>
      <c r="AX5502" s="29" t="str">
        <f t="shared" si="852"/>
        <v/>
      </c>
      <c r="AY5502" s="29" t="str">
        <f t="shared" si="858"/>
        <v>https://media.mediathek-tanz-theater.de/iiif/2/nvt_img-541-001-002.JP2</v>
      </c>
      <c r="AZ5502" s="29" t="str">
        <f t="shared" si="853"/>
        <v>image/jp2</v>
      </c>
      <c r="BA5502" s="29" t="str">
        <f t="shared" si="854"/>
        <v>presentation/iiif</v>
      </c>
      <c r="BB5502" s="29" t="str">
        <f t="shared" si="855"/>
        <v>https://media.mediathek-tanz-theater.de/iiif/2/nvt_img-541-001-002.JP2/full/100,/0/default.jpg</v>
      </c>
      <c r="BC5502" s="29" t="str">
        <f t="shared" si="851"/>
        <v>image/jpeg</v>
      </c>
      <c r="BD5502" s="29" t="str">
        <f t="shared" si="856"/>
        <v>presentation/thumbnail</v>
      </c>
    </row>
    <row r="5503" spans="1:56" ht="63.75">
      <c r="A5503" s="29">
        <v>1</v>
      </c>
      <c r="B5503" s="29">
        <v>0</v>
      </c>
      <c r="C5503" s="38" t="s">
        <v>19151</v>
      </c>
      <c r="D5503" s="38" t="s">
        <v>19152</v>
      </c>
      <c r="F5503" s="38" t="s">
        <v>19059</v>
      </c>
      <c r="I5503" s="38" t="s">
        <v>4446</v>
      </c>
      <c r="J5503" s="38" t="s">
        <v>19142</v>
      </c>
      <c r="N5503" s="38" t="s">
        <v>1316</v>
      </c>
      <c r="R5503" s="38" t="s">
        <v>19144</v>
      </c>
      <c r="U5503" s="38" t="s">
        <v>19147</v>
      </c>
      <c r="V5503" s="38" t="s">
        <v>3080</v>
      </c>
      <c r="Y5503" s="38" t="s">
        <v>2269</v>
      </c>
      <c r="AA5503" s="38" t="s">
        <v>1170</v>
      </c>
      <c r="AE5503" s="38" t="s">
        <v>2950</v>
      </c>
      <c r="AG5503" s="38">
        <v>1</v>
      </c>
      <c r="AH5503" s="38" t="s">
        <v>4439</v>
      </c>
      <c r="AI5503" s="38" t="s">
        <v>4440</v>
      </c>
      <c r="AJ5503" s="38" t="s">
        <v>4449</v>
      </c>
      <c r="AK5503" s="38" t="s">
        <v>19153</v>
      </c>
      <c r="AL5503" s="301" t="s">
        <v>18955</v>
      </c>
      <c r="AO5503" s="29" t="s">
        <v>18070</v>
      </c>
      <c r="AR5503" s="29" t="str">
        <f t="shared" si="859"/>
        <v>0</v>
      </c>
      <c r="AS5503" s="29">
        <f t="shared" si="857"/>
        <v>0</v>
      </c>
      <c r="AW5503" s="29" t="str">
        <f t="shared" si="860"/>
        <v/>
      </c>
      <c r="AX5503" s="29" t="str">
        <f t="shared" si="852"/>
        <v/>
      </c>
      <c r="AY5503" s="29" t="str">
        <f t="shared" si="858"/>
        <v>https://media.mediathek-tanz-theater.de/iiif/2/nvt_img-541-001-003.JP2</v>
      </c>
      <c r="AZ5503" s="29" t="str">
        <f t="shared" si="853"/>
        <v>image/jp2</v>
      </c>
      <c r="BA5503" s="29" t="str">
        <f t="shared" si="854"/>
        <v>presentation/iiif</v>
      </c>
      <c r="BB5503" s="29" t="str">
        <f t="shared" si="855"/>
        <v>https://media.mediathek-tanz-theater.de/iiif/2/nvt_img-541-001-003.JP2/full/100,/0/default.jpg</v>
      </c>
      <c r="BC5503" s="29" t="str">
        <f t="shared" si="851"/>
        <v>image/jpeg</v>
      </c>
      <c r="BD5503" s="29" t="str">
        <f t="shared" si="856"/>
        <v>presentation/thumbnail</v>
      </c>
    </row>
    <row r="5504" spans="1:56" ht="25.5">
      <c r="A5504" s="29">
        <v>1</v>
      </c>
      <c r="B5504" s="29">
        <v>0</v>
      </c>
      <c r="C5504" s="38" t="s">
        <v>19154</v>
      </c>
      <c r="D5504" s="38" t="s">
        <v>19155</v>
      </c>
      <c r="F5504" s="38" t="s">
        <v>19059</v>
      </c>
      <c r="I5504" s="38" t="s">
        <v>4438</v>
      </c>
      <c r="J5504" s="38" t="s">
        <v>19139</v>
      </c>
      <c r="N5504" s="38" t="s">
        <v>1316</v>
      </c>
      <c r="R5504" s="38" t="s">
        <v>19144</v>
      </c>
      <c r="V5504" s="38" t="s">
        <v>3080</v>
      </c>
      <c r="Y5504" s="38" t="s">
        <v>2269</v>
      </c>
      <c r="AA5504" s="38" t="s">
        <v>1170</v>
      </c>
      <c r="AE5504" s="38" t="s">
        <v>2950</v>
      </c>
      <c r="AG5504" s="38">
        <v>1</v>
      </c>
      <c r="AH5504" s="38" t="s">
        <v>4439</v>
      </c>
      <c r="AI5504" s="38" t="s">
        <v>4440</v>
      </c>
      <c r="AJ5504" s="38" t="s">
        <v>19156</v>
      </c>
      <c r="AL5504" s="301" t="s">
        <v>18955</v>
      </c>
      <c r="AO5504" s="29" t="s">
        <v>18070</v>
      </c>
      <c r="AR5504" s="29" t="str">
        <f t="shared" si="859"/>
        <v>1</v>
      </c>
      <c r="AS5504" s="29">
        <f t="shared" si="857"/>
        <v>0</v>
      </c>
      <c r="AW5504" s="29" t="str">
        <f t="shared" si="860"/>
        <v/>
      </c>
      <c r="AX5504" s="29" t="str">
        <f t="shared" si="852"/>
        <v/>
      </c>
      <c r="AY5504" s="29" t="str">
        <f t="shared" si="858"/>
        <v>https://media.mediathek-tanz-theater.de/iiif/2/nvt_img-541-002.JP2</v>
      </c>
      <c r="AZ5504" s="29" t="str">
        <f t="shared" si="853"/>
        <v>image/jp2</v>
      </c>
      <c r="BA5504" s="29" t="str">
        <f t="shared" si="854"/>
        <v>presentation/iiif</v>
      </c>
      <c r="BB5504" s="29" t="str">
        <f t="shared" si="855"/>
        <v>https://media.mediathek-tanz-theater.de/iiif/2/nvt_img-541-002.JP2/full/100,/0/default.jpg</v>
      </c>
      <c r="BC5504" s="29" t="str">
        <f t="shared" si="851"/>
        <v>image/jpeg</v>
      </c>
      <c r="BD5504" s="29" t="str">
        <f t="shared" si="856"/>
        <v>presentation/thumbnail</v>
      </c>
    </row>
    <row r="5505" spans="1:56" ht="38.25">
      <c r="A5505" s="29">
        <v>1</v>
      </c>
      <c r="B5505" s="29">
        <v>0</v>
      </c>
      <c r="C5505" s="38" t="s">
        <v>19157</v>
      </c>
      <c r="D5505" s="38" t="s">
        <v>19158</v>
      </c>
      <c r="F5505" s="38" t="s">
        <v>19059</v>
      </c>
      <c r="I5505" s="38" t="s">
        <v>4446</v>
      </c>
      <c r="J5505" s="38" t="s">
        <v>19154</v>
      </c>
      <c r="N5505" s="38" t="s">
        <v>1316</v>
      </c>
      <c r="R5505" s="38" t="s">
        <v>19144</v>
      </c>
      <c r="U5505" s="38" t="s">
        <v>19159</v>
      </c>
      <c r="V5505" s="38" t="s">
        <v>3080</v>
      </c>
      <c r="Y5505" s="38" t="s">
        <v>2269</v>
      </c>
      <c r="AA5505" s="38" t="s">
        <v>1170</v>
      </c>
      <c r="AE5505" s="38" t="s">
        <v>2950</v>
      </c>
      <c r="AG5505" s="38">
        <v>1</v>
      </c>
      <c r="AH5505" s="38" t="s">
        <v>4439</v>
      </c>
      <c r="AI5505" s="38" t="s">
        <v>4440</v>
      </c>
      <c r="AJ5505" s="38" t="s">
        <v>4449</v>
      </c>
      <c r="AK5505" s="38" t="s">
        <v>19160</v>
      </c>
      <c r="AL5505" s="301" t="s">
        <v>18955</v>
      </c>
      <c r="AO5505" s="29" t="s">
        <v>18070</v>
      </c>
      <c r="AR5505" s="29" t="str">
        <f t="shared" si="859"/>
        <v>0</v>
      </c>
      <c r="AS5505" s="29">
        <f t="shared" si="857"/>
        <v>0</v>
      </c>
      <c r="AW5505" s="29" t="str">
        <f t="shared" si="860"/>
        <v/>
      </c>
      <c r="AX5505" s="29" t="str">
        <f t="shared" si="852"/>
        <v/>
      </c>
      <c r="AY5505" s="29" t="str">
        <f t="shared" si="858"/>
        <v>https://media.mediathek-tanz-theater.de/iiif/2/nvt_img-541-002-001.JP2</v>
      </c>
      <c r="AZ5505" s="29" t="str">
        <f t="shared" si="853"/>
        <v>image/jp2</v>
      </c>
      <c r="BA5505" s="29" t="str">
        <f t="shared" si="854"/>
        <v>presentation/iiif</v>
      </c>
      <c r="BB5505" s="29" t="str">
        <f t="shared" si="855"/>
        <v>https://media.mediathek-tanz-theater.de/iiif/2/nvt_img-541-002-001.JP2/full/100,/0/default.jpg</v>
      </c>
      <c r="BC5505" s="29" t="str">
        <f t="shared" si="851"/>
        <v>image/jpeg</v>
      </c>
      <c r="BD5505" s="29" t="str">
        <f t="shared" si="856"/>
        <v>presentation/thumbnail</v>
      </c>
    </row>
    <row r="5506" spans="1:56" ht="38.25">
      <c r="A5506" s="29">
        <v>1</v>
      </c>
      <c r="B5506" s="29">
        <v>0</v>
      </c>
      <c r="C5506" s="38" t="s">
        <v>19161</v>
      </c>
      <c r="D5506" s="38" t="s">
        <v>19162</v>
      </c>
      <c r="F5506" s="38" t="s">
        <v>19059</v>
      </c>
      <c r="I5506" s="38" t="s">
        <v>4446</v>
      </c>
      <c r="J5506" s="38" t="s">
        <v>19154</v>
      </c>
      <c r="N5506" s="38" t="s">
        <v>1316</v>
      </c>
      <c r="R5506" s="38" t="s">
        <v>19144</v>
      </c>
      <c r="U5506" s="38" t="s">
        <v>19159</v>
      </c>
      <c r="V5506" s="38" t="s">
        <v>3080</v>
      </c>
      <c r="Y5506" s="38" t="s">
        <v>2269</v>
      </c>
      <c r="AA5506" s="38" t="s">
        <v>1170</v>
      </c>
      <c r="AE5506" s="38" t="s">
        <v>2950</v>
      </c>
      <c r="AG5506" s="38">
        <v>1</v>
      </c>
      <c r="AH5506" s="38" t="s">
        <v>4439</v>
      </c>
      <c r="AI5506" s="38" t="s">
        <v>4440</v>
      </c>
      <c r="AJ5506" s="38" t="s">
        <v>4449</v>
      </c>
      <c r="AK5506" s="38" t="s">
        <v>72</v>
      </c>
      <c r="AL5506" s="301" t="s">
        <v>18955</v>
      </c>
      <c r="AO5506" s="29" t="s">
        <v>18070</v>
      </c>
      <c r="AR5506" s="29" t="str">
        <f t="shared" si="859"/>
        <v>0</v>
      </c>
      <c r="AS5506" s="29">
        <f t="shared" si="857"/>
        <v>0</v>
      </c>
      <c r="AW5506" s="29" t="str">
        <f t="shared" si="860"/>
        <v/>
      </c>
      <c r="AX5506" s="29" t="str">
        <f t="shared" si="852"/>
        <v/>
      </c>
      <c r="AY5506" s="29" t="str">
        <f t="shared" si="858"/>
        <v>https://media.mediathek-tanz-theater.de/iiif/2/nvt_img-541-002-002.JP2</v>
      </c>
      <c r="AZ5506" s="29" t="str">
        <f t="shared" si="853"/>
        <v>image/jp2</v>
      </c>
      <c r="BA5506" s="29" t="str">
        <f t="shared" si="854"/>
        <v>presentation/iiif</v>
      </c>
      <c r="BB5506" s="29" t="str">
        <f t="shared" si="855"/>
        <v>https://media.mediathek-tanz-theater.de/iiif/2/nvt_img-541-002-002.JP2/full/100,/0/default.jpg</v>
      </c>
      <c r="BC5506" s="29" t="str">
        <f t="shared" si="851"/>
        <v>image/jpeg</v>
      </c>
      <c r="BD5506" s="29" t="str">
        <f t="shared" si="856"/>
        <v>presentation/thumbnail</v>
      </c>
    </row>
    <row r="5507" spans="1:56" ht="38.25">
      <c r="A5507" s="29">
        <v>1</v>
      </c>
      <c r="B5507" s="29">
        <v>0</v>
      </c>
      <c r="C5507" s="38" t="s">
        <v>19163</v>
      </c>
      <c r="D5507" s="38" t="s">
        <v>19164</v>
      </c>
      <c r="F5507" s="38" t="s">
        <v>19059</v>
      </c>
      <c r="I5507" s="38" t="s">
        <v>4446</v>
      </c>
      <c r="J5507" s="38" t="s">
        <v>19154</v>
      </c>
      <c r="N5507" s="38" t="s">
        <v>1316</v>
      </c>
      <c r="R5507" s="38" t="s">
        <v>19144</v>
      </c>
      <c r="U5507" s="38" t="s">
        <v>19159</v>
      </c>
      <c r="V5507" s="38" t="s">
        <v>3080</v>
      </c>
      <c r="Y5507" s="38" t="s">
        <v>2269</v>
      </c>
      <c r="AA5507" s="38" t="s">
        <v>1170</v>
      </c>
      <c r="AE5507" s="38" t="s">
        <v>2950</v>
      </c>
      <c r="AG5507" s="38">
        <v>1</v>
      </c>
      <c r="AH5507" s="38" t="s">
        <v>4439</v>
      </c>
      <c r="AI5507" s="38" t="s">
        <v>4440</v>
      </c>
      <c r="AJ5507" s="38" t="s">
        <v>4449</v>
      </c>
      <c r="AK5507" s="38" t="s">
        <v>72</v>
      </c>
      <c r="AL5507" s="301" t="s">
        <v>18955</v>
      </c>
      <c r="AO5507" s="29" t="s">
        <v>18070</v>
      </c>
      <c r="AR5507" s="29" t="str">
        <f t="shared" si="859"/>
        <v>0</v>
      </c>
      <c r="AS5507" s="29">
        <f t="shared" si="857"/>
        <v>0</v>
      </c>
      <c r="AW5507" s="29" t="str">
        <f t="shared" si="860"/>
        <v/>
      </c>
      <c r="AX5507" s="29" t="str">
        <f t="shared" si="852"/>
        <v/>
      </c>
      <c r="AY5507" s="29" t="str">
        <f t="shared" si="858"/>
        <v>https://media.mediathek-tanz-theater.de/iiif/2/nvt_img-541-002-003.JP2</v>
      </c>
      <c r="AZ5507" s="29" t="str">
        <f t="shared" si="853"/>
        <v>image/jp2</v>
      </c>
      <c r="BA5507" s="29" t="str">
        <f t="shared" si="854"/>
        <v>presentation/iiif</v>
      </c>
      <c r="BB5507" s="29" t="str">
        <f t="shared" si="855"/>
        <v>https://media.mediathek-tanz-theater.de/iiif/2/nvt_img-541-002-003.JP2/full/100,/0/default.jpg</v>
      </c>
      <c r="BC5507" s="29" t="str">
        <f t="shared" si="851"/>
        <v>image/jpeg</v>
      </c>
      <c r="BD5507" s="29" t="str">
        <f t="shared" si="856"/>
        <v>presentation/thumbnail</v>
      </c>
    </row>
    <row r="5508" spans="1:56" ht="25.5">
      <c r="A5508" s="29">
        <v>1</v>
      </c>
      <c r="B5508" s="29">
        <v>0</v>
      </c>
      <c r="C5508" s="38" t="s">
        <v>19165</v>
      </c>
      <c r="D5508" s="38" t="s">
        <v>19166</v>
      </c>
      <c r="F5508" s="38" t="s">
        <v>19059</v>
      </c>
      <c r="I5508" s="38" t="s">
        <v>4438</v>
      </c>
      <c r="J5508" s="38" t="s">
        <v>19139</v>
      </c>
      <c r="N5508" s="38" t="s">
        <v>1316</v>
      </c>
      <c r="R5508" s="38" t="s">
        <v>19144</v>
      </c>
      <c r="V5508" s="38" t="s">
        <v>3080</v>
      </c>
      <c r="Y5508" s="38" t="s">
        <v>2269</v>
      </c>
      <c r="AA5508" s="38" t="s">
        <v>1170</v>
      </c>
      <c r="AE5508" s="38" t="s">
        <v>2950</v>
      </c>
      <c r="AG5508" s="38">
        <v>1</v>
      </c>
      <c r="AH5508" s="38" t="s">
        <v>4439</v>
      </c>
      <c r="AI5508" s="38" t="s">
        <v>4440</v>
      </c>
      <c r="AJ5508" s="38" t="s">
        <v>19156</v>
      </c>
      <c r="AL5508" s="301" t="s">
        <v>18955</v>
      </c>
      <c r="AO5508" s="29" t="s">
        <v>18070</v>
      </c>
      <c r="AR5508" s="29" t="str">
        <f t="shared" si="859"/>
        <v>1</v>
      </c>
      <c r="AS5508" s="29">
        <f t="shared" si="857"/>
        <v>0</v>
      </c>
      <c r="AW5508" s="29" t="str">
        <f t="shared" si="860"/>
        <v/>
      </c>
      <c r="AX5508" s="29" t="str">
        <f t="shared" si="852"/>
        <v/>
      </c>
      <c r="AY5508" s="29" t="str">
        <f t="shared" si="858"/>
        <v>https://media.mediathek-tanz-theater.de/iiif/2/nvt_img-541-003.JP2</v>
      </c>
      <c r="AZ5508" s="29" t="str">
        <f t="shared" si="853"/>
        <v>image/jp2</v>
      </c>
      <c r="BA5508" s="29" t="str">
        <f t="shared" si="854"/>
        <v>presentation/iiif</v>
      </c>
      <c r="BB5508" s="29" t="str">
        <f t="shared" si="855"/>
        <v>https://media.mediathek-tanz-theater.de/iiif/2/nvt_img-541-003.JP2/full/100,/0/default.jpg</v>
      </c>
      <c r="BC5508" s="29" t="str">
        <f t="shared" ref="BC5508:BC5571" si="861">IF(NOT(BB5508=""),"image/jpeg","")</f>
        <v>image/jpeg</v>
      </c>
      <c r="BD5508" s="29" t="str">
        <f t="shared" si="856"/>
        <v>presentation/thumbnail</v>
      </c>
    </row>
    <row r="5509" spans="1:56" ht="38.25">
      <c r="A5509" s="29">
        <v>1</v>
      </c>
      <c r="B5509" s="29">
        <v>0</v>
      </c>
      <c r="C5509" s="38" t="s">
        <v>19167</v>
      </c>
      <c r="D5509" s="38" t="s">
        <v>19168</v>
      </c>
      <c r="F5509" s="38" t="s">
        <v>19059</v>
      </c>
      <c r="I5509" s="38" t="s">
        <v>4446</v>
      </c>
      <c r="J5509" s="38" t="s">
        <v>19165</v>
      </c>
      <c r="N5509" s="38" t="s">
        <v>1316</v>
      </c>
      <c r="R5509" s="38" t="s">
        <v>19144</v>
      </c>
      <c r="U5509" s="38" t="s">
        <v>19159</v>
      </c>
      <c r="V5509" s="38" t="s">
        <v>3080</v>
      </c>
      <c r="Y5509" s="38" t="s">
        <v>2269</v>
      </c>
      <c r="AA5509" s="38" t="s">
        <v>1170</v>
      </c>
      <c r="AE5509" s="38" t="s">
        <v>2950</v>
      </c>
      <c r="AG5509" s="38">
        <v>1</v>
      </c>
      <c r="AH5509" s="38" t="s">
        <v>4439</v>
      </c>
      <c r="AI5509" s="38" t="s">
        <v>4440</v>
      </c>
      <c r="AJ5509" s="38" t="s">
        <v>4449</v>
      </c>
      <c r="AK5509" s="38" t="s">
        <v>19169</v>
      </c>
      <c r="AL5509" s="301" t="s">
        <v>18955</v>
      </c>
      <c r="AO5509" s="29" t="s">
        <v>18070</v>
      </c>
      <c r="AR5509" s="29" t="str">
        <f t="shared" si="859"/>
        <v>0</v>
      </c>
      <c r="AS5509" s="29">
        <f t="shared" si="857"/>
        <v>0</v>
      </c>
      <c r="AW5509" s="29" t="str">
        <f t="shared" si="860"/>
        <v/>
      </c>
      <c r="AX5509" s="29" t="str">
        <f t="shared" ref="AX5509:AX5572" si="862">IF(NOT(AV5509=""),"archival/master","")</f>
        <v/>
      </c>
      <c r="AY5509" s="29" t="str">
        <f t="shared" si="858"/>
        <v>https://media.mediathek-tanz-theater.de/iiif/2/nvt_img-541-003-001.JP2</v>
      </c>
      <c r="AZ5509" s="29" t="str">
        <f t="shared" ref="AZ5509:AZ5572" si="863">IF(NOT(AY5509=""),"image/jp2","")</f>
        <v>image/jp2</v>
      </c>
      <c r="BA5509" s="29" t="str">
        <f t="shared" ref="BA5509:BA5572" si="864">IF(NOT(AY5509=""),"presentation/iiif","")</f>
        <v>presentation/iiif</v>
      </c>
      <c r="BB5509" s="29" t="str">
        <f t="shared" ref="BB5509:BB5572" si="865">"https://media.mediathek-tanz-theater.de/iiif/2/nvt_"&amp;C5509&amp;".JP2/full/100,/0/default.jpg"</f>
        <v>https://media.mediathek-tanz-theater.de/iiif/2/nvt_img-541-003-001.JP2/full/100,/0/default.jpg</v>
      </c>
      <c r="BC5509" s="29" t="str">
        <f t="shared" si="861"/>
        <v>image/jpeg</v>
      </c>
      <c r="BD5509" s="29" t="str">
        <f t="shared" ref="BD5509:BD5572" si="866">IF(NOT(BB5509=""),"presentation/thumbnail","")</f>
        <v>presentation/thumbnail</v>
      </c>
    </row>
    <row r="5510" spans="1:56" ht="25.5">
      <c r="A5510" s="29">
        <v>1</v>
      </c>
      <c r="B5510" s="29">
        <v>0</v>
      </c>
      <c r="C5510" s="38" t="s">
        <v>19170</v>
      </c>
      <c r="D5510" s="38" t="s">
        <v>19171</v>
      </c>
      <c r="F5510" s="38" t="s">
        <v>19059</v>
      </c>
      <c r="I5510" s="38" t="s">
        <v>4446</v>
      </c>
      <c r="J5510" s="38" t="s">
        <v>19165</v>
      </c>
      <c r="N5510" s="38" t="s">
        <v>1316</v>
      </c>
      <c r="R5510" s="38" t="s">
        <v>19144</v>
      </c>
      <c r="U5510" s="38" t="s">
        <v>19172</v>
      </c>
      <c r="V5510" s="38" t="s">
        <v>3080</v>
      </c>
      <c r="Y5510" s="38" t="s">
        <v>2269</v>
      </c>
      <c r="AA5510" s="38" t="s">
        <v>1170</v>
      </c>
      <c r="AE5510" s="38" t="s">
        <v>2950</v>
      </c>
      <c r="AG5510" s="38">
        <v>1</v>
      </c>
      <c r="AH5510" s="38" t="s">
        <v>4439</v>
      </c>
      <c r="AI5510" s="38" t="s">
        <v>4440</v>
      </c>
      <c r="AJ5510" s="38" t="s">
        <v>4449</v>
      </c>
      <c r="AK5510" s="38" t="s">
        <v>19169</v>
      </c>
      <c r="AL5510" s="301" t="s">
        <v>18955</v>
      </c>
      <c r="AO5510" s="29" t="s">
        <v>18070</v>
      </c>
      <c r="AR5510" s="29" t="str">
        <f t="shared" si="859"/>
        <v>0</v>
      </c>
      <c r="AS5510" s="29">
        <f t="shared" ref="AS5510:AS5573" si="867">AT5510</f>
        <v>0</v>
      </c>
      <c r="AW5510" s="29" t="str">
        <f t="shared" si="860"/>
        <v/>
      </c>
      <c r="AX5510" s="29" t="str">
        <f t="shared" si="862"/>
        <v/>
      </c>
      <c r="AY5510" s="29" t="str">
        <f t="shared" ref="AY5510:AY5573" si="868">"https://media.mediathek-tanz-theater.de/iiif/2/nvt_"&amp;C5510&amp;".JP2"</f>
        <v>https://media.mediathek-tanz-theater.de/iiif/2/nvt_img-541-003-002.JP2</v>
      </c>
      <c r="AZ5510" s="29" t="str">
        <f t="shared" si="863"/>
        <v>image/jp2</v>
      </c>
      <c r="BA5510" s="29" t="str">
        <f t="shared" si="864"/>
        <v>presentation/iiif</v>
      </c>
      <c r="BB5510" s="29" t="str">
        <f t="shared" si="865"/>
        <v>https://media.mediathek-tanz-theater.de/iiif/2/nvt_img-541-003-002.JP2/full/100,/0/default.jpg</v>
      </c>
      <c r="BC5510" s="29" t="str">
        <f t="shared" si="861"/>
        <v>image/jpeg</v>
      </c>
      <c r="BD5510" s="29" t="str">
        <f t="shared" si="866"/>
        <v>presentation/thumbnail</v>
      </c>
    </row>
    <row r="5511" spans="1:56" ht="25.5">
      <c r="A5511" s="29">
        <v>1</v>
      </c>
      <c r="B5511" s="29">
        <v>0</v>
      </c>
      <c r="C5511" s="38" t="s">
        <v>19173</v>
      </c>
      <c r="D5511" s="38" t="s">
        <v>19174</v>
      </c>
      <c r="F5511" s="38" t="s">
        <v>19059</v>
      </c>
      <c r="I5511" s="38" t="s">
        <v>4446</v>
      </c>
      <c r="J5511" s="38" t="s">
        <v>19165</v>
      </c>
      <c r="N5511" s="38" t="s">
        <v>1316</v>
      </c>
      <c r="R5511" s="38" t="s">
        <v>19144</v>
      </c>
      <c r="U5511" s="38" t="s">
        <v>19172</v>
      </c>
      <c r="V5511" s="38" t="s">
        <v>3080</v>
      </c>
      <c r="Y5511" s="38" t="s">
        <v>2269</v>
      </c>
      <c r="AA5511" s="38" t="s">
        <v>1170</v>
      </c>
      <c r="AE5511" s="38" t="s">
        <v>2950</v>
      </c>
      <c r="AG5511" s="38">
        <v>1</v>
      </c>
      <c r="AH5511" s="38" t="s">
        <v>4439</v>
      </c>
      <c r="AI5511" s="38" t="s">
        <v>4440</v>
      </c>
      <c r="AJ5511" s="38" t="s">
        <v>4449</v>
      </c>
      <c r="AK5511" s="38" t="s">
        <v>72</v>
      </c>
      <c r="AL5511" s="301" t="s">
        <v>18955</v>
      </c>
      <c r="AO5511" s="29" t="s">
        <v>18070</v>
      </c>
      <c r="AR5511" s="29" t="str">
        <f t="shared" ref="AR5511:AR5574" si="869">IF(OR(I5511="Negativmappe",I5511="Negativstreifen",I5511="Diapositivfilm",I5511="Fotomappe;(POSITIVE)",AND(I5511="Kostümfotografie",NOT(AE5511="DT")),AND(I5511="Fotografie",NOT(AE5511="DT")),AND(I5511="Porträtfotografie",NOT(AE5511="DT")),AND(I5511="Fotodokumentation",NOT(AE5511="DT")),AND(I5511="Bühnenbildfotografie",NOT(AE5511="DT"))),"1","0")</f>
        <v>0</v>
      </c>
      <c r="AS5511" s="29">
        <f t="shared" si="867"/>
        <v>0</v>
      </c>
      <c r="AW5511" s="29" t="str">
        <f t="shared" ref="AW5511:AW5574" si="870">IF(NOT(AV5511=""),"image/tiff","")</f>
        <v/>
      </c>
      <c r="AX5511" s="29" t="str">
        <f t="shared" si="862"/>
        <v/>
      </c>
      <c r="AY5511" s="29" t="str">
        <f t="shared" si="868"/>
        <v>https://media.mediathek-tanz-theater.de/iiif/2/nvt_img-541-003-003.JP2</v>
      </c>
      <c r="AZ5511" s="29" t="str">
        <f t="shared" si="863"/>
        <v>image/jp2</v>
      </c>
      <c r="BA5511" s="29" t="str">
        <f t="shared" si="864"/>
        <v>presentation/iiif</v>
      </c>
      <c r="BB5511" s="29" t="str">
        <f t="shared" si="865"/>
        <v>https://media.mediathek-tanz-theater.de/iiif/2/nvt_img-541-003-003.JP2/full/100,/0/default.jpg</v>
      </c>
      <c r="BC5511" s="29" t="str">
        <f t="shared" si="861"/>
        <v>image/jpeg</v>
      </c>
      <c r="BD5511" s="29" t="str">
        <f t="shared" si="866"/>
        <v>presentation/thumbnail</v>
      </c>
    </row>
    <row r="5512" spans="1:56" ht="63.75">
      <c r="A5512" s="29">
        <v>0</v>
      </c>
      <c r="B5512" s="29">
        <v>0</v>
      </c>
      <c r="C5512" s="38" t="s">
        <v>19175</v>
      </c>
      <c r="F5512" s="38" t="s">
        <v>19059</v>
      </c>
      <c r="I5512" s="38" t="s">
        <v>4431</v>
      </c>
      <c r="J5512" s="406"/>
      <c r="M5512"/>
      <c r="U5512"/>
      <c r="AB5512" s="38" t="s">
        <v>19176</v>
      </c>
      <c r="AC5512" s="38" t="s">
        <v>4433</v>
      </c>
      <c r="AE5512" s="38" t="s">
        <v>2950</v>
      </c>
      <c r="AG5512" s="38">
        <v>1</v>
      </c>
      <c r="AJ5512" s="38" t="s">
        <v>19177</v>
      </c>
      <c r="AL5512" s="301" t="s">
        <v>18955</v>
      </c>
      <c r="AR5512" s="29" t="str">
        <f t="shared" si="869"/>
        <v>1</v>
      </c>
      <c r="AS5512" s="29">
        <f t="shared" si="867"/>
        <v>0</v>
      </c>
      <c r="AT5512" s="29">
        <v>0</v>
      </c>
      <c r="AW5512" s="29" t="str">
        <f t="shared" si="870"/>
        <v/>
      </c>
      <c r="AX5512" s="29" t="str">
        <f t="shared" si="862"/>
        <v/>
      </c>
      <c r="AY5512" s="29" t="str">
        <f t="shared" si="868"/>
        <v>https://media.mediathek-tanz-theater.de/iiif/2/nvt_img-542.JP2</v>
      </c>
      <c r="AZ5512" s="29" t="str">
        <f t="shared" si="863"/>
        <v>image/jp2</v>
      </c>
      <c r="BA5512" s="29" t="str">
        <f t="shared" si="864"/>
        <v>presentation/iiif</v>
      </c>
      <c r="BB5512" s="29" t="str">
        <f t="shared" si="865"/>
        <v>https://media.mediathek-tanz-theater.de/iiif/2/nvt_img-542.JP2/full/100,/0/default.jpg</v>
      </c>
      <c r="BC5512" s="29" t="str">
        <f t="shared" si="861"/>
        <v>image/jpeg</v>
      </c>
      <c r="BD5512" s="29" t="str">
        <f t="shared" si="866"/>
        <v>presentation/thumbnail</v>
      </c>
    </row>
    <row r="5513" spans="1:56" ht="25.5">
      <c r="A5513" s="29">
        <v>1</v>
      </c>
      <c r="B5513" s="29">
        <v>0</v>
      </c>
      <c r="C5513" s="38" t="s">
        <v>19178</v>
      </c>
      <c r="D5513" s="38" t="s">
        <v>19179</v>
      </c>
      <c r="F5513" s="38" t="s">
        <v>19059</v>
      </c>
      <c r="I5513" s="38" t="s">
        <v>4438</v>
      </c>
      <c r="J5513" s="38" t="s">
        <v>19175</v>
      </c>
      <c r="N5513" s="38" t="s">
        <v>1316</v>
      </c>
      <c r="R5513" s="38" t="s">
        <v>19144</v>
      </c>
      <c r="V5513" s="38" t="s">
        <v>3080</v>
      </c>
      <c r="Y5513" s="38" t="s">
        <v>2269</v>
      </c>
      <c r="AA5513" s="38" t="s">
        <v>1170</v>
      </c>
      <c r="AE5513" s="38" t="s">
        <v>2950</v>
      </c>
      <c r="AG5513" s="38">
        <v>1</v>
      </c>
      <c r="AH5513" s="38" t="s">
        <v>4439</v>
      </c>
      <c r="AI5513" s="38" t="s">
        <v>4440</v>
      </c>
      <c r="AJ5513" s="38" t="s">
        <v>15056</v>
      </c>
      <c r="AL5513" s="301" t="s">
        <v>18955</v>
      </c>
      <c r="AO5513" s="29" t="s">
        <v>18070</v>
      </c>
      <c r="AR5513" s="29" t="str">
        <f t="shared" si="869"/>
        <v>1</v>
      </c>
      <c r="AS5513" s="29">
        <f t="shared" si="867"/>
        <v>0</v>
      </c>
      <c r="AW5513" s="29" t="str">
        <f t="shared" si="870"/>
        <v/>
      </c>
      <c r="AX5513" s="29" t="str">
        <f t="shared" si="862"/>
        <v/>
      </c>
      <c r="AY5513" s="29" t="str">
        <f t="shared" si="868"/>
        <v>https://media.mediathek-tanz-theater.de/iiif/2/nvt_img-542-001.JP2</v>
      </c>
      <c r="AZ5513" s="29" t="str">
        <f t="shared" si="863"/>
        <v>image/jp2</v>
      </c>
      <c r="BA5513" s="29" t="str">
        <f t="shared" si="864"/>
        <v>presentation/iiif</v>
      </c>
      <c r="BB5513" s="29" t="str">
        <f t="shared" si="865"/>
        <v>https://media.mediathek-tanz-theater.de/iiif/2/nvt_img-542-001.JP2/full/100,/0/default.jpg</v>
      </c>
      <c r="BC5513" s="29" t="str">
        <f t="shared" si="861"/>
        <v>image/jpeg</v>
      </c>
      <c r="BD5513" s="29" t="str">
        <f t="shared" si="866"/>
        <v>presentation/thumbnail</v>
      </c>
    </row>
    <row r="5514" spans="1:56" ht="25.5">
      <c r="A5514" s="29">
        <v>1</v>
      </c>
      <c r="B5514" s="29">
        <v>0</v>
      </c>
      <c r="C5514" s="38" t="s">
        <v>19180</v>
      </c>
      <c r="D5514" s="38" t="s">
        <v>19181</v>
      </c>
      <c r="F5514" s="38" t="s">
        <v>19059</v>
      </c>
      <c r="I5514" s="38" t="s">
        <v>4446</v>
      </c>
      <c r="J5514" s="38" t="s">
        <v>19178</v>
      </c>
      <c r="N5514" s="38" t="s">
        <v>1316</v>
      </c>
      <c r="R5514" s="38" t="s">
        <v>19144</v>
      </c>
      <c r="U5514" s="38" t="s">
        <v>19182</v>
      </c>
      <c r="V5514" s="38" t="s">
        <v>3080</v>
      </c>
      <c r="Y5514" s="38" t="s">
        <v>2269</v>
      </c>
      <c r="AA5514" s="38" t="s">
        <v>1170</v>
      </c>
      <c r="AE5514" s="38" t="s">
        <v>2950</v>
      </c>
      <c r="AG5514" s="38">
        <v>1</v>
      </c>
      <c r="AH5514" s="38" t="s">
        <v>4439</v>
      </c>
      <c r="AI5514" s="38" t="s">
        <v>4440</v>
      </c>
      <c r="AJ5514" s="38" t="s">
        <v>4449</v>
      </c>
      <c r="AK5514" s="38" t="s">
        <v>72</v>
      </c>
      <c r="AL5514" s="301" t="s">
        <v>18955</v>
      </c>
      <c r="AO5514" s="29" t="s">
        <v>18070</v>
      </c>
      <c r="AR5514" s="29" t="str">
        <f t="shared" si="869"/>
        <v>0</v>
      </c>
      <c r="AS5514" s="29">
        <f t="shared" si="867"/>
        <v>0</v>
      </c>
      <c r="AW5514" s="29" t="str">
        <f t="shared" si="870"/>
        <v/>
      </c>
      <c r="AX5514" s="29" t="str">
        <f t="shared" si="862"/>
        <v/>
      </c>
      <c r="AY5514" s="29" t="str">
        <f t="shared" si="868"/>
        <v>https://media.mediathek-tanz-theater.de/iiif/2/nvt_img-542-001-001.JP2</v>
      </c>
      <c r="AZ5514" s="29" t="str">
        <f t="shared" si="863"/>
        <v>image/jp2</v>
      </c>
      <c r="BA5514" s="29" t="str">
        <f t="shared" si="864"/>
        <v>presentation/iiif</v>
      </c>
      <c r="BB5514" s="29" t="str">
        <f t="shared" si="865"/>
        <v>https://media.mediathek-tanz-theater.de/iiif/2/nvt_img-542-001-001.JP2/full/100,/0/default.jpg</v>
      </c>
      <c r="BC5514" s="29" t="str">
        <f t="shared" si="861"/>
        <v>image/jpeg</v>
      </c>
      <c r="BD5514" s="29" t="str">
        <f t="shared" si="866"/>
        <v>presentation/thumbnail</v>
      </c>
    </row>
    <row r="5515" spans="1:56" ht="38.25">
      <c r="A5515" s="29">
        <v>1</v>
      </c>
      <c r="B5515" s="29">
        <v>0</v>
      </c>
      <c r="C5515" s="38" t="s">
        <v>19183</v>
      </c>
      <c r="D5515" s="38" t="s">
        <v>19184</v>
      </c>
      <c r="F5515" s="38" t="s">
        <v>19059</v>
      </c>
      <c r="H5515" s="38" t="s">
        <v>19185</v>
      </c>
      <c r="I5515" s="38" t="s">
        <v>4446</v>
      </c>
      <c r="J5515" s="38" t="s">
        <v>19178</v>
      </c>
      <c r="N5515" s="38" t="s">
        <v>1316</v>
      </c>
      <c r="R5515" s="38" t="s">
        <v>19144</v>
      </c>
      <c r="U5515" s="38" t="s">
        <v>1413</v>
      </c>
      <c r="V5515" s="38" t="s">
        <v>3080</v>
      </c>
      <c r="Y5515" s="38" t="s">
        <v>2269</v>
      </c>
      <c r="AA5515" s="38" t="s">
        <v>1170</v>
      </c>
      <c r="AE5515" s="38" t="s">
        <v>2950</v>
      </c>
      <c r="AG5515" s="38">
        <v>1</v>
      </c>
      <c r="AH5515" s="38" t="s">
        <v>4439</v>
      </c>
      <c r="AI5515" s="38" t="s">
        <v>4440</v>
      </c>
      <c r="AJ5515" s="38" t="s">
        <v>4449</v>
      </c>
      <c r="AK5515" s="38" t="s">
        <v>14594</v>
      </c>
      <c r="AL5515" s="301" t="s">
        <v>18955</v>
      </c>
      <c r="AO5515" s="29" t="s">
        <v>18070</v>
      </c>
      <c r="AR5515" s="29" t="str">
        <f t="shared" si="869"/>
        <v>0</v>
      </c>
      <c r="AS5515" s="29">
        <f t="shared" si="867"/>
        <v>0</v>
      </c>
      <c r="AW5515" s="29" t="str">
        <f t="shared" si="870"/>
        <v/>
      </c>
      <c r="AX5515" s="29" t="str">
        <f t="shared" si="862"/>
        <v/>
      </c>
      <c r="AY5515" s="29" t="str">
        <f t="shared" si="868"/>
        <v>https://media.mediathek-tanz-theater.de/iiif/2/nvt_img-542-001-002.JP2</v>
      </c>
      <c r="AZ5515" s="29" t="str">
        <f t="shared" si="863"/>
        <v>image/jp2</v>
      </c>
      <c r="BA5515" s="29" t="str">
        <f t="shared" si="864"/>
        <v>presentation/iiif</v>
      </c>
      <c r="BB5515" s="29" t="str">
        <f t="shared" si="865"/>
        <v>https://media.mediathek-tanz-theater.de/iiif/2/nvt_img-542-001-002.JP2/full/100,/0/default.jpg</v>
      </c>
      <c r="BC5515" s="29" t="str">
        <f t="shared" si="861"/>
        <v>image/jpeg</v>
      </c>
      <c r="BD5515" s="29" t="str">
        <f t="shared" si="866"/>
        <v>presentation/thumbnail</v>
      </c>
    </row>
    <row r="5516" spans="1:56" ht="38.25">
      <c r="A5516" s="29">
        <v>1</v>
      </c>
      <c r="B5516" s="29">
        <v>0</v>
      </c>
      <c r="C5516" s="38" t="s">
        <v>19186</v>
      </c>
      <c r="D5516" s="38" t="s">
        <v>19187</v>
      </c>
      <c r="F5516" s="38" t="s">
        <v>19059</v>
      </c>
      <c r="H5516" s="38" t="s">
        <v>19188</v>
      </c>
      <c r="I5516" s="38" t="s">
        <v>4446</v>
      </c>
      <c r="J5516" s="38" t="s">
        <v>19178</v>
      </c>
      <c r="N5516" s="38" t="s">
        <v>1316</v>
      </c>
      <c r="R5516" s="38" t="s">
        <v>19144</v>
      </c>
      <c r="U5516" s="38" t="s">
        <v>1413</v>
      </c>
      <c r="V5516" s="38" t="s">
        <v>3080</v>
      </c>
      <c r="Y5516" s="38" t="s">
        <v>2269</v>
      </c>
      <c r="AA5516" s="38" t="s">
        <v>1170</v>
      </c>
      <c r="AE5516" s="38" t="s">
        <v>2950</v>
      </c>
      <c r="AG5516" s="38">
        <v>1</v>
      </c>
      <c r="AH5516" s="38" t="s">
        <v>4439</v>
      </c>
      <c r="AI5516" s="38" t="s">
        <v>4440</v>
      </c>
      <c r="AJ5516" s="38" t="s">
        <v>4449</v>
      </c>
      <c r="AK5516" s="38" t="s">
        <v>72</v>
      </c>
      <c r="AL5516" s="301" t="s">
        <v>18955</v>
      </c>
      <c r="AO5516" s="29" t="s">
        <v>18070</v>
      </c>
      <c r="AR5516" s="29" t="str">
        <f t="shared" si="869"/>
        <v>0</v>
      </c>
      <c r="AS5516" s="29">
        <f t="shared" si="867"/>
        <v>0</v>
      </c>
      <c r="AW5516" s="29" t="str">
        <f t="shared" si="870"/>
        <v/>
      </c>
      <c r="AX5516" s="29" t="str">
        <f t="shared" si="862"/>
        <v/>
      </c>
      <c r="AY5516" s="29" t="str">
        <f t="shared" si="868"/>
        <v>https://media.mediathek-tanz-theater.de/iiif/2/nvt_img-542-001-003.JP2</v>
      </c>
      <c r="AZ5516" s="29" t="str">
        <f t="shared" si="863"/>
        <v>image/jp2</v>
      </c>
      <c r="BA5516" s="29" t="str">
        <f t="shared" si="864"/>
        <v>presentation/iiif</v>
      </c>
      <c r="BB5516" s="29" t="str">
        <f t="shared" si="865"/>
        <v>https://media.mediathek-tanz-theater.de/iiif/2/nvt_img-542-001-003.JP2/full/100,/0/default.jpg</v>
      </c>
      <c r="BC5516" s="29" t="str">
        <f t="shared" si="861"/>
        <v>image/jpeg</v>
      </c>
      <c r="BD5516" s="29" t="str">
        <f t="shared" si="866"/>
        <v>presentation/thumbnail</v>
      </c>
    </row>
    <row r="5517" spans="1:56" ht="25.5">
      <c r="A5517" s="29">
        <v>1</v>
      </c>
      <c r="B5517" s="29">
        <v>0</v>
      </c>
      <c r="C5517" s="38" t="s">
        <v>19189</v>
      </c>
      <c r="D5517" s="38" t="s">
        <v>19190</v>
      </c>
      <c r="F5517" s="38" t="s">
        <v>19059</v>
      </c>
      <c r="I5517" s="38" t="s">
        <v>4438</v>
      </c>
      <c r="J5517" s="38" t="s">
        <v>19175</v>
      </c>
      <c r="N5517" s="38" t="s">
        <v>1316</v>
      </c>
      <c r="R5517" s="38" t="s">
        <v>19144</v>
      </c>
      <c r="V5517" s="38" t="s">
        <v>3080</v>
      </c>
      <c r="Y5517" s="38" t="s">
        <v>2269</v>
      </c>
      <c r="AA5517" s="38" t="s">
        <v>1170</v>
      </c>
      <c r="AE5517" s="38" t="s">
        <v>2950</v>
      </c>
      <c r="AG5517" s="38">
        <v>1</v>
      </c>
      <c r="AH5517" s="38" t="s">
        <v>4439</v>
      </c>
      <c r="AI5517" s="38" t="s">
        <v>4440</v>
      </c>
      <c r="AJ5517" s="38" t="s">
        <v>16633</v>
      </c>
      <c r="AL5517" s="301" t="s">
        <v>18955</v>
      </c>
      <c r="AO5517" s="29" t="s">
        <v>18070</v>
      </c>
      <c r="AR5517" s="29" t="str">
        <f t="shared" si="869"/>
        <v>1</v>
      </c>
      <c r="AS5517" s="29">
        <f t="shared" si="867"/>
        <v>0</v>
      </c>
      <c r="AW5517" s="29" t="str">
        <f t="shared" si="870"/>
        <v/>
      </c>
      <c r="AX5517" s="29" t="str">
        <f t="shared" si="862"/>
        <v/>
      </c>
      <c r="AY5517" s="29" t="str">
        <f t="shared" si="868"/>
        <v>https://media.mediathek-tanz-theater.de/iiif/2/nvt_img-542-002.JP2</v>
      </c>
      <c r="AZ5517" s="29" t="str">
        <f t="shared" si="863"/>
        <v>image/jp2</v>
      </c>
      <c r="BA5517" s="29" t="str">
        <f t="shared" si="864"/>
        <v>presentation/iiif</v>
      </c>
      <c r="BB5517" s="29" t="str">
        <f t="shared" si="865"/>
        <v>https://media.mediathek-tanz-theater.de/iiif/2/nvt_img-542-002.JP2/full/100,/0/default.jpg</v>
      </c>
      <c r="BC5517" s="29" t="str">
        <f t="shared" si="861"/>
        <v>image/jpeg</v>
      </c>
      <c r="BD5517" s="29" t="str">
        <f t="shared" si="866"/>
        <v>presentation/thumbnail</v>
      </c>
    </row>
    <row r="5518" spans="1:56" ht="38.25">
      <c r="A5518" s="29">
        <v>1</v>
      </c>
      <c r="B5518" s="29">
        <v>0</v>
      </c>
      <c r="C5518" s="38" t="s">
        <v>19191</v>
      </c>
      <c r="D5518" s="38" t="s">
        <v>19192</v>
      </c>
      <c r="F5518" s="38" t="s">
        <v>19059</v>
      </c>
      <c r="H5518" s="38" t="s">
        <v>19193</v>
      </c>
      <c r="I5518" s="38" t="s">
        <v>4446</v>
      </c>
      <c r="J5518" s="38" t="s">
        <v>19189</v>
      </c>
      <c r="N5518" s="38" t="s">
        <v>1316</v>
      </c>
      <c r="R5518" s="38" t="s">
        <v>19144</v>
      </c>
      <c r="U5518" s="38" t="s">
        <v>3713</v>
      </c>
      <c r="V5518" s="38" t="s">
        <v>3080</v>
      </c>
      <c r="Y5518" s="38" t="s">
        <v>2269</v>
      </c>
      <c r="AA5518" s="38" t="s">
        <v>1170</v>
      </c>
      <c r="AE5518" s="38" t="s">
        <v>2950</v>
      </c>
      <c r="AG5518" s="38">
        <v>1</v>
      </c>
      <c r="AH5518" s="38" t="s">
        <v>4439</v>
      </c>
      <c r="AI5518" s="38" t="s">
        <v>4440</v>
      </c>
      <c r="AJ5518" s="38" t="s">
        <v>4449</v>
      </c>
      <c r="AK5518" s="38" t="s">
        <v>14594</v>
      </c>
      <c r="AL5518" s="301" t="s">
        <v>18955</v>
      </c>
      <c r="AO5518" s="29" t="s">
        <v>18070</v>
      </c>
      <c r="AR5518" s="29" t="str">
        <f t="shared" si="869"/>
        <v>0</v>
      </c>
      <c r="AS5518" s="29">
        <f t="shared" si="867"/>
        <v>0</v>
      </c>
      <c r="AW5518" s="29" t="str">
        <f t="shared" si="870"/>
        <v/>
      </c>
      <c r="AX5518" s="29" t="str">
        <f t="shared" si="862"/>
        <v/>
      </c>
      <c r="AY5518" s="29" t="str">
        <f t="shared" si="868"/>
        <v>https://media.mediathek-tanz-theater.de/iiif/2/nvt_img-542-002-001.JP2</v>
      </c>
      <c r="AZ5518" s="29" t="str">
        <f t="shared" si="863"/>
        <v>image/jp2</v>
      </c>
      <c r="BA5518" s="29" t="str">
        <f t="shared" si="864"/>
        <v>presentation/iiif</v>
      </c>
      <c r="BB5518" s="29" t="str">
        <f t="shared" si="865"/>
        <v>https://media.mediathek-tanz-theater.de/iiif/2/nvt_img-542-002-001.JP2/full/100,/0/default.jpg</v>
      </c>
      <c r="BC5518" s="29" t="str">
        <f t="shared" si="861"/>
        <v>image/jpeg</v>
      </c>
      <c r="BD5518" s="29" t="str">
        <f t="shared" si="866"/>
        <v>presentation/thumbnail</v>
      </c>
    </row>
    <row r="5519" spans="1:56" ht="63.75">
      <c r="A5519" s="29">
        <v>1</v>
      </c>
      <c r="B5519" s="29">
        <v>0</v>
      </c>
      <c r="C5519" s="38" t="s">
        <v>19194</v>
      </c>
      <c r="D5519" s="38" t="s">
        <v>19195</v>
      </c>
      <c r="F5519" s="38" t="s">
        <v>19059</v>
      </c>
      <c r="H5519" s="38" t="s">
        <v>19196</v>
      </c>
      <c r="I5519" s="38" t="s">
        <v>4446</v>
      </c>
      <c r="J5519" s="38" t="s">
        <v>19189</v>
      </c>
      <c r="N5519" s="38" t="s">
        <v>1316</v>
      </c>
      <c r="R5519" s="38" t="s">
        <v>19144</v>
      </c>
      <c r="U5519" s="38" t="s">
        <v>19197</v>
      </c>
      <c r="V5519" s="38" t="s">
        <v>3080</v>
      </c>
      <c r="Y5519" s="38" t="s">
        <v>2269</v>
      </c>
      <c r="AA5519" s="38" t="s">
        <v>1170</v>
      </c>
      <c r="AE5519" s="38" t="s">
        <v>2950</v>
      </c>
      <c r="AG5519" s="38">
        <v>1</v>
      </c>
      <c r="AH5519" s="38" t="s">
        <v>4439</v>
      </c>
      <c r="AI5519" s="38" t="s">
        <v>4440</v>
      </c>
      <c r="AJ5519" s="38" t="s">
        <v>4449</v>
      </c>
      <c r="AK5519" s="38" t="s">
        <v>19198</v>
      </c>
      <c r="AL5519" s="301" t="s">
        <v>18955</v>
      </c>
      <c r="AO5519" s="29" t="s">
        <v>18070</v>
      </c>
      <c r="AR5519" s="29" t="str">
        <f t="shared" si="869"/>
        <v>0</v>
      </c>
      <c r="AS5519" s="29">
        <f t="shared" si="867"/>
        <v>0</v>
      </c>
      <c r="AW5519" s="29" t="str">
        <f t="shared" si="870"/>
        <v/>
      </c>
      <c r="AX5519" s="29" t="str">
        <f t="shared" si="862"/>
        <v/>
      </c>
      <c r="AY5519" s="29" t="str">
        <f t="shared" si="868"/>
        <v>https://media.mediathek-tanz-theater.de/iiif/2/nvt_img-542-002-002.JP2</v>
      </c>
      <c r="AZ5519" s="29" t="str">
        <f t="shared" si="863"/>
        <v>image/jp2</v>
      </c>
      <c r="BA5519" s="29" t="str">
        <f t="shared" si="864"/>
        <v>presentation/iiif</v>
      </c>
      <c r="BB5519" s="29" t="str">
        <f t="shared" si="865"/>
        <v>https://media.mediathek-tanz-theater.de/iiif/2/nvt_img-542-002-002.JP2/full/100,/0/default.jpg</v>
      </c>
      <c r="BC5519" s="29" t="str">
        <f t="shared" si="861"/>
        <v>image/jpeg</v>
      </c>
      <c r="BD5519" s="29" t="str">
        <f t="shared" si="866"/>
        <v>presentation/thumbnail</v>
      </c>
    </row>
    <row r="5520" spans="1:56" ht="38.25">
      <c r="A5520" s="29">
        <v>1</v>
      </c>
      <c r="B5520" s="29">
        <v>0</v>
      </c>
      <c r="C5520" s="38" t="s">
        <v>19199</v>
      </c>
      <c r="D5520" s="38" t="s">
        <v>19200</v>
      </c>
      <c r="F5520" s="38" t="s">
        <v>19059</v>
      </c>
      <c r="H5520" s="38" t="s">
        <v>19193</v>
      </c>
      <c r="I5520" s="38" t="s">
        <v>4446</v>
      </c>
      <c r="J5520" s="38" t="s">
        <v>19189</v>
      </c>
      <c r="N5520" s="38" t="s">
        <v>1316</v>
      </c>
      <c r="R5520" s="38" t="s">
        <v>19144</v>
      </c>
      <c r="U5520" s="38" t="s">
        <v>19201</v>
      </c>
      <c r="V5520" s="38" t="s">
        <v>3080</v>
      </c>
      <c r="Y5520" s="38" t="s">
        <v>2269</v>
      </c>
      <c r="AA5520" s="38" t="s">
        <v>1170</v>
      </c>
      <c r="AE5520" s="38" t="s">
        <v>2950</v>
      </c>
      <c r="AG5520" s="38">
        <v>1</v>
      </c>
      <c r="AH5520" s="38" t="s">
        <v>4439</v>
      </c>
      <c r="AI5520" s="38" t="s">
        <v>4440</v>
      </c>
      <c r="AJ5520" s="38" t="s">
        <v>4449</v>
      </c>
      <c r="AK5520" s="38" t="s">
        <v>14594</v>
      </c>
      <c r="AL5520" s="301" t="s">
        <v>18955</v>
      </c>
      <c r="AO5520" s="29" t="s">
        <v>18070</v>
      </c>
      <c r="AR5520" s="29" t="str">
        <f t="shared" si="869"/>
        <v>0</v>
      </c>
      <c r="AS5520" s="29">
        <f t="shared" si="867"/>
        <v>0</v>
      </c>
      <c r="AW5520" s="29" t="str">
        <f t="shared" si="870"/>
        <v/>
      </c>
      <c r="AX5520" s="29" t="str">
        <f t="shared" si="862"/>
        <v/>
      </c>
      <c r="AY5520" s="29" t="str">
        <f t="shared" si="868"/>
        <v>https://media.mediathek-tanz-theater.de/iiif/2/nvt_img-542-002-003.JP2</v>
      </c>
      <c r="AZ5520" s="29" t="str">
        <f t="shared" si="863"/>
        <v>image/jp2</v>
      </c>
      <c r="BA5520" s="29" t="str">
        <f t="shared" si="864"/>
        <v>presentation/iiif</v>
      </c>
      <c r="BB5520" s="29" t="str">
        <f t="shared" si="865"/>
        <v>https://media.mediathek-tanz-theater.de/iiif/2/nvt_img-542-002-003.JP2/full/100,/0/default.jpg</v>
      </c>
      <c r="BC5520" s="29" t="str">
        <f t="shared" si="861"/>
        <v>image/jpeg</v>
      </c>
      <c r="BD5520" s="29" t="str">
        <f t="shared" si="866"/>
        <v>presentation/thumbnail</v>
      </c>
    </row>
    <row r="5521" spans="1:56" ht="25.5">
      <c r="A5521" s="29">
        <v>1</v>
      </c>
      <c r="B5521" s="29">
        <v>0</v>
      </c>
      <c r="C5521" s="38" t="s">
        <v>19202</v>
      </c>
      <c r="D5521" s="38" t="s">
        <v>19203</v>
      </c>
      <c r="F5521" s="38" t="s">
        <v>19059</v>
      </c>
      <c r="I5521" s="38" t="s">
        <v>4438</v>
      </c>
      <c r="J5521" s="38" t="s">
        <v>19175</v>
      </c>
      <c r="N5521" s="38" t="s">
        <v>1316</v>
      </c>
      <c r="R5521" s="38" t="s">
        <v>19144</v>
      </c>
      <c r="V5521" s="38" t="s">
        <v>3080</v>
      </c>
      <c r="Y5521" s="38" t="s">
        <v>2269</v>
      </c>
      <c r="AA5521" s="38" t="s">
        <v>1170</v>
      </c>
      <c r="AE5521" s="38" t="s">
        <v>2950</v>
      </c>
      <c r="AG5521" s="38">
        <v>1</v>
      </c>
      <c r="AH5521" s="38" t="s">
        <v>4439</v>
      </c>
      <c r="AI5521" s="38" t="s">
        <v>4440</v>
      </c>
      <c r="AJ5521" s="38" t="s">
        <v>13947</v>
      </c>
      <c r="AL5521" s="301" t="s">
        <v>18955</v>
      </c>
      <c r="AO5521" s="29" t="s">
        <v>18070</v>
      </c>
      <c r="AR5521" s="29" t="str">
        <f t="shared" si="869"/>
        <v>1</v>
      </c>
      <c r="AS5521" s="29">
        <f t="shared" si="867"/>
        <v>0</v>
      </c>
      <c r="AW5521" s="29" t="str">
        <f t="shared" si="870"/>
        <v/>
      </c>
      <c r="AX5521" s="29" t="str">
        <f t="shared" si="862"/>
        <v/>
      </c>
      <c r="AY5521" s="29" t="str">
        <f t="shared" si="868"/>
        <v>https://media.mediathek-tanz-theater.de/iiif/2/nvt_img-542-003.JP2</v>
      </c>
      <c r="AZ5521" s="29" t="str">
        <f t="shared" si="863"/>
        <v>image/jp2</v>
      </c>
      <c r="BA5521" s="29" t="str">
        <f t="shared" si="864"/>
        <v>presentation/iiif</v>
      </c>
      <c r="BB5521" s="29" t="str">
        <f t="shared" si="865"/>
        <v>https://media.mediathek-tanz-theater.de/iiif/2/nvt_img-542-003.JP2/full/100,/0/default.jpg</v>
      </c>
      <c r="BC5521" s="29" t="str">
        <f t="shared" si="861"/>
        <v>image/jpeg</v>
      </c>
      <c r="BD5521" s="29" t="str">
        <f t="shared" si="866"/>
        <v>presentation/thumbnail</v>
      </c>
    </row>
    <row r="5522" spans="1:56" ht="25.5">
      <c r="A5522" s="29">
        <v>1</v>
      </c>
      <c r="B5522" s="29">
        <v>0</v>
      </c>
      <c r="C5522" s="38" t="s">
        <v>19204</v>
      </c>
      <c r="D5522" s="38" t="s">
        <v>19205</v>
      </c>
      <c r="F5522" s="38" t="s">
        <v>19059</v>
      </c>
      <c r="I5522" s="38" t="s">
        <v>4446</v>
      </c>
      <c r="J5522" s="38" t="s">
        <v>19202</v>
      </c>
      <c r="N5522" s="38" t="s">
        <v>1316</v>
      </c>
      <c r="R5522" s="38" t="s">
        <v>19144</v>
      </c>
      <c r="U5522" s="38" t="s">
        <v>19201</v>
      </c>
      <c r="V5522" s="38" t="s">
        <v>3080</v>
      </c>
      <c r="Y5522" s="38" t="s">
        <v>2269</v>
      </c>
      <c r="AA5522" s="38" t="s">
        <v>1170</v>
      </c>
      <c r="AE5522" s="38" t="s">
        <v>2950</v>
      </c>
      <c r="AG5522" s="38">
        <v>1</v>
      </c>
      <c r="AH5522" s="38" t="s">
        <v>4439</v>
      </c>
      <c r="AI5522" s="38" t="s">
        <v>4440</v>
      </c>
      <c r="AJ5522" s="38" t="s">
        <v>4449</v>
      </c>
      <c r="AK5522" s="38" t="s">
        <v>72</v>
      </c>
      <c r="AL5522" s="301" t="s">
        <v>18955</v>
      </c>
      <c r="AO5522" s="29" t="s">
        <v>18070</v>
      </c>
      <c r="AR5522" s="29" t="str">
        <f t="shared" si="869"/>
        <v>0</v>
      </c>
      <c r="AS5522" s="29">
        <f t="shared" si="867"/>
        <v>0</v>
      </c>
      <c r="AW5522" s="29" t="str">
        <f t="shared" si="870"/>
        <v/>
      </c>
      <c r="AX5522" s="29" t="str">
        <f t="shared" si="862"/>
        <v/>
      </c>
      <c r="AY5522" s="29" t="str">
        <f t="shared" si="868"/>
        <v>https://media.mediathek-tanz-theater.de/iiif/2/nvt_img-542-003-001.JP2</v>
      </c>
      <c r="AZ5522" s="29" t="str">
        <f t="shared" si="863"/>
        <v>image/jp2</v>
      </c>
      <c r="BA5522" s="29" t="str">
        <f t="shared" si="864"/>
        <v>presentation/iiif</v>
      </c>
      <c r="BB5522" s="29" t="str">
        <f t="shared" si="865"/>
        <v>https://media.mediathek-tanz-theater.de/iiif/2/nvt_img-542-003-001.JP2/full/100,/0/default.jpg</v>
      </c>
      <c r="BC5522" s="29" t="str">
        <f t="shared" si="861"/>
        <v>image/jpeg</v>
      </c>
      <c r="BD5522" s="29" t="str">
        <f t="shared" si="866"/>
        <v>presentation/thumbnail</v>
      </c>
    </row>
    <row r="5523" spans="1:56" ht="38.25">
      <c r="A5523" s="29">
        <v>1</v>
      </c>
      <c r="B5523" s="29">
        <v>0</v>
      </c>
      <c r="C5523" s="38" t="s">
        <v>19206</v>
      </c>
      <c r="D5523" s="38" t="s">
        <v>19207</v>
      </c>
      <c r="F5523" s="38" t="s">
        <v>19059</v>
      </c>
      <c r="H5523" s="38" t="s">
        <v>19208</v>
      </c>
      <c r="I5523" s="38" t="s">
        <v>4446</v>
      </c>
      <c r="J5523" s="38" t="s">
        <v>19202</v>
      </c>
      <c r="N5523" s="38" t="s">
        <v>1316</v>
      </c>
      <c r="R5523" s="38" t="s">
        <v>19144</v>
      </c>
      <c r="U5523" s="38" t="s">
        <v>19201</v>
      </c>
      <c r="V5523" s="38" t="s">
        <v>3080</v>
      </c>
      <c r="Y5523" s="38" t="s">
        <v>2269</v>
      </c>
      <c r="AA5523" s="38" t="s">
        <v>1170</v>
      </c>
      <c r="AE5523" s="38" t="s">
        <v>2950</v>
      </c>
      <c r="AG5523" s="38">
        <v>1</v>
      </c>
      <c r="AH5523" s="38" t="s">
        <v>4439</v>
      </c>
      <c r="AI5523" s="38" t="s">
        <v>4440</v>
      </c>
      <c r="AJ5523" s="38" t="s">
        <v>4449</v>
      </c>
      <c r="AK5523" s="38" t="s">
        <v>72</v>
      </c>
      <c r="AL5523" s="301" t="s">
        <v>18955</v>
      </c>
      <c r="AO5523" s="29" t="s">
        <v>18070</v>
      </c>
      <c r="AR5523" s="29" t="str">
        <f t="shared" si="869"/>
        <v>0</v>
      </c>
      <c r="AS5523" s="29">
        <f t="shared" si="867"/>
        <v>0</v>
      </c>
      <c r="AW5523" s="29" t="str">
        <f t="shared" si="870"/>
        <v/>
      </c>
      <c r="AX5523" s="29" t="str">
        <f t="shared" si="862"/>
        <v/>
      </c>
      <c r="AY5523" s="29" t="str">
        <f t="shared" si="868"/>
        <v>https://media.mediathek-tanz-theater.de/iiif/2/nvt_img-542-003-002.JP2</v>
      </c>
      <c r="AZ5523" s="29" t="str">
        <f t="shared" si="863"/>
        <v>image/jp2</v>
      </c>
      <c r="BA5523" s="29" t="str">
        <f t="shared" si="864"/>
        <v>presentation/iiif</v>
      </c>
      <c r="BB5523" s="29" t="str">
        <f t="shared" si="865"/>
        <v>https://media.mediathek-tanz-theater.de/iiif/2/nvt_img-542-003-002.JP2/full/100,/0/default.jpg</v>
      </c>
      <c r="BC5523" s="29" t="str">
        <f t="shared" si="861"/>
        <v>image/jpeg</v>
      </c>
      <c r="BD5523" s="29" t="str">
        <f t="shared" si="866"/>
        <v>presentation/thumbnail</v>
      </c>
    </row>
    <row r="5524" spans="1:56" ht="25.5">
      <c r="A5524" s="29">
        <v>1</v>
      </c>
      <c r="B5524" s="29">
        <v>0</v>
      </c>
      <c r="C5524" s="38" t="s">
        <v>19209</v>
      </c>
      <c r="D5524" s="38" t="s">
        <v>19210</v>
      </c>
      <c r="F5524" s="38" t="s">
        <v>19059</v>
      </c>
      <c r="I5524" s="38" t="s">
        <v>4446</v>
      </c>
      <c r="J5524" s="38" t="s">
        <v>19202</v>
      </c>
      <c r="N5524" s="38" t="s">
        <v>1316</v>
      </c>
      <c r="R5524" s="38" t="s">
        <v>19144</v>
      </c>
      <c r="U5524" s="38" t="s">
        <v>1330</v>
      </c>
      <c r="V5524" s="38" t="s">
        <v>3080</v>
      </c>
      <c r="Y5524" s="38" t="s">
        <v>2269</v>
      </c>
      <c r="AA5524" s="38" t="s">
        <v>1170</v>
      </c>
      <c r="AE5524" s="38" t="s">
        <v>2950</v>
      </c>
      <c r="AG5524" s="38">
        <v>1</v>
      </c>
      <c r="AH5524" s="38" t="s">
        <v>4439</v>
      </c>
      <c r="AI5524" s="38" t="s">
        <v>4440</v>
      </c>
      <c r="AJ5524" s="38" t="s">
        <v>4449</v>
      </c>
      <c r="AK5524" s="38" t="s">
        <v>14022</v>
      </c>
      <c r="AL5524" s="301" t="s">
        <v>18955</v>
      </c>
      <c r="AO5524" s="29" t="s">
        <v>18070</v>
      </c>
      <c r="AR5524" s="29" t="str">
        <f t="shared" si="869"/>
        <v>0</v>
      </c>
      <c r="AS5524" s="29">
        <f t="shared" si="867"/>
        <v>0</v>
      </c>
      <c r="AW5524" s="29" t="str">
        <f t="shared" si="870"/>
        <v/>
      </c>
      <c r="AX5524" s="29" t="str">
        <f t="shared" si="862"/>
        <v/>
      </c>
      <c r="AY5524" s="29" t="str">
        <f t="shared" si="868"/>
        <v>https://media.mediathek-tanz-theater.de/iiif/2/nvt_img-542-003-003.JP2</v>
      </c>
      <c r="AZ5524" s="29" t="str">
        <f t="shared" si="863"/>
        <v>image/jp2</v>
      </c>
      <c r="BA5524" s="29" t="str">
        <f t="shared" si="864"/>
        <v>presentation/iiif</v>
      </c>
      <c r="BB5524" s="29" t="str">
        <f t="shared" si="865"/>
        <v>https://media.mediathek-tanz-theater.de/iiif/2/nvt_img-542-003-003.JP2/full/100,/0/default.jpg</v>
      </c>
      <c r="BC5524" s="29" t="str">
        <f t="shared" si="861"/>
        <v>image/jpeg</v>
      </c>
      <c r="BD5524" s="29" t="str">
        <f t="shared" si="866"/>
        <v>presentation/thumbnail</v>
      </c>
    </row>
    <row r="5525" spans="1:56" ht="25.5">
      <c r="A5525" s="29">
        <v>1</v>
      </c>
      <c r="B5525" s="29">
        <v>0</v>
      </c>
      <c r="C5525" s="38" t="s">
        <v>19211</v>
      </c>
      <c r="D5525" s="38" t="s">
        <v>19212</v>
      </c>
      <c r="F5525" s="38" t="s">
        <v>19059</v>
      </c>
      <c r="I5525" s="38" t="s">
        <v>4438</v>
      </c>
      <c r="J5525" s="38" t="s">
        <v>19175</v>
      </c>
      <c r="N5525" s="38" t="s">
        <v>1316</v>
      </c>
      <c r="R5525" s="38" t="s">
        <v>19144</v>
      </c>
      <c r="V5525" s="38" t="s">
        <v>3080</v>
      </c>
      <c r="Y5525" s="38" t="s">
        <v>2269</v>
      </c>
      <c r="AA5525" s="38" t="s">
        <v>1170</v>
      </c>
      <c r="AE5525" s="38" t="s">
        <v>2950</v>
      </c>
      <c r="AG5525" s="38">
        <v>1</v>
      </c>
      <c r="AH5525" s="38" t="s">
        <v>4439</v>
      </c>
      <c r="AI5525" s="38" t="s">
        <v>4440</v>
      </c>
      <c r="AJ5525" s="38" t="s">
        <v>5835</v>
      </c>
      <c r="AL5525" s="301" t="s">
        <v>18955</v>
      </c>
      <c r="AO5525" s="29" t="s">
        <v>18070</v>
      </c>
      <c r="AR5525" s="29" t="str">
        <f t="shared" si="869"/>
        <v>1</v>
      </c>
      <c r="AS5525" s="29">
        <f t="shared" si="867"/>
        <v>0</v>
      </c>
      <c r="AW5525" s="29" t="str">
        <f t="shared" si="870"/>
        <v/>
      </c>
      <c r="AX5525" s="29" t="str">
        <f t="shared" si="862"/>
        <v/>
      </c>
      <c r="AY5525" s="29" t="str">
        <f t="shared" si="868"/>
        <v>https://media.mediathek-tanz-theater.de/iiif/2/nvt_img-542-004.JP2</v>
      </c>
      <c r="AZ5525" s="29" t="str">
        <f t="shared" si="863"/>
        <v>image/jp2</v>
      </c>
      <c r="BA5525" s="29" t="str">
        <f t="shared" si="864"/>
        <v>presentation/iiif</v>
      </c>
      <c r="BB5525" s="29" t="str">
        <f t="shared" si="865"/>
        <v>https://media.mediathek-tanz-theater.de/iiif/2/nvt_img-542-004.JP2/full/100,/0/default.jpg</v>
      </c>
      <c r="BC5525" s="29" t="str">
        <f t="shared" si="861"/>
        <v>image/jpeg</v>
      </c>
      <c r="BD5525" s="29" t="str">
        <f t="shared" si="866"/>
        <v>presentation/thumbnail</v>
      </c>
    </row>
    <row r="5526" spans="1:56" ht="25.5">
      <c r="A5526" s="29">
        <v>1</v>
      </c>
      <c r="B5526" s="29">
        <v>0</v>
      </c>
      <c r="C5526" s="38" t="s">
        <v>19213</v>
      </c>
      <c r="D5526" s="38" t="s">
        <v>19214</v>
      </c>
      <c r="F5526" s="38" t="s">
        <v>19059</v>
      </c>
      <c r="I5526" s="38" t="s">
        <v>4446</v>
      </c>
      <c r="J5526" s="38" t="s">
        <v>19211</v>
      </c>
      <c r="N5526" s="38" t="s">
        <v>1316</v>
      </c>
      <c r="R5526" s="38" t="s">
        <v>19144</v>
      </c>
      <c r="U5526" s="38" t="s">
        <v>1330</v>
      </c>
      <c r="V5526" s="38" t="s">
        <v>3080</v>
      </c>
      <c r="Y5526" s="38" t="s">
        <v>2269</v>
      </c>
      <c r="AA5526" s="38" t="s">
        <v>1170</v>
      </c>
      <c r="AE5526" s="38" t="s">
        <v>2950</v>
      </c>
      <c r="AG5526" s="38">
        <v>1</v>
      </c>
      <c r="AH5526" s="38" t="s">
        <v>4439</v>
      </c>
      <c r="AI5526" s="38" t="s">
        <v>4440</v>
      </c>
      <c r="AJ5526" s="38" t="s">
        <v>4449</v>
      </c>
      <c r="AK5526" s="38" t="s">
        <v>72</v>
      </c>
      <c r="AL5526" s="301" t="s">
        <v>18955</v>
      </c>
      <c r="AO5526" s="29" t="s">
        <v>18070</v>
      </c>
      <c r="AR5526" s="29" t="str">
        <f t="shared" si="869"/>
        <v>0</v>
      </c>
      <c r="AS5526" s="29">
        <f t="shared" si="867"/>
        <v>0</v>
      </c>
      <c r="AW5526" s="29" t="str">
        <f t="shared" si="870"/>
        <v/>
      </c>
      <c r="AX5526" s="29" t="str">
        <f t="shared" si="862"/>
        <v/>
      </c>
      <c r="AY5526" s="29" t="str">
        <f t="shared" si="868"/>
        <v>https://media.mediathek-tanz-theater.de/iiif/2/nvt_img-542-004-001.JP2</v>
      </c>
      <c r="AZ5526" s="29" t="str">
        <f t="shared" si="863"/>
        <v>image/jp2</v>
      </c>
      <c r="BA5526" s="29" t="str">
        <f t="shared" si="864"/>
        <v>presentation/iiif</v>
      </c>
      <c r="BB5526" s="29" t="str">
        <f t="shared" si="865"/>
        <v>https://media.mediathek-tanz-theater.de/iiif/2/nvt_img-542-004-001.JP2/full/100,/0/default.jpg</v>
      </c>
      <c r="BC5526" s="29" t="str">
        <f t="shared" si="861"/>
        <v>image/jpeg</v>
      </c>
      <c r="BD5526" s="29" t="str">
        <f t="shared" si="866"/>
        <v>presentation/thumbnail</v>
      </c>
    </row>
    <row r="5527" spans="1:56" ht="25.5">
      <c r="A5527" s="29">
        <v>1</v>
      </c>
      <c r="B5527" s="29">
        <v>0</v>
      </c>
      <c r="C5527" s="38" t="s">
        <v>19215</v>
      </c>
      <c r="D5527" s="38" t="s">
        <v>19216</v>
      </c>
      <c r="F5527" s="38" t="s">
        <v>19059</v>
      </c>
      <c r="I5527" s="38" t="s">
        <v>4446</v>
      </c>
      <c r="J5527" s="38" t="s">
        <v>19211</v>
      </c>
      <c r="N5527" s="38" t="s">
        <v>1316</v>
      </c>
      <c r="R5527" s="38" t="s">
        <v>19144</v>
      </c>
      <c r="U5527" s="38" t="s">
        <v>4963</v>
      </c>
      <c r="V5527" s="38" t="s">
        <v>3080</v>
      </c>
      <c r="Y5527" s="38" t="s">
        <v>2269</v>
      </c>
      <c r="AA5527" s="38" t="s">
        <v>1170</v>
      </c>
      <c r="AE5527" s="38" t="s">
        <v>2950</v>
      </c>
      <c r="AG5527" s="38">
        <v>1</v>
      </c>
      <c r="AH5527" s="38" t="s">
        <v>4439</v>
      </c>
      <c r="AI5527" s="38" t="s">
        <v>4440</v>
      </c>
      <c r="AJ5527" s="38" t="s">
        <v>4449</v>
      </c>
      <c r="AK5527" s="38" t="s">
        <v>72</v>
      </c>
      <c r="AL5527" s="301" t="s">
        <v>18955</v>
      </c>
      <c r="AO5527" s="29" t="s">
        <v>18070</v>
      </c>
      <c r="AR5527" s="29" t="str">
        <f t="shared" si="869"/>
        <v>0</v>
      </c>
      <c r="AS5527" s="29">
        <f t="shared" si="867"/>
        <v>0</v>
      </c>
      <c r="AW5527" s="29" t="str">
        <f t="shared" si="870"/>
        <v/>
      </c>
      <c r="AX5527" s="29" t="str">
        <f t="shared" si="862"/>
        <v/>
      </c>
      <c r="AY5527" s="29" t="str">
        <f t="shared" si="868"/>
        <v>https://media.mediathek-tanz-theater.de/iiif/2/nvt_img-542-004-002.JP2</v>
      </c>
      <c r="AZ5527" s="29" t="str">
        <f t="shared" si="863"/>
        <v>image/jp2</v>
      </c>
      <c r="BA5527" s="29" t="str">
        <f t="shared" si="864"/>
        <v>presentation/iiif</v>
      </c>
      <c r="BB5527" s="29" t="str">
        <f t="shared" si="865"/>
        <v>https://media.mediathek-tanz-theater.de/iiif/2/nvt_img-542-004-002.JP2/full/100,/0/default.jpg</v>
      </c>
      <c r="BC5527" s="29" t="str">
        <f t="shared" si="861"/>
        <v>image/jpeg</v>
      </c>
      <c r="BD5527" s="29" t="str">
        <f t="shared" si="866"/>
        <v>presentation/thumbnail</v>
      </c>
    </row>
    <row r="5528" spans="1:56" ht="25.5">
      <c r="A5528" s="29">
        <v>1</v>
      </c>
      <c r="B5528" s="29">
        <v>0</v>
      </c>
      <c r="C5528" s="38" t="s">
        <v>19217</v>
      </c>
      <c r="D5528" s="38" t="s">
        <v>19218</v>
      </c>
      <c r="F5528" s="38" t="s">
        <v>19059</v>
      </c>
      <c r="I5528" s="38" t="s">
        <v>4446</v>
      </c>
      <c r="J5528" s="38" t="s">
        <v>19211</v>
      </c>
      <c r="N5528" s="38" t="s">
        <v>1316</v>
      </c>
      <c r="R5528" s="38" t="s">
        <v>19144</v>
      </c>
      <c r="U5528" s="38" t="s">
        <v>1241</v>
      </c>
      <c r="V5528" s="38" t="s">
        <v>3080</v>
      </c>
      <c r="Y5528" s="38" t="s">
        <v>2269</v>
      </c>
      <c r="AA5528" s="38" t="s">
        <v>1170</v>
      </c>
      <c r="AE5528" s="38" t="s">
        <v>2950</v>
      </c>
      <c r="AG5528" s="38">
        <v>1</v>
      </c>
      <c r="AH5528" s="38" t="s">
        <v>4439</v>
      </c>
      <c r="AI5528" s="38" t="s">
        <v>4440</v>
      </c>
      <c r="AJ5528" s="38" t="s">
        <v>4449</v>
      </c>
      <c r="AK5528" s="38" t="s">
        <v>72</v>
      </c>
      <c r="AL5528" s="301" t="s">
        <v>18955</v>
      </c>
      <c r="AO5528" s="29" t="s">
        <v>18070</v>
      </c>
      <c r="AR5528" s="29" t="str">
        <f t="shared" si="869"/>
        <v>0</v>
      </c>
      <c r="AS5528" s="29">
        <f t="shared" si="867"/>
        <v>0</v>
      </c>
      <c r="AW5528" s="29" t="str">
        <f t="shared" si="870"/>
        <v/>
      </c>
      <c r="AX5528" s="29" t="str">
        <f t="shared" si="862"/>
        <v/>
      </c>
      <c r="AY5528" s="29" t="str">
        <f t="shared" si="868"/>
        <v>https://media.mediathek-tanz-theater.de/iiif/2/nvt_img-542-004-003.JP2</v>
      </c>
      <c r="AZ5528" s="29" t="str">
        <f t="shared" si="863"/>
        <v>image/jp2</v>
      </c>
      <c r="BA5528" s="29" t="str">
        <f t="shared" si="864"/>
        <v>presentation/iiif</v>
      </c>
      <c r="BB5528" s="29" t="str">
        <f t="shared" si="865"/>
        <v>https://media.mediathek-tanz-theater.de/iiif/2/nvt_img-542-004-003.JP2/full/100,/0/default.jpg</v>
      </c>
      <c r="BC5528" s="29" t="str">
        <f t="shared" si="861"/>
        <v>image/jpeg</v>
      </c>
      <c r="BD5528" s="29" t="str">
        <f t="shared" si="866"/>
        <v>presentation/thumbnail</v>
      </c>
    </row>
    <row r="5529" spans="1:56" ht="25.5">
      <c r="A5529" s="29">
        <v>1</v>
      </c>
      <c r="B5529" s="29">
        <v>0</v>
      </c>
      <c r="C5529" s="38" t="s">
        <v>19219</v>
      </c>
      <c r="D5529" s="38" t="s">
        <v>19220</v>
      </c>
      <c r="F5529" s="38" t="s">
        <v>19059</v>
      </c>
      <c r="I5529" s="38" t="s">
        <v>4438</v>
      </c>
      <c r="J5529" s="38" t="s">
        <v>19175</v>
      </c>
      <c r="N5529" s="38" t="s">
        <v>1316</v>
      </c>
      <c r="R5529" s="38" t="s">
        <v>19144</v>
      </c>
      <c r="V5529" s="38" t="s">
        <v>3080</v>
      </c>
      <c r="Y5529" s="38" t="s">
        <v>2269</v>
      </c>
      <c r="AA5529" s="38" t="s">
        <v>1170</v>
      </c>
      <c r="AE5529" s="38" t="s">
        <v>2950</v>
      </c>
      <c r="AG5529" s="38">
        <v>1</v>
      </c>
      <c r="AH5529" s="38" t="s">
        <v>4439</v>
      </c>
      <c r="AI5529" s="38" t="s">
        <v>4440</v>
      </c>
      <c r="AJ5529" s="38" t="s">
        <v>14273</v>
      </c>
      <c r="AL5529" s="301" t="s">
        <v>18955</v>
      </c>
      <c r="AO5529" s="29" t="s">
        <v>18070</v>
      </c>
      <c r="AR5529" s="29" t="str">
        <f t="shared" si="869"/>
        <v>1</v>
      </c>
      <c r="AS5529" s="29">
        <f t="shared" si="867"/>
        <v>0</v>
      </c>
      <c r="AW5529" s="29" t="str">
        <f t="shared" si="870"/>
        <v/>
      </c>
      <c r="AX5529" s="29" t="str">
        <f t="shared" si="862"/>
        <v/>
      </c>
      <c r="AY5529" s="29" t="str">
        <f t="shared" si="868"/>
        <v>https://media.mediathek-tanz-theater.de/iiif/2/nvt_img-542-005.JP2</v>
      </c>
      <c r="AZ5529" s="29" t="str">
        <f t="shared" si="863"/>
        <v>image/jp2</v>
      </c>
      <c r="BA5529" s="29" t="str">
        <f t="shared" si="864"/>
        <v>presentation/iiif</v>
      </c>
      <c r="BB5529" s="29" t="str">
        <f t="shared" si="865"/>
        <v>https://media.mediathek-tanz-theater.de/iiif/2/nvt_img-542-005.JP2/full/100,/0/default.jpg</v>
      </c>
      <c r="BC5529" s="29" t="str">
        <f t="shared" si="861"/>
        <v>image/jpeg</v>
      </c>
      <c r="BD5529" s="29" t="str">
        <f t="shared" si="866"/>
        <v>presentation/thumbnail</v>
      </c>
    </row>
    <row r="5530" spans="1:56" ht="25.5">
      <c r="A5530" s="29">
        <v>1</v>
      </c>
      <c r="B5530" s="29">
        <v>0</v>
      </c>
      <c r="C5530" s="38" t="s">
        <v>19221</v>
      </c>
      <c r="D5530" s="38" t="s">
        <v>19222</v>
      </c>
      <c r="F5530" s="38" t="s">
        <v>19059</v>
      </c>
      <c r="I5530" s="38" t="s">
        <v>4446</v>
      </c>
      <c r="J5530" s="38" t="s">
        <v>19219</v>
      </c>
      <c r="N5530" s="38" t="s">
        <v>1316</v>
      </c>
      <c r="R5530" s="38" t="s">
        <v>19144</v>
      </c>
      <c r="V5530" s="38" t="s">
        <v>3080</v>
      </c>
      <c r="Y5530" s="38" t="s">
        <v>2269</v>
      </c>
      <c r="AA5530" s="38" t="s">
        <v>1170</v>
      </c>
      <c r="AE5530" s="38" t="s">
        <v>2950</v>
      </c>
      <c r="AG5530" s="38">
        <v>1</v>
      </c>
      <c r="AH5530" s="38" t="s">
        <v>4439</v>
      </c>
      <c r="AI5530" s="38" t="s">
        <v>4440</v>
      </c>
      <c r="AJ5530" s="38" t="s">
        <v>4449</v>
      </c>
      <c r="AK5530" s="38" t="s">
        <v>72</v>
      </c>
      <c r="AL5530" s="301" t="s">
        <v>18955</v>
      </c>
      <c r="AO5530" s="29" t="s">
        <v>18070</v>
      </c>
      <c r="AR5530" s="29" t="str">
        <f t="shared" si="869"/>
        <v>0</v>
      </c>
      <c r="AS5530" s="29">
        <f t="shared" si="867"/>
        <v>0</v>
      </c>
      <c r="AW5530" s="29" t="str">
        <f t="shared" si="870"/>
        <v/>
      </c>
      <c r="AX5530" s="29" t="str">
        <f t="shared" si="862"/>
        <v/>
      </c>
      <c r="AY5530" s="29" t="str">
        <f t="shared" si="868"/>
        <v>https://media.mediathek-tanz-theater.de/iiif/2/nvt_img-542-005-001.JP2</v>
      </c>
      <c r="AZ5530" s="29" t="str">
        <f t="shared" si="863"/>
        <v>image/jp2</v>
      </c>
      <c r="BA5530" s="29" t="str">
        <f t="shared" si="864"/>
        <v>presentation/iiif</v>
      </c>
      <c r="BB5530" s="29" t="str">
        <f t="shared" si="865"/>
        <v>https://media.mediathek-tanz-theater.de/iiif/2/nvt_img-542-005-001.JP2/full/100,/0/default.jpg</v>
      </c>
      <c r="BC5530" s="29" t="str">
        <f t="shared" si="861"/>
        <v>image/jpeg</v>
      </c>
      <c r="BD5530" s="29" t="str">
        <f t="shared" si="866"/>
        <v>presentation/thumbnail</v>
      </c>
    </row>
    <row r="5531" spans="1:56" ht="38.25">
      <c r="A5531" s="29">
        <v>1</v>
      </c>
      <c r="B5531" s="29">
        <v>0</v>
      </c>
      <c r="C5531" s="38" t="s">
        <v>19223</v>
      </c>
      <c r="D5531" s="38" t="s">
        <v>19224</v>
      </c>
      <c r="F5531" s="38" t="s">
        <v>19059</v>
      </c>
      <c r="H5531" s="38" t="s">
        <v>19225</v>
      </c>
      <c r="I5531" s="38" t="s">
        <v>4446</v>
      </c>
      <c r="J5531" s="38" t="s">
        <v>19219</v>
      </c>
      <c r="N5531" s="38" t="s">
        <v>1316</v>
      </c>
      <c r="R5531" s="38" t="s">
        <v>19144</v>
      </c>
      <c r="V5531" s="38" t="s">
        <v>3080</v>
      </c>
      <c r="Y5531" s="38" t="s">
        <v>2269</v>
      </c>
      <c r="AA5531" s="38" t="s">
        <v>1170</v>
      </c>
      <c r="AE5531" s="38" t="s">
        <v>2950</v>
      </c>
      <c r="AG5531" s="38">
        <v>1</v>
      </c>
      <c r="AH5531" s="38" t="s">
        <v>4439</v>
      </c>
      <c r="AI5531" s="38" t="s">
        <v>4440</v>
      </c>
      <c r="AJ5531" s="38" t="s">
        <v>4449</v>
      </c>
      <c r="AK5531" s="38" t="s">
        <v>72</v>
      </c>
      <c r="AL5531" s="301" t="s">
        <v>18955</v>
      </c>
      <c r="AO5531" s="29" t="s">
        <v>18070</v>
      </c>
      <c r="AR5531" s="29" t="str">
        <f t="shared" si="869"/>
        <v>0</v>
      </c>
      <c r="AS5531" s="29">
        <f t="shared" si="867"/>
        <v>0</v>
      </c>
      <c r="AW5531" s="29" t="str">
        <f t="shared" si="870"/>
        <v/>
      </c>
      <c r="AX5531" s="29" t="str">
        <f t="shared" si="862"/>
        <v/>
      </c>
      <c r="AY5531" s="29" t="str">
        <f t="shared" si="868"/>
        <v>https://media.mediathek-tanz-theater.de/iiif/2/nvt_img-542-005-002.JP2</v>
      </c>
      <c r="AZ5531" s="29" t="str">
        <f t="shared" si="863"/>
        <v>image/jp2</v>
      </c>
      <c r="BA5531" s="29" t="str">
        <f t="shared" si="864"/>
        <v>presentation/iiif</v>
      </c>
      <c r="BB5531" s="29" t="str">
        <f t="shared" si="865"/>
        <v>https://media.mediathek-tanz-theater.de/iiif/2/nvt_img-542-005-002.JP2/full/100,/0/default.jpg</v>
      </c>
      <c r="BC5531" s="29" t="str">
        <f t="shared" si="861"/>
        <v>image/jpeg</v>
      </c>
      <c r="BD5531" s="29" t="str">
        <f t="shared" si="866"/>
        <v>presentation/thumbnail</v>
      </c>
    </row>
    <row r="5532" spans="1:56" ht="38.25">
      <c r="A5532" s="29">
        <v>1</v>
      </c>
      <c r="B5532" s="29">
        <v>0</v>
      </c>
      <c r="C5532" s="38" t="s">
        <v>19226</v>
      </c>
      <c r="D5532" s="38" t="s">
        <v>19227</v>
      </c>
      <c r="F5532" s="38" t="s">
        <v>19059</v>
      </c>
      <c r="I5532" s="38" t="s">
        <v>4446</v>
      </c>
      <c r="J5532" s="38" t="s">
        <v>19219</v>
      </c>
      <c r="N5532" s="38" t="s">
        <v>1316</v>
      </c>
      <c r="R5532" s="38" t="s">
        <v>19144</v>
      </c>
      <c r="U5532" s="38" t="s">
        <v>1318</v>
      </c>
      <c r="V5532" s="38" t="s">
        <v>3080</v>
      </c>
      <c r="Y5532" s="38" t="s">
        <v>2269</v>
      </c>
      <c r="AA5532" s="38" t="s">
        <v>1170</v>
      </c>
      <c r="AE5532" s="38" t="s">
        <v>2950</v>
      </c>
      <c r="AG5532" s="38">
        <v>1</v>
      </c>
      <c r="AH5532" s="38" t="s">
        <v>4439</v>
      </c>
      <c r="AI5532" s="38" t="s">
        <v>4440</v>
      </c>
      <c r="AJ5532" s="38" t="s">
        <v>4449</v>
      </c>
      <c r="AK5532" s="38" t="s">
        <v>19228</v>
      </c>
      <c r="AL5532" s="301" t="s">
        <v>18955</v>
      </c>
      <c r="AO5532" s="29" t="s">
        <v>18070</v>
      </c>
      <c r="AR5532" s="29" t="str">
        <f t="shared" si="869"/>
        <v>0</v>
      </c>
      <c r="AS5532" s="29">
        <f t="shared" si="867"/>
        <v>0</v>
      </c>
      <c r="AW5532" s="29" t="str">
        <f t="shared" si="870"/>
        <v/>
      </c>
      <c r="AX5532" s="29" t="str">
        <f t="shared" si="862"/>
        <v/>
      </c>
      <c r="AY5532" s="29" t="str">
        <f t="shared" si="868"/>
        <v>https://media.mediathek-tanz-theater.de/iiif/2/nvt_img-542-005-003.JP2</v>
      </c>
      <c r="AZ5532" s="29" t="str">
        <f t="shared" si="863"/>
        <v>image/jp2</v>
      </c>
      <c r="BA5532" s="29" t="str">
        <f t="shared" si="864"/>
        <v>presentation/iiif</v>
      </c>
      <c r="BB5532" s="29" t="str">
        <f t="shared" si="865"/>
        <v>https://media.mediathek-tanz-theater.de/iiif/2/nvt_img-542-005-003.JP2/full/100,/0/default.jpg</v>
      </c>
      <c r="BC5532" s="29" t="str">
        <f t="shared" si="861"/>
        <v>image/jpeg</v>
      </c>
      <c r="BD5532" s="29" t="str">
        <f t="shared" si="866"/>
        <v>presentation/thumbnail</v>
      </c>
    </row>
    <row r="5533" spans="1:56" ht="25.5">
      <c r="A5533" s="29">
        <v>1</v>
      </c>
      <c r="B5533" s="29">
        <v>0</v>
      </c>
      <c r="C5533" s="38" t="s">
        <v>19229</v>
      </c>
      <c r="D5533" s="38" t="s">
        <v>19230</v>
      </c>
      <c r="F5533" s="38" t="s">
        <v>19059</v>
      </c>
      <c r="I5533" s="38" t="s">
        <v>4438</v>
      </c>
      <c r="J5533" s="38" t="s">
        <v>19175</v>
      </c>
      <c r="N5533" s="38" t="s">
        <v>1316</v>
      </c>
      <c r="R5533" s="38" t="s">
        <v>19144</v>
      </c>
      <c r="V5533" s="38" t="s">
        <v>3080</v>
      </c>
      <c r="Y5533" s="38" t="s">
        <v>2269</v>
      </c>
      <c r="AA5533" s="38" t="s">
        <v>1170</v>
      </c>
      <c r="AE5533" s="38" t="s">
        <v>2950</v>
      </c>
      <c r="AG5533" s="38">
        <v>1</v>
      </c>
      <c r="AH5533" s="38" t="s">
        <v>4439</v>
      </c>
      <c r="AI5533" s="38" t="s">
        <v>4440</v>
      </c>
      <c r="AJ5533" s="38" t="s">
        <v>16774</v>
      </c>
      <c r="AL5533" s="301" t="s">
        <v>18955</v>
      </c>
      <c r="AO5533" s="29" t="s">
        <v>18070</v>
      </c>
      <c r="AR5533" s="29" t="str">
        <f t="shared" si="869"/>
        <v>1</v>
      </c>
      <c r="AS5533" s="29">
        <f t="shared" si="867"/>
        <v>0</v>
      </c>
      <c r="AW5533" s="29" t="str">
        <f t="shared" si="870"/>
        <v/>
      </c>
      <c r="AX5533" s="29" t="str">
        <f t="shared" si="862"/>
        <v/>
      </c>
      <c r="AY5533" s="29" t="str">
        <f t="shared" si="868"/>
        <v>https://media.mediathek-tanz-theater.de/iiif/2/nvt_img-542-006.JP2</v>
      </c>
      <c r="AZ5533" s="29" t="str">
        <f t="shared" si="863"/>
        <v>image/jp2</v>
      </c>
      <c r="BA5533" s="29" t="str">
        <f t="shared" si="864"/>
        <v>presentation/iiif</v>
      </c>
      <c r="BB5533" s="29" t="str">
        <f t="shared" si="865"/>
        <v>https://media.mediathek-tanz-theater.de/iiif/2/nvt_img-542-006.JP2/full/100,/0/default.jpg</v>
      </c>
      <c r="BC5533" s="29" t="str">
        <f t="shared" si="861"/>
        <v>image/jpeg</v>
      </c>
      <c r="BD5533" s="29" t="str">
        <f t="shared" si="866"/>
        <v>presentation/thumbnail</v>
      </c>
    </row>
    <row r="5534" spans="1:56" ht="38.25">
      <c r="A5534" s="29">
        <v>1</v>
      </c>
      <c r="B5534" s="29">
        <v>0</v>
      </c>
      <c r="C5534" s="38" t="s">
        <v>19231</v>
      </c>
      <c r="D5534" s="38" t="s">
        <v>19232</v>
      </c>
      <c r="F5534" s="38" t="s">
        <v>19059</v>
      </c>
      <c r="H5534" s="38" t="s">
        <v>19233</v>
      </c>
      <c r="I5534" s="38" t="s">
        <v>4446</v>
      </c>
      <c r="J5534" s="38" t="s">
        <v>19229</v>
      </c>
      <c r="N5534" s="38" t="s">
        <v>1316</v>
      </c>
      <c r="R5534" s="38" t="s">
        <v>19144</v>
      </c>
      <c r="U5534" s="38" t="s">
        <v>1318</v>
      </c>
      <c r="V5534" s="38" t="s">
        <v>3080</v>
      </c>
      <c r="Y5534" s="38" t="s">
        <v>2269</v>
      </c>
      <c r="AA5534" s="38" t="s">
        <v>1170</v>
      </c>
      <c r="AE5534" s="38" t="s">
        <v>2950</v>
      </c>
      <c r="AG5534" s="38">
        <v>1</v>
      </c>
      <c r="AH5534" s="38" t="s">
        <v>4439</v>
      </c>
      <c r="AI5534" s="38" t="s">
        <v>4440</v>
      </c>
      <c r="AJ5534" s="38" t="s">
        <v>4449</v>
      </c>
      <c r="AK5534" s="38" t="s">
        <v>72</v>
      </c>
      <c r="AL5534" s="301" t="s">
        <v>18955</v>
      </c>
      <c r="AO5534" s="29" t="s">
        <v>18070</v>
      </c>
      <c r="AR5534" s="29" t="str">
        <f t="shared" si="869"/>
        <v>0</v>
      </c>
      <c r="AS5534" s="29">
        <f t="shared" si="867"/>
        <v>0</v>
      </c>
      <c r="AW5534" s="29" t="str">
        <f t="shared" si="870"/>
        <v/>
      </c>
      <c r="AX5534" s="29" t="str">
        <f t="shared" si="862"/>
        <v/>
      </c>
      <c r="AY5534" s="29" t="str">
        <f t="shared" si="868"/>
        <v>https://media.mediathek-tanz-theater.de/iiif/2/nvt_img-542-006-001.JP2</v>
      </c>
      <c r="AZ5534" s="29" t="str">
        <f t="shared" si="863"/>
        <v>image/jp2</v>
      </c>
      <c r="BA5534" s="29" t="str">
        <f t="shared" si="864"/>
        <v>presentation/iiif</v>
      </c>
      <c r="BB5534" s="29" t="str">
        <f t="shared" si="865"/>
        <v>https://media.mediathek-tanz-theater.de/iiif/2/nvt_img-542-006-001.JP2/full/100,/0/default.jpg</v>
      </c>
      <c r="BC5534" s="29" t="str">
        <f t="shared" si="861"/>
        <v>image/jpeg</v>
      </c>
      <c r="BD5534" s="29" t="str">
        <f t="shared" si="866"/>
        <v>presentation/thumbnail</v>
      </c>
    </row>
    <row r="5535" spans="1:56" ht="63.75">
      <c r="A5535" s="29">
        <v>1</v>
      </c>
      <c r="B5535" s="29">
        <v>0</v>
      </c>
      <c r="C5535" s="38" t="s">
        <v>19234</v>
      </c>
      <c r="D5535" s="38" t="s">
        <v>19235</v>
      </c>
      <c r="F5535" s="38" t="s">
        <v>19059</v>
      </c>
      <c r="H5535" s="38" t="s">
        <v>19236</v>
      </c>
      <c r="I5535" s="38" t="s">
        <v>4446</v>
      </c>
      <c r="J5535" s="38" t="s">
        <v>19229</v>
      </c>
      <c r="N5535" s="38" t="s">
        <v>1316</v>
      </c>
      <c r="R5535" s="38" t="s">
        <v>19144</v>
      </c>
      <c r="U5535" s="38" t="s">
        <v>1318</v>
      </c>
      <c r="V5535" s="38" t="s">
        <v>3080</v>
      </c>
      <c r="Y5535" s="38" t="s">
        <v>2269</v>
      </c>
      <c r="AA5535" s="38" t="s">
        <v>1170</v>
      </c>
      <c r="AE5535" s="38" t="s">
        <v>2950</v>
      </c>
      <c r="AG5535" s="38">
        <v>1</v>
      </c>
      <c r="AH5535" s="38" t="s">
        <v>4439</v>
      </c>
      <c r="AI5535" s="38" t="s">
        <v>4440</v>
      </c>
      <c r="AJ5535" s="38" t="s">
        <v>4449</v>
      </c>
      <c r="AK5535" s="38" t="s">
        <v>72</v>
      </c>
      <c r="AL5535" s="301" t="s">
        <v>18955</v>
      </c>
      <c r="AO5535" s="29" t="s">
        <v>18070</v>
      </c>
      <c r="AR5535" s="29" t="str">
        <f t="shared" si="869"/>
        <v>0</v>
      </c>
      <c r="AS5535" s="29">
        <f t="shared" si="867"/>
        <v>0</v>
      </c>
      <c r="AW5535" s="29" t="str">
        <f t="shared" si="870"/>
        <v/>
      </c>
      <c r="AX5535" s="29" t="str">
        <f t="shared" si="862"/>
        <v/>
      </c>
      <c r="AY5535" s="29" t="str">
        <f t="shared" si="868"/>
        <v>https://media.mediathek-tanz-theater.de/iiif/2/nvt_img-542-006-002.JP2</v>
      </c>
      <c r="AZ5535" s="29" t="str">
        <f t="shared" si="863"/>
        <v>image/jp2</v>
      </c>
      <c r="BA5535" s="29" t="str">
        <f t="shared" si="864"/>
        <v>presentation/iiif</v>
      </c>
      <c r="BB5535" s="29" t="str">
        <f t="shared" si="865"/>
        <v>https://media.mediathek-tanz-theater.de/iiif/2/nvt_img-542-006-002.JP2/full/100,/0/default.jpg</v>
      </c>
      <c r="BC5535" s="29" t="str">
        <f t="shared" si="861"/>
        <v>image/jpeg</v>
      </c>
      <c r="BD5535" s="29" t="str">
        <f t="shared" si="866"/>
        <v>presentation/thumbnail</v>
      </c>
    </row>
    <row r="5536" spans="1:56" ht="51">
      <c r="A5536" s="29">
        <v>1</v>
      </c>
      <c r="B5536" s="29">
        <v>0</v>
      </c>
      <c r="C5536" s="38" t="s">
        <v>19237</v>
      </c>
      <c r="D5536" s="38" t="s">
        <v>19238</v>
      </c>
      <c r="F5536" s="38" t="s">
        <v>19059</v>
      </c>
      <c r="H5536" s="38" t="s">
        <v>19239</v>
      </c>
      <c r="I5536" s="38" t="s">
        <v>4446</v>
      </c>
      <c r="J5536" s="38" t="s">
        <v>19229</v>
      </c>
      <c r="N5536" s="38" t="s">
        <v>1316</v>
      </c>
      <c r="R5536" s="38" t="s">
        <v>19144</v>
      </c>
      <c r="U5536" s="38" t="s">
        <v>19240</v>
      </c>
      <c r="V5536" s="38" t="s">
        <v>3080</v>
      </c>
      <c r="Y5536" s="38" t="s">
        <v>2269</v>
      </c>
      <c r="AA5536" s="38" t="s">
        <v>1170</v>
      </c>
      <c r="AE5536" s="38" t="s">
        <v>2950</v>
      </c>
      <c r="AG5536" s="38">
        <v>1</v>
      </c>
      <c r="AH5536" s="38" t="s">
        <v>4439</v>
      </c>
      <c r="AI5536" s="38" t="s">
        <v>4440</v>
      </c>
      <c r="AJ5536" s="38" t="s">
        <v>4449</v>
      </c>
      <c r="AK5536" s="38" t="s">
        <v>72</v>
      </c>
      <c r="AL5536" s="301" t="s">
        <v>18955</v>
      </c>
      <c r="AO5536" s="29" t="s">
        <v>18070</v>
      </c>
      <c r="AR5536" s="29" t="str">
        <f t="shared" si="869"/>
        <v>0</v>
      </c>
      <c r="AS5536" s="29">
        <f t="shared" si="867"/>
        <v>0</v>
      </c>
      <c r="AW5536" s="29" t="str">
        <f t="shared" si="870"/>
        <v/>
      </c>
      <c r="AX5536" s="29" t="str">
        <f t="shared" si="862"/>
        <v/>
      </c>
      <c r="AY5536" s="29" t="str">
        <f t="shared" si="868"/>
        <v>https://media.mediathek-tanz-theater.de/iiif/2/nvt_img-542-006-003.JP2</v>
      </c>
      <c r="AZ5536" s="29" t="str">
        <f t="shared" si="863"/>
        <v>image/jp2</v>
      </c>
      <c r="BA5536" s="29" t="str">
        <f t="shared" si="864"/>
        <v>presentation/iiif</v>
      </c>
      <c r="BB5536" s="29" t="str">
        <f t="shared" si="865"/>
        <v>https://media.mediathek-tanz-theater.de/iiif/2/nvt_img-542-006-003.JP2/full/100,/0/default.jpg</v>
      </c>
      <c r="BC5536" s="29" t="str">
        <f t="shared" si="861"/>
        <v>image/jpeg</v>
      </c>
      <c r="BD5536" s="29" t="str">
        <f t="shared" si="866"/>
        <v>presentation/thumbnail</v>
      </c>
    </row>
    <row r="5537" spans="1:56" ht="25.5">
      <c r="A5537" s="29">
        <v>1</v>
      </c>
      <c r="B5537" s="29">
        <v>0</v>
      </c>
      <c r="C5537" s="38" t="s">
        <v>19241</v>
      </c>
      <c r="D5537" s="38" t="s">
        <v>19242</v>
      </c>
      <c r="F5537" s="38" t="s">
        <v>19059</v>
      </c>
      <c r="I5537" s="38" t="s">
        <v>4438</v>
      </c>
      <c r="J5537" s="38" t="s">
        <v>19175</v>
      </c>
      <c r="N5537" s="38" t="s">
        <v>1316</v>
      </c>
      <c r="R5537" s="38" t="s">
        <v>19144</v>
      </c>
      <c r="V5537" s="38" t="s">
        <v>3080</v>
      </c>
      <c r="Y5537" s="38" t="s">
        <v>2269</v>
      </c>
      <c r="AA5537" s="38" t="s">
        <v>1170</v>
      </c>
      <c r="AE5537" s="38" t="s">
        <v>2950</v>
      </c>
      <c r="AG5537" s="38">
        <v>1</v>
      </c>
      <c r="AH5537" s="38" t="s">
        <v>4439</v>
      </c>
      <c r="AI5537" s="38" t="s">
        <v>4440</v>
      </c>
      <c r="AJ5537" s="38" t="s">
        <v>16702</v>
      </c>
      <c r="AL5537" s="301" t="s">
        <v>18955</v>
      </c>
      <c r="AO5537" s="29" t="s">
        <v>18070</v>
      </c>
      <c r="AR5537" s="29" t="str">
        <f t="shared" si="869"/>
        <v>1</v>
      </c>
      <c r="AS5537" s="29">
        <f t="shared" si="867"/>
        <v>0</v>
      </c>
      <c r="AW5537" s="29" t="str">
        <f t="shared" si="870"/>
        <v/>
      </c>
      <c r="AX5537" s="29" t="str">
        <f t="shared" si="862"/>
        <v/>
      </c>
      <c r="AY5537" s="29" t="str">
        <f t="shared" si="868"/>
        <v>https://media.mediathek-tanz-theater.de/iiif/2/nvt_img-542-007.JP2</v>
      </c>
      <c r="AZ5537" s="29" t="str">
        <f t="shared" si="863"/>
        <v>image/jp2</v>
      </c>
      <c r="BA5537" s="29" t="str">
        <f t="shared" si="864"/>
        <v>presentation/iiif</v>
      </c>
      <c r="BB5537" s="29" t="str">
        <f t="shared" si="865"/>
        <v>https://media.mediathek-tanz-theater.de/iiif/2/nvt_img-542-007.JP2/full/100,/0/default.jpg</v>
      </c>
      <c r="BC5537" s="29" t="str">
        <f t="shared" si="861"/>
        <v>image/jpeg</v>
      </c>
      <c r="BD5537" s="29" t="str">
        <f t="shared" si="866"/>
        <v>presentation/thumbnail</v>
      </c>
    </row>
    <row r="5538" spans="1:56" ht="38.25">
      <c r="A5538" s="29">
        <v>1</v>
      </c>
      <c r="B5538" s="29">
        <v>0</v>
      </c>
      <c r="C5538" s="38" t="s">
        <v>19243</v>
      </c>
      <c r="D5538" s="38" t="s">
        <v>19244</v>
      </c>
      <c r="F5538" s="38" t="s">
        <v>19059</v>
      </c>
      <c r="H5538" s="38" t="s">
        <v>19245</v>
      </c>
      <c r="I5538" s="38" t="s">
        <v>4446</v>
      </c>
      <c r="J5538" s="38" t="s">
        <v>19241</v>
      </c>
      <c r="N5538" s="38" t="s">
        <v>1316</v>
      </c>
      <c r="R5538" s="38" t="s">
        <v>19144</v>
      </c>
      <c r="U5538" s="38" t="s">
        <v>19240</v>
      </c>
      <c r="V5538" s="38" t="s">
        <v>3080</v>
      </c>
      <c r="Y5538" s="38" t="s">
        <v>2269</v>
      </c>
      <c r="AA5538" s="38" t="s">
        <v>1170</v>
      </c>
      <c r="AE5538" s="38" t="s">
        <v>2950</v>
      </c>
      <c r="AG5538" s="38">
        <v>1</v>
      </c>
      <c r="AH5538" s="38" t="s">
        <v>4439</v>
      </c>
      <c r="AI5538" s="38" t="s">
        <v>4440</v>
      </c>
      <c r="AJ5538" s="38" t="s">
        <v>4449</v>
      </c>
      <c r="AK5538" s="38" t="s">
        <v>72</v>
      </c>
      <c r="AL5538" s="301" t="s">
        <v>18955</v>
      </c>
      <c r="AO5538" s="29" t="s">
        <v>18070</v>
      </c>
      <c r="AR5538" s="29" t="str">
        <f t="shared" si="869"/>
        <v>0</v>
      </c>
      <c r="AS5538" s="29">
        <f t="shared" si="867"/>
        <v>0</v>
      </c>
      <c r="AW5538" s="29" t="str">
        <f t="shared" si="870"/>
        <v/>
      </c>
      <c r="AX5538" s="29" t="str">
        <f t="shared" si="862"/>
        <v/>
      </c>
      <c r="AY5538" s="29" t="str">
        <f t="shared" si="868"/>
        <v>https://media.mediathek-tanz-theater.de/iiif/2/nvt_img-542-007-001.JP2</v>
      </c>
      <c r="AZ5538" s="29" t="str">
        <f t="shared" si="863"/>
        <v>image/jp2</v>
      </c>
      <c r="BA5538" s="29" t="str">
        <f t="shared" si="864"/>
        <v>presentation/iiif</v>
      </c>
      <c r="BB5538" s="29" t="str">
        <f t="shared" si="865"/>
        <v>https://media.mediathek-tanz-theater.de/iiif/2/nvt_img-542-007-001.JP2/full/100,/0/default.jpg</v>
      </c>
      <c r="BC5538" s="29" t="str">
        <f t="shared" si="861"/>
        <v>image/jpeg</v>
      </c>
      <c r="BD5538" s="29" t="str">
        <f t="shared" si="866"/>
        <v>presentation/thumbnail</v>
      </c>
    </row>
    <row r="5539" spans="1:56" ht="63.75">
      <c r="A5539" s="29">
        <v>1</v>
      </c>
      <c r="B5539" s="29">
        <v>0</v>
      </c>
      <c r="C5539" s="38" t="s">
        <v>19246</v>
      </c>
      <c r="D5539" s="38" t="s">
        <v>19247</v>
      </c>
      <c r="F5539" s="38" t="s">
        <v>19059</v>
      </c>
      <c r="H5539" s="38" t="s">
        <v>19248</v>
      </c>
      <c r="I5539" s="38" t="s">
        <v>4446</v>
      </c>
      <c r="J5539" s="38" t="s">
        <v>19241</v>
      </c>
      <c r="N5539" s="38" t="s">
        <v>1316</v>
      </c>
      <c r="R5539" s="38" t="s">
        <v>19144</v>
      </c>
      <c r="U5539" s="38" t="s">
        <v>19249</v>
      </c>
      <c r="V5539" s="38" t="s">
        <v>3080</v>
      </c>
      <c r="Y5539" s="38" t="s">
        <v>2269</v>
      </c>
      <c r="AA5539" s="38" t="s">
        <v>1170</v>
      </c>
      <c r="AE5539" s="38" t="s">
        <v>2950</v>
      </c>
      <c r="AG5539" s="38">
        <v>1</v>
      </c>
      <c r="AH5539" s="38" t="s">
        <v>4439</v>
      </c>
      <c r="AI5539" s="38" t="s">
        <v>4440</v>
      </c>
      <c r="AJ5539" s="38" t="s">
        <v>4449</v>
      </c>
      <c r="AK5539" s="38" t="s">
        <v>72</v>
      </c>
      <c r="AL5539" s="301" t="s">
        <v>18955</v>
      </c>
      <c r="AO5539" s="29" t="s">
        <v>18070</v>
      </c>
      <c r="AR5539" s="29" t="str">
        <f t="shared" si="869"/>
        <v>0</v>
      </c>
      <c r="AS5539" s="29">
        <f t="shared" si="867"/>
        <v>0</v>
      </c>
      <c r="AW5539" s="29" t="str">
        <f t="shared" si="870"/>
        <v/>
      </c>
      <c r="AX5539" s="29" t="str">
        <f t="shared" si="862"/>
        <v/>
      </c>
      <c r="AY5539" s="29" t="str">
        <f t="shared" si="868"/>
        <v>https://media.mediathek-tanz-theater.de/iiif/2/nvt_img-542-007-002.JP2</v>
      </c>
      <c r="AZ5539" s="29" t="str">
        <f t="shared" si="863"/>
        <v>image/jp2</v>
      </c>
      <c r="BA5539" s="29" t="str">
        <f t="shared" si="864"/>
        <v>presentation/iiif</v>
      </c>
      <c r="BB5539" s="29" t="str">
        <f t="shared" si="865"/>
        <v>https://media.mediathek-tanz-theater.de/iiif/2/nvt_img-542-007-002.JP2/full/100,/0/default.jpg</v>
      </c>
      <c r="BC5539" s="29" t="str">
        <f t="shared" si="861"/>
        <v>image/jpeg</v>
      </c>
      <c r="BD5539" s="29" t="str">
        <f t="shared" si="866"/>
        <v>presentation/thumbnail</v>
      </c>
    </row>
    <row r="5540" spans="1:56" ht="38.25">
      <c r="A5540" s="29">
        <v>1</v>
      </c>
      <c r="B5540" s="29">
        <v>0</v>
      </c>
      <c r="C5540" s="38" t="s">
        <v>19250</v>
      </c>
      <c r="D5540" s="38" t="s">
        <v>19251</v>
      </c>
      <c r="F5540" s="38" t="s">
        <v>19059</v>
      </c>
      <c r="H5540" s="38" t="s">
        <v>19245</v>
      </c>
      <c r="I5540" s="38" t="s">
        <v>4446</v>
      </c>
      <c r="J5540" s="38" t="s">
        <v>19241</v>
      </c>
      <c r="N5540" s="38" t="s">
        <v>1316</v>
      </c>
      <c r="R5540" s="38" t="s">
        <v>19144</v>
      </c>
      <c r="U5540" s="38" t="s">
        <v>19249</v>
      </c>
      <c r="V5540" s="38" t="s">
        <v>3080</v>
      </c>
      <c r="Y5540" s="38" t="s">
        <v>2269</v>
      </c>
      <c r="AA5540" s="38" t="s">
        <v>1170</v>
      </c>
      <c r="AE5540" s="38" t="s">
        <v>2950</v>
      </c>
      <c r="AG5540" s="38">
        <v>1</v>
      </c>
      <c r="AH5540" s="38" t="s">
        <v>4439</v>
      </c>
      <c r="AI5540" s="38" t="s">
        <v>4440</v>
      </c>
      <c r="AJ5540" s="38" t="s">
        <v>4449</v>
      </c>
      <c r="AK5540" s="38" t="s">
        <v>72</v>
      </c>
      <c r="AL5540" s="301" t="s">
        <v>18955</v>
      </c>
      <c r="AO5540" s="29" t="s">
        <v>18070</v>
      </c>
      <c r="AR5540" s="29" t="str">
        <f t="shared" si="869"/>
        <v>0</v>
      </c>
      <c r="AS5540" s="29">
        <f t="shared" si="867"/>
        <v>0</v>
      </c>
      <c r="AW5540" s="29" t="str">
        <f t="shared" si="870"/>
        <v/>
      </c>
      <c r="AX5540" s="29" t="str">
        <f t="shared" si="862"/>
        <v/>
      </c>
      <c r="AY5540" s="29" t="str">
        <f t="shared" si="868"/>
        <v>https://media.mediathek-tanz-theater.de/iiif/2/nvt_img-542-007-003.JP2</v>
      </c>
      <c r="AZ5540" s="29" t="str">
        <f t="shared" si="863"/>
        <v>image/jp2</v>
      </c>
      <c r="BA5540" s="29" t="str">
        <f t="shared" si="864"/>
        <v>presentation/iiif</v>
      </c>
      <c r="BB5540" s="29" t="str">
        <f t="shared" si="865"/>
        <v>https://media.mediathek-tanz-theater.de/iiif/2/nvt_img-542-007-003.JP2/full/100,/0/default.jpg</v>
      </c>
      <c r="BC5540" s="29" t="str">
        <f t="shared" si="861"/>
        <v>image/jpeg</v>
      </c>
      <c r="BD5540" s="29" t="str">
        <f t="shared" si="866"/>
        <v>presentation/thumbnail</v>
      </c>
    </row>
    <row r="5541" spans="1:56" ht="25.5">
      <c r="A5541" s="29">
        <v>1</v>
      </c>
      <c r="B5541" s="29">
        <v>0</v>
      </c>
      <c r="C5541" s="38" t="s">
        <v>19252</v>
      </c>
      <c r="D5541" s="38" t="s">
        <v>19253</v>
      </c>
      <c r="F5541" s="38" t="s">
        <v>19059</v>
      </c>
      <c r="I5541" s="38" t="s">
        <v>4438</v>
      </c>
      <c r="J5541" s="38" t="s">
        <v>19175</v>
      </c>
      <c r="N5541" s="38" t="s">
        <v>1316</v>
      </c>
      <c r="R5541" s="38" t="s">
        <v>19144</v>
      </c>
      <c r="V5541" s="38" t="s">
        <v>3080</v>
      </c>
      <c r="Y5541" s="38" t="s">
        <v>2269</v>
      </c>
      <c r="AA5541" s="38" t="s">
        <v>1170</v>
      </c>
      <c r="AE5541" s="38" t="s">
        <v>2950</v>
      </c>
      <c r="AG5541" s="38">
        <v>1</v>
      </c>
      <c r="AH5541" s="38" t="s">
        <v>4439</v>
      </c>
      <c r="AI5541" s="38" t="s">
        <v>4440</v>
      </c>
      <c r="AJ5541" s="38" t="s">
        <v>16068</v>
      </c>
      <c r="AL5541" s="301" t="s">
        <v>18955</v>
      </c>
      <c r="AO5541" s="29" t="s">
        <v>18070</v>
      </c>
      <c r="AR5541" s="29" t="str">
        <f t="shared" si="869"/>
        <v>1</v>
      </c>
      <c r="AS5541" s="29">
        <f t="shared" si="867"/>
        <v>0</v>
      </c>
      <c r="AW5541" s="29" t="str">
        <f t="shared" si="870"/>
        <v/>
      </c>
      <c r="AX5541" s="29" t="str">
        <f t="shared" si="862"/>
        <v/>
      </c>
      <c r="AY5541" s="29" t="str">
        <f t="shared" si="868"/>
        <v>https://media.mediathek-tanz-theater.de/iiif/2/nvt_img-542-008.JP2</v>
      </c>
      <c r="AZ5541" s="29" t="str">
        <f t="shared" si="863"/>
        <v>image/jp2</v>
      </c>
      <c r="BA5541" s="29" t="str">
        <f t="shared" si="864"/>
        <v>presentation/iiif</v>
      </c>
      <c r="BB5541" s="29" t="str">
        <f t="shared" si="865"/>
        <v>https://media.mediathek-tanz-theater.de/iiif/2/nvt_img-542-008.JP2/full/100,/0/default.jpg</v>
      </c>
      <c r="BC5541" s="29" t="str">
        <f t="shared" si="861"/>
        <v>image/jpeg</v>
      </c>
      <c r="BD5541" s="29" t="str">
        <f t="shared" si="866"/>
        <v>presentation/thumbnail</v>
      </c>
    </row>
    <row r="5542" spans="1:56" ht="38.25">
      <c r="A5542" s="29">
        <v>1</v>
      </c>
      <c r="B5542" s="29">
        <v>0</v>
      </c>
      <c r="C5542" s="38" t="s">
        <v>19254</v>
      </c>
      <c r="D5542" s="38" t="s">
        <v>19255</v>
      </c>
      <c r="F5542" s="38" t="s">
        <v>19059</v>
      </c>
      <c r="I5542" s="38" t="s">
        <v>4446</v>
      </c>
      <c r="J5542" s="38" t="s">
        <v>19252</v>
      </c>
      <c r="N5542" s="38" t="s">
        <v>1316</v>
      </c>
      <c r="R5542" s="38" t="s">
        <v>19144</v>
      </c>
      <c r="U5542" s="38" t="s">
        <v>19249</v>
      </c>
      <c r="V5542" s="38" t="s">
        <v>3080</v>
      </c>
      <c r="Y5542" s="38" t="s">
        <v>2269</v>
      </c>
      <c r="AA5542" s="38" t="s">
        <v>1170</v>
      </c>
      <c r="AE5542" s="38" t="s">
        <v>2950</v>
      </c>
      <c r="AG5542" s="38">
        <v>1</v>
      </c>
      <c r="AH5542" s="38" t="s">
        <v>4439</v>
      </c>
      <c r="AI5542" s="38" t="s">
        <v>4440</v>
      </c>
      <c r="AJ5542" s="38" t="s">
        <v>4449</v>
      </c>
      <c r="AK5542" s="38" t="s">
        <v>19256</v>
      </c>
      <c r="AL5542" s="301" t="s">
        <v>18955</v>
      </c>
      <c r="AO5542" s="29" t="s">
        <v>18070</v>
      </c>
      <c r="AR5542" s="29" t="str">
        <f t="shared" si="869"/>
        <v>0</v>
      </c>
      <c r="AS5542" s="29">
        <f t="shared" si="867"/>
        <v>0</v>
      </c>
      <c r="AW5542" s="29" t="str">
        <f t="shared" si="870"/>
        <v/>
      </c>
      <c r="AX5542" s="29" t="str">
        <f t="shared" si="862"/>
        <v/>
      </c>
      <c r="AY5542" s="29" t="str">
        <f t="shared" si="868"/>
        <v>https://media.mediathek-tanz-theater.de/iiif/2/nvt_img-542-008-001.JP2</v>
      </c>
      <c r="AZ5542" s="29" t="str">
        <f t="shared" si="863"/>
        <v>image/jp2</v>
      </c>
      <c r="BA5542" s="29" t="str">
        <f t="shared" si="864"/>
        <v>presentation/iiif</v>
      </c>
      <c r="BB5542" s="29" t="str">
        <f t="shared" si="865"/>
        <v>https://media.mediathek-tanz-theater.de/iiif/2/nvt_img-542-008-001.JP2/full/100,/0/default.jpg</v>
      </c>
      <c r="BC5542" s="29" t="str">
        <f t="shared" si="861"/>
        <v>image/jpeg</v>
      </c>
      <c r="BD5542" s="29" t="str">
        <f t="shared" si="866"/>
        <v>presentation/thumbnail</v>
      </c>
    </row>
    <row r="5543" spans="1:56" ht="25.5">
      <c r="A5543" s="29">
        <v>1</v>
      </c>
      <c r="B5543" s="29">
        <v>0</v>
      </c>
      <c r="C5543" s="38" t="s">
        <v>19257</v>
      </c>
      <c r="D5543" s="38" t="s">
        <v>19258</v>
      </c>
      <c r="F5543" s="38" t="s">
        <v>19059</v>
      </c>
      <c r="I5543" s="38" t="s">
        <v>4446</v>
      </c>
      <c r="J5543" s="38" t="s">
        <v>19252</v>
      </c>
      <c r="N5543" s="38" t="s">
        <v>1316</v>
      </c>
      <c r="R5543" s="38" t="s">
        <v>19144</v>
      </c>
      <c r="U5543" s="38" t="s">
        <v>1318</v>
      </c>
      <c r="V5543" s="38" t="s">
        <v>3080</v>
      </c>
      <c r="Y5543" s="38" t="s">
        <v>2269</v>
      </c>
      <c r="AA5543" s="38" t="s">
        <v>1170</v>
      </c>
      <c r="AE5543" s="38" t="s">
        <v>2950</v>
      </c>
      <c r="AG5543" s="38">
        <v>1</v>
      </c>
      <c r="AH5543" s="38" t="s">
        <v>4439</v>
      </c>
      <c r="AI5543" s="38" t="s">
        <v>4440</v>
      </c>
      <c r="AJ5543" s="38" t="s">
        <v>4449</v>
      </c>
      <c r="AK5543" s="38" t="s">
        <v>72</v>
      </c>
      <c r="AL5543" s="301" t="s">
        <v>18955</v>
      </c>
      <c r="AO5543" s="29" t="s">
        <v>18070</v>
      </c>
      <c r="AR5543" s="29" t="str">
        <f t="shared" si="869"/>
        <v>0</v>
      </c>
      <c r="AS5543" s="29">
        <f t="shared" si="867"/>
        <v>0</v>
      </c>
      <c r="AW5543" s="29" t="str">
        <f t="shared" si="870"/>
        <v/>
      </c>
      <c r="AX5543" s="29" t="str">
        <f t="shared" si="862"/>
        <v/>
      </c>
      <c r="AY5543" s="29" t="str">
        <f t="shared" si="868"/>
        <v>https://media.mediathek-tanz-theater.de/iiif/2/nvt_img-542-008-002.JP2</v>
      </c>
      <c r="AZ5543" s="29" t="str">
        <f t="shared" si="863"/>
        <v>image/jp2</v>
      </c>
      <c r="BA5543" s="29" t="str">
        <f t="shared" si="864"/>
        <v>presentation/iiif</v>
      </c>
      <c r="BB5543" s="29" t="str">
        <f t="shared" si="865"/>
        <v>https://media.mediathek-tanz-theater.de/iiif/2/nvt_img-542-008-002.JP2/full/100,/0/default.jpg</v>
      </c>
      <c r="BC5543" s="29" t="str">
        <f t="shared" si="861"/>
        <v>image/jpeg</v>
      </c>
      <c r="BD5543" s="29" t="str">
        <f t="shared" si="866"/>
        <v>presentation/thumbnail</v>
      </c>
    </row>
    <row r="5544" spans="1:56" ht="25.5">
      <c r="A5544" s="29">
        <v>1</v>
      </c>
      <c r="B5544" s="29">
        <v>0</v>
      </c>
      <c r="C5544" s="38" t="s">
        <v>19259</v>
      </c>
      <c r="D5544" s="38" t="s">
        <v>19260</v>
      </c>
      <c r="F5544" s="38" t="s">
        <v>19059</v>
      </c>
      <c r="I5544" s="38" t="s">
        <v>4446</v>
      </c>
      <c r="J5544" s="38" t="s">
        <v>19252</v>
      </c>
      <c r="N5544" s="38" t="s">
        <v>1316</v>
      </c>
      <c r="R5544" s="38" t="s">
        <v>19144</v>
      </c>
      <c r="U5544" s="38" t="s">
        <v>19261</v>
      </c>
      <c r="V5544" s="38" t="s">
        <v>3080</v>
      </c>
      <c r="Y5544" s="38" t="s">
        <v>2269</v>
      </c>
      <c r="AA5544" s="38" t="s">
        <v>1170</v>
      </c>
      <c r="AE5544" s="38" t="s">
        <v>2950</v>
      </c>
      <c r="AG5544" s="38">
        <v>1</v>
      </c>
      <c r="AH5544" s="38" t="s">
        <v>4439</v>
      </c>
      <c r="AI5544" s="38" t="s">
        <v>4440</v>
      </c>
      <c r="AJ5544" s="38" t="s">
        <v>4449</v>
      </c>
      <c r="AK5544" s="38" t="s">
        <v>72</v>
      </c>
      <c r="AL5544" s="301" t="s">
        <v>18955</v>
      </c>
      <c r="AO5544" s="29" t="s">
        <v>18070</v>
      </c>
      <c r="AR5544" s="29" t="str">
        <f t="shared" si="869"/>
        <v>0</v>
      </c>
      <c r="AS5544" s="29">
        <f t="shared" si="867"/>
        <v>0</v>
      </c>
      <c r="AW5544" s="29" t="str">
        <f t="shared" si="870"/>
        <v/>
      </c>
      <c r="AX5544" s="29" t="str">
        <f t="shared" si="862"/>
        <v/>
      </c>
      <c r="AY5544" s="29" t="str">
        <f t="shared" si="868"/>
        <v>https://media.mediathek-tanz-theater.de/iiif/2/nvt_img-542-008-003.JP2</v>
      </c>
      <c r="AZ5544" s="29" t="str">
        <f t="shared" si="863"/>
        <v>image/jp2</v>
      </c>
      <c r="BA5544" s="29" t="str">
        <f t="shared" si="864"/>
        <v>presentation/iiif</v>
      </c>
      <c r="BB5544" s="29" t="str">
        <f t="shared" si="865"/>
        <v>https://media.mediathek-tanz-theater.de/iiif/2/nvt_img-542-008-003.JP2/full/100,/0/default.jpg</v>
      </c>
      <c r="BC5544" s="29" t="str">
        <f t="shared" si="861"/>
        <v>image/jpeg</v>
      </c>
      <c r="BD5544" s="29" t="str">
        <f t="shared" si="866"/>
        <v>presentation/thumbnail</v>
      </c>
    </row>
    <row r="5545" spans="1:56" ht="38.25">
      <c r="A5545" s="29">
        <v>1</v>
      </c>
      <c r="B5545" s="29">
        <v>0</v>
      </c>
      <c r="C5545" s="38" t="s">
        <v>19262</v>
      </c>
      <c r="D5545" s="38" t="s">
        <v>19263</v>
      </c>
      <c r="F5545" s="38" t="s">
        <v>19059</v>
      </c>
      <c r="I5545" s="38" t="s">
        <v>4446</v>
      </c>
      <c r="J5545" s="38" t="s">
        <v>19252</v>
      </c>
      <c r="N5545" s="38" t="s">
        <v>1316</v>
      </c>
      <c r="R5545" s="38" t="s">
        <v>19144</v>
      </c>
      <c r="U5545" s="38" t="s">
        <v>1405</v>
      </c>
      <c r="V5545" s="38" t="s">
        <v>3080</v>
      </c>
      <c r="Y5545" s="38" t="s">
        <v>2269</v>
      </c>
      <c r="AA5545" s="38" t="s">
        <v>1170</v>
      </c>
      <c r="AE5545" s="38" t="s">
        <v>2950</v>
      </c>
      <c r="AG5545" s="38">
        <v>1</v>
      </c>
      <c r="AH5545" s="38" t="s">
        <v>4439</v>
      </c>
      <c r="AI5545" s="38" t="s">
        <v>4440</v>
      </c>
      <c r="AJ5545" s="38" t="s">
        <v>4449</v>
      </c>
      <c r="AK5545" s="38" t="s">
        <v>19264</v>
      </c>
      <c r="AL5545" s="301" t="s">
        <v>18955</v>
      </c>
      <c r="AO5545" s="29" t="s">
        <v>18070</v>
      </c>
      <c r="AR5545" s="29" t="str">
        <f t="shared" si="869"/>
        <v>0</v>
      </c>
      <c r="AS5545" s="29">
        <f t="shared" si="867"/>
        <v>0</v>
      </c>
      <c r="AW5545" s="29" t="str">
        <f t="shared" si="870"/>
        <v/>
      </c>
      <c r="AX5545" s="29" t="str">
        <f t="shared" si="862"/>
        <v/>
      </c>
      <c r="AY5545" s="29" t="str">
        <f t="shared" si="868"/>
        <v>https://media.mediathek-tanz-theater.de/iiif/2/nvt_img-542-008-004.JP2</v>
      </c>
      <c r="AZ5545" s="29" t="str">
        <f t="shared" si="863"/>
        <v>image/jp2</v>
      </c>
      <c r="BA5545" s="29" t="str">
        <f t="shared" si="864"/>
        <v>presentation/iiif</v>
      </c>
      <c r="BB5545" s="29" t="str">
        <f t="shared" si="865"/>
        <v>https://media.mediathek-tanz-theater.de/iiif/2/nvt_img-542-008-004.JP2/full/100,/0/default.jpg</v>
      </c>
      <c r="BC5545" s="29" t="str">
        <f t="shared" si="861"/>
        <v>image/jpeg</v>
      </c>
      <c r="BD5545" s="29" t="str">
        <f t="shared" si="866"/>
        <v>presentation/thumbnail</v>
      </c>
    </row>
    <row r="5546" spans="1:56" ht="25.5">
      <c r="A5546" s="29">
        <v>1</v>
      </c>
      <c r="B5546" s="29">
        <v>0</v>
      </c>
      <c r="C5546" s="38" t="s">
        <v>19265</v>
      </c>
      <c r="D5546" s="38" t="s">
        <v>19266</v>
      </c>
      <c r="F5546" s="38" t="s">
        <v>19059</v>
      </c>
      <c r="I5546" s="38" t="s">
        <v>4438</v>
      </c>
      <c r="J5546" s="38" t="s">
        <v>19175</v>
      </c>
      <c r="N5546" s="38" t="s">
        <v>1316</v>
      </c>
      <c r="R5546" s="38" t="s">
        <v>19144</v>
      </c>
      <c r="V5546" s="38" t="s">
        <v>3080</v>
      </c>
      <c r="Y5546" s="38" t="s">
        <v>2269</v>
      </c>
      <c r="AA5546" s="38" t="s">
        <v>1170</v>
      </c>
      <c r="AE5546" s="38" t="s">
        <v>2950</v>
      </c>
      <c r="AG5546" s="38">
        <v>1</v>
      </c>
      <c r="AH5546" s="38" t="s">
        <v>4439</v>
      </c>
      <c r="AI5546" s="38" t="s">
        <v>4440</v>
      </c>
      <c r="AJ5546" s="38" t="s">
        <v>14068</v>
      </c>
      <c r="AL5546" s="301" t="s">
        <v>19267</v>
      </c>
      <c r="AO5546" s="29" t="s">
        <v>18070</v>
      </c>
      <c r="AR5546" s="29" t="str">
        <f t="shared" si="869"/>
        <v>1</v>
      </c>
      <c r="AS5546" s="29">
        <f t="shared" si="867"/>
        <v>0</v>
      </c>
      <c r="AW5546" s="29" t="str">
        <f t="shared" si="870"/>
        <v/>
      </c>
      <c r="AX5546" s="29" t="str">
        <f t="shared" si="862"/>
        <v/>
      </c>
      <c r="AY5546" s="29" t="str">
        <f t="shared" si="868"/>
        <v>https://media.mediathek-tanz-theater.de/iiif/2/nvt_img-542-009.JP2</v>
      </c>
      <c r="AZ5546" s="29" t="str">
        <f t="shared" si="863"/>
        <v>image/jp2</v>
      </c>
      <c r="BA5546" s="29" t="str">
        <f t="shared" si="864"/>
        <v>presentation/iiif</v>
      </c>
      <c r="BB5546" s="29" t="str">
        <f t="shared" si="865"/>
        <v>https://media.mediathek-tanz-theater.de/iiif/2/nvt_img-542-009.JP2/full/100,/0/default.jpg</v>
      </c>
      <c r="BC5546" s="29" t="str">
        <f t="shared" si="861"/>
        <v>image/jpeg</v>
      </c>
      <c r="BD5546" s="29" t="str">
        <f t="shared" si="866"/>
        <v>presentation/thumbnail</v>
      </c>
    </row>
    <row r="5547" spans="1:56" ht="51">
      <c r="A5547" s="29">
        <v>1</v>
      </c>
      <c r="B5547" s="29">
        <v>0</v>
      </c>
      <c r="C5547" s="38" t="s">
        <v>19268</v>
      </c>
      <c r="D5547" s="38" t="s">
        <v>19269</v>
      </c>
      <c r="F5547" s="38" t="s">
        <v>19059</v>
      </c>
      <c r="I5547" s="38" t="s">
        <v>4446</v>
      </c>
      <c r="J5547" s="38" t="s">
        <v>19265</v>
      </c>
      <c r="N5547" s="38" t="s">
        <v>1316</v>
      </c>
      <c r="R5547" s="38" t="s">
        <v>19144</v>
      </c>
      <c r="U5547" s="38" t="s">
        <v>19270</v>
      </c>
      <c r="V5547" s="38" t="s">
        <v>3080</v>
      </c>
      <c r="Y5547" s="38" t="s">
        <v>2269</v>
      </c>
      <c r="AA5547" s="38" t="s">
        <v>1170</v>
      </c>
      <c r="AE5547" s="38" t="s">
        <v>2950</v>
      </c>
      <c r="AG5547" s="38">
        <v>1</v>
      </c>
      <c r="AH5547" s="38" t="s">
        <v>4439</v>
      </c>
      <c r="AI5547" s="38" t="s">
        <v>4440</v>
      </c>
      <c r="AJ5547" s="38" t="s">
        <v>4449</v>
      </c>
      <c r="AK5547" s="38" t="s">
        <v>19271</v>
      </c>
      <c r="AL5547" s="301" t="s">
        <v>19267</v>
      </c>
      <c r="AO5547" s="29" t="s">
        <v>18070</v>
      </c>
      <c r="AR5547" s="29" t="str">
        <f t="shared" si="869"/>
        <v>0</v>
      </c>
      <c r="AS5547" s="29">
        <f t="shared" si="867"/>
        <v>0</v>
      </c>
      <c r="AW5547" s="29" t="str">
        <f t="shared" si="870"/>
        <v/>
      </c>
      <c r="AX5547" s="29" t="str">
        <f t="shared" si="862"/>
        <v/>
      </c>
      <c r="AY5547" s="29" t="str">
        <f t="shared" si="868"/>
        <v>https://media.mediathek-tanz-theater.de/iiif/2/nvt_img-542-009-001.JP2</v>
      </c>
      <c r="AZ5547" s="29" t="str">
        <f t="shared" si="863"/>
        <v>image/jp2</v>
      </c>
      <c r="BA5547" s="29" t="str">
        <f t="shared" si="864"/>
        <v>presentation/iiif</v>
      </c>
      <c r="BB5547" s="29" t="str">
        <f t="shared" si="865"/>
        <v>https://media.mediathek-tanz-theater.de/iiif/2/nvt_img-542-009-001.JP2/full/100,/0/default.jpg</v>
      </c>
      <c r="BC5547" s="29" t="str">
        <f t="shared" si="861"/>
        <v>image/jpeg</v>
      </c>
      <c r="BD5547" s="29" t="str">
        <f t="shared" si="866"/>
        <v>presentation/thumbnail</v>
      </c>
    </row>
    <row r="5548" spans="1:56" ht="63.75">
      <c r="A5548" s="29">
        <v>1</v>
      </c>
      <c r="B5548" s="29">
        <v>0</v>
      </c>
      <c r="C5548" s="38" t="s">
        <v>19272</v>
      </c>
      <c r="D5548" s="38" t="s">
        <v>19273</v>
      </c>
      <c r="F5548" s="38" t="s">
        <v>19059</v>
      </c>
      <c r="I5548" s="38" t="s">
        <v>4446</v>
      </c>
      <c r="J5548" s="38" t="s">
        <v>19265</v>
      </c>
      <c r="N5548" s="38" t="s">
        <v>1316</v>
      </c>
      <c r="R5548" s="38" t="s">
        <v>19144</v>
      </c>
      <c r="U5548" s="38" t="s">
        <v>19270</v>
      </c>
      <c r="V5548" s="38" t="s">
        <v>3080</v>
      </c>
      <c r="Y5548" s="38" t="s">
        <v>2269</v>
      </c>
      <c r="AA5548" s="38" t="s">
        <v>1170</v>
      </c>
      <c r="AE5548" s="38" t="s">
        <v>2950</v>
      </c>
      <c r="AG5548" s="38">
        <v>1</v>
      </c>
      <c r="AH5548" s="38" t="s">
        <v>4439</v>
      </c>
      <c r="AI5548" s="38" t="s">
        <v>4440</v>
      </c>
      <c r="AJ5548" s="38" t="s">
        <v>4449</v>
      </c>
      <c r="AK5548" s="38" t="s">
        <v>19274</v>
      </c>
      <c r="AL5548" s="301" t="s">
        <v>19267</v>
      </c>
      <c r="AO5548" s="29" t="s">
        <v>18070</v>
      </c>
      <c r="AR5548" s="29" t="str">
        <f t="shared" si="869"/>
        <v>0</v>
      </c>
      <c r="AS5548" s="29">
        <f t="shared" si="867"/>
        <v>0</v>
      </c>
      <c r="AW5548" s="29" t="str">
        <f t="shared" si="870"/>
        <v/>
      </c>
      <c r="AX5548" s="29" t="str">
        <f t="shared" si="862"/>
        <v/>
      </c>
      <c r="AY5548" s="29" t="str">
        <f t="shared" si="868"/>
        <v>https://media.mediathek-tanz-theater.de/iiif/2/nvt_img-542-009-002.JP2</v>
      </c>
      <c r="AZ5548" s="29" t="str">
        <f t="shared" si="863"/>
        <v>image/jp2</v>
      </c>
      <c r="BA5548" s="29" t="str">
        <f t="shared" si="864"/>
        <v>presentation/iiif</v>
      </c>
      <c r="BB5548" s="29" t="str">
        <f t="shared" si="865"/>
        <v>https://media.mediathek-tanz-theater.de/iiif/2/nvt_img-542-009-002.JP2/full/100,/0/default.jpg</v>
      </c>
      <c r="BC5548" s="29" t="str">
        <f t="shared" si="861"/>
        <v>image/jpeg</v>
      </c>
      <c r="BD5548" s="29" t="str">
        <f t="shared" si="866"/>
        <v>presentation/thumbnail</v>
      </c>
    </row>
    <row r="5549" spans="1:56" ht="51">
      <c r="A5549" s="29">
        <v>1</v>
      </c>
      <c r="B5549" s="29">
        <v>0</v>
      </c>
      <c r="C5549" s="38" t="s">
        <v>19275</v>
      </c>
      <c r="D5549" s="38" t="s">
        <v>19276</v>
      </c>
      <c r="F5549" s="38" t="s">
        <v>19059</v>
      </c>
      <c r="I5549" s="38" t="s">
        <v>4446</v>
      </c>
      <c r="J5549" s="38" t="s">
        <v>19265</v>
      </c>
      <c r="N5549" s="38" t="s">
        <v>1316</v>
      </c>
      <c r="R5549" s="38" t="s">
        <v>19144</v>
      </c>
      <c r="U5549" s="38" t="s">
        <v>1318</v>
      </c>
      <c r="V5549" s="38" t="s">
        <v>3080</v>
      </c>
      <c r="Y5549" s="38" t="s">
        <v>2269</v>
      </c>
      <c r="AA5549" s="38" t="s">
        <v>1170</v>
      </c>
      <c r="AE5549" s="38" t="s">
        <v>2950</v>
      </c>
      <c r="AG5549" s="38">
        <v>1</v>
      </c>
      <c r="AH5549" s="38" t="s">
        <v>4439</v>
      </c>
      <c r="AI5549" s="38" t="s">
        <v>4440</v>
      </c>
      <c r="AJ5549" s="38" t="s">
        <v>4449</v>
      </c>
      <c r="AK5549" s="38" t="s">
        <v>19277</v>
      </c>
      <c r="AL5549" s="301" t="s">
        <v>19267</v>
      </c>
      <c r="AO5549" s="29" t="s">
        <v>18070</v>
      </c>
      <c r="AR5549" s="29" t="str">
        <f t="shared" si="869"/>
        <v>0</v>
      </c>
      <c r="AS5549" s="29">
        <f t="shared" si="867"/>
        <v>0</v>
      </c>
      <c r="AW5549" s="29" t="str">
        <f t="shared" si="870"/>
        <v/>
      </c>
      <c r="AX5549" s="29" t="str">
        <f t="shared" si="862"/>
        <v/>
      </c>
      <c r="AY5549" s="29" t="str">
        <f t="shared" si="868"/>
        <v>https://media.mediathek-tanz-theater.de/iiif/2/nvt_img-542-009-003.JP2</v>
      </c>
      <c r="AZ5549" s="29" t="str">
        <f t="shared" si="863"/>
        <v>image/jp2</v>
      </c>
      <c r="BA5549" s="29" t="str">
        <f t="shared" si="864"/>
        <v>presentation/iiif</v>
      </c>
      <c r="BB5549" s="29" t="str">
        <f t="shared" si="865"/>
        <v>https://media.mediathek-tanz-theater.de/iiif/2/nvt_img-542-009-003.JP2/full/100,/0/default.jpg</v>
      </c>
      <c r="BC5549" s="29" t="str">
        <f t="shared" si="861"/>
        <v>image/jpeg</v>
      </c>
      <c r="BD5549" s="29" t="str">
        <f t="shared" si="866"/>
        <v>presentation/thumbnail</v>
      </c>
    </row>
    <row r="5550" spans="1:56" ht="63.75">
      <c r="A5550" s="29">
        <v>1</v>
      </c>
      <c r="B5550" s="29">
        <v>0</v>
      </c>
      <c r="C5550" s="38" t="s">
        <v>19278</v>
      </c>
      <c r="D5550" s="38" t="s">
        <v>19279</v>
      </c>
      <c r="F5550" s="38" t="s">
        <v>19059</v>
      </c>
      <c r="I5550" s="38" t="s">
        <v>4446</v>
      </c>
      <c r="J5550" s="38" t="s">
        <v>19265</v>
      </c>
      <c r="N5550" s="38" t="s">
        <v>1316</v>
      </c>
      <c r="R5550" s="38" t="s">
        <v>19144</v>
      </c>
      <c r="U5550" s="38" t="s">
        <v>3486</v>
      </c>
      <c r="V5550" s="38" t="s">
        <v>3080</v>
      </c>
      <c r="Y5550" s="38" t="s">
        <v>2269</v>
      </c>
      <c r="AA5550" s="38" t="s">
        <v>1170</v>
      </c>
      <c r="AE5550" s="38" t="s">
        <v>2950</v>
      </c>
      <c r="AG5550" s="38">
        <v>1</v>
      </c>
      <c r="AH5550" s="38" t="s">
        <v>4439</v>
      </c>
      <c r="AI5550" s="38" t="s">
        <v>4440</v>
      </c>
      <c r="AJ5550" s="38" t="s">
        <v>4449</v>
      </c>
      <c r="AK5550" s="38" t="s">
        <v>19280</v>
      </c>
      <c r="AL5550" s="301" t="s">
        <v>19267</v>
      </c>
      <c r="AO5550" s="29" t="s">
        <v>18070</v>
      </c>
      <c r="AR5550" s="29" t="str">
        <f t="shared" si="869"/>
        <v>0</v>
      </c>
      <c r="AS5550" s="29">
        <f t="shared" si="867"/>
        <v>0</v>
      </c>
      <c r="AW5550" s="29" t="str">
        <f t="shared" si="870"/>
        <v/>
      </c>
      <c r="AX5550" s="29" t="str">
        <f t="shared" si="862"/>
        <v/>
      </c>
      <c r="AY5550" s="29" t="str">
        <f t="shared" si="868"/>
        <v>https://media.mediathek-tanz-theater.de/iiif/2/nvt_img-542-009-004.JP2</v>
      </c>
      <c r="AZ5550" s="29" t="str">
        <f t="shared" si="863"/>
        <v>image/jp2</v>
      </c>
      <c r="BA5550" s="29" t="str">
        <f t="shared" si="864"/>
        <v>presentation/iiif</v>
      </c>
      <c r="BB5550" s="29" t="str">
        <f t="shared" si="865"/>
        <v>https://media.mediathek-tanz-theater.de/iiif/2/nvt_img-542-009-004.JP2/full/100,/0/default.jpg</v>
      </c>
      <c r="BC5550" s="29" t="str">
        <f t="shared" si="861"/>
        <v>image/jpeg</v>
      </c>
      <c r="BD5550" s="29" t="str">
        <f t="shared" si="866"/>
        <v>presentation/thumbnail</v>
      </c>
    </row>
    <row r="5551" spans="1:56" ht="25.5">
      <c r="A5551" s="29">
        <v>1</v>
      </c>
      <c r="B5551" s="29">
        <v>0</v>
      </c>
      <c r="C5551" s="38" t="s">
        <v>19281</v>
      </c>
      <c r="D5551" s="38" t="s">
        <v>19282</v>
      </c>
      <c r="F5551" s="38" t="s">
        <v>19059</v>
      </c>
      <c r="I5551" s="38" t="s">
        <v>4438</v>
      </c>
      <c r="J5551" s="38" t="s">
        <v>19175</v>
      </c>
      <c r="N5551" s="38" t="s">
        <v>1316</v>
      </c>
      <c r="R5551" s="38" t="s">
        <v>19144</v>
      </c>
      <c r="V5551" s="38" t="s">
        <v>3080</v>
      </c>
      <c r="Y5551" s="38" t="s">
        <v>2269</v>
      </c>
      <c r="AA5551" s="38" t="s">
        <v>1170</v>
      </c>
      <c r="AE5551" s="38" t="s">
        <v>2950</v>
      </c>
      <c r="AG5551" s="38">
        <v>1</v>
      </c>
      <c r="AH5551" s="38" t="s">
        <v>4439</v>
      </c>
      <c r="AI5551" s="38" t="s">
        <v>4440</v>
      </c>
      <c r="AJ5551" s="38" t="s">
        <v>16363</v>
      </c>
      <c r="AL5551" s="301" t="s">
        <v>19267</v>
      </c>
      <c r="AO5551" s="29" t="s">
        <v>18070</v>
      </c>
      <c r="AR5551" s="29" t="str">
        <f t="shared" si="869"/>
        <v>1</v>
      </c>
      <c r="AS5551" s="29">
        <f t="shared" si="867"/>
        <v>0</v>
      </c>
      <c r="AW5551" s="29" t="str">
        <f t="shared" si="870"/>
        <v/>
      </c>
      <c r="AX5551" s="29" t="str">
        <f t="shared" si="862"/>
        <v/>
      </c>
      <c r="AY5551" s="29" t="str">
        <f t="shared" si="868"/>
        <v>https://media.mediathek-tanz-theater.de/iiif/2/nvt_img-542-010.JP2</v>
      </c>
      <c r="AZ5551" s="29" t="str">
        <f t="shared" si="863"/>
        <v>image/jp2</v>
      </c>
      <c r="BA5551" s="29" t="str">
        <f t="shared" si="864"/>
        <v>presentation/iiif</v>
      </c>
      <c r="BB5551" s="29" t="str">
        <f t="shared" si="865"/>
        <v>https://media.mediathek-tanz-theater.de/iiif/2/nvt_img-542-010.JP2/full/100,/0/default.jpg</v>
      </c>
      <c r="BC5551" s="29" t="str">
        <f t="shared" si="861"/>
        <v>image/jpeg</v>
      </c>
      <c r="BD5551" s="29" t="str">
        <f t="shared" si="866"/>
        <v>presentation/thumbnail</v>
      </c>
    </row>
    <row r="5552" spans="1:56" ht="38.25">
      <c r="A5552" s="29">
        <v>1</v>
      </c>
      <c r="B5552" s="29">
        <v>0</v>
      </c>
      <c r="C5552" s="38" t="s">
        <v>19283</v>
      </c>
      <c r="D5552" s="38" t="s">
        <v>19284</v>
      </c>
      <c r="F5552" s="38" t="s">
        <v>19059</v>
      </c>
      <c r="H5552" s="38" t="s">
        <v>19285</v>
      </c>
      <c r="I5552" s="38" t="s">
        <v>4446</v>
      </c>
      <c r="J5552" s="38" t="s">
        <v>19281</v>
      </c>
      <c r="N5552" s="38" t="s">
        <v>1316</v>
      </c>
      <c r="R5552" s="38" t="s">
        <v>19144</v>
      </c>
      <c r="U5552" s="38" t="s">
        <v>19286</v>
      </c>
      <c r="V5552" s="38" t="s">
        <v>3080</v>
      </c>
      <c r="Y5552" s="38" t="s">
        <v>2269</v>
      </c>
      <c r="AA5552" s="38" t="s">
        <v>1170</v>
      </c>
      <c r="AE5552" s="38" t="s">
        <v>2950</v>
      </c>
      <c r="AG5552" s="38">
        <v>1</v>
      </c>
      <c r="AH5552" s="38" t="s">
        <v>4439</v>
      </c>
      <c r="AI5552" s="38" t="s">
        <v>4440</v>
      </c>
      <c r="AJ5552" s="38" t="s">
        <v>4449</v>
      </c>
      <c r="AK5552" s="38" t="s">
        <v>19287</v>
      </c>
      <c r="AL5552" s="301" t="s">
        <v>19267</v>
      </c>
      <c r="AO5552" s="29" t="s">
        <v>18070</v>
      </c>
      <c r="AR5552" s="29" t="str">
        <f t="shared" si="869"/>
        <v>0</v>
      </c>
      <c r="AS5552" s="29">
        <f t="shared" si="867"/>
        <v>0</v>
      </c>
      <c r="AW5552" s="29" t="str">
        <f t="shared" si="870"/>
        <v/>
      </c>
      <c r="AX5552" s="29" t="str">
        <f t="shared" si="862"/>
        <v/>
      </c>
      <c r="AY5552" s="29" t="str">
        <f t="shared" si="868"/>
        <v>https://media.mediathek-tanz-theater.de/iiif/2/nvt_img-542-010-001.JP2</v>
      </c>
      <c r="AZ5552" s="29" t="str">
        <f t="shared" si="863"/>
        <v>image/jp2</v>
      </c>
      <c r="BA5552" s="29" t="str">
        <f t="shared" si="864"/>
        <v>presentation/iiif</v>
      </c>
      <c r="BB5552" s="29" t="str">
        <f t="shared" si="865"/>
        <v>https://media.mediathek-tanz-theater.de/iiif/2/nvt_img-542-010-001.JP2/full/100,/0/default.jpg</v>
      </c>
      <c r="BC5552" s="29" t="str">
        <f t="shared" si="861"/>
        <v>image/jpeg</v>
      </c>
      <c r="BD5552" s="29" t="str">
        <f t="shared" si="866"/>
        <v>presentation/thumbnail</v>
      </c>
    </row>
    <row r="5553" spans="1:56" ht="63.75">
      <c r="A5553" s="29">
        <v>1</v>
      </c>
      <c r="B5553" s="29">
        <v>0</v>
      </c>
      <c r="C5553" s="38" t="s">
        <v>19288</v>
      </c>
      <c r="D5553" s="38" t="s">
        <v>19289</v>
      </c>
      <c r="F5553" s="38" t="s">
        <v>19059</v>
      </c>
      <c r="H5553" s="38" t="s">
        <v>19290</v>
      </c>
      <c r="I5553" s="38" t="s">
        <v>4446</v>
      </c>
      <c r="J5553" s="38" t="s">
        <v>19281</v>
      </c>
      <c r="N5553" s="38" t="s">
        <v>1316</v>
      </c>
      <c r="R5553" s="38" t="s">
        <v>19144</v>
      </c>
      <c r="U5553" s="38" t="s">
        <v>19291</v>
      </c>
      <c r="V5553" s="38" t="s">
        <v>3080</v>
      </c>
      <c r="Y5553" s="38" t="s">
        <v>2269</v>
      </c>
      <c r="AA5553" s="38" t="s">
        <v>1170</v>
      </c>
      <c r="AE5553" s="38" t="s">
        <v>2950</v>
      </c>
      <c r="AG5553" s="38">
        <v>1</v>
      </c>
      <c r="AH5553" s="38" t="s">
        <v>4439</v>
      </c>
      <c r="AI5553" s="38" t="s">
        <v>4440</v>
      </c>
      <c r="AJ5553" s="38" t="s">
        <v>4449</v>
      </c>
      <c r="AK5553" s="38" t="s">
        <v>19292</v>
      </c>
      <c r="AL5553" s="301" t="s">
        <v>19267</v>
      </c>
      <c r="AO5553" s="29" t="s">
        <v>18070</v>
      </c>
      <c r="AR5553" s="29" t="str">
        <f t="shared" si="869"/>
        <v>0</v>
      </c>
      <c r="AS5553" s="29">
        <f t="shared" si="867"/>
        <v>0</v>
      </c>
      <c r="AW5553" s="29" t="str">
        <f t="shared" si="870"/>
        <v/>
      </c>
      <c r="AX5553" s="29" t="str">
        <f t="shared" si="862"/>
        <v/>
      </c>
      <c r="AY5553" s="29" t="str">
        <f t="shared" si="868"/>
        <v>https://media.mediathek-tanz-theater.de/iiif/2/nvt_img-542-010-002.JP2</v>
      </c>
      <c r="AZ5553" s="29" t="str">
        <f t="shared" si="863"/>
        <v>image/jp2</v>
      </c>
      <c r="BA5553" s="29" t="str">
        <f t="shared" si="864"/>
        <v>presentation/iiif</v>
      </c>
      <c r="BB5553" s="29" t="str">
        <f t="shared" si="865"/>
        <v>https://media.mediathek-tanz-theater.de/iiif/2/nvt_img-542-010-002.JP2/full/100,/0/default.jpg</v>
      </c>
      <c r="BC5553" s="29" t="str">
        <f t="shared" si="861"/>
        <v>image/jpeg</v>
      </c>
      <c r="BD5553" s="29" t="str">
        <f t="shared" si="866"/>
        <v>presentation/thumbnail</v>
      </c>
    </row>
    <row r="5554" spans="1:56" ht="63.75">
      <c r="A5554" s="29">
        <v>1</v>
      </c>
      <c r="B5554" s="29">
        <v>0</v>
      </c>
      <c r="C5554" s="38" t="s">
        <v>19293</v>
      </c>
      <c r="D5554" s="38" t="s">
        <v>19294</v>
      </c>
      <c r="F5554" s="38" t="s">
        <v>19059</v>
      </c>
      <c r="H5554" s="38" t="s">
        <v>19295</v>
      </c>
      <c r="I5554" s="38" t="s">
        <v>4446</v>
      </c>
      <c r="J5554" s="38" t="s">
        <v>19281</v>
      </c>
      <c r="N5554" s="38" t="s">
        <v>1316</v>
      </c>
      <c r="R5554" s="38" t="s">
        <v>19144</v>
      </c>
      <c r="U5554" s="38" t="s">
        <v>19291</v>
      </c>
      <c r="V5554" s="38" t="s">
        <v>3080</v>
      </c>
      <c r="Y5554" s="38" t="s">
        <v>2269</v>
      </c>
      <c r="AA5554" s="38" t="s">
        <v>1170</v>
      </c>
      <c r="AE5554" s="38" t="s">
        <v>2950</v>
      </c>
      <c r="AG5554" s="38">
        <v>1</v>
      </c>
      <c r="AH5554" s="38" t="s">
        <v>4439</v>
      </c>
      <c r="AI5554" s="38" t="s">
        <v>4440</v>
      </c>
      <c r="AJ5554" s="38" t="s">
        <v>4449</v>
      </c>
      <c r="AK5554" s="38" t="s">
        <v>19296</v>
      </c>
      <c r="AL5554" s="301" t="s">
        <v>19267</v>
      </c>
      <c r="AO5554" s="29" t="s">
        <v>18070</v>
      </c>
      <c r="AR5554" s="29" t="str">
        <f t="shared" si="869"/>
        <v>0</v>
      </c>
      <c r="AS5554" s="29">
        <f t="shared" si="867"/>
        <v>0</v>
      </c>
      <c r="AW5554" s="29" t="str">
        <f t="shared" si="870"/>
        <v/>
      </c>
      <c r="AX5554" s="29" t="str">
        <f t="shared" si="862"/>
        <v/>
      </c>
      <c r="AY5554" s="29" t="str">
        <f t="shared" si="868"/>
        <v>https://media.mediathek-tanz-theater.de/iiif/2/nvt_img-542-010-003.JP2</v>
      </c>
      <c r="AZ5554" s="29" t="str">
        <f t="shared" si="863"/>
        <v>image/jp2</v>
      </c>
      <c r="BA5554" s="29" t="str">
        <f t="shared" si="864"/>
        <v>presentation/iiif</v>
      </c>
      <c r="BB5554" s="29" t="str">
        <f t="shared" si="865"/>
        <v>https://media.mediathek-tanz-theater.de/iiif/2/nvt_img-542-010-003.JP2/full/100,/0/default.jpg</v>
      </c>
      <c r="BC5554" s="29" t="str">
        <f t="shared" si="861"/>
        <v>image/jpeg</v>
      </c>
      <c r="BD5554" s="29" t="str">
        <f t="shared" si="866"/>
        <v>presentation/thumbnail</v>
      </c>
    </row>
    <row r="5555" spans="1:56" ht="51">
      <c r="A5555" s="29">
        <v>1</v>
      </c>
      <c r="B5555" s="29">
        <v>0</v>
      </c>
      <c r="C5555" s="38" t="s">
        <v>19297</v>
      </c>
      <c r="D5555" s="38" t="s">
        <v>19298</v>
      </c>
      <c r="F5555" s="38" t="s">
        <v>19059</v>
      </c>
      <c r="H5555" s="38" t="s">
        <v>19299</v>
      </c>
      <c r="I5555" s="38" t="s">
        <v>4446</v>
      </c>
      <c r="J5555" s="38" t="s">
        <v>19281</v>
      </c>
      <c r="N5555" s="38" t="s">
        <v>1316</v>
      </c>
      <c r="R5555" s="38" t="s">
        <v>19144</v>
      </c>
      <c r="U5555" s="38" t="s">
        <v>19291</v>
      </c>
      <c r="V5555" s="38" t="s">
        <v>3080</v>
      </c>
      <c r="Y5555" s="38" t="s">
        <v>2269</v>
      </c>
      <c r="AA5555" s="38" t="s">
        <v>1170</v>
      </c>
      <c r="AE5555" s="38" t="s">
        <v>2950</v>
      </c>
      <c r="AG5555" s="38">
        <v>1</v>
      </c>
      <c r="AH5555" s="38" t="s">
        <v>4439</v>
      </c>
      <c r="AI5555" s="38" t="s">
        <v>4440</v>
      </c>
      <c r="AJ5555" s="38" t="s">
        <v>4449</v>
      </c>
      <c r="AK5555" s="38" t="s">
        <v>19300</v>
      </c>
      <c r="AL5555" s="301" t="s">
        <v>19267</v>
      </c>
      <c r="AO5555" s="29" t="s">
        <v>18070</v>
      </c>
      <c r="AR5555" s="29" t="str">
        <f t="shared" si="869"/>
        <v>0</v>
      </c>
      <c r="AS5555" s="29">
        <f t="shared" si="867"/>
        <v>0</v>
      </c>
      <c r="AW5555" s="29" t="str">
        <f t="shared" si="870"/>
        <v/>
      </c>
      <c r="AX5555" s="29" t="str">
        <f t="shared" si="862"/>
        <v/>
      </c>
      <c r="AY5555" s="29" t="str">
        <f t="shared" si="868"/>
        <v>https://media.mediathek-tanz-theater.de/iiif/2/nvt_img-542-010-004.JP2</v>
      </c>
      <c r="AZ5555" s="29" t="str">
        <f t="shared" si="863"/>
        <v>image/jp2</v>
      </c>
      <c r="BA5555" s="29" t="str">
        <f t="shared" si="864"/>
        <v>presentation/iiif</v>
      </c>
      <c r="BB5555" s="29" t="str">
        <f t="shared" si="865"/>
        <v>https://media.mediathek-tanz-theater.de/iiif/2/nvt_img-542-010-004.JP2/full/100,/0/default.jpg</v>
      </c>
      <c r="BC5555" s="29" t="str">
        <f t="shared" si="861"/>
        <v>image/jpeg</v>
      </c>
      <c r="BD5555" s="29" t="str">
        <f t="shared" si="866"/>
        <v>presentation/thumbnail</v>
      </c>
    </row>
    <row r="5556" spans="1:56" ht="25.5">
      <c r="A5556" s="29">
        <v>1</v>
      </c>
      <c r="B5556" s="29">
        <v>0</v>
      </c>
      <c r="C5556" s="38" t="s">
        <v>19301</v>
      </c>
      <c r="D5556" s="38" t="s">
        <v>19302</v>
      </c>
      <c r="F5556" s="38" t="s">
        <v>19059</v>
      </c>
      <c r="I5556" s="38" t="s">
        <v>4438</v>
      </c>
      <c r="J5556" s="38" t="s">
        <v>19175</v>
      </c>
      <c r="N5556" s="38" t="s">
        <v>1316</v>
      </c>
      <c r="R5556" s="38" t="s">
        <v>19144</v>
      </c>
      <c r="V5556" s="38" t="s">
        <v>3080</v>
      </c>
      <c r="Y5556" s="38" t="s">
        <v>2269</v>
      </c>
      <c r="AA5556" s="38" t="s">
        <v>1170</v>
      </c>
      <c r="AE5556" s="38" t="s">
        <v>2950</v>
      </c>
      <c r="AG5556" s="38">
        <v>1</v>
      </c>
      <c r="AH5556" s="38" t="s">
        <v>4439</v>
      </c>
      <c r="AI5556" s="38" t="s">
        <v>4440</v>
      </c>
      <c r="AJ5556" s="38" t="s">
        <v>11491</v>
      </c>
      <c r="AL5556" s="301" t="s">
        <v>19267</v>
      </c>
      <c r="AO5556" s="29" t="s">
        <v>18070</v>
      </c>
      <c r="AR5556" s="29" t="str">
        <f t="shared" si="869"/>
        <v>1</v>
      </c>
      <c r="AS5556" s="29">
        <f t="shared" si="867"/>
        <v>0</v>
      </c>
      <c r="AW5556" s="29" t="str">
        <f t="shared" si="870"/>
        <v/>
      </c>
      <c r="AX5556" s="29" t="str">
        <f t="shared" si="862"/>
        <v/>
      </c>
      <c r="AY5556" s="29" t="str">
        <f t="shared" si="868"/>
        <v>https://media.mediathek-tanz-theater.de/iiif/2/nvt_img-542-011.JP2</v>
      </c>
      <c r="AZ5556" s="29" t="str">
        <f t="shared" si="863"/>
        <v>image/jp2</v>
      </c>
      <c r="BA5556" s="29" t="str">
        <f t="shared" si="864"/>
        <v>presentation/iiif</v>
      </c>
      <c r="BB5556" s="29" t="str">
        <f t="shared" si="865"/>
        <v>https://media.mediathek-tanz-theater.de/iiif/2/nvt_img-542-011.JP2/full/100,/0/default.jpg</v>
      </c>
      <c r="BC5556" s="29" t="str">
        <f t="shared" si="861"/>
        <v>image/jpeg</v>
      </c>
      <c r="BD5556" s="29" t="str">
        <f t="shared" si="866"/>
        <v>presentation/thumbnail</v>
      </c>
    </row>
    <row r="5557" spans="1:56" ht="25.5">
      <c r="A5557" s="29">
        <v>1</v>
      </c>
      <c r="B5557" s="29">
        <v>0</v>
      </c>
      <c r="C5557" s="38" t="s">
        <v>19303</v>
      </c>
      <c r="D5557" s="38" t="s">
        <v>19304</v>
      </c>
      <c r="F5557" s="38" t="s">
        <v>19059</v>
      </c>
      <c r="I5557" s="38" t="s">
        <v>4446</v>
      </c>
      <c r="J5557" s="38" t="s">
        <v>19301</v>
      </c>
      <c r="N5557" s="38" t="s">
        <v>1316</v>
      </c>
      <c r="R5557" s="38" t="s">
        <v>19144</v>
      </c>
      <c r="U5557" s="38" t="s">
        <v>19305</v>
      </c>
      <c r="V5557" s="38" t="s">
        <v>3080</v>
      </c>
      <c r="Y5557" s="38" t="s">
        <v>2269</v>
      </c>
      <c r="AA5557" s="38" t="s">
        <v>1170</v>
      </c>
      <c r="AE5557" s="38" t="s">
        <v>2950</v>
      </c>
      <c r="AG5557" s="38">
        <v>1</v>
      </c>
      <c r="AH5557" s="38" t="s">
        <v>4439</v>
      </c>
      <c r="AI5557" s="38" t="s">
        <v>4440</v>
      </c>
      <c r="AJ5557" s="38" t="s">
        <v>4449</v>
      </c>
      <c r="AK5557" s="38" t="s">
        <v>19306</v>
      </c>
      <c r="AL5557" s="301" t="s">
        <v>19267</v>
      </c>
      <c r="AO5557" s="29" t="s">
        <v>18070</v>
      </c>
      <c r="AR5557" s="29" t="str">
        <f t="shared" si="869"/>
        <v>0</v>
      </c>
      <c r="AS5557" s="29">
        <f t="shared" si="867"/>
        <v>0</v>
      </c>
      <c r="AW5557" s="29" t="str">
        <f t="shared" si="870"/>
        <v/>
      </c>
      <c r="AX5557" s="29" t="str">
        <f t="shared" si="862"/>
        <v/>
      </c>
      <c r="AY5557" s="29" t="str">
        <f t="shared" si="868"/>
        <v>https://media.mediathek-tanz-theater.de/iiif/2/nvt_img-542-011-001.JP2</v>
      </c>
      <c r="AZ5557" s="29" t="str">
        <f t="shared" si="863"/>
        <v>image/jp2</v>
      </c>
      <c r="BA5557" s="29" t="str">
        <f t="shared" si="864"/>
        <v>presentation/iiif</v>
      </c>
      <c r="BB5557" s="29" t="str">
        <f t="shared" si="865"/>
        <v>https://media.mediathek-tanz-theater.de/iiif/2/nvt_img-542-011-001.JP2/full/100,/0/default.jpg</v>
      </c>
      <c r="BC5557" s="29" t="str">
        <f t="shared" si="861"/>
        <v>image/jpeg</v>
      </c>
      <c r="BD5557" s="29" t="str">
        <f t="shared" si="866"/>
        <v>presentation/thumbnail</v>
      </c>
    </row>
    <row r="5558" spans="1:56" ht="51">
      <c r="A5558" s="29">
        <v>1</v>
      </c>
      <c r="B5558" s="29">
        <v>0</v>
      </c>
      <c r="C5558" s="38" t="s">
        <v>19307</v>
      </c>
      <c r="D5558" s="38" t="s">
        <v>19308</v>
      </c>
      <c r="F5558" s="38" t="s">
        <v>19059</v>
      </c>
      <c r="I5558" s="38" t="s">
        <v>4446</v>
      </c>
      <c r="J5558" s="38" t="s">
        <v>19301</v>
      </c>
      <c r="N5558" s="38" t="s">
        <v>1316</v>
      </c>
      <c r="R5558" s="38" t="s">
        <v>19144</v>
      </c>
      <c r="U5558" s="38" t="s">
        <v>19305</v>
      </c>
      <c r="V5558" s="38" t="s">
        <v>3080</v>
      </c>
      <c r="Y5558" s="38" t="s">
        <v>2269</v>
      </c>
      <c r="AA5558" s="38" t="s">
        <v>1170</v>
      </c>
      <c r="AE5558" s="38" t="s">
        <v>2950</v>
      </c>
      <c r="AG5558" s="38">
        <v>1</v>
      </c>
      <c r="AH5558" s="38" t="s">
        <v>4439</v>
      </c>
      <c r="AI5558" s="38" t="s">
        <v>4440</v>
      </c>
      <c r="AJ5558" s="38" t="s">
        <v>4449</v>
      </c>
      <c r="AK5558" s="38" t="s">
        <v>19309</v>
      </c>
      <c r="AL5558" s="301" t="s">
        <v>19267</v>
      </c>
      <c r="AO5558" s="29" t="s">
        <v>18070</v>
      </c>
      <c r="AR5558" s="29" t="str">
        <f t="shared" si="869"/>
        <v>0</v>
      </c>
      <c r="AS5558" s="29">
        <f t="shared" si="867"/>
        <v>0</v>
      </c>
      <c r="AW5558" s="29" t="str">
        <f t="shared" si="870"/>
        <v/>
      </c>
      <c r="AX5558" s="29" t="str">
        <f t="shared" si="862"/>
        <v/>
      </c>
      <c r="AY5558" s="29" t="str">
        <f t="shared" si="868"/>
        <v>https://media.mediathek-tanz-theater.de/iiif/2/nvt_img-542-011-002.JP2</v>
      </c>
      <c r="AZ5558" s="29" t="str">
        <f t="shared" si="863"/>
        <v>image/jp2</v>
      </c>
      <c r="BA5558" s="29" t="str">
        <f t="shared" si="864"/>
        <v>presentation/iiif</v>
      </c>
      <c r="BB5558" s="29" t="str">
        <f t="shared" si="865"/>
        <v>https://media.mediathek-tanz-theater.de/iiif/2/nvt_img-542-011-002.JP2/full/100,/0/default.jpg</v>
      </c>
      <c r="BC5558" s="29" t="str">
        <f t="shared" si="861"/>
        <v>image/jpeg</v>
      </c>
      <c r="BD5558" s="29" t="str">
        <f t="shared" si="866"/>
        <v>presentation/thumbnail</v>
      </c>
    </row>
    <row r="5559" spans="1:56" ht="51">
      <c r="A5559" s="29">
        <v>1</v>
      </c>
      <c r="B5559" s="29">
        <v>0</v>
      </c>
      <c r="C5559" s="38" t="s">
        <v>19310</v>
      </c>
      <c r="D5559" s="38" t="s">
        <v>19311</v>
      </c>
      <c r="F5559" s="38" t="s">
        <v>19059</v>
      </c>
      <c r="I5559" s="38" t="s">
        <v>4446</v>
      </c>
      <c r="J5559" s="38" t="s">
        <v>19301</v>
      </c>
      <c r="N5559" s="38" t="s">
        <v>1316</v>
      </c>
      <c r="R5559" s="38" t="s">
        <v>19144</v>
      </c>
      <c r="U5559" s="38" t="s">
        <v>19312</v>
      </c>
      <c r="V5559" s="38" t="s">
        <v>3080</v>
      </c>
      <c r="Y5559" s="38" t="s">
        <v>2269</v>
      </c>
      <c r="AA5559" s="38" t="s">
        <v>1170</v>
      </c>
      <c r="AE5559" s="38" t="s">
        <v>2950</v>
      </c>
      <c r="AG5559" s="38">
        <v>1</v>
      </c>
      <c r="AH5559" s="38" t="s">
        <v>4439</v>
      </c>
      <c r="AI5559" s="38" t="s">
        <v>4440</v>
      </c>
      <c r="AJ5559" s="38" t="s">
        <v>4449</v>
      </c>
      <c r="AK5559" s="38" t="s">
        <v>19313</v>
      </c>
      <c r="AL5559" s="301" t="s">
        <v>19267</v>
      </c>
      <c r="AO5559" s="29" t="s">
        <v>18070</v>
      </c>
      <c r="AR5559" s="29" t="str">
        <f t="shared" si="869"/>
        <v>0</v>
      </c>
      <c r="AS5559" s="29">
        <f t="shared" si="867"/>
        <v>0</v>
      </c>
      <c r="AW5559" s="29" t="str">
        <f t="shared" si="870"/>
        <v/>
      </c>
      <c r="AX5559" s="29" t="str">
        <f t="shared" si="862"/>
        <v/>
      </c>
      <c r="AY5559" s="29" t="str">
        <f t="shared" si="868"/>
        <v>https://media.mediathek-tanz-theater.de/iiif/2/nvt_img-542-011-003.JP2</v>
      </c>
      <c r="AZ5559" s="29" t="str">
        <f t="shared" si="863"/>
        <v>image/jp2</v>
      </c>
      <c r="BA5559" s="29" t="str">
        <f t="shared" si="864"/>
        <v>presentation/iiif</v>
      </c>
      <c r="BB5559" s="29" t="str">
        <f t="shared" si="865"/>
        <v>https://media.mediathek-tanz-theater.de/iiif/2/nvt_img-542-011-003.JP2/full/100,/0/default.jpg</v>
      </c>
      <c r="BC5559" s="29" t="str">
        <f t="shared" si="861"/>
        <v>image/jpeg</v>
      </c>
      <c r="BD5559" s="29" t="str">
        <f t="shared" si="866"/>
        <v>presentation/thumbnail</v>
      </c>
    </row>
    <row r="5560" spans="1:56" ht="51">
      <c r="A5560" s="29">
        <v>0</v>
      </c>
      <c r="B5560" s="29">
        <v>0</v>
      </c>
      <c r="C5560" s="38" t="s">
        <v>19314</v>
      </c>
      <c r="F5560" s="38" t="s">
        <v>19059</v>
      </c>
      <c r="I5560" s="38" t="s">
        <v>4431</v>
      </c>
      <c r="J5560" s="406"/>
      <c r="M5560"/>
      <c r="U5560"/>
      <c r="AB5560" s="38" t="s">
        <v>19315</v>
      </c>
      <c r="AC5560" s="38" t="s">
        <v>4433</v>
      </c>
      <c r="AE5560" s="38" t="s">
        <v>2950</v>
      </c>
      <c r="AG5560" s="38">
        <v>1</v>
      </c>
      <c r="AJ5560" s="38" t="s">
        <v>19177</v>
      </c>
      <c r="AL5560" s="301" t="s">
        <v>19267</v>
      </c>
      <c r="AR5560" s="29" t="str">
        <f t="shared" si="869"/>
        <v>1</v>
      </c>
      <c r="AS5560" s="29">
        <f t="shared" si="867"/>
        <v>0</v>
      </c>
      <c r="AT5560" s="29">
        <v>0</v>
      </c>
      <c r="AW5560" s="29" t="str">
        <f t="shared" si="870"/>
        <v/>
      </c>
      <c r="AX5560" s="29" t="str">
        <f t="shared" si="862"/>
        <v/>
      </c>
      <c r="AY5560" s="29" t="str">
        <f t="shared" si="868"/>
        <v>https://media.mediathek-tanz-theater.de/iiif/2/nvt_img-543.JP2</v>
      </c>
      <c r="AZ5560" s="29" t="str">
        <f t="shared" si="863"/>
        <v>image/jp2</v>
      </c>
      <c r="BA5560" s="29" t="str">
        <f t="shared" si="864"/>
        <v>presentation/iiif</v>
      </c>
      <c r="BB5560" s="29" t="str">
        <f t="shared" si="865"/>
        <v>https://media.mediathek-tanz-theater.de/iiif/2/nvt_img-543.JP2/full/100,/0/default.jpg</v>
      </c>
      <c r="BC5560" s="29" t="str">
        <f t="shared" si="861"/>
        <v>image/jpeg</v>
      </c>
      <c r="BD5560" s="29" t="str">
        <f t="shared" si="866"/>
        <v>presentation/thumbnail</v>
      </c>
    </row>
    <row r="5561" spans="1:56" ht="25.5">
      <c r="A5561" s="29">
        <v>1</v>
      </c>
      <c r="B5561" s="29">
        <v>0</v>
      </c>
      <c r="C5561" s="38" t="s">
        <v>19316</v>
      </c>
      <c r="D5561" s="38" t="s">
        <v>19317</v>
      </c>
      <c r="F5561" s="38" t="s">
        <v>19059</v>
      </c>
      <c r="I5561" s="38" t="s">
        <v>4438</v>
      </c>
      <c r="J5561" s="38" t="s">
        <v>19314</v>
      </c>
      <c r="N5561" s="38" t="s">
        <v>1316</v>
      </c>
      <c r="R5561" s="38" t="s">
        <v>19318</v>
      </c>
      <c r="X5561" s="367">
        <v>29479</v>
      </c>
      <c r="Y5561" s="38" t="s">
        <v>2269</v>
      </c>
      <c r="AA5561" s="38" t="s">
        <v>1170</v>
      </c>
      <c r="AE5561" s="38" t="s">
        <v>2950</v>
      </c>
      <c r="AG5561" s="38">
        <v>1</v>
      </c>
      <c r="AH5561" s="38" t="s">
        <v>4439</v>
      </c>
      <c r="AI5561" s="38" t="s">
        <v>4440</v>
      </c>
      <c r="AJ5561" s="38" t="s">
        <v>16333</v>
      </c>
      <c r="AL5561" s="301" t="s">
        <v>19267</v>
      </c>
      <c r="AO5561" s="29" t="s">
        <v>18070</v>
      </c>
      <c r="AR5561" s="29" t="str">
        <f t="shared" si="869"/>
        <v>1</v>
      </c>
      <c r="AS5561" s="29">
        <f t="shared" si="867"/>
        <v>0</v>
      </c>
      <c r="AW5561" s="29" t="str">
        <f t="shared" si="870"/>
        <v/>
      </c>
      <c r="AX5561" s="29" t="str">
        <f t="shared" si="862"/>
        <v/>
      </c>
      <c r="AY5561" s="29" t="str">
        <f t="shared" si="868"/>
        <v>https://media.mediathek-tanz-theater.de/iiif/2/nvt_img-543-001.JP2</v>
      </c>
      <c r="AZ5561" s="29" t="str">
        <f t="shared" si="863"/>
        <v>image/jp2</v>
      </c>
      <c r="BA5561" s="29" t="str">
        <f t="shared" si="864"/>
        <v>presentation/iiif</v>
      </c>
      <c r="BB5561" s="29" t="str">
        <f t="shared" si="865"/>
        <v>https://media.mediathek-tanz-theater.de/iiif/2/nvt_img-543-001.JP2/full/100,/0/default.jpg</v>
      </c>
      <c r="BC5561" s="29" t="str">
        <f t="shared" si="861"/>
        <v>image/jpeg</v>
      </c>
      <c r="BD5561" s="29" t="str">
        <f t="shared" si="866"/>
        <v>presentation/thumbnail</v>
      </c>
    </row>
    <row r="5562" spans="1:56" ht="25.5">
      <c r="A5562" s="29">
        <v>1</v>
      </c>
      <c r="B5562" s="29">
        <v>0</v>
      </c>
      <c r="C5562" s="38" t="s">
        <v>19319</v>
      </c>
      <c r="D5562" s="38" t="s">
        <v>19320</v>
      </c>
      <c r="F5562" s="38" t="s">
        <v>19059</v>
      </c>
      <c r="I5562" s="38" t="s">
        <v>4446</v>
      </c>
      <c r="J5562" s="38" t="s">
        <v>19316</v>
      </c>
      <c r="N5562" s="38" t="s">
        <v>1316</v>
      </c>
      <c r="P5562" s="38" t="s">
        <v>2005</v>
      </c>
      <c r="R5562" s="38" t="s">
        <v>19318</v>
      </c>
      <c r="U5562" s="38" t="s">
        <v>3472</v>
      </c>
      <c r="X5562" s="367">
        <v>29479</v>
      </c>
      <c r="Y5562" s="38" t="s">
        <v>2269</v>
      </c>
      <c r="AA5562" s="38" t="s">
        <v>1170</v>
      </c>
      <c r="AB5562" s="38" t="s">
        <v>11077</v>
      </c>
      <c r="AE5562" s="38" t="s">
        <v>2950</v>
      </c>
      <c r="AG5562" s="38">
        <v>1</v>
      </c>
      <c r="AH5562" s="38" t="s">
        <v>4439</v>
      </c>
      <c r="AI5562" s="38" t="s">
        <v>4440</v>
      </c>
      <c r="AJ5562" s="38" t="s">
        <v>4449</v>
      </c>
      <c r="AK5562" s="38" t="s">
        <v>72</v>
      </c>
      <c r="AL5562" s="301" t="s">
        <v>19267</v>
      </c>
      <c r="AO5562" s="29" t="s">
        <v>18070</v>
      </c>
      <c r="AR5562" s="29" t="str">
        <f t="shared" si="869"/>
        <v>0</v>
      </c>
      <c r="AS5562" s="29">
        <f t="shared" si="867"/>
        <v>0</v>
      </c>
      <c r="AW5562" s="29" t="str">
        <f t="shared" si="870"/>
        <v/>
      </c>
      <c r="AX5562" s="29" t="str">
        <f t="shared" si="862"/>
        <v/>
      </c>
      <c r="AY5562" s="29" t="str">
        <f t="shared" si="868"/>
        <v>https://media.mediathek-tanz-theater.de/iiif/2/nvt_img-543-001-001.JP2</v>
      </c>
      <c r="AZ5562" s="29" t="str">
        <f t="shared" si="863"/>
        <v>image/jp2</v>
      </c>
      <c r="BA5562" s="29" t="str">
        <f t="shared" si="864"/>
        <v>presentation/iiif</v>
      </c>
      <c r="BB5562" s="29" t="str">
        <f t="shared" si="865"/>
        <v>https://media.mediathek-tanz-theater.de/iiif/2/nvt_img-543-001-001.JP2/full/100,/0/default.jpg</v>
      </c>
      <c r="BC5562" s="29" t="str">
        <f t="shared" si="861"/>
        <v>image/jpeg</v>
      </c>
      <c r="BD5562" s="29" t="str">
        <f t="shared" si="866"/>
        <v>presentation/thumbnail</v>
      </c>
    </row>
    <row r="5563" spans="1:56" ht="25.5">
      <c r="A5563" s="29">
        <v>1</v>
      </c>
      <c r="B5563" s="29">
        <v>0</v>
      </c>
      <c r="C5563" s="38" t="s">
        <v>19321</v>
      </c>
      <c r="D5563" s="38" t="s">
        <v>19322</v>
      </c>
      <c r="F5563" s="38" t="s">
        <v>19059</v>
      </c>
      <c r="I5563" s="38" t="s">
        <v>4446</v>
      </c>
      <c r="J5563" s="38" t="s">
        <v>19316</v>
      </c>
      <c r="N5563" s="38" t="s">
        <v>1316</v>
      </c>
      <c r="P5563" s="38" t="s">
        <v>2005</v>
      </c>
      <c r="R5563" s="38" t="s">
        <v>19318</v>
      </c>
      <c r="U5563" s="38" t="s">
        <v>3472</v>
      </c>
      <c r="X5563" s="367">
        <v>29479</v>
      </c>
      <c r="Y5563" s="38" t="s">
        <v>2269</v>
      </c>
      <c r="AA5563" s="38" t="s">
        <v>1170</v>
      </c>
      <c r="AB5563" s="38" t="s">
        <v>11082</v>
      </c>
      <c r="AE5563" s="38" t="s">
        <v>2950</v>
      </c>
      <c r="AG5563" s="38">
        <v>1</v>
      </c>
      <c r="AH5563" s="38" t="s">
        <v>4439</v>
      </c>
      <c r="AI5563" s="38" t="s">
        <v>4440</v>
      </c>
      <c r="AJ5563" s="38" t="s">
        <v>4449</v>
      </c>
      <c r="AK5563" s="38" t="s">
        <v>72</v>
      </c>
      <c r="AL5563" s="301" t="s">
        <v>19267</v>
      </c>
      <c r="AO5563" s="29" t="s">
        <v>18070</v>
      </c>
      <c r="AR5563" s="29" t="str">
        <f t="shared" si="869"/>
        <v>0</v>
      </c>
      <c r="AS5563" s="29">
        <f t="shared" si="867"/>
        <v>0</v>
      </c>
      <c r="AW5563" s="29" t="str">
        <f t="shared" si="870"/>
        <v/>
      </c>
      <c r="AX5563" s="29" t="str">
        <f t="shared" si="862"/>
        <v/>
      </c>
      <c r="AY5563" s="29" t="str">
        <f t="shared" si="868"/>
        <v>https://media.mediathek-tanz-theater.de/iiif/2/nvt_img-543-001-002.JP2</v>
      </c>
      <c r="AZ5563" s="29" t="str">
        <f t="shared" si="863"/>
        <v>image/jp2</v>
      </c>
      <c r="BA5563" s="29" t="str">
        <f t="shared" si="864"/>
        <v>presentation/iiif</v>
      </c>
      <c r="BB5563" s="29" t="str">
        <f t="shared" si="865"/>
        <v>https://media.mediathek-tanz-theater.de/iiif/2/nvt_img-543-001-002.JP2/full/100,/0/default.jpg</v>
      </c>
      <c r="BC5563" s="29" t="str">
        <f t="shared" si="861"/>
        <v>image/jpeg</v>
      </c>
      <c r="BD5563" s="29" t="str">
        <f t="shared" si="866"/>
        <v>presentation/thumbnail</v>
      </c>
    </row>
    <row r="5564" spans="1:56" ht="25.5">
      <c r="A5564" s="29">
        <v>1</v>
      </c>
      <c r="B5564" s="29">
        <v>0</v>
      </c>
      <c r="C5564" s="38" t="s">
        <v>19323</v>
      </c>
      <c r="D5564" s="38" t="s">
        <v>19324</v>
      </c>
      <c r="F5564" s="38" t="s">
        <v>19059</v>
      </c>
      <c r="I5564" s="38" t="s">
        <v>4446</v>
      </c>
      <c r="J5564" s="38" t="s">
        <v>19316</v>
      </c>
      <c r="N5564" s="38" t="s">
        <v>1316</v>
      </c>
      <c r="P5564" s="38" t="s">
        <v>2005</v>
      </c>
      <c r="R5564" s="38" t="s">
        <v>19318</v>
      </c>
      <c r="U5564" s="38" t="s">
        <v>1330</v>
      </c>
      <c r="X5564" s="367">
        <v>29479</v>
      </c>
      <c r="Y5564" s="38" t="s">
        <v>2269</v>
      </c>
      <c r="AA5564" s="38" t="s">
        <v>1170</v>
      </c>
      <c r="AB5564" s="38" t="s">
        <v>11087</v>
      </c>
      <c r="AE5564" s="38" t="s">
        <v>2950</v>
      </c>
      <c r="AG5564" s="38">
        <v>1</v>
      </c>
      <c r="AH5564" s="38" t="s">
        <v>4439</v>
      </c>
      <c r="AI5564" s="38" t="s">
        <v>4440</v>
      </c>
      <c r="AJ5564" s="38" t="s">
        <v>4449</v>
      </c>
      <c r="AK5564" s="38" t="s">
        <v>72</v>
      </c>
      <c r="AL5564" s="301" t="s">
        <v>19267</v>
      </c>
      <c r="AO5564" s="29" t="s">
        <v>18070</v>
      </c>
      <c r="AR5564" s="29" t="str">
        <f t="shared" si="869"/>
        <v>0</v>
      </c>
      <c r="AS5564" s="29">
        <f t="shared" si="867"/>
        <v>0</v>
      </c>
      <c r="AW5564" s="29" t="str">
        <f t="shared" si="870"/>
        <v/>
      </c>
      <c r="AX5564" s="29" t="str">
        <f t="shared" si="862"/>
        <v/>
      </c>
      <c r="AY5564" s="29" t="str">
        <f t="shared" si="868"/>
        <v>https://media.mediathek-tanz-theater.de/iiif/2/nvt_img-543-001-003.JP2</v>
      </c>
      <c r="AZ5564" s="29" t="str">
        <f t="shared" si="863"/>
        <v>image/jp2</v>
      </c>
      <c r="BA5564" s="29" t="str">
        <f t="shared" si="864"/>
        <v>presentation/iiif</v>
      </c>
      <c r="BB5564" s="29" t="str">
        <f t="shared" si="865"/>
        <v>https://media.mediathek-tanz-theater.de/iiif/2/nvt_img-543-001-003.JP2/full/100,/0/default.jpg</v>
      </c>
      <c r="BC5564" s="29" t="str">
        <f t="shared" si="861"/>
        <v>image/jpeg</v>
      </c>
      <c r="BD5564" s="29" t="str">
        <f t="shared" si="866"/>
        <v>presentation/thumbnail</v>
      </c>
    </row>
    <row r="5565" spans="1:56" ht="25.5">
      <c r="A5565" s="29">
        <v>1</v>
      </c>
      <c r="B5565" s="29">
        <v>0</v>
      </c>
      <c r="C5565" s="38" t="s">
        <v>19325</v>
      </c>
      <c r="D5565" s="38" t="s">
        <v>19326</v>
      </c>
      <c r="F5565" s="38" t="s">
        <v>19059</v>
      </c>
      <c r="I5565" s="38" t="s">
        <v>4446</v>
      </c>
      <c r="J5565" s="38" t="s">
        <v>19316</v>
      </c>
      <c r="N5565" s="38" t="s">
        <v>1316</v>
      </c>
      <c r="P5565" s="38" t="s">
        <v>2005</v>
      </c>
      <c r="R5565" s="38" t="s">
        <v>19318</v>
      </c>
      <c r="U5565" s="38" t="s">
        <v>19327</v>
      </c>
      <c r="X5565" s="367">
        <v>29479</v>
      </c>
      <c r="Y5565" s="38" t="s">
        <v>2269</v>
      </c>
      <c r="AA5565" s="38" t="s">
        <v>1170</v>
      </c>
      <c r="AB5565" s="38" t="s">
        <v>11092</v>
      </c>
      <c r="AE5565" s="38" t="s">
        <v>2950</v>
      </c>
      <c r="AG5565" s="38">
        <v>1</v>
      </c>
      <c r="AH5565" s="38" t="s">
        <v>4439</v>
      </c>
      <c r="AI5565" s="38" t="s">
        <v>4440</v>
      </c>
      <c r="AJ5565" s="38" t="s">
        <v>4449</v>
      </c>
      <c r="AK5565" s="38" t="s">
        <v>72</v>
      </c>
      <c r="AL5565" s="301" t="s">
        <v>19267</v>
      </c>
      <c r="AO5565" s="29" t="s">
        <v>18070</v>
      </c>
      <c r="AR5565" s="29" t="str">
        <f t="shared" si="869"/>
        <v>0</v>
      </c>
      <c r="AS5565" s="29">
        <f t="shared" si="867"/>
        <v>0</v>
      </c>
      <c r="AW5565" s="29" t="str">
        <f t="shared" si="870"/>
        <v/>
      </c>
      <c r="AX5565" s="29" t="str">
        <f t="shared" si="862"/>
        <v/>
      </c>
      <c r="AY5565" s="29" t="str">
        <f t="shared" si="868"/>
        <v>https://media.mediathek-tanz-theater.de/iiif/2/nvt_img-543-001-004.JP2</v>
      </c>
      <c r="AZ5565" s="29" t="str">
        <f t="shared" si="863"/>
        <v>image/jp2</v>
      </c>
      <c r="BA5565" s="29" t="str">
        <f t="shared" si="864"/>
        <v>presentation/iiif</v>
      </c>
      <c r="BB5565" s="29" t="str">
        <f t="shared" si="865"/>
        <v>https://media.mediathek-tanz-theater.de/iiif/2/nvt_img-543-001-004.JP2/full/100,/0/default.jpg</v>
      </c>
      <c r="BC5565" s="29" t="str">
        <f t="shared" si="861"/>
        <v>image/jpeg</v>
      </c>
      <c r="BD5565" s="29" t="str">
        <f t="shared" si="866"/>
        <v>presentation/thumbnail</v>
      </c>
    </row>
    <row r="5566" spans="1:56" ht="51">
      <c r="A5566" s="29">
        <v>0</v>
      </c>
      <c r="B5566" s="29">
        <v>0</v>
      </c>
      <c r="C5566" s="38" t="s">
        <v>19328</v>
      </c>
      <c r="F5566" s="38" t="s">
        <v>19059</v>
      </c>
      <c r="I5566" s="38" t="s">
        <v>4431</v>
      </c>
      <c r="J5566" s="406"/>
      <c r="M5566"/>
      <c r="U5566"/>
      <c r="AB5566" s="38" t="s">
        <v>19329</v>
      </c>
      <c r="AC5566" s="38" t="s">
        <v>4433</v>
      </c>
      <c r="AE5566" s="38" t="s">
        <v>2950</v>
      </c>
      <c r="AG5566" s="38">
        <v>1</v>
      </c>
      <c r="AJ5566" s="38" t="s">
        <v>19177</v>
      </c>
      <c r="AL5566" s="301" t="s">
        <v>19267</v>
      </c>
      <c r="AR5566" s="29" t="str">
        <f t="shared" si="869"/>
        <v>1</v>
      </c>
      <c r="AS5566" s="29">
        <f t="shared" si="867"/>
        <v>0</v>
      </c>
      <c r="AT5566" s="29">
        <v>0</v>
      </c>
      <c r="AW5566" s="29" t="str">
        <f t="shared" si="870"/>
        <v/>
      </c>
      <c r="AX5566" s="29" t="str">
        <f t="shared" si="862"/>
        <v/>
      </c>
      <c r="AY5566" s="29" t="str">
        <f t="shared" si="868"/>
        <v>https://media.mediathek-tanz-theater.de/iiif/2/nvt_img-544.JP2</v>
      </c>
      <c r="AZ5566" s="29" t="str">
        <f t="shared" si="863"/>
        <v>image/jp2</v>
      </c>
      <c r="BA5566" s="29" t="str">
        <f t="shared" si="864"/>
        <v>presentation/iiif</v>
      </c>
      <c r="BB5566" s="29" t="str">
        <f t="shared" si="865"/>
        <v>https://media.mediathek-tanz-theater.de/iiif/2/nvt_img-544.JP2/full/100,/0/default.jpg</v>
      </c>
      <c r="BC5566" s="29" t="str">
        <f t="shared" si="861"/>
        <v>image/jpeg</v>
      </c>
      <c r="BD5566" s="29" t="str">
        <f t="shared" si="866"/>
        <v>presentation/thumbnail</v>
      </c>
    </row>
    <row r="5567" spans="1:56" ht="25.5">
      <c r="A5567" s="29">
        <v>1</v>
      </c>
      <c r="B5567" s="29">
        <v>0</v>
      </c>
      <c r="C5567" s="38" t="s">
        <v>19330</v>
      </c>
      <c r="D5567" s="38" t="s">
        <v>19331</v>
      </c>
      <c r="F5567" s="38" t="s">
        <v>19059</v>
      </c>
      <c r="I5567" s="38" t="s">
        <v>4438</v>
      </c>
      <c r="J5567" s="38" t="s">
        <v>19328</v>
      </c>
      <c r="N5567" s="38" t="s">
        <v>1316</v>
      </c>
      <c r="P5567" s="38" t="s">
        <v>2005</v>
      </c>
      <c r="R5567" s="38" t="s">
        <v>19318</v>
      </c>
      <c r="X5567" s="367">
        <v>29479</v>
      </c>
      <c r="Y5567" s="38" t="s">
        <v>2269</v>
      </c>
      <c r="AA5567" s="38" t="s">
        <v>1170</v>
      </c>
      <c r="AB5567" s="38" t="s">
        <v>7388</v>
      </c>
      <c r="AE5567" s="38" t="s">
        <v>2950</v>
      </c>
      <c r="AG5567" s="38">
        <v>1</v>
      </c>
      <c r="AH5567" s="38" t="s">
        <v>4439</v>
      </c>
      <c r="AI5567" s="38" t="s">
        <v>4440</v>
      </c>
      <c r="AJ5567" s="38" t="s">
        <v>13880</v>
      </c>
      <c r="AL5567" s="301" t="s">
        <v>19267</v>
      </c>
      <c r="AO5567" s="29" t="s">
        <v>18070</v>
      </c>
      <c r="AR5567" s="29" t="str">
        <f t="shared" si="869"/>
        <v>1</v>
      </c>
      <c r="AS5567" s="29">
        <f t="shared" si="867"/>
        <v>0</v>
      </c>
      <c r="AW5567" s="29" t="str">
        <f t="shared" si="870"/>
        <v/>
      </c>
      <c r="AX5567" s="29" t="str">
        <f t="shared" si="862"/>
        <v/>
      </c>
      <c r="AY5567" s="29" t="str">
        <f t="shared" si="868"/>
        <v>https://media.mediathek-tanz-theater.de/iiif/2/nvt_img-544-001.JP2</v>
      </c>
      <c r="AZ5567" s="29" t="str">
        <f t="shared" si="863"/>
        <v>image/jp2</v>
      </c>
      <c r="BA5567" s="29" t="str">
        <f t="shared" si="864"/>
        <v>presentation/iiif</v>
      </c>
      <c r="BB5567" s="29" t="str">
        <f t="shared" si="865"/>
        <v>https://media.mediathek-tanz-theater.de/iiif/2/nvt_img-544-001.JP2/full/100,/0/default.jpg</v>
      </c>
      <c r="BC5567" s="29" t="str">
        <f t="shared" si="861"/>
        <v>image/jpeg</v>
      </c>
      <c r="BD5567" s="29" t="str">
        <f t="shared" si="866"/>
        <v>presentation/thumbnail</v>
      </c>
    </row>
    <row r="5568" spans="1:56" ht="25.5">
      <c r="A5568" s="29">
        <v>1</v>
      </c>
      <c r="B5568" s="29">
        <v>0</v>
      </c>
      <c r="C5568" s="38" t="s">
        <v>19332</v>
      </c>
      <c r="D5568" s="38" t="s">
        <v>19333</v>
      </c>
      <c r="F5568" s="38" t="s">
        <v>19059</v>
      </c>
      <c r="I5568" s="38" t="s">
        <v>4446</v>
      </c>
      <c r="J5568" s="38" t="s">
        <v>19330</v>
      </c>
      <c r="N5568" s="38" t="s">
        <v>1316</v>
      </c>
      <c r="P5568" s="38" t="s">
        <v>2005</v>
      </c>
      <c r="R5568" s="38" t="s">
        <v>19318</v>
      </c>
      <c r="U5568" s="38" t="s">
        <v>19334</v>
      </c>
      <c r="X5568" s="367">
        <v>29479</v>
      </c>
      <c r="Y5568" s="38" t="s">
        <v>2269</v>
      </c>
      <c r="AA5568" s="38" t="s">
        <v>1170</v>
      </c>
      <c r="AB5568" s="38" t="s">
        <v>11101</v>
      </c>
      <c r="AE5568" s="38" t="s">
        <v>2950</v>
      </c>
      <c r="AG5568" s="38">
        <v>1</v>
      </c>
      <c r="AH5568" s="38" t="s">
        <v>4439</v>
      </c>
      <c r="AI5568" s="38" t="s">
        <v>4440</v>
      </c>
      <c r="AJ5568" s="38" t="s">
        <v>4449</v>
      </c>
      <c r="AK5568" s="38" t="s">
        <v>12909</v>
      </c>
      <c r="AL5568" s="301" t="s">
        <v>19267</v>
      </c>
      <c r="AO5568" s="29" t="s">
        <v>18070</v>
      </c>
      <c r="AR5568" s="29" t="str">
        <f t="shared" si="869"/>
        <v>0</v>
      </c>
      <c r="AS5568" s="29">
        <f t="shared" si="867"/>
        <v>0</v>
      </c>
      <c r="AW5568" s="29" t="str">
        <f t="shared" si="870"/>
        <v/>
      </c>
      <c r="AX5568" s="29" t="str">
        <f t="shared" si="862"/>
        <v/>
      </c>
      <c r="AY5568" s="29" t="str">
        <f t="shared" si="868"/>
        <v>https://media.mediathek-tanz-theater.de/iiif/2/nvt_img-544-001-001.JP2</v>
      </c>
      <c r="AZ5568" s="29" t="str">
        <f t="shared" si="863"/>
        <v>image/jp2</v>
      </c>
      <c r="BA5568" s="29" t="str">
        <f t="shared" si="864"/>
        <v>presentation/iiif</v>
      </c>
      <c r="BB5568" s="29" t="str">
        <f t="shared" si="865"/>
        <v>https://media.mediathek-tanz-theater.de/iiif/2/nvt_img-544-001-001.JP2/full/100,/0/default.jpg</v>
      </c>
      <c r="BC5568" s="29" t="str">
        <f t="shared" si="861"/>
        <v>image/jpeg</v>
      </c>
      <c r="BD5568" s="29" t="str">
        <f t="shared" si="866"/>
        <v>presentation/thumbnail</v>
      </c>
    </row>
    <row r="5569" spans="1:56" ht="25.5">
      <c r="A5569" s="29">
        <v>1</v>
      </c>
      <c r="B5569" s="29">
        <v>0</v>
      </c>
      <c r="C5569" s="38" t="s">
        <v>19335</v>
      </c>
      <c r="D5569" s="38" t="s">
        <v>19336</v>
      </c>
      <c r="F5569" s="38" t="s">
        <v>19059</v>
      </c>
      <c r="I5569" s="38" t="s">
        <v>4446</v>
      </c>
      <c r="J5569" s="38" t="s">
        <v>19330</v>
      </c>
      <c r="N5569" s="38" t="s">
        <v>1316</v>
      </c>
      <c r="P5569" s="38" t="s">
        <v>2005</v>
      </c>
      <c r="R5569" s="38" t="s">
        <v>19318</v>
      </c>
      <c r="U5569" s="38" t="s">
        <v>19334</v>
      </c>
      <c r="X5569" s="367">
        <v>29479</v>
      </c>
      <c r="Y5569" s="38" t="s">
        <v>2269</v>
      </c>
      <c r="AA5569" s="38" t="s">
        <v>1170</v>
      </c>
      <c r="AB5569" s="38" t="s">
        <v>7384</v>
      </c>
      <c r="AE5569" s="38" t="s">
        <v>2950</v>
      </c>
      <c r="AG5569" s="38">
        <v>1</v>
      </c>
      <c r="AH5569" s="38" t="s">
        <v>4439</v>
      </c>
      <c r="AI5569" s="38" t="s">
        <v>4440</v>
      </c>
      <c r="AJ5569" s="38" t="s">
        <v>4449</v>
      </c>
      <c r="AK5569" s="38" t="s">
        <v>19337</v>
      </c>
      <c r="AL5569" s="301" t="s">
        <v>19267</v>
      </c>
      <c r="AO5569" s="29" t="s">
        <v>18070</v>
      </c>
      <c r="AR5569" s="29" t="str">
        <f t="shared" si="869"/>
        <v>0</v>
      </c>
      <c r="AS5569" s="29">
        <f t="shared" si="867"/>
        <v>0</v>
      </c>
      <c r="AW5569" s="29" t="str">
        <f t="shared" si="870"/>
        <v/>
      </c>
      <c r="AX5569" s="29" t="str">
        <f t="shared" si="862"/>
        <v/>
      </c>
      <c r="AY5569" s="29" t="str">
        <f t="shared" si="868"/>
        <v>https://media.mediathek-tanz-theater.de/iiif/2/nvt_img-544-001-002.JP2</v>
      </c>
      <c r="AZ5569" s="29" t="str">
        <f t="shared" si="863"/>
        <v>image/jp2</v>
      </c>
      <c r="BA5569" s="29" t="str">
        <f t="shared" si="864"/>
        <v>presentation/iiif</v>
      </c>
      <c r="BB5569" s="29" t="str">
        <f t="shared" si="865"/>
        <v>https://media.mediathek-tanz-theater.de/iiif/2/nvt_img-544-001-002.JP2/full/100,/0/default.jpg</v>
      </c>
      <c r="BC5569" s="29" t="str">
        <f t="shared" si="861"/>
        <v>image/jpeg</v>
      </c>
      <c r="BD5569" s="29" t="str">
        <f t="shared" si="866"/>
        <v>presentation/thumbnail</v>
      </c>
    </row>
    <row r="5570" spans="1:56" ht="25.5">
      <c r="A5570" s="29">
        <v>1</v>
      </c>
      <c r="B5570" s="29">
        <v>0</v>
      </c>
      <c r="C5570" s="38" t="s">
        <v>19338</v>
      </c>
      <c r="D5570" s="38" t="s">
        <v>19339</v>
      </c>
      <c r="F5570" s="38" t="s">
        <v>19059</v>
      </c>
      <c r="I5570" s="38" t="s">
        <v>4446</v>
      </c>
      <c r="J5570" s="38" t="s">
        <v>19330</v>
      </c>
      <c r="N5570" s="38" t="s">
        <v>1316</v>
      </c>
      <c r="P5570" s="38" t="s">
        <v>2005</v>
      </c>
      <c r="R5570" s="38" t="s">
        <v>19318</v>
      </c>
      <c r="U5570" s="38" t="s">
        <v>19334</v>
      </c>
      <c r="X5570" s="367">
        <v>29479</v>
      </c>
      <c r="Y5570" s="38" t="s">
        <v>2269</v>
      </c>
      <c r="AA5570" s="38" t="s">
        <v>1170</v>
      </c>
      <c r="AE5570" s="38" t="s">
        <v>2950</v>
      </c>
      <c r="AG5570" s="38">
        <v>1</v>
      </c>
      <c r="AH5570" s="38" t="s">
        <v>4439</v>
      </c>
      <c r="AI5570" s="38" t="s">
        <v>4440</v>
      </c>
      <c r="AJ5570" s="38" t="s">
        <v>4449</v>
      </c>
      <c r="AK5570" s="38" t="s">
        <v>12909</v>
      </c>
      <c r="AL5570" s="301" t="s">
        <v>19267</v>
      </c>
      <c r="AO5570" s="29" t="s">
        <v>18070</v>
      </c>
      <c r="AR5570" s="29" t="str">
        <f t="shared" si="869"/>
        <v>0</v>
      </c>
      <c r="AS5570" s="29">
        <f t="shared" si="867"/>
        <v>0</v>
      </c>
      <c r="AW5570" s="29" t="str">
        <f t="shared" si="870"/>
        <v/>
      </c>
      <c r="AX5570" s="29" t="str">
        <f t="shared" si="862"/>
        <v/>
      </c>
      <c r="AY5570" s="29" t="str">
        <f t="shared" si="868"/>
        <v>https://media.mediathek-tanz-theater.de/iiif/2/nvt_img-544-001-003.JP2</v>
      </c>
      <c r="AZ5570" s="29" t="str">
        <f t="shared" si="863"/>
        <v>image/jp2</v>
      </c>
      <c r="BA5570" s="29" t="str">
        <f t="shared" si="864"/>
        <v>presentation/iiif</v>
      </c>
      <c r="BB5570" s="29" t="str">
        <f t="shared" si="865"/>
        <v>https://media.mediathek-tanz-theater.de/iiif/2/nvt_img-544-001-003.JP2/full/100,/0/default.jpg</v>
      </c>
      <c r="BC5570" s="29" t="str">
        <f t="shared" si="861"/>
        <v>image/jpeg</v>
      </c>
      <c r="BD5570" s="29" t="str">
        <f t="shared" si="866"/>
        <v>presentation/thumbnail</v>
      </c>
    </row>
    <row r="5571" spans="1:56" ht="25.5">
      <c r="A5571" s="29">
        <v>1</v>
      </c>
      <c r="B5571" s="29">
        <v>0</v>
      </c>
      <c r="C5571" s="38" t="s">
        <v>19340</v>
      </c>
      <c r="D5571" s="38" t="s">
        <v>19341</v>
      </c>
      <c r="F5571" s="38" t="s">
        <v>19059</v>
      </c>
      <c r="I5571" s="38" t="s">
        <v>4438</v>
      </c>
      <c r="J5571" s="38" t="s">
        <v>19328</v>
      </c>
      <c r="N5571" s="38" t="s">
        <v>1316</v>
      </c>
      <c r="P5571" s="38" t="s">
        <v>2005</v>
      </c>
      <c r="R5571" s="38" t="s">
        <v>19318</v>
      </c>
      <c r="X5571" s="367">
        <v>29479</v>
      </c>
      <c r="Y5571" s="38" t="s">
        <v>2269</v>
      </c>
      <c r="AA5571" s="38" t="s">
        <v>1170</v>
      </c>
      <c r="AE5571" s="38" t="s">
        <v>2950</v>
      </c>
      <c r="AG5571" s="38">
        <v>1</v>
      </c>
      <c r="AH5571" s="38" t="s">
        <v>4439</v>
      </c>
      <c r="AI5571" s="38" t="s">
        <v>4440</v>
      </c>
      <c r="AJ5571" s="38" t="s">
        <v>12883</v>
      </c>
      <c r="AL5571" s="301" t="s">
        <v>19267</v>
      </c>
      <c r="AO5571" s="29" t="s">
        <v>18070</v>
      </c>
      <c r="AR5571" s="29" t="str">
        <f t="shared" si="869"/>
        <v>1</v>
      </c>
      <c r="AS5571" s="29">
        <f t="shared" si="867"/>
        <v>0</v>
      </c>
      <c r="AW5571" s="29" t="str">
        <f t="shared" si="870"/>
        <v/>
      </c>
      <c r="AX5571" s="29" t="str">
        <f t="shared" si="862"/>
        <v/>
      </c>
      <c r="AY5571" s="29" t="str">
        <f t="shared" si="868"/>
        <v>https://media.mediathek-tanz-theater.de/iiif/2/nvt_img-544-002.JP2</v>
      </c>
      <c r="AZ5571" s="29" t="str">
        <f t="shared" si="863"/>
        <v>image/jp2</v>
      </c>
      <c r="BA5571" s="29" t="str">
        <f t="shared" si="864"/>
        <v>presentation/iiif</v>
      </c>
      <c r="BB5571" s="29" t="str">
        <f t="shared" si="865"/>
        <v>https://media.mediathek-tanz-theater.de/iiif/2/nvt_img-544-002.JP2/full/100,/0/default.jpg</v>
      </c>
      <c r="BC5571" s="29" t="str">
        <f t="shared" si="861"/>
        <v>image/jpeg</v>
      </c>
      <c r="BD5571" s="29" t="str">
        <f t="shared" si="866"/>
        <v>presentation/thumbnail</v>
      </c>
    </row>
    <row r="5572" spans="1:56" ht="38.25">
      <c r="A5572" s="29">
        <v>1</v>
      </c>
      <c r="B5572" s="29">
        <v>0</v>
      </c>
      <c r="C5572" s="38" t="s">
        <v>19342</v>
      </c>
      <c r="D5572" s="38" t="s">
        <v>19343</v>
      </c>
      <c r="F5572" s="38" t="s">
        <v>19059</v>
      </c>
      <c r="I5572" s="38" t="s">
        <v>4446</v>
      </c>
      <c r="J5572" s="38" t="s">
        <v>19340</v>
      </c>
      <c r="N5572" s="38" t="s">
        <v>1316</v>
      </c>
      <c r="P5572" s="38" t="s">
        <v>2005</v>
      </c>
      <c r="R5572" s="38" t="s">
        <v>19318</v>
      </c>
      <c r="U5572" s="38" t="s">
        <v>19334</v>
      </c>
      <c r="X5572" s="367">
        <v>29479</v>
      </c>
      <c r="Y5572" s="38" t="s">
        <v>2269</v>
      </c>
      <c r="AA5572" s="38" t="s">
        <v>1170</v>
      </c>
      <c r="AB5572" s="38" t="s">
        <v>7391</v>
      </c>
      <c r="AE5572" s="38" t="s">
        <v>2950</v>
      </c>
      <c r="AG5572" s="38">
        <v>1</v>
      </c>
      <c r="AH5572" s="38" t="s">
        <v>4439</v>
      </c>
      <c r="AI5572" s="38" t="s">
        <v>4440</v>
      </c>
      <c r="AJ5572" s="38" t="s">
        <v>4449</v>
      </c>
      <c r="AK5572" s="38" t="s">
        <v>19344</v>
      </c>
      <c r="AL5572" s="301" t="s">
        <v>19267</v>
      </c>
      <c r="AO5572" s="29" t="s">
        <v>18070</v>
      </c>
      <c r="AR5572" s="29" t="str">
        <f t="shared" si="869"/>
        <v>0</v>
      </c>
      <c r="AS5572" s="29">
        <f t="shared" si="867"/>
        <v>0</v>
      </c>
      <c r="AW5572" s="29" t="str">
        <f t="shared" si="870"/>
        <v/>
      </c>
      <c r="AX5572" s="29" t="str">
        <f t="shared" si="862"/>
        <v/>
      </c>
      <c r="AY5572" s="29" t="str">
        <f t="shared" si="868"/>
        <v>https://media.mediathek-tanz-theater.de/iiif/2/nvt_img-544-002-001.JP2</v>
      </c>
      <c r="AZ5572" s="29" t="str">
        <f t="shared" si="863"/>
        <v>image/jp2</v>
      </c>
      <c r="BA5572" s="29" t="str">
        <f t="shared" si="864"/>
        <v>presentation/iiif</v>
      </c>
      <c r="BB5572" s="29" t="str">
        <f t="shared" si="865"/>
        <v>https://media.mediathek-tanz-theater.de/iiif/2/nvt_img-544-002-001.JP2/full/100,/0/default.jpg</v>
      </c>
      <c r="BC5572" s="29" t="str">
        <f t="shared" ref="BC5572:BC5635" si="871">IF(NOT(BB5572=""),"image/jpeg","")</f>
        <v>image/jpeg</v>
      </c>
      <c r="BD5572" s="29" t="str">
        <f t="shared" si="866"/>
        <v>presentation/thumbnail</v>
      </c>
    </row>
    <row r="5573" spans="1:56" ht="38.25">
      <c r="A5573" s="29">
        <v>1</v>
      </c>
      <c r="B5573" s="29">
        <v>0</v>
      </c>
      <c r="C5573" s="38" t="s">
        <v>19345</v>
      </c>
      <c r="D5573" s="38" t="s">
        <v>19346</v>
      </c>
      <c r="F5573" s="38" t="s">
        <v>19059</v>
      </c>
      <c r="I5573" s="38" t="s">
        <v>4446</v>
      </c>
      <c r="J5573" s="38" t="s">
        <v>19340</v>
      </c>
      <c r="N5573" s="38" t="s">
        <v>1316</v>
      </c>
      <c r="P5573" s="38" t="s">
        <v>2005</v>
      </c>
      <c r="R5573" s="38" t="s">
        <v>19318</v>
      </c>
      <c r="U5573" s="38" t="s">
        <v>19347</v>
      </c>
      <c r="X5573" s="367">
        <v>29479</v>
      </c>
      <c r="Y5573" s="38" t="s">
        <v>2269</v>
      </c>
      <c r="AA5573" s="38" t="s">
        <v>1170</v>
      </c>
      <c r="AB5573" s="38" t="s">
        <v>7369</v>
      </c>
      <c r="AE5573" s="38" t="s">
        <v>2950</v>
      </c>
      <c r="AG5573" s="38">
        <v>1</v>
      </c>
      <c r="AH5573" s="38" t="s">
        <v>4439</v>
      </c>
      <c r="AI5573" s="38" t="s">
        <v>4440</v>
      </c>
      <c r="AJ5573" s="38" t="s">
        <v>4449</v>
      </c>
      <c r="AK5573" s="38" t="s">
        <v>19348</v>
      </c>
      <c r="AL5573" s="301" t="s">
        <v>19267</v>
      </c>
      <c r="AO5573" s="29" t="s">
        <v>18070</v>
      </c>
      <c r="AR5573" s="29" t="str">
        <f t="shared" si="869"/>
        <v>0</v>
      </c>
      <c r="AS5573" s="29">
        <f t="shared" si="867"/>
        <v>0</v>
      </c>
      <c r="AW5573" s="29" t="str">
        <f t="shared" si="870"/>
        <v/>
      </c>
      <c r="AX5573" s="29" t="str">
        <f t="shared" ref="AX5573:AX5636" si="872">IF(NOT(AV5573=""),"archival/master","")</f>
        <v/>
      </c>
      <c r="AY5573" s="29" t="str">
        <f t="shared" si="868"/>
        <v>https://media.mediathek-tanz-theater.de/iiif/2/nvt_img-544-002-002.JP2</v>
      </c>
      <c r="AZ5573" s="29" t="str">
        <f t="shared" ref="AZ5573:AZ5636" si="873">IF(NOT(AY5573=""),"image/jp2","")</f>
        <v>image/jp2</v>
      </c>
      <c r="BA5573" s="29" t="str">
        <f t="shared" ref="BA5573:BA5636" si="874">IF(NOT(AY5573=""),"presentation/iiif","")</f>
        <v>presentation/iiif</v>
      </c>
      <c r="BB5573" s="29" t="str">
        <f t="shared" ref="BB5573:BB5636" si="875">"https://media.mediathek-tanz-theater.de/iiif/2/nvt_"&amp;C5573&amp;".JP2/full/100,/0/default.jpg"</f>
        <v>https://media.mediathek-tanz-theater.de/iiif/2/nvt_img-544-002-002.JP2/full/100,/0/default.jpg</v>
      </c>
      <c r="BC5573" s="29" t="str">
        <f t="shared" si="871"/>
        <v>image/jpeg</v>
      </c>
      <c r="BD5573" s="29" t="str">
        <f t="shared" ref="BD5573:BD5636" si="876">IF(NOT(BB5573=""),"presentation/thumbnail","")</f>
        <v>presentation/thumbnail</v>
      </c>
    </row>
    <row r="5574" spans="1:56" ht="76.5">
      <c r="A5574" s="29">
        <v>1</v>
      </c>
      <c r="B5574" s="29">
        <v>0</v>
      </c>
      <c r="C5574" s="38" t="s">
        <v>19349</v>
      </c>
      <c r="D5574" s="38" t="s">
        <v>19350</v>
      </c>
      <c r="F5574" s="38" t="s">
        <v>19059</v>
      </c>
      <c r="I5574" s="38" t="s">
        <v>4446</v>
      </c>
      <c r="J5574" s="38" t="s">
        <v>19340</v>
      </c>
      <c r="N5574" s="38" t="s">
        <v>1316</v>
      </c>
      <c r="P5574" s="38" t="s">
        <v>2005</v>
      </c>
      <c r="R5574" s="38" t="s">
        <v>19318</v>
      </c>
      <c r="U5574" s="38" t="s">
        <v>1330</v>
      </c>
      <c r="X5574" s="367">
        <v>29479</v>
      </c>
      <c r="Y5574" s="38" t="s">
        <v>2269</v>
      </c>
      <c r="AA5574" s="38" t="s">
        <v>1170</v>
      </c>
      <c r="AB5574" s="38" t="s">
        <v>7372</v>
      </c>
      <c r="AE5574" s="38" t="s">
        <v>2950</v>
      </c>
      <c r="AG5574" s="38">
        <v>1</v>
      </c>
      <c r="AH5574" s="38" t="s">
        <v>4439</v>
      </c>
      <c r="AI5574" s="38" t="s">
        <v>4440</v>
      </c>
      <c r="AJ5574" s="38" t="s">
        <v>4449</v>
      </c>
      <c r="AK5574" s="38" t="s">
        <v>19351</v>
      </c>
      <c r="AL5574" s="301" t="s">
        <v>19267</v>
      </c>
      <c r="AO5574" s="29" t="s">
        <v>18070</v>
      </c>
      <c r="AR5574" s="29" t="str">
        <f t="shared" si="869"/>
        <v>0</v>
      </c>
      <c r="AS5574" s="29">
        <f t="shared" ref="AS5574:AS5637" si="877">AT5574</f>
        <v>0</v>
      </c>
      <c r="AW5574" s="29" t="str">
        <f t="shared" si="870"/>
        <v/>
      </c>
      <c r="AX5574" s="29" t="str">
        <f t="shared" si="872"/>
        <v/>
      </c>
      <c r="AY5574" s="29" t="str">
        <f t="shared" ref="AY5574:AY5637" si="878">"https://media.mediathek-tanz-theater.de/iiif/2/nvt_"&amp;C5574&amp;".JP2"</f>
        <v>https://media.mediathek-tanz-theater.de/iiif/2/nvt_img-544-002-003.JP2</v>
      </c>
      <c r="AZ5574" s="29" t="str">
        <f t="shared" si="873"/>
        <v>image/jp2</v>
      </c>
      <c r="BA5574" s="29" t="str">
        <f t="shared" si="874"/>
        <v>presentation/iiif</v>
      </c>
      <c r="BB5574" s="29" t="str">
        <f t="shared" si="875"/>
        <v>https://media.mediathek-tanz-theater.de/iiif/2/nvt_img-544-002-003.JP2/full/100,/0/default.jpg</v>
      </c>
      <c r="BC5574" s="29" t="str">
        <f t="shared" si="871"/>
        <v>image/jpeg</v>
      </c>
      <c r="BD5574" s="29" t="str">
        <f t="shared" si="876"/>
        <v>presentation/thumbnail</v>
      </c>
    </row>
    <row r="5575" spans="1:56" ht="25.5">
      <c r="A5575" s="29">
        <v>1</v>
      </c>
      <c r="B5575" s="29">
        <v>0</v>
      </c>
      <c r="C5575" s="38" t="s">
        <v>19352</v>
      </c>
      <c r="D5575" s="38" t="s">
        <v>19353</v>
      </c>
      <c r="F5575" s="38" t="s">
        <v>19059</v>
      </c>
      <c r="I5575" s="38" t="s">
        <v>4438</v>
      </c>
      <c r="J5575" s="38" t="s">
        <v>19328</v>
      </c>
      <c r="N5575" s="38" t="s">
        <v>1316</v>
      </c>
      <c r="P5575" s="38" t="s">
        <v>2005</v>
      </c>
      <c r="R5575" s="38" t="s">
        <v>19318</v>
      </c>
      <c r="X5575" s="367">
        <v>29479</v>
      </c>
      <c r="Y5575" s="38" t="s">
        <v>2269</v>
      </c>
      <c r="AA5575" s="38" t="s">
        <v>1170</v>
      </c>
      <c r="AE5575" s="38" t="s">
        <v>2950</v>
      </c>
      <c r="AG5575" s="38">
        <v>1</v>
      </c>
      <c r="AH5575" s="38" t="s">
        <v>4439</v>
      </c>
      <c r="AI5575" s="38" t="s">
        <v>4440</v>
      </c>
      <c r="AJ5575" s="38" t="s">
        <v>11491</v>
      </c>
      <c r="AL5575" s="301" t="s">
        <v>19267</v>
      </c>
      <c r="AO5575" s="29" t="s">
        <v>18070</v>
      </c>
      <c r="AR5575" s="29" t="str">
        <f t="shared" ref="AR5575:AR5638" si="879">IF(OR(I5575="Negativmappe",I5575="Negativstreifen",I5575="Diapositivfilm",I5575="Fotomappe;(POSITIVE)",AND(I5575="Kostümfotografie",NOT(AE5575="DT")),AND(I5575="Fotografie",NOT(AE5575="DT")),AND(I5575="Porträtfotografie",NOT(AE5575="DT")),AND(I5575="Fotodokumentation",NOT(AE5575="DT")),AND(I5575="Bühnenbildfotografie",NOT(AE5575="DT"))),"1","0")</f>
        <v>1</v>
      </c>
      <c r="AS5575" s="29">
        <f t="shared" si="877"/>
        <v>0</v>
      </c>
      <c r="AW5575" s="29" t="str">
        <f t="shared" ref="AW5575:AW5638" si="880">IF(NOT(AV5575=""),"image/tiff","")</f>
        <v/>
      </c>
      <c r="AX5575" s="29" t="str">
        <f t="shared" si="872"/>
        <v/>
      </c>
      <c r="AY5575" s="29" t="str">
        <f t="shared" si="878"/>
        <v>https://media.mediathek-tanz-theater.de/iiif/2/nvt_img-544-003.JP2</v>
      </c>
      <c r="AZ5575" s="29" t="str">
        <f t="shared" si="873"/>
        <v>image/jp2</v>
      </c>
      <c r="BA5575" s="29" t="str">
        <f t="shared" si="874"/>
        <v>presentation/iiif</v>
      </c>
      <c r="BB5575" s="29" t="str">
        <f t="shared" si="875"/>
        <v>https://media.mediathek-tanz-theater.de/iiif/2/nvt_img-544-003.JP2/full/100,/0/default.jpg</v>
      </c>
      <c r="BC5575" s="29" t="str">
        <f t="shared" si="871"/>
        <v>image/jpeg</v>
      </c>
      <c r="BD5575" s="29" t="str">
        <f t="shared" si="876"/>
        <v>presentation/thumbnail</v>
      </c>
    </row>
    <row r="5576" spans="1:56" ht="63.75">
      <c r="A5576" s="29">
        <v>1</v>
      </c>
      <c r="B5576" s="29">
        <v>0</v>
      </c>
      <c r="C5576" s="38" t="s">
        <v>19354</v>
      </c>
      <c r="D5576" s="38" t="s">
        <v>19355</v>
      </c>
      <c r="F5576" s="38" t="s">
        <v>19059</v>
      </c>
      <c r="I5576" s="38" t="s">
        <v>4446</v>
      </c>
      <c r="J5576" s="38" t="s">
        <v>19352</v>
      </c>
      <c r="N5576" s="38" t="s">
        <v>1316</v>
      </c>
      <c r="P5576" s="38" t="s">
        <v>2005</v>
      </c>
      <c r="R5576" s="38" t="s">
        <v>19318</v>
      </c>
      <c r="U5576" s="38" t="s">
        <v>1330</v>
      </c>
      <c r="X5576" s="367">
        <v>29479</v>
      </c>
      <c r="Y5576" s="38" t="s">
        <v>2269</v>
      </c>
      <c r="AA5576" s="38" t="s">
        <v>1170</v>
      </c>
      <c r="AB5576" s="38" t="s">
        <v>11724</v>
      </c>
      <c r="AE5576" s="38" t="s">
        <v>2950</v>
      </c>
      <c r="AG5576" s="38">
        <v>1</v>
      </c>
      <c r="AH5576" s="38" t="s">
        <v>4439</v>
      </c>
      <c r="AI5576" s="38" t="s">
        <v>4440</v>
      </c>
      <c r="AJ5576" s="38" t="s">
        <v>4449</v>
      </c>
      <c r="AK5576" s="38" t="s">
        <v>19356</v>
      </c>
      <c r="AL5576" s="301" t="s">
        <v>19267</v>
      </c>
      <c r="AO5576" s="29" t="s">
        <v>18070</v>
      </c>
      <c r="AR5576" s="29" t="str">
        <f t="shared" si="879"/>
        <v>0</v>
      </c>
      <c r="AS5576" s="29">
        <f t="shared" si="877"/>
        <v>0</v>
      </c>
      <c r="AW5576" s="29" t="str">
        <f t="shared" si="880"/>
        <v/>
      </c>
      <c r="AX5576" s="29" t="str">
        <f t="shared" si="872"/>
        <v/>
      </c>
      <c r="AY5576" s="29" t="str">
        <f t="shared" si="878"/>
        <v>https://media.mediathek-tanz-theater.de/iiif/2/nvt_img-544-003-001.JP2</v>
      </c>
      <c r="AZ5576" s="29" t="str">
        <f t="shared" si="873"/>
        <v>image/jp2</v>
      </c>
      <c r="BA5576" s="29" t="str">
        <f t="shared" si="874"/>
        <v>presentation/iiif</v>
      </c>
      <c r="BB5576" s="29" t="str">
        <f t="shared" si="875"/>
        <v>https://media.mediathek-tanz-theater.de/iiif/2/nvt_img-544-003-001.JP2/full/100,/0/default.jpg</v>
      </c>
      <c r="BC5576" s="29" t="str">
        <f t="shared" si="871"/>
        <v>image/jpeg</v>
      </c>
      <c r="BD5576" s="29" t="str">
        <f t="shared" si="876"/>
        <v>presentation/thumbnail</v>
      </c>
    </row>
    <row r="5577" spans="1:56" ht="38.25">
      <c r="A5577" s="29">
        <v>1</v>
      </c>
      <c r="B5577" s="29">
        <v>0</v>
      </c>
      <c r="C5577" s="38" t="s">
        <v>19357</v>
      </c>
      <c r="D5577" s="38" t="s">
        <v>19358</v>
      </c>
      <c r="F5577" s="38" t="s">
        <v>19059</v>
      </c>
      <c r="I5577" s="38" t="s">
        <v>4446</v>
      </c>
      <c r="J5577" s="38" t="s">
        <v>19352</v>
      </c>
      <c r="N5577" s="38" t="s">
        <v>1316</v>
      </c>
      <c r="P5577" s="38" t="s">
        <v>2005</v>
      </c>
      <c r="R5577" s="38" t="s">
        <v>19318</v>
      </c>
      <c r="U5577" s="38" t="s">
        <v>19347</v>
      </c>
      <c r="X5577" s="367">
        <v>29479</v>
      </c>
      <c r="Y5577" s="38" t="s">
        <v>2269</v>
      </c>
      <c r="AA5577" s="38" t="s">
        <v>1170</v>
      </c>
      <c r="AB5577" s="38" t="s">
        <v>11729</v>
      </c>
      <c r="AE5577" s="38" t="s">
        <v>2950</v>
      </c>
      <c r="AG5577" s="38">
        <v>1</v>
      </c>
      <c r="AH5577" s="38" t="s">
        <v>4439</v>
      </c>
      <c r="AI5577" s="38" t="s">
        <v>4440</v>
      </c>
      <c r="AJ5577" s="38" t="s">
        <v>4449</v>
      </c>
      <c r="AK5577" s="38" t="s">
        <v>19359</v>
      </c>
      <c r="AL5577" s="301" t="s">
        <v>19267</v>
      </c>
      <c r="AO5577" s="29" t="s">
        <v>18070</v>
      </c>
      <c r="AR5577" s="29" t="str">
        <f t="shared" si="879"/>
        <v>0</v>
      </c>
      <c r="AS5577" s="29">
        <f t="shared" si="877"/>
        <v>0</v>
      </c>
      <c r="AW5577" s="29" t="str">
        <f t="shared" si="880"/>
        <v/>
      </c>
      <c r="AX5577" s="29" t="str">
        <f t="shared" si="872"/>
        <v/>
      </c>
      <c r="AY5577" s="29" t="str">
        <f t="shared" si="878"/>
        <v>https://media.mediathek-tanz-theater.de/iiif/2/nvt_img-544-003-002.JP2</v>
      </c>
      <c r="AZ5577" s="29" t="str">
        <f t="shared" si="873"/>
        <v>image/jp2</v>
      </c>
      <c r="BA5577" s="29" t="str">
        <f t="shared" si="874"/>
        <v>presentation/iiif</v>
      </c>
      <c r="BB5577" s="29" t="str">
        <f t="shared" si="875"/>
        <v>https://media.mediathek-tanz-theater.de/iiif/2/nvt_img-544-003-002.JP2/full/100,/0/default.jpg</v>
      </c>
      <c r="BC5577" s="29" t="str">
        <f t="shared" si="871"/>
        <v>image/jpeg</v>
      </c>
      <c r="BD5577" s="29" t="str">
        <f t="shared" si="876"/>
        <v>presentation/thumbnail</v>
      </c>
    </row>
    <row r="5578" spans="1:56" ht="38.25">
      <c r="A5578" s="29">
        <v>1</v>
      </c>
      <c r="B5578" s="29">
        <v>0</v>
      </c>
      <c r="C5578" s="38" t="s">
        <v>19360</v>
      </c>
      <c r="D5578" s="38" t="s">
        <v>19361</v>
      </c>
      <c r="F5578" s="38" t="s">
        <v>19059</v>
      </c>
      <c r="I5578" s="38" t="s">
        <v>4446</v>
      </c>
      <c r="J5578" s="38" t="s">
        <v>19352</v>
      </c>
      <c r="N5578" s="38" t="s">
        <v>1316</v>
      </c>
      <c r="P5578" s="38" t="s">
        <v>2005</v>
      </c>
      <c r="R5578" s="38" t="s">
        <v>19318</v>
      </c>
      <c r="U5578" s="38" t="s">
        <v>19362</v>
      </c>
      <c r="X5578" s="367">
        <v>29479</v>
      </c>
      <c r="Y5578" s="38" t="s">
        <v>2269</v>
      </c>
      <c r="AA5578" s="38" t="s">
        <v>1170</v>
      </c>
      <c r="AB5578" s="38" t="s">
        <v>11748</v>
      </c>
      <c r="AE5578" s="38" t="s">
        <v>2950</v>
      </c>
      <c r="AG5578" s="38">
        <v>1</v>
      </c>
      <c r="AH5578" s="38" t="s">
        <v>4439</v>
      </c>
      <c r="AI5578" s="38" t="s">
        <v>4440</v>
      </c>
      <c r="AJ5578" s="38" t="s">
        <v>4449</v>
      </c>
      <c r="AK5578" s="38" t="s">
        <v>19359</v>
      </c>
      <c r="AL5578" s="301" t="s">
        <v>19267</v>
      </c>
      <c r="AO5578" s="29" t="s">
        <v>18070</v>
      </c>
      <c r="AR5578" s="29" t="str">
        <f t="shared" si="879"/>
        <v>0</v>
      </c>
      <c r="AS5578" s="29">
        <f t="shared" si="877"/>
        <v>0</v>
      </c>
      <c r="AW5578" s="29" t="str">
        <f t="shared" si="880"/>
        <v/>
      </c>
      <c r="AX5578" s="29" t="str">
        <f t="shared" si="872"/>
        <v/>
      </c>
      <c r="AY5578" s="29" t="str">
        <f t="shared" si="878"/>
        <v>https://media.mediathek-tanz-theater.de/iiif/2/nvt_img-544-003-003.JP2</v>
      </c>
      <c r="AZ5578" s="29" t="str">
        <f t="shared" si="873"/>
        <v>image/jp2</v>
      </c>
      <c r="BA5578" s="29" t="str">
        <f t="shared" si="874"/>
        <v>presentation/iiif</v>
      </c>
      <c r="BB5578" s="29" t="str">
        <f t="shared" si="875"/>
        <v>https://media.mediathek-tanz-theater.de/iiif/2/nvt_img-544-003-003.JP2/full/100,/0/default.jpg</v>
      </c>
      <c r="BC5578" s="29" t="str">
        <f t="shared" si="871"/>
        <v>image/jpeg</v>
      </c>
      <c r="BD5578" s="29" t="str">
        <f t="shared" si="876"/>
        <v>presentation/thumbnail</v>
      </c>
    </row>
    <row r="5579" spans="1:56" ht="25.5">
      <c r="A5579" s="29">
        <v>1</v>
      </c>
      <c r="B5579" s="29">
        <v>0</v>
      </c>
      <c r="C5579" s="38" t="s">
        <v>19363</v>
      </c>
      <c r="D5579" s="38" t="s">
        <v>19364</v>
      </c>
      <c r="F5579" s="38" t="s">
        <v>19059</v>
      </c>
      <c r="I5579" s="38" t="s">
        <v>4438</v>
      </c>
      <c r="J5579" s="38" t="s">
        <v>19328</v>
      </c>
      <c r="N5579" s="38" t="s">
        <v>1316</v>
      </c>
      <c r="P5579" s="38" t="s">
        <v>2005</v>
      </c>
      <c r="R5579" s="38" t="s">
        <v>19318</v>
      </c>
      <c r="X5579" s="367">
        <v>29479</v>
      </c>
      <c r="Y5579" s="38" t="s">
        <v>2269</v>
      </c>
      <c r="AA5579" s="38" t="s">
        <v>1170</v>
      </c>
      <c r="AE5579" s="38" t="s">
        <v>2950</v>
      </c>
      <c r="AG5579" s="38">
        <v>1</v>
      </c>
      <c r="AH5579" s="38" t="s">
        <v>4439</v>
      </c>
      <c r="AI5579" s="38" t="s">
        <v>4440</v>
      </c>
      <c r="AJ5579" s="38" t="s">
        <v>17165</v>
      </c>
      <c r="AL5579" s="301" t="s">
        <v>19267</v>
      </c>
      <c r="AO5579" s="29" t="s">
        <v>18070</v>
      </c>
      <c r="AR5579" s="29" t="str">
        <f t="shared" si="879"/>
        <v>1</v>
      </c>
      <c r="AS5579" s="29">
        <f t="shared" si="877"/>
        <v>0</v>
      </c>
      <c r="AW5579" s="29" t="str">
        <f t="shared" si="880"/>
        <v/>
      </c>
      <c r="AX5579" s="29" t="str">
        <f t="shared" si="872"/>
        <v/>
      </c>
      <c r="AY5579" s="29" t="str">
        <f t="shared" si="878"/>
        <v>https://media.mediathek-tanz-theater.de/iiif/2/nvt_img-544-004.JP2</v>
      </c>
      <c r="AZ5579" s="29" t="str">
        <f t="shared" si="873"/>
        <v>image/jp2</v>
      </c>
      <c r="BA5579" s="29" t="str">
        <f t="shared" si="874"/>
        <v>presentation/iiif</v>
      </c>
      <c r="BB5579" s="29" t="str">
        <f t="shared" si="875"/>
        <v>https://media.mediathek-tanz-theater.de/iiif/2/nvt_img-544-004.JP2/full/100,/0/default.jpg</v>
      </c>
      <c r="BC5579" s="29" t="str">
        <f t="shared" si="871"/>
        <v>image/jpeg</v>
      </c>
      <c r="BD5579" s="29" t="str">
        <f t="shared" si="876"/>
        <v>presentation/thumbnail</v>
      </c>
    </row>
    <row r="5580" spans="1:56" ht="38.25">
      <c r="A5580" s="29">
        <v>1</v>
      </c>
      <c r="B5580" s="29">
        <v>0</v>
      </c>
      <c r="C5580" s="38" t="s">
        <v>19365</v>
      </c>
      <c r="D5580" s="38" t="s">
        <v>19366</v>
      </c>
      <c r="F5580" s="38" t="s">
        <v>19059</v>
      </c>
      <c r="I5580" s="38" t="s">
        <v>4446</v>
      </c>
      <c r="J5580" s="38" t="s">
        <v>19363</v>
      </c>
      <c r="N5580" s="38" t="s">
        <v>1316</v>
      </c>
      <c r="P5580" s="38" t="s">
        <v>2005</v>
      </c>
      <c r="R5580" s="38" t="s">
        <v>19318</v>
      </c>
      <c r="U5580" s="38" t="s">
        <v>19367</v>
      </c>
      <c r="X5580" s="367">
        <v>29479</v>
      </c>
      <c r="Y5580" s="38" t="s">
        <v>2269</v>
      </c>
      <c r="AA5580" s="38" t="s">
        <v>1170</v>
      </c>
      <c r="AB5580" s="38" t="s">
        <v>11758</v>
      </c>
      <c r="AE5580" s="38" t="s">
        <v>2950</v>
      </c>
      <c r="AG5580" s="38">
        <v>1</v>
      </c>
      <c r="AH5580" s="38" t="s">
        <v>4439</v>
      </c>
      <c r="AI5580" s="38" t="s">
        <v>4440</v>
      </c>
      <c r="AJ5580" s="38" t="s">
        <v>4449</v>
      </c>
      <c r="AK5580" s="38" t="s">
        <v>19359</v>
      </c>
      <c r="AL5580" s="301" t="s">
        <v>19267</v>
      </c>
      <c r="AO5580" s="29" t="s">
        <v>18070</v>
      </c>
      <c r="AR5580" s="29" t="str">
        <f t="shared" si="879"/>
        <v>0</v>
      </c>
      <c r="AS5580" s="29">
        <f t="shared" si="877"/>
        <v>0</v>
      </c>
      <c r="AW5580" s="29" t="str">
        <f t="shared" si="880"/>
        <v/>
      </c>
      <c r="AX5580" s="29" t="str">
        <f t="shared" si="872"/>
        <v/>
      </c>
      <c r="AY5580" s="29" t="str">
        <f t="shared" si="878"/>
        <v>https://media.mediathek-tanz-theater.de/iiif/2/nvt_img-544-004-001.JP2</v>
      </c>
      <c r="AZ5580" s="29" t="str">
        <f t="shared" si="873"/>
        <v>image/jp2</v>
      </c>
      <c r="BA5580" s="29" t="str">
        <f t="shared" si="874"/>
        <v>presentation/iiif</v>
      </c>
      <c r="BB5580" s="29" t="str">
        <f t="shared" si="875"/>
        <v>https://media.mediathek-tanz-theater.de/iiif/2/nvt_img-544-004-001.JP2/full/100,/0/default.jpg</v>
      </c>
      <c r="BC5580" s="29" t="str">
        <f t="shared" si="871"/>
        <v>image/jpeg</v>
      </c>
      <c r="BD5580" s="29" t="str">
        <f t="shared" si="876"/>
        <v>presentation/thumbnail</v>
      </c>
    </row>
    <row r="5581" spans="1:56" ht="38.25">
      <c r="A5581" s="29">
        <v>1</v>
      </c>
      <c r="B5581" s="29">
        <v>0</v>
      </c>
      <c r="C5581" s="38" t="s">
        <v>19368</v>
      </c>
      <c r="D5581" s="38" t="s">
        <v>19369</v>
      </c>
      <c r="F5581" s="38" t="s">
        <v>19059</v>
      </c>
      <c r="I5581" s="38" t="s">
        <v>4446</v>
      </c>
      <c r="J5581" s="38" t="s">
        <v>19363</v>
      </c>
      <c r="N5581" s="38" t="s">
        <v>1316</v>
      </c>
      <c r="P5581" s="38" t="s">
        <v>2005</v>
      </c>
      <c r="R5581" s="38" t="s">
        <v>19318</v>
      </c>
      <c r="U5581" s="38" t="s">
        <v>19370</v>
      </c>
      <c r="X5581" s="367">
        <v>29479</v>
      </c>
      <c r="Y5581" s="38" t="s">
        <v>2269</v>
      </c>
      <c r="AA5581" s="38" t="s">
        <v>1170</v>
      </c>
      <c r="AB5581" s="38" t="s">
        <v>11753</v>
      </c>
      <c r="AE5581" s="38" t="s">
        <v>2950</v>
      </c>
      <c r="AG5581" s="38">
        <v>1</v>
      </c>
      <c r="AH5581" s="38" t="s">
        <v>4439</v>
      </c>
      <c r="AI5581" s="38" t="s">
        <v>4440</v>
      </c>
      <c r="AJ5581" s="38" t="s">
        <v>4449</v>
      </c>
      <c r="AK5581" s="38" t="s">
        <v>19359</v>
      </c>
      <c r="AL5581" s="301" t="s">
        <v>19267</v>
      </c>
      <c r="AO5581" s="29" t="s">
        <v>18070</v>
      </c>
      <c r="AR5581" s="29" t="str">
        <f t="shared" si="879"/>
        <v>0</v>
      </c>
      <c r="AS5581" s="29">
        <f t="shared" si="877"/>
        <v>0</v>
      </c>
      <c r="AW5581" s="29" t="str">
        <f t="shared" si="880"/>
        <v/>
      </c>
      <c r="AX5581" s="29" t="str">
        <f t="shared" si="872"/>
        <v/>
      </c>
      <c r="AY5581" s="29" t="str">
        <f t="shared" si="878"/>
        <v>https://media.mediathek-tanz-theater.de/iiif/2/nvt_img-544-004-002.JP2</v>
      </c>
      <c r="AZ5581" s="29" t="str">
        <f t="shared" si="873"/>
        <v>image/jp2</v>
      </c>
      <c r="BA5581" s="29" t="str">
        <f t="shared" si="874"/>
        <v>presentation/iiif</v>
      </c>
      <c r="BB5581" s="29" t="str">
        <f t="shared" si="875"/>
        <v>https://media.mediathek-tanz-theater.de/iiif/2/nvt_img-544-004-002.JP2/full/100,/0/default.jpg</v>
      </c>
      <c r="BC5581" s="29" t="str">
        <f t="shared" si="871"/>
        <v>image/jpeg</v>
      </c>
      <c r="BD5581" s="29" t="str">
        <f t="shared" si="876"/>
        <v>presentation/thumbnail</v>
      </c>
    </row>
    <row r="5582" spans="1:56" ht="51">
      <c r="A5582" s="29">
        <v>1</v>
      </c>
      <c r="B5582" s="29">
        <v>0</v>
      </c>
      <c r="C5582" s="38" t="s">
        <v>19371</v>
      </c>
      <c r="D5582" s="38" t="s">
        <v>19372</v>
      </c>
      <c r="F5582" s="38" t="s">
        <v>19059</v>
      </c>
      <c r="I5582" s="38" t="s">
        <v>4446</v>
      </c>
      <c r="J5582" s="38" t="s">
        <v>19363</v>
      </c>
      <c r="N5582" s="38" t="s">
        <v>1316</v>
      </c>
      <c r="P5582" s="38" t="s">
        <v>2005</v>
      </c>
      <c r="R5582" s="38" t="s">
        <v>19318</v>
      </c>
      <c r="U5582" s="38" t="s">
        <v>19367</v>
      </c>
      <c r="X5582" s="367">
        <v>29479</v>
      </c>
      <c r="Y5582" s="38" t="s">
        <v>2269</v>
      </c>
      <c r="AA5582" s="38" t="s">
        <v>1170</v>
      </c>
      <c r="AB5582" s="38" t="s">
        <v>7374</v>
      </c>
      <c r="AE5582" s="38" t="s">
        <v>2950</v>
      </c>
      <c r="AG5582" s="38">
        <v>1</v>
      </c>
      <c r="AH5582" s="38" t="s">
        <v>4439</v>
      </c>
      <c r="AI5582" s="38" t="s">
        <v>4440</v>
      </c>
      <c r="AJ5582" s="38" t="s">
        <v>4449</v>
      </c>
      <c r="AK5582" s="38" t="s">
        <v>19373</v>
      </c>
      <c r="AL5582" s="301" t="s">
        <v>19267</v>
      </c>
      <c r="AO5582" s="29" t="s">
        <v>18070</v>
      </c>
      <c r="AR5582" s="29" t="str">
        <f t="shared" si="879"/>
        <v>0</v>
      </c>
      <c r="AS5582" s="29">
        <f t="shared" si="877"/>
        <v>0</v>
      </c>
      <c r="AW5582" s="29" t="str">
        <f t="shared" si="880"/>
        <v/>
      </c>
      <c r="AX5582" s="29" t="str">
        <f t="shared" si="872"/>
        <v/>
      </c>
      <c r="AY5582" s="29" t="str">
        <f t="shared" si="878"/>
        <v>https://media.mediathek-tanz-theater.de/iiif/2/nvt_img-544-004-003.JP2</v>
      </c>
      <c r="AZ5582" s="29" t="str">
        <f t="shared" si="873"/>
        <v>image/jp2</v>
      </c>
      <c r="BA5582" s="29" t="str">
        <f t="shared" si="874"/>
        <v>presentation/iiif</v>
      </c>
      <c r="BB5582" s="29" t="str">
        <f t="shared" si="875"/>
        <v>https://media.mediathek-tanz-theater.de/iiif/2/nvt_img-544-004-003.JP2/full/100,/0/default.jpg</v>
      </c>
      <c r="BC5582" s="29" t="str">
        <f t="shared" si="871"/>
        <v>image/jpeg</v>
      </c>
      <c r="BD5582" s="29" t="str">
        <f t="shared" si="876"/>
        <v>presentation/thumbnail</v>
      </c>
    </row>
    <row r="5583" spans="1:56" ht="38.25">
      <c r="A5583" s="29">
        <v>1</v>
      </c>
      <c r="B5583" s="29">
        <v>0</v>
      </c>
      <c r="C5583" s="38" t="s">
        <v>19374</v>
      </c>
      <c r="D5583" s="38" t="s">
        <v>19375</v>
      </c>
      <c r="F5583" s="38" t="s">
        <v>19059</v>
      </c>
      <c r="I5583" s="38" t="s">
        <v>4446</v>
      </c>
      <c r="J5583" s="38" t="s">
        <v>19363</v>
      </c>
      <c r="N5583" s="38" t="s">
        <v>1316</v>
      </c>
      <c r="P5583" s="38" t="s">
        <v>2005</v>
      </c>
      <c r="R5583" s="38" t="s">
        <v>19318</v>
      </c>
      <c r="U5583" s="38" t="s">
        <v>19376</v>
      </c>
      <c r="X5583" s="367">
        <v>29479</v>
      </c>
      <c r="Y5583" s="38" t="s">
        <v>2269</v>
      </c>
      <c r="AA5583" s="38" t="s">
        <v>1170</v>
      </c>
      <c r="AB5583" s="38" t="s">
        <v>13015</v>
      </c>
      <c r="AE5583" s="38" t="s">
        <v>2950</v>
      </c>
      <c r="AG5583" s="38">
        <v>1</v>
      </c>
      <c r="AH5583" s="38" t="s">
        <v>4439</v>
      </c>
      <c r="AI5583" s="38" t="s">
        <v>4440</v>
      </c>
      <c r="AJ5583" s="38" t="s">
        <v>4449</v>
      </c>
      <c r="AK5583" s="38" t="s">
        <v>19359</v>
      </c>
      <c r="AL5583" s="301" t="s">
        <v>19267</v>
      </c>
      <c r="AO5583" s="29" t="s">
        <v>18070</v>
      </c>
      <c r="AR5583" s="29" t="str">
        <f t="shared" si="879"/>
        <v>0</v>
      </c>
      <c r="AS5583" s="29">
        <f t="shared" si="877"/>
        <v>0</v>
      </c>
      <c r="AW5583" s="29" t="str">
        <f t="shared" si="880"/>
        <v/>
      </c>
      <c r="AX5583" s="29" t="str">
        <f t="shared" si="872"/>
        <v/>
      </c>
      <c r="AY5583" s="29" t="str">
        <f t="shared" si="878"/>
        <v>https://media.mediathek-tanz-theater.de/iiif/2/nvt_img-544-004-004.JP2</v>
      </c>
      <c r="AZ5583" s="29" t="str">
        <f t="shared" si="873"/>
        <v>image/jp2</v>
      </c>
      <c r="BA5583" s="29" t="str">
        <f t="shared" si="874"/>
        <v>presentation/iiif</v>
      </c>
      <c r="BB5583" s="29" t="str">
        <f t="shared" si="875"/>
        <v>https://media.mediathek-tanz-theater.de/iiif/2/nvt_img-544-004-004.JP2/full/100,/0/default.jpg</v>
      </c>
      <c r="BC5583" s="29" t="str">
        <f t="shared" si="871"/>
        <v>image/jpeg</v>
      </c>
      <c r="BD5583" s="29" t="str">
        <f t="shared" si="876"/>
        <v>presentation/thumbnail</v>
      </c>
    </row>
    <row r="5584" spans="1:56" ht="51">
      <c r="A5584" s="29">
        <v>0</v>
      </c>
      <c r="B5584" s="29">
        <v>0</v>
      </c>
      <c r="C5584" s="38" t="s">
        <v>19377</v>
      </c>
      <c r="F5584" s="38" t="s">
        <v>19059</v>
      </c>
      <c r="I5584" s="38" t="s">
        <v>4431</v>
      </c>
      <c r="J5584" s="406"/>
      <c r="M5584"/>
      <c r="U5584"/>
      <c r="AB5584" s="38" t="s">
        <v>19378</v>
      </c>
      <c r="AC5584" s="38" t="s">
        <v>4433</v>
      </c>
      <c r="AE5584" s="38" t="s">
        <v>2950</v>
      </c>
      <c r="AG5584" s="38">
        <v>1</v>
      </c>
      <c r="AJ5584" s="38" t="s">
        <v>19177</v>
      </c>
      <c r="AL5584" s="301" t="s">
        <v>19267</v>
      </c>
      <c r="AR5584" s="29" t="str">
        <f t="shared" si="879"/>
        <v>1</v>
      </c>
      <c r="AS5584" s="29">
        <f t="shared" si="877"/>
        <v>0</v>
      </c>
      <c r="AT5584" s="29">
        <v>0</v>
      </c>
      <c r="AW5584" s="29" t="str">
        <f t="shared" si="880"/>
        <v/>
      </c>
      <c r="AX5584" s="29" t="str">
        <f t="shared" si="872"/>
        <v/>
      </c>
      <c r="AY5584" s="29" t="str">
        <f t="shared" si="878"/>
        <v>https://media.mediathek-tanz-theater.de/iiif/2/nvt_img-545.JP2</v>
      </c>
      <c r="AZ5584" s="29" t="str">
        <f t="shared" si="873"/>
        <v>image/jp2</v>
      </c>
      <c r="BA5584" s="29" t="str">
        <f t="shared" si="874"/>
        <v>presentation/iiif</v>
      </c>
      <c r="BB5584" s="29" t="str">
        <f t="shared" si="875"/>
        <v>https://media.mediathek-tanz-theater.de/iiif/2/nvt_img-545.JP2/full/100,/0/default.jpg</v>
      </c>
      <c r="BC5584" s="29" t="str">
        <f t="shared" si="871"/>
        <v>image/jpeg</v>
      </c>
      <c r="BD5584" s="29" t="str">
        <f t="shared" si="876"/>
        <v>presentation/thumbnail</v>
      </c>
    </row>
    <row r="5585" spans="1:56" ht="25.5">
      <c r="A5585" s="29">
        <v>1</v>
      </c>
      <c r="B5585" s="29">
        <v>0</v>
      </c>
      <c r="C5585" s="38" t="s">
        <v>19379</v>
      </c>
      <c r="D5585" s="38" t="s">
        <v>19380</v>
      </c>
      <c r="F5585" s="38" t="s">
        <v>19059</v>
      </c>
      <c r="I5585" s="38" t="s">
        <v>4438</v>
      </c>
      <c r="J5585" s="38" t="s">
        <v>19377</v>
      </c>
      <c r="N5585" s="38" t="s">
        <v>1316</v>
      </c>
      <c r="P5585" s="38" t="s">
        <v>2005</v>
      </c>
      <c r="R5585" s="38" t="s">
        <v>19318</v>
      </c>
      <c r="X5585" s="367">
        <v>29479</v>
      </c>
      <c r="Y5585" s="38" t="s">
        <v>2269</v>
      </c>
      <c r="AA5585" s="38" t="s">
        <v>1170</v>
      </c>
      <c r="AE5585" s="38" t="s">
        <v>2950</v>
      </c>
      <c r="AG5585" s="38">
        <v>1</v>
      </c>
      <c r="AH5585" s="38" t="s">
        <v>4439</v>
      </c>
      <c r="AI5585" s="38" t="s">
        <v>4440</v>
      </c>
      <c r="AJ5585" s="38" t="s">
        <v>10937</v>
      </c>
      <c r="AL5585" s="301" t="s">
        <v>19267</v>
      </c>
      <c r="AO5585" s="29" t="s">
        <v>18070</v>
      </c>
      <c r="AR5585" s="29" t="str">
        <f t="shared" si="879"/>
        <v>1</v>
      </c>
      <c r="AS5585" s="29">
        <f t="shared" si="877"/>
        <v>0</v>
      </c>
      <c r="AW5585" s="29" t="str">
        <f t="shared" si="880"/>
        <v/>
      </c>
      <c r="AX5585" s="29" t="str">
        <f t="shared" si="872"/>
        <v/>
      </c>
      <c r="AY5585" s="29" t="str">
        <f t="shared" si="878"/>
        <v>https://media.mediathek-tanz-theater.de/iiif/2/nvt_img-545-001.JP2</v>
      </c>
      <c r="AZ5585" s="29" t="str">
        <f t="shared" si="873"/>
        <v>image/jp2</v>
      </c>
      <c r="BA5585" s="29" t="str">
        <f t="shared" si="874"/>
        <v>presentation/iiif</v>
      </c>
      <c r="BB5585" s="29" t="str">
        <f t="shared" si="875"/>
        <v>https://media.mediathek-tanz-theater.de/iiif/2/nvt_img-545-001.JP2/full/100,/0/default.jpg</v>
      </c>
      <c r="BC5585" s="29" t="str">
        <f t="shared" si="871"/>
        <v>image/jpeg</v>
      </c>
      <c r="BD5585" s="29" t="str">
        <f t="shared" si="876"/>
        <v>presentation/thumbnail</v>
      </c>
    </row>
    <row r="5586" spans="1:56" ht="51">
      <c r="A5586" s="29">
        <v>1</v>
      </c>
      <c r="B5586" s="29">
        <v>0</v>
      </c>
      <c r="C5586" s="38" t="s">
        <v>19381</v>
      </c>
      <c r="D5586" s="38" t="s">
        <v>19382</v>
      </c>
      <c r="F5586" s="38" t="s">
        <v>19059</v>
      </c>
      <c r="I5586" s="38" t="s">
        <v>4446</v>
      </c>
      <c r="J5586" s="38" t="s">
        <v>19379</v>
      </c>
      <c r="N5586" s="38" t="s">
        <v>1316</v>
      </c>
      <c r="P5586" s="38" t="s">
        <v>2005</v>
      </c>
      <c r="R5586" s="38" t="s">
        <v>19318</v>
      </c>
      <c r="U5586" s="38" t="s">
        <v>19383</v>
      </c>
      <c r="X5586" s="367">
        <v>29479</v>
      </c>
      <c r="Y5586" s="38" t="s">
        <v>2269</v>
      </c>
      <c r="AA5586" s="38" t="s">
        <v>1170</v>
      </c>
      <c r="AB5586" s="38" t="s">
        <v>13021</v>
      </c>
      <c r="AE5586" s="38" t="s">
        <v>2950</v>
      </c>
      <c r="AG5586" s="38">
        <v>1</v>
      </c>
      <c r="AH5586" s="38" t="s">
        <v>4439</v>
      </c>
      <c r="AI5586" s="38" t="s">
        <v>4440</v>
      </c>
      <c r="AJ5586" s="38" t="s">
        <v>4449</v>
      </c>
      <c r="AK5586" s="38" t="s">
        <v>19384</v>
      </c>
      <c r="AL5586" s="301" t="s">
        <v>19267</v>
      </c>
      <c r="AO5586" s="29" t="s">
        <v>18070</v>
      </c>
      <c r="AR5586" s="29" t="str">
        <f t="shared" si="879"/>
        <v>0</v>
      </c>
      <c r="AS5586" s="29">
        <f t="shared" si="877"/>
        <v>0</v>
      </c>
      <c r="AW5586" s="29" t="str">
        <f t="shared" si="880"/>
        <v/>
      </c>
      <c r="AX5586" s="29" t="str">
        <f t="shared" si="872"/>
        <v/>
      </c>
      <c r="AY5586" s="29" t="str">
        <f t="shared" si="878"/>
        <v>https://media.mediathek-tanz-theater.de/iiif/2/nvt_img-545-001-001.JP2</v>
      </c>
      <c r="AZ5586" s="29" t="str">
        <f t="shared" si="873"/>
        <v>image/jp2</v>
      </c>
      <c r="BA5586" s="29" t="str">
        <f t="shared" si="874"/>
        <v>presentation/iiif</v>
      </c>
      <c r="BB5586" s="29" t="str">
        <f t="shared" si="875"/>
        <v>https://media.mediathek-tanz-theater.de/iiif/2/nvt_img-545-001-001.JP2/full/100,/0/default.jpg</v>
      </c>
      <c r="BC5586" s="29" t="str">
        <f t="shared" si="871"/>
        <v>image/jpeg</v>
      </c>
      <c r="BD5586" s="29" t="str">
        <f t="shared" si="876"/>
        <v>presentation/thumbnail</v>
      </c>
    </row>
    <row r="5587" spans="1:56" ht="25.5">
      <c r="A5587" s="29">
        <v>1</v>
      </c>
      <c r="B5587" s="29">
        <v>0</v>
      </c>
      <c r="C5587" s="38" t="s">
        <v>19385</v>
      </c>
      <c r="D5587" s="38" t="s">
        <v>19386</v>
      </c>
      <c r="F5587" s="38" t="s">
        <v>19059</v>
      </c>
      <c r="I5587" s="38" t="s">
        <v>4446</v>
      </c>
      <c r="J5587" s="38" t="s">
        <v>19379</v>
      </c>
      <c r="N5587" s="38" t="s">
        <v>1316</v>
      </c>
      <c r="P5587" s="38" t="s">
        <v>2005</v>
      </c>
      <c r="R5587" s="38" t="s">
        <v>19318</v>
      </c>
      <c r="U5587" s="38" t="s">
        <v>15625</v>
      </c>
      <c r="X5587" s="367">
        <v>29479</v>
      </c>
      <c r="Y5587" s="38" t="s">
        <v>2269</v>
      </c>
      <c r="AA5587" s="38" t="s">
        <v>1170</v>
      </c>
      <c r="AB5587" s="38" t="s">
        <v>13025</v>
      </c>
      <c r="AE5587" s="38" t="s">
        <v>2950</v>
      </c>
      <c r="AG5587" s="38">
        <v>1</v>
      </c>
      <c r="AH5587" s="38" t="s">
        <v>4439</v>
      </c>
      <c r="AI5587" s="38" t="s">
        <v>4440</v>
      </c>
      <c r="AJ5587" s="38" t="s">
        <v>4449</v>
      </c>
      <c r="AK5587" s="38" t="s">
        <v>72</v>
      </c>
      <c r="AL5587" s="301" t="s">
        <v>19267</v>
      </c>
      <c r="AO5587" s="29" t="s">
        <v>18070</v>
      </c>
      <c r="AR5587" s="29" t="str">
        <f t="shared" si="879"/>
        <v>0</v>
      </c>
      <c r="AS5587" s="29">
        <f t="shared" si="877"/>
        <v>0</v>
      </c>
      <c r="AW5587" s="29" t="str">
        <f t="shared" si="880"/>
        <v/>
      </c>
      <c r="AX5587" s="29" t="str">
        <f t="shared" si="872"/>
        <v/>
      </c>
      <c r="AY5587" s="29" t="str">
        <f t="shared" si="878"/>
        <v>https://media.mediathek-tanz-theater.de/iiif/2/nvt_img-545-001-002.JP2</v>
      </c>
      <c r="AZ5587" s="29" t="str">
        <f t="shared" si="873"/>
        <v>image/jp2</v>
      </c>
      <c r="BA5587" s="29" t="str">
        <f t="shared" si="874"/>
        <v>presentation/iiif</v>
      </c>
      <c r="BB5587" s="29" t="str">
        <f t="shared" si="875"/>
        <v>https://media.mediathek-tanz-theater.de/iiif/2/nvt_img-545-001-002.JP2/full/100,/0/default.jpg</v>
      </c>
      <c r="BC5587" s="29" t="str">
        <f t="shared" si="871"/>
        <v>image/jpeg</v>
      </c>
      <c r="BD5587" s="29" t="str">
        <f t="shared" si="876"/>
        <v>presentation/thumbnail</v>
      </c>
    </row>
    <row r="5588" spans="1:56" ht="25.5">
      <c r="A5588" s="29">
        <v>1</v>
      </c>
      <c r="B5588" s="29">
        <v>0</v>
      </c>
      <c r="C5588" s="38" t="s">
        <v>19387</v>
      </c>
      <c r="D5588" s="38" t="s">
        <v>19388</v>
      </c>
      <c r="F5588" s="38" t="s">
        <v>19059</v>
      </c>
      <c r="I5588" s="38" t="s">
        <v>4446</v>
      </c>
      <c r="J5588" s="38" t="s">
        <v>19379</v>
      </c>
      <c r="N5588" s="38" t="s">
        <v>1316</v>
      </c>
      <c r="P5588" s="38" t="s">
        <v>2005</v>
      </c>
      <c r="R5588" s="38" t="s">
        <v>19318</v>
      </c>
      <c r="U5588" s="38" t="s">
        <v>15625</v>
      </c>
      <c r="X5588" s="367">
        <v>29479</v>
      </c>
      <c r="Y5588" s="38" t="s">
        <v>2269</v>
      </c>
      <c r="AA5588" s="38" t="s">
        <v>1170</v>
      </c>
      <c r="AB5588" s="38" t="s">
        <v>13029</v>
      </c>
      <c r="AE5588" s="38" t="s">
        <v>2950</v>
      </c>
      <c r="AG5588" s="38">
        <v>1</v>
      </c>
      <c r="AH5588" s="38" t="s">
        <v>4439</v>
      </c>
      <c r="AI5588" s="38" t="s">
        <v>4440</v>
      </c>
      <c r="AJ5588" s="38" t="s">
        <v>4449</v>
      </c>
      <c r="AK5588" s="38" t="s">
        <v>72</v>
      </c>
      <c r="AL5588" s="301" t="s">
        <v>19267</v>
      </c>
      <c r="AO5588" s="29" t="s">
        <v>18070</v>
      </c>
      <c r="AR5588" s="29" t="str">
        <f t="shared" si="879"/>
        <v>0</v>
      </c>
      <c r="AS5588" s="29">
        <f t="shared" si="877"/>
        <v>0</v>
      </c>
      <c r="AW5588" s="29" t="str">
        <f t="shared" si="880"/>
        <v/>
      </c>
      <c r="AX5588" s="29" t="str">
        <f t="shared" si="872"/>
        <v/>
      </c>
      <c r="AY5588" s="29" t="str">
        <f t="shared" si="878"/>
        <v>https://media.mediathek-tanz-theater.de/iiif/2/nvt_img-545-001-003.JP2</v>
      </c>
      <c r="AZ5588" s="29" t="str">
        <f t="shared" si="873"/>
        <v>image/jp2</v>
      </c>
      <c r="BA5588" s="29" t="str">
        <f t="shared" si="874"/>
        <v>presentation/iiif</v>
      </c>
      <c r="BB5588" s="29" t="str">
        <f t="shared" si="875"/>
        <v>https://media.mediathek-tanz-theater.de/iiif/2/nvt_img-545-001-003.JP2/full/100,/0/default.jpg</v>
      </c>
      <c r="BC5588" s="29" t="str">
        <f t="shared" si="871"/>
        <v>image/jpeg</v>
      </c>
      <c r="BD5588" s="29" t="str">
        <f t="shared" si="876"/>
        <v>presentation/thumbnail</v>
      </c>
    </row>
    <row r="5589" spans="1:56" ht="25.5">
      <c r="A5589" s="29">
        <v>1</v>
      </c>
      <c r="B5589" s="29">
        <v>0</v>
      </c>
      <c r="C5589" s="38" t="s">
        <v>19389</v>
      </c>
      <c r="D5589" s="38" t="s">
        <v>19390</v>
      </c>
      <c r="F5589" s="38" t="s">
        <v>19059</v>
      </c>
      <c r="I5589" s="38" t="s">
        <v>4438</v>
      </c>
      <c r="J5589" s="38" t="s">
        <v>19377</v>
      </c>
      <c r="N5589" s="38" t="s">
        <v>1316</v>
      </c>
      <c r="P5589" s="38" t="s">
        <v>2005</v>
      </c>
      <c r="R5589" s="38" t="s">
        <v>19318</v>
      </c>
      <c r="X5589" s="367">
        <v>29479</v>
      </c>
      <c r="Y5589" s="38" t="s">
        <v>2269</v>
      </c>
      <c r="AA5589" s="38" t="s">
        <v>1170</v>
      </c>
      <c r="AE5589" s="38" t="s">
        <v>2950</v>
      </c>
      <c r="AG5589" s="38">
        <v>1</v>
      </c>
      <c r="AH5589" s="38" t="s">
        <v>4439</v>
      </c>
      <c r="AI5589" s="38" t="s">
        <v>4440</v>
      </c>
      <c r="AJ5589" s="38" t="s">
        <v>11556</v>
      </c>
      <c r="AL5589" s="301" t="s">
        <v>19267</v>
      </c>
      <c r="AO5589" s="29" t="s">
        <v>18070</v>
      </c>
      <c r="AR5589" s="29" t="str">
        <f t="shared" si="879"/>
        <v>1</v>
      </c>
      <c r="AS5589" s="29">
        <f t="shared" si="877"/>
        <v>0</v>
      </c>
      <c r="AW5589" s="29" t="str">
        <f t="shared" si="880"/>
        <v/>
      </c>
      <c r="AX5589" s="29" t="str">
        <f t="shared" si="872"/>
        <v/>
      </c>
      <c r="AY5589" s="29" t="str">
        <f t="shared" si="878"/>
        <v>https://media.mediathek-tanz-theater.de/iiif/2/nvt_img-545-002.JP2</v>
      </c>
      <c r="AZ5589" s="29" t="str">
        <f t="shared" si="873"/>
        <v>image/jp2</v>
      </c>
      <c r="BA5589" s="29" t="str">
        <f t="shared" si="874"/>
        <v>presentation/iiif</v>
      </c>
      <c r="BB5589" s="29" t="str">
        <f t="shared" si="875"/>
        <v>https://media.mediathek-tanz-theater.de/iiif/2/nvt_img-545-002.JP2/full/100,/0/default.jpg</v>
      </c>
      <c r="BC5589" s="29" t="str">
        <f t="shared" si="871"/>
        <v>image/jpeg</v>
      </c>
      <c r="BD5589" s="29" t="str">
        <f t="shared" si="876"/>
        <v>presentation/thumbnail</v>
      </c>
    </row>
    <row r="5590" spans="1:56" ht="38.25">
      <c r="A5590" s="29">
        <v>1</v>
      </c>
      <c r="B5590" s="29">
        <v>0</v>
      </c>
      <c r="C5590" s="38" t="s">
        <v>19391</v>
      </c>
      <c r="D5590" s="38" t="s">
        <v>19392</v>
      </c>
      <c r="F5590" s="38" t="s">
        <v>19059</v>
      </c>
      <c r="H5590" s="38" t="s">
        <v>5078</v>
      </c>
      <c r="I5590" s="38" t="s">
        <v>4446</v>
      </c>
      <c r="J5590" s="38" t="s">
        <v>19389</v>
      </c>
      <c r="N5590" s="38" t="s">
        <v>1316</v>
      </c>
      <c r="P5590" s="38" t="s">
        <v>2005</v>
      </c>
      <c r="R5590" s="38" t="s">
        <v>19318</v>
      </c>
      <c r="U5590" s="38" t="s">
        <v>18005</v>
      </c>
      <c r="X5590" s="367">
        <v>29479</v>
      </c>
      <c r="Y5590" s="38" t="s">
        <v>2269</v>
      </c>
      <c r="AA5590" s="38" t="s">
        <v>1170</v>
      </c>
      <c r="AB5590" s="38" t="s">
        <v>13035</v>
      </c>
      <c r="AE5590" s="38" t="s">
        <v>2950</v>
      </c>
      <c r="AG5590" s="38">
        <v>1</v>
      </c>
      <c r="AH5590" s="38" t="s">
        <v>4439</v>
      </c>
      <c r="AI5590" s="38" t="s">
        <v>4440</v>
      </c>
      <c r="AJ5590" s="38" t="s">
        <v>4449</v>
      </c>
      <c r="AK5590" s="38" t="s">
        <v>19393</v>
      </c>
      <c r="AL5590" s="301" t="s">
        <v>19267</v>
      </c>
      <c r="AO5590" s="29" t="s">
        <v>18070</v>
      </c>
      <c r="AR5590" s="29" t="str">
        <f t="shared" si="879"/>
        <v>0</v>
      </c>
      <c r="AS5590" s="29">
        <f t="shared" si="877"/>
        <v>0</v>
      </c>
      <c r="AW5590" s="29" t="str">
        <f t="shared" si="880"/>
        <v/>
      </c>
      <c r="AX5590" s="29" t="str">
        <f t="shared" si="872"/>
        <v/>
      </c>
      <c r="AY5590" s="29" t="str">
        <f t="shared" si="878"/>
        <v>https://media.mediathek-tanz-theater.de/iiif/2/nvt_img-545-002-001.JP2</v>
      </c>
      <c r="AZ5590" s="29" t="str">
        <f t="shared" si="873"/>
        <v>image/jp2</v>
      </c>
      <c r="BA5590" s="29" t="str">
        <f t="shared" si="874"/>
        <v>presentation/iiif</v>
      </c>
      <c r="BB5590" s="29" t="str">
        <f t="shared" si="875"/>
        <v>https://media.mediathek-tanz-theater.de/iiif/2/nvt_img-545-002-001.JP2/full/100,/0/default.jpg</v>
      </c>
      <c r="BC5590" s="29" t="str">
        <f t="shared" si="871"/>
        <v>image/jpeg</v>
      </c>
      <c r="BD5590" s="29" t="str">
        <f t="shared" si="876"/>
        <v>presentation/thumbnail</v>
      </c>
    </row>
    <row r="5591" spans="1:56" ht="38.25">
      <c r="A5591" s="29">
        <v>1</v>
      </c>
      <c r="B5591" s="29">
        <v>0</v>
      </c>
      <c r="C5591" s="38" t="s">
        <v>19394</v>
      </c>
      <c r="D5591" s="38" t="s">
        <v>19395</v>
      </c>
      <c r="F5591" s="38" t="s">
        <v>19059</v>
      </c>
      <c r="I5591" s="38" t="s">
        <v>4446</v>
      </c>
      <c r="J5591" s="38" t="s">
        <v>19389</v>
      </c>
      <c r="N5591" s="38" t="s">
        <v>1316</v>
      </c>
      <c r="P5591" s="38" t="s">
        <v>2005</v>
      </c>
      <c r="R5591" s="38" t="s">
        <v>19318</v>
      </c>
      <c r="U5591" s="38" t="s">
        <v>19396</v>
      </c>
      <c r="X5591" s="367">
        <v>29479</v>
      </c>
      <c r="Y5591" s="38" t="s">
        <v>2269</v>
      </c>
      <c r="AA5591" s="38" t="s">
        <v>1170</v>
      </c>
      <c r="AB5591" s="38" t="s">
        <v>13039</v>
      </c>
      <c r="AE5591" s="38" t="s">
        <v>2950</v>
      </c>
      <c r="AG5591" s="38">
        <v>1</v>
      </c>
      <c r="AH5591" s="38" t="s">
        <v>4439</v>
      </c>
      <c r="AI5591" s="38" t="s">
        <v>4440</v>
      </c>
      <c r="AJ5591" s="38" t="s">
        <v>4449</v>
      </c>
      <c r="AK5591" s="38" t="s">
        <v>19393</v>
      </c>
      <c r="AL5591" s="301" t="s">
        <v>19267</v>
      </c>
      <c r="AO5591" s="29" t="s">
        <v>18070</v>
      </c>
      <c r="AR5591" s="29" t="str">
        <f t="shared" si="879"/>
        <v>0</v>
      </c>
      <c r="AS5591" s="29">
        <f t="shared" si="877"/>
        <v>0</v>
      </c>
      <c r="AW5591" s="29" t="str">
        <f t="shared" si="880"/>
        <v/>
      </c>
      <c r="AX5591" s="29" t="str">
        <f t="shared" si="872"/>
        <v/>
      </c>
      <c r="AY5591" s="29" t="str">
        <f t="shared" si="878"/>
        <v>https://media.mediathek-tanz-theater.de/iiif/2/nvt_img-545-002-002.JP2</v>
      </c>
      <c r="AZ5591" s="29" t="str">
        <f t="shared" si="873"/>
        <v>image/jp2</v>
      </c>
      <c r="BA5591" s="29" t="str">
        <f t="shared" si="874"/>
        <v>presentation/iiif</v>
      </c>
      <c r="BB5591" s="29" t="str">
        <f t="shared" si="875"/>
        <v>https://media.mediathek-tanz-theater.de/iiif/2/nvt_img-545-002-002.JP2/full/100,/0/default.jpg</v>
      </c>
      <c r="BC5591" s="29" t="str">
        <f t="shared" si="871"/>
        <v>image/jpeg</v>
      </c>
      <c r="BD5591" s="29" t="str">
        <f t="shared" si="876"/>
        <v>presentation/thumbnail</v>
      </c>
    </row>
    <row r="5592" spans="1:56" ht="38.25">
      <c r="A5592" s="29">
        <v>1</v>
      </c>
      <c r="B5592" s="29">
        <v>0</v>
      </c>
      <c r="C5592" s="38" t="s">
        <v>19397</v>
      </c>
      <c r="D5592" s="38" t="s">
        <v>19398</v>
      </c>
      <c r="F5592" s="38" t="s">
        <v>19059</v>
      </c>
      <c r="I5592" s="38" t="s">
        <v>4446</v>
      </c>
      <c r="J5592" s="38" t="s">
        <v>19389</v>
      </c>
      <c r="N5592" s="38" t="s">
        <v>1316</v>
      </c>
      <c r="P5592" s="38" t="s">
        <v>2005</v>
      </c>
      <c r="R5592" s="38" t="s">
        <v>19318</v>
      </c>
      <c r="U5592" s="38" t="s">
        <v>1208</v>
      </c>
      <c r="X5592" s="367">
        <v>29479</v>
      </c>
      <c r="Y5592" s="38" t="s">
        <v>2269</v>
      </c>
      <c r="AA5592" s="38" t="s">
        <v>1170</v>
      </c>
      <c r="AB5592" s="38" t="s">
        <v>13045</v>
      </c>
      <c r="AE5592" s="38" t="s">
        <v>2950</v>
      </c>
      <c r="AG5592" s="38">
        <v>1</v>
      </c>
      <c r="AH5592" s="38" t="s">
        <v>4439</v>
      </c>
      <c r="AI5592" s="38" t="s">
        <v>4440</v>
      </c>
      <c r="AJ5592" s="38" t="s">
        <v>4449</v>
      </c>
      <c r="AK5592" s="38" t="s">
        <v>19393</v>
      </c>
      <c r="AL5592" s="301" t="s">
        <v>19267</v>
      </c>
      <c r="AO5592" s="29" t="s">
        <v>18070</v>
      </c>
      <c r="AR5592" s="29" t="str">
        <f t="shared" si="879"/>
        <v>0</v>
      </c>
      <c r="AS5592" s="29">
        <f t="shared" si="877"/>
        <v>0</v>
      </c>
      <c r="AW5592" s="29" t="str">
        <f t="shared" si="880"/>
        <v/>
      </c>
      <c r="AX5592" s="29" t="str">
        <f t="shared" si="872"/>
        <v/>
      </c>
      <c r="AY5592" s="29" t="str">
        <f t="shared" si="878"/>
        <v>https://media.mediathek-tanz-theater.de/iiif/2/nvt_img-545-002-003.JP2</v>
      </c>
      <c r="AZ5592" s="29" t="str">
        <f t="shared" si="873"/>
        <v>image/jp2</v>
      </c>
      <c r="BA5592" s="29" t="str">
        <f t="shared" si="874"/>
        <v>presentation/iiif</v>
      </c>
      <c r="BB5592" s="29" t="str">
        <f t="shared" si="875"/>
        <v>https://media.mediathek-tanz-theater.de/iiif/2/nvt_img-545-002-003.JP2/full/100,/0/default.jpg</v>
      </c>
      <c r="BC5592" s="29" t="str">
        <f t="shared" si="871"/>
        <v>image/jpeg</v>
      </c>
      <c r="BD5592" s="29" t="str">
        <f t="shared" si="876"/>
        <v>presentation/thumbnail</v>
      </c>
    </row>
    <row r="5593" spans="1:56" ht="25.5">
      <c r="A5593" s="29">
        <v>1</v>
      </c>
      <c r="B5593" s="29">
        <v>0</v>
      </c>
      <c r="C5593" s="38" t="s">
        <v>19399</v>
      </c>
      <c r="D5593" s="38" t="s">
        <v>19400</v>
      </c>
      <c r="F5593" s="38" t="s">
        <v>19059</v>
      </c>
      <c r="I5593" s="38" t="s">
        <v>4438</v>
      </c>
      <c r="J5593" s="38" t="s">
        <v>19377</v>
      </c>
      <c r="N5593" s="38" t="s">
        <v>1316</v>
      </c>
      <c r="P5593" s="38" t="s">
        <v>2005</v>
      </c>
      <c r="R5593" s="38" t="s">
        <v>19318</v>
      </c>
      <c r="X5593" s="367">
        <v>29479</v>
      </c>
      <c r="Y5593" s="38" t="s">
        <v>2269</v>
      </c>
      <c r="AA5593" s="38" t="s">
        <v>1170</v>
      </c>
      <c r="AE5593" s="38" t="s">
        <v>2950</v>
      </c>
      <c r="AG5593" s="38">
        <v>1</v>
      </c>
      <c r="AH5593" s="38" t="s">
        <v>4439</v>
      </c>
      <c r="AI5593" s="38" t="s">
        <v>4440</v>
      </c>
      <c r="AJ5593" s="38" t="s">
        <v>5780</v>
      </c>
      <c r="AL5593" s="301" t="s">
        <v>19267</v>
      </c>
      <c r="AO5593" s="29" t="s">
        <v>18070</v>
      </c>
      <c r="AR5593" s="29" t="str">
        <f t="shared" si="879"/>
        <v>1</v>
      </c>
      <c r="AS5593" s="29">
        <f t="shared" si="877"/>
        <v>0</v>
      </c>
      <c r="AW5593" s="29" t="str">
        <f t="shared" si="880"/>
        <v/>
      </c>
      <c r="AX5593" s="29" t="str">
        <f t="shared" si="872"/>
        <v/>
      </c>
      <c r="AY5593" s="29" t="str">
        <f t="shared" si="878"/>
        <v>https://media.mediathek-tanz-theater.de/iiif/2/nvt_img-545-003.JP2</v>
      </c>
      <c r="AZ5593" s="29" t="str">
        <f t="shared" si="873"/>
        <v>image/jp2</v>
      </c>
      <c r="BA5593" s="29" t="str">
        <f t="shared" si="874"/>
        <v>presentation/iiif</v>
      </c>
      <c r="BB5593" s="29" t="str">
        <f t="shared" si="875"/>
        <v>https://media.mediathek-tanz-theater.de/iiif/2/nvt_img-545-003.JP2/full/100,/0/default.jpg</v>
      </c>
      <c r="BC5593" s="29" t="str">
        <f t="shared" si="871"/>
        <v>image/jpeg</v>
      </c>
      <c r="BD5593" s="29" t="str">
        <f t="shared" si="876"/>
        <v>presentation/thumbnail</v>
      </c>
    </row>
    <row r="5594" spans="1:56" ht="25.5">
      <c r="A5594" s="29">
        <v>1</v>
      </c>
      <c r="B5594" s="29">
        <v>0</v>
      </c>
      <c r="C5594" s="38" t="s">
        <v>19401</v>
      </c>
      <c r="D5594" s="38" t="s">
        <v>19402</v>
      </c>
      <c r="F5594" s="38" t="s">
        <v>19059</v>
      </c>
      <c r="I5594" s="38" t="s">
        <v>4446</v>
      </c>
      <c r="J5594" s="38" t="s">
        <v>19399</v>
      </c>
      <c r="N5594" s="38" t="s">
        <v>1316</v>
      </c>
      <c r="P5594" s="38" t="s">
        <v>2005</v>
      </c>
      <c r="R5594" s="38" t="s">
        <v>19318</v>
      </c>
      <c r="U5594" s="38" t="s">
        <v>19403</v>
      </c>
      <c r="X5594" s="367">
        <v>29479</v>
      </c>
      <c r="Y5594" s="38" t="s">
        <v>2269</v>
      </c>
      <c r="AA5594" s="38" t="s">
        <v>1170</v>
      </c>
      <c r="AB5594" s="38" t="s">
        <v>13049</v>
      </c>
      <c r="AE5594" s="38" t="s">
        <v>2950</v>
      </c>
      <c r="AG5594" s="38">
        <v>1</v>
      </c>
      <c r="AH5594" s="38" t="s">
        <v>4439</v>
      </c>
      <c r="AI5594" s="38" t="s">
        <v>4440</v>
      </c>
      <c r="AJ5594" s="38" t="s">
        <v>4449</v>
      </c>
      <c r="AK5594" s="38" t="s">
        <v>19404</v>
      </c>
      <c r="AL5594" s="301" t="s">
        <v>19267</v>
      </c>
      <c r="AO5594" s="29" t="s">
        <v>18070</v>
      </c>
      <c r="AR5594" s="29" t="str">
        <f t="shared" si="879"/>
        <v>0</v>
      </c>
      <c r="AS5594" s="29">
        <f t="shared" si="877"/>
        <v>0</v>
      </c>
      <c r="AW5594" s="29" t="str">
        <f t="shared" si="880"/>
        <v/>
      </c>
      <c r="AX5594" s="29" t="str">
        <f t="shared" si="872"/>
        <v/>
      </c>
      <c r="AY5594" s="29" t="str">
        <f t="shared" si="878"/>
        <v>https://media.mediathek-tanz-theater.de/iiif/2/nvt_img-545-003-001.JP2</v>
      </c>
      <c r="AZ5594" s="29" t="str">
        <f t="shared" si="873"/>
        <v>image/jp2</v>
      </c>
      <c r="BA5594" s="29" t="str">
        <f t="shared" si="874"/>
        <v>presentation/iiif</v>
      </c>
      <c r="BB5594" s="29" t="str">
        <f t="shared" si="875"/>
        <v>https://media.mediathek-tanz-theater.de/iiif/2/nvt_img-545-003-001.JP2/full/100,/0/default.jpg</v>
      </c>
      <c r="BC5594" s="29" t="str">
        <f t="shared" si="871"/>
        <v>image/jpeg</v>
      </c>
      <c r="BD5594" s="29" t="str">
        <f t="shared" si="876"/>
        <v>presentation/thumbnail</v>
      </c>
    </row>
    <row r="5595" spans="1:56" ht="51">
      <c r="A5595" s="29">
        <v>1</v>
      </c>
      <c r="B5595" s="29">
        <v>0</v>
      </c>
      <c r="C5595" s="38" t="s">
        <v>19405</v>
      </c>
      <c r="D5595" s="38" t="s">
        <v>19406</v>
      </c>
      <c r="F5595" s="38" t="s">
        <v>19059</v>
      </c>
      <c r="I5595" s="38" t="s">
        <v>4446</v>
      </c>
      <c r="J5595" s="38" t="s">
        <v>19399</v>
      </c>
      <c r="N5595" s="38" t="s">
        <v>1316</v>
      </c>
      <c r="P5595" s="38" t="s">
        <v>2005</v>
      </c>
      <c r="R5595" s="38" t="s">
        <v>19318</v>
      </c>
      <c r="U5595" s="38" t="s">
        <v>19407</v>
      </c>
      <c r="X5595" s="367">
        <v>29479</v>
      </c>
      <c r="Y5595" s="38" t="s">
        <v>2269</v>
      </c>
      <c r="AA5595" s="38" t="s">
        <v>1170</v>
      </c>
      <c r="AB5595" s="38" t="s">
        <v>13053</v>
      </c>
      <c r="AE5595" s="38" t="s">
        <v>2950</v>
      </c>
      <c r="AG5595" s="38">
        <v>1</v>
      </c>
      <c r="AH5595" s="38" t="s">
        <v>4439</v>
      </c>
      <c r="AI5595" s="38" t="s">
        <v>4440</v>
      </c>
      <c r="AJ5595" s="38" t="s">
        <v>4449</v>
      </c>
      <c r="AK5595" s="38" t="s">
        <v>72</v>
      </c>
      <c r="AL5595" s="301" t="s">
        <v>19267</v>
      </c>
      <c r="AO5595" s="29" t="s">
        <v>18070</v>
      </c>
      <c r="AR5595" s="29" t="str">
        <f t="shared" si="879"/>
        <v>0</v>
      </c>
      <c r="AS5595" s="29">
        <f t="shared" si="877"/>
        <v>0</v>
      </c>
      <c r="AW5595" s="29" t="str">
        <f t="shared" si="880"/>
        <v/>
      </c>
      <c r="AX5595" s="29" t="str">
        <f t="shared" si="872"/>
        <v/>
      </c>
      <c r="AY5595" s="29" t="str">
        <f t="shared" si="878"/>
        <v>https://media.mediathek-tanz-theater.de/iiif/2/nvt_img-545-003-002.JP2</v>
      </c>
      <c r="AZ5595" s="29" t="str">
        <f t="shared" si="873"/>
        <v>image/jp2</v>
      </c>
      <c r="BA5595" s="29" t="str">
        <f t="shared" si="874"/>
        <v>presentation/iiif</v>
      </c>
      <c r="BB5595" s="29" t="str">
        <f t="shared" si="875"/>
        <v>https://media.mediathek-tanz-theater.de/iiif/2/nvt_img-545-003-002.JP2/full/100,/0/default.jpg</v>
      </c>
      <c r="BC5595" s="29" t="str">
        <f t="shared" si="871"/>
        <v>image/jpeg</v>
      </c>
      <c r="BD5595" s="29" t="str">
        <f t="shared" si="876"/>
        <v>presentation/thumbnail</v>
      </c>
    </row>
    <row r="5596" spans="1:56" ht="25.5">
      <c r="A5596" s="29">
        <v>1</v>
      </c>
      <c r="B5596" s="29">
        <v>0</v>
      </c>
      <c r="C5596" s="38" t="s">
        <v>19408</v>
      </c>
      <c r="D5596" s="38" t="s">
        <v>19409</v>
      </c>
      <c r="F5596" s="38" t="s">
        <v>19059</v>
      </c>
      <c r="I5596" s="38" t="s">
        <v>4446</v>
      </c>
      <c r="J5596" s="38" t="s">
        <v>19399</v>
      </c>
      <c r="N5596" s="38" t="s">
        <v>1316</v>
      </c>
      <c r="P5596" s="38" t="s">
        <v>2005</v>
      </c>
      <c r="R5596" s="38" t="s">
        <v>19318</v>
      </c>
      <c r="X5596" s="367">
        <v>29479</v>
      </c>
      <c r="Y5596" s="38" t="s">
        <v>2269</v>
      </c>
      <c r="AA5596" s="38" t="s">
        <v>1170</v>
      </c>
      <c r="AB5596" s="38" t="s">
        <v>13059</v>
      </c>
      <c r="AE5596" s="38" t="s">
        <v>2950</v>
      </c>
      <c r="AG5596" s="38">
        <v>1</v>
      </c>
      <c r="AH5596" s="38" t="s">
        <v>4439</v>
      </c>
      <c r="AI5596" s="38" t="s">
        <v>4440</v>
      </c>
      <c r="AJ5596" s="38" t="s">
        <v>4449</v>
      </c>
      <c r="AK5596" s="38" t="s">
        <v>72</v>
      </c>
      <c r="AL5596" s="301" t="s">
        <v>19267</v>
      </c>
      <c r="AO5596" s="29" t="s">
        <v>18070</v>
      </c>
      <c r="AR5596" s="29" t="str">
        <f t="shared" si="879"/>
        <v>0</v>
      </c>
      <c r="AS5596" s="29">
        <f t="shared" si="877"/>
        <v>0</v>
      </c>
      <c r="AW5596" s="29" t="str">
        <f t="shared" si="880"/>
        <v/>
      </c>
      <c r="AX5596" s="29" t="str">
        <f t="shared" si="872"/>
        <v/>
      </c>
      <c r="AY5596" s="29" t="str">
        <f t="shared" si="878"/>
        <v>https://media.mediathek-tanz-theater.de/iiif/2/nvt_img-545-003-003.JP2</v>
      </c>
      <c r="AZ5596" s="29" t="str">
        <f t="shared" si="873"/>
        <v>image/jp2</v>
      </c>
      <c r="BA5596" s="29" t="str">
        <f t="shared" si="874"/>
        <v>presentation/iiif</v>
      </c>
      <c r="BB5596" s="29" t="str">
        <f t="shared" si="875"/>
        <v>https://media.mediathek-tanz-theater.de/iiif/2/nvt_img-545-003-003.JP2/full/100,/0/default.jpg</v>
      </c>
      <c r="BC5596" s="29" t="str">
        <f t="shared" si="871"/>
        <v>image/jpeg</v>
      </c>
      <c r="BD5596" s="29" t="str">
        <f t="shared" si="876"/>
        <v>presentation/thumbnail</v>
      </c>
    </row>
    <row r="5597" spans="1:56" ht="38.25">
      <c r="A5597" s="29">
        <v>1</v>
      </c>
      <c r="B5597" s="29">
        <v>0</v>
      </c>
      <c r="C5597" s="38" t="s">
        <v>19410</v>
      </c>
      <c r="D5597" s="38" t="s">
        <v>19411</v>
      </c>
      <c r="F5597" s="38" t="s">
        <v>19059</v>
      </c>
      <c r="I5597" s="38" t="s">
        <v>4438</v>
      </c>
      <c r="J5597" s="38" t="s">
        <v>19377</v>
      </c>
      <c r="N5597" s="38" t="s">
        <v>1316</v>
      </c>
      <c r="P5597" s="38" t="s">
        <v>2005</v>
      </c>
      <c r="R5597" s="38" t="s">
        <v>19318</v>
      </c>
      <c r="U5597" s="38" t="s">
        <v>19412</v>
      </c>
      <c r="X5597" s="367">
        <v>29479</v>
      </c>
      <c r="Y5597" s="38" t="s">
        <v>2269</v>
      </c>
      <c r="AA5597" s="38" t="s">
        <v>1170</v>
      </c>
      <c r="AE5597" s="38" t="s">
        <v>2950</v>
      </c>
      <c r="AG5597" s="38">
        <v>1</v>
      </c>
      <c r="AH5597" s="38" t="s">
        <v>4439</v>
      </c>
      <c r="AI5597" s="38" t="s">
        <v>4440</v>
      </c>
      <c r="AJ5597" s="38" t="s">
        <v>5885</v>
      </c>
      <c r="AL5597" s="301" t="s">
        <v>19267</v>
      </c>
      <c r="AO5597" s="29" t="s">
        <v>18070</v>
      </c>
      <c r="AR5597" s="29" t="str">
        <f t="shared" si="879"/>
        <v>1</v>
      </c>
      <c r="AS5597" s="29">
        <f t="shared" si="877"/>
        <v>0</v>
      </c>
      <c r="AW5597" s="29" t="str">
        <f t="shared" si="880"/>
        <v/>
      </c>
      <c r="AX5597" s="29" t="str">
        <f t="shared" si="872"/>
        <v/>
      </c>
      <c r="AY5597" s="29" t="str">
        <f t="shared" si="878"/>
        <v>https://media.mediathek-tanz-theater.de/iiif/2/nvt_img-545-004.JP2</v>
      </c>
      <c r="AZ5597" s="29" t="str">
        <f t="shared" si="873"/>
        <v>image/jp2</v>
      </c>
      <c r="BA5597" s="29" t="str">
        <f t="shared" si="874"/>
        <v>presentation/iiif</v>
      </c>
      <c r="BB5597" s="29" t="str">
        <f t="shared" si="875"/>
        <v>https://media.mediathek-tanz-theater.de/iiif/2/nvt_img-545-004.JP2/full/100,/0/default.jpg</v>
      </c>
      <c r="BC5597" s="29" t="str">
        <f t="shared" si="871"/>
        <v>image/jpeg</v>
      </c>
      <c r="BD5597" s="29" t="str">
        <f t="shared" si="876"/>
        <v>presentation/thumbnail</v>
      </c>
    </row>
    <row r="5598" spans="1:56" ht="38.25">
      <c r="A5598" s="29">
        <v>1</v>
      </c>
      <c r="B5598" s="29">
        <v>0</v>
      </c>
      <c r="C5598" s="38" t="s">
        <v>19413</v>
      </c>
      <c r="D5598" s="38" t="s">
        <v>19414</v>
      </c>
      <c r="F5598" s="38" t="s">
        <v>19059</v>
      </c>
      <c r="I5598" s="38" t="s">
        <v>4446</v>
      </c>
      <c r="J5598" s="38" t="s">
        <v>19410</v>
      </c>
      <c r="N5598" s="38" t="s">
        <v>1316</v>
      </c>
      <c r="P5598" s="38" t="s">
        <v>2005</v>
      </c>
      <c r="R5598" s="38" t="s">
        <v>19318</v>
      </c>
      <c r="U5598" s="38" t="s">
        <v>19412</v>
      </c>
      <c r="X5598" s="367">
        <v>29479</v>
      </c>
      <c r="Y5598" s="38" t="s">
        <v>2269</v>
      </c>
      <c r="AA5598" s="38" t="s">
        <v>1170</v>
      </c>
      <c r="AB5598" s="38" t="s">
        <v>13063</v>
      </c>
      <c r="AE5598" s="38" t="s">
        <v>2950</v>
      </c>
      <c r="AG5598" s="38">
        <v>1</v>
      </c>
      <c r="AH5598" s="38" t="s">
        <v>4439</v>
      </c>
      <c r="AI5598" s="38" t="s">
        <v>4440</v>
      </c>
      <c r="AJ5598" s="38" t="s">
        <v>4449</v>
      </c>
      <c r="AK5598" s="38" t="s">
        <v>19415</v>
      </c>
      <c r="AL5598" s="301" t="s">
        <v>19267</v>
      </c>
      <c r="AO5598" s="29" t="s">
        <v>18070</v>
      </c>
      <c r="AR5598" s="29" t="str">
        <f t="shared" si="879"/>
        <v>0</v>
      </c>
      <c r="AS5598" s="29">
        <f t="shared" si="877"/>
        <v>0</v>
      </c>
      <c r="AW5598" s="29" t="str">
        <f t="shared" si="880"/>
        <v/>
      </c>
      <c r="AX5598" s="29" t="str">
        <f t="shared" si="872"/>
        <v/>
      </c>
      <c r="AY5598" s="29" t="str">
        <f t="shared" si="878"/>
        <v>https://media.mediathek-tanz-theater.de/iiif/2/nvt_img-545-004-001.JP2</v>
      </c>
      <c r="AZ5598" s="29" t="str">
        <f t="shared" si="873"/>
        <v>image/jp2</v>
      </c>
      <c r="BA5598" s="29" t="str">
        <f t="shared" si="874"/>
        <v>presentation/iiif</v>
      </c>
      <c r="BB5598" s="29" t="str">
        <f t="shared" si="875"/>
        <v>https://media.mediathek-tanz-theater.de/iiif/2/nvt_img-545-004-001.JP2/full/100,/0/default.jpg</v>
      </c>
      <c r="BC5598" s="29" t="str">
        <f t="shared" si="871"/>
        <v>image/jpeg</v>
      </c>
      <c r="BD5598" s="29" t="str">
        <f t="shared" si="876"/>
        <v>presentation/thumbnail</v>
      </c>
    </row>
    <row r="5599" spans="1:56" ht="51">
      <c r="A5599" s="29">
        <v>1</v>
      </c>
      <c r="B5599" s="29">
        <v>0</v>
      </c>
      <c r="C5599" s="38" t="s">
        <v>19416</v>
      </c>
      <c r="D5599" s="38" t="s">
        <v>19417</v>
      </c>
      <c r="F5599" s="38" t="s">
        <v>19059</v>
      </c>
      <c r="I5599" s="38" t="s">
        <v>4446</v>
      </c>
      <c r="J5599" s="38" t="s">
        <v>19410</v>
      </c>
      <c r="N5599" s="38" t="s">
        <v>1316</v>
      </c>
      <c r="P5599" s="38" t="s">
        <v>2005</v>
      </c>
      <c r="R5599" s="38" t="s">
        <v>19318</v>
      </c>
      <c r="U5599" s="38" t="s">
        <v>19418</v>
      </c>
      <c r="X5599" s="367">
        <v>29479</v>
      </c>
      <c r="Y5599" s="38" t="s">
        <v>2269</v>
      </c>
      <c r="AA5599" s="38" t="s">
        <v>1170</v>
      </c>
      <c r="AB5599" s="38" t="s">
        <v>13067</v>
      </c>
      <c r="AE5599" s="38" t="s">
        <v>2950</v>
      </c>
      <c r="AG5599" s="38">
        <v>1</v>
      </c>
      <c r="AH5599" s="38" t="s">
        <v>4439</v>
      </c>
      <c r="AI5599" s="38" t="s">
        <v>4440</v>
      </c>
      <c r="AJ5599" s="38" t="s">
        <v>4449</v>
      </c>
      <c r="AK5599" s="38" t="s">
        <v>19419</v>
      </c>
      <c r="AL5599" s="301" t="s">
        <v>19267</v>
      </c>
      <c r="AO5599" s="29" t="s">
        <v>18070</v>
      </c>
      <c r="AR5599" s="29" t="str">
        <f t="shared" si="879"/>
        <v>0</v>
      </c>
      <c r="AS5599" s="29">
        <f t="shared" si="877"/>
        <v>0</v>
      </c>
      <c r="AW5599" s="29" t="str">
        <f t="shared" si="880"/>
        <v/>
      </c>
      <c r="AX5599" s="29" t="str">
        <f t="shared" si="872"/>
        <v/>
      </c>
      <c r="AY5599" s="29" t="str">
        <f t="shared" si="878"/>
        <v>https://media.mediathek-tanz-theater.de/iiif/2/nvt_img-545-004-002.JP2</v>
      </c>
      <c r="AZ5599" s="29" t="str">
        <f t="shared" si="873"/>
        <v>image/jp2</v>
      </c>
      <c r="BA5599" s="29" t="str">
        <f t="shared" si="874"/>
        <v>presentation/iiif</v>
      </c>
      <c r="BB5599" s="29" t="str">
        <f t="shared" si="875"/>
        <v>https://media.mediathek-tanz-theater.de/iiif/2/nvt_img-545-004-002.JP2/full/100,/0/default.jpg</v>
      </c>
      <c r="BC5599" s="29" t="str">
        <f t="shared" si="871"/>
        <v>image/jpeg</v>
      </c>
      <c r="BD5599" s="29" t="str">
        <f t="shared" si="876"/>
        <v>presentation/thumbnail</v>
      </c>
    </row>
    <row r="5600" spans="1:56" ht="51">
      <c r="A5600" s="29">
        <v>1</v>
      </c>
      <c r="B5600" s="29">
        <v>0</v>
      </c>
      <c r="C5600" s="38" t="s">
        <v>19420</v>
      </c>
      <c r="D5600" s="38" t="s">
        <v>19421</v>
      </c>
      <c r="F5600" s="38" t="s">
        <v>19059</v>
      </c>
      <c r="I5600" s="38" t="s">
        <v>4446</v>
      </c>
      <c r="J5600" s="38" t="s">
        <v>19410</v>
      </c>
      <c r="N5600" s="38" t="s">
        <v>1316</v>
      </c>
      <c r="P5600" s="38" t="s">
        <v>2005</v>
      </c>
      <c r="R5600" s="38" t="s">
        <v>19318</v>
      </c>
      <c r="U5600" s="38" t="s">
        <v>5166</v>
      </c>
      <c r="X5600" s="367">
        <v>29479</v>
      </c>
      <c r="Y5600" s="38" t="s">
        <v>2269</v>
      </c>
      <c r="AA5600" s="38" t="s">
        <v>1170</v>
      </c>
      <c r="AB5600" s="38" t="s">
        <v>13073</v>
      </c>
      <c r="AE5600" s="38" t="s">
        <v>2950</v>
      </c>
      <c r="AG5600" s="38">
        <v>1</v>
      </c>
      <c r="AH5600" s="38" t="s">
        <v>4439</v>
      </c>
      <c r="AI5600" s="38" t="s">
        <v>4440</v>
      </c>
      <c r="AJ5600" s="38" t="s">
        <v>4449</v>
      </c>
      <c r="AK5600" s="38" t="s">
        <v>19419</v>
      </c>
      <c r="AL5600" s="301" t="s">
        <v>19267</v>
      </c>
      <c r="AO5600" s="29" t="s">
        <v>18070</v>
      </c>
      <c r="AR5600" s="29" t="str">
        <f t="shared" si="879"/>
        <v>0</v>
      </c>
      <c r="AS5600" s="29">
        <f t="shared" si="877"/>
        <v>0</v>
      </c>
      <c r="AW5600" s="29" t="str">
        <f t="shared" si="880"/>
        <v/>
      </c>
      <c r="AX5600" s="29" t="str">
        <f t="shared" si="872"/>
        <v/>
      </c>
      <c r="AY5600" s="29" t="str">
        <f t="shared" si="878"/>
        <v>https://media.mediathek-tanz-theater.de/iiif/2/nvt_img-545-004-003.JP2</v>
      </c>
      <c r="AZ5600" s="29" t="str">
        <f t="shared" si="873"/>
        <v>image/jp2</v>
      </c>
      <c r="BA5600" s="29" t="str">
        <f t="shared" si="874"/>
        <v>presentation/iiif</v>
      </c>
      <c r="BB5600" s="29" t="str">
        <f t="shared" si="875"/>
        <v>https://media.mediathek-tanz-theater.de/iiif/2/nvt_img-545-004-003.JP2/full/100,/0/default.jpg</v>
      </c>
      <c r="BC5600" s="29" t="str">
        <f t="shared" si="871"/>
        <v>image/jpeg</v>
      </c>
      <c r="BD5600" s="29" t="str">
        <f t="shared" si="876"/>
        <v>presentation/thumbnail</v>
      </c>
    </row>
    <row r="5601" spans="1:56" ht="51">
      <c r="A5601" s="29">
        <v>0</v>
      </c>
      <c r="B5601" s="29">
        <v>0</v>
      </c>
      <c r="C5601" s="38" t="s">
        <v>19422</v>
      </c>
      <c r="F5601" s="38" t="s">
        <v>19059</v>
      </c>
      <c r="I5601" s="38" t="s">
        <v>4431</v>
      </c>
      <c r="J5601" s="406"/>
      <c r="M5601"/>
      <c r="U5601"/>
      <c r="AB5601" s="38" t="s">
        <v>19423</v>
      </c>
      <c r="AC5601" s="38" t="s">
        <v>4433</v>
      </c>
      <c r="AE5601" s="38" t="s">
        <v>2950</v>
      </c>
      <c r="AG5601" s="38">
        <v>1</v>
      </c>
      <c r="AJ5601" s="38" t="s">
        <v>19177</v>
      </c>
      <c r="AL5601" s="301" t="s">
        <v>19267</v>
      </c>
      <c r="AR5601" s="29" t="str">
        <f t="shared" si="879"/>
        <v>1</v>
      </c>
      <c r="AS5601" s="29">
        <f t="shared" si="877"/>
        <v>0</v>
      </c>
      <c r="AT5601" s="29">
        <v>0</v>
      </c>
      <c r="AW5601" s="29" t="str">
        <f t="shared" si="880"/>
        <v/>
      </c>
      <c r="AX5601" s="29" t="str">
        <f t="shared" si="872"/>
        <v/>
      </c>
      <c r="AY5601" s="29" t="str">
        <f t="shared" si="878"/>
        <v>https://media.mediathek-tanz-theater.de/iiif/2/nvt_img-546.JP2</v>
      </c>
      <c r="AZ5601" s="29" t="str">
        <f t="shared" si="873"/>
        <v>image/jp2</v>
      </c>
      <c r="BA5601" s="29" t="str">
        <f t="shared" si="874"/>
        <v>presentation/iiif</v>
      </c>
      <c r="BB5601" s="29" t="str">
        <f t="shared" si="875"/>
        <v>https://media.mediathek-tanz-theater.de/iiif/2/nvt_img-546.JP2/full/100,/0/default.jpg</v>
      </c>
      <c r="BC5601" s="29" t="str">
        <f t="shared" si="871"/>
        <v>image/jpeg</v>
      </c>
      <c r="BD5601" s="29" t="str">
        <f t="shared" si="876"/>
        <v>presentation/thumbnail</v>
      </c>
    </row>
    <row r="5602" spans="1:56" ht="25.5">
      <c r="A5602" s="29">
        <v>1</v>
      </c>
      <c r="B5602" s="29">
        <v>0</v>
      </c>
      <c r="C5602" s="38" t="s">
        <v>19424</v>
      </c>
      <c r="D5602" s="38" t="s">
        <v>19425</v>
      </c>
      <c r="F5602" s="38" t="s">
        <v>19059</v>
      </c>
      <c r="I5602" s="38" t="s">
        <v>4438</v>
      </c>
      <c r="J5602" s="38" t="s">
        <v>19422</v>
      </c>
      <c r="N5602" s="38" t="s">
        <v>1316</v>
      </c>
      <c r="P5602" s="38" t="s">
        <v>2005</v>
      </c>
      <c r="R5602" s="38" t="s">
        <v>19318</v>
      </c>
      <c r="X5602" s="367">
        <v>29479</v>
      </c>
      <c r="Y5602" s="38" t="s">
        <v>2269</v>
      </c>
      <c r="AA5602" s="38" t="s">
        <v>1170</v>
      </c>
      <c r="AE5602" s="38" t="s">
        <v>2950</v>
      </c>
      <c r="AG5602" s="38">
        <v>1</v>
      </c>
      <c r="AH5602" s="38" t="s">
        <v>4439</v>
      </c>
      <c r="AI5602" s="38" t="s">
        <v>4440</v>
      </c>
      <c r="AJ5602" s="38" t="s">
        <v>14420</v>
      </c>
      <c r="AL5602" s="301" t="s">
        <v>19267</v>
      </c>
      <c r="AO5602" s="29" t="s">
        <v>18070</v>
      </c>
      <c r="AR5602" s="29" t="str">
        <f t="shared" si="879"/>
        <v>1</v>
      </c>
      <c r="AS5602" s="29">
        <f t="shared" si="877"/>
        <v>0</v>
      </c>
      <c r="AW5602" s="29" t="str">
        <f t="shared" si="880"/>
        <v/>
      </c>
      <c r="AX5602" s="29" t="str">
        <f t="shared" si="872"/>
        <v/>
      </c>
      <c r="AY5602" s="29" t="str">
        <f t="shared" si="878"/>
        <v>https://media.mediathek-tanz-theater.de/iiif/2/nvt_img-546-001.JP2</v>
      </c>
      <c r="AZ5602" s="29" t="str">
        <f t="shared" si="873"/>
        <v>image/jp2</v>
      </c>
      <c r="BA5602" s="29" t="str">
        <f t="shared" si="874"/>
        <v>presentation/iiif</v>
      </c>
      <c r="BB5602" s="29" t="str">
        <f t="shared" si="875"/>
        <v>https://media.mediathek-tanz-theater.de/iiif/2/nvt_img-546-001.JP2/full/100,/0/default.jpg</v>
      </c>
      <c r="BC5602" s="29" t="str">
        <f t="shared" si="871"/>
        <v>image/jpeg</v>
      </c>
      <c r="BD5602" s="29" t="str">
        <f t="shared" si="876"/>
        <v>presentation/thumbnail</v>
      </c>
    </row>
    <row r="5603" spans="1:56" ht="25.5">
      <c r="A5603" s="29">
        <v>1</v>
      </c>
      <c r="B5603" s="29">
        <v>0</v>
      </c>
      <c r="C5603" s="38" t="s">
        <v>19426</v>
      </c>
      <c r="D5603" s="38" t="s">
        <v>19427</v>
      </c>
      <c r="F5603" s="38" t="s">
        <v>19059</v>
      </c>
      <c r="I5603" s="38" t="s">
        <v>4446</v>
      </c>
      <c r="J5603" s="38" t="s">
        <v>19424</v>
      </c>
      <c r="N5603" s="38" t="s">
        <v>1316</v>
      </c>
      <c r="P5603" s="38" t="s">
        <v>2005</v>
      </c>
      <c r="R5603" s="38" t="s">
        <v>19318</v>
      </c>
      <c r="U5603" s="38" t="s">
        <v>19428</v>
      </c>
      <c r="X5603" s="367">
        <v>29479</v>
      </c>
      <c r="Y5603" s="38" t="s">
        <v>2269</v>
      </c>
      <c r="AA5603" s="38" t="s">
        <v>1170</v>
      </c>
      <c r="AB5603" s="38" t="s">
        <v>13076</v>
      </c>
      <c r="AE5603" s="38" t="s">
        <v>2950</v>
      </c>
      <c r="AG5603" s="38">
        <v>1</v>
      </c>
      <c r="AH5603" s="38" t="s">
        <v>4439</v>
      </c>
      <c r="AI5603" s="38" t="s">
        <v>4440</v>
      </c>
      <c r="AJ5603" s="38" t="s">
        <v>4449</v>
      </c>
      <c r="AK5603" s="38" t="s">
        <v>14041</v>
      </c>
      <c r="AL5603" s="301" t="s">
        <v>19267</v>
      </c>
      <c r="AO5603" s="29" t="s">
        <v>18070</v>
      </c>
      <c r="AR5603" s="29" t="str">
        <f t="shared" si="879"/>
        <v>0</v>
      </c>
      <c r="AS5603" s="29">
        <f t="shared" si="877"/>
        <v>0</v>
      </c>
      <c r="AW5603" s="29" t="str">
        <f t="shared" si="880"/>
        <v/>
      </c>
      <c r="AX5603" s="29" t="str">
        <f t="shared" si="872"/>
        <v/>
      </c>
      <c r="AY5603" s="29" t="str">
        <f t="shared" si="878"/>
        <v>https://media.mediathek-tanz-theater.de/iiif/2/nvt_img-546-001-001.JP2</v>
      </c>
      <c r="AZ5603" s="29" t="str">
        <f t="shared" si="873"/>
        <v>image/jp2</v>
      </c>
      <c r="BA5603" s="29" t="str">
        <f t="shared" si="874"/>
        <v>presentation/iiif</v>
      </c>
      <c r="BB5603" s="29" t="str">
        <f t="shared" si="875"/>
        <v>https://media.mediathek-tanz-theater.de/iiif/2/nvt_img-546-001-001.JP2/full/100,/0/default.jpg</v>
      </c>
      <c r="BC5603" s="29" t="str">
        <f t="shared" si="871"/>
        <v>image/jpeg</v>
      </c>
      <c r="BD5603" s="29" t="str">
        <f t="shared" si="876"/>
        <v>presentation/thumbnail</v>
      </c>
    </row>
    <row r="5604" spans="1:56" ht="25.5">
      <c r="A5604" s="29">
        <v>1</v>
      </c>
      <c r="B5604" s="29">
        <v>0</v>
      </c>
      <c r="C5604" s="38" t="s">
        <v>19429</v>
      </c>
      <c r="D5604" s="38" t="s">
        <v>19430</v>
      </c>
      <c r="F5604" s="38" t="s">
        <v>19059</v>
      </c>
      <c r="I5604" s="38" t="s">
        <v>4446</v>
      </c>
      <c r="J5604" s="38" t="s">
        <v>19424</v>
      </c>
      <c r="N5604" s="38" t="s">
        <v>1316</v>
      </c>
      <c r="P5604" s="38" t="s">
        <v>2005</v>
      </c>
      <c r="R5604" s="38" t="s">
        <v>19318</v>
      </c>
      <c r="U5604" s="38" t="s">
        <v>19428</v>
      </c>
      <c r="X5604" s="367">
        <v>29479</v>
      </c>
      <c r="Y5604" s="38" t="s">
        <v>2269</v>
      </c>
      <c r="AA5604" s="38" t="s">
        <v>1170</v>
      </c>
      <c r="AB5604" s="38" t="s">
        <v>13082</v>
      </c>
      <c r="AE5604" s="38" t="s">
        <v>2950</v>
      </c>
      <c r="AG5604" s="38">
        <v>1</v>
      </c>
      <c r="AH5604" s="38" t="s">
        <v>4439</v>
      </c>
      <c r="AI5604" s="38" t="s">
        <v>4440</v>
      </c>
      <c r="AJ5604" s="38" t="s">
        <v>4449</v>
      </c>
      <c r="AK5604" s="38" t="s">
        <v>72</v>
      </c>
      <c r="AL5604" s="301" t="s">
        <v>19267</v>
      </c>
      <c r="AO5604" s="29" t="s">
        <v>18070</v>
      </c>
      <c r="AR5604" s="29" t="str">
        <f t="shared" si="879"/>
        <v>0</v>
      </c>
      <c r="AS5604" s="29">
        <f t="shared" si="877"/>
        <v>0</v>
      </c>
      <c r="AW5604" s="29" t="str">
        <f t="shared" si="880"/>
        <v/>
      </c>
      <c r="AX5604" s="29" t="str">
        <f t="shared" si="872"/>
        <v/>
      </c>
      <c r="AY5604" s="29" t="str">
        <f t="shared" si="878"/>
        <v>https://media.mediathek-tanz-theater.de/iiif/2/nvt_img-546-001-002.JP2</v>
      </c>
      <c r="AZ5604" s="29" t="str">
        <f t="shared" si="873"/>
        <v>image/jp2</v>
      </c>
      <c r="BA5604" s="29" t="str">
        <f t="shared" si="874"/>
        <v>presentation/iiif</v>
      </c>
      <c r="BB5604" s="29" t="str">
        <f t="shared" si="875"/>
        <v>https://media.mediathek-tanz-theater.de/iiif/2/nvt_img-546-001-002.JP2/full/100,/0/default.jpg</v>
      </c>
      <c r="BC5604" s="29" t="str">
        <f t="shared" si="871"/>
        <v>image/jpeg</v>
      </c>
      <c r="BD5604" s="29" t="str">
        <f t="shared" si="876"/>
        <v>presentation/thumbnail</v>
      </c>
    </row>
    <row r="5605" spans="1:56" ht="38.25">
      <c r="A5605" s="29">
        <v>1</v>
      </c>
      <c r="B5605" s="29">
        <v>0</v>
      </c>
      <c r="C5605" s="38" t="s">
        <v>19431</v>
      </c>
      <c r="D5605" s="38" t="s">
        <v>19432</v>
      </c>
      <c r="F5605" s="38" t="s">
        <v>19059</v>
      </c>
      <c r="I5605" s="38" t="s">
        <v>4446</v>
      </c>
      <c r="J5605" s="38" t="s">
        <v>19424</v>
      </c>
      <c r="N5605" s="38" t="s">
        <v>1316</v>
      </c>
      <c r="P5605" s="38" t="s">
        <v>2005</v>
      </c>
      <c r="R5605" s="38" t="s">
        <v>19318</v>
      </c>
      <c r="U5605" s="38" t="s">
        <v>19433</v>
      </c>
      <c r="X5605" s="367">
        <v>29479</v>
      </c>
      <c r="Y5605" s="38" t="s">
        <v>2269</v>
      </c>
      <c r="AA5605" s="38" t="s">
        <v>1170</v>
      </c>
      <c r="AB5605" s="38" t="s">
        <v>13085</v>
      </c>
      <c r="AE5605" s="38" t="s">
        <v>2950</v>
      </c>
      <c r="AG5605" s="38">
        <v>1</v>
      </c>
      <c r="AH5605" s="38" t="s">
        <v>4439</v>
      </c>
      <c r="AI5605" s="38" t="s">
        <v>4440</v>
      </c>
      <c r="AJ5605" s="38" t="s">
        <v>4449</v>
      </c>
      <c r="AK5605" s="38" t="s">
        <v>72</v>
      </c>
      <c r="AL5605" s="301" t="s">
        <v>19267</v>
      </c>
      <c r="AO5605" s="29" t="s">
        <v>18070</v>
      </c>
      <c r="AR5605" s="29" t="str">
        <f t="shared" si="879"/>
        <v>0</v>
      </c>
      <c r="AS5605" s="29">
        <f t="shared" si="877"/>
        <v>0</v>
      </c>
      <c r="AW5605" s="29" t="str">
        <f t="shared" si="880"/>
        <v/>
      </c>
      <c r="AX5605" s="29" t="str">
        <f t="shared" si="872"/>
        <v/>
      </c>
      <c r="AY5605" s="29" t="str">
        <f t="shared" si="878"/>
        <v>https://media.mediathek-tanz-theater.de/iiif/2/nvt_img-546-001-003.JP2</v>
      </c>
      <c r="AZ5605" s="29" t="str">
        <f t="shared" si="873"/>
        <v>image/jp2</v>
      </c>
      <c r="BA5605" s="29" t="str">
        <f t="shared" si="874"/>
        <v>presentation/iiif</v>
      </c>
      <c r="BB5605" s="29" t="str">
        <f t="shared" si="875"/>
        <v>https://media.mediathek-tanz-theater.de/iiif/2/nvt_img-546-001-003.JP2/full/100,/0/default.jpg</v>
      </c>
      <c r="BC5605" s="29" t="str">
        <f t="shared" si="871"/>
        <v>image/jpeg</v>
      </c>
      <c r="BD5605" s="29" t="str">
        <f t="shared" si="876"/>
        <v>presentation/thumbnail</v>
      </c>
    </row>
    <row r="5606" spans="1:56" ht="25.5">
      <c r="A5606" s="29">
        <v>1</v>
      </c>
      <c r="B5606" s="29">
        <v>0</v>
      </c>
      <c r="C5606" s="38" t="s">
        <v>19434</v>
      </c>
      <c r="D5606" s="38" t="s">
        <v>19435</v>
      </c>
      <c r="F5606" s="38" t="s">
        <v>19059</v>
      </c>
      <c r="I5606" s="38" t="s">
        <v>4438</v>
      </c>
      <c r="J5606" s="38" t="s">
        <v>19422</v>
      </c>
      <c r="N5606" s="38" t="s">
        <v>1316</v>
      </c>
      <c r="P5606" s="38" t="s">
        <v>2005</v>
      </c>
      <c r="R5606" s="38" t="s">
        <v>19318</v>
      </c>
      <c r="X5606" s="367">
        <v>29479</v>
      </c>
      <c r="Y5606" s="38" t="s">
        <v>2269</v>
      </c>
      <c r="AA5606" s="38" t="s">
        <v>1170</v>
      </c>
      <c r="AE5606" s="38" t="s">
        <v>2950</v>
      </c>
      <c r="AG5606" s="38">
        <v>1</v>
      </c>
      <c r="AH5606" s="38" t="s">
        <v>4439</v>
      </c>
      <c r="AI5606" s="38" t="s">
        <v>4440</v>
      </c>
      <c r="AJ5606" s="38" t="s">
        <v>11503</v>
      </c>
      <c r="AL5606" s="301" t="s">
        <v>19267</v>
      </c>
      <c r="AO5606" s="29" t="s">
        <v>18070</v>
      </c>
      <c r="AR5606" s="29" t="str">
        <f t="shared" si="879"/>
        <v>1</v>
      </c>
      <c r="AS5606" s="29">
        <f t="shared" si="877"/>
        <v>0</v>
      </c>
      <c r="AW5606" s="29" t="str">
        <f t="shared" si="880"/>
        <v/>
      </c>
      <c r="AX5606" s="29" t="str">
        <f t="shared" si="872"/>
        <v/>
      </c>
      <c r="AY5606" s="29" t="str">
        <f t="shared" si="878"/>
        <v>https://media.mediathek-tanz-theater.de/iiif/2/nvt_img-546-002.JP2</v>
      </c>
      <c r="AZ5606" s="29" t="str">
        <f t="shared" si="873"/>
        <v>image/jp2</v>
      </c>
      <c r="BA5606" s="29" t="str">
        <f t="shared" si="874"/>
        <v>presentation/iiif</v>
      </c>
      <c r="BB5606" s="29" t="str">
        <f t="shared" si="875"/>
        <v>https://media.mediathek-tanz-theater.de/iiif/2/nvt_img-546-002.JP2/full/100,/0/default.jpg</v>
      </c>
      <c r="BC5606" s="29" t="str">
        <f t="shared" si="871"/>
        <v>image/jpeg</v>
      </c>
      <c r="BD5606" s="29" t="str">
        <f t="shared" si="876"/>
        <v>presentation/thumbnail</v>
      </c>
    </row>
    <row r="5607" spans="1:56" ht="38.25">
      <c r="A5607" s="29">
        <v>1</v>
      </c>
      <c r="B5607" s="29">
        <v>0</v>
      </c>
      <c r="C5607" s="38" t="s">
        <v>19436</v>
      </c>
      <c r="D5607" s="38" t="s">
        <v>19437</v>
      </c>
      <c r="F5607" s="38" t="s">
        <v>19059</v>
      </c>
      <c r="I5607" s="38" t="s">
        <v>4446</v>
      </c>
      <c r="J5607" s="38" t="s">
        <v>19434</v>
      </c>
      <c r="N5607" s="38" t="s">
        <v>1316</v>
      </c>
      <c r="P5607" s="38" t="s">
        <v>2005</v>
      </c>
      <c r="R5607" s="38" t="s">
        <v>19318</v>
      </c>
      <c r="U5607" s="38" t="s">
        <v>19438</v>
      </c>
      <c r="X5607" s="367">
        <v>29479</v>
      </c>
      <c r="Y5607" s="38" t="s">
        <v>2269</v>
      </c>
      <c r="AA5607" s="38" t="s">
        <v>1170</v>
      </c>
      <c r="AB5607" s="38" t="s">
        <v>13088</v>
      </c>
      <c r="AE5607" s="38" t="s">
        <v>2950</v>
      </c>
      <c r="AG5607" s="38">
        <v>1</v>
      </c>
      <c r="AH5607" s="38" t="s">
        <v>4439</v>
      </c>
      <c r="AI5607" s="38" t="s">
        <v>4440</v>
      </c>
      <c r="AJ5607" s="38" t="s">
        <v>4449</v>
      </c>
      <c r="AK5607" s="38" t="s">
        <v>15732</v>
      </c>
      <c r="AL5607" s="301" t="s">
        <v>19267</v>
      </c>
      <c r="AO5607" s="29" t="s">
        <v>18070</v>
      </c>
      <c r="AR5607" s="29" t="str">
        <f t="shared" si="879"/>
        <v>0</v>
      </c>
      <c r="AS5607" s="29">
        <f t="shared" si="877"/>
        <v>0</v>
      </c>
      <c r="AW5607" s="29" t="str">
        <f t="shared" si="880"/>
        <v/>
      </c>
      <c r="AX5607" s="29" t="str">
        <f t="shared" si="872"/>
        <v/>
      </c>
      <c r="AY5607" s="29" t="str">
        <f t="shared" si="878"/>
        <v>https://media.mediathek-tanz-theater.de/iiif/2/nvt_img-546-002-001.JP2</v>
      </c>
      <c r="AZ5607" s="29" t="str">
        <f t="shared" si="873"/>
        <v>image/jp2</v>
      </c>
      <c r="BA5607" s="29" t="str">
        <f t="shared" si="874"/>
        <v>presentation/iiif</v>
      </c>
      <c r="BB5607" s="29" t="str">
        <f t="shared" si="875"/>
        <v>https://media.mediathek-tanz-theater.de/iiif/2/nvt_img-546-002-001.JP2/full/100,/0/default.jpg</v>
      </c>
      <c r="BC5607" s="29" t="str">
        <f t="shared" si="871"/>
        <v>image/jpeg</v>
      </c>
      <c r="BD5607" s="29" t="str">
        <f t="shared" si="876"/>
        <v>presentation/thumbnail</v>
      </c>
    </row>
    <row r="5608" spans="1:56" ht="38.25">
      <c r="A5608" s="29">
        <v>1</v>
      </c>
      <c r="B5608" s="29">
        <v>0</v>
      </c>
      <c r="C5608" s="38" t="s">
        <v>19439</v>
      </c>
      <c r="D5608" s="38" t="s">
        <v>19440</v>
      </c>
      <c r="F5608" s="38" t="s">
        <v>19059</v>
      </c>
      <c r="I5608" s="38" t="s">
        <v>4446</v>
      </c>
      <c r="J5608" s="38" t="s">
        <v>19434</v>
      </c>
      <c r="N5608" s="38" t="s">
        <v>1316</v>
      </c>
      <c r="P5608" s="38" t="s">
        <v>2005</v>
      </c>
      <c r="R5608" s="38" t="s">
        <v>19318</v>
      </c>
      <c r="U5608" s="38" t="s">
        <v>19441</v>
      </c>
      <c r="X5608" s="367">
        <v>29479</v>
      </c>
      <c r="Y5608" s="38" t="s">
        <v>2269</v>
      </c>
      <c r="AA5608" s="38" t="s">
        <v>1170</v>
      </c>
      <c r="AB5608" s="38" t="s">
        <v>14047</v>
      </c>
      <c r="AE5608" s="38" t="s">
        <v>2950</v>
      </c>
      <c r="AG5608" s="38">
        <v>1</v>
      </c>
      <c r="AH5608" s="38" t="s">
        <v>4439</v>
      </c>
      <c r="AI5608" s="38" t="s">
        <v>4440</v>
      </c>
      <c r="AJ5608" s="38" t="s">
        <v>4449</v>
      </c>
      <c r="AK5608" s="38" t="s">
        <v>19442</v>
      </c>
      <c r="AL5608" s="301" t="s">
        <v>19267</v>
      </c>
      <c r="AO5608" s="29" t="s">
        <v>18070</v>
      </c>
      <c r="AR5608" s="29" t="str">
        <f t="shared" si="879"/>
        <v>0</v>
      </c>
      <c r="AS5608" s="29">
        <f t="shared" si="877"/>
        <v>0</v>
      </c>
      <c r="AW5608" s="29" t="str">
        <f t="shared" si="880"/>
        <v/>
      </c>
      <c r="AX5608" s="29" t="str">
        <f t="shared" si="872"/>
        <v/>
      </c>
      <c r="AY5608" s="29" t="str">
        <f t="shared" si="878"/>
        <v>https://media.mediathek-tanz-theater.de/iiif/2/nvt_img-546-002-002.JP2</v>
      </c>
      <c r="AZ5608" s="29" t="str">
        <f t="shared" si="873"/>
        <v>image/jp2</v>
      </c>
      <c r="BA5608" s="29" t="str">
        <f t="shared" si="874"/>
        <v>presentation/iiif</v>
      </c>
      <c r="BB5608" s="29" t="str">
        <f t="shared" si="875"/>
        <v>https://media.mediathek-tanz-theater.de/iiif/2/nvt_img-546-002-002.JP2/full/100,/0/default.jpg</v>
      </c>
      <c r="BC5608" s="29" t="str">
        <f t="shared" si="871"/>
        <v>image/jpeg</v>
      </c>
      <c r="BD5608" s="29" t="str">
        <f t="shared" si="876"/>
        <v>presentation/thumbnail</v>
      </c>
    </row>
    <row r="5609" spans="1:56" ht="38.25">
      <c r="A5609" s="29">
        <v>1</v>
      </c>
      <c r="B5609" s="29">
        <v>0</v>
      </c>
      <c r="C5609" s="38" t="s">
        <v>19443</v>
      </c>
      <c r="D5609" s="38" t="s">
        <v>19444</v>
      </c>
      <c r="F5609" s="38" t="s">
        <v>19059</v>
      </c>
      <c r="I5609" s="38" t="s">
        <v>4446</v>
      </c>
      <c r="J5609" s="38" t="s">
        <v>19434</v>
      </c>
      <c r="N5609" s="38" t="s">
        <v>1316</v>
      </c>
      <c r="P5609" s="38" t="s">
        <v>2005</v>
      </c>
      <c r="R5609" s="38" t="s">
        <v>19318</v>
      </c>
      <c r="U5609" s="38" t="s">
        <v>1330</v>
      </c>
      <c r="X5609" s="367">
        <v>29479</v>
      </c>
      <c r="Y5609" s="38" t="s">
        <v>2269</v>
      </c>
      <c r="AA5609" s="38" t="s">
        <v>1170</v>
      </c>
      <c r="AB5609" s="38" t="s">
        <v>14055</v>
      </c>
      <c r="AE5609" s="38" t="s">
        <v>2950</v>
      </c>
      <c r="AG5609" s="38">
        <v>1</v>
      </c>
      <c r="AH5609" s="38" t="s">
        <v>4439</v>
      </c>
      <c r="AI5609" s="38" t="s">
        <v>4440</v>
      </c>
      <c r="AJ5609" s="38" t="s">
        <v>4449</v>
      </c>
      <c r="AK5609" s="38" t="s">
        <v>19442</v>
      </c>
      <c r="AL5609" s="301" t="s">
        <v>19267</v>
      </c>
      <c r="AO5609" s="29" t="s">
        <v>18070</v>
      </c>
      <c r="AR5609" s="29" t="str">
        <f t="shared" si="879"/>
        <v>0</v>
      </c>
      <c r="AS5609" s="29">
        <f t="shared" si="877"/>
        <v>0</v>
      </c>
      <c r="AW5609" s="29" t="str">
        <f t="shared" si="880"/>
        <v/>
      </c>
      <c r="AX5609" s="29" t="str">
        <f t="shared" si="872"/>
        <v/>
      </c>
      <c r="AY5609" s="29" t="str">
        <f t="shared" si="878"/>
        <v>https://media.mediathek-tanz-theater.de/iiif/2/nvt_img-546-002-003.JP2</v>
      </c>
      <c r="AZ5609" s="29" t="str">
        <f t="shared" si="873"/>
        <v>image/jp2</v>
      </c>
      <c r="BA5609" s="29" t="str">
        <f t="shared" si="874"/>
        <v>presentation/iiif</v>
      </c>
      <c r="BB5609" s="29" t="str">
        <f t="shared" si="875"/>
        <v>https://media.mediathek-tanz-theater.de/iiif/2/nvt_img-546-002-003.JP2/full/100,/0/default.jpg</v>
      </c>
      <c r="BC5609" s="29" t="str">
        <f t="shared" si="871"/>
        <v>image/jpeg</v>
      </c>
      <c r="BD5609" s="29" t="str">
        <f t="shared" si="876"/>
        <v>presentation/thumbnail</v>
      </c>
    </row>
    <row r="5610" spans="1:56" ht="25.5">
      <c r="A5610" s="29">
        <v>1</v>
      </c>
      <c r="B5610" s="29">
        <v>0</v>
      </c>
      <c r="C5610" s="38" t="s">
        <v>19445</v>
      </c>
      <c r="D5610" s="38" t="s">
        <v>19446</v>
      </c>
      <c r="F5610" s="38" t="s">
        <v>19059</v>
      </c>
      <c r="I5610" s="38" t="s">
        <v>4438</v>
      </c>
      <c r="J5610" s="38" t="s">
        <v>19422</v>
      </c>
      <c r="N5610" s="38" t="s">
        <v>1316</v>
      </c>
      <c r="P5610" s="38" t="s">
        <v>2005</v>
      </c>
      <c r="R5610" s="38" t="s">
        <v>19318</v>
      </c>
      <c r="X5610" s="367">
        <v>29479</v>
      </c>
      <c r="Y5610" s="38" t="s">
        <v>2269</v>
      </c>
      <c r="AA5610" s="38" t="s">
        <v>1170</v>
      </c>
      <c r="AE5610" s="38" t="s">
        <v>2950</v>
      </c>
      <c r="AG5610" s="38">
        <v>1</v>
      </c>
      <c r="AH5610" s="38" t="s">
        <v>4439</v>
      </c>
      <c r="AI5610" s="38" t="s">
        <v>4440</v>
      </c>
      <c r="AJ5610" s="38" t="s">
        <v>12883</v>
      </c>
      <c r="AL5610" s="301" t="s">
        <v>19267</v>
      </c>
      <c r="AO5610" s="29" t="s">
        <v>18070</v>
      </c>
      <c r="AR5610" s="29" t="str">
        <f t="shared" si="879"/>
        <v>1</v>
      </c>
      <c r="AS5610" s="29">
        <f t="shared" si="877"/>
        <v>0</v>
      </c>
      <c r="AW5610" s="29" t="str">
        <f t="shared" si="880"/>
        <v/>
      </c>
      <c r="AX5610" s="29" t="str">
        <f t="shared" si="872"/>
        <v/>
      </c>
      <c r="AY5610" s="29" t="str">
        <f t="shared" si="878"/>
        <v>https://media.mediathek-tanz-theater.de/iiif/2/nvt_img-546-003.JP2</v>
      </c>
      <c r="AZ5610" s="29" t="str">
        <f t="shared" si="873"/>
        <v>image/jp2</v>
      </c>
      <c r="BA5610" s="29" t="str">
        <f t="shared" si="874"/>
        <v>presentation/iiif</v>
      </c>
      <c r="BB5610" s="29" t="str">
        <f t="shared" si="875"/>
        <v>https://media.mediathek-tanz-theater.de/iiif/2/nvt_img-546-003.JP2/full/100,/0/default.jpg</v>
      </c>
      <c r="BC5610" s="29" t="str">
        <f t="shared" si="871"/>
        <v>image/jpeg</v>
      </c>
      <c r="BD5610" s="29" t="str">
        <f t="shared" si="876"/>
        <v>presentation/thumbnail</v>
      </c>
    </row>
    <row r="5611" spans="1:56" ht="25.5">
      <c r="A5611" s="29">
        <v>1</v>
      </c>
      <c r="B5611" s="29">
        <v>0</v>
      </c>
      <c r="C5611" s="38" t="s">
        <v>19447</v>
      </c>
      <c r="D5611" s="38" t="s">
        <v>19448</v>
      </c>
      <c r="F5611" s="38" t="s">
        <v>19059</v>
      </c>
      <c r="I5611" s="38" t="s">
        <v>4446</v>
      </c>
      <c r="J5611" s="38" t="s">
        <v>19445</v>
      </c>
      <c r="N5611" s="38" t="s">
        <v>1316</v>
      </c>
      <c r="P5611" s="38" t="s">
        <v>2005</v>
      </c>
      <c r="R5611" s="38" t="s">
        <v>19318</v>
      </c>
      <c r="U5611" s="38" t="s">
        <v>19449</v>
      </c>
      <c r="X5611" s="367">
        <v>29479</v>
      </c>
      <c r="Y5611" s="38" t="s">
        <v>2269</v>
      </c>
      <c r="AA5611" s="38" t="s">
        <v>1170</v>
      </c>
      <c r="AB5611" s="38" t="s">
        <v>14060</v>
      </c>
      <c r="AE5611" s="38" t="s">
        <v>2950</v>
      </c>
      <c r="AG5611" s="38">
        <v>1</v>
      </c>
      <c r="AH5611" s="38" t="s">
        <v>4439</v>
      </c>
      <c r="AI5611" s="38" t="s">
        <v>4440</v>
      </c>
      <c r="AJ5611" s="38" t="s">
        <v>4449</v>
      </c>
      <c r="AK5611" s="38" t="s">
        <v>19450</v>
      </c>
      <c r="AL5611" s="301" t="s">
        <v>19267</v>
      </c>
      <c r="AO5611" s="29" t="s">
        <v>18070</v>
      </c>
      <c r="AR5611" s="29" t="str">
        <f t="shared" si="879"/>
        <v>0</v>
      </c>
      <c r="AS5611" s="29">
        <f t="shared" si="877"/>
        <v>0</v>
      </c>
      <c r="AW5611" s="29" t="str">
        <f t="shared" si="880"/>
        <v/>
      </c>
      <c r="AX5611" s="29" t="str">
        <f t="shared" si="872"/>
        <v/>
      </c>
      <c r="AY5611" s="29" t="str">
        <f t="shared" si="878"/>
        <v>https://media.mediathek-tanz-theater.de/iiif/2/nvt_img-546-003-001.JP2</v>
      </c>
      <c r="AZ5611" s="29" t="str">
        <f t="shared" si="873"/>
        <v>image/jp2</v>
      </c>
      <c r="BA5611" s="29" t="str">
        <f t="shared" si="874"/>
        <v>presentation/iiif</v>
      </c>
      <c r="BB5611" s="29" t="str">
        <f t="shared" si="875"/>
        <v>https://media.mediathek-tanz-theater.de/iiif/2/nvt_img-546-003-001.JP2/full/100,/0/default.jpg</v>
      </c>
      <c r="BC5611" s="29" t="str">
        <f t="shared" si="871"/>
        <v>image/jpeg</v>
      </c>
      <c r="BD5611" s="29" t="str">
        <f t="shared" si="876"/>
        <v>presentation/thumbnail</v>
      </c>
    </row>
    <row r="5612" spans="1:56" ht="25.5">
      <c r="A5612" s="29">
        <v>1</v>
      </c>
      <c r="B5612" s="29">
        <v>0</v>
      </c>
      <c r="C5612" s="38" t="s">
        <v>19451</v>
      </c>
      <c r="D5612" s="38" t="s">
        <v>19452</v>
      </c>
      <c r="F5612" s="38" t="s">
        <v>19059</v>
      </c>
      <c r="I5612" s="38" t="s">
        <v>4446</v>
      </c>
      <c r="J5612" s="38" t="s">
        <v>19445</v>
      </c>
      <c r="N5612" s="38" t="s">
        <v>1316</v>
      </c>
      <c r="P5612" s="38" t="s">
        <v>2005</v>
      </c>
      <c r="R5612" s="38" t="s">
        <v>19318</v>
      </c>
      <c r="U5612" s="38" t="s">
        <v>19441</v>
      </c>
      <c r="X5612" s="367">
        <v>29479</v>
      </c>
      <c r="Y5612" s="38" t="s">
        <v>2269</v>
      </c>
      <c r="AA5612" s="38" t="s">
        <v>1170</v>
      </c>
      <c r="AB5612" s="38" t="s">
        <v>14064</v>
      </c>
      <c r="AE5612" s="38" t="s">
        <v>2950</v>
      </c>
      <c r="AG5612" s="38">
        <v>1</v>
      </c>
      <c r="AH5612" s="38" t="s">
        <v>4439</v>
      </c>
      <c r="AI5612" s="38" t="s">
        <v>4440</v>
      </c>
      <c r="AJ5612" s="38" t="s">
        <v>4449</v>
      </c>
      <c r="AK5612" s="38" t="s">
        <v>19450</v>
      </c>
      <c r="AL5612" s="301" t="s">
        <v>19267</v>
      </c>
      <c r="AO5612" s="29" t="s">
        <v>18070</v>
      </c>
      <c r="AR5612" s="29" t="str">
        <f t="shared" si="879"/>
        <v>0</v>
      </c>
      <c r="AS5612" s="29">
        <f t="shared" si="877"/>
        <v>0</v>
      </c>
      <c r="AW5612" s="29" t="str">
        <f t="shared" si="880"/>
        <v/>
      </c>
      <c r="AX5612" s="29" t="str">
        <f t="shared" si="872"/>
        <v/>
      </c>
      <c r="AY5612" s="29" t="str">
        <f t="shared" si="878"/>
        <v>https://media.mediathek-tanz-theater.de/iiif/2/nvt_img-546-003-002.JP2</v>
      </c>
      <c r="AZ5612" s="29" t="str">
        <f t="shared" si="873"/>
        <v>image/jp2</v>
      </c>
      <c r="BA5612" s="29" t="str">
        <f t="shared" si="874"/>
        <v>presentation/iiif</v>
      </c>
      <c r="BB5612" s="29" t="str">
        <f t="shared" si="875"/>
        <v>https://media.mediathek-tanz-theater.de/iiif/2/nvt_img-546-003-002.JP2/full/100,/0/default.jpg</v>
      </c>
      <c r="BC5612" s="29" t="str">
        <f t="shared" si="871"/>
        <v>image/jpeg</v>
      </c>
      <c r="BD5612" s="29" t="str">
        <f t="shared" si="876"/>
        <v>presentation/thumbnail</v>
      </c>
    </row>
    <row r="5613" spans="1:56" ht="38.25">
      <c r="A5613" s="29">
        <v>1</v>
      </c>
      <c r="B5613" s="29">
        <v>0</v>
      </c>
      <c r="C5613" s="38" t="s">
        <v>19453</v>
      </c>
      <c r="D5613" s="38" t="s">
        <v>19454</v>
      </c>
      <c r="F5613" s="38" t="s">
        <v>19059</v>
      </c>
      <c r="I5613" s="38" t="s">
        <v>4446</v>
      </c>
      <c r="J5613" s="38" t="s">
        <v>19445</v>
      </c>
      <c r="N5613" s="38" t="s">
        <v>1316</v>
      </c>
      <c r="P5613" s="38" t="s">
        <v>2005</v>
      </c>
      <c r="R5613" s="38" t="s">
        <v>19318</v>
      </c>
      <c r="U5613" s="38" t="s">
        <v>19455</v>
      </c>
      <c r="X5613" s="367">
        <v>29479</v>
      </c>
      <c r="Y5613" s="38" t="s">
        <v>2269</v>
      </c>
      <c r="AA5613" s="38" t="s">
        <v>1170</v>
      </c>
      <c r="AB5613" s="38" t="s">
        <v>14073</v>
      </c>
      <c r="AE5613" s="38" t="s">
        <v>2950</v>
      </c>
      <c r="AG5613" s="38">
        <v>1</v>
      </c>
      <c r="AH5613" s="38" t="s">
        <v>4439</v>
      </c>
      <c r="AI5613" s="38" t="s">
        <v>4440</v>
      </c>
      <c r="AJ5613" s="38" t="s">
        <v>4449</v>
      </c>
      <c r="AK5613" s="38" t="s">
        <v>19456</v>
      </c>
      <c r="AL5613" s="301" t="s">
        <v>19267</v>
      </c>
      <c r="AO5613" s="29" t="s">
        <v>18070</v>
      </c>
      <c r="AR5613" s="29" t="str">
        <f t="shared" si="879"/>
        <v>0</v>
      </c>
      <c r="AS5613" s="29">
        <f t="shared" si="877"/>
        <v>0</v>
      </c>
      <c r="AW5613" s="29" t="str">
        <f t="shared" si="880"/>
        <v/>
      </c>
      <c r="AX5613" s="29" t="str">
        <f t="shared" si="872"/>
        <v/>
      </c>
      <c r="AY5613" s="29" t="str">
        <f t="shared" si="878"/>
        <v>https://media.mediathek-tanz-theater.de/iiif/2/nvt_img-546-003-003.JP2</v>
      </c>
      <c r="AZ5613" s="29" t="str">
        <f t="shared" si="873"/>
        <v>image/jp2</v>
      </c>
      <c r="BA5613" s="29" t="str">
        <f t="shared" si="874"/>
        <v>presentation/iiif</v>
      </c>
      <c r="BB5613" s="29" t="str">
        <f t="shared" si="875"/>
        <v>https://media.mediathek-tanz-theater.de/iiif/2/nvt_img-546-003-003.JP2/full/100,/0/default.jpg</v>
      </c>
      <c r="BC5613" s="29" t="str">
        <f t="shared" si="871"/>
        <v>image/jpeg</v>
      </c>
      <c r="BD5613" s="29" t="str">
        <f t="shared" si="876"/>
        <v>presentation/thumbnail</v>
      </c>
    </row>
    <row r="5614" spans="1:56" ht="25.5">
      <c r="A5614" s="29">
        <v>1</v>
      </c>
      <c r="B5614" s="29">
        <v>0</v>
      </c>
      <c r="C5614" s="38" t="s">
        <v>19457</v>
      </c>
      <c r="D5614" s="38" t="s">
        <v>19458</v>
      </c>
      <c r="F5614" s="38" t="s">
        <v>19059</v>
      </c>
      <c r="I5614" s="38" t="s">
        <v>4438</v>
      </c>
      <c r="J5614" s="38" t="s">
        <v>19422</v>
      </c>
      <c r="N5614" s="38" t="s">
        <v>1316</v>
      </c>
      <c r="P5614" s="38" t="s">
        <v>2005</v>
      </c>
      <c r="R5614" s="38" t="s">
        <v>19318</v>
      </c>
      <c r="X5614" s="367">
        <v>29479</v>
      </c>
      <c r="Y5614" s="38" t="s">
        <v>2269</v>
      </c>
      <c r="AA5614" s="38" t="s">
        <v>1170</v>
      </c>
      <c r="AE5614" s="38" t="s">
        <v>2950</v>
      </c>
      <c r="AG5614" s="38">
        <v>1</v>
      </c>
      <c r="AH5614" s="38" t="s">
        <v>4439</v>
      </c>
      <c r="AI5614" s="38" t="s">
        <v>4440</v>
      </c>
      <c r="AJ5614" s="38" t="s">
        <v>19459</v>
      </c>
      <c r="AL5614" s="301" t="s">
        <v>19267</v>
      </c>
      <c r="AO5614" s="29" t="s">
        <v>18070</v>
      </c>
      <c r="AR5614" s="29" t="str">
        <f t="shared" si="879"/>
        <v>1</v>
      </c>
      <c r="AS5614" s="29">
        <f t="shared" si="877"/>
        <v>0</v>
      </c>
      <c r="AW5614" s="29" t="str">
        <f t="shared" si="880"/>
        <v/>
      </c>
      <c r="AX5614" s="29" t="str">
        <f t="shared" si="872"/>
        <v/>
      </c>
      <c r="AY5614" s="29" t="str">
        <f t="shared" si="878"/>
        <v>https://media.mediathek-tanz-theater.de/iiif/2/nvt_img-546-004.JP2</v>
      </c>
      <c r="AZ5614" s="29" t="str">
        <f t="shared" si="873"/>
        <v>image/jp2</v>
      </c>
      <c r="BA5614" s="29" t="str">
        <f t="shared" si="874"/>
        <v>presentation/iiif</v>
      </c>
      <c r="BB5614" s="29" t="str">
        <f t="shared" si="875"/>
        <v>https://media.mediathek-tanz-theater.de/iiif/2/nvt_img-546-004.JP2/full/100,/0/default.jpg</v>
      </c>
      <c r="BC5614" s="29" t="str">
        <f t="shared" si="871"/>
        <v>image/jpeg</v>
      </c>
      <c r="BD5614" s="29" t="str">
        <f t="shared" si="876"/>
        <v>presentation/thumbnail</v>
      </c>
    </row>
    <row r="5615" spans="1:56" ht="38.25">
      <c r="A5615" s="29">
        <v>1</v>
      </c>
      <c r="B5615" s="29">
        <v>0</v>
      </c>
      <c r="C5615" s="38" t="s">
        <v>19460</v>
      </c>
      <c r="D5615" s="38" t="s">
        <v>19461</v>
      </c>
      <c r="F5615" s="38" t="s">
        <v>19059</v>
      </c>
      <c r="I5615" s="38" t="s">
        <v>4446</v>
      </c>
      <c r="J5615" s="38" t="s">
        <v>19457</v>
      </c>
      <c r="N5615" s="38" t="s">
        <v>1316</v>
      </c>
      <c r="P5615" s="38" t="s">
        <v>2005</v>
      </c>
      <c r="R5615" s="38" t="s">
        <v>19318</v>
      </c>
      <c r="U5615" s="38" t="s">
        <v>19455</v>
      </c>
      <c r="X5615" s="367">
        <v>29479</v>
      </c>
      <c r="Y5615" s="38" t="s">
        <v>2269</v>
      </c>
      <c r="AA5615" s="38" t="s">
        <v>1170</v>
      </c>
      <c r="AB5615" s="38" t="s">
        <v>14078</v>
      </c>
      <c r="AE5615" s="38" t="s">
        <v>2950</v>
      </c>
      <c r="AG5615" s="38">
        <v>1</v>
      </c>
      <c r="AH5615" s="38" t="s">
        <v>4439</v>
      </c>
      <c r="AI5615" s="38" t="s">
        <v>4440</v>
      </c>
      <c r="AJ5615" s="38" t="s">
        <v>4449</v>
      </c>
      <c r="AK5615" s="38" t="s">
        <v>19450</v>
      </c>
      <c r="AL5615" s="301" t="s">
        <v>19267</v>
      </c>
      <c r="AO5615" s="29" t="s">
        <v>18070</v>
      </c>
      <c r="AR5615" s="29" t="str">
        <f t="shared" si="879"/>
        <v>0</v>
      </c>
      <c r="AS5615" s="29">
        <f t="shared" si="877"/>
        <v>0</v>
      </c>
      <c r="AW5615" s="29" t="str">
        <f t="shared" si="880"/>
        <v/>
      </c>
      <c r="AX5615" s="29" t="str">
        <f t="shared" si="872"/>
        <v/>
      </c>
      <c r="AY5615" s="29" t="str">
        <f t="shared" si="878"/>
        <v>https://media.mediathek-tanz-theater.de/iiif/2/nvt_img-546-004-001.JP2</v>
      </c>
      <c r="AZ5615" s="29" t="str">
        <f t="shared" si="873"/>
        <v>image/jp2</v>
      </c>
      <c r="BA5615" s="29" t="str">
        <f t="shared" si="874"/>
        <v>presentation/iiif</v>
      </c>
      <c r="BB5615" s="29" t="str">
        <f t="shared" si="875"/>
        <v>https://media.mediathek-tanz-theater.de/iiif/2/nvt_img-546-004-001.JP2/full/100,/0/default.jpg</v>
      </c>
      <c r="BC5615" s="29" t="str">
        <f t="shared" si="871"/>
        <v>image/jpeg</v>
      </c>
      <c r="BD5615" s="29" t="str">
        <f t="shared" si="876"/>
        <v>presentation/thumbnail</v>
      </c>
    </row>
    <row r="5616" spans="1:56" ht="25.5">
      <c r="A5616" s="29">
        <v>1</v>
      </c>
      <c r="B5616" s="29">
        <v>0</v>
      </c>
      <c r="C5616" s="38" t="s">
        <v>19462</v>
      </c>
      <c r="D5616" s="38" t="s">
        <v>19463</v>
      </c>
      <c r="F5616" s="38" t="s">
        <v>19059</v>
      </c>
      <c r="I5616" s="38" t="s">
        <v>4446</v>
      </c>
      <c r="J5616" s="38" t="s">
        <v>19457</v>
      </c>
      <c r="N5616" s="38" t="s">
        <v>1316</v>
      </c>
      <c r="P5616" s="38" t="s">
        <v>2005</v>
      </c>
      <c r="R5616" s="38" t="s">
        <v>19318</v>
      </c>
      <c r="U5616" s="38" t="s">
        <v>4855</v>
      </c>
      <c r="X5616" s="367">
        <v>29479</v>
      </c>
      <c r="Y5616" s="38" t="s">
        <v>2269</v>
      </c>
      <c r="AA5616" s="38" t="s">
        <v>1170</v>
      </c>
      <c r="AB5616" s="38" t="s">
        <v>14083</v>
      </c>
      <c r="AE5616" s="38" t="s">
        <v>2950</v>
      </c>
      <c r="AG5616" s="38">
        <v>1</v>
      </c>
      <c r="AH5616" s="38" t="s">
        <v>4439</v>
      </c>
      <c r="AI5616" s="38" t="s">
        <v>4440</v>
      </c>
      <c r="AJ5616" s="38" t="s">
        <v>4449</v>
      </c>
      <c r="AK5616" s="38" t="s">
        <v>15732</v>
      </c>
      <c r="AL5616" s="301" t="s">
        <v>19267</v>
      </c>
      <c r="AO5616" s="29" t="s">
        <v>18070</v>
      </c>
      <c r="AR5616" s="29" t="str">
        <f t="shared" si="879"/>
        <v>0</v>
      </c>
      <c r="AS5616" s="29">
        <f t="shared" si="877"/>
        <v>0</v>
      </c>
      <c r="AW5616" s="29" t="str">
        <f t="shared" si="880"/>
        <v/>
      </c>
      <c r="AX5616" s="29" t="str">
        <f t="shared" si="872"/>
        <v/>
      </c>
      <c r="AY5616" s="29" t="str">
        <f t="shared" si="878"/>
        <v>https://media.mediathek-tanz-theater.de/iiif/2/nvt_img-546-004-002.JP2</v>
      </c>
      <c r="AZ5616" s="29" t="str">
        <f t="shared" si="873"/>
        <v>image/jp2</v>
      </c>
      <c r="BA5616" s="29" t="str">
        <f t="shared" si="874"/>
        <v>presentation/iiif</v>
      </c>
      <c r="BB5616" s="29" t="str">
        <f t="shared" si="875"/>
        <v>https://media.mediathek-tanz-theater.de/iiif/2/nvt_img-546-004-002.JP2/full/100,/0/default.jpg</v>
      </c>
      <c r="BC5616" s="29" t="str">
        <f t="shared" si="871"/>
        <v>image/jpeg</v>
      </c>
      <c r="BD5616" s="29" t="str">
        <f t="shared" si="876"/>
        <v>presentation/thumbnail</v>
      </c>
    </row>
    <row r="5617" spans="1:56" ht="38.25">
      <c r="A5617" s="29">
        <v>1</v>
      </c>
      <c r="B5617" s="29">
        <v>0</v>
      </c>
      <c r="C5617" s="38" t="s">
        <v>19464</v>
      </c>
      <c r="D5617" s="38" t="s">
        <v>19465</v>
      </c>
      <c r="F5617" s="38" t="s">
        <v>19059</v>
      </c>
      <c r="I5617" s="38" t="s">
        <v>4446</v>
      </c>
      <c r="J5617" s="38" t="s">
        <v>19457</v>
      </c>
      <c r="N5617" s="38" t="s">
        <v>1316</v>
      </c>
      <c r="P5617" s="38" t="s">
        <v>2005</v>
      </c>
      <c r="R5617" s="38" t="s">
        <v>19318</v>
      </c>
      <c r="U5617" s="38" t="s">
        <v>19441</v>
      </c>
      <c r="X5617" s="367">
        <v>29479</v>
      </c>
      <c r="Y5617" s="38" t="s">
        <v>2269</v>
      </c>
      <c r="AA5617" s="38" t="s">
        <v>1170</v>
      </c>
      <c r="AB5617" s="38" t="s">
        <v>14087</v>
      </c>
      <c r="AE5617" s="38" t="s">
        <v>2950</v>
      </c>
      <c r="AG5617" s="38">
        <v>1</v>
      </c>
      <c r="AH5617" s="38" t="s">
        <v>4439</v>
      </c>
      <c r="AI5617" s="38" t="s">
        <v>4440</v>
      </c>
      <c r="AJ5617" s="38" t="s">
        <v>4449</v>
      </c>
      <c r="AK5617" s="38" t="s">
        <v>19466</v>
      </c>
      <c r="AL5617" s="301" t="s">
        <v>19267</v>
      </c>
      <c r="AO5617" s="29" t="s">
        <v>18070</v>
      </c>
      <c r="AR5617" s="29" t="str">
        <f t="shared" si="879"/>
        <v>0</v>
      </c>
      <c r="AS5617" s="29">
        <f t="shared" si="877"/>
        <v>0</v>
      </c>
      <c r="AW5617" s="29" t="str">
        <f t="shared" si="880"/>
        <v/>
      </c>
      <c r="AX5617" s="29" t="str">
        <f t="shared" si="872"/>
        <v/>
      </c>
      <c r="AY5617" s="29" t="str">
        <f t="shared" si="878"/>
        <v>https://media.mediathek-tanz-theater.de/iiif/2/nvt_img-546-004-003.JP2</v>
      </c>
      <c r="AZ5617" s="29" t="str">
        <f t="shared" si="873"/>
        <v>image/jp2</v>
      </c>
      <c r="BA5617" s="29" t="str">
        <f t="shared" si="874"/>
        <v>presentation/iiif</v>
      </c>
      <c r="BB5617" s="29" t="str">
        <f t="shared" si="875"/>
        <v>https://media.mediathek-tanz-theater.de/iiif/2/nvt_img-546-004-003.JP2/full/100,/0/default.jpg</v>
      </c>
      <c r="BC5617" s="29" t="str">
        <f t="shared" si="871"/>
        <v>image/jpeg</v>
      </c>
      <c r="BD5617" s="29" t="str">
        <f t="shared" si="876"/>
        <v>presentation/thumbnail</v>
      </c>
    </row>
    <row r="5618" spans="1:56" ht="38.25">
      <c r="A5618" s="29">
        <v>1</v>
      </c>
      <c r="B5618" s="29">
        <v>0</v>
      </c>
      <c r="C5618" s="38" t="s">
        <v>19467</v>
      </c>
      <c r="D5618" s="38" t="s">
        <v>19468</v>
      </c>
      <c r="F5618" s="38" t="s">
        <v>19059</v>
      </c>
      <c r="I5618" s="38" t="s">
        <v>4446</v>
      </c>
      <c r="J5618" s="38" t="s">
        <v>19457</v>
      </c>
      <c r="N5618" s="38" t="s">
        <v>1316</v>
      </c>
      <c r="P5618" s="38" t="s">
        <v>2005</v>
      </c>
      <c r="R5618" s="38" t="s">
        <v>19318</v>
      </c>
      <c r="U5618" s="38" t="s">
        <v>19441</v>
      </c>
      <c r="X5618" s="367">
        <v>29479</v>
      </c>
      <c r="Y5618" s="38" t="s">
        <v>2269</v>
      </c>
      <c r="AA5618" s="38" t="s">
        <v>1170</v>
      </c>
      <c r="AB5618" s="38" t="s">
        <v>14096</v>
      </c>
      <c r="AE5618" s="38" t="s">
        <v>2950</v>
      </c>
      <c r="AG5618" s="38">
        <v>1</v>
      </c>
      <c r="AH5618" s="38" t="s">
        <v>4439</v>
      </c>
      <c r="AI5618" s="38" t="s">
        <v>4440</v>
      </c>
      <c r="AJ5618" s="38" t="s">
        <v>4449</v>
      </c>
      <c r="AK5618" s="38" t="s">
        <v>19469</v>
      </c>
      <c r="AL5618" s="301" t="s">
        <v>19267</v>
      </c>
      <c r="AO5618" s="29" t="s">
        <v>18070</v>
      </c>
      <c r="AR5618" s="29" t="str">
        <f t="shared" si="879"/>
        <v>0</v>
      </c>
      <c r="AS5618" s="29">
        <f t="shared" si="877"/>
        <v>0</v>
      </c>
      <c r="AW5618" s="29" t="str">
        <f t="shared" si="880"/>
        <v/>
      </c>
      <c r="AX5618" s="29" t="str">
        <f t="shared" si="872"/>
        <v/>
      </c>
      <c r="AY5618" s="29" t="str">
        <f t="shared" si="878"/>
        <v>https://media.mediathek-tanz-theater.de/iiif/2/nvt_img-546-004-004.JP2</v>
      </c>
      <c r="AZ5618" s="29" t="str">
        <f t="shared" si="873"/>
        <v>image/jp2</v>
      </c>
      <c r="BA5618" s="29" t="str">
        <f t="shared" si="874"/>
        <v>presentation/iiif</v>
      </c>
      <c r="BB5618" s="29" t="str">
        <f t="shared" si="875"/>
        <v>https://media.mediathek-tanz-theater.de/iiif/2/nvt_img-546-004-004.JP2/full/100,/0/default.jpg</v>
      </c>
      <c r="BC5618" s="29" t="str">
        <f t="shared" si="871"/>
        <v>image/jpeg</v>
      </c>
      <c r="BD5618" s="29" t="str">
        <f t="shared" si="876"/>
        <v>presentation/thumbnail</v>
      </c>
    </row>
    <row r="5619" spans="1:56" ht="51">
      <c r="A5619" s="29">
        <v>0</v>
      </c>
      <c r="B5619" s="29">
        <v>0</v>
      </c>
      <c r="C5619" s="38" t="s">
        <v>19470</v>
      </c>
      <c r="F5619" s="38" t="s">
        <v>19059</v>
      </c>
      <c r="I5619" s="38" t="s">
        <v>4431</v>
      </c>
      <c r="J5619" s="406"/>
      <c r="M5619"/>
      <c r="U5619"/>
      <c r="AB5619" s="38" t="s">
        <v>19471</v>
      </c>
      <c r="AC5619" s="38" t="s">
        <v>4433</v>
      </c>
      <c r="AE5619" s="38" t="s">
        <v>2950</v>
      </c>
      <c r="AG5619" s="38">
        <v>1</v>
      </c>
      <c r="AJ5619" s="38" t="s">
        <v>19177</v>
      </c>
      <c r="AL5619" s="301" t="s">
        <v>19267</v>
      </c>
      <c r="AR5619" s="29" t="str">
        <f t="shared" si="879"/>
        <v>1</v>
      </c>
      <c r="AS5619" s="29">
        <f t="shared" si="877"/>
        <v>0</v>
      </c>
      <c r="AT5619" s="29">
        <v>0</v>
      </c>
      <c r="AW5619" s="29" t="str">
        <f t="shared" si="880"/>
        <v/>
      </c>
      <c r="AX5619" s="29" t="str">
        <f t="shared" si="872"/>
        <v/>
      </c>
      <c r="AY5619" s="29" t="str">
        <f t="shared" si="878"/>
        <v>https://media.mediathek-tanz-theater.de/iiif/2/nvt_img-547.JP2</v>
      </c>
      <c r="AZ5619" s="29" t="str">
        <f t="shared" si="873"/>
        <v>image/jp2</v>
      </c>
      <c r="BA5619" s="29" t="str">
        <f t="shared" si="874"/>
        <v>presentation/iiif</v>
      </c>
      <c r="BB5619" s="29" t="str">
        <f t="shared" si="875"/>
        <v>https://media.mediathek-tanz-theater.de/iiif/2/nvt_img-547.JP2/full/100,/0/default.jpg</v>
      </c>
      <c r="BC5619" s="29" t="str">
        <f t="shared" si="871"/>
        <v>image/jpeg</v>
      </c>
      <c r="BD5619" s="29" t="str">
        <f t="shared" si="876"/>
        <v>presentation/thumbnail</v>
      </c>
    </row>
    <row r="5620" spans="1:56" ht="25.5">
      <c r="A5620" s="29">
        <v>1</v>
      </c>
      <c r="B5620" s="29">
        <v>0</v>
      </c>
      <c r="C5620" s="38" t="s">
        <v>19472</v>
      </c>
      <c r="D5620" s="38" t="s">
        <v>19473</v>
      </c>
      <c r="F5620" s="38" t="s">
        <v>19059</v>
      </c>
      <c r="I5620" s="38" t="s">
        <v>4438</v>
      </c>
      <c r="J5620" s="38" t="s">
        <v>19470</v>
      </c>
      <c r="N5620" s="38" t="s">
        <v>1316</v>
      </c>
      <c r="P5620" s="38" t="s">
        <v>2005</v>
      </c>
      <c r="R5620" s="38" t="s">
        <v>19318</v>
      </c>
      <c r="X5620" s="367">
        <v>29479</v>
      </c>
      <c r="Y5620" s="38" t="s">
        <v>2269</v>
      </c>
      <c r="AA5620" s="38" t="s">
        <v>1170</v>
      </c>
      <c r="AE5620" s="38" t="s">
        <v>2950</v>
      </c>
      <c r="AG5620" s="38">
        <v>1</v>
      </c>
      <c r="AH5620" s="38" t="s">
        <v>4439</v>
      </c>
      <c r="AI5620" s="38" t="s">
        <v>4440</v>
      </c>
      <c r="AJ5620" s="38" t="s">
        <v>13865</v>
      </c>
      <c r="AL5620" s="301" t="s">
        <v>19267</v>
      </c>
      <c r="AO5620" s="29" t="s">
        <v>18070</v>
      </c>
      <c r="AR5620" s="29" t="str">
        <f t="shared" si="879"/>
        <v>1</v>
      </c>
      <c r="AS5620" s="29">
        <f t="shared" si="877"/>
        <v>0</v>
      </c>
      <c r="AW5620" s="29" t="str">
        <f t="shared" si="880"/>
        <v/>
      </c>
      <c r="AX5620" s="29" t="str">
        <f t="shared" si="872"/>
        <v/>
      </c>
      <c r="AY5620" s="29" t="str">
        <f t="shared" si="878"/>
        <v>https://media.mediathek-tanz-theater.de/iiif/2/nvt_img-547-001.JP2</v>
      </c>
      <c r="AZ5620" s="29" t="str">
        <f t="shared" si="873"/>
        <v>image/jp2</v>
      </c>
      <c r="BA5620" s="29" t="str">
        <f t="shared" si="874"/>
        <v>presentation/iiif</v>
      </c>
      <c r="BB5620" s="29" t="str">
        <f t="shared" si="875"/>
        <v>https://media.mediathek-tanz-theater.de/iiif/2/nvt_img-547-001.JP2/full/100,/0/default.jpg</v>
      </c>
      <c r="BC5620" s="29" t="str">
        <f t="shared" si="871"/>
        <v>image/jpeg</v>
      </c>
      <c r="BD5620" s="29" t="str">
        <f t="shared" si="876"/>
        <v>presentation/thumbnail</v>
      </c>
    </row>
    <row r="5621" spans="1:56" ht="63.75">
      <c r="A5621" s="29">
        <v>1</v>
      </c>
      <c r="B5621" s="29">
        <v>0</v>
      </c>
      <c r="C5621" s="38" t="s">
        <v>19474</v>
      </c>
      <c r="D5621" s="38" t="s">
        <v>19475</v>
      </c>
      <c r="F5621" s="38" t="s">
        <v>19059</v>
      </c>
      <c r="I5621" s="38" t="s">
        <v>4446</v>
      </c>
      <c r="J5621" s="38" t="s">
        <v>19472</v>
      </c>
      <c r="N5621" s="38" t="s">
        <v>1316</v>
      </c>
      <c r="P5621" s="38" t="s">
        <v>2005</v>
      </c>
      <c r="R5621" s="38" t="s">
        <v>19318</v>
      </c>
      <c r="U5621" s="38" t="s">
        <v>1330</v>
      </c>
      <c r="X5621" s="367">
        <v>29479</v>
      </c>
      <c r="Y5621" s="38" t="s">
        <v>2269</v>
      </c>
      <c r="AA5621" s="38" t="s">
        <v>1170</v>
      </c>
      <c r="AB5621" s="38" t="s">
        <v>14100</v>
      </c>
      <c r="AE5621" s="38" t="s">
        <v>2950</v>
      </c>
      <c r="AG5621" s="38">
        <v>1</v>
      </c>
      <c r="AH5621" s="38" t="s">
        <v>4439</v>
      </c>
      <c r="AI5621" s="38" t="s">
        <v>4440</v>
      </c>
      <c r="AJ5621" s="38" t="s">
        <v>4449</v>
      </c>
      <c r="AK5621" s="38" t="s">
        <v>19476</v>
      </c>
      <c r="AL5621" s="301" t="s">
        <v>19267</v>
      </c>
      <c r="AO5621" s="29" t="s">
        <v>18070</v>
      </c>
      <c r="AR5621" s="29" t="str">
        <f t="shared" si="879"/>
        <v>0</v>
      </c>
      <c r="AS5621" s="29">
        <f t="shared" si="877"/>
        <v>0</v>
      </c>
      <c r="AW5621" s="29" t="str">
        <f t="shared" si="880"/>
        <v/>
      </c>
      <c r="AX5621" s="29" t="str">
        <f t="shared" si="872"/>
        <v/>
      </c>
      <c r="AY5621" s="29" t="str">
        <f t="shared" si="878"/>
        <v>https://media.mediathek-tanz-theater.de/iiif/2/nvt_img-547-001-001.JP2</v>
      </c>
      <c r="AZ5621" s="29" t="str">
        <f t="shared" si="873"/>
        <v>image/jp2</v>
      </c>
      <c r="BA5621" s="29" t="str">
        <f t="shared" si="874"/>
        <v>presentation/iiif</v>
      </c>
      <c r="BB5621" s="29" t="str">
        <f t="shared" si="875"/>
        <v>https://media.mediathek-tanz-theater.de/iiif/2/nvt_img-547-001-001.JP2/full/100,/0/default.jpg</v>
      </c>
      <c r="BC5621" s="29" t="str">
        <f t="shared" si="871"/>
        <v>image/jpeg</v>
      </c>
      <c r="BD5621" s="29" t="str">
        <f t="shared" si="876"/>
        <v>presentation/thumbnail</v>
      </c>
    </row>
    <row r="5622" spans="1:56" ht="38.25">
      <c r="A5622" s="29">
        <v>1</v>
      </c>
      <c r="B5622" s="29">
        <v>0</v>
      </c>
      <c r="C5622" s="38" t="s">
        <v>19477</v>
      </c>
      <c r="D5622" s="38" t="s">
        <v>19478</v>
      </c>
      <c r="F5622" s="38" t="s">
        <v>19059</v>
      </c>
      <c r="I5622" s="38" t="s">
        <v>4446</v>
      </c>
      <c r="J5622" s="38" t="s">
        <v>19472</v>
      </c>
      <c r="N5622" s="38" t="s">
        <v>1316</v>
      </c>
      <c r="P5622" s="38" t="s">
        <v>2005</v>
      </c>
      <c r="R5622" s="38" t="s">
        <v>19318</v>
      </c>
      <c r="U5622" s="38" t="s">
        <v>1330</v>
      </c>
      <c r="X5622" s="367">
        <v>29479</v>
      </c>
      <c r="Y5622" s="38" t="s">
        <v>2269</v>
      </c>
      <c r="AA5622" s="38" t="s">
        <v>1170</v>
      </c>
      <c r="AB5622" s="38" t="s">
        <v>14104</v>
      </c>
      <c r="AE5622" s="38" t="s">
        <v>2950</v>
      </c>
      <c r="AG5622" s="38">
        <v>1</v>
      </c>
      <c r="AH5622" s="38" t="s">
        <v>4439</v>
      </c>
      <c r="AI5622" s="38" t="s">
        <v>4440</v>
      </c>
      <c r="AJ5622" s="38" t="s">
        <v>4449</v>
      </c>
      <c r="AK5622" s="38" t="s">
        <v>19479</v>
      </c>
      <c r="AL5622" s="301" t="s">
        <v>19267</v>
      </c>
      <c r="AO5622" s="29" t="s">
        <v>18070</v>
      </c>
      <c r="AR5622" s="29" t="str">
        <f t="shared" si="879"/>
        <v>0</v>
      </c>
      <c r="AS5622" s="29">
        <f t="shared" si="877"/>
        <v>0</v>
      </c>
      <c r="AW5622" s="29" t="str">
        <f t="shared" si="880"/>
        <v/>
      </c>
      <c r="AX5622" s="29" t="str">
        <f t="shared" si="872"/>
        <v/>
      </c>
      <c r="AY5622" s="29" t="str">
        <f t="shared" si="878"/>
        <v>https://media.mediathek-tanz-theater.de/iiif/2/nvt_img-547-001-002.JP2</v>
      </c>
      <c r="AZ5622" s="29" t="str">
        <f t="shared" si="873"/>
        <v>image/jp2</v>
      </c>
      <c r="BA5622" s="29" t="str">
        <f t="shared" si="874"/>
        <v>presentation/iiif</v>
      </c>
      <c r="BB5622" s="29" t="str">
        <f t="shared" si="875"/>
        <v>https://media.mediathek-tanz-theater.de/iiif/2/nvt_img-547-001-002.JP2/full/100,/0/default.jpg</v>
      </c>
      <c r="BC5622" s="29" t="str">
        <f t="shared" si="871"/>
        <v>image/jpeg</v>
      </c>
      <c r="BD5622" s="29" t="str">
        <f t="shared" si="876"/>
        <v>presentation/thumbnail</v>
      </c>
    </row>
    <row r="5623" spans="1:56" ht="38.25">
      <c r="A5623" s="29">
        <v>1</v>
      </c>
      <c r="B5623" s="29">
        <v>0</v>
      </c>
      <c r="C5623" s="38" t="s">
        <v>19480</v>
      </c>
      <c r="D5623" s="38" t="s">
        <v>19481</v>
      </c>
      <c r="F5623" s="38" t="s">
        <v>19059</v>
      </c>
      <c r="I5623" s="38" t="s">
        <v>4446</v>
      </c>
      <c r="J5623" s="38" t="s">
        <v>19472</v>
      </c>
      <c r="N5623" s="38" t="s">
        <v>1316</v>
      </c>
      <c r="P5623" s="38" t="s">
        <v>2005</v>
      </c>
      <c r="R5623" s="38" t="s">
        <v>19318</v>
      </c>
      <c r="U5623" s="38" t="s">
        <v>1330</v>
      </c>
      <c r="X5623" s="367">
        <v>29479</v>
      </c>
      <c r="Y5623" s="38" t="s">
        <v>2269</v>
      </c>
      <c r="AA5623" s="38" t="s">
        <v>1170</v>
      </c>
      <c r="AB5623" s="38" t="s">
        <v>14245</v>
      </c>
      <c r="AE5623" s="38" t="s">
        <v>2950</v>
      </c>
      <c r="AG5623" s="38">
        <v>1</v>
      </c>
      <c r="AH5623" s="38" t="s">
        <v>4439</v>
      </c>
      <c r="AI5623" s="38" t="s">
        <v>4440</v>
      </c>
      <c r="AJ5623" s="38" t="s">
        <v>4449</v>
      </c>
      <c r="AK5623" s="38" t="s">
        <v>19479</v>
      </c>
      <c r="AL5623" s="301" t="s">
        <v>19267</v>
      </c>
      <c r="AO5623" s="29" t="s">
        <v>18070</v>
      </c>
      <c r="AR5623" s="29" t="str">
        <f t="shared" si="879"/>
        <v>0</v>
      </c>
      <c r="AS5623" s="29">
        <f t="shared" si="877"/>
        <v>0</v>
      </c>
      <c r="AW5623" s="29" t="str">
        <f t="shared" si="880"/>
        <v/>
      </c>
      <c r="AX5623" s="29" t="str">
        <f t="shared" si="872"/>
        <v/>
      </c>
      <c r="AY5623" s="29" t="str">
        <f t="shared" si="878"/>
        <v>https://media.mediathek-tanz-theater.de/iiif/2/nvt_img-547-001-003.JP2</v>
      </c>
      <c r="AZ5623" s="29" t="str">
        <f t="shared" si="873"/>
        <v>image/jp2</v>
      </c>
      <c r="BA5623" s="29" t="str">
        <f t="shared" si="874"/>
        <v>presentation/iiif</v>
      </c>
      <c r="BB5623" s="29" t="str">
        <f t="shared" si="875"/>
        <v>https://media.mediathek-tanz-theater.de/iiif/2/nvt_img-547-001-003.JP2/full/100,/0/default.jpg</v>
      </c>
      <c r="BC5623" s="29" t="str">
        <f t="shared" si="871"/>
        <v>image/jpeg</v>
      </c>
      <c r="BD5623" s="29" t="str">
        <f t="shared" si="876"/>
        <v>presentation/thumbnail</v>
      </c>
    </row>
    <row r="5624" spans="1:56" ht="25.5">
      <c r="A5624" s="29">
        <v>1</v>
      </c>
      <c r="B5624" s="29">
        <v>0</v>
      </c>
      <c r="C5624" s="38" t="s">
        <v>19482</v>
      </c>
      <c r="D5624" s="38" t="s">
        <v>19483</v>
      </c>
      <c r="F5624" s="38" t="s">
        <v>19059</v>
      </c>
      <c r="I5624" s="38" t="s">
        <v>4438</v>
      </c>
      <c r="J5624" s="38" t="s">
        <v>19470</v>
      </c>
      <c r="N5624" s="38" t="s">
        <v>1316</v>
      </c>
      <c r="P5624" s="38" t="s">
        <v>2005</v>
      </c>
      <c r="R5624" s="38" t="s">
        <v>19318</v>
      </c>
      <c r="X5624" s="367">
        <v>29479</v>
      </c>
      <c r="Y5624" s="38" t="s">
        <v>2269</v>
      </c>
      <c r="AA5624" s="38" t="s">
        <v>1170</v>
      </c>
      <c r="AE5624" s="38" t="s">
        <v>2950</v>
      </c>
      <c r="AG5624" s="38">
        <v>1</v>
      </c>
      <c r="AH5624" s="38" t="s">
        <v>4439</v>
      </c>
      <c r="AI5624" s="38" t="s">
        <v>4440</v>
      </c>
      <c r="AJ5624" s="38" t="s">
        <v>5780</v>
      </c>
      <c r="AL5624" s="301" t="s">
        <v>19267</v>
      </c>
      <c r="AO5624" s="29" t="s">
        <v>18070</v>
      </c>
      <c r="AR5624" s="29" t="str">
        <f t="shared" si="879"/>
        <v>1</v>
      </c>
      <c r="AS5624" s="29">
        <f t="shared" si="877"/>
        <v>0</v>
      </c>
      <c r="AW5624" s="29" t="str">
        <f t="shared" si="880"/>
        <v/>
      </c>
      <c r="AX5624" s="29" t="str">
        <f t="shared" si="872"/>
        <v/>
      </c>
      <c r="AY5624" s="29" t="str">
        <f t="shared" si="878"/>
        <v>https://media.mediathek-tanz-theater.de/iiif/2/nvt_img-547-002.JP2</v>
      </c>
      <c r="AZ5624" s="29" t="str">
        <f t="shared" si="873"/>
        <v>image/jp2</v>
      </c>
      <c r="BA5624" s="29" t="str">
        <f t="shared" si="874"/>
        <v>presentation/iiif</v>
      </c>
      <c r="BB5624" s="29" t="str">
        <f t="shared" si="875"/>
        <v>https://media.mediathek-tanz-theater.de/iiif/2/nvt_img-547-002.JP2/full/100,/0/default.jpg</v>
      </c>
      <c r="BC5624" s="29" t="str">
        <f t="shared" si="871"/>
        <v>image/jpeg</v>
      </c>
      <c r="BD5624" s="29" t="str">
        <f t="shared" si="876"/>
        <v>presentation/thumbnail</v>
      </c>
    </row>
    <row r="5625" spans="1:56" ht="63.75">
      <c r="A5625" s="29">
        <v>1</v>
      </c>
      <c r="B5625" s="29">
        <v>0</v>
      </c>
      <c r="C5625" s="38" t="s">
        <v>19484</v>
      </c>
      <c r="D5625" s="38" t="s">
        <v>19485</v>
      </c>
      <c r="F5625" s="38" t="s">
        <v>19059</v>
      </c>
      <c r="I5625" s="38" t="s">
        <v>4446</v>
      </c>
      <c r="J5625" s="38" t="s">
        <v>19482</v>
      </c>
      <c r="N5625" s="38" t="s">
        <v>1316</v>
      </c>
      <c r="P5625" s="38" t="s">
        <v>2005</v>
      </c>
      <c r="R5625" s="38" t="s">
        <v>19318</v>
      </c>
      <c r="U5625" s="38" t="s">
        <v>1330</v>
      </c>
      <c r="X5625" s="367">
        <v>29479</v>
      </c>
      <c r="Y5625" s="38" t="s">
        <v>2269</v>
      </c>
      <c r="AA5625" s="38" t="s">
        <v>1170</v>
      </c>
      <c r="AB5625" s="38" t="s">
        <v>14248</v>
      </c>
      <c r="AE5625" s="38" t="s">
        <v>2950</v>
      </c>
      <c r="AG5625" s="38">
        <v>1</v>
      </c>
      <c r="AH5625" s="38" t="s">
        <v>4439</v>
      </c>
      <c r="AI5625" s="38" t="s">
        <v>4440</v>
      </c>
      <c r="AJ5625" s="38" t="s">
        <v>4449</v>
      </c>
      <c r="AK5625" s="38" t="s">
        <v>19486</v>
      </c>
      <c r="AL5625" s="301" t="s">
        <v>19267</v>
      </c>
      <c r="AO5625" s="29" t="s">
        <v>18070</v>
      </c>
      <c r="AR5625" s="29" t="str">
        <f t="shared" si="879"/>
        <v>0</v>
      </c>
      <c r="AS5625" s="29">
        <f t="shared" si="877"/>
        <v>0</v>
      </c>
      <c r="AW5625" s="29" t="str">
        <f t="shared" si="880"/>
        <v/>
      </c>
      <c r="AX5625" s="29" t="str">
        <f t="shared" si="872"/>
        <v/>
      </c>
      <c r="AY5625" s="29" t="str">
        <f t="shared" si="878"/>
        <v>https://media.mediathek-tanz-theater.de/iiif/2/nvt_img-547-002-001.JP2</v>
      </c>
      <c r="AZ5625" s="29" t="str">
        <f t="shared" si="873"/>
        <v>image/jp2</v>
      </c>
      <c r="BA5625" s="29" t="str">
        <f t="shared" si="874"/>
        <v>presentation/iiif</v>
      </c>
      <c r="BB5625" s="29" t="str">
        <f t="shared" si="875"/>
        <v>https://media.mediathek-tanz-theater.de/iiif/2/nvt_img-547-002-001.JP2/full/100,/0/default.jpg</v>
      </c>
      <c r="BC5625" s="29" t="str">
        <f t="shared" si="871"/>
        <v>image/jpeg</v>
      </c>
      <c r="BD5625" s="29" t="str">
        <f t="shared" si="876"/>
        <v>presentation/thumbnail</v>
      </c>
    </row>
    <row r="5626" spans="1:56" ht="25.5">
      <c r="A5626" s="29">
        <v>1</v>
      </c>
      <c r="B5626" s="29">
        <v>0</v>
      </c>
      <c r="C5626" s="38" t="s">
        <v>19487</v>
      </c>
      <c r="D5626" s="38" t="s">
        <v>19488</v>
      </c>
      <c r="F5626" s="38" t="s">
        <v>19059</v>
      </c>
      <c r="I5626" s="38" t="s">
        <v>4446</v>
      </c>
      <c r="J5626" s="38" t="s">
        <v>19482</v>
      </c>
      <c r="N5626" s="38" t="s">
        <v>1316</v>
      </c>
      <c r="P5626" s="38" t="s">
        <v>2005</v>
      </c>
      <c r="R5626" s="38" t="s">
        <v>19318</v>
      </c>
      <c r="U5626" s="38" t="s">
        <v>1330</v>
      </c>
      <c r="X5626" s="367">
        <v>29479</v>
      </c>
      <c r="Y5626" s="38" t="s">
        <v>2269</v>
      </c>
      <c r="AA5626" s="38" t="s">
        <v>1170</v>
      </c>
      <c r="AB5626" s="38" t="s">
        <v>15291</v>
      </c>
      <c r="AE5626" s="38" t="s">
        <v>2950</v>
      </c>
      <c r="AG5626" s="38">
        <v>1</v>
      </c>
      <c r="AH5626" s="38" t="s">
        <v>4439</v>
      </c>
      <c r="AI5626" s="38" t="s">
        <v>4440</v>
      </c>
      <c r="AJ5626" s="38" t="s">
        <v>4449</v>
      </c>
      <c r="AK5626" s="38" t="s">
        <v>19489</v>
      </c>
      <c r="AL5626" s="301" t="s">
        <v>19267</v>
      </c>
      <c r="AO5626" s="29" t="s">
        <v>18070</v>
      </c>
      <c r="AR5626" s="29" t="str">
        <f t="shared" si="879"/>
        <v>0</v>
      </c>
      <c r="AS5626" s="29">
        <f t="shared" si="877"/>
        <v>0</v>
      </c>
      <c r="AW5626" s="29" t="str">
        <f t="shared" si="880"/>
        <v/>
      </c>
      <c r="AX5626" s="29" t="str">
        <f t="shared" si="872"/>
        <v/>
      </c>
      <c r="AY5626" s="29" t="str">
        <f t="shared" si="878"/>
        <v>https://media.mediathek-tanz-theater.de/iiif/2/nvt_img-547-002-002.JP2</v>
      </c>
      <c r="AZ5626" s="29" t="str">
        <f t="shared" si="873"/>
        <v>image/jp2</v>
      </c>
      <c r="BA5626" s="29" t="str">
        <f t="shared" si="874"/>
        <v>presentation/iiif</v>
      </c>
      <c r="BB5626" s="29" t="str">
        <f t="shared" si="875"/>
        <v>https://media.mediathek-tanz-theater.de/iiif/2/nvt_img-547-002-002.JP2/full/100,/0/default.jpg</v>
      </c>
      <c r="BC5626" s="29" t="str">
        <f t="shared" si="871"/>
        <v>image/jpeg</v>
      </c>
      <c r="BD5626" s="29" t="str">
        <f t="shared" si="876"/>
        <v>presentation/thumbnail</v>
      </c>
    </row>
    <row r="5627" spans="1:56" ht="25.5">
      <c r="A5627" s="29">
        <v>1</v>
      </c>
      <c r="B5627" s="29">
        <v>0</v>
      </c>
      <c r="C5627" s="38" t="s">
        <v>19490</v>
      </c>
      <c r="D5627" s="38" t="s">
        <v>19491</v>
      </c>
      <c r="F5627" s="38" t="s">
        <v>19059</v>
      </c>
      <c r="I5627" s="38" t="s">
        <v>4446</v>
      </c>
      <c r="J5627" s="38" t="s">
        <v>19482</v>
      </c>
      <c r="N5627" s="38" t="s">
        <v>1316</v>
      </c>
      <c r="P5627" s="38" t="s">
        <v>2005</v>
      </c>
      <c r="R5627" s="38" t="s">
        <v>19318</v>
      </c>
      <c r="U5627" s="38" t="s">
        <v>1330</v>
      </c>
      <c r="X5627" s="367">
        <v>29479</v>
      </c>
      <c r="Y5627" s="38" t="s">
        <v>2269</v>
      </c>
      <c r="AA5627" s="38" t="s">
        <v>1170</v>
      </c>
      <c r="AB5627" s="38" t="s">
        <v>14124</v>
      </c>
      <c r="AE5627" s="38" t="s">
        <v>2950</v>
      </c>
      <c r="AG5627" s="38">
        <v>1</v>
      </c>
      <c r="AH5627" s="38" t="s">
        <v>4439</v>
      </c>
      <c r="AI5627" s="38" t="s">
        <v>4440</v>
      </c>
      <c r="AJ5627" s="38" t="s">
        <v>4449</v>
      </c>
      <c r="AK5627" s="38" t="s">
        <v>19489</v>
      </c>
      <c r="AL5627" s="301" t="s">
        <v>19267</v>
      </c>
      <c r="AO5627" s="29" t="s">
        <v>18070</v>
      </c>
      <c r="AR5627" s="29" t="str">
        <f t="shared" si="879"/>
        <v>0</v>
      </c>
      <c r="AS5627" s="29">
        <f t="shared" si="877"/>
        <v>0</v>
      </c>
      <c r="AW5627" s="29" t="str">
        <f t="shared" si="880"/>
        <v/>
      </c>
      <c r="AX5627" s="29" t="str">
        <f t="shared" si="872"/>
        <v/>
      </c>
      <c r="AY5627" s="29" t="str">
        <f t="shared" si="878"/>
        <v>https://media.mediathek-tanz-theater.de/iiif/2/nvt_img-547-002-003.JP2</v>
      </c>
      <c r="AZ5627" s="29" t="str">
        <f t="shared" si="873"/>
        <v>image/jp2</v>
      </c>
      <c r="BA5627" s="29" t="str">
        <f t="shared" si="874"/>
        <v>presentation/iiif</v>
      </c>
      <c r="BB5627" s="29" t="str">
        <f t="shared" si="875"/>
        <v>https://media.mediathek-tanz-theater.de/iiif/2/nvt_img-547-002-003.JP2/full/100,/0/default.jpg</v>
      </c>
      <c r="BC5627" s="29" t="str">
        <f t="shared" si="871"/>
        <v>image/jpeg</v>
      </c>
      <c r="BD5627" s="29" t="str">
        <f t="shared" si="876"/>
        <v>presentation/thumbnail</v>
      </c>
    </row>
    <row r="5628" spans="1:56" ht="25.5">
      <c r="A5628" s="29">
        <v>1</v>
      </c>
      <c r="B5628" s="29">
        <v>0</v>
      </c>
      <c r="C5628" s="38" t="s">
        <v>19492</v>
      </c>
      <c r="D5628" s="38" t="s">
        <v>19493</v>
      </c>
      <c r="F5628" s="38" t="s">
        <v>19059</v>
      </c>
      <c r="I5628" s="38" t="s">
        <v>4438</v>
      </c>
      <c r="J5628" s="38" t="s">
        <v>19470</v>
      </c>
      <c r="N5628" s="38" t="s">
        <v>1316</v>
      </c>
      <c r="P5628" s="38" t="s">
        <v>2005</v>
      </c>
      <c r="R5628" s="38" t="s">
        <v>19318</v>
      </c>
      <c r="X5628" s="367">
        <v>29479</v>
      </c>
      <c r="Y5628" s="38" t="s">
        <v>2269</v>
      </c>
      <c r="AA5628" s="38" t="s">
        <v>1170</v>
      </c>
      <c r="AE5628" s="38" t="s">
        <v>2950</v>
      </c>
      <c r="AG5628" s="38">
        <v>1</v>
      </c>
      <c r="AH5628" s="38" t="s">
        <v>4439</v>
      </c>
      <c r="AI5628" s="38" t="s">
        <v>4440</v>
      </c>
      <c r="AJ5628" s="38" t="s">
        <v>11546</v>
      </c>
      <c r="AL5628" s="301" t="s">
        <v>19267</v>
      </c>
      <c r="AO5628" s="29" t="s">
        <v>18070</v>
      </c>
      <c r="AR5628" s="29" t="str">
        <f t="shared" si="879"/>
        <v>1</v>
      </c>
      <c r="AS5628" s="29">
        <f t="shared" si="877"/>
        <v>0</v>
      </c>
      <c r="AW5628" s="29" t="str">
        <f t="shared" si="880"/>
        <v/>
      </c>
      <c r="AX5628" s="29" t="str">
        <f t="shared" si="872"/>
        <v/>
      </c>
      <c r="AY5628" s="29" t="str">
        <f t="shared" si="878"/>
        <v>https://media.mediathek-tanz-theater.de/iiif/2/nvt_img-547-003.JP2</v>
      </c>
      <c r="AZ5628" s="29" t="str">
        <f t="shared" si="873"/>
        <v>image/jp2</v>
      </c>
      <c r="BA5628" s="29" t="str">
        <f t="shared" si="874"/>
        <v>presentation/iiif</v>
      </c>
      <c r="BB5628" s="29" t="str">
        <f t="shared" si="875"/>
        <v>https://media.mediathek-tanz-theater.de/iiif/2/nvt_img-547-003.JP2/full/100,/0/default.jpg</v>
      </c>
      <c r="BC5628" s="29" t="str">
        <f t="shared" si="871"/>
        <v>image/jpeg</v>
      </c>
      <c r="BD5628" s="29" t="str">
        <f t="shared" si="876"/>
        <v>presentation/thumbnail</v>
      </c>
    </row>
    <row r="5629" spans="1:56" ht="38.25">
      <c r="A5629" s="29">
        <v>1</v>
      </c>
      <c r="B5629" s="29">
        <v>0</v>
      </c>
      <c r="C5629" s="38" t="s">
        <v>19494</v>
      </c>
      <c r="D5629" s="38" t="s">
        <v>19495</v>
      </c>
      <c r="F5629" s="38" t="s">
        <v>19059</v>
      </c>
      <c r="I5629" s="38" t="s">
        <v>4446</v>
      </c>
      <c r="J5629" s="38" t="s">
        <v>19492</v>
      </c>
      <c r="N5629" s="38" t="s">
        <v>1316</v>
      </c>
      <c r="P5629" s="38" t="s">
        <v>2005</v>
      </c>
      <c r="R5629" s="38" t="s">
        <v>19318</v>
      </c>
      <c r="U5629" s="38" t="s">
        <v>1330</v>
      </c>
      <c r="X5629" s="367">
        <v>29479</v>
      </c>
      <c r="Y5629" s="38" t="s">
        <v>2269</v>
      </c>
      <c r="AA5629" s="38" t="s">
        <v>1170</v>
      </c>
      <c r="AB5629" s="38" t="s">
        <v>14127</v>
      </c>
      <c r="AE5629" s="38" t="s">
        <v>2950</v>
      </c>
      <c r="AG5629" s="38">
        <v>1</v>
      </c>
      <c r="AH5629" s="38" t="s">
        <v>4439</v>
      </c>
      <c r="AI5629" s="38" t="s">
        <v>4440</v>
      </c>
      <c r="AJ5629" s="38" t="s">
        <v>4449</v>
      </c>
      <c r="AK5629" s="38" t="s">
        <v>19496</v>
      </c>
      <c r="AL5629" s="301" t="s">
        <v>19267</v>
      </c>
      <c r="AO5629" s="29" t="s">
        <v>18070</v>
      </c>
      <c r="AR5629" s="29" t="str">
        <f t="shared" si="879"/>
        <v>0</v>
      </c>
      <c r="AS5629" s="29">
        <f t="shared" si="877"/>
        <v>0</v>
      </c>
      <c r="AW5629" s="29" t="str">
        <f t="shared" si="880"/>
        <v/>
      </c>
      <c r="AX5629" s="29" t="str">
        <f t="shared" si="872"/>
        <v/>
      </c>
      <c r="AY5629" s="29" t="str">
        <f t="shared" si="878"/>
        <v>https://media.mediathek-tanz-theater.de/iiif/2/nvt_img-547-003-001.JP2</v>
      </c>
      <c r="AZ5629" s="29" t="str">
        <f t="shared" si="873"/>
        <v>image/jp2</v>
      </c>
      <c r="BA5629" s="29" t="str">
        <f t="shared" si="874"/>
        <v>presentation/iiif</v>
      </c>
      <c r="BB5629" s="29" t="str">
        <f t="shared" si="875"/>
        <v>https://media.mediathek-tanz-theater.de/iiif/2/nvt_img-547-003-001.JP2/full/100,/0/default.jpg</v>
      </c>
      <c r="BC5629" s="29" t="str">
        <f t="shared" si="871"/>
        <v>image/jpeg</v>
      </c>
      <c r="BD5629" s="29" t="str">
        <f t="shared" si="876"/>
        <v>presentation/thumbnail</v>
      </c>
    </row>
    <row r="5630" spans="1:56" ht="25.5">
      <c r="A5630" s="29">
        <v>1</v>
      </c>
      <c r="B5630" s="29">
        <v>0</v>
      </c>
      <c r="C5630" s="38" t="s">
        <v>19497</v>
      </c>
      <c r="D5630" s="38" t="s">
        <v>19498</v>
      </c>
      <c r="F5630" s="38" t="s">
        <v>19059</v>
      </c>
      <c r="I5630" s="38" t="s">
        <v>4446</v>
      </c>
      <c r="J5630" s="38" t="s">
        <v>19492</v>
      </c>
      <c r="N5630" s="38" t="s">
        <v>1316</v>
      </c>
      <c r="P5630" s="38" t="s">
        <v>2005</v>
      </c>
      <c r="R5630" s="38" t="s">
        <v>19318</v>
      </c>
      <c r="U5630" s="38" t="s">
        <v>1208</v>
      </c>
      <c r="X5630" s="367">
        <v>29479</v>
      </c>
      <c r="Y5630" s="38" t="s">
        <v>2269</v>
      </c>
      <c r="AA5630" s="38" t="s">
        <v>1170</v>
      </c>
      <c r="AB5630" s="38" t="s">
        <v>14130</v>
      </c>
      <c r="AE5630" s="38" t="s">
        <v>2950</v>
      </c>
      <c r="AG5630" s="38">
        <v>1</v>
      </c>
      <c r="AH5630" s="38" t="s">
        <v>4439</v>
      </c>
      <c r="AI5630" s="38" t="s">
        <v>4440</v>
      </c>
      <c r="AJ5630" s="38" t="s">
        <v>4449</v>
      </c>
      <c r="AK5630" s="38" t="s">
        <v>19489</v>
      </c>
      <c r="AL5630" s="301" t="s">
        <v>19267</v>
      </c>
      <c r="AO5630" s="29" t="s">
        <v>18070</v>
      </c>
      <c r="AR5630" s="29" t="str">
        <f t="shared" si="879"/>
        <v>0</v>
      </c>
      <c r="AS5630" s="29">
        <f t="shared" si="877"/>
        <v>0</v>
      </c>
      <c r="AW5630" s="29" t="str">
        <f t="shared" si="880"/>
        <v/>
      </c>
      <c r="AX5630" s="29" t="str">
        <f t="shared" si="872"/>
        <v/>
      </c>
      <c r="AY5630" s="29" t="str">
        <f t="shared" si="878"/>
        <v>https://media.mediathek-tanz-theater.de/iiif/2/nvt_img-547-003-002.JP2</v>
      </c>
      <c r="AZ5630" s="29" t="str">
        <f t="shared" si="873"/>
        <v>image/jp2</v>
      </c>
      <c r="BA5630" s="29" t="str">
        <f t="shared" si="874"/>
        <v>presentation/iiif</v>
      </c>
      <c r="BB5630" s="29" t="str">
        <f t="shared" si="875"/>
        <v>https://media.mediathek-tanz-theater.de/iiif/2/nvt_img-547-003-002.JP2/full/100,/0/default.jpg</v>
      </c>
      <c r="BC5630" s="29" t="str">
        <f t="shared" si="871"/>
        <v>image/jpeg</v>
      </c>
      <c r="BD5630" s="29" t="str">
        <f t="shared" si="876"/>
        <v>presentation/thumbnail</v>
      </c>
    </row>
    <row r="5631" spans="1:56" ht="25.5">
      <c r="A5631" s="29">
        <v>1</v>
      </c>
      <c r="B5631" s="29">
        <v>0</v>
      </c>
      <c r="C5631" s="38" t="s">
        <v>19499</v>
      </c>
      <c r="D5631" s="38" t="s">
        <v>19500</v>
      </c>
      <c r="F5631" s="38" t="s">
        <v>19059</v>
      </c>
      <c r="I5631" s="38" t="s">
        <v>4446</v>
      </c>
      <c r="J5631" s="38" t="s">
        <v>19492</v>
      </c>
      <c r="N5631" s="38" t="s">
        <v>1316</v>
      </c>
      <c r="P5631" s="38" t="s">
        <v>2005</v>
      </c>
      <c r="R5631" s="38" t="s">
        <v>19318</v>
      </c>
      <c r="U5631" s="38" t="s">
        <v>1208</v>
      </c>
      <c r="X5631" s="367">
        <v>29479</v>
      </c>
      <c r="Y5631" s="38" t="s">
        <v>2269</v>
      </c>
      <c r="AA5631" s="38" t="s">
        <v>1170</v>
      </c>
      <c r="AB5631" s="38" t="s">
        <v>14137</v>
      </c>
      <c r="AE5631" s="38" t="s">
        <v>2950</v>
      </c>
      <c r="AG5631" s="38">
        <v>1</v>
      </c>
      <c r="AH5631" s="38" t="s">
        <v>4439</v>
      </c>
      <c r="AI5631" s="38" t="s">
        <v>4440</v>
      </c>
      <c r="AJ5631" s="38" t="s">
        <v>4449</v>
      </c>
      <c r="AK5631" s="38" t="s">
        <v>19489</v>
      </c>
      <c r="AL5631" s="301" t="s">
        <v>19267</v>
      </c>
      <c r="AO5631" s="29" t="s">
        <v>18070</v>
      </c>
      <c r="AR5631" s="29" t="str">
        <f t="shared" si="879"/>
        <v>0</v>
      </c>
      <c r="AS5631" s="29">
        <f t="shared" si="877"/>
        <v>0</v>
      </c>
      <c r="AW5631" s="29" t="str">
        <f t="shared" si="880"/>
        <v/>
      </c>
      <c r="AX5631" s="29" t="str">
        <f t="shared" si="872"/>
        <v/>
      </c>
      <c r="AY5631" s="29" t="str">
        <f t="shared" si="878"/>
        <v>https://media.mediathek-tanz-theater.de/iiif/2/nvt_img-547-003-003.JP2</v>
      </c>
      <c r="AZ5631" s="29" t="str">
        <f t="shared" si="873"/>
        <v>image/jp2</v>
      </c>
      <c r="BA5631" s="29" t="str">
        <f t="shared" si="874"/>
        <v>presentation/iiif</v>
      </c>
      <c r="BB5631" s="29" t="str">
        <f t="shared" si="875"/>
        <v>https://media.mediathek-tanz-theater.de/iiif/2/nvt_img-547-003-003.JP2/full/100,/0/default.jpg</v>
      </c>
      <c r="BC5631" s="29" t="str">
        <f t="shared" si="871"/>
        <v>image/jpeg</v>
      </c>
      <c r="BD5631" s="29" t="str">
        <f t="shared" si="876"/>
        <v>presentation/thumbnail</v>
      </c>
    </row>
    <row r="5632" spans="1:56" ht="25.5">
      <c r="A5632" s="29">
        <v>1</v>
      </c>
      <c r="B5632" s="29">
        <v>0</v>
      </c>
      <c r="C5632" s="38" t="s">
        <v>19501</v>
      </c>
      <c r="D5632" s="38" t="s">
        <v>19502</v>
      </c>
      <c r="F5632" s="38" t="s">
        <v>19059</v>
      </c>
      <c r="I5632" s="38" t="s">
        <v>4438</v>
      </c>
      <c r="J5632" s="38" t="s">
        <v>19470</v>
      </c>
      <c r="N5632" s="38" t="s">
        <v>1316</v>
      </c>
      <c r="P5632" s="38" t="s">
        <v>2005</v>
      </c>
      <c r="R5632" s="38" t="s">
        <v>19318</v>
      </c>
      <c r="X5632" s="367">
        <v>29479</v>
      </c>
      <c r="Y5632" s="38" t="s">
        <v>2269</v>
      </c>
      <c r="AA5632" s="38" t="s">
        <v>1170</v>
      </c>
      <c r="AE5632" s="38" t="s">
        <v>2950</v>
      </c>
      <c r="AG5632" s="38">
        <v>1</v>
      </c>
      <c r="AH5632" s="38" t="s">
        <v>4439</v>
      </c>
      <c r="AI5632" s="38" t="s">
        <v>4440</v>
      </c>
      <c r="AJ5632" s="38" t="s">
        <v>16534</v>
      </c>
      <c r="AL5632" s="301" t="s">
        <v>19267</v>
      </c>
      <c r="AO5632" s="29" t="s">
        <v>18070</v>
      </c>
      <c r="AR5632" s="29" t="str">
        <f t="shared" si="879"/>
        <v>1</v>
      </c>
      <c r="AS5632" s="29">
        <f t="shared" si="877"/>
        <v>0</v>
      </c>
      <c r="AW5632" s="29" t="str">
        <f t="shared" si="880"/>
        <v/>
      </c>
      <c r="AX5632" s="29" t="str">
        <f t="shared" si="872"/>
        <v/>
      </c>
      <c r="AY5632" s="29" t="str">
        <f t="shared" si="878"/>
        <v>https://media.mediathek-tanz-theater.de/iiif/2/nvt_img-547-004.JP2</v>
      </c>
      <c r="AZ5632" s="29" t="str">
        <f t="shared" si="873"/>
        <v>image/jp2</v>
      </c>
      <c r="BA5632" s="29" t="str">
        <f t="shared" si="874"/>
        <v>presentation/iiif</v>
      </c>
      <c r="BB5632" s="29" t="str">
        <f t="shared" si="875"/>
        <v>https://media.mediathek-tanz-theater.de/iiif/2/nvt_img-547-004.JP2/full/100,/0/default.jpg</v>
      </c>
      <c r="BC5632" s="29" t="str">
        <f t="shared" si="871"/>
        <v>image/jpeg</v>
      </c>
      <c r="BD5632" s="29" t="str">
        <f t="shared" si="876"/>
        <v>presentation/thumbnail</v>
      </c>
    </row>
    <row r="5633" spans="1:56" ht="25.5">
      <c r="A5633" s="29">
        <v>1</v>
      </c>
      <c r="B5633" s="29">
        <v>0</v>
      </c>
      <c r="C5633" s="38" t="s">
        <v>19503</v>
      </c>
      <c r="D5633" s="38" t="s">
        <v>19504</v>
      </c>
      <c r="F5633" s="38" t="s">
        <v>19059</v>
      </c>
      <c r="I5633" s="38" t="s">
        <v>4446</v>
      </c>
      <c r="J5633" s="38" t="s">
        <v>19501</v>
      </c>
      <c r="N5633" s="38" t="s">
        <v>1316</v>
      </c>
      <c r="P5633" s="38" t="s">
        <v>2005</v>
      </c>
      <c r="R5633" s="38" t="s">
        <v>19318</v>
      </c>
      <c r="U5633" s="38" t="s">
        <v>1208</v>
      </c>
      <c r="X5633" s="367">
        <v>29479</v>
      </c>
      <c r="Y5633" s="38" t="s">
        <v>2269</v>
      </c>
      <c r="AA5633" s="38" t="s">
        <v>1170</v>
      </c>
      <c r="AB5633" s="38" t="s">
        <v>14140</v>
      </c>
      <c r="AE5633" s="38" t="s">
        <v>2950</v>
      </c>
      <c r="AG5633" s="38">
        <v>1</v>
      </c>
      <c r="AH5633" s="38" t="s">
        <v>4439</v>
      </c>
      <c r="AI5633" s="38" t="s">
        <v>4440</v>
      </c>
      <c r="AJ5633" s="38" t="s">
        <v>4449</v>
      </c>
      <c r="AK5633" s="38" t="s">
        <v>19505</v>
      </c>
      <c r="AL5633" s="301" t="s">
        <v>19267</v>
      </c>
      <c r="AO5633" s="29" t="s">
        <v>18070</v>
      </c>
      <c r="AR5633" s="29" t="str">
        <f t="shared" si="879"/>
        <v>0</v>
      </c>
      <c r="AS5633" s="29">
        <f t="shared" si="877"/>
        <v>0</v>
      </c>
      <c r="AW5633" s="29" t="str">
        <f t="shared" si="880"/>
        <v/>
      </c>
      <c r="AX5633" s="29" t="str">
        <f t="shared" si="872"/>
        <v/>
      </c>
      <c r="AY5633" s="29" t="str">
        <f t="shared" si="878"/>
        <v>https://media.mediathek-tanz-theater.de/iiif/2/nvt_img-547-004-001.JP2</v>
      </c>
      <c r="AZ5633" s="29" t="str">
        <f t="shared" si="873"/>
        <v>image/jp2</v>
      </c>
      <c r="BA5633" s="29" t="str">
        <f t="shared" si="874"/>
        <v>presentation/iiif</v>
      </c>
      <c r="BB5633" s="29" t="str">
        <f t="shared" si="875"/>
        <v>https://media.mediathek-tanz-theater.de/iiif/2/nvt_img-547-004-001.JP2/full/100,/0/default.jpg</v>
      </c>
      <c r="BC5633" s="29" t="str">
        <f t="shared" si="871"/>
        <v>image/jpeg</v>
      </c>
      <c r="BD5633" s="29" t="str">
        <f t="shared" si="876"/>
        <v>presentation/thumbnail</v>
      </c>
    </row>
    <row r="5634" spans="1:56" ht="25.5">
      <c r="A5634" s="29">
        <v>1</v>
      </c>
      <c r="B5634" s="29">
        <v>0</v>
      </c>
      <c r="C5634" s="38" t="s">
        <v>19506</v>
      </c>
      <c r="D5634" s="38" t="s">
        <v>19507</v>
      </c>
      <c r="F5634" s="38" t="s">
        <v>19059</v>
      </c>
      <c r="I5634" s="38" t="s">
        <v>4446</v>
      </c>
      <c r="J5634" s="38" t="s">
        <v>19501</v>
      </c>
      <c r="N5634" s="38" t="s">
        <v>1316</v>
      </c>
      <c r="P5634" s="38" t="s">
        <v>2005</v>
      </c>
      <c r="R5634" s="38" t="s">
        <v>19318</v>
      </c>
      <c r="U5634" s="38" t="s">
        <v>1208</v>
      </c>
      <c r="X5634" s="367">
        <v>29479</v>
      </c>
      <c r="Y5634" s="38" t="s">
        <v>2269</v>
      </c>
      <c r="AA5634" s="38" t="s">
        <v>1170</v>
      </c>
      <c r="AB5634" s="38" t="s">
        <v>14143</v>
      </c>
      <c r="AE5634" s="38" t="s">
        <v>2950</v>
      </c>
      <c r="AG5634" s="38">
        <v>1</v>
      </c>
      <c r="AH5634" s="38" t="s">
        <v>4439</v>
      </c>
      <c r="AI5634" s="38" t="s">
        <v>4440</v>
      </c>
      <c r="AJ5634" s="38" t="s">
        <v>4449</v>
      </c>
      <c r="AK5634" s="38" t="s">
        <v>19505</v>
      </c>
      <c r="AL5634" s="301" t="s">
        <v>19267</v>
      </c>
      <c r="AO5634" s="29" t="s">
        <v>18070</v>
      </c>
      <c r="AR5634" s="29" t="str">
        <f t="shared" si="879"/>
        <v>0</v>
      </c>
      <c r="AS5634" s="29">
        <f t="shared" si="877"/>
        <v>0</v>
      </c>
      <c r="AW5634" s="29" t="str">
        <f t="shared" si="880"/>
        <v/>
      </c>
      <c r="AX5634" s="29" t="str">
        <f t="shared" si="872"/>
        <v/>
      </c>
      <c r="AY5634" s="29" t="str">
        <f t="shared" si="878"/>
        <v>https://media.mediathek-tanz-theater.de/iiif/2/nvt_img-547-004-002.JP2</v>
      </c>
      <c r="AZ5634" s="29" t="str">
        <f t="shared" si="873"/>
        <v>image/jp2</v>
      </c>
      <c r="BA5634" s="29" t="str">
        <f t="shared" si="874"/>
        <v>presentation/iiif</v>
      </c>
      <c r="BB5634" s="29" t="str">
        <f t="shared" si="875"/>
        <v>https://media.mediathek-tanz-theater.de/iiif/2/nvt_img-547-004-002.JP2/full/100,/0/default.jpg</v>
      </c>
      <c r="BC5634" s="29" t="str">
        <f t="shared" si="871"/>
        <v>image/jpeg</v>
      </c>
      <c r="BD5634" s="29" t="str">
        <f t="shared" si="876"/>
        <v>presentation/thumbnail</v>
      </c>
    </row>
    <row r="5635" spans="1:56" ht="25.5">
      <c r="A5635" s="29">
        <v>1</v>
      </c>
      <c r="B5635" s="29">
        <v>0</v>
      </c>
      <c r="C5635" s="38" t="s">
        <v>19508</v>
      </c>
      <c r="D5635" s="38" t="s">
        <v>19509</v>
      </c>
      <c r="F5635" s="38" t="s">
        <v>19059</v>
      </c>
      <c r="I5635" s="38" t="s">
        <v>4446</v>
      </c>
      <c r="J5635" s="38" t="s">
        <v>19501</v>
      </c>
      <c r="N5635" s="38" t="s">
        <v>1316</v>
      </c>
      <c r="P5635" s="38" t="s">
        <v>2005</v>
      </c>
      <c r="R5635" s="38" t="s">
        <v>19318</v>
      </c>
      <c r="U5635" s="38" t="s">
        <v>1208</v>
      </c>
      <c r="X5635" s="367">
        <v>29479</v>
      </c>
      <c r="Y5635" s="38" t="s">
        <v>2269</v>
      </c>
      <c r="AA5635" s="38" t="s">
        <v>1170</v>
      </c>
      <c r="AB5635" s="38" t="s">
        <v>14287</v>
      </c>
      <c r="AE5635" s="38" t="s">
        <v>2950</v>
      </c>
      <c r="AG5635" s="38">
        <v>1</v>
      </c>
      <c r="AH5635" s="38" t="s">
        <v>4439</v>
      </c>
      <c r="AI5635" s="38" t="s">
        <v>4440</v>
      </c>
      <c r="AJ5635" s="38" t="s">
        <v>4449</v>
      </c>
      <c r="AK5635" s="38" t="s">
        <v>19510</v>
      </c>
      <c r="AL5635" s="301" t="s">
        <v>19267</v>
      </c>
      <c r="AO5635" s="29" t="s">
        <v>18070</v>
      </c>
      <c r="AR5635" s="29" t="str">
        <f t="shared" si="879"/>
        <v>0</v>
      </c>
      <c r="AS5635" s="29">
        <f t="shared" si="877"/>
        <v>0</v>
      </c>
      <c r="AW5635" s="29" t="str">
        <f t="shared" si="880"/>
        <v/>
      </c>
      <c r="AX5635" s="29" t="str">
        <f t="shared" si="872"/>
        <v/>
      </c>
      <c r="AY5635" s="29" t="str">
        <f t="shared" si="878"/>
        <v>https://media.mediathek-tanz-theater.de/iiif/2/nvt_img-547-004-003.JP2</v>
      </c>
      <c r="AZ5635" s="29" t="str">
        <f t="shared" si="873"/>
        <v>image/jp2</v>
      </c>
      <c r="BA5635" s="29" t="str">
        <f t="shared" si="874"/>
        <v>presentation/iiif</v>
      </c>
      <c r="BB5635" s="29" t="str">
        <f t="shared" si="875"/>
        <v>https://media.mediathek-tanz-theater.de/iiif/2/nvt_img-547-004-003.JP2/full/100,/0/default.jpg</v>
      </c>
      <c r="BC5635" s="29" t="str">
        <f t="shared" si="871"/>
        <v>image/jpeg</v>
      </c>
      <c r="BD5635" s="29" t="str">
        <f t="shared" si="876"/>
        <v>presentation/thumbnail</v>
      </c>
    </row>
    <row r="5636" spans="1:56" ht="38.25">
      <c r="A5636" s="29">
        <v>1</v>
      </c>
      <c r="B5636" s="29">
        <v>0</v>
      </c>
      <c r="C5636" s="38" t="s">
        <v>19511</v>
      </c>
      <c r="D5636" s="38" t="s">
        <v>19512</v>
      </c>
      <c r="F5636" s="38" t="s">
        <v>19059</v>
      </c>
      <c r="I5636" s="38" t="s">
        <v>4446</v>
      </c>
      <c r="J5636" s="38" t="s">
        <v>19501</v>
      </c>
      <c r="N5636" s="38" t="s">
        <v>1316</v>
      </c>
      <c r="P5636" s="38" t="s">
        <v>2005</v>
      </c>
      <c r="R5636" s="38" t="s">
        <v>19318</v>
      </c>
      <c r="U5636" s="38" t="s">
        <v>1208</v>
      </c>
      <c r="X5636" s="367">
        <v>29479</v>
      </c>
      <c r="Y5636" s="38" t="s">
        <v>2269</v>
      </c>
      <c r="AA5636" s="38" t="s">
        <v>1170</v>
      </c>
      <c r="AB5636" s="38" t="s">
        <v>14291</v>
      </c>
      <c r="AE5636" s="38" t="s">
        <v>2950</v>
      </c>
      <c r="AG5636" s="38">
        <v>1</v>
      </c>
      <c r="AH5636" s="38" t="s">
        <v>4439</v>
      </c>
      <c r="AI5636" s="38" t="s">
        <v>4440</v>
      </c>
      <c r="AJ5636" s="38" t="s">
        <v>4449</v>
      </c>
      <c r="AK5636" s="38" t="s">
        <v>19456</v>
      </c>
      <c r="AL5636" s="301" t="s">
        <v>19267</v>
      </c>
      <c r="AO5636" s="29" t="s">
        <v>18070</v>
      </c>
      <c r="AR5636" s="29" t="str">
        <f t="shared" si="879"/>
        <v>0</v>
      </c>
      <c r="AS5636" s="29">
        <f t="shared" si="877"/>
        <v>0</v>
      </c>
      <c r="AW5636" s="29" t="str">
        <f t="shared" si="880"/>
        <v/>
      </c>
      <c r="AX5636" s="29" t="str">
        <f t="shared" si="872"/>
        <v/>
      </c>
      <c r="AY5636" s="29" t="str">
        <f t="shared" si="878"/>
        <v>https://media.mediathek-tanz-theater.de/iiif/2/nvt_img-547-004-004.JP2</v>
      </c>
      <c r="AZ5636" s="29" t="str">
        <f t="shared" si="873"/>
        <v>image/jp2</v>
      </c>
      <c r="BA5636" s="29" t="str">
        <f t="shared" si="874"/>
        <v>presentation/iiif</v>
      </c>
      <c r="BB5636" s="29" t="str">
        <f t="shared" si="875"/>
        <v>https://media.mediathek-tanz-theater.de/iiif/2/nvt_img-547-004-004.JP2/full/100,/0/default.jpg</v>
      </c>
      <c r="BC5636" s="29" t="str">
        <f t="shared" ref="BC5636:BC5699" si="881">IF(NOT(BB5636=""),"image/jpeg","")</f>
        <v>image/jpeg</v>
      </c>
      <c r="BD5636" s="29" t="str">
        <f t="shared" si="876"/>
        <v>presentation/thumbnail</v>
      </c>
    </row>
    <row r="5637" spans="1:56" ht="51">
      <c r="A5637" s="29">
        <v>0</v>
      </c>
      <c r="B5637" s="29">
        <v>0</v>
      </c>
      <c r="C5637" s="38" t="s">
        <v>19513</v>
      </c>
      <c r="F5637" s="38" t="s">
        <v>19059</v>
      </c>
      <c r="I5637" s="38" t="s">
        <v>4431</v>
      </c>
      <c r="J5637" s="406"/>
      <c r="M5637"/>
      <c r="U5637"/>
      <c r="AB5637" s="38" t="s">
        <v>19514</v>
      </c>
      <c r="AC5637" s="38" t="s">
        <v>4433</v>
      </c>
      <c r="AE5637" s="38" t="s">
        <v>2950</v>
      </c>
      <c r="AG5637" s="38">
        <v>1</v>
      </c>
      <c r="AJ5637" s="38" t="s">
        <v>19177</v>
      </c>
      <c r="AL5637" s="301" t="s">
        <v>19267</v>
      </c>
      <c r="AR5637" s="29" t="str">
        <f t="shared" si="879"/>
        <v>1</v>
      </c>
      <c r="AS5637" s="29">
        <f t="shared" si="877"/>
        <v>0</v>
      </c>
      <c r="AT5637" s="29">
        <v>0</v>
      </c>
      <c r="AW5637" s="29" t="str">
        <f t="shared" si="880"/>
        <v/>
      </c>
      <c r="AX5637" s="29" t="str">
        <f t="shared" ref="AX5637:AX5700" si="882">IF(NOT(AV5637=""),"archival/master","")</f>
        <v/>
      </c>
      <c r="AY5637" s="29" t="str">
        <f t="shared" si="878"/>
        <v>https://media.mediathek-tanz-theater.de/iiif/2/nvt_img-548.JP2</v>
      </c>
      <c r="AZ5637" s="29" t="str">
        <f t="shared" ref="AZ5637:AZ5700" si="883">IF(NOT(AY5637=""),"image/jp2","")</f>
        <v>image/jp2</v>
      </c>
      <c r="BA5637" s="29" t="str">
        <f t="shared" ref="BA5637:BA5700" si="884">IF(NOT(AY5637=""),"presentation/iiif","")</f>
        <v>presentation/iiif</v>
      </c>
      <c r="BB5637" s="29" t="str">
        <f t="shared" ref="BB5637:BB5700" si="885">"https://media.mediathek-tanz-theater.de/iiif/2/nvt_"&amp;C5637&amp;".JP2/full/100,/0/default.jpg"</f>
        <v>https://media.mediathek-tanz-theater.de/iiif/2/nvt_img-548.JP2/full/100,/0/default.jpg</v>
      </c>
      <c r="BC5637" s="29" t="str">
        <f t="shared" si="881"/>
        <v>image/jpeg</v>
      </c>
      <c r="BD5637" s="29" t="str">
        <f t="shared" ref="BD5637:BD5700" si="886">IF(NOT(BB5637=""),"presentation/thumbnail","")</f>
        <v>presentation/thumbnail</v>
      </c>
    </row>
    <row r="5638" spans="1:56" ht="25.5">
      <c r="A5638" s="29">
        <v>1</v>
      </c>
      <c r="B5638" s="29">
        <v>0</v>
      </c>
      <c r="C5638" s="38" t="s">
        <v>19515</v>
      </c>
      <c r="D5638" s="38" t="s">
        <v>19516</v>
      </c>
      <c r="F5638" s="38" t="s">
        <v>19059</v>
      </c>
      <c r="I5638" s="38" t="s">
        <v>4438</v>
      </c>
      <c r="J5638" s="38" t="s">
        <v>19513</v>
      </c>
      <c r="N5638" s="38" t="s">
        <v>1316</v>
      </c>
      <c r="P5638" s="38" t="s">
        <v>2005</v>
      </c>
      <c r="R5638" s="38" t="s">
        <v>19318</v>
      </c>
      <c r="X5638" s="367">
        <v>29479</v>
      </c>
      <c r="Y5638" s="38" t="s">
        <v>2269</v>
      </c>
      <c r="AA5638" s="38" t="s">
        <v>1170</v>
      </c>
      <c r="AE5638" s="38" t="s">
        <v>2950</v>
      </c>
      <c r="AG5638" s="38">
        <v>1</v>
      </c>
      <c r="AH5638" s="38" t="s">
        <v>4439</v>
      </c>
      <c r="AI5638" s="38" t="s">
        <v>4440</v>
      </c>
      <c r="AJ5638" s="38" t="s">
        <v>5835</v>
      </c>
      <c r="AL5638" s="301" t="s">
        <v>19267</v>
      </c>
      <c r="AO5638" s="29" t="s">
        <v>18070</v>
      </c>
      <c r="AR5638" s="29" t="str">
        <f t="shared" si="879"/>
        <v>1</v>
      </c>
      <c r="AS5638" s="29">
        <f t="shared" ref="AS5638:AS5701" si="887">AT5638</f>
        <v>0</v>
      </c>
      <c r="AW5638" s="29" t="str">
        <f t="shared" si="880"/>
        <v/>
      </c>
      <c r="AX5638" s="29" t="str">
        <f t="shared" si="882"/>
        <v/>
      </c>
      <c r="AY5638" s="29" t="str">
        <f t="shared" ref="AY5638:AY5701" si="888">"https://media.mediathek-tanz-theater.de/iiif/2/nvt_"&amp;C5638&amp;".JP2"</f>
        <v>https://media.mediathek-tanz-theater.de/iiif/2/nvt_img-548-001.JP2</v>
      </c>
      <c r="AZ5638" s="29" t="str">
        <f t="shared" si="883"/>
        <v>image/jp2</v>
      </c>
      <c r="BA5638" s="29" t="str">
        <f t="shared" si="884"/>
        <v>presentation/iiif</v>
      </c>
      <c r="BB5638" s="29" t="str">
        <f t="shared" si="885"/>
        <v>https://media.mediathek-tanz-theater.de/iiif/2/nvt_img-548-001.JP2/full/100,/0/default.jpg</v>
      </c>
      <c r="BC5638" s="29" t="str">
        <f t="shared" si="881"/>
        <v>image/jpeg</v>
      </c>
      <c r="BD5638" s="29" t="str">
        <f t="shared" si="886"/>
        <v>presentation/thumbnail</v>
      </c>
    </row>
    <row r="5639" spans="1:56" ht="25.5">
      <c r="A5639" s="29">
        <v>1</v>
      </c>
      <c r="B5639" s="29">
        <v>0</v>
      </c>
      <c r="C5639" s="38" t="s">
        <v>19517</v>
      </c>
      <c r="D5639" s="38" t="s">
        <v>19518</v>
      </c>
      <c r="F5639" s="38" t="s">
        <v>19059</v>
      </c>
      <c r="I5639" s="38" t="s">
        <v>4446</v>
      </c>
      <c r="J5639" s="38" t="s">
        <v>19515</v>
      </c>
      <c r="N5639" s="38" t="s">
        <v>1316</v>
      </c>
      <c r="P5639" s="38" t="s">
        <v>2005</v>
      </c>
      <c r="R5639" s="38" t="s">
        <v>19318</v>
      </c>
      <c r="U5639" s="38" t="s">
        <v>19347</v>
      </c>
      <c r="X5639" s="367">
        <v>29479</v>
      </c>
      <c r="Y5639" s="38" t="s">
        <v>2269</v>
      </c>
      <c r="AA5639" s="38" t="s">
        <v>1170</v>
      </c>
      <c r="AB5639" s="38" t="s">
        <v>14294</v>
      </c>
      <c r="AE5639" s="38" t="s">
        <v>2950</v>
      </c>
      <c r="AG5639" s="38">
        <v>1</v>
      </c>
      <c r="AH5639" s="38" t="s">
        <v>4439</v>
      </c>
      <c r="AI5639" s="38" t="s">
        <v>4440</v>
      </c>
      <c r="AJ5639" s="38" t="s">
        <v>4449</v>
      </c>
      <c r="AK5639" s="38" t="s">
        <v>15732</v>
      </c>
      <c r="AL5639" s="301" t="s">
        <v>19267</v>
      </c>
      <c r="AO5639" s="29" t="s">
        <v>18070</v>
      </c>
      <c r="AR5639" s="29" t="str">
        <f t="shared" ref="AR5639:AR5702" si="889">IF(OR(I5639="Negativmappe",I5639="Negativstreifen",I5639="Diapositivfilm",I5639="Fotomappe;(POSITIVE)",AND(I5639="Kostümfotografie",NOT(AE5639="DT")),AND(I5639="Fotografie",NOT(AE5639="DT")),AND(I5639="Porträtfotografie",NOT(AE5639="DT")),AND(I5639="Fotodokumentation",NOT(AE5639="DT")),AND(I5639="Bühnenbildfotografie",NOT(AE5639="DT"))),"1","0")</f>
        <v>0</v>
      </c>
      <c r="AS5639" s="29">
        <f t="shared" si="887"/>
        <v>0</v>
      </c>
      <c r="AW5639" s="29" t="str">
        <f t="shared" ref="AW5639:AW5702" si="890">IF(NOT(AV5639=""),"image/tiff","")</f>
        <v/>
      </c>
      <c r="AX5639" s="29" t="str">
        <f t="shared" si="882"/>
        <v/>
      </c>
      <c r="AY5639" s="29" t="str">
        <f t="shared" si="888"/>
        <v>https://media.mediathek-tanz-theater.de/iiif/2/nvt_img-548-001-001.JP2</v>
      </c>
      <c r="AZ5639" s="29" t="str">
        <f t="shared" si="883"/>
        <v>image/jp2</v>
      </c>
      <c r="BA5639" s="29" t="str">
        <f t="shared" si="884"/>
        <v>presentation/iiif</v>
      </c>
      <c r="BB5639" s="29" t="str">
        <f t="shared" si="885"/>
        <v>https://media.mediathek-tanz-theater.de/iiif/2/nvt_img-548-001-001.JP2/full/100,/0/default.jpg</v>
      </c>
      <c r="BC5639" s="29" t="str">
        <f t="shared" si="881"/>
        <v>image/jpeg</v>
      </c>
      <c r="BD5639" s="29" t="str">
        <f t="shared" si="886"/>
        <v>presentation/thumbnail</v>
      </c>
    </row>
    <row r="5640" spans="1:56" ht="38.25">
      <c r="A5640" s="29">
        <v>1</v>
      </c>
      <c r="B5640" s="29">
        <v>0</v>
      </c>
      <c r="C5640" s="38" t="s">
        <v>19519</v>
      </c>
      <c r="D5640" s="38" t="s">
        <v>19520</v>
      </c>
      <c r="F5640" s="38" t="s">
        <v>19059</v>
      </c>
      <c r="I5640" s="38" t="s">
        <v>4446</v>
      </c>
      <c r="J5640" s="38" t="s">
        <v>19515</v>
      </c>
      <c r="N5640" s="38" t="s">
        <v>1316</v>
      </c>
      <c r="P5640" s="38" t="s">
        <v>2005</v>
      </c>
      <c r="R5640" s="38" t="s">
        <v>19318</v>
      </c>
      <c r="U5640" s="38" t="s">
        <v>19521</v>
      </c>
      <c r="X5640" s="367">
        <v>29479</v>
      </c>
      <c r="Y5640" s="38" t="s">
        <v>2269</v>
      </c>
      <c r="AA5640" s="38" t="s">
        <v>1170</v>
      </c>
      <c r="AB5640" s="38" t="s">
        <v>14301</v>
      </c>
      <c r="AE5640" s="38" t="s">
        <v>2950</v>
      </c>
      <c r="AG5640" s="38">
        <v>1</v>
      </c>
      <c r="AH5640" s="38" t="s">
        <v>4439</v>
      </c>
      <c r="AI5640" s="38" t="s">
        <v>4440</v>
      </c>
      <c r="AJ5640" s="38" t="s">
        <v>4449</v>
      </c>
      <c r="AK5640" s="38" t="s">
        <v>15732</v>
      </c>
      <c r="AL5640" s="301" t="s">
        <v>19267</v>
      </c>
      <c r="AO5640" s="29" t="s">
        <v>18070</v>
      </c>
      <c r="AR5640" s="29" t="str">
        <f t="shared" si="889"/>
        <v>0</v>
      </c>
      <c r="AS5640" s="29">
        <f t="shared" si="887"/>
        <v>0</v>
      </c>
      <c r="AW5640" s="29" t="str">
        <f t="shared" si="890"/>
        <v/>
      </c>
      <c r="AX5640" s="29" t="str">
        <f t="shared" si="882"/>
        <v/>
      </c>
      <c r="AY5640" s="29" t="str">
        <f t="shared" si="888"/>
        <v>https://media.mediathek-tanz-theater.de/iiif/2/nvt_img-548-001-002.JP2</v>
      </c>
      <c r="AZ5640" s="29" t="str">
        <f t="shared" si="883"/>
        <v>image/jp2</v>
      </c>
      <c r="BA5640" s="29" t="str">
        <f t="shared" si="884"/>
        <v>presentation/iiif</v>
      </c>
      <c r="BB5640" s="29" t="str">
        <f t="shared" si="885"/>
        <v>https://media.mediathek-tanz-theater.de/iiif/2/nvt_img-548-001-002.JP2/full/100,/0/default.jpg</v>
      </c>
      <c r="BC5640" s="29" t="str">
        <f t="shared" si="881"/>
        <v>image/jpeg</v>
      </c>
      <c r="BD5640" s="29" t="str">
        <f t="shared" si="886"/>
        <v>presentation/thumbnail</v>
      </c>
    </row>
    <row r="5641" spans="1:56" ht="25.5">
      <c r="A5641" s="29">
        <v>1</v>
      </c>
      <c r="B5641" s="29">
        <v>0</v>
      </c>
      <c r="C5641" s="38" t="s">
        <v>19522</v>
      </c>
      <c r="D5641" s="38" t="s">
        <v>19523</v>
      </c>
      <c r="F5641" s="38" t="s">
        <v>19059</v>
      </c>
      <c r="I5641" s="38" t="s">
        <v>4446</v>
      </c>
      <c r="J5641" s="38" t="s">
        <v>19515</v>
      </c>
      <c r="N5641" s="38" t="s">
        <v>1316</v>
      </c>
      <c r="P5641" s="38" t="s">
        <v>2005</v>
      </c>
      <c r="R5641" s="38" t="s">
        <v>19318</v>
      </c>
      <c r="U5641" s="38" t="s">
        <v>19524</v>
      </c>
      <c r="X5641" s="367">
        <v>29479</v>
      </c>
      <c r="Y5641" s="38" t="s">
        <v>2269</v>
      </c>
      <c r="AA5641" s="38" t="s">
        <v>1170</v>
      </c>
      <c r="AB5641" s="38" t="s">
        <v>14307</v>
      </c>
      <c r="AE5641" s="38" t="s">
        <v>2950</v>
      </c>
      <c r="AG5641" s="38">
        <v>1</v>
      </c>
      <c r="AH5641" s="38" t="s">
        <v>4439</v>
      </c>
      <c r="AI5641" s="38" t="s">
        <v>4440</v>
      </c>
      <c r="AJ5641" s="38" t="s">
        <v>4449</v>
      </c>
      <c r="AK5641" s="38" t="s">
        <v>15732</v>
      </c>
      <c r="AL5641" s="301" t="s">
        <v>19267</v>
      </c>
      <c r="AO5641" s="29" t="s">
        <v>18070</v>
      </c>
      <c r="AR5641" s="29" t="str">
        <f t="shared" si="889"/>
        <v>0</v>
      </c>
      <c r="AS5641" s="29">
        <f t="shared" si="887"/>
        <v>0</v>
      </c>
      <c r="AW5641" s="29" t="str">
        <f t="shared" si="890"/>
        <v/>
      </c>
      <c r="AX5641" s="29" t="str">
        <f t="shared" si="882"/>
        <v/>
      </c>
      <c r="AY5641" s="29" t="str">
        <f t="shared" si="888"/>
        <v>https://media.mediathek-tanz-theater.de/iiif/2/nvt_img-548-001-003.JP2</v>
      </c>
      <c r="AZ5641" s="29" t="str">
        <f t="shared" si="883"/>
        <v>image/jp2</v>
      </c>
      <c r="BA5641" s="29" t="str">
        <f t="shared" si="884"/>
        <v>presentation/iiif</v>
      </c>
      <c r="BB5641" s="29" t="str">
        <f t="shared" si="885"/>
        <v>https://media.mediathek-tanz-theater.de/iiif/2/nvt_img-548-001-003.JP2/full/100,/0/default.jpg</v>
      </c>
      <c r="BC5641" s="29" t="str">
        <f t="shared" si="881"/>
        <v>image/jpeg</v>
      </c>
      <c r="BD5641" s="29" t="str">
        <f t="shared" si="886"/>
        <v>presentation/thumbnail</v>
      </c>
    </row>
    <row r="5642" spans="1:56" ht="25.5">
      <c r="A5642" s="29">
        <v>1</v>
      </c>
      <c r="B5642" s="29">
        <v>0</v>
      </c>
      <c r="C5642" s="38" t="s">
        <v>19525</v>
      </c>
      <c r="D5642" s="38" t="s">
        <v>19526</v>
      </c>
      <c r="F5642" s="38" t="s">
        <v>19059</v>
      </c>
      <c r="I5642" s="38" t="s">
        <v>4438</v>
      </c>
      <c r="J5642" s="38" t="s">
        <v>19513</v>
      </c>
      <c r="N5642" s="38" t="s">
        <v>1316</v>
      </c>
      <c r="P5642" s="38" t="s">
        <v>2005</v>
      </c>
      <c r="R5642" s="38" t="s">
        <v>19318</v>
      </c>
      <c r="X5642" s="367">
        <v>29479</v>
      </c>
      <c r="Y5642" s="38" t="s">
        <v>2269</v>
      </c>
      <c r="AA5642" s="38" t="s">
        <v>1170</v>
      </c>
      <c r="AE5642" s="38" t="s">
        <v>2950</v>
      </c>
      <c r="AG5642" s="38">
        <v>1</v>
      </c>
      <c r="AH5642" s="38" t="s">
        <v>4439</v>
      </c>
      <c r="AI5642" s="38" t="s">
        <v>4440</v>
      </c>
      <c r="AJ5642" s="38" t="s">
        <v>5835</v>
      </c>
      <c r="AL5642" s="301" t="s">
        <v>19267</v>
      </c>
      <c r="AO5642" s="29" t="s">
        <v>18070</v>
      </c>
      <c r="AR5642" s="29" t="str">
        <f t="shared" si="889"/>
        <v>1</v>
      </c>
      <c r="AS5642" s="29">
        <f t="shared" si="887"/>
        <v>0</v>
      </c>
      <c r="AW5642" s="29" t="str">
        <f t="shared" si="890"/>
        <v/>
      </c>
      <c r="AX5642" s="29" t="str">
        <f t="shared" si="882"/>
        <v/>
      </c>
      <c r="AY5642" s="29" t="str">
        <f t="shared" si="888"/>
        <v>https://media.mediathek-tanz-theater.de/iiif/2/nvt_img-548-002.JP2</v>
      </c>
      <c r="AZ5642" s="29" t="str">
        <f t="shared" si="883"/>
        <v>image/jp2</v>
      </c>
      <c r="BA5642" s="29" t="str">
        <f t="shared" si="884"/>
        <v>presentation/iiif</v>
      </c>
      <c r="BB5642" s="29" t="str">
        <f t="shared" si="885"/>
        <v>https://media.mediathek-tanz-theater.de/iiif/2/nvt_img-548-002.JP2/full/100,/0/default.jpg</v>
      </c>
      <c r="BC5642" s="29" t="str">
        <f t="shared" si="881"/>
        <v>image/jpeg</v>
      </c>
      <c r="BD5642" s="29" t="str">
        <f t="shared" si="886"/>
        <v>presentation/thumbnail</v>
      </c>
    </row>
    <row r="5643" spans="1:56" ht="25.5">
      <c r="A5643" s="29">
        <v>1</v>
      </c>
      <c r="B5643" s="29">
        <v>0</v>
      </c>
      <c r="C5643" s="38" t="s">
        <v>19527</v>
      </c>
      <c r="D5643" s="38" t="s">
        <v>19528</v>
      </c>
      <c r="F5643" s="38" t="s">
        <v>19059</v>
      </c>
      <c r="I5643" s="38" t="s">
        <v>4446</v>
      </c>
      <c r="J5643" s="38" t="s">
        <v>19525</v>
      </c>
      <c r="N5643" s="38" t="s">
        <v>1316</v>
      </c>
      <c r="P5643" s="38" t="s">
        <v>2005</v>
      </c>
      <c r="R5643" s="38" t="s">
        <v>19318</v>
      </c>
      <c r="U5643" s="38" t="s">
        <v>19524</v>
      </c>
      <c r="X5643" s="367">
        <v>29479</v>
      </c>
      <c r="Y5643" s="38" t="s">
        <v>2269</v>
      </c>
      <c r="AA5643" s="38" t="s">
        <v>1170</v>
      </c>
      <c r="AB5643" s="38" t="s">
        <v>14313</v>
      </c>
      <c r="AE5643" s="38" t="s">
        <v>2950</v>
      </c>
      <c r="AG5643" s="38">
        <v>1</v>
      </c>
      <c r="AH5643" s="38" t="s">
        <v>4439</v>
      </c>
      <c r="AI5643" s="38" t="s">
        <v>4440</v>
      </c>
      <c r="AJ5643" s="38" t="s">
        <v>4449</v>
      </c>
      <c r="AK5643" s="38" t="s">
        <v>15732</v>
      </c>
      <c r="AL5643" s="301" t="s">
        <v>19267</v>
      </c>
      <c r="AO5643" s="29" t="s">
        <v>18070</v>
      </c>
      <c r="AR5643" s="29" t="str">
        <f t="shared" si="889"/>
        <v>0</v>
      </c>
      <c r="AS5643" s="29">
        <f t="shared" si="887"/>
        <v>0</v>
      </c>
      <c r="AW5643" s="29" t="str">
        <f t="shared" si="890"/>
        <v/>
      </c>
      <c r="AX5643" s="29" t="str">
        <f t="shared" si="882"/>
        <v/>
      </c>
      <c r="AY5643" s="29" t="str">
        <f t="shared" si="888"/>
        <v>https://media.mediathek-tanz-theater.de/iiif/2/nvt_img-548-002-001.JP2</v>
      </c>
      <c r="AZ5643" s="29" t="str">
        <f t="shared" si="883"/>
        <v>image/jp2</v>
      </c>
      <c r="BA5643" s="29" t="str">
        <f t="shared" si="884"/>
        <v>presentation/iiif</v>
      </c>
      <c r="BB5643" s="29" t="str">
        <f t="shared" si="885"/>
        <v>https://media.mediathek-tanz-theater.de/iiif/2/nvt_img-548-002-001.JP2/full/100,/0/default.jpg</v>
      </c>
      <c r="BC5643" s="29" t="str">
        <f t="shared" si="881"/>
        <v>image/jpeg</v>
      </c>
      <c r="BD5643" s="29" t="str">
        <f t="shared" si="886"/>
        <v>presentation/thumbnail</v>
      </c>
    </row>
    <row r="5644" spans="1:56" ht="51">
      <c r="A5644" s="29">
        <v>1</v>
      </c>
      <c r="B5644" s="29">
        <v>0</v>
      </c>
      <c r="C5644" s="38" t="s">
        <v>19529</v>
      </c>
      <c r="D5644" s="38" t="s">
        <v>19530</v>
      </c>
      <c r="F5644" s="38" t="s">
        <v>19059</v>
      </c>
      <c r="I5644" s="38" t="s">
        <v>4446</v>
      </c>
      <c r="J5644" s="38" t="s">
        <v>19525</v>
      </c>
      <c r="N5644" s="38" t="s">
        <v>1316</v>
      </c>
      <c r="P5644" s="38" t="s">
        <v>2005</v>
      </c>
      <c r="R5644" s="38" t="s">
        <v>19318</v>
      </c>
      <c r="U5644" s="38" t="s">
        <v>19524</v>
      </c>
      <c r="X5644" s="367">
        <v>29479</v>
      </c>
      <c r="Y5644" s="38" t="s">
        <v>2269</v>
      </c>
      <c r="AA5644" s="38" t="s">
        <v>1170</v>
      </c>
      <c r="AB5644" s="38" t="s">
        <v>15338</v>
      </c>
      <c r="AE5644" s="38" t="s">
        <v>2950</v>
      </c>
      <c r="AG5644" s="38">
        <v>1</v>
      </c>
      <c r="AH5644" s="38" t="s">
        <v>4439</v>
      </c>
      <c r="AI5644" s="38" t="s">
        <v>4440</v>
      </c>
      <c r="AJ5644" s="38" t="s">
        <v>4449</v>
      </c>
      <c r="AK5644" s="38" t="s">
        <v>19531</v>
      </c>
      <c r="AL5644" s="301" t="s">
        <v>19267</v>
      </c>
      <c r="AO5644" s="29" t="s">
        <v>18070</v>
      </c>
      <c r="AR5644" s="29" t="str">
        <f t="shared" si="889"/>
        <v>0</v>
      </c>
      <c r="AS5644" s="29">
        <f t="shared" si="887"/>
        <v>0</v>
      </c>
      <c r="AW5644" s="29" t="str">
        <f t="shared" si="890"/>
        <v/>
      </c>
      <c r="AX5644" s="29" t="str">
        <f t="shared" si="882"/>
        <v/>
      </c>
      <c r="AY5644" s="29" t="str">
        <f t="shared" si="888"/>
        <v>https://media.mediathek-tanz-theater.de/iiif/2/nvt_img-548-002-002.JP2</v>
      </c>
      <c r="AZ5644" s="29" t="str">
        <f t="shared" si="883"/>
        <v>image/jp2</v>
      </c>
      <c r="BA5644" s="29" t="str">
        <f t="shared" si="884"/>
        <v>presentation/iiif</v>
      </c>
      <c r="BB5644" s="29" t="str">
        <f t="shared" si="885"/>
        <v>https://media.mediathek-tanz-theater.de/iiif/2/nvt_img-548-002-002.JP2/full/100,/0/default.jpg</v>
      </c>
      <c r="BC5644" s="29" t="str">
        <f t="shared" si="881"/>
        <v>image/jpeg</v>
      </c>
      <c r="BD5644" s="29" t="str">
        <f t="shared" si="886"/>
        <v>presentation/thumbnail</v>
      </c>
    </row>
    <row r="5645" spans="1:56" ht="51">
      <c r="A5645" s="29">
        <v>1</v>
      </c>
      <c r="B5645" s="29">
        <v>0</v>
      </c>
      <c r="C5645" s="38" t="s">
        <v>19532</v>
      </c>
      <c r="D5645" s="38" t="s">
        <v>19533</v>
      </c>
      <c r="F5645" s="38" t="s">
        <v>19059</v>
      </c>
      <c r="I5645" s="38" t="s">
        <v>4446</v>
      </c>
      <c r="J5645" s="38" t="s">
        <v>19525</v>
      </c>
      <c r="N5645" s="38" t="s">
        <v>1316</v>
      </c>
      <c r="P5645" s="38" t="s">
        <v>2005</v>
      </c>
      <c r="R5645" s="38" t="s">
        <v>19318</v>
      </c>
      <c r="U5645" s="38" t="s">
        <v>19534</v>
      </c>
      <c r="X5645" s="367">
        <v>29479</v>
      </c>
      <c r="Y5645" s="38" t="s">
        <v>2269</v>
      </c>
      <c r="AA5645" s="38" t="s">
        <v>1170</v>
      </c>
      <c r="AB5645" s="38" t="s">
        <v>14328</v>
      </c>
      <c r="AE5645" s="38" t="s">
        <v>2950</v>
      </c>
      <c r="AG5645" s="38">
        <v>1</v>
      </c>
      <c r="AH5645" s="38" t="s">
        <v>4439</v>
      </c>
      <c r="AI5645" s="38" t="s">
        <v>4440</v>
      </c>
      <c r="AJ5645" s="38" t="s">
        <v>4449</v>
      </c>
      <c r="AK5645" s="38" t="s">
        <v>19535</v>
      </c>
      <c r="AL5645" s="301" t="s">
        <v>19267</v>
      </c>
      <c r="AO5645" s="29" t="s">
        <v>18070</v>
      </c>
      <c r="AR5645" s="29" t="str">
        <f t="shared" si="889"/>
        <v>0</v>
      </c>
      <c r="AS5645" s="29">
        <f t="shared" si="887"/>
        <v>0</v>
      </c>
      <c r="AW5645" s="29" t="str">
        <f t="shared" si="890"/>
        <v/>
      </c>
      <c r="AX5645" s="29" t="str">
        <f t="shared" si="882"/>
        <v/>
      </c>
      <c r="AY5645" s="29" t="str">
        <f t="shared" si="888"/>
        <v>https://media.mediathek-tanz-theater.de/iiif/2/nvt_img-548-002-003.JP2</v>
      </c>
      <c r="AZ5645" s="29" t="str">
        <f t="shared" si="883"/>
        <v>image/jp2</v>
      </c>
      <c r="BA5645" s="29" t="str">
        <f t="shared" si="884"/>
        <v>presentation/iiif</v>
      </c>
      <c r="BB5645" s="29" t="str">
        <f t="shared" si="885"/>
        <v>https://media.mediathek-tanz-theater.de/iiif/2/nvt_img-548-002-003.JP2/full/100,/0/default.jpg</v>
      </c>
      <c r="BC5645" s="29" t="str">
        <f t="shared" si="881"/>
        <v>image/jpeg</v>
      </c>
      <c r="BD5645" s="29" t="str">
        <f t="shared" si="886"/>
        <v>presentation/thumbnail</v>
      </c>
    </row>
    <row r="5646" spans="1:56" ht="25.5">
      <c r="A5646" s="29">
        <v>1</v>
      </c>
      <c r="B5646" s="29">
        <v>0</v>
      </c>
      <c r="C5646" s="38" t="s">
        <v>19536</v>
      </c>
      <c r="D5646" s="38" t="s">
        <v>19537</v>
      </c>
      <c r="F5646" s="38" t="s">
        <v>19059</v>
      </c>
      <c r="I5646" s="38" t="s">
        <v>4438</v>
      </c>
      <c r="J5646" s="38" t="s">
        <v>19513</v>
      </c>
      <c r="N5646" s="38" t="s">
        <v>1316</v>
      </c>
      <c r="P5646" s="38" t="s">
        <v>2005</v>
      </c>
      <c r="R5646" s="38" t="s">
        <v>19318</v>
      </c>
      <c r="X5646" s="367">
        <v>29479</v>
      </c>
      <c r="Y5646" s="38" t="s">
        <v>2269</v>
      </c>
      <c r="AA5646" s="38" t="s">
        <v>1170</v>
      </c>
      <c r="AE5646" s="38" t="s">
        <v>2950</v>
      </c>
      <c r="AG5646" s="38">
        <v>1</v>
      </c>
      <c r="AH5646" s="38" t="s">
        <v>4439</v>
      </c>
      <c r="AI5646" s="38" t="s">
        <v>4440</v>
      </c>
      <c r="AJ5646" s="38" t="s">
        <v>11503</v>
      </c>
      <c r="AL5646" s="301" t="s">
        <v>19267</v>
      </c>
      <c r="AO5646" s="29" t="s">
        <v>18070</v>
      </c>
      <c r="AR5646" s="29" t="str">
        <f t="shared" si="889"/>
        <v>1</v>
      </c>
      <c r="AS5646" s="29">
        <f t="shared" si="887"/>
        <v>0</v>
      </c>
      <c r="AW5646" s="29" t="str">
        <f t="shared" si="890"/>
        <v/>
      </c>
      <c r="AX5646" s="29" t="str">
        <f t="shared" si="882"/>
        <v/>
      </c>
      <c r="AY5646" s="29" t="str">
        <f t="shared" si="888"/>
        <v>https://media.mediathek-tanz-theater.de/iiif/2/nvt_img-548-003.JP2</v>
      </c>
      <c r="AZ5646" s="29" t="str">
        <f t="shared" si="883"/>
        <v>image/jp2</v>
      </c>
      <c r="BA5646" s="29" t="str">
        <f t="shared" si="884"/>
        <v>presentation/iiif</v>
      </c>
      <c r="BB5646" s="29" t="str">
        <f t="shared" si="885"/>
        <v>https://media.mediathek-tanz-theater.de/iiif/2/nvt_img-548-003.JP2/full/100,/0/default.jpg</v>
      </c>
      <c r="BC5646" s="29" t="str">
        <f t="shared" si="881"/>
        <v>image/jpeg</v>
      </c>
      <c r="BD5646" s="29" t="str">
        <f t="shared" si="886"/>
        <v>presentation/thumbnail</v>
      </c>
    </row>
    <row r="5647" spans="1:56" ht="51">
      <c r="A5647" s="29">
        <v>1</v>
      </c>
      <c r="B5647" s="29">
        <v>0</v>
      </c>
      <c r="C5647" s="38" t="s">
        <v>19538</v>
      </c>
      <c r="D5647" s="38" t="s">
        <v>19539</v>
      </c>
      <c r="F5647" s="38" t="s">
        <v>19059</v>
      </c>
      <c r="I5647" s="38" t="s">
        <v>4446</v>
      </c>
      <c r="J5647" s="38" t="s">
        <v>19536</v>
      </c>
      <c r="N5647" s="38" t="s">
        <v>1316</v>
      </c>
      <c r="P5647" s="38" t="s">
        <v>2005</v>
      </c>
      <c r="R5647" s="38" t="s">
        <v>19318</v>
      </c>
      <c r="U5647" s="38" t="s">
        <v>19540</v>
      </c>
      <c r="X5647" s="367">
        <v>29479</v>
      </c>
      <c r="Y5647" s="38" t="s">
        <v>2269</v>
      </c>
      <c r="AA5647" s="38" t="s">
        <v>1170</v>
      </c>
      <c r="AB5647" s="38" t="s">
        <v>14332</v>
      </c>
      <c r="AE5647" s="38" t="s">
        <v>2950</v>
      </c>
      <c r="AG5647" s="38">
        <v>1</v>
      </c>
      <c r="AH5647" s="38" t="s">
        <v>4439</v>
      </c>
      <c r="AI5647" s="38" t="s">
        <v>4440</v>
      </c>
      <c r="AJ5647" s="38" t="s">
        <v>4449</v>
      </c>
      <c r="AK5647" s="38" t="s">
        <v>19535</v>
      </c>
      <c r="AL5647" s="301" t="s">
        <v>19267</v>
      </c>
      <c r="AO5647" s="29" t="s">
        <v>18070</v>
      </c>
      <c r="AR5647" s="29" t="str">
        <f t="shared" si="889"/>
        <v>0</v>
      </c>
      <c r="AS5647" s="29">
        <f t="shared" si="887"/>
        <v>0</v>
      </c>
      <c r="AW5647" s="29" t="str">
        <f t="shared" si="890"/>
        <v/>
      </c>
      <c r="AX5647" s="29" t="str">
        <f t="shared" si="882"/>
        <v/>
      </c>
      <c r="AY5647" s="29" t="str">
        <f t="shared" si="888"/>
        <v>https://media.mediathek-tanz-theater.de/iiif/2/nvt_img-548-003-001.JP2</v>
      </c>
      <c r="AZ5647" s="29" t="str">
        <f t="shared" si="883"/>
        <v>image/jp2</v>
      </c>
      <c r="BA5647" s="29" t="str">
        <f t="shared" si="884"/>
        <v>presentation/iiif</v>
      </c>
      <c r="BB5647" s="29" t="str">
        <f t="shared" si="885"/>
        <v>https://media.mediathek-tanz-theater.de/iiif/2/nvt_img-548-003-001.JP2/full/100,/0/default.jpg</v>
      </c>
      <c r="BC5647" s="29" t="str">
        <f t="shared" si="881"/>
        <v>image/jpeg</v>
      </c>
      <c r="BD5647" s="29" t="str">
        <f t="shared" si="886"/>
        <v>presentation/thumbnail</v>
      </c>
    </row>
    <row r="5648" spans="1:56" ht="51">
      <c r="A5648" s="29">
        <v>1</v>
      </c>
      <c r="B5648" s="29">
        <v>0</v>
      </c>
      <c r="C5648" s="38" t="s">
        <v>19541</v>
      </c>
      <c r="D5648" s="38" t="s">
        <v>19542</v>
      </c>
      <c r="F5648" s="38" t="s">
        <v>19059</v>
      </c>
      <c r="I5648" s="38" t="s">
        <v>4446</v>
      </c>
      <c r="J5648" s="38" t="s">
        <v>19536</v>
      </c>
      <c r="N5648" s="38" t="s">
        <v>1316</v>
      </c>
      <c r="P5648" s="38" t="s">
        <v>2005</v>
      </c>
      <c r="R5648" s="38" t="s">
        <v>19318</v>
      </c>
      <c r="U5648" s="38" t="s">
        <v>19441</v>
      </c>
      <c r="X5648" s="367">
        <v>29479</v>
      </c>
      <c r="Y5648" s="38" t="s">
        <v>2269</v>
      </c>
      <c r="AA5648" s="38" t="s">
        <v>1170</v>
      </c>
      <c r="AB5648" s="38" t="s">
        <v>14336</v>
      </c>
      <c r="AE5648" s="38" t="s">
        <v>2950</v>
      </c>
      <c r="AG5648" s="38">
        <v>1</v>
      </c>
      <c r="AH5648" s="38" t="s">
        <v>4439</v>
      </c>
      <c r="AI5648" s="38" t="s">
        <v>4440</v>
      </c>
      <c r="AJ5648" s="38" t="s">
        <v>4449</v>
      </c>
      <c r="AK5648" s="38" t="s">
        <v>19535</v>
      </c>
      <c r="AL5648" s="301" t="s">
        <v>19267</v>
      </c>
      <c r="AO5648" s="29" t="s">
        <v>18070</v>
      </c>
      <c r="AR5648" s="29" t="str">
        <f t="shared" si="889"/>
        <v>0</v>
      </c>
      <c r="AS5648" s="29">
        <f t="shared" si="887"/>
        <v>0</v>
      </c>
      <c r="AW5648" s="29" t="str">
        <f t="shared" si="890"/>
        <v/>
      </c>
      <c r="AX5648" s="29" t="str">
        <f t="shared" si="882"/>
        <v/>
      </c>
      <c r="AY5648" s="29" t="str">
        <f t="shared" si="888"/>
        <v>https://media.mediathek-tanz-theater.de/iiif/2/nvt_img-548-003-002.JP2</v>
      </c>
      <c r="AZ5648" s="29" t="str">
        <f t="shared" si="883"/>
        <v>image/jp2</v>
      </c>
      <c r="BA5648" s="29" t="str">
        <f t="shared" si="884"/>
        <v>presentation/iiif</v>
      </c>
      <c r="BB5648" s="29" t="str">
        <f t="shared" si="885"/>
        <v>https://media.mediathek-tanz-theater.de/iiif/2/nvt_img-548-003-002.JP2/full/100,/0/default.jpg</v>
      </c>
      <c r="BC5648" s="29" t="str">
        <f t="shared" si="881"/>
        <v>image/jpeg</v>
      </c>
      <c r="BD5648" s="29" t="str">
        <f t="shared" si="886"/>
        <v>presentation/thumbnail</v>
      </c>
    </row>
    <row r="5649" spans="1:56" ht="51">
      <c r="A5649" s="29">
        <v>1</v>
      </c>
      <c r="B5649" s="29">
        <v>0</v>
      </c>
      <c r="C5649" s="38" t="s">
        <v>19543</v>
      </c>
      <c r="D5649" s="38" t="s">
        <v>19544</v>
      </c>
      <c r="F5649" s="38" t="s">
        <v>19059</v>
      </c>
      <c r="I5649" s="38" t="s">
        <v>4446</v>
      </c>
      <c r="J5649" s="38" t="s">
        <v>19536</v>
      </c>
      <c r="N5649" s="38" t="s">
        <v>1316</v>
      </c>
      <c r="P5649" s="38" t="s">
        <v>2005</v>
      </c>
      <c r="R5649" s="38" t="s">
        <v>19318</v>
      </c>
      <c r="U5649" s="38" t="s">
        <v>19441</v>
      </c>
      <c r="X5649" s="367">
        <v>29479</v>
      </c>
      <c r="Y5649" s="38" t="s">
        <v>2269</v>
      </c>
      <c r="AA5649" s="38" t="s">
        <v>1170</v>
      </c>
      <c r="AB5649" s="38" t="s">
        <v>14342</v>
      </c>
      <c r="AE5649" s="38" t="s">
        <v>2950</v>
      </c>
      <c r="AG5649" s="38">
        <v>1</v>
      </c>
      <c r="AH5649" s="38" t="s">
        <v>4439</v>
      </c>
      <c r="AI5649" s="38" t="s">
        <v>4440</v>
      </c>
      <c r="AJ5649" s="38" t="s">
        <v>4449</v>
      </c>
      <c r="AK5649" s="38" t="s">
        <v>19535</v>
      </c>
      <c r="AL5649" s="301" t="s">
        <v>19267</v>
      </c>
      <c r="AO5649" s="29" t="s">
        <v>18070</v>
      </c>
      <c r="AR5649" s="29" t="str">
        <f t="shared" si="889"/>
        <v>0</v>
      </c>
      <c r="AS5649" s="29">
        <f t="shared" si="887"/>
        <v>0</v>
      </c>
      <c r="AW5649" s="29" t="str">
        <f t="shared" si="890"/>
        <v/>
      </c>
      <c r="AX5649" s="29" t="str">
        <f t="shared" si="882"/>
        <v/>
      </c>
      <c r="AY5649" s="29" t="str">
        <f t="shared" si="888"/>
        <v>https://media.mediathek-tanz-theater.de/iiif/2/nvt_img-548-003-003.JP2</v>
      </c>
      <c r="AZ5649" s="29" t="str">
        <f t="shared" si="883"/>
        <v>image/jp2</v>
      </c>
      <c r="BA5649" s="29" t="str">
        <f t="shared" si="884"/>
        <v>presentation/iiif</v>
      </c>
      <c r="BB5649" s="29" t="str">
        <f t="shared" si="885"/>
        <v>https://media.mediathek-tanz-theater.de/iiif/2/nvt_img-548-003-003.JP2/full/100,/0/default.jpg</v>
      </c>
      <c r="BC5649" s="29" t="str">
        <f t="shared" si="881"/>
        <v>image/jpeg</v>
      </c>
      <c r="BD5649" s="29" t="str">
        <f t="shared" si="886"/>
        <v>presentation/thumbnail</v>
      </c>
    </row>
    <row r="5650" spans="1:56" ht="25.5">
      <c r="A5650" s="29">
        <v>1</v>
      </c>
      <c r="B5650" s="29">
        <v>0</v>
      </c>
      <c r="C5650" s="38" t="s">
        <v>19545</v>
      </c>
      <c r="D5650" s="38" t="s">
        <v>19546</v>
      </c>
      <c r="F5650" s="38" t="s">
        <v>19059</v>
      </c>
      <c r="I5650" s="38" t="s">
        <v>4438</v>
      </c>
      <c r="J5650" s="38" t="s">
        <v>19513</v>
      </c>
      <c r="N5650" s="38" t="s">
        <v>1316</v>
      </c>
      <c r="P5650" s="38" t="s">
        <v>2005</v>
      </c>
      <c r="R5650" s="38" t="s">
        <v>19318</v>
      </c>
      <c r="X5650" s="367">
        <v>29479</v>
      </c>
      <c r="Y5650" s="38" t="s">
        <v>2269</v>
      </c>
      <c r="AA5650" s="38" t="s">
        <v>1170</v>
      </c>
      <c r="AE5650" s="38" t="s">
        <v>2950</v>
      </c>
      <c r="AG5650" s="38">
        <v>1</v>
      </c>
      <c r="AH5650" s="38" t="s">
        <v>4439</v>
      </c>
      <c r="AI5650" s="38" t="s">
        <v>4440</v>
      </c>
      <c r="AJ5650" s="38" t="s">
        <v>19547</v>
      </c>
      <c r="AL5650" s="301" t="s">
        <v>19267</v>
      </c>
      <c r="AO5650" s="29" t="s">
        <v>18070</v>
      </c>
      <c r="AR5650" s="29" t="str">
        <f t="shared" si="889"/>
        <v>1</v>
      </c>
      <c r="AS5650" s="29">
        <f t="shared" si="887"/>
        <v>0</v>
      </c>
      <c r="AW5650" s="29" t="str">
        <f t="shared" si="890"/>
        <v/>
      </c>
      <c r="AX5650" s="29" t="str">
        <f t="shared" si="882"/>
        <v/>
      </c>
      <c r="AY5650" s="29" t="str">
        <f t="shared" si="888"/>
        <v>https://media.mediathek-tanz-theater.de/iiif/2/nvt_img-548-004.JP2</v>
      </c>
      <c r="AZ5650" s="29" t="str">
        <f t="shared" si="883"/>
        <v>image/jp2</v>
      </c>
      <c r="BA5650" s="29" t="str">
        <f t="shared" si="884"/>
        <v>presentation/iiif</v>
      </c>
      <c r="BB5650" s="29" t="str">
        <f t="shared" si="885"/>
        <v>https://media.mediathek-tanz-theater.de/iiif/2/nvt_img-548-004.JP2/full/100,/0/default.jpg</v>
      </c>
      <c r="BC5650" s="29" t="str">
        <f t="shared" si="881"/>
        <v>image/jpeg</v>
      </c>
      <c r="BD5650" s="29" t="str">
        <f t="shared" si="886"/>
        <v>presentation/thumbnail</v>
      </c>
    </row>
    <row r="5651" spans="1:56" ht="51">
      <c r="A5651" s="29">
        <v>1</v>
      </c>
      <c r="B5651" s="29">
        <v>0</v>
      </c>
      <c r="C5651" s="38" t="s">
        <v>19548</v>
      </c>
      <c r="D5651" s="38" t="s">
        <v>19549</v>
      </c>
      <c r="F5651" s="38" t="s">
        <v>19059</v>
      </c>
      <c r="I5651" s="38" t="s">
        <v>4446</v>
      </c>
      <c r="J5651" s="38" t="s">
        <v>19545</v>
      </c>
      <c r="N5651" s="38" t="s">
        <v>1316</v>
      </c>
      <c r="P5651" s="38" t="s">
        <v>2005</v>
      </c>
      <c r="R5651" s="38" t="s">
        <v>19318</v>
      </c>
      <c r="U5651" s="38" t="s">
        <v>19550</v>
      </c>
      <c r="X5651" s="367">
        <v>29479</v>
      </c>
      <c r="Y5651" s="38" t="s">
        <v>2269</v>
      </c>
      <c r="AA5651" s="38" t="s">
        <v>1170</v>
      </c>
      <c r="AB5651" s="38" t="s">
        <v>14346</v>
      </c>
      <c r="AE5651" s="38" t="s">
        <v>2950</v>
      </c>
      <c r="AG5651" s="38">
        <v>1</v>
      </c>
      <c r="AH5651" s="38" t="s">
        <v>4439</v>
      </c>
      <c r="AI5651" s="38" t="s">
        <v>4440</v>
      </c>
      <c r="AJ5651" s="38" t="s">
        <v>4449</v>
      </c>
      <c r="AK5651" s="38" t="s">
        <v>19535</v>
      </c>
      <c r="AL5651" s="301" t="s">
        <v>19267</v>
      </c>
      <c r="AO5651" s="29" t="s">
        <v>18070</v>
      </c>
      <c r="AR5651" s="29" t="str">
        <f t="shared" si="889"/>
        <v>0</v>
      </c>
      <c r="AS5651" s="29">
        <f t="shared" si="887"/>
        <v>0</v>
      </c>
      <c r="AW5651" s="29" t="str">
        <f t="shared" si="890"/>
        <v/>
      </c>
      <c r="AX5651" s="29" t="str">
        <f t="shared" si="882"/>
        <v/>
      </c>
      <c r="AY5651" s="29" t="str">
        <f t="shared" si="888"/>
        <v>https://media.mediathek-tanz-theater.de/iiif/2/nvt_img-548-004-001.JP2</v>
      </c>
      <c r="AZ5651" s="29" t="str">
        <f t="shared" si="883"/>
        <v>image/jp2</v>
      </c>
      <c r="BA5651" s="29" t="str">
        <f t="shared" si="884"/>
        <v>presentation/iiif</v>
      </c>
      <c r="BB5651" s="29" t="str">
        <f t="shared" si="885"/>
        <v>https://media.mediathek-tanz-theater.de/iiif/2/nvt_img-548-004-001.JP2/full/100,/0/default.jpg</v>
      </c>
      <c r="BC5651" s="29" t="str">
        <f t="shared" si="881"/>
        <v>image/jpeg</v>
      </c>
      <c r="BD5651" s="29" t="str">
        <f t="shared" si="886"/>
        <v>presentation/thumbnail</v>
      </c>
    </row>
    <row r="5652" spans="1:56" ht="51">
      <c r="A5652" s="29">
        <v>1</v>
      </c>
      <c r="B5652" s="29">
        <v>0</v>
      </c>
      <c r="C5652" s="38" t="s">
        <v>19551</v>
      </c>
      <c r="D5652" s="38" t="s">
        <v>19552</v>
      </c>
      <c r="F5652" s="38" t="s">
        <v>19059</v>
      </c>
      <c r="I5652" s="38" t="s">
        <v>4446</v>
      </c>
      <c r="J5652" s="38" t="s">
        <v>19545</v>
      </c>
      <c r="N5652" s="38" t="s">
        <v>1316</v>
      </c>
      <c r="P5652" s="38" t="s">
        <v>2005</v>
      </c>
      <c r="R5652" s="38" t="s">
        <v>19318</v>
      </c>
      <c r="U5652" s="38" t="s">
        <v>19550</v>
      </c>
      <c r="X5652" s="367">
        <v>29479</v>
      </c>
      <c r="Y5652" s="38" t="s">
        <v>2269</v>
      </c>
      <c r="AA5652" s="38" t="s">
        <v>1170</v>
      </c>
      <c r="AB5652" s="38" t="s">
        <v>14349</v>
      </c>
      <c r="AE5652" s="38" t="s">
        <v>2950</v>
      </c>
      <c r="AG5652" s="38">
        <v>1</v>
      </c>
      <c r="AH5652" s="38" t="s">
        <v>4439</v>
      </c>
      <c r="AI5652" s="38" t="s">
        <v>4440</v>
      </c>
      <c r="AJ5652" s="38" t="s">
        <v>4449</v>
      </c>
      <c r="AK5652" s="38" t="s">
        <v>19535</v>
      </c>
      <c r="AL5652" s="301" t="s">
        <v>19267</v>
      </c>
      <c r="AO5652" s="29" t="s">
        <v>18070</v>
      </c>
      <c r="AR5652" s="29" t="str">
        <f t="shared" si="889"/>
        <v>0</v>
      </c>
      <c r="AS5652" s="29">
        <f t="shared" si="887"/>
        <v>0</v>
      </c>
      <c r="AW5652" s="29" t="str">
        <f t="shared" si="890"/>
        <v/>
      </c>
      <c r="AX5652" s="29" t="str">
        <f t="shared" si="882"/>
        <v/>
      </c>
      <c r="AY5652" s="29" t="str">
        <f t="shared" si="888"/>
        <v>https://media.mediathek-tanz-theater.de/iiif/2/nvt_img-548-004-002.JP2</v>
      </c>
      <c r="AZ5652" s="29" t="str">
        <f t="shared" si="883"/>
        <v>image/jp2</v>
      </c>
      <c r="BA5652" s="29" t="str">
        <f t="shared" si="884"/>
        <v>presentation/iiif</v>
      </c>
      <c r="BB5652" s="29" t="str">
        <f t="shared" si="885"/>
        <v>https://media.mediathek-tanz-theater.de/iiif/2/nvt_img-548-004-002.JP2/full/100,/0/default.jpg</v>
      </c>
      <c r="BC5652" s="29" t="str">
        <f t="shared" si="881"/>
        <v>image/jpeg</v>
      </c>
      <c r="BD5652" s="29" t="str">
        <f t="shared" si="886"/>
        <v>presentation/thumbnail</v>
      </c>
    </row>
    <row r="5653" spans="1:56" ht="63.75">
      <c r="A5653" s="29">
        <v>1</v>
      </c>
      <c r="B5653" s="29">
        <v>0</v>
      </c>
      <c r="C5653" s="38" t="s">
        <v>19553</v>
      </c>
      <c r="D5653" s="38" t="s">
        <v>19554</v>
      </c>
      <c r="F5653" s="38" t="s">
        <v>19059</v>
      </c>
      <c r="I5653" s="38" t="s">
        <v>4446</v>
      </c>
      <c r="J5653" s="38" t="s">
        <v>19545</v>
      </c>
      <c r="N5653" s="38" t="s">
        <v>1316</v>
      </c>
      <c r="P5653" s="38" t="s">
        <v>2005</v>
      </c>
      <c r="R5653" s="38" t="s">
        <v>19318</v>
      </c>
      <c r="U5653" s="38" t="s">
        <v>19550</v>
      </c>
      <c r="X5653" s="367">
        <v>29479</v>
      </c>
      <c r="Y5653" s="38" t="s">
        <v>2269</v>
      </c>
      <c r="AA5653" s="38" t="s">
        <v>1170</v>
      </c>
      <c r="AB5653" s="38" t="s">
        <v>14355</v>
      </c>
      <c r="AE5653" s="38" t="s">
        <v>2950</v>
      </c>
      <c r="AG5653" s="38">
        <v>1</v>
      </c>
      <c r="AH5653" s="38" t="s">
        <v>4439</v>
      </c>
      <c r="AI5653" s="38" t="s">
        <v>4440</v>
      </c>
      <c r="AJ5653" s="38" t="s">
        <v>4449</v>
      </c>
      <c r="AK5653" s="38" t="s">
        <v>19555</v>
      </c>
      <c r="AL5653" s="301" t="s">
        <v>19267</v>
      </c>
      <c r="AO5653" s="29" t="s">
        <v>18070</v>
      </c>
      <c r="AR5653" s="29" t="str">
        <f t="shared" si="889"/>
        <v>0</v>
      </c>
      <c r="AS5653" s="29">
        <f t="shared" si="887"/>
        <v>0</v>
      </c>
      <c r="AW5653" s="29" t="str">
        <f t="shared" si="890"/>
        <v/>
      </c>
      <c r="AX5653" s="29" t="str">
        <f t="shared" si="882"/>
        <v/>
      </c>
      <c r="AY5653" s="29" t="str">
        <f t="shared" si="888"/>
        <v>https://media.mediathek-tanz-theater.de/iiif/2/nvt_img-548-004-003.JP2</v>
      </c>
      <c r="AZ5653" s="29" t="str">
        <f t="shared" si="883"/>
        <v>image/jp2</v>
      </c>
      <c r="BA5653" s="29" t="str">
        <f t="shared" si="884"/>
        <v>presentation/iiif</v>
      </c>
      <c r="BB5653" s="29" t="str">
        <f t="shared" si="885"/>
        <v>https://media.mediathek-tanz-theater.de/iiif/2/nvt_img-548-004-003.JP2/full/100,/0/default.jpg</v>
      </c>
      <c r="BC5653" s="29" t="str">
        <f t="shared" si="881"/>
        <v>image/jpeg</v>
      </c>
      <c r="BD5653" s="29" t="str">
        <f t="shared" si="886"/>
        <v>presentation/thumbnail</v>
      </c>
    </row>
    <row r="5654" spans="1:56" ht="51">
      <c r="A5654" s="29">
        <v>0</v>
      </c>
      <c r="B5654" s="29">
        <v>0</v>
      </c>
      <c r="C5654" s="38" t="s">
        <v>19556</v>
      </c>
      <c r="F5654" s="38" t="s">
        <v>19059</v>
      </c>
      <c r="I5654" s="38" t="s">
        <v>4431</v>
      </c>
      <c r="J5654" s="406"/>
      <c r="M5654"/>
      <c r="U5654"/>
      <c r="AB5654" s="38" t="s">
        <v>19557</v>
      </c>
      <c r="AC5654" s="38" t="s">
        <v>4433</v>
      </c>
      <c r="AE5654" s="38" t="s">
        <v>2950</v>
      </c>
      <c r="AG5654" s="38">
        <v>1</v>
      </c>
      <c r="AJ5654" s="38" t="s">
        <v>19177</v>
      </c>
      <c r="AL5654" s="301" t="s">
        <v>19267</v>
      </c>
      <c r="AR5654" s="29" t="str">
        <f t="shared" si="889"/>
        <v>1</v>
      </c>
      <c r="AS5654" s="29">
        <f t="shared" si="887"/>
        <v>0</v>
      </c>
      <c r="AT5654" s="29">
        <v>0</v>
      </c>
      <c r="AW5654" s="29" t="str">
        <f t="shared" si="890"/>
        <v/>
      </c>
      <c r="AX5654" s="29" t="str">
        <f t="shared" si="882"/>
        <v/>
      </c>
      <c r="AY5654" s="29" t="str">
        <f t="shared" si="888"/>
        <v>https://media.mediathek-tanz-theater.de/iiif/2/nvt_img-549.JP2</v>
      </c>
      <c r="AZ5654" s="29" t="str">
        <f t="shared" si="883"/>
        <v>image/jp2</v>
      </c>
      <c r="BA5654" s="29" t="str">
        <f t="shared" si="884"/>
        <v>presentation/iiif</v>
      </c>
      <c r="BB5654" s="29" t="str">
        <f t="shared" si="885"/>
        <v>https://media.mediathek-tanz-theater.de/iiif/2/nvt_img-549.JP2/full/100,/0/default.jpg</v>
      </c>
      <c r="BC5654" s="29" t="str">
        <f t="shared" si="881"/>
        <v>image/jpeg</v>
      </c>
      <c r="BD5654" s="29" t="str">
        <f t="shared" si="886"/>
        <v>presentation/thumbnail</v>
      </c>
    </row>
    <row r="5655" spans="1:56" ht="25.5">
      <c r="A5655" s="29">
        <v>1</v>
      </c>
      <c r="B5655" s="29">
        <v>0</v>
      </c>
      <c r="C5655" s="38" t="s">
        <v>19558</v>
      </c>
      <c r="D5655" s="38" t="s">
        <v>19559</v>
      </c>
      <c r="F5655" s="38" t="s">
        <v>19059</v>
      </c>
      <c r="I5655" s="38" t="s">
        <v>4438</v>
      </c>
      <c r="J5655" s="38" t="s">
        <v>19556</v>
      </c>
      <c r="N5655" s="38" t="s">
        <v>1316</v>
      </c>
      <c r="P5655" s="38" t="s">
        <v>2005</v>
      </c>
      <c r="R5655" s="38" t="s">
        <v>19318</v>
      </c>
      <c r="X5655" s="367">
        <v>29479</v>
      </c>
      <c r="Y5655" s="38" t="s">
        <v>2269</v>
      </c>
      <c r="AA5655" s="38" t="s">
        <v>1170</v>
      </c>
      <c r="AE5655" s="38" t="s">
        <v>2950</v>
      </c>
      <c r="AG5655" s="38">
        <v>1</v>
      </c>
      <c r="AH5655" s="38" t="s">
        <v>4439</v>
      </c>
      <c r="AI5655" s="38" t="s">
        <v>4440</v>
      </c>
      <c r="AJ5655" s="38" t="s">
        <v>12883</v>
      </c>
      <c r="AL5655" s="301" t="s">
        <v>19267</v>
      </c>
      <c r="AO5655" s="29" t="s">
        <v>18070</v>
      </c>
      <c r="AR5655" s="29" t="str">
        <f t="shared" si="889"/>
        <v>1</v>
      </c>
      <c r="AS5655" s="29">
        <f t="shared" si="887"/>
        <v>0</v>
      </c>
      <c r="AW5655" s="29" t="str">
        <f t="shared" si="890"/>
        <v/>
      </c>
      <c r="AX5655" s="29" t="str">
        <f t="shared" si="882"/>
        <v/>
      </c>
      <c r="AY5655" s="29" t="str">
        <f t="shared" si="888"/>
        <v>https://media.mediathek-tanz-theater.de/iiif/2/nvt_img-549-001.JP2</v>
      </c>
      <c r="AZ5655" s="29" t="str">
        <f t="shared" si="883"/>
        <v>image/jp2</v>
      </c>
      <c r="BA5655" s="29" t="str">
        <f t="shared" si="884"/>
        <v>presentation/iiif</v>
      </c>
      <c r="BB5655" s="29" t="str">
        <f t="shared" si="885"/>
        <v>https://media.mediathek-tanz-theater.de/iiif/2/nvt_img-549-001.JP2/full/100,/0/default.jpg</v>
      </c>
      <c r="BC5655" s="29" t="str">
        <f t="shared" si="881"/>
        <v>image/jpeg</v>
      </c>
      <c r="BD5655" s="29" t="str">
        <f t="shared" si="886"/>
        <v>presentation/thumbnail</v>
      </c>
    </row>
    <row r="5656" spans="1:56" ht="25.5">
      <c r="A5656" s="29">
        <v>1</v>
      </c>
      <c r="B5656" s="29">
        <v>0</v>
      </c>
      <c r="C5656" s="38" t="s">
        <v>19560</v>
      </c>
      <c r="D5656" s="38" t="s">
        <v>19561</v>
      </c>
      <c r="F5656" s="38" t="s">
        <v>19059</v>
      </c>
      <c r="I5656" s="38" t="s">
        <v>4446</v>
      </c>
      <c r="J5656" s="38" t="s">
        <v>19558</v>
      </c>
      <c r="N5656" s="38" t="s">
        <v>1316</v>
      </c>
      <c r="P5656" s="38" t="s">
        <v>2005</v>
      </c>
      <c r="R5656" s="38" t="s">
        <v>19318</v>
      </c>
      <c r="U5656" s="38" t="s">
        <v>19441</v>
      </c>
      <c r="X5656" s="367">
        <v>29479</v>
      </c>
      <c r="Y5656" s="38" t="s">
        <v>2269</v>
      </c>
      <c r="AA5656" s="38" t="s">
        <v>1170</v>
      </c>
      <c r="AB5656" s="38" t="s">
        <v>14358</v>
      </c>
      <c r="AE5656" s="38" t="s">
        <v>2950</v>
      </c>
      <c r="AG5656" s="38">
        <v>1</v>
      </c>
      <c r="AH5656" s="38" t="s">
        <v>4439</v>
      </c>
      <c r="AI5656" s="38" t="s">
        <v>4440</v>
      </c>
      <c r="AJ5656" s="38" t="s">
        <v>4449</v>
      </c>
      <c r="AK5656" s="38" t="s">
        <v>17699</v>
      </c>
      <c r="AL5656" s="301" t="s">
        <v>19267</v>
      </c>
      <c r="AO5656" s="29" t="s">
        <v>18070</v>
      </c>
      <c r="AR5656" s="29" t="str">
        <f t="shared" si="889"/>
        <v>0</v>
      </c>
      <c r="AS5656" s="29">
        <f t="shared" si="887"/>
        <v>0</v>
      </c>
      <c r="AW5656" s="29" t="str">
        <f t="shared" si="890"/>
        <v/>
      </c>
      <c r="AX5656" s="29" t="str">
        <f t="shared" si="882"/>
        <v/>
      </c>
      <c r="AY5656" s="29" t="str">
        <f t="shared" si="888"/>
        <v>https://media.mediathek-tanz-theater.de/iiif/2/nvt_img-549-001-001.JP2</v>
      </c>
      <c r="AZ5656" s="29" t="str">
        <f t="shared" si="883"/>
        <v>image/jp2</v>
      </c>
      <c r="BA5656" s="29" t="str">
        <f t="shared" si="884"/>
        <v>presentation/iiif</v>
      </c>
      <c r="BB5656" s="29" t="str">
        <f t="shared" si="885"/>
        <v>https://media.mediathek-tanz-theater.de/iiif/2/nvt_img-549-001-001.JP2/full/100,/0/default.jpg</v>
      </c>
      <c r="BC5656" s="29" t="str">
        <f t="shared" si="881"/>
        <v>image/jpeg</v>
      </c>
      <c r="BD5656" s="29" t="str">
        <f t="shared" si="886"/>
        <v>presentation/thumbnail</v>
      </c>
    </row>
    <row r="5657" spans="1:56" ht="25.5">
      <c r="A5657" s="29">
        <v>1</v>
      </c>
      <c r="B5657" s="29">
        <v>0</v>
      </c>
      <c r="C5657" s="38" t="s">
        <v>19562</v>
      </c>
      <c r="D5657" s="38" t="s">
        <v>19563</v>
      </c>
      <c r="F5657" s="38" t="s">
        <v>19059</v>
      </c>
      <c r="I5657" s="38" t="s">
        <v>4446</v>
      </c>
      <c r="J5657" s="38" t="s">
        <v>19558</v>
      </c>
      <c r="N5657" s="38" t="s">
        <v>1316</v>
      </c>
      <c r="P5657" s="38" t="s">
        <v>2005</v>
      </c>
      <c r="R5657" s="38" t="s">
        <v>19318</v>
      </c>
      <c r="U5657" s="38" t="s">
        <v>19441</v>
      </c>
      <c r="X5657" s="367">
        <v>29479</v>
      </c>
      <c r="Y5657" s="38" t="s">
        <v>2269</v>
      </c>
      <c r="AA5657" s="38" t="s">
        <v>1170</v>
      </c>
      <c r="AB5657" s="38" t="s">
        <v>14361</v>
      </c>
      <c r="AE5657" s="38" t="s">
        <v>2950</v>
      </c>
      <c r="AG5657" s="38">
        <v>1</v>
      </c>
      <c r="AH5657" s="38" t="s">
        <v>4439</v>
      </c>
      <c r="AI5657" s="38" t="s">
        <v>4440</v>
      </c>
      <c r="AJ5657" s="38" t="s">
        <v>4449</v>
      </c>
      <c r="AK5657" s="38" t="s">
        <v>72</v>
      </c>
      <c r="AL5657" s="301" t="s">
        <v>19267</v>
      </c>
      <c r="AO5657" s="29" t="s">
        <v>18070</v>
      </c>
      <c r="AR5657" s="29" t="str">
        <f t="shared" si="889"/>
        <v>0</v>
      </c>
      <c r="AS5657" s="29">
        <f t="shared" si="887"/>
        <v>0</v>
      </c>
      <c r="AW5657" s="29" t="str">
        <f t="shared" si="890"/>
        <v/>
      </c>
      <c r="AX5657" s="29" t="str">
        <f t="shared" si="882"/>
        <v/>
      </c>
      <c r="AY5657" s="29" t="str">
        <f t="shared" si="888"/>
        <v>https://media.mediathek-tanz-theater.de/iiif/2/nvt_img-549-001-002.JP2</v>
      </c>
      <c r="AZ5657" s="29" t="str">
        <f t="shared" si="883"/>
        <v>image/jp2</v>
      </c>
      <c r="BA5657" s="29" t="str">
        <f t="shared" si="884"/>
        <v>presentation/iiif</v>
      </c>
      <c r="BB5657" s="29" t="str">
        <f t="shared" si="885"/>
        <v>https://media.mediathek-tanz-theater.de/iiif/2/nvt_img-549-001-002.JP2/full/100,/0/default.jpg</v>
      </c>
      <c r="BC5657" s="29" t="str">
        <f t="shared" si="881"/>
        <v>image/jpeg</v>
      </c>
      <c r="BD5657" s="29" t="str">
        <f t="shared" si="886"/>
        <v>presentation/thumbnail</v>
      </c>
    </row>
    <row r="5658" spans="1:56" ht="25.5">
      <c r="A5658" s="29">
        <v>1</v>
      </c>
      <c r="B5658" s="29">
        <v>0</v>
      </c>
      <c r="C5658" s="38" t="s">
        <v>19564</v>
      </c>
      <c r="D5658" s="38" t="s">
        <v>19565</v>
      </c>
      <c r="F5658" s="38" t="s">
        <v>19059</v>
      </c>
      <c r="I5658" s="38" t="s">
        <v>4446</v>
      </c>
      <c r="J5658" s="38" t="s">
        <v>19558</v>
      </c>
      <c r="N5658" s="38" t="s">
        <v>1316</v>
      </c>
      <c r="P5658" s="38" t="s">
        <v>2005</v>
      </c>
      <c r="R5658" s="38" t="s">
        <v>19318</v>
      </c>
      <c r="U5658" s="38" t="s">
        <v>19441</v>
      </c>
      <c r="X5658" s="367">
        <v>29479</v>
      </c>
      <c r="Y5658" s="38" t="s">
        <v>2269</v>
      </c>
      <c r="AA5658" s="38" t="s">
        <v>1170</v>
      </c>
      <c r="AB5658" s="38" t="s">
        <v>14368</v>
      </c>
      <c r="AE5658" s="38" t="s">
        <v>2950</v>
      </c>
      <c r="AG5658" s="38">
        <v>1</v>
      </c>
      <c r="AH5658" s="38" t="s">
        <v>4439</v>
      </c>
      <c r="AI5658" s="38" t="s">
        <v>4440</v>
      </c>
      <c r="AJ5658" s="38" t="s">
        <v>4449</v>
      </c>
      <c r="AK5658" s="38" t="s">
        <v>72</v>
      </c>
      <c r="AL5658" s="301" t="s">
        <v>19267</v>
      </c>
      <c r="AO5658" s="29" t="s">
        <v>18070</v>
      </c>
      <c r="AR5658" s="29" t="str">
        <f t="shared" si="889"/>
        <v>0</v>
      </c>
      <c r="AS5658" s="29">
        <f t="shared" si="887"/>
        <v>0</v>
      </c>
      <c r="AW5658" s="29" t="str">
        <f t="shared" si="890"/>
        <v/>
      </c>
      <c r="AX5658" s="29" t="str">
        <f t="shared" si="882"/>
        <v/>
      </c>
      <c r="AY5658" s="29" t="str">
        <f t="shared" si="888"/>
        <v>https://media.mediathek-tanz-theater.de/iiif/2/nvt_img-549-001-003.JP2</v>
      </c>
      <c r="AZ5658" s="29" t="str">
        <f t="shared" si="883"/>
        <v>image/jp2</v>
      </c>
      <c r="BA5658" s="29" t="str">
        <f t="shared" si="884"/>
        <v>presentation/iiif</v>
      </c>
      <c r="BB5658" s="29" t="str">
        <f t="shared" si="885"/>
        <v>https://media.mediathek-tanz-theater.de/iiif/2/nvt_img-549-001-003.JP2/full/100,/0/default.jpg</v>
      </c>
      <c r="BC5658" s="29" t="str">
        <f t="shared" si="881"/>
        <v>image/jpeg</v>
      </c>
      <c r="BD5658" s="29" t="str">
        <f t="shared" si="886"/>
        <v>presentation/thumbnail</v>
      </c>
    </row>
    <row r="5659" spans="1:56" ht="25.5">
      <c r="A5659" s="29">
        <v>1</v>
      </c>
      <c r="B5659" s="29">
        <v>0</v>
      </c>
      <c r="C5659" s="38" t="s">
        <v>19566</v>
      </c>
      <c r="D5659" s="38" t="s">
        <v>19567</v>
      </c>
      <c r="F5659" s="38" t="s">
        <v>19059</v>
      </c>
      <c r="I5659" s="38" t="s">
        <v>4438</v>
      </c>
      <c r="J5659" s="38" t="s">
        <v>19556</v>
      </c>
      <c r="N5659" s="38" t="s">
        <v>1316</v>
      </c>
      <c r="P5659" s="38" t="s">
        <v>2005</v>
      </c>
      <c r="R5659" s="38" t="s">
        <v>19318</v>
      </c>
      <c r="X5659" s="367">
        <v>29479</v>
      </c>
      <c r="Y5659" s="38" t="s">
        <v>2269</v>
      </c>
      <c r="AA5659" s="38" t="s">
        <v>1170</v>
      </c>
      <c r="AE5659" s="38" t="s">
        <v>2950</v>
      </c>
      <c r="AG5659" s="38">
        <v>1</v>
      </c>
      <c r="AH5659" s="38" t="s">
        <v>4439</v>
      </c>
      <c r="AI5659" s="38" t="s">
        <v>4440</v>
      </c>
      <c r="AJ5659" s="38" t="s">
        <v>12883</v>
      </c>
      <c r="AL5659" s="301" t="s">
        <v>19267</v>
      </c>
      <c r="AO5659" s="29" t="s">
        <v>18070</v>
      </c>
      <c r="AR5659" s="29" t="str">
        <f t="shared" si="889"/>
        <v>1</v>
      </c>
      <c r="AS5659" s="29">
        <f t="shared" si="887"/>
        <v>0</v>
      </c>
      <c r="AW5659" s="29" t="str">
        <f t="shared" si="890"/>
        <v/>
      </c>
      <c r="AX5659" s="29" t="str">
        <f t="shared" si="882"/>
        <v/>
      </c>
      <c r="AY5659" s="29" t="str">
        <f t="shared" si="888"/>
        <v>https://media.mediathek-tanz-theater.de/iiif/2/nvt_img-549-002.JP2</v>
      </c>
      <c r="AZ5659" s="29" t="str">
        <f t="shared" si="883"/>
        <v>image/jp2</v>
      </c>
      <c r="BA5659" s="29" t="str">
        <f t="shared" si="884"/>
        <v>presentation/iiif</v>
      </c>
      <c r="BB5659" s="29" t="str">
        <f t="shared" si="885"/>
        <v>https://media.mediathek-tanz-theater.de/iiif/2/nvt_img-549-002.JP2/full/100,/0/default.jpg</v>
      </c>
      <c r="BC5659" s="29" t="str">
        <f t="shared" si="881"/>
        <v>image/jpeg</v>
      </c>
      <c r="BD5659" s="29" t="str">
        <f t="shared" si="886"/>
        <v>presentation/thumbnail</v>
      </c>
    </row>
    <row r="5660" spans="1:56" ht="25.5">
      <c r="A5660" s="29">
        <v>1</v>
      </c>
      <c r="B5660" s="29">
        <v>0</v>
      </c>
      <c r="C5660" s="38" t="s">
        <v>19568</v>
      </c>
      <c r="D5660" s="38" t="s">
        <v>19569</v>
      </c>
      <c r="F5660" s="38" t="s">
        <v>19059</v>
      </c>
      <c r="I5660" s="38" t="s">
        <v>4446</v>
      </c>
      <c r="J5660" s="38" t="s">
        <v>19566</v>
      </c>
      <c r="N5660" s="38" t="s">
        <v>1316</v>
      </c>
      <c r="P5660" s="38" t="s">
        <v>2005</v>
      </c>
      <c r="R5660" s="38" t="s">
        <v>19318</v>
      </c>
      <c r="U5660" s="38" t="s">
        <v>19441</v>
      </c>
      <c r="X5660" s="367">
        <v>29479</v>
      </c>
      <c r="Y5660" s="38" t="s">
        <v>2269</v>
      </c>
      <c r="AA5660" s="38" t="s">
        <v>1170</v>
      </c>
      <c r="AB5660" s="38" t="s">
        <v>14372</v>
      </c>
      <c r="AE5660" s="38" t="s">
        <v>2950</v>
      </c>
      <c r="AG5660" s="38">
        <v>1</v>
      </c>
      <c r="AH5660" s="38" t="s">
        <v>4439</v>
      </c>
      <c r="AI5660" s="38" t="s">
        <v>4440</v>
      </c>
      <c r="AJ5660" s="38" t="s">
        <v>4449</v>
      </c>
      <c r="AK5660" s="38" t="s">
        <v>13327</v>
      </c>
      <c r="AL5660" s="301" t="s">
        <v>19267</v>
      </c>
      <c r="AO5660" s="29" t="s">
        <v>18070</v>
      </c>
      <c r="AR5660" s="29" t="str">
        <f t="shared" si="889"/>
        <v>0</v>
      </c>
      <c r="AS5660" s="29">
        <f t="shared" si="887"/>
        <v>0</v>
      </c>
      <c r="AW5660" s="29" t="str">
        <f t="shared" si="890"/>
        <v/>
      </c>
      <c r="AX5660" s="29" t="str">
        <f t="shared" si="882"/>
        <v/>
      </c>
      <c r="AY5660" s="29" t="str">
        <f t="shared" si="888"/>
        <v>https://media.mediathek-tanz-theater.de/iiif/2/nvt_img-549-002-001.JP2</v>
      </c>
      <c r="AZ5660" s="29" t="str">
        <f t="shared" si="883"/>
        <v>image/jp2</v>
      </c>
      <c r="BA5660" s="29" t="str">
        <f t="shared" si="884"/>
        <v>presentation/iiif</v>
      </c>
      <c r="BB5660" s="29" t="str">
        <f t="shared" si="885"/>
        <v>https://media.mediathek-tanz-theater.de/iiif/2/nvt_img-549-002-001.JP2/full/100,/0/default.jpg</v>
      </c>
      <c r="BC5660" s="29" t="str">
        <f t="shared" si="881"/>
        <v>image/jpeg</v>
      </c>
      <c r="BD5660" s="29" t="str">
        <f t="shared" si="886"/>
        <v>presentation/thumbnail</v>
      </c>
    </row>
    <row r="5661" spans="1:56" ht="25.5">
      <c r="A5661" s="29">
        <v>1</v>
      </c>
      <c r="B5661" s="29">
        <v>0</v>
      </c>
      <c r="C5661" s="38" t="s">
        <v>19570</v>
      </c>
      <c r="D5661" s="38" t="s">
        <v>19571</v>
      </c>
      <c r="F5661" s="38" t="s">
        <v>19059</v>
      </c>
      <c r="I5661" s="38" t="s">
        <v>4446</v>
      </c>
      <c r="J5661" s="38" t="s">
        <v>19566</v>
      </c>
      <c r="N5661" s="38" t="s">
        <v>1316</v>
      </c>
      <c r="P5661" s="38" t="s">
        <v>2005</v>
      </c>
      <c r="R5661" s="38" t="s">
        <v>19318</v>
      </c>
      <c r="U5661" s="38" t="s">
        <v>19572</v>
      </c>
      <c r="X5661" s="367">
        <v>29479</v>
      </c>
      <c r="Y5661" s="38" t="s">
        <v>2269</v>
      </c>
      <c r="AA5661" s="38" t="s">
        <v>1170</v>
      </c>
      <c r="AB5661" s="38" t="s">
        <v>14376</v>
      </c>
      <c r="AE5661" s="38" t="s">
        <v>2950</v>
      </c>
      <c r="AG5661" s="38">
        <v>1</v>
      </c>
      <c r="AH5661" s="38" t="s">
        <v>4439</v>
      </c>
      <c r="AI5661" s="38" t="s">
        <v>4440</v>
      </c>
      <c r="AJ5661" s="38" t="s">
        <v>4449</v>
      </c>
      <c r="AK5661" s="38" t="s">
        <v>13327</v>
      </c>
      <c r="AL5661" s="301" t="s">
        <v>19267</v>
      </c>
      <c r="AO5661" s="29" t="s">
        <v>18070</v>
      </c>
      <c r="AR5661" s="29" t="str">
        <f t="shared" si="889"/>
        <v>0</v>
      </c>
      <c r="AS5661" s="29">
        <f t="shared" si="887"/>
        <v>0</v>
      </c>
      <c r="AW5661" s="29" t="str">
        <f t="shared" si="890"/>
        <v/>
      </c>
      <c r="AX5661" s="29" t="str">
        <f t="shared" si="882"/>
        <v/>
      </c>
      <c r="AY5661" s="29" t="str">
        <f t="shared" si="888"/>
        <v>https://media.mediathek-tanz-theater.de/iiif/2/nvt_img-549-002-002.JP2</v>
      </c>
      <c r="AZ5661" s="29" t="str">
        <f t="shared" si="883"/>
        <v>image/jp2</v>
      </c>
      <c r="BA5661" s="29" t="str">
        <f t="shared" si="884"/>
        <v>presentation/iiif</v>
      </c>
      <c r="BB5661" s="29" t="str">
        <f t="shared" si="885"/>
        <v>https://media.mediathek-tanz-theater.de/iiif/2/nvt_img-549-002-002.JP2/full/100,/0/default.jpg</v>
      </c>
      <c r="BC5661" s="29" t="str">
        <f t="shared" si="881"/>
        <v>image/jpeg</v>
      </c>
      <c r="BD5661" s="29" t="str">
        <f t="shared" si="886"/>
        <v>presentation/thumbnail</v>
      </c>
    </row>
    <row r="5662" spans="1:56" ht="25.5">
      <c r="A5662" s="29">
        <v>1</v>
      </c>
      <c r="B5662" s="29">
        <v>0</v>
      </c>
      <c r="C5662" s="38" t="s">
        <v>19573</v>
      </c>
      <c r="D5662" s="38" t="s">
        <v>19574</v>
      </c>
      <c r="F5662" s="38" t="s">
        <v>19059</v>
      </c>
      <c r="I5662" s="38" t="s">
        <v>4446</v>
      </c>
      <c r="J5662" s="38" t="s">
        <v>19566</v>
      </c>
      <c r="N5662" s="38" t="s">
        <v>1316</v>
      </c>
      <c r="P5662" s="38" t="s">
        <v>2005</v>
      </c>
      <c r="R5662" s="38" t="s">
        <v>19318</v>
      </c>
      <c r="U5662" s="38" t="s">
        <v>19441</v>
      </c>
      <c r="X5662" s="367">
        <v>29479</v>
      </c>
      <c r="Y5662" s="38" t="s">
        <v>2269</v>
      </c>
      <c r="AA5662" s="38" t="s">
        <v>1170</v>
      </c>
      <c r="AB5662" s="38" t="s">
        <v>14379</v>
      </c>
      <c r="AE5662" s="38" t="s">
        <v>2950</v>
      </c>
      <c r="AG5662" s="38">
        <v>1</v>
      </c>
      <c r="AH5662" s="38" t="s">
        <v>4439</v>
      </c>
      <c r="AI5662" s="38" t="s">
        <v>4440</v>
      </c>
      <c r="AJ5662" s="38" t="s">
        <v>4449</v>
      </c>
      <c r="AK5662" s="38" t="s">
        <v>12909</v>
      </c>
      <c r="AL5662" s="301" t="s">
        <v>19267</v>
      </c>
      <c r="AO5662" s="29" t="s">
        <v>18070</v>
      </c>
      <c r="AR5662" s="29" t="str">
        <f t="shared" si="889"/>
        <v>0</v>
      </c>
      <c r="AS5662" s="29">
        <f t="shared" si="887"/>
        <v>0</v>
      </c>
      <c r="AW5662" s="29" t="str">
        <f t="shared" si="890"/>
        <v/>
      </c>
      <c r="AX5662" s="29" t="str">
        <f t="shared" si="882"/>
        <v/>
      </c>
      <c r="AY5662" s="29" t="str">
        <f t="shared" si="888"/>
        <v>https://media.mediathek-tanz-theater.de/iiif/2/nvt_img-549-002-003.JP2</v>
      </c>
      <c r="AZ5662" s="29" t="str">
        <f t="shared" si="883"/>
        <v>image/jp2</v>
      </c>
      <c r="BA5662" s="29" t="str">
        <f t="shared" si="884"/>
        <v>presentation/iiif</v>
      </c>
      <c r="BB5662" s="29" t="str">
        <f t="shared" si="885"/>
        <v>https://media.mediathek-tanz-theater.de/iiif/2/nvt_img-549-002-003.JP2/full/100,/0/default.jpg</v>
      </c>
      <c r="BC5662" s="29" t="str">
        <f t="shared" si="881"/>
        <v>image/jpeg</v>
      </c>
      <c r="BD5662" s="29" t="str">
        <f t="shared" si="886"/>
        <v>presentation/thumbnail</v>
      </c>
    </row>
    <row r="5663" spans="1:56" ht="25.5">
      <c r="A5663" s="29">
        <v>1</v>
      </c>
      <c r="B5663" s="29">
        <v>0</v>
      </c>
      <c r="C5663" s="38" t="s">
        <v>19575</v>
      </c>
      <c r="D5663" s="38" t="s">
        <v>19576</v>
      </c>
      <c r="F5663" s="38" t="s">
        <v>19059</v>
      </c>
      <c r="I5663" s="38" t="s">
        <v>4438</v>
      </c>
      <c r="J5663" s="38" t="s">
        <v>19556</v>
      </c>
      <c r="N5663" s="38" t="s">
        <v>1316</v>
      </c>
      <c r="P5663" s="38" t="s">
        <v>2005</v>
      </c>
      <c r="R5663" s="38" t="s">
        <v>19318</v>
      </c>
      <c r="X5663" s="367">
        <v>29479</v>
      </c>
      <c r="Y5663" s="38" t="s">
        <v>2269</v>
      </c>
      <c r="AA5663" s="38" t="s">
        <v>1170</v>
      </c>
      <c r="AE5663" s="38" t="s">
        <v>2950</v>
      </c>
      <c r="AG5663" s="38">
        <v>1</v>
      </c>
      <c r="AH5663" s="38" t="s">
        <v>4439</v>
      </c>
      <c r="AI5663" s="38" t="s">
        <v>4440</v>
      </c>
      <c r="AJ5663" s="38" t="s">
        <v>5835</v>
      </c>
      <c r="AL5663" s="301" t="s">
        <v>19267</v>
      </c>
      <c r="AO5663" s="29" t="s">
        <v>18070</v>
      </c>
      <c r="AR5663" s="29" t="str">
        <f t="shared" si="889"/>
        <v>1</v>
      </c>
      <c r="AS5663" s="29">
        <f t="shared" si="887"/>
        <v>0</v>
      </c>
      <c r="AW5663" s="29" t="str">
        <f t="shared" si="890"/>
        <v/>
      </c>
      <c r="AX5663" s="29" t="str">
        <f t="shared" si="882"/>
        <v/>
      </c>
      <c r="AY5663" s="29" t="str">
        <f t="shared" si="888"/>
        <v>https://media.mediathek-tanz-theater.de/iiif/2/nvt_img-549-003.JP2</v>
      </c>
      <c r="AZ5663" s="29" t="str">
        <f t="shared" si="883"/>
        <v>image/jp2</v>
      </c>
      <c r="BA5663" s="29" t="str">
        <f t="shared" si="884"/>
        <v>presentation/iiif</v>
      </c>
      <c r="BB5663" s="29" t="str">
        <f t="shared" si="885"/>
        <v>https://media.mediathek-tanz-theater.de/iiif/2/nvt_img-549-003.JP2/full/100,/0/default.jpg</v>
      </c>
      <c r="BC5663" s="29" t="str">
        <f t="shared" si="881"/>
        <v>image/jpeg</v>
      </c>
      <c r="BD5663" s="29" t="str">
        <f t="shared" si="886"/>
        <v>presentation/thumbnail</v>
      </c>
    </row>
    <row r="5664" spans="1:56" ht="38.25">
      <c r="A5664" s="29">
        <v>1</v>
      </c>
      <c r="B5664" s="29">
        <v>0</v>
      </c>
      <c r="C5664" s="38" t="s">
        <v>19577</v>
      </c>
      <c r="D5664" s="38" t="s">
        <v>19578</v>
      </c>
      <c r="F5664" s="38" t="s">
        <v>19059</v>
      </c>
      <c r="I5664" s="38" t="s">
        <v>4446</v>
      </c>
      <c r="J5664" s="38" t="s">
        <v>19575</v>
      </c>
      <c r="N5664" s="38" t="s">
        <v>1316</v>
      </c>
      <c r="P5664" s="38" t="s">
        <v>2005</v>
      </c>
      <c r="R5664" s="38" t="s">
        <v>19318</v>
      </c>
      <c r="U5664" s="38" t="s">
        <v>19579</v>
      </c>
      <c r="X5664" s="367">
        <v>29479</v>
      </c>
      <c r="Y5664" s="38" t="s">
        <v>2269</v>
      </c>
      <c r="AA5664" s="38" t="s">
        <v>1170</v>
      </c>
      <c r="AB5664" s="38" t="s">
        <v>14389</v>
      </c>
      <c r="AE5664" s="38" t="s">
        <v>2950</v>
      </c>
      <c r="AG5664" s="38">
        <v>1</v>
      </c>
      <c r="AH5664" s="38" t="s">
        <v>4439</v>
      </c>
      <c r="AI5664" s="38" t="s">
        <v>4440</v>
      </c>
      <c r="AJ5664" s="38" t="s">
        <v>4449</v>
      </c>
      <c r="AK5664" s="38" t="s">
        <v>72</v>
      </c>
      <c r="AL5664" s="301" t="s">
        <v>19267</v>
      </c>
      <c r="AO5664" s="29" t="s">
        <v>18070</v>
      </c>
      <c r="AR5664" s="29" t="str">
        <f t="shared" si="889"/>
        <v>0</v>
      </c>
      <c r="AS5664" s="29">
        <f t="shared" si="887"/>
        <v>0</v>
      </c>
      <c r="AW5664" s="29" t="str">
        <f t="shared" si="890"/>
        <v/>
      </c>
      <c r="AX5664" s="29" t="str">
        <f t="shared" si="882"/>
        <v/>
      </c>
      <c r="AY5664" s="29" t="str">
        <f t="shared" si="888"/>
        <v>https://media.mediathek-tanz-theater.de/iiif/2/nvt_img-549-003-001.JP2</v>
      </c>
      <c r="AZ5664" s="29" t="str">
        <f t="shared" si="883"/>
        <v>image/jp2</v>
      </c>
      <c r="BA5664" s="29" t="str">
        <f t="shared" si="884"/>
        <v>presentation/iiif</v>
      </c>
      <c r="BB5664" s="29" t="str">
        <f t="shared" si="885"/>
        <v>https://media.mediathek-tanz-theater.de/iiif/2/nvt_img-549-003-001.JP2/full/100,/0/default.jpg</v>
      </c>
      <c r="BC5664" s="29" t="str">
        <f t="shared" si="881"/>
        <v>image/jpeg</v>
      </c>
      <c r="BD5664" s="29" t="str">
        <f t="shared" si="886"/>
        <v>presentation/thumbnail</v>
      </c>
    </row>
    <row r="5665" spans="1:56" ht="38.25">
      <c r="A5665" s="29">
        <v>1</v>
      </c>
      <c r="B5665" s="29">
        <v>0</v>
      </c>
      <c r="C5665" s="38" t="s">
        <v>19580</v>
      </c>
      <c r="D5665" s="38" t="s">
        <v>19581</v>
      </c>
      <c r="F5665" s="38" t="s">
        <v>19059</v>
      </c>
      <c r="I5665" s="38" t="s">
        <v>4446</v>
      </c>
      <c r="J5665" s="38" t="s">
        <v>19575</v>
      </c>
      <c r="N5665" s="38" t="s">
        <v>1316</v>
      </c>
      <c r="P5665" s="38" t="s">
        <v>2005</v>
      </c>
      <c r="R5665" s="38" t="s">
        <v>19318</v>
      </c>
      <c r="U5665" s="38" t="s">
        <v>19579</v>
      </c>
      <c r="X5665" s="367">
        <v>29479</v>
      </c>
      <c r="Y5665" s="38" t="s">
        <v>2269</v>
      </c>
      <c r="AA5665" s="38" t="s">
        <v>1170</v>
      </c>
      <c r="AB5665" s="38" t="s">
        <v>14393</v>
      </c>
      <c r="AE5665" s="38" t="s">
        <v>2950</v>
      </c>
      <c r="AG5665" s="38">
        <v>1</v>
      </c>
      <c r="AH5665" s="38" t="s">
        <v>4439</v>
      </c>
      <c r="AI5665" s="38" t="s">
        <v>4440</v>
      </c>
      <c r="AJ5665" s="38" t="s">
        <v>4449</v>
      </c>
      <c r="AK5665" s="38" t="s">
        <v>72</v>
      </c>
      <c r="AL5665" s="301" t="s">
        <v>19267</v>
      </c>
      <c r="AO5665" s="29" t="s">
        <v>18070</v>
      </c>
      <c r="AR5665" s="29" t="str">
        <f t="shared" si="889"/>
        <v>0</v>
      </c>
      <c r="AS5665" s="29">
        <f t="shared" si="887"/>
        <v>0</v>
      </c>
      <c r="AW5665" s="29" t="str">
        <f t="shared" si="890"/>
        <v/>
      </c>
      <c r="AX5665" s="29" t="str">
        <f t="shared" si="882"/>
        <v/>
      </c>
      <c r="AY5665" s="29" t="str">
        <f t="shared" si="888"/>
        <v>https://media.mediathek-tanz-theater.de/iiif/2/nvt_img-549-003-002.JP2</v>
      </c>
      <c r="AZ5665" s="29" t="str">
        <f t="shared" si="883"/>
        <v>image/jp2</v>
      </c>
      <c r="BA5665" s="29" t="str">
        <f t="shared" si="884"/>
        <v>presentation/iiif</v>
      </c>
      <c r="BB5665" s="29" t="str">
        <f t="shared" si="885"/>
        <v>https://media.mediathek-tanz-theater.de/iiif/2/nvt_img-549-003-002.JP2/full/100,/0/default.jpg</v>
      </c>
      <c r="BC5665" s="29" t="str">
        <f t="shared" si="881"/>
        <v>image/jpeg</v>
      </c>
      <c r="BD5665" s="29" t="str">
        <f t="shared" si="886"/>
        <v>presentation/thumbnail</v>
      </c>
    </row>
    <row r="5666" spans="1:56" ht="38.25">
      <c r="A5666" s="29">
        <v>1</v>
      </c>
      <c r="B5666" s="29">
        <v>0</v>
      </c>
      <c r="C5666" s="38" t="s">
        <v>19582</v>
      </c>
      <c r="D5666" s="38" t="s">
        <v>19583</v>
      </c>
      <c r="F5666" s="38" t="s">
        <v>19059</v>
      </c>
      <c r="I5666" s="38" t="s">
        <v>4446</v>
      </c>
      <c r="J5666" s="38" t="s">
        <v>19575</v>
      </c>
      <c r="N5666" s="38" t="s">
        <v>1316</v>
      </c>
      <c r="P5666" s="38" t="s">
        <v>2005</v>
      </c>
      <c r="R5666" s="38" t="s">
        <v>19318</v>
      </c>
      <c r="U5666" s="38" t="s">
        <v>19579</v>
      </c>
      <c r="X5666" s="367">
        <v>29479</v>
      </c>
      <c r="Y5666" s="38" t="s">
        <v>2269</v>
      </c>
      <c r="AA5666" s="38" t="s">
        <v>1170</v>
      </c>
      <c r="AB5666" s="38" t="s">
        <v>14397</v>
      </c>
      <c r="AE5666" s="38" t="s">
        <v>2950</v>
      </c>
      <c r="AG5666" s="38">
        <v>1</v>
      </c>
      <c r="AH5666" s="38" t="s">
        <v>4439</v>
      </c>
      <c r="AI5666" s="38" t="s">
        <v>4440</v>
      </c>
      <c r="AJ5666" s="38" t="s">
        <v>4449</v>
      </c>
      <c r="AK5666" s="38" t="s">
        <v>72</v>
      </c>
      <c r="AL5666" s="301" t="s">
        <v>19267</v>
      </c>
      <c r="AO5666" s="29" t="s">
        <v>18070</v>
      </c>
      <c r="AR5666" s="29" t="str">
        <f t="shared" si="889"/>
        <v>0</v>
      </c>
      <c r="AS5666" s="29">
        <f t="shared" si="887"/>
        <v>0</v>
      </c>
      <c r="AW5666" s="29" t="str">
        <f t="shared" si="890"/>
        <v/>
      </c>
      <c r="AX5666" s="29" t="str">
        <f t="shared" si="882"/>
        <v/>
      </c>
      <c r="AY5666" s="29" t="str">
        <f t="shared" si="888"/>
        <v>https://media.mediathek-tanz-theater.de/iiif/2/nvt_img-549-003-003.JP2</v>
      </c>
      <c r="AZ5666" s="29" t="str">
        <f t="shared" si="883"/>
        <v>image/jp2</v>
      </c>
      <c r="BA5666" s="29" t="str">
        <f t="shared" si="884"/>
        <v>presentation/iiif</v>
      </c>
      <c r="BB5666" s="29" t="str">
        <f t="shared" si="885"/>
        <v>https://media.mediathek-tanz-theater.de/iiif/2/nvt_img-549-003-003.JP2/full/100,/0/default.jpg</v>
      </c>
      <c r="BC5666" s="29" t="str">
        <f t="shared" si="881"/>
        <v>image/jpeg</v>
      </c>
      <c r="BD5666" s="29" t="str">
        <f t="shared" si="886"/>
        <v>presentation/thumbnail</v>
      </c>
    </row>
    <row r="5667" spans="1:56" ht="25.5">
      <c r="A5667" s="29">
        <v>1</v>
      </c>
      <c r="B5667" s="29">
        <v>0</v>
      </c>
      <c r="C5667" s="38" t="s">
        <v>19584</v>
      </c>
      <c r="D5667" s="38" t="s">
        <v>19585</v>
      </c>
      <c r="F5667" s="38" t="s">
        <v>19059</v>
      </c>
      <c r="I5667" s="38" t="s">
        <v>4438</v>
      </c>
      <c r="J5667" s="38" t="s">
        <v>19556</v>
      </c>
      <c r="N5667" s="38" t="s">
        <v>1316</v>
      </c>
      <c r="P5667" s="38" t="s">
        <v>2005</v>
      </c>
      <c r="R5667" s="38" t="s">
        <v>19318</v>
      </c>
      <c r="X5667" s="367">
        <v>29479</v>
      </c>
      <c r="Y5667" s="38" t="s">
        <v>2269</v>
      </c>
      <c r="AA5667" s="38" t="s">
        <v>1170</v>
      </c>
      <c r="AE5667" s="38" t="s">
        <v>2950</v>
      </c>
      <c r="AG5667" s="38">
        <v>1</v>
      </c>
      <c r="AH5667" s="38" t="s">
        <v>4439</v>
      </c>
      <c r="AI5667" s="38" t="s">
        <v>4440</v>
      </c>
      <c r="AJ5667" s="38" t="s">
        <v>5913</v>
      </c>
      <c r="AL5667" s="301" t="s">
        <v>19267</v>
      </c>
      <c r="AO5667" s="29" t="s">
        <v>18070</v>
      </c>
      <c r="AR5667" s="29" t="str">
        <f t="shared" si="889"/>
        <v>1</v>
      </c>
      <c r="AS5667" s="29">
        <f t="shared" si="887"/>
        <v>0</v>
      </c>
      <c r="AW5667" s="29" t="str">
        <f t="shared" si="890"/>
        <v/>
      </c>
      <c r="AX5667" s="29" t="str">
        <f t="shared" si="882"/>
        <v/>
      </c>
      <c r="AY5667" s="29" t="str">
        <f t="shared" si="888"/>
        <v>https://media.mediathek-tanz-theater.de/iiif/2/nvt_img-549-004.JP2</v>
      </c>
      <c r="AZ5667" s="29" t="str">
        <f t="shared" si="883"/>
        <v>image/jp2</v>
      </c>
      <c r="BA5667" s="29" t="str">
        <f t="shared" si="884"/>
        <v>presentation/iiif</v>
      </c>
      <c r="BB5667" s="29" t="str">
        <f t="shared" si="885"/>
        <v>https://media.mediathek-tanz-theater.de/iiif/2/nvt_img-549-004.JP2/full/100,/0/default.jpg</v>
      </c>
      <c r="BC5667" s="29" t="str">
        <f t="shared" si="881"/>
        <v>image/jpeg</v>
      </c>
      <c r="BD5667" s="29" t="str">
        <f t="shared" si="886"/>
        <v>presentation/thumbnail</v>
      </c>
    </row>
    <row r="5668" spans="1:56" ht="63.75">
      <c r="A5668" s="29">
        <v>1</v>
      </c>
      <c r="B5668" s="29">
        <v>0</v>
      </c>
      <c r="C5668" s="38" t="s">
        <v>19586</v>
      </c>
      <c r="D5668" s="38" t="s">
        <v>19587</v>
      </c>
      <c r="F5668" s="38" t="s">
        <v>19059</v>
      </c>
      <c r="I5668" s="38" t="s">
        <v>4446</v>
      </c>
      <c r="J5668" s="38" t="s">
        <v>19584</v>
      </c>
      <c r="N5668" s="38" t="s">
        <v>1316</v>
      </c>
      <c r="P5668" s="38" t="s">
        <v>2005</v>
      </c>
      <c r="R5668" s="38" t="s">
        <v>19318</v>
      </c>
      <c r="U5668" s="38" t="s">
        <v>19588</v>
      </c>
      <c r="X5668" s="367">
        <v>29479</v>
      </c>
      <c r="Y5668" s="38" t="s">
        <v>2269</v>
      </c>
      <c r="AA5668" s="38" t="s">
        <v>1170</v>
      </c>
      <c r="AB5668" s="38" t="s">
        <v>14401</v>
      </c>
      <c r="AE5668" s="38" t="s">
        <v>2950</v>
      </c>
      <c r="AG5668" s="38">
        <v>1</v>
      </c>
      <c r="AH5668" s="38" t="s">
        <v>4439</v>
      </c>
      <c r="AI5668" s="38" t="s">
        <v>4440</v>
      </c>
      <c r="AJ5668" s="38" t="s">
        <v>4449</v>
      </c>
      <c r="AK5668" s="38" t="s">
        <v>19589</v>
      </c>
      <c r="AL5668" s="301" t="s">
        <v>19267</v>
      </c>
      <c r="AO5668" s="29" t="s">
        <v>18070</v>
      </c>
      <c r="AR5668" s="29" t="str">
        <f t="shared" si="889"/>
        <v>0</v>
      </c>
      <c r="AS5668" s="29">
        <f t="shared" si="887"/>
        <v>0</v>
      </c>
      <c r="AW5668" s="29" t="str">
        <f t="shared" si="890"/>
        <v/>
      </c>
      <c r="AX5668" s="29" t="str">
        <f t="shared" si="882"/>
        <v/>
      </c>
      <c r="AY5668" s="29" t="str">
        <f t="shared" si="888"/>
        <v>https://media.mediathek-tanz-theater.de/iiif/2/nvt_img-549-004-001.JP2</v>
      </c>
      <c r="AZ5668" s="29" t="str">
        <f t="shared" si="883"/>
        <v>image/jp2</v>
      </c>
      <c r="BA5668" s="29" t="str">
        <f t="shared" si="884"/>
        <v>presentation/iiif</v>
      </c>
      <c r="BB5668" s="29" t="str">
        <f t="shared" si="885"/>
        <v>https://media.mediathek-tanz-theater.de/iiif/2/nvt_img-549-004-001.JP2/full/100,/0/default.jpg</v>
      </c>
      <c r="BC5668" s="29" t="str">
        <f t="shared" si="881"/>
        <v>image/jpeg</v>
      </c>
      <c r="BD5668" s="29" t="str">
        <f t="shared" si="886"/>
        <v>presentation/thumbnail</v>
      </c>
    </row>
    <row r="5669" spans="1:56" ht="63.75">
      <c r="A5669" s="29">
        <v>1</v>
      </c>
      <c r="B5669" s="29">
        <v>0</v>
      </c>
      <c r="C5669" s="38" t="s">
        <v>19590</v>
      </c>
      <c r="D5669" s="38" t="s">
        <v>19591</v>
      </c>
      <c r="F5669" s="38" t="s">
        <v>19059</v>
      </c>
      <c r="I5669" s="38" t="s">
        <v>4446</v>
      </c>
      <c r="J5669" s="38" t="s">
        <v>19584</v>
      </c>
      <c r="N5669" s="38" t="s">
        <v>1316</v>
      </c>
      <c r="P5669" s="38" t="s">
        <v>2005</v>
      </c>
      <c r="R5669" s="38" t="s">
        <v>19318</v>
      </c>
      <c r="U5669" s="38" t="s">
        <v>19588</v>
      </c>
      <c r="X5669" s="367">
        <v>29479</v>
      </c>
      <c r="Y5669" s="38" t="s">
        <v>2269</v>
      </c>
      <c r="AA5669" s="38" t="s">
        <v>1170</v>
      </c>
      <c r="AB5669" s="38" t="s">
        <v>14408</v>
      </c>
      <c r="AE5669" s="38" t="s">
        <v>2950</v>
      </c>
      <c r="AG5669" s="38">
        <v>1</v>
      </c>
      <c r="AH5669" s="38" t="s">
        <v>4439</v>
      </c>
      <c r="AI5669" s="38" t="s">
        <v>4440</v>
      </c>
      <c r="AJ5669" s="38" t="s">
        <v>4449</v>
      </c>
      <c r="AK5669" s="38" t="s">
        <v>19592</v>
      </c>
      <c r="AL5669" s="301" t="s">
        <v>19267</v>
      </c>
      <c r="AO5669" s="29" t="s">
        <v>18070</v>
      </c>
      <c r="AR5669" s="29" t="str">
        <f t="shared" si="889"/>
        <v>0</v>
      </c>
      <c r="AS5669" s="29">
        <f t="shared" si="887"/>
        <v>0</v>
      </c>
      <c r="AW5669" s="29" t="str">
        <f t="shared" si="890"/>
        <v/>
      </c>
      <c r="AX5669" s="29" t="str">
        <f t="shared" si="882"/>
        <v/>
      </c>
      <c r="AY5669" s="29" t="str">
        <f t="shared" si="888"/>
        <v>https://media.mediathek-tanz-theater.de/iiif/2/nvt_img-549-004-002.JP2</v>
      </c>
      <c r="AZ5669" s="29" t="str">
        <f t="shared" si="883"/>
        <v>image/jp2</v>
      </c>
      <c r="BA5669" s="29" t="str">
        <f t="shared" si="884"/>
        <v>presentation/iiif</v>
      </c>
      <c r="BB5669" s="29" t="str">
        <f t="shared" si="885"/>
        <v>https://media.mediathek-tanz-theater.de/iiif/2/nvt_img-549-004-002.JP2/full/100,/0/default.jpg</v>
      </c>
      <c r="BC5669" s="29" t="str">
        <f t="shared" si="881"/>
        <v>image/jpeg</v>
      </c>
      <c r="BD5669" s="29" t="str">
        <f t="shared" si="886"/>
        <v>presentation/thumbnail</v>
      </c>
    </row>
    <row r="5670" spans="1:56" ht="76.5">
      <c r="A5670" s="29">
        <v>1</v>
      </c>
      <c r="B5670" s="29">
        <v>0</v>
      </c>
      <c r="C5670" s="38" t="s">
        <v>19593</v>
      </c>
      <c r="D5670" s="38" t="s">
        <v>19594</v>
      </c>
      <c r="F5670" s="38" t="s">
        <v>19059</v>
      </c>
      <c r="I5670" s="38" t="s">
        <v>4446</v>
      </c>
      <c r="J5670" s="38" t="s">
        <v>19584</v>
      </c>
      <c r="N5670" s="38" t="s">
        <v>1316</v>
      </c>
      <c r="P5670" s="38" t="s">
        <v>2005</v>
      </c>
      <c r="R5670" s="38" t="s">
        <v>19318</v>
      </c>
      <c r="U5670" s="38" t="s">
        <v>19595</v>
      </c>
      <c r="X5670" s="367">
        <v>29479</v>
      </c>
      <c r="Y5670" s="38" t="s">
        <v>2269</v>
      </c>
      <c r="AA5670" s="38" t="s">
        <v>1170</v>
      </c>
      <c r="AB5670" s="38" t="s">
        <v>14412</v>
      </c>
      <c r="AE5670" s="38" t="s">
        <v>2950</v>
      </c>
      <c r="AG5670" s="38">
        <v>1</v>
      </c>
      <c r="AH5670" s="38" t="s">
        <v>4439</v>
      </c>
      <c r="AI5670" s="38" t="s">
        <v>4440</v>
      </c>
      <c r="AJ5670" s="38" t="s">
        <v>4449</v>
      </c>
      <c r="AK5670" s="38" t="s">
        <v>19592</v>
      </c>
      <c r="AL5670" s="301" t="s">
        <v>19267</v>
      </c>
      <c r="AO5670" s="29" t="s">
        <v>18070</v>
      </c>
      <c r="AR5670" s="29" t="str">
        <f t="shared" si="889"/>
        <v>0</v>
      </c>
      <c r="AS5670" s="29">
        <f t="shared" si="887"/>
        <v>0</v>
      </c>
      <c r="AW5670" s="29" t="str">
        <f t="shared" si="890"/>
        <v/>
      </c>
      <c r="AX5670" s="29" t="str">
        <f t="shared" si="882"/>
        <v/>
      </c>
      <c r="AY5670" s="29" t="str">
        <f t="shared" si="888"/>
        <v>https://media.mediathek-tanz-theater.de/iiif/2/nvt_img-549-004-003.JP2</v>
      </c>
      <c r="AZ5670" s="29" t="str">
        <f t="shared" si="883"/>
        <v>image/jp2</v>
      </c>
      <c r="BA5670" s="29" t="str">
        <f t="shared" si="884"/>
        <v>presentation/iiif</v>
      </c>
      <c r="BB5670" s="29" t="str">
        <f t="shared" si="885"/>
        <v>https://media.mediathek-tanz-theater.de/iiif/2/nvt_img-549-004-003.JP2/full/100,/0/default.jpg</v>
      </c>
      <c r="BC5670" s="29" t="str">
        <f t="shared" si="881"/>
        <v>image/jpeg</v>
      </c>
      <c r="BD5670" s="29" t="str">
        <f t="shared" si="886"/>
        <v>presentation/thumbnail</v>
      </c>
    </row>
    <row r="5671" spans="1:56" ht="76.5">
      <c r="A5671" s="29">
        <v>1</v>
      </c>
      <c r="B5671" s="29">
        <v>0</v>
      </c>
      <c r="C5671" s="38" t="s">
        <v>19596</v>
      </c>
      <c r="D5671" s="38" t="s">
        <v>19597</v>
      </c>
      <c r="F5671" s="38" t="s">
        <v>19059</v>
      </c>
      <c r="I5671" s="38" t="s">
        <v>4446</v>
      </c>
      <c r="J5671" s="38" t="s">
        <v>19584</v>
      </c>
      <c r="N5671" s="38" t="s">
        <v>1316</v>
      </c>
      <c r="P5671" s="38" t="s">
        <v>2005</v>
      </c>
      <c r="R5671" s="38" t="s">
        <v>19318</v>
      </c>
      <c r="U5671" s="38" t="s">
        <v>19595</v>
      </c>
      <c r="X5671" s="367">
        <v>29479</v>
      </c>
      <c r="Y5671" s="38" t="s">
        <v>2269</v>
      </c>
      <c r="AA5671" s="38" t="s">
        <v>1170</v>
      </c>
      <c r="AB5671" s="38" t="s">
        <v>14415</v>
      </c>
      <c r="AE5671" s="38" t="s">
        <v>2950</v>
      </c>
      <c r="AG5671" s="38">
        <v>1</v>
      </c>
      <c r="AH5671" s="38" t="s">
        <v>4439</v>
      </c>
      <c r="AI5671" s="38" t="s">
        <v>4440</v>
      </c>
      <c r="AJ5671" s="38" t="s">
        <v>4449</v>
      </c>
      <c r="AK5671" s="38" t="s">
        <v>19592</v>
      </c>
      <c r="AL5671" s="301" t="s">
        <v>19267</v>
      </c>
      <c r="AO5671" s="29" t="s">
        <v>18070</v>
      </c>
      <c r="AR5671" s="29" t="str">
        <f t="shared" si="889"/>
        <v>0</v>
      </c>
      <c r="AS5671" s="29">
        <f t="shared" si="887"/>
        <v>0</v>
      </c>
      <c r="AW5671" s="29" t="str">
        <f t="shared" si="890"/>
        <v/>
      </c>
      <c r="AX5671" s="29" t="str">
        <f t="shared" si="882"/>
        <v/>
      </c>
      <c r="AY5671" s="29" t="str">
        <f t="shared" si="888"/>
        <v>https://media.mediathek-tanz-theater.de/iiif/2/nvt_img-549-004-004.JP2</v>
      </c>
      <c r="AZ5671" s="29" t="str">
        <f t="shared" si="883"/>
        <v>image/jp2</v>
      </c>
      <c r="BA5671" s="29" t="str">
        <f t="shared" si="884"/>
        <v>presentation/iiif</v>
      </c>
      <c r="BB5671" s="29" t="str">
        <f t="shared" si="885"/>
        <v>https://media.mediathek-tanz-theater.de/iiif/2/nvt_img-549-004-004.JP2/full/100,/0/default.jpg</v>
      </c>
      <c r="BC5671" s="29" t="str">
        <f t="shared" si="881"/>
        <v>image/jpeg</v>
      </c>
      <c r="BD5671" s="29" t="str">
        <f t="shared" si="886"/>
        <v>presentation/thumbnail</v>
      </c>
    </row>
    <row r="5672" spans="1:56" ht="51">
      <c r="A5672" s="29">
        <v>0</v>
      </c>
      <c r="B5672" s="29">
        <v>0</v>
      </c>
      <c r="C5672" s="38" t="s">
        <v>19598</v>
      </c>
      <c r="F5672" s="38" t="s">
        <v>19059</v>
      </c>
      <c r="I5672" s="38" t="s">
        <v>4431</v>
      </c>
      <c r="J5672" s="406"/>
      <c r="M5672"/>
      <c r="U5672"/>
      <c r="AB5672" s="38" t="s">
        <v>19599</v>
      </c>
      <c r="AC5672" s="38" t="s">
        <v>4433</v>
      </c>
      <c r="AE5672" s="38" t="s">
        <v>2950</v>
      </c>
      <c r="AG5672" s="38">
        <v>1</v>
      </c>
      <c r="AJ5672" s="38" t="s">
        <v>19177</v>
      </c>
      <c r="AL5672" s="301" t="s">
        <v>19267</v>
      </c>
      <c r="AR5672" s="29" t="str">
        <f t="shared" si="889"/>
        <v>1</v>
      </c>
      <c r="AS5672" s="29">
        <f t="shared" si="887"/>
        <v>0</v>
      </c>
      <c r="AT5672" s="29">
        <v>0</v>
      </c>
      <c r="AW5672" s="29" t="str">
        <f t="shared" si="890"/>
        <v/>
      </c>
      <c r="AX5672" s="29" t="str">
        <f t="shared" si="882"/>
        <v/>
      </c>
      <c r="AY5672" s="29" t="str">
        <f t="shared" si="888"/>
        <v>https://media.mediathek-tanz-theater.de/iiif/2/nvt_img-550.JP2</v>
      </c>
      <c r="AZ5672" s="29" t="str">
        <f t="shared" si="883"/>
        <v>image/jp2</v>
      </c>
      <c r="BA5672" s="29" t="str">
        <f t="shared" si="884"/>
        <v>presentation/iiif</v>
      </c>
      <c r="BB5672" s="29" t="str">
        <f t="shared" si="885"/>
        <v>https://media.mediathek-tanz-theater.de/iiif/2/nvt_img-550.JP2/full/100,/0/default.jpg</v>
      </c>
      <c r="BC5672" s="29" t="str">
        <f t="shared" si="881"/>
        <v>image/jpeg</v>
      </c>
      <c r="BD5672" s="29" t="str">
        <f t="shared" si="886"/>
        <v>presentation/thumbnail</v>
      </c>
    </row>
    <row r="5673" spans="1:56" ht="25.5">
      <c r="A5673" s="29">
        <v>1</v>
      </c>
      <c r="B5673" s="29">
        <v>0</v>
      </c>
      <c r="C5673" s="38" t="s">
        <v>19600</v>
      </c>
      <c r="D5673" s="38" t="s">
        <v>19601</v>
      </c>
      <c r="F5673" s="38" t="s">
        <v>19059</v>
      </c>
      <c r="I5673" s="38" t="s">
        <v>4438</v>
      </c>
      <c r="J5673" s="38" t="s">
        <v>19598</v>
      </c>
      <c r="N5673" s="38" t="s">
        <v>1316</v>
      </c>
      <c r="P5673" s="38" t="s">
        <v>2005</v>
      </c>
      <c r="R5673" s="38" t="s">
        <v>19318</v>
      </c>
      <c r="X5673" s="367">
        <v>29479</v>
      </c>
      <c r="Y5673" s="38" t="s">
        <v>2269</v>
      </c>
      <c r="AA5673" s="38" t="s">
        <v>1170</v>
      </c>
      <c r="AE5673" s="38" t="s">
        <v>2950</v>
      </c>
      <c r="AG5673" s="38">
        <v>1</v>
      </c>
      <c r="AH5673" s="38" t="s">
        <v>4439</v>
      </c>
      <c r="AI5673" s="38" t="s">
        <v>4440</v>
      </c>
      <c r="AJ5673" s="38" t="s">
        <v>11546</v>
      </c>
      <c r="AL5673" s="301" t="s">
        <v>19267</v>
      </c>
      <c r="AO5673" s="29" t="s">
        <v>18070</v>
      </c>
      <c r="AR5673" s="29" t="str">
        <f t="shared" si="889"/>
        <v>1</v>
      </c>
      <c r="AS5673" s="29">
        <f t="shared" si="887"/>
        <v>0</v>
      </c>
      <c r="AW5673" s="29" t="str">
        <f t="shared" si="890"/>
        <v/>
      </c>
      <c r="AX5673" s="29" t="str">
        <f t="shared" si="882"/>
        <v/>
      </c>
      <c r="AY5673" s="29" t="str">
        <f t="shared" si="888"/>
        <v>https://media.mediathek-tanz-theater.de/iiif/2/nvt_img-550-001.JP2</v>
      </c>
      <c r="AZ5673" s="29" t="str">
        <f t="shared" si="883"/>
        <v>image/jp2</v>
      </c>
      <c r="BA5673" s="29" t="str">
        <f t="shared" si="884"/>
        <v>presentation/iiif</v>
      </c>
      <c r="BB5673" s="29" t="str">
        <f t="shared" si="885"/>
        <v>https://media.mediathek-tanz-theater.de/iiif/2/nvt_img-550-001.JP2/full/100,/0/default.jpg</v>
      </c>
      <c r="BC5673" s="29" t="str">
        <f t="shared" si="881"/>
        <v>image/jpeg</v>
      </c>
      <c r="BD5673" s="29" t="str">
        <f t="shared" si="886"/>
        <v>presentation/thumbnail</v>
      </c>
    </row>
    <row r="5674" spans="1:56" ht="51">
      <c r="A5674" s="29">
        <v>1</v>
      </c>
      <c r="B5674" s="29">
        <v>0</v>
      </c>
      <c r="C5674" s="38" t="s">
        <v>19602</v>
      </c>
      <c r="D5674" s="38" t="s">
        <v>19603</v>
      </c>
      <c r="F5674" s="38" t="s">
        <v>19059</v>
      </c>
      <c r="I5674" s="38" t="s">
        <v>4446</v>
      </c>
      <c r="J5674" s="38" t="s">
        <v>19600</v>
      </c>
      <c r="N5674" s="38" t="s">
        <v>1316</v>
      </c>
      <c r="P5674" s="38" t="s">
        <v>2005</v>
      </c>
      <c r="R5674" s="38" t="s">
        <v>19318</v>
      </c>
      <c r="U5674" s="38" t="s">
        <v>1208</v>
      </c>
      <c r="X5674" s="367">
        <v>29479</v>
      </c>
      <c r="Y5674" s="38" t="s">
        <v>2269</v>
      </c>
      <c r="AA5674" s="38" t="s">
        <v>1170</v>
      </c>
      <c r="AB5674" s="38" t="s">
        <v>14424</v>
      </c>
      <c r="AE5674" s="38" t="s">
        <v>2950</v>
      </c>
      <c r="AG5674" s="38">
        <v>1</v>
      </c>
      <c r="AH5674" s="38" t="s">
        <v>4439</v>
      </c>
      <c r="AI5674" s="38" t="s">
        <v>4440</v>
      </c>
      <c r="AJ5674" s="38" t="s">
        <v>4449</v>
      </c>
      <c r="AK5674" s="38" t="s">
        <v>19604</v>
      </c>
      <c r="AL5674" s="301" t="s">
        <v>19267</v>
      </c>
      <c r="AO5674" s="29" t="s">
        <v>18070</v>
      </c>
      <c r="AR5674" s="29" t="str">
        <f t="shared" si="889"/>
        <v>0</v>
      </c>
      <c r="AS5674" s="29">
        <f t="shared" si="887"/>
        <v>0</v>
      </c>
      <c r="AW5674" s="29" t="str">
        <f t="shared" si="890"/>
        <v/>
      </c>
      <c r="AX5674" s="29" t="str">
        <f t="shared" si="882"/>
        <v/>
      </c>
      <c r="AY5674" s="29" t="str">
        <f t="shared" si="888"/>
        <v>https://media.mediathek-tanz-theater.de/iiif/2/nvt_img-550-001-001.JP2</v>
      </c>
      <c r="AZ5674" s="29" t="str">
        <f t="shared" si="883"/>
        <v>image/jp2</v>
      </c>
      <c r="BA5674" s="29" t="str">
        <f t="shared" si="884"/>
        <v>presentation/iiif</v>
      </c>
      <c r="BB5674" s="29" t="str">
        <f t="shared" si="885"/>
        <v>https://media.mediathek-tanz-theater.de/iiif/2/nvt_img-550-001-001.JP2/full/100,/0/default.jpg</v>
      </c>
      <c r="BC5674" s="29" t="str">
        <f t="shared" si="881"/>
        <v>image/jpeg</v>
      </c>
      <c r="BD5674" s="29" t="str">
        <f t="shared" si="886"/>
        <v>presentation/thumbnail</v>
      </c>
    </row>
    <row r="5675" spans="1:56" ht="25.5">
      <c r="A5675" s="29">
        <v>1</v>
      </c>
      <c r="B5675" s="29">
        <v>0</v>
      </c>
      <c r="C5675" s="38" t="s">
        <v>19605</v>
      </c>
      <c r="D5675" s="38" t="s">
        <v>19606</v>
      </c>
      <c r="F5675" s="38" t="s">
        <v>19059</v>
      </c>
      <c r="I5675" s="38" t="s">
        <v>4446</v>
      </c>
      <c r="J5675" s="38" t="s">
        <v>19600</v>
      </c>
      <c r="N5675" s="38" t="s">
        <v>1316</v>
      </c>
      <c r="P5675" s="38" t="s">
        <v>2005</v>
      </c>
      <c r="R5675" s="38" t="s">
        <v>19318</v>
      </c>
      <c r="U5675" s="38" t="s">
        <v>1208</v>
      </c>
      <c r="X5675" s="367">
        <v>29479</v>
      </c>
      <c r="Y5675" s="38" t="s">
        <v>2269</v>
      </c>
      <c r="AA5675" s="38" t="s">
        <v>1170</v>
      </c>
      <c r="AB5675" s="38" t="s">
        <v>14427</v>
      </c>
      <c r="AE5675" s="38" t="s">
        <v>2950</v>
      </c>
      <c r="AG5675" s="38">
        <v>1</v>
      </c>
      <c r="AH5675" s="38" t="s">
        <v>4439</v>
      </c>
      <c r="AI5675" s="38" t="s">
        <v>4440</v>
      </c>
      <c r="AJ5675" s="38" t="s">
        <v>4449</v>
      </c>
      <c r="AK5675" s="38" t="s">
        <v>19607</v>
      </c>
      <c r="AL5675" s="301" t="s">
        <v>19267</v>
      </c>
      <c r="AO5675" s="29" t="s">
        <v>18070</v>
      </c>
      <c r="AR5675" s="29" t="str">
        <f t="shared" si="889"/>
        <v>0</v>
      </c>
      <c r="AS5675" s="29">
        <f t="shared" si="887"/>
        <v>0</v>
      </c>
      <c r="AW5675" s="29" t="str">
        <f t="shared" si="890"/>
        <v/>
      </c>
      <c r="AX5675" s="29" t="str">
        <f t="shared" si="882"/>
        <v/>
      </c>
      <c r="AY5675" s="29" t="str">
        <f t="shared" si="888"/>
        <v>https://media.mediathek-tanz-theater.de/iiif/2/nvt_img-550-001-002.JP2</v>
      </c>
      <c r="AZ5675" s="29" t="str">
        <f t="shared" si="883"/>
        <v>image/jp2</v>
      </c>
      <c r="BA5675" s="29" t="str">
        <f t="shared" si="884"/>
        <v>presentation/iiif</v>
      </c>
      <c r="BB5675" s="29" t="str">
        <f t="shared" si="885"/>
        <v>https://media.mediathek-tanz-theater.de/iiif/2/nvt_img-550-001-002.JP2/full/100,/0/default.jpg</v>
      </c>
      <c r="BC5675" s="29" t="str">
        <f t="shared" si="881"/>
        <v>image/jpeg</v>
      </c>
      <c r="BD5675" s="29" t="str">
        <f t="shared" si="886"/>
        <v>presentation/thumbnail</v>
      </c>
    </row>
    <row r="5676" spans="1:56" ht="38.25">
      <c r="A5676" s="29">
        <v>1</v>
      </c>
      <c r="B5676" s="29">
        <v>0</v>
      </c>
      <c r="C5676" s="38" t="s">
        <v>19608</v>
      </c>
      <c r="D5676" s="38" t="s">
        <v>19609</v>
      </c>
      <c r="F5676" s="38" t="s">
        <v>19059</v>
      </c>
      <c r="I5676" s="38" t="s">
        <v>4446</v>
      </c>
      <c r="J5676" s="38" t="s">
        <v>19600</v>
      </c>
      <c r="N5676" s="38" t="s">
        <v>1316</v>
      </c>
      <c r="P5676" s="38" t="s">
        <v>2005</v>
      </c>
      <c r="R5676" s="38" t="s">
        <v>19318</v>
      </c>
      <c r="U5676" s="38" t="s">
        <v>1208</v>
      </c>
      <c r="X5676" s="367">
        <v>29479</v>
      </c>
      <c r="Y5676" s="38" t="s">
        <v>2269</v>
      </c>
      <c r="AA5676" s="38" t="s">
        <v>1170</v>
      </c>
      <c r="AB5676" s="38" t="s">
        <v>14431</v>
      </c>
      <c r="AE5676" s="38" t="s">
        <v>2950</v>
      </c>
      <c r="AG5676" s="38">
        <v>1</v>
      </c>
      <c r="AH5676" s="38" t="s">
        <v>4439</v>
      </c>
      <c r="AI5676" s="38" t="s">
        <v>4440</v>
      </c>
      <c r="AJ5676" s="38" t="s">
        <v>4449</v>
      </c>
      <c r="AK5676" s="38" t="s">
        <v>19589</v>
      </c>
      <c r="AL5676" s="301" t="s">
        <v>19267</v>
      </c>
      <c r="AO5676" s="29" t="s">
        <v>18070</v>
      </c>
      <c r="AR5676" s="29" t="str">
        <f t="shared" si="889"/>
        <v>0</v>
      </c>
      <c r="AS5676" s="29">
        <f t="shared" si="887"/>
        <v>0</v>
      </c>
      <c r="AW5676" s="29" t="str">
        <f t="shared" si="890"/>
        <v/>
      </c>
      <c r="AX5676" s="29" t="str">
        <f t="shared" si="882"/>
        <v/>
      </c>
      <c r="AY5676" s="29" t="str">
        <f t="shared" si="888"/>
        <v>https://media.mediathek-tanz-theater.de/iiif/2/nvt_img-550-001-003.JP2</v>
      </c>
      <c r="AZ5676" s="29" t="str">
        <f t="shared" si="883"/>
        <v>image/jp2</v>
      </c>
      <c r="BA5676" s="29" t="str">
        <f t="shared" si="884"/>
        <v>presentation/iiif</v>
      </c>
      <c r="BB5676" s="29" t="str">
        <f t="shared" si="885"/>
        <v>https://media.mediathek-tanz-theater.de/iiif/2/nvt_img-550-001-003.JP2/full/100,/0/default.jpg</v>
      </c>
      <c r="BC5676" s="29" t="str">
        <f t="shared" si="881"/>
        <v>image/jpeg</v>
      </c>
      <c r="BD5676" s="29" t="str">
        <f t="shared" si="886"/>
        <v>presentation/thumbnail</v>
      </c>
    </row>
    <row r="5677" spans="1:56" ht="25.5">
      <c r="A5677" s="29">
        <v>1</v>
      </c>
      <c r="B5677" s="29">
        <v>0</v>
      </c>
      <c r="C5677" s="38" t="s">
        <v>19610</v>
      </c>
      <c r="D5677" s="38" t="s">
        <v>19611</v>
      </c>
      <c r="F5677" s="38" t="s">
        <v>19059</v>
      </c>
      <c r="I5677" s="38" t="s">
        <v>4438</v>
      </c>
      <c r="J5677" s="38" t="s">
        <v>19598</v>
      </c>
      <c r="N5677" s="38" t="s">
        <v>1316</v>
      </c>
      <c r="P5677" s="38" t="s">
        <v>2005</v>
      </c>
      <c r="R5677" s="38" t="s">
        <v>19318</v>
      </c>
      <c r="X5677" s="367">
        <v>29479</v>
      </c>
      <c r="Y5677" s="38" t="s">
        <v>2269</v>
      </c>
      <c r="AA5677" s="38" t="s">
        <v>1170</v>
      </c>
      <c r="AE5677" s="38" t="s">
        <v>2950</v>
      </c>
      <c r="AG5677" s="38">
        <v>1</v>
      </c>
      <c r="AH5677" s="38" t="s">
        <v>4439</v>
      </c>
      <c r="AI5677" s="38" t="s">
        <v>4440</v>
      </c>
      <c r="AJ5677" s="38" t="s">
        <v>12883</v>
      </c>
      <c r="AL5677" s="301" t="s">
        <v>19267</v>
      </c>
      <c r="AO5677" s="29" t="s">
        <v>18070</v>
      </c>
      <c r="AR5677" s="29" t="str">
        <f t="shared" si="889"/>
        <v>1</v>
      </c>
      <c r="AS5677" s="29">
        <f t="shared" si="887"/>
        <v>0</v>
      </c>
      <c r="AW5677" s="29" t="str">
        <f t="shared" si="890"/>
        <v/>
      </c>
      <c r="AX5677" s="29" t="str">
        <f t="shared" si="882"/>
        <v/>
      </c>
      <c r="AY5677" s="29" t="str">
        <f t="shared" si="888"/>
        <v>https://media.mediathek-tanz-theater.de/iiif/2/nvt_img-550-002.JP2</v>
      </c>
      <c r="AZ5677" s="29" t="str">
        <f t="shared" si="883"/>
        <v>image/jp2</v>
      </c>
      <c r="BA5677" s="29" t="str">
        <f t="shared" si="884"/>
        <v>presentation/iiif</v>
      </c>
      <c r="BB5677" s="29" t="str">
        <f t="shared" si="885"/>
        <v>https://media.mediathek-tanz-theater.de/iiif/2/nvt_img-550-002.JP2/full/100,/0/default.jpg</v>
      </c>
      <c r="BC5677" s="29" t="str">
        <f t="shared" si="881"/>
        <v>image/jpeg</v>
      </c>
      <c r="BD5677" s="29" t="str">
        <f t="shared" si="886"/>
        <v>presentation/thumbnail</v>
      </c>
    </row>
    <row r="5678" spans="1:56" ht="25.5">
      <c r="A5678" s="29">
        <v>1</v>
      </c>
      <c r="B5678" s="29">
        <v>0</v>
      </c>
      <c r="C5678" s="38" t="s">
        <v>19612</v>
      </c>
      <c r="D5678" s="38" t="s">
        <v>19613</v>
      </c>
      <c r="F5678" s="38" t="s">
        <v>19059</v>
      </c>
      <c r="I5678" s="38" t="s">
        <v>4446</v>
      </c>
      <c r="J5678" s="38" t="s">
        <v>19610</v>
      </c>
      <c r="N5678" s="38" t="s">
        <v>1316</v>
      </c>
      <c r="P5678" s="38" t="s">
        <v>2005</v>
      </c>
      <c r="R5678" s="38" t="s">
        <v>19318</v>
      </c>
      <c r="U5678" s="38" t="s">
        <v>1208</v>
      </c>
      <c r="X5678" s="367">
        <v>29479</v>
      </c>
      <c r="Y5678" s="38" t="s">
        <v>2269</v>
      </c>
      <c r="AA5678" s="38" t="s">
        <v>1170</v>
      </c>
      <c r="AB5678" s="38" t="s">
        <v>14438</v>
      </c>
      <c r="AE5678" s="38" t="s">
        <v>2950</v>
      </c>
      <c r="AG5678" s="38">
        <v>1</v>
      </c>
      <c r="AH5678" s="38" t="s">
        <v>4439</v>
      </c>
      <c r="AI5678" s="38" t="s">
        <v>4440</v>
      </c>
      <c r="AJ5678" s="38" t="s">
        <v>4449</v>
      </c>
      <c r="AK5678" s="38" t="s">
        <v>15732</v>
      </c>
      <c r="AL5678" s="301" t="s">
        <v>19267</v>
      </c>
      <c r="AO5678" s="29" t="s">
        <v>18070</v>
      </c>
      <c r="AR5678" s="29" t="str">
        <f t="shared" si="889"/>
        <v>0</v>
      </c>
      <c r="AS5678" s="29">
        <f t="shared" si="887"/>
        <v>0</v>
      </c>
      <c r="AW5678" s="29" t="str">
        <f t="shared" si="890"/>
        <v/>
      </c>
      <c r="AX5678" s="29" t="str">
        <f t="shared" si="882"/>
        <v/>
      </c>
      <c r="AY5678" s="29" t="str">
        <f t="shared" si="888"/>
        <v>https://media.mediathek-tanz-theater.de/iiif/2/nvt_img-550-002-001.JP2</v>
      </c>
      <c r="AZ5678" s="29" t="str">
        <f t="shared" si="883"/>
        <v>image/jp2</v>
      </c>
      <c r="BA5678" s="29" t="str">
        <f t="shared" si="884"/>
        <v>presentation/iiif</v>
      </c>
      <c r="BB5678" s="29" t="str">
        <f t="shared" si="885"/>
        <v>https://media.mediathek-tanz-theater.de/iiif/2/nvt_img-550-002-001.JP2/full/100,/0/default.jpg</v>
      </c>
      <c r="BC5678" s="29" t="str">
        <f t="shared" si="881"/>
        <v>image/jpeg</v>
      </c>
      <c r="BD5678" s="29" t="str">
        <f t="shared" si="886"/>
        <v>presentation/thumbnail</v>
      </c>
    </row>
    <row r="5679" spans="1:56" ht="25.5">
      <c r="A5679" s="29">
        <v>1</v>
      </c>
      <c r="B5679" s="29">
        <v>0</v>
      </c>
      <c r="C5679" s="38" t="s">
        <v>19614</v>
      </c>
      <c r="D5679" s="38" t="s">
        <v>19615</v>
      </c>
      <c r="F5679" s="38" t="s">
        <v>19059</v>
      </c>
      <c r="H5679" s="38" t="s">
        <v>5078</v>
      </c>
      <c r="I5679" s="38" t="s">
        <v>4446</v>
      </c>
      <c r="J5679" s="38" t="s">
        <v>19610</v>
      </c>
      <c r="N5679" s="38" t="s">
        <v>1316</v>
      </c>
      <c r="P5679" s="38" t="s">
        <v>2005</v>
      </c>
      <c r="R5679" s="38" t="s">
        <v>19318</v>
      </c>
      <c r="U5679" s="38" t="s">
        <v>19616</v>
      </c>
      <c r="X5679" s="367">
        <v>29479</v>
      </c>
      <c r="Y5679" s="38" t="s">
        <v>2269</v>
      </c>
      <c r="AA5679" s="38" t="s">
        <v>1170</v>
      </c>
      <c r="AB5679" s="38" t="s">
        <v>14444</v>
      </c>
      <c r="AE5679" s="38" t="s">
        <v>2950</v>
      </c>
      <c r="AG5679" s="38">
        <v>1</v>
      </c>
      <c r="AH5679" s="38" t="s">
        <v>4439</v>
      </c>
      <c r="AI5679" s="38" t="s">
        <v>4440</v>
      </c>
      <c r="AJ5679" s="38" t="s">
        <v>4449</v>
      </c>
      <c r="AK5679" s="38" t="s">
        <v>15732</v>
      </c>
      <c r="AL5679" s="301" t="s">
        <v>19267</v>
      </c>
      <c r="AO5679" s="29" t="s">
        <v>18070</v>
      </c>
      <c r="AR5679" s="29" t="str">
        <f t="shared" si="889"/>
        <v>0</v>
      </c>
      <c r="AS5679" s="29">
        <f t="shared" si="887"/>
        <v>0</v>
      </c>
      <c r="AW5679" s="29" t="str">
        <f t="shared" si="890"/>
        <v/>
      </c>
      <c r="AX5679" s="29" t="str">
        <f t="shared" si="882"/>
        <v/>
      </c>
      <c r="AY5679" s="29" t="str">
        <f t="shared" si="888"/>
        <v>https://media.mediathek-tanz-theater.de/iiif/2/nvt_img-550-002-002.JP2</v>
      </c>
      <c r="AZ5679" s="29" t="str">
        <f t="shared" si="883"/>
        <v>image/jp2</v>
      </c>
      <c r="BA5679" s="29" t="str">
        <f t="shared" si="884"/>
        <v>presentation/iiif</v>
      </c>
      <c r="BB5679" s="29" t="str">
        <f t="shared" si="885"/>
        <v>https://media.mediathek-tanz-theater.de/iiif/2/nvt_img-550-002-002.JP2/full/100,/0/default.jpg</v>
      </c>
      <c r="BC5679" s="29" t="str">
        <f t="shared" si="881"/>
        <v>image/jpeg</v>
      </c>
      <c r="BD5679" s="29" t="str">
        <f t="shared" si="886"/>
        <v>presentation/thumbnail</v>
      </c>
    </row>
    <row r="5680" spans="1:56" ht="38.25">
      <c r="A5680" s="29">
        <v>1</v>
      </c>
      <c r="B5680" s="29">
        <v>0</v>
      </c>
      <c r="C5680" s="38" t="s">
        <v>19617</v>
      </c>
      <c r="D5680" s="38" t="s">
        <v>19618</v>
      </c>
      <c r="F5680" s="38" t="s">
        <v>19059</v>
      </c>
      <c r="I5680" s="38" t="s">
        <v>4446</v>
      </c>
      <c r="J5680" s="38" t="s">
        <v>19610</v>
      </c>
      <c r="N5680" s="38" t="s">
        <v>1316</v>
      </c>
      <c r="P5680" s="38" t="s">
        <v>2005</v>
      </c>
      <c r="R5680" s="38" t="s">
        <v>19318</v>
      </c>
      <c r="U5680" s="38" t="s">
        <v>19616</v>
      </c>
      <c r="X5680" s="367">
        <v>29479</v>
      </c>
      <c r="Y5680" s="38" t="s">
        <v>2269</v>
      </c>
      <c r="AA5680" s="38" t="s">
        <v>1170</v>
      </c>
      <c r="AB5680" s="38" t="s">
        <v>14450</v>
      </c>
      <c r="AE5680" s="38" t="s">
        <v>2950</v>
      </c>
      <c r="AG5680" s="38">
        <v>1</v>
      </c>
      <c r="AH5680" s="38" t="s">
        <v>4439</v>
      </c>
      <c r="AI5680" s="38" t="s">
        <v>4440</v>
      </c>
      <c r="AJ5680" s="38" t="s">
        <v>4449</v>
      </c>
      <c r="AK5680" s="38" t="s">
        <v>19589</v>
      </c>
      <c r="AL5680" s="301" t="s">
        <v>19267</v>
      </c>
      <c r="AO5680" s="29" t="s">
        <v>18070</v>
      </c>
      <c r="AR5680" s="29" t="str">
        <f t="shared" si="889"/>
        <v>0</v>
      </c>
      <c r="AS5680" s="29">
        <f t="shared" si="887"/>
        <v>0</v>
      </c>
      <c r="AW5680" s="29" t="str">
        <f t="shared" si="890"/>
        <v/>
      </c>
      <c r="AX5680" s="29" t="str">
        <f t="shared" si="882"/>
        <v/>
      </c>
      <c r="AY5680" s="29" t="str">
        <f t="shared" si="888"/>
        <v>https://media.mediathek-tanz-theater.de/iiif/2/nvt_img-550-002-003.JP2</v>
      </c>
      <c r="AZ5680" s="29" t="str">
        <f t="shared" si="883"/>
        <v>image/jp2</v>
      </c>
      <c r="BA5680" s="29" t="str">
        <f t="shared" si="884"/>
        <v>presentation/iiif</v>
      </c>
      <c r="BB5680" s="29" t="str">
        <f t="shared" si="885"/>
        <v>https://media.mediathek-tanz-theater.de/iiif/2/nvt_img-550-002-003.JP2/full/100,/0/default.jpg</v>
      </c>
      <c r="BC5680" s="29" t="str">
        <f t="shared" si="881"/>
        <v>image/jpeg</v>
      </c>
      <c r="BD5680" s="29" t="str">
        <f t="shared" si="886"/>
        <v>presentation/thumbnail</v>
      </c>
    </row>
    <row r="5681" spans="1:56" ht="25.5">
      <c r="A5681" s="29">
        <v>1</v>
      </c>
      <c r="B5681" s="29">
        <v>0</v>
      </c>
      <c r="C5681" s="38" t="s">
        <v>19619</v>
      </c>
      <c r="D5681" s="38" t="s">
        <v>19620</v>
      </c>
      <c r="F5681" s="38" t="s">
        <v>19059</v>
      </c>
      <c r="I5681" s="38" t="s">
        <v>4438</v>
      </c>
      <c r="J5681" s="38" t="s">
        <v>19598</v>
      </c>
      <c r="N5681" s="38" t="s">
        <v>1316</v>
      </c>
      <c r="P5681" s="38" t="s">
        <v>2005</v>
      </c>
      <c r="R5681" s="38" t="s">
        <v>19318</v>
      </c>
      <c r="X5681" s="367">
        <v>29479</v>
      </c>
      <c r="Y5681" s="38" t="s">
        <v>2269</v>
      </c>
      <c r="AA5681" s="38" t="s">
        <v>1170</v>
      </c>
      <c r="AE5681" s="38" t="s">
        <v>2950</v>
      </c>
      <c r="AG5681" s="38">
        <v>1</v>
      </c>
      <c r="AH5681" s="38" t="s">
        <v>4439</v>
      </c>
      <c r="AI5681" s="38" t="s">
        <v>4440</v>
      </c>
      <c r="AJ5681" s="38" t="s">
        <v>13865</v>
      </c>
      <c r="AL5681" s="301" t="s">
        <v>19267</v>
      </c>
      <c r="AO5681" s="29" t="s">
        <v>18070</v>
      </c>
      <c r="AR5681" s="29" t="str">
        <f t="shared" si="889"/>
        <v>1</v>
      </c>
      <c r="AS5681" s="29">
        <f t="shared" si="887"/>
        <v>0</v>
      </c>
      <c r="AW5681" s="29" t="str">
        <f t="shared" si="890"/>
        <v/>
      </c>
      <c r="AX5681" s="29" t="str">
        <f t="shared" si="882"/>
        <v/>
      </c>
      <c r="AY5681" s="29" t="str">
        <f t="shared" si="888"/>
        <v>https://media.mediathek-tanz-theater.de/iiif/2/nvt_img-550-003.JP2</v>
      </c>
      <c r="AZ5681" s="29" t="str">
        <f t="shared" si="883"/>
        <v>image/jp2</v>
      </c>
      <c r="BA5681" s="29" t="str">
        <f t="shared" si="884"/>
        <v>presentation/iiif</v>
      </c>
      <c r="BB5681" s="29" t="str">
        <f t="shared" si="885"/>
        <v>https://media.mediathek-tanz-theater.de/iiif/2/nvt_img-550-003.JP2/full/100,/0/default.jpg</v>
      </c>
      <c r="BC5681" s="29" t="str">
        <f t="shared" si="881"/>
        <v>image/jpeg</v>
      </c>
      <c r="BD5681" s="29" t="str">
        <f t="shared" si="886"/>
        <v>presentation/thumbnail</v>
      </c>
    </row>
    <row r="5682" spans="1:56" ht="25.5">
      <c r="A5682" s="29">
        <v>1</v>
      </c>
      <c r="B5682" s="29">
        <v>0</v>
      </c>
      <c r="C5682" s="38" t="s">
        <v>19621</v>
      </c>
      <c r="D5682" s="38" t="s">
        <v>19622</v>
      </c>
      <c r="F5682" s="38" t="s">
        <v>19059</v>
      </c>
      <c r="I5682" s="38" t="s">
        <v>4446</v>
      </c>
      <c r="J5682" s="38" t="s">
        <v>19619</v>
      </c>
      <c r="N5682" s="38" t="s">
        <v>1316</v>
      </c>
      <c r="P5682" s="38" t="s">
        <v>2005</v>
      </c>
      <c r="R5682" s="38" t="s">
        <v>19318</v>
      </c>
      <c r="U5682" s="38" t="s">
        <v>19623</v>
      </c>
      <c r="X5682" s="367">
        <v>29479</v>
      </c>
      <c r="Y5682" s="38" t="s">
        <v>2269</v>
      </c>
      <c r="AA5682" s="38" t="s">
        <v>1170</v>
      </c>
      <c r="AB5682" s="38" t="s">
        <v>14455</v>
      </c>
      <c r="AE5682" s="38" t="s">
        <v>2950</v>
      </c>
      <c r="AG5682" s="38">
        <v>1</v>
      </c>
      <c r="AH5682" s="38" t="s">
        <v>4439</v>
      </c>
      <c r="AI5682" s="38" t="s">
        <v>4440</v>
      </c>
      <c r="AJ5682" s="38" t="s">
        <v>4449</v>
      </c>
      <c r="AK5682" s="38" t="s">
        <v>15732</v>
      </c>
      <c r="AL5682" s="301" t="s">
        <v>19267</v>
      </c>
      <c r="AO5682" s="29" t="s">
        <v>18070</v>
      </c>
      <c r="AR5682" s="29" t="str">
        <f t="shared" si="889"/>
        <v>0</v>
      </c>
      <c r="AS5682" s="29">
        <f t="shared" si="887"/>
        <v>0</v>
      </c>
      <c r="AW5682" s="29" t="str">
        <f t="shared" si="890"/>
        <v/>
      </c>
      <c r="AX5682" s="29" t="str">
        <f t="shared" si="882"/>
        <v/>
      </c>
      <c r="AY5682" s="29" t="str">
        <f t="shared" si="888"/>
        <v>https://media.mediathek-tanz-theater.de/iiif/2/nvt_img-550-003-001.JP2</v>
      </c>
      <c r="AZ5682" s="29" t="str">
        <f t="shared" si="883"/>
        <v>image/jp2</v>
      </c>
      <c r="BA5682" s="29" t="str">
        <f t="shared" si="884"/>
        <v>presentation/iiif</v>
      </c>
      <c r="BB5682" s="29" t="str">
        <f t="shared" si="885"/>
        <v>https://media.mediathek-tanz-theater.de/iiif/2/nvt_img-550-003-001.JP2/full/100,/0/default.jpg</v>
      </c>
      <c r="BC5682" s="29" t="str">
        <f t="shared" si="881"/>
        <v>image/jpeg</v>
      </c>
      <c r="BD5682" s="29" t="str">
        <f t="shared" si="886"/>
        <v>presentation/thumbnail</v>
      </c>
    </row>
    <row r="5683" spans="1:56" ht="38.25">
      <c r="A5683" s="29">
        <v>1</v>
      </c>
      <c r="B5683" s="29">
        <v>0</v>
      </c>
      <c r="C5683" s="38" t="s">
        <v>19624</v>
      </c>
      <c r="D5683" s="38" t="s">
        <v>19625</v>
      </c>
      <c r="F5683" s="38" t="s">
        <v>19059</v>
      </c>
      <c r="I5683" s="38" t="s">
        <v>4446</v>
      </c>
      <c r="J5683" s="38" t="s">
        <v>19619</v>
      </c>
      <c r="N5683" s="38" t="s">
        <v>1316</v>
      </c>
      <c r="P5683" s="38" t="s">
        <v>2005</v>
      </c>
      <c r="R5683" s="38" t="s">
        <v>19318</v>
      </c>
      <c r="U5683" s="38" t="s">
        <v>19623</v>
      </c>
      <c r="X5683" s="367">
        <v>29479</v>
      </c>
      <c r="Y5683" s="38" t="s">
        <v>2269</v>
      </c>
      <c r="AA5683" s="38" t="s">
        <v>1170</v>
      </c>
      <c r="AB5683" s="38" t="s">
        <v>7536</v>
      </c>
      <c r="AE5683" s="38" t="s">
        <v>2950</v>
      </c>
      <c r="AG5683" s="38">
        <v>1</v>
      </c>
      <c r="AH5683" s="38" t="s">
        <v>4439</v>
      </c>
      <c r="AI5683" s="38" t="s">
        <v>4440</v>
      </c>
      <c r="AJ5683" s="38" t="s">
        <v>4449</v>
      </c>
      <c r="AK5683" s="38" t="s">
        <v>19626</v>
      </c>
      <c r="AL5683" s="301" t="s">
        <v>19267</v>
      </c>
      <c r="AO5683" s="29" t="s">
        <v>18070</v>
      </c>
      <c r="AR5683" s="29" t="str">
        <f t="shared" si="889"/>
        <v>0</v>
      </c>
      <c r="AS5683" s="29">
        <f t="shared" si="887"/>
        <v>0</v>
      </c>
      <c r="AW5683" s="29" t="str">
        <f t="shared" si="890"/>
        <v/>
      </c>
      <c r="AX5683" s="29" t="str">
        <f t="shared" si="882"/>
        <v/>
      </c>
      <c r="AY5683" s="29" t="str">
        <f t="shared" si="888"/>
        <v>https://media.mediathek-tanz-theater.de/iiif/2/nvt_img-550-003-002.JP2</v>
      </c>
      <c r="AZ5683" s="29" t="str">
        <f t="shared" si="883"/>
        <v>image/jp2</v>
      </c>
      <c r="BA5683" s="29" t="str">
        <f t="shared" si="884"/>
        <v>presentation/iiif</v>
      </c>
      <c r="BB5683" s="29" t="str">
        <f t="shared" si="885"/>
        <v>https://media.mediathek-tanz-theater.de/iiif/2/nvt_img-550-003-002.JP2/full/100,/0/default.jpg</v>
      </c>
      <c r="BC5683" s="29" t="str">
        <f t="shared" si="881"/>
        <v>image/jpeg</v>
      </c>
      <c r="BD5683" s="29" t="str">
        <f t="shared" si="886"/>
        <v>presentation/thumbnail</v>
      </c>
    </row>
    <row r="5684" spans="1:56" ht="38.25">
      <c r="A5684" s="29">
        <v>1</v>
      </c>
      <c r="B5684" s="29">
        <v>0</v>
      </c>
      <c r="C5684" s="38" t="s">
        <v>19627</v>
      </c>
      <c r="D5684" s="38" t="s">
        <v>19628</v>
      </c>
      <c r="F5684" s="38" t="s">
        <v>19059</v>
      </c>
      <c r="I5684" s="38" t="s">
        <v>4446</v>
      </c>
      <c r="J5684" s="38" t="s">
        <v>19619</v>
      </c>
      <c r="N5684" s="38" t="s">
        <v>1316</v>
      </c>
      <c r="P5684" s="38" t="s">
        <v>2005</v>
      </c>
      <c r="R5684" s="38" t="s">
        <v>19318</v>
      </c>
      <c r="X5684" s="367">
        <v>29479</v>
      </c>
      <c r="Y5684" s="38" t="s">
        <v>2269</v>
      </c>
      <c r="AA5684" s="38" t="s">
        <v>1170</v>
      </c>
      <c r="AB5684" s="38" t="s">
        <v>7359</v>
      </c>
      <c r="AE5684" s="38" t="s">
        <v>2950</v>
      </c>
      <c r="AG5684" s="38">
        <v>1</v>
      </c>
      <c r="AH5684" s="38" t="s">
        <v>4439</v>
      </c>
      <c r="AI5684" s="38" t="s">
        <v>4440</v>
      </c>
      <c r="AJ5684" s="38" t="s">
        <v>4449</v>
      </c>
      <c r="AK5684" s="38" t="s">
        <v>19626</v>
      </c>
      <c r="AL5684" s="301" t="s">
        <v>19267</v>
      </c>
      <c r="AO5684" s="29" t="s">
        <v>18070</v>
      </c>
      <c r="AR5684" s="29" t="str">
        <f t="shared" si="889"/>
        <v>0</v>
      </c>
      <c r="AS5684" s="29">
        <f t="shared" si="887"/>
        <v>0</v>
      </c>
      <c r="AW5684" s="29" t="str">
        <f t="shared" si="890"/>
        <v/>
      </c>
      <c r="AX5684" s="29" t="str">
        <f t="shared" si="882"/>
        <v/>
      </c>
      <c r="AY5684" s="29" t="str">
        <f t="shared" si="888"/>
        <v>https://media.mediathek-tanz-theater.de/iiif/2/nvt_img-550-003-003.JP2</v>
      </c>
      <c r="AZ5684" s="29" t="str">
        <f t="shared" si="883"/>
        <v>image/jp2</v>
      </c>
      <c r="BA5684" s="29" t="str">
        <f t="shared" si="884"/>
        <v>presentation/iiif</v>
      </c>
      <c r="BB5684" s="29" t="str">
        <f t="shared" si="885"/>
        <v>https://media.mediathek-tanz-theater.de/iiif/2/nvt_img-550-003-003.JP2/full/100,/0/default.jpg</v>
      </c>
      <c r="BC5684" s="29" t="str">
        <f t="shared" si="881"/>
        <v>image/jpeg</v>
      </c>
      <c r="BD5684" s="29" t="str">
        <f t="shared" si="886"/>
        <v>presentation/thumbnail</v>
      </c>
    </row>
    <row r="5685" spans="1:56" ht="25.5">
      <c r="A5685" s="29">
        <v>1</v>
      </c>
      <c r="B5685" s="29">
        <v>0</v>
      </c>
      <c r="C5685" s="38" t="s">
        <v>19629</v>
      </c>
      <c r="D5685" s="38" t="s">
        <v>19630</v>
      </c>
      <c r="F5685" s="38" t="s">
        <v>19059</v>
      </c>
      <c r="I5685" s="38" t="s">
        <v>4438</v>
      </c>
      <c r="J5685" s="38" t="s">
        <v>19598</v>
      </c>
      <c r="N5685" s="38" t="s">
        <v>1316</v>
      </c>
      <c r="P5685" s="38" t="s">
        <v>2005</v>
      </c>
      <c r="R5685" s="38" t="s">
        <v>19318</v>
      </c>
      <c r="U5685" s="38" t="s">
        <v>19623</v>
      </c>
      <c r="X5685" s="367">
        <v>29479</v>
      </c>
      <c r="Y5685" s="38" t="s">
        <v>2269</v>
      </c>
      <c r="AA5685" s="38" t="s">
        <v>1170</v>
      </c>
      <c r="AE5685" s="38" t="s">
        <v>2950</v>
      </c>
      <c r="AG5685" s="38">
        <v>1</v>
      </c>
      <c r="AH5685" s="38" t="s">
        <v>4439</v>
      </c>
      <c r="AI5685" s="38" t="s">
        <v>4440</v>
      </c>
      <c r="AJ5685" s="38" t="s">
        <v>5913</v>
      </c>
      <c r="AL5685" s="301" t="s">
        <v>19267</v>
      </c>
      <c r="AO5685" s="29" t="s">
        <v>18070</v>
      </c>
      <c r="AR5685" s="29" t="str">
        <f t="shared" si="889"/>
        <v>1</v>
      </c>
      <c r="AS5685" s="29">
        <f t="shared" si="887"/>
        <v>0</v>
      </c>
      <c r="AW5685" s="29" t="str">
        <f t="shared" si="890"/>
        <v/>
      </c>
      <c r="AX5685" s="29" t="str">
        <f t="shared" si="882"/>
        <v/>
      </c>
      <c r="AY5685" s="29" t="str">
        <f t="shared" si="888"/>
        <v>https://media.mediathek-tanz-theater.de/iiif/2/nvt_img-550-004.JP2</v>
      </c>
      <c r="AZ5685" s="29" t="str">
        <f t="shared" si="883"/>
        <v>image/jp2</v>
      </c>
      <c r="BA5685" s="29" t="str">
        <f t="shared" si="884"/>
        <v>presentation/iiif</v>
      </c>
      <c r="BB5685" s="29" t="str">
        <f t="shared" si="885"/>
        <v>https://media.mediathek-tanz-theater.de/iiif/2/nvt_img-550-004.JP2/full/100,/0/default.jpg</v>
      </c>
      <c r="BC5685" s="29" t="str">
        <f t="shared" si="881"/>
        <v>image/jpeg</v>
      </c>
      <c r="BD5685" s="29" t="str">
        <f t="shared" si="886"/>
        <v>presentation/thumbnail</v>
      </c>
    </row>
    <row r="5686" spans="1:56" ht="25.5">
      <c r="A5686" s="29">
        <v>1</v>
      </c>
      <c r="B5686" s="29">
        <v>0</v>
      </c>
      <c r="C5686" s="38" t="s">
        <v>19631</v>
      </c>
      <c r="D5686" s="38" t="s">
        <v>19632</v>
      </c>
      <c r="F5686" s="38" t="s">
        <v>19059</v>
      </c>
      <c r="H5686" s="38" t="s">
        <v>5078</v>
      </c>
      <c r="I5686" s="38" t="s">
        <v>4446</v>
      </c>
      <c r="J5686" s="38" t="s">
        <v>19629</v>
      </c>
      <c r="N5686" s="38" t="s">
        <v>1316</v>
      </c>
      <c r="P5686" s="38" t="s">
        <v>2005</v>
      </c>
      <c r="R5686" s="38" t="s">
        <v>19318</v>
      </c>
      <c r="U5686" s="38" t="s">
        <v>19616</v>
      </c>
      <c r="X5686" s="367">
        <v>29479</v>
      </c>
      <c r="Y5686" s="38" t="s">
        <v>2269</v>
      </c>
      <c r="AA5686" s="38" t="s">
        <v>1170</v>
      </c>
      <c r="AB5686" s="38" t="s">
        <v>7362</v>
      </c>
      <c r="AE5686" s="38" t="s">
        <v>2950</v>
      </c>
      <c r="AG5686" s="38">
        <v>1</v>
      </c>
      <c r="AH5686" s="38" t="s">
        <v>4439</v>
      </c>
      <c r="AI5686" s="38" t="s">
        <v>4440</v>
      </c>
      <c r="AJ5686" s="38" t="s">
        <v>4449</v>
      </c>
      <c r="AK5686" s="38" t="s">
        <v>15732</v>
      </c>
      <c r="AL5686" s="301" t="s">
        <v>19267</v>
      </c>
      <c r="AO5686" s="29" t="s">
        <v>18070</v>
      </c>
      <c r="AR5686" s="29" t="str">
        <f t="shared" si="889"/>
        <v>0</v>
      </c>
      <c r="AS5686" s="29">
        <f t="shared" si="887"/>
        <v>0</v>
      </c>
      <c r="AW5686" s="29" t="str">
        <f t="shared" si="890"/>
        <v/>
      </c>
      <c r="AX5686" s="29" t="str">
        <f t="shared" si="882"/>
        <v/>
      </c>
      <c r="AY5686" s="29" t="str">
        <f t="shared" si="888"/>
        <v>https://media.mediathek-tanz-theater.de/iiif/2/nvt_img-550-004-001.JP2</v>
      </c>
      <c r="AZ5686" s="29" t="str">
        <f t="shared" si="883"/>
        <v>image/jp2</v>
      </c>
      <c r="BA5686" s="29" t="str">
        <f t="shared" si="884"/>
        <v>presentation/iiif</v>
      </c>
      <c r="BB5686" s="29" t="str">
        <f t="shared" si="885"/>
        <v>https://media.mediathek-tanz-theater.de/iiif/2/nvt_img-550-004-001.JP2/full/100,/0/default.jpg</v>
      </c>
      <c r="BC5686" s="29" t="str">
        <f t="shared" si="881"/>
        <v>image/jpeg</v>
      </c>
      <c r="BD5686" s="29" t="str">
        <f t="shared" si="886"/>
        <v>presentation/thumbnail</v>
      </c>
    </row>
    <row r="5687" spans="1:56" ht="51">
      <c r="A5687" s="29">
        <v>1</v>
      </c>
      <c r="B5687" s="29">
        <v>0</v>
      </c>
      <c r="C5687" s="38" t="s">
        <v>19633</v>
      </c>
      <c r="D5687" s="38" t="s">
        <v>19634</v>
      </c>
      <c r="F5687" s="38" t="s">
        <v>19059</v>
      </c>
      <c r="I5687" s="38" t="s">
        <v>4446</v>
      </c>
      <c r="J5687" s="38" t="s">
        <v>19629</v>
      </c>
      <c r="N5687" s="38" t="s">
        <v>1316</v>
      </c>
      <c r="P5687" s="38" t="s">
        <v>2005</v>
      </c>
      <c r="R5687" s="38" t="s">
        <v>19318</v>
      </c>
      <c r="U5687" s="38" t="s">
        <v>19616</v>
      </c>
      <c r="X5687" s="367">
        <v>29479</v>
      </c>
      <c r="Y5687" s="38" t="s">
        <v>2269</v>
      </c>
      <c r="AA5687" s="38" t="s">
        <v>1170</v>
      </c>
      <c r="AB5687" s="38" t="s">
        <v>14473</v>
      </c>
      <c r="AE5687" s="38" t="s">
        <v>2950</v>
      </c>
      <c r="AG5687" s="38">
        <v>1</v>
      </c>
      <c r="AH5687" s="38" t="s">
        <v>4439</v>
      </c>
      <c r="AI5687" s="38" t="s">
        <v>4440</v>
      </c>
      <c r="AJ5687" s="38" t="s">
        <v>4449</v>
      </c>
      <c r="AK5687" s="38" t="s">
        <v>19635</v>
      </c>
      <c r="AL5687" s="301" t="s">
        <v>19267</v>
      </c>
      <c r="AO5687" s="29" t="s">
        <v>18070</v>
      </c>
      <c r="AR5687" s="29" t="str">
        <f t="shared" si="889"/>
        <v>0</v>
      </c>
      <c r="AS5687" s="29">
        <f t="shared" si="887"/>
        <v>0</v>
      </c>
      <c r="AW5687" s="29" t="str">
        <f t="shared" si="890"/>
        <v/>
      </c>
      <c r="AX5687" s="29" t="str">
        <f t="shared" si="882"/>
        <v/>
      </c>
      <c r="AY5687" s="29" t="str">
        <f t="shared" si="888"/>
        <v>https://media.mediathek-tanz-theater.de/iiif/2/nvt_img-550-004-002.JP2</v>
      </c>
      <c r="AZ5687" s="29" t="str">
        <f t="shared" si="883"/>
        <v>image/jp2</v>
      </c>
      <c r="BA5687" s="29" t="str">
        <f t="shared" si="884"/>
        <v>presentation/iiif</v>
      </c>
      <c r="BB5687" s="29" t="str">
        <f t="shared" si="885"/>
        <v>https://media.mediathek-tanz-theater.de/iiif/2/nvt_img-550-004-002.JP2/full/100,/0/default.jpg</v>
      </c>
      <c r="BC5687" s="29" t="str">
        <f t="shared" si="881"/>
        <v>image/jpeg</v>
      </c>
      <c r="BD5687" s="29" t="str">
        <f t="shared" si="886"/>
        <v>presentation/thumbnail</v>
      </c>
    </row>
    <row r="5688" spans="1:56" ht="38.25">
      <c r="A5688" s="29">
        <v>1</v>
      </c>
      <c r="B5688" s="29">
        <v>0</v>
      </c>
      <c r="C5688" s="38" t="s">
        <v>19636</v>
      </c>
      <c r="D5688" s="38" t="s">
        <v>19637</v>
      </c>
      <c r="F5688" s="38" t="s">
        <v>19059</v>
      </c>
      <c r="H5688" s="38" t="s">
        <v>5078</v>
      </c>
      <c r="I5688" s="38" t="s">
        <v>4446</v>
      </c>
      <c r="J5688" s="38" t="s">
        <v>19629</v>
      </c>
      <c r="N5688" s="38" t="s">
        <v>1316</v>
      </c>
      <c r="P5688" s="38" t="s">
        <v>2005</v>
      </c>
      <c r="R5688" s="38" t="s">
        <v>19318</v>
      </c>
      <c r="U5688" s="38" t="s">
        <v>19616</v>
      </c>
      <c r="X5688" s="367">
        <v>29479</v>
      </c>
      <c r="Y5688" s="38" t="s">
        <v>2269</v>
      </c>
      <c r="AA5688" s="38" t="s">
        <v>1170</v>
      </c>
      <c r="AB5688" s="38" t="s">
        <v>14476</v>
      </c>
      <c r="AE5688" s="38" t="s">
        <v>2950</v>
      </c>
      <c r="AG5688" s="38">
        <v>1</v>
      </c>
      <c r="AH5688" s="38" t="s">
        <v>4439</v>
      </c>
      <c r="AI5688" s="38" t="s">
        <v>4440</v>
      </c>
      <c r="AJ5688" s="38" t="s">
        <v>4449</v>
      </c>
      <c r="AK5688" s="38" t="s">
        <v>19638</v>
      </c>
      <c r="AL5688" s="301" t="s">
        <v>19267</v>
      </c>
      <c r="AO5688" s="29" t="s">
        <v>18070</v>
      </c>
      <c r="AR5688" s="29" t="str">
        <f t="shared" si="889"/>
        <v>0</v>
      </c>
      <c r="AS5688" s="29">
        <f t="shared" si="887"/>
        <v>0</v>
      </c>
      <c r="AW5688" s="29" t="str">
        <f t="shared" si="890"/>
        <v/>
      </c>
      <c r="AX5688" s="29" t="str">
        <f t="shared" si="882"/>
        <v/>
      </c>
      <c r="AY5688" s="29" t="str">
        <f t="shared" si="888"/>
        <v>https://media.mediathek-tanz-theater.de/iiif/2/nvt_img-550-004-003.JP2</v>
      </c>
      <c r="AZ5688" s="29" t="str">
        <f t="shared" si="883"/>
        <v>image/jp2</v>
      </c>
      <c r="BA5688" s="29" t="str">
        <f t="shared" si="884"/>
        <v>presentation/iiif</v>
      </c>
      <c r="BB5688" s="29" t="str">
        <f t="shared" si="885"/>
        <v>https://media.mediathek-tanz-theater.de/iiif/2/nvt_img-550-004-003.JP2/full/100,/0/default.jpg</v>
      </c>
      <c r="BC5688" s="29" t="str">
        <f t="shared" si="881"/>
        <v>image/jpeg</v>
      </c>
      <c r="BD5688" s="29" t="str">
        <f t="shared" si="886"/>
        <v>presentation/thumbnail</v>
      </c>
    </row>
    <row r="5689" spans="1:56" ht="51">
      <c r="A5689" s="29">
        <v>1</v>
      </c>
      <c r="B5689" s="29">
        <v>0</v>
      </c>
      <c r="C5689" s="38" t="s">
        <v>19639</v>
      </c>
      <c r="D5689" s="38" t="s">
        <v>19640</v>
      </c>
      <c r="F5689" s="38" t="s">
        <v>19059</v>
      </c>
      <c r="H5689" s="38" t="s">
        <v>5078</v>
      </c>
      <c r="I5689" s="38" t="s">
        <v>4446</v>
      </c>
      <c r="J5689" s="38" t="s">
        <v>19629</v>
      </c>
      <c r="N5689" s="38" t="s">
        <v>1316</v>
      </c>
      <c r="P5689" s="38" t="s">
        <v>2005</v>
      </c>
      <c r="R5689" s="38" t="s">
        <v>19318</v>
      </c>
      <c r="U5689" s="38" t="s">
        <v>19616</v>
      </c>
      <c r="X5689" s="367">
        <v>29479</v>
      </c>
      <c r="Y5689" s="38" t="s">
        <v>2269</v>
      </c>
      <c r="AA5689" s="38" t="s">
        <v>1170</v>
      </c>
      <c r="AB5689" s="38" t="s">
        <v>14480</v>
      </c>
      <c r="AE5689" s="38" t="s">
        <v>2950</v>
      </c>
      <c r="AG5689" s="38">
        <v>1</v>
      </c>
      <c r="AH5689" s="38" t="s">
        <v>4439</v>
      </c>
      <c r="AI5689" s="38" t="s">
        <v>4440</v>
      </c>
      <c r="AJ5689" s="38" t="s">
        <v>4449</v>
      </c>
      <c r="AK5689" s="38" t="s">
        <v>19641</v>
      </c>
      <c r="AL5689" s="301" t="s">
        <v>19267</v>
      </c>
      <c r="AO5689" s="29" t="s">
        <v>18070</v>
      </c>
      <c r="AR5689" s="29" t="str">
        <f t="shared" si="889"/>
        <v>0</v>
      </c>
      <c r="AS5689" s="29">
        <f t="shared" si="887"/>
        <v>0</v>
      </c>
      <c r="AW5689" s="29" t="str">
        <f t="shared" si="890"/>
        <v/>
      </c>
      <c r="AX5689" s="29" t="str">
        <f t="shared" si="882"/>
        <v/>
      </c>
      <c r="AY5689" s="29" t="str">
        <f t="shared" si="888"/>
        <v>https://media.mediathek-tanz-theater.de/iiif/2/nvt_img-550-004-004.JP2</v>
      </c>
      <c r="AZ5689" s="29" t="str">
        <f t="shared" si="883"/>
        <v>image/jp2</v>
      </c>
      <c r="BA5689" s="29" t="str">
        <f t="shared" si="884"/>
        <v>presentation/iiif</v>
      </c>
      <c r="BB5689" s="29" t="str">
        <f t="shared" si="885"/>
        <v>https://media.mediathek-tanz-theater.de/iiif/2/nvt_img-550-004-004.JP2/full/100,/0/default.jpg</v>
      </c>
      <c r="BC5689" s="29" t="str">
        <f t="shared" si="881"/>
        <v>image/jpeg</v>
      </c>
      <c r="BD5689" s="29" t="str">
        <f t="shared" si="886"/>
        <v>presentation/thumbnail</v>
      </c>
    </row>
    <row r="5690" spans="1:56" ht="51">
      <c r="A5690" s="29">
        <v>0</v>
      </c>
      <c r="B5690" s="29">
        <v>0</v>
      </c>
      <c r="C5690" s="38" t="s">
        <v>19642</v>
      </c>
      <c r="F5690" s="38" t="s">
        <v>19059</v>
      </c>
      <c r="I5690" s="38" t="s">
        <v>4431</v>
      </c>
      <c r="J5690" s="406"/>
      <c r="M5690"/>
      <c r="U5690"/>
      <c r="AB5690" s="38" t="s">
        <v>19643</v>
      </c>
      <c r="AC5690" s="38" t="s">
        <v>4433</v>
      </c>
      <c r="AE5690" s="38" t="s">
        <v>2950</v>
      </c>
      <c r="AG5690" s="38">
        <v>1</v>
      </c>
      <c r="AJ5690" s="38" t="s">
        <v>19177</v>
      </c>
      <c r="AL5690" s="301" t="s">
        <v>19267</v>
      </c>
      <c r="AR5690" s="29" t="str">
        <f t="shared" si="889"/>
        <v>1</v>
      </c>
      <c r="AS5690" s="29">
        <f t="shared" si="887"/>
        <v>0</v>
      </c>
      <c r="AT5690" s="29">
        <v>0</v>
      </c>
      <c r="AW5690" s="29" t="str">
        <f t="shared" si="890"/>
        <v/>
      </c>
      <c r="AX5690" s="29" t="str">
        <f t="shared" si="882"/>
        <v/>
      </c>
      <c r="AY5690" s="29" t="str">
        <f t="shared" si="888"/>
        <v>https://media.mediathek-tanz-theater.de/iiif/2/nvt_img-551.JP2</v>
      </c>
      <c r="AZ5690" s="29" t="str">
        <f t="shared" si="883"/>
        <v>image/jp2</v>
      </c>
      <c r="BA5690" s="29" t="str">
        <f t="shared" si="884"/>
        <v>presentation/iiif</v>
      </c>
      <c r="BB5690" s="29" t="str">
        <f t="shared" si="885"/>
        <v>https://media.mediathek-tanz-theater.de/iiif/2/nvt_img-551.JP2/full/100,/0/default.jpg</v>
      </c>
      <c r="BC5690" s="29" t="str">
        <f t="shared" si="881"/>
        <v>image/jpeg</v>
      </c>
      <c r="BD5690" s="29" t="str">
        <f t="shared" si="886"/>
        <v>presentation/thumbnail</v>
      </c>
    </row>
    <row r="5691" spans="1:56" ht="25.5">
      <c r="A5691" s="29">
        <v>1</v>
      </c>
      <c r="B5691" s="29">
        <v>0</v>
      </c>
      <c r="C5691" s="38" t="s">
        <v>19644</v>
      </c>
      <c r="D5691" s="38" t="s">
        <v>19645</v>
      </c>
      <c r="F5691" s="38" t="s">
        <v>19059</v>
      </c>
      <c r="I5691" s="38" t="s">
        <v>4438</v>
      </c>
      <c r="J5691" s="38" t="s">
        <v>19642</v>
      </c>
      <c r="N5691" s="38" t="s">
        <v>1316</v>
      </c>
      <c r="P5691" s="38" t="s">
        <v>2005</v>
      </c>
      <c r="R5691" s="38" t="s">
        <v>19318</v>
      </c>
      <c r="X5691" s="367">
        <v>29479</v>
      </c>
      <c r="Y5691" s="38" t="s">
        <v>2269</v>
      </c>
      <c r="AA5691" s="38" t="s">
        <v>1170</v>
      </c>
      <c r="AE5691" s="38" t="s">
        <v>2950</v>
      </c>
      <c r="AG5691" s="38">
        <v>1</v>
      </c>
      <c r="AH5691" s="38" t="s">
        <v>4439</v>
      </c>
      <c r="AI5691" s="38" t="s">
        <v>4440</v>
      </c>
      <c r="AJ5691" s="38" t="s">
        <v>5900</v>
      </c>
      <c r="AL5691" s="301" t="s">
        <v>19267</v>
      </c>
      <c r="AO5691" s="29" t="s">
        <v>18070</v>
      </c>
      <c r="AR5691" s="29" t="str">
        <f t="shared" si="889"/>
        <v>1</v>
      </c>
      <c r="AS5691" s="29">
        <f t="shared" si="887"/>
        <v>0</v>
      </c>
      <c r="AW5691" s="29" t="str">
        <f t="shared" si="890"/>
        <v/>
      </c>
      <c r="AX5691" s="29" t="str">
        <f t="shared" si="882"/>
        <v/>
      </c>
      <c r="AY5691" s="29" t="str">
        <f t="shared" si="888"/>
        <v>https://media.mediathek-tanz-theater.de/iiif/2/nvt_img-551-001.JP2</v>
      </c>
      <c r="AZ5691" s="29" t="str">
        <f t="shared" si="883"/>
        <v>image/jp2</v>
      </c>
      <c r="BA5691" s="29" t="str">
        <f t="shared" si="884"/>
        <v>presentation/iiif</v>
      </c>
      <c r="BB5691" s="29" t="str">
        <f t="shared" si="885"/>
        <v>https://media.mediathek-tanz-theater.de/iiif/2/nvt_img-551-001.JP2/full/100,/0/default.jpg</v>
      </c>
      <c r="BC5691" s="29" t="str">
        <f t="shared" si="881"/>
        <v>image/jpeg</v>
      </c>
      <c r="BD5691" s="29" t="str">
        <f t="shared" si="886"/>
        <v>presentation/thumbnail</v>
      </c>
    </row>
    <row r="5692" spans="1:56" ht="76.5">
      <c r="A5692" s="29">
        <v>1</v>
      </c>
      <c r="B5692" s="29">
        <v>0</v>
      </c>
      <c r="C5692" s="38" t="s">
        <v>19646</v>
      </c>
      <c r="D5692" s="38" t="s">
        <v>19647</v>
      </c>
      <c r="F5692" s="38" t="s">
        <v>19059</v>
      </c>
      <c r="I5692" s="38" t="s">
        <v>4446</v>
      </c>
      <c r="J5692" s="38" t="s">
        <v>19644</v>
      </c>
      <c r="N5692" s="38" t="s">
        <v>1316</v>
      </c>
      <c r="P5692" s="38" t="s">
        <v>2005</v>
      </c>
      <c r="R5692" s="38" t="s">
        <v>19318</v>
      </c>
      <c r="X5692" s="367">
        <v>29479</v>
      </c>
      <c r="Y5692" s="38" t="s">
        <v>2269</v>
      </c>
      <c r="AA5692" s="38" t="s">
        <v>1170</v>
      </c>
      <c r="AB5692" s="38" t="s">
        <v>14484</v>
      </c>
      <c r="AE5692" s="38" t="s">
        <v>2950</v>
      </c>
      <c r="AG5692" s="38">
        <v>1</v>
      </c>
      <c r="AH5692" s="38" t="s">
        <v>4439</v>
      </c>
      <c r="AI5692" s="38" t="s">
        <v>4440</v>
      </c>
      <c r="AJ5692" s="38" t="s">
        <v>4449</v>
      </c>
      <c r="AK5692" s="38" t="s">
        <v>19648</v>
      </c>
      <c r="AL5692" s="301" t="s">
        <v>19267</v>
      </c>
      <c r="AO5692" s="29" t="s">
        <v>18070</v>
      </c>
      <c r="AR5692" s="29" t="str">
        <f t="shared" si="889"/>
        <v>0</v>
      </c>
      <c r="AS5692" s="29">
        <f t="shared" si="887"/>
        <v>0</v>
      </c>
      <c r="AW5692" s="29" t="str">
        <f t="shared" si="890"/>
        <v/>
      </c>
      <c r="AX5692" s="29" t="str">
        <f t="shared" si="882"/>
        <v/>
      </c>
      <c r="AY5692" s="29" t="str">
        <f t="shared" si="888"/>
        <v>https://media.mediathek-tanz-theater.de/iiif/2/nvt_img-551-001-001.JP2</v>
      </c>
      <c r="AZ5692" s="29" t="str">
        <f t="shared" si="883"/>
        <v>image/jp2</v>
      </c>
      <c r="BA5692" s="29" t="str">
        <f t="shared" si="884"/>
        <v>presentation/iiif</v>
      </c>
      <c r="BB5692" s="29" t="str">
        <f t="shared" si="885"/>
        <v>https://media.mediathek-tanz-theater.de/iiif/2/nvt_img-551-001-001.JP2/full/100,/0/default.jpg</v>
      </c>
      <c r="BC5692" s="29" t="str">
        <f t="shared" si="881"/>
        <v>image/jpeg</v>
      </c>
      <c r="BD5692" s="29" t="str">
        <f t="shared" si="886"/>
        <v>presentation/thumbnail</v>
      </c>
    </row>
    <row r="5693" spans="1:56" ht="38.25">
      <c r="A5693" s="29">
        <v>1</v>
      </c>
      <c r="B5693" s="29">
        <v>0</v>
      </c>
      <c r="C5693" s="38" t="s">
        <v>19649</v>
      </c>
      <c r="D5693" s="38" t="s">
        <v>19650</v>
      </c>
      <c r="F5693" s="38" t="s">
        <v>19059</v>
      </c>
      <c r="I5693" s="38" t="s">
        <v>4446</v>
      </c>
      <c r="J5693" s="38" t="s">
        <v>19644</v>
      </c>
      <c r="N5693" s="38" t="s">
        <v>1316</v>
      </c>
      <c r="P5693" s="38" t="s">
        <v>2005</v>
      </c>
      <c r="R5693" s="38" t="s">
        <v>19318</v>
      </c>
      <c r="X5693" s="367">
        <v>29479</v>
      </c>
      <c r="Y5693" s="38" t="s">
        <v>2269</v>
      </c>
      <c r="AA5693" s="38" t="s">
        <v>1170</v>
      </c>
      <c r="AB5693" s="38" t="s">
        <v>14491</v>
      </c>
      <c r="AE5693" s="38" t="s">
        <v>2950</v>
      </c>
      <c r="AG5693" s="38">
        <v>1</v>
      </c>
      <c r="AH5693" s="38" t="s">
        <v>4439</v>
      </c>
      <c r="AI5693" s="38" t="s">
        <v>4440</v>
      </c>
      <c r="AJ5693" s="38" t="s">
        <v>4449</v>
      </c>
      <c r="AK5693" s="38" t="s">
        <v>19651</v>
      </c>
      <c r="AL5693" s="301" t="s">
        <v>19267</v>
      </c>
      <c r="AO5693" s="29" t="s">
        <v>18070</v>
      </c>
      <c r="AR5693" s="29" t="str">
        <f t="shared" si="889"/>
        <v>0</v>
      </c>
      <c r="AS5693" s="29">
        <f t="shared" si="887"/>
        <v>0</v>
      </c>
      <c r="AW5693" s="29" t="str">
        <f t="shared" si="890"/>
        <v/>
      </c>
      <c r="AX5693" s="29" t="str">
        <f t="shared" si="882"/>
        <v/>
      </c>
      <c r="AY5693" s="29" t="str">
        <f t="shared" si="888"/>
        <v>https://media.mediathek-tanz-theater.de/iiif/2/nvt_img-551-001-002.JP2</v>
      </c>
      <c r="AZ5693" s="29" t="str">
        <f t="shared" si="883"/>
        <v>image/jp2</v>
      </c>
      <c r="BA5693" s="29" t="str">
        <f t="shared" si="884"/>
        <v>presentation/iiif</v>
      </c>
      <c r="BB5693" s="29" t="str">
        <f t="shared" si="885"/>
        <v>https://media.mediathek-tanz-theater.de/iiif/2/nvt_img-551-001-002.JP2/full/100,/0/default.jpg</v>
      </c>
      <c r="BC5693" s="29" t="str">
        <f t="shared" si="881"/>
        <v>image/jpeg</v>
      </c>
      <c r="BD5693" s="29" t="str">
        <f t="shared" si="886"/>
        <v>presentation/thumbnail</v>
      </c>
    </row>
    <row r="5694" spans="1:56" ht="38.25">
      <c r="A5694" s="29">
        <v>1</v>
      </c>
      <c r="B5694" s="29">
        <v>0</v>
      </c>
      <c r="C5694" s="38" t="s">
        <v>19652</v>
      </c>
      <c r="D5694" s="38" t="s">
        <v>19653</v>
      </c>
      <c r="F5694" s="38" t="s">
        <v>19059</v>
      </c>
      <c r="I5694" s="38" t="s">
        <v>4446</v>
      </c>
      <c r="J5694" s="38" t="s">
        <v>19644</v>
      </c>
      <c r="N5694" s="38" t="s">
        <v>1316</v>
      </c>
      <c r="P5694" s="38" t="s">
        <v>2005</v>
      </c>
      <c r="R5694" s="38" t="s">
        <v>19318</v>
      </c>
      <c r="X5694" s="367">
        <v>29479</v>
      </c>
      <c r="Y5694" s="38" t="s">
        <v>2269</v>
      </c>
      <c r="AA5694" s="38" t="s">
        <v>1170</v>
      </c>
      <c r="AB5694" s="38" t="s">
        <v>14495</v>
      </c>
      <c r="AE5694" s="38" t="s">
        <v>2950</v>
      </c>
      <c r="AG5694" s="38">
        <v>1</v>
      </c>
      <c r="AH5694" s="38" t="s">
        <v>4439</v>
      </c>
      <c r="AI5694" s="38" t="s">
        <v>4440</v>
      </c>
      <c r="AJ5694" s="38" t="s">
        <v>4449</v>
      </c>
      <c r="AK5694" s="38" t="s">
        <v>19651</v>
      </c>
      <c r="AL5694" s="301" t="s">
        <v>19267</v>
      </c>
      <c r="AO5694" s="29" t="s">
        <v>18070</v>
      </c>
      <c r="AR5694" s="29" t="str">
        <f t="shared" si="889"/>
        <v>0</v>
      </c>
      <c r="AS5694" s="29">
        <f t="shared" si="887"/>
        <v>0</v>
      </c>
      <c r="AW5694" s="29" t="str">
        <f t="shared" si="890"/>
        <v/>
      </c>
      <c r="AX5694" s="29" t="str">
        <f t="shared" si="882"/>
        <v/>
      </c>
      <c r="AY5694" s="29" t="str">
        <f t="shared" si="888"/>
        <v>https://media.mediathek-tanz-theater.de/iiif/2/nvt_img-551-001-003.JP2</v>
      </c>
      <c r="AZ5694" s="29" t="str">
        <f t="shared" si="883"/>
        <v>image/jp2</v>
      </c>
      <c r="BA5694" s="29" t="str">
        <f t="shared" si="884"/>
        <v>presentation/iiif</v>
      </c>
      <c r="BB5694" s="29" t="str">
        <f t="shared" si="885"/>
        <v>https://media.mediathek-tanz-theater.de/iiif/2/nvt_img-551-001-003.JP2/full/100,/0/default.jpg</v>
      </c>
      <c r="BC5694" s="29" t="str">
        <f t="shared" si="881"/>
        <v>image/jpeg</v>
      </c>
      <c r="BD5694" s="29" t="str">
        <f t="shared" si="886"/>
        <v>presentation/thumbnail</v>
      </c>
    </row>
    <row r="5695" spans="1:56" ht="25.5">
      <c r="A5695" s="29">
        <v>1</v>
      </c>
      <c r="B5695" s="29">
        <v>0</v>
      </c>
      <c r="C5695" s="38" t="s">
        <v>19654</v>
      </c>
      <c r="D5695" s="38" t="s">
        <v>19655</v>
      </c>
      <c r="F5695" s="38" t="s">
        <v>19059</v>
      </c>
      <c r="I5695" s="38" t="s">
        <v>4438</v>
      </c>
      <c r="J5695" s="38" t="s">
        <v>19642</v>
      </c>
      <c r="N5695" s="38" t="s">
        <v>1316</v>
      </c>
      <c r="P5695" s="38" t="s">
        <v>2005</v>
      </c>
      <c r="R5695" s="38" t="s">
        <v>19318</v>
      </c>
      <c r="X5695" s="367">
        <v>29479</v>
      </c>
      <c r="Y5695" s="38" t="s">
        <v>2269</v>
      </c>
      <c r="AA5695" s="38" t="s">
        <v>1170</v>
      </c>
      <c r="AE5695" s="38" t="s">
        <v>2950</v>
      </c>
      <c r="AG5695" s="38">
        <v>1</v>
      </c>
      <c r="AH5695" s="38" t="s">
        <v>4439</v>
      </c>
      <c r="AI5695" s="38" t="s">
        <v>4440</v>
      </c>
      <c r="AJ5695" s="38" t="s">
        <v>13865</v>
      </c>
      <c r="AL5695" s="301" t="s">
        <v>19267</v>
      </c>
      <c r="AO5695" s="29" t="s">
        <v>18070</v>
      </c>
      <c r="AR5695" s="29" t="str">
        <f t="shared" si="889"/>
        <v>1</v>
      </c>
      <c r="AS5695" s="29">
        <f t="shared" si="887"/>
        <v>0</v>
      </c>
      <c r="AW5695" s="29" t="str">
        <f t="shared" si="890"/>
        <v/>
      </c>
      <c r="AX5695" s="29" t="str">
        <f t="shared" si="882"/>
        <v/>
      </c>
      <c r="AY5695" s="29" t="str">
        <f t="shared" si="888"/>
        <v>https://media.mediathek-tanz-theater.de/iiif/2/nvt_img-551-002.JP2</v>
      </c>
      <c r="AZ5695" s="29" t="str">
        <f t="shared" si="883"/>
        <v>image/jp2</v>
      </c>
      <c r="BA5695" s="29" t="str">
        <f t="shared" si="884"/>
        <v>presentation/iiif</v>
      </c>
      <c r="BB5695" s="29" t="str">
        <f t="shared" si="885"/>
        <v>https://media.mediathek-tanz-theater.de/iiif/2/nvt_img-551-002.JP2/full/100,/0/default.jpg</v>
      </c>
      <c r="BC5695" s="29" t="str">
        <f t="shared" si="881"/>
        <v>image/jpeg</v>
      </c>
      <c r="BD5695" s="29" t="str">
        <f t="shared" si="886"/>
        <v>presentation/thumbnail</v>
      </c>
    </row>
    <row r="5696" spans="1:56" ht="38.25">
      <c r="A5696" s="29">
        <v>1</v>
      </c>
      <c r="B5696" s="29">
        <v>0</v>
      </c>
      <c r="C5696" s="38" t="s">
        <v>19656</v>
      </c>
      <c r="D5696" s="38" t="s">
        <v>19657</v>
      </c>
      <c r="F5696" s="38" t="s">
        <v>19059</v>
      </c>
      <c r="H5696" s="38" t="s">
        <v>4841</v>
      </c>
      <c r="I5696" s="38" t="s">
        <v>4446</v>
      </c>
      <c r="J5696" s="38" t="s">
        <v>19654</v>
      </c>
      <c r="N5696" s="38" t="s">
        <v>1316</v>
      </c>
      <c r="P5696" s="38" t="s">
        <v>2005</v>
      </c>
      <c r="R5696" s="38" t="s">
        <v>19318</v>
      </c>
      <c r="U5696" s="38" t="s">
        <v>1208</v>
      </c>
      <c r="X5696" s="367">
        <v>29479</v>
      </c>
      <c r="Y5696" s="38" t="s">
        <v>2269</v>
      </c>
      <c r="AA5696" s="38" t="s">
        <v>1170</v>
      </c>
      <c r="AB5696" s="38" t="s">
        <v>14498</v>
      </c>
      <c r="AE5696" s="38" t="s">
        <v>2950</v>
      </c>
      <c r="AG5696" s="38">
        <v>1</v>
      </c>
      <c r="AH5696" s="38" t="s">
        <v>4439</v>
      </c>
      <c r="AI5696" s="38" t="s">
        <v>4440</v>
      </c>
      <c r="AJ5696" s="38" t="s">
        <v>4449</v>
      </c>
      <c r="AK5696" s="38" t="s">
        <v>19658</v>
      </c>
      <c r="AL5696" s="301" t="s">
        <v>19267</v>
      </c>
      <c r="AO5696" s="29" t="s">
        <v>18070</v>
      </c>
      <c r="AR5696" s="29" t="str">
        <f t="shared" si="889"/>
        <v>0</v>
      </c>
      <c r="AS5696" s="29">
        <f t="shared" si="887"/>
        <v>0</v>
      </c>
      <c r="AW5696" s="29" t="str">
        <f t="shared" si="890"/>
        <v/>
      </c>
      <c r="AX5696" s="29" t="str">
        <f t="shared" si="882"/>
        <v/>
      </c>
      <c r="AY5696" s="29" t="str">
        <f t="shared" si="888"/>
        <v>https://media.mediathek-tanz-theater.de/iiif/2/nvt_img-551-002-001.JP2</v>
      </c>
      <c r="AZ5696" s="29" t="str">
        <f t="shared" si="883"/>
        <v>image/jp2</v>
      </c>
      <c r="BA5696" s="29" t="str">
        <f t="shared" si="884"/>
        <v>presentation/iiif</v>
      </c>
      <c r="BB5696" s="29" t="str">
        <f t="shared" si="885"/>
        <v>https://media.mediathek-tanz-theater.de/iiif/2/nvt_img-551-002-001.JP2/full/100,/0/default.jpg</v>
      </c>
      <c r="BC5696" s="29" t="str">
        <f t="shared" si="881"/>
        <v>image/jpeg</v>
      </c>
      <c r="BD5696" s="29" t="str">
        <f t="shared" si="886"/>
        <v>presentation/thumbnail</v>
      </c>
    </row>
    <row r="5697" spans="1:56" ht="25.5">
      <c r="A5697" s="29">
        <v>1</v>
      </c>
      <c r="B5697" s="29">
        <v>0</v>
      </c>
      <c r="C5697" s="38" t="s">
        <v>19659</v>
      </c>
      <c r="D5697" s="38" t="s">
        <v>19660</v>
      </c>
      <c r="F5697" s="38" t="s">
        <v>19059</v>
      </c>
      <c r="I5697" s="38" t="s">
        <v>4446</v>
      </c>
      <c r="J5697" s="38" t="s">
        <v>19654</v>
      </c>
      <c r="N5697" s="38" t="s">
        <v>1316</v>
      </c>
      <c r="P5697" s="38" t="s">
        <v>2005</v>
      </c>
      <c r="R5697" s="38" t="s">
        <v>19318</v>
      </c>
      <c r="U5697" s="38" t="s">
        <v>1330</v>
      </c>
      <c r="X5697" s="367">
        <v>29479</v>
      </c>
      <c r="Y5697" s="38" t="s">
        <v>2269</v>
      </c>
      <c r="AA5697" s="38" t="s">
        <v>1170</v>
      </c>
      <c r="AB5697" s="38" t="s">
        <v>14504</v>
      </c>
      <c r="AE5697" s="38" t="s">
        <v>2950</v>
      </c>
      <c r="AG5697" s="38">
        <v>1</v>
      </c>
      <c r="AH5697" s="38" t="s">
        <v>4439</v>
      </c>
      <c r="AI5697" s="38" t="s">
        <v>4440</v>
      </c>
      <c r="AJ5697" s="38" t="s">
        <v>4449</v>
      </c>
      <c r="AK5697" s="38" t="s">
        <v>19661</v>
      </c>
      <c r="AL5697" s="301" t="s">
        <v>19267</v>
      </c>
      <c r="AO5697" s="29" t="s">
        <v>18070</v>
      </c>
      <c r="AR5697" s="29" t="str">
        <f t="shared" si="889"/>
        <v>0</v>
      </c>
      <c r="AS5697" s="29">
        <f t="shared" si="887"/>
        <v>0</v>
      </c>
      <c r="AW5697" s="29" t="str">
        <f t="shared" si="890"/>
        <v/>
      </c>
      <c r="AX5697" s="29" t="str">
        <f t="shared" si="882"/>
        <v/>
      </c>
      <c r="AY5697" s="29" t="str">
        <f t="shared" si="888"/>
        <v>https://media.mediathek-tanz-theater.de/iiif/2/nvt_img-551-002-002.JP2</v>
      </c>
      <c r="AZ5697" s="29" t="str">
        <f t="shared" si="883"/>
        <v>image/jp2</v>
      </c>
      <c r="BA5697" s="29" t="str">
        <f t="shared" si="884"/>
        <v>presentation/iiif</v>
      </c>
      <c r="BB5697" s="29" t="str">
        <f t="shared" si="885"/>
        <v>https://media.mediathek-tanz-theater.de/iiif/2/nvt_img-551-002-002.JP2/full/100,/0/default.jpg</v>
      </c>
      <c r="BC5697" s="29" t="str">
        <f t="shared" si="881"/>
        <v>image/jpeg</v>
      </c>
      <c r="BD5697" s="29" t="str">
        <f t="shared" si="886"/>
        <v>presentation/thumbnail</v>
      </c>
    </row>
    <row r="5698" spans="1:56" ht="25.5">
      <c r="A5698" s="29">
        <v>1</v>
      </c>
      <c r="B5698" s="29">
        <v>0</v>
      </c>
      <c r="C5698" s="38" t="s">
        <v>19662</v>
      </c>
      <c r="D5698" s="38" t="s">
        <v>19663</v>
      </c>
      <c r="F5698" s="38" t="s">
        <v>19059</v>
      </c>
      <c r="I5698" s="38" t="s">
        <v>4446</v>
      </c>
      <c r="J5698" s="38" t="s">
        <v>19654</v>
      </c>
      <c r="N5698" s="38" t="s">
        <v>1316</v>
      </c>
      <c r="P5698" s="38" t="s">
        <v>2005</v>
      </c>
      <c r="R5698" s="38" t="s">
        <v>19318</v>
      </c>
      <c r="U5698" s="38" t="s">
        <v>1208</v>
      </c>
      <c r="X5698" s="367">
        <v>29479</v>
      </c>
      <c r="Y5698" s="38" t="s">
        <v>2269</v>
      </c>
      <c r="AA5698" s="38" t="s">
        <v>1170</v>
      </c>
      <c r="AB5698" s="38" t="s">
        <v>14508</v>
      </c>
      <c r="AE5698" s="38" t="s">
        <v>2950</v>
      </c>
      <c r="AG5698" s="38">
        <v>1</v>
      </c>
      <c r="AH5698" s="38" t="s">
        <v>4439</v>
      </c>
      <c r="AI5698" s="38" t="s">
        <v>4440</v>
      </c>
      <c r="AJ5698" s="38" t="s">
        <v>4449</v>
      </c>
      <c r="AK5698" s="38" t="s">
        <v>19661</v>
      </c>
      <c r="AL5698" s="301" t="s">
        <v>19267</v>
      </c>
      <c r="AO5698" s="29" t="s">
        <v>18070</v>
      </c>
      <c r="AR5698" s="29" t="str">
        <f t="shared" si="889"/>
        <v>0</v>
      </c>
      <c r="AS5698" s="29">
        <f t="shared" si="887"/>
        <v>0</v>
      </c>
      <c r="AW5698" s="29" t="str">
        <f t="shared" si="890"/>
        <v/>
      </c>
      <c r="AX5698" s="29" t="str">
        <f t="shared" si="882"/>
        <v/>
      </c>
      <c r="AY5698" s="29" t="str">
        <f t="shared" si="888"/>
        <v>https://media.mediathek-tanz-theater.de/iiif/2/nvt_img-551-002-003.JP2</v>
      </c>
      <c r="AZ5698" s="29" t="str">
        <f t="shared" si="883"/>
        <v>image/jp2</v>
      </c>
      <c r="BA5698" s="29" t="str">
        <f t="shared" si="884"/>
        <v>presentation/iiif</v>
      </c>
      <c r="BB5698" s="29" t="str">
        <f t="shared" si="885"/>
        <v>https://media.mediathek-tanz-theater.de/iiif/2/nvt_img-551-002-003.JP2/full/100,/0/default.jpg</v>
      </c>
      <c r="BC5698" s="29" t="str">
        <f t="shared" si="881"/>
        <v>image/jpeg</v>
      </c>
      <c r="BD5698" s="29" t="str">
        <f t="shared" si="886"/>
        <v>presentation/thumbnail</v>
      </c>
    </row>
    <row r="5699" spans="1:56" ht="25.5">
      <c r="A5699" s="29">
        <v>1</v>
      </c>
      <c r="B5699" s="29">
        <v>0</v>
      </c>
      <c r="C5699" s="38" t="s">
        <v>19664</v>
      </c>
      <c r="D5699" s="38" t="s">
        <v>19665</v>
      </c>
      <c r="F5699" s="38" t="s">
        <v>19059</v>
      </c>
      <c r="I5699" s="38" t="s">
        <v>4438</v>
      </c>
      <c r="J5699" s="38" t="s">
        <v>19642</v>
      </c>
      <c r="N5699" s="38" t="s">
        <v>1316</v>
      </c>
      <c r="P5699" s="38" t="s">
        <v>2005</v>
      </c>
      <c r="R5699" s="38" t="s">
        <v>19318</v>
      </c>
      <c r="X5699" s="367">
        <v>29479</v>
      </c>
      <c r="Y5699" s="38" t="s">
        <v>2269</v>
      </c>
      <c r="AA5699" s="38" t="s">
        <v>1170</v>
      </c>
      <c r="AE5699" s="38" t="s">
        <v>2950</v>
      </c>
      <c r="AG5699" s="38">
        <v>1</v>
      </c>
      <c r="AH5699" s="38" t="s">
        <v>4439</v>
      </c>
      <c r="AI5699" s="38" t="s">
        <v>4440</v>
      </c>
      <c r="AJ5699" s="38" t="s">
        <v>5900</v>
      </c>
      <c r="AL5699" s="301" t="s">
        <v>19267</v>
      </c>
      <c r="AO5699" s="29" t="s">
        <v>18070</v>
      </c>
      <c r="AR5699" s="29" t="str">
        <f t="shared" si="889"/>
        <v>1</v>
      </c>
      <c r="AS5699" s="29">
        <f t="shared" si="887"/>
        <v>0</v>
      </c>
      <c r="AW5699" s="29" t="str">
        <f t="shared" si="890"/>
        <v/>
      </c>
      <c r="AX5699" s="29" t="str">
        <f t="shared" si="882"/>
        <v/>
      </c>
      <c r="AY5699" s="29" t="str">
        <f t="shared" si="888"/>
        <v>https://media.mediathek-tanz-theater.de/iiif/2/nvt_img-551-003.JP2</v>
      </c>
      <c r="AZ5699" s="29" t="str">
        <f t="shared" si="883"/>
        <v>image/jp2</v>
      </c>
      <c r="BA5699" s="29" t="str">
        <f t="shared" si="884"/>
        <v>presentation/iiif</v>
      </c>
      <c r="BB5699" s="29" t="str">
        <f t="shared" si="885"/>
        <v>https://media.mediathek-tanz-theater.de/iiif/2/nvt_img-551-003.JP2/full/100,/0/default.jpg</v>
      </c>
      <c r="BC5699" s="29" t="str">
        <f t="shared" si="881"/>
        <v>image/jpeg</v>
      </c>
      <c r="BD5699" s="29" t="str">
        <f t="shared" si="886"/>
        <v>presentation/thumbnail</v>
      </c>
    </row>
    <row r="5700" spans="1:56" ht="63.75">
      <c r="A5700" s="29">
        <v>1</v>
      </c>
      <c r="B5700" s="29">
        <v>0</v>
      </c>
      <c r="C5700" s="38" t="s">
        <v>19666</v>
      </c>
      <c r="D5700" s="38" t="s">
        <v>19667</v>
      </c>
      <c r="F5700" s="38" t="s">
        <v>19059</v>
      </c>
      <c r="I5700" s="38" t="s">
        <v>4446</v>
      </c>
      <c r="J5700" s="38" t="s">
        <v>19664</v>
      </c>
      <c r="N5700" s="38" t="s">
        <v>1316</v>
      </c>
      <c r="P5700" s="38" t="s">
        <v>2005</v>
      </c>
      <c r="R5700" s="38" t="s">
        <v>19318</v>
      </c>
      <c r="U5700" s="38" t="s">
        <v>3472</v>
      </c>
      <c r="X5700" s="367">
        <v>29479</v>
      </c>
      <c r="Y5700" s="38" t="s">
        <v>2269</v>
      </c>
      <c r="AA5700" s="38" t="s">
        <v>1170</v>
      </c>
      <c r="AB5700" s="38" t="s">
        <v>14511</v>
      </c>
      <c r="AE5700" s="38" t="s">
        <v>2950</v>
      </c>
      <c r="AG5700" s="38">
        <v>1</v>
      </c>
      <c r="AH5700" s="38" t="s">
        <v>4439</v>
      </c>
      <c r="AI5700" s="38" t="s">
        <v>4440</v>
      </c>
      <c r="AJ5700" s="38" t="s">
        <v>4449</v>
      </c>
      <c r="AK5700" s="38" t="s">
        <v>19668</v>
      </c>
      <c r="AL5700" s="301" t="s">
        <v>19267</v>
      </c>
      <c r="AO5700" s="29" t="s">
        <v>18070</v>
      </c>
      <c r="AR5700" s="29" t="str">
        <f t="shared" si="889"/>
        <v>0</v>
      </c>
      <c r="AS5700" s="29">
        <f t="shared" si="887"/>
        <v>0</v>
      </c>
      <c r="AW5700" s="29" t="str">
        <f t="shared" si="890"/>
        <v/>
      </c>
      <c r="AX5700" s="29" t="str">
        <f t="shared" si="882"/>
        <v/>
      </c>
      <c r="AY5700" s="29" t="str">
        <f t="shared" si="888"/>
        <v>https://media.mediathek-tanz-theater.de/iiif/2/nvt_img-551-003-001.JP2</v>
      </c>
      <c r="AZ5700" s="29" t="str">
        <f t="shared" si="883"/>
        <v>image/jp2</v>
      </c>
      <c r="BA5700" s="29" t="str">
        <f t="shared" si="884"/>
        <v>presentation/iiif</v>
      </c>
      <c r="BB5700" s="29" t="str">
        <f t="shared" si="885"/>
        <v>https://media.mediathek-tanz-theater.de/iiif/2/nvt_img-551-003-001.JP2/full/100,/0/default.jpg</v>
      </c>
      <c r="BC5700" s="29" t="str">
        <f t="shared" ref="BC5700:BC5763" si="891">IF(NOT(BB5700=""),"image/jpeg","")</f>
        <v>image/jpeg</v>
      </c>
      <c r="BD5700" s="29" t="str">
        <f t="shared" si="886"/>
        <v>presentation/thumbnail</v>
      </c>
    </row>
    <row r="5701" spans="1:56" ht="51">
      <c r="A5701" s="29">
        <v>1</v>
      </c>
      <c r="B5701" s="29">
        <v>0</v>
      </c>
      <c r="C5701" s="38" t="s">
        <v>19669</v>
      </c>
      <c r="D5701" s="38" t="s">
        <v>19670</v>
      </c>
      <c r="F5701" s="38" t="s">
        <v>19059</v>
      </c>
      <c r="I5701" s="38" t="s">
        <v>4446</v>
      </c>
      <c r="J5701" s="38" t="s">
        <v>19664</v>
      </c>
      <c r="N5701" s="38" t="s">
        <v>1316</v>
      </c>
      <c r="P5701" s="38" t="s">
        <v>2005</v>
      </c>
      <c r="R5701" s="38" t="s">
        <v>19318</v>
      </c>
      <c r="U5701" s="38" t="s">
        <v>3472</v>
      </c>
      <c r="X5701" s="367">
        <v>29479</v>
      </c>
      <c r="Y5701" s="38" t="s">
        <v>2269</v>
      </c>
      <c r="AA5701" s="38" t="s">
        <v>1170</v>
      </c>
      <c r="AB5701" s="38" t="s">
        <v>14518</v>
      </c>
      <c r="AE5701" s="38" t="s">
        <v>2950</v>
      </c>
      <c r="AG5701" s="38">
        <v>1</v>
      </c>
      <c r="AH5701" s="38" t="s">
        <v>4439</v>
      </c>
      <c r="AI5701" s="38" t="s">
        <v>4440</v>
      </c>
      <c r="AJ5701" s="38" t="s">
        <v>4449</v>
      </c>
      <c r="AK5701" s="38" t="s">
        <v>19671</v>
      </c>
      <c r="AL5701" s="301" t="s">
        <v>19267</v>
      </c>
      <c r="AO5701" s="29" t="s">
        <v>18070</v>
      </c>
      <c r="AR5701" s="29" t="str">
        <f t="shared" si="889"/>
        <v>0</v>
      </c>
      <c r="AS5701" s="29">
        <f t="shared" si="887"/>
        <v>0</v>
      </c>
      <c r="AW5701" s="29" t="str">
        <f t="shared" si="890"/>
        <v/>
      </c>
      <c r="AX5701" s="29" t="str">
        <f t="shared" ref="AX5701:AX5764" si="892">IF(NOT(AV5701=""),"archival/master","")</f>
        <v/>
      </c>
      <c r="AY5701" s="29" t="str">
        <f t="shared" si="888"/>
        <v>https://media.mediathek-tanz-theater.de/iiif/2/nvt_img-551-003-002.JP2</v>
      </c>
      <c r="AZ5701" s="29" t="str">
        <f t="shared" ref="AZ5701:AZ5764" si="893">IF(NOT(AY5701=""),"image/jp2","")</f>
        <v>image/jp2</v>
      </c>
      <c r="BA5701" s="29" t="str">
        <f t="shared" ref="BA5701:BA5764" si="894">IF(NOT(AY5701=""),"presentation/iiif","")</f>
        <v>presentation/iiif</v>
      </c>
      <c r="BB5701" s="29" t="str">
        <f t="shared" ref="BB5701:BB5764" si="895">"https://media.mediathek-tanz-theater.de/iiif/2/nvt_"&amp;C5701&amp;".JP2/full/100,/0/default.jpg"</f>
        <v>https://media.mediathek-tanz-theater.de/iiif/2/nvt_img-551-003-002.JP2/full/100,/0/default.jpg</v>
      </c>
      <c r="BC5701" s="29" t="str">
        <f t="shared" si="891"/>
        <v>image/jpeg</v>
      </c>
      <c r="BD5701" s="29" t="str">
        <f t="shared" ref="BD5701:BD5764" si="896">IF(NOT(BB5701=""),"presentation/thumbnail","")</f>
        <v>presentation/thumbnail</v>
      </c>
    </row>
    <row r="5702" spans="1:56" ht="76.5">
      <c r="A5702" s="29">
        <v>1</v>
      </c>
      <c r="B5702" s="29">
        <v>0</v>
      </c>
      <c r="C5702" s="38" t="s">
        <v>19672</v>
      </c>
      <c r="D5702" s="38" t="s">
        <v>19673</v>
      </c>
      <c r="F5702" s="38" t="s">
        <v>19059</v>
      </c>
      <c r="I5702" s="38" t="s">
        <v>4446</v>
      </c>
      <c r="J5702" s="38" t="s">
        <v>19664</v>
      </c>
      <c r="N5702" s="38" t="s">
        <v>1316</v>
      </c>
      <c r="P5702" s="38" t="s">
        <v>2005</v>
      </c>
      <c r="R5702" s="38" t="s">
        <v>19318</v>
      </c>
      <c r="U5702" s="38" t="s">
        <v>3472</v>
      </c>
      <c r="X5702" s="367">
        <v>29479</v>
      </c>
      <c r="Y5702" s="38" t="s">
        <v>2269</v>
      </c>
      <c r="AA5702" s="38" t="s">
        <v>1170</v>
      </c>
      <c r="AB5702" s="38" t="s">
        <v>14521</v>
      </c>
      <c r="AE5702" s="38" t="s">
        <v>2950</v>
      </c>
      <c r="AG5702" s="38">
        <v>1</v>
      </c>
      <c r="AH5702" s="38" t="s">
        <v>4439</v>
      </c>
      <c r="AI5702" s="38" t="s">
        <v>4440</v>
      </c>
      <c r="AJ5702" s="38" t="s">
        <v>4449</v>
      </c>
      <c r="AK5702" s="38" t="s">
        <v>19674</v>
      </c>
      <c r="AL5702" s="301" t="s">
        <v>19267</v>
      </c>
      <c r="AO5702" s="29" t="s">
        <v>18070</v>
      </c>
      <c r="AR5702" s="29" t="str">
        <f t="shared" si="889"/>
        <v>0</v>
      </c>
      <c r="AS5702" s="29">
        <f t="shared" ref="AS5702:AS5765" si="897">AT5702</f>
        <v>0</v>
      </c>
      <c r="AW5702" s="29" t="str">
        <f t="shared" si="890"/>
        <v/>
      </c>
      <c r="AX5702" s="29" t="str">
        <f t="shared" si="892"/>
        <v/>
      </c>
      <c r="AY5702" s="29" t="str">
        <f t="shared" ref="AY5702:AY5765" si="898">"https://media.mediathek-tanz-theater.de/iiif/2/nvt_"&amp;C5702&amp;".JP2"</f>
        <v>https://media.mediathek-tanz-theater.de/iiif/2/nvt_img-551-003-003.JP2</v>
      </c>
      <c r="AZ5702" s="29" t="str">
        <f t="shared" si="893"/>
        <v>image/jp2</v>
      </c>
      <c r="BA5702" s="29" t="str">
        <f t="shared" si="894"/>
        <v>presentation/iiif</v>
      </c>
      <c r="BB5702" s="29" t="str">
        <f t="shared" si="895"/>
        <v>https://media.mediathek-tanz-theater.de/iiif/2/nvt_img-551-003-003.JP2/full/100,/0/default.jpg</v>
      </c>
      <c r="BC5702" s="29" t="str">
        <f t="shared" si="891"/>
        <v>image/jpeg</v>
      </c>
      <c r="BD5702" s="29" t="str">
        <f t="shared" si="896"/>
        <v>presentation/thumbnail</v>
      </c>
    </row>
    <row r="5703" spans="1:56" ht="25.5">
      <c r="A5703" s="29">
        <v>1</v>
      </c>
      <c r="B5703" s="29">
        <v>0</v>
      </c>
      <c r="C5703" s="38" t="s">
        <v>19675</v>
      </c>
      <c r="D5703" s="38" t="s">
        <v>19676</v>
      </c>
      <c r="F5703" s="38" t="s">
        <v>19059</v>
      </c>
      <c r="I5703" s="38" t="s">
        <v>4438</v>
      </c>
      <c r="J5703" s="38" t="s">
        <v>19642</v>
      </c>
      <c r="N5703" s="38" t="s">
        <v>1316</v>
      </c>
      <c r="P5703" s="38" t="s">
        <v>2005</v>
      </c>
      <c r="R5703" s="38" t="s">
        <v>19318</v>
      </c>
      <c r="X5703" s="367">
        <v>29479</v>
      </c>
      <c r="Y5703" s="38" t="s">
        <v>2269</v>
      </c>
      <c r="AA5703" s="38" t="s">
        <v>1170</v>
      </c>
      <c r="AE5703" s="38" t="s">
        <v>2950</v>
      </c>
      <c r="AG5703" s="38">
        <v>1</v>
      </c>
      <c r="AH5703" s="38" t="s">
        <v>4439</v>
      </c>
      <c r="AI5703" s="38" t="s">
        <v>4440</v>
      </c>
      <c r="AJ5703" s="38" t="s">
        <v>17165</v>
      </c>
      <c r="AL5703" s="301" t="s">
        <v>19267</v>
      </c>
      <c r="AO5703" s="29" t="s">
        <v>18070</v>
      </c>
      <c r="AR5703" s="29" t="str">
        <f t="shared" ref="AR5703:AR5766" si="899">IF(OR(I5703="Negativmappe",I5703="Negativstreifen",I5703="Diapositivfilm",I5703="Fotomappe;(POSITIVE)",AND(I5703="Kostümfotografie",NOT(AE5703="DT")),AND(I5703="Fotografie",NOT(AE5703="DT")),AND(I5703="Porträtfotografie",NOT(AE5703="DT")),AND(I5703="Fotodokumentation",NOT(AE5703="DT")),AND(I5703="Bühnenbildfotografie",NOT(AE5703="DT"))),"1","0")</f>
        <v>1</v>
      </c>
      <c r="AS5703" s="29">
        <f t="shared" si="897"/>
        <v>0</v>
      </c>
      <c r="AW5703" s="29" t="str">
        <f t="shared" ref="AW5703:AW5766" si="900">IF(NOT(AV5703=""),"image/tiff","")</f>
        <v/>
      </c>
      <c r="AX5703" s="29" t="str">
        <f t="shared" si="892"/>
        <v/>
      </c>
      <c r="AY5703" s="29" t="str">
        <f t="shared" si="898"/>
        <v>https://media.mediathek-tanz-theater.de/iiif/2/nvt_img-551-004.JP2</v>
      </c>
      <c r="AZ5703" s="29" t="str">
        <f t="shared" si="893"/>
        <v>image/jp2</v>
      </c>
      <c r="BA5703" s="29" t="str">
        <f t="shared" si="894"/>
        <v>presentation/iiif</v>
      </c>
      <c r="BB5703" s="29" t="str">
        <f t="shared" si="895"/>
        <v>https://media.mediathek-tanz-theater.de/iiif/2/nvt_img-551-004.JP2/full/100,/0/default.jpg</v>
      </c>
      <c r="BC5703" s="29" t="str">
        <f t="shared" si="891"/>
        <v>image/jpeg</v>
      </c>
      <c r="BD5703" s="29" t="str">
        <f t="shared" si="896"/>
        <v>presentation/thumbnail</v>
      </c>
    </row>
    <row r="5704" spans="1:56" ht="51">
      <c r="A5704" s="29">
        <v>1</v>
      </c>
      <c r="B5704" s="29">
        <v>0</v>
      </c>
      <c r="C5704" s="38" t="s">
        <v>19677</v>
      </c>
      <c r="D5704" s="38" t="s">
        <v>19678</v>
      </c>
      <c r="F5704" s="38" t="s">
        <v>19059</v>
      </c>
      <c r="I5704" s="38" t="s">
        <v>4446</v>
      </c>
      <c r="J5704" s="38" t="s">
        <v>19675</v>
      </c>
      <c r="N5704" s="38" t="s">
        <v>1316</v>
      </c>
      <c r="P5704" s="38" t="s">
        <v>2005</v>
      </c>
      <c r="R5704" s="38" t="s">
        <v>19318</v>
      </c>
      <c r="U5704" s="38" t="s">
        <v>3472</v>
      </c>
      <c r="X5704" s="367">
        <v>29479</v>
      </c>
      <c r="Y5704" s="38" t="s">
        <v>2269</v>
      </c>
      <c r="AA5704" s="38" t="s">
        <v>1170</v>
      </c>
      <c r="AB5704" s="38" t="s">
        <v>14525</v>
      </c>
      <c r="AE5704" s="38" t="s">
        <v>2950</v>
      </c>
      <c r="AG5704" s="38">
        <v>1</v>
      </c>
      <c r="AH5704" s="38" t="s">
        <v>4439</v>
      </c>
      <c r="AI5704" s="38" t="s">
        <v>4440</v>
      </c>
      <c r="AJ5704" s="38" t="s">
        <v>4449</v>
      </c>
      <c r="AK5704" s="38" t="s">
        <v>19679</v>
      </c>
      <c r="AL5704" s="301" t="s">
        <v>19267</v>
      </c>
      <c r="AO5704" s="29" t="s">
        <v>18070</v>
      </c>
      <c r="AR5704" s="29" t="str">
        <f t="shared" si="899"/>
        <v>0</v>
      </c>
      <c r="AS5704" s="29">
        <f t="shared" si="897"/>
        <v>0</v>
      </c>
      <c r="AW5704" s="29" t="str">
        <f t="shared" si="900"/>
        <v/>
      </c>
      <c r="AX5704" s="29" t="str">
        <f t="shared" si="892"/>
        <v/>
      </c>
      <c r="AY5704" s="29" t="str">
        <f t="shared" si="898"/>
        <v>https://media.mediathek-tanz-theater.de/iiif/2/nvt_img-551-004-001.JP2</v>
      </c>
      <c r="AZ5704" s="29" t="str">
        <f t="shared" si="893"/>
        <v>image/jp2</v>
      </c>
      <c r="BA5704" s="29" t="str">
        <f t="shared" si="894"/>
        <v>presentation/iiif</v>
      </c>
      <c r="BB5704" s="29" t="str">
        <f t="shared" si="895"/>
        <v>https://media.mediathek-tanz-theater.de/iiif/2/nvt_img-551-004-001.JP2/full/100,/0/default.jpg</v>
      </c>
      <c r="BC5704" s="29" t="str">
        <f t="shared" si="891"/>
        <v>image/jpeg</v>
      </c>
      <c r="BD5704" s="29" t="str">
        <f t="shared" si="896"/>
        <v>presentation/thumbnail</v>
      </c>
    </row>
    <row r="5705" spans="1:56" ht="38.25">
      <c r="A5705" s="29">
        <v>1</v>
      </c>
      <c r="B5705" s="29">
        <v>0</v>
      </c>
      <c r="C5705" s="38" t="s">
        <v>19680</v>
      </c>
      <c r="D5705" s="38" t="s">
        <v>19681</v>
      </c>
      <c r="F5705" s="38" t="s">
        <v>19059</v>
      </c>
      <c r="I5705" s="38" t="s">
        <v>4446</v>
      </c>
      <c r="J5705" s="38" t="s">
        <v>19675</v>
      </c>
      <c r="N5705" s="38" t="s">
        <v>1316</v>
      </c>
      <c r="P5705" s="38" t="s">
        <v>2005</v>
      </c>
      <c r="R5705" s="38" t="s">
        <v>19318</v>
      </c>
      <c r="U5705" s="38" t="s">
        <v>3472</v>
      </c>
      <c r="X5705" s="367">
        <v>29479</v>
      </c>
      <c r="Y5705" s="38" t="s">
        <v>2269</v>
      </c>
      <c r="AA5705" s="38" t="s">
        <v>1170</v>
      </c>
      <c r="AB5705" s="38" t="s">
        <v>14535</v>
      </c>
      <c r="AE5705" s="38" t="s">
        <v>2950</v>
      </c>
      <c r="AG5705" s="38">
        <v>1</v>
      </c>
      <c r="AH5705" s="38" t="s">
        <v>4439</v>
      </c>
      <c r="AI5705" s="38" t="s">
        <v>4440</v>
      </c>
      <c r="AJ5705" s="38" t="s">
        <v>4449</v>
      </c>
      <c r="AK5705" s="38" t="s">
        <v>19682</v>
      </c>
      <c r="AL5705" s="301" t="s">
        <v>19267</v>
      </c>
      <c r="AO5705" s="29" t="s">
        <v>18070</v>
      </c>
      <c r="AR5705" s="29" t="str">
        <f t="shared" si="899"/>
        <v>0</v>
      </c>
      <c r="AS5705" s="29">
        <f t="shared" si="897"/>
        <v>0</v>
      </c>
      <c r="AW5705" s="29" t="str">
        <f t="shared" si="900"/>
        <v/>
      </c>
      <c r="AX5705" s="29" t="str">
        <f t="shared" si="892"/>
        <v/>
      </c>
      <c r="AY5705" s="29" t="str">
        <f t="shared" si="898"/>
        <v>https://media.mediathek-tanz-theater.de/iiif/2/nvt_img-551-004-002.JP2</v>
      </c>
      <c r="AZ5705" s="29" t="str">
        <f t="shared" si="893"/>
        <v>image/jp2</v>
      </c>
      <c r="BA5705" s="29" t="str">
        <f t="shared" si="894"/>
        <v>presentation/iiif</v>
      </c>
      <c r="BB5705" s="29" t="str">
        <f t="shared" si="895"/>
        <v>https://media.mediathek-tanz-theater.de/iiif/2/nvt_img-551-004-002.JP2/full/100,/0/default.jpg</v>
      </c>
      <c r="BC5705" s="29" t="str">
        <f t="shared" si="891"/>
        <v>image/jpeg</v>
      </c>
      <c r="BD5705" s="29" t="str">
        <f t="shared" si="896"/>
        <v>presentation/thumbnail</v>
      </c>
    </row>
    <row r="5706" spans="1:56" ht="51">
      <c r="A5706" s="29">
        <v>1</v>
      </c>
      <c r="B5706" s="29">
        <v>0</v>
      </c>
      <c r="C5706" s="38" t="s">
        <v>19683</v>
      </c>
      <c r="D5706" s="38" t="s">
        <v>19684</v>
      </c>
      <c r="F5706" s="38" t="s">
        <v>19059</v>
      </c>
      <c r="I5706" s="38" t="s">
        <v>4446</v>
      </c>
      <c r="J5706" s="38" t="s">
        <v>19675</v>
      </c>
      <c r="N5706" s="38" t="s">
        <v>1316</v>
      </c>
      <c r="P5706" s="38" t="s">
        <v>2005</v>
      </c>
      <c r="R5706" s="38" t="s">
        <v>19318</v>
      </c>
      <c r="U5706" s="38" t="s">
        <v>19685</v>
      </c>
      <c r="X5706" s="367">
        <v>29479</v>
      </c>
      <c r="Y5706" s="38" t="s">
        <v>2269</v>
      </c>
      <c r="AA5706" s="38" t="s">
        <v>1170</v>
      </c>
      <c r="AB5706" s="38" t="s">
        <v>14539</v>
      </c>
      <c r="AE5706" s="38" t="s">
        <v>2950</v>
      </c>
      <c r="AG5706" s="38">
        <v>1</v>
      </c>
      <c r="AH5706" s="38" t="s">
        <v>4439</v>
      </c>
      <c r="AI5706" s="38" t="s">
        <v>4440</v>
      </c>
      <c r="AJ5706" s="38" t="s">
        <v>4449</v>
      </c>
      <c r="AK5706" s="38" t="s">
        <v>19679</v>
      </c>
      <c r="AL5706" s="301" t="s">
        <v>19267</v>
      </c>
      <c r="AO5706" s="29" t="s">
        <v>18070</v>
      </c>
      <c r="AR5706" s="29" t="str">
        <f t="shared" si="899"/>
        <v>0</v>
      </c>
      <c r="AS5706" s="29">
        <f t="shared" si="897"/>
        <v>0</v>
      </c>
      <c r="AW5706" s="29" t="str">
        <f t="shared" si="900"/>
        <v/>
      </c>
      <c r="AX5706" s="29" t="str">
        <f t="shared" si="892"/>
        <v/>
      </c>
      <c r="AY5706" s="29" t="str">
        <f t="shared" si="898"/>
        <v>https://media.mediathek-tanz-theater.de/iiif/2/nvt_img-551-004-003.JP2</v>
      </c>
      <c r="AZ5706" s="29" t="str">
        <f t="shared" si="893"/>
        <v>image/jp2</v>
      </c>
      <c r="BA5706" s="29" t="str">
        <f t="shared" si="894"/>
        <v>presentation/iiif</v>
      </c>
      <c r="BB5706" s="29" t="str">
        <f t="shared" si="895"/>
        <v>https://media.mediathek-tanz-theater.de/iiif/2/nvt_img-551-004-003.JP2/full/100,/0/default.jpg</v>
      </c>
      <c r="BC5706" s="29" t="str">
        <f t="shared" si="891"/>
        <v>image/jpeg</v>
      </c>
      <c r="BD5706" s="29" t="str">
        <f t="shared" si="896"/>
        <v>presentation/thumbnail</v>
      </c>
    </row>
    <row r="5707" spans="1:56" ht="51">
      <c r="A5707" s="29">
        <v>1</v>
      </c>
      <c r="B5707" s="29">
        <v>0</v>
      </c>
      <c r="C5707" s="38" t="s">
        <v>19686</v>
      </c>
      <c r="D5707" s="38" t="s">
        <v>19687</v>
      </c>
      <c r="F5707" s="38" t="s">
        <v>19059</v>
      </c>
      <c r="I5707" s="38" t="s">
        <v>4446</v>
      </c>
      <c r="J5707" s="38" t="s">
        <v>19675</v>
      </c>
      <c r="N5707" s="38" t="s">
        <v>1316</v>
      </c>
      <c r="P5707" s="38" t="s">
        <v>2005</v>
      </c>
      <c r="R5707" s="38" t="s">
        <v>19318</v>
      </c>
      <c r="U5707" s="38" t="s">
        <v>19685</v>
      </c>
      <c r="X5707" s="367">
        <v>29479</v>
      </c>
      <c r="Y5707" s="38" t="s">
        <v>2269</v>
      </c>
      <c r="AA5707" s="38" t="s">
        <v>1170</v>
      </c>
      <c r="AB5707" s="38" t="s">
        <v>14546</v>
      </c>
      <c r="AE5707" s="38" t="s">
        <v>2950</v>
      </c>
      <c r="AG5707" s="38">
        <v>1</v>
      </c>
      <c r="AH5707" s="38" t="s">
        <v>4439</v>
      </c>
      <c r="AI5707" s="38" t="s">
        <v>4440</v>
      </c>
      <c r="AJ5707" s="38" t="s">
        <v>4449</v>
      </c>
      <c r="AK5707" s="38" t="s">
        <v>19679</v>
      </c>
      <c r="AL5707" s="301" t="s">
        <v>19267</v>
      </c>
      <c r="AO5707" s="29" t="s">
        <v>18070</v>
      </c>
      <c r="AR5707" s="29" t="str">
        <f t="shared" si="899"/>
        <v>0</v>
      </c>
      <c r="AS5707" s="29">
        <f t="shared" si="897"/>
        <v>0</v>
      </c>
      <c r="AW5707" s="29" t="str">
        <f t="shared" si="900"/>
        <v/>
      </c>
      <c r="AX5707" s="29" t="str">
        <f t="shared" si="892"/>
        <v/>
      </c>
      <c r="AY5707" s="29" t="str">
        <f t="shared" si="898"/>
        <v>https://media.mediathek-tanz-theater.de/iiif/2/nvt_img-551-004-004.JP2</v>
      </c>
      <c r="AZ5707" s="29" t="str">
        <f t="shared" si="893"/>
        <v>image/jp2</v>
      </c>
      <c r="BA5707" s="29" t="str">
        <f t="shared" si="894"/>
        <v>presentation/iiif</v>
      </c>
      <c r="BB5707" s="29" t="str">
        <f t="shared" si="895"/>
        <v>https://media.mediathek-tanz-theater.de/iiif/2/nvt_img-551-004-004.JP2/full/100,/0/default.jpg</v>
      </c>
      <c r="BC5707" s="29" t="str">
        <f t="shared" si="891"/>
        <v>image/jpeg</v>
      </c>
      <c r="BD5707" s="29" t="str">
        <f t="shared" si="896"/>
        <v>presentation/thumbnail</v>
      </c>
    </row>
    <row r="5708" spans="1:56" ht="51">
      <c r="A5708" s="29">
        <v>0</v>
      </c>
      <c r="B5708" s="29">
        <v>0</v>
      </c>
      <c r="C5708" s="38" t="s">
        <v>19688</v>
      </c>
      <c r="F5708" s="38" t="s">
        <v>19059</v>
      </c>
      <c r="I5708" s="38" t="s">
        <v>4431</v>
      </c>
      <c r="J5708" s="406"/>
      <c r="M5708"/>
      <c r="U5708"/>
      <c r="AB5708" s="38" t="s">
        <v>19689</v>
      </c>
      <c r="AC5708" s="38" t="s">
        <v>4433</v>
      </c>
      <c r="AE5708" s="38" t="s">
        <v>2950</v>
      </c>
      <c r="AG5708" s="38">
        <v>1</v>
      </c>
      <c r="AJ5708" s="38" t="s">
        <v>19177</v>
      </c>
      <c r="AL5708" s="301" t="s">
        <v>19267</v>
      </c>
      <c r="AR5708" s="29" t="str">
        <f t="shared" si="899"/>
        <v>1</v>
      </c>
      <c r="AS5708" s="29">
        <f t="shared" si="897"/>
        <v>0</v>
      </c>
      <c r="AT5708" s="29">
        <v>0</v>
      </c>
      <c r="AW5708" s="29" t="str">
        <f t="shared" si="900"/>
        <v/>
      </c>
      <c r="AX5708" s="29" t="str">
        <f t="shared" si="892"/>
        <v/>
      </c>
      <c r="AY5708" s="29" t="str">
        <f t="shared" si="898"/>
        <v>https://media.mediathek-tanz-theater.de/iiif/2/nvt_img-552.JP2</v>
      </c>
      <c r="AZ5708" s="29" t="str">
        <f t="shared" si="893"/>
        <v>image/jp2</v>
      </c>
      <c r="BA5708" s="29" t="str">
        <f t="shared" si="894"/>
        <v>presentation/iiif</v>
      </c>
      <c r="BB5708" s="29" t="str">
        <f t="shared" si="895"/>
        <v>https://media.mediathek-tanz-theater.de/iiif/2/nvt_img-552.JP2/full/100,/0/default.jpg</v>
      </c>
      <c r="BC5708" s="29" t="str">
        <f t="shared" si="891"/>
        <v>image/jpeg</v>
      </c>
      <c r="BD5708" s="29" t="str">
        <f t="shared" si="896"/>
        <v>presentation/thumbnail</v>
      </c>
    </row>
    <row r="5709" spans="1:56" ht="25.5">
      <c r="A5709" s="29">
        <v>1</v>
      </c>
      <c r="B5709" s="29">
        <v>0</v>
      </c>
      <c r="C5709" s="38" t="s">
        <v>19690</v>
      </c>
      <c r="D5709" s="38" t="s">
        <v>19691</v>
      </c>
      <c r="F5709" s="38" t="s">
        <v>19059</v>
      </c>
      <c r="I5709" s="38" t="s">
        <v>4438</v>
      </c>
      <c r="J5709" s="38" t="s">
        <v>19688</v>
      </c>
      <c r="N5709" s="38" t="s">
        <v>1316</v>
      </c>
      <c r="P5709" s="38" t="s">
        <v>2005</v>
      </c>
      <c r="R5709" s="38" t="s">
        <v>19318</v>
      </c>
      <c r="X5709" s="367">
        <v>29479</v>
      </c>
      <c r="Y5709" s="38" t="s">
        <v>2269</v>
      </c>
      <c r="AA5709" s="38" t="s">
        <v>1170</v>
      </c>
      <c r="AE5709" s="38" t="s">
        <v>2950</v>
      </c>
      <c r="AG5709" s="38">
        <v>1</v>
      </c>
      <c r="AH5709" s="38" t="s">
        <v>4439</v>
      </c>
      <c r="AI5709" s="38" t="s">
        <v>4440</v>
      </c>
      <c r="AJ5709" s="38" t="s">
        <v>11503</v>
      </c>
      <c r="AL5709" s="301" t="s">
        <v>19267</v>
      </c>
      <c r="AO5709" s="29" t="s">
        <v>18070</v>
      </c>
      <c r="AR5709" s="29" t="str">
        <f t="shared" si="899"/>
        <v>1</v>
      </c>
      <c r="AS5709" s="29">
        <f t="shared" si="897"/>
        <v>0</v>
      </c>
      <c r="AW5709" s="29" t="str">
        <f t="shared" si="900"/>
        <v/>
      </c>
      <c r="AX5709" s="29" t="str">
        <f t="shared" si="892"/>
        <v/>
      </c>
      <c r="AY5709" s="29" t="str">
        <f t="shared" si="898"/>
        <v>https://media.mediathek-tanz-theater.de/iiif/2/nvt_img-552-001.JP2</v>
      </c>
      <c r="AZ5709" s="29" t="str">
        <f t="shared" si="893"/>
        <v>image/jp2</v>
      </c>
      <c r="BA5709" s="29" t="str">
        <f t="shared" si="894"/>
        <v>presentation/iiif</v>
      </c>
      <c r="BB5709" s="29" t="str">
        <f t="shared" si="895"/>
        <v>https://media.mediathek-tanz-theater.de/iiif/2/nvt_img-552-001.JP2/full/100,/0/default.jpg</v>
      </c>
      <c r="BC5709" s="29" t="str">
        <f t="shared" si="891"/>
        <v>image/jpeg</v>
      </c>
      <c r="BD5709" s="29" t="str">
        <f t="shared" si="896"/>
        <v>presentation/thumbnail</v>
      </c>
    </row>
    <row r="5710" spans="1:56" ht="38.25">
      <c r="A5710" s="29">
        <v>1</v>
      </c>
      <c r="B5710" s="29">
        <v>0</v>
      </c>
      <c r="C5710" s="38" t="s">
        <v>19692</v>
      </c>
      <c r="D5710" s="38" t="s">
        <v>19693</v>
      </c>
      <c r="F5710" s="38" t="s">
        <v>19059</v>
      </c>
      <c r="I5710" s="38" t="s">
        <v>4446</v>
      </c>
      <c r="J5710" s="38" t="s">
        <v>19690</v>
      </c>
      <c r="N5710" s="38" t="s">
        <v>1316</v>
      </c>
      <c r="P5710" s="38" t="s">
        <v>2005</v>
      </c>
      <c r="R5710" s="38" t="s">
        <v>19318</v>
      </c>
      <c r="X5710" s="367">
        <v>29479</v>
      </c>
      <c r="Y5710" s="38" t="s">
        <v>2269</v>
      </c>
      <c r="AA5710" s="38" t="s">
        <v>1170</v>
      </c>
      <c r="AB5710" s="38" t="s">
        <v>14553</v>
      </c>
      <c r="AE5710" s="38" t="s">
        <v>2950</v>
      </c>
      <c r="AG5710" s="38">
        <v>1</v>
      </c>
      <c r="AH5710" s="38" t="s">
        <v>4439</v>
      </c>
      <c r="AI5710" s="38" t="s">
        <v>4440</v>
      </c>
      <c r="AJ5710" s="38" t="s">
        <v>4449</v>
      </c>
      <c r="AK5710" s="38" t="s">
        <v>19694</v>
      </c>
      <c r="AL5710" s="301" t="s">
        <v>19267</v>
      </c>
      <c r="AO5710" s="29" t="s">
        <v>18070</v>
      </c>
      <c r="AR5710" s="29" t="str">
        <f t="shared" si="899"/>
        <v>0</v>
      </c>
      <c r="AS5710" s="29">
        <f t="shared" si="897"/>
        <v>0</v>
      </c>
      <c r="AW5710" s="29" t="str">
        <f t="shared" si="900"/>
        <v/>
      </c>
      <c r="AX5710" s="29" t="str">
        <f t="shared" si="892"/>
        <v/>
      </c>
      <c r="AY5710" s="29" t="str">
        <f t="shared" si="898"/>
        <v>https://media.mediathek-tanz-theater.de/iiif/2/nvt_img-552-001-001.JP2</v>
      </c>
      <c r="AZ5710" s="29" t="str">
        <f t="shared" si="893"/>
        <v>image/jp2</v>
      </c>
      <c r="BA5710" s="29" t="str">
        <f t="shared" si="894"/>
        <v>presentation/iiif</v>
      </c>
      <c r="BB5710" s="29" t="str">
        <f t="shared" si="895"/>
        <v>https://media.mediathek-tanz-theater.de/iiif/2/nvt_img-552-001-001.JP2/full/100,/0/default.jpg</v>
      </c>
      <c r="BC5710" s="29" t="str">
        <f t="shared" si="891"/>
        <v>image/jpeg</v>
      </c>
      <c r="BD5710" s="29" t="str">
        <f t="shared" si="896"/>
        <v>presentation/thumbnail</v>
      </c>
    </row>
    <row r="5711" spans="1:56" ht="38.25">
      <c r="A5711" s="29">
        <v>1</v>
      </c>
      <c r="B5711" s="29">
        <v>0</v>
      </c>
      <c r="C5711" s="38" t="s">
        <v>19695</v>
      </c>
      <c r="D5711" s="38" t="s">
        <v>19696</v>
      </c>
      <c r="F5711" s="38" t="s">
        <v>19059</v>
      </c>
      <c r="I5711" s="38" t="s">
        <v>4446</v>
      </c>
      <c r="J5711" s="38" t="s">
        <v>19690</v>
      </c>
      <c r="N5711" s="38" t="s">
        <v>1316</v>
      </c>
      <c r="P5711" s="38" t="s">
        <v>2005</v>
      </c>
      <c r="R5711" s="38" t="s">
        <v>19318</v>
      </c>
      <c r="X5711" s="367">
        <v>29479</v>
      </c>
      <c r="Y5711" s="38" t="s">
        <v>2269</v>
      </c>
      <c r="AA5711" s="38" t="s">
        <v>1170</v>
      </c>
      <c r="AB5711" s="38" t="s">
        <v>14559</v>
      </c>
      <c r="AE5711" s="38" t="s">
        <v>2950</v>
      </c>
      <c r="AG5711" s="38">
        <v>1</v>
      </c>
      <c r="AH5711" s="38" t="s">
        <v>4439</v>
      </c>
      <c r="AI5711" s="38" t="s">
        <v>4440</v>
      </c>
      <c r="AJ5711" s="38" t="s">
        <v>4449</v>
      </c>
      <c r="AK5711" s="38" t="s">
        <v>19694</v>
      </c>
      <c r="AL5711" s="301" t="s">
        <v>19267</v>
      </c>
      <c r="AO5711" s="29" t="s">
        <v>18070</v>
      </c>
      <c r="AR5711" s="29" t="str">
        <f t="shared" si="899"/>
        <v>0</v>
      </c>
      <c r="AS5711" s="29">
        <f t="shared" si="897"/>
        <v>0</v>
      </c>
      <c r="AW5711" s="29" t="str">
        <f t="shared" si="900"/>
        <v/>
      </c>
      <c r="AX5711" s="29" t="str">
        <f t="shared" si="892"/>
        <v/>
      </c>
      <c r="AY5711" s="29" t="str">
        <f t="shared" si="898"/>
        <v>https://media.mediathek-tanz-theater.de/iiif/2/nvt_img-552-001-002.JP2</v>
      </c>
      <c r="AZ5711" s="29" t="str">
        <f t="shared" si="893"/>
        <v>image/jp2</v>
      </c>
      <c r="BA5711" s="29" t="str">
        <f t="shared" si="894"/>
        <v>presentation/iiif</v>
      </c>
      <c r="BB5711" s="29" t="str">
        <f t="shared" si="895"/>
        <v>https://media.mediathek-tanz-theater.de/iiif/2/nvt_img-552-001-002.JP2/full/100,/0/default.jpg</v>
      </c>
      <c r="BC5711" s="29" t="str">
        <f t="shared" si="891"/>
        <v>image/jpeg</v>
      </c>
      <c r="BD5711" s="29" t="str">
        <f t="shared" si="896"/>
        <v>presentation/thumbnail</v>
      </c>
    </row>
    <row r="5712" spans="1:56" ht="63.75">
      <c r="A5712" s="29">
        <v>1</v>
      </c>
      <c r="B5712" s="29">
        <v>0</v>
      </c>
      <c r="C5712" s="38" t="s">
        <v>19697</v>
      </c>
      <c r="D5712" s="38" t="s">
        <v>19698</v>
      </c>
      <c r="F5712" s="38" t="s">
        <v>19059</v>
      </c>
      <c r="I5712" s="38" t="s">
        <v>4446</v>
      </c>
      <c r="J5712" s="38" t="s">
        <v>19690</v>
      </c>
      <c r="N5712" s="38" t="s">
        <v>1316</v>
      </c>
      <c r="P5712" s="38" t="s">
        <v>2005</v>
      </c>
      <c r="R5712" s="38" t="s">
        <v>19318</v>
      </c>
      <c r="U5712" s="38" t="s">
        <v>19588</v>
      </c>
      <c r="X5712" s="367">
        <v>29479</v>
      </c>
      <c r="Y5712" s="38" t="s">
        <v>2269</v>
      </c>
      <c r="AA5712" s="38" t="s">
        <v>1170</v>
      </c>
      <c r="AB5712" s="38" t="s">
        <v>14563</v>
      </c>
      <c r="AE5712" s="38" t="s">
        <v>2950</v>
      </c>
      <c r="AG5712" s="38">
        <v>1</v>
      </c>
      <c r="AH5712" s="38" t="s">
        <v>4439</v>
      </c>
      <c r="AI5712" s="38" t="s">
        <v>4440</v>
      </c>
      <c r="AJ5712" s="38" t="s">
        <v>4449</v>
      </c>
      <c r="AK5712" s="38" t="s">
        <v>19699</v>
      </c>
      <c r="AL5712" s="301" t="s">
        <v>19267</v>
      </c>
      <c r="AO5712" s="29" t="s">
        <v>18070</v>
      </c>
      <c r="AR5712" s="29" t="str">
        <f t="shared" si="899"/>
        <v>0</v>
      </c>
      <c r="AS5712" s="29">
        <f t="shared" si="897"/>
        <v>0</v>
      </c>
      <c r="AW5712" s="29" t="str">
        <f t="shared" si="900"/>
        <v/>
      </c>
      <c r="AX5712" s="29" t="str">
        <f t="shared" si="892"/>
        <v/>
      </c>
      <c r="AY5712" s="29" t="str">
        <f t="shared" si="898"/>
        <v>https://media.mediathek-tanz-theater.de/iiif/2/nvt_img-552-001-003.JP2</v>
      </c>
      <c r="AZ5712" s="29" t="str">
        <f t="shared" si="893"/>
        <v>image/jp2</v>
      </c>
      <c r="BA5712" s="29" t="str">
        <f t="shared" si="894"/>
        <v>presentation/iiif</v>
      </c>
      <c r="BB5712" s="29" t="str">
        <f t="shared" si="895"/>
        <v>https://media.mediathek-tanz-theater.de/iiif/2/nvt_img-552-001-003.JP2/full/100,/0/default.jpg</v>
      </c>
      <c r="BC5712" s="29" t="str">
        <f t="shared" si="891"/>
        <v>image/jpeg</v>
      </c>
      <c r="BD5712" s="29" t="str">
        <f t="shared" si="896"/>
        <v>presentation/thumbnail</v>
      </c>
    </row>
    <row r="5713" spans="1:56" ht="25.5">
      <c r="A5713" s="29">
        <v>1</v>
      </c>
      <c r="B5713" s="29">
        <v>0</v>
      </c>
      <c r="C5713" s="38" t="s">
        <v>19700</v>
      </c>
      <c r="D5713" s="38" t="s">
        <v>19701</v>
      </c>
      <c r="F5713" s="38" t="s">
        <v>19059</v>
      </c>
      <c r="I5713" s="38" t="s">
        <v>4438</v>
      </c>
      <c r="J5713" s="38" t="s">
        <v>19688</v>
      </c>
      <c r="N5713" s="38" t="s">
        <v>1316</v>
      </c>
      <c r="P5713" s="38" t="s">
        <v>2005</v>
      </c>
      <c r="R5713" s="38" t="s">
        <v>19318</v>
      </c>
      <c r="X5713" s="367">
        <v>29479</v>
      </c>
      <c r="Y5713" s="38" t="s">
        <v>2269</v>
      </c>
      <c r="AA5713" s="38" t="s">
        <v>1170</v>
      </c>
      <c r="AE5713" s="38" t="s">
        <v>2950</v>
      </c>
      <c r="AG5713" s="38">
        <v>1</v>
      </c>
      <c r="AH5713" s="38" t="s">
        <v>4439</v>
      </c>
      <c r="AI5713" s="38" t="s">
        <v>4440</v>
      </c>
      <c r="AJ5713" s="38" t="s">
        <v>5780</v>
      </c>
      <c r="AL5713" s="301" t="s">
        <v>19267</v>
      </c>
      <c r="AO5713" s="29" t="s">
        <v>18070</v>
      </c>
      <c r="AR5713" s="29" t="str">
        <f t="shared" si="899"/>
        <v>1</v>
      </c>
      <c r="AS5713" s="29">
        <f t="shared" si="897"/>
        <v>0</v>
      </c>
      <c r="AW5713" s="29" t="str">
        <f t="shared" si="900"/>
        <v/>
      </c>
      <c r="AX5713" s="29" t="str">
        <f t="shared" si="892"/>
        <v/>
      </c>
      <c r="AY5713" s="29" t="str">
        <f t="shared" si="898"/>
        <v>https://media.mediathek-tanz-theater.de/iiif/2/nvt_img-552-002.JP2</v>
      </c>
      <c r="AZ5713" s="29" t="str">
        <f t="shared" si="893"/>
        <v>image/jp2</v>
      </c>
      <c r="BA5713" s="29" t="str">
        <f t="shared" si="894"/>
        <v>presentation/iiif</v>
      </c>
      <c r="BB5713" s="29" t="str">
        <f t="shared" si="895"/>
        <v>https://media.mediathek-tanz-theater.de/iiif/2/nvt_img-552-002.JP2/full/100,/0/default.jpg</v>
      </c>
      <c r="BC5713" s="29" t="str">
        <f t="shared" si="891"/>
        <v>image/jpeg</v>
      </c>
      <c r="BD5713" s="29" t="str">
        <f t="shared" si="896"/>
        <v>presentation/thumbnail</v>
      </c>
    </row>
    <row r="5714" spans="1:56" ht="51">
      <c r="A5714" s="29">
        <v>1</v>
      </c>
      <c r="B5714" s="29">
        <v>0</v>
      </c>
      <c r="C5714" s="38" t="s">
        <v>19702</v>
      </c>
      <c r="D5714" s="38" t="s">
        <v>19703</v>
      </c>
      <c r="F5714" s="38" t="s">
        <v>19059</v>
      </c>
      <c r="I5714" s="38" t="s">
        <v>4446</v>
      </c>
      <c r="J5714" s="38" t="s">
        <v>19700</v>
      </c>
      <c r="N5714" s="38" t="s">
        <v>1316</v>
      </c>
      <c r="P5714" s="38" t="s">
        <v>2005</v>
      </c>
      <c r="R5714" s="38" t="s">
        <v>19318</v>
      </c>
      <c r="U5714" s="38" t="s">
        <v>3472</v>
      </c>
      <c r="X5714" s="367">
        <v>29479</v>
      </c>
      <c r="Y5714" s="38" t="s">
        <v>2269</v>
      </c>
      <c r="AA5714" s="38" t="s">
        <v>1170</v>
      </c>
      <c r="AB5714" s="38" t="s">
        <v>14566</v>
      </c>
      <c r="AE5714" s="38" t="s">
        <v>2950</v>
      </c>
      <c r="AG5714" s="38">
        <v>1</v>
      </c>
      <c r="AH5714" s="38" t="s">
        <v>4439</v>
      </c>
      <c r="AI5714" s="38" t="s">
        <v>4440</v>
      </c>
      <c r="AJ5714" s="38" t="s">
        <v>4449</v>
      </c>
      <c r="AK5714" s="38" t="s">
        <v>19704</v>
      </c>
      <c r="AL5714" s="301" t="s">
        <v>19267</v>
      </c>
      <c r="AO5714" s="29" t="s">
        <v>18070</v>
      </c>
      <c r="AR5714" s="29" t="str">
        <f t="shared" si="899"/>
        <v>0</v>
      </c>
      <c r="AS5714" s="29">
        <f t="shared" si="897"/>
        <v>0</v>
      </c>
      <c r="AW5714" s="29" t="str">
        <f t="shared" si="900"/>
        <v/>
      </c>
      <c r="AX5714" s="29" t="str">
        <f t="shared" si="892"/>
        <v/>
      </c>
      <c r="AY5714" s="29" t="str">
        <f t="shared" si="898"/>
        <v>https://media.mediathek-tanz-theater.de/iiif/2/nvt_img-552-002-001.JP2</v>
      </c>
      <c r="AZ5714" s="29" t="str">
        <f t="shared" si="893"/>
        <v>image/jp2</v>
      </c>
      <c r="BA5714" s="29" t="str">
        <f t="shared" si="894"/>
        <v>presentation/iiif</v>
      </c>
      <c r="BB5714" s="29" t="str">
        <f t="shared" si="895"/>
        <v>https://media.mediathek-tanz-theater.de/iiif/2/nvt_img-552-002-001.JP2/full/100,/0/default.jpg</v>
      </c>
      <c r="BC5714" s="29" t="str">
        <f t="shared" si="891"/>
        <v>image/jpeg</v>
      </c>
      <c r="BD5714" s="29" t="str">
        <f t="shared" si="896"/>
        <v>presentation/thumbnail</v>
      </c>
    </row>
    <row r="5715" spans="1:56" ht="63.75">
      <c r="A5715" s="29">
        <v>1</v>
      </c>
      <c r="B5715" s="29">
        <v>0</v>
      </c>
      <c r="C5715" s="38" t="s">
        <v>19705</v>
      </c>
      <c r="D5715" s="38" t="s">
        <v>19706</v>
      </c>
      <c r="F5715" s="38" t="s">
        <v>19059</v>
      </c>
      <c r="I5715" s="38" t="s">
        <v>4446</v>
      </c>
      <c r="J5715" s="38" t="s">
        <v>19700</v>
      </c>
      <c r="N5715" s="38" t="s">
        <v>1316</v>
      </c>
      <c r="P5715" s="38" t="s">
        <v>2005</v>
      </c>
      <c r="R5715" s="38" t="s">
        <v>19318</v>
      </c>
      <c r="U5715" s="38" t="s">
        <v>19588</v>
      </c>
      <c r="X5715" s="367">
        <v>29479</v>
      </c>
      <c r="Y5715" s="38" t="s">
        <v>2269</v>
      </c>
      <c r="AA5715" s="38" t="s">
        <v>1170</v>
      </c>
      <c r="AB5715" s="38" t="s">
        <v>14574</v>
      </c>
      <c r="AE5715" s="38" t="s">
        <v>2950</v>
      </c>
      <c r="AG5715" s="38">
        <v>1</v>
      </c>
      <c r="AH5715" s="38" t="s">
        <v>4439</v>
      </c>
      <c r="AI5715" s="38" t="s">
        <v>4440</v>
      </c>
      <c r="AJ5715" s="38" t="s">
        <v>4449</v>
      </c>
      <c r="AK5715" s="38" t="s">
        <v>19707</v>
      </c>
      <c r="AL5715" s="301" t="s">
        <v>19267</v>
      </c>
      <c r="AO5715" s="29" t="s">
        <v>18070</v>
      </c>
      <c r="AR5715" s="29" t="str">
        <f t="shared" si="899"/>
        <v>0</v>
      </c>
      <c r="AS5715" s="29">
        <f t="shared" si="897"/>
        <v>0</v>
      </c>
      <c r="AW5715" s="29" t="str">
        <f t="shared" si="900"/>
        <v/>
      </c>
      <c r="AX5715" s="29" t="str">
        <f t="shared" si="892"/>
        <v/>
      </c>
      <c r="AY5715" s="29" t="str">
        <f t="shared" si="898"/>
        <v>https://media.mediathek-tanz-theater.de/iiif/2/nvt_img-552-002-002.JP2</v>
      </c>
      <c r="AZ5715" s="29" t="str">
        <f t="shared" si="893"/>
        <v>image/jp2</v>
      </c>
      <c r="BA5715" s="29" t="str">
        <f t="shared" si="894"/>
        <v>presentation/iiif</v>
      </c>
      <c r="BB5715" s="29" t="str">
        <f t="shared" si="895"/>
        <v>https://media.mediathek-tanz-theater.de/iiif/2/nvt_img-552-002-002.JP2/full/100,/0/default.jpg</v>
      </c>
      <c r="BC5715" s="29" t="str">
        <f t="shared" si="891"/>
        <v>image/jpeg</v>
      </c>
      <c r="BD5715" s="29" t="str">
        <f t="shared" si="896"/>
        <v>presentation/thumbnail</v>
      </c>
    </row>
    <row r="5716" spans="1:56" ht="38.25">
      <c r="A5716" s="29">
        <v>1</v>
      </c>
      <c r="B5716" s="29">
        <v>0</v>
      </c>
      <c r="C5716" s="38" t="s">
        <v>19708</v>
      </c>
      <c r="D5716" s="38" t="s">
        <v>19709</v>
      </c>
      <c r="F5716" s="38" t="s">
        <v>19059</v>
      </c>
      <c r="I5716" s="38" t="s">
        <v>4446</v>
      </c>
      <c r="J5716" s="38" t="s">
        <v>19700</v>
      </c>
      <c r="N5716" s="38" t="s">
        <v>1316</v>
      </c>
      <c r="P5716" s="38" t="s">
        <v>2005</v>
      </c>
      <c r="R5716" s="38" t="s">
        <v>19318</v>
      </c>
      <c r="U5716" s="38" t="s">
        <v>5166</v>
      </c>
      <c r="X5716" s="367">
        <v>29479</v>
      </c>
      <c r="Y5716" s="38" t="s">
        <v>2269</v>
      </c>
      <c r="AA5716" s="38" t="s">
        <v>1170</v>
      </c>
      <c r="AB5716" s="38" t="s">
        <v>14578</v>
      </c>
      <c r="AE5716" s="38" t="s">
        <v>2950</v>
      </c>
      <c r="AG5716" s="38">
        <v>1</v>
      </c>
      <c r="AH5716" s="38" t="s">
        <v>4439</v>
      </c>
      <c r="AI5716" s="38" t="s">
        <v>4440</v>
      </c>
      <c r="AJ5716" s="38" t="s">
        <v>4449</v>
      </c>
      <c r="AK5716" s="38" t="s">
        <v>19694</v>
      </c>
      <c r="AL5716" s="301" t="s">
        <v>19267</v>
      </c>
      <c r="AO5716" s="29" t="s">
        <v>18070</v>
      </c>
      <c r="AR5716" s="29" t="str">
        <f t="shared" si="899"/>
        <v>0</v>
      </c>
      <c r="AS5716" s="29">
        <f t="shared" si="897"/>
        <v>0</v>
      </c>
      <c r="AW5716" s="29" t="str">
        <f t="shared" si="900"/>
        <v/>
      </c>
      <c r="AX5716" s="29" t="str">
        <f t="shared" si="892"/>
        <v/>
      </c>
      <c r="AY5716" s="29" t="str">
        <f t="shared" si="898"/>
        <v>https://media.mediathek-tanz-theater.de/iiif/2/nvt_img-552-002-003.JP2</v>
      </c>
      <c r="AZ5716" s="29" t="str">
        <f t="shared" si="893"/>
        <v>image/jp2</v>
      </c>
      <c r="BA5716" s="29" t="str">
        <f t="shared" si="894"/>
        <v>presentation/iiif</v>
      </c>
      <c r="BB5716" s="29" t="str">
        <f t="shared" si="895"/>
        <v>https://media.mediathek-tanz-theater.de/iiif/2/nvt_img-552-002-003.JP2/full/100,/0/default.jpg</v>
      </c>
      <c r="BC5716" s="29" t="str">
        <f t="shared" si="891"/>
        <v>image/jpeg</v>
      </c>
      <c r="BD5716" s="29" t="str">
        <f t="shared" si="896"/>
        <v>presentation/thumbnail</v>
      </c>
    </row>
    <row r="5717" spans="1:56" ht="25.5">
      <c r="A5717" s="29">
        <v>1</v>
      </c>
      <c r="B5717" s="29">
        <v>0</v>
      </c>
      <c r="C5717" s="38" t="s">
        <v>19710</v>
      </c>
      <c r="D5717" s="38" t="s">
        <v>19711</v>
      </c>
      <c r="F5717" s="38" t="s">
        <v>19059</v>
      </c>
      <c r="I5717" s="38" t="s">
        <v>4438</v>
      </c>
      <c r="J5717" s="38" t="s">
        <v>19688</v>
      </c>
      <c r="N5717" s="38" t="s">
        <v>1316</v>
      </c>
      <c r="P5717" s="38" t="s">
        <v>2005</v>
      </c>
      <c r="R5717" s="38" t="s">
        <v>19318</v>
      </c>
      <c r="X5717" s="367">
        <v>29479</v>
      </c>
      <c r="Y5717" s="38" t="s">
        <v>2269</v>
      </c>
      <c r="AA5717" s="38" t="s">
        <v>1170</v>
      </c>
      <c r="AE5717" s="38" t="s">
        <v>2950</v>
      </c>
      <c r="AG5717" s="38">
        <v>1</v>
      </c>
      <c r="AH5717" s="38" t="s">
        <v>4439</v>
      </c>
      <c r="AI5717" s="38" t="s">
        <v>4440</v>
      </c>
      <c r="AJ5717" s="38" t="s">
        <v>12883</v>
      </c>
      <c r="AL5717" s="301" t="s">
        <v>19267</v>
      </c>
      <c r="AO5717" s="29" t="s">
        <v>18070</v>
      </c>
      <c r="AR5717" s="29" t="str">
        <f t="shared" si="899"/>
        <v>1</v>
      </c>
      <c r="AS5717" s="29">
        <f t="shared" si="897"/>
        <v>0</v>
      </c>
      <c r="AW5717" s="29" t="str">
        <f t="shared" si="900"/>
        <v/>
      </c>
      <c r="AX5717" s="29" t="str">
        <f t="shared" si="892"/>
        <v/>
      </c>
      <c r="AY5717" s="29" t="str">
        <f t="shared" si="898"/>
        <v>https://media.mediathek-tanz-theater.de/iiif/2/nvt_img-552-003.JP2</v>
      </c>
      <c r="AZ5717" s="29" t="str">
        <f t="shared" si="893"/>
        <v>image/jp2</v>
      </c>
      <c r="BA5717" s="29" t="str">
        <f t="shared" si="894"/>
        <v>presentation/iiif</v>
      </c>
      <c r="BB5717" s="29" t="str">
        <f t="shared" si="895"/>
        <v>https://media.mediathek-tanz-theater.de/iiif/2/nvt_img-552-003.JP2/full/100,/0/default.jpg</v>
      </c>
      <c r="BC5717" s="29" t="str">
        <f t="shared" si="891"/>
        <v>image/jpeg</v>
      </c>
      <c r="BD5717" s="29" t="str">
        <f t="shared" si="896"/>
        <v>presentation/thumbnail</v>
      </c>
    </row>
    <row r="5718" spans="1:56" ht="25.5">
      <c r="A5718" s="29">
        <v>1</v>
      </c>
      <c r="B5718" s="29">
        <v>0</v>
      </c>
      <c r="C5718" s="38" t="s">
        <v>19712</v>
      </c>
      <c r="D5718" s="38" t="s">
        <v>19713</v>
      </c>
      <c r="F5718" s="38" t="s">
        <v>19059</v>
      </c>
      <c r="I5718" s="38" t="s">
        <v>4446</v>
      </c>
      <c r="J5718" s="38" t="s">
        <v>19710</v>
      </c>
      <c r="N5718" s="38" t="s">
        <v>1316</v>
      </c>
      <c r="P5718" s="38" t="s">
        <v>2005</v>
      </c>
      <c r="R5718" s="38" t="s">
        <v>19318</v>
      </c>
      <c r="U5718" s="38" t="s">
        <v>5166</v>
      </c>
      <c r="X5718" s="367">
        <v>29479</v>
      </c>
      <c r="Y5718" s="38" t="s">
        <v>2269</v>
      </c>
      <c r="AA5718" s="38" t="s">
        <v>1170</v>
      </c>
      <c r="AB5718" s="38" t="s">
        <v>14585</v>
      </c>
      <c r="AE5718" s="38" t="s">
        <v>2950</v>
      </c>
      <c r="AG5718" s="38">
        <v>1</v>
      </c>
      <c r="AH5718" s="38" t="s">
        <v>4439</v>
      </c>
      <c r="AI5718" s="38" t="s">
        <v>4440</v>
      </c>
      <c r="AJ5718" s="38" t="s">
        <v>4449</v>
      </c>
      <c r="AK5718" s="38" t="s">
        <v>14074</v>
      </c>
      <c r="AL5718" s="301" t="s">
        <v>19267</v>
      </c>
      <c r="AO5718" s="29" t="s">
        <v>18070</v>
      </c>
      <c r="AR5718" s="29" t="str">
        <f t="shared" si="899"/>
        <v>0</v>
      </c>
      <c r="AS5718" s="29">
        <f t="shared" si="897"/>
        <v>0</v>
      </c>
      <c r="AW5718" s="29" t="str">
        <f t="shared" si="900"/>
        <v/>
      </c>
      <c r="AX5718" s="29" t="str">
        <f t="shared" si="892"/>
        <v/>
      </c>
      <c r="AY5718" s="29" t="str">
        <f t="shared" si="898"/>
        <v>https://media.mediathek-tanz-theater.de/iiif/2/nvt_img-552-003-001.JP2</v>
      </c>
      <c r="AZ5718" s="29" t="str">
        <f t="shared" si="893"/>
        <v>image/jp2</v>
      </c>
      <c r="BA5718" s="29" t="str">
        <f t="shared" si="894"/>
        <v>presentation/iiif</v>
      </c>
      <c r="BB5718" s="29" t="str">
        <f t="shared" si="895"/>
        <v>https://media.mediathek-tanz-theater.de/iiif/2/nvt_img-552-003-001.JP2/full/100,/0/default.jpg</v>
      </c>
      <c r="BC5718" s="29" t="str">
        <f t="shared" si="891"/>
        <v>image/jpeg</v>
      </c>
      <c r="BD5718" s="29" t="str">
        <f t="shared" si="896"/>
        <v>presentation/thumbnail</v>
      </c>
    </row>
    <row r="5719" spans="1:56" ht="25.5">
      <c r="A5719" s="29">
        <v>1</v>
      </c>
      <c r="B5719" s="29">
        <v>0</v>
      </c>
      <c r="C5719" s="38" t="s">
        <v>19714</v>
      </c>
      <c r="D5719" s="38" t="s">
        <v>19715</v>
      </c>
      <c r="F5719" s="38" t="s">
        <v>19059</v>
      </c>
      <c r="I5719" s="38" t="s">
        <v>4446</v>
      </c>
      <c r="J5719" s="38" t="s">
        <v>19710</v>
      </c>
      <c r="N5719" s="38" t="s">
        <v>1316</v>
      </c>
      <c r="P5719" s="38" t="s">
        <v>2005</v>
      </c>
      <c r="R5719" s="38" t="s">
        <v>19318</v>
      </c>
      <c r="U5719" s="38" t="s">
        <v>11541</v>
      </c>
      <c r="X5719" s="367">
        <v>29479</v>
      </c>
      <c r="Y5719" s="38" t="s">
        <v>2269</v>
      </c>
      <c r="AA5719" s="38" t="s">
        <v>1170</v>
      </c>
      <c r="AB5719" s="38" t="s">
        <v>14589</v>
      </c>
      <c r="AE5719" s="38" t="s">
        <v>2950</v>
      </c>
      <c r="AG5719" s="38">
        <v>1</v>
      </c>
      <c r="AH5719" s="38" t="s">
        <v>4439</v>
      </c>
      <c r="AI5719" s="38" t="s">
        <v>4440</v>
      </c>
      <c r="AJ5719" s="38" t="s">
        <v>4449</v>
      </c>
      <c r="AK5719" s="38" t="s">
        <v>14074</v>
      </c>
      <c r="AL5719" s="301" t="s">
        <v>19267</v>
      </c>
      <c r="AO5719" s="29" t="s">
        <v>18070</v>
      </c>
      <c r="AR5719" s="29" t="str">
        <f t="shared" si="899"/>
        <v>0</v>
      </c>
      <c r="AS5719" s="29">
        <f t="shared" si="897"/>
        <v>0</v>
      </c>
      <c r="AW5719" s="29" t="str">
        <f t="shared" si="900"/>
        <v/>
      </c>
      <c r="AX5719" s="29" t="str">
        <f t="shared" si="892"/>
        <v/>
      </c>
      <c r="AY5719" s="29" t="str">
        <f t="shared" si="898"/>
        <v>https://media.mediathek-tanz-theater.de/iiif/2/nvt_img-552-003-002.JP2</v>
      </c>
      <c r="AZ5719" s="29" t="str">
        <f t="shared" si="893"/>
        <v>image/jp2</v>
      </c>
      <c r="BA5719" s="29" t="str">
        <f t="shared" si="894"/>
        <v>presentation/iiif</v>
      </c>
      <c r="BB5719" s="29" t="str">
        <f t="shared" si="895"/>
        <v>https://media.mediathek-tanz-theater.de/iiif/2/nvt_img-552-003-002.JP2/full/100,/0/default.jpg</v>
      </c>
      <c r="BC5719" s="29" t="str">
        <f t="shared" si="891"/>
        <v>image/jpeg</v>
      </c>
      <c r="BD5719" s="29" t="str">
        <f t="shared" si="896"/>
        <v>presentation/thumbnail</v>
      </c>
    </row>
    <row r="5720" spans="1:56" ht="25.5">
      <c r="A5720" s="29">
        <v>1</v>
      </c>
      <c r="B5720" s="29">
        <v>0</v>
      </c>
      <c r="C5720" s="38" t="s">
        <v>19716</v>
      </c>
      <c r="D5720" s="38" t="s">
        <v>19717</v>
      </c>
      <c r="F5720" s="38" t="s">
        <v>19059</v>
      </c>
      <c r="I5720" s="38" t="s">
        <v>4446</v>
      </c>
      <c r="J5720" s="38" t="s">
        <v>19710</v>
      </c>
      <c r="N5720" s="38" t="s">
        <v>1316</v>
      </c>
      <c r="P5720" s="38" t="s">
        <v>2005</v>
      </c>
      <c r="R5720" s="38" t="s">
        <v>19318</v>
      </c>
      <c r="X5720" s="367">
        <v>29479</v>
      </c>
      <c r="Y5720" s="38" t="s">
        <v>2269</v>
      </c>
      <c r="AA5720" s="38" t="s">
        <v>1170</v>
      </c>
      <c r="AB5720" s="38" t="s">
        <v>14593</v>
      </c>
      <c r="AE5720" s="38" t="s">
        <v>2950</v>
      </c>
      <c r="AG5720" s="38">
        <v>1</v>
      </c>
      <c r="AH5720" s="38" t="s">
        <v>4439</v>
      </c>
      <c r="AI5720" s="38" t="s">
        <v>4440</v>
      </c>
      <c r="AJ5720" s="38" t="s">
        <v>4449</v>
      </c>
      <c r="AK5720" s="38" t="s">
        <v>14074</v>
      </c>
      <c r="AL5720" s="301" t="s">
        <v>19267</v>
      </c>
      <c r="AO5720" s="29" t="s">
        <v>18070</v>
      </c>
      <c r="AR5720" s="29" t="str">
        <f t="shared" si="899"/>
        <v>0</v>
      </c>
      <c r="AS5720" s="29">
        <f t="shared" si="897"/>
        <v>0</v>
      </c>
      <c r="AW5720" s="29" t="str">
        <f t="shared" si="900"/>
        <v/>
      </c>
      <c r="AX5720" s="29" t="str">
        <f t="shared" si="892"/>
        <v/>
      </c>
      <c r="AY5720" s="29" t="str">
        <f t="shared" si="898"/>
        <v>https://media.mediathek-tanz-theater.de/iiif/2/nvt_img-552-003-003.JP2</v>
      </c>
      <c r="AZ5720" s="29" t="str">
        <f t="shared" si="893"/>
        <v>image/jp2</v>
      </c>
      <c r="BA5720" s="29" t="str">
        <f t="shared" si="894"/>
        <v>presentation/iiif</v>
      </c>
      <c r="BB5720" s="29" t="str">
        <f t="shared" si="895"/>
        <v>https://media.mediathek-tanz-theater.de/iiif/2/nvt_img-552-003-003.JP2/full/100,/0/default.jpg</v>
      </c>
      <c r="BC5720" s="29" t="str">
        <f t="shared" si="891"/>
        <v>image/jpeg</v>
      </c>
      <c r="BD5720" s="29" t="str">
        <f t="shared" si="896"/>
        <v>presentation/thumbnail</v>
      </c>
    </row>
    <row r="5721" spans="1:56" ht="25.5">
      <c r="A5721" s="29">
        <v>1</v>
      </c>
      <c r="B5721" s="29">
        <v>0</v>
      </c>
      <c r="C5721" s="38" t="s">
        <v>19718</v>
      </c>
      <c r="D5721" s="38" t="s">
        <v>19719</v>
      </c>
      <c r="F5721" s="38" t="s">
        <v>19059</v>
      </c>
      <c r="I5721" s="38" t="s">
        <v>4438</v>
      </c>
      <c r="J5721" s="38" t="s">
        <v>19688</v>
      </c>
      <c r="N5721" s="38" t="s">
        <v>1316</v>
      </c>
      <c r="P5721" s="38" t="s">
        <v>2005</v>
      </c>
      <c r="R5721" s="38" t="s">
        <v>19318</v>
      </c>
      <c r="X5721" s="367">
        <v>29479</v>
      </c>
      <c r="Y5721" s="38" t="s">
        <v>2269</v>
      </c>
      <c r="AA5721" s="38" t="s">
        <v>1170</v>
      </c>
      <c r="AE5721" s="38" t="s">
        <v>2950</v>
      </c>
      <c r="AG5721" s="38">
        <v>1</v>
      </c>
      <c r="AH5721" s="38" t="s">
        <v>4439</v>
      </c>
      <c r="AI5721" s="38" t="s">
        <v>4440</v>
      </c>
      <c r="AJ5721" s="38" t="s">
        <v>19720</v>
      </c>
      <c r="AL5721" s="301" t="s">
        <v>19267</v>
      </c>
      <c r="AO5721" s="29" t="s">
        <v>18070</v>
      </c>
      <c r="AR5721" s="29" t="str">
        <f t="shared" si="899"/>
        <v>1</v>
      </c>
      <c r="AS5721" s="29">
        <f t="shared" si="897"/>
        <v>0</v>
      </c>
      <c r="AW5721" s="29" t="str">
        <f t="shared" si="900"/>
        <v/>
      </c>
      <c r="AX5721" s="29" t="str">
        <f t="shared" si="892"/>
        <v/>
      </c>
      <c r="AY5721" s="29" t="str">
        <f t="shared" si="898"/>
        <v>https://media.mediathek-tanz-theater.de/iiif/2/nvt_img-552-004.JP2</v>
      </c>
      <c r="AZ5721" s="29" t="str">
        <f t="shared" si="893"/>
        <v>image/jp2</v>
      </c>
      <c r="BA5721" s="29" t="str">
        <f t="shared" si="894"/>
        <v>presentation/iiif</v>
      </c>
      <c r="BB5721" s="29" t="str">
        <f t="shared" si="895"/>
        <v>https://media.mediathek-tanz-theater.de/iiif/2/nvt_img-552-004.JP2/full/100,/0/default.jpg</v>
      </c>
      <c r="BC5721" s="29" t="str">
        <f t="shared" si="891"/>
        <v>image/jpeg</v>
      </c>
      <c r="BD5721" s="29" t="str">
        <f t="shared" si="896"/>
        <v>presentation/thumbnail</v>
      </c>
    </row>
    <row r="5722" spans="1:56" ht="25.5">
      <c r="A5722" s="29">
        <v>1</v>
      </c>
      <c r="B5722" s="29">
        <v>0</v>
      </c>
      <c r="C5722" s="38" t="s">
        <v>19721</v>
      </c>
      <c r="D5722" s="38" t="s">
        <v>19722</v>
      </c>
      <c r="F5722" s="38" t="s">
        <v>19059</v>
      </c>
      <c r="H5722" s="38" t="s">
        <v>5078</v>
      </c>
      <c r="I5722" s="38" t="s">
        <v>4446</v>
      </c>
      <c r="J5722" s="38" t="s">
        <v>19718</v>
      </c>
      <c r="N5722" s="38" t="s">
        <v>1316</v>
      </c>
      <c r="P5722" s="38" t="s">
        <v>2005</v>
      </c>
      <c r="R5722" s="38" t="s">
        <v>19318</v>
      </c>
      <c r="U5722" s="38" t="s">
        <v>5434</v>
      </c>
      <c r="X5722" s="367">
        <v>29479</v>
      </c>
      <c r="Y5722" s="38" t="s">
        <v>2269</v>
      </c>
      <c r="AA5722" s="38" t="s">
        <v>1170</v>
      </c>
      <c r="AB5722" s="38" t="s">
        <v>14600</v>
      </c>
      <c r="AE5722" s="38" t="s">
        <v>2950</v>
      </c>
      <c r="AG5722" s="38">
        <v>1</v>
      </c>
      <c r="AH5722" s="38" t="s">
        <v>4439</v>
      </c>
      <c r="AI5722" s="38" t="s">
        <v>4440</v>
      </c>
      <c r="AJ5722" s="38" t="s">
        <v>4449</v>
      </c>
      <c r="AK5722" s="38" t="s">
        <v>19723</v>
      </c>
      <c r="AL5722" s="301" t="s">
        <v>19267</v>
      </c>
      <c r="AO5722" s="29" t="s">
        <v>18070</v>
      </c>
      <c r="AR5722" s="29" t="str">
        <f t="shared" si="899"/>
        <v>0</v>
      </c>
      <c r="AS5722" s="29">
        <f t="shared" si="897"/>
        <v>0</v>
      </c>
      <c r="AW5722" s="29" t="str">
        <f t="shared" si="900"/>
        <v/>
      </c>
      <c r="AX5722" s="29" t="str">
        <f t="shared" si="892"/>
        <v/>
      </c>
      <c r="AY5722" s="29" t="str">
        <f t="shared" si="898"/>
        <v>https://media.mediathek-tanz-theater.de/iiif/2/nvt_img-552-004-001.JP2</v>
      </c>
      <c r="AZ5722" s="29" t="str">
        <f t="shared" si="893"/>
        <v>image/jp2</v>
      </c>
      <c r="BA5722" s="29" t="str">
        <f t="shared" si="894"/>
        <v>presentation/iiif</v>
      </c>
      <c r="BB5722" s="29" t="str">
        <f t="shared" si="895"/>
        <v>https://media.mediathek-tanz-theater.de/iiif/2/nvt_img-552-004-001.JP2/full/100,/0/default.jpg</v>
      </c>
      <c r="BC5722" s="29" t="str">
        <f t="shared" si="891"/>
        <v>image/jpeg</v>
      </c>
      <c r="BD5722" s="29" t="str">
        <f t="shared" si="896"/>
        <v>presentation/thumbnail</v>
      </c>
    </row>
    <row r="5723" spans="1:56" ht="25.5">
      <c r="A5723" s="29">
        <v>1</v>
      </c>
      <c r="B5723" s="29">
        <v>0</v>
      </c>
      <c r="C5723" s="38" t="s">
        <v>19724</v>
      </c>
      <c r="D5723" s="38" t="s">
        <v>19725</v>
      </c>
      <c r="F5723" s="38" t="s">
        <v>19059</v>
      </c>
      <c r="H5723" s="38" t="s">
        <v>19726</v>
      </c>
      <c r="I5723" s="38" t="s">
        <v>4446</v>
      </c>
      <c r="J5723" s="38" t="s">
        <v>19718</v>
      </c>
      <c r="N5723" s="38" t="s">
        <v>1316</v>
      </c>
      <c r="P5723" s="38" t="s">
        <v>2005</v>
      </c>
      <c r="R5723" s="38" t="s">
        <v>19318</v>
      </c>
      <c r="X5723" s="367">
        <v>29479</v>
      </c>
      <c r="Y5723" s="38" t="s">
        <v>2269</v>
      </c>
      <c r="AA5723" s="38" t="s">
        <v>1170</v>
      </c>
      <c r="AE5723" s="38" t="s">
        <v>2950</v>
      </c>
      <c r="AG5723" s="38">
        <v>1</v>
      </c>
      <c r="AH5723" s="38" t="s">
        <v>4439</v>
      </c>
      <c r="AI5723" s="38" t="s">
        <v>4440</v>
      </c>
      <c r="AJ5723" s="38" t="s">
        <v>4449</v>
      </c>
      <c r="AL5723" s="301" t="s">
        <v>19267</v>
      </c>
      <c r="AO5723" s="29" t="s">
        <v>18070</v>
      </c>
      <c r="AR5723" s="29" t="str">
        <f t="shared" si="899"/>
        <v>0</v>
      </c>
      <c r="AS5723" s="29">
        <f t="shared" si="897"/>
        <v>0</v>
      </c>
      <c r="AW5723" s="29" t="str">
        <f t="shared" si="900"/>
        <v/>
      </c>
      <c r="AX5723" s="29" t="str">
        <f t="shared" si="892"/>
        <v/>
      </c>
      <c r="AY5723" s="29" t="str">
        <f t="shared" si="898"/>
        <v>https://media.mediathek-tanz-theater.de/iiif/2/nvt_img-552-004-002.JP2</v>
      </c>
      <c r="AZ5723" s="29" t="str">
        <f t="shared" si="893"/>
        <v>image/jp2</v>
      </c>
      <c r="BA5723" s="29" t="str">
        <f t="shared" si="894"/>
        <v>presentation/iiif</v>
      </c>
      <c r="BB5723" s="29" t="str">
        <f t="shared" si="895"/>
        <v>https://media.mediathek-tanz-theater.de/iiif/2/nvt_img-552-004-002.JP2/full/100,/0/default.jpg</v>
      </c>
      <c r="BC5723" s="29" t="str">
        <f t="shared" si="891"/>
        <v>image/jpeg</v>
      </c>
      <c r="BD5723" s="29" t="str">
        <f t="shared" si="896"/>
        <v>presentation/thumbnail</v>
      </c>
    </row>
    <row r="5724" spans="1:56" ht="25.5">
      <c r="A5724" s="29">
        <v>1</v>
      </c>
      <c r="B5724" s="29">
        <v>0</v>
      </c>
      <c r="C5724" s="38" t="s">
        <v>19727</v>
      </c>
      <c r="D5724" s="38" t="s">
        <v>19728</v>
      </c>
      <c r="F5724" s="38" t="s">
        <v>19059</v>
      </c>
      <c r="I5724" s="38" t="s">
        <v>4446</v>
      </c>
      <c r="J5724" s="38" t="s">
        <v>19718</v>
      </c>
      <c r="N5724" s="38" t="s">
        <v>1316</v>
      </c>
      <c r="P5724" s="38" t="s">
        <v>2005</v>
      </c>
      <c r="R5724" s="38" t="s">
        <v>19318</v>
      </c>
      <c r="X5724" s="367">
        <v>29479</v>
      </c>
      <c r="Y5724" s="38" t="s">
        <v>2269</v>
      </c>
      <c r="AA5724" s="38" t="s">
        <v>1170</v>
      </c>
      <c r="AB5724" s="38" t="s">
        <v>19729</v>
      </c>
      <c r="AE5724" s="38" t="s">
        <v>2950</v>
      </c>
      <c r="AG5724" s="38">
        <v>1</v>
      </c>
      <c r="AH5724" s="38" t="s">
        <v>4439</v>
      </c>
      <c r="AI5724" s="38" t="s">
        <v>4440</v>
      </c>
      <c r="AJ5724" s="38" t="s">
        <v>4449</v>
      </c>
      <c r="AK5724" s="38" t="s">
        <v>19730</v>
      </c>
      <c r="AL5724" s="301" t="s">
        <v>19267</v>
      </c>
      <c r="AO5724" s="29" t="s">
        <v>18070</v>
      </c>
      <c r="AR5724" s="29" t="str">
        <f t="shared" si="899"/>
        <v>0</v>
      </c>
      <c r="AS5724" s="29">
        <f t="shared" si="897"/>
        <v>0</v>
      </c>
      <c r="AW5724" s="29" t="str">
        <f t="shared" si="900"/>
        <v/>
      </c>
      <c r="AX5724" s="29" t="str">
        <f t="shared" si="892"/>
        <v/>
      </c>
      <c r="AY5724" s="29" t="str">
        <f t="shared" si="898"/>
        <v>https://media.mediathek-tanz-theater.de/iiif/2/nvt_img-552-004-003.JP2</v>
      </c>
      <c r="AZ5724" s="29" t="str">
        <f t="shared" si="893"/>
        <v>image/jp2</v>
      </c>
      <c r="BA5724" s="29" t="str">
        <f t="shared" si="894"/>
        <v>presentation/iiif</v>
      </c>
      <c r="BB5724" s="29" t="str">
        <f t="shared" si="895"/>
        <v>https://media.mediathek-tanz-theater.de/iiif/2/nvt_img-552-004-003.JP2/full/100,/0/default.jpg</v>
      </c>
      <c r="BC5724" s="29" t="str">
        <f t="shared" si="891"/>
        <v>image/jpeg</v>
      </c>
      <c r="BD5724" s="29" t="str">
        <f t="shared" si="896"/>
        <v>presentation/thumbnail</v>
      </c>
    </row>
    <row r="5725" spans="1:56" ht="89.25">
      <c r="A5725" s="29">
        <v>1</v>
      </c>
      <c r="B5725" s="29">
        <v>0</v>
      </c>
      <c r="C5725" s="38" t="s">
        <v>19731</v>
      </c>
      <c r="D5725" s="38" t="s">
        <v>19732</v>
      </c>
      <c r="F5725" s="38" t="s">
        <v>19059</v>
      </c>
      <c r="I5725" s="38" t="s">
        <v>4446</v>
      </c>
      <c r="J5725" s="38" t="s">
        <v>19718</v>
      </c>
      <c r="N5725" s="38" t="s">
        <v>1316</v>
      </c>
      <c r="P5725" s="38" t="s">
        <v>2005</v>
      </c>
      <c r="R5725" s="38" t="s">
        <v>19318</v>
      </c>
      <c r="Y5725" s="38" t="s">
        <v>2269</v>
      </c>
      <c r="AA5725" s="38" t="s">
        <v>1170</v>
      </c>
      <c r="AB5725" s="38" t="s">
        <v>19729</v>
      </c>
      <c r="AE5725" s="38" t="s">
        <v>2950</v>
      </c>
      <c r="AG5725" s="38">
        <v>1</v>
      </c>
      <c r="AH5725" s="38" t="s">
        <v>4439</v>
      </c>
      <c r="AI5725" s="38" t="s">
        <v>4440</v>
      </c>
      <c r="AJ5725" s="38" t="s">
        <v>4449</v>
      </c>
      <c r="AK5725" s="38" t="s">
        <v>19733</v>
      </c>
      <c r="AL5725" s="301" t="s">
        <v>19267</v>
      </c>
      <c r="AO5725" s="29" t="s">
        <v>18070</v>
      </c>
      <c r="AR5725" s="29" t="str">
        <f t="shared" si="899"/>
        <v>0</v>
      </c>
      <c r="AS5725" s="29">
        <f t="shared" si="897"/>
        <v>0</v>
      </c>
      <c r="AW5725" s="29" t="str">
        <f t="shared" si="900"/>
        <v/>
      </c>
      <c r="AX5725" s="29" t="str">
        <f t="shared" si="892"/>
        <v/>
      </c>
      <c r="AY5725" s="29" t="str">
        <f t="shared" si="898"/>
        <v>https://media.mediathek-tanz-theater.de/iiif/2/nvt_img-552-004-004.JP2</v>
      </c>
      <c r="AZ5725" s="29" t="str">
        <f t="shared" si="893"/>
        <v>image/jp2</v>
      </c>
      <c r="BA5725" s="29" t="str">
        <f t="shared" si="894"/>
        <v>presentation/iiif</v>
      </c>
      <c r="BB5725" s="29" t="str">
        <f t="shared" si="895"/>
        <v>https://media.mediathek-tanz-theater.de/iiif/2/nvt_img-552-004-004.JP2/full/100,/0/default.jpg</v>
      </c>
      <c r="BC5725" s="29" t="str">
        <f t="shared" si="891"/>
        <v>image/jpeg</v>
      </c>
      <c r="BD5725" s="29" t="str">
        <f t="shared" si="896"/>
        <v>presentation/thumbnail</v>
      </c>
    </row>
    <row r="5726" spans="1:56" ht="51">
      <c r="A5726" s="29">
        <v>0</v>
      </c>
      <c r="B5726" s="29">
        <v>0</v>
      </c>
      <c r="C5726" s="38" t="s">
        <v>19734</v>
      </c>
      <c r="F5726" s="38" t="s">
        <v>19059</v>
      </c>
      <c r="I5726" s="38" t="s">
        <v>4431</v>
      </c>
      <c r="J5726" s="406"/>
      <c r="M5726"/>
      <c r="U5726"/>
      <c r="AB5726" s="38" t="s">
        <v>19735</v>
      </c>
      <c r="AC5726" s="38" t="s">
        <v>4433</v>
      </c>
      <c r="AE5726" s="38" t="s">
        <v>2950</v>
      </c>
      <c r="AG5726" s="38">
        <v>1</v>
      </c>
      <c r="AJ5726" s="38" t="s">
        <v>19177</v>
      </c>
      <c r="AL5726" s="301" t="s">
        <v>19267</v>
      </c>
      <c r="AR5726" s="29" t="str">
        <f t="shared" si="899"/>
        <v>1</v>
      </c>
      <c r="AS5726" s="29">
        <f t="shared" si="897"/>
        <v>0</v>
      </c>
      <c r="AT5726" s="29">
        <v>0</v>
      </c>
      <c r="AW5726" s="29" t="str">
        <f t="shared" si="900"/>
        <v/>
      </c>
      <c r="AX5726" s="29" t="str">
        <f t="shared" si="892"/>
        <v/>
      </c>
      <c r="AY5726" s="29" t="str">
        <f t="shared" si="898"/>
        <v>https://media.mediathek-tanz-theater.de/iiif/2/nvt_img-553.JP2</v>
      </c>
      <c r="AZ5726" s="29" t="str">
        <f t="shared" si="893"/>
        <v>image/jp2</v>
      </c>
      <c r="BA5726" s="29" t="str">
        <f t="shared" si="894"/>
        <v>presentation/iiif</v>
      </c>
      <c r="BB5726" s="29" t="str">
        <f t="shared" si="895"/>
        <v>https://media.mediathek-tanz-theater.de/iiif/2/nvt_img-553.JP2/full/100,/0/default.jpg</v>
      </c>
      <c r="BC5726" s="29" t="str">
        <f t="shared" si="891"/>
        <v>image/jpeg</v>
      </c>
      <c r="BD5726" s="29" t="str">
        <f t="shared" si="896"/>
        <v>presentation/thumbnail</v>
      </c>
    </row>
    <row r="5727" spans="1:56" ht="25.5">
      <c r="A5727" s="29">
        <v>1</v>
      </c>
      <c r="B5727" s="29">
        <v>0</v>
      </c>
      <c r="C5727" s="38" t="s">
        <v>19736</v>
      </c>
      <c r="D5727" s="38" t="s">
        <v>19737</v>
      </c>
      <c r="F5727" s="38" t="s">
        <v>19059</v>
      </c>
      <c r="I5727" s="38" t="s">
        <v>4438</v>
      </c>
      <c r="J5727" s="38" t="s">
        <v>19734</v>
      </c>
      <c r="N5727" s="38" t="s">
        <v>1316</v>
      </c>
      <c r="P5727" s="38" t="s">
        <v>2005</v>
      </c>
      <c r="R5727" s="38" t="s">
        <v>19318</v>
      </c>
      <c r="X5727" s="367">
        <v>29479</v>
      </c>
      <c r="Y5727" s="38" t="s">
        <v>2269</v>
      </c>
      <c r="AA5727" s="38" t="s">
        <v>1170</v>
      </c>
      <c r="AE5727" s="38" t="s">
        <v>2950</v>
      </c>
      <c r="AG5727" s="38">
        <v>1</v>
      </c>
      <c r="AH5727" s="38" t="s">
        <v>4439</v>
      </c>
      <c r="AI5727" s="38" t="s">
        <v>4440</v>
      </c>
      <c r="AJ5727" s="38" t="s">
        <v>14542</v>
      </c>
      <c r="AL5727" s="301" t="s">
        <v>19267</v>
      </c>
      <c r="AO5727" s="29" t="s">
        <v>18070</v>
      </c>
      <c r="AR5727" s="29" t="str">
        <f t="shared" si="899"/>
        <v>1</v>
      </c>
      <c r="AS5727" s="29">
        <f t="shared" si="897"/>
        <v>0</v>
      </c>
      <c r="AW5727" s="29" t="str">
        <f t="shared" si="900"/>
        <v/>
      </c>
      <c r="AX5727" s="29" t="str">
        <f t="shared" si="892"/>
        <v/>
      </c>
      <c r="AY5727" s="29" t="str">
        <f t="shared" si="898"/>
        <v>https://media.mediathek-tanz-theater.de/iiif/2/nvt_img-553-001.JP2</v>
      </c>
      <c r="AZ5727" s="29" t="str">
        <f t="shared" si="893"/>
        <v>image/jp2</v>
      </c>
      <c r="BA5727" s="29" t="str">
        <f t="shared" si="894"/>
        <v>presentation/iiif</v>
      </c>
      <c r="BB5727" s="29" t="str">
        <f t="shared" si="895"/>
        <v>https://media.mediathek-tanz-theater.de/iiif/2/nvt_img-553-001.JP2/full/100,/0/default.jpg</v>
      </c>
      <c r="BC5727" s="29" t="str">
        <f t="shared" si="891"/>
        <v>image/jpeg</v>
      </c>
      <c r="BD5727" s="29" t="str">
        <f t="shared" si="896"/>
        <v>presentation/thumbnail</v>
      </c>
    </row>
    <row r="5728" spans="1:56" ht="25.5">
      <c r="A5728" s="29">
        <v>1</v>
      </c>
      <c r="B5728" s="29">
        <v>0</v>
      </c>
      <c r="C5728" s="38" t="s">
        <v>19738</v>
      </c>
      <c r="D5728" s="38" t="s">
        <v>19739</v>
      </c>
      <c r="F5728" s="38" t="s">
        <v>19059</v>
      </c>
      <c r="I5728" s="38" t="s">
        <v>4446</v>
      </c>
      <c r="J5728" s="38" t="s">
        <v>19736</v>
      </c>
      <c r="N5728" s="38" t="s">
        <v>1316</v>
      </c>
      <c r="P5728" s="38" t="s">
        <v>2005</v>
      </c>
      <c r="R5728" s="38" t="s">
        <v>19318</v>
      </c>
      <c r="U5728" s="38" t="s">
        <v>1330</v>
      </c>
      <c r="X5728" s="367">
        <v>29479</v>
      </c>
      <c r="Y5728" s="38" t="s">
        <v>2269</v>
      </c>
      <c r="AA5728" s="38" t="s">
        <v>1170</v>
      </c>
      <c r="AB5728" s="38" t="s">
        <v>14616</v>
      </c>
      <c r="AE5728" s="38" t="s">
        <v>2950</v>
      </c>
      <c r="AG5728" s="38">
        <v>1</v>
      </c>
      <c r="AH5728" s="38" t="s">
        <v>4439</v>
      </c>
      <c r="AI5728" s="38" t="s">
        <v>4440</v>
      </c>
      <c r="AJ5728" s="38" t="s">
        <v>4449</v>
      </c>
      <c r="AK5728" s="38" t="s">
        <v>16321</v>
      </c>
      <c r="AL5728" s="301" t="s">
        <v>19267</v>
      </c>
      <c r="AO5728" s="29" t="s">
        <v>18070</v>
      </c>
      <c r="AR5728" s="29" t="str">
        <f t="shared" si="899"/>
        <v>0</v>
      </c>
      <c r="AS5728" s="29">
        <f t="shared" si="897"/>
        <v>0</v>
      </c>
      <c r="AW5728" s="29" t="str">
        <f t="shared" si="900"/>
        <v/>
      </c>
      <c r="AX5728" s="29" t="str">
        <f t="shared" si="892"/>
        <v/>
      </c>
      <c r="AY5728" s="29" t="str">
        <f t="shared" si="898"/>
        <v>https://media.mediathek-tanz-theater.de/iiif/2/nvt_img-553-001-001.JP2</v>
      </c>
      <c r="AZ5728" s="29" t="str">
        <f t="shared" si="893"/>
        <v>image/jp2</v>
      </c>
      <c r="BA5728" s="29" t="str">
        <f t="shared" si="894"/>
        <v>presentation/iiif</v>
      </c>
      <c r="BB5728" s="29" t="str">
        <f t="shared" si="895"/>
        <v>https://media.mediathek-tanz-theater.de/iiif/2/nvt_img-553-001-001.JP2/full/100,/0/default.jpg</v>
      </c>
      <c r="BC5728" s="29" t="str">
        <f t="shared" si="891"/>
        <v>image/jpeg</v>
      </c>
      <c r="BD5728" s="29" t="str">
        <f t="shared" si="896"/>
        <v>presentation/thumbnail</v>
      </c>
    </row>
    <row r="5729" spans="1:56" ht="25.5">
      <c r="A5729" s="29">
        <v>1</v>
      </c>
      <c r="B5729" s="29">
        <v>0</v>
      </c>
      <c r="C5729" s="38" t="s">
        <v>19740</v>
      </c>
      <c r="D5729" s="38" t="s">
        <v>19741</v>
      </c>
      <c r="F5729" s="38" t="s">
        <v>19059</v>
      </c>
      <c r="H5729" s="38" t="s">
        <v>5078</v>
      </c>
      <c r="I5729" s="38" t="s">
        <v>4446</v>
      </c>
      <c r="J5729" s="38" t="s">
        <v>19736</v>
      </c>
      <c r="N5729" s="38" t="s">
        <v>1316</v>
      </c>
      <c r="P5729" s="38" t="s">
        <v>2005</v>
      </c>
      <c r="R5729" s="38" t="s">
        <v>19318</v>
      </c>
      <c r="U5729" s="38" t="s">
        <v>1330</v>
      </c>
      <c r="X5729" s="367">
        <v>29479</v>
      </c>
      <c r="Y5729" s="38" t="s">
        <v>2269</v>
      </c>
      <c r="AA5729" s="38" t="s">
        <v>1170</v>
      </c>
      <c r="AB5729" s="38" t="s">
        <v>14620</v>
      </c>
      <c r="AE5729" s="38" t="s">
        <v>2950</v>
      </c>
      <c r="AG5729" s="38">
        <v>1</v>
      </c>
      <c r="AH5729" s="38" t="s">
        <v>4439</v>
      </c>
      <c r="AI5729" s="38" t="s">
        <v>4440</v>
      </c>
      <c r="AJ5729" s="38" t="s">
        <v>4449</v>
      </c>
      <c r="AK5729" s="38" t="s">
        <v>19742</v>
      </c>
      <c r="AL5729" s="301" t="s">
        <v>19267</v>
      </c>
      <c r="AO5729" s="29" t="s">
        <v>18070</v>
      </c>
      <c r="AR5729" s="29" t="str">
        <f t="shared" si="899"/>
        <v>0</v>
      </c>
      <c r="AS5729" s="29">
        <f t="shared" si="897"/>
        <v>0</v>
      </c>
      <c r="AW5729" s="29" t="str">
        <f t="shared" si="900"/>
        <v/>
      </c>
      <c r="AX5729" s="29" t="str">
        <f t="shared" si="892"/>
        <v/>
      </c>
      <c r="AY5729" s="29" t="str">
        <f t="shared" si="898"/>
        <v>https://media.mediathek-tanz-theater.de/iiif/2/nvt_img-553-001-002.JP2</v>
      </c>
      <c r="AZ5729" s="29" t="str">
        <f t="shared" si="893"/>
        <v>image/jp2</v>
      </c>
      <c r="BA5729" s="29" t="str">
        <f t="shared" si="894"/>
        <v>presentation/iiif</v>
      </c>
      <c r="BB5729" s="29" t="str">
        <f t="shared" si="895"/>
        <v>https://media.mediathek-tanz-theater.de/iiif/2/nvt_img-553-001-002.JP2/full/100,/0/default.jpg</v>
      </c>
      <c r="BC5729" s="29" t="str">
        <f t="shared" si="891"/>
        <v>image/jpeg</v>
      </c>
      <c r="BD5729" s="29" t="str">
        <f t="shared" si="896"/>
        <v>presentation/thumbnail</v>
      </c>
    </row>
    <row r="5730" spans="1:56" ht="25.5">
      <c r="A5730" s="29">
        <v>1</v>
      </c>
      <c r="B5730" s="29">
        <v>0</v>
      </c>
      <c r="C5730" s="38" t="s">
        <v>19743</v>
      </c>
      <c r="D5730" s="38" t="s">
        <v>19744</v>
      </c>
      <c r="F5730" s="38" t="s">
        <v>19059</v>
      </c>
      <c r="H5730" s="38" t="s">
        <v>4841</v>
      </c>
      <c r="I5730" s="38" t="s">
        <v>4446</v>
      </c>
      <c r="J5730" s="38" t="s">
        <v>19736</v>
      </c>
      <c r="N5730" s="38" t="s">
        <v>1316</v>
      </c>
      <c r="P5730" s="38" t="s">
        <v>2005</v>
      </c>
      <c r="R5730" s="38" t="s">
        <v>19318</v>
      </c>
      <c r="U5730" s="38" t="s">
        <v>1330</v>
      </c>
      <c r="X5730" s="367">
        <v>29479</v>
      </c>
      <c r="Y5730" s="38" t="s">
        <v>2269</v>
      </c>
      <c r="AA5730" s="38" t="s">
        <v>1170</v>
      </c>
      <c r="AB5730" s="38" t="s">
        <v>14630</v>
      </c>
      <c r="AE5730" s="38" t="s">
        <v>2950</v>
      </c>
      <c r="AG5730" s="38">
        <v>1</v>
      </c>
      <c r="AH5730" s="38" t="s">
        <v>4439</v>
      </c>
      <c r="AI5730" s="38" t="s">
        <v>4440</v>
      </c>
      <c r="AJ5730" s="38" t="s">
        <v>4449</v>
      </c>
      <c r="AK5730" s="38" t="s">
        <v>14594</v>
      </c>
      <c r="AL5730" s="301" t="s">
        <v>19267</v>
      </c>
      <c r="AO5730" s="29" t="s">
        <v>18070</v>
      </c>
      <c r="AR5730" s="29" t="str">
        <f t="shared" si="899"/>
        <v>0</v>
      </c>
      <c r="AS5730" s="29">
        <f t="shared" si="897"/>
        <v>0</v>
      </c>
      <c r="AW5730" s="29" t="str">
        <f t="shared" si="900"/>
        <v/>
      </c>
      <c r="AX5730" s="29" t="str">
        <f t="shared" si="892"/>
        <v/>
      </c>
      <c r="AY5730" s="29" t="str">
        <f t="shared" si="898"/>
        <v>https://media.mediathek-tanz-theater.de/iiif/2/nvt_img-553-001-003.JP2</v>
      </c>
      <c r="AZ5730" s="29" t="str">
        <f t="shared" si="893"/>
        <v>image/jp2</v>
      </c>
      <c r="BA5730" s="29" t="str">
        <f t="shared" si="894"/>
        <v>presentation/iiif</v>
      </c>
      <c r="BB5730" s="29" t="str">
        <f t="shared" si="895"/>
        <v>https://media.mediathek-tanz-theater.de/iiif/2/nvt_img-553-001-003.JP2/full/100,/0/default.jpg</v>
      </c>
      <c r="BC5730" s="29" t="str">
        <f t="shared" si="891"/>
        <v>image/jpeg</v>
      </c>
      <c r="BD5730" s="29" t="str">
        <f t="shared" si="896"/>
        <v>presentation/thumbnail</v>
      </c>
    </row>
    <row r="5731" spans="1:56" ht="25.5">
      <c r="A5731" s="29">
        <v>1</v>
      </c>
      <c r="B5731" s="29">
        <v>0</v>
      </c>
      <c r="C5731" s="38" t="s">
        <v>19745</v>
      </c>
      <c r="D5731" s="38" t="s">
        <v>19746</v>
      </c>
      <c r="F5731" s="38" t="s">
        <v>19059</v>
      </c>
      <c r="I5731" s="38" t="s">
        <v>4438</v>
      </c>
      <c r="J5731" s="38" t="s">
        <v>19734</v>
      </c>
      <c r="N5731" s="38" t="s">
        <v>1316</v>
      </c>
      <c r="P5731" s="38" t="s">
        <v>2005</v>
      </c>
      <c r="R5731" s="38" t="s">
        <v>19318</v>
      </c>
      <c r="X5731" s="367">
        <v>29479</v>
      </c>
      <c r="Y5731" s="38" t="s">
        <v>2269</v>
      </c>
      <c r="AA5731" s="38" t="s">
        <v>1170</v>
      </c>
      <c r="AE5731" s="38" t="s">
        <v>2950</v>
      </c>
      <c r="AG5731" s="38">
        <v>1</v>
      </c>
      <c r="AH5731" s="38" t="s">
        <v>4439</v>
      </c>
      <c r="AI5731" s="38" t="s">
        <v>4440</v>
      </c>
      <c r="AJ5731" s="38" t="s">
        <v>11546</v>
      </c>
      <c r="AL5731" s="301" t="s">
        <v>19267</v>
      </c>
      <c r="AO5731" s="29" t="s">
        <v>18070</v>
      </c>
      <c r="AR5731" s="29" t="str">
        <f t="shared" si="899"/>
        <v>1</v>
      </c>
      <c r="AS5731" s="29">
        <f t="shared" si="897"/>
        <v>0</v>
      </c>
      <c r="AW5731" s="29" t="str">
        <f t="shared" si="900"/>
        <v/>
      </c>
      <c r="AX5731" s="29" t="str">
        <f t="shared" si="892"/>
        <v/>
      </c>
      <c r="AY5731" s="29" t="str">
        <f t="shared" si="898"/>
        <v>https://media.mediathek-tanz-theater.de/iiif/2/nvt_img-553-002.JP2</v>
      </c>
      <c r="AZ5731" s="29" t="str">
        <f t="shared" si="893"/>
        <v>image/jp2</v>
      </c>
      <c r="BA5731" s="29" t="str">
        <f t="shared" si="894"/>
        <v>presentation/iiif</v>
      </c>
      <c r="BB5731" s="29" t="str">
        <f t="shared" si="895"/>
        <v>https://media.mediathek-tanz-theater.de/iiif/2/nvt_img-553-002.JP2/full/100,/0/default.jpg</v>
      </c>
      <c r="BC5731" s="29" t="str">
        <f t="shared" si="891"/>
        <v>image/jpeg</v>
      </c>
      <c r="BD5731" s="29" t="str">
        <f t="shared" si="896"/>
        <v>presentation/thumbnail</v>
      </c>
    </row>
    <row r="5732" spans="1:56" ht="25.5">
      <c r="A5732" s="29">
        <v>1</v>
      </c>
      <c r="B5732" s="29">
        <v>0</v>
      </c>
      <c r="C5732" s="38" t="s">
        <v>19747</v>
      </c>
      <c r="D5732" s="38" t="s">
        <v>19748</v>
      </c>
      <c r="F5732" s="38" t="s">
        <v>19059</v>
      </c>
      <c r="H5732" s="38" t="s">
        <v>4841</v>
      </c>
      <c r="I5732" s="38" t="s">
        <v>4446</v>
      </c>
      <c r="J5732" s="38" t="s">
        <v>19745</v>
      </c>
      <c r="N5732" s="38" t="s">
        <v>1316</v>
      </c>
      <c r="P5732" s="38" t="s">
        <v>2005</v>
      </c>
      <c r="R5732" s="38" t="s">
        <v>19318</v>
      </c>
      <c r="U5732" s="38" t="s">
        <v>1330</v>
      </c>
      <c r="X5732" s="367">
        <v>29479</v>
      </c>
      <c r="Y5732" s="38" t="s">
        <v>2269</v>
      </c>
      <c r="AA5732" s="38" t="s">
        <v>1170</v>
      </c>
      <c r="AB5732" s="38" t="s">
        <v>14634</v>
      </c>
      <c r="AE5732" s="38" t="s">
        <v>2950</v>
      </c>
      <c r="AG5732" s="38">
        <v>1</v>
      </c>
      <c r="AH5732" s="38" t="s">
        <v>4439</v>
      </c>
      <c r="AI5732" s="38" t="s">
        <v>4440</v>
      </c>
      <c r="AJ5732" s="38" t="s">
        <v>4449</v>
      </c>
      <c r="AK5732" s="38" t="s">
        <v>14041</v>
      </c>
      <c r="AL5732" s="301" t="s">
        <v>19267</v>
      </c>
      <c r="AO5732" s="29" t="s">
        <v>18070</v>
      </c>
      <c r="AR5732" s="29" t="str">
        <f t="shared" si="899"/>
        <v>0</v>
      </c>
      <c r="AS5732" s="29">
        <f t="shared" si="897"/>
        <v>0</v>
      </c>
      <c r="AW5732" s="29" t="str">
        <f t="shared" si="900"/>
        <v/>
      </c>
      <c r="AX5732" s="29" t="str">
        <f t="shared" si="892"/>
        <v/>
      </c>
      <c r="AY5732" s="29" t="str">
        <f t="shared" si="898"/>
        <v>https://media.mediathek-tanz-theater.de/iiif/2/nvt_img-553-002-001.JP2</v>
      </c>
      <c r="AZ5732" s="29" t="str">
        <f t="shared" si="893"/>
        <v>image/jp2</v>
      </c>
      <c r="BA5732" s="29" t="str">
        <f t="shared" si="894"/>
        <v>presentation/iiif</v>
      </c>
      <c r="BB5732" s="29" t="str">
        <f t="shared" si="895"/>
        <v>https://media.mediathek-tanz-theater.de/iiif/2/nvt_img-553-002-001.JP2/full/100,/0/default.jpg</v>
      </c>
      <c r="BC5732" s="29" t="str">
        <f t="shared" si="891"/>
        <v>image/jpeg</v>
      </c>
      <c r="BD5732" s="29" t="str">
        <f t="shared" si="896"/>
        <v>presentation/thumbnail</v>
      </c>
    </row>
    <row r="5733" spans="1:56" ht="25.5">
      <c r="A5733" s="29">
        <v>1</v>
      </c>
      <c r="B5733" s="29">
        <v>0</v>
      </c>
      <c r="C5733" s="38" t="s">
        <v>19749</v>
      </c>
      <c r="D5733" s="38" t="s">
        <v>19750</v>
      </c>
      <c r="F5733" s="38" t="s">
        <v>19059</v>
      </c>
      <c r="H5733" s="38" t="s">
        <v>4841</v>
      </c>
      <c r="I5733" s="38" t="s">
        <v>4446</v>
      </c>
      <c r="J5733" s="38" t="s">
        <v>19745</v>
      </c>
      <c r="N5733" s="38" t="s">
        <v>1316</v>
      </c>
      <c r="P5733" s="38" t="s">
        <v>2005</v>
      </c>
      <c r="R5733" s="38" t="s">
        <v>19318</v>
      </c>
      <c r="U5733" s="38" t="s">
        <v>1330</v>
      </c>
      <c r="X5733" s="367">
        <v>29479</v>
      </c>
      <c r="Y5733" s="38" t="s">
        <v>2269</v>
      </c>
      <c r="AA5733" s="38" t="s">
        <v>1170</v>
      </c>
      <c r="AB5733" s="38" t="s">
        <v>14637</v>
      </c>
      <c r="AE5733" s="38" t="s">
        <v>2950</v>
      </c>
      <c r="AG5733" s="38">
        <v>1</v>
      </c>
      <c r="AH5733" s="38" t="s">
        <v>4439</v>
      </c>
      <c r="AI5733" s="38" t="s">
        <v>4440</v>
      </c>
      <c r="AJ5733" s="38" t="s">
        <v>4449</v>
      </c>
      <c r="AK5733" s="38" t="s">
        <v>72</v>
      </c>
      <c r="AL5733" s="301" t="s">
        <v>19267</v>
      </c>
      <c r="AO5733" s="29" t="s">
        <v>18070</v>
      </c>
      <c r="AR5733" s="29" t="str">
        <f t="shared" si="899"/>
        <v>0</v>
      </c>
      <c r="AS5733" s="29">
        <f t="shared" si="897"/>
        <v>0</v>
      </c>
      <c r="AW5733" s="29" t="str">
        <f t="shared" si="900"/>
        <v/>
      </c>
      <c r="AX5733" s="29" t="str">
        <f t="shared" si="892"/>
        <v/>
      </c>
      <c r="AY5733" s="29" t="str">
        <f t="shared" si="898"/>
        <v>https://media.mediathek-tanz-theater.de/iiif/2/nvt_img-553-002-002.JP2</v>
      </c>
      <c r="AZ5733" s="29" t="str">
        <f t="shared" si="893"/>
        <v>image/jp2</v>
      </c>
      <c r="BA5733" s="29" t="str">
        <f t="shared" si="894"/>
        <v>presentation/iiif</v>
      </c>
      <c r="BB5733" s="29" t="str">
        <f t="shared" si="895"/>
        <v>https://media.mediathek-tanz-theater.de/iiif/2/nvt_img-553-002-002.JP2/full/100,/0/default.jpg</v>
      </c>
      <c r="BC5733" s="29" t="str">
        <f t="shared" si="891"/>
        <v>image/jpeg</v>
      </c>
      <c r="BD5733" s="29" t="str">
        <f t="shared" si="896"/>
        <v>presentation/thumbnail</v>
      </c>
    </row>
    <row r="5734" spans="1:56" ht="25.5">
      <c r="A5734" s="29">
        <v>1</v>
      </c>
      <c r="B5734" s="29">
        <v>0</v>
      </c>
      <c r="C5734" s="38" t="s">
        <v>19751</v>
      </c>
      <c r="D5734" s="38" t="s">
        <v>19752</v>
      </c>
      <c r="F5734" s="38" t="s">
        <v>19059</v>
      </c>
      <c r="H5734" s="38" t="s">
        <v>4841</v>
      </c>
      <c r="I5734" s="38" t="s">
        <v>4446</v>
      </c>
      <c r="J5734" s="38" t="s">
        <v>19745</v>
      </c>
      <c r="N5734" s="38" t="s">
        <v>1316</v>
      </c>
      <c r="P5734" s="38" t="s">
        <v>2005</v>
      </c>
      <c r="R5734" s="38" t="s">
        <v>19318</v>
      </c>
      <c r="U5734" s="38" t="s">
        <v>1330</v>
      </c>
      <c r="X5734" s="367">
        <v>29479</v>
      </c>
      <c r="Y5734" s="38" t="s">
        <v>2269</v>
      </c>
      <c r="AA5734" s="38" t="s">
        <v>1170</v>
      </c>
      <c r="AB5734" s="38" t="s">
        <v>14644</v>
      </c>
      <c r="AE5734" s="38" t="s">
        <v>2950</v>
      </c>
      <c r="AG5734" s="38">
        <v>1</v>
      </c>
      <c r="AH5734" s="38" t="s">
        <v>4439</v>
      </c>
      <c r="AI5734" s="38" t="s">
        <v>4440</v>
      </c>
      <c r="AJ5734" s="38" t="s">
        <v>4449</v>
      </c>
      <c r="AK5734" s="38" t="s">
        <v>14594</v>
      </c>
      <c r="AL5734" s="301" t="s">
        <v>19267</v>
      </c>
      <c r="AO5734" s="29" t="s">
        <v>18070</v>
      </c>
      <c r="AR5734" s="29" t="str">
        <f t="shared" si="899"/>
        <v>0</v>
      </c>
      <c r="AS5734" s="29">
        <f t="shared" si="897"/>
        <v>0</v>
      </c>
      <c r="AW5734" s="29" t="str">
        <f t="shared" si="900"/>
        <v/>
      </c>
      <c r="AX5734" s="29" t="str">
        <f t="shared" si="892"/>
        <v/>
      </c>
      <c r="AY5734" s="29" t="str">
        <f t="shared" si="898"/>
        <v>https://media.mediathek-tanz-theater.de/iiif/2/nvt_img-553-002-003.JP2</v>
      </c>
      <c r="AZ5734" s="29" t="str">
        <f t="shared" si="893"/>
        <v>image/jp2</v>
      </c>
      <c r="BA5734" s="29" t="str">
        <f t="shared" si="894"/>
        <v>presentation/iiif</v>
      </c>
      <c r="BB5734" s="29" t="str">
        <f t="shared" si="895"/>
        <v>https://media.mediathek-tanz-theater.de/iiif/2/nvt_img-553-002-003.JP2/full/100,/0/default.jpg</v>
      </c>
      <c r="BC5734" s="29" t="str">
        <f t="shared" si="891"/>
        <v>image/jpeg</v>
      </c>
      <c r="BD5734" s="29" t="str">
        <f t="shared" si="896"/>
        <v>presentation/thumbnail</v>
      </c>
    </row>
    <row r="5735" spans="1:56" ht="25.5">
      <c r="A5735" s="29">
        <v>1</v>
      </c>
      <c r="B5735" s="29">
        <v>0</v>
      </c>
      <c r="C5735" s="38" t="s">
        <v>19753</v>
      </c>
      <c r="D5735" s="38" t="s">
        <v>19754</v>
      </c>
      <c r="F5735" s="38" t="s">
        <v>19059</v>
      </c>
      <c r="I5735" s="38" t="s">
        <v>4438</v>
      </c>
      <c r="J5735" s="38" t="s">
        <v>19734</v>
      </c>
      <c r="N5735" s="38" t="s">
        <v>1316</v>
      </c>
      <c r="P5735" s="38" t="s">
        <v>2005</v>
      </c>
      <c r="R5735" s="38" t="s">
        <v>19318</v>
      </c>
      <c r="X5735" s="367">
        <v>29479</v>
      </c>
      <c r="Y5735" s="38" t="s">
        <v>2269</v>
      </c>
      <c r="AA5735" s="38" t="s">
        <v>1170</v>
      </c>
      <c r="AE5735" s="38" t="s">
        <v>2950</v>
      </c>
      <c r="AG5735" s="38">
        <v>1</v>
      </c>
      <c r="AH5735" s="38" t="s">
        <v>4439</v>
      </c>
      <c r="AI5735" s="38" t="s">
        <v>4440</v>
      </c>
      <c r="AJ5735" s="38" t="s">
        <v>5780</v>
      </c>
      <c r="AL5735" s="301" t="s">
        <v>19267</v>
      </c>
      <c r="AO5735" s="29" t="s">
        <v>18070</v>
      </c>
      <c r="AR5735" s="29" t="str">
        <f t="shared" si="899"/>
        <v>1</v>
      </c>
      <c r="AS5735" s="29">
        <f t="shared" si="897"/>
        <v>0</v>
      </c>
      <c r="AW5735" s="29" t="str">
        <f t="shared" si="900"/>
        <v/>
      </c>
      <c r="AX5735" s="29" t="str">
        <f t="shared" si="892"/>
        <v/>
      </c>
      <c r="AY5735" s="29" t="str">
        <f t="shared" si="898"/>
        <v>https://media.mediathek-tanz-theater.de/iiif/2/nvt_img-553-003.JP2</v>
      </c>
      <c r="AZ5735" s="29" t="str">
        <f t="shared" si="893"/>
        <v>image/jp2</v>
      </c>
      <c r="BA5735" s="29" t="str">
        <f t="shared" si="894"/>
        <v>presentation/iiif</v>
      </c>
      <c r="BB5735" s="29" t="str">
        <f t="shared" si="895"/>
        <v>https://media.mediathek-tanz-theater.de/iiif/2/nvt_img-553-003.JP2/full/100,/0/default.jpg</v>
      </c>
      <c r="BC5735" s="29" t="str">
        <f t="shared" si="891"/>
        <v>image/jpeg</v>
      </c>
      <c r="BD5735" s="29" t="str">
        <f t="shared" si="896"/>
        <v>presentation/thumbnail</v>
      </c>
    </row>
    <row r="5736" spans="1:56" ht="25.5">
      <c r="A5736" s="29">
        <v>1</v>
      </c>
      <c r="B5736" s="29">
        <v>0</v>
      </c>
      <c r="C5736" s="38" t="s">
        <v>19755</v>
      </c>
      <c r="D5736" s="38" t="s">
        <v>19756</v>
      </c>
      <c r="F5736" s="38" t="s">
        <v>19059</v>
      </c>
      <c r="H5736" s="38" t="s">
        <v>4841</v>
      </c>
      <c r="I5736" s="38" t="s">
        <v>4446</v>
      </c>
      <c r="J5736" s="38" t="s">
        <v>19753</v>
      </c>
      <c r="N5736" s="38" t="s">
        <v>1316</v>
      </c>
      <c r="P5736" s="38" t="s">
        <v>2005</v>
      </c>
      <c r="R5736" s="38" t="s">
        <v>19318</v>
      </c>
      <c r="U5736" s="38" t="s">
        <v>1330</v>
      </c>
      <c r="X5736" s="367">
        <v>29479</v>
      </c>
      <c r="Y5736" s="38" t="s">
        <v>2269</v>
      </c>
      <c r="AA5736" s="38" t="s">
        <v>1170</v>
      </c>
      <c r="AB5736" s="38" t="s">
        <v>14647</v>
      </c>
      <c r="AE5736" s="38" t="s">
        <v>2950</v>
      </c>
      <c r="AG5736" s="38">
        <v>1</v>
      </c>
      <c r="AH5736" s="38" t="s">
        <v>4439</v>
      </c>
      <c r="AI5736" s="38" t="s">
        <v>4440</v>
      </c>
      <c r="AJ5736" s="38" t="s">
        <v>4449</v>
      </c>
      <c r="AK5736" s="38" t="s">
        <v>72</v>
      </c>
      <c r="AL5736" s="301" t="s">
        <v>19267</v>
      </c>
      <c r="AO5736" s="29" t="s">
        <v>18070</v>
      </c>
      <c r="AR5736" s="29" t="str">
        <f t="shared" si="899"/>
        <v>0</v>
      </c>
      <c r="AS5736" s="29">
        <f t="shared" si="897"/>
        <v>0</v>
      </c>
      <c r="AW5736" s="29" t="str">
        <f t="shared" si="900"/>
        <v/>
      </c>
      <c r="AX5736" s="29" t="str">
        <f t="shared" si="892"/>
        <v/>
      </c>
      <c r="AY5736" s="29" t="str">
        <f t="shared" si="898"/>
        <v>https://media.mediathek-tanz-theater.de/iiif/2/nvt_img-553-003-001.JP2</v>
      </c>
      <c r="AZ5736" s="29" t="str">
        <f t="shared" si="893"/>
        <v>image/jp2</v>
      </c>
      <c r="BA5736" s="29" t="str">
        <f t="shared" si="894"/>
        <v>presentation/iiif</v>
      </c>
      <c r="BB5736" s="29" t="str">
        <f t="shared" si="895"/>
        <v>https://media.mediathek-tanz-theater.de/iiif/2/nvt_img-553-003-001.JP2/full/100,/0/default.jpg</v>
      </c>
      <c r="BC5736" s="29" t="str">
        <f t="shared" si="891"/>
        <v>image/jpeg</v>
      </c>
      <c r="BD5736" s="29" t="str">
        <f t="shared" si="896"/>
        <v>presentation/thumbnail</v>
      </c>
    </row>
    <row r="5737" spans="1:56" ht="25.5">
      <c r="A5737" s="29">
        <v>1</v>
      </c>
      <c r="B5737" s="29">
        <v>0</v>
      </c>
      <c r="C5737" s="38" t="s">
        <v>19757</v>
      </c>
      <c r="D5737" s="38" t="s">
        <v>19758</v>
      </c>
      <c r="F5737" s="38" t="s">
        <v>19059</v>
      </c>
      <c r="H5737" s="38" t="s">
        <v>4841</v>
      </c>
      <c r="I5737" s="38" t="s">
        <v>4446</v>
      </c>
      <c r="J5737" s="38" t="s">
        <v>19753</v>
      </c>
      <c r="N5737" s="38" t="s">
        <v>1316</v>
      </c>
      <c r="P5737" s="38" t="s">
        <v>2005</v>
      </c>
      <c r="R5737" s="38" t="s">
        <v>19318</v>
      </c>
      <c r="U5737" s="38" t="s">
        <v>1330</v>
      </c>
      <c r="X5737" s="367">
        <v>29479</v>
      </c>
      <c r="Y5737" s="38" t="s">
        <v>2269</v>
      </c>
      <c r="AA5737" s="38" t="s">
        <v>1170</v>
      </c>
      <c r="AB5737" s="38" t="s">
        <v>14661</v>
      </c>
      <c r="AE5737" s="38" t="s">
        <v>2950</v>
      </c>
      <c r="AG5737" s="38">
        <v>1</v>
      </c>
      <c r="AH5737" s="38" t="s">
        <v>4439</v>
      </c>
      <c r="AI5737" s="38" t="s">
        <v>4440</v>
      </c>
      <c r="AJ5737" s="38" t="s">
        <v>4449</v>
      </c>
      <c r="AK5737" s="38" t="s">
        <v>14594</v>
      </c>
      <c r="AL5737" s="301" t="s">
        <v>19267</v>
      </c>
      <c r="AO5737" s="29" t="s">
        <v>18070</v>
      </c>
      <c r="AR5737" s="29" t="str">
        <f t="shared" si="899"/>
        <v>0</v>
      </c>
      <c r="AS5737" s="29">
        <f t="shared" si="897"/>
        <v>0</v>
      </c>
      <c r="AW5737" s="29" t="str">
        <f t="shared" si="900"/>
        <v/>
      </c>
      <c r="AX5737" s="29" t="str">
        <f t="shared" si="892"/>
        <v/>
      </c>
      <c r="AY5737" s="29" t="str">
        <f t="shared" si="898"/>
        <v>https://media.mediathek-tanz-theater.de/iiif/2/nvt_img-553-003-002.JP2</v>
      </c>
      <c r="AZ5737" s="29" t="str">
        <f t="shared" si="893"/>
        <v>image/jp2</v>
      </c>
      <c r="BA5737" s="29" t="str">
        <f t="shared" si="894"/>
        <v>presentation/iiif</v>
      </c>
      <c r="BB5737" s="29" t="str">
        <f t="shared" si="895"/>
        <v>https://media.mediathek-tanz-theater.de/iiif/2/nvt_img-553-003-002.JP2/full/100,/0/default.jpg</v>
      </c>
      <c r="BC5737" s="29" t="str">
        <f t="shared" si="891"/>
        <v>image/jpeg</v>
      </c>
      <c r="BD5737" s="29" t="str">
        <f t="shared" si="896"/>
        <v>presentation/thumbnail</v>
      </c>
    </row>
    <row r="5738" spans="1:56" ht="25.5">
      <c r="A5738" s="29">
        <v>1</v>
      </c>
      <c r="B5738" s="29">
        <v>0</v>
      </c>
      <c r="C5738" s="38" t="s">
        <v>19759</v>
      </c>
      <c r="D5738" s="38" t="s">
        <v>19760</v>
      </c>
      <c r="F5738" s="38" t="s">
        <v>19059</v>
      </c>
      <c r="I5738" s="38" t="s">
        <v>4446</v>
      </c>
      <c r="J5738" s="38" t="s">
        <v>19753</v>
      </c>
      <c r="N5738" s="38" t="s">
        <v>1316</v>
      </c>
      <c r="P5738" s="38" t="s">
        <v>2005</v>
      </c>
      <c r="R5738" s="38" t="s">
        <v>19318</v>
      </c>
      <c r="U5738" s="38" t="s">
        <v>1330</v>
      </c>
      <c r="X5738" s="367">
        <v>29479</v>
      </c>
      <c r="Y5738" s="38" t="s">
        <v>2269</v>
      </c>
      <c r="AA5738" s="38" t="s">
        <v>1170</v>
      </c>
      <c r="AB5738" s="38" t="s">
        <v>15605</v>
      </c>
      <c r="AE5738" s="38" t="s">
        <v>2950</v>
      </c>
      <c r="AG5738" s="38">
        <v>1</v>
      </c>
      <c r="AH5738" s="38" t="s">
        <v>4439</v>
      </c>
      <c r="AI5738" s="38" t="s">
        <v>4440</v>
      </c>
      <c r="AJ5738" s="38" t="s">
        <v>4449</v>
      </c>
      <c r="AK5738" s="38" t="s">
        <v>14594</v>
      </c>
      <c r="AL5738" s="301" t="s">
        <v>19267</v>
      </c>
      <c r="AO5738" s="29" t="s">
        <v>18070</v>
      </c>
      <c r="AR5738" s="29" t="str">
        <f t="shared" si="899"/>
        <v>0</v>
      </c>
      <c r="AS5738" s="29">
        <f t="shared" si="897"/>
        <v>0</v>
      </c>
      <c r="AW5738" s="29" t="str">
        <f t="shared" si="900"/>
        <v/>
      </c>
      <c r="AX5738" s="29" t="str">
        <f t="shared" si="892"/>
        <v/>
      </c>
      <c r="AY5738" s="29" t="str">
        <f t="shared" si="898"/>
        <v>https://media.mediathek-tanz-theater.de/iiif/2/nvt_img-553-003-003.JP2</v>
      </c>
      <c r="AZ5738" s="29" t="str">
        <f t="shared" si="893"/>
        <v>image/jp2</v>
      </c>
      <c r="BA5738" s="29" t="str">
        <f t="shared" si="894"/>
        <v>presentation/iiif</v>
      </c>
      <c r="BB5738" s="29" t="str">
        <f t="shared" si="895"/>
        <v>https://media.mediathek-tanz-theater.de/iiif/2/nvt_img-553-003-003.JP2/full/100,/0/default.jpg</v>
      </c>
      <c r="BC5738" s="29" t="str">
        <f t="shared" si="891"/>
        <v>image/jpeg</v>
      </c>
      <c r="BD5738" s="29" t="str">
        <f t="shared" si="896"/>
        <v>presentation/thumbnail</v>
      </c>
    </row>
    <row r="5739" spans="1:56" ht="25.5">
      <c r="A5739" s="29">
        <v>1</v>
      </c>
      <c r="B5739" s="29">
        <v>0</v>
      </c>
      <c r="C5739" s="38" t="s">
        <v>19761</v>
      </c>
      <c r="D5739" s="38" t="s">
        <v>19762</v>
      </c>
      <c r="F5739" s="38" t="s">
        <v>19059</v>
      </c>
      <c r="I5739" s="38" t="s">
        <v>4438</v>
      </c>
      <c r="J5739" s="38" t="s">
        <v>19734</v>
      </c>
      <c r="N5739" s="38" t="s">
        <v>1316</v>
      </c>
      <c r="P5739" s="38" t="s">
        <v>2005</v>
      </c>
      <c r="R5739" s="38" t="s">
        <v>19318</v>
      </c>
      <c r="X5739" s="367">
        <v>29479</v>
      </c>
      <c r="Y5739" s="38" t="s">
        <v>2269</v>
      </c>
      <c r="AA5739" s="38" t="s">
        <v>1170</v>
      </c>
      <c r="AE5739" s="38" t="s">
        <v>2950</v>
      </c>
      <c r="AG5739" s="38">
        <v>1</v>
      </c>
      <c r="AH5739" s="38" t="s">
        <v>4439</v>
      </c>
      <c r="AI5739" s="38" t="s">
        <v>4440</v>
      </c>
      <c r="AJ5739" s="38" t="s">
        <v>14742</v>
      </c>
      <c r="AL5739" s="301" t="s">
        <v>19267</v>
      </c>
      <c r="AO5739" s="29" t="s">
        <v>18070</v>
      </c>
      <c r="AR5739" s="29" t="str">
        <f t="shared" si="899"/>
        <v>1</v>
      </c>
      <c r="AS5739" s="29">
        <f t="shared" si="897"/>
        <v>0</v>
      </c>
      <c r="AW5739" s="29" t="str">
        <f t="shared" si="900"/>
        <v/>
      </c>
      <c r="AX5739" s="29" t="str">
        <f t="shared" si="892"/>
        <v/>
      </c>
      <c r="AY5739" s="29" t="str">
        <f t="shared" si="898"/>
        <v>https://media.mediathek-tanz-theater.de/iiif/2/nvt_img-553-004.JP2</v>
      </c>
      <c r="AZ5739" s="29" t="str">
        <f t="shared" si="893"/>
        <v>image/jp2</v>
      </c>
      <c r="BA5739" s="29" t="str">
        <f t="shared" si="894"/>
        <v>presentation/iiif</v>
      </c>
      <c r="BB5739" s="29" t="str">
        <f t="shared" si="895"/>
        <v>https://media.mediathek-tanz-theater.de/iiif/2/nvt_img-553-004.JP2/full/100,/0/default.jpg</v>
      </c>
      <c r="BC5739" s="29" t="str">
        <f t="shared" si="891"/>
        <v>image/jpeg</v>
      </c>
      <c r="BD5739" s="29" t="str">
        <f t="shared" si="896"/>
        <v>presentation/thumbnail</v>
      </c>
    </row>
    <row r="5740" spans="1:56" ht="25.5">
      <c r="A5740" s="29">
        <v>1</v>
      </c>
      <c r="B5740" s="29">
        <v>0</v>
      </c>
      <c r="C5740" s="38" t="s">
        <v>19763</v>
      </c>
      <c r="D5740" s="38" t="s">
        <v>19764</v>
      </c>
      <c r="F5740" s="38" t="s">
        <v>19059</v>
      </c>
      <c r="H5740" s="38" t="s">
        <v>4841</v>
      </c>
      <c r="I5740" s="38" t="s">
        <v>4446</v>
      </c>
      <c r="J5740" s="38" t="s">
        <v>19761</v>
      </c>
      <c r="N5740" s="38" t="s">
        <v>1316</v>
      </c>
      <c r="P5740" s="38" t="s">
        <v>2005</v>
      </c>
      <c r="R5740" s="38" t="s">
        <v>19318</v>
      </c>
      <c r="U5740" s="38" t="s">
        <v>1330</v>
      </c>
      <c r="X5740" s="367">
        <v>29479</v>
      </c>
      <c r="Y5740" s="38" t="s">
        <v>2269</v>
      </c>
      <c r="AA5740" s="38" t="s">
        <v>1170</v>
      </c>
      <c r="AB5740" s="38" t="s">
        <v>14681</v>
      </c>
      <c r="AE5740" s="38" t="s">
        <v>2950</v>
      </c>
      <c r="AG5740" s="38">
        <v>1</v>
      </c>
      <c r="AH5740" s="38" t="s">
        <v>4439</v>
      </c>
      <c r="AI5740" s="38" t="s">
        <v>4440</v>
      </c>
      <c r="AJ5740" s="38" t="s">
        <v>4449</v>
      </c>
      <c r="AK5740" s="38" t="s">
        <v>72</v>
      </c>
      <c r="AL5740" s="301" t="s">
        <v>19267</v>
      </c>
      <c r="AO5740" s="29" t="s">
        <v>18070</v>
      </c>
      <c r="AR5740" s="29" t="str">
        <f t="shared" si="899"/>
        <v>0</v>
      </c>
      <c r="AS5740" s="29">
        <f t="shared" si="897"/>
        <v>0</v>
      </c>
      <c r="AW5740" s="29" t="str">
        <f t="shared" si="900"/>
        <v/>
      </c>
      <c r="AX5740" s="29" t="str">
        <f t="shared" si="892"/>
        <v/>
      </c>
      <c r="AY5740" s="29" t="str">
        <f t="shared" si="898"/>
        <v>https://media.mediathek-tanz-theater.de/iiif/2/nvt_img-553-004-001.JP2</v>
      </c>
      <c r="AZ5740" s="29" t="str">
        <f t="shared" si="893"/>
        <v>image/jp2</v>
      </c>
      <c r="BA5740" s="29" t="str">
        <f t="shared" si="894"/>
        <v>presentation/iiif</v>
      </c>
      <c r="BB5740" s="29" t="str">
        <f t="shared" si="895"/>
        <v>https://media.mediathek-tanz-theater.de/iiif/2/nvt_img-553-004-001.JP2/full/100,/0/default.jpg</v>
      </c>
      <c r="BC5740" s="29" t="str">
        <f t="shared" si="891"/>
        <v>image/jpeg</v>
      </c>
      <c r="BD5740" s="29" t="str">
        <f t="shared" si="896"/>
        <v>presentation/thumbnail</v>
      </c>
    </row>
    <row r="5741" spans="1:56" ht="25.5">
      <c r="A5741" s="29">
        <v>1</v>
      </c>
      <c r="B5741" s="29">
        <v>0</v>
      </c>
      <c r="C5741" s="38" t="s">
        <v>19765</v>
      </c>
      <c r="D5741" s="38" t="s">
        <v>19766</v>
      </c>
      <c r="F5741" s="38" t="s">
        <v>19059</v>
      </c>
      <c r="H5741" s="38" t="s">
        <v>4841</v>
      </c>
      <c r="I5741" s="38" t="s">
        <v>4446</v>
      </c>
      <c r="J5741" s="38" t="s">
        <v>19761</v>
      </c>
      <c r="N5741" s="38" t="s">
        <v>1316</v>
      </c>
      <c r="P5741" s="38" t="s">
        <v>2005</v>
      </c>
      <c r="R5741" s="38" t="s">
        <v>19318</v>
      </c>
      <c r="U5741" s="38" t="s">
        <v>1330</v>
      </c>
      <c r="X5741" s="367">
        <v>29479</v>
      </c>
      <c r="Y5741" s="38" t="s">
        <v>2269</v>
      </c>
      <c r="AA5741" s="38" t="s">
        <v>1170</v>
      </c>
      <c r="AB5741" s="38" t="s">
        <v>14684</v>
      </c>
      <c r="AE5741" s="38" t="s">
        <v>2950</v>
      </c>
      <c r="AG5741" s="38">
        <v>1</v>
      </c>
      <c r="AH5741" s="38" t="s">
        <v>4439</v>
      </c>
      <c r="AI5741" s="38" t="s">
        <v>4440</v>
      </c>
      <c r="AJ5741" s="38" t="s">
        <v>4449</v>
      </c>
      <c r="AK5741" s="38" t="s">
        <v>14594</v>
      </c>
      <c r="AL5741" s="301" t="s">
        <v>19267</v>
      </c>
      <c r="AO5741" s="29" t="s">
        <v>18070</v>
      </c>
      <c r="AR5741" s="29" t="str">
        <f t="shared" si="899"/>
        <v>0</v>
      </c>
      <c r="AS5741" s="29">
        <f t="shared" si="897"/>
        <v>0</v>
      </c>
      <c r="AW5741" s="29" t="str">
        <f t="shared" si="900"/>
        <v/>
      </c>
      <c r="AX5741" s="29" t="str">
        <f t="shared" si="892"/>
        <v/>
      </c>
      <c r="AY5741" s="29" t="str">
        <f t="shared" si="898"/>
        <v>https://media.mediathek-tanz-theater.de/iiif/2/nvt_img-553-004-002.JP2</v>
      </c>
      <c r="AZ5741" s="29" t="str">
        <f t="shared" si="893"/>
        <v>image/jp2</v>
      </c>
      <c r="BA5741" s="29" t="str">
        <f t="shared" si="894"/>
        <v>presentation/iiif</v>
      </c>
      <c r="BB5741" s="29" t="str">
        <f t="shared" si="895"/>
        <v>https://media.mediathek-tanz-theater.de/iiif/2/nvt_img-553-004-002.JP2/full/100,/0/default.jpg</v>
      </c>
      <c r="BC5741" s="29" t="str">
        <f t="shared" si="891"/>
        <v>image/jpeg</v>
      </c>
      <c r="BD5741" s="29" t="str">
        <f t="shared" si="896"/>
        <v>presentation/thumbnail</v>
      </c>
    </row>
    <row r="5742" spans="1:56" ht="25.5">
      <c r="A5742" s="29">
        <v>1</v>
      </c>
      <c r="B5742" s="29">
        <v>0</v>
      </c>
      <c r="C5742" s="38" t="s">
        <v>19767</v>
      </c>
      <c r="D5742" s="38" t="s">
        <v>19768</v>
      </c>
      <c r="F5742" s="38" t="s">
        <v>19059</v>
      </c>
      <c r="H5742" s="38" t="s">
        <v>4841</v>
      </c>
      <c r="I5742" s="38" t="s">
        <v>4446</v>
      </c>
      <c r="J5742" s="38" t="s">
        <v>19761</v>
      </c>
      <c r="N5742" s="38" t="s">
        <v>1316</v>
      </c>
      <c r="P5742" s="38" t="s">
        <v>2005</v>
      </c>
      <c r="R5742" s="38" t="s">
        <v>19318</v>
      </c>
      <c r="U5742" s="38" t="s">
        <v>1330</v>
      </c>
      <c r="X5742" s="367">
        <v>29479</v>
      </c>
      <c r="Y5742" s="38" t="s">
        <v>2269</v>
      </c>
      <c r="AA5742" s="38" t="s">
        <v>1170</v>
      </c>
      <c r="AB5742" s="38" t="s">
        <v>14694</v>
      </c>
      <c r="AE5742" s="38" t="s">
        <v>2950</v>
      </c>
      <c r="AG5742" s="38">
        <v>1</v>
      </c>
      <c r="AH5742" s="38" t="s">
        <v>4439</v>
      </c>
      <c r="AI5742" s="38" t="s">
        <v>4440</v>
      </c>
      <c r="AJ5742" s="38" t="s">
        <v>4449</v>
      </c>
      <c r="AK5742" s="38" t="s">
        <v>14594</v>
      </c>
      <c r="AL5742" s="301" t="s">
        <v>19267</v>
      </c>
      <c r="AO5742" s="29" t="s">
        <v>18070</v>
      </c>
      <c r="AR5742" s="29" t="str">
        <f t="shared" si="899"/>
        <v>0</v>
      </c>
      <c r="AS5742" s="29">
        <f t="shared" si="897"/>
        <v>0</v>
      </c>
      <c r="AW5742" s="29" t="str">
        <f t="shared" si="900"/>
        <v/>
      </c>
      <c r="AX5742" s="29" t="str">
        <f t="shared" si="892"/>
        <v/>
      </c>
      <c r="AY5742" s="29" t="str">
        <f t="shared" si="898"/>
        <v>https://media.mediathek-tanz-theater.de/iiif/2/nvt_img-553-004-003.JP2</v>
      </c>
      <c r="AZ5742" s="29" t="str">
        <f t="shared" si="893"/>
        <v>image/jp2</v>
      </c>
      <c r="BA5742" s="29" t="str">
        <f t="shared" si="894"/>
        <v>presentation/iiif</v>
      </c>
      <c r="BB5742" s="29" t="str">
        <f t="shared" si="895"/>
        <v>https://media.mediathek-tanz-theater.de/iiif/2/nvt_img-553-004-003.JP2/full/100,/0/default.jpg</v>
      </c>
      <c r="BC5742" s="29" t="str">
        <f t="shared" si="891"/>
        <v>image/jpeg</v>
      </c>
      <c r="BD5742" s="29" t="str">
        <f t="shared" si="896"/>
        <v>presentation/thumbnail</v>
      </c>
    </row>
    <row r="5743" spans="1:56" ht="51">
      <c r="A5743" s="29">
        <v>0</v>
      </c>
      <c r="B5743" s="29">
        <v>0</v>
      </c>
      <c r="C5743" s="38" t="s">
        <v>19769</v>
      </c>
      <c r="F5743" s="38" t="s">
        <v>19059</v>
      </c>
      <c r="I5743" s="38" t="s">
        <v>4431</v>
      </c>
      <c r="J5743" s="406"/>
      <c r="M5743"/>
      <c r="U5743"/>
      <c r="AB5743" s="38" t="s">
        <v>19770</v>
      </c>
      <c r="AC5743" s="38" t="s">
        <v>4433</v>
      </c>
      <c r="AE5743" s="38" t="s">
        <v>2950</v>
      </c>
      <c r="AG5743" s="38">
        <v>1</v>
      </c>
      <c r="AJ5743" s="38" t="s">
        <v>19177</v>
      </c>
      <c r="AL5743" s="301" t="s">
        <v>19267</v>
      </c>
      <c r="AR5743" s="29" t="str">
        <f t="shared" si="899"/>
        <v>1</v>
      </c>
      <c r="AS5743" s="29">
        <f t="shared" si="897"/>
        <v>0</v>
      </c>
      <c r="AT5743" s="29">
        <v>0</v>
      </c>
      <c r="AW5743" s="29" t="str">
        <f t="shared" si="900"/>
        <v/>
      </c>
      <c r="AX5743" s="29" t="str">
        <f t="shared" si="892"/>
        <v/>
      </c>
      <c r="AY5743" s="29" t="str">
        <f t="shared" si="898"/>
        <v>https://media.mediathek-tanz-theater.de/iiif/2/nvt_img-554.JP2</v>
      </c>
      <c r="AZ5743" s="29" t="str">
        <f t="shared" si="893"/>
        <v>image/jp2</v>
      </c>
      <c r="BA5743" s="29" t="str">
        <f t="shared" si="894"/>
        <v>presentation/iiif</v>
      </c>
      <c r="BB5743" s="29" t="str">
        <f t="shared" si="895"/>
        <v>https://media.mediathek-tanz-theater.de/iiif/2/nvt_img-554.JP2/full/100,/0/default.jpg</v>
      </c>
      <c r="BC5743" s="29" t="str">
        <f t="shared" si="891"/>
        <v>image/jpeg</v>
      </c>
      <c r="BD5743" s="29" t="str">
        <f t="shared" si="896"/>
        <v>presentation/thumbnail</v>
      </c>
    </row>
    <row r="5744" spans="1:56" ht="25.5">
      <c r="A5744" s="29">
        <v>1</v>
      </c>
      <c r="B5744" s="29">
        <v>0</v>
      </c>
      <c r="C5744" s="38" t="s">
        <v>19771</v>
      </c>
      <c r="D5744" s="38" t="s">
        <v>19772</v>
      </c>
      <c r="F5744" s="38" t="s">
        <v>19059</v>
      </c>
      <c r="I5744" s="38" t="s">
        <v>4438</v>
      </c>
      <c r="J5744" s="38" t="s">
        <v>19769</v>
      </c>
      <c r="N5744" s="38" t="s">
        <v>1316</v>
      </c>
      <c r="P5744" s="38" t="s">
        <v>2005</v>
      </c>
      <c r="R5744" s="38" t="s">
        <v>19318</v>
      </c>
      <c r="X5744" s="367">
        <v>29479</v>
      </c>
      <c r="Y5744" s="38" t="s">
        <v>2269</v>
      </c>
      <c r="AA5744" s="38" t="s">
        <v>1170</v>
      </c>
      <c r="AE5744" s="38" t="s">
        <v>2950</v>
      </c>
      <c r="AG5744" s="38">
        <v>1</v>
      </c>
      <c r="AH5744" s="38" t="s">
        <v>4439</v>
      </c>
      <c r="AI5744" s="38" t="s">
        <v>4440</v>
      </c>
      <c r="AJ5744" s="38" t="s">
        <v>13880</v>
      </c>
      <c r="AL5744" s="301" t="s">
        <v>19267</v>
      </c>
      <c r="AO5744" s="29" t="s">
        <v>18070</v>
      </c>
      <c r="AR5744" s="29" t="str">
        <f t="shared" si="899"/>
        <v>1</v>
      </c>
      <c r="AS5744" s="29">
        <f t="shared" si="897"/>
        <v>0</v>
      </c>
      <c r="AW5744" s="29" t="str">
        <f t="shared" si="900"/>
        <v/>
      </c>
      <c r="AX5744" s="29" t="str">
        <f t="shared" si="892"/>
        <v/>
      </c>
      <c r="AY5744" s="29" t="str">
        <f t="shared" si="898"/>
        <v>https://media.mediathek-tanz-theater.de/iiif/2/nvt_img-554-001.JP2</v>
      </c>
      <c r="AZ5744" s="29" t="str">
        <f t="shared" si="893"/>
        <v>image/jp2</v>
      </c>
      <c r="BA5744" s="29" t="str">
        <f t="shared" si="894"/>
        <v>presentation/iiif</v>
      </c>
      <c r="BB5744" s="29" t="str">
        <f t="shared" si="895"/>
        <v>https://media.mediathek-tanz-theater.de/iiif/2/nvt_img-554-001.JP2/full/100,/0/default.jpg</v>
      </c>
      <c r="BC5744" s="29" t="str">
        <f t="shared" si="891"/>
        <v>image/jpeg</v>
      </c>
      <c r="BD5744" s="29" t="str">
        <f t="shared" si="896"/>
        <v>presentation/thumbnail</v>
      </c>
    </row>
    <row r="5745" spans="1:56" ht="25.5">
      <c r="A5745" s="29">
        <v>1</v>
      </c>
      <c r="B5745" s="29">
        <v>0</v>
      </c>
      <c r="C5745" s="38" t="s">
        <v>19773</v>
      </c>
      <c r="D5745" s="38" t="s">
        <v>19774</v>
      </c>
      <c r="F5745" s="38" t="s">
        <v>19059</v>
      </c>
      <c r="H5745" s="38" t="s">
        <v>4841</v>
      </c>
      <c r="I5745" s="38" t="s">
        <v>4446</v>
      </c>
      <c r="J5745" s="38" t="s">
        <v>19771</v>
      </c>
      <c r="N5745" s="38" t="s">
        <v>1316</v>
      </c>
      <c r="P5745" s="38" t="s">
        <v>2005</v>
      </c>
      <c r="R5745" s="38" t="s">
        <v>19318</v>
      </c>
      <c r="U5745" s="38" t="s">
        <v>1330</v>
      </c>
      <c r="X5745" s="367">
        <v>29479</v>
      </c>
      <c r="Y5745" s="38" t="s">
        <v>2269</v>
      </c>
      <c r="AA5745" s="38" t="s">
        <v>1170</v>
      </c>
      <c r="AB5745" s="38" t="s">
        <v>15619</v>
      </c>
      <c r="AE5745" s="38" t="s">
        <v>2950</v>
      </c>
      <c r="AG5745" s="38">
        <v>1</v>
      </c>
      <c r="AH5745" s="38" t="s">
        <v>4439</v>
      </c>
      <c r="AI5745" s="38" t="s">
        <v>4440</v>
      </c>
      <c r="AJ5745" s="38" t="s">
        <v>4449</v>
      </c>
      <c r="AK5745" s="38" t="s">
        <v>19775</v>
      </c>
      <c r="AL5745" s="301" t="s">
        <v>19267</v>
      </c>
      <c r="AO5745" s="29" t="s">
        <v>18070</v>
      </c>
      <c r="AR5745" s="29" t="str">
        <f t="shared" si="899"/>
        <v>0</v>
      </c>
      <c r="AS5745" s="29">
        <f t="shared" si="897"/>
        <v>0</v>
      </c>
      <c r="AW5745" s="29" t="str">
        <f t="shared" si="900"/>
        <v/>
      </c>
      <c r="AX5745" s="29" t="str">
        <f t="shared" si="892"/>
        <v/>
      </c>
      <c r="AY5745" s="29" t="str">
        <f t="shared" si="898"/>
        <v>https://media.mediathek-tanz-theater.de/iiif/2/nvt_img-554-001-001.JP2</v>
      </c>
      <c r="AZ5745" s="29" t="str">
        <f t="shared" si="893"/>
        <v>image/jp2</v>
      </c>
      <c r="BA5745" s="29" t="str">
        <f t="shared" si="894"/>
        <v>presentation/iiif</v>
      </c>
      <c r="BB5745" s="29" t="str">
        <f t="shared" si="895"/>
        <v>https://media.mediathek-tanz-theater.de/iiif/2/nvt_img-554-001-001.JP2/full/100,/0/default.jpg</v>
      </c>
      <c r="BC5745" s="29" t="str">
        <f t="shared" si="891"/>
        <v>image/jpeg</v>
      </c>
      <c r="BD5745" s="29" t="str">
        <f t="shared" si="896"/>
        <v>presentation/thumbnail</v>
      </c>
    </row>
    <row r="5746" spans="1:56" ht="25.5">
      <c r="A5746" s="29">
        <v>1</v>
      </c>
      <c r="B5746" s="29">
        <v>0</v>
      </c>
      <c r="C5746" s="38" t="s">
        <v>19776</v>
      </c>
      <c r="D5746" s="38" t="s">
        <v>19777</v>
      </c>
      <c r="F5746" s="38" t="s">
        <v>19059</v>
      </c>
      <c r="I5746" s="38" t="s">
        <v>4446</v>
      </c>
      <c r="J5746" s="38" t="s">
        <v>19771</v>
      </c>
      <c r="N5746" s="38" t="s">
        <v>1316</v>
      </c>
      <c r="P5746" s="38" t="s">
        <v>2005</v>
      </c>
      <c r="R5746" s="38" t="s">
        <v>19318</v>
      </c>
      <c r="U5746" s="38" t="s">
        <v>1330</v>
      </c>
      <c r="X5746" s="367">
        <v>29479</v>
      </c>
      <c r="Y5746" s="38" t="s">
        <v>2269</v>
      </c>
      <c r="AA5746" s="38" t="s">
        <v>1170</v>
      </c>
      <c r="AB5746" s="38" t="s">
        <v>15622</v>
      </c>
      <c r="AE5746" s="38" t="s">
        <v>2950</v>
      </c>
      <c r="AG5746" s="38">
        <v>1</v>
      </c>
      <c r="AH5746" s="38" t="s">
        <v>4439</v>
      </c>
      <c r="AI5746" s="38" t="s">
        <v>4440</v>
      </c>
      <c r="AJ5746" s="38" t="s">
        <v>4449</v>
      </c>
      <c r="AK5746" s="38" t="s">
        <v>72</v>
      </c>
      <c r="AL5746" s="301" t="s">
        <v>19267</v>
      </c>
      <c r="AO5746" s="29" t="s">
        <v>18070</v>
      </c>
      <c r="AR5746" s="29" t="str">
        <f t="shared" si="899"/>
        <v>0</v>
      </c>
      <c r="AS5746" s="29">
        <f t="shared" si="897"/>
        <v>0</v>
      </c>
      <c r="AW5746" s="29" t="str">
        <f t="shared" si="900"/>
        <v/>
      </c>
      <c r="AX5746" s="29" t="str">
        <f t="shared" si="892"/>
        <v/>
      </c>
      <c r="AY5746" s="29" t="str">
        <f t="shared" si="898"/>
        <v>https://media.mediathek-tanz-theater.de/iiif/2/nvt_img-554-001-002.JP2</v>
      </c>
      <c r="AZ5746" s="29" t="str">
        <f t="shared" si="893"/>
        <v>image/jp2</v>
      </c>
      <c r="BA5746" s="29" t="str">
        <f t="shared" si="894"/>
        <v>presentation/iiif</v>
      </c>
      <c r="BB5746" s="29" t="str">
        <f t="shared" si="895"/>
        <v>https://media.mediathek-tanz-theater.de/iiif/2/nvt_img-554-001-002.JP2/full/100,/0/default.jpg</v>
      </c>
      <c r="BC5746" s="29" t="str">
        <f t="shared" si="891"/>
        <v>image/jpeg</v>
      </c>
      <c r="BD5746" s="29" t="str">
        <f t="shared" si="896"/>
        <v>presentation/thumbnail</v>
      </c>
    </row>
    <row r="5747" spans="1:56" ht="25.5">
      <c r="A5747" s="29">
        <v>1</v>
      </c>
      <c r="B5747" s="29">
        <v>0</v>
      </c>
      <c r="C5747" s="38" t="s">
        <v>19778</v>
      </c>
      <c r="D5747" s="38" t="s">
        <v>19779</v>
      </c>
      <c r="F5747" s="38" t="s">
        <v>19059</v>
      </c>
      <c r="H5747" s="38" t="s">
        <v>4841</v>
      </c>
      <c r="I5747" s="38" t="s">
        <v>4446</v>
      </c>
      <c r="J5747" s="38" t="s">
        <v>19771</v>
      </c>
      <c r="N5747" s="38" t="s">
        <v>1316</v>
      </c>
      <c r="P5747" s="38" t="s">
        <v>2005</v>
      </c>
      <c r="R5747" s="38" t="s">
        <v>19318</v>
      </c>
      <c r="U5747" s="38" t="s">
        <v>1330</v>
      </c>
      <c r="X5747" s="367">
        <v>29479</v>
      </c>
      <c r="Y5747" s="38" t="s">
        <v>2269</v>
      </c>
      <c r="AA5747" s="38" t="s">
        <v>1170</v>
      </c>
      <c r="AB5747" s="38" t="s">
        <v>15626</v>
      </c>
      <c r="AE5747" s="38" t="s">
        <v>2950</v>
      </c>
      <c r="AG5747" s="38">
        <v>1</v>
      </c>
      <c r="AH5747" s="38" t="s">
        <v>4439</v>
      </c>
      <c r="AI5747" s="38" t="s">
        <v>4440</v>
      </c>
      <c r="AJ5747" s="38" t="s">
        <v>4449</v>
      </c>
      <c r="AK5747" s="38" t="s">
        <v>72</v>
      </c>
      <c r="AL5747" s="301" t="s">
        <v>19267</v>
      </c>
      <c r="AO5747" s="29" t="s">
        <v>18070</v>
      </c>
      <c r="AR5747" s="29" t="str">
        <f t="shared" si="899"/>
        <v>0</v>
      </c>
      <c r="AS5747" s="29">
        <f t="shared" si="897"/>
        <v>0</v>
      </c>
      <c r="AW5747" s="29" t="str">
        <f t="shared" si="900"/>
        <v/>
      </c>
      <c r="AX5747" s="29" t="str">
        <f t="shared" si="892"/>
        <v/>
      </c>
      <c r="AY5747" s="29" t="str">
        <f t="shared" si="898"/>
        <v>https://media.mediathek-tanz-theater.de/iiif/2/nvt_img-554-001-003.JP2</v>
      </c>
      <c r="AZ5747" s="29" t="str">
        <f t="shared" si="893"/>
        <v>image/jp2</v>
      </c>
      <c r="BA5747" s="29" t="str">
        <f t="shared" si="894"/>
        <v>presentation/iiif</v>
      </c>
      <c r="BB5747" s="29" t="str">
        <f t="shared" si="895"/>
        <v>https://media.mediathek-tanz-theater.de/iiif/2/nvt_img-554-001-003.JP2/full/100,/0/default.jpg</v>
      </c>
      <c r="BC5747" s="29" t="str">
        <f t="shared" si="891"/>
        <v>image/jpeg</v>
      </c>
      <c r="BD5747" s="29" t="str">
        <f t="shared" si="896"/>
        <v>presentation/thumbnail</v>
      </c>
    </row>
    <row r="5748" spans="1:56" ht="25.5">
      <c r="A5748" s="29">
        <v>1</v>
      </c>
      <c r="B5748" s="29">
        <v>0</v>
      </c>
      <c r="C5748" s="38" t="s">
        <v>19780</v>
      </c>
      <c r="D5748" s="38" t="s">
        <v>19781</v>
      </c>
      <c r="F5748" s="38" t="s">
        <v>19059</v>
      </c>
      <c r="I5748" s="38" t="s">
        <v>4438</v>
      </c>
      <c r="J5748" s="38" t="s">
        <v>19769</v>
      </c>
      <c r="N5748" s="38" t="s">
        <v>1316</v>
      </c>
      <c r="P5748" s="38" t="s">
        <v>2005</v>
      </c>
      <c r="R5748" s="38" t="s">
        <v>19318</v>
      </c>
      <c r="X5748" s="367">
        <v>29479</v>
      </c>
      <c r="Y5748" s="38" t="s">
        <v>2269</v>
      </c>
      <c r="AA5748" s="38" t="s">
        <v>1170</v>
      </c>
      <c r="AE5748" s="38" t="s">
        <v>2950</v>
      </c>
      <c r="AG5748" s="38">
        <v>1</v>
      </c>
      <c r="AH5748" s="38" t="s">
        <v>4439</v>
      </c>
      <c r="AI5748" s="38" t="s">
        <v>4440</v>
      </c>
      <c r="AJ5748" s="38" t="s">
        <v>11491</v>
      </c>
      <c r="AL5748" s="301" t="s">
        <v>19267</v>
      </c>
      <c r="AO5748" s="29" t="s">
        <v>18070</v>
      </c>
      <c r="AR5748" s="29" t="str">
        <f t="shared" si="899"/>
        <v>1</v>
      </c>
      <c r="AS5748" s="29">
        <f t="shared" si="897"/>
        <v>0</v>
      </c>
      <c r="AW5748" s="29" t="str">
        <f t="shared" si="900"/>
        <v/>
      </c>
      <c r="AX5748" s="29" t="str">
        <f t="shared" si="892"/>
        <v/>
      </c>
      <c r="AY5748" s="29" t="str">
        <f t="shared" si="898"/>
        <v>https://media.mediathek-tanz-theater.de/iiif/2/nvt_img-554-002.JP2</v>
      </c>
      <c r="AZ5748" s="29" t="str">
        <f t="shared" si="893"/>
        <v>image/jp2</v>
      </c>
      <c r="BA5748" s="29" t="str">
        <f t="shared" si="894"/>
        <v>presentation/iiif</v>
      </c>
      <c r="BB5748" s="29" t="str">
        <f t="shared" si="895"/>
        <v>https://media.mediathek-tanz-theater.de/iiif/2/nvt_img-554-002.JP2/full/100,/0/default.jpg</v>
      </c>
      <c r="BC5748" s="29" t="str">
        <f t="shared" si="891"/>
        <v>image/jpeg</v>
      </c>
      <c r="BD5748" s="29" t="str">
        <f t="shared" si="896"/>
        <v>presentation/thumbnail</v>
      </c>
    </row>
    <row r="5749" spans="1:56" ht="25.5">
      <c r="A5749" s="29">
        <v>1</v>
      </c>
      <c r="B5749" s="29">
        <v>0</v>
      </c>
      <c r="C5749" s="38" t="s">
        <v>19782</v>
      </c>
      <c r="D5749" s="38" t="s">
        <v>19783</v>
      </c>
      <c r="F5749" s="38" t="s">
        <v>19059</v>
      </c>
      <c r="I5749" s="38" t="s">
        <v>4446</v>
      </c>
      <c r="J5749" s="38" t="s">
        <v>19780</v>
      </c>
      <c r="N5749" s="38" t="s">
        <v>1316</v>
      </c>
      <c r="P5749" s="38" t="s">
        <v>2005</v>
      </c>
      <c r="R5749" s="38" t="s">
        <v>19318</v>
      </c>
      <c r="U5749" s="38" t="s">
        <v>1330</v>
      </c>
      <c r="X5749" s="367">
        <v>29479</v>
      </c>
      <c r="Y5749" s="38" t="s">
        <v>2269</v>
      </c>
      <c r="AA5749" s="38" t="s">
        <v>1170</v>
      </c>
      <c r="AB5749" s="38" t="s">
        <v>14714</v>
      </c>
      <c r="AE5749" s="38" t="s">
        <v>2950</v>
      </c>
      <c r="AG5749" s="38">
        <v>1</v>
      </c>
      <c r="AH5749" s="38" t="s">
        <v>4439</v>
      </c>
      <c r="AI5749" s="38" t="s">
        <v>4440</v>
      </c>
      <c r="AJ5749" s="38" t="s">
        <v>4449</v>
      </c>
      <c r="AK5749" s="38" t="s">
        <v>11174</v>
      </c>
      <c r="AL5749" s="301" t="s">
        <v>19267</v>
      </c>
      <c r="AO5749" s="29" t="s">
        <v>18070</v>
      </c>
      <c r="AR5749" s="29" t="str">
        <f t="shared" si="899"/>
        <v>0</v>
      </c>
      <c r="AS5749" s="29">
        <f t="shared" si="897"/>
        <v>0</v>
      </c>
      <c r="AW5749" s="29" t="str">
        <f t="shared" si="900"/>
        <v/>
      </c>
      <c r="AX5749" s="29" t="str">
        <f t="shared" si="892"/>
        <v/>
      </c>
      <c r="AY5749" s="29" t="str">
        <f t="shared" si="898"/>
        <v>https://media.mediathek-tanz-theater.de/iiif/2/nvt_img-554-002-001.JP2</v>
      </c>
      <c r="AZ5749" s="29" t="str">
        <f t="shared" si="893"/>
        <v>image/jp2</v>
      </c>
      <c r="BA5749" s="29" t="str">
        <f t="shared" si="894"/>
        <v>presentation/iiif</v>
      </c>
      <c r="BB5749" s="29" t="str">
        <f t="shared" si="895"/>
        <v>https://media.mediathek-tanz-theater.de/iiif/2/nvt_img-554-002-001.JP2/full/100,/0/default.jpg</v>
      </c>
      <c r="BC5749" s="29" t="str">
        <f t="shared" si="891"/>
        <v>image/jpeg</v>
      </c>
      <c r="BD5749" s="29" t="str">
        <f t="shared" si="896"/>
        <v>presentation/thumbnail</v>
      </c>
    </row>
    <row r="5750" spans="1:56" ht="25.5">
      <c r="A5750" s="29">
        <v>1</v>
      </c>
      <c r="B5750" s="29">
        <v>0</v>
      </c>
      <c r="C5750" s="38" t="s">
        <v>19784</v>
      </c>
      <c r="D5750" s="38" t="s">
        <v>19785</v>
      </c>
      <c r="F5750" s="38" t="s">
        <v>19059</v>
      </c>
      <c r="I5750" s="38" t="s">
        <v>4446</v>
      </c>
      <c r="J5750" s="38" t="s">
        <v>19780</v>
      </c>
      <c r="N5750" s="38" t="s">
        <v>1316</v>
      </c>
      <c r="P5750" s="38" t="s">
        <v>2005</v>
      </c>
      <c r="R5750" s="38" t="s">
        <v>19318</v>
      </c>
      <c r="U5750" s="38" t="s">
        <v>1330</v>
      </c>
      <c r="X5750" s="367">
        <v>29479</v>
      </c>
      <c r="Y5750" s="38" t="s">
        <v>2269</v>
      </c>
      <c r="AA5750" s="38" t="s">
        <v>1170</v>
      </c>
      <c r="AB5750" s="38" t="s">
        <v>14718</v>
      </c>
      <c r="AE5750" s="38" t="s">
        <v>2950</v>
      </c>
      <c r="AG5750" s="38">
        <v>1</v>
      </c>
      <c r="AH5750" s="38" t="s">
        <v>4439</v>
      </c>
      <c r="AI5750" s="38" t="s">
        <v>4440</v>
      </c>
      <c r="AJ5750" s="38" t="s">
        <v>4449</v>
      </c>
      <c r="AK5750" s="38" t="s">
        <v>11174</v>
      </c>
      <c r="AL5750" s="301" t="s">
        <v>19267</v>
      </c>
      <c r="AO5750" s="29" t="s">
        <v>18070</v>
      </c>
      <c r="AR5750" s="29" t="str">
        <f t="shared" si="899"/>
        <v>0</v>
      </c>
      <c r="AS5750" s="29">
        <f t="shared" si="897"/>
        <v>0</v>
      </c>
      <c r="AW5750" s="29" t="str">
        <f t="shared" si="900"/>
        <v/>
      </c>
      <c r="AX5750" s="29" t="str">
        <f t="shared" si="892"/>
        <v/>
      </c>
      <c r="AY5750" s="29" t="str">
        <f t="shared" si="898"/>
        <v>https://media.mediathek-tanz-theater.de/iiif/2/nvt_img-554-002-002.JP2</v>
      </c>
      <c r="AZ5750" s="29" t="str">
        <f t="shared" si="893"/>
        <v>image/jp2</v>
      </c>
      <c r="BA5750" s="29" t="str">
        <f t="shared" si="894"/>
        <v>presentation/iiif</v>
      </c>
      <c r="BB5750" s="29" t="str">
        <f t="shared" si="895"/>
        <v>https://media.mediathek-tanz-theater.de/iiif/2/nvt_img-554-002-002.JP2/full/100,/0/default.jpg</v>
      </c>
      <c r="BC5750" s="29" t="str">
        <f t="shared" si="891"/>
        <v>image/jpeg</v>
      </c>
      <c r="BD5750" s="29" t="str">
        <f t="shared" si="896"/>
        <v>presentation/thumbnail</v>
      </c>
    </row>
    <row r="5751" spans="1:56" ht="25.5">
      <c r="A5751" s="29">
        <v>1</v>
      </c>
      <c r="B5751" s="29">
        <v>0</v>
      </c>
      <c r="C5751" s="38" t="s">
        <v>19786</v>
      </c>
      <c r="D5751" s="38" t="s">
        <v>19787</v>
      </c>
      <c r="F5751" s="38" t="s">
        <v>19059</v>
      </c>
      <c r="H5751" s="38" t="s">
        <v>4841</v>
      </c>
      <c r="I5751" s="38" t="s">
        <v>4446</v>
      </c>
      <c r="J5751" s="38" t="s">
        <v>19780</v>
      </c>
      <c r="N5751" s="38" t="s">
        <v>1316</v>
      </c>
      <c r="P5751" s="38" t="s">
        <v>2005</v>
      </c>
      <c r="R5751" s="38" t="s">
        <v>19318</v>
      </c>
      <c r="U5751" s="38" t="s">
        <v>1330</v>
      </c>
      <c r="X5751" s="367">
        <v>29479</v>
      </c>
      <c r="Y5751" s="38" t="s">
        <v>2269</v>
      </c>
      <c r="AA5751" s="38" t="s">
        <v>1170</v>
      </c>
      <c r="AB5751" s="38" t="s">
        <v>14721</v>
      </c>
      <c r="AE5751" s="38" t="s">
        <v>2950</v>
      </c>
      <c r="AG5751" s="38">
        <v>1</v>
      </c>
      <c r="AH5751" s="38" t="s">
        <v>4439</v>
      </c>
      <c r="AI5751" s="38" t="s">
        <v>4440</v>
      </c>
      <c r="AJ5751" s="38" t="s">
        <v>4449</v>
      </c>
      <c r="AK5751" s="38" t="s">
        <v>11174</v>
      </c>
      <c r="AL5751" s="301" t="s">
        <v>19267</v>
      </c>
      <c r="AO5751" s="29" t="s">
        <v>18070</v>
      </c>
      <c r="AR5751" s="29" t="str">
        <f t="shared" si="899"/>
        <v>0</v>
      </c>
      <c r="AS5751" s="29">
        <f t="shared" si="897"/>
        <v>0</v>
      </c>
      <c r="AW5751" s="29" t="str">
        <f t="shared" si="900"/>
        <v/>
      </c>
      <c r="AX5751" s="29" t="str">
        <f t="shared" si="892"/>
        <v/>
      </c>
      <c r="AY5751" s="29" t="str">
        <f t="shared" si="898"/>
        <v>https://media.mediathek-tanz-theater.de/iiif/2/nvt_img-554-002-003.JP2</v>
      </c>
      <c r="AZ5751" s="29" t="str">
        <f t="shared" si="893"/>
        <v>image/jp2</v>
      </c>
      <c r="BA5751" s="29" t="str">
        <f t="shared" si="894"/>
        <v>presentation/iiif</v>
      </c>
      <c r="BB5751" s="29" t="str">
        <f t="shared" si="895"/>
        <v>https://media.mediathek-tanz-theater.de/iiif/2/nvt_img-554-002-003.JP2/full/100,/0/default.jpg</v>
      </c>
      <c r="BC5751" s="29" t="str">
        <f t="shared" si="891"/>
        <v>image/jpeg</v>
      </c>
      <c r="BD5751" s="29" t="str">
        <f t="shared" si="896"/>
        <v>presentation/thumbnail</v>
      </c>
    </row>
    <row r="5752" spans="1:56" ht="25.5">
      <c r="A5752" s="29">
        <v>1</v>
      </c>
      <c r="B5752" s="29">
        <v>0</v>
      </c>
      <c r="C5752" s="38" t="s">
        <v>19788</v>
      </c>
      <c r="D5752" s="38" t="s">
        <v>19789</v>
      </c>
      <c r="F5752" s="38" t="s">
        <v>19059</v>
      </c>
      <c r="I5752" s="38" t="s">
        <v>4438</v>
      </c>
      <c r="J5752" s="38" t="s">
        <v>19769</v>
      </c>
      <c r="N5752" s="38" t="s">
        <v>1316</v>
      </c>
      <c r="P5752" s="38" t="s">
        <v>2005</v>
      </c>
      <c r="R5752" s="38" t="s">
        <v>19318</v>
      </c>
      <c r="X5752" s="367">
        <v>29479</v>
      </c>
      <c r="Y5752" s="38" t="s">
        <v>2269</v>
      </c>
      <c r="AA5752" s="38" t="s">
        <v>1170</v>
      </c>
      <c r="AE5752" s="38" t="s">
        <v>2950</v>
      </c>
      <c r="AG5752" s="38">
        <v>1</v>
      </c>
      <c r="AH5752" s="38" t="s">
        <v>4439</v>
      </c>
      <c r="AI5752" s="38" t="s">
        <v>4440</v>
      </c>
      <c r="AJ5752" s="38" t="s">
        <v>17153</v>
      </c>
      <c r="AL5752" s="301" t="s">
        <v>19267</v>
      </c>
      <c r="AO5752" s="29" t="s">
        <v>18070</v>
      </c>
      <c r="AR5752" s="29" t="str">
        <f t="shared" si="899"/>
        <v>1</v>
      </c>
      <c r="AS5752" s="29">
        <f t="shared" si="897"/>
        <v>0</v>
      </c>
      <c r="AW5752" s="29" t="str">
        <f t="shared" si="900"/>
        <v/>
      </c>
      <c r="AX5752" s="29" t="str">
        <f t="shared" si="892"/>
        <v/>
      </c>
      <c r="AY5752" s="29" t="str">
        <f t="shared" si="898"/>
        <v>https://media.mediathek-tanz-theater.de/iiif/2/nvt_img-554-003.JP2</v>
      </c>
      <c r="AZ5752" s="29" t="str">
        <f t="shared" si="893"/>
        <v>image/jp2</v>
      </c>
      <c r="BA5752" s="29" t="str">
        <f t="shared" si="894"/>
        <v>presentation/iiif</v>
      </c>
      <c r="BB5752" s="29" t="str">
        <f t="shared" si="895"/>
        <v>https://media.mediathek-tanz-theater.de/iiif/2/nvt_img-554-003.JP2/full/100,/0/default.jpg</v>
      </c>
      <c r="BC5752" s="29" t="str">
        <f t="shared" si="891"/>
        <v>image/jpeg</v>
      </c>
      <c r="BD5752" s="29" t="str">
        <f t="shared" si="896"/>
        <v>presentation/thumbnail</v>
      </c>
    </row>
    <row r="5753" spans="1:56" ht="25.5">
      <c r="A5753" s="29">
        <v>1</v>
      </c>
      <c r="B5753" s="29">
        <v>0</v>
      </c>
      <c r="C5753" s="38" t="s">
        <v>19790</v>
      </c>
      <c r="D5753" s="38" t="s">
        <v>19791</v>
      </c>
      <c r="F5753" s="38" t="s">
        <v>19059</v>
      </c>
      <c r="I5753" s="38" t="s">
        <v>4446</v>
      </c>
      <c r="J5753" s="38" t="s">
        <v>19788</v>
      </c>
      <c r="N5753" s="38" t="s">
        <v>1316</v>
      </c>
      <c r="P5753" s="38" t="s">
        <v>2005</v>
      </c>
      <c r="R5753" s="38" t="s">
        <v>19318</v>
      </c>
      <c r="U5753" s="38" t="s">
        <v>1330</v>
      </c>
      <c r="X5753" s="367">
        <v>29479</v>
      </c>
      <c r="Y5753" s="38" t="s">
        <v>2269</v>
      </c>
      <c r="AA5753" s="38" t="s">
        <v>1170</v>
      </c>
      <c r="AB5753" s="38" t="s">
        <v>14729</v>
      </c>
      <c r="AE5753" s="38" t="s">
        <v>2950</v>
      </c>
      <c r="AG5753" s="38">
        <v>1</v>
      </c>
      <c r="AH5753" s="38" t="s">
        <v>4439</v>
      </c>
      <c r="AI5753" s="38" t="s">
        <v>4440</v>
      </c>
      <c r="AJ5753" s="38" t="s">
        <v>4449</v>
      </c>
      <c r="AK5753" s="38" t="s">
        <v>11174</v>
      </c>
      <c r="AL5753" s="301" t="s">
        <v>19267</v>
      </c>
      <c r="AO5753" s="29" t="s">
        <v>18070</v>
      </c>
      <c r="AR5753" s="29" t="str">
        <f t="shared" si="899"/>
        <v>0</v>
      </c>
      <c r="AS5753" s="29">
        <f t="shared" si="897"/>
        <v>0</v>
      </c>
      <c r="AW5753" s="29" t="str">
        <f t="shared" si="900"/>
        <v/>
      </c>
      <c r="AX5753" s="29" t="str">
        <f t="shared" si="892"/>
        <v/>
      </c>
      <c r="AY5753" s="29" t="str">
        <f t="shared" si="898"/>
        <v>https://media.mediathek-tanz-theater.de/iiif/2/nvt_img-554-003-001.JP2</v>
      </c>
      <c r="AZ5753" s="29" t="str">
        <f t="shared" si="893"/>
        <v>image/jp2</v>
      </c>
      <c r="BA5753" s="29" t="str">
        <f t="shared" si="894"/>
        <v>presentation/iiif</v>
      </c>
      <c r="BB5753" s="29" t="str">
        <f t="shared" si="895"/>
        <v>https://media.mediathek-tanz-theater.de/iiif/2/nvt_img-554-003-001.JP2/full/100,/0/default.jpg</v>
      </c>
      <c r="BC5753" s="29" t="str">
        <f t="shared" si="891"/>
        <v>image/jpeg</v>
      </c>
      <c r="BD5753" s="29" t="str">
        <f t="shared" si="896"/>
        <v>presentation/thumbnail</v>
      </c>
    </row>
    <row r="5754" spans="1:56" ht="25.5">
      <c r="A5754" s="29">
        <v>1</v>
      </c>
      <c r="B5754" s="29">
        <v>0</v>
      </c>
      <c r="C5754" s="38" t="s">
        <v>19792</v>
      </c>
      <c r="D5754" s="38" t="s">
        <v>19793</v>
      </c>
      <c r="F5754" s="38" t="s">
        <v>19059</v>
      </c>
      <c r="H5754" s="38" t="s">
        <v>4841</v>
      </c>
      <c r="I5754" s="38" t="s">
        <v>4446</v>
      </c>
      <c r="J5754" s="38" t="s">
        <v>19788</v>
      </c>
      <c r="N5754" s="38" t="s">
        <v>1316</v>
      </c>
      <c r="P5754" s="38" t="s">
        <v>2005</v>
      </c>
      <c r="R5754" s="38" t="s">
        <v>19318</v>
      </c>
      <c r="U5754" s="38" t="s">
        <v>1330</v>
      </c>
      <c r="X5754" s="367">
        <v>29479</v>
      </c>
      <c r="Y5754" s="38" t="s">
        <v>2269</v>
      </c>
      <c r="AA5754" s="38" t="s">
        <v>1170</v>
      </c>
      <c r="AB5754" s="38" t="s">
        <v>14963</v>
      </c>
      <c r="AE5754" s="38" t="s">
        <v>2950</v>
      </c>
      <c r="AG5754" s="38">
        <v>1</v>
      </c>
      <c r="AH5754" s="38" t="s">
        <v>4439</v>
      </c>
      <c r="AI5754" s="38" t="s">
        <v>4440</v>
      </c>
      <c r="AJ5754" s="38" t="s">
        <v>4449</v>
      </c>
      <c r="AK5754" s="38" t="s">
        <v>11174</v>
      </c>
      <c r="AL5754" s="301" t="s">
        <v>19267</v>
      </c>
      <c r="AO5754" s="29" t="s">
        <v>18070</v>
      </c>
      <c r="AR5754" s="29" t="str">
        <f t="shared" si="899"/>
        <v>0</v>
      </c>
      <c r="AS5754" s="29">
        <f t="shared" si="897"/>
        <v>0</v>
      </c>
      <c r="AW5754" s="29" t="str">
        <f t="shared" si="900"/>
        <v/>
      </c>
      <c r="AX5754" s="29" t="str">
        <f t="shared" si="892"/>
        <v/>
      </c>
      <c r="AY5754" s="29" t="str">
        <f t="shared" si="898"/>
        <v>https://media.mediathek-tanz-theater.de/iiif/2/nvt_img-554-003-002.JP2</v>
      </c>
      <c r="AZ5754" s="29" t="str">
        <f t="shared" si="893"/>
        <v>image/jp2</v>
      </c>
      <c r="BA5754" s="29" t="str">
        <f t="shared" si="894"/>
        <v>presentation/iiif</v>
      </c>
      <c r="BB5754" s="29" t="str">
        <f t="shared" si="895"/>
        <v>https://media.mediathek-tanz-theater.de/iiif/2/nvt_img-554-003-002.JP2/full/100,/0/default.jpg</v>
      </c>
      <c r="BC5754" s="29" t="str">
        <f t="shared" si="891"/>
        <v>image/jpeg</v>
      </c>
      <c r="BD5754" s="29" t="str">
        <f t="shared" si="896"/>
        <v>presentation/thumbnail</v>
      </c>
    </row>
    <row r="5755" spans="1:56" ht="25.5">
      <c r="A5755" s="29">
        <v>1</v>
      </c>
      <c r="B5755" s="29">
        <v>0</v>
      </c>
      <c r="C5755" s="38" t="s">
        <v>19794</v>
      </c>
      <c r="D5755" s="38" t="s">
        <v>19795</v>
      </c>
      <c r="F5755" s="38" t="s">
        <v>19059</v>
      </c>
      <c r="H5755" s="38" t="s">
        <v>4841</v>
      </c>
      <c r="I5755" s="38" t="s">
        <v>4446</v>
      </c>
      <c r="J5755" s="38" t="s">
        <v>19788</v>
      </c>
      <c r="N5755" s="38" t="s">
        <v>1316</v>
      </c>
      <c r="P5755" s="38" t="s">
        <v>2005</v>
      </c>
      <c r="R5755" s="38" t="s">
        <v>19318</v>
      </c>
      <c r="U5755" s="38" t="s">
        <v>1330</v>
      </c>
      <c r="X5755" s="367">
        <v>29479</v>
      </c>
      <c r="Y5755" s="38" t="s">
        <v>2269</v>
      </c>
      <c r="AA5755" s="38" t="s">
        <v>1170</v>
      </c>
      <c r="AB5755" s="38" t="s">
        <v>14968</v>
      </c>
      <c r="AE5755" s="38" t="s">
        <v>2950</v>
      </c>
      <c r="AG5755" s="38">
        <v>1</v>
      </c>
      <c r="AH5755" s="38" t="s">
        <v>4439</v>
      </c>
      <c r="AI5755" s="38" t="s">
        <v>4440</v>
      </c>
      <c r="AJ5755" s="38" t="s">
        <v>4449</v>
      </c>
      <c r="AK5755" s="38" t="s">
        <v>11174</v>
      </c>
      <c r="AL5755" s="301" t="s">
        <v>19267</v>
      </c>
      <c r="AO5755" s="29" t="s">
        <v>18070</v>
      </c>
      <c r="AR5755" s="29" t="str">
        <f t="shared" si="899"/>
        <v>0</v>
      </c>
      <c r="AS5755" s="29">
        <f t="shared" si="897"/>
        <v>0</v>
      </c>
      <c r="AW5755" s="29" t="str">
        <f t="shared" si="900"/>
        <v/>
      </c>
      <c r="AX5755" s="29" t="str">
        <f t="shared" si="892"/>
        <v/>
      </c>
      <c r="AY5755" s="29" t="str">
        <f t="shared" si="898"/>
        <v>https://media.mediathek-tanz-theater.de/iiif/2/nvt_img-554-003-003.JP2</v>
      </c>
      <c r="AZ5755" s="29" t="str">
        <f t="shared" si="893"/>
        <v>image/jp2</v>
      </c>
      <c r="BA5755" s="29" t="str">
        <f t="shared" si="894"/>
        <v>presentation/iiif</v>
      </c>
      <c r="BB5755" s="29" t="str">
        <f t="shared" si="895"/>
        <v>https://media.mediathek-tanz-theater.de/iiif/2/nvt_img-554-003-003.JP2/full/100,/0/default.jpg</v>
      </c>
      <c r="BC5755" s="29" t="str">
        <f t="shared" si="891"/>
        <v>image/jpeg</v>
      </c>
      <c r="BD5755" s="29" t="str">
        <f t="shared" si="896"/>
        <v>presentation/thumbnail</v>
      </c>
    </row>
    <row r="5756" spans="1:56" ht="25.5">
      <c r="A5756" s="29">
        <v>1</v>
      </c>
      <c r="B5756" s="29">
        <v>0</v>
      </c>
      <c r="C5756" s="38" t="s">
        <v>19796</v>
      </c>
      <c r="D5756" s="38" t="s">
        <v>19797</v>
      </c>
      <c r="F5756" s="38" t="s">
        <v>19059</v>
      </c>
      <c r="I5756" s="38" t="s">
        <v>4446</v>
      </c>
      <c r="J5756" s="38" t="s">
        <v>19788</v>
      </c>
      <c r="N5756" s="38" t="s">
        <v>1316</v>
      </c>
      <c r="P5756" s="38" t="s">
        <v>2005</v>
      </c>
      <c r="R5756" s="38" t="s">
        <v>19318</v>
      </c>
      <c r="U5756" s="38" t="s">
        <v>1330</v>
      </c>
      <c r="X5756" s="367">
        <v>29479</v>
      </c>
      <c r="Y5756" s="38" t="s">
        <v>2269</v>
      </c>
      <c r="AA5756" s="38" t="s">
        <v>1170</v>
      </c>
      <c r="AB5756" s="38" t="s">
        <v>14976</v>
      </c>
      <c r="AE5756" s="38" t="s">
        <v>2950</v>
      </c>
      <c r="AG5756" s="38">
        <v>1</v>
      </c>
      <c r="AH5756" s="38" t="s">
        <v>4439</v>
      </c>
      <c r="AI5756" s="38" t="s">
        <v>4440</v>
      </c>
      <c r="AJ5756" s="38" t="s">
        <v>4449</v>
      </c>
      <c r="AK5756" s="38" t="s">
        <v>15732</v>
      </c>
      <c r="AL5756" s="301" t="s">
        <v>19267</v>
      </c>
      <c r="AO5756" s="29" t="s">
        <v>18070</v>
      </c>
      <c r="AR5756" s="29" t="str">
        <f t="shared" si="899"/>
        <v>0</v>
      </c>
      <c r="AS5756" s="29">
        <f t="shared" si="897"/>
        <v>0</v>
      </c>
      <c r="AW5756" s="29" t="str">
        <f t="shared" si="900"/>
        <v/>
      </c>
      <c r="AX5756" s="29" t="str">
        <f t="shared" si="892"/>
        <v/>
      </c>
      <c r="AY5756" s="29" t="str">
        <f t="shared" si="898"/>
        <v>https://media.mediathek-tanz-theater.de/iiif/2/nvt_img-554-003-004.JP2</v>
      </c>
      <c r="AZ5756" s="29" t="str">
        <f t="shared" si="893"/>
        <v>image/jp2</v>
      </c>
      <c r="BA5756" s="29" t="str">
        <f t="shared" si="894"/>
        <v>presentation/iiif</v>
      </c>
      <c r="BB5756" s="29" t="str">
        <f t="shared" si="895"/>
        <v>https://media.mediathek-tanz-theater.de/iiif/2/nvt_img-554-003-004.JP2/full/100,/0/default.jpg</v>
      </c>
      <c r="BC5756" s="29" t="str">
        <f t="shared" si="891"/>
        <v>image/jpeg</v>
      </c>
      <c r="BD5756" s="29" t="str">
        <f t="shared" si="896"/>
        <v>presentation/thumbnail</v>
      </c>
    </row>
    <row r="5757" spans="1:56" ht="51">
      <c r="A5757" s="29">
        <v>0</v>
      </c>
      <c r="B5757" s="29">
        <v>0</v>
      </c>
      <c r="C5757" s="38" t="s">
        <v>19798</v>
      </c>
      <c r="F5757" s="38" t="s">
        <v>19059</v>
      </c>
      <c r="I5757" s="38" t="s">
        <v>4431</v>
      </c>
      <c r="J5757" s="406"/>
      <c r="M5757"/>
      <c r="U5757"/>
      <c r="AB5757" s="38" t="s">
        <v>19799</v>
      </c>
      <c r="AC5757" s="38" t="s">
        <v>4433</v>
      </c>
      <c r="AE5757" s="38" t="s">
        <v>2950</v>
      </c>
      <c r="AG5757" s="38">
        <v>1</v>
      </c>
      <c r="AJ5757" s="38" t="s">
        <v>19177</v>
      </c>
      <c r="AL5757" s="301" t="s">
        <v>19800</v>
      </c>
      <c r="AR5757" s="29" t="str">
        <f t="shared" si="899"/>
        <v>1</v>
      </c>
      <c r="AS5757" s="29">
        <f t="shared" si="897"/>
        <v>0</v>
      </c>
      <c r="AT5757" s="29">
        <v>0</v>
      </c>
      <c r="AW5757" s="29" t="str">
        <f t="shared" si="900"/>
        <v/>
      </c>
      <c r="AX5757" s="29" t="str">
        <f t="shared" si="892"/>
        <v/>
      </c>
      <c r="AY5757" s="29" t="str">
        <f t="shared" si="898"/>
        <v>https://media.mediathek-tanz-theater.de/iiif/2/nvt_img-555.JP2</v>
      </c>
      <c r="AZ5757" s="29" t="str">
        <f t="shared" si="893"/>
        <v>image/jp2</v>
      </c>
      <c r="BA5757" s="29" t="str">
        <f t="shared" si="894"/>
        <v>presentation/iiif</v>
      </c>
      <c r="BB5757" s="29" t="str">
        <f t="shared" si="895"/>
        <v>https://media.mediathek-tanz-theater.de/iiif/2/nvt_img-555.JP2/full/100,/0/default.jpg</v>
      </c>
      <c r="BC5757" s="29" t="str">
        <f t="shared" si="891"/>
        <v>image/jpeg</v>
      </c>
      <c r="BD5757" s="29" t="str">
        <f t="shared" si="896"/>
        <v>presentation/thumbnail</v>
      </c>
    </row>
    <row r="5758" spans="1:56" ht="25.5">
      <c r="A5758" s="29">
        <v>1</v>
      </c>
      <c r="B5758" s="29">
        <v>0</v>
      </c>
      <c r="C5758" s="38" t="s">
        <v>19801</v>
      </c>
      <c r="D5758" s="38" t="s">
        <v>19802</v>
      </c>
      <c r="F5758" s="38" t="s">
        <v>19059</v>
      </c>
      <c r="I5758" s="38" t="s">
        <v>4438</v>
      </c>
      <c r="J5758" s="38" t="s">
        <v>19798</v>
      </c>
      <c r="N5758" s="38" t="s">
        <v>1316</v>
      </c>
      <c r="P5758" s="38" t="s">
        <v>2005</v>
      </c>
      <c r="R5758" s="38" t="s">
        <v>19318</v>
      </c>
      <c r="X5758" s="367">
        <v>29479</v>
      </c>
      <c r="Y5758" s="38" t="s">
        <v>2269</v>
      </c>
      <c r="AA5758" s="38" t="s">
        <v>1170</v>
      </c>
      <c r="AE5758" s="38" t="s">
        <v>2950</v>
      </c>
      <c r="AG5758" s="38">
        <v>1</v>
      </c>
      <c r="AH5758" s="38" t="s">
        <v>4439</v>
      </c>
      <c r="AI5758" s="38" t="s">
        <v>4440</v>
      </c>
      <c r="AJ5758" s="38" t="s">
        <v>5835</v>
      </c>
      <c r="AL5758" s="301" t="s">
        <v>19800</v>
      </c>
      <c r="AO5758" s="29" t="s">
        <v>18070</v>
      </c>
      <c r="AR5758" s="29" t="str">
        <f t="shared" si="899"/>
        <v>1</v>
      </c>
      <c r="AS5758" s="29">
        <f t="shared" si="897"/>
        <v>0</v>
      </c>
      <c r="AW5758" s="29" t="str">
        <f t="shared" si="900"/>
        <v/>
      </c>
      <c r="AX5758" s="29" t="str">
        <f t="shared" si="892"/>
        <v/>
      </c>
      <c r="AY5758" s="29" t="str">
        <f t="shared" si="898"/>
        <v>https://media.mediathek-tanz-theater.de/iiif/2/nvt_img-555-001.JP2</v>
      </c>
      <c r="AZ5758" s="29" t="str">
        <f t="shared" si="893"/>
        <v>image/jp2</v>
      </c>
      <c r="BA5758" s="29" t="str">
        <f t="shared" si="894"/>
        <v>presentation/iiif</v>
      </c>
      <c r="BB5758" s="29" t="str">
        <f t="shared" si="895"/>
        <v>https://media.mediathek-tanz-theater.de/iiif/2/nvt_img-555-001.JP2/full/100,/0/default.jpg</v>
      </c>
      <c r="BC5758" s="29" t="str">
        <f t="shared" si="891"/>
        <v>image/jpeg</v>
      </c>
      <c r="BD5758" s="29" t="str">
        <f t="shared" si="896"/>
        <v>presentation/thumbnail</v>
      </c>
    </row>
    <row r="5759" spans="1:56" ht="25.5">
      <c r="A5759" s="29">
        <v>1</v>
      </c>
      <c r="B5759" s="29">
        <v>0</v>
      </c>
      <c r="C5759" s="38" t="s">
        <v>19803</v>
      </c>
      <c r="D5759" s="38" t="s">
        <v>19804</v>
      </c>
      <c r="F5759" s="38" t="s">
        <v>19059</v>
      </c>
      <c r="I5759" s="38" t="s">
        <v>4446</v>
      </c>
      <c r="J5759" s="38" t="s">
        <v>19801</v>
      </c>
      <c r="N5759" s="38" t="s">
        <v>1316</v>
      </c>
      <c r="P5759" s="38" t="s">
        <v>2005</v>
      </c>
      <c r="R5759" s="38" t="s">
        <v>19318</v>
      </c>
      <c r="U5759" s="38" t="s">
        <v>19805</v>
      </c>
      <c r="X5759" s="367">
        <v>29479</v>
      </c>
      <c r="Y5759" s="38" t="s">
        <v>2269</v>
      </c>
      <c r="AA5759" s="38" t="s">
        <v>1170</v>
      </c>
      <c r="AB5759" s="38" t="s">
        <v>14981</v>
      </c>
      <c r="AE5759" s="38" t="s">
        <v>2950</v>
      </c>
      <c r="AG5759" s="38">
        <v>1</v>
      </c>
      <c r="AH5759" s="38" t="s">
        <v>4439</v>
      </c>
      <c r="AI5759" s="38" t="s">
        <v>4440</v>
      </c>
      <c r="AJ5759" s="38" t="s">
        <v>4449</v>
      </c>
      <c r="AK5759" s="38" t="s">
        <v>13440</v>
      </c>
      <c r="AL5759" s="301" t="s">
        <v>19800</v>
      </c>
      <c r="AO5759" s="29" t="s">
        <v>18070</v>
      </c>
      <c r="AR5759" s="29" t="str">
        <f t="shared" si="899"/>
        <v>0</v>
      </c>
      <c r="AS5759" s="29">
        <f t="shared" si="897"/>
        <v>0</v>
      </c>
      <c r="AW5759" s="29" t="str">
        <f t="shared" si="900"/>
        <v/>
      </c>
      <c r="AX5759" s="29" t="str">
        <f t="shared" si="892"/>
        <v/>
      </c>
      <c r="AY5759" s="29" t="str">
        <f t="shared" si="898"/>
        <v>https://media.mediathek-tanz-theater.de/iiif/2/nvt_img-555-001-001.JP2</v>
      </c>
      <c r="AZ5759" s="29" t="str">
        <f t="shared" si="893"/>
        <v>image/jp2</v>
      </c>
      <c r="BA5759" s="29" t="str">
        <f t="shared" si="894"/>
        <v>presentation/iiif</v>
      </c>
      <c r="BB5759" s="29" t="str">
        <f t="shared" si="895"/>
        <v>https://media.mediathek-tanz-theater.de/iiif/2/nvt_img-555-001-001.JP2/full/100,/0/default.jpg</v>
      </c>
      <c r="BC5759" s="29" t="str">
        <f t="shared" si="891"/>
        <v>image/jpeg</v>
      </c>
      <c r="BD5759" s="29" t="str">
        <f t="shared" si="896"/>
        <v>presentation/thumbnail</v>
      </c>
    </row>
    <row r="5760" spans="1:56" ht="25.5">
      <c r="A5760" s="29">
        <v>1</v>
      </c>
      <c r="B5760" s="29">
        <v>0</v>
      </c>
      <c r="C5760" s="38" t="s">
        <v>19806</v>
      </c>
      <c r="D5760" s="38" t="s">
        <v>19807</v>
      </c>
      <c r="F5760" s="38" t="s">
        <v>19059</v>
      </c>
      <c r="I5760" s="38" t="s">
        <v>4446</v>
      </c>
      <c r="J5760" s="38" t="s">
        <v>19801</v>
      </c>
      <c r="N5760" s="38" t="s">
        <v>1316</v>
      </c>
      <c r="P5760" s="38" t="s">
        <v>2005</v>
      </c>
      <c r="R5760" s="38" t="s">
        <v>19318</v>
      </c>
      <c r="U5760" s="38" t="s">
        <v>19805</v>
      </c>
      <c r="X5760" s="367">
        <v>29479</v>
      </c>
      <c r="Y5760" s="38" t="s">
        <v>2269</v>
      </c>
      <c r="AA5760" s="38" t="s">
        <v>1170</v>
      </c>
      <c r="AB5760" s="38" t="s">
        <v>14985</v>
      </c>
      <c r="AE5760" s="38" t="s">
        <v>2950</v>
      </c>
      <c r="AG5760" s="38">
        <v>1</v>
      </c>
      <c r="AH5760" s="38" t="s">
        <v>4439</v>
      </c>
      <c r="AI5760" s="38" t="s">
        <v>4440</v>
      </c>
      <c r="AJ5760" s="38" t="s">
        <v>4449</v>
      </c>
      <c r="AK5760" s="38" t="s">
        <v>13440</v>
      </c>
      <c r="AL5760" s="301" t="s">
        <v>19800</v>
      </c>
      <c r="AO5760" s="29" t="s">
        <v>18070</v>
      </c>
      <c r="AR5760" s="29" t="str">
        <f t="shared" si="899"/>
        <v>0</v>
      </c>
      <c r="AS5760" s="29">
        <f t="shared" si="897"/>
        <v>0</v>
      </c>
      <c r="AW5760" s="29" t="str">
        <f t="shared" si="900"/>
        <v/>
      </c>
      <c r="AX5760" s="29" t="str">
        <f t="shared" si="892"/>
        <v/>
      </c>
      <c r="AY5760" s="29" t="str">
        <f t="shared" si="898"/>
        <v>https://media.mediathek-tanz-theater.de/iiif/2/nvt_img-555-001-002.JP2</v>
      </c>
      <c r="AZ5760" s="29" t="str">
        <f t="shared" si="893"/>
        <v>image/jp2</v>
      </c>
      <c r="BA5760" s="29" t="str">
        <f t="shared" si="894"/>
        <v>presentation/iiif</v>
      </c>
      <c r="BB5760" s="29" t="str">
        <f t="shared" si="895"/>
        <v>https://media.mediathek-tanz-theater.de/iiif/2/nvt_img-555-001-002.JP2/full/100,/0/default.jpg</v>
      </c>
      <c r="BC5760" s="29" t="str">
        <f t="shared" si="891"/>
        <v>image/jpeg</v>
      </c>
      <c r="BD5760" s="29" t="str">
        <f t="shared" si="896"/>
        <v>presentation/thumbnail</v>
      </c>
    </row>
    <row r="5761" spans="1:56" ht="38.25">
      <c r="A5761" s="29">
        <v>1</v>
      </c>
      <c r="B5761" s="29">
        <v>0</v>
      </c>
      <c r="C5761" s="38" t="s">
        <v>19808</v>
      </c>
      <c r="D5761" s="38" t="s">
        <v>19809</v>
      </c>
      <c r="F5761" s="38" t="s">
        <v>19059</v>
      </c>
      <c r="I5761" s="38" t="s">
        <v>4446</v>
      </c>
      <c r="J5761" s="38" t="s">
        <v>19801</v>
      </c>
      <c r="N5761" s="38" t="s">
        <v>1316</v>
      </c>
      <c r="P5761" s="38" t="s">
        <v>2005</v>
      </c>
      <c r="R5761" s="38" t="s">
        <v>19318</v>
      </c>
      <c r="U5761" s="38" t="s">
        <v>19810</v>
      </c>
      <c r="X5761" s="367">
        <v>29479</v>
      </c>
      <c r="Y5761" s="38" t="s">
        <v>2269</v>
      </c>
      <c r="AA5761" s="38" t="s">
        <v>1170</v>
      </c>
      <c r="AB5761" s="38" t="s">
        <v>14992</v>
      </c>
      <c r="AE5761" s="38" t="s">
        <v>2950</v>
      </c>
      <c r="AG5761" s="38">
        <v>1</v>
      </c>
      <c r="AH5761" s="38" t="s">
        <v>4439</v>
      </c>
      <c r="AI5761" s="38" t="s">
        <v>4440</v>
      </c>
      <c r="AJ5761" s="38" t="s">
        <v>4449</v>
      </c>
      <c r="AK5761" s="38" t="s">
        <v>72</v>
      </c>
      <c r="AL5761" s="301" t="s">
        <v>19800</v>
      </c>
      <c r="AO5761" s="29" t="s">
        <v>18070</v>
      </c>
      <c r="AR5761" s="29" t="str">
        <f t="shared" si="899"/>
        <v>0</v>
      </c>
      <c r="AS5761" s="29">
        <f t="shared" si="897"/>
        <v>0</v>
      </c>
      <c r="AW5761" s="29" t="str">
        <f t="shared" si="900"/>
        <v/>
      </c>
      <c r="AX5761" s="29" t="str">
        <f t="shared" si="892"/>
        <v/>
      </c>
      <c r="AY5761" s="29" t="str">
        <f t="shared" si="898"/>
        <v>https://media.mediathek-tanz-theater.de/iiif/2/nvt_img-555-001-003.JP2</v>
      </c>
      <c r="AZ5761" s="29" t="str">
        <f t="shared" si="893"/>
        <v>image/jp2</v>
      </c>
      <c r="BA5761" s="29" t="str">
        <f t="shared" si="894"/>
        <v>presentation/iiif</v>
      </c>
      <c r="BB5761" s="29" t="str">
        <f t="shared" si="895"/>
        <v>https://media.mediathek-tanz-theater.de/iiif/2/nvt_img-555-001-003.JP2/full/100,/0/default.jpg</v>
      </c>
      <c r="BC5761" s="29" t="str">
        <f t="shared" si="891"/>
        <v>image/jpeg</v>
      </c>
      <c r="BD5761" s="29" t="str">
        <f t="shared" si="896"/>
        <v>presentation/thumbnail</v>
      </c>
    </row>
    <row r="5762" spans="1:56" ht="25.5">
      <c r="A5762" s="29">
        <v>1</v>
      </c>
      <c r="B5762" s="29">
        <v>0</v>
      </c>
      <c r="C5762" s="38" t="s">
        <v>19811</v>
      </c>
      <c r="D5762" s="38" t="s">
        <v>19812</v>
      </c>
      <c r="F5762" s="38" t="s">
        <v>19059</v>
      </c>
      <c r="I5762" s="38" t="s">
        <v>4438</v>
      </c>
      <c r="J5762" s="38" t="s">
        <v>19798</v>
      </c>
      <c r="N5762" s="38" t="s">
        <v>1316</v>
      </c>
      <c r="P5762" s="38" t="s">
        <v>2005</v>
      </c>
      <c r="R5762" s="38" t="s">
        <v>19318</v>
      </c>
      <c r="X5762" s="367">
        <v>29479</v>
      </c>
      <c r="Y5762" s="38" t="s">
        <v>2269</v>
      </c>
      <c r="AA5762" s="38" t="s">
        <v>1170</v>
      </c>
      <c r="AE5762" s="38" t="s">
        <v>2950</v>
      </c>
      <c r="AG5762" s="38">
        <v>1</v>
      </c>
      <c r="AH5762" s="38" t="s">
        <v>4439</v>
      </c>
      <c r="AI5762" s="38" t="s">
        <v>4440</v>
      </c>
      <c r="AJ5762" s="38" t="s">
        <v>12883</v>
      </c>
      <c r="AL5762" s="301" t="s">
        <v>19800</v>
      </c>
      <c r="AO5762" s="29" t="s">
        <v>18070</v>
      </c>
      <c r="AR5762" s="29" t="str">
        <f t="shared" si="899"/>
        <v>1</v>
      </c>
      <c r="AS5762" s="29">
        <f t="shared" si="897"/>
        <v>0</v>
      </c>
      <c r="AW5762" s="29" t="str">
        <f t="shared" si="900"/>
        <v/>
      </c>
      <c r="AX5762" s="29" t="str">
        <f t="shared" si="892"/>
        <v/>
      </c>
      <c r="AY5762" s="29" t="str">
        <f t="shared" si="898"/>
        <v>https://media.mediathek-tanz-theater.de/iiif/2/nvt_img-555-002.JP2</v>
      </c>
      <c r="AZ5762" s="29" t="str">
        <f t="shared" si="893"/>
        <v>image/jp2</v>
      </c>
      <c r="BA5762" s="29" t="str">
        <f t="shared" si="894"/>
        <v>presentation/iiif</v>
      </c>
      <c r="BB5762" s="29" t="str">
        <f t="shared" si="895"/>
        <v>https://media.mediathek-tanz-theater.de/iiif/2/nvt_img-555-002.JP2/full/100,/0/default.jpg</v>
      </c>
      <c r="BC5762" s="29" t="str">
        <f t="shared" si="891"/>
        <v>image/jpeg</v>
      </c>
      <c r="BD5762" s="29" t="str">
        <f t="shared" si="896"/>
        <v>presentation/thumbnail</v>
      </c>
    </row>
    <row r="5763" spans="1:56" ht="38.25">
      <c r="A5763" s="29">
        <v>1</v>
      </c>
      <c r="B5763" s="29">
        <v>0</v>
      </c>
      <c r="C5763" s="38" t="s">
        <v>19813</v>
      </c>
      <c r="D5763" s="38" t="s">
        <v>19814</v>
      </c>
      <c r="F5763" s="38" t="s">
        <v>19059</v>
      </c>
      <c r="I5763" s="38" t="s">
        <v>4446</v>
      </c>
      <c r="J5763" s="38" t="s">
        <v>19811</v>
      </c>
      <c r="N5763" s="38" t="s">
        <v>1316</v>
      </c>
      <c r="P5763" s="38" t="s">
        <v>2005</v>
      </c>
      <c r="R5763" s="38" t="s">
        <v>19318</v>
      </c>
      <c r="U5763" s="38" t="s">
        <v>19810</v>
      </c>
      <c r="X5763" s="367">
        <v>29479</v>
      </c>
      <c r="Y5763" s="38" t="s">
        <v>2269</v>
      </c>
      <c r="AA5763" s="38" t="s">
        <v>1170</v>
      </c>
      <c r="AB5763" s="38" t="s">
        <v>14995</v>
      </c>
      <c r="AE5763" s="38" t="s">
        <v>2950</v>
      </c>
      <c r="AG5763" s="38">
        <v>1</v>
      </c>
      <c r="AH5763" s="38" t="s">
        <v>4439</v>
      </c>
      <c r="AI5763" s="38" t="s">
        <v>4440</v>
      </c>
      <c r="AJ5763" s="38" t="s">
        <v>4449</v>
      </c>
      <c r="AK5763" s="38" t="s">
        <v>72</v>
      </c>
      <c r="AL5763" s="301" t="s">
        <v>19800</v>
      </c>
      <c r="AO5763" s="29" t="s">
        <v>18070</v>
      </c>
      <c r="AR5763" s="29" t="str">
        <f t="shared" si="899"/>
        <v>0</v>
      </c>
      <c r="AS5763" s="29">
        <f t="shared" si="897"/>
        <v>0</v>
      </c>
      <c r="AW5763" s="29" t="str">
        <f t="shared" si="900"/>
        <v/>
      </c>
      <c r="AX5763" s="29" t="str">
        <f t="shared" si="892"/>
        <v/>
      </c>
      <c r="AY5763" s="29" t="str">
        <f t="shared" si="898"/>
        <v>https://media.mediathek-tanz-theater.de/iiif/2/nvt_img-555-002-001.JP2</v>
      </c>
      <c r="AZ5763" s="29" t="str">
        <f t="shared" si="893"/>
        <v>image/jp2</v>
      </c>
      <c r="BA5763" s="29" t="str">
        <f t="shared" si="894"/>
        <v>presentation/iiif</v>
      </c>
      <c r="BB5763" s="29" t="str">
        <f t="shared" si="895"/>
        <v>https://media.mediathek-tanz-theater.de/iiif/2/nvt_img-555-002-001.JP2/full/100,/0/default.jpg</v>
      </c>
      <c r="BC5763" s="29" t="str">
        <f t="shared" si="891"/>
        <v>image/jpeg</v>
      </c>
      <c r="BD5763" s="29" t="str">
        <f t="shared" si="896"/>
        <v>presentation/thumbnail</v>
      </c>
    </row>
    <row r="5764" spans="1:56" ht="25.5">
      <c r="A5764" s="29">
        <v>1</v>
      </c>
      <c r="B5764" s="29">
        <v>0</v>
      </c>
      <c r="C5764" s="38" t="s">
        <v>19815</v>
      </c>
      <c r="D5764" s="38" t="s">
        <v>19816</v>
      </c>
      <c r="F5764" s="38" t="s">
        <v>19059</v>
      </c>
      <c r="I5764" s="38" t="s">
        <v>4446</v>
      </c>
      <c r="J5764" s="38" t="s">
        <v>19811</v>
      </c>
      <c r="N5764" s="38" t="s">
        <v>1316</v>
      </c>
      <c r="P5764" s="38" t="s">
        <v>2005</v>
      </c>
      <c r="R5764" s="38" t="s">
        <v>19318</v>
      </c>
      <c r="U5764" s="38" t="s">
        <v>1405</v>
      </c>
      <c r="X5764" s="367">
        <v>29479</v>
      </c>
      <c r="Y5764" s="38" t="s">
        <v>2269</v>
      </c>
      <c r="AA5764" s="38" t="s">
        <v>1170</v>
      </c>
      <c r="AB5764" s="38" t="s">
        <v>15002</v>
      </c>
      <c r="AE5764" s="38" t="s">
        <v>2950</v>
      </c>
      <c r="AG5764" s="38">
        <v>1</v>
      </c>
      <c r="AH5764" s="38" t="s">
        <v>4439</v>
      </c>
      <c r="AI5764" s="38" t="s">
        <v>4440</v>
      </c>
      <c r="AJ5764" s="38" t="s">
        <v>4449</v>
      </c>
      <c r="AK5764" s="38" t="s">
        <v>14594</v>
      </c>
      <c r="AL5764" s="301" t="s">
        <v>19800</v>
      </c>
      <c r="AO5764" s="29" t="s">
        <v>18070</v>
      </c>
      <c r="AR5764" s="29" t="str">
        <f t="shared" si="899"/>
        <v>0</v>
      </c>
      <c r="AS5764" s="29">
        <f t="shared" si="897"/>
        <v>0</v>
      </c>
      <c r="AW5764" s="29" t="str">
        <f t="shared" si="900"/>
        <v/>
      </c>
      <c r="AX5764" s="29" t="str">
        <f t="shared" si="892"/>
        <v/>
      </c>
      <c r="AY5764" s="29" t="str">
        <f t="shared" si="898"/>
        <v>https://media.mediathek-tanz-theater.de/iiif/2/nvt_img-555-002-002.JP2</v>
      </c>
      <c r="AZ5764" s="29" t="str">
        <f t="shared" si="893"/>
        <v>image/jp2</v>
      </c>
      <c r="BA5764" s="29" t="str">
        <f t="shared" si="894"/>
        <v>presentation/iiif</v>
      </c>
      <c r="BB5764" s="29" t="str">
        <f t="shared" si="895"/>
        <v>https://media.mediathek-tanz-theater.de/iiif/2/nvt_img-555-002-002.JP2/full/100,/0/default.jpg</v>
      </c>
      <c r="BC5764" s="29" t="str">
        <f t="shared" ref="BC5764:BC5827" si="901">IF(NOT(BB5764=""),"image/jpeg","")</f>
        <v>image/jpeg</v>
      </c>
      <c r="BD5764" s="29" t="str">
        <f t="shared" si="896"/>
        <v>presentation/thumbnail</v>
      </c>
    </row>
    <row r="5765" spans="1:56" ht="38.25">
      <c r="A5765" s="29">
        <v>1</v>
      </c>
      <c r="B5765" s="29">
        <v>0</v>
      </c>
      <c r="C5765" s="38" t="s">
        <v>19817</v>
      </c>
      <c r="D5765" s="38" t="s">
        <v>19818</v>
      </c>
      <c r="F5765" s="38" t="s">
        <v>19059</v>
      </c>
      <c r="I5765" s="38" t="s">
        <v>4446</v>
      </c>
      <c r="J5765" s="38" t="s">
        <v>19811</v>
      </c>
      <c r="N5765" s="38" t="s">
        <v>1316</v>
      </c>
      <c r="P5765" s="38" t="s">
        <v>2005</v>
      </c>
      <c r="R5765" s="38" t="s">
        <v>19318</v>
      </c>
      <c r="U5765" s="38" t="s">
        <v>19819</v>
      </c>
      <c r="X5765" s="367">
        <v>29479</v>
      </c>
      <c r="Y5765" s="38" t="s">
        <v>2269</v>
      </c>
      <c r="AA5765" s="38" t="s">
        <v>1170</v>
      </c>
      <c r="AB5765" s="38" t="s">
        <v>15005</v>
      </c>
      <c r="AE5765" s="38" t="s">
        <v>2950</v>
      </c>
      <c r="AG5765" s="38">
        <v>1</v>
      </c>
      <c r="AH5765" s="38" t="s">
        <v>4439</v>
      </c>
      <c r="AI5765" s="38" t="s">
        <v>4440</v>
      </c>
      <c r="AJ5765" s="38" t="s">
        <v>4449</v>
      </c>
      <c r="AK5765" s="38" t="s">
        <v>14594</v>
      </c>
      <c r="AL5765" s="301" t="s">
        <v>19800</v>
      </c>
      <c r="AO5765" s="29" t="s">
        <v>18070</v>
      </c>
      <c r="AR5765" s="29" t="str">
        <f t="shared" si="899"/>
        <v>0</v>
      </c>
      <c r="AS5765" s="29">
        <f t="shared" si="897"/>
        <v>0</v>
      </c>
      <c r="AW5765" s="29" t="str">
        <f t="shared" si="900"/>
        <v/>
      </c>
      <c r="AX5765" s="29" t="str">
        <f t="shared" ref="AX5765:AX5828" si="902">IF(NOT(AV5765=""),"archival/master","")</f>
        <v/>
      </c>
      <c r="AY5765" s="29" t="str">
        <f t="shared" si="898"/>
        <v>https://media.mediathek-tanz-theater.de/iiif/2/nvt_img-555-002-003.JP2</v>
      </c>
      <c r="AZ5765" s="29" t="str">
        <f t="shared" ref="AZ5765:AZ5828" si="903">IF(NOT(AY5765=""),"image/jp2","")</f>
        <v>image/jp2</v>
      </c>
      <c r="BA5765" s="29" t="str">
        <f t="shared" ref="BA5765:BA5828" si="904">IF(NOT(AY5765=""),"presentation/iiif","")</f>
        <v>presentation/iiif</v>
      </c>
      <c r="BB5765" s="29" t="str">
        <f t="shared" ref="BB5765:BB5828" si="905">"https://media.mediathek-tanz-theater.de/iiif/2/nvt_"&amp;C5765&amp;".JP2/full/100,/0/default.jpg"</f>
        <v>https://media.mediathek-tanz-theater.de/iiif/2/nvt_img-555-002-003.JP2/full/100,/0/default.jpg</v>
      </c>
      <c r="BC5765" s="29" t="str">
        <f t="shared" si="901"/>
        <v>image/jpeg</v>
      </c>
      <c r="BD5765" s="29" t="str">
        <f t="shared" ref="BD5765:BD5828" si="906">IF(NOT(BB5765=""),"presentation/thumbnail","")</f>
        <v>presentation/thumbnail</v>
      </c>
    </row>
    <row r="5766" spans="1:56" ht="25.5">
      <c r="A5766" s="29">
        <v>1</v>
      </c>
      <c r="B5766" s="29">
        <v>0</v>
      </c>
      <c r="C5766" s="38" t="s">
        <v>19820</v>
      </c>
      <c r="D5766" s="38" t="s">
        <v>19821</v>
      </c>
      <c r="F5766" s="38" t="s">
        <v>19059</v>
      </c>
      <c r="I5766" s="38" t="s">
        <v>4438</v>
      </c>
      <c r="J5766" s="38" t="s">
        <v>19798</v>
      </c>
      <c r="N5766" s="38" t="s">
        <v>1316</v>
      </c>
      <c r="P5766" s="38" t="s">
        <v>2005</v>
      </c>
      <c r="R5766" s="38" t="s">
        <v>19318</v>
      </c>
      <c r="X5766" s="367">
        <v>29479</v>
      </c>
      <c r="Y5766" s="38" t="s">
        <v>2269</v>
      </c>
      <c r="AA5766" s="38" t="s">
        <v>1170</v>
      </c>
      <c r="AE5766" s="38" t="s">
        <v>2950</v>
      </c>
      <c r="AG5766" s="38">
        <v>1</v>
      </c>
      <c r="AH5766" s="38" t="s">
        <v>4439</v>
      </c>
      <c r="AI5766" s="38" t="s">
        <v>4440</v>
      </c>
      <c r="AJ5766" s="38" t="s">
        <v>5780</v>
      </c>
      <c r="AL5766" s="301" t="s">
        <v>19800</v>
      </c>
      <c r="AO5766" s="29" t="s">
        <v>18070</v>
      </c>
      <c r="AR5766" s="29" t="str">
        <f t="shared" si="899"/>
        <v>1</v>
      </c>
      <c r="AS5766" s="29">
        <f t="shared" ref="AS5766:AS5829" si="907">AT5766</f>
        <v>0</v>
      </c>
      <c r="AW5766" s="29" t="str">
        <f t="shared" si="900"/>
        <v/>
      </c>
      <c r="AX5766" s="29" t="str">
        <f t="shared" si="902"/>
        <v/>
      </c>
      <c r="AY5766" s="29" t="str">
        <f t="shared" ref="AY5766:AY5829" si="908">"https://media.mediathek-tanz-theater.de/iiif/2/nvt_"&amp;C5766&amp;".JP2"</f>
        <v>https://media.mediathek-tanz-theater.de/iiif/2/nvt_img-555-003.JP2</v>
      </c>
      <c r="AZ5766" s="29" t="str">
        <f t="shared" si="903"/>
        <v>image/jp2</v>
      </c>
      <c r="BA5766" s="29" t="str">
        <f t="shared" si="904"/>
        <v>presentation/iiif</v>
      </c>
      <c r="BB5766" s="29" t="str">
        <f t="shared" si="905"/>
        <v>https://media.mediathek-tanz-theater.de/iiif/2/nvt_img-555-003.JP2/full/100,/0/default.jpg</v>
      </c>
      <c r="BC5766" s="29" t="str">
        <f t="shared" si="901"/>
        <v>image/jpeg</v>
      </c>
      <c r="BD5766" s="29" t="str">
        <f t="shared" si="906"/>
        <v>presentation/thumbnail</v>
      </c>
    </row>
    <row r="5767" spans="1:56" ht="25.5">
      <c r="A5767" s="29">
        <v>1</v>
      </c>
      <c r="B5767" s="29">
        <v>0</v>
      </c>
      <c r="C5767" s="38" t="s">
        <v>19822</v>
      </c>
      <c r="D5767" s="38" t="s">
        <v>19823</v>
      </c>
      <c r="F5767" s="38" t="s">
        <v>19059</v>
      </c>
      <c r="I5767" s="38" t="s">
        <v>4446</v>
      </c>
      <c r="J5767" s="38" t="s">
        <v>19820</v>
      </c>
      <c r="N5767" s="38" t="s">
        <v>1316</v>
      </c>
      <c r="P5767" s="38" t="s">
        <v>2005</v>
      </c>
      <c r="R5767" s="38" t="s">
        <v>19318</v>
      </c>
      <c r="U5767" s="38" t="s">
        <v>19824</v>
      </c>
      <c r="X5767" s="367">
        <v>29479</v>
      </c>
      <c r="Y5767" s="38" t="s">
        <v>2269</v>
      </c>
      <c r="AA5767" s="38" t="s">
        <v>1170</v>
      </c>
      <c r="AB5767" s="38" t="s">
        <v>15011</v>
      </c>
      <c r="AE5767" s="38" t="s">
        <v>2950</v>
      </c>
      <c r="AG5767" s="38">
        <v>1</v>
      </c>
      <c r="AH5767" s="38" t="s">
        <v>4439</v>
      </c>
      <c r="AI5767" s="38" t="s">
        <v>4440</v>
      </c>
      <c r="AJ5767" s="38" t="s">
        <v>4449</v>
      </c>
      <c r="AK5767" s="38" t="s">
        <v>72</v>
      </c>
      <c r="AL5767" s="301" t="s">
        <v>19800</v>
      </c>
      <c r="AO5767" s="29" t="s">
        <v>18070</v>
      </c>
      <c r="AR5767" s="29" t="str">
        <f t="shared" ref="AR5767:AR5830" si="909">IF(OR(I5767="Negativmappe",I5767="Negativstreifen",I5767="Diapositivfilm",I5767="Fotomappe;(POSITIVE)",AND(I5767="Kostümfotografie",NOT(AE5767="DT")),AND(I5767="Fotografie",NOT(AE5767="DT")),AND(I5767="Porträtfotografie",NOT(AE5767="DT")),AND(I5767="Fotodokumentation",NOT(AE5767="DT")),AND(I5767="Bühnenbildfotografie",NOT(AE5767="DT"))),"1","0")</f>
        <v>0</v>
      </c>
      <c r="AS5767" s="29">
        <f t="shared" si="907"/>
        <v>0</v>
      </c>
      <c r="AW5767" s="29" t="str">
        <f t="shared" ref="AW5767:AW5830" si="910">IF(NOT(AV5767=""),"image/tiff","")</f>
        <v/>
      </c>
      <c r="AX5767" s="29" t="str">
        <f t="shared" si="902"/>
        <v/>
      </c>
      <c r="AY5767" s="29" t="str">
        <f t="shared" si="908"/>
        <v>https://media.mediathek-tanz-theater.de/iiif/2/nvt_img-555-003-001.JP2</v>
      </c>
      <c r="AZ5767" s="29" t="str">
        <f t="shared" si="903"/>
        <v>image/jp2</v>
      </c>
      <c r="BA5767" s="29" t="str">
        <f t="shared" si="904"/>
        <v>presentation/iiif</v>
      </c>
      <c r="BB5767" s="29" t="str">
        <f t="shared" si="905"/>
        <v>https://media.mediathek-tanz-theater.de/iiif/2/nvt_img-555-003-001.JP2/full/100,/0/default.jpg</v>
      </c>
      <c r="BC5767" s="29" t="str">
        <f t="shared" si="901"/>
        <v>image/jpeg</v>
      </c>
      <c r="BD5767" s="29" t="str">
        <f t="shared" si="906"/>
        <v>presentation/thumbnail</v>
      </c>
    </row>
    <row r="5768" spans="1:56" ht="25.5">
      <c r="A5768" s="29">
        <v>1</v>
      </c>
      <c r="B5768" s="29">
        <v>0</v>
      </c>
      <c r="C5768" s="38" t="s">
        <v>19825</v>
      </c>
      <c r="D5768" s="38" t="s">
        <v>19826</v>
      </c>
      <c r="F5768" s="38" t="s">
        <v>19059</v>
      </c>
      <c r="I5768" s="38" t="s">
        <v>4446</v>
      </c>
      <c r="J5768" s="38" t="s">
        <v>19820</v>
      </c>
      <c r="N5768" s="38" t="s">
        <v>1316</v>
      </c>
      <c r="P5768" s="38" t="s">
        <v>2005</v>
      </c>
      <c r="R5768" s="38" t="s">
        <v>19318</v>
      </c>
      <c r="U5768" s="38" t="s">
        <v>19824</v>
      </c>
      <c r="X5768" s="367">
        <v>29479</v>
      </c>
      <c r="Y5768" s="38" t="s">
        <v>2269</v>
      </c>
      <c r="AA5768" s="38" t="s">
        <v>1170</v>
      </c>
      <c r="AB5768" s="38" t="s">
        <v>15015</v>
      </c>
      <c r="AE5768" s="38" t="s">
        <v>2950</v>
      </c>
      <c r="AG5768" s="38">
        <v>1</v>
      </c>
      <c r="AH5768" s="38" t="s">
        <v>4439</v>
      </c>
      <c r="AI5768" s="38" t="s">
        <v>4440</v>
      </c>
      <c r="AJ5768" s="38" t="s">
        <v>4449</v>
      </c>
      <c r="AK5768" s="38" t="s">
        <v>19827</v>
      </c>
      <c r="AL5768" s="301" t="s">
        <v>19800</v>
      </c>
      <c r="AO5768" s="29" t="s">
        <v>18070</v>
      </c>
      <c r="AR5768" s="29" t="str">
        <f t="shared" si="909"/>
        <v>0</v>
      </c>
      <c r="AS5768" s="29">
        <f t="shared" si="907"/>
        <v>0</v>
      </c>
      <c r="AW5768" s="29" t="str">
        <f t="shared" si="910"/>
        <v/>
      </c>
      <c r="AX5768" s="29" t="str">
        <f t="shared" si="902"/>
        <v/>
      </c>
      <c r="AY5768" s="29" t="str">
        <f t="shared" si="908"/>
        <v>https://media.mediathek-tanz-theater.de/iiif/2/nvt_img-555-003-002.JP2</v>
      </c>
      <c r="AZ5768" s="29" t="str">
        <f t="shared" si="903"/>
        <v>image/jp2</v>
      </c>
      <c r="BA5768" s="29" t="str">
        <f t="shared" si="904"/>
        <v>presentation/iiif</v>
      </c>
      <c r="BB5768" s="29" t="str">
        <f t="shared" si="905"/>
        <v>https://media.mediathek-tanz-theater.de/iiif/2/nvt_img-555-003-002.JP2/full/100,/0/default.jpg</v>
      </c>
      <c r="BC5768" s="29" t="str">
        <f t="shared" si="901"/>
        <v>image/jpeg</v>
      </c>
      <c r="BD5768" s="29" t="str">
        <f t="shared" si="906"/>
        <v>presentation/thumbnail</v>
      </c>
    </row>
    <row r="5769" spans="1:56" ht="25.5">
      <c r="A5769" s="29">
        <v>1</v>
      </c>
      <c r="B5769" s="29">
        <v>0</v>
      </c>
      <c r="C5769" s="38" t="s">
        <v>19828</v>
      </c>
      <c r="D5769" s="38" t="s">
        <v>19829</v>
      </c>
      <c r="F5769" s="38" t="s">
        <v>19059</v>
      </c>
      <c r="I5769" s="38" t="s">
        <v>4446</v>
      </c>
      <c r="J5769" s="38" t="s">
        <v>19820</v>
      </c>
      <c r="N5769" s="38" t="s">
        <v>1316</v>
      </c>
      <c r="P5769" s="38" t="s">
        <v>2005</v>
      </c>
      <c r="R5769" s="38" t="s">
        <v>19318</v>
      </c>
      <c r="U5769" s="38" t="s">
        <v>19824</v>
      </c>
      <c r="X5769" s="367">
        <v>29479</v>
      </c>
      <c r="Y5769" s="38" t="s">
        <v>2269</v>
      </c>
      <c r="AA5769" s="38" t="s">
        <v>1170</v>
      </c>
      <c r="AB5769" s="38" t="s">
        <v>15021</v>
      </c>
      <c r="AE5769" s="38" t="s">
        <v>2950</v>
      </c>
      <c r="AG5769" s="38">
        <v>1</v>
      </c>
      <c r="AH5769" s="38" t="s">
        <v>4439</v>
      </c>
      <c r="AI5769" s="38" t="s">
        <v>4440</v>
      </c>
      <c r="AJ5769" s="38" t="s">
        <v>4449</v>
      </c>
      <c r="AK5769" s="38" t="s">
        <v>72</v>
      </c>
      <c r="AL5769" s="301" t="s">
        <v>19800</v>
      </c>
      <c r="AO5769" s="29" t="s">
        <v>18070</v>
      </c>
      <c r="AR5769" s="29" t="str">
        <f t="shared" si="909"/>
        <v>0</v>
      </c>
      <c r="AS5769" s="29">
        <f t="shared" si="907"/>
        <v>0</v>
      </c>
      <c r="AW5769" s="29" t="str">
        <f t="shared" si="910"/>
        <v/>
      </c>
      <c r="AX5769" s="29" t="str">
        <f t="shared" si="902"/>
        <v/>
      </c>
      <c r="AY5769" s="29" t="str">
        <f t="shared" si="908"/>
        <v>https://media.mediathek-tanz-theater.de/iiif/2/nvt_img-555-003-003.JP2</v>
      </c>
      <c r="AZ5769" s="29" t="str">
        <f t="shared" si="903"/>
        <v>image/jp2</v>
      </c>
      <c r="BA5769" s="29" t="str">
        <f t="shared" si="904"/>
        <v>presentation/iiif</v>
      </c>
      <c r="BB5769" s="29" t="str">
        <f t="shared" si="905"/>
        <v>https://media.mediathek-tanz-theater.de/iiif/2/nvt_img-555-003-003.JP2/full/100,/0/default.jpg</v>
      </c>
      <c r="BC5769" s="29" t="str">
        <f t="shared" si="901"/>
        <v>image/jpeg</v>
      </c>
      <c r="BD5769" s="29" t="str">
        <f t="shared" si="906"/>
        <v>presentation/thumbnail</v>
      </c>
    </row>
    <row r="5770" spans="1:56" ht="25.5">
      <c r="A5770" s="29">
        <v>1</v>
      </c>
      <c r="B5770" s="29">
        <v>0</v>
      </c>
      <c r="C5770" s="38" t="s">
        <v>19830</v>
      </c>
      <c r="D5770" s="38" t="s">
        <v>19831</v>
      </c>
      <c r="F5770" s="38" t="s">
        <v>19059</v>
      </c>
      <c r="I5770" s="38" t="s">
        <v>4438</v>
      </c>
      <c r="J5770" s="38" t="s">
        <v>19798</v>
      </c>
      <c r="N5770" s="38" t="s">
        <v>1316</v>
      </c>
      <c r="P5770" s="38" t="s">
        <v>2005</v>
      </c>
      <c r="R5770" s="38" t="s">
        <v>19318</v>
      </c>
      <c r="X5770" s="367">
        <v>29479</v>
      </c>
      <c r="Y5770" s="38" t="s">
        <v>2269</v>
      </c>
      <c r="AA5770" s="38" t="s">
        <v>1170</v>
      </c>
      <c r="AE5770" s="38" t="s">
        <v>2950</v>
      </c>
      <c r="AG5770" s="38">
        <v>1</v>
      </c>
      <c r="AH5770" s="38" t="s">
        <v>4439</v>
      </c>
      <c r="AI5770" s="38" t="s">
        <v>4440</v>
      </c>
      <c r="AJ5770" s="38" t="s">
        <v>19832</v>
      </c>
      <c r="AL5770" s="301" t="s">
        <v>19800</v>
      </c>
      <c r="AO5770" s="29" t="s">
        <v>18070</v>
      </c>
      <c r="AR5770" s="29" t="str">
        <f t="shared" si="909"/>
        <v>1</v>
      </c>
      <c r="AS5770" s="29">
        <f t="shared" si="907"/>
        <v>0</v>
      </c>
      <c r="AW5770" s="29" t="str">
        <f t="shared" si="910"/>
        <v/>
      </c>
      <c r="AX5770" s="29" t="str">
        <f t="shared" si="902"/>
        <v/>
      </c>
      <c r="AY5770" s="29" t="str">
        <f t="shared" si="908"/>
        <v>https://media.mediathek-tanz-theater.de/iiif/2/nvt_img-555-004.JP2</v>
      </c>
      <c r="AZ5770" s="29" t="str">
        <f t="shared" si="903"/>
        <v>image/jp2</v>
      </c>
      <c r="BA5770" s="29" t="str">
        <f t="shared" si="904"/>
        <v>presentation/iiif</v>
      </c>
      <c r="BB5770" s="29" t="str">
        <f t="shared" si="905"/>
        <v>https://media.mediathek-tanz-theater.de/iiif/2/nvt_img-555-004.JP2/full/100,/0/default.jpg</v>
      </c>
      <c r="BC5770" s="29" t="str">
        <f t="shared" si="901"/>
        <v>image/jpeg</v>
      </c>
      <c r="BD5770" s="29" t="str">
        <f t="shared" si="906"/>
        <v>presentation/thumbnail</v>
      </c>
    </row>
    <row r="5771" spans="1:56" ht="25.5">
      <c r="A5771" s="29">
        <v>1</v>
      </c>
      <c r="B5771" s="29">
        <v>0</v>
      </c>
      <c r="C5771" s="38" t="s">
        <v>19833</v>
      </c>
      <c r="D5771" s="38" t="s">
        <v>19834</v>
      </c>
      <c r="F5771" s="38" t="s">
        <v>19059</v>
      </c>
      <c r="I5771" s="38" t="s">
        <v>4446</v>
      </c>
      <c r="J5771" s="38" t="s">
        <v>19830</v>
      </c>
      <c r="N5771" s="38" t="s">
        <v>1316</v>
      </c>
      <c r="P5771" s="38" t="s">
        <v>2005</v>
      </c>
      <c r="R5771" s="38" t="s">
        <v>19318</v>
      </c>
      <c r="U5771" s="38" t="s">
        <v>19824</v>
      </c>
      <c r="X5771" s="367">
        <v>29479</v>
      </c>
      <c r="Y5771" s="38" t="s">
        <v>2269</v>
      </c>
      <c r="AA5771" s="38" t="s">
        <v>1170</v>
      </c>
      <c r="AB5771" s="38" t="s">
        <v>15025</v>
      </c>
      <c r="AE5771" s="38" t="s">
        <v>2950</v>
      </c>
      <c r="AG5771" s="38">
        <v>1</v>
      </c>
      <c r="AH5771" s="38" t="s">
        <v>4439</v>
      </c>
      <c r="AI5771" s="38" t="s">
        <v>4440</v>
      </c>
      <c r="AJ5771" s="38" t="s">
        <v>4449</v>
      </c>
      <c r="AK5771" s="38" t="s">
        <v>14074</v>
      </c>
      <c r="AL5771" s="301" t="s">
        <v>19800</v>
      </c>
      <c r="AO5771" s="29" t="s">
        <v>18070</v>
      </c>
      <c r="AR5771" s="29" t="str">
        <f t="shared" si="909"/>
        <v>0</v>
      </c>
      <c r="AS5771" s="29">
        <f t="shared" si="907"/>
        <v>0</v>
      </c>
      <c r="AW5771" s="29" t="str">
        <f t="shared" si="910"/>
        <v/>
      </c>
      <c r="AX5771" s="29" t="str">
        <f t="shared" si="902"/>
        <v/>
      </c>
      <c r="AY5771" s="29" t="str">
        <f t="shared" si="908"/>
        <v>https://media.mediathek-tanz-theater.de/iiif/2/nvt_img-555-004-001.JP2</v>
      </c>
      <c r="AZ5771" s="29" t="str">
        <f t="shared" si="903"/>
        <v>image/jp2</v>
      </c>
      <c r="BA5771" s="29" t="str">
        <f t="shared" si="904"/>
        <v>presentation/iiif</v>
      </c>
      <c r="BB5771" s="29" t="str">
        <f t="shared" si="905"/>
        <v>https://media.mediathek-tanz-theater.de/iiif/2/nvt_img-555-004-001.JP2/full/100,/0/default.jpg</v>
      </c>
      <c r="BC5771" s="29" t="str">
        <f t="shared" si="901"/>
        <v>image/jpeg</v>
      </c>
      <c r="BD5771" s="29" t="str">
        <f t="shared" si="906"/>
        <v>presentation/thumbnail</v>
      </c>
    </row>
    <row r="5772" spans="1:56" ht="25.5">
      <c r="A5772" s="29">
        <v>1</v>
      </c>
      <c r="B5772" s="29">
        <v>0</v>
      </c>
      <c r="C5772" s="38" t="s">
        <v>19835</v>
      </c>
      <c r="D5772" s="38" t="s">
        <v>19836</v>
      </c>
      <c r="F5772" s="38" t="s">
        <v>19059</v>
      </c>
      <c r="I5772" s="38" t="s">
        <v>4446</v>
      </c>
      <c r="J5772" s="38" t="s">
        <v>19830</v>
      </c>
      <c r="N5772" s="38" t="s">
        <v>1316</v>
      </c>
      <c r="P5772" s="38" t="s">
        <v>2005</v>
      </c>
      <c r="R5772" s="38" t="s">
        <v>19318</v>
      </c>
      <c r="U5772" s="38" t="s">
        <v>19837</v>
      </c>
      <c r="X5772" s="367">
        <v>29479</v>
      </c>
      <c r="Y5772" s="38" t="s">
        <v>2269</v>
      </c>
      <c r="AA5772" s="38" t="s">
        <v>1170</v>
      </c>
      <c r="AB5772" s="38" t="s">
        <v>15029</v>
      </c>
      <c r="AE5772" s="38" t="s">
        <v>2950</v>
      </c>
      <c r="AG5772" s="38">
        <v>1</v>
      </c>
      <c r="AH5772" s="38" t="s">
        <v>4439</v>
      </c>
      <c r="AI5772" s="38" t="s">
        <v>4440</v>
      </c>
      <c r="AJ5772" s="38" t="s">
        <v>4449</v>
      </c>
      <c r="AK5772" s="38" t="s">
        <v>14074</v>
      </c>
      <c r="AL5772" s="301" t="s">
        <v>19800</v>
      </c>
      <c r="AO5772" s="29" t="s">
        <v>18070</v>
      </c>
      <c r="AR5772" s="29" t="str">
        <f t="shared" si="909"/>
        <v>0</v>
      </c>
      <c r="AS5772" s="29">
        <f t="shared" si="907"/>
        <v>0</v>
      </c>
      <c r="AW5772" s="29" t="str">
        <f t="shared" si="910"/>
        <v/>
      </c>
      <c r="AX5772" s="29" t="str">
        <f t="shared" si="902"/>
        <v/>
      </c>
      <c r="AY5772" s="29" t="str">
        <f t="shared" si="908"/>
        <v>https://media.mediathek-tanz-theater.de/iiif/2/nvt_img-555-004-002.JP2</v>
      </c>
      <c r="AZ5772" s="29" t="str">
        <f t="shared" si="903"/>
        <v>image/jp2</v>
      </c>
      <c r="BA5772" s="29" t="str">
        <f t="shared" si="904"/>
        <v>presentation/iiif</v>
      </c>
      <c r="BB5772" s="29" t="str">
        <f t="shared" si="905"/>
        <v>https://media.mediathek-tanz-theater.de/iiif/2/nvt_img-555-004-002.JP2/full/100,/0/default.jpg</v>
      </c>
      <c r="BC5772" s="29" t="str">
        <f t="shared" si="901"/>
        <v>image/jpeg</v>
      </c>
      <c r="BD5772" s="29" t="str">
        <f t="shared" si="906"/>
        <v>presentation/thumbnail</v>
      </c>
    </row>
    <row r="5773" spans="1:56" ht="25.5">
      <c r="A5773" s="29">
        <v>1</v>
      </c>
      <c r="B5773" s="29">
        <v>0</v>
      </c>
      <c r="C5773" s="38" t="s">
        <v>19838</v>
      </c>
      <c r="D5773" s="38" t="s">
        <v>19839</v>
      </c>
      <c r="F5773" s="38" t="s">
        <v>19059</v>
      </c>
      <c r="I5773" s="38" t="s">
        <v>4446</v>
      </c>
      <c r="J5773" s="38" t="s">
        <v>19830</v>
      </c>
      <c r="N5773" s="38" t="s">
        <v>1316</v>
      </c>
      <c r="P5773" s="38" t="s">
        <v>2005</v>
      </c>
      <c r="R5773" s="38" t="s">
        <v>19318</v>
      </c>
      <c r="U5773" s="38" t="s">
        <v>19824</v>
      </c>
      <c r="X5773" s="367">
        <v>29479</v>
      </c>
      <c r="Y5773" s="38" t="s">
        <v>2269</v>
      </c>
      <c r="AA5773" s="38" t="s">
        <v>1170</v>
      </c>
      <c r="AB5773" s="38" t="s">
        <v>15036</v>
      </c>
      <c r="AE5773" s="38" t="s">
        <v>2950</v>
      </c>
      <c r="AG5773" s="38">
        <v>1</v>
      </c>
      <c r="AH5773" s="38" t="s">
        <v>4439</v>
      </c>
      <c r="AI5773" s="38" t="s">
        <v>4440</v>
      </c>
      <c r="AJ5773" s="38" t="s">
        <v>4449</v>
      </c>
      <c r="AK5773" s="38" t="s">
        <v>14594</v>
      </c>
      <c r="AL5773" s="301" t="s">
        <v>19800</v>
      </c>
      <c r="AO5773" s="29" t="s">
        <v>18070</v>
      </c>
      <c r="AR5773" s="29" t="str">
        <f t="shared" si="909"/>
        <v>0</v>
      </c>
      <c r="AS5773" s="29">
        <f t="shared" si="907"/>
        <v>0</v>
      </c>
      <c r="AW5773" s="29" t="str">
        <f t="shared" si="910"/>
        <v/>
      </c>
      <c r="AX5773" s="29" t="str">
        <f t="shared" si="902"/>
        <v/>
      </c>
      <c r="AY5773" s="29" t="str">
        <f t="shared" si="908"/>
        <v>https://media.mediathek-tanz-theater.de/iiif/2/nvt_img-555-004-003.JP2</v>
      </c>
      <c r="AZ5773" s="29" t="str">
        <f t="shared" si="903"/>
        <v>image/jp2</v>
      </c>
      <c r="BA5773" s="29" t="str">
        <f t="shared" si="904"/>
        <v>presentation/iiif</v>
      </c>
      <c r="BB5773" s="29" t="str">
        <f t="shared" si="905"/>
        <v>https://media.mediathek-tanz-theater.de/iiif/2/nvt_img-555-004-003.JP2/full/100,/0/default.jpg</v>
      </c>
      <c r="BC5773" s="29" t="str">
        <f t="shared" si="901"/>
        <v>image/jpeg</v>
      </c>
      <c r="BD5773" s="29" t="str">
        <f t="shared" si="906"/>
        <v>presentation/thumbnail</v>
      </c>
    </row>
    <row r="5774" spans="1:56" ht="51">
      <c r="A5774" s="29">
        <v>1</v>
      </c>
      <c r="B5774" s="29">
        <v>0</v>
      </c>
      <c r="C5774" s="38" t="s">
        <v>19840</v>
      </c>
      <c r="D5774" s="38" t="s">
        <v>19841</v>
      </c>
      <c r="F5774" s="38" t="s">
        <v>19059</v>
      </c>
      <c r="I5774" s="38" t="s">
        <v>4446</v>
      </c>
      <c r="J5774" s="38" t="s">
        <v>19830</v>
      </c>
      <c r="N5774" s="38" t="s">
        <v>1316</v>
      </c>
      <c r="P5774" s="38" t="s">
        <v>2005</v>
      </c>
      <c r="R5774" s="38" t="s">
        <v>19318</v>
      </c>
      <c r="U5774" s="38" t="s">
        <v>1208</v>
      </c>
      <c r="X5774" s="367">
        <v>29479</v>
      </c>
      <c r="Y5774" s="38" t="s">
        <v>2269</v>
      </c>
      <c r="AA5774" s="38" t="s">
        <v>1170</v>
      </c>
      <c r="AB5774" s="38" t="s">
        <v>15039</v>
      </c>
      <c r="AE5774" s="38" t="s">
        <v>2950</v>
      </c>
      <c r="AG5774" s="38">
        <v>1</v>
      </c>
      <c r="AH5774" s="38" t="s">
        <v>4439</v>
      </c>
      <c r="AI5774" s="38" t="s">
        <v>4440</v>
      </c>
      <c r="AJ5774" s="38" t="s">
        <v>4449</v>
      </c>
      <c r="AK5774" s="38" t="s">
        <v>19842</v>
      </c>
      <c r="AL5774" s="301" t="s">
        <v>19800</v>
      </c>
      <c r="AO5774" s="29" t="s">
        <v>18070</v>
      </c>
      <c r="AR5774" s="29" t="str">
        <f t="shared" si="909"/>
        <v>0</v>
      </c>
      <c r="AS5774" s="29">
        <f t="shared" si="907"/>
        <v>0</v>
      </c>
      <c r="AW5774" s="29" t="str">
        <f t="shared" si="910"/>
        <v/>
      </c>
      <c r="AX5774" s="29" t="str">
        <f t="shared" si="902"/>
        <v/>
      </c>
      <c r="AY5774" s="29" t="str">
        <f t="shared" si="908"/>
        <v>https://media.mediathek-tanz-theater.de/iiif/2/nvt_img-555-004-004.JP2</v>
      </c>
      <c r="AZ5774" s="29" t="str">
        <f t="shared" si="903"/>
        <v>image/jp2</v>
      </c>
      <c r="BA5774" s="29" t="str">
        <f t="shared" si="904"/>
        <v>presentation/iiif</v>
      </c>
      <c r="BB5774" s="29" t="str">
        <f t="shared" si="905"/>
        <v>https://media.mediathek-tanz-theater.de/iiif/2/nvt_img-555-004-004.JP2/full/100,/0/default.jpg</v>
      </c>
      <c r="BC5774" s="29" t="str">
        <f t="shared" si="901"/>
        <v>image/jpeg</v>
      </c>
      <c r="BD5774" s="29" t="str">
        <f t="shared" si="906"/>
        <v>presentation/thumbnail</v>
      </c>
    </row>
    <row r="5775" spans="1:56" ht="51">
      <c r="A5775" s="29">
        <v>0</v>
      </c>
      <c r="B5775" s="29">
        <v>0</v>
      </c>
      <c r="C5775" s="38" t="s">
        <v>19843</v>
      </c>
      <c r="F5775" s="38" t="s">
        <v>19059</v>
      </c>
      <c r="I5775" s="38" t="s">
        <v>4431</v>
      </c>
      <c r="J5775" s="406"/>
      <c r="M5775"/>
      <c r="U5775"/>
      <c r="AB5775" s="38" t="s">
        <v>19844</v>
      </c>
      <c r="AC5775" s="38" t="s">
        <v>4433</v>
      </c>
      <c r="AE5775" s="38" t="s">
        <v>2950</v>
      </c>
      <c r="AG5775" s="38">
        <v>1</v>
      </c>
      <c r="AJ5775" s="38" t="s">
        <v>19177</v>
      </c>
      <c r="AL5775" s="301" t="s">
        <v>19800</v>
      </c>
      <c r="AR5775" s="29" t="str">
        <f t="shared" si="909"/>
        <v>1</v>
      </c>
      <c r="AS5775" s="29">
        <f t="shared" si="907"/>
        <v>0</v>
      </c>
      <c r="AT5775" s="29">
        <v>0</v>
      </c>
      <c r="AW5775" s="29" t="str">
        <f t="shared" si="910"/>
        <v/>
      </c>
      <c r="AX5775" s="29" t="str">
        <f t="shared" si="902"/>
        <v/>
      </c>
      <c r="AY5775" s="29" t="str">
        <f t="shared" si="908"/>
        <v>https://media.mediathek-tanz-theater.de/iiif/2/nvt_img-556.JP2</v>
      </c>
      <c r="AZ5775" s="29" t="str">
        <f t="shared" si="903"/>
        <v>image/jp2</v>
      </c>
      <c r="BA5775" s="29" t="str">
        <f t="shared" si="904"/>
        <v>presentation/iiif</v>
      </c>
      <c r="BB5775" s="29" t="str">
        <f t="shared" si="905"/>
        <v>https://media.mediathek-tanz-theater.de/iiif/2/nvt_img-556.JP2/full/100,/0/default.jpg</v>
      </c>
      <c r="BC5775" s="29" t="str">
        <f t="shared" si="901"/>
        <v>image/jpeg</v>
      </c>
      <c r="BD5775" s="29" t="str">
        <f t="shared" si="906"/>
        <v>presentation/thumbnail</v>
      </c>
    </row>
    <row r="5776" spans="1:56" ht="25.5">
      <c r="A5776" s="29">
        <v>1</v>
      </c>
      <c r="B5776" s="29">
        <v>0</v>
      </c>
      <c r="C5776" s="38" t="s">
        <v>19845</v>
      </c>
      <c r="D5776" s="38" t="s">
        <v>19846</v>
      </c>
      <c r="F5776" s="38" t="s">
        <v>19059</v>
      </c>
      <c r="I5776" s="38" t="s">
        <v>4438</v>
      </c>
      <c r="J5776" s="38" t="s">
        <v>19843</v>
      </c>
      <c r="N5776" s="38" t="s">
        <v>1316</v>
      </c>
      <c r="P5776" s="38" t="s">
        <v>2005</v>
      </c>
      <c r="R5776" s="38" t="s">
        <v>19318</v>
      </c>
      <c r="X5776" s="367">
        <v>29479</v>
      </c>
      <c r="Y5776" s="38" t="s">
        <v>2269</v>
      </c>
      <c r="AA5776" s="38" t="s">
        <v>1170</v>
      </c>
      <c r="AE5776" s="38" t="s">
        <v>2950</v>
      </c>
      <c r="AG5776" s="38">
        <v>1</v>
      </c>
      <c r="AH5776" s="38" t="s">
        <v>4439</v>
      </c>
      <c r="AI5776" s="38" t="s">
        <v>4440</v>
      </c>
      <c r="AJ5776" s="38" t="s">
        <v>5835</v>
      </c>
      <c r="AL5776" s="301" t="s">
        <v>19800</v>
      </c>
      <c r="AO5776" s="29" t="s">
        <v>18070</v>
      </c>
      <c r="AR5776" s="29" t="str">
        <f t="shared" si="909"/>
        <v>1</v>
      </c>
      <c r="AS5776" s="29">
        <f t="shared" si="907"/>
        <v>0</v>
      </c>
      <c r="AW5776" s="29" t="str">
        <f t="shared" si="910"/>
        <v/>
      </c>
      <c r="AX5776" s="29" t="str">
        <f t="shared" si="902"/>
        <v/>
      </c>
      <c r="AY5776" s="29" t="str">
        <f t="shared" si="908"/>
        <v>https://media.mediathek-tanz-theater.de/iiif/2/nvt_img-556-001.JP2</v>
      </c>
      <c r="AZ5776" s="29" t="str">
        <f t="shared" si="903"/>
        <v>image/jp2</v>
      </c>
      <c r="BA5776" s="29" t="str">
        <f t="shared" si="904"/>
        <v>presentation/iiif</v>
      </c>
      <c r="BB5776" s="29" t="str">
        <f t="shared" si="905"/>
        <v>https://media.mediathek-tanz-theater.de/iiif/2/nvt_img-556-001.JP2/full/100,/0/default.jpg</v>
      </c>
      <c r="BC5776" s="29" t="str">
        <f t="shared" si="901"/>
        <v>image/jpeg</v>
      </c>
      <c r="BD5776" s="29" t="str">
        <f t="shared" si="906"/>
        <v>presentation/thumbnail</v>
      </c>
    </row>
    <row r="5777" spans="1:56" ht="25.5">
      <c r="A5777" s="29">
        <v>1</v>
      </c>
      <c r="B5777" s="29">
        <v>0</v>
      </c>
      <c r="C5777" s="38" t="s">
        <v>19847</v>
      </c>
      <c r="D5777" s="38" t="s">
        <v>19848</v>
      </c>
      <c r="F5777" s="38" t="s">
        <v>19059</v>
      </c>
      <c r="I5777" s="38" t="s">
        <v>4446</v>
      </c>
      <c r="J5777" s="38" t="s">
        <v>19845</v>
      </c>
      <c r="N5777" s="38" t="s">
        <v>1316</v>
      </c>
      <c r="P5777" s="38" t="s">
        <v>2005</v>
      </c>
      <c r="R5777" s="38" t="s">
        <v>19318</v>
      </c>
      <c r="U5777" s="38" t="s">
        <v>19849</v>
      </c>
      <c r="X5777" s="367">
        <v>29479</v>
      </c>
      <c r="Y5777" s="38" t="s">
        <v>2269</v>
      </c>
      <c r="AA5777" s="38" t="s">
        <v>1170</v>
      </c>
      <c r="AB5777" s="38" t="s">
        <v>15049</v>
      </c>
      <c r="AE5777" s="38" t="s">
        <v>2950</v>
      </c>
      <c r="AG5777" s="38">
        <v>1</v>
      </c>
      <c r="AH5777" s="38" t="s">
        <v>4439</v>
      </c>
      <c r="AI5777" s="38" t="s">
        <v>4440</v>
      </c>
      <c r="AJ5777" s="38" t="s">
        <v>4449</v>
      </c>
      <c r="AK5777" s="38" t="s">
        <v>19850</v>
      </c>
      <c r="AL5777" s="301" t="s">
        <v>19800</v>
      </c>
      <c r="AO5777" s="29" t="s">
        <v>18070</v>
      </c>
      <c r="AR5777" s="29" t="str">
        <f t="shared" si="909"/>
        <v>0</v>
      </c>
      <c r="AS5777" s="29">
        <f t="shared" si="907"/>
        <v>0</v>
      </c>
      <c r="AW5777" s="29" t="str">
        <f t="shared" si="910"/>
        <v/>
      </c>
      <c r="AX5777" s="29" t="str">
        <f t="shared" si="902"/>
        <v/>
      </c>
      <c r="AY5777" s="29" t="str">
        <f t="shared" si="908"/>
        <v>https://media.mediathek-tanz-theater.de/iiif/2/nvt_img-556-001-001.JP2</v>
      </c>
      <c r="AZ5777" s="29" t="str">
        <f t="shared" si="903"/>
        <v>image/jp2</v>
      </c>
      <c r="BA5777" s="29" t="str">
        <f t="shared" si="904"/>
        <v>presentation/iiif</v>
      </c>
      <c r="BB5777" s="29" t="str">
        <f t="shared" si="905"/>
        <v>https://media.mediathek-tanz-theater.de/iiif/2/nvt_img-556-001-001.JP2/full/100,/0/default.jpg</v>
      </c>
      <c r="BC5777" s="29" t="str">
        <f t="shared" si="901"/>
        <v>image/jpeg</v>
      </c>
      <c r="BD5777" s="29" t="str">
        <f t="shared" si="906"/>
        <v>presentation/thumbnail</v>
      </c>
    </row>
    <row r="5778" spans="1:56" ht="25.5">
      <c r="A5778" s="29">
        <v>1</v>
      </c>
      <c r="B5778" s="29">
        <v>0</v>
      </c>
      <c r="C5778" s="38" t="s">
        <v>19851</v>
      </c>
      <c r="D5778" s="38" t="s">
        <v>19852</v>
      </c>
      <c r="F5778" s="38" t="s">
        <v>19059</v>
      </c>
      <c r="I5778" s="38" t="s">
        <v>4446</v>
      </c>
      <c r="J5778" s="38" t="s">
        <v>19845</v>
      </c>
      <c r="N5778" s="38" t="s">
        <v>1316</v>
      </c>
      <c r="P5778" s="38" t="s">
        <v>2005</v>
      </c>
      <c r="R5778" s="38" t="s">
        <v>19318</v>
      </c>
      <c r="U5778" s="38" t="s">
        <v>19441</v>
      </c>
      <c r="X5778" s="367">
        <v>29479</v>
      </c>
      <c r="Y5778" s="38" t="s">
        <v>2269</v>
      </c>
      <c r="AA5778" s="38" t="s">
        <v>1170</v>
      </c>
      <c r="AB5778" s="38" t="s">
        <v>15053</v>
      </c>
      <c r="AE5778" s="38" t="s">
        <v>2950</v>
      </c>
      <c r="AG5778" s="38">
        <v>1</v>
      </c>
      <c r="AH5778" s="38" t="s">
        <v>4439</v>
      </c>
      <c r="AI5778" s="38" t="s">
        <v>4440</v>
      </c>
      <c r="AJ5778" s="38" t="s">
        <v>4449</v>
      </c>
      <c r="AK5778" s="38" t="s">
        <v>72</v>
      </c>
      <c r="AL5778" s="301" t="s">
        <v>19800</v>
      </c>
      <c r="AO5778" s="29" t="s">
        <v>18070</v>
      </c>
      <c r="AR5778" s="29" t="str">
        <f t="shared" si="909"/>
        <v>0</v>
      </c>
      <c r="AS5778" s="29">
        <f t="shared" si="907"/>
        <v>0</v>
      </c>
      <c r="AW5778" s="29" t="str">
        <f t="shared" si="910"/>
        <v/>
      </c>
      <c r="AX5778" s="29" t="str">
        <f t="shared" si="902"/>
        <v/>
      </c>
      <c r="AY5778" s="29" t="str">
        <f t="shared" si="908"/>
        <v>https://media.mediathek-tanz-theater.de/iiif/2/nvt_img-556-001-002.JP2</v>
      </c>
      <c r="AZ5778" s="29" t="str">
        <f t="shared" si="903"/>
        <v>image/jp2</v>
      </c>
      <c r="BA5778" s="29" t="str">
        <f t="shared" si="904"/>
        <v>presentation/iiif</v>
      </c>
      <c r="BB5778" s="29" t="str">
        <f t="shared" si="905"/>
        <v>https://media.mediathek-tanz-theater.de/iiif/2/nvt_img-556-001-002.JP2/full/100,/0/default.jpg</v>
      </c>
      <c r="BC5778" s="29" t="str">
        <f t="shared" si="901"/>
        <v>image/jpeg</v>
      </c>
      <c r="BD5778" s="29" t="str">
        <f t="shared" si="906"/>
        <v>presentation/thumbnail</v>
      </c>
    </row>
    <row r="5779" spans="1:56" ht="25.5">
      <c r="A5779" s="29">
        <v>1</v>
      </c>
      <c r="B5779" s="29">
        <v>0</v>
      </c>
      <c r="C5779" s="38" t="s">
        <v>19853</v>
      </c>
      <c r="D5779" s="38" t="s">
        <v>19854</v>
      </c>
      <c r="F5779" s="38" t="s">
        <v>19059</v>
      </c>
      <c r="I5779" s="38" t="s">
        <v>4446</v>
      </c>
      <c r="J5779" s="38" t="s">
        <v>19845</v>
      </c>
      <c r="N5779" s="38" t="s">
        <v>1316</v>
      </c>
      <c r="P5779" s="38" t="s">
        <v>2005</v>
      </c>
      <c r="R5779" s="38" t="s">
        <v>19318</v>
      </c>
      <c r="U5779" s="38" t="s">
        <v>19623</v>
      </c>
      <c r="X5779" s="367">
        <v>29479</v>
      </c>
      <c r="Y5779" s="38" t="s">
        <v>2269</v>
      </c>
      <c r="AA5779" s="38" t="s">
        <v>1170</v>
      </c>
      <c r="AB5779" s="38" t="s">
        <v>15060</v>
      </c>
      <c r="AE5779" s="38" t="s">
        <v>2950</v>
      </c>
      <c r="AG5779" s="38">
        <v>1</v>
      </c>
      <c r="AH5779" s="38" t="s">
        <v>4439</v>
      </c>
      <c r="AI5779" s="38" t="s">
        <v>4440</v>
      </c>
      <c r="AJ5779" s="38" t="s">
        <v>4449</v>
      </c>
      <c r="AK5779" s="38" t="s">
        <v>14594</v>
      </c>
      <c r="AL5779" s="301" t="s">
        <v>19800</v>
      </c>
      <c r="AO5779" s="29" t="s">
        <v>18070</v>
      </c>
      <c r="AR5779" s="29" t="str">
        <f t="shared" si="909"/>
        <v>0</v>
      </c>
      <c r="AS5779" s="29">
        <f t="shared" si="907"/>
        <v>0</v>
      </c>
      <c r="AW5779" s="29" t="str">
        <f t="shared" si="910"/>
        <v/>
      </c>
      <c r="AX5779" s="29" t="str">
        <f t="shared" si="902"/>
        <v/>
      </c>
      <c r="AY5779" s="29" t="str">
        <f t="shared" si="908"/>
        <v>https://media.mediathek-tanz-theater.de/iiif/2/nvt_img-556-001-003.JP2</v>
      </c>
      <c r="AZ5779" s="29" t="str">
        <f t="shared" si="903"/>
        <v>image/jp2</v>
      </c>
      <c r="BA5779" s="29" t="str">
        <f t="shared" si="904"/>
        <v>presentation/iiif</v>
      </c>
      <c r="BB5779" s="29" t="str">
        <f t="shared" si="905"/>
        <v>https://media.mediathek-tanz-theater.de/iiif/2/nvt_img-556-001-003.JP2/full/100,/0/default.jpg</v>
      </c>
      <c r="BC5779" s="29" t="str">
        <f t="shared" si="901"/>
        <v>image/jpeg</v>
      </c>
      <c r="BD5779" s="29" t="str">
        <f t="shared" si="906"/>
        <v>presentation/thumbnail</v>
      </c>
    </row>
    <row r="5780" spans="1:56" ht="25.5">
      <c r="A5780" s="29">
        <v>1</v>
      </c>
      <c r="B5780" s="29">
        <v>0</v>
      </c>
      <c r="C5780" s="38" t="s">
        <v>19855</v>
      </c>
      <c r="D5780" s="38" t="s">
        <v>19856</v>
      </c>
      <c r="F5780" s="38" t="s">
        <v>19059</v>
      </c>
      <c r="I5780" s="38" t="s">
        <v>4438</v>
      </c>
      <c r="J5780" s="38" t="s">
        <v>19843</v>
      </c>
      <c r="N5780" s="38" t="s">
        <v>1316</v>
      </c>
      <c r="P5780" s="38" t="s">
        <v>2005</v>
      </c>
      <c r="R5780" s="38" t="s">
        <v>19318</v>
      </c>
      <c r="X5780" s="367">
        <v>29479</v>
      </c>
      <c r="Y5780" s="38" t="s">
        <v>2269</v>
      </c>
      <c r="AA5780" s="38" t="s">
        <v>1170</v>
      </c>
      <c r="AE5780" s="38" t="s">
        <v>2950</v>
      </c>
      <c r="AG5780" s="38">
        <v>1</v>
      </c>
      <c r="AH5780" s="38" t="s">
        <v>4439</v>
      </c>
      <c r="AI5780" s="38" t="s">
        <v>4440</v>
      </c>
      <c r="AJ5780" s="38" t="s">
        <v>5780</v>
      </c>
      <c r="AL5780" s="301" t="s">
        <v>19800</v>
      </c>
      <c r="AO5780" s="29" t="s">
        <v>18070</v>
      </c>
      <c r="AR5780" s="29" t="str">
        <f t="shared" si="909"/>
        <v>1</v>
      </c>
      <c r="AS5780" s="29">
        <f t="shared" si="907"/>
        <v>0</v>
      </c>
      <c r="AW5780" s="29" t="str">
        <f t="shared" si="910"/>
        <v/>
      </c>
      <c r="AX5780" s="29" t="str">
        <f t="shared" si="902"/>
        <v/>
      </c>
      <c r="AY5780" s="29" t="str">
        <f t="shared" si="908"/>
        <v>https://media.mediathek-tanz-theater.de/iiif/2/nvt_img-556-002.JP2</v>
      </c>
      <c r="AZ5780" s="29" t="str">
        <f t="shared" si="903"/>
        <v>image/jp2</v>
      </c>
      <c r="BA5780" s="29" t="str">
        <f t="shared" si="904"/>
        <v>presentation/iiif</v>
      </c>
      <c r="BB5780" s="29" t="str">
        <f t="shared" si="905"/>
        <v>https://media.mediathek-tanz-theater.de/iiif/2/nvt_img-556-002.JP2/full/100,/0/default.jpg</v>
      </c>
      <c r="BC5780" s="29" t="str">
        <f t="shared" si="901"/>
        <v>image/jpeg</v>
      </c>
      <c r="BD5780" s="29" t="str">
        <f t="shared" si="906"/>
        <v>presentation/thumbnail</v>
      </c>
    </row>
    <row r="5781" spans="1:56" ht="51">
      <c r="A5781" s="29">
        <v>1</v>
      </c>
      <c r="B5781" s="29">
        <v>0</v>
      </c>
      <c r="C5781" s="38" t="s">
        <v>19857</v>
      </c>
      <c r="D5781" s="38" t="s">
        <v>19858</v>
      </c>
      <c r="F5781" s="38" t="s">
        <v>19059</v>
      </c>
      <c r="I5781" s="38" t="s">
        <v>4446</v>
      </c>
      <c r="J5781" s="38" t="s">
        <v>19855</v>
      </c>
      <c r="N5781" s="38" t="s">
        <v>1316</v>
      </c>
      <c r="P5781" s="38" t="s">
        <v>2005</v>
      </c>
      <c r="R5781" s="38" t="s">
        <v>19318</v>
      </c>
      <c r="U5781" s="38" t="s">
        <v>19859</v>
      </c>
      <c r="X5781" s="367">
        <v>29479</v>
      </c>
      <c r="Y5781" s="38" t="s">
        <v>2269</v>
      </c>
      <c r="AA5781" s="38" t="s">
        <v>1170</v>
      </c>
      <c r="AB5781" s="38" t="s">
        <v>15063</v>
      </c>
      <c r="AE5781" s="38" t="s">
        <v>2950</v>
      </c>
      <c r="AG5781" s="38">
        <v>1</v>
      </c>
      <c r="AH5781" s="38" t="s">
        <v>4439</v>
      </c>
      <c r="AI5781" s="38" t="s">
        <v>4440</v>
      </c>
      <c r="AJ5781" s="38" t="s">
        <v>4449</v>
      </c>
      <c r="AK5781" s="38" t="s">
        <v>19860</v>
      </c>
      <c r="AL5781" s="301" t="s">
        <v>19800</v>
      </c>
      <c r="AO5781" s="29" t="s">
        <v>18070</v>
      </c>
      <c r="AR5781" s="29" t="str">
        <f t="shared" si="909"/>
        <v>0</v>
      </c>
      <c r="AS5781" s="29">
        <f t="shared" si="907"/>
        <v>0</v>
      </c>
      <c r="AW5781" s="29" t="str">
        <f t="shared" si="910"/>
        <v/>
      </c>
      <c r="AX5781" s="29" t="str">
        <f t="shared" si="902"/>
        <v/>
      </c>
      <c r="AY5781" s="29" t="str">
        <f t="shared" si="908"/>
        <v>https://media.mediathek-tanz-theater.de/iiif/2/nvt_img-556-002-001.JP2</v>
      </c>
      <c r="AZ5781" s="29" t="str">
        <f t="shared" si="903"/>
        <v>image/jp2</v>
      </c>
      <c r="BA5781" s="29" t="str">
        <f t="shared" si="904"/>
        <v>presentation/iiif</v>
      </c>
      <c r="BB5781" s="29" t="str">
        <f t="shared" si="905"/>
        <v>https://media.mediathek-tanz-theater.de/iiif/2/nvt_img-556-002-001.JP2/full/100,/0/default.jpg</v>
      </c>
      <c r="BC5781" s="29" t="str">
        <f t="shared" si="901"/>
        <v>image/jpeg</v>
      </c>
      <c r="BD5781" s="29" t="str">
        <f t="shared" si="906"/>
        <v>presentation/thumbnail</v>
      </c>
    </row>
    <row r="5782" spans="1:56" ht="25.5">
      <c r="A5782" s="29">
        <v>1</v>
      </c>
      <c r="B5782" s="29">
        <v>0</v>
      </c>
      <c r="C5782" s="38" t="s">
        <v>19861</v>
      </c>
      <c r="D5782" s="38" t="s">
        <v>19862</v>
      </c>
      <c r="F5782" s="38" t="s">
        <v>19059</v>
      </c>
      <c r="I5782" s="38" t="s">
        <v>4446</v>
      </c>
      <c r="J5782" s="38" t="s">
        <v>19855</v>
      </c>
      <c r="N5782" s="38" t="s">
        <v>1316</v>
      </c>
      <c r="P5782" s="38" t="s">
        <v>2005</v>
      </c>
      <c r="R5782" s="38" t="s">
        <v>19318</v>
      </c>
      <c r="X5782" s="367">
        <v>29479</v>
      </c>
      <c r="Y5782" s="38" t="s">
        <v>2269</v>
      </c>
      <c r="AA5782" s="38" t="s">
        <v>1170</v>
      </c>
      <c r="AB5782" s="38" t="s">
        <v>15067</v>
      </c>
      <c r="AE5782" s="38" t="s">
        <v>2950</v>
      </c>
      <c r="AG5782" s="38">
        <v>1</v>
      </c>
      <c r="AH5782" s="38" t="s">
        <v>4439</v>
      </c>
      <c r="AI5782" s="38" t="s">
        <v>4440</v>
      </c>
      <c r="AJ5782" s="38" t="s">
        <v>4449</v>
      </c>
      <c r="AK5782" s="38" t="s">
        <v>14594</v>
      </c>
      <c r="AL5782" s="301" t="s">
        <v>19800</v>
      </c>
      <c r="AO5782" s="29" t="s">
        <v>18070</v>
      </c>
      <c r="AR5782" s="29" t="str">
        <f t="shared" si="909"/>
        <v>0</v>
      </c>
      <c r="AS5782" s="29">
        <f t="shared" si="907"/>
        <v>0</v>
      </c>
      <c r="AW5782" s="29" t="str">
        <f t="shared" si="910"/>
        <v/>
      </c>
      <c r="AX5782" s="29" t="str">
        <f t="shared" si="902"/>
        <v/>
      </c>
      <c r="AY5782" s="29" t="str">
        <f t="shared" si="908"/>
        <v>https://media.mediathek-tanz-theater.de/iiif/2/nvt_img-556-002-002.JP2</v>
      </c>
      <c r="AZ5782" s="29" t="str">
        <f t="shared" si="903"/>
        <v>image/jp2</v>
      </c>
      <c r="BA5782" s="29" t="str">
        <f t="shared" si="904"/>
        <v>presentation/iiif</v>
      </c>
      <c r="BB5782" s="29" t="str">
        <f t="shared" si="905"/>
        <v>https://media.mediathek-tanz-theater.de/iiif/2/nvt_img-556-002-002.JP2/full/100,/0/default.jpg</v>
      </c>
      <c r="BC5782" s="29" t="str">
        <f t="shared" si="901"/>
        <v>image/jpeg</v>
      </c>
      <c r="BD5782" s="29" t="str">
        <f t="shared" si="906"/>
        <v>presentation/thumbnail</v>
      </c>
    </row>
    <row r="5783" spans="1:56" ht="25.5">
      <c r="A5783" s="29">
        <v>1</v>
      </c>
      <c r="B5783" s="29">
        <v>0</v>
      </c>
      <c r="C5783" s="38" t="s">
        <v>19863</v>
      </c>
      <c r="D5783" s="38" t="s">
        <v>19864</v>
      </c>
      <c r="F5783" s="38" t="s">
        <v>19059</v>
      </c>
      <c r="I5783" s="38" t="s">
        <v>4446</v>
      </c>
      <c r="J5783" s="38" t="s">
        <v>19855</v>
      </c>
      <c r="N5783" s="38" t="s">
        <v>1316</v>
      </c>
      <c r="P5783" s="38" t="s">
        <v>2005</v>
      </c>
      <c r="R5783" s="38" t="s">
        <v>19318</v>
      </c>
      <c r="X5783" s="367">
        <v>29479</v>
      </c>
      <c r="Y5783" s="38" t="s">
        <v>2269</v>
      </c>
      <c r="AA5783" s="38" t="s">
        <v>1170</v>
      </c>
      <c r="AB5783" s="38" t="s">
        <v>15074</v>
      </c>
      <c r="AE5783" s="38" t="s">
        <v>2950</v>
      </c>
      <c r="AG5783" s="38">
        <v>1</v>
      </c>
      <c r="AH5783" s="38" t="s">
        <v>4439</v>
      </c>
      <c r="AI5783" s="38" t="s">
        <v>4440</v>
      </c>
      <c r="AJ5783" s="38" t="s">
        <v>4449</v>
      </c>
      <c r="AK5783" s="38" t="s">
        <v>14594</v>
      </c>
      <c r="AL5783" s="301" t="s">
        <v>19800</v>
      </c>
      <c r="AO5783" s="29" t="s">
        <v>18070</v>
      </c>
      <c r="AR5783" s="29" t="str">
        <f t="shared" si="909"/>
        <v>0</v>
      </c>
      <c r="AS5783" s="29">
        <f t="shared" si="907"/>
        <v>0</v>
      </c>
      <c r="AW5783" s="29" t="str">
        <f t="shared" si="910"/>
        <v/>
      </c>
      <c r="AX5783" s="29" t="str">
        <f t="shared" si="902"/>
        <v/>
      </c>
      <c r="AY5783" s="29" t="str">
        <f t="shared" si="908"/>
        <v>https://media.mediathek-tanz-theater.de/iiif/2/nvt_img-556-002-003.JP2</v>
      </c>
      <c r="AZ5783" s="29" t="str">
        <f t="shared" si="903"/>
        <v>image/jp2</v>
      </c>
      <c r="BA5783" s="29" t="str">
        <f t="shared" si="904"/>
        <v>presentation/iiif</v>
      </c>
      <c r="BB5783" s="29" t="str">
        <f t="shared" si="905"/>
        <v>https://media.mediathek-tanz-theater.de/iiif/2/nvt_img-556-002-003.JP2/full/100,/0/default.jpg</v>
      </c>
      <c r="BC5783" s="29" t="str">
        <f t="shared" si="901"/>
        <v>image/jpeg</v>
      </c>
      <c r="BD5783" s="29" t="str">
        <f t="shared" si="906"/>
        <v>presentation/thumbnail</v>
      </c>
    </row>
    <row r="5784" spans="1:56" ht="25.5">
      <c r="A5784" s="29">
        <v>1</v>
      </c>
      <c r="B5784" s="29">
        <v>0</v>
      </c>
      <c r="C5784" s="38" t="s">
        <v>19865</v>
      </c>
      <c r="D5784" s="38" t="s">
        <v>25318</v>
      </c>
      <c r="F5784" s="38" t="s">
        <v>19059</v>
      </c>
      <c r="I5784" s="38" t="s">
        <v>4438</v>
      </c>
      <c r="J5784" s="38" t="s">
        <v>19843</v>
      </c>
      <c r="N5784" s="38" t="s">
        <v>1316</v>
      </c>
      <c r="P5784" s="38" t="s">
        <v>2005</v>
      </c>
      <c r="R5784" s="38" t="s">
        <v>19318</v>
      </c>
      <c r="X5784" s="367">
        <v>29479</v>
      </c>
      <c r="Y5784" s="38" t="s">
        <v>2269</v>
      </c>
      <c r="AA5784" s="38" t="s">
        <v>1170</v>
      </c>
      <c r="AE5784" s="38" t="s">
        <v>2950</v>
      </c>
      <c r="AG5784" s="38">
        <v>1</v>
      </c>
      <c r="AH5784" s="38" t="s">
        <v>4439</v>
      </c>
      <c r="AI5784" s="38" t="s">
        <v>4440</v>
      </c>
      <c r="AJ5784" s="38" t="s">
        <v>12883</v>
      </c>
      <c r="AL5784" s="301" t="s">
        <v>19800</v>
      </c>
      <c r="AO5784" s="29" t="s">
        <v>18070</v>
      </c>
      <c r="AR5784" s="29" t="str">
        <f t="shared" si="909"/>
        <v>1</v>
      </c>
      <c r="AS5784" s="29">
        <f t="shared" si="907"/>
        <v>0</v>
      </c>
      <c r="AW5784" s="29" t="str">
        <f t="shared" si="910"/>
        <v/>
      </c>
      <c r="AX5784" s="29" t="str">
        <f t="shared" si="902"/>
        <v/>
      </c>
      <c r="AY5784" s="29" t="str">
        <f t="shared" si="908"/>
        <v>https://media.mediathek-tanz-theater.de/iiif/2/nvt_img-556-003.JP2</v>
      </c>
      <c r="AZ5784" s="29" t="str">
        <f t="shared" si="903"/>
        <v>image/jp2</v>
      </c>
      <c r="BA5784" s="29" t="str">
        <f t="shared" si="904"/>
        <v>presentation/iiif</v>
      </c>
      <c r="BB5784" s="29" t="str">
        <f t="shared" si="905"/>
        <v>https://media.mediathek-tanz-theater.de/iiif/2/nvt_img-556-003.JP2/full/100,/0/default.jpg</v>
      </c>
      <c r="BC5784" s="29" t="str">
        <f t="shared" si="901"/>
        <v>image/jpeg</v>
      </c>
      <c r="BD5784" s="29" t="str">
        <f t="shared" si="906"/>
        <v>presentation/thumbnail</v>
      </c>
    </row>
    <row r="5785" spans="1:56" ht="25.5">
      <c r="A5785" s="29">
        <v>1</v>
      </c>
      <c r="B5785" s="29">
        <v>0</v>
      </c>
      <c r="C5785" s="38" t="s">
        <v>19866</v>
      </c>
      <c r="D5785" s="38" t="s">
        <v>25319</v>
      </c>
      <c r="F5785" s="38" t="s">
        <v>19059</v>
      </c>
      <c r="H5785" s="38" t="s">
        <v>5078</v>
      </c>
      <c r="I5785" s="38" t="s">
        <v>4446</v>
      </c>
      <c r="J5785" s="38" t="s">
        <v>19865</v>
      </c>
      <c r="N5785" s="38" t="s">
        <v>1316</v>
      </c>
      <c r="P5785" s="38" t="s">
        <v>2005</v>
      </c>
      <c r="R5785" s="38" t="s">
        <v>19318</v>
      </c>
      <c r="X5785" s="367">
        <v>29479</v>
      </c>
      <c r="Y5785" s="38" t="s">
        <v>2269</v>
      </c>
      <c r="AA5785" s="38" t="s">
        <v>1170</v>
      </c>
      <c r="AB5785" s="38" t="s">
        <v>15078</v>
      </c>
      <c r="AE5785" s="38" t="s">
        <v>2950</v>
      </c>
      <c r="AG5785" s="38">
        <v>1</v>
      </c>
      <c r="AH5785" s="38" t="s">
        <v>4439</v>
      </c>
      <c r="AI5785" s="38" t="s">
        <v>4440</v>
      </c>
      <c r="AJ5785" s="38" t="s">
        <v>4449</v>
      </c>
      <c r="AK5785" s="38" t="s">
        <v>14594</v>
      </c>
      <c r="AL5785" s="301" t="s">
        <v>19800</v>
      </c>
      <c r="AO5785" s="29" t="s">
        <v>18070</v>
      </c>
      <c r="AR5785" s="29" t="str">
        <f t="shared" si="909"/>
        <v>0</v>
      </c>
      <c r="AS5785" s="29">
        <f t="shared" si="907"/>
        <v>0</v>
      </c>
      <c r="AW5785" s="29" t="str">
        <f t="shared" si="910"/>
        <v/>
      </c>
      <c r="AX5785" s="29" t="str">
        <f t="shared" si="902"/>
        <v/>
      </c>
      <c r="AY5785" s="29" t="str">
        <f t="shared" si="908"/>
        <v>https://media.mediathek-tanz-theater.de/iiif/2/nvt_img-556-003-001.JP2</v>
      </c>
      <c r="AZ5785" s="29" t="str">
        <f t="shared" si="903"/>
        <v>image/jp2</v>
      </c>
      <c r="BA5785" s="29" t="str">
        <f t="shared" si="904"/>
        <v>presentation/iiif</v>
      </c>
      <c r="BB5785" s="29" t="str">
        <f t="shared" si="905"/>
        <v>https://media.mediathek-tanz-theater.de/iiif/2/nvt_img-556-003-001.JP2/full/100,/0/default.jpg</v>
      </c>
      <c r="BC5785" s="29" t="str">
        <f t="shared" si="901"/>
        <v>image/jpeg</v>
      </c>
      <c r="BD5785" s="29" t="str">
        <f t="shared" si="906"/>
        <v>presentation/thumbnail</v>
      </c>
    </row>
    <row r="5786" spans="1:56" ht="25.5">
      <c r="A5786" s="29">
        <v>1</v>
      </c>
      <c r="B5786" s="29">
        <v>0</v>
      </c>
      <c r="C5786" s="38" t="s">
        <v>19867</v>
      </c>
      <c r="D5786" s="38" t="s">
        <v>19868</v>
      </c>
      <c r="F5786" s="38" t="s">
        <v>19059</v>
      </c>
      <c r="H5786" s="38" t="s">
        <v>5078</v>
      </c>
      <c r="I5786" s="38" t="s">
        <v>4446</v>
      </c>
      <c r="J5786" s="38" t="s">
        <v>19865</v>
      </c>
      <c r="N5786" s="38" t="s">
        <v>1316</v>
      </c>
      <c r="P5786" s="38" t="s">
        <v>2005</v>
      </c>
      <c r="R5786" s="38" t="s">
        <v>19318</v>
      </c>
      <c r="X5786" s="367">
        <v>29479</v>
      </c>
      <c r="Y5786" s="38" t="s">
        <v>2269</v>
      </c>
      <c r="AA5786" s="38" t="s">
        <v>1170</v>
      </c>
      <c r="AB5786" s="38" t="s">
        <v>15081</v>
      </c>
      <c r="AE5786" s="38" t="s">
        <v>2950</v>
      </c>
      <c r="AG5786" s="38">
        <v>1</v>
      </c>
      <c r="AH5786" s="38" t="s">
        <v>4439</v>
      </c>
      <c r="AI5786" s="38" t="s">
        <v>4440</v>
      </c>
      <c r="AJ5786" s="38" t="s">
        <v>4449</v>
      </c>
      <c r="AK5786" s="38" t="s">
        <v>15732</v>
      </c>
      <c r="AL5786" s="301" t="s">
        <v>19800</v>
      </c>
      <c r="AO5786" s="29" t="s">
        <v>18070</v>
      </c>
      <c r="AR5786" s="29" t="str">
        <f t="shared" si="909"/>
        <v>0</v>
      </c>
      <c r="AS5786" s="29">
        <f t="shared" si="907"/>
        <v>0</v>
      </c>
      <c r="AW5786" s="29" t="str">
        <f t="shared" si="910"/>
        <v/>
      </c>
      <c r="AX5786" s="29" t="str">
        <f t="shared" si="902"/>
        <v/>
      </c>
      <c r="AY5786" s="29" t="str">
        <f t="shared" si="908"/>
        <v>https://media.mediathek-tanz-theater.de/iiif/2/nvt_img-556-003-002.JP2</v>
      </c>
      <c r="AZ5786" s="29" t="str">
        <f t="shared" si="903"/>
        <v>image/jp2</v>
      </c>
      <c r="BA5786" s="29" t="str">
        <f t="shared" si="904"/>
        <v>presentation/iiif</v>
      </c>
      <c r="BB5786" s="29" t="str">
        <f t="shared" si="905"/>
        <v>https://media.mediathek-tanz-theater.de/iiif/2/nvt_img-556-003-002.JP2/full/100,/0/default.jpg</v>
      </c>
      <c r="BC5786" s="29" t="str">
        <f t="shared" si="901"/>
        <v>image/jpeg</v>
      </c>
      <c r="BD5786" s="29" t="str">
        <f t="shared" si="906"/>
        <v>presentation/thumbnail</v>
      </c>
    </row>
    <row r="5787" spans="1:56" ht="25.5">
      <c r="A5787" s="29">
        <v>1</v>
      </c>
      <c r="B5787" s="29">
        <v>0</v>
      </c>
      <c r="C5787" s="38" t="s">
        <v>19869</v>
      </c>
      <c r="D5787" s="38" t="s">
        <v>19870</v>
      </c>
      <c r="F5787" s="38" t="s">
        <v>19059</v>
      </c>
      <c r="H5787" s="38" t="s">
        <v>5078</v>
      </c>
      <c r="I5787" s="38" t="s">
        <v>4446</v>
      </c>
      <c r="J5787" s="38" t="s">
        <v>19865</v>
      </c>
      <c r="N5787" s="38" t="s">
        <v>1316</v>
      </c>
      <c r="P5787" s="38" t="s">
        <v>2005</v>
      </c>
      <c r="R5787" s="38" t="s">
        <v>19318</v>
      </c>
      <c r="X5787" s="367">
        <v>29479</v>
      </c>
      <c r="Y5787" s="38" t="s">
        <v>2269</v>
      </c>
      <c r="AA5787" s="38" t="s">
        <v>1170</v>
      </c>
      <c r="AB5787" s="38" t="s">
        <v>15088</v>
      </c>
      <c r="AE5787" s="38" t="s">
        <v>2950</v>
      </c>
      <c r="AG5787" s="38">
        <v>1</v>
      </c>
      <c r="AH5787" s="38" t="s">
        <v>4439</v>
      </c>
      <c r="AI5787" s="38" t="s">
        <v>4440</v>
      </c>
      <c r="AJ5787" s="38" t="s">
        <v>4449</v>
      </c>
      <c r="AK5787" s="38" t="s">
        <v>15732</v>
      </c>
      <c r="AL5787" s="301" t="s">
        <v>19800</v>
      </c>
      <c r="AO5787" s="29" t="s">
        <v>18070</v>
      </c>
      <c r="AR5787" s="29" t="str">
        <f t="shared" si="909"/>
        <v>0</v>
      </c>
      <c r="AS5787" s="29">
        <f t="shared" si="907"/>
        <v>0</v>
      </c>
      <c r="AW5787" s="29" t="str">
        <f t="shared" si="910"/>
        <v/>
      </c>
      <c r="AX5787" s="29" t="str">
        <f t="shared" si="902"/>
        <v/>
      </c>
      <c r="AY5787" s="29" t="str">
        <f t="shared" si="908"/>
        <v>https://media.mediathek-tanz-theater.de/iiif/2/nvt_img-556-003-003.JP2</v>
      </c>
      <c r="AZ5787" s="29" t="str">
        <f t="shared" si="903"/>
        <v>image/jp2</v>
      </c>
      <c r="BA5787" s="29" t="str">
        <f t="shared" si="904"/>
        <v>presentation/iiif</v>
      </c>
      <c r="BB5787" s="29" t="str">
        <f t="shared" si="905"/>
        <v>https://media.mediathek-tanz-theater.de/iiif/2/nvt_img-556-003-003.JP2/full/100,/0/default.jpg</v>
      </c>
      <c r="BC5787" s="29" t="str">
        <f t="shared" si="901"/>
        <v>image/jpeg</v>
      </c>
      <c r="BD5787" s="29" t="str">
        <f t="shared" si="906"/>
        <v>presentation/thumbnail</v>
      </c>
    </row>
    <row r="5788" spans="1:56" ht="25.5">
      <c r="A5788" s="29">
        <v>1</v>
      </c>
      <c r="B5788" s="29">
        <v>0</v>
      </c>
      <c r="C5788" s="38" t="s">
        <v>19871</v>
      </c>
      <c r="D5788" s="38" t="s">
        <v>19872</v>
      </c>
      <c r="F5788" s="38" t="s">
        <v>19059</v>
      </c>
      <c r="I5788" s="38" t="s">
        <v>4438</v>
      </c>
      <c r="J5788" s="38" t="s">
        <v>19843</v>
      </c>
      <c r="N5788" s="38" t="s">
        <v>1316</v>
      </c>
      <c r="P5788" s="38" t="s">
        <v>2005</v>
      </c>
      <c r="R5788" s="38" t="s">
        <v>19318</v>
      </c>
      <c r="X5788" s="367">
        <v>29479</v>
      </c>
      <c r="Y5788" s="38" t="s">
        <v>2269</v>
      </c>
      <c r="AA5788" s="38" t="s">
        <v>1170</v>
      </c>
      <c r="AE5788" s="38" t="s">
        <v>2950</v>
      </c>
      <c r="AG5788" s="38">
        <v>1</v>
      </c>
      <c r="AH5788" s="38" t="s">
        <v>4439</v>
      </c>
      <c r="AI5788" s="38" t="s">
        <v>4440</v>
      </c>
      <c r="AJ5788" s="38" t="s">
        <v>16589</v>
      </c>
      <c r="AL5788" s="301" t="s">
        <v>19800</v>
      </c>
      <c r="AO5788" s="29" t="s">
        <v>18070</v>
      </c>
      <c r="AR5788" s="29" t="str">
        <f t="shared" si="909"/>
        <v>1</v>
      </c>
      <c r="AS5788" s="29">
        <f t="shared" si="907"/>
        <v>0</v>
      </c>
      <c r="AW5788" s="29" t="str">
        <f t="shared" si="910"/>
        <v/>
      </c>
      <c r="AX5788" s="29" t="str">
        <f t="shared" si="902"/>
        <v/>
      </c>
      <c r="AY5788" s="29" t="str">
        <f t="shared" si="908"/>
        <v>https://media.mediathek-tanz-theater.de/iiif/2/nvt_img-556-004.JP2</v>
      </c>
      <c r="AZ5788" s="29" t="str">
        <f t="shared" si="903"/>
        <v>image/jp2</v>
      </c>
      <c r="BA5788" s="29" t="str">
        <f t="shared" si="904"/>
        <v>presentation/iiif</v>
      </c>
      <c r="BB5788" s="29" t="str">
        <f t="shared" si="905"/>
        <v>https://media.mediathek-tanz-theater.de/iiif/2/nvt_img-556-004.JP2/full/100,/0/default.jpg</v>
      </c>
      <c r="BC5788" s="29" t="str">
        <f t="shared" si="901"/>
        <v>image/jpeg</v>
      </c>
      <c r="BD5788" s="29" t="str">
        <f t="shared" si="906"/>
        <v>presentation/thumbnail</v>
      </c>
    </row>
    <row r="5789" spans="1:56" ht="38.25">
      <c r="A5789" s="29">
        <v>1</v>
      </c>
      <c r="B5789" s="29">
        <v>0</v>
      </c>
      <c r="C5789" s="38" t="s">
        <v>19873</v>
      </c>
      <c r="D5789" s="38" t="s">
        <v>19874</v>
      </c>
      <c r="F5789" s="38" t="s">
        <v>19059</v>
      </c>
      <c r="H5789" s="38" t="s">
        <v>5078</v>
      </c>
      <c r="I5789" s="38" t="s">
        <v>4446</v>
      </c>
      <c r="J5789" s="38" t="s">
        <v>19871</v>
      </c>
      <c r="N5789" s="38" t="s">
        <v>1316</v>
      </c>
      <c r="P5789" s="38" t="s">
        <v>2005</v>
      </c>
      <c r="R5789" s="38" t="s">
        <v>19318</v>
      </c>
      <c r="X5789" s="367">
        <v>29479</v>
      </c>
      <c r="Y5789" s="38" t="s">
        <v>2269</v>
      </c>
      <c r="AA5789" s="38" t="s">
        <v>1170</v>
      </c>
      <c r="AB5789" s="38" t="s">
        <v>15092</v>
      </c>
      <c r="AE5789" s="38" t="s">
        <v>2950</v>
      </c>
      <c r="AG5789" s="38">
        <v>1</v>
      </c>
      <c r="AH5789" s="38" t="s">
        <v>4439</v>
      </c>
      <c r="AI5789" s="38" t="s">
        <v>4440</v>
      </c>
      <c r="AJ5789" s="38" t="s">
        <v>4449</v>
      </c>
      <c r="AK5789" s="38" t="s">
        <v>19875</v>
      </c>
      <c r="AL5789" s="301" t="s">
        <v>19800</v>
      </c>
      <c r="AO5789" s="29" t="s">
        <v>18070</v>
      </c>
      <c r="AR5789" s="29" t="str">
        <f t="shared" si="909"/>
        <v>0</v>
      </c>
      <c r="AS5789" s="29">
        <f t="shared" si="907"/>
        <v>0</v>
      </c>
      <c r="AW5789" s="29" t="str">
        <f t="shared" si="910"/>
        <v/>
      </c>
      <c r="AX5789" s="29" t="str">
        <f t="shared" si="902"/>
        <v/>
      </c>
      <c r="AY5789" s="29" t="str">
        <f t="shared" si="908"/>
        <v>https://media.mediathek-tanz-theater.de/iiif/2/nvt_img-556-004-001.JP2</v>
      </c>
      <c r="AZ5789" s="29" t="str">
        <f t="shared" si="903"/>
        <v>image/jp2</v>
      </c>
      <c r="BA5789" s="29" t="str">
        <f t="shared" si="904"/>
        <v>presentation/iiif</v>
      </c>
      <c r="BB5789" s="29" t="str">
        <f t="shared" si="905"/>
        <v>https://media.mediathek-tanz-theater.de/iiif/2/nvt_img-556-004-001.JP2/full/100,/0/default.jpg</v>
      </c>
      <c r="BC5789" s="29" t="str">
        <f t="shared" si="901"/>
        <v>image/jpeg</v>
      </c>
      <c r="BD5789" s="29" t="str">
        <f t="shared" si="906"/>
        <v>presentation/thumbnail</v>
      </c>
    </row>
    <row r="5790" spans="1:56" ht="25.5">
      <c r="A5790" s="29">
        <v>1</v>
      </c>
      <c r="B5790" s="29">
        <v>0</v>
      </c>
      <c r="C5790" s="38" t="s">
        <v>19876</v>
      </c>
      <c r="D5790" s="38" t="s">
        <v>19877</v>
      </c>
      <c r="F5790" s="38" t="s">
        <v>19059</v>
      </c>
      <c r="H5790" s="38" t="s">
        <v>5078</v>
      </c>
      <c r="I5790" s="38" t="s">
        <v>4446</v>
      </c>
      <c r="J5790" s="38" t="s">
        <v>19871</v>
      </c>
      <c r="N5790" s="38" t="s">
        <v>1316</v>
      </c>
      <c r="P5790" s="38" t="s">
        <v>2005</v>
      </c>
      <c r="R5790" s="38" t="s">
        <v>19318</v>
      </c>
      <c r="U5790" s="38" t="s">
        <v>1208</v>
      </c>
      <c r="X5790" s="367">
        <v>29479</v>
      </c>
      <c r="Y5790" s="38" t="s">
        <v>2269</v>
      </c>
      <c r="AA5790" s="38" t="s">
        <v>1170</v>
      </c>
      <c r="AB5790" s="38" t="s">
        <v>15096</v>
      </c>
      <c r="AE5790" s="38" t="s">
        <v>2950</v>
      </c>
      <c r="AG5790" s="38">
        <v>1</v>
      </c>
      <c r="AH5790" s="38" t="s">
        <v>4439</v>
      </c>
      <c r="AI5790" s="38" t="s">
        <v>4440</v>
      </c>
      <c r="AJ5790" s="38" t="s">
        <v>4449</v>
      </c>
      <c r="AK5790" s="38" t="s">
        <v>15732</v>
      </c>
      <c r="AL5790" s="301" t="s">
        <v>19800</v>
      </c>
      <c r="AO5790" s="29" t="s">
        <v>18070</v>
      </c>
      <c r="AR5790" s="29" t="str">
        <f t="shared" si="909"/>
        <v>0</v>
      </c>
      <c r="AS5790" s="29">
        <f t="shared" si="907"/>
        <v>0</v>
      </c>
      <c r="AW5790" s="29" t="str">
        <f t="shared" si="910"/>
        <v/>
      </c>
      <c r="AX5790" s="29" t="str">
        <f t="shared" si="902"/>
        <v/>
      </c>
      <c r="AY5790" s="29" t="str">
        <f t="shared" si="908"/>
        <v>https://media.mediathek-tanz-theater.de/iiif/2/nvt_img-556-004-002.JP2</v>
      </c>
      <c r="AZ5790" s="29" t="str">
        <f t="shared" si="903"/>
        <v>image/jp2</v>
      </c>
      <c r="BA5790" s="29" t="str">
        <f t="shared" si="904"/>
        <v>presentation/iiif</v>
      </c>
      <c r="BB5790" s="29" t="str">
        <f t="shared" si="905"/>
        <v>https://media.mediathek-tanz-theater.de/iiif/2/nvt_img-556-004-002.JP2/full/100,/0/default.jpg</v>
      </c>
      <c r="BC5790" s="29" t="str">
        <f t="shared" si="901"/>
        <v>image/jpeg</v>
      </c>
      <c r="BD5790" s="29" t="str">
        <f t="shared" si="906"/>
        <v>presentation/thumbnail</v>
      </c>
    </row>
    <row r="5791" spans="1:56" ht="38.25">
      <c r="A5791" s="29">
        <v>1</v>
      </c>
      <c r="B5791" s="29">
        <v>0</v>
      </c>
      <c r="C5791" s="38" t="s">
        <v>19878</v>
      </c>
      <c r="D5791" s="38" t="s">
        <v>19879</v>
      </c>
      <c r="F5791" s="38" t="s">
        <v>19059</v>
      </c>
      <c r="H5791" s="38" t="s">
        <v>5078</v>
      </c>
      <c r="I5791" s="38" t="s">
        <v>4446</v>
      </c>
      <c r="J5791" s="38" t="s">
        <v>19871</v>
      </c>
      <c r="N5791" s="38" t="s">
        <v>1316</v>
      </c>
      <c r="P5791" s="38" t="s">
        <v>2005</v>
      </c>
      <c r="R5791" s="38" t="s">
        <v>19318</v>
      </c>
      <c r="U5791" s="38" t="s">
        <v>1208</v>
      </c>
      <c r="X5791" s="367">
        <v>29479</v>
      </c>
      <c r="Y5791" s="38" t="s">
        <v>2269</v>
      </c>
      <c r="AA5791" s="38" t="s">
        <v>1170</v>
      </c>
      <c r="AB5791" s="38" t="s">
        <v>15103</v>
      </c>
      <c r="AE5791" s="38" t="s">
        <v>2950</v>
      </c>
      <c r="AG5791" s="38">
        <v>1</v>
      </c>
      <c r="AH5791" s="38" t="s">
        <v>4439</v>
      </c>
      <c r="AI5791" s="38" t="s">
        <v>4440</v>
      </c>
      <c r="AJ5791" s="38" t="s">
        <v>4449</v>
      </c>
      <c r="AK5791" s="38" t="s">
        <v>19456</v>
      </c>
      <c r="AL5791" s="301" t="s">
        <v>19800</v>
      </c>
      <c r="AO5791" s="29" t="s">
        <v>18070</v>
      </c>
      <c r="AR5791" s="29" t="str">
        <f t="shared" si="909"/>
        <v>0</v>
      </c>
      <c r="AS5791" s="29">
        <f t="shared" si="907"/>
        <v>0</v>
      </c>
      <c r="AW5791" s="29" t="str">
        <f t="shared" si="910"/>
        <v/>
      </c>
      <c r="AX5791" s="29" t="str">
        <f t="shared" si="902"/>
        <v/>
      </c>
      <c r="AY5791" s="29" t="str">
        <f t="shared" si="908"/>
        <v>https://media.mediathek-tanz-theater.de/iiif/2/nvt_img-556-004-003.JP2</v>
      </c>
      <c r="AZ5791" s="29" t="str">
        <f t="shared" si="903"/>
        <v>image/jp2</v>
      </c>
      <c r="BA5791" s="29" t="str">
        <f t="shared" si="904"/>
        <v>presentation/iiif</v>
      </c>
      <c r="BB5791" s="29" t="str">
        <f t="shared" si="905"/>
        <v>https://media.mediathek-tanz-theater.de/iiif/2/nvt_img-556-004-003.JP2/full/100,/0/default.jpg</v>
      </c>
      <c r="BC5791" s="29" t="str">
        <f t="shared" si="901"/>
        <v>image/jpeg</v>
      </c>
      <c r="BD5791" s="29" t="str">
        <f t="shared" si="906"/>
        <v>presentation/thumbnail</v>
      </c>
    </row>
    <row r="5792" spans="1:56" ht="38.25">
      <c r="A5792" s="29">
        <v>1</v>
      </c>
      <c r="B5792" s="29">
        <v>0</v>
      </c>
      <c r="C5792" s="38" t="s">
        <v>19880</v>
      </c>
      <c r="D5792" s="38" t="s">
        <v>19881</v>
      </c>
      <c r="F5792" s="38" t="s">
        <v>19059</v>
      </c>
      <c r="H5792" s="38" t="s">
        <v>5078</v>
      </c>
      <c r="I5792" s="38" t="s">
        <v>4446</v>
      </c>
      <c r="J5792" s="38" t="s">
        <v>19871</v>
      </c>
      <c r="N5792" s="38" t="s">
        <v>1316</v>
      </c>
      <c r="P5792" s="38" t="s">
        <v>2005</v>
      </c>
      <c r="R5792" s="38" t="s">
        <v>19318</v>
      </c>
      <c r="X5792" s="367">
        <v>29479</v>
      </c>
      <c r="Y5792" s="38" t="s">
        <v>2269</v>
      </c>
      <c r="AA5792" s="38" t="s">
        <v>1170</v>
      </c>
      <c r="AB5792" s="38" t="s">
        <v>15107</v>
      </c>
      <c r="AE5792" s="38" t="s">
        <v>2950</v>
      </c>
      <c r="AG5792" s="38">
        <v>1</v>
      </c>
      <c r="AH5792" s="38" t="s">
        <v>4439</v>
      </c>
      <c r="AI5792" s="38" t="s">
        <v>4440</v>
      </c>
      <c r="AJ5792" s="38" t="s">
        <v>4449</v>
      </c>
      <c r="AK5792" s="38" t="s">
        <v>19456</v>
      </c>
      <c r="AL5792" s="301" t="s">
        <v>19800</v>
      </c>
      <c r="AO5792" s="29" t="s">
        <v>18070</v>
      </c>
      <c r="AR5792" s="29" t="str">
        <f t="shared" si="909"/>
        <v>0</v>
      </c>
      <c r="AS5792" s="29">
        <f t="shared" si="907"/>
        <v>0</v>
      </c>
      <c r="AW5792" s="29" t="str">
        <f t="shared" si="910"/>
        <v/>
      </c>
      <c r="AX5792" s="29" t="str">
        <f t="shared" si="902"/>
        <v/>
      </c>
      <c r="AY5792" s="29" t="str">
        <f t="shared" si="908"/>
        <v>https://media.mediathek-tanz-theater.de/iiif/2/nvt_img-556-004-004.JP2</v>
      </c>
      <c r="AZ5792" s="29" t="str">
        <f t="shared" si="903"/>
        <v>image/jp2</v>
      </c>
      <c r="BA5792" s="29" t="str">
        <f t="shared" si="904"/>
        <v>presentation/iiif</v>
      </c>
      <c r="BB5792" s="29" t="str">
        <f t="shared" si="905"/>
        <v>https://media.mediathek-tanz-theater.de/iiif/2/nvt_img-556-004-004.JP2/full/100,/0/default.jpg</v>
      </c>
      <c r="BC5792" s="29" t="str">
        <f t="shared" si="901"/>
        <v>image/jpeg</v>
      </c>
      <c r="BD5792" s="29" t="str">
        <f t="shared" si="906"/>
        <v>presentation/thumbnail</v>
      </c>
    </row>
    <row r="5793" spans="1:56" ht="38.25">
      <c r="A5793" s="29">
        <v>0</v>
      </c>
      <c r="B5793" s="29">
        <v>0</v>
      </c>
      <c r="C5793" s="38" t="s">
        <v>19882</v>
      </c>
      <c r="F5793" s="38" t="s">
        <v>19059</v>
      </c>
      <c r="I5793" s="38" t="s">
        <v>4431</v>
      </c>
      <c r="J5793" s="406"/>
      <c r="M5793"/>
      <c r="U5793"/>
      <c r="AB5793" s="38" t="s">
        <v>19883</v>
      </c>
      <c r="AC5793" s="38" t="s">
        <v>4433</v>
      </c>
      <c r="AE5793" s="38" t="s">
        <v>2950</v>
      </c>
      <c r="AG5793" s="38">
        <v>1</v>
      </c>
      <c r="AJ5793" s="38" t="s">
        <v>19177</v>
      </c>
      <c r="AL5793" s="301" t="s">
        <v>19800</v>
      </c>
      <c r="AR5793" s="29" t="str">
        <f t="shared" si="909"/>
        <v>1</v>
      </c>
      <c r="AS5793" s="29">
        <f t="shared" si="907"/>
        <v>0</v>
      </c>
      <c r="AT5793" s="29">
        <v>0</v>
      </c>
      <c r="AW5793" s="29" t="str">
        <f t="shared" si="910"/>
        <v/>
      </c>
      <c r="AX5793" s="29" t="str">
        <f t="shared" si="902"/>
        <v/>
      </c>
      <c r="AY5793" s="29" t="str">
        <f t="shared" si="908"/>
        <v>https://media.mediathek-tanz-theater.de/iiif/2/nvt_img-557.JP2</v>
      </c>
      <c r="AZ5793" s="29" t="str">
        <f t="shared" si="903"/>
        <v>image/jp2</v>
      </c>
      <c r="BA5793" s="29" t="str">
        <f t="shared" si="904"/>
        <v>presentation/iiif</v>
      </c>
      <c r="BB5793" s="29" t="str">
        <f t="shared" si="905"/>
        <v>https://media.mediathek-tanz-theater.de/iiif/2/nvt_img-557.JP2/full/100,/0/default.jpg</v>
      </c>
      <c r="BC5793" s="29" t="str">
        <f t="shared" si="901"/>
        <v>image/jpeg</v>
      </c>
      <c r="BD5793" s="29" t="str">
        <f t="shared" si="906"/>
        <v>presentation/thumbnail</v>
      </c>
    </row>
    <row r="5794" spans="1:56" ht="25.5">
      <c r="A5794" s="29">
        <v>1</v>
      </c>
      <c r="B5794" s="29">
        <v>0</v>
      </c>
      <c r="C5794" s="38" t="s">
        <v>19884</v>
      </c>
      <c r="D5794" s="38" t="s">
        <v>19885</v>
      </c>
      <c r="F5794" s="38" t="s">
        <v>19059</v>
      </c>
      <c r="I5794" s="38" t="s">
        <v>4438</v>
      </c>
      <c r="J5794" s="38" t="s">
        <v>19882</v>
      </c>
      <c r="N5794" s="38" t="s">
        <v>1316</v>
      </c>
      <c r="P5794" s="38" t="s">
        <v>2005</v>
      </c>
      <c r="R5794" s="38" t="s">
        <v>19318</v>
      </c>
      <c r="X5794" s="367">
        <v>29479</v>
      </c>
      <c r="Y5794" s="38" t="s">
        <v>2269</v>
      </c>
      <c r="AA5794" s="38" t="s">
        <v>1170</v>
      </c>
      <c r="AE5794" s="38" t="s">
        <v>2950</v>
      </c>
      <c r="AG5794" s="38">
        <v>1</v>
      </c>
      <c r="AH5794" s="38" t="s">
        <v>4439</v>
      </c>
      <c r="AI5794" s="38" t="s">
        <v>4440</v>
      </c>
      <c r="AJ5794" s="38" t="s">
        <v>13865</v>
      </c>
      <c r="AL5794" s="301" t="s">
        <v>19800</v>
      </c>
      <c r="AO5794" s="29" t="s">
        <v>18070</v>
      </c>
      <c r="AR5794" s="29" t="str">
        <f t="shared" si="909"/>
        <v>1</v>
      </c>
      <c r="AS5794" s="29">
        <f t="shared" si="907"/>
        <v>0</v>
      </c>
      <c r="AW5794" s="29" t="str">
        <f t="shared" si="910"/>
        <v/>
      </c>
      <c r="AX5794" s="29" t="str">
        <f t="shared" si="902"/>
        <v/>
      </c>
      <c r="AY5794" s="29" t="str">
        <f t="shared" si="908"/>
        <v>https://media.mediathek-tanz-theater.de/iiif/2/nvt_img-557-001.JP2</v>
      </c>
      <c r="AZ5794" s="29" t="str">
        <f t="shared" si="903"/>
        <v>image/jp2</v>
      </c>
      <c r="BA5794" s="29" t="str">
        <f t="shared" si="904"/>
        <v>presentation/iiif</v>
      </c>
      <c r="BB5794" s="29" t="str">
        <f t="shared" si="905"/>
        <v>https://media.mediathek-tanz-theater.de/iiif/2/nvt_img-557-001.JP2/full/100,/0/default.jpg</v>
      </c>
      <c r="BC5794" s="29" t="str">
        <f t="shared" si="901"/>
        <v>image/jpeg</v>
      </c>
      <c r="BD5794" s="29" t="str">
        <f t="shared" si="906"/>
        <v>presentation/thumbnail</v>
      </c>
    </row>
    <row r="5795" spans="1:56" ht="25.5">
      <c r="A5795" s="29">
        <v>1</v>
      </c>
      <c r="B5795" s="29">
        <v>0</v>
      </c>
      <c r="C5795" s="38" t="s">
        <v>19886</v>
      </c>
      <c r="D5795" s="38" t="s">
        <v>19887</v>
      </c>
      <c r="F5795" s="38" t="s">
        <v>19059</v>
      </c>
      <c r="H5795" s="38" t="s">
        <v>5078</v>
      </c>
      <c r="I5795" s="38" t="s">
        <v>4446</v>
      </c>
      <c r="J5795" s="38" t="s">
        <v>19884</v>
      </c>
      <c r="N5795" s="38" t="s">
        <v>1316</v>
      </c>
      <c r="P5795" s="38" t="s">
        <v>2005</v>
      </c>
      <c r="R5795" s="38" t="s">
        <v>19318</v>
      </c>
      <c r="U5795" s="38" t="s">
        <v>19888</v>
      </c>
      <c r="X5795" s="367">
        <v>29479</v>
      </c>
      <c r="Y5795" s="38" t="s">
        <v>2269</v>
      </c>
      <c r="AA5795" s="38" t="s">
        <v>1170</v>
      </c>
      <c r="AB5795" s="38" t="s">
        <v>15111</v>
      </c>
      <c r="AE5795" s="38" t="s">
        <v>2950</v>
      </c>
      <c r="AG5795" s="38">
        <v>1</v>
      </c>
      <c r="AH5795" s="38" t="s">
        <v>4439</v>
      </c>
      <c r="AI5795" s="38" t="s">
        <v>4440</v>
      </c>
      <c r="AJ5795" s="38" t="s">
        <v>4449</v>
      </c>
      <c r="AK5795" s="38" t="s">
        <v>15732</v>
      </c>
      <c r="AL5795" s="301" t="s">
        <v>19800</v>
      </c>
      <c r="AO5795" s="29" t="s">
        <v>18070</v>
      </c>
      <c r="AR5795" s="29" t="str">
        <f t="shared" si="909"/>
        <v>0</v>
      </c>
      <c r="AS5795" s="29">
        <f t="shared" si="907"/>
        <v>0</v>
      </c>
      <c r="AW5795" s="29" t="str">
        <f t="shared" si="910"/>
        <v/>
      </c>
      <c r="AX5795" s="29" t="str">
        <f t="shared" si="902"/>
        <v/>
      </c>
      <c r="AY5795" s="29" t="str">
        <f t="shared" si="908"/>
        <v>https://media.mediathek-tanz-theater.de/iiif/2/nvt_img-557-001-001.JP2</v>
      </c>
      <c r="AZ5795" s="29" t="str">
        <f t="shared" si="903"/>
        <v>image/jp2</v>
      </c>
      <c r="BA5795" s="29" t="str">
        <f t="shared" si="904"/>
        <v>presentation/iiif</v>
      </c>
      <c r="BB5795" s="29" t="str">
        <f t="shared" si="905"/>
        <v>https://media.mediathek-tanz-theater.de/iiif/2/nvt_img-557-001-001.JP2/full/100,/0/default.jpg</v>
      </c>
      <c r="BC5795" s="29" t="str">
        <f t="shared" si="901"/>
        <v>image/jpeg</v>
      </c>
      <c r="BD5795" s="29" t="str">
        <f t="shared" si="906"/>
        <v>presentation/thumbnail</v>
      </c>
    </row>
    <row r="5796" spans="1:56" ht="38.25">
      <c r="A5796" s="29">
        <v>1</v>
      </c>
      <c r="B5796" s="29">
        <v>0</v>
      </c>
      <c r="C5796" s="38" t="s">
        <v>19889</v>
      </c>
      <c r="D5796" s="38" t="s">
        <v>19890</v>
      </c>
      <c r="F5796" s="38" t="s">
        <v>19059</v>
      </c>
      <c r="H5796" s="38" t="s">
        <v>5078</v>
      </c>
      <c r="I5796" s="38" t="s">
        <v>4446</v>
      </c>
      <c r="J5796" s="38" t="s">
        <v>19884</v>
      </c>
      <c r="N5796" s="38" t="s">
        <v>1316</v>
      </c>
      <c r="P5796" s="38" t="s">
        <v>2005</v>
      </c>
      <c r="R5796" s="38" t="s">
        <v>19318</v>
      </c>
      <c r="U5796" s="38" t="s">
        <v>19891</v>
      </c>
      <c r="X5796" s="367">
        <v>29479</v>
      </c>
      <c r="Y5796" s="38" t="s">
        <v>2269</v>
      </c>
      <c r="AA5796" s="38" t="s">
        <v>1170</v>
      </c>
      <c r="AB5796" s="38" t="s">
        <v>15118</v>
      </c>
      <c r="AE5796" s="38" t="s">
        <v>2950</v>
      </c>
      <c r="AG5796" s="38">
        <v>1</v>
      </c>
      <c r="AH5796" s="38" t="s">
        <v>4439</v>
      </c>
      <c r="AI5796" s="38" t="s">
        <v>4440</v>
      </c>
      <c r="AJ5796" s="38" t="s">
        <v>4449</v>
      </c>
      <c r="AK5796" s="38" t="s">
        <v>19892</v>
      </c>
      <c r="AL5796" s="301" t="s">
        <v>19800</v>
      </c>
      <c r="AO5796" s="29" t="s">
        <v>18070</v>
      </c>
      <c r="AR5796" s="29" t="str">
        <f t="shared" si="909"/>
        <v>0</v>
      </c>
      <c r="AS5796" s="29">
        <f t="shared" si="907"/>
        <v>0</v>
      </c>
      <c r="AW5796" s="29" t="str">
        <f t="shared" si="910"/>
        <v/>
      </c>
      <c r="AX5796" s="29" t="str">
        <f t="shared" si="902"/>
        <v/>
      </c>
      <c r="AY5796" s="29" t="str">
        <f t="shared" si="908"/>
        <v>https://media.mediathek-tanz-theater.de/iiif/2/nvt_img-557-001-002.JP2</v>
      </c>
      <c r="AZ5796" s="29" t="str">
        <f t="shared" si="903"/>
        <v>image/jp2</v>
      </c>
      <c r="BA5796" s="29" t="str">
        <f t="shared" si="904"/>
        <v>presentation/iiif</v>
      </c>
      <c r="BB5796" s="29" t="str">
        <f t="shared" si="905"/>
        <v>https://media.mediathek-tanz-theater.de/iiif/2/nvt_img-557-001-002.JP2/full/100,/0/default.jpg</v>
      </c>
      <c r="BC5796" s="29" t="str">
        <f t="shared" si="901"/>
        <v>image/jpeg</v>
      </c>
      <c r="BD5796" s="29" t="str">
        <f t="shared" si="906"/>
        <v>presentation/thumbnail</v>
      </c>
    </row>
    <row r="5797" spans="1:56" ht="38.25">
      <c r="A5797" s="29">
        <v>1</v>
      </c>
      <c r="B5797" s="29">
        <v>0</v>
      </c>
      <c r="C5797" s="38" t="s">
        <v>19893</v>
      </c>
      <c r="D5797" s="38" t="s">
        <v>19894</v>
      </c>
      <c r="F5797" s="38" t="s">
        <v>19059</v>
      </c>
      <c r="H5797" s="38" t="s">
        <v>5078</v>
      </c>
      <c r="I5797" s="38" t="s">
        <v>4446</v>
      </c>
      <c r="J5797" s="38" t="s">
        <v>19884</v>
      </c>
      <c r="N5797" s="38" t="s">
        <v>1316</v>
      </c>
      <c r="P5797" s="38" t="s">
        <v>2005</v>
      </c>
      <c r="R5797" s="38" t="s">
        <v>19318</v>
      </c>
      <c r="X5797" s="367">
        <v>29479</v>
      </c>
      <c r="Y5797" s="38" t="s">
        <v>2269</v>
      </c>
      <c r="AA5797" s="38" t="s">
        <v>1170</v>
      </c>
      <c r="AB5797" s="38" t="s">
        <v>15121</v>
      </c>
      <c r="AE5797" s="38" t="s">
        <v>2950</v>
      </c>
      <c r="AG5797" s="38">
        <v>1</v>
      </c>
      <c r="AH5797" s="38" t="s">
        <v>4439</v>
      </c>
      <c r="AI5797" s="38" t="s">
        <v>4440</v>
      </c>
      <c r="AJ5797" s="38" t="s">
        <v>4449</v>
      </c>
      <c r="AK5797" s="38" t="s">
        <v>19892</v>
      </c>
      <c r="AL5797" s="301" t="s">
        <v>19800</v>
      </c>
      <c r="AO5797" s="29" t="s">
        <v>18070</v>
      </c>
      <c r="AR5797" s="29" t="str">
        <f t="shared" si="909"/>
        <v>0</v>
      </c>
      <c r="AS5797" s="29">
        <f t="shared" si="907"/>
        <v>0</v>
      </c>
      <c r="AW5797" s="29" t="str">
        <f t="shared" si="910"/>
        <v/>
      </c>
      <c r="AX5797" s="29" t="str">
        <f t="shared" si="902"/>
        <v/>
      </c>
      <c r="AY5797" s="29" t="str">
        <f t="shared" si="908"/>
        <v>https://media.mediathek-tanz-theater.de/iiif/2/nvt_img-557-001-003.JP2</v>
      </c>
      <c r="AZ5797" s="29" t="str">
        <f t="shared" si="903"/>
        <v>image/jp2</v>
      </c>
      <c r="BA5797" s="29" t="str">
        <f t="shared" si="904"/>
        <v>presentation/iiif</v>
      </c>
      <c r="BB5797" s="29" t="str">
        <f t="shared" si="905"/>
        <v>https://media.mediathek-tanz-theater.de/iiif/2/nvt_img-557-001-003.JP2/full/100,/0/default.jpg</v>
      </c>
      <c r="BC5797" s="29" t="str">
        <f t="shared" si="901"/>
        <v>image/jpeg</v>
      </c>
      <c r="BD5797" s="29" t="str">
        <f t="shared" si="906"/>
        <v>presentation/thumbnail</v>
      </c>
    </row>
    <row r="5798" spans="1:56" ht="25.5">
      <c r="A5798" s="29">
        <v>1</v>
      </c>
      <c r="B5798" s="29">
        <v>0</v>
      </c>
      <c r="C5798" s="38" t="s">
        <v>19895</v>
      </c>
      <c r="D5798" s="38" t="s">
        <v>19896</v>
      </c>
      <c r="F5798" s="38" t="s">
        <v>19059</v>
      </c>
      <c r="I5798" s="38" t="s">
        <v>4438</v>
      </c>
      <c r="J5798" s="38" t="s">
        <v>19882</v>
      </c>
      <c r="N5798" s="38" t="s">
        <v>1316</v>
      </c>
      <c r="P5798" s="38" t="s">
        <v>2005</v>
      </c>
      <c r="R5798" s="38" t="s">
        <v>19318</v>
      </c>
      <c r="U5798" s="38" t="s">
        <v>3472</v>
      </c>
      <c r="X5798" s="367">
        <v>29479</v>
      </c>
      <c r="Y5798" s="38" t="s">
        <v>2269</v>
      </c>
      <c r="AA5798" s="38" t="s">
        <v>1170</v>
      </c>
      <c r="AE5798" s="38" t="s">
        <v>2950</v>
      </c>
      <c r="AG5798" s="38">
        <v>1</v>
      </c>
      <c r="AH5798" s="38" t="s">
        <v>4439</v>
      </c>
      <c r="AI5798" s="38" t="s">
        <v>4440</v>
      </c>
      <c r="AJ5798" s="38" t="s">
        <v>11546</v>
      </c>
      <c r="AL5798" s="301" t="s">
        <v>19800</v>
      </c>
      <c r="AO5798" s="29" t="s">
        <v>18070</v>
      </c>
      <c r="AR5798" s="29" t="str">
        <f t="shared" si="909"/>
        <v>1</v>
      </c>
      <c r="AS5798" s="29">
        <f t="shared" si="907"/>
        <v>0</v>
      </c>
      <c r="AW5798" s="29" t="str">
        <f t="shared" si="910"/>
        <v/>
      </c>
      <c r="AX5798" s="29" t="str">
        <f t="shared" si="902"/>
        <v/>
      </c>
      <c r="AY5798" s="29" t="str">
        <f t="shared" si="908"/>
        <v>https://media.mediathek-tanz-theater.de/iiif/2/nvt_img-557-002.JP2</v>
      </c>
      <c r="AZ5798" s="29" t="str">
        <f t="shared" si="903"/>
        <v>image/jp2</v>
      </c>
      <c r="BA5798" s="29" t="str">
        <f t="shared" si="904"/>
        <v>presentation/iiif</v>
      </c>
      <c r="BB5798" s="29" t="str">
        <f t="shared" si="905"/>
        <v>https://media.mediathek-tanz-theater.de/iiif/2/nvt_img-557-002.JP2/full/100,/0/default.jpg</v>
      </c>
      <c r="BC5798" s="29" t="str">
        <f t="shared" si="901"/>
        <v>image/jpeg</v>
      </c>
      <c r="BD5798" s="29" t="str">
        <f t="shared" si="906"/>
        <v>presentation/thumbnail</v>
      </c>
    </row>
    <row r="5799" spans="1:56" ht="25.5">
      <c r="A5799" s="29">
        <v>1</v>
      </c>
      <c r="B5799" s="29">
        <v>0</v>
      </c>
      <c r="C5799" s="38" t="s">
        <v>19897</v>
      </c>
      <c r="D5799" s="38" t="s">
        <v>19898</v>
      </c>
      <c r="F5799" s="38" t="s">
        <v>19059</v>
      </c>
      <c r="H5799" s="38" t="s">
        <v>5078</v>
      </c>
      <c r="I5799" s="38" t="s">
        <v>4446</v>
      </c>
      <c r="J5799" s="38" t="s">
        <v>19895</v>
      </c>
      <c r="N5799" s="38" t="s">
        <v>1316</v>
      </c>
      <c r="P5799" s="38" t="s">
        <v>2005</v>
      </c>
      <c r="R5799" s="38" t="s">
        <v>19318</v>
      </c>
      <c r="X5799" s="367">
        <v>29479</v>
      </c>
      <c r="Y5799" s="38" t="s">
        <v>2269</v>
      </c>
      <c r="AA5799" s="38" t="s">
        <v>1170</v>
      </c>
      <c r="AB5799" s="38" t="s">
        <v>15124</v>
      </c>
      <c r="AE5799" s="38" t="s">
        <v>2950</v>
      </c>
      <c r="AG5799" s="38">
        <v>1</v>
      </c>
      <c r="AH5799" s="38" t="s">
        <v>4439</v>
      </c>
      <c r="AI5799" s="38" t="s">
        <v>4440</v>
      </c>
      <c r="AJ5799" s="38" t="s">
        <v>4449</v>
      </c>
      <c r="AK5799" s="38" t="s">
        <v>15732</v>
      </c>
      <c r="AL5799" s="301" t="s">
        <v>19800</v>
      </c>
      <c r="AO5799" s="29" t="s">
        <v>18070</v>
      </c>
      <c r="AR5799" s="29" t="str">
        <f t="shared" si="909"/>
        <v>0</v>
      </c>
      <c r="AS5799" s="29">
        <f t="shared" si="907"/>
        <v>0</v>
      </c>
      <c r="AW5799" s="29" t="str">
        <f t="shared" si="910"/>
        <v/>
      </c>
      <c r="AX5799" s="29" t="str">
        <f t="shared" si="902"/>
        <v/>
      </c>
      <c r="AY5799" s="29" t="str">
        <f t="shared" si="908"/>
        <v>https://media.mediathek-tanz-theater.de/iiif/2/nvt_img-557-002-001.JP2</v>
      </c>
      <c r="AZ5799" s="29" t="str">
        <f t="shared" si="903"/>
        <v>image/jp2</v>
      </c>
      <c r="BA5799" s="29" t="str">
        <f t="shared" si="904"/>
        <v>presentation/iiif</v>
      </c>
      <c r="BB5799" s="29" t="str">
        <f t="shared" si="905"/>
        <v>https://media.mediathek-tanz-theater.de/iiif/2/nvt_img-557-002-001.JP2/full/100,/0/default.jpg</v>
      </c>
      <c r="BC5799" s="29" t="str">
        <f t="shared" si="901"/>
        <v>image/jpeg</v>
      </c>
      <c r="BD5799" s="29" t="str">
        <f t="shared" si="906"/>
        <v>presentation/thumbnail</v>
      </c>
    </row>
    <row r="5800" spans="1:56" ht="25.5">
      <c r="A5800" s="29">
        <v>1</v>
      </c>
      <c r="B5800" s="29">
        <v>0</v>
      </c>
      <c r="C5800" s="38" t="s">
        <v>19899</v>
      </c>
      <c r="D5800" s="38" t="s">
        <v>19900</v>
      </c>
      <c r="F5800" s="38" t="s">
        <v>19059</v>
      </c>
      <c r="H5800" s="38" t="s">
        <v>5078</v>
      </c>
      <c r="I5800" s="38" t="s">
        <v>4446</v>
      </c>
      <c r="J5800" s="38" t="s">
        <v>19895</v>
      </c>
      <c r="N5800" s="38" t="s">
        <v>1316</v>
      </c>
      <c r="P5800" s="38" t="s">
        <v>2005</v>
      </c>
      <c r="R5800" s="38" t="s">
        <v>19318</v>
      </c>
      <c r="U5800" s="38" t="s">
        <v>3472</v>
      </c>
      <c r="X5800" s="367">
        <v>29479</v>
      </c>
      <c r="Y5800" s="38" t="s">
        <v>2269</v>
      </c>
      <c r="AA5800" s="38" t="s">
        <v>1170</v>
      </c>
      <c r="AB5800" s="38" t="s">
        <v>15134</v>
      </c>
      <c r="AE5800" s="38" t="s">
        <v>2950</v>
      </c>
      <c r="AG5800" s="38">
        <v>1</v>
      </c>
      <c r="AH5800" s="38" t="s">
        <v>4439</v>
      </c>
      <c r="AI5800" s="38" t="s">
        <v>4440</v>
      </c>
      <c r="AJ5800" s="38" t="s">
        <v>4449</v>
      </c>
      <c r="AK5800" s="38" t="s">
        <v>72</v>
      </c>
      <c r="AL5800" s="301" t="s">
        <v>19800</v>
      </c>
      <c r="AO5800" s="29" t="s">
        <v>18070</v>
      </c>
      <c r="AR5800" s="29" t="str">
        <f t="shared" si="909"/>
        <v>0</v>
      </c>
      <c r="AS5800" s="29">
        <f t="shared" si="907"/>
        <v>0</v>
      </c>
      <c r="AW5800" s="29" t="str">
        <f t="shared" si="910"/>
        <v/>
      </c>
      <c r="AX5800" s="29" t="str">
        <f t="shared" si="902"/>
        <v/>
      </c>
      <c r="AY5800" s="29" t="str">
        <f t="shared" si="908"/>
        <v>https://media.mediathek-tanz-theater.de/iiif/2/nvt_img-557-002-002.JP2</v>
      </c>
      <c r="AZ5800" s="29" t="str">
        <f t="shared" si="903"/>
        <v>image/jp2</v>
      </c>
      <c r="BA5800" s="29" t="str">
        <f t="shared" si="904"/>
        <v>presentation/iiif</v>
      </c>
      <c r="BB5800" s="29" t="str">
        <f t="shared" si="905"/>
        <v>https://media.mediathek-tanz-theater.de/iiif/2/nvt_img-557-002-002.JP2/full/100,/0/default.jpg</v>
      </c>
      <c r="BC5800" s="29" t="str">
        <f t="shared" si="901"/>
        <v>image/jpeg</v>
      </c>
      <c r="BD5800" s="29" t="str">
        <f t="shared" si="906"/>
        <v>presentation/thumbnail</v>
      </c>
    </row>
    <row r="5801" spans="1:56" ht="25.5">
      <c r="A5801" s="29">
        <v>1</v>
      </c>
      <c r="B5801" s="29">
        <v>0</v>
      </c>
      <c r="C5801" s="38" t="s">
        <v>19901</v>
      </c>
      <c r="D5801" s="38" t="s">
        <v>19902</v>
      </c>
      <c r="F5801" s="38" t="s">
        <v>19059</v>
      </c>
      <c r="H5801" s="38" t="s">
        <v>5078</v>
      </c>
      <c r="I5801" s="38" t="s">
        <v>4446</v>
      </c>
      <c r="J5801" s="38" t="s">
        <v>19895</v>
      </c>
      <c r="N5801" s="38" t="s">
        <v>1316</v>
      </c>
      <c r="P5801" s="38" t="s">
        <v>2005</v>
      </c>
      <c r="R5801" s="38" t="s">
        <v>19318</v>
      </c>
      <c r="U5801" s="38" t="s">
        <v>1330</v>
      </c>
      <c r="X5801" s="367">
        <v>29479</v>
      </c>
      <c r="Y5801" s="38" t="s">
        <v>2269</v>
      </c>
      <c r="AA5801" s="38" t="s">
        <v>1170</v>
      </c>
      <c r="AB5801" s="38" t="s">
        <v>15138</v>
      </c>
      <c r="AE5801" s="38" t="s">
        <v>2950</v>
      </c>
      <c r="AG5801" s="38">
        <v>1</v>
      </c>
      <c r="AH5801" s="38" t="s">
        <v>4439</v>
      </c>
      <c r="AI5801" s="38" t="s">
        <v>4440</v>
      </c>
      <c r="AJ5801" s="38" t="s">
        <v>4449</v>
      </c>
      <c r="AK5801" s="38" t="s">
        <v>72</v>
      </c>
      <c r="AL5801" s="301" t="s">
        <v>19800</v>
      </c>
      <c r="AO5801" s="29" t="s">
        <v>18070</v>
      </c>
      <c r="AR5801" s="29" t="str">
        <f t="shared" si="909"/>
        <v>0</v>
      </c>
      <c r="AS5801" s="29">
        <f t="shared" si="907"/>
        <v>0</v>
      </c>
      <c r="AW5801" s="29" t="str">
        <f t="shared" si="910"/>
        <v/>
      </c>
      <c r="AX5801" s="29" t="str">
        <f t="shared" si="902"/>
        <v/>
      </c>
      <c r="AY5801" s="29" t="str">
        <f t="shared" si="908"/>
        <v>https://media.mediathek-tanz-theater.de/iiif/2/nvt_img-557-002-003.JP2</v>
      </c>
      <c r="AZ5801" s="29" t="str">
        <f t="shared" si="903"/>
        <v>image/jp2</v>
      </c>
      <c r="BA5801" s="29" t="str">
        <f t="shared" si="904"/>
        <v>presentation/iiif</v>
      </c>
      <c r="BB5801" s="29" t="str">
        <f t="shared" si="905"/>
        <v>https://media.mediathek-tanz-theater.de/iiif/2/nvt_img-557-002-003.JP2/full/100,/0/default.jpg</v>
      </c>
      <c r="BC5801" s="29" t="str">
        <f t="shared" si="901"/>
        <v>image/jpeg</v>
      </c>
      <c r="BD5801" s="29" t="str">
        <f t="shared" si="906"/>
        <v>presentation/thumbnail</v>
      </c>
    </row>
    <row r="5802" spans="1:56" ht="25.5">
      <c r="A5802" s="29">
        <v>1</v>
      </c>
      <c r="B5802" s="29">
        <v>0</v>
      </c>
      <c r="C5802" s="38" t="s">
        <v>19903</v>
      </c>
      <c r="D5802" s="38" t="s">
        <v>19904</v>
      </c>
      <c r="F5802" s="38" t="s">
        <v>19059</v>
      </c>
      <c r="I5802" s="38" t="s">
        <v>4438</v>
      </c>
      <c r="J5802" s="38" t="s">
        <v>19882</v>
      </c>
      <c r="N5802" s="38" t="s">
        <v>1316</v>
      </c>
      <c r="P5802" s="38" t="s">
        <v>2005</v>
      </c>
      <c r="R5802" s="38" t="s">
        <v>19318</v>
      </c>
      <c r="U5802" s="38" t="s">
        <v>3472</v>
      </c>
      <c r="X5802" s="367">
        <v>29479</v>
      </c>
      <c r="Y5802" s="38" t="s">
        <v>2269</v>
      </c>
      <c r="AA5802" s="38" t="s">
        <v>1170</v>
      </c>
      <c r="AE5802" s="38" t="s">
        <v>2950</v>
      </c>
      <c r="AG5802" s="38">
        <v>1</v>
      </c>
      <c r="AH5802" s="38" t="s">
        <v>4439</v>
      </c>
      <c r="AI5802" s="38" t="s">
        <v>4440</v>
      </c>
      <c r="AJ5802" s="38" t="s">
        <v>5900</v>
      </c>
      <c r="AL5802" s="301" t="s">
        <v>19800</v>
      </c>
      <c r="AO5802" s="29" t="s">
        <v>18070</v>
      </c>
      <c r="AR5802" s="29" t="str">
        <f t="shared" si="909"/>
        <v>1</v>
      </c>
      <c r="AS5802" s="29">
        <f t="shared" si="907"/>
        <v>0</v>
      </c>
      <c r="AW5802" s="29" t="str">
        <f t="shared" si="910"/>
        <v/>
      </c>
      <c r="AX5802" s="29" t="str">
        <f t="shared" si="902"/>
        <v/>
      </c>
      <c r="AY5802" s="29" t="str">
        <f t="shared" si="908"/>
        <v>https://media.mediathek-tanz-theater.de/iiif/2/nvt_img-557-003.JP2</v>
      </c>
      <c r="AZ5802" s="29" t="str">
        <f t="shared" si="903"/>
        <v>image/jp2</v>
      </c>
      <c r="BA5802" s="29" t="str">
        <f t="shared" si="904"/>
        <v>presentation/iiif</v>
      </c>
      <c r="BB5802" s="29" t="str">
        <f t="shared" si="905"/>
        <v>https://media.mediathek-tanz-theater.de/iiif/2/nvt_img-557-003.JP2/full/100,/0/default.jpg</v>
      </c>
      <c r="BC5802" s="29" t="str">
        <f t="shared" si="901"/>
        <v>image/jpeg</v>
      </c>
      <c r="BD5802" s="29" t="str">
        <f t="shared" si="906"/>
        <v>presentation/thumbnail</v>
      </c>
    </row>
    <row r="5803" spans="1:56" ht="25.5">
      <c r="A5803" s="29">
        <v>1</v>
      </c>
      <c r="B5803" s="29">
        <v>0</v>
      </c>
      <c r="C5803" s="38" t="s">
        <v>19905</v>
      </c>
      <c r="D5803" s="38" t="s">
        <v>19906</v>
      </c>
      <c r="F5803" s="38" t="s">
        <v>19059</v>
      </c>
      <c r="H5803" s="38" t="s">
        <v>5078</v>
      </c>
      <c r="I5803" s="38" t="s">
        <v>4446</v>
      </c>
      <c r="J5803" s="38" t="s">
        <v>19903</v>
      </c>
      <c r="N5803" s="38" t="s">
        <v>1316</v>
      </c>
      <c r="P5803" s="38" t="s">
        <v>2005</v>
      </c>
      <c r="R5803" s="38" t="s">
        <v>19318</v>
      </c>
      <c r="X5803" s="367">
        <v>29479</v>
      </c>
      <c r="Y5803" s="38" t="s">
        <v>2269</v>
      </c>
      <c r="AA5803" s="38" t="s">
        <v>1170</v>
      </c>
      <c r="AB5803" s="38" t="s">
        <v>15145</v>
      </c>
      <c r="AE5803" s="38" t="s">
        <v>2950</v>
      </c>
      <c r="AG5803" s="38">
        <v>1</v>
      </c>
      <c r="AH5803" s="38" t="s">
        <v>4439</v>
      </c>
      <c r="AI5803" s="38" t="s">
        <v>4440</v>
      </c>
      <c r="AJ5803" s="38" t="s">
        <v>4449</v>
      </c>
      <c r="AK5803" s="38" t="s">
        <v>15732</v>
      </c>
      <c r="AL5803" s="301" t="s">
        <v>19800</v>
      </c>
      <c r="AO5803" s="29" t="s">
        <v>18070</v>
      </c>
      <c r="AR5803" s="29" t="str">
        <f t="shared" si="909"/>
        <v>0</v>
      </c>
      <c r="AS5803" s="29">
        <f t="shared" si="907"/>
        <v>0</v>
      </c>
      <c r="AW5803" s="29" t="str">
        <f t="shared" si="910"/>
        <v/>
      </c>
      <c r="AX5803" s="29" t="str">
        <f t="shared" si="902"/>
        <v/>
      </c>
      <c r="AY5803" s="29" t="str">
        <f t="shared" si="908"/>
        <v>https://media.mediathek-tanz-theater.de/iiif/2/nvt_img-557-003-001.JP2</v>
      </c>
      <c r="AZ5803" s="29" t="str">
        <f t="shared" si="903"/>
        <v>image/jp2</v>
      </c>
      <c r="BA5803" s="29" t="str">
        <f t="shared" si="904"/>
        <v>presentation/iiif</v>
      </c>
      <c r="BB5803" s="29" t="str">
        <f t="shared" si="905"/>
        <v>https://media.mediathek-tanz-theater.de/iiif/2/nvt_img-557-003-001.JP2/full/100,/0/default.jpg</v>
      </c>
      <c r="BC5803" s="29" t="str">
        <f t="shared" si="901"/>
        <v>image/jpeg</v>
      </c>
      <c r="BD5803" s="29" t="str">
        <f t="shared" si="906"/>
        <v>presentation/thumbnail</v>
      </c>
    </row>
    <row r="5804" spans="1:56" ht="25.5">
      <c r="A5804" s="29">
        <v>1</v>
      </c>
      <c r="B5804" s="29">
        <v>0</v>
      </c>
      <c r="C5804" s="38" t="s">
        <v>19907</v>
      </c>
      <c r="D5804" s="38" t="s">
        <v>19908</v>
      </c>
      <c r="F5804" s="38" t="s">
        <v>19059</v>
      </c>
      <c r="H5804" s="38" t="s">
        <v>5078</v>
      </c>
      <c r="I5804" s="38" t="s">
        <v>4446</v>
      </c>
      <c r="J5804" s="38" t="s">
        <v>19903</v>
      </c>
      <c r="N5804" s="38" t="s">
        <v>1316</v>
      </c>
      <c r="P5804" s="38" t="s">
        <v>2005</v>
      </c>
      <c r="R5804" s="38" t="s">
        <v>19318</v>
      </c>
      <c r="U5804" s="38" t="s">
        <v>3472</v>
      </c>
      <c r="X5804" s="367">
        <v>29479</v>
      </c>
      <c r="Y5804" s="38" t="s">
        <v>2269</v>
      </c>
      <c r="AA5804" s="38" t="s">
        <v>1170</v>
      </c>
      <c r="AB5804" s="38" t="s">
        <v>15150</v>
      </c>
      <c r="AE5804" s="38" t="s">
        <v>2950</v>
      </c>
      <c r="AG5804" s="38">
        <v>1</v>
      </c>
      <c r="AH5804" s="38" t="s">
        <v>4439</v>
      </c>
      <c r="AI5804" s="38" t="s">
        <v>4440</v>
      </c>
      <c r="AJ5804" s="38" t="s">
        <v>4449</v>
      </c>
      <c r="AK5804" s="38" t="s">
        <v>15732</v>
      </c>
      <c r="AL5804" s="301" t="s">
        <v>19800</v>
      </c>
      <c r="AO5804" s="29" t="s">
        <v>18070</v>
      </c>
      <c r="AR5804" s="29" t="str">
        <f t="shared" si="909"/>
        <v>0</v>
      </c>
      <c r="AS5804" s="29">
        <f t="shared" si="907"/>
        <v>0</v>
      </c>
      <c r="AW5804" s="29" t="str">
        <f t="shared" si="910"/>
        <v/>
      </c>
      <c r="AX5804" s="29" t="str">
        <f t="shared" si="902"/>
        <v/>
      </c>
      <c r="AY5804" s="29" t="str">
        <f t="shared" si="908"/>
        <v>https://media.mediathek-tanz-theater.de/iiif/2/nvt_img-557-003-002.JP2</v>
      </c>
      <c r="AZ5804" s="29" t="str">
        <f t="shared" si="903"/>
        <v>image/jp2</v>
      </c>
      <c r="BA5804" s="29" t="str">
        <f t="shared" si="904"/>
        <v>presentation/iiif</v>
      </c>
      <c r="BB5804" s="29" t="str">
        <f t="shared" si="905"/>
        <v>https://media.mediathek-tanz-theater.de/iiif/2/nvt_img-557-003-002.JP2/full/100,/0/default.jpg</v>
      </c>
      <c r="BC5804" s="29" t="str">
        <f t="shared" si="901"/>
        <v>image/jpeg</v>
      </c>
      <c r="BD5804" s="29" t="str">
        <f t="shared" si="906"/>
        <v>presentation/thumbnail</v>
      </c>
    </row>
    <row r="5805" spans="1:56" ht="25.5">
      <c r="A5805" s="29">
        <v>1</v>
      </c>
      <c r="B5805" s="29">
        <v>0</v>
      </c>
      <c r="C5805" s="38" t="s">
        <v>19909</v>
      </c>
      <c r="D5805" s="38" t="s">
        <v>19910</v>
      </c>
      <c r="F5805" s="38" t="s">
        <v>19059</v>
      </c>
      <c r="H5805" s="38" t="s">
        <v>5078</v>
      </c>
      <c r="I5805" s="38" t="s">
        <v>4446</v>
      </c>
      <c r="J5805" s="38" t="s">
        <v>19903</v>
      </c>
      <c r="N5805" s="38" t="s">
        <v>1316</v>
      </c>
      <c r="P5805" s="38" t="s">
        <v>2005</v>
      </c>
      <c r="R5805" s="38" t="s">
        <v>19318</v>
      </c>
      <c r="U5805" s="38" t="s">
        <v>1330</v>
      </c>
      <c r="X5805" s="367">
        <v>29479</v>
      </c>
      <c r="Y5805" s="38" t="s">
        <v>2269</v>
      </c>
      <c r="AA5805" s="38" t="s">
        <v>1170</v>
      </c>
      <c r="AB5805" s="38" t="s">
        <v>15154</v>
      </c>
      <c r="AE5805" s="38" t="s">
        <v>2950</v>
      </c>
      <c r="AG5805" s="38">
        <v>1</v>
      </c>
      <c r="AH5805" s="38" t="s">
        <v>4439</v>
      </c>
      <c r="AI5805" s="38" t="s">
        <v>4440</v>
      </c>
      <c r="AJ5805" s="38" t="s">
        <v>4449</v>
      </c>
      <c r="AK5805" s="38" t="s">
        <v>15732</v>
      </c>
      <c r="AL5805" s="301" t="s">
        <v>19800</v>
      </c>
      <c r="AO5805" s="29" t="s">
        <v>18070</v>
      </c>
      <c r="AR5805" s="29" t="str">
        <f t="shared" si="909"/>
        <v>0</v>
      </c>
      <c r="AS5805" s="29">
        <f t="shared" si="907"/>
        <v>0</v>
      </c>
      <c r="AW5805" s="29" t="str">
        <f t="shared" si="910"/>
        <v/>
      </c>
      <c r="AX5805" s="29" t="str">
        <f t="shared" si="902"/>
        <v/>
      </c>
      <c r="AY5805" s="29" t="str">
        <f t="shared" si="908"/>
        <v>https://media.mediathek-tanz-theater.de/iiif/2/nvt_img-557-003-003.JP2</v>
      </c>
      <c r="AZ5805" s="29" t="str">
        <f t="shared" si="903"/>
        <v>image/jp2</v>
      </c>
      <c r="BA5805" s="29" t="str">
        <f t="shared" si="904"/>
        <v>presentation/iiif</v>
      </c>
      <c r="BB5805" s="29" t="str">
        <f t="shared" si="905"/>
        <v>https://media.mediathek-tanz-theater.de/iiif/2/nvt_img-557-003-003.JP2/full/100,/0/default.jpg</v>
      </c>
      <c r="BC5805" s="29" t="str">
        <f t="shared" si="901"/>
        <v>image/jpeg</v>
      </c>
      <c r="BD5805" s="29" t="str">
        <f t="shared" si="906"/>
        <v>presentation/thumbnail</v>
      </c>
    </row>
    <row r="5806" spans="1:56" ht="25.5">
      <c r="A5806" s="29">
        <v>1</v>
      </c>
      <c r="B5806" s="29">
        <v>0</v>
      </c>
      <c r="C5806" s="38" t="s">
        <v>19911</v>
      </c>
      <c r="D5806" s="38" t="s">
        <v>19912</v>
      </c>
      <c r="F5806" s="38" t="s">
        <v>19059</v>
      </c>
      <c r="I5806" s="38" t="s">
        <v>4438</v>
      </c>
      <c r="J5806" s="38" t="s">
        <v>19882</v>
      </c>
      <c r="N5806" s="38" t="s">
        <v>1316</v>
      </c>
      <c r="P5806" s="38" t="s">
        <v>2005</v>
      </c>
      <c r="R5806" s="38" t="s">
        <v>19318</v>
      </c>
      <c r="U5806" s="38" t="s">
        <v>1330</v>
      </c>
      <c r="X5806" s="367">
        <v>29479</v>
      </c>
      <c r="Y5806" s="38" t="s">
        <v>2269</v>
      </c>
      <c r="AA5806" s="38" t="s">
        <v>1170</v>
      </c>
      <c r="AE5806" s="38" t="s">
        <v>2950</v>
      </c>
      <c r="AG5806" s="38">
        <v>1</v>
      </c>
      <c r="AH5806" s="38" t="s">
        <v>4439</v>
      </c>
      <c r="AI5806" s="38" t="s">
        <v>4440</v>
      </c>
      <c r="AJ5806" s="38" t="s">
        <v>14385</v>
      </c>
      <c r="AL5806" s="301" t="s">
        <v>19800</v>
      </c>
      <c r="AO5806" s="29" t="s">
        <v>18070</v>
      </c>
      <c r="AR5806" s="29" t="str">
        <f t="shared" si="909"/>
        <v>1</v>
      </c>
      <c r="AS5806" s="29">
        <f t="shared" si="907"/>
        <v>0</v>
      </c>
      <c r="AW5806" s="29" t="str">
        <f t="shared" si="910"/>
        <v/>
      </c>
      <c r="AX5806" s="29" t="str">
        <f t="shared" si="902"/>
        <v/>
      </c>
      <c r="AY5806" s="29" t="str">
        <f t="shared" si="908"/>
        <v>https://media.mediathek-tanz-theater.de/iiif/2/nvt_img-557-004.JP2</v>
      </c>
      <c r="AZ5806" s="29" t="str">
        <f t="shared" si="903"/>
        <v>image/jp2</v>
      </c>
      <c r="BA5806" s="29" t="str">
        <f t="shared" si="904"/>
        <v>presentation/iiif</v>
      </c>
      <c r="BB5806" s="29" t="str">
        <f t="shared" si="905"/>
        <v>https://media.mediathek-tanz-theater.de/iiif/2/nvt_img-557-004.JP2/full/100,/0/default.jpg</v>
      </c>
      <c r="BC5806" s="29" t="str">
        <f t="shared" si="901"/>
        <v>image/jpeg</v>
      </c>
      <c r="BD5806" s="29" t="str">
        <f t="shared" si="906"/>
        <v>presentation/thumbnail</v>
      </c>
    </row>
    <row r="5807" spans="1:56" ht="38.25">
      <c r="A5807" s="29">
        <v>1</v>
      </c>
      <c r="B5807" s="29">
        <v>0</v>
      </c>
      <c r="C5807" s="38" t="s">
        <v>19913</v>
      </c>
      <c r="D5807" s="38" t="s">
        <v>19914</v>
      </c>
      <c r="F5807" s="38" t="s">
        <v>19059</v>
      </c>
      <c r="I5807" s="38" t="s">
        <v>4446</v>
      </c>
      <c r="J5807" s="38" t="s">
        <v>19911</v>
      </c>
      <c r="N5807" s="38" t="s">
        <v>1316</v>
      </c>
      <c r="P5807" s="38" t="s">
        <v>2005</v>
      </c>
      <c r="R5807" s="38" t="s">
        <v>19318</v>
      </c>
      <c r="X5807" s="367">
        <v>29479</v>
      </c>
      <c r="Y5807" s="38" t="s">
        <v>2269</v>
      </c>
      <c r="AA5807" s="38" t="s">
        <v>1170</v>
      </c>
      <c r="AB5807" s="38" t="s">
        <v>15161</v>
      </c>
      <c r="AE5807" s="38" t="s">
        <v>2950</v>
      </c>
      <c r="AG5807" s="38">
        <v>1</v>
      </c>
      <c r="AH5807" s="38" t="s">
        <v>4439</v>
      </c>
      <c r="AI5807" s="38" t="s">
        <v>4440</v>
      </c>
      <c r="AJ5807" s="38" t="s">
        <v>4449</v>
      </c>
      <c r="AK5807" s="38" t="s">
        <v>19915</v>
      </c>
      <c r="AL5807" s="301" t="s">
        <v>19800</v>
      </c>
      <c r="AO5807" s="29" t="s">
        <v>18070</v>
      </c>
      <c r="AR5807" s="29" t="str">
        <f t="shared" si="909"/>
        <v>0</v>
      </c>
      <c r="AS5807" s="29">
        <f t="shared" si="907"/>
        <v>0</v>
      </c>
      <c r="AW5807" s="29" t="str">
        <f t="shared" si="910"/>
        <v/>
      </c>
      <c r="AX5807" s="29" t="str">
        <f t="shared" si="902"/>
        <v/>
      </c>
      <c r="AY5807" s="29" t="str">
        <f t="shared" si="908"/>
        <v>https://media.mediathek-tanz-theater.de/iiif/2/nvt_img-557-004-001.JP2</v>
      </c>
      <c r="AZ5807" s="29" t="str">
        <f t="shared" si="903"/>
        <v>image/jp2</v>
      </c>
      <c r="BA5807" s="29" t="str">
        <f t="shared" si="904"/>
        <v>presentation/iiif</v>
      </c>
      <c r="BB5807" s="29" t="str">
        <f t="shared" si="905"/>
        <v>https://media.mediathek-tanz-theater.de/iiif/2/nvt_img-557-004-001.JP2/full/100,/0/default.jpg</v>
      </c>
      <c r="BC5807" s="29" t="str">
        <f t="shared" si="901"/>
        <v>image/jpeg</v>
      </c>
      <c r="BD5807" s="29" t="str">
        <f t="shared" si="906"/>
        <v>presentation/thumbnail</v>
      </c>
    </row>
    <row r="5808" spans="1:56" ht="38.25">
      <c r="A5808" s="29">
        <v>1</v>
      </c>
      <c r="B5808" s="29">
        <v>0</v>
      </c>
      <c r="C5808" s="38" t="s">
        <v>19916</v>
      </c>
      <c r="D5808" s="38" t="s">
        <v>19917</v>
      </c>
      <c r="F5808" s="38" t="s">
        <v>19059</v>
      </c>
      <c r="I5808" s="38" t="s">
        <v>4446</v>
      </c>
      <c r="J5808" s="38" t="s">
        <v>19911</v>
      </c>
      <c r="N5808" s="38" t="s">
        <v>1316</v>
      </c>
      <c r="P5808" s="38" t="s">
        <v>2005</v>
      </c>
      <c r="R5808" s="38" t="s">
        <v>19318</v>
      </c>
      <c r="U5808" s="38" t="s">
        <v>1330</v>
      </c>
      <c r="X5808" s="367">
        <v>29479</v>
      </c>
      <c r="Y5808" s="38" t="s">
        <v>2269</v>
      </c>
      <c r="AA5808" s="38" t="s">
        <v>1170</v>
      </c>
      <c r="AB5808" s="38" t="s">
        <v>15164</v>
      </c>
      <c r="AE5808" s="38" t="s">
        <v>2950</v>
      </c>
      <c r="AG5808" s="38">
        <v>1</v>
      </c>
      <c r="AH5808" s="38" t="s">
        <v>4439</v>
      </c>
      <c r="AI5808" s="38" t="s">
        <v>4440</v>
      </c>
      <c r="AJ5808" s="38" t="s">
        <v>4449</v>
      </c>
      <c r="AK5808" s="38" t="s">
        <v>19915</v>
      </c>
      <c r="AL5808" s="301" t="s">
        <v>19800</v>
      </c>
      <c r="AO5808" s="29" t="s">
        <v>18070</v>
      </c>
      <c r="AR5808" s="29" t="str">
        <f t="shared" si="909"/>
        <v>0</v>
      </c>
      <c r="AS5808" s="29">
        <f t="shared" si="907"/>
        <v>0</v>
      </c>
      <c r="AW5808" s="29" t="str">
        <f t="shared" si="910"/>
        <v/>
      </c>
      <c r="AX5808" s="29" t="str">
        <f t="shared" si="902"/>
        <v/>
      </c>
      <c r="AY5808" s="29" t="str">
        <f t="shared" si="908"/>
        <v>https://media.mediathek-tanz-theater.de/iiif/2/nvt_img-557-004-002.JP2</v>
      </c>
      <c r="AZ5808" s="29" t="str">
        <f t="shared" si="903"/>
        <v>image/jp2</v>
      </c>
      <c r="BA5808" s="29" t="str">
        <f t="shared" si="904"/>
        <v>presentation/iiif</v>
      </c>
      <c r="BB5808" s="29" t="str">
        <f t="shared" si="905"/>
        <v>https://media.mediathek-tanz-theater.de/iiif/2/nvt_img-557-004-002.JP2/full/100,/0/default.jpg</v>
      </c>
      <c r="BC5808" s="29" t="str">
        <f t="shared" si="901"/>
        <v>image/jpeg</v>
      </c>
      <c r="BD5808" s="29" t="str">
        <f t="shared" si="906"/>
        <v>presentation/thumbnail</v>
      </c>
    </row>
    <row r="5809" spans="1:56" ht="25.5">
      <c r="A5809" s="29">
        <v>1</v>
      </c>
      <c r="B5809" s="29">
        <v>0</v>
      </c>
      <c r="C5809" s="38" t="s">
        <v>19918</v>
      </c>
      <c r="D5809" s="38" t="s">
        <v>19919</v>
      </c>
      <c r="F5809" s="38" t="s">
        <v>19059</v>
      </c>
      <c r="H5809" s="38" t="s">
        <v>5078</v>
      </c>
      <c r="I5809" s="38" t="s">
        <v>4446</v>
      </c>
      <c r="J5809" s="38" t="s">
        <v>19911</v>
      </c>
      <c r="N5809" s="38" t="s">
        <v>1316</v>
      </c>
      <c r="P5809" s="38" t="s">
        <v>2005</v>
      </c>
      <c r="R5809" s="38" t="s">
        <v>19318</v>
      </c>
      <c r="X5809" s="367">
        <v>29479</v>
      </c>
      <c r="Y5809" s="38" t="s">
        <v>2269</v>
      </c>
      <c r="AA5809" s="38" t="s">
        <v>1170</v>
      </c>
      <c r="AB5809" s="38" t="s">
        <v>15168</v>
      </c>
      <c r="AE5809" s="38" t="s">
        <v>2950</v>
      </c>
      <c r="AG5809" s="38">
        <v>1</v>
      </c>
      <c r="AH5809" s="38" t="s">
        <v>4439</v>
      </c>
      <c r="AI5809" s="38" t="s">
        <v>4440</v>
      </c>
      <c r="AJ5809" s="38" t="s">
        <v>4449</v>
      </c>
      <c r="AK5809" s="38" t="s">
        <v>19920</v>
      </c>
      <c r="AL5809" s="301" t="s">
        <v>19800</v>
      </c>
      <c r="AO5809" s="29" t="s">
        <v>18070</v>
      </c>
      <c r="AR5809" s="29" t="str">
        <f t="shared" si="909"/>
        <v>0</v>
      </c>
      <c r="AS5809" s="29">
        <f t="shared" si="907"/>
        <v>0</v>
      </c>
      <c r="AW5809" s="29" t="str">
        <f t="shared" si="910"/>
        <v/>
      </c>
      <c r="AX5809" s="29" t="str">
        <f t="shared" si="902"/>
        <v/>
      </c>
      <c r="AY5809" s="29" t="str">
        <f t="shared" si="908"/>
        <v>https://media.mediathek-tanz-theater.de/iiif/2/nvt_img-557-004-003.JP2</v>
      </c>
      <c r="AZ5809" s="29" t="str">
        <f t="shared" si="903"/>
        <v>image/jp2</v>
      </c>
      <c r="BA5809" s="29" t="str">
        <f t="shared" si="904"/>
        <v>presentation/iiif</v>
      </c>
      <c r="BB5809" s="29" t="str">
        <f t="shared" si="905"/>
        <v>https://media.mediathek-tanz-theater.de/iiif/2/nvt_img-557-004-003.JP2/full/100,/0/default.jpg</v>
      </c>
      <c r="BC5809" s="29" t="str">
        <f t="shared" si="901"/>
        <v>image/jpeg</v>
      </c>
      <c r="BD5809" s="29" t="str">
        <f t="shared" si="906"/>
        <v>presentation/thumbnail</v>
      </c>
    </row>
    <row r="5810" spans="1:56" ht="25.5">
      <c r="A5810" s="29">
        <v>1</v>
      </c>
      <c r="B5810" s="29">
        <v>0</v>
      </c>
      <c r="C5810" s="38" t="s">
        <v>19921</v>
      </c>
      <c r="D5810" s="38" t="s">
        <v>19922</v>
      </c>
      <c r="F5810" s="38" t="s">
        <v>19059</v>
      </c>
      <c r="H5810" s="38" t="s">
        <v>5078</v>
      </c>
      <c r="I5810" s="38" t="s">
        <v>4446</v>
      </c>
      <c r="J5810" s="38" t="s">
        <v>19911</v>
      </c>
      <c r="N5810" s="38" t="s">
        <v>1316</v>
      </c>
      <c r="P5810" s="38" t="s">
        <v>2005</v>
      </c>
      <c r="R5810" s="38" t="s">
        <v>19318</v>
      </c>
      <c r="X5810" s="367">
        <v>29479</v>
      </c>
      <c r="Y5810" s="38" t="s">
        <v>2269</v>
      </c>
      <c r="AA5810" s="38" t="s">
        <v>1170</v>
      </c>
      <c r="AB5810" s="38" t="s">
        <v>15171</v>
      </c>
      <c r="AE5810" s="38" t="s">
        <v>2950</v>
      </c>
      <c r="AG5810" s="38">
        <v>1</v>
      </c>
      <c r="AH5810" s="38" t="s">
        <v>4439</v>
      </c>
      <c r="AI5810" s="38" t="s">
        <v>4440</v>
      </c>
      <c r="AJ5810" s="38" t="s">
        <v>4449</v>
      </c>
      <c r="AK5810" s="38" t="s">
        <v>72</v>
      </c>
      <c r="AL5810" s="301" t="s">
        <v>19800</v>
      </c>
      <c r="AO5810" s="29" t="s">
        <v>18070</v>
      </c>
      <c r="AR5810" s="29" t="str">
        <f t="shared" si="909"/>
        <v>0</v>
      </c>
      <c r="AS5810" s="29">
        <f t="shared" si="907"/>
        <v>0</v>
      </c>
      <c r="AW5810" s="29" t="str">
        <f t="shared" si="910"/>
        <v/>
      </c>
      <c r="AX5810" s="29" t="str">
        <f t="shared" si="902"/>
        <v/>
      </c>
      <c r="AY5810" s="29" t="str">
        <f t="shared" si="908"/>
        <v>https://media.mediathek-tanz-theater.de/iiif/2/nvt_img-557-004-004.JP2</v>
      </c>
      <c r="AZ5810" s="29" t="str">
        <f t="shared" si="903"/>
        <v>image/jp2</v>
      </c>
      <c r="BA5810" s="29" t="str">
        <f t="shared" si="904"/>
        <v>presentation/iiif</v>
      </c>
      <c r="BB5810" s="29" t="str">
        <f t="shared" si="905"/>
        <v>https://media.mediathek-tanz-theater.de/iiif/2/nvt_img-557-004-004.JP2/full/100,/0/default.jpg</v>
      </c>
      <c r="BC5810" s="29" t="str">
        <f t="shared" si="901"/>
        <v>image/jpeg</v>
      </c>
      <c r="BD5810" s="29" t="str">
        <f t="shared" si="906"/>
        <v>presentation/thumbnail</v>
      </c>
    </row>
    <row r="5811" spans="1:56" ht="38.25">
      <c r="A5811" s="29">
        <v>0</v>
      </c>
      <c r="B5811" s="29">
        <v>0</v>
      </c>
      <c r="C5811" s="38" t="s">
        <v>19923</v>
      </c>
      <c r="F5811" s="38" t="s">
        <v>19059</v>
      </c>
      <c r="I5811" s="38" t="s">
        <v>4431</v>
      </c>
      <c r="J5811" s="406"/>
      <c r="M5811"/>
      <c r="U5811"/>
      <c r="AB5811" s="38" t="s">
        <v>19924</v>
      </c>
      <c r="AC5811" s="38" t="s">
        <v>4433</v>
      </c>
      <c r="AE5811" s="38" t="s">
        <v>2950</v>
      </c>
      <c r="AG5811" s="38">
        <v>1</v>
      </c>
      <c r="AJ5811" s="38" t="s">
        <v>19177</v>
      </c>
      <c r="AL5811" s="301" t="s">
        <v>19800</v>
      </c>
      <c r="AR5811" s="29" t="str">
        <f t="shared" si="909"/>
        <v>1</v>
      </c>
      <c r="AS5811" s="29">
        <f t="shared" si="907"/>
        <v>0</v>
      </c>
      <c r="AT5811" s="29">
        <v>0</v>
      </c>
      <c r="AW5811" s="29" t="str">
        <f t="shared" si="910"/>
        <v/>
      </c>
      <c r="AX5811" s="29" t="str">
        <f t="shared" si="902"/>
        <v/>
      </c>
      <c r="AY5811" s="29" t="str">
        <f t="shared" si="908"/>
        <v>https://media.mediathek-tanz-theater.de/iiif/2/nvt_img-558.JP2</v>
      </c>
      <c r="AZ5811" s="29" t="str">
        <f t="shared" si="903"/>
        <v>image/jp2</v>
      </c>
      <c r="BA5811" s="29" t="str">
        <f t="shared" si="904"/>
        <v>presentation/iiif</v>
      </c>
      <c r="BB5811" s="29" t="str">
        <f t="shared" si="905"/>
        <v>https://media.mediathek-tanz-theater.de/iiif/2/nvt_img-558.JP2/full/100,/0/default.jpg</v>
      </c>
      <c r="BC5811" s="29" t="str">
        <f t="shared" si="901"/>
        <v>image/jpeg</v>
      </c>
      <c r="BD5811" s="29" t="str">
        <f t="shared" si="906"/>
        <v>presentation/thumbnail</v>
      </c>
    </row>
    <row r="5812" spans="1:56" ht="25.5">
      <c r="A5812" s="29">
        <v>1</v>
      </c>
      <c r="B5812" s="29">
        <v>0</v>
      </c>
      <c r="C5812" s="38" t="s">
        <v>19925</v>
      </c>
      <c r="D5812" s="38" t="s">
        <v>19926</v>
      </c>
      <c r="F5812" s="38" t="s">
        <v>19059</v>
      </c>
      <c r="I5812" s="38" t="s">
        <v>4438</v>
      </c>
      <c r="J5812" s="38" t="s">
        <v>19923</v>
      </c>
      <c r="N5812" s="38" t="s">
        <v>1316</v>
      </c>
      <c r="P5812" s="38" t="s">
        <v>2005</v>
      </c>
      <c r="R5812" s="38" t="s">
        <v>19318</v>
      </c>
      <c r="X5812" s="367">
        <v>29479</v>
      </c>
      <c r="Y5812" s="38" t="s">
        <v>2269</v>
      </c>
      <c r="AA5812" s="38" t="s">
        <v>1170</v>
      </c>
      <c r="AE5812" s="38" t="s">
        <v>2950</v>
      </c>
      <c r="AG5812" s="38">
        <v>1</v>
      </c>
      <c r="AH5812" s="38" t="s">
        <v>4439</v>
      </c>
      <c r="AI5812" s="38" t="s">
        <v>4440</v>
      </c>
      <c r="AJ5812" s="38" t="s">
        <v>5885</v>
      </c>
      <c r="AL5812" s="301" t="s">
        <v>19800</v>
      </c>
      <c r="AO5812" s="29" t="s">
        <v>18070</v>
      </c>
      <c r="AR5812" s="29" t="str">
        <f t="shared" si="909"/>
        <v>1</v>
      </c>
      <c r="AS5812" s="29">
        <f t="shared" si="907"/>
        <v>0</v>
      </c>
      <c r="AW5812" s="29" t="str">
        <f t="shared" si="910"/>
        <v/>
      </c>
      <c r="AX5812" s="29" t="str">
        <f t="shared" si="902"/>
        <v/>
      </c>
      <c r="AY5812" s="29" t="str">
        <f t="shared" si="908"/>
        <v>https://media.mediathek-tanz-theater.de/iiif/2/nvt_img-558-001.JP2</v>
      </c>
      <c r="AZ5812" s="29" t="str">
        <f t="shared" si="903"/>
        <v>image/jp2</v>
      </c>
      <c r="BA5812" s="29" t="str">
        <f t="shared" si="904"/>
        <v>presentation/iiif</v>
      </c>
      <c r="BB5812" s="29" t="str">
        <f t="shared" si="905"/>
        <v>https://media.mediathek-tanz-theater.de/iiif/2/nvt_img-558-001.JP2/full/100,/0/default.jpg</v>
      </c>
      <c r="BC5812" s="29" t="str">
        <f t="shared" si="901"/>
        <v>image/jpeg</v>
      </c>
      <c r="BD5812" s="29" t="str">
        <f t="shared" si="906"/>
        <v>presentation/thumbnail</v>
      </c>
    </row>
    <row r="5813" spans="1:56" ht="25.5">
      <c r="A5813" s="29">
        <v>1</v>
      </c>
      <c r="B5813" s="29">
        <v>0</v>
      </c>
      <c r="C5813" s="38" t="s">
        <v>19927</v>
      </c>
      <c r="D5813" s="38" t="s">
        <v>19928</v>
      </c>
      <c r="F5813" s="38" t="s">
        <v>19059</v>
      </c>
      <c r="I5813" s="38" t="s">
        <v>4446</v>
      </c>
      <c r="J5813" s="38" t="s">
        <v>19925</v>
      </c>
      <c r="N5813" s="38" t="s">
        <v>1316</v>
      </c>
      <c r="P5813" s="38" t="s">
        <v>2005</v>
      </c>
      <c r="R5813" s="38" t="s">
        <v>19318</v>
      </c>
      <c r="U5813" s="38" t="s">
        <v>15494</v>
      </c>
      <c r="X5813" s="367">
        <v>29479</v>
      </c>
      <c r="Y5813" s="38" t="s">
        <v>2269</v>
      </c>
      <c r="AA5813" s="38" t="s">
        <v>1170</v>
      </c>
      <c r="AB5813" s="38" t="s">
        <v>15180</v>
      </c>
      <c r="AE5813" s="38" t="s">
        <v>2950</v>
      </c>
      <c r="AG5813" s="38">
        <v>1</v>
      </c>
      <c r="AH5813" s="38" t="s">
        <v>4439</v>
      </c>
      <c r="AI5813" s="38" t="s">
        <v>4440</v>
      </c>
      <c r="AJ5813" s="38" t="s">
        <v>4449</v>
      </c>
      <c r="AK5813" s="38" t="s">
        <v>19929</v>
      </c>
      <c r="AL5813" s="301" t="s">
        <v>19800</v>
      </c>
      <c r="AO5813" s="29" t="s">
        <v>18070</v>
      </c>
      <c r="AR5813" s="29" t="str">
        <f t="shared" si="909"/>
        <v>0</v>
      </c>
      <c r="AS5813" s="29">
        <f t="shared" si="907"/>
        <v>0</v>
      </c>
      <c r="AW5813" s="29" t="str">
        <f t="shared" si="910"/>
        <v/>
      </c>
      <c r="AX5813" s="29" t="str">
        <f t="shared" si="902"/>
        <v/>
      </c>
      <c r="AY5813" s="29" t="str">
        <f t="shared" si="908"/>
        <v>https://media.mediathek-tanz-theater.de/iiif/2/nvt_img-558-001-001.JP2</v>
      </c>
      <c r="AZ5813" s="29" t="str">
        <f t="shared" si="903"/>
        <v>image/jp2</v>
      </c>
      <c r="BA5813" s="29" t="str">
        <f t="shared" si="904"/>
        <v>presentation/iiif</v>
      </c>
      <c r="BB5813" s="29" t="str">
        <f t="shared" si="905"/>
        <v>https://media.mediathek-tanz-theater.de/iiif/2/nvt_img-558-001-001.JP2/full/100,/0/default.jpg</v>
      </c>
      <c r="BC5813" s="29" t="str">
        <f t="shared" si="901"/>
        <v>image/jpeg</v>
      </c>
      <c r="BD5813" s="29" t="str">
        <f t="shared" si="906"/>
        <v>presentation/thumbnail</v>
      </c>
    </row>
    <row r="5814" spans="1:56" ht="25.5">
      <c r="A5814" s="29">
        <v>1</v>
      </c>
      <c r="B5814" s="29">
        <v>0</v>
      </c>
      <c r="C5814" s="38" t="s">
        <v>19930</v>
      </c>
      <c r="D5814" s="38" t="s">
        <v>19931</v>
      </c>
      <c r="F5814" s="38" t="s">
        <v>19059</v>
      </c>
      <c r="I5814" s="38" t="s">
        <v>4446</v>
      </c>
      <c r="J5814" s="38" t="s">
        <v>19925</v>
      </c>
      <c r="N5814" s="38" t="s">
        <v>1316</v>
      </c>
      <c r="P5814" s="38" t="s">
        <v>2005</v>
      </c>
      <c r="R5814" s="38" t="s">
        <v>19318</v>
      </c>
      <c r="U5814" s="38" t="s">
        <v>5166</v>
      </c>
      <c r="X5814" s="367">
        <v>29479</v>
      </c>
      <c r="Y5814" s="38" t="s">
        <v>2269</v>
      </c>
      <c r="AA5814" s="38" t="s">
        <v>1170</v>
      </c>
      <c r="AB5814" s="38" t="s">
        <v>15183</v>
      </c>
      <c r="AE5814" s="38" t="s">
        <v>2950</v>
      </c>
      <c r="AG5814" s="38">
        <v>1</v>
      </c>
      <c r="AH5814" s="38" t="s">
        <v>4439</v>
      </c>
      <c r="AI5814" s="38" t="s">
        <v>4440</v>
      </c>
      <c r="AJ5814" s="38" t="s">
        <v>4449</v>
      </c>
      <c r="AK5814" s="38" t="s">
        <v>72</v>
      </c>
      <c r="AL5814" s="301" t="s">
        <v>19800</v>
      </c>
      <c r="AO5814" s="29" t="s">
        <v>18070</v>
      </c>
      <c r="AR5814" s="29" t="str">
        <f t="shared" si="909"/>
        <v>0</v>
      </c>
      <c r="AS5814" s="29">
        <f t="shared" si="907"/>
        <v>0</v>
      </c>
      <c r="AW5814" s="29" t="str">
        <f t="shared" si="910"/>
        <v/>
      </c>
      <c r="AX5814" s="29" t="str">
        <f t="shared" si="902"/>
        <v/>
      </c>
      <c r="AY5814" s="29" t="str">
        <f t="shared" si="908"/>
        <v>https://media.mediathek-tanz-theater.de/iiif/2/nvt_img-558-001-002.JP2</v>
      </c>
      <c r="AZ5814" s="29" t="str">
        <f t="shared" si="903"/>
        <v>image/jp2</v>
      </c>
      <c r="BA5814" s="29" t="str">
        <f t="shared" si="904"/>
        <v>presentation/iiif</v>
      </c>
      <c r="BB5814" s="29" t="str">
        <f t="shared" si="905"/>
        <v>https://media.mediathek-tanz-theater.de/iiif/2/nvt_img-558-001-002.JP2/full/100,/0/default.jpg</v>
      </c>
      <c r="BC5814" s="29" t="str">
        <f t="shared" si="901"/>
        <v>image/jpeg</v>
      </c>
      <c r="BD5814" s="29" t="str">
        <f t="shared" si="906"/>
        <v>presentation/thumbnail</v>
      </c>
    </row>
    <row r="5815" spans="1:56" ht="25.5">
      <c r="A5815" s="29">
        <v>1</v>
      </c>
      <c r="B5815" s="29">
        <v>0</v>
      </c>
      <c r="C5815" s="38" t="s">
        <v>19932</v>
      </c>
      <c r="D5815" s="38" t="s">
        <v>19933</v>
      </c>
      <c r="F5815" s="38" t="s">
        <v>19059</v>
      </c>
      <c r="I5815" s="38" t="s">
        <v>4446</v>
      </c>
      <c r="J5815" s="38" t="s">
        <v>19925</v>
      </c>
      <c r="N5815" s="38" t="s">
        <v>1316</v>
      </c>
      <c r="P5815" s="38" t="s">
        <v>2005</v>
      </c>
      <c r="R5815" s="38" t="s">
        <v>19318</v>
      </c>
      <c r="U5815" s="38" t="s">
        <v>15494</v>
      </c>
      <c r="X5815" s="367">
        <v>29479</v>
      </c>
      <c r="Y5815" s="38" t="s">
        <v>2269</v>
      </c>
      <c r="AA5815" s="38" t="s">
        <v>1170</v>
      </c>
      <c r="AB5815" s="38" t="s">
        <v>15186</v>
      </c>
      <c r="AE5815" s="38" t="s">
        <v>2950</v>
      </c>
      <c r="AG5815" s="38">
        <v>1</v>
      </c>
      <c r="AH5815" s="38" t="s">
        <v>4439</v>
      </c>
      <c r="AI5815" s="38" t="s">
        <v>4440</v>
      </c>
      <c r="AJ5815" s="38" t="s">
        <v>4449</v>
      </c>
      <c r="AK5815" s="38" t="s">
        <v>72</v>
      </c>
      <c r="AL5815" s="301" t="s">
        <v>19800</v>
      </c>
      <c r="AO5815" s="29" t="s">
        <v>18070</v>
      </c>
      <c r="AR5815" s="29" t="str">
        <f t="shared" si="909"/>
        <v>0</v>
      </c>
      <c r="AS5815" s="29">
        <f t="shared" si="907"/>
        <v>0</v>
      </c>
      <c r="AW5815" s="29" t="str">
        <f t="shared" si="910"/>
        <v/>
      </c>
      <c r="AX5815" s="29" t="str">
        <f t="shared" si="902"/>
        <v/>
      </c>
      <c r="AY5815" s="29" t="str">
        <f t="shared" si="908"/>
        <v>https://media.mediathek-tanz-theater.de/iiif/2/nvt_img-558-001-003.JP2</v>
      </c>
      <c r="AZ5815" s="29" t="str">
        <f t="shared" si="903"/>
        <v>image/jp2</v>
      </c>
      <c r="BA5815" s="29" t="str">
        <f t="shared" si="904"/>
        <v>presentation/iiif</v>
      </c>
      <c r="BB5815" s="29" t="str">
        <f t="shared" si="905"/>
        <v>https://media.mediathek-tanz-theater.de/iiif/2/nvt_img-558-001-003.JP2/full/100,/0/default.jpg</v>
      </c>
      <c r="BC5815" s="29" t="str">
        <f t="shared" si="901"/>
        <v>image/jpeg</v>
      </c>
      <c r="BD5815" s="29" t="str">
        <f t="shared" si="906"/>
        <v>presentation/thumbnail</v>
      </c>
    </row>
    <row r="5816" spans="1:56" ht="25.5">
      <c r="A5816" s="29">
        <v>1</v>
      </c>
      <c r="B5816" s="29">
        <v>0</v>
      </c>
      <c r="C5816" s="38" t="s">
        <v>19934</v>
      </c>
      <c r="D5816" s="38" t="s">
        <v>19935</v>
      </c>
      <c r="F5816" s="38" t="s">
        <v>19059</v>
      </c>
      <c r="I5816" s="38" t="s">
        <v>4438</v>
      </c>
      <c r="J5816" s="38" t="s">
        <v>19923</v>
      </c>
      <c r="N5816" s="38" t="s">
        <v>1316</v>
      </c>
      <c r="P5816" s="38" t="s">
        <v>2005</v>
      </c>
      <c r="R5816" s="38" t="s">
        <v>19318</v>
      </c>
      <c r="X5816" s="367">
        <v>29479</v>
      </c>
      <c r="Y5816" s="38" t="s">
        <v>2269</v>
      </c>
      <c r="AA5816" s="38" t="s">
        <v>1170</v>
      </c>
      <c r="AE5816" s="38" t="s">
        <v>2950</v>
      </c>
      <c r="AG5816" s="38">
        <v>1</v>
      </c>
      <c r="AH5816" s="38" t="s">
        <v>4439</v>
      </c>
      <c r="AI5816" s="38" t="s">
        <v>4440</v>
      </c>
      <c r="AJ5816" s="38" t="s">
        <v>12883</v>
      </c>
      <c r="AL5816" s="301" t="s">
        <v>19800</v>
      </c>
      <c r="AO5816" s="29" t="s">
        <v>18070</v>
      </c>
      <c r="AR5816" s="29" t="str">
        <f t="shared" si="909"/>
        <v>1</v>
      </c>
      <c r="AS5816" s="29">
        <f t="shared" si="907"/>
        <v>0</v>
      </c>
      <c r="AW5816" s="29" t="str">
        <f t="shared" si="910"/>
        <v/>
      </c>
      <c r="AX5816" s="29" t="str">
        <f t="shared" si="902"/>
        <v/>
      </c>
      <c r="AY5816" s="29" t="str">
        <f t="shared" si="908"/>
        <v>https://media.mediathek-tanz-theater.de/iiif/2/nvt_img-558-002.JP2</v>
      </c>
      <c r="AZ5816" s="29" t="str">
        <f t="shared" si="903"/>
        <v>image/jp2</v>
      </c>
      <c r="BA5816" s="29" t="str">
        <f t="shared" si="904"/>
        <v>presentation/iiif</v>
      </c>
      <c r="BB5816" s="29" t="str">
        <f t="shared" si="905"/>
        <v>https://media.mediathek-tanz-theater.de/iiif/2/nvt_img-558-002.JP2/full/100,/0/default.jpg</v>
      </c>
      <c r="BC5816" s="29" t="str">
        <f t="shared" si="901"/>
        <v>image/jpeg</v>
      </c>
      <c r="BD5816" s="29" t="str">
        <f t="shared" si="906"/>
        <v>presentation/thumbnail</v>
      </c>
    </row>
    <row r="5817" spans="1:56" ht="25.5">
      <c r="A5817" s="29">
        <v>1</v>
      </c>
      <c r="B5817" s="29">
        <v>0</v>
      </c>
      <c r="C5817" s="38" t="s">
        <v>19936</v>
      </c>
      <c r="D5817" s="38" t="s">
        <v>19937</v>
      </c>
      <c r="F5817" s="38" t="s">
        <v>19059</v>
      </c>
      <c r="I5817" s="38" t="s">
        <v>4446</v>
      </c>
      <c r="J5817" s="38" t="s">
        <v>19934</v>
      </c>
      <c r="N5817" s="38" t="s">
        <v>1316</v>
      </c>
      <c r="P5817" s="38" t="s">
        <v>2005</v>
      </c>
      <c r="R5817" s="38" t="s">
        <v>19318</v>
      </c>
      <c r="U5817" s="38" t="s">
        <v>15494</v>
      </c>
      <c r="X5817" s="367">
        <v>29479</v>
      </c>
      <c r="Y5817" s="38" t="s">
        <v>2269</v>
      </c>
      <c r="AA5817" s="38" t="s">
        <v>1170</v>
      </c>
      <c r="AB5817" s="38" t="s">
        <v>15192</v>
      </c>
      <c r="AE5817" s="38" t="s">
        <v>2950</v>
      </c>
      <c r="AG5817" s="38">
        <v>1</v>
      </c>
      <c r="AH5817" s="38" t="s">
        <v>4439</v>
      </c>
      <c r="AI5817" s="38" t="s">
        <v>4440</v>
      </c>
      <c r="AJ5817" s="38" t="s">
        <v>4449</v>
      </c>
      <c r="AK5817" s="38" t="s">
        <v>14074</v>
      </c>
      <c r="AL5817" s="301" t="s">
        <v>19800</v>
      </c>
      <c r="AO5817" s="29" t="s">
        <v>18070</v>
      </c>
      <c r="AR5817" s="29" t="str">
        <f t="shared" si="909"/>
        <v>0</v>
      </c>
      <c r="AS5817" s="29">
        <f t="shared" si="907"/>
        <v>0</v>
      </c>
      <c r="AW5817" s="29" t="str">
        <f t="shared" si="910"/>
        <v/>
      </c>
      <c r="AX5817" s="29" t="str">
        <f t="shared" si="902"/>
        <v/>
      </c>
      <c r="AY5817" s="29" t="str">
        <f t="shared" si="908"/>
        <v>https://media.mediathek-tanz-theater.de/iiif/2/nvt_img-558-002-001.JP2</v>
      </c>
      <c r="AZ5817" s="29" t="str">
        <f t="shared" si="903"/>
        <v>image/jp2</v>
      </c>
      <c r="BA5817" s="29" t="str">
        <f t="shared" si="904"/>
        <v>presentation/iiif</v>
      </c>
      <c r="BB5817" s="29" t="str">
        <f t="shared" si="905"/>
        <v>https://media.mediathek-tanz-theater.de/iiif/2/nvt_img-558-002-001.JP2/full/100,/0/default.jpg</v>
      </c>
      <c r="BC5817" s="29" t="str">
        <f t="shared" si="901"/>
        <v>image/jpeg</v>
      </c>
      <c r="BD5817" s="29" t="str">
        <f t="shared" si="906"/>
        <v>presentation/thumbnail</v>
      </c>
    </row>
    <row r="5818" spans="1:56" ht="25.5">
      <c r="A5818" s="29">
        <v>1</v>
      </c>
      <c r="B5818" s="29">
        <v>0</v>
      </c>
      <c r="C5818" s="38" t="s">
        <v>19938</v>
      </c>
      <c r="D5818" s="38" t="s">
        <v>19939</v>
      </c>
      <c r="F5818" s="38" t="s">
        <v>19059</v>
      </c>
      <c r="H5818" s="38" t="s">
        <v>5078</v>
      </c>
      <c r="I5818" s="38" t="s">
        <v>4446</v>
      </c>
      <c r="J5818" s="38" t="s">
        <v>19934</v>
      </c>
      <c r="N5818" s="38" t="s">
        <v>1316</v>
      </c>
      <c r="P5818" s="38" t="s">
        <v>2005</v>
      </c>
      <c r="R5818" s="38" t="s">
        <v>19318</v>
      </c>
      <c r="U5818" s="38" t="s">
        <v>15494</v>
      </c>
      <c r="X5818" s="367">
        <v>29479</v>
      </c>
      <c r="Y5818" s="38" t="s">
        <v>2269</v>
      </c>
      <c r="AA5818" s="38" t="s">
        <v>1170</v>
      </c>
      <c r="AB5818" s="38" t="s">
        <v>15197</v>
      </c>
      <c r="AE5818" s="38" t="s">
        <v>2950</v>
      </c>
      <c r="AG5818" s="38">
        <v>1</v>
      </c>
      <c r="AH5818" s="38" t="s">
        <v>4439</v>
      </c>
      <c r="AI5818" s="38" t="s">
        <v>4440</v>
      </c>
      <c r="AJ5818" s="38" t="s">
        <v>4449</v>
      </c>
      <c r="AK5818" s="38" t="s">
        <v>19940</v>
      </c>
      <c r="AL5818" s="301" t="s">
        <v>19800</v>
      </c>
      <c r="AO5818" s="29" t="s">
        <v>18070</v>
      </c>
      <c r="AR5818" s="29" t="str">
        <f t="shared" si="909"/>
        <v>0</v>
      </c>
      <c r="AS5818" s="29">
        <f t="shared" si="907"/>
        <v>0</v>
      </c>
      <c r="AW5818" s="29" t="str">
        <f t="shared" si="910"/>
        <v/>
      </c>
      <c r="AX5818" s="29" t="str">
        <f t="shared" si="902"/>
        <v/>
      </c>
      <c r="AY5818" s="29" t="str">
        <f t="shared" si="908"/>
        <v>https://media.mediathek-tanz-theater.de/iiif/2/nvt_img-558-002-002.JP2</v>
      </c>
      <c r="AZ5818" s="29" t="str">
        <f t="shared" si="903"/>
        <v>image/jp2</v>
      </c>
      <c r="BA5818" s="29" t="str">
        <f t="shared" si="904"/>
        <v>presentation/iiif</v>
      </c>
      <c r="BB5818" s="29" t="str">
        <f t="shared" si="905"/>
        <v>https://media.mediathek-tanz-theater.de/iiif/2/nvt_img-558-002-002.JP2/full/100,/0/default.jpg</v>
      </c>
      <c r="BC5818" s="29" t="str">
        <f t="shared" si="901"/>
        <v>image/jpeg</v>
      </c>
      <c r="BD5818" s="29" t="str">
        <f t="shared" si="906"/>
        <v>presentation/thumbnail</v>
      </c>
    </row>
    <row r="5819" spans="1:56" ht="25.5">
      <c r="A5819" s="29">
        <v>1</v>
      </c>
      <c r="B5819" s="29">
        <v>0</v>
      </c>
      <c r="C5819" s="38" t="s">
        <v>19941</v>
      </c>
      <c r="D5819" s="38" t="s">
        <v>19942</v>
      </c>
      <c r="F5819" s="38" t="s">
        <v>19059</v>
      </c>
      <c r="I5819" s="38" t="s">
        <v>4446</v>
      </c>
      <c r="J5819" s="38" t="s">
        <v>19934</v>
      </c>
      <c r="N5819" s="38" t="s">
        <v>1316</v>
      </c>
      <c r="P5819" s="38" t="s">
        <v>2005</v>
      </c>
      <c r="R5819" s="38" t="s">
        <v>19318</v>
      </c>
      <c r="U5819" s="38" t="s">
        <v>15494</v>
      </c>
      <c r="X5819" s="367">
        <v>29479</v>
      </c>
      <c r="Y5819" s="38" t="s">
        <v>2269</v>
      </c>
      <c r="AA5819" s="38" t="s">
        <v>1170</v>
      </c>
      <c r="AB5819" s="38" t="s">
        <v>15846</v>
      </c>
      <c r="AE5819" s="38" t="s">
        <v>2950</v>
      </c>
      <c r="AG5819" s="38">
        <v>1</v>
      </c>
      <c r="AH5819" s="38" t="s">
        <v>4439</v>
      </c>
      <c r="AI5819" s="38" t="s">
        <v>4440</v>
      </c>
      <c r="AJ5819" s="38" t="s">
        <v>4449</v>
      </c>
      <c r="AK5819" s="38" t="s">
        <v>14074</v>
      </c>
      <c r="AL5819" s="301" t="s">
        <v>19800</v>
      </c>
      <c r="AO5819" s="29" t="s">
        <v>18070</v>
      </c>
      <c r="AR5819" s="29" t="str">
        <f t="shared" si="909"/>
        <v>0</v>
      </c>
      <c r="AS5819" s="29">
        <f t="shared" si="907"/>
        <v>0</v>
      </c>
      <c r="AW5819" s="29" t="str">
        <f t="shared" si="910"/>
        <v/>
      </c>
      <c r="AX5819" s="29" t="str">
        <f t="shared" si="902"/>
        <v/>
      </c>
      <c r="AY5819" s="29" t="str">
        <f t="shared" si="908"/>
        <v>https://media.mediathek-tanz-theater.de/iiif/2/nvt_img-558-002-003.JP2</v>
      </c>
      <c r="AZ5819" s="29" t="str">
        <f t="shared" si="903"/>
        <v>image/jp2</v>
      </c>
      <c r="BA5819" s="29" t="str">
        <f t="shared" si="904"/>
        <v>presentation/iiif</v>
      </c>
      <c r="BB5819" s="29" t="str">
        <f t="shared" si="905"/>
        <v>https://media.mediathek-tanz-theater.de/iiif/2/nvt_img-558-002-003.JP2/full/100,/0/default.jpg</v>
      </c>
      <c r="BC5819" s="29" t="str">
        <f t="shared" si="901"/>
        <v>image/jpeg</v>
      </c>
      <c r="BD5819" s="29" t="str">
        <f t="shared" si="906"/>
        <v>presentation/thumbnail</v>
      </c>
    </row>
    <row r="5820" spans="1:56" ht="25.5">
      <c r="A5820" s="29">
        <v>1</v>
      </c>
      <c r="B5820" s="29">
        <v>0</v>
      </c>
      <c r="C5820" s="38" t="s">
        <v>19943</v>
      </c>
      <c r="D5820" s="38" t="s">
        <v>19944</v>
      </c>
      <c r="F5820" s="38" t="s">
        <v>19059</v>
      </c>
      <c r="I5820" s="38" t="s">
        <v>4438</v>
      </c>
      <c r="J5820" s="38" t="s">
        <v>19923</v>
      </c>
      <c r="N5820" s="38" t="s">
        <v>1316</v>
      </c>
      <c r="P5820" s="38" t="s">
        <v>2005</v>
      </c>
      <c r="R5820" s="38" t="s">
        <v>19318</v>
      </c>
      <c r="X5820" s="367">
        <v>29479</v>
      </c>
      <c r="Y5820" s="38" t="s">
        <v>2269</v>
      </c>
      <c r="AA5820" s="38" t="s">
        <v>1170</v>
      </c>
      <c r="AE5820" s="38" t="s">
        <v>2950</v>
      </c>
      <c r="AG5820" s="38">
        <v>1</v>
      </c>
      <c r="AH5820" s="38" t="s">
        <v>4439</v>
      </c>
      <c r="AI5820" s="38" t="s">
        <v>4440</v>
      </c>
      <c r="AJ5820" s="38" t="s">
        <v>11503</v>
      </c>
      <c r="AL5820" s="301" t="s">
        <v>19800</v>
      </c>
      <c r="AO5820" s="29" t="s">
        <v>18070</v>
      </c>
      <c r="AR5820" s="29" t="str">
        <f t="shared" si="909"/>
        <v>1</v>
      </c>
      <c r="AS5820" s="29">
        <f t="shared" si="907"/>
        <v>0</v>
      </c>
      <c r="AW5820" s="29" t="str">
        <f t="shared" si="910"/>
        <v/>
      </c>
      <c r="AX5820" s="29" t="str">
        <f t="shared" si="902"/>
        <v/>
      </c>
      <c r="AY5820" s="29" t="str">
        <f t="shared" si="908"/>
        <v>https://media.mediathek-tanz-theater.de/iiif/2/nvt_img-558-003.JP2</v>
      </c>
      <c r="AZ5820" s="29" t="str">
        <f t="shared" si="903"/>
        <v>image/jp2</v>
      </c>
      <c r="BA5820" s="29" t="str">
        <f t="shared" si="904"/>
        <v>presentation/iiif</v>
      </c>
      <c r="BB5820" s="29" t="str">
        <f t="shared" si="905"/>
        <v>https://media.mediathek-tanz-theater.de/iiif/2/nvt_img-558-003.JP2/full/100,/0/default.jpg</v>
      </c>
      <c r="BC5820" s="29" t="str">
        <f t="shared" si="901"/>
        <v>image/jpeg</v>
      </c>
      <c r="BD5820" s="29" t="str">
        <f t="shared" si="906"/>
        <v>presentation/thumbnail</v>
      </c>
    </row>
    <row r="5821" spans="1:56" ht="25.5">
      <c r="A5821" s="29">
        <v>1</v>
      </c>
      <c r="B5821" s="29">
        <v>0</v>
      </c>
      <c r="C5821" s="38" t="s">
        <v>19945</v>
      </c>
      <c r="D5821" s="38" t="s">
        <v>19946</v>
      </c>
      <c r="F5821" s="38" t="s">
        <v>19059</v>
      </c>
      <c r="H5821" s="38" t="s">
        <v>5078</v>
      </c>
      <c r="I5821" s="38" t="s">
        <v>4446</v>
      </c>
      <c r="J5821" s="38" t="s">
        <v>19943</v>
      </c>
      <c r="N5821" s="38" t="s">
        <v>1316</v>
      </c>
      <c r="P5821" s="38" t="s">
        <v>2005</v>
      </c>
      <c r="R5821" s="38" t="s">
        <v>19318</v>
      </c>
      <c r="U5821" s="38" t="s">
        <v>15494</v>
      </c>
      <c r="X5821" s="367">
        <v>29479</v>
      </c>
      <c r="Y5821" s="38" t="s">
        <v>2269</v>
      </c>
      <c r="AA5821" s="38" t="s">
        <v>1170</v>
      </c>
      <c r="AB5821" s="38" t="s">
        <v>15852</v>
      </c>
      <c r="AE5821" s="38" t="s">
        <v>2950</v>
      </c>
      <c r="AG5821" s="38">
        <v>1</v>
      </c>
      <c r="AH5821" s="38" t="s">
        <v>4439</v>
      </c>
      <c r="AI5821" s="38" t="s">
        <v>4440</v>
      </c>
      <c r="AJ5821" s="38" t="s">
        <v>4449</v>
      </c>
      <c r="AK5821" s="38" t="s">
        <v>14074</v>
      </c>
      <c r="AL5821" s="301" t="s">
        <v>19800</v>
      </c>
      <c r="AO5821" s="29" t="s">
        <v>18070</v>
      </c>
      <c r="AR5821" s="29" t="str">
        <f t="shared" si="909"/>
        <v>0</v>
      </c>
      <c r="AS5821" s="29">
        <f t="shared" si="907"/>
        <v>0</v>
      </c>
      <c r="AW5821" s="29" t="str">
        <f t="shared" si="910"/>
        <v/>
      </c>
      <c r="AX5821" s="29" t="str">
        <f t="shared" si="902"/>
        <v/>
      </c>
      <c r="AY5821" s="29" t="str">
        <f t="shared" si="908"/>
        <v>https://media.mediathek-tanz-theater.de/iiif/2/nvt_img-558-003-001.JP2</v>
      </c>
      <c r="AZ5821" s="29" t="str">
        <f t="shared" si="903"/>
        <v>image/jp2</v>
      </c>
      <c r="BA5821" s="29" t="str">
        <f t="shared" si="904"/>
        <v>presentation/iiif</v>
      </c>
      <c r="BB5821" s="29" t="str">
        <f t="shared" si="905"/>
        <v>https://media.mediathek-tanz-theater.de/iiif/2/nvt_img-558-003-001.JP2/full/100,/0/default.jpg</v>
      </c>
      <c r="BC5821" s="29" t="str">
        <f t="shared" si="901"/>
        <v>image/jpeg</v>
      </c>
      <c r="BD5821" s="29" t="str">
        <f t="shared" si="906"/>
        <v>presentation/thumbnail</v>
      </c>
    </row>
    <row r="5822" spans="1:56" ht="25.5">
      <c r="A5822" s="29">
        <v>1</v>
      </c>
      <c r="B5822" s="29">
        <v>0</v>
      </c>
      <c r="C5822" s="38" t="s">
        <v>19947</v>
      </c>
      <c r="D5822" s="38" t="s">
        <v>19948</v>
      </c>
      <c r="F5822" s="38" t="s">
        <v>19059</v>
      </c>
      <c r="I5822" s="38" t="s">
        <v>4446</v>
      </c>
      <c r="J5822" s="38" t="s">
        <v>19943</v>
      </c>
      <c r="N5822" s="38" t="s">
        <v>1316</v>
      </c>
      <c r="P5822" s="38" t="s">
        <v>2005</v>
      </c>
      <c r="R5822" s="38" t="s">
        <v>19318</v>
      </c>
      <c r="U5822" s="38" t="s">
        <v>15494</v>
      </c>
      <c r="X5822" s="367">
        <v>29479</v>
      </c>
      <c r="Y5822" s="38" t="s">
        <v>2269</v>
      </c>
      <c r="AA5822" s="38" t="s">
        <v>1170</v>
      </c>
      <c r="AB5822" s="38" t="s">
        <v>15865</v>
      </c>
      <c r="AE5822" s="38" t="s">
        <v>2950</v>
      </c>
      <c r="AG5822" s="38">
        <v>1</v>
      </c>
      <c r="AH5822" s="38" t="s">
        <v>4439</v>
      </c>
      <c r="AI5822" s="38" t="s">
        <v>4440</v>
      </c>
      <c r="AJ5822" s="38" t="s">
        <v>4449</v>
      </c>
      <c r="AK5822" s="38" t="s">
        <v>14074</v>
      </c>
      <c r="AL5822" s="301" t="s">
        <v>19800</v>
      </c>
      <c r="AO5822" s="29" t="s">
        <v>18070</v>
      </c>
      <c r="AR5822" s="29" t="str">
        <f t="shared" si="909"/>
        <v>0</v>
      </c>
      <c r="AS5822" s="29">
        <f t="shared" si="907"/>
        <v>0</v>
      </c>
      <c r="AW5822" s="29" t="str">
        <f t="shared" si="910"/>
        <v/>
      </c>
      <c r="AX5822" s="29" t="str">
        <f t="shared" si="902"/>
        <v/>
      </c>
      <c r="AY5822" s="29" t="str">
        <f t="shared" si="908"/>
        <v>https://media.mediathek-tanz-theater.de/iiif/2/nvt_img-558-003-002.JP2</v>
      </c>
      <c r="AZ5822" s="29" t="str">
        <f t="shared" si="903"/>
        <v>image/jp2</v>
      </c>
      <c r="BA5822" s="29" t="str">
        <f t="shared" si="904"/>
        <v>presentation/iiif</v>
      </c>
      <c r="BB5822" s="29" t="str">
        <f t="shared" si="905"/>
        <v>https://media.mediathek-tanz-theater.de/iiif/2/nvt_img-558-003-002.JP2/full/100,/0/default.jpg</v>
      </c>
      <c r="BC5822" s="29" t="str">
        <f t="shared" si="901"/>
        <v>image/jpeg</v>
      </c>
      <c r="BD5822" s="29" t="str">
        <f t="shared" si="906"/>
        <v>presentation/thumbnail</v>
      </c>
    </row>
    <row r="5823" spans="1:56" ht="25.5">
      <c r="A5823" s="29">
        <v>1</v>
      </c>
      <c r="B5823" s="29">
        <v>0</v>
      </c>
      <c r="C5823" s="38" t="s">
        <v>19949</v>
      </c>
      <c r="D5823" s="38" t="s">
        <v>19950</v>
      </c>
      <c r="F5823" s="38" t="s">
        <v>19059</v>
      </c>
      <c r="H5823" s="38" t="s">
        <v>4841</v>
      </c>
      <c r="I5823" s="38" t="s">
        <v>4446</v>
      </c>
      <c r="J5823" s="38" t="s">
        <v>19943</v>
      </c>
      <c r="N5823" s="38" t="s">
        <v>1316</v>
      </c>
      <c r="P5823" s="38" t="s">
        <v>2005</v>
      </c>
      <c r="R5823" s="38" t="s">
        <v>19318</v>
      </c>
      <c r="U5823" s="38" t="s">
        <v>15494</v>
      </c>
      <c r="X5823" s="367">
        <v>29479</v>
      </c>
      <c r="Y5823" s="38" t="s">
        <v>2269</v>
      </c>
      <c r="AA5823" s="38" t="s">
        <v>1170</v>
      </c>
      <c r="AB5823" s="38" t="s">
        <v>15868</v>
      </c>
      <c r="AE5823" s="38" t="s">
        <v>2950</v>
      </c>
      <c r="AG5823" s="38">
        <v>1</v>
      </c>
      <c r="AH5823" s="38" t="s">
        <v>4439</v>
      </c>
      <c r="AI5823" s="38" t="s">
        <v>4440</v>
      </c>
      <c r="AJ5823" s="38" t="s">
        <v>4449</v>
      </c>
      <c r="AK5823" s="38" t="s">
        <v>14074</v>
      </c>
      <c r="AL5823" s="301" t="s">
        <v>19800</v>
      </c>
      <c r="AO5823" s="29" t="s">
        <v>18070</v>
      </c>
      <c r="AR5823" s="29" t="str">
        <f t="shared" si="909"/>
        <v>0</v>
      </c>
      <c r="AS5823" s="29">
        <f t="shared" si="907"/>
        <v>0</v>
      </c>
      <c r="AW5823" s="29" t="str">
        <f t="shared" si="910"/>
        <v/>
      </c>
      <c r="AX5823" s="29" t="str">
        <f t="shared" si="902"/>
        <v/>
      </c>
      <c r="AY5823" s="29" t="str">
        <f t="shared" si="908"/>
        <v>https://media.mediathek-tanz-theater.de/iiif/2/nvt_img-558-003-003.JP2</v>
      </c>
      <c r="AZ5823" s="29" t="str">
        <f t="shared" si="903"/>
        <v>image/jp2</v>
      </c>
      <c r="BA5823" s="29" t="str">
        <f t="shared" si="904"/>
        <v>presentation/iiif</v>
      </c>
      <c r="BB5823" s="29" t="str">
        <f t="shared" si="905"/>
        <v>https://media.mediathek-tanz-theater.de/iiif/2/nvt_img-558-003-003.JP2/full/100,/0/default.jpg</v>
      </c>
      <c r="BC5823" s="29" t="str">
        <f t="shared" si="901"/>
        <v>image/jpeg</v>
      </c>
      <c r="BD5823" s="29" t="str">
        <f t="shared" si="906"/>
        <v>presentation/thumbnail</v>
      </c>
    </row>
    <row r="5824" spans="1:56" ht="25.5">
      <c r="A5824" s="29">
        <v>1</v>
      </c>
      <c r="B5824" s="29">
        <v>0</v>
      </c>
      <c r="C5824" s="38" t="s">
        <v>19951</v>
      </c>
      <c r="D5824" s="38" t="s">
        <v>19952</v>
      </c>
      <c r="F5824" s="38" t="s">
        <v>19059</v>
      </c>
      <c r="I5824" s="38" t="s">
        <v>4438</v>
      </c>
      <c r="J5824" s="38" t="s">
        <v>19923</v>
      </c>
      <c r="N5824" s="38" t="s">
        <v>1316</v>
      </c>
      <c r="P5824" s="38" t="s">
        <v>2005</v>
      </c>
      <c r="R5824" s="38" t="s">
        <v>19318</v>
      </c>
      <c r="X5824" s="367">
        <v>29479</v>
      </c>
      <c r="Y5824" s="38" t="s">
        <v>2269</v>
      </c>
      <c r="AA5824" s="38" t="s">
        <v>1170</v>
      </c>
      <c r="AE5824" s="38" t="s">
        <v>2950</v>
      </c>
      <c r="AG5824" s="38">
        <v>1</v>
      </c>
      <c r="AH5824" s="38" t="s">
        <v>4439</v>
      </c>
      <c r="AI5824" s="38" t="s">
        <v>4440</v>
      </c>
      <c r="AJ5824" s="38" t="s">
        <v>11646</v>
      </c>
      <c r="AL5824" s="301" t="s">
        <v>19800</v>
      </c>
      <c r="AO5824" s="29" t="s">
        <v>18070</v>
      </c>
      <c r="AR5824" s="29" t="str">
        <f t="shared" si="909"/>
        <v>1</v>
      </c>
      <c r="AS5824" s="29">
        <f t="shared" si="907"/>
        <v>0</v>
      </c>
      <c r="AW5824" s="29" t="str">
        <f t="shared" si="910"/>
        <v/>
      </c>
      <c r="AX5824" s="29" t="str">
        <f t="shared" si="902"/>
        <v/>
      </c>
      <c r="AY5824" s="29" t="str">
        <f t="shared" si="908"/>
        <v>https://media.mediathek-tanz-theater.de/iiif/2/nvt_img-558-004.JP2</v>
      </c>
      <c r="AZ5824" s="29" t="str">
        <f t="shared" si="903"/>
        <v>image/jp2</v>
      </c>
      <c r="BA5824" s="29" t="str">
        <f t="shared" si="904"/>
        <v>presentation/iiif</v>
      </c>
      <c r="BB5824" s="29" t="str">
        <f t="shared" si="905"/>
        <v>https://media.mediathek-tanz-theater.de/iiif/2/nvt_img-558-004.JP2/full/100,/0/default.jpg</v>
      </c>
      <c r="BC5824" s="29" t="str">
        <f t="shared" si="901"/>
        <v>image/jpeg</v>
      </c>
      <c r="BD5824" s="29" t="str">
        <f t="shared" si="906"/>
        <v>presentation/thumbnail</v>
      </c>
    </row>
    <row r="5825" spans="1:56" ht="25.5">
      <c r="A5825" s="29">
        <v>1</v>
      </c>
      <c r="B5825" s="29">
        <v>0</v>
      </c>
      <c r="C5825" s="38" t="s">
        <v>19953</v>
      </c>
      <c r="D5825" s="38" t="s">
        <v>19954</v>
      </c>
      <c r="F5825" s="38" t="s">
        <v>19059</v>
      </c>
      <c r="H5825" s="38" t="s">
        <v>4841</v>
      </c>
      <c r="I5825" s="38" t="s">
        <v>4446</v>
      </c>
      <c r="J5825" s="38" t="s">
        <v>19951</v>
      </c>
      <c r="N5825" s="38" t="s">
        <v>1316</v>
      </c>
      <c r="P5825" s="38" t="s">
        <v>2005</v>
      </c>
      <c r="R5825" s="38" t="s">
        <v>19318</v>
      </c>
      <c r="U5825" s="38" t="s">
        <v>15494</v>
      </c>
      <c r="X5825" s="367">
        <v>29479</v>
      </c>
      <c r="Y5825" s="38" t="s">
        <v>2269</v>
      </c>
      <c r="AA5825" s="38" t="s">
        <v>1170</v>
      </c>
      <c r="AB5825" s="38" t="s">
        <v>15872</v>
      </c>
      <c r="AE5825" s="38" t="s">
        <v>2950</v>
      </c>
      <c r="AG5825" s="38">
        <v>1</v>
      </c>
      <c r="AH5825" s="38" t="s">
        <v>4439</v>
      </c>
      <c r="AI5825" s="38" t="s">
        <v>4440</v>
      </c>
      <c r="AJ5825" s="38" t="s">
        <v>4449</v>
      </c>
      <c r="AK5825" s="38" t="s">
        <v>14074</v>
      </c>
      <c r="AL5825" s="301" t="s">
        <v>19800</v>
      </c>
      <c r="AO5825" s="29" t="s">
        <v>18070</v>
      </c>
      <c r="AR5825" s="29" t="str">
        <f t="shared" si="909"/>
        <v>0</v>
      </c>
      <c r="AS5825" s="29">
        <f t="shared" si="907"/>
        <v>0</v>
      </c>
      <c r="AW5825" s="29" t="str">
        <f t="shared" si="910"/>
        <v/>
      </c>
      <c r="AX5825" s="29" t="str">
        <f t="shared" si="902"/>
        <v/>
      </c>
      <c r="AY5825" s="29" t="str">
        <f t="shared" si="908"/>
        <v>https://media.mediathek-tanz-theater.de/iiif/2/nvt_img-558-004-001.JP2</v>
      </c>
      <c r="AZ5825" s="29" t="str">
        <f t="shared" si="903"/>
        <v>image/jp2</v>
      </c>
      <c r="BA5825" s="29" t="str">
        <f t="shared" si="904"/>
        <v>presentation/iiif</v>
      </c>
      <c r="BB5825" s="29" t="str">
        <f t="shared" si="905"/>
        <v>https://media.mediathek-tanz-theater.de/iiif/2/nvt_img-558-004-001.JP2/full/100,/0/default.jpg</v>
      </c>
      <c r="BC5825" s="29" t="str">
        <f t="shared" si="901"/>
        <v>image/jpeg</v>
      </c>
      <c r="BD5825" s="29" t="str">
        <f t="shared" si="906"/>
        <v>presentation/thumbnail</v>
      </c>
    </row>
    <row r="5826" spans="1:56" ht="25.5">
      <c r="A5826" s="29">
        <v>1</v>
      </c>
      <c r="B5826" s="29">
        <v>0</v>
      </c>
      <c r="C5826" s="38" t="s">
        <v>19955</v>
      </c>
      <c r="D5826" s="38" t="s">
        <v>19956</v>
      </c>
      <c r="F5826" s="38" t="s">
        <v>19059</v>
      </c>
      <c r="H5826" s="38" t="s">
        <v>4841</v>
      </c>
      <c r="I5826" s="38" t="s">
        <v>4446</v>
      </c>
      <c r="J5826" s="38" t="s">
        <v>19951</v>
      </c>
      <c r="N5826" s="38" t="s">
        <v>1316</v>
      </c>
      <c r="P5826" s="38" t="s">
        <v>2005</v>
      </c>
      <c r="R5826" s="38" t="s">
        <v>19318</v>
      </c>
      <c r="U5826" s="38" t="s">
        <v>15494</v>
      </c>
      <c r="X5826" s="367">
        <v>29479</v>
      </c>
      <c r="Y5826" s="38" t="s">
        <v>2269</v>
      </c>
      <c r="AA5826" s="38" t="s">
        <v>1170</v>
      </c>
      <c r="AB5826" s="38" t="s">
        <v>15879</v>
      </c>
      <c r="AE5826" s="38" t="s">
        <v>2950</v>
      </c>
      <c r="AG5826" s="38">
        <v>1</v>
      </c>
      <c r="AH5826" s="38" t="s">
        <v>4439</v>
      </c>
      <c r="AI5826" s="38" t="s">
        <v>4440</v>
      </c>
      <c r="AJ5826" s="38" t="s">
        <v>4449</v>
      </c>
      <c r="AK5826" s="38" t="s">
        <v>14074</v>
      </c>
      <c r="AL5826" s="301" t="s">
        <v>19800</v>
      </c>
      <c r="AO5826" s="29" t="s">
        <v>18070</v>
      </c>
      <c r="AR5826" s="29" t="str">
        <f t="shared" si="909"/>
        <v>0</v>
      </c>
      <c r="AS5826" s="29">
        <f t="shared" si="907"/>
        <v>0</v>
      </c>
      <c r="AW5826" s="29" t="str">
        <f t="shared" si="910"/>
        <v/>
      </c>
      <c r="AX5826" s="29" t="str">
        <f t="shared" si="902"/>
        <v/>
      </c>
      <c r="AY5826" s="29" t="str">
        <f t="shared" si="908"/>
        <v>https://media.mediathek-tanz-theater.de/iiif/2/nvt_img-558-004-002.JP2</v>
      </c>
      <c r="AZ5826" s="29" t="str">
        <f t="shared" si="903"/>
        <v>image/jp2</v>
      </c>
      <c r="BA5826" s="29" t="str">
        <f t="shared" si="904"/>
        <v>presentation/iiif</v>
      </c>
      <c r="BB5826" s="29" t="str">
        <f t="shared" si="905"/>
        <v>https://media.mediathek-tanz-theater.de/iiif/2/nvt_img-558-004-002.JP2/full/100,/0/default.jpg</v>
      </c>
      <c r="BC5826" s="29" t="str">
        <f t="shared" si="901"/>
        <v>image/jpeg</v>
      </c>
      <c r="BD5826" s="29" t="str">
        <f t="shared" si="906"/>
        <v>presentation/thumbnail</v>
      </c>
    </row>
    <row r="5827" spans="1:56" ht="25.5">
      <c r="A5827" s="29">
        <v>1</v>
      </c>
      <c r="B5827" s="29">
        <v>0</v>
      </c>
      <c r="C5827" s="38" t="s">
        <v>19957</v>
      </c>
      <c r="D5827" s="38" t="s">
        <v>19958</v>
      </c>
      <c r="F5827" s="38" t="s">
        <v>19059</v>
      </c>
      <c r="H5827" s="38" t="s">
        <v>4841</v>
      </c>
      <c r="I5827" s="38" t="s">
        <v>4446</v>
      </c>
      <c r="J5827" s="38" t="s">
        <v>19951</v>
      </c>
      <c r="N5827" s="38" t="s">
        <v>1316</v>
      </c>
      <c r="P5827" s="38" t="s">
        <v>2005</v>
      </c>
      <c r="R5827" s="38" t="s">
        <v>19318</v>
      </c>
      <c r="U5827" s="38" t="s">
        <v>15494</v>
      </c>
      <c r="X5827" s="367">
        <v>29479</v>
      </c>
      <c r="Y5827" s="38" t="s">
        <v>2269</v>
      </c>
      <c r="AA5827" s="38" t="s">
        <v>1170</v>
      </c>
      <c r="AB5827" s="38" t="s">
        <v>15883</v>
      </c>
      <c r="AE5827" s="38" t="s">
        <v>2950</v>
      </c>
      <c r="AG5827" s="38">
        <v>1</v>
      </c>
      <c r="AH5827" s="38" t="s">
        <v>4439</v>
      </c>
      <c r="AI5827" s="38" t="s">
        <v>4440</v>
      </c>
      <c r="AJ5827" s="38" t="s">
        <v>4449</v>
      </c>
      <c r="AK5827" s="38" t="s">
        <v>19959</v>
      </c>
      <c r="AL5827" s="301" t="s">
        <v>19800</v>
      </c>
      <c r="AO5827" s="29" t="s">
        <v>18070</v>
      </c>
      <c r="AR5827" s="29" t="str">
        <f t="shared" si="909"/>
        <v>0</v>
      </c>
      <c r="AS5827" s="29">
        <f t="shared" si="907"/>
        <v>0</v>
      </c>
      <c r="AW5827" s="29" t="str">
        <f t="shared" si="910"/>
        <v/>
      </c>
      <c r="AX5827" s="29" t="str">
        <f t="shared" si="902"/>
        <v/>
      </c>
      <c r="AY5827" s="29" t="str">
        <f t="shared" si="908"/>
        <v>https://media.mediathek-tanz-theater.de/iiif/2/nvt_img-558-004-003.JP2</v>
      </c>
      <c r="AZ5827" s="29" t="str">
        <f t="shared" si="903"/>
        <v>image/jp2</v>
      </c>
      <c r="BA5827" s="29" t="str">
        <f t="shared" si="904"/>
        <v>presentation/iiif</v>
      </c>
      <c r="BB5827" s="29" t="str">
        <f t="shared" si="905"/>
        <v>https://media.mediathek-tanz-theater.de/iiif/2/nvt_img-558-004-003.JP2/full/100,/0/default.jpg</v>
      </c>
      <c r="BC5827" s="29" t="str">
        <f t="shared" si="901"/>
        <v>image/jpeg</v>
      </c>
      <c r="BD5827" s="29" t="str">
        <f t="shared" si="906"/>
        <v>presentation/thumbnail</v>
      </c>
    </row>
    <row r="5828" spans="1:56" ht="38.25">
      <c r="A5828" s="29">
        <v>0</v>
      </c>
      <c r="B5828" s="29">
        <v>0</v>
      </c>
      <c r="C5828" s="38" t="s">
        <v>19960</v>
      </c>
      <c r="F5828" s="38" t="s">
        <v>19059</v>
      </c>
      <c r="I5828" s="38" t="s">
        <v>4431</v>
      </c>
      <c r="J5828" s="406"/>
      <c r="M5828"/>
      <c r="U5828"/>
      <c r="AB5828" s="38" t="s">
        <v>19961</v>
      </c>
      <c r="AC5828" s="38" t="s">
        <v>4433</v>
      </c>
      <c r="AE5828" s="38" t="s">
        <v>2950</v>
      </c>
      <c r="AG5828" s="38">
        <v>1</v>
      </c>
      <c r="AJ5828" s="38" t="s">
        <v>19177</v>
      </c>
      <c r="AL5828" s="301" t="s">
        <v>19800</v>
      </c>
      <c r="AR5828" s="29" t="str">
        <f t="shared" si="909"/>
        <v>1</v>
      </c>
      <c r="AS5828" s="29">
        <f t="shared" si="907"/>
        <v>0</v>
      </c>
      <c r="AT5828" s="29">
        <v>0</v>
      </c>
      <c r="AW5828" s="29" t="str">
        <f t="shared" si="910"/>
        <v/>
      </c>
      <c r="AX5828" s="29" t="str">
        <f t="shared" si="902"/>
        <v/>
      </c>
      <c r="AY5828" s="29" t="str">
        <f t="shared" si="908"/>
        <v>https://media.mediathek-tanz-theater.de/iiif/2/nvt_img-559.JP2</v>
      </c>
      <c r="AZ5828" s="29" t="str">
        <f t="shared" si="903"/>
        <v>image/jp2</v>
      </c>
      <c r="BA5828" s="29" t="str">
        <f t="shared" si="904"/>
        <v>presentation/iiif</v>
      </c>
      <c r="BB5828" s="29" t="str">
        <f t="shared" si="905"/>
        <v>https://media.mediathek-tanz-theater.de/iiif/2/nvt_img-559.JP2/full/100,/0/default.jpg</v>
      </c>
      <c r="BC5828" s="29" t="str">
        <f t="shared" ref="BC5828:BC5891" si="911">IF(NOT(BB5828=""),"image/jpeg","")</f>
        <v>image/jpeg</v>
      </c>
      <c r="BD5828" s="29" t="str">
        <f t="shared" si="906"/>
        <v>presentation/thumbnail</v>
      </c>
    </row>
    <row r="5829" spans="1:56" ht="25.5">
      <c r="A5829" s="29">
        <v>1</v>
      </c>
      <c r="B5829" s="29">
        <v>0</v>
      </c>
      <c r="C5829" s="38" t="s">
        <v>19962</v>
      </c>
      <c r="D5829" s="38" t="s">
        <v>19963</v>
      </c>
      <c r="F5829" s="38" t="s">
        <v>19059</v>
      </c>
      <c r="I5829" s="38" t="s">
        <v>4438</v>
      </c>
      <c r="J5829" s="38" t="s">
        <v>19960</v>
      </c>
      <c r="N5829" s="38" t="s">
        <v>1316</v>
      </c>
      <c r="P5829" s="38" t="s">
        <v>2005</v>
      </c>
      <c r="R5829" s="38" t="s">
        <v>19318</v>
      </c>
      <c r="X5829" s="367">
        <v>29479</v>
      </c>
      <c r="Y5829" s="38" t="s">
        <v>2269</v>
      </c>
      <c r="AA5829" s="38" t="s">
        <v>1170</v>
      </c>
      <c r="AE5829" s="38" t="s">
        <v>2950</v>
      </c>
      <c r="AG5829" s="38">
        <v>1</v>
      </c>
      <c r="AH5829" s="38" t="s">
        <v>4439</v>
      </c>
      <c r="AI5829" s="38" t="s">
        <v>4440</v>
      </c>
      <c r="AJ5829" s="38" t="s">
        <v>10937</v>
      </c>
      <c r="AL5829" s="301" t="s">
        <v>19800</v>
      </c>
      <c r="AO5829" s="29" t="s">
        <v>18070</v>
      </c>
      <c r="AR5829" s="29" t="str">
        <f t="shared" si="909"/>
        <v>1</v>
      </c>
      <c r="AS5829" s="29">
        <f t="shared" si="907"/>
        <v>0</v>
      </c>
      <c r="AW5829" s="29" t="str">
        <f t="shared" si="910"/>
        <v/>
      </c>
      <c r="AX5829" s="29" t="str">
        <f t="shared" ref="AX5829:AX5892" si="912">IF(NOT(AV5829=""),"archival/master","")</f>
        <v/>
      </c>
      <c r="AY5829" s="29" t="str">
        <f t="shared" si="908"/>
        <v>https://media.mediathek-tanz-theater.de/iiif/2/nvt_img-559-001.JP2</v>
      </c>
      <c r="AZ5829" s="29" t="str">
        <f t="shared" ref="AZ5829:AZ5892" si="913">IF(NOT(AY5829=""),"image/jp2","")</f>
        <v>image/jp2</v>
      </c>
      <c r="BA5829" s="29" t="str">
        <f t="shared" ref="BA5829:BA5892" si="914">IF(NOT(AY5829=""),"presentation/iiif","")</f>
        <v>presentation/iiif</v>
      </c>
      <c r="BB5829" s="29" t="str">
        <f t="shared" ref="BB5829:BB5892" si="915">"https://media.mediathek-tanz-theater.de/iiif/2/nvt_"&amp;C5829&amp;".JP2/full/100,/0/default.jpg"</f>
        <v>https://media.mediathek-tanz-theater.de/iiif/2/nvt_img-559-001.JP2/full/100,/0/default.jpg</v>
      </c>
      <c r="BC5829" s="29" t="str">
        <f t="shared" si="911"/>
        <v>image/jpeg</v>
      </c>
      <c r="BD5829" s="29" t="str">
        <f t="shared" ref="BD5829:BD5892" si="916">IF(NOT(BB5829=""),"presentation/thumbnail","")</f>
        <v>presentation/thumbnail</v>
      </c>
    </row>
    <row r="5830" spans="1:56" ht="25.5">
      <c r="A5830" s="29">
        <v>1</v>
      </c>
      <c r="B5830" s="29">
        <v>0</v>
      </c>
      <c r="C5830" s="38" t="s">
        <v>19964</v>
      </c>
      <c r="D5830" s="38" t="s">
        <v>19965</v>
      </c>
      <c r="F5830" s="38" t="s">
        <v>19059</v>
      </c>
      <c r="I5830" s="38" t="s">
        <v>4446</v>
      </c>
      <c r="J5830" s="38" t="s">
        <v>19962</v>
      </c>
      <c r="N5830" s="38" t="s">
        <v>1316</v>
      </c>
      <c r="P5830" s="38" t="s">
        <v>2005</v>
      </c>
      <c r="R5830" s="38" t="s">
        <v>19318</v>
      </c>
      <c r="U5830" s="38" t="s">
        <v>19441</v>
      </c>
      <c r="X5830" s="367">
        <v>29479</v>
      </c>
      <c r="Y5830" s="38" t="s">
        <v>2269</v>
      </c>
      <c r="AA5830" s="38" t="s">
        <v>1170</v>
      </c>
      <c r="AB5830" s="38" t="s">
        <v>15886</v>
      </c>
      <c r="AE5830" s="38" t="s">
        <v>2950</v>
      </c>
      <c r="AG5830" s="38">
        <v>1</v>
      </c>
      <c r="AH5830" s="38" t="s">
        <v>4439</v>
      </c>
      <c r="AI5830" s="38" t="s">
        <v>4440</v>
      </c>
      <c r="AJ5830" s="38" t="s">
        <v>4449</v>
      </c>
      <c r="AK5830" s="38" t="s">
        <v>19966</v>
      </c>
      <c r="AL5830" s="301" t="s">
        <v>19800</v>
      </c>
      <c r="AO5830" s="29" t="s">
        <v>18070</v>
      </c>
      <c r="AR5830" s="29" t="str">
        <f t="shared" si="909"/>
        <v>0</v>
      </c>
      <c r="AS5830" s="29">
        <f t="shared" ref="AS5830:AS5893" si="917">AT5830</f>
        <v>0</v>
      </c>
      <c r="AW5830" s="29" t="str">
        <f t="shared" si="910"/>
        <v/>
      </c>
      <c r="AX5830" s="29" t="str">
        <f t="shared" si="912"/>
        <v/>
      </c>
      <c r="AY5830" s="29" t="str">
        <f t="shared" ref="AY5830:AY5893" si="918">"https://media.mediathek-tanz-theater.de/iiif/2/nvt_"&amp;C5830&amp;".JP2"</f>
        <v>https://media.mediathek-tanz-theater.de/iiif/2/nvt_img-559-001-001.JP2</v>
      </c>
      <c r="AZ5830" s="29" t="str">
        <f t="shared" si="913"/>
        <v>image/jp2</v>
      </c>
      <c r="BA5830" s="29" t="str">
        <f t="shared" si="914"/>
        <v>presentation/iiif</v>
      </c>
      <c r="BB5830" s="29" t="str">
        <f t="shared" si="915"/>
        <v>https://media.mediathek-tanz-theater.de/iiif/2/nvt_img-559-001-001.JP2/full/100,/0/default.jpg</v>
      </c>
      <c r="BC5830" s="29" t="str">
        <f t="shared" si="911"/>
        <v>image/jpeg</v>
      </c>
      <c r="BD5830" s="29" t="str">
        <f t="shared" si="916"/>
        <v>presentation/thumbnail</v>
      </c>
    </row>
    <row r="5831" spans="1:56" ht="25.5">
      <c r="A5831" s="29">
        <v>1</v>
      </c>
      <c r="B5831" s="29">
        <v>0</v>
      </c>
      <c r="C5831" s="38" t="s">
        <v>19967</v>
      </c>
      <c r="D5831" s="38" t="s">
        <v>19968</v>
      </c>
      <c r="F5831" s="38" t="s">
        <v>19059</v>
      </c>
      <c r="I5831" s="38" t="s">
        <v>4446</v>
      </c>
      <c r="J5831" s="38" t="s">
        <v>19962</v>
      </c>
      <c r="N5831" s="38" t="s">
        <v>1316</v>
      </c>
      <c r="P5831" s="38" t="s">
        <v>2005</v>
      </c>
      <c r="R5831" s="38" t="s">
        <v>19318</v>
      </c>
      <c r="U5831" s="38" t="s">
        <v>19441</v>
      </c>
      <c r="X5831" s="367">
        <v>29479</v>
      </c>
      <c r="Y5831" s="38" t="s">
        <v>2269</v>
      </c>
      <c r="AA5831" s="38" t="s">
        <v>1170</v>
      </c>
      <c r="AB5831" s="38" t="s">
        <v>15892</v>
      </c>
      <c r="AE5831" s="38" t="s">
        <v>2950</v>
      </c>
      <c r="AG5831" s="38">
        <v>1</v>
      </c>
      <c r="AH5831" s="38" t="s">
        <v>4439</v>
      </c>
      <c r="AI5831" s="38" t="s">
        <v>4440</v>
      </c>
      <c r="AJ5831" s="38" t="s">
        <v>4449</v>
      </c>
      <c r="AK5831" s="38" t="s">
        <v>19966</v>
      </c>
      <c r="AL5831" s="301" t="s">
        <v>19800</v>
      </c>
      <c r="AO5831" s="29" t="s">
        <v>18070</v>
      </c>
      <c r="AR5831" s="29" t="str">
        <f t="shared" ref="AR5831:AR5894" si="919">IF(OR(I5831="Negativmappe",I5831="Negativstreifen",I5831="Diapositivfilm",I5831="Fotomappe;(POSITIVE)",AND(I5831="Kostümfotografie",NOT(AE5831="DT")),AND(I5831="Fotografie",NOT(AE5831="DT")),AND(I5831="Porträtfotografie",NOT(AE5831="DT")),AND(I5831="Fotodokumentation",NOT(AE5831="DT")),AND(I5831="Bühnenbildfotografie",NOT(AE5831="DT"))),"1","0")</f>
        <v>0</v>
      </c>
      <c r="AS5831" s="29">
        <f t="shared" si="917"/>
        <v>0</v>
      </c>
      <c r="AW5831" s="29" t="str">
        <f t="shared" ref="AW5831:AW5894" si="920">IF(NOT(AV5831=""),"image/tiff","")</f>
        <v/>
      </c>
      <c r="AX5831" s="29" t="str">
        <f t="shared" si="912"/>
        <v/>
      </c>
      <c r="AY5831" s="29" t="str">
        <f t="shared" si="918"/>
        <v>https://media.mediathek-tanz-theater.de/iiif/2/nvt_img-559-001-002.JP2</v>
      </c>
      <c r="AZ5831" s="29" t="str">
        <f t="shared" si="913"/>
        <v>image/jp2</v>
      </c>
      <c r="BA5831" s="29" t="str">
        <f t="shared" si="914"/>
        <v>presentation/iiif</v>
      </c>
      <c r="BB5831" s="29" t="str">
        <f t="shared" si="915"/>
        <v>https://media.mediathek-tanz-theater.de/iiif/2/nvt_img-559-001-002.JP2/full/100,/0/default.jpg</v>
      </c>
      <c r="BC5831" s="29" t="str">
        <f t="shared" si="911"/>
        <v>image/jpeg</v>
      </c>
      <c r="BD5831" s="29" t="str">
        <f t="shared" si="916"/>
        <v>presentation/thumbnail</v>
      </c>
    </row>
    <row r="5832" spans="1:56" ht="25.5">
      <c r="A5832" s="29">
        <v>1</v>
      </c>
      <c r="B5832" s="29">
        <v>0</v>
      </c>
      <c r="C5832" s="38" t="s">
        <v>19969</v>
      </c>
      <c r="D5832" s="38" t="s">
        <v>19970</v>
      </c>
      <c r="F5832" s="38" t="s">
        <v>19059</v>
      </c>
      <c r="H5832" s="38" t="s">
        <v>5078</v>
      </c>
      <c r="I5832" s="38" t="s">
        <v>4446</v>
      </c>
      <c r="J5832" s="38" t="s">
        <v>19962</v>
      </c>
      <c r="N5832" s="38" t="s">
        <v>1316</v>
      </c>
      <c r="P5832" s="38" t="s">
        <v>2005</v>
      </c>
      <c r="R5832" s="38" t="s">
        <v>19318</v>
      </c>
      <c r="U5832" s="38" t="s">
        <v>19441</v>
      </c>
      <c r="X5832" s="367">
        <v>29479</v>
      </c>
      <c r="Y5832" s="38" t="s">
        <v>2269</v>
      </c>
      <c r="AA5832" s="38" t="s">
        <v>1170</v>
      </c>
      <c r="AB5832" s="38" t="s">
        <v>15896</v>
      </c>
      <c r="AE5832" s="38" t="s">
        <v>2950</v>
      </c>
      <c r="AG5832" s="38">
        <v>1</v>
      </c>
      <c r="AH5832" s="38" t="s">
        <v>4439</v>
      </c>
      <c r="AI5832" s="38" t="s">
        <v>4440</v>
      </c>
      <c r="AJ5832" s="38" t="s">
        <v>4449</v>
      </c>
      <c r="AK5832" s="38" t="s">
        <v>19966</v>
      </c>
      <c r="AL5832" s="301" t="s">
        <v>19800</v>
      </c>
      <c r="AO5832" s="29" t="s">
        <v>18070</v>
      </c>
      <c r="AR5832" s="29" t="str">
        <f t="shared" si="919"/>
        <v>0</v>
      </c>
      <c r="AS5832" s="29">
        <f t="shared" si="917"/>
        <v>0</v>
      </c>
      <c r="AW5832" s="29" t="str">
        <f t="shared" si="920"/>
        <v/>
      </c>
      <c r="AX5832" s="29" t="str">
        <f t="shared" si="912"/>
        <v/>
      </c>
      <c r="AY5832" s="29" t="str">
        <f t="shared" si="918"/>
        <v>https://media.mediathek-tanz-theater.de/iiif/2/nvt_img-559-001-003.JP2</v>
      </c>
      <c r="AZ5832" s="29" t="str">
        <f t="shared" si="913"/>
        <v>image/jp2</v>
      </c>
      <c r="BA5832" s="29" t="str">
        <f t="shared" si="914"/>
        <v>presentation/iiif</v>
      </c>
      <c r="BB5832" s="29" t="str">
        <f t="shared" si="915"/>
        <v>https://media.mediathek-tanz-theater.de/iiif/2/nvt_img-559-001-003.JP2/full/100,/0/default.jpg</v>
      </c>
      <c r="BC5832" s="29" t="str">
        <f t="shared" si="911"/>
        <v>image/jpeg</v>
      </c>
      <c r="BD5832" s="29" t="str">
        <f t="shared" si="916"/>
        <v>presentation/thumbnail</v>
      </c>
    </row>
    <row r="5833" spans="1:56" ht="25.5">
      <c r="A5833" s="29">
        <v>1</v>
      </c>
      <c r="B5833" s="29">
        <v>0</v>
      </c>
      <c r="C5833" s="38" t="s">
        <v>19971</v>
      </c>
      <c r="D5833" s="38" t="s">
        <v>19972</v>
      </c>
      <c r="F5833" s="38" t="s">
        <v>19059</v>
      </c>
      <c r="I5833" s="38" t="s">
        <v>4438</v>
      </c>
      <c r="J5833" s="38" t="s">
        <v>19960</v>
      </c>
      <c r="N5833" s="38" t="s">
        <v>1316</v>
      </c>
      <c r="P5833" s="38" t="s">
        <v>2005</v>
      </c>
      <c r="R5833" s="38" t="s">
        <v>19318</v>
      </c>
      <c r="X5833" s="367">
        <v>29479</v>
      </c>
      <c r="Y5833" s="38" t="s">
        <v>2269</v>
      </c>
      <c r="AA5833" s="38" t="s">
        <v>1170</v>
      </c>
      <c r="AE5833" s="38" t="s">
        <v>2950</v>
      </c>
      <c r="AG5833" s="38">
        <v>1</v>
      </c>
      <c r="AH5833" s="38" t="s">
        <v>4439</v>
      </c>
      <c r="AI5833" s="38" t="s">
        <v>4440</v>
      </c>
      <c r="AJ5833" s="38" t="s">
        <v>12883</v>
      </c>
      <c r="AL5833" s="301" t="s">
        <v>19800</v>
      </c>
      <c r="AO5833" s="29" t="s">
        <v>18070</v>
      </c>
      <c r="AR5833" s="29" t="str">
        <f t="shared" si="919"/>
        <v>1</v>
      </c>
      <c r="AS5833" s="29">
        <f t="shared" si="917"/>
        <v>0</v>
      </c>
      <c r="AW5833" s="29" t="str">
        <f t="shared" si="920"/>
        <v/>
      </c>
      <c r="AX5833" s="29" t="str">
        <f t="shared" si="912"/>
        <v/>
      </c>
      <c r="AY5833" s="29" t="str">
        <f t="shared" si="918"/>
        <v>https://media.mediathek-tanz-theater.de/iiif/2/nvt_img-559-002.JP2</v>
      </c>
      <c r="AZ5833" s="29" t="str">
        <f t="shared" si="913"/>
        <v>image/jp2</v>
      </c>
      <c r="BA5833" s="29" t="str">
        <f t="shared" si="914"/>
        <v>presentation/iiif</v>
      </c>
      <c r="BB5833" s="29" t="str">
        <f t="shared" si="915"/>
        <v>https://media.mediathek-tanz-theater.de/iiif/2/nvt_img-559-002.JP2/full/100,/0/default.jpg</v>
      </c>
      <c r="BC5833" s="29" t="str">
        <f t="shared" si="911"/>
        <v>image/jpeg</v>
      </c>
      <c r="BD5833" s="29" t="str">
        <f t="shared" si="916"/>
        <v>presentation/thumbnail</v>
      </c>
    </row>
    <row r="5834" spans="1:56" ht="25.5">
      <c r="A5834" s="29">
        <v>1</v>
      </c>
      <c r="B5834" s="29">
        <v>0</v>
      </c>
      <c r="C5834" s="38" t="s">
        <v>19973</v>
      </c>
      <c r="D5834" s="38" t="s">
        <v>19974</v>
      </c>
      <c r="F5834" s="38" t="s">
        <v>19059</v>
      </c>
      <c r="I5834" s="38" t="s">
        <v>4446</v>
      </c>
      <c r="J5834" s="38" t="s">
        <v>19971</v>
      </c>
      <c r="N5834" s="38" t="s">
        <v>1316</v>
      </c>
      <c r="P5834" s="38" t="s">
        <v>2005</v>
      </c>
      <c r="R5834" s="38" t="s">
        <v>19318</v>
      </c>
      <c r="U5834" s="38" t="s">
        <v>19441</v>
      </c>
      <c r="X5834" s="367">
        <v>29479</v>
      </c>
      <c r="Y5834" s="38" t="s">
        <v>2269</v>
      </c>
      <c r="AA5834" s="38" t="s">
        <v>1170</v>
      </c>
      <c r="AB5834" s="38" t="s">
        <v>15900</v>
      </c>
      <c r="AE5834" s="38" t="s">
        <v>2950</v>
      </c>
      <c r="AG5834" s="38">
        <v>1</v>
      </c>
      <c r="AH5834" s="38" t="s">
        <v>4439</v>
      </c>
      <c r="AI5834" s="38" t="s">
        <v>4440</v>
      </c>
      <c r="AJ5834" s="38" t="s">
        <v>4449</v>
      </c>
      <c r="AK5834" s="38" t="s">
        <v>19966</v>
      </c>
      <c r="AL5834" s="301" t="s">
        <v>19800</v>
      </c>
      <c r="AO5834" s="29" t="s">
        <v>18070</v>
      </c>
      <c r="AR5834" s="29" t="str">
        <f t="shared" si="919"/>
        <v>0</v>
      </c>
      <c r="AS5834" s="29">
        <f t="shared" si="917"/>
        <v>0</v>
      </c>
      <c r="AW5834" s="29" t="str">
        <f t="shared" si="920"/>
        <v/>
      </c>
      <c r="AX5834" s="29" t="str">
        <f t="shared" si="912"/>
        <v/>
      </c>
      <c r="AY5834" s="29" t="str">
        <f t="shared" si="918"/>
        <v>https://media.mediathek-tanz-theater.de/iiif/2/nvt_img-559-002-001.JP2</v>
      </c>
      <c r="AZ5834" s="29" t="str">
        <f t="shared" si="913"/>
        <v>image/jp2</v>
      </c>
      <c r="BA5834" s="29" t="str">
        <f t="shared" si="914"/>
        <v>presentation/iiif</v>
      </c>
      <c r="BB5834" s="29" t="str">
        <f t="shared" si="915"/>
        <v>https://media.mediathek-tanz-theater.de/iiif/2/nvt_img-559-002-001.JP2/full/100,/0/default.jpg</v>
      </c>
      <c r="BC5834" s="29" t="str">
        <f t="shared" si="911"/>
        <v>image/jpeg</v>
      </c>
      <c r="BD5834" s="29" t="str">
        <f t="shared" si="916"/>
        <v>presentation/thumbnail</v>
      </c>
    </row>
    <row r="5835" spans="1:56" ht="25.5">
      <c r="A5835" s="29">
        <v>1</v>
      </c>
      <c r="B5835" s="29">
        <v>0</v>
      </c>
      <c r="C5835" s="38" t="s">
        <v>19975</v>
      </c>
      <c r="D5835" s="38" t="s">
        <v>19976</v>
      </c>
      <c r="F5835" s="38" t="s">
        <v>19059</v>
      </c>
      <c r="I5835" s="38" t="s">
        <v>4446</v>
      </c>
      <c r="J5835" s="38" t="s">
        <v>19971</v>
      </c>
      <c r="N5835" s="38" t="s">
        <v>1316</v>
      </c>
      <c r="P5835" s="38" t="s">
        <v>2005</v>
      </c>
      <c r="R5835" s="38" t="s">
        <v>19318</v>
      </c>
      <c r="U5835" s="38" t="s">
        <v>19441</v>
      </c>
      <c r="X5835" s="367">
        <v>29479</v>
      </c>
      <c r="Y5835" s="38" t="s">
        <v>2269</v>
      </c>
      <c r="AA5835" s="38" t="s">
        <v>1170</v>
      </c>
      <c r="AB5835" s="38" t="s">
        <v>15909</v>
      </c>
      <c r="AE5835" s="38" t="s">
        <v>2950</v>
      </c>
      <c r="AG5835" s="38">
        <v>1</v>
      </c>
      <c r="AH5835" s="38" t="s">
        <v>4439</v>
      </c>
      <c r="AI5835" s="38" t="s">
        <v>4440</v>
      </c>
      <c r="AJ5835" s="38" t="s">
        <v>4449</v>
      </c>
      <c r="AK5835" s="38" t="s">
        <v>19966</v>
      </c>
      <c r="AL5835" s="301" t="s">
        <v>19800</v>
      </c>
      <c r="AO5835" s="29" t="s">
        <v>18070</v>
      </c>
      <c r="AR5835" s="29" t="str">
        <f t="shared" si="919"/>
        <v>0</v>
      </c>
      <c r="AS5835" s="29">
        <f t="shared" si="917"/>
        <v>0</v>
      </c>
      <c r="AW5835" s="29" t="str">
        <f t="shared" si="920"/>
        <v/>
      </c>
      <c r="AX5835" s="29" t="str">
        <f t="shared" si="912"/>
        <v/>
      </c>
      <c r="AY5835" s="29" t="str">
        <f t="shared" si="918"/>
        <v>https://media.mediathek-tanz-theater.de/iiif/2/nvt_img-559-002-002.JP2</v>
      </c>
      <c r="AZ5835" s="29" t="str">
        <f t="shared" si="913"/>
        <v>image/jp2</v>
      </c>
      <c r="BA5835" s="29" t="str">
        <f t="shared" si="914"/>
        <v>presentation/iiif</v>
      </c>
      <c r="BB5835" s="29" t="str">
        <f t="shared" si="915"/>
        <v>https://media.mediathek-tanz-theater.de/iiif/2/nvt_img-559-002-002.JP2/full/100,/0/default.jpg</v>
      </c>
      <c r="BC5835" s="29" t="str">
        <f t="shared" si="911"/>
        <v>image/jpeg</v>
      </c>
      <c r="BD5835" s="29" t="str">
        <f t="shared" si="916"/>
        <v>presentation/thumbnail</v>
      </c>
    </row>
    <row r="5836" spans="1:56" ht="25.5">
      <c r="A5836" s="29">
        <v>1</v>
      </c>
      <c r="B5836" s="29">
        <v>0</v>
      </c>
      <c r="C5836" s="38" t="s">
        <v>19977</v>
      </c>
      <c r="D5836" s="38" t="s">
        <v>19978</v>
      </c>
      <c r="F5836" s="38" t="s">
        <v>19059</v>
      </c>
      <c r="I5836" s="38" t="s">
        <v>4446</v>
      </c>
      <c r="J5836" s="38" t="s">
        <v>19971</v>
      </c>
      <c r="N5836" s="38" t="s">
        <v>1316</v>
      </c>
      <c r="P5836" s="38" t="s">
        <v>2005</v>
      </c>
      <c r="R5836" s="38" t="s">
        <v>19318</v>
      </c>
      <c r="U5836" s="38" t="s">
        <v>19441</v>
      </c>
      <c r="X5836" s="367">
        <v>29479</v>
      </c>
      <c r="Y5836" s="38" t="s">
        <v>2269</v>
      </c>
      <c r="AA5836" s="38" t="s">
        <v>1170</v>
      </c>
      <c r="AB5836" s="38" t="s">
        <v>15913</v>
      </c>
      <c r="AE5836" s="38" t="s">
        <v>2950</v>
      </c>
      <c r="AG5836" s="38">
        <v>1</v>
      </c>
      <c r="AH5836" s="38" t="s">
        <v>4439</v>
      </c>
      <c r="AI5836" s="38" t="s">
        <v>4440</v>
      </c>
      <c r="AJ5836" s="38" t="s">
        <v>4449</v>
      </c>
      <c r="AK5836" s="38" t="s">
        <v>19966</v>
      </c>
      <c r="AL5836" s="301" t="s">
        <v>19800</v>
      </c>
      <c r="AO5836" s="29" t="s">
        <v>18070</v>
      </c>
      <c r="AR5836" s="29" t="str">
        <f t="shared" si="919"/>
        <v>0</v>
      </c>
      <c r="AS5836" s="29">
        <f t="shared" si="917"/>
        <v>0</v>
      </c>
      <c r="AW5836" s="29" t="str">
        <f t="shared" si="920"/>
        <v/>
      </c>
      <c r="AX5836" s="29" t="str">
        <f t="shared" si="912"/>
        <v/>
      </c>
      <c r="AY5836" s="29" t="str">
        <f t="shared" si="918"/>
        <v>https://media.mediathek-tanz-theater.de/iiif/2/nvt_img-559-002-003.JP2</v>
      </c>
      <c r="AZ5836" s="29" t="str">
        <f t="shared" si="913"/>
        <v>image/jp2</v>
      </c>
      <c r="BA5836" s="29" t="str">
        <f t="shared" si="914"/>
        <v>presentation/iiif</v>
      </c>
      <c r="BB5836" s="29" t="str">
        <f t="shared" si="915"/>
        <v>https://media.mediathek-tanz-theater.de/iiif/2/nvt_img-559-002-003.JP2/full/100,/0/default.jpg</v>
      </c>
      <c r="BC5836" s="29" t="str">
        <f t="shared" si="911"/>
        <v>image/jpeg</v>
      </c>
      <c r="BD5836" s="29" t="str">
        <f t="shared" si="916"/>
        <v>presentation/thumbnail</v>
      </c>
    </row>
    <row r="5837" spans="1:56" ht="25.5">
      <c r="A5837" s="29">
        <v>1</v>
      </c>
      <c r="B5837" s="29">
        <v>0</v>
      </c>
      <c r="C5837" s="38" t="s">
        <v>19979</v>
      </c>
      <c r="D5837" s="38" t="s">
        <v>19980</v>
      </c>
      <c r="F5837" s="38" t="s">
        <v>19059</v>
      </c>
      <c r="I5837" s="38" t="s">
        <v>4438</v>
      </c>
      <c r="J5837" s="38" t="s">
        <v>19960</v>
      </c>
      <c r="N5837" s="38" t="s">
        <v>1316</v>
      </c>
      <c r="P5837" s="38" t="s">
        <v>2005</v>
      </c>
      <c r="R5837" s="38" t="s">
        <v>19318</v>
      </c>
      <c r="X5837" s="367">
        <v>29479</v>
      </c>
      <c r="Y5837" s="38" t="s">
        <v>2269</v>
      </c>
      <c r="AA5837" s="38" t="s">
        <v>1170</v>
      </c>
      <c r="AE5837" s="38" t="s">
        <v>2950</v>
      </c>
      <c r="AG5837" s="38">
        <v>1</v>
      </c>
      <c r="AH5837" s="38" t="s">
        <v>4439</v>
      </c>
      <c r="AI5837" s="38" t="s">
        <v>4440</v>
      </c>
      <c r="AJ5837" s="38" t="s">
        <v>11503</v>
      </c>
      <c r="AL5837" s="301" t="s">
        <v>19800</v>
      </c>
      <c r="AO5837" s="29" t="s">
        <v>18070</v>
      </c>
      <c r="AR5837" s="29" t="str">
        <f t="shared" si="919"/>
        <v>1</v>
      </c>
      <c r="AS5837" s="29">
        <f t="shared" si="917"/>
        <v>0</v>
      </c>
      <c r="AW5837" s="29" t="str">
        <f t="shared" si="920"/>
        <v/>
      </c>
      <c r="AX5837" s="29" t="str">
        <f t="shared" si="912"/>
        <v/>
      </c>
      <c r="AY5837" s="29" t="str">
        <f t="shared" si="918"/>
        <v>https://media.mediathek-tanz-theater.de/iiif/2/nvt_img-559-003.JP2</v>
      </c>
      <c r="AZ5837" s="29" t="str">
        <f t="shared" si="913"/>
        <v>image/jp2</v>
      </c>
      <c r="BA5837" s="29" t="str">
        <f t="shared" si="914"/>
        <v>presentation/iiif</v>
      </c>
      <c r="BB5837" s="29" t="str">
        <f t="shared" si="915"/>
        <v>https://media.mediathek-tanz-theater.de/iiif/2/nvt_img-559-003.JP2/full/100,/0/default.jpg</v>
      </c>
      <c r="BC5837" s="29" t="str">
        <f t="shared" si="911"/>
        <v>image/jpeg</v>
      </c>
      <c r="BD5837" s="29" t="str">
        <f t="shared" si="916"/>
        <v>presentation/thumbnail</v>
      </c>
    </row>
    <row r="5838" spans="1:56" ht="38.25">
      <c r="A5838" s="29">
        <v>1</v>
      </c>
      <c r="B5838" s="29">
        <v>0</v>
      </c>
      <c r="C5838" s="38" t="s">
        <v>19981</v>
      </c>
      <c r="D5838" s="38" t="s">
        <v>19982</v>
      </c>
      <c r="F5838" s="38" t="s">
        <v>19059</v>
      </c>
      <c r="I5838" s="38" t="s">
        <v>4446</v>
      </c>
      <c r="J5838" s="38" t="s">
        <v>19979</v>
      </c>
      <c r="N5838" s="38" t="s">
        <v>1316</v>
      </c>
      <c r="P5838" s="38" t="s">
        <v>2005</v>
      </c>
      <c r="R5838" s="38" t="s">
        <v>19318</v>
      </c>
      <c r="U5838" s="38" t="s">
        <v>19983</v>
      </c>
      <c r="X5838" s="367">
        <v>29479</v>
      </c>
      <c r="Y5838" s="38" t="s">
        <v>2269</v>
      </c>
      <c r="AA5838" s="38" t="s">
        <v>1170</v>
      </c>
      <c r="AB5838" s="38" t="s">
        <v>15916</v>
      </c>
      <c r="AE5838" s="38" t="s">
        <v>2950</v>
      </c>
      <c r="AG5838" s="38">
        <v>1</v>
      </c>
      <c r="AH5838" s="38" t="s">
        <v>4439</v>
      </c>
      <c r="AI5838" s="38" t="s">
        <v>4440</v>
      </c>
      <c r="AJ5838" s="38" t="s">
        <v>4449</v>
      </c>
      <c r="AK5838" s="38" t="s">
        <v>19984</v>
      </c>
      <c r="AL5838" s="301" t="s">
        <v>19800</v>
      </c>
      <c r="AO5838" s="29" t="s">
        <v>18070</v>
      </c>
      <c r="AR5838" s="29" t="str">
        <f t="shared" si="919"/>
        <v>0</v>
      </c>
      <c r="AS5838" s="29">
        <f t="shared" si="917"/>
        <v>0</v>
      </c>
      <c r="AW5838" s="29" t="str">
        <f t="shared" si="920"/>
        <v/>
      </c>
      <c r="AX5838" s="29" t="str">
        <f t="shared" si="912"/>
        <v/>
      </c>
      <c r="AY5838" s="29" t="str">
        <f t="shared" si="918"/>
        <v>https://media.mediathek-tanz-theater.de/iiif/2/nvt_img-559-003-001.JP2</v>
      </c>
      <c r="AZ5838" s="29" t="str">
        <f t="shared" si="913"/>
        <v>image/jp2</v>
      </c>
      <c r="BA5838" s="29" t="str">
        <f t="shared" si="914"/>
        <v>presentation/iiif</v>
      </c>
      <c r="BB5838" s="29" t="str">
        <f t="shared" si="915"/>
        <v>https://media.mediathek-tanz-theater.de/iiif/2/nvt_img-559-003-001.JP2/full/100,/0/default.jpg</v>
      </c>
      <c r="BC5838" s="29" t="str">
        <f t="shared" si="911"/>
        <v>image/jpeg</v>
      </c>
      <c r="BD5838" s="29" t="str">
        <f t="shared" si="916"/>
        <v>presentation/thumbnail</v>
      </c>
    </row>
    <row r="5839" spans="1:56" ht="38.25">
      <c r="A5839" s="29">
        <v>1</v>
      </c>
      <c r="B5839" s="29">
        <v>0</v>
      </c>
      <c r="C5839" s="38" t="s">
        <v>19985</v>
      </c>
      <c r="D5839" s="38" t="s">
        <v>19986</v>
      </c>
      <c r="F5839" s="38" t="s">
        <v>19059</v>
      </c>
      <c r="I5839" s="38" t="s">
        <v>4446</v>
      </c>
      <c r="J5839" s="38" t="s">
        <v>19979</v>
      </c>
      <c r="N5839" s="38" t="s">
        <v>1316</v>
      </c>
      <c r="P5839" s="38" t="s">
        <v>2005</v>
      </c>
      <c r="R5839" s="38" t="s">
        <v>19318</v>
      </c>
      <c r="U5839" s="38" t="s">
        <v>19987</v>
      </c>
      <c r="X5839" s="367">
        <v>29479</v>
      </c>
      <c r="Y5839" s="38" t="s">
        <v>2269</v>
      </c>
      <c r="AA5839" s="38" t="s">
        <v>1170</v>
      </c>
      <c r="AB5839" s="38" t="s">
        <v>15922</v>
      </c>
      <c r="AE5839" s="38" t="s">
        <v>2950</v>
      </c>
      <c r="AG5839" s="38">
        <v>1</v>
      </c>
      <c r="AH5839" s="38" t="s">
        <v>4439</v>
      </c>
      <c r="AI5839" s="38" t="s">
        <v>4440</v>
      </c>
      <c r="AJ5839" s="38" t="s">
        <v>4449</v>
      </c>
      <c r="AK5839" s="38" t="s">
        <v>19966</v>
      </c>
      <c r="AL5839" s="301" t="s">
        <v>19800</v>
      </c>
      <c r="AO5839" s="29" t="s">
        <v>18070</v>
      </c>
      <c r="AR5839" s="29" t="str">
        <f t="shared" si="919"/>
        <v>0</v>
      </c>
      <c r="AS5839" s="29">
        <f t="shared" si="917"/>
        <v>0</v>
      </c>
      <c r="AW5839" s="29" t="str">
        <f t="shared" si="920"/>
        <v/>
      </c>
      <c r="AX5839" s="29" t="str">
        <f t="shared" si="912"/>
        <v/>
      </c>
      <c r="AY5839" s="29" t="str">
        <f t="shared" si="918"/>
        <v>https://media.mediathek-tanz-theater.de/iiif/2/nvt_img-559-003-002.JP2</v>
      </c>
      <c r="AZ5839" s="29" t="str">
        <f t="shared" si="913"/>
        <v>image/jp2</v>
      </c>
      <c r="BA5839" s="29" t="str">
        <f t="shared" si="914"/>
        <v>presentation/iiif</v>
      </c>
      <c r="BB5839" s="29" t="str">
        <f t="shared" si="915"/>
        <v>https://media.mediathek-tanz-theater.de/iiif/2/nvt_img-559-003-002.JP2/full/100,/0/default.jpg</v>
      </c>
      <c r="BC5839" s="29" t="str">
        <f t="shared" si="911"/>
        <v>image/jpeg</v>
      </c>
      <c r="BD5839" s="29" t="str">
        <f t="shared" si="916"/>
        <v>presentation/thumbnail</v>
      </c>
    </row>
    <row r="5840" spans="1:56" ht="63.75">
      <c r="A5840" s="29">
        <v>1</v>
      </c>
      <c r="B5840" s="29">
        <v>0</v>
      </c>
      <c r="C5840" s="38" t="s">
        <v>19988</v>
      </c>
      <c r="D5840" s="38" t="s">
        <v>19989</v>
      </c>
      <c r="F5840" s="38" t="s">
        <v>19059</v>
      </c>
      <c r="I5840" s="38" t="s">
        <v>4446</v>
      </c>
      <c r="J5840" s="38" t="s">
        <v>19979</v>
      </c>
      <c r="N5840" s="38" t="s">
        <v>1316</v>
      </c>
      <c r="P5840" s="38" t="s">
        <v>2005</v>
      </c>
      <c r="R5840" s="38" t="s">
        <v>19318</v>
      </c>
      <c r="U5840" s="38" t="s">
        <v>19987</v>
      </c>
      <c r="X5840" s="367">
        <v>29479</v>
      </c>
      <c r="Y5840" s="38" t="s">
        <v>2269</v>
      </c>
      <c r="AA5840" s="38" t="s">
        <v>1170</v>
      </c>
      <c r="AB5840" s="38" t="s">
        <v>15925</v>
      </c>
      <c r="AE5840" s="38" t="s">
        <v>2950</v>
      </c>
      <c r="AG5840" s="38">
        <v>1</v>
      </c>
      <c r="AH5840" s="38" t="s">
        <v>4439</v>
      </c>
      <c r="AI5840" s="38" t="s">
        <v>4440</v>
      </c>
      <c r="AJ5840" s="38" t="s">
        <v>4449</v>
      </c>
      <c r="AK5840" s="38" t="s">
        <v>19990</v>
      </c>
      <c r="AL5840" s="301" t="s">
        <v>19800</v>
      </c>
      <c r="AO5840" s="29" t="s">
        <v>18070</v>
      </c>
      <c r="AR5840" s="29" t="str">
        <f t="shared" si="919"/>
        <v>0</v>
      </c>
      <c r="AS5840" s="29">
        <f t="shared" si="917"/>
        <v>0</v>
      </c>
      <c r="AW5840" s="29" t="str">
        <f t="shared" si="920"/>
        <v/>
      </c>
      <c r="AX5840" s="29" t="str">
        <f t="shared" si="912"/>
        <v/>
      </c>
      <c r="AY5840" s="29" t="str">
        <f t="shared" si="918"/>
        <v>https://media.mediathek-tanz-theater.de/iiif/2/nvt_img-559-003-003.JP2</v>
      </c>
      <c r="AZ5840" s="29" t="str">
        <f t="shared" si="913"/>
        <v>image/jp2</v>
      </c>
      <c r="BA5840" s="29" t="str">
        <f t="shared" si="914"/>
        <v>presentation/iiif</v>
      </c>
      <c r="BB5840" s="29" t="str">
        <f t="shared" si="915"/>
        <v>https://media.mediathek-tanz-theater.de/iiif/2/nvt_img-559-003-003.JP2/full/100,/0/default.jpg</v>
      </c>
      <c r="BC5840" s="29" t="str">
        <f t="shared" si="911"/>
        <v>image/jpeg</v>
      </c>
      <c r="BD5840" s="29" t="str">
        <f t="shared" si="916"/>
        <v>presentation/thumbnail</v>
      </c>
    </row>
    <row r="5841" spans="1:56" ht="25.5">
      <c r="A5841" s="29">
        <v>1</v>
      </c>
      <c r="B5841" s="29">
        <v>0</v>
      </c>
      <c r="C5841" s="38" t="s">
        <v>19991</v>
      </c>
      <c r="D5841" s="38" t="s">
        <v>19992</v>
      </c>
      <c r="F5841" s="38" t="s">
        <v>19059</v>
      </c>
      <c r="I5841" s="38" t="s">
        <v>4438</v>
      </c>
      <c r="J5841" s="38" t="s">
        <v>19960</v>
      </c>
      <c r="N5841" s="38" t="s">
        <v>1316</v>
      </c>
      <c r="P5841" s="38" t="s">
        <v>2005</v>
      </c>
      <c r="R5841" s="38" t="s">
        <v>19318</v>
      </c>
      <c r="X5841" s="367">
        <v>29479</v>
      </c>
      <c r="Y5841" s="38" t="s">
        <v>2269</v>
      </c>
      <c r="AA5841" s="38" t="s">
        <v>1170</v>
      </c>
      <c r="AE5841" s="38" t="s">
        <v>2950</v>
      </c>
      <c r="AG5841" s="38">
        <v>1</v>
      </c>
      <c r="AH5841" s="38" t="s">
        <v>4439</v>
      </c>
      <c r="AI5841" s="38" t="s">
        <v>4440</v>
      </c>
      <c r="AJ5841" s="38" t="s">
        <v>19720</v>
      </c>
      <c r="AL5841" s="301" t="s">
        <v>19800</v>
      </c>
      <c r="AO5841" s="29" t="s">
        <v>18070</v>
      </c>
      <c r="AR5841" s="29" t="str">
        <f t="shared" si="919"/>
        <v>1</v>
      </c>
      <c r="AS5841" s="29">
        <f t="shared" si="917"/>
        <v>0</v>
      </c>
      <c r="AW5841" s="29" t="str">
        <f t="shared" si="920"/>
        <v/>
      </c>
      <c r="AX5841" s="29" t="str">
        <f t="shared" si="912"/>
        <v/>
      </c>
      <c r="AY5841" s="29" t="str">
        <f t="shared" si="918"/>
        <v>https://media.mediathek-tanz-theater.de/iiif/2/nvt_img-559-004.JP2</v>
      </c>
      <c r="AZ5841" s="29" t="str">
        <f t="shared" si="913"/>
        <v>image/jp2</v>
      </c>
      <c r="BA5841" s="29" t="str">
        <f t="shared" si="914"/>
        <v>presentation/iiif</v>
      </c>
      <c r="BB5841" s="29" t="str">
        <f t="shared" si="915"/>
        <v>https://media.mediathek-tanz-theater.de/iiif/2/nvt_img-559-004.JP2/full/100,/0/default.jpg</v>
      </c>
      <c r="BC5841" s="29" t="str">
        <f t="shared" si="911"/>
        <v>image/jpeg</v>
      </c>
      <c r="BD5841" s="29" t="str">
        <f t="shared" si="916"/>
        <v>presentation/thumbnail</v>
      </c>
    </row>
    <row r="5842" spans="1:56" ht="38.25">
      <c r="A5842" s="29">
        <v>1</v>
      </c>
      <c r="B5842" s="29">
        <v>0</v>
      </c>
      <c r="C5842" s="38" t="s">
        <v>19993</v>
      </c>
      <c r="D5842" s="38" t="s">
        <v>19994</v>
      </c>
      <c r="F5842" s="38" t="s">
        <v>19059</v>
      </c>
      <c r="I5842" s="38" t="s">
        <v>4446</v>
      </c>
      <c r="J5842" s="38" t="s">
        <v>19991</v>
      </c>
      <c r="N5842" s="38" t="s">
        <v>1316</v>
      </c>
      <c r="P5842" s="38" t="s">
        <v>2005</v>
      </c>
      <c r="R5842" s="38" t="s">
        <v>19318</v>
      </c>
      <c r="U5842" s="38" t="s">
        <v>19987</v>
      </c>
      <c r="X5842" s="367">
        <v>29479</v>
      </c>
      <c r="Y5842" s="38" t="s">
        <v>2269</v>
      </c>
      <c r="AA5842" s="38" t="s">
        <v>1170</v>
      </c>
      <c r="AB5842" s="38" t="s">
        <v>15929</v>
      </c>
      <c r="AE5842" s="38" t="s">
        <v>2950</v>
      </c>
      <c r="AG5842" s="38">
        <v>1</v>
      </c>
      <c r="AH5842" s="38" t="s">
        <v>4439</v>
      </c>
      <c r="AI5842" s="38" t="s">
        <v>4440</v>
      </c>
      <c r="AJ5842" s="38" t="s">
        <v>4449</v>
      </c>
      <c r="AK5842" s="38" t="s">
        <v>19984</v>
      </c>
      <c r="AL5842" s="301" t="s">
        <v>19800</v>
      </c>
      <c r="AO5842" s="29" t="s">
        <v>18070</v>
      </c>
      <c r="AR5842" s="29" t="str">
        <f t="shared" si="919"/>
        <v>0</v>
      </c>
      <c r="AS5842" s="29">
        <f t="shared" si="917"/>
        <v>0</v>
      </c>
      <c r="AW5842" s="29" t="str">
        <f t="shared" si="920"/>
        <v/>
      </c>
      <c r="AX5842" s="29" t="str">
        <f t="shared" si="912"/>
        <v/>
      </c>
      <c r="AY5842" s="29" t="str">
        <f t="shared" si="918"/>
        <v>https://media.mediathek-tanz-theater.de/iiif/2/nvt_img-559-004-001.JP2</v>
      </c>
      <c r="AZ5842" s="29" t="str">
        <f t="shared" si="913"/>
        <v>image/jp2</v>
      </c>
      <c r="BA5842" s="29" t="str">
        <f t="shared" si="914"/>
        <v>presentation/iiif</v>
      </c>
      <c r="BB5842" s="29" t="str">
        <f t="shared" si="915"/>
        <v>https://media.mediathek-tanz-theater.de/iiif/2/nvt_img-559-004-001.JP2/full/100,/0/default.jpg</v>
      </c>
      <c r="BC5842" s="29" t="str">
        <f t="shared" si="911"/>
        <v>image/jpeg</v>
      </c>
      <c r="BD5842" s="29" t="str">
        <f t="shared" si="916"/>
        <v>presentation/thumbnail</v>
      </c>
    </row>
    <row r="5843" spans="1:56" ht="25.5">
      <c r="A5843" s="29">
        <v>1</v>
      </c>
      <c r="B5843" s="29">
        <v>0</v>
      </c>
      <c r="C5843" s="38" t="s">
        <v>19995</v>
      </c>
      <c r="D5843" s="38" t="s">
        <v>19996</v>
      </c>
      <c r="F5843" s="38" t="s">
        <v>19059</v>
      </c>
      <c r="I5843" s="38" t="s">
        <v>4446</v>
      </c>
      <c r="J5843" s="38" t="s">
        <v>19991</v>
      </c>
      <c r="N5843" s="38" t="s">
        <v>1316</v>
      </c>
      <c r="P5843" s="38" t="s">
        <v>2005</v>
      </c>
      <c r="R5843" s="38" t="s">
        <v>19318</v>
      </c>
      <c r="U5843" s="38" t="s">
        <v>19997</v>
      </c>
      <c r="X5843" s="367">
        <v>29479</v>
      </c>
      <c r="Y5843" s="38" t="s">
        <v>2269</v>
      </c>
      <c r="AA5843" s="38" t="s">
        <v>1170</v>
      </c>
      <c r="AB5843" s="38" t="s">
        <v>15934</v>
      </c>
      <c r="AE5843" s="38" t="s">
        <v>2950</v>
      </c>
      <c r="AG5843" s="38">
        <v>1</v>
      </c>
      <c r="AH5843" s="38" t="s">
        <v>4439</v>
      </c>
      <c r="AI5843" s="38" t="s">
        <v>4440</v>
      </c>
      <c r="AJ5843" s="38" t="s">
        <v>4449</v>
      </c>
      <c r="AK5843" s="38" t="s">
        <v>19998</v>
      </c>
      <c r="AL5843" s="301" t="s">
        <v>19800</v>
      </c>
      <c r="AO5843" s="29" t="s">
        <v>18070</v>
      </c>
      <c r="AR5843" s="29" t="str">
        <f t="shared" si="919"/>
        <v>0</v>
      </c>
      <c r="AS5843" s="29">
        <f t="shared" si="917"/>
        <v>0</v>
      </c>
      <c r="AW5843" s="29" t="str">
        <f t="shared" si="920"/>
        <v/>
      </c>
      <c r="AX5843" s="29" t="str">
        <f t="shared" si="912"/>
        <v/>
      </c>
      <c r="AY5843" s="29" t="str">
        <f t="shared" si="918"/>
        <v>https://media.mediathek-tanz-theater.de/iiif/2/nvt_img-559-004-002.JP2</v>
      </c>
      <c r="AZ5843" s="29" t="str">
        <f t="shared" si="913"/>
        <v>image/jp2</v>
      </c>
      <c r="BA5843" s="29" t="str">
        <f t="shared" si="914"/>
        <v>presentation/iiif</v>
      </c>
      <c r="BB5843" s="29" t="str">
        <f t="shared" si="915"/>
        <v>https://media.mediathek-tanz-theater.de/iiif/2/nvt_img-559-004-002.JP2/full/100,/0/default.jpg</v>
      </c>
      <c r="BC5843" s="29" t="str">
        <f t="shared" si="911"/>
        <v>image/jpeg</v>
      </c>
      <c r="BD5843" s="29" t="str">
        <f t="shared" si="916"/>
        <v>presentation/thumbnail</v>
      </c>
    </row>
    <row r="5844" spans="1:56" ht="25.5">
      <c r="A5844" s="29">
        <v>1</v>
      </c>
      <c r="B5844" s="29">
        <v>0</v>
      </c>
      <c r="C5844" s="38" t="s">
        <v>19999</v>
      </c>
      <c r="D5844" s="38" t="s">
        <v>20000</v>
      </c>
      <c r="F5844" s="38" t="s">
        <v>19059</v>
      </c>
      <c r="I5844" s="38" t="s">
        <v>4446</v>
      </c>
      <c r="J5844" s="38" t="s">
        <v>19991</v>
      </c>
      <c r="N5844" s="38" t="s">
        <v>1316</v>
      </c>
      <c r="P5844" s="38" t="s">
        <v>2005</v>
      </c>
      <c r="R5844" s="38" t="s">
        <v>19318</v>
      </c>
      <c r="U5844" s="38" t="s">
        <v>1330</v>
      </c>
      <c r="X5844" s="367">
        <v>29479</v>
      </c>
      <c r="Y5844" s="38" t="s">
        <v>2269</v>
      </c>
      <c r="AA5844" s="38" t="s">
        <v>1170</v>
      </c>
      <c r="AB5844" s="38" t="s">
        <v>15937</v>
      </c>
      <c r="AE5844" s="38" t="s">
        <v>2950</v>
      </c>
      <c r="AG5844" s="38">
        <v>1</v>
      </c>
      <c r="AH5844" s="38" t="s">
        <v>4439</v>
      </c>
      <c r="AI5844" s="38" t="s">
        <v>4440</v>
      </c>
      <c r="AJ5844" s="38" t="s">
        <v>4449</v>
      </c>
      <c r="AK5844" s="38" t="s">
        <v>20001</v>
      </c>
      <c r="AL5844" s="301" t="s">
        <v>19800</v>
      </c>
      <c r="AO5844" s="29" t="s">
        <v>18070</v>
      </c>
      <c r="AR5844" s="29" t="str">
        <f t="shared" si="919"/>
        <v>0</v>
      </c>
      <c r="AS5844" s="29">
        <f t="shared" si="917"/>
        <v>0</v>
      </c>
      <c r="AW5844" s="29" t="str">
        <f t="shared" si="920"/>
        <v/>
      </c>
      <c r="AX5844" s="29" t="str">
        <f t="shared" si="912"/>
        <v/>
      </c>
      <c r="AY5844" s="29" t="str">
        <f t="shared" si="918"/>
        <v>https://media.mediathek-tanz-theater.de/iiif/2/nvt_img-559-004-003.JP2</v>
      </c>
      <c r="AZ5844" s="29" t="str">
        <f t="shared" si="913"/>
        <v>image/jp2</v>
      </c>
      <c r="BA5844" s="29" t="str">
        <f t="shared" si="914"/>
        <v>presentation/iiif</v>
      </c>
      <c r="BB5844" s="29" t="str">
        <f t="shared" si="915"/>
        <v>https://media.mediathek-tanz-theater.de/iiif/2/nvt_img-559-004-003.JP2/full/100,/0/default.jpg</v>
      </c>
      <c r="BC5844" s="29" t="str">
        <f t="shared" si="911"/>
        <v>image/jpeg</v>
      </c>
      <c r="BD5844" s="29" t="str">
        <f t="shared" si="916"/>
        <v>presentation/thumbnail</v>
      </c>
    </row>
    <row r="5845" spans="1:56" ht="25.5">
      <c r="A5845" s="29">
        <v>1</v>
      </c>
      <c r="B5845" s="29">
        <v>0</v>
      </c>
      <c r="C5845" s="38" t="s">
        <v>20002</v>
      </c>
      <c r="D5845" s="38" t="s">
        <v>20003</v>
      </c>
      <c r="F5845" s="38" t="s">
        <v>19059</v>
      </c>
      <c r="I5845" s="38" t="s">
        <v>4446</v>
      </c>
      <c r="J5845" s="38" t="s">
        <v>19991</v>
      </c>
      <c r="N5845" s="38" t="s">
        <v>1316</v>
      </c>
      <c r="P5845" s="38" t="s">
        <v>2005</v>
      </c>
      <c r="R5845" s="38" t="s">
        <v>19318</v>
      </c>
      <c r="U5845" s="38" t="s">
        <v>19441</v>
      </c>
      <c r="X5845" s="367">
        <v>29479</v>
      </c>
      <c r="Y5845" s="38" t="s">
        <v>2269</v>
      </c>
      <c r="AA5845" s="38" t="s">
        <v>1170</v>
      </c>
      <c r="AB5845" s="38" t="s">
        <v>15940</v>
      </c>
      <c r="AE5845" s="38" t="s">
        <v>2950</v>
      </c>
      <c r="AG5845" s="38">
        <v>1</v>
      </c>
      <c r="AH5845" s="38" t="s">
        <v>4439</v>
      </c>
      <c r="AI5845" s="38" t="s">
        <v>4440</v>
      </c>
      <c r="AJ5845" s="38" t="s">
        <v>4449</v>
      </c>
      <c r="AK5845" s="38" t="s">
        <v>20004</v>
      </c>
      <c r="AL5845" s="301" t="s">
        <v>19800</v>
      </c>
      <c r="AO5845" s="29" t="s">
        <v>18070</v>
      </c>
      <c r="AR5845" s="29" t="str">
        <f t="shared" si="919"/>
        <v>0</v>
      </c>
      <c r="AS5845" s="29">
        <f t="shared" si="917"/>
        <v>0</v>
      </c>
      <c r="AW5845" s="29" t="str">
        <f t="shared" si="920"/>
        <v/>
      </c>
      <c r="AX5845" s="29" t="str">
        <f t="shared" si="912"/>
        <v/>
      </c>
      <c r="AY5845" s="29" t="str">
        <f t="shared" si="918"/>
        <v>https://media.mediathek-tanz-theater.de/iiif/2/nvt_img-559-004-004.JP2</v>
      </c>
      <c r="AZ5845" s="29" t="str">
        <f t="shared" si="913"/>
        <v>image/jp2</v>
      </c>
      <c r="BA5845" s="29" t="str">
        <f t="shared" si="914"/>
        <v>presentation/iiif</v>
      </c>
      <c r="BB5845" s="29" t="str">
        <f t="shared" si="915"/>
        <v>https://media.mediathek-tanz-theater.de/iiif/2/nvt_img-559-004-004.JP2/full/100,/0/default.jpg</v>
      </c>
      <c r="BC5845" s="29" t="str">
        <f t="shared" si="911"/>
        <v>image/jpeg</v>
      </c>
      <c r="BD5845" s="29" t="str">
        <f t="shared" si="916"/>
        <v>presentation/thumbnail</v>
      </c>
    </row>
    <row r="5846" spans="1:56" ht="38.25">
      <c r="A5846" s="29">
        <v>0</v>
      </c>
      <c r="B5846" s="29">
        <v>0</v>
      </c>
      <c r="C5846" s="38" t="s">
        <v>20005</v>
      </c>
      <c r="F5846" s="38" t="s">
        <v>19059</v>
      </c>
      <c r="I5846" s="38" t="s">
        <v>4431</v>
      </c>
      <c r="J5846" s="406"/>
      <c r="M5846"/>
      <c r="U5846"/>
      <c r="AB5846" s="38" t="s">
        <v>20006</v>
      </c>
      <c r="AC5846" s="38" t="s">
        <v>4433</v>
      </c>
      <c r="AE5846" s="38" t="s">
        <v>2950</v>
      </c>
      <c r="AG5846" s="38">
        <v>1</v>
      </c>
      <c r="AJ5846" s="38" t="s">
        <v>19177</v>
      </c>
      <c r="AL5846" s="301" t="s">
        <v>19800</v>
      </c>
      <c r="AR5846" s="29" t="str">
        <f t="shared" si="919"/>
        <v>1</v>
      </c>
      <c r="AS5846" s="29">
        <f t="shared" si="917"/>
        <v>0</v>
      </c>
      <c r="AT5846" s="29">
        <v>0</v>
      </c>
      <c r="AW5846" s="29" t="str">
        <f t="shared" si="920"/>
        <v/>
      </c>
      <c r="AX5846" s="29" t="str">
        <f t="shared" si="912"/>
        <v/>
      </c>
      <c r="AY5846" s="29" t="str">
        <f t="shared" si="918"/>
        <v>https://media.mediathek-tanz-theater.de/iiif/2/nvt_img-560.JP2</v>
      </c>
      <c r="AZ5846" s="29" t="str">
        <f t="shared" si="913"/>
        <v>image/jp2</v>
      </c>
      <c r="BA5846" s="29" t="str">
        <f t="shared" si="914"/>
        <v>presentation/iiif</v>
      </c>
      <c r="BB5846" s="29" t="str">
        <f t="shared" si="915"/>
        <v>https://media.mediathek-tanz-theater.de/iiif/2/nvt_img-560.JP2/full/100,/0/default.jpg</v>
      </c>
      <c r="BC5846" s="29" t="str">
        <f t="shared" si="911"/>
        <v>image/jpeg</v>
      </c>
      <c r="BD5846" s="29" t="str">
        <f t="shared" si="916"/>
        <v>presentation/thumbnail</v>
      </c>
    </row>
    <row r="5847" spans="1:56" ht="25.5">
      <c r="A5847" s="29">
        <v>1</v>
      </c>
      <c r="B5847" s="29">
        <v>0</v>
      </c>
      <c r="C5847" s="38" t="s">
        <v>20007</v>
      </c>
      <c r="D5847" s="38" t="s">
        <v>20008</v>
      </c>
      <c r="F5847" s="38" t="s">
        <v>19059</v>
      </c>
      <c r="I5847" s="38" t="s">
        <v>4438</v>
      </c>
      <c r="J5847" s="38" t="s">
        <v>20005</v>
      </c>
      <c r="N5847" s="38" t="s">
        <v>1316</v>
      </c>
      <c r="P5847" s="38" t="s">
        <v>2005</v>
      </c>
      <c r="R5847" s="38" t="s">
        <v>19318</v>
      </c>
      <c r="X5847" s="367">
        <v>29479</v>
      </c>
      <c r="Y5847" s="38" t="s">
        <v>2269</v>
      </c>
      <c r="AA5847" s="38" t="s">
        <v>1170</v>
      </c>
      <c r="AE5847" s="38" t="s">
        <v>2950</v>
      </c>
      <c r="AG5847" s="38">
        <v>1</v>
      </c>
      <c r="AH5847" s="38" t="s">
        <v>4439</v>
      </c>
      <c r="AI5847" s="38" t="s">
        <v>4440</v>
      </c>
      <c r="AJ5847" s="38" t="s">
        <v>11556</v>
      </c>
      <c r="AL5847" s="301" t="s">
        <v>19800</v>
      </c>
      <c r="AO5847" s="29" t="s">
        <v>18070</v>
      </c>
      <c r="AR5847" s="29" t="str">
        <f t="shared" si="919"/>
        <v>1</v>
      </c>
      <c r="AS5847" s="29">
        <f t="shared" si="917"/>
        <v>0</v>
      </c>
      <c r="AW5847" s="29" t="str">
        <f t="shared" si="920"/>
        <v/>
      </c>
      <c r="AX5847" s="29" t="str">
        <f t="shared" si="912"/>
        <v/>
      </c>
      <c r="AY5847" s="29" t="str">
        <f t="shared" si="918"/>
        <v>https://media.mediathek-tanz-theater.de/iiif/2/nvt_img-560-001.JP2</v>
      </c>
      <c r="AZ5847" s="29" t="str">
        <f t="shared" si="913"/>
        <v>image/jp2</v>
      </c>
      <c r="BA5847" s="29" t="str">
        <f t="shared" si="914"/>
        <v>presentation/iiif</v>
      </c>
      <c r="BB5847" s="29" t="str">
        <f t="shared" si="915"/>
        <v>https://media.mediathek-tanz-theater.de/iiif/2/nvt_img-560-001.JP2/full/100,/0/default.jpg</v>
      </c>
      <c r="BC5847" s="29" t="str">
        <f t="shared" si="911"/>
        <v>image/jpeg</v>
      </c>
      <c r="BD5847" s="29" t="str">
        <f t="shared" si="916"/>
        <v>presentation/thumbnail</v>
      </c>
    </row>
    <row r="5848" spans="1:56" ht="25.5">
      <c r="A5848" s="29">
        <v>1</v>
      </c>
      <c r="B5848" s="29">
        <v>0</v>
      </c>
      <c r="C5848" s="38" t="s">
        <v>20009</v>
      </c>
      <c r="D5848" s="38" t="s">
        <v>20010</v>
      </c>
      <c r="F5848" s="38" t="s">
        <v>19059</v>
      </c>
      <c r="I5848" s="38" t="s">
        <v>4446</v>
      </c>
      <c r="J5848" s="38" t="s">
        <v>20007</v>
      </c>
      <c r="N5848" s="38" t="s">
        <v>1316</v>
      </c>
      <c r="P5848" s="38" t="s">
        <v>2005</v>
      </c>
      <c r="R5848" s="38" t="s">
        <v>19318</v>
      </c>
      <c r="U5848" s="38" t="s">
        <v>1330</v>
      </c>
      <c r="X5848" s="367">
        <v>29479</v>
      </c>
      <c r="Y5848" s="38" t="s">
        <v>2269</v>
      </c>
      <c r="AA5848" s="38" t="s">
        <v>1170</v>
      </c>
      <c r="AB5848" s="38" t="s">
        <v>20011</v>
      </c>
      <c r="AE5848" s="38" t="s">
        <v>2950</v>
      </c>
      <c r="AG5848" s="38">
        <v>1</v>
      </c>
      <c r="AH5848" s="38" t="s">
        <v>4439</v>
      </c>
      <c r="AI5848" s="38" t="s">
        <v>4440</v>
      </c>
      <c r="AJ5848" s="38" t="s">
        <v>4449</v>
      </c>
      <c r="AK5848" s="38" t="s">
        <v>72</v>
      </c>
      <c r="AL5848" s="301" t="s">
        <v>19800</v>
      </c>
      <c r="AO5848" s="29" t="s">
        <v>18070</v>
      </c>
      <c r="AR5848" s="29" t="str">
        <f t="shared" si="919"/>
        <v>0</v>
      </c>
      <c r="AS5848" s="29">
        <f t="shared" si="917"/>
        <v>0</v>
      </c>
      <c r="AW5848" s="29" t="str">
        <f t="shared" si="920"/>
        <v/>
      </c>
      <c r="AX5848" s="29" t="str">
        <f t="shared" si="912"/>
        <v/>
      </c>
      <c r="AY5848" s="29" t="str">
        <f t="shared" si="918"/>
        <v>https://media.mediathek-tanz-theater.de/iiif/2/nvt_img-560-001-001.JP2</v>
      </c>
      <c r="AZ5848" s="29" t="str">
        <f t="shared" si="913"/>
        <v>image/jp2</v>
      </c>
      <c r="BA5848" s="29" t="str">
        <f t="shared" si="914"/>
        <v>presentation/iiif</v>
      </c>
      <c r="BB5848" s="29" t="str">
        <f t="shared" si="915"/>
        <v>https://media.mediathek-tanz-theater.de/iiif/2/nvt_img-560-001-001.JP2/full/100,/0/default.jpg</v>
      </c>
      <c r="BC5848" s="29" t="str">
        <f t="shared" si="911"/>
        <v>image/jpeg</v>
      </c>
      <c r="BD5848" s="29" t="str">
        <f t="shared" si="916"/>
        <v>presentation/thumbnail</v>
      </c>
    </row>
    <row r="5849" spans="1:56" ht="25.5">
      <c r="A5849" s="29">
        <v>1</v>
      </c>
      <c r="B5849" s="29">
        <v>0</v>
      </c>
      <c r="C5849" s="38" t="s">
        <v>20012</v>
      </c>
      <c r="D5849" s="38" t="s">
        <v>20013</v>
      </c>
      <c r="F5849" s="38" t="s">
        <v>19059</v>
      </c>
      <c r="I5849" s="38" t="s">
        <v>4446</v>
      </c>
      <c r="J5849" s="38" t="s">
        <v>20007</v>
      </c>
      <c r="N5849" s="38" t="s">
        <v>1316</v>
      </c>
      <c r="P5849" s="38" t="s">
        <v>2005</v>
      </c>
      <c r="R5849" s="38" t="s">
        <v>19318</v>
      </c>
      <c r="X5849" s="367">
        <v>29479</v>
      </c>
      <c r="Y5849" s="38" t="s">
        <v>2269</v>
      </c>
      <c r="AA5849" s="38" t="s">
        <v>1170</v>
      </c>
      <c r="AB5849" s="38" t="s">
        <v>15946</v>
      </c>
      <c r="AE5849" s="38" t="s">
        <v>2950</v>
      </c>
      <c r="AG5849" s="38">
        <v>1</v>
      </c>
      <c r="AH5849" s="38" t="s">
        <v>4439</v>
      </c>
      <c r="AI5849" s="38" t="s">
        <v>4440</v>
      </c>
      <c r="AJ5849" s="38" t="s">
        <v>4449</v>
      </c>
      <c r="AK5849" s="38" t="s">
        <v>20014</v>
      </c>
      <c r="AL5849" s="301" t="s">
        <v>19800</v>
      </c>
      <c r="AO5849" s="29" t="s">
        <v>18070</v>
      </c>
      <c r="AR5849" s="29" t="str">
        <f t="shared" si="919"/>
        <v>0</v>
      </c>
      <c r="AS5849" s="29">
        <f t="shared" si="917"/>
        <v>0</v>
      </c>
      <c r="AW5849" s="29" t="str">
        <f t="shared" si="920"/>
        <v/>
      </c>
      <c r="AX5849" s="29" t="str">
        <f t="shared" si="912"/>
        <v/>
      </c>
      <c r="AY5849" s="29" t="str">
        <f t="shared" si="918"/>
        <v>https://media.mediathek-tanz-theater.de/iiif/2/nvt_img-560-001-002.JP2</v>
      </c>
      <c r="AZ5849" s="29" t="str">
        <f t="shared" si="913"/>
        <v>image/jp2</v>
      </c>
      <c r="BA5849" s="29" t="str">
        <f t="shared" si="914"/>
        <v>presentation/iiif</v>
      </c>
      <c r="BB5849" s="29" t="str">
        <f t="shared" si="915"/>
        <v>https://media.mediathek-tanz-theater.de/iiif/2/nvt_img-560-001-002.JP2/full/100,/0/default.jpg</v>
      </c>
      <c r="BC5849" s="29" t="str">
        <f t="shared" si="911"/>
        <v>image/jpeg</v>
      </c>
      <c r="BD5849" s="29" t="str">
        <f t="shared" si="916"/>
        <v>presentation/thumbnail</v>
      </c>
    </row>
    <row r="5850" spans="1:56" ht="51">
      <c r="A5850" s="29">
        <v>1</v>
      </c>
      <c r="B5850" s="29">
        <v>0</v>
      </c>
      <c r="C5850" s="38" t="s">
        <v>20015</v>
      </c>
      <c r="D5850" s="38" t="s">
        <v>20016</v>
      </c>
      <c r="F5850" s="38" t="s">
        <v>19059</v>
      </c>
      <c r="I5850" s="38" t="s">
        <v>4446</v>
      </c>
      <c r="J5850" s="38" t="s">
        <v>20007</v>
      </c>
      <c r="N5850" s="38" t="s">
        <v>1316</v>
      </c>
      <c r="P5850" s="38" t="s">
        <v>2005</v>
      </c>
      <c r="R5850" s="38" t="s">
        <v>19318</v>
      </c>
      <c r="U5850" s="38" t="s">
        <v>1208</v>
      </c>
      <c r="X5850" s="367">
        <v>29479</v>
      </c>
      <c r="Y5850" s="38" t="s">
        <v>2269</v>
      </c>
      <c r="AA5850" s="38" t="s">
        <v>1170</v>
      </c>
      <c r="AB5850" s="38" t="s">
        <v>15950</v>
      </c>
      <c r="AE5850" s="38" t="s">
        <v>2950</v>
      </c>
      <c r="AG5850" s="38">
        <v>1</v>
      </c>
      <c r="AH5850" s="38" t="s">
        <v>4439</v>
      </c>
      <c r="AI5850" s="38" t="s">
        <v>4440</v>
      </c>
      <c r="AJ5850" s="38" t="s">
        <v>4449</v>
      </c>
      <c r="AK5850" s="38" t="s">
        <v>20017</v>
      </c>
      <c r="AL5850" s="301" t="s">
        <v>19800</v>
      </c>
      <c r="AO5850" s="29" t="s">
        <v>18070</v>
      </c>
      <c r="AR5850" s="29" t="str">
        <f t="shared" si="919"/>
        <v>0</v>
      </c>
      <c r="AS5850" s="29">
        <f t="shared" si="917"/>
        <v>0</v>
      </c>
      <c r="AW5850" s="29" t="str">
        <f t="shared" si="920"/>
        <v/>
      </c>
      <c r="AX5850" s="29" t="str">
        <f t="shared" si="912"/>
        <v/>
      </c>
      <c r="AY5850" s="29" t="str">
        <f t="shared" si="918"/>
        <v>https://media.mediathek-tanz-theater.de/iiif/2/nvt_img-560-001-003.JP2</v>
      </c>
      <c r="AZ5850" s="29" t="str">
        <f t="shared" si="913"/>
        <v>image/jp2</v>
      </c>
      <c r="BA5850" s="29" t="str">
        <f t="shared" si="914"/>
        <v>presentation/iiif</v>
      </c>
      <c r="BB5850" s="29" t="str">
        <f t="shared" si="915"/>
        <v>https://media.mediathek-tanz-theater.de/iiif/2/nvt_img-560-001-003.JP2/full/100,/0/default.jpg</v>
      </c>
      <c r="BC5850" s="29" t="str">
        <f t="shared" si="911"/>
        <v>image/jpeg</v>
      </c>
      <c r="BD5850" s="29" t="str">
        <f t="shared" si="916"/>
        <v>presentation/thumbnail</v>
      </c>
    </row>
    <row r="5851" spans="1:56" ht="25.5">
      <c r="A5851" s="29">
        <v>1</v>
      </c>
      <c r="B5851" s="29">
        <v>0</v>
      </c>
      <c r="C5851" s="38" t="s">
        <v>20018</v>
      </c>
      <c r="D5851" s="38" t="s">
        <v>20019</v>
      </c>
      <c r="F5851" s="38" t="s">
        <v>19059</v>
      </c>
      <c r="I5851" s="38" t="s">
        <v>4438</v>
      </c>
      <c r="J5851" s="38" t="s">
        <v>20005</v>
      </c>
      <c r="N5851" s="38" t="s">
        <v>1316</v>
      </c>
      <c r="P5851" s="38" t="s">
        <v>2005</v>
      </c>
      <c r="R5851" s="38" t="s">
        <v>19318</v>
      </c>
      <c r="X5851" s="367">
        <v>29479</v>
      </c>
      <c r="Y5851" s="38" t="s">
        <v>2269</v>
      </c>
      <c r="AA5851" s="38" t="s">
        <v>1170</v>
      </c>
      <c r="AE5851" s="38" t="s">
        <v>2950</v>
      </c>
      <c r="AG5851" s="38">
        <v>1</v>
      </c>
      <c r="AH5851" s="38" t="s">
        <v>4439</v>
      </c>
      <c r="AI5851" s="38" t="s">
        <v>4440</v>
      </c>
      <c r="AJ5851" s="38" t="s">
        <v>5780</v>
      </c>
      <c r="AL5851" s="301" t="s">
        <v>19800</v>
      </c>
      <c r="AO5851" s="29" t="s">
        <v>18070</v>
      </c>
      <c r="AR5851" s="29" t="str">
        <f t="shared" si="919"/>
        <v>1</v>
      </c>
      <c r="AS5851" s="29">
        <f t="shared" si="917"/>
        <v>0</v>
      </c>
      <c r="AW5851" s="29" t="str">
        <f t="shared" si="920"/>
        <v/>
      </c>
      <c r="AX5851" s="29" t="str">
        <f t="shared" si="912"/>
        <v/>
      </c>
      <c r="AY5851" s="29" t="str">
        <f t="shared" si="918"/>
        <v>https://media.mediathek-tanz-theater.de/iiif/2/nvt_img-560-002.JP2</v>
      </c>
      <c r="AZ5851" s="29" t="str">
        <f t="shared" si="913"/>
        <v>image/jp2</v>
      </c>
      <c r="BA5851" s="29" t="str">
        <f t="shared" si="914"/>
        <v>presentation/iiif</v>
      </c>
      <c r="BB5851" s="29" t="str">
        <f t="shared" si="915"/>
        <v>https://media.mediathek-tanz-theater.de/iiif/2/nvt_img-560-002.JP2/full/100,/0/default.jpg</v>
      </c>
      <c r="BC5851" s="29" t="str">
        <f t="shared" si="911"/>
        <v>image/jpeg</v>
      </c>
      <c r="BD5851" s="29" t="str">
        <f t="shared" si="916"/>
        <v>presentation/thumbnail</v>
      </c>
    </row>
    <row r="5852" spans="1:56" ht="25.5">
      <c r="A5852" s="29">
        <v>1</v>
      </c>
      <c r="B5852" s="29">
        <v>0</v>
      </c>
      <c r="C5852" s="38" t="s">
        <v>20020</v>
      </c>
      <c r="D5852" s="38" t="s">
        <v>20021</v>
      </c>
      <c r="F5852" s="38" t="s">
        <v>19059</v>
      </c>
      <c r="I5852" s="38" t="s">
        <v>4446</v>
      </c>
      <c r="J5852" s="38" t="s">
        <v>20018</v>
      </c>
      <c r="N5852" s="38" t="s">
        <v>1316</v>
      </c>
      <c r="P5852" s="38" t="s">
        <v>2005</v>
      </c>
      <c r="R5852" s="38" t="s">
        <v>19318</v>
      </c>
      <c r="U5852" s="38" t="s">
        <v>1330</v>
      </c>
      <c r="X5852" s="367">
        <v>29479</v>
      </c>
      <c r="Y5852" s="38" t="s">
        <v>2269</v>
      </c>
      <c r="AA5852" s="38" t="s">
        <v>1170</v>
      </c>
      <c r="AB5852" s="38" t="s">
        <v>15953</v>
      </c>
      <c r="AE5852" s="38" t="s">
        <v>2950</v>
      </c>
      <c r="AG5852" s="38">
        <v>1</v>
      </c>
      <c r="AH5852" s="38" t="s">
        <v>4439</v>
      </c>
      <c r="AI5852" s="38" t="s">
        <v>4440</v>
      </c>
      <c r="AJ5852" s="38" t="s">
        <v>4449</v>
      </c>
      <c r="AK5852" s="38" t="s">
        <v>16705</v>
      </c>
      <c r="AL5852" s="301" t="s">
        <v>19800</v>
      </c>
      <c r="AO5852" s="29" t="s">
        <v>18070</v>
      </c>
      <c r="AR5852" s="29" t="str">
        <f t="shared" si="919"/>
        <v>0</v>
      </c>
      <c r="AS5852" s="29">
        <f t="shared" si="917"/>
        <v>0</v>
      </c>
      <c r="AW5852" s="29" t="str">
        <f t="shared" si="920"/>
        <v/>
      </c>
      <c r="AX5852" s="29" t="str">
        <f t="shared" si="912"/>
        <v/>
      </c>
      <c r="AY5852" s="29" t="str">
        <f t="shared" si="918"/>
        <v>https://media.mediathek-tanz-theater.de/iiif/2/nvt_img-560-002-001.JP2</v>
      </c>
      <c r="AZ5852" s="29" t="str">
        <f t="shared" si="913"/>
        <v>image/jp2</v>
      </c>
      <c r="BA5852" s="29" t="str">
        <f t="shared" si="914"/>
        <v>presentation/iiif</v>
      </c>
      <c r="BB5852" s="29" t="str">
        <f t="shared" si="915"/>
        <v>https://media.mediathek-tanz-theater.de/iiif/2/nvt_img-560-002-001.JP2/full/100,/0/default.jpg</v>
      </c>
      <c r="BC5852" s="29" t="str">
        <f t="shared" si="911"/>
        <v>image/jpeg</v>
      </c>
      <c r="BD5852" s="29" t="str">
        <f t="shared" si="916"/>
        <v>presentation/thumbnail</v>
      </c>
    </row>
    <row r="5853" spans="1:56" ht="25.5">
      <c r="A5853" s="29">
        <v>1</v>
      </c>
      <c r="B5853" s="29">
        <v>0</v>
      </c>
      <c r="C5853" s="38" t="s">
        <v>20022</v>
      </c>
      <c r="D5853" s="38" t="s">
        <v>20023</v>
      </c>
      <c r="F5853" s="38" t="s">
        <v>19059</v>
      </c>
      <c r="I5853" s="38" t="s">
        <v>4446</v>
      </c>
      <c r="J5853" s="38" t="s">
        <v>20018</v>
      </c>
      <c r="N5853" s="38" t="s">
        <v>1316</v>
      </c>
      <c r="P5853" s="38" t="s">
        <v>2005</v>
      </c>
      <c r="R5853" s="38" t="s">
        <v>19318</v>
      </c>
      <c r="X5853" s="367">
        <v>29479</v>
      </c>
      <c r="Y5853" s="38" t="s">
        <v>2269</v>
      </c>
      <c r="AA5853" s="38" t="s">
        <v>1170</v>
      </c>
      <c r="AB5853" s="38" t="s">
        <v>15957</v>
      </c>
      <c r="AE5853" s="38" t="s">
        <v>2950</v>
      </c>
      <c r="AG5853" s="38">
        <v>1</v>
      </c>
      <c r="AH5853" s="38" t="s">
        <v>4439</v>
      </c>
      <c r="AI5853" s="38" t="s">
        <v>4440</v>
      </c>
      <c r="AJ5853" s="38" t="s">
        <v>4449</v>
      </c>
      <c r="AK5853" s="38" t="s">
        <v>20024</v>
      </c>
      <c r="AL5853" s="301" t="s">
        <v>19800</v>
      </c>
      <c r="AO5853" s="29" t="s">
        <v>18070</v>
      </c>
      <c r="AR5853" s="29" t="str">
        <f t="shared" si="919"/>
        <v>0</v>
      </c>
      <c r="AS5853" s="29">
        <f t="shared" si="917"/>
        <v>0</v>
      </c>
      <c r="AW5853" s="29" t="str">
        <f t="shared" si="920"/>
        <v/>
      </c>
      <c r="AX5853" s="29" t="str">
        <f t="shared" si="912"/>
        <v/>
      </c>
      <c r="AY5853" s="29" t="str">
        <f t="shared" si="918"/>
        <v>https://media.mediathek-tanz-theater.de/iiif/2/nvt_img-560-002-002.JP2</v>
      </c>
      <c r="AZ5853" s="29" t="str">
        <f t="shared" si="913"/>
        <v>image/jp2</v>
      </c>
      <c r="BA5853" s="29" t="str">
        <f t="shared" si="914"/>
        <v>presentation/iiif</v>
      </c>
      <c r="BB5853" s="29" t="str">
        <f t="shared" si="915"/>
        <v>https://media.mediathek-tanz-theater.de/iiif/2/nvt_img-560-002-002.JP2/full/100,/0/default.jpg</v>
      </c>
      <c r="BC5853" s="29" t="str">
        <f t="shared" si="911"/>
        <v>image/jpeg</v>
      </c>
      <c r="BD5853" s="29" t="str">
        <f t="shared" si="916"/>
        <v>presentation/thumbnail</v>
      </c>
    </row>
    <row r="5854" spans="1:56" ht="25.5">
      <c r="A5854" s="29">
        <v>1</v>
      </c>
      <c r="B5854" s="29">
        <v>0</v>
      </c>
      <c r="C5854" s="38" t="s">
        <v>20025</v>
      </c>
      <c r="D5854" s="38" t="s">
        <v>20026</v>
      </c>
      <c r="F5854" s="38" t="s">
        <v>19059</v>
      </c>
      <c r="I5854" s="38" t="s">
        <v>4446</v>
      </c>
      <c r="J5854" s="38" t="s">
        <v>20018</v>
      </c>
      <c r="N5854" s="38" t="s">
        <v>1316</v>
      </c>
      <c r="P5854" s="38" t="s">
        <v>2005</v>
      </c>
      <c r="R5854" s="38" t="s">
        <v>19318</v>
      </c>
      <c r="X5854" s="367">
        <v>29479</v>
      </c>
      <c r="Y5854" s="38" t="s">
        <v>2269</v>
      </c>
      <c r="AA5854" s="38" t="s">
        <v>1170</v>
      </c>
      <c r="AB5854" s="38" t="s">
        <v>15965</v>
      </c>
      <c r="AE5854" s="38" t="s">
        <v>2950</v>
      </c>
      <c r="AG5854" s="38">
        <v>1</v>
      </c>
      <c r="AH5854" s="38" t="s">
        <v>4439</v>
      </c>
      <c r="AI5854" s="38" t="s">
        <v>4440</v>
      </c>
      <c r="AJ5854" s="38" t="s">
        <v>4449</v>
      </c>
      <c r="AK5854" s="38" t="s">
        <v>20024</v>
      </c>
      <c r="AL5854" s="301" t="s">
        <v>19800</v>
      </c>
      <c r="AO5854" s="29" t="s">
        <v>18070</v>
      </c>
      <c r="AR5854" s="29" t="str">
        <f t="shared" si="919"/>
        <v>0</v>
      </c>
      <c r="AS5854" s="29">
        <f t="shared" si="917"/>
        <v>0</v>
      </c>
      <c r="AW5854" s="29" t="str">
        <f t="shared" si="920"/>
        <v/>
      </c>
      <c r="AX5854" s="29" t="str">
        <f t="shared" si="912"/>
        <v/>
      </c>
      <c r="AY5854" s="29" t="str">
        <f t="shared" si="918"/>
        <v>https://media.mediathek-tanz-theater.de/iiif/2/nvt_img-560-002-003.JP2</v>
      </c>
      <c r="AZ5854" s="29" t="str">
        <f t="shared" si="913"/>
        <v>image/jp2</v>
      </c>
      <c r="BA5854" s="29" t="str">
        <f t="shared" si="914"/>
        <v>presentation/iiif</v>
      </c>
      <c r="BB5854" s="29" t="str">
        <f t="shared" si="915"/>
        <v>https://media.mediathek-tanz-theater.de/iiif/2/nvt_img-560-002-003.JP2/full/100,/0/default.jpg</v>
      </c>
      <c r="BC5854" s="29" t="str">
        <f t="shared" si="911"/>
        <v>image/jpeg</v>
      </c>
      <c r="BD5854" s="29" t="str">
        <f t="shared" si="916"/>
        <v>presentation/thumbnail</v>
      </c>
    </row>
    <row r="5855" spans="1:56" ht="25.5">
      <c r="A5855" s="29">
        <v>1</v>
      </c>
      <c r="B5855" s="29">
        <v>0</v>
      </c>
      <c r="C5855" s="38" t="s">
        <v>20027</v>
      </c>
      <c r="D5855" s="38" t="s">
        <v>20028</v>
      </c>
      <c r="F5855" s="38" t="s">
        <v>19059</v>
      </c>
      <c r="I5855" s="38" t="s">
        <v>4438</v>
      </c>
      <c r="J5855" s="38" t="s">
        <v>20005</v>
      </c>
      <c r="N5855" s="38" t="s">
        <v>1316</v>
      </c>
      <c r="P5855" s="38" t="s">
        <v>2005</v>
      </c>
      <c r="R5855" s="38" t="s">
        <v>19318</v>
      </c>
      <c r="X5855" s="367">
        <v>29479</v>
      </c>
      <c r="Y5855" s="38" t="s">
        <v>2269</v>
      </c>
      <c r="AA5855" s="38" t="s">
        <v>1170</v>
      </c>
      <c r="AE5855" s="38" t="s">
        <v>2950</v>
      </c>
      <c r="AG5855" s="38">
        <v>1</v>
      </c>
      <c r="AH5855" s="38" t="s">
        <v>4439</v>
      </c>
      <c r="AI5855" s="38" t="s">
        <v>4440</v>
      </c>
      <c r="AJ5855" s="38" t="s">
        <v>11478</v>
      </c>
      <c r="AL5855" s="301" t="s">
        <v>19800</v>
      </c>
      <c r="AO5855" s="29" t="s">
        <v>18070</v>
      </c>
      <c r="AR5855" s="29" t="str">
        <f t="shared" si="919"/>
        <v>1</v>
      </c>
      <c r="AS5855" s="29">
        <f t="shared" si="917"/>
        <v>0</v>
      </c>
      <c r="AW5855" s="29" t="str">
        <f t="shared" si="920"/>
        <v/>
      </c>
      <c r="AX5855" s="29" t="str">
        <f t="shared" si="912"/>
        <v/>
      </c>
      <c r="AY5855" s="29" t="str">
        <f t="shared" si="918"/>
        <v>https://media.mediathek-tanz-theater.de/iiif/2/nvt_img-560-003.JP2</v>
      </c>
      <c r="AZ5855" s="29" t="str">
        <f t="shared" si="913"/>
        <v>image/jp2</v>
      </c>
      <c r="BA5855" s="29" t="str">
        <f t="shared" si="914"/>
        <v>presentation/iiif</v>
      </c>
      <c r="BB5855" s="29" t="str">
        <f t="shared" si="915"/>
        <v>https://media.mediathek-tanz-theater.de/iiif/2/nvt_img-560-003.JP2/full/100,/0/default.jpg</v>
      </c>
      <c r="BC5855" s="29" t="str">
        <f t="shared" si="911"/>
        <v>image/jpeg</v>
      </c>
      <c r="BD5855" s="29" t="str">
        <f t="shared" si="916"/>
        <v>presentation/thumbnail</v>
      </c>
    </row>
    <row r="5856" spans="1:56" ht="25.5">
      <c r="A5856" s="29">
        <v>1</v>
      </c>
      <c r="B5856" s="29">
        <v>0</v>
      </c>
      <c r="C5856" s="38" t="s">
        <v>20029</v>
      </c>
      <c r="D5856" s="38" t="s">
        <v>20030</v>
      </c>
      <c r="F5856" s="38" t="s">
        <v>19059</v>
      </c>
      <c r="I5856" s="38" t="s">
        <v>4446</v>
      </c>
      <c r="J5856" s="38" t="s">
        <v>20027</v>
      </c>
      <c r="N5856" s="38" t="s">
        <v>1316</v>
      </c>
      <c r="P5856" s="38" t="s">
        <v>2005</v>
      </c>
      <c r="R5856" s="38" t="s">
        <v>19318</v>
      </c>
      <c r="U5856" s="38" t="s">
        <v>20031</v>
      </c>
      <c r="X5856" s="367">
        <v>29479</v>
      </c>
      <c r="Y5856" s="38" t="s">
        <v>2269</v>
      </c>
      <c r="AA5856" s="38" t="s">
        <v>1170</v>
      </c>
      <c r="AB5856" s="38" t="s">
        <v>15970</v>
      </c>
      <c r="AE5856" s="38" t="s">
        <v>2950</v>
      </c>
      <c r="AG5856" s="38">
        <v>1</v>
      </c>
      <c r="AH5856" s="38" t="s">
        <v>4439</v>
      </c>
      <c r="AI5856" s="38" t="s">
        <v>4440</v>
      </c>
      <c r="AJ5856" s="38" t="s">
        <v>4449</v>
      </c>
      <c r="AK5856" s="38" t="s">
        <v>72</v>
      </c>
      <c r="AL5856" s="301" t="s">
        <v>19800</v>
      </c>
      <c r="AO5856" s="29" t="s">
        <v>18070</v>
      </c>
      <c r="AR5856" s="29" t="str">
        <f t="shared" si="919"/>
        <v>0</v>
      </c>
      <c r="AS5856" s="29">
        <f t="shared" si="917"/>
        <v>0</v>
      </c>
      <c r="AW5856" s="29" t="str">
        <f t="shared" si="920"/>
        <v/>
      </c>
      <c r="AX5856" s="29" t="str">
        <f t="shared" si="912"/>
        <v/>
      </c>
      <c r="AY5856" s="29" t="str">
        <f t="shared" si="918"/>
        <v>https://media.mediathek-tanz-theater.de/iiif/2/nvt_img-560-003-001.JP2</v>
      </c>
      <c r="AZ5856" s="29" t="str">
        <f t="shared" si="913"/>
        <v>image/jp2</v>
      </c>
      <c r="BA5856" s="29" t="str">
        <f t="shared" si="914"/>
        <v>presentation/iiif</v>
      </c>
      <c r="BB5856" s="29" t="str">
        <f t="shared" si="915"/>
        <v>https://media.mediathek-tanz-theater.de/iiif/2/nvt_img-560-003-001.JP2/full/100,/0/default.jpg</v>
      </c>
      <c r="BC5856" s="29" t="str">
        <f t="shared" si="911"/>
        <v>image/jpeg</v>
      </c>
      <c r="BD5856" s="29" t="str">
        <f t="shared" si="916"/>
        <v>presentation/thumbnail</v>
      </c>
    </row>
    <row r="5857" spans="1:56" ht="25.5">
      <c r="A5857" s="29">
        <v>1</v>
      </c>
      <c r="B5857" s="29">
        <v>0</v>
      </c>
      <c r="C5857" s="38" t="s">
        <v>20032</v>
      </c>
      <c r="D5857" s="38" t="s">
        <v>20033</v>
      </c>
      <c r="F5857" s="38" t="s">
        <v>19059</v>
      </c>
      <c r="I5857" s="38" t="s">
        <v>4446</v>
      </c>
      <c r="J5857" s="38" t="s">
        <v>20027</v>
      </c>
      <c r="N5857" s="38" t="s">
        <v>1316</v>
      </c>
      <c r="P5857" s="38" t="s">
        <v>2005</v>
      </c>
      <c r="R5857" s="38" t="s">
        <v>19318</v>
      </c>
      <c r="U5857" s="38" t="s">
        <v>20031</v>
      </c>
      <c r="X5857" s="367">
        <v>29479</v>
      </c>
      <c r="Y5857" s="38" t="s">
        <v>2269</v>
      </c>
      <c r="AA5857" s="38" t="s">
        <v>1170</v>
      </c>
      <c r="AB5857" s="38" t="s">
        <v>15974</v>
      </c>
      <c r="AE5857" s="38" t="s">
        <v>2950</v>
      </c>
      <c r="AG5857" s="38">
        <v>1</v>
      </c>
      <c r="AH5857" s="38" t="s">
        <v>4439</v>
      </c>
      <c r="AI5857" s="38" t="s">
        <v>4440</v>
      </c>
      <c r="AJ5857" s="38" t="s">
        <v>4449</v>
      </c>
      <c r="AK5857" s="38" t="s">
        <v>72</v>
      </c>
      <c r="AL5857" s="301" t="s">
        <v>19800</v>
      </c>
      <c r="AO5857" s="29" t="s">
        <v>18070</v>
      </c>
      <c r="AR5857" s="29" t="str">
        <f t="shared" si="919"/>
        <v>0</v>
      </c>
      <c r="AS5857" s="29">
        <f t="shared" si="917"/>
        <v>0</v>
      </c>
      <c r="AW5857" s="29" t="str">
        <f t="shared" si="920"/>
        <v/>
      </c>
      <c r="AX5857" s="29" t="str">
        <f t="shared" si="912"/>
        <v/>
      </c>
      <c r="AY5857" s="29" t="str">
        <f t="shared" si="918"/>
        <v>https://media.mediathek-tanz-theater.de/iiif/2/nvt_img-560-003-002.JP2</v>
      </c>
      <c r="AZ5857" s="29" t="str">
        <f t="shared" si="913"/>
        <v>image/jp2</v>
      </c>
      <c r="BA5857" s="29" t="str">
        <f t="shared" si="914"/>
        <v>presentation/iiif</v>
      </c>
      <c r="BB5857" s="29" t="str">
        <f t="shared" si="915"/>
        <v>https://media.mediathek-tanz-theater.de/iiif/2/nvt_img-560-003-002.JP2/full/100,/0/default.jpg</v>
      </c>
      <c r="BC5857" s="29" t="str">
        <f t="shared" si="911"/>
        <v>image/jpeg</v>
      </c>
      <c r="BD5857" s="29" t="str">
        <f t="shared" si="916"/>
        <v>presentation/thumbnail</v>
      </c>
    </row>
    <row r="5858" spans="1:56" ht="25.5">
      <c r="A5858" s="29">
        <v>1</v>
      </c>
      <c r="B5858" s="29">
        <v>0</v>
      </c>
      <c r="C5858" s="38" t="s">
        <v>20034</v>
      </c>
      <c r="D5858" s="38" t="s">
        <v>20035</v>
      </c>
      <c r="F5858" s="38" t="s">
        <v>19059</v>
      </c>
      <c r="I5858" s="38" t="s">
        <v>4446</v>
      </c>
      <c r="J5858" s="38" t="s">
        <v>20027</v>
      </c>
      <c r="N5858" s="38" t="s">
        <v>1316</v>
      </c>
      <c r="P5858" s="38" t="s">
        <v>2005</v>
      </c>
      <c r="R5858" s="38" t="s">
        <v>19318</v>
      </c>
      <c r="U5858" s="38" t="s">
        <v>20036</v>
      </c>
      <c r="X5858" s="367">
        <v>29479</v>
      </c>
      <c r="Y5858" s="38" t="s">
        <v>2269</v>
      </c>
      <c r="AA5858" s="38" t="s">
        <v>1170</v>
      </c>
      <c r="AB5858" s="38" t="s">
        <v>15981</v>
      </c>
      <c r="AE5858" s="38" t="s">
        <v>2950</v>
      </c>
      <c r="AG5858" s="38">
        <v>1</v>
      </c>
      <c r="AH5858" s="38" t="s">
        <v>4439</v>
      </c>
      <c r="AI5858" s="38" t="s">
        <v>4440</v>
      </c>
      <c r="AJ5858" s="38" t="s">
        <v>4449</v>
      </c>
      <c r="AK5858" s="38" t="s">
        <v>72</v>
      </c>
      <c r="AL5858" s="301" t="s">
        <v>19800</v>
      </c>
      <c r="AO5858" s="29" t="s">
        <v>18070</v>
      </c>
      <c r="AR5858" s="29" t="str">
        <f t="shared" si="919"/>
        <v>0</v>
      </c>
      <c r="AS5858" s="29">
        <f t="shared" si="917"/>
        <v>0</v>
      </c>
      <c r="AW5858" s="29" t="str">
        <f t="shared" si="920"/>
        <v/>
      </c>
      <c r="AX5858" s="29" t="str">
        <f t="shared" si="912"/>
        <v/>
      </c>
      <c r="AY5858" s="29" t="str">
        <f t="shared" si="918"/>
        <v>https://media.mediathek-tanz-theater.de/iiif/2/nvt_img-560-003-003.JP2</v>
      </c>
      <c r="AZ5858" s="29" t="str">
        <f t="shared" si="913"/>
        <v>image/jp2</v>
      </c>
      <c r="BA5858" s="29" t="str">
        <f t="shared" si="914"/>
        <v>presentation/iiif</v>
      </c>
      <c r="BB5858" s="29" t="str">
        <f t="shared" si="915"/>
        <v>https://media.mediathek-tanz-theater.de/iiif/2/nvt_img-560-003-003.JP2/full/100,/0/default.jpg</v>
      </c>
      <c r="BC5858" s="29" t="str">
        <f t="shared" si="911"/>
        <v>image/jpeg</v>
      </c>
      <c r="BD5858" s="29" t="str">
        <f t="shared" si="916"/>
        <v>presentation/thumbnail</v>
      </c>
    </row>
    <row r="5859" spans="1:56" ht="25.5">
      <c r="A5859" s="29">
        <v>1</v>
      </c>
      <c r="B5859" s="29">
        <v>0</v>
      </c>
      <c r="C5859" s="38" t="s">
        <v>20037</v>
      </c>
      <c r="D5859" s="38" t="s">
        <v>20038</v>
      </c>
      <c r="F5859" s="38" t="s">
        <v>19059</v>
      </c>
      <c r="I5859" s="38" t="s">
        <v>4438</v>
      </c>
      <c r="J5859" s="38" t="s">
        <v>20005</v>
      </c>
      <c r="N5859" s="38" t="s">
        <v>1316</v>
      </c>
      <c r="P5859" s="38" t="s">
        <v>2005</v>
      </c>
      <c r="R5859" s="38" t="s">
        <v>19318</v>
      </c>
      <c r="X5859" s="367">
        <v>29479</v>
      </c>
      <c r="Y5859" s="38" t="s">
        <v>2269</v>
      </c>
      <c r="AA5859" s="38" t="s">
        <v>1170</v>
      </c>
      <c r="AE5859" s="38" t="s">
        <v>2950</v>
      </c>
      <c r="AG5859" s="38">
        <v>1</v>
      </c>
      <c r="AH5859" s="38" t="s">
        <v>4439</v>
      </c>
      <c r="AI5859" s="38" t="s">
        <v>4440</v>
      </c>
      <c r="AJ5859" s="38" t="s">
        <v>16534</v>
      </c>
      <c r="AL5859" s="301" t="s">
        <v>19800</v>
      </c>
      <c r="AO5859" s="29" t="s">
        <v>18070</v>
      </c>
      <c r="AR5859" s="29" t="str">
        <f t="shared" si="919"/>
        <v>1</v>
      </c>
      <c r="AS5859" s="29">
        <f t="shared" si="917"/>
        <v>0</v>
      </c>
      <c r="AW5859" s="29" t="str">
        <f t="shared" si="920"/>
        <v/>
      </c>
      <c r="AX5859" s="29" t="str">
        <f t="shared" si="912"/>
        <v/>
      </c>
      <c r="AY5859" s="29" t="str">
        <f t="shared" si="918"/>
        <v>https://media.mediathek-tanz-theater.de/iiif/2/nvt_img-560-004.JP2</v>
      </c>
      <c r="AZ5859" s="29" t="str">
        <f t="shared" si="913"/>
        <v>image/jp2</v>
      </c>
      <c r="BA5859" s="29" t="str">
        <f t="shared" si="914"/>
        <v>presentation/iiif</v>
      </c>
      <c r="BB5859" s="29" t="str">
        <f t="shared" si="915"/>
        <v>https://media.mediathek-tanz-theater.de/iiif/2/nvt_img-560-004.JP2/full/100,/0/default.jpg</v>
      </c>
      <c r="BC5859" s="29" t="str">
        <f t="shared" si="911"/>
        <v>image/jpeg</v>
      </c>
      <c r="BD5859" s="29" t="str">
        <f t="shared" si="916"/>
        <v>presentation/thumbnail</v>
      </c>
    </row>
    <row r="5860" spans="1:56" ht="25.5">
      <c r="A5860" s="29">
        <v>1</v>
      </c>
      <c r="B5860" s="29">
        <v>0</v>
      </c>
      <c r="C5860" s="38" t="s">
        <v>20039</v>
      </c>
      <c r="D5860" s="38" t="s">
        <v>20040</v>
      </c>
      <c r="F5860" s="38" t="s">
        <v>19059</v>
      </c>
      <c r="I5860" s="38" t="s">
        <v>4446</v>
      </c>
      <c r="J5860" s="38" t="s">
        <v>20037</v>
      </c>
      <c r="N5860" s="38" t="s">
        <v>1316</v>
      </c>
      <c r="P5860" s="38" t="s">
        <v>2005</v>
      </c>
      <c r="R5860" s="38" t="s">
        <v>19318</v>
      </c>
      <c r="U5860" s="38" t="s">
        <v>1330</v>
      </c>
      <c r="X5860" s="367">
        <v>29479</v>
      </c>
      <c r="Y5860" s="38" t="s">
        <v>2269</v>
      </c>
      <c r="AA5860" s="38" t="s">
        <v>1170</v>
      </c>
      <c r="AB5860" s="38" t="s">
        <v>15984</v>
      </c>
      <c r="AE5860" s="38" t="s">
        <v>2950</v>
      </c>
      <c r="AG5860" s="38">
        <v>1</v>
      </c>
      <c r="AH5860" s="38" t="s">
        <v>4439</v>
      </c>
      <c r="AI5860" s="38" t="s">
        <v>4440</v>
      </c>
      <c r="AJ5860" s="38" t="s">
        <v>4449</v>
      </c>
      <c r="AK5860" s="38" t="s">
        <v>72</v>
      </c>
      <c r="AL5860" s="301" t="s">
        <v>19800</v>
      </c>
      <c r="AO5860" s="29" t="s">
        <v>18070</v>
      </c>
      <c r="AR5860" s="29" t="str">
        <f t="shared" si="919"/>
        <v>0</v>
      </c>
      <c r="AS5860" s="29">
        <f t="shared" si="917"/>
        <v>0</v>
      </c>
      <c r="AW5860" s="29" t="str">
        <f t="shared" si="920"/>
        <v/>
      </c>
      <c r="AX5860" s="29" t="str">
        <f t="shared" si="912"/>
        <v/>
      </c>
      <c r="AY5860" s="29" t="str">
        <f t="shared" si="918"/>
        <v>https://media.mediathek-tanz-theater.de/iiif/2/nvt_img-560-004-001.JP2</v>
      </c>
      <c r="AZ5860" s="29" t="str">
        <f t="shared" si="913"/>
        <v>image/jp2</v>
      </c>
      <c r="BA5860" s="29" t="str">
        <f t="shared" si="914"/>
        <v>presentation/iiif</v>
      </c>
      <c r="BB5860" s="29" t="str">
        <f t="shared" si="915"/>
        <v>https://media.mediathek-tanz-theater.de/iiif/2/nvt_img-560-004-001.JP2/full/100,/0/default.jpg</v>
      </c>
      <c r="BC5860" s="29" t="str">
        <f t="shared" si="911"/>
        <v>image/jpeg</v>
      </c>
      <c r="BD5860" s="29" t="str">
        <f t="shared" si="916"/>
        <v>presentation/thumbnail</v>
      </c>
    </row>
    <row r="5861" spans="1:56" ht="25.5">
      <c r="A5861" s="29">
        <v>1</v>
      </c>
      <c r="B5861" s="29">
        <v>0</v>
      </c>
      <c r="C5861" s="38" t="s">
        <v>20041</v>
      </c>
      <c r="D5861" s="38" t="s">
        <v>20042</v>
      </c>
      <c r="F5861" s="38" t="s">
        <v>19059</v>
      </c>
      <c r="I5861" s="38" t="s">
        <v>4446</v>
      </c>
      <c r="J5861" s="38" t="s">
        <v>20037</v>
      </c>
      <c r="N5861" s="38" t="s">
        <v>1316</v>
      </c>
      <c r="P5861" s="38" t="s">
        <v>2005</v>
      </c>
      <c r="R5861" s="38" t="s">
        <v>19318</v>
      </c>
      <c r="X5861" s="367">
        <v>29479</v>
      </c>
      <c r="Y5861" s="38" t="s">
        <v>2269</v>
      </c>
      <c r="AA5861" s="38" t="s">
        <v>1170</v>
      </c>
      <c r="AB5861" s="38" t="s">
        <v>15989</v>
      </c>
      <c r="AE5861" s="38" t="s">
        <v>2950</v>
      </c>
      <c r="AG5861" s="38">
        <v>1</v>
      </c>
      <c r="AH5861" s="38" t="s">
        <v>4439</v>
      </c>
      <c r="AI5861" s="38" t="s">
        <v>4440</v>
      </c>
      <c r="AJ5861" s="38" t="s">
        <v>4449</v>
      </c>
      <c r="AK5861" s="38" t="s">
        <v>72</v>
      </c>
      <c r="AL5861" s="301" t="s">
        <v>19800</v>
      </c>
      <c r="AO5861" s="29" t="s">
        <v>18070</v>
      </c>
      <c r="AR5861" s="29" t="str">
        <f t="shared" si="919"/>
        <v>0</v>
      </c>
      <c r="AS5861" s="29">
        <f t="shared" si="917"/>
        <v>0</v>
      </c>
      <c r="AW5861" s="29" t="str">
        <f t="shared" si="920"/>
        <v/>
      </c>
      <c r="AX5861" s="29" t="str">
        <f t="shared" si="912"/>
        <v/>
      </c>
      <c r="AY5861" s="29" t="str">
        <f t="shared" si="918"/>
        <v>https://media.mediathek-tanz-theater.de/iiif/2/nvt_img-560-004-002.JP2</v>
      </c>
      <c r="AZ5861" s="29" t="str">
        <f t="shared" si="913"/>
        <v>image/jp2</v>
      </c>
      <c r="BA5861" s="29" t="str">
        <f t="shared" si="914"/>
        <v>presentation/iiif</v>
      </c>
      <c r="BB5861" s="29" t="str">
        <f t="shared" si="915"/>
        <v>https://media.mediathek-tanz-theater.de/iiif/2/nvt_img-560-004-002.JP2/full/100,/0/default.jpg</v>
      </c>
      <c r="BC5861" s="29" t="str">
        <f t="shared" si="911"/>
        <v>image/jpeg</v>
      </c>
      <c r="BD5861" s="29" t="str">
        <f t="shared" si="916"/>
        <v>presentation/thumbnail</v>
      </c>
    </row>
    <row r="5862" spans="1:56" ht="25.5">
      <c r="A5862" s="29">
        <v>1</v>
      </c>
      <c r="B5862" s="29">
        <v>0</v>
      </c>
      <c r="C5862" s="38" t="s">
        <v>20043</v>
      </c>
      <c r="D5862" s="38" t="s">
        <v>20044</v>
      </c>
      <c r="F5862" s="38" t="s">
        <v>19059</v>
      </c>
      <c r="I5862" s="38" t="s">
        <v>4446</v>
      </c>
      <c r="J5862" s="38" t="s">
        <v>20037</v>
      </c>
      <c r="N5862" s="38" t="s">
        <v>1316</v>
      </c>
      <c r="P5862" s="38" t="s">
        <v>2005</v>
      </c>
      <c r="R5862" s="38" t="s">
        <v>19318</v>
      </c>
      <c r="U5862" s="38" t="s">
        <v>19441</v>
      </c>
      <c r="X5862" s="367">
        <v>29479</v>
      </c>
      <c r="Y5862" s="38" t="s">
        <v>2269</v>
      </c>
      <c r="AA5862" s="38" t="s">
        <v>1170</v>
      </c>
      <c r="AB5862" s="38" t="s">
        <v>15995</v>
      </c>
      <c r="AE5862" s="38" t="s">
        <v>2950</v>
      </c>
      <c r="AG5862" s="38">
        <v>1</v>
      </c>
      <c r="AH5862" s="38" t="s">
        <v>4439</v>
      </c>
      <c r="AI5862" s="38" t="s">
        <v>4440</v>
      </c>
      <c r="AJ5862" s="38" t="s">
        <v>4449</v>
      </c>
      <c r="AK5862" s="38" t="s">
        <v>11170</v>
      </c>
      <c r="AL5862" s="301" t="s">
        <v>19800</v>
      </c>
      <c r="AO5862" s="29" t="s">
        <v>18070</v>
      </c>
      <c r="AR5862" s="29" t="str">
        <f t="shared" si="919"/>
        <v>0</v>
      </c>
      <c r="AS5862" s="29">
        <f t="shared" si="917"/>
        <v>0</v>
      </c>
      <c r="AW5862" s="29" t="str">
        <f t="shared" si="920"/>
        <v/>
      </c>
      <c r="AX5862" s="29" t="str">
        <f t="shared" si="912"/>
        <v/>
      </c>
      <c r="AY5862" s="29" t="str">
        <f t="shared" si="918"/>
        <v>https://media.mediathek-tanz-theater.de/iiif/2/nvt_img-560-004-003.JP2</v>
      </c>
      <c r="AZ5862" s="29" t="str">
        <f t="shared" si="913"/>
        <v>image/jp2</v>
      </c>
      <c r="BA5862" s="29" t="str">
        <f t="shared" si="914"/>
        <v>presentation/iiif</v>
      </c>
      <c r="BB5862" s="29" t="str">
        <f t="shared" si="915"/>
        <v>https://media.mediathek-tanz-theater.de/iiif/2/nvt_img-560-004-003.JP2/full/100,/0/default.jpg</v>
      </c>
      <c r="BC5862" s="29" t="str">
        <f t="shared" si="911"/>
        <v>image/jpeg</v>
      </c>
      <c r="BD5862" s="29" t="str">
        <f t="shared" si="916"/>
        <v>presentation/thumbnail</v>
      </c>
    </row>
    <row r="5863" spans="1:56" ht="38.25">
      <c r="A5863" s="29">
        <v>1</v>
      </c>
      <c r="B5863" s="29">
        <v>0</v>
      </c>
      <c r="C5863" s="38" t="s">
        <v>20039</v>
      </c>
      <c r="D5863" s="38" t="s">
        <v>20045</v>
      </c>
      <c r="F5863" s="38" t="s">
        <v>19059</v>
      </c>
      <c r="I5863" s="38" t="s">
        <v>4446</v>
      </c>
      <c r="J5863" s="38" t="s">
        <v>20037</v>
      </c>
      <c r="N5863" s="38" t="s">
        <v>1316</v>
      </c>
      <c r="P5863" s="38" t="s">
        <v>2005</v>
      </c>
      <c r="R5863" s="38" t="s">
        <v>19318</v>
      </c>
      <c r="U5863" s="38" t="s">
        <v>20046</v>
      </c>
      <c r="X5863" s="367">
        <v>29479</v>
      </c>
      <c r="Y5863" s="38" t="s">
        <v>2269</v>
      </c>
      <c r="AA5863" s="38" t="s">
        <v>1170</v>
      </c>
      <c r="AB5863" s="38" t="s">
        <v>16000</v>
      </c>
      <c r="AE5863" s="38" t="s">
        <v>2950</v>
      </c>
      <c r="AG5863" s="38">
        <v>1</v>
      </c>
      <c r="AH5863" s="38" t="s">
        <v>4439</v>
      </c>
      <c r="AI5863" s="38" t="s">
        <v>4440</v>
      </c>
      <c r="AJ5863" s="38" t="s">
        <v>4449</v>
      </c>
      <c r="AK5863" s="38" t="s">
        <v>72</v>
      </c>
      <c r="AL5863" s="301" t="s">
        <v>19800</v>
      </c>
      <c r="AR5863" s="29" t="str">
        <f t="shared" si="919"/>
        <v>0</v>
      </c>
      <c r="AS5863" s="29">
        <f t="shared" si="917"/>
        <v>0</v>
      </c>
      <c r="AW5863" s="29" t="str">
        <f t="shared" si="920"/>
        <v/>
      </c>
      <c r="AX5863" s="29" t="str">
        <f t="shared" si="912"/>
        <v/>
      </c>
      <c r="AY5863" s="29" t="str">
        <f t="shared" si="918"/>
        <v>https://media.mediathek-tanz-theater.de/iiif/2/nvt_img-560-004-001.JP2</v>
      </c>
      <c r="AZ5863" s="29" t="str">
        <f t="shared" si="913"/>
        <v>image/jp2</v>
      </c>
      <c r="BA5863" s="29" t="str">
        <f t="shared" si="914"/>
        <v>presentation/iiif</v>
      </c>
      <c r="BB5863" s="29" t="str">
        <f t="shared" si="915"/>
        <v>https://media.mediathek-tanz-theater.de/iiif/2/nvt_img-560-004-001.JP2/full/100,/0/default.jpg</v>
      </c>
      <c r="BC5863" s="29" t="str">
        <f t="shared" si="911"/>
        <v>image/jpeg</v>
      </c>
      <c r="BD5863" s="29" t="str">
        <f t="shared" si="916"/>
        <v>presentation/thumbnail</v>
      </c>
    </row>
    <row r="5864" spans="1:56" ht="38.25">
      <c r="A5864" s="29">
        <v>0</v>
      </c>
      <c r="B5864" s="29">
        <v>0</v>
      </c>
      <c r="C5864" s="38" t="s">
        <v>20047</v>
      </c>
      <c r="F5864" s="38" t="s">
        <v>19059</v>
      </c>
      <c r="I5864" s="38" t="s">
        <v>4431</v>
      </c>
      <c r="J5864" s="406"/>
      <c r="M5864"/>
      <c r="U5864"/>
      <c r="AB5864" s="38" t="s">
        <v>20048</v>
      </c>
      <c r="AC5864" s="38" t="s">
        <v>4433</v>
      </c>
      <c r="AE5864" s="38" t="s">
        <v>2950</v>
      </c>
      <c r="AG5864" s="38">
        <v>1</v>
      </c>
      <c r="AJ5864" s="38" t="s">
        <v>19177</v>
      </c>
      <c r="AL5864" s="301" t="s">
        <v>19800</v>
      </c>
      <c r="AR5864" s="29" t="str">
        <f t="shared" si="919"/>
        <v>1</v>
      </c>
      <c r="AS5864" s="29">
        <f t="shared" si="917"/>
        <v>0</v>
      </c>
      <c r="AT5864" s="29">
        <v>0</v>
      </c>
      <c r="AW5864" s="29" t="str">
        <f t="shared" si="920"/>
        <v/>
      </c>
      <c r="AX5864" s="29" t="str">
        <f t="shared" si="912"/>
        <v/>
      </c>
      <c r="AY5864" s="29" t="str">
        <f t="shared" si="918"/>
        <v>https://media.mediathek-tanz-theater.de/iiif/2/nvt_img-561.JP2</v>
      </c>
      <c r="AZ5864" s="29" t="str">
        <f t="shared" si="913"/>
        <v>image/jp2</v>
      </c>
      <c r="BA5864" s="29" t="str">
        <f t="shared" si="914"/>
        <v>presentation/iiif</v>
      </c>
      <c r="BB5864" s="29" t="str">
        <f t="shared" si="915"/>
        <v>https://media.mediathek-tanz-theater.de/iiif/2/nvt_img-561.JP2/full/100,/0/default.jpg</v>
      </c>
      <c r="BC5864" s="29" t="str">
        <f t="shared" si="911"/>
        <v>image/jpeg</v>
      </c>
      <c r="BD5864" s="29" t="str">
        <f t="shared" si="916"/>
        <v>presentation/thumbnail</v>
      </c>
    </row>
    <row r="5865" spans="1:56" ht="25.5">
      <c r="A5865" s="29">
        <v>1</v>
      </c>
      <c r="B5865" s="29">
        <v>0</v>
      </c>
      <c r="C5865" s="38" t="s">
        <v>20049</v>
      </c>
      <c r="D5865" s="38" t="s">
        <v>20050</v>
      </c>
      <c r="F5865" s="38" t="s">
        <v>19059</v>
      </c>
      <c r="I5865" s="38" t="s">
        <v>4438</v>
      </c>
      <c r="J5865" s="38" t="s">
        <v>20047</v>
      </c>
      <c r="N5865" s="38" t="s">
        <v>1316</v>
      </c>
      <c r="P5865" s="38" t="s">
        <v>2005</v>
      </c>
      <c r="R5865" s="38" t="s">
        <v>19318</v>
      </c>
      <c r="X5865" s="367">
        <v>29479</v>
      </c>
      <c r="Y5865" s="38" t="s">
        <v>2269</v>
      </c>
      <c r="AA5865" s="38" t="s">
        <v>1170</v>
      </c>
      <c r="AE5865" s="38" t="s">
        <v>2950</v>
      </c>
      <c r="AG5865" s="38">
        <v>1</v>
      </c>
      <c r="AH5865" s="38" t="s">
        <v>4439</v>
      </c>
      <c r="AI5865" s="38" t="s">
        <v>4440</v>
      </c>
      <c r="AJ5865" s="38" t="s">
        <v>20051</v>
      </c>
      <c r="AL5865" s="301" t="s">
        <v>19800</v>
      </c>
      <c r="AO5865" s="29" t="s">
        <v>18070</v>
      </c>
      <c r="AR5865" s="29" t="str">
        <f t="shared" si="919"/>
        <v>1</v>
      </c>
      <c r="AS5865" s="29">
        <f t="shared" si="917"/>
        <v>0</v>
      </c>
      <c r="AW5865" s="29" t="str">
        <f t="shared" si="920"/>
        <v/>
      </c>
      <c r="AX5865" s="29" t="str">
        <f t="shared" si="912"/>
        <v/>
      </c>
      <c r="AY5865" s="29" t="str">
        <f t="shared" si="918"/>
        <v>https://media.mediathek-tanz-theater.de/iiif/2/nvt_img-561-001.JP2</v>
      </c>
      <c r="AZ5865" s="29" t="str">
        <f t="shared" si="913"/>
        <v>image/jp2</v>
      </c>
      <c r="BA5865" s="29" t="str">
        <f t="shared" si="914"/>
        <v>presentation/iiif</v>
      </c>
      <c r="BB5865" s="29" t="str">
        <f t="shared" si="915"/>
        <v>https://media.mediathek-tanz-theater.de/iiif/2/nvt_img-561-001.JP2/full/100,/0/default.jpg</v>
      </c>
      <c r="BC5865" s="29" t="str">
        <f t="shared" si="911"/>
        <v>image/jpeg</v>
      </c>
      <c r="BD5865" s="29" t="str">
        <f t="shared" si="916"/>
        <v>presentation/thumbnail</v>
      </c>
    </row>
    <row r="5866" spans="1:56" ht="25.5">
      <c r="A5866" s="29">
        <v>1</v>
      </c>
      <c r="B5866" s="29">
        <v>0</v>
      </c>
      <c r="C5866" s="38" t="s">
        <v>20052</v>
      </c>
      <c r="D5866" s="38" t="s">
        <v>20053</v>
      </c>
      <c r="F5866" s="38" t="s">
        <v>19059</v>
      </c>
      <c r="I5866" s="38" t="s">
        <v>4446</v>
      </c>
      <c r="J5866" s="38" t="s">
        <v>20049</v>
      </c>
      <c r="N5866" s="38" t="s">
        <v>1316</v>
      </c>
      <c r="P5866" s="38" t="s">
        <v>2005</v>
      </c>
      <c r="R5866" s="38" t="s">
        <v>19318</v>
      </c>
      <c r="U5866" s="38" t="s">
        <v>1208</v>
      </c>
      <c r="X5866" s="367">
        <v>29479</v>
      </c>
      <c r="Y5866" s="38" t="s">
        <v>2269</v>
      </c>
      <c r="AA5866" s="38" t="s">
        <v>1170</v>
      </c>
      <c r="AB5866" s="38" t="s">
        <v>16005</v>
      </c>
      <c r="AE5866" s="38" t="s">
        <v>2950</v>
      </c>
      <c r="AG5866" s="38">
        <v>1</v>
      </c>
      <c r="AH5866" s="38" t="s">
        <v>4439</v>
      </c>
      <c r="AI5866" s="38" t="s">
        <v>4440</v>
      </c>
      <c r="AJ5866" s="38" t="s">
        <v>4449</v>
      </c>
      <c r="AK5866" s="38" t="s">
        <v>20004</v>
      </c>
      <c r="AL5866" s="301" t="s">
        <v>19800</v>
      </c>
      <c r="AO5866" s="29" t="s">
        <v>18070</v>
      </c>
      <c r="AR5866" s="29" t="str">
        <f t="shared" si="919"/>
        <v>0</v>
      </c>
      <c r="AS5866" s="29">
        <f t="shared" si="917"/>
        <v>0</v>
      </c>
      <c r="AW5866" s="29" t="str">
        <f t="shared" si="920"/>
        <v/>
      </c>
      <c r="AX5866" s="29" t="str">
        <f t="shared" si="912"/>
        <v/>
      </c>
      <c r="AY5866" s="29" t="str">
        <f t="shared" si="918"/>
        <v>https://media.mediathek-tanz-theater.de/iiif/2/nvt_img-561-001-001.JP2</v>
      </c>
      <c r="AZ5866" s="29" t="str">
        <f t="shared" si="913"/>
        <v>image/jp2</v>
      </c>
      <c r="BA5866" s="29" t="str">
        <f t="shared" si="914"/>
        <v>presentation/iiif</v>
      </c>
      <c r="BB5866" s="29" t="str">
        <f t="shared" si="915"/>
        <v>https://media.mediathek-tanz-theater.de/iiif/2/nvt_img-561-001-001.JP2/full/100,/0/default.jpg</v>
      </c>
      <c r="BC5866" s="29" t="str">
        <f t="shared" si="911"/>
        <v>image/jpeg</v>
      </c>
      <c r="BD5866" s="29" t="str">
        <f t="shared" si="916"/>
        <v>presentation/thumbnail</v>
      </c>
    </row>
    <row r="5867" spans="1:56" ht="25.5">
      <c r="A5867" s="29">
        <v>1</v>
      </c>
      <c r="B5867" s="29">
        <v>0</v>
      </c>
      <c r="C5867" s="38" t="s">
        <v>20054</v>
      </c>
      <c r="D5867" s="38" t="s">
        <v>20055</v>
      </c>
      <c r="F5867" s="38" t="s">
        <v>19059</v>
      </c>
      <c r="I5867" s="38" t="s">
        <v>4446</v>
      </c>
      <c r="J5867" s="38" t="s">
        <v>20049</v>
      </c>
      <c r="N5867" s="38" t="s">
        <v>1316</v>
      </c>
      <c r="P5867" s="38" t="s">
        <v>2005</v>
      </c>
      <c r="R5867" s="38" t="s">
        <v>19318</v>
      </c>
      <c r="U5867" s="38" t="s">
        <v>1208</v>
      </c>
      <c r="X5867" s="367">
        <v>29479</v>
      </c>
      <c r="Y5867" s="38" t="s">
        <v>2269</v>
      </c>
      <c r="AA5867" s="38" t="s">
        <v>1170</v>
      </c>
      <c r="AB5867" s="38" t="s">
        <v>16013</v>
      </c>
      <c r="AE5867" s="38" t="s">
        <v>2950</v>
      </c>
      <c r="AG5867" s="38">
        <v>1</v>
      </c>
      <c r="AH5867" s="38" t="s">
        <v>4439</v>
      </c>
      <c r="AI5867" s="38" t="s">
        <v>4440</v>
      </c>
      <c r="AJ5867" s="38" t="s">
        <v>4449</v>
      </c>
      <c r="AK5867" s="38" t="s">
        <v>20004</v>
      </c>
      <c r="AL5867" s="301" t="s">
        <v>19800</v>
      </c>
      <c r="AO5867" s="29" t="s">
        <v>18070</v>
      </c>
      <c r="AR5867" s="29" t="str">
        <f t="shared" si="919"/>
        <v>0</v>
      </c>
      <c r="AS5867" s="29">
        <f t="shared" si="917"/>
        <v>0</v>
      </c>
      <c r="AW5867" s="29" t="str">
        <f t="shared" si="920"/>
        <v/>
      </c>
      <c r="AX5867" s="29" t="str">
        <f t="shared" si="912"/>
        <v/>
      </c>
      <c r="AY5867" s="29" t="str">
        <f t="shared" si="918"/>
        <v>https://media.mediathek-tanz-theater.de/iiif/2/nvt_img-561-001-002.JP2</v>
      </c>
      <c r="AZ5867" s="29" t="str">
        <f t="shared" si="913"/>
        <v>image/jp2</v>
      </c>
      <c r="BA5867" s="29" t="str">
        <f t="shared" si="914"/>
        <v>presentation/iiif</v>
      </c>
      <c r="BB5867" s="29" t="str">
        <f t="shared" si="915"/>
        <v>https://media.mediathek-tanz-theater.de/iiif/2/nvt_img-561-001-002.JP2/full/100,/0/default.jpg</v>
      </c>
      <c r="BC5867" s="29" t="str">
        <f t="shared" si="911"/>
        <v>image/jpeg</v>
      </c>
      <c r="BD5867" s="29" t="str">
        <f t="shared" si="916"/>
        <v>presentation/thumbnail</v>
      </c>
    </row>
    <row r="5868" spans="1:56" ht="51">
      <c r="A5868" s="29">
        <v>1</v>
      </c>
      <c r="B5868" s="29">
        <v>0</v>
      </c>
      <c r="C5868" s="38" t="s">
        <v>20056</v>
      </c>
      <c r="D5868" s="38" t="s">
        <v>20057</v>
      </c>
      <c r="F5868" s="38" t="s">
        <v>19059</v>
      </c>
      <c r="I5868" s="38" t="s">
        <v>4446</v>
      </c>
      <c r="J5868" s="38" t="s">
        <v>20049</v>
      </c>
      <c r="N5868" s="38" t="s">
        <v>1316</v>
      </c>
      <c r="P5868" s="38" t="s">
        <v>2005</v>
      </c>
      <c r="R5868" s="38" t="s">
        <v>19318</v>
      </c>
      <c r="U5868" s="38" t="s">
        <v>1208</v>
      </c>
      <c r="X5868" s="367">
        <v>29479</v>
      </c>
      <c r="Y5868" s="38" t="s">
        <v>2269</v>
      </c>
      <c r="AA5868" s="38" t="s">
        <v>1170</v>
      </c>
      <c r="AB5868" s="38" t="s">
        <v>16016</v>
      </c>
      <c r="AE5868" s="38" t="s">
        <v>2950</v>
      </c>
      <c r="AG5868" s="38">
        <v>1</v>
      </c>
      <c r="AH5868" s="38" t="s">
        <v>4439</v>
      </c>
      <c r="AI5868" s="38" t="s">
        <v>4440</v>
      </c>
      <c r="AJ5868" s="38" t="s">
        <v>4449</v>
      </c>
      <c r="AK5868" s="38" t="s">
        <v>20058</v>
      </c>
      <c r="AL5868" s="301" t="s">
        <v>19800</v>
      </c>
      <c r="AO5868" s="29" t="s">
        <v>18070</v>
      </c>
      <c r="AR5868" s="29" t="str">
        <f t="shared" si="919"/>
        <v>0</v>
      </c>
      <c r="AS5868" s="29">
        <f t="shared" si="917"/>
        <v>0</v>
      </c>
      <c r="AW5868" s="29" t="str">
        <f t="shared" si="920"/>
        <v/>
      </c>
      <c r="AX5868" s="29" t="str">
        <f t="shared" si="912"/>
        <v/>
      </c>
      <c r="AY5868" s="29" t="str">
        <f t="shared" si="918"/>
        <v>https://media.mediathek-tanz-theater.de/iiif/2/nvt_img-561-001-003.JP2</v>
      </c>
      <c r="AZ5868" s="29" t="str">
        <f t="shared" si="913"/>
        <v>image/jp2</v>
      </c>
      <c r="BA5868" s="29" t="str">
        <f t="shared" si="914"/>
        <v>presentation/iiif</v>
      </c>
      <c r="BB5868" s="29" t="str">
        <f t="shared" si="915"/>
        <v>https://media.mediathek-tanz-theater.de/iiif/2/nvt_img-561-001-003.JP2/full/100,/0/default.jpg</v>
      </c>
      <c r="BC5868" s="29" t="str">
        <f t="shared" si="911"/>
        <v>image/jpeg</v>
      </c>
      <c r="BD5868" s="29" t="str">
        <f t="shared" si="916"/>
        <v>presentation/thumbnail</v>
      </c>
    </row>
    <row r="5869" spans="1:56" ht="25.5">
      <c r="A5869" s="29">
        <v>1</v>
      </c>
      <c r="B5869" s="29">
        <v>0</v>
      </c>
      <c r="C5869" s="38" t="s">
        <v>20059</v>
      </c>
      <c r="D5869" s="38" t="s">
        <v>20060</v>
      </c>
      <c r="F5869" s="38" t="s">
        <v>19059</v>
      </c>
      <c r="I5869" s="38" t="s">
        <v>4438</v>
      </c>
      <c r="J5869" s="38" t="s">
        <v>20047</v>
      </c>
      <c r="N5869" s="38" t="s">
        <v>1316</v>
      </c>
      <c r="P5869" s="38" t="s">
        <v>2005</v>
      </c>
      <c r="R5869" s="38" t="s">
        <v>19318</v>
      </c>
      <c r="X5869" s="367">
        <v>29479</v>
      </c>
      <c r="Y5869" s="38" t="s">
        <v>2269</v>
      </c>
      <c r="AA5869" s="38" t="s">
        <v>1170</v>
      </c>
      <c r="AE5869" s="38" t="s">
        <v>2950</v>
      </c>
      <c r="AG5869" s="38">
        <v>1</v>
      </c>
      <c r="AH5869" s="38" t="s">
        <v>4439</v>
      </c>
      <c r="AI5869" s="38" t="s">
        <v>4440</v>
      </c>
      <c r="AJ5869" s="38" t="s">
        <v>5780</v>
      </c>
      <c r="AL5869" s="301" t="s">
        <v>19800</v>
      </c>
      <c r="AO5869" s="29" t="s">
        <v>18070</v>
      </c>
      <c r="AR5869" s="29" t="str">
        <f t="shared" si="919"/>
        <v>1</v>
      </c>
      <c r="AS5869" s="29">
        <f t="shared" si="917"/>
        <v>0</v>
      </c>
      <c r="AW5869" s="29" t="str">
        <f t="shared" si="920"/>
        <v/>
      </c>
      <c r="AX5869" s="29" t="str">
        <f t="shared" si="912"/>
        <v/>
      </c>
      <c r="AY5869" s="29" t="str">
        <f t="shared" si="918"/>
        <v>https://media.mediathek-tanz-theater.de/iiif/2/nvt_img-561-002.JP2</v>
      </c>
      <c r="AZ5869" s="29" t="str">
        <f t="shared" si="913"/>
        <v>image/jp2</v>
      </c>
      <c r="BA5869" s="29" t="str">
        <f t="shared" si="914"/>
        <v>presentation/iiif</v>
      </c>
      <c r="BB5869" s="29" t="str">
        <f t="shared" si="915"/>
        <v>https://media.mediathek-tanz-theater.de/iiif/2/nvt_img-561-002.JP2/full/100,/0/default.jpg</v>
      </c>
      <c r="BC5869" s="29" t="str">
        <f t="shared" si="911"/>
        <v>image/jpeg</v>
      </c>
      <c r="BD5869" s="29" t="str">
        <f t="shared" si="916"/>
        <v>presentation/thumbnail</v>
      </c>
    </row>
    <row r="5870" spans="1:56" ht="38.25">
      <c r="A5870" s="29">
        <v>1</v>
      </c>
      <c r="B5870" s="29">
        <v>0</v>
      </c>
      <c r="C5870" s="38" t="s">
        <v>20061</v>
      </c>
      <c r="D5870" s="38" t="s">
        <v>20062</v>
      </c>
      <c r="F5870" s="38" t="s">
        <v>19059</v>
      </c>
      <c r="I5870" s="38" t="s">
        <v>4446</v>
      </c>
      <c r="J5870" s="38" t="s">
        <v>20059</v>
      </c>
      <c r="N5870" s="38" t="s">
        <v>1316</v>
      </c>
      <c r="P5870" s="38" t="s">
        <v>2005</v>
      </c>
      <c r="R5870" s="38" t="s">
        <v>19318</v>
      </c>
      <c r="U5870" s="38" t="s">
        <v>4933</v>
      </c>
      <c r="X5870" s="367">
        <v>29479</v>
      </c>
      <c r="Y5870" s="38" t="s">
        <v>2269</v>
      </c>
      <c r="AA5870" s="38" t="s">
        <v>1170</v>
      </c>
      <c r="AB5870" s="38" t="s">
        <v>16019</v>
      </c>
      <c r="AE5870" s="38" t="s">
        <v>2950</v>
      </c>
      <c r="AG5870" s="38">
        <v>1</v>
      </c>
      <c r="AH5870" s="38" t="s">
        <v>4439</v>
      </c>
      <c r="AI5870" s="38" t="s">
        <v>4440</v>
      </c>
      <c r="AJ5870" s="38" t="s">
        <v>4449</v>
      </c>
      <c r="AK5870" s="38" t="s">
        <v>20063</v>
      </c>
      <c r="AL5870" s="301" t="s">
        <v>19800</v>
      </c>
      <c r="AO5870" s="29" t="s">
        <v>18070</v>
      </c>
      <c r="AR5870" s="29" t="str">
        <f t="shared" si="919"/>
        <v>0</v>
      </c>
      <c r="AS5870" s="29">
        <f t="shared" si="917"/>
        <v>0</v>
      </c>
      <c r="AW5870" s="29" t="str">
        <f t="shared" si="920"/>
        <v/>
      </c>
      <c r="AX5870" s="29" t="str">
        <f t="shared" si="912"/>
        <v/>
      </c>
      <c r="AY5870" s="29" t="str">
        <f t="shared" si="918"/>
        <v>https://media.mediathek-tanz-theater.de/iiif/2/nvt_img-561-002-001.JP2</v>
      </c>
      <c r="AZ5870" s="29" t="str">
        <f t="shared" si="913"/>
        <v>image/jp2</v>
      </c>
      <c r="BA5870" s="29" t="str">
        <f t="shared" si="914"/>
        <v>presentation/iiif</v>
      </c>
      <c r="BB5870" s="29" t="str">
        <f t="shared" si="915"/>
        <v>https://media.mediathek-tanz-theater.de/iiif/2/nvt_img-561-002-001.JP2/full/100,/0/default.jpg</v>
      </c>
      <c r="BC5870" s="29" t="str">
        <f t="shared" si="911"/>
        <v>image/jpeg</v>
      </c>
      <c r="BD5870" s="29" t="str">
        <f t="shared" si="916"/>
        <v>presentation/thumbnail</v>
      </c>
    </row>
    <row r="5871" spans="1:56" ht="38.25">
      <c r="A5871" s="29">
        <v>1</v>
      </c>
      <c r="B5871" s="29">
        <v>0</v>
      </c>
      <c r="C5871" s="38" t="s">
        <v>20064</v>
      </c>
      <c r="D5871" s="38" t="s">
        <v>20065</v>
      </c>
      <c r="F5871" s="38" t="s">
        <v>19059</v>
      </c>
      <c r="I5871" s="38" t="s">
        <v>4446</v>
      </c>
      <c r="J5871" s="38" t="s">
        <v>20059</v>
      </c>
      <c r="N5871" s="38" t="s">
        <v>1316</v>
      </c>
      <c r="P5871" s="38" t="s">
        <v>2005</v>
      </c>
      <c r="R5871" s="38" t="s">
        <v>19318</v>
      </c>
      <c r="U5871" s="38" t="s">
        <v>4933</v>
      </c>
      <c r="X5871" s="367">
        <v>29479</v>
      </c>
      <c r="Y5871" s="38" t="s">
        <v>2269</v>
      </c>
      <c r="AA5871" s="38" t="s">
        <v>1170</v>
      </c>
      <c r="AB5871" s="38" t="s">
        <v>16025</v>
      </c>
      <c r="AE5871" s="38" t="s">
        <v>2950</v>
      </c>
      <c r="AG5871" s="38">
        <v>1</v>
      </c>
      <c r="AH5871" s="38" t="s">
        <v>4439</v>
      </c>
      <c r="AI5871" s="38" t="s">
        <v>4440</v>
      </c>
      <c r="AJ5871" s="38" t="s">
        <v>4449</v>
      </c>
      <c r="AK5871" s="38" t="s">
        <v>20063</v>
      </c>
      <c r="AL5871" s="301" t="s">
        <v>19800</v>
      </c>
      <c r="AO5871" s="29" t="s">
        <v>18070</v>
      </c>
      <c r="AR5871" s="29" t="str">
        <f t="shared" si="919"/>
        <v>0</v>
      </c>
      <c r="AS5871" s="29">
        <f t="shared" si="917"/>
        <v>0</v>
      </c>
      <c r="AW5871" s="29" t="str">
        <f t="shared" si="920"/>
        <v/>
      </c>
      <c r="AX5871" s="29" t="str">
        <f t="shared" si="912"/>
        <v/>
      </c>
      <c r="AY5871" s="29" t="str">
        <f t="shared" si="918"/>
        <v>https://media.mediathek-tanz-theater.de/iiif/2/nvt_img-561-002-002.JP2</v>
      </c>
      <c r="AZ5871" s="29" t="str">
        <f t="shared" si="913"/>
        <v>image/jp2</v>
      </c>
      <c r="BA5871" s="29" t="str">
        <f t="shared" si="914"/>
        <v>presentation/iiif</v>
      </c>
      <c r="BB5871" s="29" t="str">
        <f t="shared" si="915"/>
        <v>https://media.mediathek-tanz-theater.de/iiif/2/nvt_img-561-002-002.JP2/full/100,/0/default.jpg</v>
      </c>
      <c r="BC5871" s="29" t="str">
        <f t="shared" si="911"/>
        <v>image/jpeg</v>
      </c>
      <c r="BD5871" s="29" t="str">
        <f t="shared" si="916"/>
        <v>presentation/thumbnail</v>
      </c>
    </row>
    <row r="5872" spans="1:56" ht="38.25">
      <c r="A5872" s="29">
        <v>1</v>
      </c>
      <c r="B5872" s="29">
        <v>0</v>
      </c>
      <c r="C5872" s="38" t="s">
        <v>20066</v>
      </c>
      <c r="D5872" s="38" t="s">
        <v>20067</v>
      </c>
      <c r="F5872" s="38" t="s">
        <v>19059</v>
      </c>
      <c r="I5872" s="38" t="s">
        <v>4446</v>
      </c>
      <c r="J5872" s="38" t="s">
        <v>20059</v>
      </c>
      <c r="N5872" s="38" t="s">
        <v>1316</v>
      </c>
      <c r="P5872" s="38" t="s">
        <v>2005</v>
      </c>
      <c r="R5872" s="38" t="s">
        <v>19318</v>
      </c>
      <c r="U5872" s="38" t="s">
        <v>20068</v>
      </c>
      <c r="X5872" s="367">
        <v>29479</v>
      </c>
      <c r="Y5872" s="38" t="s">
        <v>2269</v>
      </c>
      <c r="AA5872" s="38" t="s">
        <v>1170</v>
      </c>
      <c r="AB5872" s="38" t="s">
        <v>16030</v>
      </c>
      <c r="AE5872" s="38" t="s">
        <v>2950</v>
      </c>
      <c r="AG5872" s="38">
        <v>1</v>
      </c>
      <c r="AH5872" s="38" t="s">
        <v>4439</v>
      </c>
      <c r="AI5872" s="38" t="s">
        <v>4440</v>
      </c>
      <c r="AJ5872" s="38" t="s">
        <v>4449</v>
      </c>
      <c r="AK5872" s="38" t="s">
        <v>20063</v>
      </c>
      <c r="AL5872" s="301" t="s">
        <v>19800</v>
      </c>
      <c r="AO5872" s="29" t="s">
        <v>18070</v>
      </c>
      <c r="AR5872" s="29" t="str">
        <f t="shared" si="919"/>
        <v>0</v>
      </c>
      <c r="AS5872" s="29">
        <f t="shared" si="917"/>
        <v>0</v>
      </c>
      <c r="AW5872" s="29" t="str">
        <f t="shared" si="920"/>
        <v/>
      </c>
      <c r="AX5872" s="29" t="str">
        <f t="shared" si="912"/>
        <v/>
      </c>
      <c r="AY5872" s="29" t="str">
        <f t="shared" si="918"/>
        <v>https://media.mediathek-tanz-theater.de/iiif/2/nvt_img-561-002-003.JP2</v>
      </c>
      <c r="AZ5872" s="29" t="str">
        <f t="shared" si="913"/>
        <v>image/jp2</v>
      </c>
      <c r="BA5872" s="29" t="str">
        <f t="shared" si="914"/>
        <v>presentation/iiif</v>
      </c>
      <c r="BB5872" s="29" t="str">
        <f t="shared" si="915"/>
        <v>https://media.mediathek-tanz-theater.de/iiif/2/nvt_img-561-002-003.JP2/full/100,/0/default.jpg</v>
      </c>
      <c r="BC5872" s="29" t="str">
        <f t="shared" si="911"/>
        <v>image/jpeg</v>
      </c>
      <c r="BD5872" s="29" t="str">
        <f t="shared" si="916"/>
        <v>presentation/thumbnail</v>
      </c>
    </row>
    <row r="5873" spans="1:56" ht="25.5">
      <c r="A5873" s="29">
        <v>1</v>
      </c>
      <c r="B5873" s="29">
        <v>0</v>
      </c>
      <c r="C5873" s="38" t="s">
        <v>20069</v>
      </c>
      <c r="D5873" s="38" t="s">
        <v>20070</v>
      </c>
      <c r="F5873" s="38" t="s">
        <v>19059</v>
      </c>
      <c r="I5873" s="38" t="s">
        <v>4438</v>
      </c>
      <c r="J5873" s="38" t="s">
        <v>20047</v>
      </c>
      <c r="N5873" s="38" t="s">
        <v>1316</v>
      </c>
      <c r="P5873" s="38" t="s">
        <v>2005</v>
      </c>
      <c r="R5873" s="38" t="s">
        <v>19318</v>
      </c>
      <c r="X5873" s="367">
        <v>29479</v>
      </c>
      <c r="Y5873" s="38" t="s">
        <v>2269</v>
      </c>
      <c r="AA5873" s="38" t="s">
        <v>1170</v>
      </c>
      <c r="AE5873" s="38" t="s">
        <v>2950</v>
      </c>
      <c r="AG5873" s="38">
        <v>1</v>
      </c>
      <c r="AH5873" s="38" t="s">
        <v>4439</v>
      </c>
      <c r="AI5873" s="38" t="s">
        <v>4440</v>
      </c>
      <c r="AJ5873" s="38" t="s">
        <v>5900</v>
      </c>
      <c r="AL5873" s="301" t="s">
        <v>19800</v>
      </c>
      <c r="AO5873" s="29" t="s">
        <v>18070</v>
      </c>
      <c r="AR5873" s="29" t="str">
        <f t="shared" si="919"/>
        <v>1</v>
      </c>
      <c r="AS5873" s="29">
        <f t="shared" si="917"/>
        <v>0</v>
      </c>
      <c r="AW5873" s="29" t="str">
        <f t="shared" si="920"/>
        <v/>
      </c>
      <c r="AX5873" s="29" t="str">
        <f t="shared" si="912"/>
        <v/>
      </c>
      <c r="AY5873" s="29" t="str">
        <f t="shared" si="918"/>
        <v>https://media.mediathek-tanz-theater.de/iiif/2/nvt_img-561-003.JP2</v>
      </c>
      <c r="AZ5873" s="29" t="str">
        <f t="shared" si="913"/>
        <v>image/jp2</v>
      </c>
      <c r="BA5873" s="29" t="str">
        <f t="shared" si="914"/>
        <v>presentation/iiif</v>
      </c>
      <c r="BB5873" s="29" t="str">
        <f t="shared" si="915"/>
        <v>https://media.mediathek-tanz-theater.de/iiif/2/nvt_img-561-003.JP2/full/100,/0/default.jpg</v>
      </c>
      <c r="BC5873" s="29" t="str">
        <f t="shared" si="911"/>
        <v>image/jpeg</v>
      </c>
      <c r="BD5873" s="29" t="str">
        <f t="shared" si="916"/>
        <v>presentation/thumbnail</v>
      </c>
    </row>
    <row r="5874" spans="1:56" ht="38.25">
      <c r="A5874" s="29">
        <v>1</v>
      </c>
      <c r="B5874" s="29">
        <v>0</v>
      </c>
      <c r="C5874" s="38" t="s">
        <v>20071</v>
      </c>
      <c r="D5874" s="38" t="s">
        <v>20072</v>
      </c>
      <c r="F5874" s="38" t="s">
        <v>19059</v>
      </c>
      <c r="I5874" s="38" t="s">
        <v>4446</v>
      </c>
      <c r="J5874" s="38" t="s">
        <v>20069</v>
      </c>
      <c r="N5874" s="38" t="s">
        <v>1316</v>
      </c>
      <c r="P5874" s="38" t="s">
        <v>2005</v>
      </c>
      <c r="R5874" s="38" t="s">
        <v>19318</v>
      </c>
      <c r="U5874" s="38" t="s">
        <v>1330</v>
      </c>
      <c r="X5874" s="367">
        <v>29479</v>
      </c>
      <c r="Y5874" s="38" t="s">
        <v>2269</v>
      </c>
      <c r="AA5874" s="38" t="s">
        <v>1170</v>
      </c>
      <c r="AB5874" s="38" t="s">
        <v>16034</v>
      </c>
      <c r="AE5874" s="38" t="s">
        <v>2950</v>
      </c>
      <c r="AG5874" s="38">
        <v>1</v>
      </c>
      <c r="AH5874" s="38" t="s">
        <v>4439</v>
      </c>
      <c r="AI5874" s="38" t="s">
        <v>4440</v>
      </c>
      <c r="AJ5874" s="38" t="s">
        <v>4449</v>
      </c>
      <c r="AK5874" s="38" t="s">
        <v>20073</v>
      </c>
      <c r="AL5874" s="301" t="s">
        <v>19800</v>
      </c>
      <c r="AO5874" s="29" t="s">
        <v>18070</v>
      </c>
      <c r="AR5874" s="29" t="str">
        <f t="shared" si="919"/>
        <v>0</v>
      </c>
      <c r="AS5874" s="29">
        <f t="shared" si="917"/>
        <v>0</v>
      </c>
      <c r="AW5874" s="29" t="str">
        <f t="shared" si="920"/>
        <v/>
      </c>
      <c r="AX5874" s="29" t="str">
        <f t="shared" si="912"/>
        <v/>
      </c>
      <c r="AY5874" s="29" t="str">
        <f t="shared" si="918"/>
        <v>https://media.mediathek-tanz-theater.de/iiif/2/nvt_img-561-003-001.JP2</v>
      </c>
      <c r="AZ5874" s="29" t="str">
        <f t="shared" si="913"/>
        <v>image/jp2</v>
      </c>
      <c r="BA5874" s="29" t="str">
        <f t="shared" si="914"/>
        <v>presentation/iiif</v>
      </c>
      <c r="BB5874" s="29" t="str">
        <f t="shared" si="915"/>
        <v>https://media.mediathek-tanz-theater.de/iiif/2/nvt_img-561-003-001.JP2/full/100,/0/default.jpg</v>
      </c>
      <c r="BC5874" s="29" t="str">
        <f t="shared" si="911"/>
        <v>image/jpeg</v>
      </c>
      <c r="BD5874" s="29" t="str">
        <f t="shared" si="916"/>
        <v>presentation/thumbnail</v>
      </c>
    </row>
    <row r="5875" spans="1:56" ht="38.25">
      <c r="A5875" s="29">
        <v>1</v>
      </c>
      <c r="B5875" s="29">
        <v>0</v>
      </c>
      <c r="C5875" s="38" t="s">
        <v>20074</v>
      </c>
      <c r="D5875" s="38" t="s">
        <v>20075</v>
      </c>
      <c r="F5875" s="38" t="s">
        <v>19059</v>
      </c>
      <c r="I5875" s="38" t="s">
        <v>4446</v>
      </c>
      <c r="J5875" s="38" t="s">
        <v>20069</v>
      </c>
      <c r="N5875" s="38" t="s">
        <v>1316</v>
      </c>
      <c r="P5875" s="38" t="s">
        <v>2005</v>
      </c>
      <c r="R5875" s="38" t="s">
        <v>19318</v>
      </c>
      <c r="U5875" s="38" t="s">
        <v>19441</v>
      </c>
      <c r="X5875" s="367">
        <v>29479</v>
      </c>
      <c r="Y5875" s="38" t="s">
        <v>2269</v>
      </c>
      <c r="AA5875" s="38" t="s">
        <v>1170</v>
      </c>
      <c r="AB5875" s="38" t="s">
        <v>16041</v>
      </c>
      <c r="AE5875" s="38" t="s">
        <v>2950</v>
      </c>
      <c r="AG5875" s="38">
        <v>1</v>
      </c>
      <c r="AH5875" s="38" t="s">
        <v>4439</v>
      </c>
      <c r="AI5875" s="38" t="s">
        <v>4440</v>
      </c>
      <c r="AJ5875" s="38" t="s">
        <v>4449</v>
      </c>
      <c r="AK5875" s="38" t="s">
        <v>20073</v>
      </c>
      <c r="AL5875" s="301" t="s">
        <v>19800</v>
      </c>
      <c r="AO5875" s="29" t="s">
        <v>18070</v>
      </c>
      <c r="AR5875" s="29" t="str">
        <f t="shared" si="919"/>
        <v>0</v>
      </c>
      <c r="AS5875" s="29">
        <f t="shared" si="917"/>
        <v>0</v>
      </c>
      <c r="AW5875" s="29" t="str">
        <f t="shared" si="920"/>
        <v/>
      </c>
      <c r="AX5875" s="29" t="str">
        <f t="shared" si="912"/>
        <v/>
      </c>
      <c r="AY5875" s="29" t="str">
        <f t="shared" si="918"/>
        <v>https://media.mediathek-tanz-theater.de/iiif/2/nvt_img-561-003-002.JP2</v>
      </c>
      <c r="AZ5875" s="29" t="str">
        <f t="shared" si="913"/>
        <v>image/jp2</v>
      </c>
      <c r="BA5875" s="29" t="str">
        <f t="shared" si="914"/>
        <v>presentation/iiif</v>
      </c>
      <c r="BB5875" s="29" t="str">
        <f t="shared" si="915"/>
        <v>https://media.mediathek-tanz-theater.de/iiif/2/nvt_img-561-003-002.JP2/full/100,/0/default.jpg</v>
      </c>
      <c r="BC5875" s="29" t="str">
        <f t="shared" si="911"/>
        <v>image/jpeg</v>
      </c>
      <c r="BD5875" s="29" t="str">
        <f t="shared" si="916"/>
        <v>presentation/thumbnail</v>
      </c>
    </row>
    <row r="5876" spans="1:56" ht="38.25">
      <c r="A5876" s="29">
        <v>1</v>
      </c>
      <c r="B5876" s="29">
        <v>0</v>
      </c>
      <c r="C5876" s="38" t="s">
        <v>20076</v>
      </c>
      <c r="D5876" s="38" t="s">
        <v>20077</v>
      </c>
      <c r="F5876" s="38" t="s">
        <v>19059</v>
      </c>
      <c r="I5876" s="38" t="s">
        <v>4446</v>
      </c>
      <c r="J5876" s="38" t="s">
        <v>20069</v>
      </c>
      <c r="N5876" s="38" t="s">
        <v>1316</v>
      </c>
      <c r="P5876" s="38" t="s">
        <v>2005</v>
      </c>
      <c r="R5876" s="38" t="s">
        <v>19318</v>
      </c>
      <c r="U5876" s="38" t="s">
        <v>19441</v>
      </c>
      <c r="X5876" s="367">
        <v>29479</v>
      </c>
      <c r="Y5876" s="38" t="s">
        <v>2269</v>
      </c>
      <c r="AA5876" s="38" t="s">
        <v>1170</v>
      </c>
      <c r="AB5876" s="38" t="s">
        <v>16046</v>
      </c>
      <c r="AE5876" s="38" t="s">
        <v>2950</v>
      </c>
      <c r="AG5876" s="38">
        <v>1</v>
      </c>
      <c r="AH5876" s="38" t="s">
        <v>4439</v>
      </c>
      <c r="AI5876" s="38" t="s">
        <v>4440</v>
      </c>
      <c r="AJ5876" s="38" t="s">
        <v>4449</v>
      </c>
      <c r="AK5876" s="38" t="s">
        <v>20063</v>
      </c>
      <c r="AL5876" s="301" t="s">
        <v>19800</v>
      </c>
      <c r="AO5876" s="29" t="s">
        <v>18070</v>
      </c>
      <c r="AR5876" s="29" t="str">
        <f t="shared" si="919"/>
        <v>0</v>
      </c>
      <c r="AS5876" s="29">
        <f t="shared" si="917"/>
        <v>0</v>
      </c>
      <c r="AW5876" s="29" t="str">
        <f t="shared" si="920"/>
        <v/>
      </c>
      <c r="AX5876" s="29" t="str">
        <f t="shared" si="912"/>
        <v/>
      </c>
      <c r="AY5876" s="29" t="str">
        <f t="shared" si="918"/>
        <v>https://media.mediathek-tanz-theater.de/iiif/2/nvt_img-561-003-003.JP2</v>
      </c>
      <c r="AZ5876" s="29" t="str">
        <f t="shared" si="913"/>
        <v>image/jp2</v>
      </c>
      <c r="BA5876" s="29" t="str">
        <f t="shared" si="914"/>
        <v>presentation/iiif</v>
      </c>
      <c r="BB5876" s="29" t="str">
        <f t="shared" si="915"/>
        <v>https://media.mediathek-tanz-theater.de/iiif/2/nvt_img-561-003-003.JP2/full/100,/0/default.jpg</v>
      </c>
      <c r="BC5876" s="29" t="str">
        <f t="shared" si="911"/>
        <v>image/jpeg</v>
      </c>
      <c r="BD5876" s="29" t="str">
        <f t="shared" si="916"/>
        <v>presentation/thumbnail</v>
      </c>
    </row>
    <row r="5877" spans="1:56" ht="25.5">
      <c r="A5877" s="29">
        <v>1</v>
      </c>
      <c r="B5877" s="29">
        <v>0</v>
      </c>
      <c r="C5877" s="38" t="s">
        <v>20078</v>
      </c>
      <c r="D5877" s="38" t="s">
        <v>20079</v>
      </c>
      <c r="F5877" s="38" t="s">
        <v>19059</v>
      </c>
      <c r="I5877" s="38" t="s">
        <v>4438</v>
      </c>
      <c r="J5877" s="38" t="s">
        <v>20047</v>
      </c>
      <c r="N5877" s="38" t="s">
        <v>1316</v>
      </c>
      <c r="P5877" s="38" t="s">
        <v>2005</v>
      </c>
      <c r="R5877" s="38" t="s">
        <v>19318</v>
      </c>
      <c r="X5877" s="367">
        <v>29479</v>
      </c>
      <c r="Y5877" s="38" t="s">
        <v>2269</v>
      </c>
      <c r="AA5877" s="38" t="s">
        <v>1170</v>
      </c>
      <c r="AE5877" s="38" t="s">
        <v>2950</v>
      </c>
      <c r="AG5877" s="38">
        <v>1</v>
      </c>
      <c r="AH5877" s="38" t="s">
        <v>4439</v>
      </c>
      <c r="AI5877" s="38" t="s">
        <v>4440</v>
      </c>
      <c r="AJ5877" s="38" t="s">
        <v>11491</v>
      </c>
      <c r="AL5877" s="301" t="s">
        <v>19800</v>
      </c>
      <c r="AO5877" s="29" t="s">
        <v>18070</v>
      </c>
      <c r="AR5877" s="29" t="str">
        <f t="shared" si="919"/>
        <v>1</v>
      </c>
      <c r="AS5877" s="29">
        <f t="shared" si="917"/>
        <v>0</v>
      </c>
      <c r="AW5877" s="29" t="str">
        <f t="shared" si="920"/>
        <v/>
      </c>
      <c r="AX5877" s="29" t="str">
        <f t="shared" si="912"/>
        <v/>
      </c>
      <c r="AY5877" s="29" t="str">
        <f t="shared" si="918"/>
        <v>https://media.mediathek-tanz-theater.de/iiif/2/nvt_img-561-004.JP2</v>
      </c>
      <c r="AZ5877" s="29" t="str">
        <f t="shared" si="913"/>
        <v>image/jp2</v>
      </c>
      <c r="BA5877" s="29" t="str">
        <f t="shared" si="914"/>
        <v>presentation/iiif</v>
      </c>
      <c r="BB5877" s="29" t="str">
        <f t="shared" si="915"/>
        <v>https://media.mediathek-tanz-theater.de/iiif/2/nvt_img-561-004.JP2/full/100,/0/default.jpg</v>
      </c>
      <c r="BC5877" s="29" t="str">
        <f t="shared" si="911"/>
        <v>image/jpeg</v>
      </c>
      <c r="BD5877" s="29" t="str">
        <f t="shared" si="916"/>
        <v>presentation/thumbnail</v>
      </c>
    </row>
    <row r="5878" spans="1:56" ht="25.5">
      <c r="A5878" s="29">
        <v>1</v>
      </c>
      <c r="B5878" s="29">
        <v>0</v>
      </c>
      <c r="C5878" s="38" t="s">
        <v>20080</v>
      </c>
      <c r="D5878" s="38" t="s">
        <v>20081</v>
      </c>
      <c r="F5878" s="38" t="s">
        <v>19059</v>
      </c>
      <c r="I5878" s="38" t="s">
        <v>4446</v>
      </c>
      <c r="J5878" s="38" t="s">
        <v>20078</v>
      </c>
      <c r="N5878" s="38" t="s">
        <v>1316</v>
      </c>
      <c r="P5878" s="38" t="s">
        <v>2005</v>
      </c>
      <c r="R5878" s="38" t="s">
        <v>19318</v>
      </c>
      <c r="U5878" s="38" t="s">
        <v>1330</v>
      </c>
      <c r="X5878" s="367">
        <v>29479</v>
      </c>
      <c r="Y5878" s="38" t="s">
        <v>2269</v>
      </c>
      <c r="AA5878" s="38" t="s">
        <v>1170</v>
      </c>
      <c r="AB5878" s="38" t="s">
        <v>16050</v>
      </c>
      <c r="AE5878" s="38" t="s">
        <v>2950</v>
      </c>
      <c r="AG5878" s="38">
        <v>1</v>
      </c>
      <c r="AH5878" s="38" t="s">
        <v>4439</v>
      </c>
      <c r="AI5878" s="38" t="s">
        <v>4440</v>
      </c>
      <c r="AJ5878" s="38" t="s">
        <v>4449</v>
      </c>
      <c r="AK5878" s="38" t="s">
        <v>14074</v>
      </c>
      <c r="AL5878" s="301" t="s">
        <v>19800</v>
      </c>
      <c r="AO5878" s="29" t="s">
        <v>18070</v>
      </c>
      <c r="AR5878" s="29" t="str">
        <f t="shared" si="919"/>
        <v>0</v>
      </c>
      <c r="AS5878" s="29">
        <f t="shared" si="917"/>
        <v>0</v>
      </c>
      <c r="AW5878" s="29" t="str">
        <f t="shared" si="920"/>
        <v/>
      </c>
      <c r="AX5878" s="29" t="str">
        <f t="shared" si="912"/>
        <v/>
      </c>
      <c r="AY5878" s="29" t="str">
        <f t="shared" si="918"/>
        <v>https://media.mediathek-tanz-theater.de/iiif/2/nvt_img-561-004-001.JP2</v>
      </c>
      <c r="AZ5878" s="29" t="str">
        <f t="shared" si="913"/>
        <v>image/jp2</v>
      </c>
      <c r="BA5878" s="29" t="str">
        <f t="shared" si="914"/>
        <v>presentation/iiif</v>
      </c>
      <c r="BB5878" s="29" t="str">
        <f t="shared" si="915"/>
        <v>https://media.mediathek-tanz-theater.de/iiif/2/nvt_img-561-004-001.JP2/full/100,/0/default.jpg</v>
      </c>
      <c r="BC5878" s="29" t="str">
        <f t="shared" si="911"/>
        <v>image/jpeg</v>
      </c>
      <c r="BD5878" s="29" t="str">
        <f t="shared" si="916"/>
        <v>presentation/thumbnail</v>
      </c>
    </row>
    <row r="5879" spans="1:56" ht="25.5">
      <c r="A5879" s="29">
        <v>1</v>
      </c>
      <c r="B5879" s="29">
        <v>0</v>
      </c>
      <c r="C5879" s="38" t="s">
        <v>20082</v>
      </c>
      <c r="D5879" s="38" t="s">
        <v>20083</v>
      </c>
      <c r="F5879" s="38" t="s">
        <v>19059</v>
      </c>
      <c r="H5879" s="38" t="s">
        <v>4841</v>
      </c>
      <c r="I5879" s="38" t="s">
        <v>4446</v>
      </c>
      <c r="J5879" s="38" t="s">
        <v>20078</v>
      </c>
      <c r="N5879" s="38" t="s">
        <v>1316</v>
      </c>
      <c r="P5879" s="38" t="s">
        <v>2005</v>
      </c>
      <c r="R5879" s="38" t="s">
        <v>19318</v>
      </c>
      <c r="U5879" s="38" t="s">
        <v>1330</v>
      </c>
      <c r="X5879" s="367">
        <v>29479</v>
      </c>
      <c r="Y5879" s="38" t="s">
        <v>2269</v>
      </c>
      <c r="AA5879" s="38" t="s">
        <v>1170</v>
      </c>
      <c r="AB5879" s="38" t="s">
        <v>16059</v>
      </c>
      <c r="AE5879" s="38" t="s">
        <v>2950</v>
      </c>
      <c r="AG5879" s="38">
        <v>1</v>
      </c>
      <c r="AH5879" s="38" t="s">
        <v>4439</v>
      </c>
      <c r="AI5879" s="38" t="s">
        <v>4440</v>
      </c>
      <c r="AJ5879" s="38" t="s">
        <v>4449</v>
      </c>
      <c r="AK5879" s="38" t="s">
        <v>14074</v>
      </c>
      <c r="AL5879" s="301" t="s">
        <v>19800</v>
      </c>
      <c r="AO5879" s="29" t="s">
        <v>18070</v>
      </c>
      <c r="AR5879" s="29" t="str">
        <f t="shared" si="919"/>
        <v>0</v>
      </c>
      <c r="AS5879" s="29">
        <f t="shared" si="917"/>
        <v>0</v>
      </c>
      <c r="AW5879" s="29" t="str">
        <f t="shared" si="920"/>
        <v/>
      </c>
      <c r="AX5879" s="29" t="str">
        <f t="shared" si="912"/>
        <v/>
      </c>
      <c r="AY5879" s="29" t="str">
        <f t="shared" si="918"/>
        <v>https://media.mediathek-tanz-theater.de/iiif/2/nvt_img-561-004-002.JP2</v>
      </c>
      <c r="AZ5879" s="29" t="str">
        <f t="shared" si="913"/>
        <v>image/jp2</v>
      </c>
      <c r="BA5879" s="29" t="str">
        <f t="shared" si="914"/>
        <v>presentation/iiif</v>
      </c>
      <c r="BB5879" s="29" t="str">
        <f t="shared" si="915"/>
        <v>https://media.mediathek-tanz-theater.de/iiif/2/nvt_img-561-004-002.JP2/full/100,/0/default.jpg</v>
      </c>
      <c r="BC5879" s="29" t="str">
        <f t="shared" si="911"/>
        <v>image/jpeg</v>
      </c>
      <c r="BD5879" s="29" t="str">
        <f t="shared" si="916"/>
        <v>presentation/thumbnail</v>
      </c>
    </row>
    <row r="5880" spans="1:56" ht="38.25">
      <c r="A5880" s="29">
        <v>1</v>
      </c>
      <c r="B5880" s="29">
        <v>0</v>
      </c>
      <c r="C5880" s="38" t="s">
        <v>20084</v>
      </c>
      <c r="D5880" s="38" t="s">
        <v>20085</v>
      </c>
      <c r="F5880" s="38" t="s">
        <v>19059</v>
      </c>
      <c r="I5880" s="38" t="s">
        <v>4446</v>
      </c>
      <c r="J5880" s="38" t="s">
        <v>20078</v>
      </c>
      <c r="N5880" s="38" t="s">
        <v>1316</v>
      </c>
      <c r="P5880" s="38" t="s">
        <v>2005</v>
      </c>
      <c r="R5880" s="38" t="s">
        <v>19318</v>
      </c>
      <c r="U5880" s="38" t="s">
        <v>1330</v>
      </c>
      <c r="X5880" s="367">
        <v>29479</v>
      </c>
      <c r="Y5880" s="38" t="s">
        <v>2269</v>
      </c>
      <c r="AA5880" s="38" t="s">
        <v>1170</v>
      </c>
      <c r="AB5880" s="38" t="s">
        <v>16062</v>
      </c>
      <c r="AE5880" s="38" t="s">
        <v>2950</v>
      </c>
      <c r="AG5880" s="38">
        <v>1</v>
      </c>
      <c r="AH5880" s="38" t="s">
        <v>4439</v>
      </c>
      <c r="AI5880" s="38" t="s">
        <v>4440</v>
      </c>
      <c r="AJ5880" s="38" t="s">
        <v>4449</v>
      </c>
      <c r="AK5880" s="38" t="s">
        <v>20086</v>
      </c>
      <c r="AL5880" s="301" t="s">
        <v>19800</v>
      </c>
      <c r="AO5880" s="29" t="s">
        <v>18070</v>
      </c>
      <c r="AR5880" s="29" t="str">
        <f t="shared" si="919"/>
        <v>0</v>
      </c>
      <c r="AS5880" s="29">
        <f t="shared" si="917"/>
        <v>0</v>
      </c>
      <c r="AW5880" s="29" t="str">
        <f t="shared" si="920"/>
        <v/>
      </c>
      <c r="AX5880" s="29" t="str">
        <f t="shared" si="912"/>
        <v/>
      </c>
      <c r="AY5880" s="29" t="str">
        <f t="shared" si="918"/>
        <v>https://media.mediathek-tanz-theater.de/iiif/2/nvt_img-561-004-003.JP2</v>
      </c>
      <c r="AZ5880" s="29" t="str">
        <f t="shared" si="913"/>
        <v>image/jp2</v>
      </c>
      <c r="BA5880" s="29" t="str">
        <f t="shared" si="914"/>
        <v>presentation/iiif</v>
      </c>
      <c r="BB5880" s="29" t="str">
        <f t="shared" si="915"/>
        <v>https://media.mediathek-tanz-theater.de/iiif/2/nvt_img-561-004-003.JP2/full/100,/0/default.jpg</v>
      </c>
      <c r="BC5880" s="29" t="str">
        <f t="shared" si="911"/>
        <v>image/jpeg</v>
      </c>
      <c r="BD5880" s="29" t="str">
        <f t="shared" si="916"/>
        <v>presentation/thumbnail</v>
      </c>
    </row>
    <row r="5881" spans="1:56" ht="38.25">
      <c r="A5881" s="29">
        <v>0</v>
      </c>
      <c r="B5881" s="29">
        <v>0</v>
      </c>
      <c r="C5881" s="38" t="s">
        <v>20087</v>
      </c>
      <c r="F5881" s="38" t="s">
        <v>19059</v>
      </c>
      <c r="I5881" s="38" t="s">
        <v>4431</v>
      </c>
      <c r="J5881" s="406"/>
      <c r="M5881"/>
      <c r="U5881"/>
      <c r="AB5881" s="38" t="s">
        <v>20088</v>
      </c>
      <c r="AC5881" s="38" t="s">
        <v>4433</v>
      </c>
      <c r="AE5881" s="38" t="s">
        <v>2950</v>
      </c>
      <c r="AG5881" s="38">
        <v>1</v>
      </c>
      <c r="AJ5881" s="38" t="s">
        <v>19177</v>
      </c>
      <c r="AL5881" s="301" t="s">
        <v>19800</v>
      </c>
      <c r="AR5881" s="29" t="str">
        <f t="shared" si="919"/>
        <v>1</v>
      </c>
      <c r="AS5881" s="29">
        <f t="shared" si="917"/>
        <v>0</v>
      </c>
      <c r="AT5881" s="29">
        <v>0</v>
      </c>
      <c r="AW5881" s="29" t="str">
        <f t="shared" si="920"/>
        <v/>
      </c>
      <c r="AX5881" s="29" t="str">
        <f t="shared" si="912"/>
        <v/>
      </c>
      <c r="AY5881" s="29" t="str">
        <f t="shared" si="918"/>
        <v>https://media.mediathek-tanz-theater.de/iiif/2/nvt_img-562.JP2</v>
      </c>
      <c r="AZ5881" s="29" t="str">
        <f t="shared" si="913"/>
        <v>image/jp2</v>
      </c>
      <c r="BA5881" s="29" t="str">
        <f t="shared" si="914"/>
        <v>presentation/iiif</v>
      </c>
      <c r="BB5881" s="29" t="str">
        <f t="shared" si="915"/>
        <v>https://media.mediathek-tanz-theater.de/iiif/2/nvt_img-562.JP2/full/100,/0/default.jpg</v>
      </c>
      <c r="BC5881" s="29" t="str">
        <f t="shared" si="911"/>
        <v>image/jpeg</v>
      </c>
      <c r="BD5881" s="29" t="str">
        <f t="shared" si="916"/>
        <v>presentation/thumbnail</v>
      </c>
    </row>
    <row r="5882" spans="1:56" ht="25.5">
      <c r="A5882" s="29">
        <v>1</v>
      </c>
      <c r="B5882" s="29">
        <v>0</v>
      </c>
      <c r="C5882" s="38" t="s">
        <v>20089</v>
      </c>
      <c r="D5882" s="38" t="s">
        <v>20090</v>
      </c>
      <c r="F5882" s="38" t="s">
        <v>19059</v>
      </c>
      <c r="I5882" s="38" t="s">
        <v>4438</v>
      </c>
      <c r="J5882" s="38" t="s">
        <v>20087</v>
      </c>
      <c r="N5882" s="38" t="s">
        <v>1316</v>
      </c>
      <c r="P5882" s="38" t="s">
        <v>2005</v>
      </c>
      <c r="R5882" s="38" t="s">
        <v>19318</v>
      </c>
      <c r="X5882" s="367">
        <v>29479</v>
      </c>
      <c r="Y5882" s="38" t="s">
        <v>2269</v>
      </c>
      <c r="AA5882" s="38" t="s">
        <v>1170</v>
      </c>
      <c r="AE5882" s="38" t="s">
        <v>2950</v>
      </c>
      <c r="AG5882" s="38">
        <v>1</v>
      </c>
      <c r="AH5882" s="38" t="s">
        <v>4439</v>
      </c>
      <c r="AI5882" s="38" t="s">
        <v>4440</v>
      </c>
      <c r="AJ5882" s="38" t="s">
        <v>5780</v>
      </c>
      <c r="AL5882" s="301" t="s">
        <v>19800</v>
      </c>
      <c r="AO5882" s="29" t="s">
        <v>18070</v>
      </c>
      <c r="AR5882" s="29" t="str">
        <f t="shared" si="919"/>
        <v>1</v>
      </c>
      <c r="AS5882" s="29">
        <f t="shared" si="917"/>
        <v>0</v>
      </c>
      <c r="AW5882" s="29" t="str">
        <f t="shared" si="920"/>
        <v/>
      </c>
      <c r="AX5882" s="29" t="str">
        <f t="shared" si="912"/>
        <v/>
      </c>
      <c r="AY5882" s="29" t="str">
        <f t="shared" si="918"/>
        <v>https://media.mediathek-tanz-theater.de/iiif/2/nvt_img-562-001.JP2</v>
      </c>
      <c r="AZ5882" s="29" t="str">
        <f t="shared" si="913"/>
        <v>image/jp2</v>
      </c>
      <c r="BA5882" s="29" t="str">
        <f t="shared" si="914"/>
        <v>presentation/iiif</v>
      </c>
      <c r="BB5882" s="29" t="str">
        <f t="shared" si="915"/>
        <v>https://media.mediathek-tanz-theater.de/iiif/2/nvt_img-562-001.JP2/full/100,/0/default.jpg</v>
      </c>
      <c r="BC5882" s="29" t="str">
        <f t="shared" si="911"/>
        <v>image/jpeg</v>
      </c>
      <c r="BD5882" s="29" t="str">
        <f t="shared" si="916"/>
        <v>presentation/thumbnail</v>
      </c>
    </row>
    <row r="5883" spans="1:56" ht="51">
      <c r="A5883" s="29">
        <v>1</v>
      </c>
      <c r="B5883" s="29">
        <v>0</v>
      </c>
      <c r="C5883" s="38" t="s">
        <v>20091</v>
      </c>
      <c r="D5883" s="38" t="s">
        <v>20092</v>
      </c>
      <c r="F5883" s="38" t="s">
        <v>19059</v>
      </c>
      <c r="I5883" s="38" t="s">
        <v>4446</v>
      </c>
      <c r="J5883" s="38" t="s">
        <v>20089</v>
      </c>
      <c r="N5883" s="38" t="s">
        <v>1316</v>
      </c>
      <c r="P5883" s="38" t="s">
        <v>2005</v>
      </c>
      <c r="R5883" s="38" t="s">
        <v>19318</v>
      </c>
      <c r="U5883" s="38" t="s">
        <v>20093</v>
      </c>
      <c r="X5883" s="367">
        <v>29479</v>
      </c>
      <c r="Y5883" s="38" t="s">
        <v>2269</v>
      </c>
      <c r="AA5883" s="38" t="s">
        <v>1170</v>
      </c>
      <c r="AB5883" s="38" t="s">
        <v>16065</v>
      </c>
      <c r="AE5883" s="38" t="s">
        <v>2950</v>
      </c>
      <c r="AG5883" s="38">
        <v>1</v>
      </c>
      <c r="AH5883" s="38" t="s">
        <v>4439</v>
      </c>
      <c r="AI5883" s="38" t="s">
        <v>4440</v>
      </c>
      <c r="AJ5883" s="38" t="s">
        <v>4449</v>
      </c>
      <c r="AK5883" s="38" t="s">
        <v>20094</v>
      </c>
      <c r="AL5883" s="301" t="s">
        <v>19800</v>
      </c>
      <c r="AO5883" s="29" t="s">
        <v>18070</v>
      </c>
      <c r="AR5883" s="29" t="str">
        <f t="shared" si="919"/>
        <v>0</v>
      </c>
      <c r="AS5883" s="29">
        <f t="shared" si="917"/>
        <v>0</v>
      </c>
      <c r="AW5883" s="29" t="str">
        <f t="shared" si="920"/>
        <v/>
      </c>
      <c r="AX5883" s="29" t="str">
        <f t="shared" si="912"/>
        <v/>
      </c>
      <c r="AY5883" s="29" t="str">
        <f t="shared" si="918"/>
        <v>https://media.mediathek-tanz-theater.de/iiif/2/nvt_img-562-001-001.JP2</v>
      </c>
      <c r="AZ5883" s="29" t="str">
        <f t="shared" si="913"/>
        <v>image/jp2</v>
      </c>
      <c r="BA5883" s="29" t="str">
        <f t="shared" si="914"/>
        <v>presentation/iiif</v>
      </c>
      <c r="BB5883" s="29" t="str">
        <f t="shared" si="915"/>
        <v>https://media.mediathek-tanz-theater.de/iiif/2/nvt_img-562-001-001.JP2/full/100,/0/default.jpg</v>
      </c>
      <c r="BC5883" s="29" t="str">
        <f t="shared" si="911"/>
        <v>image/jpeg</v>
      </c>
      <c r="BD5883" s="29" t="str">
        <f t="shared" si="916"/>
        <v>presentation/thumbnail</v>
      </c>
    </row>
    <row r="5884" spans="1:56" ht="38.25">
      <c r="A5884" s="29">
        <v>1</v>
      </c>
      <c r="B5884" s="29">
        <v>0</v>
      </c>
      <c r="C5884" s="38" t="s">
        <v>20095</v>
      </c>
      <c r="D5884" s="38" t="s">
        <v>20096</v>
      </c>
      <c r="F5884" s="38" t="s">
        <v>19059</v>
      </c>
      <c r="I5884" s="38" t="s">
        <v>4446</v>
      </c>
      <c r="J5884" s="38" t="s">
        <v>20089</v>
      </c>
      <c r="N5884" s="38" t="s">
        <v>1316</v>
      </c>
      <c r="P5884" s="38" t="s">
        <v>2005</v>
      </c>
      <c r="R5884" s="38" t="s">
        <v>19318</v>
      </c>
      <c r="U5884" s="38" t="s">
        <v>20097</v>
      </c>
      <c r="X5884" s="367">
        <v>29479</v>
      </c>
      <c r="Y5884" s="38" t="s">
        <v>2269</v>
      </c>
      <c r="AA5884" s="38" t="s">
        <v>1170</v>
      </c>
      <c r="AB5884" s="38" t="s">
        <v>16072</v>
      </c>
      <c r="AE5884" s="38" t="s">
        <v>2950</v>
      </c>
      <c r="AG5884" s="38">
        <v>1</v>
      </c>
      <c r="AH5884" s="38" t="s">
        <v>4439</v>
      </c>
      <c r="AI5884" s="38" t="s">
        <v>4440</v>
      </c>
      <c r="AJ5884" s="38" t="s">
        <v>4449</v>
      </c>
      <c r="AK5884" s="38" t="s">
        <v>20098</v>
      </c>
      <c r="AL5884" s="301" t="s">
        <v>19800</v>
      </c>
      <c r="AO5884" s="29" t="s">
        <v>18070</v>
      </c>
      <c r="AR5884" s="29" t="str">
        <f t="shared" si="919"/>
        <v>0</v>
      </c>
      <c r="AS5884" s="29">
        <f t="shared" si="917"/>
        <v>0</v>
      </c>
      <c r="AW5884" s="29" t="str">
        <f t="shared" si="920"/>
        <v/>
      </c>
      <c r="AX5884" s="29" t="str">
        <f t="shared" si="912"/>
        <v/>
      </c>
      <c r="AY5884" s="29" t="str">
        <f t="shared" si="918"/>
        <v>https://media.mediathek-tanz-theater.de/iiif/2/nvt_img-562-001-002.JP2</v>
      </c>
      <c r="AZ5884" s="29" t="str">
        <f t="shared" si="913"/>
        <v>image/jp2</v>
      </c>
      <c r="BA5884" s="29" t="str">
        <f t="shared" si="914"/>
        <v>presentation/iiif</v>
      </c>
      <c r="BB5884" s="29" t="str">
        <f t="shared" si="915"/>
        <v>https://media.mediathek-tanz-theater.de/iiif/2/nvt_img-562-001-002.JP2/full/100,/0/default.jpg</v>
      </c>
      <c r="BC5884" s="29" t="str">
        <f t="shared" si="911"/>
        <v>image/jpeg</v>
      </c>
      <c r="BD5884" s="29" t="str">
        <f t="shared" si="916"/>
        <v>presentation/thumbnail</v>
      </c>
    </row>
    <row r="5885" spans="1:56" ht="25.5">
      <c r="A5885" s="29">
        <v>1</v>
      </c>
      <c r="B5885" s="29">
        <v>0</v>
      </c>
      <c r="C5885" s="38" t="s">
        <v>20099</v>
      </c>
      <c r="D5885" s="38" t="s">
        <v>20100</v>
      </c>
      <c r="F5885" s="38" t="s">
        <v>19059</v>
      </c>
      <c r="H5885" s="38" t="s">
        <v>4841</v>
      </c>
      <c r="I5885" s="38" t="s">
        <v>4446</v>
      </c>
      <c r="J5885" s="38" t="s">
        <v>20089</v>
      </c>
      <c r="N5885" s="38" t="s">
        <v>1316</v>
      </c>
      <c r="P5885" s="38" t="s">
        <v>2005</v>
      </c>
      <c r="R5885" s="38" t="s">
        <v>19318</v>
      </c>
      <c r="U5885" s="38" t="s">
        <v>20101</v>
      </c>
      <c r="X5885" s="367">
        <v>29479</v>
      </c>
      <c r="Y5885" s="38" t="s">
        <v>2269</v>
      </c>
      <c r="AA5885" s="38" t="s">
        <v>1170</v>
      </c>
      <c r="AB5885" s="38" t="s">
        <v>16076</v>
      </c>
      <c r="AE5885" s="38" t="s">
        <v>2950</v>
      </c>
      <c r="AG5885" s="38">
        <v>1</v>
      </c>
      <c r="AH5885" s="38" t="s">
        <v>4439</v>
      </c>
      <c r="AI5885" s="38" t="s">
        <v>4440</v>
      </c>
      <c r="AJ5885" s="38" t="s">
        <v>4449</v>
      </c>
      <c r="AK5885" s="38" t="s">
        <v>20102</v>
      </c>
      <c r="AL5885" s="301" t="s">
        <v>19800</v>
      </c>
      <c r="AO5885" s="29" t="s">
        <v>18070</v>
      </c>
      <c r="AR5885" s="29" t="str">
        <f t="shared" si="919"/>
        <v>0</v>
      </c>
      <c r="AS5885" s="29">
        <f t="shared" si="917"/>
        <v>0</v>
      </c>
      <c r="AW5885" s="29" t="str">
        <f t="shared" si="920"/>
        <v/>
      </c>
      <c r="AX5885" s="29" t="str">
        <f t="shared" si="912"/>
        <v/>
      </c>
      <c r="AY5885" s="29" t="str">
        <f t="shared" si="918"/>
        <v>https://media.mediathek-tanz-theater.de/iiif/2/nvt_img-562-001-003.JP2</v>
      </c>
      <c r="AZ5885" s="29" t="str">
        <f t="shared" si="913"/>
        <v>image/jp2</v>
      </c>
      <c r="BA5885" s="29" t="str">
        <f t="shared" si="914"/>
        <v>presentation/iiif</v>
      </c>
      <c r="BB5885" s="29" t="str">
        <f t="shared" si="915"/>
        <v>https://media.mediathek-tanz-theater.de/iiif/2/nvt_img-562-001-003.JP2/full/100,/0/default.jpg</v>
      </c>
      <c r="BC5885" s="29" t="str">
        <f t="shared" si="911"/>
        <v>image/jpeg</v>
      </c>
      <c r="BD5885" s="29" t="str">
        <f t="shared" si="916"/>
        <v>presentation/thumbnail</v>
      </c>
    </row>
    <row r="5886" spans="1:56" ht="25.5">
      <c r="A5886" s="29">
        <v>1</v>
      </c>
      <c r="B5886" s="29">
        <v>0</v>
      </c>
      <c r="C5886" s="38" t="s">
        <v>20103</v>
      </c>
      <c r="D5886" s="38" t="s">
        <v>20104</v>
      </c>
      <c r="F5886" s="38" t="s">
        <v>19059</v>
      </c>
      <c r="I5886" s="38" t="s">
        <v>4438</v>
      </c>
      <c r="J5886" s="38" t="s">
        <v>20087</v>
      </c>
      <c r="N5886" s="38" t="s">
        <v>1316</v>
      </c>
      <c r="P5886" s="38" t="s">
        <v>2005</v>
      </c>
      <c r="R5886" s="38" t="s">
        <v>19318</v>
      </c>
      <c r="X5886" s="367">
        <v>29479</v>
      </c>
      <c r="Y5886" s="38" t="s">
        <v>2269</v>
      </c>
      <c r="AA5886" s="38" t="s">
        <v>1170</v>
      </c>
      <c r="AE5886" s="38" t="s">
        <v>2950</v>
      </c>
      <c r="AG5886" s="38">
        <v>1</v>
      </c>
      <c r="AH5886" s="38" t="s">
        <v>4439</v>
      </c>
      <c r="AI5886" s="38" t="s">
        <v>4440</v>
      </c>
      <c r="AJ5886" s="38" t="s">
        <v>14542</v>
      </c>
      <c r="AL5886" s="301" t="s">
        <v>19800</v>
      </c>
      <c r="AO5886" s="29" t="s">
        <v>18070</v>
      </c>
      <c r="AR5886" s="29" t="str">
        <f t="shared" si="919"/>
        <v>1</v>
      </c>
      <c r="AS5886" s="29">
        <f t="shared" si="917"/>
        <v>0</v>
      </c>
      <c r="AW5886" s="29" t="str">
        <f t="shared" si="920"/>
        <v/>
      </c>
      <c r="AX5886" s="29" t="str">
        <f t="shared" si="912"/>
        <v/>
      </c>
      <c r="AY5886" s="29" t="str">
        <f t="shared" si="918"/>
        <v>https://media.mediathek-tanz-theater.de/iiif/2/nvt_img-562-002.JP2</v>
      </c>
      <c r="AZ5886" s="29" t="str">
        <f t="shared" si="913"/>
        <v>image/jp2</v>
      </c>
      <c r="BA5886" s="29" t="str">
        <f t="shared" si="914"/>
        <v>presentation/iiif</v>
      </c>
      <c r="BB5886" s="29" t="str">
        <f t="shared" si="915"/>
        <v>https://media.mediathek-tanz-theater.de/iiif/2/nvt_img-562-002.JP2/full/100,/0/default.jpg</v>
      </c>
      <c r="BC5886" s="29" t="str">
        <f t="shared" si="911"/>
        <v>image/jpeg</v>
      </c>
      <c r="BD5886" s="29" t="str">
        <f t="shared" si="916"/>
        <v>presentation/thumbnail</v>
      </c>
    </row>
    <row r="5887" spans="1:56" ht="25.5">
      <c r="A5887" s="29">
        <v>1</v>
      </c>
      <c r="B5887" s="29">
        <v>0</v>
      </c>
      <c r="C5887" s="38" t="s">
        <v>20105</v>
      </c>
      <c r="D5887" s="38" t="s">
        <v>20106</v>
      </c>
      <c r="F5887" s="38" t="s">
        <v>19059</v>
      </c>
      <c r="I5887" s="38" t="s">
        <v>4446</v>
      </c>
      <c r="J5887" s="38" t="s">
        <v>20103</v>
      </c>
      <c r="N5887" s="38" t="s">
        <v>1316</v>
      </c>
      <c r="P5887" s="38" t="s">
        <v>2005</v>
      </c>
      <c r="R5887" s="38" t="s">
        <v>19318</v>
      </c>
      <c r="U5887" s="38" t="s">
        <v>20107</v>
      </c>
      <c r="X5887" s="367">
        <v>29479</v>
      </c>
      <c r="Y5887" s="38" t="s">
        <v>2269</v>
      </c>
      <c r="AA5887" s="38" t="s">
        <v>1170</v>
      </c>
      <c r="AB5887" s="38" t="s">
        <v>16080</v>
      </c>
      <c r="AE5887" s="38" t="s">
        <v>2950</v>
      </c>
      <c r="AG5887" s="38">
        <v>1</v>
      </c>
      <c r="AH5887" s="38" t="s">
        <v>4439</v>
      </c>
      <c r="AI5887" s="38" t="s">
        <v>4440</v>
      </c>
      <c r="AJ5887" s="38" t="s">
        <v>4449</v>
      </c>
      <c r="AK5887" s="38" t="s">
        <v>14594</v>
      </c>
      <c r="AL5887" s="301" t="s">
        <v>19800</v>
      </c>
      <c r="AO5887" s="29" t="s">
        <v>18070</v>
      </c>
      <c r="AR5887" s="29" t="str">
        <f t="shared" si="919"/>
        <v>0</v>
      </c>
      <c r="AS5887" s="29">
        <f t="shared" si="917"/>
        <v>0</v>
      </c>
      <c r="AW5887" s="29" t="str">
        <f t="shared" si="920"/>
        <v/>
      </c>
      <c r="AX5887" s="29" t="str">
        <f t="shared" si="912"/>
        <v/>
      </c>
      <c r="AY5887" s="29" t="str">
        <f t="shared" si="918"/>
        <v>https://media.mediathek-tanz-theater.de/iiif/2/nvt_img-562-002-001.JP2</v>
      </c>
      <c r="AZ5887" s="29" t="str">
        <f t="shared" si="913"/>
        <v>image/jp2</v>
      </c>
      <c r="BA5887" s="29" t="str">
        <f t="shared" si="914"/>
        <v>presentation/iiif</v>
      </c>
      <c r="BB5887" s="29" t="str">
        <f t="shared" si="915"/>
        <v>https://media.mediathek-tanz-theater.de/iiif/2/nvt_img-562-002-001.JP2/full/100,/0/default.jpg</v>
      </c>
      <c r="BC5887" s="29" t="str">
        <f t="shared" si="911"/>
        <v>image/jpeg</v>
      </c>
      <c r="BD5887" s="29" t="str">
        <f t="shared" si="916"/>
        <v>presentation/thumbnail</v>
      </c>
    </row>
    <row r="5888" spans="1:56" ht="25.5">
      <c r="A5888" s="29">
        <v>1</v>
      </c>
      <c r="B5888" s="29">
        <v>0</v>
      </c>
      <c r="C5888" s="38" t="s">
        <v>20108</v>
      </c>
      <c r="D5888" s="38" t="s">
        <v>20109</v>
      </c>
      <c r="F5888" s="38" t="s">
        <v>19059</v>
      </c>
      <c r="I5888" s="38" t="s">
        <v>4446</v>
      </c>
      <c r="J5888" s="38" t="s">
        <v>20103</v>
      </c>
      <c r="N5888" s="38" t="s">
        <v>1316</v>
      </c>
      <c r="P5888" s="38" t="s">
        <v>2005</v>
      </c>
      <c r="R5888" s="38" t="s">
        <v>19318</v>
      </c>
      <c r="X5888" s="367">
        <v>29479</v>
      </c>
      <c r="Y5888" s="38" t="s">
        <v>2269</v>
      </c>
      <c r="AA5888" s="38" t="s">
        <v>1170</v>
      </c>
      <c r="AB5888" s="38" t="s">
        <v>16085</v>
      </c>
      <c r="AE5888" s="38" t="s">
        <v>2950</v>
      </c>
      <c r="AG5888" s="38">
        <v>1</v>
      </c>
      <c r="AH5888" s="38" t="s">
        <v>4439</v>
      </c>
      <c r="AI5888" s="38" t="s">
        <v>4440</v>
      </c>
      <c r="AJ5888" s="38" t="s">
        <v>4449</v>
      </c>
      <c r="AK5888" s="38" t="s">
        <v>19959</v>
      </c>
      <c r="AL5888" s="301" t="s">
        <v>19800</v>
      </c>
      <c r="AO5888" s="29" t="s">
        <v>18070</v>
      </c>
      <c r="AR5888" s="29" t="str">
        <f t="shared" si="919"/>
        <v>0</v>
      </c>
      <c r="AS5888" s="29">
        <f t="shared" si="917"/>
        <v>0</v>
      </c>
      <c r="AW5888" s="29" t="str">
        <f t="shared" si="920"/>
        <v/>
      </c>
      <c r="AX5888" s="29" t="str">
        <f t="shared" si="912"/>
        <v/>
      </c>
      <c r="AY5888" s="29" t="str">
        <f t="shared" si="918"/>
        <v>https://media.mediathek-tanz-theater.de/iiif/2/nvt_img-562-002-002.JP2</v>
      </c>
      <c r="AZ5888" s="29" t="str">
        <f t="shared" si="913"/>
        <v>image/jp2</v>
      </c>
      <c r="BA5888" s="29" t="str">
        <f t="shared" si="914"/>
        <v>presentation/iiif</v>
      </c>
      <c r="BB5888" s="29" t="str">
        <f t="shared" si="915"/>
        <v>https://media.mediathek-tanz-theater.de/iiif/2/nvt_img-562-002-002.JP2/full/100,/0/default.jpg</v>
      </c>
      <c r="BC5888" s="29" t="str">
        <f t="shared" si="911"/>
        <v>image/jpeg</v>
      </c>
      <c r="BD5888" s="29" t="str">
        <f t="shared" si="916"/>
        <v>presentation/thumbnail</v>
      </c>
    </row>
    <row r="5889" spans="1:56" ht="51">
      <c r="A5889" s="29">
        <v>1</v>
      </c>
      <c r="B5889" s="29">
        <v>0</v>
      </c>
      <c r="C5889" s="38" t="s">
        <v>20110</v>
      </c>
      <c r="D5889" s="38" t="s">
        <v>20111</v>
      </c>
      <c r="F5889" s="38" t="s">
        <v>19059</v>
      </c>
      <c r="I5889" s="38" t="s">
        <v>4446</v>
      </c>
      <c r="J5889" s="38" t="s">
        <v>20103</v>
      </c>
      <c r="N5889" s="38" t="s">
        <v>1316</v>
      </c>
      <c r="P5889" s="38" t="s">
        <v>2005</v>
      </c>
      <c r="R5889" s="38" t="s">
        <v>19318</v>
      </c>
      <c r="U5889" s="38" t="s">
        <v>19441</v>
      </c>
      <c r="X5889" s="367">
        <v>29479</v>
      </c>
      <c r="Y5889" s="38" t="s">
        <v>2269</v>
      </c>
      <c r="AA5889" s="38" t="s">
        <v>1170</v>
      </c>
      <c r="AB5889" s="38" t="s">
        <v>16088</v>
      </c>
      <c r="AE5889" s="38" t="s">
        <v>2950</v>
      </c>
      <c r="AG5889" s="38">
        <v>1</v>
      </c>
      <c r="AH5889" s="38" t="s">
        <v>4439</v>
      </c>
      <c r="AI5889" s="38" t="s">
        <v>4440</v>
      </c>
      <c r="AJ5889" s="38" t="s">
        <v>4449</v>
      </c>
      <c r="AK5889" s="38" t="s">
        <v>20112</v>
      </c>
      <c r="AL5889" s="301" t="s">
        <v>19800</v>
      </c>
      <c r="AO5889" s="29" t="s">
        <v>18070</v>
      </c>
      <c r="AR5889" s="29" t="str">
        <f t="shared" si="919"/>
        <v>0</v>
      </c>
      <c r="AS5889" s="29">
        <f t="shared" si="917"/>
        <v>0</v>
      </c>
      <c r="AW5889" s="29" t="str">
        <f t="shared" si="920"/>
        <v/>
      </c>
      <c r="AX5889" s="29" t="str">
        <f t="shared" si="912"/>
        <v/>
      </c>
      <c r="AY5889" s="29" t="str">
        <f t="shared" si="918"/>
        <v>https://media.mediathek-tanz-theater.de/iiif/2/nvt_img-562-002-003.JP2</v>
      </c>
      <c r="AZ5889" s="29" t="str">
        <f t="shared" si="913"/>
        <v>image/jp2</v>
      </c>
      <c r="BA5889" s="29" t="str">
        <f t="shared" si="914"/>
        <v>presentation/iiif</v>
      </c>
      <c r="BB5889" s="29" t="str">
        <f t="shared" si="915"/>
        <v>https://media.mediathek-tanz-theater.de/iiif/2/nvt_img-562-002-003.JP2/full/100,/0/default.jpg</v>
      </c>
      <c r="BC5889" s="29" t="str">
        <f t="shared" si="911"/>
        <v>image/jpeg</v>
      </c>
      <c r="BD5889" s="29" t="str">
        <f t="shared" si="916"/>
        <v>presentation/thumbnail</v>
      </c>
    </row>
    <row r="5890" spans="1:56" ht="25.5">
      <c r="A5890" s="29">
        <v>1</v>
      </c>
      <c r="B5890" s="29">
        <v>0</v>
      </c>
      <c r="C5890" s="38" t="s">
        <v>20113</v>
      </c>
      <c r="D5890" s="38" t="s">
        <v>20114</v>
      </c>
      <c r="F5890" s="38" t="s">
        <v>19059</v>
      </c>
      <c r="I5890" s="38" t="s">
        <v>4438</v>
      </c>
      <c r="J5890" s="38" t="s">
        <v>20087</v>
      </c>
      <c r="N5890" s="38" t="s">
        <v>1316</v>
      </c>
      <c r="P5890" s="38" t="s">
        <v>2005</v>
      </c>
      <c r="R5890" s="38" t="s">
        <v>19318</v>
      </c>
      <c r="X5890" s="367">
        <v>29479</v>
      </c>
      <c r="Y5890" s="38" t="s">
        <v>2269</v>
      </c>
      <c r="AA5890" s="38" t="s">
        <v>1170</v>
      </c>
      <c r="AE5890" s="38" t="s">
        <v>2950</v>
      </c>
      <c r="AG5890" s="38">
        <v>1</v>
      </c>
      <c r="AH5890" s="38" t="s">
        <v>4439</v>
      </c>
      <c r="AI5890" s="38" t="s">
        <v>4440</v>
      </c>
      <c r="AJ5890" s="38" t="s">
        <v>14542</v>
      </c>
      <c r="AL5890" s="301" t="s">
        <v>19800</v>
      </c>
      <c r="AO5890" s="29" t="s">
        <v>18070</v>
      </c>
      <c r="AR5890" s="29" t="str">
        <f t="shared" si="919"/>
        <v>1</v>
      </c>
      <c r="AS5890" s="29">
        <f t="shared" si="917"/>
        <v>0</v>
      </c>
      <c r="AW5890" s="29" t="str">
        <f t="shared" si="920"/>
        <v/>
      </c>
      <c r="AX5890" s="29" t="str">
        <f t="shared" si="912"/>
        <v/>
      </c>
      <c r="AY5890" s="29" t="str">
        <f t="shared" si="918"/>
        <v>https://media.mediathek-tanz-theater.de/iiif/2/nvt_img-562-003.JP2</v>
      </c>
      <c r="AZ5890" s="29" t="str">
        <f t="shared" si="913"/>
        <v>image/jp2</v>
      </c>
      <c r="BA5890" s="29" t="str">
        <f t="shared" si="914"/>
        <v>presentation/iiif</v>
      </c>
      <c r="BB5890" s="29" t="str">
        <f t="shared" si="915"/>
        <v>https://media.mediathek-tanz-theater.de/iiif/2/nvt_img-562-003.JP2/full/100,/0/default.jpg</v>
      </c>
      <c r="BC5890" s="29" t="str">
        <f t="shared" si="911"/>
        <v>image/jpeg</v>
      </c>
      <c r="BD5890" s="29" t="str">
        <f t="shared" si="916"/>
        <v>presentation/thumbnail</v>
      </c>
    </row>
    <row r="5891" spans="1:56" ht="38.25">
      <c r="A5891" s="29">
        <v>1</v>
      </c>
      <c r="B5891" s="29">
        <v>0</v>
      </c>
      <c r="C5891" s="38" t="s">
        <v>20115</v>
      </c>
      <c r="D5891" s="38" t="s">
        <v>20116</v>
      </c>
      <c r="F5891" s="38" t="s">
        <v>19059</v>
      </c>
      <c r="I5891" s="38" t="s">
        <v>4446</v>
      </c>
      <c r="J5891" s="38" t="s">
        <v>20113</v>
      </c>
      <c r="N5891" s="38" t="s">
        <v>1316</v>
      </c>
      <c r="P5891" s="38" t="s">
        <v>2005</v>
      </c>
      <c r="R5891" s="38" t="s">
        <v>19318</v>
      </c>
      <c r="U5891" s="38" t="s">
        <v>19441</v>
      </c>
      <c r="X5891" s="367">
        <v>29479</v>
      </c>
      <c r="Y5891" s="38" t="s">
        <v>2269</v>
      </c>
      <c r="AA5891" s="38" t="s">
        <v>1170</v>
      </c>
      <c r="AB5891" s="38" t="s">
        <v>16092</v>
      </c>
      <c r="AE5891" s="38" t="s">
        <v>2950</v>
      </c>
      <c r="AG5891" s="38">
        <v>1</v>
      </c>
      <c r="AH5891" s="38" t="s">
        <v>4439</v>
      </c>
      <c r="AI5891" s="38" t="s">
        <v>4440</v>
      </c>
      <c r="AJ5891" s="38" t="s">
        <v>4449</v>
      </c>
      <c r="AK5891" s="38" t="s">
        <v>20086</v>
      </c>
      <c r="AL5891" s="301" t="s">
        <v>19800</v>
      </c>
      <c r="AO5891" s="29" t="s">
        <v>18070</v>
      </c>
      <c r="AR5891" s="29" t="str">
        <f t="shared" si="919"/>
        <v>0</v>
      </c>
      <c r="AS5891" s="29">
        <f t="shared" si="917"/>
        <v>0</v>
      </c>
      <c r="AW5891" s="29" t="str">
        <f t="shared" si="920"/>
        <v/>
      </c>
      <c r="AX5891" s="29" t="str">
        <f t="shared" si="912"/>
        <v/>
      </c>
      <c r="AY5891" s="29" t="str">
        <f t="shared" si="918"/>
        <v>https://media.mediathek-tanz-theater.de/iiif/2/nvt_img-562-003-001.JP2</v>
      </c>
      <c r="AZ5891" s="29" t="str">
        <f t="shared" si="913"/>
        <v>image/jp2</v>
      </c>
      <c r="BA5891" s="29" t="str">
        <f t="shared" si="914"/>
        <v>presentation/iiif</v>
      </c>
      <c r="BB5891" s="29" t="str">
        <f t="shared" si="915"/>
        <v>https://media.mediathek-tanz-theater.de/iiif/2/nvt_img-562-003-001.JP2/full/100,/0/default.jpg</v>
      </c>
      <c r="BC5891" s="29" t="str">
        <f t="shared" si="911"/>
        <v>image/jpeg</v>
      </c>
      <c r="BD5891" s="29" t="str">
        <f t="shared" si="916"/>
        <v>presentation/thumbnail</v>
      </c>
    </row>
    <row r="5892" spans="1:56" ht="38.25">
      <c r="A5892" s="29">
        <v>1</v>
      </c>
      <c r="B5892" s="29">
        <v>0</v>
      </c>
      <c r="C5892" s="38" t="s">
        <v>20117</v>
      </c>
      <c r="D5892" s="38" t="s">
        <v>20118</v>
      </c>
      <c r="F5892" s="38" t="s">
        <v>19059</v>
      </c>
      <c r="I5892" s="38" t="s">
        <v>4446</v>
      </c>
      <c r="J5892" s="38" t="s">
        <v>20113</v>
      </c>
      <c r="N5892" s="38" t="s">
        <v>1316</v>
      </c>
      <c r="P5892" s="38" t="s">
        <v>2005</v>
      </c>
      <c r="R5892" s="38" t="s">
        <v>19318</v>
      </c>
      <c r="U5892" s="38" t="s">
        <v>20119</v>
      </c>
      <c r="X5892" s="367">
        <v>29479</v>
      </c>
      <c r="Y5892" s="38" t="s">
        <v>2269</v>
      </c>
      <c r="AA5892" s="38" t="s">
        <v>1170</v>
      </c>
      <c r="AB5892" s="38" t="s">
        <v>16101</v>
      </c>
      <c r="AE5892" s="38" t="s">
        <v>2950</v>
      </c>
      <c r="AG5892" s="38">
        <v>1</v>
      </c>
      <c r="AH5892" s="38" t="s">
        <v>4439</v>
      </c>
      <c r="AI5892" s="38" t="s">
        <v>4440</v>
      </c>
      <c r="AJ5892" s="38" t="s">
        <v>4449</v>
      </c>
      <c r="AK5892" s="38" t="s">
        <v>20086</v>
      </c>
      <c r="AL5892" s="301" t="s">
        <v>19800</v>
      </c>
      <c r="AO5892" s="29" t="s">
        <v>18070</v>
      </c>
      <c r="AR5892" s="29" t="str">
        <f t="shared" si="919"/>
        <v>0</v>
      </c>
      <c r="AS5892" s="29">
        <f t="shared" si="917"/>
        <v>0</v>
      </c>
      <c r="AW5892" s="29" t="str">
        <f t="shared" si="920"/>
        <v/>
      </c>
      <c r="AX5892" s="29" t="str">
        <f t="shared" si="912"/>
        <v/>
      </c>
      <c r="AY5892" s="29" t="str">
        <f t="shared" si="918"/>
        <v>https://media.mediathek-tanz-theater.de/iiif/2/nvt_img-562-003-002.JP2</v>
      </c>
      <c r="AZ5892" s="29" t="str">
        <f t="shared" si="913"/>
        <v>image/jp2</v>
      </c>
      <c r="BA5892" s="29" t="str">
        <f t="shared" si="914"/>
        <v>presentation/iiif</v>
      </c>
      <c r="BB5892" s="29" t="str">
        <f t="shared" si="915"/>
        <v>https://media.mediathek-tanz-theater.de/iiif/2/nvt_img-562-003-002.JP2/full/100,/0/default.jpg</v>
      </c>
      <c r="BC5892" s="29" t="str">
        <f t="shared" ref="BC5892:BC5955" si="921">IF(NOT(BB5892=""),"image/jpeg","")</f>
        <v>image/jpeg</v>
      </c>
      <c r="BD5892" s="29" t="str">
        <f t="shared" si="916"/>
        <v>presentation/thumbnail</v>
      </c>
    </row>
    <row r="5893" spans="1:56" ht="25.5">
      <c r="A5893" s="29">
        <v>1</v>
      </c>
      <c r="B5893" s="29">
        <v>0</v>
      </c>
      <c r="C5893" s="38" t="s">
        <v>20120</v>
      </c>
      <c r="D5893" s="38" t="s">
        <v>20121</v>
      </c>
      <c r="F5893" s="38" t="s">
        <v>19059</v>
      </c>
      <c r="I5893" s="38" t="s">
        <v>4446</v>
      </c>
      <c r="J5893" s="38" t="s">
        <v>20113</v>
      </c>
      <c r="N5893" s="38" t="s">
        <v>1316</v>
      </c>
      <c r="P5893" s="38" t="s">
        <v>2005</v>
      </c>
      <c r="R5893" s="38" t="s">
        <v>19318</v>
      </c>
      <c r="U5893" s="38" t="s">
        <v>20119</v>
      </c>
      <c r="X5893" s="367">
        <v>29479</v>
      </c>
      <c r="Y5893" s="38" t="s">
        <v>2269</v>
      </c>
      <c r="AA5893" s="38" t="s">
        <v>1170</v>
      </c>
      <c r="AB5893" s="38" t="s">
        <v>16105</v>
      </c>
      <c r="AE5893" s="38" t="s">
        <v>2950</v>
      </c>
      <c r="AG5893" s="38">
        <v>1</v>
      </c>
      <c r="AH5893" s="38" t="s">
        <v>4439</v>
      </c>
      <c r="AI5893" s="38" t="s">
        <v>4440</v>
      </c>
      <c r="AJ5893" s="38" t="s">
        <v>4449</v>
      </c>
      <c r="AK5893" s="38" t="s">
        <v>14074</v>
      </c>
      <c r="AL5893" s="301" t="s">
        <v>19800</v>
      </c>
      <c r="AO5893" s="29" t="s">
        <v>18070</v>
      </c>
      <c r="AR5893" s="29" t="str">
        <f t="shared" si="919"/>
        <v>0</v>
      </c>
      <c r="AS5893" s="29">
        <f t="shared" si="917"/>
        <v>0</v>
      </c>
      <c r="AW5893" s="29" t="str">
        <f t="shared" si="920"/>
        <v/>
      </c>
      <c r="AX5893" s="29" t="str">
        <f t="shared" ref="AX5893:AX5956" si="922">IF(NOT(AV5893=""),"archival/master","")</f>
        <v/>
      </c>
      <c r="AY5893" s="29" t="str">
        <f t="shared" si="918"/>
        <v>https://media.mediathek-tanz-theater.de/iiif/2/nvt_img-562-003-003.JP2</v>
      </c>
      <c r="AZ5893" s="29" t="str">
        <f t="shared" ref="AZ5893:AZ5956" si="923">IF(NOT(AY5893=""),"image/jp2","")</f>
        <v>image/jp2</v>
      </c>
      <c r="BA5893" s="29" t="str">
        <f t="shared" ref="BA5893:BA5956" si="924">IF(NOT(AY5893=""),"presentation/iiif","")</f>
        <v>presentation/iiif</v>
      </c>
      <c r="BB5893" s="29" t="str">
        <f t="shared" ref="BB5893:BB5956" si="925">"https://media.mediathek-tanz-theater.de/iiif/2/nvt_"&amp;C5893&amp;".JP2/full/100,/0/default.jpg"</f>
        <v>https://media.mediathek-tanz-theater.de/iiif/2/nvt_img-562-003-003.JP2/full/100,/0/default.jpg</v>
      </c>
      <c r="BC5893" s="29" t="str">
        <f t="shared" si="921"/>
        <v>image/jpeg</v>
      </c>
      <c r="BD5893" s="29" t="str">
        <f t="shared" ref="BD5893:BD5956" si="926">IF(NOT(BB5893=""),"presentation/thumbnail","")</f>
        <v>presentation/thumbnail</v>
      </c>
    </row>
    <row r="5894" spans="1:56" ht="25.5">
      <c r="A5894" s="29">
        <v>1</v>
      </c>
      <c r="B5894" s="29">
        <v>0</v>
      </c>
      <c r="C5894" s="38" t="s">
        <v>20122</v>
      </c>
      <c r="D5894" s="38" t="s">
        <v>20123</v>
      </c>
      <c r="F5894" s="38" t="s">
        <v>19059</v>
      </c>
      <c r="I5894" s="38" t="s">
        <v>4438</v>
      </c>
      <c r="J5894" s="38" t="s">
        <v>20087</v>
      </c>
      <c r="N5894" s="38" t="s">
        <v>1316</v>
      </c>
      <c r="P5894" s="38" t="s">
        <v>2005</v>
      </c>
      <c r="R5894" s="38" t="s">
        <v>19318</v>
      </c>
      <c r="X5894" s="367">
        <v>29479</v>
      </c>
      <c r="Y5894" s="38" t="s">
        <v>2269</v>
      </c>
      <c r="AA5894" s="38" t="s">
        <v>1170</v>
      </c>
      <c r="AE5894" s="38" t="s">
        <v>2950</v>
      </c>
      <c r="AG5894" s="38">
        <v>1</v>
      </c>
      <c r="AH5894" s="38" t="s">
        <v>4439</v>
      </c>
      <c r="AI5894" s="38" t="s">
        <v>4440</v>
      </c>
      <c r="AJ5894" s="38" t="s">
        <v>14385</v>
      </c>
      <c r="AL5894" s="301" t="s">
        <v>19800</v>
      </c>
      <c r="AO5894" s="29" t="s">
        <v>18070</v>
      </c>
      <c r="AR5894" s="29" t="str">
        <f t="shared" si="919"/>
        <v>1</v>
      </c>
      <c r="AS5894" s="29">
        <f t="shared" ref="AS5894:AS5957" si="927">AT5894</f>
        <v>0</v>
      </c>
      <c r="AW5894" s="29" t="str">
        <f t="shared" si="920"/>
        <v/>
      </c>
      <c r="AX5894" s="29" t="str">
        <f t="shared" si="922"/>
        <v/>
      </c>
      <c r="AY5894" s="29" t="str">
        <f t="shared" ref="AY5894:AY5957" si="928">"https://media.mediathek-tanz-theater.de/iiif/2/nvt_"&amp;C5894&amp;".JP2"</f>
        <v>https://media.mediathek-tanz-theater.de/iiif/2/nvt_img-562-004.JP2</v>
      </c>
      <c r="AZ5894" s="29" t="str">
        <f t="shared" si="923"/>
        <v>image/jp2</v>
      </c>
      <c r="BA5894" s="29" t="str">
        <f t="shared" si="924"/>
        <v>presentation/iiif</v>
      </c>
      <c r="BB5894" s="29" t="str">
        <f t="shared" si="925"/>
        <v>https://media.mediathek-tanz-theater.de/iiif/2/nvt_img-562-004.JP2/full/100,/0/default.jpg</v>
      </c>
      <c r="BC5894" s="29" t="str">
        <f t="shared" si="921"/>
        <v>image/jpeg</v>
      </c>
      <c r="BD5894" s="29" t="str">
        <f t="shared" si="926"/>
        <v>presentation/thumbnail</v>
      </c>
    </row>
    <row r="5895" spans="1:56" ht="25.5">
      <c r="A5895" s="29">
        <v>1</v>
      </c>
      <c r="B5895" s="29">
        <v>0</v>
      </c>
      <c r="C5895" s="38" t="s">
        <v>20124</v>
      </c>
      <c r="D5895" s="38" t="s">
        <v>20125</v>
      </c>
      <c r="F5895" s="38" t="s">
        <v>19059</v>
      </c>
      <c r="I5895" s="38" t="s">
        <v>4446</v>
      </c>
      <c r="J5895" s="38" t="s">
        <v>20122</v>
      </c>
      <c r="N5895" s="38" t="s">
        <v>1316</v>
      </c>
      <c r="P5895" s="38" t="s">
        <v>2005</v>
      </c>
      <c r="R5895" s="38" t="s">
        <v>19318</v>
      </c>
      <c r="U5895" s="38" t="s">
        <v>1208</v>
      </c>
      <c r="X5895" s="367">
        <v>29479</v>
      </c>
      <c r="Y5895" s="38" t="s">
        <v>2269</v>
      </c>
      <c r="AA5895" s="38" t="s">
        <v>1170</v>
      </c>
      <c r="AB5895" s="38" t="s">
        <v>16109</v>
      </c>
      <c r="AE5895" s="38" t="s">
        <v>2950</v>
      </c>
      <c r="AG5895" s="38">
        <v>1</v>
      </c>
      <c r="AH5895" s="38" t="s">
        <v>4439</v>
      </c>
      <c r="AI5895" s="38" t="s">
        <v>4440</v>
      </c>
      <c r="AJ5895" s="38" t="s">
        <v>4449</v>
      </c>
      <c r="AK5895" s="38" t="s">
        <v>20004</v>
      </c>
      <c r="AL5895" s="301" t="s">
        <v>19800</v>
      </c>
      <c r="AO5895" s="29" t="s">
        <v>18070</v>
      </c>
      <c r="AR5895" s="29" t="str">
        <f t="shared" ref="AR5895:AR5958" si="929">IF(OR(I5895="Negativmappe",I5895="Negativstreifen",I5895="Diapositivfilm",I5895="Fotomappe;(POSITIVE)",AND(I5895="Kostümfotografie",NOT(AE5895="DT")),AND(I5895="Fotografie",NOT(AE5895="DT")),AND(I5895="Porträtfotografie",NOT(AE5895="DT")),AND(I5895="Fotodokumentation",NOT(AE5895="DT")),AND(I5895="Bühnenbildfotografie",NOT(AE5895="DT"))),"1","0")</f>
        <v>0</v>
      </c>
      <c r="AS5895" s="29">
        <f t="shared" si="927"/>
        <v>0</v>
      </c>
      <c r="AW5895" s="29" t="str">
        <f t="shared" ref="AW5895:AW5958" si="930">IF(NOT(AV5895=""),"image/tiff","")</f>
        <v/>
      </c>
      <c r="AX5895" s="29" t="str">
        <f t="shared" si="922"/>
        <v/>
      </c>
      <c r="AY5895" s="29" t="str">
        <f t="shared" si="928"/>
        <v>https://media.mediathek-tanz-theater.de/iiif/2/nvt_img-562-004-001.JP2</v>
      </c>
      <c r="AZ5895" s="29" t="str">
        <f t="shared" si="923"/>
        <v>image/jp2</v>
      </c>
      <c r="BA5895" s="29" t="str">
        <f t="shared" si="924"/>
        <v>presentation/iiif</v>
      </c>
      <c r="BB5895" s="29" t="str">
        <f t="shared" si="925"/>
        <v>https://media.mediathek-tanz-theater.de/iiif/2/nvt_img-562-004-001.JP2/full/100,/0/default.jpg</v>
      </c>
      <c r="BC5895" s="29" t="str">
        <f t="shared" si="921"/>
        <v>image/jpeg</v>
      </c>
      <c r="BD5895" s="29" t="str">
        <f t="shared" si="926"/>
        <v>presentation/thumbnail</v>
      </c>
    </row>
    <row r="5896" spans="1:56" ht="25.5">
      <c r="A5896" s="29">
        <v>1</v>
      </c>
      <c r="B5896" s="29">
        <v>0</v>
      </c>
      <c r="C5896" s="38" t="s">
        <v>20126</v>
      </c>
      <c r="D5896" s="38" t="s">
        <v>20127</v>
      </c>
      <c r="F5896" s="38" t="s">
        <v>19059</v>
      </c>
      <c r="I5896" s="38" t="s">
        <v>4446</v>
      </c>
      <c r="J5896" s="38" t="s">
        <v>20122</v>
      </c>
      <c r="N5896" s="38" t="s">
        <v>1316</v>
      </c>
      <c r="P5896" s="38" t="s">
        <v>2005</v>
      </c>
      <c r="R5896" s="38" t="s">
        <v>19318</v>
      </c>
      <c r="U5896" s="38" t="s">
        <v>19441</v>
      </c>
      <c r="X5896" s="367">
        <v>29479</v>
      </c>
      <c r="Y5896" s="38" t="s">
        <v>2269</v>
      </c>
      <c r="AA5896" s="38" t="s">
        <v>1170</v>
      </c>
      <c r="AB5896" s="38" t="s">
        <v>16114</v>
      </c>
      <c r="AE5896" s="38" t="s">
        <v>2950</v>
      </c>
      <c r="AG5896" s="38">
        <v>1</v>
      </c>
      <c r="AH5896" s="38" t="s">
        <v>4439</v>
      </c>
      <c r="AI5896" s="38" t="s">
        <v>4440</v>
      </c>
      <c r="AJ5896" s="38" t="s">
        <v>4449</v>
      </c>
      <c r="AK5896" s="38" t="s">
        <v>14074</v>
      </c>
      <c r="AL5896" s="301" t="s">
        <v>19800</v>
      </c>
      <c r="AO5896" s="29" t="s">
        <v>18070</v>
      </c>
      <c r="AR5896" s="29" t="str">
        <f t="shared" si="929"/>
        <v>0</v>
      </c>
      <c r="AS5896" s="29">
        <f t="shared" si="927"/>
        <v>0</v>
      </c>
      <c r="AW5896" s="29" t="str">
        <f t="shared" si="930"/>
        <v/>
      </c>
      <c r="AX5896" s="29" t="str">
        <f t="shared" si="922"/>
        <v/>
      </c>
      <c r="AY5896" s="29" t="str">
        <f t="shared" si="928"/>
        <v>https://media.mediathek-tanz-theater.de/iiif/2/nvt_img-562-004-002.JP2</v>
      </c>
      <c r="AZ5896" s="29" t="str">
        <f t="shared" si="923"/>
        <v>image/jp2</v>
      </c>
      <c r="BA5896" s="29" t="str">
        <f t="shared" si="924"/>
        <v>presentation/iiif</v>
      </c>
      <c r="BB5896" s="29" t="str">
        <f t="shared" si="925"/>
        <v>https://media.mediathek-tanz-theater.de/iiif/2/nvt_img-562-004-002.JP2/full/100,/0/default.jpg</v>
      </c>
      <c r="BC5896" s="29" t="str">
        <f t="shared" si="921"/>
        <v>image/jpeg</v>
      </c>
      <c r="BD5896" s="29" t="str">
        <f t="shared" si="926"/>
        <v>presentation/thumbnail</v>
      </c>
    </row>
    <row r="5897" spans="1:56" ht="51">
      <c r="A5897" s="29">
        <v>1</v>
      </c>
      <c r="B5897" s="29">
        <v>0</v>
      </c>
      <c r="C5897" s="38" t="s">
        <v>20128</v>
      </c>
      <c r="D5897" s="38" t="s">
        <v>20129</v>
      </c>
      <c r="F5897" s="38" t="s">
        <v>19059</v>
      </c>
      <c r="I5897" s="38" t="s">
        <v>4446</v>
      </c>
      <c r="J5897" s="38" t="s">
        <v>20122</v>
      </c>
      <c r="N5897" s="38" t="s">
        <v>1316</v>
      </c>
      <c r="P5897" s="38" t="s">
        <v>2005</v>
      </c>
      <c r="R5897" s="38" t="s">
        <v>19318</v>
      </c>
      <c r="U5897" s="38" t="s">
        <v>19270</v>
      </c>
      <c r="X5897" s="367">
        <v>29479</v>
      </c>
      <c r="Y5897" s="38" t="s">
        <v>2269</v>
      </c>
      <c r="AA5897" s="38" t="s">
        <v>1170</v>
      </c>
      <c r="AB5897" s="38" t="s">
        <v>16118</v>
      </c>
      <c r="AE5897" s="38" t="s">
        <v>2950</v>
      </c>
      <c r="AG5897" s="38">
        <v>1</v>
      </c>
      <c r="AH5897" s="38" t="s">
        <v>4439</v>
      </c>
      <c r="AI5897" s="38" t="s">
        <v>4440</v>
      </c>
      <c r="AJ5897" s="38" t="s">
        <v>4449</v>
      </c>
      <c r="AK5897" s="38" t="s">
        <v>20130</v>
      </c>
      <c r="AL5897" s="301" t="s">
        <v>19800</v>
      </c>
      <c r="AO5897" s="29" t="s">
        <v>18070</v>
      </c>
      <c r="AR5897" s="29" t="str">
        <f t="shared" si="929"/>
        <v>0</v>
      </c>
      <c r="AS5897" s="29">
        <f t="shared" si="927"/>
        <v>0</v>
      </c>
      <c r="AW5897" s="29" t="str">
        <f t="shared" si="930"/>
        <v/>
      </c>
      <c r="AX5897" s="29" t="str">
        <f t="shared" si="922"/>
        <v/>
      </c>
      <c r="AY5897" s="29" t="str">
        <f t="shared" si="928"/>
        <v>https://media.mediathek-tanz-theater.de/iiif/2/nvt_img-562-004-003.JP2</v>
      </c>
      <c r="AZ5897" s="29" t="str">
        <f t="shared" si="923"/>
        <v>image/jp2</v>
      </c>
      <c r="BA5897" s="29" t="str">
        <f t="shared" si="924"/>
        <v>presentation/iiif</v>
      </c>
      <c r="BB5897" s="29" t="str">
        <f t="shared" si="925"/>
        <v>https://media.mediathek-tanz-theater.de/iiif/2/nvt_img-562-004-003.JP2/full/100,/0/default.jpg</v>
      </c>
      <c r="BC5897" s="29" t="str">
        <f t="shared" si="921"/>
        <v>image/jpeg</v>
      </c>
      <c r="BD5897" s="29" t="str">
        <f t="shared" si="926"/>
        <v>presentation/thumbnail</v>
      </c>
    </row>
    <row r="5898" spans="1:56" ht="25.5">
      <c r="A5898" s="29">
        <v>1</v>
      </c>
      <c r="B5898" s="29">
        <v>0</v>
      </c>
      <c r="C5898" s="38" t="s">
        <v>20131</v>
      </c>
      <c r="D5898" s="38" t="s">
        <v>20132</v>
      </c>
      <c r="F5898" s="38" t="s">
        <v>19059</v>
      </c>
      <c r="I5898" s="38" t="s">
        <v>4446</v>
      </c>
      <c r="J5898" s="38" t="s">
        <v>20122</v>
      </c>
      <c r="N5898" s="38" t="s">
        <v>1316</v>
      </c>
      <c r="P5898" s="38" t="s">
        <v>2005</v>
      </c>
      <c r="R5898" s="38" t="s">
        <v>19318</v>
      </c>
      <c r="U5898" s="38" t="s">
        <v>19441</v>
      </c>
      <c r="X5898" s="367">
        <v>29479</v>
      </c>
      <c r="Y5898" s="38" t="s">
        <v>2269</v>
      </c>
      <c r="AA5898" s="38" t="s">
        <v>1170</v>
      </c>
      <c r="AB5898" s="38" t="s">
        <v>16121</v>
      </c>
      <c r="AE5898" s="38" t="s">
        <v>2950</v>
      </c>
      <c r="AG5898" s="38">
        <v>1</v>
      </c>
      <c r="AH5898" s="38" t="s">
        <v>4439</v>
      </c>
      <c r="AI5898" s="38" t="s">
        <v>4440</v>
      </c>
      <c r="AJ5898" s="38" t="s">
        <v>4449</v>
      </c>
      <c r="AK5898" s="38" t="s">
        <v>14074</v>
      </c>
      <c r="AO5898" s="29" t="s">
        <v>18070</v>
      </c>
      <c r="AR5898" s="29" t="str">
        <f t="shared" si="929"/>
        <v>0</v>
      </c>
      <c r="AS5898" s="29">
        <f t="shared" si="927"/>
        <v>0</v>
      </c>
      <c r="AW5898" s="29" t="str">
        <f t="shared" si="930"/>
        <v/>
      </c>
      <c r="AX5898" s="29" t="str">
        <f t="shared" si="922"/>
        <v/>
      </c>
      <c r="AY5898" s="29" t="str">
        <f t="shared" si="928"/>
        <v>https://media.mediathek-tanz-theater.de/iiif/2/nvt_img-562-004-004.JP2</v>
      </c>
      <c r="AZ5898" s="29" t="str">
        <f t="shared" si="923"/>
        <v>image/jp2</v>
      </c>
      <c r="BA5898" s="29" t="str">
        <f t="shared" si="924"/>
        <v>presentation/iiif</v>
      </c>
      <c r="BB5898" s="29" t="str">
        <f t="shared" si="925"/>
        <v>https://media.mediathek-tanz-theater.de/iiif/2/nvt_img-562-004-004.JP2/full/100,/0/default.jpg</v>
      </c>
      <c r="BC5898" s="29" t="str">
        <f t="shared" si="921"/>
        <v>image/jpeg</v>
      </c>
      <c r="BD5898" s="29" t="str">
        <f t="shared" si="926"/>
        <v>presentation/thumbnail</v>
      </c>
    </row>
    <row r="5899" spans="1:56" ht="38.25">
      <c r="A5899" s="29">
        <v>0</v>
      </c>
      <c r="B5899" s="29">
        <v>0</v>
      </c>
      <c r="C5899" s="38" t="s">
        <v>20133</v>
      </c>
      <c r="F5899" s="38" t="s">
        <v>19059</v>
      </c>
      <c r="I5899" s="38" t="s">
        <v>4431</v>
      </c>
      <c r="J5899" s="406"/>
      <c r="M5899"/>
      <c r="U5899"/>
      <c r="AB5899" s="38" t="s">
        <v>20134</v>
      </c>
      <c r="AC5899" s="38" t="s">
        <v>4433</v>
      </c>
      <c r="AE5899" s="38" t="s">
        <v>2950</v>
      </c>
      <c r="AG5899" s="38">
        <v>1</v>
      </c>
      <c r="AJ5899" s="38" t="s">
        <v>19177</v>
      </c>
      <c r="AL5899" s="301" t="s">
        <v>19800</v>
      </c>
      <c r="AR5899" s="29" t="str">
        <f t="shared" si="929"/>
        <v>1</v>
      </c>
      <c r="AS5899" s="29">
        <f t="shared" si="927"/>
        <v>0</v>
      </c>
      <c r="AT5899" s="29">
        <v>0</v>
      </c>
      <c r="AW5899" s="29" t="str">
        <f t="shared" si="930"/>
        <v/>
      </c>
      <c r="AX5899" s="29" t="str">
        <f t="shared" si="922"/>
        <v/>
      </c>
      <c r="AY5899" s="29" t="str">
        <f t="shared" si="928"/>
        <v>https://media.mediathek-tanz-theater.de/iiif/2/nvt_img-563.JP2</v>
      </c>
      <c r="AZ5899" s="29" t="str">
        <f t="shared" si="923"/>
        <v>image/jp2</v>
      </c>
      <c r="BA5899" s="29" t="str">
        <f t="shared" si="924"/>
        <v>presentation/iiif</v>
      </c>
      <c r="BB5899" s="29" t="str">
        <f t="shared" si="925"/>
        <v>https://media.mediathek-tanz-theater.de/iiif/2/nvt_img-563.JP2/full/100,/0/default.jpg</v>
      </c>
      <c r="BC5899" s="29" t="str">
        <f t="shared" si="921"/>
        <v>image/jpeg</v>
      </c>
      <c r="BD5899" s="29" t="str">
        <f t="shared" si="926"/>
        <v>presentation/thumbnail</v>
      </c>
    </row>
    <row r="5900" spans="1:56" ht="25.5">
      <c r="A5900" s="29">
        <v>1</v>
      </c>
      <c r="B5900" s="29">
        <v>0</v>
      </c>
      <c r="C5900" s="38" t="s">
        <v>20135</v>
      </c>
      <c r="D5900" s="38" t="s">
        <v>20136</v>
      </c>
      <c r="F5900" s="38" t="s">
        <v>19059</v>
      </c>
      <c r="I5900" s="38" t="s">
        <v>4438</v>
      </c>
      <c r="J5900" s="38" t="s">
        <v>20133</v>
      </c>
      <c r="N5900" s="38" t="s">
        <v>1316</v>
      </c>
      <c r="P5900" s="38" t="s">
        <v>2005</v>
      </c>
      <c r="R5900" s="38" t="s">
        <v>19318</v>
      </c>
      <c r="X5900" s="367">
        <v>29479</v>
      </c>
      <c r="Y5900" s="38" t="s">
        <v>2269</v>
      </c>
      <c r="AA5900" s="38" t="s">
        <v>1170</v>
      </c>
      <c r="AE5900" s="38" t="s">
        <v>2950</v>
      </c>
      <c r="AG5900" s="38">
        <v>1</v>
      </c>
      <c r="AH5900" s="38" t="s">
        <v>4439</v>
      </c>
      <c r="AI5900" s="38" t="s">
        <v>4440</v>
      </c>
      <c r="AJ5900" s="38" t="s">
        <v>12883</v>
      </c>
      <c r="AL5900" s="301" t="s">
        <v>19800</v>
      </c>
      <c r="AO5900" s="29" t="s">
        <v>18070</v>
      </c>
      <c r="AR5900" s="29" t="str">
        <f t="shared" si="929"/>
        <v>1</v>
      </c>
      <c r="AS5900" s="29">
        <f t="shared" si="927"/>
        <v>0</v>
      </c>
      <c r="AW5900" s="29" t="str">
        <f t="shared" si="930"/>
        <v/>
      </c>
      <c r="AX5900" s="29" t="str">
        <f t="shared" si="922"/>
        <v/>
      </c>
      <c r="AY5900" s="29" t="str">
        <f t="shared" si="928"/>
        <v>https://media.mediathek-tanz-theater.de/iiif/2/nvt_img-563-001.JP2</v>
      </c>
      <c r="AZ5900" s="29" t="str">
        <f t="shared" si="923"/>
        <v>image/jp2</v>
      </c>
      <c r="BA5900" s="29" t="str">
        <f t="shared" si="924"/>
        <v>presentation/iiif</v>
      </c>
      <c r="BB5900" s="29" t="str">
        <f t="shared" si="925"/>
        <v>https://media.mediathek-tanz-theater.de/iiif/2/nvt_img-563-001.JP2/full/100,/0/default.jpg</v>
      </c>
      <c r="BC5900" s="29" t="str">
        <f t="shared" si="921"/>
        <v>image/jpeg</v>
      </c>
      <c r="BD5900" s="29" t="str">
        <f t="shared" si="926"/>
        <v>presentation/thumbnail</v>
      </c>
    </row>
    <row r="5901" spans="1:56" ht="51">
      <c r="A5901" s="29">
        <v>1</v>
      </c>
      <c r="B5901" s="29">
        <v>0</v>
      </c>
      <c r="C5901" s="38" t="s">
        <v>20137</v>
      </c>
      <c r="D5901" s="38" t="s">
        <v>20138</v>
      </c>
      <c r="F5901" s="38" t="s">
        <v>19059</v>
      </c>
      <c r="I5901" s="38" t="s">
        <v>4446</v>
      </c>
      <c r="J5901" s="38" t="s">
        <v>20135</v>
      </c>
      <c r="N5901" s="38" t="s">
        <v>1316</v>
      </c>
      <c r="P5901" s="38" t="s">
        <v>2005</v>
      </c>
      <c r="R5901" s="38" t="s">
        <v>19318</v>
      </c>
      <c r="U5901" s="38" t="s">
        <v>20139</v>
      </c>
      <c r="X5901" s="367">
        <v>29479</v>
      </c>
      <c r="Y5901" s="38" t="s">
        <v>2269</v>
      </c>
      <c r="AA5901" s="38" t="s">
        <v>1170</v>
      </c>
      <c r="AB5901" s="38" t="s">
        <v>16127</v>
      </c>
      <c r="AE5901" s="38" t="s">
        <v>2950</v>
      </c>
      <c r="AG5901" s="38">
        <v>1</v>
      </c>
      <c r="AH5901" s="38" t="s">
        <v>4439</v>
      </c>
      <c r="AI5901" s="38" t="s">
        <v>4440</v>
      </c>
      <c r="AJ5901" s="38" t="s">
        <v>4449</v>
      </c>
      <c r="AK5901" s="38" t="s">
        <v>14074</v>
      </c>
      <c r="AL5901" s="301" t="s">
        <v>19800</v>
      </c>
      <c r="AO5901" s="29" t="s">
        <v>18070</v>
      </c>
      <c r="AR5901" s="29" t="str">
        <f t="shared" si="929"/>
        <v>0</v>
      </c>
      <c r="AS5901" s="29">
        <f t="shared" si="927"/>
        <v>0</v>
      </c>
      <c r="AW5901" s="29" t="str">
        <f t="shared" si="930"/>
        <v/>
      </c>
      <c r="AX5901" s="29" t="str">
        <f t="shared" si="922"/>
        <v/>
      </c>
      <c r="AY5901" s="29" t="str">
        <f t="shared" si="928"/>
        <v>https://media.mediathek-tanz-theater.de/iiif/2/nvt_img-563-001-001.JP2</v>
      </c>
      <c r="AZ5901" s="29" t="str">
        <f t="shared" si="923"/>
        <v>image/jp2</v>
      </c>
      <c r="BA5901" s="29" t="str">
        <f t="shared" si="924"/>
        <v>presentation/iiif</v>
      </c>
      <c r="BB5901" s="29" t="str">
        <f t="shared" si="925"/>
        <v>https://media.mediathek-tanz-theater.de/iiif/2/nvt_img-563-001-001.JP2/full/100,/0/default.jpg</v>
      </c>
      <c r="BC5901" s="29" t="str">
        <f t="shared" si="921"/>
        <v>image/jpeg</v>
      </c>
      <c r="BD5901" s="29" t="str">
        <f t="shared" si="926"/>
        <v>presentation/thumbnail</v>
      </c>
    </row>
    <row r="5902" spans="1:56" ht="25.5">
      <c r="A5902" s="29">
        <v>1</v>
      </c>
      <c r="B5902" s="29">
        <v>0</v>
      </c>
      <c r="C5902" s="38" t="s">
        <v>20140</v>
      </c>
      <c r="D5902" s="38" t="s">
        <v>20141</v>
      </c>
      <c r="F5902" s="38" t="s">
        <v>19059</v>
      </c>
      <c r="I5902" s="38" t="s">
        <v>4446</v>
      </c>
      <c r="J5902" s="38" t="s">
        <v>20135</v>
      </c>
      <c r="N5902" s="38" t="s">
        <v>1316</v>
      </c>
      <c r="P5902" s="38" t="s">
        <v>2005</v>
      </c>
      <c r="R5902" s="38" t="s">
        <v>19318</v>
      </c>
      <c r="U5902" s="38" t="s">
        <v>1208</v>
      </c>
      <c r="X5902" s="367">
        <v>29479</v>
      </c>
      <c r="Y5902" s="38" t="s">
        <v>2269</v>
      </c>
      <c r="AA5902" s="38" t="s">
        <v>1170</v>
      </c>
      <c r="AB5902" s="38" t="s">
        <v>16130</v>
      </c>
      <c r="AE5902" s="38" t="s">
        <v>2950</v>
      </c>
      <c r="AG5902" s="38">
        <v>1</v>
      </c>
      <c r="AH5902" s="38" t="s">
        <v>4439</v>
      </c>
      <c r="AI5902" s="38" t="s">
        <v>4440</v>
      </c>
      <c r="AJ5902" s="38" t="s">
        <v>4449</v>
      </c>
      <c r="AK5902" s="38" t="s">
        <v>14074</v>
      </c>
      <c r="AL5902" s="301" t="s">
        <v>19800</v>
      </c>
      <c r="AO5902" s="29" t="s">
        <v>18070</v>
      </c>
      <c r="AR5902" s="29" t="str">
        <f t="shared" si="929"/>
        <v>0</v>
      </c>
      <c r="AS5902" s="29">
        <f t="shared" si="927"/>
        <v>0</v>
      </c>
      <c r="AW5902" s="29" t="str">
        <f t="shared" si="930"/>
        <v/>
      </c>
      <c r="AX5902" s="29" t="str">
        <f t="shared" si="922"/>
        <v/>
      </c>
      <c r="AY5902" s="29" t="str">
        <f t="shared" si="928"/>
        <v>https://media.mediathek-tanz-theater.de/iiif/2/nvt_img-563-001-002.JP2</v>
      </c>
      <c r="AZ5902" s="29" t="str">
        <f t="shared" si="923"/>
        <v>image/jp2</v>
      </c>
      <c r="BA5902" s="29" t="str">
        <f t="shared" si="924"/>
        <v>presentation/iiif</v>
      </c>
      <c r="BB5902" s="29" t="str">
        <f t="shared" si="925"/>
        <v>https://media.mediathek-tanz-theater.de/iiif/2/nvt_img-563-001-002.JP2/full/100,/0/default.jpg</v>
      </c>
      <c r="BC5902" s="29" t="str">
        <f t="shared" si="921"/>
        <v>image/jpeg</v>
      </c>
      <c r="BD5902" s="29" t="str">
        <f t="shared" si="926"/>
        <v>presentation/thumbnail</v>
      </c>
    </row>
    <row r="5903" spans="1:56" ht="25.5">
      <c r="A5903" s="29">
        <v>1</v>
      </c>
      <c r="B5903" s="29">
        <v>0</v>
      </c>
      <c r="C5903" s="38" t="s">
        <v>20142</v>
      </c>
      <c r="D5903" s="38" t="s">
        <v>20143</v>
      </c>
      <c r="F5903" s="38" t="s">
        <v>19059</v>
      </c>
      <c r="I5903" s="38" t="s">
        <v>4446</v>
      </c>
      <c r="J5903" s="38" t="s">
        <v>20135</v>
      </c>
      <c r="N5903" s="38" t="s">
        <v>1316</v>
      </c>
      <c r="P5903" s="38" t="s">
        <v>2005</v>
      </c>
      <c r="R5903" s="38" t="s">
        <v>19318</v>
      </c>
      <c r="U5903" s="38" t="s">
        <v>1208</v>
      </c>
      <c r="X5903" s="367">
        <v>29479</v>
      </c>
      <c r="Y5903" s="38" t="s">
        <v>2269</v>
      </c>
      <c r="AA5903" s="38" t="s">
        <v>1170</v>
      </c>
      <c r="AB5903" s="38" t="s">
        <v>16134</v>
      </c>
      <c r="AE5903" s="38" t="s">
        <v>2950</v>
      </c>
      <c r="AG5903" s="38">
        <v>1</v>
      </c>
      <c r="AH5903" s="38" t="s">
        <v>4439</v>
      </c>
      <c r="AI5903" s="38" t="s">
        <v>4440</v>
      </c>
      <c r="AJ5903" s="38" t="s">
        <v>4449</v>
      </c>
      <c r="AK5903" s="38" t="s">
        <v>14074</v>
      </c>
      <c r="AL5903" s="301" t="s">
        <v>19800</v>
      </c>
      <c r="AO5903" s="29" t="s">
        <v>18070</v>
      </c>
      <c r="AR5903" s="29" t="str">
        <f t="shared" si="929"/>
        <v>0</v>
      </c>
      <c r="AS5903" s="29">
        <f t="shared" si="927"/>
        <v>0</v>
      </c>
      <c r="AW5903" s="29" t="str">
        <f t="shared" si="930"/>
        <v/>
      </c>
      <c r="AX5903" s="29" t="str">
        <f t="shared" si="922"/>
        <v/>
      </c>
      <c r="AY5903" s="29" t="str">
        <f t="shared" si="928"/>
        <v>https://media.mediathek-tanz-theater.de/iiif/2/nvt_img-563-001-003.JP2</v>
      </c>
      <c r="AZ5903" s="29" t="str">
        <f t="shared" si="923"/>
        <v>image/jp2</v>
      </c>
      <c r="BA5903" s="29" t="str">
        <f t="shared" si="924"/>
        <v>presentation/iiif</v>
      </c>
      <c r="BB5903" s="29" t="str">
        <f t="shared" si="925"/>
        <v>https://media.mediathek-tanz-theater.de/iiif/2/nvt_img-563-001-003.JP2/full/100,/0/default.jpg</v>
      </c>
      <c r="BC5903" s="29" t="str">
        <f t="shared" si="921"/>
        <v>image/jpeg</v>
      </c>
      <c r="BD5903" s="29" t="str">
        <f t="shared" si="926"/>
        <v>presentation/thumbnail</v>
      </c>
    </row>
    <row r="5904" spans="1:56" ht="25.5">
      <c r="A5904" s="29">
        <v>1</v>
      </c>
      <c r="B5904" s="29">
        <v>0</v>
      </c>
      <c r="C5904" s="38" t="s">
        <v>20144</v>
      </c>
      <c r="D5904" s="38" t="s">
        <v>20145</v>
      </c>
      <c r="F5904" s="38" t="s">
        <v>19059</v>
      </c>
      <c r="I5904" s="38" t="s">
        <v>4438</v>
      </c>
      <c r="J5904" s="38" t="s">
        <v>20133</v>
      </c>
      <c r="N5904" s="38" t="s">
        <v>1316</v>
      </c>
      <c r="P5904" s="38" t="s">
        <v>2005</v>
      </c>
      <c r="R5904" s="38" t="s">
        <v>19318</v>
      </c>
      <c r="X5904" s="367">
        <v>29479</v>
      </c>
      <c r="Y5904" s="38" t="s">
        <v>2269</v>
      </c>
      <c r="AA5904" s="38" t="s">
        <v>1170</v>
      </c>
      <c r="AE5904" s="38" t="s">
        <v>2950</v>
      </c>
      <c r="AG5904" s="38">
        <v>1</v>
      </c>
      <c r="AH5904" s="38" t="s">
        <v>4439</v>
      </c>
      <c r="AI5904" s="38" t="s">
        <v>4440</v>
      </c>
      <c r="AJ5904" s="38" t="s">
        <v>11546</v>
      </c>
      <c r="AL5904" s="301" t="s">
        <v>19800</v>
      </c>
      <c r="AO5904" s="29" t="s">
        <v>18070</v>
      </c>
      <c r="AR5904" s="29" t="str">
        <f t="shared" si="929"/>
        <v>1</v>
      </c>
      <c r="AS5904" s="29">
        <f t="shared" si="927"/>
        <v>0</v>
      </c>
      <c r="AW5904" s="29" t="str">
        <f t="shared" si="930"/>
        <v/>
      </c>
      <c r="AX5904" s="29" t="str">
        <f t="shared" si="922"/>
        <v/>
      </c>
      <c r="AY5904" s="29" t="str">
        <f t="shared" si="928"/>
        <v>https://media.mediathek-tanz-theater.de/iiif/2/nvt_img-563-002.JP2</v>
      </c>
      <c r="AZ5904" s="29" t="str">
        <f t="shared" si="923"/>
        <v>image/jp2</v>
      </c>
      <c r="BA5904" s="29" t="str">
        <f t="shared" si="924"/>
        <v>presentation/iiif</v>
      </c>
      <c r="BB5904" s="29" t="str">
        <f t="shared" si="925"/>
        <v>https://media.mediathek-tanz-theater.de/iiif/2/nvt_img-563-002.JP2/full/100,/0/default.jpg</v>
      </c>
      <c r="BC5904" s="29" t="str">
        <f t="shared" si="921"/>
        <v>image/jpeg</v>
      </c>
      <c r="BD5904" s="29" t="str">
        <f t="shared" si="926"/>
        <v>presentation/thumbnail</v>
      </c>
    </row>
    <row r="5905" spans="1:56" ht="25.5">
      <c r="A5905" s="29">
        <v>1</v>
      </c>
      <c r="B5905" s="29">
        <v>0</v>
      </c>
      <c r="C5905" s="38" t="s">
        <v>20146</v>
      </c>
      <c r="D5905" s="38" t="s">
        <v>20147</v>
      </c>
      <c r="F5905" s="38" t="s">
        <v>19059</v>
      </c>
      <c r="I5905" s="38" t="s">
        <v>4446</v>
      </c>
      <c r="J5905" s="38" t="s">
        <v>20144</v>
      </c>
      <c r="N5905" s="38" t="s">
        <v>1316</v>
      </c>
      <c r="P5905" s="38" t="s">
        <v>2005</v>
      </c>
      <c r="R5905" s="38" t="s">
        <v>19318</v>
      </c>
      <c r="U5905" s="38" t="s">
        <v>20148</v>
      </c>
      <c r="X5905" s="367">
        <v>29479</v>
      </c>
      <c r="Y5905" s="38" t="s">
        <v>2269</v>
      </c>
      <c r="AA5905" s="38" t="s">
        <v>1170</v>
      </c>
      <c r="AB5905" s="38" t="s">
        <v>16140</v>
      </c>
      <c r="AE5905" s="38" t="s">
        <v>2950</v>
      </c>
      <c r="AG5905" s="38">
        <v>1</v>
      </c>
      <c r="AH5905" s="38" t="s">
        <v>4439</v>
      </c>
      <c r="AI5905" s="38" t="s">
        <v>4440</v>
      </c>
      <c r="AJ5905" s="38" t="s">
        <v>4449</v>
      </c>
      <c r="AK5905" s="38" t="s">
        <v>20149</v>
      </c>
      <c r="AL5905" s="301" t="s">
        <v>19800</v>
      </c>
      <c r="AO5905" s="29" t="s">
        <v>18070</v>
      </c>
      <c r="AR5905" s="29" t="str">
        <f t="shared" si="929"/>
        <v>0</v>
      </c>
      <c r="AS5905" s="29">
        <f t="shared" si="927"/>
        <v>0</v>
      </c>
      <c r="AW5905" s="29" t="str">
        <f t="shared" si="930"/>
        <v/>
      </c>
      <c r="AX5905" s="29" t="str">
        <f t="shared" si="922"/>
        <v/>
      </c>
      <c r="AY5905" s="29" t="str">
        <f t="shared" si="928"/>
        <v>https://media.mediathek-tanz-theater.de/iiif/2/nvt_img-563-002-001.JP2</v>
      </c>
      <c r="AZ5905" s="29" t="str">
        <f t="shared" si="923"/>
        <v>image/jp2</v>
      </c>
      <c r="BA5905" s="29" t="str">
        <f t="shared" si="924"/>
        <v>presentation/iiif</v>
      </c>
      <c r="BB5905" s="29" t="str">
        <f t="shared" si="925"/>
        <v>https://media.mediathek-tanz-theater.de/iiif/2/nvt_img-563-002-001.JP2/full/100,/0/default.jpg</v>
      </c>
      <c r="BC5905" s="29" t="str">
        <f t="shared" si="921"/>
        <v>image/jpeg</v>
      </c>
      <c r="BD5905" s="29" t="str">
        <f t="shared" si="926"/>
        <v>presentation/thumbnail</v>
      </c>
    </row>
    <row r="5906" spans="1:56" ht="25.5">
      <c r="A5906" s="29">
        <v>1</v>
      </c>
      <c r="B5906" s="29">
        <v>0</v>
      </c>
      <c r="C5906" s="38" t="s">
        <v>20150</v>
      </c>
      <c r="D5906" s="38" t="s">
        <v>20151</v>
      </c>
      <c r="F5906" s="38" t="s">
        <v>19059</v>
      </c>
      <c r="I5906" s="38" t="s">
        <v>4446</v>
      </c>
      <c r="J5906" s="38" t="s">
        <v>20144</v>
      </c>
      <c r="N5906" s="38" t="s">
        <v>1316</v>
      </c>
      <c r="P5906" s="38" t="s">
        <v>2005</v>
      </c>
      <c r="R5906" s="38" t="s">
        <v>19318</v>
      </c>
      <c r="U5906" s="38" t="s">
        <v>20152</v>
      </c>
      <c r="X5906" s="367">
        <v>29479</v>
      </c>
      <c r="Y5906" s="38" t="s">
        <v>2269</v>
      </c>
      <c r="AA5906" s="38" t="s">
        <v>1170</v>
      </c>
      <c r="AB5906" s="38" t="s">
        <v>16144</v>
      </c>
      <c r="AE5906" s="38" t="s">
        <v>2950</v>
      </c>
      <c r="AG5906" s="38">
        <v>1</v>
      </c>
      <c r="AH5906" s="38" t="s">
        <v>4439</v>
      </c>
      <c r="AI5906" s="38" t="s">
        <v>4440</v>
      </c>
      <c r="AJ5906" s="38" t="s">
        <v>4449</v>
      </c>
      <c r="AK5906" s="38" t="s">
        <v>20149</v>
      </c>
      <c r="AL5906" s="301" t="s">
        <v>19800</v>
      </c>
      <c r="AO5906" s="29" t="s">
        <v>18070</v>
      </c>
      <c r="AR5906" s="29" t="str">
        <f t="shared" si="929"/>
        <v>0</v>
      </c>
      <c r="AS5906" s="29">
        <f t="shared" si="927"/>
        <v>0</v>
      </c>
      <c r="AW5906" s="29" t="str">
        <f t="shared" si="930"/>
        <v/>
      </c>
      <c r="AX5906" s="29" t="str">
        <f t="shared" si="922"/>
        <v/>
      </c>
      <c r="AY5906" s="29" t="str">
        <f t="shared" si="928"/>
        <v>https://media.mediathek-tanz-theater.de/iiif/2/nvt_img-563-002-002.JP2</v>
      </c>
      <c r="AZ5906" s="29" t="str">
        <f t="shared" si="923"/>
        <v>image/jp2</v>
      </c>
      <c r="BA5906" s="29" t="str">
        <f t="shared" si="924"/>
        <v>presentation/iiif</v>
      </c>
      <c r="BB5906" s="29" t="str">
        <f t="shared" si="925"/>
        <v>https://media.mediathek-tanz-theater.de/iiif/2/nvt_img-563-002-002.JP2/full/100,/0/default.jpg</v>
      </c>
      <c r="BC5906" s="29" t="str">
        <f t="shared" si="921"/>
        <v>image/jpeg</v>
      </c>
      <c r="BD5906" s="29" t="str">
        <f t="shared" si="926"/>
        <v>presentation/thumbnail</v>
      </c>
    </row>
    <row r="5907" spans="1:56" ht="25.5">
      <c r="A5907" s="29">
        <v>1</v>
      </c>
      <c r="B5907" s="29">
        <v>0</v>
      </c>
      <c r="C5907" s="38" t="s">
        <v>20153</v>
      </c>
      <c r="D5907" s="38" t="s">
        <v>20154</v>
      </c>
      <c r="F5907" s="38" t="s">
        <v>19059</v>
      </c>
      <c r="I5907" s="38" t="s">
        <v>4446</v>
      </c>
      <c r="J5907" s="38" t="s">
        <v>20144</v>
      </c>
      <c r="N5907" s="38" t="s">
        <v>1316</v>
      </c>
      <c r="P5907" s="38" t="s">
        <v>2005</v>
      </c>
      <c r="R5907" s="38" t="s">
        <v>19318</v>
      </c>
      <c r="U5907" s="38" t="s">
        <v>20155</v>
      </c>
      <c r="X5907" s="367">
        <v>29479</v>
      </c>
      <c r="Y5907" s="38" t="s">
        <v>2269</v>
      </c>
      <c r="AA5907" s="38" t="s">
        <v>1170</v>
      </c>
      <c r="AB5907" s="38" t="s">
        <v>16148</v>
      </c>
      <c r="AE5907" s="38" t="s">
        <v>2950</v>
      </c>
      <c r="AG5907" s="38">
        <v>1</v>
      </c>
      <c r="AH5907" s="38" t="s">
        <v>4439</v>
      </c>
      <c r="AI5907" s="38" t="s">
        <v>4440</v>
      </c>
      <c r="AJ5907" s="38" t="s">
        <v>4449</v>
      </c>
      <c r="AK5907" s="38" t="s">
        <v>20149</v>
      </c>
      <c r="AL5907" s="301" t="s">
        <v>19800</v>
      </c>
      <c r="AO5907" s="29" t="s">
        <v>18070</v>
      </c>
      <c r="AR5907" s="29" t="str">
        <f t="shared" si="929"/>
        <v>0</v>
      </c>
      <c r="AS5907" s="29">
        <f t="shared" si="927"/>
        <v>0</v>
      </c>
      <c r="AW5907" s="29" t="str">
        <f t="shared" si="930"/>
        <v/>
      </c>
      <c r="AX5907" s="29" t="str">
        <f t="shared" si="922"/>
        <v/>
      </c>
      <c r="AY5907" s="29" t="str">
        <f t="shared" si="928"/>
        <v>https://media.mediathek-tanz-theater.de/iiif/2/nvt_img-563-002-003.JP2</v>
      </c>
      <c r="AZ5907" s="29" t="str">
        <f t="shared" si="923"/>
        <v>image/jp2</v>
      </c>
      <c r="BA5907" s="29" t="str">
        <f t="shared" si="924"/>
        <v>presentation/iiif</v>
      </c>
      <c r="BB5907" s="29" t="str">
        <f t="shared" si="925"/>
        <v>https://media.mediathek-tanz-theater.de/iiif/2/nvt_img-563-002-003.JP2/full/100,/0/default.jpg</v>
      </c>
      <c r="BC5907" s="29" t="str">
        <f t="shared" si="921"/>
        <v>image/jpeg</v>
      </c>
      <c r="BD5907" s="29" t="str">
        <f t="shared" si="926"/>
        <v>presentation/thumbnail</v>
      </c>
    </row>
    <row r="5908" spans="1:56" ht="25.5">
      <c r="A5908" s="29">
        <v>1</v>
      </c>
      <c r="B5908" s="29">
        <v>0</v>
      </c>
      <c r="C5908" s="38" t="s">
        <v>20156</v>
      </c>
      <c r="D5908" s="38" t="s">
        <v>20157</v>
      </c>
      <c r="F5908" s="38" t="s">
        <v>19059</v>
      </c>
      <c r="I5908" s="38" t="s">
        <v>4438</v>
      </c>
      <c r="J5908" s="38" t="s">
        <v>20133</v>
      </c>
      <c r="N5908" s="38" t="s">
        <v>1316</v>
      </c>
      <c r="P5908" s="38" t="s">
        <v>2005</v>
      </c>
      <c r="R5908" s="38" t="s">
        <v>19318</v>
      </c>
      <c r="X5908" s="367">
        <v>29479</v>
      </c>
      <c r="Y5908" s="38" t="s">
        <v>2269</v>
      </c>
      <c r="AA5908" s="38" t="s">
        <v>1170</v>
      </c>
      <c r="AE5908" s="38" t="s">
        <v>2950</v>
      </c>
      <c r="AG5908" s="38">
        <v>1</v>
      </c>
      <c r="AH5908" s="38" t="s">
        <v>4439</v>
      </c>
      <c r="AI5908" s="38" t="s">
        <v>4440</v>
      </c>
      <c r="AJ5908" s="38" t="s">
        <v>11491</v>
      </c>
      <c r="AL5908" s="301" t="s">
        <v>19800</v>
      </c>
      <c r="AO5908" s="29" t="s">
        <v>18070</v>
      </c>
      <c r="AR5908" s="29" t="str">
        <f t="shared" si="929"/>
        <v>1</v>
      </c>
      <c r="AS5908" s="29">
        <f t="shared" si="927"/>
        <v>0</v>
      </c>
      <c r="AW5908" s="29" t="str">
        <f t="shared" si="930"/>
        <v/>
      </c>
      <c r="AX5908" s="29" t="str">
        <f t="shared" si="922"/>
        <v/>
      </c>
      <c r="AY5908" s="29" t="str">
        <f t="shared" si="928"/>
        <v>https://media.mediathek-tanz-theater.de/iiif/2/nvt_img-563-003.JP2</v>
      </c>
      <c r="AZ5908" s="29" t="str">
        <f t="shared" si="923"/>
        <v>image/jp2</v>
      </c>
      <c r="BA5908" s="29" t="str">
        <f t="shared" si="924"/>
        <v>presentation/iiif</v>
      </c>
      <c r="BB5908" s="29" t="str">
        <f t="shared" si="925"/>
        <v>https://media.mediathek-tanz-theater.de/iiif/2/nvt_img-563-003.JP2/full/100,/0/default.jpg</v>
      </c>
      <c r="BC5908" s="29" t="str">
        <f t="shared" si="921"/>
        <v>image/jpeg</v>
      </c>
      <c r="BD5908" s="29" t="str">
        <f t="shared" si="926"/>
        <v>presentation/thumbnail</v>
      </c>
    </row>
    <row r="5909" spans="1:56" ht="25.5">
      <c r="A5909" s="29">
        <v>1</v>
      </c>
      <c r="B5909" s="29">
        <v>0</v>
      </c>
      <c r="C5909" s="38" t="s">
        <v>20158</v>
      </c>
      <c r="D5909" s="38" t="s">
        <v>20159</v>
      </c>
      <c r="F5909" s="38" t="s">
        <v>19059</v>
      </c>
      <c r="I5909" s="38" t="s">
        <v>4446</v>
      </c>
      <c r="J5909" s="38" t="s">
        <v>20156</v>
      </c>
      <c r="N5909" s="38" t="s">
        <v>1316</v>
      </c>
      <c r="P5909" s="38" t="s">
        <v>2005</v>
      </c>
      <c r="R5909" s="38" t="s">
        <v>19318</v>
      </c>
      <c r="U5909" s="38" t="s">
        <v>20155</v>
      </c>
      <c r="X5909" s="367">
        <v>29479</v>
      </c>
      <c r="Y5909" s="38" t="s">
        <v>2269</v>
      </c>
      <c r="AA5909" s="38" t="s">
        <v>1170</v>
      </c>
      <c r="AB5909" s="38" t="s">
        <v>16153</v>
      </c>
      <c r="AE5909" s="38" t="s">
        <v>2950</v>
      </c>
      <c r="AG5909" s="38">
        <v>1</v>
      </c>
      <c r="AH5909" s="38" t="s">
        <v>4439</v>
      </c>
      <c r="AI5909" s="38" t="s">
        <v>4440</v>
      </c>
      <c r="AJ5909" s="38" t="s">
        <v>4449</v>
      </c>
      <c r="AK5909" s="38" t="s">
        <v>14074</v>
      </c>
      <c r="AL5909" s="301" t="s">
        <v>19800</v>
      </c>
      <c r="AO5909" s="29" t="s">
        <v>18070</v>
      </c>
      <c r="AR5909" s="29" t="str">
        <f t="shared" si="929"/>
        <v>0</v>
      </c>
      <c r="AS5909" s="29">
        <f t="shared" si="927"/>
        <v>0</v>
      </c>
      <c r="AW5909" s="29" t="str">
        <f t="shared" si="930"/>
        <v/>
      </c>
      <c r="AX5909" s="29" t="str">
        <f t="shared" si="922"/>
        <v/>
      </c>
      <c r="AY5909" s="29" t="str">
        <f t="shared" si="928"/>
        <v>https://media.mediathek-tanz-theater.de/iiif/2/nvt_img-563-003-001.JP2</v>
      </c>
      <c r="AZ5909" s="29" t="str">
        <f t="shared" si="923"/>
        <v>image/jp2</v>
      </c>
      <c r="BA5909" s="29" t="str">
        <f t="shared" si="924"/>
        <v>presentation/iiif</v>
      </c>
      <c r="BB5909" s="29" t="str">
        <f t="shared" si="925"/>
        <v>https://media.mediathek-tanz-theater.de/iiif/2/nvt_img-563-003-001.JP2/full/100,/0/default.jpg</v>
      </c>
      <c r="BC5909" s="29" t="str">
        <f t="shared" si="921"/>
        <v>image/jpeg</v>
      </c>
      <c r="BD5909" s="29" t="str">
        <f t="shared" si="926"/>
        <v>presentation/thumbnail</v>
      </c>
    </row>
    <row r="5910" spans="1:56" ht="25.5">
      <c r="A5910" s="29">
        <v>1</v>
      </c>
      <c r="B5910" s="29">
        <v>0</v>
      </c>
      <c r="C5910" s="38" t="s">
        <v>20160</v>
      </c>
      <c r="D5910" s="38" t="s">
        <v>20161</v>
      </c>
      <c r="F5910" s="38" t="s">
        <v>19059</v>
      </c>
      <c r="I5910" s="38" t="s">
        <v>4446</v>
      </c>
      <c r="J5910" s="38" t="s">
        <v>20156</v>
      </c>
      <c r="N5910" s="38" t="s">
        <v>1316</v>
      </c>
      <c r="P5910" s="38" t="s">
        <v>2005</v>
      </c>
      <c r="R5910" s="38" t="s">
        <v>19318</v>
      </c>
      <c r="U5910" s="38" t="s">
        <v>20162</v>
      </c>
      <c r="X5910" s="367">
        <v>29479</v>
      </c>
      <c r="Y5910" s="38" t="s">
        <v>2269</v>
      </c>
      <c r="AA5910" s="38" t="s">
        <v>1170</v>
      </c>
      <c r="AB5910" s="38" t="s">
        <v>16161</v>
      </c>
      <c r="AE5910" s="38" t="s">
        <v>2950</v>
      </c>
      <c r="AG5910" s="38">
        <v>1</v>
      </c>
      <c r="AH5910" s="38" t="s">
        <v>4439</v>
      </c>
      <c r="AI5910" s="38" t="s">
        <v>4440</v>
      </c>
      <c r="AJ5910" s="38" t="s">
        <v>4449</v>
      </c>
      <c r="AK5910" s="38" t="s">
        <v>14074</v>
      </c>
      <c r="AL5910" s="301" t="s">
        <v>19800</v>
      </c>
      <c r="AO5910" s="29" t="s">
        <v>18070</v>
      </c>
      <c r="AR5910" s="29" t="str">
        <f t="shared" si="929"/>
        <v>0</v>
      </c>
      <c r="AS5910" s="29">
        <f t="shared" si="927"/>
        <v>0</v>
      </c>
      <c r="AW5910" s="29" t="str">
        <f t="shared" si="930"/>
        <v/>
      </c>
      <c r="AX5910" s="29" t="str">
        <f t="shared" si="922"/>
        <v/>
      </c>
      <c r="AY5910" s="29" t="str">
        <f t="shared" si="928"/>
        <v>https://media.mediathek-tanz-theater.de/iiif/2/nvt_img-563-003-002.JP2</v>
      </c>
      <c r="AZ5910" s="29" t="str">
        <f t="shared" si="923"/>
        <v>image/jp2</v>
      </c>
      <c r="BA5910" s="29" t="str">
        <f t="shared" si="924"/>
        <v>presentation/iiif</v>
      </c>
      <c r="BB5910" s="29" t="str">
        <f t="shared" si="925"/>
        <v>https://media.mediathek-tanz-theater.de/iiif/2/nvt_img-563-003-002.JP2/full/100,/0/default.jpg</v>
      </c>
      <c r="BC5910" s="29" t="str">
        <f t="shared" si="921"/>
        <v>image/jpeg</v>
      </c>
      <c r="BD5910" s="29" t="str">
        <f t="shared" si="926"/>
        <v>presentation/thumbnail</v>
      </c>
    </row>
    <row r="5911" spans="1:56" ht="25.5">
      <c r="A5911" s="29">
        <v>1</v>
      </c>
      <c r="B5911" s="29">
        <v>0</v>
      </c>
      <c r="C5911" s="38" t="s">
        <v>20163</v>
      </c>
      <c r="D5911" s="38" t="s">
        <v>20164</v>
      </c>
      <c r="F5911" s="38" t="s">
        <v>19059</v>
      </c>
      <c r="I5911" s="38" t="s">
        <v>4446</v>
      </c>
      <c r="J5911" s="38" t="s">
        <v>20156</v>
      </c>
      <c r="N5911" s="38" t="s">
        <v>1316</v>
      </c>
      <c r="P5911" s="38" t="s">
        <v>2005</v>
      </c>
      <c r="R5911" s="38" t="s">
        <v>19318</v>
      </c>
      <c r="U5911" s="38" t="s">
        <v>20165</v>
      </c>
      <c r="X5911" s="367">
        <v>29479</v>
      </c>
      <c r="Y5911" s="38" t="s">
        <v>2269</v>
      </c>
      <c r="AA5911" s="38" t="s">
        <v>1170</v>
      </c>
      <c r="AB5911" s="38" t="s">
        <v>16166</v>
      </c>
      <c r="AE5911" s="38" t="s">
        <v>2950</v>
      </c>
      <c r="AG5911" s="38">
        <v>1</v>
      </c>
      <c r="AH5911" s="38" t="s">
        <v>4439</v>
      </c>
      <c r="AI5911" s="38" t="s">
        <v>4440</v>
      </c>
      <c r="AJ5911" s="38" t="s">
        <v>4449</v>
      </c>
      <c r="AK5911" s="38" t="s">
        <v>20166</v>
      </c>
      <c r="AL5911" s="301" t="s">
        <v>19800</v>
      </c>
      <c r="AO5911" s="29" t="s">
        <v>18070</v>
      </c>
      <c r="AR5911" s="29" t="str">
        <f t="shared" si="929"/>
        <v>0</v>
      </c>
      <c r="AS5911" s="29">
        <f t="shared" si="927"/>
        <v>0</v>
      </c>
      <c r="AW5911" s="29" t="str">
        <f t="shared" si="930"/>
        <v/>
      </c>
      <c r="AX5911" s="29" t="str">
        <f t="shared" si="922"/>
        <v/>
      </c>
      <c r="AY5911" s="29" t="str">
        <f t="shared" si="928"/>
        <v>https://media.mediathek-tanz-theater.de/iiif/2/nvt_img-563-003-003.JP2</v>
      </c>
      <c r="AZ5911" s="29" t="str">
        <f t="shared" si="923"/>
        <v>image/jp2</v>
      </c>
      <c r="BA5911" s="29" t="str">
        <f t="shared" si="924"/>
        <v>presentation/iiif</v>
      </c>
      <c r="BB5911" s="29" t="str">
        <f t="shared" si="925"/>
        <v>https://media.mediathek-tanz-theater.de/iiif/2/nvt_img-563-003-003.JP2/full/100,/0/default.jpg</v>
      </c>
      <c r="BC5911" s="29" t="str">
        <f t="shared" si="921"/>
        <v>image/jpeg</v>
      </c>
      <c r="BD5911" s="29" t="str">
        <f t="shared" si="926"/>
        <v>presentation/thumbnail</v>
      </c>
    </row>
    <row r="5912" spans="1:56" ht="25.5">
      <c r="A5912" s="29">
        <v>1</v>
      </c>
      <c r="B5912" s="29">
        <v>0</v>
      </c>
      <c r="C5912" s="38" t="s">
        <v>20167</v>
      </c>
      <c r="D5912" s="38" t="s">
        <v>20168</v>
      </c>
      <c r="F5912" s="38" t="s">
        <v>19059</v>
      </c>
      <c r="I5912" s="38" t="s">
        <v>4438</v>
      </c>
      <c r="J5912" s="38" t="s">
        <v>20133</v>
      </c>
      <c r="N5912" s="38" t="s">
        <v>1316</v>
      </c>
      <c r="P5912" s="38" t="s">
        <v>2005</v>
      </c>
      <c r="R5912" s="38" t="s">
        <v>19318</v>
      </c>
      <c r="X5912" s="367">
        <v>29479</v>
      </c>
      <c r="Y5912" s="38" t="s">
        <v>2269</v>
      </c>
      <c r="AA5912" s="38" t="s">
        <v>1170</v>
      </c>
      <c r="AE5912" s="38" t="s">
        <v>2950</v>
      </c>
      <c r="AG5912" s="38">
        <v>1</v>
      </c>
      <c r="AH5912" s="38" t="s">
        <v>4439</v>
      </c>
      <c r="AI5912" s="38" t="s">
        <v>4440</v>
      </c>
      <c r="AJ5912" s="38" t="s">
        <v>5780</v>
      </c>
      <c r="AL5912" s="301" t="s">
        <v>19800</v>
      </c>
      <c r="AO5912" s="29" t="s">
        <v>18070</v>
      </c>
      <c r="AR5912" s="29" t="str">
        <f t="shared" si="929"/>
        <v>1</v>
      </c>
      <c r="AS5912" s="29">
        <f t="shared" si="927"/>
        <v>0</v>
      </c>
      <c r="AW5912" s="29" t="str">
        <f t="shared" si="930"/>
        <v/>
      </c>
      <c r="AX5912" s="29" t="str">
        <f t="shared" si="922"/>
        <v/>
      </c>
      <c r="AY5912" s="29" t="str">
        <f t="shared" si="928"/>
        <v>https://media.mediathek-tanz-theater.de/iiif/2/nvt_img-563-004.JP2</v>
      </c>
      <c r="AZ5912" s="29" t="str">
        <f t="shared" si="923"/>
        <v>image/jp2</v>
      </c>
      <c r="BA5912" s="29" t="str">
        <f t="shared" si="924"/>
        <v>presentation/iiif</v>
      </c>
      <c r="BB5912" s="29" t="str">
        <f t="shared" si="925"/>
        <v>https://media.mediathek-tanz-theater.de/iiif/2/nvt_img-563-004.JP2/full/100,/0/default.jpg</v>
      </c>
      <c r="BC5912" s="29" t="str">
        <f t="shared" si="921"/>
        <v>image/jpeg</v>
      </c>
      <c r="BD5912" s="29" t="str">
        <f t="shared" si="926"/>
        <v>presentation/thumbnail</v>
      </c>
    </row>
    <row r="5913" spans="1:56" ht="25.5">
      <c r="A5913" s="29">
        <v>1</v>
      </c>
      <c r="B5913" s="29">
        <v>0</v>
      </c>
      <c r="C5913" s="38" t="s">
        <v>20169</v>
      </c>
      <c r="D5913" s="38" t="s">
        <v>20170</v>
      </c>
      <c r="F5913" s="38" t="s">
        <v>19059</v>
      </c>
      <c r="I5913" s="38" t="s">
        <v>4446</v>
      </c>
      <c r="J5913" s="38" t="s">
        <v>20167</v>
      </c>
      <c r="N5913" s="38" t="s">
        <v>1316</v>
      </c>
      <c r="P5913" s="38" t="s">
        <v>2005</v>
      </c>
      <c r="R5913" s="38" t="s">
        <v>19318</v>
      </c>
      <c r="U5913" s="38" t="s">
        <v>20171</v>
      </c>
      <c r="X5913" s="367">
        <v>29479</v>
      </c>
      <c r="Y5913" s="38" t="s">
        <v>2269</v>
      </c>
      <c r="AA5913" s="38" t="s">
        <v>1170</v>
      </c>
      <c r="AB5913" s="38" t="s">
        <v>16170</v>
      </c>
      <c r="AE5913" s="38" t="s">
        <v>2950</v>
      </c>
      <c r="AG5913" s="38">
        <v>1</v>
      </c>
      <c r="AH5913" s="38" t="s">
        <v>4439</v>
      </c>
      <c r="AI5913" s="38" t="s">
        <v>4440</v>
      </c>
      <c r="AJ5913" s="38" t="s">
        <v>4449</v>
      </c>
      <c r="AK5913" s="38" t="s">
        <v>14074</v>
      </c>
      <c r="AL5913" s="301" t="s">
        <v>19800</v>
      </c>
      <c r="AO5913" s="29" t="s">
        <v>18070</v>
      </c>
      <c r="AR5913" s="29" t="str">
        <f t="shared" si="929"/>
        <v>0</v>
      </c>
      <c r="AS5913" s="29">
        <f t="shared" si="927"/>
        <v>0</v>
      </c>
      <c r="AW5913" s="29" t="str">
        <f t="shared" si="930"/>
        <v/>
      </c>
      <c r="AX5913" s="29" t="str">
        <f t="shared" si="922"/>
        <v/>
      </c>
      <c r="AY5913" s="29" t="str">
        <f t="shared" si="928"/>
        <v>https://media.mediathek-tanz-theater.de/iiif/2/nvt_img-563-004-001.JP2</v>
      </c>
      <c r="AZ5913" s="29" t="str">
        <f t="shared" si="923"/>
        <v>image/jp2</v>
      </c>
      <c r="BA5913" s="29" t="str">
        <f t="shared" si="924"/>
        <v>presentation/iiif</v>
      </c>
      <c r="BB5913" s="29" t="str">
        <f t="shared" si="925"/>
        <v>https://media.mediathek-tanz-theater.de/iiif/2/nvt_img-563-004-001.JP2/full/100,/0/default.jpg</v>
      </c>
      <c r="BC5913" s="29" t="str">
        <f t="shared" si="921"/>
        <v>image/jpeg</v>
      </c>
      <c r="BD5913" s="29" t="str">
        <f t="shared" si="926"/>
        <v>presentation/thumbnail</v>
      </c>
    </row>
    <row r="5914" spans="1:56" ht="38.25">
      <c r="A5914" s="29">
        <v>1</v>
      </c>
      <c r="B5914" s="29">
        <v>0</v>
      </c>
      <c r="C5914" s="38" t="s">
        <v>20172</v>
      </c>
      <c r="D5914" s="38" t="s">
        <v>20173</v>
      </c>
      <c r="F5914" s="38" t="s">
        <v>19059</v>
      </c>
      <c r="I5914" s="38" t="s">
        <v>4446</v>
      </c>
      <c r="J5914" s="38" t="s">
        <v>20167</v>
      </c>
      <c r="N5914" s="38" t="s">
        <v>1316</v>
      </c>
      <c r="P5914" s="38" t="s">
        <v>2005</v>
      </c>
      <c r="R5914" s="38" t="s">
        <v>19318</v>
      </c>
      <c r="U5914" s="38" t="s">
        <v>20174</v>
      </c>
      <c r="X5914" s="367">
        <v>29479</v>
      </c>
      <c r="Y5914" s="38" t="s">
        <v>2269</v>
      </c>
      <c r="AA5914" s="38" t="s">
        <v>1170</v>
      </c>
      <c r="AB5914" s="38" t="s">
        <v>16177</v>
      </c>
      <c r="AE5914" s="38" t="s">
        <v>2950</v>
      </c>
      <c r="AG5914" s="38">
        <v>1</v>
      </c>
      <c r="AH5914" s="38" t="s">
        <v>4439</v>
      </c>
      <c r="AI5914" s="38" t="s">
        <v>4440</v>
      </c>
      <c r="AJ5914" s="38" t="s">
        <v>4449</v>
      </c>
      <c r="AK5914" s="38" t="s">
        <v>14074</v>
      </c>
      <c r="AL5914" s="301" t="s">
        <v>19800</v>
      </c>
      <c r="AO5914" s="29" t="s">
        <v>18070</v>
      </c>
      <c r="AR5914" s="29" t="str">
        <f t="shared" si="929"/>
        <v>0</v>
      </c>
      <c r="AS5914" s="29">
        <f t="shared" si="927"/>
        <v>0</v>
      </c>
      <c r="AW5914" s="29" t="str">
        <f t="shared" si="930"/>
        <v/>
      </c>
      <c r="AX5914" s="29" t="str">
        <f t="shared" si="922"/>
        <v/>
      </c>
      <c r="AY5914" s="29" t="str">
        <f t="shared" si="928"/>
        <v>https://media.mediathek-tanz-theater.de/iiif/2/nvt_img-563-004-002.JP2</v>
      </c>
      <c r="AZ5914" s="29" t="str">
        <f t="shared" si="923"/>
        <v>image/jp2</v>
      </c>
      <c r="BA5914" s="29" t="str">
        <f t="shared" si="924"/>
        <v>presentation/iiif</v>
      </c>
      <c r="BB5914" s="29" t="str">
        <f t="shared" si="925"/>
        <v>https://media.mediathek-tanz-theater.de/iiif/2/nvt_img-563-004-002.JP2/full/100,/0/default.jpg</v>
      </c>
      <c r="BC5914" s="29" t="str">
        <f t="shared" si="921"/>
        <v>image/jpeg</v>
      </c>
      <c r="BD5914" s="29" t="str">
        <f t="shared" si="926"/>
        <v>presentation/thumbnail</v>
      </c>
    </row>
    <row r="5915" spans="1:56" ht="63.75">
      <c r="A5915" s="29">
        <v>1</v>
      </c>
      <c r="B5915" s="29">
        <v>0</v>
      </c>
      <c r="C5915" s="38" t="s">
        <v>20175</v>
      </c>
      <c r="D5915" s="38" t="s">
        <v>20176</v>
      </c>
      <c r="F5915" s="38" t="s">
        <v>19059</v>
      </c>
      <c r="I5915" s="38" t="s">
        <v>4446</v>
      </c>
      <c r="J5915" s="38" t="s">
        <v>20167</v>
      </c>
      <c r="N5915" s="38" t="s">
        <v>1316</v>
      </c>
      <c r="P5915" s="38" t="s">
        <v>2005</v>
      </c>
      <c r="R5915" s="38" t="s">
        <v>19318</v>
      </c>
      <c r="U5915" s="38" t="s">
        <v>19347</v>
      </c>
      <c r="X5915" s="367">
        <v>29479</v>
      </c>
      <c r="Y5915" s="38" t="s">
        <v>2269</v>
      </c>
      <c r="AA5915" s="38" t="s">
        <v>1170</v>
      </c>
      <c r="AB5915" s="38" t="s">
        <v>16181</v>
      </c>
      <c r="AE5915" s="38" t="s">
        <v>2950</v>
      </c>
      <c r="AG5915" s="38">
        <v>1</v>
      </c>
      <c r="AH5915" s="38" t="s">
        <v>4439</v>
      </c>
      <c r="AI5915" s="38" t="s">
        <v>4440</v>
      </c>
      <c r="AJ5915" s="38" t="s">
        <v>4449</v>
      </c>
      <c r="AK5915" s="38" t="s">
        <v>20177</v>
      </c>
      <c r="AL5915" s="301" t="s">
        <v>19800</v>
      </c>
      <c r="AO5915" s="29" t="s">
        <v>18070</v>
      </c>
      <c r="AR5915" s="29" t="str">
        <f t="shared" si="929"/>
        <v>0</v>
      </c>
      <c r="AS5915" s="29">
        <f t="shared" si="927"/>
        <v>0</v>
      </c>
      <c r="AW5915" s="29" t="str">
        <f t="shared" si="930"/>
        <v/>
      </c>
      <c r="AX5915" s="29" t="str">
        <f t="shared" si="922"/>
        <v/>
      </c>
      <c r="AY5915" s="29" t="str">
        <f t="shared" si="928"/>
        <v>https://media.mediathek-tanz-theater.de/iiif/2/nvt_img-563-004-003.JP2</v>
      </c>
      <c r="AZ5915" s="29" t="str">
        <f t="shared" si="923"/>
        <v>image/jp2</v>
      </c>
      <c r="BA5915" s="29" t="str">
        <f t="shared" si="924"/>
        <v>presentation/iiif</v>
      </c>
      <c r="BB5915" s="29" t="str">
        <f t="shared" si="925"/>
        <v>https://media.mediathek-tanz-theater.de/iiif/2/nvt_img-563-004-003.JP2/full/100,/0/default.jpg</v>
      </c>
      <c r="BC5915" s="29" t="str">
        <f t="shared" si="921"/>
        <v>image/jpeg</v>
      </c>
      <c r="BD5915" s="29" t="str">
        <f t="shared" si="926"/>
        <v>presentation/thumbnail</v>
      </c>
    </row>
    <row r="5916" spans="1:56" ht="38.25">
      <c r="A5916" s="29">
        <v>0</v>
      </c>
      <c r="B5916" s="29">
        <v>0</v>
      </c>
      <c r="C5916" s="38" t="s">
        <v>20178</v>
      </c>
      <c r="F5916" s="38" t="s">
        <v>19059</v>
      </c>
      <c r="I5916" s="38" t="s">
        <v>4431</v>
      </c>
      <c r="J5916" s="406"/>
      <c r="M5916"/>
      <c r="U5916"/>
      <c r="AB5916" s="38" t="s">
        <v>20179</v>
      </c>
      <c r="AC5916" s="38" t="s">
        <v>4433</v>
      </c>
      <c r="AE5916" s="38" t="s">
        <v>2950</v>
      </c>
      <c r="AG5916" s="38">
        <v>1</v>
      </c>
      <c r="AJ5916" s="38" t="s">
        <v>19177</v>
      </c>
      <c r="AL5916" s="301" t="s">
        <v>19800</v>
      </c>
      <c r="AR5916" s="29" t="str">
        <f t="shared" si="929"/>
        <v>1</v>
      </c>
      <c r="AS5916" s="29">
        <f t="shared" si="927"/>
        <v>0</v>
      </c>
      <c r="AT5916" s="29">
        <v>0</v>
      </c>
      <c r="AW5916" s="29" t="str">
        <f t="shared" si="930"/>
        <v/>
      </c>
      <c r="AX5916" s="29" t="str">
        <f t="shared" si="922"/>
        <v/>
      </c>
      <c r="AY5916" s="29" t="str">
        <f t="shared" si="928"/>
        <v>https://media.mediathek-tanz-theater.de/iiif/2/nvt_img-564.JP2</v>
      </c>
      <c r="AZ5916" s="29" t="str">
        <f t="shared" si="923"/>
        <v>image/jp2</v>
      </c>
      <c r="BA5916" s="29" t="str">
        <f t="shared" si="924"/>
        <v>presentation/iiif</v>
      </c>
      <c r="BB5916" s="29" t="str">
        <f t="shared" si="925"/>
        <v>https://media.mediathek-tanz-theater.de/iiif/2/nvt_img-564.JP2/full/100,/0/default.jpg</v>
      </c>
      <c r="BC5916" s="29" t="str">
        <f t="shared" si="921"/>
        <v>image/jpeg</v>
      </c>
      <c r="BD5916" s="29" t="str">
        <f t="shared" si="926"/>
        <v>presentation/thumbnail</v>
      </c>
    </row>
    <row r="5917" spans="1:56" ht="25.5">
      <c r="A5917" s="29">
        <v>1</v>
      </c>
      <c r="B5917" s="29">
        <v>0</v>
      </c>
      <c r="C5917" s="38" t="s">
        <v>20180</v>
      </c>
      <c r="D5917" s="38" t="s">
        <v>20181</v>
      </c>
      <c r="F5917" s="38" t="s">
        <v>19059</v>
      </c>
      <c r="I5917" s="38" t="s">
        <v>4438</v>
      </c>
      <c r="J5917" s="38" t="s">
        <v>20178</v>
      </c>
      <c r="N5917" s="38" t="s">
        <v>1316</v>
      </c>
      <c r="P5917" s="38" t="s">
        <v>2005</v>
      </c>
      <c r="R5917" s="38" t="s">
        <v>19318</v>
      </c>
      <c r="X5917" s="367">
        <v>29479</v>
      </c>
      <c r="Y5917" s="38" t="s">
        <v>2269</v>
      </c>
      <c r="AA5917" s="38" t="s">
        <v>1170</v>
      </c>
      <c r="AE5917" s="38" t="s">
        <v>2950</v>
      </c>
      <c r="AG5917" s="38">
        <v>1</v>
      </c>
      <c r="AH5917" s="38" t="s">
        <v>4439</v>
      </c>
      <c r="AI5917" s="38" t="s">
        <v>4440</v>
      </c>
      <c r="AJ5917" s="38" t="s">
        <v>11546</v>
      </c>
      <c r="AL5917" s="301" t="s">
        <v>19800</v>
      </c>
      <c r="AO5917" s="29" t="s">
        <v>18070</v>
      </c>
      <c r="AR5917" s="29" t="str">
        <f t="shared" si="929"/>
        <v>1</v>
      </c>
      <c r="AS5917" s="29">
        <f t="shared" si="927"/>
        <v>0</v>
      </c>
      <c r="AW5917" s="29" t="str">
        <f t="shared" si="930"/>
        <v/>
      </c>
      <c r="AX5917" s="29" t="str">
        <f t="shared" si="922"/>
        <v/>
      </c>
      <c r="AY5917" s="29" t="str">
        <f t="shared" si="928"/>
        <v>https://media.mediathek-tanz-theater.de/iiif/2/nvt_img-564-001.JP2</v>
      </c>
      <c r="AZ5917" s="29" t="str">
        <f t="shared" si="923"/>
        <v>image/jp2</v>
      </c>
      <c r="BA5917" s="29" t="str">
        <f t="shared" si="924"/>
        <v>presentation/iiif</v>
      </c>
      <c r="BB5917" s="29" t="str">
        <f t="shared" si="925"/>
        <v>https://media.mediathek-tanz-theater.de/iiif/2/nvt_img-564-001.JP2/full/100,/0/default.jpg</v>
      </c>
      <c r="BC5917" s="29" t="str">
        <f t="shared" si="921"/>
        <v>image/jpeg</v>
      </c>
      <c r="BD5917" s="29" t="str">
        <f t="shared" si="926"/>
        <v>presentation/thumbnail</v>
      </c>
    </row>
    <row r="5918" spans="1:56" ht="51">
      <c r="A5918" s="29">
        <v>1</v>
      </c>
      <c r="B5918" s="29">
        <v>0</v>
      </c>
      <c r="C5918" s="38" t="s">
        <v>20182</v>
      </c>
      <c r="D5918" s="38" t="s">
        <v>20183</v>
      </c>
      <c r="F5918" s="38" t="s">
        <v>19059</v>
      </c>
      <c r="I5918" s="38" t="s">
        <v>4446</v>
      </c>
      <c r="J5918" s="38" t="s">
        <v>20180</v>
      </c>
      <c r="N5918" s="38" t="s">
        <v>1316</v>
      </c>
      <c r="P5918" s="38" t="s">
        <v>2005</v>
      </c>
      <c r="R5918" s="38" t="s">
        <v>19318</v>
      </c>
      <c r="U5918" s="38" t="s">
        <v>20184</v>
      </c>
      <c r="X5918" s="367">
        <v>29479</v>
      </c>
      <c r="Y5918" s="38" t="s">
        <v>2269</v>
      </c>
      <c r="AA5918" s="38" t="s">
        <v>1170</v>
      </c>
      <c r="AB5918" s="38" t="s">
        <v>16184</v>
      </c>
      <c r="AE5918" s="38" t="s">
        <v>2950</v>
      </c>
      <c r="AG5918" s="38">
        <v>1</v>
      </c>
      <c r="AH5918" s="38" t="s">
        <v>4439</v>
      </c>
      <c r="AI5918" s="38" t="s">
        <v>4440</v>
      </c>
      <c r="AJ5918" s="38" t="s">
        <v>4449</v>
      </c>
      <c r="AK5918" s="38" t="s">
        <v>14594</v>
      </c>
      <c r="AL5918" s="301" t="s">
        <v>19800</v>
      </c>
      <c r="AO5918" s="29" t="s">
        <v>18070</v>
      </c>
      <c r="AR5918" s="29" t="str">
        <f t="shared" si="929"/>
        <v>0</v>
      </c>
      <c r="AS5918" s="29">
        <f t="shared" si="927"/>
        <v>0</v>
      </c>
      <c r="AW5918" s="29" t="str">
        <f t="shared" si="930"/>
        <v/>
      </c>
      <c r="AX5918" s="29" t="str">
        <f t="shared" si="922"/>
        <v/>
      </c>
      <c r="AY5918" s="29" t="str">
        <f t="shared" si="928"/>
        <v>https://media.mediathek-tanz-theater.de/iiif/2/nvt_img-564-001-001.JP2</v>
      </c>
      <c r="AZ5918" s="29" t="str">
        <f t="shared" si="923"/>
        <v>image/jp2</v>
      </c>
      <c r="BA5918" s="29" t="str">
        <f t="shared" si="924"/>
        <v>presentation/iiif</v>
      </c>
      <c r="BB5918" s="29" t="str">
        <f t="shared" si="925"/>
        <v>https://media.mediathek-tanz-theater.de/iiif/2/nvt_img-564-001-001.JP2/full/100,/0/default.jpg</v>
      </c>
      <c r="BC5918" s="29" t="str">
        <f t="shared" si="921"/>
        <v>image/jpeg</v>
      </c>
      <c r="BD5918" s="29" t="str">
        <f t="shared" si="926"/>
        <v>presentation/thumbnail</v>
      </c>
    </row>
    <row r="5919" spans="1:56" ht="51">
      <c r="A5919" s="29">
        <v>1</v>
      </c>
      <c r="B5919" s="29">
        <v>0</v>
      </c>
      <c r="C5919" s="38" t="s">
        <v>20185</v>
      </c>
      <c r="D5919" s="38" t="s">
        <v>20186</v>
      </c>
      <c r="F5919" s="38" t="s">
        <v>19059</v>
      </c>
      <c r="I5919" s="38" t="s">
        <v>4446</v>
      </c>
      <c r="J5919" s="38" t="s">
        <v>20180</v>
      </c>
      <c r="N5919" s="38" t="s">
        <v>1316</v>
      </c>
      <c r="P5919" s="38" t="s">
        <v>2005</v>
      </c>
      <c r="R5919" s="38" t="s">
        <v>19318</v>
      </c>
      <c r="U5919" s="38" t="s">
        <v>20187</v>
      </c>
      <c r="X5919" s="367">
        <v>29479</v>
      </c>
      <c r="Y5919" s="38" t="s">
        <v>2269</v>
      </c>
      <c r="AA5919" s="38" t="s">
        <v>1170</v>
      </c>
      <c r="AB5919" s="38" t="s">
        <v>16190</v>
      </c>
      <c r="AE5919" s="38" t="s">
        <v>2950</v>
      </c>
      <c r="AG5919" s="38">
        <v>1</v>
      </c>
      <c r="AH5919" s="38" t="s">
        <v>4439</v>
      </c>
      <c r="AI5919" s="38" t="s">
        <v>4440</v>
      </c>
      <c r="AJ5919" s="38" t="s">
        <v>4449</v>
      </c>
      <c r="AK5919" s="38" t="s">
        <v>20188</v>
      </c>
      <c r="AL5919" s="301" t="s">
        <v>19800</v>
      </c>
      <c r="AO5919" s="29" t="s">
        <v>18070</v>
      </c>
      <c r="AR5919" s="29" t="str">
        <f t="shared" si="929"/>
        <v>0</v>
      </c>
      <c r="AS5919" s="29">
        <f t="shared" si="927"/>
        <v>0</v>
      </c>
      <c r="AW5919" s="29" t="str">
        <f t="shared" si="930"/>
        <v/>
      </c>
      <c r="AX5919" s="29" t="str">
        <f t="shared" si="922"/>
        <v/>
      </c>
      <c r="AY5919" s="29" t="str">
        <f t="shared" si="928"/>
        <v>https://media.mediathek-tanz-theater.de/iiif/2/nvt_img-564-001-002.JP2</v>
      </c>
      <c r="AZ5919" s="29" t="str">
        <f t="shared" si="923"/>
        <v>image/jp2</v>
      </c>
      <c r="BA5919" s="29" t="str">
        <f t="shared" si="924"/>
        <v>presentation/iiif</v>
      </c>
      <c r="BB5919" s="29" t="str">
        <f t="shared" si="925"/>
        <v>https://media.mediathek-tanz-theater.de/iiif/2/nvt_img-564-001-002.JP2/full/100,/0/default.jpg</v>
      </c>
      <c r="BC5919" s="29" t="str">
        <f t="shared" si="921"/>
        <v>image/jpeg</v>
      </c>
      <c r="BD5919" s="29" t="str">
        <f t="shared" si="926"/>
        <v>presentation/thumbnail</v>
      </c>
    </row>
    <row r="5920" spans="1:56" ht="38.25">
      <c r="A5920" s="29">
        <v>1</v>
      </c>
      <c r="B5920" s="29">
        <v>0</v>
      </c>
      <c r="C5920" s="38" t="s">
        <v>20189</v>
      </c>
      <c r="D5920" s="38" t="s">
        <v>20190</v>
      </c>
      <c r="F5920" s="38" t="s">
        <v>19059</v>
      </c>
      <c r="I5920" s="38" t="s">
        <v>4446</v>
      </c>
      <c r="J5920" s="38" t="s">
        <v>20180</v>
      </c>
      <c r="N5920" s="38" t="s">
        <v>1316</v>
      </c>
      <c r="P5920" s="38" t="s">
        <v>2005</v>
      </c>
      <c r="R5920" s="38" t="s">
        <v>19318</v>
      </c>
      <c r="U5920" s="38" t="s">
        <v>5166</v>
      </c>
      <c r="X5920" s="367">
        <v>29479</v>
      </c>
      <c r="Y5920" s="38" t="s">
        <v>2269</v>
      </c>
      <c r="AA5920" s="38" t="s">
        <v>1170</v>
      </c>
      <c r="AB5920" s="38" t="s">
        <v>16195</v>
      </c>
      <c r="AE5920" s="38" t="s">
        <v>2950</v>
      </c>
      <c r="AG5920" s="38">
        <v>1</v>
      </c>
      <c r="AH5920" s="38" t="s">
        <v>4439</v>
      </c>
      <c r="AI5920" s="38" t="s">
        <v>4440</v>
      </c>
      <c r="AJ5920" s="38" t="s">
        <v>4449</v>
      </c>
      <c r="AK5920" s="38" t="s">
        <v>20191</v>
      </c>
      <c r="AL5920" s="301" t="s">
        <v>19800</v>
      </c>
      <c r="AO5920" s="29" t="s">
        <v>18070</v>
      </c>
      <c r="AR5920" s="29" t="str">
        <f t="shared" si="929"/>
        <v>0</v>
      </c>
      <c r="AS5920" s="29">
        <f t="shared" si="927"/>
        <v>0</v>
      </c>
      <c r="AW5920" s="29" t="str">
        <f t="shared" si="930"/>
        <v/>
      </c>
      <c r="AX5920" s="29" t="str">
        <f t="shared" si="922"/>
        <v/>
      </c>
      <c r="AY5920" s="29" t="str">
        <f t="shared" si="928"/>
        <v>https://media.mediathek-tanz-theater.de/iiif/2/nvt_img-564-001-003.JP2</v>
      </c>
      <c r="AZ5920" s="29" t="str">
        <f t="shared" si="923"/>
        <v>image/jp2</v>
      </c>
      <c r="BA5920" s="29" t="str">
        <f t="shared" si="924"/>
        <v>presentation/iiif</v>
      </c>
      <c r="BB5920" s="29" t="str">
        <f t="shared" si="925"/>
        <v>https://media.mediathek-tanz-theater.de/iiif/2/nvt_img-564-001-003.JP2/full/100,/0/default.jpg</v>
      </c>
      <c r="BC5920" s="29" t="str">
        <f t="shared" si="921"/>
        <v>image/jpeg</v>
      </c>
      <c r="BD5920" s="29" t="str">
        <f t="shared" si="926"/>
        <v>presentation/thumbnail</v>
      </c>
    </row>
    <row r="5921" spans="1:56" ht="25.5">
      <c r="A5921" s="29">
        <v>1</v>
      </c>
      <c r="B5921" s="29">
        <v>0</v>
      </c>
      <c r="C5921" s="38" t="s">
        <v>20192</v>
      </c>
      <c r="D5921" s="38" t="s">
        <v>20193</v>
      </c>
      <c r="F5921" s="38" t="s">
        <v>19059</v>
      </c>
      <c r="I5921" s="38" t="s">
        <v>4438</v>
      </c>
      <c r="J5921" s="38" t="s">
        <v>20178</v>
      </c>
      <c r="N5921" s="38" t="s">
        <v>1316</v>
      </c>
      <c r="P5921" s="38" t="s">
        <v>2005</v>
      </c>
      <c r="R5921" s="38" t="s">
        <v>19318</v>
      </c>
      <c r="X5921" s="367">
        <v>29479</v>
      </c>
      <c r="Y5921" s="38" t="s">
        <v>2269</v>
      </c>
      <c r="AA5921" s="38" t="s">
        <v>1170</v>
      </c>
      <c r="AE5921" s="38" t="s">
        <v>2950</v>
      </c>
      <c r="AG5921" s="38">
        <v>1</v>
      </c>
      <c r="AH5921" s="38" t="s">
        <v>4439</v>
      </c>
      <c r="AI5921" s="38" t="s">
        <v>4440</v>
      </c>
      <c r="AJ5921" s="38" t="s">
        <v>12883</v>
      </c>
      <c r="AL5921" s="301" t="s">
        <v>19800</v>
      </c>
      <c r="AO5921" s="29" t="s">
        <v>18070</v>
      </c>
      <c r="AR5921" s="29" t="str">
        <f t="shared" si="929"/>
        <v>1</v>
      </c>
      <c r="AS5921" s="29">
        <f t="shared" si="927"/>
        <v>0</v>
      </c>
      <c r="AW5921" s="29" t="str">
        <f t="shared" si="930"/>
        <v/>
      </c>
      <c r="AX5921" s="29" t="str">
        <f t="shared" si="922"/>
        <v/>
      </c>
      <c r="AY5921" s="29" t="str">
        <f t="shared" si="928"/>
        <v>https://media.mediathek-tanz-theater.de/iiif/2/nvt_img-564-002.JP2</v>
      </c>
      <c r="AZ5921" s="29" t="str">
        <f t="shared" si="923"/>
        <v>image/jp2</v>
      </c>
      <c r="BA5921" s="29" t="str">
        <f t="shared" si="924"/>
        <v>presentation/iiif</v>
      </c>
      <c r="BB5921" s="29" t="str">
        <f t="shared" si="925"/>
        <v>https://media.mediathek-tanz-theater.de/iiif/2/nvt_img-564-002.JP2/full/100,/0/default.jpg</v>
      </c>
      <c r="BC5921" s="29" t="str">
        <f t="shared" si="921"/>
        <v>image/jpeg</v>
      </c>
      <c r="BD5921" s="29" t="str">
        <f t="shared" si="926"/>
        <v>presentation/thumbnail</v>
      </c>
    </row>
    <row r="5922" spans="1:56" ht="25.5">
      <c r="A5922" s="29">
        <v>1</v>
      </c>
      <c r="B5922" s="29">
        <v>0</v>
      </c>
      <c r="C5922" s="38" t="s">
        <v>20194</v>
      </c>
      <c r="D5922" s="38" t="s">
        <v>20195</v>
      </c>
      <c r="F5922" s="38" t="s">
        <v>19059</v>
      </c>
      <c r="I5922" s="38" t="s">
        <v>4446</v>
      </c>
      <c r="J5922" s="38" t="s">
        <v>20192</v>
      </c>
      <c r="N5922" s="38" t="s">
        <v>1316</v>
      </c>
      <c r="P5922" s="38" t="s">
        <v>2005</v>
      </c>
      <c r="R5922" s="38" t="s">
        <v>19318</v>
      </c>
      <c r="U5922" s="38" t="s">
        <v>5166</v>
      </c>
      <c r="X5922" s="367">
        <v>29479</v>
      </c>
      <c r="Y5922" s="38" t="s">
        <v>2269</v>
      </c>
      <c r="AA5922" s="38" t="s">
        <v>1170</v>
      </c>
      <c r="AB5922" s="38" t="s">
        <v>16199</v>
      </c>
      <c r="AE5922" s="38" t="s">
        <v>2950</v>
      </c>
      <c r="AG5922" s="38">
        <v>1</v>
      </c>
      <c r="AH5922" s="38" t="s">
        <v>4439</v>
      </c>
      <c r="AI5922" s="38" t="s">
        <v>4440</v>
      </c>
      <c r="AJ5922" s="38" t="s">
        <v>4449</v>
      </c>
      <c r="AK5922" s="38" t="s">
        <v>14074</v>
      </c>
      <c r="AL5922" s="301" t="s">
        <v>19800</v>
      </c>
      <c r="AO5922" s="29" t="s">
        <v>18070</v>
      </c>
      <c r="AR5922" s="29" t="str">
        <f t="shared" si="929"/>
        <v>0</v>
      </c>
      <c r="AS5922" s="29">
        <f t="shared" si="927"/>
        <v>0</v>
      </c>
      <c r="AW5922" s="29" t="str">
        <f t="shared" si="930"/>
        <v/>
      </c>
      <c r="AX5922" s="29" t="str">
        <f t="shared" si="922"/>
        <v/>
      </c>
      <c r="AY5922" s="29" t="str">
        <f t="shared" si="928"/>
        <v>https://media.mediathek-tanz-theater.de/iiif/2/nvt_img-564-002-001.JP2</v>
      </c>
      <c r="AZ5922" s="29" t="str">
        <f t="shared" si="923"/>
        <v>image/jp2</v>
      </c>
      <c r="BA5922" s="29" t="str">
        <f t="shared" si="924"/>
        <v>presentation/iiif</v>
      </c>
      <c r="BB5922" s="29" t="str">
        <f t="shared" si="925"/>
        <v>https://media.mediathek-tanz-theater.de/iiif/2/nvt_img-564-002-001.JP2/full/100,/0/default.jpg</v>
      </c>
      <c r="BC5922" s="29" t="str">
        <f t="shared" si="921"/>
        <v>image/jpeg</v>
      </c>
      <c r="BD5922" s="29" t="str">
        <f t="shared" si="926"/>
        <v>presentation/thumbnail</v>
      </c>
    </row>
    <row r="5923" spans="1:56" ht="25.5">
      <c r="A5923" s="29">
        <v>1</v>
      </c>
      <c r="B5923" s="29">
        <v>0</v>
      </c>
      <c r="C5923" s="38" t="s">
        <v>20196</v>
      </c>
      <c r="D5923" s="38" t="s">
        <v>20197</v>
      </c>
      <c r="F5923" s="38" t="s">
        <v>19059</v>
      </c>
      <c r="I5923" s="38" t="s">
        <v>4446</v>
      </c>
      <c r="J5923" s="38" t="s">
        <v>20192</v>
      </c>
      <c r="N5923" s="38" t="s">
        <v>1316</v>
      </c>
      <c r="P5923" s="38" t="s">
        <v>2005</v>
      </c>
      <c r="R5923" s="38" t="s">
        <v>19318</v>
      </c>
      <c r="U5923" s="38" t="s">
        <v>5166</v>
      </c>
      <c r="X5923" s="367">
        <v>29479</v>
      </c>
      <c r="Y5923" s="38" t="s">
        <v>2269</v>
      </c>
      <c r="AA5923" s="38" t="s">
        <v>1170</v>
      </c>
      <c r="AB5923" s="38" t="s">
        <v>16207</v>
      </c>
      <c r="AE5923" s="38" t="s">
        <v>2950</v>
      </c>
      <c r="AG5923" s="38">
        <v>1</v>
      </c>
      <c r="AH5923" s="38" t="s">
        <v>4439</v>
      </c>
      <c r="AI5923" s="38" t="s">
        <v>4440</v>
      </c>
      <c r="AJ5923" s="38" t="s">
        <v>4449</v>
      </c>
      <c r="AK5923" s="38" t="s">
        <v>14074</v>
      </c>
      <c r="AL5923" s="301" t="s">
        <v>19800</v>
      </c>
      <c r="AO5923" s="29" t="s">
        <v>18070</v>
      </c>
      <c r="AR5923" s="29" t="str">
        <f t="shared" si="929"/>
        <v>0</v>
      </c>
      <c r="AS5923" s="29">
        <f t="shared" si="927"/>
        <v>0</v>
      </c>
      <c r="AW5923" s="29" t="str">
        <f t="shared" si="930"/>
        <v/>
      </c>
      <c r="AX5923" s="29" t="str">
        <f t="shared" si="922"/>
        <v/>
      </c>
      <c r="AY5923" s="29" t="str">
        <f t="shared" si="928"/>
        <v>https://media.mediathek-tanz-theater.de/iiif/2/nvt_img-564-002-002.JP2</v>
      </c>
      <c r="AZ5923" s="29" t="str">
        <f t="shared" si="923"/>
        <v>image/jp2</v>
      </c>
      <c r="BA5923" s="29" t="str">
        <f t="shared" si="924"/>
        <v>presentation/iiif</v>
      </c>
      <c r="BB5923" s="29" t="str">
        <f t="shared" si="925"/>
        <v>https://media.mediathek-tanz-theater.de/iiif/2/nvt_img-564-002-002.JP2/full/100,/0/default.jpg</v>
      </c>
      <c r="BC5923" s="29" t="str">
        <f t="shared" si="921"/>
        <v>image/jpeg</v>
      </c>
      <c r="BD5923" s="29" t="str">
        <f t="shared" si="926"/>
        <v>presentation/thumbnail</v>
      </c>
    </row>
    <row r="5924" spans="1:56" ht="25.5">
      <c r="A5924" s="29">
        <v>1</v>
      </c>
      <c r="B5924" s="29">
        <v>0</v>
      </c>
      <c r="C5924" s="38" t="s">
        <v>20198</v>
      </c>
      <c r="D5924" s="38" t="s">
        <v>20199</v>
      </c>
      <c r="F5924" s="38" t="s">
        <v>19059</v>
      </c>
      <c r="I5924" s="38" t="s">
        <v>4446</v>
      </c>
      <c r="J5924" s="38" t="s">
        <v>20192</v>
      </c>
      <c r="N5924" s="38" t="s">
        <v>1316</v>
      </c>
      <c r="P5924" s="38" t="s">
        <v>2005</v>
      </c>
      <c r="R5924" s="38" t="s">
        <v>19318</v>
      </c>
      <c r="U5924" s="38" t="s">
        <v>5166</v>
      </c>
      <c r="X5924" s="367">
        <v>29479</v>
      </c>
      <c r="Y5924" s="38" t="s">
        <v>2269</v>
      </c>
      <c r="AA5924" s="38" t="s">
        <v>1170</v>
      </c>
      <c r="AB5924" s="38" t="s">
        <v>16210</v>
      </c>
      <c r="AE5924" s="38" t="s">
        <v>2950</v>
      </c>
      <c r="AG5924" s="38">
        <v>1</v>
      </c>
      <c r="AH5924" s="38" t="s">
        <v>4439</v>
      </c>
      <c r="AI5924" s="38" t="s">
        <v>4440</v>
      </c>
      <c r="AJ5924" s="38" t="s">
        <v>4449</v>
      </c>
      <c r="AK5924" s="38" t="s">
        <v>14074</v>
      </c>
      <c r="AL5924" s="301" t="s">
        <v>19800</v>
      </c>
      <c r="AO5924" s="29" t="s">
        <v>18070</v>
      </c>
      <c r="AR5924" s="29" t="str">
        <f t="shared" si="929"/>
        <v>0</v>
      </c>
      <c r="AS5924" s="29">
        <f t="shared" si="927"/>
        <v>0</v>
      </c>
      <c r="AW5924" s="29" t="str">
        <f t="shared" si="930"/>
        <v/>
      </c>
      <c r="AX5924" s="29" t="str">
        <f t="shared" si="922"/>
        <v/>
      </c>
      <c r="AY5924" s="29" t="str">
        <f t="shared" si="928"/>
        <v>https://media.mediathek-tanz-theater.de/iiif/2/nvt_img-564-002-003.JP2</v>
      </c>
      <c r="AZ5924" s="29" t="str">
        <f t="shared" si="923"/>
        <v>image/jp2</v>
      </c>
      <c r="BA5924" s="29" t="str">
        <f t="shared" si="924"/>
        <v>presentation/iiif</v>
      </c>
      <c r="BB5924" s="29" t="str">
        <f t="shared" si="925"/>
        <v>https://media.mediathek-tanz-theater.de/iiif/2/nvt_img-564-002-003.JP2/full/100,/0/default.jpg</v>
      </c>
      <c r="BC5924" s="29" t="str">
        <f t="shared" si="921"/>
        <v>image/jpeg</v>
      </c>
      <c r="BD5924" s="29" t="str">
        <f t="shared" si="926"/>
        <v>presentation/thumbnail</v>
      </c>
    </row>
    <row r="5925" spans="1:56" ht="25.5">
      <c r="A5925" s="29">
        <v>1</v>
      </c>
      <c r="B5925" s="29">
        <v>0</v>
      </c>
      <c r="C5925" s="38" t="s">
        <v>20200</v>
      </c>
      <c r="D5925" s="38" t="s">
        <v>20201</v>
      </c>
      <c r="F5925" s="38" t="s">
        <v>19059</v>
      </c>
      <c r="I5925" s="38" t="s">
        <v>4438</v>
      </c>
      <c r="J5925" s="38" t="s">
        <v>20178</v>
      </c>
      <c r="N5925" s="38" t="s">
        <v>1316</v>
      </c>
      <c r="P5925" s="38" t="s">
        <v>2005</v>
      </c>
      <c r="R5925" s="38" t="s">
        <v>19318</v>
      </c>
      <c r="X5925" s="367">
        <v>29479</v>
      </c>
      <c r="Y5925" s="38" t="s">
        <v>2269</v>
      </c>
      <c r="AA5925" s="38" t="s">
        <v>1170</v>
      </c>
      <c r="AE5925" s="38" t="s">
        <v>2950</v>
      </c>
      <c r="AG5925" s="38">
        <v>1</v>
      </c>
      <c r="AH5925" s="38" t="s">
        <v>4439</v>
      </c>
      <c r="AI5925" s="38" t="s">
        <v>4440</v>
      </c>
      <c r="AJ5925" s="38" t="s">
        <v>5835</v>
      </c>
      <c r="AL5925" s="301" t="s">
        <v>19800</v>
      </c>
      <c r="AO5925" s="29" t="s">
        <v>18070</v>
      </c>
      <c r="AR5925" s="29" t="str">
        <f t="shared" si="929"/>
        <v>1</v>
      </c>
      <c r="AS5925" s="29">
        <f t="shared" si="927"/>
        <v>0</v>
      </c>
      <c r="AW5925" s="29" t="str">
        <f t="shared" si="930"/>
        <v/>
      </c>
      <c r="AX5925" s="29" t="str">
        <f t="shared" si="922"/>
        <v/>
      </c>
      <c r="AY5925" s="29" t="str">
        <f t="shared" si="928"/>
        <v>https://media.mediathek-tanz-theater.de/iiif/2/nvt_img-564-003.JP2</v>
      </c>
      <c r="AZ5925" s="29" t="str">
        <f t="shared" si="923"/>
        <v>image/jp2</v>
      </c>
      <c r="BA5925" s="29" t="str">
        <f t="shared" si="924"/>
        <v>presentation/iiif</v>
      </c>
      <c r="BB5925" s="29" t="str">
        <f t="shared" si="925"/>
        <v>https://media.mediathek-tanz-theater.de/iiif/2/nvt_img-564-003.JP2/full/100,/0/default.jpg</v>
      </c>
      <c r="BC5925" s="29" t="str">
        <f t="shared" si="921"/>
        <v>image/jpeg</v>
      </c>
      <c r="BD5925" s="29" t="str">
        <f t="shared" si="926"/>
        <v>presentation/thumbnail</v>
      </c>
    </row>
    <row r="5926" spans="1:56" ht="25.5">
      <c r="A5926" s="29">
        <v>1</v>
      </c>
      <c r="B5926" s="29">
        <v>0</v>
      </c>
      <c r="C5926" s="38" t="s">
        <v>20202</v>
      </c>
      <c r="D5926" s="38" t="s">
        <v>20203</v>
      </c>
      <c r="F5926" s="38" t="s">
        <v>19059</v>
      </c>
      <c r="I5926" s="38" t="s">
        <v>4446</v>
      </c>
      <c r="J5926" s="38" t="s">
        <v>20200</v>
      </c>
      <c r="N5926" s="38" t="s">
        <v>1316</v>
      </c>
      <c r="P5926" s="38" t="s">
        <v>2005</v>
      </c>
      <c r="R5926" s="38" t="s">
        <v>19318</v>
      </c>
      <c r="U5926" s="38" t="s">
        <v>5166</v>
      </c>
      <c r="X5926" s="367">
        <v>29479</v>
      </c>
      <c r="Y5926" s="38" t="s">
        <v>2269</v>
      </c>
      <c r="AA5926" s="38" t="s">
        <v>1170</v>
      </c>
      <c r="AB5926" s="38" t="s">
        <v>16218</v>
      </c>
      <c r="AE5926" s="38" t="s">
        <v>2950</v>
      </c>
      <c r="AG5926" s="38">
        <v>1</v>
      </c>
      <c r="AH5926" s="38" t="s">
        <v>4439</v>
      </c>
      <c r="AI5926" s="38" t="s">
        <v>4440</v>
      </c>
      <c r="AJ5926" s="38" t="s">
        <v>4449</v>
      </c>
      <c r="AK5926" s="38" t="s">
        <v>14074</v>
      </c>
      <c r="AL5926" s="301" t="s">
        <v>19800</v>
      </c>
      <c r="AO5926" s="29" t="s">
        <v>18070</v>
      </c>
      <c r="AR5926" s="29" t="str">
        <f t="shared" si="929"/>
        <v>0</v>
      </c>
      <c r="AS5926" s="29">
        <f t="shared" si="927"/>
        <v>0</v>
      </c>
      <c r="AW5926" s="29" t="str">
        <f t="shared" si="930"/>
        <v/>
      </c>
      <c r="AX5926" s="29" t="str">
        <f t="shared" si="922"/>
        <v/>
      </c>
      <c r="AY5926" s="29" t="str">
        <f t="shared" si="928"/>
        <v>https://media.mediathek-tanz-theater.de/iiif/2/nvt_img-564-003-001.JP2</v>
      </c>
      <c r="AZ5926" s="29" t="str">
        <f t="shared" si="923"/>
        <v>image/jp2</v>
      </c>
      <c r="BA5926" s="29" t="str">
        <f t="shared" si="924"/>
        <v>presentation/iiif</v>
      </c>
      <c r="BB5926" s="29" t="str">
        <f t="shared" si="925"/>
        <v>https://media.mediathek-tanz-theater.de/iiif/2/nvt_img-564-003-001.JP2/full/100,/0/default.jpg</v>
      </c>
      <c r="BC5926" s="29" t="str">
        <f t="shared" si="921"/>
        <v>image/jpeg</v>
      </c>
      <c r="BD5926" s="29" t="str">
        <f t="shared" si="926"/>
        <v>presentation/thumbnail</v>
      </c>
    </row>
    <row r="5927" spans="1:56" ht="25.5">
      <c r="A5927" s="29">
        <v>1</v>
      </c>
      <c r="B5927" s="29">
        <v>0</v>
      </c>
      <c r="C5927" s="38" t="s">
        <v>20204</v>
      </c>
      <c r="D5927" s="38" t="s">
        <v>20205</v>
      </c>
      <c r="F5927" s="38" t="s">
        <v>19059</v>
      </c>
      <c r="I5927" s="38" t="s">
        <v>4446</v>
      </c>
      <c r="J5927" s="38" t="s">
        <v>20200</v>
      </c>
      <c r="N5927" s="38" t="s">
        <v>1316</v>
      </c>
      <c r="P5927" s="38" t="s">
        <v>2005</v>
      </c>
      <c r="R5927" s="38" t="s">
        <v>19318</v>
      </c>
      <c r="U5927" s="38" t="s">
        <v>15494</v>
      </c>
      <c r="X5927" s="367">
        <v>29479</v>
      </c>
      <c r="Y5927" s="38" t="s">
        <v>2269</v>
      </c>
      <c r="AA5927" s="38" t="s">
        <v>1170</v>
      </c>
      <c r="AB5927" s="38" t="s">
        <v>16222</v>
      </c>
      <c r="AE5927" s="38" t="s">
        <v>2950</v>
      </c>
      <c r="AG5927" s="38">
        <v>1</v>
      </c>
      <c r="AH5927" s="38" t="s">
        <v>4439</v>
      </c>
      <c r="AI5927" s="38" t="s">
        <v>4440</v>
      </c>
      <c r="AJ5927" s="38" t="s">
        <v>4449</v>
      </c>
      <c r="AK5927" s="38" t="s">
        <v>14074</v>
      </c>
      <c r="AL5927" s="301" t="s">
        <v>19800</v>
      </c>
      <c r="AO5927" s="29" t="s">
        <v>18070</v>
      </c>
      <c r="AR5927" s="29" t="str">
        <f t="shared" si="929"/>
        <v>0</v>
      </c>
      <c r="AS5927" s="29">
        <f t="shared" si="927"/>
        <v>0</v>
      </c>
      <c r="AW5927" s="29" t="str">
        <f t="shared" si="930"/>
        <v/>
      </c>
      <c r="AX5927" s="29" t="str">
        <f t="shared" si="922"/>
        <v/>
      </c>
      <c r="AY5927" s="29" t="str">
        <f t="shared" si="928"/>
        <v>https://media.mediathek-tanz-theater.de/iiif/2/nvt_img-564-003-002.JP2</v>
      </c>
      <c r="AZ5927" s="29" t="str">
        <f t="shared" si="923"/>
        <v>image/jp2</v>
      </c>
      <c r="BA5927" s="29" t="str">
        <f t="shared" si="924"/>
        <v>presentation/iiif</v>
      </c>
      <c r="BB5927" s="29" t="str">
        <f t="shared" si="925"/>
        <v>https://media.mediathek-tanz-theater.de/iiif/2/nvt_img-564-003-002.JP2/full/100,/0/default.jpg</v>
      </c>
      <c r="BC5927" s="29" t="str">
        <f t="shared" si="921"/>
        <v>image/jpeg</v>
      </c>
      <c r="BD5927" s="29" t="str">
        <f t="shared" si="926"/>
        <v>presentation/thumbnail</v>
      </c>
    </row>
    <row r="5928" spans="1:56" ht="25.5">
      <c r="A5928" s="29">
        <v>1</v>
      </c>
      <c r="B5928" s="29">
        <v>0</v>
      </c>
      <c r="C5928" s="38" t="s">
        <v>20206</v>
      </c>
      <c r="D5928" s="38" t="s">
        <v>20207</v>
      </c>
      <c r="F5928" s="38" t="s">
        <v>19059</v>
      </c>
      <c r="I5928" s="38" t="s">
        <v>4446</v>
      </c>
      <c r="J5928" s="38" t="s">
        <v>20200</v>
      </c>
      <c r="N5928" s="38" t="s">
        <v>1316</v>
      </c>
      <c r="P5928" s="38" t="s">
        <v>2005</v>
      </c>
      <c r="R5928" s="38" t="s">
        <v>19318</v>
      </c>
      <c r="U5928" s="38" t="s">
        <v>15494</v>
      </c>
      <c r="X5928" s="367">
        <v>29479</v>
      </c>
      <c r="Y5928" s="38" t="s">
        <v>2269</v>
      </c>
      <c r="AA5928" s="38" t="s">
        <v>1170</v>
      </c>
      <c r="AB5928" s="38" t="s">
        <v>16225</v>
      </c>
      <c r="AE5928" s="38" t="s">
        <v>2950</v>
      </c>
      <c r="AG5928" s="38">
        <v>1</v>
      </c>
      <c r="AH5928" s="38" t="s">
        <v>4439</v>
      </c>
      <c r="AI5928" s="38" t="s">
        <v>4440</v>
      </c>
      <c r="AJ5928" s="38" t="s">
        <v>4449</v>
      </c>
      <c r="AK5928" s="38" t="s">
        <v>14074</v>
      </c>
      <c r="AL5928" s="301" t="s">
        <v>19800</v>
      </c>
      <c r="AO5928" s="29" t="s">
        <v>18070</v>
      </c>
      <c r="AR5928" s="29" t="str">
        <f t="shared" si="929"/>
        <v>0</v>
      </c>
      <c r="AS5928" s="29">
        <f t="shared" si="927"/>
        <v>0</v>
      </c>
      <c r="AW5928" s="29" t="str">
        <f t="shared" si="930"/>
        <v/>
      </c>
      <c r="AX5928" s="29" t="str">
        <f t="shared" si="922"/>
        <v/>
      </c>
      <c r="AY5928" s="29" t="str">
        <f t="shared" si="928"/>
        <v>https://media.mediathek-tanz-theater.de/iiif/2/nvt_img-564-003-003.JP2</v>
      </c>
      <c r="AZ5928" s="29" t="str">
        <f t="shared" si="923"/>
        <v>image/jp2</v>
      </c>
      <c r="BA5928" s="29" t="str">
        <f t="shared" si="924"/>
        <v>presentation/iiif</v>
      </c>
      <c r="BB5928" s="29" t="str">
        <f t="shared" si="925"/>
        <v>https://media.mediathek-tanz-theater.de/iiif/2/nvt_img-564-003-003.JP2/full/100,/0/default.jpg</v>
      </c>
      <c r="BC5928" s="29" t="str">
        <f t="shared" si="921"/>
        <v>image/jpeg</v>
      </c>
      <c r="BD5928" s="29" t="str">
        <f t="shared" si="926"/>
        <v>presentation/thumbnail</v>
      </c>
    </row>
    <row r="5929" spans="1:56" ht="25.5">
      <c r="A5929" s="29">
        <v>1</v>
      </c>
      <c r="B5929" s="29">
        <v>0</v>
      </c>
      <c r="C5929" s="38" t="s">
        <v>20208</v>
      </c>
      <c r="D5929" s="38" t="s">
        <v>20209</v>
      </c>
      <c r="F5929" s="38" t="s">
        <v>19059</v>
      </c>
      <c r="I5929" s="38" t="s">
        <v>4438</v>
      </c>
      <c r="J5929" s="38" t="s">
        <v>20178</v>
      </c>
      <c r="N5929" s="38" t="s">
        <v>1316</v>
      </c>
      <c r="P5929" s="38" t="s">
        <v>2005</v>
      </c>
      <c r="R5929" s="38" t="s">
        <v>19318</v>
      </c>
      <c r="X5929" s="367">
        <v>29479</v>
      </c>
      <c r="Y5929" s="38" t="s">
        <v>2269</v>
      </c>
      <c r="AA5929" s="38" t="s">
        <v>1170</v>
      </c>
      <c r="AE5929" s="38" t="s">
        <v>2950</v>
      </c>
      <c r="AG5929" s="38">
        <v>1</v>
      </c>
      <c r="AH5929" s="38" t="s">
        <v>4439</v>
      </c>
      <c r="AI5929" s="38" t="s">
        <v>4440</v>
      </c>
      <c r="AJ5929" s="38" t="s">
        <v>15403</v>
      </c>
      <c r="AL5929" s="301" t="s">
        <v>19800</v>
      </c>
      <c r="AO5929" s="29" t="s">
        <v>18070</v>
      </c>
      <c r="AR5929" s="29" t="str">
        <f t="shared" si="929"/>
        <v>1</v>
      </c>
      <c r="AS5929" s="29">
        <f t="shared" si="927"/>
        <v>0</v>
      </c>
      <c r="AW5929" s="29" t="str">
        <f t="shared" si="930"/>
        <v/>
      </c>
      <c r="AX5929" s="29" t="str">
        <f t="shared" si="922"/>
        <v/>
      </c>
      <c r="AY5929" s="29" t="str">
        <f t="shared" si="928"/>
        <v>https://media.mediathek-tanz-theater.de/iiif/2/nvt_img-564-004.JP2</v>
      </c>
      <c r="AZ5929" s="29" t="str">
        <f t="shared" si="923"/>
        <v>image/jp2</v>
      </c>
      <c r="BA5929" s="29" t="str">
        <f t="shared" si="924"/>
        <v>presentation/iiif</v>
      </c>
      <c r="BB5929" s="29" t="str">
        <f t="shared" si="925"/>
        <v>https://media.mediathek-tanz-theater.de/iiif/2/nvt_img-564-004.JP2/full/100,/0/default.jpg</v>
      </c>
      <c r="BC5929" s="29" t="str">
        <f t="shared" si="921"/>
        <v>image/jpeg</v>
      </c>
      <c r="BD5929" s="29" t="str">
        <f t="shared" si="926"/>
        <v>presentation/thumbnail</v>
      </c>
    </row>
    <row r="5930" spans="1:56" ht="38.25">
      <c r="A5930" s="29">
        <v>1</v>
      </c>
      <c r="B5930" s="29">
        <v>0</v>
      </c>
      <c r="C5930" s="38" t="s">
        <v>20210</v>
      </c>
      <c r="D5930" s="38" t="s">
        <v>20211</v>
      </c>
      <c r="F5930" s="38" t="s">
        <v>19059</v>
      </c>
      <c r="I5930" s="38" t="s">
        <v>4446</v>
      </c>
      <c r="J5930" s="38" t="s">
        <v>20208</v>
      </c>
      <c r="N5930" s="38" t="s">
        <v>1316</v>
      </c>
      <c r="P5930" s="38" t="s">
        <v>2005</v>
      </c>
      <c r="R5930" s="38" t="s">
        <v>19318</v>
      </c>
      <c r="U5930" s="38" t="s">
        <v>15494</v>
      </c>
      <c r="X5930" s="367">
        <v>29479</v>
      </c>
      <c r="Y5930" s="38" t="s">
        <v>2269</v>
      </c>
      <c r="AA5930" s="38" t="s">
        <v>1170</v>
      </c>
      <c r="AE5930" s="38" t="s">
        <v>2950</v>
      </c>
      <c r="AG5930" s="38">
        <v>1</v>
      </c>
      <c r="AH5930" s="38" t="s">
        <v>4439</v>
      </c>
      <c r="AI5930" s="38" t="s">
        <v>4440</v>
      </c>
      <c r="AJ5930" s="38" t="s">
        <v>4449</v>
      </c>
      <c r="AK5930" s="38" t="s">
        <v>20212</v>
      </c>
      <c r="AL5930" s="301" t="s">
        <v>19800</v>
      </c>
      <c r="AO5930" s="29" t="s">
        <v>18070</v>
      </c>
      <c r="AR5930" s="29" t="str">
        <f t="shared" si="929"/>
        <v>0</v>
      </c>
      <c r="AS5930" s="29">
        <f t="shared" si="927"/>
        <v>0</v>
      </c>
      <c r="AW5930" s="29" t="str">
        <f t="shared" si="930"/>
        <v/>
      </c>
      <c r="AX5930" s="29" t="str">
        <f t="shared" si="922"/>
        <v/>
      </c>
      <c r="AY5930" s="29" t="str">
        <f t="shared" si="928"/>
        <v>https://media.mediathek-tanz-theater.de/iiif/2/nvt_img-564-004-001.JP2</v>
      </c>
      <c r="AZ5930" s="29" t="str">
        <f t="shared" si="923"/>
        <v>image/jp2</v>
      </c>
      <c r="BA5930" s="29" t="str">
        <f t="shared" si="924"/>
        <v>presentation/iiif</v>
      </c>
      <c r="BB5930" s="29" t="str">
        <f t="shared" si="925"/>
        <v>https://media.mediathek-tanz-theater.de/iiif/2/nvt_img-564-004-001.JP2/full/100,/0/default.jpg</v>
      </c>
      <c r="BC5930" s="29" t="str">
        <f t="shared" si="921"/>
        <v>image/jpeg</v>
      </c>
      <c r="BD5930" s="29" t="str">
        <f t="shared" si="926"/>
        <v>presentation/thumbnail</v>
      </c>
    </row>
    <row r="5931" spans="1:56" ht="51">
      <c r="A5931" s="29">
        <v>1</v>
      </c>
      <c r="B5931" s="29">
        <v>0</v>
      </c>
      <c r="C5931" s="38" t="s">
        <v>20213</v>
      </c>
      <c r="D5931" s="38" t="s">
        <v>20214</v>
      </c>
      <c r="F5931" s="38" t="s">
        <v>19059</v>
      </c>
      <c r="I5931" s="38" t="s">
        <v>4446</v>
      </c>
      <c r="J5931" s="38" t="s">
        <v>20208</v>
      </c>
      <c r="N5931" s="38" t="s">
        <v>1316</v>
      </c>
      <c r="P5931" s="38" t="s">
        <v>2005</v>
      </c>
      <c r="R5931" s="38" t="s">
        <v>19318</v>
      </c>
      <c r="U5931" s="38" t="s">
        <v>15494</v>
      </c>
      <c r="X5931" s="367">
        <v>29479</v>
      </c>
      <c r="Y5931" s="38" t="s">
        <v>2269</v>
      </c>
      <c r="AA5931" s="38" t="s">
        <v>1170</v>
      </c>
      <c r="AB5931" s="38" t="s">
        <v>16230</v>
      </c>
      <c r="AE5931" s="38" t="s">
        <v>2950</v>
      </c>
      <c r="AG5931" s="38">
        <v>1</v>
      </c>
      <c r="AH5931" s="38" t="s">
        <v>4439</v>
      </c>
      <c r="AI5931" s="38" t="s">
        <v>4440</v>
      </c>
      <c r="AJ5931" s="38" t="s">
        <v>4449</v>
      </c>
      <c r="AK5931" s="38" t="s">
        <v>20215</v>
      </c>
      <c r="AL5931" s="301" t="s">
        <v>19800</v>
      </c>
      <c r="AO5931" s="29" t="s">
        <v>18070</v>
      </c>
      <c r="AR5931" s="29" t="str">
        <f t="shared" si="929"/>
        <v>0</v>
      </c>
      <c r="AS5931" s="29">
        <f t="shared" si="927"/>
        <v>0</v>
      </c>
      <c r="AW5931" s="29" t="str">
        <f t="shared" si="930"/>
        <v/>
      </c>
      <c r="AX5931" s="29" t="str">
        <f t="shared" si="922"/>
        <v/>
      </c>
      <c r="AY5931" s="29" t="str">
        <f t="shared" si="928"/>
        <v>https://media.mediathek-tanz-theater.de/iiif/2/nvt_img-564-004-002.JP2</v>
      </c>
      <c r="AZ5931" s="29" t="str">
        <f t="shared" si="923"/>
        <v>image/jp2</v>
      </c>
      <c r="BA5931" s="29" t="str">
        <f t="shared" si="924"/>
        <v>presentation/iiif</v>
      </c>
      <c r="BB5931" s="29" t="str">
        <f t="shared" si="925"/>
        <v>https://media.mediathek-tanz-theater.de/iiif/2/nvt_img-564-004-002.JP2/full/100,/0/default.jpg</v>
      </c>
      <c r="BC5931" s="29" t="str">
        <f t="shared" si="921"/>
        <v>image/jpeg</v>
      </c>
      <c r="BD5931" s="29" t="str">
        <f t="shared" si="926"/>
        <v>presentation/thumbnail</v>
      </c>
    </row>
    <row r="5932" spans="1:56" ht="25.5">
      <c r="A5932" s="29">
        <v>1</v>
      </c>
      <c r="B5932" s="29">
        <v>0</v>
      </c>
      <c r="C5932" s="38" t="s">
        <v>20216</v>
      </c>
      <c r="D5932" s="38" t="s">
        <v>20217</v>
      </c>
      <c r="F5932" s="38" t="s">
        <v>19059</v>
      </c>
      <c r="I5932" s="38" t="s">
        <v>4446</v>
      </c>
      <c r="J5932" s="38" t="s">
        <v>20208</v>
      </c>
      <c r="N5932" s="38" t="s">
        <v>1316</v>
      </c>
      <c r="P5932" s="38" t="s">
        <v>2005</v>
      </c>
      <c r="R5932" s="38" t="s">
        <v>19318</v>
      </c>
      <c r="U5932" s="38" t="s">
        <v>15494</v>
      </c>
      <c r="X5932" s="367">
        <v>29479</v>
      </c>
      <c r="Y5932" s="38" t="s">
        <v>2269</v>
      </c>
      <c r="AA5932" s="38" t="s">
        <v>1170</v>
      </c>
      <c r="AE5932" s="38" t="s">
        <v>2950</v>
      </c>
      <c r="AG5932" s="38">
        <v>1</v>
      </c>
      <c r="AH5932" s="38" t="s">
        <v>4439</v>
      </c>
      <c r="AI5932" s="38" t="s">
        <v>4440</v>
      </c>
      <c r="AJ5932" s="38" t="s">
        <v>4449</v>
      </c>
      <c r="AK5932" s="38" t="s">
        <v>20004</v>
      </c>
      <c r="AL5932" s="301" t="s">
        <v>19800</v>
      </c>
      <c r="AO5932" s="29" t="s">
        <v>18070</v>
      </c>
      <c r="AR5932" s="29" t="str">
        <f t="shared" si="929"/>
        <v>0</v>
      </c>
      <c r="AS5932" s="29">
        <f t="shared" si="927"/>
        <v>0</v>
      </c>
      <c r="AW5932" s="29" t="str">
        <f t="shared" si="930"/>
        <v/>
      </c>
      <c r="AX5932" s="29" t="str">
        <f t="shared" si="922"/>
        <v/>
      </c>
      <c r="AY5932" s="29" t="str">
        <f t="shared" si="928"/>
        <v>https://media.mediathek-tanz-theater.de/iiif/2/nvt_img-564-004-003.JP2</v>
      </c>
      <c r="AZ5932" s="29" t="str">
        <f t="shared" si="923"/>
        <v>image/jp2</v>
      </c>
      <c r="BA5932" s="29" t="str">
        <f t="shared" si="924"/>
        <v>presentation/iiif</v>
      </c>
      <c r="BB5932" s="29" t="str">
        <f t="shared" si="925"/>
        <v>https://media.mediathek-tanz-theater.de/iiif/2/nvt_img-564-004-003.JP2/full/100,/0/default.jpg</v>
      </c>
      <c r="BC5932" s="29" t="str">
        <f t="shared" si="921"/>
        <v>image/jpeg</v>
      </c>
      <c r="BD5932" s="29" t="str">
        <f t="shared" si="926"/>
        <v>presentation/thumbnail</v>
      </c>
    </row>
    <row r="5933" spans="1:56" ht="51">
      <c r="A5933" s="29">
        <v>1</v>
      </c>
      <c r="B5933" s="29">
        <v>0</v>
      </c>
      <c r="C5933" s="38" t="s">
        <v>20218</v>
      </c>
      <c r="D5933" s="38" t="s">
        <v>20219</v>
      </c>
      <c r="F5933" s="38" t="s">
        <v>19059</v>
      </c>
      <c r="I5933" s="38" t="s">
        <v>4446</v>
      </c>
      <c r="J5933" s="38" t="s">
        <v>20208</v>
      </c>
      <c r="N5933" s="38" t="s">
        <v>1316</v>
      </c>
      <c r="P5933" s="38" t="s">
        <v>2005</v>
      </c>
      <c r="R5933" s="38" t="s">
        <v>19318</v>
      </c>
      <c r="U5933" s="38" t="s">
        <v>15494</v>
      </c>
      <c r="X5933" s="367">
        <v>29479</v>
      </c>
      <c r="Y5933" s="38" t="s">
        <v>2269</v>
      </c>
      <c r="AA5933" s="38" t="s">
        <v>1170</v>
      </c>
      <c r="AB5933" s="38" t="s">
        <v>16237</v>
      </c>
      <c r="AE5933" s="38" t="s">
        <v>2950</v>
      </c>
      <c r="AG5933" s="38">
        <v>1</v>
      </c>
      <c r="AH5933" s="38" t="s">
        <v>4439</v>
      </c>
      <c r="AI5933" s="38" t="s">
        <v>4440</v>
      </c>
      <c r="AJ5933" s="38" t="s">
        <v>4449</v>
      </c>
      <c r="AK5933" s="38" t="s">
        <v>20220</v>
      </c>
      <c r="AL5933" s="301" t="s">
        <v>19800</v>
      </c>
      <c r="AO5933" s="29" t="s">
        <v>18070</v>
      </c>
      <c r="AR5933" s="29" t="str">
        <f t="shared" si="929"/>
        <v>0</v>
      </c>
      <c r="AS5933" s="29">
        <f t="shared" si="927"/>
        <v>0</v>
      </c>
      <c r="AW5933" s="29" t="str">
        <f t="shared" si="930"/>
        <v/>
      </c>
      <c r="AX5933" s="29" t="str">
        <f t="shared" si="922"/>
        <v/>
      </c>
      <c r="AY5933" s="29" t="str">
        <f t="shared" si="928"/>
        <v>https://media.mediathek-tanz-theater.de/iiif/2/nvt_img-564-004-004.JP2</v>
      </c>
      <c r="AZ5933" s="29" t="str">
        <f t="shared" si="923"/>
        <v>image/jp2</v>
      </c>
      <c r="BA5933" s="29" t="str">
        <f t="shared" si="924"/>
        <v>presentation/iiif</v>
      </c>
      <c r="BB5933" s="29" t="str">
        <f t="shared" si="925"/>
        <v>https://media.mediathek-tanz-theater.de/iiif/2/nvt_img-564-004-004.JP2/full/100,/0/default.jpg</v>
      </c>
      <c r="BC5933" s="29" t="str">
        <f t="shared" si="921"/>
        <v>image/jpeg</v>
      </c>
      <c r="BD5933" s="29" t="str">
        <f t="shared" si="926"/>
        <v>presentation/thumbnail</v>
      </c>
    </row>
    <row r="5934" spans="1:56" ht="38.25">
      <c r="A5934" s="29">
        <v>0</v>
      </c>
      <c r="B5934" s="29">
        <v>0</v>
      </c>
      <c r="C5934" s="38" t="s">
        <v>20221</v>
      </c>
      <c r="F5934" s="38" t="s">
        <v>19059</v>
      </c>
      <c r="I5934" s="38" t="s">
        <v>4431</v>
      </c>
      <c r="J5934" s="406"/>
      <c r="M5934"/>
      <c r="U5934"/>
      <c r="AB5934" s="38" t="s">
        <v>20222</v>
      </c>
      <c r="AC5934" s="38" t="s">
        <v>4433</v>
      </c>
      <c r="AE5934" s="38" t="s">
        <v>2950</v>
      </c>
      <c r="AG5934" s="38">
        <v>1</v>
      </c>
      <c r="AJ5934" s="38" t="s">
        <v>19177</v>
      </c>
      <c r="AL5934" s="301" t="s">
        <v>19800</v>
      </c>
      <c r="AR5934" s="29" t="str">
        <f t="shared" si="929"/>
        <v>1</v>
      </c>
      <c r="AS5934" s="29">
        <f t="shared" si="927"/>
        <v>0</v>
      </c>
      <c r="AT5934" s="29">
        <v>0</v>
      </c>
      <c r="AW5934" s="29" t="str">
        <f t="shared" si="930"/>
        <v/>
      </c>
      <c r="AX5934" s="29" t="str">
        <f t="shared" si="922"/>
        <v/>
      </c>
      <c r="AY5934" s="29" t="str">
        <f t="shared" si="928"/>
        <v>https://media.mediathek-tanz-theater.de/iiif/2/nvt_img-565.JP2</v>
      </c>
      <c r="AZ5934" s="29" t="str">
        <f t="shared" si="923"/>
        <v>image/jp2</v>
      </c>
      <c r="BA5934" s="29" t="str">
        <f t="shared" si="924"/>
        <v>presentation/iiif</v>
      </c>
      <c r="BB5934" s="29" t="str">
        <f t="shared" si="925"/>
        <v>https://media.mediathek-tanz-theater.de/iiif/2/nvt_img-565.JP2/full/100,/0/default.jpg</v>
      </c>
      <c r="BC5934" s="29" t="str">
        <f t="shared" si="921"/>
        <v>image/jpeg</v>
      </c>
      <c r="BD5934" s="29" t="str">
        <f t="shared" si="926"/>
        <v>presentation/thumbnail</v>
      </c>
    </row>
    <row r="5935" spans="1:56" ht="25.5">
      <c r="A5935" s="29">
        <v>1</v>
      </c>
      <c r="B5935" s="29">
        <v>0</v>
      </c>
      <c r="C5935" s="38" t="s">
        <v>20223</v>
      </c>
      <c r="D5935" s="38" t="s">
        <v>20224</v>
      </c>
      <c r="F5935" s="38" t="s">
        <v>19059</v>
      </c>
      <c r="I5935" s="38" t="s">
        <v>4438</v>
      </c>
      <c r="J5935" s="38" t="s">
        <v>20221</v>
      </c>
      <c r="N5935" s="38" t="s">
        <v>1316</v>
      </c>
      <c r="P5935" s="38" t="s">
        <v>2005</v>
      </c>
      <c r="R5935" s="38" t="s">
        <v>19318</v>
      </c>
      <c r="X5935" s="367">
        <v>29479</v>
      </c>
      <c r="Y5935" s="38" t="s">
        <v>2269</v>
      </c>
      <c r="AA5935" s="38" t="s">
        <v>1170</v>
      </c>
      <c r="AE5935" s="38" t="s">
        <v>2950</v>
      </c>
      <c r="AG5935" s="38">
        <v>1</v>
      </c>
      <c r="AH5935" s="38" t="s">
        <v>4439</v>
      </c>
      <c r="AI5935" s="38" t="s">
        <v>4440</v>
      </c>
      <c r="AJ5935" s="38" t="s">
        <v>5900</v>
      </c>
      <c r="AL5935" s="301" t="s">
        <v>19800</v>
      </c>
      <c r="AO5935" s="29" t="s">
        <v>18070</v>
      </c>
      <c r="AR5935" s="29" t="str">
        <f t="shared" si="929"/>
        <v>1</v>
      </c>
      <c r="AS5935" s="29">
        <f t="shared" si="927"/>
        <v>0</v>
      </c>
      <c r="AW5935" s="29" t="str">
        <f t="shared" si="930"/>
        <v/>
      </c>
      <c r="AX5935" s="29" t="str">
        <f t="shared" si="922"/>
        <v/>
      </c>
      <c r="AY5935" s="29" t="str">
        <f t="shared" si="928"/>
        <v>https://media.mediathek-tanz-theater.de/iiif/2/nvt_img-565-001.JP2</v>
      </c>
      <c r="AZ5935" s="29" t="str">
        <f t="shared" si="923"/>
        <v>image/jp2</v>
      </c>
      <c r="BA5935" s="29" t="str">
        <f t="shared" si="924"/>
        <v>presentation/iiif</v>
      </c>
      <c r="BB5935" s="29" t="str">
        <f t="shared" si="925"/>
        <v>https://media.mediathek-tanz-theater.de/iiif/2/nvt_img-565-001.JP2/full/100,/0/default.jpg</v>
      </c>
      <c r="BC5935" s="29" t="str">
        <f t="shared" si="921"/>
        <v>image/jpeg</v>
      </c>
      <c r="BD5935" s="29" t="str">
        <f t="shared" si="926"/>
        <v>presentation/thumbnail</v>
      </c>
    </row>
    <row r="5936" spans="1:56" ht="25.5">
      <c r="A5936" s="29">
        <v>1</v>
      </c>
      <c r="B5936" s="29">
        <v>0</v>
      </c>
      <c r="C5936" s="38" t="s">
        <v>20225</v>
      </c>
      <c r="D5936" s="38" t="s">
        <v>20226</v>
      </c>
      <c r="F5936" s="38" t="s">
        <v>19059</v>
      </c>
      <c r="I5936" s="38" t="s">
        <v>4446</v>
      </c>
      <c r="J5936" s="38" t="s">
        <v>20223</v>
      </c>
      <c r="N5936" s="38" t="s">
        <v>1316</v>
      </c>
      <c r="P5936" s="38" t="s">
        <v>2005</v>
      </c>
      <c r="R5936" s="38" t="s">
        <v>19318</v>
      </c>
      <c r="U5936" s="38" t="s">
        <v>19441</v>
      </c>
      <c r="X5936" s="367">
        <v>29479</v>
      </c>
      <c r="Y5936" s="38" t="s">
        <v>2269</v>
      </c>
      <c r="AA5936" s="38" t="s">
        <v>1170</v>
      </c>
      <c r="AB5936" s="38" t="s">
        <v>16242</v>
      </c>
      <c r="AE5936" s="38" t="s">
        <v>2950</v>
      </c>
      <c r="AG5936" s="38">
        <v>1</v>
      </c>
      <c r="AH5936" s="38" t="s">
        <v>4439</v>
      </c>
      <c r="AI5936" s="38" t="s">
        <v>4440</v>
      </c>
      <c r="AJ5936" s="38" t="s">
        <v>4449</v>
      </c>
      <c r="AK5936" s="38" t="s">
        <v>19966</v>
      </c>
      <c r="AL5936" s="301" t="s">
        <v>19800</v>
      </c>
      <c r="AO5936" s="29" t="s">
        <v>18070</v>
      </c>
      <c r="AR5936" s="29" t="str">
        <f t="shared" si="929"/>
        <v>0</v>
      </c>
      <c r="AS5936" s="29">
        <f t="shared" si="927"/>
        <v>0</v>
      </c>
      <c r="AW5936" s="29" t="str">
        <f t="shared" si="930"/>
        <v/>
      </c>
      <c r="AX5936" s="29" t="str">
        <f t="shared" si="922"/>
        <v/>
      </c>
      <c r="AY5936" s="29" t="str">
        <f t="shared" si="928"/>
        <v>https://media.mediathek-tanz-theater.de/iiif/2/nvt_img-565-001-001.JP2</v>
      </c>
      <c r="AZ5936" s="29" t="str">
        <f t="shared" si="923"/>
        <v>image/jp2</v>
      </c>
      <c r="BA5936" s="29" t="str">
        <f t="shared" si="924"/>
        <v>presentation/iiif</v>
      </c>
      <c r="BB5936" s="29" t="str">
        <f t="shared" si="925"/>
        <v>https://media.mediathek-tanz-theater.de/iiif/2/nvt_img-565-001-001.JP2/full/100,/0/default.jpg</v>
      </c>
      <c r="BC5936" s="29" t="str">
        <f t="shared" si="921"/>
        <v>image/jpeg</v>
      </c>
      <c r="BD5936" s="29" t="str">
        <f t="shared" si="926"/>
        <v>presentation/thumbnail</v>
      </c>
    </row>
    <row r="5937" spans="1:56" ht="25.5">
      <c r="A5937" s="29">
        <v>1</v>
      </c>
      <c r="B5937" s="29">
        <v>0</v>
      </c>
      <c r="C5937" s="38" t="s">
        <v>20227</v>
      </c>
      <c r="D5937" s="38" t="s">
        <v>20228</v>
      </c>
      <c r="F5937" s="38" t="s">
        <v>19059</v>
      </c>
      <c r="I5937" s="38" t="s">
        <v>4446</v>
      </c>
      <c r="J5937" s="38" t="s">
        <v>20223</v>
      </c>
      <c r="N5937" s="38" t="s">
        <v>1316</v>
      </c>
      <c r="P5937" s="38" t="s">
        <v>2005</v>
      </c>
      <c r="R5937" s="38" t="s">
        <v>19318</v>
      </c>
      <c r="U5937" s="38" t="s">
        <v>2466</v>
      </c>
      <c r="X5937" s="367">
        <v>29479</v>
      </c>
      <c r="Y5937" s="38" t="s">
        <v>2269</v>
      </c>
      <c r="AA5937" s="38" t="s">
        <v>1170</v>
      </c>
      <c r="AB5937" s="38" t="s">
        <v>16246</v>
      </c>
      <c r="AE5937" s="38" t="s">
        <v>2950</v>
      </c>
      <c r="AG5937" s="38">
        <v>1</v>
      </c>
      <c r="AH5937" s="38" t="s">
        <v>4439</v>
      </c>
      <c r="AI5937" s="38" t="s">
        <v>4440</v>
      </c>
      <c r="AJ5937" s="38" t="s">
        <v>4449</v>
      </c>
      <c r="AK5937" s="38" t="s">
        <v>20229</v>
      </c>
      <c r="AL5937" s="301" t="s">
        <v>19800</v>
      </c>
      <c r="AO5937" s="29" t="s">
        <v>18070</v>
      </c>
      <c r="AR5937" s="29" t="str">
        <f t="shared" si="929"/>
        <v>0</v>
      </c>
      <c r="AS5937" s="29">
        <f t="shared" si="927"/>
        <v>0</v>
      </c>
      <c r="AW5937" s="29" t="str">
        <f t="shared" si="930"/>
        <v/>
      </c>
      <c r="AX5937" s="29" t="str">
        <f t="shared" si="922"/>
        <v/>
      </c>
      <c r="AY5937" s="29" t="str">
        <f t="shared" si="928"/>
        <v>https://media.mediathek-tanz-theater.de/iiif/2/nvt_img-565-001-002.JP2</v>
      </c>
      <c r="AZ5937" s="29" t="str">
        <f t="shared" si="923"/>
        <v>image/jp2</v>
      </c>
      <c r="BA5937" s="29" t="str">
        <f t="shared" si="924"/>
        <v>presentation/iiif</v>
      </c>
      <c r="BB5937" s="29" t="str">
        <f t="shared" si="925"/>
        <v>https://media.mediathek-tanz-theater.de/iiif/2/nvt_img-565-001-002.JP2/full/100,/0/default.jpg</v>
      </c>
      <c r="BC5937" s="29" t="str">
        <f t="shared" si="921"/>
        <v>image/jpeg</v>
      </c>
      <c r="BD5937" s="29" t="str">
        <f t="shared" si="926"/>
        <v>presentation/thumbnail</v>
      </c>
    </row>
    <row r="5938" spans="1:56" ht="38.25">
      <c r="A5938" s="29">
        <v>1</v>
      </c>
      <c r="B5938" s="29">
        <v>0</v>
      </c>
      <c r="C5938" s="38" t="s">
        <v>20230</v>
      </c>
      <c r="D5938" s="38" t="s">
        <v>20231</v>
      </c>
      <c r="F5938" s="38" t="s">
        <v>19059</v>
      </c>
      <c r="I5938" s="38" t="s">
        <v>4446</v>
      </c>
      <c r="J5938" s="38" t="s">
        <v>20223</v>
      </c>
      <c r="N5938" s="38" t="s">
        <v>1316</v>
      </c>
      <c r="P5938" s="38" t="s">
        <v>2005</v>
      </c>
      <c r="R5938" s="38" t="s">
        <v>19318</v>
      </c>
      <c r="U5938" s="38" t="s">
        <v>20232</v>
      </c>
      <c r="X5938" s="367">
        <v>29479</v>
      </c>
      <c r="Y5938" s="38" t="s">
        <v>2269</v>
      </c>
      <c r="AA5938" s="38" t="s">
        <v>1170</v>
      </c>
      <c r="AB5938" s="38" t="s">
        <v>16250</v>
      </c>
      <c r="AE5938" s="38" t="s">
        <v>2950</v>
      </c>
      <c r="AG5938" s="38">
        <v>1</v>
      </c>
      <c r="AH5938" s="38" t="s">
        <v>4439</v>
      </c>
      <c r="AI5938" s="38" t="s">
        <v>4440</v>
      </c>
      <c r="AJ5938" s="38" t="s">
        <v>4449</v>
      </c>
      <c r="AK5938" s="38" t="s">
        <v>20233</v>
      </c>
      <c r="AL5938" s="301" t="s">
        <v>19800</v>
      </c>
      <c r="AO5938" s="29" t="s">
        <v>18070</v>
      </c>
      <c r="AR5938" s="29" t="str">
        <f t="shared" si="929"/>
        <v>0</v>
      </c>
      <c r="AS5938" s="29">
        <f t="shared" si="927"/>
        <v>0</v>
      </c>
      <c r="AW5938" s="29" t="str">
        <f t="shared" si="930"/>
        <v/>
      </c>
      <c r="AX5938" s="29" t="str">
        <f t="shared" si="922"/>
        <v/>
      </c>
      <c r="AY5938" s="29" t="str">
        <f t="shared" si="928"/>
        <v>https://media.mediathek-tanz-theater.de/iiif/2/nvt_img-565-001-003.JP2</v>
      </c>
      <c r="AZ5938" s="29" t="str">
        <f t="shared" si="923"/>
        <v>image/jp2</v>
      </c>
      <c r="BA5938" s="29" t="str">
        <f t="shared" si="924"/>
        <v>presentation/iiif</v>
      </c>
      <c r="BB5938" s="29" t="str">
        <f t="shared" si="925"/>
        <v>https://media.mediathek-tanz-theater.de/iiif/2/nvt_img-565-001-003.JP2/full/100,/0/default.jpg</v>
      </c>
      <c r="BC5938" s="29" t="str">
        <f t="shared" si="921"/>
        <v>image/jpeg</v>
      </c>
      <c r="BD5938" s="29" t="str">
        <f t="shared" si="926"/>
        <v>presentation/thumbnail</v>
      </c>
    </row>
    <row r="5939" spans="1:56" ht="25.5">
      <c r="A5939" s="29">
        <v>1</v>
      </c>
      <c r="B5939" s="29">
        <v>0</v>
      </c>
      <c r="C5939" s="38" t="s">
        <v>20234</v>
      </c>
      <c r="D5939" s="38" t="s">
        <v>20235</v>
      </c>
      <c r="F5939" s="38" t="s">
        <v>19059</v>
      </c>
      <c r="I5939" s="38" t="s">
        <v>4438</v>
      </c>
      <c r="J5939" s="38" t="s">
        <v>20221</v>
      </c>
      <c r="N5939" s="38" t="s">
        <v>1316</v>
      </c>
      <c r="P5939" s="38" t="s">
        <v>2005</v>
      </c>
      <c r="R5939" s="38" t="s">
        <v>19318</v>
      </c>
      <c r="X5939" s="367">
        <v>29479</v>
      </c>
      <c r="Y5939" s="38" t="s">
        <v>2269</v>
      </c>
      <c r="AA5939" s="38" t="s">
        <v>1170</v>
      </c>
      <c r="AE5939" s="38" t="s">
        <v>2950</v>
      </c>
      <c r="AG5939" s="38">
        <v>1</v>
      </c>
      <c r="AH5939" s="38" t="s">
        <v>4439</v>
      </c>
      <c r="AI5939" s="38" t="s">
        <v>4440</v>
      </c>
      <c r="AJ5939" s="38" t="s">
        <v>5835</v>
      </c>
      <c r="AL5939" s="301" t="s">
        <v>19800</v>
      </c>
      <c r="AO5939" s="29" t="s">
        <v>18070</v>
      </c>
      <c r="AR5939" s="29" t="str">
        <f t="shared" si="929"/>
        <v>1</v>
      </c>
      <c r="AS5939" s="29">
        <f t="shared" si="927"/>
        <v>0</v>
      </c>
      <c r="AW5939" s="29" t="str">
        <f t="shared" si="930"/>
        <v/>
      </c>
      <c r="AX5939" s="29" t="str">
        <f t="shared" si="922"/>
        <v/>
      </c>
      <c r="AY5939" s="29" t="str">
        <f t="shared" si="928"/>
        <v>https://media.mediathek-tanz-theater.de/iiif/2/nvt_img-565-002.JP2</v>
      </c>
      <c r="AZ5939" s="29" t="str">
        <f t="shared" si="923"/>
        <v>image/jp2</v>
      </c>
      <c r="BA5939" s="29" t="str">
        <f t="shared" si="924"/>
        <v>presentation/iiif</v>
      </c>
      <c r="BB5939" s="29" t="str">
        <f t="shared" si="925"/>
        <v>https://media.mediathek-tanz-theater.de/iiif/2/nvt_img-565-002.JP2/full/100,/0/default.jpg</v>
      </c>
      <c r="BC5939" s="29" t="str">
        <f t="shared" si="921"/>
        <v>image/jpeg</v>
      </c>
      <c r="BD5939" s="29" t="str">
        <f t="shared" si="926"/>
        <v>presentation/thumbnail</v>
      </c>
    </row>
    <row r="5940" spans="1:56" ht="25.5">
      <c r="A5940" s="29">
        <v>1</v>
      </c>
      <c r="B5940" s="29">
        <v>0</v>
      </c>
      <c r="C5940" s="38" t="s">
        <v>20236</v>
      </c>
      <c r="D5940" s="38" t="s">
        <v>20237</v>
      </c>
      <c r="F5940" s="38" t="s">
        <v>19059</v>
      </c>
      <c r="I5940" s="38" t="s">
        <v>4446</v>
      </c>
      <c r="J5940" s="38" t="s">
        <v>20234</v>
      </c>
      <c r="N5940" s="38" t="s">
        <v>1316</v>
      </c>
      <c r="P5940" s="38" t="s">
        <v>2005</v>
      </c>
      <c r="R5940" s="38" t="s">
        <v>19318</v>
      </c>
      <c r="U5940" s="38" t="s">
        <v>4984</v>
      </c>
      <c r="X5940" s="367">
        <v>29479</v>
      </c>
      <c r="Y5940" s="38" t="s">
        <v>2269</v>
      </c>
      <c r="AA5940" s="38" t="s">
        <v>1170</v>
      </c>
      <c r="AB5940" s="38" t="s">
        <v>16256</v>
      </c>
      <c r="AE5940" s="38" t="s">
        <v>2950</v>
      </c>
      <c r="AG5940" s="38">
        <v>1</v>
      </c>
      <c r="AH5940" s="38" t="s">
        <v>4439</v>
      </c>
      <c r="AI5940" s="38" t="s">
        <v>4440</v>
      </c>
      <c r="AJ5940" s="38" t="s">
        <v>4449</v>
      </c>
      <c r="AK5940" s="38" t="s">
        <v>20238</v>
      </c>
      <c r="AL5940" s="301" t="s">
        <v>19800</v>
      </c>
      <c r="AO5940" s="29" t="s">
        <v>18070</v>
      </c>
      <c r="AR5940" s="29" t="str">
        <f t="shared" si="929"/>
        <v>0</v>
      </c>
      <c r="AS5940" s="29">
        <f t="shared" si="927"/>
        <v>0</v>
      </c>
      <c r="AW5940" s="29" t="str">
        <f t="shared" si="930"/>
        <v/>
      </c>
      <c r="AX5940" s="29" t="str">
        <f t="shared" si="922"/>
        <v/>
      </c>
      <c r="AY5940" s="29" t="str">
        <f t="shared" si="928"/>
        <v>https://media.mediathek-tanz-theater.de/iiif/2/nvt_img-565-002-001.JP2</v>
      </c>
      <c r="AZ5940" s="29" t="str">
        <f t="shared" si="923"/>
        <v>image/jp2</v>
      </c>
      <c r="BA5940" s="29" t="str">
        <f t="shared" si="924"/>
        <v>presentation/iiif</v>
      </c>
      <c r="BB5940" s="29" t="str">
        <f t="shared" si="925"/>
        <v>https://media.mediathek-tanz-theater.de/iiif/2/nvt_img-565-002-001.JP2/full/100,/0/default.jpg</v>
      </c>
      <c r="BC5940" s="29" t="str">
        <f t="shared" si="921"/>
        <v>image/jpeg</v>
      </c>
      <c r="BD5940" s="29" t="str">
        <f t="shared" si="926"/>
        <v>presentation/thumbnail</v>
      </c>
    </row>
    <row r="5941" spans="1:56" ht="25.5">
      <c r="A5941" s="29">
        <v>1</v>
      </c>
      <c r="B5941" s="29">
        <v>0</v>
      </c>
      <c r="C5941" s="38" t="s">
        <v>20239</v>
      </c>
      <c r="D5941" s="38" t="s">
        <v>20240</v>
      </c>
      <c r="F5941" s="38" t="s">
        <v>19059</v>
      </c>
      <c r="I5941" s="38" t="s">
        <v>4446</v>
      </c>
      <c r="J5941" s="38" t="s">
        <v>20234</v>
      </c>
      <c r="N5941" s="38" t="s">
        <v>1316</v>
      </c>
      <c r="P5941" s="38" t="s">
        <v>2005</v>
      </c>
      <c r="R5941" s="38" t="s">
        <v>19318</v>
      </c>
      <c r="U5941" s="38" t="s">
        <v>1330</v>
      </c>
      <c r="X5941" s="367">
        <v>29479</v>
      </c>
      <c r="Y5941" s="38" t="s">
        <v>2269</v>
      </c>
      <c r="AA5941" s="38" t="s">
        <v>1170</v>
      </c>
      <c r="AB5941" s="38" t="s">
        <v>16259</v>
      </c>
      <c r="AE5941" s="38" t="s">
        <v>2950</v>
      </c>
      <c r="AG5941" s="38">
        <v>1</v>
      </c>
      <c r="AH5941" s="38" t="s">
        <v>4439</v>
      </c>
      <c r="AI5941" s="38" t="s">
        <v>4440</v>
      </c>
      <c r="AJ5941" s="38" t="s">
        <v>4449</v>
      </c>
      <c r="AK5941" s="38" t="s">
        <v>14074</v>
      </c>
      <c r="AL5941" s="301" t="s">
        <v>19800</v>
      </c>
      <c r="AO5941" s="29" t="s">
        <v>18070</v>
      </c>
      <c r="AR5941" s="29" t="str">
        <f t="shared" si="929"/>
        <v>0</v>
      </c>
      <c r="AS5941" s="29">
        <f t="shared" si="927"/>
        <v>0</v>
      </c>
      <c r="AW5941" s="29" t="str">
        <f t="shared" si="930"/>
        <v/>
      </c>
      <c r="AX5941" s="29" t="str">
        <f t="shared" si="922"/>
        <v/>
      </c>
      <c r="AY5941" s="29" t="str">
        <f t="shared" si="928"/>
        <v>https://media.mediathek-tanz-theater.de/iiif/2/nvt_img-565-002-002.JP2</v>
      </c>
      <c r="AZ5941" s="29" t="str">
        <f t="shared" si="923"/>
        <v>image/jp2</v>
      </c>
      <c r="BA5941" s="29" t="str">
        <f t="shared" si="924"/>
        <v>presentation/iiif</v>
      </c>
      <c r="BB5941" s="29" t="str">
        <f t="shared" si="925"/>
        <v>https://media.mediathek-tanz-theater.de/iiif/2/nvt_img-565-002-002.JP2/full/100,/0/default.jpg</v>
      </c>
      <c r="BC5941" s="29" t="str">
        <f t="shared" si="921"/>
        <v>image/jpeg</v>
      </c>
      <c r="BD5941" s="29" t="str">
        <f t="shared" si="926"/>
        <v>presentation/thumbnail</v>
      </c>
    </row>
    <row r="5942" spans="1:56" ht="25.5">
      <c r="A5942" s="29">
        <v>1</v>
      </c>
      <c r="B5942" s="29">
        <v>0</v>
      </c>
      <c r="C5942" s="38" t="s">
        <v>20241</v>
      </c>
      <c r="D5942" s="38" t="s">
        <v>20242</v>
      </c>
      <c r="F5942" s="38" t="s">
        <v>19059</v>
      </c>
      <c r="I5942" s="38" t="s">
        <v>4446</v>
      </c>
      <c r="J5942" s="38" t="s">
        <v>20234</v>
      </c>
      <c r="N5942" s="38" t="s">
        <v>1316</v>
      </c>
      <c r="P5942" s="38" t="s">
        <v>2005</v>
      </c>
      <c r="R5942" s="38" t="s">
        <v>19318</v>
      </c>
      <c r="U5942" s="38" t="s">
        <v>1330</v>
      </c>
      <c r="X5942" s="367">
        <v>29479</v>
      </c>
      <c r="Y5942" s="38" t="s">
        <v>2269</v>
      </c>
      <c r="AA5942" s="38" t="s">
        <v>1170</v>
      </c>
      <c r="AB5942" s="38" t="s">
        <v>16263</v>
      </c>
      <c r="AE5942" s="38" t="s">
        <v>2950</v>
      </c>
      <c r="AG5942" s="38">
        <v>1</v>
      </c>
      <c r="AH5942" s="38" t="s">
        <v>4439</v>
      </c>
      <c r="AI5942" s="38" t="s">
        <v>4440</v>
      </c>
      <c r="AJ5942" s="38" t="s">
        <v>4449</v>
      </c>
      <c r="AK5942" s="38" t="s">
        <v>20238</v>
      </c>
      <c r="AL5942" s="301" t="s">
        <v>19800</v>
      </c>
      <c r="AO5942" s="29" t="s">
        <v>18070</v>
      </c>
      <c r="AR5942" s="29" t="str">
        <f t="shared" si="929"/>
        <v>0</v>
      </c>
      <c r="AS5942" s="29">
        <f t="shared" si="927"/>
        <v>0</v>
      </c>
      <c r="AW5942" s="29" t="str">
        <f t="shared" si="930"/>
        <v/>
      </c>
      <c r="AX5942" s="29" t="str">
        <f t="shared" si="922"/>
        <v/>
      </c>
      <c r="AY5942" s="29" t="str">
        <f t="shared" si="928"/>
        <v>https://media.mediathek-tanz-theater.de/iiif/2/nvt_img-565-002-003.JP2</v>
      </c>
      <c r="AZ5942" s="29" t="str">
        <f t="shared" si="923"/>
        <v>image/jp2</v>
      </c>
      <c r="BA5942" s="29" t="str">
        <f t="shared" si="924"/>
        <v>presentation/iiif</v>
      </c>
      <c r="BB5942" s="29" t="str">
        <f t="shared" si="925"/>
        <v>https://media.mediathek-tanz-theater.de/iiif/2/nvt_img-565-002-003.JP2/full/100,/0/default.jpg</v>
      </c>
      <c r="BC5942" s="29" t="str">
        <f t="shared" si="921"/>
        <v>image/jpeg</v>
      </c>
      <c r="BD5942" s="29" t="str">
        <f t="shared" si="926"/>
        <v>presentation/thumbnail</v>
      </c>
    </row>
    <row r="5943" spans="1:56" ht="25.5">
      <c r="A5943" s="29">
        <v>1</v>
      </c>
      <c r="B5943" s="29">
        <v>0</v>
      </c>
      <c r="C5943" s="38" t="s">
        <v>20243</v>
      </c>
      <c r="D5943" s="38" t="s">
        <v>20244</v>
      </c>
      <c r="F5943" s="38" t="s">
        <v>19059</v>
      </c>
      <c r="I5943" s="38" t="s">
        <v>4438</v>
      </c>
      <c r="J5943" s="38" t="s">
        <v>20221</v>
      </c>
      <c r="N5943" s="38" t="s">
        <v>1316</v>
      </c>
      <c r="P5943" s="38" t="s">
        <v>2005</v>
      </c>
      <c r="R5943" s="38" t="s">
        <v>19318</v>
      </c>
      <c r="X5943" s="367">
        <v>29479</v>
      </c>
      <c r="Y5943" s="38" t="s">
        <v>2269</v>
      </c>
      <c r="AA5943" s="38" t="s">
        <v>1170</v>
      </c>
      <c r="AE5943" s="38" t="s">
        <v>2950</v>
      </c>
      <c r="AG5943" s="38">
        <v>1</v>
      </c>
      <c r="AH5943" s="38" t="s">
        <v>4439</v>
      </c>
      <c r="AI5943" s="38" t="s">
        <v>4440</v>
      </c>
      <c r="AJ5943" s="38" t="s">
        <v>5780</v>
      </c>
      <c r="AL5943" s="301" t="s">
        <v>19800</v>
      </c>
      <c r="AO5943" s="29" t="s">
        <v>18070</v>
      </c>
      <c r="AR5943" s="29" t="str">
        <f t="shared" si="929"/>
        <v>1</v>
      </c>
      <c r="AS5943" s="29">
        <f t="shared" si="927"/>
        <v>0</v>
      </c>
      <c r="AW5943" s="29" t="str">
        <f t="shared" si="930"/>
        <v/>
      </c>
      <c r="AX5943" s="29" t="str">
        <f t="shared" si="922"/>
        <v/>
      </c>
      <c r="AY5943" s="29" t="str">
        <f t="shared" si="928"/>
        <v>https://media.mediathek-tanz-theater.de/iiif/2/nvt_img-565-003.JP2</v>
      </c>
      <c r="AZ5943" s="29" t="str">
        <f t="shared" si="923"/>
        <v>image/jp2</v>
      </c>
      <c r="BA5943" s="29" t="str">
        <f t="shared" si="924"/>
        <v>presentation/iiif</v>
      </c>
      <c r="BB5943" s="29" t="str">
        <f t="shared" si="925"/>
        <v>https://media.mediathek-tanz-theater.de/iiif/2/nvt_img-565-003.JP2/full/100,/0/default.jpg</v>
      </c>
      <c r="BC5943" s="29" t="str">
        <f t="shared" si="921"/>
        <v>image/jpeg</v>
      </c>
      <c r="BD5943" s="29" t="str">
        <f t="shared" si="926"/>
        <v>presentation/thumbnail</v>
      </c>
    </row>
    <row r="5944" spans="1:56" ht="25.5">
      <c r="A5944" s="29">
        <v>1</v>
      </c>
      <c r="B5944" s="29">
        <v>0</v>
      </c>
      <c r="C5944" s="38" t="s">
        <v>20245</v>
      </c>
      <c r="D5944" s="38" t="s">
        <v>20246</v>
      </c>
      <c r="F5944" s="38" t="s">
        <v>19059</v>
      </c>
      <c r="I5944" s="38" t="s">
        <v>4446</v>
      </c>
      <c r="J5944" s="38" t="s">
        <v>20243</v>
      </c>
      <c r="N5944" s="38" t="s">
        <v>1316</v>
      </c>
      <c r="P5944" s="38" t="s">
        <v>2005</v>
      </c>
      <c r="R5944" s="38" t="s">
        <v>19318</v>
      </c>
      <c r="U5944" s="38" t="s">
        <v>5166</v>
      </c>
      <c r="X5944" s="367">
        <v>29479</v>
      </c>
      <c r="Y5944" s="38" t="s">
        <v>2269</v>
      </c>
      <c r="AA5944" s="38" t="s">
        <v>1170</v>
      </c>
      <c r="AB5944" s="38" t="s">
        <v>16267</v>
      </c>
      <c r="AE5944" s="38" t="s">
        <v>2950</v>
      </c>
      <c r="AG5944" s="38">
        <v>1</v>
      </c>
      <c r="AH5944" s="38" t="s">
        <v>4439</v>
      </c>
      <c r="AI5944" s="38" t="s">
        <v>4440</v>
      </c>
      <c r="AJ5944" s="38" t="s">
        <v>4449</v>
      </c>
      <c r="AK5944" s="38" t="s">
        <v>20238</v>
      </c>
      <c r="AL5944" s="301" t="s">
        <v>19800</v>
      </c>
      <c r="AO5944" s="29" t="s">
        <v>18070</v>
      </c>
      <c r="AR5944" s="29" t="str">
        <f t="shared" si="929"/>
        <v>0</v>
      </c>
      <c r="AS5944" s="29">
        <f t="shared" si="927"/>
        <v>0</v>
      </c>
      <c r="AW5944" s="29" t="str">
        <f t="shared" si="930"/>
        <v/>
      </c>
      <c r="AX5944" s="29" t="str">
        <f t="shared" si="922"/>
        <v/>
      </c>
      <c r="AY5944" s="29" t="str">
        <f t="shared" si="928"/>
        <v>https://media.mediathek-tanz-theater.de/iiif/2/nvt_img-565-003-001.JP2</v>
      </c>
      <c r="AZ5944" s="29" t="str">
        <f t="shared" si="923"/>
        <v>image/jp2</v>
      </c>
      <c r="BA5944" s="29" t="str">
        <f t="shared" si="924"/>
        <v>presentation/iiif</v>
      </c>
      <c r="BB5944" s="29" t="str">
        <f t="shared" si="925"/>
        <v>https://media.mediathek-tanz-theater.de/iiif/2/nvt_img-565-003-001.JP2/full/100,/0/default.jpg</v>
      </c>
      <c r="BC5944" s="29" t="str">
        <f t="shared" si="921"/>
        <v>image/jpeg</v>
      </c>
      <c r="BD5944" s="29" t="str">
        <f t="shared" si="926"/>
        <v>presentation/thumbnail</v>
      </c>
    </row>
    <row r="5945" spans="1:56" ht="25.5">
      <c r="A5945" s="29">
        <v>1</v>
      </c>
      <c r="B5945" s="29">
        <v>0</v>
      </c>
      <c r="C5945" s="38" t="s">
        <v>20247</v>
      </c>
      <c r="D5945" s="38" t="s">
        <v>20248</v>
      </c>
      <c r="F5945" s="38" t="s">
        <v>19059</v>
      </c>
      <c r="I5945" s="38" t="s">
        <v>4446</v>
      </c>
      <c r="J5945" s="38" t="s">
        <v>20243</v>
      </c>
      <c r="N5945" s="38" t="s">
        <v>1316</v>
      </c>
      <c r="P5945" s="38" t="s">
        <v>2005</v>
      </c>
      <c r="R5945" s="38" t="s">
        <v>19318</v>
      </c>
      <c r="U5945" s="38" t="s">
        <v>5166</v>
      </c>
      <c r="X5945" s="367">
        <v>29479</v>
      </c>
      <c r="Y5945" s="38" t="s">
        <v>2269</v>
      </c>
      <c r="AA5945" s="38" t="s">
        <v>1170</v>
      </c>
      <c r="AB5945" s="38" t="s">
        <v>16276</v>
      </c>
      <c r="AE5945" s="38" t="s">
        <v>2950</v>
      </c>
      <c r="AG5945" s="38">
        <v>1</v>
      </c>
      <c r="AH5945" s="38" t="s">
        <v>4439</v>
      </c>
      <c r="AI5945" s="38" t="s">
        <v>4440</v>
      </c>
      <c r="AJ5945" s="38" t="s">
        <v>4449</v>
      </c>
      <c r="AK5945" s="38" t="s">
        <v>20238</v>
      </c>
      <c r="AL5945" s="301" t="s">
        <v>19800</v>
      </c>
      <c r="AO5945" s="29" t="s">
        <v>18070</v>
      </c>
      <c r="AR5945" s="29" t="str">
        <f t="shared" si="929"/>
        <v>0</v>
      </c>
      <c r="AS5945" s="29">
        <f t="shared" si="927"/>
        <v>0</v>
      </c>
      <c r="AW5945" s="29" t="str">
        <f t="shared" si="930"/>
        <v/>
      </c>
      <c r="AX5945" s="29" t="str">
        <f t="shared" si="922"/>
        <v/>
      </c>
      <c r="AY5945" s="29" t="str">
        <f t="shared" si="928"/>
        <v>https://media.mediathek-tanz-theater.de/iiif/2/nvt_img-565-003-002.JP2</v>
      </c>
      <c r="AZ5945" s="29" t="str">
        <f t="shared" si="923"/>
        <v>image/jp2</v>
      </c>
      <c r="BA5945" s="29" t="str">
        <f t="shared" si="924"/>
        <v>presentation/iiif</v>
      </c>
      <c r="BB5945" s="29" t="str">
        <f t="shared" si="925"/>
        <v>https://media.mediathek-tanz-theater.de/iiif/2/nvt_img-565-003-002.JP2/full/100,/0/default.jpg</v>
      </c>
      <c r="BC5945" s="29" t="str">
        <f t="shared" si="921"/>
        <v>image/jpeg</v>
      </c>
      <c r="BD5945" s="29" t="str">
        <f t="shared" si="926"/>
        <v>presentation/thumbnail</v>
      </c>
    </row>
    <row r="5946" spans="1:56" ht="25.5">
      <c r="A5946" s="29">
        <v>1</v>
      </c>
      <c r="B5946" s="29">
        <v>0</v>
      </c>
      <c r="C5946" s="38" t="s">
        <v>20249</v>
      </c>
      <c r="D5946" s="38" t="s">
        <v>20250</v>
      </c>
      <c r="F5946" s="38" t="s">
        <v>19059</v>
      </c>
      <c r="I5946" s="38" t="s">
        <v>4446</v>
      </c>
      <c r="J5946" s="38" t="s">
        <v>20243</v>
      </c>
      <c r="N5946" s="38" t="s">
        <v>1316</v>
      </c>
      <c r="P5946" s="38" t="s">
        <v>2005</v>
      </c>
      <c r="R5946" s="38" t="s">
        <v>19318</v>
      </c>
      <c r="U5946" s="38" t="s">
        <v>20251</v>
      </c>
      <c r="X5946" s="367">
        <v>29479</v>
      </c>
      <c r="Y5946" s="38" t="s">
        <v>2269</v>
      </c>
      <c r="AA5946" s="38" t="s">
        <v>1170</v>
      </c>
      <c r="AB5946" s="38" t="s">
        <v>16280</v>
      </c>
      <c r="AE5946" s="38" t="s">
        <v>2950</v>
      </c>
      <c r="AG5946" s="38">
        <v>1</v>
      </c>
      <c r="AH5946" s="38" t="s">
        <v>4439</v>
      </c>
      <c r="AI5946" s="38" t="s">
        <v>4440</v>
      </c>
      <c r="AJ5946" s="38" t="s">
        <v>4449</v>
      </c>
      <c r="AK5946" s="38" t="s">
        <v>14074</v>
      </c>
      <c r="AL5946" s="301" t="s">
        <v>19800</v>
      </c>
      <c r="AO5946" s="29" t="s">
        <v>18070</v>
      </c>
      <c r="AR5946" s="29" t="str">
        <f t="shared" si="929"/>
        <v>0</v>
      </c>
      <c r="AS5946" s="29">
        <f t="shared" si="927"/>
        <v>0</v>
      </c>
      <c r="AW5946" s="29" t="str">
        <f t="shared" si="930"/>
        <v/>
      </c>
      <c r="AX5946" s="29" t="str">
        <f t="shared" si="922"/>
        <v/>
      </c>
      <c r="AY5946" s="29" t="str">
        <f t="shared" si="928"/>
        <v>https://media.mediathek-tanz-theater.de/iiif/2/nvt_img-565-003-003.JP2</v>
      </c>
      <c r="AZ5946" s="29" t="str">
        <f t="shared" si="923"/>
        <v>image/jp2</v>
      </c>
      <c r="BA5946" s="29" t="str">
        <f t="shared" si="924"/>
        <v>presentation/iiif</v>
      </c>
      <c r="BB5946" s="29" t="str">
        <f t="shared" si="925"/>
        <v>https://media.mediathek-tanz-theater.de/iiif/2/nvt_img-565-003-003.JP2/full/100,/0/default.jpg</v>
      </c>
      <c r="BC5946" s="29" t="str">
        <f t="shared" si="921"/>
        <v>image/jpeg</v>
      </c>
      <c r="BD5946" s="29" t="str">
        <f t="shared" si="926"/>
        <v>presentation/thumbnail</v>
      </c>
    </row>
    <row r="5947" spans="1:56" ht="25.5">
      <c r="A5947" s="29">
        <v>1</v>
      </c>
      <c r="B5947" s="29">
        <v>0</v>
      </c>
      <c r="C5947" s="38" t="s">
        <v>20252</v>
      </c>
      <c r="D5947" s="38" t="s">
        <v>20253</v>
      </c>
      <c r="F5947" s="38" t="s">
        <v>19059</v>
      </c>
      <c r="I5947" s="38" t="s">
        <v>4438</v>
      </c>
      <c r="J5947" s="38" t="s">
        <v>20221</v>
      </c>
      <c r="N5947" s="38" t="s">
        <v>1316</v>
      </c>
      <c r="P5947" s="38" t="s">
        <v>2005</v>
      </c>
      <c r="R5947" s="38" t="s">
        <v>19318</v>
      </c>
      <c r="X5947" s="367">
        <v>29479</v>
      </c>
      <c r="Y5947" s="38" t="s">
        <v>2269</v>
      </c>
      <c r="AA5947" s="38" t="s">
        <v>1170</v>
      </c>
      <c r="AE5947" s="38" t="s">
        <v>2950</v>
      </c>
      <c r="AG5947" s="38">
        <v>1</v>
      </c>
      <c r="AH5947" s="38" t="s">
        <v>4439</v>
      </c>
      <c r="AI5947" s="38" t="s">
        <v>4440</v>
      </c>
      <c r="AJ5947" s="38" t="s">
        <v>14710</v>
      </c>
      <c r="AL5947" s="301" t="s">
        <v>19800</v>
      </c>
      <c r="AO5947" s="29" t="s">
        <v>18070</v>
      </c>
      <c r="AR5947" s="29" t="str">
        <f t="shared" si="929"/>
        <v>1</v>
      </c>
      <c r="AS5947" s="29">
        <f t="shared" si="927"/>
        <v>0</v>
      </c>
      <c r="AW5947" s="29" t="str">
        <f t="shared" si="930"/>
        <v/>
      </c>
      <c r="AX5947" s="29" t="str">
        <f t="shared" si="922"/>
        <v/>
      </c>
      <c r="AY5947" s="29" t="str">
        <f t="shared" si="928"/>
        <v>https://media.mediathek-tanz-theater.de/iiif/2/nvt_img-565-004.JP2</v>
      </c>
      <c r="AZ5947" s="29" t="str">
        <f t="shared" si="923"/>
        <v>image/jp2</v>
      </c>
      <c r="BA5947" s="29" t="str">
        <f t="shared" si="924"/>
        <v>presentation/iiif</v>
      </c>
      <c r="BB5947" s="29" t="str">
        <f t="shared" si="925"/>
        <v>https://media.mediathek-tanz-theater.de/iiif/2/nvt_img-565-004.JP2/full/100,/0/default.jpg</v>
      </c>
      <c r="BC5947" s="29" t="str">
        <f t="shared" si="921"/>
        <v>image/jpeg</v>
      </c>
      <c r="BD5947" s="29" t="str">
        <f t="shared" si="926"/>
        <v>presentation/thumbnail</v>
      </c>
    </row>
    <row r="5948" spans="1:56" ht="25.5">
      <c r="A5948" s="29">
        <v>1</v>
      </c>
      <c r="B5948" s="29">
        <v>0</v>
      </c>
      <c r="C5948" s="38" t="s">
        <v>20254</v>
      </c>
      <c r="D5948" s="38" t="s">
        <v>20255</v>
      </c>
      <c r="F5948" s="38" t="s">
        <v>19059</v>
      </c>
      <c r="I5948" s="38" t="s">
        <v>4446</v>
      </c>
      <c r="J5948" s="38" t="s">
        <v>20252</v>
      </c>
      <c r="N5948" s="38" t="s">
        <v>1316</v>
      </c>
      <c r="P5948" s="38" t="s">
        <v>2005</v>
      </c>
      <c r="R5948" s="38" t="s">
        <v>19318</v>
      </c>
      <c r="U5948" s="38" t="s">
        <v>1208</v>
      </c>
      <c r="X5948" s="367">
        <v>29479</v>
      </c>
      <c r="Y5948" s="38" t="s">
        <v>2269</v>
      </c>
      <c r="AA5948" s="38" t="s">
        <v>1170</v>
      </c>
      <c r="AB5948" s="38" t="s">
        <v>16284</v>
      </c>
      <c r="AE5948" s="38" t="s">
        <v>2950</v>
      </c>
      <c r="AG5948" s="38">
        <v>1</v>
      </c>
      <c r="AH5948" s="38" t="s">
        <v>4439</v>
      </c>
      <c r="AI5948" s="38" t="s">
        <v>4440</v>
      </c>
      <c r="AJ5948" s="38" t="s">
        <v>4449</v>
      </c>
      <c r="AK5948" s="38" t="s">
        <v>20256</v>
      </c>
      <c r="AL5948" s="301" t="s">
        <v>19800</v>
      </c>
      <c r="AO5948" s="29" t="s">
        <v>18070</v>
      </c>
      <c r="AR5948" s="29" t="str">
        <f t="shared" si="929"/>
        <v>0</v>
      </c>
      <c r="AS5948" s="29">
        <f t="shared" si="927"/>
        <v>0</v>
      </c>
      <c r="AW5948" s="29" t="str">
        <f t="shared" si="930"/>
        <v/>
      </c>
      <c r="AX5948" s="29" t="str">
        <f t="shared" si="922"/>
        <v/>
      </c>
      <c r="AY5948" s="29" t="str">
        <f t="shared" si="928"/>
        <v>https://media.mediathek-tanz-theater.de/iiif/2/nvt_img-565-004-001.JP2</v>
      </c>
      <c r="AZ5948" s="29" t="str">
        <f t="shared" si="923"/>
        <v>image/jp2</v>
      </c>
      <c r="BA5948" s="29" t="str">
        <f t="shared" si="924"/>
        <v>presentation/iiif</v>
      </c>
      <c r="BB5948" s="29" t="str">
        <f t="shared" si="925"/>
        <v>https://media.mediathek-tanz-theater.de/iiif/2/nvt_img-565-004-001.JP2/full/100,/0/default.jpg</v>
      </c>
      <c r="BC5948" s="29" t="str">
        <f t="shared" si="921"/>
        <v>image/jpeg</v>
      </c>
      <c r="BD5948" s="29" t="str">
        <f t="shared" si="926"/>
        <v>presentation/thumbnail</v>
      </c>
    </row>
    <row r="5949" spans="1:56" ht="38.25">
      <c r="A5949" s="29">
        <v>1</v>
      </c>
      <c r="B5949" s="29">
        <v>0</v>
      </c>
      <c r="C5949" s="38" t="s">
        <v>20257</v>
      </c>
      <c r="D5949" s="38" t="s">
        <v>20258</v>
      </c>
      <c r="F5949" s="38" t="s">
        <v>19059</v>
      </c>
      <c r="I5949" s="38" t="s">
        <v>4446</v>
      </c>
      <c r="J5949" s="38" t="s">
        <v>20252</v>
      </c>
      <c r="N5949" s="38" t="s">
        <v>1316</v>
      </c>
      <c r="P5949" s="38" t="s">
        <v>2005</v>
      </c>
      <c r="R5949" s="38" t="s">
        <v>19318</v>
      </c>
      <c r="U5949" s="38" t="s">
        <v>20259</v>
      </c>
      <c r="X5949" s="367">
        <v>29479</v>
      </c>
      <c r="Y5949" s="38" t="s">
        <v>2269</v>
      </c>
      <c r="AA5949" s="38" t="s">
        <v>1170</v>
      </c>
      <c r="AB5949" s="38" t="s">
        <v>16290</v>
      </c>
      <c r="AE5949" s="38" t="s">
        <v>2950</v>
      </c>
      <c r="AG5949" s="38">
        <v>1</v>
      </c>
      <c r="AH5949" s="38" t="s">
        <v>4439</v>
      </c>
      <c r="AI5949" s="38" t="s">
        <v>4440</v>
      </c>
      <c r="AJ5949" s="38" t="s">
        <v>4449</v>
      </c>
      <c r="AK5949" s="38" t="s">
        <v>20260</v>
      </c>
      <c r="AL5949" s="301" t="s">
        <v>19800</v>
      </c>
      <c r="AO5949" s="29" t="s">
        <v>18070</v>
      </c>
      <c r="AR5949" s="29" t="str">
        <f t="shared" si="929"/>
        <v>0</v>
      </c>
      <c r="AS5949" s="29">
        <f t="shared" si="927"/>
        <v>0</v>
      </c>
      <c r="AW5949" s="29" t="str">
        <f t="shared" si="930"/>
        <v/>
      </c>
      <c r="AX5949" s="29" t="str">
        <f t="shared" si="922"/>
        <v/>
      </c>
      <c r="AY5949" s="29" t="str">
        <f t="shared" si="928"/>
        <v>https://media.mediathek-tanz-theater.de/iiif/2/nvt_img-565-004-002.JP2</v>
      </c>
      <c r="AZ5949" s="29" t="str">
        <f t="shared" si="923"/>
        <v>image/jp2</v>
      </c>
      <c r="BA5949" s="29" t="str">
        <f t="shared" si="924"/>
        <v>presentation/iiif</v>
      </c>
      <c r="BB5949" s="29" t="str">
        <f t="shared" si="925"/>
        <v>https://media.mediathek-tanz-theater.de/iiif/2/nvt_img-565-004-002.JP2/full/100,/0/default.jpg</v>
      </c>
      <c r="BC5949" s="29" t="str">
        <f t="shared" si="921"/>
        <v>image/jpeg</v>
      </c>
      <c r="BD5949" s="29" t="str">
        <f t="shared" si="926"/>
        <v>presentation/thumbnail</v>
      </c>
    </row>
    <row r="5950" spans="1:56" ht="38.25">
      <c r="A5950" s="29">
        <v>1</v>
      </c>
      <c r="B5950" s="29">
        <v>0</v>
      </c>
      <c r="C5950" s="38" t="s">
        <v>20261</v>
      </c>
      <c r="D5950" s="38" t="s">
        <v>20262</v>
      </c>
      <c r="F5950" s="38" t="s">
        <v>19059</v>
      </c>
      <c r="I5950" s="38" t="s">
        <v>4446</v>
      </c>
      <c r="J5950" s="38" t="s">
        <v>20252</v>
      </c>
      <c r="N5950" s="38" t="s">
        <v>1316</v>
      </c>
      <c r="P5950" s="38" t="s">
        <v>2005</v>
      </c>
      <c r="R5950" s="38" t="s">
        <v>19318</v>
      </c>
      <c r="U5950" s="38" t="s">
        <v>20263</v>
      </c>
      <c r="X5950" s="367">
        <v>29479</v>
      </c>
      <c r="Y5950" s="38" t="s">
        <v>2269</v>
      </c>
      <c r="AA5950" s="38" t="s">
        <v>1170</v>
      </c>
      <c r="AB5950" s="38" t="s">
        <v>16293</v>
      </c>
      <c r="AE5950" s="38" t="s">
        <v>2950</v>
      </c>
      <c r="AG5950" s="38">
        <v>1</v>
      </c>
      <c r="AH5950" s="38" t="s">
        <v>4439</v>
      </c>
      <c r="AI5950" s="38" t="s">
        <v>4440</v>
      </c>
      <c r="AJ5950" s="38" t="s">
        <v>4449</v>
      </c>
      <c r="AK5950" s="38" t="s">
        <v>20260</v>
      </c>
      <c r="AL5950" s="301" t="s">
        <v>19800</v>
      </c>
      <c r="AO5950" s="29" t="s">
        <v>18070</v>
      </c>
      <c r="AR5950" s="29" t="str">
        <f t="shared" si="929"/>
        <v>0</v>
      </c>
      <c r="AS5950" s="29">
        <f t="shared" si="927"/>
        <v>0</v>
      </c>
      <c r="AW5950" s="29" t="str">
        <f t="shared" si="930"/>
        <v/>
      </c>
      <c r="AX5950" s="29" t="str">
        <f t="shared" si="922"/>
        <v/>
      </c>
      <c r="AY5950" s="29" t="str">
        <f t="shared" si="928"/>
        <v>https://media.mediathek-tanz-theater.de/iiif/2/nvt_img-565-004-003.JP2</v>
      </c>
      <c r="AZ5950" s="29" t="str">
        <f t="shared" si="923"/>
        <v>image/jp2</v>
      </c>
      <c r="BA5950" s="29" t="str">
        <f t="shared" si="924"/>
        <v>presentation/iiif</v>
      </c>
      <c r="BB5950" s="29" t="str">
        <f t="shared" si="925"/>
        <v>https://media.mediathek-tanz-theater.de/iiif/2/nvt_img-565-004-003.JP2/full/100,/0/default.jpg</v>
      </c>
      <c r="BC5950" s="29" t="str">
        <f t="shared" si="921"/>
        <v>image/jpeg</v>
      </c>
      <c r="BD5950" s="29" t="str">
        <f t="shared" si="926"/>
        <v>presentation/thumbnail</v>
      </c>
    </row>
    <row r="5951" spans="1:56" ht="38.25">
      <c r="A5951" s="29">
        <v>0</v>
      </c>
      <c r="B5951" s="29">
        <v>0</v>
      </c>
      <c r="C5951" s="38" t="s">
        <v>20264</v>
      </c>
      <c r="F5951" s="38" t="s">
        <v>19059</v>
      </c>
      <c r="I5951" s="38" t="s">
        <v>4431</v>
      </c>
      <c r="J5951" s="406"/>
      <c r="M5951"/>
      <c r="U5951"/>
      <c r="AB5951" s="38" t="s">
        <v>20265</v>
      </c>
      <c r="AC5951" s="38" t="s">
        <v>4433</v>
      </c>
      <c r="AE5951" s="38" t="s">
        <v>2950</v>
      </c>
      <c r="AG5951" s="38">
        <v>1</v>
      </c>
      <c r="AJ5951" s="38" t="s">
        <v>19177</v>
      </c>
      <c r="AL5951" s="301" t="s">
        <v>19800</v>
      </c>
      <c r="AR5951" s="29" t="str">
        <f t="shared" si="929"/>
        <v>1</v>
      </c>
      <c r="AS5951" s="29">
        <f t="shared" si="927"/>
        <v>0</v>
      </c>
      <c r="AT5951" s="29">
        <v>0</v>
      </c>
      <c r="AW5951" s="29" t="str">
        <f t="shared" si="930"/>
        <v/>
      </c>
      <c r="AX5951" s="29" t="str">
        <f t="shared" si="922"/>
        <v/>
      </c>
      <c r="AY5951" s="29" t="str">
        <f t="shared" si="928"/>
        <v>https://media.mediathek-tanz-theater.de/iiif/2/nvt_img-566.JP2</v>
      </c>
      <c r="AZ5951" s="29" t="str">
        <f t="shared" si="923"/>
        <v>image/jp2</v>
      </c>
      <c r="BA5951" s="29" t="str">
        <f t="shared" si="924"/>
        <v>presentation/iiif</v>
      </c>
      <c r="BB5951" s="29" t="str">
        <f t="shared" si="925"/>
        <v>https://media.mediathek-tanz-theater.de/iiif/2/nvt_img-566.JP2/full/100,/0/default.jpg</v>
      </c>
      <c r="BC5951" s="29" t="str">
        <f t="shared" si="921"/>
        <v>image/jpeg</v>
      </c>
      <c r="BD5951" s="29" t="str">
        <f t="shared" si="926"/>
        <v>presentation/thumbnail</v>
      </c>
    </row>
    <row r="5952" spans="1:56" ht="25.5">
      <c r="A5952" s="29">
        <v>1</v>
      </c>
      <c r="B5952" s="29">
        <v>0</v>
      </c>
      <c r="C5952" s="38" t="s">
        <v>20266</v>
      </c>
      <c r="D5952" s="38" t="s">
        <v>20267</v>
      </c>
      <c r="F5952" s="38" t="s">
        <v>19059</v>
      </c>
      <c r="I5952" s="38" t="s">
        <v>4438</v>
      </c>
      <c r="J5952" s="38" t="s">
        <v>20264</v>
      </c>
      <c r="N5952" s="38" t="s">
        <v>1316</v>
      </c>
      <c r="P5952" s="38" t="s">
        <v>2005</v>
      </c>
      <c r="R5952" s="38" t="s">
        <v>19318</v>
      </c>
      <c r="X5952" s="367">
        <v>29479</v>
      </c>
      <c r="Y5952" s="38" t="s">
        <v>2269</v>
      </c>
      <c r="AA5952" s="38" t="s">
        <v>1170</v>
      </c>
      <c r="AE5952" s="38" t="s">
        <v>2950</v>
      </c>
      <c r="AG5952" s="38">
        <v>1</v>
      </c>
      <c r="AH5952" s="38" t="s">
        <v>4439</v>
      </c>
      <c r="AI5952" s="38" t="s">
        <v>4440</v>
      </c>
      <c r="AJ5952" s="38" t="s">
        <v>14420</v>
      </c>
      <c r="AL5952" s="301" t="s">
        <v>19800</v>
      </c>
      <c r="AO5952" s="29" t="s">
        <v>18070</v>
      </c>
      <c r="AR5952" s="29" t="str">
        <f t="shared" si="929"/>
        <v>1</v>
      </c>
      <c r="AS5952" s="29">
        <f t="shared" si="927"/>
        <v>0</v>
      </c>
      <c r="AW5952" s="29" t="str">
        <f t="shared" si="930"/>
        <v/>
      </c>
      <c r="AX5952" s="29" t="str">
        <f t="shared" si="922"/>
        <v/>
      </c>
      <c r="AY5952" s="29" t="str">
        <f t="shared" si="928"/>
        <v>https://media.mediathek-tanz-theater.de/iiif/2/nvt_img-566-001.JP2</v>
      </c>
      <c r="AZ5952" s="29" t="str">
        <f t="shared" si="923"/>
        <v>image/jp2</v>
      </c>
      <c r="BA5952" s="29" t="str">
        <f t="shared" si="924"/>
        <v>presentation/iiif</v>
      </c>
      <c r="BB5952" s="29" t="str">
        <f t="shared" si="925"/>
        <v>https://media.mediathek-tanz-theater.de/iiif/2/nvt_img-566-001.JP2/full/100,/0/default.jpg</v>
      </c>
      <c r="BC5952" s="29" t="str">
        <f t="shared" si="921"/>
        <v>image/jpeg</v>
      </c>
      <c r="BD5952" s="29" t="str">
        <f t="shared" si="926"/>
        <v>presentation/thumbnail</v>
      </c>
    </row>
    <row r="5953" spans="1:56" ht="25.5">
      <c r="A5953" s="29">
        <v>1</v>
      </c>
      <c r="B5953" s="29">
        <v>0</v>
      </c>
      <c r="C5953" s="38" t="s">
        <v>20268</v>
      </c>
      <c r="D5953" s="38" t="s">
        <v>20269</v>
      </c>
      <c r="F5953" s="38" t="s">
        <v>19059</v>
      </c>
      <c r="I5953" s="38" t="s">
        <v>4446</v>
      </c>
      <c r="J5953" s="38" t="s">
        <v>20266</v>
      </c>
      <c r="N5953" s="38" t="s">
        <v>1316</v>
      </c>
      <c r="P5953" s="38" t="s">
        <v>2005</v>
      </c>
      <c r="R5953" s="38" t="s">
        <v>19318</v>
      </c>
      <c r="U5953" s="38" t="s">
        <v>1330</v>
      </c>
      <c r="X5953" s="367">
        <v>29479</v>
      </c>
      <c r="Y5953" s="38" t="s">
        <v>2269</v>
      </c>
      <c r="AA5953" s="38" t="s">
        <v>1170</v>
      </c>
      <c r="AB5953" s="38" t="s">
        <v>16297</v>
      </c>
      <c r="AE5953" s="38" t="s">
        <v>2950</v>
      </c>
      <c r="AG5953" s="38">
        <v>1</v>
      </c>
      <c r="AH5953" s="38" t="s">
        <v>4439</v>
      </c>
      <c r="AI5953" s="38" t="s">
        <v>4440</v>
      </c>
      <c r="AJ5953" s="38" t="s">
        <v>4449</v>
      </c>
      <c r="AK5953" s="38" t="s">
        <v>14041</v>
      </c>
      <c r="AL5953" s="301" t="s">
        <v>19800</v>
      </c>
      <c r="AO5953" s="29" t="s">
        <v>18070</v>
      </c>
      <c r="AR5953" s="29" t="str">
        <f t="shared" si="929"/>
        <v>0</v>
      </c>
      <c r="AS5953" s="29">
        <f t="shared" si="927"/>
        <v>0</v>
      </c>
      <c r="AW5953" s="29" t="str">
        <f t="shared" si="930"/>
        <v/>
      </c>
      <c r="AX5953" s="29" t="str">
        <f t="shared" si="922"/>
        <v/>
      </c>
      <c r="AY5953" s="29" t="str">
        <f t="shared" si="928"/>
        <v>https://media.mediathek-tanz-theater.de/iiif/2/nvt_img-566-001-001.JP2</v>
      </c>
      <c r="AZ5953" s="29" t="str">
        <f t="shared" si="923"/>
        <v>image/jp2</v>
      </c>
      <c r="BA5953" s="29" t="str">
        <f t="shared" si="924"/>
        <v>presentation/iiif</v>
      </c>
      <c r="BB5953" s="29" t="str">
        <f t="shared" si="925"/>
        <v>https://media.mediathek-tanz-theater.de/iiif/2/nvt_img-566-001-001.JP2/full/100,/0/default.jpg</v>
      </c>
      <c r="BC5953" s="29" t="str">
        <f t="shared" si="921"/>
        <v>image/jpeg</v>
      </c>
      <c r="BD5953" s="29" t="str">
        <f t="shared" si="926"/>
        <v>presentation/thumbnail</v>
      </c>
    </row>
    <row r="5954" spans="1:56" ht="25.5">
      <c r="A5954" s="29">
        <v>1</v>
      </c>
      <c r="B5954" s="29">
        <v>0</v>
      </c>
      <c r="C5954" s="38" t="s">
        <v>20270</v>
      </c>
      <c r="D5954" s="38" t="s">
        <v>20271</v>
      </c>
      <c r="F5954" s="38" t="s">
        <v>19059</v>
      </c>
      <c r="I5954" s="38" t="s">
        <v>4446</v>
      </c>
      <c r="J5954" s="38" t="s">
        <v>20266</v>
      </c>
      <c r="N5954" s="38" t="s">
        <v>1316</v>
      </c>
      <c r="P5954" s="38" t="s">
        <v>2005</v>
      </c>
      <c r="R5954" s="38" t="s">
        <v>19318</v>
      </c>
      <c r="U5954" s="38" t="s">
        <v>1330</v>
      </c>
      <c r="X5954" s="367">
        <v>29479</v>
      </c>
      <c r="Y5954" s="38" t="s">
        <v>2269</v>
      </c>
      <c r="AA5954" s="38" t="s">
        <v>1170</v>
      </c>
      <c r="AB5954" s="38" t="s">
        <v>16303</v>
      </c>
      <c r="AE5954" s="38" t="s">
        <v>2950</v>
      </c>
      <c r="AG5954" s="38">
        <v>1</v>
      </c>
      <c r="AH5954" s="38" t="s">
        <v>4439</v>
      </c>
      <c r="AI5954" s="38" t="s">
        <v>4440</v>
      </c>
      <c r="AJ5954" s="38" t="s">
        <v>4449</v>
      </c>
      <c r="AK5954" s="38" t="s">
        <v>72</v>
      </c>
      <c r="AL5954" s="301" t="s">
        <v>19800</v>
      </c>
      <c r="AO5954" s="29" t="s">
        <v>18070</v>
      </c>
      <c r="AR5954" s="29" t="str">
        <f t="shared" si="929"/>
        <v>0</v>
      </c>
      <c r="AS5954" s="29">
        <f t="shared" si="927"/>
        <v>0</v>
      </c>
      <c r="AW5954" s="29" t="str">
        <f t="shared" si="930"/>
        <v/>
      </c>
      <c r="AX5954" s="29" t="str">
        <f t="shared" si="922"/>
        <v/>
      </c>
      <c r="AY5954" s="29" t="str">
        <f t="shared" si="928"/>
        <v>https://media.mediathek-tanz-theater.de/iiif/2/nvt_img-566-001-002.JP2</v>
      </c>
      <c r="AZ5954" s="29" t="str">
        <f t="shared" si="923"/>
        <v>image/jp2</v>
      </c>
      <c r="BA5954" s="29" t="str">
        <f t="shared" si="924"/>
        <v>presentation/iiif</v>
      </c>
      <c r="BB5954" s="29" t="str">
        <f t="shared" si="925"/>
        <v>https://media.mediathek-tanz-theater.de/iiif/2/nvt_img-566-001-002.JP2/full/100,/0/default.jpg</v>
      </c>
      <c r="BC5954" s="29" t="str">
        <f t="shared" si="921"/>
        <v>image/jpeg</v>
      </c>
      <c r="BD5954" s="29" t="str">
        <f t="shared" si="926"/>
        <v>presentation/thumbnail</v>
      </c>
    </row>
    <row r="5955" spans="1:56" ht="25.5">
      <c r="A5955" s="29">
        <v>1</v>
      </c>
      <c r="B5955" s="29">
        <v>0</v>
      </c>
      <c r="C5955" s="38" t="s">
        <v>20272</v>
      </c>
      <c r="D5955" s="38" t="s">
        <v>20273</v>
      </c>
      <c r="F5955" s="38" t="s">
        <v>19059</v>
      </c>
      <c r="H5955" s="38" t="s">
        <v>4841</v>
      </c>
      <c r="I5955" s="38" t="s">
        <v>4446</v>
      </c>
      <c r="J5955" s="38" t="s">
        <v>20266</v>
      </c>
      <c r="N5955" s="38" t="s">
        <v>1316</v>
      </c>
      <c r="P5955" s="38" t="s">
        <v>2005</v>
      </c>
      <c r="R5955" s="38" t="s">
        <v>19318</v>
      </c>
      <c r="U5955" s="38" t="s">
        <v>19441</v>
      </c>
      <c r="X5955" s="367">
        <v>29479</v>
      </c>
      <c r="Y5955" s="38" t="s">
        <v>2269</v>
      </c>
      <c r="AA5955" s="38" t="s">
        <v>1170</v>
      </c>
      <c r="AB5955" s="38" t="s">
        <v>16306</v>
      </c>
      <c r="AE5955" s="38" t="s">
        <v>2950</v>
      </c>
      <c r="AG5955" s="38">
        <v>1</v>
      </c>
      <c r="AH5955" s="38" t="s">
        <v>4439</v>
      </c>
      <c r="AI5955" s="38" t="s">
        <v>4440</v>
      </c>
      <c r="AJ5955" s="38" t="s">
        <v>4449</v>
      </c>
      <c r="AK5955" s="38" t="s">
        <v>72</v>
      </c>
      <c r="AL5955" s="301" t="s">
        <v>19800</v>
      </c>
      <c r="AO5955" s="29" t="s">
        <v>18070</v>
      </c>
      <c r="AR5955" s="29" t="str">
        <f t="shared" si="929"/>
        <v>0</v>
      </c>
      <c r="AS5955" s="29">
        <f t="shared" si="927"/>
        <v>0</v>
      </c>
      <c r="AW5955" s="29" t="str">
        <f t="shared" si="930"/>
        <v/>
      </c>
      <c r="AX5955" s="29" t="str">
        <f t="shared" si="922"/>
        <v/>
      </c>
      <c r="AY5955" s="29" t="str">
        <f t="shared" si="928"/>
        <v>https://media.mediathek-tanz-theater.de/iiif/2/nvt_img-566-001-003.JP2</v>
      </c>
      <c r="AZ5955" s="29" t="str">
        <f t="shared" si="923"/>
        <v>image/jp2</v>
      </c>
      <c r="BA5955" s="29" t="str">
        <f t="shared" si="924"/>
        <v>presentation/iiif</v>
      </c>
      <c r="BB5955" s="29" t="str">
        <f t="shared" si="925"/>
        <v>https://media.mediathek-tanz-theater.de/iiif/2/nvt_img-566-001-003.JP2/full/100,/0/default.jpg</v>
      </c>
      <c r="BC5955" s="29" t="str">
        <f t="shared" si="921"/>
        <v>image/jpeg</v>
      </c>
      <c r="BD5955" s="29" t="str">
        <f t="shared" si="926"/>
        <v>presentation/thumbnail</v>
      </c>
    </row>
    <row r="5956" spans="1:56" ht="25.5">
      <c r="A5956" s="29">
        <v>1</v>
      </c>
      <c r="B5956" s="29">
        <v>0</v>
      </c>
      <c r="C5956" s="38" t="s">
        <v>20274</v>
      </c>
      <c r="D5956" s="38" t="s">
        <v>20275</v>
      </c>
      <c r="F5956" s="38" t="s">
        <v>19059</v>
      </c>
      <c r="I5956" s="38" t="s">
        <v>4438</v>
      </c>
      <c r="J5956" s="38" t="s">
        <v>20264</v>
      </c>
      <c r="N5956" s="38" t="s">
        <v>1316</v>
      </c>
      <c r="P5956" s="38" t="s">
        <v>2005</v>
      </c>
      <c r="R5956" s="38" t="s">
        <v>19318</v>
      </c>
      <c r="X5956" s="367">
        <v>29479</v>
      </c>
      <c r="Y5956" s="38" t="s">
        <v>2269</v>
      </c>
      <c r="AA5956" s="38" t="s">
        <v>1170</v>
      </c>
      <c r="AE5956" s="38" t="s">
        <v>2950</v>
      </c>
      <c r="AG5956" s="38">
        <v>1</v>
      </c>
      <c r="AH5956" s="38" t="s">
        <v>4439</v>
      </c>
      <c r="AI5956" s="38" t="s">
        <v>4440</v>
      </c>
      <c r="AJ5956" s="38" t="s">
        <v>5835</v>
      </c>
      <c r="AL5956" s="301" t="s">
        <v>19800</v>
      </c>
      <c r="AO5956" s="29" t="s">
        <v>18070</v>
      </c>
      <c r="AR5956" s="29" t="str">
        <f t="shared" si="929"/>
        <v>1</v>
      </c>
      <c r="AS5956" s="29">
        <f t="shared" si="927"/>
        <v>0</v>
      </c>
      <c r="AW5956" s="29" t="str">
        <f t="shared" si="930"/>
        <v/>
      </c>
      <c r="AX5956" s="29" t="str">
        <f t="shared" si="922"/>
        <v/>
      </c>
      <c r="AY5956" s="29" t="str">
        <f t="shared" si="928"/>
        <v>https://media.mediathek-tanz-theater.de/iiif/2/nvt_img-566-002.JP2</v>
      </c>
      <c r="AZ5956" s="29" t="str">
        <f t="shared" si="923"/>
        <v>image/jp2</v>
      </c>
      <c r="BA5956" s="29" t="str">
        <f t="shared" si="924"/>
        <v>presentation/iiif</v>
      </c>
      <c r="BB5956" s="29" t="str">
        <f t="shared" si="925"/>
        <v>https://media.mediathek-tanz-theater.de/iiif/2/nvt_img-566-002.JP2/full/100,/0/default.jpg</v>
      </c>
      <c r="BC5956" s="29" t="str">
        <f t="shared" ref="BC5956:BC6019" si="931">IF(NOT(BB5956=""),"image/jpeg","")</f>
        <v>image/jpeg</v>
      </c>
      <c r="BD5956" s="29" t="str">
        <f t="shared" si="926"/>
        <v>presentation/thumbnail</v>
      </c>
    </row>
    <row r="5957" spans="1:56" ht="25.5">
      <c r="A5957" s="29">
        <v>1</v>
      </c>
      <c r="B5957" s="29">
        <v>0</v>
      </c>
      <c r="C5957" s="38" t="s">
        <v>20276</v>
      </c>
      <c r="D5957" s="38" t="s">
        <v>20277</v>
      </c>
      <c r="F5957" s="38" t="s">
        <v>19059</v>
      </c>
      <c r="I5957" s="38" t="s">
        <v>4446</v>
      </c>
      <c r="J5957" s="38" t="s">
        <v>20274</v>
      </c>
      <c r="N5957" s="38" t="s">
        <v>1316</v>
      </c>
      <c r="P5957" s="38" t="s">
        <v>2005</v>
      </c>
      <c r="R5957" s="38" t="s">
        <v>19318</v>
      </c>
      <c r="U5957" s="38" t="s">
        <v>19441</v>
      </c>
      <c r="X5957" s="367">
        <v>29479</v>
      </c>
      <c r="Y5957" s="38" t="s">
        <v>2269</v>
      </c>
      <c r="AA5957" s="38" t="s">
        <v>1170</v>
      </c>
      <c r="AB5957" s="38" t="s">
        <v>16309</v>
      </c>
      <c r="AE5957" s="38" t="s">
        <v>2950</v>
      </c>
      <c r="AG5957" s="38">
        <v>1</v>
      </c>
      <c r="AH5957" s="38" t="s">
        <v>4439</v>
      </c>
      <c r="AI5957" s="38" t="s">
        <v>4440</v>
      </c>
      <c r="AJ5957" s="38" t="s">
        <v>4449</v>
      </c>
      <c r="AK5957" s="38" t="s">
        <v>72</v>
      </c>
      <c r="AL5957" s="301" t="s">
        <v>19800</v>
      </c>
      <c r="AO5957" s="29" t="s">
        <v>18070</v>
      </c>
      <c r="AR5957" s="29" t="str">
        <f t="shared" si="929"/>
        <v>0</v>
      </c>
      <c r="AS5957" s="29">
        <f t="shared" si="927"/>
        <v>0</v>
      </c>
      <c r="AW5957" s="29" t="str">
        <f t="shared" si="930"/>
        <v/>
      </c>
      <c r="AX5957" s="29" t="str">
        <f t="shared" ref="AX5957:AX6024" si="932">IF(NOT(AV5957=""),"archival/master","")</f>
        <v/>
      </c>
      <c r="AY5957" s="29" t="str">
        <f t="shared" si="928"/>
        <v>https://media.mediathek-tanz-theater.de/iiif/2/nvt_img-566-002-001.JP2</v>
      </c>
      <c r="AZ5957" s="29" t="str">
        <f t="shared" ref="AZ5957:AZ6020" si="933">IF(NOT(AY5957=""),"image/jp2","")</f>
        <v>image/jp2</v>
      </c>
      <c r="BA5957" s="29" t="str">
        <f t="shared" ref="BA5957:BA6024" si="934">IF(NOT(AY5957=""),"presentation/iiif","")</f>
        <v>presentation/iiif</v>
      </c>
      <c r="BB5957" s="29" t="str">
        <f t="shared" ref="BB5957:BB6020" si="935">"https://media.mediathek-tanz-theater.de/iiif/2/nvt_"&amp;C5957&amp;".JP2/full/100,/0/default.jpg"</f>
        <v>https://media.mediathek-tanz-theater.de/iiif/2/nvt_img-566-002-001.JP2/full/100,/0/default.jpg</v>
      </c>
      <c r="BC5957" s="29" t="str">
        <f t="shared" si="931"/>
        <v>image/jpeg</v>
      </c>
      <c r="BD5957" s="29" t="str">
        <f t="shared" ref="BD5957:BD6024" si="936">IF(NOT(BB5957=""),"presentation/thumbnail","")</f>
        <v>presentation/thumbnail</v>
      </c>
    </row>
    <row r="5958" spans="1:56" ht="25.5">
      <c r="A5958" s="29">
        <v>1</v>
      </c>
      <c r="B5958" s="29">
        <v>0</v>
      </c>
      <c r="C5958" s="38" t="s">
        <v>20278</v>
      </c>
      <c r="D5958" s="38" t="s">
        <v>20279</v>
      </c>
      <c r="F5958" s="38" t="s">
        <v>19059</v>
      </c>
      <c r="I5958" s="38" t="s">
        <v>4446</v>
      </c>
      <c r="J5958" s="38" t="s">
        <v>20274</v>
      </c>
      <c r="N5958" s="38" t="s">
        <v>1316</v>
      </c>
      <c r="P5958" s="38" t="s">
        <v>2005</v>
      </c>
      <c r="R5958" s="38" t="s">
        <v>19318</v>
      </c>
      <c r="U5958" s="38" t="s">
        <v>19441</v>
      </c>
      <c r="X5958" s="367">
        <v>29479</v>
      </c>
      <c r="Y5958" s="38" t="s">
        <v>2269</v>
      </c>
      <c r="AA5958" s="38" t="s">
        <v>1170</v>
      </c>
      <c r="AB5958" s="38" t="s">
        <v>16320</v>
      </c>
      <c r="AE5958" s="38" t="s">
        <v>2950</v>
      </c>
      <c r="AG5958" s="38">
        <v>1</v>
      </c>
      <c r="AH5958" s="38" t="s">
        <v>4439</v>
      </c>
      <c r="AI5958" s="38" t="s">
        <v>4440</v>
      </c>
      <c r="AJ5958" s="38" t="s">
        <v>4449</v>
      </c>
      <c r="AK5958" s="38" t="s">
        <v>72</v>
      </c>
      <c r="AL5958" s="301" t="s">
        <v>19800</v>
      </c>
      <c r="AO5958" s="29" t="s">
        <v>18070</v>
      </c>
      <c r="AR5958" s="29" t="str">
        <f t="shared" si="929"/>
        <v>0</v>
      </c>
      <c r="AS5958" s="29">
        <f t="shared" ref="AS5958:AS6021" si="937">AT5958</f>
        <v>0</v>
      </c>
      <c r="AW5958" s="29" t="str">
        <f t="shared" si="930"/>
        <v/>
      </c>
      <c r="AX5958" s="29" t="str">
        <f t="shared" si="932"/>
        <v/>
      </c>
      <c r="AY5958" s="29" t="str">
        <f t="shared" ref="AY5958:AY6021" si="938">"https://media.mediathek-tanz-theater.de/iiif/2/nvt_"&amp;C5958&amp;".JP2"</f>
        <v>https://media.mediathek-tanz-theater.de/iiif/2/nvt_img-566-002-002.JP2</v>
      </c>
      <c r="AZ5958" s="29" t="str">
        <f t="shared" si="933"/>
        <v>image/jp2</v>
      </c>
      <c r="BA5958" s="29" t="str">
        <f t="shared" si="934"/>
        <v>presentation/iiif</v>
      </c>
      <c r="BB5958" s="29" t="str">
        <f t="shared" si="935"/>
        <v>https://media.mediathek-tanz-theater.de/iiif/2/nvt_img-566-002-002.JP2/full/100,/0/default.jpg</v>
      </c>
      <c r="BC5958" s="29" t="str">
        <f t="shared" si="931"/>
        <v>image/jpeg</v>
      </c>
      <c r="BD5958" s="29" t="str">
        <f t="shared" si="936"/>
        <v>presentation/thumbnail</v>
      </c>
    </row>
    <row r="5959" spans="1:56" ht="25.5">
      <c r="A5959" s="29">
        <v>1</v>
      </c>
      <c r="B5959" s="29">
        <v>0</v>
      </c>
      <c r="C5959" s="38" t="s">
        <v>20280</v>
      </c>
      <c r="D5959" s="38" t="s">
        <v>20281</v>
      </c>
      <c r="F5959" s="38" t="s">
        <v>19059</v>
      </c>
      <c r="H5959" s="38" t="s">
        <v>5078</v>
      </c>
      <c r="I5959" s="38" t="s">
        <v>4446</v>
      </c>
      <c r="J5959" s="38" t="s">
        <v>20274</v>
      </c>
      <c r="N5959" s="38" t="s">
        <v>1316</v>
      </c>
      <c r="P5959" s="38" t="s">
        <v>2005</v>
      </c>
      <c r="R5959" s="38" t="s">
        <v>19318</v>
      </c>
      <c r="U5959" s="38" t="s">
        <v>19441</v>
      </c>
      <c r="X5959" s="367">
        <v>29479</v>
      </c>
      <c r="Y5959" s="38" t="s">
        <v>2269</v>
      </c>
      <c r="AA5959" s="38" t="s">
        <v>1170</v>
      </c>
      <c r="AB5959" s="38" t="s">
        <v>16325</v>
      </c>
      <c r="AE5959" s="38" t="s">
        <v>2950</v>
      </c>
      <c r="AG5959" s="38">
        <v>1</v>
      </c>
      <c r="AH5959" s="38" t="s">
        <v>4439</v>
      </c>
      <c r="AI5959" s="38" t="s">
        <v>4440</v>
      </c>
      <c r="AJ5959" s="38" t="s">
        <v>4449</v>
      </c>
      <c r="AK5959" s="38" t="s">
        <v>72</v>
      </c>
      <c r="AL5959" s="301" t="s">
        <v>19800</v>
      </c>
      <c r="AO5959" s="29" t="s">
        <v>18070</v>
      </c>
      <c r="AR5959" s="29" t="str">
        <f t="shared" ref="AR5959:AR6025" si="939">IF(OR(I5959="Negativmappe",I5959="Negativstreifen",I5959="Diapositivfilm",I5959="Fotomappe;(POSITIVE)",AND(I5959="Kostümfotografie",NOT(AE5959="DT")),AND(I5959="Fotografie",NOT(AE5959="DT")),AND(I5959="Porträtfotografie",NOT(AE5959="DT")),AND(I5959="Fotodokumentation",NOT(AE5959="DT")),AND(I5959="Bühnenbildfotografie",NOT(AE5959="DT"))),"1","0")</f>
        <v>0</v>
      </c>
      <c r="AS5959" s="29">
        <f t="shared" si="937"/>
        <v>0</v>
      </c>
      <c r="AW5959" s="29" t="str">
        <f t="shared" ref="AW5959:AW6022" si="940">IF(NOT(AV5959=""),"image/tiff","")</f>
        <v/>
      </c>
      <c r="AX5959" s="29" t="str">
        <f t="shared" si="932"/>
        <v/>
      </c>
      <c r="AY5959" s="29" t="str">
        <f t="shared" si="938"/>
        <v>https://media.mediathek-tanz-theater.de/iiif/2/nvt_img-566-002-003.JP2</v>
      </c>
      <c r="AZ5959" s="29" t="str">
        <f t="shared" si="933"/>
        <v>image/jp2</v>
      </c>
      <c r="BA5959" s="29" t="str">
        <f t="shared" si="934"/>
        <v>presentation/iiif</v>
      </c>
      <c r="BB5959" s="29" t="str">
        <f t="shared" si="935"/>
        <v>https://media.mediathek-tanz-theater.de/iiif/2/nvt_img-566-002-003.JP2/full/100,/0/default.jpg</v>
      </c>
      <c r="BC5959" s="29" t="str">
        <f t="shared" si="931"/>
        <v>image/jpeg</v>
      </c>
      <c r="BD5959" s="29" t="str">
        <f t="shared" si="936"/>
        <v>presentation/thumbnail</v>
      </c>
    </row>
    <row r="5960" spans="1:56" ht="25.5">
      <c r="A5960" s="29">
        <v>1</v>
      </c>
      <c r="B5960" s="29">
        <v>0</v>
      </c>
      <c r="C5960" s="38" t="s">
        <v>20282</v>
      </c>
      <c r="D5960" s="38" t="s">
        <v>20283</v>
      </c>
      <c r="F5960" s="38" t="s">
        <v>19059</v>
      </c>
      <c r="I5960" s="38" t="s">
        <v>4438</v>
      </c>
      <c r="J5960" s="38" t="s">
        <v>20264</v>
      </c>
      <c r="N5960" s="38" t="s">
        <v>1316</v>
      </c>
      <c r="P5960" s="38" t="s">
        <v>2005</v>
      </c>
      <c r="R5960" s="38" t="s">
        <v>19318</v>
      </c>
      <c r="X5960" s="367">
        <v>29479</v>
      </c>
      <c r="Y5960" s="38" t="s">
        <v>2269</v>
      </c>
      <c r="AA5960" s="38" t="s">
        <v>1170</v>
      </c>
      <c r="AE5960" s="38" t="s">
        <v>2950</v>
      </c>
      <c r="AG5960" s="38">
        <v>1</v>
      </c>
      <c r="AH5960" s="38" t="s">
        <v>4439</v>
      </c>
      <c r="AI5960" s="38" t="s">
        <v>4440</v>
      </c>
      <c r="AJ5960" s="38" t="s">
        <v>5835</v>
      </c>
      <c r="AL5960" s="301" t="s">
        <v>19800</v>
      </c>
      <c r="AO5960" s="29" t="s">
        <v>18070</v>
      </c>
      <c r="AR5960" s="29" t="str">
        <f t="shared" si="939"/>
        <v>1</v>
      </c>
      <c r="AS5960" s="29">
        <f t="shared" si="937"/>
        <v>0</v>
      </c>
      <c r="AW5960" s="29" t="str">
        <f t="shared" si="940"/>
        <v/>
      </c>
      <c r="AX5960" s="29" t="str">
        <f t="shared" si="932"/>
        <v/>
      </c>
      <c r="AY5960" s="29" t="str">
        <f t="shared" si="938"/>
        <v>https://media.mediathek-tanz-theater.de/iiif/2/nvt_img-566-003.JP2</v>
      </c>
      <c r="AZ5960" s="29" t="str">
        <f t="shared" si="933"/>
        <v>image/jp2</v>
      </c>
      <c r="BA5960" s="29" t="str">
        <f t="shared" si="934"/>
        <v>presentation/iiif</v>
      </c>
      <c r="BB5960" s="29" t="str">
        <f t="shared" si="935"/>
        <v>https://media.mediathek-tanz-theater.de/iiif/2/nvt_img-566-003.JP2/full/100,/0/default.jpg</v>
      </c>
      <c r="BC5960" s="29" t="str">
        <f t="shared" si="931"/>
        <v>image/jpeg</v>
      </c>
      <c r="BD5960" s="29" t="str">
        <f t="shared" si="936"/>
        <v>presentation/thumbnail</v>
      </c>
    </row>
    <row r="5961" spans="1:56" ht="25.5">
      <c r="A5961" s="29">
        <v>1</v>
      </c>
      <c r="B5961" s="29">
        <v>0</v>
      </c>
      <c r="C5961" s="38" t="s">
        <v>20284</v>
      </c>
      <c r="D5961" s="38" t="s">
        <v>20285</v>
      </c>
      <c r="F5961" s="38" t="s">
        <v>19059</v>
      </c>
      <c r="H5961" s="38" t="s">
        <v>5078</v>
      </c>
      <c r="I5961" s="38" t="s">
        <v>4446</v>
      </c>
      <c r="J5961" s="38" t="s">
        <v>20282</v>
      </c>
      <c r="N5961" s="38" t="s">
        <v>1316</v>
      </c>
      <c r="P5961" s="38" t="s">
        <v>2005</v>
      </c>
      <c r="R5961" s="38" t="s">
        <v>19318</v>
      </c>
      <c r="U5961" s="38" t="s">
        <v>4896</v>
      </c>
      <c r="X5961" s="367">
        <v>29479</v>
      </c>
      <c r="Y5961" s="38" t="s">
        <v>2269</v>
      </c>
      <c r="AA5961" s="38" t="s">
        <v>1170</v>
      </c>
      <c r="AB5961" s="38" t="s">
        <v>16329</v>
      </c>
      <c r="AE5961" s="38" t="s">
        <v>2950</v>
      </c>
      <c r="AG5961" s="38">
        <v>1</v>
      </c>
      <c r="AH5961" s="38" t="s">
        <v>4439</v>
      </c>
      <c r="AI5961" s="38" t="s">
        <v>4440</v>
      </c>
      <c r="AJ5961" s="38" t="s">
        <v>4449</v>
      </c>
      <c r="AK5961" s="38" t="s">
        <v>72</v>
      </c>
      <c r="AL5961" s="301" t="s">
        <v>19800</v>
      </c>
      <c r="AO5961" s="29" t="s">
        <v>18070</v>
      </c>
      <c r="AR5961" s="29" t="str">
        <f t="shared" si="939"/>
        <v>0</v>
      </c>
      <c r="AS5961" s="29">
        <f t="shared" si="937"/>
        <v>0</v>
      </c>
      <c r="AW5961" s="29" t="str">
        <f t="shared" si="940"/>
        <v/>
      </c>
      <c r="AX5961" s="29" t="str">
        <f t="shared" si="932"/>
        <v/>
      </c>
      <c r="AY5961" s="29" t="str">
        <f t="shared" si="938"/>
        <v>https://media.mediathek-tanz-theater.de/iiif/2/nvt_img-566-003-001.JP2</v>
      </c>
      <c r="AZ5961" s="29" t="str">
        <f t="shared" si="933"/>
        <v>image/jp2</v>
      </c>
      <c r="BA5961" s="29" t="str">
        <f t="shared" si="934"/>
        <v>presentation/iiif</v>
      </c>
      <c r="BB5961" s="29" t="str">
        <f t="shared" si="935"/>
        <v>https://media.mediathek-tanz-theater.de/iiif/2/nvt_img-566-003-001.JP2/full/100,/0/default.jpg</v>
      </c>
      <c r="BC5961" s="29" t="str">
        <f t="shared" si="931"/>
        <v>image/jpeg</v>
      </c>
      <c r="BD5961" s="29" t="str">
        <f t="shared" si="936"/>
        <v>presentation/thumbnail</v>
      </c>
    </row>
    <row r="5962" spans="1:56" ht="25.5">
      <c r="A5962" s="29">
        <v>1</v>
      </c>
      <c r="B5962" s="29">
        <v>0</v>
      </c>
      <c r="C5962" s="38" t="s">
        <v>20286</v>
      </c>
      <c r="D5962" s="38" t="s">
        <v>20287</v>
      </c>
      <c r="F5962" s="38" t="s">
        <v>19059</v>
      </c>
      <c r="H5962" s="38" t="s">
        <v>5078</v>
      </c>
      <c r="I5962" s="38" t="s">
        <v>4446</v>
      </c>
      <c r="J5962" s="38" t="s">
        <v>20282</v>
      </c>
      <c r="N5962" s="38" t="s">
        <v>1316</v>
      </c>
      <c r="P5962" s="38" t="s">
        <v>2005</v>
      </c>
      <c r="R5962" s="38" t="s">
        <v>19318</v>
      </c>
      <c r="U5962" s="38" t="s">
        <v>20288</v>
      </c>
      <c r="X5962" s="367">
        <v>29479</v>
      </c>
      <c r="Y5962" s="38" t="s">
        <v>2269</v>
      </c>
      <c r="AA5962" s="38" t="s">
        <v>1170</v>
      </c>
      <c r="AB5962" s="38" t="s">
        <v>16337</v>
      </c>
      <c r="AE5962" s="38" t="s">
        <v>2950</v>
      </c>
      <c r="AG5962" s="38">
        <v>1</v>
      </c>
      <c r="AH5962" s="38" t="s">
        <v>4439</v>
      </c>
      <c r="AI5962" s="38" t="s">
        <v>4440</v>
      </c>
      <c r="AJ5962" s="38" t="s">
        <v>4449</v>
      </c>
      <c r="AK5962" s="38" t="s">
        <v>72</v>
      </c>
      <c r="AL5962" s="301" t="s">
        <v>19800</v>
      </c>
      <c r="AO5962" s="29" t="s">
        <v>18070</v>
      </c>
      <c r="AR5962" s="29" t="str">
        <f t="shared" si="939"/>
        <v>0</v>
      </c>
      <c r="AS5962" s="29">
        <f t="shared" si="937"/>
        <v>0</v>
      </c>
      <c r="AW5962" s="29" t="str">
        <f t="shared" si="940"/>
        <v/>
      </c>
      <c r="AX5962" s="29" t="str">
        <f t="shared" si="932"/>
        <v/>
      </c>
      <c r="AY5962" s="29" t="str">
        <f t="shared" si="938"/>
        <v>https://media.mediathek-tanz-theater.de/iiif/2/nvt_img-566-003-002.JP2</v>
      </c>
      <c r="AZ5962" s="29" t="str">
        <f t="shared" si="933"/>
        <v>image/jp2</v>
      </c>
      <c r="BA5962" s="29" t="str">
        <f t="shared" si="934"/>
        <v>presentation/iiif</v>
      </c>
      <c r="BB5962" s="29" t="str">
        <f t="shared" si="935"/>
        <v>https://media.mediathek-tanz-theater.de/iiif/2/nvt_img-566-003-002.JP2/full/100,/0/default.jpg</v>
      </c>
      <c r="BC5962" s="29" t="str">
        <f t="shared" si="931"/>
        <v>image/jpeg</v>
      </c>
      <c r="BD5962" s="29" t="str">
        <f t="shared" si="936"/>
        <v>presentation/thumbnail</v>
      </c>
    </row>
    <row r="5963" spans="1:56" ht="25.5">
      <c r="A5963" s="29">
        <v>1</v>
      </c>
      <c r="B5963" s="29">
        <v>0</v>
      </c>
      <c r="C5963" s="38" t="s">
        <v>20289</v>
      </c>
      <c r="D5963" s="38" t="s">
        <v>20290</v>
      </c>
      <c r="F5963" s="38" t="s">
        <v>19059</v>
      </c>
      <c r="H5963" s="38" t="s">
        <v>5078</v>
      </c>
      <c r="I5963" s="38" t="s">
        <v>4446</v>
      </c>
      <c r="J5963" s="38" t="s">
        <v>20282</v>
      </c>
      <c r="N5963" s="38" t="s">
        <v>1316</v>
      </c>
      <c r="P5963" s="38" t="s">
        <v>2005</v>
      </c>
      <c r="R5963" s="38" t="s">
        <v>19318</v>
      </c>
      <c r="U5963" s="38" t="s">
        <v>4896</v>
      </c>
      <c r="X5963" s="367">
        <v>29479</v>
      </c>
      <c r="Y5963" s="38" t="s">
        <v>2269</v>
      </c>
      <c r="AA5963" s="38" t="s">
        <v>1170</v>
      </c>
      <c r="AB5963" s="38" t="s">
        <v>16342</v>
      </c>
      <c r="AE5963" s="38" t="s">
        <v>2950</v>
      </c>
      <c r="AG5963" s="38">
        <v>1</v>
      </c>
      <c r="AH5963" s="38" t="s">
        <v>4439</v>
      </c>
      <c r="AI5963" s="38" t="s">
        <v>4440</v>
      </c>
      <c r="AJ5963" s="38" t="s">
        <v>4449</v>
      </c>
      <c r="AK5963" s="38" t="s">
        <v>72</v>
      </c>
      <c r="AL5963" s="301" t="s">
        <v>19800</v>
      </c>
      <c r="AO5963" s="29" t="s">
        <v>18070</v>
      </c>
      <c r="AR5963" s="29" t="str">
        <f t="shared" si="939"/>
        <v>0</v>
      </c>
      <c r="AS5963" s="29">
        <f t="shared" si="937"/>
        <v>0</v>
      </c>
      <c r="AW5963" s="29" t="str">
        <f t="shared" si="940"/>
        <v/>
      </c>
      <c r="AX5963" s="29" t="str">
        <f t="shared" si="932"/>
        <v/>
      </c>
      <c r="AY5963" s="29" t="str">
        <f t="shared" si="938"/>
        <v>https://media.mediathek-tanz-theater.de/iiif/2/nvt_img-566-003-003.JP2</v>
      </c>
      <c r="AZ5963" s="29" t="str">
        <f t="shared" si="933"/>
        <v>image/jp2</v>
      </c>
      <c r="BA5963" s="29" t="str">
        <f t="shared" si="934"/>
        <v>presentation/iiif</v>
      </c>
      <c r="BB5963" s="29" t="str">
        <f t="shared" si="935"/>
        <v>https://media.mediathek-tanz-theater.de/iiif/2/nvt_img-566-003-003.JP2/full/100,/0/default.jpg</v>
      </c>
      <c r="BC5963" s="29" t="str">
        <f t="shared" si="931"/>
        <v>image/jpeg</v>
      </c>
      <c r="BD5963" s="29" t="str">
        <f t="shared" si="936"/>
        <v>presentation/thumbnail</v>
      </c>
    </row>
    <row r="5964" spans="1:56" ht="25.5">
      <c r="A5964" s="29">
        <v>1</v>
      </c>
      <c r="B5964" s="29">
        <v>0</v>
      </c>
      <c r="C5964" s="38" t="s">
        <v>20291</v>
      </c>
      <c r="D5964" s="38" t="s">
        <v>20292</v>
      </c>
      <c r="F5964" s="38" t="s">
        <v>19059</v>
      </c>
      <c r="I5964" s="38" t="s">
        <v>4438</v>
      </c>
      <c r="J5964" s="38" t="s">
        <v>20264</v>
      </c>
      <c r="N5964" s="38" t="s">
        <v>1316</v>
      </c>
      <c r="P5964" s="38" t="s">
        <v>2005</v>
      </c>
      <c r="R5964" s="38" t="s">
        <v>19318</v>
      </c>
      <c r="X5964" s="367">
        <v>29479</v>
      </c>
      <c r="Y5964" s="38" t="s">
        <v>2269</v>
      </c>
      <c r="AA5964" s="38" t="s">
        <v>1170</v>
      </c>
      <c r="AE5964" s="38" t="s">
        <v>2950</v>
      </c>
      <c r="AG5964" s="38">
        <v>1</v>
      </c>
      <c r="AH5964" s="38" t="s">
        <v>4439</v>
      </c>
      <c r="AI5964" s="38" t="s">
        <v>4440</v>
      </c>
      <c r="AJ5964" s="38" t="s">
        <v>15601</v>
      </c>
      <c r="AL5964" s="301" t="s">
        <v>19800</v>
      </c>
      <c r="AO5964" s="29" t="s">
        <v>18070</v>
      </c>
      <c r="AR5964" s="29" t="str">
        <f t="shared" si="939"/>
        <v>1</v>
      </c>
      <c r="AS5964" s="29">
        <f t="shared" si="937"/>
        <v>0</v>
      </c>
      <c r="AW5964" s="29" t="str">
        <f t="shared" si="940"/>
        <v/>
      </c>
      <c r="AX5964" s="29" t="str">
        <f t="shared" si="932"/>
        <v/>
      </c>
      <c r="AY5964" s="29" t="str">
        <f t="shared" si="938"/>
        <v>https://media.mediathek-tanz-theater.de/iiif/2/nvt_img-566-004.JP2</v>
      </c>
      <c r="AZ5964" s="29" t="str">
        <f t="shared" si="933"/>
        <v>image/jp2</v>
      </c>
      <c r="BA5964" s="29" t="str">
        <f t="shared" si="934"/>
        <v>presentation/iiif</v>
      </c>
      <c r="BB5964" s="29" t="str">
        <f t="shared" si="935"/>
        <v>https://media.mediathek-tanz-theater.de/iiif/2/nvt_img-566-004.JP2/full/100,/0/default.jpg</v>
      </c>
      <c r="BC5964" s="29" t="str">
        <f t="shared" si="931"/>
        <v>image/jpeg</v>
      </c>
      <c r="BD5964" s="29" t="str">
        <f t="shared" si="936"/>
        <v>presentation/thumbnail</v>
      </c>
    </row>
    <row r="5965" spans="1:56" ht="25.5">
      <c r="A5965" s="29">
        <v>1</v>
      </c>
      <c r="B5965" s="29">
        <v>0</v>
      </c>
      <c r="C5965" s="38" t="s">
        <v>20293</v>
      </c>
      <c r="D5965" s="38" t="s">
        <v>20294</v>
      </c>
      <c r="F5965" s="38" t="s">
        <v>19059</v>
      </c>
      <c r="I5965" s="38" t="s">
        <v>4446</v>
      </c>
      <c r="J5965" s="38" t="s">
        <v>20291</v>
      </c>
      <c r="N5965" s="38" t="s">
        <v>1316</v>
      </c>
      <c r="P5965" s="38" t="s">
        <v>2005</v>
      </c>
      <c r="R5965" s="38" t="s">
        <v>19318</v>
      </c>
      <c r="U5965" s="38" t="s">
        <v>12271</v>
      </c>
      <c r="X5965" s="367">
        <v>29479</v>
      </c>
      <c r="Y5965" s="38" t="s">
        <v>2269</v>
      </c>
      <c r="AA5965" s="38" t="s">
        <v>1170</v>
      </c>
      <c r="AB5965" s="38" t="s">
        <v>16346</v>
      </c>
      <c r="AE5965" s="38" t="s">
        <v>2950</v>
      </c>
      <c r="AG5965" s="38">
        <v>1</v>
      </c>
      <c r="AH5965" s="38" t="s">
        <v>4439</v>
      </c>
      <c r="AI5965" s="38" t="s">
        <v>4440</v>
      </c>
      <c r="AJ5965" s="38" t="s">
        <v>4449</v>
      </c>
      <c r="AK5965" s="38" t="s">
        <v>20004</v>
      </c>
      <c r="AL5965" s="301" t="s">
        <v>19800</v>
      </c>
      <c r="AO5965" s="29" t="s">
        <v>18070</v>
      </c>
      <c r="AR5965" s="29" t="str">
        <f t="shared" si="939"/>
        <v>0</v>
      </c>
      <c r="AS5965" s="29">
        <f t="shared" si="937"/>
        <v>0</v>
      </c>
      <c r="AW5965" s="29" t="str">
        <f t="shared" si="940"/>
        <v/>
      </c>
      <c r="AX5965" s="29" t="str">
        <f t="shared" si="932"/>
        <v/>
      </c>
      <c r="AY5965" s="29" t="str">
        <f t="shared" si="938"/>
        <v>https://media.mediathek-tanz-theater.de/iiif/2/nvt_img-566-004-001.JP2</v>
      </c>
      <c r="AZ5965" s="29" t="str">
        <f t="shared" si="933"/>
        <v>image/jp2</v>
      </c>
      <c r="BA5965" s="29" t="str">
        <f t="shared" si="934"/>
        <v>presentation/iiif</v>
      </c>
      <c r="BB5965" s="29" t="str">
        <f t="shared" si="935"/>
        <v>https://media.mediathek-tanz-theater.de/iiif/2/nvt_img-566-004-001.JP2/full/100,/0/default.jpg</v>
      </c>
      <c r="BC5965" s="29" t="str">
        <f t="shared" si="931"/>
        <v>image/jpeg</v>
      </c>
      <c r="BD5965" s="29" t="str">
        <f t="shared" si="936"/>
        <v>presentation/thumbnail</v>
      </c>
    </row>
    <row r="5966" spans="1:56" ht="25.5">
      <c r="A5966" s="29">
        <v>1</v>
      </c>
      <c r="B5966" s="29">
        <v>0</v>
      </c>
      <c r="C5966" s="38" t="s">
        <v>20295</v>
      </c>
      <c r="D5966" s="38" t="s">
        <v>20296</v>
      </c>
      <c r="F5966" s="38" t="s">
        <v>19059</v>
      </c>
      <c r="I5966" s="38" t="s">
        <v>4446</v>
      </c>
      <c r="J5966" s="38" t="s">
        <v>20291</v>
      </c>
      <c r="N5966" s="38" t="s">
        <v>1316</v>
      </c>
      <c r="P5966" s="38" t="s">
        <v>2005</v>
      </c>
      <c r="R5966" s="38" t="s">
        <v>19318</v>
      </c>
      <c r="U5966" s="38" t="s">
        <v>12271</v>
      </c>
      <c r="X5966" s="367">
        <v>29479</v>
      </c>
      <c r="Y5966" s="38" t="s">
        <v>2269</v>
      </c>
      <c r="AA5966" s="38" t="s">
        <v>1170</v>
      </c>
      <c r="AB5966" s="38" t="s">
        <v>16351</v>
      </c>
      <c r="AE5966" s="38" t="s">
        <v>2950</v>
      </c>
      <c r="AG5966" s="38">
        <v>1</v>
      </c>
      <c r="AH5966" s="38" t="s">
        <v>4439</v>
      </c>
      <c r="AI5966" s="38" t="s">
        <v>4440</v>
      </c>
      <c r="AJ5966" s="38" t="s">
        <v>4449</v>
      </c>
      <c r="AK5966" s="38" t="s">
        <v>20004</v>
      </c>
      <c r="AL5966" s="301" t="s">
        <v>19800</v>
      </c>
      <c r="AO5966" s="29" t="s">
        <v>18070</v>
      </c>
      <c r="AR5966" s="29" t="str">
        <f t="shared" si="939"/>
        <v>0</v>
      </c>
      <c r="AS5966" s="29">
        <f t="shared" si="937"/>
        <v>0</v>
      </c>
      <c r="AW5966" s="29" t="str">
        <f t="shared" si="940"/>
        <v/>
      </c>
      <c r="AX5966" s="29" t="str">
        <f t="shared" si="932"/>
        <v/>
      </c>
      <c r="AY5966" s="29" t="str">
        <f t="shared" si="938"/>
        <v>https://media.mediathek-tanz-theater.de/iiif/2/nvt_img-566-004-002.JP2</v>
      </c>
      <c r="AZ5966" s="29" t="str">
        <f t="shared" si="933"/>
        <v>image/jp2</v>
      </c>
      <c r="BA5966" s="29" t="str">
        <f t="shared" si="934"/>
        <v>presentation/iiif</v>
      </c>
      <c r="BB5966" s="29" t="str">
        <f t="shared" si="935"/>
        <v>https://media.mediathek-tanz-theater.de/iiif/2/nvt_img-566-004-002.JP2/full/100,/0/default.jpg</v>
      </c>
      <c r="BC5966" s="29" t="str">
        <f t="shared" si="931"/>
        <v>image/jpeg</v>
      </c>
      <c r="BD5966" s="29" t="str">
        <f t="shared" si="936"/>
        <v>presentation/thumbnail</v>
      </c>
    </row>
    <row r="5967" spans="1:56" ht="25.5">
      <c r="A5967" s="29">
        <v>1</v>
      </c>
      <c r="B5967" s="29">
        <v>0</v>
      </c>
      <c r="C5967" s="38" t="s">
        <v>20297</v>
      </c>
      <c r="D5967" s="38" t="s">
        <v>20298</v>
      </c>
      <c r="F5967" s="38" t="s">
        <v>19059</v>
      </c>
      <c r="I5967" s="38" t="s">
        <v>4446</v>
      </c>
      <c r="J5967" s="38" t="s">
        <v>20291</v>
      </c>
      <c r="N5967" s="38" t="s">
        <v>1316</v>
      </c>
      <c r="P5967" s="38" t="s">
        <v>2005</v>
      </c>
      <c r="R5967" s="38" t="s">
        <v>19318</v>
      </c>
      <c r="U5967" s="38" t="s">
        <v>12271</v>
      </c>
      <c r="X5967" s="367">
        <v>29479</v>
      </c>
      <c r="Y5967" s="38" t="s">
        <v>2269</v>
      </c>
      <c r="AA5967" s="38" t="s">
        <v>1170</v>
      </c>
      <c r="AB5967" s="38" t="s">
        <v>16355</v>
      </c>
      <c r="AE5967" s="38" t="s">
        <v>2950</v>
      </c>
      <c r="AG5967" s="38">
        <v>1</v>
      </c>
      <c r="AH5967" s="38" t="s">
        <v>4439</v>
      </c>
      <c r="AI5967" s="38" t="s">
        <v>4440</v>
      </c>
      <c r="AJ5967" s="38" t="s">
        <v>4449</v>
      </c>
      <c r="AK5967" s="38" t="s">
        <v>72</v>
      </c>
      <c r="AL5967" s="301" t="s">
        <v>19800</v>
      </c>
      <c r="AO5967" s="29" t="s">
        <v>18070</v>
      </c>
      <c r="AR5967" s="29" t="str">
        <f t="shared" si="939"/>
        <v>0</v>
      </c>
      <c r="AS5967" s="29">
        <f t="shared" si="937"/>
        <v>0</v>
      </c>
      <c r="AW5967" s="29" t="str">
        <f t="shared" si="940"/>
        <v/>
      </c>
      <c r="AX5967" s="29" t="str">
        <f t="shared" si="932"/>
        <v/>
      </c>
      <c r="AY5967" s="29" t="str">
        <f t="shared" si="938"/>
        <v>https://media.mediathek-tanz-theater.de/iiif/2/nvt_img-566-004-003.JP2</v>
      </c>
      <c r="AZ5967" s="29" t="str">
        <f t="shared" si="933"/>
        <v>image/jp2</v>
      </c>
      <c r="BA5967" s="29" t="str">
        <f t="shared" si="934"/>
        <v>presentation/iiif</v>
      </c>
      <c r="BB5967" s="29" t="str">
        <f t="shared" si="935"/>
        <v>https://media.mediathek-tanz-theater.de/iiif/2/nvt_img-566-004-003.JP2/full/100,/0/default.jpg</v>
      </c>
      <c r="BC5967" s="29" t="str">
        <f t="shared" si="931"/>
        <v>image/jpeg</v>
      </c>
      <c r="BD5967" s="29" t="str">
        <f t="shared" si="936"/>
        <v>presentation/thumbnail</v>
      </c>
    </row>
    <row r="5968" spans="1:56" ht="38.25">
      <c r="A5968" s="29">
        <v>1</v>
      </c>
      <c r="B5968" s="29">
        <v>0</v>
      </c>
      <c r="C5968" s="38" t="s">
        <v>20299</v>
      </c>
      <c r="D5968" s="38" t="s">
        <v>20300</v>
      </c>
      <c r="F5968" s="38" t="s">
        <v>19059</v>
      </c>
      <c r="I5968" s="38" t="s">
        <v>4446</v>
      </c>
      <c r="J5968" s="38" t="s">
        <v>20291</v>
      </c>
      <c r="N5968" s="38" t="s">
        <v>1316</v>
      </c>
      <c r="P5968" s="38" t="s">
        <v>2005</v>
      </c>
      <c r="R5968" s="38" t="s">
        <v>19318</v>
      </c>
      <c r="U5968" s="38" t="s">
        <v>12271</v>
      </c>
      <c r="X5968" s="367">
        <v>29479</v>
      </c>
      <c r="Y5968" s="38" t="s">
        <v>2269</v>
      </c>
      <c r="AA5968" s="38" t="s">
        <v>1170</v>
      </c>
      <c r="AB5968" s="38" t="s">
        <v>16358</v>
      </c>
      <c r="AE5968" s="38" t="s">
        <v>2950</v>
      </c>
      <c r="AG5968" s="38">
        <v>1</v>
      </c>
      <c r="AH5968" s="38" t="s">
        <v>4439</v>
      </c>
      <c r="AI5968" s="38" t="s">
        <v>4440</v>
      </c>
      <c r="AJ5968" s="38" t="s">
        <v>4449</v>
      </c>
      <c r="AK5968" s="38" t="s">
        <v>20301</v>
      </c>
      <c r="AL5968" s="301" t="s">
        <v>19800</v>
      </c>
      <c r="AO5968" s="29" t="s">
        <v>18070</v>
      </c>
      <c r="AR5968" s="29" t="str">
        <f t="shared" si="939"/>
        <v>0</v>
      </c>
      <c r="AS5968" s="29">
        <f t="shared" si="937"/>
        <v>0</v>
      </c>
      <c r="AW5968" s="29" t="str">
        <f t="shared" si="940"/>
        <v/>
      </c>
      <c r="AX5968" s="29" t="str">
        <f t="shared" si="932"/>
        <v/>
      </c>
      <c r="AY5968" s="29" t="str">
        <f t="shared" si="938"/>
        <v>https://media.mediathek-tanz-theater.de/iiif/2/nvt_img-566-004-004.JP2</v>
      </c>
      <c r="AZ5968" s="29" t="str">
        <f t="shared" si="933"/>
        <v>image/jp2</v>
      </c>
      <c r="BA5968" s="29" t="str">
        <f t="shared" si="934"/>
        <v>presentation/iiif</v>
      </c>
      <c r="BB5968" s="29" t="str">
        <f t="shared" si="935"/>
        <v>https://media.mediathek-tanz-theater.de/iiif/2/nvt_img-566-004-004.JP2/full/100,/0/default.jpg</v>
      </c>
      <c r="BC5968" s="29" t="str">
        <f t="shared" si="931"/>
        <v>image/jpeg</v>
      </c>
      <c r="BD5968" s="29" t="str">
        <f t="shared" si="936"/>
        <v>presentation/thumbnail</v>
      </c>
    </row>
    <row r="5969" spans="1:56" ht="38.25">
      <c r="A5969" s="29">
        <v>0</v>
      </c>
      <c r="B5969" s="29">
        <v>0</v>
      </c>
      <c r="C5969" s="38" t="s">
        <v>20302</v>
      </c>
      <c r="F5969" s="38" t="s">
        <v>19059</v>
      </c>
      <c r="I5969" s="38" t="s">
        <v>4431</v>
      </c>
      <c r="J5969" s="406"/>
      <c r="M5969"/>
      <c r="U5969"/>
      <c r="AB5969" s="38" t="s">
        <v>20303</v>
      </c>
      <c r="AC5969" s="38" t="s">
        <v>4433</v>
      </c>
      <c r="AE5969" s="38" t="s">
        <v>2950</v>
      </c>
      <c r="AG5969" s="38">
        <v>1</v>
      </c>
      <c r="AJ5969" s="38" t="s">
        <v>19177</v>
      </c>
      <c r="AL5969" s="301" t="s">
        <v>19800</v>
      </c>
      <c r="AR5969" s="29" t="str">
        <f t="shared" si="939"/>
        <v>1</v>
      </c>
      <c r="AS5969" s="29">
        <f t="shared" si="937"/>
        <v>0</v>
      </c>
      <c r="AT5969" s="29">
        <v>0</v>
      </c>
      <c r="AW5969" s="29" t="str">
        <f t="shared" si="940"/>
        <v/>
      </c>
      <c r="AX5969" s="29" t="str">
        <f t="shared" si="932"/>
        <v/>
      </c>
      <c r="AY5969" s="29" t="str">
        <f t="shared" si="938"/>
        <v>https://media.mediathek-tanz-theater.de/iiif/2/nvt_img-567.JP2</v>
      </c>
      <c r="AZ5969" s="29" t="str">
        <f t="shared" si="933"/>
        <v>image/jp2</v>
      </c>
      <c r="BA5969" s="29" t="str">
        <f t="shared" si="934"/>
        <v>presentation/iiif</v>
      </c>
      <c r="BB5969" s="29" t="str">
        <f t="shared" si="935"/>
        <v>https://media.mediathek-tanz-theater.de/iiif/2/nvt_img-567.JP2/full/100,/0/default.jpg</v>
      </c>
      <c r="BC5969" s="29" t="str">
        <f t="shared" si="931"/>
        <v>image/jpeg</v>
      </c>
      <c r="BD5969" s="29" t="str">
        <f t="shared" si="936"/>
        <v>presentation/thumbnail</v>
      </c>
    </row>
    <row r="5970" spans="1:56" ht="25.5">
      <c r="A5970" s="29">
        <v>1</v>
      </c>
      <c r="B5970" s="29">
        <v>0</v>
      </c>
      <c r="C5970" s="38" t="s">
        <v>20304</v>
      </c>
      <c r="D5970" s="38" t="s">
        <v>20305</v>
      </c>
      <c r="F5970" s="38" t="s">
        <v>19059</v>
      </c>
      <c r="I5970" s="38" t="s">
        <v>4438</v>
      </c>
      <c r="J5970" s="38" t="s">
        <v>20302</v>
      </c>
      <c r="N5970" s="38" t="s">
        <v>1316</v>
      </c>
      <c r="P5970" s="38" t="s">
        <v>2008</v>
      </c>
      <c r="R5970" s="38" t="s">
        <v>20306</v>
      </c>
      <c r="X5970" s="367">
        <v>29479</v>
      </c>
      <c r="Y5970" s="38" t="s">
        <v>2269</v>
      </c>
      <c r="AA5970" s="38" t="s">
        <v>1170</v>
      </c>
      <c r="AE5970" s="38" t="s">
        <v>2950</v>
      </c>
      <c r="AG5970" s="38">
        <v>1</v>
      </c>
      <c r="AH5970" s="38" t="s">
        <v>4439</v>
      </c>
      <c r="AI5970" s="38" t="s">
        <v>4440</v>
      </c>
      <c r="AJ5970" s="38" t="s">
        <v>11503</v>
      </c>
      <c r="AL5970" s="301" t="s">
        <v>19800</v>
      </c>
      <c r="AO5970" s="29" t="s">
        <v>18070</v>
      </c>
      <c r="AR5970" s="29" t="str">
        <f t="shared" si="939"/>
        <v>1</v>
      </c>
      <c r="AS5970" s="29">
        <f t="shared" si="937"/>
        <v>0</v>
      </c>
      <c r="AW5970" s="29" t="str">
        <f t="shared" si="940"/>
        <v/>
      </c>
      <c r="AX5970" s="29" t="str">
        <f t="shared" si="932"/>
        <v/>
      </c>
      <c r="AY5970" s="29" t="str">
        <f t="shared" si="938"/>
        <v>https://media.mediathek-tanz-theater.de/iiif/2/nvt_img-567-001.JP2</v>
      </c>
      <c r="AZ5970" s="29" t="str">
        <f t="shared" si="933"/>
        <v>image/jp2</v>
      </c>
      <c r="BA5970" s="29" t="str">
        <f t="shared" si="934"/>
        <v>presentation/iiif</v>
      </c>
      <c r="BB5970" s="29" t="str">
        <f t="shared" si="935"/>
        <v>https://media.mediathek-tanz-theater.de/iiif/2/nvt_img-567-001.JP2/full/100,/0/default.jpg</v>
      </c>
      <c r="BC5970" s="29" t="str">
        <f t="shared" si="931"/>
        <v>image/jpeg</v>
      </c>
      <c r="BD5970" s="29" t="str">
        <f t="shared" si="936"/>
        <v>presentation/thumbnail</v>
      </c>
    </row>
    <row r="5971" spans="1:56" ht="38.25">
      <c r="A5971" s="29">
        <v>1</v>
      </c>
      <c r="B5971" s="29">
        <v>0</v>
      </c>
      <c r="C5971" s="38" t="s">
        <v>20307</v>
      </c>
      <c r="D5971" s="38" t="s">
        <v>20308</v>
      </c>
      <c r="F5971" s="38" t="s">
        <v>19059</v>
      </c>
      <c r="H5971" s="38" t="s">
        <v>5078</v>
      </c>
      <c r="I5971" s="38" t="s">
        <v>4446</v>
      </c>
      <c r="J5971" s="38" t="s">
        <v>20304</v>
      </c>
      <c r="N5971" s="38" t="s">
        <v>1316</v>
      </c>
      <c r="P5971" s="38" t="s">
        <v>2008</v>
      </c>
      <c r="R5971" s="38" t="s">
        <v>20306</v>
      </c>
      <c r="U5971" s="38" t="s">
        <v>1208</v>
      </c>
      <c r="X5971" s="367">
        <v>29479</v>
      </c>
      <c r="Y5971" s="38" t="s">
        <v>2269</v>
      </c>
      <c r="AA5971" s="38" t="s">
        <v>1170</v>
      </c>
      <c r="AB5971" s="38" t="s">
        <v>16367</v>
      </c>
      <c r="AE5971" s="38" t="s">
        <v>2950</v>
      </c>
      <c r="AG5971" s="38">
        <v>1</v>
      </c>
      <c r="AH5971" s="38" t="s">
        <v>4439</v>
      </c>
      <c r="AI5971" s="38" t="s">
        <v>4440</v>
      </c>
      <c r="AJ5971" s="38" t="s">
        <v>4449</v>
      </c>
      <c r="AK5971" s="38" t="s">
        <v>20309</v>
      </c>
      <c r="AL5971" s="301" t="s">
        <v>19800</v>
      </c>
      <c r="AO5971" s="29" t="s">
        <v>18070</v>
      </c>
      <c r="AR5971" s="29" t="str">
        <f t="shared" si="939"/>
        <v>0</v>
      </c>
      <c r="AS5971" s="29">
        <f t="shared" si="937"/>
        <v>0</v>
      </c>
      <c r="AW5971" s="29" t="str">
        <f t="shared" si="940"/>
        <v/>
      </c>
      <c r="AX5971" s="29" t="str">
        <f t="shared" si="932"/>
        <v/>
      </c>
      <c r="AY5971" s="29" t="str">
        <f t="shared" si="938"/>
        <v>https://media.mediathek-tanz-theater.de/iiif/2/nvt_img-567-001-001.JP2</v>
      </c>
      <c r="AZ5971" s="29" t="str">
        <f t="shared" si="933"/>
        <v>image/jp2</v>
      </c>
      <c r="BA5971" s="29" t="str">
        <f t="shared" si="934"/>
        <v>presentation/iiif</v>
      </c>
      <c r="BB5971" s="29" t="str">
        <f t="shared" si="935"/>
        <v>https://media.mediathek-tanz-theater.de/iiif/2/nvt_img-567-001-001.JP2/full/100,/0/default.jpg</v>
      </c>
      <c r="BC5971" s="29" t="str">
        <f t="shared" si="931"/>
        <v>image/jpeg</v>
      </c>
      <c r="BD5971" s="29" t="str">
        <f t="shared" si="936"/>
        <v>presentation/thumbnail</v>
      </c>
    </row>
    <row r="5972" spans="1:56" ht="38.25">
      <c r="A5972" s="29">
        <v>1</v>
      </c>
      <c r="B5972" s="29">
        <v>0</v>
      </c>
      <c r="C5972" s="38" t="s">
        <v>20310</v>
      </c>
      <c r="D5972" s="38" t="s">
        <v>20311</v>
      </c>
      <c r="F5972" s="38" t="s">
        <v>19059</v>
      </c>
      <c r="H5972" s="38" t="s">
        <v>4841</v>
      </c>
      <c r="I5972" s="38" t="s">
        <v>4446</v>
      </c>
      <c r="J5972" s="38" t="s">
        <v>20304</v>
      </c>
      <c r="N5972" s="38" t="s">
        <v>1316</v>
      </c>
      <c r="P5972" s="38" t="s">
        <v>2008</v>
      </c>
      <c r="R5972" s="38" t="s">
        <v>20306</v>
      </c>
      <c r="U5972" s="38" t="s">
        <v>3472</v>
      </c>
      <c r="X5972" s="367">
        <v>29479</v>
      </c>
      <c r="Y5972" s="38" t="s">
        <v>2269</v>
      </c>
      <c r="AA5972" s="38" t="s">
        <v>1170</v>
      </c>
      <c r="AB5972" s="38" t="s">
        <v>16370</v>
      </c>
      <c r="AE5972" s="38" t="s">
        <v>2950</v>
      </c>
      <c r="AG5972" s="38">
        <v>1</v>
      </c>
      <c r="AH5972" s="38" t="s">
        <v>4439</v>
      </c>
      <c r="AI5972" s="38" t="s">
        <v>4440</v>
      </c>
      <c r="AJ5972" s="38" t="s">
        <v>4449</v>
      </c>
      <c r="AK5972" s="38" t="s">
        <v>20309</v>
      </c>
      <c r="AL5972" s="301" t="s">
        <v>19800</v>
      </c>
      <c r="AO5972" s="29" t="s">
        <v>18070</v>
      </c>
      <c r="AR5972" s="29" t="str">
        <f t="shared" si="939"/>
        <v>0</v>
      </c>
      <c r="AS5972" s="29">
        <f t="shared" si="937"/>
        <v>0</v>
      </c>
      <c r="AW5972" s="29" t="str">
        <f t="shared" si="940"/>
        <v/>
      </c>
      <c r="AX5972" s="29" t="str">
        <f t="shared" si="932"/>
        <v/>
      </c>
      <c r="AY5972" s="29" t="str">
        <f t="shared" si="938"/>
        <v>https://media.mediathek-tanz-theater.de/iiif/2/nvt_img-567-001-002.JP2</v>
      </c>
      <c r="AZ5972" s="29" t="str">
        <f t="shared" si="933"/>
        <v>image/jp2</v>
      </c>
      <c r="BA5972" s="29" t="str">
        <f t="shared" si="934"/>
        <v>presentation/iiif</v>
      </c>
      <c r="BB5972" s="29" t="str">
        <f t="shared" si="935"/>
        <v>https://media.mediathek-tanz-theater.de/iiif/2/nvt_img-567-001-002.JP2/full/100,/0/default.jpg</v>
      </c>
      <c r="BC5972" s="29" t="str">
        <f t="shared" si="931"/>
        <v>image/jpeg</v>
      </c>
      <c r="BD5972" s="29" t="str">
        <f t="shared" si="936"/>
        <v>presentation/thumbnail</v>
      </c>
    </row>
    <row r="5973" spans="1:56" ht="25.5">
      <c r="A5973" s="29">
        <v>1</v>
      </c>
      <c r="B5973" s="29">
        <v>0</v>
      </c>
      <c r="C5973" s="38" t="s">
        <v>20312</v>
      </c>
      <c r="D5973" s="38" t="s">
        <v>20313</v>
      </c>
      <c r="F5973" s="38" t="s">
        <v>19059</v>
      </c>
      <c r="H5973" s="38" t="s">
        <v>4841</v>
      </c>
      <c r="I5973" s="38" t="s">
        <v>4446</v>
      </c>
      <c r="J5973" s="38" t="s">
        <v>20304</v>
      </c>
      <c r="N5973" s="38" t="s">
        <v>1316</v>
      </c>
      <c r="P5973" s="38" t="s">
        <v>2008</v>
      </c>
      <c r="R5973" s="38" t="s">
        <v>20306</v>
      </c>
      <c r="U5973" s="38" t="s">
        <v>3472</v>
      </c>
      <c r="X5973" s="367">
        <v>29479</v>
      </c>
      <c r="Y5973" s="38" t="s">
        <v>2269</v>
      </c>
      <c r="AA5973" s="38" t="s">
        <v>1170</v>
      </c>
      <c r="AB5973" s="38" t="s">
        <v>16374</v>
      </c>
      <c r="AE5973" s="38" t="s">
        <v>2950</v>
      </c>
      <c r="AG5973" s="38">
        <v>1</v>
      </c>
      <c r="AH5973" s="38" t="s">
        <v>4439</v>
      </c>
      <c r="AI5973" s="38" t="s">
        <v>4440</v>
      </c>
      <c r="AJ5973" s="38" t="s">
        <v>4449</v>
      </c>
      <c r="AK5973" s="38" t="s">
        <v>20314</v>
      </c>
      <c r="AL5973" s="301" t="s">
        <v>19800</v>
      </c>
      <c r="AO5973" s="29" t="s">
        <v>18070</v>
      </c>
      <c r="AR5973" s="29" t="str">
        <f t="shared" si="939"/>
        <v>0</v>
      </c>
      <c r="AS5973" s="29">
        <f t="shared" si="937"/>
        <v>0</v>
      </c>
      <c r="AW5973" s="29" t="str">
        <f t="shared" si="940"/>
        <v/>
      </c>
      <c r="AX5973" s="29" t="str">
        <f t="shared" si="932"/>
        <v/>
      </c>
      <c r="AY5973" s="29" t="str">
        <f t="shared" si="938"/>
        <v>https://media.mediathek-tanz-theater.de/iiif/2/nvt_img-567-001-003.JP2</v>
      </c>
      <c r="AZ5973" s="29" t="str">
        <f t="shared" si="933"/>
        <v>image/jp2</v>
      </c>
      <c r="BA5973" s="29" t="str">
        <f t="shared" si="934"/>
        <v>presentation/iiif</v>
      </c>
      <c r="BB5973" s="29" t="str">
        <f t="shared" si="935"/>
        <v>https://media.mediathek-tanz-theater.de/iiif/2/nvt_img-567-001-003.JP2/full/100,/0/default.jpg</v>
      </c>
      <c r="BC5973" s="29" t="str">
        <f t="shared" si="931"/>
        <v>image/jpeg</v>
      </c>
      <c r="BD5973" s="29" t="str">
        <f t="shared" si="936"/>
        <v>presentation/thumbnail</v>
      </c>
    </row>
    <row r="5974" spans="1:56" ht="25.5">
      <c r="A5974" s="29">
        <v>1</v>
      </c>
      <c r="B5974" s="29">
        <v>0</v>
      </c>
      <c r="C5974" s="38" t="s">
        <v>20315</v>
      </c>
      <c r="D5974" s="38" t="s">
        <v>20316</v>
      </c>
      <c r="F5974" s="38" t="s">
        <v>19059</v>
      </c>
      <c r="I5974" s="38" t="s">
        <v>4438</v>
      </c>
      <c r="J5974" s="38" t="s">
        <v>20302</v>
      </c>
      <c r="N5974" s="38" t="s">
        <v>1316</v>
      </c>
      <c r="P5974" s="38" t="s">
        <v>2008</v>
      </c>
      <c r="R5974" s="38" t="s">
        <v>20306</v>
      </c>
      <c r="X5974" s="367">
        <v>29479</v>
      </c>
      <c r="Y5974" s="38" t="s">
        <v>2269</v>
      </c>
      <c r="AA5974" s="38" t="s">
        <v>1170</v>
      </c>
      <c r="AE5974" s="38" t="s">
        <v>2950</v>
      </c>
      <c r="AG5974" s="38">
        <v>1</v>
      </c>
      <c r="AH5974" s="38" t="s">
        <v>4439</v>
      </c>
      <c r="AI5974" s="38" t="s">
        <v>4440</v>
      </c>
      <c r="AJ5974" s="38" t="s">
        <v>11491</v>
      </c>
      <c r="AL5974" s="301" t="s">
        <v>19800</v>
      </c>
      <c r="AO5974" s="29" t="s">
        <v>18070</v>
      </c>
      <c r="AR5974" s="29" t="str">
        <f t="shared" si="939"/>
        <v>1</v>
      </c>
      <c r="AS5974" s="29">
        <f t="shared" si="937"/>
        <v>0</v>
      </c>
      <c r="AW5974" s="29" t="str">
        <f t="shared" si="940"/>
        <v/>
      </c>
      <c r="AX5974" s="29" t="str">
        <f t="shared" si="932"/>
        <v/>
      </c>
      <c r="AY5974" s="29" t="str">
        <f t="shared" si="938"/>
        <v>https://media.mediathek-tanz-theater.de/iiif/2/nvt_img-567-002.JP2</v>
      </c>
      <c r="AZ5974" s="29" t="str">
        <f t="shared" si="933"/>
        <v>image/jp2</v>
      </c>
      <c r="BA5974" s="29" t="str">
        <f t="shared" si="934"/>
        <v>presentation/iiif</v>
      </c>
      <c r="BB5974" s="29" t="str">
        <f t="shared" si="935"/>
        <v>https://media.mediathek-tanz-theater.de/iiif/2/nvt_img-567-002.JP2/full/100,/0/default.jpg</v>
      </c>
      <c r="BC5974" s="29" t="str">
        <f t="shared" si="931"/>
        <v>image/jpeg</v>
      </c>
      <c r="BD5974" s="29" t="str">
        <f t="shared" si="936"/>
        <v>presentation/thumbnail</v>
      </c>
    </row>
    <row r="5975" spans="1:56" ht="25.5">
      <c r="A5975" s="29">
        <v>1</v>
      </c>
      <c r="B5975" s="29">
        <v>0</v>
      </c>
      <c r="C5975" s="38" t="s">
        <v>20317</v>
      </c>
      <c r="D5975" s="38" t="s">
        <v>20318</v>
      </c>
      <c r="F5975" s="38" t="s">
        <v>19059</v>
      </c>
      <c r="H5975" s="38" t="s">
        <v>5078</v>
      </c>
      <c r="I5975" s="38" t="s">
        <v>4446</v>
      </c>
      <c r="J5975" s="38" t="s">
        <v>20315</v>
      </c>
      <c r="N5975" s="38" t="s">
        <v>1316</v>
      </c>
      <c r="P5975" s="38" t="s">
        <v>2008</v>
      </c>
      <c r="R5975" s="38" t="s">
        <v>20306</v>
      </c>
      <c r="U5975" s="38" t="s">
        <v>1208</v>
      </c>
      <c r="X5975" s="367">
        <v>29479</v>
      </c>
      <c r="Y5975" s="38" t="s">
        <v>2269</v>
      </c>
      <c r="AA5975" s="38" t="s">
        <v>1170</v>
      </c>
      <c r="AB5975" s="38" t="s">
        <v>16379</v>
      </c>
      <c r="AE5975" s="38" t="s">
        <v>2950</v>
      </c>
      <c r="AG5975" s="38">
        <v>1</v>
      </c>
      <c r="AH5975" s="38" t="s">
        <v>4439</v>
      </c>
      <c r="AI5975" s="38" t="s">
        <v>4440</v>
      </c>
      <c r="AJ5975" s="38" t="s">
        <v>4449</v>
      </c>
      <c r="AK5975" s="38" t="s">
        <v>14074</v>
      </c>
      <c r="AL5975" s="301" t="s">
        <v>19800</v>
      </c>
      <c r="AO5975" s="29" t="s">
        <v>18070</v>
      </c>
      <c r="AR5975" s="29" t="str">
        <f t="shared" si="939"/>
        <v>0</v>
      </c>
      <c r="AS5975" s="29">
        <f t="shared" si="937"/>
        <v>0</v>
      </c>
      <c r="AW5975" s="29" t="str">
        <f t="shared" si="940"/>
        <v/>
      </c>
      <c r="AX5975" s="29" t="str">
        <f t="shared" si="932"/>
        <v/>
      </c>
      <c r="AY5975" s="29" t="str">
        <f t="shared" si="938"/>
        <v>https://media.mediathek-tanz-theater.de/iiif/2/nvt_img-567-002-001.JP2</v>
      </c>
      <c r="AZ5975" s="29" t="str">
        <f t="shared" si="933"/>
        <v>image/jp2</v>
      </c>
      <c r="BA5975" s="29" t="str">
        <f t="shared" si="934"/>
        <v>presentation/iiif</v>
      </c>
      <c r="BB5975" s="29" t="str">
        <f t="shared" si="935"/>
        <v>https://media.mediathek-tanz-theater.de/iiif/2/nvt_img-567-002-001.JP2/full/100,/0/default.jpg</v>
      </c>
      <c r="BC5975" s="29" t="str">
        <f t="shared" si="931"/>
        <v>image/jpeg</v>
      </c>
      <c r="BD5975" s="29" t="str">
        <f t="shared" si="936"/>
        <v>presentation/thumbnail</v>
      </c>
    </row>
    <row r="5976" spans="1:56" ht="25.5">
      <c r="A5976" s="29">
        <v>1</v>
      </c>
      <c r="B5976" s="29">
        <v>0</v>
      </c>
      <c r="C5976" s="38" t="s">
        <v>20319</v>
      </c>
      <c r="D5976" s="38" t="s">
        <v>20320</v>
      </c>
      <c r="F5976" s="38" t="s">
        <v>19059</v>
      </c>
      <c r="H5976" s="38" t="s">
        <v>4841</v>
      </c>
      <c r="I5976" s="38" t="s">
        <v>4446</v>
      </c>
      <c r="J5976" s="38" t="s">
        <v>20315</v>
      </c>
      <c r="N5976" s="38" t="s">
        <v>1316</v>
      </c>
      <c r="P5976" s="38" t="s">
        <v>2008</v>
      </c>
      <c r="R5976" s="38" t="s">
        <v>20306</v>
      </c>
      <c r="U5976" s="38" t="s">
        <v>1208</v>
      </c>
      <c r="X5976" s="367">
        <v>29479</v>
      </c>
      <c r="Y5976" s="38" t="s">
        <v>2269</v>
      </c>
      <c r="AA5976" s="38" t="s">
        <v>1170</v>
      </c>
      <c r="AB5976" s="38" t="s">
        <v>16382</v>
      </c>
      <c r="AE5976" s="38" t="s">
        <v>2950</v>
      </c>
      <c r="AG5976" s="38">
        <v>1</v>
      </c>
      <c r="AH5976" s="38" t="s">
        <v>4439</v>
      </c>
      <c r="AI5976" s="38" t="s">
        <v>4440</v>
      </c>
      <c r="AJ5976" s="38" t="s">
        <v>4449</v>
      </c>
      <c r="AK5976" s="38" t="s">
        <v>20321</v>
      </c>
      <c r="AL5976" s="301" t="s">
        <v>19800</v>
      </c>
      <c r="AO5976" s="29" t="s">
        <v>18070</v>
      </c>
      <c r="AR5976" s="29" t="str">
        <f t="shared" si="939"/>
        <v>0</v>
      </c>
      <c r="AS5976" s="29">
        <f t="shared" si="937"/>
        <v>0</v>
      </c>
      <c r="AW5976" s="29" t="str">
        <f t="shared" si="940"/>
        <v/>
      </c>
      <c r="AX5976" s="29" t="str">
        <f t="shared" si="932"/>
        <v/>
      </c>
      <c r="AY5976" s="29" t="str">
        <f t="shared" si="938"/>
        <v>https://media.mediathek-tanz-theater.de/iiif/2/nvt_img-567-002-002.JP2</v>
      </c>
      <c r="AZ5976" s="29" t="str">
        <f t="shared" si="933"/>
        <v>image/jp2</v>
      </c>
      <c r="BA5976" s="29" t="str">
        <f t="shared" si="934"/>
        <v>presentation/iiif</v>
      </c>
      <c r="BB5976" s="29" t="str">
        <f t="shared" si="935"/>
        <v>https://media.mediathek-tanz-theater.de/iiif/2/nvt_img-567-002-002.JP2/full/100,/0/default.jpg</v>
      </c>
      <c r="BC5976" s="29" t="str">
        <f t="shared" si="931"/>
        <v>image/jpeg</v>
      </c>
      <c r="BD5976" s="29" t="str">
        <f t="shared" si="936"/>
        <v>presentation/thumbnail</v>
      </c>
    </row>
    <row r="5977" spans="1:56" ht="25.5">
      <c r="A5977" s="29">
        <v>1</v>
      </c>
      <c r="B5977" s="29">
        <v>0</v>
      </c>
      <c r="C5977" s="38" t="s">
        <v>20322</v>
      </c>
      <c r="D5977" s="38" t="s">
        <v>20323</v>
      </c>
      <c r="F5977" s="38" t="s">
        <v>19059</v>
      </c>
      <c r="H5977" s="38" t="s">
        <v>4841</v>
      </c>
      <c r="I5977" s="38" t="s">
        <v>4446</v>
      </c>
      <c r="J5977" s="38" t="s">
        <v>20315</v>
      </c>
      <c r="N5977" s="38" t="s">
        <v>1316</v>
      </c>
      <c r="P5977" s="38" t="s">
        <v>2008</v>
      </c>
      <c r="R5977" s="38" t="s">
        <v>20306</v>
      </c>
      <c r="U5977" s="38" t="s">
        <v>3472</v>
      </c>
      <c r="X5977" s="367">
        <v>29479</v>
      </c>
      <c r="Y5977" s="38" t="s">
        <v>2269</v>
      </c>
      <c r="AA5977" s="38" t="s">
        <v>1170</v>
      </c>
      <c r="AB5977" s="38" t="s">
        <v>16386</v>
      </c>
      <c r="AE5977" s="38" t="s">
        <v>2950</v>
      </c>
      <c r="AG5977" s="38">
        <v>1</v>
      </c>
      <c r="AH5977" s="38" t="s">
        <v>4439</v>
      </c>
      <c r="AI5977" s="38" t="s">
        <v>4440</v>
      </c>
      <c r="AJ5977" s="38" t="s">
        <v>4449</v>
      </c>
      <c r="AK5977" s="38" t="s">
        <v>20321</v>
      </c>
      <c r="AL5977" s="301" t="s">
        <v>19800</v>
      </c>
      <c r="AO5977" s="29" t="s">
        <v>18070</v>
      </c>
      <c r="AR5977" s="29" t="str">
        <f t="shared" si="939"/>
        <v>0</v>
      </c>
      <c r="AS5977" s="29">
        <f t="shared" si="937"/>
        <v>0</v>
      </c>
      <c r="AW5977" s="29" t="str">
        <f t="shared" si="940"/>
        <v/>
      </c>
      <c r="AX5977" s="29" t="str">
        <f t="shared" si="932"/>
        <v/>
      </c>
      <c r="AY5977" s="29" t="str">
        <f t="shared" si="938"/>
        <v>https://media.mediathek-tanz-theater.de/iiif/2/nvt_img-567-002-003.JP2</v>
      </c>
      <c r="AZ5977" s="29" t="str">
        <f t="shared" si="933"/>
        <v>image/jp2</v>
      </c>
      <c r="BA5977" s="29" t="str">
        <f t="shared" si="934"/>
        <v>presentation/iiif</v>
      </c>
      <c r="BB5977" s="29" t="str">
        <f t="shared" si="935"/>
        <v>https://media.mediathek-tanz-theater.de/iiif/2/nvt_img-567-002-003.JP2/full/100,/0/default.jpg</v>
      </c>
      <c r="BC5977" s="29" t="str">
        <f t="shared" si="931"/>
        <v>image/jpeg</v>
      </c>
      <c r="BD5977" s="29" t="str">
        <f t="shared" si="936"/>
        <v>presentation/thumbnail</v>
      </c>
    </row>
    <row r="5978" spans="1:56" ht="25.5">
      <c r="A5978" s="29">
        <v>1</v>
      </c>
      <c r="B5978" s="29">
        <v>0</v>
      </c>
      <c r="C5978" s="38" t="s">
        <v>20324</v>
      </c>
      <c r="D5978" s="38" t="s">
        <v>20325</v>
      </c>
      <c r="F5978" s="38" t="s">
        <v>19059</v>
      </c>
      <c r="I5978" s="38" t="s">
        <v>4438</v>
      </c>
      <c r="J5978" s="38" t="s">
        <v>20302</v>
      </c>
      <c r="N5978" s="38" t="s">
        <v>1316</v>
      </c>
      <c r="P5978" s="38" t="s">
        <v>2008</v>
      </c>
      <c r="R5978" s="38" t="s">
        <v>20306</v>
      </c>
      <c r="X5978" s="367">
        <v>29479</v>
      </c>
      <c r="Y5978" s="38" t="s">
        <v>2269</v>
      </c>
      <c r="AA5978" s="38" t="s">
        <v>1170</v>
      </c>
      <c r="AE5978" s="38" t="s">
        <v>2950</v>
      </c>
      <c r="AG5978" s="38">
        <v>1</v>
      </c>
      <c r="AH5978" s="38" t="s">
        <v>4439</v>
      </c>
      <c r="AI5978" s="38" t="s">
        <v>4440</v>
      </c>
      <c r="AJ5978" s="38" t="s">
        <v>11491</v>
      </c>
      <c r="AL5978" s="301" t="s">
        <v>19800</v>
      </c>
      <c r="AO5978" s="29" t="s">
        <v>18070</v>
      </c>
      <c r="AR5978" s="29" t="str">
        <f t="shared" si="939"/>
        <v>1</v>
      </c>
      <c r="AS5978" s="29">
        <f t="shared" si="937"/>
        <v>0</v>
      </c>
      <c r="AW5978" s="29" t="str">
        <f t="shared" si="940"/>
        <v/>
      </c>
      <c r="AX5978" s="29" t="str">
        <f t="shared" si="932"/>
        <v/>
      </c>
      <c r="AY5978" s="29" t="str">
        <f t="shared" si="938"/>
        <v>https://media.mediathek-tanz-theater.de/iiif/2/nvt_img-567-003.JP2</v>
      </c>
      <c r="AZ5978" s="29" t="str">
        <f t="shared" si="933"/>
        <v>image/jp2</v>
      </c>
      <c r="BA5978" s="29" t="str">
        <f t="shared" si="934"/>
        <v>presentation/iiif</v>
      </c>
      <c r="BB5978" s="29" t="str">
        <f t="shared" si="935"/>
        <v>https://media.mediathek-tanz-theater.de/iiif/2/nvt_img-567-003.JP2/full/100,/0/default.jpg</v>
      </c>
      <c r="BC5978" s="29" t="str">
        <f t="shared" si="931"/>
        <v>image/jpeg</v>
      </c>
      <c r="BD5978" s="29" t="str">
        <f t="shared" si="936"/>
        <v>presentation/thumbnail</v>
      </c>
    </row>
    <row r="5979" spans="1:56" ht="25.5">
      <c r="A5979" s="29">
        <v>1</v>
      </c>
      <c r="B5979" s="29">
        <v>0</v>
      </c>
      <c r="C5979" s="38" t="s">
        <v>20326</v>
      </c>
      <c r="D5979" s="38" t="s">
        <v>20327</v>
      </c>
      <c r="F5979" s="38" t="s">
        <v>19059</v>
      </c>
      <c r="I5979" s="38" t="s">
        <v>4446</v>
      </c>
      <c r="J5979" s="38" t="s">
        <v>20324</v>
      </c>
      <c r="N5979" s="38" t="s">
        <v>1316</v>
      </c>
      <c r="P5979" s="38" t="s">
        <v>2008</v>
      </c>
      <c r="R5979" s="38" t="s">
        <v>20306</v>
      </c>
      <c r="U5979" s="38" t="s">
        <v>3472</v>
      </c>
      <c r="X5979" s="367">
        <v>29479</v>
      </c>
      <c r="Y5979" s="38" t="s">
        <v>2269</v>
      </c>
      <c r="AA5979" s="38" t="s">
        <v>1170</v>
      </c>
      <c r="AB5979" s="38" t="s">
        <v>16392</v>
      </c>
      <c r="AE5979" s="38" t="s">
        <v>2950</v>
      </c>
      <c r="AG5979" s="38">
        <v>1</v>
      </c>
      <c r="AH5979" s="38" t="s">
        <v>4439</v>
      </c>
      <c r="AI5979" s="38" t="s">
        <v>4440</v>
      </c>
      <c r="AJ5979" s="38" t="s">
        <v>4449</v>
      </c>
      <c r="AK5979" s="38" t="s">
        <v>20149</v>
      </c>
      <c r="AL5979" s="301" t="s">
        <v>19800</v>
      </c>
      <c r="AO5979" s="29" t="s">
        <v>18070</v>
      </c>
      <c r="AR5979" s="29" t="str">
        <f t="shared" si="939"/>
        <v>0</v>
      </c>
      <c r="AS5979" s="29">
        <f t="shared" si="937"/>
        <v>0</v>
      </c>
      <c r="AW5979" s="29" t="str">
        <f t="shared" si="940"/>
        <v/>
      </c>
      <c r="AX5979" s="29" t="str">
        <f t="shared" si="932"/>
        <v/>
      </c>
      <c r="AY5979" s="29" t="str">
        <f t="shared" si="938"/>
        <v>https://media.mediathek-tanz-theater.de/iiif/2/nvt_img-567-003-001.JP2</v>
      </c>
      <c r="AZ5979" s="29" t="str">
        <f t="shared" si="933"/>
        <v>image/jp2</v>
      </c>
      <c r="BA5979" s="29" t="str">
        <f t="shared" si="934"/>
        <v>presentation/iiif</v>
      </c>
      <c r="BB5979" s="29" t="str">
        <f t="shared" si="935"/>
        <v>https://media.mediathek-tanz-theater.de/iiif/2/nvt_img-567-003-001.JP2/full/100,/0/default.jpg</v>
      </c>
      <c r="BC5979" s="29" t="str">
        <f t="shared" si="931"/>
        <v>image/jpeg</v>
      </c>
      <c r="BD5979" s="29" t="str">
        <f t="shared" si="936"/>
        <v>presentation/thumbnail</v>
      </c>
    </row>
    <row r="5980" spans="1:56" ht="38.25">
      <c r="A5980" s="29">
        <v>1</v>
      </c>
      <c r="B5980" s="29">
        <v>0</v>
      </c>
      <c r="C5980" s="38" t="s">
        <v>20328</v>
      </c>
      <c r="D5980" s="38" t="s">
        <v>20329</v>
      </c>
      <c r="F5980" s="38" t="s">
        <v>19059</v>
      </c>
      <c r="I5980" s="38" t="s">
        <v>4446</v>
      </c>
      <c r="J5980" s="38" t="s">
        <v>20324</v>
      </c>
      <c r="N5980" s="38" t="s">
        <v>1316</v>
      </c>
      <c r="P5980" s="38" t="s">
        <v>2008</v>
      </c>
      <c r="R5980" s="38" t="s">
        <v>20306</v>
      </c>
      <c r="U5980" s="38" t="s">
        <v>19616</v>
      </c>
      <c r="X5980" s="367">
        <v>29479</v>
      </c>
      <c r="Y5980" s="38" t="s">
        <v>2269</v>
      </c>
      <c r="AA5980" s="38" t="s">
        <v>1170</v>
      </c>
      <c r="AB5980" s="38" t="s">
        <v>16395</v>
      </c>
      <c r="AE5980" s="38" t="s">
        <v>2950</v>
      </c>
      <c r="AG5980" s="38">
        <v>1</v>
      </c>
      <c r="AH5980" s="38" t="s">
        <v>4439</v>
      </c>
      <c r="AI5980" s="38" t="s">
        <v>4440</v>
      </c>
      <c r="AJ5980" s="38" t="s">
        <v>4449</v>
      </c>
      <c r="AK5980" s="38" t="s">
        <v>20330</v>
      </c>
      <c r="AL5980" s="301" t="s">
        <v>19800</v>
      </c>
      <c r="AO5980" s="29" t="s">
        <v>18070</v>
      </c>
      <c r="AR5980" s="29" t="str">
        <f t="shared" si="939"/>
        <v>0</v>
      </c>
      <c r="AS5980" s="29">
        <f t="shared" si="937"/>
        <v>0</v>
      </c>
      <c r="AW5980" s="29" t="str">
        <f t="shared" si="940"/>
        <v/>
      </c>
      <c r="AX5980" s="29" t="str">
        <f t="shared" si="932"/>
        <v/>
      </c>
      <c r="AY5980" s="29" t="str">
        <f t="shared" si="938"/>
        <v>https://media.mediathek-tanz-theater.de/iiif/2/nvt_img-567-003-002.JP2</v>
      </c>
      <c r="AZ5980" s="29" t="str">
        <f t="shared" si="933"/>
        <v>image/jp2</v>
      </c>
      <c r="BA5980" s="29" t="str">
        <f t="shared" si="934"/>
        <v>presentation/iiif</v>
      </c>
      <c r="BB5980" s="29" t="str">
        <f t="shared" si="935"/>
        <v>https://media.mediathek-tanz-theater.de/iiif/2/nvt_img-567-003-002.JP2/full/100,/0/default.jpg</v>
      </c>
      <c r="BC5980" s="29" t="str">
        <f t="shared" si="931"/>
        <v>image/jpeg</v>
      </c>
      <c r="BD5980" s="29" t="str">
        <f t="shared" si="936"/>
        <v>presentation/thumbnail</v>
      </c>
    </row>
    <row r="5981" spans="1:56" ht="38.25">
      <c r="A5981" s="29">
        <v>1</v>
      </c>
      <c r="B5981" s="29">
        <v>0</v>
      </c>
      <c r="C5981" s="38" t="s">
        <v>20331</v>
      </c>
      <c r="D5981" s="38" t="s">
        <v>20332</v>
      </c>
      <c r="F5981" s="38" t="s">
        <v>19059</v>
      </c>
      <c r="I5981" s="38" t="s">
        <v>4446</v>
      </c>
      <c r="J5981" s="38" t="s">
        <v>20324</v>
      </c>
      <c r="N5981" s="38" t="s">
        <v>1316</v>
      </c>
      <c r="P5981" s="38" t="s">
        <v>2008</v>
      </c>
      <c r="R5981" s="38" t="s">
        <v>20306</v>
      </c>
      <c r="U5981" s="38" t="s">
        <v>19616</v>
      </c>
      <c r="X5981" s="367">
        <v>29479</v>
      </c>
      <c r="Y5981" s="38" t="s">
        <v>2269</v>
      </c>
      <c r="AA5981" s="38" t="s">
        <v>1170</v>
      </c>
      <c r="AB5981" s="38" t="s">
        <v>16401</v>
      </c>
      <c r="AE5981" s="38" t="s">
        <v>2950</v>
      </c>
      <c r="AG5981" s="38">
        <v>1</v>
      </c>
      <c r="AH5981" s="38" t="s">
        <v>4439</v>
      </c>
      <c r="AI5981" s="38" t="s">
        <v>4440</v>
      </c>
      <c r="AJ5981" s="38" t="s">
        <v>4449</v>
      </c>
      <c r="AK5981" s="38" t="s">
        <v>20333</v>
      </c>
      <c r="AL5981" s="301" t="s">
        <v>19800</v>
      </c>
      <c r="AO5981" s="29" t="s">
        <v>18070</v>
      </c>
      <c r="AR5981" s="29" t="str">
        <f t="shared" si="939"/>
        <v>0</v>
      </c>
      <c r="AS5981" s="29">
        <f t="shared" si="937"/>
        <v>0</v>
      </c>
      <c r="AW5981" s="29" t="str">
        <f t="shared" si="940"/>
        <v/>
      </c>
      <c r="AX5981" s="29" t="str">
        <f t="shared" si="932"/>
        <v/>
      </c>
      <c r="AY5981" s="29" t="str">
        <f t="shared" si="938"/>
        <v>https://media.mediathek-tanz-theater.de/iiif/2/nvt_img-567-003-003.JP2</v>
      </c>
      <c r="AZ5981" s="29" t="str">
        <f t="shared" si="933"/>
        <v>image/jp2</v>
      </c>
      <c r="BA5981" s="29" t="str">
        <f t="shared" si="934"/>
        <v>presentation/iiif</v>
      </c>
      <c r="BB5981" s="29" t="str">
        <f t="shared" si="935"/>
        <v>https://media.mediathek-tanz-theater.de/iiif/2/nvt_img-567-003-003.JP2/full/100,/0/default.jpg</v>
      </c>
      <c r="BC5981" s="29" t="str">
        <f t="shared" si="931"/>
        <v>image/jpeg</v>
      </c>
      <c r="BD5981" s="29" t="str">
        <f t="shared" si="936"/>
        <v>presentation/thumbnail</v>
      </c>
    </row>
    <row r="5982" spans="1:56" ht="25.5">
      <c r="A5982" s="29">
        <v>1</v>
      </c>
      <c r="B5982" s="29">
        <v>0</v>
      </c>
      <c r="C5982" s="38" t="s">
        <v>20334</v>
      </c>
      <c r="D5982" s="38" t="s">
        <v>20335</v>
      </c>
      <c r="F5982" s="38" t="s">
        <v>19059</v>
      </c>
      <c r="I5982" s="38" t="s">
        <v>4438</v>
      </c>
      <c r="J5982" s="38" t="s">
        <v>20302</v>
      </c>
      <c r="N5982" s="38" t="s">
        <v>1316</v>
      </c>
      <c r="P5982" s="38" t="s">
        <v>2008</v>
      </c>
      <c r="R5982" s="38" t="s">
        <v>20306</v>
      </c>
      <c r="X5982" s="367">
        <v>29479</v>
      </c>
      <c r="Y5982" s="38" t="s">
        <v>2269</v>
      </c>
      <c r="AA5982" s="38" t="s">
        <v>1170</v>
      </c>
      <c r="AE5982" s="38" t="s">
        <v>2950</v>
      </c>
      <c r="AG5982" s="38">
        <v>1</v>
      </c>
      <c r="AH5982" s="38" t="s">
        <v>4439</v>
      </c>
      <c r="AI5982" s="38" t="s">
        <v>4440</v>
      </c>
      <c r="AJ5982" s="38" t="s">
        <v>16710</v>
      </c>
      <c r="AL5982" s="301" t="s">
        <v>19800</v>
      </c>
      <c r="AO5982" s="29" t="s">
        <v>18070</v>
      </c>
      <c r="AR5982" s="29" t="str">
        <f t="shared" si="939"/>
        <v>1</v>
      </c>
      <c r="AS5982" s="29">
        <f t="shared" si="937"/>
        <v>0</v>
      </c>
      <c r="AW5982" s="29" t="str">
        <f t="shared" si="940"/>
        <v/>
      </c>
      <c r="AX5982" s="29" t="str">
        <f t="shared" si="932"/>
        <v/>
      </c>
      <c r="AY5982" s="29" t="str">
        <f t="shared" si="938"/>
        <v>https://media.mediathek-tanz-theater.de/iiif/2/nvt_img-567-004.JP2</v>
      </c>
      <c r="AZ5982" s="29" t="str">
        <f t="shared" si="933"/>
        <v>image/jp2</v>
      </c>
      <c r="BA5982" s="29" t="str">
        <f t="shared" si="934"/>
        <v>presentation/iiif</v>
      </c>
      <c r="BB5982" s="29" t="str">
        <f t="shared" si="935"/>
        <v>https://media.mediathek-tanz-theater.de/iiif/2/nvt_img-567-004.JP2/full/100,/0/default.jpg</v>
      </c>
      <c r="BC5982" s="29" t="str">
        <f t="shared" si="931"/>
        <v>image/jpeg</v>
      </c>
      <c r="BD5982" s="29" t="str">
        <f t="shared" si="936"/>
        <v>presentation/thumbnail</v>
      </c>
    </row>
    <row r="5983" spans="1:56" ht="25.5">
      <c r="A5983" s="29">
        <v>1</v>
      </c>
      <c r="B5983" s="29">
        <v>0</v>
      </c>
      <c r="C5983" s="38" t="s">
        <v>20336</v>
      </c>
      <c r="D5983" s="38" t="s">
        <v>20337</v>
      </c>
      <c r="F5983" s="38" t="s">
        <v>19059</v>
      </c>
      <c r="H5983" s="38" t="s">
        <v>4841</v>
      </c>
      <c r="I5983" s="38" t="s">
        <v>4446</v>
      </c>
      <c r="J5983" s="38" t="s">
        <v>20334</v>
      </c>
      <c r="N5983" s="38" t="s">
        <v>1316</v>
      </c>
      <c r="P5983" s="38" t="s">
        <v>2008</v>
      </c>
      <c r="R5983" s="38" t="s">
        <v>20306</v>
      </c>
      <c r="U5983" s="38" t="s">
        <v>19616</v>
      </c>
      <c r="X5983" s="367">
        <v>29479</v>
      </c>
      <c r="Y5983" s="38" t="s">
        <v>2269</v>
      </c>
      <c r="AA5983" s="38" t="s">
        <v>1170</v>
      </c>
      <c r="AB5983" s="38" t="s">
        <v>16404</v>
      </c>
      <c r="AE5983" s="38" t="s">
        <v>2950</v>
      </c>
      <c r="AG5983" s="38">
        <v>1</v>
      </c>
      <c r="AH5983" s="38" t="s">
        <v>4439</v>
      </c>
      <c r="AI5983" s="38" t="s">
        <v>4440</v>
      </c>
      <c r="AJ5983" s="38" t="s">
        <v>4449</v>
      </c>
      <c r="AK5983" s="38" t="s">
        <v>16575</v>
      </c>
      <c r="AL5983" s="301" t="s">
        <v>19800</v>
      </c>
      <c r="AO5983" s="29" t="s">
        <v>18070</v>
      </c>
      <c r="AR5983" s="29" t="str">
        <f t="shared" si="939"/>
        <v>0</v>
      </c>
      <c r="AS5983" s="29">
        <f t="shared" si="937"/>
        <v>0</v>
      </c>
      <c r="AW5983" s="29" t="str">
        <f t="shared" si="940"/>
        <v/>
      </c>
      <c r="AX5983" s="29" t="str">
        <f t="shared" si="932"/>
        <v/>
      </c>
      <c r="AY5983" s="29" t="str">
        <f t="shared" si="938"/>
        <v>https://media.mediathek-tanz-theater.de/iiif/2/nvt_img-567-004-001.JP2</v>
      </c>
      <c r="AZ5983" s="29" t="str">
        <f t="shared" si="933"/>
        <v>image/jp2</v>
      </c>
      <c r="BA5983" s="29" t="str">
        <f t="shared" si="934"/>
        <v>presentation/iiif</v>
      </c>
      <c r="BB5983" s="29" t="str">
        <f t="shared" si="935"/>
        <v>https://media.mediathek-tanz-theater.de/iiif/2/nvt_img-567-004-001.JP2/full/100,/0/default.jpg</v>
      </c>
      <c r="BC5983" s="29" t="str">
        <f t="shared" si="931"/>
        <v>image/jpeg</v>
      </c>
      <c r="BD5983" s="29" t="str">
        <f t="shared" si="936"/>
        <v>presentation/thumbnail</v>
      </c>
    </row>
    <row r="5984" spans="1:56" ht="25.5">
      <c r="A5984" s="29">
        <v>1</v>
      </c>
      <c r="B5984" s="29">
        <v>0</v>
      </c>
      <c r="C5984" s="38" t="s">
        <v>20338</v>
      </c>
      <c r="D5984" s="38" t="s">
        <v>20339</v>
      </c>
      <c r="F5984" s="38" t="s">
        <v>19059</v>
      </c>
      <c r="H5984" s="38" t="s">
        <v>5078</v>
      </c>
      <c r="I5984" s="38" t="s">
        <v>4446</v>
      </c>
      <c r="J5984" s="38" t="s">
        <v>20334</v>
      </c>
      <c r="N5984" s="38" t="s">
        <v>1316</v>
      </c>
      <c r="P5984" s="38" t="s">
        <v>2008</v>
      </c>
      <c r="R5984" s="38" t="s">
        <v>20306</v>
      </c>
      <c r="U5984" s="38" t="s">
        <v>3472</v>
      </c>
      <c r="X5984" s="367">
        <v>29479</v>
      </c>
      <c r="Y5984" s="38" t="s">
        <v>2269</v>
      </c>
      <c r="AA5984" s="38" t="s">
        <v>1170</v>
      </c>
      <c r="AB5984" s="38" t="s">
        <v>16412</v>
      </c>
      <c r="AE5984" s="38" t="s">
        <v>2950</v>
      </c>
      <c r="AG5984" s="38">
        <v>1</v>
      </c>
      <c r="AH5984" s="38" t="s">
        <v>4439</v>
      </c>
      <c r="AI5984" s="38" t="s">
        <v>4440</v>
      </c>
      <c r="AJ5984" s="38" t="s">
        <v>4449</v>
      </c>
      <c r="AK5984" s="38" t="s">
        <v>16575</v>
      </c>
      <c r="AL5984" s="301" t="s">
        <v>19800</v>
      </c>
      <c r="AO5984" s="29" t="s">
        <v>18070</v>
      </c>
      <c r="AR5984" s="29" t="str">
        <f t="shared" si="939"/>
        <v>0</v>
      </c>
      <c r="AS5984" s="29">
        <f t="shared" si="937"/>
        <v>0</v>
      </c>
      <c r="AW5984" s="29" t="str">
        <f t="shared" si="940"/>
        <v/>
      </c>
      <c r="AX5984" s="29" t="str">
        <f t="shared" si="932"/>
        <v/>
      </c>
      <c r="AY5984" s="29" t="str">
        <f t="shared" si="938"/>
        <v>https://media.mediathek-tanz-theater.de/iiif/2/nvt_img-567-004-002.JP2</v>
      </c>
      <c r="AZ5984" s="29" t="str">
        <f t="shared" si="933"/>
        <v>image/jp2</v>
      </c>
      <c r="BA5984" s="29" t="str">
        <f t="shared" si="934"/>
        <v>presentation/iiif</v>
      </c>
      <c r="BB5984" s="29" t="str">
        <f t="shared" si="935"/>
        <v>https://media.mediathek-tanz-theater.de/iiif/2/nvt_img-567-004-002.JP2/full/100,/0/default.jpg</v>
      </c>
      <c r="BC5984" s="29" t="str">
        <f t="shared" si="931"/>
        <v>image/jpeg</v>
      </c>
      <c r="BD5984" s="29" t="str">
        <f t="shared" si="936"/>
        <v>presentation/thumbnail</v>
      </c>
    </row>
    <row r="5985" spans="1:56" ht="38.25">
      <c r="A5985" s="29">
        <v>0</v>
      </c>
      <c r="B5985" s="29">
        <v>0</v>
      </c>
      <c r="C5985" s="38" t="s">
        <v>20340</v>
      </c>
      <c r="F5985" s="38" t="s">
        <v>19059</v>
      </c>
      <c r="I5985" s="38" t="s">
        <v>4431</v>
      </c>
      <c r="J5985" s="406"/>
      <c r="M5985"/>
      <c r="R5985" s="38" t="s">
        <v>20306</v>
      </c>
      <c r="U5985"/>
      <c r="AB5985" s="38" t="s">
        <v>20341</v>
      </c>
      <c r="AC5985" s="38" t="s">
        <v>4433</v>
      </c>
      <c r="AE5985" s="38" t="s">
        <v>2950</v>
      </c>
      <c r="AG5985" s="38">
        <v>1</v>
      </c>
      <c r="AJ5985" s="38" t="s">
        <v>19177</v>
      </c>
      <c r="AL5985" s="301" t="s">
        <v>19800</v>
      </c>
      <c r="AR5985" s="29" t="str">
        <f t="shared" si="939"/>
        <v>1</v>
      </c>
      <c r="AS5985" s="29">
        <f t="shared" si="937"/>
        <v>0</v>
      </c>
      <c r="AT5985" s="29">
        <v>0</v>
      </c>
      <c r="AW5985" s="29" t="str">
        <f t="shared" si="940"/>
        <v/>
      </c>
      <c r="AX5985" s="29" t="str">
        <f t="shared" si="932"/>
        <v/>
      </c>
      <c r="AY5985" s="29" t="str">
        <f t="shared" si="938"/>
        <v>https://media.mediathek-tanz-theater.de/iiif/2/nvt_img-568.JP2</v>
      </c>
      <c r="AZ5985" s="29" t="str">
        <f t="shared" si="933"/>
        <v>image/jp2</v>
      </c>
      <c r="BA5985" s="29" t="str">
        <f t="shared" si="934"/>
        <v>presentation/iiif</v>
      </c>
      <c r="BB5985" s="29" t="str">
        <f t="shared" si="935"/>
        <v>https://media.mediathek-tanz-theater.de/iiif/2/nvt_img-568.JP2/full/100,/0/default.jpg</v>
      </c>
      <c r="BC5985" s="29" t="str">
        <f t="shared" si="931"/>
        <v>image/jpeg</v>
      </c>
      <c r="BD5985" s="29" t="str">
        <f t="shared" si="936"/>
        <v>presentation/thumbnail</v>
      </c>
    </row>
    <row r="5986" spans="1:56" ht="25.5">
      <c r="A5986" s="29">
        <v>1</v>
      </c>
      <c r="B5986" s="29">
        <v>0</v>
      </c>
      <c r="C5986" s="38" t="s">
        <v>20342</v>
      </c>
      <c r="D5986" s="38" t="s">
        <v>20343</v>
      </c>
      <c r="F5986" s="38" t="s">
        <v>19059</v>
      </c>
      <c r="I5986" s="38" t="s">
        <v>4438</v>
      </c>
      <c r="J5986" s="38" t="s">
        <v>20340</v>
      </c>
      <c r="N5986" s="38" t="s">
        <v>1316</v>
      </c>
      <c r="P5986" s="38" t="s">
        <v>2008</v>
      </c>
      <c r="R5986" s="38" t="s">
        <v>20306</v>
      </c>
      <c r="X5986" s="367">
        <v>29481</v>
      </c>
      <c r="Y5986" s="38" t="s">
        <v>2269</v>
      </c>
      <c r="AA5986" s="38" t="s">
        <v>1170</v>
      </c>
      <c r="AE5986" s="38" t="s">
        <v>2950</v>
      </c>
      <c r="AG5986" s="38">
        <v>1</v>
      </c>
      <c r="AH5986" s="38" t="s">
        <v>4439</v>
      </c>
      <c r="AI5986" s="38" t="s">
        <v>4440</v>
      </c>
      <c r="AJ5986" s="38" t="s">
        <v>11534</v>
      </c>
      <c r="AL5986" s="301" t="s">
        <v>19800</v>
      </c>
      <c r="AO5986" s="29" t="s">
        <v>18070</v>
      </c>
      <c r="AR5986" s="29" t="str">
        <f t="shared" si="939"/>
        <v>1</v>
      </c>
      <c r="AS5986" s="29">
        <f t="shared" si="937"/>
        <v>0</v>
      </c>
      <c r="AW5986" s="29" t="str">
        <f t="shared" si="940"/>
        <v/>
      </c>
      <c r="AX5986" s="29" t="str">
        <f t="shared" si="932"/>
        <v/>
      </c>
      <c r="AY5986" s="29" t="str">
        <f t="shared" si="938"/>
        <v>https://media.mediathek-tanz-theater.de/iiif/2/nvt_img-568-001.JP2</v>
      </c>
      <c r="AZ5986" s="29" t="str">
        <f t="shared" si="933"/>
        <v>image/jp2</v>
      </c>
      <c r="BA5986" s="29" t="str">
        <f t="shared" si="934"/>
        <v>presentation/iiif</v>
      </c>
      <c r="BB5986" s="29" t="str">
        <f t="shared" si="935"/>
        <v>https://media.mediathek-tanz-theater.de/iiif/2/nvt_img-568-001.JP2/full/100,/0/default.jpg</v>
      </c>
      <c r="BC5986" s="29" t="str">
        <f t="shared" si="931"/>
        <v>image/jpeg</v>
      </c>
      <c r="BD5986" s="29" t="str">
        <f t="shared" si="936"/>
        <v>presentation/thumbnail</v>
      </c>
    </row>
    <row r="5987" spans="1:56" ht="25.5">
      <c r="A5987" s="29">
        <v>1</v>
      </c>
      <c r="B5987" s="29">
        <v>0</v>
      </c>
      <c r="C5987" s="38" t="s">
        <v>20344</v>
      </c>
      <c r="D5987" s="38" t="s">
        <v>20345</v>
      </c>
      <c r="F5987" s="38" t="s">
        <v>19059</v>
      </c>
      <c r="I5987" s="38" t="s">
        <v>4446</v>
      </c>
      <c r="J5987" s="38" t="s">
        <v>20342</v>
      </c>
      <c r="N5987" s="38" t="s">
        <v>1316</v>
      </c>
      <c r="P5987" s="38" t="s">
        <v>2008</v>
      </c>
      <c r="R5987" s="38" t="s">
        <v>20306</v>
      </c>
      <c r="U5987" s="38" t="s">
        <v>20346</v>
      </c>
      <c r="X5987" s="367">
        <v>29481</v>
      </c>
      <c r="Y5987" s="38" t="s">
        <v>2269</v>
      </c>
      <c r="AA5987" s="38" t="s">
        <v>1170</v>
      </c>
      <c r="AB5987" s="38" t="s">
        <v>16416</v>
      </c>
      <c r="AE5987" s="38" t="s">
        <v>2950</v>
      </c>
      <c r="AG5987" s="38">
        <v>1</v>
      </c>
      <c r="AH5987" s="38" t="s">
        <v>4439</v>
      </c>
      <c r="AI5987" s="38" t="s">
        <v>4440</v>
      </c>
      <c r="AJ5987" s="38" t="s">
        <v>4449</v>
      </c>
      <c r="AK5987" s="38" t="s">
        <v>20347</v>
      </c>
      <c r="AL5987" s="301" t="s">
        <v>19800</v>
      </c>
      <c r="AO5987" s="29" t="s">
        <v>18070</v>
      </c>
      <c r="AR5987" s="29" t="str">
        <f t="shared" si="939"/>
        <v>0</v>
      </c>
      <c r="AS5987" s="29">
        <f t="shared" si="937"/>
        <v>0</v>
      </c>
      <c r="AW5987" s="29" t="str">
        <f t="shared" si="940"/>
        <v/>
      </c>
      <c r="AX5987" s="29" t="str">
        <f t="shared" si="932"/>
        <v/>
      </c>
      <c r="AY5987" s="29" t="str">
        <f t="shared" si="938"/>
        <v>https://media.mediathek-tanz-theater.de/iiif/2/nvt_img-568-001-001.JP2</v>
      </c>
      <c r="AZ5987" s="29" t="str">
        <f t="shared" si="933"/>
        <v>image/jp2</v>
      </c>
      <c r="BA5987" s="29" t="str">
        <f t="shared" si="934"/>
        <v>presentation/iiif</v>
      </c>
      <c r="BB5987" s="29" t="str">
        <f t="shared" si="935"/>
        <v>https://media.mediathek-tanz-theater.de/iiif/2/nvt_img-568-001-001.JP2/full/100,/0/default.jpg</v>
      </c>
      <c r="BC5987" s="29" t="str">
        <f t="shared" si="931"/>
        <v>image/jpeg</v>
      </c>
      <c r="BD5987" s="29" t="str">
        <f t="shared" si="936"/>
        <v>presentation/thumbnail</v>
      </c>
    </row>
    <row r="5988" spans="1:56" ht="25.5">
      <c r="A5988" s="29">
        <v>1</v>
      </c>
      <c r="B5988" s="29">
        <v>0</v>
      </c>
      <c r="C5988" s="38" t="s">
        <v>20348</v>
      </c>
      <c r="D5988" s="38" t="s">
        <v>20349</v>
      </c>
      <c r="F5988" s="38" t="s">
        <v>19059</v>
      </c>
      <c r="I5988" s="38" t="s">
        <v>4446</v>
      </c>
      <c r="J5988" s="38" t="s">
        <v>20342</v>
      </c>
      <c r="N5988" s="38" t="s">
        <v>1316</v>
      </c>
      <c r="P5988" s="38" t="s">
        <v>2008</v>
      </c>
      <c r="R5988" s="38" t="s">
        <v>20306</v>
      </c>
      <c r="U5988" s="38" t="s">
        <v>20346</v>
      </c>
      <c r="X5988" s="367">
        <v>29481</v>
      </c>
      <c r="Y5988" s="38" t="s">
        <v>2269</v>
      </c>
      <c r="AA5988" s="38" t="s">
        <v>1170</v>
      </c>
      <c r="AB5988" s="38" t="s">
        <v>16419</v>
      </c>
      <c r="AE5988" s="38" t="s">
        <v>2950</v>
      </c>
      <c r="AG5988" s="38">
        <v>1</v>
      </c>
      <c r="AH5988" s="38" t="s">
        <v>4439</v>
      </c>
      <c r="AI5988" s="38" t="s">
        <v>4440</v>
      </c>
      <c r="AJ5988" s="38" t="s">
        <v>4449</v>
      </c>
      <c r="AK5988" s="38" t="s">
        <v>20350</v>
      </c>
      <c r="AL5988" s="301" t="s">
        <v>19800</v>
      </c>
      <c r="AO5988" s="29" t="s">
        <v>18070</v>
      </c>
      <c r="AR5988" s="29" t="str">
        <f t="shared" si="939"/>
        <v>0</v>
      </c>
      <c r="AS5988" s="29">
        <f t="shared" si="937"/>
        <v>0</v>
      </c>
      <c r="AW5988" s="29" t="str">
        <f t="shared" si="940"/>
        <v/>
      </c>
      <c r="AX5988" s="29" t="str">
        <f t="shared" si="932"/>
        <v/>
      </c>
      <c r="AY5988" s="29" t="str">
        <f t="shared" si="938"/>
        <v>https://media.mediathek-tanz-theater.de/iiif/2/nvt_img-568-001-002.JP2</v>
      </c>
      <c r="AZ5988" s="29" t="str">
        <f t="shared" si="933"/>
        <v>image/jp2</v>
      </c>
      <c r="BA5988" s="29" t="str">
        <f t="shared" si="934"/>
        <v>presentation/iiif</v>
      </c>
      <c r="BB5988" s="29" t="str">
        <f t="shared" si="935"/>
        <v>https://media.mediathek-tanz-theater.de/iiif/2/nvt_img-568-001-002.JP2/full/100,/0/default.jpg</v>
      </c>
      <c r="BC5988" s="29" t="str">
        <f t="shared" si="931"/>
        <v>image/jpeg</v>
      </c>
      <c r="BD5988" s="29" t="str">
        <f t="shared" si="936"/>
        <v>presentation/thumbnail</v>
      </c>
    </row>
    <row r="5989" spans="1:56" ht="51">
      <c r="A5989" s="29">
        <v>1</v>
      </c>
      <c r="B5989" s="29">
        <v>0</v>
      </c>
      <c r="C5989" s="38" t="s">
        <v>20351</v>
      </c>
      <c r="D5989" s="38" t="s">
        <v>20352</v>
      </c>
      <c r="F5989" s="38" t="s">
        <v>19059</v>
      </c>
      <c r="I5989" s="38" t="s">
        <v>4446</v>
      </c>
      <c r="J5989" s="38" t="s">
        <v>20342</v>
      </c>
      <c r="N5989" s="38" t="s">
        <v>1316</v>
      </c>
      <c r="P5989" s="38" t="s">
        <v>2008</v>
      </c>
      <c r="R5989" s="38" t="s">
        <v>20306</v>
      </c>
      <c r="U5989" s="38" t="s">
        <v>1208</v>
      </c>
      <c r="X5989" s="367">
        <v>29481</v>
      </c>
      <c r="Y5989" s="38" t="s">
        <v>2269</v>
      </c>
      <c r="AA5989" s="38" t="s">
        <v>1170</v>
      </c>
      <c r="AB5989" s="38" t="s">
        <v>16426</v>
      </c>
      <c r="AE5989" s="38" t="s">
        <v>2950</v>
      </c>
      <c r="AG5989" s="38">
        <v>1</v>
      </c>
      <c r="AH5989" s="38" t="s">
        <v>4439</v>
      </c>
      <c r="AI5989" s="38" t="s">
        <v>4440</v>
      </c>
      <c r="AJ5989" s="38" t="s">
        <v>4449</v>
      </c>
      <c r="AK5989" s="38" t="s">
        <v>20353</v>
      </c>
      <c r="AL5989" s="301" t="s">
        <v>19800</v>
      </c>
      <c r="AO5989" s="29" t="s">
        <v>18070</v>
      </c>
      <c r="AR5989" s="29" t="str">
        <f t="shared" si="939"/>
        <v>0</v>
      </c>
      <c r="AS5989" s="29">
        <f t="shared" si="937"/>
        <v>0</v>
      </c>
      <c r="AW5989" s="29" t="str">
        <f t="shared" si="940"/>
        <v/>
      </c>
      <c r="AX5989" s="29" t="str">
        <f t="shared" si="932"/>
        <v/>
      </c>
      <c r="AY5989" s="29" t="str">
        <f t="shared" si="938"/>
        <v>https://media.mediathek-tanz-theater.de/iiif/2/nvt_img-568-001-003.JP2</v>
      </c>
      <c r="AZ5989" s="29" t="str">
        <f t="shared" si="933"/>
        <v>image/jp2</v>
      </c>
      <c r="BA5989" s="29" t="str">
        <f t="shared" si="934"/>
        <v>presentation/iiif</v>
      </c>
      <c r="BB5989" s="29" t="str">
        <f t="shared" si="935"/>
        <v>https://media.mediathek-tanz-theater.de/iiif/2/nvt_img-568-001-003.JP2/full/100,/0/default.jpg</v>
      </c>
      <c r="BC5989" s="29" t="str">
        <f t="shared" si="931"/>
        <v>image/jpeg</v>
      </c>
      <c r="BD5989" s="29" t="str">
        <f t="shared" si="936"/>
        <v>presentation/thumbnail</v>
      </c>
    </row>
    <row r="5990" spans="1:56" ht="25.5">
      <c r="A5990" s="29">
        <v>1</v>
      </c>
      <c r="B5990" s="29">
        <v>0</v>
      </c>
      <c r="C5990" s="38" t="s">
        <v>20354</v>
      </c>
      <c r="D5990" s="38" t="s">
        <v>20355</v>
      </c>
      <c r="F5990" s="38" t="s">
        <v>19059</v>
      </c>
      <c r="I5990" s="38" t="s">
        <v>4438</v>
      </c>
      <c r="J5990" s="38" t="s">
        <v>20340</v>
      </c>
      <c r="N5990" s="38" t="s">
        <v>1316</v>
      </c>
      <c r="P5990" s="38" t="s">
        <v>2008</v>
      </c>
      <c r="R5990" s="38" t="s">
        <v>20306</v>
      </c>
      <c r="X5990" s="367">
        <v>29481</v>
      </c>
      <c r="Y5990" s="38" t="s">
        <v>2269</v>
      </c>
      <c r="AA5990" s="38" t="s">
        <v>1170</v>
      </c>
      <c r="AE5990" s="38" t="s">
        <v>2950</v>
      </c>
      <c r="AG5990" s="38">
        <v>1</v>
      </c>
      <c r="AH5990" s="38" t="s">
        <v>4439</v>
      </c>
      <c r="AI5990" s="38" t="s">
        <v>4440</v>
      </c>
      <c r="AJ5990" s="38" t="s">
        <v>5780</v>
      </c>
      <c r="AL5990" s="301" t="s">
        <v>19800</v>
      </c>
      <c r="AO5990" s="29" t="s">
        <v>18070</v>
      </c>
      <c r="AR5990" s="29" t="str">
        <f t="shared" si="939"/>
        <v>1</v>
      </c>
      <c r="AS5990" s="29">
        <f t="shared" si="937"/>
        <v>0</v>
      </c>
      <c r="AW5990" s="29" t="str">
        <f t="shared" si="940"/>
        <v/>
      </c>
      <c r="AX5990" s="29" t="str">
        <f t="shared" si="932"/>
        <v/>
      </c>
      <c r="AY5990" s="29" t="str">
        <f t="shared" si="938"/>
        <v>https://media.mediathek-tanz-theater.de/iiif/2/nvt_img-568-002.JP2</v>
      </c>
      <c r="AZ5990" s="29" t="str">
        <f t="shared" si="933"/>
        <v>image/jp2</v>
      </c>
      <c r="BA5990" s="29" t="str">
        <f t="shared" si="934"/>
        <v>presentation/iiif</v>
      </c>
      <c r="BB5990" s="29" t="str">
        <f t="shared" si="935"/>
        <v>https://media.mediathek-tanz-theater.de/iiif/2/nvt_img-568-002.JP2/full/100,/0/default.jpg</v>
      </c>
      <c r="BC5990" s="29" t="str">
        <f t="shared" si="931"/>
        <v>image/jpeg</v>
      </c>
      <c r="BD5990" s="29" t="str">
        <f t="shared" si="936"/>
        <v>presentation/thumbnail</v>
      </c>
    </row>
    <row r="5991" spans="1:56" ht="25.5">
      <c r="A5991" s="29">
        <v>1</v>
      </c>
      <c r="B5991" s="29">
        <v>0</v>
      </c>
      <c r="C5991" s="38" t="s">
        <v>20356</v>
      </c>
      <c r="D5991" s="38" t="s">
        <v>20357</v>
      </c>
      <c r="F5991" s="38" t="s">
        <v>19059</v>
      </c>
      <c r="H5991" s="38" t="s">
        <v>5078</v>
      </c>
      <c r="I5991" s="38" t="s">
        <v>4446</v>
      </c>
      <c r="J5991" s="38" t="s">
        <v>20354</v>
      </c>
      <c r="N5991" s="38" t="s">
        <v>1316</v>
      </c>
      <c r="P5991" s="38" t="s">
        <v>2008</v>
      </c>
      <c r="R5991" s="38" t="s">
        <v>20306</v>
      </c>
      <c r="U5991" s="38" t="s">
        <v>1208</v>
      </c>
      <c r="X5991" s="367">
        <v>29481</v>
      </c>
      <c r="Y5991" s="38" t="s">
        <v>2269</v>
      </c>
      <c r="AA5991" s="38" t="s">
        <v>1170</v>
      </c>
      <c r="AB5991" s="38" t="s">
        <v>16430</v>
      </c>
      <c r="AE5991" s="38" t="s">
        <v>2950</v>
      </c>
      <c r="AG5991" s="38">
        <v>1</v>
      </c>
      <c r="AH5991" s="38" t="s">
        <v>4439</v>
      </c>
      <c r="AI5991" s="38" t="s">
        <v>4440</v>
      </c>
      <c r="AJ5991" s="38" t="s">
        <v>4449</v>
      </c>
      <c r="AK5991" s="38" t="s">
        <v>20350</v>
      </c>
      <c r="AL5991" s="301" t="s">
        <v>19800</v>
      </c>
      <c r="AO5991" s="29" t="s">
        <v>18070</v>
      </c>
      <c r="AR5991" s="29" t="str">
        <f t="shared" si="939"/>
        <v>0</v>
      </c>
      <c r="AS5991" s="29">
        <f t="shared" si="937"/>
        <v>0</v>
      </c>
      <c r="AW5991" s="29" t="str">
        <f t="shared" si="940"/>
        <v/>
      </c>
      <c r="AX5991" s="29" t="str">
        <f t="shared" si="932"/>
        <v/>
      </c>
      <c r="AY5991" s="29" t="str">
        <f t="shared" si="938"/>
        <v>https://media.mediathek-tanz-theater.de/iiif/2/nvt_img-568-002-001.JP2</v>
      </c>
      <c r="AZ5991" s="29" t="str">
        <f t="shared" si="933"/>
        <v>image/jp2</v>
      </c>
      <c r="BA5991" s="29" t="str">
        <f t="shared" si="934"/>
        <v>presentation/iiif</v>
      </c>
      <c r="BB5991" s="29" t="str">
        <f t="shared" si="935"/>
        <v>https://media.mediathek-tanz-theater.de/iiif/2/nvt_img-568-002-001.JP2/full/100,/0/default.jpg</v>
      </c>
      <c r="BC5991" s="29" t="str">
        <f t="shared" si="931"/>
        <v>image/jpeg</v>
      </c>
      <c r="BD5991" s="29" t="str">
        <f t="shared" si="936"/>
        <v>presentation/thumbnail</v>
      </c>
    </row>
    <row r="5992" spans="1:56" ht="25.5">
      <c r="A5992" s="29">
        <v>1</v>
      </c>
      <c r="B5992" s="29">
        <v>0</v>
      </c>
      <c r="C5992" s="38" t="s">
        <v>20358</v>
      </c>
      <c r="D5992" s="38" t="s">
        <v>20359</v>
      </c>
      <c r="F5992" s="38" t="s">
        <v>19059</v>
      </c>
      <c r="H5992" s="38" t="s">
        <v>5078</v>
      </c>
      <c r="I5992" s="38" t="s">
        <v>4446</v>
      </c>
      <c r="J5992" s="38" t="s">
        <v>20354</v>
      </c>
      <c r="N5992" s="38" t="s">
        <v>1316</v>
      </c>
      <c r="P5992" s="38" t="s">
        <v>2008</v>
      </c>
      <c r="R5992" s="38" t="s">
        <v>20306</v>
      </c>
      <c r="X5992" s="367">
        <v>29481</v>
      </c>
      <c r="Y5992" s="38" t="s">
        <v>2269</v>
      </c>
      <c r="AA5992" s="38" t="s">
        <v>1170</v>
      </c>
      <c r="AE5992" s="38" t="s">
        <v>2950</v>
      </c>
      <c r="AG5992" s="38">
        <v>1</v>
      </c>
      <c r="AH5992" s="38" t="s">
        <v>4439</v>
      </c>
      <c r="AI5992" s="38" t="s">
        <v>4440</v>
      </c>
      <c r="AJ5992" s="38" t="s">
        <v>4449</v>
      </c>
      <c r="AK5992" s="38" t="s">
        <v>20350</v>
      </c>
      <c r="AL5992" s="301" t="s">
        <v>19800</v>
      </c>
      <c r="AO5992" s="29" t="s">
        <v>18070</v>
      </c>
      <c r="AR5992" s="29" t="str">
        <f t="shared" si="939"/>
        <v>0</v>
      </c>
      <c r="AS5992" s="29">
        <f t="shared" si="937"/>
        <v>0</v>
      </c>
      <c r="AW5992" s="29" t="str">
        <f t="shared" si="940"/>
        <v/>
      </c>
      <c r="AX5992" s="29" t="str">
        <f t="shared" si="932"/>
        <v/>
      </c>
      <c r="AY5992" s="29" t="str">
        <f t="shared" si="938"/>
        <v>https://media.mediathek-tanz-theater.de/iiif/2/nvt_img-568-002-002.JP2</v>
      </c>
      <c r="AZ5992" s="29" t="str">
        <f t="shared" si="933"/>
        <v>image/jp2</v>
      </c>
      <c r="BA5992" s="29" t="str">
        <f t="shared" si="934"/>
        <v>presentation/iiif</v>
      </c>
      <c r="BB5992" s="29" t="str">
        <f t="shared" si="935"/>
        <v>https://media.mediathek-tanz-theater.de/iiif/2/nvt_img-568-002-002.JP2/full/100,/0/default.jpg</v>
      </c>
      <c r="BC5992" s="29" t="str">
        <f t="shared" si="931"/>
        <v>image/jpeg</v>
      </c>
      <c r="BD5992" s="29" t="str">
        <f t="shared" si="936"/>
        <v>presentation/thumbnail</v>
      </c>
    </row>
    <row r="5993" spans="1:56" ht="25.5">
      <c r="A5993" s="29">
        <v>1</v>
      </c>
      <c r="B5993" s="29">
        <v>0</v>
      </c>
      <c r="C5993" s="38" t="s">
        <v>20360</v>
      </c>
      <c r="D5993" s="38" t="s">
        <v>20361</v>
      </c>
      <c r="F5993" s="38" t="s">
        <v>19059</v>
      </c>
      <c r="H5993" s="38" t="s">
        <v>5078</v>
      </c>
      <c r="I5993" s="38" t="s">
        <v>4446</v>
      </c>
      <c r="J5993" s="38" t="s">
        <v>20354</v>
      </c>
      <c r="N5993" s="38" t="s">
        <v>1316</v>
      </c>
      <c r="P5993" s="38" t="s">
        <v>2008</v>
      </c>
      <c r="R5993" s="38" t="s">
        <v>20306</v>
      </c>
      <c r="X5993" s="367">
        <v>29481</v>
      </c>
      <c r="Y5993" s="38" t="s">
        <v>2269</v>
      </c>
      <c r="AA5993" s="38" t="s">
        <v>1170</v>
      </c>
      <c r="AE5993" s="38" t="s">
        <v>2950</v>
      </c>
      <c r="AG5993" s="38">
        <v>1</v>
      </c>
      <c r="AH5993" s="38" t="s">
        <v>4439</v>
      </c>
      <c r="AI5993" s="38" t="s">
        <v>4440</v>
      </c>
      <c r="AJ5993" s="38" t="s">
        <v>4449</v>
      </c>
      <c r="AK5993" s="38" t="s">
        <v>20350</v>
      </c>
      <c r="AL5993" s="301" t="s">
        <v>19800</v>
      </c>
      <c r="AO5993" s="29" t="s">
        <v>18070</v>
      </c>
      <c r="AR5993" s="29" t="str">
        <f t="shared" si="939"/>
        <v>0</v>
      </c>
      <c r="AS5993" s="29">
        <f t="shared" si="937"/>
        <v>0</v>
      </c>
      <c r="AW5993" s="29" t="str">
        <f t="shared" si="940"/>
        <v/>
      </c>
      <c r="AX5993" s="29" t="str">
        <f t="shared" si="932"/>
        <v/>
      </c>
      <c r="AY5993" s="29" t="str">
        <f t="shared" si="938"/>
        <v>https://media.mediathek-tanz-theater.de/iiif/2/nvt_img-568-002-003.JP2</v>
      </c>
      <c r="AZ5993" s="29" t="str">
        <f t="shared" si="933"/>
        <v>image/jp2</v>
      </c>
      <c r="BA5993" s="29" t="str">
        <f t="shared" si="934"/>
        <v>presentation/iiif</v>
      </c>
      <c r="BB5993" s="29" t="str">
        <f t="shared" si="935"/>
        <v>https://media.mediathek-tanz-theater.de/iiif/2/nvt_img-568-002-003.JP2/full/100,/0/default.jpg</v>
      </c>
      <c r="BC5993" s="29" t="str">
        <f t="shared" si="931"/>
        <v>image/jpeg</v>
      </c>
      <c r="BD5993" s="29" t="str">
        <f t="shared" si="936"/>
        <v>presentation/thumbnail</v>
      </c>
    </row>
    <row r="5994" spans="1:56" ht="25.5">
      <c r="A5994" s="29">
        <v>1</v>
      </c>
      <c r="B5994" s="29">
        <v>0</v>
      </c>
      <c r="C5994" s="38" t="s">
        <v>20362</v>
      </c>
      <c r="D5994" s="38" t="s">
        <v>20363</v>
      </c>
      <c r="F5994" s="38" t="s">
        <v>19059</v>
      </c>
      <c r="I5994" s="38" t="s">
        <v>4438</v>
      </c>
      <c r="J5994" s="38" t="s">
        <v>20340</v>
      </c>
      <c r="N5994" s="38" t="s">
        <v>1316</v>
      </c>
      <c r="P5994" s="38" t="s">
        <v>2008</v>
      </c>
      <c r="R5994" s="38" t="s">
        <v>20306</v>
      </c>
      <c r="X5994" s="367">
        <v>29481</v>
      </c>
      <c r="Y5994" s="38" t="s">
        <v>2269</v>
      </c>
      <c r="AA5994" s="38" t="s">
        <v>1170</v>
      </c>
      <c r="AE5994" s="38" t="s">
        <v>2950</v>
      </c>
      <c r="AG5994" s="38">
        <v>1</v>
      </c>
      <c r="AH5994" s="38" t="s">
        <v>4439</v>
      </c>
      <c r="AI5994" s="38" t="s">
        <v>4440</v>
      </c>
      <c r="AJ5994" s="38" t="s">
        <v>11546</v>
      </c>
      <c r="AL5994" s="301" t="s">
        <v>19800</v>
      </c>
      <c r="AO5994" s="29" t="s">
        <v>18070</v>
      </c>
      <c r="AR5994" s="29" t="str">
        <f t="shared" si="939"/>
        <v>1</v>
      </c>
      <c r="AS5994" s="29">
        <f t="shared" si="937"/>
        <v>0</v>
      </c>
      <c r="AW5994" s="29" t="str">
        <f t="shared" si="940"/>
        <v/>
      </c>
      <c r="AX5994" s="29" t="str">
        <f t="shared" si="932"/>
        <v/>
      </c>
      <c r="AY5994" s="29" t="str">
        <f t="shared" si="938"/>
        <v>https://media.mediathek-tanz-theater.de/iiif/2/nvt_img-568-003.JP2</v>
      </c>
      <c r="AZ5994" s="29" t="str">
        <f t="shared" si="933"/>
        <v>image/jp2</v>
      </c>
      <c r="BA5994" s="29" t="str">
        <f t="shared" si="934"/>
        <v>presentation/iiif</v>
      </c>
      <c r="BB5994" s="29" t="str">
        <f t="shared" si="935"/>
        <v>https://media.mediathek-tanz-theater.de/iiif/2/nvt_img-568-003.JP2/full/100,/0/default.jpg</v>
      </c>
      <c r="BC5994" s="29" t="str">
        <f t="shared" si="931"/>
        <v>image/jpeg</v>
      </c>
      <c r="BD5994" s="29" t="str">
        <f t="shared" si="936"/>
        <v>presentation/thumbnail</v>
      </c>
    </row>
    <row r="5995" spans="1:56" ht="25.5">
      <c r="A5995" s="29">
        <v>1</v>
      </c>
      <c r="B5995" s="29">
        <v>0</v>
      </c>
      <c r="C5995" s="38" t="s">
        <v>20364</v>
      </c>
      <c r="D5995" s="38" t="s">
        <v>20357</v>
      </c>
      <c r="F5995" s="38" t="s">
        <v>19059</v>
      </c>
      <c r="I5995" s="38" t="s">
        <v>4446</v>
      </c>
      <c r="J5995" s="38" t="s">
        <v>20362</v>
      </c>
      <c r="N5995" s="38" t="s">
        <v>1316</v>
      </c>
      <c r="P5995" s="38" t="s">
        <v>2008</v>
      </c>
      <c r="R5995" s="38" t="s">
        <v>20306</v>
      </c>
      <c r="U5995" s="38" t="s">
        <v>2466</v>
      </c>
      <c r="X5995" s="367">
        <v>29481</v>
      </c>
      <c r="Y5995" s="38" t="s">
        <v>2269</v>
      </c>
      <c r="AA5995" s="38" t="s">
        <v>1170</v>
      </c>
      <c r="AB5995" s="38" t="s">
        <v>16433</v>
      </c>
      <c r="AE5995" s="38" t="s">
        <v>2950</v>
      </c>
      <c r="AG5995" s="38">
        <v>1</v>
      </c>
      <c r="AH5995" s="38" t="s">
        <v>4439</v>
      </c>
      <c r="AI5995" s="38" t="s">
        <v>4440</v>
      </c>
      <c r="AJ5995" s="38" t="s">
        <v>4449</v>
      </c>
      <c r="AK5995" s="38" t="s">
        <v>20350</v>
      </c>
      <c r="AL5995" s="301" t="s">
        <v>19800</v>
      </c>
      <c r="AO5995" s="29" t="s">
        <v>18070</v>
      </c>
      <c r="AR5995" s="29" t="str">
        <f t="shared" si="939"/>
        <v>0</v>
      </c>
      <c r="AS5995" s="29">
        <f t="shared" si="937"/>
        <v>0</v>
      </c>
      <c r="AW5995" s="29" t="str">
        <f t="shared" si="940"/>
        <v/>
      </c>
      <c r="AX5995" s="29" t="str">
        <f t="shared" si="932"/>
        <v/>
      </c>
      <c r="AY5995" s="29" t="str">
        <f t="shared" si="938"/>
        <v>https://media.mediathek-tanz-theater.de/iiif/2/nvt_img-568-003-001.JP2</v>
      </c>
      <c r="AZ5995" s="29" t="str">
        <f t="shared" si="933"/>
        <v>image/jp2</v>
      </c>
      <c r="BA5995" s="29" t="str">
        <f t="shared" si="934"/>
        <v>presentation/iiif</v>
      </c>
      <c r="BB5995" s="29" t="str">
        <f t="shared" si="935"/>
        <v>https://media.mediathek-tanz-theater.de/iiif/2/nvt_img-568-003-001.JP2/full/100,/0/default.jpg</v>
      </c>
      <c r="BC5995" s="29" t="str">
        <f t="shared" si="931"/>
        <v>image/jpeg</v>
      </c>
      <c r="BD5995" s="29" t="str">
        <f t="shared" si="936"/>
        <v>presentation/thumbnail</v>
      </c>
    </row>
    <row r="5996" spans="1:56" ht="25.5">
      <c r="A5996" s="29">
        <v>1</v>
      </c>
      <c r="B5996" s="29">
        <v>0</v>
      </c>
      <c r="C5996" s="38" t="s">
        <v>20365</v>
      </c>
      <c r="D5996" s="38" t="s">
        <v>20366</v>
      </c>
      <c r="F5996" s="38" t="s">
        <v>19059</v>
      </c>
      <c r="I5996" s="38" t="s">
        <v>4446</v>
      </c>
      <c r="J5996" s="38" t="s">
        <v>20362</v>
      </c>
      <c r="N5996" s="38" t="s">
        <v>1316</v>
      </c>
      <c r="P5996" s="38" t="s">
        <v>2008</v>
      </c>
      <c r="R5996" s="38" t="s">
        <v>20306</v>
      </c>
      <c r="U5996" s="38" t="s">
        <v>20165</v>
      </c>
      <c r="X5996" s="367">
        <v>29481</v>
      </c>
      <c r="Y5996" s="38" t="s">
        <v>2269</v>
      </c>
      <c r="AA5996" s="38" t="s">
        <v>1170</v>
      </c>
      <c r="AB5996" s="38" t="s">
        <v>16438</v>
      </c>
      <c r="AE5996" s="38" t="s">
        <v>2950</v>
      </c>
      <c r="AG5996" s="38">
        <v>1</v>
      </c>
      <c r="AH5996" s="38" t="s">
        <v>4439</v>
      </c>
      <c r="AI5996" s="38" t="s">
        <v>4440</v>
      </c>
      <c r="AJ5996" s="38" t="s">
        <v>4449</v>
      </c>
      <c r="AK5996" s="38" t="s">
        <v>20350</v>
      </c>
      <c r="AL5996" s="301" t="s">
        <v>19800</v>
      </c>
      <c r="AO5996" s="29" t="s">
        <v>18070</v>
      </c>
      <c r="AR5996" s="29" t="str">
        <f t="shared" si="939"/>
        <v>0</v>
      </c>
      <c r="AS5996" s="29">
        <f t="shared" si="937"/>
        <v>0</v>
      </c>
      <c r="AW5996" s="29" t="str">
        <f t="shared" si="940"/>
        <v/>
      </c>
      <c r="AX5996" s="29" t="str">
        <f t="shared" si="932"/>
        <v/>
      </c>
      <c r="AY5996" s="29" t="str">
        <f t="shared" si="938"/>
        <v>https://media.mediathek-tanz-theater.de/iiif/2/nvt_img-568-003-002.JP2</v>
      </c>
      <c r="AZ5996" s="29" t="str">
        <f t="shared" si="933"/>
        <v>image/jp2</v>
      </c>
      <c r="BA5996" s="29" t="str">
        <f t="shared" si="934"/>
        <v>presentation/iiif</v>
      </c>
      <c r="BB5996" s="29" t="str">
        <f t="shared" si="935"/>
        <v>https://media.mediathek-tanz-theater.de/iiif/2/nvt_img-568-003-002.JP2/full/100,/0/default.jpg</v>
      </c>
      <c r="BC5996" s="29" t="str">
        <f t="shared" si="931"/>
        <v>image/jpeg</v>
      </c>
      <c r="BD5996" s="29" t="str">
        <f t="shared" si="936"/>
        <v>presentation/thumbnail</v>
      </c>
    </row>
    <row r="5997" spans="1:56" ht="25.5">
      <c r="A5997" s="29">
        <v>1</v>
      </c>
      <c r="B5997" s="29">
        <v>0</v>
      </c>
      <c r="C5997" s="38" t="s">
        <v>20367</v>
      </c>
      <c r="D5997" s="38" t="s">
        <v>20368</v>
      </c>
      <c r="F5997" s="38" t="s">
        <v>19059</v>
      </c>
      <c r="H5997" s="38" t="s">
        <v>5078</v>
      </c>
      <c r="I5997" s="38" t="s">
        <v>4446</v>
      </c>
      <c r="J5997" s="38" t="s">
        <v>20362</v>
      </c>
      <c r="N5997" s="38" t="s">
        <v>1316</v>
      </c>
      <c r="P5997" s="38" t="s">
        <v>2008</v>
      </c>
      <c r="R5997" s="38" t="s">
        <v>20306</v>
      </c>
      <c r="U5997" s="38" t="s">
        <v>1330</v>
      </c>
      <c r="X5997" s="367">
        <v>29481</v>
      </c>
      <c r="Y5997" s="38" t="s">
        <v>2269</v>
      </c>
      <c r="AA5997" s="38" t="s">
        <v>1170</v>
      </c>
      <c r="AB5997" s="38" t="s">
        <v>16442</v>
      </c>
      <c r="AE5997" s="38" t="s">
        <v>2950</v>
      </c>
      <c r="AG5997" s="38">
        <v>1</v>
      </c>
      <c r="AH5997" s="38" t="s">
        <v>4439</v>
      </c>
      <c r="AI5997" s="38" t="s">
        <v>4440</v>
      </c>
      <c r="AJ5997" s="38" t="s">
        <v>4449</v>
      </c>
      <c r="AK5997" s="38" t="s">
        <v>14594</v>
      </c>
      <c r="AL5997" s="301" t="s">
        <v>19800</v>
      </c>
      <c r="AO5997" s="29" t="s">
        <v>18070</v>
      </c>
      <c r="AR5997" s="29" t="str">
        <f t="shared" si="939"/>
        <v>0</v>
      </c>
      <c r="AS5997" s="29">
        <f t="shared" si="937"/>
        <v>0</v>
      </c>
      <c r="AW5997" s="29" t="str">
        <f t="shared" si="940"/>
        <v/>
      </c>
      <c r="AX5997" s="29" t="str">
        <f t="shared" si="932"/>
        <v/>
      </c>
      <c r="AY5997" s="29" t="str">
        <f t="shared" si="938"/>
        <v>https://media.mediathek-tanz-theater.de/iiif/2/nvt_img-568-003-003.JP2</v>
      </c>
      <c r="AZ5997" s="29" t="str">
        <f t="shared" si="933"/>
        <v>image/jp2</v>
      </c>
      <c r="BA5997" s="29" t="str">
        <f t="shared" si="934"/>
        <v>presentation/iiif</v>
      </c>
      <c r="BB5997" s="29" t="str">
        <f t="shared" si="935"/>
        <v>https://media.mediathek-tanz-theater.de/iiif/2/nvt_img-568-003-003.JP2/full/100,/0/default.jpg</v>
      </c>
      <c r="BC5997" s="29" t="str">
        <f t="shared" si="931"/>
        <v>image/jpeg</v>
      </c>
      <c r="BD5997" s="29" t="str">
        <f t="shared" si="936"/>
        <v>presentation/thumbnail</v>
      </c>
    </row>
    <row r="5998" spans="1:56" ht="25.5">
      <c r="A5998" s="29">
        <v>1</v>
      </c>
      <c r="B5998" s="29">
        <v>0</v>
      </c>
      <c r="C5998" s="38" t="s">
        <v>20369</v>
      </c>
      <c r="D5998" s="38" t="s">
        <v>20370</v>
      </c>
      <c r="F5998" s="38" t="s">
        <v>19059</v>
      </c>
      <c r="I5998" s="38" t="s">
        <v>4438</v>
      </c>
      <c r="J5998" s="38" t="s">
        <v>20340</v>
      </c>
      <c r="N5998" s="38" t="s">
        <v>1316</v>
      </c>
      <c r="P5998" s="38" t="s">
        <v>2008</v>
      </c>
      <c r="R5998" s="38" t="s">
        <v>20306</v>
      </c>
      <c r="X5998" s="367">
        <v>29481</v>
      </c>
      <c r="Y5998" s="38" t="s">
        <v>2269</v>
      </c>
      <c r="AA5998" s="38" t="s">
        <v>1170</v>
      </c>
      <c r="AE5998" s="38" t="s">
        <v>2950</v>
      </c>
      <c r="AG5998" s="38">
        <v>1</v>
      </c>
      <c r="AH5998" s="38" t="s">
        <v>4439</v>
      </c>
      <c r="AI5998" s="38" t="s">
        <v>4440</v>
      </c>
      <c r="AJ5998" s="38" t="s">
        <v>14652</v>
      </c>
      <c r="AL5998" s="301" t="s">
        <v>19800</v>
      </c>
      <c r="AO5998" s="29" t="s">
        <v>18070</v>
      </c>
      <c r="AR5998" s="29" t="str">
        <f t="shared" si="939"/>
        <v>1</v>
      </c>
      <c r="AS5998" s="29">
        <f t="shared" si="937"/>
        <v>0</v>
      </c>
      <c r="AW5998" s="29" t="str">
        <f t="shared" si="940"/>
        <v/>
      </c>
      <c r="AX5998" s="29" t="str">
        <f t="shared" si="932"/>
        <v/>
      </c>
      <c r="AY5998" s="29" t="str">
        <f t="shared" si="938"/>
        <v>https://media.mediathek-tanz-theater.de/iiif/2/nvt_img-568-004.JP2</v>
      </c>
      <c r="AZ5998" s="29" t="str">
        <f t="shared" si="933"/>
        <v>image/jp2</v>
      </c>
      <c r="BA5998" s="29" t="str">
        <f t="shared" si="934"/>
        <v>presentation/iiif</v>
      </c>
      <c r="BB5998" s="29" t="str">
        <f t="shared" si="935"/>
        <v>https://media.mediathek-tanz-theater.de/iiif/2/nvt_img-568-004.JP2/full/100,/0/default.jpg</v>
      </c>
      <c r="BC5998" s="29" t="str">
        <f t="shared" si="931"/>
        <v>image/jpeg</v>
      </c>
      <c r="BD5998" s="29" t="str">
        <f t="shared" si="936"/>
        <v>presentation/thumbnail</v>
      </c>
    </row>
    <row r="5999" spans="1:56" ht="25.5">
      <c r="A5999" s="29">
        <v>1</v>
      </c>
      <c r="B5999" s="29">
        <v>0</v>
      </c>
      <c r="C5999" s="38" t="s">
        <v>20371</v>
      </c>
      <c r="D5999" s="38" t="s">
        <v>20372</v>
      </c>
      <c r="F5999" s="38" t="s">
        <v>19059</v>
      </c>
      <c r="I5999" s="38" t="s">
        <v>4446</v>
      </c>
      <c r="J5999" s="38" t="s">
        <v>20369</v>
      </c>
      <c r="N5999" s="38" t="s">
        <v>1316</v>
      </c>
      <c r="P5999" s="38" t="s">
        <v>2008</v>
      </c>
      <c r="R5999" s="38" t="s">
        <v>20306</v>
      </c>
      <c r="U5999" s="38" t="s">
        <v>1208</v>
      </c>
      <c r="X5999" s="367">
        <v>29481</v>
      </c>
      <c r="Y5999" s="38" t="s">
        <v>2269</v>
      </c>
      <c r="AA5999" s="38" t="s">
        <v>1170</v>
      </c>
      <c r="AB5999" s="38" t="s">
        <v>16448</v>
      </c>
      <c r="AE5999" s="38" t="s">
        <v>2950</v>
      </c>
      <c r="AG5999" s="38">
        <v>1</v>
      </c>
      <c r="AH5999" s="38" t="s">
        <v>4439</v>
      </c>
      <c r="AI5999" s="38" t="s">
        <v>4440</v>
      </c>
      <c r="AJ5999" s="38" t="s">
        <v>4449</v>
      </c>
      <c r="AK5999" s="38" t="s">
        <v>14074</v>
      </c>
      <c r="AL5999" s="301" t="s">
        <v>19800</v>
      </c>
      <c r="AO5999" s="29" t="s">
        <v>18070</v>
      </c>
      <c r="AR5999" s="29" t="str">
        <f t="shared" si="939"/>
        <v>0</v>
      </c>
      <c r="AS5999" s="29">
        <f t="shared" si="937"/>
        <v>0</v>
      </c>
      <c r="AW5999" s="29" t="str">
        <f t="shared" si="940"/>
        <v/>
      </c>
      <c r="AX5999" s="29" t="str">
        <f t="shared" si="932"/>
        <v/>
      </c>
      <c r="AY5999" s="29" t="str">
        <f t="shared" si="938"/>
        <v>https://media.mediathek-tanz-theater.de/iiif/2/nvt_img-568-004-001.JP2</v>
      </c>
      <c r="AZ5999" s="29" t="str">
        <f t="shared" si="933"/>
        <v>image/jp2</v>
      </c>
      <c r="BA5999" s="29" t="str">
        <f t="shared" si="934"/>
        <v>presentation/iiif</v>
      </c>
      <c r="BB5999" s="29" t="str">
        <f t="shared" si="935"/>
        <v>https://media.mediathek-tanz-theater.de/iiif/2/nvt_img-568-004-001.JP2/full/100,/0/default.jpg</v>
      </c>
      <c r="BC5999" s="29" t="str">
        <f t="shared" si="931"/>
        <v>image/jpeg</v>
      </c>
      <c r="BD5999" s="29" t="str">
        <f t="shared" si="936"/>
        <v>presentation/thumbnail</v>
      </c>
    </row>
    <row r="6000" spans="1:56" ht="25.5">
      <c r="A6000" s="29">
        <v>1</v>
      </c>
      <c r="B6000" s="29">
        <v>0</v>
      </c>
      <c r="C6000" s="38" t="s">
        <v>20373</v>
      </c>
      <c r="D6000" s="38" t="s">
        <v>20374</v>
      </c>
      <c r="F6000" s="38" t="s">
        <v>19059</v>
      </c>
      <c r="I6000" s="38" t="s">
        <v>4446</v>
      </c>
      <c r="J6000" s="38" t="s">
        <v>20369</v>
      </c>
      <c r="N6000" s="38" t="s">
        <v>1316</v>
      </c>
      <c r="P6000" s="38" t="s">
        <v>2008</v>
      </c>
      <c r="R6000" s="38" t="s">
        <v>20306</v>
      </c>
      <c r="U6000" s="38" t="s">
        <v>1208</v>
      </c>
      <c r="X6000" s="367">
        <v>29481</v>
      </c>
      <c r="Y6000" s="38" t="s">
        <v>2269</v>
      </c>
      <c r="AA6000" s="38" t="s">
        <v>1170</v>
      </c>
      <c r="AB6000" s="38" t="s">
        <v>16452</v>
      </c>
      <c r="AE6000" s="38" t="s">
        <v>2950</v>
      </c>
      <c r="AG6000" s="38">
        <v>1</v>
      </c>
      <c r="AH6000" s="38" t="s">
        <v>4439</v>
      </c>
      <c r="AI6000" s="38" t="s">
        <v>4440</v>
      </c>
      <c r="AJ6000" s="38" t="s">
        <v>4449</v>
      </c>
      <c r="AK6000" s="38" t="s">
        <v>14074</v>
      </c>
      <c r="AL6000" s="301" t="s">
        <v>19800</v>
      </c>
      <c r="AO6000" s="29" t="s">
        <v>18070</v>
      </c>
      <c r="AR6000" s="29" t="str">
        <f t="shared" si="939"/>
        <v>0</v>
      </c>
      <c r="AS6000" s="29">
        <f t="shared" si="937"/>
        <v>0</v>
      </c>
      <c r="AW6000" s="29" t="str">
        <f t="shared" si="940"/>
        <v/>
      </c>
      <c r="AX6000" s="29" t="str">
        <f t="shared" si="932"/>
        <v/>
      </c>
      <c r="AY6000" s="29" t="str">
        <f t="shared" si="938"/>
        <v>https://media.mediathek-tanz-theater.de/iiif/2/nvt_img-568-004-002.JP2</v>
      </c>
      <c r="AZ6000" s="29" t="str">
        <f t="shared" si="933"/>
        <v>image/jp2</v>
      </c>
      <c r="BA6000" s="29" t="str">
        <f t="shared" si="934"/>
        <v>presentation/iiif</v>
      </c>
      <c r="BB6000" s="29" t="str">
        <f t="shared" si="935"/>
        <v>https://media.mediathek-tanz-theater.de/iiif/2/nvt_img-568-004-002.JP2/full/100,/0/default.jpg</v>
      </c>
      <c r="BC6000" s="29" t="str">
        <f t="shared" si="931"/>
        <v>image/jpeg</v>
      </c>
      <c r="BD6000" s="29" t="str">
        <f t="shared" si="936"/>
        <v>presentation/thumbnail</v>
      </c>
    </row>
    <row r="6001" spans="1:56" ht="25.5">
      <c r="A6001" s="29">
        <v>1</v>
      </c>
      <c r="B6001" s="29">
        <v>0</v>
      </c>
      <c r="C6001" s="38" t="s">
        <v>20375</v>
      </c>
      <c r="D6001" s="38" t="s">
        <v>20376</v>
      </c>
      <c r="F6001" s="38" t="s">
        <v>19059</v>
      </c>
      <c r="H6001" s="38" t="s">
        <v>5078</v>
      </c>
      <c r="I6001" s="38" t="s">
        <v>4446</v>
      </c>
      <c r="J6001" s="38" t="s">
        <v>20369</v>
      </c>
      <c r="N6001" s="38" t="s">
        <v>1316</v>
      </c>
      <c r="P6001" s="38" t="s">
        <v>2008</v>
      </c>
      <c r="R6001" s="38" t="s">
        <v>20306</v>
      </c>
      <c r="X6001" s="367">
        <v>29481</v>
      </c>
      <c r="Y6001" s="38" t="s">
        <v>2269</v>
      </c>
      <c r="AA6001" s="38" t="s">
        <v>1170</v>
      </c>
      <c r="AB6001" s="38" t="s">
        <v>16462</v>
      </c>
      <c r="AE6001" s="38" t="s">
        <v>2950</v>
      </c>
      <c r="AG6001" s="38">
        <v>1</v>
      </c>
      <c r="AH6001" s="38" t="s">
        <v>4439</v>
      </c>
      <c r="AI6001" s="38" t="s">
        <v>4440</v>
      </c>
      <c r="AJ6001" s="38" t="s">
        <v>4449</v>
      </c>
      <c r="AK6001" s="38" t="s">
        <v>14074</v>
      </c>
      <c r="AL6001" s="301" t="s">
        <v>19800</v>
      </c>
      <c r="AO6001" s="29" t="s">
        <v>18070</v>
      </c>
      <c r="AR6001" s="29" t="str">
        <f t="shared" si="939"/>
        <v>0</v>
      </c>
      <c r="AS6001" s="29">
        <f t="shared" si="937"/>
        <v>0</v>
      </c>
      <c r="AW6001" s="29" t="str">
        <f t="shared" si="940"/>
        <v/>
      </c>
      <c r="AX6001" s="29" t="str">
        <f t="shared" si="932"/>
        <v/>
      </c>
      <c r="AY6001" s="29" t="str">
        <f t="shared" si="938"/>
        <v>https://media.mediathek-tanz-theater.de/iiif/2/nvt_img-568-004-003.JP2</v>
      </c>
      <c r="AZ6001" s="29" t="str">
        <f t="shared" si="933"/>
        <v>image/jp2</v>
      </c>
      <c r="BA6001" s="29" t="str">
        <f t="shared" si="934"/>
        <v>presentation/iiif</v>
      </c>
      <c r="BB6001" s="29" t="str">
        <f t="shared" si="935"/>
        <v>https://media.mediathek-tanz-theater.de/iiif/2/nvt_img-568-004-003.JP2/full/100,/0/default.jpg</v>
      </c>
      <c r="BC6001" s="29" t="str">
        <f t="shared" si="931"/>
        <v>image/jpeg</v>
      </c>
      <c r="BD6001" s="29" t="str">
        <f t="shared" si="936"/>
        <v>presentation/thumbnail</v>
      </c>
    </row>
    <row r="6002" spans="1:56" ht="38.25">
      <c r="A6002" s="29">
        <v>0</v>
      </c>
      <c r="B6002" s="29">
        <v>0</v>
      </c>
      <c r="C6002" s="38" t="s">
        <v>20377</v>
      </c>
      <c r="F6002" s="38" t="s">
        <v>19059</v>
      </c>
      <c r="I6002" s="38" t="s">
        <v>4431</v>
      </c>
      <c r="J6002" s="406"/>
      <c r="M6002"/>
      <c r="U6002"/>
      <c r="AB6002" s="38" t="s">
        <v>20378</v>
      </c>
      <c r="AC6002" s="38" t="s">
        <v>4433</v>
      </c>
      <c r="AE6002" s="38" t="s">
        <v>2950</v>
      </c>
      <c r="AG6002" s="38">
        <v>1</v>
      </c>
      <c r="AJ6002" s="38" t="s">
        <v>19177</v>
      </c>
      <c r="AL6002" s="301" t="s">
        <v>19800</v>
      </c>
      <c r="AR6002" s="29" t="str">
        <f t="shared" si="939"/>
        <v>1</v>
      </c>
      <c r="AS6002" s="29">
        <f t="shared" si="937"/>
        <v>0</v>
      </c>
      <c r="AT6002" s="29">
        <v>0</v>
      </c>
      <c r="AW6002" s="29" t="str">
        <f t="shared" si="940"/>
        <v/>
      </c>
      <c r="AX6002" s="29" t="str">
        <f t="shared" si="932"/>
        <v/>
      </c>
      <c r="AY6002" s="29" t="str">
        <f t="shared" si="938"/>
        <v>https://media.mediathek-tanz-theater.de/iiif/2/nvt_img-569.JP2</v>
      </c>
      <c r="AZ6002" s="29" t="str">
        <f t="shared" si="933"/>
        <v>image/jp2</v>
      </c>
      <c r="BA6002" s="29" t="str">
        <f t="shared" si="934"/>
        <v>presentation/iiif</v>
      </c>
      <c r="BB6002" s="29" t="str">
        <f t="shared" si="935"/>
        <v>https://media.mediathek-tanz-theater.de/iiif/2/nvt_img-569.JP2/full/100,/0/default.jpg</v>
      </c>
      <c r="BC6002" s="29" t="str">
        <f t="shared" si="931"/>
        <v>image/jpeg</v>
      </c>
      <c r="BD6002" s="29" t="str">
        <f t="shared" si="936"/>
        <v>presentation/thumbnail</v>
      </c>
    </row>
    <row r="6003" spans="1:56" ht="25.5">
      <c r="A6003" s="29">
        <v>1</v>
      </c>
      <c r="B6003" s="29">
        <v>0</v>
      </c>
      <c r="C6003" s="38" t="s">
        <v>20379</v>
      </c>
      <c r="D6003" s="38" t="s">
        <v>20380</v>
      </c>
      <c r="F6003" s="38" t="s">
        <v>19059</v>
      </c>
      <c r="I6003" s="38" t="s">
        <v>4438</v>
      </c>
      <c r="J6003" s="38" t="s">
        <v>20377</v>
      </c>
      <c r="N6003" s="38" t="s">
        <v>1316</v>
      </c>
      <c r="P6003" s="38" t="s">
        <v>2008</v>
      </c>
      <c r="R6003" s="38" t="s">
        <v>20306</v>
      </c>
      <c r="X6003" s="367">
        <v>29481</v>
      </c>
      <c r="Y6003" s="38" t="s">
        <v>2269</v>
      </c>
      <c r="AA6003" s="38" t="s">
        <v>1170</v>
      </c>
      <c r="AE6003" s="38" t="s">
        <v>2950</v>
      </c>
      <c r="AG6003" s="38">
        <v>1</v>
      </c>
      <c r="AH6003" s="38" t="s">
        <v>4439</v>
      </c>
      <c r="AI6003" s="38" t="s">
        <v>4440</v>
      </c>
      <c r="AJ6003" s="38" t="s">
        <v>17983</v>
      </c>
      <c r="AL6003" s="301" t="s">
        <v>19800</v>
      </c>
      <c r="AO6003" s="29" t="s">
        <v>18070</v>
      </c>
      <c r="AR6003" s="29" t="str">
        <f t="shared" si="939"/>
        <v>1</v>
      </c>
      <c r="AS6003" s="29">
        <f t="shared" si="937"/>
        <v>0</v>
      </c>
      <c r="AW6003" s="29" t="str">
        <f t="shared" si="940"/>
        <v/>
      </c>
      <c r="AX6003" s="29" t="str">
        <f t="shared" si="932"/>
        <v/>
      </c>
      <c r="AY6003" s="29" t="str">
        <f t="shared" si="938"/>
        <v>https://media.mediathek-tanz-theater.de/iiif/2/nvt_img-569-001.JP2</v>
      </c>
      <c r="AZ6003" s="29" t="str">
        <f t="shared" si="933"/>
        <v>image/jp2</v>
      </c>
      <c r="BA6003" s="29" t="str">
        <f t="shared" si="934"/>
        <v>presentation/iiif</v>
      </c>
      <c r="BB6003" s="29" t="str">
        <f t="shared" si="935"/>
        <v>https://media.mediathek-tanz-theater.de/iiif/2/nvt_img-569-001.JP2/full/100,/0/default.jpg</v>
      </c>
      <c r="BC6003" s="29" t="str">
        <f t="shared" si="931"/>
        <v>image/jpeg</v>
      </c>
      <c r="BD6003" s="29" t="str">
        <f t="shared" si="936"/>
        <v>presentation/thumbnail</v>
      </c>
    </row>
    <row r="6004" spans="1:56" ht="25.5">
      <c r="A6004" s="29">
        <v>1</v>
      </c>
      <c r="B6004" s="29">
        <v>0</v>
      </c>
      <c r="C6004" s="38" t="s">
        <v>20381</v>
      </c>
      <c r="D6004" s="38" t="s">
        <v>20382</v>
      </c>
      <c r="F6004" s="38" t="s">
        <v>19059</v>
      </c>
      <c r="I6004" s="38" t="s">
        <v>4446</v>
      </c>
      <c r="J6004" s="38" t="s">
        <v>20379</v>
      </c>
      <c r="N6004" s="38" t="s">
        <v>1316</v>
      </c>
      <c r="P6004" s="38" t="s">
        <v>2008</v>
      </c>
      <c r="R6004" s="38" t="s">
        <v>20306</v>
      </c>
      <c r="U6004" s="38" t="s">
        <v>1330</v>
      </c>
      <c r="X6004" s="367">
        <v>29481</v>
      </c>
      <c r="Y6004" s="38" t="s">
        <v>2269</v>
      </c>
      <c r="AA6004" s="38" t="s">
        <v>1170</v>
      </c>
      <c r="AB6004" s="38" t="s">
        <v>16465</v>
      </c>
      <c r="AE6004" s="38" t="s">
        <v>2950</v>
      </c>
      <c r="AG6004" s="38">
        <v>1</v>
      </c>
      <c r="AH6004" s="38" t="s">
        <v>4439</v>
      </c>
      <c r="AI6004" s="38" t="s">
        <v>4440</v>
      </c>
      <c r="AJ6004" s="38" t="s">
        <v>4449</v>
      </c>
      <c r="AK6004" s="38" t="s">
        <v>20383</v>
      </c>
      <c r="AL6004" s="301" t="s">
        <v>19800</v>
      </c>
      <c r="AO6004" s="29" t="s">
        <v>18070</v>
      </c>
      <c r="AR6004" s="29" t="str">
        <f t="shared" si="939"/>
        <v>0</v>
      </c>
      <c r="AS6004" s="29">
        <f t="shared" si="937"/>
        <v>0</v>
      </c>
      <c r="AW6004" s="29" t="str">
        <f t="shared" si="940"/>
        <v/>
      </c>
      <c r="AX6004" s="29" t="str">
        <f t="shared" si="932"/>
        <v/>
      </c>
      <c r="AY6004" s="29" t="str">
        <f t="shared" si="938"/>
        <v>https://media.mediathek-tanz-theater.de/iiif/2/nvt_img-569-001-001.JP2</v>
      </c>
      <c r="AZ6004" s="29" t="str">
        <f t="shared" si="933"/>
        <v>image/jp2</v>
      </c>
      <c r="BA6004" s="29" t="str">
        <f t="shared" si="934"/>
        <v>presentation/iiif</v>
      </c>
      <c r="BB6004" s="29" t="str">
        <f t="shared" si="935"/>
        <v>https://media.mediathek-tanz-theater.de/iiif/2/nvt_img-569-001-001.JP2/full/100,/0/default.jpg</v>
      </c>
      <c r="BC6004" s="29" t="str">
        <f t="shared" si="931"/>
        <v>image/jpeg</v>
      </c>
      <c r="BD6004" s="29" t="str">
        <f t="shared" si="936"/>
        <v>presentation/thumbnail</v>
      </c>
    </row>
    <row r="6005" spans="1:56" ht="25.5">
      <c r="A6005" s="29">
        <v>1</v>
      </c>
      <c r="B6005" s="29">
        <v>0</v>
      </c>
      <c r="C6005" s="38" t="s">
        <v>20384</v>
      </c>
      <c r="D6005" s="38" t="s">
        <v>20385</v>
      </c>
      <c r="F6005" s="38" t="s">
        <v>19059</v>
      </c>
      <c r="I6005" s="38" t="s">
        <v>4446</v>
      </c>
      <c r="J6005" s="38" t="s">
        <v>20379</v>
      </c>
      <c r="N6005" s="38" t="s">
        <v>1316</v>
      </c>
      <c r="P6005" s="38" t="s">
        <v>2008</v>
      </c>
      <c r="R6005" s="38" t="s">
        <v>20306</v>
      </c>
      <c r="U6005" s="38" t="s">
        <v>1208</v>
      </c>
      <c r="X6005" s="367">
        <v>29481</v>
      </c>
      <c r="Y6005" s="38" t="s">
        <v>2269</v>
      </c>
      <c r="AA6005" s="38" t="s">
        <v>1170</v>
      </c>
      <c r="AB6005" s="38" t="s">
        <v>16469</v>
      </c>
      <c r="AE6005" s="38" t="s">
        <v>2950</v>
      </c>
      <c r="AG6005" s="38">
        <v>1</v>
      </c>
      <c r="AH6005" s="38" t="s">
        <v>4439</v>
      </c>
      <c r="AI6005" s="38" t="s">
        <v>4440</v>
      </c>
      <c r="AJ6005" s="38" t="s">
        <v>4449</v>
      </c>
      <c r="AK6005" s="38" t="s">
        <v>20383</v>
      </c>
      <c r="AL6005" s="301" t="s">
        <v>19800</v>
      </c>
      <c r="AO6005" s="29" t="s">
        <v>18070</v>
      </c>
      <c r="AR6005" s="29" t="str">
        <f t="shared" si="939"/>
        <v>0</v>
      </c>
      <c r="AS6005" s="29">
        <f t="shared" si="937"/>
        <v>0</v>
      </c>
      <c r="AW6005" s="29" t="str">
        <f t="shared" si="940"/>
        <v/>
      </c>
      <c r="AX6005" s="29" t="str">
        <f t="shared" si="932"/>
        <v/>
      </c>
      <c r="AY6005" s="29" t="str">
        <f t="shared" si="938"/>
        <v>https://media.mediathek-tanz-theater.de/iiif/2/nvt_img-569-001-002.JP2</v>
      </c>
      <c r="AZ6005" s="29" t="str">
        <f t="shared" si="933"/>
        <v>image/jp2</v>
      </c>
      <c r="BA6005" s="29" t="str">
        <f t="shared" si="934"/>
        <v>presentation/iiif</v>
      </c>
      <c r="BB6005" s="29" t="str">
        <f t="shared" si="935"/>
        <v>https://media.mediathek-tanz-theater.de/iiif/2/nvt_img-569-001-002.JP2/full/100,/0/default.jpg</v>
      </c>
      <c r="BC6005" s="29" t="str">
        <f t="shared" si="931"/>
        <v>image/jpeg</v>
      </c>
      <c r="BD6005" s="29" t="str">
        <f t="shared" si="936"/>
        <v>presentation/thumbnail</v>
      </c>
    </row>
    <row r="6006" spans="1:56" ht="25.5">
      <c r="A6006" s="29">
        <v>1</v>
      </c>
      <c r="B6006" s="29">
        <v>0</v>
      </c>
      <c r="C6006" s="38" t="s">
        <v>20386</v>
      </c>
      <c r="D6006" s="38" t="s">
        <v>20387</v>
      </c>
      <c r="F6006" s="38" t="s">
        <v>19059</v>
      </c>
      <c r="I6006" s="38" t="s">
        <v>4446</v>
      </c>
      <c r="J6006" s="38" t="s">
        <v>20379</v>
      </c>
      <c r="N6006" s="38" t="s">
        <v>1316</v>
      </c>
      <c r="P6006" s="38" t="s">
        <v>2008</v>
      </c>
      <c r="R6006" s="38" t="s">
        <v>20306</v>
      </c>
      <c r="U6006" s="38" t="s">
        <v>1208</v>
      </c>
      <c r="X6006" s="367">
        <v>29481</v>
      </c>
      <c r="Y6006" s="38" t="s">
        <v>2269</v>
      </c>
      <c r="AA6006" s="38" t="s">
        <v>1170</v>
      </c>
      <c r="AB6006" s="38" t="s">
        <v>16476</v>
      </c>
      <c r="AE6006" s="38" t="s">
        <v>2950</v>
      </c>
      <c r="AG6006" s="38">
        <v>1</v>
      </c>
      <c r="AH6006" s="38" t="s">
        <v>4439</v>
      </c>
      <c r="AI6006" s="38" t="s">
        <v>4440</v>
      </c>
      <c r="AJ6006" s="38" t="s">
        <v>4449</v>
      </c>
      <c r="AK6006" s="38" t="s">
        <v>20383</v>
      </c>
      <c r="AL6006" s="301" t="s">
        <v>19800</v>
      </c>
      <c r="AO6006" s="29" t="s">
        <v>18070</v>
      </c>
      <c r="AR6006" s="29" t="str">
        <f t="shared" si="939"/>
        <v>0</v>
      </c>
      <c r="AS6006" s="29">
        <f t="shared" si="937"/>
        <v>0</v>
      </c>
      <c r="AW6006" s="29" t="str">
        <f t="shared" si="940"/>
        <v/>
      </c>
      <c r="AX6006" s="29" t="str">
        <f t="shared" si="932"/>
        <v/>
      </c>
      <c r="AY6006" s="29" t="str">
        <f t="shared" si="938"/>
        <v>https://media.mediathek-tanz-theater.de/iiif/2/nvt_img-569-001-003.JP2</v>
      </c>
      <c r="AZ6006" s="29" t="str">
        <f t="shared" si="933"/>
        <v>image/jp2</v>
      </c>
      <c r="BA6006" s="29" t="str">
        <f t="shared" si="934"/>
        <v>presentation/iiif</v>
      </c>
      <c r="BB6006" s="29" t="str">
        <f t="shared" si="935"/>
        <v>https://media.mediathek-tanz-theater.de/iiif/2/nvt_img-569-001-003.JP2/full/100,/0/default.jpg</v>
      </c>
      <c r="BC6006" s="29" t="str">
        <f t="shared" si="931"/>
        <v>image/jpeg</v>
      </c>
      <c r="BD6006" s="29" t="str">
        <f t="shared" si="936"/>
        <v>presentation/thumbnail</v>
      </c>
    </row>
    <row r="6007" spans="1:56" ht="51">
      <c r="A6007" s="29">
        <v>1</v>
      </c>
      <c r="B6007" s="29">
        <v>0</v>
      </c>
      <c r="C6007" s="38" t="s">
        <v>20388</v>
      </c>
      <c r="D6007" s="38" t="s">
        <v>20389</v>
      </c>
      <c r="F6007" s="38" t="s">
        <v>19059</v>
      </c>
      <c r="I6007" s="38" t="s">
        <v>4446</v>
      </c>
      <c r="J6007" s="38" t="s">
        <v>20379</v>
      </c>
      <c r="N6007" s="38" t="s">
        <v>1316</v>
      </c>
      <c r="P6007" s="38" t="s">
        <v>2008</v>
      </c>
      <c r="R6007" s="38" t="s">
        <v>20306</v>
      </c>
      <c r="U6007" s="38" t="s">
        <v>1208</v>
      </c>
      <c r="X6007" s="367">
        <v>29481</v>
      </c>
      <c r="Y6007" s="38" t="s">
        <v>2269</v>
      </c>
      <c r="AA6007" s="38" t="s">
        <v>1170</v>
      </c>
      <c r="AB6007" s="38" t="s">
        <v>16479</v>
      </c>
      <c r="AE6007" s="38" t="s">
        <v>2950</v>
      </c>
      <c r="AG6007" s="38">
        <v>1</v>
      </c>
      <c r="AH6007" s="38" t="s">
        <v>4439</v>
      </c>
      <c r="AI6007" s="38" t="s">
        <v>4440</v>
      </c>
      <c r="AJ6007" s="38" t="s">
        <v>4449</v>
      </c>
      <c r="AK6007" s="38" t="s">
        <v>20390</v>
      </c>
      <c r="AL6007" s="301" t="s">
        <v>19800</v>
      </c>
      <c r="AO6007" s="29" t="s">
        <v>18070</v>
      </c>
      <c r="AR6007" s="29" t="str">
        <f t="shared" si="939"/>
        <v>0</v>
      </c>
      <c r="AS6007" s="29">
        <f t="shared" si="937"/>
        <v>0</v>
      </c>
      <c r="AW6007" s="29" t="str">
        <f t="shared" si="940"/>
        <v/>
      </c>
      <c r="AX6007" s="29" t="str">
        <f t="shared" si="932"/>
        <v/>
      </c>
      <c r="AY6007" s="29" t="str">
        <f t="shared" si="938"/>
        <v>https://media.mediathek-tanz-theater.de/iiif/2/nvt_img-569-001-004.JP2</v>
      </c>
      <c r="AZ6007" s="29" t="str">
        <f t="shared" si="933"/>
        <v>image/jp2</v>
      </c>
      <c r="BA6007" s="29" t="str">
        <f t="shared" si="934"/>
        <v>presentation/iiif</v>
      </c>
      <c r="BB6007" s="29" t="str">
        <f t="shared" si="935"/>
        <v>https://media.mediathek-tanz-theater.de/iiif/2/nvt_img-569-001-004.JP2/full/100,/0/default.jpg</v>
      </c>
      <c r="BC6007" s="29" t="str">
        <f t="shared" si="931"/>
        <v>image/jpeg</v>
      </c>
      <c r="BD6007" s="29" t="str">
        <f t="shared" si="936"/>
        <v>presentation/thumbnail</v>
      </c>
    </row>
    <row r="6008" spans="1:56" ht="25.5">
      <c r="A6008" s="29">
        <v>1</v>
      </c>
      <c r="B6008" s="29">
        <v>0</v>
      </c>
      <c r="C6008" s="38" t="s">
        <v>20391</v>
      </c>
      <c r="D6008" s="38" t="s">
        <v>20392</v>
      </c>
      <c r="F6008" s="38" t="s">
        <v>19059</v>
      </c>
      <c r="I6008" s="38" t="s">
        <v>4438</v>
      </c>
      <c r="J6008" s="38" t="s">
        <v>20377</v>
      </c>
      <c r="N6008" s="38" t="s">
        <v>1316</v>
      </c>
      <c r="P6008" s="38" t="s">
        <v>2008</v>
      </c>
      <c r="R6008" s="38" t="s">
        <v>20306</v>
      </c>
      <c r="X6008" s="367">
        <v>29481</v>
      </c>
      <c r="Y6008" s="38" t="s">
        <v>2269</v>
      </c>
      <c r="AA6008" s="38" t="s">
        <v>1170</v>
      </c>
      <c r="AE6008" s="38" t="s">
        <v>2950</v>
      </c>
      <c r="AG6008" s="38">
        <v>1</v>
      </c>
      <c r="AH6008" s="38" t="s">
        <v>4439</v>
      </c>
      <c r="AI6008" s="38" t="s">
        <v>4440</v>
      </c>
      <c r="AJ6008" s="38" t="s">
        <v>14725</v>
      </c>
      <c r="AL6008" s="301" t="s">
        <v>19800</v>
      </c>
      <c r="AO6008" s="29" t="s">
        <v>18070</v>
      </c>
      <c r="AR6008" s="29" t="str">
        <f t="shared" si="939"/>
        <v>1</v>
      </c>
      <c r="AS6008" s="29">
        <f t="shared" si="937"/>
        <v>0</v>
      </c>
      <c r="AW6008" s="29" t="str">
        <f t="shared" si="940"/>
        <v/>
      </c>
      <c r="AX6008" s="29" t="str">
        <f t="shared" si="932"/>
        <v/>
      </c>
      <c r="AY6008" s="29" t="str">
        <f t="shared" si="938"/>
        <v>https://media.mediathek-tanz-theater.de/iiif/2/nvt_img-569-002.JP2</v>
      </c>
      <c r="AZ6008" s="29" t="str">
        <f t="shared" si="933"/>
        <v>image/jp2</v>
      </c>
      <c r="BA6008" s="29" t="str">
        <f t="shared" si="934"/>
        <v>presentation/iiif</v>
      </c>
      <c r="BB6008" s="29" t="str">
        <f t="shared" si="935"/>
        <v>https://media.mediathek-tanz-theater.de/iiif/2/nvt_img-569-002.JP2/full/100,/0/default.jpg</v>
      </c>
      <c r="BC6008" s="29" t="str">
        <f t="shared" si="931"/>
        <v>image/jpeg</v>
      </c>
      <c r="BD6008" s="29" t="str">
        <f t="shared" si="936"/>
        <v>presentation/thumbnail</v>
      </c>
    </row>
    <row r="6009" spans="1:56" ht="25.5">
      <c r="A6009" s="29">
        <v>1</v>
      </c>
      <c r="B6009" s="29">
        <v>0</v>
      </c>
      <c r="C6009" s="38" t="s">
        <v>20393</v>
      </c>
      <c r="D6009" s="38" t="s">
        <v>20394</v>
      </c>
      <c r="F6009" s="38" t="s">
        <v>19059</v>
      </c>
      <c r="I6009" s="38" t="s">
        <v>4446</v>
      </c>
      <c r="J6009" s="38" t="s">
        <v>20391</v>
      </c>
      <c r="N6009" s="38" t="s">
        <v>1316</v>
      </c>
      <c r="P6009" s="38" t="s">
        <v>2008</v>
      </c>
      <c r="R6009" s="38" t="s">
        <v>20306</v>
      </c>
      <c r="U6009" s="38" t="s">
        <v>1208</v>
      </c>
      <c r="X6009" s="367">
        <v>29481</v>
      </c>
      <c r="Y6009" s="38" t="s">
        <v>2269</v>
      </c>
      <c r="AA6009" s="38" t="s">
        <v>1170</v>
      </c>
      <c r="AB6009" s="38" t="s">
        <v>16483</v>
      </c>
      <c r="AE6009" s="38" t="s">
        <v>2950</v>
      </c>
      <c r="AG6009" s="38">
        <v>1</v>
      </c>
      <c r="AH6009" s="38" t="s">
        <v>4439</v>
      </c>
      <c r="AI6009" s="38" t="s">
        <v>4440</v>
      </c>
      <c r="AJ6009" s="38" t="s">
        <v>4449</v>
      </c>
      <c r="AK6009" s="38" t="s">
        <v>20383</v>
      </c>
      <c r="AL6009" s="301" t="s">
        <v>19800</v>
      </c>
      <c r="AO6009" s="29" t="s">
        <v>18070</v>
      </c>
      <c r="AR6009" s="29" t="str">
        <f t="shared" si="939"/>
        <v>0</v>
      </c>
      <c r="AS6009" s="29">
        <f t="shared" si="937"/>
        <v>0</v>
      </c>
      <c r="AW6009" s="29" t="str">
        <f t="shared" si="940"/>
        <v/>
      </c>
      <c r="AX6009" s="29" t="str">
        <f t="shared" si="932"/>
        <v/>
      </c>
      <c r="AY6009" s="29" t="str">
        <f t="shared" si="938"/>
        <v>https://media.mediathek-tanz-theater.de/iiif/2/nvt_img-569-002-001.JP2</v>
      </c>
      <c r="AZ6009" s="29" t="str">
        <f t="shared" si="933"/>
        <v>image/jp2</v>
      </c>
      <c r="BA6009" s="29" t="str">
        <f t="shared" si="934"/>
        <v>presentation/iiif</v>
      </c>
      <c r="BB6009" s="29" t="str">
        <f t="shared" si="935"/>
        <v>https://media.mediathek-tanz-theater.de/iiif/2/nvt_img-569-002-001.JP2/full/100,/0/default.jpg</v>
      </c>
      <c r="BC6009" s="29" t="str">
        <f t="shared" si="931"/>
        <v>image/jpeg</v>
      </c>
      <c r="BD6009" s="29" t="str">
        <f t="shared" si="936"/>
        <v>presentation/thumbnail</v>
      </c>
    </row>
    <row r="6010" spans="1:56" ht="25.5">
      <c r="A6010" s="29">
        <v>1</v>
      </c>
      <c r="B6010" s="29">
        <v>0</v>
      </c>
      <c r="C6010" s="38" t="s">
        <v>20395</v>
      </c>
      <c r="D6010" s="38" t="s">
        <v>20396</v>
      </c>
      <c r="F6010" s="38" t="s">
        <v>19059</v>
      </c>
      <c r="I6010" s="38" t="s">
        <v>4446</v>
      </c>
      <c r="J6010" s="38" t="s">
        <v>20391</v>
      </c>
      <c r="N6010" s="38" t="s">
        <v>1316</v>
      </c>
      <c r="P6010" s="38" t="s">
        <v>2008</v>
      </c>
      <c r="R6010" s="38" t="s">
        <v>20306</v>
      </c>
      <c r="U6010" s="38" t="s">
        <v>1208</v>
      </c>
      <c r="X6010" s="367">
        <v>29481</v>
      </c>
      <c r="Y6010" s="38" t="s">
        <v>2269</v>
      </c>
      <c r="AA6010" s="38" t="s">
        <v>1170</v>
      </c>
      <c r="AB6010" s="38" t="s">
        <v>16487</v>
      </c>
      <c r="AE6010" s="38" t="s">
        <v>2950</v>
      </c>
      <c r="AG6010" s="38">
        <v>1</v>
      </c>
      <c r="AH6010" s="38" t="s">
        <v>4439</v>
      </c>
      <c r="AI6010" s="38" t="s">
        <v>4440</v>
      </c>
      <c r="AJ6010" s="38" t="s">
        <v>4449</v>
      </c>
      <c r="AK6010" s="38" t="s">
        <v>20383</v>
      </c>
      <c r="AL6010" s="301" t="s">
        <v>19800</v>
      </c>
      <c r="AO6010" s="29" t="s">
        <v>18070</v>
      </c>
      <c r="AR6010" s="29" t="str">
        <f t="shared" si="939"/>
        <v>0</v>
      </c>
      <c r="AS6010" s="29">
        <f t="shared" si="937"/>
        <v>0</v>
      </c>
      <c r="AW6010" s="29" t="str">
        <f t="shared" si="940"/>
        <v/>
      </c>
      <c r="AX6010" s="29" t="str">
        <f t="shared" si="932"/>
        <v/>
      </c>
      <c r="AY6010" s="29" t="str">
        <f t="shared" si="938"/>
        <v>https://media.mediathek-tanz-theater.de/iiif/2/nvt_img-569-002-002.JP2</v>
      </c>
      <c r="AZ6010" s="29" t="str">
        <f t="shared" si="933"/>
        <v>image/jp2</v>
      </c>
      <c r="BA6010" s="29" t="str">
        <f t="shared" si="934"/>
        <v>presentation/iiif</v>
      </c>
      <c r="BB6010" s="29" t="str">
        <f t="shared" si="935"/>
        <v>https://media.mediathek-tanz-theater.de/iiif/2/nvt_img-569-002-002.JP2/full/100,/0/default.jpg</v>
      </c>
      <c r="BC6010" s="29" t="str">
        <f t="shared" si="931"/>
        <v>image/jpeg</v>
      </c>
      <c r="BD6010" s="29" t="str">
        <f t="shared" si="936"/>
        <v>presentation/thumbnail</v>
      </c>
    </row>
    <row r="6011" spans="1:56" ht="25.5">
      <c r="A6011" s="29">
        <v>1</v>
      </c>
      <c r="B6011" s="29">
        <v>0</v>
      </c>
      <c r="C6011" s="38" t="s">
        <v>20397</v>
      </c>
      <c r="D6011" s="38" t="s">
        <v>20398</v>
      </c>
      <c r="F6011" s="38" t="s">
        <v>19059</v>
      </c>
      <c r="I6011" s="38" t="s">
        <v>4438</v>
      </c>
      <c r="J6011" s="38" t="s">
        <v>20377</v>
      </c>
      <c r="N6011" s="38" t="s">
        <v>1316</v>
      </c>
      <c r="P6011" s="38" t="s">
        <v>2008</v>
      </c>
      <c r="R6011" s="38" t="s">
        <v>20306</v>
      </c>
      <c r="X6011" s="367">
        <v>29481</v>
      </c>
      <c r="Y6011" s="38" t="s">
        <v>2269</v>
      </c>
      <c r="AH6011" s="38" t="s">
        <v>4439</v>
      </c>
      <c r="AI6011" s="38" t="s">
        <v>4440</v>
      </c>
      <c r="AJ6011" s="38" t="s">
        <v>14725</v>
      </c>
      <c r="AL6011" s="301" t="s">
        <v>19800</v>
      </c>
      <c r="AR6011" s="29" t="str">
        <f t="shared" si="939"/>
        <v>1</v>
      </c>
      <c r="AS6011" s="29">
        <f t="shared" si="937"/>
        <v>0</v>
      </c>
      <c r="AW6011" s="29" t="str">
        <f t="shared" si="940"/>
        <v/>
      </c>
      <c r="AX6011" s="29" t="str">
        <f t="shared" si="932"/>
        <v/>
      </c>
      <c r="AY6011" s="29" t="str">
        <f t="shared" si="938"/>
        <v>https://media.mediathek-tanz-theater.de/iiif/2/nvt_img-569-003.JP2</v>
      </c>
      <c r="AZ6011" s="29" t="str">
        <f t="shared" si="933"/>
        <v>image/jp2</v>
      </c>
      <c r="BA6011" s="29" t="str">
        <f t="shared" si="934"/>
        <v>presentation/iiif</v>
      </c>
      <c r="BB6011" s="29" t="str">
        <f t="shared" si="935"/>
        <v>https://media.mediathek-tanz-theater.de/iiif/2/nvt_img-569-003.JP2/full/100,/0/default.jpg</v>
      </c>
      <c r="BC6011" s="29" t="str">
        <f t="shared" si="931"/>
        <v>image/jpeg</v>
      </c>
      <c r="BD6011" s="29" t="str">
        <f t="shared" si="936"/>
        <v>presentation/thumbnail</v>
      </c>
    </row>
    <row r="6012" spans="1:56" ht="25.5">
      <c r="A6012" s="29">
        <v>1</v>
      </c>
      <c r="B6012" s="29">
        <v>0</v>
      </c>
      <c r="C6012" s="38" t="s">
        <v>20399</v>
      </c>
      <c r="D6012" s="38" t="s">
        <v>20400</v>
      </c>
      <c r="F6012" s="38" t="s">
        <v>19059</v>
      </c>
      <c r="H6012" s="38" t="s">
        <v>5078</v>
      </c>
      <c r="I6012" s="38" t="s">
        <v>4446</v>
      </c>
      <c r="J6012" s="38" t="s">
        <v>20397</v>
      </c>
      <c r="N6012" s="38" t="s">
        <v>1316</v>
      </c>
      <c r="P6012" s="38" t="s">
        <v>2008</v>
      </c>
      <c r="R6012" s="38" t="s">
        <v>20306</v>
      </c>
      <c r="U6012" s="38" t="s">
        <v>19623</v>
      </c>
      <c r="X6012" s="367">
        <v>29481</v>
      </c>
      <c r="Y6012" s="38" t="s">
        <v>2269</v>
      </c>
      <c r="AA6012" s="38" t="s">
        <v>1170</v>
      </c>
      <c r="AB6012" s="38" t="s">
        <v>16491</v>
      </c>
      <c r="AE6012" s="38" t="s">
        <v>2950</v>
      </c>
      <c r="AG6012" s="38">
        <v>1</v>
      </c>
      <c r="AH6012" s="38" t="s">
        <v>4439</v>
      </c>
      <c r="AI6012" s="38" t="s">
        <v>4440</v>
      </c>
      <c r="AJ6012" s="38" t="s">
        <v>4449</v>
      </c>
      <c r="AK6012" s="38" t="s">
        <v>20383</v>
      </c>
      <c r="AL6012" s="301" t="s">
        <v>19800</v>
      </c>
      <c r="AO6012" s="29" t="s">
        <v>18070</v>
      </c>
      <c r="AR6012" s="29" t="str">
        <f t="shared" si="939"/>
        <v>0</v>
      </c>
      <c r="AS6012" s="29">
        <f t="shared" si="937"/>
        <v>0</v>
      </c>
      <c r="AW6012" s="29" t="str">
        <f t="shared" si="940"/>
        <v/>
      </c>
      <c r="AX6012" s="29" t="str">
        <f t="shared" si="932"/>
        <v/>
      </c>
      <c r="AY6012" s="29" t="str">
        <f t="shared" si="938"/>
        <v>https://media.mediathek-tanz-theater.de/iiif/2/nvt_img-569-003-001.JP2</v>
      </c>
      <c r="AZ6012" s="29" t="str">
        <f t="shared" si="933"/>
        <v>image/jp2</v>
      </c>
      <c r="BA6012" s="29" t="str">
        <f t="shared" si="934"/>
        <v>presentation/iiif</v>
      </c>
      <c r="BB6012" s="29" t="str">
        <f t="shared" si="935"/>
        <v>https://media.mediathek-tanz-theater.de/iiif/2/nvt_img-569-003-001.JP2/full/100,/0/default.jpg</v>
      </c>
      <c r="BC6012" s="29" t="str">
        <f t="shared" si="931"/>
        <v>image/jpeg</v>
      </c>
      <c r="BD6012" s="29" t="str">
        <f t="shared" si="936"/>
        <v>presentation/thumbnail</v>
      </c>
    </row>
    <row r="6013" spans="1:56" ht="76.5">
      <c r="A6013" s="29">
        <v>1</v>
      </c>
      <c r="B6013" s="29">
        <v>0</v>
      </c>
      <c r="C6013" s="38" t="s">
        <v>20401</v>
      </c>
      <c r="D6013" s="38" t="s">
        <v>20402</v>
      </c>
      <c r="F6013" s="38" t="s">
        <v>19059</v>
      </c>
      <c r="I6013" s="38" t="s">
        <v>4446</v>
      </c>
      <c r="J6013" s="38" t="s">
        <v>20397</v>
      </c>
      <c r="N6013" s="38" t="s">
        <v>1316</v>
      </c>
      <c r="P6013" s="38" t="s">
        <v>2008</v>
      </c>
      <c r="R6013" s="38" t="s">
        <v>20306</v>
      </c>
      <c r="X6013" s="367">
        <v>29481</v>
      </c>
      <c r="Y6013" s="38" t="s">
        <v>2269</v>
      </c>
      <c r="AA6013" s="38" t="s">
        <v>1170</v>
      </c>
      <c r="AB6013" s="38" t="s">
        <v>16497</v>
      </c>
      <c r="AE6013" s="38" t="s">
        <v>2950</v>
      </c>
      <c r="AG6013" s="38">
        <v>1</v>
      </c>
      <c r="AH6013" s="38" t="s">
        <v>4439</v>
      </c>
      <c r="AI6013" s="38" t="s">
        <v>4440</v>
      </c>
      <c r="AJ6013" s="38" t="s">
        <v>4449</v>
      </c>
      <c r="AK6013" s="38" t="s">
        <v>20403</v>
      </c>
      <c r="AL6013" s="301" t="s">
        <v>19800</v>
      </c>
      <c r="AO6013" s="29" t="s">
        <v>18070</v>
      </c>
      <c r="AR6013" s="29" t="str">
        <f t="shared" si="939"/>
        <v>0</v>
      </c>
      <c r="AS6013" s="29">
        <f t="shared" si="937"/>
        <v>0</v>
      </c>
      <c r="AW6013" s="29" t="str">
        <f t="shared" si="940"/>
        <v/>
      </c>
      <c r="AX6013" s="29" t="str">
        <f t="shared" si="932"/>
        <v/>
      </c>
      <c r="AY6013" s="29" t="str">
        <f t="shared" si="938"/>
        <v>https://media.mediathek-tanz-theater.de/iiif/2/nvt_img-569-003-002.JP2</v>
      </c>
      <c r="AZ6013" s="29" t="str">
        <f t="shared" si="933"/>
        <v>image/jp2</v>
      </c>
      <c r="BA6013" s="29" t="str">
        <f t="shared" si="934"/>
        <v>presentation/iiif</v>
      </c>
      <c r="BB6013" s="29" t="str">
        <f t="shared" si="935"/>
        <v>https://media.mediathek-tanz-theater.de/iiif/2/nvt_img-569-003-002.JP2/full/100,/0/default.jpg</v>
      </c>
      <c r="BC6013" s="29" t="str">
        <f t="shared" si="931"/>
        <v>image/jpeg</v>
      </c>
      <c r="BD6013" s="29" t="str">
        <f t="shared" si="936"/>
        <v>presentation/thumbnail</v>
      </c>
    </row>
    <row r="6014" spans="1:56" ht="51">
      <c r="A6014" s="29">
        <v>1</v>
      </c>
      <c r="B6014" s="29">
        <v>0</v>
      </c>
      <c r="C6014" s="38" t="s">
        <v>20404</v>
      </c>
      <c r="D6014" s="38" t="s">
        <v>20405</v>
      </c>
      <c r="F6014" s="38" t="s">
        <v>19059</v>
      </c>
      <c r="I6014" s="38" t="s">
        <v>4446</v>
      </c>
      <c r="J6014" s="38" t="s">
        <v>20397</v>
      </c>
      <c r="N6014" s="38" t="s">
        <v>1316</v>
      </c>
      <c r="P6014" s="38" t="s">
        <v>2008</v>
      </c>
      <c r="R6014" s="38" t="s">
        <v>20306</v>
      </c>
      <c r="X6014" s="367">
        <v>29481</v>
      </c>
      <c r="Y6014" s="38" t="s">
        <v>2269</v>
      </c>
      <c r="AA6014" s="38" t="s">
        <v>1170</v>
      </c>
      <c r="AB6014" s="38" t="s">
        <v>16500</v>
      </c>
      <c r="AE6014" s="38" t="s">
        <v>2950</v>
      </c>
      <c r="AG6014" s="38">
        <v>1</v>
      </c>
      <c r="AH6014" s="38" t="s">
        <v>4439</v>
      </c>
      <c r="AI6014" s="38" t="s">
        <v>4440</v>
      </c>
      <c r="AJ6014" s="38" t="s">
        <v>4449</v>
      </c>
      <c r="AK6014" s="38" t="s">
        <v>20406</v>
      </c>
      <c r="AL6014" s="301" t="s">
        <v>19800</v>
      </c>
      <c r="AO6014" s="29" t="s">
        <v>18070</v>
      </c>
      <c r="AR6014" s="29" t="str">
        <f t="shared" si="939"/>
        <v>0</v>
      </c>
      <c r="AS6014" s="29">
        <f t="shared" si="937"/>
        <v>0</v>
      </c>
      <c r="AW6014" s="29" t="str">
        <f t="shared" si="940"/>
        <v/>
      </c>
      <c r="AX6014" s="29" t="str">
        <f t="shared" si="932"/>
        <v/>
      </c>
      <c r="AY6014" s="29" t="str">
        <f t="shared" si="938"/>
        <v>https://media.mediathek-tanz-theater.de/iiif/2/nvt_img-569-003-003.JP2</v>
      </c>
      <c r="AZ6014" s="29" t="str">
        <f t="shared" si="933"/>
        <v>image/jp2</v>
      </c>
      <c r="BA6014" s="29" t="str">
        <f t="shared" si="934"/>
        <v>presentation/iiif</v>
      </c>
      <c r="BB6014" s="29" t="str">
        <f t="shared" si="935"/>
        <v>https://media.mediathek-tanz-theater.de/iiif/2/nvt_img-569-003-003.JP2/full/100,/0/default.jpg</v>
      </c>
      <c r="BC6014" s="29" t="str">
        <f t="shared" si="931"/>
        <v>image/jpeg</v>
      </c>
      <c r="BD6014" s="29" t="str">
        <f t="shared" si="936"/>
        <v>presentation/thumbnail</v>
      </c>
    </row>
    <row r="6015" spans="1:56" ht="25.5">
      <c r="A6015" s="29">
        <v>1</v>
      </c>
      <c r="B6015" s="29">
        <v>0</v>
      </c>
      <c r="C6015" s="38" t="s">
        <v>20407</v>
      </c>
      <c r="D6015" s="38" t="s">
        <v>20408</v>
      </c>
      <c r="F6015" s="38" t="s">
        <v>19059</v>
      </c>
      <c r="I6015" s="38" t="s">
        <v>4438</v>
      </c>
      <c r="J6015" s="38" t="s">
        <v>20377</v>
      </c>
      <c r="N6015" s="38" t="s">
        <v>1316</v>
      </c>
      <c r="P6015" s="38" t="s">
        <v>2008</v>
      </c>
      <c r="R6015" s="38" t="s">
        <v>20306</v>
      </c>
      <c r="X6015" s="367">
        <v>29481</v>
      </c>
      <c r="Y6015" s="38" t="s">
        <v>2269</v>
      </c>
      <c r="AA6015" s="38" t="s">
        <v>1170</v>
      </c>
      <c r="AE6015" s="38" t="s">
        <v>2950</v>
      </c>
      <c r="AG6015" s="38">
        <v>1</v>
      </c>
      <c r="AH6015" s="38" t="s">
        <v>4439</v>
      </c>
      <c r="AI6015" s="38" t="s">
        <v>4440</v>
      </c>
      <c r="AJ6015" s="38" t="s">
        <v>5780</v>
      </c>
      <c r="AL6015" s="301" t="s">
        <v>19800</v>
      </c>
      <c r="AO6015" s="29" t="s">
        <v>18070</v>
      </c>
      <c r="AR6015" s="29" t="str">
        <f t="shared" si="939"/>
        <v>1</v>
      </c>
      <c r="AS6015" s="29">
        <f t="shared" si="937"/>
        <v>0</v>
      </c>
      <c r="AW6015" s="29" t="str">
        <f t="shared" si="940"/>
        <v/>
      </c>
      <c r="AX6015" s="29" t="str">
        <f t="shared" si="932"/>
        <v/>
      </c>
      <c r="AY6015" s="29" t="str">
        <f t="shared" si="938"/>
        <v>https://media.mediathek-tanz-theater.de/iiif/2/nvt_img-569-004.JP2</v>
      </c>
      <c r="AZ6015" s="29" t="str">
        <f t="shared" si="933"/>
        <v>image/jp2</v>
      </c>
      <c r="BA6015" s="29" t="str">
        <f t="shared" si="934"/>
        <v>presentation/iiif</v>
      </c>
      <c r="BB6015" s="29" t="str">
        <f t="shared" si="935"/>
        <v>https://media.mediathek-tanz-theater.de/iiif/2/nvt_img-569-004.JP2/full/100,/0/default.jpg</v>
      </c>
      <c r="BC6015" s="29" t="str">
        <f t="shared" si="931"/>
        <v>image/jpeg</v>
      </c>
      <c r="BD6015" s="29" t="str">
        <f t="shared" si="936"/>
        <v>presentation/thumbnail</v>
      </c>
    </row>
    <row r="6016" spans="1:56" ht="25.5">
      <c r="A6016" s="29">
        <v>1</v>
      </c>
      <c r="B6016" s="29">
        <v>0</v>
      </c>
      <c r="C6016" s="38" t="s">
        <v>20409</v>
      </c>
      <c r="D6016" s="38" t="s">
        <v>20410</v>
      </c>
      <c r="F6016" s="38" t="s">
        <v>19059</v>
      </c>
      <c r="I6016" s="38" t="s">
        <v>4446</v>
      </c>
      <c r="J6016" s="38" t="s">
        <v>20407</v>
      </c>
      <c r="N6016" s="38" t="s">
        <v>1316</v>
      </c>
      <c r="P6016" s="38" t="s">
        <v>2008</v>
      </c>
      <c r="R6016" s="38" t="s">
        <v>20306</v>
      </c>
      <c r="U6016" s="38" t="s">
        <v>20411</v>
      </c>
      <c r="X6016" s="367">
        <v>29481</v>
      </c>
      <c r="Y6016" s="38" t="s">
        <v>2269</v>
      </c>
      <c r="AA6016" s="38" t="s">
        <v>1170</v>
      </c>
      <c r="AB6016" s="38" t="s">
        <v>16508</v>
      </c>
      <c r="AE6016" s="38" t="s">
        <v>2950</v>
      </c>
      <c r="AG6016" s="38">
        <v>1</v>
      </c>
      <c r="AH6016" s="38" t="s">
        <v>4439</v>
      </c>
      <c r="AI6016" s="38" t="s">
        <v>4440</v>
      </c>
      <c r="AJ6016" s="38" t="s">
        <v>4449</v>
      </c>
      <c r="AK6016" s="38" t="s">
        <v>20383</v>
      </c>
      <c r="AL6016" s="301" t="s">
        <v>19800</v>
      </c>
      <c r="AO6016" s="29" t="s">
        <v>18070</v>
      </c>
      <c r="AR6016" s="29" t="str">
        <f t="shared" si="939"/>
        <v>0</v>
      </c>
      <c r="AS6016" s="29">
        <f t="shared" si="937"/>
        <v>0</v>
      </c>
      <c r="AW6016" s="29" t="str">
        <f t="shared" si="940"/>
        <v/>
      </c>
      <c r="AX6016" s="29" t="str">
        <f t="shared" si="932"/>
        <v/>
      </c>
      <c r="AY6016" s="29" t="str">
        <f t="shared" si="938"/>
        <v>https://media.mediathek-tanz-theater.de/iiif/2/nvt_img-569-004-001.JP2</v>
      </c>
      <c r="AZ6016" s="29" t="str">
        <f t="shared" si="933"/>
        <v>image/jp2</v>
      </c>
      <c r="BA6016" s="29" t="str">
        <f t="shared" si="934"/>
        <v>presentation/iiif</v>
      </c>
      <c r="BB6016" s="29" t="str">
        <f t="shared" si="935"/>
        <v>https://media.mediathek-tanz-theater.de/iiif/2/nvt_img-569-004-001.JP2/full/100,/0/default.jpg</v>
      </c>
      <c r="BC6016" s="29" t="str">
        <f t="shared" si="931"/>
        <v>image/jpeg</v>
      </c>
      <c r="BD6016" s="29" t="str">
        <f t="shared" si="936"/>
        <v>presentation/thumbnail</v>
      </c>
    </row>
    <row r="6017" spans="1:56" ht="63.75">
      <c r="A6017" s="29">
        <v>1</v>
      </c>
      <c r="B6017" s="29">
        <v>0</v>
      </c>
      <c r="C6017" s="38" t="s">
        <v>20412</v>
      </c>
      <c r="D6017" s="38" t="s">
        <v>20413</v>
      </c>
      <c r="F6017" s="38" t="s">
        <v>19059</v>
      </c>
      <c r="I6017" s="38" t="s">
        <v>4446</v>
      </c>
      <c r="J6017" s="38" t="s">
        <v>20407</v>
      </c>
      <c r="N6017" s="38" t="s">
        <v>1316</v>
      </c>
      <c r="P6017" s="38" t="s">
        <v>2008</v>
      </c>
      <c r="R6017" s="38" t="s">
        <v>20306</v>
      </c>
      <c r="U6017" s="38" t="s">
        <v>20414</v>
      </c>
      <c r="X6017" s="367">
        <v>29481</v>
      </c>
      <c r="Y6017" s="38" t="s">
        <v>2269</v>
      </c>
      <c r="AA6017" s="38" t="s">
        <v>1170</v>
      </c>
      <c r="AB6017" s="38" t="s">
        <v>16512</v>
      </c>
      <c r="AE6017" s="38" t="s">
        <v>2950</v>
      </c>
      <c r="AG6017" s="38">
        <v>1</v>
      </c>
      <c r="AH6017" s="38" t="s">
        <v>4439</v>
      </c>
      <c r="AI6017" s="38" t="s">
        <v>4440</v>
      </c>
      <c r="AJ6017" s="38" t="s">
        <v>4449</v>
      </c>
      <c r="AK6017" s="38" t="s">
        <v>20415</v>
      </c>
      <c r="AL6017" s="301" t="s">
        <v>19800</v>
      </c>
      <c r="AO6017" s="29" t="s">
        <v>18070</v>
      </c>
      <c r="AR6017" s="29" t="str">
        <f t="shared" si="939"/>
        <v>0</v>
      </c>
      <c r="AS6017" s="29">
        <f t="shared" si="937"/>
        <v>0</v>
      </c>
      <c r="AW6017" s="29" t="str">
        <f t="shared" si="940"/>
        <v/>
      </c>
      <c r="AX6017" s="29" t="str">
        <f t="shared" si="932"/>
        <v/>
      </c>
      <c r="AY6017" s="29" t="str">
        <f t="shared" si="938"/>
        <v>https://media.mediathek-tanz-theater.de/iiif/2/nvt_img-569-004-002.JP2</v>
      </c>
      <c r="AZ6017" s="29" t="str">
        <f t="shared" si="933"/>
        <v>image/jp2</v>
      </c>
      <c r="BA6017" s="29" t="str">
        <f t="shared" si="934"/>
        <v>presentation/iiif</v>
      </c>
      <c r="BB6017" s="29" t="str">
        <f t="shared" si="935"/>
        <v>https://media.mediathek-tanz-theater.de/iiif/2/nvt_img-569-004-002.JP2/full/100,/0/default.jpg</v>
      </c>
      <c r="BC6017" s="29" t="str">
        <f t="shared" si="931"/>
        <v>image/jpeg</v>
      </c>
      <c r="BD6017" s="29" t="str">
        <f t="shared" si="936"/>
        <v>presentation/thumbnail</v>
      </c>
    </row>
    <row r="6018" spans="1:56" ht="25.5">
      <c r="A6018" s="29">
        <v>1</v>
      </c>
      <c r="B6018" s="29">
        <v>0</v>
      </c>
      <c r="C6018" s="38" t="s">
        <v>20416</v>
      </c>
      <c r="D6018" s="38" t="s">
        <v>20417</v>
      </c>
      <c r="F6018" s="38" t="s">
        <v>19059</v>
      </c>
      <c r="I6018" s="38" t="s">
        <v>4446</v>
      </c>
      <c r="J6018" s="38" t="s">
        <v>20407</v>
      </c>
      <c r="N6018" s="38" t="s">
        <v>1316</v>
      </c>
      <c r="P6018" s="38" t="s">
        <v>2008</v>
      </c>
      <c r="R6018" s="38" t="s">
        <v>20306</v>
      </c>
      <c r="U6018" s="38" t="s">
        <v>3472</v>
      </c>
      <c r="X6018" s="367">
        <v>29481</v>
      </c>
      <c r="Y6018" s="38" t="s">
        <v>2269</v>
      </c>
      <c r="AA6018" s="38" t="s">
        <v>1170</v>
      </c>
      <c r="AB6018" s="38" t="s">
        <v>16517</v>
      </c>
      <c r="AE6018" s="38" t="s">
        <v>2950</v>
      </c>
      <c r="AG6018" s="38">
        <v>1</v>
      </c>
      <c r="AH6018" s="38" t="s">
        <v>4439</v>
      </c>
      <c r="AI6018" s="38" t="s">
        <v>4440</v>
      </c>
      <c r="AJ6018" s="38" t="s">
        <v>4449</v>
      </c>
      <c r="AK6018" s="38" t="s">
        <v>20383</v>
      </c>
      <c r="AL6018" s="301" t="s">
        <v>19800</v>
      </c>
      <c r="AO6018" s="29" t="s">
        <v>18070</v>
      </c>
      <c r="AR6018" s="29" t="str">
        <f t="shared" si="939"/>
        <v>0</v>
      </c>
      <c r="AS6018" s="29">
        <f t="shared" si="937"/>
        <v>0</v>
      </c>
      <c r="AW6018" s="29" t="str">
        <f t="shared" si="940"/>
        <v/>
      </c>
      <c r="AX6018" s="29" t="str">
        <f t="shared" si="932"/>
        <v/>
      </c>
      <c r="AY6018" s="29" t="str">
        <f t="shared" si="938"/>
        <v>https://media.mediathek-tanz-theater.de/iiif/2/nvt_img-569-004-003.JP2</v>
      </c>
      <c r="AZ6018" s="29" t="str">
        <f t="shared" si="933"/>
        <v>image/jp2</v>
      </c>
      <c r="BA6018" s="29" t="str">
        <f t="shared" si="934"/>
        <v>presentation/iiif</v>
      </c>
      <c r="BB6018" s="29" t="str">
        <f t="shared" si="935"/>
        <v>https://media.mediathek-tanz-theater.de/iiif/2/nvt_img-569-004-003.JP2/full/100,/0/default.jpg</v>
      </c>
      <c r="BC6018" s="29" t="str">
        <f t="shared" si="931"/>
        <v>image/jpeg</v>
      </c>
      <c r="BD6018" s="29" t="str">
        <f t="shared" si="936"/>
        <v>presentation/thumbnail</v>
      </c>
    </row>
    <row r="6019" spans="1:56" ht="25.5">
      <c r="A6019" s="29">
        <v>1</v>
      </c>
      <c r="B6019" s="29">
        <v>0</v>
      </c>
      <c r="C6019" s="38" t="s">
        <v>20418</v>
      </c>
      <c r="D6019" s="38" t="s">
        <v>20419</v>
      </c>
      <c r="F6019" s="38" t="s">
        <v>19059</v>
      </c>
      <c r="I6019" s="38" t="s">
        <v>4438</v>
      </c>
      <c r="J6019" s="38" t="s">
        <v>20377</v>
      </c>
      <c r="N6019" s="38" t="s">
        <v>1316</v>
      </c>
      <c r="P6019" s="38" t="s">
        <v>2005</v>
      </c>
      <c r="R6019" s="38" t="s">
        <v>19318</v>
      </c>
      <c r="X6019" s="367">
        <v>29481</v>
      </c>
      <c r="Y6019" s="38" t="s">
        <v>2269</v>
      </c>
      <c r="AA6019" s="38" t="s">
        <v>1170</v>
      </c>
      <c r="AE6019" s="38" t="s">
        <v>2950</v>
      </c>
      <c r="AG6019" s="38">
        <v>1</v>
      </c>
      <c r="AH6019" s="38" t="s">
        <v>4439</v>
      </c>
      <c r="AI6019" s="38" t="s">
        <v>4440</v>
      </c>
      <c r="AJ6019" s="38" t="s">
        <v>14988</v>
      </c>
      <c r="AL6019" s="301" t="s">
        <v>20420</v>
      </c>
      <c r="AO6019" s="29" t="s">
        <v>18070</v>
      </c>
      <c r="AR6019" s="29" t="str">
        <f t="shared" si="939"/>
        <v>1</v>
      </c>
      <c r="AS6019" s="29">
        <f t="shared" si="937"/>
        <v>0</v>
      </c>
      <c r="AW6019" s="29" t="str">
        <f t="shared" si="940"/>
        <v/>
      </c>
      <c r="AX6019" s="29" t="str">
        <f t="shared" si="932"/>
        <v/>
      </c>
      <c r="AY6019" s="29" t="str">
        <f t="shared" si="938"/>
        <v>https://media.mediathek-tanz-theater.de/iiif/2/nvt_img-569-005.JP2</v>
      </c>
      <c r="AZ6019" s="29" t="str">
        <f t="shared" si="933"/>
        <v>image/jp2</v>
      </c>
      <c r="BA6019" s="29" t="str">
        <f t="shared" si="934"/>
        <v>presentation/iiif</v>
      </c>
      <c r="BB6019" s="29" t="str">
        <f t="shared" si="935"/>
        <v>https://media.mediathek-tanz-theater.de/iiif/2/nvt_img-569-005.JP2/full/100,/0/default.jpg</v>
      </c>
      <c r="BC6019" s="29" t="str">
        <f t="shared" si="931"/>
        <v>image/jpeg</v>
      </c>
      <c r="BD6019" s="29" t="str">
        <f t="shared" si="936"/>
        <v>presentation/thumbnail</v>
      </c>
    </row>
    <row r="6020" spans="1:56" ht="25.5">
      <c r="A6020" s="29">
        <v>1</v>
      </c>
      <c r="B6020" s="29">
        <v>0</v>
      </c>
      <c r="C6020" s="38" t="s">
        <v>20421</v>
      </c>
      <c r="D6020" s="38" t="s">
        <v>20422</v>
      </c>
      <c r="F6020" s="38" t="s">
        <v>19059</v>
      </c>
      <c r="I6020" s="38" t="s">
        <v>4446</v>
      </c>
      <c r="J6020" s="38" t="s">
        <v>20418</v>
      </c>
      <c r="N6020" s="38" t="s">
        <v>1316</v>
      </c>
      <c r="P6020" s="38" t="s">
        <v>2005</v>
      </c>
      <c r="R6020" s="38" t="s">
        <v>19318</v>
      </c>
      <c r="U6020" s="38" t="s">
        <v>19172</v>
      </c>
      <c r="X6020" s="367">
        <v>29481</v>
      </c>
      <c r="Y6020" s="38" t="s">
        <v>2269</v>
      </c>
      <c r="AA6020" s="38" t="s">
        <v>1170</v>
      </c>
      <c r="AE6020" s="38" t="s">
        <v>2950</v>
      </c>
      <c r="AG6020" s="38">
        <v>1</v>
      </c>
      <c r="AH6020" s="38" t="s">
        <v>4439</v>
      </c>
      <c r="AI6020" s="38" t="s">
        <v>4440</v>
      </c>
      <c r="AJ6020" s="38" t="s">
        <v>4449</v>
      </c>
      <c r="AK6020" s="38" t="s">
        <v>20423</v>
      </c>
      <c r="AL6020" s="301" t="s">
        <v>20420</v>
      </c>
      <c r="AO6020" s="29" t="s">
        <v>18070</v>
      </c>
      <c r="AR6020" s="29" t="str">
        <f t="shared" si="939"/>
        <v>0</v>
      </c>
      <c r="AS6020" s="29">
        <f t="shared" si="937"/>
        <v>0</v>
      </c>
      <c r="AW6020" s="29" t="str">
        <f t="shared" si="940"/>
        <v/>
      </c>
      <c r="AX6020" s="29" t="str">
        <f t="shared" si="932"/>
        <v/>
      </c>
      <c r="AY6020" s="29" t="str">
        <f t="shared" si="938"/>
        <v>https://media.mediathek-tanz-theater.de/iiif/2/nvt_img-569-005-001.JP2</v>
      </c>
      <c r="AZ6020" s="29" t="str">
        <f t="shared" si="933"/>
        <v>image/jp2</v>
      </c>
      <c r="BA6020" s="29" t="str">
        <f t="shared" si="934"/>
        <v>presentation/iiif</v>
      </c>
      <c r="BB6020" s="29" t="str">
        <f t="shared" si="935"/>
        <v>https://media.mediathek-tanz-theater.de/iiif/2/nvt_img-569-005-001.JP2/full/100,/0/default.jpg</v>
      </c>
      <c r="BC6020" s="29" t="str">
        <f t="shared" ref="BC6020:BC6027" si="941">IF(NOT(BB6020=""),"image/jpeg","")</f>
        <v>image/jpeg</v>
      </c>
      <c r="BD6020" s="29" t="str">
        <f t="shared" si="936"/>
        <v>presentation/thumbnail</v>
      </c>
    </row>
    <row r="6021" spans="1:56" ht="25.5">
      <c r="A6021" s="29">
        <v>1</v>
      </c>
      <c r="B6021" s="29">
        <v>0</v>
      </c>
      <c r="C6021" s="38" t="s">
        <v>20424</v>
      </c>
      <c r="D6021" s="38" t="s">
        <v>20217</v>
      </c>
      <c r="F6021" s="38" t="s">
        <v>19059</v>
      </c>
      <c r="I6021" s="38" t="s">
        <v>4446</v>
      </c>
      <c r="J6021" s="38" t="s">
        <v>20418</v>
      </c>
      <c r="N6021" s="38" t="s">
        <v>1316</v>
      </c>
      <c r="P6021" s="38" t="s">
        <v>2005</v>
      </c>
      <c r="R6021" s="38" t="s">
        <v>19318</v>
      </c>
      <c r="U6021" s="38" t="s">
        <v>20425</v>
      </c>
      <c r="X6021" s="367">
        <v>29481</v>
      </c>
      <c r="Y6021" s="38" t="s">
        <v>2269</v>
      </c>
      <c r="AA6021" s="38" t="s">
        <v>1170</v>
      </c>
      <c r="AE6021" s="38" t="s">
        <v>2950</v>
      </c>
      <c r="AG6021" s="38">
        <v>1</v>
      </c>
      <c r="AH6021" s="38" t="s">
        <v>4439</v>
      </c>
      <c r="AI6021" s="38" t="s">
        <v>4440</v>
      </c>
      <c r="AJ6021" s="38" t="s">
        <v>4449</v>
      </c>
      <c r="AK6021" s="38" t="s">
        <v>20426</v>
      </c>
      <c r="AL6021" s="301" t="s">
        <v>20420</v>
      </c>
      <c r="AO6021" s="29" t="s">
        <v>18070</v>
      </c>
      <c r="AR6021" s="29" t="str">
        <f t="shared" si="939"/>
        <v>0</v>
      </c>
      <c r="AS6021" s="29">
        <f t="shared" si="937"/>
        <v>0</v>
      </c>
      <c r="AW6021" s="29" t="str">
        <f t="shared" si="940"/>
        <v/>
      </c>
      <c r="AX6021" s="29" t="str">
        <f t="shared" si="932"/>
        <v/>
      </c>
      <c r="AY6021" s="29" t="str">
        <f t="shared" si="938"/>
        <v>https://media.mediathek-tanz-theater.de/iiif/2/nvt_img-569-005-002.JP2</v>
      </c>
      <c r="AZ6021" s="29" t="str">
        <f t="shared" ref="AZ6021:AZ6027" si="942">IF(NOT(AY6021=""),"image/jp2","")</f>
        <v>image/jp2</v>
      </c>
      <c r="BA6021" s="29" t="str">
        <f t="shared" si="934"/>
        <v>presentation/iiif</v>
      </c>
      <c r="BB6021" s="29" t="str">
        <f t="shared" ref="BB6021:BB6023" si="943">"https://media.mediathek-tanz-theater.de/iiif/2/nvt_"&amp;C6021&amp;".JP2/full/100,/0/default.jpg"</f>
        <v>https://media.mediathek-tanz-theater.de/iiif/2/nvt_img-569-005-002.JP2/full/100,/0/default.jpg</v>
      </c>
      <c r="BC6021" s="29" t="str">
        <f t="shared" si="941"/>
        <v>image/jpeg</v>
      </c>
      <c r="BD6021" s="29" t="str">
        <f t="shared" si="936"/>
        <v>presentation/thumbnail</v>
      </c>
    </row>
    <row r="6022" spans="1:56" ht="25.5">
      <c r="A6022" s="29">
        <v>1</v>
      </c>
      <c r="B6022" s="29">
        <v>0</v>
      </c>
      <c r="C6022" s="38" t="s">
        <v>20427</v>
      </c>
      <c r="D6022" s="38" t="s">
        <v>20428</v>
      </c>
      <c r="F6022" s="38" t="s">
        <v>19059</v>
      </c>
      <c r="I6022" s="38" t="s">
        <v>4438</v>
      </c>
      <c r="J6022" s="38" t="s">
        <v>20377</v>
      </c>
      <c r="N6022" s="38" t="s">
        <v>1316</v>
      </c>
      <c r="P6022" s="38" t="s">
        <v>2005</v>
      </c>
      <c r="R6022" s="38" t="s">
        <v>19318</v>
      </c>
      <c r="X6022" s="367">
        <v>29481</v>
      </c>
      <c r="Y6022" s="38" t="s">
        <v>2269</v>
      </c>
      <c r="AA6022" s="38" t="s">
        <v>1170</v>
      </c>
      <c r="AE6022" s="38" t="s">
        <v>2950</v>
      </c>
      <c r="AG6022" s="38">
        <v>1</v>
      </c>
      <c r="AH6022" s="38" t="s">
        <v>4439</v>
      </c>
      <c r="AI6022" s="38" t="s">
        <v>4440</v>
      </c>
      <c r="AJ6022" s="38" t="s">
        <v>20429</v>
      </c>
      <c r="AL6022" s="301" t="s">
        <v>20420</v>
      </c>
      <c r="AO6022" s="29" t="s">
        <v>18070</v>
      </c>
      <c r="AR6022" s="29" t="str">
        <f t="shared" si="939"/>
        <v>1</v>
      </c>
      <c r="AS6022" s="29">
        <f t="shared" ref="AS6022:AS6025" si="944">AT6022</f>
        <v>0</v>
      </c>
      <c r="AW6022" s="29" t="str">
        <f t="shared" si="940"/>
        <v/>
      </c>
      <c r="AX6022" s="29" t="str">
        <f t="shared" si="932"/>
        <v/>
      </c>
      <c r="AY6022" s="29" t="str">
        <f t="shared" ref="AY6022:AY6027" si="945">"https://media.mediathek-tanz-theater.de/iiif/2/nvt_"&amp;C6022&amp;".JP2"</f>
        <v>https://media.mediathek-tanz-theater.de/iiif/2/nvt_img-569-006.JP2</v>
      </c>
      <c r="AZ6022" s="29" t="str">
        <f t="shared" si="942"/>
        <v>image/jp2</v>
      </c>
      <c r="BA6022" s="29" t="str">
        <f t="shared" si="934"/>
        <v>presentation/iiif</v>
      </c>
      <c r="BB6022" s="29" t="str">
        <f t="shared" si="943"/>
        <v>https://media.mediathek-tanz-theater.de/iiif/2/nvt_img-569-006.JP2/full/100,/0/default.jpg</v>
      </c>
      <c r="BC6022" s="29" t="str">
        <f t="shared" si="941"/>
        <v>image/jpeg</v>
      </c>
      <c r="BD6022" s="29" t="str">
        <f t="shared" si="936"/>
        <v>presentation/thumbnail</v>
      </c>
    </row>
    <row r="6023" spans="1:56" ht="38.25">
      <c r="A6023" s="29">
        <v>1</v>
      </c>
      <c r="B6023" s="29">
        <v>0</v>
      </c>
      <c r="C6023" s="38" t="s">
        <v>20430</v>
      </c>
      <c r="D6023" s="38" t="s">
        <v>20431</v>
      </c>
      <c r="F6023" s="38" t="s">
        <v>19059</v>
      </c>
      <c r="I6023" s="38" t="s">
        <v>4446</v>
      </c>
      <c r="J6023" s="38" t="s">
        <v>20427</v>
      </c>
      <c r="N6023" s="38" t="s">
        <v>1316</v>
      </c>
      <c r="P6023" s="38" t="s">
        <v>2005</v>
      </c>
      <c r="R6023" s="38" t="s">
        <v>19318</v>
      </c>
      <c r="U6023" s="38" t="s">
        <v>20425</v>
      </c>
      <c r="X6023" s="367">
        <v>29481</v>
      </c>
      <c r="Y6023" s="38" t="s">
        <v>2269</v>
      </c>
      <c r="AA6023" s="38" t="s">
        <v>1170</v>
      </c>
      <c r="AE6023" s="38" t="s">
        <v>2950</v>
      </c>
      <c r="AG6023" s="38">
        <v>1</v>
      </c>
      <c r="AH6023" s="38" t="s">
        <v>4439</v>
      </c>
      <c r="AI6023" s="38" t="s">
        <v>4440</v>
      </c>
      <c r="AJ6023" s="38" t="s">
        <v>4449</v>
      </c>
      <c r="AK6023" s="38" t="s">
        <v>20432</v>
      </c>
      <c r="AL6023" s="301" t="s">
        <v>20420</v>
      </c>
      <c r="AO6023" s="29" t="s">
        <v>18070</v>
      </c>
      <c r="AR6023" s="29" t="str">
        <f t="shared" si="939"/>
        <v>0</v>
      </c>
      <c r="AS6023" s="29">
        <f t="shared" si="944"/>
        <v>0</v>
      </c>
      <c r="AW6023" s="29" t="str">
        <f t="shared" ref="AW6023:AW6025" si="946">IF(NOT(AV6023=""),"image/tiff","")</f>
        <v/>
      </c>
      <c r="AX6023" s="29" t="str">
        <f t="shared" si="932"/>
        <v/>
      </c>
      <c r="AY6023" s="29" t="str">
        <f t="shared" si="945"/>
        <v>https://media.mediathek-tanz-theater.de/iiif/2/nvt_img-569-006-001.JP2</v>
      </c>
      <c r="AZ6023" s="29" t="str">
        <f t="shared" si="942"/>
        <v>image/jp2</v>
      </c>
      <c r="BA6023" s="29" t="str">
        <f t="shared" si="934"/>
        <v>presentation/iiif</v>
      </c>
      <c r="BB6023" s="29" t="str">
        <f t="shared" si="943"/>
        <v>https://media.mediathek-tanz-theater.de/iiif/2/nvt_img-569-006-001.JP2/full/100,/0/default.jpg</v>
      </c>
      <c r="BC6023" s="29" t="str">
        <f t="shared" si="941"/>
        <v>image/jpeg</v>
      </c>
      <c r="BD6023" s="29" t="str">
        <f t="shared" si="936"/>
        <v>presentation/thumbnail</v>
      </c>
    </row>
    <row r="6024" spans="1:56" ht="38.25">
      <c r="A6024" s="29">
        <v>1</v>
      </c>
      <c r="B6024" s="29">
        <v>0</v>
      </c>
      <c r="C6024" s="38" t="s">
        <v>20433</v>
      </c>
      <c r="D6024" s="38" t="s">
        <v>20434</v>
      </c>
      <c r="F6024" s="38" t="s">
        <v>19059</v>
      </c>
      <c r="I6024" s="38" t="s">
        <v>4446</v>
      </c>
      <c r="J6024" s="38" t="s">
        <v>20427</v>
      </c>
      <c r="N6024" s="38" t="s">
        <v>1316</v>
      </c>
      <c r="P6024" s="38" t="s">
        <v>2005</v>
      </c>
      <c r="R6024" s="38" t="s">
        <v>19318</v>
      </c>
      <c r="U6024" s="38" t="s">
        <v>20425</v>
      </c>
      <c r="X6024" s="367">
        <v>29481</v>
      </c>
      <c r="Y6024" s="38" t="s">
        <v>2269</v>
      </c>
      <c r="AA6024" s="38" t="s">
        <v>1170</v>
      </c>
      <c r="AE6024" s="38" t="s">
        <v>2950</v>
      </c>
      <c r="AG6024" s="38">
        <v>1</v>
      </c>
      <c r="AH6024" s="38" t="s">
        <v>4439</v>
      </c>
      <c r="AI6024" s="38" t="s">
        <v>4440</v>
      </c>
      <c r="AJ6024" s="38" t="s">
        <v>4449</v>
      </c>
      <c r="AK6024" s="38" t="s">
        <v>20435</v>
      </c>
      <c r="AL6024" s="301" t="s">
        <v>20420</v>
      </c>
      <c r="AO6024" s="29" t="s">
        <v>18070</v>
      </c>
      <c r="AR6024" s="29" t="str">
        <f t="shared" si="939"/>
        <v>0</v>
      </c>
      <c r="AS6024" s="29">
        <f t="shared" si="944"/>
        <v>0</v>
      </c>
      <c r="AW6024" s="29" t="str">
        <f t="shared" si="946"/>
        <v/>
      </c>
      <c r="AX6024" s="29" t="str">
        <f t="shared" si="932"/>
        <v/>
      </c>
      <c r="AY6024" s="29" t="str">
        <f t="shared" si="945"/>
        <v>https://media.mediathek-tanz-theater.de/iiif/2/nvt_img-569-006-002.JP2</v>
      </c>
      <c r="AZ6024" s="29" t="str">
        <f t="shared" si="942"/>
        <v>image/jp2</v>
      </c>
      <c r="BA6024" s="29" t="str">
        <f t="shared" si="934"/>
        <v>presentation/iiif</v>
      </c>
      <c r="BB6024" s="29" t="str">
        <f>"https://media.mediathek-tanz-theater.de/iiif/2/nvt_"&amp;C6024&amp;".JP2/full/100,/0/default.jpg"</f>
        <v>https://media.mediathek-tanz-theater.de/iiif/2/nvt_img-569-006-002.JP2/full/100,/0/default.jpg</v>
      </c>
      <c r="BC6024" s="29" t="str">
        <f t="shared" si="941"/>
        <v>image/jpeg</v>
      </c>
      <c r="BD6024" s="29" t="str">
        <f t="shared" si="936"/>
        <v>presentation/thumbnail</v>
      </c>
    </row>
    <row r="6025" spans="1:56" ht="114.75">
      <c r="A6025" s="29">
        <v>0</v>
      </c>
      <c r="B6025" s="29">
        <v>0</v>
      </c>
      <c r="C6025" s="38" t="s">
        <v>24529</v>
      </c>
      <c r="F6025" s="38" t="s">
        <v>24530</v>
      </c>
      <c r="I6025" s="38" t="s">
        <v>4431</v>
      </c>
      <c r="J6025" s="406"/>
      <c r="M6025"/>
      <c r="U6025"/>
      <c r="AB6025" s="38" t="s">
        <v>24531</v>
      </c>
      <c r="AE6025" s="38" t="s">
        <v>2950</v>
      </c>
      <c r="AG6025" s="38">
        <v>1</v>
      </c>
      <c r="AJ6025" s="38" t="s">
        <v>13816</v>
      </c>
      <c r="AL6025" s="301" t="s">
        <v>24532</v>
      </c>
      <c r="AR6025" s="29" t="str">
        <f t="shared" si="939"/>
        <v>1</v>
      </c>
      <c r="AS6025" s="29">
        <f t="shared" si="944"/>
        <v>0</v>
      </c>
      <c r="AT6025" s="29">
        <v>0</v>
      </c>
      <c r="AW6025" s="29" t="str">
        <f t="shared" si="946"/>
        <v/>
      </c>
      <c r="AX6025" s="29" t="str">
        <f t="shared" ref="AX6025" si="947">IF(NOT(AV6025=""),"archival/master","")</f>
        <v/>
      </c>
      <c r="AY6025" s="29" t="str">
        <f t="shared" si="945"/>
        <v>https://media.mediathek-tanz-theater.de/iiif/2/nvt_img-570.JP2</v>
      </c>
      <c r="AZ6025" s="29" t="str">
        <f t="shared" si="942"/>
        <v>image/jp2</v>
      </c>
      <c r="BA6025" s="29" t="str">
        <f t="shared" ref="BA6025:BA6027" si="948">IF(NOT(AY6025=""),"presentation/iiif","")</f>
        <v>presentation/iiif</v>
      </c>
      <c r="BB6025" s="29" t="str">
        <f t="shared" ref="BB6025:BB6027" si="949">"https://media.mediathek-tanz-theater.de/iiif/2/nvt_"&amp;C6025&amp;".JP2/full/100,/0/default.jpg"</f>
        <v>https://media.mediathek-tanz-theater.de/iiif/2/nvt_img-570.JP2/full/100,/0/default.jpg</v>
      </c>
      <c r="BC6025" s="29" t="str">
        <f t="shared" si="941"/>
        <v>image/jpeg</v>
      </c>
      <c r="BD6025" s="29" t="str">
        <f t="shared" ref="BD6025:BD6027" si="950">IF(NOT(BB6025=""),"presentation/thumbnail","")</f>
        <v>presentation/thumbnail</v>
      </c>
    </row>
    <row r="6026" spans="1:56" ht="25.5">
      <c r="A6026" s="29">
        <v>1</v>
      </c>
      <c r="B6026" s="29">
        <v>0</v>
      </c>
      <c r="C6026" s="38" t="s">
        <v>24533</v>
      </c>
      <c r="D6026" s="38" t="s">
        <v>24534</v>
      </c>
      <c r="F6026" s="38" t="s">
        <v>24530</v>
      </c>
      <c r="I6026" s="38" t="s">
        <v>4438</v>
      </c>
      <c r="J6026" s="38" t="s">
        <v>24529</v>
      </c>
      <c r="N6026" s="38" t="s">
        <v>1316</v>
      </c>
      <c r="P6026" s="38" t="s">
        <v>24565</v>
      </c>
      <c r="R6026" s="38" t="s">
        <v>24566</v>
      </c>
      <c r="Y6026" s="38" t="s">
        <v>2269</v>
      </c>
      <c r="AA6026" s="38" t="s">
        <v>1170</v>
      </c>
      <c r="AE6026" s="38" t="s">
        <v>2950</v>
      </c>
      <c r="AG6026" s="38">
        <v>1</v>
      </c>
      <c r="AH6026" s="38" t="s">
        <v>4439</v>
      </c>
      <c r="AI6026" s="38" t="s">
        <v>4440</v>
      </c>
      <c r="AJ6026" s="38" t="s">
        <v>11546</v>
      </c>
      <c r="AL6026" s="301" t="s">
        <v>24532</v>
      </c>
      <c r="AY6026" s="29" t="str">
        <f t="shared" si="945"/>
        <v>https://media.mediathek-tanz-theater.de/iiif/2/nvt_img-570-001.JP2</v>
      </c>
      <c r="AZ6026" s="29" t="str">
        <f t="shared" si="942"/>
        <v>image/jp2</v>
      </c>
      <c r="BA6026" s="29" t="str">
        <f t="shared" si="948"/>
        <v>presentation/iiif</v>
      </c>
      <c r="BB6026" s="29" t="str">
        <f t="shared" si="949"/>
        <v>https://media.mediathek-tanz-theater.de/iiif/2/nvt_img-570-001.JP2/full/100,/0/default.jpg</v>
      </c>
      <c r="BC6026" s="29" t="str">
        <f t="shared" si="941"/>
        <v>image/jpeg</v>
      </c>
      <c r="BD6026" s="29" t="str">
        <f t="shared" si="950"/>
        <v>presentation/thumbnail</v>
      </c>
    </row>
    <row r="6027" spans="1:56" ht="38.25">
      <c r="A6027" s="29">
        <v>1</v>
      </c>
      <c r="B6027" s="29">
        <v>0</v>
      </c>
      <c r="C6027" s="38" t="s">
        <v>24550</v>
      </c>
      <c r="D6027" s="38" t="s">
        <v>24535</v>
      </c>
      <c r="F6027" s="38" t="s">
        <v>24530</v>
      </c>
      <c r="I6027" s="38" t="s">
        <v>4446</v>
      </c>
      <c r="J6027" s="38" t="s">
        <v>24533</v>
      </c>
      <c r="N6027" s="38" t="s">
        <v>1316</v>
      </c>
      <c r="P6027" s="38" t="s">
        <v>24565</v>
      </c>
      <c r="R6027" s="38" t="s">
        <v>24566</v>
      </c>
      <c r="U6027" s="38" t="s">
        <v>24567</v>
      </c>
      <c r="Y6027" s="38" t="s">
        <v>2269</v>
      </c>
      <c r="AA6027" s="38" t="s">
        <v>1170</v>
      </c>
      <c r="AB6027" s="38" t="s">
        <v>11077</v>
      </c>
      <c r="AE6027" s="38" t="s">
        <v>2950</v>
      </c>
      <c r="AG6027" s="38">
        <v>1</v>
      </c>
      <c r="AH6027" s="38" t="s">
        <v>4439</v>
      </c>
      <c r="AI6027" s="38" t="s">
        <v>4440</v>
      </c>
      <c r="AJ6027" s="38" t="s">
        <v>4449</v>
      </c>
      <c r="AK6027" s="38" t="s">
        <v>24572</v>
      </c>
      <c r="AL6027" s="301" t="s">
        <v>24532</v>
      </c>
      <c r="AY6027" s="29" t="str">
        <f t="shared" si="945"/>
        <v>https://media.mediathek-tanz-theater.de/iiif/2/nvt_img-570-001-001.JP2</v>
      </c>
      <c r="AZ6027" s="29" t="str">
        <f t="shared" si="942"/>
        <v>image/jp2</v>
      </c>
      <c r="BA6027" s="29" t="str">
        <f t="shared" si="948"/>
        <v>presentation/iiif</v>
      </c>
      <c r="BB6027" s="29" t="str">
        <f t="shared" si="949"/>
        <v>https://media.mediathek-tanz-theater.de/iiif/2/nvt_img-570-001-001.JP2/full/100,/0/default.jpg</v>
      </c>
      <c r="BC6027" s="29" t="str">
        <f t="shared" si="941"/>
        <v>image/jpeg</v>
      </c>
      <c r="BD6027" s="29" t="str">
        <f t="shared" si="950"/>
        <v>presentation/thumbnail</v>
      </c>
    </row>
    <row r="6028" spans="1:56" ht="63.75">
      <c r="A6028" s="29">
        <v>1</v>
      </c>
      <c r="B6028" s="29">
        <v>0</v>
      </c>
      <c r="C6028" s="38" t="s">
        <v>24551</v>
      </c>
      <c r="D6028" s="38" t="s">
        <v>24536</v>
      </c>
      <c r="F6028" s="38" t="s">
        <v>24530</v>
      </c>
      <c r="I6028" s="38" t="s">
        <v>4446</v>
      </c>
      <c r="J6028" s="38" t="s">
        <v>24533</v>
      </c>
      <c r="N6028" s="38" t="s">
        <v>1316</v>
      </c>
      <c r="P6028" s="38" t="s">
        <v>24565</v>
      </c>
      <c r="R6028" s="38" t="s">
        <v>24566</v>
      </c>
      <c r="U6028" s="38" t="s">
        <v>24568</v>
      </c>
      <c r="Y6028" s="38" t="s">
        <v>2269</v>
      </c>
      <c r="AA6028" s="38" t="s">
        <v>1170</v>
      </c>
      <c r="AB6028" s="38" t="s">
        <v>11082</v>
      </c>
      <c r="AE6028" s="38" t="s">
        <v>2950</v>
      </c>
      <c r="AG6028" s="38">
        <v>1</v>
      </c>
      <c r="AH6028" s="38" t="s">
        <v>4439</v>
      </c>
      <c r="AI6028" s="38" t="s">
        <v>4440</v>
      </c>
      <c r="AJ6028" s="38" t="s">
        <v>4449</v>
      </c>
      <c r="AK6028" s="38" t="s">
        <v>24573</v>
      </c>
      <c r="AL6028" s="301" t="s">
        <v>24532</v>
      </c>
    </row>
    <row r="6029" spans="1:56" ht="51">
      <c r="A6029" s="29">
        <v>1</v>
      </c>
      <c r="B6029" s="29">
        <v>0</v>
      </c>
      <c r="C6029" s="38" t="s">
        <v>24552</v>
      </c>
      <c r="D6029" s="38" t="s">
        <v>24537</v>
      </c>
      <c r="F6029" s="38" t="s">
        <v>24530</v>
      </c>
      <c r="I6029" s="38" t="s">
        <v>4446</v>
      </c>
      <c r="J6029" s="38" t="s">
        <v>24533</v>
      </c>
      <c r="N6029" s="38" t="s">
        <v>1316</v>
      </c>
      <c r="P6029" s="38" t="s">
        <v>24565</v>
      </c>
      <c r="R6029" s="38" t="s">
        <v>24566</v>
      </c>
      <c r="U6029" s="38" t="s">
        <v>24569</v>
      </c>
      <c r="Y6029" s="38" t="s">
        <v>2269</v>
      </c>
      <c r="AA6029" s="38" t="s">
        <v>1170</v>
      </c>
      <c r="AB6029" s="38" t="s">
        <v>11087</v>
      </c>
      <c r="AE6029" s="38" t="s">
        <v>2950</v>
      </c>
      <c r="AG6029" s="38">
        <v>1</v>
      </c>
      <c r="AH6029" s="38" t="s">
        <v>4439</v>
      </c>
      <c r="AI6029" s="38" t="s">
        <v>4440</v>
      </c>
      <c r="AJ6029" s="38" t="s">
        <v>4449</v>
      </c>
      <c r="AK6029" s="38" t="s">
        <v>24574</v>
      </c>
      <c r="AL6029" s="301" t="s">
        <v>24532</v>
      </c>
    </row>
    <row r="6030" spans="1:56" ht="25.5">
      <c r="A6030" s="29">
        <v>1</v>
      </c>
      <c r="B6030" s="29">
        <v>0</v>
      </c>
      <c r="C6030" s="38" t="s">
        <v>24553</v>
      </c>
      <c r="D6030" s="38" t="s">
        <v>24538</v>
      </c>
      <c r="F6030" s="38" t="s">
        <v>24530</v>
      </c>
      <c r="I6030" s="38" t="s">
        <v>4438</v>
      </c>
      <c r="J6030" s="38" t="s">
        <v>24529</v>
      </c>
      <c r="N6030" s="38" t="s">
        <v>1316</v>
      </c>
      <c r="P6030" s="38" t="s">
        <v>24565</v>
      </c>
      <c r="R6030" s="38" t="s">
        <v>24566</v>
      </c>
      <c r="Y6030" s="38" t="s">
        <v>2269</v>
      </c>
      <c r="AA6030" s="38" t="s">
        <v>1170</v>
      </c>
      <c r="AE6030" s="38" t="s">
        <v>2950</v>
      </c>
      <c r="AG6030" s="38">
        <v>1</v>
      </c>
      <c r="AH6030" s="38" t="s">
        <v>4439</v>
      </c>
      <c r="AI6030" s="38" t="s">
        <v>4440</v>
      </c>
      <c r="AJ6030" s="38" t="s">
        <v>11491</v>
      </c>
      <c r="AL6030" s="301" t="s">
        <v>24532</v>
      </c>
    </row>
    <row r="6031" spans="1:56" ht="51">
      <c r="A6031" s="29">
        <v>1</v>
      </c>
      <c r="B6031" s="29">
        <v>0</v>
      </c>
      <c r="C6031" s="38" t="s">
        <v>24554</v>
      </c>
      <c r="D6031" s="38" t="s">
        <v>24539</v>
      </c>
      <c r="F6031" s="38" t="s">
        <v>24530</v>
      </c>
      <c r="I6031" s="38" t="s">
        <v>4446</v>
      </c>
      <c r="J6031" s="38" t="s">
        <v>24553</v>
      </c>
      <c r="N6031" s="38" t="s">
        <v>1316</v>
      </c>
      <c r="P6031" s="38" t="s">
        <v>24565</v>
      </c>
      <c r="R6031" s="38" t="s">
        <v>24566</v>
      </c>
      <c r="U6031" s="38" t="s">
        <v>24570</v>
      </c>
      <c r="Y6031" s="38" t="s">
        <v>2269</v>
      </c>
      <c r="AA6031" s="38" t="s">
        <v>1170</v>
      </c>
      <c r="AB6031" s="38" t="s">
        <v>11092</v>
      </c>
      <c r="AE6031" s="38" t="s">
        <v>2950</v>
      </c>
      <c r="AG6031" s="38">
        <v>1</v>
      </c>
      <c r="AH6031" s="38" t="s">
        <v>4439</v>
      </c>
      <c r="AI6031" s="38" t="s">
        <v>4440</v>
      </c>
      <c r="AJ6031" s="38" t="s">
        <v>4449</v>
      </c>
      <c r="AK6031" s="38" t="s">
        <v>72</v>
      </c>
      <c r="AL6031" s="301" t="s">
        <v>24532</v>
      </c>
    </row>
    <row r="6032" spans="1:56" ht="51">
      <c r="A6032" s="29">
        <v>1</v>
      </c>
      <c r="B6032" s="29">
        <v>0</v>
      </c>
      <c r="C6032" s="38" t="s">
        <v>24555</v>
      </c>
      <c r="D6032" s="38" t="s">
        <v>24540</v>
      </c>
      <c r="F6032" s="38" t="s">
        <v>24530</v>
      </c>
      <c r="I6032" s="38" t="s">
        <v>4446</v>
      </c>
      <c r="J6032" s="38" t="s">
        <v>24553</v>
      </c>
      <c r="N6032" s="38" t="s">
        <v>1316</v>
      </c>
      <c r="P6032" s="38" t="s">
        <v>24565</v>
      </c>
      <c r="R6032" s="38" t="s">
        <v>24566</v>
      </c>
      <c r="U6032" s="38" t="s">
        <v>24570</v>
      </c>
      <c r="Y6032" s="38" t="s">
        <v>2269</v>
      </c>
      <c r="AA6032" s="38" t="s">
        <v>1170</v>
      </c>
      <c r="AB6032" s="38" t="s">
        <v>7388</v>
      </c>
      <c r="AE6032" s="38" t="s">
        <v>2950</v>
      </c>
      <c r="AG6032" s="38">
        <v>1</v>
      </c>
      <c r="AH6032" s="38" t="s">
        <v>4439</v>
      </c>
      <c r="AI6032" s="38" t="s">
        <v>4440</v>
      </c>
      <c r="AJ6032" s="38" t="s">
        <v>4449</v>
      </c>
      <c r="AK6032" s="38" t="s">
        <v>20014</v>
      </c>
      <c r="AL6032" s="301" t="s">
        <v>24532</v>
      </c>
    </row>
    <row r="6033" spans="1:38" ht="51">
      <c r="A6033" s="29">
        <v>1</v>
      </c>
      <c r="B6033" s="29">
        <v>0</v>
      </c>
      <c r="C6033" s="38" t="s">
        <v>24556</v>
      </c>
      <c r="D6033" s="38" t="s">
        <v>24541</v>
      </c>
      <c r="F6033" s="38" t="s">
        <v>24530</v>
      </c>
      <c r="I6033" s="38" t="s">
        <v>4446</v>
      </c>
      <c r="J6033" s="38" t="s">
        <v>24553</v>
      </c>
      <c r="N6033" s="38" t="s">
        <v>1316</v>
      </c>
      <c r="P6033" s="38" t="s">
        <v>24565</v>
      </c>
      <c r="R6033" s="38" t="s">
        <v>24566</v>
      </c>
      <c r="U6033" s="38" t="s">
        <v>24570</v>
      </c>
      <c r="Y6033" s="38" t="s">
        <v>2269</v>
      </c>
      <c r="AA6033" s="38" t="s">
        <v>1170</v>
      </c>
      <c r="AB6033" s="38" t="s">
        <v>11101</v>
      </c>
      <c r="AE6033" s="38" t="s">
        <v>2950</v>
      </c>
      <c r="AG6033" s="38">
        <v>1</v>
      </c>
      <c r="AH6033" s="38" t="s">
        <v>4439</v>
      </c>
      <c r="AI6033" s="38" t="s">
        <v>4440</v>
      </c>
      <c r="AJ6033" s="38" t="s">
        <v>4449</v>
      </c>
      <c r="AK6033" s="38" t="s">
        <v>24575</v>
      </c>
      <c r="AL6033" s="301" t="s">
        <v>24532</v>
      </c>
    </row>
    <row r="6034" spans="1:38" ht="25.5">
      <c r="A6034" s="29">
        <v>1</v>
      </c>
      <c r="B6034" s="29">
        <v>0</v>
      </c>
      <c r="C6034" s="38" t="s">
        <v>24557</v>
      </c>
      <c r="D6034" s="38" t="s">
        <v>24542</v>
      </c>
      <c r="F6034" s="38" t="s">
        <v>24530</v>
      </c>
      <c r="I6034" s="38" t="s">
        <v>4438</v>
      </c>
      <c r="J6034" s="38" t="s">
        <v>24529</v>
      </c>
      <c r="N6034" s="38" t="s">
        <v>1316</v>
      </c>
      <c r="P6034" s="38" t="s">
        <v>24565</v>
      </c>
      <c r="R6034" s="38" t="s">
        <v>24566</v>
      </c>
      <c r="Y6034" s="38" t="s">
        <v>2269</v>
      </c>
      <c r="AA6034" s="38" t="s">
        <v>1170</v>
      </c>
      <c r="AE6034" s="38" t="s">
        <v>2950</v>
      </c>
      <c r="AG6034" s="38">
        <v>1</v>
      </c>
      <c r="AH6034" s="38" t="s">
        <v>4439</v>
      </c>
      <c r="AI6034" s="38" t="s">
        <v>4440</v>
      </c>
      <c r="AJ6034" s="38" t="s">
        <v>11546</v>
      </c>
      <c r="AL6034" s="301" t="s">
        <v>24532</v>
      </c>
    </row>
    <row r="6035" spans="1:38" ht="51">
      <c r="A6035" s="29">
        <v>1</v>
      </c>
      <c r="B6035" s="29">
        <v>0</v>
      </c>
      <c r="C6035" s="38" t="s">
        <v>24558</v>
      </c>
      <c r="D6035" s="38" t="s">
        <v>24543</v>
      </c>
      <c r="F6035" s="38" t="s">
        <v>24530</v>
      </c>
      <c r="I6035" s="38" t="s">
        <v>4446</v>
      </c>
      <c r="J6035" s="38" t="s">
        <v>24557</v>
      </c>
      <c r="N6035" s="38" t="s">
        <v>1316</v>
      </c>
      <c r="P6035" s="38" t="s">
        <v>24565</v>
      </c>
      <c r="R6035" s="38" t="s">
        <v>24566</v>
      </c>
      <c r="U6035" s="38" t="s">
        <v>24570</v>
      </c>
      <c r="Y6035" s="38" t="s">
        <v>2269</v>
      </c>
      <c r="AA6035" s="38" t="s">
        <v>1170</v>
      </c>
      <c r="AB6035" s="38" t="s">
        <v>7384</v>
      </c>
      <c r="AE6035" s="38" t="s">
        <v>2950</v>
      </c>
      <c r="AG6035" s="38">
        <v>1</v>
      </c>
      <c r="AH6035" s="38" t="s">
        <v>4439</v>
      </c>
      <c r="AI6035" s="38" t="s">
        <v>4440</v>
      </c>
      <c r="AJ6035" s="38" t="s">
        <v>4449</v>
      </c>
      <c r="AK6035" s="38" t="s">
        <v>24576</v>
      </c>
      <c r="AL6035" s="301" t="s">
        <v>24532</v>
      </c>
    </row>
    <row r="6036" spans="1:38" ht="51">
      <c r="A6036" s="29">
        <v>1</v>
      </c>
      <c r="B6036" s="29">
        <v>0</v>
      </c>
      <c r="C6036" s="38" t="s">
        <v>24559</v>
      </c>
      <c r="D6036" s="38" t="s">
        <v>24544</v>
      </c>
      <c r="F6036" s="38" t="s">
        <v>24530</v>
      </c>
      <c r="I6036" s="38" t="s">
        <v>4446</v>
      </c>
      <c r="J6036" s="38" t="s">
        <v>24557</v>
      </c>
      <c r="N6036" s="38" t="s">
        <v>1316</v>
      </c>
      <c r="P6036" s="38" t="s">
        <v>24565</v>
      </c>
      <c r="R6036" s="38" t="s">
        <v>24566</v>
      </c>
      <c r="U6036" s="38" t="s">
        <v>24570</v>
      </c>
      <c r="Y6036" s="38" t="s">
        <v>2269</v>
      </c>
      <c r="AA6036" s="38" t="s">
        <v>1170</v>
      </c>
      <c r="AB6036" s="38" t="s">
        <v>7391</v>
      </c>
      <c r="AE6036" s="38" t="s">
        <v>2950</v>
      </c>
      <c r="AG6036" s="38">
        <v>1</v>
      </c>
      <c r="AH6036" s="38" t="s">
        <v>4439</v>
      </c>
      <c r="AI6036" s="38" t="s">
        <v>4440</v>
      </c>
      <c r="AJ6036" s="38" t="s">
        <v>4449</v>
      </c>
      <c r="AK6036" s="38" t="s">
        <v>24574</v>
      </c>
      <c r="AL6036" s="301" t="s">
        <v>24532</v>
      </c>
    </row>
    <row r="6037" spans="1:38" ht="51">
      <c r="A6037" s="29">
        <v>1</v>
      </c>
      <c r="B6037" s="29">
        <v>0</v>
      </c>
      <c r="C6037" s="38" t="s">
        <v>24560</v>
      </c>
      <c r="D6037" s="38" t="s">
        <v>24545</v>
      </c>
      <c r="F6037" s="38" t="s">
        <v>24530</v>
      </c>
      <c r="I6037" s="38" t="s">
        <v>4446</v>
      </c>
      <c r="J6037" s="38" t="s">
        <v>24557</v>
      </c>
      <c r="N6037" s="38" t="s">
        <v>1316</v>
      </c>
      <c r="P6037" s="38" t="s">
        <v>24565</v>
      </c>
      <c r="R6037" s="38" t="s">
        <v>24566</v>
      </c>
      <c r="U6037" s="38" t="s">
        <v>24570</v>
      </c>
      <c r="Y6037" s="38" t="s">
        <v>2269</v>
      </c>
      <c r="AA6037" s="38" t="s">
        <v>1170</v>
      </c>
      <c r="AB6037" s="38" t="s">
        <v>7369</v>
      </c>
      <c r="AE6037" s="38" t="s">
        <v>2950</v>
      </c>
      <c r="AG6037" s="38">
        <v>1</v>
      </c>
      <c r="AH6037" s="38" t="s">
        <v>4439</v>
      </c>
      <c r="AI6037" s="38" t="s">
        <v>4440</v>
      </c>
      <c r="AJ6037" s="38" t="s">
        <v>4449</v>
      </c>
      <c r="AK6037" s="38" t="s">
        <v>72</v>
      </c>
      <c r="AL6037" s="301" t="s">
        <v>24532</v>
      </c>
    </row>
    <row r="6038" spans="1:38" ht="25.5">
      <c r="A6038" s="29">
        <v>1</v>
      </c>
      <c r="B6038" s="29">
        <v>0</v>
      </c>
      <c r="C6038" s="38" t="s">
        <v>24561</v>
      </c>
      <c r="D6038" s="38" t="s">
        <v>24546</v>
      </c>
      <c r="F6038" s="38" t="s">
        <v>24530</v>
      </c>
      <c r="I6038" s="38" t="s">
        <v>4438</v>
      </c>
      <c r="J6038" s="38" t="s">
        <v>24529</v>
      </c>
      <c r="N6038" s="38" t="s">
        <v>1316</v>
      </c>
      <c r="P6038" s="38" t="s">
        <v>24565</v>
      </c>
      <c r="R6038" s="38" t="s">
        <v>24566</v>
      </c>
      <c r="Y6038" s="38" t="s">
        <v>2269</v>
      </c>
      <c r="AA6038" s="38" t="s">
        <v>1170</v>
      </c>
      <c r="AE6038" s="38" t="s">
        <v>2950</v>
      </c>
      <c r="AG6038" s="38">
        <v>1</v>
      </c>
      <c r="AH6038" s="38" t="s">
        <v>4439</v>
      </c>
      <c r="AI6038" s="38" t="s">
        <v>4440</v>
      </c>
      <c r="AJ6038" s="38" t="s">
        <v>11556</v>
      </c>
      <c r="AL6038" s="301" t="s">
        <v>24532</v>
      </c>
    </row>
    <row r="6039" spans="1:38" ht="25.5">
      <c r="A6039" s="29">
        <v>1</v>
      </c>
      <c r="B6039" s="29">
        <v>0</v>
      </c>
      <c r="C6039" s="38" t="s">
        <v>24562</v>
      </c>
      <c r="D6039" s="38" t="s">
        <v>24547</v>
      </c>
      <c r="F6039" s="38" t="s">
        <v>24530</v>
      </c>
      <c r="I6039" s="38" t="s">
        <v>4446</v>
      </c>
      <c r="J6039" s="38" t="s">
        <v>24561</v>
      </c>
      <c r="N6039" s="38" t="s">
        <v>1316</v>
      </c>
      <c r="P6039" s="38" t="s">
        <v>24565</v>
      </c>
      <c r="R6039" s="38" t="s">
        <v>24566</v>
      </c>
      <c r="U6039" s="38" t="s">
        <v>24571</v>
      </c>
      <c r="Y6039" s="38" t="s">
        <v>2269</v>
      </c>
      <c r="AA6039" s="38" t="s">
        <v>1170</v>
      </c>
      <c r="AB6039" s="38" t="s">
        <v>7372</v>
      </c>
      <c r="AE6039" s="38" t="s">
        <v>2950</v>
      </c>
      <c r="AG6039" s="38">
        <v>1</v>
      </c>
      <c r="AH6039" s="38" t="s">
        <v>4439</v>
      </c>
      <c r="AI6039" s="38" t="s">
        <v>4440</v>
      </c>
      <c r="AJ6039" s="38" t="s">
        <v>4449</v>
      </c>
      <c r="AK6039" s="38" t="s">
        <v>72</v>
      </c>
      <c r="AL6039" s="301" t="s">
        <v>24532</v>
      </c>
    </row>
    <row r="6040" spans="1:38" ht="25.5">
      <c r="A6040" s="29">
        <v>1</v>
      </c>
      <c r="B6040" s="29">
        <v>0</v>
      </c>
      <c r="C6040" s="38" t="s">
        <v>24563</v>
      </c>
      <c r="D6040" s="38" t="s">
        <v>24548</v>
      </c>
      <c r="F6040" s="38" t="s">
        <v>24530</v>
      </c>
      <c r="I6040" s="38" t="s">
        <v>4446</v>
      </c>
      <c r="J6040" s="38" t="s">
        <v>24561</v>
      </c>
      <c r="N6040" s="38" t="s">
        <v>1316</v>
      </c>
      <c r="P6040" s="38" t="s">
        <v>24565</v>
      </c>
      <c r="R6040" s="38" t="s">
        <v>24566</v>
      </c>
      <c r="U6040" s="38" t="s">
        <v>24571</v>
      </c>
      <c r="Y6040" s="38" t="s">
        <v>2269</v>
      </c>
      <c r="AA6040" s="38" t="s">
        <v>1170</v>
      </c>
      <c r="AB6040" s="38" t="s">
        <v>11724</v>
      </c>
      <c r="AE6040" s="38" t="s">
        <v>2950</v>
      </c>
      <c r="AG6040" s="38">
        <v>1</v>
      </c>
      <c r="AH6040" s="38" t="s">
        <v>4439</v>
      </c>
      <c r="AI6040" s="38" t="s">
        <v>4440</v>
      </c>
      <c r="AJ6040" s="38" t="s">
        <v>4449</v>
      </c>
      <c r="AK6040" s="38" t="s">
        <v>72</v>
      </c>
      <c r="AL6040" s="301" t="s">
        <v>24532</v>
      </c>
    </row>
    <row r="6041" spans="1:38" ht="25.5">
      <c r="A6041" s="29">
        <v>1</v>
      </c>
      <c r="B6041" s="29">
        <v>0</v>
      </c>
      <c r="C6041" s="38" t="s">
        <v>24564</v>
      </c>
      <c r="D6041" s="38" t="s">
        <v>24549</v>
      </c>
      <c r="F6041" s="38" t="s">
        <v>24530</v>
      </c>
      <c r="I6041" s="38" t="s">
        <v>4446</v>
      </c>
      <c r="J6041" s="38" t="s">
        <v>24561</v>
      </c>
      <c r="N6041" s="38" t="s">
        <v>1316</v>
      </c>
      <c r="P6041" s="38" t="s">
        <v>24565</v>
      </c>
      <c r="R6041" s="38" t="s">
        <v>24566</v>
      </c>
      <c r="U6041" s="38" t="s">
        <v>24571</v>
      </c>
      <c r="Y6041" s="38" t="s">
        <v>2269</v>
      </c>
      <c r="AA6041" s="38" t="s">
        <v>1170</v>
      </c>
      <c r="AB6041" s="38" t="s">
        <v>11729</v>
      </c>
      <c r="AE6041" s="38" t="s">
        <v>2950</v>
      </c>
      <c r="AG6041" s="38">
        <v>1</v>
      </c>
      <c r="AH6041" s="38" t="s">
        <v>4439</v>
      </c>
      <c r="AI6041" s="38" t="s">
        <v>4440</v>
      </c>
      <c r="AJ6041" s="38" t="s">
        <v>4449</v>
      </c>
      <c r="AK6041" s="38" t="s">
        <v>11170</v>
      </c>
      <c r="AL6041" s="301" t="s">
        <v>24532</v>
      </c>
    </row>
    <row r="6042" spans="1:38" ht="25.5">
      <c r="A6042" s="29">
        <v>1</v>
      </c>
      <c r="B6042" s="29">
        <v>0</v>
      </c>
      <c r="C6042" s="38" t="s">
        <v>24593</v>
      </c>
      <c r="D6042" s="38" t="s">
        <v>24578</v>
      </c>
      <c r="F6042" s="38" t="s">
        <v>24530</v>
      </c>
      <c r="I6042" s="38" t="s">
        <v>4438</v>
      </c>
      <c r="J6042" s="38" t="s">
        <v>24529</v>
      </c>
      <c r="N6042" s="38" t="s">
        <v>1316</v>
      </c>
      <c r="P6042" s="38" t="s">
        <v>24565</v>
      </c>
      <c r="R6042" s="38" t="s">
        <v>24566</v>
      </c>
      <c r="Y6042" s="38" t="s">
        <v>2269</v>
      </c>
      <c r="AA6042" s="38" t="s">
        <v>1170</v>
      </c>
      <c r="AE6042" s="38" t="s">
        <v>2950</v>
      </c>
      <c r="AG6042" s="38">
        <v>1</v>
      </c>
      <c r="AH6042" s="38" t="s">
        <v>4439</v>
      </c>
      <c r="AI6042" s="38" t="s">
        <v>4440</v>
      </c>
      <c r="AJ6042" s="38" t="s">
        <v>11491</v>
      </c>
      <c r="AL6042" s="301" t="s">
        <v>24532</v>
      </c>
    </row>
    <row r="6043" spans="1:38" ht="25.5">
      <c r="A6043" s="29">
        <v>1</v>
      </c>
      <c r="B6043" s="29">
        <v>0</v>
      </c>
      <c r="C6043" s="38" t="s">
        <v>24594</v>
      </c>
      <c r="D6043" s="38" t="s">
        <v>24579</v>
      </c>
      <c r="F6043" s="38" t="s">
        <v>24530</v>
      </c>
      <c r="I6043" s="38" t="s">
        <v>4446</v>
      </c>
      <c r="J6043" s="38" t="s">
        <v>24593</v>
      </c>
      <c r="N6043" s="38" t="s">
        <v>1316</v>
      </c>
      <c r="P6043" s="38" t="s">
        <v>24565</v>
      </c>
      <c r="R6043" s="38" t="s">
        <v>24566</v>
      </c>
      <c r="U6043" s="38" t="s">
        <v>1330</v>
      </c>
      <c r="Y6043" s="38" t="s">
        <v>2269</v>
      </c>
      <c r="AA6043" s="38" t="s">
        <v>1170</v>
      </c>
      <c r="AB6043" s="38" t="s">
        <v>11748</v>
      </c>
      <c r="AE6043" s="38" t="s">
        <v>2950</v>
      </c>
      <c r="AG6043" s="38">
        <v>1</v>
      </c>
      <c r="AH6043" s="38" t="s">
        <v>4439</v>
      </c>
      <c r="AI6043" s="38" t="s">
        <v>4440</v>
      </c>
      <c r="AJ6043" s="38" t="s">
        <v>4449</v>
      </c>
      <c r="AK6043" s="38" t="s">
        <v>14041</v>
      </c>
      <c r="AL6043" s="301" t="s">
        <v>24532</v>
      </c>
    </row>
    <row r="6044" spans="1:38" ht="25.5">
      <c r="A6044" s="29">
        <v>1</v>
      </c>
      <c r="B6044" s="29">
        <v>0</v>
      </c>
      <c r="C6044" s="38" t="s">
        <v>24595</v>
      </c>
      <c r="D6044" s="38" t="s">
        <v>24580</v>
      </c>
      <c r="F6044" s="38" t="s">
        <v>24530</v>
      </c>
      <c r="I6044" s="38" t="s">
        <v>4446</v>
      </c>
      <c r="J6044" s="38" t="s">
        <v>24593</v>
      </c>
      <c r="N6044" s="38" t="s">
        <v>1316</v>
      </c>
      <c r="P6044" s="38" t="s">
        <v>24565</v>
      </c>
      <c r="R6044" s="38" t="s">
        <v>24566</v>
      </c>
      <c r="U6044" s="38" t="s">
        <v>1330</v>
      </c>
      <c r="Y6044" s="38" t="s">
        <v>2269</v>
      </c>
      <c r="AA6044" s="38" t="s">
        <v>1170</v>
      </c>
      <c r="AB6044" s="38" t="s">
        <v>11758</v>
      </c>
      <c r="AE6044" s="38" t="s">
        <v>2950</v>
      </c>
      <c r="AG6044" s="38">
        <v>1</v>
      </c>
      <c r="AH6044" s="38" t="s">
        <v>4439</v>
      </c>
      <c r="AI6044" s="38" t="s">
        <v>4440</v>
      </c>
      <c r="AJ6044" s="38" t="s">
        <v>4449</v>
      </c>
      <c r="AK6044" s="38" t="s">
        <v>72</v>
      </c>
      <c r="AL6044" s="301" t="s">
        <v>24532</v>
      </c>
    </row>
    <row r="6045" spans="1:38" ht="25.5">
      <c r="A6045" s="29">
        <v>1</v>
      </c>
      <c r="B6045" s="29">
        <v>0</v>
      </c>
      <c r="C6045" s="38" t="s">
        <v>24596</v>
      </c>
      <c r="D6045" s="38" t="s">
        <v>24581</v>
      </c>
      <c r="F6045" s="38" t="s">
        <v>24530</v>
      </c>
      <c r="I6045" s="38" t="s">
        <v>4446</v>
      </c>
      <c r="J6045" s="38" t="s">
        <v>24593</v>
      </c>
      <c r="N6045" s="38" t="s">
        <v>1316</v>
      </c>
      <c r="P6045" s="38" t="s">
        <v>24565</v>
      </c>
      <c r="R6045" s="38" t="s">
        <v>24566</v>
      </c>
      <c r="U6045" s="38" t="s">
        <v>1330</v>
      </c>
      <c r="Y6045" s="38" t="s">
        <v>2269</v>
      </c>
      <c r="AA6045" s="38" t="s">
        <v>1170</v>
      </c>
      <c r="AB6045" s="38" t="s">
        <v>11753</v>
      </c>
      <c r="AE6045" s="38" t="s">
        <v>2950</v>
      </c>
      <c r="AG6045" s="38">
        <v>1</v>
      </c>
      <c r="AH6045" s="38" t="s">
        <v>4439</v>
      </c>
      <c r="AI6045" s="38" t="s">
        <v>4440</v>
      </c>
      <c r="AJ6045" s="38" t="s">
        <v>4449</v>
      </c>
      <c r="AK6045" s="38" t="s">
        <v>72</v>
      </c>
      <c r="AL6045" s="301" t="s">
        <v>24532</v>
      </c>
    </row>
    <row r="6046" spans="1:38" ht="25.5">
      <c r="A6046" s="29">
        <v>1</v>
      </c>
      <c r="B6046" s="29">
        <v>0</v>
      </c>
      <c r="C6046" s="38" t="s">
        <v>24597</v>
      </c>
      <c r="D6046" s="38" t="s">
        <v>24582</v>
      </c>
      <c r="F6046" s="38" t="s">
        <v>24530</v>
      </c>
      <c r="I6046" s="38" t="s">
        <v>4438</v>
      </c>
      <c r="J6046" s="38" t="s">
        <v>24529</v>
      </c>
      <c r="N6046" s="38" t="s">
        <v>1316</v>
      </c>
      <c r="P6046" s="38" t="s">
        <v>24565</v>
      </c>
      <c r="R6046" s="38" t="s">
        <v>24566</v>
      </c>
      <c r="Y6046" s="38" t="s">
        <v>2269</v>
      </c>
      <c r="AA6046" s="38" t="s">
        <v>1170</v>
      </c>
      <c r="AE6046" s="38" t="s">
        <v>2950</v>
      </c>
      <c r="AG6046" s="38">
        <v>1</v>
      </c>
      <c r="AH6046" s="38" t="s">
        <v>4439</v>
      </c>
      <c r="AI6046" s="38" t="s">
        <v>4440</v>
      </c>
      <c r="AJ6046" s="38" t="s">
        <v>12883</v>
      </c>
      <c r="AL6046" s="301" t="s">
        <v>24532</v>
      </c>
    </row>
    <row r="6047" spans="1:38" ht="25.5">
      <c r="A6047" s="29">
        <v>1</v>
      </c>
      <c r="B6047" s="29">
        <v>0</v>
      </c>
      <c r="C6047" s="38" t="s">
        <v>24598</v>
      </c>
      <c r="D6047" s="38" t="s">
        <v>24583</v>
      </c>
      <c r="F6047" s="38" t="s">
        <v>24530</v>
      </c>
      <c r="I6047" s="38" t="s">
        <v>4446</v>
      </c>
      <c r="J6047" s="38" t="s">
        <v>24597</v>
      </c>
      <c r="N6047" s="38" t="s">
        <v>1316</v>
      </c>
      <c r="P6047" s="38" t="s">
        <v>24565</v>
      </c>
      <c r="R6047" s="38" t="s">
        <v>24566</v>
      </c>
      <c r="U6047" s="38" t="s">
        <v>1330</v>
      </c>
      <c r="Y6047" s="38" t="s">
        <v>2269</v>
      </c>
      <c r="AA6047" s="38" t="s">
        <v>1170</v>
      </c>
      <c r="AB6047" s="38" t="s">
        <v>7374</v>
      </c>
      <c r="AE6047" s="38" t="s">
        <v>2950</v>
      </c>
      <c r="AG6047" s="38">
        <v>1</v>
      </c>
      <c r="AH6047" s="38" t="s">
        <v>4439</v>
      </c>
      <c r="AI6047" s="38" t="s">
        <v>4440</v>
      </c>
      <c r="AJ6047" s="38" t="s">
        <v>4449</v>
      </c>
      <c r="AK6047" s="38" t="s">
        <v>24608</v>
      </c>
      <c r="AL6047" s="301" t="s">
        <v>24532</v>
      </c>
    </row>
    <row r="6048" spans="1:38" ht="25.5">
      <c r="A6048" s="29">
        <v>1</v>
      </c>
      <c r="B6048" s="29">
        <v>0</v>
      </c>
      <c r="C6048" s="38" t="s">
        <v>24599</v>
      </c>
      <c r="D6048" s="38" t="s">
        <v>24584</v>
      </c>
      <c r="F6048" s="38" t="s">
        <v>24530</v>
      </c>
      <c r="I6048" s="38" t="s">
        <v>4446</v>
      </c>
      <c r="J6048" s="38" t="s">
        <v>24597</v>
      </c>
      <c r="N6048" s="38" t="s">
        <v>1316</v>
      </c>
      <c r="P6048" s="38" t="s">
        <v>24565</v>
      </c>
      <c r="R6048" s="38" t="s">
        <v>24566</v>
      </c>
      <c r="U6048" s="38" t="s">
        <v>4690</v>
      </c>
      <c r="Y6048" s="38" t="s">
        <v>2269</v>
      </c>
      <c r="AA6048" s="38" t="s">
        <v>1170</v>
      </c>
      <c r="AB6048" s="38" t="s">
        <v>13015</v>
      </c>
      <c r="AE6048" s="38" t="s">
        <v>2950</v>
      </c>
      <c r="AG6048" s="38">
        <v>1</v>
      </c>
      <c r="AH6048" s="38" t="s">
        <v>4439</v>
      </c>
      <c r="AI6048" s="38" t="s">
        <v>4440</v>
      </c>
      <c r="AJ6048" s="38" t="s">
        <v>4449</v>
      </c>
      <c r="AK6048" s="38" t="s">
        <v>24609</v>
      </c>
      <c r="AL6048" s="301" t="s">
        <v>24532</v>
      </c>
    </row>
    <row r="6049" spans="1:38" ht="25.5">
      <c r="A6049" s="29">
        <v>1</v>
      </c>
      <c r="B6049" s="29">
        <v>0</v>
      </c>
      <c r="C6049" s="38" t="s">
        <v>24600</v>
      </c>
      <c r="D6049" s="38" t="s">
        <v>24585</v>
      </c>
      <c r="F6049" s="38" t="s">
        <v>24530</v>
      </c>
      <c r="I6049" s="38" t="s">
        <v>4446</v>
      </c>
      <c r="J6049" s="38" t="s">
        <v>24597</v>
      </c>
      <c r="N6049" s="38" t="s">
        <v>1316</v>
      </c>
      <c r="P6049" s="38" t="s">
        <v>24565</v>
      </c>
      <c r="R6049" s="38" t="s">
        <v>24566</v>
      </c>
      <c r="U6049" s="38" t="s">
        <v>4690</v>
      </c>
      <c r="Y6049" s="38" t="s">
        <v>2269</v>
      </c>
      <c r="AA6049" s="38" t="s">
        <v>1170</v>
      </c>
      <c r="AB6049" s="38" t="s">
        <v>13021</v>
      </c>
      <c r="AE6049" s="38" t="s">
        <v>2950</v>
      </c>
      <c r="AG6049" s="38">
        <v>1</v>
      </c>
      <c r="AH6049" s="38" t="s">
        <v>4439</v>
      </c>
      <c r="AI6049" s="38" t="s">
        <v>4440</v>
      </c>
      <c r="AJ6049" s="38" t="s">
        <v>4449</v>
      </c>
      <c r="AK6049" s="38" t="s">
        <v>24610</v>
      </c>
      <c r="AL6049" s="301" t="s">
        <v>24532</v>
      </c>
    </row>
    <row r="6050" spans="1:38" ht="25.5">
      <c r="A6050" s="29">
        <v>1</v>
      </c>
      <c r="B6050" s="29">
        <v>0</v>
      </c>
      <c r="C6050" s="38" t="s">
        <v>24601</v>
      </c>
      <c r="D6050" s="38" t="s">
        <v>24586</v>
      </c>
      <c r="F6050" s="38" t="s">
        <v>24530</v>
      </c>
      <c r="I6050" s="38" t="s">
        <v>4438</v>
      </c>
      <c r="J6050" s="38" t="s">
        <v>24529</v>
      </c>
      <c r="N6050" s="38" t="s">
        <v>1316</v>
      </c>
      <c r="P6050" s="38" t="s">
        <v>24565</v>
      </c>
      <c r="R6050" s="38" t="s">
        <v>24566</v>
      </c>
      <c r="Y6050" s="38" t="s">
        <v>2269</v>
      </c>
      <c r="AA6050" s="38" t="s">
        <v>1170</v>
      </c>
      <c r="AE6050" s="38" t="s">
        <v>2950</v>
      </c>
      <c r="AG6050" s="38">
        <v>1</v>
      </c>
      <c r="AH6050" s="38" t="s">
        <v>4439</v>
      </c>
      <c r="AI6050" s="38" t="s">
        <v>4440</v>
      </c>
      <c r="AJ6050" s="38" t="s">
        <v>11546</v>
      </c>
      <c r="AL6050" s="301" t="s">
        <v>24532</v>
      </c>
    </row>
    <row r="6051" spans="1:38" ht="25.5">
      <c r="A6051" s="29">
        <v>1</v>
      </c>
      <c r="B6051" s="29">
        <v>0</v>
      </c>
      <c r="C6051" s="38" t="s">
        <v>24602</v>
      </c>
      <c r="D6051" s="38" t="s">
        <v>24587</v>
      </c>
      <c r="F6051" s="38" t="s">
        <v>24530</v>
      </c>
      <c r="I6051" s="38" t="s">
        <v>4446</v>
      </c>
      <c r="J6051" s="38" t="s">
        <v>24601</v>
      </c>
      <c r="N6051" s="38" t="s">
        <v>1316</v>
      </c>
      <c r="P6051" s="38" t="s">
        <v>24565</v>
      </c>
      <c r="R6051" s="38" t="s">
        <v>24566</v>
      </c>
      <c r="U6051" s="38" t="s">
        <v>4690</v>
      </c>
      <c r="Y6051" s="38" t="s">
        <v>2269</v>
      </c>
      <c r="AA6051" s="38" t="s">
        <v>1170</v>
      </c>
      <c r="AB6051" s="38" t="s">
        <v>13025</v>
      </c>
      <c r="AE6051" s="38" t="s">
        <v>2950</v>
      </c>
      <c r="AG6051" s="38">
        <v>1</v>
      </c>
      <c r="AH6051" s="38" t="s">
        <v>4439</v>
      </c>
      <c r="AI6051" s="38" t="s">
        <v>4440</v>
      </c>
      <c r="AJ6051" s="38" t="s">
        <v>4449</v>
      </c>
      <c r="AK6051" s="38" t="s">
        <v>24611</v>
      </c>
      <c r="AL6051" s="301" t="s">
        <v>24532</v>
      </c>
    </row>
    <row r="6052" spans="1:38" ht="25.5">
      <c r="A6052" s="29">
        <v>1</v>
      </c>
      <c r="B6052" s="29">
        <v>0</v>
      </c>
      <c r="C6052" s="38" t="s">
        <v>24603</v>
      </c>
      <c r="D6052" s="38" t="s">
        <v>24588</v>
      </c>
      <c r="F6052" s="38" t="s">
        <v>24530</v>
      </c>
      <c r="I6052" s="38" t="s">
        <v>4446</v>
      </c>
      <c r="J6052" s="38" t="s">
        <v>24601</v>
      </c>
      <c r="N6052" s="38" t="s">
        <v>1316</v>
      </c>
      <c r="P6052" s="38" t="s">
        <v>24565</v>
      </c>
      <c r="R6052" s="38" t="s">
        <v>24566</v>
      </c>
      <c r="U6052" s="38" t="s">
        <v>4690</v>
      </c>
      <c r="Y6052" s="38" t="s">
        <v>2269</v>
      </c>
      <c r="AA6052" s="38" t="s">
        <v>1170</v>
      </c>
      <c r="AB6052" s="38" t="s">
        <v>13029</v>
      </c>
      <c r="AE6052" s="38" t="s">
        <v>2950</v>
      </c>
      <c r="AG6052" s="38">
        <v>1</v>
      </c>
      <c r="AH6052" s="38" t="s">
        <v>4439</v>
      </c>
      <c r="AI6052" s="38" t="s">
        <v>4440</v>
      </c>
      <c r="AJ6052" s="38" t="s">
        <v>4449</v>
      </c>
      <c r="AK6052" s="38" t="s">
        <v>72</v>
      </c>
      <c r="AL6052" s="301" t="s">
        <v>24532</v>
      </c>
    </row>
    <row r="6053" spans="1:38" ht="25.5">
      <c r="A6053" s="29">
        <v>1</v>
      </c>
      <c r="B6053" s="29">
        <v>0</v>
      </c>
      <c r="C6053" s="38" t="s">
        <v>24604</v>
      </c>
      <c r="D6053" s="38" t="s">
        <v>24589</v>
      </c>
      <c r="F6053" s="38" t="s">
        <v>24530</v>
      </c>
      <c r="I6053" s="38" t="s">
        <v>4446</v>
      </c>
      <c r="J6053" s="38" t="s">
        <v>24601</v>
      </c>
      <c r="N6053" s="38" t="s">
        <v>1316</v>
      </c>
      <c r="P6053" s="38" t="s">
        <v>24565</v>
      </c>
      <c r="R6053" s="38" t="s">
        <v>24566</v>
      </c>
      <c r="U6053" s="38" t="s">
        <v>4690</v>
      </c>
      <c r="Y6053" s="38" t="s">
        <v>2269</v>
      </c>
      <c r="AA6053" s="38" t="s">
        <v>1170</v>
      </c>
      <c r="AB6053" s="38" t="s">
        <v>13035</v>
      </c>
      <c r="AE6053" s="38" t="s">
        <v>2950</v>
      </c>
      <c r="AG6053" s="38">
        <v>1</v>
      </c>
      <c r="AH6053" s="38" t="s">
        <v>4439</v>
      </c>
      <c r="AI6053" s="38" t="s">
        <v>4440</v>
      </c>
      <c r="AJ6053" s="38" t="s">
        <v>4449</v>
      </c>
      <c r="AK6053" s="38" t="s">
        <v>24609</v>
      </c>
      <c r="AL6053" s="301" t="s">
        <v>24532</v>
      </c>
    </row>
    <row r="6054" spans="1:38" ht="25.5">
      <c r="A6054" s="29">
        <v>1</v>
      </c>
      <c r="B6054" s="29">
        <v>0</v>
      </c>
      <c r="C6054" s="38" t="s">
        <v>24605</v>
      </c>
      <c r="D6054" s="38" t="s">
        <v>24590</v>
      </c>
      <c r="F6054" s="38" t="s">
        <v>24530</v>
      </c>
      <c r="I6054" s="38" t="s">
        <v>4438</v>
      </c>
      <c r="J6054" s="38" t="s">
        <v>24529</v>
      </c>
      <c r="N6054" s="38" t="s">
        <v>1316</v>
      </c>
      <c r="P6054" s="38" t="s">
        <v>24565</v>
      </c>
      <c r="R6054" s="38" t="s">
        <v>24566</v>
      </c>
      <c r="Y6054" s="38" t="s">
        <v>2269</v>
      </c>
      <c r="AA6054" s="38" t="s">
        <v>1170</v>
      </c>
      <c r="AE6054" s="38" t="s">
        <v>2950</v>
      </c>
      <c r="AG6054" s="38">
        <v>1</v>
      </c>
      <c r="AH6054" s="38" t="s">
        <v>4439</v>
      </c>
      <c r="AI6054" s="38" t="s">
        <v>4440</v>
      </c>
      <c r="AJ6054" s="38" t="s">
        <v>24577</v>
      </c>
      <c r="AL6054" s="301" t="s">
        <v>24532</v>
      </c>
    </row>
    <row r="6055" spans="1:38" ht="25.5">
      <c r="A6055" s="29">
        <v>1</v>
      </c>
      <c r="B6055" s="29">
        <v>0</v>
      </c>
      <c r="C6055" s="38" t="s">
        <v>24606</v>
      </c>
      <c r="D6055" s="38" t="s">
        <v>24591</v>
      </c>
      <c r="F6055" s="38" t="s">
        <v>24530</v>
      </c>
      <c r="I6055" s="38" t="s">
        <v>4446</v>
      </c>
      <c r="J6055" s="38" t="s">
        <v>24605</v>
      </c>
      <c r="N6055" s="38" t="s">
        <v>1316</v>
      </c>
      <c r="P6055" s="38" t="s">
        <v>24565</v>
      </c>
      <c r="R6055" s="38" t="s">
        <v>24566</v>
      </c>
      <c r="U6055" s="38" t="s">
        <v>4690</v>
      </c>
      <c r="Y6055" s="38" t="s">
        <v>2269</v>
      </c>
      <c r="AA6055" s="38" t="s">
        <v>1170</v>
      </c>
      <c r="AB6055" s="38" t="s">
        <v>13039</v>
      </c>
      <c r="AE6055" s="38" t="s">
        <v>2950</v>
      </c>
      <c r="AG6055" s="38">
        <v>1</v>
      </c>
      <c r="AH6055" s="38" t="s">
        <v>4439</v>
      </c>
      <c r="AI6055" s="38" t="s">
        <v>4440</v>
      </c>
      <c r="AJ6055" s="38" t="s">
        <v>4449</v>
      </c>
      <c r="AK6055" s="38" t="s">
        <v>24609</v>
      </c>
      <c r="AL6055" s="301" t="s">
        <v>24532</v>
      </c>
    </row>
    <row r="6056" spans="1:38" ht="25.5">
      <c r="A6056" s="29">
        <v>1</v>
      </c>
      <c r="B6056" s="29">
        <v>0</v>
      </c>
      <c r="C6056" s="38" t="s">
        <v>24607</v>
      </c>
      <c r="D6056" s="38" t="s">
        <v>24592</v>
      </c>
      <c r="F6056" s="38" t="s">
        <v>24530</v>
      </c>
      <c r="I6056" s="38" t="s">
        <v>4446</v>
      </c>
      <c r="J6056" s="38" t="s">
        <v>24605</v>
      </c>
      <c r="N6056" s="38" t="s">
        <v>1316</v>
      </c>
      <c r="P6056" s="38" t="s">
        <v>24565</v>
      </c>
      <c r="R6056" s="38" t="s">
        <v>24566</v>
      </c>
      <c r="U6056" s="38" t="s">
        <v>4690</v>
      </c>
      <c r="Y6056" s="38" t="s">
        <v>2269</v>
      </c>
      <c r="AA6056" s="38" t="s">
        <v>1170</v>
      </c>
      <c r="AB6056" s="38" t="s">
        <v>13045</v>
      </c>
      <c r="AE6056" s="38" t="s">
        <v>2950</v>
      </c>
      <c r="AG6056" s="38">
        <v>1</v>
      </c>
      <c r="AH6056" s="38" t="s">
        <v>4439</v>
      </c>
      <c r="AI6056" s="38" t="s">
        <v>4440</v>
      </c>
      <c r="AJ6056" s="38" t="s">
        <v>4449</v>
      </c>
      <c r="AK6056" s="38" t="s">
        <v>24612</v>
      </c>
      <c r="AL6056" s="301" t="s">
        <v>24532</v>
      </c>
    </row>
    <row r="6057" spans="1:38" ht="25.5">
      <c r="A6057" s="29">
        <v>1</v>
      </c>
      <c r="B6057" s="29">
        <v>0</v>
      </c>
      <c r="C6057" s="38" t="s">
        <v>24629</v>
      </c>
      <c r="D6057" s="38" t="s">
        <v>24613</v>
      </c>
      <c r="F6057" s="38" t="s">
        <v>24530</v>
      </c>
      <c r="I6057" s="38" t="s">
        <v>4438</v>
      </c>
      <c r="J6057" s="38" t="s">
        <v>24529</v>
      </c>
      <c r="N6057" s="38" t="s">
        <v>1316</v>
      </c>
      <c r="P6057" s="38" t="s">
        <v>24565</v>
      </c>
      <c r="R6057" s="38" t="s">
        <v>24566</v>
      </c>
      <c r="Y6057" s="38" t="s">
        <v>2269</v>
      </c>
      <c r="AA6057" s="38" t="s">
        <v>1170</v>
      </c>
      <c r="AE6057" s="38" t="s">
        <v>2950</v>
      </c>
      <c r="AG6057" s="38">
        <v>1</v>
      </c>
      <c r="AH6057" s="38" t="s">
        <v>4439</v>
      </c>
      <c r="AI6057" s="38" t="s">
        <v>4440</v>
      </c>
      <c r="AJ6057" s="38" t="s">
        <v>13865</v>
      </c>
      <c r="AL6057" s="301" t="s">
        <v>24532</v>
      </c>
    </row>
    <row r="6058" spans="1:38" ht="25.5">
      <c r="A6058" s="29">
        <v>1</v>
      </c>
      <c r="B6058" s="29">
        <v>0</v>
      </c>
      <c r="C6058" s="38" t="s">
        <v>24630</v>
      </c>
      <c r="D6058" s="38" t="s">
        <v>24614</v>
      </c>
      <c r="F6058" s="38" t="s">
        <v>24530</v>
      </c>
      <c r="I6058" s="38" t="s">
        <v>4446</v>
      </c>
      <c r="J6058" s="38" t="s">
        <v>24629</v>
      </c>
      <c r="N6058" s="38" t="s">
        <v>1316</v>
      </c>
      <c r="P6058" s="38" t="s">
        <v>24565</v>
      </c>
      <c r="R6058" s="38" t="s">
        <v>24566</v>
      </c>
      <c r="U6058" s="38" t="s">
        <v>1330</v>
      </c>
      <c r="Y6058" s="38" t="s">
        <v>2269</v>
      </c>
      <c r="AA6058" s="38" t="s">
        <v>1170</v>
      </c>
      <c r="AB6058" s="38" t="s">
        <v>13049</v>
      </c>
      <c r="AE6058" s="38" t="s">
        <v>2950</v>
      </c>
      <c r="AG6058" s="38">
        <v>1</v>
      </c>
      <c r="AH6058" s="38" t="s">
        <v>4439</v>
      </c>
      <c r="AI6058" s="38" t="s">
        <v>4440</v>
      </c>
      <c r="AJ6058" s="38" t="s">
        <v>4449</v>
      </c>
      <c r="AK6058" s="38" t="s">
        <v>24645</v>
      </c>
      <c r="AL6058" s="301" t="s">
        <v>24532</v>
      </c>
    </row>
    <row r="6059" spans="1:38" ht="25.5">
      <c r="A6059" s="29">
        <v>1</v>
      </c>
      <c r="B6059" s="29">
        <v>0</v>
      </c>
      <c r="C6059" s="38" t="s">
        <v>24631</v>
      </c>
      <c r="D6059" s="38" t="s">
        <v>24615</v>
      </c>
      <c r="F6059" s="38" t="s">
        <v>24530</v>
      </c>
      <c r="I6059" s="38" t="s">
        <v>4446</v>
      </c>
      <c r="J6059" s="38" t="s">
        <v>24629</v>
      </c>
      <c r="N6059" s="38" t="s">
        <v>1316</v>
      </c>
      <c r="P6059" s="38" t="s">
        <v>24565</v>
      </c>
      <c r="R6059" s="38" t="s">
        <v>24566</v>
      </c>
      <c r="U6059" s="38" t="s">
        <v>4690</v>
      </c>
      <c r="Y6059" s="38" t="s">
        <v>2269</v>
      </c>
      <c r="AA6059" s="38" t="s">
        <v>1170</v>
      </c>
      <c r="AB6059" s="38" t="s">
        <v>13053</v>
      </c>
      <c r="AE6059" s="38" t="s">
        <v>2950</v>
      </c>
      <c r="AG6059" s="38">
        <v>1</v>
      </c>
      <c r="AH6059" s="38" t="s">
        <v>4439</v>
      </c>
      <c r="AI6059" s="38" t="s">
        <v>4440</v>
      </c>
      <c r="AJ6059" s="38" t="s">
        <v>4449</v>
      </c>
      <c r="AK6059" s="38" t="s">
        <v>24645</v>
      </c>
      <c r="AL6059" s="301" t="s">
        <v>24532</v>
      </c>
    </row>
    <row r="6060" spans="1:38" ht="25.5">
      <c r="A6060" s="29">
        <v>1</v>
      </c>
      <c r="B6060" s="29">
        <v>0</v>
      </c>
      <c r="C6060" s="38" t="s">
        <v>24632</v>
      </c>
      <c r="D6060" s="38" t="s">
        <v>24616</v>
      </c>
      <c r="F6060" s="38" t="s">
        <v>24530</v>
      </c>
      <c r="I6060" s="38" t="s">
        <v>4446</v>
      </c>
      <c r="J6060" s="38" t="s">
        <v>24629</v>
      </c>
      <c r="N6060" s="38" t="s">
        <v>1316</v>
      </c>
      <c r="P6060" s="38" t="s">
        <v>24565</v>
      </c>
      <c r="R6060" s="38" t="s">
        <v>24566</v>
      </c>
      <c r="U6060" s="38" t="s">
        <v>4690</v>
      </c>
      <c r="Y6060" s="38" t="s">
        <v>2269</v>
      </c>
      <c r="AA6060" s="38" t="s">
        <v>1170</v>
      </c>
      <c r="AB6060" s="38" t="s">
        <v>13059</v>
      </c>
      <c r="AE6060" s="38" t="s">
        <v>2950</v>
      </c>
      <c r="AG6060" s="38">
        <v>1</v>
      </c>
      <c r="AH6060" s="38" t="s">
        <v>4439</v>
      </c>
      <c r="AI6060" s="38" t="s">
        <v>4440</v>
      </c>
      <c r="AJ6060" s="38" t="s">
        <v>4449</v>
      </c>
      <c r="AK6060" s="38" t="s">
        <v>24645</v>
      </c>
      <c r="AL6060" s="301" t="s">
        <v>24532</v>
      </c>
    </row>
    <row r="6061" spans="1:38" ht="25.5">
      <c r="A6061" s="29">
        <v>1</v>
      </c>
      <c r="B6061" s="29">
        <v>0</v>
      </c>
      <c r="C6061" s="38" t="s">
        <v>24633</v>
      </c>
      <c r="D6061" s="38" t="s">
        <v>24617</v>
      </c>
      <c r="F6061" s="38" t="s">
        <v>24530</v>
      </c>
      <c r="I6061" s="38" t="s">
        <v>4438</v>
      </c>
      <c r="J6061" s="38" t="s">
        <v>24529</v>
      </c>
      <c r="N6061" s="38" t="s">
        <v>1316</v>
      </c>
      <c r="P6061" s="38" t="s">
        <v>24565</v>
      </c>
      <c r="R6061" s="38" t="s">
        <v>24566</v>
      </c>
      <c r="Y6061" s="38" t="s">
        <v>2269</v>
      </c>
      <c r="AA6061" s="38" t="s">
        <v>1170</v>
      </c>
      <c r="AE6061" s="38" t="s">
        <v>2950</v>
      </c>
      <c r="AG6061" s="38">
        <v>1</v>
      </c>
      <c r="AH6061" s="38" t="s">
        <v>4439</v>
      </c>
      <c r="AI6061" s="38" t="s">
        <v>4440</v>
      </c>
      <c r="AJ6061" s="38" t="s">
        <v>11546</v>
      </c>
      <c r="AL6061" s="301" t="s">
        <v>24532</v>
      </c>
    </row>
    <row r="6062" spans="1:38" ht="25.5">
      <c r="A6062" s="29">
        <v>1</v>
      </c>
      <c r="B6062" s="29">
        <v>0</v>
      </c>
      <c r="C6062" s="38" t="s">
        <v>24634</v>
      </c>
      <c r="D6062" s="38" t="s">
        <v>24618</v>
      </c>
      <c r="F6062" s="38" t="s">
        <v>24530</v>
      </c>
      <c r="I6062" s="38" t="s">
        <v>4446</v>
      </c>
      <c r="J6062" s="38" t="s">
        <v>24633</v>
      </c>
      <c r="N6062" s="38" t="s">
        <v>1316</v>
      </c>
      <c r="P6062" s="38" t="s">
        <v>24565</v>
      </c>
      <c r="R6062" s="38" t="s">
        <v>24566</v>
      </c>
      <c r="U6062" s="38" t="s">
        <v>4690</v>
      </c>
      <c r="Y6062" s="38" t="s">
        <v>2269</v>
      </c>
      <c r="AA6062" s="38" t="s">
        <v>1170</v>
      </c>
      <c r="AB6062" s="38" t="s">
        <v>13063</v>
      </c>
      <c r="AE6062" s="38" t="s">
        <v>2950</v>
      </c>
      <c r="AG6062" s="38">
        <v>1</v>
      </c>
      <c r="AH6062" s="38" t="s">
        <v>4439</v>
      </c>
      <c r="AI6062" s="38" t="s">
        <v>4440</v>
      </c>
      <c r="AJ6062" s="38" t="s">
        <v>4449</v>
      </c>
      <c r="AK6062" s="38" t="s">
        <v>24645</v>
      </c>
      <c r="AL6062" s="301" t="s">
        <v>24532</v>
      </c>
    </row>
    <row r="6063" spans="1:38" ht="25.5">
      <c r="A6063" s="29">
        <v>1</v>
      </c>
      <c r="B6063" s="29">
        <v>0</v>
      </c>
      <c r="C6063" s="38" t="s">
        <v>24635</v>
      </c>
      <c r="D6063" s="38" t="s">
        <v>24619</v>
      </c>
      <c r="F6063" s="38" t="s">
        <v>24530</v>
      </c>
      <c r="I6063" s="38" t="s">
        <v>4446</v>
      </c>
      <c r="J6063" s="38" t="s">
        <v>24633</v>
      </c>
      <c r="N6063" s="38" t="s">
        <v>1316</v>
      </c>
      <c r="P6063" s="38" t="s">
        <v>24565</v>
      </c>
      <c r="R6063" s="38" t="s">
        <v>24566</v>
      </c>
      <c r="U6063" s="38" t="s">
        <v>1330</v>
      </c>
      <c r="Y6063" s="38" t="s">
        <v>2269</v>
      </c>
      <c r="AA6063" s="38" t="s">
        <v>1170</v>
      </c>
      <c r="AB6063" s="38" t="s">
        <v>13067</v>
      </c>
      <c r="AE6063" s="38" t="s">
        <v>2950</v>
      </c>
      <c r="AG6063" s="38">
        <v>1</v>
      </c>
      <c r="AH6063" s="38" t="s">
        <v>4439</v>
      </c>
      <c r="AI6063" s="38" t="s">
        <v>4440</v>
      </c>
      <c r="AJ6063" s="38" t="s">
        <v>4449</v>
      </c>
      <c r="AK6063" s="38" t="s">
        <v>72</v>
      </c>
      <c r="AL6063" s="301" t="s">
        <v>24532</v>
      </c>
    </row>
    <row r="6064" spans="1:38" ht="25.5">
      <c r="A6064" s="29">
        <v>1</v>
      </c>
      <c r="B6064" s="29">
        <v>0</v>
      </c>
      <c r="C6064" s="38" t="s">
        <v>24636</v>
      </c>
      <c r="D6064" s="38" t="s">
        <v>24620</v>
      </c>
      <c r="F6064" s="38" t="s">
        <v>24530</v>
      </c>
      <c r="I6064" s="38" t="s">
        <v>4446</v>
      </c>
      <c r="J6064" s="38" t="s">
        <v>24633</v>
      </c>
      <c r="N6064" s="38" t="s">
        <v>1316</v>
      </c>
      <c r="P6064" s="38" t="s">
        <v>24565</v>
      </c>
      <c r="R6064" s="38" t="s">
        <v>24566</v>
      </c>
      <c r="U6064" s="38" t="s">
        <v>1330</v>
      </c>
      <c r="Y6064" s="38" t="s">
        <v>2269</v>
      </c>
      <c r="AA6064" s="38" t="s">
        <v>1170</v>
      </c>
      <c r="AB6064" s="38" t="s">
        <v>13073</v>
      </c>
      <c r="AE6064" s="38" t="s">
        <v>2950</v>
      </c>
      <c r="AG6064" s="38">
        <v>1</v>
      </c>
      <c r="AH6064" s="38" t="s">
        <v>4439</v>
      </c>
      <c r="AI6064" s="38" t="s">
        <v>4440</v>
      </c>
      <c r="AJ6064" s="38" t="s">
        <v>4449</v>
      </c>
      <c r="AK6064" s="38" t="s">
        <v>10111</v>
      </c>
      <c r="AL6064" s="301" t="s">
        <v>24532</v>
      </c>
    </row>
    <row r="6065" spans="1:56" ht="25.5">
      <c r="A6065" s="29">
        <v>1</v>
      </c>
      <c r="B6065" s="29">
        <v>0</v>
      </c>
      <c r="C6065" s="38" t="s">
        <v>24637</v>
      </c>
      <c r="D6065" s="38" t="s">
        <v>24621</v>
      </c>
      <c r="F6065" s="38" t="s">
        <v>24530</v>
      </c>
      <c r="I6065" s="38" t="s">
        <v>4438</v>
      </c>
      <c r="J6065" s="38" t="s">
        <v>24529</v>
      </c>
      <c r="N6065" s="38" t="s">
        <v>1316</v>
      </c>
      <c r="P6065" s="38" t="s">
        <v>24565</v>
      </c>
      <c r="R6065" s="38" t="s">
        <v>24566</v>
      </c>
      <c r="Y6065" s="38" t="s">
        <v>2269</v>
      </c>
      <c r="AA6065" s="38" t="s">
        <v>1170</v>
      </c>
      <c r="AE6065" s="38" t="s">
        <v>2950</v>
      </c>
      <c r="AG6065" s="38">
        <v>1</v>
      </c>
      <c r="AH6065" s="38" t="s">
        <v>4439</v>
      </c>
      <c r="AI6065" s="38" t="s">
        <v>4440</v>
      </c>
      <c r="AJ6065" s="38" t="s">
        <v>12883</v>
      </c>
      <c r="AL6065" s="301" t="s">
        <v>24532</v>
      </c>
    </row>
    <row r="6066" spans="1:56" ht="25.5">
      <c r="A6066" s="29">
        <v>1</v>
      </c>
      <c r="B6066" s="29">
        <v>0</v>
      </c>
      <c r="C6066" s="38" t="s">
        <v>24638</v>
      </c>
      <c r="D6066" s="38" t="s">
        <v>24622</v>
      </c>
      <c r="F6066" s="38" t="s">
        <v>24530</v>
      </c>
      <c r="I6066" s="38" t="s">
        <v>4446</v>
      </c>
      <c r="J6066" s="38" t="s">
        <v>24637</v>
      </c>
      <c r="N6066" s="38" t="s">
        <v>1316</v>
      </c>
      <c r="P6066" s="38" t="s">
        <v>24565</v>
      </c>
      <c r="R6066" s="38" t="s">
        <v>24566</v>
      </c>
      <c r="U6066" s="38" t="s">
        <v>1330</v>
      </c>
      <c r="Y6066" s="38" t="s">
        <v>2269</v>
      </c>
      <c r="AA6066" s="38" t="s">
        <v>1170</v>
      </c>
      <c r="AB6066" s="38" t="s">
        <v>13076</v>
      </c>
      <c r="AE6066" s="38" t="s">
        <v>2950</v>
      </c>
      <c r="AG6066" s="38">
        <v>1</v>
      </c>
      <c r="AH6066" s="38" t="s">
        <v>4439</v>
      </c>
      <c r="AI6066" s="38" t="s">
        <v>4440</v>
      </c>
      <c r="AJ6066" s="38" t="s">
        <v>4449</v>
      </c>
      <c r="AK6066" s="38" t="s">
        <v>72</v>
      </c>
      <c r="AL6066" s="301" t="s">
        <v>24532</v>
      </c>
    </row>
    <row r="6067" spans="1:56" ht="25.5">
      <c r="A6067" s="29">
        <v>1</v>
      </c>
      <c r="B6067" s="29">
        <v>0</v>
      </c>
      <c r="C6067" s="38" t="s">
        <v>24639</v>
      </c>
      <c r="D6067" s="38" t="s">
        <v>24623</v>
      </c>
      <c r="F6067" s="38" t="s">
        <v>24530</v>
      </c>
      <c r="I6067" s="38" t="s">
        <v>4446</v>
      </c>
      <c r="J6067" s="38" t="s">
        <v>24637</v>
      </c>
      <c r="N6067" s="38" t="s">
        <v>1316</v>
      </c>
      <c r="P6067" s="38" t="s">
        <v>24565</v>
      </c>
      <c r="R6067" s="38" t="s">
        <v>24566</v>
      </c>
      <c r="U6067" s="38" t="s">
        <v>1330</v>
      </c>
      <c r="Y6067" s="38" t="s">
        <v>2269</v>
      </c>
      <c r="AA6067" s="38" t="s">
        <v>1170</v>
      </c>
      <c r="AB6067" s="38" t="s">
        <v>13082</v>
      </c>
      <c r="AE6067" s="38" t="s">
        <v>2950</v>
      </c>
      <c r="AG6067" s="38">
        <v>1</v>
      </c>
      <c r="AH6067" s="38" t="s">
        <v>4439</v>
      </c>
      <c r="AI6067" s="38" t="s">
        <v>4440</v>
      </c>
      <c r="AJ6067" s="38" t="s">
        <v>4449</v>
      </c>
      <c r="AK6067" s="38" t="s">
        <v>72</v>
      </c>
      <c r="AL6067" s="301" t="s">
        <v>24532</v>
      </c>
    </row>
    <row r="6068" spans="1:56" ht="25.5">
      <c r="A6068" s="29">
        <v>1</v>
      </c>
      <c r="B6068" s="29">
        <v>0</v>
      </c>
      <c r="C6068" s="38" t="s">
        <v>24640</v>
      </c>
      <c r="D6068" s="38" t="s">
        <v>24624</v>
      </c>
      <c r="F6068" s="38" t="s">
        <v>24530</v>
      </c>
      <c r="I6068" s="38" t="s">
        <v>4446</v>
      </c>
      <c r="J6068" s="38" t="s">
        <v>24637</v>
      </c>
      <c r="N6068" s="38" t="s">
        <v>1316</v>
      </c>
      <c r="P6068" s="38" t="s">
        <v>24565</v>
      </c>
      <c r="R6068" s="38" t="s">
        <v>24566</v>
      </c>
      <c r="U6068" s="38" t="s">
        <v>1330</v>
      </c>
      <c r="Y6068" s="38" t="s">
        <v>2269</v>
      </c>
      <c r="AA6068" s="38" t="s">
        <v>1170</v>
      </c>
      <c r="AB6068" s="38" t="s">
        <v>13085</v>
      </c>
      <c r="AE6068" s="38" t="s">
        <v>2950</v>
      </c>
      <c r="AG6068" s="38">
        <v>1</v>
      </c>
      <c r="AH6068" s="38" t="s">
        <v>4439</v>
      </c>
      <c r="AI6068" s="38" t="s">
        <v>4440</v>
      </c>
      <c r="AJ6068" s="38" t="s">
        <v>4449</v>
      </c>
      <c r="AK6068" s="38" t="s">
        <v>72</v>
      </c>
      <c r="AL6068" s="301" t="s">
        <v>24532</v>
      </c>
    </row>
    <row r="6069" spans="1:56" ht="25.5">
      <c r="A6069" s="29">
        <v>1</v>
      </c>
      <c r="B6069" s="29">
        <v>0</v>
      </c>
      <c r="C6069" s="38" t="s">
        <v>24641</v>
      </c>
      <c r="D6069" s="38" t="s">
        <v>24625</v>
      </c>
      <c r="F6069" s="38" t="s">
        <v>24530</v>
      </c>
      <c r="I6069" s="38" t="s">
        <v>4438</v>
      </c>
      <c r="J6069" s="38" t="s">
        <v>24529</v>
      </c>
      <c r="N6069" s="38" t="s">
        <v>1316</v>
      </c>
      <c r="P6069" s="38" t="s">
        <v>24565</v>
      </c>
      <c r="R6069" s="38" t="s">
        <v>24566</v>
      </c>
      <c r="Y6069" s="38" t="s">
        <v>2269</v>
      </c>
      <c r="AA6069" s="38" t="s">
        <v>1170</v>
      </c>
      <c r="AE6069" s="38" t="s">
        <v>2950</v>
      </c>
      <c r="AG6069" s="38">
        <v>1</v>
      </c>
      <c r="AH6069" s="38" t="s">
        <v>4439</v>
      </c>
      <c r="AI6069" s="38" t="s">
        <v>4440</v>
      </c>
      <c r="AJ6069" s="38" t="s">
        <v>12883</v>
      </c>
      <c r="AL6069" s="301" t="s">
        <v>24532</v>
      </c>
    </row>
    <row r="6070" spans="1:56" ht="25.5">
      <c r="A6070" s="29">
        <v>1</v>
      </c>
      <c r="B6070" s="29">
        <v>0</v>
      </c>
      <c r="C6070" s="38" t="s">
        <v>24642</v>
      </c>
      <c r="D6070" s="38" t="s">
        <v>24626</v>
      </c>
      <c r="F6070" s="38" t="s">
        <v>24530</v>
      </c>
      <c r="I6070" s="38" t="s">
        <v>4446</v>
      </c>
      <c r="J6070" s="38" t="s">
        <v>24641</v>
      </c>
      <c r="N6070" s="38" t="s">
        <v>1316</v>
      </c>
      <c r="P6070" s="38" t="s">
        <v>24565</v>
      </c>
      <c r="R6070" s="38" t="s">
        <v>24566</v>
      </c>
      <c r="U6070" s="38" t="s">
        <v>1330</v>
      </c>
      <c r="Y6070" s="38" t="s">
        <v>2269</v>
      </c>
      <c r="AA6070" s="38" t="s">
        <v>1170</v>
      </c>
      <c r="AB6070" s="38" t="s">
        <v>13088</v>
      </c>
      <c r="AE6070" s="38" t="s">
        <v>2950</v>
      </c>
      <c r="AG6070" s="38">
        <v>1</v>
      </c>
      <c r="AH6070" s="38" t="s">
        <v>4439</v>
      </c>
      <c r="AI6070" s="38" t="s">
        <v>4440</v>
      </c>
      <c r="AJ6070" s="38" t="s">
        <v>4449</v>
      </c>
      <c r="AK6070" s="38" t="s">
        <v>72</v>
      </c>
      <c r="AL6070" s="301" t="s">
        <v>24532</v>
      </c>
    </row>
    <row r="6071" spans="1:56" ht="25.5">
      <c r="A6071" s="29">
        <v>1</v>
      </c>
      <c r="B6071" s="29">
        <v>0</v>
      </c>
      <c r="C6071" s="38" t="s">
        <v>24643</v>
      </c>
      <c r="D6071" s="38" t="s">
        <v>24627</v>
      </c>
      <c r="F6071" s="38" t="s">
        <v>24530</v>
      </c>
      <c r="I6071" s="38" t="s">
        <v>4446</v>
      </c>
      <c r="J6071" s="38" t="s">
        <v>24641</v>
      </c>
      <c r="N6071" s="38" t="s">
        <v>1316</v>
      </c>
      <c r="P6071" s="38" t="s">
        <v>24565</v>
      </c>
      <c r="R6071" s="38" t="s">
        <v>24566</v>
      </c>
      <c r="U6071" s="38" t="s">
        <v>1330</v>
      </c>
      <c r="Y6071" s="38" t="s">
        <v>2269</v>
      </c>
      <c r="AA6071" s="38" t="s">
        <v>1170</v>
      </c>
      <c r="AB6071" s="38" t="s">
        <v>14047</v>
      </c>
      <c r="AE6071" s="38" t="s">
        <v>2950</v>
      </c>
      <c r="AG6071" s="38">
        <v>1</v>
      </c>
      <c r="AH6071" s="38" t="s">
        <v>4439</v>
      </c>
      <c r="AI6071" s="38" t="s">
        <v>4440</v>
      </c>
      <c r="AJ6071" s="38" t="s">
        <v>4449</v>
      </c>
      <c r="AK6071" s="38" t="s">
        <v>24646</v>
      </c>
      <c r="AL6071" s="301" t="s">
        <v>24532</v>
      </c>
    </row>
    <row r="6072" spans="1:56" ht="25.5">
      <c r="A6072" s="29">
        <v>1</v>
      </c>
      <c r="B6072" s="29">
        <v>0</v>
      </c>
      <c r="C6072" s="38" t="s">
        <v>24644</v>
      </c>
      <c r="D6072" s="38" t="s">
        <v>24628</v>
      </c>
      <c r="F6072" s="38" t="s">
        <v>24530</v>
      </c>
      <c r="I6072" s="38" t="s">
        <v>4446</v>
      </c>
      <c r="J6072" s="38" t="s">
        <v>24641</v>
      </c>
      <c r="N6072" s="38" t="s">
        <v>1316</v>
      </c>
      <c r="P6072" s="38" t="s">
        <v>24565</v>
      </c>
      <c r="R6072" s="38" t="s">
        <v>24566</v>
      </c>
      <c r="U6072" s="38" t="s">
        <v>1330</v>
      </c>
      <c r="Y6072" s="38" t="s">
        <v>2269</v>
      </c>
      <c r="AA6072" s="38" t="s">
        <v>1170</v>
      </c>
      <c r="AB6072" s="38" t="s">
        <v>14055</v>
      </c>
      <c r="AE6072" s="38" t="s">
        <v>2950</v>
      </c>
      <c r="AG6072" s="38">
        <v>1</v>
      </c>
      <c r="AH6072" s="38" t="s">
        <v>4439</v>
      </c>
      <c r="AI6072" s="38" t="s">
        <v>4440</v>
      </c>
      <c r="AJ6072" s="38" t="s">
        <v>4449</v>
      </c>
      <c r="AK6072" s="38" t="s">
        <v>10111</v>
      </c>
      <c r="AL6072" s="301" t="s">
        <v>24532</v>
      </c>
    </row>
    <row r="6073" spans="1:56" ht="114.75">
      <c r="A6073" s="29">
        <v>0</v>
      </c>
      <c r="B6073" s="29">
        <v>0</v>
      </c>
      <c r="C6073" s="38" t="s">
        <v>24649</v>
      </c>
      <c r="F6073" s="38" t="s">
        <v>24530</v>
      </c>
      <c r="I6073" s="38" t="s">
        <v>4431</v>
      </c>
      <c r="J6073" s="406"/>
      <c r="M6073"/>
      <c r="U6073"/>
      <c r="AB6073" s="38" t="s">
        <v>24647</v>
      </c>
      <c r="AE6073" s="38" t="s">
        <v>2950</v>
      </c>
      <c r="AG6073" s="38">
        <v>1</v>
      </c>
      <c r="AJ6073" s="38" t="s">
        <v>24648</v>
      </c>
      <c r="AL6073" s="301" t="s">
        <v>24532</v>
      </c>
      <c r="AR6073" s="29" t="str">
        <f>IF(OR(I6073="Negativmappe",I6073="Negativstreifen",I6073="Diapositivfilm",I6073="Fotomappe;(POSITIVE)",AND(I6073="Kostümfotografie",NOT(AE6073="DT")),AND(I6073="Fotografie",NOT(AE6073="DT")),AND(I6073="Porträtfotografie",NOT(AE6073="DT")),AND(I6073="Fotodokumentation",NOT(AE6073="DT")),AND(I6073="Bühnenbildfotografie",NOT(AE6073="DT"))),"1","0")</f>
        <v>1</v>
      </c>
      <c r="AS6073" s="29">
        <f t="shared" ref="AS6073" si="951">AT6073</f>
        <v>0</v>
      </c>
      <c r="AT6073" s="29">
        <v>0</v>
      </c>
      <c r="AW6073" s="29" t="str">
        <f t="shared" ref="AW6073" si="952">IF(NOT(AV6073=""),"image/tiff","")</f>
        <v/>
      </c>
      <c r="AX6073" s="29" t="str">
        <f t="shared" ref="AX6073" si="953">IF(NOT(AV6073=""),"archival/master","")</f>
        <v/>
      </c>
      <c r="AY6073" s="29" t="str">
        <f t="shared" ref="AY6073" si="954">"https://media.mediathek-tanz-theater.de/iiif/2/nvt_"&amp;C6073&amp;".JP2"</f>
        <v>https://media.mediathek-tanz-theater.de/iiif/2/nvt_img-571.JP2</v>
      </c>
      <c r="AZ6073" s="29" t="str">
        <f t="shared" ref="AZ6073" si="955">IF(NOT(AY6073=""),"image/jp2","")</f>
        <v>image/jp2</v>
      </c>
      <c r="BA6073" s="29" t="str">
        <f t="shared" ref="BA6073" si="956">IF(NOT(AY6073=""),"presentation/iiif","")</f>
        <v>presentation/iiif</v>
      </c>
      <c r="BB6073" s="29" t="str">
        <f t="shared" ref="BB6073" si="957">"https://media.mediathek-tanz-theater.de/iiif/2/nvt_"&amp;C6073&amp;".JP2/full/100,/0/default.jpg"</f>
        <v>https://media.mediathek-tanz-theater.de/iiif/2/nvt_img-571.JP2/full/100,/0/default.jpg</v>
      </c>
      <c r="BC6073" s="29" t="str">
        <f t="shared" ref="BC6073" si="958">IF(NOT(BB6073=""),"image/jpeg","")</f>
        <v>image/jpeg</v>
      </c>
      <c r="BD6073" s="29" t="str">
        <f t="shared" ref="BD6073" si="959">IF(NOT(BB6073=""),"presentation/thumbnail","")</f>
        <v>presentation/thumbnail</v>
      </c>
    </row>
    <row r="6074" spans="1:56" ht="25.5">
      <c r="A6074" s="29">
        <v>1</v>
      </c>
      <c r="B6074" s="29">
        <v>0</v>
      </c>
      <c r="C6074" s="38" t="s">
        <v>24666</v>
      </c>
      <c r="D6074" s="38" t="s">
        <v>24650</v>
      </c>
      <c r="F6074" s="38" t="s">
        <v>24530</v>
      </c>
      <c r="I6074" s="38" t="s">
        <v>4438</v>
      </c>
      <c r="J6074" s="38" t="s">
        <v>24649</v>
      </c>
      <c r="N6074" s="38" t="s">
        <v>1316</v>
      </c>
      <c r="P6074" s="38" t="s">
        <v>24565</v>
      </c>
      <c r="R6074" s="38" t="s">
        <v>24566</v>
      </c>
      <c r="Y6074" s="38" t="s">
        <v>2269</v>
      </c>
      <c r="AA6074" s="38" t="s">
        <v>1170</v>
      </c>
      <c r="AE6074" s="38" t="s">
        <v>2950</v>
      </c>
      <c r="AG6074" s="38">
        <v>1</v>
      </c>
      <c r="AH6074" s="38" t="s">
        <v>4439</v>
      </c>
      <c r="AI6074" s="38" t="s">
        <v>4440</v>
      </c>
      <c r="AJ6074" s="38" t="s">
        <v>13993</v>
      </c>
      <c r="AL6074" s="301" t="s">
        <v>24532</v>
      </c>
    </row>
    <row r="6075" spans="1:56" ht="38.25">
      <c r="A6075" s="29">
        <v>1</v>
      </c>
      <c r="B6075" s="29">
        <v>0</v>
      </c>
      <c r="C6075" s="38" t="s">
        <v>24667</v>
      </c>
      <c r="D6075" s="38" t="s">
        <v>24651</v>
      </c>
      <c r="F6075" s="38" t="s">
        <v>24530</v>
      </c>
      <c r="I6075" s="38" t="s">
        <v>4446</v>
      </c>
      <c r="J6075" s="38" t="s">
        <v>24666</v>
      </c>
      <c r="N6075" s="38" t="s">
        <v>1316</v>
      </c>
      <c r="P6075" s="38" t="s">
        <v>24565</v>
      </c>
      <c r="R6075" s="38" t="s">
        <v>24566</v>
      </c>
      <c r="U6075" s="38" t="s">
        <v>24682</v>
      </c>
      <c r="Y6075" s="38" t="s">
        <v>2269</v>
      </c>
      <c r="AA6075" s="38" t="s">
        <v>1170</v>
      </c>
      <c r="AB6075" s="38" t="s">
        <v>11077</v>
      </c>
      <c r="AE6075" s="38" t="s">
        <v>2950</v>
      </c>
      <c r="AG6075" s="38">
        <v>1</v>
      </c>
      <c r="AH6075" s="38" t="s">
        <v>4439</v>
      </c>
      <c r="AI6075" s="38" t="s">
        <v>4440</v>
      </c>
      <c r="AJ6075" s="38" t="s">
        <v>4449</v>
      </c>
      <c r="AK6075" s="38" t="s">
        <v>72</v>
      </c>
      <c r="AL6075" s="301" t="s">
        <v>24532</v>
      </c>
    </row>
    <row r="6076" spans="1:56" ht="38.25">
      <c r="A6076" s="29">
        <v>1</v>
      </c>
      <c r="B6076" s="29">
        <v>0</v>
      </c>
      <c r="C6076" s="38" t="s">
        <v>24668</v>
      </c>
      <c r="D6076" s="38" t="s">
        <v>24652</v>
      </c>
      <c r="F6076" s="38" t="s">
        <v>24530</v>
      </c>
      <c r="I6076" s="38" t="s">
        <v>4446</v>
      </c>
      <c r="J6076" s="38" t="s">
        <v>24666</v>
      </c>
      <c r="N6076" s="38" t="s">
        <v>1316</v>
      </c>
      <c r="P6076" s="38" t="s">
        <v>24565</v>
      </c>
      <c r="R6076" s="38" t="s">
        <v>24566</v>
      </c>
      <c r="U6076" s="38" t="s">
        <v>24682</v>
      </c>
      <c r="Y6076" s="38" t="s">
        <v>2269</v>
      </c>
      <c r="AA6076" s="38" t="s">
        <v>1170</v>
      </c>
      <c r="AB6076" s="38" t="s">
        <v>11082</v>
      </c>
      <c r="AE6076" s="38" t="s">
        <v>2950</v>
      </c>
      <c r="AG6076" s="38">
        <v>1</v>
      </c>
      <c r="AH6076" s="38" t="s">
        <v>4439</v>
      </c>
      <c r="AI6076" s="38" t="s">
        <v>4440</v>
      </c>
      <c r="AJ6076" s="38" t="s">
        <v>4449</v>
      </c>
      <c r="AK6076" s="38" t="s">
        <v>24685</v>
      </c>
      <c r="AL6076" s="301" t="s">
        <v>24532</v>
      </c>
    </row>
    <row r="6077" spans="1:56" ht="38.25">
      <c r="A6077" s="29">
        <v>1</v>
      </c>
      <c r="B6077" s="29">
        <v>0</v>
      </c>
      <c r="C6077" s="38" t="s">
        <v>24669</v>
      </c>
      <c r="D6077" s="38" t="s">
        <v>24653</v>
      </c>
      <c r="F6077" s="38" t="s">
        <v>24530</v>
      </c>
      <c r="I6077" s="38" t="s">
        <v>4446</v>
      </c>
      <c r="J6077" s="38" t="s">
        <v>24666</v>
      </c>
      <c r="N6077" s="38" t="s">
        <v>1316</v>
      </c>
      <c r="P6077" s="38" t="s">
        <v>24565</v>
      </c>
      <c r="R6077" s="38" t="s">
        <v>24566</v>
      </c>
      <c r="U6077" s="38" t="s">
        <v>24682</v>
      </c>
      <c r="Y6077" s="38" t="s">
        <v>2269</v>
      </c>
      <c r="AA6077" s="38" t="s">
        <v>1170</v>
      </c>
      <c r="AB6077" s="38" t="s">
        <v>11087</v>
      </c>
      <c r="AE6077" s="38" t="s">
        <v>2950</v>
      </c>
      <c r="AG6077" s="38">
        <v>1</v>
      </c>
      <c r="AH6077" s="38" t="s">
        <v>4439</v>
      </c>
      <c r="AI6077" s="38" t="s">
        <v>4440</v>
      </c>
      <c r="AJ6077" s="38" t="s">
        <v>4449</v>
      </c>
      <c r="AK6077" s="38" t="s">
        <v>24685</v>
      </c>
      <c r="AL6077" s="301" t="s">
        <v>24532</v>
      </c>
    </row>
    <row r="6078" spans="1:56" ht="25.5">
      <c r="A6078" s="29">
        <v>1</v>
      </c>
      <c r="B6078" s="29">
        <v>0</v>
      </c>
      <c r="C6078" s="38" t="s">
        <v>24670</v>
      </c>
      <c r="D6078" s="38" t="s">
        <v>24654</v>
      </c>
      <c r="F6078" s="38" t="s">
        <v>24530</v>
      </c>
      <c r="I6078" s="38" t="s">
        <v>4438</v>
      </c>
      <c r="J6078" s="38" t="s">
        <v>24649</v>
      </c>
      <c r="N6078" s="38" t="s">
        <v>1316</v>
      </c>
      <c r="P6078" s="38" t="s">
        <v>24565</v>
      </c>
      <c r="R6078" s="38" t="s">
        <v>24566</v>
      </c>
      <c r="Y6078" s="38" t="s">
        <v>2269</v>
      </c>
      <c r="AA6078" s="38" t="s">
        <v>1170</v>
      </c>
      <c r="AE6078" s="38" t="s">
        <v>2950</v>
      </c>
      <c r="AG6078" s="38">
        <v>1</v>
      </c>
      <c r="AH6078" s="38" t="s">
        <v>4439</v>
      </c>
      <c r="AI6078" s="38" t="s">
        <v>4440</v>
      </c>
      <c r="AJ6078" s="38" t="s">
        <v>14652</v>
      </c>
      <c r="AL6078" s="301" t="s">
        <v>24532</v>
      </c>
    </row>
    <row r="6079" spans="1:56" ht="38.25">
      <c r="A6079" s="29">
        <v>1</v>
      </c>
      <c r="B6079" s="29">
        <v>0</v>
      </c>
      <c r="C6079" s="38" t="s">
        <v>24671</v>
      </c>
      <c r="D6079" s="38" t="s">
        <v>24655</v>
      </c>
      <c r="F6079" s="38" t="s">
        <v>24530</v>
      </c>
      <c r="I6079" s="38" t="s">
        <v>4446</v>
      </c>
      <c r="J6079" s="38" t="s">
        <v>24670</v>
      </c>
      <c r="N6079" s="38" t="s">
        <v>1316</v>
      </c>
      <c r="P6079" s="38" t="s">
        <v>24565</v>
      </c>
      <c r="R6079" s="38" t="s">
        <v>24566</v>
      </c>
      <c r="U6079" s="38" t="s">
        <v>24682</v>
      </c>
      <c r="Y6079" s="38" t="s">
        <v>2269</v>
      </c>
      <c r="AA6079" s="38" t="s">
        <v>1170</v>
      </c>
      <c r="AB6079" s="38" t="s">
        <v>11092</v>
      </c>
      <c r="AE6079" s="38" t="s">
        <v>2950</v>
      </c>
      <c r="AG6079" s="38">
        <v>1</v>
      </c>
      <c r="AH6079" s="38" t="s">
        <v>4439</v>
      </c>
      <c r="AI6079" s="38" t="s">
        <v>4440</v>
      </c>
      <c r="AJ6079" s="38" t="s">
        <v>4449</v>
      </c>
      <c r="AK6079" s="38" t="s">
        <v>72</v>
      </c>
      <c r="AL6079" s="301" t="s">
        <v>24532</v>
      </c>
    </row>
    <row r="6080" spans="1:56" ht="38.25">
      <c r="A6080" s="29">
        <v>1</v>
      </c>
      <c r="B6080" s="29">
        <v>0</v>
      </c>
      <c r="C6080" s="38" t="s">
        <v>24672</v>
      </c>
      <c r="D6080" s="38" t="s">
        <v>24656</v>
      </c>
      <c r="F6080" s="38" t="s">
        <v>24530</v>
      </c>
      <c r="I6080" s="38" t="s">
        <v>4446</v>
      </c>
      <c r="J6080" s="38" t="s">
        <v>24670</v>
      </c>
      <c r="N6080" s="38" t="s">
        <v>1316</v>
      </c>
      <c r="P6080" s="38" t="s">
        <v>24565</v>
      </c>
      <c r="R6080" s="38" t="s">
        <v>24566</v>
      </c>
      <c r="U6080" s="38" t="s">
        <v>24682</v>
      </c>
      <c r="Y6080" s="38" t="s">
        <v>2269</v>
      </c>
      <c r="AA6080" s="38" t="s">
        <v>1170</v>
      </c>
      <c r="AB6080" s="38" t="s">
        <v>7388</v>
      </c>
      <c r="AE6080" s="38" t="s">
        <v>2950</v>
      </c>
      <c r="AG6080" s="38">
        <v>1</v>
      </c>
      <c r="AH6080" s="38" t="s">
        <v>4439</v>
      </c>
      <c r="AI6080" s="38" t="s">
        <v>4440</v>
      </c>
      <c r="AJ6080" s="38" t="s">
        <v>4449</v>
      </c>
      <c r="AK6080" s="38" t="s">
        <v>72</v>
      </c>
      <c r="AL6080" s="301" t="s">
        <v>24532</v>
      </c>
    </row>
    <row r="6081" spans="1:56" ht="25.5">
      <c r="A6081" s="29">
        <v>1</v>
      </c>
      <c r="B6081" s="29">
        <v>0</v>
      </c>
      <c r="C6081" s="38" t="s">
        <v>24673</v>
      </c>
      <c r="D6081" s="38" t="s">
        <v>24657</v>
      </c>
      <c r="F6081" s="38" t="s">
        <v>24530</v>
      </c>
      <c r="I6081" s="38" t="s">
        <v>4446</v>
      </c>
      <c r="J6081" s="38" t="s">
        <v>24670</v>
      </c>
      <c r="N6081" s="38" t="s">
        <v>1316</v>
      </c>
      <c r="P6081" s="38" t="s">
        <v>24565</v>
      </c>
      <c r="R6081" s="38" t="s">
        <v>24566</v>
      </c>
      <c r="U6081" s="38" t="s">
        <v>1330</v>
      </c>
      <c r="Y6081" s="38" t="s">
        <v>2269</v>
      </c>
      <c r="AA6081" s="38" t="s">
        <v>1170</v>
      </c>
      <c r="AB6081" s="38" t="s">
        <v>11101</v>
      </c>
      <c r="AE6081" s="38" t="s">
        <v>2950</v>
      </c>
      <c r="AG6081" s="38">
        <v>1</v>
      </c>
      <c r="AH6081" s="38" t="s">
        <v>4439</v>
      </c>
      <c r="AI6081" s="38" t="s">
        <v>4440</v>
      </c>
      <c r="AJ6081" s="38" t="s">
        <v>4449</v>
      </c>
      <c r="AK6081" s="38" t="s">
        <v>72</v>
      </c>
      <c r="AL6081" s="301" t="s">
        <v>24532</v>
      </c>
    </row>
    <row r="6082" spans="1:56" ht="25.5">
      <c r="A6082" s="29">
        <v>1</v>
      </c>
      <c r="B6082" s="29">
        <v>0</v>
      </c>
      <c r="C6082" s="38" t="s">
        <v>24674</v>
      </c>
      <c r="D6082" s="38" t="s">
        <v>24658</v>
      </c>
      <c r="F6082" s="38" t="s">
        <v>24530</v>
      </c>
      <c r="I6082" s="38" t="s">
        <v>4438</v>
      </c>
      <c r="J6082" s="38" t="s">
        <v>24649</v>
      </c>
      <c r="N6082" s="38" t="s">
        <v>1316</v>
      </c>
      <c r="P6082" s="38" t="s">
        <v>24565</v>
      </c>
      <c r="R6082" s="38" t="s">
        <v>24566</v>
      </c>
      <c r="Y6082" s="38" t="s">
        <v>2269</v>
      </c>
      <c r="AA6082" s="38" t="s">
        <v>1170</v>
      </c>
      <c r="AE6082" s="38" t="s">
        <v>2950</v>
      </c>
      <c r="AG6082" s="38">
        <v>1</v>
      </c>
      <c r="AH6082" s="38" t="s">
        <v>4439</v>
      </c>
      <c r="AI6082" s="38" t="s">
        <v>4440</v>
      </c>
      <c r="AJ6082" s="38" t="s">
        <v>19156</v>
      </c>
      <c r="AL6082" s="301" t="s">
        <v>24532</v>
      </c>
    </row>
    <row r="6083" spans="1:56" ht="25.5">
      <c r="A6083" s="29">
        <v>1</v>
      </c>
      <c r="B6083" s="29">
        <v>0</v>
      </c>
      <c r="C6083" s="38" t="s">
        <v>24675</v>
      </c>
      <c r="D6083" s="38" t="s">
        <v>24659</v>
      </c>
      <c r="F6083" s="38" t="s">
        <v>24530</v>
      </c>
      <c r="I6083" s="38" t="s">
        <v>4446</v>
      </c>
      <c r="J6083" s="38" t="s">
        <v>24674</v>
      </c>
      <c r="N6083" s="38" t="s">
        <v>1316</v>
      </c>
      <c r="P6083" s="38" t="s">
        <v>24565</v>
      </c>
      <c r="R6083" s="38" t="s">
        <v>24566</v>
      </c>
      <c r="U6083" s="38" t="s">
        <v>1330</v>
      </c>
      <c r="Y6083" s="38" t="s">
        <v>2269</v>
      </c>
      <c r="AA6083" s="38" t="s">
        <v>1170</v>
      </c>
      <c r="AB6083" s="38" t="s">
        <v>7384</v>
      </c>
      <c r="AE6083" s="38" t="s">
        <v>2950</v>
      </c>
      <c r="AG6083" s="38">
        <v>1</v>
      </c>
      <c r="AH6083" s="38" t="s">
        <v>4439</v>
      </c>
      <c r="AI6083" s="38" t="s">
        <v>4440</v>
      </c>
      <c r="AJ6083" s="38" t="s">
        <v>4449</v>
      </c>
      <c r="AK6083" s="38" t="s">
        <v>20014</v>
      </c>
      <c r="AL6083" s="301" t="s">
        <v>24532</v>
      </c>
    </row>
    <row r="6084" spans="1:56" ht="25.5">
      <c r="A6084" s="29">
        <v>1</v>
      </c>
      <c r="B6084" s="29">
        <v>0</v>
      </c>
      <c r="C6084" s="38" t="s">
        <v>24676</v>
      </c>
      <c r="D6084" s="38" t="s">
        <v>24660</v>
      </c>
      <c r="F6084" s="38" t="s">
        <v>24530</v>
      </c>
      <c r="I6084" s="38" t="s">
        <v>4446</v>
      </c>
      <c r="J6084" s="38" t="s">
        <v>24674</v>
      </c>
      <c r="N6084" s="38" t="s">
        <v>1316</v>
      </c>
      <c r="P6084" s="38" t="s">
        <v>24565</v>
      </c>
      <c r="R6084" s="38" t="s">
        <v>24566</v>
      </c>
      <c r="U6084" s="38" t="s">
        <v>1330</v>
      </c>
      <c r="Y6084" s="38" t="s">
        <v>2269</v>
      </c>
      <c r="AA6084" s="38" t="s">
        <v>1170</v>
      </c>
      <c r="AB6084" s="38" t="s">
        <v>7391</v>
      </c>
      <c r="AE6084" s="38" t="s">
        <v>2950</v>
      </c>
      <c r="AG6084" s="38">
        <v>1</v>
      </c>
      <c r="AH6084" s="38" t="s">
        <v>4439</v>
      </c>
      <c r="AI6084" s="38" t="s">
        <v>4440</v>
      </c>
      <c r="AJ6084" s="38" t="s">
        <v>4449</v>
      </c>
      <c r="AK6084" s="38" t="s">
        <v>20014</v>
      </c>
      <c r="AL6084" s="301" t="s">
        <v>24532</v>
      </c>
    </row>
    <row r="6085" spans="1:56" ht="25.5">
      <c r="A6085" s="29">
        <v>1</v>
      </c>
      <c r="B6085" s="29">
        <v>0</v>
      </c>
      <c r="C6085" s="38" t="s">
        <v>24677</v>
      </c>
      <c r="D6085" s="38" t="s">
        <v>24661</v>
      </c>
      <c r="F6085" s="38" t="s">
        <v>24530</v>
      </c>
      <c r="I6085" s="38" t="s">
        <v>4446</v>
      </c>
      <c r="J6085" s="38" t="s">
        <v>24674</v>
      </c>
      <c r="N6085" s="38" t="s">
        <v>1316</v>
      </c>
      <c r="P6085" s="38" t="s">
        <v>24565</v>
      </c>
      <c r="R6085" s="38" t="s">
        <v>24566</v>
      </c>
      <c r="U6085" s="38" t="s">
        <v>24683</v>
      </c>
      <c r="Y6085" s="38" t="s">
        <v>2269</v>
      </c>
      <c r="AA6085" s="38" t="s">
        <v>1170</v>
      </c>
      <c r="AB6085" s="38" t="s">
        <v>7369</v>
      </c>
      <c r="AE6085" s="38" t="s">
        <v>2950</v>
      </c>
      <c r="AG6085" s="38">
        <v>1</v>
      </c>
      <c r="AH6085" s="38" t="s">
        <v>4439</v>
      </c>
      <c r="AI6085" s="38" t="s">
        <v>4440</v>
      </c>
      <c r="AJ6085" s="38" t="s">
        <v>4449</v>
      </c>
      <c r="AK6085" s="38" t="s">
        <v>20014</v>
      </c>
      <c r="AL6085" s="301" t="s">
        <v>24532</v>
      </c>
    </row>
    <row r="6086" spans="1:56" ht="25.5">
      <c r="A6086" s="29">
        <v>1</v>
      </c>
      <c r="B6086" s="29">
        <v>0</v>
      </c>
      <c r="C6086" s="38" t="s">
        <v>24678</v>
      </c>
      <c r="D6086" s="38" t="s">
        <v>24662</v>
      </c>
      <c r="F6086" s="38" t="s">
        <v>24530</v>
      </c>
      <c r="I6086" s="38" t="s">
        <v>4438</v>
      </c>
      <c r="J6086" s="38" t="s">
        <v>24649</v>
      </c>
      <c r="N6086" s="38" t="s">
        <v>1316</v>
      </c>
      <c r="P6086" s="38" t="s">
        <v>24565</v>
      </c>
      <c r="R6086" s="38" t="s">
        <v>24566</v>
      </c>
      <c r="Y6086" s="38" t="s">
        <v>2269</v>
      </c>
      <c r="AA6086" s="38" t="s">
        <v>1170</v>
      </c>
      <c r="AE6086" s="38" t="s">
        <v>2950</v>
      </c>
      <c r="AG6086" s="38">
        <v>1</v>
      </c>
      <c r="AH6086" s="38" t="s">
        <v>4439</v>
      </c>
      <c r="AI6086" s="38" t="s">
        <v>4440</v>
      </c>
      <c r="AJ6086" s="38" t="s">
        <v>13880</v>
      </c>
      <c r="AL6086" s="301" t="s">
        <v>24532</v>
      </c>
    </row>
    <row r="6087" spans="1:56" ht="25.5">
      <c r="A6087" s="29">
        <v>1</v>
      </c>
      <c r="B6087" s="29">
        <v>0</v>
      </c>
      <c r="C6087" s="38" t="s">
        <v>24679</v>
      </c>
      <c r="D6087" s="38" t="s">
        <v>24663</v>
      </c>
      <c r="F6087" s="38" t="s">
        <v>24530</v>
      </c>
      <c r="I6087" s="38" t="s">
        <v>4446</v>
      </c>
      <c r="J6087" s="38" t="s">
        <v>24678</v>
      </c>
      <c r="N6087" s="38" t="s">
        <v>1316</v>
      </c>
      <c r="P6087" s="38" t="s">
        <v>24565</v>
      </c>
      <c r="R6087" s="38" t="s">
        <v>24566</v>
      </c>
      <c r="U6087" s="38" t="s">
        <v>24683</v>
      </c>
      <c r="Y6087" s="38" t="s">
        <v>2269</v>
      </c>
      <c r="AA6087" s="38" t="s">
        <v>1170</v>
      </c>
      <c r="AB6087" s="38" t="s">
        <v>7372</v>
      </c>
      <c r="AE6087" s="38" t="s">
        <v>2950</v>
      </c>
      <c r="AG6087" s="38">
        <v>1</v>
      </c>
      <c r="AH6087" s="38" t="s">
        <v>4439</v>
      </c>
      <c r="AI6087" s="38" t="s">
        <v>4440</v>
      </c>
      <c r="AJ6087" s="38" t="s">
        <v>4449</v>
      </c>
      <c r="AK6087" s="38" t="s">
        <v>20014</v>
      </c>
      <c r="AL6087" s="301" t="s">
        <v>24532</v>
      </c>
    </row>
    <row r="6088" spans="1:56" ht="25.5">
      <c r="A6088" s="29">
        <v>1</v>
      </c>
      <c r="B6088" s="29">
        <v>0</v>
      </c>
      <c r="C6088" s="38" t="s">
        <v>24680</v>
      </c>
      <c r="D6088" s="38" t="s">
        <v>24664</v>
      </c>
      <c r="F6088" s="38" t="s">
        <v>24530</v>
      </c>
      <c r="I6088" s="38" t="s">
        <v>4446</v>
      </c>
      <c r="J6088" s="38" t="s">
        <v>24678</v>
      </c>
      <c r="N6088" s="38" t="s">
        <v>1316</v>
      </c>
      <c r="P6088" s="38" t="s">
        <v>24565</v>
      </c>
      <c r="R6088" s="38" t="s">
        <v>24566</v>
      </c>
      <c r="U6088" s="38" t="s">
        <v>24683</v>
      </c>
      <c r="Y6088" s="38" t="s">
        <v>2269</v>
      </c>
      <c r="AA6088" s="38" t="s">
        <v>1170</v>
      </c>
      <c r="AB6088" s="38" t="s">
        <v>11724</v>
      </c>
      <c r="AE6088" s="38" t="s">
        <v>2950</v>
      </c>
      <c r="AG6088" s="38">
        <v>1</v>
      </c>
      <c r="AH6088" s="38" t="s">
        <v>4439</v>
      </c>
      <c r="AI6088" s="38" t="s">
        <v>4440</v>
      </c>
      <c r="AJ6088" s="38" t="s">
        <v>4449</v>
      </c>
      <c r="AK6088" s="38" t="s">
        <v>72</v>
      </c>
      <c r="AL6088" s="301" t="s">
        <v>24532</v>
      </c>
    </row>
    <row r="6089" spans="1:56" ht="25.5">
      <c r="A6089" s="29">
        <v>1</v>
      </c>
      <c r="B6089" s="29">
        <v>0</v>
      </c>
      <c r="C6089" s="38" t="s">
        <v>24681</v>
      </c>
      <c r="D6089" s="38" t="s">
        <v>24665</v>
      </c>
      <c r="F6089" s="38" t="s">
        <v>24530</v>
      </c>
      <c r="I6089" s="38" t="s">
        <v>4446</v>
      </c>
      <c r="J6089" s="38" t="s">
        <v>24678</v>
      </c>
      <c r="N6089" s="38" t="s">
        <v>1316</v>
      </c>
      <c r="P6089" s="38" t="s">
        <v>24565</v>
      </c>
      <c r="R6089" s="38" t="s">
        <v>24566</v>
      </c>
      <c r="U6089" s="38" t="s">
        <v>24684</v>
      </c>
      <c r="Y6089" s="38" t="s">
        <v>2269</v>
      </c>
      <c r="AA6089" s="38" t="s">
        <v>1170</v>
      </c>
      <c r="AB6089" s="38" t="s">
        <v>11729</v>
      </c>
      <c r="AE6089" s="38" t="s">
        <v>2950</v>
      </c>
      <c r="AG6089" s="38">
        <v>1</v>
      </c>
      <c r="AH6089" s="38" t="s">
        <v>4439</v>
      </c>
      <c r="AI6089" s="38" t="s">
        <v>4440</v>
      </c>
      <c r="AJ6089" s="38" t="s">
        <v>4449</v>
      </c>
      <c r="AK6089" s="38" t="s">
        <v>72</v>
      </c>
      <c r="AL6089" s="301" t="s">
        <v>24532</v>
      </c>
    </row>
    <row r="6090" spans="1:56" ht="114.75">
      <c r="A6090" s="29">
        <v>0</v>
      </c>
      <c r="B6090" s="29">
        <v>0</v>
      </c>
      <c r="C6090" s="38" t="s">
        <v>24687</v>
      </c>
      <c r="F6090" s="38" t="s">
        <v>24530</v>
      </c>
      <c r="I6090" s="38" t="s">
        <v>4431</v>
      </c>
      <c r="J6090" s="406"/>
      <c r="M6090"/>
      <c r="U6090"/>
      <c r="AB6090" s="38" t="s">
        <v>24686</v>
      </c>
      <c r="AE6090" s="38" t="s">
        <v>2950</v>
      </c>
      <c r="AG6090" s="38">
        <v>1</v>
      </c>
      <c r="AJ6090" s="38" t="s">
        <v>24648</v>
      </c>
      <c r="AL6090" s="301" t="s">
        <v>24532</v>
      </c>
      <c r="AR6090" s="29" t="str">
        <f>IF(OR(I6090="Negativmappe",I6090="Negativstreifen",I6090="Diapositivfilm",I6090="Fotomappe;(POSITIVE)",AND(I6090="Kostümfotografie",NOT(AE6090="DT")),AND(I6090="Fotografie",NOT(AE6090="DT")),AND(I6090="Porträtfotografie",NOT(AE6090="DT")),AND(I6090="Fotodokumentation",NOT(AE6090="DT")),AND(I6090="Bühnenbildfotografie",NOT(AE6090="DT"))),"1","0")</f>
        <v>1</v>
      </c>
      <c r="AS6090" s="29">
        <f t="shared" ref="AS6090" si="960">AT6090</f>
        <v>0</v>
      </c>
      <c r="AT6090" s="29">
        <v>0</v>
      </c>
      <c r="AW6090" s="29" t="str">
        <f t="shared" ref="AW6090" si="961">IF(NOT(AV6090=""),"image/tiff","")</f>
        <v/>
      </c>
      <c r="AX6090" s="29" t="str">
        <f t="shared" ref="AX6090" si="962">IF(NOT(AV6090=""),"archival/master","")</f>
        <v/>
      </c>
      <c r="AY6090" s="29" t="str">
        <f t="shared" ref="AY6090" si="963">"https://media.mediathek-tanz-theater.de/iiif/2/nvt_"&amp;C6090&amp;".JP2"</f>
        <v>https://media.mediathek-tanz-theater.de/iiif/2/nvt_img-572.JP2</v>
      </c>
      <c r="AZ6090" s="29" t="str">
        <f t="shared" ref="AZ6090" si="964">IF(NOT(AY6090=""),"image/jp2","")</f>
        <v>image/jp2</v>
      </c>
      <c r="BA6090" s="29" t="str">
        <f t="shared" ref="BA6090" si="965">IF(NOT(AY6090=""),"presentation/iiif","")</f>
        <v>presentation/iiif</v>
      </c>
      <c r="BB6090" s="29" t="str">
        <f t="shared" ref="BB6090" si="966">"https://media.mediathek-tanz-theater.de/iiif/2/nvt_"&amp;C6090&amp;".JP2/full/100,/0/default.jpg"</f>
        <v>https://media.mediathek-tanz-theater.de/iiif/2/nvt_img-572.JP2/full/100,/0/default.jpg</v>
      </c>
      <c r="BC6090" s="29" t="str">
        <f t="shared" ref="BC6090" si="967">IF(NOT(BB6090=""),"image/jpeg","")</f>
        <v>image/jpeg</v>
      </c>
      <c r="BD6090" s="29" t="str">
        <f t="shared" ref="BD6090" si="968">IF(NOT(BB6090=""),"presentation/thumbnail","")</f>
        <v>presentation/thumbnail</v>
      </c>
    </row>
    <row r="6091" spans="1:56" ht="25.5">
      <c r="A6091" s="29">
        <v>1</v>
      </c>
      <c r="B6091" s="29">
        <v>0</v>
      </c>
      <c r="C6091" s="38" t="s">
        <v>24700</v>
      </c>
      <c r="D6091" s="38" t="s">
        <v>24688</v>
      </c>
      <c r="F6091" s="38" t="s">
        <v>24530</v>
      </c>
      <c r="I6091" s="38" t="s">
        <v>4438</v>
      </c>
      <c r="J6091" s="38" t="s">
        <v>24687</v>
      </c>
      <c r="N6091" s="38" t="s">
        <v>1316</v>
      </c>
      <c r="P6091" s="38" t="s">
        <v>24565</v>
      </c>
      <c r="R6091" s="38" t="s">
        <v>24566</v>
      </c>
      <c r="Y6091" s="38" t="s">
        <v>2269</v>
      </c>
      <c r="AA6091" s="38" t="s">
        <v>1170</v>
      </c>
      <c r="AE6091" s="38" t="s">
        <v>2950</v>
      </c>
      <c r="AG6091" s="38">
        <v>1</v>
      </c>
      <c r="AH6091" s="38" t="s">
        <v>4439</v>
      </c>
      <c r="AI6091" s="38" t="s">
        <v>4440</v>
      </c>
      <c r="AJ6091" s="38" t="s">
        <v>19156</v>
      </c>
      <c r="AL6091" s="301" t="s">
        <v>24532</v>
      </c>
    </row>
    <row r="6092" spans="1:56" ht="38.25">
      <c r="A6092" s="29">
        <v>1</v>
      </c>
      <c r="B6092" s="29">
        <v>0</v>
      </c>
      <c r="C6092" s="38" t="s">
        <v>24701</v>
      </c>
      <c r="D6092" s="38" t="s">
        <v>24689</v>
      </c>
      <c r="F6092" s="38" t="s">
        <v>24530</v>
      </c>
      <c r="I6092" s="38" t="s">
        <v>4446</v>
      </c>
      <c r="J6092" s="38" t="s">
        <v>24700</v>
      </c>
      <c r="N6092" s="38" t="s">
        <v>1316</v>
      </c>
      <c r="P6092" s="38" t="s">
        <v>24565</v>
      </c>
      <c r="R6092" s="38" t="s">
        <v>24566</v>
      </c>
      <c r="U6092" s="38" t="s">
        <v>24712</v>
      </c>
      <c r="Y6092" s="38" t="s">
        <v>2269</v>
      </c>
      <c r="AA6092" s="38" t="s">
        <v>1170</v>
      </c>
      <c r="AB6092" s="38" t="s">
        <v>11748</v>
      </c>
      <c r="AE6092" s="38" t="s">
        <v>2950</v>
      </c>
      <c r="AG6092" s="38">
        <v>1</v>
      </c>
      <c r="AH6092" s="38" t="s">
        <v>4439</v>
      </c>
      <c r="AI6092" s="38" t="s">
        <v>4440</v>
      </c>
      <c r="AJ6092" s="38" t="s">
        <v>4449</v>
      </c>
      <c r="AK6092" s="38" t="s">
        <v>24714</v>
      </c>
      <c r="AL6092" s="301" t="s">
        <v>24532</v>
      </c>
    </row>
    <row r="6093" spans="1:56" ht="38.25">
      <c r="A6093" s="29">
        <v>1</v>
      </c>
      <c r="B6093" s="29">
        <v>0</v>
      </c>
      <c r="C6093" s="38" t="s">
        <v>24702</v>
      </c>
      <c r="D6093" s="38" t="s">
        <v>24690</v>
      </c>
      <c r="F6093" s="38" t="s">
        <v>24530</v>
      </c>
      <c r="I6093" s="38" t="s">
        <v>4446</v>
      </c>
      <c r="J6093" s="38" t="s">
        <v>24700</v>
      </c>
      <c r="N6093" s="38" t="s">
        <v>1316</v>
      </c>
      <c r="P6093" s="38" t="s">
        <v>24565</v>
      </c>
      <c r="R6093" s="38" t="s">
        <v>24566</v>
      </c>
      <c r="U6093" s="38" t="s">
        <v>24712</v>
      </c>
      <c r="Y6093" s="38" t="s">
        <v>2269</v>
      </c>
      <c r="AA6093" s="38" t="s">
        <v>1170</v>
      </c>
      <c r="AB6093" s="38" t="s">
        <v>11758</v>
      </c>
      <c r="AE6093" s="38" t="s">
        <v>2950</v>
      </c>
      <c r="AG6093" s="38">
        <v>1</v>
      </c>
      <c r="AH6093" s="38" t="s">
        <v>4439</v>
      </c>
      <c r="AI6093" s="38" t="s">
        <v>4440</v>
      </c>
      <c r="AJ6093" s="38" t="s">
        <v>4449</v>
      </c>
      <c r="AK6093" s="38" t="s">
        <v>24715</v>
      </c>
      <c r="AL6093" s="301" t="s">
        <v>24532</v>
      </c>
    </row>
    <row r="6094" spans="1:56" ht="38.25">
      <c r="A6094" s="29">
        <v>1</v>
      </c>
      <c r="B6094" s="29">
        <v>0</v>
      </c>
      <c r="C6094" s="38" t="s">
        <v>24703</v>
      </c>
      <c r="D6094" s="38" t="s">
        <v>24691</v>
      </c>
      <c r="F6094" s="38" t="s">
        <v>24530</v>
      </c>
      <c r="I6094" s="38" t="s">
        <v>4446</v>
      </c>
      <c r="J6094" s="38" t="s">
        <v>24700</v>
      </c>
      <c r="N6094" s="38" t="s">
        <v>1316</v>
      </c>
      <c r="P6094" s="38" t="s">
        <v>24565</v>
      </c>
      <c r="R6094" s="38" t="s">
        <v>24566</v>
      </c>
      <c r="U6094" s="38" t="s">
        <v>24712</v>
      </c>
      <c r="Y6094" s="38" t="s">
        <v>2269</v>
      </c>
      <c r="AA6094" s="38" t="s">
        <v>1170</v>
      </c>
      <c r="AB6094" s="38" t="s">
        <v>11753</v>
      </c>
      <c r="AE6094" s="38" t="s">
        <v>2950</v>
      </c>
      <c r="AG6094" s="38">
        <v>1</v>
      </c>
      <c r="AH6094" s="38" t="s">
        <v>4439</v>
      </c>
      <c r="AI6094" s="38" t="s">
        <v>4440</v>
      </c>
      <c r="AJ6094" s="38" t="s">
        <v>4449</v>
      </c>
      <c r="AK6094" s="38" t="s">
        <v>72</v>
      </c>
      <c r="AL6094" s="301" t="s">
        <v>24532</v>
      </c>
    </row>
    <row r="6095" spans="1:56" ht="25.5">
      <c r="A6095" s="29">
        <v>1</v>
      </c>
      <c r="B6095" s="29">
        <v>0</v>
      </c>
      <c r="C6095" s="38" t="s">
        <v>24704</v>
      </c>
      <c r="D6095" s="38" t="s">
        <v>24692</v>
      </c>
      <c r="F6095" s="38" t="s">
        <v>24530</v>
      </c>
      <c r="I6095" s="38" t="s">
        <v>4438</v>
      </c>
      <c r="J6095" s="38" t="s">
        <v>24687</v>
      </c>
      <c r="N6095" s="38" t="s">
        <v>1316</v>
      </c>
      <c r="P6095" s="38" t="s">
        <v>24565</v>
      </c>
      <c r="R6095" s="38" t="s">
        <v>24566</v>
      </c>
      <c r="Y6095" s="38" t="s">
        <v>2269</v>
      </c>
      <c r="AA6095" s="38" t="s">
        <v>1170</v>
      </c>
      <c r="AE6095" s="38" t="s">
        <v>2950</v>
      </c>
      <c r="AG6095" s="38">
        <v>1</v>
      </c>
      <c r="AH6095" s="38" t="s">
        <v>4439</v>
      </c>
      <c r="AI6095" s="38" t="s">
        <v>4440</v>
      </c>
      <c r="AJ6095" s="38" t="s">
        <v>14542</v>
      </c>
      <c r="AL6095" s="301" t="s">
        <v>24532</v>
      </c>
    </row>
    <row r="6096" spans="1:56" ht="38.25">
      <c r="A6096" s="29">
        <v>1</v>
      </c>
      <c r="B6096" s="29">
        <v>0</v>
      </c>
      <c r="C6096" s="38" t="s">
        <v>24705</v>
      </c>
      <c r="D6096" s="38" t="s">
        <v>24693</v>
      </c>
      <c r="F6096" s="38" t="s">
        <v>24530</v>
      </c>
      <c r="I6096" s="38" t="s">
        <v>4446</v>
      </c>
      <c r="J6096" s="38" t="s">
        <v>24704</v>
      </c>
      <c r="N6096" s="38" t="s">
        <v>1316</v>
      </c>
      <c r="P6096" s="38" t="s">
        <v>24565</v>
      </c>
      <c r="R6096" s="38" t="s">
        <v>24566</v>
      </c>
      <c r="U6096" s="38" t="s">
        <v>24712</v>
      </c>
      <c r="Y6096" s="38" t="s">
        <v>2269</v>
      </c>
      <c r="AA6096" s="38" t="s">
        <v>1170</v>
      </c>
      <c r="AB6096" s="38" t="s">
        <v>7374</v>
      </c>
      <c r="AE6096" s="38" t="s">
        <v>2950</v>
      </c>
      <c r="AG6096" s="38">
        <v>1</v>
      </c>
      <c r="AH6096" s="38" t="s">
        <v>4439</v>
      </c>
      <c r="AI6096" s="38" t="s">
        <v>4440</v>
      </c>
      <c r="AJ6096" s="38" t="s">
        <v>4449</v>
      </c>
      <c r="AK6096" s="38" t="s">
        <v>72</v>
      </c>
      <c r="AL6096" s="301" t="s">
        <v>24532</v>
      </c>
    </row>
    <row r="6097" spans="1:56" ht="38.25">
      <c r="A6097" s="29">
        <v>1</v>
      </c>
      <c r="B6097" s="29">
        <v>0</v>
      </c>
      <c r="C6097" s="38" t="s">
        <v>24706</v>
      </c>
      <c r="D6097" s="38" t="s">
        <v>24694</v>
      </c>
      <c r="F6097" s="38" t="s">
        <v>24530</v>
      </c>
      <c r="I6097" s="38" t="s">
        <v>4446</v>
      </c>
      <c r="J6097" s="38" t="s">
        <v>24704</v>
      </c>
      <c r="N6097" s="38" t="s">
        <v>1316</v>
      </c>
      <c r="P6097" s="38" t="s">
        <v>24565</v>
      </c>
      <c r="R6097" s="38" t="s">
        <v>24566</v>
      </c>
      <c r="U6097" s="38" t="s">
        <v>24712</v>
      </c>
      <c r="Y6097" s="38" t="s">
        <v>2269</v>
      </c>
      <c r="AA6097" s="38" t="s">
        <v>1170</v>
      </c>
      <c r="AB6097" s="38" t="s">
        <v>13015</v>
      </c>
      <c r="AE6097" s="38" t="s">
        <v>2950</v>
      </c>
      <c r="AG6097" s="38">
        <v>1</v>
      </c>
      <c r="AH6097" s="38" t="s">
        <v>4439</v>
      </c>
      <c r="AI6097" s="38" t="s">
        <v>4440</v>
      </c>
      <c r="AJ6097" s="38" t="s">
        <v>4449</v>
      </c>
      <c r="AK6097" s="38" t="s">
        <v>72</v>
      </c>
      <c r="AL6097" s="301" t="s">
        <v>24532</v>
      </c>
    </row>
    <row r="6098" spans="1:56" ht="38.25">
      <c r="A6098" s="29">
        <v>1</v>
      </c>
      <c r="B6098" s="29">
        <v>0</v>
      </c>
      <c r="C6098" s="38" t="s">
        <v>24707</v>
      </c>
      <c r="D6098" s="38" t="s">
        <v>24695</v>
      </c>
      <c r="F6098" s="38" t="s">
        <v>24530</v>
      </c>
      <c r="I6098" s="38" t="s">
        <v>4446</v>
      </c>
      <c r="J6098" s="38" t="s">
        <v>24704</v>
      </c>
      <c r="N6098" s="38" t="s">
        <v>1316</v>
      </c>
      <c r="P6098" s="38" t="s">
        <v>24565</v>
      </c>
      <c r="R6098" s="38" t="s">
        <v>24566</v>
      </c>
      <c r="U6098" s="38" t="s">
        <v>24712</v>
      </c>
      <c r="Y6098" s="38" t="s">
        <v>2269</v>
      </c>
      <c r="AA6098" s="38" t="s">
        <v>1170</v>
      </c>
      <c r="AB6098" s="38" t="s">
        <v>13021</v>
      </c>
      <c r="AE6098" s="38" t="s">
        <v>2950</v>
      </c>
      <c r="AG6098" s="38">
        <v>1</v>
      </c>
      <c r="AH6098" s="38" t="s">
        <v>4439</v>
      </c>
      <c r="AI6098" s="38" t="s">
        <v>4440</v>
      </c>
      <c r="AJ6098" s="38" t="s">
        <v>4449</v>
      </c>
      <c r="AK6098" s="38" t="s">
        <v>72</v>
      </c>
      <c r="AL6098" s="301" t="s">
        <v>24532</v>
      </c>
    </row>
    <row r="6099" spans="1:56" ht="25.5">
      <c r="A6099" s="29">
        <v>1</v>
      </c>
      <c r="B6099" s="29">
        <v>0</v>
      </c>
      <c r="C6099" s="38" t="s">
        <v>24708</v>
      </c>
      <c r="D6099" s="38" t="s">
        <v>24696</v>
      </c>
      <c r="F6099" s="38" t="s">
        <v>24530</v>
      </c>
      <c r="I6099" s="38" t="s">
        <v>4438</v>
      </c>
      <c r="J6099" s="38" t="s">
        <v>24687</v>
      </c>
      <c r="N6099" s="38" t="s">
        <v>1316</v>
      </c>
      <c r="P6099" s="38" t="s">
        <v>24565</v>
      </c>
      <c r="R6099" s="38" t="s">
        <v>24566</v>
      </c>
      <c r="Y6099" s="38" t="s">
        <v>2269</v>
      </c>
      <c r="AA6099" s="38" t="s">
        <v>1170</v>
      </c>
      <c r="AE6099" s="38" t="s">
        <v>2950</v>
      </c>
      <c r="AG6099" s="38">
        <v>1</v>
      </c>
      <c r="AH6099" s="38" t="s">
        <v>4439</v>
      </c>
      <c r="AI6099" s="38" t="s">
        <v>4440</v>
      </c>
      <c r="AJ6099" s="38" t="s">
        <v>13993</v>
      </c>
      <c r="AL6099" s="301" t="s">
        <v>24532</v>
      </c>
    </row>
    <row r="6100" spans="1:56" ht="38.25">
      <c r="A6100" s="29">
        <v>1</v>
      </c>
      <c r="B6100" s="29">
        <v>0</v>
      </c>
      <c r="C6100" s="38" t="s">
        <v>24709</v>
      </c>
      <c r="D6100" s="38" t="s">
        <v>24697</v>
      </c>
      <c r="F6100" s="38" t="s">
        <v>24530</v>
      </c>
      <c r="I6100" s="38" t="s">
        <v>4446</v>
      </c>
      <c r="J6100" s="38" t="s">
        <v>24708</v>
      </c>
      <c r="N6100" s="38" t="s">
        <v>1316</v>
      </c>
      <c r="P6100" s="38" t="s">
        <v>24565</v>
      </c>
      <c r="R6100" s="38" t="s">
        <v>24566</v>
      </c>
      <c r="U6100" s="38" t="s">
        <v>24713</v>
      </c>
      <c r="Y6100" s="38" t="s">
        <v>2269</v>
      </c>
      <c r="AA6100" s="38" t="s">
        <v>1170</v>
      </c>
      <c r="AB6100" s="38" t="s">
        <v>13025</v>
      </c>
      <c r="AE6100" s="38" t="s">
        <v>2950</v>
      </c>
      <c r="AG6100" s="38">
        <v>1</v>
      </c>
      <c r="AH6100" s="38" t="s">
        <v>4439</v>
      </c>
      <c r="AI6100" s="38" t="s">
        <v>4440</v>
      </c>
      <c r="AJ6100" s="38" t="s">
        <v>4449</v>
      </c>
      <c r="AK6100" s="38" t="s">
        <v>24716</v>
      </c>
      <c r="AL6100" s="301" t="s">
        <v>24532</v>
      </c>
    </row>
    <row r="6101" spans="1:56" ht="25.5">
      <c r="A6101" s="29">
        <v>1</v>
      </c>
      <c r="B6101" s="29">
        <v>0</v>
      </c>
      <c r="C6101" s="38" t="s">
        <v>24710</v>
      </c>
      <c r="D6101" s="38" t="s">
        <v>24698</v>
      </c>
      <c r="F6101" s="38" t="s">
        <v>24530</v>
      </c>
      <c r="I6101" s="38" t="s">
        <v>4446</v>
      </c>
      <c r="J6101" s="38" t="s">
        <v>24708</v>
      </c>
      <c r="N6101" s="38" t="s">
        <v>1316</v>
      </c>
      <c r="P6101" s="38" t="s">
        <v>24565</v>
      </c>
      <c r="R6101" s="38" t="s">
        <v>24566</v>
      </c>
      <c r="U6101" s="38" t="s">
        <v>24713</v>
      </c>
      <c r="Y6101" s="38" t="s">
        <v>2269</v>
      </c>
      <c r="AA6101" s="38" t="s">
        <v>1170</v>
      </c>
      <c r="AB6101" s="38" t="s">
        <v>13029</v>
      </c>
      <c r="AE6101" s="38" t="s">
        <v>2950</v>
      </c>
      <c r="AG6101" s="38">
        <v>1</v>
      </c>
      <c r="AH6101" s="38" t="s">
        <v>4439</v>
      </c>
      <c r="AI6101" s="38" t="s">
        <v>4440</v>
      </c>
      <c r="AJ6101" s="38" t="s">
        <v>4449</v>
      </c>
      <c r="AK6101" s="38" t="s">
        <v>19661</v>
      </c>
      <c r="AL6101" s="301" t="s">
        <v>24532</v>
      </c>
    </row>
    <row r="6102" spans="1:56" ht="25.5">
      <c r="A6102" s="29">
        <v>1</v>
      </c>
      <c r="B6102" s="29">
        <v>0</v>
      </c>
      <c r="C6102" s="38" t="s">
        <v>24711</v>
      </c>
      <c r="D6102" s="38" t="s">
        <v>24699</v>
      </c>
      <c r="F6102" s="38" t="s">
        <v>24530</v>
      </c>
      <c r="I6102" s="38" t="s">
        <v>4446</v>
      </c>
      <c r="J6102" s="38" t="s">
        <v>24708</v>
      </c>
      <c r="N6102" s="38" t="s">
        <v>1316</v>
      </c>
      <c r="P6102" s="38" t="s">
        <v>24565</v>
      </c>
      <c r="R6102" s="38" t="s">
        <v>24566</v>
      </c>
      <c r="U6102" s="38" t="s">
        <v>24713</v>
      </c>
      <c r="Y6102" s="38" t="s">
        <v>2269</v>
      </c>
      <c r="AA6102" s="38" t="s">
        <v>1170</v>
      </c>
      <c r="AB6102" s="38" t="s">
        <v>13035</v>
      </c>
      <c r="AE6102" s="38" t="s">
        <v>2950</v>
      </c>
      <c r="AG6102" s="38">
        <v>1</v>
      </c>
      <c r="AH6102" s="38" t="s">
        <v>4439</v>
      </c>
      <c r="AI6102" s="38" t="s">
        <v>4440</v>
      </c>
      <c r="AJ6102" s="38" t="s">
        <v>4449</v>
      </c>
      <c r="AK6102" s="38" t="s">
        <v>19661</v>
      </c>
      <c r="AL6102" s="301" t="s">
        <v>24532</v>
      </c>
    </row>
    <row r="6103" spans="1:56" ht="114.75">
      <c r="A6103" s="29">
        <v>0</v>
      </c>
      <c r="B6103" s="29">
        <v>0</v>
      </c>
      <c r="C6103" s="38" t="s">
        <v>24718</v>
      </c>
      <c r="F6103" s="38" t="s">
        <v>24530</v>
      </c>
      <c r="I6103" s="38" t="s">
        <v>4431</v>
      </c>
      <c r="J6103" s="406"/>
      <c r="M6103"/>
      <c r="U6103"/>
      <c r="AB6103" s="38" t="s">
        <v>24717</v>
      </c>
      <c r="AE6103" s="38" t="s">
        <v>2950</v>
      </c>
      <c r="AG6103" s="38">
        <v>1</v>
      </c>
      <c r="AJ6103" s="38" t="s">
        <v>24648</v>
      </c>
      <c r="AL6103" s="301" t="s">
        <v>24532</v>
      </c>
      <c r="AR6103" s="29" t="str">
        <f>IF(OR(I6103="Negativmappe",I6103="Negativstreifen",I6103="Diapositivfilm",I6103="Fotomappe;(POSITIVE)",AND(I6103="Kostümfotografie",NOT(AE6103="DT")),AND(I6103="Fotografie",NOT(AE6103="DT")),AND(I6103="Porträtfotografie",NOT(AE6103="DT")),AND(I6103="Fotodokumentation",NOT(AE6103="DT")),AND(I6103="Bühnenbildfotografie",NOT(AE6103="DT"))),"1","0")</f>
        <v>1</v>
      </c>
      <c r="AS6103" s="29">
        <f t="shared" ref="AS6103" si="969">AT6103</f>
        <v>0</v>
      </c>
      <c r="AT6103" s="29">
        <v>0</v>
      </c>
      <c r="AW6103" s="29" t="str">
        <f t="shared" ref="AW6103" si="970">IF(NOT(AV6103=""),"image/tiff","")</f>
        <v/>
      </c>
      <c r="AX6103" s="29" t="str">
        <f t="shared" ref="AX6103" si="971">IF(NOT(AV6103=""),"archival/master","")</f>
        <v/>
      </c>
      <c r="AY6103" s="29" t="str">
        <f t="shared" ref="AY6103" si="972">"https://media.mediathek-tanz-theater.de/iiif/2/nvt_"&amp;C6103&amp;".JP2"</f>
        <v>https://media.mediathek-tanz-theater.de/iiif/2/nvt_img-573.JP2</v>
      </c>
      <c r="AZ6103" s="29" t="str">
        <f t="shared" ref="AZ6103" si="973">IF(NOT(AY6103=""),"image/jp2","")</f>
        <v>image/jp2</v>
      </c>
      <c r="BA6103" s="29" t="str">
        <f t="shared" ref="BA6103" si="974">IF(NOT(AY6103=""),"presentation/iiif","")</f>
        <v>presentation/iiif</v>
      </c>
      <c r="BB6103" s="29" t="str">
        <f t="shared" ref="BB6103" si="975">"https://media.mediathek-tanz-theater.de/iiif/2/nvt_"&amp;C6103&amp;".JP2/full/100,/0/default.jpg"</f>
        <v>https://media.mediathek-tanz-theater.de/iiif/2/nvt_img-573.JP2/full/100,/0/default.jpg</v>
      </c>
      <c r="BC6103" s="29" t="str">
        <f t="shared" ref="BC6103" si="976">IF(NOT(BB6103=""),"image/jpeg","")</f>
        <v>image/jpeg</v>
      </c>
      <c r="BD6103" s="29" t="str">
        <f t="shared" ref="BD6103" si="977">IF(NOT(BB6103=""),"presentation/thumbnail","")</f>
        <v>presentation/thumbnail</v>
      </c>
    </row>
    <row r="6104" spans="1:56" ht="25.5">
      <c r="A6104" s="29">
        <v>1</v>
      </c>
      <c r="B6104" s="29">
        <v>0</v>
      </c>
      <c r="C6104" s="38" t="s">
        <v>24735</v>
      </c>
      <c r="D6104" s="38" t="s">
        <v>24719</v>
      </c>
      <c r="F6104" s="38" t="s">
        <v>24530</v>
      </c>
      <c r="I6104" s="38" t="s">
        <v>4438</v>
      </c>
      <c r="J6104" s="38" t="s">
        <v>24718</v>
      </c>
      <c r="N6104" s="38" t="s">
        <v>1316</v>
      </c>
      <c r="P6104" s="38" t="s">
        <v>24565</v>
      </c>
      <c r="R6104" s="38" t="s">
        <v>24566</v>
      </c>
      <c r="Y6104" s="38" t="s">
        <v>2269</v>
      </c>
      <c r="AA6104" s="38" t="s">
        <v>1170</v>
      </c>
      <c r="AE6104" s="38" t="s">
        <v>2950</v>
      </c>
      <c r="AG6104" s="38">
        <v>1</v>
      </c>
      <c r="AH6104" s="38" t="s">
        <v>4439</v>
      </c>
      <c r="AI6104" s="38" t="s">
        <v>4440</v>
      </c>
      <c r="AJ6104" s="38" t="s">
        <v>5885</v>
      </c>
      <c r="AL6104" s="301" t="s">
        <v>24532</v>
      </c>
    </row>
    <row r="6105" spans="1:56" ht="25.5">
      <c r="A6105" s="29">
        <v>1</v>
      </c>
      <c r="B6105" s="29">
        <v>0</v>
      </c>
      <c r="C6105" s="38" t="s">
        <v>24736</v>
      </c>
      <c r="D6105" s="38" t="s">
        <v>24720</v>
      </c>
      <c r="F6105" s="38" t="s">
        <v>24530</v>
      </c>
      <c r="I6105" s="38" t="s">
        <v>4446</v>
      </c>
      <c r="J6105" s="38" t="s">
        <v>24735</v>
      </c>
      <c r="N6105" s="38" t="s">
        <v>1316</v>
      </c>
      <c r="P6105" s="38" t="s">
        <v>24565</v>
      </c>
      <c r="R6105" s="38" t="s">
        <v>24566</v>
      </c>
      <c r="U6105" s="38" t="s">
        <v>18770</v>
      </c>
      <c r="Y6105" s="38" t="s">
        <v>2269</v>
      </c>
      <c r="AA6105" s="38" t="s">
        <v>1170</v>
      </c>
      <c r="AB6105" s="38" t="s">
        <v>13039</v>
      </c>
      <c r="AE6105" s="38" t="s">
        <v>2950</v>
      </c>
      <c r="AG6105" s="38">
        <v>1</v>
      </c>
      <c r="AH6105" s="38" t="s">
        <v>4439</v>
      </c>
      <c r="AI6105" s="38" t="s">
        <v>4440</v>
      </c>
      <c r="AJ6105" s="38" t="s">
        <v>4449</v>
      </c>
      <c r="AK6105" s="38" t="s">
        <v>72</v>
      </c>
      <c r="AL6105" s="301" t="s">
        <v>24532</v>
      </c>
    </row>
    <row r="6106" spans="1:56" ht="25.5">
      <c r="A6106" s="29">
        <v>1</v>
      </c>
      <c r="B6106" s="29">
        <v>0</v>
      </c>
      <c r="C6106" s="38" t="s">
        <v>24737</v>
      </c>
      <c r="D6106" s="38" t="s">
        <v>24721</v>
      </c>
      <c r="F6106" s="38" t="s">
        <v>24530</v>
      </c>
      <c r="I6106" s="38" t="s">
        <v>4446</v>
      </c>
      <c r="J6106" s="38" t="s">
        <v>24735</v>
      </c>
      <c r="N6106" s="38" t="s">
        <v>1316</v>
      </c>
      <c r="P6106" s="38" t="s">
        <v>24565</v>
      </c>
      <c r="R6106" s="38" t="s">
        <v>24566</v>
      </c>
      <c r="U6106" s="38" t="s">
        <v>18770</v>
      </c>
      <c r="Y6106" s="38" t="s">
        <v>2269</v>
      </c>
      <c r="AA6106" s="38" t="s">
        <v>1170</v>
      </c>
      <c r="AB6106" s="38" t="s">
        <v>13045</v>
      </c>
      <c r="AE6106" s="38" t="s">
        <v>2950</v>
      </c>
      <c r="AG6106" s="38">
        <v>1</v>
      </c>
      <c r="AH6106" s="38" t="s">
        <v>4439</v>
      </c>
      <c r="AI6106" s="38" t="s">
        <v>4440</v>
      </c>
      <c r="AJ6106" s="38" t="s">
        <v>4449</v>
      </c>
      <c r="AK6106" s="38" t="s">
        <v>24685</v>
      </c>
      <c r="AL6106" s="301" t="s">
        <v>24532</v>
      </c>
    </row>
    <row r="6107" spans="1:56" ht="25.5">
      <c r="A6107" s="29">
        <v>1</v>
      </c>
      <c r="B6107" s="29">
        <v>0</v>
      </c>
      <c r="C6107" s="38" t="s">
        <v>24738</v>
      </c>
      <c r="D6107" s="38" t="s">
        <v>24722</v>
      </c>
      <c r="F6107" s="38" t="s">
        <v>24530</v>
      </c>
      <c r="I6107" s="38" t="s">
        <v>4446</v>
      </c>
      <c r="J6107" s="38" t="s">
        <v>24735</v>
      </c>
      <c r="N6107" s="38" t="s">
        <v>1316</v>
      </c>
      <c r="P6107" s="38" t="s">
        <v>24565</v>
      </c>
      <c r="R6107" s="38" t="s">
        <v>24566</v>
      </c>
      <c r="U6107" s="38" t="s">
        <v>18770</v>
      </c>
      <c r="Y6107" s="38" t="s">
        <v>2269</v>
      </c>
      <c r="AA6107" s="38" t="s">
        <v>1170</v>
      </c>
      <c r="AB6107" s="38" t="s">
        <v>13049</v>
      </c>
      <c r="AE6107" s="38" t="s">
        <v>2950</v>
      </c>
      <c r="AG6107" s="38">
        <v>1</v>
      </c>
      <c r="AH6107" s="38" t="s">
        <v>4439</v>
      </c>
      <c r="AI6107" s="38" t="s">
        <v>4440</v>
      </c>
      <c r="AJ6107" s="38" t="s">
        <v>4449</v>
      </c>
      <c r="AK6107" s="38" t="s">
        <v>24685</v>
      </c>
      <c r="AL6107" s="301" t="s">
        <v>24532</v>
      </c>
    </row>
    <row r="6108" spans="1:56" ht="25.5">
      <c r="A6108" s="29">
        <v>1</v>
      </c>
      <c r="B6108" s="29">
        <v>0</v>
      </c>
      <c r="C6108" s="38" t="s">
        <v>24739</v>
      </c>
      <c r="D6108" s="38" t="s">
        <v>24723</v>
      </c>
      <c r="F6108" s="38" t="s">
        <v>24530</v>
      </c>
      <c r="I6108" s="38" t="s">
        <v>4438</v>
      </c>
      <c r="J6108" s="38" t="s">
        <v>24718</v>
      </c>
      <c r="N6108" s="38" t="s">
        <v>1316</v>
      </c>
      <c r="P6108" s="38" t="s">
        <v>24565</v>
      </c>
      <c r="R6108" s="38" t="s">
        <v>24566</v>
      </c>
      <c r="Y6108" s="38" t="s">
        <v>2269</v>
      </c>
      <c r="AA6108" s="38" t="s">
        <v>1170</v>
      </c>
      <c r="AE6108" s="38" t="s">
        <v>2950</v>
      </c>
      <c r="AG6108" s="38">
        <v>1</v>
      </c>
      <c r="AH6108" s="38" t="s">
        <v>4439</v>
      </c>
      <c r="AI6108" s="38" t="s">
        <v>4440</v>
      </c>
      <c r="AJ6108" s="38" t="s">
        <v>19156</v>
      </c>
      <c r="AL6108" s="301" t="s">
        <v>24532</v>
      </c>
    </row>
    <row r="6109" spans="1:56" ht="25.5">
      <c r="A6109" s="29">
        <v>1</v>
      </c>
      <c r="B6109" s="29">
        <v>0</v>
      </c>
      <c r="C6109" s="38" t="s">
        <v>24740</v>
      </c>
      <c r="D6109" s="38" t="s">
        <v>24724</v>
      </c>
      <c r="F6109" s="38" t="s">
        <v>24530</v>
      </c>
      <c r="I6109" s="38" t="s">
        <v>4446</v>
      </c>
      <c r="J6109" s="38" t="s">
        <v>24739</v>
      </c>
      <c r="N6109" s="38" t="s">
        <v>1316</v>
      </c>
      <c r="P6109" s="38" t="s">
        <v>24565</v>
      </c>
      <c r="R6109" s="38" t="s">
        <v>24566</v>
      </c>
      <c r="U6109" s="38" t="s">
        <v>18770</v>
      </c>
      <c r="Y6109" s="38" t="s">
        <v>2269</v>
      </c>
      <c r="AA6109" s="38" t="s">
        <v>1170</v>
      </c>
      <c r="AB6109" s="38" t="s">
        <v>13053</v>
      </c>
      <c r="AE6109" s="38" t="s">
        <v>2950</v>
      </c>
      <c r="AG6109" s="38">
        <v>1</v>
      </c>
      <c r="AH6109" s="38" t="s">
        <v>4439</v>
      </c>
      <c r="AI6109" s="38" t="s">
        <v>4440</v>
      </c>
      <c r="AJ6109" s="38" t="s">
        <v>4449</v>
      </c>
      <c r="AK6109" s="38" t="s">
        <v>72</v>
      </c>
      <c r="AL6109" s="301" t="s">
        <v>24532</v>
      </c>
    </row>
    <row r="6110" spans="1:56" ht="25.5">
      <c r="A6110" s="29">
        <v>1</v>
      </c>
      <c r="B6110" s="29">
        <v>0</v>
      </c>
      <c r="C6110" s="38" t="s">
        <v>24741</v>
      </c>
      <c r="D6110" s="38" t="s">
        <v>24725</v>
      </c>
      <c r="F6110" s="38" t="s">
        <v>24530</v>
      </c>
      <c r="I6110" s="38" t="s">
        <v>4446</v>
      </c>
      <c r="J6110" s="38" t="s">
        <v>24739</v>
      </c>
      <c r="N6110" s="38" t="s">
        <v>1316</v>
      </c>
      <c r="P6110" s="38" t="s">
        <v>24565</v>
      </c>
      <c r="R6110" s="38" t="s">
        <v>24566</v>
      </c>
      <c r="U6110" s="38" t="s">
        <v>18770</v>
      </c>
      <c r="Y6110" s="38" t="s">
        <v>2269</v>
      </c>
      <c r="AA6110" s="38" t="s">
        <v>1170</v>
      </c>
      <c r="AB6110" s="38" t="s">
        <v>13059</v>
      </c>
      <c r="AE6110" s="38" t="s">
        <v>2950</v>
      </c>
      <c r="AG6110" s="38">
        <v>1</v>
      </c>
      <c r="AH6110" s="38" t="s">
        <v>4439</v>
      </c>
      <c r="AI6110" s="38" t="s">
        <v>4440</v>
      </c>
      <c r="AJ6110" s="38" t="s">
        <v>4449</v>
      </c>
      <c r="AK6110" s="38" t="s">
        <v>72</v>
      </c>
      <c r="AL6110" s="301" t="s">
        <v>24532</v>
      </c>
    </row>
    <row r="6111" spans="1:56" ht="25.5">
      <c r="A6111" s="29">
        <v>1</v>
      </c>
      <c r="B6111" s="29">
        <v>0</v>
      </c>
      <c r="C6111" s="38" t="s">
        <v>24742</v>
      </c>
      <c r="D6111" s="38" t="s">
        <v>24726</v>
      </c>
      <c r="F6111" s="38" t="s">
        <v>24530</v>
      </c>
      <c r="I6111" s="38" t="s">
        <v>4446</v>
      </c>
      <c r="J6111" s="38" t="s">
        <v>24739</v>
      </c>
      <c r="N6111" s="38" t="s">
        <v>1316</v>
      </c>
      <c r="P6111" s="38" t="s">
        <v>24565</v>
      </c>
      <c r="R6111" s="38" t="s">
        <v>24566</v>
      </c>
      <c r="U6111" s="38" t="s">
        <v>24751</v>
      </c>
      <c r="Y6111" s="38" t="s">
        <v>2269</v>
      </c>
      <c r="AA6111" s="38" t="s">
        <v>1170</v>
      </c>
      <c r="AB6111" s="38" t="s">
        <v>13063</v>
      </c>
      <c r="AE6111" s="38" t="s">
        <v>2950</v>
      </c>
      <c r="AG6111" s="38">
        <v>1</v>
      </c>
      <c r="AH6111" s="38" t="s">
        <v>4439</v>
      </c>
      <c r="AI6111" s="38" t="s">
        <v>4440</v>
      </c>
      <c r="AJ6111" s="38" t="s">
        <v>4449</v>
      </c>
      <c r="AK6111" s="38" t="s">
        <v>72</v>
      </c>
      <c r="AL6111" s="301" t="s">
        <v>24532</v>
      </c>
    </row>
    <row r="6112" spans="1:56" ht="25.5">
      <c r="A6112" s="29">
        <v>1</v>
      </c>
      <c r="B6112" s="29">
        <v>0</v>
      </c>
      <c r="C6112" s="38" t="s">
        <v>24743</v>
      </c>
      <c r="D6112" s="38" t="s">
        <v>24727</v>
      </c>
      <c r="F6112" s="38" t="s">
        <v>24530</v>
      </c>
      <c r="I6112" s="38" t="s">
        <v>4438</v>
      </c>
      <c r="J6112" s="38" t="s">
        <v>24718</v>
      </c>
      <c r="N6112" s="38" t="s">
        <v>1316</v>
      </c>
      <c r="P6112" s="38" t="s">
        <v>24565</v>
      </c>
      <c r="R6112" s="38" t="s">
        <v>24566</v>
      </c>
      <c r="Y6112" s="38" t="s">
        <v>2269</v>
      </c>
      <c r="AA6112" s="38" t="s">
        <v>1170</v>
      </c>
      <c r="AE6112" s="38" t="s">
        <v>2950</v>
      </c>
      <c r="AG6112" s="38">
        <v>1</v>
      </c>
      <c r="AH6112" s="38" t="s">
        <v>4439</v>
      </c>
      <c r="AI6112" s="38" t="s">
        <v>4440</v>
      </c>
      <c r="AJ6112" s="38" t="s">
        <v>13880</v>
      </c>
      <c r="AL6112" s="301" t="s">
        <v>24532</v>
      </c>
    </row>
    <row r="6113" spans="1:56" ht="25.5">
      <c r="A6113" s="29">
        <v>1</v>
      </c>
      <c r="B6113" s="29">
        <v>0</v>
      </c>
      <c r="C6113" s="38" t="s">
        <v>24744</v>
      </c>
      <c r="D6113" s="38" t="s">
        <v>24728</v>
      </c>
      <c r="F6113" s="38" t="s">
        <v>24530</v>
      </c>
      <c r="I6113" s="38" t="s">
        <v>4446</v>
      </c>
      <c r="J6113" s="38" t="s">
        <v>24743</v>
      </c>
      <c r="N6113" s="38" t="s">
        <v>1316</v>
      </c>
      <c r="P6113" s="38" t="s">
        <v>24565</v>
      </c>
      <c r="R6113" s="38" t="s">
        <v>24566</v>
      </c>
      <c r="U6113" s="38" t="s">
        <v>24751</v>
      </c>
      <c r="Y6113" s="38" t="s">
        <v>2269</v>
      </c>
      <c r="AA6113" s="38" t="s">
        <v>1170</v>
      </c>
      <c r="AB6113" s="38" t="s">
        <v>13067</v>
      </c>
      <c r="AE6113" s="38" t="s">
        <v>2950</v>
      </c>
      <c r="AG6113" s="38">
        <v>1</v>
      </c>
      <c r="AH6113" s="38" t="s">
        <v>4439</v>
      </c>
      <c r="AI6113" s="38" t="s">
        <v>4440</v>
      </c>
      <c r="AJ6113" s="38" t="s">
        <v>4449</v>
      </c>
      <c r="AK6113" s="38" t="s">
        <v>72</v>
      </c>
      <c r="AL6113" s="301" t="s">
        <v>24532</v>
      </c>
    </row>
    <row r="6114" spans="1:56" ht="25.5">
      <c r="A6114" s="29">
        <v>1</v>
      </c>
      <c r="B6114" s="29">
        <v>0</v>
      </c>
      <c r="C6114" s="38" t="s">
        <v>24745</v>
      </c>
      <c r="D6114" s="38" t="s">
        <v>24729</v>
      </c>
      <c r="F6114" s="38" t="s">
        <v>24530</v>
      </c>
      <c r="I6114" s="38" t="s">
        <v>4446</v>
      </c>
      <c r="J6114" s="38" t="s">
        <v>24743</v>
      </c>
      <c r="N6114" s="38" t="s">
        <v>1316</v>
      </c>
      <c r="P6114" s="38" t="s">
        <v>24565</v>
      </c>
      <c r="R6114" s="38" t="s">
        <v>24566</v>
      </c>
      <c r="U6114" s="38" t="s">
        <v>24751</v>
      </c>
      <c r="Y6114" s="38" t="s">
        <v>2269</v>
      </c>
      <c r="AA6114" s="38" t="s">
        <v>1170</v>
      </c>
      <c r="AB6114" s="38" t="s">
        <v>13073</v>
      </c>
      <c r="AE6114" s="38" t="s">
        <v>2950</v>
      </c>
      <c r="AG6114" s="38">
        <v>1</v>
      </c>
      <c r="AH6114" s="38" t="s">
        <v>4439</v>
      </c>
      <c r="AI6114" s="38" t="s">
        <v>4440</v>
      </c>
      <c r="AJ6114" s="38" t="s">
        <v>4449</v>
      </c>
      <c r="AK6114" s="38" t="s">
        <v>24753</v>
      </c>
      <c r="AL6114" s="301" t="s">
        <v>24532</v>
      </c>
    </row>
    <row r="6115" spans="1:56" ht="51">
      <c r="A6115" s="29">
        <v>1</v>
      </c>
      <c r="B6115" s="29">
        <v>0</v>
      </c>
      <c r="C6115" s="38" t="s">
        <v>24746</v>
      </c>
      <c r="D6115" s="38" t="s">
        <v>24730</v>
      </c>
      <c r="F6115" s="38" t="s">
        <v>24530</v>
      </c>
      <c r="I6115" s="38" t="s">
        <v>4446</v>
      </c>
      <c r="J6115" s="38" t="s">
        <v>24743</v>
      </c>
      <c r="N6115" s="38" t="s">
        <v>1316</v>
      </c>
      <c r="P6115" s="38" t="s">
        <v>24565</v>
      </c>
      <c r="R6115" s="38" t="s">
        <v>24566</v>
      </c>
      <c r="U6115" s="38" t="s">
        <v>24752</v>
      </c>
      <c r="Y6115" s="38" t="s">
        <v>2269</v>
      </c>
      <c r="AA6115" s="38" t="s">
        <v>1170</v>
      </c>
      <c r="AB6115" s="38" t="s">
        <v>13076</v>
      </c>
      <c r="AE6115" s="38" t="s">
        <v>2950</v>
      </c>
      <c r="AG6115" s="38">
        <v>1</v>
      </c>
      <c r="AH6115" s="38" t="s">
        <v>4439</v>
      </c>
      <c r="AI6115" s="38" t="s">
        <v>4440</v>
      </c>
      <c r="AJ6115" s="38" t="s">
        <v>4449</v>
      </c>
      <c r="AK6115" s="38" t="s">
        <v>72</v>
      </c>
      <c r="AL6115" s="301" t="s">
        <v>24532</v>
      </c>
    </row>
    <row r="6116" spans="1:56" ht="25.5">
      <c r="A6116" s="29">
        <v>1</v>
      </c>
      <c r="B6116" s="29">
        <v>0</v>
      </c>
      <c r="C6116" s="38" t="s">
        <v>24747</v>
      </c>
      <c r="D6116" s="38" t="s">
        <v>24731</v>
      </c>
      <c r="F6116" s="38" t="s">
        <v>24530</v>
      </c>
      <c r="I6116" s="38" t="s">
        <v>4438</v>
      </c>
      <c r="J6116" s="38" t="s">
        <v>24718</v>
      </c>
      <c r="N6116" s="38" t="s">
        <v>1316</v>
      </c>
      <c r="P6116" s="38" t="s">
        <v>24565</v>
      </c>
      <c r="R6116" s="38" t="s">
        <v>24566</v>
      </c>
      <c r="Y6116" s="38" t="s">
        <v>2269</v>
      </c>
      <c r="AA6116" s="38" t="s">
        <v>1170</v>
      </c>
      <c r="AE6116" s="38" t="s">
        <v>2950</v>
      </c>
      <c r="AG6116" s="38">
        <v>1</v>
      </c>
      <c r="AH6116" s="38" t="s">
        <v>4439</v>
      </c>
      <c r="AI6116" s="38" t="s">
        <v>4440</v>
      </c>
      <c r="AJ6116" s="38" t="s">
        <v>19156</v>
      </c>
      <c r="AL6116" s="301" t="s">
        <v>24532</v>
      </c>
    </row>
    <row r="6117" spans="1:56" ht="51">
      <c r="A6117" s="29">
        <v>1</v>
      </c>
      <c r="B6117" s="29">
        <v>0</v>
      </c>
      <c r="C6117" s="38" t="s">
        <v>24748</v>
      </c>
      <c r="D6117" s="38" t="s">
        <v>24732</v>
      </c>
      <c r="F6117" s="38" t="s">
        <v>24530</v>
      </c>
      <c r="I6117" s="38" t="s">
        <v>4446</v>
      </c>
      <c r="J6117" s="38" t="s">
        <v>24747</v>
      </c>
      <c r="N6117" s="38" t="s">
        <v>1316</v>
      </c>
      <c r="P6117" s="38" t="s">
        <v>24565</v>
      </c>
      <c r="R6117" s="38" t="s">
        <v>24566</v>
      </c>
      <c r="U6117" s="38" t="s">
        <v>24752</v>
      </c>
      <c r="Y6117" s="38" t="s">
        <v>2269</v>
      </c>
      <c r="AA6117" s="38" t="s">
        <v>1170</v>
      </c>
      <c r="AB6117" s="38" t="s">
        <v>13082</v>
      </c>
      <c r="AE6117" s="38" t="s">
        <v>2950</v>
      </c>
      <c r="AG6117" s="38">
        <v>1</v>
      </c>
      <c r="AH6117" s="38" t="s">
        <v>4439</v>
      </c>
      <c r="AI6117" s="38" t="s">
        <v>4440</v>
      </c>
      <c r="AJ6117" s="38" t="s">
        <v>4449</v>
      </c>
      <c r="AK6117" s="38" t="s">
        <v>72</v>
      </c>
      <c r="AL6117" s="301" t="s">
        <v>24532</v>
      </c>
    </row>
    <row r="6118" spans="1:56" ht="51">
      <c r="A6118" s="29">
        <v>1</v>
      </c>
      <c r="B6118" s="29">
        <v>0</v>
      </c>
      <c r="C6118" s="38" t="s">
        <v>24749</v>
      </c>
      <c r="D6118" s="38" t="s">
        <v>24733</v>
      </c>
      <c r="F6118" s="38" t="s">
        <v>24530</v>
      </c>
      <c r="I6118" s="38" t="s">
        <v>4446</v>
      </c>
      <c r="J6118" s="38" t="s">
        <v>24747</v>
      </c>
      <c r="N6118" s="38" t="s">
        <v>1316</v>
      </c>
      <c r="P6118" s="38" t="s">
        <v>24565</v>
      </c>
      <c r="R6118" s="38" t="s">
        <v>24566</v>
      </c>
      <c r="U6118" s="38" t="s">
        <v>24752</v>
      </c>
      <c r="Y6118" s="38" t="s">
        <v>2269</v>
      </c>
      <c r="AA6118" s="38" t="s">
        <v>1170</v>
      </c>
      <c r="AB6118" s="38" t="s">
        <v>13085</v>
      </c>
      <c r="AE6118" s="38" t="s">
        <v>2950</v>
      </c>
      <c r="AG6118" s="38">
        <v>1</v>
      </c>
      <c r="AH6118" s="38" t="s">
        <v>4439</v>
      </c>
      <c r="AI6118" s="38" t="s">
        <v>4440</v>
      </c>
      <c r="AJ6118" s="38" t="s">
        <v>4449</v>
      </c>
      <c r="AK6118" s="38" t="s">
        <v>24715</v>
      </c>
      <c r="AL6118" s="301" t="s">
        <v>24532</v>
      </c>
    </row>
    <row r="6119" spans="1:56" ht="51">
      <c r="A6119" s="29">
        <v>1</v>
      </c>
      <c r="B6119" s="29">
        <v>0</v>
      </c>
      <c r="C6119" s="38" t="s">
        <v>24750</v>
      </c>
      <c r="D6119" s="38" t="s">
        <v>24734</v>
      </c>
      <c r="F6119" s="38" t="s">
        <v>24530</v>
      </c>
      <c r="I6119" s="38" t="s">
        <v>4446</v>
      </c>
      <c r="J6119" s="38" t="s">
        <v>24747</v>
      </c>
      <c r="N6119" s="38" t="s">
        <v>1316</v>
      </c>
      <c r="P6119" s="38" t="s">
        <v>24565</v>
      </c>
      <c r="R6119" s="38" t="s">
        <v>24566</v>
      </c>
      <c r="U6119" s="38" t="s">
        <v>24752</v>
      </c>
      <c r="Y6119" s="38" t="s">
        <v>2269</v>
      </c>
      <c r="AA6119" s="38" t="s">
        <v>1170</v>
      </c>
      <c r="AB6119" s="38" t="s">
        <v>13088</v>
      </c>
      <c r="AE6119" s="38" t="s">
        <v>2950</v>
      </c>
      <c r="AG6119" s="38">
        <v>1</v>
      </c>
      <c r="AH6119" s="38" t="s">
        <v>4439</v>
      </c>
      <c r="AI6119" s="38" t="s">
        <v>4440</v>
      </c>
      <c r="AJ6119" s="38" t="s">
        <v>4449</v>
      </c>
      <c r="AK6119" s="38" t="s">
        <v>20014</v>
      </c>
      <c r="AL6119" s="301" t="s">
        <v>24532</v>
      </c>
    </row>
    <row r="6120" spans="1:56" ht="114.75">
      <c r="A6120" s="29">
        <v>0</v>
      </c>
      <c r="B6120" s="29">
        <v>0</v>
      </c>
      <c r="C6120" s="38" t="s">
        <v>24768</v>
      </c>
      <c r="F6120" s="38" t="s">
        <v>24530</v>
      </c>
      <c r="I6120" s="38" t="s">
        <v>4431</v>
      </c>
      <c r="J6120" s="406"/>
      <c r="M6120"/>
      <c r="U6120"/>
      <c r="AB6120" s="38" t="s">
        <v>24756</v>
      </c>
      <c r="AE6120" s="38" t="s">
        <v>2950</v>
      </c>
      <c r="AG6120" s="38">
        <v>1</v>
      </c>
      <c r="AJ6120" s="38" t="s">
        <v>24648</v>
      </c>
      <c r="AL6120" s="301" t="s">
        <v>24781</v>
      </c>
      <c r="AR6120" s="29" t="str">
        <f>IF(OR(I6120="Negativmappe",I6120="Negativstreifen",I6120="Diapositivfilm",I6120="Fotomappe;(POSITIVE)",AND(I6120="Kostümfotografie",NOT(AE6120="DT")),AND(I6120="Fotografie",NOT(AE6120="DT")),AND(I6120="Porträtfotografie",NOT(AE6120="DT")),AND(I6120="Fotodokumentation",NOT(AE6120="DT")),AND(I6120="Bühnenbildfotografie",NOT(AE6120="DT"))),"1","0")</f>
        <v>1</v>
      </c>
      <c r="AS6120" s="29">
        <f t="shared" ref="AS6120" si="978">AT6120</f>
        <v>0</v>
      </c>
      <c r="AT6120" s="29">
        <v>0</v>
      </c>
      <c r="AW6120" s="29" t="str">
        <f t="shared" ref="AW6120" si="979">IF(NOT(AV6120=""),"image/tiff","")</f>
        <v/>
      </c>
      <c r="AX6120" s="29" t="str">
        <f t="shared" ref="AX6120" si="980">IF(NOT(AV6120=""),"archival/master","")</f>
        <v/>
      </c>
      <c r="AY6120" s="29" t="str">
        <f t="shared" ref="AY6120" si="981">"https://media.mediathek-tanz-theater.de/iiif/2/nvt_"&amp;C6120&amp;".JP2"</f>
        <v>https://media.mediathek-tanz-theater.de/iiif/2/nvt_img-574.JP2</v>
      </c>
      <c r="AZ6120" s="29" t="str">
        <f t="shared" ref="AZ6120" si="982">IF(NOT(AY6120=""),"image/jp2","")</f>
        <v>image/jp2</v>
      </c>
      <c r="BA6120" s="29" t="str">
        <f t="shared" ref="BA6120" si="983">IF(NOT(AY6120=""),"presentation/iiif","")</f>
        <v>presentation/iiif</v>
      </c>
      <c r="BB6120" s="29" t="str">
        <f t="shared" ref="BB6120" si="984">"https://media.mediathek-tanz-theater.de/iiif/2/nvt_"&amp;C6120&amp;".JP2/full/100,/0/default.jpg"</f>
        <v>https://media.mediathek-tanz-theater.de/iiif/2/nvt_img-574.JP2/full/100,/0/default.jpg</v>
      </c>
      <c r="BC6120" s="29" t="str">
        <f t="shared" ref="BC6120" si="985">IF(NOT(BB6120=""),"image/jpeg","")</f>
        <v>image/jpeg</v>
      </c>
      <c r="BD6120" s="29" t="str">
        <f t="shared" ref="BD6120" si="986">IF(NOT(BB6120=""),"presentation/thumbnail","")</f>
        <v>presentation/thumbnail</v>
      </c>
    </row>
    <row r="6121" spans="1:56" ht="25.5">
      <c r="A6121" s="29">
        <v>1</v>
      </c>
      <c r="B6121" s="29">
        <v>0</v>
      </c>
      <c r="C6121" s="38" t="s">
        <v>24769</v>
      </c>
      <c r="D6121" s="38" t="s">
        <v>24757</v>
      </c>
      <c r="F6121" s="38" t="s">
        <v>24530</v>
      </c>
      <c r="I6121" s="38" t="s">
        <v>4438</v>
      </c>
      <c r="J6121" s="38" t="s">
        <v>24768</v>
      </c>
      <c r="N6121" s="38" t="s">
        <v>1316</v>
      </c>
      <c r="P6121" s="38" t="s">
        <v>24565</v>
      </c>
      <c r="R6121" s="38" t="s">
        <v>24566</v>
      </c>
      <c r="Y6121" s="38" t="s">
        <v>2269</v>
      </c>
      <c r="AA6121" s="38" t="s">
        <v>1170</v>
      </c>
      <c r="AE6121" s="38" t="s">
        <v>2950</v>
      </c>
      <c r="AG6121" s="38">
        <v>1</v>
      </c>
      <c r="AH6121" s="38" t="s">
        <v>4439</v>
      </c>
      <c r="AI6121" s="38" t="s">
        <v>4440</v>
      </c>
      <c r="AJ6121" s="38" t="s">
        <v>5900</v>
      </c>
      <c r="AL6121" s="301" t="s">
        <v>24781</v>
      </c>
    </row>
    <row r="6122" spans="1:56" ht="25.5">
      <c r="A6122" s="29">
        <v>1</v>
      </c>
      <c r="B6122" s="29">
        <v>0</v>
      </c>
      <c r="C6122" s="38" t="s">
        <v>24770</v>
      </c>
      <c r="D6122" s="38" t="s">
        <v>24758</v>
      </c>
      <c r="F6122" s="38" t="s">
        <v>24530</v>
      </c>
      <c r="I6122" s="38" t="s">
        <v>4446</v>
      </c>
      <c r="J6122" s="38" t="s">
        <v>24769</v>
      </c>
      <c r="N6122" s="38" t="s">
        <v>1316</v>
      </c>
      <c r="P6122" s="38" t="s">
        <v>24565</v>
      </c>
      <c r="R6122" s="38" t="s">
        <v>24566</v>
      </c>
      <c r="U6122" s="38" t="s">
        <v>24780</v>
      </c>
      <c r="Y6122" s="38" t="s">
        <v>2269</v>
      </c>
      <c r="AA6122" s="38" t="s">
        <v>1170</v>
      </c>
      <c r="AB6122" s="38" t="s">
        <v>14047</v>
      </c>
      <c r="AE6122" s="38" t="s">
        <v>2950</v>
      </c>
      <c r="AG6122" s="38">
        <v>1</v>
      </c>
      <c r="AH6122" s="38" t="s">
        <v>4439</v>
      </c>
      <c r="AI6122" s="38" t="s">
        <v>4440</v>
      </c>
      <c r="AJ6122" s="38" t="s">
        <v>4449</v>
      </c>
      <c r="AK6122" s="38" t="s">
        <v>72</v>
      </c>
      <c r="AL6122" s="301" t="s">
        <v>24781</v>
      </c>
    </row>
    <row r="6123" spans="1:56" ht="25.5">
      <c r="A6123" s="29">
        <v>1</v>
      </c>
      <c r="B6123" s="29">
        <v>0</v>
      </c>
      <c r="C6123" s="38" t="s">
        <v>24771</v>
      </c>
      <c r="D6123" s="38" t="s">
        <v>24759</v>
      </c>
      <c r="F6123" s="38" t="s">
        <v>24530</v>
      </c>
      <c r="I6123" s="38" t="s">
        <v>4446</v>
      </c>
      <c r="J6123" s="38" t="s">
        <v>24769</v>
      </c>
      <c r="N6123" s="38" t="s">
        <v>1316</v>
      </c>
      <c r="P6123" s="38" t="s">
        <v>24565</v>
      </c>
      <c r="R6123" s="38" t="s">
        <v>24566</v>
      </c>
      <c r="U6123" s="38" t="s">
        <v>24780</v>
      </c>
      <c r="Y6123" s="38" t="s">
        <v>2269</v>
      </c>
      <c r="AA6123" s="38" t="s">
        <v>1170</v>
      </c>
      <c r="AB6123" s="38" t="s">
        <v>14055</v>
      </c>
      <c r="AE6123" s="38" t="s">
        <v>2950</v>
      </c>
      <c r="AG6123" s="38">
        <v>1</v>
      </c>
      <c r="AH6123" s="38" t="s">
        <v>4439</v>
      </c>
      <c r="AI6123" s="38" t="s">
        <v>4440</v>
      </c>
      <c r="AJ6123" s="38" t="s">
        <v>4449</v>
      </c>
      <c r="AK6123" s="38" t="s">
        <v>72</v>
      </c>
      <c r="AL6123" s="301" t="s">
        <v>24781</v>
      </c>
    </row>
    <row r="6124" spans="1:56" ht="25.5">
      <c r="A6124" s="29">
        <v>1</v>
      </c>
      <c r="B6124" s="29">
        <v>0</v>
      </c>
      <c r="C6124" s="38" t="s">
        <v>24772</v>
      </c>
      <c r="D6124" s="38" t="s">
        <v>24760</v>
      </c>
      <c r="F6124" s="38" t="s">
        <v>24530</v>
      </c>
      <c r="I6124" s="38" t="s">
        <v>4446</v>
      </c>
      <c r="J6124" s="38" t="s">
        <v>24769</v>
      </c>
      <c r="N6124" s="38" t="s">
        <v>1316</v>
      </c>
      <c r="P6124" s="38" t="s">
        <v>24565</v>
      </c>
      <c r="R6124" s="38" t="s">
        <v>24566</v>
      </c>
      <c r="U6124" s="38" t="s">
        <v>24780</v>
      </c>
      <c r="Y6124" s="38" t="s">
        <v>2269</v>
      </c>
      <c r="AA6124" s="38" t="s">
        <v>1170</v>
      </c>
      <c r="AB6124" s="38" t="s">
        <v>14060</v>
      </c>
      <c r="AE6124" s="38" t="s">
        <v>2950</v>
      </c>
      <c r="AG6124" s="38">
        <v>1</v>
      </c>
      <c r="AH6124" s="38" t="s">
        <v>4439</v>
      </c>
      <c r="AI6124" s="38" t="s">
        <v>4440</v>
      </c>
      <c r="AJ6124" s="38" t="s">
        <v>4449</v>
      </c>
      <c r="AK6124" s="38" t="s">
        <v>72</v>
      </c>
      <c r="AL6124" s="301" t="s">
        <v>24781</v>
      </c>
    </row>
    <row r="6125" spans="1:56" ht="25.5">
      <c r="A6125" s="29">
        <v>1</v>
      </c>
      <c r="B6125" s="29">
        <v>0</v>
      </c>
      <c r="C6125" s="38" t="s">
        <v>24773</v>
      </c>
      <c r="D6125" s="38" t="s">
        <v>24761</v>
      </c>
      <c r="F6125" s="38" t="s">
        <v>24530</v>
      </c>
      <c r="I6125" s="38" t="s">
        <v>4438</v>
      </c>
      <c r="J6125" s="38" t="s">
        <v>24768</v>
      </c>
      <c r="N6125" s="38" t="s">
        <v>1316</v>
      </c>
      <c r="P6125" s="38" t="s">
        <v>24565</v>
      </c>
      <c r="R6125" s="38" t="s">
        <v>24566</v>
      </c>
      <c r="Y6125" s="38" t="s">
        <v>2269</v>
      </c>
      <c r="AA6125" s="38" t="s">
        <v>1170</v>
      </c>
      <c r="AE6125" s="38" t="s">
        <v>2950</v>
      </c>
      <c r="AG6125" s="38">
        <v>1</v>
      </c>
      <c r="AH6125" s="38" t="s">
        <v>4439</v>
      </c>
      <c r="AI6125" s="38" t="s">
        <v>4440</v>
      </c>
      <c r="AJ6125" s="38" t="s">
        <v>14542</v>
      </c>
      <c r="AL6125" s="301" t="s">
        <v>24781</v>
      </c>
    </row>
    <row r="6126" spans="1:56" ht="25.5">
      <c r="A6126" s="29">
        <v>1</v>
      </c>
      <c r="B6126" s="29">
        <v>0</v>
      </c>
      <c r="C6126" s="38" t="s">
        <v>24774</v>
      </c>
      <c r="D6126" s="38" t="s">
        <v>24762</v>
      </c>
      <c r="F6126" s="38" t="s">
        <v>24530</v>
      </c>
      <c r="I6126" s="38" t="s">
        <v>4446</v>
      </c>
      <c r="J6126" s="38" t="s">
        <v>24773</v>
      </c>
      <c r="N6126" s="38" t="s">
        <v>1316</v>
      </c>
      <c r="P6126" s="38" t="s">
        <v>24565</v>
      </c>
      <c r="R6126" s="38" t="s">
        <v>24566</v>
      </c>
      <c r="U6126" s="38" t="s">
        <v>24780</v>
      </c>
      <c r="Y6126" s="38" t="s">
        <v>2269</v>
      </c>
      <c r="AA6126" s="38" t="s">
        <v>1170</v>
      </c>
      <c r="AB6126" s="38" t="s">
        <v>14064</v>
      </c>
      <c r="AE6126" s="38" t="s">
        <v>2950</v>
      </c>
      <c r="AG6126" s="38">
        <v>1</v>
      </c>
      <c r="AH6126" s="38" t="s">
        <v>4439</v>
      </c>
      <c r="AI6126" s="38" t="s">
        <v>4440</v>
      </c>
      <c r="AJ6126" s="38" t="s">
        <v>4449</v>
      </c>
      <c r="AK6126" s="38" t="s">
        <v>72</v>
      </c>
      <c r="AL6126" s="301" t="s">
        <v>24781</v>
      </c>
    </row>
    <row r="6127" spans="1:56" ht="25.5">
      <c r="A6127" s="29">
        <v>1</v>
      </c>
      <c r="B6127" s="29">
        <v>0</v>
      </c>
      <c r="C6127" s="38" t="s">
        <v>24775</v>
      </c>
      <c r="D6127" s="38" t="s">
        <v>24763</v>
      </c>
      <c r="F6127" s="38" t="s">
        <v>24530</v>
      </c>
      <c r="I6127" s="38" t="s">
        <v>4446</v>
      </c>
      <c r="J6127" s="38" t="s">
        <v>24773</v>
      </c>
      <c r="N6127" s="38" t="s">
        <v>1316</v>
      </c>
      <c r="P6127" s="38" t="s">
        <v>24565</v>
      </c>
      <c r="R6127" s="38" t="s">
        <v>24566</v>
      </c>
      <c r="U6127" s="38" t="s">
        <v>24780</v>
      </c>
      <c r="Y6127" s="38" t="s">
        <v>2269</v>
      </c>
      <c r="AA6127" s="38" t="s">
        <v>1170</v>
      </c>
      <c r="AB6127" s="38" t="s">
        <v>14073</v>
      </c>
      <c r="AE6127" s="38" t="s">
        <v>2950</v>
      </c>
      <c r="AG6127" s="38">
        <v>1</v>
      </c>
      <c r="AH6127" s="38" t="s">
        <v>4439</v>
      </c>
      <c r="AI6127" s="38" t="s">
        <v>4440</v>
      </c>
      <c r="AJ6127" s="38" t="s">
        <v>4449</v>
      </c>
      <c r="AK6127" s="38" t="s">
        <v>24782</v>
      </c>
      <c r="AL6127" s="301" t="s">
        <v>24781</v>
      </c>
    </row>
    <row r="6128" spans="1:56" ht="25.5">
      <c r="A6128" s="29">
        <v>1</v>
      </c>
      <c r="B6128" s="29">
        <v>0</v>
      </c>
      <c r="C6128" s="38" t="s">
        <v>24776</v>
      </c>
      <c r="D6128" s="38" t="s">
        <v>24764</v>
      </c>
      <c r="F6128" s="38" t="s">
        <v>24530</v>
      </c>
      <c r="I6128" s="38" t="s">
        <v>4446</v>
      </c>
      <c r="J6128" s="38" t="s">
        <v>24773</v>
      </c>
      <c r="N6128" s="38" t="s">
        <v>1316</v>
      </c>
      <c r="P6128" s="38" t="s">
        <v>24565</v>
      </c>
      <c r="R6128" s="38" t="s">
        <v>24566</v>
      </c>
      <c r="U6128" s="38" t="s">
        <v>1273</v>
      </c>
      <c r="Y6128" s="38" t="s">
        <v>2269</v>
      </c>
      <c r="AA6128" s="38" t="s">
        <v>1170</v>
      </c>
      <c r="AB6128" s="38" t="s">
        <v>14078</v>
      </c>
      <c r="AE6128" s="38" t="s">
        <v>2950</v>
      </c>
      <c r="AG6128" s="38">
        <v>1</v>
      </c>
      <c r="AH6128" s="38" t="s">
        <v>4439</v>
      </c>
      <c r="AI6128" s="38" t="s">
        <v>4440</v>
      </c>
      <c r="AJ6128" s="38" t="s">
        <v>4449</v>
      </c>
      <c r="AK6128" s="38" t="s">
        <v>72</v>
      </c>
      <c r="AL6128" s="301" t="s">
        <v>24781</v>
      </c>
    </row>
    <row r="6129" spans="1:38" ht="25.5">
      <c r="A6129" s="29">
        <v>1</v>
      </c>
      <c r="B6129" s="29">
        <v>0</v>
      </c>
      <c r="C6129" s="38" t="s">
        <v>24777</v>
      </c>
      <c r="D6129" s="38" t="s">
        <v>24765</v>
      </c>
      <c r="F6129" s="38" t="s">
        <v>24530</v>
      </c>
      <c r="I6129" s="38" t="s">
        <v>4438</v>
      </c>
      <c r="J6129" s="38" t="s">
        <v>24768</v>
      </c>
      <c r="N6129" s="38" t="s">
        <v>1316</v>
      </c>
      <c r="P6129" s="38" t="s">
        <v>24565</v>
      </c>
      <c r="R6129" s="38" t="s">
        <v>24566</v>
      </c>
      <c r="Y6129" s="38" t="s">
        <v>2269</v>
      </c>
      <c r="AA6129" s="38" t="s">
        <v>1170</v>
      </c>
      <c r="AE6129" s="38" t="s">
        <v>2950</v>
      </c>
      <c r="AG6129" s="38">
        <v>1</v>
      </c>
      <c r="AH6129" s="38" t="s">
        <v>4439</v>
      </c>
      <c r="AI6129" s="38" t="s">
        <v>4440</v>
      </c>
      <c r="AJ6129" s="38" t="s">
        <v>11646</v>
      </c>
      <c r="AL6129" s="301" t="s">
        <v>24781</v>
      </c>
    </row>
    <row r="6130" spans="1:38" ht="25.5">
      <c r="A6130" s="29">
        <v>1</v>
      </c>
      <c r="B6130" s="29">
        <v>0</v>
      </c>
      <c r="C6130" s="38" t="s">
        <v>24778</v>
      </c>
      <c r="D6130" s="38" t="s">
        <v>24766</v>
      </c>
      <c r="F6130" s="38" t="s">
        <v>24530</v>
      </c>
      <c r="I6130" s="38" t="s">
        <v>4446</v>
      </c>
      <c r="J6130" s="38" t="s">
        <v>24777</v>
      </c>
      <c r="N6130" s="38" t="s">
        <v>1316</v>
      </c>
      <c r="P6130" s="38" t="s">
        <v>24565</v>
      </c>
      <c r="R6130" s="38" t="s">
        <v>24566</v>
      </c>
      <c r="U6130" s="38" t="s">
        <v>4503</v>
      </c>
      <c r="Y6130" s="38" t="s">
        <v>2269</v>
      </c>
      <c r="AA6130" s="38" t="s">
        <v>1170</v>
      </c>
      <c r="AB6130" s="38" t="s">
        <v>14083</v>
      </c>
      <c r="AE6130" s="38" t="s">
        <v>2950</v>
      </c>
      <c r="AG6130" s="38">
        <v>1</v>
      </c>
      <c r="AH6130" s="38" t="s">
        <v>4439</v>
      </c>
      <c r="AI6130" s="38" t="s">
        <v>4440</v>
      </c>
      <c r="AJ6130" s="38" t="s">
        <v>4449</v>
      </c>
      <c r="AK6130" s="38" t="s">
        <v>9264</v>
      </c>
      <c r="AL6130" s="301" t="s">
        <v>24781</v>
      </c>
    </row>
    <row r="6131" spans="1:38" ht="25.5">
      <c r="A6131" s="29">
        <v>1</v>
      </c>
      <c r="B6131" s="29">
        <v>0</v>
      </c>
      <c r="C6131" s="38" t="s">
        <v>24779</v>
      </c>
      <c r="D6131" s="38" t="s">
        <v>24767</v>
      </c>
      <c r="F6131" s="38" t="s">
        <v>24530</v>
      </c>
      <c r="I6131" s="38" t="s">
        <v>4446</v>
      </c>
      <c r="J6131" s="38" t="s">
        <v>24777</v>
      </c>
      <c r="N6131" s="38" t="s">
        <v>1316</v>
      </c>
      <c r="P6131" s="38" t="s">
        <v>24565</v>
      </c>
      <c r="R6131" s="38" t="s">
        <v>24566</v>
      </c>
      <c r="U6131" s="38" t="s">
        <v>4503</v>
      </c>
      <c r="Y6131" s="38" t="s">
        <v>2269</v>
      </c>
      <c r="AA6131" s="38" t="s">
        <v>1170</v>
      </c>
      <c r="AB6131" s="38" t="s">
        <v>14087</v>
      </c>
      <c r="AE6131" s="38" t="s">
        <v>2950</v>
      </c>
      <c r="AG6131" s="38">
        <v>1</v>
      </c>
      <c r="AH6131" s="38" t="s">
        <v>4439</v>
      </c>
      <c r="AI6131" s="38" t="s">
        <v>4440</v>
      </c>
      <c r="AJ6131" s="38" t="s">
        <v>4449</v>
      </c>
      <c r="AK6131" s="38" t="s">
        <v>72</v>
      </c>
      <c r="AL6131" s="301" t="s">
        <v>24781</v>
      </c>
    </row>
    <row r="6132" spans="1:38" ht="25.5">
      <c r="A6132" s="29">
        <v>1</v>
      </c>
      <c r="B6132" s="29">
        <v>0</v>
      </c>
      <c r="C6132" s="38" t="s">
        <v>24797</v>
      </c>
      <c r="D6132" s="38" t="s">
        <v>24783</v>
      </c>
      <c r="F6132" s="38" t="s">
        <v>24530</v>
      </c>
      <c r="I6132" s="38" t="s">
        <v>4438</v>
      </c>
      <c r="J6132" s="38" t="s">
        <v>24768</v>
      </c>
      <c r="N6132" s="38" t="s">
        <v>1316</v>
      </c>
      <c r="P6132" s="38" t="s">
        <v>24565</v>
      </c>
      <c r="R6132" s="38" t="s">
        <v>24566</v>
      </c>
      <c r="AE6132" s="38" t="s">
        <v>2950</v>
      </c>
      <c r="AG6132" s="38">
        <v>1</v>
      </c>
      <c r="AH6132" s="38" t="s">
        <v>4439</v>
      </c>
      <c r="AI6132" s="38" t="s">
        <v>4440</v>
      </c>
      <c r="AJ6132" s="38" t="s">
        <v>14710</v>
      </c>
      <c r="AL6132" s="301" t="s">
        <v>24781</v>
      </c>
    </row>
    <row r="6133" spans="1:38" ht="38.25">
      <c r="A6133" s="29">
        <v>1</v>
      </c>
      <c r="B6133" s="29">
        <v>0</v>
      </c>
      <c r="C6133" s="38" t="s">
        <v>24798</v>
      </c>
      <c r="D6133" s="38" t="s">
        <v>24784</v>
      </c>
      <c r="F6133" s="38" t="s">
        <v>24530</v>
      </c>
      <c r="I6133" s="38" t="s">
        <v>4446</v>
      </c>
      <c r="J6133" s="38" t="s">
        <v>24797</v>
      </c>
      <c r="N6133" s="38" t="s">
        <v>1316</v>
      </c>
      <c r="P6133" s="38" t="s">
        <v>24565</v>
      </c>
      <c r="R6133" s="38" t="s">
        <v>24566</v>
      </c>
      <c r="U6133" s="38" t="s">
        <v>24835</v>
      </c>
      <c r="Y6133" s="38" t="s">
        <v>2269</v>
      </c>
      <c r="AA6133" s="38" t="s">
        <v>1170</v>
      </c>
      <c r="AB6133" s="38" t="s">
        <v>11077</v>
      </c>
      <c r="AE6133" s="38" t="s">
        <v>2950</v>
      </c>
      <c r="AG6133" s="38">
        <v>1</v>
      </c>
      <c r="AH6133" s="38" t="s">
        <v>4439</v>
      </c>
      <c r="AI6133" s="38" t="s">
        <v>4440</v>
      </c>
      <c r="AJ6133" s="38" t="s">
        <v>4449</v>
      </c>
      <c r="AK6133" s="38" t="s">
        <v>72</v>
      </c>
      <c r="AL6133" s="301" t="s">
        <v>24781</v>
      </c>
    </row>
    <row r="6134" spans="1:38" ht="38.25">
      <c r="A6134" s="29">
        <v>1</v>
      </c>
      <c r="B6134" s="29">
        <v>0</v>
      </c>
      <c r="C6134" s="38" t="s">
        <v>24799</v>
      </c>
      <c r="D6134" s="38" t="s">
        <v>24785</v>
      </c>
      <c r="F6134" s="38" t="s">
        <v>24530</v>
      </c>
      <c r="I6134" s="38" t="s">
        <v>4446</v>
      </c>
      <c r="J6134" s="38" t="s">
        <v>24797</v>
      </c>
      <c r="N6134" s="38" t="s">
        <v>1316</v>
      </c>
      <c r="P6134" s="38" t="s">
        <v>24565</v>
      </c>
      <c r="R6134" s="38" t="s">
        <v>24566</v>
      </c>
      <c r="U6134" s="38" t="s">
        <v>24835</v>
      </c>
      <c r="Y6134" s="38" t="s">
        <v>2269</v>
      </c>
      <c r="AA6134" s="38" t="s">
        <v>1170</v>
      </c>
      <c r="AB6134" s="38" t="s">
        <v>11082</v>
      </c>
      <c r="AE6134" s="38" t="s">
        <v>2950</v>
      </c>
      <c r="AG6134" s="38">
        <v>1</v>
      </c>
      <c r="AH6134" s="38" t="s">
        <v>4439</v>
      </c>
      <c r="AI6134" s="38" t="s">
        <v>4440</v>
      </c>
      <c r="AJ6134" s="38" t="s">
        <v>4449</v>
      </c>
      <c r="AK6134" s="38" t="s">
        <v>24815</v>
      </c>
      <c r="AL6134" s="301" t="s">
        <v>24781</v>
      </c>
    </row>
    <row r="6135" spans="1:38" ht="38.25">
      <c r="A6135" s="29">
        <v>1</v>
      </c>
      <c r="B6135" s="29">
        <v>0</v>
      </c>
      <c r="C6135" s="38" t="s">
        <v>24800</v>
      </c>
      <c r="D6135" s="38" t="s">
        <v>24786</v>
      </c>
      <c r="F6135" s="38" t="s">
        <v>24530</v>
      </c>
      <c r="I6135" s="38" t="s">
        <v>4446</v>
      </c>
      <c r="J6135" s="38" t="s">
        <v>24797</v>
      </c>
      <c r="N6135" s="38" t="s">
        <v>1316</v>
      </c>
      <c r="P6135" s="38" t="s">
        <v>24565</v>
      </c>
      <c r="R6135" s="38" t="s">
        <v>24566</v>
      </c>
      <c r="U6135" s="38" t="s">
        <v>24835</v>
      </c>
      <c r="Y6135" s="38" t="s">
        <v>2269</v>
      </c>
      <c r="AA6135" s="38" t="s">
        <v>1170</v>
      </c>
      <c r="AB6135" s="38" t="s">
        <v>11087</v>
      </c>
      <c r="AE6135" s="38" t="s">
        <v>2950</v>
      </c>
      <c r="AG6135" s="38">
        <v>1</v>
      </c>
      <c r="AH6135" s="38" t="s">
        <v>4439</v>
      </c>
      <c r="AI6135" s="38" t="s">
        <v>4440</v>
      </c>
      <c r="AJ6135" s="38" t="s">
        <v>4449</v>
      </c>
      <c r="AK6135" s="38" t="s">
        <v>24816</v>
      </c>
      <c r="AL6135" s="301" t="s">
        <v>24781</v>
      </c>
    </row>
    <row r="6136" spans="1:38" ht="25.5">
      <c r="A6136" s="29">
        <v>1</v>
      </c>
      <c r="B6136" s="29">
        <v>0</v>
      </c>
      <c r="C6136" s="38" t="s">
        <v>24801</v>
      </c>
      <c r="D6136" s="38" t="s">
        <v>24787</v>
      </c>
      <c r="F6136" s="38" t="s">
        <v>24530</v>
      </c>
      <c r="I6136" s="38" t="s">
        <v>4438</v>
      </c>
      <c r="J6136" s="38" t="s">
        <v>24768</v>
      </c>
      <c r="N6136" s="38" t="s">
        <v>1316</v>
      </c>
      <c r="P6136" s="38" t="s">
        <v>24565</v>
      </c>
      <c r="R6136" s="38" t="s">
        <v>24566</v>
      </c>
      <c r="Y6136" s="38" t="s">
        <v>2269</v>
      </c>
      <c r="AA6136" s="38" t="s">
        <v>1170</v>
      </c>
      <c r="AE6136" s="38" t="s">
        <v>2950</v>
      </c>
      <c r="AG6136" s="38">
        <v>1</v>
      </c>
      <c r="AH6136" s="38" t="s">
        <v>4439</v>
      </c>
      <c r="AI6136" s="38" t="s">
        <v>4440</v>
      </c>
      <c r="AJ6136" s="38" t="s">
        <v>14652</v>
      </c>
      <c r="AL6136" s="301" t="s">
        <v>24781</v>
      </c>
    </row>
    <row r="6137" spans="1:38" ht="38.25">
      <c r="A6137" s="29">
        <v>1</v>
      </c>
      <c r="B6137" s="29">
        <v>0</v>
      </c>
      <c r="C6137" s="38" t="s">
        <v>24802</v>
      </c>
      <c r="D6137" s="38" t="s">
        <v>24788</v>
      </c>
      <c r="F6137" s="38" t="s">
        <v>24530</v>
      </c>
      <c r="I6137" s="38" t="s">
        <v>4446</v>
      </c>
      <c r="J6137" s="38" t="s">
        <v>24801</v>
      </c>
      <c r="N6137" s="38" t="s">
        <v>1316</v>
      </c>
      <c r="P6137" s="38" t="s">
        <v>24565</v>
      </c>
      <c r="R6137" s="38" t="s">
        <v>24566</v>
      </c>
      <c r="U6137" s="38" t="s">
        <v>24836</v>
      </c>
      <c r="Y6137" s="38" t="s">
        <v>2269</v>
      </c>
      <c r="AA6137" s="38" t="s">
        <v>1170</v>
      </c>
      <c r="AB6137" s="38" t="s">
        <v>7384</v>
      </c>
      <c r="AE6137" s="38" t="s">
        <v>2950</v>
      </c>
      <c r="AG6137" s="38">
        <v>1</v>
      </c>
      <c r="AH6137" s="38" t="s">
        <v>4439</v>
      </c>
      <c r="AI6137" s="38" t="s">
        <v>4440</v>
      </c>
      <c r="AJ6137" s="38" t="s">
        <v>4449</v>
      </c>
      <c r="AK6137" s="38" t="s">
        <v>24817</v>
      </c>
      <c r="AL6137" s="301" t="s">
        <v>24781</v>
      </c>
    </row>
    <row r="6138" spans="1:38" ht="38.25">
      <c r="A6138" s="29">
        <v>1</v>
      </c>
      <c r="B6138" s="29">
        <v>0</v>
      </c>
      <c r="C6138" s="38" t="s">
        <v>24803</v>
      </c>
      <c r="D6138" s="38" t="s">
        <v>24789</v>
      </c>
      <c r="F6138" s="38" t="s">
        <v>24530</v>
      </c>
      <c r="I6138" s="38" t="s">
        <v>4446</v>
      </c>
      <c r="J6138" s="38" t="s">
        <v>24801</v>
      </c>
      <c r="N6138" s="38" t="s">
        <v>1316</v>
      </c>
      <c r="P6138" s="38" t="s">
        <v>24565</v>
      </c>
      <c r="R6138" s="38" t="s">
        <v>24566</v>
      </c>
      <c r="U6138" s="38" t="s">
        <v>24836</v>
      </c>
      <c r="Y6138" s="38" t="s">
        <v>2269</v>
      </c>
      <c r="AA6138" s="38" t="s">
        <v>1170</v>
      </c>
      <c r="AB6138" s="38" t="s">
        <v>7391</v>
      </c>
      <c r="AE6138" s="38" t="s">
        <v>2950</v>
      </c>
      <c r="AG6138" s="38">
        <v>1</v>
      </c>
      <c r="AH6138" s="38" t="s">
        <v>4439</v>
      </c>
      <c r="AI6138" s="38" t="s">
        <v>4440</v>
      </c>
      <c r="AJ6138" s="38" t="s">
        <v>4449</v>
      </c>
      <c r="AK6138" s="38" t="s">
        <v>24818</v>
      </c>
      <c r="AL6138" s="301" t="s">
        <v>24781</v>
      </c>
    </row>
    <row r="6139" spans="1:38" ht="38.25">
      <c r="A6139" s="29">
        <v>1</v>
      </c>
      <c r="B6139" s="29">
        <v>0</v>
      </c>
      <c r="C6139" s="38" t="s">
        <v>24804</v>
      </c>
      <c r="D6139" s="38" t="s">
        <v>24790</v>
      </c>
      <c r="F6139" s="38" t="s">
        <v>24530</v>
      </c>
      <c r="I6139" s="38" t="s">
        <v>4446</v>
      </c>
      <c r="J6139" s="38" t="s">
        <v>24801</v>
      </c>
      <c r="N6139" s="38" t="s">
        <v>1316</v>
      </c>
      <c r="P6139" s="38" t="s">
        <v>24565</v>
      </c>
      <c r="R6139" s="38" t="s">
        <v>24566</v>
      </c>
      <c r="U6139" s="38" t="s">
        <v>24836</v>
      </c>
      <c r="Y6139" s="38" t="s">
        <v>2269</v>
      </c>
      <c r="AA6139" s="38" t="s">
        <v>1170</v>
      </c>
      <c r="AB6139" s="38" t="s">
        <v>7369</v>
      </c>
      <c r="AE6139" s="38" t="s">
        <v>2950</v>
      </c>
      <c r="AG6139" s="38">
        <v>1</v>
      </c>
      <c r="AH6139" s="38" t="s">
        <v>4439</v>
      </c>
      <c r="AI6139" s="38" t="s">
        <v>4440</v>
      </c>
      <c r="AJ6139" s="38" t="s">
        <v>4449</v>
      </c>
      <c r="AK6139" s="38" t="s">
        <v>24819</v>
      </c>
      <c r="AL6139" s="301" t="s">
        <v>24781</v>
      </c>
    </row>
    <row r="6140" spans="1:38" ht="25.5">
      <c r="A6140" s="29">
        <v>1</v>
      </c>
      <c r="B6140" s="29">
        <v>0</v>
      </c>
      <c r="C6140" s="38" t="s">
        <v>24805</v>
      </c>
      <c r="D6140" s="38" t="s">
        <v>24791</v>
      </c>
      <c r="F6140" s="38" t="s">
        <v>24530</v>
      </c>
      <c r="I6140" s="38" t="s">
        <v>4438</v>
      </c>
      <c r="J6140" s="38" t="s">
        <v>24768</v>
      </c>
      <c r="N6140" s="38" t="s">
        <v>1316</v>
      </c>
      <c r="P6140" s="38" t="s">
        <v>24565</v>
      </c>
      <c r="R6140" s="38" t="s">
        <v>24566</v>
      </c>
      <c r="Y6140" s="38" t="s">
        <v>2269</v>
      </c>
      <c r="AA6140" s="38" t="s">
        <v>1170</v>
      </c>
      <c r="AE6140" s="38" t="s">
        <v>2950</v>
      </c>
      <c r="AG6140" s="38">
        <v>1</v>
      </c>
      <c r="AH6140" s="38" t="s">
        <v>4439</v>
      </c>
      <c r="AI6140" s="38" t="s">
        <v>4440</v>
      </c>
      <c r="AJ6140" s="38" t="s">
        <v>19156</v>
      </c>
      <c r="AL6140" s="301" t="s">
        <v>24781</v>
      </c>
    </row>
    <row r="6141" spans="1:38" ht="51">
      <c r="A6141" s="29">
        <v>1</v>
      </c>
      <c r="B6141" s="29">
        <v>0</v>
      </c>
      <c r="C6141" s="38" t="s">
        <v>24806</v>
      </c>
      <c r="D6141" s="38" t="s">
        <v>24792</v>
      </c>
      <c r="F6141" s="38" t="s">
        <v>24530</v>
      </c>
      <c r="I6141" s="38" t="s">
        <v>4446</v>
      </c>
      <c r="J6141" s="38" t="s">
        <v>24805</v>
      </c>
      <c r="N6141" s="38" t="s">
        <v>1316</v>
      </c>
      <c r="P6141" s="38" t="s">
        <v>24565</v>
      </c>
      <c r="R6141" s="38" t="s">
        <v>24566</v>
      </c>
      <c r="U6141" s="38" t="s">
        <v>24837</v>
      </c>
      <c r="Y6141" s="38" t="s">
        <v>2269</v>
      </c>
      <c r="AA6141" s="38" t="s">
        <v>1170</v>
      </c>
      <c r="AB6141" s="38" t="s">
        <v>11748</v>
      </c>
      <c r="AE6141" s="38" t="s">
        <v>2950</v>
      </c>
      <c r="AG6141" s="38">
        <v>1</v>
      </c>
      <c r="AH6141" s="38" t="s">
        <v>4439</v>
      </c>
      <c r="AI6141" s="38" t="s">
        <v>4440</v>
      </c>
      <c r="AJ6141" s="38" t="s">
        <v>4449</v>
      </c>
      <c r="AK6141" s="38" t="s">
        <v>24816</v>
      </c>
      <c r="AL6141" s="301" t="s">
        <v>24781</v>
      </c>
    </row>
    <row r="6142" spans="1:38" ht="51">
      <c r="A6142" s="29">
        <v>1</v>
      </c>
      <c r="B6142" s="29">
        <v>0</v>
      </c>
      <c r="C6142" s="38" t="s">
        <v>24807</v>
      </c>
      <c r="D6142" s="38" t="s">
        <v>24793</v>
      </c>
      <c r="F6142" s="38" t="s">
        <v>24530</v>
      </c>
      <c r="I6142" s="38" t="s">
        <v>4446</v>
      </c>
      <c r="J6142" s="38" t="s">
        <v>24805</v>
      </c>
      <c r="N6142" s="38" t="s">
        <v>1316</v>
      </c>
      <c r="P6142" s="38" t="s">
        <v>24565</v>
      </c>
      <c r="R6142" s="38" t="s">
        <v>24566</v>
      </c>
      <c r="U6142" s="38" t="s">
        <v>24837</v>
      </c>
      <c r="Y6142" s="38" t="s">
        <v>2269</v>
      </c>
      <c r="AA6142" s="38" t="s">
        <v>1170</v>
      </c>
      <c r="AB6142" s="38" t="s">
        <v>11758</v>
      </c>
      <c r="AE6142" s="38" t="s">
        <v>2950</v>
      </c>
      <c r="AG6142" s="38">
        <v>1</v>
      </c>
      <c r="AH6142" s="38" t="s">
        <v>4439</v>
      </c>
      <c r="AI6142" s="38" t="s">
        <v>4440</v>
      </c>
      <c r="AJ6142" s="38" t="s">
        <v>4449</v>
      </c>
      <c r="AK6142" s="38" t="s">
        <v>72</v>
      </c>
      <c r="AL6142" s="301" t="s">
        <v>24781</v>
      </c>
    </row>
    <row r="6143" spans="1:38" ht="51">
      <c r="A6143" s="29">
        <v>1</v>
      </c>
      <c r="B6143" s="29">
        <v>0</v>
      </c>
      <c r="C6143" s="38" t="s">
        <v>24808</v>
      </c>
      <c r="D6143" s="38" t="s">
        <v>24794</v>
      </c>
      <c r="F6143" s="38" t="s">
        <v>24530</v>
      </c>
      <c r="I6143" s="38" t="s">
        <v>4446</v>
      </c>
      <c r="J6143" s="38" t="s">
        <v>24805</v>
      </c>
      <c r="N6143" s="38" t="s">
        <v>1316</v>
      </c>
      <c r="P6143" s="38" t="s">
        <v>24565</v>
      </c>
      <c r="R6143" s="38" t="s">
        <v>24566</v>
      </c>
      <c r="U6143" s="38" t="s">
        <v>24837</v>
      </c>
      <c r="Y6143" s="38" t="s">
        <v>2269</v>
      </c>
      <c r="AA6143" s="38" t="s">
        <v>1170</v>
      </c>
      <c r="AB6143" s="38" t="s">
        <v>11753</v>
      </c>
      <c r="AE6143" s="38" t="s">
        <v>2950</v>
      </c>
      <c r="AG6143" s="38">
        <v>1</v>
      </c>
      <c r="AH6143" s="38" t="s">
        <v>4439</v>
      </c>
      <c r="AI6143" s="38" t="s">
        <v>4440</v>
      </c>
      <c r="AJ6143" s="38" t="s">
        <v>4449</v>
      </c>
      <c r="AK6143" s="38" t="s">
        <v>24816</v>
      </c>
      <c r="AL6143" s="301" t="s">
        <v>24781</v>
      </c>
    </row>
    <row r="6144" spans="1:38" ht="25.5">
      <c r="A6144" s="29">
        <v>1</v>
      </c>
      <c r="B6144" s="29">
        <v>0</v>
      </c>
      <c r="C6144" s="38" t="s">
        <v>24809</v>
      </c>
      <c r="D6144" s="38" t="s">
        <v>24795</v>
      </c>
      <c r="F6144" s="38" t="s">
        <v>24530</v>
      </c>
      <c r="I6144" s="38" t="s">
        <v>4438</v>
      </c>
      <c r="J6144" s="38" t="s">
        <v>24768</v>
      </c>
      <c r="N6144" s="38" t="s">
        <v>1316</v>
      </c>
      <c r="P6144" s="38" t="s">
        <v>24565</v>
      </c>
      <c r="R6144" s="38" t="s">
        <v>24566</v>
      </c>
      <c r="Y6144" s="38" t="s">
        <v>2269</v>
      </c>
      <c r="AA6144" s="38" t="s">
        <v>1170</v>
      </c>
      <c r="AE6144" s="38" t="s">
        <v>2950</v>
      </c>
      <c r="AG6144" s="38">
        <v>1</v>
      </c>
      <c r="AH6144" s="38" t="s">
        <v>4439</v>
      </c>
      <c r="AI6144" s="38" t="s">
        <v>4440</v>
      </c>
      <c r="AJ6144" s="38" t="s">
        <v>14652</v>
      </c>
      <c r="AL6144" s="301" t="s">
        <v>24781</v>
      </c>
    </row>
    <row r="6145" spans="1:56" ht="38.25">
      <c r="A6145" s="29">
        <v>1</v>
      </c>
      <c r="B6145" s="29">
        <v>0</v>
      </c>
      <c r="C6145" s="38" t="s">
        <v>24810</v>
      </c>
      <c r="D6145" s="38" t="s">
        <v>24796</v>
      </c>
      <c r="F6145" s="38" t="s">
        <v>24530</v>
      </c>
      <c r="I6145" s="38" t="s">
        <v>4446</v>
      </c>
      <c r="J6145" s="38" t="s">
        <v>24809</v>
      </c>
      <c r="N6145" s="38" t="s">
        <v>1316</v>
      </c>
      <c r="P6145" s="38" t="s">
        <v>24565</v>
      </c>
      <c r="R6145" s="38" t="s">
        <v>24566</v>
      </c>
      <c r="U6145" s="38" t="s">
        <v>24862</v>
      </c>
      <c r="Y6145" s="38" t="s">
        <v>2269</v>
      </c>
      <c r="AA6145" s="38" t="s">
        <v>1170</v>
      </c>
      <c r="AB6145" s="38" t="s">
        <v>7374</v>
      </c>
      <c r="AE6145" s="38" t="s">
        <v>2950</v>
      </c>
      <c r="AG6145" s="38">
        <v>1</v>
      </c>
      <c r="AH6145" s="38" t="s">
        <v>4439</v>
      </c>
      <c r="AI6145" s="38" t="s">
        <v>4440</v>
      </c>
      <c r="AJ6145" s="38" t="s">
        <v>4449</v>
      </c>
      <c r="AK6145" s="38" t="s">
        <v>24820</v>
      </c>
      <c r="AL6145" s="301" t="s">
        <v>24781</v>
      </c>
    </row>
    <row r="6146" spans="1:56" ht="38.25">
      <c r="A6146" s="29">
        <v>1</v>
      </c>
      <c r="B6146" s="29">
        <v>0</v>
      </c>
      <c r="C6146" s="38" t="s">
        <v>24811</v>
      </c>
      <c r="D6146" s="38" t="s">
        <v>24813</v>
      </c>
      <c r="F6146" s="38" t="s">
        <v>24530</v>
      </c>
      <c r="I6146" s="38" t="s">
        <v>4446</v>
      </c>
      <c r="J6146" s="38" t="s">
        <v>24809</v>
      </c>
      <c r="N6146" s="38" t="s">
        <v>1316</v>
      </c>
      <c r="P6146" s="38" t="s">
        <v>24565</v>
      </c>
      <c r="R6146" s="38" t="s">
        <v>24566</v>
      </c>
      <c r="U6146" s="38" t="s">
        <v>24862</v>
      </c>
      <c r="Y6146" s="38" t="s">
        <v>2269</v>
      </c>
      <c r="AA6146" s="38" t="s">
        <v>1170</v>
      </c>
      <c r="AB6146" s="38" t="s">
        <v>13015</v>
      </c>
      <c r="AE6146" s="38" t="s">
        <v>2950</v>
      </c>
      <c r="AG6146" s="38">
        <v>1</v>
      </c>
      <c r="AH6146" s="38" t="s">
        <v>4439</v>
      </c>
      <c r="AI6146" s="38" t="s">
        <v>4440</v>
      </c>
      <c r="AJ6146" s="38" t="s">
        <v>4449</v>
      </c>
      <c r="AK6146" s="38" t="s">
        <v>24817</v>
      </c>
      <c r="AL6146" s="301" t="s">
        <v>24781</v>
      </c>
    </row>
    <row r="6147" spans="1:56" ht="38.25">
      <c r="A6147" s="29">
        <v>1</v>
      </c>
      <c r="B6147" s="29">
        <v>0</v>
      </c>
      <c r="C6147" s="38" t="s">
        <v>24812</v>
      </c>
      <c r="D6147" s="38" t="s">
        <v>24814</v>
      </c>
      <c r="F6147" s="38" t="s">
        <v>24530</v>
      </c>
      <c r="I6147" s="38" t="s">
        <v>4446</v>
      </c>
      <c r="J6147" s="38" t="s">
        <v>24809</v>
      </c>
      <c r="N6147" s="38" t="s">
        <v>1316</v>
      </c>
      <c r="P6147" s="38" t="s">
        <v>24565</v>
      </c>
      <c r="R6147" s="38" t="s">
        <v>24566</v>
      </c>
      <c r="U6147" s="38" t="s">
        <v>24862</v>
      </c>
      <c r="Y6147" s="38" t="s">
        <v>2269</v>
      </c>
      <c r="AA6147" s="38" t="s">
        <v>1170</v>
      </c>
      <c r="AB6147" s="38" t="s">
        <v>13021</v>
      </c>
      <c r="AE6147" s="38" t="s">
        <v>2950</v>
      </c>
      <c r="AG6147" s="38">
        <v>1</v>
      </c>
      <c r="AH6147" s="38" t="s">
        <v>4439</v>
      </c>
      <c r="AI6147" s="38" t="s">
        <v>4440</v>
      </c>
      <c r="AJ6147" s="38" t="s">
        <v>4449</v>
      </c>
      <c r="AK6147" s="38" t="s">
        <v>24820</v>
      </c>
      <c r="AL6147" s="301" t="s">
        <v>24781</v>
      </c>
    </row>
    <row r="6148" spans="1:56" ht="25.5">
      <c r="A6148" s="29">
        <v>1</v>
      </c>
      <c r="B6148" s="29">
        <v>0</v>
      </c>
      <c r="C6148" s="38" t="s">
        <v>24828</v>
      </c>
      <c r="D6148" s="38" t="s">
        <v>24821</v>
      </c>
      <c r="F6148" s="38" t="s">
        <v>24530</v>
      </c>
      <c r="I6148" s="38" t="s">
        <v>4438</v>
      </c>
      <c r="J6148" s="38" t="s">
        <v>24768</v>
      </c>
      <c r="N6148" s="38" t="s">
        <v>1316</v>
      </c>
      <c r="P6148" s="38" t="s">
        <v>24565</v>
      </c>
      <c r="R6148" s="38" t="s">
        <v>24566</v>
      </c>
      <c r="Y6148" s="38" t="s">
        <v>2269</v>
      </c>
      <c r="AA6148" s="38" t="s">
        <v>1170</v>
      </c>
      <c r="AE6148" s="38" t="s">
        <v>2950</v>
      </c>
      <c r="AG6148" s="38">
        <v>1</v>
      </c>
      <c r="AH6148" s="38" t="s">
        <v>4439</v>
      </c>
      <c r="AI6148" s="38" t="s">
        <v>4440</v>
      </c>
      <c r="AJ6148" s="38" t="s">
        <v>15796</v>
      </c>
      <c r="AL6148" s="301" t="s">
        <v>24781</v>
      </c>
    </row>
    <row r="6149" spans="1:56" ht="38.25">
      <c r="A6149" s="29">
        <v>1</v>
      </c>
      <c r="B6149" s="29">
        <v>0</v>
      </c>
      <c r="C6149" s="38" t="s">
        <v>24829</v>
      </c>
      <c r="D6149" s="38" t="s">
        <v>24822</v>
      </c>
      <c r="F6149" s="38" t="s">
        <v>24530</v>
      </c>
      <c r="I6149" s="38" t="s">
        <v>4446</v>
      </c>
      <c r="J6149" s="38" t="s">
        <v>24828</v>
      </c>
      <c r="N6149" s="38" t="s">
        <v>1316</v>
      </c>
      <c r="P6149" s="38" t="s">
        <v>24565</v>
      </c>
      <c r="R6149" s="38" t="s">
        <v>24566</v>
      </c>
      <c r="U6149" s="38" t="s">
        <v>24838</v>
      </c>
      <c r="Y6149" s="38" t="s">
        <v>2269</v>
      </c>
      <c r="AA6149" s="38" t="s">
        <v>1170</v>
      </c>
      <c r="AB6149" s="38" t="s">
        <v>13073</v>
      </c>
      <c r="AE6149" s="38" t="s">
        <v>2950</v>
      </c>
      <c r="AG6149" s="38">
        <v>1</v>
      </c>
      <c r="AH6149" s="38" t="s">
        <v>4439</v>
      </c>
      <c r="AI6149" s="38" t="s">
        <v>4440</v>
      </c>
      <c r="AJ6149" s="38" t="s">
        <v>4449</v>
      </c>
      <c r="AK6149" s="38" t="s">
        <v>24842</v>
      </c>
      <c r="AL6149" s="301" t="s">
        <v>24781</v>
      </c>
    </row>
    <row r="6150" spans="1:56" ht="25.5">
      <c r="A6150" s="29">
        <v>1</v>
      </c>
      <c r="B6150" s="29">
        <v>0</v>
      </c>
      <c r="C6150" s="38" t="s">
        <v>24830</v>
      </c>
      <c r="D6150" s="38" t="s">
        <v>24823</v>
      </c>
      <c r="F6150" s="38" t="s">
        <v>24530</v>
      </c>
      <c r="I6150" s="38" t="s">
        <v>4446</v>
      </c>
      <c r="J6150" s="38" t="s">
        <v>24828</v>
      </c>
      <c r="N6150" s="38" t="s">
        <v>1316</v>
      </c>
      <c r="P6150" s="38" t="s">
        <v>24565</v>
      </c>
      <c r="R6150" s="38" t="s">
        <v>24566</v>
      </c>
      <c r="U6150" s="38" t="s">
        <v>24838</v>
      </c>
      <c r="Y6150" s="38" t="s">
        <v>2269</v>
      </c>
      <c r="AA6150" s="38" t="s">
        <v>1170</v>
      </c>
      <c r="AB6150" s="38" t="s">
        <v>13073</v>
      </c>
      <c r="AE6150" s="38" t="s">
        <v>2950</v>
      </c>
      <c r="AG6150" s="38">
        <v>1</v>
      </c>
      <c r="AH6150" s="38" t="s">
        <v>4439</v>
      </c>
      <c r="AI6150" s="38" t="s">
        <v>4440</v>
      </c>
      <c r="AJ6150" s="38" t="s">
        <v>4449</v>
      </c>
      <c r="AK6150" s="38" t="s">
        <v>24841</v>
      </c>
      <c r="AL6150" s="301" t="s">
        <v>24781</v>
      </c>
    </row>
    <row r="6151" spans="1:56" ht="25.5">
      <c r="A6151" s="29">
        <v>1</v>
      </c>
      <c r="B6151" s="29">
        <v>0</v>
      </c>
      <c r="C6151" s="38" t="s">
        <v>24831</v>
      </c>
      <c r="D6151" s="38" t="s">
        <v>24824</v>
      </c>
      <c r="F6151" s="38" t="s">
        <v>24530</v>
      </c>
      <c r="I6151" s="38" t="s">
        <v>4438</v>
      </c>
      <c r="J6151" s="38" t="s">
        <v>24768</v>
      </c>
      <c r="N6151" s="38" t="s">
        <v>1316</v>
      </c>
      <c r="P6151" s="38" t="s">
        <v>24565</v>
      </c>
      <c r="R6151" s="38" t="s">
        <v>24566</v>
      </c>
      <c r="Y6151" s="38" t="s">
        <v>2269</v>
      </c>
      <c r="AA6151" s="38" t="s">
        <v>1170</v>
      </c>
      <c r="AE6151" s="38" t="s">
        <v>2950</v>
      </c>
      <c r="AG6151" s="38">
        <v>1</v>
      </c>
      <c r="AH6151" s="38" t="s">
        <v>4439</v>
      </c>
      <c r="AI6151" s="38" t="s">
        <v>4440</v>
      </c>
      <c r="AJ6151" s="38" t="s">
        <v>19547</v>
      </c>
      <c r="AL6151" s="301" t="s">
        <v>24781</v>
      </c>
    </row>
    <row r="6152" spans="1:56" ht="25.5">
      <c r="A6152" s="29">
        <v>1</v>
      </c>
      <c r="B6152" s="29">
        <v>0</v>
      </c>
      <c r="C6152" s="38" t="s">
        <v>24832</v>
      </c>
      <c r="D6152" s="38" t="s">
        <v>24825</v>
      </c>
      <c r="F6152" s="38" t="s">
        <v>24530</v>
      </c>
      <c r="I6152" s="38" t="s">
        <v>4446</v>
      </c>
      <c r="J6152" s="38" t="s">
        <v>24831</v>
      </c>
      <c r="N6152" s="38" t="s">
        <v>1316</v>
      </c>
      <c r="P6152" s="38" t="s">
        <v>24565</v>
      </c>
      <c r="R6152" s="38" t="s">
        <v>24566</v>
      </c>
      <c r="U6152" s="38" t="s">
        <v>24839</v>
      </c>
      <c r="Y6152" s="38" t="s">
        <v>2269</v>
      </c>
      <c r="AA6152" s="38" t="s">
        <v>1170</v>
      </c>
      <c r="AB6152" s="38" t="s">
        <v>13076</v>
      </c>
      <c r="AE6152" s="38" t="s">
        <v>2950</v>
      </c>
      <c r="AG6152" s="38">
        <v>1</v>
      </c>
      <c r="AH6152" s="38" t="s">
        <v>4439</v>
      </c>
      <c r="AI6152" s="38" t="s">
        <v>4440</v>
      </c>
      <c r="AJ6152" s="38" t="s">
        <v>4449</v>
      </c>
      <c r="AK6152" s="38" t="s">
        <v>24817</v>
      </c>
      <c r="AL6152" s="301" t="s">
        <v>24781</v>
      </c>
    </row>
    <row r="6153" spans="1:56" ht="38.25">
      <c r="A6153" s="29">
        <v>1</v>
      </c>
      <c r="B6153" s="29">
        <v>0</v>
      </c>
      <c r="C6153" s="38" t="s">
        <v>24833</v>
      </c>
      <c r="D6153" s="38" t="s">
        <v>24826</v>
      </c>
      <c r="F6153" s="38" t="s">
        <v>24530</v>
      </c>
      <c r="I6153" s="38" t="s">
        <v>4446</v>
      </c>
      <c r="J6153" s="38" t="s">
        <v>24831</v>
      </c>
      <c r="N6153" s="38" t="s">
        <v>1316</v>
      </c>
      <c r="P6153" s="38" t="s">
        <v>24565</v>
      </c>
      <c r="R6153" s="38" t="s">
        <v>24566</v>
      </c>
      <c r="U6153" s="38" t="s">
        <v>24840</v>
      </c>
      <c r="Y6153" s="38" t="s">
        <v>2269</v>
      </c>
      <c r="AA6153" s="38" t="s">
        <v>1170</v>
      </c>
      <c r="AB6153" s="38" t="s">
        <v>13082</v>
      </c>
      <c r="AE6153" s="38" t="s">
        <v>2950</v>
      </c>
      <c r="AG6153" s="38">
        <v>1</v>
      </c>
      <c r="AH6153" s="38" t="s">
        <v>4439</v>
      </c>
      <c r="AI6153" s="38" t="s">
        <v>4440</v>
      </c>
      <c r="AJ6153" s="38" t="s">
        <v>4449</v>
      </c>
      <c r="AK6153" s="38" t="s">
        <v>24843</v>
      </c>
      <c r="AL6153" s="301" t="s">
        <v>24781</v>
      </c>
    </row>
    <row r="6154" spans="1:56" ht="25.5">
      <c r="A6154" s="29">
        <v>1</v>
      </c>
      <c r="B6154" s="29">
        <v>0</v>
      </c>
      <c r="C6154" s="38" t="s">
        <v>24834</v>
      </c>
      <c r="D6154" s="38" t="s">
        <v>24827</v>
      </c>
      <c r="F6154" s="38" t="s">
        <v>24530</v>
      </c>
      <c r="I6154" s="38" t="s">
        <v>4446</v>
      </c>
      <c r="J6154" s="38" t="s">
        <v>24831</v>
      </c>
      <c r="N6154" s="38" t="s">
        <v>1316</v>
      </c>
      <c r="P6154" s="38" t="s">
        <v>24565</v>
      </c>
      <c r="R6154" s="38" t="s">
        <v>24566</v>
      </c>
      <c r="U6154" s="38" t="s">
        <v>24840</v>
      </c>
      <c r="Y6154" s="38" t="s">
        <v>2269</v>
      </c>
      <c r="AA6154" s="38" t="s">
        <v>1170</v>
      </c>
      <c r="AB6154" s="38" t="s">
        <v>13085</v>
      </c>
      <c r="AE6154" s="38" t="s">
        <v>2950</v>
      </c>
      <c r="AG6154" s="38">
        <v>1</v>
      </c>
      <c r="AH6154" s="38" t="s">
        <v>4439</v>
      </c>
      <c r="AI6154" s="38" t="s">
        <v>4440</v>
      </c>
      <c r="AJ6154" s="38" t="s">
        <v>4449</v>
      </c>
      <c r="AK6154" s="38" t="s">
        <v>24817</v>
      </c>
      <c r="AL6154" s="301" t="s">
        <v>24781</v>
      </c>
    </row>
    <row r="6155" spans="1:56" ht="114.75">
      <c r="A6155" s="29">
        <v>0</v>
      </c>
      <c r="B6155" s="29">
        <v>0</v>
      </c>
      <c r="C6155" s="38" t="s">
        <v>24845</v>
      </c>
      <c r="F6155" s="38" t="s">
        <v>24530</v>
      </c>
      <c r="I6155" s="38" t="s">
        <v>4431</v>
      </c>
      <c r="J6155" s="406"/>
      <c r="M6155"/>
      <c r="U6155"/>
      <c r="AB6155" s="38" t="s">
        <v>24844</v>
      </c>
      <c r="AE6155" s="38" t="s">
        <v>2950</v>
      </c>
      <c r="AG6155" s="38">
        <v>1</v>
      </c>
      <c r="AJ6155" s="38" t="s">
        <v>24648</v>
      </c>
      <c r="AL6155" s="301" t="s">
        <v>24781</v>
      </c>
      <c r="AR6155" s="29" t="str">
        <f>IF(OR(I6155="Negativmappe",I6155="Negativstreifen",I6155="Diapositivfilm",I6155="Fotomappe;(POSITIVE)",AND(I6155="Kostümfotografie",NOT(AE6155="DT")),AND(I6155="Fotografie",NOT(AE6155="DT")),AND(I6155="Porträtfotografie",NOT(AE6155="DT")),AND(I6155="Fotodokumentation",NOT(AE6155="DT")),AND(I6155="Bühnenbildfotografie",NOT(AE6155="DT"))),"1","0")</f>
        <v>1</v>
      </c>
      <c r="AS6155" s="29">
        <f t="shared" ref="AS6155" si="987">AT6155</f>
        <v>0</v>
      </c>
      <c r="AT6155" s="29">
        <v>0</v>
      </c>
      <c r="AW6155" s="29" t="str">
        <f t="shared" ref="AW6155" si="988">IF(NOT(AV6155=""),"image/tiff","")</f>
        <v/>
      </c>
      <c r="AX6155" s="29" t="str">
        <f t="shared" ref="AX6155" si="989">IF(NOT(AV6155=""),"archival/master","")</f>
        <v/>
      </c>
      <c r="AY6155" s="29" t="str">
        <f t="shared" ref="AY6155" si="990">"https://media.mediathek-tanz-theater.de/iiif/2/nvt_"&amp;C6155&amp;".JP2"</f>
        <v>https://media.mediathek-tanz-theater.de/iiif/2/nvt_img-575.JP2</v>
      </c>
      <c r="AZ6155" s="29" t="str">
        <f t="shared" ref="AZ6155" si="991">IF(NOT(AY6155=""),"image/jp2","")</f>
        <v>image/jp2</v>
      </c>
      <c r="BA6155" s="29" t="str">
        <f t="shared" ref="BA6155" si="992">IF(NOT(AY6155=""),"presentation/iiif","")</f>
        <v>presentation/iiif</v>
      </c>
      <c r="BB6155" s="29" t="str">
        <f t="shared" ref="BB6155" si="993">"https://media.mediathek-tanz-theater.de/iiif/2/nvt_"&amp;C6155&amp;".JP2/full/100,/0/default.jpg"</f>
        <v>https://media.mediathek-tanz-theater.de/iiif/2/nvt_img-575.JP2/full/100,/0/default.jpg</v>
      </c>
      <c r="BC6155" s="29" t="str">
        <f t="shared" ref="BC6155" si="994">IF(NOT(BB6155=""),"image/jpeg","")</f>
        <v>image/jpeg</v>
      </c>
      <c r="BD6155" s="29" t="str">
        <f t="shared" ref="BD6155" si="995">IF(NOT(BB6155=""),"presentation/thumbnail","")</f>
        <v>presentation/thumbnail</v>
      </c>
    </row>
    <row r="6156" spans="1:56" ht="25.5">
      <c r="A6156" s="29">
        <v>1</v>
      </c>
      <c r="B6156" s="29">
        <v>0</v>
      </c>
      <c r="C6156" s="38" t="s">
        <v>24854</v>
      </c>
      <c r="D6156" s="38" t="s">
        <v>24846</v>
      </c>
      <c r="F6156" s="38" t="s">
        <v>24530</v>
      </c>
      <c r="I6156" s="38" t="s">
        <v>4438</v>
      </c>
      <c r="J6156" s="38" t="s">
        <v>24845</v>
      </c>
      <c r="N6156" s="38" t="s">
        <v>1316</v>
      </c>
      <c r="P6156" s="38" t="s">
        <v>24565</v>
      </c>
      <c r="R6156" s="38" t="s">
        <v>24566</v>
      </c>
      <c r="Y6156" s="38" t="s">
        <v>2269</v>
      </c>
      <c r="AA6156" s="38" t="s">
        <v>1170</v>
      </c>
      <c r="AE6156" s="38" t="s">
        <v>2950</v>
      </c>
      <c r="AG6156" s="38">
        <v>1</v>
      </c>
      <c r="AH6156" s="38" t="s">
        <v>4439</v>
      </c>
      <c r="AI6156" s="38" t="s">
        <v>4440</v>
      </c>
      <c r="AJ6156" s="38" t="s">
        <v>5900</v>
      </c>
      <c r="AL6156" s="301" t="s">
        <v>24781</v>
      </c>
    </row>
    <row r="6157" spans="1:56" ht="38.25">
      <c r="A6157" s="29">
        <v>1</v>
      </c>
      <c r="B6157" s="29">
        <v>0</v>
      </c>
      <c r="C6157" s="38" t="s">
        <v>24855</v>
      </c>
      <c r="D6157" s="38" t="s">
        <v>24848</v>
      </c>
      <c r="F6157" s="38" t="s">
        <v>24530</v>
      </c>
      <c r="I6157" s="38" t="s">
        <v>4446</v>
      </c>
      <c r="J6157" s="38" t="s">
        <v>24854</v>
      </c>
      <c r="N6157" s="38" t="s">
        <v>1316</v>
      </c>
      <c r="P6157" s="38" t="s">
        <v>24565</v>
      </c>
      <c r="R6157" s="38" t="s">
        <v>24566</v>
      </c>
      <c r="U6157" s="38" t="s">
        <v>24863</v>
      </c>
      <c r="Y6157" s="38" t="s">
        <v>2269</v>
      </c>
      <c r="AA6157" s="38" t="s">
        <v>1170</v>
      </c>
      <c r="AB6157" s="38" t="s">
        <v>14104</v>
      </c>
      <c r="AE6157" s="38" t="s">
        <v>2950</v>
      </c>
      <c r="AG6157" s="38">
        <v>1</v>
      </c>
      <c r="AH6157" s="38" t="s">
        <v>4439</v>
      </c>
      <c r="AI6157" s="38" t="s">
        <v>4440</v>
      </c>
      <c r="AJ6157" s="38" t="s">
        <v>4449</v>
      </c>
      <c r="AK6157" s="38" t="s">
        <v>24880</v>
      </c>
      <c r="AL6157" s="301" t="s">
        <v>24781</v>
      </c>
    </row>
    <row r="6158" spans="1:56" ht="38.25">
      <c r="A6158" s="29">
        <v>1</v>
      </c>
      <c r="B6158" s="29">
        <v>0</v>
      </c>
      <c r="C6158" s="38" t="s">
        <v>24856</v>
      </c>
      <c r="D6158" s="38" t="s">
        <v>24849</v>
      </c>
      <c r="F6158" s="38" t="s">
        <v>24530</v>
      </c>
      <c r="I6158" s="38" t="s">
        <v>4446</v>
      </c>
      <c r="J6158" s="38" t="s">
        <v>24854</v>
      </c>
      <c r="N6158" s="38" t="s">
        <v>1316</v>
      </c>
      <c r="P6158" s="38" t="s">
        <v>24565</v>
      </c>
      <c r="R6158" s="38" t="s">
        <v>24566</v>
      </c>
      <c r="U6158" s="38" t="s">
        <v>24863</v>
      </c>
      <c r="Y6158" s="38" t="s">
        <v>2269</v>
      </c>
      <c r="AA6158" s="38" t="s">
        <v>1170</v>
      </c>
      <c r="AB6158" s="38" t="s">
        <v>14245</v>
      </c>
      <c r="AE6158" s="38" t="s">
        <v>2950</v>
      </c>
      <c r="AG6158" s="38">
        <v>1</v>
      </c>
      <c r="AH6158" s="38" t="s">
        <v>4439</v>
      </c>
      <c r="AI6158" s="38" t="s">
        <v>4440</v>
      </c>
      <c r="AJ6158" s="38" t="s">
        <v>4449</v>
      </c>
      <c r="AK6158" s="38" t="s">
        <v>24881</v>
      </c>
      <c r="AL6158" s="301" t="s">
        <v>24781</v>
      </c>
    </row>
    <row r="6159" spans="1:56" ht="38.25">
      <c r="A6159" s="29">
        <v>1</v>
      </c>
      <c r="B6159" s="29">
        <v>0</v>
      </c>
      <c r="C6159" s="38" t="s">
        <v>24857</v>
      </c>
      <c r="D6159" s="38" t="s">
        <v>24850</v>
      </c>
      <c r="F6159" s="38" t="s">
        <v>24530</v>
      </c>
      <c r="I6159" s="38" t="s">
        <v>4446</v>
      </c>
      <c r="J6159" s="38" t="s">
        <v>24854</v>
      </c>
      <c r="N6159" s="38" t="s">
        <v>1316</v>
      </c>
      <c r="P6159" s="38" t="s">
        <v>24565</v>
      </c>
      <c r="R6159" s="38" t="s">
        <v>24566</v>
      </c>
      <c r="U6159" s="38" t="s">
        <v>24863</v>
      </c>
      <c r="Y6159" s="38" t="s">
        <v>2269</v>
      </c>
      <c r="AA6159" s="38" t="s">
        <v>1170</v>
      </c>
      <c r="AB6159" s="38" t="s">
        <v>14248</v>
      </c>
      <c r="AE6159" s="38" t="s">
        <v>2950</v>
      </c>
      <c r="AG6159" s="38">
        <v>1</v>
      </c>
      <c r="AH6159" s="38" t="s">
        <v>4439</v>
      </c>
      <c r="AI6159" s="38" t="s">
        <v>4440</v>
      </c>
      <c r="AJ6159" s="38" t="s">
        <v>4449</v>
      </c>
      <c r="AK6159" s="38" t="s">
        <v>24881</v>
      </c>
      <c r="AL6159" s="301" t="s">
        <v>24781</v>
      </c>
    </row>
    <row r="6160" spans="1:56" ht="25.5">
      <c r="A6160" s="29">
        <v>1</v>
      </c>
      <c r="B6160" s="29">
        <v>0</v>
      </c>
      <c r="C6160" s="38" t="s">
        <v>24858</v>
      </c>
      <c r="D6160" s="38" t="s">
        <v>24847</v>
      </c>
      <c r="F6160" s="38" t="s">
        <v>24530</v>
      </c>
      <c r="I6160" s="38" t="s">
        <v>4438</v>
      </c>
      <c r="J6160" s="38" t="s">
        <v>24845</v>
      </c>
      <c r="N6160" s="38" t="s">
        <v>1316</v>
      </c>
      <c r="P6160" s="38" t="s">
        <v>24565</v>
      </c>
      <c r="R6160" s="38" t="s">
        <v>24566</v>
      </c>
      <c r="Y6160" s="38" t="s">
        <v>2269</v>
      </c>
      <c r="AA6160" s="38" t="s">
        <v>1170</v>
      </c>
      <c r="AE6160" s="38" t="s">
        <v>2950</v>
      </c>
      <c r="AG6160" s="38">
        <v>1</v>
      </c>
      <c r="AH6160" s="38" t="s">
        <v>4439</v>
      </c>
      <c r="AI6160" s="38" t="s">
        <v>4440</v>
      </c>
      <c r="AJ6160" s="38" t="s">
        <v>11646</v>
      </c>
      <c r="AL6160" s="301" t="s">
        <v>24781</v>
      </c>
    </row>
    <row r="6161" spans="1:56" ht="38.25">
      <c r="A6161" s="29">
        <v>1</v>
      </c>
      <c r="B6161" s="29">
        <v>0</v>
      </c>
      <c r="C6161" s="38" t="s">
        <v>24859</v>
      </c>
      <c r="D6161" s="38" t="s">
        <v>24851</v>
      </c>
      <c r="F6161" s="38" t="s">
        <v>24530</v>
      </c>
      <c r="I6161" s="38" t="s">
        <v>4446</v>
      </c>
      <c r="J6161" s="38" t="s">
        <v>24858</v>
      </c>
      <c r="N6161" s="38" t="s">
        <v>1316</v>
      </c>
      <c r="P6161" s="38" t="s">
        <v>24565</v>
      </c>
      <c r="R6161" s="38" t="s">
        <v>24566</v>
      </c>
      <c r="U6161" s="38" t="s">
        <v>1273</v>
      </c>
      <c r="Y6161" s="38" t="s">
        <v>2269</v>
      </c>
      <c r="AA6161" s="38" t="s">
        <v>1170</v>
      </c>
      <c r="AB6161" s="38" t="s">
        <v>15291</v>
      </c>
      <c r="AE6161" s="38" t="s">
        <v>2950</v>
      </c>
      <c r="AG6161" s="38">
        <v>1</v>
      </c>
      <c r="AH6161" s="38" t="s">
        <v>4439</v>
      </c>
      <c r="AI6161" s="38" t="s">
        <v>4440</v>
      </c>
      <c r="AJ6161" s="38" t="s">
        <v>4449</v>
      </c>
      <c r="AK6161" s="38" t="s">
        <v>24881</v>
      </c>
      <c r="AL6161" s="301" t="s">
        <v>24781</v>
      </c>
    </row>
    <row r="6162" spans="1:56" ht="38.25">
      <c r="A6162" s="29">
        <v>1</v>
      </c>
      <c r="B6162" s="29">
        <v>0</v>
      </c>
      <c r="C6162" s="38" t="s">
        <v>24860</v>
      </c>
      <c r="D6162" s="38" t="s">
        <v>24852</v>
      </c>
      <c r="F6162" s="38" t="s">
        <v>24530</v>
      </c>
      <c r="I6162" s="38" t="s">
        <v>4446</v>
      </c>
      <c r="J6162" s="38" t="s">
        <v>24858</v>
      </c>
      <c r="N6162" s="38" t="s">
        <v>1316</v>
      </c>
      <c r="P6162" s="38" t="s">
        <v>24565</v>
      </c>
      <c r="R6162" s="38" t="s">
        <v>24566</v>
      </c>
      <c r="U6162" s="38" t="s">
        <v>4503</v>
      </c>
      <c r="Y6162" s="38" t="s">
        <v>2269</v>
      </c>
      <c r="AA6162" s="38" t="s">
        <v>1170</v>
      </c>
      <c r="AB6162" s="38" t="s">
        <v>14124</v>
      </c>
      <c r="AE6162" s="38" t="s">
        <v>2950</v>
      </c>
      <c r="AG6162" s="38">
        <v>1</v>
      </c>
      <c r="AH6162" s="38" t="s">
        <v>4439</v>
      </c>
      <c r="AI6162" s="38" t="s">
        <v>4440</v>
      </c>
      <c r="AJ6162" s="38" t="s">
        <v>4449</v>
      </c>
      <c r="AK6162" s="38" t="s">
        <v>24881</v>
      </c>
      <c r="AL6162" s="301" t="s">
        <v>24781</v>
      </c>
    </row>
    <row r="6163" spans="1:56" ht="25.5">
      <c r="A6163" s="29">
        <v>1</v>
      </c>
      <c r="B6163" s="29">
        <v>0</v>
      </c>
      <c r="C6163" s="38" t="s">
        <v>24861</v>
      </c>
      <c r="D6163" s="38" t="s">
        <v>24853</v>
      </c>
      <c r="F6163" s="38" t="s">
        <v>24530</v>
      </c>
      <c r="I6163" s="38" t="s">
        <v>4446</v>
      </c>
      <c r="J6163" s="38" t="s">
        <v>24858</v>
      </c>
      <c r="N6163" s="38" t="s">
        <v>1316</v>
      </c>
      <c r="P6163" s="38" t="s">
        <v>24565</v>
      </c>
      <c r="R6163" s="38" t="s">
        <v>24566</v>
      </c>
      <c r="U6163" s="38" t="s">
        <v>1273</v>
      </c>
      <c r="Y6163" s="38" t="s">
        <v>2269</v>
      </c>
      <c r="AA6163" s="38" t="s">
        <v>1170</v>
      </c>
      <c r="AB6163" s="38" t="s">
        <v>14127</v>
      </c>
      <c r="AE6163" s="38" t="s">
        <v>2950</v>
      </c>
      <c r="AG6163" s="38">
        <v>1</v>
      </c>
      <c r="AH6163" s="38" t="s">
        <v>4439</v>
      </c>
      <c r="AI6163" s="38" t="s">
        <v>4440</v>
      </c>
      <c r="AJ6163" s="38" t="s">
        <v>4449</v>
      </c>
      <c r="AK6163" s="38" t="s">
        <v>72</v>
      </c>
      <c r="AL6163" s="301" t="s">
        <v>24781</v>
      </c>
    </row>
    <row r="6164" spans="1:56" ht="25.5">
      <c r="A6164" s="29">
        <v>1</v>
      </c>
      <c r="B6164" s="29">
        <v>0</v>
      </c>
      <c r="C6164" s="38" t="s">
        <v>24871</v>
      </c>
      <c r="D6164" s="38" t="s">
        <v>24864</v>
      </c>
      <c r="F6164" s="38" t="s">
        <v>24530</v>
      </c>
      <c r="I6164" s="38" t="s">
        <v>4438</v>
      </c>
      <c r="J6164" s="38" t="s">
        <v>24845</v>
      </c>
      <c r="N6164" s="38" t="s">
        <v>1316</v>
      </c>
      <c r="P6164" s="38" t="s">
        <v>24565</v>
      </c>
      <c r="R6164" s="38" t="s">
        <v>24566</v>
      </c>
      <c r="Y6164" s="38" t="s">
        <v>2269</v>
      </c>
      <c r="AA6164" s="38" t="s">
        <v>1170</v>
      </c>
      <c r="AE6164" s="38" t="s">
        <v>2950</v>
      </c>
      <c r="AG6164" s="38">
        <v>1</v>
      </c>
      <c r="AH6164" s="38" t="s">
        <v>4439</v>
      </c>
      <c r="AI6164" s="38" t="s">
        <v>4440</v>
      </c>
      <c r="AJ6164" s="38" t="s">
        <v>14710</v>
      </c>
      <c r="AL6164" s="301" t="s">
        <v>24781</v>
      </c>
    </row>
    <row r="6165" spans="1:56" ht="25.5">
      <c r="A6165" s="29">
        <v>1</v>
      </c>
      <c r="B6165" s="29">
        <v>0</v>
      </c>
      <c r="C6165" s="38" t="s">
        <v>24872</v>
      </c>
      <c r="D6165" s="38" t="s">
        <v>24865</v>
      </c>
      <c r="F6165" s="38" t="s">
        <v>24530</v>
      </c>
      <c r="I6165" s="38" t="s">
        <v>4446</v>
      </c>
      <c r="J6165" s="38" t="s">
        <v>24871</v>
      </c>
      <c r="N6165" s="38" t="s">
        <v>1316</v>
      </c>
      <c r="P6165" s="38" t="s">
        <v>24565</v>
      </c>
      <c r="R6165" s="38" t="s">
        <v>24566</v>
      </c>
      <c r="U6165" s="38" t="s">
        <v>1273</v>
      </c>
      <c r="Y6165" s="38" t="s">
        <v>2269</v>
      </c>
      <c r="AA6165" s="38" t="s">
        <v>1170</v>
      </c>
      <c r="AB6165" s="38" t="s">
        <v>14130</v>
      </c>
      <c r="AE6165" s="38" t="s">
        <v>2950</v>
      </c>
      <c r="AG6165" s="38">
        <v>1</v>
      </c>
      <c r="AH6165" s="38" t="s">
        <v>4439</v>
      </c>
      <c r="AI6165" s="38" t="s">
        <v>4440</v>
      </c>
      <c r="AJ6165" s="38" t="s">
        <v>4449</v>
      </c>
      <c r="AK6165" s="38" t="s">
        <v>72</v>
      </c>
      <c r="AL6165" s="301" t="s">
        <v>24781</v>
      </c>
    </row>
    <row r="6166" spans="1:56" ht="25.5">
      <c r="A6166" s="29">
        <v>1</v>
      </c>
      <c r="B6166" s="29">
        <v>0</v>
      </c>
      <c r="C6166" s="38" t="s">
        <v>24873</v>
      </c>
      <c r="D6166" s="38" t="s">
        <v>24866</v>
      </c>
      <c r="F6166" s="38" t="s">
        <v>24530</v>
      </c>
      <c r="I6166" s="38" t="s">
        <v>4446</v>
      </c>
      <c r="J6166" s="38" t="s">
        <v>24871</v>
      </c>
      <c r="N6166" s="38" t="s">
        <v>1316</v>
      </c>
      <c r="P6166" s="38" t="s">
        <v>24565</v>
      </c>
      <c r="R6166" s="38" t="s">
        <v>24566</v>
      </c>
      <c r="U6166" s="38" t="s">
        <v>1273</v>
      </c>
      <c r="Y6166" s="38" t="s">
        <v>2269</v>
      </c>
      <c r="AA6166" s="38" t="s">
        <v>1170</v>
      </c>
      <c r="AB6166" s="38" t="s">
        <v>14137</v>
      </c>
      <c r="AE6166" s="38" t="s">
        <v>2950</v>
      </c>
      <c r="AG6166" s="38">
        <v>1</v>
      </c>
      <c r="AH6166" s="38" t="s">
        <v>4439</v>
      </c>
      <c r="AI6166" s="38" t="s">
        <v>4440</v>
      </c>
      <c r="AJ6166" s="38" t="s">
        <v>4449</v>
      </c>
      <c r="AK6166" s="38" t="s">
        <v>72</v>
      </c>
      <c r="AL6166" s="301" t="s">
        <v>24781</v>
      </c>
    </row>
    <row r="6167" spans="1:56" ht="38.25">
      <c r="A6167" s="29">
        <v>1</v>
      </c>
      <c r="B6167" s="29">
        <v>0</v>
      </c>
      <c r="C6167" s="38" t="s">
        <v>24874</v>
      </c>
      <c r="D6167" s="38" t="s">
        <v>24867</v>
      </c>
      <c r="F6167" s="38" t="s">
        <v>24530</v>
      </c>
      <c r="I6167" s="38" t="s">
        <v>4446</v>
      </c>
      <c r="J6167" s="38" t="s">
        <v>24871</v>
      </c>
      <c r="N6167" s="38" t="s">
        <v>1316</v>
      </c>
      <c r="P6167" s="38" t="s">
        <v>24565</v>
      </c>
      <c r="R6167" s="38" t="s">
        <v>24566</v>
      </c>
      <c r="U6167" s="38" t="s">
        <v>24878</v>
      </c>
      <c r="Y6167" s="38" t="s">
        <v>2269</v>
      </c>
      <c r="AA6167" s="38" t="s">
        <v>1170</v>
      </c>
      <c r="AB6167" s="38" t="s">
        <v>14140</v>
      </c>
      <c r="AE6167" s="38" t="s">
        <v>2950</v>
      </c>
      <c r="AG6167" s="38">
        <v>1</v>
      </c>
      <c r="AH6167" s="38" t="s">
        <v>4439</v>
      </c>
      <c r="AI6167" s="38" t="s">
        <v>4440</v>
      </c>
      <c r="AJ6167" s="38" t="s">
        <v>4449</v>
      </c>
      <c r="AK6167" s="38" t="s">
        <v>72</v>
      </c>
      <c r="AL6167" s="301" t="s">
        <v>24781</v>
      </c>
    </row>
    <row r="6168" spans="1:56" ht="25.5">
      <c r="A6168" s="29">
        <v>1</v>
      </c>
      <c r="B6168" s="29">
        <v>0</v>
      </c>
      <c r="C6168" s="38" t="s">
        <v>24875</v>
      </c>
      <c r="D6168" s="38" t="s">
        <v>24868</v>
      </c>
      <c r="F6168" s="38" t="s">
        <v>24530</v>
      </c>
      <c r="I6168" s="38" t="s">
        <v>4438</v>
      </c>
      <c r="J6168" s="38" t="s">
        <v>24845</v>
      </c>
      <c r="N6168" s="38" t="s">
        <v>1316</v>
      </c>
      <c r="P6168" s="38" t="s">
        <v>24565</v>
      </c>
      <c r="R6168" s="38" t="s">
        <v>24566</v>
      </c>
      <c r="Y6168" s="38" t="s">
        <v>2269</v>
      </c>
      <c r="AA6168" s="38" t="s">
        <v>1170</v>
      </c>
      <c r="AE6168" s="38" t="s">
        <v>2950</v>
      </c>
      <c r="AG6168" s="38">
        <v>1</v>
      </c>
      <c r="AH6168" s="38" t="s">
        <v>4439</v>
      </c>
      <c r="AI6168" s="38" t="s">
        <v>4440</v>
      </c>
      <c r="AJ6168" s="38" t="s">
        <v>24577</v>
      </c>
      <c r="AL6168" s="301" t="s">
        <v>24781</v>
      </c>
    </row>
    <row r="6169" spans="1:56" ht="38.25">
      <c r="A6169" s="29">
        <v>1</v>
      </c>
      <c r="B6169" s="29">
        <v>0</v>
      </c>
      <c r="C6169" s="38" t="s">
        <v>24876</v>
      </c>
      <c r="D6169" s="38" t="s">
        <v>24869</v>
      </c>
      <c r="F6169" s="38" t="s">
        <v>24530</v>
      </c>
      <c r="I6169" s="38" t="s">
        <v>4446</v>
      </c>
      <c r="J6169" s="38" t="s">
        <v>24875</v>
      </c>
      <c r="N6169" s="38" t="s">
        <v>1316</v>
      </c>
      <c r="P6169" s="38" t="s">
        <v>24565</v>
      </c>
      <c r="R6169" s="38" t="s">
        <v>24566</v>
      </c>
      <c r="U6169" s="38" t="s">
        <v>24879</v>
      </c>
      <c r="Y6169" s="38" t="s">
        <v>2269</v>
      </c>
      <c r="AA6169" s="38" t="s">
        <v>1170</v>
      </c>
      <c r="AB6169" s="38" t="s">
        <v>14143</v>
      </c>
      <c r="AE6169" s="38" t="s">
        <v>2950</v>
      </c>
      <c r="AG6169" s="38">
        <v>1</v>
      </c>
      <c r="AH6169" s="38" t="s">
        <v>4439</v>
      </c>
      <c r="AI6169" s="38" t="s">
        <v>4440</v>
      </c>
      <c r="AJ6169" s="38" t="s">
        <v>4449</v>
      </c>
      <c r="AK6169" s="38" t="s">
        <v>24882</v>
      </c>
      <c r="AL6169" s="301" t="s">
        <v>24781</v>
      </c>
    </row>
    <row r="6170" spans="1:56" ht="38.25">
      <c r="A6170" s="29">
        <v>1</v>
      </c>
      <c r="B6170" s="29">
        <v>0</v>
      </c>
      <c r="C6170" s="38" t="s">
        <v>24877</v>
      </c>
      <c r="D6170" s="38" t="s">
        <v>24870</v>
      </c>
      <c r="F6170" s="38" t="s">
        <v>24530</v>
      </c>
      <c r="I6170" s="38" t="s">
        <v>4446</v>
      </c>
      <c r="J6170" s="38" t="s">
        <v>24875</v>
      </c>
      <c r="N6170" s="38" t="s">
        <v>1316</v>
      </c>
      <c r="P6170" s="38" t="s">
        <v>24565</v>
      </c>
      <c r="R6170" s="38" t="s">
        <v>24566</v>
      </c>
      <c r="U6170" s="38" t="s">
        <v>24879</v>
      </c>
      <c r="Y6170" s="38" t="s">
        <v>2269</v>
      </c>
      <c r="AA6170" s="38" t="s">
        <v>1170</v>
      </c>
      <c r="AE6170" s="38" t="s">
        <v>2950</v>
      </c>
      <c r="AG6170" s="38">
        <v>1</v>
      </c>
      <c r="AH6170" s="38" t="s">
        <v>4439</v>
      </c>
      <c r="AI6170" s="38" t="s">
        <v>4440</v>
      </c>
      <c r="AJ6170" s="38" t="s">
        <v>4449</v>
      </c>
      <c r="AK6170" s="38" t="s">
        <v>20014</v>
      </c>
      <c r="AL6170" s="301" t="s">
        <v>24781</v>
      </c>
    </row>
    <row r="6171" spans="1:56" ht="114.75">
      <c r="A6171" s="29">
        <v>0</v>
      </c>
      <c r="B6171" s="29">
        <v>0</v>
      </c>
      <c r="C6171" s="38" t="s">
        <v>24884</v>
      </c>
      <c r="F6171" s="38" t="s">
        <v>24530</v>
      </c>
      <c r="I6171" s="38" t="s">
        <v>4431</v>
      </c>
      <c r="J6171" s="406"/>
      <c r="M6171"/>
      <c r="U6171"/>
      <c r="AB6171" s="38" t="s">
        <v>24883</v>
      </c>
      <c r="AE6171" s="38" t="s">
        <v>2950</v>
      </c>
      <c r="AG6171" s="38">
        <v>1</v>
      </c>
      <c r="AJ6171" s="38" t="s">
        <v>24648</v>
      </c>
      <c r="AL6171" s="301" t="s">
        <v>24781</v>
      </c>
      <c r="AR6171" s="29" t="str">
        <f>IF(OR(I6171="Negativmappe",I6171="Negativstreifen",I6171="Diapositivfilm",I6171="Fotomappe;(POSITIVE)",AND(I6171="Kostümfotografie",NOT(AE6171="DT")),AND(I6171="Fotografie",NOT(AE6171="DT")),AND(I6171="Porträtfotografie",NOT(AE6171="DT")),AND(I6171="Fotodokumentation",NOT(AE6171="DT")),AND(I6171="Bühnenbildfotografie",NOT(AE6171="DT"))),"1","0")</f>
        <v>1</v>
      </c>
      <c r="AS6171" s="29">
        <f t="shared" ref="AS6171" si="996">AT6171</f>
        <v>0</v>
      </c>
      <c r="AT6171" s="29">
        <v>0</v>
      </c>
      <c r="AW6171" s="29" t="str">
        <f t="shared" ref="AW6171" si="997">IF(NOT(AV6171=""),"image/tiff","")</f>
        <v/>
      </c>
      <c r="AX6171" s="29" t="str">
        <f t="shared" ref="AX6171" si="998">IF(NOT(AV6171=""),"archival/master","")</f>
        <v/>
      </c>
      <c r="AY6171" s="29" t="str">
        <f t="shared" ref="AY6171" si="999">"https://media.mediathek-tanz-theater.de/iiif/2/nvt_"&amp;C6171&amp;".JP2"</f>
        <v>https://media.mediathek-tanz-theater.de/iiif/2/nvt_img-576.JP2</v>
      </c>
      <c r="AZ6171" s="29" t="str">
        <f t="shared" ref="AZ6171" si="1000">IF(NOT(AY6171=""),"image/jp2","")</f>
        <v>image/jp2</v>
      </c>
      <c r="BA6171" s="29" t="str">
        <f t="shared" ref="BA6171" si="1001">IF(NOT(AY6171=""),"presentation/iiif","")</f>
        <v>presentation/iiif</v>
      </c>
      <c r="BB6171" s="29" t="str">
        <f t="shared" ref="BB6171" si="1002">"https://media.mediathek-tanz-theater.de/iiif/2/nvt_"&amp;C6171&amp;".JP2/full/100,/0/default.jpg"</f>
        <v>https://media.mediathek-tanz-theater.de/iiif/2/nvt_img-576.JP2/full/100,/0/default.jpg</v>
      </c>
      <c r="BC6171" s="29" t="str">
        <f t="shared" ref="BC6171" si="1003">IF(NOT(BB6171=""),"image/jpeg","")</f>
        <v>image/jpeg</v>
      </c>
      <c r="BD6171" s="29" t="str">
        <f t="shared" ref="BD6171" si="1004">IF(NOT(BB6171=""),"presentation/thumbnail","")</f>
        <v>presentation/thumbnail</v>
      </c>
    </row>
    <row r="6172" spans="1:56" ht="25.5">
      <c r="A6172" s="29">
        <v>1</v>
      </c>
      <c r="B6172" s="29">
        <v>0</v>
      </c>
      <c r="C6172" s="38" t="s">
        <v>24898</v>
      </c>
      <c r="D6172" s="38" t="s">
        <v>24885</v>
      </c>
      <c r="F6172" s="38" t="s">
        <v>24530</v>
      </c>
      <c r="I6172" s="38" t="s">
        <v>4438</v>
      </c>
      <c r="J6172" s="38" t="s">
        <v>24884</v>
      </c>
      <c r="N6172" s="38" t="s">
        <v>1316</v>
      </c>
      <c r="P6172" s="38" t="s">
        <v>24565</v>
      </c>
      <c r="R6172" s="38" t="s">
        <v>24566</v>
      </c>
      <c r="Y6172" s="38" t="s">
        <v>2269</v>
      </c>
      <c r="AE6172" s="38" t="s">
        <v>2950</v>
      </c>
      <c r="AG6172" s="38">
        <v>1</v>
      </c>
      <c r="AH6172" s="38" t="s">
        <v>4439</v>
      </c>
      <c r="AI6172" s="38" t="s">
        <v>4440</v>
      </c>
      <c r="AJ6172" s="38" t="s">
        <v>5900</v>
      </c>
      <c r="AL6172" s="301" t="s">
        <v>24781</v>
      </c>
    </row>
    <row r="6173" spans="1:56" ht="38.25">
      <c r="A6173" s="29">
        <v>1</v>
      </c>
      <c r="B6173" s="29">
        <v>0</v>
      </c>
      <c r="C6173" s="38" t="s">
        <v>24899</v>
      </c>
      <c r="D6173" s="38" t="s">
        <v>24886</v>
      </c>
      <c r="F6173" s="38" t="s">
        <v>24530</v>
      </c>
      <c r="H6173" s="38" t="s">
        <v>4841</v>
      </c>
      <c r="I6173" s="38" t="s">
        <v>4446</v>
      </c>
      <c r="J6173" s="38" t="s">
        <v>24898</v>
      </c>
      <c r="N6173" s="38" t="s">
        <v>1316</v>
      </c>
      <c r="P6173" s="38" t="s">
        <v>24565</v>
      </c>
      <c r="R6173" s="38" t="s">
        <v>24566</v>
      </c>
      <c r="U6173" s="38" t="s">
        <v>24878</v>
      </c>
      <c r="Y6173" s="38" t="s">
        <v>2269</v>
      </c>
      <c r="AA6173" s="38" t="s">
        <v>1170</v>
      </c>
      <c r="AB6173" s="38" t="s">
        <v>14287</v>
      </c>
      <c r="AE6173" s="38" t="s">
        <v>2950</v>
      </c>
      <c r="AG6173" s="38">
        <v>1</v>
      </c>
      <c r="AH6173" s="38" t="s">
        <v>4439</v>
      </c>
      <c r="AI6173" s="38" t="s">
        <v>4440</v>
      </c>
      <c r="AJ6173" s="38" t="s">
        <v>4449</v>
      </c>
      <c r="AK6173" s="38" t="s">
        <v>72</v>
      </c>
      <c r="AL6173" s="301" t="s">
        <v>24781</v>
      </c>
    </row>
    <row r="6174" spans="1:56" ht="38.25">
      <c r="A6174" s="29">
        <v>1</v>
      </c>
      <c r="B6174" s="29">
        <v>0</v>
      </c>
      <c r="C6174" s="38" t="s">
        <v>24900</v>
      </c>
      <c r="D6174" s="38" t="s">
        <v>24887</v>
      </c>
      <c r="F6174" s="38" t="s">
        <v>24530</v>
      </c>
      <c r="H6174" s="38" t="s">
        <v>4841</v>
      </c>
      <c r="I6174" s="38" t="s">
        <v>4446</v>
      </c>
      <c r="J6174" s="38" t="s">
        <v>24898</v>
      </c>
      <c r="N6174" s="38" t="s">
        <v>1316</v>
      </c>
      <c r="P6174" s="38" t="s">
        <v>24565</v>
      </c>
      <c r="R6174" s="38" t="s">
        <v>24566</v>
      </c>
      <c r="U6174" s="38" t="s">
        <v>24878</v>
      </c>
      <c r="Y6174" s="38" t="s">
        <v>2269</v>
      </c>
      <c r="AA6174" s="38" t="s">
        <v>1170</v>
      </c>
      <c r="AB6174" s="38" t="s">
        <v>14291</v>
      </c>
      <c r="AE6174" s="38" t="s">
        <v>2950</v>
      </c>
      <c r="AG6174" s="38">
        <v>1</v>
      </c>
      <c r="AH6174" s="38" t="s">
        <v>4439</v>
      </c>
      <c r="AI6174" s="38" t="s">
        <v>4440</v>
      </c>
      <c r="AJ6174" s="38" t="s">
        <v>4449</v>
      </c>
      <c r="AK6174" s="38" t="s">
        <v>72</v>
      </c>
      <c r="AL6174" s="301" t="s">
        <v>24781</v>
      </c>
    </row>
    <row r="6175" spans="1:56" ht="25.5">
      <c r="A6175" s="29">
        <v>1</v>
      </c>
      <c r="B6175" s="29">
        <v>0</v>
      </c>
      <c r="C6175" s="38" t="s">
        <v>24901</v>
      </c>
      <c r="D6175" s="38" t="s">
        <v>24888</v>
      </c>
      <c r="F6175" s="38" t="s">
        <v>24530</v>
      </c>
      <c r="I6175" s="38" t="s">
        <v>4446</v>
      </c>
      <c r="J6175" s="38" t="s">
        <v>24898</v>
      </c>
      <c r="N6175" s="38" t="s">
        <v>1316</v>
      </c>
      <c r="P6175" s="38" t="s">
        <v>24565</v>
      </c>
      <c r="R6175" s="38" t="s">
        <v>24566</v>
      </c>
      <c r="U6175" s="38" t="s">
        <v>24911</v>
      </c>
      <c r="Y6175" s="38" t="s">
        <v>2269</v>
      </c>
      <c r="AA6175" s="38" t="s">
        <v>1170</v>
      </c>
      <c r="AB6175" s="38" t="s">
        <v>14294</v>
      </c>
      <c r="AE6175" s="38" t="s">
        <v>2950</v>
      </c>
      <c r="AG6175" s="38">
        <v>1</v>
      </c>
      <c r="AH6175" s="38" t="s">
        <v>4439</v>
      </c>
      <c r="AI6175" s="38" t="s">
        <v>4440</v>
      </c>
      <c r="AJ6175" s="38" t="s">
        <v>4449</v>
      </c>
      <c r="AK6175" s="38" t="s">
        <v>72</v>
      </c>
      <c r="AL6175" s="301" t="s">
        <v>24781</v>
      </c>
    </row>
    <row r="6176" spans="1:56" ht="25.5">
      <c r="A6176" s="29">
        <v>1</v>
      </c>
      <c r="B6176" s="29">
        <v>0</v>
      </c>
      <c r="C6176" s="38" t="s">
        <v>24902</v>
      </c>
      <c r="D6176" s="38" t="s">
        <v>24889</v>
      </c>
      <c r="F6176" s="38" t="s">
        <v>24530</v>
      </c>
      <c r="I6176" s="38" t="s">
        <v>4438</v>
      </c>
      <c r="J6176" s="38" t="s">
        <v>24884</v>
      </c>
      <c r="N6176" s="38" t="s">
        <v>1316</v>
      </c>
      <c r="P6176" s="38" t="s">
        <v>24565</v>
      </c>
      <c r="R6176" s="38" t="s">
        <v>24566</v>
      </c>
      <c r="Y6176" s="38" t="s">
        <v>2269</v>
      </c>
      <c r="AA6176" s="38" t="s">
        <v>1170</v>
      </c>
      <c r="AE6176" s="38" t="s">
        <v>2950</v>
      </c>
      <c r="AG6176" s="38">
        <v>1</v>
      </c>
      <c r="AH6176" s="38" t="s">
        <v>4439</v>
      </c>
      <c r="AI6176" s="38" t="s">
        <v>4440</v>
      </c>
      <c r="AJ6176" s="38" t="s">
        <v>14710</v>
      </c>
      <c r="AL6176" s="301" t="s">
        <v>24781</v>
      </c>
    </row>
    <row r="6177" spans="1:56" ht="51">
      <c r="A6177" s="29">
        <v>1</v>
      </c>
      <c r="B6177" s="29">
        <v>0</v>
      </c>
      <c r="C6177" s="38" t="s">
        <v>24903</v>
      </c>
      <c r="D6177" s="38" t="s">
        <v>24890</v>
      </c>
      <c r="F6177" s="38" t="s">
        <v>24530</v>
      </c>
      <c r="I6177" s="38" t="s">
        <v>4446</v>
      </c>
      <c r="J6177" s="38" t="s">
        <v>24902</v>
      </c>
      <c r="N6177" s="38" t="s">
        <v>1316</v>
      </c>
      <c r="P6177" s="38" t="s">
        <v>24565</v>
      </c>
      <c r="R6177" s="38" t="s">
        <v>24566</v>
      </c>
      <c r="U6177" s="38" t="s">
        <v>24912</v>
      </c>
      <c r="Y6177" s="38" t="s">
        <v>2269</v>
      </c>
      <c r="AA6177" s="38" t="s">
        <v>1170</v>
      </c>
      <c r="AB6177" s="38" t="s">
        <v>14301</v>
      </c>
      <c r="AE6177" s="38" t="s">
        <v>2950</v>
      </c>
      <c r="AG6177" s="38">
        <v>1</v>
      </c>
      <c r="AH6177" s="38" t="s">
        <v>4439</v>
      </c>
      <c r="AI6177" s="38" t="s">
        <v>4440</v>
      </c>
      <c r="AJ6177" s="38" t="s">
        <v>4449</v>
      </c>
      <c r="AK6177" s="38" t="s">
        <v>72</v>
      </c>
      <c r="AL6177" s="301" t="s">
        <v>24781</v>
      </c>
    </row>
    <row r="6178" spans="1:56" ht="51">
      <c r="A6178" s="29">
        <v>1</v>
      </c>
      <c r="B6178" s="29">
        <v>0</v>
      </c>
      <c r="C6178" s="38" t="s">
        <v>24904</v>
      </c>
      <c r="D6178" s="38" t="s">
        <v>24891</v>
      </c>
      <c r="F6178" s="38" t="s">
        <v>24530</v>
      </c>
      <c r="I6178" s="38" t="s">
        <v>4446</v>
      </c>
      <c r="J6178" s="38" t="s">
        <v>24902</v>
      </c>
      <c r="N6178" s="38" t="s">
        <v>1316</v>
      </c>
      <c r="P6178" s="38" t="s">
        <v>24565</v>
      </c>
      <c r="R6178" s="38" t="s">
        <v>24566</v>
      </c>
      <c r="U6178" s="38" t="s">
        <v>24912</v>
      </c>
      <c r="Y6178" s="38" t="s">
        <v>2269</v>
      </c>
      <c r="AA6178" s="38" t="s">
        <v>1170</v>
      </c>
      <c r="AB6178" s="38" t="s">
        <v>14307</v>
      </c>
      <c r="AE6178" s="38" t="s">
        <v>2950</v>
      </c>
      <c r="AG6178" s="38">
        <v>1</v>
      </c>
      <c r="AH6178" s="38" t="s">
        <v>4439</v>
      </c>
      <c r="AI6178" s="38" t="s">
        <v>4440</v>
      </c>
      <c r="AJ6178" s="38" t="s">
        <v>4449</v>
      </c>
      <c r="AK6178" s="38" t="s">
        <v>72</v>
      </c>
      <c r="AL6178" s="301" t="s">
        <v>24781</v>
      </c>
    </row>
    <row r="6179" spans="1:56" ht="51">
      <c r="A6179" s="29">
        <v>1</v>
      </c>
      <c r="B6179" s="29">
        <v>0</v>
      </c>
      <c r="C6179" s="38" t="s">
        <v>24905</v>
      </c>
      <c r="D6179" s="38" t="s">
        <v>24892</v>
      </c>
      <c r="F6179" s="38" t="s">
        <v>24530</v>
      </c>
      <c r="I6179" s="38" t="s">
        <v>4446</v>
      </c>
      <c r="J6179" s="38" t="s">
        <v>24902</v>
      </c>
      <c r="N6179" s="38" t="s">
        <v>1316</v>
      </c>
      <c r="P6179" s="38" t="s">
        <v>24565</v>
      </c>
      <c r="R6179" s="38" t="s">
        <v>24566</v>
      </c>
      <c r="U6179" s="38" t="s">
        <v>24912</v>
      </c>
      <c r="Y6179" s="38" t="s">
        <v>2269</v>
      </c>
      <c r="AA6179" s="38" t="s">
        <v>1170</v>
      </c>
      <c r="AB6179" s="38" t="s">
        <v>14313</v>
      </c>
      <c r="AE6179" s="38" t="s">
        <v>2950</v>
      </c>
      <c r="AG6179" s="38">
        <v>1</v>
      </c>
      <c r="AH6179" s="38" t="s">
        <v>4439</v>
      </c>
      <c r="AI6179" s="38" t="s">
        <v>4440</v>
      </c>
      <c r="AJ6179" s="38" t="s">
        <v>4449</v>
      </c>
      <c r="AK6179" s="38" t="s">
        <v>72</v>
      </c>
      <c r="AL6179" s="301" t="s">
        <v>24781</v>
      </c>
    </row>
    <row r="6180" spans="1:56" ht="25.5">
      <c r="A6180" s="29">
        <v>1</v>
      </c>
      <c r="B6180" s="29">
        <v>0</v>
      </c>
      <c r="C6180" s="38" t="s">
        <v>24906</v>
      </c>
      <c r="D6180" s="38" t="s">
        <v>24893</v>
      </c>
      <c r="F6180" s="38" t="s">
        <v>24530</v>
      </c>
      <c r="I6180" s="38" t="s">
        <v>4438</v>
      </c>
      <c r="J6180" s="38" t="s">
        <v>24884</v>
      </c>
      <c r="N6180" s="38" t="s">
        <v>1316</v>
      </c>
      <c r="P6180" s="38" t="s">
        <v>24565</v>
      </c>
      <c r="R6180" s="38" t="s">
        <v>24566</v>
      </c>
      <c r="Y6180" s="38" t="s">
        <v>2269</v>
      </c>
      <c r="AA6180" s="38" t="s">
        <v>1170</v>
      </c>
      <c r="AE6180" s="38" t="s">
        <v>2950</v>
      </c>
      <c r="AG6180" s="38">
        <v>1</v>
      </c>
      <c r="AH6180" s="38" t="s">
        <v>4439</v>
      </c>
      <c r="AI6180" s="38" t="s">
        <v>4440</v>
      </c>
      <c r="AJ6180" s="38" t="s">
        <v>19720</v>
      </c>
      <c r="AL6180" s="301" t="s">
        <v>24781</v>
      </c>
    </row>
    <row r="6181" spans="1:56" ht="51">
      <c r="A6181" s="29">
        <v>1</v>
      </c>
      <c r="B6181" s="29">
        <v>0</v>
      </c>
      <c r="C6181" s="38" t="s">
        <v>24907</v>
      </c>
      <c r="D6181" s="38" t="s">
        <v>24894</v>
      </c>
      <c r="F6181" s="38" t="s">
        <v>24530</v>
      </c>
      <c r="I6181" s="38" t="s">
        <v>4446</v>
      </c>
      <c r="J6181" s="38" t="s">
        <v>24906</v>
      </c>
      <c r="N6181" s="38" t="s">
        <v>1316</v>
      </c>
      <c r="P6181" s="38" t="s">
        <v>24565</v>
      </c>
      <c r="R6181" s="38" t="s">
        <v>24566</v>
      </c>
      <c r="U6181" s="38" t="s">
        <v>24912</v>
      </c>
      <c r="Y6181" s="38" t="s">
        <v>2269</v>
      </c>
      <c r="AA6181" s="38" t="s">
        <v>1170</v>
      </c>
      <c r="AB6181" s="38" t="s">
        <v>15338</v>
      </c>
      <c r="AE6181" s="38" t="s">
        <v>2950</v>
      </c>
      <c r="AG6181" s="38">
        <v>1</v>
      </c>
      <c r="AH6181" s="38" t="s">
        <v>4439</v>
      </c>
      <c r="AI6181" s="38" t="s">
        <v>4440</v>
      </c>
      <c r="AJ6181" s="38" t="s">
        <v>4449</v>
      </c>
      <c r="AK6181" s="38" t="s">
        <v>24913</v>
      </c>
      <c r="AL6181" s="301" t="s">
        <v>24781</v>
      </c>
    </row>
    <row r="6182" spans="1:56" ht="25.5">
      <c r="A6182" s="29">
        <v>1</v>
      </c>
      <c r="B6182" s="29">
        <v>0</v>
      </c>
      <c r="C6182" s="38" t="s">
        <v>24908</v>
      </c>
      <c r="D6182" s="38" t="s">
        <v>24895</v>
      </c>
      <c r="F6182" s="38" t="s">
        <v>24530</v>
      </c>
      <c r="I6182" s="38" t="s">
        <v>4446</v>
      </c>
      <c r="J6182" s="38" t="s">
        <v>24906</v>
      </c>
      <c r="N6182" s="38" t="s">
        <v>1316</v>
      </c>
      <c r="P6182" s="38" t="s">
        <v>24565</v>
      </c>
      <c r="R6182" s="38" t="s">
        <v>24566</v>
      </c>
      <c r="U6182" s="38" t="s">
        <v>24780</v>
      </c>
      <c r="Y6182" s="38" t="s">
        <v>2269</v>
      </c>
      <c r="AA6182" s="38" t="s">
        <v>1170</v>
      </c>
      <c r="AB6182" s="38" t="s">
        <v>14328</v>
      </c>
      <c r="AE6182" s="38" t="s">
        <v>2950</v>
      </c>
      <c r="AG6182" s="38">
        <v>1</v>
      </c>
      <c r="AH6182" s="38" t="s">
        <v>4439</v>
      </c>
      <c r="AI6182" s="38" t="s">
        <v>4440</v>
      </c>
      <c r="AJ6182" s="38" t="s">
        <v>4449</v>
      </c>
      <c r="AK6182" s="38" t="s">
        <v>24816</v>
      </c>
      <c r="AL6182" s="301" t="s">
        <v>24781</v>
      </c>
    </row>
    <row r="6183" spans="1:56" ht="25.5">
      <c r="A6183" s="29">
        <v>1</v>
      </c>
      <c r="B6183" s="29">
        <v>0</v>
      </c>
      <c r="C6183" s="38" t="s">
        <v>24909</v>
      </c>
      <c r="D6183" s="38" t="s">
        <v>24896</v>
      </c>
      <c r="F6183" s="38" t="s">
        <v>24530</v>
      </c>
      <c r="I6183" s="38" t="s">
        <v>4446</v>
      </c>
      <c r="J6183" s="38" t="s">
        <v>24906</v>
      </c>
      <c r="N6183" s="38" t="s">
        <v>1316</v>
      </c>
      <c r="P6183" s="38" t="s">
        <v>24565</v>
      </c>
      <c r="R6183" s="38" t="s">
        <v>24566</v>
      </c>
      <c r="U6183" s="38" t="s">
        <v>24780</v>
      </c>
      <c r="Y6183" s="38" t="s">
        <v>2269</v>
      </c>
      <c r="AA6183" s="38" t="s">
        <v>1170</v>
      </c>
      <c r="AB6183" s="38" t="s">
        <v>14332</v>
      </c>
      <c r="AE6183" s="38" t="s">
        <v>2950</v>
      </c>
      <c r="AG6183" s="38">
        <v>1</v>
      </c>
      <c r="AH6183" s="38" t="s">
        <v>4439</v>
      </c>
      <c r="AI6183" s="38" t="s">
        <v>4440</v>
      </c>
      <c r="AJ6183" s="38" t="s">
        <v>4449</v>
      </c>
      <c r="AK6183" s="38" t="s">
        <v>24816</v>
      </c>
      <c r="AL6183" s="301" t="s">
        <v>24781</v>
      </c>
    </row>
    <row r="6184" spans="1:56" ht="25.5">
      <c r="A6184" s="29">
        <v>1</v>
      </c>
      <c r="B6184" s="29">
        <v>0</v>
      </c>
      <c r="C6184" s="38" t="s">
        <v>24910</v>
      </c>
      <c r="D6184" s="38" t="s">
        <v>24897</v>
      </c>
      <c r="F6184" s="38" t="s">
        <v>24530</v>
      </c>
      <c r="I6184" s="38" t="s">
        <v>4446</v>
      </c>
      <c r="J6184" s="38" t="s">
        <v>24906</v>
      </c>
      <c r="N6184" s="38" t="s">
        <v>1316</v>
      </c>
      <c r="P6184" s="38" t="s">
        <v>24565</v>
      </c>
      <c r="R6184" s="38" t="s">
        <v>24566</v>
      </c>
      <c r="U6184" s="38" t="s">
        <v>24780</v>
      </c>
      <c r="Y6184" s="38" t="s">
        <v>2269</v>
      </c>
      <c r="AA6184" s="38" t="s">
        <v>1170</v>
      </c>
      <c r="AB6184" s="38" t="s">
        <v>14336</v>
      </c>
      <c r="AE6184" s="38" t="s">
        <v>2950</v>
      </c>
      <c r="AG6184" s="38">
        <v>1</v>
      </c>
      <c r="AH6184" s="38" t="s">
        <v>4439</v>
      </c>
      <c r="AI6184" s="38" t="s">
        <v>4440</v>
      </c>
      <c r="AJ6184" s="38" t="s">
        <v>4449</v>
      </c>
      <c r="AK6184" s="38" t="s">
        <v>72</v>
      </c>
      <c r="AL6184" s="301" t="s">
        <v>24781</v>
      </c>
    </row>
    <row r="6185" spans="1:56" ht="114.75">
      <c r="A6185" s="29">
        <v>0</v>
      </c>
      <c r="B6185" s="29">
        <v>0</v>
      </c>
      <c r="C6185" s="38" t="s">
        <v>24958</v>
      </c>
      <c r="F6185" s="38" t="s">
        <v>24530</v>
      </c>
      <c r="I6185" s="38" t="s">
        <v>4431</v>
      </c>
      <c r="J6185" s="406"/>
      <c r="M6185"/>
      <c r="U6185"/>
      <c r="AB6185" s="38" t="s">
        <v>24959</v>
      </c>
      <c r="AE6185" s="38" t="s">
        <v>2950</v>
      </c>
      <c r="AG6185" s="38">
        <v>1</v>
      </c>
      <c r="AJ6185" s="38" t="s">
        <v>24960</v>
      </c>
      <c r="AL6185" s="301" t="s">
        <v>24961</v>
      </c>
      <c r="AR6185" s="29" t="str">
        <f>IF(OR(I6185="Negativmappe",I6185="Negativstreifen",I6185="Diapositivfilm",I6185="Fotomappe;(POSITIVE)",AND(I6185="Kostümfotografie",NOT(AE6185="DT")),AND(I6185="Fotografie",NOT(AE6185="DT")),AND(I6185="Porträtfotografie",NOT(AE6185="DT")),AND(I6185="Fotodokumentation",NOT(AE6185="DT")),AND(I6185="Bühnenbildfotografie",NOT(AE6185="DT"))),"1","0")</f>
        <v>1</v>
      </c>
      <c r="AS6185" s="29">
        <f t="shared" ref="AS6185" si="1005">AT6185</f>
        <v>0</v>
      </c>
      <c r="AT6185" s="29">
        <v>0</v>
      </c>
      <c r="AW6185" s="29" t="str">
        <f t="shared" ref="AW6185" si="1006">IF(NOT(AV6185=""),"image/tiff","")</f>
        <v/>
      </c>
      <c r="AX6185" s="29" t="str">
        <f t="shared" ref="AX6185" si="1007">IF(NOT(AV6185=""),"archival/master","")</f>
        <v/>
      </c>
      <c r="AY6185" s="29" t="str">
        <f t="shared" ref="AY6185" si="1008">"https://media.mediathek-tanz-theater.de/iiif/2/nvt_"&amp;C6185&amp;".JP2"</f>
        <v>https://media.mediathek-tanz-theater.de/iiif/2/nvt_img-577.JP2</v>
      </c>
      <c r="AZ6185" s="29" t="str">
        <f t="shared" ref="AZ6185" si="1009">IF(NOT(AY6185=""),"image/jp2","")</f>
        <v>image/jp2</v>
      </c>
      <c r="BA6185" s="29" t="str">
        <f t="shared" ref="BA6185" si="1010">IF(NOT(AY6185=""),"presentation/iiif","")</f>
        <v>presentation/iiif</v>
      </c>
      <c r="BB6185" s="29" t="str">
        <f t="shared" ref="BB6185" si="1011">"https://media.mediathek-tanz-theater.de/iiif/2/nvt_"&amp;C6185&amp;".JP2/full/100,/0/default.jpg"</f>
        <v>https://media.mediathek-tanz-theater.de/iiif/2/nvt_img-577.JP2/full/100,/0/default.jpg</v>
      </c>
      <c r="BC6185" s="29" t="str">
        <f t="shared" ref="BC6185" si="1012">IF(NOT(BB6185=""),"image/jpeg","")</f>
        <v>image/jpeg</v>
      </c>
      <c r="BD6185" s="29" t="str">
        <f t="shared" ref="BD6185" si="1013">IF(NOT(BB6185=""),"presentation/thumbnail","")</f>
        <v>presentation/thumbnail</v>
      </c>
    </row>
    <row r="6186" spans="1:56" ht="25.5">
      <c r="A6186" s="29">
        <v>1</v>
      </c>
      <c r="B6186" s="29">
        <v>0</v>
      </c>
      <c r="C6186" s="38" t="s">
        <v>24978</v>
      </c>
      <c r="D6186" s="38" t="s">
        <v>24963</v>
      </c>
      <c r="F6186" s="38" t="s">
        <v>24530</v>
      </c>
      <c r="I6186" s="38" t="s">
        <v>4438</v>
      </c>
      <c r="J6186" s="38" t="s">
        <v>24958</v>
      </c>
      <c r="N6186" s="38" t="s">
        <v>1351</v>
      </c>
      <c r="P6186" s="29" t="s">
        <v>25814</v>
      </c>
      <c r="AA6186" s="38" t="s">
        <v>1170</v>
      </c>
      <c r="AE6186" s="38" t="s">
        <v>2950</v>
      </c>
      <c r="AG6186" s="38">
        <v>1</v>
      </c>
      <c r="AH6186" s="38" t="s">
        <v>4439</v>
      </c>
      <c r="AI6186" s="38" t="s">
        <v>4440</v>
      </c>
      <c r="AJ6186" s="38" t="s">
        <v>11478</v>
      </c>
      <c r="AL6186" s="301" t="s">
        <v>24961</v>
      </c>
    </row>
    <row r="6187" spans="1:56" ht="51">
      <c r="A6187" s="29">
        <v>1</v>
      </c>
      <c r="B6187" s="29">
        <v>0</v>
      </c>
      <c r="C6187" s="38" t="s">
        <v>24979</v>
      </c>
      <c r="D6187" s="38" t="s">
        <v>24965</v>
      </c>
      <c r="F6187" s="38" t="s">
        <v>24530</v>
      </c>
      <c r="I6187" s="38" t="s">
        <v>4446</v>
      </c>
      <c r="J6187" s="38" t="s">
        <v>24978</v>
      </c>
      <c r="N6187" s="311" t="s">
        <v>1351</v>
      </c>
      <c r="P6187" s="29" t="s">
        <v>25814</v>
      </c>
      <c r="R6187" s="38" t="s">
        <v>25101</v>
      </c>
      <c r="U6187" s="38" t="s">
        <v>24993</v>
      </c>
      <c r="AA6187" s="38" t="s">
        <v>1170</v>
      </c>
      <c r="AB6187" s="38" t="s">
        <v>11077</v>
      </c>
      <c r="AE6187" s="38" t="s">
        <v>2950</v>
      </c>
      <c r="AG6187" s="38">
        <v>1</v>
      </c>
      <c r="AH6187" s="38" t="s">
        <v>4439</v>
      </c>
      <c r="AI6187" s="38" t="s">
        <v>4440</v>
      </c>
      <c r="AJ6187" s="38" t="s">
        <v>4449</v>
      </c>
      <c r="AK6187" s="38" t="s">
        <v>24999</v>
      </c>
      <c r="AL6187" s="301" t="s">
        <v>24961</v>
      </c>
    </row>
    <row r="6188" spans="1:56" ht="25.5">
      <c r="A6188" s="29">
        <v>1</v>
      </c>
      <c r="B6188" s="29">
        <v>0</v>
      </c>
      <c r="C6188" s="38" t="s">
        <v>24980</v>
      </c>
      <c r="D6188" s="38" t="s">
        <v>24966</v>
      </c>
      <c r="F6188" s="38" t="s">
        <v>24530</v>
      </c>
      <c r="I6188" s="38" t="s">
        <v>4446</v>
      </c>
      <c r="J6188" s="38" t="s">
        <v>24978</v>
      </c>
      <c r="N6188" s="311" t="s">
        <v>1351</v>
      </c>
      <c r="P6188" s="29" t="s">
        <v>25814</v>
      </c>
      <c r="R6188" s="38" t="s">
        <v>25101</v>
      </c>
      <c r="U6188" s="38" t="s">
        <v>25828</v>
      </c>
      <c r="AA6188" s="38" t="s">
        <v>1170</v>
      </c>
      <c r="AB6188" s="38" t="s">
        <v>11082</v>
      </c>
      <c r="AE6188" s="38" t="s">
        <v>2950</v>
      </c>
      <c r="AG6188" s="38">
        <v>1</v>
      </c>
      <c r="AH6188" s="38" t="s">
        <v>4439</v>
      </c>
      <c r="AI6188" s="38" t="s">
        <v>4440</v>
      </c>
      <c r="AJ6188" s="38" t="s">
        <v>4449</v>
      </c>
      <c r="AK6188" s="38" t="s">
        <v>25001</v>
      </c>
      <c r="AL6188" s="301" t="s">
        <v>24961</v>
      </c>
    </row>
    <row r="6189" spans="1:56" ht="25.5">
      <c r="A6189" s="29">
        <v>1</v>
      </c>
      <c r="B6189" s="29">
        <v>0</v>
      </c>
      <c r="C6189" s="38" t="s">
        <v>24981</v>
      </c>
      <c r="D6189" s="38" t="s">
        <v>24967</v>
      </c>
      <c r="F6189" s="38" t="s">
        <v>24530</v>
      </c>
      <c r="I6189" s="38" t="s">
        <v>4446</v>
      </c>
      <c r="J6189" s="38" t="s">
        <v>24978</v>
      </c>
      <c r="N6189" s="311" t="s">
        <v>1351</v>
      </c>
      <c r="P6189" s="29" t="s">
        <v>25814</v>
      </c>
      <c r="R6189" s="38" t="s">
        <v>25101</v>
      </c>
      <c r="U6189" s="38" t="s">
        <v>25828</v>
      </c>
      <c r="AA6189" s="38" t="s">
        <v>1170</v>
      </c>
      <c r="AB6189" s="38" t="s">
        <v>11087</v>
      </c>
      <c r="AE6189" s="38" t="s">
        <v>2950</v>
      </c>
      <c r="AG6189" s="38">
        <v>1</v>
      </c>
      <c r="AH6189" s="38" t="s">
        <v>4439</v>
      </c>
      <c r="AI6189" s="38" t="s">
        <v>4440</v>
      </c>
      <c r="AJ6189" s="38" t="s">
        <v>4449</v>
      </c>
      <c r="AK6189" s="38" t="s">
        <v>25002</v>
      </c>
      <c r="AL6189" s="301" t="s">
        <v>24961</v>
      </c>
    </row>
    <row r="6190" spans="1:56" ht="25.5">
      <c r="A6190" s="29">
        <v>1</v>
      </c>
      <c r="B6190" s="29">
        <v>0</v>
      </c>
      <c r="C6190" s="38" t="s">
        <v>24982</v>
      </c>
      <c r="D6190" s="38" t="s">
        <v>24968</v>
      </c>
      <c r="F6190" s="38" t="s">
        <v>24530</v>
      </c>
      <c r="I6190" s="38" t="s">
        <v>4438</v>
      </c>
      <c r="J6190" s="38" t="s">
        <v>24958</v>
      </c>
      <c r="N6190" s="311" t="s">
        <v>1351</v>
      </c>
      <c r="P6190" s="29" t="s">
        <v>25814</v>
      </c>
      <c r="R6190" s="38" t="s">
        <v>25101</v>
      </c>
      <c r="AA6190" s="38" t="s">
        <v>1170</v>
      </c>
      <c r="AE6190" s="38" t="s">
        <v>2950</v>
      </c>
      <c r="AG6190" s="38">
        <v>1</v>
      </c>
      <c r="AH6190" s="38" t="s">
        <v>4439</v>
      </c>
      <c r="AI6190" s="38" t="s">
        <v>4440</v>
      </c>
      <c r="AJ6190" s="38" t="s">
        <v>16398</v>
      </c>
      <c r="AL6190" s="301" t="s">
        <v>24961</v>
      </c>
    </row>
    <row r="6191" spans="1:56" ht="25.5">
      <c r="A6191" s="29">
        <v>1</v>
      </c>
      <c r="B6191" s="29">
        <v>0</v>
      </c>
      <c r="C6191" s="38" t="s">
        <v>24983</v>
      </c>
      <c r="D6191" s="38" t="s">
        <v>24969</v>
      </c>
      <c r="F6191" s="38" t="s">
        <v>24530</v>
      </c>
      <c r="I6191" s="38" t="s">
        <v>4446</v>
      </c>
      <c r="J6191" s="38" t="s">
        <v>24982</v>
      </c>
      <c r="N6191" s="311" t="s">
        <v>1351</v>
      </c>
      <c r="P6191" s="29" t="s">
        <v>25814</v>
      </c>
      <c r="R6191" s="38" t="s">
        <v>25101</v>
      </c>
      <c r="U6191" s="38" t="s">
        <v>1330</v>
      </c>
      <c r="AA6191" s="38" t="s">
        <v>1170</v>
      </c>
      <c r="AE6191" s="38" t="s">
        <v>2950</v>
      </c>
      <c r="AG6191" s="38">
        <v>1</v>
      </c>
      <c r="AH6191" s="38" t="s">
        <v>4439</v>
      </c>
      <c r="AI6191" s="38" t="s">
        <v>4440</v>
      </c>
      <c r="AJ6191" s="38" t="s">
        <v>4449</v>
      </c>
      <c r="AK6191" s="38" t="s">
        <v>25005</v>
      </c>
      <c r="AL6191" s="301" t="s">
        <v>24961</v>
      </c>
    </row>
    <row r="6192" spans="1:56" ht="25.5">
      <c r="A6192" s="29">
        <v>1</v>
      </c>
      <c r="B6192" s="29">
        <v>0</v>
      </c>
      <c r="C6192" s="38" t="s">
        <v>24984</v>
      </c>
      <c r="D6192" s="38" t="s">
        <v>24970</v>
      </c>
      <c r="F6192" s="38" t="s">
        <v>24530</v>
      </c>
      <c r="I6192" s="38" t="s">
        <v>4446</v>
      </c>
      <c r="J6192" s="38" t="s">
        <v>24982</v>
      </c>
      <c r="N6192" s="311" t="s">
        <v>1351</v>
      </c>
      <c r="P6192" s="29" t="s">
        <v>25814</v>
      </c>
      <c r="R6192" s="38" t="s">
        <v>25101</v>
      </c>
      <c r="U6192" s="38" t="s">
        <v>15346</v>
      </c>
      <c r="AA6192" s="38" t="s">
        <v>1170</v>
      </c>
      <c r="AB6192" s="38" t="s">
        <v>11092</v>
      </c>
      <c r="AE6192" s="38" t="s">
        <v>2950</v>
      </c>
      <c r="AG6192" s="38">
        <v>1</v>
      </c>
      <c r="AH6192" s="38" t="s">
        <v>4439</v>
      </c>
      <c r="AI6192" s="38" t="s">
        <v>4440</v>
      </c>
      <c r="AJ6192" s="38" t="s">
        <v>4449</v>
      </c>
      <c r="AK6192" s="38" t="s">
        <v>25006</v>
      </c>
      <c r="AL6192" s="301" t="s">
        <v>24961</v>
      </c>
    </row>
    <row r="6193" spans="1:56" ht="25.5">
      <c r="A6193" s="29">
        <v>1</v>
      </c>
      <c r="B6193" s="29">
        <v>0</v>
      </c>
      <c r="C6193" s="38" t="s">
        <v>24985</v>
      </c>
      <c r="D6193" s="38" t="s">
        <v>28120</v>
      </c>
      <c r="F6193" s="38" t="s">
        <v>24530</v>
      </c>
      <c r="I6193" s="38" t="s">
        <v>4446</v>
      </c>
      <c r="J6193" s="38" t="s">
        <v>24982</v>
      </c>
      <c r="N6193" s="311" t="s">
        <v>1351</v>
      </c>
      <c r="P6193" s="29" t="s">
        <v>25814</v>
      </c>
      <c r="R6193" s="38" t="s">
        <v>25101</v>
      </c>
      <c r="U6193" s="38" t="s">
        <v>24993</v>
      </c>
      <c r="AA6193" s="38" t="s">
        <v>1170</v>
      </c>
      <c r="AB6193" s="38" t="s">
        <v>7388</v>
      </c>
      <c r="AE6193" s="38" t="s">
        <v>2950</v>
      </c>
      <c r="AG6193" s="38">
        <v>1</v>
      </c>
      <c r="AH6193" s="38" t="s">
        <v>4439</v>
      </c>
      <c r="AI6193" s="38" t="s">
        <v>4440</v>
      </c>
      <c r="AJ6193" s="38" t="s">
        <v>4449</v>
      </c>
      <c r="AK6193" s="38" t="s">
        <v>72</v>
      </c>
      <c r="AL6193" s="301" t="s">
        <v>24961</v>
      </c>
    </row>
    <row r="6194" spans="1:56" ht="25.5">
      <c r="A6194" s="29">
        <v>1</v>
      </c>
      <c r="B6194" s="29">
        <v>0</v>
      </c>
      <c r="C6194" s="38" t="s">
        <v>24986</v>
      </c>
      <c r="D6194" s="38" t="s">
        <v>24972</v>
      </c>
      <c r="F6194" s="38" t="s">
        <v>24530</v>
      </c>
      <c r="I6194" s="38" t="s">
        <v>4438</v>
      </c>
      <c r="J6194" s="38" t="s">
        <v>24958</v>
      </c>
      <c r="N6194" s="311" t="s">
        <v>1351</v>
      </c>
      <c r="P6194" s="29" t="s">
        <v>25814</v>
      </c>
      <c r="R6194" s="38" t="s">
        <v>25101</v>
      </c>
      <c r="AA6194" s="38" t="s">
        <v>1170</v>
      </c>
      <c r="AE6194" s="38" t="s">
        <v>2950</v>
      </c>
      <c r="AG6194" s="38">
        <v>1</v>
      </c>
      <c r="AH6194" s="38" t="s">
        <v>4439</v>
      </c>
      <c r="AI6194" s="38" t="s">
        <v>4440</v>
      </c>
      <c r="AJ6194" s="38" t="s">
        <v>16702</v>
      </c>
      <c r="AL6194" s="301" t="s">
        <v>24961</v>
      </c>
    </row>
    <row r="6195" spans="1:56" ht="25.5">
      <c r="A6195" s="29">
        <v>1</v>
      </c>
      <c r="B6195" s="29">
        <v>0</v>
      </c>
      <c r="C6195" s="38" t="s">
        <v>24987</v>
      </c>
      <c r="D6195" s="38" t="s">
        <v>24971</v>
      </c>
      <c r="F6195" s="38" t="s">
        <v>24530</v>
      </c>
      <c r="I6195" s="38" t="s">
        <v>4446</v>
      </c>
      <c r="J6195" s="38" t="s">
        <v>24986</v>
      </c>
      <c r="N6195" s="311" t="s">
        <v>1351</v>
      </c>
      <c r="P6195" s="29" t="s">
        <v>25814</v>
      </c>
      <c r="R6195" s="38" t="s">
        <v>25101</v>
      </c>
      <c r="U6195" s="38" t="s">
        <v>24994</v>
      </c>
      <c r="AA6195" s="38" t="s">
        <v>1170</v>
      </c>
      <c r="AB6195" s="38" t="s">
        <v>11101</v>
      </c>
      <c r="AE6195" s="38" t="s">
        <v>2950</v>
      </c>
      <c r="AG6195" s="38">
        <v>1</v>
      </c>
      <c r="AH6195" s="38" t="s">
        <v>4439</v>
      </c>
      <c r="AI6195" s="38" t="s">
        <v>4440</v>
      </c>
      <c r="AJ6195" s="38" t="s">
        <v>4449</v>
      </c>
      <c r="AK6195" s="38" t="s">
        <v>72</v>
      </c>
      <c r="AL6195" s="301" t="s">
        <v>24961</v>
      </c>
    </row>
    <row r="6196" spans="1:56" ht="25.5">
      <c r="A6196" s="29">
        <v>1</v>
      </c>
      <c r="B6196" s="29">
        <v>0</v>
      </c>
      <c r="C6196" s="38" t="s">
        <v>24988</v>
      </c>
      <c r="D6196" s="38" t="s">
        <v>24973</v>
      </c>
      <c r="F6196" s="38" t="s">
        <v>24530</v>
      </c>
      <c r="I6196" s="38" t="s">
        <v>4446</v>
      </c>
      <c r="J6196" s="38" t="s">
        <v>24986</v>
      </c>
      <c r="N6196" s="311" t="s">
        <v>1351</v>
      </c>
      <c r="P6196" s="29" t="s">
        <v>25814</v>
      </c>
      <c r="R6196" s="38" t="s">
        <v>25101</v>
      </c>
      <c r="U6196" s="38" t="s">
        <v>24994</v>
      </c>
      <c r="AA6196" s="38" t="s">
        <v>1170</v>
      </c>
      <c r="AB6196" s="38" t="s">
        <v>7384</v>
      </c>
      <c r="AE6196" s="38" t="s">
        <v>2950</v>
      </c>
      <c r="AG6196" s="38">
        <v>1</v>
      </c>
      <c r="AH6196" s="38" t="s">
        <v>4439</v>
      </c>
      <c r="AI6196" s="38" t="s">
        <v>4440</v>
      </c>
      <c r="AJ6196" s="38" t="s">
        <v>4449</v>
      </c>
      <c r="AK6196" s="38" t="s">
        <v>25008</v>
      </c>
      <c r="AL6196" s="301" t="s">
        <v>24961</v>
      </c>
    </row>
    <row r="6197" spans="1:56" ht="25.5">
      <c r="A6197" s="29">
        <v>1</v>
      </c>
      <c r="B6197" s="29">
        <v>0</v>
      </c>
      <c r="C6197" s="38" t="s">
        <v>24989</v>
      </c>
      <c r="D6197" s="38" t="s">
        <v>24974</v>
      </c>
      <c r="F6197" s="38" t="s">
        <v>24530</v>
      </c>
      <c r="H6197" s="38" t="s">
        <v>4841</v>
      </c>
      <c r="I6197" s="38" t="s">
        <v>4446</v>
      </c>
      <c r="J6197" s="38" t="s">
        <v>24986</v>
      </c>
      <c r="N6197" s="311" t="s">
        <v>1351</v>
      </c>
      <c r="P6197" s="29" t="s">
        <v>25814</v>
      </c>
      <c r="R6197" s="38" t="s">
        <v>25101</v>
      </c>
      <c r="U6197" s="38" t="s">
        <v>1330</v>
      </c>
      <c r="AA6197" s="38" t="s">
        <v>1170</v>
      </c>
      <c r="AE6197" s="38" t="s">
        <v>2950</v>
      </c>
      <c r="AG6197" s="38">
        <v>1</v>
      </c>
      <c r="AH6197" s="38" t="s">
        <v>4439</v>
      </c>
      <c r="AI6197" s="38" t="s">
        <v>4440</v>
      </c>
      <c r="AJ6197" s="38" t="s">
        <v>4449</v>
      </c>
      <c r="AK6197" s="38" t="s">
        <v>72</v>
      </c>
      <c r="AL6197" s="301" t="s">
        <v>24961</v>
      </c>
    </row>
    <row r="6198" spans="1:56" ht="25.5">
      <c r="A6198" s="29">
        <v>1</v>
      </c>
      <c r="B6198" s="29">
        <v>0</v>
      </c>
      <c r="C6198" s="38" t="s">
        <v>24990</v>
      </c>
      <c r="D6198" s="38" t="s">
        <v>24975</v>
      </c>
      <c r="F6198" s="38" t="s">
        <v>24530</v>
      </c>
      <c r="I6198" s="38" t="s">
        <v>4438</v>
      </c>
      <c r="J6198" s="38" t="s">
        <v>24958</v>
      </c>
      <c r="N6198" s="311" t="s">
        <v>1351</v>
      </c>
      <c r="P6198" s="29" t="s">
        <v>25814</v>
      </c>
      <c r="R6198" s="38" t="s">
        <v>25101</v>
      </c>
      <c r="AA6198" s="38" t="s">
        <v>1170</v>
      </c>
      <c r="AE6198" s="38" t="s">
        <v>2950</v>
      </c>
      <c r="AG6198" s="38">
        <v>1</v>
      </c>
      <c r="AH6198" s="38" t="s">
        <v>4439</v>
      </c>
      <c r="AI6198" s="38" t="s">
        <v>4440</v>
      </c>
      <c r="AJ6198" s="38" t="s">
        <v>24962</v>
      </c>
      <c r="AL6198" s="301" t="s">
        <v>24961</v>
      </c>
    </row>
    <row r="6199" spans="1:56" ht="38.25">
      <c r="A6199" s="29">
        <v>1</v>
      </c>
      <c r="B6199" s="29">
        <v>0</v>
      </c>
      <c r="C6199" s="38" t="s">
        <v>24991</v>
      </c>
      <c r="D6199" s="38" t="s">
        <v>24976</v>
      </c>
      <c r="F6199" s="38" t="s">
        <v>24530</v>
      </c>
      <c r="H6199" s="38" t="s">
        <v>25011</v>
      </c>
      <c r="I6199" s="38" t="s">
        <v>4446</v>
      </c>
      <c r="J6199" s="38" t="s">
        <v>24990</v>
      </c>
      <c r="N6199" s="311" t="s">
        <v>1351</v>
      </c>
      <c r="P6199" s="29" t="s">
        <v>25814</v>
      </c>
      <c r="R6199" s="38" t="s">
        <v>25101</v>
      </c>
      <c r="U6199" s="38" t="s">
        <v>15346</v>
      </c>
      <c r="AA6199" s="38" t="s">
        <v>1170</v>
      </c>
      <c r="AE6199" s="38" t="s">
        <v>2950</v>
      </c>
      <c r="AG6199" s="38">
        <v>1</v>
      </c>
      <c r="AH6199" s="38" t="s">
        <v>4439</v>
      </c>
      <c r="AI6199" s="38" t="s">
        <v>4440</v>
      </c>
      <c r="AJ6199" s="38" t="s">
        <v>4449</v>
      </c>
      <c r="AK6199" s="38" t="s">
        <v>72</v>
      </c>
      <c r="AL6199" s="301" t="s">
        <v>24961</v>
      </c>
    </row>
    <row r="6200" spans="1:56" ht="38.25">
      <c r="A6200" s="29">
        <v>1</v>
      </c>
      <c r="B6200" s="29">
        <v>0</v>
      </c>
      <c r="C6200" s="38" t="s">
        <v>24992</v>
      </c>
      <c r="D6200" s="38" t="s">
        <v>24977</v>
      </c>
      <c r="F6200" s="38" t="s">
        <v>24530</v>
      </c>
      <c r="H6200" s="38" t="s">
        <v>25011</v>
      </c>
      <c r="I6200" s="38" t="s">
        <v>4446</v>
      </c>
      <c r="J6200" s="38" t="s">
        <v>24990</v>
      </c>
      <c r="N6200" s="311" t="s">
        <v>1351</v>
      </c>
      <c r="P6200" s="29" t="s">
        <v>25814</v>
      </c>
      <c r="R6200" s="38" t="s">
        <v>25101</v>
      </c>
      <c r="U6200" s="38" t="s">
        <v>1208</v>
      </c>
      <c r="AA6200" s="38" t="s">
        <v>1170</v>
      </c>
      <c r="AB6200" s="38" t="s">
        <v>7391</v>
      </c>
      <c r="AE6200" s="38" t="s">
        <v>2950</v>
      </c>
      <c r="AG6200" s="38">
        <v>1</v>
      </c>
      <c r="AH6200" s="38" t="s">
        <v>4439</v>
      </c>
      <c r="AI6200" s="38" t="s">
        <v>4440</v>
      </c>
      <c r="AJ6200" s="38" t="s">
        <v>4449</v>
      </c>
      <c r="AK6200" s="38" t="s">
        <v>72</v>
      </c>
      <c r="AL6200" s="301" t="s">
        <v>24961</v>
      </c>
    </row>
    <row r="6201" spans="1:56" ht="25.5">
      <c r="A6201" s="29">
        <v>1</v>
      </c>
      <c r="B6201" s="29">
        <v>0</v>
      </c>
      <c r="C6201" s="38" t="s">
        <v>25016</v>
      </c>
      <c r="D6201" s="38" t="s">
        <v>25013</v>
      </c>
      <c r="F6201" s="38" t="s">
        <v>24530</v>
      </c>
      <c r="I6201" s="38" t="s">
        <v>4438</v>
      </c>
      <c r="J6201" s="38" t="s">
        <v>24958</v>
      </c>
      <c r="N6201" s="311" t="s">
        <v>1351</v>
      </c>
      <c r="P6201" s="29" t="s">
        <v>25814</v>
      </c>
      <c r="R6201" s="38" t="s">
        <v>25101</v>
      </c>
      <c r="AA6201" s="38" t="s">
        <v>1170</v>
      </c>
      <c r="AE6201" s="38" t="s">
        <v>2950</v>
      </c>
      <c r="AG6201" s="38">
        <v>1</v>
      </c>
      <c r="AH6201" s="38" t="s">
        <v>4439</v>
      </c>
      <c r="AI6201" s="38" t="s">
        <v>4440</v>
      </c>
      <c r="AJ6201" s="38" t="s">
        <v>25012</v>
      </c>
      <c r="AL6201" s="301" t="s">
        <v>24961</v>
      </c>
    </row>
    <row r="6202" spans="1:56" ht="25.5">
      <c r="A6202" s="29">
        <v>1</v>
      </c>
      <c r="B6202" s="29">
        <v>0</v>
      </c>
      <c r="C6202" s="38" t="s">
        <v>25017</v>
      </c>
      <c r="D6202" s="38" t="s">
        <v>25014</v>
      </c>
      <c r="F6202" s="38" t="s">
        <v>24530</v>
      </c>
      <c r="I6202" s="38" t="s">
        <v>4446</v>
      </c>
      <c r="J6202" s="38" t="s">
        <v>25016</v>
      </c>
      <c r="N6202" s="311" t="s">
        <v>1351</v>
      </c>
      <c r="P6202" s="29" t="s">
        <v>25814</v>
      </c>
      <c r="R6202" s="38" t="s">
        <v>25101</v>
      </c>
      <c r="U6202" s="38" t="s">
        <v>19396</v>
      </c>
      <c r="AA6202" s="38" t="s">
        <v>1170</v>
      </c>
      <c r="AB6202" s="38" t="s">
        <v>7369</v>
      </c>
      <c r="AE6202" s="38" t="s">
        <v>2950</v>
      </c>
      <c r="AG6202" s="38">
        <v>1</v>
      </c>
      <c r="AH6202" s="38" t="s">
        <v>4439</v>
      </c>
      <c r="AI6202" s="38" t="s">
        <v>4440</v>
      </c>
      <c r="AJ6202" s="38" t="s">
        <v>4449</v>
      </c>
      <c r="AK6202" s="38" t="s">
        <v>25019</v>
      </c>
      <c r="AL6202" s="301" t="s">
        <v>24961</v>
      </c>
    </row>
    <row r="6203" spans="1:56" ht="25.5">
      <c r="A6203" s="29">
        <v>1</v>
      </c>
      <c r="B6203" s="29">
        <v>0</v>
      </c>
      <c r="C6203" s="38" t="s">
        <v>25018</v>
      </c>
      <c r="D6203" s="38" t="s">
        <v>25015</v>
      </c>
      <c r="F6203" s="38" t="s">
        <v>24530</v>
      </c>
      <c r="I6203" s="38" t="s">
        <v>4446</v>
      </c>
      <c r="J6203" s="38" t="s">
        <v>25016</v>
      </c>
      <c r="N6203" s="311" t="s">
        <v>1351</v>
      </c>
      <c r="P6203" s="29" t="s">
        <v>25814</v>
      </c>
      <c r="R6203" s="38" t="s">
        <v>25101</v>
      </c>
      <c r="U6203" s="38" t="s">
        <v>19396</v>
      </c>
      <c r="AA6203" s="38" t="s">
        <v>1170</v>
      </c>
      <c r="AB6203" s="38" t="s">
        <v>7372</v>
      </c>
      <c r="AE6203" s="38" t="s">
        <v>2950</v>
      </c>
      <c r="AG6203" s="38">
        <v>1</v>
      </c>
      <c r="AH6203" s="38" t="s">
        <v>4439</v>
      </c>
      <c r="AI6203" s="38" t="s">
        <v>4440</v>
      </c>
      <c r="AJ6203" s="38" t="s">
        <v>4449</v>
      </c>
      <c r="AK6203" s="38" t="s">
        <v>25019</v>
      </c>
      <c r="AL6203" s="301" t="s">
        <v>24961</v>
      </c>
    </row>
    <row r="6204" spans="1:56" ht="114.75">
      <c r="A6204" s="29">
        <v>0</v>
      </c>
      <c r="B6204" s="29">
        <v>0</v>
      </c>
      <c r="C6204" s="38" t="s">
        <v>25022</v>
      </c>
      <c r="F6204" s="38" t="s">
        <v>24530</v>
      </c>
      <c r="I6204" s="38" t="s">
        <v>4431</v>
      </c>
      <c r="J6204" s="406"/>
      <c r="M6204"/>
      <c r="P6204" s="29"/>
      <c r="U6204"/>
      <c r="AB6204" s="38" t="s">
        <v>25020</v>
      </c>
      <c r="AE6204" s="38" t="s">
        <v>2950</v>
      </c>
      <c r="AG6204" s="38">
        <v>1</v>
      </c>
      <c r="AJ6204" s="38" t="s">
        <v>25021</v>
      </c>
      <c r="AL6204" s="301" t="s">
        <v>24961</v>
      </c>
      <c r="AR6204" s="29" t="str">
        <f>IF(OR(I6204="Negativmappe",I6204="Negativstreifen",I6204="Diapositivfilm",I6204="Fotomappe;(POSITIVE)",AND(I6204="Kostümfotografie",NOT(AE6204="DT")),AND(I6204="Fotografie",NOT(AE6204="DT")),AND(I6204="Porträtfotografie",NOT(AE6204="DT")),AND(I6204="Fotodokumentation",NOT(AE6204="DT")),AND(I6204="Bühnenbildfotografie",NOT(AE6204="DT"))),"1","0")</f>
        <v>1</v>
      </c>
      <c r="AS6204" s="29">
        <f t="shared" ref="AS6204" si="1014">AT6204</f>
        <v>0</v>
      </c>
      <c r="AT6204" s="29">
        <v>0</v>
      </c>
      <c r="AW6204" s="29" t="str">
        <f t="shared" ref="AW6204" si="1015">IF(NOT(AV6204=""),"image/tiff","")</f>
        <v/>
      </c>
      <c r="AX6204" s="29" t="str">
        <f t="shared" ref="AX6204" si="1016">IF(NOT(AV6204=""),"archival/master","")</f>
        <v/>
      </c>
      <c r="AY6204" s="29" t="str">
        <f t="shared" ref="AY6204" si="1017">"https://media.mediathek-tanz-theater.de/iiif/2/nvt_"&amp;C6204&amp;".JP2"</f>
        <v>https://media.mediathek-tanz-theater.de/iiif/2/nvt_img-578.JP2</v>
      </c>
      <c r="AZ6204" s="29" t="str">
        <f t="shared" ref="AZ6204" si="1018">IF(NOT(AY6204=""),"image/jp2","")</f>
        <v>image/jp2</v>
      </c>
      <c r="BA6204" s="29" t="str">
        <f t="shared" ref="BA6204" si="1019">IF(NOT(AY6204=""),"presentation/iiif","")</f>
        <v>presentation/iiif</v>
      </c>
      <c r="BB6204" s="29" t="str">
        <f t="shared" ref="BB6204" si="1020">"https://media.mediathek-tanz-theater.de/iiif/2/nvt_"&amp;C6204&amp;".JP2/full/100,/0/default.jpg"</f>
        <v>https://media.mediathek-tanz-theater.de/iiif/2/nvt_img-578.JP2/full/100,/0/default.jpg</v>
      </c>
      <c r="BC6204" s="29" t="str">
        <f t="shared" ref="BC6204" si="1021">IF(NOT(BB6204=""),"image/jpeg","")</f>
        <v>image/jpeg</v>
      </c>
      <c r="BD6204" s="29" t="str">
        <f t="shared" ref="BD6204" si="1022">IF(NOT(BB6204=""),"presentation/thumbnail","")</f>
        <v>presentation/thumbnail</v>
      </c>
    </row>
    <row r="6205" spans="1:56" ht="25.5">
      <c r="A6205" s="29">
        <v>1</v>
      </c>
      <c r="B6205" s="29">
        <v>0</v>
      </c>
      <c r="C6205" s="38" t="s">
        <v>25038</v>
      </c>
      <c r="D6205" s="38" t="s">
        <v>25023</v>
      </c>
      <c r="F6205" s="38" t="s">
        <v>24530</v>
      </c>
      <c r="I6205" s="38" t="s">
        <v>4438</v>
      </c>
      <c r="J6205" s="38" t="s">
        <v>25022</v>
      </c>
      <c r="N6205" s="311" t="s">
        <v>1351</v>
      </c>
      <c r="P6205" s="29" t="s">
        <v>25814</v>
      </c>
      <c r="R6205" s="38" t="s">
        <v>25101</v>
      </c>
      <c r="AA6205" s="38" t="s">
        <v>1170</v>
      </c>
      <c r="AE6205" s="38" t="s">
        <v>2950</v>
      </c>
      <c r="AG6205" s="38">
        <v>1</v>
      </c>
      <c r="AH6205" s="38" t="s">
        <v>4439</v>
      </c>
      <c r="AI6205" s="38" t="s">
        <v>4440</v>
      </c>
      <c r="AJ6205" s="38" t="s">
        <v>12883</v>
      </c>
      <c r="AL6205" s="301" t="s">
        <v>24961</v>
      </c>
    </row>
    <row r="6206" spans="1:56" ht="38.25">
      <c r="A6206" s="29">
        <v>1</v>
      </c>
      <c r="B6206" s="29">
        <v>0</v>
      </c>
      <c r="C6206" s="38" t="s">
        <v>25039</v>
      </c>
      <c r="D6206" s="38" t="s">
        <v>25024</v>
      </c>
      <c r="F6206" s="38" t="s">
        <v>24530</v>
      </c>
      <c r="I6206" s="38" t="s">
        <v>4446</v>
      </c>
      <c r="J6206" s="38" t="s">
        <v>25038</v>
      </c>
      <c r="N6206" s="311" t="s">
        <v>1351</v>
      </c>
      <c r="P6206" s="29" t="s">
        <v>25814</v>
      </c>
      <c r="R6206" s="38" t="s">
        <v>25101</v>
      </c>
      <c r="U6206" s="38" t="s">
        <v>25053</v>
      </c>
      <c r="AA6206" s="38" t="s">
        <v>1170</v>
      </c>
      <c r="AB6206" s="38" t="s">
        <v>13039</v>
      </c>
      <c r="AE6206" s="38" t="s">
        <v>2950</v>
      </c>
      <c r="AG6206" s="38">
        <v>1</v>
      </c>
      <c r="AH6206" s="38" t="s">
        <v>4439</v>
      </c>
      <c r="AI6206" s="38" t="s">
        <v>4440</v>
      </c>
      <c r="AJ6206" s="38" t="s">
        <v>4449</v>
      </c>
      <c r="AK6206" s="38" t="s">
        <v>25061</v>
      </c>
      <c r="AL6206" s="301" t="s">
        <v>24961</v>
      </c>
    </row>
    <row r="6207" spans="1:56" ht="25.5">
      <c r="A6207" s="29">
        <v>1</v>
      </c>
      <c r="B6207" s="29">
        <v>0</v>
      </c>
      <c r="C6207" s="38" t="s">
        <v>25040</v>
      </c>
      <c r="D6207" s="38" t="s">
        <v>25025</v>
      </c>
      <c r="F6207" s="38" t="s">
        <v>24530</v>
      </c>
      <c r="I6207" s="38" t="s">
        <v>4446</v>
      </c>
      <c r="J6207" s="38" t="s">
        <v>25038</v>
      </c>
      <c r="N6207" s="311" t="s">
        <v>1351</v>
      </c>
      <c r="P6207" s="29" t="s">
        <v>25814</v>
      </c>
      <c r="R6207" s="38" t="s">
        <v>25101</v>
      </c>
      <c r="U6207" s="38" t="s">
        <v>1208</v>
      </c>
      <c r="AA6207" s="38" t="s">
        <v>1170</v>
      </c>
      <c r="AE6207" s="38" t="s">
        <v>2950</v>
      </c>
      <c r="AG6207" s="38">
        <v>1</v>
      </c>
      <c r="AH6207" s="38" t="s">
        <v>4439</v>
      </c>
      <c r="AI6207" s="38" t="s">
        <v>4440</v>
      </c>
      <c r="AJ6207" s="38" t="s">
        <v>4449</v>
      </c>
      <c r="AK6207" s="38" t="s">
        <v>14631</v>
      </c>
      <c r="AL6207" s="301" t="s">
        <v>24961</v>
      </c>
    </row>
    <row r="6208" spans="1:56" ht="51">
      <c r="A6208" s="29">
        <v>1</v>
      </c>
      <c r="B6208" s="29">
        <v>0</v>
      </c>
      <c r="C6208" s="38" t="s">
        <v>25041</v>
      </c>
      <c r="D6208" s="38" t="s">
        <v>25026</v>
      </c>
      <c r="F6208" s="38" t="s">
        <v>24530</v>
      </c>
      <c r="I6208" s="38" t="s">
        <v>4446</v>
      </c>
      <c r="J6208" s="38" t="s">
        <v>25038</v>
      </c>
      <c r="N6208" s="311" t="s">
        <v>1351</v>
      </c>
      <c r="P6208" s="29" t="s">
        <v>25814</v>
      </c>
      <c r="R6208" s="38" t="s">
        <v>25101</v>
      </c>
      <c r="U6208" s="38" t="s">
        <v>25055</v>
      </c>
      <c r="AA6208" s="38" t="s">
        <v>1170</v>
      </c>
      <c r="AB6208" s="38" t="s">
        <v>13045</v>
      </c>
      <c r="AE6208" s="38" t="s">
        <v>2950</v>
      </c>
      <c r="AG6208" s="38">
        <v>1</v>
      </c>
      <c r="AH6208" s="38" t="s">
        <v>4439</v>
      </c>
      <c r="AI6208" s="38" t="s">
        <v>4440</v>
      </c>
      <c r="AJ6208" s="38" t="s">
        <v>4449</v>
      </c>
      <c r="AK6208" s="38" t="s">
        <v>25062</v>
      </c>
      <c r="AL6208" s="301" t="s">
        <v>24961</v>
      </c>
    </row>
    <row r="6209" spans="1:56" ht="25.5">
      <c r="A6209" s="29">
        <v>1</v>
      </c>
      <c r="B6209" s="29">
        <v>0</v>
      </c>
      <c r="C6209" s="38" t="s">
        <v>25042</v>
      </c>
      <c r="D6209" s="38" t="s">
        <v>25027</v>
      </c>
      <c r="F6209" s="38" t="s">
        <v>24530</v>
      </c>
      <c r="I6209" s="38" t="s">
        <v>4438</v>
      </c>
      <c r="J6209" s="38" t="s">
        <v>25022</v>
      </c>
      <c r="N6209" s="311" t="s">
        <v>1351</v>
      </c>
      <c r="P6209" s="29" t="s">
        <v>25814</v>
      </c>
      <c r="R6209" s="38" t="s">
        <v>25101</v>
      </c>
      <c r="AA6209" s="38" t="s">
        <v>1170</v>
      </c>
      <c r="AE6209" s="38" t="s">
        <v>2950</v>
      </c>
      <c r="AG6209" s="38">
        <v>1</v>
      </c>
      <c r="AH6209" s="38" t="s">
        <v>4439</v>
      </c>
      <c r="AI6209" s="38" t="s">
        <v>4440</v>
      </c>
      <c r="AJ6209" s="38" t="s">
        <v>12883</v>
      </c>
      <c r="AL6209" s="301" t="s">
        <v>24961</v>
      </c>
    </row>
    <row r="6210" spans="1:56" ht="51">
      <c r="A6210" s="29">
        <v>1</v>
      </c>
      <c r="B6210" s="29">
        <v>0</v>
      </c>
      <c r="C6210" s="38" t="s">
        <v>25043</v>
      </c>
      <c r="D6210" s="38" t="s">
        <v>25028</v>
      </c>
      <c r="F6210" s="38" t="s">
        <v>24530</v>
      </c>
      <c r="I6210" s="38" t="s">
        <v>4446</v>
      </c>
      <c r="J6210" s="38" t="s">
        <v>25042</v>
      </c>
      <c r="N6210" s="311" t="s">
        <v>1351</v>
      </c>
      <c r="P6210" s="29" t="s">
        <v>25814</v>
      </c>
      <c r="R6210" s="38" t="s">
        <v>25101</v>
      </c>
      <c r="U6210" s="38" t="s">
        <v>25827</v>
      </c>
      <c r="AA6210" s="38" t="s">
        <v>1170</v>
      </c>
      <c r="AB6210" s="38" t="s">
        <v>13049</v>
      </c>
      <c r="AE6210" s="38" t="s">
        <v>2950</v>
      </c>
      <c r="AG6210" s="38">
        <v>1</v>
      </c>
      <c r="AH6210" s="38" t="s">
        <v>4439</v>
      </c>
      <c r="AI6210" s="38" t="s">
        <v>4440</v>
      </c>
      <c r="AJ6210" s="38" t="s">
        <v>4449</v>
      </c>
      <c r="AK6210" s="38" t="s">
        <v>14631</v>
      </c>
      <c r="AL6210" s="301" t="s">
        <v>24961</v>
      </c>
    </row>
    <row r="6211" spans="1:56" ht="51">
      <c r="A6211" s="29">
        <v>1</v>
      </c>
      <c r="B6211" s="29">
        <v>0</v>
      </c>
      <c r="C6211" s="38" t="s">
        <v>25044</v>
      </c>
      <c r="D6211" s="38" t="s">
        <v>25029</v>
      </c>
      <c r="F6211" s="38" t="s">
        <v>24530</v>
      </c>
      <c r="I6211" s="38" t="s">
        <v>4446</v>
      </c>
      <c r="J6211" s="38" t="s">
        <v>25042</v>
      </c>
      <c r="N6211" s="311" t="s">
        <v>1351</v>
      </c>
      <c r="P6211" s="29" t="s">
        <v>25814</v>
      </c>
      <c r="R6211" s="38" t="s">
        <v>25101</v>
      </c>
      <c r="U6211" s="38" t="s">
        <v>25827</v>
      </c>
      <c r="AA6211" s="38" t="s">
        <v>1170</v>
      </c>
      <c r="AB6211" s="38" t="s">
        <v>13053</v>
      </c>
      <c r="AE6211" s="38" t="s">
        <v>2950</v>
      </c>
      <c r="AG6211" s="38">
        <v>1</v>
      </c>
      <c r="AH6211" s="38" t="s">
        <v>4439</v>
      </c>
      <c r="AI6211" s="38" t="s">
        <v>4440</v>
      </c>
      <c r="AJ6211" s="38" t="s">
        <v>4449</v>
      </c>
      <c r="AK6211" s="38" t="s">
        <v>25064</v>
      </c>
      <c r="AL6211" s="301" t="s">
        <v>24961</v>
      </c>
    </row>
    <row r="6212" spans="1:56" ht="51">
      <c r="A6212" s="29">
        <v>1</v>
      </c>
      <c r="B6212" s="29">
        <v>0</v>
      </c>
      <c r="C6212" s="38" t="s">
        <v>25045</v>
      </c>
      <c r="D6212" s="38" t="s">
        <v>25030</v>
      </c>
      <c r="F6212" s="38" t="s">
        <v>24530</v>
      </c>
      <c r="I6212" s="38" t="s">
        <v>4446</v>
      </c>
      <c r="J6212" s="38" t="s">
        <v>25042</v>
      </c>
      <c r="N6212" s="311" t="s">
        <v>1351</v>
      </c>
      <c r="P6212" s="29" t="s">
        <v>25814</v>
      </c>
      <c r="R6212" s="38" t="s">
        <v>25101</v>
      </c>
      <c r="U6212" s="38" t="s">
        <v>25827</v>
      </c>
      <c r="AA6212" s="38" t="s">
        <v>1170</v>
      </c>
      <c r="AB6212" s="38" t="s">
        <v>13059</v>
      </c>
      <c r="AE6212" s="38" t="s">
        <v>2950</v>
      </c>
      <c r="AG6212" s="38">
        <v>1</v>
      </c>
      <c r="AH6212" s="38" t="s">
        <v>4439</v>
      </c>
      <c r="AI6212" s="38" t="s">
        <v>4440</v>
      </c>
      <c r="AJ6212" s="38" t="s">
        <v>4449</v>
      </c>
      <c r="AK6212" s="38" t="s">
        <v>14631</v>
      </c>
      <c r="AL6212" s="301" t="s">
        <v>24961</v>
      </c>
    </row>
    <row r="6213" spans="1:56" ht="25.5">
      <c r="A6213" s="29">
        <v>1</v>
      </c>
      <c r="B6213" s="29">
        <v>0</v>
      </c>
      <c r="C6213" s="38" t="s">
        <v>25046</v>
      </c>
      <c r="D6213" s="38" t="s">
        <v>25031</v>
      </c>
      <c r="F6213" s="38" t="s">
        <v>24530</v>
      </c>
      <c r="I6213" s="38" t="s">
        <v>4438</v>
      </c>
      <c r="J6213" s="38" t="s">
        <v>25022</v>
      </c>
      <c r="N6213" s="311" t="s">
        <v>1351</v>
      </c>
      <c r="P6213" s="29" t="s">
        <v>25814</v>
      </c>
      <c r="R6213" s="38" t="s">
        <v>25101</v>
      </c>
      <c r="AA6213" s="38" t="s">
        <v>1170</v>
      </c>
      <c r="AE6213" s="38" t="s">
        <v>2950</v>
      </c>
      <c r="AG6213" s="38">
        <v>1</v>
      </c>
      <c r="AH6213" s="38" t="s">
        <v>4439</v>
      </c>
      <c r="AI6213" s="38" t="s">
        <v>4440</v>
      </c>
      <c r="AJ6213" s="38" t="s">
        <v>11546</v>
      </c>
      <c r="AL6213" s="301" t="s">
        <v>24961</v>
      </c>
    </row>
    <row r="6214" spans="1:56" ht="51">
      <c r="A6214" s="29">
        <v>1</v>
      </c>
      <c r="B6214" s="29">
        <v>0</v>
      </c>
      <c r="C6214" s="38" t="s">
        <v>25047</v>
      </c>
      <c r="D6214" s="38" t="s">
        <v>25032</v>
      </c>
      <c r="F6214" s="38" t="s">
        <v>24530</v>
      </c>
      <c r="I6214" s="38" t="s">
        <v>4446</v>
      </c>
      <c r="J6214" s="38" t="s">
        <v>25046</v>
      </c>
      <c r="N6214" s="311" t="s">
        <v>1351</v>
      </c>
      <c r="P6214" s="29" t="s">
        <v>25814</v>
      </c>
      <c r="R6214" s="38" t="s">
        <v>25101</v>
      </c>
      <c r="U6214" s="38" t="s">
        <v>25827</v>
      </c>
      <c r="AA6214" s="38" t="s">
        <v>1170</v>
      </c>
      <c r="AB6214" s="38" t="s">
        <v>13063</v>
      </c>
      <c r="AE6214" s="38" t="s">
        <v>2950</v>
      </c>
      <c r="AG6214" s="38">
        <v>1</v>
      </c>
      <c r="AH6214" s="38" t="s">
        <v>4439</v>
      </c>
      <c r="AI6214" s="38" t="s">
        <v>4440</v>
      </c>
      <c r="AJ6214" s="38" t="s">
        <v>4449</v>
      </c>
      <c r="AK6214" s="38" t="s">
        <v>20014</v>
      </c>
      <c r="AL6214" s="301" t="s">
        <v>24961</v>
      </c>
    </row>
    <row r="6215" spans="1:56" ht="51">
      <c r="A6215" s="29">
        <v>1</v>
      </c>
      <c r="B6215" s="29">
        <v>0</v>
      </c>
      <c r="C6215" s="38" t="s">
        <v>25048</v>
      </c>
      <c r="D6215" s="38" t="s">
        <v>25033</v>
      </c>
      <c r="F6215" s="38" t="s">
        <v>24530</v>
      </c>
      <c r="I6215" s="38" t="s">
        <v>4446</v>
      </c>
      <c r="J6215" s="38" t="s">
        <v>25046</v>
      </c>
      <c r="N6215" s="311" t="s">
        <v>1351</v>
      </c>
      <c r="P6215" s="29" t="s">
        <v>25814</v>
      </c>
      <c r="R6215" s="38" t="s">
        <v>25101</v>
      </c>
      <c r="U6215" s="38" t="s">
        <v>25827</v>
      </c>
      <c r="AA6215" s="38" t="s">
        <v>1170</v>
      </c>
      <c r="AB6215" s="38" t="s">
        <v>13067</v>
      </c>
      <c r="AE6215" s="38" t="s">
        <v>2950</v>
      </c>
      <c r="AG6215" s="38">
        <v>1</v>
      </c>
      <c r="AH6215" s="38" t="s">
        <v>4439</v>
      </c>
      <c r="AI6215" s="38" t="s">
        <v>4440</v>
      </c>
      <c r="AJ6215" s="38" t="s">
        <v>4449</v>
      </c>
      <c r="AK6215" s="38" t="s">
        <v>25065</v>
      </c>
      <c r="AL6215" s="301" t="s">
        <v>24961</v>
      </c>
    </row>
    <row r="6216" spans="1:56" ht="51">
      <c r="A6216" s="29">
        <v>1</v>
      </c>
      <c r="B6216" s="29">
        <v>0</v>
      </c>
      <c r="C6216" s="38" t="s">
        <v>25049</v>
      </c>
      <c r="D6216" s="38" t="s">
        <v>25034</v>
      </c>
      <c r="F6216" s="38" t="s">
        <v>24530</v>
      </c>
      <c r="I6216" s="38" t="s">
        <v>4446</v>
      </c>
      <c r="J6216" s="38" t="s">
        <v>25046</v>
      </c>
      <c r="N6216" s="311" t="s">
        <v>1351</v>
      </c>
      <c r="P6216" s="29" t="s">
        <v>25814</v>
      </c>
      <c r="R6216" s="38" t="s">
        <v>25101</v>
      </c>
      <c r="U6216" s="38" t="s">
        <v>25827</v>
      </c>
      <c r="AA6216" s="38" t="s">
        <v>1170</v>
      </c>
      <c r="AB6216" s="38" t="s">
        <v>13073</v>
      </c>
      <c r="AE6216" s="38" t="s">
        <v>2950</v>
      </c>
      <c r="AG6216" s="38">
        <v>1</v>
      </c>
      <c r="AH6216" s="38" t="s">
        <v>4439</v>
      </c>
      <c r="AI6216" s="38" t="s">
        <v>4440</v>
      </c>
      <c r="AJ6216" s="38" t="s">
        <v>4449</v>
      </c>
      <c r="AK6216" s="38" t="s">
        <v>25066</v>
      </c>
      <c r="AL6216" s="301" t="s">
        <v>24961</v>
      </c>
    </row>
    <row r="6217" spans="1:56" ht="25.5">
      <c r="A6217" s="29">
        <v>1</v>
      </c>
      <c r="B6217" s="29">
        <v>0</v>
      </c>
      <c r="C6217" s="38" t="s">
        <v>25050</v>
      </c>
      <c r="D6217" s="38" t="s">
        <v>25035</v>
      </c>
      <c r="F6217" s="38" t="s">
        <v>24530</v>
      </c>
      <c r="I6217" s="38" t="s">
        <v>4438</v>
      </c>
      <c r="J6217" s="38" t="s">
        <v>25022</v>
      </c>
      <c r="N6217" s="311" t="s">
        <v>1351</v>
      </c>
      <c r="P6217" s="29" t="s">
        <v>25814</v>
      </c>
      <c r="R6217" s="38" t="s">
        <v>25101</v>
      </c>
      <c r="AA6217" s="38" t="s">
        <v>1170</v>
      </c>
      <c r="AE6217" s="38" t="s">
        <v>2950</v>
      </c>
      <c r="AG6217" s="38">
        <v>1</v>
      </c>
      <c r="AH6217" s="38" t="s">
        <v>4439</v>
      </c>
      <c r="AI6217" s="38" t="s">
        <v>4440</v>
      </c>
      <c r="AJ6217" s="38" t="s">
        <v>14688</v>
      </c>
      <c r="AL6217" s="301" t="s">
        <v>24961</v>
      </c>
    </row>
    <row r="6218" spans="1:56" ht="51">
      <c r="A6218" s="29">
        <v>1</v>
      </c>
      <c r="B6218" s="29">
        <v>0</v>
      </c>
      <c r="C6218" s="38" t="s">
        <v>25051</v>
      </c>
      <c r="D6218" s="38" t="s">
        <v>25036</v>
      </c>
      <c r="F6218" s="38" t="s">
        <v>24530</v>
      </c>
      <c r="I6218" s="38" t="s">
        <v>4446</v>
      </c>
      <c r="J6218" s="38" t="s">
        <v>25050</v>
      </c>
      <c r="N6218" s="311" t="s">
        <v>1351</v>
      </c>
      <c r="P6218" s="29" t="s">
        <v>25814</v>
      </c>
      <c r="R6218" s="38" t="s">
        <v>25101</v>
      </c>
      <c r="U6218" s="38" t="s">
        <v>25827</v>
      </c>
      <c r="AA6218" s="38" t="s">
        <v>1170</v>
      </c>
      <c r="AB6218" s="38" t="s">
        <v>13076</v>
      </c>
      <c r="AE6218" s="38" t="s">
        <v>2950</v>
      </c>
      <c r="AG6218" s="38">
        <v>1</v>
      </c>
      <c r="AH6218" s="38" t="s">
        <v>4439</v>
      </c>
      <c r="AI6218" s="38" t="s">
        <v>4440</v>
      </c>
      <c r="AJ6218" s="38" t="s">
        <v>4449</v>
      </c>
      <c r="AK6218" s="38" t="s">
        <v>20014</v>
      </c>
      <c r="AL6218" s="301" t="s">
        <v>24961</v>
      </c>
    </row>
    <row r="6219" spans="1:56" ht="51">
      <c r="A6219" s="29">
        <v>1</v>
      </c>
      <c r="B6219" s="29">
        <v>0</v>
      </c>
      <c r="C6219" s="38" t="s">
        <v>25052</v>
      </c>
      <c r="D6219" s="38" t="s">
        <v>25037</v>
      </c>
      <c r="F6219" s="38" t="s">
        <v>24530</v>
      </c>
      <c r="I6219" s="38" t="s">
        <v>4446</v>
      </c>
      <c r="J6219" s="38" t="s">
        <v>25050</v>
      </c>
      <c r="N6219" s="311" t="s">
        <v>1351</v>
      </c>
      <c r="P6219" s="29" t="s">
        <v>25814</v>
      </c>
      <c r="R6219" s="38" t="s">
        <v>25101</v>
      </c>
      <c r="U6219" s="38" t="s">
        <v>25827</v>
      </c>
      <c r="AA6219" s="38" t="s">
        <v>1170</v>
      </c>
      <c r="AB6219" s="38" t="s">
        <v>13082</v>
      </c>
      <c r="AE6219" s="38" t="s">
        <v>2950</v>
      </c>
      <c r="AG6219" s="38">
        <v>1</v>
      </c>
      <c r="AH6219" s="38" t="s">
        <v>4439</v>
      </c>
      <c r="AI6219" s="38" t="s">
        <v>4440</v>
      </c>
      <c r="AJ6219" s="38" t="s">
        <v>4449</v>
      </c>
      <c r="AK6219" s="38" t="s">
        <v>20014</v>
      </c>
      <c r="AL6219" s="301" t="s">
        <v>24961</v>
      </c>
    </row>
    <row r="6220" spans="1:56" ht="114.75">
      <c r="A6220" s="29">
        <v>0</v>
      </c>
      <c r="B6220" s="29">
        <v>0</v>
      </c>
      <c r="C6220" s="38" t="s">
        <v>25070</v>
      </c>
      <c r="F6220" s="38" t="s">
        <v>24530</v>
      </c>
      <c r="I6220" s="38" t="s">
        <v>4431</v>
      </c>
      <c r="J6220" s="406"/>
      <c r="M6220"/>
      <c r="P6220" s="29"/>
      <c r="U6220"/>
      <c r="AB6220" s="38" t="s">
        <v>25067</v>
      </c>
      <c r="AE6220" s="38" t="s">
        <v>2950</v>
      </c>
      <c r="AG6220" s="38">
        <v>1</v>
      </c>
      <c r="AJ6220" s="38" t="s">
        <v>19141</v>
      </c>
      <c r="AL6220" s="301" t="s">
        <v>24961</v>
      </c>
      <c r="AR6220" s="29" t="str">
        <f>IF(OR(I6220="Negativmappe",I6220="Negativstreifen",I6220="Diapositivfilm",I6220="Fotomappe;(POSITIVE)",AND(I6220="Kostümfotografie",NOT(AE6220="DT")),AND(I6220="Fotografie",NOT(AE6220="DT")),AND(I6220="Porträtfotografie",NOT(AE6220="DT")),AND(I6220="Fotodokumentation",NOT(AE6220="DT")),AND(I6220="Bühnenbildfotografie",NOT(AE6220="DT"))),"1","0")</f>
        <v>1</v>
      </c>
      <c r="AS6220" s="29">
        <f t="shared" ref="AS6220" si="1023">AT6220</f>
        <v>0</v>
      </c>
      <c r="AT6220" s="29">
        <v>0</v>
      </c>
      <c r="AW6220" s="29" t="str">
        <f t="shared" ref="AW6220" si="1024">IF(NOT(AV6220=""),"image/tiff","")</f>
        <v/>
      </c>
      <c r="AX6220" s="29" t="str">
        <f t="shared" ref="AX6220" si="1025">IF(NOT(AV6220=""),"archival/master","")</f>
        <v/>
      </c>
      <c r="AY6220" s="29" t="str">
        <f t="shared" ref="AY6220" si="1026">"https://media.mediathek-tanz-theater.de/iiif/2/nvt_"&amp;C6220&amp;".JP2"</f>
        <v>https://media.mediathek-tanz-theater.de/iiif/2/nvt_img-579.JP2</v>
      </c>
      <c r="AZ6220" s="29" t="str">
        <f t="shared" ref="AZ6220" si="1027">IF(NOT(AY6220=""),"image/jp2","")</f>
        <v>image/jp2</v>
      </c>
      <c r="BA6220" s="29" t="str">
        <f t="shared" ref="BA6220" si="1028">IF(NOT(AY6220=""),"presentation/iiif","")</f>
        <v>presentation/iiif</v>
      </c>
      <c r="BB6220" s="29" t="str">
        <f t="shared" ref="BB6220" si="1029">"https://media.mediathek-tanz-theater.de/iiif/2/nvt_"&amp;C6220&amp;".JP2/full/100,/0/default.jpg"</f>
        <v>https://media.mediathek-tanz-theater.de/iiif/2/nvt_img-579.JP2/full/100,/0/default.jpg</v>
      </c>
      <c r="BC6220" s="29" t="str">
        <f t="shared" ref="BC6220" si="1030">IF(NOT(BB6220=""),"image/jpeg","")</f>
        <v>image/jpeg</v>
      </c>
      <c r="BD6220" s="29" t="str">
        <f t="shared" ref="BD6220" si="1031">IF(NOT(BB6220=""),"presentation/thumbnail","")</f>
        <v>presentation/thumbnail</v>
      </c>
    </row>
    <row r="6221" spans="1:56" ht="25.5">
      <c r="A6221" s="29">
        <v>1</v>
      </c>
      <c r="B6221" s="29">
        <v>0</v>
      </c>
      <c r="C6221" s="38" t="s">
        <v>25086</v>
      </c>
      <c r="D6221" s="38" t="s">
        <v>25071</v>
      </c>
      <c r="F6221" s="38" t="s">
        <v>24530</v>
      </c>
      <c r="I6221" s="38" t="s">
        <v>4438</v>
      </c>
      <c r="J6221" s="38" t="s">
        <v>25070</v>
      </c>
      <c r="N6221" s="311" t="s">
        <v>1351</v>
      </c>
      <c r="P6221" s="29" t="s">
        <v>25814</v>
      </c>
      <c r="R6221" s="38" t="s">
        <v>25101</v>
      </c>
      <c r="AA6221" s="38" t="s">
        <v>1170</v>
      </c>
      <c r="AE6221" s="38" t="s">
        <v>2950</v>
      </c>
      <c r="AG6221" s="38">
        <v>1</v>
      </c>
      <c r="AH6221" s="38" t="s">
        <v>4439</v>
      </c>
      <c r="AI6221" s="38" t="s">
        <v>4440</v>
      </c>
      <c r="AJ6221" s="38" t="s">
        <v>14148</v>
      </c>
      <c r="AL6221" s="301" t="s">
        <v>24961</v>
      </c>
    </row>
    <row r="6222" spans="1:56" ht="38.25">
      <c r="A6222" s="29">
        <v>1</v>
      </c>
      <c r="B6222" s="29">
        <v>0</v>
      </c>
      <c r="C6222" s="38" t="s">
        <v>25087</v>
      </c>
      <c r="D6222" s="38" t="s">
        <v>25072</v>
      </c>
      <c r="F6222" s="38" t="s">
        <v>24530</v>
      </c>
      <c r="I6222" s="38" t="s">
        <v>4446</v>
      </c>
      <c r="J6222" s="38" t="s">
        <v>25086</v>
      </c>
      <c r="N6222" s="311" t="s">
        <v>1351</v>
      </c>
      <c r="P6222" s="29" t="s">
        <v>25814</v>
      </c>
      <c r="R6222" s="38" t="s">
        <v>25101</v>
      </c>
      <c r="U6222" s="38" t="s">
        <v>25825</v>
      </c>
      <c r="AA6222" s="38" t="s">
        <v>1170</v>
      </c>
      <c r="AE6222" s="38" t="s">
        <v>2950</v>
      </c>
      <c r="AG6222" s="38">
        <v>1</v>
      </c>
      <c r="AH6222" s="38" t="s">
        <v>4439</v>
      </c>
      <c r="AI6222" s="38" t="s">
        <v>4440</v>
      </c>
      <c r="AJ6222" s="38" t="s">
        <v>4449</v>
      </c>
      <c r="AK6222" s="38" t="s">
        <v>25107</v>
      </c>
      <c r="AL6222" s="301" t="s">
        <v>24961</v>
      </c>
    </row>
    <row r="6223" spans="1:56" ht="25.5">
      <c r="A6223" s="29">
        <v>1</v>
      </c>
      <c r="B6223" s="29">
        <v>0</v>
      </c>
      <c r="C6223" s="38" t="s">
        <v>25088</v>
      </c>
      <c r="D6223" s="38" t="s">
        <v>25073</v>
      </c>
      <c r="F6223" s="38" t="s">
        <v>24530</v>
      </c>
      <c r="I6223" s="38" t="s">
        <v>4446</v>
      </c>
      <c r="J6223" s="38" t="s">
        <v>25086</v>
      </c>
      <c r="N6223" s="311" t="s">
        <v>1351</v>
      </c>
      <c r="P6223" s="29" t="s">
        <v>25814</v>
      </c>
      <c r="R6223" s="38" t="s">
        <v>25101</v>
      </c>
      <c r="U6223" s="38" t="s">
        <v>25102</v>
      </c>
      <c r="AA6223" s="38" t="s">
        <v>1170</v>
      </c>
      <c r="AE6223" s="38" t="s">
        <v>2950</v>
      </c>
      <c r="AG6223" s="38">
        <v>1</v>
      </c>
      <c r="AH6223" s="38" t="s">
        <v>4439</v>
      </c>
      <c r="AI6223" s="38" t="s">
        <v>4440</v>
      </c>
      <c r="AJ6223" s="38" t="s">
        <v>4449</v>
      </c>
      <c r="AK6223" s="38" t="s">
        <v>72</v>
      </c>
      <c r="AL6223" s="301" t="s">
        <v>24961</v>
      </c>
    </row>
    <row r="6224" spans="1:56" ht="38.25">
      <c r="A6224" s="29">
        <v>1</v>
      </c>
      <c r="B6224" s="29">
        <v>0</v>
      </c>
      <c r="C6224" s="38" t="s">
        <v>25089</v>
      </c>
      <c r="D6224" s="38" t="s">
        <v>25074</v>
      </c>
      <c r="F6224" s="38" t="s">
        <v>24530</v>
      </c>
      <c r="H6224" s="38" t="s">
        <v>5078</v>
      </c>
      <c r="I6224" s="38" t="s">
        <v>4446</v>
      </c>
      <c r="J6224" s="38" t="s">
        <v>25086</v>
      </c>
      <c r="N6224" s="311" t="s">
        <v>1351</v>
      </c>
      <c r="P6224" s="29" t="s">
        <v>25814</v>
      </c>
      <c r="R6224" s="38" t="s">
        <v>25101</v>
      </c>
      <c r="U6224" s="38" t="s">
        <v>25826</v>
      </c>
      <c r="AA6224" s="38" t="s">
        <v>1170</v>
      </c>
      <c r="AE6224" s="38" t="s">
        <v>2950</v>
      </c>
      <c r="AG6224" s="38">
        <v>1</v>
      </c>
      <c r="AH6224" s="38" t="s">
        <v>4439</v>
      </c>
      <c r="AI6224" s="38" t="s">
        <v>4440</v>
      </c>
      <c r="AJ6224" s="38" t="s">
        <v>4449</v>
      </c>
      <c r="AK6224" s="38" t="s">
        <v>72</v>
      </c>
      <c r="AL6224" s="301" t="s">
        <v>24961</v>
      </c>
    </row>
    <row r="6225" spans="1:56" ht="25.5">
      <c r="A6225" s="29">
        <v>1</v>
      </c>
      <c r="B6225" s="29">
        <v>0</v>
      </c>
      <c r="C6225" s="38" t="s">
        <v>25095</v>
      </c>
      <c r="D6225" s="38" t="s">
        <v>25075</v>
      </c>
      <c r="F6225" s="38" t="s">
        <v>24530</v>
      </c>
      <c r="I6225" s="38" t="s">
        <v>4438</v>
      </c>
      <c r="J6225" s="38" t="s">
        <v>25070</v>
      </c>
      <c r="N6225" s="311" t="s">
        <v>1351</v>
      </c>
      <c r="P6225" s="29" t="s">
        <v>25814</v>
      </c>
      <c r="R6225" s="38" t="s">
        <v>25101</v>
      </c>
      <c r="AA6225" s="38" t="s">
        <v>1170</v>
      </c>
      <c r="AE6225" s="38" t="s">
        <v>2950</v>
      </c>
      <c r="AG6225" s="38">
        <v>1</v>
      </c>
      <c r="AH6225" s="38" t="s">
        <v>4439</v>
      </c>
      <c r="AI6225" s="38" t="s">
        <v>4440</v>
      </c>
      <c r="AJ6225" s="38" t="s">
        <v>15463</v>
      </c>
      <c r="AL6225" s="301" t="s">
        <v>24961</v>
      </c>
    </row>
    <row r="6226" spans="1:56" ht="25.5">
      <c r="A6226" s="29">
        <v>1</v>
      </c>
      <c r="B6226" s="29">
        <v>0</v>
      </c>
      <c r="C6226" s="38" t="s">
        <v>25090</v>
      </c>
      <c r="D6226" s="38" t="s">
        <v>25076</v>
      </c>
      <c r="F6226" s="38" t="s">
        <v>24530</v>
      </c>
      <c r="I6226" s="38" t="s">
        <v>4446</v>
      </c>
      <c r="J6226" s="38" t="s">
        <v>25095</v>
      </c>
      <c r="N6226" s="311" t="s">
        <v>1351</v>
      </c>
      <c r="P6226" s="29" t="s">
        <v>25814</v>
      </c>
      <c r="R6226" s="38" t="s">
        <v>25101</v>
      </c>
      <c r="U6226" s="38" t="s">
        <v>25103</v>
      </c>
      <c r="AA6226" s="38" t="s">
        <v>1170</v>
      </c>
      <c r="AE6226" s="38" t="s">
        <v>2950</v>
      </c>
      <c r="AG6226" s="38">
        <v>1</v>
      </c>
      <c r="AH6226" s="38" t="s">
        <v>4439</v>
      </c>
      <c r="AI6226" s="38" t="s">
        <v>4440</v>
      </c>
      <c r="AJ6226" s="38" t="s">
        <v>4449</v>
      </c>
      <c r="AK6226" s="38" t="s">
        <v>72</v>
      </c>
      <c r="AL6226" s="301" t="s">
        <v>24961</v>
      </c>
    </row>
    <row r="6227" spans="1:56" ht="51">
      <c r="A6227" s="29">
        <v>1</v>
      </c>
      <c r="B6227" s="29">
        <v>0</v>
      </c>
      <c r="C6227" s="38" t="s">
        <v>25091</v>
      </c>
      <c r="D6227" s="38" t="s">
        <v>25077</v>
      </c>
      <c r="F6227" s="38" t="s">
        <v>24530</v>
      </c>
      <c r="H6227" s="38" t="s">
        <v>25108</v>
      </c>
      <c r="I6227" s="38" t="s">
        <v>4446</v>
      </c>
      <c r="J6227" s="38" t="s">
        <v>25095</v>
      </c>
      <c r="N6227" s="311" t="s">
        <v>1351</v>
      </c>
      <c r="P6227" s="29" t="s">
        <v>25814</v>
      </c>
      <c r="R6227" s="38" t="s">
        <v>25101</v>
      </c>
      <c r="U6227" s="38" t="s">
        <v>25104</v>
      </c>
      <c r="AA6227" s="38" t="s">
        <v>1170</v>
      </c>
      <c r="AE6227" s="38" t="s">
        <v>2950</v>
      </c>
      <c r="AG6227" s="38">
        <v>1</v>
      </c>
      <c r="AH6227" s="38" t="s">
        <v>4439</v>
      </c>
      <c r="AI6227" s="38" t="s">
        <v>4440</v>
      </c>
      <c r="AJ6227" s="38" t="s">
        <v>4449</v>
      </c>
      <c r="AK6227" s="38" t="s">
        <v>72</v>
      </c>
      <c r="AL6227" s="301" t="s">
        <v>24961</v>
      </c>
    </row>
    <row r="6228" spans="1:56" ht="51">
      <c r="A6228" s="29">
        <v>1</v>
      </c>
      <c r="B6228" s="29">
        <v>0</v>
      </c>
      <c r="C6228" s="38" t="s">
        <v>25092</v>
      </c>
      <c r="D6228" s="38" t="s">
        <v>25078</v>
      </c>
      <c r="F6228" s="38" t="s">
        <v>24530</v>
      </c>
      <c r="H6228" s="38" t="s">
        <v>25108</v>
      </c>
      <c r="I6228" s="38" t="s">
        <v>4446</v>
      </c>
      <c r="J6228" s="38" t="s">
        <v>25095</v>
      </c>
      <c r="N6228" s="311" t="s">
        <v>1351</v>
      </c>
      <c r="P6228" s="29" t="s">
        <v>25814</v>
      </c>
      <c r="R6228" s="38" t="s">
        <v>25101</v>
      </c>
      <c r="U6228" s="38" t="s">
        <v>25104</v>
      </c>
      <c r="AA6228" s="38" t="s">
        <v>1170</v>
      </c>
      <c r="AE6228" s="38" t="s">
        <v>2950</v>
      </c>
      <c r="AG6228" s="38">
        <v>1</v>
      </c>
      <c r="AH6228" s="38" t="s">
        <v>4439</v>
      </c>
      <c r="AI6228" s="38" t="s">
        <v>4440</v>
      </c>
      <c r="AJ6228" s="38" t="s">
        <v>4449</v>
      </c>
      <c r="AK6228" s="38" t="s">
        <v>20014</v>
      </c>
      <c r="AL6228" s="301" t="s">
        <v>24961</v>
      </c>
    </row>
    <row r="6229" spans="1:56" ht="25.5">
      <c r="A6229" s="29">
        <v>1</v>
      </c>
      <c r="B6229" s="29">
        <v>0</v>
      </c>
      <c r="C6229" s="38" t="s">
        <v>25093</v>
      </c>
      <c r="D6229" s="38" t="s">
        <v>25079</v>
      </c>
      <c r="F6229" s="38" t="s">
        <v>24530</v>
      </c>
      <c r="I6229" s="38" t="s">
        <v>4438</v>
      </c>
      <c r="J6229" s="38" t="s">
        <v>25070</v>
      </c>
      <c r="N6229" s="311" t="s">
        <v>1351</v>
      </c>
      <c r="P6229" s="29" t="s">
        <v>25814</v>
      </c>
      <c r="R6229" s="38" t="s">
        <v>25101</v>
      </c>
      <c r="AA6229" s="38" t="s">
        <v>1170</v>
      </c>
      <c r="AE6229" s="38" t="s">
        <v>2950</v>
      </c>
      <c r="AG6229" s="38">
        <v>1</v>
      </c>
      <c r="AH6229" s="38" t="s">
        <v>4439</v>
      </c>
      <c r="AI6229" s="38" t="s">
        <v>4440</v>
      </c>
      <c r="AJ6229" s="38" t="s">
        <v>25068</v>
      </c>
      <c r="AL6229" s="301" t="s">
        <v>24961</v>
      </c>
    </row>
    <row r="6230" spans="1:56" ht="38.25">
      <c r="A6230" s="29">
        <v>1</v>
      </c>
      <c r="B6230" s="29">
        <v>0</v>
      </c>
      <c r="C6230" s="38" t="s">
        <v>25094</v>
      </c>
      <c r="D6230" s="38" t="s">
        <v>25080</v>
      </c>
      <c r="F6230" s="38" t="s">
        <v>24530</v>
      </c>
      <c r="H6230" s="38" t="s">
        <v>25109</v>
      </c>
      <c r="I6230" s="38" t="s">
        <v>4446</v>
      </c>
      <c r="J6230" s="38" t="s">
        <v>25093</v>
      </c>
      <c r="N6230" s="311" t="s">
        <v>1351</v>
      </c>
      <c r="P6230" s="29" t="s">
        <v>25814</v>
      </c>
      <c r="R6230" s="38" t="s">
        <v>25101</v>
      </c>
      <c r="U6230" s="38" t="s">
        <v>25105</v>
      </c>
      <c r="AA6230" s="38" t="s">
        <v>1170</v>
      </c>
      <c r="AE6230" s="38" t="s">
        <v>2950</v>
      </c>
      <c r="AG6230" s="38">
        <v>1</v>
      </c>
      <c r="AH6230" s="38" t="s">
        <v>4439</v>
      </c>
      <c r="AI6230" s="38" t="s">
        <v>4440</v>
      </c>
      <c r="AJ6230" s="38" t="s">
        <v>4449</v>
      </c>
      <c r="AK6230" s="38" t="s">
        <v>72</v>
      </c>
      <c r="AL6230" s="301" t="s">
        <v>24961</v>
      </c>
    </row>
    <row r="6231" spans="1:56" ht="63.75">
      <c r="A6231" s="29">
        <v>1</v>
      </c>
      <c r="B6231" s="29">
        <v>0</v>
      </c>
      <c r="C6231" s="38" t="s">
        <v>25096</v>
      </c>
      <c r="D6231" s="38" t="s">
        <v>25081</v>
      </c>
      <c r="F6231" s="38" t="s">
        <v>24530</v>
      </c>
      <c r="H6231" s="38" t="s">
        <v>25111</v>
      </c>
      <c r="I6231" s="38" t="s">
        <v>4446</v>
      </c>
      <c r="J6231" s="38" t="s">
        <v>25093</v>
      </c>
      <c r="N6231" s="311" t="s">
        <v>1351</v>
      </c>
      <c r="P6231" s="29" t="s">
        <v>25814</v>
      </c>
      <c r="R6231" s="38" t="s">
        <v>25101</v>
      </c>
      <c r="U6231" s="38" t="s">
        <v>25106</v>
      </c>
      <c r="AA6231" s="38" t="s">
        <v>1170</v>
      </c>
      <c r="AE6231" s="38" t="s">
        <v>2950</v>
      </c>
      <c r="AG6231" s="38">
        <v>1</v>
      </c>
      <c r="AH6231" s="38" t="s">
        <v>4439</v>
      </c>
      <c r="AI6231" s="38" t="s">
        <v>4440</v>
      </c>
      <c r="AJ6231" s="38" t="s">
        <v>4449</v>
      </c>
      <c r="AK6231" s="38" t="s">
        <v>72</v>
      </c>
      <c r="AL6231" s="301" t="s">
        <v>24961</v>
      </c>
    </row>
    <row r="6232" spans="1:56" ht="38.25">
      <c r="A6232" s="29">
        <v>1</v>
      </c>
      <c r="B6232" s="29">
        <v>0</v>
      </c>
      <c r="C6232" s="38" t="s">
        <v>25097</v>
      </c>
      <c r="D6232" s="38" t="s">
        <v>25082</v>
      </c>
      <c r="F6232" s="38" t="s">
        <v>24530</v>
      </c>
      <c r="H6232" s="38" t="s">
        <v>25110</v>
      </c>
      <c r="I6232" s="38" t="s">
        <v>4446</v>
      </c>
      <c r="J6232" s="38" t="s">
        <v>25093</v>
      </c>
      <c r="N6232" s="311" t="s">
        <v>1351</v>
      </c>
      <c r="P6232" s="29" t="s">
        <v>25814</v>
      </c>
      <c r="R6232" s="38" t="s">
        <v>25101</v>
      </c>
      <c r="U6232" s="38" t="s">
        <v>25054</v>
      </c>
      <c r="AA6232" s="38" t="s">
        <v>1170</v>
      </c>
      <c r="AE6232" s="38" t="s">
        <v>2950</v>
      </c>
      <c r="AG6232" s="38">
        <v>1</v>
      </c>
      <c r="AH6232" s="38" t="s">
        <v>4439</v>
      </c>
      <c r="AI6232" s="38" t="s">
        <v>4440</v>
      </c>
      <c r="AJ6232" s="38" t="s">
        <v>4449</v>
      </c>
      <c r="AK6232" s="38" t="s">
        <v>72</v>
      </c>
      <c r="AL6232" s="301" t="s">
        <v>24961</v>
      </c>
    </row>
    <row r="6233" spans="1:56" ht="25.5">
      <c r="A6233" s="29">
        <v>1</v>
      </c>
      <c r="B6233" s="29">
        <v>0</v>
      </c>
      <c r="C6233" s="38" t="s">
        <v>25098</v>
      </c>
      <c r="D6233" s="38" t="s">
        <v>25083</v>
      </c>
      <c r="F6233" s="38" t="s">
        <v>24530</v>
      </c>
      <c r="I6233" s="38" t="s">
        <v>4438</v>
      </c>
      <c r="J6233" s="38" t="s">
        <v>25070</v>
      </c>
      <c r="N6233" s="311" t="s">
        <v>1351</v>
      </c>
      <c r="P6233" s="29" t="s">
        <v>25814</v>
      </c>
      <c r="R6233" s="38" t="s">
        <v>25101</v>
      </c>
      <c r="AA6233" s="38" t="s">
        <v>1170</v>
      </c>
      <c r="AE6233" s="38" t="s">
        <v>2950</v>
      </c>
      <c r="AG6233" s="38">
        <v>1</v>
      </c>
      <c r="AH6233" s="38" t="s">
        <v>4439</v>
      </c>
      <c r="AI6233" s="38" t="s">
        <v>4440</v>
      </c>
      <c r="AJ6233" s="38" t="s">
        <v>25069</v>
      </c>
      <c r="AL6233" s="301" t="s">
        <v>24961</v>
      </c>
    </row>
    <row r="6234" spans="1:56" ht="51">
      <c r="A6234" s="29">
        <v>1</v>
      </c>
      <c r="B6234" s="29">
        <v>0</v>
      </c>
      <c r="C6234" s="38" t="s">
        <v>25099</v>
      </c>
      <c r="D6234" s="38" t="s">
        <v>25084</v>
      </c>
      <c r="F6234" s="38" t="s">
        <v>24530</v>
      </c>
      <c r="H6234" s="38" t="s">
        <v>25112</v>
      </c>
      <c r="I6234" s="38" t="s">
        <v>4446</v>
      </c>
      <c r="J6234" s="38" t="s">
        <v>25098</v>
      </c>
      <c r="N6234" s="311" t="s">
        <v>1351</v>
      </c>
      <c r="P6234" s="29" t="s">
        <v>25814</v>
      </c>
      <c r="R6234" s="38" t="s">
        <v>25101</v>
      </c>
      <c r="U6234" s="38" t="s">
        <v>24993</v>
      </c>
      <c r="AA6234" s="38" t="s">
        <v>1170</v>
      </c>
      <c r="AE6234" s="38" t="s">
        <v>2950</v>
      </c>
      <c r="AG6234" s="38">
        <v>1</v>
      </c>
      <c r="AH6234" s="38" t="s">
        <v>4439</v>
      </c>
      <c r="AI6234" s="38" t="s">
        <v>4440</v>
      </c>
      <c r="AJ6234" s="38" t="s">
        <v>4449</v>
      </c>
      <c r="AK6234" s="38" t="s">
        <v>72</v>
      </c>
      <c r="AL6234" s="301" t="s">
        <v>24961</v>
      </c>
    </row>
    <row r="6235" spans="1:56" ht="51">
      <c r="A6235" s="29">
        <v>1</v>
      </c>
      <c r="B6235" s="29">
        <v>0</v>
      </c>
      <c r="C6235" s="38" t="s">
        <v>25100</v>
      </c>
      <c r="D6235" s="38" t="s">
        <v>25085</v>
      </c>
      <c r="F6235" s="38" t="s">
        <v>24530</v>
      </c>
      <c r="H6235" s="38" t="s">
        <v>25112</v>
      </c>
      <c r="I6235" s="38" t="s">
        <v>4446</v>
      </c>
      <c r="J6235" s="38" t="s">
        <v>25098</v>
      </c>
      <c r="N6235" s="311" t="s">
        <v>1351</v>
      </c>
      <c r="P6235" s="29" t="s">
        <v>25814</v>
      </c>
      <c r="R6235" s="38" t="s">
        <v>25101</v>
      </c>
      <c r="U6235" s="38" t="s">
        <v>24993</v>
      </c>
      <c r="AA6235" s="38" t="s">
        <v>1170</v>
      </c>
      <c r="AE6235" s="38" t="s">
        <v>2950</v>
      </c>
      <c r="AG6235" s="38">
        <v>1</v>
      </c>
      <c r="AH6235" s="38" t="s">
        <v>4439</v>
      </c>
      <c r="AI6235" s="38" t="s">
        <v>4440</v>
      </c>
      <c r="AJ6235" s="38" t="s">
        <v>4449</v>
      </c>
      <c r="AK6235" s="38" t="s">
        <v>72</v>
      </c>
      <c r="AL6235" s="301" t="s">
        <v>24961</v>
      </c>
    </row>
    <row r="6236" spans="1:56" ht="38.25">
      <c r="A6236" s="29">
        <v>0</v>
      </c>
      <c r="B6236" s="29">
        <v>0</v>
      </c>
      <c r="C6236" s="38" t="s">
        <v>25113</v>
      </c>
      <c r="F6236" s="38" t="s">
        <v>24530</v>
      </c>
      <c r="I6236" s="38" t="s">
        <v>4431</v>
      </c>
      <c r="J6236" s="406"/>
      <c r="M6236"/>
      <c r="P6236" s="29" t="s">
        <v>25814</v>
      </c>
      <c r="U6236"/>
      <c r="AB6236" s="38" t="s">
        <v>25114</v>
      </c>
      <c r="AE6236" s="38" t="s">
        <v>2950</v>
      </c>
      <c r="AG6236" s="38">
        <v>1</v>
      </c>
      <c r="AJ6236" s="38" t="s">
        <v>19141</v>
      </c>
      <c r="AL6236" s="301" t="s">
        <v>24961</v>
      </c>
      <c r="AR6236" s="29" t="str">
        <f>IF(OR(I6236="Negativmappe",I6236="Negativstreifen",I6236="Diapositivfilm",I6236="Fotomappe;(POSITIVE)",AND(I6236="Kostümfotografie",NOT(AE6236="DT")),AND(I6236="Fotografie",NOT(AE6236="DT")),AND(I6236="Porträtfotografie",NOT(AE6236="DT")),AND(I6236="Fotodokumentation",NOT(AE6236="DT")),AND(I6236="Bühnenbildfotografie",NOT(AE6236="DT"))),"1","0")</f>
        <v>1</v>
      </c>
      <c r="AS6236" s="29">
        <f t="shared" ref="AS6236" si="1032">AT6236</f>
        <v>0</v>
      </c>
      <c r="AT6236" s="29">
        <v>0</v>
      </c>
      <c r="AW6236" s="29" t="str">
        <f t="shared" ref="AW6236" si="1033">IF(NOT(AV6236=""),"image/tiff","")</f>
        <v/>
      </c>
      <c r="AX6236" s="29" t="str">
        <f t="shared" ref="AX6236" si="1034">IF(NOT(AV6236=""),"archival/master","")</f>
        <v/>
      </c>
      <c r="AY6236" s="29" t="str">
        <f t="shared" ref="AY6236" si="1035">"https://media.mediathek-tanz-theater.de/iiif/2/nvt_"&amp;C6236&amp;".JP2"</f>
        <v>https://media.mediathek-tanz-theater.de/iiif/2/nvt_img-580.JP2</v>
      </c>
      <c r="AZ6236" s="29" t="str">
        <f t="shared" ref="AZ6236" si="1036">IF(NOT(AY6236=""),"image/jp2","")</f>
        <v>image/jp2</v>
      </c>
      <c r="BA6236" s="29" t="str">
        <f t="shared" ref="BA6236" si="1037">IF(NOT(AY6236=""),"presentation/iiif","")</f>
        <v>presentation/iiif</v>
      </c>
      <c r="BB6236" s="29" t="str">
        <f t="shared" ref="BB6236" si="1038">"https://media.mediathek-tanz-theater.de/iiif/2/nvt_"&amp;C6236&amp;".JP2/full/100,/0/default.jpg"</f>
        <v>https://media.mediathek-tanz-theater.de/iiif/2/nvt_img-580.JP2/full/100,/0/default.jpg</v>
      </c>
      <c r="BC6236" s="29" t="str">
        <f t="shared" ref="BC6236" si="1039">IF(NOT(BB6236=""),"image/jpeg","")</f>
        <v>image/jpeg</v>
      </c>
      <c r="BD6236" s="29" t="str">
        <f t="shared" ref="BD6236" si="1040">IF(NOT(BB6236=""),"presentation/thumbnail","")</f>
        <v>presentation/thumbnail</v>
      </c>
    </row>
    <row r="6237" spans="1:56" ht="25.5">
      <c r="A6237" s="29">
        <v>1</v>
      </c>
      <c r="B6237" s="29">
        <v>0</v>
      </c>
      <c r="C6237" s="38" t="s">
        <v>25136</v>
      </c>
      <c r="D6237" s="38" t="s">
        <v>25126</v>
      </c>
      <c r="F6237" s="38" t="s">
        <v>24530</v>
      </c>
      <c r="I6237" s="38" t="s">
        <v>4438</v>
      </c>
      <c r="J6237" s="38" t="s">
        <v>25113</v>
      </c>
      <c r="N6237" s="311" t="s">
        <v>1351</v>
      </c>
      <c r="P6237" s="29" t="s">
        <v>25814</v>
      </c>
      <c r="R6237" s="38" t="s">
        <v>25101</v>
      </c>
      <c r="AA6237" s="38" t="s">
        <v>1170</v>
      </c>
      <c r="AE6237" s="38" t="s">
        <v>2950</v>
      </c>
      <c r="AG6237" s="38">
        <v>1</v>
      </c>
      <c r="AH6237" s="38" t="s">
        <v>4439</v>
      </c>
      <c r="AI6237" s="38" t="s">
        <v>4440</v>
      </c>
      <c r="AJ6237" s="38" t="s">
        <v>19547</v>
      </c>
      <c r="AL6237" s="301" t="s">
        <v>24961</v>
      </c>
    </row>
    <row r="6238" spans="1:56" ht="38.25">
      <c r="A6238" s="29">
        <v>1</v>
      </c>
      <c r="B6238" s="29">
        <v>0</v>
      </c>
      <c r="C6238" s="38" t="s">
        <v>25137</v>
      </c>
      <c r="D6238" s="38" t="s">
        <v>25127</v>
      </c>
      <c r="F6238" s="38" t="s">
        <v>24530</v>
      </c>
      <c r="I6238" s="38" t="s">
        <v>4446</v>
      </c>
      <c r="J6238" s="38" t="s">
        <v>25136</v>
      </c>
      <c r="N6238" s="311" t="s">
        <v>1351</v>
      </c>
      <c r="P6238" s="29" t="s">
        <v>25814</v>
      </c>
      <c r="R6238" s="38" t="s">
        <v>25101</v>
      </c>
      <c r="U6238" s="38" t="s">
        <v>25148</v>
      </c>
      <c r="AA6238" s="38" t="s">
        <v>1170</v>
      </c>
      <c r="AB6238" s="38" t="s">
        <v>25117</v>
      </c>
      <c r="AE6238" s="38" t="s">
        <v>2950</v>
      </c>
      <c r="AG6238" s="38">
        <v>1</v>
      </c>
      <c r="AH6238" s="38" t="s">
        <v>4439</v>
      </c>
      <c r="AI6238" s="38" t="s">
        <v>4440</v>
      </c>
      <c r="AJ6238" s="38" t="s">
        <v>4449</v>
      </c>
      <c r="AK6238" s="38" t="s">
        <v>25154</v>
      </c>
      <c r="AL6238" s="301" t="s">
        <v>24961</v>
      </c>
    </row>
    <row r="6239" spans="1:56" ht="38.25">
      <c r="A6239" s="29">
        <v>1</v>
      </c>
      <c r="B6239" s="29">
        <v>0</v>
      </c>
      <c r="C6239" s="38" t="s">
        <v>25138</v>
      </c>
      <c r="D6239" s="38" t="s">
        <v>25128</v>
      </c>
      <c r="F6239" s="38" t="s">
        <v>24530</v>
      </c>
      <c r="I6239" s="38" t="s">
        <v>4446</v>
      </c>
      <c r="J6239" s="38" t="s">
        <v>25136</v>
      </c>
      <c r="N6239" s="311" t="s">
        <v>1351</v>
      </c>
      <c r="P6239" s="29" t="s">
        <v>25814</v>
      </c>
      <c r="R6239" s="38" t="s">
        <v>25101</v>
      </c>
      <c r="U6239" s="38" t="s">
        <v>25149</v>
      </c>
      <c r="AA6239" s="38" t="s">
        <v>1170</v>
      </c>
      <c r="AB6239" s="38" t="s">
        <v>25118</v>
      </c>
      <c r="AE6239" s="38" t="s">
        <v>2950</v>
      </c>
      <c r="AG6239" s="38">
        <v>1</v>
      </c>
      <c r="AH6239" s="38" t="s">
        <v>4439</v>
      </c>
      <c r="AI6239" s="38" t="s">
        <v>4440</v>
      </c>
      <c r="AJ6239" s="38" t="s">
        <v>4449</v>
      </c>
      <c r="AK6239" s="38" t="s">
        <v>72</v>
      </c>
      <c r="AL6239" s="301" t="s">
        <v>24961</v>
      </c>
    </row>
    <row r="6240" spans="1:56" ht="38.25">
      <c r="A6240" s="29">
        <v>1</v>
      </c>
      <c r="B6240" s="29">
        <v>0</v>
      </c>
      <c r="C6240" s="38" t="s">
        <v>25139</v>
      </c>
      <c r="D6240" s="38" t="s">
        <v>25129</v>
      </c>
      <c r="F6240" s="38" t="s">
        <v>24530</v>
      </c>
      <c r="I6240" s="38" t="s">
        <v>4446</v>
      </c>
      <c r="J6240" s="38" t="s">
        <v>25136</v>
      </c>
      <c r="N6240" s="311" t="s">
        <v>1351</v>
      </c>
      <c r="P6240" s="29" t="s">
        <v>25814</v>
      </c>
      <c r="R6240" s="38" t="s">
        <v>25101</v>
      </c>
      <c r="U6240" s="38" t="s">
        <v>25149</v>
      </c>
      <c r="AA6240" s="38" t="s">
        <v>1170</v>
      </c>
      <c r="AB6240" s="38" t="s">
        <v>25119</v>
      </c>
      <c r="AE6240" s="38" t="s">
        <v>2950</v>
      </c>
      <c r="AG6240" s="38">
        <v>1</v>
      </c>
      <c r="AH6240" s="38" t="s">
        <v>4439</v>
      </c>
      <c r="AI6240" s="38" t="s">
        <v>4440</v>
      </c>
      <c r="AJ6240" s="38" t="s">
        <v>4449</v>
      </c>
      <c r="AK6240" s="38" t="s">
        <v>72</v>
      </c>
      <c r="AL6240" s="301" t="s">
        <v>24961</v>
      </c>
    </row>
    <row r="6241" spans="1:56" ht="25.5">
      <c r="A6241" s="29">
        <v>1</v>
      </c>
      <c r="B6241" s="29">
        <v>0</v>
      </c>
      <c r="C6241" s="38" t="s">
        <v>25140</v>
      </c>
      <c r="D6241" s="38" t="s">
        <v>25130</v>
      </c>
      <c r="F6241" s="38" t="s">
        <v>24530</v>
      </c>
      <c r="I6241" s="38" t="s">
        <v>4438</v>
      </c>
      <c r="J6241" s="38" t="s">
        <v>25113</v>
      </c>
      <c r="N6241" s="311" t="s">
        <v>1351</v>
      </c>
      <c r="P6241" s="29" t="s">
        <v>25814</v>
      </c>
      <c r="R6241" s="38" t="s">
        <v>25101</v>
      </c>
      <c r="AA6241" s="38" t="s">
        <v>1170</v>
      </c>
      <c r="AE6241" s="38" t="s">
        <v>2950</v>
      </c>
      <c r="AG6241" s="38">
        <v>1</v>
      </c>
      <c r="AH6241" s="38" t="s">
        <v>4439</v>
      </c>
      <c r="AI6241" s="38" t="s">
        <v>4440</v>
      </c>
      <c r="AJ6241" s="38" t="s">
        <v>5885</v>
      </c>
      <c r="AL6241" s="301" t="s">
        <v>24961</v>
      </c>
    </row>
    <row r="6242" spans="1:56" ht="25.5">
      <c r="A6242" s="29">
        <v>1</v>
      </c>
      <c r="B6242" s="29">
        <v>0</v>
      </c>
      <c r="C6242" s="38" t="s">
        <v>25141</v>
      </c>
      <c r="D6242" s="38" t="s">
        <v>25131</v>
      </c>
      <c r="F6242" s="38" t="s">
        <v>24530</v>
      </c>
      <c r="I6242" s="38" t="s">
        <v>4446</v>
      </c>
      <c r="J6242" s="38" t="s">
        <v>25140</v>
      </c>
      <c r="N6242" s="311" t="s">
        <v>1351</v>
      </c>
      <c r="P6242" s="29" t="s">
        <v>25814</v>
      </c>
      <c r="R6242" s="38" t="s">
        <v>25101</v>
      </c>
      <c r="U6242" s="38" t="s">
        <v>1208</v>
      </c>
      <c r="AA6242" s="38" t="s">
        <v>1170</v>
      </c>
      <c r="AB6242" s="38" t="s">
        <v>25120</v>
      </c>
      <c r="AE6242" s="38" t="s">
        <v>2950</v>
      </c>
      <c r="AG6242" s="38">
        <v>1</v>
      </c>
      <c r="AH6242" s="38" t="s">
        <v>4439</v>
      </c>
      <c r="AI6242" s="38" t="s">
        <v>4440</v>
      </c>
      <c r="AJ6242" s="38" t="s">
        <v>4449</v>
      </c>
      <c r="AK6242" s="38" t="s">
        <v>25001</v>
      </c>
      <c r="AL6242" s="301" t="s">
        <v>24961</v>
      </c>
    </row>
    <row r="6243" spans="1:56" ht="25.5">
      <c r="A6243" s="29">
        <v>1</v>
      </c>
      <c r="B6243" s="29">
        <v>0</v>
      </c>
      <c r="C6243" s="38" t="s">
        <v>25142</v>
      </c>
      <c r="D6243" s="38" t="s">
        <v>25132</v>
      </c>
      <c r="F6243" s="38" t="s">
        <v>24530</v>
      </c>
      <c r="I6243" s="38" t="s">
        <v>4446</v>
      </c>
      <c r="J6243" s="38" t="s">
        <v>25140</v>
      </c>
      <c r="N6243" s="311" t="s">
        <v>1351</v>
      </c>
      <c r="P6243" s="29" t="s">
        <v>25814</v>
      </c>
      <c r="R6243" s="38" t="s">
        <v>25101</v>
      </c>
      <c r="U6243" s="38" t="s">
        <v>25150</v>
      </c>
      <c r="AA6243" s="38" t="s">
        <v>1170</v>
      </c>
      <c r="AB6243" s="38" t="s">
        <v>25121</v>
      </c>
      <c r="AE6243" s="38" t="s">
        <v>2950</v>
      </c>
      <c r="AG6243" s="38">
        <v>1</v>
      </c>
      <c r="AH6243" s="38" t="s">
        <v>4439</v>
      </c>
      <c r="AI6243" s="38" t="s">
        <v>4440</v>
      </c>
      <c r="AJ6243" s="38" t="s">
        <v>4449</v>
      </c>
      <c r="AK6243" s="38" t="s">
        <v>19404</v>
      </c>
      <c r="AL6243" s="301" t="s">
        <v>24961</v>
      </c>
    </row>
    <row r="6244" spans="1:56" ht="25.5">
      <c r="A6244" s="29">
        <v>1</v>
      </c>
      <c r="B6244" s="29">
        <v>0</v>
      </c>
      <c r="C6244" s="38" t="s">
        <v>25143</v>
      </c>
      <c r="D6244" s="38" t="s">
        <v>25133</v>
      </c>
      <c r="F6244" s="38" t="s">
        <v>24530</v>
      </c>
      <c r="I6244" s="38" t="s">
        <v>4446</v>
      </c>
      <c r="J6244" s="38" t="s">
        <v>25140</v>
      </c>
      <c r="N6244" s="311" t="s">
        <v>1351</v>
      </c>
      <c r="P6244" s="29" t="s">
        <v>25814</v>
      </c>
      <c r="R6244" s="38" t="s">
        <v>25101</v>
      </c>
      <c r="U6244" s="38" t="s">
        <v>12452</v>
      </c>
      <c r="AA6244" s="38" t="s">
        <v>1170</v>
      </c>
      <c r="AB6244" s="38" t="s">
        <v>25122</v>
      </c>
      <c r="AE6244" s="38" t="s">
        <v>2950</v>
      </c>
      <c r="AG6244" s="38">
        <v>1</v>
      </c>
      <c r="AH6244" s="38" t="s">
        <v>4439</v>
      </c>
      <c r="AI6244" s="38" t="s">
        <v>4440</v>
      </c>
      <c r="AJ6244" s="38" t="s">
        <v>4449</v>
      </c>
      <c r="AK6244" s="38" t="s">
        <v>72</v>
      </c>
      <c r="AL6244" s="301" t="s">
        <v>24961</v>
      </c>
    </row>
    <row r="6245" spans="1:56" ht="25.5">
      <c r="A6245" s="29">
        <v>1</v>
      </c>
      <c r="B6245" s="29">
        <v>0</v>
      </c>
      <c r="C6245" s="38" t="s">
        <v>25144</v>
      </c>
      <c r="D6245" s="38" t="s">
        <v>25134</v>
      </c>
      <c r="F6245" s="38" t="s">
        <v>24530</v>
      </c>
      <c r="I6245" s="38" t="s">
        <v>4446</v>
      </c>
      <c r="J6245" s="38" t="s">
        <v>25113</v>
      </c>
      <c r="N6245" s="311" t="s">
        <v>1351</v>
      </c>
      <c r="P6245" s="29" t="s">
        <v>25814</v>
      </c>
      <c r="R6245" s="38" t="s">
        <v>25101</v>
      </c>
      <c r="U6245" s="38" t="s">
        <v>12452</v>
      </c>
      <c r="AA6245" s="38" t="s">
        <v>1170</v>
      </c>
      <c r="AB6245" s="38" t="s">
        <v>25124</v>
      </c>
      <c r="AE6245" s="38" t="s">
        <v>2950</v>
      </c>
      <c r="AG6245" s="38">
        <v>1</v>
      </c>
      <c r="AH6245" s="38" t="s">
        <v>4439</v>
      </c>
      <c r="AI6245" s="38" t="s">
        <v>4440</v>
      </c>
      <c r="AJ6245" s="38" t="s">
        <v>25115</v>
      </c>
      <c r="AK6245" s="38" t="s">
        <v>72</v>
      </c>
      <c r="AL6245" s="301" t="s">
        <v>24961</v>
      </c>
    </row>
    <row r="6246" spans="1:56" ht="38.25">
      <c r="A6246" s="29">
        <v>1</v>
      </c>
      <c r="B6246" s="29">
        <v>0</v>
      </c>
      <c r="C6246" s="38" t="s">
        <v>25145</v>
      </c>
      <c r="D6246" s="38" t="s">
        <v>25135</v>
      </c>
      <c r="F6246" s="38" t="s">
        <v>24530</v>
      </c>
      <c r="I6246" s="38" t="s">
        <v>4446</v>
      </c>
      <c r="J6246" s="38" t="s">
        <v>25113</v>
      </c>
      <c r="N6246" s="311" t="s">
        <v>1351</v>
      </c>
      <c r="P6246" s="29" t="s">
        <v>25814</v>
      </c>
      <c r="R6246" s="38" t="s">
        <v>25101</v>
      </c>
      <c r="U6246" s="38" t="s">
        <v>25152</v>
      </c>
      <c r="AA6246" s="38" t="s">
        <v>1170</v>
      </c>
      <c r="AB6246" s="38" t="s">
        <v>25125</v>
      </c>
      <c r="AE6246" s="38" t="s">
        <v>2950</v>
      </c>
      <c r="AG6246" s="38">
        <v>1</v>
      </c>
      <c r="AH6246" s="38" t="s">
        <v>4439</v>
      </c>
      <c r="AI6246" s="38" t="s">
        <v>4440</v>
      </c>
      <c r="AJ6246" s="38" t="s">
        <v>25116</v>
      </c>
      <c r="AK6246" s="38" t="s">
        <v>25155</v>
      </c>
      <c r="AL6246" s="301" t="s">
        <v>24961</v>
      </c>
    </row>
    <row r="6247" spans="1:56" ht="38.25">
      <c r="A6247" s="29">
        <v>0</v>
      </c>
      <c r="B6247" s="29">
        <v>0</v>
      </c>
      <c r="C6247" s="38" t="s">
        <v>25166</v>
      </c>
      <c r="F6247" s="38" t="s">
        <v>24530</v>
      </c>
      <c r="I6247" s="38" t="s">
        <v>4431</v>
      </c>
      <c r="J6247" s="406"/>
      <c r="M6247"/>
      <c r="P6247" s="29"/>
      <c r="U6247"/>
      <c r="AB6247" s="38" t="s">
        <v>25157</v>
      </c>
      <c r="AE6247" s="38" t="s">
        <v>2950</v>
      </c>
      <c r="AG6247" s="38">
        <v>1</v>
      </c>
      <c r="AJ6247" s="38" t="s">
        <v>19141</v>
      </c>
      <c r="AL6247" s="301" t="s">
        <v>24961</v>
      </c>
      <c r="AR6247" s="29" t="str">
        <f>IF(OR(I6247="Negativmappe",I6247="Negativstreifen",I6247="Diapositivfilm",I6247="Fotomappe;(POSITIVE)",AND(I6247="Kostümfotografie",NOT(AE6247="DT")),AND(I6247="Fotografie",NOT(AE6247="DT")),AND(I6247="Porträtfotografie",NOT(AE6247="DT")),AND(I6247="Fotodokumentation",NOT(AE6247="DT")),AND(I6247="Bühnenbildfotografie",NOT(AE6247="DT"))),"1","0")</f>
        <v>1</v>
      </c>
      <c r="AS6247" s="29">
        <f t="shared" ref="AS6247" si="1041">AT6247</f>
        <v>0</v>
      </c>
      <c r="AT6247" s="29">
        <v>0</v>
      </c>
      <c r="AW6247" s="29" t="str">
        <f t="shared" ref="AW6247" si="1042">IF(NOT(AV6247=""),"image/tiff","")</f>
        <v/>
      </c>
      <c r="AX6247" s="29" t="str">
        <f t="shared" ref="AX6247" si="1043">IF(NOT(AV6247=""),"archival/master","")</f>
        <v/>
      </c>
      <c r="AY6247" s="29" t="str">
        <f t="shared" ref="AY6247" si="1044">"https://media.mediathek-tanz-theater.de/iiif/2/nvt_"&amp;C6247&amp;".JP2"</f>
        <v>https://media.mediathek-tanz-theater.de/iiif/2/nvt_img-581.JP2</v>
      </c>
      <c r="AZ6247" s="29" t="str">
        <f t="shared" ref="AZ6247" si="1045">IF(NOT(AY6247=""),"image/jp2","")</f>
        <v>image/jp2</v>
      </c>
      <c r="BA6247" s="29" t="str">
        <f t="shared" ref="BA6247" si="1046">IF(NOT(AY6247=""),"presentation/iiif","")</f>
        <v>presentation/iiif</v>
      </c>
      <c r="BB6247" s="29" t="str">
        <f t="shared" ref="BB6247" si="1047">"https://media.mediathek-tanz-theater.de/iiif/2/nvt_"&amp;C6247&amp;".JP2/full/100,/0/default.jpg"</f>
        <v>https://media.mediathek-tanz-theater.de/iiif/2/nvt_img-581.JP2/full/100,/0/default.jpg</v>
      </c>
      <c r="BC6247" s="29" t="str">
        <f t="shared" ref="BC6247" si="1048">IF(NOT(BB6247=""),"image/jpeg","")</f>
        <v>image/jpeg</v>
      </c>
      <c r="BD6247" s="29" t="str">
        <f t="shared" ref="BD6247" si="1049">IF(NOT(BB6247=""),"presentation/thumbnail","")</f>
        <v>presentation/thumbnail</v>
      </c>
    </row>
    <row r="6248" spans="1:56" ht="25.5">
      <c r="A6248" s="29">
        <v>1</v>
      </c>
      <c r="B6248" s="29">
        <v>0</v>
      </c>
      <c r="C6248" s="38" t="s">
        <v>25176</v>
      </c>
      <c r="D6248" s="38" t="s">
        <v>25168</v>
      </c>
      <c r="F6248" s="38" t="s">
        <v>24530</v>
      </c>
      <c r="I6248" s="38" t="s">
        <v>4438</v>
      </c>
      <c r="J6248" s="38" t="s">
        <v>25166</v>
      </c>
      <c r="N6248" s="311" t="s">
        <v>1351</v>
      </c>
      <c r="P6248" s="29" t="s">
        <v>25814</v>
      </c>
      <c r="R6248" s="38" t="s">
        <v>25101</v>
      </c>
      <c r="AA6248" s="38" t="s">
        <v>1170</v>
      </c>
      <c r="AE6248" s="38" t="s">
        <v>2950</v>
      </c>
      <c r="AG6248" s="38">
        <v>1</v>
      </c>
      <c r="AH6248" s="38" t="s">
        <v>4439</v>
      </c>
      <c r="AI6248" s="38" t="s">
        <v>4440</v>
      </c>
      <c r="AJ6248" s="38" t="s">
        <v>15807</v>
      </c>
      <c r="AL6248" s="301" t="s">
        <v>24961</v>
      </c>
    </row>
    <row r="6249" spans="1:56" ht="25.5">
      <c r="A6249" s="29">
        <v>1</v>
      </c>
      <c r="B6249" s="29">
        <v>0</v>
      </c>
      <c r="C6249" s="38" t="s">
        <v>25177</v>
      </c>
      <c r="D6249" s="38" t="s">
        <v>25169</v>
      </c>
      <c r="F6249" s="38" t="s">
        <v>24530</v>
      </c>
      <c r="I6249" s="38" t="s">
        <v>4446</v>
      </c>
      <c r="J6249" s="38" t="s">
        <v>25176</v>
      </c>
      <c r="N6249" s="311" t="s">
        <v>1351</v>
      </c>
      <c r="P6249" s="29" t="s">
        <v>25814</v>
      </c>
      <c r="R6249" s="38" t="s">
        <v>25101</v>
      </c>
      <c r="U6249" s="38" t="s">
        <v>24993</v>
      </c>
      <c r="AA6249" s="38" t="s">
        <v>1170</v>
      </c>
      <c r="AB6249" s="38" t="s">
        <v>25160</v>
      </c>
      <c r="AE6249" s="38" t="s">
        <v>2950</v>
      </c>
      <c r="AG6249" s="38">
        <v>1</v>
      </c>
      <c r="AH6249" s="38" t="s">
        <v>4439</v>
      </c>
      <c r="AI6249" s="38" t="s">
        <v>4440</v>
      </c>
      <c r="AJ6249" s="38" t="s">
        <v>4449</v>
      </c>
      <c r="AK6249" s="38" t="s">
        <v>25187</v>
      </c>
      <c r="AL6249" s="301" t="s">
        <v>24961</v>
      </c>
    </row>
    <row r="6250" spans="1:56" ht="25.5">
      <c r="A6250" s="29">
        <v>1</v>
      </c>
      <c r="B6250" s="29">
        <v>0</v>
      </c>
      <c r="C6250" s="38" t="s">
        <v>25178</v>
      </c>
      <c r="D6250" s="38" t="s">
        <v>25170</v>
      </c>
      <c r="F6250" s="38" t="s">
        <v>24530</v>
      </c>
      <c r="I6250" s="38" t="s">
        <v>4446</v>
      </c>
      <c r="J6250" s="38" t="s">
        <v>25176</v>
      </c>
      <c r="N6250" s="311" t="s">
        <v>1351</v>
      </c>
      <c r="P6250" s="29" t="s">
        <v>25814</v>
      </c>
      <c r="R6250" s="38" t="s">
        <v>25101</v>
      </c>
      <c r="U6250" s="38" t="s">
        <v>24993</v>
      </c>
      <c r="AA6250" s="38" t="s">
        <v>1170</v>
      </c>
      <c r="AB6250" s="38" t="s">
        <v>25161</v>
      </c>
      <c r="AE6250" s="38" t="s">
        <v>2950</v>
      </c>
      <c r="AG6250" s="38">
        <v>1</v>
      </c>
      <c r="AH6250" s="38" t="s">
        <v>4439</v>
      </c>
      <c r="AI6250" s="38" t="s">
        <v>4440</v>
      </c>
      <c r="AJ6250" s="38" t="s">
        <v>4449</v>
      </c>
      <c r="AK6250" s="38" t="s">
        <v>25187</v>
      </c>
      <c r="AL6250" s="301" t="s">
        <v>24961</v>
      </c>
    </row>
    <row r="6251" spans="1:56" ht="25.5">
      <c r="A6251" s="29">
        <v>1</v>
      </c>
      <c r="B6251" s="29">
        <v>0</v>
      </c>
      <c r="C6251" s="38" t="s">
        <v>25179</v>
      </c>
      <c r="D6251" s="38" t="s">
        <v>25171</v>
      </c>
      <c r="F6251" s="38" t="s">
        <v>24530</v>
      </c>
      <c r="I6251" s="38" t="s">
        <v>4446</v>
      </c>
      <c r="J6251" s="38" t="s">
        <v>25176</v>
      </c>
      <c r="N6251" s="311" t="s">
        <v>1351</v>
      </c>
      <c r="P6251" s="29" t="s">
        <v>25814</v>
      </c>
      <c r="R6251" s="38" t="s">
        <v>25101</v>
      </c>
      <c r="U6251" s="38" t="s">
        <v>19623</v>
      </c>
      <c r="AA6251" s="38" t="s">
        <v>1170</v>
      </c>
      <c r="AB6251" s="38" t="s">
        <v>25162</v>
      </c>
      <c r="AE6251" s="38" t="s">
        <v>2950</v>
      </c>
      <c r="AG6251" s="38">
        <v>1</v>
      </c>
      <c r="AH6251" s="38" t="s">
        <v>4439</v>
      </c>
      <c r="AI6251" s="38" t="s">
        <v>4440</v>
      </c>
      <c r="AJ6251" s="38" t="s">
        <v>4449</v>
      </c>
      <c r="AK6251" s="38" t="s">
        <v>25187</v>
      </c>
      <c r="AL6251" s="301" t="s">
        <v>24961</v>
      </c>
    </row>
    <row r="6252" spans="1:56" ht="25.5">
      <c r="A6252" s="29">
        <v>1</v>
      </c>
      <c r="B6252" s="29">
        <v>0</v>
      </c>
      <c r="C6252" s="38" t="s">
        <v>25180</v>
      </c>
      <c r="D6252" s="38" t="s">
        <v>25172</v>
      </c>
      <c r="F6252" s="38" t="s">
        <v>24530</v>
      </c>
      <c r="I6252" s="38" t="s">
        <v>4438</v>
      </c>
      <c r="J6252" s="38" t="s">
        <v>25166</v>
      </c>
      <c r="N6252" s="311" t="s">
        <v>1351</v>
      </c>
      <c r="P6252" s="29" t="s">
        <v>25814</v>
      </c>
      <c r="R6252" s="38" t="s">
        <v>25101</v>
      </c>
      <c r="AA6252" s="38" t="s">
        <v>1170</v>
      </c>
      <c r="AE6252" s="38" t="s">
        <v>2950</v>
      </c>
      <c r="AG6252" s="38">
        <v>1</v>
      </c>
      <c r="AH6252" s="38" t="s">
        <v>4439</v>
      </c>
      <c r="AI6252" s="38" t="s">
        <v>4440</v>
      </c>
      <c r="AJ6252" s="38" t="s">
        <v>25158</v>
      </c>
      <c r="AL6252" s="301" t="s">
        <v>24961</v>
      </c>
    </row>
    <row r="6253" spans="1:56" ht="38.25">
      <c r="A6253" s="29">
        <v>1</v>
      </c>
      <c r="B6253" s="29">
        <v>0</v>
      </c>
      <c r="C6253" s="38" t="s">
        <v>25181</v>
      </c>
      <c r="D6253" s="38" t="s">
        <v>25173</v>
      </c>
      <c r="F6253" s="38" t="s">
        <v>24530</v>
      </c>
      <c r="I6253" s="38" t="s">
        <v>4446</v>
      </c>
      <c r="J6253" s="38" t="s">
        <v>25180</v>
      </c>
      <c r="N6253" s="311" t="s">
        <v>1351</v>
      </c>
      <c r="P6253" s="29" t="s">
        <v>25814</v>
      </c>
      <c r="R6253" s="38" t="s">
        <v>25101</v>
      </c>
      <c r="U6253" s="38" t="s">
        <v>25185</v>
      </c>
      <c r="AA6253" s="38" t="s">
        <v>1170</v>
      </c>
      <c r="AB6253" s="38" t="s">
        <v>25163</v>
      </c>
      <c r="AE6253" s="38" t="s">
        <v>2950</v>
      </c>
      <c r="AG6253" s="38">
        <v>1</v>
      </c>
      <c r="AH6253" s="38" t="s">
        <v>4439</v>
      </c>
      <c r="AI6253" s="38" t="s">
        <v>4440</v>
      </c>
      <c r="AJ6253" s="38" t="s">
        <v>4449</v>
      </c>
      <c r="AK6253" s="38" t="s">
        <v>25188</v>
      </c>
      <c r="AL6253" s="301" t="s">
        <v>24961</v>
      </c>
    </row>
    <row r="6254" spans="1:56" ht="38.25">
      <c r="A6254" s="29">
        <v>1</v>
      </c>
      <c r="B6254" s="29">
        <v>0</v>
      </c>
      <c r="C6254" s="38" t="s">
        <v>25182</v>
      </c>
      <c r="D6254" s="38" t="s">
        <v>25174</v>
      </c>
      <c r="F6254" s="38" t="s">
        <v>24530</v>
      </c>
      <c r="I6254" s="38" t="s">
        <v>4446</v>
      </c>
      <c r="J6254" s="38" t="s">
        <v>25180</v>
      </c>
      <c r="N6254" s="311" t="s">
        <v>1351</v>
      </c>
      <c r="P6254" s="29" t="s">
        <v>25814</v>
      </c>
      <c r="R6254" s="38" t="s">
        <v>25101</v>
      </c>
      <c r="U6254" s="38" t="s">
        <v>25185</v>
      </c>
      <c r="AA6254" s="38" t="s">
        <v>1170</v>
      </c>
      <c r="AB6254" s="38" t="s">
        <v>25164</v>
      </c>
      <c r="AE6254" s="38" t="s">
        <v>2950</v>
      </c>
      <c r="AG6254" s="38">
        <v>1</v>
      </c>
      <c r="AH6254" s="38" t="s">
        <v>4439</v>
      </c>
      <c r="AI6254" s="38" t="s">
        <v>4440</v>
      </c>
      <c r="AJ6254" s="38" t="s">
        <v>4449</v>
      </c>
      <c r="AK6254" s="38" t="s">
        <v>25187</v>
      </c>
      <c r="AL6254" s="301" t="s">
        <v>24961</v>
      </c>
    </row>
    <row r="6255" spans="1:56" ht="25.5">
      <c r="A6255" s="29">
        <v>1</v>
      </c>
      <c r="B6255" s="29">
        <v>0</v>
      </c>
      <c r="C6255" s="38" t="s">
        <v>25183</v>
      </c>
      <c r="D6255" s="38" t="s">
        <v>25175</v>
      </c>
      <c r="F6255" s="38" t="s">
        <v>24530</v>
      </c>
      <c r="I6255" s="38" t="s">
        <v>4446</v>
      </c>
      <c r="J6255" s="38" t="s">
        <v>25180</v>
      </c>
      <c r="N6255" s="311" t="s">
        <v>1351</v>
      </c>
      <c r="P6255" s="29" t="s">
        <v>25814</v>
      </c>
      <c r="R6255" s="38" t="s">
        <v>25101</v>
      </c>
      <c r="U6255" s="38" t="s">
        <v>19623</v>
      </c>
      <c r="AA6255" s="38" t="s">
        <v>1170</v>
      </c>
      <c r="AB6255" s="38" t="s">
        <v>25165</v>
      </c>
      <c r="AE6255" s="38" t="s">
        <v>2950</v>
      </c>
      <c r="AG6255" s="38">
        <v>1</v>
      </c>
      <c r="AH6255" s="38" t="s">
        <v>4439</v>
      </c>
      <c r="AI6255" s="38" t="s">
        <v>4440</v>
      </c>
      <c r="AJ6255" s="38" t="s">
        <v>4449</v>
      </c>
      <c r="AK6255" s="38" t="s">
        <v>25187</v>
      </c>
      <c r="AL6255" s="301" t="s">
        <v>24961</v>
      </c>
    </row>
    <row r="6256" spans="1:56" ht="38.25">
      <c r="A6256" s="29">
        <v>1</v>
      </c>
      <c r="B6256" s="29">
        <v>0</v>
      </c>
      <c r="C6256" s="38" t="s">
        <v>25184</v>
      </c>
      <c r="D6256" s="38" t="s">
        <v>25167</v>
      </c>
      <c r="F6256" s="38" t="s">
        <v>24530</v>
      </c>
      <c r="I6256" s="38" t="s">
        <v>4446</v>
      </c>
      <c r="J6256" s="38" t="s">
        <v>25166</v>
      </c>
      <c r="N6256" s="311" t="s">
        <v>1351</v>
      </c>
      <c r="P6256" s="29" t="s">
        <v>25814</v>
      </c>
      <c r="R6256" s="38" t="s">
        <v>25101</v>
      </c>
      <c r="U6256" s="38" t="s">
        <v>25186</v>
      </c>
      <c r="AA6256" s="38" t="s">
        <v>1170</v>
      </c>
      <c r="AB6256" s="38" t="s">
        <v>25121</v>
      </c>
      <c r="AE6256" s="38" t="s">
        <v>2950</v>
      </c>
      <c r="AG6256" s="38">
        <v>1</v>
      </c>
      <c r="AH6256" s="38" t="s">
        <v>4439</v>
      </c>
      <c r="AI6256" s="38" t="s">
        <v>4440</v>
      </c>
      <c r="AJ6256" s="38" t="s">
        <v>25159</v>
      </c>
      <c r="AK6256" s="38" t="s">
        <v>25189</v>
      </c>
      <c r="AL6256" s="301" t="s">
        <v>24961</v>
      </c>
    </row>
    <row r="6257" spans="1:56" ht="51">
      <c r="A6257" s="29">
        <v>0</v>
      </c>
      <c r="B6257" s="29">
        <v>0</v>
      </c>
      <c r="C6257" s="38" t="s">
        <v>25192</v>
      </c>
      <c r="F6257" s="38" t="s">
        <v>24530</v>
      </c>
      <c r="I6257" s="38" t="s">
        <v>4431</v>
      </c>
      <c r="J6257" s="406"/>
      <c r="M6257"/>
      <c r="P6257" s="29"/>
      <c r="U6257"/>
      <c r="AB6257" s="38" t="s">
        <v>25190</v>
      </c>
      <c r="AE6257" s="38" t="s">
        <v>2950</v>
      </c>
      <c r="AG6257" s="38">
        <v>1</v>
      </c>
      <c r="AJ6257" s="38" t="s">
        <v>4564</v>
      </c>
      <c r="AL6257" s="301" t="s">
        <v>24961</v>
      </c>
      <c r="AR6257" s="29" t="str">
        <f>IF(OR(I6257="Negativmappe",I6257="Negativstreifen",I6257="Diapositivfilm",I6257="Fotomappe;(POSITIVE)",AND(I6257="Kostümfotografie",NOT(AE6257="DT")),AND(I6257="Fotografie",NOT(AE6257="DT")),AND(I6257="Porträtfotografie",NOT(AE6257="DT")),AND(I6257="Fotodokumentation",NOT(AE6257="DT")),AND(I6257="Bühnenbildfotografie",NOT(AE6257="DT"))),"1","0")</f>
        <v>1</v>
      </c>
      <c r="AS6257" s="29">
        <f t="shared" ref="AS6257" si="1050">AT6257</f>
        <v>0</v>
      </c>
      <c r="AT6257" s="29">
        <v>0</v>
      </c>
      <c r="AW6257" s="29" t="str">
        <f t="shared" ref="AW6257" si="1051">IF(NOT(AV6257=""),"image/tiff","")</f>
        <v/>
      </c>
      <c r="AX6257" s="29" t="str">
        <f t="shared" ref="AX6257" si="1052">IF(NOT(AV6257=""),"archival/master","")</f>
        <v/>
      </c>
      <c r="AY6257" s="29" t="str">
        <f t="shared" ref="AY6257" si="1053">"https://media.mediathek-tanz-theater.de/iiif/2/nvt_"&amp;C6257&amp;".JP2"</f>
        <v>https://media.mediathek-tanz-theater.de/iiif/2/nvt_img-582.JP2</v>
      </c>
      <c r="AZ6257" s="29" t="str">
        <f t="shared" ref="AZ6257" si="1054">IF(NOT(AY6257=""),"image/jp2","")</f>
        <v>image/jp2</v>
      </c>
      <c r="BA6257" s="29" t="str">
        <f t="shared" ref="BA6257" si="1055">IF(NOT(AY6257=""),"presentation/iiif","")</f>
        <v>presentation/iiif</v>
      </c>
      <c r="BB6257" s="29" t="str">
        <f t="shared" ref="BB6257" si="1056">"https://media.mediathek-tanz-theater.de/iiif/2/nvt_"&amp;C6257&amp;".JP2/full/100,/0/default.jpg"</f>
        <v>https://media.mediathek-tanz-theater.de/iiif/2/nvt_img-582.JP2/full/100,/0/default.jpg</v>
      </c>
      <c r="BC6257" s="29" t="str">
        <f t="shared" ref="BC6257" si="1057">IF(NOT(BB6257=""),"image/jpeg","")</f>
        <v>image/jpeg</v>
      </c>
      <c r="BD6257" s="29" t="str">
        <f t="shared" ref="BD6257" si="1058">IF(NOT(BB6257=""),"presentation/thumbnail","")</f>
        <v>presentation/thumbnail</v>
      </c>
    </row>
    <row r="6258" spans="1:56" ht="25.5">
      <c r="A6258" s="29">
        <v>1</v>
      </c>
      <c r="B6258" s="29">
        <v>0</v>
      </c>
      <c r="C6258" s="38" t="s">
        <v>25208</v>
      </c>
      <c r="D6258" s="38" t="s">
        <v>25193</v>
      </c>
      <c r="F6258" s="38" t="s">
        <v>24530</v>
      </c>
      <c r="I6258" s="38" t="s">
        <v>4438</v>
      </c>
      <c r="J6258" s="38" t="s">
        <v>25192</v>
      </c>
      <c r="N6258" s="311" t="s">
        <v>1351</v>
      </c>
      <c r="P6258" s="29" t="s">
        <v>25814</v>
      </c>
      <c r="R6258" s="38" t="s">
        <v>25101</v>
      </c>
      <c r="AA6258" s="38" t="s">
        <v>1170</v>
      </c>
      <c r="AE6258" s="38" t="s">
        <v>2950</v>
      </c>
      <c r="AG6258" s="38">
        <v>1</v>
      </c>
      <c r="AH6258" s="38" t="s">
        <v>4439</v>
      </c>
      <c r="AI6258" s="38" t="s">
        <v>4440</v>
      </c>
      <c r="AJ6258" s="38" t="s">
        <v>5780</v>
      </c>
      <c r="AL6258" s="301" t="s">
        <v>24961</v>
      </c>
    </row>
    <row r="6259" spans="1:56" ht="38.25">
      <c r="A6259" s="29">
        <v>1</v>
      </c>
      <c r="B6259" s="29">
        <v>0</v>
      </c>
      <c r="C6259" s="38" t="s">
        <v>25209</v>
      </c>
      <c r="D6259" s="38" t="s">
        <v>25194</v>
      </c>
      <c r="F6259" s="38" t="s">
        <v>24530</v>
      </c>
      <c r="I6259" s="38" t="s">
        <v>4446</v>
      </c>
      <c r="J6259" s="38" t="s">
        <v>25208</v>
      </c>
      <c r="N6259" s="311" t="s">
        <v>1351</v>
      </c>
      <c r="P6259" s="29" t="s">
        <v>25814</v>
      </c>
      <c r="R6259" s="38" t="s">
        <v>25101</v>
      </c>
      <c r="U6259" s="38" t="s">
        <v>25227</v>
      </c>
      <c r="AA6259" s="38" t="s">
        <v>1170</v>
      </c>
      <c r="AB6259" s="38" t="s">
        <v>11724</v>
      </c>
      <c r="AE6259" s="38" t="s">
        <v>2950</v>
      </c>
      <c r="AG6259" s="38">
        <v>1</v>
      </c>
      <c r="AH6259" s="38" t="s">
        <v>4439</v>
      </c>
      <c r="AI6259" s="38" t="s">
        <v>4440</v>
      </c>
      <c r="AJ6259" s="38" t="s">
        <v>4449</v>
      </c>
      <c r="AK6259" s="38" t="s">
        <v>25230</v>
      </c>
      <c r="AL6259" s="301" t="s">
        <v>24961</v>
      </c>
    </row>
    <row r="6260" spans="1:56" ht="25.5">
      <c r="A6260" s="29">
        <v>1</v>
      </c>
      <c r="B6260" s="29">
        <v>0</v>
      </c>
      <c r="C6260" s="38" t="s">
        <v>25210</v>
      </c>
      <c r="D6260" s="38" t="s">
        <v>25195</v>
      </c>
      <c r="F6260" s="38" t="s">
        <v>24530</v>
      </c>
      <c r="I6260" s="38" t="s">
        <v>4446</v>
      </c>
      <c r="J6260" s="38" t="s">
        <v>25208</v>
      </c>
      <c r="N6260" s="311" t="s">
        <v>1351</v>
      </c>
      <c r="P6260" s="29" t="s">
        <v>25814</v>
      </c>
      <c r="R6260" s="38" t="s">
        <v>25101</v>
      </c>
      <c r="U6260" s="38" t="s">
        <v>25226</v>
      </c>
      <c r="AA6260" s="38" t="s">
        <v>1170</v>
      </c>
      <c r="AB6260" s="38" t="s">
        <v>11729</v>
      </c>
      <c r="AE6260" s="38" t="s">
        <v>2950</v>
      </c>
      <c r="AG6260" s="38">
        <v>1</v>
      </c>
      <c r="AH6260" s="38" t="s">
        <v>4439</v>
      </c>
      <c r="AI6260" s="38" t="s">
        <v>4440</v>
      </c>
      <c r="AJ6260" s="38" t="s">
        <v>4449</v>
      </c>
      <c r="AK6260" s="38" t="s">
        <v>14631</v>
      </c>
      <c r="AL6260" s="301" t="s">
        <v>24961</v>
      </c>
    </row>
    <row r="6261" spans="1:56" ht="38.25">
      <c r="A6261" s="29">
        <v>1</v>
      </c>
      <c r="B6261" s="29">
        <v>0</v>
      </c>
      <c r="C6261" s="38" t="s">
        <v>25211</v>
      </c>
      <c r="D6261" s="38" t="s">
        <v>25196</v>
      </c>
      <c r="F6261" s="38" t="s">
        <v>24530</v>
      </c>
      <c r="I6261" s="38" t="s">
        <v>4446</v>
      </c>
      <c r="J6261" s="38" t="s">
        <v>25208</v>
      </c>
      <c r="N6261" s="311" t="s">
        <v>1351</v>
      </c>
      <c r="P6261" s="29" t="s">
        <v>25814</v>
      </c>
      <c r="R6261" s="38" t="s">
        <v>25101</v>
      </c>
      <c r="U6261" s="38" t="s">
        <v>25228</v>
      </c>
      <c r="AA6261" s="38" t="s">
        <v>1170</v>
      </c>
      <c r="AB6261" s="38" t="s">
        <v>11748</v>
      </c>
      <c r="AE6261" s="38" t="s">
        <v>2950</v>
      </c>
      <c r="AG6261" s="38">
        <v>1</v>
      </c>
      <c r="AH6261" s="38" t="s">
        <v>4439</v>
      </c>
      <c r="AI6261" s="38" t="s">
        <v>4440</v>
      </c>
      <c r="AJ6261" s="38" t="s">
        <v>4449</v>
      </c>
      <c r="AK6261" s="38" t="s">
        <v>25231</v>
      </c>
      <c r="AL6261" s="301" t="s">
        <v>24961</v>
      </c>
    </row>
    <row r="6262" spans="1:56" ht="25.5">
      <c r="A6262" s="29">
        <v>1</v>
      </c>
      <c r="B6262" s="29">
        <v>0</v>
      </c>
      <c r="C6262" s="38" t="s">
        <v>25212</v>
      </c>
      <c r="D6262" s="38" t="s">
        <v>25197</v>
      </c>
      <c r="F6262" s="38" t="s">
        <v>24530</v>
      </c>
      <c r="I6262" s="38" t="s">
        <v>4438</v>
      </c>
      <c r="J6262" s="38" t="s">
        <v>25192</v>
      </c>
      <c r="N6262" s="311" t="s">
        <v>1351</v>
      </c>
      <c r="P6262" s="29" t="s">
        <v>25814</v>
      </c>
      <c r="R6262" s="38" t="s">
        <v>25101</v>
      </c>
      <c r="AA6262" s="38" t="s">
        <v>1170</v>
      </c>
      <c r="AE6262" s="38" t="s">
        <v>2950</v>
      </c>
      <c r="AG6262" s="38">
        <v>1</v>
      </c>
      <c r="AH6262" s="38" t="s">
        <v>4439</v>
      </c>
      <c r="AI6262" s="38" t="s">
        <v>4440</v>
      </c>
      <c r="AJ6262" s="38" t="s">
        <v>11503</v>
      </c>
      <c r="AL6262" s="301" t="s">
        <v>24961</v>
      </c>
    </row>
    <row r="6263" spans="1:56" ht="51">
      <c r="A6263" s="29">
        <v>1</v>
      </c>
      <c r="B6263" s="29">
        <v>0</v>
      </c>
      <c r="C6263" s="38" t="s">
        <v>25213</v>
      </c>
      <c r="D6263" s="38" t="s">
        <v>25198</v>
      </c>
      <c r="F6263" s="38" t="s">
        <v>24530</v>
      </c>
      <c r="I6263" s="38" t="s">
        <v>4446</v>
      </c>
      <c r="J6263" s="38" t="s">
        <v>25212</v>
      </c>
      <c r="N6263" s="311" t="s">
        <v>1351</v>
      </c>
      <c r="P6263" s="29" t="s">
        <v>25814</v>
      </c>
      <c r="R6263" s="38" t="s">
        <v>25101</v>
      </c>
      <c r="U6263" s="38" t="s">
        <v>25229</v>
      </c>
      <c r="AA6263" s="38" t="s">
        <v>1170</v>
      </c>
      <c r="AB6263" s="38" t="s">
        <v>11758</v>
      </c>
      <c r="AE6263" s="38" t="s">
        <v>2950</v>
      </c>
      <c r="AG6263" s="38">
        <v>1</v>
      </c>
      <c r="AH6263" s="38" t="s">
        <v>4439</v>
      </c>
      <c r="AI6263" s="38" t="s">
        <v>4440</v>
      </c>
      <c r="AJ6263" s="38" t="s">
        <v>4449</v>
      </c>
      <c r="AK6263" s="38" t="s">
        <v>25232</v>
      </c>
      <c r="AL6263" s="301" t="s">
        <v>24961</v>
      </c>
    </row>
    <row r="6264" spans="1:56" ht="25.5">
      <c r="A6264" s="29">
        <v>1</v>
      </c>
      <c r="B6264" s="29">
        <v>0</v>
      </c>
      <c r="C6264" s="38" t="s">
        <v>25214</v>
      </c>
      <c r="D6264" s="38" t="s">
        <v>25199</v>
      </c>
      <c r="F6264" s="38" t="s">
        <v>24530</v>
      </c>
      <c r="H6264" s="38" t="s">
        <v>5078</v>
      </c>
      <c r="I6264" s="38" t="s">
        <v>4446</v>
      </c>
      <c r="J6264" s="38" t="s">
        <v>25212</v>
      </c>
      <c r="N6264" s="311" t="s">
        <v>1351</v>
      </c>
      <c r="P6264" s="29" t="s">
        <v>25814</v>
      </c>
      <c r="R6264" s="38" t="s">
        <v>25101</v>
      </c>
      <c r="U6264" s="38" t="s">
        <v>24993</v>
      </c>
      <c r="AA6264" s="38" t="s">
        <v>1170</v>
      </c>
      <c r="AB6264" s="38" t="s">
        <v>11753</v>
      </c>
      <c r="AE6264" s="38" t="s">
        <v>2950</v>
      </c>
      <c r="AG6264" s="38">
        <v>1</v>
      </c>
      <c r="AH6264" s="38" t="s">
        <v>4439</v>
      </c>
      <c r="AI6264" s="38" t="s">
        <v>4440</v>
      </c>
      <c r="AJ6264" s="38" t="s">
        <v>4449</v>
      </c>
      <c r="AK6264" s="38" t="s">
        <v>72</v>
      </c>
      <c r="AL6264" s="301" t="s">
        <v>24961</v>
      </c>
    </row>
    <row r="6265" spans="1:56" ht="25.5">
      <c r="A6265" s="29">
        <v>1</v>
      </c>
      <c r="B6265" s="29">
        <v>0</v>
      </c>
      <c r="C6265" s="38" t="s">
        <v>25215</v>
      </c>
      <c r="D6265" s="38" t="s">
        <v>25200</v>
      </c>
      <c r="F6265" s="38" t="s">
        <v>24530</v>
      </c>
      <c r="H6265" s="38" t="s">
        <v>5078</v>
      </c>
      <c r="I6265" s="38" t="s">
        <v>4446</v>
      </c>
      <c r="J6265" s="38" t="s">
        <v>25212</v>
      </c>
      <c r="N6265" s="311" t="s">
        <v>1351</v>
      </c>
      <c r="P6265" s="29" t="s">
        <v>25814</v>
      </c>
      <c r="R6265" s="38" t="s">
        <v>25101</v>
      </c>
      <c r="U6265" s="38" t="s">
        <v>24993</v>
      </c>
      <c r="AA6265" s="38" t="s">
        <v>1170</v>
      </c>
      <c r="AE6265" s="38" t="s">
        <v>2950</v>
      </c>
      <c r="AG6265" s="38">
        <v>1</v>
      </c>
      <c r="AH6265" s="38" t="s">
        <v>4439</v>
      </c>
      <c r="AI6265" s="38" t="s">
        <v>4440</v>
      </c>
      <c r="AJ6265" s="38" t="s">
        <v>4449</v>
      </c>
      <c r="AK6265" s="38" t="s">
        <v>72</v>
      </c>
      <c r="AL6265" s="301" t="s">
        <v>24961</v>
      </c>
    </row>
    <row r="6266" spans="1:56" ht="25.5">
      <c r="A6266" s="29">
        <v>1</v>
      </c>
      <c r="B6266" s="29">
        <v>0</v>
      </c>
      <c r="C6266" s="38" t="s">
        <v>25216</v>
      </c>
      <c r="D6266" s="38" t="s">
        <v>25201</v>
      </c>
      <c r="F6266" s="38" t="s">
        <v>24530</v>
      </c>
      <c r="I6266" s="38" t="s">
        <v>4438</v>
      </c>
      <c r="J6266" s="38" t="s">
        <v>25192</v>
      </c>
      <c r="N6266" s="311" t="s">
        <v>1351</v>
      </c>
      <c r="P6266" s="29" t="s">
        <v>25814</v>
      </c>
      <c r="R6266" s="38" t="s">
        <v>25101</v>
      </c>
      <c r="AA6266" s="38" t="s">
        <v>1170</v>
      </c>
      <c r="AE6266" s="38" t="s">
        <v>2950</v>
      </c>
      <c r="AG6266" s="38">
        <v>1</v>
      </c>
      <c r="AH6266" s="38" t="s">
        <v>4439</v>
      </c>
      <c r="AI6266" s="38" t="s">
        <v>4440</v>
      </c>
      <c r="AJ6266" s="38" t="s">
        <v>11546</v>
      </c>
      <c r="AL6266" s="301" t="s">
        <v>24961</v>
      </c>
    </row>
    <row r="6267" spans="1:56" ht="25.5">
      <c r="A6267" s="29">
        <v>1</v>
      </c>
      <c r="B6267" s="29">
        <v>0</v>
      </c>
      <c r="C6267" s="38" t="s">
        <v>25217</v>
      </c>
      <c r="D6267" s="38" t="s">
        <v>25202</v>
      </c>
      <c r="F6267" s="38" t="s">
        <v>24530</v>
      </c>
      <c r="H6267" s="38" t="s">
        <v>4841</v>
      </c>
      <c r="I6267" s="38" t="s">
        <v>4446</v>
      </c>
      <c r="J6267" s="38" t="s">
        <v>25216</v>
      </c>
      <c r="N6267" s="311" t="s">
        <v>1351</v>
      </c>
      <c r="P6267" s="29" t="s">
        <v>25814</v>
      </c>
      <c r="R6267" s="38" t="s">
        <v>25101</v>
      </c>
      <c r="U6267" s="38" t="s">
        <v>24993</v>
      </c>
      <c r="AA6267" s="38" t="s">
        <v>1170</v>
      </c>
      <c r="AE6267" s="38" t="s">
        <v>2950</v>
      </c>
      <c r="AG6267" s="38">
        <v>1</v>
      </c>
      <c r="AH6267" s="38" t="s">
        <v>4439</v>
      </c>
      <c r="AI6267" s="38" t="s">
        <v>4440</v>
      </c>
      <c r="AJ6267" s="38" t="s">
        <v>4449</v>
      </c>
      <c r="AK6267" s="38" t="s">
        <v>25233</v>
      </c>
      <c r="AL6267" s="301" t="s">
        <v>24961</v>
      </c>
    </row>
    <row r="6268" spans="1:56" ht="25.5">
      <c r="A6268" s="29">
        <v>1</v>
      </c>
      <c r="B6268" s="29">
        <v>0</v>
      </c>
      <c r="C6268" s="38" t="s">
        <v>25218</v>
      </c>
      <c r="D6268" s="38" t="s">
        <v>25203</v>
      </c>
      <c r="F6268" s="38" t="s">
        <v>24530</v>
      </c>
      <c r="I6268" s="38" t="s">
        <v>4446</v>
      </c>
      <c r="J6268" s="38" t="s">
        <v>25216</v>
      </c>
      <c r="N6268" s="311" t="s">
        <v>1351</v>
      </c>
      <c r="P6268" s="29" t="s">
        <v>25814</v>
      </c>
      <c r="R6268" s="38" t="s">
        <v>25101</v>
      </c>
      <c r="U6268" s="38" t="s">
        <v>24993</v>
      </c>
      <c r="AA6268" s="38" t="s">
        <v>1170</v>
      </c>
      <c r="AB6268" s="38" t="s">
        <v>7374</v>
      </c>
      <c r="AE6268" s="38" t="s">
        <v>2950</v>
      </c>
      <c r="AG6268" s="38">
        <v>1</v>
      </c>
      <c r="AH6268" s="38" t="s">
        <v>4439</v>
      </c>
      <c r="AI6268" s="38" t="s">
        <v>4440</v>
      </c>
      <c r="AJ6268" s="38" t="s">
        <v>4449</v>
      </c>
      <c r="AK6268" s="38" t="s">
        <v>72</v>
      </c>
      <c r="AL6268" s="301" t="s">
        <v>24961</v>
      </c>
    </row>
    <row r="6269" spans="1:56" ht="25.5">
      <c r="A6269" s="29">
        <v>1</v>
      </c>
      <c r="B6269" s="29">
        <v>0</v>
      </c>
      <c r="C6269" s="38" t="s">
        <v>25219</v>
      </c>
      <c r="D6269" s="38" t="s">
        <v>25204</v>
      </c>
      <c r="F6269" s="38" t="s">
        <v>24530</v>
      </c>
      <c r="I6269" s="38" t="s">
        <v>4446</v>
      </c>
      <c r="J6269" s="38" t="s">
        <v>25216</v>
      </c>
      <c r="N6269" s="311" t="s">
        <v>1351</v>
      </c>
      <c r="P6269" s="29" t="s">
        <v>25814</v>
      </c>
      <c r="R6269" s="38" t="s">
        <v>25101</v>
      </c>
      <c r="U6269" s="38" t="s">
        <v>24993</v>
      </c>
      <c r="AA6269" s="38" t="s">
        <v>1170</v>
      </c>
      <c r="AB6269" s="38" t="s">
        <v>13015</v>
      </c>
      <c r="AE6269" s="38" t="s">
        <v>2950</v>
      </c>
      <c r="AG6269" s="38">
        <v>1</v>
      </c>
      <c r="AH6269" s="38" t="s">
        <v>4439</v>
      </c>
      <c r="AI6269" s="38" t="s">
        <v>4440</v>
      </c>
      <c r="AJ6269" s="38" t="s">
        <v>4449</v>
      </c>
      <c r="AK6269" s="38" t="s">
        <v>25234</v>
      </c>
      <c r="AL6269" s="301" t="s">
        <v>24961</v>
      </c>
    </row>
    <row r="6270" spans="1:56" ht="25.5">
      <c r="A6270" s="29">
        <v>1</v>
      </c>
      <c r="B6270" s="29">
        <v>0</v>
      </c>
      <c r="C6270" s="38" t="s">
        <v>25220</v>
      </c>
      <c r="D6270" s="38" t="s">
        <v>25205</v>
      </c>
      <c r="F6270" s="38" t="s">
        <v>24530</v>
      </c>
      <c r="I6270" s="38" t="s">
        <v>4438</v>
      </c>
      <c r="J6270" s="38" t="s">
        <v>25192</v>
      </c>
      <c r="N6270" s="311" t="s">
        <v>1351</v>
      </c>
      <c r="P6270" s="29" t="s">
        <v>25814</v>
      </c>
      <c r="R6270" s="38" t="s">
        <v>25101</v>
      </c>
      <c r="AA6270" s="38" t="s">
        <v>1170</v>
      </c>
      <c r="AE6270" s="38" t="s">
        <v>2950</v>
      </c>
      <c r="AG6270" s="38">
        <v>1</v>
      </c>
      <c r="AH6270" s="38" t="s">
        <v>4439</v>
      </c>
      <c r="AI6270" s="38" t="s">
        <v>4440</v>
      </c>
      <c r="AJ6270" s="38" t="s">
        <v>25191</v>
      </c>
      <c r="AL6270" s="301" t="s">
        <v>24961</v>
      </c>
    </row>
    <row r="6271" spans="1:56" ht="25.5">
      <c r="A6271" s="29">
        <v>1</v>
      </c>
      <c r="B6271" s="29">
        <v>0</v>
      </c>
      <c r="C6271" s="38" t="s">
        <v>25221</v>
      </c>
      <c r="D6271" s="38" t="s">
        <v>25206</v>
      </c>
      <c r="F6271" s="38" t="s">
        <v>24530</v>
      </c>
      <c r="I6271" s="38" t="s">
        <v>4446</v>
      </c>
      <c r="J6271" s="38" t="s">
        <v>25220</v>
      </c>
      <c r="N6271" s="311" t="s">
        <v>1351</v>
      </c>
      <c r="P6271" s="29" t="s">
        <v>25814</v>
      </c>
      <c r="R6271" s="38" t="s">
        <v>25101</v>
      </c>
      <c r="U6271" s="38" t="s">
        <v>24993</v>
      </c>
      <c r="AA6271" s="38" t="s">
        <v>1170</v>
      </c>
      <c r="AB6271" s="38" t="s">
        <v>13021</v>
      </c>
      <c r="AE6271" s="38" t="s">
        <v>2950</v>
      </c>
      <c r="AG6271" s="38">
        <v>1</v>
      </c>
      <c r="AH6271" s="38" t="s">
        <v>4439</v>
      </c>
      <c r="AI6271" s="38" t="s">
        <v>4440</v>
      </c>
      <c r="AJ6271" s="38" t="s">
        <v>4449</v>
      </c>
      <c r="AK6271" s="38" t="s">
        <v>25235</v>
      </c>
      <c r="AL6271" s="301" t="s">
        <v>24961</v>
      </c>
    </row>
    <row r="6272" spans="1:56" ht="25.5">
      <c r="A6272" s="29">
        <v>1</v>
      </c>
      <c r="B6272" s="29">
        <v>0</v>
      </c>
      <c r="C6272" s="38" t="s">
        <v>25222</v>
      </c>
      <c r="D6272" s="38" t="s">
        <v>25207</v>
      </c>
      <c r="F6272" s="38" t="s">
        <v>24530</v>
      </c>
      <c r="I6272" s="38" t="s">
        <v>4446</v>
      </c>
      <c r="J6272" s="38" t="s">
        <v>25220</v>
      </c>
      <c r="N6272" s="311" t="s">
        <v>1351</v>
      </c>
      <c r="P6272" s="29" t="s">
        <v>25814</v>
      </c>
      <c r="R6272" s="38" t="s">
        <v>25101</v>
      </c>
      <c r="U6272" s="38" t="s">
        <v>24993</v>
      </c>
      <c r="AA6272" s="38" t="s">
        <v>1170</v>
      </c>
      <c r="AB6272" s="38" t="s">
        <v>13025</v>
      </c>
      <c r="AE6272" s="38" t="s">
        <v>2950</v>
      </c>
      <c r="AG6272" s="38">
        <v>1</v>
      </c>
      <c r="AH6272" s="38" t="s">
        <v>4439</v>
      </c>
      <c r="AI6272" s="38" t="s">
        <v>4440</v>
      </c>
      <c r="AJ6272" s="38" t="s">
        <v>4449</v>
      </c>
      <c r="AK6272" s="38" t="s">
        <v>25066</v>
      </c>
      <c r="AL6272" s="301" t="s">
        <v>24961</v>
      </c>
    </row>
    <row r="6273" spans="1:56" ht="25.5">
      <c r="A6273" s="29">
        <v>1</v>
      </c>
      <c r="B6273" s="29">
        <v>0</v>
      </c>
      <c r="C6273" s="38" t="s">
        <v>25223</v>
      </c>
      <c r="D6273" s="38" t="s">
        <v>25276</v>
      </c>
      <c r="F6273" s="38" t="s">
        <v>24530</v>
      </c>
      <c r="I6273" s="38" t="s">
        <v>4438</v>
      </c>
      <c r="J6273" s="38" t="s">
        <v>25192</v>
      </c>
      <c r="N6273" s="311" t="s">
        <v>1351</v>
      </c>
      <c r="P6273" s="29" t="s">
        <v>25814</v>
      </c>
      <c r="R6273" s="38" t="s">
        <v>25101</v>
      </c>
      <c r="AA6273" s="38" t="s">
        <v>1170</v>
      </c>
      <c r="AE6273" s="38" t="s">
        <v>2950</v>
      </c>
      <c r="AG6273" s="38">
        <v>1</v>
      </c>
      <c r="AH6273" s="38" t="s">
        <v>4439</v>
      </c>
      <c r="AI6273" s="38" t="s">
        <v>4440</v>
      </c>
      <c r="AJ6273" s="38" t="s">
        <v>16710</v>
      </c>
      <c r="AL6273" s="301" t="s">
        <v>24961</v>
      </c>
    </row>
    <row r="6274" spans="1:56" ht="25.5">
      <c r="A6274" s="29">
        <v>1</v>
      </c>
      <c r="B6274" s="29">
        <v>0</v>
      </c>
      <c r="C6274" s="38" t="s">
        <v>25224</v>
      </c>
      <c r="D6274" s="38" t="s">
        <v>25277</v>
      </c>
      <c r="F6274" s="38" t="s">
        <v>24530</v>
      </c>
      <c r="I6274" s="38" t="s">
        <v>4446</v>
      </c>
      <c r="J6274" s="38" t="s">
        <v>25223</v>
      </c>
      <c r="N6274" s="311" t="s">
        <v>1351</v>
      </c>
      <c r="P6274" s="29" t="s">
        <v>25814</v>
      </c>
      <c r="R6274" s="38" t="s">
        <v>25101</v>
      </c>
      <c r="U6274" s="38" t="s">
        <v>24993</v>
      </c>
      <c r="AA6274" s="38" t="s">
        <v>1170</v>
      </c>
      <c r="AB6274" s="38" t="s">
        <v>13029</v>
      </c>
      <c r="AE6274" s="38" t="s">
        <v>2950</v>
      </c>
      <c r="AG6274" s="38">
        <v>1</v>
      </c>
      <c r="AH6274" s="38" t="s">
        <v>4439</v>
      </c>
      <c r="AI6274" s="38" t="s">
        <v>4440</v>
      </c>
      <c r="AJ6274" s="38" t="s">
        <v>4449</v>
      </c>
      <c r="AK6274" s="38" t="s">
        <v>72</v>
      </c>
      <c r="AL6274" s="301" t="s">
        <v>24961</v>
      </c>
    </row>
    <row r="6275" spans="1:56" ht="25.5">
      <c r="A6275" s="29">
        <v>1</v>
      </c>
      <c r="B6275" s="29">
        <v>0</v>
      </c>
      <c r="C6275" s="38" t="s">
        <v>25225</v>
      </c>
      <c r="D6275" s="38" t="s">
        <v>25278</v>
      </c>
      <c r="F6275" s="38" t="s">
        <v>24530</v>
      </c>
      <c r="I6275" s="38" t="s">
        <v>4446</v>
      </c>
      <c r="J6275" s="38" t="s">
        <v>25223</v>
      </c>
      <c r="N6275" s="311" t="s">
        <v>1351</v>
      </c>
      <c r="P6275" s="29" t="s">
        <v>25814</v>
      </c>
      <c r="R6275" s="38" t="s">
        <v>25101</v>
      </c>
      <c r="U6275" s="38" t="s">
        <v>24993</v>
      </c>
      <c r="AA6275" s="38" t="s">
        <v>1170</v>
      </c>
      <c r="AB6275" s="38" t="s">
        <v>13035</v>
      </c>
      <c r="AE6275" s="38" t="s">
        <v>2950</v>
      </c>
      <c r="AG6275" s="38">
        <v>1</v>
      </c>
      <c r="AH6275" s="38" t="s">
        <v>4439</v>
      </c>
      <c r="AI6275" s="38" t="s">
        <v>4440</v>
      </c>
      <c r="AJ6275" s="38" t="s">
        <v>4449</v>
      </c>
      <c r="AK6275" s="38" t="s">
        <v>25236</v>
      </c>
      <c r="AL6275" s="301" t="s">
        <v>24961</v>
      </c>
    </row>
    <row r="6276" spans="1:56" ht="140.25">
      <c r="A6276" s="29">
        <v>0</v>
      </c>
      <c r="B6276" s="29">
        <v>0</v>
      </c>
      <c r="C6276" s="38" t="s">
        <v>25238</v>
      </c>
      <c r="F6276" s="38" t="s">
        <v>24530</v>
      </c>
      <c r="I6276" s="38" t="s">
        <v>4431</v>
      </c>
      <c r="J6276" s="406"/>
      <c r="M6276"/>
      <c r="P6276" s="29"/>
      <c r="U6276"/>
      <c r="AB6276" s="38" t="s">
        <v>25237</v>
      </c>
      <c r="AE6276" s="38" t="s">
        <v>2950</v>
      </c>
      <c r="AG6276" s="38">
        <v>1</v>
      </c>
      <c r="AJ6276" s="38" t="s">
        <v>11475</v>
      </c>
      <c r="AL6276" s="301" t="s">
        <v>24961</v>
      </c>
      <c r="AR6276" s="29" t="str">
        <f>IF(OR(I6276="Negativmappe",I6276="Negativstreifen",I6276="Diapositivfilm",I6276="Fotomappe;(POSITIVE)",AND(I6276="Kostümfotografie",NOT(AE6276="DT")),AND(I6276="Fotografie",NOT(AE6276="DT")),AND(I6276="Porträtfotografie",NOT(AE6276="DT")),AND(I6276="Fotodokumentation",NOT(AE6276="DT")),AND(I6276="Bühnenbildfotografie",NOT(AE6276="DT"))),"1","0")</f>
        <v>1</v>
      </c>
      <c r="AS6276" s="29">
        <f t="shared" ref="AS6276" si="1059">AT6276</f>
        <v>0</v>
      </c>
      <c r="AT6276" s="29">
        <v>0</v>
      </c>
      <c r="AW6276" s="29" t="str">
        <f t="shared" ref="AW6276" si="1060">IF(NOT(AV6276=""),"image/tiff","")</f>
        <v/>
      </c>
      <c r="AX6276" s="29" t="str">
        <f t="shared" ref="AX6276" si="1061">IF(NOT(AV6276=""),"archival/master","")</f>
        <v/>
      </c>
      <c r="AY6276" s="29" t="str">
        <f t="shared" ref="AY6276" si="1062">"https://media.mediathek-tanz-theater.de/iiif/2/nvt_"&amp;C6276&amp;".JP2"</f>
        <v>https://media.mediathek-tanz-theater.de/iiif/2/nvt_img-583.JP2</v>
      </c>
      <c r="AZ6276" s="29" t="str">
        <f t="shared" ref="AZ6276" si="1063">IF(NOT(AY6276=""),"image/jp2","")</f>
        <v>image/jp2</v>
      </c>
      <c r="BA6276" s="29" t="str">
        <f t="shared" ref="BA6276" si="1064">IF(NOT(AY6276=""),"presentation/iiif","")</f>
        <v>presentation/iiif</v>
      </c>
      <c r="BB6276" s="29" t="str">
        <f t="shared" ref="BB6276" si="1065">"https://media.mediathek-tanz-theater.de/iiif/2/nvt_"&amp;C6276&amp;".JP2/full/100,/0/default.jpg"</f>
        <v>https://media.mediathek-tanz-theater.de/iiif/2/nvt_img-583.JP2/full/100,/0/default.jpg</v>
      </c>
      <c r="BC6276" s="29" t="str">
        <f t="shared" ref="BC6276" si="1066">IF(NOT(BB6276=""),"image/jpeg","")</f>
        <v>image/jpeg</v>
      </c>
      <c r="BD6276" s="29" t="str">
        <f t="shared" ref="BD6276" si="1067">IF(NOT(BB6276=""),"presentation/thumbnail","")</f>
        <v>presentation/thumbnail</v>
      </c>
    </row>
    <row r="6277" spans="1:56" ht="25.5">
      <c r="A6277" s="29">
        <v>1</v>
      </c>
      <c r="B6277" s="29">
        <v>0</v>
      </c>
      <c r="C6277" s="38" t="s">
        <v>25254</v>
      </c>
      <c r="D6277" s="38" t="s">
        <v>25239</v>
      </c>
      <c r="F6277" s="38" t="s">
        <v>24530</v>
      </c>
      <c r="I6277" s="38" t="s">
        <v>4438</v>
      </c>
      <c r="J6277" s="38" t="s">
        <v>25238</v>
      </c>
      <c r="N6277" s="311" t="s">
        <v>1351</v>
      </c>
      <c r="P6277" s="29" t="s">
        <v>25814</v>
      </c>
      <c r="R6277" s="38" t="s">
        <v>25101</v>
      </c>
      <c r="AA6277" s="38" t="s">
        <v>1170</v>
      </c>
      <c r="AE6277" s="38" t="s">
        <v>2950</v>
      </c>
      <c r="AG6277" s="38">
        <v>1</v>
      </c>
      <c r="AH6277" s="38" t="s">
        <v>4439</v>
      </c>
      <c r="AI6277" s="38" t="s">
        <v>4440</v>
      </c>
      <c r="AJ6277" s="38" t="s">
        <v>11546</v>
      </c>
      <c r="AL6277" s="301" t="s">
        <v>24961</v>
      </c>
    </row>
    <row r="6278" spans="1:56" ht="38.25">
      <c r="A6278" s="29">
        <v>1</v>
      </c>
      <c r="B6278" s="29">
        <v>0</v>
      </c>
      <c r="C6278" s="38" t="s">
        <v>25255</v>
      </c>
      <c r="D6278" s="38" t="s">
        <v>25240</v>
      </c>
      <c r="F6278" s="38" t="s">
        <v>24530</v>
      </c>
      <c r="I6278" s="38" t="s">
        <v>4446</v>
      </c>
      <c r="J6278" s="38" t="s">
        <v>25254</v>
      </c>
      <c r="N6278" s="311" t="s">
        <v>1351</v>
      </c>
      <c r="P6278" s="29" t="s">
        <v>25814</v>
      </c>
      <c r="R6278" s="38" t="s">
        <v>25101</v>
      </c>
      <c r="U6278" s="38" t="s">
        <v>25269</v>
      </c>
      <c r="AA6278" s="38" t="s">
        <v>1170</v>
      </c>
      <c r="AB6278" s="38" t="s">
        <v>11077</v>
      </c>
      <c r="AE6278" s="38" t="s">
        <v>2950</v>
      </c>
      <c r="AG6278" s="38">
        <v>1</v>
      </c>
      <c r="AH6278" s="38" t="s">
        <v>4439</v>
      </c>
      <c r="AI6278" s="38" t="s">
        <v>4440</v>
      </c>
      <c r="AJ6278" s="38" t="s">
        <v>4449</v>
      </c>
      <c r="AK6278" s="38" t="s">
        <v>25271</v>
      </c>
      <c r="AL6278" s="301" t="s">
        <v>24961</v>
      </c>
    </row>
    <row r="6279" spans="1:56" ht="38.25">
      <c r="A6279" s="29">
        <v>1</v>
      </c>
      <c r="B6279" s="29">
        <v>0</v>
      </c>
      <c r="C6279" s="38" t="s">
        <v>25256</v>
      </c>
      <c r="D6279" s="38" t="s">
        <v>25241</v>
      </c>
      <c r="F6279" s="38" t="s">
        <v>24530</v>
      </c>
      <c r="I6279" s="38" t="s">
        <v>4446</v>
      </c>
      <c r="J6279" s="38" t="s">
        <v>25254</v>
      </c>
      <c r="N6279" s="311" t="s">
        <v>1351</v>
      </c>
      <c r="P6279" s="29" t="s">
        <v>25814</v>
      </c>
      <c r="R6279" s="38" t="s">
        <v>25101</v>
      </c>
      <c r="U6279" s="38" t="s">
        <v>25269</v>
      </c>
      <c r="AA6279" s="38" t="s">
        <v>1170</v>
      </c>
      <c r="AB6279" s="38" t="s">
        <v>11082</v>
      </c>
      <c r="AE6279" s="38" t="s">
        <v>2950</v>
      </c>
      <c r="AG6279" s="38">
        <v>1</v>
      </c>
      <c r="AH6279" s="38" t="s">
        <v>4439</v>
      </c>
      <c r="AI6279" s="38" t="s">
        <v>4440</v>
      </c>
      <c r="AJ6279" s="38" t="s">
        <v>4449</v>
      </c>
      <c r="AK6279" s="38" t="s">
        <v>25272</v>
      </c>
      <c r="AL6279" s="301" t="s">
        <v>24961</v>
      </c>
    </row>
    <row r="6280" spans="1:56" ht="38.25">
      <c r="A6280" s="29">
        <v>1</v>
      </c>
      <c r="B6280" s="29">
        <v>0</v>
      </c>
      <c r="C6280" s="38" t="s">
        <v>25257</v>
      </c>
      <c r="D6280" s="38" t="s">
        <v>25242</v>
      </c>
      <c r="F6280" s="38" t="s">
        <v>24530</v>
      </c>
      <c r="I6280" s="38" t="s">
        <v>4446</v>
      </c>
      <c r="J6280" s="38" t="s">
        <v>25254</v>
      </c>
      <c r="N6280" s="311" t="s">
        <v>1351</v>
      </c>
      <c r="P6280" s="29" t="s">
        <v>25814</v>
      </c>
      <c r="R6280" s="38" t="s">
        <v>25101</v>
      </c>
      <c r="U6280" s="38" t="s">
        <v>25269</v>
      </c>
      <c r="AA6280" s="38" t="s">
        <v>1170</v>
      </c>
      <c r="AB6280" s="38" t="s">
        <v>11087</v>
      </c>
      <c r="AE6280" s="38" t="s">
        <v>2950</v>
      </c>
      <c r="AG6280" s="38">
        <v>1</v>
      </c>
      <c r="AH6280" s="38" t="s">
        <v>4439</v>
      </c>
      <c r="AI6280" s="38" t="s">
        <v>4440</v>
      </c>
      <c r="AJ6280" s="38" t="s">
        <v>4449</v>
      </c>
      <c r="AK6280" s="38" t="s">
        <v>25272</v>
      </c>
      <c r="AL6280" s="301" t="s">
        <v>24961</v>
      </c>
    </row>
    <row r="6281" spans="1:56" ht="25.5">
      <c r="A6281" s="29">
        <v>1</v>
      </c>
      <c r="B6281" s="29">
        <v>0</v>
      </c>
      <c r="C6281" s="38" t="s">
        <v>25258</v>
      </c>
      <c r="D6281" s="38" t="s">
        <v>25243</v>
      </c>
      <c r="F6281" s="38" t="s">
        <v>24530</v>
      </c>
      <c r="I6281" s="38" t="s">
        <v>4438</v>
      </c>
      <c r="J6281" s="38" t="s">
        <v>25238</v>
      </c>
      <c r="N6281" s="311" t="s">
        <v>1351</v>
      </c>
      <c r="P6281" s="29" t="s">
        <v>25814</v>
      </c>
      <c r="R6281" s="38" t="s">
        <v>25101</v>
      </c>
      <c r="AA6281" s="38" t="s">
        <v>1170</v>
      </c>
      <c r="AE6281" s="38" t="s">
        <v>2950</v>
      </c>
      <c r="AG6281" s="38">
        <v>1</v>
      </c>
      <c r="AH6281" s="38" t="s">
        <v>4439</v>
      </c>
      <c r="AI6281" s="38" t="s">
        <v>4440</v>
      </c>
      <c r="AJ6281" s="38" t="s">
        <v>12883</v>
      </c>
      <c r="AL6281" s="301" t="s">
        <v>24961</v>
      </c>
    </row>
    <row r="6282" spans="1:56" ht="38.25">
      <c r="A6282" s="29">
        <v>1</v>
      </c>
      <c r="B6282" s="29">
        <v>0</v>
      </c>
      <c r="C6282" s="38" t="s">
        <v>25259</v>
      </c>
      <c r="D6282" s="38" t="s">
        <v>25244</v>
      </c>
      <c r="F6282" s="38" t="s">
        <v>24530</v>
      </c>
      <c r="I6282" s="38" t="s">
        <v>4446</v>
      </c>
      <c r="J6282" s="38" t="s">
        <v>25258</v>
      </c>
      <c r="N6282" s="311" t="s">
        <v>1351</v>
      </c>
      <c r="P6282" s="29" t="s">
        <v>25814</v>
      </c>
      <c r="R6282" s="38" t="s">
        <v>25101</v>
      </c>
      <c r="U6282" s="38" t="s">
        <v>25269</v>
      </c>
      <c r="AA6282" s="38" t="s">
        <v>1170</v>
      </c>
      <c r="AB6282" s="38" t="s">
        <v>11092</v>
      </c>
      <c r="AE6282" s="38" t="s">
        <v>2950</v>
      </c>
      <c r="AG6282" s="38">
        <v>1</v>
      </c>
      <c r="AH6282" s="38" t="s">
        <v>4439</v>
      </c>
      <c r="AI6282" s="38" t="s">
        <v>4440</v>
      </c>
      <c r="AJ6282" s="38" t="s">
        <v>4449</v>
      </c>
      <c r="AK6282" s="38" t="s">
        <v>25272</v>
      </c>
      <c r="AL6282" s="301" t="s">
        <v>24961</v>
      </c>
    </row>
    <row r="6283" spans="1:56" ht="38.25">
      <c r="A6283" s="29">
        <v>1</v>
      </c>
      <c r="B6283" s="29">
        <v>0</v>
      </c>
      <c r="C6283" s="38" t="s">
        <v>25260</v>
      </c>
      <c r="D6283" s="38" t="s">
        <v>25245</v>
      </c>
      <c r="F6283" s="38" t="s">
        <v>24530</v>
      </c>
      <c r="I6283" s="38" t="s">
        <v>4446</v>
      </c>
      <c r="J6283" s="38" t="s">
        <v>25258</v>
      </c>
      <c r="N6283" s="311" t="s">
        <v>1351</v>
      </c>
      <c r="P6283" s="29" t="s">
        <v>25814</v>
      </c>
      <c r="R6283" s="38" t="s">
        <v>25101</v>
      </c>
      <c r="U6283" s="38" t="s">
        <v>25269</v>
      </c>
      <c r="AA6283" s="38" t="s">
        <v>1170</v>
      </c>
      <c r="AB6283" s="38" t="s">
        <v>7388</v>
      </c>
      <c r="AE6283" s="38" t="s">
        <v>2950</v>
      </c>
      <c r="AG6283" s="38">
        <v>1</v>
      </c>
      <c r="AH6283" s="38" t="s">
        <v>4439</v>
      </c>
      <c r="AI6283" s="38" t="s">
        <v>4440</v>
      </c>
      <c r="AJ6283" s="38" t="s">
        <v>4449</v>
      </c>
      <c r="AK6283" s="38" t="s">
        <v>25273</v>
      </c>
      <c r="AL6283" s="301" t="s">
        <v>24961</v>
      </c>
    </row>
    <row r="6284" spans="1:56" ht="38.25">
      <c r="A6284" s="29">
        <v>1</v>
      </c>
      <c r="B6284" s="29">
        <v>0</v>
      </c>
      <c r="C6284" s="38" t="s">
        <v>25261</v>
      </c>
      <c r="D6284" s="38" t="s">
        <v>25246</v>
      </c>
      <c r="F6284" s="38" t="s">
        <v>24530</v>
      </c>
      <c r="I6284" s="38" t="s">
        <v>4446</v>
      </c>
      <c r="J6284" s="38" t="s">
        <v>25258</v>
      </c>
      <c r="N6284" s="311" t="s">
        <v>1351</v>
      </c>
      <c r="P6284" s="29" t="s">
        <v>25814</v>
      </c>
      <c r="R6284" s="38" t="s">
        <v>25101</v>
      </c>
      <c r="U6284" s="38" t="s">
        <v>25269</v>
      </c>
      <c r="AA6284" s="38" t="s">
        <v>1170</v>
      </c>
      <c r="AB6284" s="38" t="s">
        <v>11101</v>
      </c>
      <c r="AE6284" s="38" t="s">
        <v>2950</v>
      </c>
      <c r="AG6284" s="38">
        <v>1</v>
      </c>
      <c r="AH6284" s="38" t="s">
        <v>4439</v>
      </c>
      <c r="AI6284" s="38" t="s">
        <v>4440</v>
      </c>
      <c r="AJ6284" s="38" t="s">
        <v>4449</v>
      </c>
      <c r="AK6284" s="38" t="s">
        <v>25272</v>
      </c>
      <c r="AL6284" s="301" t="s">
        <v>24961</v>
      </c>
    </row>
    <row r="6285" spans="1:56" ht="25.5">
      <c r="A6285" s="29">
        <v>1</v>
      </c>
      <c r="B6285" s="29">
        <v>0</v>
      </c>
      <c r="C6285" s="38" t="s">
        <v>25262</v>
      </c>
      <c r="D6285" s="38" t="s">
        <v>25247</v>
      </c>
      <c r="F6285" s="38" t="s">
        <v>24530</v>
      </c>
      <c r="I6285" s="38" t="s">
        <v>4438</v>
      </c>
      <c r="J6285" s="38" t="s">
        <v>25238</v>
      </c>
      <c r="N6285" s="311" t="s">
        <v>1351</v>
      </c>
      <c r="P6285" s="29" t="s">
        <v>25814</v>
      </c>
      <c r="R6285" s="38" t="s">
        <v>25101</v>
      </c>
      <c r="AA6285" s="38" t="s">
        <v>1170</v>
      </c>
      <c r="AE6285" s="38" t="s">
        <v>2950</v>
      </c>
      <c r="AG6285" s="38">
        <v>1</v>
      </c>
      <c r="AH6285" s="38" t="s">
        <v>4439</v>
      </c>
      <c r="AI6285" s="38" t="s">
        <v>4440</v>
      </c>
      <c r="AJ6285" s="38" t="s">
        <v>12883</v>
      </c>
      <c r="AL6285" s="301" t="s">
        <v>24961</v>
      </c>
    </row>
    <row r="6286" spans="1:56" ht="25.5">
      <c r="A6286" s="29">
        <v>1</v>
      </c>
      <c r="B6286" s="29">
        <v>0</v>
      </c>
      <c r="C6286" s="38" t="s">
        <v>25263</v>
      </c>
      <c r="D6286" s="38" t="s">
        <v>25248</v>
      </c>
      <c r="F6286" s="38" t="s">
        <v>24530</v>
      </c>
      <c r="H6286" s="38" t="s">
        <v>4841</v>
      </c>
      <c r="I6286" s="38" t="s">
        <v>4446</v>
      </c>
      <c r="J6286" s="38" t="s">
        <v>25262</v>
      </c>
      <c r="N6286" s="311" t="s">
        <v>1351</v>
      </c>
      <c r="P6286" s="29" t="s">
        <v>25814</v>
      </c>
      <c r="R6286" s="38" t="s">
        <v>25101</v>
      </c>
      <c r="U6286" s="38" t="s">
        <v>25270</v>
      </c>
      <c r="AA6286" s="38" t="s">
        <v>1170</v>
      </c>
      <c r="AB6286" s="38" t="s">
        <v>7384</v>
      </c>
      <c r="AE6286" s="38" t="s">
        <v>2950</v>
      </c>
      <c r="AG6286" s="38">
        <v>1</v>
      </c>
      <c r="AH6286" s="38" t="s">
        <v>4439</v>
      </c>
      <c r="AI6286" s="38" t="s">
        <v>4440</v>
      </c>
      <c r="AJ6286" s="38" t="s">
        <v>4449</v>
      </c>
      <c r="AK6286" s="38" t="s">
        <v>14074</v>
      </c>
      <c r="AL6286" s="301" t="s">
        <v>24961</v>
      </c>
    </row>
    <row r="6287" spans="1:56" ht="25.5">
      <c r="A6287" s="29">
        <v>1</v>
      </c>
      <c r="B6287" s="29">
        <v>0</v>
      </c>
      <c r="C6287" s="38" t="s">
        <v>25264</v>
      </c>
      <c r="D6287" s="38" t="s">
        <v>25249</v>
      </c>
      <c r="F6287" s="38" t="s">
        <v>24530</v>
      </c>
      <c r="I6287" s="38" t="s">
        <v>4446</v>
      </c>
      <c r="J6287" s="38" t="s">
        <v>25262</v>
      </c>
      <c r="N6287" s="311" t="s">
        <v>1351</v>
      </c>
      <c r="P6287" s="29" t="s">
        <v>25814</v>
      </c>
      <c r="R6287" s="38" t="s">
        <v>25101</v>
      </c>
      <c r="U6287" s="38" t="s">
        <v>24993</v>
      </c>
      <c r="AA6287" s="38" t="s">
        <v>1170</v>
      </c>
      <c r="AB6287" s="38" t="s">
        <v>7391</v>
      </c>
      <c r="AE6287" s="38" t="s">
        <v>2950</v>
      </c>
      <c r="AG6287" s="38">
        <v>1</v>
      </c>
      <c r="AH6287" s="38" t="s">
        <v>4439</v>
      </c>
      <c r="AI6287" s="38" t="s">
        <v>4440</v>
      </c>
      <c r="AJ6287" s="38" t="s">
        <v>4449</v>
      </c>
      <c r="AK6287" s="38" t="s">
        <v>20014</v>
      </c>
      <c r="AL6287" s="301" t="s">
        <v>24961</v>
      </c>
    </row>
    <row r="6288" spans="1:56" ht="38.25">
      <c r="A6288" s="29">
        <v>1</v>
      </c>
      <c r="B6288" s="29">
        <v>0</v>
      </c>
      <c r="C6288" s="38" t="s">
        <v>25265</v>
      </c>
      <c r="D6288" s="38" t="s">
        <v>25250</v>
      </c>
      <c r="F6288" s="38" t="s">
        <v>24530</v>
      </c>
      <c r="I6288" s="38" t="s">
        <v>4446</v>
      </c>
      <c r="J6288" s="38" t="s">
        <v>25262</v>
      </c>
      <c r="N6288" s="311" t="s">
        <v>1351</v>
      </c>
      <c r="P6288" s="29" t="s">
        <v>25814</v>
      </c>
      <c r="R6288" s="38" t="s">
        <v>25101</v>
      </c>
      <c r="U6288" s="38" t="s">
        <v>24993</v>
      </c>
      <c r="AA6288" s="38" t="s">
        <v>1170</v>
      </c>
      <c r="AB6288" s="38" t="s">
        <v>7369</v>
      </c>
      <c r="AE6288" s="38" t="s">
        <v>2950</v>
      </c>
      <c r="AG6288" s="38">
        <v>1</v>
      </c>
      <c r="AH6288" s="38" t="s">
        <v>4439</v>
      </c>
      <c r="AI6288" s="38" t="s">
        <v>4440</v>
      </c>
      <c r="AJ6288" s="38" t="s">
        <v>4449</v>
      </c>
      <c r="AK6288" s="38" t="s">
        <v>25273</v>
      </c>
      <c r="AL6288" s="301" t="s">
        <v>24961</v>
      </c>
    </row>
    <row r="6289" spans="1:56" ht="25.5">
      <c r="A6289" s="29">
        <v>1</v>
      </c>
      <c r="B6289" s="29">
        <v>0</v>
      </c>
      <c r="C6289" s="38" t="s">
        <v>25266</v>
      </c>
      <c r="D6289" s="38" t="s">
        <v>25251</v>
      </c>
      <c r="F6289" s="38" t="s">
        <v>24530</v>
      </c>
      <c r="I6289" s="38" t="s">
        <v>4438</v>
      </c>
      <c r="J6289" s="38" t="s">
        <v>25238</v>
      </c>
      <c r="N6289" s="311" t="s">
        <v>1351</v>
      </c>
      <c r="P6289" s="29" t="s">
        <v>25814</v>
      </c>
      <c r="R6289" s="38" t="s">
        <v>25101</v>
      </c>
      <c r="AA6289" s="38" t="s">
        <v>1170</v>
      </c>
      <c r="AE6289" s="38" t="s">
        <v>2950</v>
      </c>
      <c r="AG6289" s="38">
        <v>1</v>
      </c>
      <c r="AH6289" s="38" t="s">
        <v>4439</v>
      </c>
      <c r="AI6289" s="38" t="s">
        <v>4440</v>
      </c>
      <c r="AJ6289" s="38" t="s">
        <v>14181</v>
      </c>
      <c r="AL6289" s="301" t="s">
        <v>24961</v>
      </c>
    </row>
    <row r="6290" spans="1:56" ht="38.25">
      <c r="A6290" s="29">
        <v>1</v>
      </c>
      <c r="B6290" s="29">
        <v>0</v>
      </c>
      <c r="C6290" s="38" t="s">
        <v>25267</v>
      </c>
      <c r="D6290" s="38" t="s">
        <v>25252</v>
      </c>
      <c r="F6290" s="38" t="s">
        <v>24530</v>
      </c>
      <c r="H6290" s="38" t="s">
        <v>4841</v>
      </c>
      <c r="I6290" s="38" t="s">
        <v>4446</v>
      </c>
      <c r="J6290" s="38" t="s">
        <v>25266</v>
      </c>
      <c r="N6290" s="311" t="s">
        <v>1351</v>
      </c>
      <c r="P6290" s="29" t="s">
        <v>25814</v>
      </c>
      <c r="R6290" s="38" t="s">
        <v>25101</v>
      </c>
      <c r="U6290" s="38" t="s">
        <v>24993</v>
      </c>
      <c r="AA6290" s="38" t="s">
        <v>1170</v>
      </c>
      <c r="AB6290" s="38" t="s">
        <v>7372</v>
      </c>
      <c r="AE6290" s="38" t="s">
        <v>2950</v>
      </c>
      <c r="AG6290" s="38">
        <v>1</v>
      </c>
      <c r="AH6290" s="38" t="s">
        <v>4439</v>
      </c>
      <c r="AI6290" s="38" t="s">
        <v>4440</v>
      </c>
      <c r="AJ6290" s="38" t="s">
        <v>4449</v>
      </c>
      <c r="AK6290" s="38" t="s">
        <v>25273</v>
      </c>
      <c r="AL6290" s="301" t="s">
        <v>24961</v>
      </c>
    </row>
    <row r="6291" spans="1:56" ht="25.5">
      <c r="A6291" s="29">
        <v>1</v>
      </c>
      <c r="B6291" s="29">
        <v>0</v>
      </c>
      <c r="C6291" s="38" t="s">
        <v>25268</v>
      </c>
      <c r="D6291" s="38" t="s">
        <v>25253</v>
      </c>
      <c r="F6291" s="38" t="s">
        <v>24530</v>
      </c>
      <c r="I6291" s="38" t="s">
        <v>4446</v>
      </c>
      <c r="J6291" s="38" t="s">
        <v>25266</v>
      </c>
      <c r="N6291" s="311" t="s">
        <v>1351</v>
      </c>
      <c r="P6291" s="29" t="s">
        <v>25814</v>
      </c>
      <c r="R6291" s="38" t="s">
        <v>25101</v>
      </c>
      <c r="U6291" s="38" t="s">
        <v>24993</v>
      </c>
      <c r="AA6291" s="38" t="s">
        <v>1170</v>
      </c>
      <c r="AB6291" s="38" t="s">
        <v>11724</v>
      </c>
      <c r="AE6291" s="38" t="s">
        <v>2950</v>
      </c>
      <c r="AG6291" s="38">
        <v>1</v>
      </c>
      <c r="AH6291" s="38" t="s">
        <v>4439</v>
      </c>
      <c r="AI6291" s="38" t="s">
        <v>4440</v>
      </c>
      <c r="AJ6291" s="38" t="s">
        <v>4449</v>
      </c>
      <c r="AK6291" s="38" t="s">
        <v>14074</v>
      </c>
      <c r="AL6291" s="301" t="s">
        <v>24961</v>
      </c>
    </row>
    <row r="6292" spans="1:56" ht="140.25">
      <c r="A6292" s="29">
        <v>0</v>
      </c>
      <c r="B6292" s="29">
        <v>0</v>
      </c>
      <c r="C6292" s="38" t="s">
        <v>25355</v>
      </c>
      <c r="F6292" s="38" t="s">
        <v>24530</v>
      </c>
      <c r="I6292" s="38" t="s">
        <v>4431</v>
      </c>
      <c r="J6292" s="406"/>
      <c r="M6292"/>
      <c r="P6292" s="29"/>
      <c r="U6292"/>
      <c r="AB6292" s="38" t="s">
        <v>25354</v>
      </c>
      <c r="AE6292" s="38" t="s">
        <v>2950</v>
      </c>
      <c r="AG6292" s="38">
        <v>1</v>
      </c>
      <c r="AJ6292" s="38" t="s">
        <v>11475</v>
      </c>
      <c r="AL6292" s="301" t="s">
        <v>24961</v>
      </c>
      <c r="AR6292" s="29" t="str">
        <f>IF(OR(I6292="Negativmappe",I6292="Negativstreifen",I6292="Diapositivfilm",I6292="Fotomappe;(POSITIVE)",AND(I6292="Kostümfotografie",NOT(AE6292="DT")),AND(I6292="Fotografie",NOT(AE6292="DT")),AND(I6292="Porträtfotografie",NOT(AE6292="DT")),AND(I6292="Fotodokumentation",NOT(AE6292="DT")),AND(I6292="Bühnenbildfotografie",NOT(AE6292="DT"))),"1","0")</f>
        <v>1</v>
      </c>
      <c r="AS6292" s="29">
        <f t="shared" ref="AS6292" si="1068">AT6292</f>
        <v>0</v>
      </c>
      <c r="AT6292" s="29">
        <v>0</v>
      </c>
      <c r="AW6292" s="29" t="str">
        <f t="shared" ref="AW6292" si="1069">IF(NOT(AV6292=""),"image/tiff","")</f>
        <v/>
      </c>
      <c r="AX6292" s="29" t="str">
        <f t="shared" ref="AX6292" si="1070">IF(NOT(AV6292=""),"archival/master","")</f>
        <v/>
      </c>
      <c r="AY6292" s="29" t="str">
        <f t="shared" ref="AY6292" si="1071">"https://media.mediathek-tanz-theater.de/iiif/2/nvt_"&amp;C6292&amp;".JP2"</f>
        <v>https://media.mediathek-tanz-theater.de/iiif/2/nvt_img-584.JP2</v>
      </c>
      <c r="AZ6292" s="29" t="str">
        <f t="shared" ref="AZ6292" si="1072">IF(NOT(AY6292=""),"image/jp2","")</f>
        <v>image/jp2</v>
      </c>
      <c r="BA6292" s="29" t="str">
        <f t="shared" ref="BA6292" si="1073">IF(NOT(AY6292=""),"presentation/iiif","")</f>
        <v>presentation/iiif</v>
      </c>
      <c r="BB6292" s="29" t="str">
        <f t="shared" ref="BB6292" si="1074">"https://media.mediathek-tanz-theater.de/iiif/2/nvt_"&amp;C6292&amp;".JP2/full/100,/0/default.jpg"</f>
        <v>https://media.mediathek-tanz-theater.de/iiif/2/nvt_img-584.JP2/full/100,/0/default.jpg</v>
      </c>
      <c r="BC6292" s="29" t="str">
        <f t="shared" ref="BC6292" si="1075">IF(NOT(BB6292=""),"image/jpeg","")</f>
        <v>image/jpeg</v>
      </c>
      <c r="BD6292" s="29" t="str">
        <f t="shared" ref="BD6292" si="1076">IF(NOT(BB6292=""),"presentation/thumbnail","")</f>
        <v>presentation/thumbnail</v>
      </c>
    </row>
    <row r="6293" spans="1:56" ht="25.5">
      <c r="A6293" s="29">
        <v>1</v>
      </c>
      <c r="B6293" s="29">
        <v>0</v>
      </c>
      <c r="C6293" s="38" t="s">
        <v>25372</v>
      </c>
      <c r="D6293" s="38" t="s">
        <v>25356</v>
      </c>
      <c r="F6293" s="38" t="s">
        <v>24530</v>
      </c>
      <c r="I6293" s="38" t="s">
        <v>4438</v>
      </c>
      <c r="J6293" s="38" t="s">
        <v>25355</v>
      </c>
      <c r="N6293" s="311" t="s">
        <v>1351</v>
      </c>
      <c r="P6293" s="29" t="s">
        <v>25814</v>
      </c>
      <c r="R6293" s="38" t="s">
        <v>25101</v>
      </c>
      <c r="AA6293" s="38" t="s">
        <v>1170</v>
      </c>
      <c r="AE6293" s="38" t="s">
        <v>2950</v>
      </c>
      <c r="AG6293" s="38">
        <v>1</v>
      </c>
      <c r="AH6293" s="38" t="s">
        <v>4439</v>
      </c>
      <c r="AI6293" s="38" t="s">
        <v>4440</v>
      </c>
      <c r="AJ6293" s="38" t="s">
        <v>14050</v>
      </c>
      <c r="AL6293" s="301" t="s">
        <v>25389</v>
      </c>
    </row>
    <row r="6294" spans="1:56" ht="51">
      <c r="A6294" s="29">
        <v>1</v>
      </c>
      <c r="B6294" s="29">
        <v>0</v>
      </c>
      <c r="C6294" s="38" t="s">
        <v>25373</v>
      </c>
      <c r="D6294" s="38" t="s">
        <v>25357</v>
      </c>
      <c r="F6294" s="38" t="s">
        <v>24530</v>
      </c>
      <c r="H6294" s="38" t="s">
        <v>25392</v>
      </c>
      <c r="I6294" s="38" t="s">
        <v>4446</v>
      </c>
      <c r="J6294" s="38" t="s">
        <v>25372</v>
      </c>
      <c r="N6294" s="311" t="s">
        <v>1351</v>
      </c>
      <c r="P6294" s="29" t="s">
        <v>25814</v>
      </c>
      <c r="R6294" s="38" t="s">
        <v>25101</v>
      </c>
      <c r="U6294" s="38" t="s">
        <v>25388</v>
      </c>
      <c r="AA6294" s="38" t="s">
        <v>1170</v>
      </c>
      <c r="AB6294" s="38" t="s">
        <v>11729</v>
      </c>
      <c r="AE6294" s="38" t="s">
        <v>2950</v>
      </c>
      <c r="AG6294" s="38">
        <v>1</v>
      </c>
      <c r="AH6294" s="38" t="s">
        <v>4439</v>
      </c>
      <c r="AI6294" s="38" t="s">
        <v>4440</v>
      </c>
      <c r="AJ6294" s="38" t="s">
        <v>4449</v>
      </c>
      <c r="AK6294" s="38" t="s">
        <v>25390</v>
      </c>
      <c r="AL6294" s="301" t="s">
        <v>25389</v>
      </c>
    </row>
    <row r="6295" spans="1:56" ht="51">
      <c r="A6295" s="29">
        <v>1</v>
      </c>
      <c r="B6295" s="29">
        <v>0</v>
      </c>
      <c r="C6295" s="38" t="s">
        <v>25374</v>
      </c>
      <c r="D6295" s="38" t="s">
        <v>25358</v>
      </c>
      <c r="F6295" s="38" t="s">
        <v>24530</v>
      </c>
      <c r="H6295" s="38" t="s">
        <v>25393</v>
      </c>
      <c r="I6295" s="38" t="s">
        <v>4446</v>
      </c>
      <c r="J6295" s="38" t="s">
        <v>25372</v>
      </c>
      <c r="N6295" s="311" t="s">
        <v>1351</v>
      </c>
      <c r="P6295" s="29" t="s">
        <v>25814</v>
      </c>
      <c r="R6295" s="38" t="s">
        <v>25101</v>
      </c>
      <c r="U6295" s="38" t="s">
        <v>25388</v>
      </c>
      <c r="AA6295" s="38" t="s">
        <v>1170</v>
      </c>
      <c r="AB6295" s="38" t="s">
        <v>11748</v>
      </c>
      <c r="AE6295" s="38" t="s">
        <v>2950</v>
      </c>
      <c r="AG6295" s="38">
        <v>1</v>
      </c>
      <c r="AH6295" s="38" t="s">
        <v>4439</v>
      </c>
      <c r="AI6295" s="38" t="s">
        <v>4440</v>
      </c>
      <c r="AJ6295" s="38" t="s">
        <v>4449</v>
      </c>
      <c r="AK6295" s="38" t="s">
        <v>72</v>
      </c>
      <c r="AL6295" s="301" t="s">
        <v>25389</v>
      </c>
    </row>
    <row r="6296" spans="1:56" ht="51">
      <c r="A6296" s="29">
        <v>1</v>
      </c>
      <c r="B6296" s="29">
        <v>0</v>
      </c>
      <c r="C6296" s="38" t="s">
        <v>25375</v>
      </c>
      <c r="D6296" s="38" t="s">
        <v>25359</v>
      </c>
      <c r="F6296" s="38" t="s">
        <v>24530</v>
      </c>
      <c r="H6296" s="38" t="s">
        <v>25394</v>
      </c>
      <c r="I6296" s="38" t="s">
        <v>4446</v>
      </c>
      <c r="J6296" s="38" t="s">
        <v>25372</v>
      </c>
      <c r="N6296" s="311" t="s">
        <v>1351</v>
      </c>
      <c r="P6296" s="29" t="s">
        <v>25814</v>
      </c>
      <c r="R6296" s="38" t="s">
        <v>25101</v>
      </c>
      <c r="U6296" s="38" t="s">
        <v>25388</v>
      </c>
      <c r="AA6296" s="38" t="s">
        <v>1170</v>
      </c>
      <c r="AB6296" s="38" t="s">
        <v>11758</v>
      </c>
      <c r="AE6296" s="38" t="s">
        <v>2950</v>
      </c>
      <c r="AG6296" s="38">
        <v>1</v>
      </c>
      <c r="AH6296" s="38" t="s">
        <v>4439</v>
      </c>
      <c r="AI6296" s="38" t="s">
        <v>4440</v>
      </c>
      <c r="AJ6296" s="38" t="s">
        <v>4449</v>
      </c>
      <c r="AK6296" s="38" t="s">
        <v>25391</v>
      </c>
      <c r="AL6296" s="301" t="s">
        <v>25389</v>
      </c>
    </row>
    <row r="6297" spans="1:56" ht="25.5">
      <c r="A6297" s="29">
        <v>1</v>
      </c>
      <c r="B6297" s="29">
        <v>0</v>
      </c>
      <c r="C6297" s="38" t="s">
        <v>25376</v>
      </c>
      <c r="D6297" s="38" t="s">
        <v>25360</v>
      </c>
      <c r="F6297" s="38" t="s">
        <v>24530</v>
      </c>
      <c r="I6297" s="38" t="s">
        <v>4438</v>
      </c>
      <c r="J6297" s="38" t="s">
        <v>25355</v>
      </c>
      <c r="N6297" s="311" t="s">
        <v>1351</v>
      </c>
      <c r="P6297" s="29" t="s">
        <v>25814</v>
      </c>
      <c r="R6297" s="38" t="s">
        <v>25101</v>
      </c>
      <c r="AA6297" s="38" t="s">
        <v>1170</v>
      </c>
      <c r="AE6297" s="38" t="s">
        <v>2950</v>
      </c>
      <c r="AG6297" s="38">
        <v>1</v>
      </c>
      <c r="AH6297" s="38" t="s">
        <v>4439</v>
      </c>
      <c r="AI6297" s="38" t="s">
        <v>4440</v>
      </c>
      <c r="AJ6297" s="38" t="s">
        <v>14050</v>
      </c>
      <c r="AL6297" s="301" t="s">
        <v>25389</v>
      </c>
    </row>
    <row r="6298" spans="1:56" ht="51">
      <c r="A6298" s="29">
        <v>1</v>
      </c>
      <c r="B6298" s="29">
        <v>0</v>
      </c>
      <c r="C6298" s="38" t="s">
        <v>25377</v>
      </c>
      <c r="D6298" s="38" t="s">
        <v>25361</v>
      </c>
      <c r="F6298" s="38" t="s">
        <v>24530</v>
      </c>
      <c r="H6298" s="38" t="s">
        <v>25395</v>
      </c>
      <c r="I6298" s="38" t="s">
        <v>4446</v>
      </c>
      <c r="J6298" s="38" t="s">
        <v>25376</v>
      </c>
      <c r="N6298" s="311" t="s">
        <v>1351</v>
      </c>
      <c r="P6298" s="29" t="s">
        <v>25814</v>
      </c>
      <c r="R6298" s="38" t="s">
        <v>25101</v>
      </c>
      <c r="U6298" s="38" t="s">
        <v>25388</v>
      </c>
      <c r="AA6298" s="38" t="s">
        <v>1170</v>
      </c>
      <c r="AB6298" s="38" t="s">
        <v>11753</v>
      </c>
      <c r="AE6298" s="38" t="s">
        <v>2950</v>
      </c>
      <c r="AG6298" s="38">
        <v>1</v>
      </c>
      <c r="AH6298" s="38" t="s">
        <v>4439</v>
      </c>
      <c r="AI6298" s="38" t="s">
        <v>4440</v>
      </c>
      <c r="AJ6298" s="38" t="s">
        <v>4449</v>
      </c>
      <c r="AK6298" s="38" t="s">
        <v>14631</v>
      </c>
      <c r="AL6298" s="301" t="s">
        <v>25389</v>
      </c>
    </row>
    <row r="6299" spans="1:56" ht="51">
      <c r="A6299" s="29">
        <v>1</v>
      </c>
      <c r="B6299" s="29">
        <v>0</v>
      </c>
      <c r="C6299" s="38" t="s">
        <v>25378</v>
      </c>
      <c r="D6299" s="38" t="s">
        <v>25362</v>
      </c>
      <c r="F6299" s="38" t="s">
        <v>24530</v>
      </c>
      <c r="H6299" s="38" t="s">
        <v>25396</v>
      </c>
      <c r="I6299" s="38" t="s">
        <v>4446</v>
      </c>
      <c r="J6299" s="38" t="s">
        <v>25376</v>
      </c>
      <c r="N6299" s="311" t="s">
        <v>1351</v>
      </c>
      <c r="P6299" s="29" t="s">
        <v>25814</v>
      </c>
      <c r="R6299" s="38" t="s">
        <v>25101</v>
      </c>
      <c r="U6299" s="38" t="s">
        <v>25388</v>
      </c>
      <c r="AA6299" s="38" t="s">
        <v>1170</v>
      </c>
      <c r="AB6299" s="38" t="s">
        <v>7374</v>
      </c>
      <c r="AE6299" s="38" t="s">
        <v>2950</v>
      </c>
      <c r="AG6299" s="38">
        <v>1</v>
      </c>
      <c r="AH6299" s="38" t="s">
        <v>4439</v>
      </c>
      <c r="AI6299" s="38" t="s">
        <v>4440</v>
      </c>
      <c r="AJ6299" s="38" t="s">
        <v>4449</v>
      </c>
      <c r="AK6299" s="38" t="s">
        <v>25398</v>
      </c>
      <c r="AL6299" s="301" t="s">
        <v>25389</v>
      </c>
    </row>
    <row r="6300" spans="1:56" ht="51">
      <c r="A6300" s="29">
        <v>1</v>
      </c>
      <c r="B6300" s="29">
        <v>0</v>
      </c>
      <c r="C6300" s="38" t="s">
        <v>25379</v>
      </c>
      <c r="D6300" s="38" t="s">
        <v>25363</v>
      </c>
      <c r="F6300" s="38" t="s">
        <v>24530</v>
      </c>
      <c r="H6300" s="38" t="s">
        <v>25397</v>
      </c>
      <c r="I6300" s="38" t="s">
        <v>4446</v>
      </c>
      <c r="J6300" s="38" t="s">
        <v>25376</v>
      </c>
      <c r="N6300" s="311" t="s">
        <v>1351</v>
      </c>
      <c r="P6300" s="29" t="s">
        <v>25814</v>
      </c>
      <c r="R6300" s="38" t="s">
        <v>25101</v>
      </c>
      <c r="U6300" s="38" t="s">
        <v>25388</v>
      </c>
      <c r="AA6300" s="38" t="s">
        <v>1170</v>
      </c>
      <c r="AB6300" s="38" t="s">
        <v>13015</v>
      </c>
      <c r="AE6300" s="38" t="s">
        <v>2950</v>
      </c>
      <c r="AG6300" s="38">
        <v>1</v>
      </c>
      <c r="AH6300" s="38" t="s">
        <v>4439</v>
      </c>
      <c r="AI6300" s="38" t="s">
        <v>4440</v>
      </c>
      <c r="AJ6300" s="38" t="s">
        <v>4449</v>
      </c>
      <c r="AK6300" s="38" t="s">
        <v>25398</v>
      </c>
      <c r="AL6300" s="301" t="s">
        <v>25389</v>
      </c>
    </row>
    <row r="6301" spans="1:56" ht="25.5">
      <c r="A6301" s="29">
        <v>1</v>
      </c>
      <c r="B6301" s="29">
        <v>0</v>
      </c>
      <c r="C6301" s="38" t="s">
        <v>25380</v>
      </c>
      <c r="D6301" s="38" t="s">
        <v>25364</v>
      </c>
      <c r="F6301" s="38" t="s">
        <v>24530</v>
      </c>
      <c r="I6301" s="38" t="s">
        <v>4438</v>
      </c>
      <c r="J6301" s="38" t="s">
        <v>25355</v>
      </c>
      <c r="N6301" s="311" t="s">
        <v>1351</v>
      </c>
      <c r="P6301" s="29" t="s">
        <v>25814</v>
      </c>
      <c r="R6301" s="38" t="s">
        <v>25101</v>
      </c>
      <c r="AA6301" s="38" t="s">
        <v>1170</v>
      </c>
      <c r="AE6301" s="38" t="s">
        <v>2950</v>
      </c>
      <c r="AG6301" s="38">
        <v>1</v>
      </c>
      <c r="AH6301" s="38" t="s">
        <v>4439</v>
      </c>
      <c r="AI6301" s="38" t="s">
        <v>4440</v>
      </c>
      <c r="AJ6301" s="38" t="s">
        <v>13947</v>
      </c>
      <c r="AL6301" s="301" t="s">
        <v>25389</v>
      </c>
    </row>
    <row r="6302" spans="1:56" ht="63.75">
      <c r="A6302" s="29">
        <v>1</v>
      </c>
      <c r="B6302" s="29">
        <v>0</v>
      </c>
      <c r="C6302" s="38" t="s">
        <v>25381</v>
      </c>
      <c r="D6302" s="38" t="s">
        <v>25365</v>
      </c>
      <c r="F6302" s="38" t="s">
        <v>24530</v>
      </c>
      <c r="H6302" s="38" t="s">
        <v>25399</v>
      </c>
      <c r="I6302" s="38" t="s">
        <v>4446</v>
      </c>
      <c r="J6302" s="38" t="s">
        <v>25380</v>
      </c>
      <c r="N6302" s="311" t="s">
        <v>1351</v>
      </c>
      <c r="P6302" s="29" t="s">
        <v>25814</v>
      </c>
      <c r="R6302" s="38" t="s">
        <v>25101</v>
      </c>
      <c r="U6302" s="38" t="s">
        <v>25388</v>
      </c>
      <c r="AA6302" s="38" t="s">
        <v>1170</v>
      </c>
      <c r="AB6302" s="38" t="s">
        <v>13021</v>
      </c>
      <c r="AE6302" s="38" t="s">
        <v>2950</v>
      </c>
      <c r="AG6302" s="38">
        <v>1</v>
      </c>
      <c r="AH6302" s="38" t="s">
        <v>4439</v>
      </c>
      <c r="AI6302" s="38" t="s">
        <v>4440</v>
      </c>
      <c r="AJ6302" s="38" t="s">
        <v>4449</v>
      </c>
      <c r="AK6302" s="38" t="s">
        <v>25402</v>
      </c>
      <c r="AL6302" s="301" t="s">
        <v>25389</v>
      </c>
    </row>
    <row r="6303" spans="1:56" ht="51">
      <c r="A6303" s="29">
        <v>1</v>
      </c>
      <c r="B6303" s="29">
        <v>0</v>
      </c>
      <c r="C6303" s="38" t="s">
        <v>25382</v>
      </c>
      <c r="D6303" s="38" t="s">
        <v>25366</v>
      </c>
      <c r="F6303" s="38" t="s">
        <v>24530</v>
      </c>
      <c r="H6303" s="38" t="s">
        <v>25400</v>
      </c>
      <c r="I6303" s="38" t="s">
        <v>4446</v>
      </c>
      <c r="J6303" s="38" t="s">
        <v>25380</v>
      </c>
      <c r="N6303" s="311" t="s">
        <v>1351</v>
      </c>
      <c r="P6303" s="29" t="s">
        <v>25814</v>
      </c>
      <c r="R6303" s="38" t="s">
        <v>25101</v>
      </c>
      <c r="U6303" s="38" t="s">
        <v>25388</v>
      </c>
      <c r="AA6303" s="38" t="s">
        <v>1170</v>
      </c>
      <c r="AB6303" s="38" t="s">
        <v>13025</v>
      </c>
      <c r="AE6303" s="38" t="s">
        <v>2950</v>
      </c>
      <c r="AG6303" s="38">
        <v>1</v>
      </c>
      <c r="AH6303" s="38" t="s">
        <v>4439</v>
      </c>
      <c r="AI6303" s="38" t="s">
        <v>4440</v>
      </c>
      <c r="AJ6303" s="38" t="s">
        <v>4449</v>
      </c>
      <c r="AK6303" s="38" t="s">
        <v>25403</v>
      </c>
      <c r="AL6303" s="301" t="s">
        <v>25389</v>
      </c>
    </row>
    <row r="6304" spans="1:56" ht="63.75">
      <c r="A6304" s="29">
        <v>1</v>
      </c>
      <c r="B6304" s="29">
        <v>0</v>
      </c>
      <c r="C6304" s="38" t="s">
        <v>25383</v>
      </c>
      <c r="D6304" s="38" t="s">
        <v>25367</v>
      </c>
      <c r="F6304" s="38" t="s">
        <v>24530</v>
      </c>
      <c r="H6304" s="38" t="s">
        <v>25401</v>
      </c>
      <c r="I6304" s="38" t="s">
        <v>4446</v>
      </c>
      <c r="J6304" s="38" t="s">
        <v>25380</v>
      </c>
      <c r="N6304" s="311" t="s">
        <v>1351</v>
      </c>
      <c r="P6304" s="29" t="s">
        <v>25814</v>
      </c>
      <c r="R6304" s="38" t="s">
        <v>25101</v>
      </c>
      <c r="U6304" s="38" t="s">
        <v>25388</v>
      </c>
      <c r="AA6304" s="38" t="s">
        <v>1170</v>
      </c>
      <c r="AB6304" s="38" t="s">
        <v>13029</v>
      </c>
      <c r="AE6304" s="38" t="s">
        <v>2950</v>
      </c>
      <c r="AG6304" s="38">
        <v>1</v>
      </c>
      <c r="AH6304" s="38" t="s">
        <v>4439</v>
      </c>
      <c r="AI6304" s="38" t="s">
        <v>4440</v>
      </c>
      <c r="AJ6304" s="38" t="s">
        <v>4449</v>
      </c>
      <c r="AK6304" s="38" t="s">
        <v>25404</v>
      </c>
      <c r="AL6304" s="301" t="s">
        <v>25389</v>
      </c>
    </row>
    <row r="6305" spans="1:56" ht="25.5">
      <c r="A6305" s="29">
        <v>1</v>
      </c>
      <c r="B6305" s="29">
        <v>0</v>
      </c>
      <c r="C6305" s="38" t="s">
        <v>25384</v>
      </c>
      <c r="D6305" s="38" t="s">
        <v>25368</v>
      </c>
      <c r="F6305" s="38" t="s">
        <v>24530</v>
      </c>
      <c r="I6305" s="38" t="s">
        <v>4438</v>
      </c>
      <c r="J6305" s="38" t="s">
        <v>25355</v>
      </c>
      <c r="N6305" s="311" t="s">
        <v>1351</v>
      </c>
      <c r="P6305" s="29" t="s">
        <v>25814</v>
      </c>
      <c r="R6305" s="38" t="s">
        <v>25101</v>
      </c>
      <c r="AA6305" s="38" t="s">
        <v>1170</v>
      </c>
      <c r="AE6305" s="38" t="s">
        <v>2950</v>
      </c>
      <c r="AG6305" s="38">
        <v>1</v>
      </c>
      <c r="AH6305" s="38" t="s">
        <v>4439</v>
      </c>
      <c r="AI6305" s="38" t="s">
        <v>4440</v>
      </c>
      <c r="AJ6305" s="38" t="s">
        <v>13960</v>
      </c>
      <c r="AL6305" s="301" t="s">
        <v>25389</v>
      </c>
    </row>
    <row r="6306" spans="1:56" ht="51">
      <c r="A6306" s="29">
        <v>1</v>
      </c>
      <c r="B6306" s="29">
        <v>0</v>
      </c>
      <c r="C6306" s="38" t="s">
        <v>25385</v>
      </c>
      <c r="D6306" s="38" t="s">
        <v>25369</v>
      </c>
      <c r="F6306" s="38" t="s">
        <v>24530</v>
      </c>
      <c r="H6306" s="38" t="s">
        <v>25407</v>
      </c>
      <c r="I6306" s="38" t="s">
        <v>4446</v>
      </c>
      <c r="J6306" s="38" t="s">
        <v>25384</v>
      </c>
      <c r="N6306" s="311" t="s">
        <v>1351</v>
      </c>
      <c r="P6306" s="29" t="s">
        <v>25814</v>
      </c>
      <c r="R6306" s="38" t="s">
        <v>25101</v>
      </c>
      <c r="U6306" s="38" t="s">
        <v>25388</v>
      </c>
      <c r="AA6306" s="38" t="s">
        <v>1170</v>
      </c>
      <c r="AB6306" s="38" t="s">
        <v>13035</v>
      </c>
      <c r="AE6306" s="38" t="s">
        <v>2950</v>
      </c>
      <c r="AG6306" s="38">
        <v>1</v>
      </c>
      <c r="AH6306" s="38" t="s">
        <v>4439</v>
      </c>
      <c r="AI6306" s="38" t="s">
        <v>4440</v>
      </c>
      <c r="AJ6306" s="38" t="s">
        <v>4449</v>
      </c>
      <c r="AK6306" s="38" t="s">
        <v>25272</v>
      </c>
      <c r="AL6306" s="301" t="s">
        <v>25389</v>
      </c>
    </row>
    <row r="6307" spans="1:56" ht="51">
      <c r="A6307" s="29">
        <v>1</v>
      </c>
      <c r="B6307" s="29">
        <v>0</v>
      </c>
      <c r="C6307" s="38" t="s">
        <v>25386</v>
      </c>
      <c r="D6307" s="38" t="s">
        <v>25370</v>
      </c>
      <c r="F6307" s="38" t="s">
        <v>24530</v>
      </c>
      <c r="H6307" s="38" t="s">
        <v>25408</v>
      </c>
      <c r="I6307" s="38" t="s">
        <v>4446</v>
      </c>
      <c r="J6307" s="38" t="s">
        <v>25384</v>
      </c>
      <c r="N6307" s="311" t="s">
        <v>1351</v>
      </c>
      <c r="P6307" s="29" t="s">
        <v>25814</v>
      </c>
      <c r="R6307" s="38" t="s">
        <v>25101</v>
      </c>
      <c r="U6307" s="38" t="s">
        <v>25388</v>
      </c>
      <c r="AA6307" s="38" t="s">
        <v>1170</v>
      </c>
      <c r="AB6307" s="38" t="s">
        <v>13039</v>
      </c>
      <c r="AE6307" s="38" t="s">
        <v>2950</v>
      </c>
      <c r="AG6307" s="38">
        <v>1</v>
      </c>
      <c r="AH6307" s="38" t="s">
        <v>4439</v>
      </c>
      <c r="AI6307" s="38" t="s">
        <v>4440</v>
      </c>
      <c r="AJ6307" s="38" t="s">
        <v>4449</v>
      </c>
      <c r="AK6307" s="38" t="s">
        <v>25405</v>
      </c>
      <c r="AL6307" s="301" t="s">
        <v>25389</v>
      </c>
    </row>
    <row r="6308" spans="1:56" ht="51">
      <c r="A6308" s="29">
        <v>1</v>
      </c>
      <c r="B6308" s="29">
        <v>0</v>
      </c>
      <c r="C6308" s="38" t="s">
        <v>25387</v>
      </c>
      <c r="D6308" s="38" t="s">
        <v>25371</v>
      </c>
      <c r="F6308" s="38" t="s">
        <v>24530</v>
      </c>
      <c r="H6308" s="38" t="s">
        <v>25409</v>
      </c>
      <c r="I6308" s="38" t="s">
        <v>4446</v>
      </c>
      <c r="J6308" s="38" t="s">
        <v>25384</v>
      </c>
      <c r="N6308" s="311" t="s">
        <v>1351</v>
      </c>
      <c r="P6308" s="29" t="s">
        <v>25814</v>
      </c>
      <c r="R6308" s="38" t="s">
        <v>25101</v>
      </c>
      <c r="U6308" s="38" t="s">
        <v>25388</v>
      </c>
      <c r="AA6308" s="38" t="s">
        <v>1170</v>
      </c>
      <c r="AB6308" s="38" t="s">
        <v>13045</v>
      </c>
      <c r="AE6308" s="38" t="s">
        <v>2950</v>
      </c>
      <c r="AG6308" s="38">
        <v>1</v>
      </c>
      <c r="AH6308" s="38" t="s">
        <v>4439</v>
      </c>
      <c r="AI6308" s="38" t="s">
        <v>4440</v>
      </c>
      <c r="AJ6308" s="38" t="s">
        <v>4449</v>
      </c>
      <c r="AK6308" s="38" t="s">
        <v>25406</v>
      </c>
      <c r="AL6308" s="301" t="s">
        <v>25389</v>
      </c>
    </row>
    <row r="6309" spans="1:56" ht="25.5">
      <c r="A6309" s="29">
        <v>1</v>
      </c>
      <c r="B6309" s="29">
        <v>0</v>
      </c>
      <c r="C6309" s="38" t="s">
        <v>25410</v>
      </c>
      <c r="D6309" s="38" t="s">
        <v>25413</v>
      </c>
      <c r="F6309" s="38" t="s">
        <v>24530</v>
      </c>
      <c r="I6309" s="38" t="s">
        <v>4438</v>
      </c>
      <c r="J6309" s="38" t="s">
        <v>25355</v>
      </c>
      <c r="N6309" s="311" t="s">
        <v>1351</v>
      </c>
      <c r="P6309" s="29" t="s">
        <v>25814</v>
      </c>
      <c r="R6309" s="38" t="s">
        <v>25101</v>
      </c>
      <c r="AA6309" s="38" t="s">
        <v>1170</v>
      </c>
      <c r="AE6309" s="38" t="s">
        <v>2950</v>
      </c>
      <c r="AG6309" s="38">
        <v>1</v>
      </c>
      <c r="AH6309" s="38" t="s">
        <v>4439</v>
      </c>
      <c r="AI6309" s="38" t="s">
        <v>4440</v>
      </c>
      <c r="AJ6309" s="38" t="s">
        <v>15045</v>
      </c>
      <c r="AL6309" s="301" t="s">
        <v>25389</v>
      </c>
    </row>
    <row r="6310" spans="1:56" ht="51">
      <c r="A6310" s="29">
        <v>1</v>
      </c>
      <c r="B6310" s="29">
        <v>0</v>
      </c>
      <c r="C6310" s="38" t="s">
        <v>25411</v>
      </c>
      <c r="D6310" s="38" t="s">
        <v>25414</v>
      </c>
      <c r="F6310" s="38" t="s">
        <v>24530</v>
      </c>
      <c r="I6310" s="38" t="s">
        <v>4446</v>
      </c>
      <c r="J6310" s="38" t="s">
        <v>25410</v>
      </c>
      <c r="N6310" s="311" t="s">
        <v>1351</v>
      </c>
      <c r="P6310" s="29" t="s">
        <v>25814</v>
      </c>
      <c r="R6310" s="38" t="s">
        <v>25101</v>
      </c>
      <c r="U6310" s="38" t="s">
        <v>25388</v>
      </c>
      <c r="AA6310" s="38" t="s">
        <v>1170</v>
      </c>
      <c r="AB6310" s="38" t="s">
        <v>13049</v>
      </c>
      <c r="AE6310" s="38" t="s">
        <v>2950</v>
      </c>
      <c r="AG6310" s="38">
        <v>1</v>
      </c>
      <c r="AH6310" s="38" t="s">
        <v>4439</v>
      </c>
      <c r="AI6310" s="38" t="s">
        <v>4440</v>
      </c>
      <c r="AJ6310" s="38" t="s">
        <v>4449</v>
      </c>
      <c r="AK6310" s="38" t="s">
        <v>25272</v>
      </c>
      <c r="AL6310" s="301" t="s">
        <v>25389</v>
      </c>
    </row>
    <row r="6311" spans="1:56" ht="76.5">
      <c r="A6311" s="29">
        <v>1</v>
      </c>
      <c r="B6311" s="29">
        <v>0</v>
      </c>
      <c r="C6311" s="38" t="s">
        <v>25412</v>
      </c>
      <c r="D6311" s="38" t="s">
        <v>25415</v>
      </c>
      <c r="F6311" s="38" t="s">
        <v>24530</v>
      </c>
      <c r="I6311" s="38" t="s">
        <v>4446</v>
      </c>
      <c r="J6311" s="38" t="s">
        <v>25410</v>
      </c>
      <c r="N6311" s="311" t="s">
        <v>1351</v>
      </c>
      <c r="P6311" s="29" t="s">
        <v>25814</v>
      </c>
      <c r="R6311" s="38" t="s">
        <v>25101</v>
      </c>
      <c r="U6311" s="38" t="s">
        <v>25388</v>
      </c>
      <c r="AA6311" s="38" t="s">
        <v>1170</v>
      </c>
      <c r="AB6311" s="38" t="s">
        <v>13053</v>
      </c>
      <c r="AE6311" s="38" t="s">
        <v>2950</v>
      </c>
      <c r="AG6311" s="38">
        <v>1</v>
      </c>
      <c r="AH6311" s="38" t="s">
        <v>4439</v>
      </c>
      <c r="AI6311" s="38" t="s">
        <v>4440</v>
      </c>
      <c r="AJ6311" s="38" t="s">
        <v>4449</v>
      </c>
      <c r="AK6311" s="38" t="s">
        <v>25416</v>
      </c>
      <c r="AL6311" s="301" t="s">
        <v>25389</v>
      </c>
    </row>
    <row r="6312" spans="1:56" ht="140.25">
      <c r="A6312" s="29">
        <v>0</v>
      </c>
      <c r="B6312" s="29">
        <v>0</v>
      </c>
      <c r="C6312" s="38" t="s">
        <v>25419</v>
      </c>
      <c r="F6312" s="38" t="s">
        <v>24530</v>
      </c>
      <c r="I6312" s="38" t="s">
        <v>4431</v>
      </c>
      <c r="J6312" s="406"/>
      <c r="M6312"/>
      <c r="P6312" s="29"/>
      <c r="U6312"/>
      <c r="AB6312" s="38" t="s">
        <v>25417</v>
      </c>
      <c r="AE6312" s="38" t="s">
        <v>2950</v>
      </c>
      <c r="AG6312" s="38">
        <v>1</v>
      </c>
      <c r="AJ6312" s="38" t="s">
        <v>11475</v>
      </c>
      <c r="AL6312" s="301" t="s">
        <v>25389</v>
      </c>
      <c r="AR6312" s="29" t="str">
        <f>IF(OR(I6312="Negativmappe",I6312="Negativstreifen",I6312="Diapositivfilm",I6312="Fotomappe;(POSITIVE)",AND(I6312="Kostümfotografie",NOT(AE6312="DT")),AND(I6312="Fotografie",NOT(AE6312="DT")),AND(I6312="Porträtfotografie",NOT(AE6312="DT")),AND(I6312="Fotodokumentation",NOT(AE6312="DT")),AND(I6312="Bühnenbildfotografie",NOT(AE6312="DT"))),"1","0")</f>
        <v>1</v>
      </c>
      <c r="AS6312" s="29">
        <f t="shared" ref="AS6312" si="1077">AT6312</f>
        <v>0</v>
      </c>
      <c r="AT6312" s="29">
        <v>0</v>
      </c>
      <c r="AW6312" s="29" t="str">
        <f t="shared" ref="AW6312" si="1078">IF(NOT(AV6312=""),"image/tiff","")</f>
        <v/>
      </c>
      <c r="AX6312" s="29" t="str">
        <f t="shared" ref="AX6312" si="1079">IF(NOT(AV6312=""),"archival/master","")</f>
        <v/>
      </c>
      <c r="AY6312" s="29" t="str">
        <f t="shared" ref="AY6312" si="1080">"https://media.mediathek-tanz-theater.de/iiif/2/nvt_"&amp;C6312&amp;".JP2"</f>
        <v>https://media.mediathek-tanz-theater.de/iiif/2/nvt_img-585.JP2</v>
      </c>
      <c r="AZ6312" s="29" t="str">
        <f t="shared" ref="AZ6312" si="1081">IF(NOT(AY6312=""),"image/jp2","")</f>
        <v>image/jp2</v>
      </c>
      <c r="BA6312" s="29" t="str">
        <f t="shared" ref="BA6312" si="1082">IF(NOT(AY6312=""),"presentation/iiif","")</f>
        <v>presentation/iiif</v>
      </c>
      <c r="BB6312" s="29" t="str">
        <f t="shared" ref="BB6312" si="1083">"https://media.mediathek-tanz-theater.de/iiif/2/nvt_"&amp;C6312&amp;".JP2/full/100,/0/default.jpg"</f>
        <v>https://media.mediathek-tanz-theater.de/iiif/2/nvt_img-585.JP2/full/100,/0/default.jpg</v>
      </c>
      <c r="BC6312" s="29" t="str">
        <f t="shared" ref="BC6312" si="1084">IF(NOT(BB6312=""),"image/jpeg","")</f>
        <v>image/jpeg</v>
      </c>
      <c r="BD6312" s="29" t="str">
        <f t="shared" ref="BD6312" si="1085">IF(NOT(BB6312=""),"presentation/thumbnail","")</f>
        <v>presentation/thumbnail</v>
      </c>
    </row>
    <row r="6313" spans="1:56" ht="25.5">
      <c r="A6313" s="29">
        <v>1</v>
      </c>
      <c r="B6313" s="29">
        <v>0</v>
      </c>
      <c r="C6313" s="38" t="s">
        <v>25437</v>
      </c>
      <c r="D6313" s="38" t="s">
        <v>25421</v>
      </c>
      <c r="F6313" s="38" t="s">
        <v>24530</v>
      </c>
      <c r="I6313" s="38" t="s">
        <v>4438</v>
      </c>
      <c r="J6313" s="38" t="s">
        <v>25419</v>
      </c>
      <c r="N6313" s="311" t="s">
        <v>1351</v>
      </c>
      <c r="P6313" s="29" t="s">
        <v>25814</v>
      </c>
      <c r="R6313" s="38" t="s">
        <v>25101</v>
      </c>
      <c r="AA6313" s="38" t="s">
        <v>1170</v>
      </c>
      <c r="AE6313" s="38" t="s">
        <v>2950</v>
      </c>
      <c r="AG6313" s="38">
        <v>1</v>
      </c>
      <c r="AH6313" s="38" t="s">
        <v>4439</v>
      </c>
      <c r="AI6313" s="38" t="s">
        <v>4440</v>
      </c>
      <c r="AJ6313" s="38" t="s">
        <v>13947</v>
      </c>
      <c r="AL6313" s="301" t="s">
        <v>25389</v>
      </c>
    </row>
    <row r="6314" spans="1:56" ht="25.5">
      <c r="A6314" s="29">
        <v>1</v>
      </c>
      <c r="B6314" s="29">
        <v>0</v>
      </c>
      <c r="C6314" s="38" t="s">
        <v>25438</v>
      </c>
      <c r="D6314" s="38" t="s">
        <v>25422</v>
      </c>
      <c r="F6314" s="38" t="s">
        <v>24530</v>
      </c>
      <c r="I6314" s="38" t="s">
        <v>4446</v>
      </c>
      <c r="J6314" s="38" t="s">
        <v>25437</v>
      </c>
      <c r="N6314" s="311" t="s">
        <v>1351</v>
      </c>
      <c r="P6314" s="29" t="s">
        <v>25814</v>
      </c>
      <c r="R6314" s="38" t="s">
        <v>25101</v>
      </c>
      <c r="U6314" s="38" t="s">
        <v>25455</v>
      </c>
      <c r="AA6314" s="38" t="s">
        <v>1170</v>
      </c>
      <c r="AB6314" s="38" t="s">
        <v>13059</v>
      </c>
      <c r="AE6314" s="38" t="s">
        <v>2950</v>
      </c>
      <c r="AG6314" s="38">
        <v>1</v>
      </c>
      <c r="AH6314" s="38" t="s">
        <v>4439</v>
      </c>
      <c r="AI6314" s="38" t="s">
        <v>4440</v>
      </c>
      <c r="AJ6314" s="38" t="s">
        <v>4449</v>
      </c>
      <c r="AK6314" s="477" t="s">
        <v>25457</v>
      </c>
      <c r="AL6314" s="301" t="s">
        <v>25389</v>
      </c>
    </row>
    <row r="6315" spans="1:56" ht="25.5">
      <c r="A6315" s="29">
        <v>1</v>
      </c>
      <c r="B6315" s="29">
        <v>0</v>
      </c>
      <c r="C6315" s="38" t="s">
        <v>25439</v>
      </c>
      <c r="D6315" s="38" t="s">
        <v>25423</v>
      </c>
      <c r="F6315" s="38" t="s">
        <v>24530</v>
      </c>
      <c r="I6315" s="38" t="s">
        <v>4446</v>
      </c>
      <c r="J6315" s="38" t="s">
        <v>25437</v>
      </c>
      <c r="N6315" s="311" t="s">
        <v>1351</v>
      </c>
      <c r="P6315" s="29" t="s">
        <v>25814</v>
      </c>
      <c r="R6315" s="38" t="s">
        <v>25101</v>
      </c>
      <c r="U6315" s="38" t="s">
        <v>25455</v>
      </c>
      <c r="AA6315" s="38" t="s">
        <v>1170</v>
      </c>
      <c r="AB6315" s="38" t="s">
        <v>13063</v>
      </c>
      <c r="AE6315" s="38" t="s">
        <v>2950</v>
      </c>
      <c r="AG6315" s="38">
        <v>1</v>
      </c>
      <c r="AH6315" s="38" t="s">
        <v>4439</v>
      </c>
      <c r="AI6315" s="38" t="s">
        <v>4440</v>
      </c>
      <c r="AJ6315" s="38" t="s">
        <v>4449</v>
      </c>
      <c r="AK6315" s="477" t="s">
        <v>25457</v>
      </c>
      <c r="AL6315" s="301" t="s">
        <v>25389</v>
      </c>
    </row>
    <row r="6316" spans="1:56" ht="25.5">
      <c r="A6316" s="29">
        <v>1</v>
      </c>
      <c r="B6316" s="29">
        <v>0</v>
      </c>
      <c r="C6316" s="38" t="s">
        <v>25440</v>
      </c>
      <c r="D6316" s="38" t="s">
        <v>25424</v>
      </c>
      <c r="F6316" s="38" t="s">
        <v>24530</v>
      </c>
      <c r="I6316" s="38" t="s">
        <v>4446</v>
      </c>
      <c r="J6316" s="38" t="s">
        <v>25437</v>
      </c>
      <c r="N6316" s="311" t="s">
        <v>1351</v>
      </c>
      <c r="P6316" s="29" t="s">
        <v>25814</v>
      </c>
      <c r="R6316" s="38" t="s">
        <v>25101</v>
      </c>
      <c r="U6316" s="38" t="s">
        <v>25455</v>
      </c>
      <c r="AA6316" s="38" t="s">
        <v>1170</v>
      </c>
      <c r="AB6316" s="38" t="s">
        <v>13067</v>
      </c>
      <c r="AE6316" s="38" t="s">
        <v>2950</v>
      </c>
      <c r="AG6316" s="38">
        <v>1</v>
      </c>
      <c r="AH6316" s="38" t="s">
        <v>4439</v>
      </c>
      <c r="AI6316" s="38" t="s">
        <v>4440</v>
      </c>
      <c r="AJ6316" s="38" t="s">
        <v>4449</v>
      </c>
      <c r="AK6316" s="477" t="s">
        <v>25457</v>
      </c>
      <c r="AL6316" s="301" t="s">
        <v>25389</v>
      </c>
    </row>
    <row r="6317" spans="1:56" ht="25.5">
      <c r="A6317" s="29">
        <v>1</v>
      </c>
      <c r="B6317" s="29">
        <v>0</v>
      </c>
      <c r="C6317" s="38" t="s">
        <v>25441</v>
      </c>
      <c r="D6317" s="38" t="s">
        <v>25420</v>
      </c>
      <c r="F6317" s="38" t="s">
        <v>24530</v>
      </c>
      <c r="I6317" s="38" t="s">
        <v>4438</v>
      </c>
      <c r="J6317" s="38" t="s">
        <v>25419</v>
      </c>
      <c r="N6317" s="311" t="s">
        <v>1351</v>
      </c>
      <c r="P6317" s="29" t="s">
        <v>25814</v>
      </c>
      <c r="R6317" s="38" t="s">
        <v>25101</v>
      </c>
      <c r="AA6317" s="38" t="s">
        <v>1170</v>
      </c>
      <c r="AE6317" s="38" t="s">
        <v>2950</v>
      </c>
      <c r="AG6317" s="38">
        <v>1</v>
      </c>
      <c r="AH6317" s="38" t="s">
        <v>4439</v>
      </c>
      <c r="AI6317" s="38" t="s">
        <v>4440</v>
      </c>
      <c r="AJ6317" s="38" t="s">
        <v>14050</v>
      </c>
      <c r="AL6317" s="301" t="s">
        <v>25389</v>
      </c>
    </row>
    <row r="6318" spans="1:56" ht="38.25">
      <c r="A6318" s="29">
        <v>1</v>
      </c>
      <c r="B6318" s="29">
        <v>0</v>
      </c>
      <c r="C6318" s="38" t="s">
        <v>25442</v>
      </c>
      <c r="D6318" s="38" t="s">
        <v>25425</v>
      </c>
      <c r="F6318" s="38" t="s">
        <v>24530</v>
      </c>
      <c r="H6318" s="38" t="s">
        <v>25459</v>
      </c>
      <c r="I6318" s="38" t="s">
        <v>4446</v>
      </c>
      <c r="J6318" s="38" t="s">
        <v>25441</v>
      </c>
      <c r="N6318" s="311" t="s">
        <v>1351</v>
      </c>
      <c r="P6318" s="29" t="s">
        <v>25814</v>
      </c>
      <c r="R6318" s="38" t="s">
        <v>25101</v>
      </c>
      <c r="U6318" s="38" t="s">
        <v>25455</v>
      </c>
      <c r="AA6318" s="38" t="s">
        <v>1170</v>
      </c>
      <c r="AB6318" s="38" t="s">
        <v>13073</v>
      </c>
      <c r="AE6318" s="38" t="s">
        <v>2950</v>
      </c>
      <c r="AG6318" s="38">
        <v>1</v>
      </c>
      <c r="AH6318" s="38" t="s">
        <v>4439</v>
      </c>
      <c r="AI6318" s="38" t="s">
        <v>4440</v>
      </c>
      <c r="AJ6318" s="38" t="s">
        <v>4449</v>
      </c>
      <c r="AK6318" s="38" t="s">
        <v>72</v>
      </c>
      <c r="AL6318" s="301" t="s">
        <v>25389</v>
      </c>
    </row>
    <row r="6319" spans="1:56" ht="51">
      <c r="A6319" s="29">
        <v>1</v>
      </c>
      <c r="B6319" s="29">
        <v>0</v>
      </c>
      <c r="C6319" s="38" t="s">
        <v>25443</v>
      </c>
      <c r="D6319" s="38" t="s">
        <v>25426</v>
      </c>
      <c r="F6319" s="38" t="s">
        <v>24530</v>
      </c>
      <c r="H6319" s="38" t="s">
        <v>25460</v>
      </c>
      <c r="I6319" s="38" t="s">
        <v>4446</v>
      </c>
      <c r="J6319" s="38" t="s">
        <v>25441</v>
      </c>
      <c r="N6319" s="311" t="s">
        <v>1351</v>
      </c>
      <c r="P6319" s="29" t="s">
        <v>25814</v>
      </c>
      <c r="R6319" s="38" t="s">
        <v>25101</v>
      </c>
      <c r="U6319" s="38" t="s">
        <v>25455</v>
      </c>
      <c r="AA6319" s="38" t="s">
        <v>1170</v>
      </c>
      <c r="AB6319" s="38" t="s">
        <v>13076</v>
      </c>
      <c r="AE6319" s="38" t="s">
        <v>2950</v>
      </c>
      <c r="AG6319" s="38">
        <v>1</v>
      </c>
      <c r="AH6319" s="38" t="s">
        <v>4439</v>
      </c>
      <c r="AI6319" s="38" t="s">
        <v>4440</v>
      </c>
      <c r="AJ6319" s="38" t="s">
        <v>4449</v>
      </c>
      <c r="AK6319" s="38" t="s">
        <v>72</v>
      </c>
      <c r="AL6319" s="301" t="s">
        <v>25389</v>
      </c>
    </row>
    <row r="6320" spans="1:56" ht="38.25">
      <c r="A6320" s="29">
        <v>1</v>
      </c>
      <c r="B6320" s="29">
        <v>0</v>
      </c>
      <c r="C6320" s="38" t="s">
        <v>25444</v>
      </c>
      <c r="D6320" s="38" t="s">
        <v>25427</v>
      </c>
      <c r="F6320" s="38" t="s">
        <v>24530</v>
      </c>
      <c r="H6320" s="38" t="s">
        <v>25461</v>
      </c>
      <c r="I6320" s="38" t="s">
        <v>4446</v>
      </c>
      <c r="J6320" s="38" t="s">
        <v>25441</v>
      </c>
      <c r="N6320" s="311" t="s">
        <v>1351</v>
      </c>
      <c r="P6320" s="29" t="s">
        <v>25814</v>
      </c>
      <c r="R6320" s="38" t="s">
        <v>25101</v>
      </c>
      <c r="U6320" s="38" t="s">
        <v>25455</v>
      </c>
      <c r="AA6320" s="38" t="s">
        <v>1170</v>
      </c>
      <c r="AB6320" s="38" t="s">
        <v>13082</v>
      </c>
      <c r="AE6320" s="38" t="s">
        <v>2950</v>
      </c>
      <c r="AG6320" s="38">
        <v>1</v>
      </c>
      <c r="AH6320" s="38" t="s">
        <v>4439</v>
      </c>
      <c r="AI6320" s="38" t="s">
        <v>4440</v>
      </c>
      <c r="AJ6320" s="38" t="s">
        <v>4449</v>
      </c>
      <c r="AK6320" s="38" t="s">
        <v>25458</v>
      </c>
      <c r="AL6320" s="301" t="s">
        <v>25389</v>
      </c>
    </row>
    <row r="6321" spans="1:56" ht="25.5">
      <c r="A6321" s="29">
        <v>1</v>
      </c>
      <c r="B6321" s="29">
        <v>0</v>
      </c>
      <c r="C6321" s="38" t="s">
        <v>25445</v>
      </c>
      <c r="D6321" s="38" t="s">
        <v>25428</v>
      </c>
      <c r="F6321" s="38" t="s">
        <v>24530</v>
      </c>
      <c r="I6321" s="38" t="s">
        <v>4438</v>
      </c>
      <c r="J6321" s="38" t="s">
        <v>25419</v>
      </c>
      <c r="N6321" s="311" t="s">
        <v>1351</v>
      </c>
      <c r="P6321" s="29" t="s">
        <v>25814</v>
      </c>
      <c r="R6321" s="38" t="s">
        <v>25101</v>
      </c>
      <c r="AA6321" s="38" t="s">
        <v>1170</v>
      </c>
      <c r="AE6321" s="38" t="s">
        <v>2950</v>
      </c>
      <c r="AG6321" s="38">
        <v>1</v>
      </c>
      <c r="AH6321" s="38" t="s">
        <v>4439</v>
      </c>
      <c r="AI6321" s="38" t="s">
        <v>4440</v>
      </c>
      <c r="AJ6321" s="38" t="s">
        <v>17038</v>
      </c>
      <c r="AL6321" s="301" t="s">
        <v>25389</v>
      </c>
    </row>
    <row r="6322" spans="1:56" ht="38.25">
      <c r="A6322" s="29">
        <v>1</v>
      </c>
      <c r="B6322" s="29">
        <v>0</v>
      </c>
      <c r="C6322" s="38" t="s">
        <v>25446</v>
      </c>
      <c r="D6322" s="38" t="s">
        <v>25429</v>
      </c>
      <c r="F6322" s="38" t="s">
        <v>24530</v>
      </c>
      <c r="H6322" s="38" t="s">
        <v>25462</v>
      </c>
      <c r="I6322" s="38" t="s">
        <v>4446</v>
      </c>
      <c r="J6322" s="38" t="s">
        <v>25445</v>
      </c>
      <c r="N6322" s="311" t="s">
        <v>1351</v>
      </c>
      <c r="P6322" s="29" t="s">
        <v>25814</v>
      </c>
      <c r="R6322" s="38" t="s">
        <v>25101</v>
      </c>
      <c r="U6322" s="38" t="s">
        <v>25454</v>
      </c>
      <c r="AA6322" s="38" t="s">
        <v>1170</v>
      </c>
      <c r="AB6322" s="38" t="s">
        <v>13085</v>
      </c>
      <c r="AE6322" s="38" t="s">
        <v>2950</v>
      </c>
      <c r="AG6322" s="38">
        <v>1</v>
      </c>
      <c r="AH6322" s="38" t="s">
        <v>4439</v>
      </c>
      <c r="AI6322" s="38" t="s">
        <v>4440</v>
      </c>
      <c r="AJ6322" s="38" t="s">
        <v>4449</v>
      </c>
      <c r="AK6322" s="38" t="s">
        <v>19723</v>
      </c>
      <c r="AL6322" s="301" t="s">
        <v>25389</v>
      </c>
    </row>
    <row r="6323" spans="1:56" ht="63.75">
      <c r="A6323" s="29">
        <v>1</v>
      </c>
      <c r="B6323" s="29">
        <v>0</v>
      </c>
      <c r="C6323" s="38" t="s">
        <v>25447</v>
      </c>
      <c r="D6323" s="38" t="s">
        <v>25430</v>
      </c>
      <c r="F6323" s="38" t="s">
        <v>24530</v>
      </c>
      <c r="H6323" s="38" t="s">
        <v>25464</v>
      </c>
      <c r="I6323" s="38" t="s">
        <v>4446</v>
      </c>
      <c r="J6323" s="38" t="s">
        <v>25445</v>
      </c>
      <c r="N6323" s="311" t="s">
        <v>1351</v>
      </c>
      <c r="P6323" s="29" t="s">
        <v>25814</v>
      </c>
      <c r="R6323" s="38" t="s">
        <v>25101</v>
      </c>
      <c r="U6323" s="38" t="s">
        <v>25456</v>
      </c>
      <c r="AA6323" s="38" t="s">
        <v>1170</v>
      </c>
      <c r="AB6323" s="38" t="s">
        <v>13088</v>
      </c>
      <c r="AE6323" s="38" t="s">
        <v>2950</v>
      </c>
      <c r="AG6323" s="38">
        <v>1</v>
      </c>
      <c r="AH6323" s="38" t="s">
        <v>4439</v>
      </c>
      <c r="AI6323" s="38" t="s">
        <v>4440</v>
      </c>
      <c r="AJ6323" s="38" t="s">
        <v>4449</v>
      </c>
      <c r="AK6323" s="38" t="s">
        <v>14074</v>
      </c>
      <c r="AL6323" s="301" t="s">
        <v>25389</v>
      </c>
    </row>
    <row r="6324" spans="1:56" ht="38.25">
      <c r="A6324" s="29">
        <v>1</v>
      </c>
      <c r="B6324" s="29">
        <v>0</v>
      </c>
      <c r="C6324" s="38" t="s">
        <v>25448</v>
      </c>
      <c r="D6324" s="38" t="s">
        <v>25431</v>
      </c>
      <c r="F6324" s="38" t="s">
        <v>24530</v>
      </c>
      <c r="H6324" s="38" t="s">
        <v>25463</v>
      </c>
      <c r="I6324" s="38" t="s">
        <v>4446</v>
      </c>
      <c r="J6324" s="38" t="s">
        <v>25445</v>
      </c>
      <c r="N6324" s="311" t="s">
        <v>1351</v>
      </c>
      <c r="P6324" s="29" t="s">
        <v>25814</v>
      </c>
      <c r="R6324" s="38" t="s">
        <v>25101</v>
      </c>
      <c r="U6324" s="38" t="s">
        <v>25456</v>
      </c>
      <c r="AA6324" s="38" t="s">
        <v>1170</v>
      </c>
      <c r="AB6324" s="38" t="s">
        <v>14047</v>
      </c>
      <c r="AE6324" s="38" t="s">
        <v>2950</v>
      </c>
      <c r="AG6324" s="38">
        <v>1</v>
      </c>
      <c r="AH6324" s="38" t="s">
        <v>4439</v>
      </c>
      <c r="AI6324" s="38" t="s">
        <v>4440</v>
      </c>
      <c r="AJ6324" s="38" t="s">
        <v>4449</v>
      </c>
      <c r="AK6324" s="38" t="s">
        <v>14074</v>
      </c>
      <c r="AL6324" s="301" t="s">
        <v>25389</v>
      </c>
    </row>
    <row r="6325" spans="1:56" ht="25.5">
      <c r="A6325" s="29">
        <v>1</v>
      </c>
      <c r="B6325" s="29">
        <v>0</v>
      </c>
      <c r="C6325" s="38" t="s">
        <v>25449</v>
      </c>
      <c r="D6325" s="38" t="s">
        <v>25432</v>
      </c>
      <c r="F6325" s="38" t="s">
        <v>24530</v>
      </c>
      <c r="I6325" s="38" t="s">
        <v>4438</v>
      </c>
      <c r="J6325" s="38" t="s">
        <v>25419</v>
      </c>
      <c r="N6325" s="311" t="s">
        <v>1351</v>
      </c>
      <c r="P6325" s="29" t="s">
        <v>25814</v>
      </c>
      <c r="R6325" s="38" t="s">
        <v>25101</v>
      </c>
      <c r="AA6325" s="38" t="s">
        <v>1170</v>
      </c>
      <c r="AE6325" s="38" t="s">
        <v>2950</v>
      </c>
      <c r="AG6325" s="38">
        <v>1</v>
      </c>
      <c r="AH6325" s="38" t="s">
        <v>4439</v>
      </c>
      <c r="AI6325" s="38" t="s">
        <v>4440</v>
      </c>
      <c r="AJ6325" s="38" t="s">
        <v>25418</v>
      </c>
      <c r="AL6325" s="301" t="s">
        <v>25389</v>
      </c>
    </row>
    <row r="6326" spans="1:56" ht="38.25">
      <c r="A6326" s="29">
        <v>1</v>
      </c>
      <c r="B6326" s="29">
        <v>0</v>
      </c>
      <c r="C6326" s="38" t="s">
        <v>25450</v>
      </c>
      <c r="D6326" s="38" t="s">
        <v>25433</v>
      </c>
      <c r="F6326" s="38" t="s">
        <v>24530</v>
      </c>
      <c r="I6326" s="38" t="s">
        <v>4446</v>
      </c>
      <c r="J6326" s="38" t="s">
        <v>25449</v>
      </c>
      <c r="N6326" s="311" t="s">
        <v>1351</v>
      </c>
      <c r="P6326" s="29" t="s">
        <v>25814</v>
      </c>
      <c r="R6326" s="38" t="s">
        <v>25101</v>
      </c>
      <c r="U6326" s="38" t="s">
        <v>25456</v>
      </c>
      <c r="AA6326" s="38" t="s">
        <v>1170</v>
      </c>
      <c r="AB6326" s="38" t="s">
        <v>14055</v>
      </c>
      <c r="AE6326" s="38" t="s">
        <v>2950</v>
      </c>
      <c r="AG6326" s="38">
        <v>1</v>
      </c>
      <c r="AH6326" s="38" t="s">
        <v>4439</v>
      </c>
      <c r="AI6326" s="38" t="s">
        <v>4440</v>
      </c>
      <c r="AJ6326" s="38" t="s">
        <v>4449</v>
      </c>
      <c r="AK6326" s="38" t="s">
        <v>14074</v>
      </c>
      <c r="AL6326" s="301" t="s">
        <v>25389</v>
      </c>
    </row>
    <row r="6327" spans="1:56" ht="38.25">
      <c r="A6327" s="29">
        <v>1</v>
      </c>
      <c r="B6327" s="29">
        <v>0</v>
      </c>
      <c r="C6327" s="38" t="s">
        <v>25451</v>
      </c>
      <c r="D6327" s="38" t="s">
        <v>25434</v>
      </c>
      <c r="F6327" s="38" t="s">
        <v>24530</v>
      </c>
      <c r="I6327" s="38" t="s">
        <v>4446</v>
      </c>
      <c r="J6327" s="38" t="s">
        <v>25449</v>
      </c>
      <c r="N6327" s="311" t="s">
        <v>1351</v>
      </c>
      <c r="P6327" s="29" t="s">
        <v>25814</v>
      </c>
      <c r="R6327" s="38" t="s">
        <v>25101</v>
      </c>
      <c r="U6327" s="38" t="s">
        <v>25456</v>
      </c>
      <c r="AA6327" s="38" t="s">
        <v>1170</v>
      </c>
      <c r="AB6327" s="38" t="s">
        <v>14060</v>
      </c>
      <c r="AE6327" s="38" t="s">
        <v>2950</v>
      </c>
      <c r="AG6327" s="38">
        <v>1</v>
      </c>
      <c r="AH6327" s="38" t="s">
        <v>4439</v>
      </c>
      <c r="AI6327" s="38" t="s">
        <v>4440</v>
      </c>
      <c r="AJ6327" s="38" t="s">
        <v>4449</v>
      </c>
      <c r="AK6327" s="38" t="s">
        <v>14074</v>
      </c>
      <c r="AL6327" s="301" t="s">
        <v>25389</v>
      </c>
    </row>
    <row r="6328" spans="1:56" ht="38.25">
      <c r="A6328" s="29">
        <v>1</v>
      </c>
      <c r="B6328" s="29">
        <v>0</v>
      </c>
      <c r="C6328" s="38" t="s">
        <v>25452</v>
      </c>
      <c r="D6328" s="38" t="s">
        <v>25435</v>
      </c>
      <c r="F6328" s="38" t="s">
        <v>24530</v>
      </c>
      <c r="I6328" s="38" t="s">
        <v>4446</v>
      </c>
      <c r="J6328" s="38" t="s">
        <v>25449</v>
      </c>
      <c r="N6328" s="311" t="s">
        <v>1351</v>
      </c>
      <c r="P6328" s="29" t="s">
        <v>25814</v>
      </c>
      <c r="R6328" s="38" t="s">
        <v>25101</v>
      </c>
      <c r="U6328" s="38" t="s">
        <v>25456</v>
      </c>
      <c r="AA6328" s="38" t="s">
        <v>1170</v>
      </c>
      <c r="AB6328" s="38" t="s">
        <v>14064</v>
      </c>
      <c r="AE6328" s="38" t="s">
        <v>2950</v>
      </c>
      <c r="AG6328" s="38">
        <v>1</v>
      </c>
      <c r="AH6328" s="38" t="s">
        <v>4439</v>
      </c>
      <c r="AI6328" s="38" t="s">
        <v>4440</v>
      </c>
      <c r="AJ6328" s="38" t="s">
        <v>4449</v>
      </c>
      <c r="AK6328" s="38" t="s">
        <v>72</v>
      </c>
      <c r="AL6328" s="301" t="s">
        <v>25389</v>
      </c>
    </row>
    <row r="6329" spans="1:56" ht="38.25">
      <c r="A6329" s="29">
        <v>1</v>
      </c>
      <c r="B6329" s="29">
        <v>0</v>
      </c>
      <c r="C6329" s="38" t="s">
        <v>25453</v>
      </c>
      <c r="D6329" s="38" t="s">
        <v>25436</v>
      </c>
      <c r="F6329" s="38" t="s">
        <v>24530</v>
      </c>
      <c r="I6329" s="38" t="s">
        <v>4446</v>
      </c>
      <c r="J6329" s="38" t="s">
        <v>25449</v>
      </c>
      <c r="N6329" s="311" t="s">
        <v>1351</v>
      </c>
      <c r="P6329" s="29" t="s">
        <v>25814</v>
      </c>
      <c r="R6329" s="38" t="s">
        <v>25101</v>
      </c>
      <c r="U6329" s="38" t="s">
        <v>25456</v>
      </c>
      <c r="AA6329" s="38" t="s">
        <v>1170</v>
      </c>
      <c r="AB6329" s="38" t="s">
        <v>14073</v>
      </c>
      <c r="AE6329" s="38" t="s">
        <v>2950</v>
      </c>
      <c r="AG6329" s="38">
        <v>1</v>
      </c>
      <c r="AH6329" s="38" t="s">
        <v>4439</v>
      </c>
      <c r="AI6329" s="38" t="s">
        <v>4440</v>
      </c>
      <c r="AJ6329" s="38" t="s">
        <v>4449</v>
      </c>
      <c r="AK6329" s="38" t="s">
        <v>25465</v>
      </c>
      <c r="AL6329" s="301" t="s">
        <v>25389</v>
      </c>
    </row>
    <row r="6330" spans="1:56" ht="140.25">
      <c r="A6330" s="29">
        <v>0</v>
      </c>
      <c r="B6330" s="29">
        <v>0</v>
      </c>
      <c r="C6330" s="38" t="s">
        <v>25469</v>
      </c>
      <c r="F6330" s="38" t="s">
        <v>24530</v>
      </c>
      <c r="I6330" s="38" t="s">
        <v>4431</v>
      </c>
      <c r="J6330" s="406"/>
      <c r="M6330"/>
      <c r="P6330" s="29"/>
      <c r="U6330"/>
      <c r="AB6330" s="38" t="s">
        <v>25467</v>
      </c>
      <c r="AE6330" s="38" t="s">
        <v>2950</v>
      </c>
      <c r="AG6330" s="38">
        <v>1</v>
      </c>
      <c r="AJ6330" s="38" t="s">
        <v>11475</v>
      </c>
      <c r="AL6330" s="301" t="s">
        <v>25389</v>
      </c>
      <c r="AR6330" s="29" t="str">
        <f>IF(OR(I6330="Negativmappe",I6330="Negativstreifen",I6330="Diapositivfilm",I6330="Fotomappe;(POSITIVE)",AND(I6330="Kostümfotografie",NOT(AE6330="DT")),AND(I6330="Fotografie",NOT(AE6330="DT")),AND(I6330="Porträtfotografie",NOT(AE6330="DT")),AND(I6330="Fotodokumentation",NOT(AE6330="DT")),AND(I6330="Bühnenbildfotografie",NOT(AE6330="DT"))),"1","0")</f>
        <v>1</v>
      </c>
      <c r="AS6330" s="29">
        <f t="shared" ref="AS6330" si="1086">AT6330</f>
        <v>0</v>
      </c>
      <c r="AT6330" s="29">
        <v>0</v>
      </c>
      <c r="AW6330" s="29" t="str">
        <f t="shared" ref="AW6330" si="1087">IF(NOT(AV6330=""),"image/tiff","")</f>
        <v/>
      </c>
      <c r="AX6330" s="29" t="str">
        <f t="shared" ref="AX6330" si="1088">IF(NOT(AV6330=""),"archival/master","")</f>
        <v/>
      </c>
      <c r="AY6330" s="29" t="str">
        <f t="shared" ref="AY6330" si="1089">"https://media.mediathek-tanz-theater.de/iiif/2/nvt_"&amp;C6330&amp;".JP2"</f>
        <v>https://media.mediathek-tanz-theater.de/iiif/2/nvt_img-586.JP2</v>
      </c>
      <c r="AZ6330" s="29" t="str">
        <f t="shared" ref="AZ6330" si="1090">IF(NOT(AY6330=""),"image/jp2","")</f>
        <v>image/jp2</v>
      </c>
      <c r="BA6330" s="29" t="str">
        <f t="shared" ref="BA6330" si="1091">IF(NOT(AY6330=""),"presentation/iiif","")</f>
        <v>presentation/iiif</v>
      </c>
      <c r="BB6330" s="29" t="str">
        <f t="shared" ref="BB6330" si="1092">"https://media.mediathek-tanz-theater.de/iiif/2/nvt_"&amp;C6330&amp;".JP2/full/100,/0/default.jpg"</f>
        <v>https://media.mediathek-tanz-theater.de/iiif/2/nvt_img-586.JP2/full/100,/0/default.jpg</v>
      </c>
      <c r="BC6330" s="29" t="str">
        <f t="shared" ref="BC6330" si="1093">IF(NOT(BB6330=""),"image/jpeg","")</f>
        <v>image/jpeg</v>
      </c>
      <c r="BD6330" s="29" t="str">
        <f t="shared" ref="BD6330" si="1094">IF(NOT(BB6330=""),"presentation/thumbnail","")</f>
        <v>presentation/thumbnail</v>
      </c>
    </row>
    <row r="6331" spans="1:56" ht="25.5">
      <c r="A6331" s="29">
        <v>1</v>
      </c>
      <c r="B6331" s="29">
        <v>0</v>
      </c>
      <c r="C6331" s="38" t="s">
        <v>25482</v>
      </c>
      <c r="D6331" s="38" t="s">
        <v>25470</v>
      </c>
      <c r="F6331" s="38" t="s">
        <v>24530</v>
      </c>
      <c r="I6331" s="38" t="s">
        <v>4438</v>
      </c>
      <c r="J6331" s="38" t="s">
        <v>25469</v>
      </c>
      <c r="N6331" s="311" t="s">
        <v>1351</v>
      </c>
      <c r="P6331" s="29" t="s">
        <v>25814</v>
      </c>
      <c r="R6331" s="38" t="s">
        <v>25101</v>
      </c>
      <c r="AA6331" s="38" t="s">
        <v>1170</v>
      </c>
      <c r="AE6331" s="38" t="s">
        <v>2950</v>
      </c>
      <c r="AG6331" s="38">
        <v>1</v>
      </c>
      <c r="AH6331" s="38" t="s">
        <v>4439</v>
      </c>
      <c r="AI6331" s="38" t="s">
        <v>4440</v>
      </c>
      <c r="AJ6331" s="38" t="s">
        <v>11478</v>
      </c>
      <c r="AL6331" s="301" t="s">
        <v>25389</v>
      </c>
    </row>
    <row r="6332" spans="1:56" ht="38.25">
      <c r="A6332" s="29">
        <v>1</v>
      </c>
      <c r="B6332" s="29">
        <v>0</v>
      </c>
      <c r="C6332" s="38" t="s">
        <v>25483</v>
      </c>
      <c r="D6332" s="38" t="s">
        <v>25471</v>
      </c>
      <c r="F6332" s="38" t="s">
        <v>24530</v>
      </c>
      <c r="H6332" s="38" t="s">
        <v>5078</v>
      </c>
      <c r="I6332" s="38" t="s">
        <v>4446</v>
      </c>
      <c r="J6332" s="38" t="s">
        <v>25482</v>
      </c>
      <c r="N6332" s="311" t="s">
        <v>1351</v>
      </c>
      <c r="P6332" s="29" t="s">
        <v>25814</v>
      </c>
      <c r="R6332" s="38" t="s">
        <v>25101</v>
      </c>
      <c r="U6332" s="38" t="s">
        <v>1208</v>
      </c>
      <c r="AA6332" s="38" t="s">
        <v>1170</v>
      </c>
      <c r="AB6332" s="38" t="s">
        <v>14078</v>
      </c>
      <c r="AE6332" s="38" t="s">
        <v>2950</v>
      </c>
      <c r="AG6332" s="38">
        <v>1</v>
      </c>
      <c r="AH6332" s="38" t="s">
        <v>4439</v>
      </c>
      <c r="AI6332" s="38" t="s">
        <v>4440</v>
      </c>
      <c r="AJ6332" s="38" t="s">
        <v>4449</v>
      </c>
      <c r="AK6332" s="38" t="s">
        <v>25496</v>
      </c>
      <c r="AL6332" s="301" t="s">
        <v>25389</v>
      </c>
    </row>
    <row r="6333" spans="1:56" ht="38.25">
      <c r="A6333" s="29">
        <v>1</v>
      </c>
      <c r="B6333" s="29">
        <v>0</v>
      </c>
      <c r="C6333" s="38" t="s">
        <v>25484</v>
      </c>
      <c r="D6333" s="38" t="s">
        <v>25472</v>
      </c>
      <c r="F6333" s="38" t="s">
        <v>24530</v>
      </c>
      <c r="I6333" s="38" t="s">
        <v>4446</v>
      </c>
      <c r="J6333" s="38" t="s">
        <v>25482</v>
      </c>
      <c r="N6333" s="311" t="s">
        <v>1351</v>
      </c>
      <c r="P6333" s="29" t="s">
        <v>25814</v>
      </c>
      <c r="R6333" s="38" t="s">
        <v>25101</v>
      </c>
      <c r="U6333" s="38" t="s">
        <v>25494</v>
      </c>
      <c r="AA6333" s="38" t="s">
        <v>1170</v>
      </c>
      <c r="AB6333" s="38" t="s">
        <v>14083</v>
      </c>
      <c r="AE6333" s="38" t="s">
        <v>2950</v>
      </c>
      <c r="AG6333" s="38">
        <v>1</v>
      </c>
      <c r="AH6333" s="38" t="s">
        <v>4439</v>
      </c>
      <c r="AI6333" s="38" t="s">
        <v>4440</v>
      </c>
      <c r="AJ6333" s="38" t="s">
        <v>4449</v>
      </c>
      <c r="AK6333" s="38" t="s">
        <v>25497</v>
      </c>
      <c r="AL6333" s="301" t="s">
        <v>25389</v>
      </c>
    </row>
    <row r="6334" spans="1:56" ht="38.25">
      <c r="A6334" s="29">
        <v>1</v>
      </c>
      <c r="B6334" s="29">
        <v>0</v>
      </c>
      <c r="C6334" s="38" t="s">
        <v>25485</v>
      </c>
      <c r="D6334" s="38" t="s">
        <v>25473</v>
      </c>
      <c r="F6334" s="38" t="s">
        <v>24530</v>
      </c>
      <c r="I6334" s="38" t="s">
        <v>4446</v>
      </c>
      <c r="J6334" s="38" t="s">
        <v>25482</v>
      </c>
      <c r="N6334" s="311" t="s">
        <v>1351</v>
      </c>
      <c r="P6334" s="29" t="s">
        <v>25814</v>
      </c>
      <c r="R6334" s="38" t="s">
        <v>25101</v>
      </c>
      <c r="U6334" s="38" t="s">
        <v>25494</v>
      </c>
      <c r="AA6334" s="38" t="s">
        <v>1170</v>
      </c>
      <c r="AB6334" s="38" t="s">
        <v>14087</v>
      </c>
      <c r="AE6334" s="38" t="s">
        <v>2950</v>
      </c>
      <c r="AG6334" s="38">
        <v>1</v>
      </c>
      <c r="AH6334" s="38" t="s">
        <v>4439</v>
      </c>
      <c r="AI6334" s="38" t="s">
        <v>4440</v>
      </c>
      <c r="AJ6334" s="38" t="s">
        <v>4449</v>
      </c>
      <c r="AK6334" s="38" t="s">
        <v>25497</v>
      </c>
      <c r="AL6334" s="301" t="s">
        <v>25389</v>
      </c>
    </row>
    <row r="6335" spans="1:56" ht="25.5">
      <c r="A6335" s="29">
        <v>1</v>
      </c>
      <c r="B6335" s="29">
        <v>0</v>
      </c>
      <c r="C6335" s="38" t="s">
        <v>25486</v>
      </c>
      <c r="D6335" s="38" t="s">
        <v>25476</v>
      </c>
      <c r="F6335" s="38" t="s">
        <v>24530</v>
      </c>
      <c r="I6335" s="38" t="s">
        <v>4438</v>
      </c>
      <c r="J6335" s="38" t="s">
        <v>25469</v>
      </c>
      <c r="N6335" s="311" t="s">
        <v>1351</v>
      </c>
      <c r="P6335" s="29" t="s">
        <v>25814</v>
      </c>
      <c r="R6335" s="38" t="s">
        <v>25101</v>
      </c>
      <c r="AA6335" s="38" t="s">
        <v>1170</v>
      </c>
      <c r="AE6335" s="38" t="s">
        <v>2950</v>
      </c>
      <c r="AG6335" s="38">
        <v>1</v>
      </c>
      <c r="AH6335" s="38" t="s">
        <v>4439</v>
      </c>
      <c r="AI6335" s="38" t="s">
        <v>4440</v>
      </c>
      <c r="AJ6335" s="38" t="s">
        <v>5835</v>
      </c>
      <c r="AL6335" s="301" t="s">
        <v>25389</v>
      </c>
    </row>
    <row r="6336" spans="1:56" ht="38.25">
      <c r="A6336" s="29">
        <v>1</v>
      </c>
      <c r="B6336" s="29">
        <v>0</v>
      </c>
      <c r="C6336" s="38" t="s">
        <v>25487</v>
      </c>
      <c r="D6336" s="38" t="s">
        <v>25474</v>
      </c>
      <c r="F6336" s="38" t="s">
        <v>24530</v>
      </c>
      <c r="I6336" s="38" t="s">
        <v>4446</v>
      </c>
      <c r="J6336" s="38" t="s">
        <v>25486</v>
      </c>
      <c r="N6336" s="311" t="s">
        <v>1351</v>
      </c>
      <c r="P6336" s="29" t="s">
        <v>25814</v>
      </c>
      <c r="R6336" s="38" t="s">
        <v>25101</v>
      </c>
      <c r="U6336" s="38" t="s">
        <v>25494</v>
      </c>
      <c r="AA6336" s="38" t="s">
        <v>1170</v>
      </c>
      <c r="AB6336" s="38" t="s">
        <v>14096</v>
      </c>
      <c r="AE6336" s="38" t="s">
        <v>2950</v>
      </c>
      <c r="AG6336" s="38">
        <v>1</v>
      </c>
      <c r="AH6336" s="38" t="s">
        <v>4439</v>
      </c>
      <c r="AI6336" s="38" t="s">
        <v>4440</v>
      </c>
      <c r="AJ6336" s="38" t="s">
        <v>4449</v>
      </c>
      <c r="AK6336" s="38" t="s">
        <v>25498</v>
      </c>
      <c r="AL6336" s="301" t="s">
        <v>25389</v>
      </c>
    </row>
    <row r="6337" spans="1:56" ht="38.25">
      <c r="A6337" s="29">
        <v>1</v>
      </c>
      <c r="B6337" s="29">
        <v>0</v>
      </c>
      <c r="C6337" s="38" t="s">
        <v>25488</v>
      </c>
      <c r="D6337" s="38" t="s">
        <v>25477</v>
      </c>
      <c r="F6337" s="38" t="s">
        <v>24530</v>
      </c>
      <c r="I6337" s="38" t="s">
        <v>4446</v>
      </c>
      <c r="J6337" s="38" t="s">
        <v>25486</v>
      </c>
      <c r="N6337" s="311" t="s">
        <v>1351</v>
      </c>
      <c r="P6337" s="29" t="s">
        <v>25814</v>
      </c>
      <c r="R6337" s="38" t="s">
        <v>25101</v>
      </c>
      <c r="U6337" s="38" t="s">
        <v>25494</v>
      </c>
      <c r="AA6337" s="38" t="s">
        <v>1170</v>
      </c>
      <c r="AB6337" s="38" t="s">
        <v>14100</v>
      </c>
      <c r="AE6337" s="38" t="s">
        <v>2950</v>
      </c>
      <c r="AG6337" s="38">
        <v>1</v>
      </c>
      <c r="AH6337" s="38" t="s">
        <v>4439</v>
      </c>
      <c r="AI6337" s="38" t="s">
        <v>4440</v>
      </c>
      <c r="AJ6337" s="38" t="s">
        <v>4449</v>
      </c>
      <c r="AK6337" s="38" t="s">
        <v>25498</v>
      </c>
      <c r="AL6337" s="301" t="s">
        <v>25389</v>
      </c>
    </row>
    <row r="6338" spans="1:56" ht="51">
      <c r="A6338" s="29">
        <v>1</v>
      </c>
      <c r="B6338" s="29">
        <v>0</v>
      </c>
      <c r="C6338" s="38" t="s">
        <v>25489</v>
      </c>
      <c r="D6338" s="38" t="s">
        <v>25478</v>
      </c>
      <c r="F6338" s="38" t="s">
        <v>24530</v>
      </c>
      <c r="H6338" s="38" t="s">
        <v>4841</v>
      </c>
      <c r="I6338" s="38" t="s">
        <v>4446</v>
      </c>
      <c r="J6338" s="38" t="s">
        <v>25486</v>
      </c>
      <c r="N6338" s="311" t="s">
        <v>1351</v>
      </c>
      <c r="P6338" s="29" t="s">
        <v>25814</v>
      </c>
      <c r="R6338" s="38" t="s">
        <v>25101</v>
      </c>
      <c r="U6338" s="38" t="s">
        <v>25494</v>
      </c>
      <c r="AA6338" s="38" t="s">
        <v>1170</v>
      </c>
      <c r="AB6338" s="38" t="s">
        <v>14104</v>
      </c>
      <c r="AE6338" s="38" t="s">
        <v>2950</v>
      </c>
      <c r="AG6338" s="38">
        <v>1</v>
      </c>
      <c r="AH6338" s="38" t="s">
        <v>4439</v>
      </c>
      <c r="AI6338" s="38" t="s">
        <v>4440</v>
      </c>
      <c r="AJ6338" s="38" t="s">
        <v>4449</v>
      </c>
      <c r="AK6338" s="38" t="s">
        <v>25499</v>
      </c>
      <c r="AL6338" s="301" t="s">
        <v>25389</v>
      </c>
    </row>
    <row r="6339" spans="1:56" ht="25.5">
      <c r="A6339" s="29">
        <v>1</v>
      </c>
      <c r="B6339" s="29">
        <v>0</v>
      </c>
      <c r="C6339" s="38" t="s">
        <v>25490</v>
      </c>
      <c r="D6339" s="38" t="s">
        <v>25479</v>
      </c>
      <c r="F6339" s="38" t="s">
        <v>24530</v>
      </c>
      <c r="I6339" s="38" t="s">
        <v>4438</v>
      </c>
      <c r="J6339" s="38" t="s">
        <v>25469</v>
      </c>
      <c r="N6339" s="311" t="s">
        <v>1351</v>
      </c>
      <c r="P6339" s="29" t="s">
        <v>25814</v>
      </c>
      <c r="R6339" s="38" t="s">
        <v>25101</v>
      </c>
      <c r="AA6339" s="38" t="s">
        <v>1170</v>
      </c>
      <c r="AE6339" s="38" t="s">
        <v>2950</v>
      </c>
      <c r="AG6339" s="38">
        <v>1</v>
      </c>
      <c r="AH6339" s="38" t="s">
        <v>4439</v>
      </c>
      <c r="AI6339" s="38" t="s">
        <v>4440</v>
      </c>
      <c r="AJ6339" s="38" t="s">
        <v>25468</v>
      </c>
      <c r="AL6339" s="301" t="s">
        <v>25389</v>
      </c>
    </row>
    <row r="6340" spans="1:56" ht="51">
      <c r="A6340" s="29">
        <v>1</v>
      </c>
      <c r="B6340" s="29">
        <v>0</v>
      </c>
      <c r="C6340" s="38" t="s">
        <v>25503</v>
      </c>
      <c r="D6340" s="38" t="s">
        <v>25475</v>
      </c>
      <c r="F6340" s="38" t="s">
        <v>24530</v>
      </c>
      <c r="I6340" s="38" t="s">
        <v>4446</v>
      </c>
      <c r="J6340" s="38" t="s">
        <v>25490</v>
      </c>
      <c r="N6340" s="311" t="s">
        <v>1351</v>
      </c>
      <c r="P6340" s="29" t="s">
        <v>25814</v>
      </c>
      <c r="R6340" s="38" t="s">
        <v>25101</v>
      </c>
      <c r="U6340" s="38" t="s">
        <v>25495</v>
      </c>
      <c r="AA6340" s="38" t="s">
        <v>1170</v>
      </c>
      <c r="AB6340" s="38" t="s">
        <v>14245</v>
      </c>
      <c r="AE6340" s="38" t="s">
        <v>2950</v>
      </c>
      <c r="AG6340" s="38">
        <v>1</v>
      </c>
      <c r="AH6340" s="38" t="s">
        <v>4439</v>
      </c>
      <c r="AI6340" s="38" t="s">
        <v>4440</v>
      </c>
      <c r="AJ6340" s="38" t="s">
        <v>4449</v>
      </c>
      <c r="AK6340" s="38" t="s">
        <v>25499</v>
      </c>
      <c r="AL6340" s="301" t="s">
        <v>25389</v>
      </c>
    </row>
    <row r="6341" spans="1:56" ht="51">
      <c r="A6341" s="29">
        <v>1</v>
      </c>
      <c r="B6341" s="29">
        <v>0</v>
      </c>
      <c r="C6341" s="38" t="s">
        <v>25504</v>
      </c>
      <c r="D6341" s="38" t="s">
        <v>25480</v>
      </c>
      <c r="F6341" s="38" t="s">
        <v>24530</v>
      </c>
      <c r="I6341" s="38" t="s">
        <v>4446</v>
      </c>
      <c r="J6341" s="38" t="s">
        <v>25490</v>
      </c>
      <c r="N6341" s="311" t="s">
        <v>1351</v>
      </c>
      <c r="P6341" s="29" t="s">
        <v>25814</v>
      </c>
      <c r="R6341" s="38" t="s">
        <v>25101</v>
      </c>
      <c r="U6341" s="38" t="s">
        <v>25495</v>
      </c>
      <c r="AA6341" s="38" t="s">
        <v>1170</v>
      </c>
      <c r="AB6341" s="38" t="s">
        <v>14248</v>
      </c>
      <c r="AE6341" s="38" t="s">
        <v>2950</v>
      </c>
      <c r="AG6341" s="38">
        <v>1</v>
      </c>
      <c r="AH6341" s="38" t="s">
        <v>4439</v>
      </c>
      <c r="AI6341" s="38" t="s">
        <v>4440</v>
      </c>
      <c r="AJ6341" s="38" t="s">
        <v>4449</v>
      </c>
      <c r="AK6341" s="38" t="s">
        <v>25499</v>
      </c>
      <c r="AL6341" s="301" t="s">
        <v>25389</v>
      </c>
    </row>
    <row r="6342" spans="1:56" ht="51">
      <c r="A6342" s="29">
        <v>1</v>
      </c>
      <c r="B6342" s="29">
        <v>0</v>
      </c>
      <c r="C6342" s="38" t="s">
        <v>25505</v>
      </c>
      <c r="D6342" s="38" t="s">
        <v>25481</v>
      </c>
      <c r="F6342" s="38" t="s">
        <v>24530</v>
      </c>
      <c r="I6342" s="38" t="s">
        <v>4446</v>
      </c>
      <c r="J6342" s="38" t="s">
        <v>25490</v>
      </c>
      <c r="N6342" s="311" t="s">
        <v>1351</v>
      </c>
      <c r="P6342" s="29" t="s">
        <v>25814</v>
      </c>
      <c r="R6342" s="38" t="s">
        <v>25101</v>
      </c>
      <c r="U6342" s="38" t="s">
        <v>25495</v>
      </c>
      <c r="AA6342" s="38" t="s">
        <v>1170</v>
      </c>
      <c r="AB6342" s="38" t="s">
        <v>15291</v>
      </c>
      <c r="AE6342" s="38" t="s">
        <v>2950</v>
      </c>
      <c r="AG6342" s="38">
        <v>1</v>
      </c>
      <c r="AH6342" s="38" t="s">
        <v>4439</v>
      </c>
      <c r="AI6342" s="38" t="s">
        <v>4440</v>
      </c>
      <c r="AJ6342" s="38" t="s">
        <v>4449</v>
      </c>
      <c r="AK6342" s="38" t="s">
        <v>25499</v>
      </c>
      <c r="AL6342" s="301" t="s">
        <v>25389</v>
      </c>
    </row>
    <row r="6343" spans="1:56" ht="25.5">
      <c r="A6343" s="29">
        <v>1</v>
      </c>
      <c r="B6343" s="29">
        <v>0</v>
      </c>
      <c r="C6343" s="38" t="s">
        <v>25506</v>
      </c>
      <c r="D6343" s="38" t="s">
        <v>25500</v>
      </c>
      <c r="F6343" s="38" t="s">
        <v>24530</v>
      </c>
      <c r="I6343" s="38" t="s">
        <v>4438</v>
      </c>
      <c r="J6343" s="38" t="s">
        <v>25469</v>
      </c>
      <c r="N6343" s="311" t="s">
        <v>1351</v>
      </c>
      <c r="P6343" s="29" t="s">
        <v>25814</v>
      </c>
      <c r="R6343" s="38" t="s">
        <v>25101</v>
      </c>
      <c r="AA6343" s="38" t="s">
        <v>1170</v>
      </c>
      <c r="AE6343" s="38" t="s">
        <v>2950</v>
      </c>
      <c r="AG6343" s="38">
        <v>1</v>
      </c>
      <c r="AH6343" s="38" t="s">
        <v>4439</v>
      </c>
      <c r="AI6343" s="38" t="s">
        <v>4440</v>
      </c>
      <c r="AJ6343" s="38" t="s">
        <v>15796</v>
      </c>
      <c r="AL6343" s="301" t="s">
        <v>25389</v>
      </c>
    </row>
    <row r="6344" spans="1:56" ht="25.5">
      <c r="A6344" s="29">
        <v>1</v>
      </c>
      <c r="B6344" s="29">
        <v>0</v>
      </c>
      <c r="C6344" s="38" t="s">
        <v>25507</v>
      </c>
      <c r="D6344" s="38" t="s">
        <v>25501</v>
      </c>
      <c r="F6344" s="38" t="s">
        <v>24530</v>
      </c>
      <c r="I6344" s="38" t="s">
        <v>4446</v>
      </c>
      <c r="J6344" s="38" t="s">
        <v>25506</v>
      </c>
      <c r="N6344" s="311" t="s">
        <v>1351</v>
      </c>
      <c r="P6344" s="29" t="s">
        <v>25814</v>
      </c>
      <c r="R6344" s="38" t="s">
        <v>25101</v>
      </c>
      <c r="U6344" s="38" t="s">
        <v>25495</v>
      </c>
      <c r="AA6344" s="38" t="s">
        <v>1170</v>
      </c>
      <c r="AB6344" s="38" t="s">
        <v>14124</v>
      </c>
      <c r="AE6344" s="38" t="s">
        <v>2950</v>
      </c>
      <c r="AG6344" s="38">
        <v>1</v>
      </c>
      <c r="AH6344" s="38" t="s">
        <v>4439</v>
      </c>
      <c r="AI6344" s="38" t="s">
        <v>4440</v>
      </c>
      <c r="AJ6344" s="38" t="s">
        <v>4449</v>
      </c>
      <c r="AK6344" s="38" t="s">
        <v>25498</v>
      </c>
      <c r="AL6344" s="301" t="s">
        <v>25389</v>
      </c>
    </row>
    <row r="6345" spans="1:56" ht="51">
      <c r="A6345" s="29">
        <v>1</v>
      </c>
      <c r="B6345" s="29">
        <v>0</v>
      </c>
      <c r="C6345" s="38" t="s">
        <v>25508</v>
      </c>
      <c r="D6345" s="38" t="s">
        <v>25502</v>
      </c>
      <c r="F6345" s="38" t="s">
        <v>24530</v>
      </c>
      <c r="I6345" s="38" t="s">
        <v>4446</v>
      </c>
      <c r="J6345" s="38" t="s">
        <v>25506</v>
      </c>
      <c r="N6345" s="311" t="s">
        <v>1351</v>
      </c>
      <c r="P6345" s="29" t="s">
        <v>25814</v>
      </c>
      <c r="R6345" s="38" t="s">
        <v>25101</v>
      </c>
      <c r="U6345" s="38" t="s">
        <v>25495</v>
      </c>
      <c r="AA6345" s="38" t="s">
        <v>1170</v>
      </c>
      <c r="AB6345" s="38" t="s">
        <v>14127</v>
      </c>
      <c r="AE6345" s="38" t="s">
        <v>2950</v>
      </c>
      <c r="AG6345" s="38">
        <v>1</v>
      </c>
      <c r="AH6345" s="38" t="s">
        <v>4439</v>
      </c>
      <c r="AI6345" s="38" t="s">
        <v>4440</v>
      </c>
      <c r="AJ6345" s="38" t="s">
        <v>4449</v>
      </c>
      <c r="AK6345" s="38" t="s">
        <v>25509</v>
      </c>
      <c r="AL6345" s="301" t="s">
        <v>25389</v>
      </c>
    </row>
    <row r="6346" spans="1:56" ht="140.25">
      <c r="A6346" s="29">
        <v>0</v>
      </c>
      <c r="B6346" s="29">
        <v>0</v>
      </c>
      <c r="C6346" s="38" t="s">
        <v>25511</v>
      </c>
      <c r="F6346" s="38" t="s">
        <v>24530</v>
      </c>
      <c r="I6346" s="38" t="s">
        <v>4431</v>
      </c>
      <c r="J6346" s="406"/>
      <c r="M6346"/>
      <c r="P6346" s="29"/>
      <c r="U6346"/>
      <c r="AB6346" s="38" t="s">
        <v>25510</v>
      </c>
      <c r="AE6346" s="38" t="s">
        <v>2950</v>
      </c>
      <c r="AG6346" s="38">
        <v>1</v>
      </c>
      <c r="AJ6346" s="38" t="s">
        <v>11475</v>
      </c>
      <c r="AL6346" s="301" t="s">
        <v>25389</v>
      </c>
      <c r="AR6346" s="29" t="str">
        <f>IF(OR(I6346="Negativmappe",I6346="Negativstreifen",I6346="Diapositivfilm",I6346="Fotomappe;(POSITIVE)",AND(I6346="Kostümfotografie",NOT(AE6346="DT")),AND(I6346="Fotografie",NOT(AE6346="DT")),AND(I6346="Porträtfotografie",NOT(AE6346="DT")),AND(I6346="Fotodokumentation",NOT(AE6346="DT")),AND(I6346="Bühnenbildfotografie",NOT(AE6346="DT"))),"1","0")</f>
        <v>1</v>
      </c>
      <c r="AS6346" s="29">
        <f t="shared" ref="AS6346" si="1095">AT6346</f>
        <v>0</v>
      </c>
      <c r="AT6346" s="29">
        <v>0</v>
      </c>
      <c r="AW6346" s="29" t="str">
        <f t="shared" ref="AW6346" si="1096">IF(NOT(AV6346=""),"image/tiff","")</f>
        <v/>
      </c>
      <c r="AX6346" s="29" t="str">
        <f t="shared" ref="AX6346" si="1097">IF(NOT(AV6346=""),"archival/master","")</f>
        <v/>
      </c>
      <c r="AY6346" s="29" t="str">
        <f t="shared" ref="AY6346" si="1098">"https://media.mediathek-tanz-theater.de/iiif/2/nvt_"&amp;C6346&amp;".JP2"</f>
        <v>https://media.mediathek-tanz-theater.de/iiif/2/nvt_img-587.JP2</v>
      </c>
      <c r="AZ6346" s="29" t="str">
        <f t="shared" ref="AZ6346" si="1099">IF(NOT(AY6346=""),"image/jp2","")</f>
        <v>image/jp2</v>
      </c>
      <c r="BA6346" s="29" t="str">
        <f t="shared" ref="BA6346" si="1100">IF(NOT(AY6346=""),"presentation/iiif","")</f>
        <v>presentation/iiif</v>
      </c>
      <c r="BB6346" s="29" t="str">
        <f t="shared" ref="BB6346" si="1101">"https://media.mediathek-tanz-theater.de/iiif/2/nvt_"&amp;C6346&amp;".JP2/full/100,/0/default.jpg"</f>
        <v>https://media.mediathek-tanz-theater.de/iiif/2/nvt_img-587.JP2/full/100,/0/default.jpg</v>
      </c>
      <c r="BC6346" s="29" t="str">
        <f t="shared" ref="BC6346" si="1102">IF(NOT(BB6346=""),"image/jpeg","")</f>
        <v>image/jpeg</v>
      </c>
      <c r="BD6346" s="29" t="str">
        <f t="shared" ref="BD6346" si="1103">IF(NOT(BB6346=""),"presentation/thumbnail","")</f>
        <v>presentation/thumbnail</v>
      </c>
    </row>
    <row r="6347" spans="1:56" ht="25.5">
      <c r="A6347" s="29">
        <v>1</v>
      </c>
      <c r="B6347" s="29">
        <v>0</v>
      </c>
      <c r="C6347" s="38" t="s">
        <v>25527</v>
      </c>
      <c r="D6347" s="38" t="s">
        <v>25515</v>
      </c>
      <c r="F6347" s="38" t="s">
        <v>24530</v>
      </c>
      <c r="I6347" s="38" t="s">
        <v>4438</v>
      </c>
      <c r="J6347" s="38" t="s">
        <v>25511</v>
      </c>
      <c r="N6347" s="311" t="s">
        <v>1351</v>
      </c>
      <c r="P6347" s="29" t="s">
        <v>25814</v>
      </c>
      <c r="R6347" s="38" t="s">
        <v>25101</v>
      </c>
      <c r="AA6347" s="38" t="s">
        <v>1170</v>
      </c>
      <c r="AE6347" s="38" t="s">
        <v>2950</v>
      </c>
      <c r="AG6347" s="38">
        <v>1</v>
      </c>
      <c r="AH6347" s="38" t="s">
        <v>4439</v>
      </c>
      <c r="AI6347" s="38" t="s">
        <v>4440</v>
      </c>
      <c r="AJ6347" s="38" t="s">
        <v>12883</v>
      </c>
      <c r="AL6347" s="301" t="s">
        <v>25389</v>
      </c>
    </row>
    <row r="6348" spans="1:56" ht="25.5">
      <c r="A6348" s="29">
        <v>1</v>
      </c>
      <c r="B6348" s="29">
        <v>0</v>
      </c>
      <c r="C6348" s="38" t="s">
        <v>25528</v>
      </c>
      <c r="D6348" s="38" t="s">
        <v>25512</v>
      </c>
      <c r="F6348" s="38" t="s">
        <v>24530</v>
      </c>
      <c r="I6348" s="38" t="s">
        <v>4446</v>
      </c>
      <c r="J6348" s="38" t="s">
        <v>25527</v>
      </c>
      <c r="N6348" s="311" t="s">
        <v>1351</v>
      </c>
      <c r="P6348" s="29" t="s">
        <v>25814</v>
      </c>
      <c r="R6348" s="38" t="s">
        <v>25101</v>
      </c>
      <c r="U6348" s="38" t="s">
        <v>25495</v>
      </c>
      <c r="AA6348" s="38" t="s">
        <v>1170</v>
      </c>
      <c r="AB6348" s="38" t="s">
        <v>14130</v>
      </c>
      <c r="AE6348" s="38" t="s">
        <v>2950</v>
      </c>
      <c r="AG6348" s="38">
        <v>1</v>
      </c>
      <c r="AH6348" s="38" t="s">
        <v>4439</v>
      </c>
      <c r="AI6348" s="38" t="s">
        <v>4440</v>
      </c>
      <c r="AJ6348" s="38" t="s">
        <v>4449</v>
      </c>
      <c r="AK6348" s="38" t="s">
        <v>14074</v>
      </c>
      <c r="AL6348" s="301" t="s">
        <v>25389</v>
      </c>
    </row>
    <row r="6349" spans="1:56" ht="25.5">
      <c r="A6349" s="29">
        <v>1</v>
      </c>
      <c r="B6349" s="29">
        <v>0</v>
      </c>
      <c r="C6349" s="38" t="s">
        <v>25529</v>
      </c>
      <c r="D6349" s="38" t="s">
        <v>25513</v>
      </c>
      <c r="F6349" s="38" t="s">
        <v>24530</v>
      </c>
      <c r="I6349" s="38" t="s">
        <v>4446</v>
      </c>
      <c r="J6349" s="38" t="s">
        <v>25527</v>
      </c>
      <c r="N6349" s="311" t="s">
        <v>1351</v>
      </c>
      <c r="P6349" s="29" t="s">
        <v>25814</v>
      </c>
      <c r="R6349" s="38" t="s">
        <v>25101</v>
      </c>
      <c r="U6349" s="38" t="s">
        <v>25495</v>
      </c>
      <c r="AA6349" s="38" t="s">
        <v>1170</v>
      </c>
      <c r="AB6349" s="38" t="s">
        <v>14137</v>
      </c>
      <c r="AE6349" s="38" t="s">
        <v>2950</v>
      </c>
      <c r="AG6349" s="38">
        <v>1</v>
      </c>
      <c r="AH6349" s="38" t="s">
        <v>4439</v>
      </c>
      <c r="AI6349" s="38" t="s">
        <v>4440</v>
      </c>
      <c r="AJ6349" s="38" t="s">
        <v>4449</v>
      </c>
      <c r="AK6349" s="38" t="s">
        <v>14074</v>
      </c>
      <c r="AL6349" s="301" t="s">
        <v>25389</v>
      </c>
    </row>
    <row r="6350" spans="1:56" ht="25.5">
      <c r="A6350" s="29">
        <v>1</v>
      </c>
      <c r="B6350" s="29">
        <v>0</v>
      </c>
      <c r="C6350" s="38" t="s">
        <v>25530</v>
      </c>
      <c r="D6350" s="38" t="s">
        <v>25514</v>
      </c>
      <c r="F6350" s="38" t="s">
        <v>24530</v>
      </c>
      <c r="I6350" s="38" t="s">
        <v>4446</v>
      </c>
      <c r="J6350" s="38" t="s">
        <v>25527</v>
      </c>
      <c r="N6350" s="311" t="s">
        <v>1351</v>
      </c>
      <c r="P6350" s="29" t="s">
        <v>25814</v>
      </c>
      <c r="R6350" s="38" t="s">
        <v>25101</v>
      </c>
      <c r="U6350" s="38" t="s">
        <v>25495</v>
      </c>
      <c r="AA6350" s="38" t="s">
        <v>1170</v>
      </c>
      <c r="AB6350" s="38" t="s">
        <v>14140</v>
      </c>
      <c r="AE6350" s="38" t="s">
        <v>2950</v>
      </c>
      <c r="AG6350" s="38">
        <v>1</v>
      </c>
      <c r="AH6350" s="38" t="s">
        <v>4439</v>
      </c>
      <c r="AI6350" s="38" t="s">
        <v>4440</v>
      </c>
      <c r="AJ6350" s="38" t="s">
        <v>4449</v>
      </c>
      <c r="AK6350" s="38" t="s">
        <v>20383</v>
      </c>
      <c r="AL6350" s="301" t="s">
        <v>25389</v>
      </c>
    </row>
    <row r="6351" spans="1:56" ht="25.5">
      <c r="A6351" s="29">
        <v>1</v>
      </c>
      <c r="B6351" s="29">
        <v>0</v>
      </c>
      <c r="C6351" s="38" t="s">
        <v>25531</v>
      </c>
      <c r="D6351" s="38" t="s">
        <v>25516</v>
      </c>
      <c r="F6351" s="38" t="s">
        <v>24530</v>
      </c>
      <c r="I6351" s="38" t="s">
        <v>4438</v>
      </c>
      <c r="J6351" s="38" t="s">
        <v>25511</v>
      </c>
      <c r="N6351" s="311" t="s">
        <v>1351</v>
      </c>
      <c r="P6351" s="29" t="s">
        <v>25814</v>
      </c>
      <c r="R6351" s="38" t="s">
        <v>25101</v>
      </c>
      <c r="AA6351" s="38" t="s">
        <v>1170</v>
      </c>
      <c r="AE6351" s="38" t="s">
        <v>2950</v>
      </c>
      <c r="AG6351" s="38">
        <v>1</v>
      </c>
      <c r="AH6351" s="38" t="s">
        <v>4439</v>
      </c>
      <c r="AI6351" s="38" t="s">
        <v>4440</v>
      </c>
      <c r="AJ6351" s="38" t="s">
        <v>13865</v>
      </c>
      <c r="AL6351" s="301" t="s">
        <v>25389</v>
      </c>
    </row>
    <row r="6352" spans="1:56" ht="25.5">
      <c r="A6352" s="29">
        <v>1</v>
      </c>
      <c r="B6352" s="29">
        <v>0</v>
      </c>
      <c r="C6352" s="38" t="s">
        <v>25532</v>
      </c>
      <c r="D6352" s="38" t="s">
        <v>25517</v>
      </c>
      <c r="F6352" s="38" t="s">
        <v>24530</v>
      </c>
      <c r="I6352" s="38" t="s">
        <v>4446</v>
      </c>
      <c r="J6352" s="38" t="s">
        <v>25531</v>
      </c>
      <c r="N6352" s="311" t="s">
        <v>1351</v>
      </c>
      <c r="P6352" s="29" t="s">
        <v>25814</v>
      </c>
      <c r="R6352" s="38" t="s">
        <v>25101</v>
      </c>
      <c r="U6352" s="38" t="s">
        <v>25495</v>
      </c>
      <c r="AA6352" s="38" t="s">
        <v>1170</v>
      </c>
      <c r="AB6352" s="38" t="s">
        <v>14143</v>
      </c>
      <c r="AE6352" s="38" t="s">
        <v>2950</v>
      </c>
      <c r="AG6352" s="38">
        <v>1</v>
      </c>
      <c r="AH6352" s="38" t="s">
        <v>4439</v>
      </c>
      <c r="AI6352" s="38" t="s">
        <v>4440</v>
      </c>
      <c r="AJ6352" s="38" t="s">
        <v>4449</v>
      </c>
      <c r="AK6352" s="38" t="s">
        <v>20383</v>
      </c>
      <c r="AL6352" s="301" t="s">
        <v>25389</v>
      </c>
    </row>
    <row r="6353" spans="1:56" ht="51">
      <c r="A6353" s="29">
        <v>1</v>
      </c>
      <c r="B6353" s="29">
        <v>0</v>
      </c>
      <c r="C6353" s="38" t="s">
        <v>25533</v>
      </c>
      <c r="D6353" s="38" t="s">
        <v>25518</v>
      </c>
      <c r="F6353" s="38" t="s">
        <v>24530</v>
      </c>
      <c r="I6353" s="38" t="s">
        <v>4446</v>
      </c>
      <c r="J6353" s="38" t="s">
        <v>25531</v>
      </c>
      <c r="N6353" s="311" t="s">
        <v>1351</v>
      </c>
      <c r="P6353" s="29" t="s">
        <v>25814</v>
      </c>
      <c r="R6353" s="38" t="s">
        <v>25101</v>
      </c>
      <c r="U6353" s="38" t="s">
        <v>25542</v>
      </c>
      <c r="AA6353" s="38" t="s">
        <v>1170</v>
      </c>
      <c r="AB6353" s="38" t="s">
        <v>14287</v>
      </c>
      <c r="AE6353" s="38" t="s">
        <v>2950</v>
      </c>
      <c r="AG6353" s="38">
        <v>1</v>
      </c>
      <c r="AH6353" s="38" t="s">
        <v>4439</v>
      </c>
      <c r="AI6353" s="38" t="s">
        <v>4440</v>
      </c>
      <c r="AJ6353" s="38" t="s">
        <v>4449</v>
      </c>
      <c r="AK6353" s="38" t="s">
        <v>14074</v>
      </c>
      <c r="AL6353" s="301" t="s">
        <v>25389</v>
      </c>
    </row>
    <row r="6354" spans="1:56" ht="51">
      <c r="A6354" s="29">
        <v>1</v>
      </c>
      <c r="B6354" s="29">
        <v>0</v>
      </c>
      <c r="C6354" s="38" t="s">
        <v>25534</v>
      </c>
      <c r="D6354" s="38" t="s">
        <v>25519</v>
      </c>
      <c r="F6354" s="38" t="s">
        <v>24530</v>
      </c>
      <c r="I6354" s="38" t="s">
        <v>4446</v>
      </c>
      <c r="J6354" s="38" t="s">
        <v>25531</v>
      </c>
      <c r="N6354" s="311" t="s">
        <v>1351</v>
      </c>
      <c r="P6354" s="29" t="s">
        <v>25814</v>
      </c>
      <c r="R6354" s="38" t="s">
        <v>25101</v>
      </c>
      <c r="U6354" s="38" t="s">
        <v>25542</v>
      </c>
      <c r="AA6354" s="38" t="s">
        <v>1170</v>
      </c>
      <c r="AB6354" s="38" t="s">
        <v>14291</v>
      </c>
      <c r="AE6354" s="38" t="s">
        <v>2950</v>
      </c>
      <c r="AG6354" s="38">
        <v>1</v>
      </c>
      <c r="AH6354" s="38" t="s">
        <v>4439</v>
      </c>
      <c r="AI6354" s="38" t="s">
        <v>4440</v>
      </c>
      <c r="AJ6354" s="38" t="s">
        <v>4449</v>
      </c>
      <c r="AK6354" s="38" t="s">
        <v>14074</v>
      </c>
      <c r="AL6354" s="301" t="s">
        <v>25389</v>
      </c>
    </row>
    <row r="6355" spans="1:56" ht="25.5">
      <c r="A6355" s="29">
        <v>1</v>
      </c>
      <c r="B6355" s="29">
        <v>0</v>
      </c>
      <c r="C6355" s="38" t="s">
        <v>25535</v>
      </c>
      <c r="D6355" s="38" t="s">
        <v>25520</v>
      </c>
      <c r="F6355" s="38" t="s">
        <v>24530</v>
      </c>
      <c r="I6355" s="38" t="s">
        <v>4438</v>
      </c>
      <c r="J6355" s="38" t="s">
        <v>25511</v>
      </c>
      <c r="N6355" s="311" t="s">
        <v>1351</v>
      </c>
      <c r="P6355" s="29" t="s">
        <v>25814</v>
      </c>
      <c r="R6355" s="38" t="s">
        <v>25101</v>
      </c>
      <c r="AA6355" s="38" t="s">
        <v>1170</v>
      </c>
      <c r="AE6355" s="38" t="s">
        <v>2950</v>
      </c>
      <c r="AG6355" s="38">
        <v>1</v>
      </c>
      <c r="AH6355" s="38" t="s">
        <v>4439</v>
      </c>
      <c r="AI6355" s="38" t="s">
        <v>4440</v>
      </c>
      <c r="AJ6355" s="38" t="s">
        <v>11491</v>
      </c>
      <c r="AL6355" s="301" t="s">
        <v>25389</v>
      </c>
    </row>
    <row r="6356" spans="1:56" ht="51">
      <c r="A6356" s="29">
        <v>1</v>
      </c>
      <c r="B6356" s="29">
        <v>0</v>
      </c>
      <c r="C6356" s="38" t="s">
        <v>25536</v>
      </c>
      <c r="D6356" s="38" t="s">
        <v>25521</v>
      </c>
      <c r="F6356" s="38" t="s">
        <v>24530</v>
      </c>
      <c r="I6356" s="38" t="s">
        <v>4446</v>
      </c>
      <c r="J6356" s="38" t="s">
        <v>25535</v>
      </c>
      <c r="N6356" s="311" t="s">
        <v>1351</v>
      </c>
      <c r="P6356" s="29" t="s">
        <v>25814</v>
      </c>
      <c r="R6356" s="38" t="s">
        <v>25101</v>
      </c>
      <c r="U6356" s="38" t="s">
        <v>25542</v>
      </c>
      <c r="AA6356" s="38" t="s">
        <v>1170</v>
      </c>
      <c r="AB6356" s="38" t="s">
        <v>14294</v>
      </c>
      <c r="AE6356" s="38" t="s">
        <v>2950</v>
      </c>
      <c r="AG6356" s="38">
        <v>1</v>
      </c>
      <c r="AH6356" s="38" t="s">
        <v>4439</v>
      </c>
      <c r="AI6356" s="38" t="s">
        <v>4440</v>
      </c>
      <c r="AJ6356" s="38" t="s">
        <v>4449</v>
      </c>
      <c r="AK6356" s="38" t="s">
        <v>20383</v>
      </c>
      <c r="AL6356" s="301" t="s">
        <v>25389</v>
      </c>
    </row>
    <row r="6357" spans="1:56" ht="51">
      <c r="A6357" s="29">
        <v>1</v>
      </c>
      <c r="B6357" s="29">
        <v>0</v>
      </c>
      <c r="C6357" s="38" t="s">
        <v>25537</v>
      </c>
      <c r="D6357" s="38" t="s">
        <v>25522</v>
      </c>
      <c r="F6357" s="38" t="s">
        <v>24530</v>
      </c>
      <c r="I6357" s="38" t="s">
        <v>4446</v>
      </c>
      <c r="J6357" s="38" t="s">
        <v>25535</v>
      </c>
      <c r="N6357" s="311" t="s">
        <v>1351</v>
      </c>
      <c r="P6357" s="29" t="s">
        <v>25814</v>
      </c>
      <c r="R6357" s="38" t="s">
        <v>25101</v>
      </c>
      <c r="U6357" s="38" t="s">
        <v>25542</v>
      </c>
      <c r="AA6357" s="38" t="s">
        <v>1170</v>
      </c>
      <c r="AB6357" s="38" t="s">
        <v>14301</v>
      </c>
      <c r="AE6357" s="38" t="s">
        <v>2950</v>
      </c>
      <c r="AG6357" s="38">
        <v>1</v>
      </c>
      <c r="AH6357" s="38" t="s">
        <v>4439</v>
      </c>
      <c r="AI6357" s="38" t="s">
        <v>4440</v>
      </c>
      <c r="AJ6357" s="38" t="s">
        <v>4449</v>
      </c>
      <c r="AK6357" s="38" t="s">
        <v>20383</v>
      </c>
      <c r="AL6357" s="301" t="s">
        <v>25389</v>
      </c>
    </row>
    <row r="6358" spans="1:56" ht="51">
      <c r="A6358" s="29">
        <v>1</v>
      </c>
      <c r="B6358" s="29">
        <v>0</v>
      </c>
      <c r="C6358" s="38" t="s">
        <v>25538</v>
      </c>
      <c r="D6358" s="38" t="s">
        <v>25523</v>
      </c>
      <c r="F6358" s="38" t="s">
        <v>24530</v>
      </c>
      <c r="I6358" s="38" t="s">
        <v>4446</v>
      </c>
      <c r="J6358" s="38" t="s">
        <v>25535</v>
      </c>
      <c r="N6358" s="311" t="s">
        <v>1351</v>
      </c>
      <c r="P6358" s="29" t="s">
        <v>25814</v>
      </c>
      <c r="R6358" s="38" t="s">
        <v>25101</v>
      </c>
      <c r="U6358" s="38" t="s">
        <v>25542</v>
      </c>
      <c r="AA6358" s="38" t="s">
        <v>1170</v>
      </c>
      <c r="AB6358" s="38" t="s">
        <v>14307</v>
      </c>
      <c r="AE6358" s="38" t="s">
        <v>2950</v>
      </c>
      <c r="AG6358" s="38">
        <v>1</v>
      </c>
      <c r="AH6358" s="38" t="s">
        <v>4439</v>
      </c>
      <c r="AI6358" s="38" t="s">
        <v>4440</v>
      </c>
      <c r="AJ6358" s="38" t="s">
        <v>4449</v>
      </c>
      <c r="AK6358" s="38" t="s">
        <v>20383</v>
      </c>
      <c r="AL6358" s="301" t="s">
        <v>25389</v>
      </c>
    </row>
    <row r="6359" spans="1:56" ht="25.5">
      <c r="A6359" s="29">
        <v>1</v>
      </c>
      <c r="B6359" s="29">
        <v>0</v>
      </c>
      <c r="C6359" s="38" t="s">
        <v>25539</v>
      </c>
      <c r="D6359" s="38" t="s">
        <v>25524</v>
      </c>
      <c r="F6359" s="38" t="s">
        <v>24530</v>
      </c>
      <c r="I6359" s="38" t="s">
        <v>4438</v>
      </c>
      <c r="J6359" s="38" t="s">
        <v>25511</v>
      </c>
      <c r="N6359" s="311" t="s">
        <v>1351</v>
      </c>
      <c r="P6359" s="29" t="s">
        <v>25814</v>
      </c>
      <c r="R6359" s="38" t="s">
        <v>25101</v>
      </c>
      <c r="AJ6359" s="309" t="s">
        <v>14988</v>
      </c>
      <c r="AL6359" s="301" t="s">
        <v>25389</v>
      </c>
    </row>
    <row r="6360" spans="1:56" ht="51">
      <c r="A6360" s="29">
        <v>1</v>
      </c>
      <c r="B6360" s="29">
        <v>0</v>
      </c>
      <c r="C6360" s="38" t="s">
        <v>25540</v>
      </c>
      <c r="D6360" s="38" t="s">
        <v>25525</v>
      </c>
      <c r="F6360" s="38" t="s">
        <v>24530</v>
      </c>
      <c r="I6360" s="38" t="s">
        <v>4446</v>
      </c>
      <c r="J6360" s="38" t="s">
        <v>25539</v>
      </c>
      <c r="N6360" s="311" t="s">
        <v>1351</v>
      </c>
      <c r="P6360" s="29" t="s">
        <v>25814</v>
      </c>
      <c r="R6360" s="38" t="s">
        <v>25101</v>
      </c>
      <c r="U6360" s="38" t="s">
        <v>25542</v>
      </c>
      <c r="AA6360" s="38" t="s">
        <v>1170</v>
      </c>
      <c r="AB6360" s="38" t="s">
        <v>14313</v>
      </c>
      <c r="AE6360" s="38" t="s">
        <v>2950</v>
      </c>
      <c r="AG6360" s="38">
        <v>1</v>
      </c>
      <c r="AH6360" s="38" t="s">
        <v>4439</v>
      </c>
      <c r="AI6360" s="38" t="s">
        <v>4440</v>
      </c>
      <c r="AJ6360" s="38" t="s">
        <v>4449</v>
      </c>
      <c r="AK6360" s="38" t="s">
        <v>72</v>
      </c>
      <c r="AL6360" s="301" t="s">
        <v>25389</v>
      </c>
    </row>
    <row r="6361" spans="1:56" ht="51">
      <c r="A6361" s="29">
        <v>1</v>
      </c>
      <c r="B6361" s="29">
        <v>0</v>
      </c>
      <c r="C6361" s="38" t="s">
        <v>25541</v>
      </c>
      <c r="D6361" s="38" t="s">
        <v>25526</v>
      </c>
      <c r="F6361" s="38" t="s">
        <v>24530</v>
      </c>
      <c r="I6361" s="38" t="s">
        <v>4446</v>
      </c>
      <c r="J6361" s="38" t="s">
        <v>25539</v>
      </c>
      <c r="N6361" s="311" t="s">
        <v>1351</v>
      </c>
      <c r="P6361" s="29" t="s">
        <v>25814</v>
      </c>
      <c r="R6361" s="38" t="s">
        <v>25101</v>
      </c>
      <c r="U6361" s="38" t="s">
        <v>25542</v>
      </c>
      <c r="AA6361" s="38" t="s">
        <v>1170</v>
      </c>
      <c r="AB6361" s="38" t="s">
        <v>15338</v>
      </c>
      <c r="AE6361" s="38" t="s">
        <v>2950</v>
      </c>
      <c r="AG6361" s="38">
        <v>1</v>
      </c>
      <c r="AH6361" s="38" t="s">
        <v>4439</v>
      </c>
      <c r="AI6361" s="38" t="s">
        <v>4440</v>
      </c>
      <c r="AJ6361" s="38" t="s">
        <v>4449</v>
      </c>
      <c r="AK6361" s="38" t="s">
        <v>72</v>
      </c>
      <c r="AL6361" s="301" t="s">
        <v>25389</v>
      </c>
    </row>
    <row r="6362" spans="1:56" ht="140.25">
      <c r="A6362" s="29">
        <v>0</v>
      </c>
      <c r="B6362" s="29">
        <v>0</v>
      </c>
      <c r="C6362" s="38" t="s">
        <v>25543</v>
      </c>
      <c r="F6362" s="38" t="s">
        <v>24530</v>
      </c>
      <c r="I6362" s="38" t="s">
        <v>4431</v>
      </c>
      <c r="J6362" s="406"/>
      <c r="M6362"/>
      <c r="P6362" s="29"/>
      <c r="U6362"/>
      <c r="AB6362" s="38" t="s">
        <v>25544</v>
      </c>
      <c r="AE6362" s="38" t="s">
        <v>2950</v>
      </c>
      <c r="AG6362" s="38">
        <v>1</v>
      </c>
      <c r="AJ6362" s="38" t="s">
        <v>11475</v>
      </c>
      <c r="AL6362" s="301" t="s">
        <v>25389</v>
      </c>
      <c r="AR6362" s="29" t="str">
        <f>IF(OR(I6362="Negativmappe",I6362="Negativstreifen",I6362="Diapositivfilm",I6362="Fotomappe;(POSITIVE)",AND(I6362="Kostümfotografie",NOT(AE6362="DT")),AND(I6362="Fotografie",NOT(AE6362="DT")),AND(I6362="Porträtfotografie",NOT(AE6362="DT")),AND(I6362="Fotodokumentation",NOT(AE6362="DT")),AND(I6362="Bühnenbildfotografie",NOT(AE6362="DT"))),"1","0")</f>
        <v>1</v>
      </c>
      <c r="AS6362" s="29">
        <f t="shared" ref="AS6362" si="1104">AT6362</f>
        <v>0</v>
      </c>
      <c r="AT6362" s="29">
        <v>0</v>
      </c>
      <c r="AW6362" s="29" t="str">
        <f t="shared" ref="AW6362" si="1105">IF(NOT(AV6362=""),"image/tiff","")</f>
        <v/>
      </c>
      <c r="AX6362" s="29" t="str">
        <f t="shared" ref="AX6362" si="1106">IF(NOT(AV6362=""),"archival/master","")</f>
        <v/>
      </c>
      <c r="AY6362" s="29" t="str">
        <f t="shared" ref="AY6362" si="1107">"https://media.mediathek-tanz-theater.de/iiif/2/nvt_"&amp;C6362&amp;".JP2"</f>
        <v>https://media.mediathek-tanz-theater.de/iiif/2/nvt_img-588.JP2</v>
      </c>
      <c r="AZ6362" s="29" t="str">
        <f t="shared" ref="AZ6362" si="1108">IF(NOT(AY6362=""),"image/jp2","")</f>
        <v>image/jp2</v>
      </c>
      <c r="BA6362" s="29" t="str">
        <f t="shared" ref="BA6362" si="1109">IF(NOT(AY6362=""),"presentation/iiif","")</f>
        <v>presentation/iiif</v>
      </c>
      <c r="BB6362" s="29" t="str">
        <f t="shared" ref="BB6362" si="1110">"https://media.mediathek-tanz-theater.de/iiif/2/nvt_"&amp;C6362&amp;".JP2/full/100,/0/default.jpg"</f>
        <v>https://media.mediathek-tanz-theater.de/iiif/2/nvt_img-588.JP2/full/100,/0/default.jpg</v>
      </c>
      <c r="BC6362" s="29" t="str">
        <f t="shared" ref="BC6362" si="1111">IF(NOT(BB6362=""),"image/jpeg","")</f>
        <v>image/jpeg</v>
      </c>
      <c r="BD6362" s="29" t="str">
        <f t="shared" ref="BD6362" si="1112">IF(NOT(BB6362=""),"presentation/thumbnail","")</f>
        <v>presentation/thumbnail</v>
      </c>
    </row>
    <row r="6363" spans="1:56" ht="25.5">
      <c r="A6363" s="29">
        <v>1</v>
      </c>
      <c r="B6363" s="29">
        <v>0</v>
      </c>
      <c r="C6363" s="38" t="s">
        <v>25557</v>
      </c>
      <c r="D6363" s="38" t="s">
        <v>25545</v>
      </c>
      <c r="F6363" s="38" t="s">
        <v>24530</v>
      </c>
      <c r="I6363" s="38" t="s">
        <v>4438</v>
      </c>
      <c r="J6363" s="38" t="s">
        <v>25543</v>
      </c>
      <c r="N6363" s="311" t="s">
        <v>1351</v>
      </c>
      <c r="P6363" s="29" t="s">
        <v>25814</v>
      </c>
      <c r="R6363" s="38" t="s">
        <v>25101</v>
      </c>
      <c r="AA6363" s="38" t="s">
        <v>1170</v>
      </c>
      <c r="AE6363" s="38" t="s">
        <v>2950</v>
      </c>
      <c r="AG6363" s="38">
        <v>1</v>
      </c>
      <c r="AH6363" s="38" t="s">
        <v>4439</v>
      </c>
      <c r="AI6363" s="38" t="s">
        <v>4440</v>
      </c>
      <c r="AJ6363" s="38" t="s">
        <v>11546</v>
      </c>
      <c r="AL6363" s="301" t="s">
        <v>25389</v>
      </c>
    </row>
    <row r="6364" spans="1:56" ht="51">
      <c r="A6364" s="29">
        <v>1</v>
      </c>
      <c r="B6364" s="29">
        <v>0</v>
      </c>
      <c r="C6364" s="38" t="s">
        <v>25558</v>
      </c>
      <c r="D6364" s="38" t="s">
        <v>25546</v>
      </c>
      <c r="F6364" s="38" t="s">
        <v>24530</v>
      </c>
      <c r="I6364" s="38" t="s">
        <v>4446</v>
      </c>
      <c r="J6364" s="38" t="s">
        <v>25557</v>
      </c>
      <c r="N6364" s="311" t="s">
        <v>1351</v>
      </c>
      <c r="P6364" s="29" t="s">
        <v>25814</v>
      </c>
      <c r="R6364" s="38" t="s">
        <v>25101</v>
      </c>
      <c r="U6364" s="38" t="s">
        <v>25569</v>
      </c>
      <c r="AA6364" s="38" t="s">
        <v>1170</v>
      </c>
      <c r="AB6364" s="38" t="s">
        <v>14328</v>
      </c>
      <c r="AE6364" s="38" t="s">
        <v>2950</v>
      </c>
      <c r="AG6364" s="38">
        <v>1</v>
      </c>
      <c r="AH6364" s="38" t="s">
        <v>4439</v>
      </c>
      <c r="AI6364" s="38" t="s">
        <v>4440</v>
      </c>
      <c r="AJ6364" s="38" t="s">
        <v>4449</v>
      </c>
      <c r="AK6364" s="38" t="s">
        <v>72</v>
      </c>
      <c r="AL6364" s="301" t="s">
        <v>25389</v>
      </c>
    </row>
    <row r="6365" spans="1:56" ht="51">
      <c r="A6365" s="29">
        <v>1</v>
      </c>
      <c r="B6365" s="29">
        <v>0</v>
      </c>
      <c r="C6365" s="38" t="s">
        <v>25559</v>
      </c>
      <c r="D6365" s="38" t="s">
        <v>25547</v>
      </c>
      <c r="F6365" s="38" t="s">
        <v>24530</v>
      </c>
      <c r="I6365" s="38" t="s">
        <v>4446</v>
      </c>
      <c r="J6365" s="38" t="s">
        <v>25557</v>
      </c>
      <c r="N6365" s="311" t="s">
        <v>1351</v>
      </c>
      <c r="P6365" s="29" t="s">
        <v>25814</v>
      </c>
      <c r="R6365" s="38" t="s">
        <v>25101</v>
      </c>
      <c r="U6365" s="38" t="s">
        <v>25569</v>
      </c>
      <c r="AA6365" s="38" t="s">
        <v>1170</v>
      </c>
      <c r="AB6365" s="38" t="s">
        <v>14332</v>
      </c>
      <c r="AE6365" s="38" t="s">
        <v>2950</v>
      </c>
      <c r="AG6365" s="38">
        <v>1</v>
      </c>
      <c r="AH6365" s="38" t="s">
        <v>4439</v>
      </c>
      <c r="AI6365" s="38" t="s">
        <v>4440</v>
      </c>
      <c r="AJ6365" s="38" t="s">
        <v>4449</v>
      </c>
      <c r="AK6365" s="38" t="s">
        <v>72</v>
      </c>
      <c r="AL6365" s="301" t="s">
        <v>25389</v>
      </c>
    </row>
    <row r="6366" spans="1:56" ht="51">
      <c r="A6366" s="29">
        <v>1</v>
      </c>
      <c r="B6366" s="29">
        <v>0</v>
      </c>
      <c r="C6366" s="38" t="s">
        <v>25560</v>
      </c>
      <c r="D6366" s="38" t="s">
        <v>25548</v>
      </c>
      <c r="F6366" s="38" t="s">
        <v>24530</v>
      </c>
      <c r="H6366" s="38" t="s">
        <v>5078</v>
      </c>
      <c r="I6366" s="38" t="s">
        <v>4446</v>
      </c>
      <c r="J6366" s="38" t="s">
        <v>25557</v>
      </c>
      <c r="N6366" s="311" t="s">
        <v>1351</v>
      </c>
      <c r="P6366" s="29" t="s">
        <v>25814</v>
      </c>
      <c r="R6366" s="38" t="s">
        <v>25101</v>
      </c>
      <c r="U6366" s="38" t="s">
        <v>25569</v>
      </c>
      <c r="AA6366" s="38" t="s">
        <v>1170</v>
      </c>
      <c r="AB6366" s="38" t="s">
        <v>14336</v>
      </c>
      <c r="AE6366" s="38" t="s">
        <v>2950</v>
      </c>
      <c r="AG6366" s="38">
        <v>1</v>
      </c>
      <c r="AH6366" s="38" t="s">
        <v>4439</v>
      </c>
      <c r="AI6366" s="38" t="s">
        <v>4440</v>
      </c>
      <c r="AJ6366" s="38" t="s">
        <v>4449</v>
      </c>
      <c r="AK6366" s="38" t="s">
        <v>25570</v>
      </c>
      <c r="AL6366" s="301" t="s">
        <v>25389</v>
      </c>
    </row>
    <row r="6367" spans="1:56" ht="25.5">
      <c r="A6367" s="29">
        <v>1</v>
      </c>
      <c r="B6367" s="29">
        <v>0</v>
      </c>
      <c r="C6367" s="38" t="s">
        <v>25561</v>
      </c>
      <c r="D6367" s="38" t="s">
        <v>25549</v>
      </c>
      <c r="F6367" s="38" t="s">
        <v>24530</v>
      </c>
      <c r="I6367" s="38" t="s">
        <v>4438</v>
      </c>
      <c r="J6367" s="38" t="s">
        <v>25543</v>
      </c>
      <c r="N6367" s="311" t="s">
        <v>1351</v>
      </c>
      <c r="P6367" s="29" t="s">
        <v>25814</v>
      </c>
      <c r="R6367" s="38" t="s">
        <v>25101</v>
      </c>
      <c r="AA6367" s="38" t="s">
        <v>1170</v>
      </c>
      <c r="AE6367" s="38" t="s">
        <v>2950</v>
      </c>
      <c r="AG6367" s="38">
        <v>1</v>
      </c>
      <c r="AH6367" s="38" t="s">
        <v>4439</v>
      </c>
      <c r="AI6367" s="38" t="s">
        <v>4440</v>
      </c>
      <c r="AJ6367" s="38" t="s">
        <v>5780</v>
      </c>
      <c r="AL6367" s="301" t="s">
        <v>25389</v>
      </c>
    </row>
    <row r="6368" spans="1:56" ht="51">
      <c r="A6368" s="29">
        <v>1</v>
      </c>
      <c r="B6368" s="29">
        <v>0</v>
      </c>
      <c r="C6368" s="38" t="s">
        <v>25562</v>
      </c>
      <c r="D6368" s="38" t="s">
        <v>25550</v>
      </c>
      <c r="F6368" s="38" t="s">
        <v>24530</v>
      </c>
      <c r="I6368" s="38" t="s">
        <v>4446</v>
      </c>
      <c r="J6368" s="38" t="s">
        <v>25561</v>
      </c>
      <c r="N6368" s="311" t="s">
        <v>1351</v>
      </c>
      <c r="P6368" s="29" t="s">
        <v>25814</v>
      </c>
      <c r="R6368" s="38" t="s">
        <v>25101</v>
      </c>
      <c r="U6368" s="38" t="s">
        <v>25569</v>
      </c>
      <c r="AA6368" s="38" t="s">
        <v>1170</v>
      </c>
      <c r="AB6368" s="38" t="s">
        <v>14342</v>
      </c>
      <c r="AE6368" s="38" t="s">
        <v>2950</v>
      </c>
      <c r="AG6368" s="38">
        <v>1</v>
      </c>
      <c r="AH6368" s="38" t="s">
        <v>4439</v>
      </c>
      <c r="AI6368" s="38" t="s">
        <v>4440</v>
      </c>
      <c r="AJ6368" s="38" t="s">
        <v>4449</v>
      </c>
      <c r="AK6368" s="38" t="s">
        <v>25571</v>
      </c>
      <c r="AL6368" s="301" t="s">
        <v>25389</v>
      </c>
    </row>
    <row r="6369" spans="1:56" ht="51">
      <c r="A6369" s="29">
        <v>1</v>
      </c>
      <c r="B6369" s="29">
        <v>0</v>
      </c>
      <c r="C6369" s="38" t="s">
        <v>25563</v>
      </c>
      <c r="D6369" s="38" t="s">
        <v>25551</v>
      </c>
      <c r="F6369" s="38" t="s">
        <v>24530</v>
      </c>
      <c r="I6369" s="38" t="s">
        <v>4446</v>
      </c>
      <c r="J6369" s="38" t="s">
        <v>25561</v>
      </c>
      <c r="N6369" s="311" t="s">
        <v>1351</v>
      </c>
      <c r="P6369" s="29" t="s">
        <v>25814</v>
      </c>
      <c r="R6369" s="38" t="s">
        <v>25101</v>
      </c>
      <c r="U6369" s="38" t="s">
        <v>25569</v>
      </c>
      <c r="AA6369" s="38" t="s">
        <v>1170</v>
      </c>
      <c r="AB6369" s="38" t="s">
        <v>14346</v>
      </c>
      <c r="AE6369" s="38" t="s">
        <v>2950</v>
      </c>
      <c r="AG6369" s="38">
        <v>1</v>
      </c>
      <c r="AH6369" s="38" t="s">
        <v>4439</v>
      </c>
      <c r="AI6369" s="38" t="s">
        <v>4440</v>
      </c>
      <c r="AJ6369" s="38" t="s">
        <v>4449</v>
      </c>
      <c r="AK6369" s="38" t="s">
        <v>25272</v>
      </c>
      <c r="AL6369" s="301" t="s">
        <v>25389</v>
      </c>
    </row>
    <row r="6370" spans="1:56" ht="25.5">
      <c r="A6370" s="29">
        <v>1</v>
      </c>
      <c r="B6370" s="29">
        <v>0</v>
      </c>
      <c r="C6370" s="38" t="s">
        <v>25564</v>
      </c>
      <c r="D6370" s="38" t="s">
        <v>25552</v>
      </c>
      <c r="F6370" s="38" t="s">
        <v>24530</v>
      </c>
      <c r="I6370" s="38" t="s">
        <v>4446</v>
      </c>
      <c r="J6370" s="38" t="s">
        <v>25561</v>
      </c>
      <c r="N6370" s="311" t="s">
        <v>1351</v>
      </c>
      <c r="P6370" s="29" t="s">
        <v>25814</v>
      </c>
      <c r="R6370" s="38" t="s">
        <v>25101</v>
      </c>
      <c r="U6370" s="38" t="s">
        <v>24993</v>
      </c>
      <c r="AA6370" s="38" t="s">
        <v>1170</v>
      </c>
      <c r="AB6370" s="38" t="s">
        <v>14349</v>
      </c>
      <c r="AE6370" s="38" t="s">
        <v>2950</v>
      </c>
      <c r="AG6370" s="38">
        <v>1</v>
      </c>
      <c r="AH6370" s="38" t="s">
        <v>4439</v>
      </c>
      <c r="AI6370" s="38" t="s">
        <v>4440</v>
      </c>
      <c r="AJ6370" s="38" t="s">
        <v>4449</v>
      </c>
      <c r="AK6370" s="38" t="s">
        <v>25272</v>
      </c>
      <c r="AL6370" s="301" t="s">
        <v>25389</v>
      </c>
    </row>
    <row r="6371" spans="1:56" ht="25.5">
      <c r="A6371" s="29">
        <v>1</v>
      </c>
      <c r="B6371" s="29">
        <v>0</v>
      </c>
      <c r="C6371" s="38" t="s">
        <v>25565</v>
      </c>
      <c r="D6371" s="38" t="s">
        <v>25553</v>
      </c>
      <c r="F6371" s="38" t="s">
        <v>24530</v>
      </c>
      <c r="I6371" s="38" t="s">
        <v>4438</v>
      </c>
      <c r="J6371" s="38" t="s">
        <v>25543</v>
      </c>
      <c r="N6371" s="311" t="s">
        <v>1351</v>
      </c>
      <c r="P6371" s="29" t="s">
        <v>25814</v>
      </c>
      <c r="R6371" s="38" t="s">
        <v>25101</v>
      </c>
      <c r="AA6371" s="38" t="s">
        <v>1170</v>
      </c>
      <c r="AE6371" s="38" t="s">
        <v>2950</v>
      </c>
      <c r="AG6371" s="38">
        <v>1</v>
      </c>
      <c r="AH6371" s="38" t="s">
        <v>4439</v>
      </c>
      <c r="AI6371" s="38" t="s">
        <v>4440</v>
      </c>
      <c r="AJ6371" s="38" t="s">
        <v>5780</v>
      </c>
      <c r="AL6371" s="301" t="s">
        <v>25389</v>
      </c>
    </row>
    <row r="6372" spans="1:56" ht="25.5">
      <c r="A6372" s="29">
        <v>1</v>
      </c>
      <c r="B6372" s="29">
        <v>0</v>
      </c>
      <c r="C6372" s="38" t="s">
        <v>25566</v>
      </c>
      <c r="D6372" s="38" t="s">
        <v>25554</v>
      </c>
      <c r="F6372" s="38" t="s">
        <v>24530</v>
      </c>
      <c r="I6372" s="38" t="s">
        <v>4446</v>
      </c>
      <c r="J6372" s="38" t="s">
        <v>25565</v>
      </c>
      <c r="N6372" s="311" t="s">
        <v>1351</v>
      </c>
      <c r="P6372" s="29" t="s">
        <v>25814</v>
      </c>
      <c r="R6372" s="38" t="s">
        <v>25101</v>
      </c>
      <c r="U6372" s="38" t="s">
        <v>24993</v>
      </c>
      <c r="AA6372" s="38" t="s">
        <v>1170</v>
      </c>
      <c r="AB6372" s="38" t="s">
        <v>14355</v>
      </c>
      <c r="AE6372" s="38" t="s">
        <v>2950</v>
      </c>
      <c r="AG6372" s="38">
        <v>1</v>
      </c>
      <c r="AH6372" s="38" t="s">
        <v>4439</v>
      </c>
      <c r="AI6372" s="38" t="s">
        <v>4440</v>
      </c>
      <c r="AJ6372" s="38" t="s">
        <v>4449</v>
      </c>
      <c r="AL6372" s="301" t="s">
        <v>25389</v>
      </c>
    </row>
    <row r="6373" spans="1:56" ht="25.5">
      <c r="A6373" s="29">
        <v>1</v>
      </c>
      <c r="B6373" s="29">
        <v>0</v>
      </c>
      <c r="C6373" s="38" t="s">
        <v>25567</v>
      </c>
      <c r="D6373" s="38" t="s">
        <v>25555</v>
      </c>
      <c r="F6373" s="38" t="s">
        <v>24530</v>
      </c>
      <c r="I6373" s="38" t="s">
        <v>4446</v>
      </c>
      <c r="J6373" s="38" t="s">
        <v>25565</v>
      </c>
      <c r="N6373" s="311" t="s">
        <v>1351</v>
      </c>
      <c r="P6373" s="29" t="s">
        <v>25814</v>
      </c>
      <c r="R6373" s="38" t="s">
        <v>25101</v>
      </c>
      <c r="U6373" s="38" t="s">
        <v>24993</v>
      </c>
      <c r="AA6373" s="38" t="s">
        <v>1170</v>
      </c>
      <c r="AB6373" s="38" t="s">
        <v>14358</v>
      </c>
      <c r="AE6373" s="38" t="s">
        <v>2950</v>
      </c>
      <c r="AG6373" s="38">
        <v>1</v>
      </c>
      <c r="AH6373" s="38" t="s">
        <v>4439</v>
      </c>
      <c r="AI6373" s="38" t="s">
        <v>4440</v>
      </c>
      <c r="AJ6373" s="38" t="s">
        <v>4449</v>
      </c>
      <c r="AL6373" s="301" t="s">
        <v>25389</v>
      </c>
    </row>
    <row r="6374" spans="1:56" ht="25.5">
      <c r="A6374" s="29">
        <v>1</v>
      </c>
      <c r="B6374" s="29">
        <v>0</v>
      </c>
      <c r="C6374" s="38" t="s">
        <v>25568</v>
      </c>
      <c r="D6374" s="38" t="s">
        <v>25556</v>
      </c>
      <c r="F6374" s="38" t="s">
        <v>24530</v>
      </c>
      <c r="I6374" s="38" t="s">
        <v>4446</v>
      </c>
      <c r="J6374" s="38" t="s">
        <v>25565</v>
      </c>
      <c r="N6374" s="311" t="s">
        <v>1351</v>
      </c>
      <c r="P6374" s="29" t="s">
        <v>25814</v>
      </c>
      <c r="R6374" s="38" t="s">
        <v>25101</v>
      </c>
      <c r="U6374" s="38" t="s">
        <v>24993</v>
      </c>
      <c r="AA6374" s="38" t="s">
        <v>1170</v>
      </c>
      <c r="AB6374" s="38" t="s">
        <v>14361</v>
      </c>
      <c r="AE6374" s="38" t="s">
        <v>2950</v>
      </c>
      <c r="AG6374" s="38">
        <v>1</v>
      </c>
      <c r="AH6374" s="38" t="s">
        <v>4439</v>
      </c>
      <c r="AI6374" s="38" t="s">
        <v>4440</v>
      </c>
      <c r="AJ6374" s="38" t="s">
        <v>4449</v>
      </c>
      <c r="AL6374" s="301" t="s">
        <v>25389</v>
      </c>
    </row>
    <row r="6375" spans="1:56" ht="140.25">
      <c r="A6375" s="29">
        <v>0</v>
      </c>
      <c r="B6375" s="29">
        <v>0</v>
      </c>
      <c r="C6375" s="38" t="s">
        <v>25573</v>
      </c>
      <c r="F6375" s="38" t="s">
        <v>24530</v>
      </c>
      <c r="I6375" s="38" t="s">
        <v>4431</v>
      </c>
      <c r="J6375" s="406"/>
      <c r="M6375"/>
      <c r="P6375" s="29"/>
      <c r="U6375"/>
      <c r="AB6375" s="38" t="s">
        <v>25574</v>
      </c>
      <c r="AE6375" s="38" t="s">
        <v>2950</v>
      </c>
      <c r="AG6375" s="38">
        <v>1</v>
      </c>
      <c r="AJ6375" s="38" t="s">
        <v>11475</v>
      </c>
      <c r="AL6375" s="301" t="s">
        <v>25389</v>
      </c>
      <c r="AR6375" s="29" t="str">
        <f>IF(OR(I6375="Negativmappe",I6375="Negativstreifen",I6375="Diapositivfilm",I6375="Fotomappe;(POSITIVE)",AND(I6375="Kostümfotografie",NOT(AE6375="DT")),AND(I6375="Fotografie",NOT(AE6375="DT")),AND(I6375="Porträtfotografie",NOT(AE6375="DT")),AND(I6375="Fotodokumentation",NOT(AE6375="DT")),AND(I6375="Bühnenbildfotografie",NOT(AE6375="DT"))),"1","0")</f>
        <v>1</v>
      </c>
      <c r="AS6375" s="29">
        <f t="shared" ref="AS6375" si="1113">AT6375</f>
        <v>0</v>
      </c>
      <c r="AT6375" s="29">
        <v>0</v>
      </c>
      <c r="AW6375" s="29" t="str">
        <f t="shared" ref="AW6375" si="1114">IF(NOT(AV6375=""),"image/tiff","")</f>
        <v/>
      </c>
      <c r="AX6375" s="29" t="str">
        <f t="shared" ref="AX6375" si="1115">IF(NOT(AV6375=""),"archival/master","")</f>
        <v/>
      </c>
      <c r="AY6375" s="29" t="str">
        <f t="shared" ref="AY6375" si="1116">"https://media.mediathek-tanz-theater.de/iiif/2/nvt_"&amp;C6375&amp;".JP2"</f>
        <v>https://media.mediathek-tanz-theater.de/iiif/2/nvt_img-589.JP2</v>
      </c>
      <c r="AZ6375" s="29" t="str">
        <f t="shared" ref="AZ6375" si="1117">IF(NOT(AY6375=""),"image/jp2","")</f>
        <v>image/jp2</v>
      </c>
      <c r="BA6375" s="29" t="str">
        <f t="shared" ref="BA6375" si="1118">IF(NOT(AY6375=""),"presentation/iiif","")</f>
        <v>presentation/iiif</v>
      </c>
      <c r="BB6375" s="29" t="str">
        <f t="shared" ref="BB6375" si="1119">"https://media.mediathek-tanz-theater.de/iiif/2/nvt_"&amp;C6375&amp;".JP2/full/100,/0/default.jpg"</f>
        <v>https://media.mediathek-tanz-theater.de/iiif/2/nvt_img-589.JP2/full/100,/0/default.jpg</v>
      </c>
      <c r="BC6375" s="29" t="str">
        <f t="shared" ref="BC6375" si="1120">IF(NOT(BB6375=""),"image/jpeg","")</f>
        <v>image/jpeg</v>
      </c>
      <c r="BD6375" s="29" t="str">
        <f t="shared" ref="BD6375" si="1121">IF(NOT(BB6375=""),"presentation/thumbnail","")</f>
        <v>presentation/thumbnail</v>
      </c>
    </row>
    <row r="6376" spans="1:56" ht="25.5">
      <c r="A6376" s="29">
        <v>1</v>
      </c>
      <c r="B6376" s="29">
        <v>0</v>
      </c>
      <c r="C6376" s="38" t="s">
        <v>25590</v>
      </c>
      <c r="D6376" s="38" t="s">
        <v>25575</v>
      </c>
      <c r="F6376" s="38" t="s">
        <v>24530</v>
      </c>
      <c r="I6376" s="38" t="s">
        <v>4438</v>
      </c>
      <c r="J6376" s="38" t="s">
        <v>25573</v>
      </c>
      <c r="N6376" t="s">
        <v>1351</v>
      </c>
      <c r="P6376" s="29" t="s">
        <v>25814</v>
      </c>
      <c r="R6376" s="38" t="s">
        <v>25101</v>
      </c>
      <c r="AA6376" s="38" t="s">
        <v>1170</v>
      </c>
      <c r="AE6376" s="38" t="s">
        <v>2950</v>
      </c>
      <c r="AG6376" s="38">
        <v>1</v>
      </c>
      <c r="AH6376" s="38" t="s">
        <v>4439</v>
      </c>
      <c r="AI6376" s="38" t="s">
        <v>4440</v>
      </c>
      <c r="AJ6376" s="38" t="s">
        <v>11534</v>
      </c>
      <c r="AL6376" s="301" t="s">
        <v>25389</v>
      </c>
    </row>
    <row r="6377" spans="1:56" ht="38.25">
      <c r="A6377" s="29">
        <v>1</v>
      </c>
      <c r="B6377" s="29">
        <v>0</v>
      </c>
      <c r="C6377" s="38" t="s">
        <v>25591</v>
      </c>
      <c r="D6377" s="38" t="s">
        <v>25576</v>
      </c>
      <c r="F6377" s="38" t="s">
        <v>24530</v>
      </c>
      <c r="I6377" s="38" t="s">
        <v>4446</v>
      </c>
      <c r="J6377" s="38" t="s">
        <v>25590</v>
      </c>
      <c r="N6377" t="s">
        <v>1351</v>
      </c>
      <c r="P6377" s="29" t="s">
        <v>25814</v>
      </c>
      <c r="R6377" s="38" t="s">
        <v>25101</v>
      </c>
      <c r="U6377" s="38" t="s">
        <v>25602</v>
      </c>
      <c r="AA6377" s="38" t="s">
        <v>1170</v>
      </c>
      <c r="AB6377" s="38" t="s">
        <v>14368</v>
      </c>
      <c r="AE6377" s="38" t="s">
        <v>2950</v>
      </c>
      <c r="AG6377" s="38">
        <v>1</v>
      </c>
      <c r="AH6377" s="38" t="s">
        <v>4439</v>
      </c>
      <c r="AI6377" s="38" t="s">
        <v>4440</v>
      </c>
      <c r="AJ6377" s="38" t="s">
        <v>4449</v>
      </c>
      <c r="AK6377" s="38" t="s">
        <v>25604</v>
      </c>
      <c r="AL6377" s="301" t="s">
        <v>25389</v>
      </c>
    </row>
    <row r="6378" spans="1:56" ht="38.25">
      <c r="A6378" s="29">
        <v>1</v>
      </c>
      <c r="B6378" s="29">
        <v>0</v>
      </c>
      <c r="C6378" s="38" t="s">
        <v>25592</v>
      </c>
      <c r="D6378" s="38" t="s">
        <v>25577</v>
      </c>
      <c r="F6378" s="38" t="s">
        <v>24530</v>
      </c>
      <c r="I6378" s="38" t="s">
        <v>4446</v>
      </c>
      <c r="J6378" s="38" t="s">
        <v>25590</v>
      </c>
      <c r="N6378" t="s">
        <v>1351</v>
      </c>
      <c r="P6378" s="29" t="s">
        <v>25814</v>
      </c>
      <c r="R6378" s="38" t="s">
        <v>25101</v>
      </c>
      <c r="U6378" s="38" t="s">
        <v>25602</v>
      </c>
      <c r="AA6378" s="38" t="s">
        <v>1170</v>
      </c>
      <c r="AB6378" s="38" t="s">
        <v>14372</v>
      </c>
      <c r="AE6378" s="38" t="s">
        <v>2950</v>
      </c>
      <c r="AG6378" s="38">
        <v>1</v>
      </c>
      <c r="AH6378" s="38" t="s">
        <v>4439</v>
      </c>
      <c r="AI6378" s="38" t="s">
        <v>4440</v>
      </c>
      <c r="AJ6378" s="38" t="s">
        <v>4449</v>
      </c>
      <c r="AK6378" s="38" t="s">
        <v>25604</v>
      </c>
      <c r="AL6378" s="301" t="s">
        <v>25389</v>
      </c>
    </row>
    <row r="6379" spans="1:56" ht="38.25">
      <c r="A6379" s="29">
        <v>1</v>
      </c>
      <c r="B6379" s="29">
        <v>0</v>
      </c>
      <c r="C6379" s="38" t="s">
        <v>25593</v>
      </c>
      <c r="D6379" s="38" t="s">
        <v>25578</v>
      </c>
      <c r="F6379" s="38" t="s">
        <v>24530</v>
      </c>
      <c r="I6379" s="38" t="s">
        <v>4446</v>
      </c>
      <c r="J6379" s="38" t="s">
        <v>25590</v>
      </c>
      <c r="N6379" t="s">
        <v>1351</v>
      </c>
      <c r="P6379" s="29" t="s">
        <v>25814</v>
      </c>
      <c r="R6379" s="38" t="s">
        <v>25101</v>
      </c>
      <c r="U6379" s="38" t="s">
        <v>25602</v>
      </c>
      <c r="AA6379" s="38" t="s">
        <v>1170</v>
      </c>
      <c r="AB6379" s="38" t="s">
        <v>14376</v>
      </c>
      <c r="AE6379" s="38" t="s">
        <v>2950</v>
      </c>
      <c r="AG6379" s="38">
        <v>1</v>
      </c>
      <c r="AH6379" s="38" t="s">
        <v>4439</v>
      </c>
      <c r="AI6379" s="38" t="s">
        <v>4440</v>
      </c>
      <c r="AJ6379" s="38" t="s">
        <v>4449</v>
      </c>
      <c r="AK6379" s="38" t="s">
        <v>72</v>
      </c>
      <c r="AL6379" s="301" t="s">
        <v>25389</v>
      </c>
    </row>
    <row r="6380" spans="1:56" ht="25.5">
      <c r="A6380" s="29">
        <v>1</v>
      </c>
      <c r="B6380" s="29">
        <v>0</v>
      </c>
      <c r="C6380" s="38" t="s">
        <v>25594</v>
      </c>
      <c r="D6380" s="38" t="s">
        <v>25579</v>
      </c>
      <c r="F6380" s="38" t="s">
        <v>24530</v>
      </c>
      <c r="I6380" s="38" t="s">
        <v>4438</v>
      </c>
      <c r="J6380" s="38" t="s">
        <v>25573</v>
      </c>
      <c r="N6380" t="s">
        <v>1351</v>
      </c>
      <c r="P6380" s="29" t="s">
        <v>25814</v>
      </c>
      <c r="R6380" s="38" t="s">
        <v>25101</v>
      </c>
      <c r="AA6380" s="38" t="s">
        <v>1170</v>
      </c>
      <c r="AE6380" s="38" t="s">
        <v>2950</v>
      </c>
      <c r="AG6380" s="38">
        <v>1</v>
      </c>
      <c r="AH6380" s="38" t="s">
        <v>4439</v>
      </c>
      <c r="AI6380" s="38" t="s">
        <v>4440</v>
      </c>
      <c r="AJ6380" s="38" t="s">
        <v>11491</v>
      </c>
      <c r="AL6380" s="301" t="s">
        <v>25389</v>
      </c>
    </row>
    <row r="6381" spans="1:56" ht="51">
      <c r="A6381" s="29">
        <v>1</v>
      </c>
      <c r="B6381" s="29">
        <v>0</v>
      </c>
      <c r="C6381" s="38" t="s">
        <v>25595</v>
      </c>
      <c r="D6381" s="38" t="s">
        <v>25580</v>
      </c>
      <c r="F6381" s="38" t="s">
        <v>24530</v>
      </c>
      <c r="I6381" s="38" t="s">
        <v>4446</v>
      </c>
      <c r="J6381" s="38" t="s">
        <v>25594</v>
      </c>
      <c r="N6381" t="s">
        <v>1351</v>
      </c>
      <c r="P6381" s="29" t="s">
        <v>25814</v>
      </c>
      <c r="R6381" s="38" t="s">
        <v>25101</v>
      </c>
      <c r="U6381" s="38" t="s">
        <v>25603</v>
      </c>
      <c r="AA6381" s="38" t="s">
        <v>1170</v>
      </c>
      <c r="AB6381" s="38" t="s">
        <v>14379</v>
      </c>
      <c r="AE6381" s="38" t="s">
        <v>2950</v>
      </c>
      <c r="AG6381" s="38">
        <v>1</v>
      </c>
      <c r="AH6381" s="38" t="s">
        <v>4439</v>
      </c>
      <c r="AI6381" s="38" t="s">
        <v>4440</v>
      </c>
      <c r="AJ6381" s="38" t="s">
        <v>4449</v>
      </c>
      <c r="AK6381" s="38" t="s">
        <v>25571</v>
      </c>
      <c r="AL6381" s="301" t="s">
        <v>25389</v>
      </c>
    </row>
    <row r="6382" spans="1:56" ht="63.75">
      <c r="A6382" s="29">
        <v>1</v>
      </c>
      <c r="B6382" s="29">
        <v>0</v>
      </c>
      <c r="C6382" s="38" t="s">
        <v>25596</v>
      </c>
      <c r="D6382" s="38" t="s">
        <v>25581</v>
      </c>
      <c r="F6382" s="38" t="s">
        <v>24530</v>
      </c>
      <c r="I6382" s="38" t="s">
        <v>4446</v>
      </c>
      <c r="J6382" s="38" t="s">
        <v>25594</v>
      </c>
      <c r="N6382" t="s">
        <v>1351</v>
      </c>
      <c r="P6382" s="29" t="s">
        <v>25814</v>
      </c>
      <c r="R6382" s="38" t="s">
        <v>25101</v>
      </c>
      <c r="U6382" s="38" t="s">
        <v>25603</v>
      </c>
      <c r="AA6382" s="38" t="s">
        <v>1170</v>
      </c>
      <c r="AB6382" s="38" t="s">
        <v>14389</v>
      </c>
      <c r="AE6382" s="38" t="s">
        <v>2950</v>
      </c>
      <c r="AG6382" s="38">
        <v>1</v>
      </c>
      <c r="AH6382" s="38" t="s">
        <v>4439</v>
      </c>
      <c r="AI6382" s="38" t="s">
        <v>4440</v>
      </c>
      <c r="AJ6382" s="38" t="s">
        <v>4449</v>
      </c>
      <c r="AK6382" s="38" t="s">
        <v>25605</v>
      </c>
      <c r="AL6382" s="301" t="s">
        <v>25389</v>
      </c>
    </row>
    <row r="6383" spans="1:56" ht="51">
      <c r="A6383" s="29">
        <v>1</v>
      </c>
      <c r="B6383" s="29">
        <v>0</v>
      </c>
      <c r="C6383" s="38" t="s">
        <v>25597</v>
      </c>
      <c r="D6383" s="38" t="s">
        <v>25582</v>
      </c>
      <c r="F6383" s="38" t="s">
        <v>24530</v>
      </c>
      <c r="I6383" s="38" t="s">
        <v>4446</v>
      </c>
      <c r="J6383" s="38" t="s">
        <v>25594</v>
      </c>
      <c r="N6383" t="s">
        <v>1351</v>
      </c>
      <c r="P6383" s="29" t="s">
        <v>25814</v>
      </c>
      <c r="R6383" s="38" t="s">
        <v>25101</v>
      </c>
      <c r="U6383" s="38" t="s">
        <v>25603</v>
      </c>
      <c r="AA6383" s="38" t="s">
        <v>1170</v>
      </c>
      <c r="AB6383" s="38" t="s">
        <v>14393</v>
      </c>
      <c r="AE6383" s="38" t="s">
        <v>2950</v>
      </c>
      <c r="AG6383" s="38">
        <v>1</v>
      </c>
      <c r="AH6383" s="38" t="s">
        <v>4439</v>
      </c>
      <c r="AI6383" s="38" t="s">
        <v>4440</v>
      </c>
      <c r="AJ6383" s="38" t="s">
        <v>4449</v>
      </c>
      <c r="AK6383" s="38" t="s">
        <v>25272</v>
      </c>
      <c r="AL6383" s="301" t="s">
        <v>25389</v>
      </c>
    </row>
    <row r="6384" spans="1:56" ht="25.5">
      <c r="A6384" s="29">
        <v>1</v>
      </c>
      <c r="B6384" s="29">
        <v>0</v>
      </c>
      <c r="C6384" s="38" t="s">
        <v>25598</v>
      </c>
      <c r="D6384" s="38" t="s">
        <v>25583</v>
      </c>
      <c r="F6384" s="38" t="s">
        <v>24530</v>
      </c>
      <c r="I6384" s="38" t="s">
        <v>4438</v>
      </c>
      <c r="J6384" s="38" t="s">
        <v>25573</v>
      </c>
      <c r="N6384" t="s">
        <v>1351</v>
      </c>
      <c r="P6384" s="29" t="s">
        <v>25814</v>
      </c>
      <c r="R6384" s="38" t="s">
        <v>25101</v>
      </c>
      <c r="AA6384" s="38" t="s">
        <v>1170</v>
      </c>
      <c r="AE6384" s="38" t="s">
        <v>2950</v>
      </c>
      <c r="AG6384" s="38">
        <v>1</v>
      </c>
      <c r="AH6384" s="38" t="s">
        <v>4439</v>
      </c>
      <c r="AI6384" s="38" t="s">
        <v>4440</v>
      </c>
      <c r="AJ6384" s="38" t="s">
        <v>12883</v>
      </c>
      <c r="AL6384" s="301" t="s">
        <v>25389</v>
      </c>
    </row>
    <row r="6385" spans="1:56" ht="51">
      <c r="A6385" s="29">
        <v>1</v>
      </c>
      <c r="B6385" s="29">
        <v>0</v>
      </c>
      <c r="C6385" s="38" t="s">
        <v>25491</v>
      </c>
      <c r="D6385" s="38" t="s">
        <v>25584</v>
      </c>
      <c r="F6385" s="38" t="s">
        <v>24530</v>
      </c>
      <c r="I6385" s="38" t="s">
        <v>4446</v>
      </c>
      <c r="J6385" s="38" t="s">
        <v>25598</v>
      </c>
      <c r="N6385" t="s">
        <v>1351</v>
      </c>
      <c r="P6385" s="29" t="s">
        <v>25814</v>
      </c>
      <c r="R6385" s="38" t="s">
        <v>25101</v>
      </c>
      <c r="U6385" s="38" t="s">
        <v>25603</v>
      </c>
      <c r="AA6385" s="38" t="s">
        <v>1170</v>
      </c>
      <c r="AB6385" s="38" t="s">
        <v>14397</v>
      </c>
      <c r="AE6385" s="38" t="s">
        <v>2950</v>
      </c>
      <c r="AG6385" s="38">
        <v>1</v>
      </c>
      <c r="AH6385" s="38" t="s">
        <v>4439</v>
      </c>
      <c r="AI6385" s="38" t="s">
        <v>4440</v>
      </c>
      <c r="AJ6385" s="38" t="s">
        <v>4449</v>
      </c>
      <c r="AK6385" s="38" t="s">
        <v>25273</v>
      </c>
      <c r="AL6385" s="301" t="s">
        <v>25389</v>
      </c>
    </row>
    <row r="6386" spans="1:56" ht="51">
      <c r="A6386" s="29">
        <v>1</v>
      </c>
      <c r="B6386" s="29">
        <v>0</v>
      </c>
      <c r="C6386" s="38" t="s">
        <v>25492</v>
      </c>
      <c r="D6386" s="38" t="s">
        <v>25585</v>
      </c>
      <c r="F6386" s="38" t="s">
        <v>24530</v>
      </c>
      <c r="I6386" s="38" t="s">
        <v>4446</v>
      </c>
      <c r="J6386" s="38" t="s">
        <v>25598</v>
      </c>
      <c r="N6386" t="s">
        <v>1351</v>
      </c>
      <c r="P6386" s="29" t="s">
        <v>25814</v>
      </c>
      <c r="R6386" s="38" t="s">
        <v>25101</v>
      </c>
      <c r="U6386" s="38" t="s">
        <v>25603</v>
      </c>
      <c r="AA6386" s="38" t="s">
        <v>1170</v>
      </c>
      <c r="AB6386" s="38" t="s">
        <v>14401</v>
      </c>
      <c r="AE6386" s="38" t="s">
        <v>2950</v>
      </c>
      <c r="AG6386" s="38">
        <v>1</v>
      </c>
      <c r="AH6386" s="38" t="s">
        <v>4439</v>
      </c>
      <c r="AI6386" s="38" t="s">
        <v>4440</v>
      </c>
      <c r="AJ6386" s="38" t="s">
        <v>4449</v>
      </c>
      <c r="AK6386" s="38" t="s">
        <v>25273</v>
      </c>
      <c r="AL6386" s="301" t="s">
        <v>25389</v>
      </c>
    </row>
    <row r="6387" spans="1:56" ht="63.75">
      <c r="A6387" s="29">
        <v>1</v>
      </c>
      <c r="B6387" s="29">
        <v>0</v>
      </c>
      <c r="C6387" s="38" t="s">
        <v>25493</v>
      </c>
      <c r="D6387" s="38" t="s">
        <v>25586</v>
      </c>
      <c r="F6387" s="38" t="s">
        <v>24530</v>
      </c>
      <c r="I6387" s="38" t="s">
        <v>4446</v>
      </c>
      <c r="J6387" s="38" t="s">
        <v>25598</v>
      </c>
      <c r="N6387" t="s">
        <v>1351</v>
      </c>
      <c r="P6387" s="29" t="s">
        <v>25814</v>
      </c>
      <c r="R6387" s="38" t="s">
        <v>25101</v>
      </c>
      <c r="U6387" s="38" t="s">
        <v>25603</v>
      </c>
      <c r="AA6387" s="38" t="s">
        <v>1170</v>
      </c>
      <c r="AB6387" s="38" t="s">
        <v>14408</v>
      </c>
      <c r="AE6387" s="38" t="s">
        <v>2950</v>
      </c>
      <c r="AG6387" s="38">
        <v>1</v>
      </c>
      <c r="AH6387" s="38" t="s">
        <v>4439</v>
      </c>
      <c r="AI6387" s="38" t="s">
        <v>4440</v>
      </c>
      <c r="AJ6387" s="38" t="s">
        <v>4449</v>
      </c>
      <c r="AK6387" s="38" t="s">
        <v>25606</v>
      </c>
      <c r="AL6387" s="301" t="s">
        <v>25389</v>
      </c>
    </row>
    <row r="6388" spans="1:56" ht="25.5">
      <c r="A6388" s="29">
        <v>1</v>
      </c>
      <c r="B6388" s="29">
        <v>0</v>
      </c>
      <c r="C6388" s="38" t="s">
        <v>25599</v>
      </c>
      <c r="D6388" s="38" t="s">
        <v>25587</v>
      </c>
      <c r="F6388" s="38" t="s">
        <v>24530</v>
      </c>
      <c r="I6388" s="38" t="s">
        <v>4438</v>
      </c>
      <c r="J6388" s="38" t="s">
        <v>25573</v>
      </c>
      <c r="N6388" t="s">
        <v>1351</v>
      </c>
      <c r="P6388" s="29" t="s">
        <v>25814</v>
      </c>
      <c r="R6388" s="38" t="s">
        <v>25101</v>
      </c>
      <c r="AA6388" s="38" t="s">
        <v>1170</v>
      </c>
      <c r="AE6388" s="38" t="s">
        <v>2950</v>
      </c>
      <c r="AG6388" s="38">
        <v>1</v>
      </c>
      <c r="AH6388" s="38" t="s">
        <v>4439</v>
      </c>
      <c r="AI6388" s="38" t="s">
        <v>4440</v>
      </c>
      <c r="AJ6388" s="38" t="s">
        <v>14943</v>
      </c>
      <c r="AL6388" s="301" t="s">
        <v>25389</v>
      </c>
    </row>
    <row r="6389" spans="1:56" ht="51">
      <c r="A6389" s="29">
        <v>1</v>
      </c>
      <c r="B6389" s="29">
        <v>0</v>
      </c>
      <c r="C6389" s="38" t="s">
        <v>25600</v>
      </c>
      <c r="D6389" s="38" t="s">
        <v>25588</v>
      </c>
      <c r="F6389" s="38" t="s">
        <v>24530</v>
      </c>
      <c r="I6389" s="38" t="s">
        <v>4446</v>
      </c>
      <c r="J6389" s="38" t="s">
        <v>25599</v>
      </c>
      <c r="N6389" t="s">
        <v>1351</v>
      </c>
      <c r="P6389" s="29" t="s">
        <v>25814</v>
      </c>
      <c r="R6389" s="38" t="s">
        <v>25101</v>
      </c>
      <c r="U6389" s="38" t="s">
        <v>25603</v>
      </c>
      <c r="AA6389" s="38" t="s">
        <v>1170</v>
      </c>
      <c r="AB6389" s="38" t="s">
        <v>14412</v>
      </c>
      <c r="AE6389" s="38" t="s">
        <v>2950</v>
      </c>
      <c r="AG6389" s="38">
        <v>1</v>
      </c>
      <c r="AH6389" s="38" t="s">
        <v>4439</v>
      </c>
      <c r="AI6389" s="38" t="s">
        <v>4440</v>
      </c>
      <c r="AJ6389" s="38" t="s">
        <v>4449</v>
      </c>
      <c r="AK6389" s="38" t="s">
        <v>25273</v>
      </c>
      <c r="AL6389" s="301" t="s">
        <v>25389</v>
      </c>
    </row>
    <row r="6390" spans="1:56" ht="89.25">
      <c r="A6390" s="29">
        <v>1</v>
      </c>
      <c r="B6390" s="29">
        <v>0</v>
      </c>
      <c r="C6390" s="38" t="s">
        <v>25601</v>
      </c>
      <c r="D6390" s="38" t="s">
        <v>25589</v>
      </c>
      <c r="F6390" s="38" t="s">
        <v>24530</v>
      </c>
      <c r="I6390" s="38" t="s">
        <v>4446</v>
      </c>
      <c r="J6390" s="38" t="s">
        <v>25599</v>
      </c>
      <c r="N6390" t="s">
        <v>1351</v>
      </c>
      <c r="P6390" s="29" t="s">
        <v>25814</v>
      </c>
      <c r="R6390" s="38" t="s">
        <v>25101</v>
      </c>
      <c r="U6390" s="38" t="s">
        <v>25603</v>
      </c>
      <c r="AA6390" s="38" t="s">
        <v>1170</v>
      </c>
      <c r="AB6390" s="38" t="s">
        <v>14415</v>
      </c>
      <c r="AE6390" s="38" t="s">
        <v>2950</v>
      </c>
      <c r="AG6390" s="38">
        <v>1</v>
      </c>
      <c r="AH6390" s="38" t="s">
        <v>4439</v>
      </c>
      <c r="AI6390" s="38" t="s">
        <v>4440</v>
      </c>
      <c r="AJ6390" s="38" t="s">
        <v>4449</v>
      </c>
      <c r="AK6390" s="38" t="s">
        <v>25607</v>
      </c>
      <c r="AL6390" s="301" t="s">
        <v>25389</v>
      </c>
    </row>
    <row r="6391" spans="1:56" ht="140.25">
      <c r="A6391" s="29">
        <v>0</v>
      </c>
      <c r="B6391" s="29">
        <v>0</v>
      </c>
      <c r="C6391" s="38" t="s">
        <v>25625</v>
      </c>
      <c r="F6391" s="38" t="s">
        <v>24530</v>
      </c>
      <c r="I6391" s="38" t="s">
        <v>4431</v>
      </c>
      <c r="J6391" s="406"/>
      <c r="M6391"/>
      <c r="P6391" s="29"/>
      <c r="U6391"/>
      <c r="AB6391" s="38" t="s">
        <v>25626</v>
      </c>
      <c r="AE6391" s="38" t="s">
        <v>2950</v>
      </c>
      <c r="AG6391" s="38">
        <v>1</v>
      </c>
      <c r="AJ6391" s="38" t="s">
        <v>11475</v>
      </c>
      <c r="AL6391" s="301" t="s">
        <v>25627</v>
      </c>
      <c r="AR6391" s="29" t="str">
        <f>IF(OR(I6391="Negativmappe",I6391="Negativstreifen",I6391="Diapositivfilm",I6391="Fotomappe;(POSITIVE)",AND(I6391="Kostümfotografie",NOT(AE6391="DT")),AND(I6391="Fotografie",NOT(AE6391="DT")),AND(I6391="Porträtfotografie",NOT(AE6391="DT")),AND(I6391="Fotodokumentation",NOT(AE6391="DT")),AND(I6391="Bühnenbildfotografie",NOT(AE6391="DT"))),"1","0")</f>
        <v>1</v>
      </c>
      <c r="AS6391" s="29">
        <f t="shared" ref="AS6391" si="1122">AT6391</f>
        <v>0</v>
      </c>
      <c r="AT6391" s="29">
        <v>0</v>
      </c>
      <c r="AW6391" s="29" t="str">
        <f t="shared" ref="AW6391" si="1123">IF(NOT(AV6391=""),"image/tiff","")</f>
        <v/>
      </c>
      <c r="AX6391" s="29" t="str">
        <f t="shared" ref="AX6391" si="1124">IF(NOT(AV6391=""),"archival/master","")</f>
        <v/>
      </c>
      <c r="AY6391" s="29" t="str">
        <f t="shared" ref="AY6391" si="1125">"https://media.mediathek-tanz-theater.de/iiif/2/nvt_"&amp;C6391&amp;".JP2"</f>
        <v>https://media.mediathek-tanz-theater.de/iiif/2/nvt_img-590.JP2</v>
      </c>
      <c r="AZ6391" s="29" t="str">
        <f t="shared" ref="AZ6391" si="1126">IF(NOT(AY6391=""),"image/jp2","")</f>
        <v>image/jp2</v>
      </c>
      <c r="BA6391" s="29" t="str">
        <f t="shared" ref="BA6391" si="1127">IF(NOT(AY6391=""),"presentation/iiif","")</f>
        <v>presentation/iiif</v>
      </c>
      <c r="BB6391" s="29" t="str">
        <f t="shared" ref="BB6391" si="1128">"https://media.mediathek-tanz-theater.de/iiif/2/nvt_"&amp;C6391&amp;".JP2/full/100,/0/default.jpg"</f>
        <v>https://media.mediathek-tanz-theater.de/iiif/2/nvt_img-590.JP2/full/100,/0/default.jpg</v>
      </c>
      <c r="BC6391" s="29" t="str">
        <f t="shared" ref="BC6391" si="1129">IF(NOT(BB6391=""),"image/jpeg","")</f>
        <v>image/jpeg</v>
      </c>
      <c r="BD6391" s="29" t="str">
        <f t="shared" ref="BD6391" si="1130">IF(NOT(BB6391=""),"presentation/thumbnail","")</f>
        <v>presentation/thumbnail</v>
      </c>
    </row>
    <row r="6392" spans="1:56" ht="25.5">
      <c r="A6392" s="29">
        <v>0</v>
      </c>
      <c r="B6392" s="29">
        <v>0</v>
      </c>
      <c r="C6392" s="38" t="s">
        <v>25649</v>
      </c>
      <c r="D6392" s="38" t="s">
        <v>25632</v>
      </c>
      <c r="F6392" s="38" t="s">
        <v>24530</v>
      </c>
      <c r="I6392" s="38" t="s">
        <v>4438</v>
      </c>
      <c r="J6392" s="38" t="s">
        <v>25625</v>
      </c>
      <c r="N6392" t="s">
        <v>1351</v>
      </c>
      <c r="P6392" s="29" t="s">
        <v>25814</v>
      </c>
      <c r="R6392" s="38" t="s">
        <v>25101</v>
      </c>
      <c r="AA6392" s="38" t="s">
        <v>1170</v>
      </c>
      <c r="AE6392" s="38" t="s">
        <v>2950</v>
      </c>
      <c r="AG6392" s="38">
        <v>1</v>
      </c>
      <c r="AH6392" s="38" t="s">
        <v>4439</v>
      </c>
      <c r="AI6392" s="38" t="s">
        <v>4440</v>
      </c>
      <c r="AJ6392" s="38" t="s">
        <v>25628</v>
      </c>
      <c r="AL6392" s="301" t="s">
        <v>25627</v>
      </c>
    </row>
    <row r="6393" spans="1:56" ht="25.5">
      <c r="A6393" s="29">
        <v>0</v>
      </c>
      <c r="B6393" s="29">
        <v>0</v>
      </c>
      <c r="C6393" s="38" t="s">
        <v>25650</v>
      </c>
      <c r="D6393" s="38" t="s">
        <v>25633</v>
      </c>
      <c r="F6393" s="38" t="s">
        <v>24530</v>
      </c>
      <c r="I6393" s="38" t="s">
        <v>4446</v>
      </c>
      <c r="J6393" s="38" t="s">
        <v>25649</v>
      </c>
      <c r="N6393" t="s">
        <v>1351</v>
      </c>
      <c r="P6393" s="29" t="s">
        <v>25814</v>
      </c>
      <c r="R6393" s="38" t="s">
        <v>25101</v>
      </c>
      <c r="AA6393" s="38" t="s">
        <v>1170</v>
      </c>
      <c r="AB6393" s="38" t="s">
        <v>14424</v>
      </c>
      <c r="AE6393" s="38" t="s">
        <v>2950</v>
      </c>
      <c r="AG6393" s="38">
        <v>1</v>
      </c>
      <c r="AH6393" s="38" t="s">
        <v>4439</v>
      </c>
      <c r="AI6393" s="38" t="s">
        <v>4440</v>
      </c>
      <c r="AJ6393" s="38" t="s">
        <v>4449</v>
      </c>
      <c r="AL6393" s="301" t="s">
        <v>25627</v>
      </c>
    </row>
    <row r="6394" spans="1:56" ht="25.5">
      <c r="A6394" s="29">
        <v>0</v>
      </c>
      <c r="B6394" s="29">
        <v>0</v>
      </c>
      <c r="C6394" s="38" t="s">
        <v>25651</v>
      </c>
      <c r="D6394" s="38" t="s">
        <v>25634</v>
      </c>
      <c r="F6394" s="38" t="s">
        <v>24530</v>
      </c>
      <c r="I6394" s="38" t="s">
        <v>4446</v>
      </c>
      <c r="J6394" s="38" t="s">
        <v>25649</v>
      </c>
      <c r="N6394" t="s">
        <v>1351</v>
      </c>
      <c r="P6394" s="29" t="s">
        <v>25814</v>
      </c>
      <c r="R6394" s="38" t="s">
        <v>25101</v>
      </c>
      <c r="AA6394" s="38" t="s">
        <v>1170</v>
      </c>
      <c r="AB6394" s="38" t="s">
        <v>14427</v>
      </c>
      <c r="AE6394" s="38" t="s">
        <v>2950</v>
      </c>
      <c r="AG6394" s="38">
        <v>1</v>
      </c>
      <c r="AH6394" s="38" t="s">
        <v>4439</v>
      </c>
      <c r="AI6394" s="38" t="s">
        <v>4440</v>
      </c>
      <c r="AJ6394" s="38" t="s">
        <v>4449</v>
      </c>
      <c r="AL6394" s="301" t="s">
        <v>25627</v>
      </c>
    </row>
    <row r="6395" spans="1:56" ht="25.5">
      <c r="A6395" s="29">
        <v>0</v>
      </c>
      <c r="B6395" s="29">
        <v>0</v>
      </c>
      <c r="C6395" s="38" t="s">
        <v>25652</v>
      </c>
      <c r="D6395" s="38" t="s">
        <v>25635</v>
      </c>
      <c r="F6395" s="38" t="s">
        <v>24530</v>
      </c>
      <c r="I6395" s="38" t="s">
        <v>4446</v>
      </c>
      <c r="J6395" s="38" t="s">
        <v>25649</v>
      </c>
      <c r="N6395" t="s">
        <v>1351</v>
      </c>
      <c r="P6395" s="29" t="s">
        <v>25814</v>
      </c>
      <c r="R6395" s="38" t="s">
        <v>25101</v>
      </c>
      <c r="AA6395" s="38" t="s">
        <v>1170</v>
      </c>
      <c r="AB6395" s="38" t="s">
        <v>14431</v>
      </c>
      <c r="AE6395" s="38" t="s">
        <v>2950</v>
      </c>
      <c r="AG6395" s="38">
        <v>1</v>
      </c>
      <c r="AH6395" s="38" t="s">
        <v>4439</v>
      </c>
      <c r="AI6395" s="38" t="s">
        <v>4440</v>
      </c>
      <c r="AJ6395" s="38" t="s">
        <v>4449</v>
      </c>
      <c r="AL6395" s="301" t="s">
        <v>25627</v>
      </c>
    </row>
    <row r="6396" spans="1:56" ht="25.5">
      <c r="A6396" s="29">
        <v>0</v>
      </c>
      <c r="B6396" s="29">
        <v>0</v>
      </c>
      <c r="C6396" s="38" t="s">
        <v>25653</v>
      </c>
      <c r="D6396" s="38" t="s">
        <v>25636</v>
      </c>
      <c r="F6396" s="38" t="s">
        <v>24530</v>
      </c>
      <c r="I6396" s="38" t="s">
        <v>4438</v>
      </c>
      <c r="J6396" s="38" t="s">
        <v>25625</v>
      </c>
      <c r="N6396" t="s">
        <v>1351</v>
      </c>
      <c r="P6396" s="29" t="s">
        <v>25814</v>
      </c>
      <c r="R6396" s="38" t="s">
        <v>25101</v>
      </c>
      <c r="AA6396" s="38" t="s">
        <v>1170</v>
      </c>
      <c r="AE6396" s="38" t="s">
        <v>2950</v>
      </c>
      <c r="AG6396" s="38">
        <v>1</v>
      </c>
      <c r="AH6396" s="38" t="s">
        <v>4439</v>
      </c>
      <c r="AI6396" s="38" t="s">
        <v>4440</v>
      </c>
      <c r="AJ6396" s="38" t="s">
        <v>13960</v>
      </c>
      <c r="AL6396" s="301" t="s">
        <v>25627</v>
      </c>
    </row>
    <row r="6397" spans="1:56" ht="25.5">
      <c r="A6397" s="29">
        <v>0</v>
      </c>
      <c r="B6397" s="29">
        <v>0</v>
      </c>
      <c r="C6397" s="38" t="s">
        <v>25654</v>
      </c>
      <c r="D6397" s="38" t="s">
        <v>25637</v>
      </c>
      <c r="F6397" s="38" t="s">
        <v>24530</v>
      </c>
      <c r="I6397" s="38" t="s">
        <v>4446</v>
      </c>
      <c r="J6397" s="38" t="s">
        <v>25653</v>
      </c>
      <c r="N6397" t="s">
        <v>1351</v>
      </c>
      <c r="P6397" s="29" t="s">
        <v>25814</v>
      </c>
      <c r="R6397" s="38" t="s">
        <v>25101</v>
      </c>
      <c r="AA6397" s="38" t="s">
        <v>1170</v>
      </c>
      <c r="AB6397" s="38" t="s">
        <v>14438</v>
      </c>
      <c r="AE6397" s="38" t="s">
        <v>2950</v>
      </c>
      <c r="AG6397" s="38">
        <v>1</v>
      </c>
      <c r="AH6397" s="38" t="s">
        <v>4439</v>
      </c>
      <c r="AI6397" s="38" t="s">
        <v>4440</v>
      </c>
      <c r="AJ6397" s="38" t="s">
        <v>4449</v>
      </c>
      <c r="AL6397" s="301" t="s">
        <v>25627</v>
      </c>
    </row>
    <row r="6398" spans="1:56" ht="25.5">
      <c r="A6398" s="29">
        <v>0</v>
      </c>
      <c r="B6398" s="29">
        <v>0</v>
      </c>
      <c r="C6398" s="38" t="s">
        <v>25655</v>
      </c>
      <c r="D6398" s="38" t="s">
        <v>25638</v>
      </c>
      <c r="F6398" s="38" t="s">
        <v>24530</v>
      </c>
      <c r="I6398" s="38" t="s">
        <v>4446</v>
      </c>
      <c r="J6398" s="38" t="s">
        <v>25653</v>
      </c>
      <c r="N6398" t="s">
        <v>1351</v>
      </c>
      <c r="P6398" s="29" t="s">
        <v>25814</v>
      </c>
      <c r="R6398" s="38" t="s">
        <v>25101</v>
      </c>
      <c r="AA6398" s="38" t="s">
        <v>1170</v>
      </c>
      <c r="AB6398" s="38" t="s">
        <v>14444</v>
      </c>
      <c r="AE6398" s="38" t="s">
        <v>2950</v>
      </c>
      <c r="AG6398" s="38">
        <v>1</v>
      </c>
      <c r="AH6398" s="38" t="s">
        <v>4439</v>
      </c>
      <c r="AI6398" s="38" t="s">
        <v>4440</v>
      </c>
      <c r="AJ6398" s="38" t="s">
        <v>4449</v>
      </c>
      <c r="AL6398" s="301" t="s">
        <v>25627</v>
      </c>
    </row>
    <row r="6399" spans="1:56" ht="25.5">
      <c r="A6399" s="29">
        <v>0</v>
      </c>
      <c r="B6399" s="29">
        <v>0</v>
      </c>
      <c r="C6399" s="38" t="s">
        <v>25656</v>
      </c>
      <c r="D6399" s="38" t="s">
        <v>25639</v>
      </c>
      <c r="F6399" s="38" t="s">
        <v>24530</v>
      </c>
      <c r="I6399" s="38" t="s">
        <v>4446</v>
      </c>
      <c r="J6399" s="38" t="s">
        <v>25653</v>
      </c>
      <c r="N6399" t="s">
        <v>1351</v>
      </c>
      <c r="P6399" s="29" t="s">
        <v>25814</v>
      </c>
      <c r="R6399" s="38" t="s">
        <v>25101</v>
      </c>
      <c r="AA6399" s="38" t="s">
        <v>1170</v>
      </c>
      <c r="AB6399" s="38" t="s">
        <v>14450</v>
      </c>
      <c r="AE6399" s="38" t="s">
        <v>2950</v>
      </c>
      <c r="AG6399" s="38">
        <v>1</v>
      </c>
      <c r="AH6399" s="38" t="s">
        <v>4439</v>
      </c>
      <c r="AI6399" s="38" t="s">
        <v>4440</v>
      </c>
      <c r="AJ6399" s="38" t="s">
        <v>4449</v>
      </c>
      <c r="AL6399" s="301" t="s">
        <v>25627</v>
      </c>
    </row>
    <row r="6400" spans="1:56" ht="25.5">
      <c r="A6400" s="29">
        <v>0</v>
      </c>
      <c r="B6400" s="29">
        <v>0</v>
      </c>
      <c r="C6400" s="38" t="s">
        <v>25657</v>
      </c>
      <c r="D6400" s="38" t="s">
        <v>25640</v>
      </c>
      <c r="F6400" s="38" t="s">
        <v>24530</v>
      </c>
      <c r="I6400" s="38" t="s">
        <v>4438</v>
      </c>
      <c r="J6400" s="38" t="s">
        <v>25625</v>
      </c>
      <c r="N6400" t="s">
        <v>1351</v>
      </c>
      <c r="P6400" s="29" t="s">
        <v>25814</v>
      </c>
      <c r="R6400" s="38" t="s">
        <v>25101</v>
      </c>
      <c r="AA6400" s="38" t="s">
        <v>1170</v>
      </c>
      <c r="AE6400" s="38" t="s">
        <v>2950</v>
      </c>
      <c r="AG6400" s="38">
        <v>1</v>
      </c>
      <c r="AH6400" s="38" t="s">
        <v>4439</v>
      </c>
      <c r="AI6400" s="38" t="s">
        <v>4440</v>
      </c>
      <c r="AJ6400" s="38" t="s">
        <v>25629</v>
      </c>
      <c r="AL6400" s="301" t="s">
        <v>25627</v>
      </c>
    </row>
    <row r="6401" spans="1:56" ht="25.5">
      <c r="A6401" s="29">
        <v>0</v>
      </c>
      <c r="B6401" s="29">
        <v>0</v>
      </c>
      <c r="C6401" s="38" t="s">
        <v>25658</v>
      </c>
      <c r="D6401" s="38" t="s">
        <v>25641</v>
      </c>
      <c r="F6401" s="38" t="s">
        <v>24530</v>
      </c>
      <c r="I6401" s="38" t="s">
        <v>4446</v>
      </c>
      <c r="J6401" s="38" t="s">
        <v>25657</v>
      </c>
      <c r="N6401" t="s">
        <v>1351</v>
      </c>
      <c r="P6401" s="29" t="s">
        <v>25814</v>
      </c>
      <c r="R6401" s="38" t="s">
        <v>25101</v>
      </c>
      <c r="AA6401" s="38" t="s">
        <v>1170</v>
      </c>
      <c r="AB6401" s="38" t="s">
        <v>14455</v>
      </c>
      <c r="AE6401" s="38" t="s">
        <v>2950</v>
      </c>
      <c r="AG6401" s="38">
        <v>1</v>
      </c>
      <c r="AH6401" s="38" t="s">
        <v>4439</v>
      </c>
      <c r="AI6401" s="38" t="s">
        <v>4440</v>
      </c>
      <c r="AJ6401" s="38" t="s">
        <v>4449</v>
      </c>
      <c r="AL6401" s="301" t="s">
        <v>25627</v>
      </c>
    </row>
    <row r="6402" spans="1:56" ht="25.5">
      <c r="A6402" s="29">
        <v>0</v>
      </c>
      <c r="B6402" s="29">
        <v>0</v>
      </c>
      <c r="C6402" s="38" t="s">
        <v>25659</v>
      </c>
      <c r="D6402" s="38" t="s">
        <v>25642</v>
      </c>
      <c r="F6402" s="38" t="s">
        <v>24530</v>
      </c>
      <c r="I6402" s="38" t="s">
        <v>4446</v>
      </c>
      <c r="J6402" s="38" t="s">
        <v>25657</v>
      </c>
      <c r="N6402" t="s">
        <v>1351</v>
      </c>
      <c r="P6402" s="29" t="s">
        <v>25814</v>
      </c>
      <c r="R6402" s="38" t="s">
        <v>25101</v>
      </c>
      <c r="AA6402" s="38" t="s">
        <v>1170</v>
      </c>
      <c r="AB6402" s="38" t="s">
        <v>7536</v>
      </c>
      <c r="AE6402" s="38" t="s">
        <v>2950</v>
      </c>
      <c r="AG6402" s="38">
        <v>1</v>
      </c>
      <c r="AH6402" s="38" t="s">
        <v>4439</v>
      </c>
      <c r="AI6402" s="38" t="s">
        <v>4440</v>
      </c>
      <c r="AJ6402" s="38" t="s">
        <v>4449</v>
      </c>
      <c r="AL6402" s="301" t="s">
        <v>25627</v>
      </c>
    </row>
    <row r="6403" spans="1:56" ht="25.5">
      <c r="A6403" s="29">
        <v>0</v>
      </c>
      <c r="B6403" s="29">
        <v>0</v>
      </c>
      <c r="C6403" s="38" t="s">
        <v>25660</v>
      </c>
      <c r="D6403" s="38" t="s">
        <v>25643</v>
      </c>
      <c r="F6403" s="38" t="s">
        <v>24530</v>
      </c>
      <c r="I6403" s="38" t="s">
        <v>4446</v>
      </c>
      <c r="J6403" s="38" t="s">
        <v>25657</v>
      </c>
      <c r="N6403" t="s">
        <v>1351</v>
      </c>
      <c r="P6403" s="29" t="s">
        <v>25814</v>
      </c>
      <c r="R6403" s="38" t="s">
        <v>25101</v>
      </c>
      <c r="AA6403" s="38" t="s">
        <v>1170</v>
      </c>
      <c r="AB6403" s="38" t="s">
        <v>7359</v>
      </c>
      <c r="AE6403" s="38" t="s">
        <v>2950</v>
      </c>
      <c r="AG6403" s="38">
        <v>1</v>
      </c>
      <c r="AH6403" s="38" t="s">
        <v>4439</v>
      </c>
      <c r="AI6403" s="38" t="s">
        <v>4440</v>
      </c>
      <c r="AJ6403" s="38" t="s">
        <v>4449</v>
      </c>
      <c r="AL6403" s="301" t="s">
        <v>25627</v>
      </c>
    </row>
    <row r="6404" spans="1:56" ht="25.5">
      <c r="A6404" s="29">
        <v>0</v>
      </c>
      <c r="B6404" s="29">
        <v>0</v>
      </c>
      <c r="C6404" s="38" t="s">
        <v>25661</v>
      </c>
      <c r="D6404" s="38" t="s">
        <v>25645</v>
      </c>
      <c r="F6404" s="38" t="s">
        <v>24530</v>
      </c>
      <c r="I6404" s="38" t="s">
        <v>4438</v>
      </c>
      <c r="J6404" s="38" t="s">
        <v>25625</v>
      </c>
      <c r="N6404" t="s">
        <v>1351</v>
      </c>
      <c r="P6404" s="29" t="s">
        <v>25814</v>
      </c>
      <c r="R6404" s="38" t="s">
        <v>25101</v>
      </c>
      <c r="AA6404" s="38" t="s">
        <v>1170</v>
      </c>
      <c r="AE6404" s="38" t="s">
        <v>2950</v>
      </c>
      <c r="AG6404" s="38">
        <v>1</v>
      </c>
      <c r="AH6404" s="38" t="s">
        <v>4439</v>
      </c>
      <c r="AI6404" s="38" t="s">
        <v>4440</v>
      </c>
      <c r="AJ6404" s="38" t="s">
        <v>16333</v>
      </c>
      <c r="AL6404" s="301" t="s">
        <v>25627</v>
      </c>
    </row>
    <row r="6405" spans="1:56" ht="25.5">
      <c r="A6405" s="29">
        <v>0</v>
      </c>
      <c r="B6405" s="29">
        <v>0</v>
      </c>
      <c r="C6405" s="38" t="s">
        <v>25662</v>
      </c>
      <c r="D6405" s="38" t="s">
        <v>25644</v>
      </c>
      <c r="F6405" s="38" t="s">
        <v>24530</v>
      </c>
      <c r="I6405" s="38" t="s">
        <v>4446</v>
      </c>
      <c r="J6405" s="38" t="s">
        <v>25661</v>
      </c>
      <c r="N6405" t="s">
        <v>1351</v>
      </c>
      <c r="P6405" s="29" t="s">
        <v>25814</v>
      </c>
      <c r="R6405" s="38" t="s">
        <v>25101</v>
      </c>
      <c r="AA6405" s="38" t="s">
        <v>1170</v>
      </c>
      <c r="AB6405" s="38" t="s">
        <v>7362</v>
      </c>
      <c r="AE6405" s="38" t="s">
        <v>2950</v>
      </c>
      <c r="AG6405" s="38">
        <v>1</v>
      </c>
      <c r="AH6405" s="38" t="s">
        <v>4439</v>
      </c>
      <c r="AI6405" s="38" t="s">
        <v>4440</v>
      </c>
      <c r="AJ6405" s="38" t="s">
        <v>4449</v>
      </c>
      <c r="AL6405" s="301" t="s">
        <v>25627</v>
      </c>
    </row>
    <row r="6406" spans="1:56" ht="25.5">
      <c r="A6406" s="29">
        <v>0</v>
      </c>
      <c r="B6406" s="29">
        <v>0</v>
      </c>
      <c r="C6406" s="38" t="s">
        <v>25663</v>
      </c>
      <c r="D6406" s="38" t="s">
        <v>25646</v>
      </c>
      <c r="F6406" s="38" t="s">
        <v>24530</v>
      </c>
      <c r="I6406" s="38" t="s">
        <v>4446</v>
      </c>
      <c r="J6406" s="38" t="s">
        <v>25661</v>
      </c>
      <c r="N6406" t="s">
        <v>1351</v>
      </c>
      <c r="P6406" s="29" t="s">
        <v>25814</v>
      </c>
      <c r="R6406" s="38" t="s">
        <v>25101</v>
      </c>
      <c r="AA6406" s="38" t="s">
        <v>1170</v>
      </c>
      <c r="AB6406" s="38" t="s">
        <v>14473</v>
      </c>
      <c r="AE6406" s="38" t="s">
        <v>2950</v>
      </c>
      <c r="AG6406" s="38">
        <v>1</v>
      </c>
      <c r="AH6406" s="38" t="s">
        <v>4439</v>
      </c>
      <c r="AI6406" s="38" t="s">
        <v>4440</v>
      </c>
      <c r="AJ6406" s="38" t="s">
        <v>4449</v>
      </c>
      <c r="AL6406" s="301" t="s">
        <v>25627</v>
      </c>
    </row>
    <row r="6407" spans="1:56" ht="25.5">
      <c r="A6407" s="29">
        <v>0</v>
      </c>
      <c r="B6407" s="29">
        <v>0</v>
      </c>
      <c r="C6407" s="38" t="s">
        <v>25664</v>
      </c>
      <c r="D6407" s="38" t="s">
        <v>25647</v>
      </c>
      <c r="F6407" s="38" t="s">
        <v>24530</v>
      </c>
      <c r="I6407" s="38" t="s">
        <v>4446</v>
      </c>
      <c r="J6407" s="38" t="s">
        <v>25661</v>
      </c>
      <c r="N6407" t="s">
        <v>1351</v>
      </c>
      <c r="P6407" s="29" t="s">
        <v>25814</v>
      </c>
      <c r="R6407" s="38" t="s">
        <v>25101</v>
      </c>
      <c r="AA6407" s="38" t="s">
        <v>1170</v>
      </c>
      <c r="AB6407" s="38" t="s">
        <v>14476</v>
      </c>
      <c r="AE6407" s="38" t="s">
        <v>2950</v>
      </c>
      <c r="AG6407" s="38">
        <v>1</v>
      </c>
      <c r="AH6407" s="38" t="s">
        <v>4439</v>
      </c>
      <c r="AI6407" s="38" t="s">
        <v>4440</v>
      </c>
      <c r="AJ6407" s="38" t="s">
        <v>4449</v>
      </c>
      <c r="AL6407" s="301" t="s">
        <v>25627</v>
      </c>
    </row>
    <row r="6408" spans="1:56" ht="25.5">
      <c r="A6408" s="29">
        <v>0</v>
      </c>
      <c r="B6408" s="29">
        <v>0</v>
      </c>
      <c r="C6408" s="38" t="s">
        <v>25665</v>
      </c>
      <c r="D6408" s="38" t="s">
        <v>25648</v>
      </c>
      <c r="F6408" s="38" t="s">
        <v>24530</v>
      </c>
      <c r="I6408" s="38" t="s">
        <v>4446</v>
      </c>
      <c r="J6408" s="38" t="s">
        <v>25661</v>
      </c>
      <c r="N6408" t="s">
        <v>1351</v>
      </c>
      <c r="P6408" s="29" t="s">
        <v>25814</v>
      </c>
      <c r="R6408" s="38" t="s">
        <v>25101</v>
      </c>
      <c r="AA6408" s="38" t="s">
        <v>1170</v>
      </c>
      <c r="AB6408" s="38" t="s">
        <v>14480</v>
      </c>
      <c r="AE6408" s="38" t="s">
        <v>2950</v>
      </c>
      <c r="AG6408" s="38">
        <v>1</v>
      </c>
      <c r="AH6408" s="38" t="s">
        <v>4439</v>
      </c>
      <c r="AI6408" s="38" t="s">
        <v>4440</v>
      </c>
      <c r="AJ6408" s="38" t="s">
        <v>4449</v>
      </c>
      <c r="AL6408" s="301" t="s">
        <v>25627</v>
      </c>
    </row>
    <row r="6409" spans="1:56" ht="140.25">
      <c r="A6409" s="29">
        <v>0</v>
      </c>
      <c r="B6409" s="29">
        <v>0</v>
      </c>
      <c r="C6409" s="38" t="s">
        <v>25666</v>
      </c>
      <c r="F6409" s="38" t="s">
        <v>24530</v>
      </c>
      <c r="I6409" s="38" t="s">
        <v>4431</v>
      </c>
      <c r="J6409" s="406"/>
      <c r="M6409"/>
      <c r="P6409" s="29"/>
      <c r="U6409"/>
      <c r="AB6409" s="38" t="s">
        <v>25667</v>
      </c>
      <c r="AE6409" s="38" t="s">
        <v>2950</v>
      </c>
      <c r="AG6409" s="38">
        <v>1</v>
      </c>
      <c r="AJ6409" s="38" t="s">
        <v>11475</v>
      </c>
      <c r="AL6409" s="301" t="s">
        <v>25627</v>
      </c>
      <c r="AR6409" s="29" t="str">
        <f>IF(OR(I6409="Negativmappe",I6409="Negativstreifen",I6409="Diapositivfilm",I6409="Fotomappe;(POSITIVE)",AND(I6409="Kostümfotografie",NOT(AE6409="DT")),AND(I6409="Fotografie",NOT(AE6409="DT")),AND(I6409="Porträtfotografie",NOT(AE6409="DT")),AND(I6409="Fotodokumentation",NOT(AE6409="DT")),AND(I6409="Bühnenbildfotografie",NOT(AE6409="DT"))),"1","0")</f>
        <v>1</v>
      </c>
      <c r="AS6409" s="29">
        <f t="shared" ref="AS6409" si="1131">AT6409</f>
        <v>0</v>
      </c>
      <c r="AT6409" s="29">
        <v>0</v>
      </c>
      <c r="AW6409" s="29" t="str">
        <f t="shared" ref="AW6409" si="1132">IF(NOT(AV6409=""),"image/tiff","")</f>
        <v/>
      </c>
      <c r="AX6409" s="29" t="str">
        <f t="shared" ref="AX6409" si="1133">IF(NOT(AV6409=""),"archival/master","")</f>
        <v/>
      </c>
      <c r="AY6409" s="29" t="str">
        <f t="shared" ref="AY6409" si="1134">"https://media.mediathek-tanz-theater.de/iiif/2/nvt_"&amp;C6409&amp;".JP2"</f>
        <v>https://media.mediathek-tanz-theater.de/iiif/2/nvt_img-591.JP2</v>
      </c>
      <c r="AZ6409" s="29" t="str">
        <f t="shared" ref="AZ6409" si="1135">IF(NOT(AY6409=""),"image/jp2","")</f>
        <v>image/jp2</v>
      </c>
      <c r="BA6409" s="29" t="str">
        <f t="shared" ref="BA6409" si="1136">IF(NOT(AY6409=""),"presentation/iiif","")</f>
        <v>presentation/iiif</v>
      </c>
      <c r="BB6409" s="29" t="str">
        <f t="shared" ref="BB6409" si="1137">"https://media.mediathek-tanz-theater.de/iiif/2/nvt_"&amp;C6409&amp;".JP2/full/100,/0/default.jpg"</f>
        <v>https://media.mediathek-tanz-theater.de/iiif/2/nvt_img-591.JP2/full/100,/0/default.jpg</v>
      </c>
      <c r="BC6409" s="29" t="str">
        <f t="shared" ref="BC6409" si="1138">IF(NOT(BB6409=""),"image/jpeg","")</f>
        <v>image/jpeg</v>
      </c>
      <c r="BD6409" s="29" t="str">
        <f t="shared" ref="BD6409" si="1139">IF(NOT(BB6409=""),"presentation/thumbnail","")</f>
        <v>presentation/thumbnail</v>
      </c>
    </row>
    <row r="6410" spans="1:56" ht="25.5">
      <c r="A6410" s="29">
        <v>1</v>
      </c>
      <c r="B6410" s="29">
        <v>0</v>
      </c>
      <c r="C6410" s="38" t="s">
        <v>25692</v>
      </c>
      <c r="D6410" s="38" t="s">
        <v>25669</v>
      </c>
      <c r="F6410" s="38" t="s">
        <v>24530</v>
      </c>
      <c r="I6410" s="38" t="s">
        <v>4438</v>
      </c>
      <c r="J6410" s="38" t="s">
        <v>25666</v>
      </c>
      <c r="N6410" t="s">
        <v>1351</v>
      </c>
      <c r="P6410" s="29" t="s">
        <v>25814</v>
      </c>
      <c r="R6410" s="38" t="s">
        <v>25101</v>
      </c>
      <c r="AA6410" s="38" t="s">
        <v>1170</v>
      </c>
      <c r="AE6410" s="38" t="s">
        <v>2950</v>
      </c>
      <c r="AG6410" s="38">
        <v>1</v>
      </c>
      <c r="AH6410" s="38" t="s">
        <v>4439</v>
      </c>
      <c r="AI6410" s="38" t="s">
        <v>4440</v>
      </c>
      <c r="AJ6410" s="38" t="s">
        <v>25668</v>
      </c>
      <c r="AL6410" s="301" t="s">
        <v>25627</v>
      </c>
    </row>
    <row r="6411" spans="1:56" ht="38.25">
      <c r="A6411" s="29">
        <v>1</v>
      </c>
      <c r="B6411" s="29">
        <v>0</v>
      </c>
      <c r="C6411" s="38" t="s">
        <v>25693</v>
      </c>
      <c r="D6411" s="38" t="s">
        <v>25670</v>
      </c>
      <c r="F6411" s="38" t="s">
        <v>24530</v>
      </c>
      <c r="H6411" s="38" t="s">
        <v>25721</v>
      </c>
      <c r="I6411" s="38" t="s">
        <v>4446</v>
      </c>
      <c r="J6411" s="38" t="s">
        <v>25692</v>
      </c>
      <c r="N6411" t="s">
        <v>1351</v>
      </c>
      <c r="P6411" s="29" t="s">
        <v>25814</v>
      </c>
      <c r="R6411" s="38" t="s">
        <v>25101</v>
      </c>
      <c r="U6411" s="38" t="s">
        <v>25715</v>
      </c>
      <c r="AA6411" s="38" t="s">
        <v>1170</v>
      </c>
      <c r="AB6411" s="38" t="s">
        <v>14484</v>
      </c>
      <c r="AE6411" s="38" t="s">
        <v>2950</v>
      </c>
      <c r="AG6411" s="38">
        <v>1</v>
      </c>
      <c r="AH6411" s="38" t="s">
        <v>4439</v>
      </c>
      <c r="AI6411" s="38" t="s">
        <v>4440</v>
      </c>
      <c r="AJ6411" s="38" t="s">
        <v>4449</v>
      </c>
      <c r="AK6411" s="38" t="s">
        <v>25718</v>
      </c>
      <c r="AL6411" s="301" t="s">
        <v>25627</v>
      </c>
    </row>
    <row r="6412" spans="1:56" ht="63.75">
      <c r="A6412" s="29">
        <v>1</v>
      </c>
      <c r="B6412" s="29">
        <v>0</v>
      </c>
      <c r="C6412" s="38" t="s">
        <v>25694</v>
      </c>
      <c r="D6412" s="38" t="s">
        <v>25671</v>
      </c>
      <c r="F6412" s="38" t="s">
        <v>24530</v>
      </c>
      <c r="H6412" s="38" t="s">
        <v>25722</v>
      </c>
      <c r="I6412" s="38" t="s">
        <v>4446</v>
      </c>
      <c r="J6412" s="38" t="s">
        <v>25692</v>
      </c>
      <c r="N6412" t="s">
        <v>1351</v>
      </c>
      <c r="P6412" s="29" t="s">
        <v>25814</v>
      </c>
      <c r="R6412" s="38" t="s">
        <v>25101</v>
      </c>
      <c r="U6412" s="38" t="s">
        <v>25715</v>
      </c>
      <c r="AA6412" s="38" t="s">
        <v>1170</v>
      </c>
      <c r="AB6412" s="38" t="s">
        <v>14491</v>
      </c>
      <c r="AE6412" s="38" t="s">
        <v>2950</v>
      </c>
      <c r="AG6412" s="38">
        <v>1</v>
      </c>
      <c r="AH6412" s="38" t="s">
        <v>4439</v>
      </c>
      <c r="AI6412" s="38" t="s">
        <v>4440</v>
      </c>
      <c r="AJ6412" s="38" t="s">
        <v>4449</v>
      </c>
      <c r="AK6412" s="38" t="s">
        <v>25719</v>
      </c>
      <c r="AL6412" s="301" t="s">
        <v>25627</v>
      </c>
    </row>
    <row r="6413" spans="1:56" ht="51">
      <c r="A6413" s="29">
        <v>1</v>
      </c>
      <c r="B6413" s="29">
        <v>0</v>
      </c>
      <c r="C6413" s="38" t="s">
        <v>25695</v>
      </c>
      <c r="D6413" s="38" t="s">
        <v>25672</v>
      </c>
      <c r="F6413" s="38" t="s">
        <v>24530</v>
      </c>
      <c r="H6413" s="38" t="s">
        <v>25723</v>
      </c>
      <c r="I6413" s="38" t="s">
        <v>4446</v>
      </c>
      <c r="J6413" s="38" t="s">
        <v>25692</v>
      </c>
      <c r="N6413" t="s">
        <v>1351</v>
      </c>
      <c r="P6413" s="29" t="s">
        <v>25814</v>
      </c>
      <c r="R6413" s="38" t="s">
        <v>25101</v>
      </c>
      <c r="U6413" s="38" t="s">
        <v>25715</v>
      </c>
      <c r="AA6413" s="38" t="s">
        <v>1170</v>
      </c>
      <c r="AB6413" s="38" t="s">
        <v>14495</v>
      </c>
      <c r="AE6413" s="38" t="s">
        <v>2950</v>
      </c>
      <c r="AG6413" s="38">
        <v>1</v>
      </c>
      <c r="AH6413" s="38" t="s">
        <v>4439</v>
      </c>
      <c r="AI6413" s="38" t="s">
        <v>4440</v>
      </c>
      <c r="AJ6413" s="38" t="s">
        <v>4449</v>
      </c>
      <c r="AK6413" s="38" t="s">
        <v>25720</v>
      </c>
      <c r="AL6413" s="301" t="s">
        <v>25627</v>
      </c>
    </row>
    <row r="6414" spans="1:56" ht="25.5">
      <c r="A6414" s="29">
        <v>1</v>
      </c>
      <c r="B6414" s="29">
        <v>0</v>
      </c>
      <c r="C6414" s="38" t="s">
        <v>25696</v>
      </c>
      <c r="D6414" s="38" t="s">
        <v>25673</v>
      </c>
      <c r="F6414" s="38" t="s">
        <v>24530</v>
      </c>
      <c r="I6414" s="38" t="s">
        <v>4438</v>
      </c>
      <c r="J6414" s="38" t="s">
        <v>25666</v>
      </c>
      <c r="N6414" t="s">
        <v>1351</v>
      </c>
      <c r="P6414" s="29" t="s">
        <v>25814</v>
      </c>
      <c r="R6414" s="38" t="s">
        <v>25101</v>
      </c>
      <c r="AA6414" s="38" t="s">
        <v>1170</v>
      </c>
      <c r="AE6414" s="38" t="s">
        <v>2950</v>
      </c>
      <c r="AG6414" s="38">
        <v>1</v>
      </c>
      <c r="AH6414" s="38" t="s">
        <v>4439</v>
      </c>
      <c r="AI6414" s="38" t="s">
        <v>4440</v>
      </c>
      <c r="AJ6414" s="38" t="s">
        <v>17004</v>
      </c>
      <c r="AL6414" s="301" t="s">
        <v>25627</v>
      </c>
    </row>
    <row r="6415" spans="1:56" ht="38.25">
      <c r="A6415" s="29">
        <v>1</v>
      </c>
      <c r="B6415" s="29">
        <v>0</v>
      </c>
      <c r="C6415" s="38" t="s">
        <v>25697</v>
      </c>
      <c r="D6415" s="38" t="s">
        <v>25674</v>
      </c>
      <c r="F6415" s="38" t="s">
        <v>24530</v>
      </c>
      <c r="H6415" s="38" t="s">
        <v>25724</v>
      </c>
      <c r="I6415" s="38" t="s">
        <v>4446</v>
      </c>
      <c r="J6415" s="38" t="s">
        <v>25696</v>
      </c>
      <c r="N6415" t="s">
        <v>1351</v>
      </c>
      <c r="P6415" s="29" t="s">
        <v>25814</v>
      </c>
      <c r="R6415" s="38" t="s">
        <v>25101</v>
      </c>
      <c r="U6415" s="38" t="s">
        <v>25715</v>
      </c>
      <c r="AA6415" s="38" t="s">
        <v>1170</v>
      </c>
      <c r="AB6415" s="38" t="s">
        <v>14498</v>
      </c>
      <c r="AE6415" s="38" t="s">
        <v>2950</v>
      </c>
      <c r="AG6415" s="38">
        <v>1</v>
      </c>
      <c r="AH6415" s="38" t="s">
        <v>4439</v>
      </c>
      <c r="AI6415" s="38" t="s">
        <v>4440</v>
      </c>
      <c r="AJ6415" s="38" t="s">
        <v>4449</v>
      </c>
      <c r="AK6415" s="38" t="s">
        <v>14074</v>
      </c>
      <c r="AL6415" s="301" t="s">
        <v>25627</v>
      </c>
    </row>
    <row r="6416" spans="1:56" ht="51">
      <c r="A6416" s="29">
        <v>1</v>
      </c>
      <c r="B6416" s="29">
        <v>0</v>
      </c>
      <c r="C6416" s="38" t="s">
        <v>25698</v>
      </c>
      <c r="D6416" s="38" t="s">
        <v>25675</v>
      </c>
      <c r="F6416" s="38" t="s">
        <v>24530</v>
      </c>
      <c r="H6416" s="38" t="s">
        <v>25725</v>
      </c>
      <c r="I6416" s="38" t="s">
        <v>4446</v>
      </c>
      <c r="J6416" s="38" t="s">
        <v>25696</v>
      </c>
      <c r="N6416" t="s">
        <v>1351</v>
      </c>
      <c r="P6416" s="29" t="s">
        <v>25814</v>
      </c>
      <c r="R6416" s="38" t="s">
        <v>25101</v>
      </c>
      <c r="U6416" s="38" t="s">
        <v>25716</v>
      </c>
      <c r="AA6416" s="38" t="s">
        <v>1170</v>
      </c>
      <c r="AB6416" s="38" t="s">
        <v>14504</v>
      </c>
      <c r="AE6416" s="38" t="s">
        <v>2950</v>
      </c>
      <c r="AG6416" s="38">
        <v>1</v>
      </c>
      <c r="AH6416" s="38" t="s">
        <v>4439</v>
      </c>
      <c r="AI6416" s="38" t="s">
        <v>4440</v>
      </c>
      <c r="AJ6416" s="38" t="s">
        <v>4449</v>
      </c>
      <c r="AK6416" s="38" t="s">
        <v>14074</v>
      </c>
      <c r="AL6416" s="301" t="s">
        <v>25627</v>
      </c>
    </row>
    <row r="6417" spans="1:38" ht="38.25">
      <c r="A6417" s="29">
        <v>1</v>
      </c>
      <c r="B6417" s="29">
        <v>0</v>
      </c>
      <c r="C6417" s="38" t="s">
        <v>25699</v>
      </c>
      <c r="D6417" s="38" t="s">
        <v>25676</v>
      </c>
      <c r="F6417" s="38" t="s">
        <v>24530</v>
      </c>
      <c r="H6417" s="38" t="s">
        <v>25726</v>
      </c>
      <c r="I6417" s="38" t="s">
        <v>4446</v>
      </c>
      <c r="J6417" s="38" t="s">
        <v>25696</v>
      </c>
      <c r="N6417" t="s">
        <v>1351</v>
      </c>
      <c r="P6417" s="29" t="s">
        <v>25814</v>
      </c>
      <c r="R6417" s="38" t="s">
        <v>25101</v>
      </c>
      <c r="U6417" s="38" t="s">
        <v>25716</v>
      </c>
      <c r="AA6417" s="38" t="s">
        <v>1170</v>
      </c>
      <c r="AB6417" s="38" t="s">
        <v>14508</v>
      </c>
      <c r="AE6417" s="38" t="s">
        <v>2950</v>
      </c>
      <c r="AG6417" s="38">
        <v>1</v>
      </c>
      <c r="AH6417" s="38" t="s">
        <v>4439</v>
      </c>
      <c r="AI6417" s="38" t="s">
        <v>4440</v>
      </c>
      <c r="AJ6417" s="38" t="s">
        <v>4449</v>
      </c>
      <c r="AK6417" s="38" t="s">
        <v>14074</v>
      </c>
      <c r="AL6417" s="301" t="s">
        <v>25627</v>
      </c>
    </row>
    <row r="6418" spans="1:38" ht="25.5">
      <c r="A6418" s="29">
        <v>1</v>
      </c>
      <c r="B6418" s="29">
        <v>0</v>
      </c>
      <c r="C6418" s="38" t="s">
        <v>25700</v>
      </c>
      <c r="D6418" s="38" t="s">
        <v>25677</v>
      </c>
      <c r="F6418" s="38" t="s">
        <v>24530</v>
      </c>
      <c r="I6418" s="38" t="s">
        <v>4438</v>
      </c>
      <c r="J6418" s="38" t="s">
        <v>25666</v>
      </c>
      <c r="N6418" t="s">
        <v>1351</v>
      </c>
      <c r="P6418" s="29" t="s">
        <v>25814</v>
      </c>
      <c r="R6418" s="38" t="s">
        <v>25101</v>
      </c>
      <c r="AA6418" s="38" t="s">
        <v>1170</v>
      </c>
      <c r="AE6418" s="38" t="s">
        <v>2950</v>
      </c>
      <c r="AG6418" s="38">
        <v>1</v>
      </c>
      <c r="AH6418" s="38" t="s">
        <v>4439</v>
      </c>
      <c r="AI6418" s="38" t="s">
        <v>4440</v>
      </c>
      <c r="AJ6418" s="38" t="s">
        <v>14036</v>
      </c>
      <c r="AL6418" s="301" t="s">
        <v>25627</v>
      </c>
    </row>
    <row r="6419" spans="1:38" ht="38.25">
      <c r="A6419" s="29">
        <v>1</v>
      </c>
      <c r="B6419" s="29">
        <v>0</v>
      </c>
      <c r="C6419" s="38" t="s">
        <v>25701</v>
      </c>
      <c r="D6419" s="38" t="s">
        <v>25678</v>
      </c>
      <c r="F6419" s="38" t="s">
        <v>24530</v>
      </c>
      <c r="H6419" s="38" t="s">
        <v>25729</v>
      </c>
      <c r="I6419" s="38" t="s">
        <v>4446</v>
      </c>
      <c r="J6419" s="38" t="s">
        <v>25700</v>
      </c>
      <c r="N6419" t="s">
        <v>1351</v>
      </c>
      <c r="P6419" s="29" t="s">
        <v>25814</v>
      </c>
      <c r="R6419" s="38" t="s">
        <v>25101</v>
      </c>
      <c r="U6419" s="38" t="s">
        <v>25716</v>
      </c>
      <c r="AA6419" s="38" t="s">
        <v>1170</v>
      </c>
      <c r="AB6419" s="38" t="s">
        <v>14511</v>
      </c>
      <c r="AE6419" s="38" t="s">
        <v>2950</v>
      </c>
      <c r="AG6419" s="38">
        <v>1</v>
      </c>
      <c r="AH6419" s="38" t="s">
        <v>4439</v>
      </c>
      <c r="AI6419" s="38" t="s">
        <v>4440</v>
      </c>
      <c r="AJ6419" s="38" t="s">
        <v>4449</v>
      </c>
      <c r="AK6419" s="38" t="s">
        <v>14074</v>
      </c>
      <c r="AL6419" s="301" t="s">
        <v>25627</v>
      </c>
    </row>
    <row r="6420" spans="1:38" ht="63.75">
      <c r="A6420" s="29">
        <v>1</v>
      </c>
      <c r="B6420" s="29">
        <v>0</v>
      </c>
      <c r="C6420" s="38" t="s">
        <v>25702</v>
      </c>
      <c r="D6420" s="38" t="s">
        <v>25679</v>
      </c>
      <c r="F6420" s="38" t="s">
        <v>24530</v>
      </c>
      <c r="H6420" s="38" t="s">
        <v>25730</v>
      </c>
      <c r="I6420" s="38" t="s">
        <v>4446</v>
      </c>
      <c r="J6420" s="38" t="s">
        <v>25700</v>
      </c>
      <c r="N6420" t="s">
        <v>1351</v>
      </c>
      <c r="P6420" s="29" t="s">
        <v>25814</v>
      </c>
      <c r="R6420" s="38" t="s">
        <v>25101</v>
      </c>
      <c r="U6420" s="38" t="s">
        <v>25716</v>
      </c>
      <c r="AA6420" s="38" t="s">
        <v>1170</v>
      </c>
      <c r="AB6420" s="38" t="s">
        <v>14518</v>
      </c>
      <c r="AE6420" s="38" t="s">
        <v>2950</v>
      </c>
      <c r="AG6420" s="38">
        <v>1</v>
      </c>
      <c r="AH6420" s="38" t="s">
        <v>4439</v>
      </c>
      <c r="AI6420" s="38" t="s">
        <v>4440</v>
      </c>
      <c r="AJ6420" s="38" t="s">
        <v>4449</v>
      </c>
      <c r="AK6420" s="38" t="s">
        <v>25728</v>
      </c>
      <c r="AL6420" s="301" t="s">
        <v>25627</v>
      </c>
    </row>
    <row r="6421" spans="1:38" ht="38.25">
      <c r="A6421" s="29">
        <v>1</v>
      </c>
      <c r="B6421" s="29">
        <v>0</v>
      </c>
      <c r="C6421" s="38" t="s">
        <v>25703</v>
      </c>
      <c r="D6421" s="38" t="s">
        <v>25680</v>
      </c>
      <c r="F6421" s="38" t="s">
        <v>24530</v>
      </c>
      <c r="H6421" s="38" t="s">
        <v>25731</v>
      </c>
      <c r="I6421" s="38" t="s">
        <v>4446</v>
      </c>
      <c r="J6421" s="38" t="s">
        <v>25700</v>
      </c>
      <c r="N6421" t="s">
        <v>1351</v>
      </c>
      <c r="P6421" s="29" t="s">
        <v>25814</v>
      </c>
      <c r="R6421" s="38" t="s">
        <v>25101</v>
      </c>
      <c r="U6421" s="38" t="s">
        <v>25716</v>
      </c>
      <c r="AA6421" s="38" t="s">
        <v>1170</v>
      </c>
      <c r="AB6421" s="38" t="s">
        <v>14521</v>
      </c>
      <c r="AE6421" s="38" t="s">
        <v>2950</v>
      </c>
      <c r="AG6421" s="38">
        <v>1</v>
      </c>
      <c r="AH6421" s="38" t="s">
        <v>4439</v>
      </c>
      <c r="AI6421" s="38" t="s">
        <v>4440</v>
      </c>
      <c r="AJ6421" s="38" t="s">
        <v>4449</v>
      </c>
      <c r="AK6421" s="38" t="s">
        <v>25727</v>
      </c>
      <c r="AL6421" s="301" t="s">
        <v>25627</v>
      </c>
    </row>
    <row r="6422" spans="1:38" ht="25.5">
      <c r="A6422" s="29">
        <v>1</v>
      </c>
      <c r="B6422" s="29">
        <v>0</v>
      </c>
      <c r="C6422" s="38" t="s">
        <v>25704</v>
      </c>
      <c r="D6422" s="38" t="s">
        <v>25681</v>
      </c>
      <c r="F6422" s="38" t="s">
        <v>24530</v>
      </c>
      <c r="I6422" s="38" t="s">
        <v>4438</v>
      </c>
      <c r="J6422" s="38" t="s">
        <v>25666</v>
      </c>
      <c r="N6422" t="s">
        <v>1351</v>
      </c>
      <c r="P6422" s="29" t="s">
        <v>25814</v>
      </c>
      <c r="R6422" s="38" t="s">
        <v>25101</v>
      </c>
      <c r="AA6422" s="38" t="s">
        <v>1170</v>
      </c>
      <c r="AE6422" s="38" t="s">
        <v>2950</v>
      </c>
      <c r="AG6422" s="38">
        <v>1</v>
      </c>
      <c r="AH6422" s="38" t="s">
        <v>4439</v>
      </c>
      <c r="AI6422" s="38" t="s">
        <v>4440</v>
      </c>
      <c r="AJ6422" s="38" t="s">
        <v>14725</v>
      </c>
      <c r="AL6422" s="301" t="s">
        <v>25627</v>
      </c>
    </row>
    <row r="6423" spans="1:38" ht="38.25">
      <c r="A6423" s="29">
        <v>1</v>
      </c>
      <c r="B6423" s="29">
        <v>0</v>
      </c>
      <c r="C6423" s="38" t="s">
        <v>25705</v>
      </c>
      <c r="D6423" s="38" t="s">
        <v>25682</v>
      </c>
      <c r="F6423" s="38" t="s">
        <v>24530</v>
      </c>
      <c r="H6423" s="38" t="s">
        <v>25732</v>
      </c>
      <c r="I6423" s="38" t="s">
        <v>4446</v>
      </c>
      <c r="J6423" s="38" t="s">
        <v>25704</v>
      </c>
      <c r="N6423" t="s">
        <v>1351</v>
      </c>
      <c r="P6423" s="29" t="s">
        <v>25814</v>
      </c>
      <c r="R6423" s="38" t="s">
        <v>25101</v>
      </c>
      <c r="U6423" s="38" t="s">
        <v>25716</v>
      </c>
      <c r="AA6423" s="38" t="s">
        <v>1170</v>
      </c>
      <c r="AB6423" s="38" t="s">
        <v>14525</v>
      </c>
      <c r="AE6423" s="38" t="s">
        <v>2950</v>
      </c>
      <c r="AG6423" s="38">
        <v>1</v>
      </c>
      <c r="AH6423" s="38" t="s">
        <v>4439</v>
      </c>
      <c r="AI6423" s="38" t="s">
        <v>4440</v>
      </c>
      <c r="AJ6423" s="38" t="s">
        <v>4449</v>
      </c>
      <c r="AK6423" s="38" t="s">
        <v>25735</v>
      </c>
      <c r="AL6423" s="301" t="s">
        <v>25627</v>
      </c>
    </row>
    <row r="6424" spans="1:38" ht="63.75">
      <c r="A6424" s="29">
        <v>1</v>
      </c>
      <c r="B6424" s="29">
        <v>0</v>
      </c>
      <c r="C6424" s="38" t="s">
        <v>25706</v>
      </c>
      <c r="D6424" s="38" t="s">
        <v>25683</v>
      </c>
      <c r="F6424" s="38" t="s">
        <v>24530</v>
      </c>
      <c r="H6424" s="38" t="s">
        <v>25733</v>
      </c>
      <c r="I6424" s="38" t="s">
        <v>4446</v>
      </c>
      <c r="J6424" s="38" t="s">
        <v>25704</v>
      </c>
      <c r="N6424" t="s">
        <v>1351</v>
      </c>
      <c r="P6424" s="29" t="s">
        <v>25814</v>
      </c>
      <c r="R6424" s="38" t="s">
        <v>25101</v>
      </c>
      <c r="U6424" s="38" t="s">
        <v>25716</v>
      </c>
      <c r="AA6424" s="38" t="s">
        <v>1170</v>
      </c>
      <c r="AB6424" s="38" t="s">
        <v>14535</v>
      </c>
      <c r="AE6424" s="38" t="s">
        <v>2950</v>
      </c>
      <c r="AG6424" s="38">
        <v>1</v>
      </c>
      <c r="AH6424" s="38" t="s">
        <v>4439</v>
      </c>
      <c r="AI6424" s="38" t="s">
        <v>4440</v>
      </c>
      <c r="AJ6424" s="38" t="s">
        <v>4449</v>
      </c>
      <c r="AK6424" s="38" t="s">
        <v>25736</v>
      </c>
      <c r="AL6424" s="301" t="s">
        <v>25627</v>
      </c>
    </row>
    <row r="6425" spans="1:38" ht="63.75">
      <c r="A6425" s="29">
        <v>1</v>
      </c>
      <c r="B6425" s="29">
        <v>0</v>
      </c>
      <c r="C6425" s="38" t="s">
        <v>25707</v>
      </c>
      <c r="D6425" s="38" t="s">
        <v>25684</v>
      </c>
      <c r="F6425" s="38" t="s">
        <v>24530</v>
      </c>
      <c r="H6425" s="38" t="s">
        <v>25734</v>
      </c>
      <c r="I6425" s="38" t="s">
        <v>4446</v>
      </c>
      <c r="J6425" s="38" t="s">
        <v>25704</v>
      </c>
      <c r="N6425" t="s">
        <v>1351</v>
      </c>
      <c r="P6425" s="29" t="s">
        <v>25814</v>
      </c>
      <c r="R6425" s="38" t="s">
        <v>25101</v>
      </c>
      <c r="U6425" s="38" t="s">
        <v>25716</v>
      </c>
      <c r="AA6425" s="38" t="s">
        <v>1170</v>
      </c>
      <c r="AB6425" s="38" t="s">
        <v>14539</v>
      </c>
      <c r="AE6425" s="38" t="s">
        <v>2950</v>
      </c>
      <c r="AG6425" s="38">
        <v>1</v>
      </c>
      <c r="AH6425" s="38" t="s">
        <v>4439</v>
      </c>
      <c r="AI6425" s="38" t="s">
        <v>4440</v>
      </c>
      <c r="AJ6425" s="38" t="s">
        <v>4449</v>
      </c>
      <c r="AK6425" s="38" t="s">
        <v>25737</v>
      </c>
      <c r="AL6425" s="301" t="s">
        <v>25627</v>
      </c>
    </row>
    <row r="6426" spans="1:38" ht="25.5">
      <c r="A6426" s="29">
        <v>1</v>
      </c>
      <c r="B6426" s="29">
        <v>0</v>
      </c>
      <c r="C6426" s="38" t="s">
        <v>25708</v>
      </c>
      <c r="D6426" s="38" t="s">
        <v>25685</v>
      </c>
      <c r="F6426" s="38" t="s">
        <v>24530</v>
      </c>
      <c r="I6426" s="38" t="s">
        <v>4438</v>
      </c>
      <c r="J6426" s="38" t="s">
        <v>25666</v>
      </c>
      <c r="N6426" t="s">
        <v>1351</v>
      </c>
      <c r="P6426" s="29" t="s">
        <v>25814</v>
      </c>
      <c r="R6426" s="38" t="s">
        <v>25101</v>
      </c>
      <c r="AA6426" s="38" t="s">
        <v>1170</v>
      </c>
      <c r="AE6426" s="38" t="s">
        <v>2950</v>
      </c>
      <c r="AG6426" s="38">
        <v>1</v>
      </c>
      <c r="AH6426" s="38" t="s">
        <v>4439</v>
      </c>
      <c r="AI6426" s="38" t="s">
        <v>4440</v>
      </c>
      <c r="AJ6426" s="38" t="s">
        <v>14420</v>
      </c>
      <c r="AL6426" s="301" t="s">
        <v>25627</v>
      </c>
    </row>
    <row r="6427" spans="1:38" ht="38.25">
      <c r="A6427" s="29">
        <v>1</v>
      </c>
      <c r="B6427" s="29">
        <v>0</v>
      </c>
      <c r="C6427" s="38" t="s">
        <v>25709</v>
      </c>
      <c r="D6427" s="38" t="s">
        <v>25686</v>
      </c>
      <c r="F6427" s="38" t="s">
        <v>24530</v>
      </c>
      <c r="I6427" s="38" t="s">
        <v>4446</v>
      </c>
      <c r="J6427" s="38" t="s">
        <v>25708</v>
      </c>
      <c r="N6427" t="s">
        <v>1351</v>
      </c>
      <c r="P6427" s="29" t="s">
        <v>25814</v>
      </c>
      <c r="R6427" s="38" t="s">
        <v>25101</v>
      </c>
      <c r="U6427" s="38" t="s">
        <v>25717</v>
      </c>
      <c r="AA6427" s="38" t="s">
        <v>1170</v>
      </c>
      <c r="AB6427" s="38" t="s">
        <v>14546</v>
      </c>
      <c r="AE6427" s="38" t="s">
        <v>2950</v>
      </c>
      <c r="AG6427" s="38">
        <v>1</v>
      </c>
      <c r="AH6427" s="38" t="s">
        <v>4439</v>
      </c>
      <c r="AI6427" s="38" t="s">
        <v>4440</v>
      </c>
      <c r="AJ6427" s="38" t="s">
        <v>4449</v>
      </c>
      <c r="AK6427" s="38" t="s">
        <v>25738</v>
      </c>
      <c r="AL6427" s="301" t="s">
        <v>25627</v>
      </c>
    </row>
    <row r="6428" spans="1:38" ht="51">
      <c r="A6428" s="29">
        <v>1</v>
      </c>
      <c r="B6428" s="29">
        <v>0</v>
      </c>
      <c r="C6428" s="38" t="s">
        <v>25710</v>
      </c>
      <c r="D6428" s="38" t="s">
        <v>25687</v>
      </c>
      <c r="F6428" s="38" t="s">
        <v>24530</v>
      </c>
      <c r="I6428" s="38" t="s">
        <v>4446</v>
      </c>
      <c r="J6428" s="38" t="s">
        <v>25708</v>
      </c>
      <c r="N6428" t="s">
        <v>1351</v>
      </c>
      <c r="P6428" s="29" t="s">
        <v>25814</v>
      </c>
      <c r="R6428" s="38" t="s">
        <v>25101</v>
      </c>
      <c r="U6428" s="38" t="s">
        <v>25717</v>
      </c>
      <c r="AA6428" s="38" t="s">
        <v>1170</v>
      </c>
      <c r="AB6428" s="38" t="s">
        <v>14553</v>
      </c>
      <c r="AE6428" s="38" t="s">
        <v>2950</v>
      </c>
      <c r="AG6428" s="38">
        <v>1</v>
      </c>
      <c r="AH6428" s="38" t="s">
        <v>4439</v>
      </c>
      <c r="AI6428" s="38" t="s">
        <v>4440</v>
      </c>
      <c r="AJ6428" s="38" t="s">
        <v>4449</v>
      </c>
      <c r="AK6428" s="38" t="s">
        <v>25739</v>
      </c>
      <c r="AL6428" s="301" t="s">
        <v>25627</v>
      </c>
    </row>
    <row r="6429" spans="1:38" ht="38.25">
      <c r="A6429" s="29">
        <v>1</v>
      </c>
      <c r="B6429" s="29">
        <v>0</v>
      </c>
      <c r="C6429" s="38" t="s">
        <v>25711</v>
      </c>
      <c r="D6429" s="38" t="s">
        <v>25688</v>
      </c>
      <c r="F6429" s="38" t="s">
        <v>24530</v>
      </c>
      <c r="I6429" s="38" t="s">
        <v>4446</v>
      </c>
      <c r="J6429" s="38" t="s">
        <v>25708</v>
      </c>
      <c r="N6429" t="s">
        <v>1351</v>
      </c>
      <c r="P6429" s="29" t="s">
        <v>25814</v>
      </c>
      <c r="R6429" s="38" t="s">
        <v>25101</v>
      </c>
      <c r="U6429" s="38" t="s">
        <v>25717</v>
      </c>
      <c r="AA6429" s="38" t="s">
        <v>1170</v>
      </c>
      <c r="AB6429" s="38" t="s">
        <v>14559</v>
      </c>
      <c r="AE6429" s="38" t="s">
        <v>2950</v>
      </c>
      <c r="AG6429" s="38">
        <v>1</v>
      </c>
      <c r="AH6429" s="38" t="s">
        <v>4439</v>
      </c>
      <c r="AI6429" s="38" t="s">
        <v>4440</v>
      </c>
      <c r="AJ6429" s="38" t="s">
        <v>4449</v>
      </c>
      <c r="AK6429" s="38" t="s">
        <v>25740</v>
      </c>
      <c r="AL6429" s="301" t="s">
        <v>25627</v>
      </c>
    </row>
    <row r="6430" spans="1:38" ht="25.5">
      <c r="A6430" s="29">
        <v>1</v>
      </c>
      <c r="B6430" s="29">
        <v>0</v>
      </c>
      <c r="C6430" s="38" t="s">
        <v>25712</v>
      </c>
      <c r="D6430" s="38" t="s">
        <v>25689</v>
      </c>
      <c r="F6430" s="38" t="s">
        <v>24530</v>
      </c>
      <c r="I6430" s="38" t="s">
        <v>4438</v>
      </c>
      <c r="J6430" s="38" t="s">
        <v>25666</v>
      </c>
      <c r="N6430" t="s">
        <v>1351</v>
      </c>
      <c r="P6430" s="29" t="s">
        <v>25814</v>
      </c>
      <c r="R6430" s="38" t="s">
        <v>25101</v>
      </c>
      <c r="AA6430" s="38" t="s">
        <v>1170</v>
      </c>
      <c r="AE6430" s="38" t="s">
        <v>2950</v>
      </c>
      <c r="AG6430" s="38">
        <v>1</v>
      </c>
      <c r="AH6430" s="38" t="s">
        <v>4439</v>
      </c>
      <c r="AI6430" s="38" t="s">
        <v>4440</v>
      </c>
      <c r="AJ6430" s="38" t="s">
        <v>16203</v>
      </c>
      <c r="AL6430" s="301" t="s">
        <v>25627</v>
      </c>
    </row>
    <row r="6431" spans="1:38" ht="25.5">
      <c r="A6431" s="29">
        <v>1</v>
      </c>
      <c r="B6431" s="29">
        <v>0</v>
      </c>
      <c r="C6431" s="38" t="s">
        <v>25713</v>
      </c>
      <c r="D6431" s="38" t="s">
        <v>25690</v>
      </c>
      <c r="F6431" s="38" t="s">
        <v>24530</v>
      </c>
      <c r="I6431" s="38" t="s">
        <v>4446</v>
      </c>
      <c r="J6431" s="38" t="s">
        <v>25712</v>
      </c>
      <c r="N6431" t="s">
        <v>1351</v>
      </c>
      <c r="P6431" s="29" t="s">
        <v>25814</v>
      </c>
      <c r="R6431" s="38" t="s">
        <v>25101</v>
      </c>
      <c r="U6431" s="38" t="s">
        <v>25717</v>
      </c>
      <c r="AA6431" s="38" t="s">
        <v>1170</v>
      </c>
      <c r="AB6431" s="38" t="s">
        <v>14563</v>
      </c>
      <c r="AE6431" s="38" t="s">
        <v>2950</v>
      </c>
      <c r="AG6431" s="38">
        <v>1</v>
      </c>
      <c r="AH6431" s="38" t="s">
        <v>4439</v>
      </c>
      <c r="AI6431" s="38" t="s">
        <v>4440</v>
      </c>
      <c r="AJ6431" s="38" t="s">
        <v>4449</v>
      </c>
      <c r="AK6431" s="38" t="s">
        <v>25741</v>
      </c>
      <c r="AL6431" s="301" t="s">
        <v>25627</v>
      </c>
    </row>
    <row r="6432" spans="1:38" ht="25.5">
      <c r="A6432" s="29">
        <v>1</v>
      </c>
      <c r="B6432" s="29">
        <v>0</v>
      </c>
      <c r="C6432" s="38" t="s">
        <v>25714</v>
      </c>
      <c r="D6432" s="38" t="s">
        <v>25691</v>
      </c>
      <c r="F6432" s="38" t="s">
        <v>24530</v>
      </c>
      <c r="I6432" s="38" t="s">
        <v>4446</v>
      </c>
      <c r="J6432" s="38" t="s">
        <v>25712</v>
      </c>
      <c r="N6432" t="s">
        <v>1351</v>
      </c>
      <c r="P6432" s="29" t="s">
        <v>25814</v>
      </c>
      <c r="R6432" s="38" t="s">
        <v>25101</v>
      </c>
      <c r="U6432" s="38" t="s">
        <v>25717</v>
      </c>
      <c r="AA6432" s="38" t="s">
        <v>1170</v>
      </c>
      <c r="AB6432" s="38" t="s">
        <v>14566</v>
      </c>
      <c r="AE6432" s="38" t="s">
        <v>2950</v>
      </c>
      <c r="AG6432" s="38">
        <v>1</v>
      </c>
      <c r="AH6432" s="38" t="s">
        <v>4439</v>
      </c>
      <c r="AI6432" s="38" t="s">
        <v>4440</v>
      </c>
      <c r="AJ6432" s="38" t="s">
        <v>4449</v>
      </c>
      <c r="AK6432" s="38" t="s">
        <v>25742</v>
      </c>
      <c r="AL6432" s="301" t="s">
        <v>25627</v>
      </c>
    </row>
    <row r="6433" spans="1:1028" ht="51">
      <c r="A6433" s="29">
        <v>0</v>
      </c>
      <c r="B6433" s="29">
        <v>0</v>
      </c>
      <c r="C6433" s="38" t="s">
        <v>25857</v>
      </c>
      <c r="F6433" s="38" t="s">
        <v>24530</v>
      </c>
      <c r="I6433" s="38" t="s">
        <v>4431</v>
      </c>
      <c r="J6433" s="406"/>
      <c r="M6433"/>
      <c r="P6433" s="29"/>
      <c r="U6433"/>
      <c r="AB6433" s="38" t="s">
        <v>25858</v>
      </c>
      <c r="AE6433" s="38" t="s">
        <v>2950</v>
      </c>
      <c r="AG6433" s="38">
        <v>1</v>
      </c>
      <c r="AJ6433" s="38" t="s">
        <v>4564</v>
      </c>
      <c r="AL6433" s="301" t="s">
        <v>25859</v>
      </c>
      <c r="AR6433" s="29" t="str">
        <f>IF(OR(I6433="Negativmappe",I6433="Negativstreifen",I6433="Diapositivfilm",I6433="Fotomappe;(POSITIVE)",AND(I6433="Kostümfotografie",NOT(AE6433="DT")),AND(I6433="Fotografie",NOT(AE6433="DT")),AND(I6433="Porträtfotografie",NOT(AE6433="DT")),AND(I6433="Fotodokumentation",NOT(AE6433="DT")),AND(I6433="Bühnenbildfotografie",NOT(AE6433="DT"))),"1","0")</f>
        <v>1</v>
      </c>
      <c r="AS6433" s="29">
        <f t="shared" ref="AS6433" si="1140">AT6433</f>
        <v>0</v>
      </c>
      <c r="AT6433" s="29">
        <v>0</v>
      </c>
      <c r="AW6433" s="29" t="str">
        <f t="shared" ref="AW6433" si="1141">IF(NOT(AV6433=""),"image/tiff","")</f>
        <v/>
      </c>
      <c r="AX6433" s="29" t="str">
        <f t="shared" ref="AX6433" si="1142">IF(NOT(AV6433=""),"archival/master","")</f>
        <v/>
      </c>
      <c r="AY6433" s="29" t="str">
        <f t="shared" ref="AY6433" si="1143">"https://media.mediathek-tanz-theater.de/iiif/2/nvt_"&amp;C6433&amp;".JP2"</f>
        <v>https://media.mediathek-tanz-theater.de/iiif/2/nvt_img-592.JP2</v>
      </c>
      <c r="AZ6433" s="29" t="str">
        <f t="shared" ref="AZ6433" si="1144">IF(NOT(AY6433=""),"image/jp2","")</f>
        <v>image/jp2</v>
      </c>
      <c r="BA6433" s="29" t="str">
        <f t="shared" ref="BA6433" si="1145">IF(NOT(AY6433=""),"presentation/iiif","")</f>
        <v>presentation/iiif</v>
      </c>
      <c r="BB6433" s="29" t="str">
        <f t="shared" ref="BB6433" si="1146">"https://media.mediathek-tanz-theater.de/iiif/2/nvt_"&amp;C6433&amp;".JP2/full/100,/0/default.jpg"</f>
        <v>https://media.mediathek-tanz-theater.de/iiif/2/nvt_img-592.JP2/full/100,/0/default.jpg</v>
      </c>
      <c r="BC6433" s="29" t="str">
        <f t="shared" ref="BC6433" si="1147">IF(NOT(BB6433=""),"image/jpeg","")</f>
        <v>image/jpeg</v>
      </c>
      <c r="BD6433" s="29" t="str">
        <f t="shared" ref="BD6433" si="1148">IF(NOT(BB6433=""),"presentation/thumbnail","")</f>
        <v>presentation/thumbnail</v>
      </c>
    </row>
    <row r="6434" spans="1:1028" ht="25.5">
      <c r="A6434" s="29">
        <v>1</v>
      </c>
      <c r="B6434" s="29">
        <v>0</v>
      </c>
      <c r="C6434" s="38" t="s">
        <v>25884</v>
      </c>
      <c r="D6434" s="38" t="s">
        <v>25860</v>
      </c>
      <c r="F6434" s="38" t="s">
        <v>24530</v>
      </c>
      <c r="I6434" s="38" t="s">
        <v>4438</v>
      </c>
      <c r="J6434" s="38" t="s">
        <v>25857</v>
      </c>
      <c r="N6434" t="s">
        <v>1704</v>
      </c>
      <c r="R6434" s="38" t="s">
        <v>25979</v>
      </c>
      <c r="AA6434" s="38" t="s">
        <v>1170</v>
      </c>
      <c r="AE6434" s="38" t="s">
        <v>2950</v>
      </c>
      <c r="AG6434" s="38">
        <v>1</v>
      </c>
      <c r="AH6434" s="38" t="s">
        <v>4439</v>
      </c>
      <c r="AI6434" s="38" t="s">
        <v>4440</v>
      </c>
      <c r="AJ6434" s="38" t="s">
        <v>11534</v>
      </c>
      <c r="AL6434" s="301" t="s">
        <v>25859</v>
      </c>
    </row>
    <row r="6435" spans="1:1028" s="311" customFormat="1" ht="63.75">
      <c r="A6435" s="308">
        <v>1</v>
      </c>
      <c r="B6435" s="308">
        <v>0</v>
      </c>
      <c r="C6435" s="309" t="s">
        <v>25885</v>
      </c>
      <c r="D6435" s="309" t="s">
        <v>25861</v>
      </c>
      <c r="E6435" s="309"/>
      <c r="F6435" s="309" t="s">
        <v>24530</v>
      </c>
      <c r="G6435" s="309"/>
      <c r="H6435" s="309"/>
      <c r="I6435" s="309" t="s">
        <v>4446</v>
      </c>
      <c r="J6435" s="309" t="s">
        <v>25884</v>
      </c>
      <c r="K6435" s="309"/>
      <c r="L6435" s="309"/>
      <c r="M6435" s="309"/>
      <c r="N6435" s="311" t="s">
        <v>1704</v>
      </c>
      <c r="O6435" s="309"/>
      <c r="P6435" s="309"/>
      <c r="Q6435" s="309"/>
      <c r="R6435" s="309" t="s">
        <v>25979</v>
      </c>
      <c r="S6435" s="309"/>
      <c r="T6435" s="309"/>
      <c r="U6435" s="309" t="s">
        <v>26301</v>
      </c>
      <c r="V6435" s="309"/>
      <c r="W6435" s="309"/>
      <c r="X6435" s="459"/>
      <c r="Y6435" s="309"/>
      <c r="Z6435" s="309"/>
      <c r="AA6435" s="309" t="s">
        <v>1170</v>
      </c>
      <c r="AB6435" s="309" t="s">
        <v>11077</v>
      </c>
      <c r="AC6435" s="309"/>
      <c r="AD6435" s="309"/>
      <c r="AE6435" s="309" t="s">
        <v>2950</v>
      </c>
      <c r="AF6435" s="309"/>
      <c r="AG6435" s="309">
        <v>1</v>
      </c>
      <c r="AH6435" s="309" t="s">
        <v>4439</v>
      </c>
      <c r="AI6435" s="309" t="s">
        <v>4440</v>
      </c>
      <c r="AJ6435" s="309" t="s">
        <v>4449</v>
      </c>
      <c r="AK6435" s="309" t="s">
        <v>25909</v>
      </c>
      <c r="AL6435" s="314" t="s">
        <v>25859</v>
      </c>
      <c r="AM6435" s="308"/>
      <c r="AN6435" s="308"/>
      <c r="AO6435" s="308"/>
      <c r="AP6435" s="308"/>
      <c r="AR6435" s="308"/>
      <c r="AS6435" s="308"/>
      <c r="AT6435" s="308"/>
      <c r="AU6435" s="308"/>
      <c r="AV6435" s="308"/>
      <c r="AW6435" s="308"/>
      <c r="AX6435" s="308"/>
      <c r="AY6435" s="308"/>
      <c r="AZ6435" s="308"/>
      <c r="BA6435" s="308"/>
      <c r="BB6435" s="308"/>
      <c r="BC6435" s="308"/>
      <c r="BD6435" s="308"/>
      <c r="BE6435" s="308"/>
      <c r="BF6435" s="308"/>
      <c r="BG6435" s="308"/>
      <c r="BH6435" s="308"/>
      <c r="BI6435" s="308"/>
      <c r="BJ6435" s="308"/>
      <c r="BK6435" s="308"/>
      <c r="BL6435" s="308"/>
      <c r="BM6435" s="308"/>
      <c r="BN6435" s="308"/>
      <c r="BO6435" s="308"/>
      <c r="BP6435" s="308"/>
      <c r="BQ6435" s="308"/>
      <c r="BR6435" s="308"/>
      <c r="BS6435" s="308"/>
      <c r="BT6435" s="308"/>
      <c r="BU6435" s="308"/>
      <c r="BV6435" s="308"/>
      <c r="BW6435" s="308"/>
      <c r="BX6435" s="308"/>
      <c r="BY6435" s="308"/>
      <c r="BZ6435" s="308"/>
      <c r="CA6435" s="308"/>
      <c r="CB6435" s="308"/>
      <c r="CC6435" s="308"/>
      <c r="CD6435" s="308"/>
      <c r="CE6435" s="308"/>
      <c r="CF6435" s="308"/>
      <c r="CG6435" s="308"/>
      <c r="CH6435" s="308"/>
      <c r="CI6435" s="308"/>
      <c r="CJ6435" s="308"/>
      <c r="CK6435" s="308"/>
      <c r="CL6435" s="308"/>
      <c r="CM6435" s="308"/>
      <c r="CN6435" s="308"/>
      <c r="CO6435" s="308"/>
      <c r="CP6435" s="308"/>
      <c r="CQ6435" s="308"/>
      <c r="CR6435" s="308"/>
      <c r="CS6435" s="308"/>
      <c r="CT6435" s="308"/>
      <c r="CU6435" s="308"/>
      <c r="CV6435" s="308"/>
      <c r="CW6435" s="308"/>
      <c r="CX6435" s="308"/>
      <c r="CY6435" s="308"/>
      <c r="CZ6435" s="308"/>
      <c r="DA6435" s="308"/>
      <c r="DB6435" s="308"/>
      <c r="DC6435" s="308"/>
      <c r="DD6435" s="308"/>
      <c r="DE6435" s="308"/>
      <c r="DF6435" s="308"/>
      <c r="DG6435" s="308"/>
      <c r="DH6435" s="308"/>
      <c r="DI6435" s="308"/>
      <c r="DJ6435" s="308"/>
      <c r="DK6435" s="308"/>
      <c r="DL6435" s="308"/>
      <c r="DM6435" s="308"/>
      <c r="DN6435" s="308"/>
      <c r="DO6435" s="308"/>
      <c r="DP6435" s="308"/>
      <c r="DQ6435" s="308"/>
      <c r="DR6435" s="308"/>
      <c r="DS6435" s="308"/>
      <c r="DT6435" s="308"/>
      <c r="DU6435" s="308"/>
      <c r="DV6435" s="308"/>
      <c r="DW6435" s="308"/>
      <c r="DX6435" s="308"/>
      <c r="DY6435" s="308"/>
      <c r="DZ6435" s="308"/>
      <c r="EA6435" s="308"/>
      <c r="EB6435" s="308"/>
      <c r="EC6435" s="308"/>
      <c r="ED6435" s="308"/>
      <c r="EE6435" s="308"/>
      <c r="EF6435" s="308"/>
      <c r="EG6435" s="308"/>
      <c r="EH6435" s="308"/>
      <c r="EI6435" s="308"/>
      <c r="EJ6435" s="308"/>
      <c r="EK6435" s="308"/>
      <c r="EL6435" s="308"/>
      <c r="EM6435" s="308"/>
      <c r="EN6435" s="308"/>
      <c r="EO6435" s="308"/>
      <c r="EP6435" s="308"/>
      <c r="EQ6435" s="308"/>
      <c r="ER6435" s="308"/>
      <c r="ES6435" s="308"/>
      <c r="ET6435" s="308"/>
      <c r="EU6435" s="308"/>
      <c r="EV6435" s="308"/>
      <c r="EW6435" s="308"/>
      <c r="EX6435" s="308"/>
      <c r="EY6435" s="308"/>
      <c r="EZ6435" s="308"/>
      <c r="FA6435" s="308"/>
      <c r="FB6435" s="308"/>
      <c r="FC6435" s="308"/>
      <c r="FD6435" s="308"/>
      <c r="FE6435" s="308"/>
      <c r="FF6435" s="308"/>
      <c r="FG6435" s="308"/>
      <c r="FH6435" s="308"/>
      <c r="FI6435" s="308"/>
      <c r="FJ6435" s="308"/>
      <c r="FK6435" s="308"/>
      <c r="FL6435" s="308"/>
      <c r="FM6435" s="308"/>
      <c r="FN6435" s="308"/>
      <c r="FO6435" s="308"/>
      <c r="FP6435" s="308"/>
      <c r="FQ6435" s="308"/>
      <c r="FR6435" s="308"/>
      <c r="FS6435" s="308"/>
      <c r="FT6435" s="308"/>
      <c r="FU6435" s="308"/>
      <c r="FV6435" s="308"/>
      <c r="FW6435" s="308"/>
      <c r="FX6435" s="308"/>
      <c r="FY6435" s="308"/>
      <c r="FZ6435" s="308"/>
      <c r="GA6435" s="308"/>
      <c r="GB6435" s="308"/>
      <c r="GC6435" s="308"/>
      <c r="GD6435" s="308"/>
      <c r="GE6435" s="308"/>
      <c r="GF6435" s="308"/>
      <c r="GG6435" s="308"/>
      <c r="GH6435" s="308"/>
      <c r="GI6435" s="308"/>
      <c r="GJ6435" s="308"/>
      <c r="GK6435" s="308"/>
      <c r="GL6435" s="308"/>
      <c r="GM6435" s="308"/>
      <c r="GN6435" s="308"/>
      <c r="GO6435" s="308"/>
      <c r="GP6435" s="308"/>
      <c r="GQ6435" s="308"/>
      <c r="GR6435" s="308"/>
      <c r="GS6435" s="308"/>
      <c r="GT6435" s="308"/>
      <c r="GU6435" s="308"/>
      <c r="GV6435" s="308"/>
      <c r="GW6435" s="308"/>
      <c r="GX6435" s="308"/>
      <c r="GY6435" s="308"/>
      <c r="GZ6435" s="308"/>
      <c r="HA6435" s="308"/>
      <c r="HB6435" s="308"/>
      <c r="HC6435" s="308"/>
      <c r="HD6435" s="308"/>
      <c r="HE6435" s="308"/>
      <c r="HF6435" s="308"/>
      <c r="HG6435" s="308"/>
      <c r="HH6435" s="308"/>
      <c r="HI6435" s="308"/>
      <c r="HJ6435" s="308"/>
      <c r="HK6435" s="308"/>
      <c r="HL6435" s="308"/>
      <c r="HM6435" s="308"/>
      <c r="HN6435" s="308"/>
      <c r="HO6435" s="308"/>
      <c r="HP6435" s="308"/>
      <c r="HQ6435" s="308"/>
      <c r="HR6435" s="308"/>
      <c r="HS6435" s="308"/>
      <c r="HT6435" s="308"/>
      <c r="HU6435" s="308"/>
      <c r="HV6435" s="308"/>
      <c r="HW6435" s="308"/>
      <c r="HX6435" s="308"/>
      <c r="HY6435" s="308"/>
      <c r="HZ6435" s="308"/>
      <c r="IA6435" s="308"/>
      <c r="IB6435" s="308"/>
      <c r="IC6435" s="308"/>
      <c r="ID6435" s="308"/>
      <c r="IE6435" s="308"/>
      <c r="IF6435" s="308"/>
      <c r="IG6435" s="308"/>
      <c r="IH6435" s="308"/>
      <c r="II6435" s="308"/>
      <c r="IJ6435" s="308"/>
      <c r="IK6435" s="308"/>
      <c r="IL6435" s="308"/>
      <c r="IM6435" s="308"/>
      <c r="IN6435" s="308"/>
      <c r="IO6435" s="308"/>
      <c r="IP6435" s="308"/>
      <c r="IQ6435" s="308"/>
      <c r="IR6435" s="308"/>
      <c r="IS6435" s="308"/>
      <c r="IT6435" s="308"/>
      <c r="IU6435" s="308"/>
      <c r="IV6435" s="308"/>
      <c r="IW6435" s="308"/>
      <c r="IX6435" s="308"/>
      <c r="IY6435" s="308"/>
      <c r="IZ6435" s="308"/>
      <c r="JA6435" s="308"/>
      <c r="JB6435" s="308"/>
      <c r="JC6435" s="308"/>
      <c r="JD6435" s="308"/>
      <c r="JE6435" s="308"/>
      <c r="JF6435" s="308"/>
      <c r="JG6435" s="308"/>
      <c r="JH6435" s="308"/>
      <c r="JI6435" s="308"/>
      <c r="JJ6435" s="308"/>
      <c r="JK6435" s="308"/>
      <c r="JL6435" s="308"/>
      <c r="JM6435" s="308"/>
      <c r="JN6435" s="308"/>
      <c r="JO6435" s="308"/>
      <c r="JP6435" s="308"/>
      <c r="JQ6435" s="308"/>
      <c r="JR6435" s="308"/>
      <c r="JS6435" s="308"/>
      <c r="JT6435" s="308"/>
      <c r="JU6435" s="308"/>
      <c r="JV6435" s="308"/>
      <c r="JW6435" s="308"/>
      <c r="JX6435" s="308"/>
      <c r="JY6435" s="308"/>
      <c r="JZ6435" s="308"/>
      <c r="KA6435" s="308"/>
      <c r="KB6435" s="308"/>
      <c r="KC6435" s="308"/>
      <c r="KD6435" s="308"/>
      <c r="KE6435" s="308"/>
      <c r="KF6435" s="308"/>
      <c r="KG6435" s="308"/>
      <c r="KH6435" s="308"/>
      <c r="KI6435" s="308"/>
      <c r="KJ6435" s="308"/>
      <c r="KK6435" s="308"/>
      <c r="KL6435" s="308"/>
      <c r="KM6435" s="308"/>
      <c r="KN6435" s="308"/>
      <c r="KO6435" s="308"/>
      <c r="KP6435" s="308"/>
      <c r="KQ6435" s="308"/>
      <c r="KR6435" s="308"/>
      <c r="KS6435" s="308"/>
      <c r="KT6435" s="308"/>
      <c r="KU6435" s="308"/>
      <c r="KV6435" s="308"/>
      <c r="KW6435" s="308"/>
      <c r="KX6435" s="308"/>
      <c r="KY6435" s="308"/>
      <c r="KZ6435" s="308"/>
      <c r="LA6435" s="308"/>
      <c r="LB6435" s="308"/>
      <c r="LC6435" s="308"/>
      <c r="LD6435" s="308"/>
      <c r="LE6435" s="308"/>
      <c r="LF6435" s="308"/>
      <c r="LG6435" s="308"/>
      <c r="LH6435" s="308"/>
      <c r="LI6435" s="308"/>
      <c r="LJ6435" s="308"/>
      <c r="LK6435" s="308"/>
      <c r="LL6435" s="308"/>
      <c r="LM6435" s="308"/>
      <c r="LN6435" s="308"/>
      <c r="LO6435" s="308"/>
      <c r="LP6435" s="308"/>
      <c r="LQ6435" s="308"/>
      <c r="LR6435" s="308"/>
      <c r="LS6435" s="308"/>
      <c r="LT6435" s="308"/>
      <c r="LU6435" s="308"/>
      <c r="LV6435" s="308"/>
      <c r="LW6435" s="308"/>
      <c r="LX6435" s="308"/>
      <c r="LY6435" s="308"/>
      <c r="LZ6435" s="308"/>
      <c r="MA6435" s="308"/>
      <c r="MB6435" s="308"/>
      <c r="MC6435" s="308"/>
      <c r="MD6435" s="308"/>
      <c r="ME6435" s="308"/>
      <c r="MF6435" s="308"/>
      <c r="MG6435" s="308"/>
      <c r="MH6435" s="308"/>
      <c r="MI6435" s="308"/>
      <c r="MJ6435" s="308"/>
      <c r="MK6435" s="308"/>
      <c r="ML6435" s="308"/>
      <c r="MM6435" s="308"/>
      <c r="MN6435" s="308"/>
      <c r="MO6435" s="308"/>
      <c r="MP6435" s="308"/>
      <c r="MQ6435" s="308"/>
      <c r="MR6435" s="308"/>
      <c r="MS6435" s="308"/>
      <c r="MT6435" s="308"/>
      <c r="MU6435" s="308"/>
      <c r="MV6435" s="308"/>
      <c r="MW6435" s="308"/>
      <c r="MX6435" s="308"/>
      <c r="MY6435" s="308"/>
      <c r="MZ6435" s="308"/>
      <c r="NA6435" s="308"/>
      <c r="NB6435" s="308"/>
      <c r="NC6435" s="308"/>
      <c r="ND6435" s="308"/>
      <c r="NE6435" s="308"/>
      <c r="NF6435" s="308"/>
      <c r="NG6435" s="308"/>
      <c r="NH6435" s="308"/>
      <c r="NI6435" s="308"/>
      <c r="NJ6435" s="308"/>
      <c r="NK6435" s="308"/>
      <c r="NL6435" s="308"/>
      <c r="NM6435" s="308"/>
      <c r="NN6435" s="308"/>
      <c r="NO6435" s="308"/>
      <c r="NP6435" s="308"/>
      <c r="NQ6435" s="308"/>
      <c r="NR6435" s="308"/>
      <c r="NS6435" s="308"/>
      <c r="NT6435" s="308"/>
      <c r="NU6435" s="308"/>
      <c r="NV6435" s="308"/>
      <c r="NW6435" s="308"/>
      <c r="NX6435" s="308"/>
      <c r="NY6435" s="308"/>
      <c r="NZ6435" s="308"/>
      <c r="OA6435" s="308"/>
      <c r="OB6435" s="308"/>
      <c r="OC6435" s="308"/>
      <c r="OD6435" s="308"/>
      <c r="OE6435" s="308"/>
      <c r="OF6435" s="308"/>
      <c r="OG6435" s="308"/>
      <c r="OH6435" s="308"/>
      <c r="OI6435" s="308"/>
      <c r="OJ6435" s="308"/>
      <c r="OK6435" s="308"/>
      <c r="OL6435" s="308"/>
      <c r="OM6435" s="308"/>
      <c r="ON6435" s="308"/>
      <c r="OO6435" s="308"/>
      <c r="OP6435" s="308"/>
      <c r="OQ6435" s="308"/>
      <c r="OR6435" s="308"/>
      <c r="OS6435" s="308"/>
      <c r="OT6435" s="308"/>
      <c r="OU6435" s="308"/>
      <c r="OV6435" s="308"/>
      <c r="OW6435" s="308"/>
      <c r="OX6435" s="308"/>
      <c r="OY6435" s="308"/>
      <c r="OZ6435" s="308"/>
      <c r="PA6435" s="308"/>
      <c r="PB6435" s="308"/>
      <c r="PC6435" s="308"/>
      <c r="PD6435" s="308"/>
      <c r="PE6435" s="308"/>
      <c r="PF6435" s="308"/>
      <c r="PG6435" s="308"/>
      <c r="PH6435" s="308"/>
      <c r="PI6435" s="308"/>
      <c r="PJ6435" s="308"/>
      <c r="PK6435" s="308"/>
      <c r="PL6435" s="308"/>
      <c r="PM6435" s="308"/>
      <c r="PN6435" s="308"/>
      <c r="PO6435" s="308"/>
      <c r="PP6435" s="308"/>
      <c r="PQ6435" s="308"/>
      <c r="PR6435" s="308"/>
      <c r="PS6435" s="308"/>
      <c r="PT6435" s="308"/>
      <c r="PU6435" s="308"/>
      <c r="PV6435" s="308"/>
      <c r="PW6435" s="308"/>
      <c r="PX6435" s="308"/>
      <c r="PY6435" s="308"/>
      <c r="PZ6435" s="308"/>
      <c r="QA6435" s="308"/>
      <c r="QB6435" s="308"/>
      <c r="QC6435" s="308"/>
      <c r="QD6435" s="308"/>
      <c r="QE6435" s="308"/>
      <c r="QF6435" s="308"/>
      <c r="QG6435" s="308"/>
      <c r="QH6435" s="308"/>
      <c r="QI6435" s="308"/>
      <c r="QJ6435" s="308"/>
      <c r="QK6435" s="308"/>
      <c r="QL6435" s="308"/>
      <c r="QM6435" s="308"/>
      <c r="QN6435" s="308"/>
      <c r="QO6435" s="308"/>
      <c r="QP6435" s="308"/>
      <c r="QQ6435" s="308"/>
      <c r="QR6435" s="308"/>
      <c r="QS6435" s="308"/>
      <c r="QT6435" s="308"/>
      <c r="QU6435" s="308"/>
      <c r="QV6435" s="308"/>
      <c r="QW6435" s="308"/>
      <c r="QX6435" s="308"/>
      <c r="QY6435" s="308"/>
      <c r="QZ6435" s="308"/>
      <c r="RA6435" s="308"/>
      <c r="RB6435" s="308"/>
      <c r="RC6435" s="308"/>
      <c r="RD6435" s="308"/>
      <c r="RE6435" s="308"/>
      <c r="RF6435" s="308"/>
      <c r="RG6435" s="308"/>
      <c r="RH6435" s="308"/>
      <c r="RI6435" s="308"/>
      <c r="RJ6435" s="308"/>
      <c r="RK6435" s="308"/>
      <c r="RL6435" s="308"/>
      <c r="RM6435" s="308"/>
      <c r="RN6435" s="308"/>
      <c r="RO6435" s="308"/>
      <c r="RP6435" s="308"/>
      <c r="RQ6435" s="308"/>
      <c r="RR6435" s="308"/>
      <c r="RS6435" s="308"/>
      <c r="RT6435" s="308"/>
      <c r="RU6435" s="308"/>
      <c r="RV6435" s="308"/>
      <c r="RW6435" s="308"/>
      <c r="RX6435" s="308"/>
      <c r="RY6435" s="308"/>
      <c r="RZ6435" s="308"/>
      <c r="SA6435" s="308"/>
      <c r="SB6435" s="308"/>
      <c r="SC6435" s="308"/>
      <c r="SD6435" s="308"/>
      <c r="SE6435" s="308"/>
      <c r="SF6435" s="308"/>
      <c r="SG6435" s="308"/>
      <c r="SH6435" s="308"/>
      <c r="SI6435" s="308"/>
      <c r="SJ6435" s="308"/>
      <c r="SK6435" s="308"/>
      <c r="SL6435" s="308"/>
      <c r="SM6435" s="308"/>
      <c r="SN6435" s="308"/>
      <c r="SO6435" s="308"/>
      <c r="SP6435" s="308"/>
      <c r="SQ6435" s="308"/>
      <c r="SR6435" s="308"/>
      <c r="SS6435" s="308"/>
      <c r="ST6435" s="308"/>
      <c r="SU6435" s="308"/>
      <c r="SV6435" s="308"/>
      <c r="SW6435" s="308"/>
      <c r="SX6435" s="308"/>
      <c r="SY6435" s="308"/>
      <c r="SZ6435" s="308"/>
      <c r="TA6435" s="308"/>
      <c r="TB6435" s="308"/>
      <c r="TC6435" s="308"/>
      <c r="TD6435" s="308"/>
      <c r="TE6435" s="308"/>
      <c r="TF6435" s="308"/>
      <c r="TG6435" s="308"/>
      <c r="TH6435" s="308"/>
      <c r="TI6435" s="308"/>
      <c r="TJ6435" s="308"/>
      <c r="TK6435" s="308"/>
      <c r="TL6435" s="308"/>
      <c r="TM6435" s="308"/>
      <c r="TN6435" s="308"/>
      <c r="TO6435" s="308"/>
      <c r="TP6435" s="308"/>
      <c r="TQ6435" s="308"/>
      <c r="TR6435" s="308"/>
      <c r="TS6435" s="308"/>
      <c r="TT6435" s="308"/>
      <c r="TU6435" s="308"/>
      <c r="TV6435" s="308"/>
      <c r="TW6435" s="308"/>
      <c r="TX6435" s="308"/>
      <c r="TY6435" s="308"/>
      <c r="TZ6435" s="308"/>
      <c r="UA6435" s="308"/>
      <c r="UB6435" s="308"/>
      <c r="UC6435" s="308"/>
      <c r="UD6435" s="308"/>
      <c r="UE6435" s="308"/>
      <c r="UF6435" s="308"/>
      <c r="UG6435" s="308"/>
      <c r="UH6435" s="308"/>
      <c r="UI6435" s="308"/>
      <c r="UJ6435" s="308"/>
      <c r="UK6435" s="308"/>
      <c r="UL6435" s="308"/>
      <c r="UM6435" s="308"/>
      <c r="UN6435" s="308"/>
      <c r="UO6435" s="308"/>
      <c r="UP6435" s="308"/>
      <c r="UQ6435" s="308"/>
      <c r="UR6435" s="308"/>
      <c r="US6435" s="308"/>
      <c r="UT6435" s="308"/>
      <c r="UU6435" s="308"/>
      <c r="UV6435" s="308"/>
      <c r="UW6435" s="308"/>
      <c r="UX6435" s="308"/>
      <c r="UY6435" s="308"/>
      <c r="UZ6435" s="308"/>
      <c r="VA6435" s="308"/>
      <c r="VB6435" s="308"/>
      <c r="VC6435" s="308"/>
      <c r="VD6435" s="308"/>
      <c r="VE6435" s="308"/>
      <c r="VF6435" s="308"/>
      <c r="VG6435" s="308"/>
      <c r="VH6435" s="308"/>
      <c r="VI6435" s="308"/>
      <c r="VJ6435" s="308"/>
      <c r="VK6435" s="308"/>
      <c r="VL6435" s="308"/>
      <c r="VM6435" s="308"/>
      <c r="VN6435" s="308"/>
      <c r="VO6435" s="308"/>
      <c r="VP6435" s="308"/>
      <c r="VQ6435" s="308"/>
      <c r="VR6435" s="308"/>
      <c r="VS6435" s="308"/>
      <c r="VT6435" s="308"/>
      <c r="VU6435" s="308"/>
      <c r="VV6435" s="308"/>
      <c r="VW6435" s="308"/>
      <c r="VX6435" s="308"/>
      <c r="VY6435" s="308"/>
      <c r="VZ6435" s="308"/>
      <c r="WA6435" s="308"/>
      <c r="WB6435" s="308"/>
      <c r="WC6435" s="308"/>
      <c r="WD6435" s="308"/>
      <c r="WE6435" s="308"/>
      <c r="WF6435" s="308"/>
      <c r="WG6435" s="308"/>
      <c r="WH6435" s="308"/>
      <c r="WI6435" s="308"/>
      <c r="WJ6435" s="308"/>
      <c r="WK6435" s="308"/>
      <c r="WL6435" s="308"/>
      <c r="WM6435" s="308"/>
      <c r="WN6435" s="308"/>
      <c r="WO6435" s="308"/>
      <c r="WP6435" s="308"/>
      <c r="WQ6435" s="308"/>
      <c r="WR6435" s="308"/>
      <c r="WS6435" s="308"/>
      <c r="WT6435" s="308"/>
      <c r="WU6435" s="308"/>
      <c r="WV6435" s="308"/>
      <c r="WW6435" s="308"/>
      <c r="WX6435" s="308"/>
      <c r="WY6435" s="308"/>
      <c r="WZ6435" s="308"/>
      <c r="XA6435" s="308"/>
      <c r="XB6435" s="308"/>
      <c r="XC6435" s="308"/>
      <c r="XD6435" s="308"/>
      <c r="XE6435" s="308"/>
      <c r="XF6435" s="308"/>
      <c r="XG6435" s="308"/>
      <c r="XH6435" s="308"/>
      <c r="XI6435" s="308"/>
      <c r="XJ6435" s="308"/>
      <c r="XK6435" s="308"/>
      <c r="XL6435" s="308"/>
      <c r="XM6435" s="308"/>
      <c r="XN6435" s="308"/>
      <c r="XO6435" s="308"/>
      <c r="XP6435" s="308"/>
      <c r="XQ6435" s="308"/>
      <c r="XR6435" s="308"/>
      <c r="XS6435" s="308"/>
      <c r="XT6435" s="308"/>
      <c r="XU6435" s="308"/>
      <c r="XV6435" s="308"/>
      <c r="XW6435" s="308"/>
      <c r="XX6435" s="308"/>
      <c r="XY6435" s="308"/>
      <c r="XZ6435" s="308"/>
      <c r="YA6435" s="308"/>
      <c r="YB6435" s="308"/>
      <c r="YC6435" s="308"/>
      <c r="YD6435" s="308"/>
      <c r="YE6435" s="308"/>
      <c r="YF6435" s="308"/>
      <c r="YG6435" s="308"/>
      <c r="YH6435" s="308"/>
      <c r="YI6435" s="308"/>
      <c r="YJ6435" s="308"/>
      <c r="YK6435" s="308"/>
      <c r="YL6435" s="308"/>
      <c r="YM6435" s="308"/>
      <c r="YN6435" s="308"/>
      <c r="YO6435" s="308"/>
      <c r="YP6435" s="308"/>
      <c r="YQ6435" s="308"/>
      <c r="YR6435" s="308"/>
      <c r="YS6435" s="308"/>
      <c r="YT6435" s="308"/>
      <c r="YU6435" s="308"/>
      <c r="YV6435" s="308"/>
      <c r="YW6435" s="308"/>
      <c r="YX6435" s="308"/>
      <c r="YY6435" s="308"/>
      <c r="YZ6435" s="308"/>
      <c r="ZA6435" s="308"/>
      <c r="ZB6435" s="308"/>
      <c r="ZC6435" s="308"/>
      <c r="ZD6435" s="308"/>
      <c r="ZE6435" s="308"/>
      <c r="ZF6435" s="308"/>
      <c r="ZG6435" s="308"/>
      <c r="ZH6435" s="308"/>
      <c r="ZI6435" s="308"/>
      <c r="ZJ6435" s="308"/>
      <c r="ZK6435" s="308"/>
      <c r="ZL6435" s="308"/>
      <c r="ZM6435" s="308"/>
      <c r="ZN6435" s="308"/>
      <c r="ZO6435" s="308"/>
      <c r="ZP6435" s="308"/>
      <c r="ZQ6435" s="308"/>
      <c r="ZR6435" s="308"/>
      <c r="ZS6435" s="308"/>
      <c r="ZT6435" s="308"/>
      <c r="ZU6435" s="308"/>
      <c r="ZV6435" s="308"/>
      <c r="ZW6435" s="308"/>
      <c r="ZX6435" s="308"/>
      <c r="ZY6435" s="308"/>
      <c r="ZZ6435" s="308"/>
      <c r="AAA6435" s="308"/>
      <c r="AAB6435" s="308"/>
      <c r="AAC6435" s="308"/>
      <c r="AAD6435" s="308"/>
      <c r="AAE6435" s="308"/>
      <c r="AAF6435" s="308"/>
      <c r="AAG6435" s="308"/>
      <c r="AAH6435" s="308"/>
      <c r="AAI6435" s="308"/>
      <c r="AAJ6435" s="308"/>
      <c r="AAK6435" s="308"/>
      <c r="AAL6435" s="308"/>
      <c r="AAM6435" s="308"/>
      <c r="AAN6435" s="308"/>
      <c r="AAO6435" s="308"/>
      <c r="AAP6435" s="308"/>
      <c r="AAQ6435" s="308"/>
      <c r="AAR6435" s="308"/>
      <c r="AAS6435" s="308"/>
      <c r="AAT6435" s="308"/>
      <c r="AAU6435" s="308"/>
      <c r="AAV6435" s="308"/>
      <c r="AAW6435" s="308"/>
      <c r="AAX6435" s="308"/>
      <c r="AAY6435" s="308"/>
      <c r="AAZ6435" s="308"/>
      <c r="ABA6435" s="308"/>
      <c r="ABB6435" s="308"/>
      <c r="ABC6435" s="308"/>
      <c r="ABD6435" s="308"/>
      <c r="ABE6435" s="308"/>
      <c r="ABF6435" s="308"/>
      <c r="ABG6435" s="308"/>
      <c r="ABH6435" s="308"/>
      <c r="ABI6435" s="308"/>
      <c r="ABJ6435" s="308"/>
      <c r="ABK6435" s="308"/>
      <c r="ABL6435" s="308"/>
      <c r="ABM6435" s="308"/>
      <c r="ABN6435" s="308"/>
      <c r="ABO6435" s="308"/>
      <c r="ABP6435" s="308"/>
      <c r="ABQ6435" s="308"/>
      <c r="ABR6435" s="308"/>
      <c r="ABS6435" s="308"/>
      <c r="ABT6435" s="308"/>
      <c r="ABU6435" s="308"/>
      <c r="ABV6435" s="308"/>
      <c r="ABW6435" s="308"/>
      <c r="ABX6435" s="308"/>
      <c r="ABY6435" s="308"/>
      <c r="ABZ6435" s="308"/>
      <c r="ACA6435" s="308"/>
      <c r="ACB6435" s="308"/>
      <c r="ACC6435" s="308"/>
      <c r="ACD6435" s="308"/>
      <c r="ACE6435" s="308"/>
      <c r="ACF6435" s="308"/>
      <c r="ACG6435" s="308"/>
      <c r="ACH6435" s="308"/>
      <c r="ACI6435" s="308"/>
      <c r="ACJ6435" s="308"/>
      <c r="ACK6435" s="308"/>
      <c r="ACL6435" s="308"/>
      <c r="ACM6435" s="308"/>
      <c r="ACN6435" s="308"/>
      <c r="ACO6435" s="308"/>
      <c r="ACP6435" s="308"/>
      <c r="ACQ6435" s="308"/>
      <c r="ACR6435" s="308"/>
      <c r="ACS6435" s="308"/>
      <c r="ACT6435" s="308"/>
      <c r="ACU6435" s="308"/>
      <c r="ACV6435" s="308"/>
      <c r="ACW6435" s="308"/>
      <c r="ACX6435" s="308"/>
      <c r="ACY6435" s="308"/>
      <c r="ACZ6435" s="308"/>
      <c r="ADA6435" s="308"/>
      <c r="ADB6435" s="308"/>
      <c r="ADC6435" s="308"/>
      <c r="ADD6435" s="308"/>
      <c r="ADE6435" s="308"/>
      <c r="ADF6435" s="308"/>
      <c r="ADG6435" s="308"/>
      <c r="ADH6435" s="308"/>
      <c r="ADI6435" s="308"/>
      <c r="ADJ6435" s="308"/>
      <c r="ADK6435" s="308"/>
      <c r="ADL6435" s="308"/>
      <c r="ADM6435" s="308"/>
      <c r="ADN6435" s="308"/>
      <c r="ADO6435" s="308"/>
      <c r="ADP6435" s="308"/>
      <c r="ADQ6435" s="308"/>
      <c r="ADR6435" s="308"/>
      <c r="ADS6435" s="308"/>
      <c r="ADT6435" s="308"/>
      <c r="ADU6435" s="308"/>
      <c r="ADV6435" s="308"/>
      <c r="ADW6435" s="308"/>
      <c r="ADX6435" s="308"/>
      <c r="ADY6435" s="308"/>
      <c r="ADZ6435" s="308"/>
      <c r="AEA6435" s="308"/>
      <c r="AEB6435" s="308"/>
      <c r="AEC6435" s="308"/>
      <c r="AED6435" s="308"/>
      <c r="AEE6435" s="308"/>
      <c r="AEF6435" s="308"/>
      <c r="AEG6435" s="308"/>
      <c r="AEH6435" s="308"/>
      <c r="AEI6435" s="308"/>
      <c r="AEJ6435" s="308"/>
      <c r="AEK6435" s="308"/>
      <c r="AEL6435" s="308"/>
      <c r="AEM6435" s="308"/>
      <c r="AEN6435" s="308"/>
      <c r="AEO6435" s="308"/>
      <c r="AEP6435" s="308"/>
      <c r="AEQ6435" s="308"/>
      <c r="AER6435" s="308"/>
      <c r="AES6435" s="308"/>
      <c r="AET6435" s="308"/>
      <c r="AEU6435" s="308"/>
      <c r="AEV6435" s="308"/>
      <c r="AEW6435" s="308"/>
      <c r="AEX6435" s="308"/>
      <c r="AEY6435" s="308"/>
      <c r="AEZ6435" s="308"/>
      <c r="AFA6435" s="308"/>
      <c r="AFB6435" s="308"/>
      <c r="AFC6435" s="308"/>
      <c r="AFD6435" s="308"/>
      <c r="AFE6435" s="308"/>
      <c r="AFF6435" s="308"/>
      <c r="AFG6435" s="308"/>
      <c r="AFH6435" s="308"/>
      <c r="AFI6435" s="308"/>
      <c r="AFJ6435" s="308"/>
      <c r="AFK6435" s="308"/>
      <c r="AFL6435" s="308"/>
      <c r="AFM6435" s="308"/>
      <c r="AFN6435" s="308"/>
      <c r="AFO6435" s="308"/>
      <c r="AFP6435" s="308"/>
      <c r="AFQ6435" s="308"/>
      <c r="AFR6435" s="308"/>
      <c r="AFS6435" s="308"/>
      <c r="AFT6435" s="308"/>
      <c r="AFU6435" s="308"/>
      <c r="AFV6435" s="308"/>
      <c r="AFW6435" s="308"/>
      <c r="AFX6435" s="308"/>
      <c r="AFY6435" s="308"/>
      <c r="AFZ6435" s="308"/>
      <c r="AGA6435" s="308"/>
      <c r="AGB6435" s="308"/>
      <c r="AGC6435" s="308"/>
      <c r="AGD6435" s="308"/>
      <c r="AGE6435" s="308"/>
      <c r="AGF6435" s="308"/>
      <c r="AGG6435" s="308"/>
      <c r="AGH6435" s="308"/>
      <c r="AGI6435" s="308"/>
      <c r="AGJ6435" s="308"/>
      <c r="AGK6435" s="308"/>
      <c r="AGL6435" s="308"/>
      <c r="AGM6435" s="308"/>
      <c r="AGN6435" s="308"/>
      <c r="AGO6435" s="308"/>
      <c r="AGP6435" s="308"/>
      <c r="AGQ6435" s="308"/>
      <c r="AGR6435" s="308"/>
      <c r="AGS6435" s="308"/>
      <c r="AGT6435" s="308"/>
      <c r="AGU6435" s="308"/>
      <c r="AGV6435" s="308"/>
      <c r="AGW6435" s="308"/>
      <c r="AGX6435" s="308"/>
      <c r="AGY6435" s="308"/>
      <c r="AGZ6435" s="308"/>
      <c r="AHA6435" s="308"/>
      <c r="AHB6435" s="308"/>
      <c r="AHC6435" s="308"/>
      <c r="AHD6435" s="308"/>
      <c r="AHE6435" s="308"/>
      <c r="AHF6435" s="308"/>
      <c r="AHG6435" s="308"/>
      <c r="AHH6435" s="308"/>
      <c r="AHI6435" s="308"/>
      <c r="AHJ6435" s="308"/>
      <c r="AHK6435" s="308"/>
      <c r="AHL6435" s="308"/>
      <c r="AHM6435" s="308"/>
      <c r="AHN6435" s="308"/>
      <c r="AHO6435" s="308"/>
      <c r="AHP6435" s="308"/>
      <c r="AHQ6435" s="308"/>
      <c r="AHR6435" s="308"/>
      <c r="AHS6435" s="308"/>
      <c r="AHT6435" s="308"/>
      <c r="AHU6435" s="308"/>
      <c r="AHV6435" s="308"/>
      <c r="AHW6435" s="308"/>
      <c r="AHX6435" s="308"/>
      <c r="AHY6435" s="308"/>
      <c r="AHZ6435" s="308"/>
      <c r="AIA6435" s="308"/>
      <c r="AIB6435" s="308"/>
      <c r="AIC6435" s="308"/>
      <c r="AID6435" s="308"/>
      <c r="AIE6435" s="308"/>
      <c r="AIF6435" s="308"/>
      <c r="AIG6435" s="308"/>
      <c r="AIH6435" s="308"/>
      <c r="AII6435" s="308"/>
      <c r="AIJ6435" s="308"/>
      <c r="AIK6435" s="308"/>
      <c r="AIL6435" s="308"/>
      <c r="AIM6435" s="308"/>
      <c r="AIN6435" s="308"/>
      <c r="AIO6435" s="308"/>
      <c r="AIP6435" s="308"/>
      <c r="AIQ6435" s="308"/>
      <c r="AIR6435" s="308"/>
      <c r="AIS6435" s="308"/>
      <c r="AIT6435" s="308"/>
      <c r="AIU6435" s="308"/>
      <c r="AIV6435" s="308"/>
      <c r="AIW6435" s="308"/>
      <c r="AIX6435" s="308"/>
      <c r="AIY6435" s="308"/>
      <c r="AIZ6435" s="308"/>
      <c r="AJA6435" s="308"/>
      <c r="AJB6435" s="308"/>
      <c r="AJC6435" s="308"/>
      <c r="AJD6435" s="308"/>
      <c r="AJE6435" s="308"/>
      <c r="AJF6435" s="308"/>
      <c r="AJG6435" s="308"/>
      <c r="AJH6435" s="308"/>
      <c r="AJI6435" s="308"/>
      <c r="AJJ6435" s="308"/>
      <c r="AJK6435" s="308"/>
      <c r="AJL6435" s="308"/>
      <c r="AJM6435" s="308"/>
      <c r="AJN6435" s="308"/>
      <c r="AJO6435" s="308"/>
      <c r="AJP6435" s="308"/>
      <c r="AJQ6435" s="308"/>
      <c r="AJR6435" s="308"/>
      <c r="AJS6435" s="308"/>
      <c r="AJT6435" s="308"/>
      <c r="AJU6435" s="308"/>
      <c r="AJV6435" s="308"/>
      <c r="AJW6435" s="308"/>
      <c r="AJX6435" s="308"/>
      <c r="AJY6435" s="308"/>
      <c r="AJZ6435" s="308"/>
      <c r="AKA6435" s="308"/>
      <c r="AKB6435" s="308"/>
      <c r="AKC6435" s="308"/>
      <c r="AKD6435" s="308"/>
      <c r="AKE6435" s="308"/>
      <c r="AKF6435" s="308"/>
      <c r="AKG6435" s="308"/>
      <c r="AKH6435" s="308"/>
      <c r="AKI6435" s="308"/>
      <c r="AKJ6435" s="308"/>
      <c r="AKK6435" s="308"/>
      <c r="AKL6435" s="308"/>
      <c r="AKM6435" s="308"/>
      <c r="AKN6435" s="308"/>
      <c r="AKO6435" s="308"/>
      <c r="AKP6435" s="308"/>
      <c r="AKQ6435" s="308"/>
      <c r="AKR6435" s="308"/>
      <c r="AKS6435" s="308"/>
      <c r="AKT6435" s="308"/>
      <c r="AKU6435" s="308"/>
      <c r="AKV6435" s="308"/>
      <c r="AKW6435" s="308"/>
      <c r="AKX6435" s="308"/>
      <c r="AKY6435" s="308"/>
      <c r="AKZ6435" s="308"/>
      <c r="ALA6435" s="308"/>
      <c r="ALB6435" s="308"/>
      <c r="ALC6435" s="308"/>
      <c r="ALD6435" s="308"/>
      <c r="ALE6435" s="308"/>
      <c r="ALF6435" s="308"/>
      <c r="ALG6435" s="308"/>
      <c r="ALH6435" s="308"/>
      <c r="ALI6435" s="308"/>
      <c r="ALJ6435" s="308"/>
      <c r="ALK6435" s="308"/>
      <c r="ALL6435" s="308"/>
      <c r="ALM6435" s="308"/>
      <c r="ALN6435" s="308"/>
      <c r="ALO6435" s="308"/>
      <c r="ALP6435" s="308"/>
      <c r="ALQ6435" s="308"/>
      <c r="ALR6435" s="308"/>
      <c r="ALS6435" s="308"/>
      <c r="ALT6435" s="308"/>
      <c r="ALU6435" s="308"/>
      <c r="ALV6435" s="308"/>
      <c r="ALW6435" s="308"/>
      <c r="ALX6435" s="308"/>
      <c r="ALY6435" s="308"/>
      <c r="ALZ6435" s="308"/>
      <c r="AMA6435" s="308"/>
      <c r="AMB6435" s="308"/>
      <c r="AMC6435" s="308"/>
      <c r="AMD6435" s="308"/>
      <c r="AME6435" s="308"/>
      <c r="AMF6435" s="308"/>
      <c r="AMG6435" s="308"/>
      <c r="AMH6435" s="308"/>
      <c r="AMI6435" s="308"/>
      <c r="AMJ6435" s="308"/>
      <c r="AMK6435" s="308"/>
      <c r="AML6435" s="308"/>
      <c r="AMM6435" s="308"/>
      <c r="AMN6435" s="308"/>
    </row>
    <row r="6436" spans="1:1028" s="311" customFormat="1" ht="38.25">
      <c r="A6436" s="308">
        <v>1</v>
      </c>
      <c r="B6436" s="308">
        <v>0</v>
      </c>
      <c r="C6436" s="309" t="s">
        <v>25886</v>
      </c>
      <c r="D6436" s="309" t="s">
        <v>25862</v>
      </c>
      <c r="E6436" s="309"/>
      <c r="F6436" s="309" t="s">
        <v>24530</v>
      </c>
      <c r="G6436" s="309"/>
      <c r="H6436" s="309"/>
      <c r="I6436" s="309" t="s">
        <v>4446</v>
      </c>
      <c r="J6436" s="309" t="s">
        <v>25884</v>
      </c>
      <c r="K6436" s="309"/>
      <c r="L6436" s="309"/>
      <c r="M6436" s="309"/>
      <c r="N6436" s="311" t="s">
        <v>1704</v>
      </c>
      <c r="O6436" s="309"/>
      <c r="P6436" s="309"/>
      <c r="Q6436" s="309"/>
      <c r="R6436" s="309" t="s">
        <v>25979</v>
      </c>
      <c r="S6436" s="309"/>
      <c r="T6436" s="309"/>
      <c r="U6436" s="309" t="s">
        <v>26299</v>
      </c>
      <c r="V6436" s="309"/>
      <c r="W6436" s="309"/>
      <c r="X6436" s="459"/>
      <c r="Y6436" s="309"/>
      <c r="Z6436" s="309"/>
      <c r="AA6436" s="309" t="s">
        <v>1170</v>
      </c>
      <c r="AB6436" s="309" t="s">
        <v>11082</v>
      </c>
      <c r="AC6436" s="309"/>
      <c r="AD6436" s="309"/>
      <c r="AE6436" s="309" t="s">
        <v>2950</v>
      </c>
      <c r="AF6436" s="309"/>
      <c r="AG6436" s="309">
        <v>1</v>
      </c>
      <c r="AH6436" s="309" t="s">
        <v>4439</v>
      </c>
      <c r="AI6436" s="309" t="s">
        <v>4440</v>
      </c>
      <c r="AJ6436" s="309" t="s">
        <v>4449</v>
      </c>
      <c r="AK6436" s="309" t="s">
        <v>25910</v>
      </c>
      <c r="AL6436" s="314" t="s">
        <v>25859</v>
      </c>
      <c r="AM6436" s="308"/>
      <c r="AN6436" s="308"/>
      <c r="AO6436" s="308"/>
      <c r="AP6436" s="308"/>
      <c r="AR6436" s="308"/>
      <c r="AS6436" s="308"/>
      <c r="AT6436" s="308"/>
      <c r="AU6436" s="308"/>
      <c r="AV6436" s="308"/>
      <c r="AW6436" s="308"/>
      <c r="AX6436" s="308"/>
      <c r="AY6436" s="308"/>
      <c r="AZ6436" s="308"/>
      <c r="BA6436" s="308"/>
      <c r="BB6436" s="308"/>
      <c r="BC6436" s="308"/>
      <c r="BD6436" s="308"/>
      <c r="BE6436" s="308"/>
      <c r="BF6436" s="308"/>
      <c r="BG6436" s="308"/>
      <c r="BH6436" s="308"/>
      <c r="BI6436" s="308"/>
      <c r="BJ6436" s="308"/>
      <c r="BK6436" s="308"/>
      <c r="BL6436" s="308"/>
      <c r="BM6436" s="308"/>
      <c r="BN6436" s="308"/>
      <c r="BO6436" s="308"/>
      <c r="BP6436" s="308"/>
      <c r="BQ6436" s="308"/>
      <c r="BR6436" s="308"/>
      <c r="BS6436" s="308"/>
      <c r="BT6436" s="308"/>
      <c r="BU6436" s="308"/>
      <c r="BV6436" s="308"/>
      <c r="BW6436" s="308"/>
      <c r="BX6436" s="308"/>
      <c r="BY6436" s="308"/>
      <c r="BZ6436" s="308"/>
      <c r="CA6436" s="308"/>
      <c r="CB6436" s="308"/>
      <c r="CC6436" s="308"/>
      <c r="CD6436" s="308"/>
      <c r="CE6436" s="308"/>
      <c r="CF6436" s="308"/>
      <c r="CG6436" s="308"/>
      <c r="CH6436" s="308"/>
      <c r="CI6436" s="308"/>
      <c r="CJ6436" s="308"/>
      <c r="CK6436" s="308"/>
      <c r="CL6436" s="308"/>
      <c r="CM6436" s="308"/>
      <c r="CN6436" s="308"/>
      <c r="CO6436" s="308"/>
      <c r="CP6436" s="308"/>
      <c r="CQ6436" s="308"/>
      <c r="CR6436" s="308"/>
      <c r="CS6436" s="308"/>
      <c r="CT6436" s="308"/>
      <c r="CU6436" s="308"/>
      <c r="CV6436" s="308"/>
      <c r="CW6436" s="308"/>
      <c r="CX6436" s="308"/>
      <c r="CY6436" s="308"/>
      <c r="CZ6436" s="308"/>
      <c r="DA6436" s="308"/>
      <c r="DB6436" s="308"/>
      <c r="DC6436" s="308"/>
      <c r="DD6436" s="308"/>
      <c r="DE6436" s="308"/>
      <c r="DF6436" s="308"/>
      <c r="DG6436" s="308"/>
      <c r="DH6436" s="308"/>
      <c r="DI6436" s="308"/>
      <c r="DJ6436" s="308"/>
      <c r="DK6436" s="308"/>
      <c r="DL6436" s="308"/>
      <c r="DM6436" s="308"/>
      <c r="DN6436" s="308"/>
      <c r="DO6436" s="308"/>
      <c r="DP6436" s="308"/>
      <c r="DQ6436" s="308"/>
      <c r="DR6436" s="308"/>
      <c r="DS6436" s="308"/>
      <c r="DT6436" s="308"/>
      <c r="DU6436" s="308"/>
      <c r="DV6436" s="308"/>
      <c r="DW6436" s="308"/>
      <c r="DX6436" s="308"/>
      <c r="DY6436" s="308"/>
      <c r="DZ6436" s="308"/>
      <c r="EA6436" s="308"/>
      <c r="EB6436" s="308"/>
      <c r="EC6436" s="308"/>
      <c r="ED6436" s="308"/>
      <c r="EE6436" s="308"/>
      <c r="EF6436" s="308"/>
      <c r="EG6436" s="308"/>
      <c r="EH6436" s="308"/>
      <c r="EI6436" s="308"/>
      <c r="EJ6436" s="308"/>
      <c r="EK6436" s="308"/>
      <c r="EL6436" s="308"/>
      <c r="EM6436" s="308"/>
      <c r="EN6436" s="308"/>
      <c r="EO6436" s="308"/>
      <c r="EP6436" s="308"/>
      <c r="EQ6436" s="308"/>
      <c r="ER6436" s="308"/>
      <c r="ES6436" s="308"/>
      <c r="ET6436" s="308"/>
      <c r="EU6436" s="308"/>
      <c r="EV6436" s="308"/>
      <c r="EW6436" s="308"/>
      <c r="EX6436" s="308"/>
      <c r="EY6436" s="308"/>
      <c r="EZ6436" s="308"/>
      <c r="FA6436" s="308"/>
      <c r="FB6436" s="308"/>
      <c r="FC6436" s="308"/>
      <c r="FD6436" s="308"/>
      <c r="FE6436" s="308"/>
      <c r="FF6436" s="308"/>
      <c r="FG6436" s="308"/>
      <c r="FH6436" s="308"/>
      <c r="FI6436" s="308"/>
      <c r="FJ6436" s="308"/>
      <c r="FK6436" s="308"/>
      <c r="FL6436" s="308"/>
      <c r="FM6436" s="308"/>
      <c r="FN6436" s="308"/>
      <c r="FO6436" s="308"/>
      <c r="FP6436" s="308"/>
      <c r="FQ6436" s="308"/>
      <c r="FR6436" s="308"/>
      <c r="FS6436" s="308"/>
      <c r="FT6436" s="308"/>
      <c r="FU6436" s="308"/>
      <c r="FV6436" s="308"/>
      <c r="FW6436" s="308"/>
      <c r="FX6436" s="308"/>
      <c r="FY6436" s="308"/>
      <c r="FZ6436" s="308"/>
      <c r="GA6436" s="308"/>
      <c r="GB6436" s="308"/>
      <c r="GC6436" s="308"/>
      <c r="GD6436" s="308"/>
      <c r="GE6436" s="308"/>
      <c r="GF6436" s="308"/>
      <c r="GG6436" s="308"/>
      <c r="GH6436" s="308"/>
      <c r="GI6436" s="308"/>
      <c r="GJ6436" s="308"/>
      <c r="GK6436" s="308"/>
      <c r="GL6436" s="308"/>
      <c r="GM6436" s="308"/>
      <c r="GN6436" s="308"/>
      <c r="GO6436" s="308"/>
      <c r="GP6436" s="308"/>
      <c r="GQ6436" s="308"/>
      <c r="GR6436" s="308"/>
      <c r="GS6436" s="308"/>
      <c r="GT6436" s="308"/>
      <c r="GU6436" s="308"/>
      <c r="GV6436" s="308"/>
      <c r="GW6436" s="308"/>
      <c r="GX6436" s="308"/>
      <c r="GY6436" s="308"/>
      <c r="GZ6436" s="308"/>
      <c r="HA6436" s="308"/>
      <c r="HB6436" s="308"/>
      <c r="HC6436" s="308"/>
      <c r="HD6436" s="308"/>
      <c r="HE6436" s="308"/>
      <c r="HF6436" s="308"/>
      <c r="HG6436" s="308"/>
      <c r="HH6436" s="308"/>
      <c r="HI6436" s="308"/>
      <c r="HJ6436" s="308"/>
      <c r="HK6436" s="308"/>
      <c r="HL6436" s="308"/>
      <c r="HM6436" s="308"/>
      <c r="HN6436" s="308"/>
      <c r="HO6436" s="308"/>
      <c r="HP6436" s="308"/>
      <c r="HQ6436" s="308"/>
      <c r="HR6436" s="308"/>
      <c r="HS6436" s="308"/>
      <c r="HT6436" s="308"/>
      <c r="HU6436" s="308"/>
      <c r="HV6436" s="308"/>
      <c r="HW6436" s="308"/>
      <c r="HX6436" s="308"/>
      <c r="HY6436" s="308"/>
      <c r="HZ6436" s="308"/>
      <c r="IA6436" s="308"/>
      <c r="IB6436" s="308"/>
      <c r="IC6436" s="308"/>
      <c r="ID6436" s="308"/>
      <c r="IE6436" s="308"/>
      <c r="IF6436" s="308"/>
      <c r="IG6436" s="308"/>
      <c r="IH6436" s="308"/>
      <c r="II6436" s="308"/>
      <c r="IJ6436" s="308"/>
      <c r="IK6436" s="308"/>
      <c r="IL6436" s="308"/>
      <c r="IM6436" s="308"/>
      <c r="IN6436" s="308"/>
      <c r="IO6436" s="308"/>
      <c r="IP6436" s="308"/>
      <c r="IQ6436" s="308"/>
      <c r="IR6436" s="308"/>
      <c r="IS6436" s="308"/>
      <c r="IT6436" s="308"/>
      <c r="IU6436" s="308"/>
      <c r="IV6436" s="308"/>
      <c r="IW6436" s="308"/>
      <c r="IX6436" s="308"/>
      <c r="IY6436" s="308"/>
      <c r="IZ6436" s="308"/>
      <c r="JA6436" s="308"/>
      <c r="JB6436" s="308"/>
      <c r="JC6436" s="308"/>
      <c r="JD6436" s="308"/>
      <c r="JE6436" s="308"/>
      <c r="JF6436" s="308"/>
      <c r="JG6436" s="308"/>
      <c r="JH6436" s="308"/>
      <c r="JI6436" s="308"/>
      <c r="JJ6436" s="308"/>
      <c r="JK6436" s="308"/>
      <c r="JL6436" s="308"/>
      <c r="JM6436" s="308"/>
      <c r="JN6436" s="308"/>
      <c r="JO6436" s="308"/>
      <c r="JP6436" s="308"/>
      <c r="JQ6436" s="308"/>
      <c r="JR6436" s="308"/>
      <c r="JS6436" s="308"/>
      <c r="JT6436" s="308"/>
      <c r="JU6436" s="308"/>
      <c r="JV6436" s="308"/>
      <c r="JW6436" s="308"/>
      <c r="JX6436" s="308"/>
      <c r="JY6436" s="308"/>
      <c r="JZ6436" s="308"/>
      <c r="KA6436" s="308"/>
      <c r="KB6436" s="308"/>
      <c r="KC6436" s="308"/>
      <c r="KD6436" s="308"/>
      <c r="KE6436" s="308"/>
      <c r="KF6436" s="308"/>
      <c r="KG6436" s="308"/>
      <c r="KH6436" s="308"/>
      <c r="KI6436" s="308"/>
      <c r="KJ6436" s="308"/>
      <c r="KK6436" s="308"/>
      <c r="KL6436" s="308"/>
      <c r="KM6436" s="308"/>
      <c r="KN6436" s="308"/>
      <c r="KO6436" s="308"/>
      <c r="KP6436" s="308"/>
      <c r="KQ6436" s="308"/>
      <c r="KR6436" s="308"/>
      <c r="KS6436" s="308"/>
      <c r="KT6436" s="308"/>
      <c r="KU6436" s="308"/>
      <c r="KV6436" s="308"/>
      <c r="KW6436" s="308"/>
      <c r="KX6436" s="308"/>
      <c r="KY6436" s="308"/>
      <c r="KZ6436" s="308"/>
      <c r="LA6436" s="308"/>
      <c r="LB6436" s="308"/>
      <c r="LC6436" s="308"/>
      <c r="LD6436" s="308"/>
      <c r="LE6436" s="308"/>
      <c r="LF6436" s="308"/>
      <c r="LG6436" s="308"/>
      <c r="LH6436" s="308"/>
      <c r="LI6436" s="308"/>
      <c r="LJ6436" s="308"/>
      <c r="LK6436" s="308"/>
      <c r="LL6436" s="308"/>
      <c r="LM6436" s="308"/>
      <c r="LN6436" s="308"/>
      <c r="LO6436" s="308"/>
      <c r="LP6436" s="308"/>
      <c r="LQ6436" s="308"/>
      <c r="LR6436" s="308"/>
      <c r="LS6436" s="308"/>
      <c r="LT6436" s="308"/>
      <c r="LU6436" s="308"/>
      <c r="LV6436" s="308"/>
      <c r="LW6436" s="308"/>
      <c r="LX6436" s="308"/>
      <c r="LY6436" s="308"/>
      <c r="LZ6436" s="308"/>
      <c r="MA6436" s="308"/>
      <c r="MB6436" s="308"/>
      <c r="MC6436" s="308"/>
      <c r="MD6436" s="308"/>
      <c r="ME6436" s="308"/>
      <c r="MF6436" s="308"/>
      <c r="MG6436" s="308"/>
      <c r="MH6436" s="308"/>
      <c r="MI6436" s="308"/>
      <c r="MJ6436" s="308"/>
      <c r="MK6436" s="308"/>
      <c r="ML6436" s="308"/>
      <c r="MM6436" s="308"/>
      <c r="MN6436" s="308"/>
      <c r="MO6436" s="308"/>
      <c r="MP6436" s="308"/>
      <c r="MQ6436" s="308"/>
      <c r="MR6436" s="308"/>
      <c r="MS6436" s="308"/>
      <c r="MT6436" s="308"/>
      <c r="MU6436" s="308"/>
      <c r="MV6436" s="308"/>
      <c r="MW6436" s="308"/>
      <c r="MX6436" s="308"/>
      <c r="MY6436" s="308"/>
      <c r="MZ6436" s="308"/>
      <c r="NA6436" s="308"/>
      <c r="NB6436" s="308"/>
      <c r="NC6436" s="308"/>
      <c r="ND6436" s="308"/>
      <c r="NE6436" s="308"/>
      <c r="NF6436" s="308"/>
      <c r="NG6436" s="308"/>
      <c r="NH6436" s="308"/>
      <c r="NI6436" s="308"/>
      <c r="NJ6436" s="308"/>
      <c r="NK6436" s="308"/>
      <c r="NL6436" s="308"/>
      <c r="NM6436" s="308"/>
      <c r="NN6436" s="308"/>
      <c r="NO6436" s="308"/>
      <c r="NP6436" s="308"/>
      <c r="NQ6436" s="308"/>
      <c r="NR6436" s="308"/>
      <c r="NS6436" s="308"/>
      <c r="NT6436" s="308"/>
      <c r="NU6436" s="308"/>
      <c r="NV6436" s="308"/>
      <c r="NW6436" s="308"/>
      <c r="NX6436" s="308"/>
      <c r="NY6436" s="308"/>
      <c r="NZ6436" s="308"/>
      <c r="OA6436" s="308"/>
      <c r="OB6436" s="308"/>
      <c r="OC6436" s="308"/>
      <c r="OD6436" s="308"/>
      <c r="OE6436" s="308"/>
      <c r="OF6436" s="308"/>
      <c r="OG6436" s="308"/>
      <c r="OH6436" s="308"/>
      <c r="OI6436" s="308"/>
      <c r="OJ6436" s="308"/>
      <c r="OK6436" s="308"/>
      <c r="OL6436" s="308"/>
      <c r="OM6436" s="308"/>
      <c r="ON6436" s="308"/>
      <c r="OO6436" s="308"/>
      <c r="OP6436" s="308"/>
      <c r="OQ6436" s="308"/>
      <c r="OR6436" s="308"/>
      <c r="OS6436" s="308"/>
      <c r="OT6436" s="308"/>
      <c r="OU6436" s="308"/>
      <c r="OV6436" s="308"/>
      <c r="OW6436" s="308"/>
      <c r="OX6436" s="308"/>
      <c r="OY6436" s="308"/>
      <c r="OZ6436" s="308"/>
      <c r="PA6436" s="308"/>
      <c r="PB6436" s="308"/>
      <c r="PC6436" s="308"/>
      <c r="PD6436" s="308"/>
      <c r="PE6436" s="308"/>
      <c r="PF6436" s="308"/>
      <c r="PG6436" s="308"/>
      <c r="PH6436" s="308"/>
      <c r="PI6436" s="308"/>
      <c r="PJ6436" s="308"/>
      <c r="PK6436" s="308"/>
      <c r="PL6436" s="308"/>
      <c r="PM6436" s="308"/>
      <c r="PN6436" s="308"/>
      <c r="PO6436" s="308"/>
      <c r="PP6436" s="308"/>
      <c r="PQ6436" s="308"/>
      <c r="PR6436" s="308"/>
      <c r="PS6436" s="308"/>
      <c r="PT6436" s="308"/>
      <c r="PU6436" s="308"/>
      <c r="PV6436" s="308"/>
      <c r="PW6436" s="308"/>
      <c r="PX6436" s="308"/>
      <c r="PY6436" s="308"/>
      <c r="PZ6436" s="308"/>
      <c r="QA6436" s="308"/>
      <c r="QB6436" s="308"/>
      <c r="QC6436" s="308"/>
      <c r="QD6436" s="308"/>
      <c r="QE6436" s="308"/>
      <c r="QF6436" s="308"/>
      <c r="QG6436" s="308"/>
      <c r="QH6436" s="308"/>
      <c r="QI6436" s="308"/>
      <c r="QJ6436" s="308"/>
      <c r="QK6436" s="308"/>
      <c r="QL6436" s="308"/>
      <c r="QM6436" s="308"/>
      <c r="QN6436" s="308"/>
      <c r="QO6436" s="308"/>
      <c r="QP6436" s="308"/>
      <c r="QQ6436" s="308"/>
      <c r="QR6436" s="308"/>
      <c r="QS6436" s="308"/>
      <c r="QT6436" s="308"/>
      <c r="QU6436" s="308"/>
      <c r="QV6436" s="308"/>
      <c r="QW6436" s="308"/>
      <c r="QX6436" s="308"/>
      <c r="QY6436" s="308"/>
      <c r="QZ6436" s="308"/>
      <c r="RA6436" s="308"/>
      <c r="RB6436" s="308"/>
      <c r="RC6436" s="308"/>
      <c r="RD6436" s="308"/>
      <c r="RE6436" s="308"/>
      <c r="RF6436" s="308"/>
      <c r="RG6436" s="308"/>
      <c r="RH6436" s="308"/>
      <c r="RI6436" s="308"/>
      <c r="RJ6436" s="308"/>
      <c r="RK6436" s="308"/>
      <c r="RL6436" s="308"/>
      <c r="RM6436" s="308"/>
      <c r="RN6436" s="308"/>
      <c r="RO6436" s="308"/>
      <c r="RP6436" s="308"/>
      <c r="RQ6436" s="308"/>
      <c r="RR6436" s="308"/>
      <c r="RS6436" s="308"/>
      <c r="RT6436" s="308"/>
      <c r="RU6436" s="308"/>
      <c r="RV6436" s="308"/>
      <c r="RW6436" s="308"/>
      <c r="RX6436" s="308"/>
      <c r="RY6436" s="308"/>
      <c r="RZ6436" s="308"/>
      <c r="SA6436" s="308"/>
      <c r="SB6436" s="308"/>
      <c r="SC6436" s="308"/>
      <c r="SD6436" s="308"/>
      <c r="SE6436" s="308"/>
      <c r="SF6436" s="308"/>
      <c r="SG6436" s="308"/>
      <c r="SH6436" s="308"/>
      <c r="SI6436" s="308"/>
      <c r="SJ6436" s="308"/>
      <c r="SK6436" s="308"/>
      <c r="SL6436" s="308"/>
      <c r="SM6436" s="308"/>
      <c r="SN6436" s="308"/>
      <c r="SO6436" s="308"/>
      <c r="SP6436" s="308"/>
      <c r="SQ6436" s="308"/>
      <c r="SR6436" s="308"/>
      <c r="SS6436" s="308"/>
      <c r="ST6436" s="308"/>
      <c r="SU6436" s="308"/>
      <c r="SV6436" s="308"/>
      <c r="SW6436" s="308"/>
      <c r="SX6436" s="308"/>
      <c r="SY6436" s="308"/>
      <c r="SZ6436" s="308"/>
      <c r="TA6436" s="308"/>
      <c r="TB6436" s="308"/>
      <c r="TC6436" s="308"/>
      <c r="TD6436" s="308"/>
      <c r="TE6436" s="308"/>
      <c r="TF6436" s="308"/>
      <c r="TG6436" s="308"/>
      <c r="TH6436" s="308"/>
      <c r="TI6436" s="308"/>
      <c r="TJ6436" s="308"/>
      <c r="TK6436" s="308"/>
      <c r="TL6436" s="308"/>
      <c r="TM6436" s="308"/>
      <c r="TN6436" s="308"/>
      <c r="TO6436" s="308"/>
      <c r="TP6436" s="308"/>
      <c r="TQ6436" s="308"/>
      <c r="TR6436" s="308"/>
      <c r="TS6436" s="308"/>
      <c r="TT6436" s="308"/>
      <c r="TU6436" s="308"/>
      <c r="TV6436" s="308"/>
      <c r="TW6436" s="308"/>
      <c r="TX6436" s="308"/>
      <c r="TY6436" s="308"/>
      <c r="TZ6436" s="308"/>
      <c r="UA6436" s="308"/>
      <c r="UB6436" s="308"/>
      <c r="UC6436" s="308"/>
      <c r="UD6436" s="308"/>
      <c r="UE6436" s="308"/>
      <c r="UF6436" s="308"/>
      <c r="UG6436" s="308"/>
      <c r="UH6436" s="308"/>
      <c r="UI6436" s="308"/>
      <c r="UJ6436" s="308"/>
      <c r="UK6436" s="308"/>
      <c r="UL6436" s="308"/>
      <c r="UM6436" s="308"/>
      <c r="UN6436" s="308"/>
      <c r="UO6436" s="308"/>
      <c r="UP6436" s="308"/>
      <c r="UQ6436" s="308"/>
      <c r="UR6436" s="308"/>
      <c r="US6436" s="308"/>
      <c r="UT6436" s="308"/>
      <c r="UU6436" s="308"/>
      <c r="UV6436" s="308"/>
      <c r="UW6436" s="308"/>
      <c r="UX6436" s="308"/>
      <c r="UY6436" s="308"/>
      <c r="UZ6436" s="308"/>
      <c r="VA6436" s="308"/>
      <c r="VB6436" s="308"/>
      <c r="VC6436" s="308"/>
      <c r="VD6436" s="308"/>
      <c r="VE6436" s="308"/>
      <c r="VF6436" s="308"/>
      <c r="VG6436" s="308"/>
      <c r="VH6436" s="308"/>
      <c r="VI6436" s="308"/>
      <c r="VJ6436" s="308"/>
      <c r="VK6436" s="308"/>
      <c r="VL6436" s="308"/>
      <c r="VM6436" s="308"/>
      <c r="VN6436" s="308"/>
      <c r="VO6436" s="308"/>
      <c r="VP6436" s="308"/>
      <c r="VQ6436" s="308"/>
      <c r="VR6436" s="308"/>
      <c r="VS6436" s="308"/>
      <c r="VT6436" s="308"/>
      <c r="VU6436" s="308"/>
      <c r="VV6436" s="308"/>
      <c r="VW6436" s="308"/>
      <c r="VX6436" s="308"/>
      <c r="VY6436" s="308"/>
      <c r="VZ6436" s="308"/>
      <c r="WA6436" s="308"/>
      <c r="WB6436" s="308"/>
      <c r="WC6436" s="308"/>
      <c r="WD6436" s="308"/>
      <c r="WE6436" s="308"/>
      <c r="WF6436" s="308"/>
      <c r="WG6436" s="308"/>
      <c r="WH6436" s="308"/>
      <c r="WI6436" s="308"/>
      <c r="WJ6436" s="308"/>
      <c r="WK6436" s="308"/>
      <c r="WL6436" s="308"/>
      <c r="WM6436" s="308"/>
      <c r="WN6436" s="308"/>
      <c r="WO6436" s="308"/>
      <c r="WP6436" s="308"/>
      <c r="WQ6436" s="308"/>
      <c r="WR6436" s="308"/>
      <c r="WS6436" s="308"/>
      <c r="WT6436" s="308"/>
      <c r="WU6436" s="308"/>
      <c r="WV6436" s="308"/>
      <c r="WW6436" s="308"/>
      <c r="WX6436" s="308"/>
      <c r="WY6436" s="308"/>
      <c r="WZ6436" s="308"/>
      <c r="XA6436" s="308"/>
      <c r="XB6436" s="308"/>
      <c r="XC6436" s="308"/>
      <c r="XD6436" s="308"/>
      <c r="XE6436" s="308"/>
      <c r="XF6436" s="308"/>
      <c r="XG6436" s="308"/>
      <c r="XH6436" s="308"/>
      <c r="XI6436" s="308"/>
      <c r="XJ6436" s="308"/>
      <c r="XK6436" s="308"/>
      <c r="XL6436" s="308"/>
      <c r="XM6436" s="308"/>
      <c r="XN6436" s="308"/>
      <c r="XO6436" s="308"/>
      <c r="XP6436" s="308"/>
      <c r="XQ6436" s="308"/>
      <c r="XR6436" s="308"/>
      <c r="XS6436" s="308"/>
      <c r="XT6436" s="308"/>
      <c r="XU6436" s="308"/>
      <c r="XV6436" s="308"/>
      <c r="XW6436" s="308"/>
      <c r="XX6436" s="308"/>
      <c r="XY6436" s="308"/>
      <c r="XZ6436" s="308"/>
      <c r="YA6436" s="308"/>
      <c r="YB6436" s="308"/>
      <c r="YC6436" s="308"/>
      <c r="YD6436" s="308"/>
      <c r="YE6436" s="308"/>
      <c r="YF6436" s="308"/>
      <c r="YG6436" s="308"/>
      <c r="YH6436" s="308"/>
      <c r="YI6436" s="308"/>
      <c r="YJ6436" s="308"/>
      <c r="YK6436" s="308"/>
      <c r="YL6436" s="308"/>
      <c r="YM6436" s="308"/>
      <c r="YN6436" s="308"/>
      <c r="YO6436" s="308"/>
      <c r="YP6436" s="308"/>
      <c r="YQ6436" s="308"/>
      <c r="YR6436" s="308"/>
      <c r="YS6436" s="308"/>
      <c r="YT6436" s="308"/>
      <c r="YU6436" s="308"/>
      <c r="YV6436" s="308"/>
      <c r="YW6436" s="308"/>
      <c r="YX6436" s="308"/>
      <c r="YY6436" s="308"/>
      <c r="YZ6436" s="308"/>
      <c r="ZA6436" s="308"/>
      <c r="ZB6436" s="308"/>
      <c r="ZC6436" s="308"/>
      <c r="ZD6436" s="308"/>
      <c r="ZE6436" s="308"/>
      <c r="ZF6436" s="308"/>
      <c r="ZG6436" s="308"/>
      <c r="ZH6436" s="308"/>
      <c r="ZI6436" s="308"/>
      <c r="ZJ6436" s="308"/>
      <c r="ZK6436" s="308"/>
      <c r="ZL6436" s="308"/>
      <c r="ZM6436" s="308"/>
      <c r="ZN6436" s="308"/>
      <c r="ZO6436" s="308"/>
      <c r="ZP6436" s="308"/>
      <c r="ZQ6436" s="308"/>
      <c r="ZR6436" s="308"/>
      <c r="ZS6436" s="308"/>
      <c r="ZT6436" s="308"/>
      <c r="ZU6436" s="308"/>
      <c r="ZV6436" s="308"/>
      <c r="ZW6436" s="308"/>
      <c r="ZX6436" s="308"/>
      <c r="ZY6436" s="308"/>
      <c r="ZZ6436" s="308"/>
      <c r="AAA6436" s="308"/>
      <c r="AAB6436" s="308"/>
      <c r="AAC6436" s="308"/>
      <c r="AAD6436" s="308"/>
      <c r="AAE6436" s="308"/>
      <c r="AAF6436" s="308"/>
      <c r="AAG6436" s="308"/>
      <c r="AAH6436" s="308"/>
      <c r="AAI6436" s="308"/>
      <c r="AAJ6436" s="308"/>
      <c r="AAK6436" s="308"/>
      <c r="AAL6436" s="308"/>
      <c r="AAM6436" s="308"/>
      <c r="AAN6436" s="308"/>
      <c r="AAO6436" s="308"/>
      <c r="AAP6436" s="308"/>
      <c r="AAQ6436" s="308"/>
      <c r="AAR6436" s="308"/>
      <c r="AAS6436" s="308"/>
      <c r="AAT6436" s="308"/>
      <c r="AAU6436" s="308"/>
      <c r="AAV6436" s="308"/>
      <c r="AAW6436" s="308"/>
      <c r="AAX6436" s="308"/>
      <c r="AAY6436" s="308"/>
      <c r="AAZ6436" s="308"/>
      <c r="ABA6436" s="308"/>
      <c r="ABB6436" s="308"/>
      <c r="ABC6436" s="308"/>
      <c r="ABD6436" s="308"/>
      <c r="ABE6436" s="308"/>
      <c r="ABF6436" s="308"/>
      <c r="ABG6436" s="308"/>
      <c r="ABH6436" s="308"/>
      <c r="ABI6436" s="308"/>
      <c r="ABJ6436" s="308"/>
      <c r="ABK6436" s="308"/>
      <c r="ABL6436" s="308"/>
      <c r="ABM6436" s="308"/>
      <c r="ABN6436" s="308"/>
      <c r="ABO6436" s="308"/>
      <c r="ABP6436" s="308"/>
      <c r="ABQ6436" s="308"/>
      <c r="ABR6436" s="308"/>
      <c r="ABS6436" s="308"/>
      <c r="ABT6436" s="308"/>
      <c r="ABU6436" s="308"/>
      <c r="ABV6436" s="308"/>
      <c r="ABW6436" s="308"/>
      <c r="ABX6436" s="308"/>
      <c r="ABY6436" s="308"/>
      <c r="ABZ6436" s="308"/>
      <c r="ACA6436" s="308"/>
      <c r="ACB6436" s="308"/>
      <c r="ACC6436" s="308"/>
      <c r="ACD6436" s="308"/>
      <c r="ACE6436" s="308"/>
      <c r="ACF6436" s="308"/>
      <c r="ACG6436" s="308"/>
      <c r="ACH6436" s="308"/>
      <c r="ACI6436" s="308"/>
      <c r="ACJ6436" s="308"/>
      <c r="ACK6436" s="308"/>
      <c r="ACL6436" s="308"/>
      <c r="ACM6436" s="308"/>
      <c r="ACN6436" s="308"/>
      <c r="ACO6436" s="308"/>
      <c r="ACP6436" s="308"/>
      <c r="ACQ6436" s="308"/>
      <c r="ACR6436" s="308"/>
      <c r="ACS6436" s="308"/>
      <c r="ACT6436" s="308"/>
      <c r="ACU6436" s="308"/>
      <c r="ACV6436" s="308"/>
      <c r="ACW6436" s="308"/>
      <c r="ACX6436" s="308"/>
      <c r="ACY6436" s="308"/>
      <c r="ACZ6436" s="308"/>
      <c r="ADA6436" s="308"/>
      <c r="ADB6436" s="308"/>
      <c r="ADC6436" s="308"/>
      <c r="ADD6436" s="308"/>
      <c r="ADE6436" s="308"/>
      <c r="ADF6436" s="308"/>
      <c r="ADG6436" s="308"/>
      <c r="ADH6436" s="308"/>
      <c r="ADI6436" s="308"/>
      <c r="ADJ6436" s="308"/>
      <c r="ADK6436" s="308"/>
      <c r="ADL6436" s="308"/>
      <c r="ADM6436" s="308"/>
      <c r="ADN6436" s="308"/>
      <c r="ADO6436" s="308"/>
      <c r="ADP6436" s="308"/>
      <c r="ADQ6436" s="308"/>
      <c r="ADR6436" s="308"/>
      <c r="ADS6436" s="308"/>
      <c r="ADT6436" s="308"/>
      <c r="ADU6436" s="308"/>
      <c r="ADV6436" s="308"/>
      <c r="ADW6436" s="308"/>
      <c r="ADX6436" s="308"/>
      <c r="ADY6436" s="308"/>
      <c r="ADZ6436" s="308"/>
      <c r="AEA6436" s="308"/>
      <c r="AEB6436" s="308"/>
      <c r="AEC6436" s="308"/>
      <c r="AED6436" s="308"/>
      <c r="AEE6436" s="308"/>
      <c r="AEF6436" s="308"/>
      <c r="AEG6436" s="308"/>
      <c r="AEH6436" s="308"/>
      <c r="AEI6436" s="308"/>
      <c r="AEJ6436" s="308"/>
      <c r="AEK6436" s="308"/>
      <c r="AEL6436" s="308"/>
      <c r="AEM6436" s="308"/>
      <c r="AEN6436" s="308"/>
      <c r="AEO6436" s="308"/>
      <c r="AEP6436" s="308"/>
      <c r="AEQ6436" s="308"/>
      <c r="AER6436" s="308"/>
      <c r="AES6436" s="308"/>
      <c r="AET6436" s="308"/>
      <c r="AEU6436" s="308"/>
      <c r="AEV6436" s="308"/>
      <c r="AEW6436" s="308"/>
      <c r="AEX6436" s="308"/>
      <c r="AEY6436" s="308"/>
      <c r="AEZ6436" s="308"/>
      <c r="AFA6436" s="308"/>
      <c r="AFB6436" s="308"/>
      <c r="AFC6436" s="308"/>
      <c r="AFD6436" s="308"/>
      <c r="AFE6436" s="308"/>
      <c r="AFF6436" s="308"/>
      <c r="AFG6436" s="308"/>
      <c r="AFH6436" s="308"/>
      <c r="AFI6436" s="308"/>
      <c r="AFJ6436" s="308"/>
      <c r="AFK6436" s="308"/>
      <c r="AFL6436" s="308"/>
      <c r="AFM6436" s="308"/>
      <c r="AFN6436" s="308"/>
      <c r="AFO6436" s="308"/>
      <c r="AFP6436" s="308"/>
      <c r="AFQ6436" s="308"/>
      <c r="AFR6436" s="308"/>
      <c r="AFS6436" s="308"/>
      <c r="AFT6436" s="308"/>
      <c r="AFU6436" s="308"/>
      <c r="AFV6436" s="308"/>
      <c r="AFW6436" s="308"/>
      <c r="AFX6436" s="308"/>
      <c r="AFY6436" s="308"/>
      <c r="AFZ6436" s="308"/>
      <c r="AGA6436" s="308"/>
      <c r="AGB6436" s="308"/>
      <c r="AGC6436" s="308"/>
      <c r="AGD6436" s="308"/>
      <c r="AGE6436" s="308"/>
      <c r="AGF6436" s="308"/>
      <c r="AGG6436" s="308"/>
      <c r="AGH6436" s="308"/>
      <c r="AGI6436" s="308"/>
      <c r="AGJ6436" s="308"/>
      <c r="AGK6436" s="308"/>
      <c r="AGL6436" s="308"/>
      <c r="AGM6436" s="308"/>
      <c r="AGN6436" s="308"/>
      <c r="AGO6436" s="308"/>
      <c r="AGP6436" s="308"/>
      <c r="AGQ6436" s="308"/>
      <c r="AGR6436" s="308"/>
      <c r="AGS6436" s="308"/>
      <c r="AGT6436" s="308"/>
      <c r="AGU6436" s="308"/>
      <c r="AGV6436" s="308"/>
      <c r="AGW6436" s="308"/>
      <c r="AGX6436" s="308"/>
      <c r="AGY6436" s="308"/>
      <c r="AGZ6436" s="308"/>
      <c r="AHA6436" s="308"/>
      <c r="AHB6436" s="308"/>
      <c r="AHC6436" s="308"/>
      <c r="AHD6436" s="308"/>
      <c r="AHE6436" s="308"/>
      <c r="AHF6436" s="308"/>
      <c r="AHG6436" s="308"/>
      <c r="AHH6436" s="308"/>
      <c r="AHI6436" s="308"/>
      <c r="AHJ6436" s="308"/>
      <c r="AHK6436" s="308"/>
      <c r="AHL6436" s="308"/>
      <c r="AHM6436" s="308"/>
      <c r="AHN6436" s="308"/>
      <c r="AHO6436" s="308"/>
      <c r="AHP6436" s="308"/>
      <c r="AHQ6436" s="308"/>
      <c r="AHR6436" s="308"/>
      <c r="AHS6436" s="308"/>
      <c r="AHT6436" s="308"/>
      <c r="AHU6436" s="308"/>
      <c r="AHV6436" s="308"/>
      <c r="AHW6436" s="308"/>
      <c r="AHX6436" s="308"/>
      <c r="AHY6436" s="308"/>
      <c r="AHZ6436" s="308"/>
      <c r="AIA6436" s="308"/>
      <c r="AIB6436" s="308"/>
      <c r="AIC6436" s="308"/>
      <c r="AID6436" s="308"/>
      <c r="AIE6436" s="308"/>
      <c r="AIF6436" s="308"/>
      <c r="AIG6436" s="308"/>
      <c r="AIH6436" s="308"/>
      <c r="AII6436" s="308"/>
      <c r="AIJ6436" s="308"/>
      <c r="AIK6436" s="308"/>
      <c r="AIL6436" s="308"/>
      <c r="AIM6436" s="308"/>
      <c r="AIN6436" s="308"/>
      <c r="AIO6436" s="308"/>
      <c r="AIP6436" s="308"/>
      <c r="AIQ6436" s="308"/>
      <c r="AIR6436" s="308"/>
      <c r="AIS6436" s="308"/>
      <c r="AIT6436" s="308"/>
      <c r="AIU6436" s="308"/>
      <c r="AIV6436" s="308"/>
      <c r="AIW6436" s="308"/>
      <c r="AIX6436" s="308"/>
      <c r="AIY6436" s="308"/>
      <c r="AIZ6436" s="308"/>
      <c r="AJA6436" s="308"/>
      <c r="AJB6436" s="308"/>
      <c r="AJC6436" s="308"/>
      <c r="AJD6436" s="308"/>
      <c r="AJE6436" s="308"/>
      <c r="AJF6436" s="308"/>
      <c r="AJG6436" s="308"/>
      <c r="AJH6436" s="308"/>
      <c r="AJI6436" s="308"/>
      <c r="AJJ6436" s="308"/>
      <c r="AJK6436" s="308"/>
      <c r="AJL6436" s="308"/>
      <c r="AJM6436" s="308"/>
      <c r="AJN6436" s="308"/>
      <c r="AJO6436" s="308"/>
      <c r="AJP6436" s="308"/>
      <c r="AJQ6436" s="308"/>
      <c r="AJR6436" s="308"/>
      <c r="AJS6436" s="308"/>
      <c r="AJT6436" s="308"/>
      <c r="AJU6436" s="308"/>
      <c r="AJV6436" s="308"/>
      <c r="AJW6436" s="308"/>
      <c r="AJX6436" s="308"/>
      <c r="AJY6436" s="308"/>
      <c r="AJZ6436" s="308"/>
      <c r="AKA6436" s="308"/>
      <c r="AKB6436" s="308"/>
      <c r="AKC6436" s="308"/>
      <c r="AKD6436" s="308"/>
      <c r="AKE6436" s="308"/>
      <c r="AKF6436" s="308"/>
      <c r="AKG6436" s="308"/>
      <c r="AKH6436" s="308"/>
      <c r="AKI6436" s="308"/>
      <c r="AKJ6436" s="308"/>
      <c r="AKK6436" s="308"/>
      <c r="AKL6436" s="308"/>
      <c r="AKM6436" s="308"/>
      <c r="AKN6436" s="308"/>
      <c r="AKO6436" s="308"/>
      <c r="AKP6436" s="308"/>
      <c r="AKQ6436" s="308"/>
      <c r="AKR6436" s="308"/>
      <c r="AKS6436" s="308"/>
      <c r="AKT6436" s="308"/>
      <c r="AKU6436" s="308"/>
      <c r="AKV6436" s="308"/>
      <c r="AKW6436" s="308"/>
      <c r="AKX6436" s="308"/>
      <c r="AKY6436" s="308"/>
      <c r="AKZ6436" s="308"/>
      <c r="ALA6436" s="308"/>
      <c r="ALB6436" s="308"/>
      <c r="ALC6436" s="308"/>
      <c r="ALD6436" s="308"/>
      <c r="ALE6436" s="308"/>
      <c r="ALF6436" s="308"/>
      <c r="ALG6436" s="308"/>
      <c r="ALH6436" s="308"/>
      <c r="ALI6436" s="308"/>
      <c r="ALJ6436" s="308"/>
      <c r="ALK6436" s="308"/>
      <c r="ALL6436" s="308"/>
      <c r="ALM6436" s="308"/>
      <c r="ALN6436" s="308"/>
      <c r="ALO6436" s="308"/>
      <c r="ALP6436" s="308"/>
      <c r="ALQ6436" s="308"/>
      <c r="ALR6436" s="308"/>
      <c r="ALS6436" s="308"/>
      <c r="ALT6436" s="308"/>
      <c r="ALU6436" s="308"/>
      <c r="ALV6436" s="308"/>
      <c r="ALW6436" s="308"/>
      <c r="ALX6436" s="308"/>
      <c r="ALY6436" s="308"/>
      <c r="ALZ6436" s="308"/>
      <c r="AMA6436" s="308"/>
      <c r="AMB6436" s="308"/>
      <c r="AMC6436" s="308"/>
      <c r="AMD6436" s="308"/>
      <c r="AME6436" s="308"/>
      <c r="AMF6436" s="308"/>
      <c r="AMG6436" s="308"/>
      <c r="AMH6436" s="308"/>
      <c r="AMI6436" s="308"/>
      <c r="AMJ6436" s="308"/>
      <c r="AMK6436" s="308"/>
      <c r="AML6436" s="308"/>
      <c r="AMM6436" s="308"/>
      <c r="AMN6436" s="308"/>
    </row>
    <row r="6437" spans="1:1028" s="311" customFormat="1" ht="25.5">
      <c r="A6437" s="308">
        <v>1</v>
      </c>
      <c r="B6437" s="308">
        <v>0</v>
      </c>
      <c r="C6437" s="309" t="s">
        <v>25887</v>
      </c>
      <c r="D6437" s="309" t="s">
        <v>25863</v>
      </c>
      <c r="E6437" s="309"/>
      <c r="F6437" s="309" t="s">
        <v>24530</v>
      </c>
      <c r="G6437" s="309"/>
      <c r="H6437" s="309"/>
      <c r="I6437" s="309" t="s">
        <v>4446</v>
      </c>
      <c r="J6437" s="309" t="s">
        <v>25884</v>
      </c>
      <c r="K6437" s="309"/>
      <c r="L6437" s="309"/>
      <c r="M6437" s="309"/>
      <c r="N6437" s="311" t="s">
        <v>1704</v>
      </c>
      <c r="O6437" s="309"/>
      <c r="P6437" s="309"/>
      <c r="Q6437" s="309"/>
      <c r="R6437" s="309" t="s">
        <v>25979</v>
      </c>
      <c r="S6437" s="309"/>
      <c r="T6437" s="309"/>
      <c r="U6437" s="309" t="s">
        <v>26299</v>
      </c>
      <c r="V6437" s="309"/>
      <c r="W6437" s="309"/>
      <c r="X6437" s="459"/>
      <c r="Y6437" s="309"/>
      <c r="Z6437" s="309"/>
      <c r="AA6437" s="309" t="s">
        <v>1170</v>
      </c>
      <c r="AB6437" s="309" t="s">
        <v>11087</v>
      </c>
      <c r="AC6437" s="309"/>
      <c r="AD6437" s="309"/>
      <c r="AE6437" s="309" t="s">
        <v>2950</v>
      </c>
      <c r="AF6437" s="309"/>
      <c r="AG6437" s="309">
        <v>1</v>
      </c>
      <c r="AH6437" s="309" t="s">
        <v>4439</v>
      </c>
      <c r="AI6437" s="309" t="s">
        <v>4440</v>
      </c>
      <c r="AJ6437" s="309" t="s">
        <v>4449</v>
      </c>
      <c r="AK6437" s="309" t="s">
        <v>20014</v>
      </c>
      <c r="AL6437" s="314" t="s">
        <v>25859</v>
      </c>
      <c r="AM6437" s="308"/>
      <c r="AN6437" s="308"/>
      <c r="AO6437" s="308"/>
      <c r="AP6437" s="308"/>
      <c r="AR6437" s="308"/>
      <c r="AS6437" s="308"/>
      <c r="AT6437" s="308"/>
      <c r="AU6437" s="308"/>
      <c r="AV6437" s="308"/>
      <c r="AW6437" s="308"/>
      <c r="AX6437" s="308"/>
      <c r="AY6437" s="308"/>
      <c r="AZ6437" s="308"/>
      <c r="BA6437" s="308"/>
      <c r="BB6437" s="308"/>
      <c r="BC6437" s="308"/>
      <c r="BD6437" s="308"/>
      <c r="BE6437" s="308"/>
      <c r="BF6437" s="308"/>
      <c r="BG6437" s="308"/>
      <c r="BH6437" s="308"/>
      <c r="BI6437" s="308"/>
      <c r="BJ6437" s="308"/>
      <c r="BK6437" s="308"/>
      <c r="BL6437" s="308"/>
      <c r="BM6437" s="308"/>
      <c r="BN6437" s="308"/>
      <c r="BO6437" s="308"/>
      <c r="BP6437" s="308"/>
      <c r="BQ6437" s="308"/>
      <c r="BR6437" s="308"/>
      <c r="BS6437" s="308"/>
      <c r="BT6437" s="308"/>
      <c r="BU6437" s="308"/>
      <c r="BV6437" s="308"/>
      <c r="BW6437" s="308"/>
      <c r="BX6437" s="308"/>
      <c r="BY6437" s="308"/>
      <c r="BZ6437" s="308"/>
      <c r="CA6437" s="308"/>
      <c r="CB6437" s="308"/>
      <c r="CC6437" s="308"/>
      <c r="CD6437" s="308"/>
      <c r="CE6437" s="308"/>
      <c r="CF6437" s="308"/>
      <c r="CG6437" s="308"/>
      <c r="CH6437" s="308"/>
      <c r="CI6437" s="308"/>
      <c r="CJ6437" s="308"/>
      <c r="CK6437" s="308"/>
      <c r="CL6437" s="308"/>
      <c r="CM6437" s="308"/>
      <c r="CN6437" s="308"/>
      <c r="CO6437" s="308"/>
      <c r="CP6437" s="308"/>
      <c r="CQ6437" s="308"/>
      <c r="CR6437" s="308"/>
      <c r="CS6437" s="308"/>
      <c r="CT6437" s="308"/>
      <c r="CU6437" s="308"/>
      <c r="CV6437" s="308"/>
      <c r="CW6437" s="308"/>
      <c r="CX6437" s="308"/>
      <c r="CY6437" s="308"/>
      <c r="CZ6437" s="308"/>
      <c r="DA6437" s="308"/>
      <c r="DB6437" s="308"/>
      <c r="DC6437" s="308"/>
      <c r="DD6437" s="308"/>
      <c r="DE6437" s="308"/>
      <c r="DF6437" s="308"/>
      <c r="DG6437" s="308"/>
      <c r="DH6437" s="308"/>
      <c r="DI6437" s="308"/>
      <c r="DJ6437" s="308"/>
      <c r="DK6437" s="308"/>
      <c r="DL6437" s="308"/>
      <c r="DM6437" s="308"/>
      <c r="DN6437" s="308"/>
      <c r="DO6437" s="308"/>
      <c r="DP6437" s="308"/>
      <c r="DQ6437" s="308"/>
      <c r="DR6437" s="308"/>
      <c r="DS6437" s="308"/>
      <c r="DT6437" s="308"/>
      <c r="DU6437" s="308"/>
      <c r="DV6437" s="308"/>
      <c r="DW6437" s="308"/>
      <c r="DX6437" s="308"/>
      <c r="DY6437" s="308"/>
      <c r="DZ6437" s="308"/>
      <c r="EA6437" s="308"/>
      <c r="EB6437" s="308"/>
      <c r="EC6437" s="308"/>
      <c r="ED6437" s="308"/>
      <c r="EE6437" s="308"/>
      <c r="EF6437" s="308"/>
      <c r="EG6437" s="308"/>
      <c r="EH6437" s="308"/>
      <c r="EI6437" s="308"/>
      <c r="EJ6437" s="308"/>
      <c r="EK6437" s="308"/>
      <c r="EL6437" s="308"/>
      <c r="EM6437" s="308"/>
      <c r="EN6437" s="308"/>
      <c r="EO6437" s="308"/>
      <c r="EP6437" s="308"/>
      <c r="EQ6437" s="308"/>
      <c r="ER6437" s="308"/>
      <c r="ES6437" s="308"/>
      <c r="ET6437" s="308"/>
      <c r="EU6437" s="308"/>
      <c r="EV6437" s="308"/>
      <c r="EW6437" s="308"/>
      <c r="EX6437" s="308"/>
      <c r="EY6437" s="308"/>
      <c r="EZ6437" s="308"/>
      <c r="FA6437" s="308"/>
      <c r="FB6437" s="308"/>
      <c r="FC6437" s="308"/>
      <c r="FD6437" s="308"/>
      <c r="FE6437" s="308"/>
      <c r="FF6437" s="308"/>
      <c r="FG6437" s="308"/>
      <c r="FH6437" s="308"/>
      <c r="FI6437" s="308"/>
      <c r="FJ6437" s="308"/>
      <c r="FK6437" s="308"/>
      <c r="FL6437" s="308"/>
      <c r="FM6437" s="308"/>
      <c r="FN6437" s="308"/>
      <c r="FO6437" s="308"/>
      <c r="FP6437" s="308"/>
      <c r="FQ6437" s="308"/>
      <c r="FR6437" s="308"/>
      <c r="FS6437" s="308"/>
      <c r="FT6437" s="308"/>
      <c r="FU6437" s="308"/>
      <c r="FV6437" s="308"/>
      <c r="FW6437" s="308"/>
      <c r="FX6437" s="308"/>
      <c r="FY6437" s="308"/>
      <c r="FZ6437" s="308"/>
      <c r="GA6437" s="308"/>
      <c r="GB6437" s="308"/>
      <c r="GC6437" s="308"/>
      <c r="GD6437" s="308"/>
      <c r="GE6437" s="308"/>
      <c r="GF6437" s="308"/>
      <c r="GG6437" s="308"/>
      <c r="GH6437" s="308"/>
      <c r="GI6437" s="308"/>
      <c r="GJ6437" s="308"/>
      <c r="GK6437" s="308"/>
      <c r="GL6437" s="308"/>
      <c r="GM6437" s="308"/>
      <c r="GN6437" s="308"/>
      <c r="GO6437" s="308"/>
      <c r="GP6437" s="308"/>
      <c r="GQ6437" s="308"/>
      <c r="GR6437" s="308"/>
      <c r="GS6437" s="308"/>
      <c r="GT6437" s="308"/>
      <c r="GU6437" s="308"/>
      <c r="GV6437" s="308"/>
      <c r="GW6437" s="308"/>
      <c r="GX6437" s="308"/>
      <c r="GY6437" s="308"/>
      <c r="GZ6437" s="308"/>
      <c r="HA6437" s="308"/>
      <c r="HB6437" s="308"/>
      <c r="HC6437" s="308"/>
      <c r="HD6437" s="308"/>
      <c r="HE6437" s="308"/>
      <c r="HF6437" s="308"/>
      <c r="HG6437" s="308"/>
      <c r="HH6437" s="308"/>
      <c r="HI6437" s="308"/>
      <c r="HJ6437" s="308"/>
      <c r="HK6437" s="308"/>
      <c r="HL6437" s="308"/>
      <c r="HM6437" s="308"/>
      <c r="HN6437" s="308"/>
      <c r="HO6437" s="308"/>
      <c r="HP6437" s="308"/>
      <c r="HQ6437" s="308"/>
      <c r="HR6437" s="308"/>
      <c r="HS6437" s="308"/>
      <c r="HT6437" s="308"/>
      <c r="HU6437" s="308"/>
      <c r="HV6437" s="308"/>
      <c r="HW6437" s="308"/>
      <c r="HX6437" s="308"/>
      <c r="HY6437" s="308"/>
      <c r="HZ6437" s="308"/>
      <c r="IA6437" s="308"/>
      <c r="IB6437" s="308"/>
      <c r="IC6437" s="308"/>
      <c r="ID6437" s="308"/>
      <c r="IE6437" s="308"/>
      <c r="IF6437" s="308"/>
      <c r="IG6437" s="308"/>
      <c r="IH6437" s="308"/>
      <c r="II6437" s="308"/>
      <c r="IJ6437" s="308"/>
      <c r="IK6437" s="308"/>
      <c r="IL6437" s="308"/>
      <c r="IM6437" s="308"/>
      <c r="IN6437" s="308"/>
      <c r="IO6437" s="308"/>
      <c r="IP6437" s="308"/>
      <c r="IQ6437" s="308"/>
      <c r="IR6437" s="308"/>
      <c r="IS6437" s="308"/>
      <c r="IT6437" s="308"/>
      <c r="IU6437" s="308"/>
      <c r="IV6437" s="308"/>
      <c r="IW6437" s="308"/>
      <c r="IX6437" s="308"/>
      <c r="IY6437" s="308"/>
      <c r="IZ6437" s="308"/>
      <c r="JA6437" s="308"/>
      <c r="JB6437" s="308"/>
      <c r="JC6437" s="308"/>
      <c r="JD6437" s="308"/>
      <c r="JE6437" s="308"/>
      <c r="JF6437" s="308"/>
      <c r="JG6437" s="308"/>
      <c r="JH6437" s="308"/>
      <c r="JI6437" s="308"/>
      <c r="JJ6437" s="308"/>
      <c r="JK6437" s="308"/>
      <c r="JL6437" s="308"/>
      <c r="JM6437" s="308"/>
      <c r="JN6437" s="308"/>
      <c r="JO6437" s="308"/>
      <c r="JP6437" s="308"/>
      <c r="JQ6437" s="308"/>
      <c r="JR6437" s="308"/>
      <c r="JS6437" s="308"/>
      <c r="JT6437" s="308"/>
      <c r="JU6437" s="308"/>
      <c r="JV6437" s="308"/>
      <c r="JW6437" s="308"/>
      <c r="JX6437" s="308"/>
      <c r="JY6437" s="308"/>
      <c r="JZ6437" s="308"/>
      <c r="KA6437" s="308"/>
      <c r="KB6437" s="308"/>
      <c r="KC6437" s="308"/>
      <c r="KD6437" s="308"/>
      <c r="KE6437" s="308"/>
      <c r="KF6437" s="308"/>
      <c r="KG6437" s="308"/>
      <c r="KH6437" s="308"/>
      <c r="KI6437" s="308"/>
      <c r="KJ6437" s="308"/>
      <c r="KK6437" s="308"/>
      <c r="KL6437" s="308"/>
      <c r="KM6437" s="308"/>
      <c r="KN6437" s="308"/>
      <c r="KO6437" s="308"/>
      <c r="KP6437" s="308"/>
      <c r="KQ6437" s="308"/>
      <c r="KR6437" s="308"/>
      <c r="KS6437" s="308"/>
      <c r="KT6437" s="308"/>
      <c r="KU6437" s="308"/>
      <c r="KV6437" s="308"/>
      <c r="KW6437" s="308"/>
      <c r="KX6437" s="308"/>
      <c r="KY6437" s="308"/>
      <c r="KZ6437" s="308"/>
      <c r="LA6437" s="308"/>
      <c r="LB6437" s="308"/>
      <c r="LC6437" s="308"/>
      <c r="LD6437" s="308"/>
      <c r="LE6437" s="308"/>
      <c r="LF6437" s="308"/>
      <c r="LG6437" s="308"/>
      <c r="LH6437" s="308"/>
      <c r="LI6437" s="308"/>
      <c r="LJ6437" s="308"/>
      <c r="LK6437" s="308"/>
      <c r="LL6437" s="308"/>
      <c r="LM6437" s="308"/>
      <c r="LN6437" s="308"/>
      <c r="LO6437" s="308"/>
      <c r="LP6437" s="308"/>
      <c r="LQ6437" s="308"/>
      <c r="LR6437" s="308"/>
      <c r="LS6437" s="308"/>
      <c r="LT6437" s="308"/>
      <c r="LU6437" s="308"/>
      <c r="LV6437" s="308"/>
      <c r="LW6437" s="308"/>
      <c r="LX6437" s="308"/>
      <c r="LY6437" s="308"/>
      <c r="LZ6437" s="308"/>
      <c r="MA6437" s="308"/>
      <c r="MB6437" s="308"/>
      <c r="MC6437" s="308"/>
      <c r="MD6437" s="308"/>
      <c r="ME6437" s="308"/>
      <c r="MF6437" s="308"/>
      <c r="MG6437" s="308"/>
      <c r="MH6437" s="308"/>
      <c r="MI6437" s="308"/>
      <c r="MJ6437" s="308"/>
      <c r="MK6437" s="308"/>
      <c r="ML6437" s="308"/>
      <c r="MM6437" s="308"/>
      <c r="MN6437" s="308"/>
      <c r="MO6437" s="308"/>
      <c r="MP6437" s="308"/>
      <c r="MQ6437" s="308"/>
      <c r="MR6437" s="308"/>
      <c r="MS6437" s="308"/>
      <c r="MT6437" s="308"/>
      <c r="MU6437" s="308"/>
      <c r="MV6437" s="308"/>
      <c r="MW6437" s="308"/>
      <c r="MX6437" s="308"/>
      <c r="MY6437" s="308"/>
      <c r="MZ6437" s="308"/>
      <c r="NA6437" s="308"/>
      <c r="NB6437" s="308"/>
      <c r="NC6437" s="308"/>
      <c r="ND6437" s="308"/>
      <c r="NE6437" s="308"/>
      <c r="NF6437" s="308"/>
      <c r="NG6437" s="308"/>
      <c r="NH6437" s="308"/>
      <c r="NI6437" s="308"/>
      <c r="NJ6437" s="308"/>
      <c r="NK6437" s="308"/>
      <c r="NL6437" s="308"/>
      <c r="NM6437" s="308"/>
      <c r="NN6437" s="308"/>
      <c r="NO6437" s="308"/>
      <c r="NP6437" s="308"/>
      <c r="NQ6437" s="308"/>
      <c r="NR6437" s="308"/>
      <c r="NS6437" s="308"/>
      <c r="NT6437" s="308"/>
      <c r="NU6437" s="308"/>
      <c r="NV6437" s="308"/>
      <c r="NW6437" s="308"/>
      <c r="NX6437" s="308"/>
      <c r="NY6437" s="308"/>
      <c r="NZ6437" s="308"/>
      <c r="OA6437" s="308"/>
      <c r="OB6437" s="308"/>
      <c r="OC6437" s="308"/>
      <c r="OD6437" s="308"/>
      <c r="OE6437" s="308"/>
      <c r="OF6437" s="308"/>
      <c r="OG6437" s="308"/>
      <c r="OH6437" s="308"/>
      <c r="OI6437" s="308"/>
      <c r="OJ6437" s="308"/>
      <c r="OK6437" s="308"/>
      <c r="OL6437" s="308"/>
      <c r="OM6437" s="308"/>
      <c r="ON6437" s="308"/>
      <c r="OO6437" s="308"/>
      <c r="OP6437" s="308"/>
      <c r="OQ6437" s="308"/>
      <c r="OR6437" s="308"/>
      <c r="OS6437" s="308"/>
      <c r="OT6437" s="308"/>
      <c r="OU6437" s="308"/>
      <c r="OV6437" s="308"/>
      <c r="OW6437" s="308"/>
      <c r="OX6437" s="308"/>
      <c r="OY6437" s="308"/>
      <c r="OZ6437" s="308"/>
      <c r="PA6437" s="308"/>
      <c r="PB6437" s="308"/>
      <c r="PC6437" s="308"/>
      <c r="PD6437" s="308"/>
      <c r="PE6437" s="308"/>
      <c r="PF6437" s="308"/>
      <c r="PG6437" s="308"/>
      <c r="PH6437" s="308"/>
      <c r="PI6437" s="308"/>
      <c r="PJ6437" s="308"/>
      <c r="PK6437" s="308"/>
      <c r="PL6437" s="308"/>
      <c r="PM6437" s="308"/>
      <c r="PN6437" s="308"/>
      <c r="PO6437" s="308"/>
      <c r="PP6437" s="308"/>
      <c r="PQ6437" s="308"/>
      <c r="PR6437" s="308"/>
      <c r="PS6437" s="308"/>
      <c r="PT6437" s="308"/>
      <c r="PU6437" s="308"/>
      <c r="PV6437" s="308"/>
      <c r="PW6437" s="308"/>
      <c r="PX6437" s="308"/>
      <c r="PY6437" s="308"/>
      <c r="PZ6437" s="308"/>
      <c r="QA6437" s="308"/>
      <c r="QB6437" s="308"/>
      <c r="QC6437" s="308"/>
      <c r="QD6437" s="308"/>
      <c r="QE6437" s="308"/>
      <c r="QF6437" s="308"/>
      <c r="QG6437" s="308"/>
      <c r="QH6437" s="308"/>
      <c r="QI6437" s="308"/>
      <c r="QJ6437" s="308"/>
      <c r="QK6437" s="308"/>
      <c r="QL6437" s="308"/>
      <c r="QM6437" s="308"/>
      <c r="QN6437" s="308"/>
      <c r="QO6437" s="308"/>
      <c r="QP6437" s="308"/>
      <c r="QQ6437" s="308"/>
      <c r="QR6437" s="308"/>
      <c r="QS6437" s="308"/>
      <c r="QT6437" s="308"/>
      <c r="QU6437" s="308"/>
      <c r="QV6437" s="308"/>
      <c r="QW6437" s="308"/>
      <c r="QX6437" s="308"/>
      <c r="QY6437" s="308"/>
      <c r="QZ6437" s="308"/>
      <c r="RA6437" s="308"/>
      <c r="RB6437" s="308"/>
      <c r="RC6437" s="308"/>
      <c r="RD6437" s="308"/>
      <c r="RE6437" s="308"/>
      <c r="RF6437" s="308"/>
      <c r="RG6437" s="308"/>
      <c r="RH6437" s="308"/>
      <c r="RI6437" s="308"/>
      <c r="RJ6437" s="308"/>
      <c r="RK6437" s="308"/>
      <c r="RL6437" s="308"/>
      <c r="RM6437" s="308"/>
      <c r="RN6437" s="308"/>
      <c r="RO6437" s="308"/>
      <c r="RP6437" s="308"/>
      <c r="RQ6437" s="308"/>
      <c r="RR6437" s="308"/>
      <c r="RS6437" s="308"/>
      <c r="RT6437" s="308"/>
      <c r="RU6437" s="308"/>
      <c r="RV6437" s="308"/>
      <c r="RW6437" s="308"/>
      <c r="RX6437" s="308"/>
      <c r="RY6437" s="308"/>
      <c r="RZ6437" s="308"/>
      <c r="SA6437" s="308"/>
      <c r="SB6437" s="308"/>
      <c r="SC6437" s="308"/>
      <c r="SD6437" s="308"/>
      <c r="SE6437" s="308"/>
      <c r="SF6437" s="308"/>
      <c r="SG6437" s="308"/>
      <c r="SH6437" s="308"/>
      <c r="SI6437" s="308"/>
      <c r="SJ6437" s="308"/>
      <c r="SK6437" s="308"/>
      <c r="SL6437" s="308"/>
      <c r="SM6437" s="308"/>
      <c r="SN6437" s="308"/>
      <c r="SO6437" s="308"/>
      <c r="SP6437" s="308"/>
      <c r="SQ6437" s="308"/>
      <c r="SR6437" s="308"/>
      <c r="SS6437" s="308"/>
      <c r="ST6437" s="308"/>
      <c r="SU6437" s="308"/>
      <c r="SV6437" s="308"/>
      <c r="SW6437" s="308"/>
      <c r="SX6437" s="308"/>
      <c r="SY6437" s="308"/>
      <c r="SZ6437" s="308"/>
      <c r="TA6437" s="308"/>
      <c r="TB6437" s="308"/>
      <c r="TC6437" s="308"/>
      <c r="TD6437" s="308"/>
      <c r="TE6437" s="308"/>
      <c r="TF6437" s="308"/>
      <c r="TG6437" s="308"/>
      <c r="TH6437" s="308"/>
      <c r="TI6437" s="308"/>
      <c r="TJ6437" s="308"/>
      <c r="TK6437" s="308"/>
      <c r="TL6437" s="308"/>
      <c r="TM6437" s="308"/>
      <c r="TN6437" s="308"/>
      <c r="TO6437" s="308"/>
      <c r="TP6437" s="308"/>
      <c r="TQ6437" s="308"/>
      <c r="TR6437" s="308"/>
      <c r="TS6437" s="308"/>
      <c r="TT6437" s="308"/>
      <c r="TU6437" s="308"/>
      <c r="TV6437" s="308"/>
      <c r="TW6437" s="308"/>
      <c r="TX6437" s="308"/>
      <c r="TY6437" s="308"/>
      <c r="TZ6437" s="308"/>
      <c r="UA6437" s="308"/>
      <c r="UB6437" s="308"/>
      <c r="UC6437" s="308"/>
      <c r="UD6437" s="308"/>
      <c r="UE6437" s="308"/>
      <c r="UF6437" s="308"/>
      <c r="UG6437" s="308"/>
      <c r="UH6437" s="308"/>
      <c r="UI6437" s="308"/>
      <c r="UJ6437" s="308"/>
      <c r="UK6437" s="308"/>
      <c r="UL6437" s="308"/>
      <c r="UM6437" s="308"/>
      <c r="UN6437" s="308"/>
      <c r="UO6437" s="308"/>
      <c r="UP6437" s="308"/>
      <c r="UQ6437" s="308"/>
      <c r="UR6437" s="308"/>
      <c r="US6437" s="308"/>
      <c r="UT6437" s="308"/>
      <c r="UU6437" s="308"/>
      <c r="UV6437" s="308"/>
      <c r="UW6437" s="308"/>
      <c r="UX6437" s="308"/>
      <c r="UY6437" s="308"/>
      <c r="UZ6437" s="308"/>
      <c r="VA6437" s="308"/>
      <c r="VB6437" s="308"/>
      <c r="VC6437" s="308"/>
      <c r="VD6437" s="308"/>
      <c r="VE6437" s="308"/>
      <c r="VF6437" s="308"/>
      <c r="VG6437" s="308"/>
      <c r="VH6437" s="308"/>
      <c r="VI6437" s="308"/>
      <c r="VJ6437" s="308"/>
      <c r="VK6437" s="308"/>
      <c r="VL6437" s="308"/>
      <c r="VM6437" s="308"/>
      <c r="VN6437" s="308"/>
      <c r="VO6437" s="308"/>
      <c r="VP6437" s="308"/>
      <c r="VQ6437" s="308"/>
      <c r="VR6437" s="308"/>
      <c r="VS6437" s="308"/>
      <c r="VT6437" s="308"/>
      <c r="VU6437" s="308"/>
      <c r="VV6437" s="308"/>
      <c r="VW6437" s="308"/>
      <c r="VX6437" s="308"/>
      <c r="VY6437" s="308"/>
      <c r="VZ6437" s="308"/>
      <c r="WA6437" s="308"/>
      <c r="WB6437" s="308"/>
      <c r="WC6437" s="308"/>
      <c r="WD6437" s="308"/>
      <c r="WE6437" s="308"/>
      <c r="WF6437" s="308"/>
      <c r="WG6437" s="308"/>
      <c r="WH6437" s="308"/>
      <c r="WI6437" s="308"/>
      <c r="WJ6437" s="308"/>
      <c r="WK6437" s="308"/>
      <c r="WL6437" s="308"/>
      <c r="WM6437" s="308"/>
      <c r="WN6437" s="308"/>
      <c r="WO6437" s="308"/>
      <c r="WP6437" s="308"/>
      <c r="WQ6437" s="308"/>
      <c r="WR6437" s="308"/>
      <c r="WS6437" s="308"/>
      <c r="WT6437" s="308"/>
      <c r="WU6437" s="308"/>
      <c r="WV6437" s="308"/>
      <c r="WW6437" s="308"/>
      <c r="WX6437" s="308"/>
      <c r="WY6437" s="308"/>
      <c r="WZ6437" s="308"/>
      <c r="XA6437" s="308"/>
      <c r="XB6437" s="308"/>
      <c r="XC6437" s="308"/>
      <c r="XD6437" s="308"/>
      <c r="XE6437" s="308"/>
      <c r="XF6437" s="308"/>
      <c r="XG6437" s="308"/>
      <c r="XH6437" s="308"/>
      <c r="XI6437" s="308"/>
      <c r="XJ6437" s="308"/>
      <c r="XK6437" s="308"/>
      <c r="XL6437" s="308"/>
      <c r="XM6437" s="308"/>
      <c r="XN6437" s="308"/>
      <c r="XO6437" s="308"/>
      <c r="XP6437" s="308"/>
      <c r="XQ6437" s="308"/>
      <c r="XR6437" s="308"/>
      <c r="XS6437" s="308"/>
      <c r="XT6437" s="308"/>
      <c r="XU6437" s="308"/>
      <c r="XV6437" s="308"/>
      <c r="XW6437" s="308"/>
      <c r="XX6437" s="308"/>
      <c r="XY6437" s="308"/>
      <c r="XZ6437" s="308"/>
      <c r="YA6437" s="308"/>
      <c r="YB6437" s="308"/>
      <c r="YC6437" s="308"/>
      <c r="YD6437" s="308"/>
      <c r="YE6437" s="308"/>
      <c r="YF6437" s="308"/>
      <c r="YG6437" s="308"/>
      <c r="YH6437" s="308"/>
      <c r="YI6437" s="308"/>
      <c r="YJ6437" s="308"/>
      <c r="YK6437" s="308"/>
      <c r="YL6437" s="308"/>
      <c r="YM6437" s="308"/>
      <c r="YN6437" s="308"/>
      <c r="YO6437" s="308"/>
      <c r="YP6437" s="308"/>
      <c r="YQ6437" s="308"/>
      <c r="YR6437" s="308"/>
      <c r="YS6437" s="308"/>
      <c r="YT6437" s="308"/>
      <c r="YU6437" s="308"/>
      <c r="YV6437" s="308"/>
      <c r="YW6437" s="308"/>
      <c r="YX6437" s="308"/>
      <c r="YY6437" s="308"/>
      <c r="YZ6437" s="308"/>
      <c r="ZA6437" s="308"/>
      <c r="ZB6437" s="308"/>
      <c r="ZC6437" s="308"/>
      <c r="ZD6437" s="308"/>
      <c r="ZE6437" s="308"/>
      <c r="ZF6437" s="308"/>
      <c r="ZG6437" s="308"/>
      <c r="ZH6437" s="308"/>
      <c r="ZI6437" s="308"/>
      <c r="ZJ6437" s="308"/>
      <c r="ZK6437" s="308"/>
      <c r="ZL6437" s="308"/>
      <c r="ZM6437" s="308"/>
      <c r="ZN6437" s="308"/>
      <c r="ZO6437" s="308"/>
      <c r="ZP6437" s="308"/>
      <c r="ZQ6437" s="308"/>
      <c r="ZR6437" s="308"/>
      <c r="ZS6437" s="308"/>
      <c r="ZT6437" s="308"/>
      <c r="ZU6437" s="308"/>
      <c r="ZV6437" s="308"/>
      <c r="ZW6437" s="308"/>
      <c r="ZX6437" s="308"/>
      <c r="ZY6437" s="308"/>
      <c r="ZZ6437" s="308"/>
      <c r="AAA6437" s="308"/>
      <c r="AAB6437" s="308"/>
      <c r="AAC6437" s="308"/>
      <c r="AAD6437" s="308"/>
      <c r="AAE6437" s="308"/>
      <c r="AAF6437" s="308"/>
      <c r="AAG6437" s="308"/>
      <c r="AAH6437" s="308"/>
      <c r="AAI6437" s="308"/>
      <c r="AAJ6437" s="308"/>
      <c r="AAK6437" s="308"/>
      <c r="AAL6437" s="308"/>
      <c r="AAM6437" s="308"/>
      <c r="AAN6437" s="308"/>
      <c r="AAO6437" s="308"/>
      <c r="AAP6437" s="308"/>
      <c r="AAQ6437" s="308"/>
      <c r="AAR6437" s="308"/>
      <c r="AAS6437" s="308"/>
      <c r="AAT6437" s="308"/>
      <c r="AAU6437" s="308"/>
      <c r="AAV6437" s="308"/>
      <c r="AAW6437" s="308"/>
      <c r="AAX6437" s="308"/>
      <c r="AAY6437" s="308"/>
      <c r="AAZ6437" s="308"/>
      <c r="ABA6437" s="308"/>
      <c r="ABB6437" s="308"/>
      <c r="ABC6437" s="308"/>
      <c r="ABD6437" s="308"/>
      <c r="ABE6437" s="308"/>
      <c r="ABF6437" s="308"/>
      <c r="ABG6437" s="308"/>
      <c r="ABH6437" s="308"/>
      <c r="ABI6437" s="308"/>
      <c r="ABJ6437" s="308"/>
      <c r="ABK6437" s="308"/>
      <c r="ABL6437" s="308"/>
      <c r="ABM6437" s="308"/>
      <c r="ABN6437" s="308"/>
      <c r="ABO6437" s="308"/>
      <c r="ABP6437" s="308"/>
      <c r="ABQ6437" s="308"/>
      <c r="ABR6437" s="308"/>
      <c r="ABS6437" s="308"/>
      <c r="ABT6437" s="308"/>
      <c r="ABU6437" s="308"/>
      <c r="ABV6437" s="308"/>
      <c r="ABW6437" s="308"/>
      <c r="ABX6437" s="308"/>
      <c r="ABY6437" s="308"/>
      <c r="ABZ6437" s="308"/>
      <c r="ACA6437" s="308"/>
      <c r="ACB6437" s="308"/>
      <c r="ACC6437" s="308"/>
      <c r="ACD6437" s="308"/>
      <c r="ACE6437" s="308"/>
      <c r="ACF6437" s="308"/>
      <c r="ACG6437" s="308"/>
      <c r="ACH6437" s="308"/>
      <c r="ACI6437" s="308"/>
      <c r="ACJ6437" s="308"/>
      <c r="ACK6437" s="308"/>
      <c r="ACL6437" s="308"/>
      <c r="ACM6437" s="308"/>
      <c r="ACN6437" s="308"/>
      <c r="ACO6437" s="308"/>
      <c r="ACP6437" s="308"/>
      <c r="ACQ6437" s="308"/>
      <c r="ACR6437" s="308"/>
      <c r="ACS6437" s="308"/>
      <c r="ACT6437" s="308"/>
      <c r="ACU6437" s="308"/>
      <c r="ACV6437" s="308"/>
      <c r="ACW6437" s="308"/>
      <c r="ACX6437" s="308"/>
      <c r="ACY6437" s="308"/>
      <c r="ACZ6437" s="308"/>
      <c r="ADA6437" s="308"/>
      <c r="ADB6437" s="308"/>
      <c r="ADC6437" s="308"/>
      <c r="ADD6437" s="308"/>
      <c r="ADE6437" s="308"/>
      <c r="ADF6437" s="308"/>
      <c r="ADG6437" s="308"/>
      <c r="ADH6437" s="308"/>
      <c r="ADI6437" s="308"/>
      <c r="ADJ6437" s="308"/>
      <c r="ADK6437" s="308"/>
      <c r="ADL6437" s="308"/>
      <c r="ADM6437" s="308"/>
      <c r="ADN6437" s="308"/>
      <c r="ADO6437" s="308"/>
      <c r="ADP6437" s="308"/>
      <c r="ADQ6437" s="308"/>
      <c r="ADR6437" s="308"/>
      <c r="ADS6437" s="308"/>
      <c r="ADT6437" s="308"/>
      <c r="ADU6437" s="308"/>
      <c r="ADV6437" s="308"/>
      <c r="ADW6437" s="308"/>
      <c r="ADX6437" s="308"/>
      <c r="ADY6437" s="308"/>
      <c r="ADZ6437" s="308"/>
      <c r="AEA6437" s="308"/>
      <c r="AEB6437" s="308"/>
      <c r="AEC6437" s="308"/>
      <c r="AED6437" s="308"/>
      <c r="AEE6437" s="308"/>
      <c r="AEF6437" s="308"/>
      <c r="AEG6437" s="308"/>
      <c r="AEH6437" s="308"/>
      <c r="AEI6437" s="308"/>
      <c r="AEJ6437" s="308"/>
      <c r="AEK6437" s="308"/>
      <c r="AEL6437" s="308"/>
      <c r="AEM6437" s="308"/>
      <c r="AEN6437" s="308"/>
      <c r="AEO6437" s="308"/>
      <c r="AEP6437" s="308"/>
      <c r="AEQ6437" s="308"/>
      <c r="AER6437" s="308"/>
      <c r="AES6437" s="308"/>
      <c r="AET6437" s="308"/>
      <c r="AEU6437" s="308"/>
      <c r="AEV6437" s="308"/>
      <c r="AEW6437" s="308"/>
      <c r="AEX6437" s="308"/>
      <c r="AEY6437" s="308"/>
      <c r="AEZ6437" s="308"/>
      <c r="AFA6437" s="308"/>
      <c r="AFB6437" s="308"/>
      <c r="AFC6437" s="308"/>
      <c r="AFD6437" s="308"/>
      <c r="AFE6437" s="308"/>
      <c r="AFF6437" s="308"/>
      <c r="AFG6437" s="308"/>
      <c r="AFH6437" s="308"/>
      <c r="AFI6437" s="308"/>
      <c r="AFJ6437" s="308"/>
      <c r="AFK6437" s="308"/>
      <c r="AFL6437" s="308"/>
      <c r="AFM6437" s="308"/>
      <c r="AFN6437" s="308"/>
      <c r="AFO6437" s="308"/>
      <c r="AFP6437" s="308"/>
      <c r="AFQ6437" s="308"/>
      <c r="AFR6437" s="308"/>
      <c r="AFS6437" s="308"/>
      <c r="AFT6437" s="308"/>
      <c r="AFU6437" s="308"/>
      <c r="AFV6437" s="308"/>
      <c r="AFW6437" s="308"/>
      <c r="AFX6437" s="308"/>
      <c r="AFY6437" s="308"/>
      <c r="AFZ6437" s="308"/>
      <c r="AGA6437" s="308"/>
      <c r="AGB6437" s="308"/>
      <c r="AGC6437" s="308"/>
      <c r="AGD6437" s="308"/>
      <c r="AGE6437" s="308"/>
      <c r="AGF6437" s="308"/>
      <c r="AGG6437" s="308"/>
      <c r="AGH6437" s="308"/>
      <c r="AGI6437" s="308"/>
      <c r="AGJ6437" s="308"/>
      <c r="AGK6437" s="308"/>
      <c r="AGL6437" s="308"/>
      <c r="AGM6437" s="308"/>
      <c r="AGN6437" s="308"/>
      <c r="AGO6437" s="308"/>
      <c r="AGP6437" s="308"/>
      <c r="AGQ6437" s="308"/>
      <c r="AGR6437" s="308"/>
      <c r="AGS6437" s="308"/>
      <c r="AGT6437" s="308"/>
      <c r="AGU6437" s="308"/>
      <c r="AGV6437" s="308"/>
      <c r="AGW6437" s="308"/>
      <c r="AGX6437" s="308"/>
      <c r="AGY6437" s="308"/>
      <c r="AGZ6437" s="308"/>
      <c r="AHA6437" s="308"/>
      <c r="AHB6437" s="308"/>
      <c r="AHC6437" s="308"/>
      <c r="AHD6437" s="308"/>
      <c r="AHE6437" s="308"/>
      <c r="AHF6437" s="308"/>
      <c r="AHG6437" s="308"/>
      <c r="AHH6437" s="308"/>
      <c r="AHI6437" s="308"/>
      <c r="AHJ6437" s="308"/>
      <c r="AHK6437" s="308"/>
      <c r="AHL6437" s="308"/>
      <c r="AHM6437" s="308"/>
      <c r="AHN6437" s="308"/>
      <c r="AHO6437" s="308"/>
      <c r="AHP6437" s="308"/>
      <c r="AHQ6437" s="308"/>
      <c r="AHR6437" s="308"/>
      <c r="AHS6437" s="308"/>
      <c r="AHT6437" s="308"/>
      <c r="AHU6437" s="308"/>
      <c r="AHV6437" s="308"/>
      <c r="AHW6437" s="308"/>
      <c r="AHX6437" s="308"/>
      <c r="AHY6437" s="308"/>
      <c r="AHZ6437" s="308"/>
      <c r="AIA6437" s="308"/>
      <c r="AIB6437" s="308"/>
      <c r="AIC6437" s="308"/>
      <c r="AID6437" s="308"/>
      <c r="AIE6437" s="308"/>
      <c r="AIF6437" s="308"/>
      <c r="AIG6437" s="308"/>
      <c r="AIH6437" s="308"/>
      <c r="AII6437" s="308"/>
      <c r="AIJ6437" s="308"/>
      <c r="AIK6437" s="308"/>
      <c r="AIL6437" s="308"/>
      <c r="AIM6437" s="308"/>
      <c r="AIN6437" s="308"/>
      <c r="AIO6437" s="308"/>
      <c r="AIP6437" s="308"/>
      <c r="AIQ6437" s="308"/>
      <c r="AIR6437" s="308"/>
      <c r="AIS6437" s="308"/>
      <c r="AIT6437" s="308"/>
      <c r="AIU6437" s="308"/>
      <c r="AIV6437" s="308"/>
      <c r="AIW6437" s="308"/>
      <c r="AIX6437" s="308"/>
      <c r="AIY6437" s="308"/>
      <c r="AIZ6437" s="308"/>
      <c r="AJA6437" s="308"/>
      <c r="AJB6437" s="308"/>
      <c r="AJC6437" s="308"/>
      <c r="AJD6437" s="308"/>
      <c r="AJE6437" s="308"/>
      <c r="AJF6437" s="308"/>
      <c r="AJG6437" s="308"/>
      <c r="AJH6437" s="308"/>
      <c r="AJI6437" s="308"/>
      <c r="AJJ6437" s="308"/>
      <c r="AJK6437" s="308"/>
      <c r="AJL6437" s="308"/>
      <c r="AJM6437" s="308"/>
      <c r="AJN6437" s="308"/>
      <c r="AJO6437" s="308"/>
      <c r="AJP6437" s="308"/>
      <c r="AJQ6437" s="308"/>
      <c r="AJR6437" s="308"/>
      <c r="AJS6437" s="308"/>
      <c r="AJT6437" s="308"/>
      <c r="AJU6437" s="308"/>
      <c r="AJV6437" s="308"/>
      <c r="AJW6437" s="308"/>
      <c r="AJX6437" s="308"/>
      <c r="AJY6437" s="308"/>
      <c r="AJZ6437" s="308"/>
      <c r="AKA6437" s="308"/>
      <c r="AKB6437" s="308"/>
      <c r="AKC6437" s="308"/>
      <c r="AKD6437" s="308"/>
      <c r="AKE6437" s="308"/>
      <c r="AKF6437" s="308"/>
      <c r="AKG6437" s="308"/>
      <c r="AKH6437" s="308"/>
      <c r="AKI6437" s="308"/>
      <c r="AKJ6437" s="308"/>
      <c r="AKK6437" s="308"/>
      <c r="AKL6437" s="308"/>
      <c r="AKM6437" s="308"/>
      <c r="AKN6437" s="308"/>
      <c r="AKO6437" s="308"/>
      <c r="AKP6437" s="308"/>
      <c r="AKQ6437" s="308"/>
      <c r="AKR6437" s="308"/>
      <c r="AKS6437" s="308"/>
      <c r="AKT6437" s="308"/>
      <c r="AKU6437" s="308"/>
      <c r="AKV6437" s="308"/>
      <c r="AKW6437" s="308"/>
      <c r="AKX6437" s="308"/>
      <c r="AKY6437" s="308"/>
      <c r="AKZ6437" s="308"/>
      <c r="ALA6437" s="308"/>
      <c r="ALB6437" s="308"/>
      <c r="ALC6437" s="308"/>
      <c r="ALD6437" s="308"/>
      <c r="ALE6437" s="308"/>
      <c r="ALF6437" s="308"/>
      <c r="ALG6437" s="308"/>
      <c r="ALH6437" s="308"/>
      <c r="ALI6437" s="308"/>
      <c r="ALJ6437" s="308"/>
      <c r="ALK6437" s="308"/>
      <c r="ALL6437" s="308"/>
      <c r="ALM6437" s="308"/>
      <c r="ALN6437" s="308"/>
      <c r="ALO6437" s="308"/>
      <c r="ALP6437" s="308"/>
      <c r="ALQ6437" s="308"/>
      <c r="ALR6437" s="308"/>
      <c r="ALS6437" s="308"/>
      <c r="ALT6437" s="308"/>
      <c r="ALU6437" s="308"/>
      <c r="ALV6437" s="308"/>
      <c r="ALW6437" s="308"/>
      <c r="ALX6437" s="308"/>
      <c r="ALY6437" s="308"/>
      <c r="ALZ6437" s="308"/>
      <c r="AMA6437" s="308"/>
      <c r="AMB6437" s="308"/>
      <c r="AMC6437" s="308"/>
      <c r="AMD6437" s="308"/>
      <c r="AME6437" s="308"/>
      <c r="AMF6437" s="308"/>
      <c r="AMG6437" s="308"/>
      <c r="AMH6437" s="308"/>
      <c r="AMI6437" s="308"/>
      <c r="AMJ6437" s="308"/>
      <c r="AMK6437" s="308"/>
      <c r="AML6437" s="308"/>
      <c r="AMM6437" s="308"/>
      <c r="AMN6437" s="308"/>
    </row>
    <row r="6438" spans="1:1028" s="311" customFormat="1" ht="25.5">
      <c r="A6438" s="308">
        <v>1</v>
      </c>
      <c r="B6438" s="308">
        <v>0</v>
      </c>
      <c r="C6438" s="309" t="s">
        <v>25888</v>
      </c>
      <c r="D6438" s="309" t="s">
        <v>25864</v>
      </c>
      <c r="E6438" s="309"/>
      <c r="F6438" s="309" t="s">
        <v>24530</v>
      </c>
      <c r="G6438" s="309"/>
      <c r="H6438" s="309"/>
      <c r="I6438" s="309" t="s">
        <v>4438</v>
      </c>
      <c r="J6438" s="309" t="s">
        <v>25857</v>
      </c>
      <c r="K6438" s="309"/>
      <c r="L6438" s="309"/>
      <c r="M6438" s="309"/>
      <c r="N6438" s="311" t="s">
        <v>1704</v>
      </c>
      <c r="O6438" s="309"/>
      <c r="P6438" s="309"/>
      <c r="Q6438" s="309"/>
      <c r="R6438" s="309" t="s">
        <v>25979</v>
      </c>
      <c r="S6438" s="309"/>
      <c r="T6438" s="309"/>
      <c r="U6438" s="309"/>
      <c r="V6438" s="309"/>
      <c r="W6438" s="309"/>
      <c r="X6438" s="459"/>
      <c r="Y6438" s="309"/>
      <c r="Z6438" s="309"/>
      <c r="AA6438" s="309" t="s">
        <v>1170</v>
      </c>
      <c r="AB6438" s="309"/>
      <c r="AC6438" s="309"/>
      <c r="AD6438" s="309"/>
      <c r="AE6438" s="309" t="s">
        <v>2950</v>
      </c>
      <c r="AF6438" s="309"/>
      <c r="AG6438" s="309">
        <v>1</v>
      </c>
      <c r="AH6438" s="309" t="s">
        <v>4439</v>
      </c>
      <c r="AI6438" s="309" t="s">
        <v>4440</v>
      </c>
      <c r="AJ6438" s="309" t="s">
        <v>13865</v>
      </c>
      <c r="AK6438" s="309"/>
      <c r="AL6438" s="314" t="s">
        <v>25859</v>
      </c>
      <c r="AM6438" s="308"/>
      <c r="AN6438" s="308"/>
      <c r="AO6438" s="308"/>
      <c r="AP6438" s="308"/>
      <c r="AR6438" s="308"/>
      <c r="AS6438" s="308"/>
      <c r="AT6438" s="308"/>
      <c r="AU6438" s="308"/>
      <c r="AV6438" s="308"/>
      <c r="AW6438" s="308"/>
      <c r="AX6438" s="308"/>
      <c r="AY6438" s="308"/>
      <c r="AZ6438" s="308"/>
      <c r="BA6438" s="308"/>
      <c r="BB6438" s="308"/>
      <c r="BC6438" s="308"/>
      <c r="BD6438" s="308"/>
      <c r="BE6438" s="308"/>
      <c r="BF6438" s="308"/>
      <c r="BG6438" s="308"/>
      <c r="BH6438" s="308"/>
      <c r="BI6438" s="308"/>
      <c r="BJ6438" s="308"/>
      <c r="BK6438" s="308"/>
      <c r="BL6438" s="308"/>
      <c r="BM6438" s="308"/>
      <c r="BN6438" s="308"/>
      <c r="BO6438" s="308"/>
      <c r="BP6438" s="308"/>
      <c r="BQ6438" s="308"/>
      <c r="BR6438" s="308"/>
      <c r="BS6438" s="308"/>
      <c r="BT6438" s="308"/>
      <c r="BU6438" s="308"/>
      <c r="BV6438" s="308"/>
      <c r="BW6438" s="308"/>
      <c r="BX6438" s="308"/>
      <c r="BY6438" s="308"/>
      <c r="BZ6438" s="308"/>
      <c r="CA6438" s="308"/>
      <c r="CB6438" s="308"/>
      <c r="CC6438" s="308"/>
      <c r="CD6438" s="308"/>
      <c r="CE6438" s="308"/>
      <c r="CF6438" s="308"/>
      <c r="CG6438" s="308"/>
      <c r="CH6438" s="308"/>
      <c r="CI6438" s="308"/>
      <c r="CJ6438" s="308"/>
      <c r="CK6438" s="308"/>
      <c r="CL6438" s="308"/>
      <c r="CM6438" s="308"/>
      <c r="CN6438" s="308"/>
      <c r="CO6438" s="308"/>
      <c r="CP6438" s="308"/>
      <c r="CQ6438" s="308"/>
      <c r="CR6438" s="308"/>
      <c r="CS6438" s="308"/>
      <c r="CT6438" s="308"/>
      <c r="CU6438" s="308"/>
      <c r="CV6438" s="308"/>
      <c r="CW6438" s="308"/>
      <c r="CX6438" s="308"/>
      <c r="CY6438" s="308"/>
      <c r="CZ6438" s="308"/>
      <c r="DA6438" s="308"/>
      <c r="DB6438" s="308"/>
      <c r="DC6438" s="308"/>
      <c r="DD6438" s="308"/>
      <c r="DE6438" s="308"/>
      <c r="DF6438" s="308"/>
      <c r="DG6438" s="308"/>
      <c r="DH6438" s="308"/>
      <c r="DI6438" s="308"/>
      <c r="DJ6438" s="308"/>
      <c r="DK6438" s="308"/>
      <c r="DL6438" s="308"/>
      <c r="DM6438" s="308"/>
      <c r="DN6438" s="308"/>
      <c r="DO6438" s="308"/>
      <c r="DP6438" s="308"/>
      <c r="DQ6438" s="308"/>
      <c r="DR6438" s="308"/>
      <c r="DS6438" s="308"/>
      <c r="DT6438" s="308"/>
      <c r="DU6438" s="308"/>
      <c r="DV6438" s="308"/>
      <c r="DW6438" s="308"/>
      <c r="DX6438" s="308"/>
      <c r="DY6438" s="308"/>
      <c r="DZ6438" s="308"/>
      <c r="EA6438" s="308"/>
      <c r="EB6438" s="308"/>
      <c r="EC6438" s="308"/>
      <c r="ED6438" s="308"/>
      <c r="EE6438" s="308"/>
      <c r="EF6438" s="308"/>
      <c r="EG6438" s="308"/>
      <c r="EH6438" s="308"/>
      <c r="EI6438" s="308"/>
      <c r="EJ6438" s="308"/>
      <c r="EK6438" s="308"/>
      <c r="EL6438" s="308"/>
      <c r="EM6438" s="308"/>
      <c r="EN6438" s="308"/>
      <c r="EO6438" s="308"/>
      <c r="EP6438" s="308"/>
      <c r="EQ6438" s="308"/>
      <c r="ER6438" s="308"/>
      <c r="ES6438" s="308"/>
      <c r="ET6438" s="308"/>
      <c r="EU6438" s="308"/>
      <c r="EV6438" s="308"/>
      <c r="EW6438" s="308"/>
      <c r="EX6438" s="308"/>
      <c r="EY6438" s="308"/>
      <c r="EZ6438" s="308"/>
      <c r="FA6438" s="308"/>
      <c r="FB6438" s="308"/>
      <c r="FC6438" s="308"/>
      <c r="FD6438" s="308"/>
      <c r="FE6438" s="308"/>
      <c r="FF6438" s="308"/>
      <c r="FG6438" s="308"/>
      <c r="FH6438" s="308"/>
      <c r="FI6438" s="308"/>
      <c r="FJ6438" s="308"/>
      <c r="FK6438" s="308"/>
      <c r="FL6438" s="308"/>
      <c r="FM6438" s="308"/>
      <c r="FN6438" s="308"/>
      <c r="FO6438" s="308"/>
      <c r="FP6438" s="308"/>
      <c r="FQ6438" s="308"/>
      <c r="FR6438" s="308"/>
      <c r="FS6438" s="308"/>
      <c r="FT6438" s="308"/>
      <c r="FU6438" s="308"/>
      <c r="FV6438" s="308"/>
      <c r="FW6438" s="308"/>
      <c r="FX6438" s="308"/>
      <c r="FY6438" s="308"/>
      <c r="FZ6438" s="308"/>
      <c r="GA6438" s="308"/>
      <c r="GB6438" s="308"/>
      <c r="GC6438" s="308"/>
      <c r="GD6438" s="308"/>
      <c r="GE6438" s="308"/>
      <c r="GF6438" s="308"/>
      <c r="GG6438" s="308"/>
      <c r="GH6438" s="308"/>
      <c r="GI6438" s="308"/>
      <c r="GJ6438" s="308"/>
      <c r="GK6438" s="308"/>
      <c r="GL6438" s="308"/>
      <c r="GM6438" s="308"/>
      <c r="GN6438" s="308"/>
      <c r="GO6438" s="308"/>
      <c r="GP6438" s="308"/>
      <c r="GQ6438" s="308"/>
      <c r="GR6438" s="308"/>
      <c r="GS6438" s="308"/>
      <c r="GT6438" s="308"/>
      <c r="GU6438" s="308"/>
      <c r="GV6438" s="308"/>
      <c r="GW6438" s="308"/>
      <c r="GX6438" s="308"/>
      <c r="GY6438" s="308"/>
      <c r="GZ6438" s="308"/>
      <c r="HA6438" s="308"/>
      <c r="HB6438" s="308"/>
      <c r="HC6438" s="308"/>
      <c r="HD6438" s="308"/>
      <c r="HE6438" s="308"/>
      <c r="HF6438" s="308"/>
      <c r="HG6438" s="308"/>
      <c r="HH6438" s="308"/>
      <c r="HI6438" s="308"/>
      <c r="HJ6438" s="308"/>
      <c r="HK6438" s="308"/>
      <c r="HL6438" s="308"/>
      <c r="HM6438" s="308"/>
      <c r="HN6438" s="308"/>
      <c r="HO6438" s="308"/>
      <c r="HP6438" s="308"/>
      <c r="HQ6438" s="308"/>
      <c r="HR6438" s="308"/>
      <c r="HS6438" s="308"/>
      <c r="HT6438" s="308"/>
      <c r="HU6438" s="308"/>
      <c r="HV6438" s="308"/>
      <c r="HW6438" s="308"/>
      <c r="HX6438" s="308"/>
      <c r="HY6438" s="308"/>
      <c r="HZ6438" s="308"/>
      <c r="IA6438" s="308"/>
      <c r="IB6438" s="308"/>
      <c r="IC6438" s="308"/>
      <c r="ID6438" s="308"/>
      <c r="IE6438" s="308"/>
      <c r="IF6438" s="308"/>
      <c r="IG6438" s="308"/>
      <c r="IH6438" s="308"/>
      <c r="II6438" s="308"/>
      <c r="IJ6438" s="308"/>
      <c r="IK6438" s="308"/>
      <c r="IL6438" s="308"/>
      <c r="IM6438" s="308"/>
      <c r="IN6438" s="308"/>
      <c r="IO6438" s="308"/>
      <c r="IP6438" s="308"/>
      <c r="IQ6438" s="308"/>
      <c r="IR6438" s="308"/>
      <c r="IS6438" s="308"/>
      <c r="IT6438" s="308"/>
      <c r="IU6438" s="308"/>
      <c r="IV6438" s="308"/>
      <c r="IW6438" s="308"/>
      <c r="IX6438" s="308"/>
      <c r="IY6438" s="308"/>
      <c r="IZ6438" s="308"/>
      <c r="JA6438" s="308"/>
      <c r="JB6438" s="308"/>
      <c r="JC6438" s="308"/>
      <c r="JD6438" s="308"/>
      <c r="JE6438" s="308"/>
      <c r="JF6438" s="308"/>
      <c r="JG6438" s="308"/>
      <c r="JH6438" s="308"/>
      <c r="JI6438" s="308"/>
      <c r="JJ6438" s="308"/>
      <c r="JK6438" s="308"/>
      <c r="JL6438" s="308"/>
      <c r="JM6438" s="308"/>
      <c r="JN6438" s="308"/>
      <c r="JO6438" s="308"/>
      <c r="JP6438" s="308"/>
      <c r="JQ6438" s="308"/>
      <c r="JR6438" s="308"/>
      <c r="JS6438" s="308"/>
      <c r="JT6438" s="308"/>
      <c r="JU6438" s="308"/>
      <c r="JV6438" s="308"/>
      <c r="JW6438" s="308"/>
      <c r="JX6438" s="308"/>
      <c r="JY6438" s="308"/>
      <c r="JZ6438" s="308"/>
      <c r="KA6438" s="308"/>
      <c r="KB6438" s="308"/>
      <c r="KC6438" s="308"/>
      <c r="KD6438" s="308"/>
      <c r="KE6438" s="308"/>
      <c r="KF6438" s="308"/>
      <c r="KG6438" s="308"/>
      <c r="KH6438" s="308"/>
      <c r="KI6438" s="308"/>
      <c r="KJ6438" s="308"/>
      <c r="KK6438" s="308"/>
      <c r="KL6438" s="308"/>
      <c r="KM6438" s="308"/>
      <c r="KN6438" s="308"/>
      <c r="KO6438" s="308"/>
      <c r="KP6438" s="308"/>
      <c r="KQ6438" s="308"/>
      <c r="KR6438" s="308"/>
      <c r="KS6438" s="308"/>
      <c r="KT6438" s="308"/>
      <c r="KU6438" s="308"/>
      <c r="KV6438" s="308"/>
      <c r="KW6438" s="308"/>
      <c r="KX6438" s="308"/>
      <c r="KY6438" s="308"/>
      <c r="KZ6438" s="308"/>
      <c r="LA6438" s="308"/>
      <c r="LB6438" s="308"/>
      <c r="LC6438" s="308"/>
      <c r="LD6438" s="308"/>
      <c r="LE6438" s="308"/>
      <c r="LF6438" s="308"/>
      <c r="LG6438" s="308"/>
      <c r="LH6438" s="308"/>
      <c r="LI6438" s="308"/>
      <c r="LJ6438" s="308"/>
      <c r="LK6438" s="308"/>
      <c r="LL6438" s="308"/>
      <c r="LM6438" s="308"/>
      <c r="LN6438" s="308"/>
      <c r="LO6438" s="308"/>
      <c r="LP6438" s="308"/>
      <c r="LQ6438" s="308"/>
      <c r="LR6438" s="308"/>
      <c r="LS6438" s="308"/>
      <c r="LT6438" s="308"/>
      <c r="LU6438" s="308"/>
      <c r="LV6438" s="308"/>
      <c r="LW6438" s="308"/>
      <c r="LX6438" s="308"/>
      <c r="LY6438" s="308"/>
      <c r="LZ6438" s="308"/>
      <c r="MA6438" s="308"/>
      <c r="MB6438" s="308"/>
      <c r="MC6438" s="308"/>
      <c r="MD6438" s="308"/>
      <c r="ME6438" s="308"/>
      <c r="MF6438" s="308"/>
      <c r="MG6438" s="308"/>
      <c r="MH6438" s="308"/>
      <c r="MI6438" s="308"/>
      <c r="MJ6438" s="308"/>
      <c r="MK6438" s="308"/>
      <c r="ML6438" s="308"/>
      <c r="MM6438" s="308"/>
      <c r="MN6438" s="308"/>
      <c r="MO6438" s="308"/>
      <c r="MP6438" s="308"/>
      <c r="MQ6438" s="308"/>
      <c r="MR6438" s="308"/>
      <c r="MS6438" s="308"/>
      <c r="MT6438" s="308"/>
      <c r="MU6438" s="308"/>
      <c r="MV6438" s="308"/>
      <c r="MW6438" s="308"/>
      <c r="MX6438" s="308"/>
      <c r="MY6438" s="308"/>
      <c r="MZ6438" s="308"/>
      <c r="NA6438" s="308"/>
      <c r="NB6438" s="308"/>
      <c r="NC6438" s="308"/>
      <c r="ND6438" s="308"/>
      <c r="NE6438" s="308"/>
      <c r="NF6438" s="308"/>
      <c r="NG6438" s="308"/>
      <c r="NH6438" s="308"/>
      <c r="NI6438" s="308"/>
      <c r="NJ6438" s="308"/>
      <c r="NK6438" s="308"/>
      <c r="NL6438" s="308"/>
      <c r="NM6438" s="308"/>
      <c r="NN6438" s="308"/>
      <c r="NO6438" s="308"/>
      <c r="NP6438" s="308"/>
      <c r="NQ6438" s="308"/>
      <c r="NR6438" s="308"/>
      <c r="NS6438" s="308"/>
      <c r="NT6438" s="308"/>
      <c r="NU6438" s="308"/>
      <c r="NV6438" s="308"/>
      <c r="NW6438" s="308"/>
      <c r="NX6438" s="308"/>
      <c r="NY6438" s="308"/>
      <c r="NZ6438" s="308"/>
      <c r="OA6438" s="308"/>
      <c r="OB6438" s="308"/>
      <c r="OC6438" s="308"/>
      <c r="OD6438" s="308"/>
      <c r="OE6438" s="308"/>
      <c r="OF6438" s="308"/>
      <c r="OG6438" s="308"/>
      <c r="OH6438" s="308"/>
      <c r="OI6438" s="308"/>
      <c r="OJ6438" s="308"/>
      <c r="OK6438" s="308"/>
      <c r="OL6438" s="308"/>
      <c r="OM6438" s="308"/>
      <c r="ON6438" s="308"/>
      <c r="OO6438" s="308"/>
      <c r="OP6438" s="308"/>
      <c r="OQ6438" s="308"/>
      <c r="OR6438" s="308"/>
      <c r="OS6438" s="308"/>
      <c r="OT6438" s="308"/>
      <c r="OU6438" s="308"/>
      <c r="OV6438" s="308"/>
      <c r="OW6438" s="308"/>
      <c r="OX6438" s="308"/>
      <c r="OY6438" s="308"/>
      <c r="OZ6438" s="308"/>
      <c r="PA6438" s="308"/>
      <c r="PB6438" s="308"/>
      <c r="PC6438" s="308"/>
      <c r="PD6438" s="308"/>
      <c r="PE6438" s="308"/>
      <c r="PF6438" s="308"/>
      <c r="PG6438" s="308"/>
      <c r="PH6438" s="308"/>
      <c r="PI6438" s="308"/>
      <c r="PJ6438" s="308"/>
      <c r="PK6438" s="308"/>
      <c r="PL6438" s="308"/>
      <c r="PM6438" s="308"/>
      <c r="PN6438" s="308"/>
      <c r="PO6438" s="308"/>
      <c r="PP6438" s="308"/>
      <c r="PQ6438" s="308"/>
      <c r="PR6438" s="308"/>
      <c r="PS6438" s="308"/>
      <c r="PT6438" s="308"/>
      <c r="PU6438" s="308"/>
      <c r="PV6438" s="308"/>
      <c r="PW6438" s="308"/>
      <c r="PX6438" s="308"/>
      <c r="PY6438" s="308"/>
      <c r="PZ6438" s="308"/>
      <c r="QA6438" s="308"/>
      <c r="QB6438" s="308"/>
      <c r="QC6438" s="308"/>
      <c r="QD6438" s="308"/>
      <c r="QE6438" s="308"/>
      <c r="QF6438" s="308"/>
      <c r="QG6438" s="308"/>
      <c r="QH6438" s="308"/>
      <c r="QI6438" s="308"/>
      <c r="QJ6438" s="308"/>
      <c r="QK6438" s="308"/>
      <c r="QL6438" s="308"/>
      <c r="QM6438" s="308"/>
      <c r="QN6438" s="308"/>
      <c r="QO6438" s="308"/>
      <c r="QP6438" s="308"/>
      <c r="QQ6438" s="308"/>
      <c r="QR6438" s="308"/>
      <c r="QS6438" s="308"/>
      <c r="QT6438" s="308"/>
      <c r="QU6438" s="308"/>
      <c r="QV6438" s="308"/>
      <c r="QW6438" s="308"/>
      <c r="QX6438" s="308"/>
      <c r="QY6438" s="308"/>
      <c r="QZ6438" s="308"/>
      <c r="RA6438" s="308"/>
      <c r="RB6438" s="308"/>
      <c r="RC6438" s="308"/>
      <c r="RD6438" s="308"/>
      <c r="RE6438" s="308"/>
      <c r="RF6438" s="308"/>
      <c r="RG6438" s="308"/>
      <c r="RH6438" s="308"/>
      <c r="RI6438" s="308"/>
      <c r="RJ6438" s="308"/>
      <c r="RK6438" s="308"/>
      <c r="RL6438" s="308"/>
      <c r="RM6438" s="308"/>
      <c r="RN6438" s="308"/>
      <c r="RO6438" s="308"/>
      <c r="RP6438" s="308"/>
      <c r="RQ6438" s="308"/>
      <c r="RR6438" s="308"/>
      <c r="RS6438" s="308"/>
      <c r="RT6438" s="308"/>
      <c r="RU6438" s="308"/>
      <c r="RV6438" s="308"/>
      <c r="RW6438" s="308"/>
      <c r="RX6438" s="308"/>
      <c r="RY6438" s="308"/>
      <c r="RZ6438" s="308"/>
      <c r="SA6438" s="308"/>
      <c r="SB6438" s="308"/>
      <c r="SC6438" s="308"/>
      <c r="SD6438" s="308"/>
      <c r="SE6438" s="308"/>
      <c r="SF6438" s="308"/>
      <c r="SG6438" s="308"/>
      <c r="SH6438" s="308"/>
      <c r="SI6438" s="308"/>
      <c r="SJ6438" s="308"/>
      <c r="SK6438" s="308"/>
      <c r="SL6438" s="308"/>
      <c r="SM6438" s="308"/>
      <c r="SN6438" s="308"/>
      <c r="SO6438" s="308"/>
      <c r="SP6438" s="308"/>
      <c r="SQ6438" s="308"/>
      <c r="SR6438" s="308"/>
      <c r="SS6438" s="308"/>
      <c r="ST6438" s="308"/>
      <c r="SU6438" s="308"/>
      <c r="SV6438" s="308"/>
      <c r="SW6438" s="308"/>
      <c r="SX6438" s="308"/>
      <c r="SY6438" s="308"/>
      <c r="SZ6438" s="308"/>
      <c r="TA6438" s="308"/>
      <c r="TB6438" s="308"/>
      <c r="TC6438" s="308"/>
      <c r="TD6438" s="308"/>
      <c r="TE6438" s="308"/>
      <c r="TF6438" s="308"/>
      <c r="TG6438" s="308"/>
      <c r="TH6438" s="308"/>
      <c r="TI6438" s="308"/>
      <c r="TJ6438" s="308"/>
      <c r="TK6438" s="308"/>
      <c r="TL6438" s="308"/>
      <c r="TM6438" s="308"/>
      <c r="TN6438" s="308"/>
      <c r="TO6438" s="308"/>
      <c r="TP6438" s="308"/>
      <c r="TQ6438" s="308"/>
      <c r="TR6438" s="308"/>
      <c r="TS6438" s="308"/>
      <c r="TT6438" s="308"/>
      <c r="TU6438" s="308"/>
      <c r="TV6438" s="308"/>
      <c r="TW6438" s="308"/>
      <c r="TX6438" s="308"/>
      <c r="TY6438" s="308"/>
      <c r="TZ6438" s="308"/>
      <c r="UA6438" s="308"/>
      <c r="UB6438" s="308"/>
      <c r="UC6438" s="308"/>
      <c r="UD6438" s="308"/>
      <c r="UE6438" s="308"/>
      <c r="UF6438" s="308"/>
      <c r="UG6438" s="308"/>
      <c r="UH6438" s="308"/>
      <c r="UI6438" s="308"/>
      <c r="UJ6438" s="308"/>
      <c r="UK6438" s="308"/>
      <c r="UL6438" s="308"/>
      <c r="UM6438" s="308"/>
      <c r="UN6438" s="308"/>
      <c r="UO6438" s="308"/>
      <c r="UP6438" s="308"/>
      <c r="UQ6438" s="308"/>
      <c r="UR6438" s="308"/>
      <c r="US6438" s="308"/>
      <c r="UT6438" s="308"/>
      <c r="UU6438" s="308"/>
      <c r="UV6438" s="308"/>
      <c r="UW6438" s="308"/>
      <c r="UX6438" s="308"/>
      <c r="UY6438" s="308"/>
      <c r="UZ6438" s="308"/>
      <c r="VA6438" s="308"/>
      <c r="VB6438" s="308"/>
      <c r="VC6438" s="308"/>
      <c r="VD6438" s="308"/>
      <c r="VE6438" s="308"/>
      <c r="VF6438" s="308"/>
      <c r="VG6438" s="308"/>
      <c r="VH6438" s="308"/>
      <c r="VI6438" s="308"/>
      <c r="VJ6438" s="308"/>
      <c r="VK6438" s="308"/>
      <c r="VL6438" s="308"/>
      <c r="VM6438" s="308"/>
      <c r="VN6438" s="308"/>
      <c r="VO6438" s="308"/>
      <c r="VP6438" s="308"/>
      <c r="VQ6438" s="308"/>
      <c r="VR6438" s="308"/>
      <c r="VS6438" s="308"/>
      <c r="VT6438" s="308"/>
      <c r="VU6438" s="308"/>
      <c r="VV6438" s="308"/>
      <c r="VW6438" s="308"/>
      <c r="VX6438" s="308"/>
      <c r="VY6438" s="308"/>
      <c r="VZ6438" s="308"/>
      <c r="WA6438" s="308"/>
      <c r="WB6438" s="308"/>
      <c r="WC6438" s="308"/>
      <c r="WD6438" s="308"/>
      <c r="WE6438" s="308"/>
      <c r="WF6438" s="308"/>
      <c r="WG6438" s="308"/>
      <c r="WH6438" s="308"/>
      <c r="WI6438" s="308"/>
      <c r="WJ6438" s="308"/>
      <c r="WK6438" s="308"/>
      <c r="WL6438" s="308"/>
      <c r="WM6438" s="308"/>
      <c r="WN6438" s="308"/>
      <c r="WO6438" s="308"/>
      <c r="WP6438" s="308"/>
      <c r="WQ6438" s="308"/>
      <c r="WR6438" s="308"/>
      <c r="WS6438" s="308"/>
      <c r="WT6438" s="308"/>
      <c r="WU6438" s="308"/>
      <c r="WV6438" s="308"/>
      <c r="WW6438" s="308"/>
      <c r="WX6438" s="308"/>
      <c r="WY6438" s="308"/>
      <c r="WZ6438" s="308"/>
      <c r="XA6438" s="308"/>
      <c r="XB6438" s="308"/>
      <c r="XC6438" s="308"/>
      <c r="XD6438" s="308"/>
      <c r="XE6438" s="308"/>
      <c r="XF6438" s="308"/>
      <c r="XG6438" s="308"/>
      <c r="XH6438" s="308"/>
      <c r="XI6438" s="308"/>
      <c r="XJ6438" s="308"/>
      <c r="XK6438" s="308"/>
      <c r="XL6438" s="308"/>
      <c r="XM6438" s="308"/>
      <c r="XN6438" s="308"/>
      <c r="XO6438" s="308"/>
      <c r="XP6438" s="308"/>
      <c r="XQ6438" s="308"/>
      <c r="XR6438" s="308"/>
      <c r="XS6438" s="308"/>
      <c r="XT6438" s="308"/>
      <c r="XU6438" s="308"/>
      <c r="XV6438" s="308"/>
      <c r="XW6438" s="308"/>
      <c r="XX6438" s="308"/>
      <c r="XY6438" s="308"/>
      <c r="XZ6438" s="308"/>
      <c r="YA6438" s="308"/>
      <c r="YB6438" s="308"/>
      <c r="YC6438" s="308"/>
      <c r="YD6438" s="308"/>
      <c r="YE6438" s="308"/>
      <c r="YF6438" s="308"/>
      <c r="YG6438" s="308"/>
      <c r="YH6438" s="308"/>
      <c r="YI6438" s="308"/>
      <c r="YJ6438" s="308"/>
      <c r="YK6438" s="308"/>
      <c r="YL6438" s="308"/>
      <c r="YM6438" s="308"/>
      <c r="YN6438" s="308"/>
      <c r="YO6438" s="308"/>
      <c r="YP6438" s="308"/>
      <c r="YQ6438" s="308"/>
      <c r="YR6438" s="308"/>
      <c r="YS6438" s="308"/>
      <c r="YT6438" s="308"/>
      <c r="YU6438" s="308"/>
      <c r="YV6438" s="308"/>
      <c r="YW6438" s="308"/>
      <c r="YX6438" s="308"/>
      <c r="YY6438" s="308"/>
      <c r="YZ6438" s="308"/>
      <c r="ZA6438" s="308"/>
      <c r="ZB6438" s="308"/>
      <c r="ZC6438" s="308"/>
      <c r="ZD6438" s="308"/>
      <c r="ZE6438" s="308"/>
      <c r="ZF6438" s="308"/>
      <c r="ZG6438" s="308"/>
      <c r="ZH6438" s="308"/>
      <c r="ZI6438" s="308"/>
      <c r="ZJ6438" s="308"/>
      <c r="ZK6438" s="308"/>
      <c r="ZL6438" s="308"/>
      <c r="ZM6438" s="308"/>
      <c r="ZN6438" s="308"/>
      <c r="ZO6438" s="308"/>
      <c r="ZP6438" s="308"/>
      <c r="ZQ6438" s="308"/>
      <c r="ZR6438" s="308"/>
      <c r="ZS6438" s="308"/>
      <c r="ZT6438" s="308"/>
      <c r="ZU6438" s="308"/>
      <c r="ZV6438" s="308"/>
      <c r="ZW6438" s="308"/>
      <c r="ZX6438" s="308"/>
      <c r="ZY6438" s="308"/>
      <c r="ZZ6438" s="308"/>
      <c r="AAA6438" s="308"/>
      <c r="AAB6438" s="308"/>
      <c r="AAC6438" s="308"/>
      <c r="AAD6438" s="308"/>
      <c r="AAE6438" s="308"/>
      <c r="AAF6438" s="308"/>
      <c r="AAG6438" s="308"/>
      <c r="AAH6438" s="308"/>
      <c r="AAI6438" s="308"/>
      <c r="AAJ6438" s="308"/>
      <c r="AAK6438" s="308"/>
      <c r="AAL6438" s="308"/>
      <c r="AAM6438" s="308"/>
      <c r="AAN6438" s="308"/>
      <c r="AAO6438" s="308"/>
      <c r="AAP6438" s="308"/>
      <c r="AAQ6438" s="308"/>
      <c r="AAR6438" s="308"/>
      <c r="AAS6438" s="308"/>
      <c r="AAT6438" s="308"/>
      <c r="AAU6438" s="308"/>
      <c r="AAV6438" s="308"/>
      <c r="AAW6438" s="308"/>
      <c r="AAX6438" s="308"/>
      <c r="AAY6438" s="308"/>
      <c r="AAZ6438" s="308"/>
      <c r="ABA6438" s="308"/>
      <c r="ABB6438" s="308"/>
      <c r="ABC6438" s="308"/>
      <c r="ABD6438" s="308"/>
      <c r="ABE6438" s="308"/>
      <c r="ABF6438" s="308"/>
      <c r="ABG6438" s="308"/>
      <c r="ABH6438" s="308"/>
      <c r="ABI6438" s="308"/>
      <c r="ABJ6438" s="308"/>
      <c r="ABK6438" s="308"/>
      <c r="ABL6438" s="308"/>
      <c r="ABM6438" s="308"/>
      <c r="ABN6438" s="308"/>
      <c r="ABO6438" s="308"/>
      <c r="ABP6438" s="308"/>
      <c r="ABQ6438" s="308"/>
      <c r="ABR6438" s="308"/>
      <c r="ABS6438" s="308"/>
      <c r="ABT6438" s="308"/>
      <c r="ABU6438" s="308"/>
      <c r="ABV6438" s="308"/>
      <c r="ABW6438" s="308"/>
      <c r="ABX6438" s="308"/>
      <c r="ABY6438" s="308"/>
      <c r="ABZ6438" s="308"/>
      <c r="ACA6438" s="308"/>
      <c r="ACB6438" s="308"/>
      <c r="ACC6438" s="308"/>
      <c r="ACD6438" s="308"/>
      <c r="ACE6438" s="308"/>
      <c r="ACF6438" s="308"/>
      <c r="ACG6438" s="308"/>
      <c r="ACH6438" s="308"/>
      <c r="ACI6438" s="308"/>
      <c r="ACJ6438" s="308"/>
      <c r="ACK6438" s="308"/>
      <c r="ACL6438" s="308"/>
      <c r="ACM6438" s="308"/>
      <c r="ACN6438" s="308"/>
      <c r="ACO6438" s="308"/>
      <c r="ACP6438" s="308"/>
      <c r="ACQ6438" s="308"/>
      <c r="ACR6438" s="308"/>
      <c r="ACS6438" s="308"/>
      <c r="ACT6438" s="308"/>
      <c r="ACU6438" s="308"/>
      <c r="ACV6438" s="308"/>
      <c r="ACW6438" s="308"/>
      <c r="ACX6438" s="308"/>
      <c r="ACY6438" s="308"/>
      <c r="ACZ6438" s="308"/>
      <c r="ADA6438" s="308"/>
      <c r="ADB6438" s="308"/>
      <c r="ADC6438" s="308"/>
      <c r="ADD6438" s="308"/>
      <c r="ADE6438" s="308"/>
      <c r="ADF6438" s="308"/>
      <c r="ADG6438" s="308"/>
      <c r="ADH6438" s="308"/>
      <c r="ADI6438" s="308"/>
      <c r="ADJ6438" s="308"/>
      <c r="ADK6438" s="308"/>
      <c r="ADL6438" s="308"/>
      <c r="ADM6438" s="308"/>
      <c r="ADN6438" s="308"/>
      <c r="ADO6438" s="308"/>
      <c r="ADP6438" s="308"/>
      <c r="ADQ6438" s="308"/>
      <c r="ADR6438" s="308"/>
      <c r="ADS6438" s="308"/>
      <c r="ADT6438" s="308"/>
      <c r="ADU6438" s="308"/>
      <c r="ADV6438" s="308"/>
      <c r="ADW6438" s="308"/>
      <c r="ADX6438" s="308"/>
      <c r="ADY6438" s="308"/>
      <c r="ADZ6438" s="308"/>
      <c r="AEA6438" s="308"/>
      <c r="AEB6438" s="308"/>
      <c r="AEC6438" s="308"/>
      <c r="AED6438" s="308"/>
      <c r="AEE6438" s="308"/>
      <c r="AEF6438" s="308"/>
      <c r="AEG6438" s="308"/>
      <c r="AEH6438" s="308"/>
      <c r="AEI6438" s="308"/>
      <c r="AEJ6438" s="308"/>
      <c r="AEK6438" s="308"/>
      <c r="AEL6438" s="308"/>
      <c r="AEM6438" s="308"/>
      <c r="AEN6438" s="308"/>
      <c r="AEO6438" s="308"/>
      <c r="AEP6438" s="308"/>
      <c r="AEQ6438" s="308"/>
      <c r="AER6438" s="308"/>
      <c r="AES6438" s="308"/>
      <c r="AET6438" s="308"/>
      <c r="AEU6438" s="308"/>
      <c r="AEV6438" s="308"/>
      <c r="AEW6438" s="308"/>
      <c r="AEX6438" s="308"/>
      <c r="AEY6438" s="308"/>
      <c r="AEZ6438" s="308"/>
      <c r="AFA6438" s="308"/>
      <c r="AFB6438" s="308"/>
      <c r="AFC6438" s="308"/>
      <c r="AFD6438" s="308"/>
      <c r="AFE6438" s="308"/>
      <c r="AFF6438" s="308"/>
      <c r="AFG6438" s="308"/>
      <c r="AFH6438" s="308"/>
      <c r="AFI6438" s="308"/>
      <c r="AFJ6438" s="308"/>
      <c r="AFK6438" s="308"/>
      <c r="AFL6438" s="308"/>
      <c r="AFM6438" s="308"/>
      <c r="AFN6438" s="308"/>
      <c r="AFO6438" s="308"/>
      <c r="AFP6438" s="308"/>
      <c r="AFQ6438" s="308"/>
      <c r="AFR6438" s="308"/>
      <c r="AFS6438" s="308"/>
      <c r="AFT6438" s="308"/>
      <c r="AFU6438" s="308"/>
      <c r="AFV6438" s="308"/>
      <c r="AFW6438" s="308"/>
      <c r="AFX6438" s="308"/>
      <c r="AFY6438" s="308"/>
      <c r="AFZ6438" s="308"/>
      <c r="AGA6438" s="308"/>
      <c r="AGB6438" s="308"/>
      <c r="AGC6438" s="308"/>
      <c r="AGD6438" s="308"/>
      <c r="AGE6438" s="308"/>
      <c r="AGF6438" s="308"/>
      <c r="AGG6438" s="308"/>
      <c r="AGH6438" s="308"/>
      <c r="AGI6438" s="308"/>
      <c r="AGJ6438" s="308"/>
      <c r="AGK6438" s="308"/>
      <c r="AGL6438" s="308"/>
      <c r="AGM6438" s="308"/>
      <c r="AGN6438" s="308"/>
      <c r="AGO6438" s="308"/>
      <c r="AGP6438" s="308"/>
      <c r="AGQ6438" s="308"/>
      <c r="AGR6438" s="308"/>
      <c r="AGS6438" s="308"/>
      <c r="AGT6438" s="308"/>
      <c r="AGU6438" s="308"/>
      <c r="AGV6438" s="308"/>
      <c r="AGW6438" s="308"/>
      <c r="AGX6438" s="308"/>
      <c r="AGY6438" s="308"/>
      <c r="AGZ6438" s="308"/>
      <c r="AHA6438" s="308"/>
      <c r="AHB6438" s="308"/>
      <c r="AHC6438" s="308"/>
      <c r="AHD6438" s="308"/>
      <c r="AHE6438" s="308"/>
      <c r="AHF6438" s="308"/>
      <c r="AHG6438" s="308"/>
      <c r="AHH6438" s="308"/>
      <c r="AHI6438" s="308"/>
      <c r="AHJ6438" s="308"/>
      <c r="AHK6438" s="308"/>
      <c r="AHL6438" s="308"/>
      <c r="AHM6438" s="308"/>
      <c r="AHN6438" s="308"/>
      <c r="AHO6438" s="308"/>
      <c r="AHP6438" s="308"/>
      <c r="AHQ6438" s="308"/>
      <c r="AHR6438" s="308"/>
      <c r="AHS6438" s="308"/>
      <c r="AHT6438" s="308"/>
      <c r="AHU6438" s="308"/>
      <c r="AHV6438" s="308"/>
      <c r="AHW6438" s="308"/>
      <c r="AHX6438" s="308"/>
      <c r="AHY6438" s="308"/>
      <c r="AHZ6438" s="308"/>
      <c r="AIA6438" s="308"/>
      <c r="AIB6438" s="308"/>
      <c r="AIC6438" s="308"/>
      <c r="AID6438" s="308"/>
      <c r="AIE6438" s="308"/>
      <c r="AIF6438" s="308"/>
      <c r="AIG6438" s="308"/>
      <c r="AIH6438" s="308"/>
      <c r="AII6438" s="308"/>
      <c r="AIJ6438" s="308"/>
      <c r="AIK6438" s="308"/>
      <c r="AIL6438" s="308"/>
      <c r="AIM6438" s="308"/>
      <c r="AIN6438" s="308"/>
      <c r="AIO6438" s="308"/>
      <c r="AIP6438" s="308"/>
      <c r="AIQ6438" s="308"/>
      <c r="AIR6438" s="308"/>
      <c r="AIS6438" s="308"/>
      <c r="AIT6438" s="308"/>
      <c r="AIU6438" s="308"/>
      <c r="AIV6438" s="308"/>
      <c r="AIW6438" s="308"/>
      <c r="AIX6438" s="308"/>
      <c r="AIY6438" s="308"/>
      <c r="AIZ6438" s="308"/>
      <c r="AJA6438" s="308"/>
      <c r="AJB6438" s="308"/>
      <c r="AJC6438" s="308"/>
      <c r="AJD6438" s="308"/>
      <c r="AJE6438" s="308"/>
      <c r="AJF6438" s="308"/>
      <c r="AJG6438" s="308"/>
      <c r="AJH6438" s="308"/>
      <c r="AJI6438" s="308"/>
      <c r="AJJ6438" s="308"/>
      <c r="AJK6438" s="308"/>
      <c r="AJL6438" s="308"/>
      <c r="AJM6438" s="308"/>
      <c r="AJN6438" s="308"/>
      <c r="AJO6438" s="308"/>
      <c r="AJP6438" s="308"/>
      <c r="AJQ6438" s="308"/>
      <c r="AJR6438" s="308"/>
      <c r="AJS6438" s="308"/>
      <c r="AJT6438" s="308"/>
      <c r="AJU6438" s="308"/>
      <c r="AJV6438" s="308"/>
      <c r="AJW6438" s="308"/>
      <c r="AJX6438" s="308"/>
      <c r="AJY6438" s="308"/>
      <c r="AJZ6438" s="308"/>
      <c r="AKA6438" s="308"/>
      <c r="AKB6438" s="308"/>
      <c r="AKC6438" s="308"/>
      <c r="AKD6438" s="308"/>
      <c r="AKE6438" s="308"/>
      <c r="AKF6438" s="308"/>
      <c r="AKG6438" s="308"/>
      <c r="AKH6438" s="308"/>
      <c r="AKI6438" s="308"/>
      <c r="AKJ6438" s="308"/>
      <c r="AKK6438" s="308"/>
      <c r="AKL6438" s="308"/>
      <c r="AKM6438" s="308"/>
      <c r="AKN6438" s="308"/>
      <c r="AKO6438" s="308"/>
      <c r="AKP6438" s="308"/>
      <c r="AKQ6438" s="308"/>
      <c r="AKR6438" s="308"/>
      <c r="AKS6438" s="308"/>
      <c r="AKT6438" s="308"/>
      <c r="AKU6438" s="308"/>
      <c r="AKV6438" s="308"/>
      <c r="AKW6438" s="308"/>
      <c r="AKX6438" s="308"/>
      <c r="AKY6438" s="308"/>
      <c r="AKZ6438" s="308"/>
      <c r="ALA6438" s="308"/>
      <c r="ALB6438" s="308"/>
      <c r="ALC6438" s="308"/>
      <c r="ALD6438" s="308"/>
      <c r="ALE6438" s="308"/>
      <c r="ALF6438" s="308"/>
      <c r="ALG6438" s="308"/>
      <c r="ALH6438" s="308"/>
      <c r="ALI6438" s="308"/>
      <c r="ALJ6438" s="308"/>
      <c r="ALK6438" s="308"/>
      <c r="ALL6438" s="308"/>
      <c r="ALM6438" s="308"/>
      <c r="ALN6438" s="308"/>
      <c r="ALO6438" s="308"/>
      <c r="ALP6438" s="308"/>
      <c r="ALQ6438" s="308"/>
      <c r="ALR6438" s="308"/>
      <c r="ALS6438" s="308"/>
      <c r="ALT6438" s="308"/>
      <c r="ALU6438" s="308"/>
      <c r="ALV6438" s="308"/>
      <c r="ALW6438" s="308"/>
      <c r="ALX6438" s="308"/>
      <c r="ALY6438" s="308"/>
      <c r="ALZ6438" s="308"/>
      <c r="AMA6438" s="308"/>
      <c r="AMB6438" s="308"/>
      <c r="AMC6438" s="308"/>
      <c r="AMD6438" s="308"/>
      <c r="AME6438" s="308"/>
      <c r="AMF6438" s="308"/>
      <c r="AMG6438" s="308"/>
      <c r="AMH6438" s="308"/>
      <c r="AMI6438" s="308"/>
      <c r="AMJ6438" s="308"/>
      <c r="AMK6438" s="308"/>
      <c r="AML6438" s="308"/>
      <c r="AMM6438" s="308"/>
      <c r="AMN6438" s="308"/>
    </row>
    <row r="6439" spans="1:1028" s="311" customFormat="1" ht="38.25">
      <c r="A6439" s="308">
        <v>1</v>
      </c>
      <c r="B6439" s="308">
        <v>0</v>
      </c>
      <c r="C6439" s="309" t="s">
        <v>25889</v>
      </c>
      <c r="D6439" s="309" t="s">
        <v>25865</v>
      </c>
      <c r="E6439" s="309"/>
      <c r="F6439" s="309" t="s">
        <v>24530</v>
      </c>
      <c r="G6439" s="309"/>
      <c r="H6439" s="309"/>
      <c r="I6439" s="309" t="s">
        <v>4446</v>
      </c>
      <c r="J6439" s="309" t="s">
        <v>25888</v>
      </c>
      <c r="K6439" s="309"/>
      <c r="L6439" s="309"/>
      <c r="M6439" s="309"/>
      <c r="N6439" s="311" t="s">
        <v>1704</v>
      </c>
      <c r="O6439" s="309"/>
      <c r="P6439" s="309"/>
      <c r="Q6439" s="309"/>
      <c r="R6439" s="309" t="s">
        <v>25979</v>
      </c>
      <c r="S6439" s="309"/>
      <c r="T6439" s="309"/>
      <c r="U6439" s="309" t="s">
        <v>26299</v>
      </c>
      <c r="V6439" s="309"/>
      <c r="W6439" s="309"/>
      <c r="X6439" s="459"/>
      <c r="Y6439" s="309"/>
      <c r="Z6439" s="309"/>
      <c r="AA6439" s="309" t="s">
        <v>1170</v>
      </c>
      <c r="AB6439" s="309" t="s">
        <v>11092</v>
      </c>
      <c r="AC6439" s="309"/>
      <c r="AD6439" s="309"/>
      <c r="AE6439" s="309" t="s">
        <v>2950</v>
      </c>
      <c r="AF6439" s="309"/>
      <c r="AG6439" s="309">
        <v>1</v>
      </c>
      <c r="AH6439" s="309" t="s">
        <v>4439</v>
      </c>
      <c r="AI6439" s="309" t="s">
        <v>4440</v>
      </c>
      <c r="AJ6439" s="309" t="s">
        <v>4449</v>
      </c>
      <c r="AK6439" s="309" t="s">
        <v>25911</v>
      </c>
      <c r="AL6439" s="314" t="s">
        <v>25859</v>
      </c>
      <c r="AM6439" s="308"/>
      <c r="AN6439" s="308"/>
      <c r="AO6439" s="308"/>
      <c r="AP6439" s="308"/>
      <c r="AR6439" s="308"/>
      <c r="AS6439" s="308"/>
      <c r="AT6439" s="308"/>
      <c r="AU6439" s="308"/>
      <c r="AV6439" s="308"/>
      <c r="AW6439" s="308"/>
      <c r="AX6439" s="308"/>
      <c r="AY6439" s="308"/>
      <c r="AZ6439" s="308"/>
      <c r="BA6439" s="308"/>
      <c r="BB6439" s="308"/>
      <c r="BC6439" s="308"/>
      <c r="BD6439" s="308"/>
      <c r="BE6439" s="308"/>
      <c r="BF6439" s="308"/>
      <c r="BG6439" s="308"/>
      <c r="BH6439" s="308"/>
      <c r="BI6439" s="308"/>
      <c r="BJ6439" s="308"/>
      <c r="BK6439" s="308"/>
      <c r="BL6439" s="308"/>
      <c r="BM6439" s="308"/>
      <c r="BN6439" s="308"/>
      <c r="BO6439" s="308"/>
      <c r="BP6439" s="308"/>
      <c r="BQ6439" s="308"/>
      <c r="BR6439" s="308"/>
      <c r="BS6439" s="308"/>
      <c r="BT6439" s="308"/>
      <c r="BU6439" s="308"/>
      <c r="BV6439" s="308"/>
      <c r="BW6439" s="308"/>
      <c r="BX6439" s="308"/>
      <c r="BY6439" s="308"/>
      <c r="BZ6439" s="308"/>
      <c r="CA6439" s="308"/>
      <c r="CB6439" s="308"/>
      <c r="CC6439" s="308"/>
      <c r="CD6439" s="308"/>
      <c r="CE6439" s="308"/>
      <c r="CF6439" s="308"/>
      <c r="CG6439" s="308"/>
      <c r="CH6439" s="308"/>
      <c r="CI6439" s="308"/>
      <c r="CJ6439" s="308"/>
      <c r="CK6439" s="308"/>
      <c r="CL6439" s="308"/>
      <c r="CM6439" s="308"/>
      <c r="CN6439" s="308"/>
      <c r="CO6439" s="308"/>
      <c r="CP6439" s="308"/>
      <c r="CQ6439" s="308"/>
      <c r="CR6439" s="308"/>
      <c r="CS6439" s="308"/>
      <c r="CT6439" s="308"/>
      <c r="CU6439" s="308"/>
      <c r="CV6439" s="308"/>
      <c r="CW6439" s="308"/>
      <c r="CX6439" s="308"/>
      <c r="CY6439" s="308"/>
      <c r="CZ6439" s="308"/>
      <c r="DA6439" s="308"/>
      <c r="DB6439" s="308"/>
      <c r="DC6439" s="308"/>
      <c r="DD6439" s="308"/>
      <c r="DE6439" s="308"/>
      <c r="DF6439" s="308"/>
      <c r="DG6439" s="308"/>
      <c r="DH6439" s="308"/>
      <c r="DI6439" s="308"/>
      <c r="DJ6439" s="308"/>
      <c r="DK6439" s="308"/>
      <c r="DL6439" s="308"/>
      <c r="DM6439" s="308"/>
      <c r="DN6439" s="308"/>
      <c r="DO6439" s="308"/>
      <c r="DP6439" s="308"/>
      <c r="DQ6439" s="308"/>
      <c r="DR6439" s="308"/>
      <c r="DS6439" s="308"/>
      <c r="DT6439" s="308"/>
      <c r="DU6439" s="308"/>
      <c r="DV6439" s="308"/>
      <c r="DW6439" s="308"/>
      <c r="DX6439" s="308"/>
      <c r="DY6439" s="308"/>
      <c r="DZ6439" s="308"/>
      <c r="EA6439" s="308"/>
      <c r="EB6439" s="308"/>
      <c r="EC6439" s="308"/>
      <c r="ED6439" s="308"/>
      <c r="EE6439" s="308"/>
      <c r="EF6439" s="308"/>
      <c r="EG6439" s="308"/>
      <c r="EH6439" s="308"/>
      <c r="EI6439" s="308"/>
      <c r="EJ6439" s="308"/>
      <c r="EK6439" s="308"/>
      <c r="EL6439" s="308"/>
      <c r="EM6439" s="308"/>
      <c r="EN6439" s="308"/>
      <c r="EO6439" s="308"/>
      <c r="EP6439" s="308"/>
      <c r="EQ6439" s="308"/>
      <c r="ER6439" s="308"/>
      <c r="ES6439" s="308"/>
      <c r="ET6439" s="308"/>
      <c r="EU6439" s="308"/>
      <c r="EV6439" s="308"/>
      <c r="EW6439" s="308"/>
      <c r="EX6439" s="308"/>
      <c r="EY6439" s="308"/>
      <c r="EZ6439" s="308"/>
      <c r="FA6439" s="308"/>
      <c r="FB6439" s="308"/>
      <c r="FC6439" s="308"/>
      <c r="FD6439" s="308"/>
      <c r="FE6439" s="308"/>
      <c r="FF6439" s="308"/>
      <c r="FG6439" s="308"/>
      <c r="FH6439" s="308"/>
      <c r="FI6439" s="308"/>
      <c r="FJ6439" s="308"/>
      <c r="FK6439" s="308"/>
      <c r="FL6439" s="308"/>
      <c r="FM6439" s="308"/>
      <c r="FN6439" s="308"/>
      <c r="FO6439" s="308"/>
      <c r="FP6439" s="308"/>
      <c r="FQ6439" s="308"/>
      <c r="FR6439" s="308"/>
      <c r="FS6439" s="308"/>
      <c r="FT6439" s="308"/>
      <c r="FU6439" s="308"/>
      <c r="FV6439" s="308"/>
      <c r="FW6439" s="308"/>
      <c r="FX6439" s="308"/>
      <c r="FY6439" s="308"/>
      <c r="FZ6439" s="308"/>
      <c r="GA6439" s="308"/>
      <c r="GB6439" s="308"/>
      <c r="GC6439" s="308"/>
      <c r="GD6439" s="308"/>
      <c r="GE6439" s="308"/>
      <c r="GF6439" s="308"/>
      <c r="GG6439" s="308"/>
      <c r="GH6439" s="308"/>
      <c r="GI6439" s="308"/>
      <c r="GJ6439" s="308"/>
      <c r="GK6439" s="308"/>
      <c r="GL6439" s="308"/>
      <c r="GM6439" s="308"/>
      <c r="GN6439" s="308"/>
      <c r="GO6439" s="308"/>
      <c r="GP6439" s="308"/>
      <c r="GQ6439" s="308"/>
      <c r="GR6439" s="308"/>
      <c r="GS6439" s="308"/>
      <c r="GT6439" s="308"/>
      <c r="GU6439" s="308"/>
      <c r="GV6439" s="308"/>
      <c r="GW6439" s="308"/>
      <c r="GX6439" s="308"/>
      <c r="GY6439" s="308"/>
      <c r="GZ6439" s="308"/>
      <c r="HA6439" s="308"/>
      <c r="HB6439" s="308"/>
      <c r="HC6439" s="308"/>
      <c r="HD6439" s="308"/>
      <c r="HE6439" s="308"/>
      <c r="HF6439" s="308"/>
      <c r="HG6439" s="308"/>
      <c r="HH6439" s="308"/>
      <c r="HI6439" s="308"/>
      <c r="HJ6439" s="308"/>
      <c r="HK6439" s="308"/>
      <c r="HL6439" s="308"/>
      <c r="HM6439" s="308"/>
      <c r="HN6439" s="308"/>
      <c r="HO6439" s="308"/>
      <c r="HP6439" s="308"/>
      <c r="HQ6439" s="308"/>
      <c r="HR6439" s="308"/>
      <c r="HS6439" s="308"/>
      <c r="HT6439" s="308"/>
      <c r="HU6439" s="308"/>
      <c r="HV6439" s="308"/>
      <c r="HW6439" s="308"/>
      <c r="HX6439" s="308"/>
      <c r="HY6439" s="308"/>
      <c r="HZ6439" s="308"/>
      <c r="IA6439" s="308"/>
      <c r="IB6439" s="308"/>
      <c r="IC6439" s="308"/>
      <c r="ID6439" s="308"/>
      <c r="IE6439" s="308"/>
      <c r="IF6439" s="308"/>
      <c r="IG6439" s="308"/>
      <c r="IH6439" s="308"/>
      <c r="II6439" s="308"/>
      <c r="IJ6439" s="308"/>
      <c r="IK6439" s="308"/>
      <c r="IL6439" s="308"/>
      <c r="IM6439" s="308"/>
      <c r="IN6439" s="308"/>
      <c r="IO6439" s="308"/>
      <c r="IP6439" s="308"/>
      <c r="IQ6439" s="308"/>
      <c r="IR6439" s="308"/>
      <c r="IS6439" s="308"/>
      <c r="IT6439" s="308"/>
      <c r="IU6439" s="308"/>
      <c r="IV6439" s="308"/>
      <c r="IW6439" s="308"/>
      <c r="IX6439" s="308"/>
      <c r="IY6439" s="308"/>
      <c r="IZ6439" s="308"/>
      <c r="JA6439" s="308"/>
      <c r="JB6439" s="308"/>
      <c r="JC6439" s="308"/>
      <c r="JD6439" s="308"/>
      <c r="JE6439" s="308"/>
      <c r="JF6439" s="308"/>
      <c r="JG6439" s="308"/>
      <c r="JH6439" s="308"/>
      <c r="JI6439" s="308"/>
      <c r="JJ6439" s="308"/>
      <c r="JK6439" s="308"/>
      <c r="JL6439" s="308"/>
      <c r="JM6439" s="308"/>
      <c r="JN6439" s="308"/>
      <c r="JO6439" s="308"/>
      <c r="JP6439" s="308"/>
      <c r="JQ6439" s="308"/>
      <c r="JR6439" s="308"/>
      <c r="JS6439" s="308"/>
      <c r="JT6439" s="308"/>
      <c r="JU6439" s="308"/>
      <c r="JV6439" s="308"/>
      <c r="JW6439" s="308"/>
      <c r="JX6439" s="308"/>
      <c r="JY6439" s="308"/>
      <c r="JZ6439" s="308"/>
      <c r="KA6439" s="308"/>
      <c r="KB6439" s="308"/>
      <c r="KC6439" s="308"/>
      <c r="KD6439" s="308"/>
      <c r="KE6439" s="308"/>
      <c r="KF6439" s="308"/>
      <c r="KG6439" s="308"/>
      <c r="KH6439" s="308"/>
      <c r="KI6439" s="308"/>
      <c r="KJ6439" s="308"/>
      <c r="KK6439" s="308"/>
      <c r="KL6439" s="308"/>
      <c r="KM6439" s="308"/>
      <c r="KN6439" s="308"/>
      <c r="KO6439" s="308"/>
      <c r="KP6439" s="308"/>
      <c r="KQ6439" s="308"/>
      <c r="KR6439" s="308"/>
      <c r="KS6439" s="308"/>
      <c r="KT6439" s="308"/>
      <c r="KU6439" s="308"/>
      <c r="KV6439" s="308"/>
      <c r="KW6439" s="308"/>
      <c r="KX6439" s="308"/>
      <c r="KY6439" s="308"/>
      <c r="KZ6439" s="308"/>
      <c r="LA6439" s="308"/>
      <c r="LB6439" s="308"/>
      <c r="LC6439" s="308"/>
      <c r="LD6439" s="308"/>
      <c r="LE6439" s="308"/>
      <c r="LF6439" s="308"/>
      <c r="LG6439" s="308"/>
      <c r="LH6439" s="308"/>
      <c r="LI6439" s="308"/>
      <c r="LJ6439" s="308"/>
      <c r="LK6439" s="308"/>
      <c r="LL6439" s="308"/>
      <c r="LM6439" s="308"/>
      <c r="LN6439" s="308"/>
      <c r="LO6439" s="308"/>
      <c r="LP6439" s="308"/>
      <c r="LQ6439" s="308"/>
      <c r="LR6439" s="308"/>
      <c r="LS6439" s="308"/>
      <c r="LT6439" s="308"/>
      <c r="LU6439" s="308"/>
      <c r="LV6439" s="308"/>
      <c r="LW6439" s="308"/>
      <c r="LX6439" s="308"/>
      <c r="LY6439" s="308"/>
      <c r="LZ6439" s="308"/>
      <c r="MA6439" s="308"/>
      <c r="MB6439" s="308"/>
      <c r="MC6439" s="308"/>
      <c r="MD6439" s="308"/>
      <c r="ME6439" s="308"/>
      <c r="MF6439" s="308"/>
      <c r="MG6439" s="308"/>
      <c r="MH6439" s="308"/>
      <c r="MI6439" s="308"/>
      <c r="MJ6439" s="308"/>
      <c r="MK6439" s="308"/>
      <c r="ML6439" s="308"/>
      <c r="MM6439" s="308"/>
      <c r="MN6439" s="308"/>
      <c r="MO6439" s="308"/>
      <c r="MP6439" s="308"/>
      <c r="MQ6439" s="308"/>
      <c r="MR6439" s="308"/>
      <c r="MS6439" s="308"/>
      <c r="MT6439" s="308"/>
      <c r="MU6439" s="308"/>
      <c r="MV6439" s="308"/>
      <c r="MW6439" s="308"/>
      <c r="MX6439" s="308"/>
      <c r="MY6439" s="308"/>
      <c r="MZ6439" s="308"/>
      <c r="NA6439" s="308"/>
      <c r="NB6439" s="308"/>
      <c r="NC6439" s="308"/>
      <c r="ND6439" s="308"/>
      <c r="NE6439" s="308"/>
      <c r="NF6439" s="308"/>
      <c r="NG6439" s="308"/>
      <c r="NH6439" s="308"/>
      <c r="NI6439" s="308"/>
      <c r="NJ6439" s="308"/>
      <c r="NK6439" s="308"/>
      <c r="NL6439" s="308"/>
      <c r="NM6439" s="308"/>
      <c r="NN6439" s="308"/>
      <c r="NO6439" s="308"/>
      <c r="NP6439" s="308"/>
      <c r="NQ6439" s="308"/>
      <c r="NR6439" s="308"/>
      <c r="NS6439" s="308"/>
      <c r="NT6439" s="308"/>
      <c r="NU6439" s="308"/>
      <c r="NV6439" s="308"/>
      <c r="NW6439" s="308"/>
      <c r="NX6439" s="308"/>
      <c r="NY6439" s="308"/>
      <c r="NZ6439" s="308"/>
      <c r="OA6439" s="308"/>
      <c r="OB6439" s="308"/>
      <c r="OC6439" s="308"/>
      <c r="OD6439" s="308"/>
      <c r="OE6439" s="308"/>
      <c r="OF6439" s="308"/>
      <c r="OG6439" s="308"/>
      <c r="OH6439" s="308"/>
      <c r="OI6439" s="308"/>
      <c r="OJ6439" s="308"/>
      <c r="OK6439" s="308"/>
      <c r="OL6439" s="308"/>
      <c r="OM6439" s="308"/>
      <c r="ON6439" s="308"/>
      <c r="OO6439" s="308"/>
      <c r="OP6439" s="308"/>
      <c r="OQ6439" s="308"/>
      <c r="OR6439" s="308"/>
      <c r="OS6439" s="308"/>
      <c r="OT6439" s="308"/>
      <c r="OU6439" s="308"/>
      <c r="OV6439" s="308"/>
      <c r="OW6439" s="308"/>
      <c r="OX6439" s="308"/>
      <c r="OY6439" s="308"/>
      <c r="OZ6439" s="308"/>
      <c r="PA6439" s="308"/>
      <c r="PB6439" s="308"/>
      <c r="PC6439" s="308"/>
      <c r="PD6439" s="308"/>
      <c r="PE6439" s="308"/>
      <c r="PF6439" s="308"/>
      <c r="PG6439" s="308"/>
      <c r="PH6439" s="308"/>
      <c r="PI6439" s="308"/>
      <c r="PJ6439" s="308"/>
      <c r="PK6439" s="308"/>
      <c r="PL6439" s="308"/>
      <c r="PM6439" s="308"/>
      <c r="PN6439" s="308"/>
      <c r="PO6439" s="308"/>
      <c r="PP6439" s="308"/>
      <c r="PQ6439" s="308"/>
      <c r="PR6439" s="308"/>
      <c r="PS6439" s="308"/>
      <c r="PT6439" s="308"/>
      <c r="PU6439" s="308"/>
      <c r="PV6439" s="308"/>
      <c r="PW6439" s="308"/>
      <c r="PX6439" s="308"/>
      <c r="PY6439" s="308"/>
      <c r="PZ6439" s="308"/>
      <c r="QA6439" s="308"/>
      <c r="QB6439" s="308"/>
      <c r="QC6439" s="308"/>
      <c r="QD6439" s="308"/>
      <c r="QE6439" s="308"/>
      <c r="QF6439" s="308"/>
      <c r="QG6439" s="308"/>
      <c r="QH6439" s="308"/>
      <c r="QI6439" s="308"/>
      <c r="QJ6439" s="308"/>
      <c r="QK6439" s="308"/>
      <c r="QL6439" s="308"/>
      <c r="QM6439" s="308"/>
      <c r="QN6439" s="308"/>
      <c r="QO6439" s="308"/>
      <c r="QP6439" s="308"/>
      <c r="QQ6439" s="308"/>
      <c r="QR6439" s="308"/>
      <c r="QS6439" s="308"/>
      <c r="QT6439" s="308"/>
      <c r="QU6439" s="308"/>
      <c r="QV6439" s="308"/>
      <c r="QW6439" s="308"/>
      <c r="QX6439" s="308"/>
      <c r="QY6439" s="308"/>
      <c r="QZ6439" s="308"/>
      <c r="RA6439" s="308"/>
      <c r="RB6439" s="308"/>
      <c r="RC6439" s="308"/>
      <c r="RD6439" s="308"/>
      <c r="RE6439" s="308"/>
      <c r="RF6439" s="308"/>
      <c r="RG6439" s="308"/>
      <c r="RH6439" s="308"/>
      <c r="RI6439" s="308"/>
      <c r="RJ6439" s="308"/>
      <c r="RK6439" s="308"/>
      <c r="RL6439" s="308"/>
      <c r="RM6439" s="308"/>
      <c r="RN6439" s="308"/>
      <c r="RO6439" s="308"/>
      <c r="RP6439" s="308"/>
      <c r="RQ6439" s="308"/>
      <c r="RR6439" s="308"/>
      <c r="RS6439" s="308"/>
      <c r="RT6439" s="308"/>
      <c r="RU6439" s="308"/>
      <c r="RV6439" s="308"/>
      <c r="RW6439" s="308"/>
      <c r="RX6439" s="308"/>
      <c r="RY6439" s="308"/>
      <c r="RZ6439" s="308"/>
      <c r="SA6439" s="308"/>
      <c r="SB6439" s="308"/>
      <c r="SC6439" s="308"/>
      <c r="SD6439" s="308"/>
      <c r="SE6439" s="308"/>
      <c r="SF6439" s="308"/>
      <c r="SG6439" s="308"/>
      <c r="SH6439" s="308"/>
      <c r="SI6439" s="308"/>
      <c r="SJ6439" s="308"/>
      <c r="SK6439" s="308"/>
      <c r="SL6439" s="308"/>
      <c r="SM6439" s="308"/>
      <c r="SN6439" s="308"/>
      <c r="SO6439" s="308"/>
      <c r="SP6439" s="308"/>
      <c r="SQ6439" s="308"/>
      <c r="SR6439" s="308"/>
      <c r="SS6439" s="308"/>
      <c r="ST6439" s="308"/>
      <c r="SU6439" s="308"/>
      <c r="SV6439" s="308"/>
      <c r="SW6439" s="308"/>
      <c r="SX6439" s="308"/>
      <c r="SY6439" s="308"/>
      <c r="SZ6439" s="308"/>
      <c r="TA6439" s="308"/>
      <c r="TB6439" s="308"/>
      <c r="TC6439" s="308"/>
      <c r="TD6439" s="308"/>
      <c r="TE6439" s="308"/>
      <c r="TF6439" s="308"/>
      <c r="TG6439" s="308"/>
      <c r="TH6439" s="308"/>
      <c r="TI6439" s="308"/>
      <c r="TJ6439" s="308"/>
      <c r="TK6439" s="308"/>
      <c r="TL6439" s="308"/>
      <c r="TM6439" s="308"/>
      <c r="TN6439" s="308"/>
      <c r="TO6439" s="308"/>
      <c r="TP6439" s="308"/>
      <c r="TQ6439" s="308"/>
      <c r="TR6439" s="308"/>
      <c r="TS6439" s="308"/>
      <c r="TT6439" s="308"/>
      <c r="TU6439" s="308"/>
      <c r="TV6439" s="308"/>
      <c r="TW6439" s="308"/>
      <c r="TX6439" s="308"/>
      <c r="TY6439" s="308"/>
      <c r="TZ6439" s="308"/>
      <c r="UA6439" s="308"/>
      <c r="UB6439" s="308"/>
      <c r="UC6439" s="308"/>
      <c r="UD6439" s="308"/>
      <c r="UE6439" s="308"/>
      <c r="UF6439" s="308"/>
      <c r="UG6439" s="308"/>
      <c r="UH6439" s="308"/>
      <c r="UI6439" s="308"/>
      <c r="UJ6439" s="308"/>
      <c r="UK6439" s="308"/>
      <c r="UL6439" s="308"/>
      <c r="UM6439" s="308"/>
      <c r="UN6439" s="308"/>
      <c r="UO6439" s="308"/>
      <c r="UP6439" s="308"/>
      <c r="UQ6439" s="308"/>
      <c r="UR6439" s="308"/>
      <c r="US6439" s="308"/>
      <c r="UT6439" s="308"/>
      <c r="UU6439" s="308"/>
      <c r="UV6439" s="308"/>
      <c r="UW6439" s="308"/>
      <c r="UX6439" s="308"/>
      <c r="UY6439" s="308"/>
      <c r="UZ6439" s="308"/>
      <c r="VA6439" s="308"/>
      <c r="VB6439" s="308"/>
      <c r="VC6439" s="308"/>
      <c r="VD6439" s="308"/>
      <c r="VE6439" s="308"/>
      <c r="VF6439" s="308"/>
      <c r="VG6439" s="308"/>
      <c r="VH6439" s="308"/>
      <c r="VI6439" s="308"/>
      <c r="VJ6439" s="308"/>
      <c r="VK6439" s="308"/>
      <c r="VL6439" s="308"/>
      <c r="VM6439" s="308"/>
      <c r="VN6439" s="308"/>
      <c r="VO6439" s="308"/>
      <c r="VP6439" s="308"/>
      <c r="VQ6439" s="308"/>
      <c r="VR6439" s="308"/>
      <c r="VS6439" s="308"/>
      <c r="VT6439" s="308"/>
      <c r="VU6439" s="308"/>
      <c r="VV6439" s="308"/>
      <c r="VW6439" s="308"/>
      <c r="VX6439" s="308"/>
      <c r="VY6439" s="308"/>
      <c r="VZ6439" s="308"/>
      <c r="WA6439" s="308"/>
      <c r="WB6439" s="308"/>
      <c r="WC6439" s="308"/>
      <c r="WD6439" s="308"/>
      <c r="WE6439" s="308"/>
      <c r="WF6439" s="308"/>
      <c r="WG6439" s="308"/>
      <c r="WH6439" s="308"/>
      <c r="WI6439" s="308"/>
      <c r="WJ6439" s="308"/>
      <c r="WK6439" s="308"/>
      <c r="WL6439" s="308"/>
      <c r="WM6439" s="308"/>
      <c r="WN6439" s="308"/>
      <c r="WO6439" s="308"/>
      <c r="WP6439" s="308"/>
      <c r="WQ6439" s="308"/>
      <c r="WR6439" s="308"/>
      <c r="WS6439" s="308"/>
      <c r="WT6439" s="308"/>
      <c r="WU6439" s="308"/>
      <c r="WV6439" s="308"/>
      <c r="WW6439" s="308"/>
      <c r="WX6439" s="308"/>
      <c r="WY6439" s="308"/>
      <c r="WZ6439" s="308"/>
      <c r="XA6439" s="308"/>
      <c r="XB6439" s="308"/>
      <c r="XC6439" s="308"/>
      <c r="XD6439" s="308"/>
      <c r="XE6439" s="308"/>
      <c r="XF6439" s="308"/>
      <c r="XG6439" s="308"/>
      <c r="XH6439" s="308"/>
      <c r="XI6439" s="308"/>
      <c r="XJ6439" s="308"/>
      <c r="XK6439" s="308"/>
      <c r="XL6439" s="308"/>
      <c r="XM6439" s="308"/>
      <c r="XN6439" s="308"/>
      <c r="XO6439" s="308"/>
      <c r="XP6439" s="308"/>
      <c r="XQ6439" s="308"/>
      <c r="XR6439" s="308"/>
      <c r="XS6439" s="308"/>
      <c r="XT6439" s="308"/>
      <c r="XU6439" s="308"/>
      <c r="XV6439" s="308"/>
      <c r="XW6439" s="308"/>
      <c r="XX6439" s="308"/>
      <c r="XY6439" s="308"/>
      <c r="XZ6439" s="308"/>
      <c r="YA6439" s="308"/>
      <c r="YB6439" s="308"/>
      <c r="YC6439" s="308"/>
      <c r="YD6439" s="308"/>
      <c r="YE6439" s="308"/>
      <c r="YF6439" s="308"/>
      <c r="YG6439" s="308"/>
      <c r="YH6439" s="308"/>
      <c r="YI6439" s="308"/>
      <c r="YJ6439" s="308"/>
      <c r="YK6439" s="308"/>
      <c r="YL6439" s="308"/>
      <c r="YM6439" s="308"/>
      <c r="YN6439" s="308"/>
      <c r="YO6439" s="308"/>
      <c r="YP6439" s="308"/>
      <c r="YQ6439" s="308"/>
      <c r="YR6439" s="308"/>
      <c r="YS6439" s="308"/>
      <c r="YT6439" s="308"/>
      <c r="YU6439" s="308"/>
      <c r="YV6439" s="308"/>
      <c r="YW6439" s="308"/>
      <c r="YX6439" s="308"/>
      <c r="YY6439" s="308"/>
      <c r="YZ6439" s="308"/>
      <c r="ZA6439" s="308"/>
      <c r="ZB6439" s="308"/>
      <c r="ZC6439" s="308"/>
      <c r="ZD6439" s="308"/>
      <c r="ZE6439" s="308"/>
      <c r="ZF6439" s="308"/>
      <c r="ZG6439" s="308"/>
      <c r="ZH6439" s="308"/>
      <c r="ZI6439" s="308"/>
      <c r="ZJ6439" s="308"/>
      <c r="ZK6439" s="308"/>
      <c r="ZL6439" s="308"/>
      <c r="ZM6439" s="308"/>
      <c r="ZN6439" s="308"/>
      <c r="ZO6439" s="308"/>
      <c r="ZP6439" s="308"/>
      <c r="ZQ6439" s="308"/>
      <c r="ZR6439" s="308"/>
      <c r="ZS6439" s="308"/>
      <c r="ZT6439" s="308"/>
      <c r="ZU6439" s="308"/>
      <c r="ZV6439" s="308"/>
      <c r="ZW6439" s="308"/>
      <c r="ZX6439" s="308"/>
      <c r="ZY6439" s="308"/>
      <c r="ZZ6439" s="308"/>
      <c r="AAA6439" s="308"/>
      <c r="AAB6439" s="308"/>
      <c r="AAC6439" s="308"/>
      <c r="AAD6439" s="308"/>
      <c r="AAE6439" s="308"/>
      <c r="AAF6439" s="308"/>
      <c r="AAG6439" s="308"/>
      <c r="AAH6439" s="308"/>
      <c r="AAI6439" s="308"/>
      <c r="AAJ6439" s="308"/>
      <c r="AAK6439" s="308"/>
      <c r="AAL6439" s="308"/>
      <c r="AAM6439" s="308"/>
      <c r="AAN6439" s="308"/>
      <c r="AAO6439" s="308"/>
      <c r="AAP6439" s="308"/>
      <c r="AAQ6439" s="308"/>
      <c r="AAR6439" s="308"/>
      <c r="AAS6439" s="308"/>
      <c r="AAT6439" s="308"/>
      <c r="AAU6439" s="308"/>
      <c r="AAV6439" s="308"/>
      <c r="AAW6439" s="308"/>
      <c r="AAX6439" s="308"/>
      <c r="AAY6439" s="308"/>
      <c r="AAZ6439" s="308"/>
      <c r="ABA6439" s="308"/>
      <c r="ABB6439" s="308"/>
      <c r="ABC6439" s="308"/>
      <c r="ABD6439" s="308"/>
      <c r="ABE6439" s="308"/>
      <c r="ABF6439" s="308"/>
      <c r="ABG6439" s="308"/>
      <c r="ABH6439" s="308"/>
      <c r="ABI6439" s="308"/>
      <c r="ABJ6439" s="308"/>
      <c r="ABK6439" s="308"/>
      <c r="ABL6439" s="308"/>
      <c r="ABM6439" s="308"/>
      <c r="ABN6439" s="308"/>
      <c r="ABO6439" s="308"/>
      <c r="ABP6439" s="308"/>
      <c r="ABQ6439" s="308"/>
      <c r="ABR6439" s="308"/>
      <c r="ABS6439" s="308"/>
      <c r="ABT6439" s="308"/>
      <c r="ABU6439" s="308"/>
      <c r="ABV6439" s="308"/>
      <c r="ABW6439" s="308"/>
      <c r="ABX6439" s="308"/>
      <c r="ABY6439" s="308"/>
      <c r="ABZ6439" s="308"/>
      <c r="ACA6439" s="308"/>
      <c r="ACB6439" s="308"/>
      <c r="ACC6439" s="308"/>
      <c r="ACD6439" s="308"/>
      <c r="ACE6439" s="308"/>
      <c r="ACF6439" s="308"/>
      <c r="ACG6439" s="308"/>
      <c r="ACH6439" s="308"/>
      <c r="ACI6439" s="308"/>
      <c r="ACJ6439" s="308"/>
      <c r="ACK6439" s="308"/>
      <c r="ACL6439" s="308"/>
      <c r="ACM6439" s="308"/>
      <c r="ACN6439" s="308"/>
      <c r="ACO6439" s="308"/>
      <c r="ACP6439" s="308"/>
      <c r="ACQ6439" s="308"/>
      <c r="ACR6439" s="308"/>
      <c r="ACS6439" s="308"/>
      <c r="ACT6439" s="308"/>
      <c r="ACU6439" s="308"/>
      <c r="ACV6439" s="308"/>
      <c r="ACW6439" s="308"/>
      <c r="ACX6439" s="308"/>
      <c r="ACY6439" s="308"/>
      <c r="ACZ6439" s="308"/>
      <c r="ADA6439" s="308"/>
      <c r="ADB6439" s="308"/>
      <c r="ADC6439" s="308"/>
      <c r="ADD6439" s="308"/>
      <c r="ADE6439" s="308"/>
      <c r="ADF6439" s="308"/>
      <c r="ADG6439" s="308"/>
      <c r="ADH6439" s="308"/>
      <c r="ADI6439" s="308"/>
      <c r="ADJ6439" s="308"/>
      <c r="ADK6439" s="308"/>
      <c r="ADL6439" s="308"/>
      <c r="ADM6439" s="308"/>
      <c r="ADN6439" s="308"/>
      <c r="ADO6439" s="308"/>
      <c r="ADP6439" s="308"/>
      <c r="ADQ6439" s="308"/>
      <c r="ADR6439" s="308"/>
      <c r="ADS6439" s="308"/>
      <c r="ADT6439" s="308"/>
      <c r="ADU6439" s="308"/>
      <c r="ADV6439" s="308"/>
      <c r="ADW6439" s="308"/>
      <c r="ADX6439" s="308"/>
      <c r="ADY6439" s="308"/>
      <c r="ADZ6439" s="308"/>
      <c r="AEA6439" s="308"/>
      <c r="AEB6439" s="308"/>
      <c r="AEC6439" s="308"/>
      <c r="AED6439" s="308"/>
      <c r="AEE6439" s="308"/>
      <c r="AEF6439" s="308"/>
      <c r="AEG6439" s="308"/>
      <c r="AEH6439" s="308"/>
      <c r="AEI6439" s="308"/>
      <c r="AEJ6439" s="308"/>
      <c r="AEK6439" s="308"/>
      <c r="AEL6439" s="308"/>
      <c r="AEM6439" s="308"/>
      <c r="AEN6439" s="308"/>
      <c r="AEO6439" s="308"/>
      <c r="AEP6439" s="308"/>
      <c r="AEQ6439" s="308"/>
      <c r="AER6439" s="308"/>
      <c r="AES6439" s="308"/>
      <c r="AET6439" s="308"/>
      <c r="AEU6439" s="308"/>
      <c r="AEV6439" s="308"/>
      <c r="AEW6439" s="308"/>
      <c r="AEX6439" s="308"/>
      <c r="AEY6439" s="308"/>
      <c r="AEZ6439" s="308"/>
      <c r="AFA6439" s="308"/>
      <c r="AFB6439" s="308"/>
      <c r="AFC6439" s="308"/>
      <c r="AFD6439" s="308"/>
      <c r="AFE6439" s="308"/>
      <c r="AFF6439" s="308"/>
      <c r="AFG6439" s="308"/>
      <c r="AFH6439" s="308"/>
      <c r="AFI6439" s="308"/>
      <c r="AFJ6439" s="308"/>
      <c r="AFK6439" s="308"/>
      <c r="AFL6439" s="308"/>
      <c r="AFM6439" s="308"/>
      <c r="AFN6439" s="308"/>
      <c r="AFO6439" s="308"/>
      <c r="AFP6439" s="308"/>
      <c r="AFQ6439" s="308"/>
      <c r="AFR6439" s="308"/>
      <c r="AFS6439" s="308"/>
      <c r="AFT6439" s="308"/>
      <c r="AFU6439" s="308"/>
      <c r="AFV6439" s="308"/>
      <c r="AFW6439" s="308"/>
      <c r="AFX6439" s="308"/>
      <c r="AFY6439" s="308"/>
      <c r="AFZ6439" s="308"/>
      <c r="AGA6439" s="308"/>
      <c r="AGB6439" s="308"/>
      <c r="AGC6439" s="308"/>
      <c r="AGD6439" s="308"/>
      <c r="AGE6439" s="308"/>
      <c r="AGF6439" s="308"/>
      <c r="AGG6439" s="308"/>
      <c r="AGH6439" s="308"/>
      <c r="AGI6439" s="308"/>
      <c r="AGJ6439" s="308"/>
      <c r="AGK6439" s="308"/>
      <c r="AGL6439" s="308"/>
      <c r="AGM6439" s="308"/>
      <c r="AGN6439" s="308"/>
      <c r="AGO6439" s="308"/>
      <c r="AGP6439" s="308"/>
      <c r="AGQ6439" s="308"/>
      <c r="AGR6439" s="308"/>
      <c r="AGS6439" s="308"/>
      <c r="AGT6439" s="308"/>
      <c r="AGU6439" s="308"/>
      <c r="AGV6439" s="308"/>
      <c r="AGW6439" s="308"/>
      <c r="AGX6439" s="308"/>
      <c r="AGY6439" s="308"/>
      <c r="AGZ6439" s="308"/>
      <c r="AHA6439" s="308"/>
      <c r="AHB6439" s="308"/>
      <c r="AHC6439" s="308"/>
      <c r="AHD6439" s="308"/>
      <c r="AHE6439" s="308"/>
      <c r="AHF6439" s="308"/>
      <c r="AHG6439" s="308"/>
      <c r="AHH6439" s="308"/>
      <c r="AHI6439" s="308"/>
      <c r="AHJ6439" s="308"/>
      <c r="AHK6439" s="308"/>
      <c r="AHL6439" s="308"/>
      <c r="AHM6439" s="308"/>
      <c r="AHN6439" s="308"/>
      <c r="AHO6439" s="308"/>
      <c r="AHP6439" s="308"/>
      <c r="AHQ6439" s="308"/>
      <c r="AHR6439" s="308"/>
      <c r="AHS6439" s="308"/>
      <c r="AHT6439" s="308"/>
      <c r="AHU6439" s="308"/>
      <c r="AHV6439" s="308"/>
      <c r="AHW6439" s="308"/>
      <c r="AHX6439" s="308"/>
      <c r="AHY6439" s="308"/>
      <c r="AHZ6439" s="308"/>
      <c r="AIA6439" s="308"/>
      <c r="AIB6439" s="308"/>
      <c r="AIC6439" s="308"/>
      <c r="AID6439" s="308"/>
      <c r="AIE6439" s="308"/>
      <c r="AIF6439" s="308"/>
      <c r="AIG6439" s="308"/>
      <c r="AIH6439" s="308"/>
      <c r="AII6439" s="308"/>
      <c r="AIJ6439" s="308"/>
      <c r="AIK6439" s="308"/>
      <c r="AIL6439" s="308"/>
      <c r="AIM6439" s="308"/>
      <c r="AIN6439" s="308"/>
      <c r="AIO6439" s="308"/>
      <c r="AIP6439" s="308"/>
      <c r="AIQ6439" s="308"/>
      <c r="AIR6439" s="308"/>
      <c r="AIS6439" s="308"/>
      <c r="AIT6439" s="308"/>
      <c r="AIU6439" s="308"/>
      <c r="AIV6439" s="308"/>
      <c r="AIW6439" s="308"/>
      <c r="AIX6439" s="308"/>
      <c r="AIY6439" s="308"/>
      <c r="AIZ6439" s="308"/>
      <c r="AJA6439" s="308"/>
      <c r="AJB6439" s="308"/>
      <c r="AJC6439" s="308"/>
      <c r="AJD6439" s="308"/>
      <c r="AJE6439" s="308"/>
      <c r="AJF6439" s="308"/>
      <c r="AJG6439" s="308"/>
      <c r="AJH6439" s="308"/>
      <c r="AJI6439" s="308"/>
      <c r="AJJ6439" s="308"/>
      <c r="AJK6439" s="308"/>
      <c r="AJL6439" s="308"/>
      <c r="AJM6439" s="308"/>
      <c r="AJN6439" s="308"/>
      <c r="AJO6439" s="308"/>
      <c r="AJP6439" s="308"/>
      <c r="AJQ6439" s="308"/>
      <c r="AJR6439" s="308"/>
      <c r="AJS6439" s="308"/>
      <c r="AJT6439" s="308"/>
      <c r="AJU6439" s="308"/>
      <c r="AJV6439" s="308"/>
      <c r="AJW6439" s="308"/>
      <c r="AJX6439" s="308"/>
      <c r="AJY6439" s="308"/>
      <c r="AJZ6439" s="308"/>
      <c r="AKA6439" s="308"/>
      <c r="AKB6439" s="308"/>
      <c r="AKC6439" s="308"/>
      <c r="AKD6439" s="308"/>
      <c r="AKE6439" s="308"/>
      <c r="AKF6439" s="308"/>
      <c r="AKG6439" s="308"/>
      <c r="AKH6439" s="308"/>
      <c r="AKI6439" s="308"/>
      <c r="AKJ6439" s="308"/>
      <c r="AKK6439" s="308"/>
      <c r="AKL6439" s="308"/>
      <c r="AKM6439" s="308"/>
      <c r="AKN6439" s="308"/>
      <c r="AKO6439" s="308"/>
      <c r="AKP6439" s="308"/>
      <c r="AKQ6439" s="308"/>
      <c r="AKR6439" s="308"/>
      <c r="AKS6439" s="308"/>
      <c r="AKT6439" s="308"/>
      <c r="AKU6439" s="308"/>
      <c r="AKV6439" s="308"/>
      <c r="AKW6439" s="308"/>
      <c r="AKX6439" s="308"/>
      <c r="AKY6439" s="308"/>
      <c r="AKZ6439" s="308"/>
      <c r="ALA6439" s="308"/>
      <c r="ALB6439" s="308"/>
      <c r="ALC6439" s="308"/>
      <c r="ALD6439" s="308"/>
      <c r="ALE6439" s="308"/>
      <c r="ALF6439" s="308"/>
      <c r="ALG6439" s="308"/>
      <c r="ALH6439" s="308"/>
      <c r="ALI6439" s="308"/>
      <c r="ALJ6439" s="308"/>
      <c r="ALK6439" s="308"/>
      <c r="ALL6439" s="308"/>
      <c r="ALM6439" s="308"/>
      <c r="ALN6439" s="308"/>
      <c r="ALO6439" s="308"/>
      <c r="ALP6439" s="308"/>
      <c r="ALQ6439" s="308"/>
      <c r="ALR6439" s="308"/>
      <c r="ALS6439" s="308"/>
      <c r="ALT6439" s="308"/>
      <c r="ALU6439" s="308"/>
      <c r="ALV6439" s="308"/>
      <c r="ALW6439" s="308"/>
      <c r="ALX6439" s="308"/>
      <c r="ALY6439" s="308"/>
      <c r="ALZ6439" s="308"/>
      <c r="AMA6439" s="308"/>
      <c r="AMB6439" s="308"/>
      <c r="AMC6439" s="308"/>
      <c r="AMD6439" s="308"/>
      <c r="AME6439" s="308"/>
      <c r="AMF6439" s="308"/>
      <c r="AMG6439" s="308"/>
      <c r="AMH6439" s="308"/>
      <c r="AMI6439" s="308"/>
      <c r="AMJ6439" s="308"/>
      <c r="AMK6439" s="308"/>
      <c r="AML6439" s="308"/>
      <c r="AMM6439" s="308"/>
      <c r="AMN6439" s="308"/>
    </row>
    <row r="6440" spans="1:1028" s="311" customFormat="1" ht="38.25">
      <c r="A6440" s="308">
        <v>1</v>
      </c>
      <c r="B6440" s="308">
        <v>0</v>
      </c>
      <c r="C6440" s="309" t="s">
        <v>25890</v>
      </c>
      <c r="D6440" s="309" t="s">
        <v>25866</v>
      </c>
      <c r="E6440" s="309"/>
      <c r="F6440" s="309" t="s">
        <v>24530</v>
      </c>
      <c r="G6440" s="309"/>
      <c r="H6440" s="309"/>
      <c r="I6440" s="309" t="s">
        <v>4446</v>
      </c>
      <c r="J6440" s="309" t="s">
        <v>25888</v>
      </c>
      <c r="K6440" s="309"/>
      <c r="L6440" s="309"/>
      <c r="M6440" s="309"/>
      <c r="N6440" s="311" t="s">
        <v>1704</v>
      </c>
      <c r="O6440" s="309"/>
      <c r="P6440" s="309"/>
      <c r="Q6440" s="309"/>
      <c r="R6440" s="309" t="s">
        <v>25979</v>
      </c>
      <c r="S6440" s="309"/>
      <c r="T6440" s="309"/>
      <c r="U6440" s="309" t="s">
        <v>26299</v>
      </c>
      <c r="V6440" s="309"/>
      <c r="W6440" s="309"/>
      <c r="X6440" s="459"/>
      <c r="Y6440" s="309"/>
      <c r="Z6440" s="309"/>
      <c r="AA6440" s="309" t="s">
        <v>1170</v>
      </c>
      <c r="AB6440" s="309" t="s">
        <v>7388</v>
      </c>
      <c r="AC6440" s="309"/>
      <c r="AD6440" s="309"/>
      <c r="AE6440" s="309" t="s">
        <v>2950</v>
      </c>
      <c r="AF6440" s="309"/>
      <c r="AG6440" s="309">
        <v>1</v>
      </c>
      <c r="AH6440" s="309" t="s">
        <v>4439</v>
      </c>
      <c r="AI6440" s="309" t="s">
        <v>4440</v>
      </c>
      <c r="AJ6440" s="309" t="s">
        <v>4449</v>
      </c>
      <c r="AK6440" s="309" t="s">
        <v>25911</v>
      </c>
      <c r="AL6440" s="314" t="s">
        <v>25859</v>
      </c>
      <c r="AM6440" s="308"/>
      <c r="AN6440" s="308"/>
      <c r="AO6440" s="308"/>
      <c r="AP6440" s="308"/>
      <c r="AR6440" s="308"/>
      <c r="AS6440" s="308"/>
      <c r="AT6440" s="308"/>
      <c r="AU6440" s="308"/>
      <c r="AV6440" s="308"/>
      <c r="AW6440" s="308"/>
      <c r="AX6440" s="308"/>
      <c r="AY6440" s="308"/>
      <c r="AZ6440" s="308"/>
      <c r="BA6440" s="308"/>
      <c r="BB6440" s="308"/>
      <c r="BC6440" s="308"/>
      <c r="BD6440" s="308"/>
      <c r="BE6440" s="308"/>
      <c r="BF6440" s="308"/>
      <c r="BG6440" s="308"/>
      <c r="BH6440" s="308"/>
      <c r="BI6440" s="308"/>
      <c r="BJ6440" s="308"/>
      <c r="BK6440" s="308"/>
      <c r="BL6440" s="308"/>
      <c r="BM6440" s="308"/>
      <c r="BN6440" s="308"/>
      <c r="BO6440" s="308"/>
      <c r="BP6440" s="308"/>
      <c r="BQ6440" s="308"/>
      <c r="BR6440" s="308"/>
      <c r="BS6440" s="308"/>
      <c r="BT6440" s="308"/>
      <c r="BU6440" s="308"/>
      <c r="BV6440" s="308"/>
      <c r="BW6440" s="308"/>
      <c r="BX6440" s="308"/>
      <c r="BY6440" s="308"/>
      <c r="BZ6440" s="308"/>
      <c r="CA6440" s="308"/>
      <c r="CB6440" s="308"/>
      <c r="CC6440" s="308"/>
      <c r="CD6440" s="308"/>
      <c r="CE6440" s="308"/>
      <c r="CF6440" s="308"/>
      <c r="CG6440" s="308"/>
      <c r="CH6440" s="308"/>
      <c r="CI6440" s="308"/>
      <c r="CJ6440" s="308"/>
      <c r="CK6440" s="308"/>
      <c r="CL6440" s="308"/>
      <c r="CM6440" s="308"/>
      <c r="CN6440" s="308"/>
      <c r="CO6440" s="308"/>
      <c r="CP6440" s="308"/>
      <c r="CQ6440" s="308"/>
      <c r="CR6440" s="308"/>
      <c r="CS6440" s="308"/>
      <c r="CT6440" s="308"/>
      <c r="CU6440" s="308"/>
      <c r="CV6440" s="308"/>
      <c r="CW6440" s="308"/>
      <c r="CX6440" s="308"/>
      <c r="CY6440" s="308"/>
      <c r="CZ6440" s="308"/>
      <c r="DA6440" s="308"/>
      <c r="DB6440" s="308"/>
      <c r="DC6440" s="308"/>
      <c r="DD6440" s="308"/>
      <c r="DE6440" s="308"/>
      <c r="DF6440" s="308"/>
      <c r="DG6440" s="308"/>
      <c r="DH6440" s="308"/>
      <c r="DI6440" s="308"/>
      <c r="DJ6440" s="308"/>
      <c r="DK6440" s="308"/>
      <c r="DL6440" s="308"/>
      <c r="DM6440" s="308"/>
      <c r="DN6440" s="308"/>
      <c r="DO6440" s="308"/>
      <c r="DP6440" s="308"/>
      <c r="DQ6440" s="308"/>
      <c r="DR6440" s="308"/>
      <c r="DS6440" s="308"/>
      <c r="DT6440" s="308"/>
      <c r="DU6440" s="308"/>
      <c r="DV6440" s="308"/>
      <c r="DW6440" s="308"/>
      <c r="DX6440" s="308"/>
      <c r="DY6440" s="308"/>
      <c r="DZ6440" s="308"/>
      <c r="EA6440" s="308"/>
      <c r="EB6440" s="308"/>
      <c r="EC6440" s="308"/>
      <c r="ED6440" s="308"/>
      <c r="EE6440" s="308"/>
      <c r="EF6440" s="308"/>
      <c r="EG6440" s="308"/>
      <c r="EH6440" s="308"/>
      <c r="EI6440" s="308"/>
      <c r="EJ6440" s="308"/>
      <c r="EK6440" s="308"/>
      <c r="EL6440" s="308"/>
      <c r="EM6440" s="308"/>
      <c r="EN6440" s="308"/>
      <c r="EO6440" s="308"/>
      <c r="EP6440" s="308"/>
      <c r="EQ6440" s="308"/>
      <c r="ER6440" s="308"/>
      <c r="ES6440" s="308"/>
      <c r="ET6440" s="308"/>
      <c r="EU6440" s="308"/>
      <c r="EV6440" s="308"/>
      <c r="EW6440" s="308"/>
      <c r="EX6440" s="308"/>
      <c r="EY6440" s="308"/>
      <c r="EZ6440" s="308"/>
      <c r="FA6440" s="308"/>
      <c r="FB6440" s="308"/>
      <c r="FC6440" s="308"/>
      <c r="FD6440" s="308"/>
      <c r="FE6440" s="308"/>
      <c r="FF6440" s="308"/>
      <c r="FG6440" s="308"/>
      <c r="FH6440" s="308"/>
      <c r="FI6440" s="308"/>
      <c r="FJ6440" s="308"/>
      <c r="FK6440" s="308"/>
      <c r="FL6440" s="308"/>
      <c r="FM6440" s="308"/>
      <c r="FN6440" s="308"/>
      <c r="FO6440" s="308"/>
      <c r="FP6440" s="308"/>
      <c r="FQ6440" s="308"/>
      <c r="FR6440" s="308"/>
      <c r="FS6440" s="308"/>
      <c r="FT6440" s="308"/>
      <c r="FU6440" s="308"/>
      <c r="FV6440" s="308"/>
      <c r="FW6440" s="308"/>
      <c r="FX6440" s="308"/>
      <c r="FY6440" s="308"/>
      <c r="FZ6440" s="308"/>
      <c r="GA6440" s="308"/>
      <c r="GB6440" s="308"/>
      <c r="GC6440" s="308"/>
      <c r="GD6440" s="308"/>
      <c r="GE6440" s="308"/>
      <c r="GF6440" s="308"/>
      <c r="GG6440" s="308"/>
      <c r="GH6440" s="308"/>
      <c r="GI6440" s="308"/>
      <c r="GJ6440" s="308"/>
      <c r="GK6440" s="308"/>
      <c r="GL6440" s="308"/>
      <c r="GM6440" s="308"/>
      <c r="GN6440" s="308"/>
      <c r="GO6440" s="308"/>
      <c r="GP6440" s="308"/>
      <c r="GQ6440" s="308"/>
      <c r="GR6440" s="308"/>
      <c r="GS6440" s="308"/>
      <c r="GT6440" s="308"/>
      <c r="GU6440" s="308"/>
      <c r="GV6440" s="308"/>
      <c r="GW6440" s="308"/>
      <c r="GX6440" s="308"/>
      <c r="GY6440" s="308"/>
      <c r="GZ6440" s="308"/>
      <c r="HA6440" s="308"/>
      <c r="HB6440" s="308"/>
      <c r="HC6440" s="308"/>
      <c r="HD6440" s="308"/>
      <c r="HE6440" s="308"/>
      <c r="HF6440" s="308"/>
      <c r="HG6440" s="308"/>
      <c r="HH6440" s="308"/>
      <c r="HI6440" s="308"/>
      <c r="HJ6440" s="308"/>
      <c r="HK6440" s="308"/>
      <c r="HL6440" s="308"/>
      <c r="HM6440" s="308"/>
      <c r="HN6440" s="308"/>
      <c r="HO6440" s="308"/>
      <c r="HP6440" s="308"/>
      <c r="HQ6440" s="308"/>
      <c r="HR6440" s="308"/>
      <c r="HS6440" s="308"/>
      <c r="HT6440" s="308"/>
      <c r="HU6440" s="308"/>
      <c r="HV6440" s="308"/>
      <c r="HW6440" s="308"/>
      <c r="HX6440" s="308"/>
      <c r="HY6440" s="308"/>
      <c r="HZ6440" s="308"/>
      <c r="IA6440" s="308"/>
      <c r="IB6440" s="308"/>
      <c r="IC6440" s="308"/>
      <c r="ID6440" s="308"/>
      <c r="IE6440" s="308"/>
      <c r="IF6440" s="308"/>
      <c r="IG6440" s="308"/>
      <c r="IH6440" s="308"/>
      <c r="II6440" s="308"/>
      <c r="IJ6440" s="308"/>
      <c r="IK6440" s="308"/>
      <c r="IL6440" s="308"/>
      <c r="IM6440" s="308"/>
      <c r="IN6440" s="308"/>
      <c r="IO6440" s="308"/>
      <c r="IP6440" s="308"/>
      <c r="IQ6440" s="308"/>
      <c r="IR6440" s="308"/>
      <c r="IS6440" s="308"/>
      <c r="IT6440" s="308"/>
      <c r="IU6440" s="308"/>
      <c r="IV6440" s="308"/>
      <c r="IW6440" s="308"/>
      <c r="IX6440" s="308"/>
      <c r="IY6440" s="308"/>
      <c r="IZ6440" s="308"/>
      <c r="JA6440" s="308"/>
      <c r="JB6440" s="308"/>
      <c r="JC6440" s="308"/>
      <c r="JD6440" s="308"/>
      <c r="JE6440" s="308"/>
      <c r="JF6440" s="308"/>
      <c r="JG6440" s="308"/>
      <c r="JH6440" s="308"/>
      <c r="JI6440" s="308"/>
      <c r="JJ6440" s="308"/>
      <c r="JK6440" s="308"/>
      <c r="JL6440" s="308"/>
      <c r="JM6440" s="308"/>
      <c r="JN6440" s="308"/>
      <c r="JO6440" s="308"/>
      <c r="JP6440" s="308"/>
      <c r="JQ6440" s="308"/>
      <c r="JR6440" s="308"/>
      <c r="JS6440" s="308"/>
      <c r="JT6440" s="308"/>
      <c r="JU6440" s="308"/>
      <c r="JV6440" s="308"/>
      <c r="JW6440" s="308"/>
      <c r="JX6440" s="308"/>
      <c r="JY6440" s="308"/>
      <c r="JZ6440" s="308"/>
      <c r="KA6440" s="308"/>
      <c r="KB6440" s="308"/>
      <c r="KC6440" s="308"/>
      <c r="KD6440" s="308"/>
      <c r="KE6440" s="308"/>
      <c r="KF6440" s="308"/>
      <c r="KG6440" s="308"/>
      <c r="KH6440" s="308"/>
      <c r="KI6440" s="308"/>
      <c r="KJ6440" s="308"/>
      <c r="KK6440" s="308"/>
      <c r="KL6440" s="308"/>
      <c r="KM6440" s="308"/>
      <c r="KN6440" s="308"/>
      <c r="KO6440" s="308"/>
      <c r="KP6440" s="308"/>
      <c r="KQ6440" s="308"/>
      <c r="KR6440" s="308"/>
      <c r="KS6440" s="308"/>
      <c r="KT6440" s="308"/>
      <c r="KU6440" s="308"/>
      <c r="KV6440" s="308"/>
      <c r="KW6440" s="308"/>
      <c r="KX6440" s="308"/>
      <c r="KY6440" s="308"/>
      <c r="KZ6440" s="308"/>
      <c r="LA6440" s="308"/>
      <c r="LB6440" s="308"/>
      <c r="LC6440" s="308"/>
      <c r="LD6440" s="308"/>
      <c r="LE6440" s="308"/>
      <c r="LF6440" s="308"/>
      <c r="LG6440" s="308"/>
      <c r="LH6440" s="308"/>
      <c r="LI6440" s="308"/>
      <c r="LJ6440" s="308"/>
      <c r="LK6440" s="308"/>
      <c r="LL6440" s="308"/>
      <c r="LM6440" s="308"/>
      <c r="LN6440" s="308"/>
      <c r="LO6440" s="308"/>
      <c r="LP6440" s="308"/>
      <c r="LQ6440" s="308"/>
      <c r="LR6440" s="308"/>
      <c r="LS6440" s="308"/>
      <c r="LT6440" s="308"/>
      <c r="LU6440" s="308"/>
      <c r="LV6440" s="308"/>
      <c r="LW6440" s="308"/>
      <c r="LX6440" s="308"/>
      <c r="LY6440" s="308"/>
      <c r="LZ6440" s="308"/>
      <c r="MA6440" s="308"/>
      <c r="MB6440" s="308"/>
      <c r="MC6440" s="308"/>
      <c r="MD6440" s="308"/>
      <c r="ME6440" s="308"/>
      <c r="MF6440" s="308"/>
      <c r="MG6440" s="308"/>
      <c r="MH6440" s="308"/>
      <c r="MI6440" s="308"/>
      <c r="MJ6440" s="308"/>
      <c r="MK6440" s="308"/>
      <c r="ML6440" s="308"/>
      <c r="MM6440" s="308"/>
      <c r="MN6440" s="308"/>
      <c r="MO6440" s="308"/>
      <c r="MP6440" s="308"/>
      <c r="MQ6440" s="308"/>
      <c r="MR6440" s="308"/>
      <c r="MS6440" s="308"/>
      <c r="MT6440" s="308"/>
      <c r="MU6440" s="308"/>
      <c r="MV6440" s="308"/>
      <c r="MW6440" s="308"/>
      <c r="MX6440" s="308"/>
      <c r="MY6440" s="308"/>
      <c r="MZ6440" s="308"/>
      <c r="NA6440" s="308"/>
      <c r="NB6440" s="308"/>
      <c r="NC6440" s="308"/>
      <c r="ND6440" s="308"/>
      <c r="NE6440" s="308"/>
      <c r="NF6440" s="308"/>
      <c r="NG6440" s="308"/>
      <c r="NH6440" s="308"/>
      <c r="NI6440" s="308"/>
      <c r="NJ6440" s="308"/>
      <c r="NK6440" s="308"/>
      <c r="NL6440" s="308"/>
      <c r="NM6440" s="308"/>
      <c r="NN6440" s="308"/>
      <c r="NO6440" s="308"/>
      <c r="NP6440" s="308"/>
      <c r="NQ6440" s="308"/>
      <c r="NR6440" s="308"/>
      <c r="NS6440" s="308"/>
      <c r="NT6440" s="308"/>
      <c r="NU6440" s="308"/>
      <c r="NV6440" s="308"/>
      <c r="NW6440" s="308"/>
      <c r="NX6440" s="308"/>
      <c r="NY6440" s="308"/>
      <c r="NZ6440" s="308"/>
      <c r="OA6440" s="308"/>
      <c r="OB6440" s="308"/>
      <c r="OC6440" s="308"/>
      <c r="OD6440" s="308"/>
      <c r="OE6440" s="308"/>
      <c r="OF6440" s="308"/>
      <c r="OG6440" s="308"/>
      <c r="OH6440" s="308"/>
      <c r="OI6440" s="308"/>
      <c r="OJ6440" s="308"/>
      <c r="OK6440" s="308"/>
      <c r="OL6440" s="308"/>
      <c r="OM6440" s="308"/>
      <c r="ON6440" s="308"/>
      <c r="OO6440" s="308"/>
      <c r="OP6440" s="308"/>
      <c r="OQ6440" s="308"/>
      <c r="OR6440" s="308"/>
      <c r="OS6440" s="308"/>
      <c r="OT6440" s="308"/>
      <c r="OU6440" s="308"/>
      <c r="OV6440" s="308"/>
      <c r="OW6440" s="308"/>
      <c r="OX6440" s="308"/>
      <c r="OY6440" s="308"/>
      <c r="OZ6440" s="308"/>
      <c r="PA6440" s="308"/>
      <c r="PB6440" s="308"/>
      <c r="PC6440" s="308"/>
      <c r="PD6440" s="308"/>
      <c r="PE6440" s="308"/>
      <c r="PF6440" s="308"/>
      <c r="PG6440" s="308"/>
      <c r="PH6440" s="308"/>
      <c r="PI6440" s="308"/>
      <c r="PJ6440" s="308"/>
      <c r="PK6440" s="308"/>
      <c r="PL6440" s="308"/>
      <c r="PM6440" s="308"/>
      <c r="PN6440" s="308"/>
      <c r="PO6440" s="308"/>
      <c r="PP6440" s="308"/>
      <c r="PQ6440" s="308"/>
      <c r="PR6440" s="308"/>
      <c r="PS6440" s="308"/>
      <c r="PT6440" s="308"/>
      <c r="PU6440" s="308"/>
      <c r="PV6440" s="308"/>
      <c r="PW6440" s="308"/>
      <c r="PX6440" s="308"/>
      <c r="PY6440" s="308"/>
      <c r="PZ6440" s="308"/>
      <c r="QA6440" s="308"/>
      <c r="QB6440" s="308"/>
      <c r="QC6440" s="308"/>
      <c r="QD6440" s="308"/>
      <c r="QE6440" s="308"/>
      <c r="QF6440" s="308"/>
      <c r="QG6440" s="308"/>
      <c r="QH6440" s="308"/>
      <c r="QI6440" s="308"/>
      <c r="QJ6440" s="308"/>
      <c r="QK6440" s="308"/>
      <c r="QL6440" s="308"/>
      <c r="QM6440" s="308"/>
      <c r="QN6440" s="308"/>
      <c r="QO6440" s="308"/>
      <c r="QP6440" s="308"/>
      <c r="QQ6440" s="308"/>
      <c r="QR6440" s="308"/>
      <c r="QS6440" s="308"/>
      <c r="QT6440" s="308"/>
      <c r="QU6440" s="308"/>
      <c r="QV6440" s="308"/>
      <c r="QW6440" s="308"/>
      <c r="QX6440" s="308"/>
      <c r="QY6440" s="308"/>
      <c r="QZ6440" s="308"/>
      <c r="RA6440" s="308"/>
      <c r="RB6440" s="308"/>
      <c r="RC6440" s="308"/>
      <c r="RD6440" s="308"/>
      <c r="RE6440" s="308"/>
      <c r="RF6440" s="308"/>
      <c r="RG6440" s="308"/>
      <c r="RH6440" s="308"/>
      <c r="RI6440" s="308"/>
      <c r="RJ6440" s="308"/>
      <c r="RK6440" s="308"/>
      <c r="RL6440" s="308"/>
      <c r="RM6440" s="308"/>
      <c r="RN6440" s="308"/>
      <c r="RO6440" s="308"/>
      <c r="RP6440" s="308"/>
      <c r="RQ6440" s="308"/>
      <c r="RR6440" s="308"/>
      <c r="RS6440" s="308"/>
      <c r="RT6440" s="308"/>
      <c r="RU6440" s="308"/>
      <c r="RV6440" s="308"/>
      <c r="RW6440" s="308"/>
      <c r="RX6440" s="308"/>
      <c r="RY6440" s="308"/>
      <c r="RZ6440" s="308"/>
      <c r="SA6440" s="308"/>
      <c r="SB6440" s="308"/>
      <c r="SC6440" s="308"/>
      <c r="SD6440" s="308"/>
      <c r="SE6440" s="308"/>
      <c r="SF6440" s="308"/>
      <c r="SG6440" s="308"/>
      <c r="SH6440" s="308"/>
      <c r="SI6440" s="308"/>
      <c r="SJ6440" s="308"/>
      <c r="SK6440" s="308"/>
      <c r="SL6440" s="308"/>
      <c r="SM6440" s="308"/>
      <c r="SN6440" s="308"/>
      <c r="SO6440" s="308"/>
      <c r="SP6440" s="308"/>
      <c r="SQ6440" s="308"/>
      <c r="SR6440" s="308"/>
      <c r="SS6440" s="308"/>
      <c r="ST6440" s="308"/>
      <c r="SU6440" s="308"/>
      <c r="SV6440" s="308"/>
      <c r="SW6440" s="308"/>
      <c r="SX6440" s="308"/>
      <c r="SY6440" s="308"/>
      <c r="SZ6440" s="308"/>
      <c r="TA6440" s="308"/>
      <c r="TB6440" s="308"/>
      <c r="TC6440" s="308"/>
      <c r="TD6440" s="308"/>
      <c r="TE6440" s="308"/>
      <c r="TF6440" s="308"/>
      <c r="TG6440" s="308"/>
      <c r="TH6440" s="308"/>
      <c r="TI6440" s="308"/>
      <c r="TJ6440" s="308"/>
      <c r="TK6440" s="308"/>
      <c r="TL6440" s="308"/>
      <c r="TM6440" s="308"/>
      <c r="TN6440" s="308"/>
      <c r="TO6440" s="308"/>
      <c r="TP6440" s="308"/>
      <c r="TQ6440" s="308"/>
      <c r="TR6440" s="308"/>
      <c r="TS6440" s="308"/>
      <c r="TT6440" s="308"/>
      <c r="TU6440" s="308"/>
      <c r="TV6440" s="308"/>
      <c r="TW6440" s="308"/>
      <c r="TX6440" s="308"/>
      <c r="TY6440" s="308"/>
      <c r="TZ6440" s="308"/>
      <c r="UA6440" s="308"/>
      <c r="UB6440" s="308"/>
      <c r="UC6440" s="308"/>
      <c r="UD6440" s="308"/>
      <c r="UE6440" s="308"/>
      <c r="UF6440" s="308"/>
      <c r="UG6440" s="308"/>
      <c r="UH6440" s="308"/>
      <c r="UI6440" s="308"/>
      <c r="UJ6440" s="308"/>
      <c r="UK6440" s="308"/>
      <c r="UL6440" s="308"/>
      <c r="UM6440" s="308"/>
      <c r="UN6440" s="308"/>
      <c r="UO6440" s="308"/>
      <c r="UP6440" s="308"/>
      <c r="UQ6440" s="308"/>
      <c r="UR6440" s="308"/>
      <c r="US6440" s="308"/>
      <c r="UT6440" s="308"/>
      <c r="UU6440" s="308"/>
      <c r="UV6440" s="308"/>
      <c r="UW6440" s="308"/>
      <c r="UX6440" s="308"/>
      <c r="UY6440" s="308"/>
      <c r="UZ6440" s="308"/>
      <c r="VA6440" s="308"/>
      <c r="VB6440" s="308"/>
      <c r="VC6440" s="308"/>
      <c r="VD6440" s="308"/>
      <c r="VE6440" s="308"/>
      <c r="VF6440" s="308"/>
      <c r="VG6440" s="308"/>
      <c r="VH6440" s="308"/>
      <c r="VI6440" s="308"/>
      <c r="VJ6440" s="308"/>
      <c r="VK6440" s="308"/>
      <c r="VL6440" s="308"/>
      <c r="VM6440" s="308"/>
      <c r="VN6440" s="308"/>
      <c r="VO6440" s="308"/>
      <c r="VP6440" s="308"/>
      <c r="VQ6440" s="308"/>
      <c r="VR6440" s="308"/>
      <c r="VS6440" s="308"/>
      <c r="VT6440" s="308"/>
      <c r="VU6440" s="308"/>
      <c r="VV6440" s="308"/>
      <c r="VW6440" s="308"/>
      <c r="VX6440" s="308"/>
      <c r="VY6440" s="308"/>
      <c r="VZ6440" s="308"/>
      <c r="WA6440" s="308"/>
      <c r="WB6440" s="308"/>
      <c r="WC6440" s="308"/>
      <c r="WD6440" s="308"/>
      <c r="WE6440" s="308"/>
      <c r="WF6440" s="308"/>
      <c r="WG6440" s="308"/>
      <c r="WH6440" s="308"/>
      <c r="WI6440" s="308"/>
      <c r="WJ6440" s="308"/>
      <c r="WK6440" s="308"/>
      <c r="WL6440" s="308"/>
      <c r="WM6440" s="308"/>
      <c r="WN6440" s="308"/>
      <c r="WO6440" s="308"/>
      <c r="WP6440" s="308"/>
      <c r="WQ6440" s="308"/>
      <c r="WR6440" s="308"/>
      <c r="WS6440" s="308"/>
      <c r="WT6440" s="308"/>
      <c r="WU6440" s="308"/>
      <c r="WV6440" s="308"/>
      <c r="WW6440" s="308"/>
      <c r="WX6440" s="308"/>
      <c r="WY6440" s="308"/>
      <c r="WZ6440" s="308"/>
      <c r="XA6440" s="308"/>
      <c r="XB6440" s="308"/>
      <c r="XC6440" s="308"/>
      <c r="XD6440" s="308"/>
      <c r="XE6440" s="308"/>
      <c r="XF6440" s="308"/>
      <c r="XG6440" s="308"/>
      <c r="XH6440" s="308"/>
      <c r="XI6440" s="308"/>
      <c r="XJ6440" s="308"/>
      <c r="XK6440" s="308"/>
      <c r="XL6440" s="308"/>
      <c r="XM6440" s="308"/>
      <c r="XN6440" s="308"/>
      <c r="XO6440" s="308"/>
      <c r="XP6440" s="308"/>
      <c r="XQ6440" s="308"/>
      <c r="XR6440" s="308"/>
      <c r="XS6440" s="308"/>
      <c r="XT6440" s="308"/>
      <c r="XU6440" s="308"/>
      <c r="XV6440" s="308"/>
      <c r="XW6440" s="308"/>
      <c r="XX6440" s="308"/>
      <c r="XY6440" s="308"/>
      <c r="XZ6440" s="308"/>
      <c r="YA6440" s="308"/>
      <c r="YB6440" s="308"/>
      <c r="YC6440" s="308"/>
      <c r="YD6440" s="308"/>
      <c r="YE6440" s="308"/>
      <c r="YF6440" s="308"/>
      <c r="YG6440" s="308"/>
      <c r="YH6440" s="308"/>
      <c r="YI6440" s="308"/>
      <c r="YJ6440" s="308"/>
      <c r="YK6440" s="308"/>
      <c r="YL6440" s="308"/>
      <c r="YM6440" s="308"/>
      <c r="YN6440" s="308"/>
      <c r="YO6440" s="308"/>
      <c r="YP6440" s="308"/>
      <c r="YQ6440" s="308"/>
      <c r="YR6440" s="308"/>
      <c r="YS6440" s="308"/>
      <c r="YT6440" s="308"/>
      <c r="YU6440" s="308"/>
      <c r="YV6440" s="308"/>
      <c r="YW6440" s="308"/>
      <c r="YX6440" s="308"/>
      <c r="YY6440" s="308"/>
      <c r="YZ6440" s="308"/>
      <c r="ZA6440" s="308"/>
      <c r="ZB6440" s="308"/>
      <c r="ZC6440" s="308"/>
      <c r="ZD6440" s="308"/>
      <c r="ZE6440" s="308"/>
      <c r="ZF6440" s="308"/>
      <c r="ZG6440" s="308"/>
      <c r="ZH6440" s="308"/>
      <c r="ZI6440" s="308"/>
      <c r="ZJ6440" s="308"/>
      <c r="ZK6440" s="308"/>
      <c r="ZL6440" s="308"/>
      <c r="ZM6440" s="308"/>
      <c r="ZN6440" s="308"/>
      <c r="ZO6440" s="308"/>
      <c r="ZP6440" s="308"/>
      <c r="ZQ6440" s="308"/>
      <c r="ZR6440" s="308"/>
      <c r="ZS6440" s="308"/>
      <c r="ZT6440" s="308"/>
      <c r="ZU6440" s="308"/>
      <c r="ZV6440" s="308"/>
      <c r="ZW6440" s="308"/>
      <c r="ZX6440" s="308"/>
      <c r="ZY6440" s="308"/>
      <c r="ZZ6440" s="308"/>
      <c r="AAA6440" s="308"/>
      <c r="AAB6440" s="308"/>
      <c r="AAC6440" s="308"/>
      <c r="AAD6440" s="308"/>
      <c r="AAE6440" s="308"/>
      <c r="AAF6440" s="308"/>
      <c r="AAG6440" s="308"/>
      <c r="AAH6440" s="308"/>
      <c r="AAI6440" s="308"/>
      <c r="AAJ6440" s="308"/>
      <c r="AAK6440" s="308"/>
      <c r="AAL6440" s="308"/>
      <c r="AAM6440" s="308"/>
      <c r="AAN6440" s="308"/>
      <c r="AAO6440" s="308"/>
      <c r="AAP6440" s="308"/>
      <c r="AAQ6440" s="308"/>
      <c r="AAR6440" s="308"/>
      <c r="AAS6440" s="308"/>
      <c r="AAT6440" s="308"/>
      <c r="AAU6440" s="308"/>
      <c r="AAV6440" s="308"/>
      <c r="AAW6440" s="308"/>
      <c r="AAX6440" s="308"/>
      <c r="AAY6440" s="308"/>
      <c r="AAZ6440" s="308"/>
      <c r="ABA6440" s="308"/>
      <c r="ABB6440" s="308"/>
      <c r="ABC6440" s="308"/>
      <c r="ABD6440" s="308"/>
      <c r="ABE6440" s="308"/>
      <c r="ABF6440" s="308"/>
      <c r="ABG6440" s="308"/>
      <c r="ABH6440" s="308"/>
      <c r="ABI6440" s="308"/>
      <c r="ABJ6440" s="308"/>
      <c r="ABK6440" s="308"/>
      <c r="ABL6440" s="308"/>
      <c r="ABM6440" s="308"/>
      <c r="ABN6440" s="308"/>
      <c r="ABO6440" s="308"/>
      <c r="ABP6440" s="308"/>
      <c r="ABQ6440" s="308"/>
      <c r="ABR6440" s="308"/>
      <c r="ABS6440" s="308"/>
      <c r="ABT6440" s="308"/>
      <c r="ABU6440" s="308"/>
      <c r="ABV6440" s="308"/>
      <c r="ABW6440" s="308"/>
      <c r="ABX6440" s="308"/>
      <c r="ABY6440" s="308"/>
      <c r="ABZ6440" s="308"/>
      <c r="ACA6440" s="308"/>
      <c r="ACB6440" s="308"/>
      <c r="ACC6440" s="308"/>
      <c r="ACD6440" s="308"/>
      <c r="ACE6440" s="308"/>
      <c r="ACF6440" s="308"/>
      <c r="ACG6440" s="308"/>
      <c r="ACH6440" s="308"/>
      <c r="ACI6440" s="308"/>
      <c r="ACJ6440" s="308"/>
      <c r="ACK6440" s="308"/>
      <c r="ACL6440" s="308"/>
      <c r="ACM6440" s="308"/>
      <c r="ACN6440" s="308"/>
      <c r="ACO6440" s="308"/>
      <c r="ACP6440" s="308"/>
      <c r="ACQ6440" s="308"/>
      <c r="ACR6440" s="308"/>
      <c r="ACS6440" s="308"/>
      <c r="ACT6440" s="308"/>
      <c r="ACU6440" s="308"/>
      <c r="ACV6440" s="308"/>
      <c r="ACW6440" s="308"/>
      <c r="ACX6440" s="308"/>
      <c r="ACY6440" s="308"/>
      <c r="ACZ6440" s="308"/>
      <c r="ADA6440" s="308"/>
      <c r="ADB6440" s="308"/>
      <c r="ADC6440" s="308"/>
      <c r="ADD6440" s="308"/>
      <c r="ADE6440" s="308"/>
      <c r="ADF6440" s="308"/>
      <c r="ADG6440" s="308"/>
      <c r="ADH6440" s="308"/>
      <c r="ADI6440" s="308"/>
      <c r="ADJ6440" s="308"/>
      <c r="ADK6440" s="308"/>
      <c r="ADL6440" s="308"/>
      <c r="ADM6440" s="308"/>
      <c r="ADN6440" s="308"/>
      <c r="ADO6440" s="308"/>
      <c r="ADP6440" s="308"/>
      <c r="ADQ6440" s="308"/>
      <c r="ADR6440" s="308"/>
      <c r="ADS6440" s="308"/>
      <c r="ADT6440" s="308"/>
      <c r="ADU6440" s="308"/>
      <c r="ADV6440" s="308"/>
      <c r="ADW6440" s="308"/>
      <c r="ADX6440" s="308"/>
      <c r="ADY6440" s="308"/>
      <c r="ADZ6440" s="308"/>
      <c r="AEA6440" s="308"/>
      <c r="AEB6440" s="308"/>
      <c r="AEC6440" s="308"/>
      <c r="AED6440" s="308"/>
      <c r="AEE6440" s="308"/>
      <c r="AEF6440" s="308"/>
      <c r="AEG6440" s="308"/>
      <c r="AEH6440" s="308"/>
      <c r="AEI6440" s="308"/>
      <c r="AEJ6440" s="308"/>
      <c r="AEK6440" s="308"/>
      <c r="AEL6440" s="308"/>
      <c r="AEM6440" s="308"/>
      <c r="AEN6440" s="308"/>
      <c r="AEO6440" s="308"/>
      <c r="AEP6440" s="308"/>
      <c r="AEQ6440" s="308"/>
      <c r="AER6440" s="308"/>
      <c r="AES6440" s="308"/>
      <c r="AET6440" s="308"/>
      <c r="AEU6440" s="308"/>
      <c r="AEV6440" s="308"/>
      <c r="AEW6440" s="308"/>
      <c r="AEX6440" s="308"/>
      <c r="AEY6440" s="308"/>
      <c r="AEZ6440" s="308"/>
      <c r="AFA6440" s="308"/>
      <c r="AFB6440" s="308"/>
      <c r="AFC6440" s="308"/>
      <c r="AFD6440" s="308"/>
      <c r="AFE6440" s="308"/>
      <c r="AFF6440" s="308"/>
      <c r="AFG6440" s="308"/>
      <c r="AFH6440" s="308"/>
      <c r="AFI6440" s="308"/>
      <c r="AFJ6440" s="308"/>
      <c r="AFK6440" s="308"/>
      <c r="AFL6440" s="308"/>
      <c r="AFM6440" s="308"/>
      <c r="AFN6440" s="308"/>
      <c r="AFO6440" s="308"/>
      <c r="AFP6440" s="308"/>
      <c r="AFQ6440" s="308"/>
      <c r="AFR6440" s="308"/>
      <c r="AFS6440" s="308"/>
      <c r="AFT6440" s="308"/>
      <c r="AFU6440" s="308"/>
      <c r="AFV6440" s="308"/>
      <c r="AFW6440" s="308"/>
      <c r="AFX6440" s="308"/>
      <c r="AFY6440" s="308"/>
      <c r="AFZ6440" s="308"/>
      <c r="AGA6440" s="308"/>
      <c r="AGB6440" s="308"/>
      <c r="AGC6440" s="308"/>
      <c r="AGD6440" s="308"/>
      <c r="AGE6440" s="308"/>
      <c r="AGF6440" s="308"/>
      <c r="AGG6440" s="308"/>
      <c r="AGH6440" s="308"/>
      <c r="AGI6440" s="308"/>
      <c r="AGJ6440" s="308"/>
      <c r="AGK6440" s="308"/>
      <c r="AGL6440" s="308"/>
      <c r="AGM6440" s="308"/>
      <c r="AGN6440" s="308"/>
      <c r="AGO6440" s="308"/>
      <c r="AGP6440" s="308"/>
      <c r="AGQ6440" s="308"/>
      <c r="AGR6440" s="308"/>
      <c r="AGS6440" s="308"/>
      <c r="AGT6440" s="308"/>
      <c r="AGU6440" s="308"/>
      <c r="AGV6440" s="308"/>
      <c r="AGW6440" s="308"/>
      <c r="AGX6440" s="308"/>
      <c r="AGY6440" s="308"/>
      <c r="AGZ6440" s="308"/>
      <c r="AHA6440" s="308"/>
      <c r="AHB6440" s="308"/>
      <c r="AHC6440" s="308"/>
      <c r="AHD6440" s="308"/>
      <c r="AHE6440" s="308"/>
      <c r="AHF6440" s="308"/>
      <c r="AHG6440" s="308"/>
      <c r="AHH6440" s="308"/>
      <c r="AHI6440" s="308"/>
      <c r="AHJ6440" s="308"/>
      <c r="AHK6440" s="308"/>
      <c r="AHL6440" s="308"/>
      <c r="AHM6440" s="308"/>
      <c r="AHN6440" s="308"/>
      <c r="AHO6440" s="308"/>
      <c r="AHP6440" s="308"/>
      <c r="AHQ6440" s="308"/>
      <c r="AHR6440" s="308"/>
      <c r="AHS6440" s="308"/>
      <c r="AHT6440" s="308"/>
      <c r="AHU6440" s="308"/>
      <c r="AHV6440" s="308"/>
      <c r="AHW6440" s="308"/>
      <c r="AHX6440" s="308"/>
      <c r="AHY6440" s="308"/>
      <c r="AHZ6440" s="308"/>
      <c r="AIA6440" s="308"/>
      <c r="AIB6440" s="308"/>
      <c r="AIC6440" s="308"/>
      <c r="AID6440" s="308"/>
      <c r="AIE6440" s="308"/>
      <c r="AIF6440" s="308"/>
      <c r="AIG6440" s="308"/>
      <c r="AIH6440" s="308"/>
      <c r="AII6440" s="308"/>
      <c r="AIJ6440" s="308"/>
      <c r="AIK6440" s="308"/>
      <c r="AIL6440" s="308"/>
      <c r="AIM6440" s="308"/>
      <c r="AIN6440" s="308"/>
      <c r="AIO6440" s="308"/>
      <c r="AIP6440" s="308"/>
      <c r="AIQ6440" s="308"/>
      <c r="AIR6440" s="308"/>
      <c r="AIS6440" s="308"/>
      <c r="AIT6440" s="308"/>
      <c r="AIU6440" s="308"/>
      <c r="AIV6440" s="308"/>
      <c r="AIW6440" s="308"/>
      <c r="AIX6440" s="308"/>
      <c r="AIY6440" s="308"/>
      <c r="AIZ6440" s="308"/>
      <c r="AJA6440" s="308"/>
      <c r="AJB6440" s="308"/>
      <c r="AJC6440" s="308"/>
      <c r="AJD6440" s="308"/>
      <c r="AJE6440" s="308"/>
      <c r="AJF6440" s="308"/>
      <c r="AJG6440" s="308"/>
      <c r="AJH6440" s="308"/>
      <c r="AJI6440" s="308"/>
      <c r="AJJ6440" s="308"/>
      <c r="AJK6440" s="308"/>
      <c r="AJL6440" s="308"/>
      <c r="AJM6440" s="308"/>
      <c r="AJN6440" s="308"/>
      <c r="AJO6440" s="308"/>
      <c r="AJP6440" s="308"/>
      <c r="AJQ6440" s="308"/>
      <c r="AJR6440" s="308"/>
      <c r="AJS6440" s="308"/>
      <c r="AJT6440" s="308"/>
      <c r="AJU6440" s="308"/>
      <c r="AJV6440" s="308"/>
      <c r="AJW6440" s="308"/>
      <c r="AJX6440" s="308"/>
      <c r="AJY6440" s="308"/>
      <c r="AJZ6440" s="308"/>
      <c r="AKA6440" s="308"/>
      <c r="AKB6440" s="308"/>
      <c r="AKC6440" s="308"/>
      <c r="AKD6440" s="308"/>
      <c r="AKE6440" s="308"/>
      <c r="AKF6440" s="308"/>
      <c r="AKG6440" s="308"/>
      <c r="AKH6440" s="308"/>
      <c r="AKI6440" s="308"/>
      <c r="AKJ6440" s="308"/>
      <c r="AKK6440" s="308"/>
      <c r="AKL6440" s="308"/>
      <c r="AKM6440" s="308"/>
      <c r="AKN6440" s="308"/>
      <c r="AKO6440" s="308"/>
      <c r="AKP6440" s="308"/>
      <c r="AKQ6440" s="308"/>
      <c r="AKR6440" s="308"/>
      <c r="AKS6440" s="308"/>
      <c r="AKT6440" s="308"/>
      <c r="AKU6440" s="308"/>
      <c r="AKV6440" s="308"/>
      <c r="AKW6440" s="308"/>
      <c r="AKX6440" s="308"/>
      <c r="AKY6440" s="308"/>
      <c r="AKZ6440" s="308"/>
      <c r="ALA6440" s="308"/>
      <c r="ALB6440" s="308"/>
      <c r="ALC6440" s="308"/>
      <c r="ALD6440" s="308"/>
      <c r="ALE6440" s="308"/>
      <c r="ALF6440" s="308"/>
      <c r="ALG6440" s="308"/>
      <c r="ALH6440" s="308"/>
      <c r="ALI6440" s="308"/>
      <c r="ALJ6440" s="308"/>
      <c r="ALK6440" s="308"/>
      <c r="ALL6440" s="308"/>
      <c r="ALM6440" s="308"/>
      <c r="ALN6440" s="308"/>
      <c r="ALO6440" s="308"/>
      <c r="ALP6440" s="308"/>
      <c r="ALQ6440" s="308"/>
      <c r="ALR6440" s="308"/>
      <c r="ALS6440" s="308"/>
      <c r="ALT6440" s="308"/>
      <c r="ALU6440" s="308"/>
      <c r="ALV6440" s="308"/>
      <c r="ALW6440" s="308"/>
      <c r="ALX6440" s="308"/>
      <c r="ALY6440" s="308"/>
      <c r="ALZ6440" s="308"/>
      <c r="AMA6440" s="308"/>
      <c r="AMB6440" s="308"/>
      <c r="AMC6440" s="308"/>
      <c r="AMD6440" s="308"/>
      <c r="AME6440" s="308"/>
      <c r="AMF6440" s="308"/>
      <c r="AMG6440" s="308"/>
      <c r="AMH6440" s="308"/>
      <c r="AMI6440" s="308"/>
      <c r="AMJ6440" s="308"/>
      <c r="AMK6440" s="308"/>
      <c r="AML6440" s="308"/>
      <c r="AMM6440" s="308"/>
      <c r="AMN6440" s="308"/>
    </row>
    <row r="6441" spans="1:1028" s="311" customFormat="1" ht="38.25">
      <c r="A6441" s="308">
        <v>1</v>
      </c>
      <c r="B6441" s="308">
        <v>0</v>
      </c>
      <c r="C6441" s="309" t="s">
        <v>25891</v>
      </c>
      <c r="D6441" s="309" t="s">
        <v>25867</v>
      </c>
      <c r="E6441" s="309"/>
      <c r="F6441" s="309" t="s">
        <v>24530</v>
      </c>
      <c r="G6441" s="309"/>
      <c r="H6441" s="309"/>
      <c r="I6441" s="309" t="s">
        <v>4446</v>
      </c>
      <c r="J6441" s="309" t="s">
        <v>25888</v>
      </c>
      <c r="K6441" s="309"/>
      <c r="L6441" s="309"/>
      <c r="M6441" s="309"/>
      <c r="N6441" s="311" t="s">
        <v>1704</v>
      </c>
      <c r="O6441" s="309"/>
      <c r="P6441" s="309"/>
      <c r="Q6441" s="309"/>
      <c r="R6441" s="309" t="s">
        <v>25979</v>
      </c>
      <c r="S6441" s="309"/>
      <c r="T6441" s="309"/>
      <c r="U6441" s="309" t="s">
        <v>26299</v>
      </c>
      <c r="V6441" s="309"/>
      <c r="W6441" s="309"/>
      <c r="X6441" s="459"/>
      <c r="Y6441" s="309"/>
      <c r="Z6441" s="309"/>
      <c r="AA6441" s="309" t="s">
        <v>1170</v>
      </c>
      <c r="AB6441" s="309" t="s">
        <v>11101</v>
      </c>
      <c r="AC6441" s="309"/>
      <c r="AD6441" s="309"/>
      <c r="AE6441" s="309" t="s">
        <v>2950</v>
      </c>
      <c r="AF6441" s="309"/>
      <c r="AG6441" s="309">
        <v>1</v>
      </c>
      <c r="AH6441" s="309" t="s">
        <v>4439</v>
      </c>
      <c r="AI6441" s="309" t="s">
        <v>4440</v>
      </c>
      <c r="AJ6441" s="309" t="s">
        <v>4449</v>
      </c>
      <c r="AK6441" s="309" t="s">
        <v>25911</v>
      </c>
      <c r="AL6441" s="314" t="s">
        <v>25859</v>
      </c>
      <c r="AM6441" s="308"/>
      <c r="AN6441" s="308"/>
      <c r="AO6441" s="308"/>
      <c r="AP6441" s="308"/>
      <c r="AR6441" s="308"/>
      <c r="AS6441" s="308"/>
      <c r="AT6441" s="308"/>
      <c r="AU6441" s="308"/>
      <c r="AV6441" s="308"/>
      <c r="AW6441" s="308"/>
      <c r="AX6441" s="308"/>
      <c r="AY6441" s="308"/>
      <c r="AZ6441" s="308"/>
      <c r="BA6441" s="308"/>
      <c r="BB6441" s="308"/>
      <c r="BC6441" s="308"/>
      <c r="BD6441" s="308"/>
      <c r="BE6441" s="308"/>
      <c r="BF6441" s="308"/>
      <c r="BG6441" s="308"/>
      <c r="BH6441" s="308"/>
      <c r="BI6441" s="308"/>
      <c r="BJ6441" s="308"/>
      <c r="BK6441" s="308"/>
      <c r="BL6441" s="308"/>
      <c r="BM6441" s="308"/>
      <c r="BN6441" s="308"/>
      <c r="BO6441" s="308"/>
      <c r="BP6441" s="308"/>
      <c r="BQ6441" s="308"/>
      <c r="BR6441" s="308"/>
      <c r="BS6441" s="308"/>
      <c r="BT6441" s="308"/>
      <c r="BU6441" s="308"/>
      <c r="BV6441" s="308"/>
      <c r="BW6441" s="308"/>
      <c r="BX6441" s="308"/>
      <c r="BY6441" s="308"/>
      <c r="BZ6441" s="308"/>
      <c r="CA6441" s="308"/>
      <c r="CB6441" s="308"/>
      <c r="CC6441" s="308"/>
      <c r="CD6441" s="308"/>
      <c r="CE6441" s="308"/>
      <c r="CF6441" s="308"/>
      <c r="CG6441" s="308"/>
      <c r="CH6441" s="308"/>
      <c r="CI6441" s="308"/>
      <c r="CJ6441" s="308"/>
      <c r="CK6441" s="308"/>
      <c r="CL6441" s="308"/>
      <c r="CM6441" s="308"/>
      <c r="CN6441" s="308"/>
      <c r="CO6441" s="308"/>
      <c r="CP6441" s="308"/>
      <c r="CQ6441" s="308"/>
      <c r="CR6441" s="308"/>
      <c r="CS6441" s="308"/>
      <c r="CT6441" s="308"/>
      <c r="CU6441" s="308"/>
      <c r="CV6441" s="308"/>
      <c r="CW6441" s="308"/>
      <c r="CX6441" s="308"/>
      <c r="CY6441" s="308"/>
      <c r="CZ6441" s="308"/>
      <c r="DA6441" s="308"/>
      <c r="DB6441" s="308"/>
      <c r="DC6441" s="308"/>
      <c r="DD6441" s="308"/>
      <c r="DE6441" s="308"/>
      <c r="DF6441" s="308"/>
      <c r="DG6441" s="308"/>
      <c r="DH6441" s="308"/>
      <c r="DI6441" s="308"/>
      <c r="DJ6441" s="308"/>
      <c r="DK6441" s="308"/>
      <c r="DL6441" s="308"/>
      <c r="DM6441" s="308"/>
      <c r="DN6441" s="308"/>
      <c r="DO6441" s="308"/>
      <c r="DP6441" s="308"/>
      <c r="DQ6441" s="308"/>
      <c r="DR6441" s="308"/>
      <c r="DS6441" s="308"/>
      <c r="DT6441" s="308"/>
      <c r="DU6441" s="308"/>
      <c r="DV6441" s="308"/>
      <c r="DW6441" s="308"/>
      <c r="DX6441" s="308"/>
      <c r="DY6441" s="308"/>
      <c r="DZ6441" s="308"/>
      <c r="EA6441" s="308"/>
      <c r="EB6441" s="308"/>
      <c r="EC6441" s="308"/>
      <c r="ED6441" s="308"/>
      <c r="EE6441" s="308"/>
      <c r="EF6441" s="308"/>
      <c r="EG6441" s="308"/>
      <c r="EH6441" s="308"/>
      <c r="EI6441" s="308"/>
      <c r="EJ6441" s="308"/>
      <c r="EK6441" s="308"/>
      <c r="EL6441" s="308"/>
      <c r="EM6441" s="308"/>
      <c r="EN6441" s="308"/>
      <c r="EO6441" s="308"/>
      <c r="EP6441" s="308"/>
      <c r="EQ6441" s="308"/>
      <c r="ER6441" s="308"/>
      <c r="ES6441" s="308"/>
      <c r="ET6441" s="308"/>
      <c r="EU6441" s="308"/>
      <c r="EV6441" s="308"/>
      <c r="EW6441" s="308"/>
      <c r="EX6441" s="308"/>
      <c r="EY6441" s="308"/>
      <c r="EZ6441" s="308"/>
      <c r="FA6441" s="308"/>
      <c r="FB6441" s="308"/>
      <c r="FC6441" s="308"/>
      <c r="FD6441" s="308"/>
      <c r="FE6441" s="308"/>
      <c r="FF6441" s="308"/>
      <c r="FG6441" s="308"/>
      <c r="FH6441" s="308"/>
      <c r="FI6441" s="308"/>
      <c r="FJ6441" s="308"/>
      <c r="FK6441" s="308"/>
      <c r="FL6441" s="308"/>
      <c r="FM6441" s="308"/>
      <c r="FN6441" s="308"/>
      <c r="FO6441" s="308"/>
      <c r="FP6441" s="308"/>
      <c r="FQ6441" s="308"/>
      <c r="FR6441" s="308"/>
      <c r="FS6441" s="308"/>
      <c r="FT6441" s="308"/>
      <c r="FU6441" s="308"/>
      <c r="FV6441" s="308"/>
      <c r="FW6441" s="308"/>
      <c r="FX6441" s="308"/>
      <c r="FY6441" s="308"/>
      <c r="FZ6441" s="308"/>
      <c r="GA6441" s="308"/>
      <c r="GB6441" s="308"/>
      <c r="GC6441" s="308"/>
      <c r="GD6441" s="308"/>
      <c r="GE6441" s="308"/>
      <c r="GF6441" s="308"/>
      <c r="GG6441" s="308"/>
      <c r="GH6441" s="308"/>
      <c r="GI6441" s="308"/>
      <c r="GJ6441" s="308"/>
      <c r="GK6441" s="308"/>
      <c r="GL6441" s="308"/>
      <c r="GM6441" s="308"/>
      <c r="GN6441" s="308"/>
      <c r="GO6441" s="308"/>
      <c r="GP6441" s="308"/>
      <c r="GQ6441" s="308"/>
      <c r="GR6441" s="308"/>
      <c r="GS6441" s="308"/>
      <c r="GT6441" s="308"/>
      <c r="GU6441" s="308"/>
      <c r="GV6441" s="308"/>
      <c r="GW6441" s="308"/>
      <c r="GX6441" s="308"/>
      <c r="GY6441" s="308"/>
      <c r="GZ6441" s="308"/>
      <c r="HA6441" s="308"/>
      <c r="HB6441" s="308"/>
      <c r="HC6441" s="308"/>
      <c r="HD6441" s="308"/>
      <c r="HE6441" s="308"/>
      <c r="HF6441" s="308"/>
      <c r="HG6441" s="308"/>
      <c r="HH6441" s="308"/>
      <c r="HI6441" s="308"/>
      <c r="HJ6441" s="308"/>
      <c r="HK6441" s="308"/>
      <c r="HL6441" s="308"/>
      <c r="HM6441" s="308"/>
      <c r="HN6441" s="308"/>
      <c r="HO6441" s="308"/>
      <c r="HP6441" s="308"/>
      <c r="HQ6441" s="308"/>
      <c r="HR6441" s="308"/>
      <c r="HS6441" s="308"/>
      <c r="HT6441" s="308"/>
      <c r="HU6441" s="308"/>
      <c r="HV6441" s="308"/>
      <c r="HW6441" s="308"/>
      <c r="HX6441" s="308"/>
      <c r="HY6441" s="308"/>
      <c r="HZ6441" s="308"/>
      <c r="IA6441" s="308"/>
      <c r="IB6441" s="308"/>
      <c r="IC6441" s="308"/>
      <c r="ID6441" s="308"/>
      <c r="IE6441" s="308"/>
      <c r="IF6441" s="308"/>
      <c r="IG6441" s="308"/>
      <c r="IH6441" s="308"/>
      <c r="II6441" s="308"/>
      <c r="IJ6441" s="308"/>
      <c r="IK6441" s="308"/>
      <c r="IL6441" s="308"/>
      <c r="IM6441" s="308"/>
      <c r="IN6441" s="308"/>
      <c r="IO6441" s="308"/>
      <c r="IP6441" s="308"/>
      <c r="IQ6441" s="308"/>
      <c r="IR6441" s="308"/>
      <c r="IS6441" s="308"/>
      <c r="IT6441" s="308"/>
      <c r="IU6441" s="308"/>
      <c r="IV6441" s="308"/>
      <c r="IW6441" s="308"/>
      <c r="IX6441" s="308"/>
      <c r="IY6441" s="308"/>
      <c r="IZ6441" s="308"/>
      <c r="JA6441" s="308"/>
      <c r="JB6441" s="308"/>
      <c r="JC6441" s="308"/>
      <c r="JD6441" s="308"/>
      <c r="JE6441" s="308"/>
      <c r="JF6441" s="308"/>
      <c r="JG6441" s="308"/>
      <c r="JH6441" s="308"/>
      <c r="JI6441" s="308"/>
      <c r="JJ6441" s="308"/>
      <c r="JK6441" s="308"/>
      <c r="JL6441" s="308"/>
      <c r="JM6441" s="308"/>
      <c r="JN6441" s="308"/>
      <c r="JO6441" s="308"/>
      <c r="JP6441" s="308"/>
      <c r="JQ6441" s="308"/>
      <c r="JR6441" s="308"/>
      <c r="JS6441" s="308"/>
      <c r="JT6441" s="308"/>
      <c r="JU6441" s="308"/>
      <c r="JV6441" s="308"/>
      <c r="JW6441" s="308"/>
      <c r="JX6441" s="308"/>
      <c r="JY6441" s="308"/>
      <c r="JZ6441" s="308"/>
      <c r="KA6441" s="308"/>
      <c r="KB6441" s="308"/>
      <c r="KC6441" s="308"/>
      <c r="KD6441" s="308"/>
      <c r="KE6441" s="308"/>
      <c r="KF6441" s="308"/>
      <c r="KG6441" s="308"/>
      <c r="KH6441" s="308"/>
      <c r="KI6441" s="308"/>
      <c r="KJ6441" s="308"/>
      <c r="KK6441" s="308"/>
      <c r="KL6441" s="308"/>
      <c r="KM6441" s="308"/>
      <c r="KN6441" s="308"/>
      <c r="KO6441" s="308"/>
      <c r="KP6441" s="308"/>
      <c r="KQ6441" s="308"/>
      <c r="KR6441" s="308"/>
      <c r="KS6441" s="308"/>
      <c r="KT6441" s="308"/>
      <c r="KU6441" s="308"/>
      <c r="KV6441" s="308"/>
      <c r="KW6441" s="308"/>
      <c r="KX6441" s="308"/>
      <c r="KY6441" s="308"/>
      <c r="KZ6441" s="308"/>
      <c r="LA6441" s="308"/>
      <c r="LB6441" s="308"/>
      <c r="LC6441" s="308"/>
      <c r="LD6441" s="308"/>
      <c r="LE6441" s="308"/>
      <c r="LF6441" s="308"/>
      <c r="LG6441" s="308"/>
      <c r="LH6441" s="308"/>
      <c r="LI6441" s="308"/>
      <c r="LJ6441" s="308"/>
      <c r="LK6441" s="308"/>
      <c r="LL6441" s="308"/>
      <c r="LM6441" s="308"/>
      <c r="LN6441" s="308"/>
      <c r="LO6441" s="308"/>
      <c r="LP6441" s="308"/>
      <c r="LQ6441" s="308"/>
      <c r="LR6441" s="308"/>
      <c r="LS6441" s="308"/>
      <c r="LT6441" s="308"/>
      <c r="LU6441" s="308"/>
      <c r="LV6441" s="308"/>
      <c r="LW6441" s="308"/>
      <c r="LX6441" s="308"/>
      <c r="LY6441" s="308"/>
      <c r="LZ6441" s="308"/>
      <c r="MA6441" s="308"/>
      <c r="MB6441" s="308"/>
      <c r="MC6441" s="308"/>
      <c r="MD6441" s="308"/>
      <c r="ME6441" s="308"/>
      <c r="MF6441" s="308"/>
      <c r="MG6441" s="308"/>
      <c r="MH6441" s="308"/>
      <c r="MI6441" s="308"/>
      <c r="MJ6441" s="308"/>
      <c r="MK6441" s="308"/>
      <c r="ML6441" s="308"/>
      <c r="MM6441" s="308"/>
      <c r="MN6441" s="308"/>
      <c r="MO6441" s="308"/>
      <c r="MP6441" s="308"/>
      <c r="MQ6441" s="308"/>
      <c r="MR6441" s="308"/>
      <c r="MS6441" s="308"/>
      <c r="MT6441" s="308"/>
      <c r="MU6441" s="308"/>
      <c r="MV6441" s="308"/>
      <c r="MW6441" s="308"/>
      <c r="MX6441" s="308"/>
      <c r="MY6441" s="308"/>
      <c r="MZ6441" s="308"/>
      <c r="NA6441" s="308"/>
      <c r="NB6441" s="308"/>
      <c r="NC6441" s="308"/>
      <c r="ND6441" s="308"/>
      <c r="NE6441" s="308"/>
      <c r="NF6441" s="308"/>
      <c r="NG6441" s="308"/>
      <c r="NH6441" s="308"/>
      <c r="NI6441" s="308"/>
      <c r="NJ6441" s="308"/>
      <c r="NK6441" s="308"/>
      <c r="NL6441" s="308"/>
      <c r="NM6441" s="308"/>
      <c r="NN6441" s="308"/>
      <c r="NO6441" s="308"/>
      <c r="NP6441" s="308"/>
      <c r="NQ6441" s="308"/>
      <c r="NR6441" s="308"/>
      <c r="NS6441" s="308"/>
      <c r="NT6441" s="308"/>
      <c r="NU6441" s="308"/>
      <c r="NV6441" s="308"/>
      <c r="NW6441" s="308"/>
      <c r="NX6441" s="308"/>
      <c r="NY6441" s="308"/>
      <c r="NZ6441" s="308"/>
      <c r="OA6441" s="308"/>
      <c r="OB6441" s="308"/>
      <c r="OC6441" s="308"/>
      <c r="OD6441" s="308"/>
      <c r="OE6441" s="308"/>
      <c r="OF6441" s="308"/>
      <c r="OG6441" s="308"/>
      <c r="OH6441" s="308"/>
      <c r="OI6441" s="308"/>
      <c r="OJ6441" s="308"/>
      <c r="OK6441" s="308"/>
      <c r="OL6441" s="308"/>
      <c r="OM6441" s="308"/>
      <c r="ON6441" s="308"/>
      <c r="OO6441" s="308"/>
      <c r="OP6441" s="308"/>
      <c r="OQ6441" s="308"/>
      <c r="OR6441" s="308"/>
      <c r="OS6441" s="308"/>
      <c r="OT6441" s="308"/>
      <c r="OU6441" s="308"/>
      <c r="OV6441" s="308"/>
      <c r="OW6441" s="308"/>
      <c r="OX6441" s="308"/>
      <c r="OY6441" s="308"/>
      <c r="OZ6441" s="308"/>
      <c r="PA6441" s="308"/>
      <c r="PB6441" s="308"/>
      <c r="PC6441" s="308"/>
      <c r="PD6441" s="308"/>
      <c r="PE6441" s="308"/>
      <c r="PF6441" s="308"/>
      <c r="PG6441" s="308"/>
      <c r="PH6441" s="308"/>
      <c r="PI6441" s="308"/>
      <c r="PJ6441" s="308"/>
      <c r="PK6441" s="308"/>
      <c r="PL6441" s="308"/>
      <c r="PM6441" s="308"/>
      <c r="PN6441" s="308"/>
      <c r="PO6441" s="308"/>
      <c r="PP6441" s="308"/>
      <c r="PQ6441" s="308"/>
      <c r="PR6441" s="308"/>
      <c r="PS6441" s="308"/>
      <c r="PT6441" s="308"/>
      <c r="PU6441" s="308"/>
      <c r="PV6441" s="308"/>
      <c r="PW6441" s="308"/>
      <c r="PX6441" s="308"/>
      <c r="PY6441" s="308"/>
      <c r="PZ6441" s="308"/>
      <c r="QA6441" s="308"/>
      <c r="QB6441" s="308"/>
      <c r="QC6441" s="308"/>
      <c r="QD6441" s="308"/>
      <c r="QE6441" s="308"/>
      <c r="QF6441" s="308"/>
      <c r="QG6441" s="308"/>
      <c r="QH6441" s="308"/>
      <c r="QI6441" s="308"/>
      <c r="QJ6441" s="308"/>
      <c r="QK6441" s="308"/>
      <c r="QL6441" s="308"/>
      <c r="QM6441" s="308"/>
      <c r="QN6441" s="308"/>
      <c r="QO6441" s="308"/>
      <c r="QP6441" s="308"/>
      <c r="QQ6441" s="308"/>
      <c r="QR6441" s="308"/>
      <c r="QS6441" s="308"/>
      <c r="QT6441" s="308"/>
      <c r="QU6441" s="308"/>
      <c r="QV6441" s="308"/>
      <c r="QW6441" s="308"/>
      <c r="QX6441" s="308"/>
      <c r="QY6441" s="308"/>
      <c r="QZ6441" s="308"/>
      <c r="RA6441" s="308"/>
      <c r="RB6441" s="308"/>
      <c r="RC6441" s="308"/>
      <c r="RD6441" s="308"/>
      <c r="RE6441" s="308"/>
      <c r="RF6441" s="308"/>
      <c r="RG6441" s="308"/>
      <c r="RH6441" s="308"/>
      <c r="RI6441" s="308"/>
      <c r="RJ6441" s="308"/>
      <c r="RK6441" s="308"/>
      <c r="RL6441" s="308"/>
      <c r="RM6441" s="308"/>
      <c r="RN6441" s="308"/>
      <c r="RO6441" s="308"/>
      <c r="RP6441" s="308"/>
      <c r="RQ6441" s="308"/>
      <c r="RR6441" s="308"/>
      <c r="RS6441" s="308"/>
      <c r="RT6441" s="308"/>
      <c r="RU6441" s="308"/>
      <c r="RV6441" s="308"/>
      <c r="RW6441" s="308"/>
      <c r="RX6441" s="308"/>
      <c r="RY6441" s="308"/>
      <c r="RZ6441" s="308"/>
      <c r="SA6441" s="308"/>
      <c r="SB6441" s="308"/>
      <c r="SC6441" s="308"/>
      <c r="SD6441" s="308"/>
      <c r="SE6441" s="308"/>
      <c r="SF6441" s="308"/>
      <c r="SG6441" s="308"/>
      <c r="SH6441" s="308"/>
      <c r="SI6441" s="308"/>
      <c r="SJ6441" s="308"/>
      <c r="SK6441" s="308"/>
      <c r="SL6441" s="308"/>
      <c r="SM6441" s="308"/>
      <c r="SN6441" s="308"/>
      <c r="SO6441" s="308"/>
      <c r="SP6441" s="308"/>
      <c r="SQ6441" s="308"/>
      <c r="SR6441" s="308"/>
      <c r="SS6441" s="308"/>
      <c r="ST6441" s="308"/>
      <c r="SU6441" s="308"/>
      <c r="SV6441" s="308"/>
      <c r="SW6441" s="308"/>
      <c r="SX6441" s="308"/>
      <c r="SY6441" s="308"/>
      <c r="SZ6441" s="308"/>
      <c r="TA6441" s="308"/>
      <c r="TB6441" s="308"/>
      <c r="TC6441" s="308"/>
      <c r="TD6441" s="308"/>
      <c r="TE6441" s="308"/>
      <c r="TF6441" s="308"/>
      <c r="TG6441" s="308"/>
      <c r="TH6441" s="308"/>
      <c r="TI6441" s="308"/>
      <c r="TJ6441" s="308"/>
      <c r="TK6441" s="308"/>
      <c r="TL6441" s="308"/>
      <c r="TM6441" s="308"/>
      <c r="TN6441" s="308"/>
      <c r="TO6441" s="308"/>
      <c r="TP6441" s="308"/>
      <c r="TQ6441" s="308"/>
      <c r="TR6441" s="308"/>
      <c r="TS6441" s="308"/>
      <c r="TT6441" s="308"/>
      <c r="TU6441" s="308"/>
      <c r="TV6441" s="308"/>
      <c r="TW6441" s="308"/>
      <c r="TX6441" s="308"/>
      <c r="TY6441" s="308"/>
      <c r="TZ6441" s="308"/>
      <c r="UA6441" s="308"/>
      <c r="UB6441" s="308"/>
      <c r="UC6441" s="308"/>
      <c r="UD6441" s="308"/>
      <c r="UE6441" s="308"/>
      <c r="UF6441" s="308"/>
      <c r="UG6441" s="308"/>
      <c r="UH6441" s="308"/>
      <c r="UI6441" s="308"/>
      <c r="UJ6441" s="308"/>
      <c r="UK6441" s="308"/>
      <c r="UL6441" s="308"/>
      <c r="UM6441" s="308"/>
      <c r="UN6441" s="308"/>
      <c r="UO6441" s="308"/>
      <c r="UP6441" s="308"/>
      <c r="UQ6441" s="308"/>
      <c r="UR6441" s="308"/>
      <c r="US6441" s="308"/>
      <c r="UT6441" s="308"/>
      <c r="UU6441" s="308"/>
      <c r="UV6441" s="308"/>
      <c r="UW6441" s="308"/>
      <c r="UX6441" s="308"/>
      <c r="UY6441" s="308"/>
      <c r="UZ6441" s="308"/>
      <c r="VA6441" s="308"/>
      <c r="VB6441" s="308"/>
      <c r="VC6441" s="308"/>
      <c r="VD6441" s="308"/>
      <c r="VE6441" s="308"/>
      <c r="VF6441" s="308"/>
      <c r="VG6441" s="308"/>
      <c r="VH6441" s="308"/>
      <c r="VI6441" s="308"/>
      <c r="VJ6441" s="308"/>
      <c r="VK6441" s="308"/>
      <c r="VL6441" s="308"/>
      <c r="VM6441" s="308"/>
      <c r="VN6441" s="308"/>
      <c r="VO6441" s="308"/>
      <c r="VP6441" s="308"/>
      <c r="VQ6441" s="308"/>
      <c r="VR6441" s="308"/>
      <c r="VS6441" s="308"/>
      <c r="VT6441" s="308"/>
      <c r="VU6441" s="308"/>
      <c r="VV6441" s="308"/>
      <c r="VW6441" s="308"/>
      <c r="VX6441" s="308"/>
      <c r="VY6441" s="308"/>
      <c r="VZ6441" s="308"/>
      <c r="WA6441" s="308"/>
      <c r="WB6441" s="308"/>
      <c r="WC6441" s="308"/>
      <c r="WD6441" s="308"/>
      <c r="WE6441" s="308"/>
      <c r="WF6441" s="308"/>
      <c r="WG6441" s="308"/>
      <c r="WH6441" s="308"/>
      <c r="WI6441" s="308"/>
      <c r="WJ6441" s="308"/>
      <c r="WK6441" s="308"/>
      <c r="WL6441" s="308"/>
      <c r="WM6441" s="308"/>
      <c r="WN6441" s="308"/>
      <c r="WO6441" s="308"/>
      <c r="WP6441" s="308"/>
      <c r="WQ6441" s="308"/>
      <c r="WR6441" s="308"/>
      <c r="WS6441" s="308"/>
      <c r="WT6441" s="308"/>
      <c r="WU6441" s="308"/>
      <c r="WV6441" s="308"/>
      <c r="WW6441" s="308"/>
      <c r="WX6441" s="308"/>
      <c r="WY6441" s="308"/>
      <c r="WZ6441" s="308"/>
      <c r="XA6441" s="308"/>
      <c r="XB6441" s="308"/>
      <c r="XC6441" s="308"/>
      <c r="XD6441" s="308"/>
      <c r="XE6441" s="308"/>
      <c r="XF6441" s="308"/>
      <c r="XG6441" s="308"/>
      <c r="XH6441" s="308"/>
      <c r="XI6441" s="308"/>
      <c r="XJ6441" s="308"/>
      <c r="XK6441" s="308"/>
      <c r="XL6441" s="308"/>
      <c r="XM6441" s="308"/>
      <c r="XN6441" s="308"/>
      <c r="XO6441" s="308"/>
      <c r="XP6441" s="308"/>
      <c r="XQ6441" s="308"/>
      <c r="XR6441" s="308"/>
      <c r="XS6441" s="308"/>
      <c r="XT6441" s="308"/>
      <c r="XU6441" s="308"/>
      <c r="XV6441" s="308"/>
      <c r="XW6441" s="308"/>
      <c r="XX6441" s="308"/>
      <c r="XY6441" s="308"/>
      <c r="XZ6441" s="308"/>
      <c r="YA6441" s="308"/>
      <c r="YB6441" s="308"/>
      <c r="YC6441" s="308"/>
      <c r="YD6441" s="308"/>
      <c r="YE6441" s="308"/>
      <c r="YF6441" s="308"/>
      <c r="YG6441" s="308"/>
      <c r="YH6441" s="308"/>
      <c r="YI6441" s="308"/>
      <c r="YJ6441" s="308"/>
      <c r="YK6441" s="308"/>
      <c r="YL6441" s="308"/>
      <c r="YM6441" s="308"/>
      <c r="YN6441" s="308"/>
      <c r="YO6441" s="308"/>
      <c r="YP6441" s="308"/>
      <c r="YQ6441" s="308"/>
      <c r="YR6441" s="308"/>
      <c r="YS6441" s="308"/>
      <c r="YT6441" s="308"/>
      <c r="YU6441" s="308"/>
      <c r="YV6441" s="308"/>
      <c r="YW6441" s="308"/>
      <c r="YX6441" s="308"/>
      <c r="YY6441" s="308"/>
      <c r="YZ6441" s="308"/>
      <c r="ZA6441" s="308"/>
      <c r="ZB6441" s="308"/>
      <c r="ZC6441" s="308"/>
      <c r="ZD6441" s="308"/>
      <c r="ZE6441" s="308"/>
      <c r="ZF6441" s="308"/>
      <c r="ZG6441" s="308"/>
      <c r="ZH6441" s="308"/>
      <c r="ZI6441" s="308"/>
      <c r="ZJ6441" s="308"/>
      <c r="ZK6441" s="308"/>
      <c r="ZL6441" s="308"/>
      <c r="ZM6441" s="308"/>
      <c r="ZN6441" s="308"/>
      <c r="ZO6441" s="308"/>
      <c r="ZP6441" s="308"/>
      <c r="ZQ6441" s="308"/>
      <c r="ZR6441" s="308"/>
      <c r="ZS6441" s="308"/>
      <c r="ZT6441" s="308"/>
      <c r="ZU6441" s="308"/>
      <c r="ZV6441" s="308"/>
      <c r="ZW6441" s="308"/>
      <c r="ZX6441" s="308"/>
      <c r="ZY6441" s="308"/>
      <c r="ZZ6441" s="308"/>
      <c r="AAA6441" s="308"/>
      <c r="AAB6441" s="308"/>
      <c r="AAC6441" s="308"/>
      <c r="AAD6441" s="308"/>
      <c r="AAE6441" s="308"/>
      <c r="AAF6441" s="308"/>
      <c r="AAG6441" s="308"/>
      <c r="AAH6441" s="308"/>
      <c r="AAI6441" s="308"/>
      <c r="AAJ6441" s="308"/>
      <c r="AAK6441" s="308"/>
      <c r="AAL6441" s="308"/>
      <c r="AAM6441" s="308"/>
      <c r="AAN6441" s="308"/>
      <c r="AAO6441" s="308"/>
      <c r="AAP6441" s="308"/>
      <c r="AAQ6441" s="308"/>
      <c r="AAR6441" s="308"/>
      <c r="AAS6441" s="308"/>
      <c r="AAT6441" s="308"/>
      <c r="AAU6441" s="308"/>
      <c r="AAV6441" s="308"/>
      <c r="AAW6441" s="308"/>
      <c r="AAX6441" s="308"/>
      <c r="AAY6441" s="308"/>
      <c r="AAZ6441" s="308"/>
      <c r="ABA6441" s="308"/>
      <c r="ABB6441" s="308"/>
      <c r="ABC6441" s="308"/>
      <c r="ABD6441" s="308"/>
      <c r="ABE6441" s="308"/>
      <c r="ABF6441" s="308"/>
      <c r="ABG6441" s="308"/>
      <c r="ABH6441" s="308"/>
      <c r="ABI6441" s="308"/>
      <c r="ABJ6441" s="308"/>
      <c r="ABK6441" s="308"/>
      <c r="ABL6441" s="308"/>
      <c r="ABM6441" s="308"/>
      <c r="ABN6441" s="308"/>
      <c r="ABO6441" s="308"/>
      <c r="ABP6441" s="308"/>
      <c r="ABQ6441" s="308"/>
      <c r="ABR6441" s="308"/>
      <c r="ABS6441" s="308"/>
      <c r="ABT6441" s="308"/>
      <c r="ABU6441" s="308"/>
      <c r="ABV6441" s="308"/>
      <c r="ABW6441" s="308"/>
      <c r="ABX6441" s="308"/>
      <c r="ABY6441" s="308"/>
      <c r="ABZ6441" s="308"/>
      <c r="ACA6441" s="308"/>
      <c r="ACB6441" s="308"/>
      <c r="ACC6441" s="308"/>
      <c r="ACD6441" s="308"/>
      <c r="ACE6441" s="308"/>
      <c r="ACF6441" s="308"/>
      <c r="ACG6441" s="308"/>
      <c r="ACH6441" s="308"/>
      <c r="ACI6441" s="308"/>
      <c r="ACJ6441" s="308"/>
      <c r="ACK6441" s="308"/>
      <c r="ACL6441" s="308"/>
      <c r="ACM6441" s="308"/>
      <c r="ACN6441" s="308"/>
      <c r="ACO6441" s="308"/>
      <c r="ACP6441" s="308"/>
      <c r="ACQ6441" s="308"/>
      <c r="ACR6441" s="308"/>
      <c r="ACS6441" s="308"/>
      <c r="ACT6441" s="308"/>
      <c r="ACU6441" s="308"/>
      <c r="ACV6441" s="308"/>
      <c r="ACW6441" s="308"/>
      <c r="ACX6441" s="308"/>
      <c r="ACY6441" s="308"/>
      <c r="ACZ6441" s="308"/>
      <c r="ADA6441" s="308"/>
      <c r="ADB6441" s="308"/>
      <c r="ADC6441" s="308"/>
      <c r="ADD6441" s="308"/>
      <c r="ADE6441" s="308"/>
      <c r="ADF6441" s="308"/>
      <c r="ADG6441" s="308"/>
      <c r="ADH6441" s="308"/>
      <c r="ADI6441" s="308"/>
      <c r="ADJ6441" s="308"/>
      <c r="ADK6441" s="308"/>
      <c r="ADL6441" s="308"/>
      <c r="ADM6441" s="308"/>
      <c r="ADN6441" s="308"/>
      <c r="ADO6441" s="308"/>
      <c r="ADP6441" s="308"/>
      <c r="ADQ6441" s="308"/>
      <c r="ADR6441" s="308"/>
      <c r="ADS6441" s="308"/>
      <c r="ADT6441" s="308"/>
      <c r="ADU6441" s="308"/>
      <c r="ADV6441" s="308"/>
      <c r="ADW6441" s="308"/>
      <c r="ADX6441" s="308"/>
      <c r="ADY6441" s="308"/>
      <c r="ADZ6441" s="308"/>
      <c r="AEA6441" s="308"/>
      <c r="AEB6441" s="308"/>
      <c r="AEC6441" s="308"/>
      <c r="AED6441" s="308"/>
      <c r="AEE6441" s="308"/>
      <c r="AEF6441" s="308"/>
      <c r="AEG6441" s="308"/>
      <c r="AEH6441" s="308"/>
      <c r="AEI6441" s="308"/>
      <c r="AEJ6441" s="308"/>
      <c r="AEK6441" s="308"/>
      <c r="AEL6441" s="308"/>
      <c r="AEM6441" s="308"/>
      <c r="AEN6441" s="308"/>
      <c r="AEO6441" s="308"/>
      <c r="AEP6441" s="308"/>
      <c r="AEQ6441" s="308"/>
      <c r="AER6441" s="308"/>
      <c r="AES6441" s="308"/>
      <c r="AET6441" s="308"/>
      <c r="AEU6441" s="308"/>
      <c r="AEV6441" s="308"/>
      <c r="AEW6441" s="308"/>
      <c r="AEX6441" s="308"/>
      <c r="AEY6441" s="308"/>
      <c r="AEZ6441" s="308"/>
      <c r="AFA6441" s="308"/>
      <c r="AFB6441" s="308"/>
      <c r="AFC6441" s="308"/>
      <c r="AFD6441" s="308"/>
      <c r="AFE6441" s="308"/>
      <c r="AFF6441" s="308"/>
      <c r="AFG6441" s="308"/>
      <c r="AFH6441" s="308"/>
      <c r="AFI6441" s="308"/>
      <c r="AFJ6441" s="308"/>
      <c r="AFK6441" s="308"/>
      <c r="AFL6441" s="308"/>
      <c r="AFM6441" s="308"/>
      <c r="AFN6441" s="308"/>
      <c r="AFO6441" s="308"/>
      <c r="AFP6441" s="308"/>
      <c r="AFQ6441" s="308"/>
      <c r="AFR6441" s="308"/>
      <c r="AFS6441" s="308"/>
      <c r="AFT6441" s="308"/>
      <c r="AFU6441" s="308"/>
      <c r="AFV6441" s="308"/>
      <c r="AFW6441" s="308"/>
      <c r="AFX6441" s="308"/>
      <c r="AFY6441" s="308"/>
      <c r="AFZ6441" s="308"/>
      <c r="AGA6441" s="308"/>
      <c r="AGB6441" s="308"/>
      <c r="AGC6441" s="308"/>
      <c r="AGD6441" s="308"/>
      <c r="AGE6441" s="308"/>
      <c r="AGF6441" s="308"/>
      <c r="AGG6441" s="308"/>
      <c r="AGH6441" s="308"/>
      <c r="AGI6441" s="308"/>
      <c r="AGJ6441" s="308"/>
      <c r="AGK6441" s="308"/>
      <c r="AGL6441" s="308"/>
      <c r="AGM6441" s="308"/>
      <c r="AGN6441" s="308"/>
      <c r="AGO6441" s="308"/>
      <c r="AGP6441" s="308"/>
      <c r="AGQ6441" s="308"/>
      <c r="AGR6441" s="308"/>
      <c r="AGS6441" s="308"/>
      <c r="AGT6441" s="308"/>
      <c r="AGU6441" s="308"/>
      <c r="AGV6441" s="308"/>
      <c r="AGW6441" s="308"/>
      <c r="AGX6441" s="308"/>
      <c r="AGY6441" s="308"/>
      <c r="AGZ6441" s="308"/>
      <c r="AHA6441" s="308"/>
      <c r="AHB6441" s="308"/>
      <c r="AHC6441" s="308"/>
      <c r="AHD6441" s="308"/>
      <c r="AHE6441" s="308"/>
      <c r="AHF6441" s="308"/>
      <c r="AHG6441" s="308"/>
      <c r="AHH6441" s="308"/>
      <c r="AHI6441" s="308"/>
      <c r="AHJ6441" s="308"/>
      <c r="AHK6441" s="308"/>
      <c r="AHL6441" s="308"/>
      <c r="AHM6441" s="308"/>
      <c r="AHN6441" s="308"/>
      <c r="AHO6441" s="308"/>
      <c r="AHP6441" s="308"/>
      <c r="AHQ6441" s="308"/>
      <c r="AHR6441" s="308"/>
      <c r="AHS6441" s="308"/>
      <c r="AHT6441" s="308"/>
      <c r="AHU6441" s="308"/>
      <c r="AHV6441" s="308"/>
      <c r="AHW6441" s="308"/>
      <c r="AHX6441" s="308"/>
      <c r="AHY6441" s="308"/>
      <c r="AHZ6441" s="308"/>
      <c r="AIA6441" s="308"/>
      <c r="AIB6441" s="308"/>
      <c r="AIC6441" s="308"/>
      <c r="AID6441" s="308"/>
      <c r="AIE6441" s="308"/>
      <c r="AIF6441" s="308"/>
      <c r="AIG6441" s="308"/>
      <c r="AIH6441" s="308"/>
      <c r="AII6441" s="308"/>
      <c r="AIJ6441" s="308"/>
      <c r="AIK6441" s="308"/>
      <c r="AIL6441" s="308"/>
      <c r="AIM6441" s="308"/>
      <c r="AIN6441" s="308"/>
      <c r="AIO6441" s="308"/>
      <c r="AIP6441" s="308"/>
      <c r="AIQ6441" s="308"/>
      <c r="AIR6441" s="308"/>
      <c r="AIS6441" s="308"/>
      <c r="AIT6441" s="308"/>
      <c r="AIU6441" s="308"/>
      <c r="AIV6441" s="308"/>
      <c r="AIW6441" s="308"/>
      <c r="AIX6441" s="308"/>
      <c r="AIY6441" s="308"/>
      <c r="AIZ6441" s="308"/>
      <c r="AJA6441" s="308"/>
      <c r="AJB6441" s="308"/>
      <c r="AJC6441" s="308"/>
      <c r="AJD6441" s="308"/>
      <c r="AJE6441" s="308"/>
      <c r="AJF6441" s="308"/>
      <c r="AJG6441" s="308"/>
      <c r="AJH6441" s="308"/>
      <c r="AJI6441" s="308"/>
      <c r="AJJ6441" s="308"/>
      <c r="AJK6441" s="308"/>
      <c r="AJL6441" s="308"/>
      <c r="AJM6441" s="308"/>
      <c r="AJN6441" s="308"/>
      <c r="AJO6441" s="308"/>
      <c r="AJP6441" s="308"/>
      <c r="AJQ6441" s="308"/>
      <c r="AJR6441" s="308"/>
      <c r="AJS6441" s="308"/>
      <c r="AJT6441" s="308"/>
      <c r="AJU6441" s="308"/>
      <c r="AJV6441" s="308"/>
      <c r="AJW6441" s="308"/>
      <c r="AJX6441" s="308"/>
      <c r="AJY6441" s="308"/>
      <c r="AJZ6441" s="308"/>
      <c r="AKA6441" s="308"/>
      <c r="AKB6441" s="308"/>
      <c r="AKC6441" s="308"/>
      <c r="AKD6441" s="308"/>
      <c r="AKE6441" s="308"/>
      <c r="AKF6441" s="308"/>
      <c r="AKG6441" s="308"/>
      <c r="AKH6441" s="308"/>
      <c r="AKI6441" s="308"/>
      <c r="AKJ6441" s="308"/>
      <c r="AKK6441" s="308"/>
      <c r="AKL6441" s="308"/>
      <c r="AKM6441" s="308"/>
      <c r="AKN6441" s="308"/>
      <c r="AKO6441" s="308"/>
      <c r="AKP6441" s="308"/>
      <c r="AKQ6441" s="308"/>
      <c r="AKR6441" s="308"/>
      <c r="AKS6441" s="308"/>
      <c r="AKT6441" s="308"/>
      <c r="AKU6441" s="308"/>
      <c r="AKV6441" s="308"/>
      <c r="AKW6441" s="308"/>
      <c r="AKX6441" s="308"/>
      <c r="AKY6441" s="308"/>
      <c r="AKZ6441" s="308"/>
      <c r="ALA6441" s="308"/>
      <c r="ALB6441" s="308"/>
      <c r="ALC6441" s="308"/>
      <c r="ALD6441" s="308"/>
      <c r="ALE6441" s="308"/>
      <c r="ALF6441" s="308"/>
      <c r="ALG6441" s="308"/>
      <c r="ALH6441" s="308"/>
      <c r="ALI6441" s="308"/>
      <c r="ALJ6441" s="308"/>
      <c r="ALK6441" s="308"/>
      <c r="ALL6441" s="308"/>
      <c r="ALM6441" s="308"/>
      <c r="ALN6441" s="308"/>
      <c r="ALO6441" s="308"/>
      <c r="ALP6441" s="308"/>
      <c r="ALQ6441" s="308"/>
      <c r="ALR6441" s="308"/>
      <c r="ALS6441" s="308"/>
      <c r="ALT6441" s="308"/>
      <c r="ALU6441" s="308"/>
      <c r="ALV6441" s="308"/>
      <c r="ALW6441" s="308"/>
      <c r="ALX6441" s="308"/>
      <c r="ALY6441" s="308"/>
      <c r="ALZ6441" s="308"/>
      <c r="AMA6441" s="308"/>
      <c r="AMB6441" s="308"/>
      <c r="AMC6441" s="308"/>
      <c r="AMD6441" s="308"/>
      <c r="AME6441" s="308"/>
      <c r="AMF6441" s="308"/>
      <c r="AMG6441" s="308"/>
      <c r="AMH6441" s="308"/>
      <c r="AMI6441" s="308"/>
      <c r="AMJ6441" s="308"/>
      <c r="AMK6441" s="308"/>
      <c r="AML6441" s="308"/>
      <c r="AMM6441" s="308"/>
      <c r="AMN6441" s="308"/>
    </row>
    <row r="6442" spans="1:1028" s="311" customFormat="1" ht="25.5">
      <c r="A6442" s="308">
        <v>1</v>
      </c>
      <c r="B6442" s="308">
        <v>0</v>
      </c>
      <c r="C6442" s="309" t="s">
        <v>25892</v>
      </c>
      <c r="D6442" s="309" t="s">
        <v>25868</v>
      </c>
      <c r="E6442" s="309"/>
      <c r="F6442" s="309" t="s">
        <v>24530</v>
      </c>
      <c r="G6442" s="309"/>
      <c r="H6442" s="309"/>
      <c r="I6442" s="309" t="s">
        <v>4438</v>
      </c>
      <c r="J6442" s="309" t="s">
        <v>25857</v>
      </c>
      <c r="K6442" s="309"/>
      <c r="L6442" s="309"/>
      <c r="M6442" s="309"/>
      <c r="N6442" s="311" t="s">
        <v>1704</v>
      </c>
      <c r="O6442" s="309"/>
      <c r="P6442" s="309"/>
      <c r="Q6442" s="309"/>
      <c r="R6442" s="309" t="s">
        <v>25979</v>
      </c>
      <c r="S6442" s="309"/>
      <c r="T6442" s="309"/>
      <c r="U6442" s="309"/>
      <c r="V6442" s="309"/>
      <c r="W6442" s="309"/>
      <c r="X6442" s="459"/>
      <c r="Y6442" s="309"/>
      <c r="Z6442" s="309"/>
      <c r="AA6442" s="309" t="s">
        <v>1170</v>
      </c>
      <c r="AB6442" s="309"/>
      <c r="AC6442" s="309"/>
      <c r="AD6442" s="309"/>
      <c r="AE6442" s="309" t="s">
        <v>2950</v>
      </c>
      <c r="AF6442" s="309"/>
      <c r="AG6442" s="309">
        <v>1</v>
      </c>
      <c r="AH6442" s="309" t="s">
        <v>4439</v>
      </c>
      <c r="AI6442" s="309" t="s">
        <v>4440</v>
      </c>
      <c r="AJ6442" s="309" t="s">
        <v>11478</v>
      </c>
      <c r="AK6442" s="309"/>
      <c r="AL6442" s="314" t="s">
        <v>25859</v>
      </c>
      <c r="AM6442" s="308"/>
      <c r="AN6442" s="308"/>
      <c r="AO6442" s="308"/>
      <c r="AP6442" s="308"/>
      <c r="AR6442" s="308"/>
      <c r="AS6442" s="308"/>
      <c r="AT6442" s="308"/>
      <c r="AU6442" s="308"/>
      <c r="AV6442" s="308"/>
      <c r="AW6442" s="308"/>
      <c r="AX6442" s="308"/>
      <c r="AY6442" s="308"/>
      <c r="AZ6442" s="308"/>
      <c r="BA6442" s="308"/>
      <c r="BB6442" s="308"/>
      <c r="BC6442" s="308"/>
      <c r="BD6442" s="308"/>
      <c r="BE6442" s="308"/>
      <c r="BF6442" s="308"/>
      <c r="BG6442" s="308"/>
      <c r="BH6442" s="308"/>
      <c r="BI6442" s="308"/>
      <c r="BJ6442" s="308"/>
      <c r="BK6442" s="308"/>
      <c r="BL6442" s="308"/>
      <c r="BM6442" s="308"/>
      <c r="BN6442" s="308"/>
      <c r="BO6442" s="308"/>
      <c r="BP6442" s="308"/>
      <c r="BQ6442" s="308"/>
      <c r="BR6442" s="308"/>
      <c r="BS6442" s="308"/>
      <c r="BT6442" s="308"/>
      <c r="BU6442" s="308"/>
      <c r="BV6442" s="308"/>
      <c r="BW6442" s="308"/>
      <c r="BX6442" s="308"/>
      <c r="BY6442" s="308"/>
      <c r="BZ6442" s="308"/>
      <c r="CA6442" s="308"/>
      <c r="CB6442" s="308"/>
      <c r="CC6442" s="308"/>
      <c r="CD6442" s="308"/>
      <c r="CE6442" s="308"/>
      <c r="CF6442" s="308"/>
      <c r="CG6442" s="308"/>
      <c r="CH6442" s="308"/>
      <c r="CI6442" s="308"/>
      <c r="CJ6442" s="308"/>
      <c r="CK6442" s="308"/>
      <c r="CL6442" s="308"/>
      <c r="CM6442" s="308"/>
      <c r="CN6442" s="308"/>
      <c r="CO6442" s="308"/>
      <c r="CP6442" s="308"/>
      <c r="CQ6442" s="308"/>
      <c r="CR6442" s="308"/>
      <c r="CS6442" s="308"/>
      <c r="CT6442" s="308"/>
      <c r="CU6442" s="308"/>
      <c r="CV6442" s="308"/>
      <c r="CW6442" s="308"/>
      <c r="CX6442" s="308"/>
      <c r="CY6442" s="308"/>
      <c r="CZ6442" s="308"/>
      <c r="DA6442" s="308"/>
      <c r="DB6442" s="308"/>
      <c r="DC6442" s="308"/>
      <c r="DD6442" s="308"/>
      <c r="DE6442" s="308"/>
      <c r="DF6442" s="308"/>
      <c r="DG6442" s="308"/>
      <c r="DH6442" s="308"/>
      <c r="DI6442" s="308"/>
      <c r="DJ6442" s="308"/>
      <c r="DK6442" s="308"/>
      <c r="DL6442" s="308"/>
      <c r="DM6442" s="308"/>
      <c r="DN6442" s="308"/>
      <c r="DO6442" s="308"/>
      <c r="DP6442" s="308"/>
      <c r="DQ6442" s="308"/>
      <c r="DR6442" s="308"/>
      <c r="DS6442" s="308"/>
      <c r="DT6442" s="308"/>
      <c r="DU6442" s="308"/>
      <c r="DV6442" s="308"/>
      <c r="DW6442" s="308"/>
      <c r="DX6442" s="308"/>
      <c r="DY6442" s="308"/>
      <c r="DZ6442" s="308"/>
      <c r="EA6442" s="308"/>
      <c r="EB6442" s="308"/>
      <c r="EC6442" s="308"/>
      <c r="ED6442" s="308"/>
      <c r="EE6442" s="308"/>
      <c r="EF6442" s="308"/>
      <c r="EG6442" s="308"/>
      <c r="EH6442" s="308"/>
      <c r="EI6442" s="308"/>
      <c r="EJ6442" s="308"/>
      <c r="EK6442" s="308"/>
      <c r="EL6442" s="308"/>
      <c r="EM6442" s="308"/>
      <c r="EN6442" s="308"/>
      <c r="EO6442" s="308"/>
      <c r="EP6442" s="308"/>
      <c r="EQ6442" s="308"/>
      <c r="ER6442" s="308"/>
      <c r="ES6442" s="308"/>
      <c r="ET6442" s="308"/>
      <c r="EU6442" s="308"/>
      <c r="EV6442" s="308"/>
      <c r="EW6442" s="308"/>
      <c r="EX6442" s="308"/>
      <c r="EY6442" s="308"/>
      <c r="EZ6442" s="308"/>
      <c r="FA6442" s="308"/>
      <c r="FB6442" s="308"/>
      <c r="FC6442" s="308"/>
      <c r="FD6442" s="308"/>
      <c r="FE6442" s="308"/>
      <c r="FF6442" s="308"/>
      <c r="FG6442" s="308"/>
      <c r="FH6442" s="308"/>
      <c r="FI6442" s="308"/>
      <c r="FJ6442" s="308"/>
      <c r="FK6442" s="308"/>
      <c r="FL6442" s="308"/>
      <c r="FM6442" s="308"/>
      <c r="FN6442" s="308"/>
      <c r="FO6442" s="308"/>
      <c r="FP6442" s="308"/>
      <c r="FQ6442" s="308"/>
      <c r="FR6442" s="308"/>
      <c r="FS6442" s="308"/>
      <c r="FT6442" s="308"/>
      <c r="FU6442" s="308"/>
      <c r="FV6442" s="308"/>
      <c r="FW6442" s="308"/>
      <c r="FX6442" s="308"/>
      <c r="FY6442" s="308"/>
      <c r="FZ6442" s="308"/>
      <c r="GA6442" s="308"/>
      <c r="GB6442" s="308"/>
      <c r="GC6442" s="308"/>
      <c r="GD6442" s="308"/>
      <c r="GE6442" s="308"/>
      <c r="GF6442" s="308"/>
      <c r="GG6442" s="308"/>
      <c r="GH6442" s="308"/>
      <c r="GI6442" s="308"/>
      <c r="GJ6442" s="308"/>
      <c r="GK6442" s="308"/>
      <c r="GL6442" s="308"/>
      <c r="GM6442" s="308"/>
      <c r="GN6442" s="308"/>
      <c r="GO6442" s="308"/>
      <c r="GP6442" s="308"/>
      <c r="GQ6442" s="308"/>
      <c r="GR6442" s="308"/>
      <c r="GS6442" s="308"/>
      <c r="GT6442" s="308"/>
      <c r="GU6442" s="308"/>
      <c r="GV6442" s="308"/>
      <c r="GW6442" s="308"/>
      <c r="GX6442" s="308"/>
      <c r="GY6442" s="308"/>
      <c r="GZ6442" s="308"/>
      <c r="HA6442" s="308"/>
      <c r="HB6442" s="308"/>
      <c r="HC6442" s="308"/>
      <c r="HD6442" s="308"/>
      <c r="HE6442" s="308"/>
      <c r="HF6442" s="308"/>
      <c r="HG6442" s="308"/>
      <c r="HH6442" s="308"/>
      <c r="HI6442" s="308"/>
      <c r="HJ6442" s="308"/>
      <c r="HK6442" s="308"/>
      <c r="HL6442" s="308"/>
      <c r="HM6442" s="308"/>
      <c r="HN6442" s="308"/>
      <c r="HO6442" s="308"/>
      <c r="HP6442" s="308"/>
      <c r="HQ6442" s="308"/>
      <c r="HR6442" s="308"/>
      <c r="HS6442" s="308"/>
      <c r="HT6442" s="308"/>
      <c r="HU6442" s="308"/>
      <c r="HV6442" s="308"/>
      <c r="HW6442" s="308"/>
      <c r="HX6442" s="308"/>
      <c r="HY6442" s="308"/>
      <c r="HZ6442" s="308"/>
      <c r="IA6442" s="308"/>
      <c r="IB6442" s="308"/>
      <c r="IC6442" s="308"/>
      <c r="ID6442" s="308"/>
      <c r="IE6442" s="308"/>
      <c r="IF6442" s="308"/>
      <c r="IG6442" s="308"/>
      <c r="IH6442" s="308"/>
      <c r="II6442" s="308"/>
      <c r="IJ6442" s="308"/>
      <c r="IK6442" s="308"/>
      <c r="IL6442" s="308"/>
      <c r="IM6442" s="308"/>
      <c r="IN6442" s="308"/>
      <c r="IO6442" s="308"/>
      <c r="IP6442" s="308"/>
      <c r="IQ6442" s="308"/>
      <c r="IR6442" s="308"/>
      <c r="IS6442" s="308"/>
      <c r="IT6442" s="308"/>
      <c r="IU6442" s="308"/>
      <c r="IV6442" s="308"/>
      <c r="IW6442" s="308"/>
      <c r="IX6442" s="308"/>
      <c r="IY6442" s="308"/>
      <c r="IZ6442" s="308"/>
      <c r="JA6442" s="308"/>
      <c r="JB6442" s="308"/>
      <c r="JC6442" s="308"/>
      <c r="JD6442" s="308"/>
      <c r="JE6442" s="308"/>
      <c r="JF6442" s="308"/>
      <c r="JG6442" s="308"/>
      <c r="JH6442" s="308"/>
      <c r="JI6442" s="308"/>
      <c r="JJ6442" s="308"/>
      <c r="JK6442" s="308"/>
      <c r="JL6442" s="308"/>
      <c r="JM6442" s="308"/>
      <c r="JN6442" s="308"/>
      <c r="JO6442" s="308"/>
      <c r="JP6442" s="308"/>
      <c r="JQ6442" s="308"/>
      <c r="JR6442" s="308"/>
      <c r="JS6442" s="308"/>
      <c r="JT6442" s="308"/>
      <c r="JU6442" s="308"/>
      <c r="JV6442" s="308"/>
      <c r="JW6442" s="308"/>
      <c r="JX6442" s="308"/>
      <c r="JY6442" s="308"/>
      <c r="JZ6442" s="308"/>
      <c r="KA6442" s="308"/>
      <c r="KB6442" s="308"/>
      <c r="KC6442" s="308"/>
      <c r="KD6442" s="308"/>
      <c r="KE6442" s="308"/>
      <c r="KF6442" s="308"/>
      <c r="KG6442" s="308"/>
      <c r="KH6442" s="308"/>
      <c r="KI6442" s="308"/>
      <c r="KJ6442" s="308"/>
      <c r="KK6442" s="308"/>
      <c r="KL6442" s="308"/>
      <c r="KM6442" s="308"/>
      <c r="KN6442" s="308"/>
      <c r="KO6442" s="308"/>
      <c r="KP6442" s="308"/>
      <c r="KQ6442" s="308"/>
      <c r="KR6442" s="308"/>
      <c r="KS6442" s="308"/>
      <c r="KT6442" s="308"/>
      <c r="KU6442" s="308"/>
      <c r="KV6442" s="308"/>
      <c r="KW6442" s="308"/>
      <c r="KX6442" s="308"/>
      <c r="KY6442" s="308"/>
      <c r="KZ6442" s="308"/>
      <c r="LA6442" s="308"/>
      <c r="LB6442" s="308"/>
      <c r="LC6442" s="308"/>
      <c r="LD6442" s="308"/>
      <c r="LE6442" s="308"/>
      <c r="LF6442" s="308"/>
      <c r="LG6442" s="308"/>
      <c r="LH6442" s="308"/>
      <c r="LI6442" s="308"/>
      <c r="LJ6442" s="308"/>
      <c r="LK6442" s="308"/>
      <c r="LL6442" s="308"/>
      <c r="LM6442" s="308"/>
      <c r="LN6442" s="308"/>
      <c r="LO6442" s="308"/>
      <c r="LP6442" s="308"/>
      <c r="LQ6442" s="308"/>
      <c r="LR6442" s="308"/>
      <c r="LS6442" s="308"/>
      <c r="LT6442" s="308"/>
      <c r="LU6442" s="308"/>
      <c r="LV6442" s="308"/>
      <c r="LW6442" s="308"/>
      <c r="LX6442" s="308"/>
      <c r="LY6442" s="308"/>
      <c r="LZ6442" s="308"/>
      <c r="MA6442" s="308"/>
      <c r="MB6442" s="308"/>
      <c r="MC6442" s="308"/>
      <c r="MD6442" s="308"/>
      <c r="ME6442" s="308"/>
      <c r="MF6442" s="308"/>
      <c r="MG6442" s="308"/>
      <c r="MH6442" s="308"/>
      <c r="MI6442" s="308"/>
      <c r="MJ6442" s="308"/>
      <c r="MK6442" s="308"/>
      <c r="ML6442" s="308"/>
      <c r="MM6442" s="308"/>
      <c r="MN6442" s="308"/>
      <c r="MO6442" s="308"/>
      <c r="MP6442" s="308"/>
      <c r="MQ6442" s="308"/>
      <c r="MR6442" s="308"/>
      <c r="MS6442" s="308"/>
      <c r="MT6442" s="308"/>
      <c r="MU6442" s="308"/>
      <c r="MV6442" s="308"/>
      <c r="MW6442" s="308"/>
      <c r="MX6442" s="308"/>
      <c r="MY6442" s="308"/>
      <c r="MZ6442" s="308"/>
      <c r="NA6442" s="308"/>
      <c r="NB6442" s="308"/>
      <c r="NC6442" s="308"/>
      <c r="ND6442" s="308"/>
      <c r="NE6442" s="308"/>
      <c r="NF6442" s="308"/>
      <c r="NG6442" s="308"/>
      <c r="NH6442" s="308"/>
      <c r="NI6442" s="308"/>
      <c r="NJ6442" s="308"/>
      <c r="NK6442" s="308"/>
      <c r="NL6442" s="308"/>
      <c r="NM6442" s="308"/>
      <c r="NN6442" s="308"/>
      <c r="NO6442" s="308"/>
      <c r="NP6442" s="308"/>
      <c r="NQ6442" s="308"/>
      <c r="NR6442" s="308"/>
      <c r="NS6442" s="308"/>
      <c r="NT6442" s="308"/>
      <c r="NU6442" s="308"/>
      <c r="NV6442" s="308"/>
      <c r="NW6442" s="308"/>
      <c r="NX6442" s="308"/>
      <c r="NY6442" s="308"/>
      <c r="NZ6442" s="308"/>
      <c r="OA6442" s="308"/>
      <c r="OB6442" s="308"/>
      <c r="OC6442" s="308"/>
      <c r="OD6442" s="308"/>
      <c r="OE6442" s="308"/>
      <c r="OF6442" s="308"/>
      <c r="OG6442" s="308"/>
      <c r="OH6442" s="308"/>
      <c r="OI6442" s="308"/>
      <c r="OJ6442" s="308"/>
      <c r="OK6442" s="308"/>
      <c r="OL6442" s="308"/>
      <c r="OM6442" s="308"/>
      <c r="ON6442" s="308"/>
      <c r="OO6442" s="308"/>
      <c r="OP6442" s="308"/>
      <c r="OQ6442" s="308"/>
      <c r="OR6442" s="308"/>
      <c r="OS6442" s="308"/>
      <c r="OT6442" s="308"/>
      <c r="OU6442" s="308"/>
      <c r="OV6442" s="308"/>
      <c r="OW6442" s="308"/>
      <c r="OX6442" s="308"/>
      <c r="OY6442" s="308"/>
      <c r="OZ6442" s="308"/>
      <c r="PA6442" s="308"/>
      <c r="PB6442" s="308"/>
      <c r="PC6442" s="308"/>
      <c r="PD6442" s="308"/>
      <c r="PE6442" s="308"/>
      <c r="PF6442" s="308"/>
      <c r="PG6442" s="308"/>
      <c r="PH6442" s="308"/>
      <c r="PI6442" s="308"/>
      <c r="PJ6442" s="308"/>
      <c r="PK6442" s="308"/>
      <c r="PL6442" s="308"/>
      <c r="PM6442" s="308"/>
      <c r="PN6442" s="308"/>
      <c r="PO6442" s="308"/>
      <c r="PP6442" s="308"/>
      <c r="PQ6442" s="308"/>
      <c r="PR6442" s="308"/>
      <c r="PS6442" s="308"/>
      <c r="PT6442" s="308"/>
      <c r="PU6442" s="308"/>
      <c r="PV6442" s="308"/>
      <c r="PW6442" s="308"/>
      <c r="PX6442" s="308"/>
      <c r="PY6442" s="308"/>
      <c r="PZ6442" s="308"/>
      <c r="QA6442" s="308"/>
      <c r="QB6442" s="308"/>
      <c r="QC6442" s="308"/>
      <c r="QD6442" s="308"/>
      <c r="QE6442" s="308"/>
      <c r="QF6442" s="308"/>
      <c r="QG6442" s="308"/>
      <c r="QH6442" s="308"/>
      <c r="QI6442" s="308"/>
      <c r="QJ6442" s="308"/>
      <c r="QK6442" s="308"/>
      <c r="QL6442" s="308"/>
      <c r="QM6442" s="308"/>
      <c r="QN6442" s="308"/>
      <c r="QO6442" s="308"/>
      <c r="QP6442" s="308"/>
      <c r="QQ6442" s="308"/>
      <c r="QR6442" s="308"/>
      <c r="QS6442" s="308"/>
      <c r="QT6442" s="308"/>
      <c r="QU6442" s="308"/>
      <c r="QV6442" s="308"/>
      <c r="QW6442" s="308"/>
      <c r="QX6442" s="308"/>
      <c r="QY6442" s="308"/>
      <c r="QZ6442" s="308"/>
      <c r="RA6442" s="308"/>
      <c r="RB6442" s="308"/>
      <c r="RC6442" s="308"/>
      <c r="RD6442" s="308"/>
      <c r="RE6442" s="308"/>
      <c r="RF6442" s="308"/>
      <c r="RG6442" s="308"/>
      <c r="RH6442" s="308"/>
      <c r="RI6442" s="308"/>
      <c r="RJ6442" s="308"/>
      <c r="RK6442" s="308"/>
      <c r="RL6442" s="308"/>
      <c r="RM6442" s="308"/>
      <c r="RN6442" s="308"/>
      <c r="RO6442" s="308"/>
      <c r="RP6442" s="308"/>
      <c r="RQ6442" s="308"/>
      <c r="RR6442" s="308"/>
      <c r="RS6442" s="308"/>
      <c r="RT6442" s="308"/>
      <c r="RU6442" s="308"/>
      <c r="RV6442" s="308"/>
      <c r="RW6442" s="308"/>
      <c r="RX6442" s="308"/>
      <c r="RY6442" s="308"/>
      <c r="RZ6442" s="308"/>
      <c r="SA6442" s="308"/>
      <c r="SB6442" s="308"/>
      <c r="SC6442" s="308"/>
      <c r="SD6442" s="308"/>
      <c r="SE6442" s="308"/>
      <c r="SF6442" s="308"/>
      <c r="SG6442" s="308"/>
      <c r="SH6442" s="308"/>
      <c r="SI6442" s="308"/>
      <c r="SJ6442" s="308"/>
      <c r="SK6442" s="308"/>
      <c r="SL6442" s="308"/>
      <c r="SM6442" s="308"/>
      <c r="SN6442" s="308"/>
      <c r="SO6442" s="308"/>
      <c r="SP6442" s="308"/>
      <c r="SQ6442" s="308"/>
      <c r="SR6442" s="308"/>
      <c r="SS6442" s="308"/>
      <c r="ST6442" s="308"/>
      <c r="SU6442" s="308"/>
      <c r="SV6442" s="308"/>
      <c r="SW6442" s="308"/>
      <c r="SX6442" s="308"/>
      <c r="SY6442" s="308"/>
      <c r="SZ6442" s="308"/>
      <c r="TA6442" s="308"/>
      <c r="TB6442" s="308"/>
      <c r="TC6442" s="308"/>
      <c r="TD6442" s="308"/>
      <c r="TE6442" s="308"/>
      <c r="TF6442" s="308"/>
      <c r="TG6442" s="308"/>
      <c r="TH6442" s="308"/>
      <c r="TI6442" s="308"/>
      <c r="TJ6442" s="308"/>
      <c r="TK6442" s="308"/>
      <c r="TL6442" s="308"/>
      <c r="TM6442" s="308"/>
      <c r="TN6442" s="308"/>
      <c r="TO6442" s="308"/>
      <c r="TP6442" s="308"/>
      <c r="TQ6442" s="308"/>
      <c r="TR6442" s="308"/>
      <c r="TS6442" s="308"/>
      <c r="TT6442" s="308"/>
      <c r="TU6442" s="308"/>
      <c r="TV6442" s="308"/>
      <c r="TW6442" s="308"/>
      <c r="TX6442" s="308"/>
      <c r="TY6442" s="308"/>
      <c r="TZ6442" s="308"/>
      <c r="UA6442" s="308"/>
      <c r="UB6442" s="308"/>
      <c r="UC6442" s="308"/>
      <c r="UD6442" s="308"/>
      <c r="UE6442" s="308"/>
      <c r="UF6442" s="308"/>
      <c r="UG6442" s="308"/>
      <c r="UH6442" s="308"/>
      <c r="UI6442" s="308"/>
      <c r="UJ6442" s="308"/>
      <c r="UK6442" s="308"/>
      <c r="UL6442" s="308"/>
      <c r="UM6442" s="308"/>
      <c r="UN6442" s="308"/>
      <c r="UO6442" s="308"/>
      <c r="UP6442" s="308"/>
      <c r="UQ6442" s="308"/>
      <c r="UR6442" s="308"/>
      <c r="US6442" s="308"/>
      <c r="UT6442" s="308"/>
      <c r="UU6442" s="308"/>
      <c r="UV6442" s="308"/>
      <c r="UW6442" s="308"/>
      <c r="UX6442" s="308"/>
      <c r="UY6442" s="308"/>
      <c r="UZ6442" s="308"/>
      <c r="VA6442" s="308"/>
      <c r="VB6442" s="308"/>
      <c r="VC6442" s="308"/>
      <c r="VD6442" s="308"/>
      <c r="VE6442" s="308"/>
      <c r="VF6442" s="308"/>
      <c r="VG6442" s="308"/>
      <c r="VH6442" s="308"/>
      <c r="VI6442" s="308"/>
      <c r="VJ6442" s="308"/>
      <c r="VK6442" s="308"/>
      <c r="VL6442" s="308"/>
      <c r="VM6442" s="308"/>
      <c r="VN6442" s="308"/>
      <c r="VO6442" s="308"/>
      <c r="VP6442" s="308"/>
      <c r="VQ6442" s="308"/>
      <c r="VR6442" s="308"/>
      <c r="VS6442" s="308"/>
      <c r="VT6442" s="308"/>
      <c r="VU6442" s="308"/>
      <c r="VV6442" s="308"/>
      <c r="VW6442" s="308"/>
      <c r="VX6442" s="308"/>
      <c r="VY6442" s="308"/>
      <c r="VZ6442" s="308"/>
      <c r="WA6442" s="308"/>
      <c r="WB6442" s="308"/>
      <c r="WC6442" s="308"/>
      <c r="WD6442" s="308"/>
      <c r="WE6442" s="308"/>
      <c r="WF6442" s="308"/>
      <c r="WG6442" s="308"/>
      <c r="WH6442" s="308"/>
      <c r="WI6442" s="308"/>
      <c r="WJ6442" s="308"/>
      <c r="WK6442" s="308"/>
      <c r="WL6442" s="308"/>
      <c r="WM6442" s="308"/>
      <c r="WN6442" s="308"/>
      <c r="WO6442" s="308"/>
      <c r="WP6442" s="308"/>
      <c r="WQ6442" s="308"/>
      <c r="WR6442" s="308"/>
      <c r="WS6442" s="308"/>
      <c r="WT6442" s="308"/>
      <c r="WU6442" s="308"/>
      <c r="WV6442" s="308"/>
      <c r="WW6442" s="308"/>
      <c r="WX6442" s="308"/>
      <c r="WY6442" s="308"/>
      <c r="WZ6442" s="308"/>
      <c r="XA6442" s="308"/>
      <c r="XB6442" s="308"/>
      <c r="XC6442" s="308"/>
      <c r="XD6442" s="308"/>
      <c r="XE6442" s="308"/>
      <c r="XF6442" s="308"/>
      <c r="XG6442" s="308"/>
      <c r="XH6442" s="308"/>
      <c r="XI6442" s="308"/>
      <c r="XJ6442" s="308"/>
      <c r="XK6442" s="308"/>
      <c r="XL6442" s="308"/>
      <c r="XM6442" s="308"/>
      <c r="XN6442" s="308"/>
      <c r="XO6442" s="308"/>
      <c r="XP6442" s="308"/>
      <c r="XQ6442" s="308"/>
      <c r="XR6442" s="308"/>
      <c r="XS6442" s="308"/>
      <c r="XT6442" s="308"/>
      <c r="XU6442" s="308"/>
      <c r="XV6442" s="308"/>
      <c r="XW6442" s="308"/>
      <c r="XX6442" s="308"/>
      <c r="XY6442" s="308"/>
      <c r="XZ6442" s="308"/>
      <c r="YA6442" s="308"/>
      <c r="YB6442" s="308"/>
      <c r="YC6442" s="308"/>
      <c r="YD6442" s="308"/>
      <c r="YE6442" s="308"/>
      <c r="YF6442" s="308"/>
      <c r="YG6442" s="308"/>
      <c r="YH6442" s="308"/>
      <c r="YI6442" s="308"/>
      <c r="YJ6442" s="308"/>
      <c r="YK6442" s="308"/>
      <c r="YL6442" s="308"/>
      <c r="YM6442" s="308"/>
      <c r="YN6442" s="308"/>
      <c r="YO6442" s="308"/>
      <c r="YP6442" s="308"/>
      <c r="YQ6442" s="308"/>
      <c r="YR6442" s="308"/>
      <c r="YS6442" s="308"/>
      <c r="YT6442" s="308"/>
      <c r="YU6442" s="308"/>
      <c r="YV6442" s="308"/>
      <c r="YW6442" s="308"/>
      <c r="YX6442" s="308"/>
      <c r="YY6442" s="308"/>
      <c r="YZ6442" s="308"/>
      <c r="ZA6442" s="308"/>
      <c r="ZB6442" s="308"/>
      <c r="ZC6442" s="308"/>
      <c r="ZD6442" s="308"/>
      <c r="ZE6442" s="308"/>
      <c r="ZF6442" s="308"/>
      <c r="ZG6442" s="308"/>
      <c r="ZH6442" s="308"/>
      <c r="ZI6442" s="308"/>
      <c r="ZJ6442" s="308"/>
      <c r="ZK6442" s="308"/>
      <c r="ZL6442" s="308"/>
      <c r="ZM6442" s="308"/>
      <c r="ZN6442" s="308"/>
      <c r="ZO6442" s="308"/>
      <c r="ZP6442" s="308"/>
      <c r="ZQ6442" s="308"/>
      <c r="ZR6442" s="308"/>
      <c r="ZS6442" s="308"/>
      <c r="ZT6442" s="308"/>
      <c r="ZU6442" s="308"/>
      <c r="ZV6442" s="308"/>
      <c r="ZW6442" s="308"/>
      <c r="ZX6442" s="308"/>
      <c r="ZY6442" s="308"/>
      <c r="ZZ6442" s="308"/>
      <c r="AAA6442" s="308"/>
      <c r="AAB6442" s="308"/>
      <c r="AAC6442" s="308"/>
      <c r="AAD6442" s="308"/>
      <c r="AAE6442" s="308"/>
      <c r="AAF6442" s="308"/>
      <c r="AAG6442" s="308"/>
      <c r="AAH6442" s="308"/>
      <c r="AAI6442" s="308"/>
      <c r="AAJ6442" s="308"/>
      <c r="AAK6442" s="308"/>
      <c r="AAL6442" s="308"/>
      <c r="AAM6442" s="308"/>
      <c r="AAN6442" s="308"/>
      <c r="AAO6442" s="308"/>
      <c r="AAP6442" s="308"/>
      <c r="AAQ6442" s="308"/>
      <c r="AAR6442" s="308"/>
      <c r="AAS6442" s="308"/>
      <c r="AAT6442" s="308"/>
      <c r="AAU6442" s="308"/>
      <c r="AAV6442" s="308"/>
      <c r="AAW6442" s="308"/>
      <c r="AAX6442" s="308"/>
      <c r="AAY6442" s="308"/>
      <c r="AAZ6442" s="308"/>
      <c r="ABA6442" s="308"/>
      <c r="ABB6442" s="308"/>
      <c r="ABC6442" s="308"/>
      <c r="ABD6442" s="308"/>
      <c r="ABE6442" s="308"/>
      <c r="ABF6442" s="308"/>
      <c r="ABG6442" s="308"/>
      <c r="ABH6442" s="308"/>
      <c r="ABI6442" s="308"/>
      <c r="ABJ6442" s="308"/>
      <c r="ABK6442" s="308"/>
      <c r="ABL6442" s="308"/>
      <c r="ABM6442" s="308"/>
      <c r="ABN6442" s="308"/>
      <c r="ABO6442" s="308"/>
      <c r="ABP6442" s="308"/>
      <c r="ABQ6442" s="308"/>
      <c r="ABR6442" s="308"/>
      <c r="ABS6442" s="308"/>
      <c r="ABT6442" s="308"/>
      <c r="ABU6442" s="308"/>
      <c r="ABV6442" s="308"/>
      <c r="ABW6442" s="308"/>
      <c r="ABX6442" s="308"/>
      <c r="ABY6442" s="308"/>
      <c r="ABZ6442" s="308"/>
      <c r="ACA6442" s="308"/>
      <c r="ACB6442" s="308"/>
      <c r="ACC6442" s="308"/>
      <c r="ACD6442" s="308"/>
      <c r="ACE6442" s="308"/>
      <c r="ACF6442" s="308"/>
      <c r="ACG6442" s="308"/>
      <c r="ACH6442" s="308"/>
      <c r="ACI6442" s="308"/>
      <c r="ACJ6442" s="308"/>
      <c r="ACK6442" s="308"/>
      <c r="ACL6442" s="308"/>
      <c r="ACM6442" s="308"/>
      <c r="ACN6442" s="308"/>
      <c r="ACO6442" s="308"/>
      <c r="ACP6442" s="308"/>
      <c r="ACQ6442" s="308"/>
      <c r="ACR6442" s="308"/>
      <c r="ACS6442" s="308"/>
      <c r="ACT6442" s="308"/>
      <c r="ACU6442" s="308"/>
      <c r="ACV6442" s="308"/>
      <c r="ACW6442" s="308"/>
      <c r="ACX6442" s="308"/>
      <c r="ACY6442" s="308"/>
      <c r="ACZ6442" s="308"/>
      <c r="ADA6442" s="308"/>
      <c r="ADB6442" s="308"/>
      <c r="ADC6442" s="308"/>
      <c r="ADD6442" s="308"/>
      <c r="ADE6442" s="308"/>
      <c r="ADF6442" s="308"/>
      <c r="ADG6442" s="308"/>
      <c r="ADH6442" s="308"/>
      <c r="ADI6442" s="308"/>
      <c r="ADJ6442" s="308"/>
      <c r="ADK6442" s="308"/>
      <c r="ADL6442" s="308"/>
      <c r="ADM6442" s="308"/>
      <c r="ADN6442" s="308"/>
      <c r="ADO6442" s="308"/>
      <c r="ADP6442" s="308"/>
      <c r="ADQ6442" s="308"/>
      <c r="ADR6442" s="308"/>
      <c r="ADS6442" s="308"/>
      <c r="ADT6442" s="308"/>
      <c r="ADU6442" s="308"/>
      <c r="ADV6442" s="308"/>
      <c r="ADW6442" s="308"/>
      <c r="ADX6442" s="308"/>
      <c r="ADY6442" s="308"/>
      <c r="ADZ6442" s="308"/>
      <c r="AEA6442" s="308"/>
      <c r="AEB6442" s="308"/>
      <c r="AEC6442" s="308"/>
      <c r="AED6442" s="308"/>
      <c r="AEE6442" s="308"/>
      <c r="AEF6442" s="308"/>
      <c r="AEG6442" s="308"/>
      <c r="AEH6442" s="308"/>
      <c r="AEI6442" s="308"/>
      <c r="AEJ6442" s="308"/>
      <c r="AEK6442" s="308"/>
      <c r="AEL6442" s="308"/>
      <c r="AEM6442" s="308"/>
      <c r="AEN6442" s="308"/>
      <c r="AEO6442" s="308"/>
      <c r="AEP6442" s="308"/>
      <c r="AEQ6442" s="308"/>
      <c r="AER6442" s="308"/>
      <c r="AES6442" s="308"/>
      <c r="AET6442" s="308"/>
      <c r="AEU6442" s="308"/>
      <c r="AEV6442" s="308"/>
      <c r="AEW6442" s="308"/>
      <c r="AEX6442" s="308"/>
      <c r="AEY6442" s="308"/>
      <c r="AEZ6442" s="308"/>
      <c r="AFA6442" s="308"/>
      <c r="AFB6442" s="308"/>
      <c r="AFC6442" s="308"/>
      <c r="AFD6442" s="308"/>
      <c r="AFE6442" s="308"/>
      <c r="AFF6442" s="308"/>
      <c r="AFG6442" s="308"/>
      <c r="AFH6442" s="308"/>
      <c r="AFI6442" s="308"/>
      <c r="AFJ6442" s="308"/>
      <c r="AFK6442" s="308"/>
      <c r="AFL6442" s="308"/>
      <c r="AFM6442" s="308"/>
      <c r="AFN6442" s="308"/>
      <c r="AFO6442" s="308"/>
      <c r="AFP6442" s="308"/>
      <c r="AFQ6442" s="308"/>
      <c r="AFR6442" s="308"/>
      <c r="AFS6442" s="308"/>
      <c r="AFT6442" s="308"/>
      <c r="AFU6442" s="308"/>
      <c r="AFV6442" s="308"/>
      <c r="AFW6442" s="308"/>
      <c r="AFX6442" s="308"/>
      <c r="AFY6442" s="308"/>
      <c r="AFZ6442" s="308"/>
      <c r="AGA6442" s="308"/>
      <c r="AGB6442" s="308"/>
      <c r="AGC6442" s="308"/>
      <c r="AGD6442" s="308"/>
      <c r="AGE6442" s="308"/>
      <c r="AGF6442" s="308"/>
      <c r="AGG6442" s="308"/>
      <c r="AGH6442" s="308"/>
      <c r="AGI6442" s="308"/>
      <c r="AGJ6442" s="308"/>
      <c r="AGK6442" s="308"/>
      <c r="AGL6442" s="308"/>
      <c r="AGM6442" s="308"/>
      <c r="AGN6442" s="308"/>
      <c r="AGO6442" s="308"/>
      <c r="AGP6442" s="308"/>
      <c r="AGQ6442" s="308"/>
      <c r="AGR6442" s="308"/>
      <c r="AGS6442" s="308"/>
      <c r="AGT6442" s="308"/>
      <c r="AGU6442" s="308"/>
      <c r="AGV6442" s="308"/>
      <c r="AGW6442" s="308"/>
      <c r="AGX6442" s="308"/>
      <c r="AGY6442" s="308"/>
      <c r="AGZ6442" s="308"/>
      <c r="AHA6442" s="308"/>
      <c r="AHB6442" s="308"/>
      <c r="AHC6442" s="308"/>
      <c r="AHD6442" s="308"/>
      <c r="AHE6442" s="308"/>
      <c r="AHF6442" s="308"/>
      <c r="AHG6442" s="308"/>
      <c r="AHH6442" s="308"/>
      <c r="AHI6442" s="308"/>
      <c r="AHJ6442" s="308"/>
      <c r="AHK6442" s="308"/>
      <c r="AHL6442" s="308"/>
      <c r="AHM6442" s="308"/>
      <c r="AHN6442" s="308"/>
      <c r="AHO6442" s="308"/>
      <c r="AHP6442" s="308"/>
      <c r="AHQ6442" s="308"/>
      <c r="AHR6442" s="308"/>
      <c r="AHS6442" s="308"/>
      <c r="AHT6442" s="308"/>
      <c r="AHU6442" s="308"/>
      <c r="AHV6442" s="308"/>
      <c r="AHW6442" s="308"/>
      <c r="AHX6442" s="308"/>
      <c r="AHY6442" s="308"/>
      <c r="AHZ6442" s="308"/>
      <c r="AIA6442" s="308"/>
      <c r="AIB6442" s="308"/>
      <c r="AIC6442" s="308"/>
      <c r="AID6442" s="308"/>
      <c r="AIE6442" s="308"/>
      <c r="AIF6442" s="308"/>
      <c r="AIG6442" s="308"/>
      <c r="AIH6442" s="308"/>
      <c r="AII6442" s="308"/>
      <c r="AIJ6442" s="308"/>
      <c r="AIK6442" s="308"/>
      <c r="AIL6442" s="308"/>
      <c r="AIM6442" s="308"/>
      <c r="AIN6442" s="308"/>
      <c r="AIO6442" s="308"/>
      <c r="AIP6442" s="308"/>
      <c r="AIQ6442" s="308"/>
      <c r="AIR6442" s="308"/>
      <c r="AIS6442" s="308"/>
      <c r="AIT6442" s="308"/>
      <c r="AIU6442" s="308"/>
      <c r="AIV6442" s="308"/>
      <c r="AIW6442" s="308"/>
      <c r="AIX6442" s="308"/>
      <c r="AIY6442" s="308"/>
      <c r="AIZ6442" s="308"/>
      <c r="AJA6442" s="308"/>
      <c r="AJB6442" s="308"/>
      <c r="AJC6442" s="308"/>
      <c r="AJD6442" s="308"/>
      <c r="AJE6442" s="308"/>
      <c r="AJF6442" s="308"/>
      <c r="AJG6442" s="308"/>
      <c r="AJH6442" s="308"/>
      <c r="AJI6442" s="308"/>
      <c r="AJJ6442" s="308"/>
      <c r="AJK6442" s="308"/>
      <c r="AJL6442" s="308"/>
      <c r="AJM6442" s="308"/>
      <c r="AJN6442" s="308"/>
      <c r="AJO6442" s="308"/>
      <c r="AJP6442" s="308"/>
      <c r="AJQ6442" s="308"/>
      <c r="AJR6442" s="308"/>
      <c r="AJS6442" s="308"/>
      <c r="AJT6442" s="308"/>
      <c r="AJU6442" s="308"/>
      <c r="AJV6442" s="308"/>
      <c r="AJW6442" s="308"/>
      <c r="AJX6442" s="308"/>
      <c r="AJY6442" s="308"/>
      <c r="AJZ6442" s="308"/>
      <c r="AKA6442" s="308"/>
      <c r="AKB6442" s="308"/>
      <c r="AKC6442" s="308"/>
      <c r="AKD6442" s="308"/>
      <c r="AKE6442" s="308"/>
      <c r="AKF6442" s="308"/>
      <c r="AKG6442" s="308"/>
      <c r="AKH6442" s="308"/>
      <c r="AKI6442" s="308"/>
      <c r="AKJ6442" s="308"/>
      <c r="AKK6442" s="308"/>
      <c r="AKL6442" s="308"/>
      <c r="AKM6442" s="308"/>
      <c r="AKN6442" s="308"/>
      <c r="AKO6442" s="308"/>
      <c r="AKP6442" s="308"/>
      <c r="AKQ6442" s="308"/>
      <c r="AKR6442" s="308"/>
      <c r="AKS6442" s="308"/>
      <c r="AKT6442" s="308"/>
      <c r="AKU6442" s="308"/>
      <c r="AKV6442" s="308"/>
      <c r="AKW6442" s="308"/>
      <c r="AKX6442" s="308"/>
      <c r="AKY6442" s="308"/>
      <c r="AKZ6442" s="308"/>
      <c r="ALA6442" s="308"/>
      <c r="ALB6442" s="308"/>
      <c r="ALC6442" s="308"/>
      <c r="ALD6442" s="308"/>
      <c r="ALE6442" s="308"/>
      <c r="ALF6442" s="308"/>
      <c r="ALG6442" s="308"/>
      <c r="ALH6442" s="308"/>
      <c r="ALI6442" s="308"/>
      <c r="ALJ6442" s="308"/>
      <c r="ALK6442" s="308"/>
      <c r="ALL6442" s="308"/>
      <c r="ALM6442" s="308"/>
      <c r="ALN6442" s="308"/>
      <c r="ALO6442" s="308"/>
      <c r="ALP6442" s="308"/>
      <c r="ALQ6442" s="308"/>
      <c r="ALR6442" s="308"/>
      <c r="ALS6442" s="308"/>
      <c r="ALT6442" s="308"/>
      <c r="ALU6442" s="308"/>
      <c r="ALV6442" s="308"/>
      <c r="ALW6442" s="308"/>
      <c r="ALX6442" s="308"/>
      <c r="ALY6442" s="308"/>
      <c r="ALZ6442" s="308"/>
      <c r="AMA6442" s="308"/>
      <c r="AMB6442" s="308"/>
      <c r="AMC6442" s="308"/>
      <c r="AMD6442" s="308"/>
      <c r="AME6442" s="308"/>
      <c r="AMF6442" s="308"/>
      <c r="AMG6442" s="308"/>
      <c r="AMH6442" s="308"/>
      <c r="AMI6442" s="308"/>
      <c r="AMJ6442" s="308"/>
      <c r="AMK6442" s="308"/>
      <c r="AML6442" s="308"/>
      <c r="AMM6442" s="308"/>
      <c r="AMN6442" s="308"/>
    </row>
    <row r="6443" spans="1:1028" s="311" customFormat="1" ht="25.5">
      <c r="A6443" s="308">
        <v>1</v>
      </c>
      <c r="B6443" s="308">
        <v>0</v>
      </c>
      <c r="C6443" s="309" t="s">
        <v>25893</v>
      </c>
      <c r="D6443" s="309" t="s">
        <v>25869</v>
      </c>
      <c r="E6443" s="309"/>
      <c r="F6443" s="309" t="s">
        <v>24530</v>
      </c>
      <c r="G6443" s="309"/>
      <c r="H6443" s="309" t="s">
        <v>4815</v>
      </c>
      <c r="I6443" s="309" t="s">
        <v>4446</v>
      </c>
      <c r="J6443" s="309" t="s">
        <v>25892</v>
      </c>
      <c r="K6443" s="309"/>
      <c r="L6443" s="309"/>
      <c r="M6443" s="309"/>
      <c r="N6443" s="311" t="s">
        <v>1704</v>
      </c>
      <c r="O6443" s="309"/>
      <c r="P6443" s="309"/>
      <c r="Q6443" s="309"/>
      <c r="R6443" s="309" t="s">
        <v>25979</v>
      </c>
      <c r="S6443" s="309"/>
      <c r="T6443" s="309"/>
      <c r="U6443" s="309" t="s">
        <v>26299</v>
      </c>
      <c r="V6443" s="309"/>
      <c r="W6443" s="309"/>
      <c r="X6443" s="459"/>
      <c r="Y6443" s="309"/>
      <c r="Z6443" s="309"/>
      <c r="AA6443" s="309" t="s">
        <v>1170</v>
      </c>
      <c r="AB6443" s="309"/>
      <c r="AC6443" s="309"/>
      <c r="AD6443" s="309"/>
      <c r="AE6443" s="309" t="s">
        <v>2950</v>
      </c>
      <c r="AF6443" s="309"/>
      <c r="AG6443" s="309">
        <v>1</v>
      </c>
      <c r="AH6443" s="309" t="s">
        <v>4439</v>
      </c>
      <c r="AI6443" s="309" t="s">
        <v>4440</v>
      </c>
      <c r="AJ6443" s="309" t="s">
        <v>4449</v>
      </c>
      <c r="AK6443" s="309" t="s">
        <v>20014</v>
      </c>
      <c r="AL6443" s="314" t="s">
        <v>25859</v>
      </c>
      <c r="AM6443" s="308"/>
      <c r="AN6443" s="308"/>
      <c r="AO6443" s="308"/>
      <c r="AP6443" s="308"/>
      <c r="AR6443" s="308"/>
      <c r="AS6443" s="308"/>
      <c r="AT6443" s="308"/>
      <c r="AU6443" s="308"/>
      <c r="AV6443" s="308"/>
      <c r="AW6443" s="308"/>
      <c r="AX6443" s="308"/>
      <c r="AY6443" s="308"/>
      <c r="AZ6443" s="308"/>
      <c r="BA6443" s="308"/>
      <c r="BB6443" s="308"/>
      <c r="BC6443" s="308"/>
      <c r="BD6443" s="308"/>
      <c r="BE6443" s="308"/>
      <c r="BF6443" s="308"/>
      <c r="BG6443" s="308"/>
      <c r="BH6443" s="308"/>
      <c r="BI6443" s="308"/>
      <c r="BJ6443" s="308"/>
      <c r="BK6443" s="308"/>
      <c r="BL6443" s="308"/>
      <c r="BM6443" s="308"/>
      <c r="BN6443" s="308"/>
      <c r="BO6443" s="308"/>
      <c r="BP6443" s="308"/>
      <c r="BQ6443" s="308"/>
      <c r="BR6443" s="308"/>
      <c r="BS6443" s="308"/>
      <c r="BT6443" s="308"/>
      <c r="BU6443" s="308"/>
      <c r="BV6443" s="308"/>
      <c r="BW6443" s="308"/>
      <c r="BX6443" s="308"/>
      <c r="BY6443" s="308"/>
      <c r="BZ6443" s="308"/>
      <c r="CA6443" s="308"/>
      <c r="CB6443" s="308"/>
      <c r="CC6443" s="308"/>
      <c r="CD6443" s="308"/>
      <c r="CE6443" s="308"/>
      <c r="CF6443" s="308"/>
      <c r="CG6443" s="308"/>
      <c r="CH6443" s="308"/>
      <c r="CI6443" s="308"/>
      <c r="CJ6443" s="308"/>
      <c r="CK6443" s="308"/>
      <c r="CL6443" s="308"/>
      <c r="CM6443" s="308"/>
      <c r="CN6443" s="308"/>
      <c r="CO6443" s="308"/>
      <c r="CP6443" s="308"/>
      <c r="CQ6443" s="308"/>
      <c r="CR6443" s="308"/>
      <c r="CS6443" s="308"/>
      <c r="CT6443" s="308"/>
      <c r="CU6443" s="308"/>
      <c r="CV6443" s="308"/>
      <c r="CW6443" s="308"/>
      <c r="CX6443" s="308"/>
      <c r="CY6443" s="308"/>
      <c r="CZ6443" s="308"/>
      <c r="DA6443" s="308"/>
      <c r="DB6443" s="308"/>
      <c r="DC6443" s="308"/>
      <c r="DD6443" s="308"/>
      <c r="DE6443" s="308"/>
      <c r="DF6443" s="308"/>
      <c r="DG6443" s="308"/>
      <c r="DH6443" s="308"/>
      <c r="DI6443" s="308"/>
      <c r="DJ6443" s="308"/>
      <c r="DK6443" s="308"/>
      <c r="DL6443" s="308"/>
      <c r="DM6443" s="308"/>
      <c r="DN6443" s="308"/>
      <c r="DO6443" s="308"/>
      <c r="DP6443" s="308"/>
      <c r="DQ6443" s="308"/>
      <c r="DR6443" s="308"/>
      <c r="DS6443" s="308"/>
      <c r="DT6443" s="308"/>
      <c r="DU6443" s="308"/>
      <c r="DV6443" s="308"/>
      <c r="DW6443" s="308"/>
      <c r="DX6443" s="308"/>
      <c r="DY6443" s="308"/>
      <c r="DZ6443" s="308"/>
      <c r="EA6443" s="308"/>
      <c r="EB6443" s="308"/>
      <c r="EC6443" s="308"/>
      <c r="ED6443" s="308"/>
      <c r="EE6443" s="308"/>
      <c r="EF6443" s="308"/>
      <c r="EG6443" s="308"/>
      <c r="EH6443" s="308"/>
      <c r="EI6443" s="308"/>
      <c r="EJ6443" s="308"/>
      <c r="EK6443" s="308"/>
      <c r="EL6443" s="308"/>
      <c r="EM6443" s="308"/>
      <c r="EN6443" s="308"/>
      <c r="EO6443" s="308"/>
      <c r="EP6443" s="308"/>
      <c r="EQ6443" s="308"/>
      <c r="ER6443" s="308"/>
      <c r="ES6443" s="308"/>
      <c r="ET6443" s="308"/>
      <c r="EU6443" s="308"/>
      <c r="EV6443" s="308"/>
      <c r="EW6443" s="308"/>
      <c r="EX6443" s="308"/>
      <c r="EY6443" s="308"/>
      <c r="EZ6443" s="308"/>
      <c r="FA6443" s="308"/>
      <c r="FB6443" s="308"/>
      <c r="FC6443" s="308"/>
      <c r="FD6443" s="308"/>
      <c r="FE6443" s="308"/>
      <c r="FF6443" s="308"/>
      <c r="FG6443" s="308"/>
      <c r="FH6443" s="308"/>
      <c r="FI6443" s="308"/>
      <c r="FJ6443" s="308"/>
      <c r="FK6443" s="308"/>
      <c r="FL6443" s="308"/>
      <c r="FM6443" s="308"/>
      <c r="FN6443" s="308"/>
      <c r="FO6443" s="308"/>
      <c r="FP6443" s="308"/>
      <c r="FQ6443" s="308"/>
      <c r="FR6443" s="308"/>
      <c r="FS6443" s="308"/>
      <c r="FT6443" s="308"/>
      <c r="FU6443" s="308"/>
      <c r="FV6443" s="308"/>
      <c r="FW6443" s="308"/>
      <c r="FX6443" s="308"/>
      <c r="FY6443" s="308"/>
      <c r="FZ6443" s="308"/>
      <c r="GA6443" s="308"/>
      <c r="GB6443" s="308"/>
      <c r="GC6443" s="308"/>
      <c r="GD6443" s="308"/>
      <c r="GE6443" s="308"/>
      <c r="GF6443" s="308"/>
      <c r="GG6443" s="308"/>
      <c r="GH6443" s="308"/>
      <c r="GI6443" s="308"/>
      <c r="GJ6443" s="308"/>
      <c r="GK6443" s="308"/>
      <c r="GL6443" s="308"/>
      <c r="GM6443" s="308"/>
      <c r="GN6443" s="308"/>
      <c r="GO6443" s="308"/>
      <c r="GP6443" s="308"/>
      <c r="GQ6443" s="308"/>
      <c r="GR6443" s="308"/>
      <c r="GS6443" s="308"/>
      <c r="GT6443" s="308"/>
      <c r="GU6443" s="308"/>
      <c r="GV6443" s="308"/>
      <c r="GW6443" s="308"/>
      <c r="GX6443" s="308"/>
      <c r="GY6443" s="308"/>
      <c r="GZ6443" s="308"/>
      <c r="HA6443" s="308"/>
      <c r="HB6443" s="308"/>
      <c r="HC6443" s="308"/>
      <c r="HD6443" s="308"/>
      <c r="HE6443" s="308"/>
      <c r="HF6443" s="308"/>
      <c r="HG6443" s="308"/>
      <c r="HH6443" s="308"/>
      <c r="HI6443" s="308"/>
      <c r="HJ6443" s="308"/>
      <c r="HK6443" s="308"/>
      <c r="HL6443" s="308"/>
      <c r="HM6443" s="308"/>
      <c r="HN6443" s="308"/>
      <c r="HO6443" s="308"/>
      <c r="HP6443" s="308"/>
      <c r="HQ6443" s="308"/>
      <c r="HR6443" s="308"/>
      <c r="HS6443" s="308"/>
      <c r="HT6443" s="308"/>
      <c r="HU6443" s="308"/>
      <c r="HV6443" s="308"/>
      <c r="HW6443" s="308"/>
      <c r="HX6443" s="308"/>
      <c r="HY6443" s="308"/>
      <c r="HZ6443" s="308"/>
      <c r="IA6443" s="308"/>
      <c r="IB6443" s="308"/>
      <c r="IC6443" s="308"/>
      <c r="ID6443" s="308"/>
      <c r="IE6443" s="308"/>
      <c r="IF6443" s="308"/>
      <c r="IG6443" s="308"/>
      <c r="IH6443" s="308"/>
      <c r="II6443" s="308"/>
      <c r="IJ6443" s="308"/>
      <c r="IK6443" s="308"/>
      <c r="IL6443" s="308"/>
      <c r="IM6443" s="308"/>
      <c r="IN6443" s="308"/>
      <c r="IO6443" s="308"/>
      <c r="IP6443" s="308"/>
      <c r="IQ6443" s="308"/>
      <c r="IR6443" s="308"/>
      <c r="IS6443" s="308"/>
      <c r="IT6443" s="308"/>
      <c r="IU6443" s="308"/>
      <c r="IV6443" s="308"/>
      <c r="IW6443" s="308"/>
      <c r="IX6443" s="308"/>
      <c r="IY6443" s="308"/>
      <c r="IZ6443" s="308"/>
      <c r="JA6443" s="308"/>
      <c r="JB6443" s="308"/>
      <c r="JC6443" s="308"/>
      <c r="JD6443" s="308"/>
      <c r="JE6443" s="308"/>
      <c r="JF6443" s="308"/>
      <c r="JG6443" s="308"/>
      <c r="JH6443" s="308"/>
      <c r="JI6443" s="308"/>
      <c r="JJ6443" s="308"/>
      <c r="JK6443" s="308"/>
      <c r="JL6443" s="308"/>
      <c r="JM6443" s="308"/>
      <c r="JN6443" s="308"/>
      <c r="JO6443" s="308"/>
      <c r="JP6443" s="308"/>
      <c r="JQ6443" s="308"/>
      <c r="JR6443" s="308"/>
      <c r="JS6443" s="308"/>
      <c r="JT6443" s="308"/>
      <c r="JU6443" s="308"/>
      <c r="JV6443" s="308"/>
      <c r="JW6443" s="308"/>
      <c r="JX6443" s="308"/>
      <c r="JY6443" s="308"/>
      <c r="JZ6443" s="308"/>
      <c r="KA6443" s="308"/>
      <c r="KB6443" s="308"/>
      <c r="KC6443" s="308"/>
      <c r="KD6443" s="308"/>
      <c r="KE6443" s="308"/>
      <c r="KF6443" s="308"/>
      <c r="KG6443" s="308"/>
      <c r="KH6443" s="308"/>
      <c r="KI6443" s="308"/>
      <c r="KJ6443" s="308"/>
      <c r="KK6443" s="308"/>
      <c r="KL6443" s="308"/>
      <c r="KM6443" s="308"/>
      <c r="KN6443" s="308"/>
      <c r="KO6443" s="308"/>
      <c r="KP6443" s="308"/>
      <c r="KQ6443" s="308"/>
      <c r="KR6443" s="308"/>
      <c r="KS6443" s="308"/>
      <c r="KT6443" s="308"/>
      <c r="KU6443" s="308"/>
      <c r="KV6443" s="308"/>
      <c r="KW6443" s="308"/>
      <c r="KX6443" s="308"/>
      <c r="KY6443" s="308"/>
      <c r="KZ6443" s="308"/>
      <c r="LA6443" s="308"/>
      <c r="LB6443" s="308"/>
      <c r="LC6443" s="308"/>
      <c r="LD6443" s="308"/>
      <c r="LE6443" s="308"/>
      <c r="LF6443" s="308"/>
      <c r="LG6443" s="308"/>
      <c r="LH6443" s="308"/>
      <c r="LI6443" s="308"/>
      <c r="LJ6443" s="308"/>
      <c r="LK6443" s="308"/>
      <c r="LL6443" s="308"/>
      <c r="LM6443" s="308"/>
      <c r="LN6443" s="308"/>
      <c r="LO6443" s="308"/>
      <c r="LP6443" s="308"/>
      <c r="LQ6443" s="308"/>
      <c r="LR6443" s="308"/>
      <c r="LS6443" s="308"/>
      <c r="LT6443" s="308"/>
      <c r="LU6443" s="308"/>
      <c r="LV6443" s="308"/>
      <c r="LW6443" s="308"/>
      <c r="LX6443" s="308"/>
      <c r="LY6443" s="308"/>
      <c r="LZ6443" s="308"/>
      <c r="MA6443" s="308"/>
      <c r="MB6443" s="308"/>
      <c r="MC6443" s="308"/>
      <c r="MD6443" s="308"/>
      <c r="ME6443" s="308"/>
      <c r="MF6443" s="308"/>
      <c r="MG6443" s="308"/>
      <c r="MH6443" s="308"/>
      <c r="MI6443" s="308"/>
      <c r="MJ6443" s="308"/>
      <c r="MK6443" s="308"/>
      <c r="ML6443" s="308"/>
      <c r="MM6443" s="308"/>
      <c r="MN6443" s="308"/>
      <c r="MO6443" s="308"/>
      <c r="MP6443" s="308"/>
      <c r="MQ6443" s="308"/>
      <c r="MR6443" s="308"/>
      <c r="MS6443" s="308"/>
      <c r="MT6443" s="308"/>
      <c r="MU6443" s="308"/>
      <c r="MV6443" s="308"/>
      <c r="MW6443" s="308"/>
      <c r="MX6443" s="308"/>
      <c r="MY6443" s="308"/>
      <c r="MZ6443" s="308"/>
      <c r="NA6443" s="308"/>
      <c r="NB6443" s="308"/>
      <c r="NC6443" s="308"/>
      <c r="ND6443" s="308"/>
      <c r="NE6443" s="308"/>
      <c r="NF6443" s="308"/>
      <c r="NG6443" s="308"/>
      <c r="NH6443" s="308"/>
      <c r="NI6443" s="308"/>
      <c r="NJ6443" s="308"/>
      <c r="NK6443" s="308"/>
      <c r="NL6443" s="308"/>
      <c r="NM6443" s="308"/>
      <c r="NN6443" s="308"/>
      <c r="NO6443" s="308"/>
      <c r="NP6443" s="308"/>
      <c r="NQ6443" s="308"/>
      <c r="NR6443" s="308"/>
      <c r="NS6443" s="308"/>
      <c r="NT6443" s="308"/>
      <c r="NU6443" s="308"/>
      <c r="NV6443" s="308"/>
      <c r="NW6443" s="308"/>
      <c r="NX6443" s="308"/>
      <c r="NY6443" s="308"/>
      <c r="NZ6443" s="308"/>
      <c r="OA6443" s="308"/>
      <c r="OB6443" s="308"/>
      <c r="OC6443" s="308"/>
      <c r="OD6443" s="308"/>
      <c r="OE6443" s="308"/>
      <c r="OF6443" s="308"/>
      <c r="OG6443" s="308"/>
      <c r="OH6443" s="308"/>
      <c r="OI6443" s="308"/>
      <c r="OJ6443" s="308"/>
      <c r="OK6443" s="308"/>
      <c r="OL6443" s="308"/>
      <c r="OM6443" s="308"/>
      <c r="ON6443" s="308"/>
      <c r="OO6443" s="308"/>
      <c r="OP6443" s="308"/>
      <c r="OQ6443" s="308"/>
      <c r="OR6443" s="308"/>
      <c r="OS6443" s="308"/>
      <c r="OT6443" s="308"/>
      <c r="OU6443" s="308"/>
      <c r="OV6443" s="308"/>
      <c r="OW6443" s="308"/>
      <c r="OX6443" s="308"/>
      <c r="OY6443" s="308"/>
      <c r="OZ6443" s="308"/>
      <c r="PA6443" s="308"/>
      <c r="PB6443" s="308"/>
      <c r="PC6443" s="308"/>
      <c r="PD6443" s="308"/>
      <c r="PE6443" s="308"/>
      <c r="PF6443" s="308"/>
      <c r="PG6443" s="308"/>
      <c r="PH6443" s="308"/>
      <c r="PI6443" s="308"/>
      <c r="PJ6443" s="308"/>
      <c r="PK6443" s="308"/>
      <c r="PL6443" s="308"/>
      <c r="PM6443" s="308"/>
      <c r="PN6443" s="308"/>
      <c r="PO6443" s="308"/>
      <c r="PP6443" s="308"/>
      <c r="PQ6443" s="308"/>
      <c r="PR6443" s="308"/>
      <c r="PS6443" s="308"/>
      <c r="PT6443" s="308"/>
      <c r="PU6443" s="308"/>
      <c r="PV6443" s="308"/>
      <c r="PW6443" s="308"/>
      <c r="PX6443" s="308"/>
      <c r="PY6443" s="308"/>
      <c r="PZ6443" s="308"/>
      <c r="QA6443" s="308"/>
      <c r="QB6443" s="308"/>
      <c r="QC6443" s="308"/>
      <c r="QD6443" s="308"/>
      <c r="QE6443" s="308"/>
      <c r="QF6443" s="308"/>
      <c r="QG6443" s="308"/>
      <c r="QH6443" s="308"/>
      <c r="QI6443" s="308"/>
      <c r="QJ6443" s="308"/>
      <c r="QK6443" s="308"/>
      <c r="QL6443" s="308"/>
      <c r="QM6443" s="308"/>
      <c r="QN6443" s="308"/>
      <c r="QO6443" s="308"/>
      <c r="QP6443" s="308"/>
      <c r="QQ6443" s="308"/>
      <c r="QR6443" s="308"/>
      <c r="QS6443" s="308"/>
      <c r="QT6443" s="308"/>
      <c r="QU6443" s="308"/>
      <c r="QV6443" s="308"/>
      <c r="QW6443" s="308"/>
      <c r="QX6443" s="308"/>
      <c r="QY6443" s="308"/>
      <c r="QZ6443" s="308"/>
      <c r="RA6443" s="308"/>
      <c r="RB6443" s="308"/>
      <c r="RC6443" s="308"/>
      <c r="RD6443" s="308"/>
      <c r="RE6443" s="308"/>
      <c r="RF6443" s="308"/>
      <c r="RG6443" s="308"/>
      <c r="RH6443" s="308"/>
      <c r="RI6443" s="308"/>
      <c r="RJ6443" s="308"/>
      <c r="RK6443" s="308"/>
      <c r="RL6443" s="308"/>
      <c r="RM6443" s="308"/>
      <c r="RN6443" s="308"/>
      <c r="RO6443" s="308"/>
      <c r="RP6443" s="308"/>
      <c r="RQ6443" s="308"/>
      <c r="RR6443" s="308"/>
      <c r="RS6443" s="308"/>
      <c r="RT6443" s="308"/>
      <c r="RU6443" s="308"/>
      <c r="RV6443" s="308"/>
      <c r="RW6443" s="308"/>
      <c r="RX6443" s="308"/>
      <c r="RY6443" s="308"/>
      <c r="RZ6443" s="308"/>
      <c r="SA6443" s="308"/>
      <c r="SB6443" s="308"/>
      <c r="SC6443" s="308"/>
      <c r="SD6443" s="308"/>
      <c r="SE6443" s="308"/>
      <c r="SF6443" s="308"/>
      <c r="SG6443" s="308"/>
      <c r="SH6443" s="308"/>
      <c r="SI6443" s="308"/>
      <c r="SJ6443" s="308"/>
      <c r="SK6443" s="308"/>
      <c r="SL6443" s="308"/>
      <c r="SM6443" s="308"/>
      <c r="SN6443" s="308"/>
      <c r="SO6443" s="308"/>
      <c r="SP6443" s="308"/>
      <c r="SQ6443" s="308"/>
      <c r="SR6443" s="308"/>
      <c r="SS6443" s="308"/>
      <c r="ST6443" s="308"/>
      <c r="SU6443" s="308"/>
      <c r="SV6443" s="308"/>
      <c r="SW6443" s="308"/>
      <c r="SX6443" s="308"/>
      <c r="SY6443" s="308"/>
      <c r="SZ6443" s="308"/>
      <c r="TA6443" s="308"/>
      <c r="TB6443" s="308"/>
      <c r="TC6443" s="308"/>
      <c r="TD6443" s="308"/>
      <c r="TE6443" s="308"/>
      <c r="TF6443" s="308"/>
      <c r="TG6443" s="308"/>
      <c r="TH6443" s="308"/>
      <c r="TI6443" s="308"/>
      <c r="TJ6443" s="308"/>
      <c r="TK6443" s="308"/>
      <c r="TL6443" s="308"/>
      <c r="TM6443" s="308"/>
      <c r="TN6443" s="308"/>
      <c r="TO6443" s="308"/>
      <c r="TP6443" s="308"/>
      <c r="TQ6443" s="308"/>
      <c r="TR6443" s="308"/>
      <c r="TS6443" s="308"/>
      <c r="TT6443" s="308"/>
      <c r="TU6443" s="308"/>
      <c r="TV6443" s="308"/>
      <c r="TW6443" s="308"/>
      <c r="TX6443" s="308"/>
      <c r="TY6443" s="308"/>
      <c r="TZ6443" s="308"/>
      <c r="UA6443" s="308"/>
      <c r="UB6443" s="308"/>
      <c r="UC6443" s="308"/>
      <c r="UD6443" s="308"/>
      <c r="UE6443" s="308"/>
      <c r="UF6443" s="308"/>
      <c r="UG6443" s="308"/>
      <c r="UH6443" s="308"/>
      <c r="UI6443" s="308"/>
      <c r="UJ6443" s="308"/>
      <c r="UK6443" s="308"/>
      <c r="UL6443" s="308"/>
      <c r="UM6443" s="308"/>
      <c r="UN6443" s="308"/>
      <c r="UO6443" s="308"/>
      <c r="UP6443" s="308"/>
      <c r="UQ6443" s="308"/>
      <c r="UR6443" s="308"/>
      <c r="US6443" s="308"/>
      <c r="UT6443" s="308"/>
      <c r="UU6443" s="308"/>
      <c r="UV6443" s="308"/>
      <c r="UW6443" s="308"/>
      <c r="UX6443" s="308"/>
      <c r="UY6443" s="308"/>
      <c r="UZ6443" s="308"/>
      <c r="VA6443" s="308"/>
      <c r="VB6443" s="308"/>
      <c r="VC6443" s="308"/>
      <c r="VD6443" s="308"/>
      <c r="VE6443" s="308"/>
      <c r="VF6443" s="308"/>
      <c r="VG6443" s="308"/>
      <c r="VH6443" s="308"/>
      <c r="VI6443" s="308"/>
      <c r="VJ6443" s="308"/>
      <c r="VK6443" s="308"/>
      <c r="VL6443" s="308"/>
      <c r="VM6443" s="308"/>
      <c r="VN6443" s="308"/>
      <c r="VO6443" s="308"/>
      <c r="VP6443" s="308"/>
      <c r="VQ6443" s="308"/>
      <c r="VR6443" s="308"/>
      <c r="VS6443" s="308"/>
      <c r="VT6443" s="308"/>
      <c r="VU6443" s="308"/>
      <c r="VV6443" s="308"/>
      <c r="VW6443" s="308"/>
      <c r="VX6443" s="308"/>
      <c r="VY6443" s="308"/>
      <c r="VZ6443" s="308"/>
      <c r="WA6443" s="308"/>
      <c r="WB6443" s="308"/>
      <c r="WC6443" s="308"/>
      <c r="WD6443" s="308"/>
      <c r="WE6443" s="308"/>
      <c r="WF6443" s="308"/>
      <c r="WG6443" s="308"/>
      <c r="WH6443" s="308"/>
      <c r="WI6443" s="308"/>
      <c r="WJ6443" s="308"/>
      <c r="WK6443" s="308"/>
      <c r="WL6443" s="308"/>
      <c r="WM6443" s="308"/>
      <c r="WN6443" s="308"/>
      <c r="WO6443" s="308"/>
      <c r="WP6443" s="308"/>
      <c r="WQ6443" s="308"/>
      <c r="WR6443" s="308"/>
      <c r="WS6443" s="308"/>
      <c r="WT6443" s="308"/>
      <c r="WU6443" s="308"/>
      <c r="WV6443" s="308"/>
      <c r="WW6443" s="308"/>
      <c r="WX6443" s="308"/>
      <c r="WY6443" s="308"/>
      <c r="WZ6443" s="308"/>
      <c r="XA6443" s="308"/>
      <c r="XB6443" s="308"/>
      <c r="XC6443" s="308"/>
      <c r="XD6443" s="308"/>
      <c r="XE6443" s="308"/>
      <c r="XF6443" s="308"/>
      <c r="XG6443" s="308"/>
      <c r="XH6443" s="308"/>
      <c r="XI6443" s="308"/>
      <c r="XJ6443" s="308"/>
      <c r="XK6443" s="308"/>
      <c r="XL6443" s="308"/>
      <c r="XM6443" s="308"/>
      <c r="XN6443" s="308"/>
      <c r="XO6443" s="308"/>
      <c r="XP6443" s="308"/>
      <c r="XQ6443" s="308"/>
      <c r="XR6443" s="308"/>
      <c r="XS6443" s="308"/>
      <c r="XT6443" s="308"/>
      <c r="XU6443" s="308"/>
      <c r="XV6443" s="308"/>
      <c r="XW6443" s="308"/>
      <c r="XX6443" s="308"/>
      <c r="XY6443" s="308"/>
      <c r="XZ6443" s="308"/>
      <c r="YA6443" s="308"/>
      <c r="YB6443" s="308"/>
      <c r="YC6443" s="308"/>
      <c r="YD6443" s="308"/>
      <c r="YE6443" s="308"/>
      <c r="YF6443" s="308"/>
      <c r="YG6443" s="308"/>
      <c r="YH6443" s="308"/>
      <c r="YI6443" s="308"/>
      <c r="YJ6443" s="308"/>
      <c r="YK6443" s="308"/>
      <c r="YL6443" s="308"/>
      <c r="YM6443" s="308"/>
      <c r="YN6443" s="308"/>
      <c r="YO6443" s="308"/>
      <c r="YP6443" s="308"/>
      <c r="YQ6443" s="308"/>
      <c r="YR6443" s="308"/>
      <c r="YS6443" s="308"/>
      <c r="YT6443" s="308"/>
      <c r="YU6443" s="308"/>
      <c r="YV6443" s="308"/>
      <c r="YW6443" s="308"/>
      <c r="YX6443" s="308"/>
      <c r="YY6443" s="308"/>
      <c r="YZ6443" s="308"/>
      <c r="ZA6443" s="308"/>
      <c r="ZB6443" s="308"/>
      <c r="ZC6443" s="308"/>
      <c r="ZD6443" s="308"/>
      <c r="ZE6443" s="308"/>
      <c r="ZF6443" s="308"/>
      <c r="ZG6443" s="308"/>
      <c r="ZH6443" s="308"/>
      <c r="ZI6443" s="308"/>
      <c r="ZJ6443" s="308"/>
      <c r="ZK6443" s="308"/>
      <c r="ZL6443" s="308"/>
      <c r="ZM6443" s="308"/>
      <c r="ZN6443" s="308"/>
      <c r="ZO6443" s="308"/>
      <c r="ZP6443" s="308"/>
      <c r="ZQ6443" s="308"/>
      <c r="ZR6443" s="308"/>
      <c r="ZS6443" s="308"/>
      <c r="ZT6443" s="308"/>
      <c r="ZU6443" s="308"/>
      <c r="ZV6443" s="308"/>
      <c r="ZW6443" s="308"/>
      <c r="ZX6443" s="308"/>
      <c r="ZY6443" s="308"/>
      <c r="ZZ6443" s="308"/>
      <c r="AAA6443" s="308"/>
      <c r="AAB6443" s="308"/>
      <c r="AAC6443" s="308"/>
      <c r="AAD6443" s="308"/>
      <c r="AAE6443" s="308"/>
      <c r="AAF6443" s="308"/>
      <c r="AAG6443" s="308"/>
      <c r="AAH6443" s="308"/>
      <c r="AAI6443" s="308"/>
      <c r="AAJ6443" s="308"/>
      <c r="AAK6443" s="308"/>
      <c r="AAL6443" s="308"/>
      <c r="AAM6443" s="308"/>
      <c r="AAN6443" s="308"/>
      <c r="AAO6443" s="308"/>
      <c r="AAP6443" s="308"/>
      <c r="AAQ6443" s="308"/>
      <c r="AAR6443" s="308"/>
      <c r="AAS6443" s="308"/>
      <c r="AAT6443" s="308"/>
      <c r="AAU6443" s="308"/>
      <c r="AAV6443" s="308"/>
      <c r="AAW6443" s="308"/>
      <c r="AAX6443" s="308"/>
      <c r="AAY6443" s="308"/>
      <c r="AAZ6443" s="308"/>
      <c r="ABA6443" s="308"/>
      <c r="ABB6443" s="308"/>
      <c r="ABC6443" s="308"/>
      <c r="ABD6443" s="308"/>
      <c r="ABE6443" s="308"/>
      <c r="ABF6443" s="308"/>
      <c r="ABG6443" s="308"/>
      <c r="ABH6443" s="308"/>
      <c r="ABI6443" s="308"/>
      <c r="ABJ6443" s="308"/>
      <c r="ABK6443" s="308"/>
      <c r="ABL6443" s="308"/>
      <c r="ABM6443" s="308"/>
      <c r="ABN6443" s="308"/>
      <c r="ABO6443" s="308"/>
      <c r="ABP6443" s="308"/>
      <c r="ABQ6443" s="308"/>
      <c r="ABR6443" s="308"/>
      <c r="ABS6443" s="308"/>
      <c r="ABT6443" s="308"/>
      <c r="ABU6443" s="308"/>
      <c r="ABV6443" s="308"/>
      <c r="ABW6443" s="308"/>
      <c r="ABX6443" s="308"/>
      <c r="ABY6443" s="308"/>
      <c r="ABZ6443" s="308"/>
      <c r="ACA6443" s="308"/>
      <c r="ACB6443" s="308"/>
      <c r="ACC6443" s="308"/>
      <c r="ACD6443" s="308"/>
      <c r="ACE6443" s="308"/>
      <c r="ACF6443" s="308"/>
      <c r="ACG6443" s="308"/>
      <c r="ACH6443" s="308"/>
      <c r="ACI6443" s="308"/>
      <c r="ACJ6443" s="308"/>
      <c r="ACK6443" s="308"/>
      <c r="ACL6443" s="308"/>
      <c r="ACM6443" s="308"/>
      <c r="ACN6443" s="308"/>
      <c r="ACO6443" s="308"/>
      <c r="ACP6443" s="308"/>
      <c r="ACQ6443" s="308"/>
      <c r="ACR6443" s="308"/>
      <c r="ACS6443" s="308"/>
      <c r="ACT6443" s="308"/>
      <c r="ACU6443" s="308"/>
      <c r="ACV6443" s="308"/>
      <c r="ACW6443" s="308"/>
      <c r="ACX6443" s="308"/>
      <c r="ACY6443" s="308"/>
      <c r="ACZ6443" s="308"/>
      <c r="ADA6443" s="308"/>
      <c r="ADB6443" s="308"/>
      <c r="ADC6443" s="308"/>
      <c r="ADD6443" s="308"/>
      <c r="ADE6443" s="308"/>
      <c r="ADF6443" s="308"/>
      <c r="ADG6443" s="308"/>
      <c r="ADH6443" s="308"/>
      <c r="ADI6443" s="308"/>
      <c r="ADJ6443" s="308"/>
      <c r="ADK6443" s="308"/>
      <c r="ADL6443" s="308"/>
      <c r="ADM6443" s="308"/>
      <c r="ADN6443" s="308"/>
      <c r="ADO6443" s="308"/>
      <c r="ADP6443" s="308"/>
      <c r="ADQ6443" s="308"/>
      <c r="ADR6443" s="308"/>
      <c r="ADS6443" s="308"/>
      <c r="ADT6443" s="308"/>
      <c r="ADU6443" s="308"/>
      <c r="ADV6443" s="308"/>
      <c r="ADW6443" s="308"/>
      <c r="ADX6443" s="308"/>
      <c r="ADY6443" s="308"/>
      <c r="ADZ6443" s="308"/>
      <c r="AEA6443" s="308"/>
      <c r="AEB6443" s="308"/>
      <c r="AEC6443" s="308"/>
      <c r="AED6443" s="308"/>
      <c r="AEE6443" s="308"/>
      <c r="AEF6443" s="308"/>
      <c r="AEG6443" s="308"/>
      <c r="AEH6443" s="308"/>
      <c r="AEI6443" s="308"/>
      <c r="AEJ6443" s="308"/>
      <c r="AEK6443" s="308"/>
      <c r="AEL6443" s="308"/>
      <c r="AEM6443" s="308"/>
      <c r="AEN6443" s="308"/>
      <c r="AEO6443" s="308"/>
      <c r="AEP6443" s="308"/>
      <c r="AEQ6443" s="308"/>
      <c r="AER6443" s="308"/>
      <c r="AES6443" s="308"/>
      <c r="AET6443" s="308"/>
      <c r="AEU6443" s="308"/>
      <c r="AEV6443" s="308"/>
      <c r="AEW6443" s="308"/>
      <c r="AEX6443" s="308"/>
      <c r="AEY6443" s="308"/>
      <c r="AEZ6443" s="308"/>
      <c r="AFA6443" s="308"/>
      <c r="AFB6443" s="308"/>
      <c r="AFC6443" s="308"/>
      <c r="AFD6443" s="308"/>
      <c r="AFE6443" s="308"/>
      <c r="AFF6443" s="308"/>
      <c r="AFG6443" s="308"/>
      <c r="AFH6443" s="308"/>
      <c r="AFI6443" s="308"/>
      <c r="AFJ6443" s="308"/>
      <c r="AFK6443" s="308"/>
      <c r="AFL6443" s="308"/>
      <c r="AFM6443" s="308"/>
      <c r="AFN6443" s="308"/>
      <c r="AFO6443" s="308"/>
      <c r="AFP6443" s="308"/>
      <c r="AFQ6443" s="308"/>
      <c r="AFR6443" s="308"/>
      <c r="AFS6443" s="308"/>
      <c r="AFT6443" s="308"/>
      <c r="AFU6443" s="308"/>
      <c r="AFV6443" s="308"/>
      <c r="AFW6443" s="308"/>
      <c r="AFX6443" s="308"/>
      <c r="AFY6443" s="308"/>
      <c r="AFZ6443" s="308"/>
      <c r="AGA6443" s="308"/>
      <c r="AGB6443" s="308"/>
      <c r="AGC6443" s="308"/>
      <c r="AGD6443" s="308"/>
      <c r="AGE6443" s="308"/>
      <c r="AGF6443" s="308"/>
      <c r="AGG6443" s="308"/>
      <c r="AGH6443" s="308"/>
      <c r="AGI6443" s="308"/>
      <c r="AGJ6443" s="308"/>
      <c r="AGK6443" s="308"/>
      <c r="AGL6443" s="308"/>
      <c r="AGM6443" s="308"/>
      <c r="AGN6443" s="308"/>
      <c r="AGO6443" s="308"/>
      <c r="AGP6443" s="308"/>
      <c r="AGQ6443" s="308"/>
      <c r="AGR6443" s="308"/>
      <c r="AGS6443" s="308"/>
      <c r="AGT6443" s="308"/>
      <c r="AGU6443" s="308"/>
      <c r="AGV6443" s="308"/>
      <c r="AGW6443" s="308"/>
      <c r="AGX6443" s="308"/>
      <c r="AGY6443" s="308"/>
      <c r="AGZ6443" s="308"/>
      <c r="AHA6443" s="308"/>
      <c r="AHB6443" s="308"/>
      <c r="AHC6443" s="308"/>
      <c r="AHD6443" s="308"/>
      <c r="AHE6443" s="308"/>
      <c r="AHF6443" s="308"/>
      <c r="AHG6443" s="308"/>
      <c r="AHH6443" s="308"/>
      <c r="AHI6443" s="308"/>
      <c r="AHJ6443" s="308"/>
      <c r="AHK6443" s="308"/>
      <c r="AHL6443" s="308"/>
      <c r="AHM6443" s="308"/>
      <c r="AHN6443" s="308"/>
      <c r="AHO6443" s="308"/>
      <c r="AHP6443" s="308"/>
      <c r="AHQ6443" s="308"/>
      <c r="AHR6443" s="308"/>
      <c r="AHS6443" s="308"/>
      <c r="AHT6443" s="308"/>
      <c r="AHU6443" s="308"/>
      <c r="AHV6443" s="308"/>
      <c r="AHW6443" s="308"/>
      <c r="AHX6443" s="308"/>
      <c r="AHY6443" s="308"/>
      <c r="AHZ6443" s="308"/>
      <c r="AIA6443" s="308"/>
      <c r="AIB6443" s="308"/>
      <c r="AIC6443" s="308"/>
      <c r="AID6443" s="308"/>
      <c r="AIE6443" s="308"/>
      <c r="AIF6443" s="308"/>
      <c r="AIG6443" s="308"/>
      <c r="AIH6443" s="308"/>
      <c r="AII6443" s="308"/>
      <c r="AIJ6443" s="308"/>
      <c r="AIK6443" s="308"/>
      <c r="AIL6443" s="308"/>
      <c r="AIM6443" s="308"/>
      <c r="AIN6443" s="308"/>
      <c r="AIO6443" s="308"/>
      <c r="AIP6443" s="308"/>
      <c r="AIQ6443" s="308"/>
      <c r="AIR6443" s="308"/>
      <c r="AIS6443" s="308"/>
      <c r="AIT6443" s="308"/>
      <c r="AIU6443" s="308"/>
      <c r="AIV6443" s="308"/>
      <c r="AIW6443" s="308"/>
      <c r="AIX6443" s="308"/>
      <c r="AIY6443" s="308"/>
      <c r="AIZ6443" s="308"/>
      <c r="AJA6443" s="308"/>
      <c r="AJB6443" s="308"/>
      <c r="AJC6443" s="308"/>
      <c r="AJD6443" s="308"/>
      <c r="AJE6443" s="308"/>
      <c r="AJF6443" s="308"/>
      <c r="AJG6443" s="308"/>
      <c r="AJH6443" s="308"/>
      <c r="AJI6443" s="308"/>
      <c r="AJJ6443" s="308"/>
      <c r="AJK6443" s="308"/>
      <c r="AJL6443" s="308"/>
      <c r="AJM6443" s="308"/>
      <c r="AJN6443" s="308"/>
      <c r="AJO6443" s="308"/>
      <c r="AJP6443" s="308"/>
      <c r="AJQ6443" s="308"/>
      <c r="AJR6443" s="308"/>
      <c r="AJS6443" s="308"/>
      <c r="AJT6443" s="308"/>
      <c r="AJU6443" s="308"/>
      <c r="AJV6443" s="308"/>
      <c r="AJW6443" s="308"/>
      <c r="AJX6443" s="308"/>
      <c r="AJY6443" s="308"/>
      <c r="AJZ6443" s="308"/>
      <c r="AKA6443" s="308"/>
      <c r="AKB6443" s="308"/>
      <c r="AKC6443" s="308"/>
      <c r="AKD6443" s="308"/>
      <c r="AKE6443" s="308"/>
      <c r="AKF6443" s="308"/>
      <c r="AKG6443" s="308"/>
      <c r="AKH6443" s="308"/>
      <c r="AKI6443" s="308"/>
      <c r="AKJ6443" s="308"/>
      <c r="AKK6443" s="308"/>
      <c r="AKL6443" s="308"/>
      <c r="AKM6443" s="308"/>
      <c r="AKN6443" s="308"/>
      <c r="AKO6443" s="308"/>
      <c r="AKP6443" s="308"/>
      <c r="AKQ6443" s="308"/>
      <c r="AKR6443" s="308"/>
      <c r="AKS6443" s="308"/>
      <c r="AKT6443" s="308"/>
      <c r="AKU6443" s="308"/>
      <c r="AKV6443" s="308"/>
      <c r="AKW6443" s="308"/>
      <c r="AKX6443" s="308"/>
      <c r="AKY6443" s="308"/>
      <c r="AKZ6443" s="308"/>
      <c r="ALA6443" s="308"/>
      <c r="ALB6443" s="308"/>
      <c r="ALC6443" s="308"/>
      <c r="ALD6443" s="308"/>
      <c r="ALE6443" s="308"/>
      <c r="ALF6443" s="308"/>
      <c r="ALG6443" s="308"/>
      <c r="ALH6443" s="308"/>
      <c r="ALI6443" s="308"/>
      <c r="ALJ6443" s="308"/>
      <c r="ALK6443" s="308"/>
      <c r="ALL6443" s="308"/>
      <c r="ALM6443" s="308"/>
      <c r="ALN6443" s="308"/>
      <c r="ALO6443" s="308"/>
      <c r="ALP6443" s="308"/>
      <c r="ALQ6443" s="308"/>
      <c r="ALR6443" s="308"/>
      <c r="ALS6443" s="308"/>
      <c r="ALT6443" s="308"/>
      <c r="ALU6443" s="308"/>
      <c r="ALV6443" s="308"/>
      <c r="ALW6443" s="308"/>
      <c r="ALX6443" s="308"/>
      <c r="ALY6443" s="308"/>
      <c r="ALZ6443" s="308"/>
      <c r="AMA6443" s="308"/>
      <c r="AMB6443" s="308"/>
      <c r="AMC6443" s="308"/>
      <c r="AMD6443" s="308"/>
      <c r="AME6443" s="308"/>
      <c r="AMF6443" s="308"/>
      <c r="AMG6443" s="308"/>
      <c r="AMH6443" s="308"/>
      <c r="AMI6443" s="308"/>
      <c r="AMJ6443" s="308"/>
      <c r="AMK6443" s="308"/>
      <c r="AML6443" s="308"/>
      <c r="AMM6443" s="308"/>
      <c r="AMN6443" s="308"/>
    </row>
    <row r="6444" spans="1:1028" s="311" customFormat="1" ht="25.5">
      <c r="A6444" s="308">
        <v>1</v>
      </c>
      <c r="B6444" s="308">
        <v>0</v>
      </c>
      <c r="C6444" s="309" t="s">
        <v>25894</v>
      </c>
      <c r="D6444" s="309" t="s">
        <v>25870</v>
      </c>
      <c r="E6444" s="309"/>
      <c r="F6444" s="309" t="s">
        <v>24530</v>
      </c>
      <c r="G6444" s="309"/>
      <c r="H6444" s="309"/>
      <c r="I6444" s="309" t="s">
        <v>4446</v>
      </c>
      <c r="J6444" s="309" t="s">
        <v>25892</v>
      </c>
      <c r="K6444" s="309"/>
      <c r="L6444" s="309"/>
      <c r="M6444" s="309"/>
      <c r="N6444" s="311" t="s">
        <v>1704</v>
      </c>
      <c r="O6444" s="309"/>
      <c r="P6444" s="309"/>
      <c r="Q6444" s="309"/>
      <c r="R6444" s="309" t="s">
        <v>25979</v>
      </c>
      <c r="S6444" s="309"/>
      <c r="T6444" s="309"/>
      <c r="U6444" s="309" t="s">
        <v>26300</v>
      </c>
      <c r="V6444" s="309"/>
      <c r="W6444" s="309"/>
      <c r="X6444" s="459"/>
      <c r="Y6444" s="309"/>
      <c r="Z6444" s="309"/>
      <c r="AA6444" s="309" t="s">
        <v>1170</v>
      </c>
      <c r="AB6444" s="309" t="s">
        <v>7384</v>
      </c>
      <c r="AC6444" s="309"/>
      <c r="AD6444" s="309"/>
      <c r="AE6444" s="309" t="s">
        <v>2950</v>
      </c>
      <c r="AF6444" s="309"/>
      <c r="AG6444" s="309">
        <v>1</v>
      </c>
      <c r="AH6444" s="309" t="s">
        <v>4439</v>
      </c>
      <c r="AI6444" s="309" t="s">
        <v>4440</v>
      </c>
      <c r="AJ6444" s="309" t="s">
        <v>4449</v>
      </c>
      <c r="AK6444" s="309" t="s">
        <v>20014</v>
      </c>
      <c r="AL6444" s="314" t="s">
        <v>25859</v>
      </c>
      <c r="AM6444" s="308"/>
      <c r="AN6444" s="308"/>
      <c r="AO6444" s="308"/>
      <c r="AP6444" s="308"/>
      <c r="AR6444" s="308"/>
      <c r="AS6444" s="308"/>
      <c r="AT6444" s="308"/>
      <c r="AU6444" s="308"/>
      <c r="AV6444" s="308"/>
      <c r="AW6444" s="308"/>
      <c r="AX6444" s="308"/>
      <c r="AY6444" s="308"/>
      <c r="AZ6444" s="308"/>
      <c r="BA6444" s="308"/>
      <c r="BB6444" s="308"/>
      <c r="BC6444" s="308"/>
      <c r="BD6444" s="308"/>
      <c r="BE6444" s="308"/>
      <c r="BF6444" s="308"/>
      <c r="BG6444" s="308"/>
      <c r="BH6444" s="308"/>
      <c r="BI6444" s="308"/>
      <c r="BJ6444" s="308"/>
      <c r="BK6444" s="308"/>
      <c r="BL6444" s="308"/>
      <c r="BM6444" s="308"/>
      <c r="BN6444" s="308"/>
      <c r="BO6444" s="308"/>
      <c r="BP6444" s="308"/>
      <c r="BQ6444" s="308"/>
      <c r="BR6444" s="308"/>
      <c r="BS6444" s="308"/>
      <c r="BT6444" s="308"/>
      <c r="BU6444" s="308"/>
      <c r="BV6444" s="308"/>
      <c r="BW6444" s="308"/>
      <c r="BX6444" s="308"/>
      <c r="BY6444" s="308"/>
      <c r="BZ6444" s="308"/>
      <c r="CA6444" s="308"/>
      <c r="CB6444" s="308"/>
      <c r="CC6444" s="308"/>
      <c r="CD6444" s="308"/>
      <c r="CE6444" s="308"/>
      <c r="CF6444" s="308"/>
      <c r="CG6444" s="308"/>
      <c r="CH6444" s="308"/>
      <c r="CI6444" s="308"/>
      <c r="CJ6444" s="308"/>
      <c r="CK6444" s="308"/>
      <c r="CL6444" s="308"/>
      <c r="CM6444" s="308"/>
      <c r="CN6444" s="308"/>
      <c r="CO6444" s="308"/>
      <c r="CP6444" s="308"/>
      <c r="CQ6444" s="308"/>
      <c r="CR6444" s="308"/>
      <c r="CS6444" s="308"/>
      <c r="CT6444" s="308"/>
      <c r="CU6444" s="308"/>
      <c r="CV6444" s="308"/>
      <c r="CW6444" s="308"/>
      <c r="CX6444" s="308"/>
      <c r="CY6444" s="308"/>
      <c r="CZ6444" s="308"/>
      <c r="DA6444" s="308"/>
      <c r="DB6444" s="308"/>
      <c r="DC6444" s="308"/>
      <c r="DD6444" s="308"/>
      <c r="DE6444" s="308"/>
      <c r="DF6444" s="308"/>
      <c r="DG6444" s="308"/>
      <c r="DH6444" s="308"/>
      <c r="DI6444" s="308"/>
      <c r="DJ6444" s="308"/>
      <c r="DK6444" s="308"/>
      <c r="DL6444" s="308"/>
      <c r="DM6444" s="308"/>
      <c r="DN6444" s="308"/>
      <c r="DO6444" s="308"/>
      <c r="DP6444" s="308"/>
      <c r="DQ6444" s="308"/>
      <c r="DR6444" s="308"/>
      <c r="DS6444" s="308"/>
      <c r="DT6444" s="308"/>
      <c r="DU6444" s="308"/>
      <c r="DV6444" s="308"/>
      <c r="DW6444" s="308"/>
      <c r="DX6444" s="308"/>
      <c r="DY6444" s="308"/>
      <c r="DZ6444" s="308"/>
      <c r="EA6444" s="308"/>
      <c r="EB6444" s="308"/>
      <c r="EC6444" s="308"/>
      <c r="ED6444" s="308"/>
      <c r="EE6444" s="308"/>
      <c r="EF6444" s="308"/>
      <c r="EG6444" s="308"/>
      <c r="EH6444" s="308"/>
      <c r="EI6444" s="308"/>
      <c r="EJ6444" s="308"/>
      <c r="EK6444" s="308"/>
      <c r="EL6444" s="308"/>
      <c r="EM6444" s="308"/>
      <c r="EN6444" s="308"/>
      <c r="EO6444" s="308"/>
      <c r="EP6444" s="308"/>
      <c r="EQ6444" s="308"/>
      <c r="ER6444" s="308"/>
      <c r="ES6444" s="308"/>
      <c r="ET6444" s="308"/>
      <c r="EU6444" s="308"/>
      <c r="EV6444" s="308"/>
      <c r="EW6444" s="308"/>
      <c r="EX6444" s="308"/>
      <c r="EY6444" s="308"/>
      <c r="EZ6444" s="308"/>
      <c r="FA6444" s="308"/>
      <c r="FB6444" s="308"/>
      <c r="FC6444" s="308"/>
      <c r="FD6444" s="308"/>
      <c r="FE6444" s="308"/>
      <c r="FF6444" s="308"/>
      <c r="FG6444" s="308"/>
      <c r="FH6444" s="308"/>
      <c r="FI6444" s="308"/>
      <c r="FJ6444" s="308"/>
      <c r="FK6444" s="308"/>
      <c r="FL6444" s="308"/>
      <c r="FM6444" s="308"/>
      <c r="FN6444" s="308"/>
      <c r="FO6444" s="308"/>
      <c r="FP6444" s="308"/>
      <c r="FQ6444" s="308"/>
      <c r="FR6444" s="308"/>
      <c r="FS6444" s="308"/>
      <c r="FT6444" s="308"/>
      <c r="FU6444" s="308"/>
      <c r="FV6444" s="308"/>
      <c r="FW6444" s="308"/>
      <c r="FX6444" s="308"/>
      <c r="FY6444" s="308"/>
      <c r="FZ6444" s="308"/>
      <c r="GA6444" s="308"/>
      <c r="GB6444" s="308"/>
      <c r="GC6444" s="308"/>
      <c r="GD6444" s="308"/>
      <c r="GE6444" s="308"/>
      <c r="GF6444" s="308"/>
      <c r="GG6444" s="308"/>
      <c r="GH6444" s="308"/>
      <c r="GI6444" s="308"/>
      <c r="GJ6444" s="308"/>
      <c r="GK6444" s="308"/>
      <c r="GL6444" s="308"/>
      <c r="GM6444" s="308"/>
      <c r="GN6444" s="308"/>
      <c r="GO6444" s="308"/>
      <c r="GP6444" s="308"/>
      <c r="GQ6444" s="308"/>
      <c r="GR6444" s="308"/>
      <c r="GS6444" s="308"/>
      <c r="GT6444" s="308"/>
      <c r="GU6444" s="308"/>
      <c r="GV6444" s="308"/>
      <c r="GW6444" s="308"/>
      <c r="GX6444" s="308"/>
      <c r="GY6444" s="308"/>
      <c r="GZ6444" s="308"/>
      <c r="HA6444" s="308"/>
      <c r="HB6444" s="308"/>
      <c r="HC6444" s="308"/>
      <c r="HD6444" s="308"/>
      <c r="HE6444" s="308"/>
      <c r="HF6444" s="308"/>
      <c r="HG6444" s="308"/>
      <c r="HH6444" s="308"/>
      <c r="HI6444" s="308"/>
      <c r="HJ6444" s="308"/>
      <c r="HK6444" s="308"/>
      <c r="HL6444" s="308"/>
      <c r="HM6444" s="308"/>
      <c r="HN6444" s="308"/>
      <c r="HO6444" s="308"/>
      <c r="HP6444" s="308"/>
      <c r="HQ6444" s="308"/>
      <c r="HR6444" s="308"/>
      <c r="HS6444" s="308"/>
      <c r="HT6444" s="308"/>
      <c r="HU6444" s="308"/>
      <c r="HV6444" s="308"/>
      <c r="HW6444" s="308"/>
      <c r="HX6444" s="308"/>
      <c r="HY6444" s="308"/>
      <c r="HZ6444" s="308"/>
      <c r="IA6444" s="308"/>
      <c r="IB6444" s="308"/>
      <c r="IC6444" s="308"/>
      <c r="ID6444" s="308"/>
      <c r="IE6444" s="308"/>
      <c r="IF6444" s="308"/>
      <c r="IG6444" s="308"/>
      <c r="IH6444" s="308"/>
      <c r="II6444" s="308"/>
      <c r="IJ6444" s="308"/>
      <c r="IK6444" s="308"/>
      <c r="IL6444" s="308"/>
      <c r="IM6444" s="308"/>
      <c r="IN6444" s="308"/>
      <c r="IO6444" s="308"/>
      <c r="IP6444" s="308"/>
      <c r="IQ6444" s="308"/>
      <c r="IR6444" s="308"/>
      <c r="IS6444" s="308"/>
      <c r="IT6444" s="308"/>
      <c r="IU6444" s="308"/>
      <c r="IV6444" s="308"/>
      <c r="IW6444" s="308"/>
      <c r="IX6444" s="308"/>
      <c r="IY6444" s="308"/>
      <c r="IZ6444" s="308"/>
      <c r="JA6444" s="308"/>
      <c r="JB6444" s="308"/>
      <c r="JC6444" s="308"/>
      <c r="JD6444" s="308"/>
      <c r="JE6444" s="308"/>
      <c r="JF6444" s="308"/>
      <c r="JG6444" s="308"/>
      <c r="JH6444" s="308"/>
      <c r="JI6444" s="308"/>
      <c r="JJ6444" s="308"/>
      <c r="JK6444" s="308"/>
      <c r="JL6444" s="308"/>
      <c r="JM6444" s="308"/>
      <c r="JN6444" s="308"/>
      <c r="JO6444" s="308"/>
      <c r="JP6444" s="308"/>
      <c r="JQ6444" s="308"/>
      <c r="JR6444" s="308"/>
      <c r="JS6444" s="308"/>
      <c r="JT6444" s="308"/>
      <c r="JU6444" s="308"/>
      <c r="JV6444" s="308"/>
      <c r="JW6444" s="308"/>
      <c r="JX6444" s="308"/>
      <c r="JY6444" s="308"/>
      <c r="JZ6444" s="308"/>
      <c r="KA6444" s="308"/>
      <c r="KB6444" s="308"/>
      <c r="KC6444" s="308"/>
      <c r="KD6444" s="308"/>
      <c r="KE6444" s="308"/>
      <c r="KF6444" s="308"/>
      <c r="KG6444" s="308"/>
      <c r="KH6444" s="308"/>
      <c r="KI6444" s="308"/>
      <c r="KJ6444" s="308"/>
      <c r="KK6444" s="308"/>
      <c r="KL6444" s="308"/>
      <c r="KM6444" s="308"/>
      <c r="KN6444" s="308"/>
      <c r="KO6444" s="308"/>
      <c r="KP6444" s="308"/>
      <c r="KQ6444" s="308"/>
      <c r="KR6444" s="308"/>
      <c r="KS6444" s="308"/>
      <c r="KT6444" s="308"/>
      <c r="KU6444" s="308"/>
      <c r="KV6444" s="308"/>
      <c r="KW6444" s="308"/>
      <c r="KX6444" s="308"/>
      <c r="KY6444" s="308"/>
      <c r="KZ6444" s="308"/>
      <c r="LA6444" s="308"/>
      <c r="LB6444" s="308"/>
      <c r="LC6444" s="308"/>
      <c r="LD6444" s="308"/>
      <c r="LE6444" s="308"/>
      <c r="LF6444" s="308"/>
      <c r="LG6444" s="308"/>
      <c r="LH6444" s="308"/>
      <c r="LI6444" s="308"/>
      <c r="LJ6444" s="308"/>
      <c r="LK6444" s="308"/>
      <c r="LL6444" s="308"/>
      <c r="LM6444" s="308"/>
      <c r="LN6444" s="308"/>
      <c r="LO6444" s="308"/>
      <c r="LP6444" s="308"/>
      <c r="LQ6444" s="308"/>
      <c r="LR6444" s="308"/>
      <c r="LS6444" s="308"/>
      <c r="LT6444" s="308"/>
      <c r="LU6444" s="308"/>
      <c r="LV6444" s="308"/>
      <c r="LW6444" s="308"/>
      <c r="LX6444" s="308"/>
      <c r="LY6444" s="308"/>
      <c r="LZ6444" s="308"/>
      <c r="MA6444" s="308"/>
      <c r="MB6444" s="308"/>
      <c r="MC6444" s="308"/>
      <c r="MD6444" s="308"/>
      <c r="ME6444" s="308"/>
      <c r="MF6444" s="308"/>
      <c r="MG6444" s="308"/>
      <c r="MH6444" s="308"/>
      <c r="MI6444" s="308"/>
      <c r="MJ6444" s="308"/>
      <c r="MK6444" s="308"/>
      <c r="ML6444" s="308"/>
      <c r="MM6444" s="308"/>
      <c r="MN6444" s="308"/>
      <c r="MO6444" s="308"/>
      <c r="MP6444" s="308"/>
      <c r="MQ6444" s="308"/>
      <c r="MR6444" s="308"/>
      <c r="MS6444" s="308"/>
      <c r="MT6444" s="308"/>
      <c r="MU6444" s="308"/>
      <c r="MV6444" s="308"/>
      <c r="MW6444" s="308"/>
      <c r="MX6444" s="308"/>
      <c r="MY6444" s="308"/>
      <c r="MZ6444" s="308"/>
      <c r="NA6444" s="308"/>
      <c r="NB6444" s="308"/>
      <c r="NC6444" s="308"/>
      <c r="ND6444" s="308"/>
      <c r="NE6444" s="308"/>
      <c r="NF6444" s="308"/>
      <c r="NG6444" s="308"/>
      <c r="NH6444" s="308"/>
      <c r="NI6444" s="308"/>
      <c r="NJ6444" s="308"/>
      <c r="NK6444" s="308"/>
      <c r="NL6444" s="308"/>
      <c r="NM6444" s="308"/>
      <c r="NN6444" s="308"/>
      <c r="NO6444" s="308"/>
      <c r="NP6444" s="308"/>
      <c r="NQ6444" s="308"/>
      <c r="NR6444" s="308"/>
      <c r="NS6444" s="308"/>
      <c r="NT6444" s="308"/>
      <c r="NU6444" s="308"/>
      <c r="NV6444" s="308"/>
      <c r="NW6444" s="308"/>
      <c r="NX6444" s="308"/>
      <c r="NY6444" s="308"/>
      <c r="NZ6444" s="308"/>
      <c r="OA6444" s="308"/>
      <c r="OB6444" s="308"/>
      <c r="OC6444" s="308"/>
      <c r="OD6444" s="308"/>
      <c r="OE6444" s="308"/>
      <c r="OF6444" s="308"/>
      <c r="OG6444" s="308"/>
      <c r="OH6444" s="308"/>
      <c r="OI6444" s="308"/>
      <c r="OJ6444" s="308"/>
      <c r="OK6444" s="308"/>
      <c r="OL6444" s="308"/>
      <c r="OM6444" s="308"/>
      <c r="ON6444" s="308"/>
      <c r="OO6444" s="308"/>
      <c r="OP6444" s="308"/>
      <c r="OQ6444" s="308"/>
      <c r="OR6444" s="308"/>
      <c r="OS6444" s="308"/>
      <c r="OT6444" s="308"/>
      <c r="OU6444" s="308"/>
      <c r="OV6444" s="308"/>
      <c r="OW6444" s="308"/>
      <c r="OX6444" s="308"/>
      <c r="OY6444" s="308"/>
      <c r="OZ6444" s="308"/>
      <c r="PA6444" s="308"/>
      <c r="PB6444" s="308"/>
      <c r="PC6444" s="308"/>
      <c r="PD6444" s="308"/>
      <c r="PE6444" s="308"/>
      <c r="PF6444" s="308"/>
      <c r="PG6444" s="308"/>
      <c r="PH6444" s="308"/>
      <c r="PI6444" s="308"/>
      <c r="PJ6444" s="308"/>
      <c r="PK6444" s="308"/>
      <c r="PL6444" s="308"/>
      <c r="PM6444" s="308"/>
      <c r="PN6444" s="308"/>
      <c r="PO6444" s="308"/>
      <c r="PP6444" s="308"/>
      <c r="PQ6444" s="308"/>
      <c r="PR6444" s="308"/>
      <c r="PS6444" s="308"/>
      <c r="PT6444" s="308"/>
      <c r="PU6444" s="308"/>
      <c r="PV6444" s="308"/>
      <c r="PW6444" s="308"/>
      <c r="PX6444" s="308"/>
      <c r="PY6444" s="308"/>
      <c r="PZ6444" s="308"/>
      <c r="QA6444" s="308"/>
      <c r="QB6444" s="308"/>
      <c r="QC6444" s="308"/>
      <c r="QD6444" s="308"/>
      <c r="QE6444" s="308"/>
      <c r="QF6444" s="308"/>
      <c r="QG6444" s="308"/>
      <c r="QH6444" s="308"/>
      <c r="QI6444" s="308"/>
      <c r="QJ6444" s="308"/>
      <c r="QK6444" s="308"/>
      <c r="QL6444" s="308"/>
      <c r="QM6444" s="308"/>
      <c r="QN6444" s="308"/>
      <c r="QO6444" s="308"/>
      <c r="QP6444" s="308"/>
      <c r="QQ6444" s="308"/>
      <c r="QR6444" s="308"/>
      <c r="QS6444" s="308"/>
      <c r="QT6444" s="308"/>
      <c r="QU6444" s="308"/>
      <c r="QV6444" s="308"/>
      <c r="QW6444" s="308"/>
      <c r="QX6444" s="308"/>
      <c r="QY6444" s="308"/>
      <c r="QZ6444" s="308"/>
      <c r="RA6444" s="308"/>
      <c r="RB6444" s="308"/>
      <c r="RC6444" s="308"/>
      <c r="RD6444" s="308"/>
      <c r="RE6444" s="308"/>
      <c r="RF6444" s="308"/>
      <c r="RG6444" s="308"/>
      <c r="RH6444" s="308"/>
      <c r="RI6444" s="308"/>
      <c r="RJ6444" s="308"/>
      <c r="RK6444" s="308"/>
      <c r="RL6444" s="308"/>
      <c r="RM6444" s="308"/>
      <c r="RN6444" s="308"/>
      <c r="RO6444" s="308"/>
      <c r="RP6444" s="308"/>
      <c r="RQ6444" s="308"/>
      <c r="RR6444" s="308"/>
      <c r="RS6444" s="308"/>
      <c r="RT6444" s="308"/>
      <c r="RU6444" s="308"/>
      <c r="RV6444" s="308"/>
      <c r="RW6444" s="308"/>
      <c r="RX6444" s="308"/>
      <c r="RY6444" s="308"/>
      <c r="RZ6444" s="308"/>
      <c r="SA6444" s="308"/>
      <c r="SB6444" s="308"/>
      <c r="SC6444" s="308"/>
      <c r="SD6444" s="308"/>
      <c r="SE6444" s="308"/>
      <c r="SF6444" s="308"/>
      <c r="SG6444" s="308"/>
      <c r="SH6444" s="308"/>
      <c r="SI6444" s="308"/>
      <c r="SJ6444" s="308"/>
      <c r="SK6444" s="308"/>
      <c r="SL6444" s="308"/>
      <c r="SM6444" s="308"/>
      <c r="SN6444" s="308"/>
      <c r="SO6444" s="308"/>
      <c r="SP6444" s="308"/>
      <c r="SQ6444" s="308"/>
      <c r="SR6444" s="308"/>
      <c r="SS6444" s="308"/>
      <c r="ST6444" s="308"/>
      <c r="SU6444" s="308"/>
      <c r="SV6444" s="308"/>
      <c r="SW6444" s="308"/>
      <c r="SX6444" s="308"/>
      <c r="SY6444" s="308"/>
      <c r="SZ6444" s="308"/>
      <c r="TA6444" s="308"/>
      <c r="TB6444" s="308"/>
      <c r="TC6444" s="308"/>
      <c r="TD6444" s="308"/>
      <c r="TE6444" s="308"/>
      <c r="TF6444" s="308"/>
      <c r="TG6444" s="308"/>
      <c r="TH6444" s="308"/>
      <c r="TI6444" s="308"/>
      <c r="TJ6444" s="308"/>
      <c r="TK6444" s="308"/>
      <c r="TL6444" s="308"/>
      <c r="TM6444" s="308"/>
      <c r="TN6444" s="308"/>
      <c r="TO6444" s="308"/>
      <c r="TP6444" s="308"/>
      <c r="TQ6444" s="308"/>
      <c r="TR6444" s="308"/>
      <c r="TS6444" s="308"/>
      <c r="TT6444" s="308"/>
      <c r="TU6444" s="308"/>
      <c r="TV6444" s="308"/>
      <c r="TW6444" s="308"/>
      <c r="TX6444" s="308"/>
      <c r="TY6444" s="308"/>
      <c r="TZ6444" s="308"/>
      <c r="UA6444" s="308"/>
      <c r="UB6444" s="308"/>
      <c r="UC6444" s="308"/>
      <c r="UD6444" s="308"/>
      <c r="UE6444" s="308"/>
      <c r="UF6444" s="308"/>
      <c r="UG6444" s="308"/>
      <c r="UH6444" s="308"/>
      <c r="UI6444" s="308"/>
      <c r="UJ6444" s="308"/>
      <c r="UK6444" s="308"/>
      <c r="UL6444" s="308"/>
      <c r="UM6444" s="308"/>
      <c r="UN6444" s="308"/>
      <c r="UO6444" s="308"/>
      <c r="UP6444" s="308"/>
      <c r="UQ6444" s="308"/>
      <c r="UR6444" s="308"/>
      <c r="US6444" s="308"/>
      <c r="UT6444" s="308"/>
      <c r="UU6444" s="308"/>
      <c r="UV6444" s="308"/>
      <c r="UW6444" s="308"/>
      <c r="UX6444" s="308"/>
      <c r="UY6444" s="308"/>
      <c r="UZ6444" s="308"/>
      <c r="VA6444" s="308"/>
      <c r="VB6444" s="308"/>
      <c r="VC6444" s="308"/>
      <c r="VD6444" s="308"/>
      <c r="VE6444" s="308"/>
      <c r="VF6444" s="308"/>
      <c r="VG6444" s="308"/>
      <c r="VH6444" s="308"/>
      <c r="VI6444" s="308"/>
      <c r="VJ6444" s="308"/>
      <c r="VK6444" s="308"/>
      <c r="VL6444" s="308"/>
      <c r="VM6444" s="308"/>
      <c r="VN6444" s="308"/>
      <c r="VO6444" s="308"/>
      <c r="VP6444" s="308"/>
      <c r="VQ6444" s="308"/>
      <c r="VR6444" s="308"/>
      <c r="VS6444" s="308"/>
      <c r="VT6444" s="308"/>
      <c r="VU6444" s="308"/>
      <c r="VV6444" s="308"/>
      <c r="VW6444" s="308"/>
      <c r="VX6444" s="308"/>
      <c r="VY6444" s="308"/>
      <c r="VZ6444" s="308"/>
      <c r="WA6444" s="308"/>
      <c r="WB6444" s="308"/>
      <c r="WC6444" s="308"/>
      <c r="WD6444" s="308"/>
      <c r="WE6444" s="308"/>
      <c r="WF6444" s="308"/>
      <c r="WG6444" s="308"/>
      <c r="WH6444" s="308"/>
      <c r="WI6444" s="308"/>
      <c r="WJ6444" s="308"/>
      <c r="WK6444" s="308"/>
      <c r="WL6444" s="308"/>
      <c r="WM6444" s="308"/>
      <c r="WN6444" s="308"/>
      <c r="WO6444" s="308"/>
      <c r="WP6444" s="308"/>
      <c r="WQ6444" s="308"/>
      <c r="WR6444" s="308"/>
      <c r="WS6444" s="308"/>
      <c r="WT6444" s="308"/>
      <c r="WU6444" s="308"/>
      <c r="WV6444" s="308"/>
      <c r="WW6444" s="308"/>
      <c r="WX6444" s="308"/>
      <c r="WY6444" s="308"/>
      <c r="WZ6444" s="308"/>
      <c r="XA6444" s="308"/>
      <c r="XB6444" s="308"/>
      <c r="XC6444" s="308"/>
      <c r="XD6444" s="308"/>
      <c r="XE6444" s="308"/>
      <c r="XF6444" s="308"/>
      <c r="XG6444" s="308"/>
      <c r="XH6444" s="308"/>
      <c r="XI6444" s="308"/>
      <c r="XJ6444" s="308"/>
      <c r="XK6444" s="308"/>
      <c r="XL6444" s="308"/>
      <c r="XM6444" s="308"/>
      <c r="XN6444" s="308"/>
      <c r="XO6444" s="308"/>
      <c r="XP6444" s="308"/>
      <c r="XQ6444" s="308"/>
      <c r="XR6444" s="308"/>
      <c r="XS6444" s="308"/>
      <c r="XT6444" s="308"/>
      <c r="XU6444" s="308"/>
      <c r="XV6444" s="308"/>
      <c r="XW6444" s="308"/>
      <c r="XX6444" s="308"/>
      <c r="XY6444" s="308"/>
      <c r="XZ6444" s="308"/>
      <c r="YA6444" s="308"/>
      <c r="YB6444" s="308"/>
      <c r="YC6444" s="308"/>
      <c r="YD6444" s="308"/>
      <c r="YE6444" s="308"/>
      <c r="YF6444" s="308"/>
      <c r="YG6444" s="308"/>
      <c r="YH6444" s="308"/>
      <c r="YI6444" s="308"/>
      <c r="YJ6444" s="308"/>
      <c r="YK6444" s="308"/>
      <c r="YL6444" s="308"/>
      <c r="YM6444" s="308"/>
      <c r="YN6444" s="308"/>
      <c r="YO6444" s="308"/>
      <c r="YP6444" s="308"/>
      <c r="YQ6444" s="308"/>
      <c r="YR6444" s="308"/>
      <c r="YS6444" s="308"/>
      <c r="YT6444" s="308"/>
      <c r="YU6444" s="308"/>
      <c r="YV6444" s="308"/>
      <c r="YW6444" s="308"/>
      <c r="YX6444" s="308"/>
      <c r="YY6444" s="308"/>
      <c r="YZ6444" s="308"/>
      <c r="ZA6444" s="308"/>
      <c r="ZB6444" s="308"/>
      <c r="ZC6444" s="308"/>
      <c r="ZD6444" s="308"/>
      <c r="ZE6444" s="308"/>
      <c r="ZF6444" s="308"/>
      <c r="ZG6444" s="308"/>
      <c r="ZH6444" s="308"/>
      <c r="ZI6444" s="308"/>
      <c r="ZJ6444" s="308"/>
      <c r="ZK6444" s="308"/>
      <c r="ZL6444" s="308"/>
      <c r="ZM6444" s="308"/>
      <c r="ZN6444" s="308"/>
      <c r="ZO6444" s="308"/>
      <c r="ZP6444" s="308"/>
      <c r="ZQ6444" s="308"/>
      <c r="ZR6444" s="308"/>
      <c r="ZS6444" s="308"/>
      <c r="ZT6444" s="308"/>
      <c r="ZU6444" s="308"/>
      <c r="ZV6444" s="308"/>
      <c r="ZW6444" s="308"/>
      <c r="ZX6444" s="308"/>
      <c r="ZY6444" s="308"/>
      <c r="ZZ6444" s="308"/>
      <c r="AAA6444" s="308"/>
      <c r="AAB6444" s="308"/>
      <c r="AAC6444" s="308"/>
      <c r="AAD6444" s="308"/>
      <c r="AAE6444" s="308"/>
      <c r="AAF6444" s="308"/>
      <c r="AAG6444" s="308"/>
      <c r="AAH6444" s="308"/>
      <c r="AAI6444" s="308"/>
      <c r="AAJ6444" s="308"/>
      <c r="AAK6444" s="308"/>
      <c r="AAL6444" s="308"/>
      <c r="AAM6444" s="308"/>
      <c r="AAN6444" s="308"/>
      <c r="AAO6444" s="308"/>
      <c r="AAP6444" s="308"/>
      <c r="AAQ6444" s="308"/>
      <c r="AAR6444" s="308"/>
      <c r="AAS6444" s="308"/>
      <c r="AAT6444" s="308"/>
      <c r="AAU6444" s="308"/>
      <c r="AAV6444" s="308"/>
      <c r="AAW6444" s="308"/>
      <c r="AAX6444" s="308"/>
      <c r="AAY6444" s="308"/>
      <c r="AAZ6444" s="308"/>
      <c r="ABA6444" s="308"/>
      <c r="ABB6444" s="308"/>
      <c r="ABC6444" s="308"/>
      <c r="ABD6444" s="308"/>
      <c r="ABE6444" s="308"/>
      <c r="ABF6444" s="308"/>
      <c r="ABG6444" s="308"/>
      <c r="ABH6444" s="308"/>
      <c r="ABI6444" s="308"/>
      <c r="ABJ6444" s="308"/>
      <c r="ABK6444" s="308"/>
      <c r="ABL6444" s="308"/>
      <c r="ABM6444" s="308"/>
      <c r="ABN6444" s="308"/>
      <c r="ABO6444" s="308"/>
      <c r="ABP6444" s="308"/>
      <c r="ABQ6444" s="308"/>
      <c r="ABR6444" s="308"/>
      <c r="ABS6444" s="308"/>
      <c r="ABT6444" s="308"/>
      <c r="ABU6444" s="308"/>
      <c r="ABV6444" s="308"/>
      <c r="ABW6444" s="308"/>
      <c r="ABX6444" s="308"/>
      <c r="ABY6444" s="308"/>
      <c r="ABZ6444" s="308"/>
      <c r="ACA6444" s="308"/>
      <c r="ACB6444" s="308"/>
      <c r="ACC6444" s="308"/>
      <c r="ACD6444" s="308"/>
      <c r="ACE6444" s="308"/>
      <c r="ACF6444" s="308"/>
      <c r="ACG6444" s="308"/>
      <c r="ACH6444" s="308"/>
      <c r="ACI6444" s="308"/>
      <c r="ACJ6444" s="308"/>
      <c r="ACK6444" s="308"/>
      <c r="ACL6444" s="308"/>
      <c r="ACM6444" s="308"/>
      <c r="ACN6444" s="308"/>
      <c r="ACO6444" s="308"/>
      <c r="ACP6444" s="308"/>
      <c r="ACQ6444" s="308"/>
      <c r="ACR6444" s="308"/>
      <c r="ACS6444" s="308"/>
      <c r="ACT6444" s="308"/>
      <c r="ACU6444" s="308"/>
      <c r="ACV6444" s="308"/>
      <c r="ACW6444" s="308"/>
      <c r="ACX6444" s="308"/>
      <c r="ACY6444" s="308"/>
      <c r="ACZ6444" s="308"/>
      <c r="ADA6444" s="308"/>
      <c r="ADB6444" s="308"/>
      <c r="ADC6444" s="308"/>
      <c r="ADD6444" s="308"/>
      <c r="ADE6444" s="308"/>
      <c r="ADF6444" s="308"/>
      <c r="ADG6444" s="308"/>
      <c r="ADH6444" s="308"/>
      <c r="ADI6444" s="308"/>
      <c r="ADJ6444" s="308"/>
      <c r="ADK6444" s="308"/>
      <c r="ADL6444" s="308"/>
      <c r="ADM6444" s="308"/>
      <c r="ADN6444" s="308"/>
      <c r="ADO6444" s="308"/>
      <c r="ADP6444" s="308"/>
      <c r="ADQ6444" s="308"/>
      <c r="ADR6444" s="308"/>
      <c r="ADS6444" s="308"/>
      <c r="ADT6444" s="308"/>
      <c r="ADU6444" s="308"/>
      <c r="ADV6444" s="308"/>
      <c r="ADW6444" s="308"/>
      <c r="ADX6444" s="308"/>
      <c r="ADY6444" s="308"/>
      <c r="ADZ6444" s="308"/>
      <c r="AEA6444" s="308"/>
      <c r="AEB6444" s="308"/>
      <c r="AEC6444" s="308"/>
      <c r="AED6444" s="308"/>
      <c r="AEE6444" s="308"/>
      <c r="AEF6444" s="308"/>
      <c r="AEG6444" s="308"/>
      <c r="AEH6444" s="308"/>
      <c r="AEI6444" s="308"/>
      <c r="AEJ6444" s="308"/>
      <c r="AEK6444" s="308"/>
      <c r="AEL6444" s="308"/>
      <c r="AEM6444" s="308"/>
      <c r="AEN6444" s="308"/>
      <c r="AEO6444" s="308"/>
      <c r="AEP6444" s="308"/>
      <c r="AEQ6444" s="308"/>
      <c r="AER6444" s="308"/>
      <c r="AES6444" s="308"/>
      <c r="AET6444" s="308"/>
      <c r="AEU6444" s="308"/>
      <c r="AEV6444" s="308"/>
      <c r="AEW6444" s="308"/>
      <c r="AEX6444" s="308"/>
      <c r="AEY6444" s="308"/>
      <c r="AEZ6444" s="308"/>
      <c r="AFA6444" s="308"/>
      <c r="AFB6444" s="308"/>
      <c r="AFC6444" s="308"/>
      <c r="AFD6444" s="308"/>
      <c r="AFE6444" s="308"/>
      <c r="AFF6444" s="308"/>
      <c r="AFG6444" s="308"/>
      <c r="AFH6444" s="308"/>
      <c r="AFI6444" s="308"/>
      <c r="AFJ6444" s="308"/>
      <c r="AFK6444" s="308"/>
      <c r="AFL6444" s="308"/>
      <c r="AFM6444" s="308"/>
      <c r="AFN6444" s="308"/>
      <c r="AFO6444" s="308"/>
      <c r="AFP6444" s="308"/>
      <c r="AFQ6444" s="308"/>
      <c r="AFR6444" s="308"/>
      <c r="AFS6444" s="308"/>
      <c r="AFT6444" s="308"/>
      <c r="AFU6444" s="308"/>
      <c r="AFV6444" s="308"/>
      <c r="AFW6444" s="308"/>
      <c r="AFX6444" s="308"/>
      <c r="AFY6444" s="308"/>
      <c r="AFZ6444" s="308"/>
      <c r="AGA6444" s="308"/>
      <c r="AGB6444" s="308"/>
      <c r="AGC6444" s="308"/>
      <c r="AGD6444" s="308"/>
      <c r="AGE6444" s="308"/>
      <c r="AGF6444" s="308"/>
      <c r="AGG6444" s="308"/>
      <c r="AGH6444" s="308"/>
      <c r="AGI6444" s="308"/>
      <c r="AGJ6444" s="308"/>
      <c r="AGK6444" s="308"/>
      <c r="AGL6444" s="308"/>
      <c r="AGM6444" s="308"/>
      <c r="AGN6444" s="308"/>
      <c r="AGO6444" s="308"/>
      <c r="AGP6444" s="308"/>
      <c r="AGQ6444" s="308"/>
      <c r="AGR6444" s="308"/>
      <c r="AGS6444" s="308"/>
      <c r="AGT6444" s="308"/>
      <c r="AGU6444" s="308"/>
      <c r="AGV6444" s="308"/>
      <c r="AGW6444" s="308"/>
      <c r="AGX6444" s="308"/>
      <c r="AGY6444" s="308"/>
      <c r="AGZ6444" s="308"/>
      <c r="AHA6444" s="308"/>
      <c r="AHB6444" s="308"/>
      <c r="AHC6444" s="308"/>
      <c r="AHD6444" s="308"/>
      <c r="AHE6444" s="308"/>
      <c r="AHF6444" s="308"/>
      <c r="AHG6444" s="308"/>
      <c r="AHH6444" s="308"/>
      <c r="AHI6444" s="308"/>
      <c r="AHJ6444" s="308"/>
      <c r="AHK6444" s="308"/>
      <c r="AHL6444" s="308"/>
      <c r="AHM6444" s="308"/>
      <c r="AHN6444" s="308"/>
      <c r="AHO6444" s="308"/>
      <c r="AHP6444" s="308"/>
      <c r="AHQ6444" s="308"/>
      <c r="AHR6444" s="308"/>
      <c r="AHS6444" s="308"/>
      <c r="AHT6444" s="308"/>
      <c r="AHU6444" s="308"/>
      <c r="AHV6444" s="308"/>
      <c r="AHW6444" s="308"/>
      <c r="AHX6444" s="308"/>
      <c r="AHY6444" s="308"/>
      <c r="AHZ6444" s="308"/>
      <c r="AIA6444" s="308"/>
      <c r="AIB6444" s="308"/>
      <c r="AIC6444" s="308"/>
      <c r="AID6444" s="308"/>
      <c r="AIE6444" s="308"/>
      <c r="AIF6444" s="308"/>
      <c r="AIG6444" s="308"/>
      <c r="AIH6444" s="308"/>
      <c r="AII6444" s="308"/>
      <c r="AIJ6444" s="308"/>
      <c r="AIK6444" s="308"/>
      <c r="AIL6444" s="308"/>
      <c r="AIM6444" s="308"/>
      <c r="AIN6444" s="308"/>
      <c r="AIO6444" s="308"/>
      <c r="AIP6444" s="308"/>
      <c r="AIQ6444" s="308"/>
      <c r="AIR6444" s="308"/>
      <c r="AIS6444" s="308"/>
      <c r="AIT6444" s="308"/>
      <c r="AIU6444" s="308"/>
      <c r="AIV6444" s="308"/>
      <c r="AIW6444" s="308"/>
      <c r="AIX6444" s="308"/>
      <c r="AIY6444" s="308"/>
      <c r="AIZ6444" s="308"/>
      <c r="AJA6444" s="308"/>
      <c r="AJB6444" s="308"/>
      <c r="AJC6444" s="308"/>
      <c r="AJD6444" s="308"/>
      <c r="AJE6444" s="308"/>
      <c r="AJF6444" s="308"/>
      <c r="AJG6444" s="308"/>
      <c r="AJH6444" s="308"/>
      <c r="AJI6444" s="308"/>
      <c r="AJJ6444" s="308"/>
      <c r="AJK6444" s="308"/>
      <c r="AJL6444" s="308"/>
      <c r="AJM6444" s="308"/>
      <c r="AJN6444" s="308"/>
      <c r="AJO6444" s="308"/>
      <c r="AJP6444" s="308"/>
      <c r="AJQ6444" s="308"/>
      <c r="AJR6444" s="308"/>
      <c r="AJS6444" s="308"/>
      <c r="AJT6444" s="308"/>
      <c r="AJU6444" s="308"/>
      <c r="AJV6444" s="308"/>
      <c r="AJW6444" s="308"/>
      <c r="AJX6444" s="308"/>
      <c r="AJY6444" s="308"/>
      <c r="AJZ6444" s="308"/>
      <c r="AKA6444" s="308"/>
      <c r="AKB6444" s="308"/>
      <c r="AKC6444" s="308"/>
      <c r="AKD6444" s="308"/>
      <c r="AKE6444" s="308"/>
      <c r="AKF6444" s="308"/>
      <c r="AKG6444" s="308"/>
      <c r="AKH6444" s="308"/>
      <c r="AKI6444" s="308"/>
      <c r="AKJ6444" s="308"/>
      <c r="AKK6444" s="308"/>
      <c r="AKL6444" s="308"/>
      <c r="AKM6444" s="308"/>
      <c r="AKN6444" s="308"/>
      <c r="AKO6444" s="308"/>
      <c r="AKP6444" s="308"/>
      <c r="AKQ6444" s="308"/>
      <c r="AKR6444" s="308"/>
      <c r="AKS6444" s="308"/>
      <c r="AKT6444" s="308"/>
      <c r="AKU6444" s="308"/>
      <c r="AKV6444" s="308"/>
      <c r="AKW6444" s="308"/>
      <c r="AKX6444" s="308"/>
      <c r="AKY6444" s="308"/>
      <c r="AKZ6444" s="308"/>
      <c r="ALA6444" s="308"/>
      <c r="ALB6444" s="308"/>
      <c r="ALC6444" s="308"/>
      <c r="ALD6444" s="308"/>
      <c r="ALE6444" s="308"/>
      <c r="ALF6444" s="308"/>
      <c r="ALG6444" s="308"/>
      <c r="ALH6444" s="308"/>
      <c r="ALI6444" s="308"/>
      <c r="ALJ6444" s="308"/>
      <c r="ALK6444" s="308"/>
      <c r="ALL6444" s="308"/>
      <c r="ALM6444" s="308"/>
      <c r="ALN6444" s="308"/>
      <c r="ALO6444" s="308"/>
      <c r="ALP6444" s="308"/>
      <c r="ALQ6444" s="308"/>
      <c r="ALR6444" s="308"/>
      <c r="ALS6444" s="308"/>
      <c r="ALT6444" s="308"/>
      <c r="ALU6444" s="308"/>
      <c r="ALV6444" s="308"/>
      <c r="ALW6444" s="308"/>
      <c r="ALX6444" s="308"/>
      <c r="ALY6444" s="308"/>
      <c r="ALZ6444" s="308"/>
      <c r="AMA6444" s="308"/>
      <c r="AMB6444" s="308"/>
      <c r="AMC6444" s="308"/>
      <c r="AMD6444" s="308"/>
      <c r="AME6444" s="308"/>
      <c r="AMF6444" s="308"/>
      <c r="AMG6444" s="308"/>
      <c r="AMH6444" s="308"/>
      <c r="AMI6444" s="308"/>
      <c r="AMJ6444" s="308"/>
      <c r="AMK6444" s="308"/>
      <c r="AML6444" s="308"/>
      <c r="AMM6444" s="308"/>
      <c r="AMN6444" s="308"/>
    </row>
    <row r="6445" spans="1:1028" s="311" customFormat="1" ht="25.5">
      <c r="A6445" s="308">
        <v>1</v>
      </c>
      <c r="B6445" s="308">
        <v>0</v>
      </c>
      <c r="C6445" s="309" t="s">
        <v>25895</v>
      </c>
      <c r="D6445" s="309" t="s">
        <v>25871</v>
      </c>
      <c r="E6445" s="309"/>
      <c r="F6445" s="309" t="s">
        <v>24530</v>
      </c>
      <c r="G6445" s="309"/>
      <c r="H6445" s="309"/>
      <c r="I6445" s="309" t="s">
        <v>4446</v>
      </c>
      <c r="J6445" s="309" t="s">
        <v>25892</v>
      </c>
      <c r="K6445" s="309"/>
      <c r="L6445" s="309"/>
      <c r="M6445" s="309"/>
      <c r="N6445" s="311" t="s">
        <v>1704</v>
      </c>
      <c r="O6445" s="309"/>
      <c r="P6445" s="309"/>
      <c r="Q6445" s="309"/>
      <c r="R6445" s="309" t="s">
        <v>25979</v>
      </c>
      <c r="S6445" s="309"/>
      <c r="T6445" s="309"/>
      <c r="U6445" s="309" t="s">
        <v>26299</v>
      </c>
      <c r="V6445" s="309"/>
      <c r="W6445" s="309"/>
      <c r="X6445" s="459"/>
      <c r="Y6445" s="309"/>
      <c r="Z6445" s="309"/>
      <c r="AA6445" s="309" t="s">
        <v>1170</v>
      </c>
      <c r="AB6445" s="309" t="s">
        <v>7391</v>
      </c>
      <c r="AC6445" s="309"/>
      <c r="AD6445" s="309"/>
      <c r="AE6445" s="309" t="s">
        <v>2950</v>
      </c>
      <c r="AF6445" s="309"/>
      <c r="AG6445" s="309">
        <v>1</v>
      </c>
      <c r="AH6445" s="309" t="s">
        <v>4439</v>
      </c>
      <c r="AI6445" s="309" t="s">
        <v>4440</v>
      </c>
      <c r="AJ6445" s="309" t="s">
        <v>4449</v>
      </c>
      <c r="AK6445" s="309" t="s">
        <v>20014</v>
      </c>
      <c r="AL6445" s="314" t="s">
        <v>25859</v>
      </c>
      <c r="AM6445" s="308"/>
      <c r="AN6445" s="308"/>
      <c r="AO6445" s="308"/>
      <c r="AP6445" s="308"/>
      <c r="AR6445" s="308"/>
      <c r="AS6445" s="308"/>
      <c r="AT6445" s="308"/>
      <c r="AU6445" s="308"/>
      <c r="AV6445" s="308"/>
      <c r="AW6445" s="308"/>
      <c r="AX6445" s="308"/>
      <c r="AY6445" s="308"/>
      <c r="AZ6445" s="308"/>
      <c r="BA6445" s="308"/>
      <c r="BB6445" s="308"/>
      <c r="BC6445" s="308"/>
      <c r="BD6445" s="308"/>
      <c r="BE6445" s="308"/>
      <c r="BF6445" s="308"/>
      <c r="BG6445" s="308"/>
      <c r="BH6445" s="308"/>
      <c r="BI6445" s="308"/>
      <c r="BJ6445" s="308"/>
      <c r="BK6445" s="308"/>
      <c r="BL6445" s="308"/>
      <c r="BM6445" s="308"/>
      <c r="BN6445" s="308"/>
      <c r="BO6445" s="308"/>
      <c r="BP6445" s="308"/>
      <c r="BQ6445" s="308"/>
      <c r="BR6445" s="308"/>
      <c r="BS6445" s="308"/>
      <c r="BT6445" s="308"/>
      <c r="BU6445" s="308"/>
      <c r="BV6445" s="308"/>
      <c r="BW6445" s="308"/>
      <c r="BX6445" s="308"/>
      <c r="BY6445" s="308"/>
      <c r="BZ6445" s="308"/>
      <c r="CA6445" s="308"/>
      <c r="CB6445" s="308"/>
      <c r="CC6445" s="308"/>
      <c r="CD6445" s="308"/>
      <c r="CE6445" s="308"/>
      <c r="CF6445" s="308"/>
      <c r="CG6445" s="308"/>
      <c r="CH6445" s="308"/>
      <c r="CI6445" s="308"/>
      <c r="CJ6445" s="308"/>
      <c r="CK6445" s="308"/>
      <c r="CL6445" s="308"/>
      <c r="CM6445" s="308"/>
      <c r="CN6445" s="308"/>
      <c r="CO6445" s="308"/>
      <c r="CP6445" s="308"/>
      <c r="CQ6445" s="308"/>
      <c r="CR6445" s="308"/>
      <c r="CS6445" s="308"/>
      <c r="CT6445" s="308"/>
      <c r="CU6445" s="308"/>
      <c r="CV6445" s="308"/>
      <c r="CW6445" s="308"/>
      <c r="CX6445" s="308"/>
      <c r="CY6445" s="308"/>
      <c r="CZ6445" s="308"/>
      <c r="DA6445" s="308"/>
      <c r="DB6445" s="308"/>
      <c r="DC6445" s="308"/>
      <c r="DD6445" s="308"/>
      <c r="DE6445" s="308"/>
      <c r="DF6445" s="308"/>
      <c r="DG6445" s="308"/>
      <c r="DH6445" s="308"/>
      <c r="DI6445" s="308"/>
      <c r="DJ6445" s="308"/>
      <c r="DK6445" s="308"/>
      <c r="DL6445" s="308"/>
      <c r="DM6445" s="308"/>
      <c r="DN6445" s="308"/>
      <c r="DO6445" s="308"/>
      <c r="DP6445" s="308"/>
      <c r="DQ6445" s="308"/>
      <c r="DR6445" s="308"/>
      <c r="DS6445" s="308"/>
      <c r="DT6445" s="308"/>
      <c r="DU6445" s="308"/>
      <c r="DV6445" s="308"/>
      <c r="DW6445" s="308"/>
      <c r="DX6445" s="308"/>
      <c r="DY6445" s="308"/>
      <c r="DZ6445" s="308"/>
      <c r="EA6445" s="308"/>
      <c r="EB6445" s="308"/>
      <c r="EC6445" s="308"/>
      <c r="ED6445" s="308"/>
      <c r="EE6445" s="308"/>
      <c r="EF6445" s="308"/>
      <c r="EG6445" s="308"/>
      <c r="EH6445" s="308"/>
      <c r="EI6445" s="308"/>
      <c r="EJ6445" s="308"/>
      <c r="EK6445" s="308"/>
      <c r="EL6445" s="308"/>
      <c r="EM6445" s="308"/>
      <c r="EN6445" s="308"/>
      <c r="EO6445" s="308"/>
      <c r="EP6445" s="308"/>
      <c r="EQ6445" s="308"/>
      <c r="ER6445" s="308"/>
      <c r="ES6445" s="308"/>
      <c r="ET6445" s="308"/>
      <c r="EU6445" s="308"/>
      <c r="EV6445" s="308"/>
      <c r="EW6445" s="308"/>
      <c r="EX6445" s="308"/>
      <c r="EY6445" s="308"/>
      <c r="EZ6445" s="308"/>
      <c r="FA6445" s="308"/>
      <c r="FB6445" s="308"/>
      <c r="FC6445" s="308"/>
      <c r="FD6445" s="308"/>
      <c r="FE6445" s="308"/>
      <c r="FF6445" s="308"/>
      <c r="FG6445" s="308"/>
      <c r="FH6445" s="308"/>
      <c r="FI6445" s="308"/>
      <c r="FJ6445" s="308"/>
      <c r="FK6445" s="308"/>
      <c r="FL6445" s="308"/>
      <c r="FM6445" s="308"/>
      <c r="FN6445" s="308"/>
      <c r="FO6445" s="308"/>
      <c r="FP6445" s="308"/>
      <c r="FQ6445" s="308"/>
      <c r="FR6445" s="308"/>
      <c r="FS6445" s="308"/>
      <c r="FT6445" s="308"/>
      <c r="FU6445" s="308"/>
      <c r="FV6445" s="308"/>
      <c r="FW6445" s="308"/>
      <c r="FX6445" s="308"/>
      <c r="FY6445" s="308"/>
      <c r="FZ6445" s="308"/>
      <c r="GA6445" s="308"/>
      <c r="GB6445" s="308"/>
      <c r="GC6445" s="308"/>
      <c r="GD6445" s="308"/>
      <c r="GE6445" s="308"/>
      <c r="GF6445" s="308"/>
      <c r="GG6445" s="308"/>
      <c r="GH6445" s="308"/>
      <c r="GI6445" s="308"/>
      <c r="GJ6445" s="308"/>
      <c r="GK6445" s="308"/>
      <c r="GL6445" s="308"/>
      <c r="GM6445" s="308"/>
      <c r="GN6445" s="308"/>
      <c r="GO6445" s="308"/>
      <c r="GP6445" s="308"/>
      <c r="GQ6445" s="308"/>
      <c r="GR6445" s="308"/>
      <c r="GS6445" s="308"/>
      <c r="GT6445" s="308"/>
      <c r="GU6445" s="308"/>
      <c r="GV6445" s="308"/>
      <c r="GW6445" s="308"/>
      <c r="GX6445" s="308"/>
      <c r="GY6445" s="308"/>
      <c r="GZ6445" s="308"/>
      <c r="HA6445" s="308"/>
      <c r="HB6445" s="308"/>
      <c r="HC6445" s="308"/>
      <c r="HD6445" s="308"/>
      <c r="HE6445" s="308"/>
      <c r="HF6445" s="308"/>
      <c r="HG6445" s="308"/>
      <c r="HH6445" s="308"/>
      <c r="HI6445" s="308"/>
      <c r="HJ6445" s="308"/>
      <c r="HK6445" s="308"/>
      <c r="HL6445" s="308"/>
      <c r="HM6445" s="308"/>
      <c r="HN6445" s="308"/>
      <c r="HO6445" s="308"/>
      <c r="HP6445" s="308"/>
      <c r="HQ6445" s="308"/>
      <c r="HR6445" s="308"/>
      <c r="HS6445" s="308"/>
      <c r="HT6445" s="308"/>
      <c r="HU6445" s="308"/>
      <c r="HV6445" s="308"/>
      <c r="HW6445" s="308"/>
      <c r="HX6445" s="308"/>
      <c r="HY6445" s="308"/>
      <c r="HZ6445" s="308"/>
      <c r="IA6445" s="308"/>
      <c r="IB6445" s="308"/>
      <c r="IC6445" s="308"/>
      <c r="ID6445" s="308"/>
      <c r="IE6445" s="308"/>
      <c r="IF6445" s="308"/>
      <c r="IG6445" s="308"/>
      <c r="IH6445" s="308"/>
      <c r="II6445" s="308"/>
      <c r="IJ6445" s="308"/>
      <c r="IK6445" s="308"/>
      <c r="IL6445" s="308"/>
      <c r="IM6445" s="308"/>
      <c r="IN6445" s="308"/>
      <c r="IO6445" s="308"/>
      <c r="IP6445" s="308"/>
      <c r="IQ6445" s="308"/>
      <c r="IR6445" s="308"/>
      <c r="IS6445" s="308"/>
      <c r="IT6445" s="308"/>
      <c r="IU6445" s="308"/>
      <c r="IV6445" s="308"/>
      <c r="IW6445" s="308"/>
      <c r="IX6445" s="308"/>
      <c r="IY6445" s="308"/>
      <c r="IZ6445" s="308"/>
      <c r="JA6445" s="308"/>
      <c r="JB6445" s="308"/>
      <c r="JC6445" s="308"/>
      <c r="JD6445" s="308"/>
      <c r="JE6445" s="308"/>
      <c r="JF6445" s="308"/>
      <c r="JG6445" s="308"/>
      <c r="JH6445" s="308"/>
      <c r="JI6445" s="308"/>
      <c r="JJ6445" s="308"/>
      <c r="JK6445" s="308"/>
      <c r="JL6445" s="308"/>
      <c r="JM6445" s="308"/>
      <c r="JN6445" s="308"/>
      <c r="JO6445" s="308"/>
      <c r="JP6445" s="308"/>
      <c r="JQ6445" s="308"/>
      <c r="JR6445" s="308"/>
      <c r="JS6445" s="308"/>
      <c r="JT6445" s="308"/>
      <c r="JU6445" s="308"/>
      <c r="JV6445" s="308"/>
      <c r="JW6445" s="308"/>
      <c r="JX6445" s="308"/>
      <c r="JY6445" s="308"/>
      <c r="JZ6445" s="308"/>
      <c r="KA6445" s="308"/>
      <c r="KB6445" s="308"/>
      <c r="KC6445" s="308"/>
      <c r="KD6445" s="308"/>
      <c r="KE6445" s="308"/>
      <c r="KF6445" s="308"/>
      <c r="KG6445" s="308"/>
      <c r="KH6445" s="308"/>
      <c r="KI6445" s="308"/>
      <c r="KJ6445" s="308"/>
      <c r="KK6445" s="308"/>
      <c r="KL6445" s="308"/>
      <c r="KM6445" s="308"/>
      <c r="KN6445" s="308"/>
      <c r="KO6445" s="308"/>
      <c r="KP6445" s="308"/>
      <c r="KQ6445" s="308"/>
      <c r="KR6445" s="308"/>
      <c r="KS6445" s="308"/>
      <c r="KT6445" s="308"/>
      <c r="KU6445" s="308"/>
      <c r="KV6445" s="308"/>
      <c r="KW6445" s="308"/>
      <c r="KX6445" s="308"/>
      <c r="KY6445" s="308"/>
      <c r="KZ6445" s="308"/>
      <c r="LA6445" s="308"/>
      <c r="LB6445" s="308"/>
      <c r="LC6445" s="308"/>
      <c r="LD6445" s="308"/>
      <c r="LE6445" s="308"/>
      <c r="LF6445" s="308"/>
      <c r="LG6445" s="308"/>
      <c r="LH6445" s="308"/>
      <c r="LI6445" s="308"/>
      <c r="LJ6445" s="308"/>
      <c r="LK6445" s="308"/>
      <c r="LL6445" s="308"/>
      <c r="LM6445" s="308"/>
      <c r="LN6445" s="308"/>
      <c r="LO6445" s="308"/>
      <c r="LP6445" s="308"/>
      <c r="LQ6445" s="308"/>
      <c r="LR6445" s="308"/>
      <c r="LS6445" s="308"/>
      <c r="LT6445" s="308"/>
      <c r="LU6445" s="308"/>
      <c r="LV6445" s="308"/>
      <c r="LW6445" s="308"/>
      <c r="LX6445" s="308"/>
      <c r="LY6445" s="308"/>
      <c r="LZ6445" s="308"/>
      <c r="MA6445" s="308"/>
      <c r="MB6445" s="308"/>
      <c r="MC6445" s="308"/>
      <c r="MD6445" s="308"/>
      <c r="ME6445" s="308"/>
      <c r="MF6445" s="308"/>
      <c r="MG6445" s="308"/>
      <c r="MH6445" s="308"/>
      <c r="MI6445" s="308"/>
      <c r="MJ6445" s="308"/>
      <c r="MK6445" s="308"/>
      <c r="ML6445" s="308"/>
      <c r="MM6445" s="308"/>
      <c r="MN6445" s="308"/>
      <c r="MO6445" s="308"/>
      <c r="MP6445" s="308"/>
      <c r="MQ6445" s="308"/>
      <c r="MR6445" s="308"/>
      <c r="MS6445" s="308"/>
      <c r="MT6445" s="308"/>
      <c r="MU6445" s="308"/>
      <c r="MV6445" s="308"/>
      <c r="MW6445" s="308"/>
      <c r="MX6445" s="308"/>
      <c r="MY6445" s="308"/>
      <c r="MZ6445" s="308"/>
      <c r="NA6445" s="308"/>
      <c r="NB6445" s="308"/>
      <c r="NC6445" s="308"/>
      <c r="ND6445" s="308"/>
      <c r="NE6445" s="308"/>
      <c r="NF6445" s="308"/>
      <c r="NG6445" s="308"/>
      <c r="NH6445" s="308"/>
      <c r="NI6445" s="308"/>
      <c r="NJ6445" s="308"/>
      <c r="NK6445" s="308"/>
      <c r="NL6445" s="308"/>
      <c r="NM6445" s="308"/>
      <c r="NN6445" s="308"/>
      <c r="NO6445" s="308"/>
      <c r="NP6445" s="308"/>
      <c r="NQ6445" s="308"/>
      <c r="NR6445" s="308"/>
      <c r="NS6445" s="308"/>
      <c r="NT6445" s="308"/>
      <c r="NU6445" s="308"/>
      <c r="NV6445" s="308"/>
      <c r="NW6445" s="308"/>
      <c r="NX6445" s="308"/>
      <c r="NY6445" s="308"/>
      <c r="NZ6445" s="308"/>
      <c r="OA6445" s="308"/>
      <c r="OB6445" s="308"/>
      <c r="OC6445" s="308"/>
      <c r="OD6445" s="308"/>
      <c r="OE6445" s="308"/>
      <c r="OF6445" s="308"/>
      <c r="OG6445" s="308"/>
      <c r="OH6445" s="308"/>
      <c r="OI6445" s="308"/>
      <c r="OJ6445" s="308"/>
      <c r="OK6445" s="308"/>
      <c r="OL6445" s="308"/>
      <c r="OM6445" s="308"/>
      <c r="ON6445" s="308"/>
      <c r="OO6445" s="308"/>
      <c r="OP6445" s="308"/>
      <c r="OQ6445" s="308"/>
      <c r="OR6445" s="308"/>
      <c r="OS6445" s="308"/>
      <c r="OT6445" s="308"/>
      <c r="OU6445" s="308"/>
      <c r="OV6445" s="308"/>
      <c r="OW6445" s="308"/>
      <c r="OX6445" s="308"/>
      <c r="OY6445" s="308"/>
      <c r="OZ6445" s="308"/>
      <c r="PA6445" s="308"/>
      <c r="PB6445" s="308"/>
      <c r="PC6445" s="308"/>
      <c r="PD6445" s="308"/>
      <c r="PE6445" s="308"/>
      <c r="PF6445" s="308"/>
      <c r="PG6445" s="308"/>
      <c r="PH6445" s="308"/>
      <c r="PI6445" s="308"/>
      <c r="PJ6445" s="308"/>
      <c r="PK6445" s="308"/>
      <c r="PL6445" s="308"/>
      <c r="PM6445" s="308"/>
      <c r="PN6445" s="308"/>
      <c r="PO6445" s="308"/>
      <c r="PP6445" s="308"/>
      <c r="PQ6445" s="308"/>
      <c r="PR6445" s="308"/>
      <c r="PS6445" s="308"/>
      <c r="PT6445" s="308"/>
      <c r="PU6445" s="308"/>
      <c r="PV6445" s="308"/>
      <c r="PW6445" s="308"/>
      <c r="PX6445" s="308"/>
      <c r="PY6445" s="308"/>
      <c r="PZ6445" s="308"/>
      <c r="QA6445" s="308"/>
      <c r="QB6445" s="308"/>
      <c r="QC6445" s="308"/>
      <c r="QD6445" s="308"/>
      <c r="QE6445" s="308"/>
      <c r="QF6445" s="308"/>
      <c r="QG6445" s="308"/>
      <c r="QH6445" s="308"/>
      <c r="QI6445" s="308"/>
      <c r="QJ6445" s="308"/>
      <c r="QK6445" s="308"/>
      <c r="QL6445" s="308"/>
      <c r="QM6445" s="308"/>
      <c r="QN6445" s="308"/>
      <c r="QO6445" s="308"/>
      <c r="QP6445" s="308"/>
      <c r="QQ6445" s="308"/>
      <c r="QR6445" s="308"/>
      <c r="QS6445" s="308"/>
      <c r="QT6445" s="308"/>
      <c r="QU6445" s="308"/>
      <c r="QV6445" s="308"/>
      <c r="QW6445" s="308"/>
      <c r="QX6445" s="308"/>
      <c r="QY6445" s="308"/>
      <c r="QZ6445" s="308"/>
      <c r="RA6445" s="308"/>
      <c r="RB6445" s="308"/>
      <c r="RC6445" s="308"/>
      <c r="RD6445" s="308"/>
      <c r="RE6445" s="308"/>
      <c r="RF6445" s="308"/>
      <c r="RG6445" s="308"/>
      <c r="RH6445" s="308"/>
      <c r="RI6445" s="308"/>
      <c r="RJ6445" s="308"/>
      <c r="RK6445" s="308"/>
      <c r="RL6445" s="308"/>
      <c r="RM6445" s="308"/>
      <c r="RN6445" s="308"/>
      <c r="RO6445" s="308"/>
      <c r="RP6445" s="308"/>
      <c r="RQ6445" s="308"/>
      <c r="RR6445" s="308"/>
      <c r="RS6445" s="308"/>
      <c r="RT6445" s="308"/>
      <c r="RU6445" s="308"/>
      <c r="RV6445" s="308"/>
      <c r="RW6445" s="308"/>
      <c r="RX6445" s="308"/>
      <c r="RY6445" s="308"/>
      <c r="RZ6445" s="308"/>
      <c r="SA6445" s="308"/>
      <c r="SB6445" s="308"/>
      <c r="SC6445" s="308"/>
      <c r="SD6445" s="308"/>
      <c r="SE6445" s="308"/>
      <c r="SF6445" s="308"/>
      <c r="SG6445" s="308"/>
      <c r="SH6445" s="308"/>
      <c r="SI6445" s="308"/>
      <c r="SJ6445" s="308"/>
      <c r="SK6445" s="308"/>
      <c r="SL6445" s="308"/>
      <c r="SM6445" s="308"/>
      <c r="SN6445" s="308"/>
      <c r="SO6445" s="308"/>
      <c r="SP6445" s="308"/>
      <c r="SQ6445" s="308"/>
      <c r="SR6445" s="308"/>
      <c r="SS6445" s="308"/>
      <c r="ST6445" s="308"/>
      <c r="SU6445" s="308"/>
      <c r="SV6445" s="308"/>
      <c r="SW6445" s="308"/>
      <c r="SX6445" s="308"/>
      <c r="SY6445" s="308"/>
      <c r="SZ6445" s="308"/>
      <c r="TA6445" s="308"/>
      <c r="TB6445" s="308"/>
      <c r="TC6445" s="308"/>
      <c r="TD6445" s="308"/>
      <c r="TE6445" s="308"/>
      <c r="TF6445" s="308"/>
      <c r="TG6445" s="308"/>
      <c r="TH6445" s="308"/>
      <c r="TI6445" s="308"/>
      <c r="TJ6445" s="308"/>
      <c r="TK6445" s="308"/>
      <c r="TL6445" s="308"/>
      <c r="TM6445" s="308"/>
      <c r="TN6445" s="308"/>
      <c r="TO6445" s="308"/>
      <c r="TP6445" s="308"/>
      <c r="TQ6445" s="308"/>
      <c r="TR6445" s="308"/>
      <c r="TS6445" s="308"/>
      <c r="TT6445" s="308"/>
      <c r="TU6445" s="308"/>
      <c r="TV6445" s="308"/>
      <c r="TW6445" s="308"/>
      <c r="TX6445" s="308"/>
      <c r="TY6445" s="308"/>
      <c r="TZ6445" s="308"/>
      <c r="UA6445" s="308"/>
      <c r="UB6445" s="308"/>
      <c r="UC6445" s="308"/>
      <c r="UD6445" s="308"/>
      <c r="UE6445" s="308"/>
      <c r="UF6445" s="308"/>
      <c r="UG6445" s="308"/>
      <c r="UH6445" s="308"/>
      <c r="UI6445" s="308"/>
      <c r="UJ6445" s="308"/>
      <c r="UK6445" s="308"/>
      <c r="UL6445" s="308"/>
      <c r="UM6445" s="308"/>
      <c r="UN6445" s="308"/>
      <c r="UO6445" s="308"/>
      <c r="UP6445" s="308"/>
      <c r="UQ6445" s="308"/>
      <c r="UR6445" s="308"/>
      <c r="US6445" s="308"/>
      <c r="UT6445" s="308"/>
      <c r="UU6445" s="308"/>
      <c r="UV6445" s="308"/>
      <c r="UW6445" s="308"/>
      <c r="UX6445" s="308"/>
      <c r="UY6445" s="308"/>
      <c r="UZ6445" s="308"/>
      <c r="VA6445" s="308"/>
      <c r="VB6445" s="308"/>
      <c r="VC6445" s="308"/>
      <c r="VD6445" s="308"/>
      <c r="VE6445" s="308"/>
      <c r="VF6445" s="308"/>
      <c r="VG6445" s="308"/>
      <c r="VH6445" s="308"/>
      <c r="VI6445" s="308"/>
      <c r="VJ6445" s="308"/>
      <c r="VK6445" s="308"/>
      <c r="VL6445" s="308"/>
      <c r="VM6445" s="308"/>
      <c r="VN6445" s="308"/>
      <c r="VO6445" s="308"/>
      <c r="VP6445" s="308"/>
      <c r="VQ6445" s="308"/>
      <c r="VR6445" s="308"/>
      <c r="VS6445" s="308"/>
      <c r="VT6445" s="308"/>
      <c r="VU6445" s="308"/>
      <c r="VV6445" s="308"/>
      <c r="VW6445" s="308"/>
      <c r="VX6445" s="308"/>
      <c r="VY6445" s="308"/>
      <c r="VZ6445" s="308"/>
      <c r="WA6445" s="308"/>
      <c r="WB6445" s="308"/>
      <c r="WC6445" s="308"/>
      <c r="WD6445" s="308"/>
      <c r="WE6445" s="308"/>
      <c r="WF6445" s="308"/>
      <c r="WG6445" s="308"/>
      <c r="WH6445" s="308"/>
      <c r="WI6445" s="308"/>
      <c r="WJ6445" s="308"/>
      <c r="WK6445" s="308"/>
      <c r="WL6445" s="308"/>
      <c r="WM6445" s="308"/>
      <c r="WN6445" s="308"/>
      <c r="WO6445" s="308"/>
      <c r="WP6445" s="308"/>
      <c r="WQ6445" s="308"/>
      <c r="WR6445" s="308"/>
      <c r="WS6445" s="308"/>
      <c r="WT6445" s="308"/>
      <c r="WU6445" s="308"/>
      <c r="WV6445" s="308"/>
      <c r="WW6445" s="308"/>
      <c r="WX6445" s="308"/>
      <c r="WY6445" s="308"/>
      <c r="WZ6445" s="308"/>
      <c r="XA6445" s="308"/>
      <c r="XB6445" s="308"/>
      <c r="XC6445" s="308"/>
      <c r="XD6445" s="308"/>
      <c r="XE6445" s="308"/>
      <c r="XF6445" s="308"/>
      <c r="XG6445" s="308"/>
      <c r="XH6445" s="308"/>
      <c r="XI6445" s="308"/>
      <c r="XJ6445" s="308"/>
      <c r="XK6445" s="308"/>
      <c r="XL6445" s="308"/>
      <c r="XM6445" s="308"/>
      <c r="XN6445" s="308"/>
      <c r="XO6445" s="308"/>
      <c r="XP6445" s="308"/>
      <c r="XQ6445" s="308"/>
      <c r="XR6445" s="308"/>
      <c r="XS6445" s="308"/>
      <c r="XT6445" s="308"/>
      <c r="XU6445" s="308"/>
      <c r="XV6445" s="308"/>
      <c r="XW6445" s="308"/>
      <c r="XX6445" s="308"/>
      <c r="XY6445" s="308"/>
      <c r="XZ6445" s="308"/>
      <c r="YA6445" s="308"/>
      <c r="YB6445" s="308"/>
      <c r="YC6445" s="308"/>
      <c r="YD6445" s="308"/>
      <c r="YE6445" s="308"/>
      <c r="YF6445" s="308"/>
      <c r="YG6445" s="308"/>
      <c r="YH6445" s="308"/>
      <c r="YI6445" s="308"/>
      <c r="YJ6445" s="308"/>
      <c r="YK6445" s="308"/>
      <c r="YL6445" s="308"/>
      <c r="YM6445" s="308"/>
      <c r="YN6445" s="308"/>
      <c r="YO6445" s="308"/>
      <c r="YP6445" s="308"/>
      <c r="YQ6445" s="308"/>
      <c r="YR6445" s="308"/>
      <c r="YS6445" s="308"/>
      <c r="YT6445" s="308"/>
      <c r="YU6445" s="308"/>
      <c r="YV6445" s="308"/>
      <c r="YW6445" s="308"/>
      <c r="YX6445" s="308"/>
      <c r="YY6445" s="308"/>
      <c r="YZ6445" s="308"/>
      <c r="ZA6445" s="308"/>
      <c r="ZB6445" s="308"/>
      <c r="ZC6445" s="308"/>
      <c r="ZD6445" s="308"/>
      <c r="ZE6445" s="308"/>
      <c r="ZF6445" s="308"/>
      <c r="ZG6445" s="308"/>
      <c r="ZH6445" s="308"/>
      <c r="ZI6445" s="308"/>
      <c r="ZJ6445" s="308"/>
      <c r="ZK6445" s="308"/>
      <c r="ZL6445" s="308"/>
      <c r="ZM6445" s="308"/>
      <c r="ZN6445" s="308"/>
      <c r="ZO6445" s="308"/>
      <c r="ZP6445" s="308"/>
      <c r="ZQ6445" s="308"/>
      <c r="ZR6445" s="308"/>
      <c r="ZS6445" s="308"/>
      <c r="ZT6445" s="308"/>
      <c r="ZU6445" s="308"/>
      <c r="ZV6445" s="308"/>
      <c r="ZW6445" s="308"/>
      <c r="ZX6445" s="308"/>
      <c r="ZY6445" s="308"/>
      <c r="ZZ6445" s="308"/>
      <c r="AAA6445" s="308"/>
      <c r="AAB6445" s="308"/>
      <c r="AAC6445" s="308"/>
      <c r="AAD6445" s="308"/>
      <c r="AAE6445" s="308"/>
      <c r="AAF6445" s="308"/>
      <c r="AAG6445" s="308"/>
      <c r="AAH6445" s="308"/>
      <c r="AAI6445" s="308"/>
      <c r="AAJ6445" s="308"/>
      <c r="AAK6445" s="308"/>
      <c r="AAL6445" s="308"/>
      <c r="AAM6445" s="308"/>
      <c r="AAN6445" s="308"/>
      <c r="AAO6445" s="308"/>
      <c r="AAP6445" s="308"/>
      <c r="AAQ6445" s="308"/>
      <c r="AAR6445" s="308"/>
      <c r="AAS6445" s="308"/>
      <c r="AAT6445" s="308"/>
      <c r="AAU6445" s="308"/>
      <c r="AAV6445" s="308"/>
      <c r="AAW6445" s="308"/>
      <c r="AAX6445" s="308"/>
      <c r="AAY6445" s="308"/>
      <c r="AAZ6445" s="308"/>
      <c r="ABA6445" s="308"/>
      <c r="ABB6445" s="308"/>
      <c r="ABC6445" s="308"/>
      <c r="ABD6445" s="308"/>
      <c r="ABE6445" s="308"/>
      <c r="ABF6445" s="308"/>
      <c r="ABG6445" s="308"/>
      <c r="ABH6445" s="308"/>
      <c r="ABI6445" s="308"/>
      <c r="ABJ6445" s="308"/>
      <c r="ABK6445" s="308"/>
      <c r="ABL6445" s="308"/>
      <c r="ABM6445" s="308"/>
      <c r="ABN6445" s="308"/>
      <c r="ABO6445" s="308"/>
      <c r="ABP6445" s="308"/>
      <c r="ABQ6445" s="308"/>
      <c r="ABR6445" s="308"/>
      <c r="ABS6445" s="308"/>
      <c r="ABT6445" s="308"/>
      <c r="ABU6445" s="308"/>
      <c r="ABV6445" s="308"/>
      <c r="ABW6445" s="308"/>
      <c r="ABX6445" s="308"/>
      <c r="ABY6445" s="308"/>
      <c r="ABZ6445" s="308"/>
      <c r="ACA6445" s="308"/>
      <c r="ACB6445" s="308"/>
      <c r="ACC6445" s="308"/>
      <c r="ACD6445" s="308"/>
      <c r="ACE6445" s="308"/>
      <c r="ACF6445" s="308"/>
      <c r="ACG6445" s="308"/>
      <c r="ACH6445" s="308"/>
      <c r="ACI6445" s="308"/>
      <c r="ACJ6445" s="308"/>
      <c r="ACK6445" s="308"/>
      <c r="ACL6445" s="308"/>
      <c r="ACM6445" s="308"/>
      <c r="ACN6445" s="308"/>
      <c r="ACO6445" s="308"/>
      <c r="ACP6445" s="308"/>
      <c r="ACQ6445" s="308"/>
      <c r="ACR6445" s="308"/>
      <c r="ACS6445" s="308"/>
      <c r="ACT6445" s="308"/>
      <c r="ACU6445" s="308"/>
      <c r="ACV6445" s="308"/>
      <c r="ACW6445" s="308"/>
      <c r="ACX6445" s="308"/>
      <c r="ACY6445" s="308"/>
      <c r="ACZ6445" s="308"/>
      <c r="ADA6445" s="308"/>
      <c r="ADB6445" s="308"/>
      <c r="ADC6445" s="308"/>
      <c r="ADD6445" s="308"/>
      <c r="ADE6445" s="308"/>
      <c r="ADF6445" s="308"/>
      <c r="ADG6445" s="308"/>
      <c r="ADH6445" s="308"/>
      <c r="ADI6445" s="308"/>
      <c r="ADJ6445" s="308"/>
      <c r="ADK6445" s="308"/>
      <c r="ADL6445" s="308"/>
      <c r="ADM6445" s="308"/>
      <c r="ADN6445" s="308"/>
      <c r="ADO6445" s="308"/>
      <c r="ADP6445" s="308"/>
      <c r="ADQ6445" s="308"/>
      <c r="ADR6445" s="308"/>
      <c r="ADS6445" s="308"/>
      <c r="ADT6445" s="308"/>
      <c r="ADU6445" s="308"/>
      <c r="ADV6445" s="308"/>
      <c r="ADW6445" s="308"/>
      <c r="ADX6445" s="308"/>
      <c r="ADY6445" s="308"/>
      <c r="ADZ6445" s="308"/>
      <c r="AEA6445" s="308"/>
      <c r="AEB6445" s="308"/>
      <c r="AEC6445" s="308"/>
      <c r="AED6445" s="308"/>
      <c r="AEE6445" s="308"/>
      <c r="AEF6445" s="308"/>
      <c r="AEG6445" s="308"/>
      <c r="AEH6445" s="308"/>
      <c r="AEI6445" s="308"/>
      <c r="AEJ6445" s="308"/>
      <c r="AEK6445" s="308"/>
      <c r="AEL6445" s="308"/>
      <c r="AEM6445" s="308"/>
      <c r="AEN6445" s="308"/>
      <c r="AEO6445" s="308"/>
      <c r="AEP6445" s="308"/>
      <c r="AEQ6445" s="308"/>
      <c r="AER6445" s="308"/>
      <c r="AES6445" s="308"/>
      <c r="AET6445" s="308"/>
      <c r="AEU6445" s="308"/>
      <c r="AEV6445" s="308"/>
      <c r="AEW6445" s="308"/>
      <c r="AEX6445" s="308"/>
      <c r="AEY6445" s="308"/>
      <c r="AEZ6445" s="308"/>
      <c r="AFA6445" s="308"/>
      <c r="AFB6445" s="308"/>
      <c r="AFC6445" s="308"/>
      <c r="AFD6445" s="308"/>
      <c r="AFE6445" s="308"/>
      <c r="AFF6445" s="308"/>
      <c r="AFG6445" s="308"/>
      <c r="AFH6445" s="308"/>
      <c r="AFI6445" s="308"/>
      <c r="AFJ6445" s="308"/>
      <c r="AFK6445" s="308"/>
      <c r="AFL6445" s="308"/>
      <c r="AFM6445" s="308"/>
      <c r="AFN6445" s="308"/>
      <c r="AFO6445" s="308"/>
      <c r="AFP6445" s="308"/>
      <c r="AFQ6445" s="308"/>
      <c r="AFR6445" s="308"/>
      <c r="AFS6445" s="308"/>
      <c r="AFT6445" s="308"/>
      <c r="AFU6445" s="308"/>
      <c r="AFV6445" s="308"/>
      <c r="AFW6445" s="308"/>
      <c r="AFX6445" s="308"/>
      <c r="AFY6445" s="308"/>
      <c r="AFZ6445" s="308"/>
      <c r="AGA6445" s="308"/>
      <c r="AGB6445" s="308"/>
      <c r="AGC6445" s="308"/>
      <c r="AGD6445" s="308"/>
      <c r="AGE6445" s="308"/>
      <c r="AGF6445" s="308"/>
      <c r="AGG6445" s="308"/>
      <c r="AGH6445" s="308"/>
      <c r="AGI6445" s="308"/>
      <c r="AGJ6445" s="308"/>
      <c r="AGK6445" s="308"/>
      <c r="AGL6445" s="308"/>
      <c r="AGM6445" s="308"/>
      <c r="AGN6445" s="308"/>
      <c r="AGO6445" s="308"/>
      <c r="AGP6445" s="308"/>
      <c r="AGQ6445" s="308"/>
      <c r="AGR6445" s="308"/>
      <c r="AGS6445" s="308"/>
      <c r="AGT6445" s="308"/>
      <c r="AGU6445" s="308"/>
      <c r="AGV6445" s="308"/>
      <c r="AGW6445" s="308"/>
      <c r="AGX6445" s="308"/>
      <c r="AGY6445" s="308"/>
      <c r="AGZ6445" s="308"/>
      <c r="AHA6445" s="308"/>
      <c r="AHB6445" s="308"/>
      <c r="AHC6445" s="308"/>
      <c r="AHD6445" s="308"/>
      <c r="AHE6445" s="308"/>
      <c r="AHF6445" s="308"/>
      <c r="AHG6445" s="308"/>
      <c r="AHH6445" s="308"/>
      <c r="AHI6445" s="308"/>
      <c r="AHJ6445" s="308"/>
      <c r="AHK6445" s="308"/>
      <c r="AHL6445" s="308"/>
      <c r="AHM6445" s="308"/>
      <c r="AHN6445" s="308"/>
      <c r="AHO6445" s="308"/>
      <c r="AHP6445" s="308"/>
      <c r="AHQ6445" s="308"/>
      <c r="AHR6445" s="308"/>
      <c r="AHS6445" s="308"/>
      <c r="AHT6445" s="308"/>
      <c r="AHU6445" s="308"/>
      <c r="AHV6445" s="308"/>
      <c r="AHW6445" s="308"/>
      <c r="AHX6445" s="308"/>
      <c r="AHY6445" s="308"/>
      <c r="AHZ6445" s="308"/>
      <c r="AIA6445" s="308"/>
      <c r="AIB6445" s="308"/>
      <c r="AIC6445" s="308"/>
      <c r="AID6445" s="308"/>
      <c r="AIE6445" s="308"/>
      <c r="AIF6445" s="308"/>
      <c r="AIG6445" s="308"/>
      <c r="AIH6445" s="308"/>
      <c r="AII6445" s="308"/>
      <c r="AIJ6445" s="308"/>
      <c r="AIK6445" s="308"/>
      <c r="AIL6445" s="308"/>
      <c r="AIM6445" s="308"/>
      <c r="AIN6445" s="308"/>
      <c r="AIO6445" s="308"/>
      <c r="AIP6445" s="308"/>
      <c r="AIQ6445" s="308"/>
      <c r="AIR6445" s="308"/>
      <c r="AIS6445" s="308"/>
      <c r="AIT6445" s="308"/>
      <c r="AIU6445" s="308"/>
      <c r="AIV6445" s="308"/>
      <c r="AIW6445" s="308"/>
      <c r="AIX6445" s="308"/>
      <c r="AIY6445" s="308"/>
      <c r="AIZ6445" s="308"/>
      <c r="AJA6445" s="308"/>
      <c r="AJB6445" s="308"/>
      <c r="AJC6445" s="308"/>
      <c r="AJD6445" s="308"/>
      <c r="AJE6445" s="308"/>
      <c r="AJF6445" s="308"/>
      <c r="AJG6445" s="308"/>
      <c r="AJH6445" s="308"/>
      <c r="AJI6445" s="308"/>
      <c r="AJJ6445" s="308"/>
      <c r="AJK6445" s="308"/>
      <c r="AJL6445" s="308"/>
      <c r="AJM6445" s="308"/>
      <c r="AJN6445" s="308"/>
      <c r="AJO6445" s="308"/>
      <c r="AJP6445" s="308"/>
      <c r="AJQ6445" s="308"/>
      <c r="AJR6445" s="308"/>
      <c r="AJS6445" s="308"/>
      <c r="AJT6445" s="308"/>
      <c r="AJU6445" s="308"/>
      <c r="AJV6445" s="308"/>
      <c r="AJW6445" s="308"/>
      <c r="AJX6445" s="308"/>
      <c r="AJY6445" s="308"/>
      <c r="AJZ6445" s="308"/>
      <c r="AKA6445" s="308"/>
      <c r="AKB6445" s="308"/>
      <c r="AKC6445" s="308"/>
      <c r="AKD6445" s="308"/>
      <c r="AKE6445" s="308"/>
      <c r="AKF6445" s="308"/>
      <c r="AKG6445" s="308"/>
      <c r="AKH6445" s="308"/>
      <c r="AKI6445" s="308"/>
      <c r="AKJ6445" s="308"/>
      <c r="AKK6445" s="308"/>
      <c r="AKL6445" s="308"/>
      <c r="AKM6445" s="308"/>
      <c r="AKN6445" s="308"/>
      <c r="AKO6445" s="308"/>
      <c r="AKP6445" s="308"/>
      <c r="AKQ6445" s="308"/>
      <c r="AKR6445" s="308"/>
      <c r="AKS6445" s="308"/>
      <c r="AKT6445" s="308"/>
      <c r="AKU6445" s="308"/>
      <c r="AKV6445" s="308"/>
      <c r="AKW6445" s="308"/>
      <c r="AKX6445" s="308"/>
      <c r="AKY6445" s="308"/>
      <c r="AKZ6445" s="308"/>
      <c r="ALA6445" s="308"/>
      <c r="ALB6445" s="308"/>
      <c r="ALC6445" s="308"/>
      <c r="ALD6445" s="308"/>
      <c r="ALE6445" s="308"/>
      <c r="ALF6445" s="308"/>
      <c r="ALG6445" s="308"/>
      <c r="ALH6445" s="308"/>
      <c r="ALI6445" s="308"/>
      <c r="ALJ6445" s="308"/>
      <c r="ALK6445" s="308"/>
      <c r="ALL6445" s="308"/>
      <c r="ALM6445" s="308"/>
      <c r="ALN6445" s="308"/>
      <c r="ALO6445" s="308"/>
      <c r="ALP6445" s="308"/>
      <c r="ALQ6445" s="308"/>
      <c r="ALR6445" s="308"/>
      <c r="ALS6445" s="308"/>
      <c r="ALT6445" s="308"/>
      <c r="ALU6445" s="308"/>
      <c r="ALV6445" s="308"/>
      <c r="ALW6445" s="308"/>
      <c r="ALX6445" s="308"/>
      <c r="ALY6445" s="308"/>
      <c r="ALZ6445" s="308"/>
      <c r="AMA6445" s="308"/>
      <c r="AMB6445" s="308"/>
      <c r="AMC6445" s="308"/>
      <c r="AMD6445" s="308"/>
      <c r="AME6445" s="308"/>
      <c r="AMF6445" s="308"/>
      <c r="AMG6445" s="308"/>
      <c r="AMH6445" s="308"/>
      <c r="AMI6445" s="308"/>
      <c r="AMJ6445" s="308"/>
      <c r="AMK6445" s="308"/>
      <c r="AML6445" s="308"/>
      <c r="AMM6445" s="308"/>
      <c r="AMN6445" s="308"/>
    </row>
    <row r="6446" spans="1:1028" s="311" customFormat="1" ht="25.5">
      <c r="A6446" s="308">
        <v>1</v>
      </c>
      <c r="B6446" s="308">
        <v>0</v>
      </c>
      <c r="C6446" s="309" t="s">
        <v>25896</v>
      </c>
      <c r="D6446" s="309" t="s">
        <v>25872</v>
      </c>
      <c r="E6446" s="309"/>
      <c r="F6446" s="309" t="s">
        <v>24530</v>
      </c>
      <c r="G6446" s="309"/>
      <c r="H6446" s="309"/>
      <c r="I6446" s="309" t="s">
        <v>4438</v>
      </c>
      <c r="J6446" s="309" t="s">
        <v>25857</v>
      </c>
      <c r="K6446" s="309"/>
      <c r="L6446" s="309"/>
      <c r="M6446" s="309"/>
      <c r="N6446" s="311" t="s">
        <v>1704</v>
      </c>
      <c r="O6446" s="309"/>
      <c r="P6446" s="309"/>
      <c r="Q6446" s="309"/>
      <c r="R6446" s="309" t="s">
        <v>25979</v>
      </c>
      <c r="S6446" s="309"/>
      <c r="T6446" s="309"/>
      <c r="U6446" s="309"/>
      <c r="V6446" s="309"/>
      <c r="W6446" s="309"/>
      <c r="X6446" s="459"/>
      <c r="Y6446" s="309"/>
      <c r="Z6446" s="309"/>
      <c r="AA6446" s="309" t="s">
        <v>1170</v>
      </c>
      <c r="AB6446" s="309"/>
      <c r="AC6446" s="309"/>
      <c r="AD6446" s="309"/>
      <c r="AE6446" s="309" t="s">
        <v>2950</v>
      </c>
      <c r="AF6446" s="309"/>
      <c r="AG6446" s="309">
        <v>1</v>
      </c>
      <c r="AH6446" s="309" t="s">
        <v>4439</v>
      </c>
      <c r="AI6446" s="309" t="s">
        <v>4440</v>
      </c>
      <c r="AJ6446" s="309" t="s">
        <v>13865</v>
      </c>
      <c r="AK6446" s="309"/>
      <c r="AL6446" s="314" t="s">
        <v>25859</v>
      </c>
      <c r="AM6446" s="308"/>
      <c r="AN6446" s="308"/>
      <c r="AO6446" s="308"/>
      <c r="AP6446" s="308"/>
      <c r="AR6446" s="308"/>
      <c r="AS6446" s="308"/>
      <c r="AT6446" s="308"/>
      <c r="AU6446" s="308"/>
      <c r="AV6446" s="308"/>
      <c r="AW6446" s="308"/>
      <c r="AX6446" s="308"/>
      <c r="AY6446" s="308"/>
      <c r="AZ6446" s="308"/>
      <c r="BA6446" s="308"/>
      <c r="BB6446" s="308"/>
      <c r="BC6446" s="308"/>
      <c r="BD6446" s="308"/>
      <c r="BE6446" s="308"/>
      <c r="BF6446" s="308"/>
      <c r="BG6446" s="308"/>
      <c r="BH6446" s="308"/>
      <c r="BI6446" s="308"/>
      <c r="BJ6446" s="308"/>
      <c r="BK6446" s="308"/>
      <c r="BL6446" s="308"/>
      <c r="BM6446" s="308"/>
      <c r="BN6446" s="308"/>
      <c r="BO6446" s="308"/>
      <c r="BP6446" s="308"/>
      <c r="BQ6446" s="308"/>
      <c r="BR6446" s="308"/>
      <c r="BS6446" s="308"/>
      <c r="BT6446" s="308"/>
      <c r="BU6446" s="308"/>
      <c r="BV6446" s="308"/>
      <c r="BW6446" s="308"/>
      <c r="BX6446" s="308"/>
      <c r="BY6446" s="308"/>
      <c r="BZ6446" s="308"/>
      <c r="CA6446" s="308"/>
      <c r="CB6446" s="308"/>
      <c r="CC6446" s="308"/>
      <c r="CD6446" s="308"/>
      <c r="CE6446" s="308"/>
      <c r="CF6446" s="308"/>
      <c r="CG6446" s="308"/>
      <c r="CH6446" s="308"/>
      <c r="CI6446" s="308"/>
      <c r="CJ6446" s="308"/>
      <c r="CK6446" s="308"/>
      <c r="CL6446" s="308"/>
      <c r="CM6446" s="308"/>
      <c r="CN6446" s="308"/>
      <c r="CO6446" s="308"/>
      <c r="CP6446" s="308"/>
      <c r="CQ6446" s="308"/>
      <c r="CR6446" s="308"/>
      <c r="CS6446" s="308"/>
      <c r="CT6446" s="308"/>
      <c r="CU6446" s="308"/>
      <c r="CV6446" s="308"/>
      <c r="CW6446" s="308"/>
      <c r="CX6446" s="308"/>
      <c r="CY6446" s="308"/>
      <c r="CZ6446" s="308"/>
      <c r="DA6446" s="308"/>
      <c r="DB6446" s="308"/>
      <c r="DC6446" s="308"/>
      <c r="DD6446" s="308"/>
      <c r="DE6446" s="308"/>
      <c r="DF6446" s="308"/>
      <c r="DG6446" s="308"/>
      <c r="DH6446" s="308"/>
      <c r="DI6446" s="308"/>
      <c r="DJ6446" s="308"/>
      <c r="DK6446" s="308"/>
      <c r="DL6446" s="308"/>
      <c r="DM6446" s="308"/>
      <c r="DN6446" s="308"/>
      <c r="DO6446" s="308"/>
      <c r="DP6446" s="308"/>
      <c r="DQ6446" s="308"/>
      <c r="DR6446" s="308"/>
      <c r="DS6446" s="308"/>
      <c r="DT6446" s="308"/>
      <c r="DU6446" s="308"/>
      <c r="DV6446" s="308"/>
      <c r="DW6446" s="308"/>
      <c r="DX6446" s="308"/>
      <c r="DY6446" s="308"/>
      <c r="DZ6446" s="308"/>
      <c r="EA6446" s="308"/>
      <c r="EB6446" s="308"/>
      <c r="EC6446" s="308"/>
      <c r="ED6446" s="308"/>
      <c r="EE6446" s="308"/>
      <c r="EF6446" s="308"/>
      <c r="EG6446" s="308"/>
      <c r="EH6446" s="308"/>
      <c r="EI6446" s="308"/>
      <c r="EJ6446" s="308"/>
      <c r="EK6446" s="308"/>
      <c r="EL6446" s="308"/>
      <c r="EM6446" s="308"/>
      <c r="EN6446" s="308"/>
      <c r="EO6446" s="308"/>
      <c r="EP6446" s="308"/>
      <c r="EQ6446" s="308"/>
      <c r="ER6446" s="308"/>
      <c r="ES6446" s="308"/>
      <c r="ET6446" s="308"/>
      <c r="EU6446" s="308"/>
      <c r="EV6446" s="308"/>
      <c r="EW6446" s="308"/>
      <c r="EX6446" s="308"/>
      <c r="EY6446" s="308"/>
      <c r="EZ6446" s="308"/>
      <c r="FA6446" s="308"/>
      <c r="FB6446" s="308"/>
      <c r="FC6446" s="308"/>
      <c r="FD6446" s="308"/>
      <c r="FE6446" s="308"/>
      <c r="FF6446" s="308"/>
      <c r="FG6446" s="308"/>
      <c r="FH6446" s="308"/>
      <c r="FI6446" s="308"/>
      <c r="FJ6446" s="308"/>
      <c r="FK6446" s="308"/>
      <c r="FL6446" s="308"/>
      <c r="FM6446" s="308"/>
      <c r="FN6446" s="308"/>
      <c r="FO6446" s="308"/>
      <c r="FP6446" s="308"/>
      <c r="FQ6446" s="308"/>
      <c r="FR6446" s="308"/>
      <c r="FS6446" s="308"/>
      <c r="FT6446" s="308"/>
      <c r="FU6446" s="308"/>
      <c r="FV6446" s="308"/>
      <c r="FW6446" s="308"/>
      <c r="FX6446" s="308"/>
      <c r="FY6446" s="308"/>
      <c r="FZ6446" s="308"/>
      <c r="GA6446" s="308"/>
      <c r="GB6446" s="308"/>
      <c r="GC6446" s="308"/>
      <c r="GD6446" s="308"/>
      <c r="GE6446" s="308"/>
      <c r="GF6446" s="308"/>
      <c r="GG6446" s="308"/>
      <c r="GH6446" s="308"/>
      <c r="GI6446" s="308"/>
      <c r="GJ6446" s="308"/>
      <c r="GK6446" s="308"/>
      <c r="GL6446" s="308"/>
      <c r="GM6446" s="308"/>
      <c r="GN6446" s="308"/>
      <c r="GO6446" s="308"/>
      <c r="GP6446" s="308"/>
      <c r="GQ6446" s="308"/>
      <c r="GR6446" s="308"/>
      <c r="GS6446" s="308"/>
      <c r="GT6446" s="308"/>
      <c r="GU6446" s="308"/>
      <c r="GV6446" s="308"/>
      <c r="GW6446" s="308"/>
      <c r="GX6446" s="308"/>
      <c r="GY6446" s="308"/>
      <c r="GZ6446" s="308"/>
      <c r="HA6446" s="308"/>
      <c r="HB6446" s="308"/>
      <c r="HC6446" s="308"/>
      <c r="HD6446" s="308"/>
      <c r="HE6446" s="308"/>
      <c r="HF6446" s="308"/>
      <c r="HG6446" s="308"/>
      <c r="HH6446" s="308"/>
      <c r="HI6446" s="308"/>
      <c r="HJ6446" s="308"/>
      <c r="HK6446" s="308"/>
      <c r="HL6446" s="308"/>
      <c r="HM6446" s="308"/>
      <c r="HN6446" s="308"/>
      <c r="HO6446" s="308"/>
      <c r="HP6446" s="308"/>
      <c r="HQ6446" s="308"/>
      <c r="HR6446" s="308"/>
      <c r="HS6446" s="308"/>
      <c r="HT6446" s="308"/>
      <c r="HU6446" s="308"/>
      <c r="HV6446" s="308"/>
      <c r="HW6446" s="308"/>
      <c r="HX6446" s="308"/>
      <c r="HY6446" s="308"/>
      <c r="HZ6446" s="308"/>
      <c r="IA6446" s="308"/>
      <c r="IB6446" s="308"/>
      <c r="IC6446" s="308"/>
      <c r="ID6446" s="308"/>
      <c r="IE6446" s="308"/>
      <c r="IF6446" s="308"/>
      <c r="IG6446" s="308"/>
      <c r="IH6446" s="308"/>
      <c r="II6446" s="308"/>
      <c r="IJ6446" s="308"/>
      <c r="IK6446" s="308"/>
      <c r="IL6446" s="308"/>
      <c r="IM6446" s="308"/>
      <c r="IN6446" s="308"/>
      <c r="IO6446" s="308"/>
      <c r="IP6446" s="308"/>
      <c r="IQ6446" s="308"/>
      <c r="IR6446" s="308"/>
      <c r="IS6446" s="308"/>
      <c r="IT6446" s="308"/>
      <c r="IU6446" s="308"/>
      <c r="IV6446" s="308"/>
      <c r="IW6446" s="308"/>
      <c r="IX6446" s="308"/>
      <c r="IY6446" s="308"/>
      <c r="IZ6446" s="308"/>
      <c r="JA6446" s="308"/>
      <c r="JB6446" s="308"/>
      <c r="JC6446" s="308"/>
      <c r="JD6446" s="308"/>
      <c r="JE6446" s="308"/>
      <c r="JF6446" s="308"/>
      <c r="JG6446" s="308"/>
      <c r="JH6446" s="308"/>
      <c r="JI6446" s="308"/>
      <c r="JJ6446" s="308"/>
      <c r="JK6446" s="308"/>
      <c r="JL6446" s="308"/>
      <c r="JM6446" s="308"/>
      <c r="JN6446" s="308"/>
      <c r="JO6446" s="308"/>
      <c r="JP6446" s="308"/>
      <c r="JQ6446" s="308"/>
      <c r="JR6446" s="308"/>
      <c r="JS6446" s="308"/>
      <c r="JT6446" s="308"/>
      <c r="JU6446" s="308"/>
      <c r="JV6446" s="308"/>
      <c r="JW6446" s="308"/>
      <c r="JX6446" s="308"/>
      <c r="JY6446" s="308"/>
      <c r="JZ6446" s="308"/>
      <c r="KA6446" s="308"/>
      <c r="KB6446" s="308"/>
      <c r="KC6446" s="308"/>
      <c r="KD6446" s="308"/>
      <c r="KE6446" s="308"/>
      <c r="KF6446" s="308"/>
      <c r="KG6446" s="308"/>
      <c r="KH6446" s="308"/>
      <c r="KI6446" s="308"/>
      <c r="KJ6446" s="308"/>
      <c r="KK6446" s="308"/>
      <c r="KL6446" s="308"/>
      <c r="KM6446" s="308"/>
      <c r="KN6446" s="308"/>
      <c r="KO6446" s="308"/>
      <c r="KP6446" s="308"/>
      <c r="KQ6446" s="308"/>
      <c r="KR6446" s="308"/>
      <c r="KS6446" s="308"/>
      <c r="KT6446" s="308"/>
      <c r="KU6446" s="308"/>
      <c r="KV6446" s="308"/>
      <c r="KW6446" s="308"/>
      <c r="KX6446" s="308"/>
      <c r="KY6446" s="308"/>
      <c r="KZ6446" s="308"/>
      <c r="LA6446" s="308"/>
      <c r="LB6446" s="308"/>
      <c r="LC6446" s="308"/>
      <c r="LD6446" s="308"/>
      <c r="LE6446" s="308"/>
      <c r="LF6446" s="308"/>
      <c r="LG6446" s="308"/>
      <c r="LH6446" s="308"/>
      <c r="LI6446" s="308"/>
      <c r="LJ6446" s="308"/>
      <c r="LK6446" s="308"/>
      <c r="LL6446" s="308"/>
      <c r="LM6446" s="308"/>
      <c r="LN6446" s="308"/>
      <c r="LO6446" s="308"/>
      <c r="LP6446" s="308"/>
      <c r="LQ6446" s="308"/>
      <c r="LR6446" s="308"/>
      <c r="LS6446" s="308"/>
      <c r="LT6446" s="308"/>
      <c r="LU6446" s="308"/>
      <c r="LV6446" s="308"/>
      <c r="LW6446" s="308"/>
      <c r="LX6446" s="308"/>
      <c r="LY6446" s="308"/>
      <c r="LZ6446" s="308"/>
      <c r="MA6446" s="308"/>
      <c r="MB6446" s="308"/>
      <c r="MC6446" s="308"/>
      <c r="MD6446" s="308"/>
      <c r="ME6446" s="308"/>
      <c r="MF6446" s="308"/>
      <c r="MG6446" s="308"/>
      <c r="MH6446" s="308"/>
      <c r="MI6446" s="308"/>
      <c r="MJ6446" s="308"/>
      <c r="MK6446" s="308"/>
      <c r="ML6446" s="308"/>
      <c r="MM6446" s="308"/>
      <c r="MN6446" s="308"/>
      <c r="MO6446" s="308"/>
      <c r="MP6446" s="308"/>
      <c r="MQ6446" s="308"/>
      <c r="MR6446" s="308"/>
      <c r="MS6446" s="308"/>
      <c r="MT6446" s="308"/>
      <c r="MU6446" s="308"/>
      <c r="MV6446" s="308"/>
      <c r="MW6446" s="308"/>
      <c r="MX6446" s="308"/>
      <c r="MY6446" s="308"/>
      <c r="MZ6446" s="308"/>
      <c r="NA6446" s="308"/>
      <c r="NB6446" s="308"/>
      <c r="NC6446" s="308"/>
      <c r="ND6446" s="308"/>
      <c r="NE6446" s="308"/>
      <c r="NF6446" s="308"/>
      <c r="NG6446" s="308"/>
      <c r="NH6446" s="308"/>
      <c r="NI6446" s="308"/>
      <c r="NJ6446" s="308"/>
      <c r="NK6446" s="308"/>
      <c r="NL6446" s="308"/>
      <c r="NM6446" s="308"/>
      <c r="NN6446" s="308"/>
      <c r="NO6446" s="308"/>
      <c r="NP6446" s="308"/>
      <c r="NQ6446" s="308"/>
      <c r="NR6446" s="308"/>
      <c r="NS6446" s="308"/>
      <c r="NT6446" s="308"/>
      <c r="NU6446" s="308"/>
      <c r="NV6446" s="308"/>
      <c r="NW6446" s="308"/>
      <c r="NX6446" s="308"/>
      <c r="NY6446" s="308"/>
      <c r="NZ6446" s="308"/>
      <c r="OA6446" s="308"/>
      <c r="OB6446" s="308"/>
      <c r="OC6446" s="308"/>
      <c r="OD6446" s="308"/>
      <c r="OE6446" s="308"/>
      <c r="OF6446" s="308"/>
      <c r="OG6446" s="308"/>
      <c r="OH6446" s="308"/>
      <c r="OI6446" s="308"/>
      <c r="OJ6446" s="308"/>
      <c r="OK6446" s="308"/>
      <c r="OL6446" s="308"/>
      <c r="OM6446" s="308"/>
      <c r="ON6446" s="308"/>
      <c r="OO6446" s="308"/>
      <c r="OP6446" s="308"/>
      <c r="OQ6446" s="308"/>
      <c r="OR6446" s="308"/>
      <c r="OS6446" s="308"/>
      <c r="OT6446" s="308"/>
      <c r="OU6446" s="308"/>
      <c r="OV6446" s="308"/>
      <c r="OW6446" s="308"/>
      <c r="OX6446" s="308"/>
      <c r="OY6446" s="308"/>
      <c r="OZ6446" s="308"/>
      <c r="PA6446" s="308"/>
      <c r="PB6446" s="308"/>
      <c r="PC6446" s="308"/>
      <c r="PD6446" s="308"/>
      <c r="PE6446" s="308"/>
      <c r="PF6446" s="308"/>
      <c r="PG6446" s="308"/>
      <c r="PH6446" s="308"/>
      <c r="PI6446" s="308"/>
      <c r="PJ6446" s="308"/>
      <c r="PK6446" s="308"/>
      <c r="PL6446" s="308"/>
      <c r="PM6446" s="308"/>
      <c r="PN6446" s="308"/>
      <c r="PO6446" s="308"/>
      <c r="PP6446" s="308"/>
      <c r="PQ6446" s="308"/>
      <c r="PR6446" s="308"/>
      <c r="PS6446" s="308"/>
      <c r="PT6446" s="308"/>
      <c r="PU6446" s="308"/>
      <c r="PV6446" s="308"/>
      <c r="PW6446" s="308"/>
      <c r="PX6446" s="308"/>
      <c r="PY6446" s="308"/>
      <c r="PZ6446" s="308"/>
      <c r="QA6446" s="308"/>
      <c r="QB6446" s="308"/>
      <c r="QC6446" s="308"/>
      <c r="QD6446" s="308"/>
      <c r="QE6446" s="308"/>
      <c r="QF6446" s="308"/>
      <c r="QG6446" s="308"/>
      <c r="QH6446" s="308"/>
      <c r="QI6446" s="308"/>
      <c r="QJ6446" s="308"/>
      <c r="QK6446" s="308"/>
      <c r="QL6446" s="308"/>
      <c r="QM6446" s="308"/>
      <c r="QN6446" s="308"/>
      <c r="QO6446" s="308"/>
      <c r="QP6446" s="308"/>
      <c r="QQ6446" s="308"/>
      <c r="QR6446" s="308"/>
      <c r="QS6446" s="308"/>
      <c r="QT6446" s="308"/>
      <c r="QU6446" s="308"/>
      <c r="QV6446" s="308"/>
      <c r="QW6446" s="308"/>
      <c r="QX6446" s="308"/>
      <c r="QY6446" s="308"/>
      <c r="QZ6446" s="308"/>
      <c r="RA6446" s="308"/>
      <c r="RB6446" s="308"/>
      <c r="RC6446" s="308"/>
      <c r="RD6446" s="308"/>
      <c r="RE6446" s="308"/>
      <c r="RF6446" s="308"/>
      <c r="RG6446" s="308"/>
      <c r="RH6446" s="308"/>
      <c r="RI6446" s="308"/>
      <c r="RJ6446" s="308"/>
      <c r="RK6446" s="308"/>
      <c r="RL6446" s="308"/>
      <c r="RM6446" s="308"/>
      <c r="RN6446" s="308"/>
      <c r="RO6446" s="308"/>
      <c r="RP6446" s="308"/>
      <c r="RQ6446" s="308"/>
      <c r="RR6446" s="308"/>
      <c r="RS6446" s="308"/>
      <c r="RT6446" s="308"/>
      <c r="RU6446" s="308"/>
      <c r="RV6446" s="308"/>
      <c r="RW6446" s="308"/>
      <c r="RX6446" s="308"/>
      <c r="RY6446" s="308"/>
      <c r="RZ6446" s="308"/>
      <c r="SA6446" s="308"/>
      <c r="SB6446" s="308"/>
      <c r="SC6446" s="308"/>
      <c r="SD6446" s="308"/>
      <c r="SE6446" s="308"/>
      <c r="SF6446" s="308"/>
      <c r="SG6446" s="308"/>
      <c r="SH6446" s="308"/>
      <c r="SI6446" s="308"/>
      <c r="SJ6446" s="308"/>
      <c r="SK6446" s="308"/>
      <c r="SL6446" s="308"/>
      <c r="SM6446" s="308"/>
      <c r="SN6446" s="308"/>
      <c r="SO6446" s="308"/>
      <c r="SP6446" s="308"/>
      <c r="SQ6446" s="308"/>
      <c r="SR6446" s="308"/>
      <c r="SS6446" s="308"/>
      <c r="ST6446" s="308"/>
      <c r="SU6446" s="308"/>
      <c r="SV6446" s="308"/>
      <c r="SW6446" s="308"/>
      <c r="SX6446" s="308"/>
      <c r="SY6446" s="308"/>
      <c r="SZ6446" s="308"/>
      <c r="TA6446" s="308"/>
      <c r="TB6446" s="308"/>
      <c r="TC6446" s="308"/>
      <c r="TD6446" s="308"/>
      <c r="TE6446" s="308"/>
      <c r="TF6446" s="308"/>
      <c r="TG6446" s="308"/>
      <c r="TH6446" s="308"/>
      <c r="TI6446" s="308"/>
      <c r="TJ6446" s="308"/>
      <c r="TK6446" s="308"/>
      <c r="TL6446" s="308"/>
      <c r="TM6446" s="308"/>
      <c r="TN6446" s="308"/>
      <c r="TO6446" s="308"/>
      <c r="TP6446" s="308"/>
      <c r="TQ6446" s="308"/>
      <c r="TR6446" s="308"/>
      <c r="TS6446" s="308"/>
      <c r="TT6446" s="308"/>
      <c r="TU6446" s="308"/>
      <c r="TV6446" s="308"/>
      <c r="TW6446" s="308"/>
      <c r="TX6446" s="308"/>
      <c r="TY6446" s="308"/>
      <c r="TZ6446" s="308"/>
      <c r="UA6446" s="308"/>
      <c r="UB6446" s="308"/>
      <c r="UC6446" s="308"/>
      <c r="UD6446" s="308"/>
      <c r="UE6446" s="308"/>
      <c r="UF6446" s="308"/>
      <c r="UG6446" s="308"/>
      <c r="UH6446" s="308"/>
      <c r="UI6446" s="308"/>
      <c r="UJ6446" s="308"/>
      <c r="UK6446" s="308"/>
      <c r="UL6446" s="308"/>
      <c r="UM6446" s="308"/>
      <c r="UN6446" s="308"/>
      <c r="UO6446" s="308"/>
      <c r="UP6446" s="308"/>
      <c r="UQ6446" s="308"/>
      <c r="UR6446" s="308"/>
      <c r="US6446" s="308"/>
      <c r="UT6446" s="308"/>
      <c r="UU6446" s="308"/>
      <c r="UV6446" s="308"/>
      <c r="UW6446" s="308"/>
      <c r="UX6446" s="308"/>
      <c r="UY6446" s="308"/>
      <c r="UZ6446" s="308"/>
      <c r="VA6446" s="308"/>
      <c r="VB6446" s="308"/>
      <c r="VC6446" s="308"/>
      <c r="VD6446" s="308"/>
      <c r="VE6446" s="308"/>
      <c r="VF6446" s="308"/>
      <c r="VG6446" s="308"/>
      <c r="VH6446" s="308"/>
      <c r="VI6446" s="308"/>
      <c r="VJ6446" s="308"/>
      <c r="VK6446" s="308"/>
      <c r="VL6446" s="308"/>
      <c r="VM6446" s="308"/>
      <c r="VN6446" s="308"/>
      <c r="VO6446" s="308"/>
      <c r="VP6446" s="308"/>
      <c r="VQ6446" s="308"/>
      <c r="VR6446" s="308"/>
      <c r="VS6446" s="308"/>
      <c r="VT6446" s="308"/>
      <c r="VU6446" s="308"/>
      <c r="VV6446" s="308"/>
      <c r="VW6446" s="308"/>
      <c r="VX6446" s="308"/>
      <c r="VY6446" s="308"/>
      <c r="VZ6446" s="308"/>
      <c r="WA6446" s="308"/>
      <c r="WB6446" s="308"/>
      <c r="WC6446" s="308"/>
      <c r="WD6446" s="308"/>
      <c r="WE6446" s="308"/>
      <c r="WF6446" s="308"/>
      <c r="WG6446" s="308"/>
      <c r="WH6446" s="308"/>
      <c r="WI6446" s="308"/>
      <c r="WJ6446" s="308"/>
      <c r="WK6446" s="308"/>
      <c r="WL6446" s="308"/>
      <c r="WM6446" s="308"/>
      <c r="WN6446" s="308"/>
      <c r="WO6446" s="308"/>
      <c r="WP6446" s="308"/>
      <c r="WQ6446" s="308"/>
      <c r="WR6446" s="308"/>
      <c r="WS6446" s="308"/>
      <c r="WT6446" s="308"/>
      <c r="WU6446" s="308"/>
      <c r="WV6446" s="308"/>
      <c r="WW6446" s="308"/>
      <c r="WX6446" s="308"/>
      <c r="WY6446" s="308"/>
      <c r="WZ6446" s="308"/>
      <c r="XA6446" s="308"/>
      <c r="XB6446" s="308"/>
      <c r="XC6446" s="308"/>
      <c r="XD6446" s="308"/>
      <c r="XE6446" s="308"/>
      <c r="XF6446" s="308"/>
      <c r="XG6446" s="308"/>
      <c r="XH6446" s="308"/>
      <c r="XI6446" s="308"/>
      <c r="XJ6446" s="308"/>
      <c r="XK6446" s="308"/>
      <c r="XL6446" s="308"/>
      <c r="XM6446" s="308"/>
      <c r="XN6446" s="308"/>
      <c r="XO6446" s="308"/>
      <c r="XP6446" s="308"/>
      <c r="XQ6446" s="308"/>
      <c r="XR6446" s="308"/>
      <c r="XS6446" s="308"/>
      <c r="XT6446" s="308"/>
      <c r="XU6446" s="308"/>
      <c r="XV6446" s="308"/>
      <c r="XW6446" s="308"/>
      <c r="XX6446" s="308"/>
      <c r="XY6446" s="308"/>
      <c r="XZ6446" s="308"/>
      <c r="YA6446" s="308"/>
      <c r="YB6446" s="308"/>
      <c r="YC6446" s="308"/>
      <c r="YD6446" s="308"/>
      <c r="YE6446" s="308"/>
      <c r="YF6446" s="308"/>
      <c r="YG6446" s="308"/>
      <c r="YH6446" s="308"/>
      <c r="YI6446" s="308"/>
      <c r="YJ6446" s="308"/>
      <c r="YK6446" s="308"/>
      <c r="YL6446" s="308"/>
      <c r="YM6446" s="308"/>
      <c r="YN6446" s="308"/>
      <c r="YO6446" s="308"/>
      <c r="YP6446" s="308"/>
      <c r="YQ6446" s="308"/>
      <c r="YR6446" s="308"/>
      <c r="YS6446" s="308"/>
      <c r="YT6446" s="308"/>
      <c r="YU6446" s="308"/>
      <c r="YV6446" s="308"/>
      <c r="YW6446" s="308"/>
      <c r="YX6446" s="308"/>
      <c r="YY6446" s="308"/>
      <c r="YZ6446" s="308"/>
      <c r="ZA6446" s="308"/>
      <c r="ZB6446" s="308"/>
      <c r="ZC6446" s="308"/>
      <c r="ZD6446" s="308"/>
      <c r="ZE6446" s="308"/>
      <c r="ZF6446" s="308"/>
      <c r="ZG6446" s="308"/>
      <c r="ZH6446" s="308"/>
      <c r="ZI6446" s="308"/>
      <c r="ZJ6446" s="308"/>
      <c r="ZK6446" s="308"/>
      <c r="ZL6446" s="308"/>
      <c r="ZM6446" s="308"/>
      <c r="ZN6446" s="308"/>
      <c r="ZO6446" s="308"/>
      <c r="ZP6446" s="308"/>
      <c r="ZQ6446" s="308"/>
      <c r="ZR6446" s="308"/>
      <c r="ZS6446" s="308"/>
      <c r="ZT6446" s="308"/>
      <c r="ZU6446" s="308"/>
      <c r="ZV6446" s="308"/>
      <c r="ZW6446" s="308"/>
      <c r="ZX6446" s="308"/>
      <c r="ZY6446" s="308"/>
      <c r="ZZ6446" s="308"/>
      <c r="AAA6446" s="308"/>
      <c r="AAB6446" s="308"/>
      <c r="AAC6446" s="308"/>
      <c r="AAD6446" s="308"/>
      <c r="AAE6446" s="308"/>
      <c r="AAF6446" s="308"/>
      <c r="AAG6446" s="308"/>
      <c r="AAH6446" s="308"/>
      <c r="AAI6446" s="308"/>
      <c r="AAJ6446" s="308"/>
      <c r="AAK6446" s="308"/>
      <c r="AAL6446" s="308"/>
      <c r="AAM6446" s="308"/>
      <c r="AAN6446" s="308"/>
      <c r="AAO6446" s="308"/>
      <c r="AAP6446" s="308"/>
      <c r="AAQ6446" s="308"/>
      <c r="AAR6446" s="308"/>
      <c r="AAS6446" s="308"/>
      <c r="AAT6446" s="308"/>
      <c r="AAU6446" s="308"/>
      <c r="AAV6446" s="308"/>
      <c r="AAW6446" s="308"/>
      <c r="AAX6446" s="308"/>
      <c r="AAY6446" s="308"/>
      <c r="AAZ6446" s="308"/>
      <c r="ABA6446" s="308"/>
      <c r="ABB6446" s="308"/>
      <c r="ABC6446" s="308"/>
      <c r="ABD6446" s="308"/>
      <c r="ABE6446" s="308"/>
      <c r="ABF6446" s="308"/>
      <c r="ABG6446" s="308"/>
      <c r="ABH6446" s="308"/>
      <c r="ABI6446" s="308"/>
      <c r="ABJ6446" s="308"/>
      <c r="ABK6446" s="308"/>
      <c r="ABL6446" s="308"/>
      <c r="ABM6446" s="308"/>
      <c r="ABN6446" s="308"/>
      <c r="ABO6446" s="308"/>
      <c r="ABP6446" s="308"/>
      <c r="ABQ6446" s="308"/>
      <c r="ABR6446" s="308"/>
      <c r="ABS6446" s="308"/>
      <c r="ABT6446" s="308"/>
      <c r="ABU6446" s="308"/>
      <c r="ABV6446" s="308"/>
      <c r="ABW6446" s="308"/>
      <c r="ABX6446" s="308"/>
      <c r="ABY6446" s="308"/>
      <c r="ABZ6446" s="308"/>
      <c r="ACA6446" s="308"/>
      <c r="ACB6446" s="308"/>
      <c r="ACC6446" s="308"/>
      <c r="ACD6446" s="308"/>
      <c r="ACE6446" s="308"/>
      <c r="ACF6446" s="308"/>
      <c r="ACG6446" s="308"/>
      <c r="ACH6446" s="308"/>
      <c r="ACI6446" s="308"/>
      <c r="ACJ6446" s="308"/>
      <c r="ACK6446" s="308"/>
      <c r="ACL6446" s="308"/>
      <c r="ACM6446" s="308"/>
      <c r="ACN6446" s="308"/>
      <c r="ACO6446" s="308"/>
      <c r="ACP6446" s="308"/>
      <c r="ACQ6446" s="308"/>
      <c r="ACR6446" s="308"/>
      <c r="ACS6446" s="308"/>
      <c r="ACT6446" s="308"/>
      <c r="ACU6446" s="308"/>
      <c r="ACV6446" s="308"/>
      <c r="ACW6446" s="308"/>
      <c r="ACX6446" s="308"/>
      <c r="ACY6446" s="308"/>
      <c r="ACZ6446" s="308"/>
      <c r="ADA6446" s="308"/>
      <c r="ADB6446" s="308"/>
      <c r="ADC6446" s="308"/>
      <c r="ADD6446" s="308"/>
      <c r="ADE6446" s="308"/>
      <c r="ADF6446" s="308"/>
      <c r="ADG6446" s="308"/>
      <c r="ADH6446" s="308"/>
      <c r="ADI6446" s="308"/>
      <c r="ADJ6446" s="308"/>
      <c r="ADK6446" s="308"/>
      <c r="ADL6446" s="308"/>
      <c r="ADM6446" s="308"/>
      <c r="ADN6446" s="308"/>
      <c r="ADO6446" s="308"/>
      <c r="ADP6446" s="308"/>
      <c r="ADQ6446" s="308"/>
      <c r="ADR6446" s="308"/>
      <c r="ADS6446" s="308"/>
      <c r="ADT6446" s="308"/>
      <c r="ADU6446" s="308"/>
      <c r="ADV6446" s="308"/>
      <c r="ADW6446" s="308"/>
      <c r="ADX6446" s="308"/>
      <c r="ADY6446" s="308"/>
      <c r="ADZ6446" s="308"/>
      <c r="AEA6446" s="308"/>
      <c r="AEB6446" s="308"/>
      <c r="AEC6446" s="308"/>
      <c r="AED6446" s="308"/>
      <c r="AEE6446" s="308"/>
      <c r="AEF6446" s="308"/>
      <c r="AEG6446" s="308"/>
      <c r="AEH6446" s="308"/>
      <c r="AEI6446" s="308"/>
      <c r="AEJ6446" s="308"/>
      <c r="AEK6446" s="308"/>
      <c r="AEL6446" s="308"/>
      <c r="AEM6446" s="308"/>
      <c r="AEN6446" s="308"/>
      <c r="AEO6446" s="308"/>
      <c r="AEP6446" s="308"/>
      <c r="AEQ6446" s="308"/>
      <c r="AER6446" s="308"/>
      <c r="AES6446" s="308"/>
      <c r="AET6446" s="308"/>
      <c r="AEU6446" s="308"/>
      <c r="AEV6446" s="308"/>
      <c r="AEW6446" s="308"/>
      <c r="AEX6446" s="308"/>
      <c r="AEY6446" s="308"/>
      <c r="AEZ6446" s="308"/>
      <c r="AFA6446" s="308"/>
      <c r="AFB6446" s="308"/>
      <c r="AFC6446" s="308"/>
      <c r="AFD6446" s="308"/>
      <c r="AFE6446" s="308"/>
      <c r="AFF6446" s="308"/>
      <c r="AFG6446" s="308"/>
      <c r="AFH6446" s="308"/>
      <c r="AFI6446" s="308"/>
      <c r="AFJ6446" s="308"/>
      <c r="AFK6446" s="308"/>
      <c r="AFL6446" s="308"/>
      <c r="AFM6446" s="308"/>
      <c r="AFN6446" s="308"/>
      <c r="AFO6446" s="308"/>
      <c r="AFP6446" s="308"/>
      <c r="AFQ6446" s="308"/>
      <c r="AFR6446" s="308"/>
      <c r="AFS6446" s="308"/>
      <c r="AFT6446" s="308"/>
      <c r="AFU6446" s="308"/>
      <c r="AFV6446" s="308"/>
      <c r="AFW6446" s="308"/>
      <c r="AFX6446" s="308"/>
      <c r="AFY6446" s="308"/>
      <c r="AFZ6446" s="308"/>
      <c r="AGA6446" s="308"/>
      <c r="AGB6446" s="308"/>
      <c r="AGC6446" s="308"/>
      <c r="AGD6446" s="308"/>
      <c r="AGE6446" s="308"/>
      <c r="AGF6446" s="308"/>
      <c r="AGG6446" s="308"/>
      <c r="AGH6446" s="308"/>
      <c r="AGI6446" s="308"/>
      <c r="AGJ6446" s="308"/>
      <c r="AGK6446" s="308"/>
      <c r="AGL6446" s="308"/>
      <c r="AGM6446" s="308"/>
      <c r="AGN6446" s="308"/>
      <c r="AGO6446" s="308"/>
      <c r="AGP6446" s="308"/>
      <c r="AGQ6446" s="308"/>
      <c r="AGR6446" s="308"/>
      <c r="AGS6446" s="308"/>
      <c r="AGT6446" s="308"/>
      <c r="AGU6446" s="308"/>
      <c r="AGV6446" s="308"/>
      <c r="AGW6446" s="308"/>
      <c r="AGX6446" s="308"/>
      <c r="AGY6446" s="308"/>
      <c r="AGZ6446" s="308"/>
      <c r="AHA6446" s="308"/>
      <c r="AHB6446" s="308"/>
      <c r="AHC6446" s="308"/>
      <c r="AHD6446" s="308"/>
      <c r="AHE6446" s="308"/>
      <c r="AHF6446" s="308"/>
      <c r="AHG6446" s="308"/>
      <c r="AHH6446" s="308"/>
      <c r="AHI6446" s="308"/>
      <c r="AHJ6446" s="308"/>
      <c r="AHK6446" s="308"/>
      <c r="AHL6446" s="308"/>
      <c r="AHM6446" s="308"/>
      <c r="AHN6446" s="308"/>
      <c r="AHO6446" s="308"/>
      <c r="AHP6446" s="308"/>
      <c r="AHQ6446" s="308"/>
      <c r="AHR6446" s="308"/>
      <c r="AHS6446" s="308"/>
      <c r="AHT6446" s="308"/>
      <c r="AHU6446" s="308"/>
      <c r="AHV6446" s="308"/>
      <c r="AHW6446" s="308"/>
      <c r="AHX6446" s="308"/>
      <c r="AHY6446" s="308"/>
      <c r="AHZ6446" s="308"/>
      <c r="AIA6446" s="308"/>
      <c r="AIB6446" s="308"/>
      <c r="AIC6446" s="308"/>
      <c r="AID6446" s="308"/>
      <c r="AIE6446" s="308"/>
      <c r="AIF6446" s="308"/>
      <c r="AIG6446" s="308"/>
      <c r="AIH6446" s="308"/>
      <c r="AII6446" s="308"/>
      <c r="AIJ6446" s="308"/>
      <c r="AIK6446" s="308"/>
      <c r="AIL6446" s="308"/>
      <c r="AIM6446" s="308"/>
      <c r="AIN6446" s="308"/>
      <c r="AIO6446" s="308"/>
      <c r="AIP6446" s="308"/>
      <c r="AIQ6446" s="308"/>
      <c r="AIR6446" s="308"/>
      <c r="AIS6446" s="308"/>
      <c r="AIT6446" s="308"/>
      <c r="AIU6446" s="308"/>
      <c r="AIV6446" s="308"/>
      <c r="AIW6446" s="308"/>
      <c r="AIX6446" s="308"/>
      <c r="AIY6446" s="308"/>
      <c r="AIZ6446" s="308"/>
      <c r="AJA6446" s="308"/>
      <c r="AJB6446" s="308"/>
      <c r="AJC6446" s="308"/>
      <c r="AJD6446" s="308"/>
      <c r="AJE6446" s="308"/>
      <c r="AJF6446" s="308"/>
      <c r="AJG6446" s="308"/>
      <c r="AJH6446" s="308"/>
      <c r="AJI6446" s="308"/>
      <c r="AJJ6446" s="308"/>
      <c r="AJK6446" s="308"/>
      <c r="AJL6446" s="308"/>
      <c r="AJM6446" s="308"/>
      <c r="AJN6446" s="308"/>
      <c r="AJO6446" s="308"/>
      <c r="AJP6446" s="308"/>
      <c r="AJQ6446" s="308"/>
      <c r="AJR6446" s="308"/>
      <c r="AJS6446" s="308"/>
      <c r="AJT6446" s="308"/>
      <c r="AJU6446" s="308"/>
      <c r="AJV6446" s="308"/>
      <c r="AJW6446" s="308"/>
      <c r="AJX6446" s="308"/>
      <c r="AJY6446" s="308"/>
      <c r="AJZ6446" s="308"/>
      <c r="AKA6446" s="308"/>
      <c r="AKB6446" s="308"/>
      <c r="AKC6446" s="308"/>
      <c r="AKD6446" s="308"/>
      <c r="AKE6446" s="308"/>
      <c r="AKF6446" s="308"/>
      <c r="AKG6446" s="308"/>
      <c r="AKH6446" s="308"/>
      <c r="AKI6446" s="308"/>
      <c r="AKJ6446" s="308"/>
      <c r="AKK6446" s="308"/>
      <c r="AKL6446" s="308"/>
      <c r="AKM6446" s="308"/>
      <c r="AKN6446" s="308"/>
      <c r="AKO6446" s="308"/>
      <c r="AKP6446" s="308"/>
      <c r="AKQ6446" s="308"/>
      <c r="AKR6446" s="308"/>
      <c r="AKS6446" s="308"/>
      <c r="AKT6446" s="308"/>
      <c r="AKU6446" s="308"/>
      <c r="AKV6446" s="308"/>
      <c r="AKW6446" s="308"/>
      <c r="AKX6446" s="308"/>
      <c r="AKY6446" s="308"/>
      <c r="AKZ6446" s="308"/>
      <c r="ALA6446" s="308"/>
      <c r="ALB6446" s="308"/>
      <c r="ALC6446" s="308"/>
      <c r="ALD6446" s="308"/>
      <c r="ALE6446" s="308"/>
      <c r="ALF6446" s="308"/>
      <c r="ALG6446" s="308"/>
      <c r="ALH6446" s="308"/>
      <c r="ALI6446" s="308"/>
      <c r="ALJ6446" s="308"/>
      <c r="ALK6446" s="308"/>
      <c r="ALL6446" s="308"/>
      <c r="ALM6446" s="308"/>
      <c r="ALN6446" s="308"/>
      <c r="ALO6446" s="308"/>
      <c r="ALP6446" s="308"/>
      <c r="ALQ6446" s="308"/>
      <c r="ALR6446" s="308"/>
      <c r="ALS6446" s="308"/>
      <c r="ALT6446" s="308"/>
      <c r="ALU6446" s="308"/>
      <c r="ALV6446" s="308"/>
      <c r="ALW6446" s="308"/>
      <c r="ALX6446" s="308"/>
      <c r="ALY6446" s="308"/>
      <c r="ALZ6446" s="308"/>
      <c r="AMA6446" s="308"/>
      <c r="AMB6446" s="308"/>
      <c r="AMC6446" s="308"/>
      <c r="AMD6446" s="308"/>
      <c r="AME6446" s="308"/>
      <c r="AMF6446" s="308"/>
      <c r="AMG6446" s="308"/>
      <c r="AMH6446" s="308"/>
      <c r="AMI6446" s="308"/>
      <c r="AMJ6446" s="308"/>
      <c r="AMK6446" s="308"/>
      <c r="AML6446" s="308"/>
      <c r="AMM6446" s="308"/>
      <c r="AMN6446" s="308"/>
    </row>
    <row r="6447" spans="1:1028" s="311" customFormat="1" ht="38.25">
      <c r="A6447" s="308">
        <v>1</v>
      </c>
      <c r="B6447" s="308">
        <v>0</v>
      </c>
      <c r="C6447" s="309" t="s">
        <v>25897</v>
      </c>
      <c r="D6447" s="309" t="s">
        <v>25873</v>
      </c>
      <c r="E6447" s="309"/>
      <c r="F6447" s="309" t="s">
        <v>24530</v>
      </c>
      <c r="G6447" s="309"/>
      <c r="H6447" s="309"/>
      <c r="I6447" s="309" t="s">
        <v>4446</v>
      </c>
      <c r="J6447" s="309" t="s">
        <v>25896</v>
      </c>
      <c r="K6447" s="309"/>
      <c r="L6447" s="309"/>
      <c r="M6447" s="309"/>
      <c r="N6447" s="311" t="s">
        <v>1704</v>
      </c>
      <c r="O6447" s="309"/>
      <c r="P6447" s="309"/>
      <c r="Q6447" s="309"/>
      <c r="R6447" s="309" t="s">
        <v>25979</v>
      </c>
      <c r="S6447" s="309"/>
      <c r="T6447" s="309"/>
      <c r="U6447" s="309" t="s">
        <v>26301</v>
      </c>
      <c r="V6447" s="309"/>
      <c r="W6447" s="309"/>
      <c r="X6447" s="459"/>
      <c r="Y6447" s="309"/>
      <c r="Z6447" s="309"/>
      <c r="AA6447" s="309" t="s">
        <v>1170</v>
      </c>
      <c r="AB6447" s="309" t="s">
        <v>7369</v>
      </c>
      <c r="AC6447" s="309"/>
      <c r="AD6447" s="309"/>
      <c r="AE6447" s="309" t="s">
        <v>2950</v>
      </c>
      <c r="AF6447" s="309"/>
      <c r="AG6447" s="309">
        <v>1</v>
      </c>
      <c r="AH6447" s="309" t="s">
        <v>4439</v>
      </c>
      <c r="AI6447" s="309" t="s">
        <v>4440</v>
      </c>
      <c r="AJ6447" s="309" t="s">
        <v>4449</v>
      </c>
      <c r="AK6447" s="309" t="s">
        <v>20014</v>
      </c>
      <c r="AL6447" s="314" t="s">
        <v>25859</v>
      </c>
      <c r="AM6447" s="308"/>
      <c r="AN6447" s="308"/>
      <c r="AO6447" s="308"/>
      <c r="AP6447" s="308"/>
      <c r="AR6447" s="308"/>
      <c r="AS6447" s="308"/>
      <c r="AT6447" s="308"/>
      <c r="AU6447" s="308"/>
      <c r="AV6447" s="308"/>
      <c r="AW6447" s="308"/>
      <c r="AX6447" s="308"/>
      <c r="AY6447" s="308"/>
      <c r="AZ6447" s="308"/>
      <c r="BA6447" s="308"/>
      <c r="BB6447" s="308"/>
      <c r="BC6447" s="308"/>
      <c r="BD6447" s="308"/>
      <c r="BE6447" s="308"/>
      <c r="BF6447" s="308"/>
      <c r="BG6447" s="308"/>
      <c r="BH6447" s="308"/>
      <c r="BI6447" s="308"/>
      <c r="BJ6447" s="308"/>
      <c r="BK6447" s="308"/>
      <c r="BL6447" s="308"/>
      <c r="BM6447" s="308"/>
      <c r="BN6447" s="308"/>
      <c r="BO6447" s="308"/>
      <c r="BP6447" s="308"/>
      <c r="BQ6447" s="308"/>
      <c r="BR6447" s="308"/>
      <c r="BS6447" s="308"/>
      <c r="BT6447" s="308"/>
      <c r="BU6447" s="308"/>
      <c r="BV6447" s="308"/>
      <c r="BW6447" s="308"/>
      <c r="BX6447" s="308"/>
      <c r="BY6447" s="308"/>
      <c r="BZ6447" s="308"/>
      <c r="CA6447" s="308"/>
      <c r="CB6447" s="308"/>
      <c r="CC6447" s="308"/>
      <c r="CD6447" s="308"/>
      <c r="CE6447" s="308"/>
      <c r="CF6447" s="308"/>
      <c r="CG6447" s="308"/>
      <c r="CH6447" s="308"/>
      <c r="CI6447" s="308"/>
      <c r="CJ6447" s="308"/>
      <c r="CK6447" s="308"/>
      <c r="CL6447" s="308"/>
      <c r="CM6447" s="308"/>
      <c r="CN6447" s="308"/>
      <c r="CO6447" s="308"/>
      <c r="CP6447" s="308"/>
      <c r="CQ6447" s="308"/>
      <c r="CR6447" s="308"/>
      <c r="CS6447" s="308"/>
      <c r="CT6447" s="308"/>
      <c r="CU6447" s="308"/>
      <c r="CV6447" s="308"/>
      <c r="CW6447" s="308"/>
      <c r="CX6447" s="308"/>
      <c r="CY6447" s="308"/>
      <c r="CZ6447" s="308"/>
      <c r="DA6447" s="308"/>
      <c r="DB6447" s="308"/>
      <c r="DC6447" s="308"/>
      <c r="DD6447" s="308"/>
      <c r="DE6447" s="308"/>
      <c r="DF6447" s="308"/>
      <c r="DG6447" s="308"/>
      <c r="DH6447" s="308"/>
      <c r="DI6447" s="308"/>
      <c r="DJ6447" s="308"/>
      <c r="DK6447" s="308"/>
      <c r="DL6447" s="308"/>
      <c r="DM6447" s="308"/>
      <c r="DN6447" s="308"/>
      <c r="DO6447" s="308"/>
      <c r="DP6447" s="308"/>
      <c r="DQ6447" s="308"/>
      <c r="DR6447" s="308"/>
      <c r="DS6447" s="308"/>
      <c r="DT6447" s="308"/>
      <c r="DU6447" s="308"/>
      <c r="DV6447" s="308"/>
      <c r="DW6447" s="308"/>
      <c r="DX6447" s="308"/>
      <c r="DY6447" s="308"/>
      <c r="DZ6447" s="308"/>
      <c r="EA6447" s="308"/>
      <c r="EB6447" s="308"/>
      <c r="EC6447" s="308"/>
      <c r="ED6447" s="308"/>
      <c r="EE6447" s="308"/>
      <c r="EF6447" s="308"/>
      <c r="EG6447" s="308"/>
      <c r="EH6447" s="308"/>
      <c r="EI6447" s="308"/>
      <c r="EJ6447" s="308"/>
      <c r="EK6447" s="308"/>
      <c r="EL6447" s="308"/>
      <c r="EM6447" s="308"/>
      <c r="EN6447" s="308"/>
      <c r="EO6447" s="308"/>
      <c r="EP6447" s="308"/>
      <c r="EQ6447" s="308"/>
      <c r="ER6447" s="308"/>
      <c r="ES6447" s="308"/>
      <c r="ET6447" s="308"/>
      <c r="EU6447" s="308"/>
      <c r="EV6447" s="308"/>
      <c r="EW6447" s="308"/>
      <c r="EX6447" s="308"/>
      <c r="EY6447" s="308"/>
      <c r="EZ6447" s="308"/>
      <c r="FA6447" s="308"/>
      <c r="FB6447" s="308"/>
      <c r="FC6447" s="308"/>
      <c r="FD6447" s="308"/>
      <c r="FE6447" s="308"/>
      <c r="FF6447" s="308"/>
      <c r="FG6447" s="308"/>
      <c r="FH6447" s="308"/>
      <c r="FI6447" s="308"/>
      <c r="FJ6447" s="308"/>
      <c r="FK6447" s="308"/>
      <c r="FL6447" s="308"/>
      <c r="FM6447" s="308"/>
      <c r="FN6447" s="308"/>
      <c r="FO6447" s="308"/>
      <c r="FP6447" s="308"/>
      <c r="FQ6447" s="308"/>
      <c r="FR6447" s="308"/>
      <c r="FS6447" s="308"/>
      <c r="FT6447" s="308"/>
      <c r="FU6447" s="308"/>
      <c r="FV6447" s="308"/>
      <c r="FW6447" s="308"/>
      <c r="FX6447" s="308"/>
      <c r="FY6447" s="308"/>
      <c r="FZ6447" s="308"/>
      <c r="GA6447" s="308"/>
      <c r="GB6447" s="308"/>
      <c r="GC6447" s="308"/>
      <c r="GD6447" s="308"/>
      <c r="GE6447" s="308"/>
      <c r="GF6447" s="308"/>
      <c r="GG6447" s="308"/>
      <c r="GH6447" s="308"/>
      <c r="GI6447" s="308"/>
      <c r="GJ6447" s="308"/>
      <c r="GK6447" s="308"/>
      <c r="GL6447" s="308"/>
      <c r="GM6447" s="308"/>
      <c r="GN6447" s="308"/>
      <c r="GO6447" s="308"/>
      <c r="GP6447" s="308"/>
      <c r="GQ6447" s="308"/>
      <c r="GR6447" s="308"/>
      <c r="GS6447" s="308"/>
      <c r="GT6447" s="308"/>
      <c r="GU6447" s="308"/>
      <c r="GV6447" s="308"/>
      <c r="GW6447" s="308"/>
      <c r="GX6447" s="308"/>
      <c r="GY6447" s="308"/>
      <c r="GZ6447" s="308"/>
      <c r="HA6447" s="308"/>
      <c r="HB6447" s="308"/>
      <c r="HC6447" s="308"/>
      <c r="HD6447" s="308"/>
      <c r="HE6447" s="308"/>
      <c r="HF6447" s="308"/>
      <c r="HG6447" s="308"/>
      <c r="HH6447" s="308"/>
      <c r="HI6447" s="308"/>
      <c r="HJ6447" s="308"/>
      <c r="HK6447" s="308"/>
      <c r="HL6447" s="308"/>
      <c r="HM6447" s="308"/>
      <c r="HN6447" s="308"/>
      <c r="HO6447" s="308"/>
      <c r="HP6447" s="308"/>
      <c r="HQ6447" s="308"/>
      <c r="HR6447" s="308"/>
      <c r="HS6447" s="308"/>
      <c r="HT6447" s="308"/>
      <c r="HU6447" s="308"/>
      <c r="HV6447" s="308"/>
      <c r="HW6447" s="308"/>
      <c r="HX6447" s="308"/>
      <c r="HY6447" s="308"/>
      <c r="HZ6447" s="308"/>
      <c r="IA6447" s="308"/>
      <c r="IB6447" s="308"/>
      <c r="IC6447" s="308"/>
      <c r="ID6447" s="308"/>
      <c r="IE6447" s="308"/>
      <c r="IF6447" s="308"/>
      <c r="IG6447" s="308"/>
      <c r="IH6447" s="308"/>
      <c r="II6447" s="308"/>
      <c r="IJ6447" s="308"/>
      <c r="IK6447" s="308"/>
      <c r="IL6447" s="308"/>
      <c r="IM6447" s="308"/>
      <c r="IN6447" s="308"/>
      <c r="IO6447" s="308"/>
      <c r="IP6447" s="308"/>
      <c r="IQ6447" s="308"/>
      <c r="IR6447" s="308"/>
      <c r="IS6447" s="308"/>
      <c r="IT6447" s="308"/>
      <c r="IU6447" s="308"/>
      <c r="IV6447" s="308"/>
      <c r="IW6447" s="308"/>
      <c r="IX6447" s="308"/>
      <c r="IY6447" s="308"/>
      <c r="IZ6447" s="308"/>
      <c r="JA6447" s="308"/>
      <c r="JB6447" s="308"/>
      <c r="JC6447" s="308"/>
      <c r="JD6447" s="308"/>
      <c r="JE6447" s="308"/>
      <c r="JF6447" s="308"/>
      <c r="JG6447" s="308"/>
      <c r="JH6447" s="308"/>
      <c r="JI6447" s="308"/>
      <c r="JJ6447" s="308"/>
      <c r="JK6447" s="308"/>
      <c r="JL6447" s="308"/>
      <c r="JM6447" s="308"/>
      <c r="JN6447" s="308"/>
      <c r="JO6447" s="308"/>
      <c r="JP6447" s="308"/>
      <c r="JQ6447" s="308"/>
      <c r="JR6447" s="308"/>
      <c r="JS6447" s="308"/>
      <c r="JT6447" s="308"/>
      <c r="JU6447" s="308"/>
      <c r="JV6447" s="308"/>
      <c r="JW6447" s="308"/>
      <c r="JX6447" s="308"/>
      <c r="JY6447" s="308"/>
      <c r="JZ6447" s="308"/>
      <c r="KA6447" s="308"/>
      <c r="KB6447" s="308"/>
      <c r="KC6447" s="308"/>
      <c r="KD6447" s="308"/>
      <c r="KE6447" s="308"/>
      <c r="KF6447" s="308"/>
      <c r="KG6447" s="308"/>
      <c r="KH6447" s="308"/>
      <c r="KI6447" s="308"/>
      <c r="KJ6447" s="308"/>
      <c r="KK6447" s="308"/>
      <c r="KL6447" s="308"/>
      <c r="KM6447" s="308"/>
      <c r="KN6447" s="308"/>
      <c r="KO6447" s="308"/>
      <c r="KP6447" s="308"/>
      <c r="KQ6447" s="308"/>
      <c r="KR6447" s="308"/>
      <c r="KS6447" s="308"/>
      <c r="KT6447" s="308"/>
      <c r="KU6447" s="308"/>
      <c r="KV6447" s="308"/>
      <c r="KW6447" s="308"/>
      <c r="KX6447" s="308"/>
      <c r="KY6447" s="308"/>
      <c r="KZ6447" s="308"/>
      <c r="LA6447" s="308"/>
      <c r="LB6447" s="308"/>
      <c r="LC6447" s="308"/>
      <c r="LD6447" s="308"/>
      <c r="LE6447" s="308"/>
      <c r="LF6447" s="308"/>
      <c r="LG6447" s="308"/>
      <c r="LH6447" s="308"/>
      <c r="LI6447" s="308"/>
      <c r="LJ6447" s="308"/>
      <c r="LK6447" s="308"/>
      <c r="LL6447" s="308"/>
      <c r="LM6447" s="308"/>
      <c r="LN6447" s="308"/>
      <c r="LO6447" s="308"/>
      <c r="LP6447" s="308"/>
      <c r="LQ6447" s="308"/>
      <c r="LR6447" s="308"/>
      <c r="LS6447" s="308"/>
      <c r="LT6447" s="308"/>
      <c r="LU6447" s="308"/>
      <c r="LV6447" s="308"/>
      <c r="LW6447" s="308"/>
      <c r="LX6447" s="308"/>
      <c r="LY6447" s="308"/>
      <c r="LZ6447" s="308"/>
      <c r="MA6447" s="308"/>
      <c r="MB6447" s="308"/>
      <c r="MC6447" s="308"/>
      <c r="MD6447" s="308"/>
      <c r="ME6447" s="308"/>
      <c r="MF6447" s="308"/>
      <c r="MG6447" s="308"/>
      <c r="MH6447" s="308"/>
      <c r="MI6447" s="308"/>
      <c r="MJ6447" s="308"/>
      <c r="MK6447" s="308"/>
      <c r="ML6447" s="308"/>
      <c r="MM6447" s="308"/>
      <c r="MN6447" s="308"/>
      <c r="MO6447" s="308"/>
      <c r="MP6447" s="308"/>
      <c r="MQ6447" s="308"/>
      <c r="MR6447" s="308"/>
      <c r="MS6447" s="308"/>
      <c r="MT6447" s="308"/>
      <c r="MU6447" s="308"/>
      <c r="MV6447" s="308"/>
      <c r="MW6447" s="308"/>
      <c r="MX6447" s="308"/>
      <c r="MY6447" s="308"/>
      <c r="MZ6447" s="308"/>
      <c r="NA6447" s="308"/>
      <c r="NB6447" s="308"/>
      <c r="NC6447" s="308"/>
      <c r="ND6447" s="308"/>
      <c r="NE6447" s="308"/>
      <c r="NF6447" s="308"/>
      <c r="NG6447" s="308"/>
      <c r="NH6447" s="308"/>
      <c r="NI6447" s="308"/>
      <c r="NJ6447" s="308"/>
      <c r="NK6447" s="308"/>
      <c r="NL6447" s="308"/>
      <c r="NM6447" s="308"/>
      <c r="NN6447" s="308"/>
      <c r="NO6447" s="308"/>
      <c r="NP6447" s="308"/>
      <c r="NQ6447" s="308"/>
      <c r="NR6447" s="308"/>
      <c r="NS6447" s="308"/>
      <c r="NT6447" s="308"/>
      <c r="NU6447" s="308"/>
      <c r="NV6447" s="308"/>
      <c r="NW6447" s="308"/>
      <c r="NX6447" s="308"/>
      <c r="NY6447" s="308"/>
      <c r="NZ6447" s="308"/>
      <c r="OA6447" s="308"/>
      <c r="OB6447" s="308"/>
      <c r="OC6447" s="308"/>
      <c r="OD6447" s="308"/>
      <c r="OE6447" s="308"/>
      <c r="OF6447" s="308"/>
      <c r="OG6447" s="308"/>
      <c r="OH6447" s="308"/>
      <c r="OI6447" s="308"/>
      <c r="OJ6447" s="308"/>
      <c r="OK6447" s="308"/>
      <c r="OL6447" s="308"/>
      <c r="OM6447" s="308"/>
      <c r="ON6447" s="308"/>
      <c r="OO6447" s="308"/>
      <c r="OP6447" s="308"/>
      <c r="OQ6447" s="308"/>
      <c r="OR6447" s="308"/>
      <c r="OS6447" s="308"/>
      <c r="OT6447" s="308"/>
      <c r="OU6447" s="308"/>
      <c r="OV6447" s="308"/>
      <c r="OW6447" s="308"/>
      <c r="OX6447" s="308"/>
      <c r="OY6447" s="308"/>
      <c r="OZ6447" s="308"/>
      <c r="PA6447" s="308"/>
      <c r="PB6447" s="308"/>
      <c r="PC6447" s="308"/>
      <c r="PD6447" s="308"/>
      <c r="PE6447" s="308"/>
      <c r="PF6447" s="308"/>
      <c r="PG6447" s="308"/>
      <c r="PH6447" s="308"/>
      <c r="PI6447" s="308"/>
      <c r="PJ6447" s="308"/>
      <c r="PK6447" s="308"/>
      <c r="PL6447" s="308"/>
      <c r="PM6447" s="308"/>
      <c r="PN6447" s="308"/>
      <c r="PO6447" s="308"/>
      <c r="PP6447" s="308"/>
      <c r="PQ6447" s="308"/>
      <c r="PR6447" s="308"/>
      <c r="PS6447" s="308"/>
      <c r="PT6447" s="308"/>
      <c r="PU6447" s="308"/>
      <c r="PV6447" s="308"/>
      <c r="PW6447" s="308"/>
      <c r="PX6447" s="308"/>
      <c r="PY6447" s="308"/>
      <c r="PZ6447" s="308"/>
      <c r="QA6447" s="308"/>
      <c r="QB6447" s="308"/>
      <c r="QC6447" s="308"/>
      <c r="QD6447" s="308"/>
      <c r="QE6447" s="308"/>
      <c r="QF6447" s="308"/>
      <c r="QG6447" s="308"/>
      <c r="QH6447" s="308"/>
      <c r="QI6447" s="308"/>
      <c r="QJ6447" s="308"/>
      <c r="QK6447" s="308"/>
      <c r="QL6447" s="308"/>
      <c r="QM6447" s="308"/>
      <c r="QN6447" s="308"/>
      <c r="QO6447" s="308"/>
      <c r="QP6447" s="308"/>
      <c r="QQ6447" s="308"/>
      <c r="QR6447" s="308"/>
      <c r="QS6447" s="308"/>
      <c r="QT6447" s="308"/>
      <c r="QU6447" s="308"/>
      <c r="QV6447" s="308"/>
      <c r="QW6447" s="308"/>
      <c r="QX6447" s="308"/>
      <c r="QY6447" s="308"/>
      <c r="QZ6447" s="308"/>
      <c r="RA6447" s="308"/>
      <c r="RB6447" s="308"/>
      <c r="RC6447" s="308"/>
      <c r="RD6447" s="308"/>
      <c r="RE6447" s="308"/>
      <c r="RF6447" s="308"/>
      <c r="RG6447" s="308"/>
      <c r="RH6447" s="308"/>
      <c r="RI6447" s="308"/>
      <c r="RJ6447" s="308"/>
      <c r="RK6447" s="308"/>
      <c r="RL6447" s="308"/>
      <c r="RM6447" s="308"/>
      <c r="RN6447" s="308"/>
      <c r="RO6447" s="308"/>
      <c r="RP6447" s="308"/>
      <c r="RQ6447" s="308"/>
      <c r="RR6447" s="308"/>
      <c r="RS6447" s="308"/>
      <c r="RT6447" s="308"/>
      <c r="RU6447" s="308"/>
      <c r="RV6447" s="308"/>
      <c r="RW6447" s="308"/>
      <c r="RX6447" s="308"/>
      <c r="RY6447" s="308"/>
      <c r="RZ6447" s="308"/>
      <c r="SA6447" s="308"/>
      <c r="SB6447" s="308"/>
      <c r="SC6447" s="308"/>
      <c r="SD6447" s="308"/>
      <c r="SE6447" s="308"/>
      <c r="SF6447" s="308"/>
      <c r="SG6447" s="308"/>
      <c r="SH6447" s="308"/>
      <c r="SI6447" s="308"/>
      <c r="SJ6447" s="308"/>
      <c r="SK6447" s="308"/>
      <c r="SL6447" s="308"/>
      <c r="SM6447" s="308"/>
      <c r="SN6447" s="308"/>
      <c r="SO6447" s="308"/>
      <c r="SP6447" s="308"/>
      <c r="SQ6447" s="308"/>
      <c r="SR6447" s="308"/>
      <c r="SS6447" s="308"/>
      <c r="ST6447" s="308"/>
      <c r="SU6447" s="308"/>
      <c r="SV6447" s="308"/>
      <c r="SW6447" s="308"/>
      <c r="SX6447" s="308"/>
      <c r="SY6447" s="308"/>
      <c r="SZ6447" s="308"/>
      <c r="TA6447" s="308"/>
      <c r="TB6447" s="308"/>
      <c r="TC6447" s="308"/>
      <c r="TD6447" s="308"/>
      <c r="TE6447" s="308"/>
      <c r="TF6447" s="308"/>
      <c r="TG6447" s="308"/>
      <c r="TH6447" s="308"/>
      <c r="TI6447" s="308"/>
      <c r="TJ6447" s="308"/>
      <c r="TK6447" s="308"/>
      <c r="TL6447" s="308"/>
      <c r="TM6447" s="308"/>
      <c r="TN6447" s="308"/>
      <c r="TO6447" s="308"/>
      <c r="TP6447" s="308"/>
      <c r="TQ6447" s="308"/>
      <c r="TR6447" s="308"/>
      <c r="TS6447" s="308"/>
      <c r="TT6447" s="308"/>
      <c r="TU6447" s="308"/>
      <c r="TV6447" s="308"/>
      <c r="TW6447" s="308"/>
      <c r="TX6447" s="308"/>
      <c r="TY6447" s="308"/>
      <c r="TZ6447" s="308"/>
      <c r="UA6447" s="308"/>
      <c r="UB6447" s="308"/>
      <c r="UC6447" s="308"/>
      <c r="UD6447" s="308"/>
      <c r="UE6447" s="308"/>
      <c r="UF6447" s="308"/>
      <c r="UG6447" s="308"/>
      <c r="UH6447" s="308"/>
      <c r="UI6447" s="308"/>
      <c r="UJ6447" s="308"/>
      <c r="UK6447" s="308"/>
      <c r="UL6447" s="308"/>
      <c r="UM6447" s="308"/>
      <c r="UN6447" s="308"/>
      <c r="UO6447" s="308"/>
      <c r="UP6447" s="308"/>
      <c r="UQ6447" s="308"/>
      <c r="UR6447" s="308"/>
      <c r="US6447" s="308"/>
      <c r="UT6447" s="308"/>
      <c r="UU6447" s="308"/>
      <c r="UV6447" s="308"/>
      <c r="UW6447" s="308"/>
      <c r="UX6447" s="308"/>
      <c r="UY6447" s="308"/>
      <c r="UZ6447" s="308"/>
      <c r="VA6447" s="308"/>
      <c r="VB6447" s="308"/>
      <c r="VC6447" s="308"/>
      <c r="VD6447" s="308"/>
      <c r="VE6447" s="308"/>
      <c r="VF6447" s="308"/>
      <c r="VG6447" s="308"/>
      <c r="VH6447" s="308"/>
      <c r="VI6447" s="308"/>
      <c r="VJ6447" s="308"/>
      <c r="VK6447" s="308"/>
      <c r="VL6447" s="308"/>
      <c r="VM6447" s="308"/>
      <c r="VN6447" s="308"/>
      <c r="VO6447" s="308"/>
      <c r="VP6447" s="308"/>
      <c r="VQ6447" s="308"/>
      <c r="VR6447" s="308"/>
      <c r="VS6447" s="308"/>
      <c r="VT6447" s="308"/>
      <c r="VU6447" s="308"/>
      <c r="VV6447" s="308"/>
      <c r="VW6447" s="308"/>
      <c r="VX6447" s="308"/>
      <c r="VY6447" s="308"/>
      <c r="VZ6447" s="308"/>
      <c r="WA6447" s="308"/>
      <c r="WB6447" s="308"/>
      <c r="WC6447" s="308"/>
      <c r="WD6447" s="308"/>
      <c r="WE6447" s="308"/>
      <c r="WF6447" s="308"/>
      <c r="WG6447" s="308"/>
      <c r="WH6447" s="308"/>
      <c r="WI6447" s="308"/>
      <c r="WJ6447" s="308"/>
      <c r="WK6447" s="308"/>
      <c r="WL6447" s="308"/>
      <c r="WM6447" s="308"/>
      <c r="WN6447" s="308"/>
      <c r="WO6447" s="308"/>
      <c r="WP6447" s="308"/>
      <c r="WQ6447" s="308"/>
      <c r="WR6447" s="308"/>
      <c r="WS6447" s="308"/>
      <c r="WT6447" s="308"/>
      <c r="WU6447" s="308"/>
      <c r="WV6447" s="308"/>
      <c r="WW6447" s="308"/>
      <c r="WX6447" s="308"/>
      <c r="WY6447" s="308"/>
      <c r="WZ6447" s="308"/>
      <c r="XA6447" s="308"/>
      <c r="XB6447" s="308"/>
      <c r="XC6447" s="308"/>
      <c r="XD6447" s="308"/>
      <c r="XE6447" s="308"/>
      <c r="XF6447" s="308"/>
      <c r="XG6447" s="308"/>
      <c r="XH6447" s="308"/>
      <c r="XI6447" s="308"/>
      <c r="XJ6447" s="308"/>
      <c r="XK6447" s="308"/>
      <c r="XL6447" s="308"/>
      <c r="XM6447" s="308"/>
      <c r="XN6447" s="308"/>
      <c r="XO6447" s="308"/>
      <c r="XP6447" s="308"/>
      <c r="XQ6447" s="308"/>
      <c r="XR6447" s="308"/>
      <c r="XS6447" s="308"/>
      <c r="XT6447" s="308"/>
      <c r="XU6447" s="308"/>
      <c r="XV6447" s="308"/>
      <c r="XW6447" s="308"/>
      <c r="XX6447" s="308"/>
      <c r="XY6447" s="308"/>
      <c r="XZ6447" s="308"/>
      <c r="YA6447" s="308"/>
      <c r="YB6447" s="308"/>
      <c r="YC6447" s="308"/>
      <c r="YD6447" s="308"/>
      <c r="YE6447" s="308"/>
      <c r="YF6447" s="308"/>
      <c r="YG6447" s="308"/>
      <c r="YH6447" s="308"/>
      <c r="YI6447" s="308"/>
      <c r="YJ6447" s="308"/>
      <c r="YK6447" s="308"/>
      <c r="YL6447" s="308"/>
      <c r="YM6447" s="308"/>
      <c r="YN6447" s="308"/>
      <c r="YO6447" s="308"/>
      <c r="YP6447" s="308"/>
      <c r="YQ6447" s="308"/>
      <c r="YR6447" s="308"/>
      <c r="YS6447" s="308"/>
      <c r="YT6447" s="308"/>
      <c r="YU6447" s="308"/>
      <c r="YV6447" s="308"/>
      <c r="YW6447" s="308"/>
      <c r="YX6447" s="308"/>
      <c r="YY6447" s="308"/>
      <c r="YZ6447" s="308"/>
      <c r="ZA6447" s="308"/>
      <c r="ZB6447" s="308"/>
      <c r="ZC6447" s="308"/>
      <c r="ZD6447" s="308"/>
      <c r="ZE6447" s="308"/>
      <c r="ZF6447" s="308"/>
      <c r="ZG6447" s="308"/>
      <c r="ZH6447" s="308"/>
      <c r="ZI6447" s="308"/>
      <c r="ZJ6447" s="308"/>
      <c r="ZK6447" s="308"/>
      <c r="ZL6447" s="308"/>
      <c r="ZM6447" s="308"/>
      <c r="ZN6447" s="308"/>
      <c r="ZO6447" s="308"/>
      <c r="ZP6447" s="308"/>
      <c r="ZQ6447" s="308"/>
      <c r="ZR6447" s="308"/>
      <c r="ZS6447" s="308"/>
      <c r="ZT6447" s="308"/>
      <c r="ZU6447" s="308"/>
      <c r="ZV6447" s="308"/>
      <c r="ZW6447" s="308"/>
      <c r="ZX6447" s="308"/>
      <c r="ZY6447" s="308"/>
      <c r="ZZ6447" s="308"/>
      <c r="AAA6447" s="308"/>
      <c r="AAB6447" s="308"/>
      <c r="AAC6447" s="308"/>
      <c r="AAD6447" s="308"/>
      <c r="AAE6447" s="308"/>
      <c r="AAF6447" s="308"/>
      <c r="AAG6447" s="308"/>
      <c r="AAH6447" s="308"/>
      <c r="AAI6447" s="308"/>
      <c r="AAJ6447" s="308"/>
      <c r="AAK6447" s="308"/>
      <c r="AAL6447" s="308"/>
      <c r="AAM6447" s="308"/>
      <c r="AAN6447" s="308"/>
      <c r="AAO6447" s="308"/>
      <c r="AAP6447" s="308"/>
      <c r="AAQ6447" s="308"/>
      <c r="AAR6447" s="308"/>
      <c r="AAS6447" s="308"/>
      <c r="AAT6447" s="308"/>
      <c r="AAU6447" s="308"/>
      <c r="AAV6447" s="308"/>
      <c r="AAW6447" s="308"/>
      <c r="AAX6447" s="308"/>
      <c r="AAY6447" s="308"/>
      <c r="AAZ6447" s="308"/>
      <c r="ABA6447" s="308"/>
      <c r="ABB6447" s="308"/>
      <c r="ABC6447" s="308"/>
      <c r="ABD6447" s="308"/>
      <c r="ABE6447" s="308"/>
      <c r="ABF6447" s="308"/>
      <c r="ABG6447" s="308"/>
      <c r="ABH6447" s="308"/>
      <c r="ABI6447" s="308"/>
      <c r="ABJ6447" s="308"/>
      <c r="ABK6447" s="308"/>
      <c r="ABL6447" s="308"/>
      <c r="ABM6447" s="308"/>
      <c r="ABN6447" s="308"/>
      <c r="ABO6447" s="308"/>
      <c r="ABP6447" s="308"/>
      <c r="ABQ6447" s="308"/>
      <c r="ABR6447" s="308"/>
      <c r="ABS6447" s="308"/>
      <c r="ABT6447" s="308"/>
      <c r="ABU6447" s="308"/>
      <c r="ABV6447" s="308"/>
      <c r="ABW6447" s="308"/>
      <c r="ABX6447" s="308"/>
      <c r="ABY6447" s="308"/>
      <c r="ABZ6447" s="308"/>
      <c r="ACA6447" s="308"/>
      <c r="ACB6447" s="308"/>
      <c r="ACC6447" s="308"/>
      <c r="ACD6447" s="308"/>
      <c r="ACE6447" s="308"/>
      <c r="ACF6447" s="308"/>
      <c r="ACG6447" s="308"/>
      <c r="ACH6447" s="308"/>
      <c r="ACI6447" s="308"/>
      <c r="ACJ6447" s="308"/>
      <c r="ACK6447" s="308"/>
      <c r="ACL6447" s="308"/>
      <c r="ACM6447" s="308"/>
      <c r="ACN6447" s="308"/>
      <c r="ACO6447" s="308"/>
      <c r="ACP6447" s="308"/>
      <c r="ACQ6447" s="308"/>
      <c r="ACR6447" s="308"/>
      <c r="ACS6447" s="308"/>
      <c r="ACT6447" s="308"/>
      <c r="ACU6447" s="308"/>
      <c r="ACV6447" s="308"/>
      <c r="ACW6447" s="308"/>
      <c r="ACX6447" s="308"/>
      <c r="ACY6447" s="308"/>
      <c r="ACZ6447" s="308"/>
      <c r="ADA6447" s="308"/>
      <c r="ADB6447" s="308"/>
      <c r="ADC6447" s="308"/>
      <c r="ADD6447" s="308"/>
      <c r="ADE6447" s="308"/>
      <c r="ADF6447" s="308"/>
      <c r="ADG6447" s="308"/>
      <c r="ADH6447" s="308"/>
      <c r="ADI6447" s="308"/>
      <c r="ADJ6447" s="308"/>
      <c r="ADK6447" s="308"/>
      <c r="ADL6447" s="308"/>
      <c r="ADM6447" s="308"/>
      <c r="ADN6447" s="308"/>
      <c r="ADO6447" s="308"/>
      <c r="ADP6447" s="308"/>
      <c r="ADQ6447" s="308"/>
      <c r="ADR6447" s="308"/>
      <c r="ADS6447" s="308"/>
      <c r="ADT6447" s="308"/>
      <c r="ADU6447" s="308"/>
      <c r="ADV6447" s="308"/>
      <c r="ADW6447" s="308"/>
      <c r="ADX6447" s="308"/>
      <c r="ADY6447" s="308"/>
      <c r="ADZ6447" s="308"/>
      <c r="AEA6447" s="308"/>
      <c r="AEB6447" s="308"/>
      <c r="AEC6447" s="308"/>
      <c r="AED6447" s="308"/>
      <c r="AEE6447" s="308"/>
      <c r="AEF6447" s="308"/>
      <c r="AEG6447" s="308"/>
      <c r="AEH6447" s="308"/>
      <c r="AEI6447" s="308"/>
      <c r="AEJ6447" s="308"/>
      <c r="AEK6447" s="308"/>
      <c r="AEL6447" s="308"/>
      <c r="AEM6447" s="308"/>
      <c r="AEN6447" s="308"/>
      <c r="AEO6447" s="308"/>
      <c r="AEP6447" s="308"/>
      <c r="AEQ6447" s="308"/>
      <c r="AER6447" s="308"/>
      <c r="AES6447" s="308"/>
      <c r="AET6447" s="308"/>
      <c r="AEU6447" s="308"/>
      <c r="AEV6447" s="308"/>
      <c r="AEW6447" s="308"/>
      <c r="AEX6447" s="308"/>
      <c r="AEY6447" s="308"/>
      <c r="AEZ6447" s="308"/>
      <c r="AFA6447" s="308"/>
      <c r="AFB6447" s="308"/>
      <c r="AFC6447" s="308"/>
      <c r="AFD6447" s="308"/>
      <c r="AFE6447" s="308"/>
      <c r="AFF6447" s="308"/>
      <c r="AFG6447" s="308"/>
      <c r="AFH6447" s="308"/>
      <c r="AFI6447" s="308"/>
      <c r="AFJ6447" s="308"/>
      <c r="AFK6447" s="308"/>
      <c r="AFL6447" s="308"/>
      <c r="AFM6447" s="308"/>
      <c r="AFN6447" s="308"/>
      <c r="AFO6447" s="308"/>
      <c r="AFP6447" s="308"/>
      <c r="AFQ6447" s="308"/>
      <c r="AFR6447" s="308"/>
      <c r="AFS6447" s="308"/>
      <c r="AFT6447" s="308"/>
      <c r="AFU6447" s="308"/>
      <c r="AFV6447" s="308"/>
      <c r="AFW6447" s="308"/>
      <c r="AFX6447" s="308"/>
      <c r="AFY6447" s="308"/>
      <c r="AFZ6447" s="308"/>
      <c r="AGA6447" s="308"/>
      <c r="AGB6447" s="308"/>
      <c r="AGC6447" s="308"/>
      <c r="AGD6447" s="308"/>
      <c r="AGE6447" s="308"/>
      <c r="AGF6447" s="308"/>
      <c r="AGG6447" s="308"/>
      <c r="AGH6447" s="308"/>
      <c r="AGI6447" s="308"/>
      <c r="AGJ6447" s="308"/>
      <c r="AGK6447" s="308"/>
      <c r="AGL6447" s="308"/>
      <c r="AGM6447" s="308"/>
      <c r="AGN6447" s="308"/>
      <c r="AGO6447" s="308"/>
      <c r="AGP6447" s="308"/>
      <c r="AGQ6447" s="308"/>
      <c r="AGR6447" s="308"/>
      <c r="AGS6447" s="308"/>
      <c r="AGT6447" s="308"/>
      <c r="AGU6447" s="308"/>
      <c r="AGV6447" s="308"/>
      <c r="AGW6447" s="308"/>
      <c r="AGX6447" s="308"/>
      <c r="AGY6447" s="308"/>
      <c r="AGZ6447" s="308"/>
      <c r="AHA6447" s="308"/>
      <c r="AHB6447" s="308"/>
      <c r="AHC6447" s="308"/>
      <c r="AHD6447" s="308"/>
      <c r="AHE6447" s="308"/>
      <c r="AHF6447" s="308"/>
      <c r="AHG6447" s="308"/>
      <c r="AHH6447" s="308"/>
      <c r="AHI6447" s="308"/>
      <c r="AHJ6447" s="308"/>
      <c r="AHK6447" s="308"/>
      <c r="AHL6447" s="308"/>
      <c r="AHM6447" s="308"/>
      <c r="AHN6447" s="308"/>
      <c r="AHO6447" s="308"/>
      <c r="AHP6447" s="308"/>
      <c r="AHQ6447" s="308"/>
      <c r="AHR6447" s="308"/>
      <c r="AHS6447" s="308"/>
      <c r="AHT6447" s="308"/>
      <c r="AHU6447" s="308"/>
      <c r="AHV6447" s="308"/>
      <c r="AHW6447" s="308"/>
      <c r="AHX6447" s="308"/>
      <c r="AHY6447" s="308"/>
      <c r="AHZ6447" s="308"/>
      <c r="AIA6447" s="308"/>
      <c r="AIB6447" s="308"/>
      <c r="AIC6447" s="308"/>
      <c r="AID6447" s="308"/>
      <c r="AIE6447" s="308"/>
      <c r="AIF6447" s="308"/>
      <c r="AIG6447" s="308"/>
      <c r="AIH6447" s="308"/>
      <c r="AII6447" s="308"/>
      <c r="AIJ6447" s="308"/>
      <c r="AIK6447" s="308"/>
      <c r="AIL6447" s="308"/>
      <c r="AIM6447" s="308"/>
      <c r="AIN6447" s="308"/>
      <c r="AIO6447" s="308"/>
      <c r="AIP6447" s="308"/>
      <c r="AIQ6447" s="308"/>
      <c r="AIR6447" s="308"/>
      <c r="AIS6447" s="308"/>
      <c r="AIT6447" s="308"/>
      <c r="AIU6447" s="308"/>
      <c r="AIV6447" s="308"/>
      <c r="AIW6447" s="308"/>
      <c r="AIX6447" s="308"/>
      <c r="AIY6447" s="308"/>
      <c r="AIZ6447" s="308"/>
      <c r="AJA6447" s="308"/>
      <c r="AJB6447" s="308"/>
      <c r="AJC6447" s="308"/>
      <c r="AJD6447" s="308"/>
      <c r="AJE6447" s="308"/>
      <c r="AJF6447" s="308"/>
      <c r="AJG6447" s="308"/>
      <c r="AJH6447" s="308"/>
      <c r="AJI6447" s="308"/>
      <c r="AJJ6447" s="308"/>
      <c r="AJK6447" s="308"/>
      <c r="AJL6447" s="308"/>
      <c r="AJM6447" s="308"/>
      <c r="AJN6447" s="308"/>
      <c r="AJO6447" s="308"/>
      <c r="AJP6447" s="308"/>
      <c r="AJQ6447" s="308"/>
      <c r="AJR6447" s="308"/>
      <c r="AJS6447" s="308"/>
      <c r="AJT6447" s="308"/>
      <c r="AJU6447" s="308"/>
      <c r="AJV6447" s="308"/>
      <c r="AJW6447" s="308"/>
      <c r="AJX6447" s="308"/>
      <c r="AJY6447" s="308"/>
      <c r="AJZ6447" s="308"/>
      <c r="AKA6447" s="308"/>
      <c r="AKB6447" s="308"/>
      <c r="AKC6447" s="308"/>
      <c r="AKD6447" s="308"/>
      <c r="AKE6447" s="308"/>
      <c r="AKF6447" s="308"/>
      <c r="AKG6447" s="308"/>
      <c r="AKH6447" s="308"/>
      <c r="AKI6447" s="308"/>
      <c r="AKJ6447" s="308"/>
      <c r="AKK6447" s="308"/>
      <c r="AKL6447" s="308"/>
      <c r="AKM6447" s="308"/>
      <c r="AKN6447" s="308"/>
      <c r="AKO6447" s="308"/>
      <c r="AKP6447" s="308"/>
      <c r="AKQ6447" s="308"/>
      <c r="AKR6447" s="308"/>
      <c r="AKS6447" s="308"/>
      <c r="AKT6447" s="308"/>
      <c r="AKU6447" s="308"/>
      <c r="AKV6447" s="308"/>
      <c r="AKW6447" s="308"/>
      <c r="AKX6447" s="308"/>
      <c r="AKY6447" s="308"/>
      <c r="AKZ6447" s="308"/>
      <c r="ALA6447" s="308"/>
      <c r="ALB6447" s="308"/>
      <c r="ALC6447" s="308"/>
      <c r="ALD6447" s="308"/>
      <c r="ALE6447" s="308"/>
      <c r="ALF6447" s="308"/>
      <c r="ALG6447" s="308"/>
      <c r="ALH6447" s="308"/>
      <c r="ALI6447" s="308"/>
      <c r="ALJ6447" s="308"/>
      <c r="ALK6447" s="308"/>
      <c r="ALL6447" s="308"/>
      <c r="ALM6447" s="308"/>
      <c r="ALN6447" s="308"/>
      <c r="ALO6447" s="308"/>
      <c r="ALP6447" s="308"/>
      <c r="ALQ6447" s="308"/>
      <c r="ALR6447" s="308"/>
      <c r="ALS6447" s="308"/>
      <c r="ALT6447" s="308"/>
      <c r="ALU6447" s="308"/>
      <c r="ALV6447" s="308"/>
      <c r="ALW6447" s="308"/>
      <c r="ALX6447" s="308"/>
      <c r="ALY6447" s="308"/>
      <c r="ALZ6447" s="308"/>
      <c r="AMA6447" s="308"/>
      <c r="AMB6447" s="308"/>
      <c r="AMC6447" s="308"/>
      <c r="AMD6447" s="308"/>
      <c r="AME6447" s="308"/>
      <c r="AMF6447" s="308"/>
      <c r="AMG6447" s="308"/>
      <c r="AMH6447" s="308"/>
      <c r="AMI6447" s="308"/>
      <c r="AMJ6447" s="308"/>
      <c r="AMK6447" s="308"/>
      <c r="AML6447" s="308"/>
      <c r="AMM6447" s="308"/>
      <c r="AMN6447" s="308"/>
    </row>
    <row r="6448" spans="1:1028" s="311" customFormat="1" ht="38.25">
      <c r="A6448" s="308">
        <v>1</v>
      </c>
      <c r="B6448" s="308">
        <v>0</v>
      </c>
      <c r="C6448" s="309" t="s">
        <v>25898</v>
      </c>
      <c r="D6448" s="309" t="s">
        <v>25874</v>
      </c>
      <c r="E6448" s="309"/>
      <c r="F6448" s="309" t="s">
        <v>24530</v>
      </c>
      <c r="G6448" s="309"/>
      <c r="H6448" s="309"/>
      <c r="I6448" s="309" t="s">
        <v>4446</v>
      </c>
      <c r="J6448" s="309" t="s">
        <v>25896</v>
      </c>
      <c r="K6448" s="309"/>
      <c r="L6448" s="309"/>
      <c r="M6448" s="309"/>
      <c r="N6448" s="311" t="s">
        <v>1704</v>
      </c>
      <c r="O6448" s="309"/>
      <c r="P6448" s="309"/>
      <c r="Q6448" s="309"/>
      <c r="R6448" s="309" t="s">
        <v>25979</v>
      </c>
      <c r="S6448" s="309"/>
      <c r="T6448" s="309"/>
      <c r="U6448" s="309" t="s">
        <v>26301</v>
      </c>
      <c r="V6448" s="309"/>
      <c r="W6448" s="309"/>
      <c r="X6448" s="459"/>
      <c r="Y6448" s="309"/>
      <c r="Z6448" s="309"/>
      <c r="AA6448" s="309" t="s">
        <v>1170</v>
      </c>
      <c r="AB6448" s="309" t="s">
        <v>7372</v>
      </c>
      <c r="AC6448" s="309"/>
      <c r="AD6448" s="309"/>
      <c r="AE6448" s="309" t="s">
        <v>2950</v>
      </c>
      <c r="AF6448" s="309"/>
      <c r="AG6448" s="309">
        <v>1</v>
      </c>
      <c r="AH6448" s="309" t="s">
        <v>4439</v>
      </c>
      <c r="AI6448" s="309" t="s">
        <v>4440</v>
      </c>
      <c r="AJ6448" s="309" t="s">
        <v>4449</v>
      </c>
      <c r="AK6448" s="309" t="s">
        <v>20014</v>
      </c>
      <c r="AL6448" s="314" t="s">
        <v>25859</v>
      </c>
      <c r="AM6448" s="308"/>
      <c r="AN6448" s="308"/>
      <c r="AO6448" s="308"/>
      <c r="AP6448" s="308"/>
      <c r="AR6448" s="308"/>
      <c r="AS6448" s="308"/>
      <c r="AT6448" s="308"/>
      <c r="AU6448" s="308"/>
      <c r="AV6448" s="308"/>
      <c r="AW6448" s="308"/>
      <c r="AX6448" s="308"/>
      <c r="AY6448" s="308"/>
      <c r="AZ6448" s="308"/>
      <c r="BA6448" s="308"/>
      <c r="BB6448" s="308"/>
      <c r="BC6448" s="308"/>
      <c r="BD6448" s="308"/>
      <c r="BE6448" s="308"/>
      <c r="BF6448" s="308"/>
      <c r="BG6448" s="308"/>
      <c r="BH6448" s="308"/>
      <c r="BI6448" s="308"/>
      <c r="BJ6448" s="308"/>
      <c r="BK6448" s="308"/>
      <c r="BL6448" s="308"/>
      <c r="BM6448" s="308"/>
      <c r="BN6448" s="308"/>
      <c r="BO6448" s="308"/>
      <c r="BP6448" s="308"/>
      <c r="BQ6448" s="308"/>
      <c r="BR6448" s="308"/>
      <c r="BS6448" s="308"/>
      <c r="BT6448" s="308"/>
      <c r="BU6448" s="308"/>
      <c r="BV6448" s="308"/>
      <c r="BW6448" s="308"/>
      <c r="BX6448" s="308"/>
      <c r="BY6448" s="308"/>
      <c r="BZ6448" s="308"/>
      <c r="CA6448" s="308"/>
      <c r="CB6448" s="308"/>
      <c r="CC6448" s="308"/>
      <c r="CD6448" s="308"/>
      <c r="CE6448" s="308"/>
      <c r="CF6448" s="308"/>
      <c r="CG6448" s="308"/>
      <c r="CH6448" s="308"/>
      <c r="CI6448" s="308"/>
      <c r="CJ6448" s="308"/>
      <c r="CK6448" s="308"/>
      <c r="CL6448" s="308"/>
      <c r="CM6448" s="308"/>
      <c r="CN6448" s="308"/>
      <c r="CO6448" s="308"/>
      <c r="CP6448" s="308"/>
      <c r="CQ6448" s="308"/>
      <c r="CR6448" s="308"/>
      <c r="CS6448" s="308"/>
      <c r="CT6448" s="308"/>
      <c r="CU6448" s="308"/>
      <c r="CV6448" s="308"/>
      <c r="CW6448" s="308"/>
      <c r="CX6448" s="308"/>
      <c r="CY6448" s="308"/>
      <c r="CZ6448" s="308"/>
      <c r="DA6448" s="308"/>
      <c r="DB6448" s="308"/>
      <c r="DC6448" s="308"/>
      <c r="DD6448" s="308"/>
      <c r="DE6448" s="308"/>
      <c r="DF6448" s="308"/>
      <c r="DG6448" s="308"/>
      <c r="DH6448" s="308"/>
      <c r="DI6448" s="308"/>
      <c r="DJ6448" s="308"/>
      <c r="DK6448" s="308"/>
      <c r="DL6448" s="308"/>
      <c r="DM6448" s="308"/>
      <c r="DN6448" s="308"/>
      <c r="DO6448" s="308"/>
      <c r="DP6448" s="308"/>
      <c r="DQ6448" s="308"/>
      <c r="DR6448" s="308"/>
      <c r="DS6448" s="308"/>
      <c r="DT6448" s="308"/>
      <c r="DU6448" s="308"/>
      <c r="DV6448" s="308"/>
      <c r="DW6448" s="308"/>
      <c r="DX6448" s="308"/>
      <c r="DY6448" s="308"/>
      <c r="DZ6448" s="308"/>
      <c r="EA6448" s="308"/>
      <c r="EB6448" s="308"/>
      <c r="EC6448" s="308"/>
      <c r="ED6448" s="308"/>
      <c r="EE6448" s="308"/>
      <c r="EF6448" s="308"/>
      <c r="EG6448" s="308"/>
      <c r="EH6448" s="308"/>
      <c r="EI6448" s="308"/>
      <c r="EJ6448" s="308"/>
      <c r="EK6448" s="308"/>
      <c r="EL6448" s="308"/>
      <c r="EM6448" s="308"/>
      <c r="EN6448" s="308"/>
      <c r="EO6448" s="308"/>
      <c r="EP6448" s="308"/>
      <c r="EQ6448" s="308"/>
      <c r="ER6448" s="308"/>
      <c r="ES6448" s="308"/>
      <c r="ET6448" s="308"/>
      <c r="EU6448" s="308"/>
      <c r="EV6448" s="308"/>
      <c r="EW6448" s="308"/>
      <c r="EX6448" s="308"/>
      <c r="EY6448" s="308"/>
      <c r="EZ6448" s="308"/>
      <c r="FA6448" s="308"/>
      <c r="FB6448" s="308"/>
      <c r="FC6448" s="308"/>
      <c r="FD6448" s="308"/>
      <c r="FE6448" s="308"/>
      <c r="FF6448" s="308"/>
      <c r="FG6448" s="308"/>
      <c r="FH6448" s="308"/>
      <c r="FI6448" s="308"/>
      <c r="FJ6448" s="308"/>
      <c r="FK6448" s="308"/>
      <c r="FL6448" s="308"/>
      <c r="FM6448" s="308"/>
      <c r="FN6448" s="308"/>
      <c r="FO6448" s="308"/>
      <c r="FP6448" s="308"/>
      <c r="FQ6448" s="308"/>
      <c r="FR6448" s="308"/>
      <c r="FS6448" s="308"/>
      <c r="FT6448" s="308"/>
      <c r="FU6448" s="308"/>
      <c r="FV6448" s="308"/>
      <c r="FW6448" s="308"/>
      <c r="FX6448" s="308"/>
      <c r="FY6448" s="308"/>
      <c r="FZ6448" s="308"/>
      <c r="GA6448" s="308"/>
      <c r="GB6448" s="308"/>
      <c r="GC6448" s="308"/>
      <c r="GD6448" s="308"/>
      <c r="GE6448" s="308"/>
      <c r="GF6448" s="308"/>
      <c r="GG6448" s="308"/>
      <c r="GH6448" s="308"/>
      <c r="GI6448" s="308"/>
      <c r="GJ6448" s="308"/>
      <c r="GK6448" s="308"/>
      <c r="GL6448" s="308"/>
      <c r="GM6448" s="308"/>
      <c r="GN6448" s="308"/>
      <c r="GO6448" s="308"/>
      <c r="GP6448" s="308"/>
      <c r="GQ6448" s="308"/>
      <c r="GR6448" s="308"/>
      <c r="GS6448" s="308"/>
      <c r="GT6448" s="308"/>
      <c r="GU6448" s="308"/>
      <c r="GV6448" s="308"/>
      <c r="GW6448" s="308"/>
      <c r="GX6448" s="308"/>
      <c r="GY6448" s="308"/>
      <c r="GZ6448" s="308"/>
      <c r="HA6448" s="308"/>
      <c r="HB6448" s="308"/>
      <c r="HC6448" s="308"/>
      <c r="HD6448" s="308"/>
      <c r="HE6448" s="308"/>
      <c r="HF6448" s="308"/>
      <c r="HG6448" s="308"/>
      <c r="HH6448" s="308"/>
      <c r="HI6448" s="308"/>
      <c r="HJ6448" s="308"/>
      <c r="HK6448" s="308"/>
      <c r="HL6448" s="308"/>
      <c r="HM6448" s="308"/>
      <c r="HN6448" s="308"/>
      <c r="HO6448" s="308"/>
      <c r="HP6448" s="308"/>
      <c r="HQ6448" s="308"/>
      <c r="HR6448" s="308"/>
      <c r="HS6448" s="308"/>
      <c r="HT6448" s="308"/>
      <c r="HU6448" s="308"/>
      <c r="HV6448" s="308"/>
      <c r="HW6448" s="308"/>
      <c r="HX6448" s="308"/>
      <c r="HY6448" s="308"/>
      <c r="HZ6448" s="308"/>
      <c r="IA6448" s="308"/>
      <c r="IB6448" s="308"/>
      <c r="IC6448" s="308"/>
      <c r="ID6448" s="308"/>
      <c r="IE6448" s="308"/>
      <c r="IF6448" s="308"/>
      <c r="IG6448" s="308"/>
      <c r="IH6448" s="308"/>
      <c r="II6448" s="308"/>
      <c r="IJ6448" s="308"/>
      <c r="IK6448" s="308"/>
      <c r="IL6448" s="308"/>
      <c r="IM6448" s="308"/>
      <c r="IN6448" s="308"/>
      <c r="IO6448" s="308"/>
      <c r="IP6448" s="308"/>
      <c r="IQ6448" s="308"/>
      <c r="IR6448" s="308"/>
      <c r="IS6448" s="308"/>
      <c r="IT6448" s="308"/>
      <c r="IU6448" s="308"/>
      <c r="IV6448" s="308"/>
      <c r="IW6448" s="308"/>
      <c r="IX6448" s="308"/>
      <c r="IY6448" s="308"/>
      <c r="IZ6448" s="308"/>
      <c r="JA6448" s="308"/>
      <c r="JB6448" s="308"/>
      <c r="JC6448" s="308"/>
      <c r="JD6448" s="308"/>
      <c r="JE6448" s="308"/>
      <c r="JF6448" s="308"/>
      <c r="JG6448" s="308"/>
      <c r="JH6448" s="308"/>
      <c r="JI6448" s="308"/>
      <c r="JJ6448" s="308"/>
      <c r="JK6448" s="308"/>
      <c r="JL6448" s="308"/>
      <c r="JM6448" s="308"/>
      <c r="JN6448" s="308"/>
      <c r="JO6448" s="308"/>
      <c r="JP6448" s="308"/>
      <c r="JQ6448" s="308"/>
      <c r="JR6448" s="308"/>
      <c r="JS6448" s="308"/>
      <c r="JT6448" s="308"/>
      <c r="JU6448" s="308"/>
      <c r="JV6448" s="308"/>
      <c r="JW6448" s="308"/>
      <c r="JX6448" s="308"/>
      <c r="JY6448" s="308"/>
      <c r="JZ6448" s="308"/>
      <c r="KA6448" s="308"/>
      <c r="KB6448" s="308"/>
      <c r="KC6448" s="308"/>
      <c r="KD6448" s="308"/>
      <c r="KE6448" s="308"/>
      <c r="KF6448" s="308"/>
      <c r="KG6448" s="308"/>
      <c r="KH6448" s="308"/>
      <c r="KI6448" s="308"/>
      <c r="KJ6448" s="308"/>
      <c r="KK6448" s="308"/>
      <c r="KL6448" s="308"/>
      <c r="KM6448" s="308"/>
      <c r="KN6448" s="308"/>
      <c r="KO6448" s="308"/>
      <c r="KP6448" s="308"/>
      <c r="KQ6448" s="308"/>
      <c r="KR6448" s="308"/>
      <c r="KS6448" s="308"/>
      <c r="KT6448" s="308"/>
      <c r="KU6448" s="308"/>
      <c r="KV6448" s="308"/>
      <c r="KW6448" s="308"/>
      <c r="KX6448" s="308"/>
      <c r="KY6448" s="308"/>
      <c r="KZ6448" s="308"/>
      <c r="LA6448" s="308"/>
      <c r="LB6448" s="308"/>
      <c r="LC6448" s="308"/>
      <c r="LD6448" s="308"/>
      <c r="LE6448" s="308"/>
      <c r="LF6448" s="308"/>
      <c r="LG6448" s="308"/>
      <c r="LH6448" s="308"/>
      <c r="LI6448" s="308"/>
      <c r="LJ6448" s="308"/>
      <c r="LK6448" s="308"/>
      <c r="LL6448" s="308"/>
      <c r="LM6448" s="308"/>
      <c r="LN6448" s="308"/>
      <c r="LO6448" s="308"/>
      <c r="LP6448" s="308"/>
      <c r="LQ6448" s="308"/>
      <c r="LR6448" s="308"/>
      <c r="LS6448" s="308"/>
      <c r="LT6448" s="308"/>
      <c r="LU6448" s="308"/>
      <c r="LV6448" s="308"/>
      <c r="LW6448" s="308"/>
      <c r="LX6448" s="308"/>
      <c r="LY6448" s="308"/>
      <c r="LZ6448" s="308"/>
      <c r="MA6448" s="308"/>
      <c r="MB6448" s="308"/>
      <c r="MC6448" s="308"/>
      <c r="MD6448" s="308"/>
      <c r="ME6448" s="308"/>
      <c r="MF6448" s="308"/>
      <c r="MG6448" s="308"/>
      <c r="MH6448" s="308"/>
      <c r="MI6448" s="308"/>
      <c r="MJ6448" s="308"/>
      <c r="MK6448" s="308"/>
      <c r="ML6448" s="308"/>
      <c r="MM6448" s="308"/>
      <c r="MN6448" s="308"/>
      <c r="MO6448" s="308"/>
      <c r="MP6448" s="308"/>
      <c r="MQ6448" s="308"/>
      <c r="MR6448" s="308"/>
      <c r="MS6448" s="308"/>
      <c r="MT6448" s="308"/>
      <c r="MU6448" s="308"/>
      <c r="MV6448" s="308"/>
      <c r="MW6448" s="308"/>
      <c r="MX6448" s="308"/>
      <c r="MY6448" s="308"/>
      <c r="MZ6448" s="308"/>
      <c r="NA6448" s="308"/>
      <c r="NB6448" s="308"/>
      <c r="NC6448" s="308"/>
      <c r="ND6448" s="308"/>
      <c r="NE6448" s="308"/>
      <c r="NF6448" s="308"/>
      <c r="NG6448" s="308"/>
      <c r="NH6448" s="308"/>
      <c r="NI6448" s="308"/>
      <c r="NJ6448" s="308"/>
      <c r="NK6448" s="308"/>
      <c r="NL6448" s="308"/>
      <c r="NM6448" s="308"/>
      <c r="NN6448" s="308"/>
      <c r="NO6448" s="308"/>
      <c r="NP6448" s="308"/>
      <c r="NQ6448" s="308"/>
      <c r="NR6448" s="308"/>
      <c r="NS6448" s="308"/>
      <c r="NT6448" s="308"/>
      <c r="NU6448" s="308"/>
      <c r="NV6448" s="308"/>
      <c r="NW6448" s="308"/>
      <c r="NX6448" s="308"/>
      <c r="NY6448" s="308"/>
      <c r="NZ6448" s="308"/>
      <c r="OA6448" s="308"/>
      <c r="OB6448" s="308"/>
      <c r="OC6448" s="308"/>
      <c r="OD6448" s="308"/>
      <c r="OE6448" s="308"/>
      <c r="OF6448" s="308"/>
      <c r="OG6448" s="308"/>
      <c r="OH6448" s="308"/>
      <c r="OI6448" s="308"/>
      <c r="OJ6448" s="308"/>
      <c r="OK6448" s="308"/>
      <c r="OL6448" s="308"/>
      <c r="OM6448" s="308"/>
      <c r="ON6448" s="308"/>
      <c r="OO6448" s="308"/>
      <c r="OP6448" s="308"/>
      <c r="OQ6448" s="308"/>
      <c r="OR6448" s="308"/>
      <c r="OS6448" s="308"/>
      <c r="OT6448" s="308"/>
      <c r="OU6448" s="308"/>
      <c r="OV6448" s="308"/>
      <c r="OW6448" s="308"/>
      <c r="OX6448" s="308"/>
      <c r="OY6448" s="308"/>
      <c r="OZ6448" s="308"/>
      <c r="PA6448" s="308"/>
      <c r="PB6448" s="308"/>
      <c r="PC6448" s="308"/>
      <c r="PD6448" s="308"/>
      <c r="PE6448" s="308"/>
      <c r="PF6448" s="308"/>
      <c r="PG6448" s="308"/>
      <c r="PH6448" s="308"/>
      <c r="PI6448" s="308"/>
      <c r="PJ6448" s="308"/>
      <c r="PK6448" s="308"/>
      <c r="PL6448" s="308"/>
      <c r="PM6448" s="308"/>
      <c r="PN6448" s="308"/>
      <c r="PO6448" s="308"/>
      <c r="PP6448" s="308"/>
      <c r="PQ6448" s="308"/>
      <c r="PR6448" s="308"/>
      <c r="PS6448" s="308"/>
      <c r="PT6448" s="308"/>
      <c r="PU6448" s="308"/>
      <c r="PV6448" s="308"/>
      <c r="PW6448" s="308"/>
      <c r="PX6448" s="308"/>
      <c r="PY6448" s="308"/>
      <c r="PZ6448" s="308"/>
      <c r="QA6448" s="308"/>
      <c r="QB6448" s="308"/>
      <c r="QC6448" s="308"/>
      <c r="QD6448" s="308"/>
      <c r="QE6448" s="308"/>
      <c r="QF6448" s="308"/>
      <c r="QG6448" s="308"/>
      <c r="QH6448" s="308"/>
      <c r="QI6448" s="308"/>
      <c r="QJ6448" s="308"/>
      <c r="QK6448" s="308"/>
      <c r="QL6448" s="308"/>
      <c r="QM6448" s="308"/>
      <c r="QN6448" s="308"/>
      <c r="QO6448" s="308"/>
      <c r="QP6448" s="308"/>
      <c r="QQ6448" s="308"/>
      <c r="QR6448" s="308"/>
      <c r="QS6448" s="308"/>
      <c r="QT6448" s="308"/>
      <c r="QU6448" s="308"/>
      <c r="QV6448" s="308"/>
      <c r="QW6448" s="308"/>
      <c r="QX6448" s="308"/>
      <c r="QY6448" s="308"/>
      <c r="QZ6448" s="308"/>
      <c r="RA6448" s="308"/>
      <c r="RB6448" s="308"/>
      <c r="RC6448" s="308"/>
      <c r="RD6448" s="308"/>
      <c r="RE6448" s="308"/>
      <c r="RF6448" s="308"/>
      <c r="RG6448" s="308"/>
      <c r="RH6448" s="308"/>
      <c r="RI6448" s="308"/>
      <c r="RJ6448" s="308"/>
      <c r="RK6448" s="308"/>
      <c r="RL6448" s="308"/>
      <c r="RM6448" s="308"/>
      <c r="RN6448" s="308"/>
      <c r="RO6448" s="308"/>
      <c r="RP6448" s="308"/>
      <c r="RQ6448" s="308"/>
      <c r="RR6448" s="308"/>
      <c r="RS6448" s="308"/>
      <c r="RT6448" s="308"/>
      <c r="RU6448" s="308"/>
      <c r="RV6448" s="308"/>
      <c r="RW6448" s="308"/>
      <c r="RX6448" s="308"/>
      <c r="RY6448" s="308"/>
      <c r="RZ6448" s="308"/>
      <c r="SA6448" s="308"/>
      <c r="SB6448" s="308"/>
      <c r="SC6448" s="308"/>
      <c r="SD6448" s="308"/>
      <c r="SE6448" s="308"/>
      <c r="SF6448" s="308"/>
      <c r="SG6448" s="308"/>
      <c r="SH6448" s="308"/>
      <c r="SI6448" s="308"/>
      <c r="SJ6448" s="308"/>
      <c r="SK6448" s="308"/>
      <c r="SL6448" s="308"/>
      <c r="SM6448" s="308"/>
      <c r="SN6448" s="308"/>
      <c r="SO6448" s="308"/>
      <c r="SP6448" s="308"/>
      <c r="SQ6448" s="308"/>
      <c r="SR6448" s="308"/>
      <c r="SS6448" s="308"/>
      <c r="ST6448" s="308"/>
      <c r="SU6448" s="308"/>
      <c r="SV6448" s="308"/>
      <c r="SW6448" s="308"/>
      <c r="SX6448" s="308"/>
      <c r="SY6448" s="308"/>
      <c r="SZ6448" s="308"/>
      <c r="TA6448" s="308"/>
      <c r="TB6448" s="308"/>
      <c r="TC6448" s="308"/>
      <c r="TD6448" s="308"/>
      <c r="TE6448" s="308"/>
      <c r="TF6448" s="308"/>
      <c r="TG6448" s="308"/>
      <c r="TH6448" s="308"/>
      <c r="TI6448" s="308"/>
      <c r="TJ6448" s="308"/>
      <c r="TK6448" s="308"/>
      <c r="TL6448" s="308"/>
      <c r="TM6448" s="308"/>
      <c r="TN6448" s="308"/>
      <c r="TO6448" s="308"/>
      <c r="TP6448" s="308"/>
      <c r="TQ6448" s="308"/>
      <c r="TR6448" s="308"/>
      <c r="TS6448" s="308"/>
      <c r="TT6448" s="308"/>
      <c r="TU6448" s="308"/>
      <c r="TV6448" s="308"/>
      <c r="TW6448" s="308"/>
      <c r="TX6448" s="308"/>
      <c r="TY6448" s="308"/>
      <c r="TZ6448" s="308"/>
      <c r="UA6448" s="308"/>
      <c r="UB6448" s="308"/>
      <c r="UC6448" s="308"/>
      <c r="UD6448" s="308"/>
      <c r="UE6448" s="308"/>
      <c r="UF6448" s="308"/>
      <c r="UG6448" s="308"/>
      <c r="UH6448" s="308"/>
      <c r="UI6448" s="308"/>
      <c r="UJ6448" s="308"/>
      <c r="UK6448" s="308"/>
      <c r="UL6448" s="308"/>
      <c r="UM6448" s="308"/>
      <c r="UN6448" s="308"/>
      <c r="UO6448" s="308"/>
      <c r="UP6448" s="308"/>
      <c r="UQ6448" s="308"/>
      <c r="UR6448" s="308"/>
      <c r="US6448" s="308"/>
      <c r="UT6448" s="308"/>
      <c r="UU6448" s="308"/>
      <c r="UV6448" s="308"/>
      <c r="UW6448" s="308"/>
      <c r="UX6448" s="308"/>
      <c r="UY6448" s="308"/>
      <c r="UZ6448" s="308"/>
      <c r="VA6448" s="308"/>
      <c r="VB6448" s="308"/>
      <c r="VC6448" s="308"/>
      <c r="VD6448" s="308"/>
      <c r="VE6448" s="308"/>
      <c r="VF6448" s="308"/>
      <c r="VG6448" s="308"/>
      <c r="VH6448" s="308"/>
      <c r="VI6448" s="308"/>
      <c r="VJ6448" s="308"/>
      <c r="VK6448" s="308"/>
      <c r="VL6448" s="308"/>
      <c r="VM6448" s="308"/>
      <c r="VN6448" s="308"/>
      <c r="VO6448" s="308"/>
      <c r="VP6448" s="308"/>
      <c r="VQ6448" s="308"/>
      <c r="VR6448" s="308"/>
      <c r="VS6448" s="308"/>
      <c r="VT6448" s="308"/>
      <c r="VU6448" s="308"/>
      <c r="VV6448" s="308"/>
      <c r="VW6448" s="308"/>
      <c r="VX6448" s="308"/>
      <c r="VY6448" s="308"/>
      <c r="VZ6448" s="308"/>
      <c r="WA6448" s="308"/>
      <c r="WB6448" s="308"/>
      <c r="WC6448" s="308"/>
      <c r="WD6448" s="308"/>
      <c r="WE6448" s="308"/>
      <c r="WF6448" s="308"/>
      <c r="WG6448" s="308"/>
      <c r="WH6448" s="308"/>
      <c r="WI6448" s="308"/>
      <c r="WJ6448" s="308"/>
      <c r="WK6448" s="308"/>
      <c r="WL6448" s="308"/>
      <c r="WM6448" s="308"/>
      <c r="WN6448" s="308"/>
      <c r="WO6448" s="308"/>
      <c r="WP6448" s="308"/>
      <c r="WQ6448" s="308"/>
      <c r="WR6448" s="308"/>
      <c r="WS6448" s="308"/>
      <c r="WT6448" s="308"/>
      <c r="WU6448" s="308"/>
      <c r="WV6448" s="308"/>
      <c r="WW6448" s="308"/>
      <c r="WX6448" s="308"/>
      <c r="WY6448" s="308"/>
      <c r="WZ6448" s="308"/>
      <c r="XA6448" s="308"/>
      <c r="XB6448" s="308"/>
      <c r="XC6448" s="308"/>
      <c r="XD6448" s="308"/>
      <c r="XE6448" s="308"/>
      <c r="XF6448" s="308"/>
      <c r="XG6448" s="308"/>
      <c r="XH6448" s="308"/>
      <c r="XI6448" s="308"/>
      <c r="XJ6448" s="308"/>
      <c r="XK6448" s="308"/>
      <c r="XL6448" s="308"/>
      <c r="XM6448" s="308"/>
      <c r="XN6448" s="308"/>
      <c r="XO6448" s="308"/>
      <c r="XP6448" s="308"/>
      <c r="XQ6448" s="308"/>
      <c r="XR6448" s="308"/>
      <c r="XS6448" s="308"/>
      <c r="XT6448" s="308"/>
      <c r="XU6448" s="308"/>
      <c r="XV6448" s="308"/>
      <c r="XW6448" s="308"/>
      <c r="XX6448" s="308"/>
      <c r="XY6448" s="308"/>
      <c r="XZ6448" s="308"/>
      <c r="YA6448" s="308"/>
      <c r="YB6448" s="308"/>
      <c r="YC6448" s="308"/>
      <c r="YD6448" s="308"/>
      <c r="YE6448" s="308"/>
      <c r="YF6448" s="308"/>
      <c r="YG6448" s="308"/>
      <c r="YH6448" s="308"/>
      <c r="YI6448" s="308"/>
      <c r="YJ6448" s="308"/>
      <c r="YK6448" s="308"/>
      <c r="YL6448" s="308"/>
      <c r="YM6448" s="308"/>
      <c r="YN6448" s="308"/>
      <c r="YO6448" s="308"/>
      <c r="YP6448" s="308"/>
      <c r="YQ6448" s="308"/>
      <c r="YR6448" s="308"/>
      <c r="YS6448" s="308"/>
      <c r="YT6448" s="308"/>
      <c r="YU6448" s="308"/>
      <c r="YV6448" s="308"/>
      <c r="YW6448" s="308"/>
      <c r="YX6448" s="308"/>
      <c r="YY6448" s="308"/>
      <c r="YZ6448" s="308"/>
      <c r="ZA6448" s="308"/>
      <c r="ZB6448" s="308"/>
      <c r="ZC6448" s="308"/>
      <c r="ZD6448" s="308"/>
      <c r="ZE6448" s="308"/>
      <c r="ZF6448" s="308"/>
      <c r="ZG6448" s="308"/>
      <c r="ZH6448" s="308"/>
      <c r="ZI6448" s="308"/>
      <c r="ZJ6448" s="308"/>
      <c r="ZK6448" s="308"/>
      <c r="ZL6448" s="308"/>
      <c r="ZM6448" s="308"/>
      <c r="ZN6448" s="308"/>
      <c r="ZO6448" s="308"/>
      <c r="ZP6448" s="308"/>
      <c r="ZQ6448" s="308"/>
      <c r="ZR6448" s="308"/>
      <c r="ZS6448" s="308"/>
      <c r="ZT6448" s="308"/>
      <c r="ZU6448" s="308"/>
      <c r="ZV6448" s="308"/>
      <c r="ZW6448" s="308"/>
      <c r="ZX6448" s="308"/>
      <c r="ZY6448" s="308"/>
      <c r="ZZ6448" s="308"/>
      <c r="AAA6448" s="308"/>
      <c r="AAB6448" s="308"/>
      <c r="AAC6448" s="308"/>
      <c r="AAD6448" s="308"/>
      <c r="AAE6448" s="308"/>
      <c r="AAF6448" s="308"/>
      <c r="AAG6448" s="308"/>
      <c r="AAH6448" s="308"/>
      <c r="AAI6448" s="308"/>
      <c r="AAJ6448" s="308"/>
      <c r="AAK6448" s="308"/>
      <c r="AAL6448" s="308"/>
      <c r="AAM6448" s="308"/>
      <c r="AAN6448" s="308"/>
      <c r="AAO6448" s="308"/>
      <c r="AAP6448" s="308"/>
      <c r="AAQ6448" s="308"/>
      <c r="AAR6448" s="308"/>
      <c r="AAS6448" s="308"/>
      <c r="AAT6448" s="308"/>
      <c r="AAU6448" s="308"/>
      <c r="AAV6448" s="308"/>
      <c r="AAW6448" s="308"/>
      <c r="AAX6448" s="308"/>
      <c r="AAY6448" s="308"/>
      <c r="AAZ6448" s="308"/>
      <c r="ABA6448" s="308"/>
      <c r="ABB6448" s="308"/>
      <c r="ABC6448" s="308"/>
      <c r="ABD6448" s="308"/>
      <c r="ABE6448" s="308"/>
      <c r="ABF6448" s="308"/>
      <c r="ABG6448" s="308"/>
      <c r="ABH6448" s="308"/>
      <c r="ABI6448" s="308"/>
      <c r="ABJ6448" s="308"/>
      <c r="ABK6448" s="308"/>
      <c r="ABL6448" s="308"/>
      <c r="ABM6448" s="308"/>
      <c r="ABN6448" s="308"/>
      <c r="ABO6448" s="308"/>
      <c r="ABP6448" s="308"/>
      <c r="ABQ6448" s="308"/>
      <c r="ABR6448" s="308"/>
      <c r="ABS6448" s="308"/>
      <c r="ABT6448" s="308"/>
      <c r="ABU6448" s="308"/>
      <c r="ABV6448" s="308"/>
      <c r="ABW6448" s="308"/>
      <c r="ABX6448" s="308"/>
      <c r="ABY6448" s="308"/>
      <c r="ABZ6448" s="308"/>
      <c r="ACA6448" s="308"/>
      <c r="ACB6448" s="308"/>
      <c r="ACC6448" s="308"/>
      <c r="ACD6448" s="308"/>
      <c r="ACE6448" s="308"/>
      <c r="ACF6448" s="308"/>
      <c r="ACG6448" s="308"/>
      <c r="ACH6448" s="308"/>
      <c r="ACI6448" s="308"/>
      <c r="ACJ6448" s="308"/>
      <c r="ACK6448" s="308"/>
      <c r="ACL6448" s="308"/>
      <c r="ACM6448" s="308"/>
      <c r="ACN6448" s="308"/>
      <c r="ACO6448" s="308"/>
      <c r="ACP6448" s="308"/>
      <c r="ACQ6448" s="308"/>
      <c r="ACR6448" s="308"/>
      <c r="ACS6448" s="308"/>
      <c r="ACT6448" s="308"/>
      <c r="ACU6448" s="308"/>
      <c r="ACV6448" s="308"/>
      <c r="ACW6448" s="308"/>
      <c r="ACX6448" s="308"/>
      <c r="ACY6448" s="308"/>
      <c r="ACZ6448" s="308"/>
      <c r="ADA6448" s="308"/>
      <c r="ADB6448" s="308"/>
      <c r="ADC6448" s="308"/>
      <c r="ADD6448" s="308"/>
      <c r="ADE6448" s="308"/>
      <c r="ADF6448" s="308"/>
      <c r="ADG6448" s="308"/>
      <c r="ADH6448" s="308"/>
      <c r="ADI6448" s="308"/>
      <c r="ADJ6448" s="308"/>
      <c r="ADK6448" s="308"/>
      <c r="ADL6448" s="308"/>
      <c r="ADM6448" s="308"/>
      <c r="ADN6448" s="308"/>
      <c r="ADO6448" s="308"/>
      <c r="ADP6448" s="308"/>
      <c r="ADQ6448" s="308"/>
      <c r="ADR6448" s="308"/>
      <c r="ADS6448" s="308"/>
      <c r="ADT6448" s="308"/>
      <c r="ADU6448" s="308"/>
      <c r="ADV6448" s="308"/>
      <c r="ADW6448" s="308"/>
      <c r="ADX6448" s="308"/>
      <c r="ADY6448" s="308"/>
      <c r="ADZ6448" s="308"/>
      <c r="AEA6448" s="308"/>
      <c r="AEB6448" s="308"/>
      <c r="AEC6448" s="308"/>
      <c r="AED6448" s="308"/>
      <c r="AEE6448" s="308"/>
      <c r="AEF6448" s="308"/>
      <c r="AEG6448" s="308"/>
      <c r="AEH6448" s="308"/>
      <c r="AEI6448" s="308"/>
      <c r="AEJ6448" s="308"/>
      <c r="AEK6448" s="308"/>
      <c r="AEL6448" s="308"/>
      <c r="AEM6448" s="308"/>
      <c r="AEN6448" s="308"/>
      <c r="AEO6448" s="308"/>
      <c r="AEP6448" s="308"/>
      <c r="AEQ6448" s="308"/>
      <c r="AER6448" s="308"/>
      <c r="AES6448" s="308"/>
      <c r="AET6448" s="308"/>
      <c r="AEU6448" s="308"/>
      <c r="AEV6448" s="308"/>
      <c r="AEW6448" s="308"/>
      <c r="AEX6448" s="308"/>
      <c r="AEY6448" s="308"/>
      <c r="AEZ6448" s="308"/>
      <c r="AFA6448" s="308"/>
      <c r="AFB6448" s="308"/>
      <c r="AFC6448" s="308"/>
      <c r="AFD6448" s="308"/>
      <c r="AFE6448" s="308"/>
      <c r="AFF6448" s="308"/>
      <c r="AFG6448" s="308"/>
      <c r="AFH6448" s="308"/>
      <c r="AFI6448" s="308"/>
      <c r="AFJ6448" s="308"/>
      <c r="AFK6448" s="308"/>
      <c r="AFL6448" s="308"/>
      <c r="AFM6448" s="308"/>
      <c r="AFN6448" s="308"/>
      <c r="AFO6448" s="308"/>
      <c r="AFP6448" s="308"/>
      <c r="AFQ6448" s="308"/>
      <c r="AFR6448" s="308"/>
      <c r="AFS6448" s="308"/>
      <c r="AFT6448" s="308"/>
      <c r="AFU6448" s="308"/>
      <c r="AFV6448" s="308"/>
      <c r="AFW6448" s="308"/>
      <c r="AFX6448" s="308"/>
      <c r="AFY6448" s="308"/>
      <c r="AFZ6448" s="308"/>
      <c r="AGA6448" s="308"/>
      <c r="AGB6448" s="308"/>
      <c r="AGC6448" s="308"/>
      <c r="AGD6448" s="308"/>
      <c r="AGE6448" s="308"/>
      <c r="AGF6448" s="308"/>
      <c r="AGG6448" s="308"/>
      <c r="AGH6448" s="308"/>
      <c r="AGI6448" s="308"/>
      <c r="AGJ6448" s="308"/>
      <c r="AGK6448" s="308"/>
      <c r="AGL6448" s="308"/>
      <c r="AGM6448" s="308"/>
      <c r="AGN6448" s="308"/>
      <c r="AGO6448" s="308"/>
      <c r="AGP6448" s="308"/>
      <c r="AGQ6448" s="308"/>
      <c r="AGR6448" s="308"/>
      <c r="AGS6448" s="308"/>
      <c r="AGT6448" s="308"/>
      <c r="AGU6448" s="308"/>
      <c r="AGV6448" s="308"/>
      <c r="AGW6448" s="308"/>
      <c r="AGX6448" s="308"/>
      <c r="AGY6448" s="308"/>
      <c r="AGZ6448" s="308"/>
      <c r="AHA6448" s="308"/>
      <c r="AHB6448" s="308"/>
      <c r="AHC6448" s="308"/>
      <c r="AHD6448" s="308"/>
      <c r="AHE6448" s="308"/>
      <c r="AHF6448" s="308"/>
      <c r="AHG6448" s="308"/>
      <c r="AHH6448" s="308"/>
      <c r="AHI6448" s="308"/>
      <c r="AHJ6448" s="308"/>
      <c r="AHK6448" s="308"/>
      <c r="AHL6448" s="308"/>
      <c r="AHM6448" s="308"/>
      <c r="AHN6448" s="308"/>
      <c r="AHO6448" s="308"/>
      <c r="AHP6448" s="308"/>
      <c r="AHQ6448" s="308"/>
      <c r="AHR6448" s="308"/>
      <c r="AHS6448" s="308"/>
      <c r="AHT6448" s="308"/>
      <c r="AHU6448" s="308"/>
      <c r="AHV6448" s="308"/>
      <c r="AHW6448" s="308"/>
      <c r="AHX6448" s="308"/>
      <c r="AHY6448" s="308"/>
      <c r="AHZ6448" s="308"/>
      <c r="AIA6448" s="308"/>
      <c r="AIB6448" s="308"/>
      <c r="AIC6448" s="308"/>
      <c r="AID6448" s="308"/>
      <c r="AIE6448" s="308"/>
      <c r="AIF6448" s="308"/>
      <c r="AIG6448" s="308"/>
      <c r="AIH6448" s="308"/>
      <c r="AII6448" s="308"/>
      <c r="AIJ6448" s="308"/>
      <c r="AIK6448" s="308"/>
      <c r="AIL6448" s="308"/>
      <c r="AIM6448" s="308"/>
      <c r="AIN6448" s="308"/>
      <c r="AIO6448" s="308"/>
      <c r="AIP6448" s="308"/>
      <c r="AIQ6448" s="308"/>
      <c r="AIR6448" s="308"/>
      <c r="AIS6448" s="308"/>
      <c r="AIT6448" s="308"/>
      <c r="AIU6448" s="308"/>
      <c r="AIV6448" s="308"/>
      <c r="AIW6448" s="308"/>
      <c r="AIX6448" s="308"/>
      <c r="AIY6448" s="308"/>
      <c r="AIZ6448" s="308"/>
      <c r="AJA6448" s="308"/>
      <c r="AJB6448" s="308"/>
      <c r="AJC6448" s="308"/>
      <c r="AJD6448" s="308"/>
      <c r="AJE6448" s="308"/>
      <c r="AJF6448" s="308"/>
      <c r="AJG6448" s="308"/>
      <c r="AJH6448" s="308"/>
      <c r="AJI6448" s="308"/>
      <c r="AJJ6448" s="308"/>
      <c r="AJK6448" s="308"/>
      <c r="AJL6448" s="308"/>
      <c r="AJM6448" s="308"/>
      <c r="AJN6448" s="308"/>
      <c r="AJO6448" s="308"/>
      <c r="AJP6448" s="308"/>
      <c r="AJQ6448" s="308"/>
      <c r="AJR6448" s="308"/>
      <c r="AJS6448" s="308"/>
      <c r="AJT6448" s="308"/>
      <c r="AJU6448" s="308"/>
      <c r="AJV6448" s="308"/>
      <c r="AJW6448" s="308"/>
      <c r="AJX6448" s="308"/>
      <c r="AJY6448" s="308"/>
      <c r="AJZ6448" s="308"/>
      <c r="AKA6448" s="308"/>
      <c r="AKB6448" s="308"/>
      <c r="AKC6448" s="308"/>
      <c r="AKD6448" s="308"/>
      <c r="AKE6448" s="308"/>
      <c r="AKF6448" s="308"/>
      <c r="AKG6448" s="308"/>
      <c r="AKH6448" s="308"/>
      <c r="AKI6448" s="308"/>
      <c r="AKJ6448" s="308"/>
      <c r="AKK6448" s="308"/>
      <c r="AKL6448" s="308"/>
      <c r="AKM6448" s="308"/>
      <c r="AKN6448" s="308"/>
      <c r="AKO6448" s="308"/>
      <c r="AKP6448" s="308"/>
      <c r="AKQ6448" s="308"/>
      <c r="AKR6448" s="308"/>
      <c r="AKS6448" s="308"/>
      <c r="AKT6448" s="308"/>
      <c r="AKU6448" s="308"/>
      <c r="AKV6448" s="308"/>
      <c r="AKW6448" s="308"/>
      <c r="AKX6448" s="308"/>
      <c r="AKY6448" s="308"/>
      <c r="AKZ6448" s="308"/>
      <c r="ALA6448" s="308"/>
      <c r="ALB6448" s="308"/>
      <c r="ALC6448" s="308"/>
      <c r="ALD6448" s="308"/>
      <c r="ALE6448" s="308"/>
      <c r="ALF6448" s="308"/>
      <c r="ALG6448" s="308"/>
      <c r="ALH6448" s="308"/>
      <c r="ALI6448" s="308"/>
      <c r="ALJ6448" s="308"/>
      <c r="ALK6448" s="308"/>
      <c r="ALL6448" s="308"/>
      <c r="ALM6448" s="308"/>
      <c r="ALN6448" s="308"/>
      <c r="ALO6448" s="308"/>
      <c r="ALP6448" s="308"/>
      <c r="ALQ6448" s="308"/>
      <c r="ALR6448" s="308"/>
      <c r="ALS6448" s="308"/>
      <c r="ALT6448" s="308"/>
      <c r="ALU6448" s="308"/>
      <c r="ALV6448" s="308"/>
      <c r="ALW6448" s="308"/>
      <c r="ALX6448" s="308"/>
      <c r="ALY6448" s="308"/>
      <c r="ALZ6448" s="308"/>
      <c r="AMA6448" s="308"/>
      <c r="AMB6448" s="308"/>
      <c r="AMC6448" s="308"/>
      <c r="AMD6448" s="308"/>
      <c r="AME6448" s="308"/>
      <c r="AMF6448" s="308"/>
      <c r="AMG6448" s="308"/>
      <c r="AMH6448" s="308"/>
      <c r="AMI6448" s="308"/>
      <c r="AMJ6448" s="308"/>
      <c r="AMK6448" s="308"/>
      <c r="AML6448" s="308"/>
      <c r="AMM6448" s="308"/>
      <c r="AMN6448" s="308"/>
    </row>
    <row r="6449" spans="1:1028" s="311" customFormat="1" ht="25.5">
      <c r="A6449" s="308">
        <v>1</v>
      </c>
      <c r="B6449" s="308">
        <v>0</v>
      </c>
      <c r="C6449" s="309" t="s">
        <v>25899</v>
      </c>
      <c r="D6449" s="309" t="s">
        <v>25875</v>
      </c>
      <c r="E6449" s="309"/>
      <c r="F6449" s="309" t="s">
        <v>24530</v>
      </c>
      <c r="G6449" s="309"/>
      <c r="H6449" s="309"/>
      <c r="I6449" s="309" t="s">
        <v>4446</v>
      </c>
      <c r="J6449" s="309" t="s">
        <v>25896</v>
      </c>
      <c r="K6449" s="309"/>
      <c r="L6449" s="309"/>
      <c r="M6449" s="309"/>
      <c r="N6449" s="311" t="s">
        <v>1704</v>
      </c>
      <c r="O6449" s="309"/>
      <c r="P6449" s="309"/>
      <c r="Q6449" s="309"/>
      <c r="R6449" s="309" t="s">
        <v>25979</v>
      </c>
      <c r="S6449" s="309"/>
      <c r="T6449" s="309"/>
      <c r="U6449" s="309" t="s">
        <v>26299</v>
      </c>
      <c r="V6449" s="309"/>
      <c r="W6449" s="309"/>
      <c r="X6449" s="459"/>
      <c r="Y6449" s="309"/>
      <c r="Z6449" s="309"/>
      <c r="AA6449" s="309" t="s">
        <v>1170</v>
      </c>
      <c r="AB6449" s="309" t="s">
        <v>11724</v>
      </c>
      <c r="AC6449" s="309"/>
      <c r="AD6449" s="309"/>
      <c r="AE6449" s="309" t="s">
        <v>2950</v>
      </c>
      <c r="AF6449" s="309"/>
      <c r="AG6449" s="309">
        <v>1</v>
      </c>
      <c r="AH6449" s="309" t="s">
        <v>4439</v>
      </c>
      <c r="AI6449" s="309" t="s">
        <v>4440</v>
      </c>
      <c r="AJ6449" s="309" t="s">
        <v>4449</v>
      </c>
      <c r="AK6449" s="309" t="s">
        <v>20014</v>
      </c>
      <c r="AL6449" s="314" t="s">
        <v>25859</v>
      </c>
      <c r="AM6449" s="308"/>
      <c r="AN6449" s="308"/>
      <c r="AO6449" s="308"/>
      <c r="AP6449" s="308"/>
      <c r="AR6449" s="308"/>
      <c r="AS6449" s="308"/>
      <c r="AT6449" s="308"/>
      <c r="AU6449" s="308"/>
      <c r="AV6449" s="308"/>
      <c r="AW6449" s="308"/>
      <c r="AX6449" s="308"/>
      <c r="AY6449" s="308"/>
      <c r="AZ6449" s="308"/>
      <c r="BA6449" s="308"/>
      <c r="BB6449" s="308"/>
      <c r="BC6449" s="308"/>
      <c r="BD6449" s="308"/>
      <c r="BE6449" s="308"/>
      <c r="BF6449" s="308"/>
      <c r="BG6449" s="308"/>
      <c r="BH6449" s="308"/>
      <c r="BI6449" s="308"/>
      <c r="BJ6449" s="308"/>
      <c r="BK6449" s="308"/>
      <c r="BL6449" s="308"/>
      <c r="BM6449" s="308"/>
      <c r="BN6449" s="308"/>
      <c r="BO6449" s="308"/>
      <c r="BP6449" s="308"/>
      <c r="BQ6449" s="308"/>
      <c r="BR6449" s="308"/>
      <c r="BS6449" s="308"/>
      <c r="BT6449" s="308"/>
      <c r="BU6449" s="308"/>
      <c r="BV6449" s="308"/>
      <c r="BW6449" s="308"/>
      <c r="BX6449" s="308"/>
      <c r="BY6449" s="308"/>
      <c r="BZ6449" s="308"/>
      <c r="CA6449" s="308"/>
      <c r="CB6449" s="308"/>
      <c r="CC6449" s="308"/>
      <c r="CD6449" s="308"/>
      <c r="CE6449" s="308"/>
      <c r="CF6449" s="308"/>
      <c r="CG6449" s="308"/>
      <c r="CH6449" s="308"/>
      <c r="CI6449" s="308"/>
      <c r="CJ6449" s="308"/>
      <c r="CK6449" s="308"/>
      <c r="CL6449" s="308"/>
      <c r="CM6449" s="308"/>
      <c r="CN6449" s="308"/>
      <c r="CO6449" s="308"/>
      <c r="CP6449" s="308"/>
      <c r="CQ6449" s="308"/>
      <c r="CR6449" s="308"/>
      <c r="CS6449" s="308"/>
      <c r="CT6449" s="308"/>
      <c r="CU6449" s="308"/>
      <c r="CV6449" s="308"/>
      <c r="CW6449" s="308"/>
      <c r="CX6449" s="308"/>
      <c r="CY6449" s="308"/>
      <c r="CZ6449" s="308"/>
      <c r="DA6449" s="308"/>
      <c r="DB6449" s="308"/>
      <c r="DC6449" s="308"/>
      <c r="DD6449" s="308"/>
      <c r="DE6449" s="308"/>
      <c r="DF6449" s="308"/>
      <c r="DG6449" s="308"/>
      <c r="DH6449" s="308"/>
      <c r="DI6449" s="308"/>
      <c r="DJ6449" s="308"/>
      <c r="DK6449" s="308"/>
      <c r="DL6449" s="308"/>
      <c r="DM6449" s="308"/>
      <c r="DN6449" s="308"/>
      <c r="DO6449" s="308"/>
      <c r="DP6449" s="308"/>
      <c r="DQ6449" s="308"/>
      <c r="DR6449" s="308"/>
      <c r="DS6449" s="308"/>
      <c r="DT6449" s="308"/>
      <c r="DU6449" s="308"/>
      <c r="DV6449" s="308"/>
      <c r="DW6449" s="308"/>
      <c r="DX6449" s="308"/>
      <c r="DY6449" s="308"/>
      <c r="DZ6449" s="308"/>
      <c r="EA6449" s="308"/>
      <c r="EB6449" s="308"/>
      <c r="EC6449" s="308"/>
      <c r="ED6449" s="308"/>
      <c r="EE6449" s="308"/>
      <c r="EF6449" s="308"/>
      <c r="EG6449" s="308"/>
      <c r="EH6449" s="308"/>
      <c r="EI6449" s="308"/>
      <c r="EJ6449" s="308"/>
      <c r="EK6449" s="308"/>
      <c r="EL6449" s="308"/>
      <c r="EM6449" s="308"/>
      <c r="EN6449" s="308"/>
      <c r="EO6449" s="308"/>
      <c r="EP6449" s="308"/>
      <c r="EQ6449" s="308"/>
      <c r="ER6449" s="308"/>
      <c r="ES6449" s="308"/>
      <c r="ET6449" s="308"/>
      <c r="EU6449" s="308"/>
      <c r="EV6449" s="308"/>
      <c r="EW6449" s="308"/>
      <c r="EX6449" s="308"/>
      <c r="EY6449" s="308"/>
      <c r="EZ6449" s="308"/>
      <c r="FA6449" s="308"/>
      <c r="FB6449" s="308"/>
      <c r="FC6449" s="308"/>
      <c r="FD6449" s="308"/>
      <c r="FE6449" s="308"/>
      <c r="FF6449" s="308"/>
      <c r="FG6449" s="308"/>
      <c r="FH6449" s="308"/>
      <c r="FI6449" s="308"/>
      <c r="FJ6449" s="308"/>
      <c r="FK6449" s="308"/>
      <c r="FL6449" s="308"/>
      <c r="FM6449" s="308"/>
      <c r="FN6449" s="308"/>
      <c r="FO6449" s="308"/>
      <c r="FP6449" s="308"/>
      <c r="FQ6449" s="308"/>
      <c r="FR6449" s="308"/>
      <c r="FS6449" s="308"/>
      <c r="FT6449" s="308"/>
      <c r="FU6449" s="308"/>
      <c r="FV6449" s="308"/>
      <c r="FW6449" s="308"/>
      <c r="FX6449" s="308"/>
      <c r="FY6449" s="308"/>
      <c r="FZ6449" s="308"/>
      <c r="GA6449" s="308"/>
      <c r="GB6449" s="308"/>
      <c r="GC6449" s="308"/>
      <c r="GD6449" s="308"/>
      <c r="GE6449" s="308"/>
      <c r="GF6449" s="308"/>
      <c r="GG6449" s="308"/>
      <c r="GH6449" s="308"/>
      <c r="GI6449" s="308"/>
      <c r="GJ6449" s="308"/>
      <c r="GK6449" s="308"/>
      <c r="GL6449" s="308"/>
      <c r="GM6449" s="308"/>
      <c r="GN6449" s="308"/>
      <c r="GO6449" s="308"/>
      <c r="GP6449" s="308"/>
      <c r="GQ6449" s="308"/>
      <c r="GR6449" s="308"/>
      <c r="GS6449" s="308"/>
      <c r="GT6449" s="308"/>
      <c r="GU6449" s="308"/>
      <c r="GV6449" s="308"/>
      <c r="GW6449" s="308"/>
      <c r="GX6449" s="308"/>
      <c r="GY6449" s="308"/>
      <c r="GZ6449" s="308"/>
      <c r="HA6449" s="308"/>
      <c r="HB6449" s="308"/>
      <c r="HC6449" s="308"/>
      <c r="HD6449" s="308"/>
      <c r="HE6449" s="308"/>
      <c r="HF6449" s="308"/>
      <c r="HG6449" s="308"/>
      <c r="HH6449" s="308"/>
      <c r="HI6449" s="308"/>
      <c r="HJ6449" s="308"/>
      <c r="HK6449" s="308"/>
      <c r="HL6449" s="308"/>
      <c r="HM6449" s="308"/>
      <c r="HN6449" s="308"/>
      <c r="HO6449" s="308"/>
      <c r="HP6449" s="308"/>
      <c r="HQ6449" s="308"/>
      <c r="HR6449" s="308"/>
      <c r="HS6449" s="308"/>
      <c r="HT6449" s="308"/>
      <c r="HU6449" s="308"/>
      <c r="HV6449" s="308"/>
      <c r="HW6449" s="308"/>
      <c r="HX6449" s="308"/>
      <c r="HY6449" s="308"/>
      <c r="HZ6449" s="308"/>
      <c r="IA6449" s="308"/>
      <c r="IB6449" s="308"/>
      <c r="IC6449" s="308"/>
      <c r="ID6449" s="308"/>
      <c r="IE6449" s="308"/>
      <c r="IF6449" s="308"/>
      <c r="IG6449" s="308"/>
      <c r="IH6449" s="308"/>
      <c r="II6449" s="308"/>
      <c r="IJ6449" s="308"/>
      <c r="IK6449" s="308"/>
      <c r="IL6449" s="308"/>
      <c r="IM6449" s="308"/>
      <c r="IN6449" s="308"/>
      <c r="IO6449" s="308"/>
      <c r="IP6449" s="308"/>
      <c r="IQ6449" s="308"/>
      <c r="IR6449" s="308"/>
      <c r="IS6449" s="308"/>
      <c r="IT6449" s="308"/>
      <c r="IU6449" s="308"/>
      <c r="IV6449" s="308"/>
      <c r="IW6449" s="308"/>
      <c r="IX6449" s="308"/>
      <c r="IY6449" s="308"/>
      <c r="IZ6449" s="308"/>
      <c r="JA6449" s="308"/>
      <c r="JB6449" s="308"/>
      <c r="JC6449" s="308"/>
      <c r="JD6449" s="308"/>
      <c r="JE6449" s="308"/>
      <c r="JF6449" s="308"/>
      <c r="JG6449" s="308"/>
      <c r="JH6449" s="308"/>
      <c r="JI6449" s="308"/>
      <c r="JJ6449" s="308"/>
      <c r="JK6449" s="308"/>
      <c r="JL6449" s="308"/>
      <c r="JM6449" s="308"/>
      <c r="JN6449" s="308"/>
      <c r="JO6449" s="308"/>
      <c r="JP6449" s="308"/>
      <c r="JQ6449" s="308"/>
      <c r="JR6449" s="308"/>
      <c r="JS6449" s="308"/>
      <c r="JT6449" s="308"/>
      <c r="JU6449" s="308"/>
      <c r="JV6449" s="308"/>
      <c r="JW6449" s="308"/>
      <c r="JX6449" s="308"/>
      <c r="JY6449" s="308"/>
      <c r="JZ6449" s="308"/>
      <c r="KA6449" s="308"/>
      <c r="KB6449" s="308"/>
      <c r="KC6449" s="308"/>
      <c r="KD6449" s="308"/>
      <c r="KE6449" s="308"/>
      <c r="KF6449" s="308"/>
      <c r="KG6449" s="308"/>
      <c r="KH6449" s="308"/>
      <c r="KI6449" s="308"/>
      <c r="KJ6449" s="308"/>
      <c r="KK6449" s="308"/>
      <c r="KL6449" s="308"/>
      <c r="KM6449" s="308"/>
      <c r="KN6449" s="308"/>
      <c r="KO6449" s="308"/>
      <c r="KP6449" s="308"/>
      <c r="KQ6449" s="308"/>
      <c r="KR6449" s="308"/>
      <c r="KS6449" s="308"/>
      <c r="KT6449" s="308"/>
      <c r="KU6449" s="308"/>
      <c r="KV6449" s="308"/>
      <c r="KW6449" s="308"/>
      <c r="KX6449" s="308"/>
      <c r="KY6449" s="308"/>
      <c r="KZ6449" s="308"/>
      <c r="LA6449" s="308"/>
      <c r="LB6449" s="308"/>
      <c r="LC6449" s="308"/>
      <c r="LD6449" s="308"/>
      <c r="LE6449" s="308"/>
      <c r="LF6449" s="308"/>
      <c r="LG6449" s="308"/>
      <c r="LH6449" s="308"/>
      <c r="LI6449" s="308"/>
      <c r="LJ6449" s="308"/>
      <c r="LK6449" s="308"/>
      <c r="LL6449" s="308"/>
      <c r="LM6449" s="308"/>
      <c r="LN6449" s="308"/>
      <c r="LO6449" s="308"/>
      <c r="LP6449" s="308"/>
      <c r="LQ6449" s="308"/>
      <c r="LR6449" s="308"/>
      <c r="LS6449" s="308"/>
      <c r="LT6449" s="308"/>
      <c r="LU6449" s="308"/>
      <c r="LV6449" s="308"/>
      <c r="LW6449" s="308"/>
      <c r="LX6449" s="308"/>
      <c r="LY6449" s="308"/>
      <c r="LZ6449" s="308"/>
      <c r="MA6449" s="308"/>
      <c r="MB6449" s="308"/>
      <c r="MC6449" s="308"/>
      <c r="MD6449" s="308"/>
      <c r="ME6449" s="308"/>
      <c r="MF6449" s="308"/>
      <c r="MG6449" s="308"/>
      <c r="MH6449" s="308"/>
      <c r="MI6449" s="308"/>
      <c r="MJ6449" s="308"/>
      <c r="MK6449" s="308"/>
      <c r="ML6449" s="308"/>
      <c r="MM6449" s="308"/>
      <c r="MN6449" s="308"/>
      <c r="MO6449" s="308"/>
      <c r="MP6449" s="308"/>
      <c r="MQ6449" s="308"/>
      <c r="MR6449" s="308"/>
      <c r="MS6449" s="308"/>
      <c r="MT6449" s="308"/>
      <c r="MU6449" s="308"/>
      <c r="MV6449" s="308"/>
      <c r="MW6449" s="308"/>
      <c r="MX6449" s="308"/>
      <c r="MY6449" s="308"/>
      <c r="MZ6449" s="308"/>
      <c r="NA6449" s="308"/>
      <c r="NB6449" s="308"/>
      <c r="NC6449" s="308"/>
      <c r="ND6449" s="308"/>
      <c r="NE6449" s="308"/>
      <c r="NF6449" s="308"/>
      <c r="NG6449" s="308"/>
      <c r="NH6449" s="308"/>
      <c r="NI6449" s="308"/>
      <c r="NJ6449" s="308"/>
      <c r="NK6449" s="308"/>
      <c r="NL6449" s="308"/>
      <c r="NM6449" s="308"/>
      <c r="NN6449" s="308"/>
      <c r="NO6449" s="308"/>
      <c r="NP6449" s="308"/>
      <c r="NQ6449" s="308"/>
      <c r="NR6449" s="308"/>
      <c r="NS6449" s="308"/>
      <c r="NT6449" s="308"/>
      <c r="NU6449" s="308"/>
      <c r="NV6449" s="308"/>
      <c r="NW6449" s="308"/>
      <c r="NX6449" s="308"/>
      <c r="NY6449" s="308"/>
      <c r="NZ6449" s="308"/>
      <c r="OA6449" s="308"/>
      <c r="OB6449" s="308"/>
      <c r="OC6449" s="308"/>
      <c r="OD6449" s="308"/>
      <c r="OE6449" s="308"/>
      <c r="OF6449" s="308"/>
      <c r="OG6449" s="308"/>
      <c r="OH6449" s="308"/>
      <c r="OI6449" s="308"/>
      <c r="OJ6449" s="308"/>
      <c r="OK6449" s="308"/>
      <c r="OL6449" s="308"/>
      <c r="OM6449" s="308"/>
      <c r="ON6449" s="308"/>
      <c r="OO6449" s="308"/>
      <c r="OP6449" s="308"/>
      <c r="OQ6449" s="308"/>
      <c r="OR6449" s="308"/>
      <c r="OS6449" s="308"/>
      <c r="OT6449" s="308"/>
      <c r="OU6449" s="308"/>
      <c r="OV6449" s="308"/>
      <c r="OW6449" s="308"/>
      <c r="OX6449" s="308"/>
      <c r="OY6449" s="308"/>
      <c r="OZ6449" s="308"/>
      <c r="PA6449" s="308"/>
      <c r="PB6449" s="308"/>
      <c r="PC6449" s="308"/>
      <c r="PD6449" s="308"/>
      <c r="PE6449" s="308"/>
      <c r="PF6449" s="308"/>
      <c r="PG6449" s="308"/>
      <c r="PH6449" s="308"/>
      <c r="PI6449" s="308"/>
      <c r="PJ6449" s="308"/>
      <c r="PK6449" s="308"/>
      <c r="PL6449" s="308"/>
      <c r="PM6449" s="308"/>
      <c r="PN6449" s="308"/>
      <c r="PO6449" s="308"/>
      <c r="PP6449" s="308"/>
      <c r="PQ6449" s="308"/>
      <c r="PR6449" s="308"/>
      <c r="PS6449" s="308"/>
      <c r="PT6449" s="308"/>
      <c r="PU6449" s="308"/>
      <c r="PV6449" s="308"/>
      <c r="PW6449" s="308"/>
      <c r="PX6449" s="308"/>
      <c r="PY6449" s="308"/>
      <c r="PZ6449" s="308"/>
      <c r="QA6449" s="308"/>
      <c r="QB6449" s="308"/>
      <c r="QC6449" s="308"/>
      <c r="QD6449" s="308"/>
      <c r="QE6449" s="308"/>
      <c r="QF6449" s="308"/>
      <c r="QG6449" s="308"/>
      <c r="QH6449" s="308"/>
      <c r="QI6449" s="308"/>
      <c r="QJ6449" s="308"/>
      <c r="QK6449" s="308"/>
      <c r="QL6449" s="308"/>
      <c r="QM6449" s="308"/>
      <c r="QN6449" s="308"/>
      <c r="QO6449" s="308"/>
      <c r="QP6449" s="308"/>
      <c r="QQ6449" s="308"/>
      <c r="QR6449" s="308"/>
      <c r="QS6449" s="308"/>
      <c r="QT6449" s="308"/>
      <c r="QU6449" s="308"/>
      <c r="QV6449" s="308"/>
      <c r="QW6449" s="308"/>
      <c r="QX6449" s="308"/>
      <c r="QY6449" s="308"/>
      <c r="QZ6449" s="308"/>
      <c r="RA6449" s="308"/>
      <c r="RB6449" s="308"/>
      <c r="RC6449" s="308"/>
      <c r="RD6449" s="308"/>
      <c r="RE6449" s="308"/>
      <c r="RF6449" s="308"/>
      <c r="RG6449" s="308"/>
      <c r="RH6449" s="308"/>
      <c r="RI6449" s="308"/>
      <c r="RJ6449" s="308"/>
      <c r="RK6449" s="308"/>
      <c r="RL6449" s="308"/>
      <c r="RM6449" s="308"/>
      <c r="RN6449" s="308"/>
      <c r="RO6449" s="308"/>
      <c r="RP6449" s="308"/>
      <c r="RQ6449" s="308"/>
      <c r="RR6449" s="308"/>
      <c r="RS6449" s="308"/>
      <c r="RT6449" s="308"/>
      <c r="RU6449" s="308"/>
      <c r="RV6449" s="308"/>
      <c r="RW6449" s="308"/>
      <c r="RX6449" s="308"/>
      <c r="RY6449" s="308"/>
      <c r="RZ6449" s="308"/>
      <c r="SA6449" s="308"/>
      <c r="SB6449" s="308"/>
      <c r="SC6449" s="308"/>
      <c r="SD6449" s="308"/>
      <c r="SE6449" s="308"/>
      <c r="SF6449" s="308"/>
      <c r="SG6449" s="308"/>
      <c r="SH6449" s="308"/>
      <c r="SI6449" s="308"/>
      <c r="SJ6449" s="308"/>
      <c r="SK6449" s="308"/>
      <c r="SL6449" s="308"/>
      <c r="SM6449" s="308"/>
      <c r="SN6449" s="308"/>
      <c r="SO6449" s="308"/>
      <c r="SP6449" s="308"/>
      <c r="SQ6449" s="308"/>
      <c r="SR6449" s="308"/>
      <c r="SS6449" s="308"/>
      <c r="ST6449" s="308"/>
      <c r="SU6449" s="308"/>
      <c r="SV6449" s="308"/>
      <c r="SW6449" s="308"/>
      <c r="SX6449" s="308"/>
      <c r="SY6449" s="308"/>
      <c r="SZ6449" s="308"/>
      <c r="TA6449" s="308"/>
      <c r="TB6449" s="308"/>
      <c r="TC6449" s="308"/>
      <c r="TD6449" s="308"/>
      <c r="TE6449" s="308"/>
      <c r="TF6449" s="308"/>
      <c r="TG6449" s="308"/>
      <c r="TH6449" s="308"/>
      <c r="TI6449" s="308"/>
      <c r="TJ6449" s="308"/>
      <c r="TK6449" s="308"/>
      <c r="TL6449" s="308"/>
      <c r="TM6449" s="308"/>
      <c r="TN6449" s="308"/>
      <c r="TO6449" s="308"/>
      <c r="TP6449" s="308"/>
      <c r="TQ6449" s="308"/>
      <c r="TR6449" s="308"/>
      <c r="TS6449" s="308"/>
      <c r="TT6449" s="308"/>
      <c r="TU6449" s="308"/>
      <c r="TV6449" s="308"/>
      <c r="TW6449" s="308"/>
      <c r="TX6449" s="308"/>
      <c r="TY6449" s="308"/>
      <c r="TZ6449" s="308"/>
      <c r="UA6449" s="308"/>
      <c r="UB6449" s="308"/>
      <c r="UC6449" s="308"/>
      <c r="UD6449" s="308"/>
      <c r="UE6449" s="308"/>
      <c r="UF6449" s="308"/>
      <c r="UG6449" s="308"/>
      <c r="UH6449" s="308"/>
      <c r="UI6449" s="308"/>
      <c r="UJ6449" s="308"/>
      <c r="UK6449" s="308"/>
      <c r="UL6449" s="308"/>
      <c r="UM6449" s="308"/>
      <c r="UN6449" s="308"/>
      <c r="UO6449" s="308"/>
      <c r="UP6449" s="308"/>
      <c r="UQ6449" s="308"/>
      <c r="UR6449" s="308"/>
      <c r="US6449" s="308"/>
      <c r="UT6449" s="308"/>
      <c r="UU6449" s="308"/>
      <c r="UV6449" s="308"/>
      <c r="UW6449" s="308"/>
      <c r="UX6449" s="308"/>
      <c r="UY6449" s="308"/>
      <c r="UZ6449" s="308"/>
      <c r="VA6449" s="308"/>
      <c r="VB6449" s="308"/>
      <c r="VC6449" s="308"/>
      <c r="VD6449" s="308"/>
      <c r="VE6449" s="308"/>
      <c r="VF6449" s="308"/>
      <c r="VG6449" s="308"/>
      <c r="VH6449" s="308"/>
      <c r="VI6449" s="308"/>
      <c r="VJ6449" s="308"/>
      <c r="VK6449" s="308"/>
      <c r="VL6449" s="308"/>
      <c r="VM6449" s="308"/>
      <c r="VN6449" s="308"/>
      <c r="VO6449" s="308"/>
      <c r="VP6449" s="308"/>
      <c r="VQ6449" s="308"/>
      <c r="VR6449" s="308"/>
      <c r="VS6449" s="308"/>
      <c r="VT6449" s="308"/>
      <c r="VU6449" s="308"/>
      <c r="VV6449" s="308"/>
      <c r="VW6449" s="308"/>
      <c r="VX6449" s="308"/>
      <c r="VY6449" s="308"/>
      <c r="VZ6449" s="308"/>
      <c r="WA6449" s="308"/>
      <c r="WB6449" s="308"/>
      <c r="WC6449" s="308"/>
      <c r="WD6449" s="308"/>
      <c r="WE6449" s="308"/>
      <c r="WF6449" s="308"/>
      <c r="WG6449" s="308"/>
      <c r="WH6449" s="308"/>
      <c r="WI6449" s="308"/>
      <c r="WJ6449" s="308"/>
      <c r="WK6449" s="308"/>
      <c r="WL6449" s="308"/>
      <c r="WM6449" s="308"/>
      <c r="WN6449" s="308"/>
      <c r="WO6449" s="308"/>
      <c r="WP6449" s="308"/>
      <c r="WQ6449" s="308"/>
      <c r="WR6449" s="308"/>
      <c r="WS6449" s="308"/>
      <c r="WT6449" s="308"/>
      <c r="WU6449" s="308"/>
      <c r="WV6449" s="308"/>
      <c r="WW6449" s="308"/>
      <c r="WX6449" s="308"/>
      <c r="WY6449" s="308"/>
      <c r="WZ6449" s="308"/>
      <c r="XA6449" s="308"/>
      <c r="XB6449" s="308"/>
      <c r="XC6449" s="308"/>
      <c r="XD6449" s="308"/>
      <c r="XE6449" s="308"/>
      <c r="XF6449" s="308"/>
      <c r="XG6449" s="308"/>
      <c r="XH6449" s="308"/>
      <c r="XI6449" s="308"/>
      <c r="XJ6449" s="308"/>
      <c r="XK6449" s="308"/>
      <c r="XL6449" s="308"/>
      <c r="XM6449" s="308"/>
      <c r="XN6449" s="308"/>
      <c r="XO6449" s="308"/>
      <c r="XP6449" s="308"/>
      <c r="XQ6449" s="308"/>
      <c r="XR6449" s="308"/>
      <c r="XS6449" s="308"/>
      <c r="XT6449" s="308"/>
      <c r="XU6449" s="308"/>
      <c r="XV6449" s="308"/>
      <c r="XW6449" s="308"/>
      <c r="XX6449" s="308"/>
      <c r="XY6449" s="308"/>
      <c r="XZ6449" s="308"/>
      <c r="YA6449" s="308"/>
      <c r="YB6449" s="308"/>
      <c r="YC6449" s="308"/>
      <c r="YD6449" s="308"/>
      <c r="YE6449" s="308"/>
      <c r="YF6449" s="308"/>
      <c r="YG6449" s="308"/>
      <c r="YH6449" s="308"/>
      <c r="YI6449" s="308"/>
      <c r="YJ6449" s="308"/>
      <c r="YK6449" s="308"/>
      <c r="YL6449" s="308"/>
      <c r="YM6449" s="308"/>
      <c r="YN6449" s="308"/>
      <c r="YO6449" s="308"/>
      <c r="YP6449" s="308"/>
      <c r="YQ6449" s="308"/>
      <c r="YR6449" s="308"/>
      <c r="YS6449" s="308"/>
      <c r="YT6449" s="308"/>
      <c r="YU6449" s="308"/>
      <c r="YV6449" s="308"/>
      <c r="YW6449" s="308"/>
      <c r="YX6449" s="308"/>
      <c r="YY6449" s="308"/>
      <c r="YZ6449" s="308"/>
      <c r="ZA6449" s="308"/>
      <c r="ZB6449" s="308"/>
      <c r="ZC6449" s="308"/>
      <c r="ZD6449" s="308"/>
      <c r="ZE6449" s="308"/>
      <c r="ZF6449" s="308"/>
      <c r="ZG6449" s="308"/>
      <c r="ZH6449" s="308"/>
      <c r="ZI6449" s="308"/>
      <c r="ZJ6449" s="308"/>
      <c r="ZK6449" s="308"/>
      <c r="ZL6449" s="308"/>
      <c r="ZM6449" s="308"/>
      <c r="ZN6449" s="308"/>
      <c r="ZO6449" s="308"/>
      <c r="ZP6449" s="308"/>
      <c r="ZQ6449" s="308"/>
      <c r="ZR6449" s="308"/>
      <c r="ZS6449" s="308"/>
      <c r="ZT6449" s="308"/>
      <c r="ZU6449" s="308"/>
      <c r="ZV6449" s="308"/>
      <c r="ZW6449" s="308"/>
      <c r="ZX6449" s="308"/>
      <c r="ZY6449" s="308"/>
      <c r="ZZ6449" s="308"/>
      <c r="AAA6449" s="308"/>
      <c r="AAB6449" s="308"/>
      <c r="AAC6449" s="308"/>
      <c r="AAD6449" s="308"/>
      <c r="AAE6449" s="308"/>
      <c r="AAF6449" s="308"/>
      <c r="AAG6449" s="308"/>
      <c r="AAH6449" s="308"/>
      <c r="AAI6449" s="308"/>
      <c r="AAJ6449" s="308"/>
      <c r="AAK6449" s="308"/>
      <c r="AAL6449" s="308"/>
      <c r="AAM6449" s="308"/>
      <c r="AAN6449" s="308"/>
      <c r="AAO6449" s="308"/>
      <c r="AAP6449" s="308"/>
      <c r="AAQ6449" s="308"/>
      <c r="AAR6449" s="308"/>
      <c r="AAS6449" s="308"/>
      <c r="AAT6449" s="308"/>
      <c r="AAU6449" s="308"/>
      <c r="AAV6449" s="308"/>
      <c r="AAW6449" s="308"/>
      <c r="AAX6449" s="308"/>
      <c r="AAY6449" s="308"/>
      <c r="AAZ6449" s="308"/>
      <c r="ABA6449" s="308"/>
      <c r="ABB6449" s="308"/>
      <c r="ABC6449" s="308"/>
      <c r="ABD6449" s="308"/>
      <c r="ABE6449" s="308"/>
      <c r="ABF6449" s="308"/>
      <c r="ABG6449" s="308"/>
      <c r="ABH6449" s="308"/>
      <c r="ABI6449" s="308"/>
      <c r="ABJ6449" s="308"/>
      <c r="ABK6449" s="308"/>
      <c r="ABL6449" s="308"/>
      <c r="ABM6449" s="308"/>
      <c r="ABN6449" s="308"/>
      <c r="ABO6449" s="308"/>
      <c r="ABP6449" s="308"/>
      <c r="ABQ6449" s="308"/>
      <c r="ABR6449" s="308"/>
      <c r="ABS6449" s="308"/>
      <c r="ABT6449" s="308"/>
      <c r="ABU6449" s="308"/>
      <c r="ABV6449" s="308"/>
      <c r="ABW6449" s="308"/>
      <c r="ABX6449" s="308"/>
      <c r="ABY6449" s="308"/>
      <c r="ABZ6449" s="308"/>
      <c r="ACA6449" s="308"/>
      <c r="ACB6449" s="308"/>
      <c r="ACC6449" s="308"/>
      <c r="ACD6449" s="308"/>
      <c r="ACE6449" s="308"/>
      <c r="ACF6449" s="308"/>
      <c r="ACG6449" s="308"/>
      <c r="ACH6449" s="308"/>
      <c r="ACI6449" s="308"/>
      <c r="ACJ6449" s="308"/>
      <c r="ACK6449" s="308"/>
      <c r="ACL6449" s="308"/>
      <c r="ACM6449" s="308"/>
      <c r="ACN6449" s="308"/>
      <c r="ACO6449" s="308"/>
      <c r="ACP6449" s="308"/>
      <c r="ACQ6449" s="308"/>
      <c r="ACR6449" s="308"/>
      <c r="ACS6449" s="308"/>
      <c r="ACT6449" s="308"/>
      <c r="ACU6449" s="308"/>
      <c r="ACV6449" s="308"/>
      <c r="ACW6449" s="308"/>
      <c r="ACX6449" s="308"/>
      <c r="ACY6449" s="308"/>
      <c r="ACZ6449" s="308"/>
      <c r="ADA6449" s="308"/>
      <c r="ADB6449" s="308"/>
      <c r="ADC6449" s="308"/>
      <c r="ADD6449" s="308"/>
      <c r="ADE6449" s="308"/>
      <c r="ADF6449" s="308"/>
      <c r="ADG6449" s="308"/>
      <c r="ADH6449" s="308"/>
      <c r="ADI6449" s="308"/>
      <c r="ADJ6449" s="308"/>
      <c r="ADK6449" s="308"/>
      <c r="ADL6449" s="308"/>
      <c r="ADM6449" s="308"/>
      <c r="ADN6449" s="308"/>
      <c r="ADO6449" s="308"/>
      <c r="ADP6449" s="308"/>
      <c r="ADQ6449" s="308"/>
      <c r="ADR6449" s="308"/>
      <c r="ADS6449" s="308"/>
      <c r="ADT6449" s="308"/>
      <c r="ADU6449" s="308"/>
      <c r="ADV6449" s="308"/>
      <c r="ADW6449" s="308"/>
      <c r="ADX6449" s="308"/>
      <c r="ADY6449" s="308"/>
      <c r="ADZ6449" s="308"/>
      <c r="AEA6449" s="308"/>
      <c r="AEB6449" s="308"/>
      <c r="AEC6449" s="308"/>
      <c r="AED6449" s="308"/>
      <c r="AEE6449" s="308"/>
      <c r="AEF6449" s="308"/>
      <c r="AEG6449" s="308"/>
      <c r="AEH6449" s="308"/>
      <c r="AEI6449" s="308"/>
      <c r="AEJ6449" s="308"/>
      <c r="AEK6449" s="308"/>
      <c r="AEL6449" s="308"/>
      <c r="AEM6449" s="308"/>
      <c r="AEN6449" s="308"/>
      <c r="AEO6449" s="308"/>
      <c r="AEP6449" s="308"/>
      <c r="AEQ6449" s="308"/>
      <c r="AER6449" s="308"/>
      <c r="AES6449" s="308"/>
      <c r="AET6449" s="308"/>
      <c r="AEU6449" s="308"/>
      <c r="AEV6449" s="308"/>
      <c r="AEW6449" s="308"/>
      <c r="AEX6449" s="308"/>
      <c r="AEY6449" s="308"/>
      <c r="AEZ6449" s="308"/>
      <c r="AFA6449" s="308"/>
      <c r="AFB6449" s="308"/>
      <c r="AFC6449" s="308"/>
      <c r="AFD6449" s="308"/>
      <c r="AFE6449" s="308"/>
      <c r="AFF6449" s="308"/>
      <c r="AFG6449" s="308"/>
      <c r="AFH6449" s="308"/>
      <c r="AFI6449" s="308"/>
      <c r="AFJ6449" s="308"/>
      <c r="AFK6449" s="308"/>
      <c r="AFL6449" s="308"/>
      <c r="AFM6449" s="308"/>
      <c r="AFN6449" s="308"/>
      <c r="AFO6449" s="308"/>
      <c r="AFP6449" s="308"/>
      <c r="AFQ6449" s="308"/>
      <c r="AFR6449" s="308"/>
      <c r="AFS6449" s="308"/>
      <c r="AFT6449" s="308"/>
      <c r="AFU6449" s="308"/>
      <c r="AFV6449" s="308"/>
      <c r="AFW6449" s="308"/>
      <c r="AFX6449" s="308"/>
      <c r="AFY6449" s="308"/>
      <c r="AFZ6449" s="308"/>
      <c r="AGA6449" s="308"/>
      <c r="AGB6449" s="308"/>
      <c r="AGC6449" s="308"/>
      <c r="AGD6449" s="308"/>
      <c r="AGE6449" s="308"/>
      <c r="AGF6449" s="308"/>
      <c r="AGG6449" s="308"/>
      <c r="AGH6449" s="308"/>
      <c r="AGI6449" s="308"/>
      <c r="AGJ6449" s="308"/>
      <c r="AGK6449" s="308"/>
      <c r="AGL6449" s="308"/>
      <c r="AGM6449" s="308"/>
      <c r="AGN6449" s="308"/>
      <c r="AGO6449" s="308"/>
      <c r="AGP6449" s="308"/>
      <c r="AGQ6449" s="308"/>
      <c r="AGR6449" s="308"/>
      <c r="AGS6449" s="308"/>
      <c r="AGT6449" s="308"/>
      <c r="AGU6449" s="308"/>
      <c r="AGV6449" s="308"/>
      <c r="AGW6449" s="308"/>
      <c r="AGX6449" s="308"/>
      <c r="AGY6449" s="308"/>
      <c r="AGZ6449" s="308"/>
      <c r="AHA6449" s="308"/>
      <c r="AHB6449" s="308"/>
      <c r="AHC6449" s="308"/>
      <c r="AHD6449" s="308"/>
      <c r="AHE6449" s="308"/>
      <c r="AHF6449" s="308"/>
      <c r="AHG6449" s="308"/>
      <c r="AHH6449" s="308"/>
      <c r="AHI6449" s="308"/>
      <c r="AHJ6449" s="308"/>
      <c r="AHK6449" s="308"/>
      <c r="AHL6449" s="308"/>
      <c r="AHM6449" s="308"/>
      <c r="AHN6449" s="308"/>
      <c r="AHO6449" s="308"/>
      <c r="AHP6449" s="308"/>
      <c r="AHQ6449" s="308"/>
      <c r="AHR6449" s="308"/>
      <c r="AHS6449" s="308"/>
      <c r="AHT6449" s="308"/>
      <c r="AHU6449" s="308"/>
      <c r="AHV6449" s="308"/>
      <c r="AHW6449" s="308"/>
      <c r="AHX6449" s="308"/>
      <c r="AHY6449" s="308"/>
      <c r="AHZ6449" s="308"/>
      <c r="AIA6449" s="308"/>
      <c r="AIB6449" s="308"/>
      <c r="AIC6449" s="308"/>
      <c r="AID6449" s="308"/>
      <c r="AIE6449" s="308"/>
      <c r="AIF6449" s="308"/>
      <c r="AIG6449" s="308"/>
      <c r="AIH6449" s="308"/>
      <c r="AII6449" s="308"/>
      <c r="AIJ6449" s="308"/>
      <c r="AIK6449" s="308"/>
      <c r="AIL6449" s="308"/>
      <c r="AIM6449" s="308"/>
      <c r="AIN6449" s="308"/>
      <c r="AIO6449" s="308"/>
      <c r="AIP6449" s="308"/>
      <c r="AIQ6449" s="308"/>
      <c r="AIR6449" s="308"/>
      <c r="AIS6449" s="308"/>
      <c r="AIT6449" s="308"/>
      <c r="AIU6449" s="308"/>
      <c r="AIV6449" s="308"/>
      <c r="AIW6449" s="308"/>
      <c r="AIX6449" s="308"/>
      <c r="AIY6449" s="308"/>
      <c r="AIZ6449" s="308"/>
      <c r="AJA6449" s="308"/>
      <c r="AJB6449" s="308"/>
      <c r="AJC6449" s="308"/>
      <c r="AJD6449" s="308"/>
      <c r="AJE6449" s="308"/>
      <c r="AJF6449" s="308"/>
      <c r="AJG6449" s="308"/>
      <c r="AJH6449" s="308"/>
      <c r="AJI6449" s="308"/>
      <c r="AJJ6449" s="308"/>
      <c r="AJK6449" s="308"/>
      <c r="AJL6449" s="308"/>
      <c r="AJM6449" s="308"/>
      <c r="AJN6449" s="308"/>
      <c r="AJO6449" s="308"/>
      <c r="AJP6449" s="308"/>
      <c r="AJQ6449" s="308"/>
      <c r="AJR6449" s="308"/>
      <c r="AJS6449" s="308"/>
      <c r="AJT6449" s="308"/>
      <c r="AJU6449" s="308"/>
      <c r="AJV6449" s="308"/>
      <c r="AJW6449" s="308"/>
      <c r="AJX6449" s="308"/>
      <c r="AJY6449" s="308"/>
      <c r="AJZ6449" s="308"/>
      <c r="AKA6449" s="308"/>
      <c r="AKB6449" s="308"/>
      <c r="AKC6449" s="308"/>
      <c r="AKD6449" s="308"/>
      <c r="AKE6449" s="308"/>
      <c r="AKF6449" s="308"/>
      <c r="AKG6449" s="308"/>
      <c r="AKH6449" s="308"/>
      <c r="AKI6449" s="308"/>
      <c r="AKJ6449" s="308"/>
      <c r="AKK6449" s="308"/>
      <c r="AKL6449" s="308"/>
      <c r="AKM6449" s="308"/>
      <c r="AKN6449" s="308"/>
      <c r="AKO6449" s="308"/>
      <c r="AKP6449" s="308"/>
      <c r="AKQ6449" s="308"/>
      <c r="AKR6449" s="308"/>
      <c r="AKS6449" s="308"/>
      <c r="AKT6449" s="308"/>
      <c r="AKU6449" s="308"/>
      <c r="AKV6449" s="308"/>
      <c r="AKW6449" s="308"/>
      <c r="AKX6449" s="308"/>
      <c r="AKY6449" s="308"/>
      <c r="AKZ6449" s="308"/>
      <c r="ALA6449" s="308"/>
      <c r="ALB6449" s="308"/>
      <c r="ALC6449" s="308"/>
      <c r="ALD6449" s="308"/>
      <c r="ALE6449" s="308"/>
      <c r="ALF6449" s="308"/>
      <c r="ALG6449" s="308"/>
      <c r="ALH6449" s="308"/>
      <c r="ALI6449" s="308"/>
      <c r="ALJ6449" s="308"/>
      <c r="ALK6449" s="308"/>
      <c r="ALL6449" s="308"/>
      <c r="ALM6449" s="308"/>
      <c r="ALN6449" s="308"/>
      <c r="ALO6449" s="308"/>
      <c r="ALP6449" s="308"/>
      <c r="ALQ6449" s="308"/>
      <c r="ALR6449" s="308"/>
      <c r="ALS6449" s="308"/>
      <c r="ALT6449" s="308"/>
      <c r="ALU6449" s="308"/>
      <c r="ALV6449" s="308"/>
      <c r="ALW6449" s="308"/>
      <c r="ALX6449" s="308"/>
      <c r="ALY6449" s="308"/>
      <c r="ALZ6449" s="308"/>
      <c r="AMA6449" s="308"/>
      <c r="AMB6449" s="308"/>
      <c r="AMC6449" s="308"/>
      <c r="AMD6449" s="308"/>
      <c r="AME6449" s="308"/>
      <c r="AMF6449" s="308"/>
      <c r="AMG6449" s="308"/>
      <c r="AMH6449" s="308"/>
      <c r="AMI6449" s="308"/>
      <c r="AMJ6449" s="308"/>
      <c r="AMK6449" s="308"/>
      <c r="AML6449" s="308"/>
      <c r="AMM6449" s="308"/>
      <c r="AMN6449" s="308"/>
    </row>
    <row r="6450" spans="1:1028" ht="25.5">
      <c r="A6450" s="29">
        <v>1</v>
      </c>
      <c r="B6450" s="29">
        <v>0</v>
      </c>
      <c r="C6450" s="38" t="s">
        <v>25900</v>
      </c>
      <c r="D6450" s="38" t="s">
        <v>25876</v>
      </c>
      <c r="F6450" s="38" t="s">
        <v>24530</v>
      </c>
      <c r="I6450" s="38" t="s">
        <v>4438</v>
      </c>
      <c r="J6450" s="38" t="s">
        <v>25857</v>
      </c>
      <c r="N6450" t="s">
        <v>1704</v>
      </c>
      <c r="R6450" s="38" t="s">
        <v>25979</v>
      </c>
      <c r="AA6450" s="38" t="s">
        <v>1170</v>
      </c>
      <c r="AE6450" s="38" t="s">
        <v>2950</v>
      </c>
      <c r="AG6450" s="38">
        <v>1</v>
      </c>
      <c r="AH6450" s="38" t="s">
        <v>4439</v>
      </c>
      <c r="AI6450" s="38" t="s">
        <v>4440</v>
      </c>
      <c r="AJ6450" s="38" t="s">
        <v>11534</v>
      </c>
      <c r="AL6450" s="301" t="s">
        <v>25859</v>
      </c>
    </row>
    <row r="6451" spans="1:1028" ht="25.5">
      <c r="A6451" s="29">
        <v>1</v>
      </c>
      <c r="B6451" s="29">
        <v>0</v>
      </c>
      <c r="C6451" s="38" t="s">
        <v>25901</v>
      </c>
      <c r="D6451" s="38" t="s">
        <v>25877</v>
      </c>
      <c r="F6451" s="38" t="s">
        <v>24530</v>
      </c>
      <c r="I6451" s="38" t="s">
        <v>4446</v>
      </c>
      <c r="J6451" s="38" t="s">
        <v>25900</v>
      </c>
      <c r="N6451" t="s">
        <v>1704</v>
      </c>
      <c r="R6451" s="38" t="s">
        <v>25979</v>
      </c>
      <c r="AA6451" s="38" t="s">
        <v>1170</v>
      </c>
      <c r="AE6451" s="38" t="s">
        <v>2950</v>
      </c>
      <c r="AG6451" s="38">
        <v>1</v>
      </c>
      <c r="AH6451" s="38" t="s">
        <v>4439</v>
      </c>
      <c r="AI6451" s="38" t="s">
        <v>4440</v>
      </c>
      <c r="AJ6451" s="38" t="s">
        <v>4449</v>
      </c>
      <c r="AK6451" s="38" t="s">
        <v>20014</v>
      </c>
      <c r="AL6451" s="301" t="s">
        <v>25859</v>
      </c>
    </row>
    <row r="6452" spans="1:1028" ht="38.25">
      <c r="A6452" s="29">
        <v>1</v>
      </c>
      <c r="B6452" s="29">
        <v>0</v>
      </c>
      <c r="C6452" s="38" t="s">
        <v>25902</v>
      </c>
      <c r="D6452" s="38" t="s">
        <v>25878</v>
      </c>
      <c r="F6452" s="38" t="s">
        <v>24530</v>
      </c>
      <c r="I6452" s="38" t="s">
        <v>4446</v>
      </c>
      <c r="J6452" s="38" t="s">
        <v>25900</v>
      </c>
      <c r="N6452" t="s">
        <v>1704</v>
      </c>
      <c r="R6452" s="38" t="s">
        <v>25979</v>
      </c>
      <c r="AA6452" s="38" t="s">
        <v>1170</v>
      </c>
      <c r="AE6452" s="38" t="s">
        <v>2950</v>
      </c>
      <c r="AG6452" s="38">
        <v>1</v>
      </c>
      <c r="AH6452" s="38" t="s">
        <v>4439</v>
      </c>
      <c r="AI6452" s="38" t="s">
        <v>4440</v>
      </c>
      <c r="AJ6452" s="38" t="s">
        <v>4449</v>
      </c>
      <c r="AK6452" s="38" t="s">
        <v>25912</v>
      </c>
      <c r="AL6452" s="301" t="s">
        <v>25859</v>
      </c>
    </row>
    <row r="6453" spans="1:1028" ht="38.25">
      <c r="A6453" s="29">
        <v>1</v>
      </c>
      <c r="B6453" s="29">
        <v>0</v>
      </c>
      <c r="C6453" s="38" t="s">
        <v>25903</v>
      </c>
      <c r="D6453" s="38" t="s">
        <v>25879</v>
      </c>
      <c r="F6453" s="38" t="s">
        <v>24530</v>
      </c>
      <c r="I6453" s="38" t="s">
        <v>4446</v>
      </c>
      <c r="J6453" s="38" t="s">
        <v>25900</v>
      </c>
      <c r="N6453" t="s">
        <v>1704</v>
      </c>
      <c r="R6453" s="38" t="s">
        <v>25979</v>
      </c>
      <c r="AA6453" s="38" t="s">
        <v>1170</v>
      </c>
      <c r="AB6453" s="38" t="s">
        <v>11729</v>
      </c>
      <c r="AE6453" s="38" t="s">
        <v>2950</v>
      </c>
      <c r="AG6453" s="38">
        <v>1</v>
      </c>
      <c r="AH6453" s="38" t="s">
        <v>4439</v>
      </c>
      <c r="AI6453" s="38" t="s">
        <v>4440</v>
      </c>
      <c r="AJ6453" s="38" t="s">
        <v>4449</v>
      </c>
      <c r="AK6453" s="38" t="s">
        <v>25913</v>
      </c>
      <c r="AL6453" s="301" t="s">
        <v>25859</v>
      </c>
    </row>
    <row r="6454" spans="1:1028" ht="25.5">
      <c r="A6454" s="29">
        <v>1</v>
      </c>
      <c r="B6454" s="29">
        <v>0</v>
      </c>
      <c r="C6454" s="38" t="s">
        <v>25904</v>
      </c>
      <c r="D6454" s="38" t="s">
        <v>25880</v>
      </c>
      <c r="F6454" s="38" t="s">
        <v>24530</v>
      </c>
      <c r="I6454" s="38" t="s">
        <v>4438</v>
      </c>
      <c r="J6454" s="38" t="s">
        <v>25857</v>
      </c>
      <c r="N6454" t="s">
        <v>1704</v>
      </c>
      <c r="R6454" s="38" t="s">
        <v>25979</v>
      </c>
      <c r="AA6454" s="38" t="s">
        <v>1170</v>
      </c>
      <c r="AE6454" s="38" t="s">
        <v>2950</v>
      </c>
      <c r="AG6454" s="38">
        <v>1</v>
      </c>
      <c r="AH6454" s="38" t="s">
        <v>4439</v>
      </c>
      <c r="AI6454" s="38" t="s">
        <v>4440</v>
      </c>
      <c r="AJ6454" s="38" t="s">
        <v>11503</v>
      </c>
      <c r="AL6454" s="301" t="s">
        <v>25859</v>
      </c>
    </row>
    <row r="6455" spans="1:1028" ht="25.5">
      <c r="A6455" s="29">
        <v>1</v>
      </c>
      <c r="B6455" s="29">
        <v>0</v>
      </c>
      <c r="C6455" s="38" t="s">
        <v>25905</v>
      </c>
      <c r="D6455" s="38" t="s">
        <v>25881</v>
      </c>
      <c r="F6455" s="38" t="s">
        <v>24530</v>
      </c>
      <c r="I6455" s="38" t="s">
        <v>4446</v>
      </c>
      <c r="J6455" s="38" t="s">
        <v>25904</v>
      </c>
      <c r="N6455" t="s">
        <v>1704</v>
      </c>
      <c r="R6455" s="38" t="s">
        <v>25979</v>
      </c>
      <c r="U6455" s="38" t="s">
        <v>25908</v>
      </c>
      <c r="AA6455" s="38" t="s">
        <v>1170</v>
      </c>
      <c r="AB6455" s="38" t="s">
        <v>11748</v>
      </c>
      <c r="AE6455" s="38" t="s">
        <v>2950</v>
      </c>
      <c r="AG6455" s="38">
        <v>1</v>
      </c>
      <c r="AH6455" s="38" t="s">
        <v>4439</v>
      </c>
      <c r="AI6455" s="38" t="s">
        <v>4440</v>
      </c>
      <c r="AJ6455" s="38" t="s">
        <v>4449</v>
      </c>
      <c r="AK6455" s="38" t="s">
        <v>20014</v>
      </c>
      <c r="AL6455" s="301" t="s">
        <v>25859</v>
      </c>
    </row>
    <row r="6456" spans="1:1028" ht="25.5">
      <c r="A6456" s="29">
        <v>1</v>
      </c>
      <c r="B6456" s="29">
        <v>0</v>
      </c>
      <c r="C6456" s="38" t="s">
        <v>25906</v>
      </c>
      <c r="D6456" s="38" t="s">
        <v>25882</v>
      </c>
      <c r="F6456" s="38" t="s">
        <v>24530</v>
      </c>
      <c r="I6456" s="38" t="s">
        <v>4446</v>
      </c>
      <c r="J6456" s="38" t="s">
        <v>25904</v>
      </c>
      <c r="N6456" t="s">
        <v>1704</v>
      </c>
      <c r="R6456" s="38" t="s">
        <v>25979</v>
      </c>
      <c r="AA6456" s="38" t="s">
        <v>1170</v>
      </c>
      <c r="AB6456" s="38" t="s">
        <v>11758</v>
      </c>
      <c r="AE6456" s="38" t="s">
        <v>2950</v>
      </c>
      <c r="AG6456" s="38">
        <v>1</v>
      </c>
      <c r="AH6456" s="38" t="s">
        <v>4439</v>
      </c>
      <c r="AI6456" s="38" t="s">
        <v>4440</v>
      </c>
      <c r="AJ6456" s="38" t="s">
        <v>4449</v>
      </c>
      <c r="AK6456" s="38" t="s">
        <v>20014</v>
      </c>
      <c r="AL6456" s="301" t="s">
        <v>25859</v>
      </c>
    </row>
    <row r="6457" spans="1:1028" ht="25.5">
      <c r="A6457" s="29">
        <v>1</v>
      </c>
      <c r="B6457" s="29">
        <v>0</v>
      </c>
      <c r="C6457" s="38" t="s">
        <v>25907</v>
      </c>
      <c r="D6457" s="38" t="s">
        <v>25883</v>
      </c>
      <c r="F6457" s="38" t="s">
        <v>24530</v>
      </c>
      <c r="I6457" s="38" t="s">
        <v>4446</v>
      </c>
      <c r="J6457" s="38" t="s">
        <v>25904</v>
      </c>
      <c r="N6457" t="s">
        <v>1704</v>
      </c>
      <c r="R6457" s="38" t="s">
        <v>25979</v>
      </c>
      <c r="U6457" s="38" t="s">
        <v>1173</v>
      </c>
      <c r="AA6457" s="38" t="s">
        <v>1170</v>
      </c>
      <c r="AB6457" s="38" t="s">
        <v>11753</v>
      </c>
      <c r="AE6457" s="38" t="s">
        <v>2950</v>
      </c>
      <c r="AG6457" s="38">
        <v>1</v>
      </c>
      <c r="AH6457" s="38" t="s">
        <v>4439</v>
      </c>
      <c r="AI6457" s="38" t="s">
        <v>4440</v>
      </c>
      <c r="AJ6457" s="38" t="s">
        <v>4449</v>
      </c>
      <c r="AK6457" s="38" t="s">
        <v>20014</v>
      </c>
      <c r="AL6457" s="301" t="s">
        <v>25859</v>
      </c>
    </row>
    <row r="6458" spans="1:1028" ht="38.25">
      <c r="A6458" s="29">
        <v>0</v>
      </c>
      <c r="B6458" s="29">
        <v>0</v>
      </c>
      <c r="C6458" s="38" t="s">
        <v>25915</v>
      </c>
      <c r="F6458" s="38" t="s">
        <v>24530</v>
      </c>
      <c r="I6458" s="38" t="s">
        <v>4431</v>
      </c>
      <c r="J6458" s="406"/>
      <c r="M6458"/>
      <c r="P6458" s="29"/>
      <c r="U6458"/>
      <c r="AB6458" s="38" t="s">
        <v>25914</v>
      </c>
      <c r="AE6458" s="38" t="s">
        <v>2950</v>
      </c>
      <c r="AG6458" s="38">
        <v>1</v>
      </c>
      <c r="AJ6458" s="38" t="s">
        <v>4564</v>
      </c>
      <c r="AL6458" s="301" t="s">
        <v>25859</v>
      </c>
      <c r="AR6458" s="29" t="str">
        <f>IF(OR(I6458="Negativmappe",I6458="Negativstreifen",I6458="Diapositivfilm",I6458="Fotomappe;(POSITIVE)",AND(I6458="Kostümfotografie",NOT(AE6458="DT")),AND(I6458="Fotografie",NOT(AE6458="DT")),AND(I6458="Porträtfotografie",NOT(AE6458="DT")),AND(I6458="Fotodokumentation",NOT(AE6458="DT")),AND(I6458="Bühnenbildfotografie",NOT(AE6458="DT"))),"1","0")</f>
        <v>1</v>
      </c>
      <c r="AS6458" s="29">
        <f t="shared" ref="AS6458" si="1149">AT6458</f>
        <v>0</v>
      </c>
      <c r="AT6458" s="29">
        <v>0</v>
      </c>
      <c r="AW6458" s="29" t="str">
        <f t="shared" ref="AW6458" si="1150">IF(NOT(AV6458=""),"image/tiff","")</f>
        <v/>
      </c>
      <c r="AX6458" s="29" t="str">
        <f t="shared" ref="AX6458" si="1151">IF(NOT(AV6458=""),"archival/master","")</f>
        <v/>
      </c>
      <c r="AY6458" s="29" t="str">
        <f t="shared" ref="AY6458" si="1152">"https://media.mediathek-tanz-theater.de/iiif/2/nvt_"&amp;C6458&amp;".JP2"</f>
        <v>https://media.mediathek-tanz-theater.de/iiif/2/nvt_img-593.JP2</v>
      </c>
      <c r="AZ6458" s="29" t="str">
        <f t="shared" ref="AZ6458" si="1153">IF(NOT(AY6458=""),"image/jp2","")</f>
        <v>image/jp2</v>
      </c>
      <c r="BA6458" s="29" t="str">
        <f t="shared" ref="BA6458" si="1154">IF(NOT(AY6458=""),"presentation/iiif","")</f>
        <v>presentation/iiif</v>
      </c>
      <c r="BB6458" s="29" t="str">
        <f t="shared" ref="BB6458" si="1155">"https://media.mediathek-tanz-theater.de/iiif/2/nvt_"&amp;C6458&amp;".JP2/full/100,/0/default.jpg"</f>
        <v>https://media.mediathek-tanz-theater.de/iiif/2/nvt_img-593.JP2/full/100,/0/default.jpg</v>
      </c>
      <c r="BC6458" s="29" t="str">
        <f t="shared" ref="BC6458" si="1156">IF(NOT(BB6458=""),"image/jpeg","")</f>
        <v>image/jpeg</v>
      </c>
      <c r="BD6458" s="29" t="str">
        <f t="shared" ref="BD6458" si="1157">IF(NOT(BB6458=""),"presentation/thumbnail","")</f>
        <v>presentation/thumbnail</v>
      </c>
    </row>
    <row r="6459" spans="1:1028" ht="25.5">
      <c r="A6459" s="29">
        <v>1</v>
      </c>
      <c r="B6459" s="29">
        <v>0</v>
      </c>
      <c r="C6459" s="38" t="s">
        <v>25933</v>
      </c>
      <c r="D6459" s="38" t="s">
        <v>25917</v>
      </c>
      <c r="F6459" s="38" t="s">
        <v>24530</v>
      </c>
      <c r="I6459" s="38" t="s">
        <v>4438</v>
      </c>
      <c r="J6459" s="38" t="s">
        <v>25915</v>
      </c>
      <c r="N6459" t="s">
        <v>1704</v>
      </c>
      <c r="R6459" s="38" t="s">
        <v>25979</v>
      </c>
      <c r="AA6459" s="38" t="s">
        <v>1170</v>
      </c>
      <c r="AE6459" s="38" t="s">
        <v>2950</v>
      </c>
      <c r="AG6459" s="38">
        <v>1</v>
      </c>
      <c r="AH6459" s="38" t="s">
        <v>4439</v>
      </c>
      <c r="AI6459" s="38" t="s">
        <v>4440</v>
      </c>
      <c r="AJ6459" s="38" t="s">
        <v>25916</v>
      </c>
      <c r="AL6459" s="301" t="s">
        <v>25859</v>
      </c>
    </row>
    <row r="6460" spans="1:1028" ht="38.25">
      <c r="A6460" s="29">
        <v>1</v>
      </c>
      <c r="B6460" s="29">
        <v>0</v>
      </c>
      <c r="C6460" s="38" t="s">
        <v>25934</v>
      </c>
      <c r="D6460" s="38" t="s">
        <v>25918</v>
      </c>
      <c r="F6460" s="38" t="s">
        <v>24530</v>
      </c>
      <c r="I6460" s="38" t="s">
        <v>4446</v>
      </c>
      <c r="J6460" s="38" t="s">
        <v>25933</v>
      </c>
      <c r="N6460" t="s">
        <v>1704</v>
      </c>
      <c r="R6460" s="38" t="s">
        <v>25979</v>
      </c>
      <c r="U6460" s="38" t="s">
        <v>25949</v>
      </c>
      <c r="AA6460" s="38" t="s">
        <v>1170</v>
      </c>
      <c r="AB6460" s="38" t="s">
        <v>7374</v>
      </c>
      <c r="AE6460" s="38" t="s">
        <v>2950</v>
      </c>
      <c r="AG6460" s="38">
        <v>1</v>
      </c>
      <c r="AH6460" s="38" t="s">
        <v>4439</v>
      </c>
      <c r="AI6460" s="38" t="s">
        <v>4440</v>
      </c>
      <c r="AJ6460" s="38" t="s">
        <v>4449</v>
      </c>
      <c r="AK6460" s="38" t="s">
        <v>25911</v>
      </c>
      <c r="AL6460" s="301" t="s">
        <v>25859</v>
      </c>
    </row>
    <row r="6461" spans="1:1028" ht="25.5">
      <c r="A6461" s="29">
        <v>1</v>
      </c>
      <c r="B6461" s="29">
        <v>0</v>
      </c>
      <c r="C6461" s="38" t="s">
        <v>25935</v>
      </c>
      <c r="D6461" s="38" t="s">
        <v>25919</v>
      </c>
      <c r="F6461" s="38" t="s">
        <v>24530</v>
      </c>
      <c r="I6461" s="38" t="s">
        <v>4446</v>
      </c>
      <c r="J6461" s="38" t="s">
        <v>25933</v>
      </c>
      <c r="N6461" t="s">
        <v>1704</v>
      </c>
      <c r="R6461" s="38" t="s">
        <v>25979</v>
      </c>
      <c r="U6461" s="38" t="s">
        <v>16319</v>
      </c>
      <c r="AA6461" s="38" t="s">
        <v>1170</v>
      </c>
      <c r="AB6461" s="38" t="s">
        <v>13015</v>
      </c>
      <c r="AE6461" s="38" t="s">
        <v>2950</v>
      </c>
      <c r="AG6461" s="38">
        <v>1</v>
      </c>
      <c r="AH6461" s="38" t="s">
        <v>4439</v>
      </c>
      <c r="AI6461" s="38" t="s">
        <v>4440</v>
      </c>
      <c r="AJ6461" s="38" t="s">
        <v>4449</v>
      </c>
      <c r="AK6461" s="38" t="s">
        <v>20014</v>
      </c>
      <c r="AL6461" s="301" t="s">
        <v>25859</v>
      </c>
    </row>
    <row r="6462" spans="1:1028" ht="25.5">
      <c r="A6462" s="29">
        <v>1</v>
      </c>
      <c r="B6462" s="29">
        <v>0</v>
      </c>
      <c r="C6462" s="38" t="s">
        <v>25936</v>
      </c>
      <c r="D6462" s="38" t="s">
        <v>25920</v>
      </c>
      <c r="F6462" s="38" t="s">
        <v>24530</v>
      </c>
      <c r="H6462" s="38" t="s">
        <v>4841</v>
      </c>
      <c r="I6462" s="38" t="s">
        <v>4446</v>
      </c>
      <c r="J6462" s="38" t="s">
        <v>25933</v>
      </c>
      <c r="N6462" t="s">
        <v>1704</v>
      </c>
      <c r="R6462" s="38" t="s">
        <v>25979</v>
      </c>
      <c r="U6462" s="38" t="s">
        <v>25950</v>
      </c>
      <c r="AA6462" s="38" t="s">
        <v>1170</v>
      </c>
      <c r="AB6462" s="38" t="s">
        <v>13021</v>
      </c>
      <c r="AE6462" s="38" t="s">
        <v>2950</v>
      </c>
      <c r="AG6462" s="38">
        <v>1</v>
      </c>
      <c r="AH6462" s="38" t="s">
        <v>4439</v>
      </c>
      <c r="AI6462" s="38" t="s">
        <v>4440</v>
      </c>
      <c r="AJ6462" s="38" t="s">
        <v>4449</v>
      </c>
      <c r="AK6462" s="38" t="s">
        <v>20014</v>
      </c>
      <c r="AL6462" s="301" t="s">
        <v>25859</v>
      </c>
    </row>
    <row r="6463" spans="1:1028" ht="25.5">
      <c r="A6463" s="29">
        <v>1</v>
      </c>
      <c r="B6463" s="29">
        <v>0</v>
      </c>
      <c r="C6463" s="38" t="s">
        <v>25937</v>
      </c>
      <c r="D6463" s="38" t="s">
        <v>25921</v>
      </c>
      <c r="F6463" s="38" t="s">
        <v>24530</v>
      </c>
      <c r="I6463" s="38" t="s">
        <v>4438</v>
      </c>
      <c r="J6463" s="38" t="s">
        <v>25915</v>
      </c>
      <c r="N6463" t="s">
        <v>1704</v>
      </c>
      <c r="R6463" s="38" t="s">
        <v>25979</v>
      </c>
      <c r="AA6463" s="38" t="s">
        <v>1170</v>
      </c>
      <c r="AE6463" s="38" t="s">
        <v>2950</v>
      </c>
      <c r="AG6463" s="38">
        <v>1</v>
      </c>
      <c r="AH6463" s="38" t="s">
        <v>4439</v>
      </c>
      <c r="AI6463" s="38" t="s">
        <v>4440</v>
      </c>
      <c r="AJ6463" s="38" t="s">
        <v>5780</v>
      </c>
      <c r="AL6463" s="301" t="s">
        <v>25859</v>
      </c>
    </row>
    <row r="6464" spans="1:1028" ht="25.5">
      <c r="A6464" s="29">
        <v>1</v>
      </c>
      <c r="B6464" s="29">
        <v>0</v>
      </c>
      <c r="C6464" s="38" t="s">
        <v>25938</v>
      </c>
      <c r="D6464" s="38" t="s">
        <v>25922</v>
      </c>
      <c r="F6464" s="38" t="s">
        <v>24530</v>
      </c>
      <c r="H6464" s="38" t="s">
        <v>4841</v>
      </c>
      <c r="I6464" s="38" t="s">
        <v>4446</v>
      </c>
      <c r="J6464" s="38" t="s">
        <v>25937</v>
      </c>
      <c r="N6464" t="s">
        <v>1704</v>
      </c>
      <c r="R6464" s="38" t="s">
        <v>25979</v>
      </c>
      <c r="U6464" s="38" t="s">
        <v>1173</v>
      </c>
      <c r="AA6464" s="38" t="s">
        <v>1170</v>
      </c>
      <c r="AB6464" s="38" t="s">
        <v>13025</v>
      </c>
      <c r="AE6464" s="38" t="s">
        <v>2950</v>
      </c>
      <c r="AG6464" s="38">
        <v>1</v>
      </c>
      <c r="AH6464" s="38" t="s">
        <v>4439</v>
      </c>
      <c r="AI6464" s="38" t="s">
        <v>4440</v>
      </c>
      <c r="AJ6464" s="38" t="s">
        <v>4449</v>
      </c>
      <c r="AK6464" s="38" t="s">
        <v>72</v>
      </c>
      <c r="AL6464" s="301" t="s">
        <v>25859</v>
      </c>
    </row>
    <row r="6465" spans="1:56" ht="25.5">
      <c r="A6465" s="29">
        <v>1</v>
      </c>
      <c r="B6465" s="29">
        <v>0</v>
      </c>
      <c r="C6465" s="38" t="s">
        <v>25939</v>
      </c>
      <c r="D6465" s="38" t="s">
        <v>25923</v>
      </c>
      <c r="F6465" s="38" t="s">
        <v>24530</v>
      </c>
      <c r="H6465" s="38" t="s">
        <v>4841</v>
      </c>
      <c r="I6465" s="38" t="s">
        <v>4446</v>
      </c>
      <c r="J6465" s="38" t="s">
        <v>25937</v>
      </c>
      <c r="N6465" t="s">
        <v>1704</v>
      </c>
      <c r="R6465" s="38" t="s">
        <v>25979</v>
      </c>
      <c r="U6465" s="38" t="s">
        <v>1173</v>
      </c>
      <c r="AA6465" s="38" t="s">
        <v>1170</v>
      </c>
      <c r="AB6465" s="38" t="s">
        <v>13029</v>
      </c>
      <c r="AE6465" s="38" t="s">
        <v>2950</v>
      </c>
      <c r="AG6465" s="38">
        <v>1</v>
      </c>
      <c r="AH6465" s="38" t="s">
        <v>4439</v>
      </c>
      <c r="AI6465" s="38" t="s">
        <v>4440</v>
      </c>
      <c r="AJ6465" s="38" t="s">
        <v>4449</v>
      </c>
      <c r="AK6465" s="38" t="s">
        <v>25954</v>
      </c>
      <c r="AL6465" s="301" t="s">
        <v>25859</v>
      </c>
    </row>
    <row r="6466" spans="1:56" ht="25.5">
      <c r="A6466" s="29">
        <v>1</v>
      </c>
      <c r="B6466" s="29">
        <v>0</v>
      </c>
      <c r="C6466" s="38" t="s">
        <v>25940</v>
      </c>
      <c r="D6466" s="38" t="s">
        <v>25924</v>
      </c>
      <c r="F6466" s="38" t="s">
        <v>24530</v>
      </c>
      <c r="I6466" s="38" t="s">
        <v>4446</v>
      </c>
      <c r="J6466" s="38" t="s">
        <v>25937</v>
      </c>
      <c r="N6466" t="s">
        <v>1704</v>
      </c>
      <c r="R6466" s="38" t="s">
        <v>25979</v>
      </c>
      <c r="U6466" s="38" t="s">
        <v>17446</v>
      </c>
      <c r="AA6466" s="38" t="s">
        <v>1170</v>
      </c>
      <c r="AB6466" s="38" t="s">
        <v>13035</v>
      </c>
      <c r="AE6466" s="38" t="s">
        <v>2950</v>
      </c>
      <c r="AG6466" s="38">
        <v>1</v>
      </c>
      <c r="AH6466" s="38" t="s">
        <v>4439</v>
      </c>
      <c r="AI6466" s="38" t="s">
        <v>4440</v>
      </c>
      <c r="AJ6466" s="38" t="s">
        <v>4449</v>
      </c>
      <c r="AK6466" s="38" t="s">
        <v>20014</v>
      </c>
      <c r="AL6466" s="301" t="s">
        <v>25859</v>
      </c>
    </row>
    <row r="6467" spans="1:56" ht="25.5">
      <c r="A6467" s="29">
        <v>1</v>
      </c>
      <c r="B6467" s="29">
        <v>0</v>
      </c>
      <c r="C6467" s="38" t="s">
        <v>25941</v>
      </c>
      <c r="D6467" s="38" t="s">
        <v>25925</v>
      </c>
      <c r="F6467" s="38" t="s">
        <v>24530</v>
      </c>
      <c r="I6467" s="38" t="s">
        <v>4438</v>
      </c>
      <c r="J6467" s="38" t="s">
        <v>25915</v>
      </c>
      <c r="N6467" t="s">
        <v>1704</v>
      </c>
      <c r="R6467" s="38" t="s">
        <v>25979</v>
      </c>
      <c r="AA6467" s="38" t="s">
        <v>1170</v>
      </c>
      <c r="AE6467" s="38" t="s">
        <v>2950</v>
      </c>
      <c r="AG6467" s="38">
        <v>1</v>
      </c>
      <c r="AH6467" s="38" t="s">
        <v>4439</v>
      </c>
      <c r="AI6467" s="38" t="s">
        <v>4440</v>
      </c>
      <c r="AJ6467" s="38" t="s">
        <v>5885</v>
      </c>
      <c r="AL6467" s="301" t="s">
        <v>25859</v>
      </c>
    </row>
    <row r="6468" spans="1:56" ht="38.25">
      <c r="A6468" s="29">
        <v>1</v>
      </c>
      <c r="B6468" s="29">
        <v>0</v>
      </c>
      <c r="C6468" s="38" t="s">
        <v>25942</v>
      </c>
      <c r="D6468" s="38" t="s">
        <v>25926</v>
      </c>
      <c r="F6468" s="38" t="s">
        <v>24530</v>
      </c>
      <c r="I6468" s="38" t="s">
        <v>4446</v>
      </c>
      <c r="J6468" s="38" t="s">
        <v>25941</v>
      </c>
      <c r="N6468" t="s">
        <v>1704</v>
      </c>
      <c r="R6468" s="38" t="s">
        <v>25979</v>
      </c>
      <c r="U6468" s="38" t="s">
        <v>25951</v>
      </c>
      <c r="AA6468" s="38" t="s">
        <v>1170</v>
      </c>
      <c r="AB6468" s="38" t="s">
        <v>13029</v>
      </c>
      <c r="AE6468" s="38" t="s">
        <v>2950</v>
      </c>
      <c r="AG6468" s="38">
        <v>1</v>
      </c>
      <c r="AH6468" s="38" t="s">
        <v>4439</v>
      </c>
      <c r="AI6468" s="38" t="s">
        <v>4440</v>
      </c>
      <c r="AJ6468" s="38" t="s">
        <v>4449</v>
      </c>
      <c r="AK6468" s="38" t="s">
        <v>25913</v>
      </c>
      <c r="AL6468" s="301" t="s">
        <v>25859</v>
      </c>
    </row>
    <row r="6469" spans="1:56" ht="38.25">
      <c r="A6469" s="29">
        <v>1</v>
      </c>
      <c r="B6469" s="29">
        <v>0</v>
      </c>
      <c r="C6469" s="38" t="s">
        <v>25943</v>
      </c>
      <c r="D6469" s="38" t="s">
        <v>25927</v>
      </c>
      <c r="F6469" s="38" t="s">
        <v>24530</v>
      </c>
      <c r="I6469" s="38" t="s">
        <v>4446</v>
      </c>
      <c r="J6469" s="38" t="s">
        <v>25941</v>
      </c>
      <c r="N6469" t="s">
        <v>1704</v>
      </c>
      <c r="R6469" s="38" t="s">
        <v>25979</v>
      </c>
      <c r="U6469" s="38" t="s">
        <v>25951</v>
      </c>
      <c r="AA6469" s="38" t="s">
        <v>1170</v>
      </c>
      <c r="AB6469" s="38" t="s">
        <v>13035</v>
      </c>
      <c r="AE6469" s="38" t="s">
        <v>2950</v>
      </c>
      <c r="AG6469" s="38">
        <v>1</v>
      </c>
      <c r="AH6469" s="38" t="s">
        <v>4439</v>
      </c>
      <c r="AI6469" s="38" t="s">
        <v>4440</v>
      </c>
      <c r="AJ6469" s="38" t="s">
        <v>4449</v>
      </c>
      <c r="AK6469" s="38" t="s">
        <v>25913</v>
      </c>
      <c r="AL6469" s="301" t="s">
        <v>25859</v>
      </c>
    </row>
    <row r="6470" spans="1:56" ht="38.25">
      <c r="A6470" s="29">
        <v>1</v>
      </c>
      <c r="B6470" s="29">
        <v>0</v>
      </c>
      <c r="C6470" s="38" t="s">
        <v>25944</v>
      </c>
      <c r="D6470" s="38" t="s">
        <v>25928</v>
      </c>
      <c r="F6470" s="38" t="s">
        <v>24530</v>
      </c>
      <c r="I6470" s="38" t="s">
        <v>4446</v>
      </c>
      <c r="J6470" s="38" t="s">
        <v>25941</v>
      </c>
      <c r="N6470" t="s">
        <v>1704</v>
      </c>
      <c r="R6470" s="38" t="s">
        <v>25979</v>
      </c>
      <c r="U6470" s="38" t="s">
        <v>25951</v>
      </c>
      <c r="AA6470" s="38" t="s">
        <v>1170</v>
      </c>
      <c r="AB6470" s="38" t="s">
        <v>13039</v>
      </c>
      <c r="AE6470" s="38" t="s">
        <v>2950</v>
      </c>
      <c r="AG6470" s="38">
        <v>1</v>
      </c>
      <c r="AH6470" s="38" t="s">
        <v>4439</v>
      </c>
      <c r="AI6470" s="38" t="s">
        <v>4440</v>
      </c>
      <c r="AJ6470" s="38" t="s">
        <v>4449</v>
      </c>
      <c r="AK6470" s="38" t="s">
        <v>20014</v>
      </c>
      <c r="AL6470" s="301" t="s">
        <v>25859</v>
      </c>
    </row>
    <row r="6471" spans="1:56" ht="25.5">
      <c r="A6471" s="29">
        <v>1</v>
      </c>
      <c r="B6471" s="29">
        <v>0</v>
      </c>
      <c r="C6471" s="38" t="s">
        <v>25945</v>
      </c>
      <c r="D6471" s="38" t="s">
        <v>25929</v>
      </c>
      <c r="F6471" s="38" t="s">
        <v>24530</v>
      </c>
      <c r="I6471" s="38" t="s">
        <v>4438</v>
      </c>
      <c r="J6471" s="38" t="s">
        <v>25915</v>
      </c>
      <c r="N6471" t="s">
        <v>1704</v>
      </c>
      <c r="R6471" s="38" t="s">
        <v>25979</v>
      </c>
      <c r="AA6471" s="38" t="s">
        <v>1170</v>
      </c>
      <c r="AE6471" s="38" t="s">
        <v>2950</v>
      </c>
      <c r="AG6471" s="38">
        <v>1</v>
      </c>
      <c r="AH6471" s="38" t="s">
        <v>4439</v>
      </c>
      <c r="AI6471" s="38" t="s">
        <v>4440</v>
      </c>
      <c r="AJ6471" s="38" t="s">
        <v>19156</v>
      </c>
      <c r="AL6471" s="301" t="s">
        <v>25859</v>
      </c>
    </row>
    <row r="6472" spans="1:56" ht="25.5">
      <c r="A6472" s="29">
        <v>1</v>
      </c>
      <c r="B6472" s="29">
        <v>0</v>
      </c>
      <c r="C6472" s="38" t="s">
        <v>25946</v>
      </c>
      <c r="D6472" s="38" t="s">
        <v>25930</v>
      </c>
      <c r="F6472" s="38" t="s">
        <v>24530</v>
      </c>
      <c r="I6472" s="38" t="s">
        <v>4446</v>
      </c>
      <c r="J6472" s="38" t="s">
        <v>25945</v>
      </c>
      <c r="N6472" t="s">
        <v>1704</v>
      </c>
      <c r="R6472" s="38" t="s">
        <v>25979</v>
      </c>
      <c r="U6472" s="38" t="s">
        <v>1241</v>
      </c>
      <c r="AA6472" s="38" t="s">
        <v>1170</v>
      </c>
      <c r="AB6472" s="38" t="s">
        <v>13049</v>
      </c>
      <c r="AE6472" s="38" t="s">
        <v>2950</v>
      </c>
      <c r="AG6472" s="38">
        <v>1</v>
      </c>
      <c r="AH6472" s="38" t="s">
        <v>4439</v>
      </c>
      <c r="AI6472" s="38" t="s">
        <v>4440</v>
      </c>
      <c r="AJ6472" s="38" t="s">
        <v>4449</v>
      </c>
      <c r="AK6472" s="38" t="s">
        <v>20014</v>
      </c>
      <c r="AL6472" s="301" t="s">
        <v>25859</v>
      </c>
    </row>
    <row r="6473" spans="1:56" ht="25.5">
      <c r="A6473" s="29">
        <v>1</v>
      </c>
      <c r="B6473" s="29">
        <v>0</v>
      </c>
      <c r="C6473" s="38" t="s">
        <v>25947</v>
      </c>
      <c r="D6473" s="38" t="s">
        <v>25931</v>
      </c>
      <c r="F6473" s="38" t="s">
        <v>24530</v>
      </c>
      <c r="H6473" s="38" t="s">
        <v>4841</v>
      </c>
      <c r="I6473" s="38" t="s">
        <v>4446</v>
      </c>
      <c r="J6473" s="38" t="s">
        <v>25945</v>
      </c>
      <c r="N6473" t="s">
        <v>1704</v>
      </c>
      <c r="R6473" s="38" t="s">
        <v>25979</v>
      </c>
      <c r="U6473" s="38" t="s">
        <v>25952</v>
      </c>
      <c r="AA6473" s="38" t="s">
        <v>1170</v>
      </c>
      <c r="AB6473" s="38" t="s">
        <v>13053</v>
      </c>
      <c r="AE6473" s="38" t="s">
        <v>2950</v>
      </c>
      <c r="AG6473" s="38">
        <v>1</v>
      </c>
      <c r="AH6473" s="38" t="s">
        <v>4439</v>
      </c>
      <c r="AI6473" s="38" t="s">
        <v>4440</v>
      </c>
      <c r="AJ6473" s="38" t="s">
        <v>4449</v>
      </c>
      <c r="AK6473" s="38" t="s">
        <v>20014</v>
      </c>
      <c r="AL6473" s="301" t="s">
        <v>25859</v>
      </c>
    </row>
    <row r="6474" spans="1:56" ht="38.25">
      <c r="A6474" s="29">
        <v>1</v>
      </c>
      <c r="B6474" s="29">
        <v>0</v>
      </c>
      <c r="C6474" s="38" t="s">
        <v>25948</v>
      </c>
      <c r="D6474" s="38" t="s">
        <v>25932</v>
      </c>
      <c r="F6474" s="38" t="s">
        <v>24530</v>
      </c>
      <c r="H6474" s="38" t="s">
        <v>4841</v>
      </c>
      <c r="I6474" s="38" t="s">
        <v>4446</v>
      </c>
      <c r="J6474" s="38" t="s">
        <v>25945</v>
      </c>
      <c r="N6474" t="s">
        <v>1704</v>
      </c>
      <c r="R6474" s="38" t="s">
        <v>25979</v>
      </c>
      <c r="U6474" s="38" t="s">
        <v>25953</v>
      </c>
      <c r="AA6474" s="38" t="s">
        <v>1170</v>
      </c>
      <c r="AB6474" s="38" t="s">
        <v>13059</v>
      </c>
      <c r="AE6474" s="38" t="s">
        <v>2950</v>
      </c>
      <c r="AG6474" s="38">
        <v>1</v>
      </c>
      <c r="AH6474" s="38" t="s">
        <v>4439</v>
      </c>
      <c r="AI6474" s="38" t="s">
        <v>4440</v>
      </c>
      <c r="AJ6474" s="38" t="s">
        <v>4449</v>
      </c>
      <c r="AK6474" s="38" t="s">
        <v>20014</v>
      </c>
      <c r="AL6474" s="301" t="s">
        <v>25859</v>
      </c>
    </row>
    <row r="6475" spans="1:56" ht="38.25">
      <c r="A6475" s="29">
        <v>0</v>
      </c>
      <c r="B6475" s="29">
        <v>0</v>
      </c>
      <c r="C6475" s="38" t="s">
        <v>25956</v>
      </c>
      <c r="F6475" s="38" t="s">
        <v>24530</v>
      </c>
      <c r="I6475" s="38" t="s">
        <v>4431</v>
      </c>
      <c r="J6475" s="406"/>
      <c r="M6475"/>
      <c r="P6475" s="29"/>
      <c r="U6475"/>
      <c r="AB6475" s="38" t="s">
        <v>25955</v>
      </c>
      <c r="AE6475" s="38" t="s">
        <v>2950</v>
      </c>
      <c r="AG6475" s="38">
        <v>1</v>
      </c>
      <c r="AJ6475" s="38" t="s">
        <v>4564</v>
      </c>
      <c r="AL6475" s="301" t="s">
        <v>25859</v>
      </c>
      <c r="AR6475" s="29" t="str">
        <f>IF(OR(I6475="Negativmappe",I6475="Negativstreifen",I6475="Diapositivfilm",I6475="Fotomappe;(POSITIVE)",AND(I6475="Kostümfotografie",NOT(AE6475="DT")),AND(I6475="Fotografie",NOT(AE6475="DT")),AND(I6475="Porträtfotografie",NOT(AE6475="DT")),AND(I6475="Fotodokumentation",NOT(AE6475="DT")),AND(I6475="Bühnenbildfotografie",NOT(AE6475="DT"))),"1","0")</f>
        <v>1</v>
      </c>
      <c r="AS6475" s="29">
        <f t="shared" ref="AS6475" si="1158">AT6475</f>
        <v>0</v>
      </c>
      <c r="AT6475" s="29">
        <v>0</v>
      </c>
      <c r="AW6475" s="29" t="str">
        <f t="shared" ref="AW6475" si="1159">IF(NOT(AV6475=""),"image/tiff","")</f>
        <v/>
      </c>
      <c r="AX6475" s="29" t="str">
        <f t="shared" ref="AX6475" si="1160">IF(NOT(AV6475=""),"archival/master","")</f>
        <v/>
      </c>
      <c r="AY6475" s="29" t="str">
        <f t="shared" ref="AY6475" si="1161">"https://media.mediathek-tanz-theater.de/iiif/2/nvt_"&amp;C6475&amp;".JP2"</f>
        <v>https://media.mediathek-tanz-theater.de/iiif/2/nvt_img-594.JP2</v>
      </c>
      <c r="AZ6475" s="29" t="str">
        <f t="shared" ref="AZ6475" si="1162">IF(NOT(AY6475=""),"image/jp2","")</f>
        <v>image/jp2</v>
      </c>
      <c r="BA6475" s="29" t="str">
        <f t="shared" ref="BA6475" si="1163">IF(NOT(AY6475=""),"presentation/iiif","")</f>
        <v>presentation/iiif</v>
      </c>
      <c r="BB6475" s="29" t="str">
        <f t="shared" ref="BB6475" si="1164">"https://media.mediathek-tanz-theater.de/iiif/2/nvt_"&amp;C6475&amp;".JP2/full/100,/0/default.jpg"</f>
        <v>https://media.mediathek-tanz-theater.de/iiif/2/nvt_img-594.JP2/full/100,/0/default.jpg</v>
      </c>
      <c r="BC6475" s="29" t="str">
        <f t="shared" ref="BC6475" si="1165">IF(NOT(BB6475=""),"image/jpeg","")</f>
        <v>image/jpeg</v>
      </c>
      <c r="BD6475" s="29" t="str">
        <f t="shared" ref="BD6475" si="1166">IF(NOT(BB6475=""),"presentation/thumbnail","")</f>
        <v>presentation/thumbnail</v>
      </c>
    </row>
    <row r="6476" spans="1:56" ht="25.5">
      <c r="A6476" s="29">
        <v>1</v>
      </c>
      <c r="B6476" s="29">
        <v>0</v>
      </c>
      <c r="C6476" s="38" t="s">
        <v>25968</v>
      </c>
      <c r="D6476" s="38" t="s">
        <v>25957</v>
      </c>
      <c r="F6476" s="38" t="s">
        <v>24530</v>
      </c>
      <c r="I6476" s="38" t="s">
        <v>4438</v>
      </c>
      <c r="J6476" s="38" t="s">
        <v>25956</v>
      </c>
      <c r="N6476" t="s">
        <v>1704</v>
      </c>
      <c r="R6476" s="38" t="s">
        <v>25979</v>
      </c>
      <c r="AA6476" s="38" t="s">
        <v>1170</v>
      </c>
      <c r="AE6476" s="38" t="s">
        <v>2950</v>
      </c>
      <c r="AG6476" s="38">
        <v>1</v>
      </c>
      <c r="AH6476" s="38" t="s">
        <v>4439</v>
      </c>
      <c r="AI6476" s="38" t="s">
        <v>4440</v>
      </c>
      <c r="AJ6476" s="38" t="s">
        <v>25012</v>
      </c>
      <c r="AL6476" s="301" t="s">
        <v>25859</v>
      </c>
    </row>
    <row r="6477" spans="1:56" ht="38.25">
      <c r="A6477" s="29">
        <v>1</v>
      </c>
      <c r="B6477" s="29">
        <v>0</v>
      </c>
      <c r="C6477" s="38" t="s">
        <v>25969</v>
      </c>
      <c r="D6477" s="38" t="s">
        <v>25958</v>
      </c>
      <c r="F6477" s="38" t="s">
        <v>24530</v>
      </c>
      <c r="I6477" s="38" t="s">
        <v>4446</v>
      </c>
      <c r="J6477" s="38" t="s">
        <v>25968</v>
      </c>
      <c r="N6477" t="s">
        <v>1704</v>
      </c>
      <c r="R6477" s="38" t="s">
        <v>25979</v>
      </c>
      <c r="U6477" s="38" t="s">
        <v>25953</v>
      </c>
      <c r="AA6477" s="38" t="s">
        <v>1170</v>
      </c>
      <c r="AB6477" s="38" t="s">
        <v>13076</v>
      </c>
      <c r="AE6477" s="38" t="s">
        <v>2950</v>
      </c>
      <c r="AG6477" s="38">
        <v>1</v>
      </c>
      <c r="AH6477" s="38" t="s">
        <v>4439</v>
      </c>
      <c r="AI6477" s="38" t="s">
        <v>4440</v>
      </c>
      <c r="AJ6477" s="38" t="s">
        <v>4449</v>
      </c>
      <c r="AK6477" s="38" t="s">
        <v>72</v>
      </c>
      <c r="AL6477" s="301" t="s">
        <v>25859</v>
      </c>
    </row>
    <row r="6478" spans="1:56" ht="25.5">
      <c r="A6478" s="29">
        <v>1</v>
      </c>
      <c r="B6478" s="29">
        <v>0</v>
      </c>
      <c r="C6478" s="38" t="s">
        <v>25970</v>
      </c>
      <c r="D6478" s="38" t="s">
        <v>25959</v>
      </c>
      <c r="F6478" s="38" t="s">
        <v>24530</v>
      </c>
      <c r="H6478" s="38" t="s">
        <v>4815</v>
      </c>
      <c r="I6478" s="38" t="s">
        <v>4446</v>
      </c>
      <c r="J6478" s="38" t="s">
        <v>25968</v>
      </c>
      <c r="N6478" t="s">
        <v>1704</v>
      </c>
      <c r="R6478" s="38" t="s">
        <v>25979</v>
      </c>
      <c r="U6478" s="38" t="s">
        <v>25980</v>
      </c>
      <c r="AA6478" s="38" t="s">
        <v>1170</v>
      </c>
      <c r="AE6478" s="38" t="s">
        <v>2950</v>
      </c>
      <c r="AG6478" s="38">
        <v>1</v>
      </c>
      <c r="AH6478" s="38" t="s">
        <v>4439</v>
      </c>
      <c r="AI6478" s="38" t="s">
        <v>4440</v>
      </c>
      <c r="AJ6478" s="38" t="s">
        <v>4449</v>
      </c>
      <c r="AK6478" s="38" t="s">
        <v>20014</v>
      </c>
      <c r="AL6478" s="301" t="s">
        <v>25859</v>
      </c>
    </row>
    <row r="6479" spans="1:56" ht="25.5">
      <c r="A6479" s="29">
        <v>1</v>
      </c>
      <c r="B6479" s="29">
        <v>0</v>
      </c>
      <c r="C6479" s="38" t="s">
        <v>25971</v>
      </c>
      <c r="D6479" s="38" t="s">
        <v>25960</v>
      </c>
      <c r="F6479" s="38" t="s">
        <v>24530</v>
      </c>
      <c r="I6479" s="38" t="s">
        <v>4438</v>
      </c>
      <c r="J6479" s="38" t="s">
        <v>25956</v>
      </c>
      <c r="N6479" t="s">
        <v>1704</v>
      </c>
      <c r="R6479" s="38" t="s">
        <v>25979</v>
      </c>
      <c r="AA6479" s="38" t="s">
        <v>1170</v>
      </c>
      <c r="AE6479" s="38" t="s">
        <v>2950</v>
      </c>
      <c r="AG6479" s="38">
        <v>1</v>
      </c>
      <c r="AH6479" s="38" t="s">
        <v>4439</v>
      </c>
      <c r="AI6479" s="38" t="s">
        <v>4440</v>
      </c>
      <c r="AJ6479" s="38" t="s">
        <v>14181</v>
      </c>
      <c r="AL6479" s="301" t="s">
        <v>25859</v>
      </c>
    </row>
    <row r="6480" spans="1:56" ht="38.25">
      <c r="A6480" s="29">
        <v>1</v>
      </c>
      <c r="B6480" s="29">
        <v>0</v>
      </c>
      <c r="C6480" s="38" t="s">
        <v>25972</v>
      </c>
      <c r="D6480" s="38" t="s">
        <v>25961</v>
      </c>
      <c r="F6480" s="38" t="s">
        <v>24530</v>
      </c>
      <c r="I6480" s="38" t="s">
        <v>4446</v>
      </c>
      <c r="J6480" s="38" t="s">
        <v>25971</v>
      </c>
      <c r="N6480" t="s">
        <v>1704</v>
      </c>
      <c r="R6480" s="38" t="s">
        <v>25979</v>
      </c>
      <c r="U6480" s="38" t="s">
        <v>25953</v>
      </c>
      <c r="AA6480" s="38" t="s">
        <v>1170</v>
      </c>
      <c r="AB6480" s="38" t="s">
        <v>13082</v>
      </c>
      <c r="AE6480" s="38" t="s">
        <v>2950</v>
      </c>
      <c r="AG6480" s="38">
        <v>1</v>
      </c>
      <c r="AH6480" s="38" t="s">
        <v>4439</v>
      </c>
      <c r="AI6480" s="38" t="s">
        <v>4440</v>
      </c>
      <c r="AJ6480" s="38" t="s">
        <v>4449</v>
      </c>
      <c r="AK6480" s="38" t="s">
        <v>20014</v>
      </c>
      <c r="AL6480" s="301" t="s">
        <v>25859</v>
      </c>
    </row>
    <row r="6481" spans="1:56" ht="38.25">
      <c r="A6481" s="29">
        <v>1</v>
      </c>
      <c r="B6481" s="29">
        <v>0</v>
      </c>
      <c r="C6481" s="38" t="s">
        <v>25973</v>
      </c>
      <c r="D6481" s="38" t="s">
        <v>25962</v>
      </c>
      <c r="F6481" s="38" t="s">
        <v>24530</v>
      </c>
      <c r="H6481" s="38" t="s">
        <v>4841</v>
      </c>
      <c r="I6481" s="38" t="s">
        <v>4446</v>
      </c>
      <c r="J6481" s="38" t="s">
        <v>25971</v>
      </c>
      <c r="N6481" t="s">
        <v>1704</v>
      </c>
      <c r="R6481" s="38" t="s">
        <v>25979</v>
      </c>
      <c r="U6481" s="38" t="s">
        <v>25953</v>
      </c>
      <c r="AA6481" s="38" t="s">
        <v>1170</v>
      </c>
      <c r="AB6481" s="38" t="s">
        <v>13085</v>
      </c>
      <c r="AE6481" s="38" t="s">
        <v>2950</v>
      </c>
      <c r="AG6481" s="38">
        <v>1</v>
      </c>
      <c r="AH6481" s="38" t="s">
        <v>4439</v>
      </c>
      <c r="AI6481" s="38" t="s">
        <v>4440</v>
      </c>
      <c r="AJ6481" s="38" t="s">
        <v>4449</v>
      </c>
      <c r="AK6481" s="38" t="s">
        <v>10111</v>
      </c>
      <c r="AL6481" s="301" t="s">
        <v>25859</v>
      </c>
    </row>
    <row r="6482" spans="1:56" ht="25.5">
      <c r="A6482" s="29">
        <v>1</v>
      </c>
      <c r="B6482" s="29">
        <v>0</v>
      </c>
      <c r="C6482" s="38" t="s">
        <v>25974</v>
      </c>
      <c r="D6482" s="38" t="s">
        <v>25963</v>
      </c>
      <c r="F6482" s="38" t="s">
        <v>24530</v>
      </c>
      <c r="I6482" s="38" t="s">
        <v>4438</v>
      </c>
      <c r="J6482" s="38" t="s">
        <v>25956</v>
      </c>
      <c r="N6482" t="s">
        <v>1704</v>
      </c>
      <c r="R6482" s="38" t="s">
        <v>25979</v>
      </c>
      <c r="AA6482" s="38" t="s">
        <v>1170</v>
      </c>
      <c r="AE6482" s="38" t="s">
        <v>2950</v>
      </c>
      <c r="AG6482" s="38">
        <v>1</v>
      </c>
      <c r="AH6482" s="38" t="s">
        <v>4439</v>
      </c>
      <c r="AI6482" s="38" t="s">
        <v>4440</v>
      </c>
      <c r="AJ6482" s="38" t="s">
        <v>11556</v>
      </c>
      <c r="AK6482" s="38" t="s">
        <v>72</v>
      </c>
      <c r="AL6482" s="301" t="s">
        <v>25859</v>
      </c>
    </row>
    <row r="6483" spans="1:56" ht="38.25">
      <c r="A6483" s="29">
        <v>1</v>
      </c>
      <c r="B6483" s="29">
        <v>0</v>
      </c>
      <c r="C6483" s="38" t="s">
        <v>25975</v>
      </c>
      <c r="D6483" s="38" t="s">
        <v>25964</v>
      </c>
      <c r="F6483" s="38" t="s">
        <v>24530</v>
      </c>
      <c r="H6483" s="38" t="s">
        <v>25981</v>
      </c>
      <c r="I6483" s="38" t="s">
        <v>4446</v>
      </c>
      <c r="J6483" s="38" t="s">
        <v>25974</v>
      </c>
      <c r="N6483" t="s">
        <v>1704</v>
      </c>
      <c r="R6483" s="38" t="s">
        <v>25979</v>
      </c>
      <c r="U6483" s="38" t="s">
        <v>25953</v>
      </c>
      <c r="AA6483" s="38" t="s">
        <v>1170</v>
      </c>
      <c r="AB6483" s="38" t="s">
        <v>13088</v>
      </c>
      <c r="AE6483" s="38" t="s">
        <v>2950</v>
      </c>
      <c r="AG6483" s="38">
        <v>1</v>
      </c>
      <c r="AH6483" s="38" t="s">
        <v>4439</v>
      </c>
      <c r="AI6483" s="38" t="s">
        <v>4440</v>
      </c>
      <c r="AJ6483" s="38" t="s">
        <v>4449</v>
      </c>
      <c r="AK6483" s="38" t="s">
        <v>72</v>
      </c>
      <c r="AL6483" s="301" t="s">
        <v>25859</v>
      </c>
    </row>
    <row r="6484" spans="1:56" ht="51">
      <c r="A6484" s="29">
        <v>1</v>
      </c>
      <c r="B6484" s="29">
        <v>0</v>
      </c>
      <c r="C6484" s="38" t="s">
        <v>25976</v>
      </c>
      <c r="D6484" s="38" t="s">
        <v>25965</v>
      </c>
      <c r="F6484" s="38" t="s">
        <v>24530</v>
      </c>
      <c r="H6484" s="38" t="s">
        <v>25982</v>
      </c>
      <c r="I6484" s="38" t="s">
        <v>4446</v>
      </c>
      <c r="J6484" s="38" t="s">
        <v>25974</v>
      </c>
      <c r="N6484" t="s">
        <v>1704</v>
      </c>
      <c r="R6484" s="38" t="s">
        <v>25979</v>
      </c>
      <c r="U6484" s="38" t="s">
        <v>25953</v>
      </c>
      <c r="AA6484" s="38" t="s">
        <v>1170</v>
      </c>
      <c r="AB6484" s="38" t="s">
        <v>14047</v>
      </c>
      <c r="AE6484" s="38" t="s">
        <v>2950</v>
      </c>
      <c r="AG6484" s="38">
        <v>1</v>
      </c>
      <c r="AH6484" s="38" t="s">
        <v>4439</v>
      </c>
      <c r="AI6484" s="38" t="s">
        <v>4440</v>
      </c>
      <c r="AJ6484" s="38" t="s">
        <v>4449</v>
      </c>
      <c r="AK6484" s="38" t="s">
        <v>72</v>
      </c>
      <c r="AL6484" s="301" t="s">
        <v>25859</v>
      </c>
    </row>
    <row r="6485" spans="1:56" ht="51">
      <c r="A6485" s="29">
        <v>1</v>
      </c>
      <c r="B6485" s="29">
        <v>0</v>
      </c>
      <c r="C6485" s="38" t="s">
        <v>25977</v>
      </c>
      <c r="D6485" s="38" t="s">
        <v>25966</v>
      </c>
      <c r="F6485" s="38" t="s">
        <v>24530</v>
      </c>
      <c r="H6485" s="38" t="s">
        <v>25983</v>
      </c>
      <c r="I6485" s="38" t="s">
        <v>4446</v>
      </c>
      <c r="J6485" s="38" t="s">
        <v>25974</v>
      </c>
      <c r="N6485" t="s">
        <v>1704</v>
      </c>
      <c r="R6485" s="38" t="s">
        <v>25979</v>
      </c>
      <c r="U6485" s="38" t="s">
        <v>25953</v>
      </c>
      <c r="AA6485" s="38" t="s">
        <v>1170</v>
      </c>
      <c r="AB6485" s="38" t="s">
        <v>14055</v>
      </c>
      <c r="AE6485" s="38" t="s">
        <v>2950</v>
      </c>
      <c r="AG6485" s="38">
        <v>1</v>
      </c>
      <c r="AH6485" s="38" t="s">
        <v>4439</v>
      </c>
      <c r="AI6485" s="38" t="s">
        <v>4440</v>
      </c>
      <c r="AJ6485" s="38" t="s">
        <v>4449</v>
      </c>
      <c r="AK6485" s="38" t="s">
        <v>72</v>
      </c>
      <c r="AL6485" s="301" t="s">
        <v>25859</v>
      </c>
    </row>
    <row r="6486" spans="1:56" ht="38.25">
      <c r="A6486" s="29">
        <v>1</v>
      </c>
      <c r="B6486" s="29">
        <v>0</v>
      </c>
      <c r="C6486" s="38" t="s">
        <v>25978</v>
      </c>
      <c r="D6486" s="38" t="s">
        <v>25967</v>
      </c>
      <c r="F6486" s="38" t="s">
        <v>24530</v>
      </c>
      <c r="H6486" s="38" t="s">
        <v>25984</v>
      </c>
      <c r="I6486" s="38" t="s">
        <v>4446</v>
      </c>
      <c r="J6486" s="38" t="s">
        <v>25974</v>
      </c>
      <c r="N6486" t="s">
        <v>1704</v>
      </c>
      <c r="R6486" s="38" t="s">
        <v>25979</v>
      </c>
      <c r="U6486" s="38" t="s">
        <v>25953</v>
      </c>
      <c r="AA6486" s="38" t="s">
        <v>1170</v>
      </c>
      <c r="AB6486" s="38" t="s">
        <v>14060</v>
      </c>
      <c r="AE6486" s="38" t="s">
        <v>2950</v>
      </c>
      <c r="AG6486" s="38">
        <v>1</v>
      </c>
      <c r="AH6486" s="38" t="s">
        <v>4439</v>
      </c>
      <c r="AI6486" s="38" t="s">
        <v>4440</v>
      </c>
      <c r="AJ6486" s="38" t="s">
        <v>4449</v>
      </c>
      <c r="AK6486" s="38" t="s">
        <v>72</v>
      </c>
      <c r="AL6486" s="301" t="s">
        <v>25859</v>
      </c>
    </row>
    <row r="6487" spans="1:56" ht="38.25">
      <c r="A6487" s="29">
        <v>0</v>
      </c>
      <c r="B6487" s="29">
        <v>0</v>
      </c>
      <c r="C6487" s="38" t="s">
        <v>25985</v>
      </c>
      <c r="F6487" s="38" t="s">
        <v>24530</v>
      </c>
      <c r="I6487" s="38" t="s">
        <v>4431</v>
      </c>
      <c r="J6487" s="406"/>
      <c r="M6487"/>
      <c r="P6487" s="29"/>
      <c r="U6487"/>
      <c r="AB6487" s="38" t="s">
        <v>25986</v>
      </c>
      <c r="AE6487" s="38" t="s">
        <v>2950</v>
      </c>
      <c r="AG6487" s="38">
        <v>1</v>
      </c>
      <c r="AJ6487" s="38" t="s">
        <v>4564</v>
      </c>
      <c r="AL6487" s="301" t="s">
        <v>25859</v>
      </c>
      <c r="AR6487" s="29" t="str">
        <f>IF(OR(I6487="Negativmappe",I6487="Negativstreifen",I6487="Diapositivfilm",I6487="Fotomappe;(POSITIVE)",AND(I6487="Kostümfotografie",NOT(AE6487="DT")),AND(I6487="Fotografie",NOT(AE6487="DT")),AND(I6487="Porträtfotografie",NOT(AE6487="DT")),AND(I6487="Fotodokumentation",NOT(AE6487="DT")),AND(I6487="Bühnenbildfotografie",NOT(AE6487="DT"))),"1","0")</f>
        <v>1</v>
      </c>
      <c r="AS6487" s="29">
        <f t="shared" ref="AS6487" si="1167">AT6487</f>
        <v>0</v>
      </c>
      <c r="AT6487" s="29">
        <v>0</v>
      </c>
      <c r="AW6487" s="29" t="str">
        <f t="shared" ref="AW6487" si="1168">IF(NOT(AV6487=""),"image/tiff","")</f>
        <v/>
      </c>
      <c r="AX6487" s="29" t="str">
        <f t="shared" ref="AX6487" si="1169">IF(NOT(AV6487=""),"archival/master","")</f>
        <v/>
      </c>
      <c r="AY6487" s="29" t="str">
        <f t="shared" ref="AY6487" si="1170">"https://media.mediathek-tanz-theater.de/iiif/2/nvt_"&amp;C6487&amp;".JP2"</f>
        <v>https://media.mediathek-tanz-theater.de/iiif/2/nvt_img-595.JP2</v>
      </c>
      <c r="AZ6487" s="29" t="str">
        <f t="shared" ref="AZ6487" si="1171">IF(NOT(AY6487=""),"image/jp2","")</f>
        <v>image/jp2</v>
      </c>
      <c r="BA6487" s="29" t="str">
        <f t="shared" ref="BA6487" si="1172">IF(NOT(AY6487=""),"presentation/iiif","")</f>
        <v>presentation/iiif</v>
      </c>
      <c r="BB6487" s="29" t="str">
        <f t="shared" ref="BB6487" si="1173">"https://media.mediathek-tanz-theater.de/iiif/2/nvt_"&amp;C6487&amp;".JP2/full/100,/0/default.jpg"</f>
        <v>https://media.mediathek-tanz-theater.de/iiif/2/nvt_img-595.JP2/full/100,/0/default.jpg</v>
      </c>
      <c r="BC6487" s="29" t="str">
        <f t="shared" ref="BC6487" si="1174">IF(NOT(BB6487=""),"image/jpeg","")</f>
        <v>image/jpeg</v>
      </c>
      <c r="BD6487" s="29" t="str">
        <f t="shared" ref="BD6487" si="1175">IF(NOT(BB6487=""),"presentation/thumbnail","")</f>
        <v>presentation/thumbnail</v>
      </c>
    </row>
    <row r="6488" spans="1:56" ht="25.5">
      <c r="A6488" s="29">
        <v>1</v>
      </c>
      <c r="B6488" s="29">
        <v>0</v>
      </c>
      <c r="C6488" s="38" t="s">
        <v>26006</v>
      </c>
      <c r="D6488" s="38" t="s">
        <v>25988</v>
      </c>
      <c r="F6488" s="38" t="s">
        <v>24530</v>
      </c>
      <c r="I6488" s="38" t="s">
        <v>4438</v>
      </c>
      <c r="J6488" s="38" t="s">
        <v>25985</v>
      </c>
      <c r="N6488" t="s">
        <v>1704</v>
      </c>
      <c r="R6488" s="38" t="s">
        <v>25979</v>
      </c>
      <c r="AA6488" s="38" t="s">
        <v>1170</v>
      </c>
      <c r="AE6488" s="38" t="s">
        <v>2950</v>
      </c>
      <c r="AG6488" s="38">
        <v>1</v>
      </c>
      <c r="AH6488" s="38" t="s">
        <v>4439</v>
      </c>
      <c r="AI6488" s="38" t="s">
        <v>4440</v>
      </c>
      <c r="AJ6488" s="38" t="s">
        <v>15807</v>
      </c>
      <c r="AL6488" s="301" t="s">
        <v>25859</v>
      </c>
    </row>
    <row r="6489" spans="1:56" ht="38.25">
      <c r="A6489" s="29">
        <v>1</v>
      </c>
      <c r="B6489" s="29">
        <v>0</v>
      </c>
      <c r="C6489" s="38" t="s">
        <v>26007</v>
      </c>
      <c r="D6489" s="38" t="s">
        <v>25989</v>
      </c>
      <c r="F6489" s="38" t="s">
        <v>24530</v>
      </c>
      <c r="H6489" s="38" t="s">
        <v>26027</v>
      </c>
      <c r="I6489" s="38" t="s">
        <v>4446</v>
      </c>
      <c r="J6489" s="38" t="s">
        <v>26006</v>
      </c>
      <c r="N6489" t="s">
        <v>1704</v>
      </c>
      <c r="R6489" s="38" t="s">
        <v>25979</v>
      </c>
      <c r="U6489" s="38" t="s">
        <v>25953</v>
      </c>
      <c r="AA6489" s="38" t="s">
        <v>1170</v>
      </c>
      <c r="AB6489" s="38" t="s">
        <v>14064</v>
      </c>
      <c r="AE6489" s="38" t="s">
        <v>2950</v>
      </c>
      <c r="AG6489" s="38">
        <v>1</v>
      </c>
      <c r="AH6489" s="38" t="s">
        <v>4439</v>
      </c>
      <c r="AI6489" s="38" t="s">
        <v>4440</v>
      </c>
      <c r="AJ6489" s="38" t="s">
        <v>4449</v>
      </c>
      <c r="AK6489" s="38" t="s">
        <v>72</v>
      </c>
      <c r="AL6489" s="301" t="s">
        <v>25859</v>
      </c>
    </row>
    <row r="6490" spans="1:56" ht="25.5">
      <c r="A6490" s="29">
        <v>1</v>
      </c>
      <c r="B6490" s="29">
        <v>0</v>
      </c>
      <c r="C6490" s="38" t="s">
        <v>26008</v>
      </c>
      <c r="D6490" s="38" t="s">
        <v>25990</v>
      </c>
      <c r="F6490" s="38" t="s">
        <v>24530</v>
      </c>
      <c r="H6490" s="38" t="s">
        <v>26027</v>
      </c>
      <c r="I6490" s="38" t="s">
        <v>4446</v>
      </c>
      <c r="J6490" s="38" t="s">
        <v>26006</v>
      </c>
      <c r="N6490" t="s">
        <v>1704</v>
      </c>
      <c r="R6490" s="38" t="s">
        <v>25979</v>
      </c>
      <c r="U6490" s="38" t="s">
        <v>1173</v>
      </c>
      <c r="AA6490" s="38" t="s">
        <v>1170</v>
      </c>
      <c r="AE6490" s="38" t="s">
        <v>2950</v>
      </c>
      <c r="AG6490" s="38">
        <v>1</v>
      </c>
      <c r="AH6490" s="38" t="s">
        <v>4439</v>
      </c>
      <c r="AI6490" s="38" t="s">
        <v>4440</v>
      </c>
      <c r="AJ6490" s="38" t="s">
        <v>4449</v>
      </c>
      <c r="AK6490" s="38" t="s">
        <v>20014</v>
      </c>
      <c r="AL6490" s="301" t="s">
        <v>25859</v>
      </c>
    </row>
    <row r="6491" spans="1:56" ht="25.5">
      <c r="A6491" s="29">
        <v>1</v>
      </c>
      <c r="B6491" s="29">
        <v>0</v>
      </c>
      <c r="C6491" s="38" t="s">
        <v>26009</v>
      </c>
      <c r="D6491" s="38" t="s">
        <v>25991</v>
      </c>
      <c r="F6491" s="38" t="s">
        <v>24530</v>
      </c>
      <c r="H6491" s="38" t="s">
        <v>26027</v>
      </c>
      <c r="I6491" s="38" t="s">
        <v>4446</v>
      </c>
      <c r="J6491" s="38" t="s">
        <v>26006</v>
      </c>
      <c r="N6491" t="s">
        <v>1704</v>
      </c>
      <c r="R6491" s="38" t="s">
        <v>25979</v>
      </c>
      <c r="U6491" s="38" t="s">
        <v>1173</v>
      </c>
      <c r="AA6491" s="38" t="s">
        <v>1170</v>
      </c>
      <c r="AB6491" s="38" t="s">
        <v>14073</v>
      </c>
      <c r="AE6491" s="38" t="s">
        <v>2950</v>
      </c>
      <c r="AG6491" s="38">
        <v>1</v>
      </c>
      <c r="AH6491" s="38" t="s">
        <v>4439</v>
      </c>
      <c r="AI6491" s="38" t="s">
        <v>4440</v>
      </c>
      <c r="AJ6491" s="38" t="s">
        <v>4449</v>
      </c>
      <c r="AK6491" s="38" t="s">
        <v>20014</v>
      </c>
      <c r="AL6491" s="301" t="s">
        <v>25859</v>
      </c>
    </row>
    <row r="6492" spans="1:56" ht="38.25">
      <c r="A6492" s="29">
        <v>1</v>
      </c>
      <c r="B6492" s="29">
        <v>0</v>
      </c>
      <c r="C6492" s="38" t="s">
        <v>26010</v>
      </c>
      <c r="D6492" s="38" t="s">
        <v>25992</v>
      </c>
      <c r="F6492" s="38" t="s">
        <v>24530</v>
      </c>
      <c r="I6492" s="38" t="s">
        <v>4446</v>
      </c>
      <c r="J6492" s="38" t="s">
        <v>26006</v>
      </c>
      <c r="N6492" t="s">
        <v>1704</v>
      </c>
      <c r="R6492" s="38" t="s">
        <v>25979</v>
      </c>
      <c r="U6492" s="38" t="s">
        <v>1173</v>
      </c>
      <c r="AA6492" s="38" t="s">
        <v>1170</v>
      </c>
      <c r="AB6492" s="38" t="s">
        <v>14078</v>
      </c>
      <c r="AE6492" s="38" t="s">
        <v>2950</v>
      </c>
      <c r="AG6492" s="38">
        <v>1</v>
      </c>
      <c r="AH6492" s="38" t="s">
        <v>4439</v>
      </c>
      <c r="AI6492" s="38" t="s">
        <v>4440</v>
      </c>
      <c r="AJ6492" s="38" t="s">
        <v>4449</v>
      </c>
      <c r="AK6492" s="38" t="s">
        <v>26026</v>
      </c>
      <c r="AL6492" s="301" t="s">
        <v>25859</v>
      </c>
    </row>
    <row r="6493" spans="1:56" ht="25.5">
      <c r="A6493" s="29">
        <v>1</v>
      </c>
      <c r="B6493" s="29">
        <v>0</v>
      </c>
      <c r="C6493" s="38" t="s">
        <v>26011</v>
      </c>
      <c r="D6493" s="38" t="s">
        <v>25993</v>
      </c>
      <c r="F6493" s="38" t="s">
        <v>24530</v>
      </c>
      <c r="I6493" s="38" t="s">
        <v>4438</v>
      </c>
      <c r="J6493" s="38" t="s">
        <v>25985</v>
      </c>
      <c r="N6493" t="s">
        <v>1704</v>
      </c>
      <c r="R6493" s="38" t="s">
        <v>25979</v>
      </c>
      <c r="AA6493" s="38" t="s">
        <v>1170</v>
      </c>
      <c r="AE6493" s="38" t="s">
        <v>2950</v>
      </c>
      <c r="AG6493" s="38">
        <v>1</v>
      </c>
      <c r="AH6493" s="38" t="s">
        <v>4439</v>
      </c>
      <c r="AI6493" s="38" t="s">
        <v>4440</v>
      </c>
      <c r="AJ6493" s="38" t="s">
        <v>25987</v>
      </c>
      <c r="AL6493" s="301" t="s">
        <v>25859</v>
      </c>
    </row>
    <row r="6494" spans="1:56" ht="38.25">
      <c r="A6494" s="29">
        <v>1</v>
      </c>
      <c r="B6494" s="29">
        <v>0</v>
      </c>
      <c r="C6494" s="38" t="s">
        <v>26012</v>
      </c>
      <c r="D6494" s="38" t="s">
        <v>25994</v>
      </c>
      <c r="F6494" s="38" t="s">
        <v>24530</v>
      </c>
      <c r="H6494" s="38" t="s">
        <v>26028</v>
      </c>
      <c r="I6494" s="38" t="s">
        <v>4446</v>
      </c>
      <c r="J6494" s="38" t="s">
        <v>26011</v>
      </c>
      <c r="N6494" t="s">
        <v>1704</v>
      </c>
      <c r="R6494" s="38" t="s">
        <v>25979</v>
      </c>
      <c r="U6494" s="38" t="s">
        <v>25953</v>
      </c>
      <c r="AA6494" s="38" t="s">
        <v>1170</v>
      </c>
      <c r="AB6494" s="38" t="s">
        <v>14083</v>
      </c>
      <c r="AE6494" s="38" t="s">
        <v>2950</v>
      </c>
      <c r="AG6494" s="38">
        <v>1</v>
      </c>
      <c r="AH6494" s="38" t="s">
        <v>4439</v>
      </c>
      <c r="AI6494" s="38" t="s">
        <v>4440</v>
      </c>
      <c r="AJ6494" s="38" t="s">
        <v>4449</v>
      </c>
      <c r="AK6494" s="38" t="s">
        <v>72</v>
      </c>
      <c r="AL6494" s="301" t="s">
        <v>25859</v>
      </c>
    </row>
    <row r="6495" spans="1:56" ht="51">
      <c r="A6495" s="29">
        <v>1</v>
      </c>
      <c r="B6495" s="29">
        <v>0</v>
      </c>
      <c r="C6495" s="38" t="s">
        <v>26013</v>
      </c>
      <c r="D6495" s="38" t="s">
        <v>25995</v>
      </c>
      <c r="F6495" s="38" t="s">
        <v>24530</v>
      </c>
      <c r="H6495" s="38" t="s">
        <v>26029</v>
      </c>
      <c r="I6495" s="38" t="s">
        <v>4446</v>
      </c>
      <c r="J6495" s="38" t="s">
        <v>26011</v>
      </c>
      <c r="N6495" t="s">
        <v>1704</v>
      </c>
      <c r="R6495" s="38" t="s">
        <v>25979</v>
      </c>
      <c r="U6495" s="38" t="s">
        <v>26024</v>
      </c>
      <c r="AA6495" s="38" t="s">
        <v>1170</v>
      </c>
      <c r="AB6495" s="38" t="s">
        <v>14087</v>
      </c>
      <c r="AE6495" s="38" t="s">
        <v>2950</v>
      </c>
      <c r="AG6495" s="38">
        <v>1</v>
      </c>
      <c r="AH6495" s="38" t="s">
        <v>4439</v>
      </c>
      <c r="AI6495" s="38" t="s">
        <v>4440</v>
      </c>
      <c r="AJ6495" s="38" t="s">
        <v>4449</v>
      </c>
      <c r="AK6495" s="38" t="s">
        <v>72</v>
      </c>
      <c r="AL6495" s="301" t="s">
        <v>25859</v>
      </c>
    </row>
    <row r="6496" spans="1:56" ht="38.25">
      <c r="A6496" s="29">
        <v>1</v>
      </c>
      <c r="B6496" s="29">
        <v>0</v>
      </c>
      <c r="C6496" s="38" t="s">
        <v>26014</v>
      </c>
      <c r="D6496" s="38" t="s">
        <v>25996</v>
      </c>
      <c r="F6496" s="38" t="s">
        <v>24530</v>
      </c>
      <c r="H6496" s="38" t="s">
        <v>26030</v>
      </c>
      <c r="I6496" s="38" t="s">
        <v>4446</v>
      </c>
      <c r="J6496" s="38" t="s">
        <v>26011</v>
      </c>
      <c r="N6496" t="s">
        <v>1704</v>
      </c>
      <c r="R6496" s="38" t="s">
        <v>25979</v>
      </c>
      <c r="U6496" s="38" t="s">
        <v>26024</v>
      </c>
      <c r="AA6496" s="38" t="s">
        <v>1170</v>
      </c>
      <c r="AB6496" s="38" t="s">
        <v>14096</v>
      </c>
      <c r="AE6496" s="38" t="s">
        <v>2950</v>
      </c>
      <c r="AG6496" s="38">
        <v>1</v>
      </c>
      <c r="AH6496" s="38" t="s">
        <v>4439</v>
      </c>
      <c r="AI6496" s="38" t="s">
        <v>4440</v>
      </c>
      <c r="AJ6496" s="38" t="s">
        <v>4449</v>
      </c>
      <c r="AK6496" s="38" t="s">
        <v>72</v>
      </c>
      <c r="AL6496" s="301" t="s">
        <v>25859</v>
      </c>
    </row>
    <row r="6497" spans="1:56" ht="38.25">
      <c r="A6497" s="29">
        <v>1</v>
      </c>
      <c r="B6497" s="29">
        <v>0</v>
      </c>
      <c r="C6497" s="38" t="s">
        <v>26015</v>
      </c>
      <c r="D6497" s="38" t="s">
        <v>25997</v>
      </c>
      <c r="F6497" s="38" t="s">
        <v>24530</v>
      </c>
      <c r="H6497" s="38" t="s">
        <v>8540</v>
      </c>
      <c r="I6497" s="38" t="s">
        <v>4446</v>
      </c>
      <c r="J6497" s="38" t="s">
        <v>26011</v>
      </c>
      <c r="N6497" t="s">
        <v>1704</v>
      </c>
      <c r="R6497" s="38" t="s">
        <v>25979</v>
      </c>
      <c r="U6497" s="38" t="s">
        <v>25953</v>
      </c>
      <c r="AA6497" s="38" t="s">
        <v>1170</v>
      </c>
      <c r="AB6497" s="38" t="s">
        <v>14100</v>
      </c>
      <c r="AE6497" s="38" t="s">
        <v>2950</v>
      </c>
      <c r="AG6497" s="38">
        <v>1</v>
      </c>
      <c r="AH6497" s="38" t="s">
        <v>4439</v>
      </c>
      <c r="AI6497" s="38" t="s">
        <v>4440</v>
      </c>
      <c r="AJ6497" s="38" t="s">
        <v>4449</v>
      </c>
      <c r="AK6497" s="38" t="s">
        <v>72</v>
      </c>
      <c r="AL6497" s="301" t="s">
        <v>25859</v>
      </c>
    </row>
    <row r="6498" spans="1:56" ht="25.5">
      <c r="A6498" s="29">
        <v>1</v>
      </c>
      <c r="B6498" s="29">
        <v>0</v>
      </c>
      <c r="C6498" s="38" t="s">
        <v>26016</v>
      </c>
      <c r="D6498" s="38" t="s">
        <v>25998</v>
      </c>
      <c r="F6498" s="38" t="s">
        <v>24530</v>
      </c>
      <c r="I6498" s="38" t="s">
        <v>4438</v>
      </c>
      <c r="J6498" s="38" t="s">
        <v>25985</v>
      </c>
      <c r="N6498" t="s">
        <v>1704</v>
      </c>
      <c r="R6498" s="38" t="s">
        <v>25979</v>
      </c>
      <c r="AA6498" s="38" t="s">
        <v>1170</v>
      </c>
      <c r="AE6498" s="38" t="s">
        <v>2950</v>
      </c>
      <c r="AG6498" s="38">
        <v>1</v>
      </c>
      <c r="AH6498" s="38" t="s">
        <v>4439</v>
      </c>
      <c r="AI6498" s="38" t="s">
        <v>4440</v>
      </c>
      <c r="AJ6498" s="38" t="s">
        <v>16398</v>
      </c>
      <c r="AL6498" s="301" t="s">
        <v>25859</v>
      </c>
    </row>
    <row r="6499" spans="1:56" ht="38.25">
      <c r="A6499" s="29">
        <v>1</v>
      </c>
      <c r="B6499" s="29">
        <v>0</v>
      </c>
      <c r="C6499" s="38" t="s">
        <v>26017</v>
      </c>
      <c r="D6499" s="38" t="s">
        <v>25999</v>
      </c>
      <c r="F6499" s="38" t="s">
        <v>24530</v>
      </c>
      <c r="H6499" s="38" t="s">
        <v>8660</v>
      </c>
      <c r="I6499" s="38" t="s">
        <v>4446</v>
      </c>
      <c r="J6499" s="38" t="s">
        <v>26016</v>
      </c>
      <c r="N6499" t="s">
        <v>1704</v>
      </c>
      <c r="R6499" s="38" t="s">
        <v>25979</v>
      </c>
      <c r="U6499" s="38" t="s">
        <v>25953</v>
      </c>
      <c r="AA6499" s="38" t="s">
        <v>1170</v>
      </c>
      <c r="AB6499" s="38" t="s">
        <v>14104</v>
      </c>
      <c r="AE6499" s="38" t="s">
        <v>2950</v>
      </c>
      <c r="AG6499" s="38">
        <v>1</v>
      </c>
      <c r="AH6499" s="38" t="s">
        <v>4439</v>
      </c>
      <c r="AI6499" s="38" t="s">
        <v>4440</v>
      </c>
      <c r="AJ6499" s="38" t="s">
        <v>4449</v>
      </c>
      <c r="AK6499" s="38" t="s">
        <v>72</v>
      </c>
      <c r="AL6499" s="301" t="s">
        <v>25859</v>
      </c>
    </row>
    <row r="6500" spans="1:56" ht="25.5">
      <c r="A6500" s="29">
        <v>1</v>
      </c>
      <c r="B6500" s="29">
        <v>0</v>
      </c>
      <c r="C6500" s="38" t="s">
        <v>26018</v>
      </c>
      <c r="D6500" s="38" t="s">
        <v>26000</v>
      </c>
      <c r="F6500" s="38" t="s">
        <v>24530</v>
      </c>
      <c r="I6500" s="38" t="s">
        <v>4446</v>
      </c>
      <c r="J6500" s="38" t="s">
        <v>26016</v>
      </c>
      <c r="N6500" t="s">
        <v>1704</v>
      </c>
      <c r="R6500" s="38" t="s">
        <v>25979</v>
      </c>
      <c r="U6500" s="38" t="s">
        <v>26025</v>
      </c>
      <c r="AA6500" s="38" t="s">
        <v>1170</v>
      </c>
      <c r="AE6500" s="38" t="s">
        <v>2950</v>
      </c>
      <c r="AG6500" s="38">
        <v>1</v>
      </c>
      <c r="AH6500" s="38" t="s">
        <v>4439</v>
      </c>
      <c r="AI6500" s="38" t="s">
        <v>4440</v>
      </c>
      <c r="AJ6500" s="38" t="s">
        <v>4449</v>
      </c>
      <c r="AK6500" s="38" t="s">
        <v>14074</v>
      </c>
      <c r="AL6500" s="301" t="s">
        <v>25859</v>
      </c>
    </row>
    <row r="6501" spans="1:56" ht="25.5">
      <c r="A6501" s="29">
        <v>1</v>
      </c>
      <c r="B6501" s="29">
        <v>0</v>
      </c>
      <c r="C6501" s="38" t="s">
        <v>26019</v>
      </c>
      <c r="D6501" s="38" t="s">
        <v>26001</v>
      </c>
      <c r="F6501" s="38" t="s">
        <v>24530</v>
      </c>
      <c r="I6501" s="38" t="s">
        <v>4446</v>
      </c>
      <c r="J6501" s="38" t="s">
        <v>26016</v>
      </c>
      <c r="N6501" t="s">
        <v>1704</v>
      </c>
      <c r="R6501" s="38" t="s">
        <v>25979</v>
      </c>
      <c r="U6501" s="38" t="s">
        <v>26025</v>
      </c>
      <c r="AA6501" s="38" t="s">
        <v>1170</v>
      </c>
      <c r="AB6501" s="38" t="s">
        <v>14248</v>
      </c>
      <c r="AE6501" s="38" t="s">
        <v>2950</v>
      </c>
      <c r="AG6501" s="38">
        <v>1</v>
      </c>
      <c r="AH6501" s="38" t="s">
        <v>4439</v>
      </c>
      <c r="AI6501" s="38" t="s">
        <v>4440</v>
      </c>
      <c r="AJ6501" s="38" t="s">
        <v>4449</v>
      </c>
      <c r="AK6501" s="38" t="s">
        <v>10111</v>
      </c>
      <c r="AL6501" s="301" t="s">
        <v>25859</v>
      </c>
    </row>
    <row r="6502" spans="1:56" ht="25.5">
      <c r="A6502" s="29">
        <v>1</v>
      </c>
      <c r="B6502" s="29">
        <v>0</v>
      </c>
      <c r="C6502" s="38" t="s">
        <v>26020</v>
      </c>
      <c r="D6502" s="38" t="s">
        <v>26002</v>
      </c>
      <c r="F6502" s="38" t="s">
        <v>24530</v>
      </c>
      <c r="I6502" s="38" t="s">
        <v>4438</v>
      </c>
      <c r="J6502" s="38" t="s">
        <v>25985</v>
      </c>
      <c r="N6502" t="s">
        <v>1704</v>
      </c>
      <c r="R6502" s="38" t="s">
        <v>25979</v>
      </c>
      <c r="AA6502" s="38" t="s">
        <v>1170</v>
      </c>
      <c r="AE6502" s="38" t="s">
        <v>2950</v>
      </c>
      <c r="AG6502" s="38">
        <v>1</v>
      </c>
      <c r="AH6502" s="38" t="s">
        <v>4439</v>
      </c>
      <c r="AI6502" s="38" t="s">
        <v>4440</v>
      </c>
      <c r="AJ6502" s="38" t="s">
        <v>11491</v>
      </c>
      <c r="AL6502" s="301" t="s">
        <v>25859</v>
      </c>
    </row>
    <row r="6503" spans="1:56" ht="38.25">
      <c r="A6503" s="29">
        <v>1</v>
      </c>
      <c r="B6503" s="29">
        <v>0</v>
      </c>
      <c r="C6503" s="38" t="s">
        <v>26021</v>
      </c>
      <c r="D6503" s="38" t="s">
        <v>26003</v>
      </c>
      <c r="F6503" s="38" t="s">
        <v>24530</v>
      </c>
      <c r="I6503" s="38" t="s">
        <v>4446</v>
      </c>
      <c r="J6503" s="38" t="s">
        <v>26020</v>
      </c>
      <c r="N6503" t="s">
        <v>1704</v>
      </c>
      <c r="R6503" s="38" t="s">
        <v>25979</v>
      </c>
      <c r="U6503" s="38" t="s">
        <v>25953</v>
      </c>
      <c r="AA6503" s="38" t="s">
        <v>1170</v>
      </c>
      <c r="AB6503" s="38" t="s">
        <v>15291</v>
      </c>
      <c r="AE6503" s="38" t="s">
        <v>2950</v>
      </c>
      <c r="AG6503" s="38">
        <v>1</v>
      </c>
      <c r="AH6503" s="38" t="s">
        <v>4439</v>
      </c>
      <c r="AI6503" s="38" t="s">
        <v>4440</v>
      </c>
      <c r="AJ6503" s="38" t="s">
        <v>4449</v>
      </c>
      <c r="AK6503" s="38" t="s">
        <v>26031</v>
      </c>
      <c r="AL6503" s="301" t="s">
        <v>25859</v>
      </c>
    </row>
    <row r="6504" spans="1:56" ht="25.5">
      <c r="A6504" s="29">
        <v>1</v>
      </c>
      <c r="B6504" s="29">
        <v>0</v>
      </c>
      <c r="C6504" s="38" t="s">
        <v>26022</v>
      </c>
      <c r="D6504" s="38" t="s">
        <v>26004</v>
      </c>
      <c r="F6504" s="38" t="s">
        <v>24530</v>
      </c>
      <c r="I6504" s="38" t="s">
        <v>4446</v>
      </c>
      <c r="J6504" s="38" t="s">
        <v>26020</v>
      </c>
      <c r="N6504" t="s">
        <v>1704</v>
      </c>
      <c r="R6504" s="38" t="s">
        <v>25979</v>
      </c>
      <c r="U6504" s="38" t="s">
        <v>17108</v>
      </c>
      <c r="AA6504" s="38" t="s">
        <v>1170</v>
      </c>
      <c r="AB6504" s="38" t="s">
        <v>14124</v>
      </c>
      <c r="AE6504" s="38" t="s">
        <v>2950</v>
      </c>
      <c r="AG6504" s="38">
        <v>1</v>
      </c>
      <c r="AH6504" s="38" t="s">
        <v>4439</v>
      </c>
      <c r="AI6504" s="38" t="s">
        <v>4440</v>
      </c>
      <c r="AJ6504" s="38" t="s">
        <v>4449</v>
      </c>
      <c r="AK6504" s="38" t="s">
        <v>72</v>
      </c>
      <c r="AL6504" s="301" t="s">
        <v>25859</v>
      </c>
    </row>
    <row r="6505" spans="1:56" ht="38.25">
      <c r="A6505" s="29">
        <v>1</v>
      </c>
      <c r="B6505" s="29">
        <v>0</v>
      </c>
      <c r="C6505" s="38" t="s">
        <v>26023</v>
      </c>
      <c r="D6505" s="38" t="s">
        <v>26005</v>
      </c>
      <c r="F6505" s="38" t="s">
        <v>24530</v>
      </c>
      <c r="I6505" s="38" t="s">
        <v>4446</v>
      </c>
      <c r="J6505" s="38" t="s">
        <v>26020</v>
      </c>
      <c r="N6505" t="s">
        <v>1704</v>
      </c>
      <c r="R6505" s="38" t="s">
        <v>25979</v>
      </c>
      <c r="U6505" s="38" t="s">
        <v>25953</v>
      </c>
      <c r="AA6505" s="38" t="s">
        <v>1170</v>
      </c>
      <c r="AB6505" s="38" t="s">
        <v>14127</v>
      </c>
      <c r="AE6505" s="38" t="s">
        <v>2950</v>
      </c>
      <c r="AG6505" s="38">
        <v>1</v>
      </c>
      <c r="AH6505" s="38" t="s">
        <v>4439</v>
      </c>
      <c r="AI6505" s="38" t="s">
        <v>4440</v>
      </c>
      <c r="AJ6505" s="38" t="s">
        <v>4449</v>
      </c>
      <c r="AK6505" s="38" t="s">
        <v>11220</v>
      </c>
      <c r="AL6505" s="301" t="s">
        <v>25859</v>
      </c>
    </row>
    <row r="6506" spans="1:56" ht="38.25">
      <c r="A6506" s="29">
        <v>0</v>
      </c>
      <c r="B6506" s="29">
        <v>0</v>
      </c>
      <c r="C6506" s="38" t="s">
        <v>26037</v>
      </c>
      <c r="F6506" s="38" t="s">
        <v>24530</v>
      </c>
      <c r="I6506" s="38" t="s">
        <v>4431</v>
      </c>
      <c r="J6506" s="406"/>
      <c r="M6506"/>
      <c r="P6506" s="29"/>
      <c r="U6506"/>
      <c r="AB6506" s="38" t="s">
        <v>26032</v>
      </c>
      <c r="AE6506" s="38" t="s">
        <v>2950</v>
      </c>
      <c r="AG6506" s="38">
        <v>1</v>
      </c>
      <c r="AJ6506" s="38" t="s">
        <v>4564</v>
      </c>
      <c r="AL6506" s="301" t="s">
        <v>25859</v>
      </c>
      <c r="AR6506" s="29" t="str">
        <f>IF(OR(I6506="Negativmappe",I6506="Negativstreifen",I6506="Diapositivfilm",I6506="Fotomappe;(POSITIVE)",AND(I6506="Kostümfotografie",NOT(AE6506="DT")),AND(I6506="Fotografie",NOT(AE6506="DT")),AND(I6506="Porträtfotografie",NOT(AE6506="DT")),AND(I6506="Fotodokumentation",NOT(AE6506="DT")),AND(I6506="Bühnenbildfotografie",NOT(AE6506="DT"))),"1","0")</f>
        <v>1</v>
      </c>
      <c r="AS6506" s="29">
        <f t="shared" ref="AS6506" si="1176">AT6506</f>
        <v>0</v>
      </c>
      <c r="AT6506" s="29">
        <v>0</v>
      </c>
      <c r="AW6506" s="29" t="str">
        <f t="shared" ref="AW6506" si="1177">IF(NOT(AV6506=""),"image/tiff","")</f>
        <v/>
      </c>
      <c r="AX6506" s="29" t="str">
        <f t="shared" ref="AX6506" si="1178">IF(NOT(AV6506=""),"archival/master","")</f>
        <v/>
      </c>
      <c r="AY6506" s="29" t="str">
        <f t="shared" ref="AY6506" si="1179">"https://media.mediathek-tanz-theater.de/iiif/2/nvt_"&amp;C6506&amp;".JP2"</f>
        <v>https://media.mediathek-tanz-theater.de/iiif/2/nvt_img-596.JP2</v>
      </c>
      <c r="AZ6506" s="29" t="str">
        <f t="shared" ref="AZ6506" si="1180">IF(NOT(AY6506=""),"image/jp2","")</f>
        <v>image/jp2</v>
      </c>
      <c r="BA6506" s="29" t="str">
        <f t="shared" ref="BA6506" si="1181">IF(NOT(AY6506=""),"presentation/iiif","")</f>
        <v>presentation/iiif</v>
      </c>
      <c r="BB6506" s="29" t="str">
        <f t="shared" ref="BB6506" si="1182">"https://media.mediathek-tanz-theater.de/iiif/2/nvt_"&amp;C6506&amp;".JP2/full/100,/0/default.jpg"</f>
        <v>https://media.mediathek-tanz-theater.de/iiif/2/nvt_img-596.JP2/full/100,/0/default.jpg</v>
      </c>
      <c r="BC6506" s="29" t="str">
        <f t="shared" ref="BC6506" si="1183">IF(NOT(BB6506=""),"image/jpeg","")</f>
        <v>image/jpeg</v>
      </c>
      <c r="BD6506" s="29" t="str">
        <f t="shared" ref="BD6506" si="1184">IF(NOT(BB6506=""),"presentation/thumbnail","")</f>
        <v>presentation/thumbnail</v>
      </c>
    </row>
    <row r="6507" spans="1:56" ht="25.5">
      <c r="A6507" s="29">
        <v>1</v>
      </c>
      <c r="B6507" s="29">
        <v>0</v>
      </c>
      <c r="C6507" s="38" t="s">
        <v>26055</v>
      </c>
      <c r="D6507" s="38" t="s">
        <v>26038</v>
      </c>
      <c r="F6507" s="38" t="s">
        <v>24530</v>
      </c>
      <c r="I6507" s="38" t="s">
        <v>4438</v>
      </c>
      <c r="J6507" s="38" t="s">
        <v>26037</v>
      </c>
      <c r="N6507" t="s">
        <v>1704</v>
      </c>
      <c r="R6507" s="38" t="s">
        <v>25979</v>
      </c>
      <c r="AA6507" s="38" t="s">
        <v>1170</v>
      </c>
      <c r="AE6507" s="38" t="s">
        <v>2950</v>
      </c>
      <c r="AG6507" s="38">
        <v>1</v>
      </c>
      <c r="AH6507" s="38" t="s">
        <v>4439</v>
      </c>
      <c r="AI6507" s="38" t="s">
        <v>4440</v>
      </c>
      <c r="AJ6507" s="38" t="s">
        <v>5900</v>
      </c>
      <c r="AL6507" s="301" t="s">
        <v>25859</v>
      </c>
    </row>
    <row r="6508" spans="1:56" ht="25.5">
      <c r="A6508" s="29">
        <v>1</v>
      </c>
      <c r="B6508" s="29">
        <v>0</v>
      </c>
      <c r="C6508" s="38" t="s">
        <v>26056</v>
      </c>
      <c r="D6508" s="38" t="s">
        <v>26039</v>
      </c>
      <c r="F6508" s="38" t="s">
        <v>24530</v>
      </c>
      <c r="I6508" s="38" t="s">
        <v>4446</v>
      </c>
      <c r="J6508" s="38" t="s">
        <v>26055</v>
      </c>
      <c r="N6508" t="s">
        <v>1704</v>
      </c>
      <c r="R6508" s="38" t="s">
        <v>25979</v>
      </c>
      <c r="U6508" s="38" t="s">
        <v>19201</v>
      </c>
      <c r="AA6508" s="38" t="s">
        <v>1170</v>
      </c>
      <c r="AB6508" s="38" t="s">
        <v>26034</v>
      </c>
      <c r="AE6508" s="38" t="s">
        <v>2950</v>
      </c>
      <c r="AG6508" s="38">
        <v>1</v>
      </c>
      <c r="AH6508" s="38" t="s">
        <v>4439</v>
      </c>
      <c r="AI6508" s="38" t="s">
        <v>4440</v>
      </c>
      <c r="AJ6508" s="38" t="s">
        <v>4449</v>
      </c>
      <c r="AK6508" s="38" t="s">
        <v>26079</v>
      </c>
      <c r="AL6508" s="301" t="s">
        <v>25859</v>
      </c>
    </row>
    <row r="6509" spans="1:56" ht="38.25">
      <c r="A6509" s="29">
        <v>1</v>
      </c>
      <c r="B6509" s="29">
        <v>0</v>
      </c>
      <c r="C6509" s="38" t="s">
        <v>26057</v>
      </c>
      <c r="D6509" s="38" t="s">
        <v>26040</v>
      </c>
      <c r="F6509" s="38" t="s">
        <v>24530</v>
      </c>
      <c r="I6509" s="38" t="s">
        <v>4446</v>
      </c>
      <c r="J6509" s="38" t="s">
        <v>26055</v>
      </c>
      <c r="N6509" t="s">
        <v>1704</v>
      </c>
      <c r="R6509" s="38" t="s">
        <v>25979</v>
      </c>
      <c r="U6509" s="38" t="s">
        <v>25953</v>
      </c>
      <c r="AA6509" s="38" t="s">
        <v>1170</v>
      </c>
      <c r="AE6509" s="38" t="s">
        <v>2950</v>
      </c>
      <c r="AG6509" s="38">
        <v>1</v>
      </c>
      <c r="AH6509" s="38" t="s">
        <v>4439</v>
      </c>
      <c r="AI6509" s="38" t="s">
        <v>4440</v>
      </c>
      <c r="AJ6509" s="38" t="s">
        <v>4449</v>
      </c>
      <c r="AK6509" s="38" t="s">
        <v>26079</v>
      </c>
      <c r="AL6509" s="301" t="s">
        <v>25859</v>
      </c>
    </row>
    <row r="6510" spans="1:56" ht="25.5">
      <c r="A6510" s="29">
        <v>1</v>
      </c>
      <c r="B6510" s="29">
        <v>0</v>
      </c>
      <c r="C6510" s="38" t="s">
        <v>26058</v>
      </c>
      <c r="D6510" s="38" t="s">
        <v>26041</v>
      </c>
      <c r="F6510" s="38" t="s">
        <v>24530</v>
      </c>
      <c r="I6510" s="38" t="s">
        <v>4446</v>
      </c>
      <c r="J6510" s="38" t="s">
        <v>26055</v>
      </c>
      <c r="N6510" t="s">
        <v>1704</v>
      </c>
      <c r="R6510" s="38" t="s">
        <v>25979</v>
      </c>
      <c r="U6510" s="38" t="s">
        <v>26072</v>
      </c>
      <c r="AA6510" s="38" t="s">
        <v>1170</v>
      </c>
      <c r="AE6510" s="38" t="s">
        <v>2950</v>
      </c>
      <c r="AG6510" s="38">
        <v>1</v>
      </c>
      <c r="AH6510" s="38" t="s">
        <v>4439</v>
      </c>
      <c r="AI6510" s="38" t="s">
        <v>4440</v>
      </c>
      <c r="AJ6510" s="38" t="s">
        <v>4449</v>
      </c>
      <c r="AK6510" s="38" t="s">
        <v>72</v>
      </c>
      <c r="AL6510" s="301" t="s">
        <v>25859</v>
      </c>
    </row>
    <row r="6511" spans="1:56" ht="25.5">
      <c r="A6511" s="29">
        <v>1</v>
      </c>
      <c r="B6511" s="29">
        <v>0</v>
      </c>
      <c r="C6511" s="38" t="s">
        <v>26059</v>
      </c>
      <c r="D6511" s="38" t="s">
        <v>26042</v>
      </c>
      <c r="F6511" s="38" t="s">
        <v>24530</v>
      </c>
      <c r="I6511" s="38" t="s">
        <v>4438</v>
      </c>
      <c r="J6511" s="38" t="s">
        <v>26037</v>
      </c>
      <c r="N6511" t="s">
        <v>1704</v>
      </c>
      <c r="R6511" s="38" t="s">
        <v>25979</v>
      </c>
      <c r="AA6511" s="38" t="s">
        <v>1170</v>
      </c>
      <c r="AE6511" s="38" t="s">
        <v>2950</v>
      </c>
      <c r="AG6511" s="38">
        <v>1</v>
      </c>
      <c r="AH6511" s="38" t="s">
        <v>4439</v>
      </c>
      <c r="AI6511" s="38" t="s">
        <v>4440</v>
      </c>
      <c r="AJ6511" s="38" t="s">
        <v>13880</v>
      </c>
      <c r="AL6511" s="301" t="s">
        <v>25859</v>
      </c>
    </row>
    <row r="6512" spans="1:56" ht="38.25">
      <c r="A6512" s="29">
        <v>1</v>
      </c>
      <c r="B6512" s="29">
        <v>0</v>
      </c>
      <c r="C6512" s="38" t="s">
        <v>26060</v>
      </c>
      <c r="D6512" s="38" t="s">
        <v>26043</v>
      </c>
      <c r="F6512" s="38" t="s">
        <v>24530</v>
      </c>
      <c r="H6512" s="38" t="s">
        <v>4841</v>
      </c>
      <c r="I6512" s="38" t="s">
        <v>4446</v>
      </c>
      <c r="J6512" s="38" t="s">
        <v>26059</v>
      </c>
      <c r="N6512" t="s">
        <v>1704</v>
      </c>
      <c r="R6512" s="38" t="s">
        <v>25979</v>
      </c>
      <c r="U6512" s="38" t="s">
        <v>26073</v>
      </c>
      <c r="AA6512" s="38" t="s">
        <v>1170</v>
      </c>
      <c r="AE6512" s="38" t="s">
        <v>2950</v>
      </c>
      <c r="AG6512" s="38">
        <v>1</v>
      </c>
      <c r="AH6512" s="38" t="s">
        <v>4439</v>
      </c>
      <c r="AI6512" s="38" t="s">
        <v>4440</v>
      </c>
      <c r="AJ6512" s="38" t="s">
        <v>4449</v>
      </c>
      <c r="AK6512" s="38" t="s">
        <v>26080</v>
      </c>
      <c r="AL6512" s="301" t="s">
        <v>25859</v>
      </c>
    </row>
    <row r="6513" spans="1:56" ht="38.25">
      <c r="A6513" s="29">
        <v>1</v>
      </c>
      <c r="B6513" s="29">
        <v>0</v>
      </c>
      <c r="C6513" s="38" t="s">
        <v>26061</v>
      </c>
      <c r="D6513" s="38" t="s">
        <v>26044</v>
      </c>
      <c r="F6513" s="38" t="s">
        <v>24530</v>
      </c>
      <c r="H6513" s="38" t="s">
        <v>4841</v>
      </c>
      <c r="I6513" s="38" t="s">
        <v>4446</v>
      </c>
      <c r="J6513" s="38" t="s">
        <v>26059</v>
      </c>
      <c r="N6513" t="s">
        <v>1704</v>
      </c>
      <c r="R6513" s="38" t="s">
        <v>25979</v>
      </c>
      <c r="U6513" s="38" t="s">
        <v>26073</v>
      </c>
      <c r="AA6513" s="38" t="s">
        <v>1170</v>
      </c>
      <c r="AE6513" s="38" t="s">
        <v>2950</v>
      </c>
      <c r="AG6513" s="38">
        <v>1</v>
      </c>
      <c r="AH6513" s="38" t="s">
        <v>4439</v>
      </c>
      <c r="AI6513" s="38" t="s">
        <v>4440</v>
      </c>
      <c r="AJ6513" s="38" t="s">
        <v>4449</v>
      </c>
      <c r="AK6513" s="38" t="s">
        <v>26081</v>
      </c>
      <c r="AL6513" s="301" t="s">
        <v>25859</v>
      </c>
    </row>
    <row r="6514" spans="1:56" ht="25.5">
      <c r="A6514" s="29">
        <v>1</v>
      </c>
      <c r="B6514" s="29">
        <v>0</v>
      </c>
      <c r="C6514" s="38" t="s">
        <v>26062</v>
      </c>
      <c r="D6514" s="38" t="s">
        <v>26045</v>
      </c>
      <c r="F6514" s="38" t="s">
        <v>24530</v>
      </c>
      <c r="H6514" s="38" t="s">
        <v>4841</v>
      </c>
      <c r="I6514" s="38" t="s">
        <v>4446</v>
      </c>
      <c r="J6514" s="38" t="s">
        <v>26059</v>
      </c>
      <c r="N6514" t="s">
        <v>1704</v>
      </c>
      <c r="R6514" s="38" t="s">
        <v>25979</v>
      </c>
      <c r="U6514" s="38" t="s">
        <v>26074</v>
      </c>
      <c r="AA6514" s="38" t="s">
        <v>1170</v>
      </c>
      <c r="AB6514" s="38" t="s">
        <v>6414</v>
      </c>
      <c r="AE6514" s="38" t="s">
        <v>2950</v>
      </c>
      <c r="AG6514" s="38">
        <v>1</v>
      </c>
      <c r="AH6514" s="38" t="s">
        <v>4439</v>
      </c>
      <c r="AI6514" s="38" t="s">
        <v>4440</v>
      </c>
      <c r="AJ6514" s="38" t="s">
        <v>4449</v>
      </c>
      <c r="AK6514" s="38" t="s">
        <v>26082</v>
      </c>
      <c r="AL6514" s="301" t="s">
        <v>25859</v>
      </c>
    </row>
    <row r="6515" spans="1:56" ht="25.5">
      <c r="A6515" s="29">
        <v>1</v>
      </c>
      <c r="B6515" s="29">
        <v>0</v>
      </c>
      <c r="C6515" s="38" t="s">
        <v>26063</v>
      </c>
      <c r="D6515" s="38" t="s">
        <v>26046</v>
      </c>
      <c r="F6515" s="38" t="s">
        <v>24530</v>
      </c>
      <c r="I6515" s="38" t="s">
        <v>4438</v>
      </c>
      <c r="J6515" s="38" t="s">
        <v>26037</v>
      </c>
      <c r="N6515" t="s">
        <v>1704</v>
      </c>
      <c r="R6515" s="38" t="s">
        <v>25979</v>
      </c>
      <c r="AA6515" s="38" t="s">
        <v>1170</v>
      </c>
      <c r="AE6515" s="38" t="s">
        <v>2950</v>
      </c>
      <c r="AG6515" s="38">
        <v>1</v>
      </c>
      <c r="AH6515" s="38" t="s">
        <v>4439</v>
      </c>
      <c r="AI6515" s="38" t="s">
        <v>4440</v>
      </c>
      <c r="AJ6515" s="38" t="s">
        <v>26033</v>
      </c>
      <c r="AL6515" s="301" t="s">
        <v>25859</v>
      </c>
    </row>
    <row r="6516" spans="1:56" ht="25.5">
      <c r="A6516" s="29">
        <v>1</v>
      </c>
      <c r="B6516" s="29">
        <v>0</v>
      </c>
      <c r="C6516" s="38" t="s">
        <v>26064</v>
      </c>
      <c r="D6516" s="38" t="s">
        <v>26047</v>
      </c>
      <c r="F6516" s="38" t="s">
        <v>24530</v>
      </c>
      <c r="H6516" s="38" t="s">
        <v>4841</v>
      </c>
      <c r="I6516" s="38" t="s">
        <v>4446</v>
      </c>
      <c r="J6516" s="38" t="s">
        <v>26063</v>
      </c>
      <c r="N6516" t="s">
        <v>1704</v>
      </c>
      <c r="R6516" s="38" t="s">
        <v>25979</v>
      </c>
      <c r="U6516" s="38" t="s">
        <v>26074</v>
      </c>
      <c r="AA6516" s="38" t="s">
        <v>1170</v>
      </c>
      <c r="AB6516" s="38" t="s">
        <v>6414</v>
      </c>
      <c r="AE6516" s="38" t="s">
        <v>2950</v>
      </c>
      <c r="AG6516" s="38">
        <v>1</v>
      </c>
      <c r="AH6516" s="38" t="s">
        <v>4439</v>
      </c>
      <c r="AI6516" s="38" t="s">
        <v>4440</v>
      </c>
      <c r="AJ6516" s="38" t="s">
        <v>4449</v>
      </c>
      <c r="AK6516" s="38" t="s">
        <v>72</v>
      </c>
      <c r="AL6516" s="301" t="s">
        <v>25859</v>
      </c>
    </row>
    <row r="6517" spans="1:56" ht="25.5">
      <c r="A6517" s="29">
        <v>1</v>
      </c>
      <c r="B6517" s="29">
        <v>0</v>
      </c>
      <c r="C6517" s="38" t="s">
        <v>26065</v>
      </c>
      <c r="D6517" s="38" t="s">
        <v>26048</v>
      </c>
      <c r="F6517" s="38" t="s">
        <v>24530</v>
      </c>
      <c r="H6517" s="38" t="s">
        <v>4841</v>
      </c>
      <c r="I6517" s="38" t="s">
        <v>4446</v>
      </c>
      <c r="J6517" s="38" t="s">
        <v>26063</v>
      </c>
      <c r="N6517" t="s">
        <v>1704</v>
      </c>
      <c r="R6517" s="38" t="s">
        <v>25979</v>
      </c>
      <c r="U6517" s="38" t="s">
        <v>26075</v>
      </c>
      <c r="AA6517" s="38" t="s">
        <v>1170</v>
      </c>
      <c r="AE6517" s="38" t="s">
        <v>2950</v>
      </c>
      <c r="AG6517" s="38">
        <v>1</v>
      </c>
      <c r="AH6517" s="38" t="s">
        <v>4439</v>
      </c>
      <c r="AI6517" s="38" t="s">
        <v>4440</v>
      </c>
      <c r="AJ6517" s="38" t="s">
        <v>4449</v>
      </c>
      <c r="AK6517" s="38" t="s">
        <v>14074</v>
      </c>
      <c r="AL6517" s="301" t="s">
        <v>25859</v>
      </c>
    </row>
    <row r="6518" spans="1:56" ht="25.5">
      <c r="A6518" s="29">
        <v>1</v>
      </c>
      <c r="B6518" s="29">
        <v>0</v>
      </c>
      <c r="C6518" s="38" t="s">
        <v>26066</v>
      </c>
      <c r="D6518" s="38" t="s">
        <v>26049</v>
      </c>
      <c r="F6518" s="38" t="s">
        <v>24530</v>
      </c>
      <c r="H6518" s="38" t="s">
        <v>4841</v>
      </c>
      <c r="I6518" s="38" t="s">
        <v>4446</v>
      </c>
      <c r="J6518" s="38" t="s">
        <v>26063</v>
      </c>
      <c r="N6518" t="s">
        <v>1704</v>
      </c>
      <c r="R6518" s="38" t="s">
        <v>25979</v>
      </c>
      <c r="U6518" s="38" t="s">
        <v>26075</v>
      </c>
      <c r="AA6518" s="38" t="s">
        <v>1170</v>
      </c>
      <c r="AB6518" s="38" t="s">
        <v>6414</v>
      </c>
      <c r="AE6518" s="38" t="s">
        <v>2950</v>
      </c>
      <c r="AG6518" s="38">
        <v>1</v>
      </c>
      <c r="AH6518" s="38" t="s">
        <v>4439</v>
      </c>
      <c r="AI6518" s="38" t="s">
        <v>4440</v>
      </c>
      <c r="AJ6518" s="38" t="s">
        <v>4449</v>
      </c>
      <c r="AK6518" s="38" t="s">
        <v>14074</v>
      </c>
      <c r="AL6518" s="301" t="s">
        <v>25859</v>
      </c>
    </row>
    <row r="6519" spans="1:56" ht="25.5">
      <c r="A6519" s="29">
        <v>1</v>
      </c>
      <c r="B6519" s="29">
        <v>0</v>
      </c>
      <c r="C6519" s="38" t="s">
        <v>26067</v>
      </c>
      <c r="D6519" s="38" t="s">
        <v>26050</v>
      </c>
      <c r="F6519" s="38" t="s">
        <v>24530</v>
      </c>
      <c r="H6519" s="38" t="s">
        <v>4841</v>
      </c>
      <c r="I6519" s="38" t="s">
        <v>4446</v>
      </c>
      <c r="J6519" s="38" t="s">
        <v>26063</v>
      </c>
      <c r="N6519" t="s">
        <v>1704</v>
      </c>
      <c r="R6519" s="38" t="s">
        <v>25979</v>
      </c>
      <c r="U6519" s="38" t="s">
        <v>26076</v>
      </c>
      <c r="AA6519" s="38" t="s">
        <v>1170</v>
      </c>
      <c r="AE6519" s="38" t="s">
        <v>2950</v>
      </c>
      <c r="AG6519" s="38">
        <v>1</v>
      </c>
      <c r="AH6519" s="38" t="s">
        <v>4439</v>
      </c>
      <c r="AI6519" s="38" t="s">
        <v>4440</v>
      </c>
      <c r="AJ6519" s="38" t="s">
        <v>4449</v>
      </c>
      <c r="AK6519" s="38" t="s">
        <v>14074</v>
      </c>
      <c r="AL6519" s="301" t="s">
        <v>25859</v>
      </c>
    </row>
    <row r="6520" spans="1:56" ht="25.5">
      <c r="A6520" s="29">
        <v>1</v>
      </c>
      <c r="B6520" s="29">
        <v>0</v>
      </c>
      <c r="C6520" s="38" t="s">
        <v>26068</v>
      </c>
      <c r="D6520" s="38" t="s">
        <v>26052</v>
      </c>
      <c r="F6520" s="38" t="s">
        <v>24530</v>
      </c>
      <c r="I6520" s="38" t="s">
        <v>4438</v>
      </c>
      <c r="J6520" s="38" t="s">
        <v>26037</v>
      </c>
      <c r="N6520" t="s">
        <v>1704</v>
      </c>
      <c r="R6520" s="38" t="s">
        <v>25979</v>
      </c>
      <c r="AA6520" s="38" t="s">
        <v>1170</v>
      </c>
      <c r="AE6520" s="38" t="s">
        <v>2950</v>
      </c>
      <c r="AG6520" s="38">
        <v>1</v>
      </c>
      <c r="AH6520" s="38" t="s">
        <v>4439</v>
      </c>
      <c r="AI6520" s="38" t="s">
        <v>4440</v>
      </c>
      <c r="AJ6520" s="38" t="s">
        <v>5885</v>
      </c>
      <c r="AL6520" s="301" t="s">
        <v>25859</v>
      </c>
    </row>
    <row r="6521" spans="1:56" ht="25.5">
      <c r="A6521" s="29">
        <v>1</v>
      </c>
      <c r="B6521" s="29">
        <v>0</v>
      </c>
      <c r="C6521" s="38" t="s">
        <v>26069</v>
      </c>
      <c r="D6521" s="38" t="s">
        <v>26051</v>
      </c>
      <c r="F6521" s="38" t="s">
        <v>24530</v>
      </c>
      <c r="H6521" s="38" t="s">
        <v>5078</v>
      </c>
      <c r="I6521" s="38" t="s">
        <v>4446</v>
      </c>
      <c r="J6521" s="38" t="s">
        <v>26068</v>
      </c>
      <c r="N6521" t="s">
        <v>1704</v>
      </c>
      <c r="R6521" s="38" t="s">
        <v>25979</v>
      </c>
      <c r="U6521" s="38" t="s">
        <v>26077</v>
      </c>
      <c r="AA6521" s="38" t="s">
        <v>1170</v>
      </c>
      <c r="AB6521" s="38" t="s">
        <v>26035</v>
      </c>
      <c r="AE6521" s="38" t="s">
        <v>2950</v>
      </c>
      <c r="AG6521" s="38">
        <v>1</v>
      </c>
      <c r="AH6521" s="38" t="s">
        <v>4439</v>
      </c>
      <c r="AI6521" s="38" t="s">
        <v>4440</v>
      </c>
      <c r="AJ6521" s="38" t="s">
        <v>4449</v>
      </c>
      <c r="AK6521" s="38" t="s">
        <v>72</v>
      </c>
      <c r="AL6521" s="301" t="s">
        <v>25859</v>
      </c>
    </row>
    <row r="6522" spans="1:56" ht="25.5">
      <c r="A6522" s="29">
        <v>1</v>
      </c>
      <c r="B6522" s="29">
        <v>0</v>
      </c>
      <c r="C6522" s="38" t="s">
        <v>26070</v>
      </c>
      <c r="D6522" s="38" t="s">
        <v>26053</v>
      </c>
      <c r="F6522" s="38" t="s">
        <v>24530</v>
      </c>
      <c r="H6522" s="38" t="s">
        <v>5078</v>
      </c>
      <c r="I6522" s="38" t="s">
        <v>4446</v>
      </c>
      <c r="J6522" s="38" t="s">
        <v>26068</v>
      </c>
      <c r="N6522" t="s">
        <v>1704</v>
      </c>
      <c r="R6522" s="38" t="s">
        <v>25979</v>
      </c>
      <c r="U6522" s="38" t="s">
        <v>25055</v>
      </c>
      <c r="AA6522" s="38" t="s">
        <v>1170</v>
      </c>
      <c r="AB6522" s="38" t="s">
        <v>26036</v>
      </c>
      <c r="AE6522" s="38" t="s">
        <v>2950</v>
      </c>
      <c r="AG6522" s="38">
        <v>1</v>
      </c>
      <c r="AH6522" s="38" t="s">
        <v>4439</v>
      </c>
      <c r="AI6522" s="38" t="s">
        <v>4440</v>
      </c>
      <c r="AJ6522" s="38" t="s">
        <v>4449</v>
      </c>
      <c r="AK6522" s="38" t="s">
        <v>72</v>
      </c>
      <c r="AL6522" s="301" t="s">
        <v>25859</v>
      </c>
    </row>
    <row r="6523" spans="1:56" ht="25.5">
      <c r="A6523" s="29">
        <v>1</v>
      </c>
      <c r="B6523" s="29">
        <v>0</v>
      </c>
      <c r="C6523" s="38" t="s">
        <v>26071</v>
      </c>
      <c r="D6523" s="38" t="s">
        <v>26054</v>
      </c>
      <c r="F6523" s="38" t="s">
        <v>24530</v>
      </c>
      <c r="H6523" s="38" t="s">
        <v>5078</v>
      </c>
      <c r="I6523" s="38" t="s">
        <v>4446</v>
      </c>
      <c r="J6523" s="38" t="s">
        <v>26068</v>
      </c>
      <c r="N6523" t="s">
        <v>1704</v>
      </c>
      <c r="R6523" s="38" t="s">
        <v>25979</v>
      </c>
      <c r="U6523" s="38" t="s">
        <v>26078</v>
      </c>
      <c r="AA6523" s="38" t="s">
        <v>1170</v>
      </c>
      <c r="AE6523" s="38" t="s">
        <v>2950</v>
      </c>
      <c r="AG6523" s="38">
        <v>1</v>
      </c>
      <c r="AH6523" s="38" t="s">
        <v>4439</v>
      </c>
      <c r="AI6523" s="38" t="s">
        <v>4440</v>
      </c>
      <c r="AJ6523" s="38" t="s">
        <v>4449</v>
      </c>
      <c r="AK6523" s="38" t="s">
        <v>72</v>
      </c>
      <c r="AL6523" s="301" t="s">
        <v>25859</v>
      </c>
    </row>
    <row r="6524" spans="1:56" ht="38.25">
      <c r="A6524" s="29">
        <v>0</v>
      </c>
      <c r="B6524" s="29">
        <v>0</v>
      </c>
      <c r="C6524" s="38" t="s">
        <v>26085</v>
      </c>
      <c r="F6524" s="38" t="s">
        <v>24530</v>
      </c>
      <c r="I6524" s="38" t="s">
        <v>4431</v>
      </c>
      <c r="J6524" s="406"/>
      <c r="M6524"/>
      <c r="P6524" s="29"/>
      <c r="U6524"/>
      <c r="AB6524" s="38" t="s">
        <v>26083</v>
      </c>
      <c r="AE6524" s="38" t="s">
        <v>2950</v>
      </c>
      <c r="AG6524" s="38">
        <v>1</v>
      </c>
      <c r="AJ6524" s="38" t="s">
        <v>4564</v>
      </c>
      <c r="AL6524" s="301" t="s">
        <v>25859</v>
      </c>
      <c r="AR6524" s="29" t="str">
        <f>IF(OR(I6524="Negativmappe",I6524="Negativstreifen",I6524="Diapositivfilm",I6524="Fotomappe;(POSITIVE)",AND(I6524="Kostümfotografie",NOT(AE6524="DT")),AND(I6524="Fotografie",NOT(AE6524="DT")),AND(I6524="Porträtfotografie",NOT(AE6524="DT")),AND(I6524="Fotodokumentation",NOT(AE6524="DT")),AND(I6524="Bühnenbildfotografie",NOT(AE6524="DT"))),"1","0")</f>
        <v>1</v>
      </c>
      <c r="AS6524" s="29">
        <f t="shared" ref="AS6524" si="1185">AT6524</f>
        <v>0</v>
      </c>
      <c r="AT6524" s="29">
        <v>0</v>
      </c>
      <c r="AW6524" s="29" t="str">
        <f t="shared" ref="AW6524" si="1186">IF(NOT(AV6524=""),"image/tiff","")</f>
        <v/>
      </c>
      <c r="AX6524" s="29" t="str">
        <f t="shared" ref="AX6524" si="1187">IF(NOT(AV6524=""),"archival/master","")</f>
        <v/>
      </c>
      <c r="AY6524" s="29" t="str">
        <f t="shared" ref="AY6524" si="1188">"https://media.mediathek-tanz-theater.de/iiif/2/nvt_"&amp;C6524&amp;".JP2"</f>
        <v>https://media.mediathek-tanz-theater.de/iiif/2/nvt_img-597.JP2</v>
      </c>
      <c r="AZ6524" s="29" t="str">
        <f t="shared" ref="AZ6524" si="1189">IF(NOT(AY6524=""),"image/jp2","")</f>
        <v>image/jp2</v>
      </c>
      <c r="BA6524" s="29" t="str">
        <f t="shared" ref="BA6524" si="1190">IF(NOT(AY6524=""),"presentation/iiif","")</f>
        <v>presentation/iiif</v>
      </c>
      <c r="BB6524" s="29" t="str">
        <f t="shared" ref="BB6524" si="1191">"https://media.mediathek-tanz-theater.de/iiif/2/nvt_"&amp;C6524&amp;".JP2/full/100,/0/default.jpg"</f>
        <v>https://media.mediathek-tanz-theater.de/iiif/2/nvt_img-597.JP2/full/100,/0/default.jpg</v>
      </c>
      <c r="BC6524" s="29" t="str">
        <f t="shared" ref="BC6524" si="1192">IF(NOT(BB6524=""),"image/jpeg","")</f>
        <v>image/jpeg</v>
      </c>
      <c r="BD6524" s="29" t="str">
        <f t="shared" ref="BD6524" si="1193">IF(NOT(BB6524=""),"presentation/thumbnail","")</f>
        <v>presentation/thumbnail</v>
      </c>
    </row>
    <row r="6525" spans="1:56" ht="25.5">
      <c r="A6525" s="29">
        <v>1</v>
      </c>
      <c r="B6525" s="29">
        <v>0</v>
      </c>
      <c r="C6525" s="38" t="s">
        <v>26103</v>
      </c>
      <c r="D6525" s="38" t="s">
        <v>26086</v>
      </c>
      <c r="F6525" s="38" t="s">
        <v>24530</v>
      </c>
      <c r="I6525" s="38" t="s">
        <v>4438</v>
      </c>
      <c r="J6525" s="38" t="s">
        <v>26085</v>
      </c>
      <c r="N6525" t="s">
        <v>1704</v>
      </c>
      <c r="R6525" s="38" t="s">
        <v>25979</v>
      </c>
      <c r="AA6525" s="38" t="s">
        <v>1170</v>
      </c>
      <c r="AE6525" s="38" t="s">
        <v>2950</v>
      </c>
      <c r="AG6525" s="38">
        <v>1</v>
      </c>
      <c r="AH6525" s="38" t="s">
        <v>4439</v>
      </c>
      <c r="AI6525" s="38" t="s">
        <v>4440</v>
      </c>
      <c r="AJ6525" s="38" t="s">
        <v>5885</v>
      </c>
      <c r="AL6525" s="301" t="s">
        <v>25859</v>
      </c>
    </row>
    <row r="6526" spans="1:56" ht="38.25">
      <c r="A6526" s="29">
        <v>1</v>
      </c>
      <c r="B6526" s="29">
        <v>0</v>
      </c>
      <c r="C6526" s="38" t="s">
        <v>26104</v>
      </c>
      <c r="D6526" s="38" t="s">
        <v>26087</v>
      </c>
      <c r="F6526" s="38" t="s">
        <v>24530</v>
      </c>
      <c r="I6526" s="38" t="s">
        <v>4446</v>
      </c>
      <c r="J6526" s="38" t="s">
        <v>26103</v>
      </c>
      <c r="N6526" t="s">
        <v>1704</v>
      </c>
      <c r="R6526" s="38" t="s">
        <v>25979</v>
      </c>
      <c r="U6526" s="38" t="s">
        <v>26120</v>
      </c>
      <c r="AA6526" s="38" t="s">
        <v>1170</v>
      </c>
      <c r="AB6526" s="38" t="s">
        <v>14130</v>
      </c>
      <c r="AE6526" s="38" t="s">
        <v>2950</v>
      </c>
      <c r="AG6526" s="38">
        <v>1</v>
      </c>
      <c r="AH6526" s="38" t="s">
        <v>4439</v>
      </c>
      <c r="AI6526" s="38" t="s">
        <v>4440</v>
      </c>
      <c r="AJ6526" s="38" t="s">
        <v>4449</v>
      </c>
      <c r="AK6526" s="38" t="s">
        <v>72</v>
      </c>
      <c r="AL6526" s="301" t="s">
        <v>25859</v>
      </c>
    </row>
    <row r="6527" spans="1:56" ht="25.5">
      <c r="A6527" s="29">
        <v>1</v>
      </c>
      <c r="B6527" s="29">
        <v>0</v>
      </c>
      <c r="C6527" s="38" t="s">
        <v>26105</v>
      </c>
      <c r="D6527" s="38" t="s">
        <v>26088</v>
      </c>
      <c r="F6527" s="38" t="s">
        <v>24530</v>
      </c>
      <c r="I6527" s="38" t="s">
        <v>4446</v>
      </c>
      <c r="J6527" s="38" t="s">
        <v>26103</v>
      </c>
      <c r="N6527" t="s">
        <v>1704</v>
      </c>
      <c r="R6527" s="38" t="s">
        <v>25979</v>
      </c>
      <c r="U6527" s="38" t="s">
        <v>2979</v>
      </c>
      <c r="AA6527" s="38" t="s">
        <v>1170</v>
      </c>
      <c r="AB6527" s="38" t="s">
        <v>14137</v>
      </c>
      <c r="AE6527" s="38" t="s">
        <v>2950</v>
      </c>
      <c r="AG6527" s="38">
        <v>1</v>
      </c>
      <c r="AH6527" s="38" t="s">
        <v>4439</v>
      </c>
      <c r="AI6527" s="38" t="s">
        <v>4440</v>
      </c>
      <c r="AJ6527" s="38" t="s">
        <v>4449</v>
      </c>
      <c r="AK6527" s="38" t="s">
        <v>20014</v>
      </c>
      <c r="AL6527" s="301" t="s">
        <v>25859</v>
      </c>
    </row>
    <row r="6528" spans="1:56" ht="25.5">
      <c r="A6528" s="29">
        <v>1</v>
      </c>
      <c r="B6528" s="29">
        <v>0</v>
      </c>
      <c r="C6528" s="38" t="s">
        <v>26106</v>
      </c>
      <c r="D6528" s="38" t="s">
        <v>26089</v>
      </c>
      <c r="F6528" s="38" t="s">
        <v>24530</v>
      </c>
      <c r="I6528" s="38" t="s">
        <v>4446</v>
      </c>
      <c r="J6528" s="38" t="s">
        <v>26103</v>
      </c>
      <c r="N6528" t="s">
        <v>1704</v>
      </c>
      <c r="R6528" s="38" t="s">
        <v>25979</v>
      </c>
      <c r="U6528" s="38" t="s">
        <v>26121</v>
      </c>
      <c r="AA6528" s="38" t="s">
        <v>1170</v>
      </c>
      <c r="AB6528" s="38" t="s">
        <v>14140</v>
      </c>
      <c r="AE6528" s="38" t="s">
        <v>2950</v>
      </c>
      <c r="AG6528" s="38">
        <v>1</v>
      </c>
      <c r="AH6528" s="38" t="s">
        <v>4439</v>
      </c>
      <c r="AI6528" s="38" t="s">
        <v>4440</v>
      </c>
      <c r="AJ6528" s="38" t="s">
        <v>4449</v>
      </c>
      <c r="AK6528" s="38" t="s">
        <v>20014</v>
      </c>
      <c r="AL6528" s="301" t="s">
        <v>25859</v>
      </c>
    </row>
    <row r="6529" spans="1:56" ht="25.5">
      <c r="A6529" s="29">
        <v>1</v>
      </c>
      <c r="B6529" s="29">
        <v>0</v>
      </c>
      <c r="C6529" s="38" t="s">
        <v>26107</v>
      </c>
      <c r="D6529" s="38" t="s">
        <v>26090</v>
      </c>
      <c r="F6529" s="38" t="s">
        <v>24530</v>
      </c>
      <c r="I6529" s="38" t="s">
        <v>4438</v>
      </c>
      <c r="J6529" s="38" t="s">
        <v>26085</v>
      </c>
      <c r="N6529" t="s">
        <v>1704</v>
      </c>
      <c r="R6529" s="38" t="s">
        <v>25979</v>
      </c>
      <c r="AA6529" s="38" t="s">
        <v>1170</v>
      </c>
      <c r="AE6529" s="38" t="s">
        <v>2950</v>
      </c>
      <c r="AG6529" s="38">
        <v>1</v>
      </c>
      <c r="AH6529" s="38" t="s">
        <v>4439</v>
      </c>
      <c r="AI6529" s="38" t="s">
        <v>4440</v>
      </c>
      <c r="AJ6529" s="38" t="s">
        <v>13865</v>
      </c>
      <c r="AL6529" s="301" t="s">
        <v>25859</v>
      </c>
    </row>
    <row r="6530" spans="1:56" ht="25.5">
      <c r="A6530" s="29">
        <v>1</v>
      </c>
      <c r="B6530" s="29">
        <v>0</v>
      </c>
      <c r="C6530" s="38" t="s">
        <v>26108</v>
      </c>
      <c r="D6530" s="38" t="s">
        <v>26091</v>
      </c>
      <c r="F6530" s="38" t="s">
        <v>24530</v>
      </c>
      <c r="I6530" s="38" t="s">
        <v>4446</v>
      </c>
      <c r="J6530" s="38" t="s">
        <v>26107</v>
      </c>
      <c r="N6530" t="s">
        <v>1704</v>
      </c>
      <c r="R6530" s="38" t="s">
        <v>25979</v>
      </c>
      <c r="U6530" s="38" t="s">
        <v>26122</v>
      </c>
      <c r="AA6530" s="38" t="s">
        <v>1170</v>
      </c>
      <c r="AB6530" s="38" t="s">
        <v>14143</v>
      </c>
      <c r="AE6530" s="38" t="s">
        <v>2950</v>
      </c>
      <c r="AG6530" s="38">
        <v>1</v>
      </c>
      <c r="AH6530" s="38" t="s">
        <v>4439</v>
      </c>
      <c r="AI6530" s="38" t="s">
        <v>4440</v>
      </c>
      <c r="AJ6530" s="38" t="s">
        <v>4449</v>
      </c>
      <c r="AK6530" s="38" t="s">
        <v>14074</v>
      </c>
      <c r="AL6530" s="301" t="s">
        <v>25859</v>
      </c>
    </row>
    <row r="6531" spans="1:56" ht="38.25">
      <c r="A6531" s="29">
        <v>1</v>
      </c>
      <c r="B6531" s="29">
        <v>0</v>
      </c>
      <c r="C6531" s="38" t="s">
        <v>26109</v>
      </c>
      <c r="D6531" s="38" t="s">
        <v>26092</v>
      </c>
      <c r="F6531" s="38" t="s">
        <v>24530</v>
      </c>
      <c r="I6531" s="38" t="s">
        <v>4446</v>
      </c>
      <c r="J6531" s="38" t="s">
        <v>26107</v>
      </c>
      <c r="N6531" t="s">
        <v>1704</v>
      </c>
      <c r="R6531" s="38" t="s">
        <v>25979</v>
      </c>
      <c r="U6531" s="38" t="s">
        <v>26120</v>
      </c>
      <c r="AA6531" s="38" t="s">
        <v>1170</v>
      </c>
      <c r="AB6531" s="38" t="s">
        <v>14287</v>
      </c>
      <c r="AE6531" s="38" t="s">
        <v>2950</v>
      </c>
      <c r="AG6531" s="38">
        <v>1</v>
      </c>
      <c r="AH6531" s="38" t="s">
        <v>4439</v>
      </c>
      <c r="AI6531" s="38" t="s">
        <v>4440</v>
      </c>
      <c r="AJ6531" s="38" t="s">
        <v>4449</v>
      </c>
      <c r="AK6531" s="38" t="s">
        <v>14074</v>
      </c>
      <c r="AL6531" s="301" t="s">
        <v>25859</v>
      </c>
    </row>
    <row r="6532" spans="1:56" ht="38.25">
      <c r="A6532" s="29">
        <v>1</v>
      </c>
      <c r="B6532" s="29">
        <v>0</v>
      </c>
      <c r="C6532" s="38" t="s">
        <v>26110</v>
      </c>
      <c r="D6532" s="38" t="s">
        <v>26093</v>
      </c>
      <c r="F6532" s="38" t="s">
        <v>24530</v>
      </c>
      <c r="I6532" s="38" t="s">
        <v>4446</v>
      </c>
      <c r="J6532" s="38" t="s">
        <v>26107</v>
      </c>
      <c r="N6532" t="s">
        <v>1704</v>
      </c>
      <c r="R6532" s="38" t="s">
        <v>25979</v>
      </c>
      <c r="U6532" s="38" t="s">
        <v>26123</v>
      </c>
      <c r="AA6532" s="38" t="s">
        <v>1170</v>
      </c>
      <c r="AB6532" s="38" t="s">
        <v>14291</v>
      </c>
      <c r="AE6532" s="38" t="s">
        <v>2950</v>
      </c>
      <c r="AG6532" s="38">
        <v>1</v>
      </c>
      <c r="AH6532" s="38" t="s">
        <v>4439</v>
      </c>
      <c r="AI6532" s="38" t="s">
        <v>4440</v>
      </c>
      <c r="AJ6532" s="38" t="s">
        <v>4449</v>
      </c>
      <c r="AK6532" s="38" t="s">
        <v>26126</v>
      </c>
      <c r="AL6532" s="301" t="s">
        <v>25859</v>
      </c>
    </row>
    <row r="6533" spans="1:56" ht="25.5">
      <c r="A6533" s="29">
        <v>1</v>
      </c>
      <c r="B6533" s="29">
        <v>0</v>
      </c>
      <c r="C6533" s="38" t="s">
        <v>26111</v>
      </c>
      <c r="D6533" s="38" t="s">
        <v>26094</v>
      </c>
      <c r="F6533" s="38" t="s">
        <v>24530</v>
      </c>
      <c r="I6533" s="38" t="s">
        <v>4438</v>
      </c>
      <c r="J6533" s="38" t="s">
        <v>26085</v>
      </c>
      <c r="N6533" t="s">
        <v>1704</v>
      </c>
      <c r="R6533" s="38" t="s">
        <v>25979</v>
      </c>
      <c r="AA6533" s="38" t="s">
        <v>1170</v>
      </c>
      <c r="AE6533" s="38" t="s">
        <v>2950</v>
      </c>
      <c r="AG6533" s="38">
        <v>1</v>
      </c>
      <c r="AH6533" s="38" t="s">
        <v>4439</v>
      </c>
      <c r="AI6533" s="38" t="s">
        <v>4440</v>
      </c>
      <c r="AJ6533" s="38" t="s">
        <v>10937</v>
      </c>
      <c r="AL6533" s="301" t="s">
        <v>25859</v>
      </c>
    </row>
    <row r="6534" spans="1:56" ht="25.5">
      <c r="A6534" s="29">
        <v>1</v>
      </c>
      <c r="B6534" s="29">
        <v>0</v>
      </c>
      <c r="C6534" s="38" t="s">
        <v>26112</v>
      </c>
      <c r="D6534" s="38" t="s">
        <v>26095</v>
      </c>
      <c r="F6534" s="38" t="s">
        <v>24530</v>
      </c>
      <c r="I6534" s="38" t="s">
        <v>4446</v>
      </c>
      <c r="J6534" s="38" t="s">
        <v>26111</v>
      </c>
      <c r="N6534" t="s">
        <v>1704</v>
      </c>
      <c r="R6534" s="38" t="s">
        <v>25979</v>
      </c>
      <c r="U6534" s="38" t="s">
        <v>26123</v>
      </c>
      <c r="AA6534" s="38" t="s">
        <v>1170</v>
      </c>
      <c r="AB6534" s="38" t="s">
        <v>14294</v>
      </c>
      <c r="AE6534" s="38" t="s">
        <v>2950</v>
      </c>
      <c r="AG6534" s="38">
        <v>1</v>
      </c>
      <c r="AH6534" s="38" t="s">
        <v>4439</v>
      </c>
      <c r="AI6534" s="38" t="s">
        <v>4440</v>
      </c>
      <c r="AJ6534" s="38" t="s">
        <v>4449</v>
      </c>
      <c r="AK6534" s="38" t="s">
        <v>72</v>
      </c>
      <c r="AL6534" s="301" t="s">
        <v>25859</v>
      </c>
    </row>
    <row r="6535" spans="1:56" ht="25.5">
      <c r="A6535" s="29">
        <v>1</v>
      </c>
      <c r="B6535" s="29">
        <v>0</v>
      </c>
      <c r="C6535" s="38" t="s">
        <v>26113</v>
      </c>
      <c r="D6535" s="38" t="s">
        <v>26096</v>
      </c>
      <c r="F6535" s="38" t="s">
        <v>24530</v>
      </c>
      <c r="I6535" s="38" t="s">
        <v>4446</v>
      </c>
      <c r="J6535" s="38" t="s">
        <v>26111</v>
      </c>
      <c r="N6535" t="s">
        <v>1704</v>
      </c>
      <c r="R6535" s="38" t="s">
        <v>25979</v>
      </c>
      <c r="U6535" s="38" t="s">
        <v>26123</v>
      </c>
      <c r="AA6535" s="38" t="s">
        <v>1170</v>
      </c>
      <c r="AB6535" s="38" t="s">
        <v>14301</v>
      </c>
      <c r="AE6535" s="38" t="s">
        <v>2950</v>
      </c>
      <c r="AG6535" s="38">
        <v>1</v>
      </c>
      <c r="AH6535" s="38" t="s">
        <v>4439</v>
      </c>
      <c r="AI6535" s="38" t="s">
        <v>4440</v>
      </c>
      <c r="AJ6535" s="38" t="s">
        <v>4449</v>
      </c>
      <c r="AK6535" s="38" t="s">
        <v>72</v>
      </c>
      <c r="AL6535" s="301" t="s">
        <v>25859</v>
      </c>
    </row>
    <row r="6536" spans="1:56" ht="25.5">
      <c r="A6536" s="29">
        <v>1</v>
      </c>
      <c r="B6536" s="29">
        <v>0</v>
      </c>
      <c r="C6536" s="38" t="s">
        <v>26114</v>
      </c>
      <c r="D6536" s="38" t="s">
        <v>26097</v>
      </c>
      <c r="F6536" s="38" t="s">
        <v>24530</v>
      </c>
      <c r="H6536" s="38" t="s">
        <v>8540</v>
      </c>
      <c r="I6536" s="38" t="s">
        <v>4446</v>
      </c>
      <c r="J6536" s="38" t="s">
        <v>26111</v>
      </c>
      <c r="N6536" t="s">
        <v>1704</v>
      </c>
      <c r="R6536" s="38" t="s">
        <v>25979</v>
      </c>
      <c r="U6536" s="38" t="s">
        <v>26124</v>
      </c>
      <c r="AA6536" s="38" t="s">
        <v>1170</v>
      </c>
      <c r="AB6536" s="38" t="s">
        <v>14307</v>
      </c>
      <c r="AE6536" s="38" t="s">
        <v>2950</v>
      </c>
      <c r="AG6536" s="38">
        <v>1</v>
      </c>
      <c r="AH6536" s="38" t="s">
        <v>4439</v>
      </c>
      <c r="AI6536" s="38" t="s">
        <v>4440</v>
      </c>
      <c r="AJ6536" s="38" t="s">
        <v>4449</v>
      </c>
      <c r="AK6536" s="38" t="s">
        <v>26127</v>
      </c>
      <c r="AL6536" s="301" t="s">
        <v>25859</v>
      </c>
    </row>
    <row r="6537" spans="1:56" ht="25.5">
      <c r="A6537" s="29">
        <v>1</v>
      </c>
      <c r="B6537" s="29">
        <v>0</v>
      </c>
      <c r="C6537" s="38" t="s">
        <v>26115</v>
      </c>
      <c r="D6537" s="38" t="s">
        <v>26098</v>
      </c>
      <c r="F6537" s="38" t="s">
        <v>24530</v>
      </c>
      <c r="I6537" s="38" t="s">
        <v>4438</v>
      </c>
      <c r="J6537" s="38" t="s">
        <v>26085</v>
      </c>
      <c r="N6537" t="s">
        <v>1704</v>
      </c>
      <c r="R6537" s="38" t="s">
        <v>25979</v>
      </c>
      <c r="AA6537" s="38" t="s">
        <v>1170</v>
      </c>
      <c r="AE6537" s="38" t="s">
        <v>2950</v>
      </c>
      <c r="AG6537" s="38">
        <v>1</v>
      </c>
      <c r="AH6537" s="38" t="s">
        <v>4439</v>
      </c>
      <c r="AI6537" s="38" t="s">
        <v>4440</v>
      </c>
      <c r="AJ6537" s="38" t="s">
        <v>26084</v>
      </c>
      <c r="AL6537" s="301" t="s">
        <v>25859</v>
      </c>
    </row>
    <row r="6538" spans="1:56" ht="25.5">
      <c r="A6538" s="29">
        <v>1</v>
      </c>
      <c r="B6538" s="29">
        <v>0</v>
      </c>
      <c r="C6538" s="38" t="s">
        <v>26116</v>
      </c>
      <c r="D6538" s="38" t="s">
        <v>26099</v>
      </c>
      <c r="F6538" s="38" t="s">
        <v>24530</v>
      </c>
      <c r="I6538" s="38" t="s">
        <v>4446</v>
      </c>
      <c r="J6538" s="38" t="s">
        <v>26115</v>
      </c>
      <c r="N6538" t="s">
        <v>1704</v>
      </c>
      <c r="R6538" s="38" t="s">
        <v>25979</v>
      </c>
      <c r="U6538" s="38" t="s">
        <v>26125</v>
      </c>
      <c r="AA6538" s="38" t="s">
        <v>1170</v>
      </c>
      <c r="AB6538" s="38" t="s">
        <v>14313</v>
      </c>
      <c r="AE6538" s="38" t="s">
        <v>2950</v>
      </c>
      <c r="AG6538" s="38">
        <v>1</v>
      </c>
      <c r="AH6538" s="38" t="s">
        <v>4439</v>
      </c>
      <c r="AI6538" s="38" t="s">
        <v>4440</v>
      </c>
      <c r="AJ6538" s="38" t="s">
        <v>4449</v>
      </c>
      <c r="AK6538" s="38" t="s">
        <v>14041</v>
      </c>
      <c r="AL6538" s="301" t="s">
        <v>25859</v>
      </c>
    </row>
    <row r="6539" spans="1:56" ht="25.5">
      <c r="A6539" s="29">
        <v>1</v>
      </c>
      <c r="B6539" s="29">
        <v>0</v>
      </c>
      <c r="C6539" s="38" t="s">
        <v>26117</v>
      </c>
      <c r="D6539" s="38" t="s">
        <v>26100</v>
      </c>
      <c r="F6539" s="38" t="s">
        <v>24530</v>
      </c>
      <c r="I6539" s="38" t="s">
        <v>4446</v>
      </c>
      <c r="J6539" s="38" t="s">
        <v>26115</v>
      </c>
      <c r="N6539" t="s">
        <v>1704</v>
      </c>
      <c r="R6539" s="38" t="s">
        <v>25979</v>
      </c>
      <c r="U6539" s="38" t="s">
        <v>26123</v>
      </c>
      <c r="AA6539" s="38" t="s">
        <v>1170</v>
      </c>
      <c r="AB6539" s="38" t="s">
        <v>15338</v>
      </c>
      <c r="AE6539" s="38" t="s">
        <v>2950</v>
      </c>
      <c r="AG6539" s="38">
        <v>1</v>
      </c>
      <c r="AH6539" s="38" t="s">
        <v>4439</v>
      </c>
      <c r="AI6539" s="38" t="s">
        <v>4440</v>
      </c>
      <c r="AJ6539" s="38" t="s">
        <v>4449</v>
      </c>
      <c r="AK6539" s="38" t="s">
        <v>72</v>
      </c>
      <c r="AL6539" s="301" t="s">
        <v>25859</v>
      </c>
    </row>
    <row r="6540" spans="1:56" ht="38.25">
      <c r="A6540" s="29">
        <v>1</v>
      </c>
      <c r="B6540" s="29">
        <v>0</v>
      </c>
      <c r="C6540" s="38" t="s">
        <v>26118</v>
      </c>
      <c r="D6540" s="38" t="s">
        <v>26101</v>
      </c>
      <c r="F6540" s="38" t="s">
        <v>24530</v>
      </c>
      <c r="H6540" s="38" t="s">
        <v>15498</v>
      </c>
      <c r="I6540" s="38" t="s">
        <v>4446</v>
      </c>
      <c r="J6540" s="38" t="s">
        <v>26115</v>
      </c>
      <c r="N6540" t="s">
        <v>1704</v>
      </c>
      <c r="R6540" s="38" t="s">
        <v>25979</v>
      </c>
      <c r="U6540" s="38" t="s">
        <v>26120</v>
      </c>
      <c r="AA6540" s="38" t="s">
        <v>1170</v>
      </c>
      <c r="AB6540" s="38" t="s">
        <v>14328</v>
      </c>
      <c r="AE6540" s="38" t="s">
        <v>2950</v>
      </c>
      <c r="AG6540" s="38">
        <v>1</v>
      </c>
      <c r="AH6540" s="38" t="s">
        <v>4439</v>
      </c>
      <c r="AI6540" s="38" t="s">
        <v>4440</v>
      </c>
      <c r="AJ6540" s="38" t="s">
        <v>4449</v>
      </c>
      <c r="AK6540" s="38" t="s">
        <v>72</v>
      </c>
      <c r="AL6540" s="301" t="s">
        <v>25859</v>
      </c>
    </row>
    <row r="6541" spans="1:56" ht="51">
      <c r="A6541" s="29">
        <v>1</v>
      </c>
      <c r="B6541" s="29">
        <v>0</v>
      </c>
      <c r="C6541" s="38" t="s">
        <v>26119</v>
      </c>
      <c r="D6541" s="38" t="s">
        <v>26102</v>
      </c>
      <c r="F6541" s="38" t="s">
        <v>24530</v>
      </c>
      <c r="I6541" s="38" t="s">
        <v>4446</v>
      </c>
      <c r="J6541" s="38" t="s">
        <v>26115</v>
      </c>
      <c r="N6541" t="s">
        <v>1704</v>
      </c>
      <c r="R6541" s="38" t="s">
        <v>25979</v>
      </c>
      <c r="U6541" s="38" t="s">
        <v>26123</v>
      </c>
      <c r="AA6541" s="38" t="s">
        <v>1170</v>
      </c>
      <c r="AB6541" s="38" t="s">
        <v>14332</v>
      </c>
      <c r="AE6541" s="38" t="s">
        <v>2950</v>
      </c>
      <c r="AG6541" s="38">
        <v>1</v>
      </c>
      <c r="AH6541" s="38" t="s">
        <v>4439</v>
      </c>
      <c r="AI6541" s="38" t="s">
        <v>4440</v>
      </c>
      <c r="AJ6541" s="38" t="s">
        <v>4449</v>
      </c>
      <c r="AK6541" s="38" t="s">
        <v>26130</v>
      </c>
      <c r="AL6541" s="301" t="s">
        <v>25859</v>
      </c>
    </row>
    <row r="6542" spans="1:56" ht="38.25">
      <c r="A6542" s="29">
        <v>0</v>
      </c>
      <c r="B6542" s="29">
        <v>0</v>
      </c>
      <c r="C6542" s="38" t="s">
        <v>26131</v>
      </c>
      <c r="F6542" s="38" t="s">
        <v>24530</v>
      </c>
      <c r="I6542" s="38" t="s">
        <v>4431</v>
      </c>
      <c r="J6542" s="406"/>
      <c r="M6542"/>
      <c r="P6542" s="29"/>
      <c r="U6542"/>
      <c r="AB6542" s="38" t="s">
        <v>26128</v>
      </c>
      <c r="AE6542" s="38" t="s">
        <v>2950</v>
      </c>
      <c r="AG6542" s="38">
        <v>1</v>
      </c>
      <c r="AJ6542" s="38" t="s">
        <v>4564</v>
      </c>
      <c r="AL6542" s="301" t="s">
        <v>25859</v>
      </c>
      <c r="AR6542" s="29" t="str">
        <f>IF(OR(I6542="Negativmappe",I6542="Negativstreifen",I6542="Diapositivfilm",I6542="Fotomappe;(POSITIVE)",AND(I6542="Kostümfotografie",NOT(AE6542="DT")),AND(I6542="Fotografie",NOT(AE6542="DT")),AND(I6542="Porträtfotografie",NOT(AE6542="DT")),AND(I6542="Fotodokumentation",NOT(AE6542="DT")),AND(I6542="Bühnenbildfotografie",NOT(AE6542="DT"))),"1","0")</f>
        <v>1</v>
      </c>
      <c r="AS6542" s="29">
        <f t="shared" ref="AS6542" si="1194">AT6542</f>
        <v>0</v>
      </c>
      <c r="AT6542" s="29">
        <v>0</v>
      </c>
      <c r="AW6542" s="29" t="str">
        <f t="shared" ref="AW6542" si="1195">IF(NOT(AV6542=""),"image/tiff","")</f>
        <v/>
      </c>
      <c r="AX6542" s="29" t="str">
        <f t="shared" ref="AX6542" si="1196">IF(NOT(AV6542=""),"archival/master","")</f>
        <v/>
      </c>
      <c r="AY6542" s="29" t="str">
        <f t="shared" ref="AY6542" si="1197">"https://media.mediathek-tanz-theater.de/iiif/2/nvt_"&amp;C6542&amp;".JP2"</f>
        <v>https://media.mediathek-tanz-theater.de/iiif/2/nvt_img-598.JP2</v>
      </c>
      <c r="AZ6542" s="29" t="str">
        <f t="shared" ref="AZ6542" si="1198">IF(NOT(AY6542=""),"image/jp2","")</f>
        <v>image/jp2</v>
      </c>
      <c r="BA6542" s="29" t="str">
        <f t="shared" ref="BA6542" si="1199">IF(NOT(AY6542=""),"presentation/iiif","")</f>
        <v>presentation/iiif</v>
      </c>
      <c r="BB6542" s="29" t="str">
        <f t="shared" ref="BB6542" si="1200">"https://media.mediathek-tanz-theater.de/iiif/2/nvt_"&amp;C6542&amp;".JP2/full/100,/0/default.jpg"</f>
        <v>https://media.mediathek-tanz-theater.de/iiif/2/nvt_img-598.JP2/full/100,/0/default.jpg</v>
      </c>
      <c r="BC6542" s="29" t="str">
        <f t="shared" ref="BC6542" si="1201">IF(NOT(BB6542=""),"image/jpeg","")</f>
        <v>image/jpeg</v>
      </c>
      <c r="BD6542" s="29" t="str">
        <f t="shared" ref="BD6542" si="1202">IF(NOT(BB6542=""),"presentation/thumbnail","")</f>
        <v>presentation/thumbnail</v>
      </c>
    </row>
    <row r="6543" spans="1:56" ht="25.5">
      <c r="A6543" s="29">
        <v>1</v>
      </c>
      <c r="B6543" s="29">
        <v>0</v>
      </c>
      <c r="C6543" s="38" t="s">
        <v>26152</v>
      </c>
      <c r="D6543" s="38" t="s">
        <v>26132</v>
      </c>
      <c r="F6543" s="38" t="s">
        <v>24530</v>
      </c>
      <c r="I6543" s="38" t="s">
        <v>4438</v>
      </c>
      <c r="J6543" s="38" t="s">
        <v>26131</v>
      </c>
      <c r="N6543" t="s">
        <v>1704</v>
      </c>
      <c r="R6543" s="38" t="s">
        <v>25979</v>
      </c>
      <c r="AA6543" s="38" t="s">
        <v>1170</v>
      </c>
      <c r="AE6543" s="38" t="s">
        <v>2950</v>
      </c>
      <c r="AG6543" s="38">
        <v>1</v>
      </c>
      <c r="AH6543" s="38" t="s">
        <v>4439</v>
      </c>
      <c r="AI6543" s="38" t="s">
        <v>4440</v>
      </c>
      <c r="AJ6543" s="38" t="s">
        <v>17153</v>
      </c>
      <c r="AL6543" s="301" t="s">
        <v>25859</v>
      </c>
    </row>
    <row r="6544" spans="1:56" ht="38.25">
      <c r="A6544" s="29">
        <v>1</v>
      </c>
      <c r="B6544" s="29">
        <v>0</v>
      </c>
      <c r="C6544" s="38" t="s">
        <v>26153</v>
      </c>
      <c r="D6544" s="38" t="s">
        <v>26133</v>
      </c>
      <c r="F6544" s="38" t="s">
        <v>24530</v>
      </c>
      <c r="I6544" s="38" t="s">
        <v>4446</v>
      </c>
      <c r="J6544" s="38" t="s">
        <v>26152</v>
      </c>
      <c r="N6544" t="s">
        <v>1704</v>
      </c>
      <c r="R6544" s="38" t="s">
        <v>25979</v>
      </c>
      <c r="U6544" s="38" t="s">
        <v>26120</v>
      </c>
      <c r="AA6544" s="38" t="s">
        <v>1170</v>
      </c>
      <c r="AB6544" s="38" t="s">
        <v>14336</v>
      </c>
      <c r="AE6544" s="38" t="s">
        <v>2950</v>
      </c>
      <c r="AG6544" s="38">
        <v>1</v>
      </c>
      <c r="AH6544" s="38" t="s">
        <v>4439</v>
      </c>
      <c r="AI6544" s="38" t="s">
        <v>4440</v>
      </c>
      <c r="AJ6544" s="38" t="s">
        <v>4449</v>
      </c>
      <c r="AK6544" s="38" t="s">
        <v>72</v>
      </c>
      <c r="AL6544" s="301" t="s">
        <v>25859</v>
      </c>
    </row>
    <row r="6545" spans="1:38" ht="25.5">
      <c r="A6545" s="29">
        <v>1</v>
      </c>
      <c r="B6545" s="29">
        <v>0</v>
      </c>
      <c r="C6545" s="38" t="s">
        <v>26154</v>
      </c>
      <c r="D6545" s="38" t="s">
        <v>26134</v>
      </c>
      <c r="F6545" s="38" t="s">
        <v>24530</v>
      </c>
      <c r="I6545" s="38" t="s">
        <v>4446</v>
      </c>
      <c r="J6545" s="38" t="s">
        <v>26152</v>
      </c>
      <c r="N6545" t="s">
        <v>1704</v>
      </c>
      <c r="R6545" s="38" t="s">
        <v>25979</v>
      </c>
      <c r="U6545" s="38" t="s">
        <v>26123</v>
      </c>
      <c r="AA6545" s="38" t="s">
        <v>1170</v>
      </c>
      <c r="AB6545" s="38" t="s">
        <v>14342</v>
      </c>
      <c r="AE6545" s="38" t="s">
        <v>2950</v>
      </c>
      <c r="AG6545" s="38">
        <v>1</v>
      </c>
      <c r="AH6545" s="38" t="s">
        <v>4439</v>
      </c>
      <c r="AI6545" s="38" t="s">
        <v>4440</v>
      </c>
      <c r="AJ6545" s="38" t="s">
        <v>4449</v>
      </c>
      <c r="AK6545" s="38" t="s">
        <v>72</v>
      </c>
      <c r="AL6545" s="301" t="s">
        <v>25859</v>
      </c>
    </row>
    <row r="6546" spans="1:38" ht="38.25">
      <c r="A6546" s="29">
        <v>1</v>
      </c>
      <c r="B6546" s="29">
        <v>0</v>
      </c>
      <c r="C6546" s="38" t="s">
        <v>26155</v>
      </c>
      <c r="D6546" s="38" t="s">
        <v>26135</v>
      </c>
      <c r="F6546" s="38" t="s">
        <v>24530</v>
      </c>
      <c r="I6546" s="38" t="s">
        <v>4446</v>
      </c>
      <c r="J6546" s="38" t="s">
        <v>26152</v>
      </c>
      <c r="N6546" t="s">
        <v>1704</v>
      </c>
      <c r="R6546" s="38" t="s">
        <v>25979</v>
      </c>
      <c r="U6546" s="38" t="s">
        <v>26120</v>
      </c>
      <c r="AA6546" s="38" t="s">
        <v>1170</v>
      </c>
      <c r="AB6546" s="38" t="s">
        <v>14346</v>
      </c>
      <c r="AE6546" s="38" t="s">
        <v>2950</v>
      </c>
      <c r="AG6546" s="38">
        <v>1</v>
      </c>
      <c r="AH6546" s="38" t="s">
        <v>4439</v>
      </c>
      <c r="AI6546" s="38" t="s">
        <v>4440</v>
      </c>
      <c r="AJ6546" s="38" t="s">
        <v>4449</v>
      </c>
      <c r="AK6546" s="38" t="s">
        <v>72</v>
      </c>
      <c r="AL6546" s="301" t="s">
        <v>25859</v>
      </c>
    </row>
    <row r="6547" spans="1:38" ht="38.25">
      <c r="A6547" s="29">
        <v>1</v>
      </c>
      <c r="B6547" s="29">
        <v>0</v>
      </c>
      <c r="C6547" s="38" t="s">
        <v>26156</v>
      </c>
      <c r="D6547" s="38" t="s">
        <v>26136</v>
      </c>
      <c r="F6547" s="38" t="s">
        <v>24530</v>
      </c>
      <c r="I6547" s="38" t="s">
        <v>4446</v>
      </c>
      <c r="J6547" s="38" t="s">
        <v>26152</v>
      </c>
      <c r="N6547" t="s">
        <v>1704</v>
      </c>
      <c r="R6547" s="38" t="s">
        <v>25979</v>
      </c>
      <c r="U6547" s="38" t="s">
        <v>26120</v>
      </c>
      <c r="AA6547" s="38" t="s">
        <v>1170</v>
      </c>
      <c r="AB6547" s="38" t="s">
        <v>14349</v>
      </c>
      <c r="AE6547" s="38" t="s">
        <v>2950</v>
      </c>
      <c r="AG6547" s="38">
        <v>1</v>
      </c>
      <c r="AH6547" s="38" t="s">
        <v>4439</v>
      </c>
      <c r="AI6547" s="38" t="s">
        <v>4440</v>
      </c>
      <c r="AJ6547" s="38" t="s">
        <v>4449</v>
      </c>
      <c r="AK6547" s="38" t="s">
        <v>72</v>
      </c>
      <c r="AL6547" s="301" t="s">
        <v>25859</v>
      </c>
    </row>
    <row r="6548" spans="1:38" ht="25.5">
      <c r="A6548" s="29">
        <v>1</v>
      </c>
      <c r="B6548" s="29">
        <v>0</v>
      </c>
      <c r="C6548" s="38" t="s">
        <v>26157</v>
      </c>
      <c r="D6548" s="38" t="s">
        <v>26137</v>
      </c>
      <c r="F6548" s="38" t="s">
        <v>24530</v>
      </c>
      <c r="I6548" s="38" t="s">
        <v>4438</v>
      </c>
      <c r="J6548" s="38" t="s">
        <v>26131</v>
      </c>
      <c r="N6548" t="s">
        <v>1704</v>
      </c>
      <c r="R6548" s="38" t="s">
        <v>25979</v>
      </c>
      <c r="AA6548" s="38" t="s">
        <v>1170</v>
      </c>
      <c r="AE6548" s="38" t="s">
        <v>2950</v>
      </c>
      <c r="AG6548" s="38">
        <v>1</v>
      </c>
      <c r="AH6548" s="38" t="s">
        <v>4439</v>
      </c>
      <c r="AI6548" s="38" t="s">
        <v>4440</v>
      </c>
      <c r="AJ6548" s="38" t="s">
        <v>26129</v>
      </c>
      <c r="AL6548" s="301" t="s">
        <v>25859</v>
      </c>
    </row>
    <row r="6549" spans="1:38" ht="38.25">
      <c r="A6549" s="29">
        <v>1</v>
      </c>
      <c r="B6549" s="29">
        <v>0</v>
      </c>
      <c r="C6549" s="38" t="s">
        <v>26158</v>
      </c>
      <c r="D6549" s="38" t="s">
        <v>26138</v>
      </c>
      <c r="F6549" s="38" t="s">
        <v>24530</v>
      </c>
      <c r="I6549" s="38" t="s">
        <v>4446</v>
      </c>
      <c r="J6549" s="38" t="s">
        <v>26157</v>
      </c>
      <c r="N6549" t="s">
        <v>1704</v>
      </c>
      <c r="R6549" s="38" t="s">
        <v>25979</v>
      </c>
      <c r="U6549" s="38" t="s">
        <v>1413</v>
      </c>
      <c r="AA6549" s="38" t="s">
        <v>1170</v>
      </c>
      <c r="AB6549" s="38" t="s">
        <v>14355</v>
      </c>
      <c r="AE6549" s="38" t="s">
        <v>2950</v>
      </c>
      <c r="AG6549" s="38">
        <v>1</v>
      </c>
      <c r="AH6549" s="38" t="s">
        <v>4439</v>
      </c>
      <c r="AI6549" s="38" t="s">
        <v>4440</v>
      </c>
      <c r="AJ6549" s="38" t="s">
        <v>4449</v>
      </c>
      <c r="AK6549" s="38" t="s">
        <v>26179</v>
      </c>
      <c r="AL6549" s="301" t="s">
        <v>25859</v>
      </c>
    </row>
    <row r="6550" spans="1:38" ht="38.25">
      <c r="A6550" s="29">
        <v>1</v>
      </c>
      <c r="B6550" s="29">
        <v>0</v>
      </c>
      <c r="C6550" s="38" t="s">
        <v>26159</v>
      </c>
      <c r="D6550" s="38" t="s">
        <v>26139</v>
      </c>
      <c r="F6550" s="38" t="s">
        <v>24530</v>
      </c>
      <c r="H6550" s="38" t="s">
        <v>26173</v>
      </c>
      <c r="I6550" s="38" t="s">
        <v>4446</v>
      </c>
      <c r="J6550" s="38" t="s">
        <v>26157</v>
      </c>
      <c r="N6550" t="s">
        <v>1704</v>
      </c>
      <c r="R6550" s="38" t="s">
        <v>25979</v>
      </c>
      <c r="U6550" s="38" t="s">
        <v>1413</v>
      </c>
      <c r="AA6550" s="38" t="s">
        <v>1170</v>
      </c>
      <c r="AB6550" s="38" t="s">
        <v>14358</v>
      </c>
      <c r="AE6550" s="38" t="s">
        <v>2950</v>
      </c>
      <c r="AG6550" s="38">
        <v>1</v>
      </c>
      <c r="AH6550" s="38" t="s">
        <v>4439</v>
      </c>
      <c r="AI6550" s="38" t="s">
        <v>4440</v>
      </c>
      <c r="AJ6550" s="38" t="s">
        <v>4449</v>
      </c>
      <c r="AK6550" s="38" t="s">
        <v>26180</v>
      </c>
      <c r="AL6550" s="301" t="s">
        <v>25859</v>
      </c>
    </row>
    <row r="6551" spans="1:38" ht="51">
      <c r="A6551" s="29">
        <v>1</v>
      </c>
      <c r="B6551" s="29">
        <v>0</v>
      </c>
      <c r="C6551" s="38" t="s">
        <v>26160</v>
      </c>
      <c r="D6551" s="38" t="s">
        <v>26140</v>
      </c>
      <c r="F6551" s="38" t="s">
        <v>24530</v>
      </c>
      <c r="H6551" s="38" t="s">
        <v>26172</v>
      </c>
      <c r="I6551" s="38" t="s">
        <v>4446</v>
      </c>
      <c r="J6551" s="38" t="s">
        <v>26157</v>
      </c>
      <c r="N6551" t="s">
        <v>1704</v>
      </c>
      <c r="R6551" s="38" t="s">
        <v>25979</v>
      </c>
      <c r="U6551" s="38" t="s">
        <v>1413</v>
      </c>
      <c r="AA6551" s="38" t="s">
        <v>1170</v>
      </c>
      <c r="AB6551" s="38" t="s">
        <v>14361</v>
      </c>
      <c r="AE6551" s="38" t="s">
        <v>2950</v>
      </c>
      <c r="AG6551" s="38">
        <v>1</v>
      </c>
      <c r="AH6551" s="38" t="s">
        <v>4439</v>
      </c>
      <c r="AI6551" s="38" t="s">
        <v>4440</v>
      </c>
      <c r="AJ6551" s="38" t="s">
        <v>4449</v>
      </c>
      <c r="AK6551" s="38" t="s">
        <v>72</v>
      </c>
      <c r="AL6551" s="301" t="s">
        <v>25859</v>
      </c>
    </row>
    <row r="6552" spans="1:38" ht="51">
      <c r="A6552" s="29">
        <v>1</v>
      </c>
      <c r="B6552" s="29">
        <v>0</v>
      </c>
      <c r="C6552" s="38" t="s">
        <v>26161</v>
      </c>
      <c r="D6552" s="38" t="s">
        <v>26141</v>
      </c>
      <c r="F6552" s="38" t="s">
        <v>24530</v>
      </c>
      <c r="H6552" s="38" t="s">
        <v>8540</v>
      </c>
      <c r="I6552" s="38" t="s">
        <v>4446</v>
      </c>
      <c r="J6552" s="38" t="s">
        <v>26157</v>
      </c>
      <c r="N6552" t="s">
        <v>1704</v>
      </c>
      <c r="R6552" s="38" t="s">
        <v>25979</v>
      </c>
      <c r="U6552" s="38" t="s">
        <v>1413</v>
      </c>
      <c r="AA6552" s="38" t="s">
        <v>1170</v>
      </c>
      <c r="AB6552" s="38" t="s">
        <v>14368</v>
      </c>
      <c r="AE6552" s="38" t="s">
        <v>2950</v>
      </c>
      <c r="AG6552" s="38">
        <v>1</v>
      </c>
      <c r="AH6552" s="38" t="s">
        <v>4439</v>
      </c>
      <c r="AI6552" s="38" t="s">
        <v>4440</v>
      </c>
      <c r="AJ6552" s="38" t="s">
        <v>4449</v>
      </c>
      <c r="AK6552" s="38" t="s">
        <v>26181</v>
      </c>
      <c r="AL6552" s="301" t="s">
        <v>25859</v>
      </c>
    </row>
    <row r="6553" spans="1:38" ht="25.5">
      <c r="A6553" s="29">
        <v>1</v>
      </c>
      <c r="B6553" s="29">
        <v>0</v>
      </c>
      <c r="C6553" s="38" t="s">
        <v>26162</v>
      </c>
      <c r="D6553" s="38" t="s">
        <v>26142</v>
      </c>
      <c r="F6553" s="38" t="s">
        <v>24530</v>
      </c>
      <c r="I6553" s="38" t="s">
        <v>4438</v>
      </c>
      <c r="J6553" s="38" t="s">
        <v>26131</v>
      </c>
      <c r="N6553" t="s">
        <v>1704</v>
      </c>
      <c r="R6553" s="38" t="s">
        <v>25979</v>
      </c>
      <c r="AA6553" s="38" t="s">
        <v>1170</v>
      </c>
      <c r="AE6553" s="38" t="s">
        <v>2950</v>
      </c>
      <c r="AG6553" s="38">
        <v>1</v>
      </c>
      <c r="AH6553" s="38" t="s">
        <v>4439</v>
      </c>
      <c r="AI6553" s="38" t="s">
        <v>4440</v>
      </c>
      <c r="AJ6553" s="38" t="s">
        <v>20051</v>
      </c>
      <c r="AL6553" s="301" t="s">
        <v>25859</v>
      </c>
    </row>
    <row r="6554" spans="1:38" ht="38.25">
      <c r="A6554" s="29">
        <v>1</v>
      </c>
      <c r="B6554" s="29">
        <v>0</v>
      </c>
      <c r="C6554" s="38" t="s">
        <v>26163</v>
      </c>
      <c r="D6554" s="38" t="s">
        <v>26143</v>
      </c>
      <c r="F6554" s="38" t="s">
        <v>24530</v>
      </c>
      <c r="H6554" s="38" t="s">
        <v>26175</v>
      </c>
      <c r="I6554" s="38" t="s">
        <v>4446</v>
      </c>
      <c r="J6554" s="38" t="s">
        <v>26162</v>
      </c>
      <c r="N6554" t="s">
        <v>1704</v>
      </c>
      <c r="R6554" s="38" t="s">
        <v>25979</v>
      </c>
      <c r="U6554" s="38" t="s">
        <v>1413</v>
      </c>
      <c r="AA6554" s="38" t="s">
        <v>1170</v>
      </c>
      <c r="AE6554" s="38" t="s">
        <v>2950</v>
      </c>
      <c r="AG6554" s="38">
        <v>1</v>
      </c>
      <c r="AH6554" s="38" t="s">
        <v>4439</v>
      </c>
      <c r="AI6554" s="38" t="s">
        <v>4440</v>
      </c>
      <c r="AJ6554" s="38" t="s">
        <v>4449</v>
      </c>
      <c r="AK6554" s="38" t="s">
        <v>26182</v>
      </c>
      <c r="AL6554" s="301" t="s">
        <v>25859</v>
      </c>
    </row>
    <row r="6555" spans="1:38" ht="51">
      <c r="A6555" s="29">
        <v>1</v>
      </c>
      <c r="B6555" s="29">
        <v>0</v>
      </c>
      <c r="C6555" s="38" t="s">
        <v>26164</v>
      </c>
      <c r="D6555" s="38" t="s">
        <v>26144</v>
      </c>
      <c r="F6555" s="38" t="s">
        <v>24530</v>
      </c>
      <c r="H6555" s="38" t="s">
        <v>26174</v>
      </c>
      <c r="I6555" s="38" t="s">
        <v>4446</v>
      </c>
      <c r="J6555" s="38" t="s">
        <v>26162</v>
      </c>
      <c r="N6555" t="s">
        <v>1704</v>
      </c>
      <c r="R6555" s="38" t="s">
        <v>25979</v>
      </c>
      <c r="U6555" s="38" t="s">
        <v>1413</v>
      </c>
      <c r="AA6555" s="38" t="s">
        <v>1170</v>
      </c>
      <c r="AB6555" s="38" t="s">
        <v>14372</v>
      </c>
      <c r="AE6555" s="38" t="s">
        <v>2950</v>
      </c>
      <c r="AG6555" s="38">
        <v>1</v>
      </c>
      <c r="AH6555" s="38" t="s">
        <v>4439</v>
      </c>
      <c r="AI6555" s="38" t="s">
        <v>4440</v>
      </c>
      <c r="AJ6555" s="38" t="s">
        <v>4449</v>
      </c>
      <c r="AK6555" s="38" t="s">
        <v>19661</v>
      </c>
      <c r="AL6555" s="301" t="s">
        <v>25859</v>
      </c>
    </row>
    <row r="6556" spans="1:38" ht="51">
      <c r="A6556" s="29">
        <v>1</v>
      </c>
      <c r="B6556" s="29">
        <v>0</v>
      </c>
      <c r="C6556" s="38" t="s">
        <v>26165</v>
      </c>
      <c r="D6556" s="38" t="s">
        <v>26145</v>
      </c>
      <c r="F6556" s="38" t="s">
        <v>24530</v>
      </c>
      <c r="H6556" s="38" t="s">
        <v>26176</v>
      </c>
      <c r="I6556" s="38" t="s">
        <v>4446</v>
      </c>
      <c r="J6556" s="38" t="s">
        <v>26162</v>
      </c>
      <c r="N6556" t="s">
        <v>1704</v>
      </c>
      <c r="R6556" s="38" t="s">
        <v>25979</v>
      </c>
      <c r="U6556" s="38" t="s">
        <v>1413</v>
      </c>
      <c r="AA6556" s="38" t="s">
        <v>1170</v>
      </c>
      <c r="AB6556" s="38" t="s">
        <v>14376</v>
      </c>
      <c r="AE6556" s="38" t="s">
        <v>2950</v>
      </c>
      <c r="AG6556" s="38">
        <v>1</v>
      </c>
      <c r="AH6556" s="38" t="s">
        <v>4439</v>
      </c>
      <c r="AI6556" s="38" t="s">
        <v>4440</v>
      </c>
      <c r="AJ6556" s="38" t="s">
        <v>4449</v>
      </c>
      <c r="AK6556" s="38" t="s">
        <v>19661</v>
      </c>
      <c r="AL6556" s="301" t="s">
        <v>25859</v>
      </c>
    </row>
    <row r="6557" spans="1:38" ht="25.5">
      <c r="A6557" s="29">
        <v>1</v>
      </c>
      <c r="B6557" s="29">
        <v>0</v>
      </c>
      <c r="C6557" s="38" t="s">
        <v>26166</v>
      </c>
      <c r="D6557" s="38" t="s">
        <v>26146</v>
      </c>
      <c r="F6557" s="38" t="s">
        <v>24530</v>
      </c>
      <c r="I6557" s="38" t="s">
        <v>4446</v>
      </c>
      <c r="J6557" s="38" t="s">
        <v>26162</v>
      </c>
      <c r="N6557" t="s">
        <v>1704</v>
      </c>
      <c r="R6557" s="38" t="s">
        <v>25979</v>
      </c>
      <c r="U6557" s="38" t="s">
        <v>1413</v>
      </c>
      <c r="AA6557" s="38" t="s">
        <v>1170</v>
      </c>
      <c r="AB6557" s="38" t="s">
        <v>14379</v>
      </c>
      <c r="AE6557" s="38" t="s">
        <v>2950</v>
      </c>
      <c r="AG6557" s="38">
        <v>1</v>
      </c>
      <c r="AH6557" s="38" t="s">
        <v>4439</v>
      </c>
      <c r="AI6557" s="38" t="s">
        <v>4440</v>
      </c>
      <c r="AJ6557" s="38" t="s">
        <v>4449</v>
      </c>
      <c r="AK6557" s="38" t="s">
        <v>19661</v>
      </c>
      <c r="AL6557" s="301" t="s">
        <v>25859</v>
      </c>
    </row>
    <row r="6558" spans="1:38" ht="25.5">
      <c r="A6558" s="29">
        <v>1</v>
      </c>
      <c r="B6558" s="29">
        <v>0</v>
      </c>
      <c r="C6558" s="38" t="s">
        <v>26167</v>
      </c>
      <c r="D6558" s="38" t="s">
        <v>26147</v>
      </c>
      <c r="F6558" s="38" t="s">
        <v>24530</v>
      </c>
      <c r="I6558" s="38" t="s">
        <v>4438</v>
      </c>
      <c r="J6558" s="38" t="s">
        <v>26131</v>
      </c>
      <c r="N6558" t="s">
        <v>1704</v>
      </c>
      <c r="R6558" s="38" t="s">
        <v>25979</v>
      </c>
      <c r="AA6558" s="38" t="s">
        <v>1170</v>
      </c>
      <c r="AE6558" s="38" t="s">
        <v>2950</v>
      </c>
      <c r="AG6558" s="38">
        <v>1</v>
      </c>
      <c r="AH6558" s="38" t="s">
        <v>4439</v>
      </c>
      <c r="AI6558" s="38" t="s">
        <v>4440</v>
      </c>
      <c r="AJ6558" s="38" t="s">
        <v>17983</v>
      </c>
      <c r="AL6558" s="301" t="s">
        <v>25859</v>
      </c>
    </row>
    <row r="6559" spans="1:38" ht="38.25">
      <c r="A6559" s="29">
        <v>1</v>
      </c>
      <c r="B6559" s="29">
        <v>0</v>
      </c>
      <c r="C6559" s="38" t="s">
        <v>26168</v>
      </c>
      <c r="D6559" s="38" t="s">
        <v>26148</v>
      </c>
      <c r="F6559" s="38" t="s">
        <v>24530</v>
      </c>
      <c r="I6559" s="38" t="s">
        <v>4446</v>
      </c>
      <c r="J6559" s="38" t="s">
        <v>26167</v>
      </c>
      <c r="N6559" t="s">
        <v>1704</v>
      </c>
      <c r="R6559" s="38" t="s">
        <v>25979</v>
      </c>
      <c r="U6559" s="38" t="s">
        <v>1413</v>
      </c>
      <c r="AA6559" s="38" t="s">
        <v>1170</v>
      </c>
      <c r="AB6559" s="38" t="s">
        <v>14389</v>
      </c>
      <c r="AE6559" s="38" t="s">
        <v>2950</v>
      </c>
      <c r="AG6559" s="38">
        <v>1</v>
      </c>
      <c r="AH6559" s="38" t="s">
        <v>4439</v>
      </c>
      <c r="AI6559" s="38" t="s">
        <v>4440</v>
      </c>
      <c r="AJ6559" s="38" t="s">
        <v>4449</v>
      </c>
      <c r="AK6559" s="38" t="s">
        <v>26183</v>
      </c>
      <c r="AL6559" s="301" t="s">
        <v>25859</v>
      </c>
    </row>
    <row r="6560" spans="1:38" ht="38.25">
      <c r="A6560" s="29">
        <v>1</v>
      </c>
      <c r="B6560" s="29">
        <v>0</v>
      </c>
      <c r="C6560" s="38" t="s">
        <v>26169</v>
      </c>
      <c r="D6560" s="38" t="s">
        <v>26149</v>
      </c>
      <c r="F6560" s="38" t="s">
        <v>24530</v>
      </c>
      <c r="H6560" s="38" t="s">
        <v>26177</v>
      </c>
      <c r="I6560" s="38" t="s">
        <v>4446</v>
      </c>
      <c r="J6560" s="38" t="s">
        <v>26167</v>
      </c>
      <c r="N6560" t="s">
        <v>1704</v>
      </c>
      <c r="R6560" s="38" t="s">
        <v>25979</v>
      </c>
      <c r="U6560" s="38" t="s">
        <v>1413</v>
      </c>
      <c r="AA6560" s="38" t="s">
        <v>1170</v>
      </c>
      <c r="AB6560" s="38" t="s">
        <v>14393</v>
      </c>
      <c r="AE6560" s="38" t="s">
        <v>2950</v>
      </c>
      <c r="AG6560" s="38">
        <v>1</v>
      </c>
      <c r="AH6560" s="38" t="s">
        <v>4439</v>
      </c>
      <c r="AI6560" s="38" t="s">
        <v>4440</v>
      </c>
      <c r="AJ6560" s="38" t="s">
        <v>4449</v>
      </c>
      <c r="AK6560" s="38" t="s">
        <v>26184</v>
      </c>
      <c r="AL6560" s="301" t="s">
        <v>25859</v>
      </c>
    </row>
    <row r="6561" spans="1:56" ht="63.75">
      <c r="A6561" s="29">
        <v>1</v>
      </c>
      <c r="B6561" s="29">
        <v>0</v>
      </c>
      <c r="C6561" s="38" t="s">
        <v>26170</v>
      </c>
      <c r="D6561" s="38" t="s">
        <v>26151</v>
      </c>
      <c r="F6561" s="38" t="s">
        <v>24530</v>
      </c>
      <c r="H6561" s="38" t="s">
        <v>26178</v>
      </c>
      <c r="I6561" s="38" t="s">
        <v>4446</v>
      </c>
      <c r="J6561" s="38" t="s">
        <v>26167</v>
      </c>
      <c r="N6561" t="s">
        <v>1704</v>
      </c>
      <c r="R6561" s="38" t="s">
        <v>25979</v>
      </c>
      <c r="U6561" s="38" t="s">
        <v>19540</v>
      </c>
      <c r="AA6561" s="38" t="s">
        <v>1170</v>
      </c>
      <c r="AE6561" s="38" t="s">
        <v>2950</v>
      </c>
      <c r="AG6561" s="38">
        <v>1</v>
      </c>
      <c r="AH6561" s="38" t="s">
        <v>4439</v>
      </c>
      <c r="AI6561" s="38" t="s">
        <v>4440</v>
      </c>
      <c r="AJ6561" s="38" t="s">
        <v>4449</v>
      </c>
      <c r="AK6561" s="38" t="s">
        <v>26185</v>
      </c>
      <c r="AL6561" s="301" t="s">
        <v>25859</v>
      </c>
    </row>
    <row r="6562" spans="1:56" ht="38.25">
      <c r="A6562" s="29">
        <v>1</v>
      </c>
      <c r="B6562" s="29">
        <v>0</v>
      </c>
      <c r="C6562" s="38" t="s">
        <v>26171</v>
      </c>
      <c r="D6562" s="38" t="s">
        <v>26150</v>
      </c>
      <c r="F6562" s="38" t="s">
        <v>24530</v>
      </c>
      <c r="H6562" s="38" t="s">
        <v>8540</v>
      </c>
      <c r="I6562" s="38" t="s">
        <v>4446</v>
      </c>
      <c r="J6562" s="38" t="s">
        <v>26167</v>
      </c>
      <c r="N6562" t="s">
        <v>1704</v>
      </c>
      <c r="R6562" s="38" t="s">
        <v>25979</v>
      </c>
      <c r="U6562" s="38" t="s">
        <v>19540</v>
      </c>
      <c r="AA6562" s="38" t="s">
        <v>1170</v>
      </c>
      <c r="AB6562" s="38" t="s">
        <v>14397</v>
      </c>
      <c r="AE6562" s="38" t="s">
        <v>2950</v>
      </c>
      <c r="AG6562" s="38">
        <v>1</v>
      </c>
      <c r="AH6562" s="38" t="s">
        <v>4439</v>
      </c>
      <c r="AI6562" s="38" t="s">
        <v>4440</v>
      </c>
      <c r="AJ6562" s="38" t="s">
        <v>4449</v>
      </c>
      <c r="AK6562" s="38" t="s">
        <v>19682</v>
      </c>
      <c r="AL6562" s="301" t="s">
        <v>25859</v>
      </c>
    </row>
    <row r="6563" spans="1:56" ht="38.25">
      <c r="A6563" s="29">
        <v>0</v>
      </c>
      <c r="B6563" s="29">
        <v>0</v>
      </c>
      <c r="C6563" s="38" t="s">
        <v>26187</v>
      </c>
      <c r="F6563" s="38" t="s">
        <v>24530</v>
      </c>
      <c r="I6563" s="38" t="s">
        <v>4431</v>
      </c>
      <c r="J6563" s="406"/>
      <c r="M6563"/>
      <c r="P6563" s="29"/>
      <c r="U6563"/>
      <c r="AB6563" s="38" t="s">
        <v>26186</v>
      </c>
      <c r="AE6563" s="38" t="s">
        <v>2950</v>
      </c>
      <c r="AG6563" s="38">
        <v>1</v>
      </c>
      <c r="AJ6563" s="38" t="s">
        <v>4564</v>
      </c>
      <c r="AL6563" s="301" t="s">
        <v>25859</v>
      </c>
      <c r="AR6563" s="29" t="str">
        <f>IF(OR(I6563="Negativmappe",I6563="Negativstreifen",I6563="Diapositivfilm",I6563="Fotomappe;(POSITIVE)",AND(I6563="Kostümfotografie",NOT(AE6563="DT")),AND(I6563="Fotografie",NOT(AE6563="DT")),AND(I6563="Porträtfotografie",NOT(AE6563="DT")),AND(I6563="Fotodokumentation",NOT(AE6563="DT")),AND(I6563="Bühnenbildfotografie",NOT(AE6563="DT"))),"1","0")</f>
        <v>1</v>
      </c>
      <c r="AS6563" s="29">
        <f t="shared" ref="AS6563" si="1203">AT6563</f>
        <v>0</v>
      </c>
      <c r="AT6563" s="29">
        <v>0</v>
      </c>
      <c r="AW6563" s="29" t="str">
        <f t="shared" ref="AW6563" si="1204">IF(NOT(AV6563=""),"image/tiff","")</f>
        <v/>
      </c>
      <c r="AX6563" s="29" t="str">
        <f t="shared" ref="AX6563" si="1205">IF(NOT(AV6563=""),"archival/master","")</f>
        <v/>
      </c>
      <c r="AY6563" s="29" t="str">
        <f t="shared" ref="AY6563" si="1206">"https://media.mediathek-tanz-theater.de/iiif/2/nvt_"&amp;C6563&amp;".JP2"</f>
        <v>https://media.mediathek-tanz-theater.de/iiif/2/nvt_img-599.JP2</v>
      </c>
      <c r="AZ6563" s="29" t="str">
        <f t="shared" ref="AZ6563" si="1207">IF(NOT(AY6563=""),"image/jp2","")</f>
        <v>image/jp2</v>
      </c>
      <c r="BA6563" s="29" t="str">
        <f t="shared" ref="BA6563" si="1208">IF(NOT(AY6563=""),"presentation/iiif","")</f>
        <v>presentation/iiif</v>
      </c>
      <c r="BB6563" s="29" t="str">
        <f t="shared" ref="BB6563" si="1209">"https://media.mediathek-tanz-theater.de/iiif/2/nvt_"&amp;C6563&amp;".JP2/full/100,/0/default.jpg"</f>
        <v>https://media.mediathek-tanz-theater.de/iiif/2/nvt_img-599.JP2/full/100,/0/default.jpg</v>
      </c>
      <c r="BC6563" s="29" t="str">
        <f t="shared" ref="BC6563" si="1210">IF(NOT(BB6563=""),"image/jpeg","")</f>
        <v>image/jpeg</v>
      </c>
      <c r="BD6563" s="29" t="str">
        <f t="shared" ref="BD6563" si="1211">IF(NOT(BB6563=""),"presentation/thumbnail","")</f>
        <v>presentation/thumbnail</v>
      </c>
    </row>
    <row r="6564" spans="1:56" ht="25.5">
      <c r="A6564" s="29">
        <v>1</v>
      </c>
      <c r="B6564" s="29">
        <v>0</v>
      </c>
      <c r="C6564" s="38" t="s">
        <v>26205</v>
      </c>
      <c r="D6564" s="38" t="s">
        <v>26188</v>
      </c>
      <c r="F6564" s="38" t="s">
        <v>24530</v>
      </c>
      <c r="I6564" s="38" t="s">
        <v>4438</v>
      </c>
      <c r="J6564" s="38" t="s">
        <v>26187</v>
      </c>
      <c r="N6564" t="s">
        <v>1704</v>
      </c>
      <c r="R6564" s="38" t="s">
        <v>25979</v>
      </c>
      <c r="AA6564" s="38" t="s">
        <v>1170</v>
      </c>
      <c r="AE6564" s="38" t="s">
        <v>2950</v>
      </c>
      <c r="AG6564" s="38">
        <v>1</v>
      </c>
      <c r="AH6564" s="38" t="s">
        <v>4439</v>
      </c>
      <c r="AI6564" s="38" t="s">
        <v>4440</v>
      </c>
      <c r="AJ6564" s="38" t="s">
        <v>16783</v>
      </c>
      <c r="AL6564" s="301" t="s">
        <v>25859</v>
      </c>
    </row>
    <row r="6565" spans="1:56" ht="25.5">
      <c r="A6565" s="29">
        <v>1</v>
      </c>
      <c r="B6565" s="29">
        <v>0</v>
      </c>
      <c r="C6565" s="38" t="s">
        <v>26206</v>
      </c>
      <c r="D6565" s="38" t="s">
        <v>26189</v>
      </c>
      <c r="F6565" s="38" t="s">
        <v>24530</v>
      </c>
      <c r="I6565" s="38" t="s">
        <v>4446</v>
      </c>
      <c r="J6565" s="38" t="s">
        <v>26205</v>
      </c>
      <c r="N6565" t="s">
        <v>1704</v>
      </c>
      <c r="R6565" s="38" t="s">
        <v>25979</v>
      </c>
      <c r="U6565" s="38" t="s">
        <v>2979</v>
      </c>
      <c r="AA6565" s="38" t="s">
        <v>1170</v>
      </c>
      <c r="AB6565" s="38" t="s">
        <v>14401</v>
      </c>
      <c r="AE6565" s="38" t="s">
        <v>2950</v>
      </c>
      <c r="AG6565" s="38">
        <v>1</v>
      </c>
      <c r="AH6565" s="38" t="s">
        <v>4439</v>
      </c>
      <c r="AI6565" s="38" t="s">
        <v>4440</v>
      </c>
      <c r="AJ6565" s="38" t="s">
        <v>4449</v>
      </c>
      <c r="AK6565" s="38" t="s">
        <v>14041</v>
      </c>
      <c r="AL6565" s="301" t="s">
        <v>25859</v>
      </c>
    </row>
    <row r="6566" spans="1:56" ht="38.25">
      <c r="A6566" s="29">
        <v>1</v>
      </c>
      <c r="B6566" s="29">
        <v>0</v>
      </c>
      <c r="C6566" s="38" t="s">
        <v>26207</v>
      </c>
      <c r="D6566" s="38" t="s">
        <v>26190</v>
      </c>
      <c r="F6566" s="38" t="s">
        <v>24530</v>
      </c>
      <c r="I6566" s="38" t="s">
        <v>4446</v>
      </c>
      <c r="J6566" s="38" t="s">
        <v>26205</v>
      </c>
      <c r="N6566" t="s">
        <v>1704</v>
      </c>
      <c r="R6566" s="38" t="s">
        <v>25979</v>
      </c>
      <c r="U6566" s="38" t="s">
        <v>26120</v>
      </c>
      <c r="AA6566" s="38" t="s">
        <v>1170</v>
      </c>
      <c r="AB6566" s="38" t="s">
        <v>14408</v>
      </c>
      <c r="AE6566" s="38" t="s">
        <v>2950</v>
      </c>
      <c r="AG6566" s="38">
        <v>1</v>
      </c>
      <c r="AH6566" s="38" t="s">
        <v>4439</v>
      </c>
      <c r="AI6566" s="38" t="s">
        <v>4440</v>
      </c>
      <c r="AJ6566" s="38" t="s">
        <v>4449</v>
      </c>
      <c r="AK6566" s="38" t="s">
        <v>26223</v>
      </c>
      <c r="AL6566" s="301" t="s">
        <v>25859</v>
      </c>
    </row>
    <row r="6567" spans="1:56" ht="38.25">
      <c r="A6567" s="29">
        <v>1</v>
      </c>
      <c r="B6567" s="29">
        <v>0</v>
      </c>
      <c r="C6567" s="38" t="s">
        <v>26208</v>
      </c>
      <c r="D6567" s="38" t="s">
        <v>26191</v>
      </c>
      <c r="F6567" s="38" t="s">
        <v>24530</v>
      </c>
      <c r="I6567" s="38" t="s">
        <v>4446</v>
      </c>
      <c r="J6567" s="38" t="s">
        <v>26205</v>
      </c>
      <c r="N6567" t="s">
        <v>1704</v>
      </c>
      <c r="R6567" s="38" t="s">
        <v>25979</v>
      </c>
      <c r="U6567" s="38" t="s">
        <v>26120</v>
      </c>
      <c r="AA6567" s="38" t="s">
        <v>1170</v>
      </c>
      <c r="AB6567" s="38" t="s">
        <v>14412</v>
      </c>
      <c r="AE6567" s="38" t="s">
        <v>2950</v>
      </c>
      <c r="AG6567" s="38">
        <v>1</v>
      </c>
      <c r="AH6567" s="38" t="s">
        <v>4439</v>
      </c>
      <c r="AI6567" s="38" t="s">
        <v>4440</v>
      </c>
      <c r="AJ6567" s="38" t="s">
        <v>4449</v>
      </c>
      <c r="AK6567" s="38" t="s">
        <v>26224</v>
      </c>
      <c r="AL6567" s="301" t="s">
        <v>25859</v>
      </c>
    </row>
    <row r="6568" spans="1:56" ht="25.5">
      <c r="A6568" s="29">
        <v>1</v>
      </c>
      <c r="B6568" s="29">
        <v>0</v>
      </c>
      <c r="C6568" s="38" t="s">
        <v>26209</v>
      </c>
      <c r="D6568" s="38" t="s">
        <v>26192</v>
      </c>
      <c r="F6568" s="38" t="s">
        <v>24530</v>
      </c>
      <c r="I6568" s="38" t="s">
        <v>4446</v>
      </c>
      <c r="J6568" s="38" t="s">
        <v>26205</v>
      </c>
      <c r="N6568" t="s">
        <v>1704</v>
      </c>
      <c r="R6568" s="38" t="s">
        <v>25979</v>
      </c>
      <c r="U6568" s="38" t="s">
        <v>15346</v>
      </c>
      <c r="AA6568" s="38" t="s">
        <v>1170</v>
      </c>
      <c r="AB6568" s="38" t="s">
        <v>14415</v>
      </c>
      <c r="AE6568" s="38" t="s">
        <v>2950</v>
      </c>
      <c r="AG6568" s="38">
        <v>1</v>
      </c>
      <c r="AH6568" s="38" t="s">
        <v>4439</v>
      </c>
      <c r="AI6568" s="38" t="s">
        <v>4440</v>
      </c>
      <c r="AJ6568" s="38" t="s">
        <v>4449</v>
      </c>
      <c r="AK6568" s="38" t="s">
        <v>72</v>
      </c>
      <c r="AL6568" s="301" t="s">
        <v>25859</v>
      </c>
    </row>
    <row r="6569" spans="1:56" ht="25.5">
      <c r="A6569" s="29">
        <v>1</v>
      </c>
      <c r="B6569" s="29">
        <v>0</v>
      </c>
      <c r="C6569" s="38" t="s">
        <v>26210</v>
      </c>
      <c r="D6569" s="38" t="s">
        <v>26193</v>
      </c>
      <c r="F6569" s="38" t="s">
        <v>24530</v>
      </c>
      <c r="I6569" s="38" t="s">
        <v>4438</v>
      </c>
      <c r="J6569" s="38" t="s">
        <v>26187</v>
      </c>
      <c r="N6569" t="s">
        <v>1704</v>
      </c>
      <c r="R6569" s="38" t="s">
        <v>25979</v>
      </c>
      <c r="AA6569" s="38" t="s">
        <v>1170</v>
      </c>
      <c r="AE6569" s="38" t="s">
        <v>2950</v>
      </c>
      <c r="AG6569" s="38">
        <v>1</v>
      </c>
      <c r="AH6569" s="38" t="s">
        <v>4439</v>
      </c>
      <c r="AI6569" s="38" t="s">
        <v>4440</v>
      </c>
      <c r="AJ6569" s="38" t="s">
        <v>19156</v>
      </c>
      <c r="AL6569" s="301" t="s">
        <v>25859</v>
      </c>
    </row>
    <row r="6570" spans="1:56" ht="38.25">
      <c r="A6570" s="29">
        <v>1</v>
      </c>
      <c r="B6570" s="29">
        <v>0</v>
      </c>
      <c r="C6570" s="38" t="s">
        <v>26211</v>
      </c>
      <c r="D6570" s="38" t="s">
        <v>26194</v>
      </c>
      <c r="F6570" s="38" t="s">
        <v>24530</v>
      </c>
      <c r="I6570" s="38" t="s">
        <v>4446</v>
      </c>
      <c r="J6570" s="38" t="s">
        <v>26210</v>
      </c>
      <c r="N6570" t="s">
        <v>1704</v>
      </c>
      <c r="R6570" s="38" t="s">
        <v>25979</v>
      </c>
      <c r="U6570" s="38" t="s">
        <v>18465</v>
      </c>
      <c r="AA6570" s="38" t="s">
        <v>1170</v>
      </c>
      <c r="AE6570" s="38" t="s">
        <v>2950</v>
      </c>
      <c r="AG6570" s="38">
        <v>1</v>
      </c>
      <c r="AH6570" s="38" t="s">
        <v>4439</v>
      </c>
      <c r="AI6570" s="38" t="s">
        <v>4440</v>
      </c>
      <c r="AJ6570" s="38" t="s">
        <v>4449</v>
      </c>
      <c r="AK6570" s="38" t="s">
        <v>26225</v>
      </c>
      <c r="AL6570" s="301" t="s">
        <v>25859</v>
      </c>
    </row>
    <row r="6571" spans="1:56" ht="25.5">
      <c r="A6571" s="29">
        <v>1</v>
      </c>
      <c r="B6571" s="29">
        <v>0</v>
      </c>
      <c r="C6571" s="38" t="s">
        <v>26212</v>
      </c>
      <c r="D6571" s="38" t="s">
        <v>26196</v>
      </c>
      <c r="F6571" s="38" t="s">
        <v>24530</v>
      </c>
      <c r="I6571" s="38" t="s">
        <v>4446</v>
      </c>
      <c r="J6571" s="38" t="s">
        <v>26210</v>
      </c>
      <c r="N6571" t="s">
        <v>1704</v>
      </c>
      <c r="R6571" s="38" t="s">
        <v>25979</v>
      </c>
      <c r="U6571" s="38" t="s">
        <v>18465</v>
      </c>
      <c r="AA6571" s="38" t="s">
        <v>1170</v>
      </c>
      <c r="AB6571" s="38" t="s">
        <v>14424</v>
      </c>
      <c r="AE6571" s="38" t="s">
        <v>2950</v>
      </c>
      <c r="AG6571" s="38">
        <v>1</v>
      </c>
      <c r="AH6571" s="38" t="s">
        <v>4439</v>
      </c>
      <c r="AI6571" s="38" t="s">
        <v>4440</v>
      </c>
      <c r="AJ6571" s="38" t="s">
        <v>4449</v>
      </c>
      <c r="AK6571" s="38" t="s">
        <v>26226</v>
      </c>
      <c r="AL6571" s="301" t="s">
        <v>25859</v>
      </c>
    </row>
    <row r="6572" spans="1:56" ht="25.5">
      <c r="A6572" s="29">
        <v>1</v>
      </c>
      <c r="B6572" s="29">
        <v>0</v>
      </c>
      <c r="C6572" s="38" t="s">
        <v>26213</v>
      </c>
      <c r="D6572" s="38" t="s">
        <v>26195</v>
      </c>
      <c r="F6572" s="38" t="s">
        <v>24530</v>
      </c>
      <c r="I6572" s="38" t="s">
        <v>4446</v>
      </c>
      <c r="J6572" s="38" t="s">
        <v>26210</v>
      </c>
      <c r="N6572" t="s">
        <v>1704</v>
      </c>
      <c r="R6572" s="38" t="s">
        <v>25979</v>
      </c>
      <c r="U6572" s="38" t="s">
        <v>19270</v>
      </c>
      <c r="AA6572" s="38" t="s">
        <v>1170</v>
      </c>
      <c r="AB6572" s="38" t="s">
        <v>14427</v>
      </c>
      <c r="AE6572" s="38" t="s">
        <v>2950</v>
      </c>
      <c r="AG6572" s="38">
        <v>1</v>
      </c>
      <c r="AH6572" s="38" t="s">
        <v>4439</v>
      </c>
      <c r="AI6572" s="38" t="s">
        <v>4440</v>
      </c>
      <c r="AJ6572" s="38" t="s">
        <v>4449</v>
      </c>
      <c r="AK6572" s="38" t="s">
        <v>26226</v>
      </c>
      <c r="AL6572" s="301" t="s">
        <v>25859</v>
      </c>
    </row>
    <row r="6573" spans="1:56" ht="25.5">
      <c r="A6573" s="29">
        <v>1</v>
      </c>
      <c r="B6573" s="29">
        <v>0</v>
      </c>
      <c r="C6573" s="38" t="s">
        <v>26214</v>
      </c>
      <c r="D6573" s="38" t="s">
        <v>26197</v>
      </c>
      <c r="F6573" s="38" t="s">
        <v>24530</v>
      </c>
      <c r="I6573" s="38" t="s">
        <v>4438</v>
      </c>
      <c r="J6573" s="38" t="s">
        <v>26187</v>
      </c>
      <c r="N6573" t="s">
        <v>1704</v>
      </c>
      <c r="R6573" s="38" t="s">
        <v>25979</v>
      </c>
      <c r="AA6573" s="38" t="s">
        <v>1170</v>
      </c>
      <c r="AE6573" s="38" t="s">
        <v>2950</v>
      </c>
      <c r="AG6573" s="38">
        <v>1</v>
      </c>
      <c r="AH6573" s="38" t="s">
        <v>4439</v>
      </c>
      <c r="AI6573" s="38" t="s">
        <v>4440</v>
      </c>
      <c r="AJ6573" s="38" t="s">
        <v>11503</v>
      </c>
      <c r="AL6573" s="301" t="s">
        <v>25859</v>
      </c>
    </row>
    <row r="6574" spans="1:56" ht="38.25">
      <c r="A6574" s="29">
        <v>1</v>
      </c>
      <c r="B6574" s="29">
        <v>0</v>
      </c>
      <c r="C6574" s="38" t="s">
        <v>26215</v>
      </c>
      <c r="D6574" s="38" t="s">
        <v>26198</v>
      </c>
      <c r="F6574" s="38" t="s">
        <v>24530</v>
      </c>
      <c r="I6574" s="38" t="s">
        <v>4446</v>
      </c>
      <c r="J6574" s="38" t="s">
        <v>26214</v>
      </c>
      <c r="N6574" t="s">
        <v>1704</v>
      </c>
      <c r="R6574" s="38" t="s">
        <v>25979</v>
      </c>
      <c r="U6574" s="38" t="s">
        <v>26120</v>
      </c>
      <c r="AA6574" s="38" t="s">
        <v>1170</v>
      </c>
      <c r="AB6574" s="38" t="s">
        <v>14438</v>
      </c>
      <c r="AE6574" s="38" t="s">
        <v>2950</v>
      </c>
      <c r="AG6574" s="38">
        <v>1</v>
      </c>
      <c r="AH6574" s="38" t="s">
        <v>4439</v>
      </c>
      <c r="AI6574" s="38" t="s">
        <v>4440</v>
      </c>
      <c r="AJ6574" s="38" t="s">
        <v>4449</v>
      </c>
      <c r="AK6574" s="38" t="s">
        <v>26227</v>
      </c>
      <c r="AL6574" s="301" t="s">
        <v>25859</v>
      </c>
    </row>
    <row r="6575" spans="1:56" ht="25.5">
      <c r="A6575" s="29">
        <v>1</v>
      </c>
      <c r="B6575" s="29">
        <v>0</v>
      </c>
      <c r="C6575" s="38" t="s">
        <v>26216</v>
      </c>
      <c r="D6575" s="38" t="s">
        <v>26199</v>
      </c>
      <c r="F6575" s="38" t="s">
        <v>24530</v>
      </c>
      <c r="H6575" s="38" t="s">
        <v>26228</v>
      </c>
      <c r="I6575" s="38" t="s">
        <v>4446</v>
      </c>
      <c r="J6575" s="38" t="s">
        <v>26214</v>
      </c>
      <c r="N6575" t="s">
        <v>1704</v>
      </c>
      <c r="R6575" s="38" t="s">
        <v>25979</v>
      </c>
      <c r="AA6575" s="38" t="s">
        <v>1170</v>
      </c>
      <c r="AE6575" s="38" t="s">
        <v>2950</v>
      </c>
      <c r="AG6575" s="38">
        <v>1</v>
      </c>
      <c r="AH6575" s="38" t="s">
        <v>4439</v>
      </c>
      <c r="AI6575" s="38" t="s">
        <v>4440</v>
      </c>
      <c r="AJ6575" s="38" t="s">
        <v>4449</v>
      </c>
      <c r="AK6575" s="38" t="s">
        <v>26227</v>
      </c>
      <c r="AL6575" s="301" t="s">
        <v>25859</v>
      </c>
    </row>
    <row r="6576" spans="1:56" ht="38.25">
      <c r="A6576" s="29">
        <v>1</v>
      </c>
      <c r="B6576" s="29">
        <v>0</v>
      </c>
      <c r="C6576" s="38" t="s">
        <v>26217</v>
      </c>
      <c r="D6576" s="38" t="s">
        <v>26200</v>
      </c>
      <c r="F6576" s="38" t="s">
        <v>24530</v>
      </c>
      <c r="I6576" s="38" t="s">
        <v>4446</v>
      </c>
      <c r="J6576" s="38" t="s">
        <v>26214</v>
      </c>
      <c r="N6576" t="s">
        <v>1704</v>
      </c>
      <c r="R6576" s="38" t="s">
        <v>25979</v>
      </c>
      <c r="U6576" s="38" t="s">
        <v>26120</v>
      </c>
      <c r="AA6576" s="38" t="s">
        <v>1170</v>
      </c>
      <c r="AB6576" s="38" t="s">
        <v>14444</v>
      </c>
      <c r="AE6576" s="38" t="s">
        <v>2950</v>
      </c>
      <c r="AG6576" s="38">
        <v>1</v>
      </c>
      <c r="AH6576" s="38" t="s">
        <v>4439</v>
      </c>
      <c r="AI6576" s="38" t="s">
        <v>4440</v>
      </c>
      <c r="AJ6576" s="38" t="s">
        <v>4449</v>
      </c>
      <c r="AK6576" s="38" t="s">
        <v>26227</v>
      </c>
      <c r="AL6576" s="301" t="s">
        <v>25859</v>
      </c>
    </row>
    <row r="6577" spans="1:56" ht="25.5">
      <c r="A6577" s="29">
        <v>1</v>
      </c>
      <c r="B6577" s="29">
        <v>0</v>
      </c>
      <c r="C6577" s="38" t="s">
        <v>26218</v>
      </c>
      <c r="D6577" s="38" t="s">
        <v>26201</v>
      </c>
      <c r="F6577" s="38" t="s">
        <v>24530</v>
      </c>
      <c r="I6577" s="38" t="s">
        <v>4438</v>
      </c>
      <c r="J6577" s="38" t="s">
        <v>26187</v>
      </c>
      <c r="N6577" t="s">
        <v>1704</v>
      </c>
      <c r="R6577" s="38" t="s">
        <v>25979</v>
      </c>
      <c r="AA6577" s="38" t="s">
        <v>1170</v>
      </c>
      <c r="AE6577" s="38" t="s">
        <v>2950</v>
      </c>
      <c r="AG6577" s="38">
        <v>1</v>
      </c>
      <c r="AH6577" s="38" t="s">
        <v>4439</v>
      </c>
      <c r="AI6577" s="38" t="s">
        <v>4440</v>
      </c>
      <c r="AJ6577" s="38" t="s">
        <v>12883</v>
      </c>
      <c r="AL6577" s="301" t="s">
        <v>25859</v>
      </c>
    </row>
    <row r="6578" spans="1:56" ht="38.25">
      <c r="A6578" s="29">
        <v>1</v>
      </c>
      <c r="B6578" s="29">
        <v>0</v>
      </c>
      <c r="C6578" s="38" t="s">
        <v>26219</v>
      </c>
      <c r="D6578" s="38" t="s">
        <v>26202</v>
      </c>
      <c r="F6578" s="38" t="s">
        <v>24530</v>
      </c>
      <c r="I6578" s="38" t="s">
        <v>4446</v>
      </c>
      <c r="J6578" s="38" t="s">
        <v>26218</v>
      </c>
      <c r="N6578" t="s">
        <v>1704</v>
      </c>
      <c r="R6578" s="38" t="s">
        <v>25979</v>
      </c>
      <c r="U6578" s="38" t="s">
        <v>26120</v>
      </c>
      <c r="AA6578" s="38" t="s">
        <v>1170</v>
      </c>
      <c r="AB6578" s="38" t="s">
        <v>14450</v>
      </c>
      <c r="AE6578" s="38" t="s">
        <v>2950</v>
      </c>
      <c r="AG6578" s="38">
        <v>1</v>
      </c>
      <c r="AH6578" s="38" t="s">
        <v>4439</v>
      </c>
      <c r="AI6578" s="38" t="s">
        <v>4440</v>
      </c>
      <c r="AJ6578" s="38" t="s">
        <v>4449</v>
      </c>
      <c r="AK6578" s="38" t="s">
        <v>26229</v>
      </c>
      <c r="AL6578" s="301" t="s">
        <v>25859</v>
      </c>
    </row>
    <row r="6579" spans="1:56" ht="38.25">
      <c r="A6579" s="29">
        <v>1</v>
      </c>
      <c r="B6579" s="29">
        <v>0</v>
      </c>
      <c r="C6579" s="38" t="s">
        <v>26220</v>
      </c>
      <c r="D6579" s="38" t="s">
        <v>26203</v>
      </c>
      <c r="F6579" s="38" t="s">
        <v>24530</v>
      </c>
      <c r="I6579" s="38" t="s">
        <v>4446</v>
      </c>
      <c r="J6579" s="38" t="s">
        <v>26218</v>
      </c>
      <c r="N6579" t="s">
        <v>1704</v>
      </c>
      <c r="R6579" s="38" t="s">
        <v>25979</v>
      </c>
      <c r="U6579" s="38" t="s">
        <v>26120</v>
      </c>
      <c r="AA6579" s="38" t="s">
        <v>1170</v>
      </c>
      <c r="AB6579" s="38" t="s">
        <v>14455</v>
      </c>
      <c r="AE6579" s="38" t="s">
        <v>2950</v>
      </c>
      <c r="AG6579" s="38">
        <v>1</v>
      </c>
      <c r="AH6579" s="38" t="s">
        <v>4439</v>
      </c>
      <c r="AI6579" s="38" t="s">
        <v>4440</v>
      </c>
      <c r="AJ6579" s="38" t="s">
        <v>4449</v>
      </c>
      <c r="AK6579" s="38" t="s">
        <v>26229</v>
      </c>
      <c r="AL6579" s="301" t="s">
        <v>25859</v>
      </c>
    </row>
    <row r="6580" spans="1:56" ht="38.25">
      <c r="A6580" s="29">
        <v>1</v>
      </c>
      <c r="B6580" s="29">
        <v>0</v>
      </c>
      <c r="C6580" s="38" t="s">
        <v>26221</v>
      </c>
      <c r="D6580" s="38" t="s">
        <v>26204</v>
      </c>
      <c r="F6580" s="38" t="s">
        <v>24530</v>
      </c>
      <c r="I6580" s="38" t="s">
        <v>4446</v>
      </c>
      <c r="J6580" s="38" t="s">
        <v>26218</v>
      </c>
      <c r="N6580" t="s">
        <v>1704</v>
      </c>
      <c r="R6580" s="38" t="s">
        <v>25979</v>
      </c>
      <c r="U6580" s="38" t="s">
        <v>26222</v>
      </c>
      <c r="AA6580" s="38" t="s">
        <v>1170</v>
      </c>
      <c r="AB6580" s="38" t="s">
        <v>7536</v>
      </c>
      <c r="AE6580" s="38" t="s">
        <v>2950</v>
      </c>
      <c r="AG6580" s="38">
        <v>1</v>
      </c>
      <c r="AH6580" s="38" t="s">
        <v>4439</v>
      </c>
      <c r="AI6580" s="38" t="s">
        <v>4440</v>
      </c>
      <c r="AJ6580" s="38" t="s">
        <v>4449</v>
      </c>
      <c r="AK6580" s="38" t="s">
        <v>26229</v>
      </c>
      <c r="AL6580" s="301" t="s">
        <v>25859</v>
      </c>
    </row>
    <row r="6581" spans="1:56" ht="38.25">
      <c r="A6581" s="29">
        <v>0</v>
      </c>
      <c r="B6581" s="29">
        <v>0</v>
      </c>
      <c r="C6581" s="38" t="s">
        <v>26232</v>
      </c>
      <c r="F6581" s="38" t="s">
        <v>24530</v>
      </c>
      <c r="I6581" s="38" t="s">
        <v>4431</v>
      </c>
      <c r="J6581" s="406"/>
      <c r="M6581"/>
      <c r="P6581" s="29"/>
      <c r="U6581"/>
      <c r="AB6581" s="38" t="s">
        <v>26230</v>
      </c>
      <c r="AE6581" s="38" t="s">
        <v>2950</v>
      </c>
      <c r="AG6581" s="38">
        <v>1</v>
      </c>
      <c r="AJ6581" s="38" t="s">
        <v>4564</v>
      </c>
      <c r="AL6581" s="301" t="s">
        <v>25859</v>
      </c>
      <c r="AR6581" s="29" t="str">
        <f>IF(OR(I6581="Negativmappe",I6581="Negativstreifen",I6581="Diapositivfilm",I6581="Fotomappe;(POSITIVE)",AND(I6581="Kostümfotografie",NOT(AE6581="DT")),AND(I6581="Fotografie",NOT(AE6581="DT")),AND(I6581="Porträtfotografie",NOT(AE6581="DT")),AND(I6581="Fotodokumentation",NOT(AE6581="DT")),AND(I6581="Bühnenbildfotografie",NOT(AE6581="DT"))),"1","0")</f>
        <v>1</v>
      </c>
      <c r="AS6581" s="29">
        <f t="shared" ref="AS6581" si="1212">AT6581</f>
        <v>0</v>
      </c>
      <c r="AT6581" s="29">
        <v>0</v>
      </c>
      <c r="AW6581" s="29" t="str">
        <f t="shared" ref="AW6581" si="1213">IF(NOT(AV6581=""),"image/tiff","")</f>
        <v/>
      </c>
      <c r="AX6581" s="29" t="str">
        <f t="shared" ref="AX6581" si="1214">IF(NOT(AV6581=""),"archival/master","")</f>
        <v/>
      </c>
      <c r="AY6581" s="29" t="str">
        <f t="shared" ref="AY6581" si="1215">"https://media.mediathek-tanz-theater.de/iiif/2/nvt_"&amp;C6581&amp;".JP2"</f>
        <v>https://media.mediathek-tanz-theater.de/iiif/2/nvt_img-600.JP2</v>
      </c>
      <c r="AZ6581" s="29" t="str">
        <f t="shared" ref="AZ6581" si="1216">IF(NOT(AY6581=""),"image/jp2","")</f>
        <v>image/jp2</v>
      </c>
      <c r="BA6581" s="29" t="str">
        <f t="shared" ref="BA6581" si="1217">IF(NOT(AY6581=""),"presentation/iiif","")</f>
        <v>presentation/iiif</v>
      </c>
      <c r="BB6581" s="29" t="str">
        <f t="shared" ref="BB6581" si="1218">"https://media.mediathek-tanz-theater.de/iiif/2/nvt_"&amp;C6581&amp;".JP2/full/100,/0/default.jpg"</f>
        <v>https://media.mediathek-tanz-theater.de/iiif/2/nvt_img-600.JP2/full/100,/0/default.jpg</v>
      </c>
      <c r="BC6581" s="29" t="str">
        <f t="shared" ref="BC6581" si="1219">IF(NOT(BB6581=""),"image/jpeg","")</f>
        <v>image/jpeg</v>
      </c>
      <c r="BD6581" s="29" t="str">
        <f t="shared" ref="BD6581" si="1220">IF(NOT(BB6581=""),"presentation/thumbnail","")</f>
        <v>presentation/thumbnail</v>
      </c>
    </row>
    <row r="6582" spans="1:56" ht="25.5">
      <c r="A6582" s="29">
        <v>1</v>
      </c>
      <c r="B6582" s="29">
        <v>0</v>
      </c>
      <c r="C6582" s="38" t="s">
        <v>26242</v>
      </c>
      <c r="D6582" s="38" t="s">
        <v>26233</v>
      </c>
      <c r="F6582" s="38" t="s">
        <v>24530</v>
      </c>
      <c r="I6582" s="38" t="s">
        <v>4438</v>
      </c>
      <c r="J6582" s="38" t="s">
        <v>26232</v>
      </c>
      <c r="N6582" t="s">
        <v>1704</v>
      </c>
      <c r="R6582" s="38" t="s">
        <v>25979</v>
      </c>
      <c r="AA6582" s="38" t="s">
        <v>1170</v>
      </c>
      <c r="AE6582" s="38" t="s">
        <v>2950</v>
      </c>
      <c r="AG6582" s="38">
        <v>1</v>
      </c>
      <c r="AH6582" s="38" t="s">
        <v>4439</v>
      </c>
      <c r="AI6582" s="38" t="s">
        <v>4440</v>
      </c>
      <c r="AJ6582" s="38" t="s">
        <v>25191</v>
      </c>
      <c r="AL6582" s="301" t="s">
        <v>25859</v>
      </c>
    </row>
    <row r="6583" spans="1:56" ht="38.25">
      <c r="A6583" s="29">
        <v>1</v>
      </c>
      <c r="B6583" s="29">
        <v>0</v>
      </c>
      <c r="C6583" s="38" t="s">
        <v>26243</v>
      </c>
      <c r="D6583" s="38" t="s">
        <v>26234</v>
      </c>
      <c r="F6583" s="38" t="s">
        <v>24530</v>
      </c>
      <c r="I6583" s="38" t="s">
        <v>4446</v>
      </c>
      <c r="J6583" s="38" t="s">
        <v>26242</v>
      </c>
      <c r="N6583" t="s">
        <v>1704</v>
      </c>
      <c r="R6583" s="38" t="s">
        <v>25979</v>
      </c>
      <c r="U6583" s="38" t="s">
        <v>26120</v>
      </c>
      <c r="AA6583" s="38" t="s">
        <v>1170</v>
      </c>
      <c r="AB6583" s="38" t="s">
        <v>7359</v>
      </c>
      <c r="AE6583" s="38" t="s">
        <v>2950</v>
      </c>
      <c r="AG6583" s="38">
        <v>1</v>
      </c>
      <c r="AH6583" s="38" t="s">
        <v>4439</v>
      </c>
      <c r="AI6583" s="38" t="s">
        <v>4440</v>
      </c>
      <c r="AJ6583" s="38" t="s">
        <v>4449</v>
      </c>
      <c r="AK6583" s="38" t="s">
        <v>72</v>
      </c>
      <c r="AL6583" s="301" t="s">
        <v>25859</v>
      </c>
    </row>
    <row r="6584" spans="1:56" ht="38.25">
      <c r="A6584" s="29">
        <v>1</v>
      </c>
      <c r="B6584" s="29">
        <v>0</v>
      </c>
      <c r="C6584" s="38" t="s">
        <v>26244</v>
      </c>
      <c r="D6584" s="38" t="s">
        <v>26235</v>
      </c>
      <c r="F6584" s="38" t="s">
        <v>24530</v>
      </c>
      <c r="I6584" s="38" t="s">
        <v>4446</v>
      </c>
      <c r="J6584" s="38" t="s">
        <v>26242</v>
      </c>
      <c r="N6584" t="s">
        <v>1704</v>
      </c>
      <c r="R6584" s="38" t="s">
        <v>25979</v>
      </c>
      <c r="U6584" s="38" t="s">
        <v>26120</v>
      </c>
      <c r="AA6584" s="38" t="s">
        <v>1170</v>
      </c>
      <c r="AB6584" s="38" t="s">
        <v>7362</v>
      </c>
      <c r="AE6584" s="38" t="s">
        <v>2950</v>
      </c>
      <c r="AG6584" s="38">
        <v>1</v>
      </c>
      <c r="AH6584" s="38" t="s">
        <v>4439</v>
      </c>
      <c r="AI6584" s="38" t="s">
        <v>4440</v>
      </c>
      <c r="AJ6584" s="38" t="s">
        <v>4449</v>
      </c>
      <c r="AK6584" s="38" t="s">
        <v>72</v>
      </c>
      <c r="AL6584" s="301" t="s">
        <v>25859</v>
      </c>
    </row>
    <row r="6585" spans="1:56" ht="25.5">
      <c r="A6585" s="29">
        <v>1</v>
      </c>
      <c r="B6585" s="29">
        <v>0</v>
      </c>
      <c r="C6585" s="38" t="s">
        <v>26245</v>
      </c>
      <c r="D6585" s="38" t="s">
        <v>26236</v>
      </c>
      <c r="F6585" s="38" t="s">
        <v>24530</v>
      </c>
      <c r="I6585" s="38" t="s">
        <v>4438</v>
      </c>
      <c r="J6585" s="38" t="s">
        <v>26232</v>
      </c>
      <c r="N6585" t="s">
        <v>1704</v>
      </c>
      <c r="R6585" s="38" t="s">
        <v>25979</v>
      </c>
      <c r="AA6585" s="38" t="s">
        <v>1170</v>
      </c>
      <c r="AE6585" s="38" t="s">
        <v>2950</v>
      </c>
      <c r="AG6585" s="38">
        <v>1</v>
      </c>
      <c r="AH6585" s="38" t="s">
        <v>4439</v>
      </c>
      <c r="AI6585" s="38" t="s">
        <v>4440</v>
      </c>
      <c r="AJ6585" s="38" t="s">
        <v>26231</v>
      </c>
      <c r="AL6585" s="301" t="s">
        <v>25859</v>
      </c>
    </row>
    <row r="6586" spans="1:56" ht="38.25">
      <c r="A6586" s="29">
        <v>1</v>
      </c>
      <c r="B6586" s="29">
        <v>0</v>
      </c>
      <c r="C6586" s="38" t="s">
        <v>26246</v>
      </c>
      <c r="D6586" s="38" t="s">
        <v>26237</v>
      </c>
      <c r="F6586" s="38" t="s">
        <v>24530</v>
      </c>
      <c r="I6586" s="38" t="s">
        <v>4446</v>
      </c>
      <c r="J6586" s="38" t="s">
        <v>26245</v>
      </c>
      <c r="N6586" t="s">
        <v>1704</v>
      </c>
      <c r="R6586" s="38" t="s">
        <v>25979</v>
      </c>
      <c r="U6586" s="38" t="s">
        <v>26120</v>
      </c>
      <c r="AA6586" s="38" t="s">
        <v>1170</v>
      </c>
      <c r="AB6586" s="38" t="s">
        <v>14473</v>
      </c>
      <c r="AE6586" s="38" t="s">
        <v>2950</v>
      </c>
      <c r="AG6586" s="38">
        <v>1</v>
      </c>
      <c r="AH6586" s="38" t="s">
        <v>4439</v>
      </c>
      <c r="AI6586" s="38" t="s">
        <v>4440</v>
      </c>
      <c r="AJ6586" s="38" t="s">
        <v>4449</v>
      </c>
      <c r="AK6586" s="38" t="s">
        <v>19742</v>
      </c>
      <c r="AL6586" s="301" t="s">
        <v>25859</v>
      </c>
    </row>
    <row r="6587" spans="1:56" ht="38.25">
      <c r="A6587" s="29">
        <v>1</v>
      </c>
      <c r="B6587" s="29">
        <v>0</v>
      </c>
      <c r="C6587" s="38" t="s">
        <v>26247</v>
      </c>
      <c r="D6587" s="38" t="s">
        <v>26238</v>
      </c>
      <c r="F6587" s="38" t="s">
        <v>24530</v>
      </c>
      <c r="I6587" s="38" t="s">
        <v>4446</v>
      </c>
      <c r="J6587" s="38" t="s">
        <v>26245</v>
      </c>
      <c r="N6587" t="s">
        <v>1704</v>
      </c>
      <c r="R6587" s="38" t="s">
        <v>25979</v>
      </c>
      <c r="U6587" s="38" t="s">
        <v>26120</v>
      </c>
      <c r="AA6587" s="38" t="s">
        <v>1170</v>
      </c>
      <c r="AB6587" s="38" t="s">
        <v>14476</v>
      </c>
      <c r="AE6587" s="38" t="s">
        <v>2950</v>
      </c>
      <c r="AG6587" s="38">
        <v>1</v>
      </c>
      <c r="AH6587" s="38" t="s">
        <v>4439</v>
      </c>
      <c r="AI6587" s="38" t="s">
        <v>4440</v>
      </c>
      <c r="AJ6587" s="38" t="s">
        <v>4449</v>
      </c>
      <c r="AK6587" s="38" t="s">
        <v>26252</v>
      </c>
      <c r="AL6587" s="301" t="s">
        <v>25859</v>
      </c>
    </row>
    <row r="6588" spans="1:56" ht="25.5">
      <c r="A6588" s="29">
        <v>1</v>
      </c>
      <c r="B6588" s="29">
        <v>0</v>
      </c>
      <c r="C6588" s="38" t="s">
        <v>26248</v>
      </c>
      <c r="D6588" s="38" t="s">
        <v>26241</v>
      </c>
      <c r="F6588" s="38" t="s">
        <v>24530</v>
      </c>
      <c r="I6588" s="38" t="s">
        <v>4438</v>
      </c>
      <c r="J6588" s="38" t="s">
        <v>26232</v>
      </c>
      <c r="N6588" t="s">
        <v>1704</v>
      </c>
      <c r="R6588" s="38" t="s">
        <v>25979</v>
      </c>
      <c r="AA6588" s="38" t="s">
        <v>1170</v>
      </c>
      <c r="AE6588" s="38" t="s">
        <v>2950</v>
      </c>
      <c r="AG6588" s="38">
        <v>1</v>
      </c>
      <c r="AH6588" s="38" t="s">
        <v>4439</v>
      </c>
      <c r="AI6588" s="38" t="s">
        <v>4440</v>
      </c>
      <c r="AJ6588" s="38" t="s">
        <v>5780</v>
      </c>
      <c r="AL6588" s="301" t="s">
        <v>25859</v>
      </c>
    </row>
    <row r="6589" spans="1:56" ht="38.25">
      <c r="A6589" s="29">
        <v>1</v>
      </c>
      <c r="B6589" s="29">
        <v>0</v>
      </c>
      <c r="C6589" s="38" t="s">
        <v>26249</v>
      </c>
      <c r="D6589" s="38" t="s">
        <v>26239</v>
      </c>
      <c r="F6589" s="38" t="s">
        <v>24530</v>
      </c>
      <c r="I6589" s="38" t="s">
        <v>4446</v>
      </c>
      <c r="J6589" s="38" t="s">
        <v>26248</v>
      </c>
      <c r="N6589" t="s">
        <v>1704</v>
      </c>
      <c r="R6589" s="38" t="s">
        <v>25979</v>
      </c>
      <c r="U6589" s="38" t="s">
        <v>26251</v>
      </c>
      <c r="AA6589" s="38" t="s">
        <v>1170</v>
      </c>
      <c r="AB6589" s="38" t="s">
        <v>14480</v>
      </c>
      <c r="AE6589" s="38" t="s">
        <v>2950</v>
      </c>
      <c r="AG6589" s="38">
        <v>1</v>
      </c>
      <c r="AH6589" s="38" t="s">
        <v>4439</v>
      </c>
      <c r="AI6589" s="38" t="s">
        <v>4440</v>
      </c>
      <c r="AJ6589" s="38" t="s">
        <v>4449</v>
      </c>
      <c r="AK6589" s="38" t="s">
        <v>26253</v>
      </c>
      <c r="AL6589" s="301" t="s">
        <v>25859</v>
      </c>
    </row>
    <row r="6590" spans="1:56" ht="38.25">
      <c r="A6590" s="29">
        <v>1</v>
      </c>
      <c r="B6590" s="29">
        <v>0</v>
      </c>
      <c r="C6590" s="38" t="s">
        <v>26250</v>
      </c>
      <c r="D6590" s="38" t="s">
        <v>26240</v>
      </c>
      <c r="F6590" s="38" t="s">
        <v>24530</v>
      </c>
      <c r="I6590" s="38" t="s">
        <v>4446</v>
      </c>
      <c r="J6590" s="38" t="s">
        <v>26248</v>
      </c>
      <c r="N6590" t="s">
        <v>1704</v>
      </c>
      <c r="R6590" s="38" t="s">
        <v>25979</v>
      </c>
      <c r="U6590" s="38" t="s">
        <v>26251</v>
      </c>
      <c r="AA6590" s="38" t="s">
        <v>1170</v>
      </c>
      <c r="AB6590" s="38" t="s">
        <v>14484</v>
      </c>
      <c r="AE6590" s="38" t="s">
        <v>2950</v>
      </c>
      <c r="AG6590" s="38">
        <v>1</v>
      </c>
      <c r="AH6590" s="38" t="s">
        <v>4439</v>
      </c>
      <c r="AI6590" s="38" t="s">
        <v>4440</v>
      </c>
      <c r="AJ6590" s="38" t="s">
        <v>4449</v>
      </c>
      <c r="AK6590" s="38" t="s">
        <v>72</v>
      </c>
      <c r="AL6590" s="301" t="s">
        <v>25859</v>
      </c>
    </row>
    <row r="6591" spans="1:56" ht="38.25">
      <c r="A6591" s="29">
        <v>0</v>
      </c>
      <c r="B6591" s="29">
        <v>0</v>
      </c>
      <c r="C6591" s="38" t="s">
        <v>26255</v>
      </c>
      <c r="F6591" s="38" t="s">
        <v>24530</v>
      </c>
      <c r="I6591" s="38" t="s">
        <v>4431</v>
      </c>
      <c r="J6591" s="406"/>
      <c r="M6591"/>
      <c r="P6591" s="29"/>
      <c r="U6591"/>
      <c r="AB6591" s="38" t="s">
        <v>26254</v>
      </c>
      <c r="AE6591" s="38" t="s">
        <v>2950</v>
      </c>
      <c r="AG6591" s="38">
        <v>1</v>
      </c>
      <c r="AJ6591" s="38" t="s">
        <v>4564</v>
      </c>
      <c r="AL6591" s="301" t="s">
        <v>25859</v>
      </c>
      <c r="AR6591" s="29" t="str">
        <f>IF(OR(I6591="Negativmappe",I6591="Negativstreifen",I6591="Diapositivfilm",I6591="Fotomappe;(POSITIVE)",AND(I6591="Kostümfotografie",NOT(AE6591="DT")),AND(I6591="Fotografie",NOT(AE6591="DT")),AND(I6591="Porträtfotografie",NOT(AE6591="DT")),AND(I6591="Fotodokumentation",NOT(AE6591="DT")),AND(I6591="Bühnenbildfotografie",NOT(AE6591="DT"))),"1","0")</f>
        <v>1</v>
      </c>
      <c r="AS6591" s="29">
        <f t="shared" ref="AS6591" si="1221">AT6591</f>
        <v>0</v>
      </c>
      <c r="AT6591" s="29">
        <v>0</v>
      </c>
      <c r="AW6591" s="29" t="str">
        <f t="shared" ref="AW6591" si="1222">IF(NOT(AV6591=""),"image/tiff","")</f>
        <v/>
      </c>
      <c r="AX6591" s="29" t="str">
        <f t="shared" ref="AX6591" si="1223">IF(NOT(AV6591=""),"archival/master","")</f>
        <v/>
      </c>
      <c r="AY6591" s="29" t="str">
        <f t="shared" ref="AY6591" si="1224">"https://media.mediathek-tanz-theater.de/iiif/2/nvt_"&amp;C6591&amp;".JP2"</f>
        <v>https://media.mediathek-tanz-theater.de/iiif/2/nvt_img-601.JP2</v>
      </c>
      <c r="AZ6591" s="29" t="str">
        <f t="shared" ref="AZ6591" si="1225">IF(NOT(AY6591=""),"image/jp2","")</f>
        <v>image/jp2</v>
      </c>
      <c r="BA6591" s="29" t="str">
        <f t="shared" ref="BA6591" si="1226">IF(NOT(AY6591=""),"presentation/iiif","")</f>
        <v>presentation/iiif</v>
      </c>
      <c r="BB6591" s="29" t="str">
        <f t="shared" ref="BB6591" si="1227">"https://media.mediathek-tanz-theater.de/iiif/2/nvt_"&amp;C6591&amp;".JP2/full/100,/0/default.jpg"</f>
        <v>https://media.mediathek-tanz-theater.de/iiif/2/nvt_img-601.JP2/full/100,/0/default.jpg</v>
      </c>
      <c r="BC6591" s="29" t="str">
        <f t="shared" ref="BC6591" si="1228">IF(NOT(BB6591=""),"image/jpeg","")</f>
        <v>image/jpeg</v>
      </c>
      <c r="BD6591" s="29" t="str">
        <f t="shared" ref="BD6591" si="1229">IF(NOT(BB6591=""),"presentation/thumbnail","")</f>
        <v>presentation/thumbnail</v>
      </c>
    </row>
    <row r="6592" spans="1:56" ht="25.5">
      <c r="A6592" s="29">
        <v>1</v>
      </c>
      <c r="B6592" s="29">
        <v>0</v>
      </c>
      <c r="C6592" s="38" t="s">
        <v>26272</v>
      </c>
      <c r="D6592" s="38" t="s">
        <v>26256</v>
      </c>
      <c r="F6592" s="38" t="s">
        <v>24530</v>
      </c>
      <c r="I6592" s="38" t="s">
        <v>4438</v>
      </c>
      <c r="J6592" s="38" t="s">
        <v>26255</v>
      </c>
      <c r="N6592" t="s">
        <v>1704</v>
      </c>
      <c r="R6592" s="38" t="s">
        <v>25979</v>
      </c>
      <c r="AA6592" s="38" t="s">
        <v>1170</v>
      </c>
      <c r="AE6592" s="38" t="s">
        <v>2950</v>
      </c>
      <c r="AG6592" s="38">
        <v>1</v>
      </c>
      <c r="AH6592" s="38" t="s">
        <v>4439</v>
      </c>
      <c r="AI6592" s="38" t="s">
        <v>4440</v>
      </c>
      <c r="AJ6592" s="38" t="s">
        <v>14626</v>
      </c>
      <c r="AL6592" s="301" t="s">
        <v>25859</v>
      </c>
    </row>
    <row r="6593" spans="1:56" ht="38.25">
      <c r="A6593" s="29">
        <v>1</v>
      </c>
      <c r="B6593" s="29">
        <v>0</v>
      </c>
      <c r="C6593" s="38" t="s">
        <v>26273</v>
      </c>
      <c r="D6593" s="38" t="s">
        <v>26257</v>
      </c>
      <c r="F6593" s="38" t="s">
        <v>24530</v>
      </c>
      <c r="H6593" s="38" t="s">
        <v>4561</v>
      </c>
      <c r="I6593" s="38" t="s">
        <v>4446</v>
      </c>
      <c r="J6593" s="38" t="s">
        <v>26272</v>
      </c>
      <c r="N6593" t="s">
        <v>1704</v>
      </c>
      <c r="R6593" s="38" t="s">
        <v>25979</v>
      </c>
      <c r="U6593" s="38" t="s">
        <v>25055</v>
      </c>
      <c r="AA6593" s="38" t="s">
        <v>1170</v>
      </c>
      <c r="AB6593" s="38" t="s">
        <v>14491</v>
      </c>
      <c r="AE6593" s="38" t="s">
        <v>2950</v>
      </c>
      <c r="AG6593" s="38">
        <v>1</v>
      </c>
      <c r="AH6593" s="38" t="s">
        <v>4439</v>
      </c>
      <c r="AI6593" s="38" t="s">
        <v>4440</v>
      </c>
      <c r="AJ6593" s="38" t="s">
        <v>4449</v>
      </c>
      <c r="AK6593" s="38" t="s">
        <v>26288</v>
      </c>
      <c r="AL6593" s="301" t="s">
        <v>25859</v>
      </c>
    </row>
    <row r="6594" spans="1:56" ht="38.25">
      <c r="A6594" s="29">
        <v>1</v>
      </c>
      <c r="B6594" s="29">
        <v>0</v>
      </c>
      <c r="C6594" s="38" t="s">
        <v>26274</v>
      </c>
      <c r="D6594" s="38" t="s">
        <v>26258</v>
      </c>
      <c r="F6594" s="38" t="s">
        <v>24530</v>
      </c>
      <c r="H6594" s="38" t="s">
        <v>4561</v>
      </c>
      <c r="I6594" s="38" t="s">
        <v>4446</v>
      </c>
      <c r="J6594" s="38" t="s">
        <v>26272</v>
      </c>
      <c r="N6594" t="s">
        <v>1704</v>
      </c>
      <c r="R6594" s="38" t="s">
        <v>25979</v>
      </c>
      <c r="U6594" s="38" t="s">
        <v>26120</v>
      </c>
      <c r="AA6594" s="38" t="s">
        <v>1170</v>
      </c>
      <c r="AB6594" s="38" t="s">
        <v>14495</v>
      </c>
      <c r="AE6594" s="38" t="s">
        <v>2950</v>
      </c>
      <c r="AG6594" s="38">
        <v>1</v>
      </c>
      <c r="AH6594" s="38" t="s">
        <v>4439</v>
      </c>
      <c r="AI6594" s="38" t="s">
        <v>4440</v>
      </c>
      <c r="AJ6594" s="38" t="s">
        <v>4449</v>
      </c>
      <c r="AK6594" s="38" t="s">
        <v>26289</v>
      </c>
      <c r="AL6594" s="301" t="s">
        <v>25859</v>
      </c>
    </row>
    <row r="6595" spans="1:56" ht="38.25">
      <c r="A6595" s="29">
        <v>1</v>
      </c>
      <c r="B6595" s="29">
        <v>0</v>
      </c>
      <c r="C6595" s="38" t="s">
        <v>26275</v>
      </c>
      <c r="D6595" s="38" t="s">
        <v>26259</v>
      </c>
      <c r="F6595" s="38" t="s">
        <v>24530</v>
      </c>
      <c r="H6595" s="38" t="s">
        <v>4561</v>
      </c>
      <c r="I6595" s="38" t="s">
        <v>4446</v>
      </c>
      <c r="J6595" s="38" t="s">
        <v>26272</v>
      </c>
      <c r="N6595" t="s">
        <v>1704</v>
      </c>
      <c r="R6595" s="38" t="s">
        <v>25979</v>
      </c>
      <c r="U6595" s="38" t="s">
        <v>26120</v>
      </c>
      <c r="AA6595" s="38" t="s">
        <v>1170</v>
      </c>
      <c r="AB6595" s="38" t="s">
        <v>14498</v>
      </c>
      <c r="AE6595" s="38" t="s">
        <v>2950</v>
      </c>
      <c r="AG6595" s="38">
        <v>1</v>
      </c>
      <c r="AH6595" s="38" t="s">
        <v>4439</v>
      </c>
      <c r="AI6595" s="38" t="s">
        <v>4440</v>
      </c>
      <c r="AJ6595" s="38" t="s">
        <v>4449</v>
      </c>
      <c r="AK6595" s="38" t="s">
        <v>26290</v>
      </c>
      <c r="AL6595" s="301" t="s">
        <v>25859</v>
      </c>
    </row>
    <row r="6596" spans="1:56" ht="25.5">
      <c r="A6596" s="29">
        <v>1</v>
      </c>
      <c r="B6596" s="29">
        <v>0</v>
      </c>
      <c r="C6596" s="38" t="s">
        <v>26276</v>
      </c>
      <c r="D6596" s="38" t="s">
        <v>26260</v>
      </c>
      <c r="F6596" s="38" t="s">
        <v>24530</v>
      </c>
      <c r="I6596" s="38" t="s">
        <v>4438</v>
      </c>
      <c r="J6596" s="38" t="s">
        <v>26255</v>
      </c>
      <c r="N6596" t="s">
        <v>1704</v>
      </c>
      <c r="R6596" s="38" t="s">
        <v>25979</v>
      </c>
      <c r="AA6596" s="38" t="s">
        <v>1170</v>
      </c>
      <c r="AE6596" s="38" t="s">
        <v>2950</v>
      </c>
      <c r="AG6596" s="38">
        <v>1</v>
      </c>
      <c r="AH6596" s="38" t="s">
        <v>4439</v>
      </c>
      <c r="AI6596" s="38" t="s">
        <v>4440</v>
      </c>
      <c r="AJ6596" s="38" t="s">
        <v>16363</v>
      </c>
      <c r="AL6596" s="301" t="s">
        <v>25859</v>
      </c>
    </row>
    <row r="6597" spans="1:56" ht="38.25">
      <c r="A6597" s="29">
        <v>1</v>
      </c>
      <c r="B6597" s="29">
        <v>0</v>
      </c>
      <c r="C6597" s="38" t="s">
        <v>26277</v>
      </c>
      <c r="D6597" s="38" t="s">
        <v>26261</v>
      </c>
      <c r="F6597" s="38" t="s">
        <v>24530</v>
      </c>
      <c r="H6597" s="38" t="s">
        <v>26293</v>
      </c>
      <c r="I6597" s="38" t="s">
        <v>4446</v>
      </c>
      <c r="J6597" s="38" t="s">
        <v>26276</v>
      </c>
      <c r="N6597" t="s">
        <v>1704</v>
      </c>
      <c r="R6597" s="38" t="s">
        <v>25979</v>
      </c>
      <c r="U6597" s="38" t="s">
        <v>26120</v>
      </c>
      <c r="AA6597" s="38" t="s">
        <v>1170</v>
      </c>
      <c r="AE6597" s="38" t="s">
        <v>2950</v>
      </c>
      <c r="AG6597" s="38">
        <v>1</v>
      </c>
      <c r="AH6597" s="38" t="s">
        <v>4439</v>
      </c>
      <c r="AI6597" s="38" t="s">
        <v>4440</v>
      </c>
      <c r="AJ6597" s="38" t="s">
        <v>4449</v>
      </c>
      <c r="AK6597" s="38" t="s">
        <v>19661</v>
      </c>
      <c r="AL6597" s="301" t="s">
        <v>25859</v>
      </c>
    </row>
    <row r="6598" spans="1:56" ht="51">
      <c r="A6598" s="29">
        <v>1</v>
      </c>
      <c r="B6598" s="29">
        <v>0</v>
      </c>
      <c r="C6598" s="38" t="s">
        <v>26278</v>
      </c>
      <c r="D6598" s="38" t="s">
        <v>26262</v>
      </c>
      <c r="F6598" s="38" t="s">
        <v>24530</v>
      </c>
      <c r="H6598" s="38" t="s">
        <v>26293</v>
      </c>
      <c r="I6598" s="38" t="s">
        <v>4446</v>
      </c>
      <c r="J6598" s="38" t="s">
        <v>26276</v>
      </c>
      <c r="N6598" t="s">
        <v>1704</v>
      </c>
      <c r="R6598" s="38" t="s">
        <v>25979</v>
      </c>
      <c r="U6598" s="38" t="s">
        <v>26120</v>
      </c>
      <c r="AA6598" s="38" t="s">
        <v>1170</v>
      </c>
      <c r="AE6598" s="38" t="s">
        <v>2950</v>
      </c>
      <c r="AG6598" s="38">
        <v>1</v>
      </c>
      <c r="AH6598" s="38" t="s">
        <v>4439</v>
      </c>
      <c r="AI6598" s="38" t="s">
        <v>4440</v>
      </c>
      <c r="AJ6598" s="38" t="s">
        <v>4449</v>
      </c>
      <c r="AK6598" s="38" t="s">
        <v>26294</v>
      </c>
      <c r="AL6598" s="301" t="s">
        <v>25859</v>
      </c>
    </row>
    <row r="6599" spans="1:56" ht="63.75">
      <c r="A6599" s="29">
        <v>1</v>
      </c>
      <c r="B6599" s="29">
        <v>0</v>
      </c>
      <c r="C6599" s="38" t="s">
        <v>26279</v>
      </c>
      <c r="D6599" s="38" t="s">
        <v>26263</v>
      </c>
      <c r="F6599" s="38" t="s">
        <v>24530</v>
      </c>
      <c r="I6599" s="38" t="s">
        <v>4446</v>
      </c>
      <c r="J6599" s="38" t="s">
        <v>26276</v>
      </c>
      <c r="N6599" t="s">
        <v>1704</v>
      </c>
      <c r="R6599" s="38" t="s">
        <v>25979</v>
      </c>
      <c r="U6599" s="38" t="s">
        <v>26120</v>
      </c>
      <c r="AA6599" s="38" t="s">
        <v>1170</v>
      </c>
      <c r="AB6599" s="38" t="s">
        <v>14504</v>
      </c>
      <c r="AE6599" s="38" t="s">
        <v>2950</v>
      </c>
      <c r="AG6599" s="38">
        <v>1</v>
      </c>
      <c r="AH6599" s="38" t="s">
        <v>4439</v>
      </c>
      <c r="AI6599" s="38" t="s">
        <v>4440</v>
      </c>
      <c r="AJ6599" s="38" t="s">
        <v>4449</v>
      </c>
      <c r="AK6599" s="38" t="s">
        <v>26295</v>
      </c>
      <c r="AL6599" s="301" t="s">
        <v>25859</v>
      </c>
    </row>
    <row r="6600" spans="1:56" ht="25.5">
      <c r="A6600" s="29">
        <v>1</v>
      </c>
      <c r="B6600" s="29">
        <v>0</v>
      </c>
      <c r="C6600" s="38" t="s">
        <v>26280</v>
      </c>
      <c r="D6600" s="38" t="s">
        <v>26264</v>
      </c>
      <c r="F6600" s="38" t="s">
        <v>24530</v>
      </c>
      <c r="I6600" s="38" t="s">
        <v>4438</v>
      </c>
      <c r="J6600" s="38" t="s">
        <v>26255</v>
      </c>
      <c r="N6600" t="s">
        <v>1704</v>
      </c>
      <c r="R6600" s="38" t="s">
        <v>25979</v>
      </c>
      <c r="AA6600" s="38" t="s">
        <v>1170</v>
      </c>
      <c r="AE6600" s="38" t="s">
        <v>2950</v>
      </c>
      <c r="AG6600" s="38">
        <v>1</v>
      </c>
      <c r="AH6600" s="38" t="s">
        <v>4439</v>
      </c>
      <c r="AI6600" s="38" t="s">
        <v>4440</v>
      </c>
      <c r="AJ6600" s="38" t="s">
        <v>14710</v>
      </c>
      <c r="AL6600" s="301" t="s">
        <v>25859</v>
      </c>
    </row>
    <row r="6601" spans="1:56" ht="89.25">
      <c r="A6601" s="29">
        <v>1</v>
      </c>
      <c r="B6601" s="29">
        <v>0</v>
      </c>
      <c r="C6601" s="38" t="s">
        <v>26281</v>
      </c>
      <c r="D6601" s="38" t="s">
        <v>26265</v>
      </c>
      <c r="F6601" s="38" t="s">
        <v>24530</v>
      </c>
      <c r="I6601" s="38" t="s">
        <v>4446</v>
      </c>
      <c r="J6601" s="38" t="s">
        <v>26280</v>
      </c>
      <c r="N6601" t="s">
        <v>1704</v>
      </c>
      <c r="R6601" s="38" t="s">
        <v>25979</v>
      </c>
      <c r="U6601" s="38" t="s">
        <v>26120</v>
      </c>
      <c r="AA6601" s="38" t="s">
        <v>1170</v>
      </c>
      <c r="AB6601" s="38" t="s">
        <v>14508</v>
      </c>
      <c r="AE6601" s="38" t="s">
        <v>2950</v>
      </c>
      <c r="AG6601" s="38">
        <v>1</v>
      </c>
      <c r="AH6601" s="38" t="s">
        <v>4439</v>
      </c>
      <c r="AI6601" s="38" t="s">
        <v>4440</v>
      </c>
      <c r="AJ6601" s="38" t="s">
        <v>4449</v>
      </c>
      <c r="AK6601" s="38" t="s">
        <v>26296</v>
      </c>
      <c r="AL6601" s="301" t="s">
        <v>25859</v>
      </c>
    </row>
    <row r="6602" spans="1:56" ht="38.25">
      <c r="A6602" s="29">
        <v>1</v>
      </c>
      <c r="B6602" s="29">
        <v>0</v>
      </c>
      <c r="C6602" s="38" t="s">
        <v>26282</v>
      </c>
      <c r="D6602" s="38" t="s">
        <v>26266</v>
      </c>
      <c r="F6602" s="38" t="s">
        <v>24530</v>
      </c>
      <c r="I6602" s="38" t="s">
        <v>4446</v>
      </c>
      <c r="J6602" s="38" t="s">
        <v>26280</v>
      </c>
      <c r="N6602" t="s">
        <v>1704</v>
      </c>
      <c r="R6602" s="38" t="s">
        <v>25979</v>
      </c>
      <c r="U6602" s="38" t="s">
        <v>26120</v>
      </c>
      <c r="AA6602" s="38" t="s">
        <v>1170</v>
      </c>
      <c r="AB6602" s="38" t="s">
        <v>14511</v>
      </c>
      <c r="AE6602" s="38" t="s">
        <v>2950</v>
      </c>
      <c r="AG6602" s="38">
        <v>1</v>
      </c>
      <c r="AH6602" s="38" t="s">
        <v>4439</v>
      </c>
      <c r="AI6602" s="38" t="s">
        <v>4440</v>
      </c>
      <c r="AJ6602" s="38" t="s">
        <v>4449</v>
      </c>
      <c r="AK6602" s="38" t="s">
        <v>26297</v>
      </c>
      <c r="AL6602" s="301" t="s">
        <v>25859</v>
      </c>
    </row>
    <row r="6603" spans="1:56" ht="38.25">
      <c r="A6603" s="29">
        <v>1</v>
      </c>
      <c r="B6603" s="29">
        <v>0</v>
      </c>
      <c r="C6603" s="38" t="s">
        <v>26283</v>
      </c>
      <c r="D6603" s="38" t="s">
        <v>26267</v>
      </c>
      <c r="F6603" s="38" t="s">
        <v>24530</v>
      </c>
      <c r="I6603" s="38" t="s">
        <v>4446</v>
      </c>
      <c r="J6603" s="38" t="s">
        <v>26280</v>
      </c>
      <c r="N6603" t="s">
        <v>1704</v>
      </c>
      <c r="R6603" s="38" t="s">
        <v>25979</v>
      </c>
      <c r="U6603" s="38" t="s">
        <v>26120</v>
      </c>
      <c r="AA6603" s="38" t="s">
        <v>1170</v>
      </c>
      <c r="AB6603" s="38" t="s">
        <v>14518</v>
      </c>
      <c r="AE6603" s="38" t="s">
        <v>2950</v>
      </c>
      <c r="AG6603" s="38">
        <v>1</v>
      </c>
      <c r="AH6603" s="38" t="s">
        <v>4439</v>
      </c>
      <c r="AI6603" s="38" t="s">
        <v>4440</v>
      </c>
      <c r="AJ6603" s="38" t="s">
        <v>4449</v>
      </c>
      <c r="AK6603" s="38" t="s">
        <v>26298</v>
      </c>
      <c r="AL6603" s="301" t="s">
        <v>25859</v>
      </c>
    </row>
    <row r="6604" spans="1:56" ht="25.5">
      <c r="A6604" s="29">
        <v>1</v>
      </c>
      <c r="B6604" s="29">
        <v>0</v>
      </c>
      <c r="C6604" s="38" t="s">
        <v>26284</v>
      </c>
      <c r="D6604" s="38" t="s">
        <v>26268</v>
      </c>
      <c r="F6604" s="38" t="s">
        <v>24530</v>
      </c>
      <c r="I6604" s="38" t="s">
        <v>4438</v>
      </c>
      <c r="J6604" s="38" t="s">
        <v>26255</v>
      </c>
      <c r="N6604" t="s">
        <v>1704</v>
      </c>
      <c r="R6604" s="38" t="s">
        <v>25979</v>
      </c>
      <c r="AA6604" s="38" t="s">
        <v>1170</v>
      </c>
      <c r="AE6604" s="38" t="s">
        <v>2950</v>
      </c>
      <c r="AG6604" s="38">
        <v>1</v>
      </c>
      <c r="AH6604" s="38" t="s">
        <v>4439</v>
      </c>
      <c r="AI6604" s="38" t="s">
        <v>4440</v>
      </c>
      <c r="AJ6604" s="38" t="s">
        <v>14710</v>
      </c>
      <c r="AL6604" s="301" t="s">
        <v>25859</v>
      </c>
    </row>
    <row r="6605" spans="1:56" ht="38.25">
      <c r="A6605" s="29">
        <v>1</v>
      </c>
      <c r="B6605" s="29">
        <v>0</v>
      </c>
      <c r="C6605" s="38" t="s">
        <v>26285</v>
      </c>
      <c r="D6605" s="38" t="s">
        <v>26269</v>
      </c>
      <c r="F6605" s="38" t="s">
        <v>24530</v>
      </c>
      <c r="I6605" s="38" t="s">
        <v>4446</v>
      </c>
      <c r="J6605" s="38" t="s">
        <v>26284</v>
      </c>
      <c r="N6605" t="s">
        <v>1704</v>
      </c>
      <c r="R6605" s="38" t="s">
        <v>25979</v>
      </c>
      <c r="U6605" s="38" t="s">
        <v>26120</v>
      </c>
      <c r="AA6605" s="38" t="s">
        <v>1170</v>
      </c>
      <c r="AB6605" s="38" t="s">
        <v>14521</v>
      </c>
      <c r="AE6605" s="38" t="s">
        <v>2950</v>
      </c>
      <c r="AG6605" s="38">
        <v>1</v>
      </c>
      <c r="AH6605" s="38" t="s">
        <v>4439</v>
      </c>
      <c r="AI6605" s="38" t="s">
        <v>4440</v>
      </c>
      <c r="AJ6605" s="38" t="s">
        <v>4449</v>
      </c>
      <c r="AK6605" s="38" t="s">
        <v>26291</v>
      </c>
      <c r="AL6605" s="301" t="s">
        <v>25859</v>
      </c>
    </row>
    <row r="6606" spans="1:56" ht="38.25">
      <c r="A6606" s="29">
        <v>1</v>
      </c>
      <c r="B6606" s="29">
        <v>0</v>
      </c>
      <c r="C6606" s="38" t="s">
        <v>26286</v>
      </c>
      <c r="D6606" s="38" t="s">
        <v>26270</v>
      </c>
      <c r="F6606" s="38" t="s">
        <v>24530</v>
      </c>
      <c r="I6606" s="38" t="s">
        <v>4446</v>
      </c>
      <c r="J6606" s="38" t="s">
        <v>26284</v>
      </c>
      <c r="N6606" t="s">
        <v>1704</v>
      </c>
      <c r="R6606" s="38" t="s">
        <v>25979</v>
      </c>
      <c r="U6606" s="38" t="s">
        <v>26120</v>
      </c>
      <c r="AA6606" s="38" t="s">
        <v>1170</v>
      </c>
      <c r="AE6606" s="38" t="s">
        <v>2950</v>
      </c>
      <c r="AG6606" s="38">
        <v>1</v>
      </c>
      <c r="AH6606" s="38" t="s">
        <v>4439</v>
      </c>
      <c r="AI6606" s="38" t="s">
        <v>4440</v>
      </c>
      <c r="AJ6606" s="38" t="s">
        <v>4449</v>
      </c>
      <c r="AK6606" s="38" t="s">
        <v>26291</v>
      </c>
      <c r="AL6606" s="301" t="s">
        <v>25859</v>
      </c>
    </row>
    <row r="6607" spans="1:56" ht="63.75">
      <c r="A6607" s="29">
        <v>1</v>
      </c>
      <c r="B6607" s="29">
        <v>0</v>
      </c>
      <c r="C6607" s="38" t="s">
        <v>26287</v>
      </c>
      <c r="D6607" s="38" t="s">
        <v>26271</v>
      </c>
      <c r="F6607" s="38" t="s">
        <v>24530</v>
      </c>
      <c r="I6607" s="38" t="s">
        <v>4446</v>
      </c>
      <c r="J6607" s="38" t="s">
        <v>26284</v>
      </c>
      <c r="N6607" t="s">
        <v>1704</v>
      </c>
      <c r="R6607" s="38" t="s">
        <v>25979</v>
      </c>
      <c r="U6607" s="38" t="s">
        <v>26120</v>
      </c>
      <c r="AA6607" s="38" t="s">
        <v>1170</v>
      </c>
      <c r="AE6607" s="38" t="s">
        <v>2950</v>
      </c>
      <c r="AG6607" s="38">
        <v>1</v>
      </c>
      <c r="AH6607" s="38" t="s">
        <v>4439</v>
      </c>
      <c r="AI6607" s="38" t="s">
        <v>4440</v>
      </c>
      <c r="AJ6607" s="38" t="s">
        <v>4449</v>
      </c>
      <c r="AK6607" s="38" t="s">
        <v>26292</v>
      </c>
      <c r="AL6607" s="301" t="s">
        <v>25859</v>
      </c>
    </row>
    <row r="6608" spans="1:56" ht="38.25">
      <c r="A6608" s="29">
        <v>0</v>
      </c>
      <c r="B6608" s="29">
        <v>0</v>
      </c>
      <c r="C6608" s="38" t="s">
        <v>26304</v>
      </c>
      <c r="F6608" s="38" t="s">
        <v>24530</v>
      </c>
      <c r="I6608" s="38" t="s">
        <v>4431</v>
      </c>
      <c r="J6608" s="406"/>
      <c r="M6608"/>
      <c r="P6608" s="29"/>
      <c r="U6608"/>
      <c r="AB6608" s="38" t="s">
        <v>26302</v>
      </c>
      <c r="AE6608" s="38" t="s">
        <v>2950</v>
      </c>
      <c r="AG6608" s="38">
        <v>1</v>
      </c>
      <c r="AJ6608" s="38" t="s">
        <v>4564</v>
      </c>
      <c r="AL6608" s="301" t="s">
        <v>26344</v>
      </c>
      <c r="AR6608" s="29" t="str">
        <f>IF(OR(I6608="Negativmappe",I6608="Negativstreifen",I6608="Diapositivfilm",I6608="Fotomappe;(POSITIVE)",AND(I6608="Kostümfotografie",NOT(AE6608="DT")),AND(I6608="Fotografie",NOT(AE6608="DT")),AND(I6608="Porträtfotografie",NOT(AE6608="DT")),AND(I6608="Fotodokumentation",NOT(AE6608="DT")),AND(I6608="Bühnenbildfotografie",NOT(AE6608="DT"))),"1","0")</f>
        <v>1</v>
      </c>
      <c r="AS6608" s="29">
        <f>AT6608</f>
        <v>0</v>
      </c>
      <c r="AT6608" s="29">
        <v>0</v>
      </c>
      <c r="AW6608" s="29" t="str">
        <f>IF(NOT(AV6608=""),"image/tiff","")</f>
        <v/>
      </c>
      <c r="AX6608" s="29" t="str">
        <f>IF(NOT(AV6608=""),"archival/master","")</f>
        <v/>
      </c>
      <c r="AY6608" s="29" t="str">
        <f>"https://media.mediathek-tanz-theater.de/iiif/2/nvt_"&amp;C6608&amp;".JP2"</f>
        <v>https://media.mediathek-tanz-theater.de/iiif/2/nvt_img-602.JP2</v>
      </c>
      <c r="AZ6608" s="29" t="str">
        <f>IF(NOT(AY6608=""),"image/jp2","")</f>
        <v>image/jp2</v>
      </c>
      <c r="BA6608" s="29" t="str">
        <f>IF(NOT(AY6608=""),"presentation/iiif","")</f>
        <v>presentation/iiif</v>
      </c>
      <c r="BB6608" s="29" t="str">
        <f>"https://media.mediathek-tanz-theater.de/iiif/2/nvt_"&amp;C6608&amp;".JP2/full/100,/0/default.jpg"</f>
        <v>https://media.mediathek-tanz-theater.de/iiif/2/nvt_img-602.JP2/full/100,/0/default.jpg</v>
      </c>
      <c r="BC6608" s="29" t="str">
        <f>IF(NOT(BB6608=""),"image/jpeg","")</f>
        <v>image/jpeg</v>
      </c>
      <c r="BD6608" s="29" t="str">
        <f>IF(NOT(BB6608=""),"presentation/thumbnail","")</f>
        <v>presentation/thumbnail</v>
      </c>
    </row>
    <row r="6609" spans="1:38" ht="25.5">
      <c r="A6609" s="29">
        <v>1</v>
      </c>
      <c r="B6609" s="29">
        <v>0</v>
      </c>
      <c r="C6609" s="38" t="s">
        <v>26321</v>
      </c>
      <c r="D6609" s="38" t="s">
        <v>26305</v>
      </c>
      <c r="F6609" s="38" t="s">
        <v>24530</v>
      </c>
      <c r="I6609" s="38" t="s">
        <v>4438</v>
      </c>
      <c r="J6609" s="38" t="s">
        <v>26304</v>
      </c>
      <c r="N6609" t="s">
        <v>1704</v>
      </c>
      <c r="R6609" s="38" t="s">
        <v>25979</v>
      </c>
      <c r="AA6609" s="38" t="s">
        <v>1170</v>
      </c>
      <c r="AE6609" s="38" t="s">
        <v>2950</v>
      </c>
      <c r="AG6609" s="38">
        <v>1</v>
      </c>
      <c r="AH6609" s="38" t="s">
        <v>4439</v>
      </c>
      <c r="AI6609" s="38" t="s">
        <v>4440</v>
      </c>
      <c r="AJ6609" s="38" t="s">
        <v>5900</v>
      </c>
      <c r="AL6609" s="301" t="s">
        <v>26344</v>
      </c>
    </row>
    <row r="6610" spans="1:38" ht="38.25">
      <c r="A6610" s="29">
        <v>1</v>
      </c>
      <c r="B6610" s="29">
        <v>0</v>
      </c>
      <c r="C6610" s="38" t="s">
        <v>26322</v>
      </c>
      <c r="D6610" s="38" t="s">
        <v>26306</v>
      </c>
      <c r="F6610" s="38" t="s">
        <v>24530</v>
      </c>
      <c r="H6610" s="38" t="s">
        <v>4561</v>
      </c>
      <c r="I6610" s="38" t="s">
        <v>4446</v>
      </c>
      <c r="J6610" s="38" t="s">
        <v>26321</v>
      </c>
      <c r="N6610" t="s">
        <v>1704</v>
      </c>
      <c r="R6610" s="38" t="s">
        <v>25979</v>
      </c>
      <c r="U6610" s="38" t="s">
        <v>26120</v>
      </c>
      <c r="AA6610" s="38" t="s">
        <v>1170</v>
      </c>
      <c r="AB6610" s="38" t="s">
        <v>14525</v>
      </c>
      <c r="AE6610" s="38" t="s">
        <v>2950</v>
      </c>
      <c r="AG6610" s="38">
        <v>1</v>
      </c>
      <c r="AH6610" s="38" t="s">
        <v>4439</v>
      </c>
      <c r="AI6610" s="38" t="s">
        <v>4440</v>
      </c>
      <c r="AJ6610" s="38" t="s">
        <v>4449</v>
      </c>
      <c r="AK6610" s="38" t="s">
        <v>72</v>
      </c>
      <c r="AL6610" s="301" t="s">
        <v>26344</v>
      </c>
    </row>
    <row r="6611" spans="1:38" ht="38.25">
      <c r="A6611" s="29">
        <v>1</v>
      </c>
      <c r="B6611" s="29">
        <v>0</v>
      </c>
      <c r="C6611" s="38" t="s">
        <v>26323</v>
      </c>
      <c r="D6611" s="38" t="s">
        <v>26307</v>
      </c>
      <c r="F6611" s="38" t="s">
        <v>24530</v>
      </c>
      <c r="H6611" s="38" t="s">
        <v>26343</v>
      </c>
      <c r="I6611" s="38" t="s">
        <v>4446</v>
      </c>
      <c r="J6611" s="38" t="s">
        <v>26321</v>
      </c>
      <c r="N6611" t="s">
        <v>1704</v>
      </c>
      <c r="R6611" s="38" t="s">
        <v>25979</v>
      </c>
      <c r="U6611" s="38" t="s">
        <v>26120</v>
      </c>
      <c r="AA6611" s="38" t="s">
        <v>1170</v>
      </c>
      <c r="AE6611" s="38" t="s">
        <v>2950</v>
      </c>
      <c r="AG6611" s="38">
        <v>1</v>
      </c>
      <c r="AH6611" s="38" t="s">
        <v>4439</v>
      </c>
      <c r="AI6611" s="38" t="s">
        <v>4440</v>
      </c>
      <c r="AJ6611" s="38" t="s">
        <v>4449</v>
      </c>
      <c r="AK6611" s="38" t="s">
        <v>20014</v>
      </c>
      <c r="AL6611" s="301" t="s">
        <v>26344</v>
      </c>
    </row>
    <row r="6612" spans="1:38" ht="38.25">
      <c r="A6612" s="29">
        <v>1</v>
      </c>
      <c r="B6612" s="29">
        <v>0</v>
      </c>
      <c r="C6612" s="38" t="s">
        <v>26324</v>
      </c>
      <c r="D6612" s="38" t="s">
        <v>26308</v>
      </c>
      <c r="F6612" s="38" t="s">
        <v>24530</v>
      </c>
      <c r="H6612" s="38" t="s">
        <v>26343</v>
      </c>
      <c r="I6612" s="38" t="s">
        <v>4446</v>
      </c>
      <c r="J6612" s="38" t="s">
        <v>26321</v>
      </c>
      <c r="N6612" t="s">
        <v>1704</v>
      </c>
      <c r="R6612" s="38" t="s">
        <v>25979</v>
      </c>
      <c r="U6612" s="38" t="s">
        <v>26120</v>
      </c>
      <c r="AA6612" s="38" t="s">
        <v>1170</v>
      </c>
      <c r="AE6612" s="38" t="s">
        <v>2950</v>
      </c>
      <c r="AG6612" s="38">
        <v>1</v>
      </c>
      <c r="AH6612" s="38" t="s">
        <v>4439</v>
      </c>
      <c r="AI6612" s="38" t="s">
        <v>4440</v>
      </c>
      <c r="AJ6612" s="38" t="s">
        <v>4449</v>
      </c>
      <c r="AK6612" s="38" t="s">
        <v>20014</v>
      </c>
      <c r="AL6612" s="301" t="s">
        <v>26344</v>
      </c>
    </row>
    <row r="6613" spans="1:38" ht="25.5">
      <c r="A6613" s="29">
        <v>1</v>
      </c>
      <c r="B6613" s="29">
        <v>0</v>
      </c>
      <c r="C6613" s="38" t="s">
        <v>26325</v>
      </c>
      <c r="D6613" s="38" t="s">
        <v>26309</v>
      </c>
      <c r="F6613" s="38" t="s">
        <v>24530</v>
      </c>
      <c r="I6613" s="38" t="s">
        <v>4438</v>
      </c>
      <c r="J6613" s="38" t="s">
        <v>26304</v>
      </c>
      <c r="N6613" t="s">
        <v>1704</v>
      </c>
      <c r="R6613" s="38" t="s">
        <v>25979</v>
      </c>
      <c r="AA6613" s="38" t="s">
        <v>1170</v>
      </c>
      <c r="AE6613" s="38" t="s">
        <v>2950</v>
      </c>
      <c r="AG6613" s="38">
        <v>1</v>
      </c>
      <c r="AH6613" s="38" t="s">
        <v>4439</v>
      </c>
      <c r="AI6613" s="38" t="s">
        <v>4440</v>
      </c>
      <c r="AJ6613" s="38" t="s">
        <v>11546</v>
      </c>
      <c r="AL6613" s="301" t="s">
        <v>26344</v>
      </c>
    </row>
    <row r="6614" spans="1:38" ht="25.5">
      <c r="A6614" s="29">
        <v>1</v>
      </c>
      <c r="B6614" s="29">
        <v>0</v>
      </c>
      <c r="C6614" s="38" t="s">
        <v>26326</v>
      </c>
      <c r="D6614" s="38" t="s">
        <v>26310</v>
      </c>
      <c r="F6614" s="38" t="s">
        <v>24530</v>
      </c>
      <c r="H6614" s="38" t="s">
        <v>4561</v>
      </c>
      <c r="I6614" s="38" t="s">
        <v>4446</v>
      </c>
      <c r="J6614" s="38" t="s">
        <v>26325</v>
      </c>
      <c r="N6614" t="s">
        <v>1704</v>
      </c>
      <c r="R6614" s="38" t="s">
        <v>25979</v>
      </c>
      <c r="U6614" s="38" t="s">
        <v>26341</v>
      </c>
      <c r="AA6614" s="38" t="s">
        <v>1170</v>
      </c>
      <c r="AE6614" s="38" t="s">
        <v>2950</v>
      </c>
      <c r="AG6614" s="38">
        <v>1</v>
      </c>
      <c r="AH6614" s="38" t="s">
        <v>4439</v>
      </c>
      <c r="AI6614" s="38" t="s">
        <v>4440</v>
      </c>
      <c r="AJ6614" s="38" t="s">
        <v>4449</v>
      </c>
      <c r="AK6614" s="38" t="s">
        <v>26345</v>
      </c>
      <c r="AL6614" s="301" t="s">
        <v>26344</v>
      </c>
    </row>
    <row r="6615" spans="1:38" ht="38.25">
      <c r="A6615" s="29">
        <v>1</v>
      </c>
      <c r="B6615" s="29">
        <v>0</v>
      </c>
      <c r="C6615" s="38" t="s">
        <v>26327</v>
      </c>
      <c r="D6615" s="38" t="s">
        <v>26311</v>
      </c>
      <c r="F6615" s="38" t="s">
        <v>24530</v>
      </c>
      <c r="H6615" s="38" t="s">
        <v>4561</v>
      </c>
      <c r="I6615" s="38" t="s">
        <v>4446</v>
      </c>
      <c r="J6615" s="38" t="s">
        <v>26325</v>
      </c>
      <c r="N6615" t="s">
        <v>1704</v>
      </c>
      <c r="R6615" s="38" t="s">
        <v>25979</v>
      </c>
      <c r="U6615" s="38" t="s">
        <v>26120</v>
      </c>
      <c r="AA6615" s="38" t="s">
        <v>1170</v>
      </c>
      <c r="AE6615" s="38" t="s">
        <v>2950</v>
      </c>
      <c r="AG6615" s="38">
        <v>1</v>
      </c>
      <c r="AH6615" s="38" t="s">
        <v>4439</v>
      </c>
      <c r="AI6615" s="38" t="s">
        <v>4440</v>
      </c>
      <c r="AJ6615" s="38" t="s">
        <v>4449</v>
      </c>
      <c r="AK6615" s="38" t="s">
        <v>26346</v>
      </c>
      <c r="AL6615" s="301" t="s">
        <v>26344</v>
      </c>
    </row>
    <row r="6616" spans="1:38" ht="51">
      <c r="A6616" s="29">
        <v>1</v>
      </c>
      <c r="B6616" s="29">
        <v>0</v>
      </c>
      <c r="C6616" s="38" t="s">
        <v>26328</v>
      </c>
      <c r="D6616" s="38" t="s">
        <v>26312</v>
      </c>
      <c r="F6616" s="38" t="s">
        <v>24530</v>
      </c>
      <c r="H6616" s="38" t="s">
        <v>5078</v>
      </c>
      <c r="I6616" s="38" t="s">
        <v>4446</v>
      </c>
      <c r="J6616" s="38" t="s">
        <v>26325</v>
      </c>
      <c r="N6616" t="s">
        <v>1704</v>
      </c>
      <c r="R6616" s="38" t="s">
        <v>25979</v>
      </c>
      <c r="U6616" s="38" t="s">
        <v>15346</v>
      </c>
      <c r="AA6616" s="38" t="s">
        <v>1170</v>
      </c>
      <c r="AB6616" s="38" t="s">
        <v>14535</v>
      </c>
      <c r="AE6616" s="38" t="s">
        <v>2950</v>
      </c>
      <c r="AG6616" s="38">
        <v>1</v>
      </c>
      <c r="AH6616" s="38" t="s">
        <v>4439</v>
      </c>
      <c r="AI6616" s="38" t="s">
        <v>4440</v>
      </c>
      <c r="AJ6616" s="38" t="s">
        <v>4449</v>
      </c>
      <c r="AK6616" s="38" t="s">
        <v>26347</v>
      </c>
      <c r="AL6616" s="301" t="s">
        <v>26344</v>
      </c>
    </row>
    <row r="6617" spans="1:38" ht="25.5">
      <c r="A6617" s="29">
        <v>1</v>
      </c>
      <c r="B6617" s="29">
        <v>0</v>
      </c>
      <c r="C6617" s="38" t="s">
        <v>26329</v>
      </c>
      <c r="D6617" s="38" t="s">
        <v>26313</v>
      </c>
      <c r="F6617" s="38" t="s">
        <v>24530</v>
      </c>
      <c r="I6617" s="38" t="s">
        <v>4438</v>
      </c>
      <c r="J6617" s="38" t="s">
        <v>26304</v>
      </c>
      <c r="N6617" t="s">
        <v>1704</v>
      </c>
      <c r="R6617" s="38" t="s">
        <v>25979</v>
      </c>
      <c r="AA6617" s="38" t="s">
        <v>1170</v>
      </c>
      <c r="AE6617" s="38" t="s">
        <v>2950</v>
      </c>
      <c r="AG6617" s="38">
        <v>1</v>
      </c>
      <c r="AH6617" s="38" t="s">
        <v>4439</v>
      </c>
      <c r="AI6617" s="38" t="s">
        <v>4440</v>
      </c>
      <c r="AJ6617" s="38" t="s">
        <v>14742</v>
      </c>
      <c r="AL6617" s="301" t="s">
        <v>26344</v>
      </c>
    </row>
    <row r="6618" spans="1:38" ht="25.5">
      <c r="A6618" s="29">
        <v>1</v>
      </c>
      <c r="B6618" s="29">
        <v>0</v>
      </c>
      <c r="C6618" s="38" t="s">
        <v>26334</v>
      </c>
      <c r="D6618" s="38" t="s">
        <v>26314</v>
      </c>
      <c r="F6618" s="38" t="s">
        <v>24530</v>
      </c>
      <c r="I6618" s="38" t="s">
        <v>4446</v>
      </c>
      <c r="J6618" s="38" t="s">
        <v>26329</v>
      </c>
      <c r="N6618" t="s">
        <v>1704</v>
      </c>
      <c r="R6618" s="38" t="s">
        <v>25979</v>
      </c>
      <c r="U6618" s="38" t="s">
        <v>1241</v>
      </c>
      <c r="AA6618" s="38" t="s">
        <v>1170</v>
      </c>
      <c r="AE6618" s="38" t="s">
        <v>2950</v>
      </c>
      <c r="AG6618" s="38">
        <v>1</v>
      </c>
      <c r="AH6618" s="38" t="s">
        <v>4439</v>
      </c>
      <c r="AI6618" s="38" t="s">
        <v>4440</v>
      </c>
      <c r="AJ6618" s="38" t="s">
        <v>4449</v>
      </c>
      <c r="AK6618" s="38" t="s">
        <v>26348</v>
      </c>
      <c r="AL6618" s="301" t="s">
        <v>26344</v>
      </c>
    </row>
    <row r="6619" spans="1:38" ht="38.25">
      <c r="A6619" s="29">
        <v>1</v>
      </c>
      <c r="B6619" s="29">
        <v>0</v>
      </c>
      <c r="C6619" s="38" t="s">
        <v>26335</v>
      </c>
      <c r="D6619" s="38" t="s">
        <v>26315</v>
      </c>
      <c r="F6619" s="38" t="s">
        <v>24530</v>
      </c>
      <c r="I6619" s="38" t="s">
        <v>4446</v>
      </c>
      <c r="J6619" s="38" t="s">
        <v>26329</v>
      </c>
      <c r="N6619" t="s">
        <v>1704</v>
      </c>
      <c r="R6619" s="38" t="s">
        <v>25979</v>
      </c>
      <c r="U6619" s="38" t="s">
        <v>17145</v>
      </c>
      <c r="AA6619" s="38" t="s">
        <v>1170</v>
      </c>
      <c r="AB6619" s="38" t="s">
        <v>14539</v>
      </c>
      <c r="AE6619" s="38" t="s">
        <v>2950</v>
      </c>
      <c r="AG6619" s="38">
        <v>1</v>
      </c>
      <c r="AH6619" s="38" t="s">
        <v>4439</v>
      </c>
      <c r="AI6619" s="38" t="s">
        <v>4440</v>
      </c>
      <c r="AJ6619" s="38" t="s">
        <v>4449</v>
      </c>
      <c r="AK6619" s="38" t="s">
        <v>26349</v>
      </c>
      <c r="AL6619" s="301" t="s">
        <v>26344</v>
      </c>
    </row>
    <row r="6620" spans="1:38" ht="38.25">
      <c r="A6620" s="29">
        <v>1</v>
      </c>
      <c r="B6620" s="29">
        <v>0</v>
      </c>
      <c r="C6620" s="38" t="s">
        <v>26336</v>
      </c>
      <c r="D6620" s="38" t="s">
        <v>26316</v>
      </c>
      <c r="F6620" s="38" t="s">
        <v>24530</v>
      </c>
      <c r="H6620" s="38" t="s">
        <v>4841</v>
      </c>
      <c r="I6620" s="38" t="s">
        <v>4446</v>
      </c>
      <c r="J6620" s="38" t="s">
        <v>26329</v>
      </c>
      <c r="N6620" t="s">
        <v>1704</v>
      </c>
      <c r="R6620" s="38" t="s">
        <v>25979</v>
      </c>
      <c r="U6620" s="38" t="s">
        <v>26342</v>
      </c>
      <c r="AA6620" s="38" t="s">
        <v>1170</v>
      </c>
      <c r="AE6620" s="38" t="s">
        <v>2950</v>
      </c>
      <c r="AG6620" s="38">
        <v>1</v>
      </c>
      <c r="AH6620" s="38" t="s">
        <v>4439</v>
      </c>
      <c r="AI6620" s="38" t="s">
        <v>4440</v>
      </c>
      <c r="AJ6620" s="38" t="s">
        <v>4449</v>
      </c>
      <c r="AK6620" s="38" t="s">
        <v>26349</v>
      </c>
      <c r="AL6620" s="301" t="s">
        <v>26344</v>
      </c>
    </row>
    <row r="6621" spans="1:38" ht="25.5">
      <c r="A6621" s="29">
        <v>1</v>
      </c>
      <c r="B6621" s="29">
        <v>0</v>
      </c>
      <c r="C6621" s="38" t="s">
        <v>26337</v>
      </c>
      <c r="D6621" s="38" t="s">
        <v>26317</v>
      </c>
      <c r="F6621" s="38" t="s">
        <v>24530</v>
      </c>
      <c r="I6621" s="38" t="s">
        <v>4438</v>
      </c>
      <c r="J6621" s="38" t="s">
        <v>26304</v>
      </c>
      <c r="N6621" t="s">
        <v>1704</v>
      </c>
      <c r="R6621" s="38" t="s">
        <v>25979</v>
      </c>
      <c r="AA6621" s="38" t="s">
        <v>1170</v>
      </c>
      <c r="AE6621" s="38" t="s">
        <v>2950</v>
      </c>
      <c r="AG6621" s="38">
        <v>1</v>
      </c>
      <c r="AH6621" s="38" t="s">
        <v>4439</v>
      </c>
      <c r="AI6621" s="38" t="s">
        <v>4440</v>
      </c>
      <c r="AJ6621" s="38" t="s">
        <v>26303</v>
      </c>
      <c r="AL6621" s="301" t="s">
        <v>26344</v>
      </c>
    </row>
    <row r="6622" spans="1:38" ht="63.75">
      <c r="A6622" s="29">
        <v>1</v>
      </c>
      <c r="B6622" s="29">
        <v>0</v>
      </c>
      <c r="C6622" s="38" t="s">
        <v>26338</v>
      </c>
      <c r="D6622" s="38" t="s">
        <v>26318</v>
      </c>
      <c r="F6622" s="38" t="s">
        <v>24530</v>
      </c>
      <c r="I6622" s="38" t="s">
        <v>4446</v>
      </c>
      <c r="J6622" s="38" t="s">
        <v>26337</v>
      </c>
      <c r="N6622" t="s">
        <v>1704</v>
      </c>
      <c r="R6622" s="38" t="s">
        <v>25979</v>
      </c>
      <c r="U6622" s="38" t="s">
        <v>26120</v>
      </c>
      <c r="AA6622" s="38" t="s">
        <v>1170</v>
      </c>
      <c r="AE6622" s="38" t="s">
        <v>2950</v>
      </c>
      <c r="AG6622" s="38">
        <v>1</v>
      </c>
      <c r="AH6622" s="38" t="s">
        <v>4439</v>
      </c>
      <c r="AI6622" s="38" t="s">
        <v>4440</v>
      </c>
      <c r="AJ6622" s="38" t="s">
        <v>4449</v>
      </c>
      <c r="AK6622" s="38" t="s">
        <v>26351</v>
      </c>
      <c r="AL6622" s="301" t="s">
        <v>26344</v>
      </c>
    </row>
    <row r="6623" spans="1:38" ht="63.75">
      <c r="A6623" s="29">
        <v>1</v>
      </c>
      <c r="B6623" s="29">
        <v>0</v>
      </c>
      <c r="C6623" s="38" t="s">
        <v>26339</v>
      </c>
      <c r="D6623" s="38" t="s">
        <v>26319</v>
      </c>
      <c r="F6623" s="38" t="s">
        <v>24530</v>
      </c>
      <c r="H6623" s="38" t="s">
        <v>4815</v>
      </c>
      <c r="I6623" s="38" t="s">
        <v>4446</v>
      </c>
      <c r="J6623" s="38" t="s">
        <v>26337</v>
      </c>
      <c r="N6623" t="s">
        <v>1704</v>
      </c>
      <c r="R6623" s="38" t="s">
        <v>25979</v>
      </c>
      <c r="U6623" s="38" t="s">
        <v>26120</v>
      </c>
      <c r="AA6623" s="38" t="s">
        <v>1170</v>
      </c>
      <c r="AB6623" s="38" t="s">
        <v>14546</v>
      </c>
      <c r="AE6623" s="38" t="s">
        <v>2950</v>
      </c>
      <c r="AG6623" s="38">
        <v>1</v>
      </c>
      <c r="AH6623" s="38" t="s">
        <v>4439</v>
      </c>
      <c r="AI6623" s="38" t="s">
        <v>4440</v>
      </c>
      <c r="AJ6623" s="38" t="s">
        <v>4449</v>
      </c>
      <c r="AK6623" s="38" t="s">
        <v>26350</v>
      </c>
      <c r="AL6623" s="301" t="s">
        <v>26344</v>
      </c>
    </row>
    <row r="6624" spans="1:38" ht="63.75">
      <c r="A6624" s="29">
        <v>1</v>
      </c>
      <c r="B6624" s="29">
        <v>0</v>
      </c>
      <c r="C6624" s="38" t="s">
        <v>26340</v>
      </c>
      <c r="D6624" s="38" t="s">
        <v>26320</v>
      </c>
      <c r="F6624" s="38" t="s">
        <v>24530</v>
      </c>
      <c r="H6624" s="38" t="s">
        <v>4841</v>
      </c>
      <c r="I6624" s="38" t="s">
        <v>4446</v>
      </c>
      <c r="J6624" s="38" t="s">
        <v>26337</v>
      </c>
      <c r="N6624" t="s">
        <v>1704</v>
      </c>
      <c r="R6624" s="38" t="s">
        <v>25979</v>
      </c>
      <c r="U6624" s="38" t="s">
        <v>26120</v>
      </c>
      <c r="AA6624" s="38" t="s">
        <v>1170</v>
      </c>
      <c r="AB6624" s="38" t="s">
        <v>14553</v>
      </c>
      <c r="AE6624" s="38" t="s">
        <v>2950</v>
      </c>
      <c r="AG6624" s="38">
        <v>1</v>
      </c>
      <c r="AH6624" s="38" t="s">
        <v>4439</v>
      </c>
      <c r="AI6624" s="38" t="s">
        <v>4440</v>
      </c>
      <c r="AJ6624" s="38" t="s">
        <v>4449</v>
      </c>
      <c r="AK6624" s="38" t="s">
        <v>26351</v>
      </c>
      <c r="AL6624" s="301" t="s">
        <v>26344</v>
      </c>
    </row>
    <row r="6625" spans="1:56" ht="38.25">
      <c r="A6625" s="29">
        <v>0</v>
      </c>
      <c r="B6625" s="29">
        <v>0</v>
      </c>
      <c r="C6625" s="38" t="s">
        <v>26333</v>
      </c>
      <c r="F6625" s="38" t="s">
        <v>24530</v>
      </c>
      <c r="I6625" s="38" t="s">
        <v>4431</v>
      </c>
      <c r="J6625" s="406"/>
      <c r="M6625"/>
      <c r="P6625" s="29"/>
      <c r="U6625"/>
      <c r="AB6625" s="38" t="s">
        <v>26352</v>
      </c>
      <c r="AE6625" s="38" t="s">
        <v>2950</v>
      </c>
      <c r="AG6625" s="38">
        <v>1</v>
      </c>
      <c r="AJ6625" s="38" t="s">
        <v>4564</v>
      </c>
      <c r="AL6625" s="301" t="s">
        <v>26344</v>
      </c>
      <c r="AR6625" s="29" t="str">
        <f>IF(OR(I6625="Negativmappe",I6625="Negativstreifen",I6625="Diapositivfilm",I6625="Fotomappe;(POSITIVE)",AND(I6625="Kostümfotografie",NOT(AE6625="DT")),AND(I6625="Fotografie",NOT(AE6625="DT")),AND(I6625="Porträtfotografie",NOT(AE6625="DT")),AND(I6625="Fotodokumentation",NOT(AE6625="DT")),AND(I6625="Bühnenbildfotografie",NOT(AE6625="DT"))),"1","0")</f>
        <v>1</v>
      </c>
      <c r="AS6625" s="29">
        <f>AT6625</f>
        <v>0</v>
      </c>
      <c r="AT6625" s="29">
        <v>0</v>
      </c>
      <c r="AW6625" s="29" t="str">
        <f>IF(NOT(AV6625=""),"image/tiff","")</f>
        <v/>
      </c>
      <c r="AX6625" s="29" t="str">
        <f>IF(NOT(AV6625=""),"archival/master","")</f>
        <v/>
      </c>
      <c r="AY6625" s="29" t="str">
        <f>"https://media.mediathek-tanz-theater.de/iiif/2/nvt_"&amp;C6625&amp;".JP2"</f>
        <v>https://media.mediathek-tanz-theater.de/iiif/2/nvt_img-603.JP2</v>
      </c>
      <c r="AZ6625" s="29" t="str">
        <f>IF(NOT(AY6625=""),"image/jp2","")</f>
        <v>image/jp2</v>
      </c>
      <c r="BA6625" s="29" t="str">
        <f>IF(NOT(AY6625=""),"presentation/iiif","")</f>
        <v>presentation/iiif</v>
      </c>
      <c r="BB6625" s="29" t="str">
        <f>"https://media.mediathek-tanz-theater.de/iiif/2/nvt_"&amp;C6625&amp;".JP2/full/100,/0/default.jpg"</f>
        <v>https://media.mediathek-tanz-theater.de/iiif/2/nvt_img-603.JP2/full/100,/0/default.jpg</v>
      </c>
      <c r="BC6625" s="29" t="str">
        <f>IF(NOT(BB6625=""),"image/jpeg","")</f>
        <v>image/jpeg</v>
      </c>
      <c r="BD6625" s="29" t="str">
        <f>IF(NOT(BB6625=""),"presentation/thumbnail","")</f>
        <v>presentation/thumbnail</v>
      </c>
    </row>
    <row r="6626" spans="1:56" ht="25.5">
      <c r="A6626" s="29">
        <v>1</v>
      </c>
      <c r="B6626" s="29">
        <v>0</v>
      </c>
      <c r="C6626" s="38" t="s">
        <v>26368</v>
      </c>
      <c r="D6626" s="38" t="s">
        <v>26353</v>
      </c>
      <c r="F6626" s="38" t="s">
        <v>24530</v>
      </c>
      <c r="I6626" s="38" t="s">
        <v>4438</v>
      </c>
      <c r="J6626" s="38" t="s">
        <v>26333</v>
      </c>
      <c r="N6626" t="s">
        <v>1704</v>
      </c>
      <c r="R6626" s="38" t="s">
        <v>25979</v>
      </c>
      <c r="AA6626" s="38" t="s">
        <v>1170</v>
      </c>
      <c r="AE6626" s="38" t="s">
        <v>2950</v>
      </c>
      <c r="AG6626" s="38">
        <v>1</v>
      </c>
      <c r="AH6626" s="38" t="s">
        <v>4439</v>
      </c>
      <c r="AI6626" s="38" t="s">
        <v>4440</v>
      </c>
      <c r="AJ6626" s="38" t="s">
        <v>13880</v>
      </c>
      <c r="AL6626" s="301" t="s">
        <v>26344</v>
      </c>
    </row>
    <row r="6627" spans="1:56" ht="25.5">
      <c r="A6627" s="29">
        <v>1</v>
      </c>
      <c r="B6627" s="29">
        <v>0</v>
      </c>
      <c r="C6627" s="38" t="s">
        <v>26369</v>
      </c>
      <c r="D6627" s="38" t="s">
        <v>26354</v>
      </c>
      <c r="F6627" s="38" t="s">
        <v>24530</v>
      </c>
      <c r="H6627" s="38" t="s">
        <v>4841</v>
      </c>
      <c r="I6627" s="38" t="s">
        <v>4446</v>
      </c>
      <c r="J6627" s="38" t="s">
        <v>26368</v>
      </c>
      <c r="N6627" t="s">
        <v>1704</v>
      </c>
      <c r="R6627" s="38" t="s">
        <v>25979</v>
      </c>
      <c r="U6627" s="38" t="s">
        <v>1413</v>
      </c>
      <c r="AA6627" s="38" t="s">
        <v>1170</v>
      </c>
      <c r="AE6627" s="38" t="s">
        <v>2950</v>
      </c>
      <c r="AG6627" s="38">
        <v>1</v>
      </c>
      <c r="AH6627" s="38" t="s">
        <v>4439</v>
      </c>
      <c r="AI6627" s="38" t="s">
        <v>4440</v>
      </c>
      <c r="AJ6627" s="38" t="s">
        <v>4449</v>
      </c>
      <c r="AK6627" s="38" t="s">
        <v>72</v>
      </c>
      <c r="AL6627" s="301" t="s">
        <v>26344</v>
      </c>
    </row>
    <row r="6628" spans="1:56" ht="25.5">
      <c r="A6628" s="29">
        <v>1</v>
      </c>
      <c r="B6628" s="29">
        <v>0</v>
      </c>
      <c r="C6628" s="38" t="s">
        <v>26370</v>
      </c>
      <c r="D6628" s="38" t="s">
        <v>26355</v>
      </c>
      <c r="F6628" s="38" t="s">
        <v>24530</v>
      </c>
      <c r="H6628" s="38" t="s">
        <v>15498</v>
      </c>
      <c r="I6628" s="38" t="s">
        <v>4446</v>
      </c>
      <c r="J6628" s="38" t="s">
        <v>26368</v>
      </c>
      <c r="N6628" t="s">
        <v>1704</v>
      </c>
      <c r="R6628" s="38" t="s">
        <v>25979</v>
      </c>
      <c r="U6628" s="38" t="s">
        <v>1173</v>
      </c>
      <c r="AA6628" s="38" t="s">
        <v>1170</v>
      </c>
      <c r="AE6628" s="38" t="s">
        <v>2950</v>
      </c>
      <c r="AG6628" s="38">
        <v>1</v>
      </c>
      <c r="AH6628" s="38" t="s">
        <v>4439</v>
      </c>
      <c r="AI6628" s="38" t="s">
        <v>4440</v>
      </c>
      <c r="AJ6628" s="38" t="s">
        <v>4449</v>
      </c>
      <c r="AK6628" s="38" t="s">
        <v>25272</v>
      </c>
      <c r="AL6628" s="301" t="s">
        <v>26344</v>
      </c>
    </row>
    <row r="6629" spans="1:56" ht="25.5">
      <c r="A6629" s="29">
        <v>1</v>
      </c>
      <c r="B6629" s="29">
        <v>0</v>
      </c>
      <c r="C6629" s="38" t="s">
        <v>26371</v>
      </c>
      <c r="D6629" s="38" t="s">
        <v>26356</v>
      </c>
      <c r="F6629" s="38" t="s">
        <v>24530</v>
      </c>
      <c r="H6629" s="38" t="s">
        <v>15498</v>
      </c>
      <c r="I6629" s="38" t="s">
        <v>4446</v>
      </c>
      <c r="J6629" s="38" t="s">
        <v>26368</v>
      </c>
      <c r="N6629" t="s">
        <v>1704</v>
      </c>
      <c r="R6629" s="38" t="s">
        <v>25979</v>
      </c>
      <c r="U6629" s="38" t="s">
        <v>1413</v>
      </c>
      <c r="AA6629" s="38" t="s">
        <v>1170</v>
      </c>
      <c r="AE6629" s="38" t="s">
        <v>2950</v>
      </c>
      <c r="AG6629" s="38">
        <v>1</v>
      </c>
      <c r="AH6629" s="38" t="s">
        <v>4439</v>
      </c>
      <c r="AI6629" s="38" t="s">
        <v>4440</v>
      </c>
      <c r="AJ6629" s="38" t="s">
        <v>4449</v>
      </c>
      <c r="AK6629" s="38" t="s">
        <v>25272</v>
      </c>
      <c r="AL6629" s="301" t="s">
        <v>26344</v>
      </c>
    </row>
    <row r="6630" spans="1:56" ht="25.5">
      <c r="A6630" s="29">
        <v>1</v>
      </c>
      <c r="B6630" s="29">
        <v>0</v>
      </c>
      <c r="C6630" s="38" t="s">
        <v>26372</v>
      </c>
      <c r="D6630" s="38" t="s">
        <v>26357</v>
      </c>
      <c r="F6630" s="38" t="s">
        <v>24530</v>
      </c>
      <c r="I6630" s="38" t="s">
        <v>4438</v>
      </c>
      <c r="J6630" s="38" t="s">
        <v>26333</v>
      </c>
      <c r="N6630" t="s">
        <v>1704</v>
      </c>
      <c r="R6630" s="38" t="s">
        <v>25979</v>
      </c>
      <c r="AA6630" s="38" t="s">
        <v>1170</v>
      </c>
      <c r="AE6630" s="38" t="s">
        <v>2950</v>
      </c>
      <c r="AG6630" s="38">
        <v>1</v>
      </c>
      <c r="AH6630" s="38" t="s">
        <v>4439</v>
      </c>
      <c r="AI6630" s="38" t="s">
        <v>4440</v>
      </c>
      <c r="AJ6630" s="38" t="s">
        <v>11556</v>
      </c>
      <c r="AL6630" s="301" t="s">
        <v>26344</v>
      </c>
    </row>
    <row r="6631" spans="1:56" ht="38.25">
      <c r="A6631" s="29">
        <v>1</v>
      </c>
      <c r="B6631" s="29">
        <v>0</v>
      </c>
      <c r="C6631" s="38" t="s">
        <v>26373</v>
      </c>
      <c r="D6631" s="38" t="s">
        <v>26358</v>
      </c>
      <c r="F6631" s="38" t="s">
        <v>24530</v>
      </c>
      <c r="I6631" s="38" t="s">
        <v>4446</v>
      </c>
      <c r="J6631" s="38" t="s">
        <v>26372</v>
      </c>
      <c r="N6631" t="s">
        <v>1704</v>
      </c>
      <c r="R6631" s="38" t="s">
        <v>25979</v>
      </c>
      <c r="U6631" s="38" t="s">
        <v>26120</v>
      </c>
      <c r="AA6631" s="38" t="s">
        <v>1170</v>
      </c>
      <c r="AE6631" s="38" t="s">
        <v>2950</v>
      </c>
      <c r="AG6631" s="38">
        <v>1</v>
      </c>
      <c r="AH6631" s="38" t="s">
        <v>4439</v>
      </c>
      <c r="AI6631" s="38" t="s">
        <v>4440</v>
      </c>
      <c r="AJ6631" s="38" t="s">
        <v>4449</v>
      </c>
      <c r="AK6631" s="38" t="s">
        <v>25272</v>
      </c>
      <c r="AL6631" s="301" t="s">
        <v>26344</v>
      </c>
    </row>
    <row r="6632" spans="1:56" ht="25.5">
      <c r="A6632" s="29">
        <v>1</v>
      </c>
      <c r="B6632" s="29">
        <v>0</v>
      </c>
      <c r="C6632" s="38" t="s">
        <v>26374</v>
      </c>
      <c r="D6632" s="38" t="s">
        <v>26359</v>
      </c>
      <c r="F6632" s="38" t="s">
        <v>24530</v>
      </c>
      <c r="H6632" s="38" t="s">
        <v>15498</v>
      </c>
      <c r="I6632" s="38" t="s">
        <v>4446</v>
      </c>
      <c r="J6632" s="38" t="s">
        <v>26372</v>
      </c>
      <c r="N6632" t="s">
        <v>1704</v>
      </c>
      <c r="R6632" s="38" t="s">
        <v>25979</v>
      </c>
      <c r="U6632" s="38" t="s">
        <v>18465</v>
      </c>
      <c r="AA6632" s="38" t="s">
        <v>1170</v>
      </c>
      <c r="AB6632" s="38" t="s">
        <v>14559</v>
      </c>
      <c r="AE6632" s="38" t="s">
        <v>2950</v>
      </c>
      <c r="AG6632" s="38">
        <v>1</v>
      </c>
      <c r="AH6632" s="38" t="s">
        <v>4439</v>
      </c>
      <c r="AI6632" s="38" t="s">
        <v>4440</v>
      </c>
      <c r="AJ6632" s="38" t="s">
        <v>4449</v>
      </c>
      <c r="AK6632" s="38" t="s">
        <v>25272</v>
      </c>
      <c r="AL6632" s="301" t="s">
        <v>26344</v>
      </c>
    </row>
    <row r="6633" spans="1:56" ht="38.25">
      <c r="A6633" s="29">
        <v>1</v>
      </c>
      <c r="B6633" s="29">
        <v>0</v>
      </c>
      <c r="C6633" s="38" t="s">
        <v>26375</v>
      </c>
      <c r="D6633" s="38" t="s">
        <v>26360</v>
      </c>
      <c r="F6633" s="38" t="s">
        <v>24530</v>
      </c>
      <c r="H6633" s="38" t="s">
        <v>5078</v>
      </c>
      <c r="I6633" s="38" t="s">
        <v>4446</v>
      </c>
      <c r="J6633" s="38" t="s">
        <v>26372</v>
      </c>
      <c r="N6633" t="s">
        <v>1704</v>
      </c>
      <c r="R6633" s="38" t="s">
        <v>25979</v>
      </c>
      <c r="U6633" s="38" t="s">
        <v>26120</v>
      </c>
      <c r="AA6633" s="38" t="s">
        <v>1170</v>
      </c>
      <c r="AE6633" s="38" t="s">
        <v>2950</v>
      </c>
      <c r="AG6633" s="38">
        <v>1</v>
      </c>
      <c r="AH6633" s="38" t="s">
        <v>4439</v>
      </c>
      <c r="AI6633" s="38" t="s">
        <v>4440</v>
      </c>
      <c r="AJ6633" s="38" t="s">
        <v>4449</v>
      </c>
      <c r="AK6633" s="38" t="s">
        <v>25272</v>
      </c>
      <c r="AL6633" s="301" t="s">
        <v>26344</v>
      </c>
    </row>
    <row r="6634" spans="1:56" ht="25.5">
      <c r="A6634" s="29">
        <v>1</v>
      </c>
      <c r="B6634" s="29">
        <v>0</v>
      </c>
      <c r="C6634" s="38" t="s">
        <v>26376</v>
      </c>
      <c r="D6634" s="38" t="s">
        <v>26361</v>
      </c>
      <c r="F6634" s="38" t="s">
        <v>24530</v>
      </c>
      <c r="I6634" s="38" t="s">
        <v>4438</v>
      </c>
      <c r="J6634" s="38" t="s">
        <v>26333</v>
      </c>
      <c r="N6634" t="s">
        <v>1704</v>
      </c>
      <c r="R6634" s="38" t="s">
        <v>25979</v>
      </c>
      <c r="AA6634" s="38" t="s">
        <v>1170</v>
      </c>
      <c r="AE6634" s="38" t="s">
        <v>2950</v>
      </c>
      <c r="AG6634" s="38">
        <v>1</v>
      </c>
      <c r="AH6634" s="38" t="s">
        <v>4439</v>
      </c>
      <c r="AI6634" s="38" t="s">
        <v>4440</v>
      </c>
      <c r="AJ6634" s="38" t="s">
        <v>13993</v>
      </c>
      <c r="AL6634" s="301" t="s">
        <v>26344</v>
      </c>
    </row>
    <row r="6635" spans="1:56" ht="38.25">
      <c r="A6635" s="29">
        <v>1</v>
      </c>
      <c r="B6635" s="29">
        <v>0</v>
      </c>
      <c r="C6635" s="38" t="s">
        <v>26330</v>
      </c>
      <c r="D6635" s="38" t="s">
        <v>26362</v>
      </c>
      <c r="F6635" s="38" t="s">
        <v>24530</v>
      </c>
      <c r="I6635" s="38" t="s">
        <v>4446</v>
      </c>
      <c r="J6635" s="38" t="s">
        <v>26376</v>
      </c>
      <c r="N6635" t="s">
        <v>1704</v>
      </c>
      <c r="R6635" s="38" t="s">
        <v>25979</v>
      </c>
      <c r="U6635" s="38" t="s">
        <v>26120</v>
      </c>
      <c r="AA6635" s="38" t="s">
        <v>1170</v>
      </c>
      <c r="AB6635" s="38" t="s">
        <v>14563</v>
      </c>
      <c r="AE6635" s="38" t="s">
        <v>2950</v>
      </c>
      <c r="AG6635" s="38">
        <v>1</v>
      </c>
      <c r="AH6635" s="38" t="s">
        <v>4439</v>
      </c>
      <c r="AI6635" s="38" t="s">
        <v>4440</v>
      </c>
      <c r="AJ6635" s="38" t="s">
        <v>4449</v>
      </c>
      <c r="AK6635" s="38" t="s">
        <v>25272</v>
      </c>
      <c r="AL6635" s="301" t="s">
        <v>26344</v>
      </c>
    </row>
    <row r="6636" spans="1:56" ht="38.25">
      <c r="A6636" s="29">
        <v>1</v>
      </c>
      <c r="B6636" s="29">
        <v>0</v>
      </c>
      <c r="C6636" s="38" t="s">
        <v>26331</v>
      </c>
      <c r="D6636" s="38" t="s">
        <v>26363</v>
      </c>
      <c r="F6636" s="38" t="s">
        <v>24530</v>
      </c>
      <c r="H6636" s="38" t="s">
        <v>5078</v>
      </c>
      <c r="I6636" s="38" t="s">
        <v>4446</v>
      </c>
      <c r="J6636" s="38" t="s">
        <v>26376</v>
      </c>
      <c r="N6636" t="s">
        <v>1704</v>
      </c>
      <c r="R6636" s="38" t="s">
        <v>25979</v>
      </c>
      <c r="U6636" s="38" t="s">
        <v>26120</v>
      </c>
      <c r="AA6636" s="38" t="s">
        <v>1170</v>
      </c>
      <c r="AE6636" s="38" t="s">
        <v>2950</v>
      </c>
      <c r="AG6636" s="38">
        <v>1</v>
      </c>
      <c r="AH6636" s="38" t="s">
        <v>4439</v>
      </c>
      <c r="AI6636" s="38" t="s">
        <v>4440</v>
      </c>
      <c r="AJ6636" s="38" t="s">
        <v>4449</v>
      </c>
      <c r="AK6636" s="38" t="s">
        <v>25272</v>
      </c>
      <c r="AL6636" s="301" t="s">
        <v>26344</v>
      </c>
    </row>
    <row r="6637" spans="1:56" ht="38.25">
      <c r="A6637" s="29">
        <v>1</v>
      </c>
      <c r="B6637" s="29">
        <v>0</v>
      </c>
      <c r="C6637" s="38" t="s">
        <v>26332</v>
      </c>
      <c r="D6637" s="38" t="s">
        <v>26364</v>
      </c>
      <c r="F6637" s="38" t="s">
        <v>24530</v>
      </c>
      <c r="I6637" s="38" t="s">
        <v>4446</v>
      </c>
      <c r="J6637" s="38" t="s">
        <v>26376</v>
      </c>
      <c r="N6637" t="s">
        <v>1704</v>
      </c>
      <c r="R6637" s="38" t="s">
        <v>25979</v>
      </c>
      <c r="U6637" s="38" t="s">
        <v>26120</v>
      </c>
      <c r="AA6637" s="38" t="s">
        <v>1170</v>
      </c>
      <c r="AB6637" s="38" t="s">
        <v>14566</v>
      </c>
      <c r="AE6637" s="38" t="s">
        <v>2950</v>
      </c>
      <c r="AG6637" s="38">
        <v>1</v>
      </c>
      <c r="AH6637" s="38" t="s">
        <v>4439</v>
      </c>
      <c r="AI6637" s="38" t="s">
        <v>4440</v>
      </c>
      <c r="AJ6637" s="38" t="s">
        <v>4449</v>
      </c>
      <c r="AK6637" s="38" t="s">
        <v>72</v>
      </c>
      <c r="AL6637" s="301" t="s">
        <v>26344</v>
      </c>
    </row>
    <row r="6638" spans="1:56" ht="25.5">
      <c r="A6638" s="29">
        <v>1</v>
      </c>
      <c r="B6638" s="29">
        <v>0</v>
      </c>
      <c r="C6638" s="38" t="s">
        <v>26377</v>
      </c>
      <c r="D6638" s="38" t="s">
        <v>26365</v>
      </c>
      <c r="F6638" s="38" t="s">
        <v>24530</v>
      </c>
      <c r="I6638" s="38" t="s">
        <v>4438</v>
      </c>
      <c r="J6638" s="38" t="s">
        <v>26333</v>
      </c>
      <c r="N6638" t="s">
        <v>1704</v>
      </c>
      <c r="R6638" s="38" t="s">
        <v>25979</v>
      </c>
      <c r="AA6638" s="38" t="s">
        <v>1170</v>
      </c>
      <c r="AE6638" s="38" t="s">
        <v>2950</v>
      </c>
      <c r="AG6638" s="38">
        <v>1</v>
      </c>
      <c r="AH6638" s="38" t="s">
        <v>4439</v>
      </c>
      <c r="AI6638" s="38" t="s">
        <v>4440</v>
      </c>
      <c r="AJ6638" s="38" t="s">
        <v>16203</v>
      </c>
      <c r="AL6638" s="301" t="s">
        <v>26344</v>
      </c>
    </row>
    <row r="6639" spans="1:56" ht="38.25">
      <c r="A6639" s="29">
        <v>1</v>
      </c>
      <c r="B6639" s="29">
        <v>0</v>
      </c>
      <c r="C6639" s="38" t="s">
        <v>26378</v>
      </c>
      <c r="D6639" s="38" t="s">
        <v>26366</v>
      </c>
      <c r="F6639" s="38" t="s">
        <v>24530</v>
      </c>
      <c r="H6639" s="38" t="s">
        <v>15498</v>
      </c>
      <c r="I6639" s="38" t="s">
        <v>4446</v>
      </c>
      <c r="J6639" s="38" t="s">
        <v>26377</v>
      </c>
      <c r="N6639" t="s">
        <v>1704</v>
      </c>
      <c r="R6639" s="38" t="s">
        <v>25979</v>
      </c>
      <c r="U6639" s="38" t="s">
        <v>26120</v>
      </c>
      <c r="AA6639" s="38" t="s">
        <v>1170</v>
      </c>
      <c r="AB6639" s="38" t="s">
        <v>14574</v>
      </c>
      <c r="AE6639" s="38" t="s">
        <v>2950</v>
      </c>
      <c r="AG6639" s="38">
        <v>1</v>
      </c>
      <c r="AH6639" s="38" t="s">
        <v>4439</v>
      </c>
      <c r="AI6639" s="38" t="s">
        <v>4440</v>
      </c>
      <c r="AJ6639" s="38" t="s">
        <v>4449</v>
      </c>
      <c r="AK6639" s="38" t="s">
        <v>25272</v>
      </c>
      <c r="AL6639" s="301" t="s">
        <v>26344</v>
      </c>
    </row>
    <row r="6640" spans="1:56" ht="38.25">
      <c r="A6640" s="29">
        <v>1</v>
      </c>
      <c r="B6640" s="29">
        <v>0</v>
      </c>
      <c r="C6640" s="38" t="s">
        <v>26379</v>
      </c>
      <c r="D6640" s="38" t="s">
        <v>26367</v>
      </c>
      <c r="F6640" s="38" t="s">
        <v>24530</v>
      </c>
      <c r="I6640" s="38" t="s">
        <v>4446</v>
      </c>
      <c r="J6640" s="38" t="s">
        <v>26377</v>
      </c>
      <c r="N6640" t="s">
        <v>1704</v>
      </c>
      <c r="R6640" s="38" t="s">
        <v>25979</v>
      </c>
      <c r="U6640" s="38" t="s">
        <v>26120</v>
      </c>
      <c r="AA6640" s="38" t="s">
        <v>1170</v>
      </c>
      <c r="AB6640" s="38" t="s">
        <v>14578</v>
      </c>
      <c r="AE6640" s="38" t="s">
        <v>2950</v>
      </c>
      <c r="AG6640" s="38">
        <v>1</v>
      </c>
      <c r="AH6640" s="38" t="s">
        <v>4439</v>
      </c>
      <c r="AI6640" s="38" t="s">
        <v>4440</v>
      </c>
      <c r="AJ6640" s="38" t="s">
        <v>4449</v>
      </c>
      <c r="AK6640" s="38" t="s">
        <v>25272</v>
      </c>
      <c r="AL6640" s="301" t="s">
        <v>26344</v>
      </c>
    </row>
    <row r="6641" spans="1:56" ht="38.25">
      <c r="A6641" s="29">
        <v>0</v>
      </c>
      <c r="B6641" s="29">
        <v>0</v>
      </c>
      <c r="C6641" s="38" t="s">
        <v>26409</v>
      </c>
      <c r="F6641" s="38" t="s">
        <v>24530</v>
      </c>
      <c r="I6641" s="38" t="s">
        <v>4431</v>
      </c>
      <c r="J6641" s="406"/>
      <c r="M6641"/>
      <c r="P6641" s="29"/>
      <c r="U6641"/>
      <c r="AB6641" s="38" t="s">
        <v>26382</v>
      </c>
      <c r="AE6641" s="38" t="s">
        <v>2950</v>
      </c>
      <c r="AG6641" s="38">
        <v>1</v>
      </c>
      <c r="AJ6641" s="38" t="s">
        <v>4564</v>
      </c>
      <c r="AL6641" s="301" t="s">
        <v>26344</v>
      </c>
      <c r="AR6641" s="29" t="str">
        <f>IF(OR(I6641="Negativmappe",I6641="Negativstreifen",I6641="Diapositivfilm",I6641="Fotomappe;(POSITIVE)",AND(I6641="Kostümfotografie",NOT(AE6641="DT")),AND(I6641="Fotografie",NOT(AE6641="DT")),AND(I6641="Porträtfotografie",NOT(AE6641="DT")),AND(I6641="Fotodokumentation",NOT(AE6641="DT")),AND(I6641="Bühnenbildfotografie",NOT(AE6641="DT"))),"1","0")</f>
        <v>1</v>
      </c>
      <c r="AS6641" s="29">
        <f>AT6641</f>
        <v>0</v>
      </c>
      <c r="AT6641" s="29">
        <v>0</v>
      </c>
      <c r="AW6641" s="29" t="str">
        <f>IF(NOT(AV6641=""),"image/tiff","")</f>
        <v/>
      </c>
      <c r="AX6641" s="29" t="str">
        <f>IF(NOT(AV6641=""),"archival/master","")</f>
        <v/>
      </c>
      <c r="AY6641" s="29" t="str">
        <f>"https://media.mediathek-tanz-theater.de/iiif/2/nvt_"&amp;C6641&amp;".JP2"</f>
        <v>https://media.mediathek-tanz-theater.de/iiif/2/nvt_img-604.JP2</v>
      </c>
      <c r="AZ6641" s="29" t="str">
        <f>IF(NOT(AY6641=""),"image/jp2","")</f>
        <v>image/jp2</v>
      </c>
      <c r="BA6641" s="29" t="str">
        <f>IF(NOT(AY6641=""),"presentation/iiif","")</f>
        <v>presentation/iiif</v>
      </c>
      <c r="BB6641" s="29" t="str">
        <f>"https://media.mediathek-tanz-theater.de/iiif/2/nvt_"&amp;C6641&amp;".JP2/full/100,/0/default.jpg"</f>
        <v>https://media.mediathek-tanz-theater.de/iiif/2/nvt_img-604.JP2/full/100,/0/default.jpg</v>
      </c>
      <c r="BC6641" s="29" t="str">
        <f>IF(NOT(BB6641=""),"image/jpeg","")</f>
        <v>image/jpeg</v>
      </c>
      <c r="BD6641" s="29" t="str">
        <f>IF(NOT(BB6641=""),"presentation/thumbnail","")</f>
        <v>presentation/thumbnail</v>
      </c>
    </row>
    <row r="6642" spans="1:56" ht="25.5">
      <c r="A6642" s="29">
        <v>1</v>
      </c>
      <c r="B6642" s="29">
        <v>0</v>
      </c>
      <c r="C6642" s="38" t="s">
        <v>26410</v>
      </c>
      <c r="D6642" s="38" t="s">
        <v>26386</v>
      </c>
      <c r="F6642" s="38" t="s">
        <v>24530</v>
      </c>
      <c r="I6642" s="38" t="s">
        <v>4438</v>
      </c>
      <c r="J6642" s="38" t="s">
        <v>26409</v>
      </c>
      <c r="N6642" t="s">
        <v>1704</v>
      </c>
      <c r="R6642" s="38" t="s">
        <v>25979</v>
      </c>
      <c r="AA6642" s="38" t="s">
        <v>1170</v>
      </c>
      <c r="AE6642" s="38" t="s">
        <v>2950</v>
      </c>
      <c r="AG6642" s="38">
        <v>1</v>
      </c>
      <c r="AH6642" s="38" t="s">
        <v>4439</v>
      </c>
      <c r="AI6642" s="38" t="s">
        <v>4440</v>
      </c>
      <c r="AJ6642" s="38" t="s">
        <v>5885</v>
      </c>
      <c r="AL6642" s="301" t="s">
        <v>26344</v>
      </c>
    </row>
    <row r="6643" spans="1:56" ht="38.25">
      <c r="A6643" s="29">
        <v>1</v>
      </c>
      <c r="B6643" s="29">
        <v>0</v>
      </c>
      <c r="C6643" s="38" t="s">
        <v>26411</v>
      </c>
      <c r="D6643" s="38" t="s">
        <v>26387</v>
      </c>
      <c r="F6643" s="38" t="s">
        <v>24530</v>
      </c>
      <c r="H6643" s="38" t="s">
        <v>26434</v>
      </c>
      <c r="I6643" s="38" t="s">
        <v>4446</v>
      </c>
      <c r="J6643" s="38" t="s">
        <v>26410</v>
      </c>
      <c r="N6643" t="s">
        <v>1704</v>
      </c>
      <c r="R6643" s="38" t="s">
        <v>25979</v>
      </c>
      <c r="U6643" s="38" t="s">
        <v>26120</v>
      </c>
      <c r="AA6643" s="38" t="s">
        <v>1170</v>
      </c>
      <c r="AB6643" s="38" t="s">
        <v>14589</v>
      </c>
      <c r="AE6643" s="38" t="s">
        <v>2950</v>
      </c>
      <c r="AG6643" s="38">
        <v>1</v>
      </c>
      <c r="AH6643" s="38" t="s">
        <v>4439</v>
      </c>
      <c r="AI6643" s="38" t="s">
        <v>4440</v>
      </c>
      <c r="AJ6643" s="38" t="s">
        <v>4449</v>
      </c>
      <c r="AK6643" s="38" t="s">
        <v>20014</v>
      </c>
      <c r="AL6643" s="301" t="s">
        <v>26344</v>
      </c>
    </row>
    <row r="6644" spans="1:56" ht="38.25">
      <c r="A6644" s="29">
        <v>1</v>
      </c>
      <c r="B6644" s="29">
        <v>0</v>
      </c>
      <c r="C6644" s="38" t="s">
        <v>26412</v>
      </c>
      <c r="D6644" s="38" t="s">
        <v>26388</v>
      </c>
      <c r="F6644" s="38" t="s">
        <v>24530</v>
      </c>
      <c r="H6644" s="38" t="s">
        <v>4561</v>
      </c>
      <c r="I6644" s="38" t="s">
        <v>4446</v>
      </c>
      <c r="J6644" s="38" t="s">
        <v>26410</v>
      </c>
      <c r="N6644" t="s">
        <v>1704</v>
      </c>
      <c r="R6644" s="38" t="s">
        <v>25979</v>
      </c>
      <c r="U6644" s="38" t="s">
        <v>26120</v>
      </c>
      <c r="AA6644" s="38" t="s">
        <v>1170</v>
      </c>
      <c r="AE6644" s="38" t="s">
        <v>2950</v>
      </c>
      <c r="AG6644" s="38">
        <v>1</v>
      </c>
      <c r="AH6644" s="38" t="s">
        <v>4439</v>
      </c>
      <c r="AI6644" s="38" t="s">
        <v>4440</v>
      </c>
      <c r="AJ6644" s="38" t="s">
        <v>4449</v>
      </c>
      <c r="AK6644" s="38" t="s">
        <v>20014</v>
      </c>
      <c r="AL6644" s="301" t="s">
        <v>26344</v>
      </c>
    </row>
    <row r="6645" spans="1:56" ht="25.5">
      <c r="A6645" s="29">
        <v>1</v>
      </c>
      <c r="B6645" s="29">
        <v>0</v>
      </c>
      <c r="C6645" s="38" t="s">
        <v>26413</v>
      </c>
      <c r="D6645" s="38" t="s">
        <v>26389</v>
      </c>
      <c r="F6645" s="38" t="s">
        <v>24530</v>
      </c>
      <c r="H6645" s="38" t="s">
        <v>4561</v>
      </c>
      <c r="I6645" s="38" t="s">
        <v>4446</v>
      </c>
      <c r="J6645" s="38" t="s">
        <v>26410</v>
      </c>
      <c r="N6645" t="s">
        <v>1704</v>
      </c>
      <c r="R6645" s="38" t="s">
        <v>25979</v>
      </c>
      <c r="U6645" s="38" t="s">
        <v>26433</v>
      </c>
      <c r="AA6645" s="38" t="s">
        <v>1170</v>
      </c>
      <c r="AE6645" s="38" t="s">
        <v>2950</v>
      </c>
      <c r="AG6645" s="38">
        <v>1</v>
      </c>
      <c r="AH6645" s="38" t="s">
        <v>4439</v>
      </c>
      <c r="AI6645" s="38" t="s">
        <v>4440</v>
      </c>
      <c r="AJ6645" s="38" t="s">
        <v>4449</v>
      </c>
      <c r="AK6645" s="38" t="s">
        <v>20014</v>
      </c>
      <c r="AL6645" s="301" t="s">
        <v>26344</v>
      </c>
    </row>
    <row r="6646" spans="1:56" ht="25.5">
      <c r="A6646" s="29">
        <v>1</v>
      </c>
      <c r="B6646" s="29">
        <v>0</v>
      </c>
      <c r="C6646" s="38" t="s">
        <v>26414</v>
      </c>
      <c r="D6646" s="38" t="s">
        <v>26390</v>
      </c>
      <c r="F6646" s="38" t="s">
        <v>24530</v>
      </c>
      <c r="I6646" s="38" t="s">
        <v>4438</v>
      </c>
      <c r="J6646" s="38" t="s">
        <v>26409</v>
      </c>
      <c r="N6646" t="s">
        <v>1704</v>
      </c>
      <c r="R6646" s="38" t="s">
        <v>25979</v>
      </c>
      <c r="AA6646" s="38" t="s">
        <v>1170</v>
      </c>
      <c r="AE6646" s="38" t="s">
        <v>2950</v>
      </c>
      <c r="AG6646" s="38">
        <v>1</v>
      </c>
      <c r="AH6646" s="38" t="s">
        <v>4439</v>
      </c>
      <c r="AI6646" s="38" t="s">
        <v>4440</v>
      </c>
      <c r="AJ6646" s="38" t="s">
        <v>5885</v>
      </c>
      <c r="AL6646" s="301" t="s">
        <v>26344</v>
      </c>
    </row>
    <row r="6647" spans="1:56" ht="25.5">
      <c r="A6647" s="29">
        <v>1</v>
      </c>
      <c r="B6647" s="29">
        <v>0</v>
      </c>
      <c r="C6647" s="38" t="s">
        <v>26415</v>
      </c>
      <c r="D6647" s="38" t="s">
        <v>26391</v>
      </c>
      <c r="F6647" s="38" t="s">
        <v>24530</v>
      </c>
      <c r="H6647" s="38" t="s">
        <v>5078</v>
      </c>
      <c r="I6647" s="38" t="s">
        <v>4446</v>
      </c>
      <c r="J6647" s="38" t="s">
        <v>26414</v>
      </c>
      <c r="N6647" t="s">
        <v>1704</v>
      </c>
      <c r="R6647" s="38" t="s">
        <v>25979</v>
      </c>
      <c r="U6647" s="38" t="s">
        <v>26078</v>
      </c>
      <c r="AA6647" s="38" t="s">
        <v>1170</v>
      </c>
      <c r="AB6647" s="38" t="s">
        <v>14593</v>
      </c>
      <c r="AE6647" s="38" t="s">
        <v>2950</v>
      </c>
      <c r="AG6647" s="38">
        <v>1</v>
      </c>
      <c r="AH6647" s="38" t="s">
        <v>4439</v>
      </c>
      <c r="AI6647" s="38" t="s">
        <v>4440</v>
      </c>
      <c r="AJ6647" s="38" t="s">
        <v>4449</v>
      </c>
      <c r="AK6647" s="38" t="s">
        <v>20014</v>
      </c>
      <c r="AL6647" s="301" t="s">
        <v>26344</v>
      </c>
    </row>
    <row r="6648" spans="1:56" ht="25.5">
      <c r="A6648" s="29">
        <v>1</v>
      </c>
      <c r="B6648" s="29">
        <v>0</v>
      </c>
      <c r="C6648" s="38" t="s">
        <v>26416</v>
      </c>
      <c r="D6648" s="38" t="s">
        <v>26392</v>
      </c>
      <c r="F6648" s="38" t="s">
        <v>24530</v>
      </c>
      <c r="H6648" s="38" t="s">
        <v>5078</v>
      </c>
      <c r="I6648" s="38" t="s">
        <v>4446</v>
      </c>
      <c r="J6648" s="38" t="s">
        <v>26414</v>
      </c>
      <c r="N6648" t="s">
        <v>1704</v>
      </c>
      <c r="R6648" s="38" t="s">
        <v>25979</v>
      </c>
      <c r="U6648" s="38" t="s">
        <v>26433</v>
      </c>
      <c r="AA6648" s="38" t="s">
        <v>1170</v>
      </c>
      <c r="AB6648" s="38" t="s">
        <v>14600</v>
      </c>
      <c r="AE6648" s="38" t="s">
        <v>2950</v>
      </c>
      <c r="AG6648" s="38">
        <v>1</v>
      </c>
      <c r="AH6648" s="38" t="s">
        <v>4439</v>
      </c>
      <c r="AI6648" s="38" t="s">
        <v>4440</v>
      </c>
      <c r="AJ6648" s="38" t="s">
        <v>4449</v>
      </c>
      <c r="AK6648" s="38" t="s">
        <v>20014</v>
      </c>
      <c r="AL6648" s="301" t="s">
        <v>26344</v>
      </c>
    </row>
    <row r="6649" spans="1:56" ht="38.25">
      <c r="A6649" s="29">
        <v>1</v>
      </c>
      <c r="B6649" s="29">
        <v>0</v>
      </c>
      <c r="C6649" s="38" t="s">
        <v>26417</v>
      </c>
      <c r="D6649" s="38" t="s">
        <v>26393</v>
      </c>
      <c r="F6649" s="38" t="s">
        <v>24530</v>
      </c>
      <c r="H6649" s="38" t="s">
        <v>5078</v>
      </c>
      <c r="I6649" s="38" t="s">
        <v>4446</v>
      </c>
      <c r="J6649" s="38" t="s">
        <v>26414</v>
      </c>
      <c r="N6649" t="s">
        <v>1704</v>
      </c>
      <c r="R6649" s="38" t="s">
        <v>25979</v>
      </c>
      <c r="U6649" s="38" t="s">
        <v>26120</v>
      </c>
      <c r="AA6649" s="38" t="s">
        <v>1170</v>
      </c>
      <c r="AB6649" s="38" t="s">
        <v>14603</v>
      </c>
      <c r="AE6649" s="38" t="s">
        <v>2950</v>
      </c>
      <c r="AG6649" s="38">
        <v>1</v>
      </c>
      <c r="AH6649" s="38" t="s">
        <v>4439</v>
      </c>
      <c r="AI6649" s="38" t="s">
        <v>4440</v>
      </c>
      <c r="AJ6649" s="38" t="s">
        <v>4449</v>
      </c>
      <c r="AK6649" s="38" t="s">
        <v>20014</v>
      </c>
      <c r="AL6649" s="301" t="s">
        <v>26344</v>
      </c>
    </row>
    <row r="6650" spans="1:56" ht="25.5">
      <c r="A6650" s="29">
        <v>1</v>
      </c>
      <c r="B6650" s="29">
        <v>0</v>
      </c>
      <c r="C6650" s="38" t="s">
        <v>26418</v>
      </c>
      <c r="D6650" s="38" t="s">
        <v>26394</v>
      </c>
      <c r="F6650" s="38" t="s">
        <v>24530</v>
      </c>
      <c r="I6650" s="38" t="s">
        <v>4438</v>
      </c>
      <c r="J6650" s="38" t="s">
        <v>26409</v>
      </c>
      <c r="N6650" t="s">
        <v>1704</v>
      </c>
      <c r="R6650" s="38" t="s">
        <v>25979</v>
      </c>
      <c r="AA6650" s="38" t="s">
        <v>1170</v>
      </c>
      <c r="AE6650" s="38" t="s">
        <v>2950</v>
      </c>
      <c r="AG6650" s="38">
        <v>1</v>
      </c>
      <c r="AH6650" s="38" t="s">
        <v>4439</v>
      </c>
      <c r="AI6650" s="38" t="s">
        <v>4440</v>
      </c>
      <c r="AJ6650" s="38" t="s">
        <v>11556</v>
      </c>
      <c r="AL6650" s="301" t="s">
        <v>26344</v>
      </c>
    </row>
    <row r="6651" spans="1:56" ht="38.25">
      <c r="A6651" s="29">
        <v>1</v>
      </c>
      <c r="B6651" s="29">
        <v>0</v>
      </c>
      <c r="C6651" s="38" t="s">
        <v>26419</v>
      </c>
      <c r="D6651" s="38" t="s">
        <v>26395</v>
      </c>
      <c r="F6651" s="38" t="s">
        <v>24530</v>
      </c>
      <c r="H6651" s="38" t="s">
        <v>4841</v>
      </c>
      <c r="I6651" s="38" t="s">
        <v>4446</v>
      </c>
      <c r="J6651" s="38" t="s">
        <v>26418</v>
      </c>
      <c r="N6651" t="s">
        <v>1704</v>
      </c>
      <c r="R6651" s="38" t="s">
        <v>25979</v>
      </c>
      <c r="U6651" s="38" t="s">
        <v>26120</v>
      </c>
      <c r="AA6651" s="38" t="s">
        <v>1170</v>
      </c>
      <c r="AB6651" s="38" t="s">
        <v>14606</v>
      </c>
      <c r="AE6651" s="38" t="s">
        <v>2950</v>
      </c>
      <c r="AG6651" s="38">
        <v>1</v>
      </c>
      <c r="AH6651" s="38" t="s">
        <v>4439</v>
      </c>
      <c r="AI6651" s="38" t="s">
        <v>4440</v>
      </c>
      <c r="AJ6651" s="38" t="s">
        <v>4449</v>
      </c>
      <c r="AK6651" s="38" t="s">
        <v>26435</v>
      </c>
      <c r="AL6651" s="301" t="s">
        <v>26344</v>
      </c>
    </row>
    <row r="6652" spans="1:56" ht="38.25">
      <c r="A6652" s="29">
        <v>1</v>
      </c>
      <c r="B6652" s="29">
        <v>0</v>
      </c>
      <c r="C6652" s="38" t="s">
        <v>26420</v>
      </c>
      <c r="D6652" s="38" t="s">
        <v>26396</v>
      </c>
      <c r="F6652" s="38" t="s">
        <v>24530</v>
      </c>
      <c r="H6652" s="38" t="s">
        <v>4841</v>
      </c>
      <c r="I6652" s="38" t="s">
        <v>4446</v>
      </c>
      <c r="J6652" s="38" t="s">
        <v>26418</v>
      </c>
      <c r="N6652" t="s">
        <v>1704</v>
      </c>
      <c r="R6652" s="38" t="s">
        <v>25979</v>
      </c>
      <c r="U6652" s="38" t="s">
        <v>26120</v>
      </c>
      <c r="AA6652" s="38" t="s">
        <v>1170</v>
      </c>
      <c r="AB6652" s="38" t="s">
        <v>14616</v>
      </c>
      <c r="AE6652" s="38" t="s">
        <v>2950</v>
      </c>
      <c r="AG6652" s="38">
        <v>1</v>
      </c>
      <c r="AH6652" s="38" t="s">
        <v>4439</v>
      </c>
      <c r="AI6652" s="38" t="s">
        <v>4440</v>
      </c>
      <c r="AJ6652" s="38" t="s">
        <v>4449</v>
      </c>
      <c r="AK6652" s="38" t="s">
        <v>26435</v>
      </c>
      <c r="AL6652" s="301" t="s">
        <v>26344</v>
      </c>
    </row>
    <row r="6653" spans="1:56" ht="38.25">
      <c r="A6653" s="29">
        <v>1</v>
      </c>
      <c r="B6653" s="29">
        <v>0</v>
      </c>
      <c r="C6653" s="38" t="s">
        <v>26421</v>
      </c>
      <c r="D6653" s="38" t="s">
        <v>26397</v>
      </c>
      <c r="F6653" s="38" t="s">
        <v>24530</v>
      </c>
      <c r="H6653" s="38" t="s">
        <v>4841</v>
      </c>
      <c r="I6653" s="38" t="s">
        <v>4446</v>
      </c>
      <c r="J6653" s="38" t="s">
        <v>26418</v>
      </c>
      <c r="N6653" t="s">
        <v>1704</v>
      </c>
      <c r="R6653" s="38" t="s">
        <v>25979</v>
      </c>
      <c r="U6653" s="38" t="s">
        <v>26120</v>
      </c>
      <c r="AA6653" s="38" t="s">
        <v>1170</v>
      </c>
      <c r="AB6653" s="38" t="s">
        <v>14620</v>
      </c>
      <c r="AE6653" s="38" t="s">
        <v>2950</v>
      </c>
      <c r="AG6653" s="38">
        <v>1</v>
      </c>
      <c r="AH6653" s="38" t="s">
        <v>4439</v>
      </c>
      <c r="AI6653" s="38" t="s">
        <v>4440</v>
      </c>
      <c r="AJ6653" s="38" t="s">
        <v>4449</v>
      </c>
      <c r="AK6653" s="38" t="s">
        <v>26435</v>
      </c>
      <c r="AL6653" s="301" t="s">
        <v>26344</v>
      </c>
    </row>
    <row r="6654" spans="1:56" ht="25.5">
      <c r="A6654" s="29">
        <v>1</v>
      </c>
      <c r="B6654" s="29">
        <v>0</v>
      </c>
      <c r="C6654" s="38" t="s">
        <v>26422</v>
      </c>
      <c r="D6654" s="38" t="s">
        <v>26398</v>
      </c>
      <c r="F6654" s="38" t="s">
        <v>24530</v>
      </c>
      <c r="I6654" s="38" t="s">
        <v>4438</v>
      </c>
      <c r="J6654" s="38" t="s">
        <v>26409</v>
      </c>
      <c r="N6654" t="s">
        <v>1704</v>
      </c>
      <c r="R6654" s="38" t="s">
        <v>25979</v>
      </c>
      <c r="AA6654" s="38" t="s">
        <v>1170</v>
      </c>
      <c r="AE6654" s="38" t="s">
        <v>2950</v>
      </c>
      <c r="AG6654" s="38">
        <v>1</v>
      </c>
      <c r="AH6654" s="38" t="s">
        <v>4439</v>
      </c>
      <c r="AI6654" s="38" t="s">
        <v>4440</v>
      </c>
      <c r="AJ6654" s="38" t="s">
        <v>14652</v>
      </c>
      <c r="AL6654" s="301" t="s">
        <v>26344</v>
      </c>
    </row>
    <row r="6655" spans="1:56" ht="38.25">
      <c r="A6655" s="29">
        <v>1</v>
      </c>
      <c r="B6655" s="29">
        <v>0</v>
      </c>
      <c r="C6655" s="38" t="s">
        <v>26423</v>
      </c>
      <c r="D6655" s="38" t="s">
        <v>26399</v>
      </c>
      <c r="F6655" s="38" t="s">
        <v>24530</v>
      </c>
      <c r="I6655" s="38" t="s">
        <v>4446</v>
      </c>
      <c r="J6655" s="38" t="s">
        <v>26422</v>
      </c>
      <c r="N6655" t="s">
        <v>1704</v>
      </c>
      <c r="R6655" s="38" t="s">
        <v>25979</v>
      </c>
      <c r="U6655" s="38" t="s">
        <v>26120</v>
      </c>
      <c r="AA6655" s="38" t="s">
        <v>1170</v>
      </c>
      <c r="AB6655" s="38" t="s">
        <v>14630</v>
      </c>
      <c r="AE6655" s="38" t="s">
        <v>2950</v>
      </c>
      <c r="AG6655" s="38">
        <v>1</v>
      </c>
      <c r="AH6655" s="38" t="s">
        <v>4439</v>
      </c>
      <c r="AI6655" s="38" t="s">
        <v>4440</v>
      </c>
      <c r="AJ6655" s="38" t="s">
        <v>4449</v>
      </c>
      <c r="AK6655" s="38" t="s">
        <v>26435</v>
      </c>
      <c r="AL6655" s="301" t="s">
        <v>26344</v>
      </c>
    </row>
    <row r="6656" spans="1:56" ht="38.25">
      <c r="A6656" s="29">
        <v>1</v>
      </c>
      <c r="B6656" s="29">
        <v>0</v>
      </c>
      <c r="C6656" s="38" t="s">
        <v>26424</v>
      </c>
      <c r="D6656" s="38" t="s">
        <v>26400</v>
      </c>
      <c r="F6656" s="38" t="s">
        <v>24530</v>
      </c>
      <c r="I6656" s="38" t="s">
        <v>4446</v>
      </c>
      <c r="J6656" s="38" t="s">
        <v>26422</v>
      </c>
      <c r="N6656" t="s">
        <v>1704</v>
      </c>
      <c r="R6656" s="38" t="s">
        <v>25979</v>
      </c>
      <c r="U6656" s="38" t="s">
        <v>26120</v>
      </c>
      <c r="AA6656" s="38" t="s">
        <v>1170</v>
      </c>
      <c r="AB6656" s="38" t="s">
        <v>14634</v>
      </c>
      <c r="AE6656" s="38" t="s">
        <v>2950</v>
      </c>
      <c r="AG6656" s="38">
        <v>1</v>
      </c>
      <c r="AH6656" s="38" t="s">
        <v>4439</v>
      </c>
      <c r="AI6656" s="38" t="s">
        <v>4440</v>
      </c>
      <c r="AJ6656" s="38" t="s">
        <v>4449</v>
      </c>
      <c r="AK6656" s="38" t="s">
        <v>26435</v>
      </c>
      <c r="AL6656" s="301" t="s">
        <v>26344</v>
      </c>
    </row>
    <row r="6657" spans="1:56" ht="38.25">
      <c r="A6657" s="29">
        <v>1</v>
      </c>
      <c r="B6657" s="29">
        <v>0</v>
      </c>
      <c r="C6657" s="38" t="s">
        <v>26425</v>
      </c>
      <c r="D6657" s="38" t="s">
        <v>26401</v>
      </c>
      <c r="F6657" s="38" t="s">
        <v>24530</v>
      </c>
      <c r="H6657" s="38" t="s">
        <v>15498</v>
      </c>
      <c r="I6657" s="38" t="s">
        <v>4446</v>
      </c>
      <c r="J6657" s="38" t="s">
        <v>26422</v>
      </c>
      <c r="N6657" t="s">
        <v>1704</v>
      </c>
      <c r="R6657" s="38" t="s">
        <v>25979</v>
      </c>
      <c r="U6657" s="38" t="s">
        <v>26120</v>
      </c>
      <c r="AA6657" s="38" t="s">
        <v>1170</v>
      </c>
      <c r="AB6657" s="38" t="s">
        <v>14637</v>
      </c>
      <c r="AE6657" s="38" t="s">
        <v>2950</v>
      </c>
      <c r="AG6657" s="38">
        <v>1</v>
      </c>
      <c r="AH6657" s="38" t="s">
        <v>4439</v>
      </c>
      <c r="AI6657" s="38" t="s">
        <v>4440</v>
      </c>
      <c r="AJ6657" s="38" t="s">
        <v>4449</v>
      </c>
      <c r="AK6657" s="38" t="s">
        <v>26435</v>
      </c>
      <c r="AL6657" s="301" t="s">
        <v>26344</v>
      </c>
    </row>
    <row r="6658" spans="1:56" ht="25.5">
      <c r="A6658" s="29">
        <v>1</v>
      </c>
      <c r="B6658" s="29">
        <v>0</v>
      </c>
      <c r="C6658" s="38" t="s">
        <v>26426</v>
      </c>
      <c r="D6658" s="38" t="s">
        <v>26402</v>
      </c>
      <c r="F6658" s="38" t="s">
        <v>24530</v>
      </c>
      <c r="I6658" s="38" t="s">
        <v>4438</v>
      </c>
      <c r="J6658" s="38" t="s">
        <v>26409</v>
      </c>
      <c r="N6658" t="s">
        <v>1704</v>
      </c>
      <c r="R6658" s="38" t="s">
        <v>25979</v>
      </c>
      <c r="AA6658" s="38" t="s">
        <v>1170</v>
      </c>
      <c r="AE6658" s="38" t="s">
        <v>2950</v>
      </c>
      <c r="AG6658" s="38">
        <v>1</v>
      </c>
      <c r="AH6658" s="38" t="s">
        <v>4439</v>
      </c>
      <c r="AI6658" s="38" t="s">
        <v>4440</v>
      </c>
      <c r="AJ6658" s="38" t="s">
        <v>19156</v>
      </c>
      <c r="AL6658" s="301" t="s">
        <v>26344</v>
      </c>
    </row>
    <row r="6659" spans="1:56" ht="38.25">
      <c r="A6659" s="29">
        <v>1</v>
      </c>
      <c r="B6659" s="29">
        <v>0</v>
      </c>
      <c r="C6659" s="38" t="s">
        <v>26427</v>
      </c>
      <c r="D6659" s="38" t="s">
        <v>26403</v>
      </c>
      <c r="F6659" s="38" t="s">
        <v>24530</v>
      </c>
      <c r="H6659" s="38" t="s">
        <v>4841</v>
      </c>
      <c r="I6659" s="38" t="s">
        <v>4446</v>
      </c>
      <c r="J6659" s="38" t="s">
        <v>26426</v>
      </c>
      <c r="N6659" t="s">
        <v>1704</v>
      </c>
      <c r="R6659" s="38" t="s">
        <v>25979</v>
      </c>
      <c r="U6659" s="38" t="s">
        <v>26120</v>
      </c>
      <c r="AA6659" s="38" t="s">
        <v>1170</v>
      </c>
      <c r="AE6659" s="38" t="s">
        <v>2950</v>
      </c>
      <c r="AG6659" s="38">
        <v>1</v>
      </c>
      <c r="AH6659" s="38" t="s">
        <v>4439</v>
      </c>
      <c r="AI6659" s="38" t="s">
        <v>4440</v>
      </c>
      <c r="AJ6659" s="38" t="s">
        <v>4449</v>
      </c>
      <c r="AK6659" s="38" t="s">
        <v>20014</v>
      </c>
      <c r="AL6659" s="301" t="s">
        <v>26344</v>
      </c>
    </row>
    <row r="6660" spans="1:56" ht="38.25">
      <c r="A6660" s="29">
        <v>1</v>
      </c>
      <c r="B6660" s="29">
        <v>0</v>
      </c>
      <c r="C6660" s="38" t="s">
        <v>26428</v>
      </c>
      <c r="D6660" s="38" t="s">
        <v>26404</v>
      </c>
      <c r="F6660" s="38" t="s">
        <v>24530</v>
      </c>
      <c r="I6660" s="38" t="s">
        <v>4446</v>
      </c>
      <c r="J6660" s="38" t="s">
        <v>26426</v>
      </c>
      <c r="N6660" t="s">
        <v>1704</v>
      </c>
      <c r="R6660" s="38" t="s">
        <v>25979</v>
      </c>
      <c r="U6660" s="38" t="s">
        <v>26433</v>
      </c>
      <c r="AA6660" s="38" t="s">
        <v>1170</v>
      </c>
      <c r="AE6660" s="38" t="s">
        <v>2950</v>
      </c>
      <c r="AG6660" s="38">
        <v>1</v>
      </c>
      <c r="AH6660" s="38" t="s">
        <v>4439</v>
      </c>
      <c r="AI6660" s="38" t="s">
        <v>4440</v>
      </c>
      <c r="AJ6660" s="38" t="s">
        <v>4449</v>
      </c>
      <c r="AK6660" s="38" t="s">
        <v>26435</v>
      </c>
      <c r="AL6660" s="301" t="s">
        <v>26344</v>
      </c>
    </row>
    <row r="6661" spans="1:56" ht="38.25">
      <c r="A6661" s="29">
        <v>1</v>
      </c>
      <c r="B6661" s="29">
        <v>0</v>
      </c>
      <c r="C6661" s="38" t="s">
        <v>26429</v>
      </c>
      <c r="D6661" s="38" t="s">
        <v>26405</v>
      </c>
      <c r="F6661" s="38" t="s">
        <v>24530</v>
      </c>
      <c r="I6661" s="38" t="s">
        <v>4446</v>
      </c>
      <c r="J6661" s="38" t="s">
        <v>26426</v>
      </c>
      <c r="N6661" t="s">
        <v>1704</v>
      </c>
      <c r="R6661" s="38" t="s">
        <v>25979</v>
      </c>
      <c r="U6661" s="38" t="s">
        <v>26433</v>
      </c>
      <c r="AA6661" s="38" t="s">
        <v>1170</v>
      </c>
      <c r="AE6661" s="38" t="s">
        <v>2950</v>
      </c>
      <c r="AG6661" s="38">
        <v>1</v>
      </c>
      <c r="AH6661" s="38" t="s">
        <v>4439</v>
      </c>
      <c r="AI6661" s="38" t="s">
        <v>4440</v>
      </c>
      <c r="AJ6661" s="38" t="s">
        <v>4449</v>
      </c>
      <c r="AK6661" s="38" t="s">
        <v>26435</v>
      </c>
      <c r="AL6661" s="301" t="s">
        <v>26344</v>
      </c>
    </row>
    <row r="6662" spans="1:56" ht="25.5">
      <c r="A6662" s="29">
        <v>1</v>
      </c>
      <c r="B6662" s="29">
        <v>0</v>
      </c>
      <c r="C6662" s="38" t="s">
        <v>26430</v>
      </c>
      <c r="D6662" s="38" t="s">
        <v>26406</v>
      </c>
      <c r="F6662" s="38" t="s">
        <v>24530</v>
      </c>
      <c r="I6662" s="38" t="s">
        <v>4438</v>
      </c>
      <c r="J6662" s="38" t="s">
        <v>26409</v>
      </c>
      <c r="N6662" t="s">
        <v>1704</v>
      </c>
      <c r="R6662" s="38" t="s">
        <v>25979</v>
      </c>
      <c r="AA6662" s="38" t="s">
        <v>1170</v>
      </c>
      <c r="AE6662" s="38" t="s">
        <v>2950</v>
      </c>
      <c r="AG6662" s="38">
        <v>1</v>
      </c>
      <c r="AH6662" s="38" t="s">
        <v>4439</v>
      </c>
      <c r="AI6662" s="38" t="s">
        <v>4440</v>
      </c>
      <c r="AJ6662" s="38" t="s">
        <v>24577</v>
      </c>
      <c r="AL6662" s="301" t="s">
        <v>26344</v>
      </c>
    </row>
    <row r="6663" spans="1:56" ht="38.25">
      <c r="A6663" s="29">
        <v>1</v>
      </c>
      <c r="B6663" s="29">
        <v>0</v>
      </c>
      <c r="C6663" s="38" t="s">
        <v>26431</v>
      </c>
      <c r="D6663" s="38" t="s">
        <v>26407</v>
      </c>
      <c r="F6663" s="38" t="s">
        <v>24530</v>
      </c>
      <c r="H6663" s="38" t="s">
        <v>4841</v>
      </c>
      <c r="I6663" s="38" t="s">
        <v>4446</v>
      </c>
      <c r="J6663" s="38" t="s">
        <v>26430</v>
      </c>
      <c r="N6663" t="s">
        <v>1704</v>
      </c>
      <c r="R6663" s="38" t="s">
        <v>25979</v>
      </c>
      <c r="U6663" s="38" t="s">
        <v>26120</v>
      </c>
      <c r="AA6663" s="38" t="s">
        <v>1170</v>
      </c>
      <c r="AB6663" s="38" t="s">
        <v>14644</v>
      </c>
      <c r="AE6663" s="38" t="s">
        <v>2950</v>
      </c>
      <c r="AG6663" s="38">
        <v>1</v>
      </c>
      <c r="AH6663" s="38" t="s">
        <v>4439</v>
      </c>
      <c r="AI6663" s="38" t="s">
        <v>4440</v>
      </c>
      <c r="AJ6663" s="38" t="s">
        <v>4449</v>
      </c>
      <c r="AK6663" s="38" t="s">
        <v>20014</v>
      </c>
      <c r="AL6663" s="301" t="s">
        <v>26344</v>
      </c>
    </row>
    <row r="6664" spans="1:56" ht="38.25">
      <c r="A6664" s="29">
        <v>1</v>
      </c>
      <c r="B6664" s="29">
        <v>0</v>
      </c>
      <c r="C6664" s="38" t="s">
        <v>26432</v>
      </c>
      <c r="D6664" s="38" t="s">
        <v>26408</v>
      </c>
      <c r="F6664" s="38" t="s">
        <v>24530</v>
      </c>
      <c r="H6664" s="38" t="s">
        <v>4841</v>
      </c>
      <c r="I6664" s="38" t="s">
        <v>4446</v>
      </c>
      <c r="J6664" s="38" t="s">
        <v>26430</v>
      </c>
      <c r="N6664" t="s">
        <v>1704</v>
      </c>
      <c r="R6664" s="38" t="s">
        <v>25979</v>
      </c>
      <c r="U6664" s="38" t="s">
        <v>26120</v>
      </c>
      <c r="AA6664" s="38" t="s">
        <v>1170</v>
      </c>
      <c r="AE6664" s="38" t="s">
        <v>2950</v>
      </c>
      <c r="AG6664" s="38">
        <v>1</v>
      </c>
      <c r="AH6664" s="38" t="s">
        <v>4439</v>
      </c>
      <c r="AI6664" s="38" t="s">
        <v>4440</v>
      </c>
      <c r="AJ6664" s="38" t="s">
        <v>4449</v>
      </c>
      <c r="AK6664" s="38" t="s">
        <v>20014</v>
      </c>
      <c r="AL6664" s="301" t="s">
        <v>26344</v>
      </c>
    </row>
    <row r="6665" spans="1:56" ht="38.25">
      <c r="A6665" s="29">
        <v>0</v>
      </c>
      <c r="B6665" s="29">
        <v>0</v>
      </c>
      <c r="C6665" s="38" t="s">
        <v>26441</v>
      </c>
      <c r="F6665" s="38" t="s">
        <v>24530</v>
      </c>
      <c r="I6665" s="38" t="s">
        <v>4431</v>
      </c>
      <c r="J6665" s="406"/>
      <c r="M6665"/>
      <c r="P6665" s="29"/>
      <c r="U6665"/>
      <c r="AB6665" s="38" t="s">
        <v>26440</v>
      </c>
      <c r="AE6665" s="38" t="s">
        <v>2950</v>
      </c>
      <c r="AG6665" s="38">
        <v>1</v>
      </c>
      <c r="AJ6665" s="38" t="s">
        <v>4564</v>
      </c>
      <c r="AL6665" s="301" t="s">
        <v>26344</v>
      </c>
      <c r="AR6665" s="29" t="str">
        <f>IF(OR(I6665="Negativmappe",I6665="Negativstreifen",I6665="Diapositivfilm",I6665="Fotomappe;(POSITIVE)",AND(I6665="Kostümfotografie",NOT(AE6665="DT")),AND(I6665="Fotografie",NOT(AE6665="DT")),AND(I6665="Porträtfotografie",NOT(AE6665="DT")),AND(I6665="Fotodokumentation",NOT(AE6665="DT")),AND(I6665="Bühnenbildfotografie",NOT(AE6665="DT"))),"1","0")</f>
        <v>1</v>
      </c>
      <c r="AS6665" s="29">
        <f>AT6665</f>
        <v>0</v>
      </c>
      <c r="AT6665" s="29">
        <v>0</v>
      </c>
      <c r="AW6665" s="29" t="str">
        <f>IF(NOT(AV6665=""),"image/tiff","")</f>
        <v/>
      </c>
      <c r="AX6665" s="29" t="str">
        <f>IF(NOT(AV6665=""),"archival/master","")</f>
        <v/>
      </c>
      <c r="AY6665" s="29" t="str">
        <f>"https://media.mediathek-tanz-theater.de/iiif/2/nvt_"&amp;C6665&amp;".JP2"</f>
        <v>https://media.mediathek-tanz-theater.de/iiif/2/nvt_img-605.JP2</v>
      </c>
      <c r="AZ6665" s="29" t="str">
        <f>IF(NOT(AY6665=""),"image/jp2","")</f>
        <v>image/jp2</v>
      </c>
      <c r="BA6665" s="29" t="str">
        <f>IF(NOT(AY6665=""),"presentation/iiif","")</f>
        <v>presentation/iiif</v>
      </c>
      <c r="BB6665" s="29" t="str">
        <f>"https://media.mediathek-tanz-theater.de/iiif/2/nvt_"&amp;C6665&amp;".JP2/full/100,/0/default.jpg"</f>
        <v>https://media.mediathek-tanz-theater.de/iiif/2/nvt_img-605.JP2/full/100,/0/default.jpg</v>
      </c>
      <c r="BC6665" s="29" t="str">
        <f>IF(NOT(BB6665=""),"image/jpeg","")</f>
        <v>image/jpeg</v>
      </c>
      <c r="BD6665" s="29" t="str">
        <f>IF(NOT(BB6665=""),"presentation/thumbnail","")</f>
        <v>presentation/thumbnail</v>
      </c>
    </row>
    <row r="6666" spans="1:56" ht="25.5">
      <c r="A6666" s="29">
        <v>1</v>
      </c>
      <c r="B6666" s="29">
        <v>0</v>
      </c>
      <c r="C6666" s="38" t="s">
        <v>26459</v>
      </c>
      <c r="D6666" s="38" t="s">
        <v>26442</v>
      </c>
      <c r="F6666" s="38" t="s">
        <v>24530</v>
      </c>
      <c r="I6666" s="38" t="s">
        <v>4438</v>
      </c>
      <c r="J6666" s="38" t="s">
        <v>26441</v>
      </c>
      <c r="N6666" t="s">
        <v>1704</v>
      </c>
      <c r="R6666" s="38" t="s">
        <v>25979</v>
      </c>
      <c r="AA6666" s="38" t="s">
        <v>1170</v>
      </c>
      <c r="AE6666" s="38" t="s">
        <v>2950</v>
      </c>
      <c r="AG6666" s="38">
        <v>1</v>
      </c>
      <c r="AH6666" s="38" t="s">
        <v>4439</v>
      </c>
      <c r="AI6666" s="38" t="s">
        <v>4440</v>
      </c>
      <c r="AJ6666" s="38" t="s">
        <v>13865</v>
      </c>
      <c r="AL6666" s="301" t="s">
        <v>26344</v>
      </c>
    </row>
    <row r="6667" spans="1:56" ht="25.5">
      <c r="A6667" s="29">
        <v>1</v>
      </c>
      <c r="B6667" s="29">
        <v>0</v>
      </c>
      <c r="C6667" s="38" t="s">
        <v>26460</v>
      </c>
      <c r="D6667" s="38" t="s">
        <v>26443</v>
      </c>
      <c r="F6667" s="38" t="s">
        <v>24530</v>
      </c>
      <c r="I6667" s="38" t="s">
        <v>4446</v>
      </c>
      <c r="J6667" s="38" t="s">
        <v>26459</v>
      </c>
      <c r="N6667" t="s">
        <v>1704</v>
      </c>
      <c r="R6667" s="38" t="s">
        <v>25979</v>
      </c>
      <c r="U6667" s="38" t="s">
        <v>26476</v>
      </c>
      <c r="AA6667" s="38" t="s">
        <v>1170</v>
      </c>
      <c r="AB6667" s="38" t="s">
        <v>14647</v>
      </c>
      <c r="AE6667" s="38" t="s">
        <v>2950</v>
      </c>
      <c r="AG6667" s="38">
        <v>1</v>
      </c>
      <c r="AH6667" s="38" t="s">
        <v>4439</v>
      </c>
      <c r="AI6667" s="38" t="s">
        <v>4440</v>
      </c>
      <c r="AJ6667" s="38" t="s">
        <v>4449</v>
      </c>
      <c r="AK6667" s="38" t="s">
        <v>20014</v>
      </c>
      <c r="AL6667" s="301" t="s">
        <v>26344</v>
      </c>
    </row>
    <row r="6668" spans="1:56" ht="51">
      <c r="A6668" s="29">
        <v>1</v>
      </c>
      <c r="B6668" s="29">
        <v>0</v>
      </c>
      <c r="C6668" s="38" t="s">
        <v>26461</v>
      </c>
      <c r="D6668" s="38" t="s">
        <v>26444</v>
      </c>
      <c r="F6668" s="38" t="s">
        <v>24530</v>
      </c>
      <c r="H6668" s="38" t="s">
        <v>5078</v>
      </c>
      <c r="I6668" s="38" t="s">
        <v>4446</v>
      </c>
      <c r="J6668" s="38" t="s">
        <v>26459</v>
      </c>
      <c r="N6668" t="s">
        <v>1704</v>
      </c>
      <c r="R6668" s="38" t="s">
        <v>25979</v>
      </c>
      <c r="U6668" s="38" t="s">
        <v>26477</v>
      </c>
      <c r="AA6668" s="38" t="s">
        <v>1170</v>
      </c>
      <c r="AB6668" s="38" t="s">
        <v>14661</v>
      </c>
      <c r="AE6668" s="38" t="s">
        <v>2950</v>
      </c>
      <c r="AG6668" s="38">
        <v>1</v>
      </c>
      <c r="AH6668" s="38" t="s">
        <v>4439</v>
      </c>
      <c r="AI6668" s="38" t="s">
        <v>4440</v>
      </c>
      <c r="AJ6668" s="38" t="s">
        <v>4449</v>
      </c>
      <c r="AK6668" s="38" t="s">
        <v>26483</v>
      </c>
      <c r="AL6668" s="301" t="s">
        <v>26344</v>
      </c>
    </row>
    <row r="6669" spans="1:56" ht="25.5">
      <c r="A6669" s="29">
        <v>1</v>
      </c>
      <c r="B6669" s="29">
        <v>0</v>
      </c>
      <c r="C6669" s="38" t="s">
        <v>26462</v>
      </c>
      <c r="D6669" s="38" t="s">
        <v>26445</v>
      </c>
      <c r="F6669" s="38" t="s">
        <v>24530</v>
      </c>
      <c r="H6669" s="38" t="s">
        <v>5078</v>
      </c>
      <c r="I6669" s="38" t="s">
        <v>4446</v>
      </c>
      <c r="J6669" s="38" t="s">
        <v>26459</v>
      </c>
      <c r="N6669" t="s">
        <v>1704</v>
      </c>
      <c r="R6669" s="38" t="s">
        <v>25979</v>
      </c>
      <c r="U6669" s="38" t="s">
        <v>26477</v>
      </c>
      <c r="AA6669" s="38" t="s">
        <v>1170</v>
      </c>
      <c r="AB6669" s="38" t="s">
        <v>15605</v>
      </c>
      <c r="AE6669" s="38" t="s">
        <v>2950</v>
      </c>
      <c r="AG6669" s="38">
        <v>1</v>
      </c>
      <c r="AH6669" s="38" t="s">
        <v>4439</v>
      </c>
      <c r="AI6669" s="38" t="s">
        <v>4440</v>
      </c>
      <c r="AJ6669" s="38" t="s">
        <v>4449</v>
      </c>
      <c r="AK6669" s="38" t="s">
        <v>20014</v>
      </c>
      <c r="AL6669" s="301" t="s">
        <v>26344</v>
      </c>
    </row>
    <row r="6670" spans="1:56" ht="25.5">
      <c r="A6670" s="29">
        <v>1</v>
      </c>
      <c r="B6670" s="29">
        <v>0</v>
      </c>
      <c r="C6670" s="38" t="s">
        <v>26463</v>
      </c>
      <c r="D6670" s="38" t="s">
        <v>26446</v>
      </c>
      <c r="F6670" s="38" t="s">
        <v>24530</v>
      </c>
      <c r="I6670" s="38" t="s">
        <v>4438</v>
      </c>
      <c r="J6670" s="38" t="s">
        <v>26441</v>
      </c>
      <c r="N6670" t="s">
        <v>1704</v>
      </c>
      <c r="R6670" s="38" t="s">
        <v>25979</v>
      </c>
      <c r="AA6670" s="38" t="s">
        <v>1170</v>
      </c>
      <c r="AE6670" s="38" t="s">
        <v>2950</v>
      </c>
      <c r="AG6670" s="38">
        <v>1</v>
      </c>
      <c r="AH6670" s="38" t="s">
        <v>4439</v>
      </c>
      <c r="AI6670" s="38" t="s">
        <v>4440</v>
      </c>
      <c r="AJ6670" s="38" t="s">
        <v>5900</v>
      </c>
      <c r="AL6670" s="301" t="s">
        <v>26344</v>
      </c>
    </row>
    <row r="6671" spans="1:56" ht="25.5">
      <c r="A6671" s="29">
        <v>1</v>
      </c>
      <c r="B6671" s="29">
        <v>0</v>
      </c>
      <c r="C6671" s="38" t="s">
        <v>26464</v>
      </c>
      <c r="D6671" s="38" t="s">
        <v>26447</v>
      </c>
      <c r="F6671" s="38" t="s">
        <v>24530</v>
      </c>
      <c r="H6671" s="38" t="s">
        <v>5078</v>
      </c>
      <c r="I6671" s="38" t="s">
        <v>4446</v>
      </c>
      <c r="J6671" s="38" t="s">
        <v>26463</v>
      </c>
      <c r="N6671" t="s">
        <v>1704</v>
      </c>
      <c r="R6671" s="38" t="s">
        <v>25979</v>
      </c>
      <c r="U6671" s="38" t="s">
        <v>26477</v>
      </c>
      <c r="AA6671" s="38" t="s">
        <v>1170</v>
      </c>
      <c r="AB6671" s="38" t="s">
        <v>14681</v>
      </c>
      <c r="AE6671" s="38" t="s">
        <v>2950</v>
      </c>
      <c r="AG6671" s="38">
        <v>1</v>
      </c>
      <c r="AH6671" s="38" t="s">
        <v>4439</v>
      </c>
      <c r="AI6671" s="38" t="s">
        <v>4440</v>
      </c>
      <c r="AJ6671" s="38" t="s">
        <v>4449</v>
      </c>
      <c r="AK6671" s="38" t="s">
        <v>20014</v>
      </c>
      <c r="AL6671" s="301" t="s">
        <v>26344</v>
      </c>
    </row>
    <row r="6672" spans="1:56" ht="25.5">
      <c r="A6672" s="29">
        <v>1</v>
      </c>
      <c r="B6672" s="29">
        <v>0</v>
      </c>
      <c r="C6672" s="38" t="s">
        <v>26465</v>
      </c>
      <c r="D6672" s="38" t="s">
        <v>26448</v>
      </c>
      <c r="F6672" s="38" t="s">
        <v>24530</v>
      </c>
      <c r="H6672" s="38" t="s">
        <v>5078</v>
      </c>
      <c r="I6672" s="38" t="s">
        <v>4446</v>
      </c>
      <c r="J6672" s="38" t="s">
        <v>26463</v>
      </c>
      <c r="N6672" t="s">
        <v>1704</v>
      </c>
      <c r="R6672" s="38" t="s">
        <v>25979</v>
      </c>
      <c r="U6672" s="38" t="s">
        <v>26477</v>
      </c>
      <c r="AA6672" s="38" t="s">
        <v>1170</v>
      </c>
      <c r="AB6672" s="38" t="s">
        <v>14684</v>
      </c>
      <c r="AE6672" s="38" t="s">
        <v>2950</v>
      </c>
      <c r="AG6672" s="38">
        <v>1</v>
      </c>
      <c r="AH6672" s="38" t="s">
        <v>4439</v>
      </c>
      <c r="AI6672" s="38" t="s">
        <v>4440</v>
      </c>
      <c r="AJ6672" s="38" t="s">
        <v>4449</v>
      </c>
      <c r="AK6672" s="38" t="s">
        <v>20014</v>
      </c>
      <c r="AL6672" s="301" t="s">
        <v>26344</v>
      </c>
    </row>
    <row r="6673" spans="1:56" ht="102">
      <c r="A6673" s="29">
        <v>1</v>
      </c>
      <c r="B6673" s="29">
        <v>0</v>
      </c>
      <c r="C6673" s="38" t="s">
        <v>26466</v>
      </c>
      <c r="D6673" s="38" t="s">
        <v>26449</v>
      </c>
      <c r="F6673" s="38" t="s">
        <v>24530</v>
      </c>
      <c r="I6673" s="38" t="s">
        <v>4446</v>
      </c>
      <c r="J6673" s="38" t="s">
        <v>26463</v>
      </c>
      <c r="N6673" t="s">
        <v>1704</v>
      </c>
      <c r="R6673" s="38" t="s">
        <v>25979</v>
      </c>
      <c r="U6673" s="38" t="s">
        <v>26478</v>
      </c>
      <c r="AA6673" s="38" t="s">
        <v>1170</v>
      </c>
      <c r="AB6673" s="38" t="s">
        <v>14694</v>
      </c>
      <c r="AE6673" s="38" t="s">
        <v>2950</v>
      </c>
      <c r="AG6673" s="38">
        <v>1</v>
      </c>
      <c r="AH6673" s="38" t="s">
        <v>4439</v>
      </c>
      <c r="AI6673" s="38" t="s">
        <v>4440</v>
      </c>
      <c r="AJ6673" s="38" t="s">
        <v>4449</v>
      </c>
      <c r="AK6673" s="38" t="s">
        <v>26484</v>
      </c>
      <c r="AL6673" s="301" t="s">
        <v>26344</v>
      </c>
    </row>
    <row r="6674" spans="1:56" ht="25.5">
      <c r="A6674" s="29">
        <v>1</v>
      </c>
      <c r="B6674" s="29">
        <v>0</v>
      </c>
      <c r="C6674" s="38" t="s">
        <v>26467</v>
      </c>
      <c r="D6674" s="38" t="s">
        <v>26450</v>
      </c>
      <c r="F6674" s="38" t="s">
        <v>24530</v>
      </c>
      <c r="I6674" s="38" t="s">
        <v>4438</v>
      </c>
      <c r="J6674" s="38" t="s">
        <v>26441</v>
      </c>
      <c r="N6674" t="s">
        <v>1704</v>
      </c>
      <c r="R6674" s="38" t="s">
        <v>25979</v>
      </c>
      <c r="AA6674" s="38" t="s">
        <v>1170</v>
      </c>
      <c r="AE6674" s="38" t="s">
        <v>2950</v>
      </c>
      <c r="AG6674" s="38">
        <v>1</v>
      </c>
      <c r="AH6674" s="38" t="s">
        <v>4439</v>
      </c>
      <c r="AI6674" s="38" t="s">
        <v>4440</v>
      </c>
      <c r="AJ6674" s="38" t="s">
        <v>11556</v>
      </c>
      <c r="AL6674" s="301" t="s">
        <v>26344</v>
      </c>
    </row>
    <row r="6675" spans="1:56" ht="51">
      <c r="A6675" s="29">
        <v>1</v>
      </c>
      <c r="B6675" s="29">
        <v>0</v>
      </c>
      <c r="C6675" s="38" t="s">
        <v>26468</v>
      </c>
      <c r="D6675" s="38" t="s">
        <v>26451</v>
      </c>
      <c r="F6675" s="38" t="s">
        <v>24530</v>
      </c>
      <c r="I6675" s="38" t="s">
        <v>4446</v>
      </c>
      <c r="J6675" s="38" t="s">
        <v>26467</v>
      </c>
      <c r="N6675" t="s">
        <v>1704</v>
      </c>
      <c r="R6675" s="38" t="s">
        <v>25979</v>
      </c>
      <c r="U6675" s="38" t="s">
        <v>26120</v>
      </c>
      <c r="AA6675" s="38" t="s">
        <v>1170</v>
      </c>
      <c r="AB6675" s="38" t="s">
        <v>15619</v>
      </c>
      <c r="AE6675" s="38" t="s">
        <v>2950</v>
      </c>
      <c r="AG6675" s="38">
        <v>1</v>
      </c>
      <c r="AH6675" s="38" t="s">
        <v>4439</v>
      </c>
      <c r="AI6675" s="38" t="s">
        <v>4440</v>
      </c>
      <c r="AJ6675" s="38" t="s">
        <v>4449</v>
      </c>
      <c r="AK6675" s="38" t="s">
        <v>26485</v>
      </c>
      <c r="AL6675" s="301" t="s">
        <v>26344</v>
      </c>
    </row>
    <row r="6676" spans="1:56" ht="38.25">
      <c r="A6676" s="29">
        <v>1</v>
      </c>
      <c r="B6676" s="29">
        <v>0</v>
      </c>
      <c r="C6676" s="38" t="s">
        <v>26469</v>
      </c>
      <c r="D6676" s="38" t="s">
        <v>26452</v>
      </c>
      <c r="F6676" s="38" t="s">
        <v>24530</v>
      </c>
      <c r="H6676" s="38" t="s">
        <v>4841</v>
      </c>
      <c r="I6676" s="38" t="s">
        <v>4446</v>
      </c>
      <c r="J6676" s="38" t="s">
        <v>26467</v>
      </c>
      <c r="N6676" t="s">
        <v>1704</v>
      </c>
      <c r="R6676" s="38" t="s">
        <v>25979</v>
      </c>
      <c r="U6676" s="38" t="s">
        <v>26480</v>
      </c>
      <c r="AA6676" s="38" t="s">
        <v>1170</v>
      </c>
      <c r="AB6676" s="38" t="s">
        <v>15622</v>
      </c>
      <c r="AE6676" s="38" t="s">
        <v>2950</v>
      </c>
      <c r="AG6676" s="38">
        <v>1</v>
      </c>
      <c r="AH6676" s="38" t="s">
        <v>4439</v>
      </c>
      <c r="AI6676" s="38" t="s">
        <v>4440</v>
      </c>
      <c r="AJ6676" s="38" t="s">
        <v>4449</v>
      </c>
      <c r="AK6676" s="38" t="s">
        <v>26486</v>
      </c>
      <c r="AL6676" s="301" t="s">
        <v>26344</v>
      </c>
    </row>
    <row r="6677" spans="1:56" ht="38.25">
      <c r="A6677" s="29">
        <v>1</v>
      </c>
      <c r="B6677" s="29">
        <v>0</v>
      </c>
      <c r="C6677" s="38" t="s">
        <v>26470</v>
      </c>
      <c r="D6677" s="38" t="s">
        <v>26454</v>
      </c>
      <c r="F6677" s="38" t="s">
        <v>24530</v>
      </c>
      <c r="H6677" s="38" t="s">
        <v>4841</v>
      </c>
      <c r="I6677" s="38" t="s">
        <v>4446</v>
      </c>
      <c r="J6677" s="38" t="s">
        <v>26467</v>
      </c>
      <c r="N6677" t="s">
        <v>1704</v>
      </c>
      <c r="R6677" s="38" t="s">
        <v>25979</v>
      </c>
      <c r="U6677" s="38" t="s">
        <v>26481</v>
      </c>
      <c r="AA6677" s="38" t="s">
        <v>1170</v>
      </c>
      <c r="AE6677" s="38" t="s">
        <v>2950</v>
      </c>
      <c r="AG6677" s="38">
        <v>1</v>
      </c>
      <c r="AH6677" s="38" t="s">
        <v>4439</v>
      </c>
      <c r="AI6677" s="38" t="s">
        <v>4440</v>
      </c>
      <c r="AJ6677" s="38" t="s">
        <v>4449</v>
      </c>
      <c r="AK6677" s="38" t="s">
        <v>26486</v>
      </c>
      <c r="AL6677" s="301" t="s">
        <v>26344</v>
      </c>
    </row>
    <row r="6678" spans="1:56" ht="25.5">
      <c r="A6678" s="29">
        <v>1</v>
      </c>
      <c r="B6678" s="29">
        <v>0</v>
      </c>
      <c r="C6678" s="38" t="s">
        <v>26471</v>
      </c>
      <c r="D6678" s="38" t="s">
        <v>26455</v>
      </c>
      <c r="F6678" s="38" t="s">
        <v>24530</v>
      </c>
      <c r="I6678" s="38" t="s">
        <v>4438</v>
      </c>
      <c r="J6678" s="38" t="s">
        <v>26441</v>
      </c>
      <c r="N6678" t="s">
        <v>1704</v>
      </c>
      <c r="R6678" s="38" t="s">
        <v>25979</v>
      </c>
      <c r="AA6678" s="38" t="s">
        <v>1170</v>
      </c>
      <c r="AE6678" s="38" t="s">
        <v>2950</v>
      </c>
      <c r="AG6678" s="38">
        <v>1</v>
      </c>
      <c r="AH6678" s="38" t="s">
        <v>4439</v>
      </c>
      <c r="AI6678" s="38" t="s">
        <v>4440</v>
      </c>
      <c r="AJ6678" s="38" t="s">
        <v>15403</v>
      </c>
      <c r="AL6678" s="301" t="s">
        <v>26344</v>
      </c>
    </row>
    <row r="6679" spans="1:56" ht="38.25">
      <c r="A6679" s="29">
        <v>1</v>
      </c>
      <c r="B6679" s="29">
        <v>0</v>
      </c>
      <c r="C6679" s="38" t="s">
        <v>26472</v>
      </c>
      <c r="D6679" s="38" t="s">
        <v>26453</v>
      </c>
      <c r="F6679" s="38" t="s">
        <v>24530</v>
      </c>
      <c r="I6679" s="38" t="s">
        <v>4446</v>
      </c>
      <c r="J6679" s="38" t="s">
        <v>26471</v>
      </c>
      <c r="N6679" t="s">
        <v>1704</v>
      </c>
      <c r="R6679" s="38" t="s">
        <v>25979</v>
      </c>
      <c r="U6679" s="38" t="s">
        <v>26481</v>
      </c>
      <c r="AA6679" s="38" t="s">
        <v>1170</v>
      </c>
      <c r="AB6679" s="38" t="s">
        <v>15626</v>
      </c>
      <c r="AE6679" s="38" t="s">
        <v>2950</v>
      </c>
      <c r="AG6679" s="38">
        <v>1</v>
      </c>
      <c r="AH6679" s="38" t="s">
        <v>4439</v>
      </c>
      <c r="AI6679" s="38" t="s">
        <v>4440</v>
      </c>
      <c r="AJ6679" s="38" t="s">
        <v>4449</v>
      </c>
      <c r="AK6679" s="38" t="s">
        <v>26487</v>
      </c>
      <c r="AL6679" s="301" t="s">
        <v>26344</v>
      </c>
    </row>
    <row r="6680" spans="1:56" ht="38.25">
      <c r="A6680" s="29">
        <v>1</v>
      </c>
      <c r="B6680" s="29">
        <v>0</v>
      </c>
      <c r="C6680" s="38" t="s">
        <v>26473</v>
      </c>
      <c r="D6680" s="38" t="s">
        <v>26456</v>
      </c>
      <c r="F6680" s="38" t="s">
        <v>24530</v>
      </c>
      <c r="H6680" s="38" t="s">
        <v>4841</v>
      </c>
      <c r="I6680" s="38" t="s">
        <v>4446</v>
      </c>
      <c r="J6680" s="38" t="s">
        <v>26471</v>
      </c>
      <c r="N6680" t="s">
        <v>1704</v>
      </c>
      <c r="R6680" s="38" t="s">
        <v>25979</v>
      </c>
      <c r="U6680" s="38" t="s">
        <v>26481</v>
      </c>
      <c r="AA6680" s="38" t="s">
        <v>1170</v>
      </c>
      <c r="AB6680" s="38" t="s">
        <v>14714</v>
      </c>
      <c r="AE6680" s="38" t="s">
        <v>2950</v>
      </c>
      <c r="AG6680" s="38">
        <v>1</v>
      </c>
      <c r="AH6680" s="38" t="s">
        <v>4439</v>
      </c>
      <c r="AI6680" s="38" t="s">
        <v>4440</v>
      </c>
      <c r="AJ6680" s="38" t="s">
        <v>4449</v>
      </c>
      <c r="AK6680" s="38" t="s">
        <v>26488</v>
      </c>
      <c r="AL6680" s="301" t="s">
        <v>26344</v>
      </c>
    </row>
    <row r="6681" spans="1:56" ht="38.25">
      <c r="A6681" s="29">
        <v>1</v>
      </c>
      <c r="B6681" s="29">
        <v>0</v>
      </c>
      <c r="C6681" s="38" t="s">
        <v>26474</v>
      </c>
      <c r="D6681" s="38" t="s">
        <v>26458</v>
      </c>
      <c r="F6681" s="38" t="s">
        <v>24530</v>
      </c>
      <c r="I6681" s="38" t="s">
        <v>4446</v>
      </c>
      <c r="J6681" s="38" t="s">
        <v>26471</v>
      </c>
      <c r="N6681" t="s">
        <v>1704</v>
      </c>
      <c r="R6681" s="38" t="s">
        <v>25979</v>
      </c>
      <c r="U6681" s="38" t="s">
        <v>26482</v>
      </c>
      <c r="AA6681" s="38" t="s">
        <v>1170</v>
      </c>
      <c r="AB6681" s="38" t="s">
        <v>14718</v>
      </c>
      <c r="AE6681" s="38" t="s">
        <v>2950</v>
      </c>
      <c r="AG6681" s="38">
        <v>1</v>
      </c>
      <c r="AH6681" s="38" t="s">
        <v>4439</v>
      </c>
      <c r="AI6681" s="38" t="s">
        <v>4440</v>
      </c>
      <c r="AJ6681" s="38" t="s">
        <v>4449</v>
      </c>
      <c r="AK6681" s="38" t="s">
        <v>26489</v>
      </c>
      <c r="AL6681" s="301" t="s">
        <v>26344</v>
      </c>
    </row>
    <row r="6682" spans="1:56" ht="38.25">
      <c r="A6682" s="29">
        <v>1</v>
      </c>
      <c r="B6682" s="29">
        <v>0</v>
      </c>
      <c r="C6682" s="38" t="s">
        <v>26475</v>
      </c>
      <c r="D6682" s="38" t="s">
        <v>26457</v>
      </c>
      <c r="F6682" s="38" t="s">
        <v>24530</v>
      </c>
      <c r="H6682" s="38" t="s">
        <v>5078</v>
      </c>
      <c r="I6682" s="38" t="s">
        <v>4446</v>
      </c>
      <c r="J6682" s="38" t="s">
        <v>26471</v>
      </c>
      <c r="N6682" t="s">
        <v>1704</v>
      </c>
      <c r="R6682" s="38" t="s">
        <v>25979</v>
      </c>
      <c r="U6682" s="38" t="s">
        <v>26481</v>
      </c>
      <c r="AA6682" s="38" t="s">
        <v>1170</v>
      </c>
      <c r="AE6682" s="38" t="s">
        <v>2950</v>
      </c>
      <c r="AG6682" s="38">
        <v>1</v>
      </c>
      <c r="AH6682" s="38" t="s">
        <v>4439</v>
      </c>
      <c r="AI6682" s="38" t="s">
        <v>4440</v>
      </c>
      <c r="AJ6682" s="38" t="s">
        <v>4449</v>
      </c>
      <c r="AK6682" s="38" t="s">
        <v>26490</v>
      </c>
      <c r="AL6682" s="301" t="s">
        <v>26344</v>
      </c>
    </row>
    <row r="6683" spans="1:56" ht="38.25">
      <c r="A6683" s="29">
        <v>0</v>
      </c>
      <c r="B6683" s="29">
        <v>0</v>
      </c>
      <c r="C6683" s="38" t="s">
        <v>26492</v>
      </c>
      <c r="F6683" s="38" t="s">
        <v>24530</v>
      </c>
      <c r="I6683" s="38" t="s">
        <v>4431</v>
      </c>
      <c r="J6683" s="406"/>
      <c r="M6683"/>
      <c r="N6683"/>
      <c r="P6683" s="29"/>
      <c r="U6683"/>
      <c r="AB6683" s="38" t="s">
        <v>26491</v>
      </c>
      <c r="AE6683" s="38" t="s">
        <v>2950</v>
      </c>
      <c r="AG6683" s="38">
        <v>1</v>
      </c>
      <c r="AJ6683" s="38" t="s">
        <v>4564</v>
      </c>
      <c r="AL6683" s="301" t="s">
        <v>26344</v>
      </c>
      <c r="AR6683" s="29" t="str">
        <f>IF(OR(I6683="Negativmappe",I6683="Negativstreifen",I6683="Diapositivfilm",I6683="Fotomappe;(POSITIVE)",AND(I6683="Kostümfotografie",NOT(AE6683="DT")),AND(I6683="Fotografie",NOT(AE6683="DT")),AND(I6683="Porträtfotografie",NOT(AE6683="DT")),AND(I6683="Fotodokumentation",NOT(AE6683="DT")),AND(I6683="Bühnenbildfotografie",NOT(AE6683="DT"))),"1","0")</f>
        <v>1</v>
      </c>
      <c r="AS6683" s="29">
        <f>AT6683</f>
        <v>0</v>
      </c>
      <c r="AT6683" s="29">
        <v>0</v>
      </c>
      <c r="AW6683" s="29" t="str">
        <f>IF(NOT(AV6683=""),"image/tiff","")</f>
        <v/>
      </c>
      <c r="AX6683" s="29" t="str">
        <f>IF(NOT(AV6683=""),"archival/master","")</f>
        <v/>
      </c>
      <c r="AY6683" s="29" t="str">
        <f>"https://media.mediathek-tanz-theater.de/iiif/2/nvt_"&amp;C6683&amp;".JP2"</f>
        <v>https://media.mediathek-tanz-theater.de/iiif/2/nvt_img-606.JP2</v>
      </c>
      <c r="AZ6683" s="29" t="str">
        <f>IF(NOT(AY6683=""),"image/jp2","")</f>
        <v>image/jp2</v>
      </c>
      <c r="BA6683" s="29" t="str">
        <f>IF(NOT(AY6683=""),"presentation/iiif","")</f>
        <v>presentation/iiif</v>
      </c>
      <c r="BB6683" s="29" t="str">
        <f>"https://media.mediathek-tanz-theater.de/iiif/2/nvt_"&amp;C6683&amp;".JP2/full/100,/0/default.jpg"</f>
        <v>https://media.mediathek-tanz-theater.de/iiif/2/nvt_img-606.JP2/full/100,/0/default.jpg</v>
      </c>
      <c r="BC6683" s="29" t="str">
        <f>IF(NOT(BB6683=""),"image/jpeg","")</f>
        <v>image/jpeg</v>
      </c>
      <c r="BD6683" s="29" t="str">
        <f>IF(NOT(BB6683=""),"presentation/thumbnail","")</f>
        <v>presentation/thumbnail</v>
      </c>
    </row>
    <row r="6684" spans="1:56" ht="25.5">
      <c r="A6684" s="29">
        <v>1</v>
      </c>
      <c r="B6684" s="29">
        <v>0</v>
      </c>
      <c r="C6684" s="38" t="s">
        <v>26504</v>
      </c>
      <c r="D6684" s="38" t="s">
        <v>26493</v>
      </c>
      <c r="F6684" s="38" t="s">
        <v>24530</v>
      </c>
      <c r="I6684" s="38" t="s">
        <v>4438</v>
      </c>
      <c r="J6684" s="38" t="s">
        <v>26492</v>
      </c>
      <c r="N6684" t="s">
        <v>1704</v>
      </c>
      <c r="R6684" s="38" t="s">
        <v>25979</v>
      </c>
      <c r="AA6684" s="38" t="s">
        <v>1170</v>
      </c>
      <c r="AE6684" s="38" t="s">
        <v>2950</v>
      </c>
      <c r="AG6684" s="38">
        <v>1</v>
      </c>
      <c r="AH6684" s="38" t="s">
        <v>4439</v>
      </c>
      <c r="AI6684" s="38" t="s">
        <v>4440</v>
      </c>
      <c r="AJ6684" s="38" t="s">
        <v>11491</v>
      </c>
      <c r="AL6684" s="301" t="s">
        <v>26344</v>
      </c>
    </row>
    <row r="6685" spans="1:56" ht="25.5">
      <c r="A6685" s="29">
        <v>1</v>
      </c>
      <c r="B6685" s="29">
        <v>0</v>
      </c>
      <c r="C6685" s="38" t="s">
        <v>26505</v>
      </c>
      <c r="D6685" s="38" t="s">
        <v>26494</v>
      </c>
      <c r="F6685" s="38" t="s">
        <v>24530</v>
      </c>
      <c r="I6685" s="38" t="s">
        <v>4446</v>
      </c>
      <c r="J6685" s="38" t="s">
        <v>26504</v>
      </c>
      <c r="N6685" t="s">
        <v>1704</v>
      </c>
      <c r="R6685" s="38" t="s">
        <v>25979</v>
      </c>
      <c r="U6685" s="38" t="s">
        <v>25495</v>
      </c>
      <c r="AA6685" s="38" t="s">
        <v>1170</v>
      </c>
      <c r="AB6685" s="38" t="s">
        <v>14729</v>
      </c>
      <c r="AE6685" s="38" t="s">
        <v>2950</v>
      </c>
      <c r="AG6685" s="38">
        <v>1</v>
      </c>
      <c r="AH6685" s="38" t="s">
        <v>4439</v>
      </c>
      <c r="AI6685" s="38" t="s">
        <v>4440</v>
      </c>
      <c r="AJ6685" s="38" t="s">
        <v>4449</v>
      </c>
      <c r="AK6685" s="38" t="s">
        <v>26520</v>
      </c>
      <c r="AL6685" s="301" t="s">
        <v>26344</v>
      </c>
    </row>
    <row r="6686" spans="1:56" ht="38.25">
      <c r="A6686" s="29">
        <v>1</v>
      </c>
      <c r="B6686" s="29">
        <v>0</v>
      </c>
      <c r="C6686" s="38" t="s">
        <v>26506</v>
      </c>
      <c r="D6686" s="38" t="s">
        <v>26495</v>
      </c>
      <c r="F6686" s="38" t="s">
        <v>24530</v>
      </c>
      <c r="I6686" s="38" t="s">
        <v>4446</v>
      </c>
      <c r="J6686" s="38" t="s">
        <v>26504</v>
      </c>
      <c r="N6686" t="s">
        <v>1704</v>
      </c>
      <c r="R6686" s="38" t="s">
        <v>25979</v>
      </c>
      <c r="U6686" s="38" t="s">
        <v>26120</v>
      </c>
      <c r="AA6686" s="38" t="s">
        <v>1170</v>
      </c>
      <c r="AB6686" s="38" t="s">
        <v>14963</v>
      </c>
      <c r="AE6686" s="38" t="s">
        <v>2950</v>
      </c>
      <c r="AG6686" s="38">
        <v>1</v>
      </c>
      <c r="AH6686" s="38" t="s">
        <v>4439</v>
      </c>
      <c r="AI6686" s="38" t="s">
        <v>4440</v>
      </c>
      <c r="AJ6686" s="38" t="s">
        <v>4449</v>
      </c>
      <c r="AK6686" s="38" t="s">
        <v>26521</v>
      </c>
      <c r="AL6686" s="301" t="s">
        <v>26344</v>
      </c>
    </row>
    <row r="6687" spans="1:56" ht="38.25">
      <c r="A6687" s="29">
        <v>1</v>
      </c>
      <c r="B6687" s="29">
        <v>0</v>
      </c>
      <c r="C6687" s="38" t="s">
        <v>26507</v>
      </c>
      <c r="D6687" s="38" t="s">
        <v>26496</v>
      </c>
      <c r="F6687" s="38" t="s">
        <v>24530</v>
      </c>
      <c r="I6687" s="38" t="s">
        <v>4446</v>
      </c>
      <c r="J6687" s="38" t="s">
        <v>26504</v>
      </c>
      <c r="N6687" t="s">
        <v>1704</v>
      </c>
      <c r="R6687" s="38" t="s">
        <v>25979</v>
      </c>
      <c r="U6687" s="38" t="s">
        <v>26120</v>
      </c>
      <c r="AA6687" s="38" t="s">
        <v>1170</v>
      </c>
      <c r="AB6687" s="38" t="s">
        <v>14968</v>
      </c>
      <c r="AE6687" s="38" t="s">
        <v>2950</v>
      </c>
      <c r="AG6687" s="38">
        <v>1</v>
      </c>
      <c r="AH6687" s="38" t="s">
        <v>4439</v>
      </c>
      <c r="AI6687" s="38" t="s">
        <v>4440</v>
      </c>
      <c r="AJ6687" s="38" t="s">
        <v>4449</v>
      </c>
      <c r="AK6687" s="38" t="s">
        <v>26522</v>
      </c>
      <c r="AL6687" s="301" t="s">
        <v>26344</v>
      </c>
    </row>
    <row r="6688" spans="1:56" ht="25.5">
      <c r="A6688" s="29">
        <v>1</v>
      </c>
      <c r="B6688" s="29">
        <v>0</v>
      </c>
      <c r="C6688" s="38" t="s">
        <v>26508</v>
      </c>
      <c r="D6688" s="38" t="s">
        <v>26497</v>
      </c>
      <c r="F6688" s="38" t="s">
        <v>24530</v>
      </c>
      <c r="I6688" s="38" t="s">
        <v>4438</v>
      </c>
      <c r="J6688" s="38" t="s">
        <v>26492</v>
      </c>
      <c r="N6688" t="s">
        <v>1704</v>
      </c>
      <c r="R6688" s="38" t="s">
        <v>25979</v>
      </c>
      <c r="AA6688" s="38" t="s">
        <v>1170</v>
      </c>
      <c r="AE6688" s="38" t="s">
        <v>2950</v>
      </c>
      <c r="AG6688" s="38">
        <v>1</v>
      </c>
      <c r="AH6688" s="38" t="s">
        <v>4439</v>
      </c>
      <c r="AI6688" s="38" t="s">
        <v>4440</v>
      </c>
      <c r="AJ6688" s="38" t="s">
        <v>11546</v>
      </c>
      <c r="AL6688" s="301" t="s">
        <v>26344</v>
      </c>
    </row>
    <row r="6689" spans="1:56" ht="38.25">
      <c r="A6689" s="29">
        <v>1</v>
      </c>
      <c r="B6689" s="29">
        <v>0</v>
      </c>
      <c r="C6689" s="38" t="s">
        <v>26509</v>
      </c>
      <c r="D6689" s="38" t="s">
        <v>26498</v>
      </c>
      <c r="F6689" s="38" t="s">
        <v>24530</v>
      </c>
      <c r="I6689" s="38" t="s">
        <v>4446</v>
      </c>
      <c r="J6689" s="38" t="s">
        <v>26508</v>
      </c>
      <c r="N6689" t="s">
        <v>1704</v>
      </c>
      <c r="R6689" s="38" t="s">
        <v>25979</v>
      </c>
      <c r="U6689" s="38" t="s">
        <v>26120</v>
      </c>
      <c r="AA6689" s="38" t="s">
        <v>1170</v>
      </c>
      <c r="AB6689" s="38" t="s">
        <v>14976</v>
      </c>
      <c r="AE6689" s="38" t="s">
        <v>2950</v>
      </c>
      <c r="AG6689" s="38">
        <v>1</v>
      </c>
      <c r="AH6689" s="38" t="s">
        <v>4439</v>
      </c>
      <c r="AI6689" s="38" t="s">
        <v>4440</v>
      </c>
      <c r="AJ6689" s="38" t="s">
        <v>4449</v>
      </c>
      <c r="AK6689" s="38" t="s">
        <v>16705</v>
      </c>
      <c r="AL6689" s="301" t="s">
        <v>26344</v>
      </c>
    </row>
    <row r="6690" spans="1:56" ht="38.25">
      <c r="A6690" s="29">
        <v>1</v>
      </c>
      <c r="B6690" s="29">
        <v>0</v>
      </c>
      <c r="C6690" s="38" t="s">
        <v>26510</v>
      </c>
      <c r="D6690" s="38" t="s">
        <v>26499</v>
      </c>
      <c r="F6690" s="38" t="s">
        <v>24530</v>
      </c>
      <c r="I6690" s="38" t="s">
        <v>4446</v>
      </c>
      <c r="J6690" s="38" t="s">
        <v>26508</v>
      </c>
      <c r="N6690" t="s">
        <v>1704</v>
      </c>
      <c r="R6690" s="38" t="s">
        <v>25979</v>
      </c>
      <c r="U6690" s="38" t="s">
        <v>26120</v>
      </c>
      <c r="AA6690" s="38" t="s">
        <v>1170</v>
      </c>
      <c r="AB6690" s="38" t="s">
        <v>14981</v>
      </c>
      <c r="AE6690" s="38" t="s">
        <v>2950</v>
      </c>
      <c r="AG6690" s="38">
        <v>1</v>
      </c>
      <c r="AH6690" s="38" t="s">
        <v>4439</v>
      </c>
      <c r="AI6690" s="38" t="s">
        <v>4440</v>
      </c>
      <c r="AJ6690" s="38" t="s">
        <v>4449</v>
      </c>
      <c r="AK6690" s="38" t="s">
        <v>26523</v>
      </c>
      <c r="AL6690" s="301" t="s">
        <v>26344</v>
      </c>
    </row>
    <row r="6691" spans="1:56" ht="38.25">
      <c r="A6691" s="29">
        <v>1</v>
      </c>
      <c r="B6691" s="29">
        <v>0</v>
      </c>
      <c r="C6691" s="38" t="s">
        <v>26511</v>
      </c>
      <c r="D6691" s="38" t="s">
        <v>26500</v>
      </c>
      <c r="F6691" s="38" t="s">
        <v>24530</v>
      </c>
      <c r="I6691" s="38" t="s">
        <v>4446</v>
      </c>
      <c r="J6691" s="38" t="s">
        <v>26508</v>
      </c>
      <c r="N6691" t="s">
        <v>1704</v>
      </c>
      <c r="R6691" s="38" t="s">
        <v>25979</v>
      </c>
      <c r="U6691" s="38" t="s">
        <v>26120</v>
      </c>
      <c r="AA6691" s="38" t="s">
        <v>1170</v>
      </c>
      <c r="AE6691" s="38" t="s">
        <v>2950</v>
      </c>
      <c r="AG6691" s="38">
        <v>1</v>
      </c>
      <c r="AH6691" s="38" t="s">
        <v>4439</v>
      </c>
      <c r="AI6691" s="38" t="s">
        <v>4440</v>
      </c>
      <c r="AJ6691" s="38" t="s">
        <v>4449</v>
      </c>
      <c r="AK6691" s="38" t="s">
        <v>72</v>
      </c>
      <c r="AL6691" s="301" t="s">
        <v>26344</v>
      </c>
    </row>
    <row r="6692" spans="1:56" ht="25.5">
      <c r="A6692" s="29">
        <v>1</v>
      </c>
      <c r="B6692" s="29">
        <v>0</v>
      </c>
      <c r="C6692" s="38" t="s">
        <v>26512</v>
      </c>
      <c r="D6692" s="38" t="s">
        <v>26501</v>
      </c>
      <c r="F6692" s="38" t="s">
        <v>24530</v>
      </c>
      <c r="I6692" s="38" t="s">
        <v>4438</v>
      </c>
      <c r="J6692" s="38" t="s">
        <v>26492</v>
      </c>
      <c r="N6692" t="s">
        <v>1704</v>
      </c>
      <c r="R6692" s="38" t="s">
        <v>25979</v>
      </c>
      <c r="AA6692" s="38" t="s">
        <v>1170</v>
      </c>
      <c r="AE6692" s="38" t="s">
        <v>2950</v>
      </c>
      <c r="AG6692" s="38">
        <v>1</v>
      </c>
      <c r="AH6692" s="38" t="s">
        <v>4439</v>
      </c>
      <c r="AI6692" s="38" t="s">
        <v>4440</v>
      </c>
      <c r="AJ6692" s="38" t="s">
        <v>11556</v>
      </c>
      <c r="AL6692" s="301" t="s">
        <v>26344</v>
      </c>
    </row>
    <row r="6693" spans="1:56" ht="25.5">
      <c r="A6693" s="29">
        <v>1</v>
      </c>
      <c r="B6693" s="29">
        <v>0</v>
      </c>
      <c r="C6693" s="38" t="s">
        <v>26513</v>
      </c>
      <c r="D6693" s="38" t="s">
        <v>26516</v>
      </c>
      <c r="F6693" s="38" t="s">
        <v>24530</v>
      </c>
      <c r="I6693" s="38" t="s">
        <v>4446</v>
      </c>
      <c r="J6693" s="38" t="s">
        <v>26512</v>
      </c>
      <c r="N6693" t="s">
        <v>1704</v>
      </c>
      <c r="R6693" s="38" t="s">
        <v>25979</v>
      </c>
      <c r="U6693" s="38" t="s">
        <v>25055</v>
      </c>
      <c r="AA6693" s="38" t="s">
        <v>1170</v>
      </c>
      <c r="AE6693" s="38" t="s">
        <v>2950</v>
      </c>
      <c r="AG6693" s="38">
        <v>1</v>
      </c>
      <c r="AH6693" s="38" t="s">
        <v>4439</v>
      </c>
      <c r="AI6693" s="38" t="s">
        <v>4440</v>
      </c>
      <c r="AJ6693" s="38" t="s">
        <v>4449</v>
      </c>
      <c r="AK6693" s="38" t="s">
        <v>72</v>
      </c>
      <c r="AL6693" s="301" t="s">
        <v>26344</v>
      </c>
    </row>
    <row r="6694" spans="1:56" ht="38.25">
      <c r="A6694" s="29">
        <v>1</v>
      </c>
      <c r="B6694" s="29">
        <v>0</v>
      </c>
      <c r="C6694" s="38" t="s">
        <v>26514</v>
      </c>
      <c r="D6694" s="38" t="s">
        <v>26502</v>
      </c>
      <c r="F6694" s="38" t="s">
        <v>24530</v>
      </c>
      <c r="I6694" s="38" t="s">
        <v>4446</v>
      </c>
      <c r="J6694" s="38" t="s">
        <v>26512</v>
      </c>
      <c r="N6694" t="s">
        <v>1704</v>
      </c>
      <c r="R6694" s="38" t="s">
        <v>25979</v>
      </c>
      <c r="U6694" s="38" t="s">
        <v>26123</v>
      </c>
      <c r="AA6694" s="38" t="s">
        <v>1170</v>
      </c>
      <c r="AB6694" s="38" t="s">
        <v>14985</v>
      </c>
      <c r="AE6694" s="38" t="s">
        <v>2950</v>
      </c>
      <c r="AG6694" s="38">
        <v>1</v>
      </c>
      <c r="AH6694" s="38" t="s">
        <v>4439</v>
      </c>
      <c r="AI6694" s="38" t="s">
        <v>4440</v>
      </c>
      <c r="AJ6694" s="38" t="s">
        <v>4449</v>
      </c>
      <c r="AK6694" s="38" t="s">
        <v>26524</v>
      </c>
      <c r="AL6694" s="301" t="s">
        <v>26344</v>
      </c>
    </row>
    <row r="6695" spans="1:56" ht="25.5">
      <c r="A6695" s="29">
        <v>1</v>
      </c>
      <c r="B6695" s="29">
        <v>0</v>
      </c>
      <c r="C6695" s="38" t="s">
        <v>26515</v>
      </c>
      <c r="D6695" s="38" t="s">
        <v>26503</v>
      </c>
      <c r="F6695" s="38" t="s">
        <v>24530</v>
      </c>
      <c r="I6695" s="38" t="s">
        <v>4446</v>
      </c>
      <c r="J6695" s="38" t="s">
        <v>26512</v>
      </c>
      <c r="N6695" t="s">
        <v>1704</v>
      </c>
      <c r="R6695" s="38" t="s">
        <v>25979</v>
      </c>
      <c r="U6695" s="38" t="s">
        <v>26519</v>
      </c>
      <c r="AA6695" s="38" t="s">
        <v>1170</v>
      </c>
      <c r="AB6695" s="38" t="s">
        <v>14992</v>
      </c>
      <c r="AE6695" s="38" t="s">
        <v>2950</v>
      </c>
      <c r="AG6695" s="38">
        <v>1</v>
      </c>
      <c r="AH6695" s="38" t="s">
        <v>4439</v>
      </c>
      <c r="AI6695" s="38" t="s">
        <v>4440</v>
      </c>
      <c r="AJ6695" s="38" t="s">
        <v>4449</v>
      </c>
      <c r="AK6695" s="38" t="s">
        <v>72</v>
      </c>
      <c r="AL6695" s="301" t="s">
        <v>26344</v>
      </c>
    </row>
    <row r="6696" spans="1:56" ht="38.25">
      <c r="A6696" s="29">
        <v>0</v>
      </c>
      <c r="B6696" s="29">
        <v>0</v>
      </c>
      <c r="C6696" s="38" t="s">
        <v>26526</v>
      </c>
      <c r="F6696" s="38" t="s">
        <v>24530</v>
      </c>
      <c r="I6696" s="38" t="s">
        <v>4431</v>
      </c>
      <c r="J6696" s="406"/>
      <c r="M6696"/>
      <c r="N6696"/>
      <c r="P6696" s="29"/>
      <c r="U6696"/>
      <c r="AB6696" s="38" t="s">
        <v>26525</v>
      </c>
      <c r="AE6696" s="38" t="s">
        <v>2950</v>
      </c>
      <c r="AG6696" s="38">
        <v>1</v>
      </c>
      <c r="AJ6696" s="38" t="s">
        <v>4564</v>
      </c>
      <c r="AL6696" s="301" t="s">
        <v>26344</v>
      </c>
      <c r="AR6696" s="29" t="str">
        <f>IF(OR(I6696="Negativmappe",I6696="Negativstreifen",I6696="Diapositivfilm",I6696="Fotomappe;(POSITIVE)",AND(I6696="Kostümfotografie",NOT(AE6696="DT")),AND(I6696="Fotografie",NOT(AE6696="DT")),AND(I6696="Porträtfotografie",NOT(AE6696="DT")),AND(I6696="Fotodokumentation",NOT(AE6696="DT")),AND(I6696="Bühnenbildfotografie",NOT(AE6696="DT"))),"1","0")</f>
        <v>1</v>
      </c>
      <c r="AS6696" s="29">
        <f>AT6696</f>
        <v>0</v>
      </c>
      <c r="AT6696" s="29">
        <v>0</v>
      </c>
      <c r="AW6696" s="29" t="str">
        <f>IF(NOT(AV6696=""),"image/tiff","")</f>
        <v/>
      </c>
      <c r="AX6696" s="29" t="str">
        <f>IF(NOT(AV6696=""),"archival/master","")</f>
        <v/>
      </c>
      <c r="AY6696" s="29" t="str">
        <f>"https://media.mediathek-tanz-theater.de/iiif/2/nvt_"&amp;C6696&amp;".JP2"</f>
        <v>https://media.mediathek-tanz-theater.de/iiif/2/nvt_img-607.JP2</v>
      </c>
      <c r="AZ6696" s="29" t="str">
        <f>IF(NOT(AY6696=""),"image/jp2","")</f>
        <v>image/jp2</v>
      </c>
      <c r="BA6696" s="29" t="str">
        <f>IF(NOT(AY6696=""),"presentation/iiif","")</f>
        <v>presentation/iiif</v>
      </c>
      <c r="BB6696" s="29" t="str">
        <f>"https://media.mediathek-tanz-theater.de/iiif/2/nvt_"&amp;C6696&amp;".JP2/full/100,/0/default.jpg"</f>
        <v>https://media.mediathek-tanz-theater.de/iiif/2/nvt_img-607.JP2/full/100,/0/default.jpg</v>
      </c>
      <c r="BC6696" s="29" t="str">
        <f>IF(NOT(BB6696=""),"image/jpeg","")</f>
        <v>image/jpeg</v>
      </c>
      <c r="BD6696" s="29" t="str">
        <f>IF(NOT(BB6696=""),"presentation/thumbnail","")</f>
        <v>presentation/thumbnail</v>
      </c>
    </row>
    <row r="6697" spans="1:56" ht="25.5">
      <c r="A6697" s="29">
        <v>1</v>
      </c>
      <c r="B6697" s="29">
        <v>0</v>
      </c>
      <c r="C6697" s="38" t="s">
        <v>26546</v>
      </c>
      <c r="D6697" s="38" t="s">
        <v>26527</v>
      </c>
      <c r="F6697" s="38" t="s">
        <v>24530</v>
      </c>
      <c r="I6697" s="38" t="s">
        <v>4438</v>
      </c>
      <c r="J6697" s="38" t="s">
        <v>26526</v>
      </c>
      <c r="N6697" t="s">
        <v>1704</v>
      </c>
      <c r="R6697" s="38" t="s">
        <v>25979</v>
      </c>
      <c r="AA6697" s="38" t="s">
        <v>1170</v>
      </c>
      <c r="AE6697" s="38" t="s">
        <v>2950</v>
      </c>
      <c r="AG6697" s="38">
        <v>1</v>
      </c>
      <c r="AH6697" s="38" t="s">
        <v>4439</v>
      </c>
      <c r="AI6697" s="38" t="s">
        <v>4440</v>
      </c>
      <c r="AJ6697" s="38" t="s">
        <v>11478</v>
      </c>
      <c r="AL6697" s="301" t="s">
        <v>26344</v>
      </c>
    </row>
    <row r="6698" spans="1:56" ht="51">
      <c r="A6698" s="29">
        <v>1</v>
      </c>
      <c r="B6698" s="29">
        <v>0</v>
      </c>
      <c r="C6698" s="38" t="s">
        <v>26547</v>
      </c>
      <c r="D6698" s="38" t="s">
        <v>26528</v>
      </c>
      <c r="F6698" s="38" t="s">
        <v>24530</v>
      </c>
      <c r="I6698" s="38" t="s">
        <v>4446</v>
      </c>
      <c r="J6698" s="38" t="s">
        <v>26546</v>
      </c>
      <c r="N6698" t="s">
        <v>1704</v>
      </c>
      <c r="R6698" s="38" t="s">
        <v>25979</v>
      </c>
      <c r="U6698" s="38" t="s">
        <v>26120</v>
      </c>
      <c r="AA6698" s="38" t="s">
        <v>1170</v>
      </c>
      <c r="AE6698" s="38" t="s">
        <v>2950</v>
      </c>
      <c r="AG6698" s="38">
        <v>1</v>
      </c>
      <c r="AH6698" s="38" t="s">
        <v>4439</v>
      </c>
      <c r="AI6698" s="38" t="s">
        <v>4440</v>
      </c>
      <c r="AJ6698" s="38" t="s">
        <v>4449</v>
      </c>
      <c r="AK6698" s="38" t="s">
        <v>26567</v>
      </c>
      <c r="AL6698" s="301" t="s">
        <v>26344</v>
      </c>
    </row>
    <row r="6699" spans="1:56" ht="38.25">
      <c r="A6699" s="29">
        <v>1</v>
      </c>
      <c r="B6699" s="29">
        <v>0</v>
      </c>
      <c r="C6699" s="38" t="s">
        <v>26548</v>
      </c>
      <c r="D6699" s="38" t="s">
        <v>26529</v>
      </c>
      <c r="F6699" s="38" t="s">
        <v>24530</v>
      </c>
      <c r="I6699" s="38" t="s">
        <v>4446</v>
      </c>
      <c r="J6699" s="38" t="s">
        <v>26546</v>
      </c>
      <c r="N6699" t="s">
        <v>1704</v>
      </c>
      <c r="R6699" s="38" t="s">
        <v>25979</v>
      </c>
      <c r="U6699" s="38" t="s">
        <v>26120</v>
      </c>
      <c r="AA6699" s="38" t="s">
        <v>1170</v>
      </c>
      <c r="AB6699" s="38" t="s">
        <v>14995</v>
      </c>
      <c r="AE6699" s="38" t="s">
        <v>2950</v>
      </c>
      <c r="AG6699" s="38">
        <v>1</v>
      </c>
      <c r="AH6699" s="38" t="s">
        <v>4439</v>
      </c>
      <c r="AI6699" s="38" t="s">
        <v>4440</v>
      </c>
      <c r="AJ6699" s="38" t="s">
        <v>4449</v>
      </c>
      <c r="AK6699" s="38" t="s">
        <v>26568</v>
      </c>
      <c r="AL6699" s="301" t="s">
        <v>26344</v>
      </c>
    </row>
    <row r="6700" spans="1:56" ht="51">
      <c r="A6700" s="29">
        <v>1</v>
      </c>
      <c r="B6700" s="29">
        <v>0</v>
      </c>
      <c r="C6700" s="38" t="s">
        <v>26549</v>
      </c>
      <c r="D6700" s="38" t="s">
        <v>26530</v>
      </c>
      <c r="F6700" s="38" t="s">
        <v>24530</v>
      </c>
      <c r="I6700" s="38" t="s">
        <v>4446</v>
      </c>
      <c r="J6700" s="38" t="s">
        <v>26546</v>
      </c>
      <c r="N6700" t="s">
        <v>1704</v>
      </c>
      <c r="R6700" s="38" t="s">
        <v>25979</v>
      </c>
      <c r="U6700" s="38" t="s">
        <v>26120</v>
      </c>
      <c r="AA6700" s="38" t="s">
        <v>1170</v>
      </c>
      <c r="AB6700" s="38" t="s">
        <v>15002</v>
      </c>
      <c r="AE6700" s="38" t="s">
        <v>2950</v>
      </c>
      <c r="AG6700" s="38">
        <v>1</v>
      </c>
      <c r="AH6700" s="38" t="s">
        <v>4439</v>
      </c>
      <c r="AI6700" s="38" t="s">
        <v>4440</v>
      </c>
      <c r="AJ6700" s="38" t="s">
        <v>4449</v>
      </c>
      <c r="AK6700" s="38" t="s">
        <v>26569</v>
      </c>
      <c r="AL6700" s="301" t="s">
        <v>26344</v>
      </c>
    </row>
    <row r="6701" spans="1:56" ht="25.5">
      <c r="A6701" s="29">
        <v>1</v>
      </c>
      <c r="B6701" s="29">
        <v>0</v>
      </c>
      <c r="C6701" s="38" t="s">
        <v>26550</v>
      </c>
      <c r="D6701" s="38" t="s">
        <v>26531</v>
      </c>
      <c r="F6701" s="38" t="s">
        <v>24530</v>
      </c>
      <c r="I6701" s="38" t="s">
        <v>4438</v>
      </c>
      <c r="J6701" s="38" t="s">
        <v>26526</v>
      </c>
      <c r="N6701" t="s">
        <v>1704</v>
      </c>
      <c r="R6701" s="38" t="s">
        <v>25979</v>
      </c>
      <c r="AA6701" s="38" t="s">
        <v>1170</v>
      </c>
      <c r="AE6701" s="38" t="s">
        <v>2950</v>
      </c>
      <c r="AG6701" s="38">
        <v>1</v>
      </c>
      <c r="AH6701" s="38" t="s">
        <v>4439</v>
      </c>
      <c r="AI6701" s="38" t="s">
        <v>4440</v>
      </c>
      <c r="AJ6701" s="38" t="s">
        <v>12883</v>
      </c>
      <c r="AL6701" s="301" t="s">
        <v>26344</v>
      </c>
    </row>
    <row r="6702" spans="1:56" ht="25.5">
      <c r="A6702" s="29">
        <v>1</v>
      </c>
      <c r="B6702" s="29">
        <v>0</v>
      </c>
      <c r="C6702" s="38" t="s">
        <v>26551</v>
      </c>
      <c r="D6702" s="38" t="s">
        <v>26532</v>
      </c>
      <c r="F6702" s="38" t="s">
        <v>24530</v>
      </c>
      <c r="I6702" s="38" t="s">
        <v>4446</v>
      </c>
      <c r="J6702" s="38" t="s">
        <v>26550</v>
      </c>
      <c r="N6702" t="s">
        <v>1704</v>
      </c>
      <c r="R6702" s="38" t="s">
        <v>25979</v>
      </c>
      <c r="U6702" s="38" t="s">
        <v>26565</v>
      </c>
      <c r="AA6702" s="38" t="s">
        <v>1170</v>
      </c>
      <c r="AB6702" s="38" t="s">
        <v>15005</v>
      </c>
      <c r="AE6702" s="38" t="s">
        <v>2950</v>
      </c>
      <c r="AG6702" s="38">
        <v>1</v>
      </c>
      <c r="AH6702" s="38" t="s">
        <v>4439</v>
      </c>
      <c r="AI6702" s="38" t="s">
        <v>4440</v>
      </c>
      <c r="AJ6702" s="38" t="s">
        <v>4449</v>
      </c>
      <c r="AK6702" s="38" t="s">
        <v>72</v>
      </c>
      <c r="AL6702" s="301" t="s">
        <v>26344</v>
      </c>
    </row>
    <row r="6703" spans="1:56" ht="25.5">
      <c r="A6703" s="29">
        <v>1</v>
      </c>
      <c r="B6703" s="29">
        <v>0</v>
      </c>
      <c r="C6703" s="38" t="s">
        <v>26552</v>
      </c>
      <c r="D6703" s="38" t="s">
        <v>26533</v>
      </c>
      <c r="F6703" s="38" t="s">
        <v>24530</v>
      </c>
      <c r="I6703" s="38" t="s">
        <v>4446</v>
      </c>
      <c r="J6703" s="38" t="s">
        <v>26550</v>
      </c>
      <c r="N6703" t="s">
        <v>1704</v>
      </c>
      <c r="R6703" s="38" t="s">
        <v>25979</v>
      </c>
      <c r="U6703" s="38" t="s">
        <v>19540</v>
      </c>
      <c r="AA6703" s="38" t="s">
        <v>1170</v>
      </c>
      <c r="AB6703" s="38" t="s">
        <v>15011</v>
      </c>
      <c r="AE6703" s="38" t="s">
        <v>2950</v>
      </c>
      <c r="AG6703" s="38">
        <v>1</v>
      </c>
      <c r="AH6703" s="38" t="s">
        <v>4439</v>
      </c>
      <c r="AI6703" s="38" t="s">
        <v>4440</v>
      </c>
      <c r="AJ6703" s="38" t="s">
        <v>4449</v>
      </c>
      <c r="AK6703" s="38" t="s">
        <v>26570</v>
      </c>
      <c r="AL6703" s="301" t="s">
        <v>26344</v>
      </c>
    </row>
    <row r="6704" spans="1:56" ht="25.5">
      <c r="A6704" s="29">
        <v>1</v>
      </c>
      <c r="B6704" s="29">
        <v>0</v>
      </c>
      <c r="C6704" s="38" t="s">
        <v>26553</v>
      </c>
      <c r="D6704" s="38" t="s">
        <v>26534</v>
      </c>
      <c r="F6704" s="38" t="s">
        <v>24530</v>
      </c>
      <c r="I6704" s="38" t="s">
        <v>4446</v>
      </c>
      <c r="J6704" s="38" t="s">
        <v>26550</v>
      </c>
      <c r="N6704" t="s">
        <v>1704</v>
      </c>
      <c r="R6704" s="38" t="s">
        <v>25979</v>
      </c>
      <c r="U6704" s="38" t="s">
        <v>1208</v>
      </c>
      <c r="AA6704" s="38" t="s">
        <v>1170</v>
      </c>
      <c r="AB6704" s="38" t="s">
        <v>15015</v>
      </c>
      <c r="AE6704" s="38" t="s">
        <v>2950</v>
      </c>
      <c r="AG6704" s="38">
        <v>1</v>
      </c>
      <c r="AH6704" s="38" t="s">
        <v>4439</v>
      </c>
      <c r="AI6704" s="38" t="s">
        <v>4440</v>
      </c>
      <c r="AJ6704" s="38" t="s">
        <v>4449</v>
      </c>
      <c r="AK6704" s="38" t="s">
        <v>11220</v>
      </c>
      <c r="AL6704" s="301" t="s">
        <v>26344</v>
      </c>
    </row>
    <row r="6705" spans="1:56" ht="25.5">
      <c r="A6705" s="29">
        <v>1</v>
      </c>
      <c r="B6705" s="29">
        <v>0</v>
      </c>
      <c r="C6705" s="38" t="s">
        <v>26554</v>
      </c>
      <c r="D6705" s="38" t="s">
        <v>26535</v>
      </c>
      <c r="F6705" s="38" t="s">
        <v>24530</v>
      </c>
      <c r="I6705" s="38" t="s">
        <v>4438</v>
      </c>
      <c r="J6705" s="38" t="s">
        <v>26526</v>
      </c>
      <c r="N6705" t="s">
        <v>1704</v>
      </c>
      <c r="R6705" s="38" t="s">
        <v>25979</v>
      </c>
      <c r="AA6705" s="38" t="s">
        <v>1170</v>
      </c>
      <c r="AE6705" s="38" t="s">
        <v>2950</v>
      </c>
      <c r="AG6705" s="38">
        <v>1</v>
      </c>
      <c r="AH6705" s="38" t="s">
        <v>4439</v>
      </c>
      <c r="AI6705" s="38" t="s">
        <v>4440</v>
      </c>
      <c r="AJ6705" s="38" t="s">
        <v>11556</v>
      </c>
      <c r="AL6705" s="301" t="s">
        <v>26344</v>
      </c>
    </row>
    <row r="6706" spans="1:56" ht="25.5">
      <c r="A6706" s="29">
        <v>1</v>
      </c>
      <c r="B6706" s="29">
        <v>0</v>
      </c>
      <c r="C6706" s="38" t="s">
        <v>26555</v>
      </c>
      <c r="D6706" s="38" t="s">
        <v>26536</v>
      </c>
      <c r="F6706" s="38" t="s">
        <v>24530</v>
      </c>
      <c r="I6706" s="38" t="s">
        <v>4446</v>
      </c>
      <c r="J6706" s="38" t="s">
        <v>26554</v>
      </c>
      <c r="N6706" t="s">
        <v>1704</v>
      </c>
      <c r="R6706" s="38" t="s">
        <v>25979</v>
      </c>
      <c r="U6706" s="38" t="s">
        <v>16319</v>
      </c>
      <c r="AA6706" s="38" t="s">
        <v>1170</v>
      </c>
      <c r="AB6706" s="38" t="s">
        <v>15021</v>
      </c>
      <c r="AE6706" s="38" t="s">
        <v>2950</v>
      </c>
      <c r="AG6706" s="38">
        <v>1</v>
      </c>
      <c r="AH6706" s="38" t="s">
        <v>4439</v>
      </c>
      <c r="AI6706" s="38" t="s">
        <v>4440</v>
      </c>
      <c r="AJ6706" s="38" t="s">
        <v>4449</v>
      </c>
      <c r="AK6706" s="38" t="s">
        <v>11220</v>
      </c>
      <c r="AL6706" s="301" t="s">
        <v>26344</v>
      </c>
    </row>
    <row r="6707" spans="1:56" ht="38.25">
      <c r="A6707" s="29">
        <v>1</v>
      </c>
      <c r="B6707" s="29">
        <v>0</v>
      </c>
      <c r="C6707" s="38" t="s">
        <v>26556</v>
      </c>
      <c r="D6707" s="38" t="s">
        <v>26537</v>
      </c>
      <c r="F6707" s="38" t="s">
        <v>24530</v>
      </c>
      <c r="I6707" s="38" t="s">
        <v>4446</v>
      </c>
      <c r="J6707" s="38" t="s">
        <v>26554</v>
      </c>
      <c r="N6707" t="s">
        <v>1704</v>
      </c>
      <c r="R6707" s="38" t="s">
        <v>25979</v>
      </c>
      <c r="U6707" s="38" t="s">
        <v>26120</v>
      </c>
      <c r="AA6707" s="38" t="s">
        <v>1170</v>
      </c>
      <c r="AB6707" s="38" t="s">
        <v>15025</v>
      </c>
      <c r="AE6707" s="38" t="s">
        <v>2950</v>
      </c>
      <c r="AG6707" s="38">
        <v>1</v>
      </c>
      <c r="AH6707" s="38" t="s">
        <v>4439</v>
      </c>
      <c r="AI6707" s="38" t="s">
        <v>4440</v>
      </c>
      <c r="AJ6707" s="38" t="s">
        <v>4449</v>
      </c>
      <c r="AK6707" s="38" t="s">
        <v>11220</v>
      </c>
      <c r="AL6707" s="301" t="s">
        <v>26344</v>
      </c>
    </row>
    <row r="6708" spans="1:56" ht="38.25">
      <c r="A6708" s="29">
        <v>1</v>
      </c>
      <c r="B6708" s="29">
        <v>0</v>
      </c>
      <c r="C6708" s="38" t="s">
        <v>26557</v>
      </c>
      <c r="D6708" s="38" t="s">
        <v>26538</v>
      </c>
      <c r="F6708" s="38" t="s">
        <v>24530</v>
      </c>
      <c r="I6708" s="38" t="s">
        <v>4446</v>
      </c>
      <c r="J6708" s="38" t="s">
        <v>26554</v>
      </c>
      <c r="N6708" t="s">
        <v>1704</v>
      </c>
      <c r="R6708" s="38" t="s">
        <v>25979</v>
      </c>
      <c r="U6708" s="38" t="s">
        <v>26077</v>
      </c>
      <c r="AA6708" s="38" t="s">
        <v>1170</v>
      </c>
      <c r="AB6708" s="38" t="s">
        <v>15029</v>
      </c>
      <c r="AE6708" s="38" t="s">
        <v>2950</v>
      </c>
      <c r="AG6708" s="38">
        <v>1</v>
      </c>
      <c r="AH6708" s="38" t="s">
        <v>4439</v>
      </c>
      <c r="AI6708" s="38" t="s">
        <v>4440</v>
      </c>
      <c r="AJ6708" s="38" t="s">
        <v>4449</v>
      </c>
      <c r="AK6708" s="38" t="s">
        <v>26571</v>
      </c>
      <c r="AL6708" s="301" t="s">
        <v>26344</v>
      </c>
    </row>
    <row r="6709" spans="1:56" ht="25.5">
      <c r="A6709" s="29">
        <v>1</v>
      </c>
      <c r="B6709" s="29">
        <v>0</v>
      </c>
      <c r="C6709" s="38" t="s">
        <v>26558</v>
      </c>
      <c r="D6709" s="38" t="s">
        <v>26539</v>
      </c>
      <c r="F6709" s="38" t="s">
        <v>24530</v>
      </c>
      <c r="I6709" s="38" t="s">
        <v>4438</v>
      </c>
      <c r="J6709" s="38" t="s">
        <v>26526</v>
      </c>
      <c r="N6709" t="s">
        <v>1704</v>
      </c>
      <c r="R6709" s="38" t="s">
        <v>25979</v>
      </c>
      <c r="AA6709" s="38" t="s">
        <v>1170</v>
      </c>
      <c r="AE6709" s="38" t="s">
        <v>2950</v>
      </c>
      <c r="AG6709" s="38">
        <v>1</v>
      </c>
      <c r="AH6709" s="38" t="s">
        <v>4439</v>
      </c>
      <c r="AI6709" s="38" t="s">
        <v>4440</v>
      </c>
      <c r="AJ6709" s="38" t="s">
        <v>5885</v>
      </c>
      <c r="AL6709" s="301" t="s">
        <v>26344</v>
      </c>
    </row>
    <row r="6710" spans="1:56" ht="25.5">
      <c r="A6710" s="29">
        <v>1</v>
      </c>
      <c r="B6710" s="29">
        <v>0</v>
      </c>
      <c r="C6710" s="38" t="s">
        <v>26559</v>
      </c>
      <c r="D6710" s="38" t="s">
        <v>26540</v>
      </c>
      <c r="F6710" s="38" t="s">
        <v>24530</v>
      </c>
      <c r="I6710" s="38" t="s">
        <v>4446</v>
      </c>
      <c r="J6710" s="38" t="s">
        <v>26558</v>
      </c>
      <c r="N6710" t="s">
        <v>1704</v>
      </c>
      <c r="R6710" s="38" t="s">
        <v>25979</v>
      </c>
      <c r="U6710" s="38" t="s">
        <v>26078</v>
      </c>
      <c r="AA6710" s="38" t="s">
        <v>1170</v>
      </c>
      <c r="AE6710" s="38" t="s">
        <v>2950</v>
      </c>
      <c r="AG6710" s="38">
        <v>1</v>
      </c>
      <c r="AH6710" s="38" t="s">
        <v>4439</v>
      </c>
      <c r="AI6710" s="38" t="s">
        <v>4440</v>
      </c>
      <c r="AJ6710" s="38" t="s">
        <v>4449</v>
      </c>
      <c r="AK6710" s="38" t="s">
        <v>11220</v>
      </c>
      <c r="AL6710" s="301" t="s">
        <v>26344</v>
      </c>
    </row>
    <row r="6711" spans="1:56" ht="25.5">
      <c r="A6711" s="29">
        <v>1</v>
      </c>
      <c r="B6711" s="29">
        <v>0</v>
      </c>
      <c r="C6711" s="38" t="s">
        <v>26560</v>
      </c>
      <c r="D6711" s="38" t="s">
        <v>26541</v>
      </c>
      <c r="F6711" s="38" t="s">
        <v>24530</v>
      </c>
      <c r="I6711" s="38" t="s">
        <v>4446</v>
      </c>
      <c r="J6711" s="38" t="s">
        <v>26558</v>
      </c>
      <c r="N6711" t="s">
        <v>1704</v>
      </c>
      <c r="R6711" s="38" t="s">
        <v>25979</v>
      </c>
      <c r="U6711" s="38" t="s">
        <v>16152</v>
      </c>
      <c r="AA6711" s="38" t="s">
        <v>1170</v>
      </c>
      <c r="AE6711" s="38" t="s">
        <v>2950</v>
      </c>
      <c r="AG6711" s="38">
        <v>1</v>
      </c>
      <c r="AH6711" s="38" t="s">
        <v>4439</v>
      </c>
      <c r="AI6711" s="38" t="s">
        <v>4440</v>
      </c>
      <c r="AJ6711" s="38" t="s">
        <v>4449</v>
      </c>
      <c r="AK6711" s="38" t="s">
        <v>26572</v>
      </c>
      <c r="AL6711" s="301" t="s">
        <v>26344</v>
      </c>
    </row>
    <row r="6712" spans="1:56" ht="25.5">
      <c r="A6712" s="29">
        <v>1</v>
      </c>
      <c r="B6712" s="29">
        <v>0</v>
      </c>
      <c r="C6712" s="38" t="s">
        <v>26561</v>
      </c>
      <c r="D6712" s="38" t="s">
        <v>26542</v>
      </c>
      <c r="F6712" s="38" t="s">
        <v>24530</v>
      </c>
      <c r="I6712" s="38" t="s">
        <v>4446</v>
      </c>
      <c r="J6712" s="38" t="s">
        <v>26558</v>
      </c>
      <c r="N6712" t="s">
        <v>1704</v>
      </c>
      <c r="R6712" s="38" t="s">
        <v>25979</v>
      </c>
      <c r="U6712" s="38" t="s">
        <v>26123</v>
      </c>
      <c r="AA6712" s="38" t="s">
        <v>1170</v>
      </c>
      <c r="AE6712" s="38" t="s">
        <v>2950</v>
      </c>
      <c r="AG6712" s="38">
        <v>1</v>
      </c>
      <c r="AH6712" s="38" t="s">
        <v>4439</v>
      </c>
      <c r="AI6712" s="38" t="s">
        <v>4440</v>
      </c>
      <c r="AJ6712" s="38" t="s">
        <v>4449</v>
      </c>
      <c r="AK6712" s="38" t="s">
        <v>26573</v>
      </c>
      <c r="AL6712" s="301" t="s">
        <v>26344</v>
      </c>
    </row>
    <row r="6713" spans="1:56" ht="25.5">
      <c r="A6713" s="29">
        <v>1</v>
      </c>
      <c r="B6713" s="29">
        <v>0</v>
      </c>
      <c r="C6713" s="38" t="s">
        <v>26562</v>
      </c>
      <c r="D6713" s="38" t="s">
        <v>26543</v>
      </c>
      <c r="F6713" s="38" t="s">
        <v>24530</v>
      </c>
      <c r="I6713" s="38" t="s">
        <v>4438</v>
      </c>
      <c r="J6713" s="38" t="s">
        <v>26526</v>
      </c>
      <c r="N6713" t="s">
        <v>1704</v>
      </c>
      <c r="R6713" s="38" t="s">
        <v>25979</v>
      </c>
      <c r="AA6713" s="38" t="s">
        <v>1170</v>
      </c>
      <c r="AE6713" s="38" t="s">
        <v>2950</v>
      </c>
      <c r="AG6713" s="38">
        <v>1</v>
      </c>
      <c r="AH6713" s="38" t="s">
        <v>4439</v>
      </c>
      <c r="AI6713" s="38" t="s">
        <v>4440</v>
      </c>
      <c r="AJ6713" s="38" t="s">
        <v>14652</v>
      </c>
      <c r="AL6713" s="301" t="s">
        <v>26344</v>
      </c>
    </row>
    <row r="6714" spans="1:56" ht="25.5">
      <c r="A6714" s="29">
        <v>1</v>
      </c>
      <c r="B6714" s="29">
        <v>0</v>
      </c>
      <c r="C6714" s="38" t="s">
        <v>26563</v>
      </c>
      <c r="D6714" s="38" t="s">
        <v>26544</v>
      </c>
      <c r="F6714" s="38" t="s">
        <v>24530</v>
      </c>
      <c r="I6714" s="38" t="s">
        <v>4446</v>
      </c>
      <c r="J6714" s="38" t="s">
        <v>26562</v>
      </c>
      <c r="N6714" t="s">
        <v>1704</v>
      </c>
      <c r="R6714" s="38" t="s">
        <v>25979</v>
      </c>
      <c r="U6714" s="38" t="s">
        <v>15436</v>
      </c>
      <c r="AA6714" s="38" t="s">
        <v>1170</v>
      </c>
      <c r="AB6714" s="38" t="s">
        <v>15036</v>
      </c>
      <c r="AE6714" s="38" t="s">
        <v>2950</v>
      </c>
      <c r="AG6714" s="38">
        <v>1</v>
      </c>
      <c r="AH6714" s="38" t="s">
        <v>4439</v>
      </c>
      <c r="AI6714" s="38" t="s">
        <v>4440</v>
      </c>
      <c r="AJ6714" s="38" t="s">
        <v>4449</v>
      </c>
      <c r="AK6714" s="38" t="s">
        <v>26573</v>
      </c>
      <c r="AL6714" s="301" t="s">
        <v>26344</v>
      </c>
    </row>
    <row r="6715" spans="1:56" ht="38.25">
      <c r="A6715" s="29">
        <v>1</v>
      </c>
      <c r="B6715" s="29">
        <v>0</v>
      </c>
      <c r="C6715" s="38" t="s">
        <v>26564</v>
      </c>
      <c r="D6715" s="38" t="s">
        <v>26545</v>
      </c>
      <c r="F6715" s="38" t="s">
        <v>24530</v>
      </c>
      <c r="I6715" s="38" t="s">
        <v>4446</v>
      </c>
      <c r="J6715" s="38" t="s">
        <v>26562</v>
      </c>
      <c r="N6715" t="s">
        <v>1704</v>
      </c>
      <c r="R6715" s="38" t="s">
        <v>25979</v>
      </c>
      <c r="U6715" s="38" t="s">
        <v>26120</v>
      </c>
      <c r="AA6715" s="38" t="s">
        <v>1170</v>
      </c>
      <c r="AE6715" s="38" t="s">
        <v>2950</v>
      </c>
      <c r="AG6715" s="38">
        <v>1</v>
      </c>
      <c r="AH6715" s="38" t="s">
        <v>4439</v>
      </c>
      <c r="AI6715" s="38" t="s">
        <v>4440</v>
      </c>
      <c r="AJ6715" s="38" t="s">
        <v>4449</v>
      </c>
      <c r="AK6715" s="38" t="s">
        <v>26573</v>
      </c>
      <c r="AL6715" s="301" t="s">
        <v>26344</v>
      </c>
    </row>
    <row r="6716" spans="1:56" ht="63.75">
      <c r="A6716" s="29">
        <v>0</v>
      </c>
      <c r="B6716" s="29">
        <v>0</v>
      </c>
      <c r="C6716" s="38" t="s">
        <v>26577</v>
      </c>
      <c r="F6716" s="38" t="s">
        <v>24530</v>
      </c>
      <c r="I6716" s="38" t="s">
        <v>4431</v>
      </c>
      <c r="J6716" s="406"/>
      <c r="M6716"/>
      <c r="N6716"/>
      <c r="P6716" s="29"/>
      <c r="U6716"/>
      <c r="AB6716" s="38" t="s">
        <v>26574</v>
      </c>
      <c r="AE6716" s="38" t="s">
        <v>2950</v>
      </c>
      <c r="AG6716" s="38">
        <v>1</v>
      </c>
      <c r="AJ6716" s="38" t="s">
        <v>4564</v>
      </c>
      <c r="AL6716" s="301" t="s">
        <v>26344</v>
      </c>
      <c r="AR6716" s="29" t="str">
        <f>IF(OR(I6716="Negativmappe",I6716="Negativstreifen",I6716="Diapositivfilm",I6716="Fotomappe;(POSITIVE)",AND(I6716="Kostümfotografie",NOT(AE6716="DT")),AND(I6716="Fotografie",NOT(AE6716="DT")),AND(I6716="Porträtfotografie",NOT(AE6716="DT")),AND(I6716="Fotodokumentation",NOT(AE6716="DT")),AND(I6716="Bühnenbildfotografie",NOT(AE6716="DT"))),"1","0")</f>
        <v>1</v>
      </c>
      <c r="AS6716" s="29">
        <f>AT6716</f>
        <v>0</v>
      </c>
      <c r="AT6716" s="29">
        <v>0</v>
      </c>
      <c r="AW6716" s="29" t="str">
        <f>IF(NOT(AV6716=""),"image/tiff","")</f>
        <v/>
      </c>
      <c r="AX6716" s="29" t="str">
        <f>IF(NOT(AV6716=""),"archival/master","")</f>
        <v/>
      </c>
      <c r="AY6716" s="29" t="str">
        <f>"https://media.mediathek-tanz-theater.de/iiif/2/nvt_"&amp;C6716&amp;".JP2"</f>
        <v>https://media.mediathek-tanz-theater.de/iiif/2/nvt_img-608.JP2</v>
      </c>
      <c r="AZ6716" s="29" t="str">
        <f>IF(NOT(AY6716=""),"image/jp2","")</f>
        <v>image/jp2</v>
      </c>
      <c r="BA6716" s="29" t="str">
        <f>IF(NOT(AY6716=""),"presentation/iiif","")</f>
        <v>presentation/iiif</v>
      </c>
      <c r="BB6716" s="29" t="str">
        <f>"https://media.mediathek-tanz-theater.de/iiif/2/nvt_"&amp;C6716&amp;".JP2/full/100,/0/default.jpg"</f>
        <v>https://media.mediathek-tanz-theater.de/iiif/2/nvt_img-608.JP2/full/100,/0/default.jpg</v>
      </c>
      <c r="BC6716" s="29" t="str">
        <f>IF(NOT(BB6716=""),"image/jpeg","")</f>
        <v>image/jpeg</v>
      </c>
      <c r="BD6716" s="29" t="str">
        <f>IF(NOT(BB6716=""),"presentation/thumbnail","")</f>
        <v>presentation/thumbnail</v>
      </c>
    </row>
    <row r="6717" spans="1:56" ht="25.5">
      <c r="A6717" s="29">
        <v>1</v>
      </c>
      <c r="B6717" s="29">
        <v>0</v>
      </c>
      <c r="C6717" s="38" t="s">
        <v>26606</v>
      </c>
      <c r="D6717" s="38" t="s">
        <v>26582</v>
      </c>
      <c r="F6717" s="38" t="s">
        <v>24530</v>
      </c>
      <c r="I6717" s="38" t="s">
        <v>4438</v>
      </c>
      <c r="J6717" s="38" t="s">
        <v>26577</v>
      </c>
      <c r="N6717" t="s">
        <v>1704</v>
      </c>
      <c r="P6717" s="38" t="s">
        <v>26630</v>
      </c>
      <c r="R6717" s="38" t="s">
        <v>26632</v>
      </c>
      <c r="AA6717" s="38" t="s">
        <v>1170</v>
      </c>
      <c r="AE6717" s="38" t="s">
        <v>2950</v>
      </c>
      <c r="AG6717" s="38">
        <v>1</v>
      </c>
      <c r="AH6717" s="38" t="s">
        <v>4439</v>
      </c>
      <c r="AI6717" s="38" t="s">
        <v>4440</v>
      </c>
      <c r="AJ6717" s="38" t="s">
        <v>11556</v>
      </c>
      <c r="AL6717" s="301" t="s">
        <v>26344</v>
      </c>
    </row>
    <row r="6718" spans="1:56" ht="38.25">
      <c r="A6718" s="29">
        <v>1</v>
      </c>
      <c r="B6718" s="29">
        <v>0</v>
      </c>
      <c r="C6718" s="38" t="s">
        <v>26607</v>
      </c>
      <c r="D6718" s="38" t="s">
        <v>26583</v>
      </c>
      <c r="F6718" s="38" t="s">
        <v>24530</v>
      </c>
      <c r="H6718" s="38" t="s">
        <v>5078</v>
      </c>
      <c r="I6718" s="38" t="s">
        <v>4446</v>
      </c>
      <c r="J6718" s="38" t="s">
        <v>26606</v>
      </c>
      <c r="N6718" t="s">
        <v>1704</v>
      </c>
      <c r="P6718" s="38" t="s">
        <v>26630</v>
      </c>
      <c r="R6718" s="38" t="s">
        <v>26632</v>
      </c>
      <c r="U6718" s="38" t="s">
        <v>26120</v>
      </c>
      <c r="AA6718" s="38" t="s">
        <v>1170</v>
      </c>
      <c r="AE6718" s="38" t="s">
        <v>2950</v>
      </c>
      <c r="AG6718" s="38">
        <v>1</v>
      </c>
      <c r="AH6718" s="38" t="s">
        <v>4439</v>
      </c>
      <c r="AI6718" s="38" t="s">
        <v>4440</v>
      </c>
      <c r="AJ6718" s="38" t="s">
        <v>4449</v>
      </c>
      <c r="AK6718" s="38" t="s">
        <v>9264</v>
      </c>
      <c r="AL6718" s="301" t="s">
        <v>26344</v>
      </c>
    </row>
    <row r="6719" spans="1:56" ht="25.5">
      <c r="A6719" s="29">
        <v>1</v>
      </c>
      <c r="B6719" s="29">
        <v>0</v>
      </c>
      <c r="C6719" s="38" t="s">
        <v>26608</v>
      </c>
      <c r="D6719" s="38" t="s">
        <v>26584</v>
      </c>
      <c r="F6719" s="38" t="s">
        <v>24530</v>
      </c>
      <c r="H6719" s="38" t="s">
        <v>5078</v>
      </c>
      <c r="I6719" s="38" t="s">
        <v>4446</v>
      </c>
      <c r="J6719" s="38" t="s">
        <v>26606</v>
      </c>
      <c r="N6719" t="s">
        <v>1704</v>
      </c>
      <c r="P6719" s="38" t="s">
        <v>26630</v>
      </c>
      <c r="R6719" s="38" t="s">
        <v>26632</v>
      </c>
      <c r="U6719" s="38" t="s">
        <v>26123</v>
      </c>
      <c r="AA6719" s="38" t="s">
        <v>1170</v>
      </c>
      <c r="AE6719" s="38" t="s">
        <v>2950</v>
      </c>
      <c r="AG6719" s="38">
        <v>1</v>
      </c>
      <c r="AH6719" s="38" t="s">
        <v>4439</v>
      </c>
      <c r="AI6719" s="38" t="s">
        <v>4440</v>
      </c>
      <c r="AJ6719" s="38" t="s">
        <v>4449</v>
      </c>
      <c r="AK6719" s="38" t="s">
        <v>72</v>
      </c>
      <c r="AL6719" s="301" t="s">
        <v>26344</v>
      </c>
    </row>
    <row r="6720" spans="1:56" ht="38.25">
      <c r="A6720" s="29">
        <v>1</v>
      </c>
      <c r="B6720" s="29">
        <v>0</v>
      </c>
      <c r="C6720" s="38" t="s">
        <v>26609</v>
      </c>
      <c r="D6720" s="38" t="s">
        <v>26585</v>
      </c>
      <c r="F6720" s="38" t="s">
        <v>24530</v>
      </c>
      <c r="I6720" s="38" t="s">
        <v>4446</v>
      </c>
      <c r="J6720" s="38" t="s">
        <v>26606</v>
      </c>
      <c r="N6720" t="s">
        <v>1704</v>
      </c>
      <c r="P6720" s="38" t="s">
        <v>26630</v>
      </c>
      <c r="R6720" s="38" t="s">
        <v>26632</v>
      </c>
      <c r="U6720" s="38" t="s">
        <v>26120</v>
      </c>
      <c r="AA6720" s="38" t="s">
        <v>1170</v>
      </c>
      <c r="AE6720" s="38" t="s">
        <v>2950</v>
      </c>
      <c r="AG6720" s="38">
        <v>1</v>
      </c>
      <c r="AH6720" s="38" t="s">
        <v>4439</v>
      </c>
      <c r="AI6720" s="38" t="s">
        <v>4440</v>
      </c>
      <c r="AJ6720" s="38" t="s">
        <v>4449</v>
      </c>
      <c r="AK6720" s="38" t="s">
        <v>19723</v>
      </c>
      <c r="AL6720" s="301" t="s">
        <v>26344</v>
      </c>
    </row>
    <row r="6721" spans="1:38" ht="25.5">
      <c r="A6721" s="29">
        <v>1</v>
      </c>
      <c r="B6721" s="29">
        <v>0</v>
      </c>
      <c r="C6721" s="38" t="s">
        <v>26610</v>
      </c>
      <c r="D6721" s="38" t="s">
        <v>26586</v>
      </c>
      <c r="F6721" s="38" t="s">
        <v>24530</v>
      </c>
      <c r="I6721" s="38" t="s">
        <v>4438</v>
      </c>
      <c r="J6721" s="38" t="s">
        <v>26577</v>
      </c>
      <c r="N6721" t="s">
        <v>1704</v>
      </c>
      <c r="P6721" s="38" t="s">
        <v>26630</v>
      </c>
      <c r="R6721" s="38" t="s">
        <v>26632</v>
      </c>
      <c r="AA6721" s="38" t="s">
        <v>1170</v>
      </c>
      <c r="AE6721" s="38" t="s">
        <v>2950</v>
      </c>
      <c r="AG6721" s="38">
        <v>1</v>
      </c>
      <c r="AH6721" s="38" t="s">
        <v>4439</v>
      </c>
      <c r="AI6721" s="38" t="s">
        <v>4440</v>
      </c>
      <c r="AJ6721" s="38" t="s">
        <v>5885</v>
      </c>
      <c r="AL6721" s="301" t="s">
        <v>26344</v>
      </c>
    </row>
    <row r="6722" spans="1:38" ht="38.25">
      <c r="A6722" s="29">
        <v>1</v>
      </c>
      <c r="B6722" s="29">
        <v>0</v>
      </c>
      <c r="C6722" s="38" t="s">
        <v>26611</v>
      </c>
      <c r="D6722" s="38" t="s">
        <v>26587</v>
      </c>
      <c r="F6722" s="38" t="s">
        <v>24530</v>
      </c>
      <c r="H6722" s="38" t="s">
        <v>5078</v>
      </c>
      <c r="I6722" s="38" t="s">
        <v>4446</v>
      </c>
      <c r="J6722" s="38" t="s">
        <v>26610</v>
      </c>
      <c r="N6722" t="s">
        <v>1704</v>
      </c>
      <c r="P6722" s="38" t="s">
        <v>26630</v>
      </c>
      <c r="R6722" s="38" t="s">
        <v>26632</v>
      </c>
      <c r="U6722" s="38" t="s">
        <v>26120</v>
      </c>
      <c r="AA6722" s="38" t="s">
        <v>1170</v>
      </c>
      <c r="AE6722" s="38" t="s">
        <v>2950</v>
      </c>
      <c r="AG6722" s="38">
        <v>1</v>
      </c>
      <c r="AH6722" s="38" t="s">
        <v>4439</v>
      </c>
      <c r="AI6722" s="38" t="s">
        <v>4440</v>
      </c>
      <c r="AJ6722" s="38" t="s">
        <v>4449</v>
      </c>
      <c r="AK6722" s="38" t="s">
        <v>72</v>
      </c>
      <c r="AL6722" s="301" t="s">
        <v>26344</v>
      </c>
    </row>
    <row r="6723" spans="1:38" ht="38.25">
      <c r="A6723" s="29">
        <v>1</v>
      </c>
      <c r="B6723" s="29">
        <v>0</v>
      </c>
      <c r="C6723" s="38" t="s">
        <v>26612</v>
      </c>
      <c r="D6723" s="38" t="s">
        <v>26588</v>
      </c>
      <c r="F6723" s="38" t="s">
        <v>24530</v>
      </c>
      <c r="I6723" s="38" t="s">
        <v>4446</v>
      </c>
      <c r="J6723" s="38" t="s">
        <v>26610</v>
      </c>
      <c r="N6723" t="s">
        <v>1704</v>
      </c>
      <c r="P6723" s="38" t="s">
        <v>26630</v>
      </c>
      <c r="R6723" s="38" t="s">
        <v>26632</v>
      </c>
      <c r="U6723" s="38" t="s">
        <v>26120</v>
      </c>
      <c r="AA6723" s="38" t="s">
        <v>1170</v>
      </c>
      <c r="AE6723" s="38" t="s">
        <v>2950</v>
      </c>
      <c r="AG6723" s="38">
        <v>1</v>
      </c>
      <c r="AH6723" s="38" t="s">
        <v>4439</v>
      </c>
      <c r="AI6723" s="38" t="s">
        <v>4440</v>
      </c>
      <c r="AJ6723" s="38" t="s">
        <v>4449</v>
      </c>
      <c r="AK6723" s="38" t="s">
        <v>72</v>
      </c>
      <c r="AL6723" s="301" t="s">
        <v>26344</v>
      </c>
    </row>
    <row r="6724" spans="1:38" ht="38.25">
      <c r="A6724" s="29">
        <v>1</v>
      </c>
      <c r="B6724" s="29">
        <v>0</v>
      </c>
      <c r="C6724" s="38" t="s">
        <v>26613</v>
      </c>
      <c r="D6724" s="38" t="s">
        <v>26589</v>
      </c>
      <c r="F6724" s="38" t="s">
        <v>24530</v>
      </c>
      <c r="I6724" s="38" t="s">
        <v>4446</v>
      </c>
      <c r="J6724" s="38" t="s">
        <v>26610</v>
      </c>
      <c r="N6724" t="s">
        <v>1704</v>
      </c>
      <c r="P6724" s="38" t="s">
        <v>26630</v>
      </c>
      <c r="R6724" s="38" t="s">
        <v>26632</v>
      </c>
      <c r="U6724" s="38" t="s">
        <v>26120</v>
      </c>
      <c r="AA6724" s="38" t="s">
        <v>1170</v>
      </c>
      <c r="AE6724" s="38" t="s">
        <v>2950</v>
      </c>
      <c r="AG6724" s="38">
        <v>1</v>
      </c>
      <c r="AH6724" s="38" t="s">
        <v>4439</v>
      </c>
      <c r="AI6724" s="38" t="s">
        <v>4440</v>
      </c>
      <c r="AJ6724" s="38" t="s">
        <v>4449</v>
      </c>
      <c r="AK6724" s="38" t="s">
        <v>19723</v>
      </c>
      <c r="AL6724" s="301" t="s">
        <v>26344</v>
      </c>
    </row>
    <row r="6725" spans="1:38" ht="25.5">
      <c r="A6725" s="29">
        <v>1</v>
      </c>
      <c r="B6725" s="29">
        <v>0</v>
      </c>
      <c r="C6725" s="38" t="s">
        <v>26614</v>
      </c>
      <c r="D6725" s="38" t="s">
        <v>26590</v>
      </c>
      <c r="F6725" s="38" t="s">
        <v>24530</v>
      </c>
      <c r="I6725" s="38" t="s">
        <v>4438</v>
      </c>
      <c r="J6725" s="38" t="s">
        <v>26577</v>
      </c>
      <c r="N6725" t="s">
        <v>1704</v>
      </c>
      <c r="P6725" s="38" t="s">
        <v>26630</v>
      </c>
      <c r="R6725" s="38" t="s">
        <v>26632</v>
      </c>
      <c r="AA6725" s="38" t="s">
        <v>1170</v>
      </c>
      <c r="AE6725" s="38" t="s">
        <v>2950</v>
      </c>
      <c r="AG6725" s="38">
        <v>1</v>
      </c>
      <c r="AH6725" s="38" t="s">
        <v>4439</v>
      </c>
      <c r="AI6725" s="38" t="s">
        <v>4440</v>
      </c>
      <c r="AJ6725" s="38" t="s">
        <v>19156</v>
      </c>
      <c r="AL6725" s="301" t="s">
        <v>26344</v>
      </c>
    </row>
    <row r="6726" spans="1:38" ht="38.25">
      <c r="A6726" s="29">
        <v>1</v>
      </c>
      <c r="B6726" s="29">
        <v>0</v>
      </c>
      <c r="C6726" s="38" t="s">
        <v>26615</v>
      </c>
      <c r="D6726" s="38" t="s">
        <v>26591</v>
      </c>
      <c r="F6726" s="38" t="s">
        <v>24530</v>
      </c>
      <c r="H6726" s="38" t="s">
        <v>15498</v>
      </c>
      <c r="I6726" s="38" t="s">
        <v>4446</v>
      </c>
      <c r="J6726" s="38" t="s">
        <v>26614</v>
      </c>
      <c r="N6726" t="s">
        <v>1704</v>
      </c>
      <c r="P6726" s="38" t="s">
        <v>26630</v>
      </c>
      <c r="R6726" s="38" t="s">
        <v>26632</v>
      </c>
      <c r="U6726" s="38" t="s">
        <v>26120</v>
      </c>
      <c r="AA6726" s="38" t="s">
        <v>1170</v>
      </c>
      <c r="AE6726" s="38" t="s">
        <v>2950</v>
      </c>
      <c r="AG6726" s="38">
        <v>1</v>
      </c>
      <c r="AH6726" s="38" t="s">
        <v>4439</v>
      </c>
      <c r="AI6726" s="38" t="s">
        <v>4440</v>
      </c>
      <c r="AJ6726" s="38" t="s">
        <v>4449</v>
      </c>
      <c r="AK6726" s="38" t="s">
        <v>26634</v>
      </c>
      <c r="AL6726" s="301" t="s">
        <v>26344</v>
      </c>
    </row>
    <row r="6727" spans="1:38" ht="38.25">
      <c r="A6727" s="29">
        <v>1</v>
      </c>
      <c r="B6727" s="29">
        <v>0</v>
      </c>
      <c r="C6727" s="38" t="s">
        <v>26616</v>
      </c>
      <c r="D6727" s="38" t="s">
        <v>26592</v>
      </c>
      <c r="F6727" s="38" t="s">
        <v>24530</v>
      </c>
      <c r="H6727" s="38" t="s">
        <v>15498</v>
      </c>
      <c r="I6727" s="38" t="s">
        <v>4446</v>
      </c>
      <c r="J6727" s="38" t="s">
        <v>26614</v>
      </c>
      <c r="N6727" t="s">
        <v>1704</v>
      </c>
      <c r="P6727" s="38" t="s">
        <v>26630</v>
      </c>
      <c r="R6727" s="38" t="s">
        <v>26632</v>
      </c>
      <c r="U6727" s="38" t="s">
        <v>26120</v>
      </c>
      <c r="AA6727" s="38" t="s">
        <v>1170</v>
      </c>
      <c r="AE6727" s="38" t="s">
        <v>2950</v>
      </c>
      <c r="AG6727" s="38">
        <v>1</v>
      </c>
      <c r="AH6727" s="38" t="s">
        <v>4439</v>
      </c>
      <c r="AI6727" s="38" t="s">
        <v>4440</v>
      </c>
      <c r="AJ6727" s="38" t="s">
        <v>4449</v>
      </c>
      <c r="AK6727" s="38" t="s">
        <v>72</v>
      </c>
      <c r="AL6727" s="301" t="s">
        <v>26344</v>
      </c>
    </row>
    <row r="6728" spans="1:38" ht="38.25">
      <c r="A6728" s="29">
        <v>1</v>
      </c>
      <c r="B6728" s="29">
        <v>0</v>
      </c>
      <c r="C6728" s="38" t="s">
        <v>26617</v>
      </c>
      <c r="D6728" s="38" t="s">
        <v>26593</v>
      </c>
      <c r="F6728" s="38" t="s">
        <v>24530</v>
      </c>
      <c r="H6728" s="38" t="s">
        <v>15498</v>
      </c>
      <c r="I6728" s="38" t="s">
        <v>4446</v>
      </c>
      <c r="J6728" s="38" t="s">
        <v>26614</v>
      </c>
      <c r="N6728" t="s">
        <v>1704</v>
      </c>
      <c r="P6728" s="38" t="s">
        <v>26630</v>
      </c>
      <c r="R6728" s="38" t="s">
        <v>26632</v>
      </c>
      <c r="U6728" s="38" t="s">
        <v>26120</v>
      </c>
      <c r="AA6728" s="38" t="s">
        <v>1170</v>
      </c>
      <c r="AE6728" s="38" t="s">
        <v>2950</v>
      </c>
      <c r="AG6728" s="38">
        <v>1</v>
      </c>
      <c r="AH6728" s="38" t="s">
        <v>4439</v>
      </c>
      <c r="AI6728" s="38" t="s">
        <v>4440</v>
      </c>
      <c r="AJ6728" s="38" t="s">
        <v>4449</v>
      </c>
      <c r="AK6728" s="38" t="s">
        <v>26634</v>
      </c>
      <c r="AL6728" s="301" t="s">
        <v>26344</v>
      </c>
    </row>
    <row r="6729" spans="1:38" ht="25.5">
      <c r="A6729" s="29">
        <v>1</v>
      </c>
      <c r="B6729" s="29">
        <v>0</v>
      </c>
      <c r="C6729" s="38" t="s">
        <v>26618</v>
      </c>
      <c r="D6729" s="38" t="s">
        <v>26594</v>
      </c>
      <c r="F6729" s="38" t="s">
        <v>24530</v>
      </c>
      <c r="I6729" s="38" t="s">
        <v>4438</v>
      </c>
      <c r="J6729" s="38" t="s">
        <v>26577</v>
      </c>
      <c r="N6729" t="s">
        <v>1704</v>
      </c>
      <c r="P6729" s="38" t="s">
        <v>26630</v>
      </c>
      <c r="R6729" s="38" t="s">
        <v>26632</v>
      </c>
      <c r="AA6729" s="38" t="s">
        <v>1170</v>
      </c>
      <c r="AE6729" s="38" t="s">
        <v>2950</v>
      </c>
      <c r="AG6729" s="38">
        <v>1</v>
      </c>
      <c r="AH6729" s="38" t="s">
        <v>4439</v>
      </c>
      <c r="AI6729" s="38" t="s">
        <v>4440</v>
      </c>
      <c r="AJ6729" s="38" t="s">
        <v>5885</v>
      </c>
      <c r="AL6729" s="301" t="s">
        <v>26344</v>
      </c>
    </row>
    <row r="6730" spans="1:38" ht="38.25">
      <c r="A6730" s="29">
        <v>1</v>
      </c>
      <c r="B6730" s="29">
        <v>0</v>
      </c>
      <c r="C6730" s="38" t="s">
        <v>26619</v>
      </c>
      <c r="D6730" s="38" t="s">
        <v>26595</v>
      </c>
      <c r="F6730" s="38" t="s">
        <v>24530</v>
      </c>
      <c r="H6730" s="38" t="s">
        <v>15498</v>
      </c>
      <c r="I6730" s="38" t="s">
        <v>4446</v>
      </c>
      <c r="J6730" s="38" t="s">
        <v>26618</v>
      </c>
      <c r="N6730" t="s">
        <v>1704</v>
      </c>
      <c r="P6730" s="38" t="s">
        <v>26630</v>
      </c>
      <c r="R6730" s="38" t="s">
        <v>26632</v>
      </c>
      <c r="U6730" s="38" t="s">
        <v>26120</v>
      </c>
      <c r="AA6730" s="38" t="s">
        <v>1170</v>
      </c>
      <c r="AE6730" s="38" t="s">
        <v>2950</v>
      </c>
      <c r="AG6730" s="38">
        <v>1</v>
      </c>
      <c r="AH6730" s="38" t="s">
        <v>4439</v>
      </c>
      <c r="AI6730" s="38" t="s">
        <v>4440</v>
      </c>
      <c r="AJ6730" s="38" t="s">
        <v>4449</v>
      </c>
      <c r="AK6730" s="38" t="s">
        <v>20014</v>
      </c>
      <c r="AL6730" s="301" t="s">
        <v>26344</v>
      </c>
    </row>
    <row r="6731" spans="1:38" ht="38.25">
      <c r="A6731" s="29">
        <v>1</v>
      </c>
      <c r="B6731" s="29">
        <v>0</v>
      </c>
      <c r="C6731" s="38" t="s">
        <v>26620</v>
      </c>
      <c r="D6731" s="38" t="s">
        <v>26596</v>
      </c>
      <c r="F6731" s="38" t="s">
        <v>24530</v>
      </c>
      <c r="H6731" s="38" t="s">
        <v>15498</v>
      </c>
      <c r="I6731" s="38" t="s">
        <v>4446</v>
      </c>
      <c r="J6731" s="38" t="s">
        <v>26618</v>
      </c>
      <c r="N6731" t="s">
        <v>1704</v>
      </c>
      <c r="P6731" s="38" t="s">
        <v>26630</v>
      </c>
      <c r="R6731" s="38" t="s">
        <v>26632</v>
      </c>
      <c r="U6731" s="38" t="s">
        <v>26120</v>
      </c>
      <c r="AA6731" s="38" t="s">
        <v>1170</v>
      </c>
      <c r="AE6731" s="38" t="s">
        <v>2950</v>
      </c>
      <c r="AG6731" s="38">
        <v>1</v>
      </c>
      <c r="AH6731" s="38" t="s">
        <v>4439</v>
      </c>
      <c r="AI6731" s="38" t="s">
        <v>4440</v>
      </c>
      <c r="AJ6731" s="38" t="s">
        <v>4449</v>
      </c>
      <c r="AK6731" s="38" t="s">
        <v>20014</v>
      </c>
      <c r="AL6731" s="301" t="s">
        <v>26344</v>
      </c>
    </row>
    <row r="6732" spans="1:38" ht="25.5">
      <c r="A6732" s="29">
        <v>1</v>
      </c>
      <c r="B6732" s="29">
        <v>0</v>
      </c>
      <c r="C6732" s="38" t="s">
        <v>26621</v>
      </c>
      <c r="D6732" s="38" t="s">
        <v>26597</v>
      </c>
      <c r="F6732" s="38" t="s">
        <v>24530</v>
      </c>
      <c r="I6732" s="38" t="s">
        <v>4446</v>
      </c>
      <c r="J6732" s="38" t="s">
        <v>26618</v>
      </c>
      <c r="N6732" t="s">
        <v>1704</v>
      </c>
      <c r="P6732" s="38" t="s">
        <v>26630</v>
      </c>
      <c r="R6732" s="38" t="s">
        <v>26632</v>
      </c>
      <c r="U6732" s="38" t="s">
        <v>26123</v>
      </c>
      <c r="AA6732" s="38" t="s">
        <v>1170</v>
      </c>
      <c r="AE6732" s="38" t="s">
        <v>2950</v>
      </c>
      <c r="AG6732" s="38">
        <v>1</v>
      </c>
      <c r="AH6732" s="38" t="s">
        <v>4439</v>
      </c>
      <c r="AI6732" s="38" t="s">
        <v>4440</v>
      </c>
      <c r="AJ6732" s="38" t="s">
        <v>4449</v>
      </c>
      <c r="AK6732" s="38" t="s">
        <v>20014</v>
      </c>
      <c r="AL6732" s="301" t="s">
        <v>26344</v>
      </c>
    </row>
    <row r="6733" spans="1:38" ht="25.5">
      <c r="A6733" s="29">
        <v>1</v>
      </c>
      <c r="B6733" s="29">
        <v>0</v>
      </c>
      <c r="C6733" s="38" t="s">
        <v>26622</v>
      </c>
      <c r="D6733" s="38" t="s">
        <v>26598</v>
      </c>
      <c r="F6733" s="38" t="s">
        <v>24530</v>
      </c>
      <c r="I6733" s="38" t="s">
        <v>4438</v>
      </c>
      <c r="J6733" s="38" t="s">
        <v>26577</v>
      </c>
      <c r="N6733" t="s">
        <v>1704</v>
      </c>
      <c r="P6733" s="38" t="s">
        <v>26630</v>
      </c>
      <c r="R6733" s="38" t="s">
        <v>26632</v>
      </c>
      <c r="AA6733" s="38" t="s">
        <v>1170</v>
      </c>
      <c r="AE6733" s="38" t="s">
        <v>2950</v>
      </c>
      <c r="AG6733" s="38">
        <v>1</v>
      </c>
      <c r="AH6733" s="38" t="s">
        <v>4439</v>
      </c>
      <c r="AI6733" s="38" t="s">
        <v>4440</v>
      </c>
      <c r="AJ6733" s="38" t="s">
        <v>5900</v>
      </c>
      <c r="AL6733" s="301" t="s">
        <v>26344</v>
      </c>
    </row>
    <row r="6734" spans="1:38" ht="38.25">
      <c r="A6734" s="29">
        <v>1</v>
      </c>
      <c r="B6734" s="29">
        <v>0</v>
      </c>
      <c r="C6734" s="38" t="s">
        <v>26623</v>
      </c>
      <c r="D6734" s="38" t="s">
        <v>26599</v>
      </c>
      <c r="F6734" s="38" t="s">
        <v>24530</v>
      </c>
      <c r="I6734" s="38" t="s">
        <v>4446</v>
      </c>
      <c r="J6734" s="38" t="s">
        <v>26622</v>
      </c>
      <c r="N6734" t="s">
        <v>1704</v>
      </c>
      <c r="P6734" s="38" t="s">
        <v>26630</v>
      </c>
      <c r="R6734" s="38" t="s">
        <v>26632</v>
      </c>
      <c r="U6734" s="38" t="s">
        <v>26120</v>
      </c>
      <c r="AA6734" s="38" t="s">
        <v>1170</v>
      </c>
      <c r="AE6734" s="38" t="s">
        <v>2950</v>
      </c>
      <c r="AG6734" s="38">
        <v>1</v>
      </c>
      <c r="AH6734" s="38" t="s">
        <v>4439</v>
      </c>
      <c r="AI6734" s="38" t="s">
        <v>4440</v>
      </c>
      <c r="AJ6734" s="38" t="s">
        <v>4449</v>
      </c>
      <c r="AK6734" s="38" t="s">
        <v>26635</v>
      </c>
      <c r="AL6734" s="301" t="s">
        <v>26344</v>
      </c>
    </row>
    <row r="6735" spans="1:38" ht="25.5">
      <c r="A6735" s="29">
        <v>1</v>
      </c>
      <c r="B6735" s="29">
        <v>0</v>
      </c>
      <c r="C6735" s="38" t="s">
        <v>26624</v>
      </c>
      <c r="D6735" s="38" t="s">
        <v>26600</v>
      </c>
      <c r="F6735" s="38" t="s">
        <v>24530</v>
      </c>
      <c r="H6735" s="38" t="s">
        <v>15498</v>
      </c>
      <c r="I6735" s="38" t="s">
        <v>4446</v>
      </c>
      <c r="J6735" s="38" t="s">
        <v>26622</v>
      </c>
      <c r="N6735" t="s">
        <v>1704</v>
      </c>
      <c r="P6735" s="38" t="s">
        <v>26630</v>
      </c>
      <c r="R6735" s="38" t="s">
        <v>26632</v>
      </c>
      <c r="U6735" s="38" t="s">
        <v>15346</v>
      </c>
      <c r="AA6735" s="38" t="s">
        <v>1170</v>
      </c>
      <c r="AE6735" s="38" t="s">
        <v>2950</v>
      </c>
      <c r="AG6735" s="38">
        <v>1</v>
      </c>
      <c r="AH6735" s="38" t="s">
        <v>4439</v>
      </c>
      <c r="AI6735" s="38" t="s">
        <v>4440</v>
      </c>
      <c r="AJ6735" s="38" t="s">
        <v>4449</v>
      </c>
      <c r="AK6735" s="38" t="s">
        <v>26636</v>
      </c>
      <c r="AL6735" s="301" t="s">
        <v>26344</v>
      </c>
    </row>
    <row r="6736" spans="1:38" ht="38.25">
      <c r="A6736" s="29">
        <v>1</v>
      </c>
      <c r="B6736" s="29">
        <v>0</v>
      </c>
      <c r="C6736" s="38" t="s">
        <v>26625</v>
      </c>
      <c r="D6736" s="38" t="s">
        <v>26601</v>
      </c>
      <c r="F6736" s="38" t="s">
        <v>24530</v>
      </c>
      <c r="I6736" s="38" t="s">
        <v>4446</v>
      </c>
      <c r="J6736" s="38" t="s">
        <v>26622</v>
      </c>
      <c r="N6736" t="s">
        <v>1704</v>
      </c>
      <c r="P6736" s="38" t="s">
        <v>26630</v>
      </c>
      <c r="R6736" s="38" t="s">
        <v>26632</v>
      </c>
      <c r="U6736" s="38" t="s">
        <v>26120</v>
      </c>
      <c r="AA6736" s="38" t="s">
        <v>1170</v>
      </c>
      <c r="AE6736" s="38" t="s">
        <v>2950</v>
      </c>
      <c r="AG6736" s="38">
        <v>1</v>
      </c>
      <c r="AH6736" s="38" t="s">
        <v>4439</v>
      </c>
      <c r="AI6736" s="38" t="s">
        <v>4440</v>
      </c>
      <c r="AJ6736" s="38" t="s">
        <v>4449</v>
      </c>
      <c r="AK6736" s="38" t="s">
        <v>14074</v>
      </c>
      <c r="AL6736" s="301" t="s">
        <v>26344</v>
      </c>
    </row>
    <row r="6737" spans="1:38" ht="25.5">
      <c r="A6737" s="29">
        <v>1</v>
      </c>
      <c r="B6737" s="29">
        <v>0</v>
      </c>
      <c r="C6737" s="38" t="s">
        <v>26626</v>
      </c>
      <c r="D6737" s="38" t="s">
        <v>26602</v>
      </c>
      <c r="F6737" s="38" t="s">
        <v>24530</v>
      </c>
      <c r="I6737" s="38" t="s">
        <v>4438</v>
      </c>
      <c r="J6737" s="38" t="s">
        <v>26577</v>
      </c>
      <c r="N6737" t="s">
        <v>1704</v>
      </c>
      <c r="P6737" s="38" t="s">
        <v>26630</v>
      </c>
      <c r="R6737" s="38" t="s">
        <v>26632</v>
      </c>
      <c r="AA6737" s="38" t="s">
        <v>1170</v>
      </c>
      <c r="AE6737" s="38" t="s">
        <v>2950</v>
      </c>
      <c r="AG6737" s="38">
        <v>1</v>
      </c>
      <c r="AH6737" s="38" t="s">
        <v>4439</v>
      </c>
      <c r="AI6737" s="38" t="s">
        <v>4440</v>
      </c>
      <c r="AJ6737" s="38" t="s">
        <v>5900</v>
      </c>
      <c r="AL6737" s="301" t="s">
        <v>26344</v>
      </c>
    </row>
    <row r="6738" spans="1:38" ht="25.5">
      <c r="A6738" s="29">
        <v>1</v>
      </c>
      <c r="B6738" s="29">
        <v>0</v>
      </c>
      <c r="C6738" s="38" t="s">
        <v>26627</v>
      </c>
      <c r="D6738" s="38" t="s">
        <v>26603</v>
      </c>
      <c r="F6738" s="38" t="s">
        <v>24530</v>
      </c>
      <c r="I6738" s="38" t="s">
        <v>4446</v>
      </c>
      <c r="J6738" s="38" t="s">
        <v>26626</v>
      </c>
      <c r="N6738" t="s">
        <v>1704</v>
      </c>
      <c r="P6738" s="38" t="s">
        <v>26630</v>
      </c>
      <c r="R6738" s="38" t="s">
        <v>26632</v>
      </c>
      <c r="U6738" s="38" t="s">
        <v>26433</v>
      </c>
      <c r="AA6738" s="38" t="s">
        <v>1170</v>
      </c>
      <c r="AE6738" s="38" t="s">
        <v>2950</v>
      </c>
      <c r="AG6738" s="38">
        <v>1</v>
      </c>
      <c r="AH6738" s="38" t="s">
        <v>4439</v>
      </c>
      <c r="AI6738" s="38" t="s">
        <v>4440</v>
      </c>
      <c r="AJ6738" s="38" t="s">
        <v>4449</v>
      </c>
      <c r="AK6738" s="38" t="s">
        <v>26637</v>
      </c>
      <c r="AL6738" s="301" t="s">
        <v>26344</v>
      </c>
    </row>
    <row r="6739" spans="1:38" ht="25.5">
      <c r="A6739" s="29">
        <v>1</v>
      </c>
      <c r="B6739" s="29">
        <v>0</v>
      </c>
      <c r="C6739" s="38" t="s">
        <v>26628</v>
      </c>
      <c r="D6739" s="38" t="s">
        <v>26604</v>
      </c>
      <c r="F6739" s="38" t="s">
        <v>24530</v>
      </c>
      <c r="H6739" s="38" t="s">
        <v>5078</v>
      </c>
      <c r="I6739" s="38" t="s">
        <v>4446</v>
      </c>
      <c r="J6739" s="38" t="s">
        <v>26626</v>
      </c>
      <c r="N6739" t="s">
        <v>1704</v>
      </c>
      <c r="P6739" s="38" t="s">
        <v>26630</v>
      </c>
      <c r="R6739" s="38" t="s">
        <v>26632</v>
      </c>
      <c r="U6739" s="38" t="s">
        <v>26433</v>
      </c>
      <c r="AA6739" s="38" t="s">
        <v>1170</v>
      </c>
      <c r="AE6739" s="38" t="s">
        <v>2950</v>
      </c>
      <c r="AG6739" s="38">
        <v>1</v>
      </c>
      <c r="AH6739" s="38" t="s">
        <v>4439</v>
      </c>
      <c r="AI6739" s="38" t="s">
        <v>4440</v>
      </c>
      <c r="AJ6739" s="38" t="s">
        <v>4449</v>
      </c>
      <c r="AK6739" s="38" t="s">
        <v>14074</v>
      </c>
      <c r="AL6739" s="301" t="s">
        <v>26344</v>
      </c>
    </row>
    <row r="6740" spans="1:38" ht="25.5">
      <c r="A6740" s="29">
        <v>1</v>
      </c>
      <c r="B6740" s="29">
        <v>0</v>
      </c>
      <c r="C6740" s="38" t="s">
        <v>26629</v>
      </c>
      <c r="D6740" s="38" t="s">
        <v>26605</v>
      </c>
      <c r="F6740" s="38" t="s">
        <v>24530</v>
      </c>
      <c r="H6740" s="38" t="s">
        <v>5078</v>
      </c>
      <c r="I6740" s="38" t="s">
        <v>4446</v>
      </c>
      <c r="J6740" s="38" t="s">
        <v>26626</v>
      </c>
      <c r="N6740" t="s">
        <v>1704</v>
      </c>
      <c r="P6740" s="38" t="s">
        <v>26630</v>
      </c>
      <c r="R6740" s="38" t="s">
        <v>26632</v>
      </c>
      <c r="U6740" s="38" t="s">
        <v>26633</v>
      </c>
      <c r="AA6740" s="38" t="s">
        <v>1170</v>
      </c>
      <c r="AE6740" s="38" t="s">
        <v>2950</v>
      </c>
      <c r="AG6740" s="38">
        <v>1</v>
      </c>
      <c r="AH6740" s="38" t="s">
        <v>4439</v>
      </c>
      <c r="AI6740" s="38" t="s">
        <v>4440</v>
      </c>
      <c r="AJ6740" s="38" t="s">
        <v>4449</v>
      </c>
      <c r="AK6740" s="38" t="s">
        <v>14074</v>
      </c>
      <c r="AL6740" s="301" t="s">
        <v>26344</v>
      </c>
    </row>
    <row r="6741" spans="1:38" ht="25.5">
      <c r="A6741" s="29">
        <v>1</v>
      </c>
      <c r="B6741" s="29">
        <v>0</v>
      </c>
      <c r="C6741" s="38" t="s">
        <v>26655</v>
      </c>
      <c r="D6741" s="38" t="s">
        <v>26638</v>
      </c>
      <c r="F6741" s="38" t="s">
        <v>24530</v>
      </c>
      <c r="I6741" s="38" t="s">
        <v>4438</v>
      </c>
      <c r="J6741" s="38" t="s">
        <v>26577</v>
      </c>
      <c r="N6741" t="s">
        <v>1704</v>
      </c>
      <c r="P6741" s="38" t="s">
        <v>26630</v>
      </c>
      <c r="R6741" s="38" t="s">
        <v>26632</v>
      </c>
      <c r="AA6741" s="38" t="s">
        <v>1170</v>
      </c>
      <c r="AE6741" s="38" t="s">
        <v>2950</v>
      </c>
      <c r="AG6741" s="38">
        <v>1</v>
      </c>
      <c r="AH6741" s="38" t="s">
        <v>4439</v>
      </c>
      <c r="AI6741" s="38" t="s">
        <v>4440</v>
      </c>
      <c r="AJ6741" s="38" t="s">
        <v>13993</v>
      </c>
      <c r="AL6741" s="301" t="s">
        <v>26344</v>
      </c>
    </row>
    <row r="6742" spans="1:38" ht="25.5">
      <c r="A6742" s="29">
        <v>1</v>
      </c>
      <c r="B6742" s="29">
        <v>0</v>
      </c>
      <c r="C6742" s="38" t="s">
        <v>26656</v>
      </c>
      <c r="D6742" s="38" t="s">
        <v>26639</v>
      </c>
      <c r="F6742" s="38" t="s">
        <v>24530</v>
      </c>
      <c r="H6742" s="38" t="s">
        <v>5078</v>
      </c>
      <c r="I6742" s="38" t="s">
        <v>4446</v>
      </c>
      <c r="J6742" s="38" t="s">
        <v>26655</v>
      </c>
      <c r="N6742" t="s">
        <v>1704</v>
      </c>
      <c r="P6742" s="38" t="s">
        <v>26630</v>
      </c>
      <c r="R6742" s="38" t="s">
        <v>26632</v>
      </c>
      <c r="U6742" s="38" t="s">
        <v>26433</v>
      </c>
      <c r="AA6742" s="38" t="s">
        <v>1170</v>
      </c>
      <c r="AE6742" s="38" t="s">
        <v>2950</v>
      </c>
      <c r="AG6742" s="38">
        <v>1</v>
      </c>
      <c r="AH6742" s="38" t="s">
        <v>4439</v>
      </c>
      <c r="AI6742" s="38" t="s">
        <v>4440</v>
      </c>
      <c r="AJ6742" s="38" t="s">
        <v>4449</v>
      </c>
      <c r="AK6742" s="38" t="s">
        <v>14074</v>
      </c>
      <c r="AL6742" s="301" t="s">
        <v>26344</v>
      </c>
    </row>
    <row r="6743" spans="1:38" ht="25.5">
      <c r="A6743" s="29">
        <v>1</v>
      </c>
      <c r="B6743" s="29">
        <v>0</v>
      </c>
      <c r="C6743" s="38" t="s">
        <v>26657</v>
      </c>
      <c r="D6743" s="38" t="s">
        <v>26640</v>
      </c>
      <c r="F6743" s="38" t="s">
        <v>24530</v>
      </c>
      <c r="H6743" s="38" t="s">
        <v>5078</v>
      </c>
      <c r="I6743" s="38" t="s">
        <v>4446</v>
      </c>
      <c r="J6743" s="38" t="s">
        <v>26655</v>
      </c>
      <c r="N6743" t="s">
        <v>1704</v>
      </c>
      <c r="P6743" s="38" t="s">
        <v>26630</v>
      </c>
      <c r="R6743" s="38" t="s">
        <v>26632</v>
      </c>
      <c r="U6743" s="38" t="s">
        <v>15658</v>
      </c>
      <c r="AA6743" s="38" t="s">
        <v>1170</v>
      </c>
      <c r="AE6743" s="38" t="s">
        <v>2950</v>
      </c>
      <c r="AG6743" s="38">
        <v>1</v>
      </c>
      <c r="AH6743" s="38" t="s">
        <v>4439</v>
      </c>
      <c r="AI6743" s="38" t="s">
        <v>4440</v>
      </c>
      <c r="AJ6743" s="38" t="s">
        <v>4449</v>
      </c>
      <c r="AK6743" s="38" t="s">
        <v>14074</v>
      </c>
      <c r="AL6743" s="301" t="s">
        <v>26344</v>
      </c>
    </row>
    <row r="6744" spans="1:38" ht="25.5">
      <c r="A6744" s="29">
        <v>1</v>
      </c>
      <c r="B6744" s="29">
        <v>0</v>
      </c>
      <c r="C6744" s="38" t="s">
        <v>26658</v>
      </c>
      <c r="D6744" s="38" t="s">
        <v>26641</v>
      </c>
      <c r="F6744" s="38" t="s">
        <v>24530</v>
      </c>
      <c r="H6744" s="38" t="s">
        <v>5078</v>
      </c>
      <c r="I6744" s="38" t="s">
        <v>4446</v>
      </c>
      <c r="J6744" s="38" t="s">
        <v>26655</v>
      </c>
      <c r="N6744" t="s">
        <v>1704</v>
      </c>
      <c r="P6744" s="38" t="s">
        <v>26630</v>
      </c>
      <c r="R6744" s="38" t="s">
        <v>26632</v>
      </c>
      <c r="U6744" s="38" t="s">
        <v>26433</v>
      </c>
      <c r="AA6744" s="38" t="s">
        <v>1170</v>
      </c>
      <c r="AE6744" s="38" t="s">
        <v>2950</v>
      </c>
      <c r="AG6744" s="38">
        <v>1</v>
      </c>
      <c r="AH6744" s="38" t="s">
        <v>4439</v>
      </c>
      <c r="AI6744" s="38" t="s">
        <v>4440</v>
      </c>
      <c r="AJ6744" s="38" t="s">
        <v>4449</v>
      </c>
      <c r="AK6744" s="38" t="s">
        <v>14074</v>
      </c>
      <c r="AL6744" s="301" t="s">
        <v>26344</v>
      </c>
    </row>
    <row r="6745" spans="1:38" ht="25.5">
      <c r="A6745" s="29">
        <v>1</v>
      </c>
      <c r="B6745" s="29">
        <v>0</v>
      </c>
      <c r="C6745" s="38" t="s">
        <v>26659</v>
      </c>
      <c r="D6745" s="38" t="s">
        <v>26642</v>
      </c>
      <c r="F6745" s="38" t="s">
        <v>24530</v>
      </c>
      <c r="I6745" s="38" t="s">
        <v>4438</v>
      </c>
      <c r="J6745" s="38" t="s">
        <v>26577</v>
      </c>
      <c r="N6745" t="s">
        <v>1704</v>
      </c>
      <c r="P6745" s="38" t="s">
        <v>26630</v>
      </c>
      <c r="R6745" s="38" t="s">
        <v>26632</v>
      </c>
      <c r="AA6745" s="38" t="s">
        <v>1170</v>
      </c>
      <c r="AE6745" s="38" t="s">
        <v>2950</v>
      </c>
      <c r="AG6745" s="38">
        <v>1</v>
      </c>
      <c r="AH6745" s="38" t="s">
        <v>4439</v>
      </c>
      <c r="AI6745" s="38" t="s">
        <v>4440</v>
      </c>
      <c r="AJ6745" s="38" t="s">
        <v>5885</v>
      </c>
      <c r="AL6745" s="301" t="s">
        <v>26344</v>
      </c>
    </row>
    <row r="6746" spans="1:38" ht="38.25">
      <c r="A6746" s="29">
        <v>1</v>
      </c>
      <c r="B6746" s="29">
        <v>0</v>
      </c>
      <c r="C6746" s="38" t="s">
        <v>26660</v>
      </c>
      <c r="D6746" s="38" t="s">
        <v>26643</v>
      </c>
      <c r="F6746" s="38" t="s">
        <v>24530</v>
      </c>
      <c r="I6746" s="38" t="s">
        <v>4446</v>
      </c>
      <c r="J6746" s="38" t="s">
        <v>26659</v>
      </c>
      <c r="N6746" t="s">
        <v>1704</v>
      </c>
      <c r="P6746" s="38" t="s">
        <v>26630</v>
      </c>
      <c r="R6746" s="38" t="s">
        <v>26632</v>
      </c>
      <c r="U6746" s="38" t="s">
        <v>26120</v>
      </c>
      <c r="AA6746" s="38" t="s">
        <v>1170</v>
      </c>
      <c r="AE6746" s="38" t="s">
        <v>2950</v>
      </c>
      <c r="AG6746" s="38">
        <v>1</v>
      </c>
      <c r="AH6746" s="38" t="s">
        <v>4439</v>
      </c>
      <c r="AI6746" s="38" t="s">
        <v>4440</v>
      </c>
      <c r="AJ6746" s="38" t="s">
        <v>4449</v>
      </c>
      <c r="AK6746" s="38" t="s">
        <v>14074</v>
      </c>
      <c r="AL6746" s="301" t="s">
        <v>26344</v>
      </c>
    </row>
    <row r="6747" spans="1:38" ht="38.25">
      <c r="A6747" s="29">
        <v>1</v>
      </c>
      <c r="B6747" s="29">
        <v>0</v>
      </c>
      <c r="C6747" s="38" t="s">
        <v>26661</v>
      </c>
      <c r="D6747" s="38" t="s">
        <v>26644</v>
      </c>
      <c r="F6747" s="38" t="s">
        <v>24530</v>
      </c>
      <c r="I6747" s="38" t="s">
        <v>4446</v>
      </c>
      <c r="J6747" s="38" t="s">
        <v>26659</v>
      </c>
      <c r="N6747" t="s">
        <v>1704</v>
      </c>
      <c r="P6747" s="38" t="s">
        <v>26630</v>
      </c>
      <c r="R6747" s="38" t="s">
        <v>26632</v>
      </c>
      <c r="U6747" s="38" t="s">
        <v>26120</v>
      </c>
      <c r="AA6747" s="38" t="s">
        <v>1170</v>
      </c>
      <c r="AE6747" s="38" t="s">
        <v>2950</v>
      </c>
      <c r="AG6747" s="38">
        <v>1</v>
      </c>
      <c r="AH6747" s="38" t="s">
        <v>4439</v>
      </c>
      <c r="AI6747" s="38" t="s">
        <v>4440</v>
      </c>
      <c r="AJ6747" s="38" t="s">
        <v>4449</v>
      </c>
      <c r="AK6747" s="38" t="s">
        <v>14074</v>
      </c>
      <c r="AL6747" s="301" t="s">
        <v>26344</v>
      </c>
    </row>
    <row r="6748" spans="1:38" ht="38.25">
      <c r="A6748" s="29">
        <v>1</v>
      </c>
      <c r="B6748" s="29">
        <v>0</v>
      </c>
      <c r="C6748" s="38" t="s">
        <v>26662</v>
      </c>
      <c r="D6748" s="38" t="s">
        <v>26645</v>
      </c>
      <c r="F6748" s="38" t="s">
        <v>24530</v>
      </c>
      <c r="H6748" s="38" t="s">
        <v>5078</v>
      </c>
      <c r="I6748" s="38" t="s">
        <v>4446</v>
      </c>
      <c r="J6748" s="38" t="s">
        <v>26659</v>
      </c>
      <c r="N6748" t="s">
        <v>1704</v>
      </c>
      <c r="P6748" s="38" t="s">
        <v>26630</v>
      </c>
      <c r="R6748" s="38" t="s">
        <v>26632</v>
      </c>
      <c r="U6748" s="38" t="s">
        <v>26120</v>
      </c>
      <c r="AA6748" s="38" t="s">
        <v>1170</v>
      </c>
      <c r="AE6748" s="38" t="s">
        <v>2950</v>
      </c>
      <c r="AG6748" s="38">
        <v>1</v>
      </c>
      <c r="AH6748" s="38" t="s">
        <v>4439</v>
      </c>
      <c r="AI6748" s="38" t="s">
        <v>4440</v>
      </c>
      <c r="AJ6748" s="38" t="s">
        <v>4449</v>
      </c>
      <c r="AK6748" s="38" t="s">
        <v>14074</v>
      </c>
      <c r="AL6748" s="301" t="s">
        <v>26344</v>
      </c>
    </row>
    <row r="6749" spans="1:38" ht="25.5">
      <c r="A6749" s="29">
        <v>1</v>
      </c>
      <c r="B6749" s="29">
        <v>0</v>
      </c>
      <c r="C6749" s="38" t="s">
        <v>26663</v>
      </c>
      <c r="D6749" s="38" t="s">
        <v>26646</v>
      </c>
      <c r="F6749" s="38" t="s">
        <v>24530</v>
      </c>
      <c r="I6749" s="38" t="s">
        <v>4438</v>
      </c>
      <c r="J6749" s="38" t="s">
        <v>26577</v>
      </c>
      <c r="N6749" t="s">
        <v>1704</v>
      </c>
      <c r="P6749" s="38" t="s">
        <v>26630</v>
      </c>
      <c r="R6749" s="38" t="s">
        <v>26632</v>
      </c>
      <c r="AA6749" s="38" t="s">
        <v>1170</v>
      </c>
      <c r="AE6749" s="38" t="s">
        <v>2950</v>
      </c>
      <c r="AG6749" s="38">
        <v>1</v>
      </c>
      <c r="AH6749" s="38" t="s">
        <v>4439</v>
      </c>
      <c r="AI6749" s="38" t="s">
        <v>4440</v>
      </c>
      <c r="AJ6749" s="38" t="s">
        <v>26576</v>
      </c>
      <c r="AL6749" s="301" t="s">
        <v>26344</v>
      </c>
    </row>
    <row r="6750" spans="1:38" ht="38.25">
      <c r="A6750" s="29">
        <v>1</v>
      </c>
      <c r="B6750" s="29">
        <v>0</v>
      </c>
      <c r="C6750" s="38" t="s">
        <v>26664</v>
      </c>
      <c r="D6750" s="38" t="s">
        <v>26647</v>
      </c>
      <c r="F6750" s="38" t="s">
        <v>24530</v>
      </c>
      <c r="H6750" s="38" t="s">
        <v>4841</v>
      </c>
      <c r="I6750" s="38" t="s">
        <v>4446</v>
      </c>
      <c r="J6750" s="38" t="s">
        <v>26663</v>
      </c>
      <c r="N6750" t="s">
        <v>1704</v>
      </c>
      <c r="P6750" s="38" t="s">
        <v>26630</v>
      </c>
      <c r="R6750" s="38" t="s">
        <v>26632</v>
      </c>
      <c r="U6750" s="38" t="s">
        <v>26120</v>
      </c>
      <c r="AA6750" s="38" t="s">
        <v>1170</v>
      </c>
      <c r="AE6750" s="38" t="s">
        <v>2950</v>
      </c>
      <c r="AG6750" s="38">
        <v>1</v>
      </c>
      <c r="AH6750" s="38" t="s">
        <v>4439</v>
      </c>
      <c r="AI6750" s="38" t="s">
        <v>4440</v>
      </c>
      <c r="AJ6750" s="38" t="s">
        <v>4449</v>
      </c>
      <c r="AK6750" s="38" t="s">
        <v>14074</v>
      </c>
      <c r="AL6750" s="301" t="s">
        <v>26344</v>
      </c>
    </row>
    <row r="6751" spans="1:38" ht="25.5">
      <c r="A6751" s="29">
        <v>1</v>
      </c>
      <c r="B6751" s="29">
        <v>0</v>
      </c>
      <c r="C6751" s="38" t="s">
        <v>26665</v>
      </c>
      <c r="D6751" s="38" t="s">
        <v>26648</v>
      </c>
      <c r="F6751" s="38" t="s">
        <v>24530</v>
      </c>
      <c r="H6751" s="38" t="s">
        <v>4841</v>
      </c>
      <c r="I6751" s="38" t="s">
        <v>4446</v>
      </c>
      <c r="J6751" s="38" t="s">
        <v>26663</v>
      </c>
      <c r="N6751" t="s">
        <v>1704</v>
      </c>
      <c r="P6751" s="38" t="s">
        <v>26630</v>
      </c>
      <c r="R6751" s="38" t="s">
        <v>26632</v>
      </c>
      <c r="U6751" s="38" t="s">
        <v>26433</v>
      </c>
      <c r="AA6751" s="38" t="s">
        <v>1170</v>
      </c>
      <c r="AE6751" s="38" t="s">
        <v>2950</v>
      </c>
      <c r="AG6751" s="38">
        <v>1</v>
      </c>
      <c r="AH6751" s="38" t="s">
        <v>4439</v>
      </c>
      <c r="AI6751" s="38" t="s">
        <v>4440</v>
      </c>
      <c r="AJ6751" s="38" t="s">
        <v>4449</v>
      </c>
      <c r="AK6751" s="38" t="s">
        <v>14074</v>
      </c>
      <c r="AL6751" s="301" t="s">
        <v>26344</v>
      </c>
    </row>
    <row r="6752" spans="1:38" ht="38.25">
      <c r="A6752" s="29">
        <v>1</v>
      </c>
      <c r="B6752" s="29">
        <v>0</v>
      </c>
      <c r="C6752" s="38" t="s">
        <v>26666</v>
      </c>
      <c r="D6752" s="38" t="s">
        <v>26649</v>
      </c>
      <c r="F6752" s="38" t="s">
        <v>24530</v>
      </c>
      <c r="H6752" s="38" t="s">
        <v>4841</v>
      </c>
      <c r="I6752" s="38" t="s">
        <v>4446</v>
      </c>
      <c r="J6752" s="38" t="s">
        <v>26663</v>
      </c>
      <c r="N6752" t="s">
        <v>1704</v>
      </c>
      <c r="P6752" s="38" t="s">
        <v>26630</v>
      </c>
      <c r="R6752" s="38" t="s">
        <v>26632</v>
      </c>
      <c r="U6752" s="38" t="s">
        <v>26120</v>
      </c>
      <c r="AA6752" s="38" t="s">
        <v>1170</v>
      </c>
      <c r="AE6752" s="38" t="s">
        <v>2950</v>
      </c>
      <c r="AG6752" s="38">
        <v>1</v>
      </c>
      <c r="AH6752" s="38" t="s">
        <v>4439</v>
      </c>
      <c r="AI6752" s="38" t="s">
        <v>4440</v>
      </c>
      <c r="AJ6752" s="38" t="s">
        <v>4449</v>
      </c>
      <c r="AK6752" s="38" t="s">
        <v>14074</v>
      </c>
      <c r="AL6752" s="301" t="s">
        <v>26344</v>
      </c>
    </row>
    <row r="6753" spans="1:56" ht="25.5">
      <c r="A6753" s="29">
        <v>1</v>
      </c>
      <c r="B6753" s="29">
        <v>0</v>
      </c>
      <c r="C6753" s="38" t="s">
        <v>26667</v>
      </c>
      <c r="D6753" s="38" t="s">
        <v>26650</v>
      </c>
      <c r="F6753" s="38" t="s">
        <v>24530</v>
      </c>
      <c r="I6753" s="38" t="s">
        <v>4446</v>
      </c>
      <c r="J6753" s="38" t="s">
        <v>26663</v>
      </c>
      <c r="N6753" t="s">
        <v>1704</v>
      </c>
      <c r="P6753" s="38" t="s">
        <v>26630</v>
      </c>
      <c r="R6753" s="38" t="s">
        <v>26632</v>
      </c>
      <c r="U6753" s="38" t="s">
        <v>26433</v>
      </c>
      <c r="AA6753" s="38" t="s">
        <v>1170</v>
      </c>
      <c r="AE6753" s="38" t="s">
        <v>2950</v>
      </c>
      <c r="AG6753" s="38">
        <v>1</v>
      </c>
      <c r="AH6753" s="38" t="s">
        <v>4439</v>
      </c>
      <c r="AI6753" s="38" t="s">
        <v>4440</v>
      </c>
      <c r="AJ6753" s="38" t="s">
        <v>4449</v>
      </c>
      <c r="AK6753" s="38" t="s">
        <v>14074</v>
      </c>
      <c r="AL6753" s="301" t="s">
        <v>26344</v>
      </c>
    </row>
    <row r="6754" spans="1:56" ht="25.5">
      <c r="A6754" s="29">
        <v>1</v>
      </c>
      <c r="B6754" s="29">
        <v>0</v>
      </c>
      <c r="C6754" s="38" t="s">
        <v>26668</v>
      </c>
      <c r="D6754" s="38" t="s">
        <v>26578</v>
      </c>
      <c r="F6754" s="38" t="s">
        <v>24530</v>
      </c>
      <c r="I6754" s="38" t="s">
        <v>4438</v>
      </c>
      <c r="J6754" s="38" t="s">
        <v>26577</v>
      </c>
      <c r="N6754" t="s">
        <v>1704</v>
      </c>
      <c r="P6754" s="38" t="s">
        <v>26630</v>
      </c>
      <c r="R6754" s="38" t="s">
        <v>26632</v>
      </c>
      <c r="AA6754" s="38" t="s">
        <v>1170</v>
      </c>
      <c r="AE6754" s="38" t="s">
        <v>2950</v>
      </c>
      <c r="AG6754" s="38">
        <v>1</v>
      </c>
      <c r="AH6754" s="38" t="s">
        <v>4439</v>
      </c>
      <c r="AI6754" s="38" t="s">
        <v>4440</v>
      </c>
      <c r="AJ6754" s="38" t="s">
        <v>5780</v>
      </c>
      <c r="AL6754" s="301" t="s">
        <v>26344</v>
      </c>
    </row>
    <row r="6755" spans="1:56" ht="25.5">
      <c r="A6755" s="29">
        <v>1</v>
      </c>
      <c r="B6755" s="29">
        <v>0</v>
      </c>
      <c r="C6755" s="38" t="s">
        <v>26669</v>
      </c>
      <c r="D6755" s="38" t="s">
        <v>26579</v>
      </c>
      <c r="F6755" s="38" t="s">
        <v>24530</v>
      </c>
      <c r="I6755" s="38" t="s">
        <v>4446</v>
      </c>
      <c r="J6755" s="38" t="s">
        <v>26668</v>
      </c>
      <c r="N6755" t="s">
        <v>1704</v>
      </c>
      <c r="P6755" s="38" t="s">
        <v>26630</v>
      </c>
      <c r="R6755" s="38" t="s">
        <v>26632</v>
      </c>
      <c r="U6755" s="38" t="s">
        <v>26676</v>
      </c>
      <c r="AA6755" s="38" t="s">
        <v>1170</v>
      </c>
      <c r="AE6755" s="38" t="s">
        <v>2950</v>
      </c>
      <c r="AG6755" s="38">
        <v>1</v>
      </c>
      <c r="AH6755" s="38" t="s">
        <v>4439</v>
      </c>
      <c r="AI6755" s="38" t="s">
        <v>4440</v>
      </c>
      <c r="AJ6755" s="38" t="s">
        <v>4449</v>
      </c>
      <c r="AK6755" s="38" t="s">
        <v>14074</v>
      </c>
      <c r="AL6755" s="301" t="s">
        <v>26344</v>
      </c>
    </row>
    <row r="6756" spans="1:56" ht="25.5">
      <c r="A6756" s="29">
        <v>1</v>
      </c>
      <c r="B6756" s="29">
        <v>0</v>
      </c>
      <c r="C6756" s="38" t="s">
        <v>26670</v>
      </c>
      <c r="D6756" s="38" t="s">
        <v>26580</v>
      </c>
      <c r="F6756" s="38" t="s">
        <v>24530</v>
      </c>
      <c r="I6756" s="38" t="s">
        <v>4446</v>
      </c>
      <c r="J6756" s="38" t="s">
        <v>26668</v>
      </c>
      <c r="N6756" t="s">
        <v>1704</v>
      </c>
      <c r="P6756" s="38" t="s">
        <v>26630</v>
      </c>
      <c r="R6756" s="38" t="s">
        <v>26632</v>
      </c>
      <c r="U6756" s="38" t="s">
        <v>26677</v>
      </c>
      <c r="AA6756" s="38" t="s">
        <v>1170</v>
      </c>
      <c r="AE6756" s="38" t="s">
        <v>2950</v>
      </c>
      <c r="AG6756" s="38">
        <v>1</v>
      </c>
      <c r="AH6756" s="38" t="s">
        <v>4439</v>
      </c>
      <c r="AI6756" s="38" t="s">
        <v>4440</v>
      </c>
      <c r="AJ6756" s="38" t="s">
        <v>4449</v>
      </c>
      <c r="AK6756" s="38" t="s">
        <v>14074</v>
      </c>
      <c r="AL6756" s="301" t="s">
        <v>26344</v>
      </c>
    </row>
    <row r="6757" spans="1:56" ht="38.25">
      <c r="A6757" s="29">
        <v>1</v>
      </c>
      <c r="B6757" s="29">
        <v>0</v>
      </c>
      <c r="C6757" s="38" t="s">
        <v>26671</v>
      </c>
      <c r="D6757" s="38" t="s">
        <v>26581</v>
      </c>
      <c r="F6757" s="38" t="s">
        <v>24530</v>
      </c>
      <c r="I6757" s="38" t="s">
        <v>4446</v>
      </c>
      <c r="J6757" s="38" t="s">
        <v>26668</v>
      </c>
      <c r="N6757" t="s">
        <v>1704</v>
      </c>
      <c r="P6757" s="38" t="s">
        <v>26630</v>
      </c>
      <c r="R6757" s="38" t="s">
        <v>26632</v>
      </c>
      <c r="U6757" s="38" t="s">
        <v>26678</v>
      </c>
      <c r="AA6757" s="38" t="s">
        <v>1170</v>
      </c>
      <c r="AE6757" s="38" t="s">
        <v>2950</v>
      </c>
      <c r="AG6757" s="38">
        <v>1</v>
      </c>
      <c r="AH6757" s="38" t="s">
        <v>4439</v>
      </c>
      <c r="AI6757" s="38" t="s">
        <v>4440</v>
      </c>
      <c r="AJ6757" s="38" t="s">
        <v>4449</v>
      </c>
      <c r="AK6757" s="38" t="s">
        <v>26679</v>
      </c>
      <c r="AL6757" s="301" t="s">
        <v>26344</v>
      </c>
    </row>
    <row r="6758" spans="1:56" ht="25.5">
      <c r="A6758" s="29">
        <v>1</v>
      </c>
      <c r="B6758" s="29">
        <v>0</v>
      </c>
      <c r="C6758" s="38" t="s">
        <v>26672</v>
      </c>
      <c r="D6758" s="38" t="s">
        <v>26651</v>
      </c>
      <c r="F6758" s="38" t="s">
        <v>24530</v>
      </c>
      <c r="I6758" s="38" t="s">
        <v>4438</v>
      </c>
      <c r="J6758" s="38" t="s">
        <v>26577</v>
      </c>
      <c r="N6758" t="s">
        <v>1704</v>
      </c>
      <c r="P6758" s="38" t="s">
        <v>26630</v>
      </c>
      <c r="R6758" s="38" t="s">
        <v>26632</v>
      </c>
      <c r="AA6758" s="38" t="s">
        <v>1170</v>
      </c>
      <c r="AE6758" s="38" t="s">
        <v>2950</v>
      </c>
      <c r="AG6758" s="38">
        <v>1</v>
      </c>
      <c r="AH6758" s="38" t="s">
        <v>4439</v>
      </c>
      <c r="AI6758" s="38" t="s">
        <v>4440</v>
      </c>
      <c r="AJ6758" s="38" t="s">
        <v>5885</v>
      </c>
      <c r="AL6758" s="301" t="s">
        <v>26344</v>
      </c>
    </row>
    <row r="6759" spans="1:56" ht="25.5">
      <c r="A6759" s="29">
        <v>1</v>
      </c>
      <c r="B6759" s="29">
        <v>0</v>
      </c>
      <c r="C6759" s="38" t="s">
        <v>26673</v>
      </c>
      <c r="D6759" s="38" t="s">
        <v>26652</v>
      </c>
      <c r="F6759" s="38" t="s">
        <v>24530</v>
      </c>
      <c r="H6759" s="38" t="s">
        <v>5078</v>
      </c>
      <c r="I6759" s="38" t="s">
        <v>4446</v>
      </c>
      <c r="J6759" s="38" t="s">
        <v>26672</v>
      </c>
      <c r="N6759" t="s">
        <v>1704</v>
      </c>
      <c r="P6759" s="38" t="s">
        <v>26630</v>
      </c>
      <c r="R6759" s="38" t="s">
        <v>26632</v>
      </c>
      <c r="U6759" s="38" t="s">
        <v>26433</v>
      </c>
      <c r="AA6759" s="38" t="s">
        <v>1170</v>
      </c>
      <c r="AE6759" s="38" t="s">
        <v>2950</v>
      </c>
      <c r="AG6759" s="38">
        <v>1</v>
      </c>
      <c r="AH6759" s="38" t="s">
        <v>4439</v>
      </c>
      <c r="AI6759" s="38" t="s">
        <v>4440</v>
      </c>
      <c r="AJ6759" s="38" t="s">
        <v>4449</v>
      </c>
      <c r="AK6759" s="38" t="s">
        <v>26680</v>
      </c>
      <c r="AL6759" s="301" t="s">
        <v>26344</v>
      </c>
    </row>
    <row r="6760" spans="1:56" ht="25.5">
      <c r="A6760" s="29">
        <v>1</v>
      </c>
      <c r="B6760" s="29">
        <v>0</v>
      </c>
      <c r="C6760" s="38" t="s">
        <v>26674</v>
      </c>
      <c r="D6760" s="38" t="s">
        <v>26653</v>
      </c>
      <c r="F6760" s="38" t="s">
        <v>24530</v>
      </c>
      <c r="H6760" s="38" t="s">
        <v>5078</v>
      </c>
      <c r="I6760" s="38" t="s">
        <v>4446</v>
      </c>
      <c r="J6760" s="38" t="s">
        <v>26672</v>
      </c>
      <c r="N6760" t="s">
        <v>1704</v>
      </c>
      <c r="P6760" s="38" t="s">
        <v>26630</v>
      </c>
      <c r="R6760" s="38" t="s">
        <v>26632</v>
      </c>
      <c r="U6760" s="38" t="s">
        <v>26433</v>
      </c>
      <c r="AA6760" s="38" t="s">
        <v>1170</v>
      </c>
      <c r="AE6760" s="38" t="s">
        <v>2950</v>
      </c>
      <c r="AG6760" s="38">
        <v>1</v>
      </c>
      <c r="AH6760" s="38" t="s">
        <v>4439</v>
      </c>
      <c r="AI6760" s="38" t="s">
        <v>4440</v>
      </c>
      <c r="AJ6760" s="38" t="s">
        <v>4449</v>
      </c>
      <c r="AK6760" s="38" t="s">
        <v>14074</v>
      </c>
      <c r="AL6760" s="301" t="s">
        <v>26344</v>
      </c>
    </row>
    <row r="6761" spans="1:56" ht="25.5">
      <c r="A6761" s="29">
        <v>1</v>
      </c>
      <c r="B6761" s="29">
        <v>0</v>
      </c>
      <c r="C6761" s="38" t="s">
        <v>26675</v>
      </c>
      <c r="D6761" s="38" t="s">
        <v>26654</v>
      </c>
      <c r="F6761" s="38" t="s">
        <v>24530</v>
      </c>
      <c r="H6761" s="38" t="s">
        <v>4841</v>
      </c>
      <c r="I6761" s="38" t="s">
        <v>4446</v>
      </c>
      <c r="J6761" s="38" t="s">
        <v>26672</v>
      </c>
      <c r="N6761" t="s">
        <v>1704</v>
      </c>
      <c r="P6761" s="38" t="s">
        <v>26630</v>
      </c>
      <c r="R6761" s="38" t="s">
        <v>26632</v>
      </c>
      <c r="U6761" s="38" t="s">
        <v>25103</v>
      </c>
      <c r="AA6761" s="38" t="s">
        <v>1170</v>
      </c>
      <c r="AE6761" s="38" t="s">
        <v>2950</v>
      </c>
      <c r="AG6761" s="38">
        <v>1</v>
      </c>
      <c r="AH6761" s="38" t="s">
        <v>4439</v>
      </c>
      <c r="AI6761" s="38" t="s">
        <v>4440</v>
      </c>
      <c r="AJ6761" s="38" t="s">
        <v>4449</v>
      </c>
      <c r="AK6761" s="38" t="s">
        <v>14074</v>
      </c>
      <c r="AL6761" s="301" t="s">
        <v>26344</v>
      </c>
    </row>
    <row r="6762" spans="1:56" ht="38.25">
      <c r="A6762" s="29">
        <v>0</v>
      </c>
      <c r="B6762" s="29">
        <v>0</v>
      </c>
      <c r="C6762" s="38" t="s">
        <v>26682</v>
      </c>
      <c r="F6762" s="38" t="s">
        <v>24530</v>
      </c>
      <c r="I6762" s="38" t="s">
        <v>4431</v>
      </c>
      <c r="J6762" s="406"/>
      <c r="M6762"/>
      <c r="N6762"/>
      <c r="P6762" s="29"/>
      <c r="U6762"/>
      <c r="AB6762" s="38" t="s">
        <v>26681</v>
      </c>
      <c r="AE6762" s="38" t="s">
        <v>2950</v>
      </c>
      <c r="AG6762" s="38">
        <v>1</v>
      </c>
      <c r="AJ6762" s="38" t="s">
        <v>15403</v>
      </c>
      <c r="AL6762" s="301" t="s">
        <v>26344</v>
      </c>
      <c r="AR6762" s="29" t="str">
        <f>IF(OR(I6762="Negativmappe",I6762="Negativstreifen",I6762="Diapositivfilm",I6762="Fotomappe;(POSITIVE)",AND(I6762="Kostümfotografie",NOT(AE6762="DT")),AND(I6762="Fotografie",NOT(AE6762="DT")),AND(I6762="Porträtfotografie",NOT(AE6762="DT")),AND(I6762="Fotodokumentation",NOT(AE6762="DT")),AND(I6762="Bühnenbildfotografie",NOT(AE6762="DT"))),"1","0")</f>
        <v>1</v>
      </c>
      <c r="AS6762" s="29">
        <f>AT6762</f>
        <v>0</v>
      </c>
      <c r="AT6762" s="29">
        <v>0</v>
      </c>
      <c r="AW6762" s="29" t="str">
        <f>IF(NOT(AV6762=""),"image/tiff","")</f>
        <v/>
      </c>
      <c r="AX6762" s="29" t="str">
        <f>IF(NOT(AV6762=""),"archival/master","")</f>
        <v/>
      </c>
      <c r="AY6762" s="29" t="str">
        <f>"https://media.mediathek-tanz-theater.de/iiif/2/nvt_"&amp;C6762&amp;".JP2"</f>
        <v>https://media.mediathek-tanz-theater.de/iiif/2/nvt_img-609.JP2</v>
      </c>
      <c r="AZ6762" s="29" t="str">
        <f>IF(NOT(AY6762=""),"image/jp2","")</f>
        <v>image/jp2</v>
      </c>
      <c r="BA6762" s="29" t="str">
        <f>IF(NOT(AY6762=""),"presentation/iiif","")</f>
        <v>presentation/iiif</v>
      </c>
      <c r="BB6762" s="29" t="str">
        <f>"https://media.mediathek-tanz-theater.de/iiif/2/nvt_"&amp;C6762&amp;".JP2/full/100,/0/default.jpg"</f>
        <v>https://media.mediathek-tanz-theater.de/iiif/2/nvt_img-609.JP2/full/100,/0/default.jpg</v>
      </c>
      <c r="BC6762" s="29" t="str">
        <f>IF(NOT(BB6762=""),"image/jpeg","")</f>
        <v>image/jpeg</v>
      </c>
      <c r="BD6762" s="29" t="str">
        <f>IF(NOT(BB6762=""),"presentation/thumbnail","")</f>
        <v>presentation/thumbnail</v>
      </c>
    </row>
    <row r="6763" spans="1:56" ht="25.5">
      <c r="A6763" s="29">
        <v>1</v>
      </c>
      <c r="B6763" s="29">
        <v>0</v>
      </c>
      <c r="C6763" s="38" t="s">
        <v>26700</v>
      </c>
      <c r="D6763" s="38" t="s">
        <v>26683</v>
      </c>
      <c r="F6763" s="38" t="s">
        <v>26717</v>
      </c>
      <c r="I6763" s="38" t="s">
        <v>4438</v>
      </c>
      <c r="J6763" s="38" t="s">
        <v>26682</v>
      </c>
      <c r="N6763" s="38" t="s">
        <v>1316</v>
      </c>
      <c r="P6763" s="38" t="s">
        <v>2008</v>
      </c>
      <c r="R6763" s="38" t="s">
        <v>19144</v>
      </c>
      <c r="AA6763" s="38" t="s">
        <v>1170</v>
      </c>
      <c r="AE6763" s="38" t="s">
        <v>2950</v>
      </c>
      <c r="AG6763" s="38">
        <v>1</v>
      </c>
      <c r="AH6763" s="38" t="s">
        <v>4439</v>
      </c>
      <c r="AI6763" s="38" t="s">
        <v>4440</v>
      </c>
      <c r="AJ6763" s="38" t="s">
        <v>13865</v>
      </c>
      <c r="AL6763" s="301" t="s">
        <v>26344</v>
      </c>
    </row>
    <row r="6764" spans="1:56" ht="25.5">
      <c r="A6764" s="29">
        <v>1</v>
      </c>
      <c r="B6764" s="29">
        <v>0</v>
      </c>
      <c r="C6764" s="38" t="s">
        <v>26701</v>
      </c>
      <c r="D6764" s="38" t="s">
        <v>26684</v>
      </c>
      <c r="F6764" s="38" t="s">
        <v>26717</v>
      </c>
      <c r="H6764" s="38" t="s">
        <v>5078</v>
      </c>
      <c r="I6764" s="38" t="s">
        <v>4446</v>
      </c>
      <c r="J6764" s="38" t="s">
        <v>26700</v>
      </c>
      <c r="N6764" s="38" t="s">
        <v>1316</v>
      </c>
      <c r="P6764" s="38" t="s">
        <v>2008</v>
      </c>
      <c r="R6764" s="38" t="s">
        <v>19144</v>
      </c>
      <c r="U6764" s="38" t="s">
        <v>19983</v>
      </c>
      <c r="X6764" s="367">
        <v>29481</v>
      </c>
      <c r="Y6764" s="38" t="s">
        <v>1322</v>
      </c>
      <c r="AA6764" s="38" t="s">
        <v>1170</v>
      </c>
      <c r="AB6764" s="38" t="s">
        <v>16523</v>
      </c>
      <c r="AE6764" s="38" t="s">
        <v>2950</v>
      </c>
      <c r="AG6764" s="38">
        <v>1</v>
      </c>
      <c r="AH6764" s="38" t="s">
        <v>4439</v>
      </c>
      <c r="AI6764" s="38" t="s">
        <v>4440</v>
      </c>
      <c r="AJ6764" s="38" t="s">
        <v>4449</v>
      </c>
      <c r="AK6764" s="38" t="s">
        <v>26725</v>
      </c>
      <c r="AL6764" s="301" t="s">
        <v>26344</v>
      </c>
    </row>
    <row r="6765" spans="1:56" ht="38.25">
      <c r="A6765" s="29">
        <v>1</v>
      </c>
      <c r="B6765" s="29">
        <v>0</v>
      </c>
      <c r="C6765" s="38" t="s">
        <v>26702</v>
      </c>
      <c r="D6765" s="38" t="s">
        <v>26685</v>
      </c>
      <c r="F6765" s="38" t="s">
        <v>26717</v>
      </c>
      <c r="I6765" s="38" t="s">
        <v>4446</v>
      </c>
      <c r="J6765" s="38" t="s">
        <v>26700</v>
      </c>
      <c r="N6765" s="38" t="s">
        <v>1316</v>
      </c>
      <c r="P6765" s="38" t="s">
        <v>2008</v>
      </c>
      <c r="R6765" s="38" t="s">
        <v>19144</v>
      </c>
      <c r="U6765" s="38" t="s">
        <v>26718</v>
      </c>
      <c r="X6765" s="367">
        <v>29481</v>
      </c>
      <c r="Y6765" s="38" t="s">
        <v>1322</v>
      </c>
      <c r="AA6765" s="38" t="s">
        <v>1170</v>
      </c>
      <c r="AB6765" s="38" t="s">
        <v>16526</v>
      </c>
      <c r="AE6765" s="38" t="s">
        <v>2950</v>
      </c>
      <c r="AG6765" s="38">
        <v>1</v>
      </c>
      <c r="AH6765" s="38" t="s">
        <v>4439</v>
      </c>
      <c r="AI6765" s="38" t="s">
        <v>4440</v>
      </c>
      <c r="AJ6765" s="38" t="s">
        <v>4449</v>
      </c>
      <c r="AK6765" s="38" t="s">
        <v>26726</v>
      </c>
      <c r="AL6765" s="301" t="s">
        <v>26344</v>
      </c>
    </row>
    <row r="6766" spans="1:56" ht="38.25">
      <c r="A6766" s="29">
        <v>1</v>
      </c>
      <c r="B6766" s="29">
        <v>0</v>
      </c>
      <c r="C6766" s="38" t="s">
        <v>26703</v>
      </c>
      <c r="D6766" s="38" t="s">
        <v>26686</v>
      </c>
      <c r="F6766" s="38" t="s">
        <v>26717</v>
      </c>
      <c r="H6766" s="38" t="s">
        <v>5078</v>
      </c>
      <c r="I6766" s="38" t="s">
        <v>4446</v>
      </c>
      <c r="J6766" s="38" t="s">
        <v>26700</v>
      </c>
      <c r="N6766" s="38" t="s">
        <v>1316</v>
      </c>
      <c r="P6766" s="38" t="s">
        <v>2008</v>
      </c>
      <c r="R6766" s="38" t="s">
        <v>19144</v>
      </c>
      <c r="U6766" s="38" t="s">
        <v>20097</v>
      </c>
      <c r="X6766" s="367">
        <v>29481</v>
      </c>
      <c r="Y6766" s="38" t="s">
        <v>1322</v>
      </c>
      <c r="AA6766" s="38" t="s">
        <v>1170</v>
      </c>
      <c r="AB6766" s="38" t="s">
        <v>16530</v>
      </c>
      <c r="AE6766" s="38" t="s">
        <v>2950</v>
      </c>
      <c r="AG6766" s="38">
        <v>1</v>
      </c>
      <c r="AH6766" s="38" t="s">
        <v>4439</v>
      </c>
      <c r="AI6766" s="38" t="s">
        <v>4440</v>
      </c>
      <c r="AJ6766" s="38" t="s">
        <v>4449</v>
      </c>
      <c r="AK6766" s="38" t="s">
        <v>14074</v>
      </c>
      <c r="AL6766" s="301" t="s">
        <v>26344</v>
      </c>
    </row>
    <row r="6767" spans="1:56" ht="25.5">
      <c r="A6767" s="29">
        <v>1</v>
      </c>
      <c r="B6767" s="29">
        <v>0</v>
      </c>
      <c r="C6767" s="38" t="s">
        <v>26705</v>
      </c>
      <c r="D6767" s="38" t="s">
        <v>26687</v>
      </c>
      <c r="F6767" s="38" t="s">
        <v>26717</v>
      </c>
      <c r="I6767" s="38" t="s">
        <v>4438</v>
      </c>
      <c r="J6767" s="38" t="s">
        <v>26682</v>
      </c>
      <c r="N6767" s="38" t="s">
        <v>1316</v>
      </c>
      <c r="P6767" s="38" t="s">
        <v>2008</v>
      </c>
      <c r="R6767" s="38" t="s">
        <v>19144</v>
      </c>
      <c r="X6767" s="367">
        <v>29481</v>
      </c>
      <c r="Y6767" s="38" t="s">
        <v>1322</v>
      </c>
      <c r="AA6767" s="38" t="s">
        <v>1170</v>
      </c>
      <c r="AE6767" s="38" t="s">
        <v>2950</v>
      </c>
      <c r="AG6767" s="38">
        <v>1</v>
      </c>
      <c r="AH6767" s="38" t="s">
        <v>4439</v>
      </c>
      <c r="AI6767" s="38" t="s">
        <v>4440</v>
      </c>
      <c r="AJ6767" s="38" t="s">
        <v>5780</v>
      </c>
      <c r="AL6767" s="301" t="s">
        <v>26344</v>
      </c>
    </row>
    <row r="6768" spans="1:56" ht="38.25">
      <c r="A6768" s="29">
        <v>1</v>
      </c>
      <c r="B6768" s="29">
        <v>0</v>
      </c>
      <c r="C6768" s="38" t="s">
        <v>26704</v>
      </c>
      <c r="D6768" s="38" t="s">
        <v>26688</v>
      </c>
      <c r="F6768" s="38" t="s">
        <v>26717</v>
      </c>
      <c r="H6768" s="38" t="s">
        <v>5078</v>
      </c>
      <c r="I6768" s="38" t="s">
        <v>4446</v>
      </c>
      <c r="J6768" s="38" t="s">
        <v>26705</v>
      </c>
      <c r="N6768" s="38" t="s">
        <v>1316</v>
      </c>
      <c r="P6768" s="38" t="s">
        <v>2008</v>
      </c>
      <c r="R6768" s="38" t="s">
        <v>19144</v>
      </c>
      <c r="U6768" s="38" t="s">
        <v>26719</v>
      </c>
      <c r="X6768" s="367">
        <v>29481</v>
      </c>
      <c r="Y6768" s="38" t="s">
        <v>1322</v>
      </c>
      <c r="AA6768" s="38" t="s">
        <v>1170</v>
      </c>
      <c r="AB6768" s="38" t="s">
        <v>16537</v>
      </c>
      <c r="AE6768" s="38" t="s">
        <v>2950</v>
      </c>
      <c r="AG6768" s="38">
        <v>1</v>
      </c>
      <c r="AH6768" s="38" t="s">
        <v>4439</v>
      </c>
      <c r="AI6768" s="38" t="s">
        <v>4440</v>
      </c>
      <c r="AJ6768" s="38" t="s">
        <v>4449</v>
      </c>
      <c r="AK6768" s="38" t="s">
        <v>26727</v>
      </c>
      <c r="AL6768" s="301" t="s">
        <v>26344</v>
      </c>
    </row>
    <row r="6769" spans="1:56" ht="38.25">
      <c r="A6769" s="29">
        <v>1</v>
      </c>
      <c r="B6769" s="29">
        <v>0</v>
      </c>
      <c r="C6769" s="38" t="s">
        <v>26706</v>
      </c>
      <c r="D6769" s="38" t="s">
        <v>26689</v>
      </c>
      <c r="F6769" s="38" t="s">
        <v>26717</v>
      </c>
      <c r="H6769" s="38" t="s">
        <v>5078</v>
      </c>
      <c r="I6769" s="38" t="s">
        <v>4446</v>
      </c>
      <c r="J6769" s="38" t="s">
        <v>26705</v>
      </c>
      <c r="N6769" s="38" t="s">
        <v>1316</v>
      </c>
      <c r="P6769" s="38" t="s">
        <v>2008</v>
      </c>
      <c r="R6769" s="38" t="s">
        <v>19144</v>
      </c>
      <c r="U6769" s="38" t="s">
        <v>26719</v>
      </c>
      <c r="X6769" s="367">
        <v>29481</v>
      </c>
      <c r="Y6769" s="38" t="s">
        <v>1322</v>
      </c>
      <c r="AA6769" s="38" t="s">
        <v>1170</v>
      </c>
      <c r="AB6769" s="38" t="s">
        <v>16540</v>
      </c>
      <c r="AE6769" s="38" t="s">
        <v>2950</v>
      </c>
      <c r="AG6769" s="38">
        <v>1</v>
      </c>
      <c r="AH6769" s="38" t="s">
        <v>4439</v>
      </c>
      <c r="AI6769" s="38" t="s">
        <v>4440</v>
      </c>
      <c r="AJ6769" s="38" t="s">
        <v>4449</v>
      </c>
      <c r="AK6769" s="38" t="s">
        <v>14074</v>
      </c>
      <c r="AL6769" s="301" t="s">
        <v>26344</v>
      </c>
    </row>
    <row r="6770" spans="1:56" ht="38.25">
      <c r="A6770" s="29">
        <v>1</v>
      </c>
      <c r="B6770" s="29">
        <v>0</v>
      </c>
      <c r="C6770" s="38" t="s">
        <v>26707</v>
      </c>
      <c r="D6770" s="38" t="s">
        <v>26690</v>
      </c>
      <c r="F6770" s="38" t="s">
        <v>26717</v>
      </c>
      <c r="H6770" s="38" t="s">
        <v>5078</v>
      </c>
      <c r="I6770" s="38" t="s">
        <v>4446</v>
      </c>
      <c r="J6770" s="38" t="s">
        <v>26705</v>
      </c>
      <c r="N6770" s="38" t="s">
        <v>1316</v>
      </c>
      <c r="P6770" s="38" t="s">
        <v>2008</v>
      </c>
      <c r="R6770" s="38" t="s">
        <v>19144</v>
      </c>
      <c r="U6770" s="38" t="s">
        <v>26719</v>
      </c>
      <c r="X6770" s="367">
        <v>29481</v>
      </c>
      <c r="Y6770" s="38" t="s">
        <v>1322</v>
      </c>
      <c r="AA6770" s="38" t="s">
        <v>1170</v>
      </c>
      <c r="AB6770" s="38" t="s">
        <v>16544</v>
      </c>
      <c r="AE6770" s="38" t="s">
        <v>2950</v>
      </c>
      <c r="AG6770" s="38">
        <v>1</v>
      </c>
      <c r="AH6770" s="38" t="s">
        <v>4439</v>
      </c>
      <c r="AI6770" s="38" t="s">
        <v>4440</v>
      </c>
      <c r="AJ6770" s="38" t="s">
        <v>4449</v>
      </c>
      <c r="AK6770" s="38" t="s">
        <v>14074</v>
      </c>
      <c r="AL6770" s="301" t="s">
        <v>26344</v>
      </c>
    </row>
    <row r="6771" spans="1:56" ht="25.5">
      <c r="A6771" s="29">
        <v>1</v>
      </c>
      <c r="B6771" s="29">
        <v>0</v>
      </c>
      <c r="C6771" s="38" t="s">
        <v>26708</v>
      </c>
      <c r="D6771" s="38" t="s">
        <v>26691</v>
      </c>
      <c r="F6771" s="38" t="s">
        <v>26717</v>
      </c>
      <c r="I6771" s="38" t="s">
        <v>4438</v>
      </c>
      <c r="J6771" s="38" t="s">
        <v>26682</v>
      </c>
      <c r="N6771" s="38" t="s">
        <v>1316</v>
      </c>
      <c r="P6771" s="38" t="s">
        <v>2008</v>
      </c>
      <c r="R6771" s="38" t="s">
        <v>19144</v>
      </c>
      <c r="X6771" s="367">
        <v>29481</v>
      </c>
      <c r="Y6771" s="38" t="s">
        <v>1322</v>
      </c>
      <c r="AA6771" s="38" t="s">
        <v>1170</v>
      </c>
      <c r="AE6771" s="38" t="s">
        <v>2950</v>
      </c>
      <c r="AG6771" s="38">
        <v>1</v>
      </c>
      <c r="AH6771" s="38" t="s">
        <v>4439</v>
      </c>
      <c r="AI6771" s="38" t="s">
        <v>4440</v>
      </c>
      <c r="AJ6771" s="38" t="s">
        <v>5835</v>
      </c>
      <c r="AL6771" s="301" t="s">
        <v>26344</v>
      </c>
    </row>
    <row r="6772" spans="1:56" ht="38.25">
      <c r="A6772" s="29">
        <v>1</v>
      </c>
      <c r="B6772" s="29">
        <v>0</v>
      </c>
      <c r="C6772" s="38" t="s">
        <v>26709</v>
      </c>
      <c r="D6772" s="38" t="s">
        <v>26692</v>
      </c>
      <c r="F6772" s="38" t="s">
        <v>26717</v>
      </c>
      <c r="I6772" s="38" t="s">
        <v>4446</v>
      </c>
      <c r="J6772" s="38" t="s">
        <v>26708</v>
      </c>
      <c r="N6772" s="38" t="s">
        <v>1316</v>
      </c>
      <c r="P6772" s="38" t="s">
        <v>2008</v>
      </c>
      <c r="R6772" s="38" t="s">
        <v>19144</v>
      </c>
      <c r="U6772" s="38" t="s">
        <v>26719</v>
      </c>
      <c r="X6772" s="367">
        <v>29481</v>
      </c>
      <c r="Y6772" s="38" t="s">
        <v>1322</v>
      </c>
      <c r="AA6772" s="38" t="s">
        <v>1170</v>
      </c>
      <c r="AB6772" s="38" t="s">
        <v>16548</v>
      </c>
      <c r="AE6772" s="38" t="s">
        <v>2950</v>
      </c>
      <c r="AG6772" s="38">
        <v>1</v>
      </c>
      <c r="AH6772" s="38" t="s">
        <v>4439</v>
      </c>
      <c r="AI6772" s="38" t="s">
        <v>4440</v>
      </c>
      <c r="AJ6772" s="38" t="s">
        <v>4449</v>
      </c>
      <c r="AK6772" s="38" t="s">
        <v>14074</v>
      </c>
      <c r="AL6772" s="301" t="s">
        <v>26344</v>
      </c>
    </row>
    <row r="6773" spans="1:56" ht="25.5">
      <c r="A6773" s="29">
        <v>1</v>
      </c>
      <c r="B6773" s="29">
        <v>0</v>
      </c>
      <c r="C6773" s="38" t="s">
        <v>26710</v>
      </c>
      <c r="D6773" s="38" t="s">
        <v>26693</v>
      </c>
      <c r="F6773" s="38" t="s">
        <v>26717</v>
      </c>
      <c r="I6773" s="38" t="s">
        <v>4446</v>
      </c>
      <c r="J6773" s="38" t="s">
        <v>26708</v>
      </c>
      <c r="N6773" s="38" t="s">
        <v>1316</v>
      </c>
      <c r="P6773" s="38" t="s">
        <v>2008</v>
      </c>
      <c r="R6773" s="38" t="s">
        <v>19144</v>
      </c>
      <c r="U6773" s="38" t="s">
        <v>26720</v>
      </c>
      <c r="X6773" s="367">
        <v>29481</v>
      </c>
      <c r="Y6773" s="38" t="s">
        <v>1322</v>
      </c>
      <c r="AA6773" s="38" t="s">
        <v>1170</v>
      </c>
      <c r="AE6773" s="38" t="s">
        <v>2950</v>
      </c>
      <c r="AG6773" s="38">
        <v>1</v>
      </c>
      <c r="AH6773" s="38" t="s">
        <v>4439</v>
      </c>
      <c r="AI6773" s="38" t="s">
        <v>4440</v>
      </c>
      <c r="AJ6773" s="38" t="s">
        <v>4449</v>
      </c>
      <c r="AK6773" s="38" t="s">
        <v>16470</v>
      </c>
      <c r="AL6773" s="301" t="s">
        <v>26344</v>
      </c>
    </row>
    <row r="6774" spans="1:56" ht="51">
      <c r="A6774" s="29">
        <v>1</v>
      </c>
      <c r="B6774" s="29">
        <v>0</v>
      </c>
      <c r="C6774" s="38" t="s">
        <v>26711</v>
      </c>
      <c r="D6774" s="38" t="s">
        <v>26695</v>
      </c>
      <c r="F6774" s="38" t="s">
        <v>26717</v>
      </c>
      <c r="I6774" s="38" t="s">
        <v>4446</v>
      </c>
      <c r="J6774" s="38" t="s">
        <v>26708</v>
      </c>
      <c r="N6774" s="38" t="s">
        <v>1316</v>
      </c>
      <c r="P6774" s="38" t="s">
        <v>2008</v>
      </c>
      <c r="R6774" s="38" t="s">
        <v>19144</v>
      </c>
      <c r="U6774" s="38" t="s">
        <v>26721</v>
      </c>
      <c r="X6774" s="367">
        <v>29481</v>
      </c>
      <c r="Y6774" s="38" t="s">
        <v>1322</v>
      </c>
      <c r="AA6774" s="38" t="s">
        <v>1170</v>
      </c>
      <c r="AB6774" s="38" t="s">
        <v>16556</v>
      </c>
      <c r="AE6774" s="38" t="s">
        <v>2950</v>
      </c>
      <c r="AG6774" s="38">
        <v>1</v>
      </c>
      <c r="AH6774" s="38" t="s">
        <v>4439</v>
      </c>
      <c r="AI6774" s="38" t="s">
        <v>4440</v>
      </c>
      <c r="AJ6774" s="38" t="s">
        <v>4449</v>
      </c>
      <c r="AK6774" s="38" t="s">
        <v>14074</v>
      </c>
      <c r="AL6774" s="301" t="s">
        <v>26344</v>
      </c>
    </row>
    <row r="6775" spans="1:56" ht="25.5">
      <c r="A6775" s="29">
        <v>1</v>
      </c>
      <c r="B6775" s="29">
        <v>0</v>
      </c>
      <c r="C6775" s="38" t="s">
        <v>26712</v>
      </c>
      <c r="D6775" s="38" t="s">
        <v>26696</v>
      </c>
      <c r="F6775" s="38" t="s">
        <v>26717</v>
      </c>
      <c r="I6775" s="38" t="s">
        <v>4438</v>
      </c>
      <c r="J6775" s="38" t="s">
        <v>26682</v>
      </c>
      <c r="N6775" s="38" t="s">
        <v>1316</v>
      </c>
      <c r="P6775" s="38" t="s">
        <v>2008</v>
      </c>
      <c r="R6775" s="38" t="s">
        <v>19144</v>
      </c>
      <c r="X6775" s="367">
        <v>29481</v>
      </c>
      <c r="Y6775" s="38" t="s">
        <v>1322</v>
      </c>
      <c r="AA6775" s="38" t="s">
        <v>1170</v>
      </c>
      <c r="AE6775" s="38" t="s">
        <v>2950</v>
      </c>
      <c r="AG6775" s="38">
        <v>1</v>
      </c>
      <c r="AH6775" s="38" t="s">
        <v>4439</v>
      </c>
      <c r="AI6775" s="38" t="s">
        <v>4440</v>
      </c>
      <c r="AJ6775" s="38" t="s">
        <v>17165</v>
      </c>
      <c r="AL6775" s="301" t="s">
        <v>26344</v>
      </c>
    </row>
    <row r="6776" spans="1:56" ht="51">
      <c r="A6776" s="29">
        <v>1</v>
      </c>
      <c r="B6776" s="29">
        <v>0</v>
      </c>
      <c r="C6776" s="38" t="s">
        <v>26713</v>
      </c>
      <c r="D6776" s="38" t="s">
        <v>26694</v>
      </c>
      <c r="F6776" s="38" t="s">
        <v>26717</v>
      </c>
      <c r="I6776" s="38" t="s">
        <v>4446</v>
      </c>
      <c r="J6776" s="38" t="s">
        <v>26712</v>
      </c>
      <c r="N6776" s="38" t="s">
        <v>1316</v>
      </c>
      <c r="P6776" s="38" t="s">
        <v>2008</v>
      </c>
      <c r="R6776" s="38" t="s">
        <v>19144</v>
      </c>
      <c r="U6776" s="38" t="s">
        <v>26722</v>
      </c>
      <c r="X6776" s="367">
        <v>29481</v>
      </c>
      <c r="Y6776" s="38" t="s">
        <v>1322</v>
      </c>
      <c r="AA6776" s="38" t="s">
        <v>1170</v>
      </c>
      <c r="AB6776" s="38" t="s">
        <v>16560</v>
      </c>
      <c r="AE6776" s="38" t="s">
        <v>2950</v>
      </c>
      <c r="AG6776" s="38">
        <v>1</v>
      </c>
      <c r="AH6776" s="38" t="s">
        <v>4439</v>
      </c>
      <c r="AI6776" s="38" t="s">
        <v>4440</v>
      </c>
      <c r="AJ6776" s="38" t="s">
        <v>4449</v>
      </c>
      <c r="AK6776" s="38" t="s">
        <v>26728</v>
      </c>
      <c r="AL6776" s="301" t="s">
        <v>26344</v>
      </c>
    </row>
    <row r="6777" spans="1:56" ht="63.75">
      <c r="A6777" s="29">
        <v>1</v>
      </c>
      <c r="B6777" s="29">
        <v>0</v>
      </c>
      <c r="C6777" s="38" t="s">
        <v>26714</v>
      </c>
      <c r="D6777" s="38" t="s">
        <v>26697</v>
      </c>
      <c r="F6777" s="38" t="s">
        <v>26717</v>
      </c>
      <c r="I6777" s="38" t="s">
        <v>4446</v>
      </c>
      <c r="J6777" s="38" t="s">
        <v>26712</v>
      </c>
      <c r="N6777" s="38" t="s">
        <v>1316</v>
      </c>
      <c r="P6777" s="38" t="s">
        <v>2008</v>
      </c>
      <c r="R6777" s="38" t="s">
        <v>19144</v>
      </c>
      <c r="U6777" s="38" t="s">
        <v>26723</v>
      </c>
      <c r="X6777" s="367">
        <v>29481</v>
      </c>
      <c r="Y6777" s="38" t="s">
        <v>1322</v>
      </c>
      <c r="AA6777" s="38" t="s">
        <v>1170</v>
      </c>
      <c r="AB6777" s="38" t="s">
        <v>16565</v>
      </c>
      <c r="AE6777" s="38" t="s">
        <v>2950</v>
      </c>
      <c r="AG6777" s="38">
        <v>1</v>
      </c>
      <c r="AH6777" s="38" t="s">
        <v>4439</v>
      </c>
      <c r="AI6777" s="38" t="s">
        <v>4440</v>
      </c>
      <c r="AJ6777" s="38" t="s">
        <v>4449</v>
      </c>
      <c r="AK6777" s="38" t="s">
        <v>14074</v>
      </c>
      <c r="AL6777" s="301" t="s">
        <v>26344</v>
      </c>
    </row>
    <row r="6778" spans="1:56" ht="38.25">
      <c r="A6778" s="29">
        <v>1</v>
      </c>
      <c r="B6778" s="29">
        <v>0</v>
      </c>
      <c r="C6778" s="38" t="s">
        <v>26715</v>
      </c>
      <c r="D6778" s="38" t="s">
        <v>26698</v>
      </c>
      <c r="F6778" s="38" t="s">
        <v>26717</v>
      </c>
      <c r="I6778" s="38" t="s">
        <v>4446</v>
      </c>
      <c r="J6778" s="38" t="s">
        <v>26712</v>
      </c>
      <c r="N6778" s="38" t="s">
        <v>1316</v>
      </c>
      <c r="P6778" s="38" t="s">
        <v>2008</v>
      </c>
      <c r="R6778" s="38" t="s">
        <v>19144</v>
      </c>
      <c r="U6778" s="38" t="s">
        <v>26724</v>
      </c>
      <c r="X6778" s="367">
        <v>29481</v>
      </c>
      <c r="Y6778" s="38" t="s">
        <v>1322</v>
      </c>
      <c r="AA6778" s="38" t="s">
        <v>1170</v>
      </c>
      <c r="AB6778" s="38" t="s">
        <v>16571</v>
      </c>
      <c r="AE6778" s="38" t="s">
        <v>2950</v>
      </c>
      <c r="AG6778" s="38">
        <v>1</v>
      </c>
      <c r="AH6778" s="38" t="s">
        <v>4439</v>
      </c>
      <c r="AI6778" s="38" t="s">
        <v>4440</v>
      </c>
      <c r="AJ6778" s="38" t="s">
        <v>4449</v>
      </c>
      <c r="AK6778" s="38" t="s">
        <v>14074</v>
      </c>
      <c r="AL6778" s="301" t="s">
        <v>26344</v>
      </c>
    </row>
    <row r="6779" spans="1:56" ht="63.75">
      <c r="A6779" s="29">
        <v>1</v>
      </c>
      <c r="B6779" s="29">
        <v>0</v>
      </c>
      <c r="C6779" s="38" t="s">
        <v>26716</v>
      </c>
      <c r="D6779" s="38" t="s">
        <v>26699</v>
      </c>
      <c r="F6779" s="38" t="s">
        <v>26717</v>
      </c>
      <c r="H6779" s="38" t="s">
        <v>5078</v>
      </c>
      <c r="I6779" s="38" t="s">
        <v>4446</v>
      </c>
      <c r="J6779" s="38" t="s">
        <v>26712</v>
      </c>
      <c r="N6779" s="38" t="s">
        <v>1316</v>
      </c>
      <c r="P6779" s="38" t="s">
        <v>2008</v>
      </c>
      <c r="R6779" s="38" t="s">
        <v>19144</v>
      </c>
      <c r="U6779" s="38" t="s">
        <v>26723</v>
      </c>
      <c r="X6779" s="367">
        <v>29481</v>
      </c>
      <c r="Y6779" s="38" t="s">
        <v>1322</v>
      </c>
      <c r="AA6779" s="38" t="s">
        <v>1170</v>
      </c>
      <c r="AB6779" s="38" t="s">
        <v>16574</v>
      </c>
      <c r="AE6779" s="38" t="s">
        <v>2950</v>
      </c>
      <c r="AG6779" s="38">
        <v>1</v>
      </c>
      <c r="AH6779" s="38" t="s">
        <v>4439</v>
      </c>
      <c r="AI6779" s="38" t="s">
        <v>4440</v>
      </c>
      <c r="AJ6779" s="38" t="s">
        <v>4449</v>
      </c>
      <c r="AK6779" s="38" t="s">
        <v>14074</v>
      </c>
      <c r="AL6779" s="301" t="s">
        <v>26344</v>
      </c>
    </row>
    <row r="6780" spans="1:56" ht="38.25">
      <c r="A6780" s="29">
        <v>0</v>
      </c>
      <c r="B6780" s="29">
        <v>0</v>
      </c>
      <c r="C6780" s="38" t="s">
        <v>26735</v>
      </c>
      <c r="F6780" s="38" t="s">
        <v>26717</v>
      </c>
      <c r="I6780" s="38" t="s">
        <v>4431</v>
      </c>
      <c r="J6780" s="406"/>
      <c r="M6780"/>
      <c r="N6780"/>
      <c r="P6780" s="29"/>
      <c r="U6780"/>
      <c r="AB6780" s="38" t="s">
        <v>26729</v>
      </c>
      <c r="AE6780" s="38" t="s">
        <v>2950</v>
      </c>
      <c r="AG6780" s="38">
        <v>1</v>
      </c>
      <c r="AJ6780" s="38" t="s">
        <v>15403</v>
      </c>
      <c r="AL6780" s="301" t="s">
        <v>26344</v>
      </c>
      <c r="AR6780" s="29" t="str">
        <f>IF(OR(I6780="Negativmappe",I6780="Negativstreifen",I6780="Diapositivfilm",I6780="Fotomappe;(POSITIVE)",AND(I6780="Kostümfotografie",NOT(AE6780="DT")),AND(I6780="Fotografie",NOT(AE6780="DT")),AND(I6780="Porträtfotografie",NOT(AE6780="DT")),AND(I6780="Fotodokumentation",NOT(AE6780="DT")),AND(I6780="Bühnenbildfotografie",NOT(AE6780="DT"))),"1","0")</f>
        <v>1</v>
      </c>
      <c r="AS6780" s="29">
        <f>AT6780</f>
        <v>0</v>
      </c>
      <c r="AT6780" s="29">
        <v>0</v>
      </c>
      <c r="AW6780" s="29" t="str">
        <f>IF(NOT(AV6780=""),"image/tiff","")</f>
        <v/>
      </c>
      <c r="AX6780" s="29" t="str">
        <f>IF(NOT(AV6780=""),"archival/master","")</f>
        <v/>
      </c>
      <c r="AY6780" s="29" t="str">
        <f>"https://media.mediathek-tanz-theater.de/iiif/2/nvt_"&amp;C6780&amp;".JP2"</f>
        <v>https://media.mediathek-tanz-theater.de/iiif/2/nvt_img-610.JP2</v>
      </c>
      <c r="AZ6780" s="29" t="str">
        <f>IF(NOT(AY6780=""),"image/jp2","")</f>
        <v>image/jp2</v>
      </c>
      <c r="BA6780" s="29" t="str">
        <f>IF(NOT(AY6780=""),"presentation/iiif","")</f>
        <v>presentation/iiif</v>
      </c>
      <c r="BB6780" s="29" t="str">
        <f>"https://media.mediathek-tanz-theater.de/iiif/2/nvt_"&amp;C6780&amp;".JP2/full/100,/0/default.jpg"</f>
        <v>https://media.mediathek-tanz-theater.de/iiif/2/nvt_img-610.JP2/full/100,/0/default.jpg</v>
      </c>
      <c r="BC6780" s="29" t="str">
        <f>IF(NOT(BB6780=""),"image/jpeg","")</f>
        <v>image/jpeg</v>
      </c>
      <c r="BD6780" s="29" t="str">
        <f>IF(NOT(BB6780=""),"presentation/thumbnail","")</f>
        <v>presentation/thumbnail</v>
      </c>
    </row>
    <row r="6781" spans="1:56" ht="25.5">
      <c r="A6781" s="29">
        <v>1</v>
      </c>
      <c r="B6781" s="29">
        <v>0</v>
      </c>
      <c r="C6781" s="38" t="s">
        <v>26753</v>
      </c>
      <c r="D6781" s="38" t="s">
        <v>26736</v>
      </c>
      <c r="F6781" s="38" t="s">
        <v>26717</v>
      </c>
      <c r="I6781" s="38" t="s">
        <v>4438</v>
      </c>
      <c r="J6781" s="38" t="s">
        <v>26735</v>
      </c>
      <c r="N6781" s="38" t="s">
        <v>1316</v>
      </c>
      <c r="P6781" s="38" t="s">
        <v>2008</v>
      </c>
      <c r="R6781" s="38" t="s">
        <v>19144</v>
      </c>
      <c r="X6781" s="367">
        <v>29481</v>
      </c>
      <c r="Y6781" s="38" t="s">
        <v>1322</v>
      </c>
      <c r="AA6781" s="38" t="s">
        <v>1170</v>
      </c>
      <c r="AE6781" s="38" t="s">
        <v>2950</v>
      </c>
      <c r="AG6781" s="38">
        <v>1</v>
      </c>
      <c r="AH6781" s="38" t="s">
        <v>4439</v>
      </c>
      <c r="AI6781" s="38" t="s">
        <v>4440</v>
      </c>
      <c r="AJ6781" s="38" t="s">
        <v>19547</v>
      </c>
      <c r="AL6781" s="301" t="s">
        <v>26344</v>
      </c>
    </row>
    <row r="6782" spans="1:56" ht="38.25">
      <c r="A6782" s="29">
        <v>1</v>
      </c>
      <c r="B6782" s="29">
        <v>0</v>
      </c>
      <c r="C6782" s="38" t="s">
        <v>26754</v>
      </c>
      <c r="D6782" s="38" t="s">
        <v>26737</v>
      </c>
      <c r="F6782" s="38" t="s">
        <v>26717</v>
      </c>
      <c r="I6782" s="38" t="s">
        <v>4446</v>
      </c>
      <c r="J6782" s="38" t="s">
        <v>26753</v>
      </c>
      <c r="N6782" s="38" t="s">
        <v>1316</v>
      </c>
      <c r="P6782" s="38" t="s">
        <v>2008</v>
      </c>
      <c r="R6782" s="38" t="s">
        <v>19144</v>
      </c>
      <c r="U6782" s="38" t="s">
        <v>3472</v>
      </c>
      <c r="X6782" s="367">
        <v>29481</v>
      </c>
      <c r="Y6782" s="38" t="s">
        <v>1322</v>
      </c>
      <c r="AA6782" s="38" t="s">
        <v>1170</v>
      </c>
      <c r="AB6782" s="38" t="s">
        <v>16578</v>
      </c>
      <c r="AE6782" s="38" t="s">
        <v>2950</v>
      </c>
      <c r="AG6782" s="38">
        <v>1</v>
      </c>
      <c r="AH6782" s="38" t="s">
        <v>4439</v>
      </c>
      <c r="AI6782" s="38" t="s">
        <v>4440</v>
      </c>
      <c r="AJ6782" s="38" t="s">
        <v>4449</v>
      </c>
      <c r="AK6782" s="38" t="s">
        <v>26773</v>
      </c>
      <c r="AL6782" s="301" t="s">
        <v>26344</v>
      </c>
    </row>
    <row r="6783" spans="1:56" ht="25.5">
      <c r="A6783" s="29">
        <v>1</v>
      </c>
      <c r="B6783" s="29">
        <v>0</v>
      </c>
      <c r="C6783" s="38" t="s">
        <v>26755</v>
      </c>
      <c r="D6783" s="38" t="s">
        <v>26738</v>
      </c>
      <c r="F6783" s="38" t="s">
        <v>26717</v>
      </c>
      <c r="I6783" s="38" t="s">
        <v>4446</v>
      </c>
      <c r="J6783" s="38" t="s">
        <v>26753</v>
      </c>
      <c r="N6783" s="38" t="s">
        <v>1316</v>
      </c>
      <c r="P6783" s="38" t="s">
        <v>2008</v>
      </c>
      <c r="R6783" s="38" t="s">
        <v>19144</v>
      </c>
      <c r="U6783" s="38" t="s">
        <v>1330</v>
      </c>
      <c r="X6783" s="367">
        <v>29481</v>
      </c>
      <c r="Y6783" s="38" t="s">
        <v>1322</v>
      </c>
      <c r="AA6783" s="38" t="s">
        <v>1170</v>
      </c>
      <c r="AB6783" s="38" t="s">
        <v>16582</v>
      </c>
      <c r="AE6783" s="38" t="s">
        <v>2950</v>
      </c>
      <c r="AG6783" s="38">
        <v>1</v>
      </c>
      <c r="AH6783" s="38" t="s">
        <v>4439</v>
      </c>
      <c r="AI6783" s="38" t="s">
        <v>4440</v>
      </c>
      <c r="AJ6783" s="38" t="s">
        <v>4449</v>
      </c>
      <c r="AK6783" s="38" t="s">
        <v>14074</v>
      </c>
      <c r="AL6783" s="301" t="s">
        <v>26344</v>
      </c>
    </row>
    <row r="6784" spans="1:56" ht="25.5">
      <c r="A6784" s="29">
        <v>1</v>
      </c>
      <c r="B6784" s="29">
        <v>0</v>
      </c>
      <c r="C6784" s="38" t="s">
        <v>26756</v>
      </c>
      <c r="D6784" s="38" t="s">
        <v>26739</v>
      </c>
      <c r="F6784" s="38" t="s">
        <v>26717</v>
      </c>
      <c r="I6784" s="38" t="s">
        <v>4446</v>
      </c>
      <c r="J6784" s="38" t="s">
        <v>26753</v>
      </c>
      <c r="N6784" s="38" t="s">
        <v>1316</v>
      </c>
      <c r="P6784" s="38" t="s">
        <v>2008</v>
      </c>
      <c r="R6784" s="38" t="s">
        <v>19144</v>
      </c>
      <c r="U6784" s="38" t="s">
        <v>15494</v>
      </c>
      <c r="X6784" s="367">
        <v>29481</v>
      </c>
      <c r="Y6784" s="38" t="s">
        <v>1322</v>
      </c>
      <c r="AA6784" s="38" t="s">
        <v>1170</v>
      </c>
      <c r="AB6784" s="38" t="s">
        <v>16584</v>
      </c>
      <c r="AE6784" s="38" t="s">
        <v>2950</v>
      </c>
      <c r="AG6784" s="38">
        <v>1</v>
      </c>
      <c r="AH6784" s="38" t="s">
        <v>4439</v>
      </c>
      <c r="AI6784" s="38" t="s">
        <v>4440</v>
      </c>
      <c r="AJ6784" s="38" t="s">
        <v>4449</v>
      </c>
      <c r="AK6784" s="38" t="s">
        <v>14074</v>
      </c>
      <c r="AL6784" s="301" t="s">
        <v>26344</v>
      </c>
    </row>
    <row r="6785" spans="1:56" ht="25.5">
      <c r="A6785" s="29">
        <v>1</v>
      </c>
      <c r="B6785" s="29">
        <v>0</v>
      </c>
      <c r="C6785" s="38" t="s">
        <v>26757</v>
      </c>
      <c r="D6785" s="38" t="s">
        <v>26740</v>
      </c>
      <c r="F6785" s="38" t="s">
        <v>26717</v>
      </c>
      <c r="I6785" s="38" t="s">
        <v>4438</v>
      </c>
      <c r="J6785" s="38" t="s">
        <v>26735</v>
      </c>
      <c r="N6785" s="38" t="s">
        <v>1316</v>
      </c>
      <c r="P6785" s="38" t="s">
        <v>2008</v>
      </c>
      <c r="R6785" s="38" t="s">
        <v>19144</v>
      </c>
      <c r="X6785" s="367">
        <v>29481</v>
      </c>
      <c r="Y6785" s="38" t="s">
        <v>1322</v>
      </c>
      <c r="AA6785" s="38" t="s">
        <v>1170</v>
      </c>
      <c r="AE6785" s="38" t="s">
        <v>2950</v>
      </c>
      <c r="AG6785" s="38">
        <v>1</v>
      </c>
      <c r="AH6785" s="38" t="s">
        <v>4439</v>
      </c>
      <c r="AI6785" s="38" t="s">
        <v>4440</v>
      </c>
      <c r="AJ6785" s="38" t="s">
        <v>13865</v>
      </c>
      <c r="AL6785" s="301" t="s">
        <v>26344</v>
      </c>
    </row>
    <row r="6786" spans="1:56" ht="25.5">
      <c r="A6786" s="29">
        <v>1</v>
      </c>
      <c r="B6786" s="29">
        <v>0</v>
      </c>
      <c r="C6786" s="38" t="s">
        <v>26758</v>
      </c>
      <c r="D6786" s="38" t="s">
        <v>26741</v>
      </c>
      <c r="F6786" s="38" t="s">
        <v>26717</v>
      </c>
      <c r="I6786" s="38" t="s">
        <v>4446</v>
      </c>
      <c r="J6786" s="38" t="s">
        <v>26757</v>
      </c>
      <c r="N6786" s="38" t="s">
        <v>1316</v>
      </c>
      <c r="P6786" s="38" t="s">
        <v>2008</v>
      </c>
      <c r="R6786" s="38" t="s">
        <v>19144</v>
      </c>
      <c r="U6786" s="38" t="s">
        <v>15494</v>
      </c>
      <c r="X6786" s="367">
        <v>29481</v>
      </c>
      <c r="Y6786" s="38" t="s">
        <v>1322</v>
      </c>
      <c r="AA6786" s="38" t="s">
        <v>1170</v>
      </c>
      <c r="AB6786" s="38" t="s">
        <v>16586</v>
      </c>
      <c r="AE6786" s="38" t="s">
        <v>2950</v>
      </c>
      <c r="AG6786" s="38">
        <v>1</v>
      </c>
      <c r="AH6786" s="38" t="s">
        <v>4439</v>
      </c>
      <c r="AI6786" s="38" t="s">
        <v>4440</v>
      </c>
      <c r="AJ6786" s="38" t="s">
        <v>4449</v>
      </c>
      <c r="AK6786" s="38" t="s">
        <v>14074</v>
      </c>
      <c r="AL6786" s="301" t="s">
        <v>26344</v>
      </c>
    </row>
    <row r="6787" spans="1:56" ht="38.25">
      <c r="A6787" s="29">
        <v>1</v>
      </c>
      <c r="B6787" s="29">
        <v>0</v>
      </c>
      <c r="C6787" s="38" t="s">
        <v>26759</v>
      </c>
      <c r="D6787" s="38" t="s">
        <v>26742</v>
      </c>
      <c r="F6787" s="38" t="s">
        <v>26717</v>
      </c>
      <c r="I6787" s="38" t="s">
        <v>4446</v>
      </c>
      <c r="J6787" s="38" t="s">
        <v>26757</v>
      </c>
      <c r="N6787" s="38" t="s">
        <v>1316</v>
      </c>
      <c r="P6787" s="38" t="s">
        <v>2008</v>
      </c>
      <c r="R6787" s="38" t="s">
        <v>19144</v>
      </c>
      <c r="U6787" s="38" t="s">
        <v>26770</v>
      </c>
      <c r="X6787" s="367">
        <v>29481</v>
      </c>
      <c r="Y6787" s="38" t="s">
        <v>1322</v>
      </c>
      <c r="AA6787" s="38" t="s">
        <v>1170</v>
      </c>
      <c r="AB6787" s="38" t="s">
        <v>16592</v>
      </c>
      <c r="AE6787" s="38" t="s">
        <v>2950</v>
      </c>
      <c r="AG6787" s="38">
        <v>1</v>
      </c>
      <c r="AH6787" s="38" t="s">
        <v>4439</v>
      </c>
      <c r="AI6787" s="38" t="s">
        <v>4440</v>
      </c>
      <c r="AJ6787" s="38" t="s">
        <v>4449</v>
      </c>
      <c r="AK6787" s="38" t="s">
        <v>14074</v>
      </c>
      <c r="AL6787" s="301" t="s">
        <v>26344</v>
      </c>
    </row>
    <row r="6788" spans="1:56" ht="38.25">
      <c r="A6788" s="29">
        <v>1</v>
      </c>
      <c r="B6788" s="29">
        <v>0</v>
      </c>
      <c r="C6788" s="38" t="s">
        <v>26760</v>
      </c>
      <c r="D6788" s="38" t="s">
        <v>26743</v>
      </c>
      <c r="F6788" s="38" t="s">
        <v>26717</v>
      </c>
      <c r="I6788" s="38" t="s">
        <v>4446</v>
      </c>
      <c r="J6788" s="38" t="s">
        <v>26757</v>
      </c>
      <c r="N6788" s="38" t="s">
        <v>1316</v>
      </c>
      <c r="P6788" s="38" t="s">
        <v>2008</v>
      </c>
      <c r="R6788" s="38" t="s">
        <v>19144</v>
      </c>
      <c r="U6788" s="38" t="s">
        <v>26770</v>
      </c>
      <c r="X6788" s="367">
        <v>29481</v>
      </c>
      <c r="Y6788" s="38" t="s">
        <v>1322</v>
      </c>
      <c r="AA6788" s="38" t="s">
        <v>1170</v>
      </c>
      <c r="AB6788" s="38" t="s">
        <v>16596</v>
      </c>
      <c r="AE6788" s="38" t="s">
        <v>2950</v>
      </c>
      <c r="AG6788" s="38">
        <v>1</v>
      </c>
      <c r="AH6788" s="38" t="s">
        <v>4439</v>
      </c>
      <c r="AI6788" s="38" t="s">
        <v>4440</v>
      </c>
      <c r="AJ6788" s="38" t="s">
        <v>4449</v>
      </c>
      <c r="AK6788" s="38" t="s">
        <v>14074</v>
      </c>
      <c r="AL6788" s="301" t="s">
        <v>26344</v>
      </c>
    </row>
    <row r="6789" spans="1:56" ht="25.5">
      <c r="A6789" s="29">
        <v>1</v>
      </c>
      <c r="B6789" s="29">
        <v>0</v>
      </c>
      <c r="C6789" s="38" t="s">
        <v>26761</v>
      </c>
      <c r="D6789" s="38" t="s">
        <v>26744</v>
      </c>
      <c r="F6789" s="38" t="s">
        <v>26717</v>
      </c>
      <c r="I6789" s="38" t="s">
        <v>4438</v>
      </c>
      <c r="J6789" s="38" t="s">
        <v>26735</v>
      </c>
      <c r="N6789" s="38" t="s">
        <v>1316</v>
      </c>
      <c r="P6789" s="38" t="s">
        <v>2008</v>
      </c>
      <c r="R6789" s="38" t="s">
        <v>19144</v>
      </c>
      <c r="X6789" s="367">
        <v>29481</v>
      </c>
      <c r="Y6789" s="38" t="s">
        <v>1322</v>
      </c>
      <c r="AA6789" s="38" t="s">
        <v>1170</v>
      </c>
      <c r="AE6789" s="38" t="s">
        <v>2950</v>
      </c>
      <c r="AG6789" s="38">
        <v>1</v>
      </c>
      <c r="AH6789" s="38" t="s">
        <v>4439</v>
      </c>
      <c r="AI6789" s="38" t="s">
        <v>4440</v>
      </c>
      <c r="AJ6789" s="38" t="s">
        <v>5835</v>
      </c>
      <c r="AL6789" s="301" t="s">
        <v>26344</v>
      </c>
    </row>
    <row r="6790" spans="1:56" ht="25.5">
      <c r="A6790" s="29">
        <v>1</v>
      </c>
      <c r="B6790" s="29">
        <v>0</v>
      </c>
      <c r="C6790" s="38" t="s">
        <v>26762</v>
      </c>
      <c r="D6790" s="38" t="s">
        <v>26745</v>
      </c>
      <c r="F6790" s="38" t="s">
        <v>26717</v>
      </c>
      <c r="I6790" s="38" t="s">
        <v>4446</v>
      </c>
      <c r="J6790" s="38" t="s">
        <v>26761</v>
      </c>
      <c r="N6790" s="38" t="s">
        <v>1316</v>
      </c>
      <c r="P6790" s="38" t="s">
        <v>2008</v>
      </c>
      <c r="R6790" s="38" t="s">
        <v>19144</v>
      </c>
      <c r="U6790" s="38" t="s">
        <v>26771</v>
      </c>
      <c r="X6790" s="367">
        <v>29481</v>
      </c>
      <c r="Y6790" s="38" t="s">
        <v>1322</v>
      </c>
      <c r="AA6790" s="38" t="s">
        <v>1170</v>
      </c>
      <c r="AB6790" s="38" t="s">
        <v>16599</v>
      </c>
      <c r="AE6790" s="38" t="s">
        <v>2950</v>
      </c>
      <c r="AG6790" s="38">
        <v>1</v>
      </c>
      <c r="AH6790" s="38" t="s">
        <v>4439</v>
      </c>
      <c r="AI6790" s="38" t="s">
        <v>4440</v>
      </c>
      <c r="AJ6790" s="38" t="s">
        <v>4449</v>
      </c>
      <c r="AK6790" s="38" t="s">
        <v>14074</v>
      </c>
      <c r="AL6790" s="301" t="s">
        <v>26344</v>
      </c>
    </row>
    <row r="6791" spans="1:56" ht="25.5">
      <c r="A6791" s="29">
        <v>1</v>
      </c>
      <c r="B6791" s="29">
        <v>0</v>
      </c>
      <c r="C6791" s="38" t="s">
        <v>26763</v>
      </c>
      <c r="D6791" s="38" t="s">
        <v>26746</v>
      </c>
      <c r="F6791" s="38" t="s">
        <v>26717</v>
      </c>
      <c r="I6791" s="38" t="s">
        <v>4446</v>
      </c>
      <c r="J6791" s="38" t="s">
        <v>26761</v>
      </c>
      <c r="N6791" s="38" t="s">
        <v>1316</v>
      </c>
      <c r="P6791" s="38" t="s">
        <v>2008</v>
      </c>
      <c r="R6791" s="38" t="s">
        <v>19144</v>
      </c>
      <c r="U6791" s="38" t="s">
        <v>26771</v>
      </c>
      <c r="X6791" s="367">
        <v>29481</v>
      </c>
      <c r="Y6791" s="38" t="s">
        <v>1322</v>
      </c>
      <c r="AA6791" s="38" t="s">
        <v>1170</v>
      </c>
      <c r="AB6791" s="38" t="s">
        <v>16603</v>
      </c>
      <c r="AE6791" s="38" t="s">
        <v>2950</v>
      </c>
      <c r="AG6791" s="38">
        <v>1</v>
      </c>
      <c r="AH6791" s="38" t="s">
        <v>4439</v>
      </c>
      <c r="AI6791" s="38" t="s">
        <v>4440</v>
      </c>
      <c r="AJ6791" s="38" t="s">
        <v>4449</v>
      </c>
      <c r="AK6791" s="38" t="s">
        <v>14074</v>
      </c>
      <c r="AL6791" s="301" t="s">
        <v>26344</v>
      </c>
    </row>
    <row r="6792" spans="1:56" ht="25.5">
      <c r="A6792" s="29">
        <v>1</v>
      </c>
      <c r="B6792" s="29">
        <v>0</v>
      </c>
      <c r="C6792" s="38" t="s">
        <v>26764</v>
      </c>
      <c r="D6792" s="38" t="s">
        <v>26747</v>
      </c>
      <c r="F6792" s="38" t="s">
        <v>26717</v>
      </c>
      <c r="I6792" s="38" t="s">
        <v>4446</v>
      </c>
      <c r="J6792" s="38" t="s">
        <v>26761</v>
      </c>
      <c r="N6792" s="38" t="s">
        <v>1316</v>
      </c>
      <c r="P6792" s="38" t="s">
        <v>2008</v>
      </c>
      <c r="R6792" s="38" t="s">
        <v>19144</v>
      </c>
      <c r="U6792" s="38" t="s">
        <v>26771</v>
      </c>
      <c r="X6792" s="367">
        <v>29481</v>
      </c>
      <c r="Y6792" s="38" t="s">
        <v>1322</v>
      </c>
      <c r="AA6792" s="38" t="s">
        <v>1170</v>
      </c>
      <c r="AB6792" s="38" t="s">
        <v>26730</v>
      </c>
      <c r="AE6792" s="38" t="s">
        <v>2950</v>
      </c>
      <c r="AG6792" s="38">
        <v>1</v>
      </c>
      <c r="AH6792" s="38" t="s">
        <v>4439</v>
      </c>
      <c r="AI6792" s="38" t="s">
        <v>4440</v>
      </c>
      <c r="AJ6792" s="38" t="s">
        <v>4449</v>
      </c>
      <c r="AK6792" s="38" t="s">
        <v>14074</v>
      </c>
      <c r="AL6792" s="301" t="s">
        <v>26344</v>
      </c>
    </row>
    <row r="6793" spans="1:56" ht="25.5">
      <c r="A6793" s="29">
        <v>1</v>
      </c>
      <c r="B6793" s="29">
        <v>0</v>
      </c>
      <c r="C6793" s="38" t="s">
        <v>26765</v>
      </c>
      <c r="D6793" s="38" t="s">
        <v>26748</v>
      </c>
      <c r="F6793" s="38" t="s">
        <v>26717</v>
      </c>
      <c r="I6793" s="38" t="s">
        <v>4438</v>
      </c>
      <c r="J6793" s="38" t="s">
        <v>26735</v>
      </c>
      <c r="N6793" s="38" t="s">
        <v>1316</v>
      </c>
      <c r="P6793" s="38" t="s">
        <v>2008</v>
      </c>
      <c r="R6793" s="38" t="s">
        <v>19144</v>
      </c>
      <c r="X6793" s="367">
        <v>29481</v>
      </c>
      <c r="Y6793" s="38" t="s">
        <v>1322</v>
      </c>
      <c r="AA6793" s="38" t="s">
        <v>1170</v>
      </c>
      <c r="AE6793" s="38" t="s">
        <v>2950</v>
      </c>
      <c r="AG6793" s="38">
        <v>1</v>
      </c>
      <c r="AH6793" s="38" t="s">
        <v>4439</v>
      </c>
      <c r="AI6793" s="38" t="s">
        <v>4440</v>
      </c>
      <c r="AJ6793" s="38" t="s">
        <v>15403</v>
      </c>
      <c r="AL6793" s="301" t="s">
        <v>26344</v>
      </c>
    </row>
    <row r="6794" spans="1:56" ht="25.5">
      <c r="A6794" s="29">
        <v>1</v>
      </c>
      <c r="B6794" s="29">
        <v>0</v>
      </c>
      <c r="C6794" s="38" t="s">
        <v>26766</v>
      </c>
      <c r="D6794" s="38" t="s">
        <v>26749</v>
      </c>
      <c r="F6794" s="38" t="s">
        <v>26717</v>
      </c>
      <c r="I6794" s="38" t="s">
        <v>4446</v>
      </c>
      <c r="J6794" s="38" t="s">
        <v>26765</v>
      </c>
      <c r="N6794" s="38" t="s">
        <v>1316</v>
      </c>
      <c r="P6794" s="38" t="s">
        <v>2008</v>
      </c>
      <c r="R6794" s="38" t="s">
        <v>19144</v>
      </c>
      <c r="U6794" s="38" t="s">
        <v>26771</v>
      </c>
      <c r="X6794" s="367">
        <v>29481</v>
      </c>
      <c r="Y6794" s="38" t="s">
        <v>1322</v>
      </c>
      <c r="AA6794" s="38" t="s">
        <v>1170</v>
      </c>
      <c r="AB6794" s="38" t="s">
        <v>26731</v>
      </c>
      <c r="AE6794" s="38" t="s">
        <v>2950</v>
      </c>
      <c r="AG6794" s="38">
        <v>1</v>
      </c>
      <c r="AH6794" s="38" t="s">
        <v>4439</v>
      </c>
      <c r="AI6794" s="38" t="s">
        <v>4440</v>
      </c>
      <c r="AJ6794" s="38" t="s">
        <v>4449</v>
      </c>
      <c r="AK6794" s="38" t="s">
        <v>72</v>
      </c>
      <c r="AL6794" s="301" t="s">
        <v>26344</v>
      </c>
    </row>
    <row r="6795" spans="1:56" ht="25.5">
      <c r="A6795" s="29">
        <v>1</v>
      </c>
      <c r="B6795" s="29">
        <v>0</v>
      </c>
      <c r="C6795" s="38" t="s">
        <v>26767</v>
      </c>
      <c r="D6795" s="38" t="s">
        <v>26750</v>
      </c>
      <c r="F6795" s="38" t="s">
        <v>26717</v>
      </c>
      <c r="I6795" s="38" t="s">
        <v>4446</v>
      </c>
      <c r="J6795" s="38" t="s">
        <v>26765</v>
      </c>
      <c r="N6795" s="38" t="s">
        <v>1316</v>
      </c>
      <c r="P6795" s="38" t="s">
        <v>2008</v>
      </c>
      <c r="R6795" s="38" t="s">
        <v>19144</v>
      </c>
      <c r="U6795" s="38" t="s">
        <v>26772</v>
      </c>
      <c r="X6795" s="367">
        <v>29481</v>
      </c>
      <c r="Y6795" s="38" t="s">
        <v>1322</v>
      </c>
      <c r="AA6795" s="38" t="s">
        <v>1170</v>
      </c>
      <c r="AB6795" s="38" t="s">
        <v>26732</v>
      </c>
      <c r="AE6795" s="38" t="s">
        <v>2950</v>
      </c>
      <c r="AG6795" s="38">
        <v>1</v>
      </c>
      <c r="AH6795" s="38" t="s">
        <v>4439</v>
      </c>
      <c r="AI6795" s="38" t="s">
        <v>4440</v>
      </c>
      <c r="AJ6795" s="38" t="s">
        <v>4449</v>
      </c>
      <c r="AK6795" s="38" t="s">
        <v>72</v>
      </c>
      <c r="AL6795" s="301" t="s">
        <v>26344</v>
      </c>
    </row>
    <row r="6796" spans="1:56" ht="25.5">
      <c r="A6796" s="29">
        <v>1</v>
      </c>
      <c r="B6796" s="29">
        <v>0</v>
      </c>
      <c r="C6796" s="38" t="s">
        <v>26768</v>
      </c>
      <c r="D6796" s="38" t="s">
        <v>26751</v>
      </c>
      <c r="F6796" s="38" t="s">
        <v>26717</v>
      </c>
      <c r="I6796" s="38" t="s">
        <v>4446</v>
      </c>
      <c r="J6796" s="38" t="s">
        <v>26765</v>
      </c>
      <c r="N6796" s="38" t="s">
        <v>1316</v>
      </c>
      <c r="P6796" s="38" t="s">
        <v>2008</v>
      </c>
      <c r="R6796" s="38" t="s">
        <v>19144</v>
      </c>
      <c r="U6796" s="38" t="s">
        <v>26772</v>
      </c>
      <c r="X6796" s="367">
        <v>29481</v>
      </c>
      <c r="Y6796" s="38" t="s">
        <v>1322</v>
      </c>
      <c r="AA6796" s="38" t="s">
        <v>1170</v>
      </c>
      <c r="AB6796" s="38" t="s">
        <v>26733</v>
      </c>
      <c r="AE6796" s="38" t="s">
        <v>2950</v>
      </c>
      <c r="AG6796" s="38">
        <v>1</v>
      </c>
      <c r="AH6796" s="38" t="s">
        <v>4439</v>
      </c>
      <c r="AI6796" s="38" t="s">
        <v>4440</v>
      </c>
      <c r="AJ6796" s="38" t="s">
        <v>4449</v>
      </c>
      <c r="AK6796" s="38" t="s">
        <v>72</v>
      </c>
      <c r="AL6796" s="301" t="s">
        <v>26344</v>
      </c>
    </row>
    <row r="6797" spans="1:56" ht="38.25">
      <c r="A6797" s="29">
        <v>1</v>
      </c>
      <c r="B6797" s="29">
        <v>0</v>
      </c>
      <c r="C6797" s="38" t="s">
        <v>26769</v>
      </c>
      <c r="D6797" s="38" t="s">
        <v>26752</v>
      </c>
      <c r="F6797" s="38" t="s">
        <v>26717</v>
      </c>
      <c r="I6797" s="38" t="s">
        <v>4446</v>
      </c>
      <c r="J6797" s="38" t="s">
        <v>26765</v>
      </c>
      <c r="N6797" s="38" t="s">
        <v>1316</v>
      </c>
      <c r="P6797" s="38" t="s">
        <v>2008</v>
      </c>
      <c r="R6797" s="38" t="s">
        <v>19144</v>
      </c>
      <c r="U6797" s="38" t="s">
        <v>26772</v>
      </c>
      <c r="X6797" s="367">
        <v>29481</v>
      </c>
      <c r="Y6797" s="38" t="s">
        <v>1322</v>
      </c>
      <c r="AA6797" s="38" t="s">
        <v>1170</v>
      </c>
      <c r="AB6797" s="38" t="s">
        <v>26734</v>
      </c>
      <c r="AE6797" s="38" t="s">
        <v>2950</v>
      </c>
      <c r="AG6797" s="38">
        <v>1</v>
      </c>
      <c r="AH6797" s="38" t="s">
        <v>4439</v>
      </c>
      <c r="AI6797" s="38" t="s">
        <v>4440</v>
      </c>
      <c r="AJ6797" s="38" t="s">
        <v>4449</v>
      </c>
      <c r="AK6797" s="38" t="s">
        <v>26774</v>
      </c>
      <c r="AL6797" s="301" t="s">
        <v>26344</v>
      </c>
    </row>
    <row r="6798" spans="1:56" ht="38.25">
      <c r="A6798" s="29">
        <v>0</v>
      </c>
      <c r="B6798" s="29">
        <v>0</v>
      </c>
      <c r="C6798" s="38" t="s">
        <v>26830</v>
      </c>
      <c r="F6798" s="38" t="s">
        <v>26717</v>
      </c>
      <c r="I6798" s="38" t="s">
        <v>4431</v>
      </c>
      <c r="J6798" s="406"/>
      <c r="M6798"/>
      <c r="N6798"/>
      <c r="P6798" s="29"/>
      <c r="U6798"/>
      <c r="AB6798" s="38" t="s">
        <v>26885</v>
      </c>
      <c r="AE6798" s="38" t="s">
        <v>2950</v>
      </c>
      <c r="AG6798" s="38">
        <v>1</v>
      </c>
      <c r="AJ6798" s="38" t="s">
        <v>15403</v>
      </c>
      <c r="AL6798" s="301" t="s">
        <v>26344</v>
      </c>
      <c r="AR6798" s="29" t="str">
        <f>IF(OR(I6798="Negativmappe",I6798="Negativstreifen",I6798="Diapositivfilm",I6798="Fotomappe;(POSITIVE)",AND(I6798="Kostümfotografie",NOT(AE6798="DT")),AND(I6798="Fotografie",NOT(AE6798="DT")),AND(I6798="Porträtfotografie",NOT(AE6798="DT")),AND(I6798="Fotodokumentation",NOT(AE6798="DT")),AND(I6798="Bühnenbildfotografie",NOT(AE6798="DT"))),"1","0")</f>
        <v>1</v>
      </c>
      <c r="AS6798" s="29">
        <f>AT6798</f>
        <v>0</v>
      </c>
      <c r="AT6798" s="29">
        <v>0</v>
      </c>
      <c r="AW6798" s="29" t="str">
        <f>IF(NOT(AV6798=""),"image/tiff","")</f>
        <v/>
      </c>
      <c r="AX6798" s="29" t="str">
        <f>IF(NOT(AV6798=""),"archival/master","")</f>
        <v/>
      </c>
      <c r="AY6798" s="29" t="str">
        <f>"https://media.mediathek-tanz-theater.de/iiif/2/nvt_"&amp;C6798&amp;".JP2"</f>
        <v>https://media.mediathek-tanz-theater.de/iiif/2/nvt_img-611.JP2</v>
      </c>
      <c r="AZ6798" s="29" t="str">
        <f>IF(NOT(AY6798=""),"image/jp2","")</f>
        <v>image/jp2</v>
      </c>
      <c r="BA6798" s="29" t="str">
        <f>IF(NOT(AY6798=""),"presentation/iiif","")</f>
        <v>presentation/iiif</v>
      </c>
      <c r="BB6798" s="29" t="str">
        <f>"https://media.mediathek-tanz-theater.de/iiif/2/nvt_"&amp;C6798&amp;".JP2/full/100,/0/default.jpg"</f>
        <v>https://media.mediathek-tanz-theater.de/iiif/2/nvt_img-611.JP2/full/100,/0/default.jpg</v>
      </c>
      <c r="BC6798" s="29" t="str">
        <f>IF(NOT(BB6798=""),"image/jpeg","")</f>
        <v>image/jpeg</v>
      </c>
      <c r="BD6798" s="29" t="str">
        <f>IF(NOT(BB6798=""),"presentation/thumbnail","")</f>
        <v>presentation/thumbnail</v>
      </c>
    </row>
    <row r="6799" spans="1:56" ht="25.5">
      <c r="A6799" s="29">
        <v>1</v>
      </c>
      <c r="B6799" s="29">
        <v>0</v>
      </c>
      <c r="C6799" s="38" t="s">
        <v>26859</v>
      </c>
      <c r="D6799" s="38" t="s">
        <v>26844</v>
      </c>
      <c r="F6799" s="38" t="s">
        <v>26717</v>
      </c>
      <c r="I6799" s="38" t="s">
        <v>4438</v>
      </c>
      <c r="J6799" s="38" t="s">
        <v>26830</v>
      </c>
      <c r="N6799" s="38" t="s">
        <v>1316</v>
      </c>
      <c r="P6799" s="38" t="s">
        <v>2008</v>
      </c>
      <c r="R6799" s="38" t="s">
        <v>19144</v>
      </c>
      <c r="X6799" s="367">
        <v>29481</v>
      </c>
      <c r="Y6799" s="38" t="s">
        <v>1322</v>
      </c>
      <c r="AA6799" s="38" t="s">
        <v>1170</v>
      </c>
      <c r="AE6799" s="38" t="s">
        <v>2950</v>
      </c>
      <c r="AG6799" s="38">
        <v>1</v>
      </c>
      <c r="AH6799" s="38" t="s">
        <v>4439</v>
      </c>
      <c r="AI6799" s="38" t="s">
        <v>4440</v>
      </c>
      <c r="AJ6799" s="38" t="s">
        <v>5885</v>
      </c>
      <c r="AL6799" s="301" t="s">
        <v>26831</v>
      </c>
    </row>
    <row r="6800" spans="1:56" ht="63.75">
      <c r="A6800" s="29">
        <v>1</v>
      </c>
      <c r="B6800" s="29">
        <v>0</v>
      </c>
      <c r="C6800" s="38" t="s">
        <v>26860</v>
      </c>
      <c r="D6800" s="38" t="s">
        <v>26845</v>
      </c>
      <c r="F6800" s="38" t="s">
        <v>26717</v>
      </c>
      <c r="I6800" s="38" t="s">
        <v>4446</v>
      </c>
      <c r="J6800" s="38" t="s">
        <v>26859</v>
      </c>
      <c r="N6800" s="38" t="s">
        <v>1316</v>
      </c>
      <c r="P6800" s="38" t="s">
        <v>2008</v>
      </c>
      <c r="R6800" s="38" t="s">
        <v>19144</v>
      </c>
      <c r="U6800" s="38" t="s">
        <v>26875</v>
      </c>
      <c r="X6800" s="367">
        <v>29481</v>
      </c>
      <c r="Y6800" s="38" t="s">
        <v>1322</v>
      </c>
      <c r="AA6800" s="38" t="s">
        <v>1170</v>
      </c>
      <c r="AB6800" s="38" t="s">
        <v>26832</v>
      </c>
      <c r="AE6800" s="38" t="s">
        <v>2950</v>
      </c>
      <c r="AG6800" s="38">
        <v>1</v>
      </c>
      <c r="AH6800" s="38" t="s">
        <v>4439</v>
      </c>
      <c r="AI6800" s="38" t="s">
        <v>4440</v>
      </c>
      <c r="AJ6800" s="38" t="s">
        <v>4449</v>
      </c>
      <c r="AK6800" s="38" t="s">
        <v>26886</v>
      </c>
      <c r="AL6800" s="301" t="s">
        <v>26831</v>
      </c>
    </row>
    <row r="6801" spans="1:56" ht="63.75">
      <c r="A6801" s="29">
        <v>1</v>
      </c>
      <c r="B6801" s="29">
        <v>0</v>
      </c>
      <c r="C6801" s="38" t="s">
        <v>26861</v>
      </c>
      <c r="D6801" s="38" t="s">
        <v>26846</v>
      </c>
      <c r="F6801" s="38" t="s">
        <v>26717</v>
      </c>
      <c r="I6801" s="38" t="s">
        <v>4446</v>
      </c>
      <c r="J6801" s="38" t="s">
        <v>26859</v>
      </c>
      <c r="N6801" s="38" t="s">
        <v>1316</v>
      </c>
      <c r="P6801" s="38" t="s">
        <v>2008</v>
      </c>
      <c r="R6801" s="38" t="s">
        <v>19144</v>
      </c>
      <c r="U6801" s="38" t="s">
        <v>26875</v>
      </c>
      <c r="X6801" s="367">
        <v>29481</v>
      </c>
      <c r="Y6801" s="38" t="s">
        <v>1322</v>
      </c>
      <c r="AA6801" s="38" t="s">
        <v>1170</v>
      </c>
      <c r="AB6801" s="38" t="s">
        <v>26833</v>
      </c>
      <c r="AE6801" s="38" t="s">
        <v>2950</v>
      </c>
      <c r="AG6801" s="38">
        <v>1</v>
      </c>
      <c r="AH6801" s="38" t="s">
        <v>4439</v>
      </c>
      <c r="AI6801" s="38" t="s">
        <v>4440</v>
      </c>
      <c r="AJ6801" s="38" t="s">
        <v>4449</v>
      </c>
      <c r="AK6801" s="38" t="s">
        <v>20191</v>
      </c>
      <c r="AL6801" s="301" t="s">
        <v>26831</v>
      </c>
    </row>
    <row r="6802" spans="1:56" ht="76.5">
      <c r="A6802" s="29">
        <v>1</v>
      </c>
      <c r="B6802" s="29">
        <v>0</v>
      </c>
      <c r="C6802" s="38" t="s">
        <v>26862</v>
      </c>
      <c r="D6802" s="38" t="s">
        <v>26847</v>
      </c>
      <c r="F6802" s="38" t="s">
        <v>26717</v>
      </c>
      <c r="I6802" s="38" t="s">
        <v>4446</v>
      </c>
      <c r="J6802" s="38" t="s">
        <v>26859</v>
      </c>
      <c r="N6802" s="38" t="s">
        <v>1316</v>
      </c>
      <c r="P6802" s="38" t="s">
        <v>2008</v>
      </c>
      <c r="R6802" s="38" t="s">
        <v>19144</v>
      </c>
      <c r="U6802" s="38" t="s">
        <v>26876</v>
      </c>
      <c r="X6802" s="367">
        <v>29481</v>
      </c>
      <c r="Y6802" s="38" t="s">
        <v>1322</v>
      </c>
      <c r="AA6802" s="38" t="s">
        <v>1170</v>
      </c>
      <c r="AB6802" s="38" t="s">
        <v>26834</v>
      </c>
      <c r="AE6802" s="38" t="s">
        <v>2950</v>
      </c>
      <c r="AG6802" s="38">
        <v>1</v>
      </c>
      <c r="AH6802" s="38" t="s">
        <v>4439</v>
      </c>
      <c r="AI6802" s="38" t="s">
        <v>4440</v>
      </c>
      <c r="AJ6802" s="38" t="s">
        <v>4449</v>
      </c>
      <c r="AK6802" s="38" t="s">
        <v>14074</v>
      </c>
      <c r="AL6802" s="301" t="s">
        <v>26831</v>
      </c>
    </row>
    <row r="6803" spans="1:56" ht="25.5">
      <c r="A6803" s="29">
        <v>1</v>
      </c>
      <c r="B6803" s="29">
        <v>0</v>
      </c>
      <c r="C6803" s="38" t="s">
        <v>26863</v>
      </c>
      <c r="D6803" s="38" t="s">
        <v>26848</v>
      </c>
      <c r="F6803" s="38" t="s">
        <v>26717</v>
      </c>
      <c r="I6803" s="38" t="s">
        <v>4438</v>
      </c>
      <c r="J6803" s="38" t="s">
        <v>26830</v>
      </c>
      <c r="N6803" s="38" t="s">
        <v>1316</v>
      </c>
      <c r="P6803" s="38" t="s">
        <v>2008</v>
      </c>
      <c r="R6803" s="38" t="s">
        <v>19144</v>
      </c>
      <c r="X6803" s="367">
        <v>29481</v>
      </c>
      <c r="Y6803" s="38" t="s">
        <v>1322</v>
      </c>
      <c r="AA6803" s="38" t="s">
        <v>1170</v>
      </c>
      <c r="AE6803" s="38" t="s">
        <v>2950</v>
      </c>
      <c r="AG6803" s="38">
        <v>1</v>
      </c>
      <c r="AH6803" s="38" t="s">
        <v>4439</v>
      </c>
      <c r="AI6803" s="38" t="s">
        <v>4440</v>
      </c>
      <c r="AJ6803" s="38" t="s">
        <v>11491</v>
      </c>
      <c r="AL6803" s="301" t="s">
        <v>26831</v>
      </c>
    </row>
    <row r="6804" spans="1:56" ht="63.75">
      <c r="A6804" s="29">
        <v>1</v>
      </c>
      <c r="B6804" s="29">
        <v>0</v>
      </c>
      <c r="C6804" s="38" t="s">
        <v>26864</v>
      </c>
      <c r="D6804" s="38" t="s">
        <v>26849</v>
      </c>
      <c r="F6804" s="38" t="s">
        <v>26717</v>
      </c>
      <c r="I6804" s="38" t="s">
        <v>4446</v>
      </c>
      <c r="J6804" s="38" t="s">
        <v>26863</v>
      </c>
      <c r="N6804" s="38" t="s">
        <v>1316</v>
      </c>
      <c r="P6804" s="38" t="s">
        <v>2008</v>
      </c>
      <c r="R6804" s="38" t="s">
        <v>19144</v>
      </c>
      <c r="U6804" s="38" t="s">
        <v>26877</v>
      </c>
      <c r="X6804" s="367">
        <v>29481</v>
      </c>
      <c r="Y6804" s="38" t="s">
        <v>1322</v>
      </c>
      <c r="AA6804" s="38" t="s">
        <v>1170</v>
      </c>
      <c r="AB6804" s="38" t="s">
        <v>26835</v>
      </c>
      <c r="AE6804" s="38" t="s">
        <v>2950</v>
      </c>
      <c r="AG6804" s="38">
        <v>1</v>
      </c>
      <c r="AH6804" s="38" t="s">
        <v>4439</v>
      </c>
      <c r="AI6804" s="38" t="s">
        <v>4440</v>
      </c>
      <c r="AJ6804" s="38" t="s">
        <v>4449</v>
      </c>
      <c r="AK6804" s="38" t="s">
        <v>26887</v>
      </c>
      <c r="AL6804" s="301" t="s">
        <v>26831</v>
      </c>
    </row>
    <row r="6805" spans="1:56" ht="38.25">
      <c r="A6805" s="29">
        <v>1</v>
      </c>
      <c r="B6805" s="29">
        <v>0</v>
      </c>
      <c r="C6805" s="38" t="s">
        <v>26865</v>
      </c>
      <c r="D6805" s="38" t="s">
        <v>26850</v>
      </c>
      <c r="F6805" s="38" t="s">
        <v>26717</v>
      </c>
      <c r="H6805" s="38" t="s">
        <v>15498</v>
      </c>
      <c r="I6805" s="38" t="s">
        <v>4446</v>
      </c>
      <c r="J6805" s="38" t="s">
        <v>26863</v>
      </c>
      <c r="N6805" s="38" t="s">
        <v>1316</v>
      </c>
      <c r="P6805" s="38" t="s">
        <v>2008</v>
      </c>
      <c r="R6805" s="38" t="s">
        <v>19144</v>
      </c>
      <c r="U6805" s="38" t="s">
        <v>26878</v>
      </c>
      <c r="X6805" s="367">
        <v>29481</v>
      </c>
      <c r="Y6805" s="38" t="s">
        <v>1322</v>
      </c>
      <c r="AA6805" s="38" t="s">
        <v>1170</v>
      </c>
      <c r="AB6805" s="38" t="s">
        <v>26836</v>
      </c>
      <c r="AE6805" s="38" t="s">
        <v>2950</v>
      </c>
      <c r="AG6805" s="38">
        <v>1</v>
      </c>
      <c r="AH6805" s="38" t="s">
        <v>4439</v>
      </c>
      <c r="AI6805" s="38" t="s">
        <v>4440</v>
      </c>
      <c r="AJ6805" s="38" t="s">
        <v>4449</v>
      </c>
      <c r="AK6805" s="38" t="s">
        <v>14074</v>
      </c>
      <c r="AL6805" s="301" t="s">
        <v>26831</v>
      </c>
    </row>
    <row r="6806" spans="1:56" ht="38.25">
      <c r="A6806" s="29">
        <v>1</v>
      </c>
      <c r="B6806" s="29">
        <v>0</v>
      </c>
      <c r="C6806" s="38" t="s">
        <v>26866</v>
      </c>
      <c r="D6806" s="38" t="s">
        <v>26850</v>
      </c>
      <c r="F6806" s="38" t="s">
        <v>26717</v>
      </c>
      <c r="H6806" s="38" t="s">
        <v>15498</v>
      </c>
      <c r="I6806" s="38" t="s">
        <v>4446</v>
      </c>
      <c r="J6806" s="38" t="s">
        <v>26863</v>
      </c>
      <c r="N6806" s="38" t="s">
        <v>1316</v>
      </c>
      <c r="P6806" s="38" t="s">
        <v>2008</v>
      </c>
      <c r="R6806" s="38" t="s">
        <v>19144</v>
      </c>
      <c r="U6806" s="38" t="s">
        <v>26879</v>
      </c>
      <c r="X6806" s="367">
        <v>29481</v>
      </c>
      <c r="Y6806" s="38" t="s">
        <v>1322</v>
      </c>
      <c r="AA6806" s="38" t="s">
        <v>1170</v>
      </c>
      <c r="AB6806" s="38" t="s">
        <v>26837</v>
      </c>
      <c r="AE6806" s="38" t="s">
        <v>2950</v>
      </c>
      <c r="AG6806" s="38">
        <v>1</v>
      </c>
      <c r="AH6806" s="38" t="s">
        <v>4439</v>
      </c>
      <c r="AI6806" s="38" t="s">
        <v>4440</v>
      </c>
      <c r="AJ6806" s="38" t="s">
        <v>4449</v>
      </c>
      <c r="AK6806" s="38" t="s">
        <v>14074</v>
      </c>
      <c r="AL6806" s="301" t="s">
        <v>26831</v>
      </c>
    </row>
    <row r="6807" spans="1:56" ht="25.5">
      <c r="A6807" s="29">
        <v>1</v>
      </c>
      <c r="B6807" s="29">
        <v>0</v>
      </c>
      <c r="C6807" s="38" t="s">
        <v>26867</v>
      </c>
      <c r="D6807" s="38" t="s">
        <v>26851</v>
      </c>
      <c r="F6807" s="38" t="s">
        <v>26717</v>
      </c>
      <c r="I6807" s="38" t="s">
        <v>4438</v>
      </c>
      <c r="J6807" s="38" t="s">
        <v>26830</v>
      </c>
      <c r="N6807" s="38" t="s">
        <v>1316</v>
      </c>
      <c r="P6807" s="38" t="s">
        <v>2008</v>
      </c>
      <c r="R6807" s="38" t="s">
        <v>19144</v>
      </c>
      <c r="X6807" s="367">
        <v>29481</v>
      </c>
      <c r="Y6807" s="38" t="s">
        <v>1322</v>
      </c>
      <c r="AA6807" s="38" t="s">
        <v>1170</v>
      </c>
      <c r="AE6807" s="38" t="s">
        <v>2950</v>
      </c>
      <c r="AG6807" s="38">
        <v>1</v>
      </c>
      <c r="AH6807" s="38" t="s">
        <v>4439</v>
      </c>
      <c r="AI6807" s="38" t="s">
        <v>4440</v>
      </c>
      <c r="AJ6807" s="38" t="s">
        <v>11503</v>
      </c>
      <c r="AL6807" s="301" t="s">
        <v>26831</v>
      </c>
    </row>
    <row r="6808" spans="1:56" ht="25.5">
      <c r="A6808" s="29">
        <v>1</v>
      </c>
      <c r="B6808" s="29">
        <v>0</v>
      </c>
      <c r="C6808" s="38" t="s">
        <v>26868</v>
      </c>
      <c r="D6808" s="38" t="s">
        <v>26852</v>
      </c>
      <c r="F6808" s="38" t="s">
        <v>26717</v>
      </c>
      <c r="I6808" s="38" t="s">
        <v>4446</v>
      </c>
      <c r="J6808" s="38" t="s">
        <v>26867</v>
      </c>
      <c r="N6808" s="38" t="s">
        <v>1316</v>
      </c>
      <c r="P6808" s="38" t="s">
        <v>2008</v>
      </c>
      <c r="R6808" s="38" t="s">
        <v>19144</v>
      </c>
      <c r="U6808" s="38" t="s">
        <v>26880</v>
      </c>
      <c r="X6808" s="367">
        <v>29481</v>
      </c>
      <c r="Y6808" s="38" t="s">
        <v>1322</v>
      </c>
      <c r="AA6808" s="38" t="s">
        <v>1170</v>
      </c>
      <c r="AB6808" s="38" t="s">
        <v>26838</v>
      </c>
      <c r="AE6808" s="38" t="s">
        <v>2950</v>
      </c>
      <c r="AG6808" s="38">
        <v>1</v>
      </c>
      <c r="AH6808" s="38" t="s">
        <v>4439</v>
      </c>
      <c r="AI6808" s="38" t="s">
        <v>4440</v>
      </c>
      <c r="AJ6808" s="38" t="s">
        <v>4449</v>
      </c>
      <c r="AK6808" s="38" t="s">
        <v>14074</v>
      </c>
      <c r="AL6808" s="301" t="s">
        <v>26831</v>
      </c>
    </row>
    <row r="6809" spans="1:56" ht="38.25">
      <c r="A6809" s="29">
        <v>1</v>
      </c>
      <c r="B6809" s="29">
        <v>0</v>
      </c>
      <c r="C6809" s="38" t="s">
        <v>26869</v>
      </c>
      <c r="D6809" s="38" t="s">
        <v>26853</v>
      </c>
      <c r="F6809" s="38" t="s">
        <v>26717</v>
      </c>
      <c r="I6809" s="38" t="s">
        <v>4446</v>
      </c>
      <c r="J6809" s="38" t="s">
        <v>26867</v>
      </c>
      <c r="N6809" s="38" t="s">
        <v>1316</v>
      </c>
      <c r="P6809" s="38" t="s">
        <v>2008</v>
      </c>
      <c r="R6809" s="38" t="s">
        <v>19144</v>
      </c>
      <c r="U6809" s="38" t="s">
        <v>26881</v>
      </c>
      <c r="X6809" s="367">
        <v>29481</v>
      </c>
      <c r="Y6809" s="38" t="s">
        <v>1322</v>
      </c>
      <c r="AA6809" s="38" t="s">
        <v>1170</v>
      </c>
      <c r="AB6809" s="38" t="s">
        <v>26839</v>
      </c>
      <c r="AE6809" s="38" t="s">
        <v>2950</v>
      </c>
      <c r="AG6809" s="38">
        <v>1</v>
      </c>
      <c r="AH6809" s="38" t="s">
        <v>4439</v>
      </c>
      <c r="AI6809" s="38" t="s">
        <v>4440</v>
      </c>
      <c r="AJ6809" s="38" t="s">
        <v>4449</v>
      </c>
      <c r="AK6809" s="38" t="s">
        <v>14074</v>
      </c>
      <c r="AL6809" s="301" t="s">
        <v>26831</v>
      </c>
    </row>
    <row r="6810" spans="1:56" ht="25.5">
      <c r="A6810" s="29">
        <v>1</v>
      </c>
      <c r="B6810" s="29">
        <v>0</v>
      </c>
      <c r="C6810" s="38" t="s">
        <v>26870</v>
      </c>
      <c r="D6810" s="38" t="s">
        <v>26854</v>
      </c>
      <c r="F6810" s="38" t="s">
        <v>26717</v>
      </c>
      <c r="H6810" s="38" t="s">
        <v>15498</v>
      </c>
      <c r="I6810" s="38" t="s">
        <v>4446</v>
      </c>
      <c r="J6810" s="38" t="s">
        <v>26867</v>
      </c>
      <c r="N6810" s="38" t="s">
        <v>1316</v>
      </c>
      <c r="P6810" s="38" t="s">
        <v>2008</v>
      </c>
      <c r="R6810" s="38" t="s">
        <v>19144</v>
      </c>
      <c r="U6810" s="38" t="s">
        <v>26882</v>
      </c>
      <c r="X6810" s="367">
        <v>29481</v>
      </c>
      <c r="Y6810" s="38" t="s">
        <v>1322</v>
      </c>
      <c r="AA6810" s="38" t="s">
        <v>1170</v>
      </c>
      <c r="AB6810" s="38" t="s">
        <v>26840</v>
      </c>
      <c r="AE6810" s="38" t="s">
        <v>2950</v>
      </c>
      <c r="AG6810" s="38">
        <v>1</v>
      </c>
      <c r="AH6810" s="38" t="s">
        <v>4439</v>
      </c>
      <c r="AI6810" s="38" t="s">
        <v>4440</v>
      </c>
      <c r="AJ6810" s="38" t="s">
        <v>4449</v>
      </c>
      <c r="AK6810" s="38" t="s">
        <v>14074</v>
      </c>
      <c r="AL6810" s="301" t="s">
        <v>26831</v>
      </c>
    </row>
    <row r="6811" spans="1:56" ht="25.5">
      <c r="A6811" s="29">
        <v>1</v>
      </c>
      <c r="B6811" s="29">
        <v>0</v>
      </c>
      <c r="C6811" s="38" t="s">
        <v>26871</v>
      </c>
      <c r="D6811" s="38" t="s">
        <v>26855</v>
      </c>
      <c r="F6811" s="38" t="s">
        <v>26717</v>
      </c>
      <c r="I6811" s="38" t="s">
        <v>4438</v>
      </c>
      <c r="J6811" s="38" t="s">
        <v>26830</v>
      </c>
      <c r="N6811" s="38" t="s">
        <v>1316</v>
      </c>
      <c r="P6811" s="38" t="s">
        <v>2008</v>
      </c>
      <c r="R6811" s="38" t="s">
        <v>19144</v>
      </c>
      <c r="X6811" s="367">
        <v>29481</v>
      </c>
      <c r="Y6811" s="38" t="s">
        <v>1322</v>
      </c>
      <c r="AA6811" s="38" t="s">
        <v>1170</v>
      </c>
      <c r="AE6811" s="38" t="s">
        <v>2950</v>
      </c>
      <c r="AG6811" s="38">
        <v>1</v>
      </c>
      <c r="AH6811" s="38" t="s">
        <v>4439</v>
      </c>
      <c r="AI6811" s="38" t="s">
        <v>4440</v>
      </c>
      <c r="AJ6811" s="38" t="s">
        <v>12883</v>
      </c>
      <c r="AL6811" s="301" t="s">
        <v>26831</v>
      </c>
    </row>
    <row r="6812" spans="1:56" ht="51">
      <c r="A6812" s="29">
        <v>1</v>
      </c>
      <c r="B6812" s="29">
        <v>0</v>
      </c>
      <c r="C6812" s="38" t="s">
        <v>26872</v>
      </c>
      <c r="D6812" s="38" t="s">
        <v>26856</v>
      </c>
      <c r="F6812" s="38" t="s">
        <v>26717</v>
      </c>
      <c r="I6812" s="38" t="s">
        <v>4446</v>
      </c>
      <c r="J6812" s="38" t="s">
        <v>26871</v>
      </c>
      <c r="N6812" s="38" t="s">
        <v>1316</v>
      </c>
      <c r="P6812" s="38" t="s">
        <v>2008</v>
      </c>
      <c r="R6812" s="38" t="s">
        <v>19144</v>
      </c>
      <c r="U6812" s="38" t="s">
        <v>26882</v>
      </c>
      <c r="X6812" s="367">
        <v>29481</v>
      </c>
      <c r="Y6812" s="38" t="s">
        <v>1322</v>
      </c>
      <c r="AA6812" s="38" t="s">
        <v>1170</v>
      </c>
      <c r="AB6812" s="38" t="s">
        <v>26841</v>
      </c>
      <c r="AE6812" s="38" t="s">
        <v>2950</v>
      </c>
      <c r="AG6812" s="38">
        <v>1</v>
      </c>
      <c r="AH6812" s="38" t="s">
        <v>4439</v>
      </c>
      <c r="AI6812" s="38" t="s">
        <v>4440</v>
      </c>
      <c r="AJ6812" s="38" t="s">
        <v>4449</v>
      </c>
      <c r="AK6812" s="38" t="s">
        <v>26888</v>
      </c>
      <c r="AL6812" s="301" t="s">
        <v>26831</v>
      </c>
    </row>
    <row r="6813" spans="1:56" ht="51">
      <c r="A6813" s="29">
        <v>1</v>
      </c>
      <c r="B6813" s="29">
        <v>0</v>
      </c>
      <c r="C6813" s="38" t="s">
        <v>26873</v>
      </c>
      <c r="D6813" s="38" t="s">
        <v>26857</v>
      </c>
      <c r="F6813" s="38" t="s">
        <v>26717</v>
      </c>
      <c r="I6813" s="38" t="s">
        <v>4446</v>
      </c>
      <c r="J6813" s="38" t="s">
        <v>26871</v>
      </c>
      <c r="N6813" s="38" t="s">
        <v>1316</v>
      </c>
      <c r="P6813" s="38" t="s">
        <v>2008</v>
      </c>
      <c r="R6813" s="38" t="s">
        <v>19144</v>
      </c>
      <c r="U6813" s="38" t="s">
        <v>26883</v>
      </c>
      <c r="X6813" s="367">
        <v>29481</v>
      </c>
      <c r="Y6813" s="38" t="s">
        <v>1322</v>
      </c>
      <c r="AA6813" s="38" t="s">
        <v>1170</v>
      </c>
      <c r="AB6813" s="38" t="s">
        <v>26842</v>
      </c>
      <c r="AE6813" s="38" t="s">
        <v>2950</v>
      </c>
      <c r="AG6813" s="38">
        <v>1</v>
      </c>
      <c r="AH6813" s="38" t="s">
        <v>4439</v>
      </c>
      <c r="AI6813" s="38" t="s">
        <v>4440</v>
      </c>
      <c r="AJ6813" s="38" t="s">
        <v>4449</v>
      </c>
      <c r="AK6813" s="38" t="s">
        <v>26889</v>
      </c>
      <c r="AL6813" s="301" t="s">
        <v>26831</v>
      </c>
    </row>
    <row r="6814" spans="1:56" ht="63.75">
      <c r="A6814" s="29">
        <v>1</v>
      </c>
      <c r="B6814" s="29">
        <v>0</v>
      </c>
      <c r="C6814" s="38" t="s">
        <v>26874</v>
      </c>
      <c r="D6814" s="38" t="s">
        <v>26858</v>
      </c>
      <c r="F6814" s="38" t="s">
        <v>26717</v>
      </c>
      <c r="I6814" s="38" t="s">
        <v>4446</v>
      </c>
      <c r="J6814" s="38" t="s">
        <v>26871</v>
      </c>
      <c r="N6814" s="38" t="s">
        <v>1316</v>
      </c>
      <c r="P6814" s="38" t="s">
        <v>2008</v>
      </c>
      <c r="R6814" s="38" t="s">
        <v>19144</v>
      </c>
      <c r="U6814" s="38" t="s">
        <v>26884</v>
      </c>
      <c r="X6814" s="367">
        <v>29481</v>
      </c>
      <c r="Y6814" s="38" t="s">
        <v>1322</v>
      </c>
      <c r="AA6814" s="38" t="s">
        <v>1170</v>
      </c>
      <c r="AB6814" s="38" t="s">
        <v>26843</v>
      </c>
      <c r="AE6814" s="38" t="s">
        <v>2950</v>
      </c>
      <c r="AG6814" s="38">
        <v>1</v>
      </c>
      <c r="AH6814" s="38" t="s">
        <v>4439</v>
      </c>
      <c r="AI6814" s="38" t="s">
        <v>4440</v>
      </c>
      <c r="AJ6814" s="38" t="s">
        <v>4449</v>
      </c>
      <c r="AK6814" s="38" t="s">
        <v>26890</v>
      </c>
      <c r="AL6814" s="301" t="s">
        <v>26831</v>
      </c>
    </row>
    <row r="6815" spans="1:56" ht="38.25">
      <c r="A6815" s="29">
        <v>0</v>
      </c>
      <c r="B6815" s="29">
        <v>0</v>
      </c>
      <c r="C6815" s="38" t="s">
        <v>26904</v>
      </c>
      <c r="F6815" s="38" t="s">
        <v>26717</v>
      </c>
      <c r="I6815" s="38" t="s">
        <v>4431</v>
      </c>
      <c r="J6815" s="406"/>
      <c r="M6815"/>
      <c r="N6815"/>
      <c r="P6815" s="29"/>
      <c r="U6815"/>
      <c r="AB6815" s="38" t="s">
        <v>26891</v>
      </c>
      <c r="AE6815" s="38" t="s">
        <v>2950</v>
      </c>
      <c r="AG6815" s="38">
        <v>1</v>
      </c>
      <c r="AJ6815" s="38" t="s">
        <v>15403</v>
      </c>
      <c r="AL6815" s="301" t="s">
        <v>26831</v>
      </c>
      <c r="AR6815" s="29" t="str">
        <f>IF(OR(I6815="Negativmappe",I6815="Negativstreifen",I6815="Diapositivfilm",I6815="Fotomappe;(POSITIVE)",AND(I6815="Kostümfotografie",NOT(AE6815="DT")),AND(I6815="Fotografie",NOT(AE6815="DT")),AND(I6815="Porträtfotografie",NOT(AE6815="DT")),AND(I6815="Fotodokumentation",NOT(AE6815="DT")),AND(I6815="Bühnenbildfotografie",NOT(AE6815="DT"))),"1","0")</f>
        <v>1</v>
      </c>
      <c r="AS6815" s="29">
        <f>AT6815</f>
        <v>0</v>
      </c>
      <c r="AT6815" s="29">
        <v>0</v>
      </c>
      <c r="AW6815" s="29" t="str">
        <f>IF(NOT(AV6815=""),"image/tiff","")</f>
        <v/>
      </c>
      <c r="AX6815" s="29" t="str">
        <f>IF(NOT(AV6815=""),"archival/master","")</f>
        <v/>
      </c>
      <c r="AY6815" s="29" t="str">
        <f>"https://media.mediathek-tanz-theater.de/iiif/2/nvt_"&amp;C6815&amp;".JP2"</f>
        <v>https://media.mediathek-tanz-theater.de/iiif/2/nvt_img-612.JP2</v>
      </c>
      <c r="AZ6815" s="29" t="str">
        <f>IF(NOT(AY6815=""),"image/jp2","")</f>
        <v>image/jp2</v>
      </c>
      <c r="BA6815" s="29" t="str">
        <f>IF(NOT(AY6815=""),"presentation/iiif","")</f>
        <v>presentation/iiif</v>
      </c>
      <c r="BB6815" s="29" t="str">
        <f>"https://media.mediathek-tanz-theater.de/iiif/2/nvt_"&amp;C6815&amp;".JP2/full/100,/0/default.jpg"</f>
        <v>https://media.mediathek-tanz-theater.de/iiif/2/nvt_img-612.JP2/full/100,/0/default.jpg</v>
      </c>
      <c r="BC6815" s="29" t="str">
        <f>IF(NOT(BB6815=""),"image/jpeg","")</f>
        <v>image/jpeg</v>
      </c>
      <c r="BD6815" s="29" t="str">
        <f>IF(NOT(BB6815=""),"presentation/thumbnail","")</f>
        <v>presentation/thumbnail</v>
      </c>
    </row>
    <row r="6816" spans="1:56" ht="25.5">
      <c r="A6816" s="29">
        <v>1</v>
      </c>
      <c r="B6816" s="29">
        <v>0</v>
      </c>
      <c r="C6816" s="38" t="s">
        <v>26921</v>
      </c>
      <c r="D6816" s="38" t="s">
        <v>26905</v>
      </c>
      <c r="F6816" s="38" t="s">
        <v>26717</v>
      </c>
      <c r="I6816" s="38" t="s">
        <v>4438</v>
      </c>
      <c r="J6816" s="38" t="s">
        <v>26904</v>
      </c>
      <c r="N6816" s="38" t="s">
        <v>1316</v>
      </c>
      <c r="P6816" s="38" t="s">
        <v>2008</v>
      </c>
      <c r="R6816" s="38" t="s">
        <v>19144</v>
      </c>
      <c r="X6816" s="367">
        <v>29481</v>
      </c>
      <c r="Y6816" s="38" t="s">
        <v>1322</v>
      </c>
      <c r="AA6816" s="38" t="s">
        <v>1170</v>
      </c>
      <c r="AE6816" s="38" t="s">
        <v>2950</v>
      </c>
      <c r="AG6816" s="38">
        <v>1</v>
      </c>
      <c r="AH6816" s="38" t="s">
        <v>4439</v>
      </c>
      <c r="AI6816" s="38" t="s">
        <v>4440</v>
      </c>
      <c r="AJ6816" s="38" t="s">
        <v>19156</v>
      </c>
      <c r="AL6816" s="301" t="s">
        <v>26831</v>
      </c>
    </row>
    <row r="6817" spans="1:56" ht="51">
      <c r="A6817" s="29">
        <v>1</v>
      </c>
      <c r="B6817" s="29">
        <v>0</v>
      </c>
      <c r="C6817" s="38" t="s">
        <v>26922</v>
      </c>
      <c r="D6817" s="38" t="s">
        <v>26906</v>
      </c>
      <c r="F6817" s="38" t="s">
        <v>26717</v>
      </c>
      <c r="H6817" s="38" t="s">
        <v>26941</v>
      </c>
      <c r="I6817" s="38" t="s">
        <v>4446</v>
      </c>
      <c r="J6817" s="38" t="s">
        <v>26921</v>
      </c>
      <c r="N6817" s="38" t="s">
        <v>1316</v>
      </c>
      <c r="P6817" s="38" t="s">
        <v>2008</v>
      </c>
      <c r="R6817" s="38" t="s">
        <v>19144</v>
      </c>
      <c r="U6817" s="38" t="s">
        <v>19441</v>
      </c>
      <c r="X6817" s="367">
        <v>29481</v>
      </c>
      <c r="Y6817" s="38" t="s">
        <v>1322</v>
      </c>
      <c r="AA6817" s="38" t="s">
        <v>1170</v>
      </c>
      <c r="AB6817" s="38" t="s">
        <v>26892</v>
      </c>
      <c r="AE6817" s="38" t="s">
        <v>2950</v>
      </c>
      <c r="AG6817" s="38">
        <v>1</v>
      </c>
      <c r="AH6817" s="38" t="s">
        <v>4439</v>
      </c>
      <c r="AI6817" s="38" t="s">
        <v>4440</v>
      </c>
      <c r="AJ6817" s="38" t="s">
        <v>4449</v>
      </c>
      <c r="AK6817" s="38" t="s">
        <v>26943</v>
      </c>
      <c r="AL6817" s="301" t="s">
        <v>26831</v>
      </c>
    </row>
    <row r="6818" spans="1:56" ht="25.5">
      <c r="A6818" s="29">
        <v>1</v>
      </c>
      <c r="B6818" s="29">
        <v>0</v>
      </c>
      <c r="C6818" s="38" t="s">
        <v>26923</v>
      </c>
      <c r="D6818" s="38" t="s">
        <v>26907</v>
      </c>
      <c r="F6818" s="38" t="s">
        <v>26717</v>
      </c>
      <c r="H6818" s="38" t="s">
        <v>5078</v>
      </c>
      <c r="I6818" s="38" t="s">
        <v>4446</v>
      </c>
      <c r="J6818" s="38" t="s">
        <v>26921</v>
      </c>
      <c r="N6818" s="38" t="s">
        <v>1316</v>
      </c>
      <c r="P6818" s="38" t="s">
        <v>2008</v>
      </c>
      <c r="R6818" s="38" t="s">
        <v>19144</v>
      </c>
      <c r="U6818" s="38" t="s">
        <v>19441</v>
      </c>
      <c r="X6818" s="367">
        <v>29481</v>
      </c>
      <c r="Y6818" s="38" t="s">
        <v>1322</v>
      </c>
      <c r="AA6818" s="38" t="s">
        <v>1170</v>
      </c>
      <c r="AB6818" s="38" t="s">
        <v>26893</v>
      </c>
      <c r="AE6818" s="38" t="s">
        <v>2950</v>
      </c>
      <c r="AG6818" s="38">
        <v>1</v>
      </c>
      <c r="AH6818" s="38" t="s">
        <v>4439</v>
      </c>
      <c r="AI6818" s="38" t="s">
        <v>4440</v>
      </c>
      <c r="AJ6818" s="38" t="s">
        <v>4449</v>
      </c>
      <c r="AK6818" s="38" t="s">
        <v>26942</v>
      </c>
      <c r="AL6818" s="301" t="s">
        <v>26831</v>
      </c>
    </row>
    <row r="6819" spans="1:56" ht="51">
      <c r="A6819" s="29">
        <v>1</v>
      </c>
      <c r="B6819" s="29">
        <v>0</v>
      </c>
      <c r="C6819" s="38" t="s">
        <v>26924</v>
      </c>
      <c r="D6819" s="38" t="s">
        <v>26908</v>
      </c>
      <c r="F6819" s="38" t="s">
        <v>26717</v>
      </c>
      <c r="H6819" s="38" t="s">
        <v>5078</v>
      </c>
      <c r="I6819" s="38" t="s">
        <v>4446</v>
      </c>
      <c r="J6819" s="38" t="s">
        <v>26921</v>
      </c>
      <c r="N6819" s="38" t="s">
        <v>1316</v>
      </c>
      <c r="P6819" s="38" t="s">
        <v>2008</v>
      </c>
      <c r="R6819" s="38" t="s">
        <v>19144</v>
      </c>
      <c r="U6819" s="38" t="s">
        <v>26937</v>
      </c>
      <c r="X6819" s="367">
        <v>29481</v>
      </c>
      <c r="Y6819" s="38" t="s">
        <v>1322</v>
      </c>
      <c r="AA6819" s="38" t="s">
        <v>1170</v>
      </c>
      <c r="AB6819" s="38" t="s">
        <v>26894</v>
      </c>
      <c r="AE6819" s="38" t="s">
        <v>2950</v>
      </c>
      <c r="AG6819" s="38">
        <v>1</v>
      </c>
      <c r="AH6819" s="38" t="s">
        <v>4439</v>
      </c>
      <c r="AI6819" s="38" t="s">
        <v>4440</v>
      </c>
      <c r="AJ6819" s="38" t="s">
        <v>4449</v>
      </c>
      <c r="AK6819" s="38" t="s">
        <v>26944</v>
      </c>
      <c r="AL6819" s="301" t="s">
        <v>26831</v>
      </c>
    </row>
    <row r="6820" spans="1:56" ht="25.5">
      <c r="A6820" s="29">
        <v>1</v>
      </c>
      <c r="B6820" s="29">
        <v>0</v>
      </c>
      <c r="C6820" s="38" t="s">
        <v>26925</v>
      </c>
      <c r="D6820" s="38" t="s">
        <v>26909</v>
      </c>
      <c r="F6820" s="38" t="s">
        <v>26717</v>
      </c>
      <c r="I6820" s="38" t="s">
        <v>4438</v>
      </c>
      <c r="J6820" s="38" t="s">
        <v>26904</v>
      </c>
      <c r="N6820" s="38" t="s">
        <v>1316</v>
      </c>
      <c r="P6820" s="38" t="s">
        <v>2008</v>
      </c>
      <c r="R6820" s="38" t="s">
        <v>19144</v>
      </c>
      <c r="X6820" s="367">
        <v>29481</v>
      </c>
      <c r="Y6820" s="38" t="s">
        <v>1322</v>
      </c>
      <c r="AA6820" s="38" t="s">
        <v>1170</v>
      </c>
      <c r="AE6820" s="38" t="s">
        <v>2950</v>
      </c>
      <c r="AG6820" s="38">
        <v>1</v>
      </c>
      <c r="AH6820" s="38" t="s">
        <v>4439</v>
      </c>
      <c r="AI6820" s="38" t="s">
        <v>4440</v>
      </c>
      <c r="AJ6820" s="38" t="s">
        <v>5780</v>
      </c>
      <c r="AL6820" s="301" t="s">
        <v>26831</v>
      </c>
    </row>
    <row r="6821" spans="1:56" ht="38.25">
      <c r="A6821" s="29">
        <v>1</v>
      </c>
      <c r="B6821" s="29">
        <v>0</v>
      </c>
      <c r="C6821" s="38" t="s">
        <v>26926</v>
      </c>
      <c r="D6821" s="38" t="s">
        <v>26910</v>
      </c>
      <c r="F6821" s="38" t="s">
        <v>26717</v>
      </c>
      <c r="H6821" s="38" t="s">
        <v>5078</v>
      </c>
      <c r="I6821" s="38" t="s">
        <v>4446</v>
      </c>
      <c r="J6821" s="38" t="s">
        <v>26925</v>
      </c>
      <c r="N6821" s="38" t="s">
        <v>1316</v>
      </c>
      <c r="P6821" s="38" t="s">
        <v>2008</v>
      </c>
      <c r="R6821" s="38" t="s">
        <v>19144</v>
      </c>
      <c r="U6821" s="38" t="s">
        <v>26938</v>
      </c>
      <c r="X6821" s="367">
        <v>29481</v>
      </c>
      <c r="Y6821" s="38" t="s">
        <v>1322</v>
      </c>
      <c r="AA6821" s="38" t="s">
        <v>1170</v>
      </c>
      <c r="AB6821" s="38" t="s">
        <v>26895</v>
      </c>
      <c r="AE6821" s="38" t="s">
        <v>2950</v>
      </c>
      <c r="AG6821" s="38">
        <v>1</v>
      </c>
      <c r="AH6821" s="38" t="s">
        <v>4439</v>
      </c>
      <c r="AI6821" s="38" t="s">
        <v>4440</v>
      </c>
      <c r="AJ6821" s="38" t="s">
        <v>4449</v>
      </c>
      <c r="AK6821" s="38" t="s">
        <v>26945</v>
      </c>
      <c r="AL6821" s="301" t="s">
        <v>26831</v>
      </c>
    </row>
    <row r="6822" spans="1:56" ht="38.25">
      <c r="A6822" s="29">
        <v>1</v>
      </c>
      <c r="B6822" s="29">
        <v>0</v>
      </c>
      <c r="C6822" s="38" t="s">
        <v>26927</v>
      </c>
      <c r="D6822" s="38" t="s">
        <v>26911</v>
      </c>
      <c r="F6822" s="38" t="s">
        <v>26717</v>
      </c>
      <c r="I6822" s="38" t="s">
        <v>4446</v>
      </c>
      <c r="J6822" s="38" t="s">
        <v>26925</v>
      </c>
      <c r="N6822" s="38" t="s">
        <v>1316</v>
      </c>
      <c r="P6822" s="38" t="s">
        <v>2008</v>
      </c>
      <c r="R6822" s="38" t="s">
        <v>19144</v>
      </c>
      <c r="U6822" s="38" t="s">
        <v>26938</v>
      </c>
      <c r="X6822" s="367">
        <v>29481</v>
      </c>
      <c r="Y6822" s="38" t="s">
        <v>1322</v>
      </c>
      <c r="AA6822" s="38" t="s">
        <v>1170</v>
      </c>
      <c r="AB6822" s="38" t="s">
        <v>26896</v>
      </c>
      <c r="AE6822" s="38" t="s">
        <v>2950</v>
      </c>
      <c r="AG6822" s="38">
        <v>1</v>
      </c>
      <c r="AH6822" s="38" t="s">
        <v>4439</v>
      </c>
      <c r="AI6822" s="38" t="s">
        <v>4440</v>
      </c>
      <c r="AJ6822" s="38" t="s">
        <v>4449</v>
      </c>
      <c r="AK6822" s="38" t="s">
        <v>26942</v>
      </c>
      <c r="AL6822" s="301" t="s">
        <v>26831</v>
      </c>
    </row>
    <row r="6823" spans="1:56" ht="25.5">
      <c r="A6823" s="29">
        <v>1</v>
      </c>
      <c r="B6823" s="29">
        <v>0</v>
      </c>
      <c r="C6823" s="38" t="s">
        <v>26928</v>
      </c>
      <c r="D6823" s="38" t="s">
        <v>26912</v>
      </c>
      <c r="F6823" s="38" t="s">
        <v>26717</v>
      </c>
      <c r="I6823" s="38" t="s">
        <v>4446</v>
      </c>
      <c r="J6823" s="38" t="s">
        <v>26925</v>
      </c>
      <c r="N6823" s="38" t="s">
        <v>1316</v>
      </c>
      <c r="P6823" s="38" t="s">
        <v>2008</v>
      </c>
      <c r="R6823" s="38" t="s">
        <v>19144</v>
      </c>
      <c r="U6823" s="38" t="s">
        <v>16319</v>
      </c>
      <c r="X6823" s="367">
        <v>29481</v>
      </c>
      <c r="Y6823" s="38" t="s">
        <v>1322</v>
      </c>
      <c r="AA6823" s="38" t="s">
        <v>1170</v>
      </c>
      <c r="AB6823" s="38" t="s">
        <v>26897</v>
      </c>
      <c r="AE6823" s="38" t="s">
        <v>2950</v>
      </c>
      <c r="AG6823" s="38">
        <v>1</v>
      </c>
      <c r="AH6823" s="38" t="s">
        <v>4439</v>
      </c>
      <c r="AI6823" s="38" t="s">
        <v>4440</v>
      </c>
      <c r="AJ6823" s="38" t="s">
        <v>4449</v>
      </c>
      <c r="AK6823" s="38" t="s">
        <v>26942</v>
      </c>
      <c r="AL6823" s="301" t="s">
        <v>26831</v>
      </c>
    </row>
    <row r="6824" spans="1:56" ht="25.5">
      <c r="A6824" s="29">
        <v>1</v>
      </c>
      <c r="B6824" s="29">
        <v>0</v>
      </c>
      <c r="C6824" s="38" t="s">
        <v>26929</v>
      </c>
      <c r="D6824" s="38" t="s">
        <v>26913</v>
      </c>
      <c r="F6824" s="38" t="s">
        <v>26717</v>
      </c>
      <c r="I6824" s="38" t="s">
        <v>4438</v>
      </c>
      <c r="J6824" s="38" t="s">
        <v>26904</v>
      </c>
      <c r="N6824" s="38" t="s">
        <v>1316</v>
      </c>
      <c r="P6824" s="38" t="s">
        <v>2008</v>
      </c>
      <c r="R6824" s="38" t="s">
        <v>19144</v>
      </c>
      <c r="X6824" s="367">
        <v>29481</v>
      </c>
      <c r="Y6824" s="38" t="s">
        <v>1322</v>
      </c>
      <c r="AA6824" s="38" t="s">
        <v>1170</v>
      </c>
      <c r="AE6824" s="38" t="s">
        <v>2950</v>
      </c>
      <c r="AG6824" s="38">
        <v>1</v>
      </c>
      <c r="AH6824" s="38" t="s">
        <v>4439</v>
      </c>
      <c r="AI6824" s="38" t="s">
        <v>4440</v>
      </c>
      <c r="AJ6824" s="38" t="s">
        <v>11534</v>
      </c>
      <c r="AL6824" s="301" t="s">
        <v>26831</v>
      </c>
    </row>
    <row r="6825" spans="1:56" ht="25.5">
      <c r="A6825" s="29">
        <v>1</v>
      </c>
      <c r="B6825" s="29">
        <v>0</v>
      </c>
      <c r="C6825" s="38" t="s">
        <v>26930</v>
      </c>
      <c r="D6825" s="38" t="s">
        <v>26914</v>
      </c>
      <c r="F6825" s="38" t="s">
        <v>26717</v>
      </c>
      <c r="I6825" s="38" t="s">
        <v>4446</v>
      </c>
      <c r="J6825" s="38" t="s">
        <v>26929</v>
      </c>
      <c r="N6825" s="38" t="s">
        <v>1316</v>
      </c>
      <c r="P6825" s="38" t="s">
        <v>2008</v>
      </c>
      <c r="R6825" s="38" t="s">
        <v>19144</v>
      </c>
      <c r="U6825" s="38" t="s">
        <v>16336</v>
      </c>
      <c r="X6825" s="367">
        <v>29481</v>
      </c>
      <c r="Y6825" s="38" t="s">
        <v>1322</v>
      </c>
      <c r="AA6825" s="38" t="s">
        <v>1170</v>
      </c>
      <c r="AB6825" s="38" t="s">
        <v>26898</v>
      </c>
      <c r="AE6825" s="38" t="s">
        <v>2950</v>
      </c>
      <c r="AG6825" s="38">
        <v>1</v>
      </c>
      <c r="AH6825" s="38" t="s">
        <v>4439</v>
      </c>
      <c r="AI6825" s="38" t="s">
        <v>4440</v>
      </c>
      <c r="AJ6825" s="38" t="s">
        <v>4449</v>
      </c>
      <c r="AK6825" s="38" t="s">
        <v>26946</v>
      </c>
      <c r="AL6825" s="301" t="s">
        <v>26831</v>
      </c>
    </row>
    <row r="6826" spans="1:56" ht="25.5">
      <c r="A6826" s="29">
        <v>1</v>
      </c>
      <c r="B6826" s="29">
        <v>0</v>
      </c>
      <c r="C6826" s="38" t="s">
        <v>26931</v>
      </c>
      <c r="D6826" s="38" t="s">
        <v>26915</v>
      </c>
      <c r="F6826" s="38" t="s">
        <v>26717</v>
      </c>
      <c r="I6826" s="38" t="s">
        <v>4446</v>
      </c>
      <c r="J6826" s="38" t="s">
        <v>26929</v>
      </c>
      <c r="N6826" s="38" t="s">
        <v>1316</v>
      </c>
      <c r="P6826" s="38" t="s">
        <v>2008</v>
      </c>
      <c r="R6826" s="38" t="s">
        <v>19144</v>
      </c>
      <c r="U6826" s="38" t="s">
        <v>26939</v>
      </c>
      <c r="X6826" s="367">
        <v>29481</v>
      </c>
      <c r="Y6826" s="38" t="s">
        <v>1322</v>
      </c>
      <c r="AA6826" s="38" t="s">
        <v>1170</v>
      </c>
      <c r="AB6826" s="38" t="s">
        <v>26899</v>
      </c>
      <c r="AE6826" s="38" t="s">
        <v>2950</v>
      </c>
      <c r="AG6826" s="38">
        <v>1</v>
      </c>
      <c r="AH6826" s="38" t="s">
        <v>4439</v>
      </c>
      <c r="AI6826" s="38" t="s">
        <v>4440</v>
      </c>
      <c r="AJ6826" s="38" t="s">
        <v>4449</v>
      </c>
      <c r="AK6826" s="38" t="s">
        <v>26942</v>
      </c>
      <c r="AL6826" s="301" t="s">
        <v>26831</v>
      </c>
    </row>
    <row r="6827" spans="1:56" ht="38.25">
      <c r="A6827" s="29">
        <v>1</v>
      </c>
      <c r="B6827" s="29">
        <v>0</v>
      </c>
      <c r="C6827" s="38" t="s">
        <v>26932</v>
      </c>
      <c r="D6827" s="38" t="s">
        <v>26916</v>
      </c>
      <c r="F6827" s="38" t="s">
        <v>26717</v>
      </c>
      <c r="I6827" s="38" t="s">
        <v>4446</v>
      </c>
      <c r="J6827" s="38" t="s">
        <v>26929</v>
      </c>
      <c r="N6827" s="38" t="s">
        <v>1316</v>
      </c>
      <c r="P6827" s="38" t="s">
        <v>2008</v>
      </c>
      <c r="R6827" s="38" t="s">
        <v>19144</v>
      </c>
      <c r="U6827" s="38" t="s">
        <v>26940</v>
      </c>
      <c r="X6827" s="367">
        <v>29481</v>
      </c>
      <c r="Y6827" s="38" t="s">
        <v>1322</v>
      </c>
      <c r="AA6827" s="38" t="s">
        <v>1170</v>
      </c>
      <c r="AB6827" s="38" t="s">
        <v>26900</v>
      </c>
      <c r="AE6827" s="38" t="s">
        <v>2950</v>
      </c>
      <c r="AG6827" s="38">
        <v>1</v>
      </c>
      <c r="AH6827" s="38" t="s">
        <v>4439</v>
      </c>
      <c r="AI6827" s="38" t="s">
        <v>4440</v>
      </c>
      <c r="AJ6827" s="38" t="s">
        <v>4449</v>
      </c>
      <c r="AK6827" s="38" t="s">
        <v>26942</v>
      </c>
      <c r="AL6827" s="301" t="s">
        <v>26831</v>
      </c>
    </row>
    <row r="6828" spans="1:56" ht="25.5">
      <c r="A6828" s="29">
        <v>1</v>
      </c>
      <c r="B6828" s="29">
        <v>0</v>
      </c>
      <c r="C6828" s="38" t="s">
        <v>26933</v>
      </c>
      <c r="D6828" s="38" t="s">
        <v>26917</v>
      </c>
      <c r="F6828" s="38" t="s">
        <v>26717</v>
      </c>
      <c r="I6828" s="38" t="s">
        <v>4438</v>
      </c>
      <c r="J6828" s="38" t="s">
        <v>26904</v>
      </c>
      <c r="N6828" s="38" t="s">
        <v>1316</v>
      </c>
      <c r="P6828" s="38" t="s">
        <v>2008</v>
      </c>
      <c r="R6828" s="38" t="s">
        <v>19144</v>
      </c>
      <c r="X6828" s="367">
        <v>29481</v>
      </c>
      <c r="Y6828" s="38" t="s">
        <v>1322</v>
      </c>
      <c r="AA6828" s="38" t="s">
        <v>1170</v>
      </c>
      <c r="AE6828" s="38" t="s">
        <v>2950</v>
      </c>
      <c r="AG6828" s="38">
        <v>1</v>
      </c>
      <c r="AH6828" s="38" t="s">
        <v>4439</v>
      </c>
      <c r="AI6828" s="38" t="s">
        <v>4440</v>
      </c>
      <c r="AJ6828" s="38" t="s">
        <v>13993</v>
      </c>
      <c r="AL6828" s="301" t="s">
        <v>26831</v>
      </c>
    </row>
    <row r="6829" spans="1:56" ht="38.25">
      <c r="A6829" s="29">
        <v>1</v>
      </c>
      <c r="B6829" s="29">
        <v>0</v>
      </c>
      <c r="C6829" s="38" t="s">
        <v>26934</v>
      </c>
      <c r="D6829" s="38" t="s">
        <v>26918</v>
      </c>
      <c r="F6829" s="38" t="s">
        <v>26717</v>
      </c>
      <c r="I6829" s="38" t="s">
        <v>4446</v>
      </c>
      <c r="J6829" s="38" t="s">
        <v>26933</v>
      </c>
      <c r="N6829" s="38" t="s">
        <v>1316</v>
      </c>
      <c r="P6829" s="38" t="s">
        <v>2008</v>
      </c>
      <c r="R6829" s="38" t="s">
        <v>19144</v>
      </c>
      <c r="U6829" s="38" t="s">
        <v>26940</v>
      </c>
      <c r="X6829" s="367">
        <v>29481</v>
      </c>
      <c r="Y6829" s="38" t="s">
        <v>1322</v>
      </c>
      <c r="AA6829" s="38" t="s">
        <v>1170</v>
      </c>
      <c r="AB6829" s="38" t="s">
        <v>26901</v>
      </c>
      <c r="AE6829" s="38" t="s">
        <v>2950</v>
      </c>
      <c r="AG6829" s="38">
        <v>1</v>
      </c>
      <c r="AH6829" s="38" t="s">
        <v>4439</v>
      </c>
      <c r="AI6829" s="38" t="s">
        <v>4440</v>
      </c>
      <c r="AJ6829" s="38" t="s">
        <v>4449</v>
      </c>
      <c r="AK6829" s="38" t="s">
        <v>26942</v>
      </c>
      <c r="AL6829" s="301" t="s">
        <v>26831</v>
      </c>
    </row>
    <row r="6830" spans="1:56" ht="38.25">
      <c r="A6830" s="29">
        <v>1</v>
      </c>
      <c r="B6830" s="29">
        <v>0</v>
      </c>
      <c r="C6830" s="38" t="s">
        <v>26935</v>
      </c>
      <c r="D6830" s="38" t="s">
        <v>26919</v>
      </c>
      <c r="F6830" s="38" t="s">
        <v>26717</v>
      </c>
      <c r="I6830" s="38" t="s">
        <v>4446</v>
      </c>
      <c r="J6830" s="38" t="s">
        <v>26933</v>
      </c>
      <c r="N6830" s="38" t="s">
        <v>1316</v>
      </c>
      <c r="P6830" s="38" t="s">
        <v>2008</v>
      </c>
      <c r="R6830" s="38" t="s">
        <v>19144</v>
      </c>
      <c r="U6830" s="38" t="s">
        <v>26940</v>
      </c>
      <c r="X6830" s="367">
        <v>29481</v>
      </c>
      <c r="Y6830" s="38" t="s">
        <v>1322</v>
      </c>
      <c r="AA6830" s="38" t="s">
        <v>1170</v>
      </c>
      <c r="AB6830" s="38" t="s">
        <v>26902</v>
      </c>
      <c r="AE6830" s="38" t="s">
        <v>2950</v>
      </c>
      <c r="AG6830" s="38">
        <v>1</v>
      </c>
      <c r="AH6830" s="38" t="s">
        <v>4439</v>
      </c>
      <c r="AI6830" s="38" t="s">
        <v>4440</v>
      </c>
      <c r="AJ6830" s="38" t="s">
        <v>4449</v>
      </c>
      <c r="AK6830" s="38" t="s">
        <v>26942</v>
      </c>
      <c r="AL6830" s="301" t="s">
        <v>26831</v>
      </c>
    </row>
    <row r="6831" spans="1:56" ht="51">
      <c r="A6831" s="29">
        <v>1</v>
      </c>
      <c r="B6831" s="29">
        <v>0</v>
      </c>
      <c r="C6831" s="38" t="s">
        <v>26936</v>
      </c>
      <c r="D6831" s="38" t="s">
        <v>26920</v>
      </c>
      <c r="F6831" s="38" t="s">
        <v>26717</v>
      </c>
      <c r="I6831" s="38" t="s">
        <v>4446</v>
      </c>
      <c r="J6831" s="38" t="s">
        <v>26933</v>
      </c>
      <c r="N6831" s="38" t="s">
        <v>1316</v>
      </c>
      <c r="P6831" s="38" t="s">
        <v>2008</v>
      </c>
      <c r="R6831" s="38" t="s">
        <v>19144</v>
      </c>
      <c r="U6831" s="38" t="s">
        <v>1330</v>
      </c>
      <c r="X6831" s="367">
        <v>29481</v>
      </c>
      <c r="Y6831" s="38" t="s">
        <v>1322</v>
      </c>
      <c r="AA6831" s="38" t="s">
        <v>1170</v>
      </c>
      <c r="AB6831" s="38" t="s">
        <v>26903</v>
      </c>
      <c r="AE6831" s="38" t="s">
        <v>2950</v>
      </c>
      <c r="AG6831" s="38">
        <v>1</v>
      </c>
      <c r="AH6831" s="38" t="s">
        <v>4439</v>
      </c>
      <c r="AI6831" s="38" t="s">
        <v>4440</v>
      </c>
      <c r="AJ6831" s="38" t="s">
        <v>4449</v>
      </c>
      <c r="AK6831" s="38" t="s">
        <v>26947</v>
      </c>
      <c r="AL6831" s="301" t="s">
        <v>26831</v>
      </c>
    </row>
    <row r="6832" spans="1:56" ht="38.25">
      <c r="A6832" s="29">
        <v>0</v>
      </c>
      <c r="B6832" s="29">
        <v>0</v>
      </c>
      <c r="C6832" s="38" t="s">
        <v>26961</v>
      </c>
      <c r="F6832" s="38" t="s">
        <v>26717</v>
      </c>
      <c r="I6832" s="38" t="s">
        <v>4431</v>
      </c>
      <c r="J6832" s="406"/>
      <c r="M6832"/>
      <c r="N6832"/>
      <c r="P6832" s="29"/>
      <c r="U6832"/>
      <c r="AB6832" s="38" t="s">
        <v>26948</v>
      </c>
      <c r="AE6832" s="38" t="s">
        <v>2950</v>
      </c>
      <c r="AG6832" s="38">
        <v>1</v>
      </c>
      <c r="AJ6832" s="38" t="s">
        <v>15403</v>
      </c>
      <c r="AL6832" s="301" t="s">
        <v>26831</v>
      </c>
      <c r="AR6832" s="29" t="str">
        <f>IF(OR(I6832="Negativmappe",I6832="Negativstreifen",I6832="Diapositivfilm",I6832="Fotomappe;(POSITIVE)",AND(I6832="Kostümfotografie",NOT(AE6832="DT")),AND(I6832="Fotografie",NOT(AE6832="DT")),AND(I6832="Porträtfotografie",NOT(AE6832="DT")),AND(I6832="Fotodokumentation",NOT(AE6832="DT")),AND(I6832="Bühnenbildfotografie",NOT(AE6832="DT"))),"1","0")</f>
        <v>1</v>
      </c>
      <c r="AS6832" s="29">
        <f>AT6832</f>
        <v>0</v>
      </c>
      <c r="AT6832" s="29">
        <v>0</v>
      </c>
      <c r="AW6832" s="29" t="str">
        <f>IF(NOT(AV6832=""),"image/tiff","")</f>
        <v/>
      </c>
      <c r="AX6832" s="29" t="str">
        <f>IF(NOT(AV6832=""),"archival/master","")</f>
        <v/>
      </c>
      <c r="AY6832" s="29" t="str">
        <f>"https://media.mediathek-tanz-theater.de/iiif/2/nvt_"&amp;C6832&amp;".JP2"</f>
        <v>https://media.mediathek-tanz-theater.de/iiif/2/nvt_img-613.JP2</v>
      </c>
      <c r="AZ6832" s="29" t="str">
        <f>IF(NOT(AY6832=""),"image/jp2","")</f>
        <v>image/jp2</v>
      </c>
      <c r="BA6832" s="29" t="str">
        <f>IF(NOT(AY6832=""),"presentation/iiif","")</f>
        <v>presentation/iiif</v>
      </c>
      <c r="BB6832" s="29" t="str">
        <f>"https://media.mediathek-tanz-theater.de/iiif/2/nvt_"&amp;C6832&amp;".JP2/full/100,/0/default.jpg"</f>
        <v>https://media.mediathek-tanz-theater.de/iiif/2/nvt_img-613.JP2/full/100,/0/default.jpg</v>
      </c>
      <c r="BC6832" s="29" t="str">
        <f>IF(NOT(BB6832=""),"image/jpeg","")</f>
        <v>image/jpeg</v>
      </c>
      <c r="BD6832" s="29" t="str">
        <f>IF(NOT(BB6832=""),"presentation/thumbnail","")</f>
        <v>presentation/thumbnail</v>
      </c>
    </row>
    <row r="6833" spans="1:38" ht="89.25">
      <c r="A6833" s="29">
        <v>1</v>
      </c>
      <c r="B6833" s="29">
        <v>0</v>
      </c>
      <c r="C6833" s="38" t="s">
        <v>26978</v>
      </c>
      <c r="D6833" s="38" t="s">
        <v>26962</v>
      </c>
      <c r="F6833" s="38" t="s">
        <v>26717</v>
      </c>
      <c r="I6833" s="38" t="s">
        <v>4438</v>
      </c>
      <c r="J6833" s="38" t="s">
        <v>26961</v>
      </c>
      <c r="N6833" s="38" t="s">
        <v>1316</v>
      </c>
      <c r="P6833" s="38" t="s">
        <v>2008</v>
      </c>
      <c r="R6833" s="38" t="s">
        <v>19144</v>
      </c>
      <c r="X6833" s="367">
        <v>29481</v>
      </c>
      <c r="Y6833" s="38" t="s">
        <v>1322</v>
      </c>
      <c r="AA6833" s="38" t="s">
        <v>1170</v>
      </c>
      <c r="AE6833" s="38" t="s">
        <v>2950</v>
      </c>
      <c r="AG6833" s="38">
        <v>1</v>
      </c>
      <c r="AH6833" s="38" t="s">
        <v>4439</v>
      </c>
      <c r="AI6833" s="38" t="s">
        <v>4440</v>
      </c>
      <c r="AJ6833" s="38" t="s">
        <v>16398</v>
      </c>
      <c r="AK6833" s="38" t="s">
        <v>27001</v>
      </c>
      <c r="AL6833" s="301" t="s">
        <v>26831</v>
      </c>
    </row>
    <row r="6834" spans="1:38" ht="51">
      <c r="A6834" s="29">
        <v>1</v>
      </c>
      <c r="B6834" s="29">
        <v>0</v>
      </c>
      <c r="C6834" s="38" t="s">
        <v>26979</v>
      </c>
      <c r="D6834" s="38" t="s">
        <v>26963</v>
      </c>
      <c r="F6834" s="38" t="s">
        <v>26717</v>
      </c>
      <c r="H6834" s="38" t="s">
        <v>15498</v>
      </c>
      <c r="I6834" s="38" t="s">
        <v>4446</v>
      </c>
      <c r="J6834" s="38" t="s">
        <v>26978</v>
      </c>
      <c r="N6834" s="38" t="s">
        <v>1316</v>
      </c>
      <c r="P6834" s="38" t="s">
        <v>2008</v>
      </c>
      <c r="R6834" s="38" t="s">
        <v>19144</v>
      </c>
      <c r="U6834" s="38" t="s">
        <v>26994</v>
      </c>
      <c r="X6834" s="367">
        <v>29481</v>
      </c>
      <c r="Y6834" s="38" t="s">
        <v>1322</v>
      </c>
      <c r="AA6834" s="38" t="s">
        <v>1170</v>
      </c>
      <c r="AB6834" s="38" t="s">
        <v>26949</v>
      </c>
      <c r="AE6834" s="38" t="s">
        <v>2950</v>
      </c>
      <c r="AG6834" s="38">
        <v>1</v>
      </c>
      <c r="AH6834" s="38" t="s">
        <v>4439</v>
      </c>
      <c r="AI6834" s="38" t="s">
        <v>4440</v>
      </c>
      <c r="AJ6834" s="38" t="s">
        <v>4449</v>
      </c>
      <c r="AK6834" s="38" t="s">
        <v>27000</v>
      </c>
      <c r="AL6834" s="301" t="s">
        <v>26831</v>
      </c>
    </row>
    <row r="6835" spans="1:38" ht="76.5">
      <c r="A6835" s="29">
        <v>1</v>
      </c>
      <c r="B6835" s="29">
        <v>0</v>
      </c>
      <c r="C6835" s="38" t="s">
        <v>26980</v>
      </c>
      <c r="D6835" s="38" t="s">
        <v>26964</v>
      </c>
      <c r="F6835" s="38" t="s">
        <v>26717</v>
      </c>
      <c r="I6835" s="38" t="s">
        <v>4446</v>
      </c>
      <c r="J6835" s="38" t="s">
        <v>26978</v>
      </c>
      <c r="N6835" s="38" t="s">
        <v>1316</v>
      </c>
      <c r="P6835" s="38" t="s">
        <v>2008</v>
      </c>
      <c r="R6835" s="38" t="s">
        <v>19144</v>
      </c>
      <c r="U6835" s="38" t="s">
        <v>26994</v>
      </c>
      <c r="X6835" s="367">
        <v>29481</v>
      </c>
      <c r="Y6835" s="38" t="s">
        <v>1322</v>
      </c>
      <c r="AA6835" s="38" t="s">
        <v>1170</v>
      </c>
      <c r="AB6835" s="38" t="s">
        <v>26950</v>
      </c>
      <c r="AE6835" s="38" t="s">
        <v>2950</v>
      </c>
      <c r="AG6835" s="38">
        <v>1</v>
      </c>
      <c r="AH6835" s="38" t="s">
        <v>4439</v>
      </c>
      <c r="AI6835" s="38" t="s">
        <v>4440</v>
      </c>
      <c r="AJ6835" s="38" t="s">
        <v>4449</v>
      </c>
      <c r="AK6835" s="38" t="s">
        <v>26999</v>
      </c>
      <c r="AL6835" s="301" t="s">
        <v>26831</v>
      </c>
    </row>
    <row r="6836" spans="1:38" ht="25.5">
      <c r="A6836" s="29">
        <v>1</v>
      </c>
      <c r="B6836" s="29">
        <v>0</v>
      </c>
      <c r="C6836" s="38" t="s">
        <v>26981</v>
      </c>
      <c r="D6836" s="38" t="s">
        <v>26966</v>
      </c>
      <c r="F6836" s="38" t="s">
        <v>26717</v>
      </c>
      <c r="H6836" s="38" t="s">
        <v>13467</v>
      </c>
      <c r="I6836" s="38" t="s">
        <v>4446</v>
      </c>
      <c r="J6836" s="38" t="s">
        <v>26978</v>
      </c>
      <c r="N6836" s="38" t="s">
        <v>1316</v>
      </c>
      <c r="P6836" s="38" t="s">
        <v>2008</v>
      </c>
      <c r="R6836" s="38" t="s">
        <v>19144</v>
      </c>
      <c r="U6836" s="38" t="s">
        <v>26995</v>
      </c>
      <c r="X6836" s="367">
        <v>29481</v>
      </c>
      <c r="Y6836" s="38" t="s">
        <v>1322</v>
      </c>
      <c r="AA6836" s="38" t="s">
        <v>1170</v>
      </c>
      <c r="AE6836" s="38" t="s">
        <v>2950</v>
      </c>
      <c r="AG6836" s="38">
        <v>1</v>
      </c>
      <c r="AH6836" s="38" t="s">
        <v>4439</v>
      </c>
      <c r="AI6836" s="38" t="s">
        <v>4440</v>
      </c>
      <c r="AJ6836" s="38" t="s">
        <v>4449</v>
      </c>
      <c r="AK6836" s="38" t="s">
        <v>26942</v>
      </c>
      <c r="AL6836" s="301" t="s">
        <v>26831</v>
      </c>
    </row>
    <row r="6837" spans="1:38" ht="25.5">
      <c r="A6837" s="29">
        <v>1</v>
      </c>
      <c r="B6837" s="29">
        <v>0</v>
      </c>
      <c r="C6837" s="38" t="s">
        <v>26982</v>
      </c>
      <c r="D6837" s="38" t="s">
        <v>26967</v>
      </c>
      <c r="F6837" s="38" t="s">
        <v>26717</v>
      </c>
      <c r="I6837" s="38" t="s">
        <v>4438</v>
      </c>
      <c r="J6837" s="38" t="s">
        <v>26961</v>
      </c>
      <c r="N6837" s="38" t="s">
        <v>1316</v>
      </c>
      <c r="P6837" s="38" t="s">
        <v>2008</v>
      </c>
      <c r="R6837" s="38" t="s">
        <v>19144</v>
      </c>
      <c r="X6837" s="367">
        <v>29481</v>
      </c>
      <c r="Y6837" s="38" t="s">
        <v>1322</v>
      </c>
      <c r="AA6837" s="38" t="s">
        <v>1170</v>
      </c>
      <c r="AE6837" s="38" t="s">
        <v>2950</v>
      </c>
      <c r="AG6837" s="38">
        <v>1</v>
      </c>
      <c r="AH6837" s="38" t="s">
        <v>4439</v>
      </c>
      <c r="AI6837" s="38" t="s">
        <v>4440</v>
      </c>
      <c r="AJ6837" s="38" t="s">
        <v>5780</v>
      </c>
      <c r="AL6837" s="301" t="s">
        <v>26831</v>
      </c>
    </row>
    <row r="6838" spans="1:38" ht="51">
      <c r="A6838" s="29">
        <v>1</v>
      </c>
      <c r="B6838" s="29">
        <v>0</v>
      </c>
      <c r="C6838" s="38" t="s">
        <v>26983</v>
      </c>
      <c r="D6838" s="38" t="s">
        <v>26965</v>
      </c>
      <c r="F6838" s="38" t="s">
        <v>26717</v>
      </c>
      <c r="H6838" s="38" t="s">
        <v>4841</v>
      </c>
      <c r="I6838" s="38" t="s">
        <v>4446</v>
      </c>
      <c r="J6838" s="38" t="s">
        <v>26982</v>
      </c>
      <c r="N6838" s="38" t="s">
        <v>1316</v>
      </c>
      <c r="P6838" s="38" t="s">
        <v>2008</v>
      </c>
      <c r="R6838" s="38" t="s">
        <v>19144</v>
      </c>
      <c r="U6838" s="38" t="s">
        <v>26996</v>
      </c>
      <c r="X6838" s="367">
        <v>29481</v>
      </c>
      <c r="Y6838" s="38" t="s">
        <v>1322</v>
      </c>
      <c r="AA6838" s="38" t="s">
        <v>1170</v>
      </c>
      <c r="AB6838" s="38" t="s">
        <v>26951</v>
      </c>
      <c r="AE6838" s="38" t="s">
        <v>2950</v>
      </c>
      <c r="AG6838" s="38">
        <v>1</v>
      </c>
      <c r="AH6838" s="38" t="s">
        <v>4439</v>
      </c>
      <c r="AI6838" s="38" t="s">
        <v>4440</v>
      </c>
      <c r="AJ6838" s="38" t="s">
        <v>4449</v>
      </c>
      <c r="AK6838" s="38" t="s">
        <v>27002</v>
      </c>
      <c r="AL6838" s="301" t="s">
        <v>26831</v>
      </c>
    </row>
    <row r="6839" spans="1:38" ht="25.5">
      <c r="A6839" s="29">
        <v>1</v>
      </c>
      <c r="B6839" s="29">
        <v>0</v>
      </c>
      <c r="C6839" s="38" t="s">
        <v>26984</v>
      </c>
      <c r="D6839" s="38" t="s">
        <v>26968</v>
      </c>
      <c r="F6839" s="38" t="s">
        <v>26717</v>
      </c>
      <c r="H6839" s="38" t="s">
        <v>4841</v>
      </c>
      <c r="I6839" s="38" t="s">
        <v>4446</v>
      </c>
      <c r="J6839" s="38" t="s">
        <v>26982</v>
      </c>
      <c r="N6839" s="38" t="s">
        <v>1316</v>
      </c>
      <c r="P6839" s="38" t="s">
        <v>2008</v>
      </c>
      <c r="R6839" s="38" t="s">
        <v>19144</v>
      </c>
      <c r="U6839" s="38" t="s">
        <v>26996</v>
      </c>
      <c r="X6839" s="367">
        <v>29481</v>
      </c>
      <c r="Y6839" s="38" t="s">
        <v>1322</v>
      </c>
      <c r="AA6839" s="38" t="s">
        <v>1170</v>
      </c>
      <c r="AB6839" s="38" t="s">
        <v>26952</v>
      </c>
      <c r="AE6839" s="38" t="s">
        <v>2950</v>
      </c>
      <c r="AG6839" s="38">
        <v>1</v>
      </c>
      <c r="AH6839" s="38" t="s">
        <v>4439</v>
      </c>
      <c r="AI6839" s="38" t="s">
        <v>4440</v>
      </c>
      <c r="AJ6839" s="38" t="s">
        <v>4449</v>
      </c>
      <c r="AK6839" s="38" t="s">
        <v>26942</v>
      </c>
      <c r="AL6839" s="301" t="s">
        <v>26831</v>
      </c>
    </row>
    <row r="6840" spans="1:38" ht="25.5">
      <c r="A6840" s="29">
        <v>1</v>
      </c>
      <c r="B6840" s="29">
        <v>0</v>
      </c>
      <c r="C6840" s="38" t="s">
        <v>26985</v>
      </c>
      <c r="D6840" s="38" t="s">
        <v>26969</v>
      </c>
      <c r="F6840" s="38" t="s">
        <v>26717</v>
      </c>
      <c r="H6840" s="38" t="s">
        <v>4841</v>
      </c>
      <c r="I6840" s="38" t="s">
        <v>4446</v>
      </c>
      <c r="J6840" s="38" t="s">
        <v>26982</v>
      </c>
      <c r="N6840" s="38" t="s">
        <v>1316</v>
      </c>
      <c r="P6840" s="38" t="s">
        <v>2008</v>
      </c>
      <c r="R6840" s="38" t="s">
        <v>19144</v>
      </c>
      <c r="U6840" s="38" t="s">
        <v>19441</v>
      </c>
      <c r="X6840" s="367">
        <v>29481</v>
      </c>
      <c r="Y6840" s="38" t="s">
        <v>1322</v>
      </c>
      <c r="AA6840" s="38" t="s">
        <v>1170</v>
      </c>
      <c r="AB6840" s="38" t="s">
        <v>26953</v>
      </c>
      <c r="AE6840" s="38" t="s">
        <v>2950</v>
      </c>
      <c r="AG6840" s="38">
        <v>1</v>
      </c>
      <c r="AH6840" s="38" t="s">
        <v>4439</v>
      </c>
      <c r="AI6840" s="38" t="s">
        <v>4440</v>
      </c>
      <c r="AJ6840" s="38" t="s">
        <v>4449</v>
      </c>
      <c r="AK6840" s="38" t="s">
        <v>26942</v>
      </c>
      <c r="AL6840" s="301" t="s">
        <v>26831</v>
      </c>
    </row>
    <row r="6841" spans="1:38" ht="25.5">
      <c r="A6841" s="29">
        <v>1</v>
      </c>
      <c r="B6841" s="29">
        <v>0</v>
      </c>
      <c r="C6841" s="38" t="s">
        <v>26986</v>
      </c>
      <c r="D6841" s="38" t="s">
        <v>26970</v>
      </c>
      <c r="F6841" s="38" t="s">
        <v>26717</v>
      </c>
      <c r="I6841" s="38" t="s">
        <v>4438</v>
      </c>
      <c r="J6841" s="38" t="s">
        <v>26961</v>
      </c>
      <c r="N6841" s="38" t="s">
        <v>1316</v>
      </c>
      <c r="P6841" s="38" t="s">
        <v>2008</v>
      </c>
      <c r="R6841" s="38" t="s">
        <v>19144</v>
      </c>
      <c r="X6841" s="367">
        <v>29481</v>
      </c>
      <c r="Y6841" s="38" t="s">
        <v>1322</v>
      </c>
      <c r="AA6841" s="38" t="s">
        <v>1170</v>
      </c>
      <c r="AE6841" s="38" t="s">
        <v>2950</v>
      </c>
      <c r="AG6841" s="38">
        <v>1</v>
      </c>
      <c r="AH6841" s="38" t="s">
        <v>4439</v>
      </c>
      <c r="AI6841" s="38" t="s">
        <v>4440</v>
      </c>
      <c r="AJ6841" s="38" t="s">
        <v>10937</v>
      </c>
      <c r="AL6841" s="301" t="s">
        <v>26831</v>
      </c>
    </row>
    <row r="6842" spans="1:38" ht="63.75">
      <c r="A6842" s="29">
        <v>1</v>
      </c>
      <c r="B6842" s="29">
        <v>0</v>
      </c>
      <c r="C6842" s="38" t="s">
        <v>26987</v>
      </c>
      <c r="D6842" s="38" t="s">
        <v>26971</v>
      </c>
      <c r="F6842" s="38" t="s">
        <v>26717</v>
      </c>
      <c r="H6842" s="38" t="s">
        <v>4841</v>
      </c>
      <c r="I6842" s="38" t="s">
        <v>4446</v>
      </c>
      <c r="J6842" s="38" t="s">
        <v>26986</v>
      </c>
      <c r="N6842" s="38" t="s">
        <v>1316</v>
      </c>
      <c r="P6842" s="38" t="s">
        <v>2008</v>
      </c>
      <c r="R6842" s="38" t="s">
        <v>19144</v>
      </c>
      <c r="U6842" s="38" t="s">
        <v>1330</v>
      </c>
      <c r="X6842" s="367">
        <v>29481</v>
      </c>
      <c r="Y6842" s="38" t="s">
        <v>1322</v>
      </c>
      <c r="AA6842" s="38" t="s">
        <v>1170</v>
      </c>
      <c r="AB6842" s="38" t="s">
        <v>26954</v>
      </c>
      <c r="AE6842" s="38" t="s">
        <v>2950</v>
      </c>
      <c r="AG6842" s="38">
        <v>1</v>
      </c>
      <c r="AH6842" s="38" t="s">
        <v>4439</v>
      </c>
      <c r="AI6842" s="38" t="s">
        <v>4440</v>
      </c>
      <c r="AJ6842" s="38" t="s">
        <v>4449</v>
      </c>
      <c r="AK6842" s="38" t="s">
        <v>27003</v>
      </c>
      <c r="AL6842" s="301" t="s">
        <v>26831</v>
      </c>
    </row>
    <row r="6843" spans="1:38" ht="63.75">
      <c r="A6843" s="29">
        <v>1</v>
      </c>
      <c r="B6843" s="29">
        <v>0</v>
      </c>
      <c r="C6843" s="38" t="s">
        <v>26988</v>
      </c>
      <c r="D6843" s="38" t="s">
        <v>26972</v>
      </c>
      <c r="F6843" s="38" t="s">
        <v>26717</v>
      </c>
      <c r="H6843" s="38" t="s">
        <v>4841</v>
      </c>
      <c r="I6843" s="38" t="s">
        <v>4446</v>
      </c>
      <c r="J6843" s="38" t="s">
        <v>26986</v>
      </c>
      <c r="N6843" s="38" t="s">
        <v>1316</v>
      </c>
      <c r="P6843" s="38" t="s">
        <v>2008</v>
      </c>
      <c r="R6843" s="38" t="s">
        <v>19144</v>
      </c>
      <c r="U6843" s="38" t="s">
        <v>1330</v>
      </c>
      <c r="X6843" s="367">
        <v>29481</v>
      </c>
      <c r="Y6843" s="38" t="s">
        <v>1322</v>
      </c>
      <c r="AA6843" s="38" t="s">
        <v>1170</v>
      </c>
      <c r="AB6843" s="38" t="s">
        <v>26955</v>
      </c>
      <c r="AE6843" s="38" t="s">
        <v>2950</v>
      </c>
      <c r="AG6843" s="38">
        <v>1</v>
      </c>
      <c r="AH6843" s="38" t="s">
        <v>4439</v>
      </c>
      <c r="AI6843" s="38" t="s">
        <v>4440</v>
      </c>
      <c r="AJ6843" s="38" t="s">
        <v>4449</v>
      </c>
      <c r="AK6843" s="38" t="s">
        <v>27003</v>
      </c>
      <c r="AL6843" s="301" t="s">
        <v>26831</v>
      </c>
    </row>
    <row r="6844" spans="1:38" ht="63.75">
      <c r="A6844" s="29">
        <v>1</v>
      </c>
      <c r="B6844" s="29">
        <v>0</v>
      </c>
      <c r="C6844" s="38" t="s">
        <v>26989</v>
      </c>
      <c r="D6844" s="38" t="s">
        <v>26973</v>
      </c>
      <c r="F6844" s="38" t="s">
        <v>26717</v>
      </c>
      <c r="H6844" s="38" t="s">
        <v>4841</v>
      </c>
      <c r="I6844" s="38" t="s">
        <v>4446</v>
      </c>
      <c r="J6844" s="38" t="s">
        <v>26986</v>
      </c>
      <c r="N6844" s="38" t="s">
        <v>1316</v>
      </c>
      <c r="P6844" s="38" t="s">
        <v>2008</v>
      </c>
      <c r="R6844" s="38" t="s">
        <v>19144</v>
      </c>
      <c r="U6844" s="38" t="s">
        <v>1330</v>
      </c>
      <c r="X6844" s="367">
        <v>29481</v>
      </c>
      <c r="Y6844" s="38" t="s">
        <v>1322</v>
      </c>
      <c r="AA6844" s="38" t="s">
        <v>1170</v>
      </c>
      <c r="AB6844" s="38" t="s">
        <v>26956</v>
      </c>
      <c r="AE6844" s="38" t="s">
        <v>2950</v>
      </c>
      <c r="AG6844" s="38">
        <v>1</v>
      </c>
      <c r="AH6844" s="38" t="s">
        <v>4439</v>
      </c>
      <c r="AI6844" s="38" t="s">
        <v>4440</v>
      </c>
      <c r="AJ6844" s="38" t="s">
        <v>4449</v>
      </c>
      <c r="AK6844" s="38" t="s">
        <v>27003</v>
      </c>
      <c r="AL6844" s="301" t="s">
        <v>26831</v>
      </c>
    </row>
    <row r="6845" spans="1:38" ht="25.5">
      <c r="A6845" s="29">
        <v>1</v>
      </c>
      <c r="B6845" s="29">
        <v>0</v>
      </c>
      <c r="C6845" s="38" t="s">
        <v>26990</v>
      </c>
      <c r="D6845" s="38" t="s">
        <v>26974</v>
      </c>
      <c r="F6845" s="38" t="s">
        <v>26717</v>
      </c>
      <c r="I6845" s="38" t="s">
        <v>4438</v>
      </c>
      <c r="J6845" s="38" t="s">
        <v>26961</v>
      </c>
      <c r="N6845" s="38" t="s">
        <v>1316</v>
      </c>
      <c r="P6845" s="38" t="s">
        <v>2008</v>
      </c>
      <c r="R6845" s="38" t="s">
        <v>19144</v>
      </c>
      <c r="X6845" s="367">
        <v>29481</v>
      </c>
      <c r="Y6845" s="38" t="s">
        <v>1322</v>
      </c>
      <c r="AA6845" s="38" t="s">
        <v>1170</v>
      </c>
      <c r="AE6845" s="38" t="s">
        <v>2950</v>
      </c>
      <c r="AG6845" s="38">
        <v>1</v>
      </c>
      <c r="AH6845" s="38" t="s">
        <v>4439</v>
      </c>
      <c r="AI6845" s="38" t="s">
        <v>4440</v>
      </c>
      <c r="AJ6845" s="38" t="s">
        <v>25418</v>
      </c>
      <c r="AL6845" s="301" t="s">
        <v>26831</v>
      </c>
    </row>
    <row r="6846" spans="1:38" ht="76.5">
      <c r="A6846" s="29">
        <v>1</v>
      </c>
      <c r="B6846" s="29">
        <v>0</v>
      </c>
      <c r="C6846" s="38" t="s">
        <v>26991</v>
      </c>
      <c r="D6846" s="38" t="s">
        <v>26975</v>
      </c>
      <c r="F6846" s="38" t="s">
        <v>26717</v>
      </c>
      <c r="H6846" s="38" t="s">
        <v>4841</v>
      </c>
      <c r="I6846" s="38" t="s">
        <v>4446</v>
      </c>
      <c r="J6846" s="38" t="s">
        <v>26990</v>
      </c>
      <c r="N6846" s="38" t="s">
        <v>1316</v>
      </c>
      <c r="P6846" s="38" t="s">
        <v>2008</v>
      </c>
      <c r="R6846" s="38" t="s">
        <v>19144</v>
      </c>
      <c r="U6846" s="38" t="s">
        <v>1330</v>
      </c>
      <c r="X6846" s="367">
        <v>29481</v>
      </c>
      <c r="Y6846" s="38" t="s">
        <v>1322</v>
      </c>
      <c r="AA6846" s="38" t="s">
        <v>1170</v>
      </c>
      <c r="AB6846" s="38" t="s">
        <v>26957</v>
      </c>
      <c r="AE6846" s="38" t="s">
        <v>2950</v>
      </c>
      <c r="AG6846" s="38">
        <v>1</v>
      </c>
      <c r="AH6846" s="38" t="s">
        <v>4439</v>
      </c>
      <c r="AI6846" s="38" t="s">
        <v>4440</v>
      </c>
      <c r="AJ6846" s="38" t="s">
        <v>4449</v>
      </c>
      <c r="AK6846" s="38" t="s">
        <v>27004</v>
      </c>
      <c r="AL6846" s="301" t="s">
        <v>26831</v>
      </c>
    </row>
    <row r="6847" spans="1:38" ht="63.75">
      <c r="A6847" s="29">
        <v>1</v>
      </c>
      <c r="B6847" s="29">
        <v>0</v>
      </c>
      <c r="C6847" s="38" t="s">
        <v>26992</v>
      </c>
      <c r="D6847" s="38" t="s">
        <v>26976</v>
      </c>
      <c r="F6847" s="38" t="s">
        <v>26717</v>
      </c>
      <c r="H6847" s="38" t="s">
        <v>4841</v>
      </c>
      <c r="I6847" s="38" t="s">
        <v>4446</v>
      </c>
      <c r="J6847" s="38" t="s">
        <v>26990</v>
      </c>
      <c r="N6847" s="38" t="s">
        <v>1316</v>
      </c>
      <c r="P6847" s="38" t="s">
        <v>2008</v>
      </c>
      <c r="R6847" s="38" t="s">
        <v>19144</v>
      </c>
      <c r="U6847" s="38" t="s">
        <v>1330</v>
      </c>
      <c r="X6847" s="367">
        <v>29481</v>
      </c>
      <c r="Y6847" s="38" t="s">
        <v>1322</v>
      </c>
      <c r="AA6847" s="38" t="s">
        <v>1170</v>
      </c>
      <c r="AB6847" s="38" t="s">
        <v>26958</v>
      </c>
      <c r="AE6847" s="38" t="s">
        <v>2950</v>
      </c>
      <c r="AG6847" s="38">
        <v>1</v>
      </c>
      <c r="AH6847" s="38" t="s">
        <v>4439</v>
      </c>
      <c r="AI6847" s="38" t="s">
        <v>4440</v>
      </c>
      <c r="AJ6847" s="38" t="s">
        <v>4449</v>
      </c>
      <c r="AK6847" s="38" t="s">
        <v>27003</v>
      </c>
      <c r="AL6847" s="301" t="s">
        <v>26831</v>
      </c>
    </row>
    <row r="6848" spans="1:38" ht="38.25">
      <c r="A6848" s="29">
        <v>1</v>
      </c>
      <c r="B6848" s="29">
        <v>0</v>
      </c>
      <c r="C6848" s="38" t="s">
        <v>26993</v>
      </c>
      <c r="D6848" s="38" t="s">
        <v>26977</v>
      </c>
      <c r="F6848" s="38" t="s">
        <v>26717</v>
      </c>
      <c r="H6848" s="38" t="s">
        <v>4841</v>
      </c>
      <c r="I6848" s="38" t="s">
        <v>4446</v>
      </c>
      <c r="J6848" s="38" t="s">
        <v>26990</v>
      </c>
      <c r="N6848" s="38" t="s">
        <v>1316</v>
      </c>
      <c r="P6848" s="38" t="s">
        <v>2008</v>
      </c>
      <c r="R6848" s="38" t="s">
        <v>19144</v>
      </c>
      <c r="U6848" s="38" t="s">
        <v>1330</v>
      </c>
      <c r="X6848" s="367">
        <v>29481</v>
      </c>
      <c r="Y6848" s="38" t="s">
        <v>1322</v>
      </c>
      <c r="AA6848" s="38" t="s">
        <v>1170</v>
      </c>
      <c r="AB6848" s="38" t="s">
        <v>26959</v>
      </c>
      <c r="AE6848" s="38" t="s">
        <v>2950</v>
      </c>
      <c r="AG6848" s="38">
        <v>1</v>
      </c>
      <c r="AH6848" s="38" t="s">
        <v>4439</v>
      </c>
      <c r="AI6848" s="38" t="s">
        <v>4440</v>
      </c>
      <c r="AJ6848" s="38" t="s">
        <v>4449</v>
      </c>
      <c r="AK6848" s="38" t="s">
        <v>27005</v>
      </c>
      <c r="AL6848" s="301" t="s">
        <v>26831</v>
      </c>
    </row>
    <row r="6849" spans="1:56" ht="51">
      <c r="A6849" s="29">
        <v>1</v>
      </c>
      <c r="B6849" s="29">
        <v>0</v>
      </c>
      <c r="C6849" s="38" t="s">
        <v>26998</v>
      </c>
      <c r="D6849" s="38" t="s">
        <v>26997</v>
      </c>
      <c r="F6849" s="38" t="s">
        <v>26717</v>
      </c>
      <c r="H6849" s="38" t="s">
        <v>4841</v>
      </c>
      <c r="I6849" s="38" t="s">
        <v>4446</v>
      </c>
      <c r="J6849" s="38" t="s">
        <v>26990</v>
      </c>
      <c r="N6849" s="38" t="s">
        <v>1316</v>
      </c>
      <c r="P6849" s="38" t="s">
        <v>2008</v>
      </c>
      <c r="R6849" s="38" t="s">
        <v>19144</v>
      </c>
      <c r="U6849" s="38" t="s">
        <v>1330</v>
      </c>
      <c r="X6849" s="367">
        <v>29481</v>
      </c>
      <c r="Y6849" s="38" t="s">
        <v>1322</v>
      </c>
      <c r="AA6849" s="38" t="s">
        <v>1170</v>
      </c>
      <c r="AB6849" s="38" t="s">
        <v>26960</v>
      </c>
      <c r="AE6849" s="38" t="s">
        <v>2950</v>
      </c>
      <c r="AG6849" s="38">
        <v>1</v>
      </c>
      <c r="AH6849" s="38" t="s">
        <v>4439</v>
      </c>
      <c r="AI6849" s="38" t="s">
        <v>4440</v>
      </c>
      <c r="AJ6849" s="38" t="s">
        <v>4449</v>
      </c>
      <c r="AK6849" s="38" t="s">
        <v>27006</v>
      </c>
      <c r="AL6849" s="301" t="s">
        <v>26831</v>
      </c>
    </row>
    <row r="6850" spans="1:56" ht="38.25">
      <c r="A6850" s="29">
        <v>0</v>
      </c>
      <c r="B6850" s="29">
        <v>0</v>
      </c>
      <c r="C6850" s="38" t="s">
        <v>27008</v>
      </c>
      <c r="F6850" s="38" t="s">
        <v>26717</v>
      </c>
      <c r="I6850" s="38" t="s">
        <v>4431</v>
      </c>
      <c r="J6850" s="406"/>
      <c r="M6850"/>
      <c r="N6850"/>
      <c r="P6850" s="29"/>
      <c r="U6850"/>
      <c r="AB6850" s="38" t="s">
        <v>27007</v>
      </c>
      <c r="AE6850" s="38" t="s">
        <v>2950</v>
      </c>
      <c r="AG6850" s="38">
        <v>1</v>
      </c>
      <c r="AJ6850" s="38" t="s">
        <v>15403</v>
      </c>
      <c r="AL6850" s="301" t="s">
        <v>26831</v>
      </c>
      <c r="AR6850" s="29" t="str">
        <f>IF(OR(I6850="Negativmappe",I6850="Negativstreifen",I6850="Diapositivfilm",I6850="Fotomappe;(POSITIVE)",AND(I6850="Kostümfotografie",NOT(AE6850="DT")),AND(I6850="Fotografie",NOT(AE6850="DT")),AND(I6850="Porträtfotografie",NOT(AE6850="DT")),AND(I6850="Fotodokumentation",NOT(AE6850="DT")),AND(I6850="Bühnenbildfotografie",NOT(AE6850="DT"))),"1","0")</f>
        <v>1</v>
      </c>
      <c r="AS6850" s="29">
        <f>AT6850</f>
        <v>0</v>
      </c>
      <c r="AT6850" s="29">
        <v>0</v>
      </c>
      <c r="AW6850" s="29" t="str">
        <f>IF(NOT(AV6850=""),"image/tiff","")</f>
        <v/>
      </c>
      <c r="AX6850" s="29" t="str">
        <f>IF(NOT(AV6850=""),"archival/master","")</f>
        <v/>
      </c>
      <c r="AY6850" s="29" t="str">
        <f>"https://media.mediathek-tanz-theater.de/iiif/2/nvt_"&amp;C6850&amp;".JP2"</f>
        <v>https://media.mediathek-tanz-theater.de/iiif/2/nvt_img-614.JP2</v>
      </c>
      <c r="AZ6850" s="29" t="str">
        <f>IF(NOT(AY6850=""),"image/jp2","")</f>
        <v>image/jp2</v>
      </c>
      <c r="BA6850" s="29" t="str">
        <f>IF(NOT(AY6850=""),"presentation/iiif","")</f>
        <v>presentation/iiif</v>
      </c>
      <c r="BB6850" s="29" t="str">
        <f>"https://media.mediathek-tanz-theater.de/iiif/2/nvt_"&amp;C6850&amp;".JP2/full/100,/0/default.jpg"</f>
        <v>https://media.mediathek-tanz-theater.de/iiif/2/nvt_img-614.JP2/full/100,/0/default.jpg</v>
      </c>
      <c r="BC6850" s="29" t="str">
        <f>IF(NOT(BB6850=""),"image/jpeg","")</f>
        <v>image/jpeg</v>
      </c>
      <c r="BD6850" s="29" t="str">
        <f>IF(NOT(BB6850=""),"presentation/thumbnail","")</f>
        <v>presentation/thumbnail</v>
      </c>
    </row>
    <row r="6851" spans="1:56" ht="25.5">
      <c r="A6851" s="29">
        <v>1</v>
      </c>
      <c r="B6851" s="29">
        <v>0</v>
      </c>
      <c r="C6851" s="38" t="s">
        <v>27039</v>
      </c>
      <c r="D6851" s="38" t="s">
        <v>27022</v>
      </c>
      <c r="F6851" s="38" t="s">
        <v>26717</v>
      </c>
      <c r="I6851" s="38" t="s">
        <v>4438</v>
      </c>
      <c r="J6851" s="38" t="s">
        <v>27008</v>
      </c>
      <c r="N6851" s="38" t="s">
        <v>1316</v>
      </c>
      <c r="P6851" s="38" t="s">
        <v>2008</v>
      </c>
      <c r="R6851" s="38" t="s">
        <v>19144</v>
      </c>
      <c r="X6851" s="367">
        <v>29481</v>
      </c>
      <c r="Y6851" s="38" t="s">
        <v>1322</v>
      </c>
      <c r="AA6851" s="38" t="s">
        <v>1170</v>
      </c>
      <c r="AE6851" s="38" t="s">
        <v>2950</v>
      </c>
      <c r="AG6851" s="38">
        <v>1</v>
      </c>
      <c r="AH6851" s="38" t="s">
        <v>4439</v>
      </c>
      <c r="AI6851" s="38" t="s">
        <v>4440</v>
      </c>
      <c r="AJ6851" s="38" t="s">
        <v>11478</v>
      </c>
      <c r="AL6851" s="301" t="s">
        <v>26831</v>
      </c>
    </row>
    <row r="6852" spans="1:56" ht="63.75">
      <c r="A6852" s="29">
        <v>1</v>
      </c>
      <c r="B6852" s="29">
        <v>0</v>
      </c>
      <c r="C6852" s="38" t="s">
        <v>27040</v>
      </c>
      <c r="D6852" s="38" t="s">
        <v>27023</v>
      </c>
      <c r="F6852" s="38" t="s">
        <v>26717</v>
      </c>
      <c r="I6852" s="38" t="s">
        <v>4446</v>
      </c>
      <c r="J6852" s="38" t="s">
        <v>27039</v>
      </c>
      <c r="N6852" s="38" t="s">
        <v>1316</v>
      </c>
      <c r="P6852" s="38" t="s">
        <v>2008</v>
      </c>
      <c r="R6852" s="38" t="s">
        <v>19144</v>
      </c>
      <c r="U6852" s="38" t="s">
        <v>27056</v>
      </c>
      <c r="X6852" s="367">
        <v>29481</v>
      </c>
      <c r="Y6852" s="38" t="s">
        <v>1322</v>
      </c>
      <c r="AA6852" s="38" t="s">
        <v>1170</v>
      </c>
      <c r="AB6852" s="38" t="s">
        <v>27009</v>
      </c>
      <c r="AE6852" s="38" t="s">
        <v>2950</v>
      </c>
      <c r="AG6852" s="38">
        <v>1</v>
      </c>
      <c r="AH6852" s="38" t="s">
        <v>4439</v>
      </c>
      <c r="AI6852" s="38" t="s">
        <v>4440</v>
      </c>
      <c r="AJ6852" s="38" t="s">
        <v>4449</v>
      </c>
      <c r="AK6852" s="38" t="s">
        <v>27061</v>
      </c>
      <c r="AL6852" s="301" t="s">
        <v>26831</v>
      </c>
    </row>
    <row r="6853" spans="1:56" ht="63.75">
      <c r="A6853" s="29">
        <v>1</v>
      </c>
      <c r="B6853" s="29">
        <v>0</v>
      </c>
      <c r="C6853" s="38" t="s">
        <v>27041</v>
      </c>
      <c r="D6853" s="38" t="s">
        <v>27024</v>
      </c>
      <c r="F6853" s="38" t="s">
        <v>26717</v>
      </c>
      <c r="I6853" s="38" t="s">
        <v>4446</v>
      </c>
      <c r="J6853" s="38" t="s">
        <v>27039</v>
      </c>
      <c r="N6853" s="38" t="s">
        <v>1316</v>
      </c>
      <c r="P6853" s="38" t="s">
        <v>2008</v>
      </c>
      <c r="R6853" s="38" t="s">
        <v>19144</v>
      </c>
      <c r="U6853" s="38" t="s">
        <v>27057</v>
      </c>
      <c r="X6853" s="367">
        <v>29481</v>
      </c>
      <c r="Y6853" s="38" t="s">
        <v>1322</v>
      </c>
      <c r="AA6853" s="38" t="s">
        <v>1170</v>
      </c>
      <c r="AB6853" s="38" t="s">
        <v>27010</v>
      </c>
      <c r="AE6853" s="38" t="s">
        <v>2950</v>
      </c>
      <c r="AG6853" s="38">
        <v>1</v>
      </c>
      <c r="AH6853" s="38" t="s">
        <v>4439</v>
      </c>
      <c r="AI6853" s="38" t="s">
        <v>4440</v>
      </c>
      <c r="AJ6853" s="38" t="s">
        <v>4449</v>
      </c>
      <c r="AK6853" s="38" t="s">
        <v>27060</v>
      </c>
      <c r="AL6853" s="301" t="s">
        <v>26831</v>
      </c>
    </row>
    <row r="6854" spans="1:56" ht="51">
      <c r="A6854" s="29">
        <v>1</v>
      </c>
      <c r="B6854" s="29">
        <v>0</v>
      </c>
      <c r="C6854" s="38" t="s">
        <v>27042</v>
      </c>
      <c r="D6854" s="38" t="s">
        <v>27025</v>
      </c>
      <c r="F6854" s="38" t="s">
        <v>26717</v>
      </c>
      <c r="I6854" s="38" t="s">
        <v>4446</v>
      </c>
      <c r="J6854" s="38" t="s">
        <v>27039</v>
      </c>
      <c r="N6854" s="38" t="s">
        <v>1316</v>
      </c>
      <c r="P6854" s="38" t="s">
        <v>2008</v>
      </c>
      <c r="R6854" s="38" t="s">
        <v>19144</v>
      </c>
      <c r="U6854" s="38" t="s">
        <v>19441</v>
      </c>
      <c r="X6854" s="367">
        <v>29481</v>
      </c>
      <c r="Y6854" s="38" t="s">
        <v>1322</v>
      </c>
      <c r="AA6854" s="38" t="s">
        <v>1170</v>
      </c>
      <c r="AB6854" s="38" t="s">
        <v>27011</v>
      </c>
      <c r="AE6854" s="38" t="s">
        <v>2950</v>
      </c>
      <c r="AG6854" s="38">
        <v>1</v>
      </c>
      <c r="AH6854" s="38" t="s">
        <v>4439</v>
      </c>
      <c r="AI6854" s="38" t="s">
        <v>4440</v>
      </c>
      <c r="AJ6854" s="38" t="s">
        <v>4449</v>
      </c>
      <c r="AK6854" s="38" t="s">
        <v>27062</v>
      </c>
      <c r="AL6854" s="301" t="s">
        <v>26831</v>
      </c>
    </row>
    <row r="6855" spans="1:56" ht="25.5">
      <c r="A6855" s="29">
        <v>1</v>
      </c>
      <c r="B6855" s="29">
        <v>0</v>
      </c>
      <c r="C6855" s="38" t="s">
        <v>27043</v>
      </c>
      <c r="D6855" s="38" t="s">
        <v>27026</v>
      </c>
      <c r="F6855" s="38" t="s">
        <v>26717</v>
      </c>
      <c r="I6855" s="38" t="s">
        <v>4438</v>
      </c>
      <c r="J6855" s="38" t="s">
        <v>27008</v>
      </c>
      <c r="N6855" s="38" t="s">
        <v>1316</v>
      </c>
      <c r="P6855" s="38" t="s">
        <v>2008</v>
      </c>
      <c r="R6855" s="38" t="s">
        <v>19144</v>
      </c>
      <c r="X6855" s="367">
        <v>29481</v>
      </c>
      <c r="Y6855" s="38" t="s">
        <v>1322</v>
      </c>
      <c r="AA6855" s="38" t="s">
        <v>1170</v>
      </c>
      <c r="AE6855" s="38" t="s">
        <v>2950</v>
      </c>
      <c r="AG6855" s="38">
        <v>1</v>
      </c>
      <c r="AH6855" s="38" t="s">
        <v>4439</v>
      </c>
      <c r="AI6855" s="38" t="s">
        <v>4440</v>
      </c>
      <c r="AJ6855" s="38" t="s">
        <v>11491</v>
      </c>
      <c r="AL6855" s="301" t="s">
        <v>26831</v>
      </c>
    </row>
    <row r="6856" spans="1:56" ht="51">
      <c r="A6856" s="29">
        <v>1</v>
      </c>
      <c r="B6856" s="29">
        <v>0</v>
      </c>
      <c r="C6856" s="38" t="s">
        <v>27044</v>
      </c>
      <c r="D6856" s="38" t="s">
        <v>27027</v>
      </c>
      <c r="F6856" s="38" t="s">
        <v>26717</v>
      </c>
      <c r="H6856" s="38" t="s">
        <v>5078</v>
      </c>
      <c r="I6856" s="38" t="s">
        <v>4446</v>
      </c>
      <c r="J6856" s="38" t="s">
        <v>27043</v>
      </c>
      <c r="N6856" s="38" t="s">
        <v>1316</v>
      </c>
      <c r="P6856" s="38" t="s">
        <v>2008</v>
      </c>
      <c r="R6856" s="38" t="s">
        <v>19144</v>
      </c>
      <c r="U6856" s="38" t="s">
        <v>19441</v>
      </c>
      <c r="X6856" s="367">
        <v>29481</v>
      </c>
      <c r="Y6856" s="38" t="s">
        <v>1322</v>
      </c>
      <c r="AA6856" s="38" t="s">
        <v>1170</v>
      </c>
      <c r="AB6856" s="38" t="s">
        <v>27012</v>
      </c>
      <c r="AE6856" s="38" t="s">
        <v>2950</v>
      </c>
      <c r="AG6856" s="38">
        <v>1</v>
      </c>
      <c r="AH6856" s="38" t="s">
        <v>4439</v>
      </c>
      <c r="AI6856" s="38" t="s">
        <v>4440</v>
      </c>
      <c r="AJ6856" s="38" t="s">
        <v>4449</v>
      </c>
      <c r="AK6856" s="38" t="s">
        <v>27063</v>
      </c>
      <c r="AL6856" s="301" t="s">
        <v>26831</v>
      </c>
    </row>
    <row r="6857" spans="1:56" ht="76.5">
      <c r="A6857" s="29">
        <v>1</v>
      </c>
      <c r="B6857" s="29">
        <v>0</v>
      </c>
      <c r="C6857" s="38" t="s">
        <v>27045</v>
      </c>
      <c r="D6857" s="38" t="s">
        <v>27028</v>
      </c>
      <c r="F6857" s="38" t="s">
        <v>26717</v>
      </c>
      <c r="H6857" s="38" t="s">
        <v>5078</v>
      </c>
      <c r="I6857" s="38" t="s">
        <v>4446</v>
      </c>
      <c r="J6857" s="38" t="s">
        <v>27043</v>
      </c>
      <c r="N6857" s="38" t="s">
        <v>1316</v>
      </c>
      <c r="P6857" s="38" t="s">
        <v>2008</v>
      </c>
      <c r="R6857" s="38" t="s">
        <v>19144</v>
      </c>
      <c r="U6857" s="38" t="s">
        <v>1330</v>
      </c>
      <c r="X6857" s="367">
        <v>29481</v>
      </c>
      <c r="Y6857" s="38" t="s">
        <v>1322</v>
      </c>
      <c r="AA6857" s="38" t="s">
        <v>1170</v>
      </c>
      <c r="AB6857" s="38" t="s">
        <v>27013</v>
      </c>
      <c r="AE6857" s="38" t="s">
        <v>2950</v>
      </c>
      <c r="AG6857" s="38">
        <v>1</v>
      </c>
      <c r="AH6857" s="38" t="s">
        <v>4439</v>
      </c>
      <c r="AI6857" s="38" t="s">
        <v>4440</v>
      </c>
      <c r="AJ6857" s="38" t="s">
        <v>4449</v>
      </c>
      <c r="AK6857" s="38" t="s">
        <v>27064</v>
      </c>
      <c r="AL6857" s="301" t="s">
        <v>26831</v>
      </c>
    </row>
    <row r="6858" spans="1:56" ht="51">
      <c r="A6858" s="29">
        <v>1</v>
      </c>
      <c r="B6858" s="29">
        <v>0</v>
      </c>
      <c r="C6858" s="38" t="s">
        <v>27046</v>
      </c>
      <c r="D6858" s="38" t="s">
        <v>27029</v>
      </c>
      <c r="F6858" s="38" t="s">
        <v>26717</v>
      </c>
      <c r="H6858" s="38" t="s">
        <v>5078</v>
      </c>
      <c r="I6858" s="38" t="s">
        <v>4446</v>
      </c>
      <c r="J6858" s="38" t="s">
        <v>27043</v>
      </c>
      <c r="N6858" s="38" t="s">
        <v>1316</v>
      </c>
      <c r="P6858" s="38" t="s">
        <v>2008</v>
      </c>
      <c r="R6858" s="38" t="s">
        <v>19144</v>
      </c>
      <c r="U6858" s="38" t="s">
        <v>27058</v>
      </c>
      <c r="X6858" s="367">
        <v>29481</v>
      </c>
      <c r="Y6858" s="38" t="s">
        <v>1322</v>
      </c>
      <c r="AA6858" s="38" t="s">
        <v>1170</v>
      </c>
      <c r="AB6858" s="38" t="s">
        <v>27014</v>
      </c>
      <c r="AE6858" s="38" t="s">
        <v>2950</v>
      </c>
      <c r="AG6858" s="38">
        <v>1</v>
      </c>
      <c r="AH6858" s="38" t="s">
        <v>4439</v>
      </c>
      <c r="AI6858" s="38" t="s">
        <v>4440</v>
      </c>
      <c r="AJ6858" s="38" t="s">
        <v>4449</v>
      </c>
      <c r="AK6858" s="38" t="s">
        <v>27063</v>
      </c>
      <c r="AL6858" s="301" t="s">
        <v>26831</v>
      </c>
    </row>
    <row r="6859" spans="1:56" ht="25.5">
      <c r="A6859" s="29">
        <v>1</v>
      </c>
      <c r="B6859" s="29">
        <v>0</v>
      </c>
      <c r="C6859" s="38" t="s">
        <v>27047</v>
      </c>
      <c r="D6859" s="38" t="s">
        <v>27030</v>
      </c>
      <c r="F6859" s="38" t="s">
        <v>26717</v>
      </c>
      <c r="I6859" s="38" t="s">
        <v>4438</v>
      </c>
      <c r="J6859" s="38" t="s">
        <v>27008</v>
      </c>
      <c r="N6859" s="38" t="s">
        <v>1316</v>
      </c>
      <c r="P6859" s="38" t="s">
        <v>2008</v>
      </c>
      <c r="R6859" s="38" t="s">
        <v>19144</v>
      </c>
      <c r="X6859" s="367">
        <v>29481</v>
      </c>
      <c r="Y6859" s="38" t="s">
        <v>1322</v>
      </c>
      <c r="AA6859" s="38" t="s">
        <v>1170</v>
      </c>
      <c r="AE6859" s="38" t="s">
        <v>2950</v>
      </c>
      <c r="AG6859" s="38">
        <v>1</v>
      </c>
      <c r="AH6859" s="38" t="s">
        <v>4439</v>
      </c>
      <c r="AI6859" s="38" t="s">
        <v>4440</v>
      </c>
      <c r="AJ6859" s="38" t="s">
        <v>13993</v>
      </c>
      <c r="AL6859" s="301" t="s">
        <v>26831</v>
      </c>
    </row>
    <row r="6860" spans="1:56" ht="51">
      <c r="A6860" s="29">
        <v>1</v>
      </c>
      <c r="B6860" s="29">
        <v>0</v>
      </c>
      <c r="C6860" s="38" t="s">
        <v>27048</v>
      </c>
      <c r="D6860" s="38" t="s">
        <v>27031</v>
      </c>
      <c r="F6860" s="38" t="s">
        <v>26717</v>
      </c>
      <c r="H6860" s="38" t="s">
        <v>5078</v>
      </c>
      <c r="I6860" s="38" t="s">
        <v>4446</v>
      </c>
      <c r="J6860" s="38" t="s">
        <v>27047</v>
      </c>
      <c r="N6860" s="38" t="s">
        <v>1316</v>
      </c>
      <c r="P6860" s="38" t="s">
        <v>2008</v>
      </c>
      <c r="R6860" s="38" t="s">
        <v>19144</v>
      </c>
      <c r="X6860" s="367">
        <v>29481</v>
      </c>
      <c r="Y6860" s="38" t="s">
        <v>1322</v>
      </c>
      <c r="AA6860" s="38" t="s">
        <v>1170</v>
      </c>
      <c r="AB6860" s="38" t="s">
        <v>27015</v>
      </c>
      <c r="AE6860" s="38" t="s">
        <v>2950</v>
      </c>
      <c r="AG6860" s="38">
        <v>1</v>
      </c>
      <c r="AH6860" s="38" t="s">
        <v>4439</v>
      </c>
      <c r="AI6860" s="38" t="s">
        <v>4440</v>
      </c>
      <c r="AJ6860" s="38" t="s">
        <v>4449</v>
      </c>
      <c r="AK6860" s="38" t="s">
        <v>27063</v>
      </c>
      <c r="AL6860" s="301" t="s">
        <v>26831</v>
      </c>
    </row>
    <row r="6861" spans="1:56" ht="51">
      <c r="A6861" s="29">
        <v>1</v>
      </c>
      <c r="B6861" s="29">
        <v>0</v>
      </c>
      <c r="C6861" s="38" t="s">
        <v>27049</v>
      </c>
      <c r="D6861" s="38" t="s">
        <v>27032</v>
      </c>
      <c r="F6861" s="38" t="s">
        <v>26717</v>
      </c>
      <c r="H6861" s="38" t="s">
        <v>5078</v>
      </c>
      <c r="I6861" s="38" t="s">
        <v>4446</v>
      </c>
      <c r="J6861" s="38" t="s">
        <v>27047</v>
      </c>
      <c r="N6861" s="38" t="s">
        <v>1316</v>
      </c>
      <c r="P6861" s="38" t="s">
        <v>2008</v>
      </c>
      <c r="R6861" s="38" t="s">
        <v>19144</v>
      </c>
      <c r="U6861" s="38" t="s">
        <v>1208</v>
      </c>
      <c r="X6861" s="367">
        <v>29481</v>
      </c>
      <c r="Y6861" s="38" t="s">
        <v>1322</v>
      </c>
      <c r="AA6861" s="38" t="s">
        <v>1170</v>
      </c>
      <c r="AB6861" s="38" t="s">
        <v>27016</v>
      </c>
      <c r="AE6861" s="38" t="s">
        <v>2950</v>
      </c>
      <c r="AG6861" s="38">
        <v>1</v>
      </c>
      <c r="AH6861" s="38" t="s">
        <v>4439</v>
      </c>
      <c r="AI6861" s="38" t="s">
        <v>4440</v>
      </c>
      <c r="AJ6861" s="38" t="s">
        <v>4449</v>
      </c>
      <c r="AK6861" s="38" t="s">
        <v>27063</v>
      </c>
      <c r="AL6861" s="301" t="s">
        <v>26831</v>
      </c>
    </row>
    <row r="6862" spans="1:56" ht="51">
      <c r="A6862" s="29">
        <v>1</v>
      </c>
      <c r="B6862" s="29">
        <v>0</v>
      </c>
      <c r="C6862" s="38" t="s">
        <v>27050</v>
      </c>
      <c r="D6862" s="38" t="s">
        <v>27033</v>
      </c>
      <c r="F6862" s="38" t="s">
        <v>26717</v>
      </c>
      <c r="H6862" s="38" t="s">
        <v>5078</v>
      </c>
      <c r="I6862" s="38" t="s">
        <v>4446</v>
      </c>
      <c r="J6862" s="38" t="s">
        <v>27047</v>
      </c>
      <c r="N6862" s="38" t="s">
        <v>1316</v>
      </c>
      <c r="P6862" s="38" t="s">
        <v>2008</v>
      </c>
      <c r="R6862" s="38" t="s">
        <v>19144</v>
      </c>
      <c r="U6862" s="38" t="s">
        <v>19441</v>
      </c>
      <c r="X6862" s="367">
        <v>29481</v>
      </c>
      <c r="Y6862" s="38" t="s">
        <v>1322</v>
      </c>
      <c r="AA6862" s="38" t="s">
        <v>1170</v>
      </c>
      <c r="AB6862" s="38" t="s">
        <v>27017</v>
      </c>
      <c r="AE6862" s="38" t="s">
        <v>2950</v>
      </c>
      <c r="AG6862" s="38">
        <v>1</v>
      </c>
      <c r="AH6862" s="38" t="s">
        <v>4439</v>
      </c>
      <c r="AI6862" s="38" t="s">
        <v>4440</v>
      </c>
      <c r="AJ6862" s="38" t="s">
        <v>4449</v>
      </c>
      <c r="AK6862" s="38" t="s">
        <v>27063</v>
      </c>
      <c r="AL6862" s="301" t="s">
        <v>26831</v>
      </c>
    </row>
    <row r="6863" spans="1:56" ht="25.5">
      <c r="A6863" s="29">
        <v>1</v>
      </c>
      <c r="B6863" s="29">
        <v>0</v>
      </c>
      <c r="C6863" s="38" t="s">
        <v>27051</v>
      </c>
      <c r="D6863" s="38" t="s">
        <v>27034</v>
      </c>
      <c r="F6863" s="38" t="s">
        <v>26717</v>
      </c>
      <c r="I6863" s="38" t="s">
        <v>4438</v>
      </c>
      <c r="J6863" s="38" t="s">
        <v>27008</v>
      </c>
      <c r="N6863" s="38" t="s">
        <v>1316</v>
      </c>
      <c r="P6863" s="38" t="s">
        <v>2008</v>
      </c>
      <c r="R6863" s="38" t="s">
        <v>19144</v>
      </c>
      <c r="X6863" s="367">
        <v>29481</v>
      </c>
      <c r="Y6863" s="38" t="s">
        <v>1322</v>
      </c>
      <c r="AA6863" s="38" t="s">
        <v>1170</v>
      </c>
      <c r="AE6863" s="38" t="s">
        <v>2950</v>
      </c>
      <c r="AG6863" s="38">
        <v>1</v>
      </c>
      <c r="AH6863" s="38" t="s">
        <v>4439</v>
      </c>
      <c r="AI6863" s="38" t="s">
        <v>4440</v>
      </c>
      <c r="AJ6863" s="38" t="s">
        <v>15278</v>
      </c>
      <c r="AL6863" s="301" t="s">
        <v>26831</v>
      </c>
    </row>
    <row r="6864" spans="1:56" ht="63.75">
      <c r="A6864" s="29">
        <v>1</v>
      </c>
      <c r="B6864" s="29">
        <v>0</v>
      </c>
      <c r="C6864" s="38" t="s">
        <v>27052</v>
      </c>
      <c r="D6864" s="38" t="s">
        <v>27035</v>
      </c>
      <c r="F6864" s="38" t="s">
        <v>26717</v>
      </c>
      <c r="H6864" s="38" t="s">
        <v>5078</v>
      </c>
      <c r="I6864" s="38" t="s">
        <v>4446</v>
      </c>
      <c r="J6864" s="38" t="s">
        <v>27051</v>
      </c>
      <c r="N6864" s="38" t="s">
        <v>1316</v>
      </c>
      <c r="P6864" s="38" t="s">
        <v>2008</v>
      </c>
      <c r="R6864" s="38" t="s">
        <v>19144</v>
      </c>
      <c r="U6864" s="38" t="s">
        <v>27059</v>
      </c>
      <c r="X6864" s="367">
        <v>29481</v>
      </c>
      <c r="Y6864" s="38" t="s">
        <v>1322</v>
      </c>
      <c r="AA6864" s="38" t="s">
        <v>1170</v>
      </c>
      <c r="AB6864" s="38" t="s">
        <v>27018</v>
      </c>
      <c r="AE6864" s="38" t="s">
        <v>2950</v>
      </c>
      <c r="AG6864" s="38">
        <v>1</v>
      </c>
      <c r="AH6864" s="38" t="s">
        <v>4439</v>
      </c>
      <c r="AI6864" s="38" t="s">
        <v>4440</v>
      </c>
      <c r="AJ6864" s="38" t="s">
        <v>4449</v>
      </c>
      <c r="AK6864" s="38" t="s">
        <v>27065</v>
      </c>
      <c r="AL6864" s="301" t="s">
        <v>26831</v>
      </c>
    </row>
    <row r="6865" spans="1:56" ht="51">
      <c r="A6865" s="29">
        <v>1</v>
      </c>
      <c r="B6865" s="29">
        <v>0</v>
      </c>
      <c r="C6865" s="38" t="s">
        <v>27053</v>
      </c>
      <c r="D6865" s="38" t="s">
        <v>27036</v>
      </c>
      <c r="F6865" s="38" t="s">
        <v>26717</v>
      </c>
      <c r="H6865" s="38" t="s">
        <v>5078</v>
      </c>
      <c r="I6865" s="38" t="s">
        <v>4446</v>
      </c>
      <c r="J6865" s="38" t="s">
        <v>27051</v>
      </c>
      <c r="N6865" s="38" t="s">
        <v>1316</v>
      </c>
      <c r="P6865" s="38" t="s">
        <v>2008</v>
      </c>
      <c r="R6865" s="38" t="s">
        <v>19144</v>
      </c>
      <c r="U6865" s="38" t="s">
        <v>1330</v>
      </c>
      <c r="X6865" s="367">
        <v>29481</v>
      </c>
      <c r="Y6865" s="38" t="s">
        <v>1322</v>
      </c>
      <c r="AA6865" s="38" t="s">
        <v>1170</v>
      </c>
      <c r="AB6865" s="38" t="s">
        <v>27019</v>
      </c>
      <c r="AE6865" s="38" t="s">
        <v>2950</v>
      </c>
      <c r="AG6865" s="38">
        <v>1</v>
      </c>
      <c r="AH6865" s="38" t="s">
        <v>4439</v>
      </c>
      <c r="AI6865" s="38" t="s">
        <v>4440</v>
      </c>
      <c r="AJ6865" s="38" t="s">
        <v>4449</v>
      </c>
      <c r="AK6865" s="38" t="s">
        <v>27066</v>
      </c>
      <c r="AL6865" s="301" t="s">
        <v>26831</v>
      </c>
    </row>
    <row r="6866" spans="1:56" ht="51">
      <c r="A6866" s="29">
        <v>1</v>
      </c>
      <c r="B6866" s="29">
        <v>0</v>
      </c>
      <c r="C6866" s="38" t="s">
        <v>27054</v>
      </c>
      <c r="D6866" s="38" t="s">
        <v>27037</v>
      </c>
      <c r="F6866" s="38" t="s">
        <v>26717</v>
      </c>
      <c r="H6866" s="38" t="s">
        <v>5078</v>
      </c>
      <c r="I6866" s="38" t="s">
        <v>4446</v>
      </c>
      <c r="J6866" s="38" t="s">
        <v>27051</v>
      </c>
      <c r="N6866" s="38" t="s">
        <v>1316</v>
      </c>
      <c r="P6866" s="38" t="s">
        <v>2008</v>
      </c>
      <c r="R6866" s="38" t="s">
        <v>19144</v>
      </c>
      <c r="U6866" s="38" t="s">
        <v>1330</v>
      </c>
      <c r="X6866" s="367">
        <v>29481</v>
      </c>
      <c r="Y6866" s="38" t="s">
        <v>1322</v>
      </c>
      <c r="AA6866" s="38" t="s">
        <v>1170</v>
      </c>
      <c r="AB6866" s="38" t="s">
        <v>27020</v>
      </c>
      <c r="AE6866" s="38" t="s">
        <v>2950</v>
      </c>
      <c r="AG6866" s="38">
        <v>1</v>
      </c>
      <c r="AH6866" s="38" t="s">
        <v>4439</v>
      </c>
      <c r="AI6866" s="38" t="s">
        <v>4440</v>
      </c>
      <c r="AJ6866" s="38" t="s">
        <v>4449</v>
      </c>
      <c r="AK6866" s="38" t="s">
        <v>27066</v>
      </c>
      <c r="AL6866" s="301" t="s">
        <v>26831</v>
      </c>
    </row>
    <row r="6867" spans="1:56" ht="51">
      <c r="A6867" s="29">
        <v>1</v>
      </c>
      <c r="B6867" s="29">
        <v>0</v>
      </c>
      <c r="C6867" s="38" t="s">
        <v>27055</v>
      </c>
      <c r="D6867" s="38" t="s">
        <v>27038</v>
      </c>
      <c r="F6867" s="38" t="s">
        <v>26717</v>
      </c>
      <c r="H6867" s="38" t="s">
        <v>5078</v>
      </c>
      <c r="I6867" s="38" t="s">
        <v>4446</v>
      </c>
      <c r="J6867" s="38" t="s">
        <v>27051</v>
      </c>
      <c r="N6867" s="38" t="s">
        <v>1316</v>
      </c>
      <c r="P6867" s="38" t="s">
        <v>2008</v>
      </c>
      <c r="R6867" s="38" t="s">
        <v>19144</v>
      </c>
      <c r="U6867" s="38" t="s">
        <v>19441</v>
      </c>
      <c r="X6867" s="367">
        <v>29481</v>
      </c>
      <c r="Y6867" s="38" t="s">
        <v>1322</v>
      </c>
      <c r="AA6867" s="38" t="s">
        <v>1170</v>
      </c>
      <c r="AB6867" s="38" t="s">
        <v>27021</v>
      </c>
      <c r="AE6867" s="38" t="s">
        <v>2950</v>
      </c>
      <c r="AG6867" s="38">
        <v>1</v>
      </c>
      <c r="AH6867" s="38" t="s">
        <v>4439</v>
      </c>
      <c r="AI6867" s="38" t="s">
        <v>4440</v>
      </c>
      <c r="AJ6867" s="38" t="s">
        <v>4449</v>
      </c>
      <c r="AK6867" s="38" t="s">
        <v>27066</v>
      </c>
      <c r="AL6867" s="301" t="s">
        <v>26831</v>
      </c>
    </row>
    <row r="6868" spans="1:56" ht="38.25">
      <c r="A6868" s="29">
        <v>0</v>
      </c>
      <c r="B6868" s="29">
        <v>0</v>
      </c>
      <c r="C6868" s="38" t="s">
        <v>27067</v>
      </c>
      <c r="F6868" s="38" t="s">
        <v>26717</v>
      </c>
      <c r="I6868" s="38" t="s">
        <v>4431</v>
      </c>
      <c r="J6868" s="406"/>
      <c r="M6868"/>
      <c r="N6868"/>
      <c r="P6868" s="29"/>
      <c r="U6868"/>
      <c r="AB6868" s="38" t="s">
        <v>27068</v>
      </c>
      <c r="AE6868" s="38" t="s">
        <v>2950</v>
      </c>
      <c r="AG6868" s="38">
        <v>1</v>
      </c>
      <c r="AJ6868" s="38" t="s">
        <v>15403</v>
      </c>
      <c r="AL6868" s="301" t="s">
        <v>27069</v>
      </c>
      <c r="AR6868" s="29" t="str">
        <f>IF(OR(I6868="Negativmappe",I6868="Negativstreifen",I6868="Diapositivfilm",I6868="Fotomappe;(POSITIVE)",AND(I6868="Kostümfotografie",NOT(AE6868="DT")),AND(I6868="Fotografie",NOT(AE6868="DT")),AND(I6868="Porträtfotografie",NOT(AE6868="DT")),AND(I6868="Fotodokumentation",NOT(AE6868="DT")),AND(I6868="Bühnenbildfotografie",NOT(AE6868="DT"))),"1","0")</f>
        <v>1</v>
      </c>
      <c r="AS6868" s="29">
        <f>AT6868</f>
        <v>0</v>
      </c>
      <c r="AT6868" s="29">
        <v>0</v>
      </c>
      <c r="AW6868" s="29" t="str">
        <f>IF(NOT(AV6868=""),"image/tiff","")</f>
        <v/>
      </c>
      <c r="AX6868" s="29" t="str">
        <f>IF(NOT(AV6868=""),"archival/master","")</f>
        <v/>
      </c>
      <c r="AY6868" s="29" t="str">
        <f>"https://media.mediathek-tanz-theater.de/iiif/2/nvt_"&amp;C6868&amp;".JP2"</f>
        <v>https://media.mediathek-tanz-theater.de/iiif/2/nvt_img-615.JP2</v>
      </c>
      <c r="AZ6868" s="29" t="str">
        <f>IF(NOT(AY6868=""),"image/jp2","")</f>
        <v>image/jp2</v>
      </c>
      <c r="BA6868" s="29" t="str">
        <f>IF(NOT(AY6868=""),"presentation/iiif","")</f>
        <v>presentation/iiif</v>
      </c>
      <c r="BB6868" s="29" t="str">
        <f>"https://media.mediathek-tanz-theater.de/iiif/2/nvt_"&amp;C6868&amp;".JP2/full/100,/0/default.jpg"</f>
        <v>https://media.mediathek-tanz-theater.de/iiif/2/nvt_img-615.JP2/full/100,/0/default.jpg</v>
      </c>
      <c r="BC6868" s="29" t="str">
        <f>IF(NOT(BB6868=""),"image/jpeg","")</f>
        <v>image/jpeg</v>
      </c>
      <c r="BD6868" s="29" t="str">
        <f>IF(NOT(BB6868=""),"presentation/thumbnail","")</f>
        <v>presentation/thumbnail</v>
      </c>
    </row>
    <row r="6869" spans="1:56" ht="25.5">
      <c r="A6869" s="29">
        <v>1</v>
      </c>
      <c r="B6869" s="29">
        <v>0</v>
      </c>
      <c r="C6869" s="38" t="s">
        <v>27084</v>
      </c>
      <c r="D6869" s="38" t="s">
        <v>27076</v>
      </c>
      <c r="F6869" s="38" t="s">
        <v>26717</v>
      </c>
      <c r="I6869" s="38" t="s">
        <v>4438</v>
      </c>
      <c r="J6869" s="38" t="s">
        <v>27067</v>
      </c>
      <c r="N6869" s="38" t="s">
        <v>1316</v>
      </c>
      <c r="P6869" s="38" t="s">
        <v>2008</v>
      </c>
      <c r="R6869" s="38" t="s">
        <v>19144</v>
      </c>
      <c r="X6869" s="367">
        <v>29481</v>
      </c>
      <c r="Y6869" s="38" t="s">
        <v>1322</v>
      </c>
      <c r="AA6869" s="38" t="s">
        <v>1170</v>
      </c>
      <c r="AE6869" s="38" t="s">
        <v>2950</v>
      </c>
      <c r="AG6869" s="38">
        <v>1</v>
      </c>
      <c r="AH6869" s="38" t="s">
        <v>4439</v>
      </c>
      <c r="AI6869" s="38" t="s">
        <v>4440</v>
      </c>
      <c r="AJ6869" s="38" t="s">
        <v>5835</v>
      </c>
      <c r="AL6869" s="301" t="s">
        <v>27069</v>
      </c>
    </row>
    <row r="6870" spans="1:56" ht="51">
      <c r="A6870" s="29">
        <v>1</v>
      </c>
      <c r="B6870" s="29">
        <v>0</v>
      </c>
      <c r="C6870" s="38" t="s">
        <v>27085</v>
      </c>
      <c r="D6870" s="38" t="s">
        <v>27077</v>
      </c>
      <c r="F6870" s="38" t="s">
        <v>26717</v>
      </c>
      <c r="I6870" s="38" t="s">
        <v>4446</v>
      </c>
      <c r="J6870" s="38" t="s">
        <v>27084</v>
      </c>
      <c r="N6870" s="38" t="s">
        <v>1316</v>
      </c>
      <c r="P6870" s="38" t="s">
        <v>2008</v>
      </c>
      <c r="R6870" s="38" t="s">
        <v>19144</v>
      </c>
      <c r="U6870" s="38" t="s">
        <v>3472</v>
      </c>
      <c r="X6870" s="367">
        <v>29481</v>
      </c>
      <c r="Y6870" s="38" t="s">
        <v>1322</v>
      </c>
      <c r="AA6870" s="38" t="s">
        <v>1170</v>
      </c>
      <c r="AB6870" s="38" t="s">
        <v>27070</v>
      </c>
      <c r="AE6870" s="38" t="s">
        <v>2950</v>
      </c>
      <c r="AG6870" s="38">
        <v>1</v>
      </c>
      <c r="AH6870" s="38" t="s">
        <v>4439</v>
      </c>
      <c r="AI6870" s="38" t="s">
        <v>4440</v>
      </c>
      <c r="AJ6870" s="38" t="s">
        <v>4449</v>
      </c>
      <c r="AK6870" s="38" t="s">
        <v>27094</v>
      </c>
      <c r="AL6870" s="301" t="s">
        <v>27069</v>
      </c>
    </row>
    <row r="6871" spans="1:56" ht="51">
      <c r="A6871" s="29">
        <v>1</v>
      </c>
      <c r="B6871" s="29">
        <v>0</v>
      </c>
      <c r="C6871" s="38" t="s">
        <v>27086</v>
      </c>
      <c r="D6871" s="38" t="s">
        <v>27078</v>
      </c>
      <c r="F6871" s="38" t="s">
        <v>26717</v>
      </c>
      <c r="I6871" s="38" t="s">
        <v>4446</v>
      </c>
      <c r="J6871" s="38" t="s">
        <v>27084</v>
      </c>
      <c r="N6871" s="38" t="s">
        <v>1316</v>
      </c>
      <c r="P6871" s="38" t="s">
        <v>2008</v>
      </c>
      <c r="R6871" s="38" t="s">
        <v>19144</v>
      </c>
      <c r="U6871" s="38" t="s">
        <v>3472</v>
      </c>
      <c r="X6871" s="367">
        <v>29481</v>
      </c>
      <c r="Y6871" s="38" t="s">
        <v>1322</v>
      </c>
      <c r="AA6871" s="38" t="s">
        <v>1170</v>
      </c>
      <c r="AB6871" s="38" t="s">
        <v>27071</v>
      </c>
      <c r="AE6871" s="38" t="s">
        <v>2950</v>
      </c>
      <c r="AG6871" s="38">
        <v>1</v>
      </c>
      <c r="AH6871" s="38" t="s">
        <v>4439</v>
      </c>
      <c r="AI6871" s="38" t="s">
        <v>4440</v>
      </c>
      <c r="AJ6871" s="38" t="s">
        <v>4449</v>
      </c>
      <c r="AK6871" s="38" t="s">
        <v>27095</v>
      </c>
      <c r="AL6871" s="301" t="s">
        <v>27069</v>
      </c>
    </row>
    <row r="6872" spans="1:56" ht="38.25">
      <c r="A6872" s="29">
        <v>1</v>
      </c>
      <c r="B6872" s="29">
        <v>0</v>
      </c>
      <c r="C6872" s="38" t="s">
        <v>27087</v>
      </c>
      <c r="D6872" s="38" t="s">
        <v>27079</v>
      </c>
      <c r="F6872" s="38" t="s">
        <v>26717</v>
      </c>
      <c r="I6872" s="38" t="s">
        <v>4446</v>
      </c>
      <c r="J6872" s="38" t="s">
        <v>27084</v>
      </c>
      <c r="N6872" s="38" t="s">
        <v>1316</v>
      </c>
      <c r="P6872" s="38" t="s">
        <v>2008</v>
      </c>
      <c r="R6872" s="38" t="s">
        <v>19144</v>
      </c>
      <c r="U6872" s="38" t="s">
        <v>27092</v>
      </c>
      <c r="X6872" s="367">
        <v>29481</v>
      </c>
      <c r="Y6872" s="38" t="s">
        <v>1322</v>
      </c>
      <c r="AA6872" s="38" t="s">
        <v>1170</v>
      </c>
      <c r="AB6872" s="38" t="s">
        <v>27072</v>
      </c>
      <c r="AE6872" s="38" t="s">
        <v>2950</v>
      </c>
      <c r="AG6872" s="38">
        <v>1</v>
      </c>
      <c r="AH6872" s="38" t="s">
        <v>4439</v>
      </c>
      <c r="AI6872" s="38" t="s">
        <v>4440</v>
      </c>
      <c r="AJ6872" s="38" t="s">
        <v>4449</v>
      </c>
      <c r="AK6872" s="38" t="s">
        <v>27096</v>
      </c>
      <c r="AL6872" s="301" t="s">
        <v>27069</v>
      </c>
    </row>
    <row r="6873" spans="1:56" ht="25.5">
      <c r="A6873" s="29">
        <v>1</v>
      </c>
      <c r="B6873" s="29">
        <v>0</v>
      </c>
      <c r="C6873" s="38" t="s">
        <v>27088</v>
      </c>
      <c r="D6873" s="38" t="s">
        <v>27080</v>
      </c>
      <c r="F6873" s="38" t="s">
        <v>26717</v>
      </c>
      <c r="I6873" s="38" t="s">
        <v>4438</v>
      </c>
      <c r="J6873" s="38" t="s">
        <v>27067</v>
      </c>
      <c r="N6873" s="38" t="s">
        <v>1316</v>
      </c>
      <c r="P6873" s="38" t="s">
        <v>2008</v>
      </c>
      <c r="R6873" s="38" t="s">
        <v>19144</v>
      </c>
      <c r="X6873" s="367">
        <v>29481</v>
      </c>
      <c r="Y6873" s="38" t="s">
        <v>1322</v>
      </c>
      <c r="AA6873" s="38" t="s">
        <v>1170</v>
      </c>
      <c r="AE6873" s="38" t="s">
        <v>2950</v>
      </c>
      <c r="AG6873" s="38">
        <v>1</v>
      </c>
      <c r="AH6873" s="38" t="s">
        <v>4439</v>
      </c>
      <c r="AI6873" s="38" t="s">
        <v>4440</v>
      </c>
      <c r="AJ6873" s="38" t="s">
        <v>5835</v>
      </c>
      <c r="AL6873" s="301" t="s">
        <v>27069</v>
      </c>
    </row>
    <row r="6874" spans="1:56" ht="63.75">
      <c r="A6874" s="29">
        <v>1</v>
      </c>
      <c r="B6874" s="29">
        <v>0</v>
      </c>
      <c r="C6874" s="38" t="s">
        <v>27089</v>
      </c>
      <c r="D6874" s="38" t="s">
        <v>27081</v>
      </c>
      <c r="F6874" s="38" t="s">
        <v>26717</v>
      </c>
      <c r="I6874" s="38" t="s">
        <v>4446</v>
      </c>
      <c r="J6874" s="38" t="s">
        <v>27088</v>
      </c>
      <c r="N6874" s="38" t="s">
        <v>1316</v>
      </c>
      <c r="P6874" s="38" t="s">
        <v>2008</v>
      </c>
      <c r="R6874" s="38" t="s">
        <v>19144</v>
      </c>
      <c r="U6874" s="38" t="s">
        <v>27093</v>
      </c>
      <c r="X6874" s="367">
        <v>29481</v>
      </c>
      <c r="Y6874" s="38" t="s">
        <v>1322</v>
      </c>
      <c r="AA6874" s="38" t="s">
        <v>1170</v>
      </c>
      <c r="AB6874" s="38" t="s">
        <v>27073</v>
      </c>
      <c r="AE6874" s="38" t="s">
        <v>2950</v>
      </c>
      <c r="AG6874" s="38">
        <v>1</v>
      </c>
      <c r="AH6874" s="38" t="s">
        <v>4439</v>
      </c>
      <c r="AI6874" s="38" t="s">
        <v>4440</v>
      </c>
      <c r="AJ6874" s="38" t="s">
        <v>4449</v>
      </c>
      <c r="AK6874" s="38" t="s">
        <v>27097</v>
      </c>
      <c r="AL6874" s="301" t="s">
        <v>27069</v>
      </c>
    </row>
    <row r="6875" spans="1:56" ht="38.25">
      <c r="A6875" s="29">
        <v>1</v>
      </c>
      <c r="B6875" s="29">
        <v>0</v>
      </c>
      <c r="C6875" s="38" t="s">
        <v>27090</v>
      </c>
      <c r="D6875" s="38" t="s">
        <v>27082</v>
      </c>
      <c r="F6875" s="38" t="s">
        <v>26717</v>
      </c>
      <c r="I6875" s="38" t="s">
        <v>4446</v>
      </c>
      <c r="J6875" s="38" t="s">
        <v>27088</v>
      </c>
      <c r="N6875" s="38" t="s">
        <v>1316</v>
      </c>
      <c r="P6875" s="38" t="s">
        <v>2008</v>
      </c>
      <c r="R6875" s="38" t="s">
        <v>19144</v>
      </c>
      <c r="U6875" s="38" t="s">
        <v>27093</v>
      </c>
      <c r="X6875" s="367">
        <v>29481</v>
      </c>
      <c r="Y6875" s="38" t="s">
        <v>1322</v>
      </c>
      <c r="AA6875" s="38" t="s">
        <v>1170</v>
      </c>
      <c r="AB6875" s="38" t="s">
        <v>27074</v>
      </c>
      <c r="AE6875" s="38" t="s">
        <v>2950</v>
      </c>
      <c r="AG6875" s="38">
        <v>1</v>
      </c>
      <c r="AH6875" s="38" t="s">
        <v>4439</v>
      </c>
      <c r="AI6875" s="38" t="s">
        <v>4440</v>
      </c>
      <c r="AJ6875" s="38" t="s">
        <v>4449</v>
      </c>
      <c r="AK6875" s="38" t="s">
        <v>27060</v>
      </c>
      <c r="AL6875" s="301" t="s">
        <v>27069</v>
      </c>
    </row>
    <row r="6876" spans="1:56" ht="38.25">
      <c r="A6876" s="29">
        <v>1</v>
      </c>
      <c r="B6876" s="29">
        <v>0</v>
      </c>
      <c r="C6876" s="38" t="s">
        <v>27091</v>
      </c>
      <c r="D6876" s="38" t="s">
        <v>27083</v>
      </c>
      <c r="F6876" s="38" t="s">
        <v>26717</v>
      </c>
      <c r="I6876" s="38" t="s">
        <v>4446</v>
      </c>
      <c r="J6876" s="38" t="s">
        <v>27088</v>
      </c>
      <c r="N6876" s="38" t="s">
        <v>1316</v>
      </c>
      <c r="P6876" s="38" t="s">
        <v>2008</v>
      </c>
      <c r="R6876" s="38" t="s">
        <v>19144</v>
      </c>
      <c r="U6876" s="38" t="s">
        <v>3472</v>
      </c>
      <c r="X6876" s="367">
        <v>29481</v>
      </c>
      <c r="Y6876" s="38" t="s">
        <v>1322</v>
      </c>
      <c r="AA6876" s="38" t="s">
        <v>1170</v>
      </c>
      <c r="AB6876" s="38" t="s">
        <v>27075</v>
      </c>
      <c r="AE6876" s="38" t="s">
        <v>2950</v>
      </c>
      <c r="AG6876" s="38">
        <v>1</v>
      </c>
      <c r="AH6876" s="38" t="s">
        <v>4439</v>
      </c>
      <c r="AI6876" s="38" t="s">
        <v>4440</v>
      </c>
      <c r="AJ6876" s="38" t="s">
        <v>4449</v>
      </c>
      <c r="AK6876" s="38" t="s">
        <v>27060</v>
      </c>
      <c r="AL6876" s="301" t="s">
        <v>27069</v>
      </c>
    </row>
    <row r="6877" spans="1:56" ht="38.25">
      <c r="A6877" s="29">
        <v>0</v>
      </c>
      <c r="B6877" s="29">
        <v>0</v>
      </c>
      <c r="C6877" s="38" t="s">
        <v>27099</v>
      </c>
      <c r="F6877" s="38" t="s">
        <v>26717</v>
      </c>
      <c r="I6877" s="38" t="s">
        <v>4431</v>
      </c>
      <c r="J6877" s="406"/>
      <c r="M6877"/>
      <c r="N6877"/>
      <c r="P6877" s="29"/>
      <c r="U6877"/>
      <c r="AB6877" s="38" t="s">
        <v>27100</v>
      </c>
      <c r="AE6877" s="38" t="s">
        <v>2950</v>
      </c>
      <c r="AG6877" s="38">
        <v>1</v>
      </c>
      <c r="AJ6877" s="38" t="s">
        <v>15403</v>
      </c>
      <c r="AL6877" s="301" t="s">
        <v>27069</v>
      </c>
      <c r="AR6877" s="29" t="str">
        <f>IF(OR(I6877="Negativmappe",I6877="Negativstreifen",I6877="Diapositivfilm",I6877="Fotomappe;(POSITIVE)",AND(I6877="Kostümfotografie",NOT(AE6877="DT")),AND(I6877="Fotografie",NOT(AE6877="DT")),AND(I6877="Porträtfotografie",NOT(AE6877="DT")),AND(I6877="Fotodokumentation",NOT(AE6877="DT")),AND(I6877="Bühnenbildfotografie",NOT(AE6877="DT"))),"1","0")</f>
        <v>1</v>
      </c>
      <c r="AS6877" s="29">
        <f>AT6877</f>
        <v>0</v>
      </c>
      <c r="AT6877" s="29">
        <v>0</v>
      </c>
      <c r="AW6877" s="29" t="str">
        <f>IF(NOT(AV6877=""),"image/tiff","")</f>
        <v/>
      </c>
      <c r="AX6877" s="29" t="str">
        <f>IF(NOT(AV6877=""),"archival/master","")</f>
        <v/>
      </c>
      <c r="AY6877" s="29" t="str">
        <f>"https://media.mediathek-tanz-theater.de/iiif/2/nvt_"&amp;C6877&amp;".JP2"</f>
        <v>https://media.mediathek-tanz-theater.de/iiif/2/nvt_img-616.JP2</v>
      </c>
      <c r="AZ6877" s="29" t="str">
        <f>IF(NOT(AY6877=""),"image/jp2","")</f>
        <v>image/jp2</v>
      </c>
      <c r="BA6877" s="29" t="str">
        <f>IF(NOT(AY6877=""),"presentation/iiif","")</f>
        <v>presentation/iiif</v>
      </c>
      <c r="BB6877" s="29" t="str">
        <f>"https://media.mediathek-tanz-theater.de/iiif/2/nvt_"&amp;C6877&amp;".JP2/full/100,/0/default.jpg"</f>
        <v>https://media.mediathek-tanz-theater.de/iiif/2/nvt_img-616.JP2/full/100,/0/default.jpg</v>
      </c>
      <c r="BC6877" s="29" t="str">
        <f>IF(NOT(BB6877=""),"image/jpeg","")</f>
        <v>image/jpeg</v>
      </c>
      <c r="BD6877" s="29" t="str">
        <f>IF(NOT(BB6877=""),"presentation/thumbnail","")</f>
        <v>presentation/thumbnail</v>
      </c>
    </row>
    <row r="6878" spans="1:56" ht="25.5">
      <c r="A6878" s="29">
        <v>1</v>
      </c>
      <c r="B6878" s="29">
        <v>0</v>
      </c>
      <c r="C6878" s="38" t="s">
        <v>27108</v>
      </c>
      <c r="D6878" s="38" t="s">
        <v>27101</v>
      </c>
      <c r="F6878" s="38" t="s">
        <v>26717</v>
      </c>
      <c r="I6878" s="38" t="s">
        <v>4438</v>
      </c>
      <c r="J6878" s="38" t="s">
        <v>27099</v>
      </c>
      <c r="N6878" s="38" t="s">
        <v>1316</v>
      </c>
      <c r="R6878" s="38" t="s">
        <v>19144</v>
      </c>
      <c r="AA6878" s="38" t="s">
        <v>1170</v>
      </c>
      <c r="AE6878" s="38" t="s">
        <v>2950</v>
      </c>
      <c r="AG6878" s="38">
        <v>1</v>
      </c>
      <c r="AH6878" s="38" t="s">
        <v>4439</v>
      </c>
      <c r="AI6878" s="38" t="s">
        <v>4440</v>
      </c>
      <c r="AJ6878" s="38" t="s">
        <v>11503</v>
      </c>
      <c r="AL6878" s="301" t="s">
        <v>27069</v>
      </c>
    </row>
    <row r="6879" spans="1:56" ht="38.25">
      <c r="A6879" s="29">
        <v>1</v>
      </c>
      <c r="B6879" s="29">
        <v>0</v>
      </c>
      <c r="C6879" s="38" t="s">
        <v>27109</v>
      </c>
      <c r="D6879" s="38" t="s">
        <v>27102</v>
      </c>
      <c r="F6879" s="38" t="s">
        <v>26717</v>
      </c>
      <c r="I6879" s="38" t="s">
        <v>4446</v>
      </c>
      <c r="J6879" s="38" t="s">
        <v>27108</v>
      </c>
      <c r="N6879" s="38" t="s">
        <v>1316</v>
      </c>
      <c r="R6879" s="38" t="s">
        <v>19144</v>
      </c>
      <c r="U6879" s="38" t="s">
        <v>27115</v>
      </c>
      <c r="Y6879" s="38" t="s">
        <v>1322</v>
      </c>
      <c r="AA6879" s="38" t="s">
        <v>1170</v>
      </c>
      <c r="AE6879" s="38" t="s">
        <v>2950</v>
      </c>
      <c r="AG6879" s="38">
        <v>1</v>
      </c>
      <c r="AH6879" s="38" t="s">
        <v>4439</v>
      </c>
      <c r="AI6879" s="38" t="s">
        <v>4440</v>
      </c>
      <c r="AJ6879" s="38" t="s">
        <v>4449</v>
      </c>
      <c r="AK6879" s="38" t="s">
        <v>27119</v>
      </c>
      <c r="AL6879" s="301" t="s">
        <v>27069</v>
      </c>
    </row>
    <row r="6880" spans="1:56" ht="38.25">
      <c r="A6880" s="29">
        <v>1</v>
      </c>
      <c r="B6880" s="29">
        <v>0</v>
      </c>
      <c r="C6880" s="38" t="s">
        <v>27110</v>
      </c>
      <c r="D6880" s="38" t="s">
        <v>27103</v>
      </c>
      <c r="F6880" s="38" t="s">
        <v>26717</v>
      </c>
      <c r="I6880" s="38" t="s">
        <v>4446</v>
      </c>
      <c r="J6880" s="38" t="s">
        <v>27108</v>
      </c>
      <c r="N6880" s="38" t="s">
        <v>1316</v>
      </c>
      <c r="R6880" s="38" t="s">
        <v>19144</v>
      </c>
      <c r="U6880" s="38" t="s">
        <v>27116</v>
      </c>
      <c r="Y6880" s="38" t="s">
        <v>1322</v>
      </c>
      <c r="AA6880" s="38" t="s">
        <v>1170</v>
      </c>
      <c r="AE6880" s="38" t="s">
        <v>2950</v>
      </c>
      <c r="AG6880" s="38">
        <v>1</v>
      </c>
      <c r="AH6880" s="38" t="s">
        <v>4439</v>
      </c>
      <c r="AI6880" s="38" t="s">
        <v>4440</v>
      </c>
      <c r="AJ6880" s="38" t="s">
        <v>4449</v>
      </c>
      <c r="AK6880" s="38" t="s">
        <v>14074</v>
      </c>
      <c r="AL6880" s="301" t="s">
        <v>27069</v>
      </c>
    </row>
    <row r="6881" spans="1:56" ht="38.25">
      <c r="A6881" s="29">
        <v>1</v>
      </c>
      <c r="B6881" s="29">
        <v>0</v>
      </c>
      <c r="C6881" s="38" t="s">
        <v>27111</v>
      </c>
      <c r="D6881" s="38" t="s">
        <v>27104</v>
      </c>
      <c r="F6881" s="38" t="s">
        <v>26717</v>
      </c>
      <c r="I6881" s="38" t="s">
        <v>4446</v>
      </c>
      <c r="J6881" s="38" t="s">
        <v>27108</v>
      </c>
      <c r="N6881" s="38" t="s">
        <v>1316</v>
      </c>
      <c r="R6881" s="38" t="s">
        <v>19144</v>
      </c>
      <c r="U6881" s="38" t="s">
        <v>27116</v>
      </c>
      <c r="Y6881" s="38" t="s">
        <v>1322</v>
      </c>
      <c r="AA6881" s="38" t="s">
        <v>1170</v>
      </c>
      <c r="AE6881" s="38" t="s">
        <v>2950</v>
      </c>
      <c r="AG6881" s="38">
        <v>1</v>
      </c>
      <c r="AH6881" s="38" t="s">
        <v>4439</v>
      </c>
      <c r="AI6881" s="38" t="s">
        <v>4440</v>
      </c>
      <c r="AJ6881" s="38" t="s">
        <v>4449</v>
      </c>
      <c r="AK6881" s="38" t="s">
        <v>20350</v>
      </c>
      <c r="AL6881" s="301" t="s">
        <v>27069</v>
      </c>
    </row>
    <row r="6882" spans="1:56" ht="25.5">
      <c r="A6882" s="29">
        <v>1</v>
      </c>
      <c r="B6882" s="29">
        <v>0</v>
      </c>
      <c r="C6882" s="38" t="s">
        <v>27112</v>
      </c>
      <c r="D6882" s="38" t="s">
        <v>27105</v>
      </c>
      <c r="F6882" s="38" t="s">
        <v>26717</v>
      </c>
      <c r="I6882" s="38" t="s">
        <v>4438</v>
      </c>
      <c r="J6882" s="38" t="s">
        <v>27099</v>
      </c>
      <c r="N6882" s="38" t="s">
        <v>1316</v>
      </c>
      <c r="R6882" s="38" t="s">
        <v>19144</v>
      </c>
      <c r="Y6882" s="38" t="s">
        <v>1322</v>
      </c>
      <c r="AA6882" s="38" t="s">
        <v>1170</v>
      </c>
      <c r="AE6882" s="38" t="s">
        <v>2950</v>
      </c>
      <c r="AG6882" s="38">
        <v>1</v>
      </c>
      <c r="AH6882" s="38" t="s">
        <v>4439</v>
      </c>
      <c r="AI6882" s="38" t="s">
        <v>4440</v>
      </c>
      <c r="AJ6882" s="38" t="s">
        <v>14988</v>
      </c>
      <c r="AL6882" s="301" t="s">
        <v>27069</v>
      </c>
    </row>
    <row r="6883" spans="1:56" ht="38.25">
      <c r="A6883" s="29">
        <v>1</v>
      </c>
      <c r="B6883" s="29">
        <v>0</v>
      </c>
      <c r="C6883" s="38" t="s">
        <v>27113</v>
      </c>
      <c r="D6883" s="38" t="s">
        <v>27106</v>
      </c>
      <c r="F6883" s="38" t="s">
        <v>26717</v>
      </c>
      <c r="H6883" s="38" t="s">
        <v>5078</v>
      </c>
      <c r="I6883" s="38" t="s">
        <v>4446</v>
      </c>
      <c r="J6883" s="38" t="s">
        <v>27108</v>
      </c>
      <c r="N6883" s="38" t="s">
        <v>1316</v>
      </c>
      <c r="R6883" s="38" t="s">
        <v>19144</v>
      </c>
      <c r="U6883" s="38" t="s">
        <v>27117</v>
      </c>
      <c r="Y6883" s="38" t="s">
        <v>1322</v>
      </c>
      <c r="AA6883" s="38" t="s">
        <v>1170</v>
      </c>
      <c r="AE6883" s="38" t="s">
        <v>2950</v>
      </c>
      <c r="AG6883" s="38">
        <v>1</v>
      </c>
      <c r="AH6883" s="38" t="s">
        <v>4439</v>
      </c>
      <c r="AI6883" s="38" t="s">
        <v>4440</v>
      </c>
      <c r="AJ6883" s="38" t="s">
        <v>4449</v>
      </c>
      <c r="AK6883" s="38" t="s">
        <v>20350</v>
      </c>
      <c r="AL6883" s="301" t="s">
        <v>27069</v>
      </c>
    </row>
    <row r="6884" spans="1:56" ht="38.25">
      <c r="A6884" s="29">
        <v>1</v>
      </c>
      <c r="B6884" s="29">
        <v>0</v>
      </c>
      <c r="C6884" s="38" t="s">
        <v>27114</v>
      </c>
      <c r="D6884" s="38" t="s">
        <v>27107</v>
      </c>
      <c r="F6884" s="38" t="s">
        <v>26717</v>
      </c>
      <c r="I6884" s="38" t="s">
        <v>4446</v>
      </c>
      <c r="J6884" s="38" t="s">
        <v>27108</v>
      </c>
      <c r="N6884" s="38" t="s">
        <v>1316</v>
      </c>
      <c r="R6884" s="38" t="s">
        <v>19144</v>
      </c>
      <c r="U6884" s="38" t="s">
        <v>27118</v>
      </c>
      <c r="Y6884" s="38" t="s">
        <v>1322</v>
      </c>
      <c r="AA6884" s="38" t="s">
        <v>1170</v>
      </c>
      <c r="AE6884" s="38" t="s">
        <v>2950</v>
      </c>
      <c r="AG6884" s="38">
        <v>1</v>
      </c>
      <c r="AH6884" s="38" t="s">
        <v>4439</v>
      </c>
      <c r="AI6884" s="38" t="s">
        <v>4440</v>
      </c>
      <c r="AJ6884" s="38" t="s">
        <v>4449</v>
      </c>
      <c r="AK6884" s="38" t="s">
        <v>14074</v>
      </c>
      <c r="AL6884" s="301" t="s">
        <v>27069</v>
      </c>
    </row>
    <row r="6885" spans="1:56" ht="25.5">
      <c r="A6885" s="29">
        <v>0</v>
      </c>
      <c r="B6885" s="29">
        <v>0</v>
      </c>
      <c r="C6885" s="38" t="s">
        <v>27120</v>
      </c>
      <c r="F6885" s="38" t="s">
        <v>26717</v>
      </c>
      <c r="I6885" s="38" t="s">
        <v>4431</v>
      </c>
      <c r="J6885" s="406"/>
      <c r="M6885"/>
      <c r="N6885"/>
      <c r="P6885" s="29"/>
      <c r="U6885"/>
      <c r="AB6885" s="38" t="s">
        <v>27199</v>
      </c>
      <c r="AE6885" s="38" t="s">
        <v>2950</v>
      </c>
      <c r="AG6885" s="38">
        <v>1</v>
      </c>
      <c r="AJ6885" s="38" t="s">
        <v>15403</v>
      </c>
      <c r="AL6885" s="301" t="s">
        <v>27069</v>
      </c>
      <c r="AR6885" s="29" t="str">
        <f>IF(OR(I6885="Negativmappe",I6885="Negativstreifen",I6885="Diapositivfilm",I6885="Fotomappe;(POSITIVE)",AND(I6885="Kostümfotografie",NOT(AE6885="DT")),AND(I6885="Fotografie",NOT(AE6885="DT")),AND(I6885="Porträtfotografie",NOT(AE6885="DT")),AND(I6885="Fotodokumentation",NOT(AE6885="DT")),AND(I6885="Bühnenbildfotografie",NOT(AE6885="DT"))),"1","0")</f>
        <v>1</v>
      </c>
      <c r="AS6885" s="29">
        <f>AT6885</f>
        <v>0</v>
      </c>
      <c r="AT6885" s="29">
        <v>0</v>
      </c>
      <c r="AW6885" s="29" t="str">
        <f>IF(NOT(AV6885=""),"image/tiff","")</f>
        <v/>
      </c>
      <c r="AX6885" s="29" t="str">
        <f>IF(NOT(AV6885=""),"archival/master","")</f>
        <v/>
      </c>
      <c r="AY6885" s="29" t="str">
        <f>"https://media.mediathek-tanz-theater.de/iiif/2/nvt_"&amp;C6885&amp;".JP2"</f>
        <v>https://media.mediathek-tanz-theater.de/iiif/2/nvt_img-617.JP2</v>
      </c>
      <c r="AZ6885" s="29" t="str">
        <f>IF(NOT(AY6885=""),"image/jp2","")</f>
        <v>image/jp2</v>
      </c>
      <c r="BA6885" s="29" t="str">
        <f>IF(NOT(AY6885=""),"presentation/iiif","")</f>
        <v>presentation/iiif</v>
      </c>
      <c r="BB6885" s="29" t="str">
        <f>"https://media.mediathek-tanz-theater.de/iiif/2/nvt_"&amp;C6885&amp;".JP2/full/100,/0/default.jpg"</f>
        <v>https://media.mediathek-tanz-theater.de/iiif/2/nvt_img-617.JP2/full/100,/0/default.jpg</v>
      </c>
      <c r="BC6885" s="29" t="str">
        <f>IF(NOT(BB6885=""),"image/jpeg","")</f>
        <v>image/jpeg</v>
      </c>
      <c r="BD6885" s="29" t="str">
        <f>IF(NOT(BB6885=""),"presentation/thumbnail","")</f>
        <v>presentation/thumbnail</v>
      </c>
    </row>
    <row r="6886" spans="1:56" ht="25.5">
      <c r="A6886" s="29">
        <v>1</v>
      </c>
      <c r="B6886" s="29">
        <v>0</v>
      </c>
      <c r="C6886" s="38" t="s">
        <v>27150</v>
      </c>
      <c r="D6886" s="38" t="s">
        <v>27121</v>
      </c>
      <c r="F6886" s="38" t="s">
        <v>26717</v>
      </c>
      <c r="I6886" s="38" t="s">
        <v>4438</v>
      </c>
      <c r="J6886" s="38" t="s">
        <v>27120</v>
      </c>
      <c r="N6886" s="38" t="s">
        <v>1316</v>
      </c>
      <c r="R6886" s="38" t="s">
        <v>19144</v>
      </c>
      <c r="Y6886" s="38" t="s">
        <v>1322</v>
      </c>
      <c r="AA6886" s="38" t="s">
        <v>1170</v>
      </c>
      <c r="AE6886" s="38" t="s">
        <v>2950</v>
      </c>
      <c r="AG6886" s="38">
        <v>1</v>
      </c>
      <c r="AH6886" s="38" t="s">
        <v>4439</v>
      </c>
      <c r="AI6886" s="38" t="s">
        <v>4440</v>
      </c>
      <c r="AJ6886" s="38" t="s">
        <v>11546</v>
      </c>
      <c r="AL6886" s="301" t="s">
        <v>27069</v>
      </c>
    </row>
    <row r="6887" spans="1:56" ht="38.25">
      <c r="A6887" s="29">
        <v>1</v>
      </c>
      <c r="B6887" s="29">
        <v>0</v>
      </c>
      <c r="C6887" s="38" t="s">
        <v>27151</v>
      </c>
      <c r="D6887" s="38" t="s">
        <v>27122</v>
      </c>
      <c r="F6887" s="38" t="s">
        <v>26717</v>
      </c>
      <c r="I6887" s="38" t="s">
        <v>4446</v>
      </c>
      <c r="J6887" s="38" t="s">
        <v>27150</v>
      </c>
      <c r="N6887" s="38" t="s">
        <v>1316</v>
      </c>
      <c r="R6887" s="38" t="s">
        <v>19144</v>
      </c>
      <c r="U6887" s="38" t="s">
        <v>27179</v>
      </c>
      <c r="Y6887" s="38" t="s">
        <v>1322</v>
      </c>
      <c r="AA6887" s="38" t="s">
        <v>1170</v>
      </c>
      <c r="AB6887" s="38" t="s">
        <v>7374</v>
      </c>
      <c r="AE6887" s="38" t="s">
        <v>2950</v>
      </c>
      <c r="AG6887" s="38">
        <v>1</v>
      </c>
      <c r="AH6887" s="38" t="s">
        <v>4439</v>
      </c>
      <c r="AI6887" s="38" t="s">
        <v>4440</v>
      </c>
      <c r="AJ6887" s="38" t="s">
        <v>4449</v>
      </c>
      <c r="AK6887" s="38" t="s">
        <v>72</v>
      </c>
      <c r="AL6887" s="301" t="s">
        <v>27069</v>
      </c>
    </row>
    <row r="6888" spans="1:56" ht="38.25">
      <c r="A6888" s="29">
        <v>1</v>
      </c>
      <c r="B6888" s="29">
        <v>0</v>
      </c>
      <c r="C6888" s="38" t="s">
        <v>27152</v>
      </c>
      <c r="D6888" s="38" t="s">
        <v>27123</v>
      </c>
      <c r="F6888" s="38" t="s">
        <v>26717</v>
      </c>
      <c r="I6888" s="38" t="s">
        <v>4446</v>
      </c>
      <c r="J6888" s="38" t="s">
        <v>27150</v>
      </c>
      <c r="N6888" s="38" t="s">
        <v>1316</v>
      </c>
      <c r="R6888" s="38" t="s">
        <v>19144</v>
      </c>
      <c r="U6888" s="38" t="s">
        <v>3472</v>
      </c>
      <c r="Y6888" s="38" t="s">
        <v>1322</v>
      </c>
      <c r="AA6888" s="38" t="s">
        <v>1170</v>
      </c>
      <c r="AB6888" s="38" t="s">
        <v>13015</v>
      </c>
      <c r="AE6888" s="38" t="s">
        <v>2950</v>
      </c>
      <c r="AG6888" s="38">
        <v>1</v>
      </c>
      <c r="AH6888" s="38" t="s">
        <v>4439</v>
      </c>
      <c r="AI6888" s="38" t="s">
        <v>4440</v>
      </c>
      <c r="AJ6888" s="38" t="s">
        <v>4449</v>
      </c>
      <c r="AK6888" s="38" t="s">
        <v>27187</v>
      </c>
      <c r="AL6888" s="301" t="s">
        <v>27069</v>
      </c>
    </row>
    <row r="6889" spans="1:56" ht="51">
      <c r="A6889" s="29">
        <v>1</v>
      </c>
      <c r="B6889" s="29">
        <v>0</v>
      </c>
      <c r="C6889" s="38" t="s">
        <v>27153</v>
      </c>
      <c r="D6889" s="38" t="s">
        <v>27124</v>
      </c>
      <c r="F6889" s="38" t="s">
        <v>26717</v>
      </c>
      <c r="I6889" s="38" t="s">
        <v>4446</v>
      </c>
      <c r="J6889" s="38" t="s">
        <v>27150</v>
      </c>
      <c r="N6889" s="38" t="s">
        <v>1316</v>
      </c>
      <c r="R6889" s="38" t="s">
        <v>19144</v>
      </c>
      <c r="U6889" s="38" t="s">
        <v>27180</v>
      </c>
      <c r="Y6889" s="38" t="s">
        <v>1322</v>
      </c>
      <c r="AA6889" s="38" t="s">
        <v>1170</v>
      </c>
      <c r="AB6889" s="38" t="s">
        <v>13021</v>
      </c>
      <c r="AE6889" s="38" t="s">
        <v>2950</v>
      </c>
      <c r="AG6889" s="38">
        <v>1</v>
      </c>
      <c r="AH6889" s="38" t="s">
        <v>4439</v>
      </c>
      <c r="AI6889" s="38" t="s">
        <v>4440</v>
      </c>
      <c r="AJ6889" s="38" t="s">
        <v>4449</v>
      </c>
      <c r="AK6889" s="38" t="s">
        <v>72</v>
      </c>
      <c r="AL6889" s="301" t="s">
        <v>27069</v>
      </c>
    </row>
    <row r="6890" spans="1:56" ht="25.5">
      <c r="A6890" s="29">
        <v>1</v>
      </c>
      <c r="B6890" s="29">
        <v>0</v>
      </c>
      <c r="C6890" s="38" t="s">
        <v>27154</v>
      </c>
      <c r="D6890" s="38" t="s">
        <v>27125</v>
      </c>
      <c r="F6890" s="38" t="s">
        <v>26717</v>
      </c>
      <c r="I6890" s="38" t="s">
        <v>4438</v>
      </c>
      <c r="J6890" s="38" t="s">
        <v>27120</v>
      </c>
      <c r="N6890" s="38" t="s">
        <v>1316</v>
      </c>
      <c r="R6890" s="38" t="s">
        <v>19144</v>
      </c>
      <c r="Y6890" s="38" t="s">
        <v>1322</v>
      </c>
      <c r="AA6890" s="38" t="s">
        <v>1170</v>
      </c>
      <c r="AE6890" s="38" t="s">
        <v>2950</v>
      </c>
      <c r="AG6890" s="38">
        <v>1</v>
      </c>
      <c r="AH6890" s="38" t="s">
        <v>4439</v>
      </c>
      <c r="AI6890" s="38" t="s">
        <v>4440</v>
      </c>
      <c r="AJ6890" s="38" t="s">
        <v>11503</v>
      </c>
      <c r="AL6890" s="301" t="s">
        <v>27069</v>
      </c>
    </row>
    <row r="6891" spans="1:56" ht="51">
      <c r="A6891" s="29">
        <v>1</v>
      </c>
      <c r="B6891" s="29">
        <v>0</v>
      </c>
      <c r="C6891" s="38" t="s">
        <v>27155</v>
      </c>
      <c r="D6891" s="38" t="s">
        <v>27126</v>
      </c>
      <c r="F6891" s="38" t="s">
        <v>26717</v>
      </c>
      <c r="I6891" s="38" t="s">
        <v>4446</v>
      </c>
      <c r="J6891" s="38" t="s">
        <v>27154</v>
      </c>
      <c r="N6891" s="38" t="s">
        <v>1316</v>
      </c>
      <c r="R6891" s="38" t="s">
        <v>19144</v>
      </c>
      <c r="U6891" s="38" t="s">
        <v>27180</v>
      </c>
      <c r="Y6891" s="38" t="s">
        <v>1322</v>
      </c>
      <c r="AA6891" s="38" t="s">
        <v>1170</v>
      </c>
      <c r="AB6891" s="38" t="s">
        <v>13025</v>
      </c>
      <c r="AE6891" s="38" t="s">
        <v>2950</v>
      </c>
      <c r="AG6891" s="38">
        <v>1</v>
      </c>
      <c r="AH6891" s="38" t="s">
        <v>4439</v>
      </c>
      <c r="AI6891" s="38" t="s">
        <v>4440</v>
      </c>
      <c r="AJ6891" s="38" t="s">
        <v>4449</v>
      </c>
      <c r="AK6891" s="38" t="s">
        <v>27188</v>
      </c>
      <c r="AL6891" s="301" t="s">
        <v>27069</v>
      </c>
    </row>
    <row r="6892" spans="1:56" ht="51">
      <c r="A6892" s="29">
        <v>1</v>
      </c>
      <c r="B6892" s="29">
        <v>0</v>
      </c>
      <c r="C6892" s="38" t="s">
        <v>27156</v>
      </c>
      <c r="D6892" s="38" t="s">
        <v>27127</v>
      </c>
      <c r="F6892" s="38" t="s">
        <v>26717</v>
      </c>
      <c r="I6892" s="38" t="s">
        <v>4446</v>
      </c>
      <c r="J6892" s="38" t="s">
        <v>27154</v>
      </c>
      <c r="N6892" s="38" t="s">
        <v>1316</v>
      </c>
      <c r="R6892" s="38" t="s">
        <v>19144</v>
      </c>
      <c r="U6892" s="38" t="s">
        <v>27181</v>
      </c>
      <c r="Y6892" s="38" t="s">
        <v>1322</v>
      </c>
      <c r="AA6892" s="38" t="s">
        <v>1170</v>
      </c>
      <c r="AB6892" s="38" t="s">
        <v>13029</v>
      </c>
      <c r="AE6892" s="38" t="s">
        <v>2950</v>
      </c>
      <c r="AG6892" s="38">
        <v>1</v>
      </c>
      <c r="AH6892" s="38" t="s">
        <v>4439</v>
      </c>
      <c r="AI6892" s="38" t="s">
        <v>4440</v>
      </c>
      <c r="AJ6892" s="38" t="s">
        <v>4449</v>
      </c>
      <c r="AK6892" s="38" t="s">
        <v>27189</v>
      </c>
      <c r="AL6892" s="301" t="s">
        <v>27069</v>
      </c>
    </row>
    <row r="6893" spans="1:56" ht="63.75">
      <c r="A6893" s="29">
        <v>1</v>
      </c>
      <c r="B6893" s="29">
        <v>0</v>
      </c>
      <c r="C6893" s="38" t="s">
        <v>27157</v>
      </c>
      <c r="D6893" s="38" t="s">
        <v>27128</v>
      </c>
      <c r="F6893" s="38" t="s">
        <v>26717</v>
      </c>
      <c r="I6893" s="38" t="s">
        <v>4446</v>
      </c>
      <c r="J6893" s="38" t="s">
        <v>27154</v>
      </c>
      <c r="N6893" s="38" t="s">
        <v>1316</v>
      </c>
      <c r="R6893" s="38" t="s">
        <v>19144</v>
      </c>
      <c r="U6893" s="38" t="s">
        <v>27182</v>
      </c>
      <c r="Y6893" s="38" t="s">
        <v>1322</v>
      </c>
      <c r="AA6893" s="38" t="s">
        <v>1170</v>
      </c>
      <c r="AB6893" s="38" t="s">
        <v>13035</v>
      </c>
      <c r="AE6893" s="38" t="s">
        <v>2950</v>
      </c>
      <c r="AG6893" s="38">
        <v>1</v>
      </c>
      <c r="AH6893" s="38" t="s">
        <v>4439</v>
      </c>
      <c r="AI6893" s="38" t="s">
        <v>4440</v>
      </c>
      <c r="AJ6893" s="38" t="s">
        <v>4449</v>
      </c>
      <c r="AK6893" s="38" t="s">
        <v>27190</v>
      </c>
      <c r="AL6893" s="301" t="s">
        <v>27069</v>
      </c>
    </row>
    <row r="6894" spans="1:56" ht="25.5">
      <c r="A6894" s="29">
        <v>1</v>
      </c>
      <c r="B6894" s="29">
        <v>0</v>
      </c>
      <c r="C6894" s="38" t="s">
        <v>27158</v>
      </c>
      <c r="D6894" s="38" t="s">
        <v>27129</v>
      </c>
      <c r="F6894" s="38" t="s">
        <v>26717</v>
      </c>
      <c r="I6894" s="38" t="s">
        <v>4438</v>
      </c>
      <c r="J6894" s="38" t="s">
        <v>27120</v>
      </c>
      <c r="N6894" s="38" t="s">
        <v>1316</v>
      </c>
      <c r="R6894" s="38" t="s">
        <v>19144</v>
      </c>
      <c r="Y6894" s="38" t="s">
        <v>1322</v>
      </c>
      <c r="AA6894" s="38" t="s">
        <v>1170</v>
      </c>
      <c r="AE6894" s="38" t="s">
        <v>2950</v>
      </c>
      <c r="AG6894" s="38">
        <v>1</v>
      </c>
      <c r="AH6894" s="38" t="s">
        <v>4439</v>
      </c>
      <c r="AI6894" s="38" t="s">
        <v>4440</v>
      </c>
      <c r="AJ6894" s="38" t="s">
        <v>15601</v>
      </c>
      <c r="AL6894" s="301" t="s">
        <v>27069</v>
      </c>
    </row>
    <row r="6895" spans="1:56" ht="25.5">
      <c r="A6895" s="29">
        <v>1</v>
      </c>
      <c r="B6895" s="29">
        <v>0</v>
      </c>
      <c r="C6895" s="38" t="s">
        <v>27159</v>
      </c>
      <c r="D6895" s="38" t="s">
        <v>27130</v>
      </c>
      <c r="F6895" s="38" t="s">
        <v>26717</v>
      </c>
      <c r="I6895" s="38" t="s">
        <v>4446</v>
      </c>
      <c r="J6895" s="38" t="s">
        <v>27158</v>
      </c>
      <c r="N6895" s="38" t="s">
        <v>1316</v>
      </c>
      <c r="R6895" s="38" t="s">
        <v>19144</v>
      </c>
      <c r="U6895" s="38" t="s">
        <v>3472</v>
      </c>
      <c r="Y6895" s="38" t="s">
        <v>1322</v>
      </c>
      <c r="AA6895" s="38" t="s">
        <v>1170</v>
      </c>
      <c r="AB6895" s="38" t="s">
        <v>13039</v>
      </c>
      <c r="AE6895" s="38" t="s">
        <v>2950</v>
      </c>
      <c r="AG6895" s="38">
        <v>1</v>
      </c>
      <c r="AH6895" s="38" t="s">
        <v>4439</v>
      </c>
      <c r="AI6895" s="38" t="s">
        <v>4440</v>
      </c>
      <c r="AJ6895" s="38" t="s">
        <v>4449</v>
      </c>
      <c r="AK6895" s="38" t="s">
        <v>27190</v>
      </c>
      <c r="AL6895" s="301" t="s">
        <v>27069</v>
      </c>
    </row>
    <row r="6896" spans="1:56" ht="38.25">
      <c r="A6896" s="29">
        <v>1</v>
      </c>
      <c r="B6896" s="29">
        <v>0</v>
      </c>
      <c r="C6896" s="38" t="s">
        <v>27160</v>
      </c>
      <c r="D6896" s="38" t="s">
        <v>27131</v>
      </c>
      <c r="F6896" s="38" t="s">
        <v>26717</v>
      </c>
      <c r="I6896" s="38" t="s">
        <v>4446</v>
      </c>
      <c r="J6896" s="38" t="s">
        <v>27158</v>
      </c>
      <c r="N6896" s="38" t="s">
        <v>1316</v>
      </c>
      <c r="R6896" s="38" t="s">
        <v>19144</v>
      </c>
      <c r="U6896" s="38" t="s">
        <v>27183</v>
      </c>
      <c r="Y6896" s="38" t="s">
        <v>1322</v>
      </c>
      <c r="AA6896" s="38" t="s">
        <v>1170</v>
      </c>
      <c r="AB6896" s="38" t="s">
        <v>13045</v>
      </c>
      <c r="AE6896" s="38" t="s">
        <v>2950</v>
      </c>
      <c r="AG6896" s="38">
        <v>1</v>
      </c>
      <c r="AH6896" s="38" t="s">
        <v>4439</v>
      </c>
      <c r="AI6896" s="38" t="s">
        <v>4440</v>
      </c>
      <c r="AJ6896" s="38" t="s">
        <v>4449</v>
      </c>
      <c r="AK6896" s="38" t="s">
        <v>27192</v>
      </c>
      <c r="AL6896" s="301" t="s">
        <v>27069</v>
      </c>
    </row>
    <row r="6897" spans="1:38" ht="76.5">
      <c r="A6897" s="29">
        <v>1</v>
      </c>
      <c r="B6897" s="29">
        <v>0</v>
      </c>
      <c r="C6897" s="38" t="s">
        <v>27161</v>
      </c>
      <c r="D6897" s="38" t="s">
        <v>27132</v>
      </c>
      <c r="F6897" s="38" t="s">
        <v>26717</v>
      </c>
      <c r="I6897" s="38" t="s">
        <v>4446</v>
      </c>
      <c r="J6897" s="38" t="s">
        <v>27158</v>
      </c>
      <c r="N6897" s="38" t="s">
        <v>1316</v>
      </c>
      <c r="R6897" s="38" t="s">
        <v>19144</v>
      </c>
      <c r="U6897" s="38" t="s">
        <v>27184</v>
      </c>
      <c r="Y6897" s="38" t="s">
        <v>1322</v>
      </c>
      <c r="AA6897" s="38" t="s">
        <v>1170</v>
      </c>
      <c r="AB6897" s="38" t="s">
        <v>13049</v>
      </c>
      <c r="AE6897" s="38" t="s">
        <v>2950</v>
      </c>
      <c r="AG6897" s="38">
        <v>1</v>
      </c>
      <c r="AH6897" s="38" t="s">
        <v>4439</v>
      </c>
      <c r="AI6897" s="38" t="s">
        <v>4440</v>
      </c>
      <c r="AJ6897" s="38" t="s">
        <v>4449</v>
      </c>
      <c r="AK6897" s="38" t="s">
        <v>11170</v>
      </c>
      <c r="AL6897" s="301" t="s">
        <v>27069</v>
      </c>
    </row>
    <row r="6898" spans="1:38" ht="76.5">
      <c r="A6898" s="29">
        <v>1</v>
      </c>
      <c r="B6898" s="29">
        <v>0</v>
      </c>
      <c r="C6898" s="38" t="s">
        <v>27162</v>
      </c>
      <c r="D6898" s="38" t="s">
        <v>27133</v>
      </c>
      <c r="F6898" s="38" t="s">
        <v>26717</v>
      </c>
      <c r="I6898" s="38" t="s">
        <v>4446</v>
      </c>
      <c r="J6898" s="38" t="s">
        <v>27158</v>
      </c>
      <c r="N6898" s="38" t="s">
        <v>1316</v>
      </c>
      <c r="R6898" s="38" t="s">
        <v>19144</v>
      </c>
      <c r="U6898" s="38" t="s">
        <v>27184</v>
      </c>
      <c r="Y6898" s="38" t="s">
        <v>1322</v>
      </c>
      <c r="AA6898" s="38" t="s">
        <v>1170</v>
      </c>
      <c r="AB6898" s="38" t="s">
        <v>13053</v>
      </c>
      <c r="AE6898" s="38" t="s">
        <v>2950</v>
      </c>
      <c r="AG6898" s="38">
        <v>1</v>
      </c>
      <c r="AH6898" s="38" t="s">
        <v>4439</v>
      </c>
      <c r="AI6898" s="38" t="s">
        <v>4440</v>
      </c>
      <c r="AJ6898" s="38" t="s">
        <v>4449</v>
      </c>
      <c r="AK6898" s="38" t="s">
        <v>27191</v>
      </c>
      <c r="AL6898" s="301" t="s">
        <v>27069</v>
      </c>
    </row>
    <row r="6899" spans="1:38" ht="25.5">
      <c r="A6899" s="29">
        <v>1</v>
      </c>
      <c r="B6899" s="29">
        <v>0</v>
      </c>
      <c r="C6899" s="38" t="s">
        <v>27163</v>
      </c>
      <c r="D6899" s="38" t="s">
        <v>27134</v>
      </c>
      <c r="F6899" s="38" t="s">
        <v>26717</v>
      </c>
      <c r="I6899" s="38" t="s">
        <v>4438</v>
      </c>
      <c r="J6899" s="38" t="s">
        <v>27120</v>
      </c>
      <c r="N6899" s="38" t="s">
        <v>1316</v>
      </c>
      <c r="R6899" s="38" t="s">
        <v>19144</v>
      </c>
      <c r="Y6899" s="38" t="s">
        <v>1322</v>
      </c>
      <c r="AA6899" s="38" t="s">
        <v>1170</v>
      </c>
      <c r="AE6899" s="38" t="s">
        <v>2950</v>
      </c>
      <c r="AG6899" s="38">
        <v>1</v>
      </c>
      <c r="AH6899" s="38" t="s">
        <v>4439</v>
      </c>
      <c r="AI6899" s="38" t="s">
        <v>4440</v>
      </c>
      <c r="AJ6899" s="38" t="s">
        <v>14542</v>
      </c>
      <c r="AL6899" s="301" t="s">
        <v>27069</v>
      </c>
    </row>
    <row r="6900" spans="1:38" ht="38.25">
      <c r="A6900" s="29">
        <v>1</v>
      </c>
      <c r="B6900" s="29">
        <v>0</v>
      </c>
      <c r="C6900" s="38" t="s">
        <v>27164</v>
      </c>
      <c r="D6900" s="38" t="s">
        <v>27135</v>
      </c>
      <c r="F6900" s="38" t="s">
        <v>26717</v>
      </c>
      <c r="I6900" s="38" t="s">
        <v>4446</v>
      </c>
      <c r="J6900" s="38" t="s">
        <v>27163</v>
      </c>
      <c r="N6900" s="38" t="s">
        <v>1316</v>
      </c>
      <c r="R6900" s="38" t="s">
        <v>19144</v>
      </c>
      <c r="U6900" s="38" t="s">
        <v>27186</v>
      </c>
      <c r="Y6900" s="38" t="s">
        <v>1322</v>
      </c>
      <c r="AA6900" s="38" t="s">
        <v>1170</v>
      </c>
      <c r="AB6900" s="38" t="s">
        <v>13025</v>
      </c>
      <c r="AE6900" s="38" t="s">
        <v>2950</v>
      </c>
      <c r="AG6900" s="38">
        <v>1</v>
      </c>
      <c r="AH6900" s="38" t="s">
        <v>4439</v>
      </c>
      <c r="AI6900" s="38" t="s">
        <v>4440</v>
      </c>
      <c r="AJ6900" s="38" t="s">
        <v>4449</v>
      </c>
      <c r="AK6900" s="38" t="s">
        <v>27193</v>
      </c>
      <c r="AL6900" s="301" t="s">
        <v>27069</v>
      </c>
    </row>
    <row r="6901" spans="1:38" ht="38.25">
      <c r="A6901" s="29">
        <v>1</v>
      </c>
      <c r="B6901" s="29">
        <v>0</v>
      </c>
      <c r="C6901" s="38" t="s">
        <v>27165</v>
      </c>
      <c r="D6901" s="38" t="s">
        <v>27136</v>
      </c>
      <c r="F6901" s="38" t="s">
        <v>26717</v>
      </c>
      <c r="I6901" s="38" t="s">
        <v>4446</v>
      </c>
      <c r="J6901" s="38" t="s">
        <v>27163</v>
      </c>
      <c r="N6901" s="38" t="s">
        <v>1316</v>
      </c>
      <c r="R6901" s="38" t="s">
        <v>19144</v>
      </c>
      <c r="U6901" s="38" t="s">
        <v>27186</v>
      </c>
      <c r="Y6901" s="38" t="s">
        <v>1322</v>
      </c>
      <c r="AA6901" s="38" t="s">
        <v>1170</v>
      </c>
      <c r="AB6901" s="38" t="s">
        <v>13029</v>
      </c>
      <c r="AE6901" s="38" t="s">
        <v>2950</v>
      </c>
      <c r="AG6901" s="38">
        <v>1</v>
      </c>
      <c r="AH6901" s="38" t="s">
        <v>4439</v>
      </c>
      <c r="AI6901" s="38" t="s">
        <v>4440</v>
      </c>
      <c r="AJ6901" s="38" t="s">
        <v>4449</v>
      </c>
      <c r="AK6901" s="38" t="s">
        <v>72</v>
      </c>
      <c r="AL6901" s="301" t="s">
        <v>27069</v>
      </c>
    </row>
    <row r="6902" spans="1:38" ht="38.25">
      <c r="A6902" s="29">
        <v>1</v>
      </c>
      <c r="B6902" s="29">
        <v>0</v>
      </c>
      <c r="C6902" s="38" t="s">
        <v>27166</v>
      </c>
      <c r="D6902" s="38" t="s">
        <v>27137</v>
      </c>
      <c r="F6902" s="38" t="s">
        <v>26717</v>
      </c>
      <c r="I6902" s="38" t="s">
        <v>4446</v>
      </c>
      <c r="J6902" s="38" t="s">
        <v>27163</v>
      </c>
      <c r="N6902" s="38" t="s">
        <v>1316</v>
      </c>
      <c r="R6902" s="38" t="s">
        <v>19144</v>
      </c>
      <c r="U6902" s="38" t="s">
        <v>27186</v>
      </c>
      <c r="Y6902" s="38" t="s">
        <v>1322</v>
      </c>
      <c r="AA6902" s="38" t="s">
        <v>1170</v>
      </c>
      <c r="AB6902" s="38" t="s">
        <v>13035</v>
      </c>
      <c r="AE6902" s="38" t="s">
        <v>2950</v>
      </c>
      <c r="AG6902" s="38">
        <v>1</v>
      </c>
      <c r="AH6902" s="38" t="s">
        <v>4439</v>
      </c>
      <c r="AI6902" s="38" t="s">
        <v>4440</v>
      </c>
      <c r="AJ6902" s="38" t="s">
        <v>4449</v>
      </c>
      <c r="AK6902" s="38" t="s">
        <v>72</v>
      </c>
      <c r="AL6902" s="301" t="s">
        <v>27069</v>
      </c>
    </row>
    <row r="6903" spans="1:38" ht="25.5">
      <c r="A6903" s="29">
        <v>1</v>
      </c>
      <c r="B6903" s="29">
        <v>0</v>
      </c>
      <c r="C6903" s="38" t="s">
        <v>27167</v>
      </c>
      <c r="D6903" s="38" t="s">
        <v>27138</v>
      </c>
      <c r="F6903" s="38" t="s">
        <v>26717</v>
      </c>
      <c r="I6903" s="38" t="s">
        <v>4438</v>
      </c>
      <c r="J6903" s="38" t="s">
        <v>27120</v>
      </c>
      <c r="N6903" s="38" t="s">
        <v>1316</v>
      </c>
      <c r="R6903" s="38" t="s">
        <v>19144</v>
      </c>
      <c r="Y6903" s="38" t="s">
        <v>1322</v>
      </c>
      <c r="AA6903" s="38" t="s">
        <v>1170</v>
      </c>
      <c r="AE6903" s="38" t="s">
        <v>2950</v>
      </c>
      <c r="AG6903" s="38">
        <v>1</v>
      </c>
      <c r="AH6903" s="38" t="s">
        <v>4439</v>
      </c>
      <c r="AI6903" s="38" t="s">
        <v>4440</v>
      </c>
      <c r="AJ6903" s="38" t="s">
        <v>5885</v>
      </c>
      <c r="AL6903" s="301" t="s">
        <v>27069</v>
      </c>
    </row>
    <row r="6904" spans="1:38" ht="25.5">
      <c r="A6904" s="29">
        <v>1</v>
      </c>
      <c r="B6904" s="29">
        <v>0</v>
      </c>
      <c r="C6904" s="38" t="s">
        <v>27168</v>
      </c>
      <c r="D6904" s="38" t="s">
        <v>27139</v>
      </c>
      <c r="F6904" s="38" t="s">
        <v>26717</v>
      </c>
      <c r="I6904" s="38" t="s">
        <v>4446</v>
      </c>
      <c r="J6904" s="38" t="s">
        <v>27167</v>
      </c>
      <c r="N6904" s="38" t="s">
        <v>1316</v>
      </c>
      <c r="R6904" s="38" t="s">
        <v>19144</v>
      </c>
      <c r="U6904" s="38" t="s">
        <v>20119</v>
      </c>
      <c r="Y6904" s="38" t="s">
        <v>1322</v>
      </c>
      <c r="AA6904" s="38" t="s">
        <v>1170</v>
      </c>
      <c r="AB6904" s="38" t="s">
        <v>13039</v>
      </c>
      <c r="AE6904" s="38" t="s">
        <v>2950</v>
      </c>
      <c r="AG6904" s="38">
        <v>1</v>
      </c>
      <c r="AH6904" s="38" t="s">
        <v>4439</v>
      </c>
      <c r="AI6904" s="38" t="s">
        <v>4440</v>
      </c>
      <c r="AJ6904" s="38" t="s">
        <v>4449</v>
      </c>
      <c r="AK6904" s="38" t="s">
        <v>27194</v>
      </c>
      <c r="AL6904" s="301" t="s">
        <v>27069</v>
      </c>
    </row>
    <row r="6905" spans="1:38" ht="25.5">
      <c r="A6905" s="29">
        <v>1</v>
      </c>
      <c r="B6905" s="29">
        <v>0</v>
      </c>
      <c r="C6905" s="38" t="s">
        <v>27169</v>
      </c>
      <c r="D6905" s="38" t="s">
        <v>27140</v>
      </c>
      <c r="F6905" s="38" t="s">
        <v>26717</v>
      </c>
      <c r="I6905" s="38" t="s">
        <v>4446</v>
      </c>
      <c r="J6905" s="38" t="s">
        <v>27167</v>
      </c>
      <c r="N6905" s="38" t="s">
        <v>1316</v>
      </c>
      <c r="R6905" s="38" t="s">
        <v>19144</v>
      </c>
      <c r="U6905" s="38" t="s">
        <v>20119</v>
      </c>
      <c r="Y6905" s="38" t="s">
        <v>1322</v>
      </c>
      <c r="AA6905" s="38" t="s">
        <v>1170</v>
      </c>
      <c r="AB6905" s="38" t="s">
        <v>13045</v>
      </c>
      <c r="AE6905" s="38" t="s">
        <v>2950</v>
      </c>
      <c r="AG6905" s="38">
        <v>1</v>
      </c>
      <c r="AH6905" s="38" t="s">
        <v>4439</v>
      </c>
      <c r="AI6905" s="38" t="s">
        <v>4440</v>
      </c>
      <c r="AJ6905" s="38" t="s">
        <v>4449</v>
      </c>
      <c r="AK6905" s="38" t="s">
        <v>27195</v>
      </c>
      <c r="AL6905" s="301" t="s">
        <v>27069</v>
      </c>
    </row>
    <row r="6906" spans="1:38" ht="25.5">
      <c r="A6906" s="29">
        <v>1</v>
      </c>
      <c r="B6906" s="29">
        <v>0</v>
      </c>
      <c r="C6906" s="38" t="s">
        <v>27170</v>
      </c>
      <c r="D6906" s="38" t="s">
        <v>27141</v>
      </c>
      <c r="F6906" s="38" t="s">
        <v>26717</v>
      </c>
      <c r="I6906" s="38" t="s">
        <v>4446</v>
      </c>
      <c r="J6906" s="38" t="s">
        <v>27167</v>
      </c>
      <c r="N6906" s="38" t="s">
        <v>1316</v>
      </c>
      <c r="R6906" s="38" t="s">
        <v>19144</v>
      </c>
      <c r="U6906" s="38" t="s">
        <v>20119</v>
      </c>
      <c r="Y6906" s="38" t="s">
        <v>1322</v>
      </c>
      <c r="AA6906" s="38" t="s">
        <v>1170</v>
      </c>
      <c r="AB6906" s="38" t="s">
        <v>13049</v>
      </c>
      <c r="AE6906" s="38" t="s">
        <v>2950</v>
      </c>
      <c r="AG6906" s="38">
        <v>1</v>
      </c>
      <c r="AH6906" s="38" t="s">
        <v>4439</v>
      </c>
      <c r="AI6906" s="38" t="s">
        <v>4440</v>
      </c>
      <c r="AJ6906" s="38" t="s">
        <v>4449</v>
      </c>
      <c r="AK6906" s="38" t="s">
        <v>27196</v>
      </c>
      <c r="AL6906" s="301" t="s">
        <v>27069</v>
      </c>
    </row>
    <row r="6907" spans="1:38" ht="25.5">
      <c r="A6907" s="29">
        <v>1</v>
      </c>
      <c r="B6907" s="29">
        <v>0</v>
      </c>
      <c r="C6907" s="38" t="s">
        <v>27171</v>
      </c>
      <c r="D6907" s="38" t="s">
        <v>27142</v>
      </c>
      <c r="F6907" s="38" t="s">
        <v>26717</v>
      </c>
      <c r="I6907" s="38" t="s">
        <v>4438</v>
      </c>
      <c r="J6907" s="38" t="s">
        <v>27120</v>
      </c>
      <c r="N6907" s="38" t="s">
        <v>1316</v>
      </c>
      <c r="R6907" s="38" t="s">
        <v>19144</v>
      </c>
      <c r="Y6907" s="38" t="s">
        <v>1322</v>
      </c>
      <c r="AA6907" s="38" t="s">
        <v>1170</v>
      </c>
      <c r="AE6907" s="38" t="s">
        <v>2950</v>
      </c>
      <c r="AG6907" s="38">
        <v>1</v>
      </c>
      <c r="AH6907" s="38" t="s">
        <v>4439</v>
      </c>
      <c r="AI6907" s="38" t="s">
        <v>4440</v>
      </c>
      <c r="AJ6907" s="38" t="s">
        <v>19156</v>
      </c>
      <c r="AL6907" s="301" t="s">
        <v>27069</v>
      </c>
    </row>
    <row r="6908" spans="1:38" ht="25.5">
      <c r="A6908" s="29">
        <v>1</v>
      </c>
      <c r="B6908" s="29">
        <v>0</v>
      </c>
      <c r="C6908" s="38" t="s">
        <v>27172</v>
      </c>
      <c r="D6908" s="38" t="s">
        <v>27143</v>
      </c>
      <c r="F6908" s="38" t="s">
        <v>26717</v>
      </c>
      <c r="I6908" s="38" t="s">
        <v>4446</v>
      </c>
      <c r="J6908" s="38" t="s">
        <v>27171</v>
      </c>
      <c r="N6908" s="38" t="s">
        <v>1316</v>
      </c>
      <c r="R6908" s="38" t="s">
        <v>19144</v>
      </c>
      <c r="U6908" s="38" t="s">
        <v>27185</v>
      </c>
      <c r="Y6908" s="38" t="s">
        <v>1322</v>
      </c>
      <c r="AA6908" s="38" t="s">
        <v>1170</v>
      </c>
      <c r="AB6908" s="38" t="s">
        <v>13053</v>
      </c>
      <c r="AE6908" s="38" t="s">
        <v>2950</v>
      </c>
      <c r="AG6908" s="38">
        <v>1</v>
      </c>
      <c r="AH6908" s="38" t="s">
        <v>4439</v>
      </c>
      <c r="AI6908" s="38" t="s">
        <v>4440</v>
      </c>
      <c r="AJ6908" s="38" t="s">
        <v>4449</v>
      </c>
      <c r="AK6908" s="38" t="s">
        <v>27195</v>
      </c>
      <c r="AL6908" s="301" t="s">
        <v>27069</v>
      </c>
    </row>
    <row r="6909" spans="1:38" ht="25.5">
      <c r="A6909" s="29">
        <v>1</v>
      </c>
      <c r="B6909" s="29">
        <v>0</v>
      </c>
      <c r="C6909" s="38" t="s">
        <v>27173</v>
      </c>
      <c r="D6909" s="38" t="s">
        <v>27144</v>
      </c>
      <c r="F6909" s="38" t="s">
        <v>26717</v>
      </c>
      <c r="I6909" s="38" t="s">
        <v>4446</v>
      </c>
      <c r="J6909" s="38" t="s">
        <v>27171</v>
      </c>
      <c r="N6909" s="38" t="s">
        <v>1316</v>
      </c>
      <c r="R6909" s="38" t="s">
        <v>19144</v>
      </c>
      <c r="U6909" s="38" t="s">
        <v>20119</v>
      </c>
      <c r="Y6909" s="38" t="s">
        <v>1322</v>
      </c>
      <c r="AA6909" s="38" t="s">
        <v>1170</v>
      </c>
      <c r="AB6909" s="38" t="s">
        <v>13059</v>
      </c>
      <c r="AE6909" s="38" t="s">
        <v>2950</v>
      </c>
      <c r="AG6909" s="38">
        <v>1</v>
      </c>
      <c r="AH6909" s="38" t="s">
        <v>4439</v>
      </c>
      <c r="AI6909" s="38" t="s">
        <v>4440</v>
      </c>
      <c r="AJ6909" s="38" t="s">
        <v>4449</v>
      </c>
      <c r="AK6909" s="38" t="s">
        <v>27195</v>
      </c>
      <c r="AL6909" s="301" t="s">
        <v>27069</v>
      </c>
    </row>
    <row r="6910" spans="1:38" ht="25.5">
      <c r="A6910" s="29">
        <v>1</v>
      </c>
      <c r="B6910" s="29">
        <v>0</v>
      </c>
      <c r="C6910" s="38" t="s">
        <v>27174</v>
      </c>
      <c r="D6910" s="38" t="s">
        <v>27145</v>
      </c>
      <c r="F6910" s="38" t="s">
        <v>26717</v>
      </c>
      <c r="I6910" s="38" t="s">
        <v>4446</v>
      </c>
      <c r="J6910" s="38" t="s">
        <v>27171</v>
      </c>
      <c r="N6910" s="38" t="s">
        <v>1316</v>
      </c>
      <c r="R6910" s="38" t="s">
        <v>19144</v>
      </c>
      <c r="U6910" s="38" t="s">
        <v>24683</v>
      </c>
      <c r="Y6910" s="38" t="s">
        <v>1322</v>
      </c>
      <c r="AA6910" s="38" t="s">
        <v>1170</v>
      </c>
      <c r="AB6910" s="38" t="s">
        <v>13063</v>
      </c>
      <c r="AE6910" s="38" t="s">
        <v>2950</v>
      </c>
      <c r="AG6910" s="38">
        <v>1</v>
      </c>
      <c r="AH6910" s="38" t="s">
        <v>4439</v>
      </c>
      <c r="AI6910" s="38" t="s">
        <v>4440</v>
      </c>
      <c r="AJ6910" s="38" t="s">
        <v>4449</v>
      </c>
      <c r="AK6910" s="38" t="s">
        <v>27198</v>
      </c>
      <c r="AL6910" s="301" t="s">
        <v>27069</v>
      </c>
    </row>
    <row r="6911" spans="1:38" ht="25.5">
      <c r="A6911" s="29">
        <v>1</v>
      </c>
      <c r="B6911" s="29">
        <v>0</v>
      </c>
      <c r="C6911" s="38" t="s">
        <v>27175</v>
      </c>
      <c r="D6911" s="38" t="s">
        <v>27146</v>
      </c>
      <c r="F6911" s="38" t="s">
        <v>26717</v>
      </c>
      <c r="I6911" s="38" t="s">
        <v>4438</v>
      </c>
      <c r="J6911" s="38" t="s">
        <v>27120</v>
      </c>
      <c r="N6911" s="38" t="s">
        <v>1316</v>
      </c>
      <c r="R6911" s="38" t="s">
        <v>19144</v>
      </c>
      <c r="Y6911" s="38" t="s">
        <v>1322</v>
      </c>
      <c r="AA6911" s="38" t="s">
        <v>1170</v>
      </c>
      <c r="AE6911" s="38" t="s">
        <v>2950</v>
      </c>
      <c r="AG6911" s="38">
        <v>1</v>
      </c>
      <c r="AH6911" s="38" t="s">
        <v>4439</v>
      </c>
      <c r="AI6911" s="38" t="s">
        <v>4440</v>
      </c>
      <c r="AJ6911" s="38" t="s">
        <v>11534</v>
      </c>
      <c r="AL6911" s="301" t="s">
        <v>27069</v>
      </c>
    </row>
    <row r="6912" spans="1:38" ht="51">
      <c r="A6912" s="29">
        <v>1</v>
      </c>
      <c r="B6912" s="29">
        <v>0</v>
      </c>
      <c r="C6912" s="38" t="s">
        <v>27176</v>
      </c>
      <c r="D6912" s="38" t="s">
        <v>27147</v>
      </c>
      <c r="F6912" s="38" t="s">
        <v>26717</v>
      </c>
      <c r="I6912" s="38" t="s">
        <v>4446</v>
      </c>
      <c r="J6912" s="38" t="s">
        <v>27175</v>
      </c>
      <c r="N6912" s="38" t="s">
        <v>1316</v>
      </c>
      <c r="R6912" s="38" t="s">
        <v>19144</v>
      </c>
      <c r="U6912" s="38" t="s">
        <v>20119</v>
      </c>
      <c r="Y6912" s="38" t="s">
        <v>1322</v>
      </c>
      <c r="AA6912" s="38" t="s">
        <v>1170</v>
      </c>
      <c r="AB6912" s="38" t="s">
        <v>13067</v>
      </c>
      <c r="AE6912" s="38" t="s">
        <v>2950</v>
      </c>
      <c r="AG6912" s="38">
        <v>1</v>
      </c>
      <c r="AH6912" s="38" t="s">
        <v>4439</v>
      </c>
      <c r="AI6912" s="38" t="s">
        <v>4440</v>
      </c>
      <c r="AJ6912" s="38" t="s">
        <v>4449</v>
      </c>
      <c r="AK6912" s="38" t="s">
        <v>27197</v>
      </c>
      <c r="AL6912" s="301" t="s">
        <v>27069</v>
      </c>
    </row>
    <row r="6913" spans="1:56" ht="25.5">
      <c r="A6913" s="29">
        <v>1</v>
      </c>
      <c r="B6913" s="29">
        <v>0</v>
      </c>
      <c r="C6913" s="38" t="s">
        <v>27177</v>
      </c>
      <c r="D6913" s="38" t="s">
        <v>27148</v>
      </c>
      <c r="F6913" s="38" t="s">
        <v>26717</v>
      </c>
      <c r="I6913" s="38" t="s">
        <v>4446</v>
      </c>
      <c r="J6913" s="38" t="s">
        <v>27175</v>
      </c>
      <c r="N6913" s="38" t="s">
        <v>1316</v>
      </c>
      <c r="R6913" s="38" t="s">
        <v>19144</v>
      </c>
      <c r="U6913" s="38" t="s">
        <v>20119</v>
      </c>
      <c r="Y6913" s="38" t="s">
        <v>1322</v>
      </c>
      <c r="AA6913" s="38" t="s">
        <v>1170</v>
      </c>
      <c r="AB6913" s="38" t="s">
        <v>13073</v>
      </c>
      <c r="AE6913" s="38" t="s">
        <v>2950</v>
      </c>
      <c r="AG6913" s="38">
        <v>1</v>
      </c>
      <c r="AH6913" s="38" t="s">
        <v>4439</v>
      </c>
      <c r="AI6913" s="38" t="s">
        <v>4440</v>
      </c>
      <c r="AJ6913" s="38" t="s">
        <v>4449</v>
      </c>
      <c r="AK6913" s="38" t="s">
        <v>72</v>
      </c>
      <c r="AL6913" s="301" t="s">
        <v>27069</v>
      </c>
    </row>
    <row r="6914" spans="1:56" ht="25.5">
      <c r="A6914" s="29">
        <v>1</v>
      </c>
      <c r="B6914" s="29">
        <v>0</v>
      </c>
      <c r="C6914" s="38" t="s">
        <v>27178</v>
      </c>
      <c r="D6914" s="38" t="s">
        <v>27149</v>
      </c>
      <c r="F6914" s="38" t="s">
        <v>26717</v>
      </c>
      <c r="I6914" s="38" t="s">
        <v>4446</v>
      </c>
      <c r="J6914" s="38" t="s">
        <v>27175</v>
      </c>
      <c r="N6914" s="38" t="s">
        <v>1316</v>
      </c>
      <c r="R6914" s="38" t="s">
        <v>19144</v>
      </c>
      <c r="U6914" s="38" t="s">
        <v>20119</v>
      </c>
      <c r="Y6914" s="38" t="s">
        <v>1322</v>
      </c>
      <c r="AA6914" s="38" t="s">
        <v>1170</v>
      </c>
      <c r="AB6914" s="38" t="s">
        <v>13076</v>
      </c>
      <c r="AE6914" s="38" t="s">
        <v>2950</v>
      </c>
      <c r="AG6914" s="38">
        <v>1</v>
      </c>
      <c r="AH6914" s="38" t="s">
        <v>4439</v>
      </c>
      <c r="AI6914" s="38" t="s">
        <v>4440</v>
      </c>
      <c r="AJ6914" s="38" t="s">
        <v>4449</v>
      </c>
      <c r="AK6914" s="38" t="s">
        <v>72</v>
      </c>
      <c r="AL6914" s="301" t="s">
        <v>27069</v>
      </c>
    </row>
    <row r="6915" spans="1:56" ht="25.5">
      <c r="A6915" s="29">
        <v>0</v>
      </c>
      <c r="B6915" s="29">
        <v>0</v>
      </c>
      <c r="C6915" s="38" t="s">
        <v>27201</v>
      </c>
      <c r="F6915" s="38" t="s">
        <v>26717</v>
      </c>
      <c r="I6915" s="38" t="s">
        <v>4431</v>
      </c>
      <c r="J6915" s="406"/>
      <c r="M6915"/>
      <c r="N6915"/>
      <c r="P6915" s="29"/>
      <c r="U6915"/>
      <c r="AB6915" s="38" t="s">
        <v>27199</v>
      </c>
      <c r="AE6915" s="38" t="s">
        <v>2950</v>
      </c>
      <c r="AG6915" s="38">
        <v>1</v>
      </c>
      <c r="AJ6915" s="38" t="s">
        <v>15403</v>
      </c>
      <c r="AL6915" s="301" t="s">
        <v>27069</v>
      </c>
      <c r="AR6915" s="29" t="str">
        <f>IF(OR(I6915="Negativmappe",I6915="Negativstreifen",I6915="Diapositivfilm",I6915="Fotomappe;(POSITIVE)",AND(I6915="Kostümfotografie",NOT(AE6915="DT")),AND(I6915="Fotografie",NOT(AE6915="DT")),AND(I6915="Porträtfotografie",NOT(AE6915="DT")),AND(I6915="Fotodokumentation",NOT(AE6915="DT")),AND(I6915="Bühnenbildfotografie",NOT(AE6915="DT"))),"1","0")</f>
        <v>1</v>
      </c>
      <c r="AS6915" s="29">
        <f>AT6915</f>
        <v>0</v>
      </c>
      <c r="AT6915" s="29">
        <v>0</v>
      </c>
      <c r="AW6915" s="29" t="str">
        <f>IF(NOT(AV6915=""),"image/tiff","")</f>
        <v/>
      </c>
      <c r="AX6915" s="29" t="str">
        <f>IF(NOT(AV6915=""),"archival/master","")</f>
        <v/>
      </c>
      <c r="AY6915" s="29" t="str">
        <f>"https://media.mediathek-tanz-theater.de/iiif/2/nvt_"&amp;C6915&amp;".JP2"</f>
        <v>https://media.mediathek-tanz-theater.de/iiif/2/nvt_img-618.JP2</v>
      </c>
      <c r="AZ6915" s="29" t="str">
        <f>IF(NOT(AY6915=""),"image/jp2","")</f>
        <v>image/jp2</v>
      </c>
      <c r="BA6915" s="29" t="str">
        <f>IF(NOT(AY6915=""),"presentation/iiif","")</f>
        <v>presentation/iiif</v>
      </c>
      <c r="BB6915" s="29" t="str">
        <f>"https://media.mediathek-tanz-theater.de/iiif/2/nvt_"&amp;C6915&amp;".JP2/full/100,/0/default.jpg"</f>
        <v>https://media.mediathek-tanz-theater.de/iiif/2/nvt_img-618.JP2/full/100,/0/default.jpg</v>
      </c>
      <c r="BC6915" s="29" t="str">
        <f>IF(NOT(BB6915=""),"image/jpeg","")</f>
        <v>image/jpeg</v>
      </c>
      <c r="BD6915" s="29" t="str">
        <f>IF(NOT(BB6915=""),"presentation/thumbnail","")</f>
        <v>presentation/thumbnail</v>
      </c>
    </row>
    <row r="6916" spans="1:56" ht="25.5">
      <c r="A6916" s="29">
        <v>1</v>
      </c>
      <c r="B6916" s="29">
        <v>0</v>
      </c>
      <c r="C6916" s="38" t="s">
        <v>27219</v>
      </c>
      <c r="D6916" s="38" t="s">
        <v>27202</v>
      </c>
      <c r="F6916" s="38" t="s">
        <v>26717</v>
      </c>
      <c r="I6916" s="38" t="s">
        <v>4438</v>
      </c>
      <c r="J6916" s="38" t="s">
        <v>27201</v>
      </c>
      <c r="N6916" s="38" t="s">
        <v>1316</v>
      </c>
      <c r="R6916" s="38" t="s">
        <v>19144</v>
      </c>
      <c r="Y6916" s="38" t="s">
        <v>1322</v>
      </c>
      <c r="AA6916" s="38" t="s">
        <v>1170</v>
      </c>
      <c r="AE6916" s="38" t="s">
        <v>2950</v>
      </c>
      <c r="AG6916" s="38">
        <v>1</v>
      </c>
      <c r="AH6916" s="38" t="s">
        <v>4439</v>
      </c>
      <c r="AI6916" s="38" t="s">
        <v>4440</v>
      </c>
      <c r="AJ6916" s="38" t="s">
        <v>11478</v>
      </c>
      <c r="AL6916" s="301" t="s">
        <v>27069</v>
      </c>
    </row>
    <row r="6917" spans="1:56" ht="102">
      <c r="A6917" s="29">
        <v>1</v>
      </c>
      <c r="B6917" s="29">
        <v>0</v>
      </c>
      <c r="C6917" s="38" t="s">
        <v>27220</v>
      </c>
      <c r="D6917" s="38" t="s">
        <v>27203</v>
      </c>
      <c r="F6917" s="38" t="s">
        <v>26717</v>
      </c>
      <c r="I6917" s="38" t="s">
        <v>4446</v>
      </c>
      <c r="J6917" s="38" t="s">
        <v>27219</v>
      </c>
      <c r="N6917" s="38" t="s">
        <v>1316</v>
      </c>
      <c r="R6917" s="38" t="s">
        <v>19144</v>
      </c>
      <c r="U6917" s="38" t="s">
        <v>1330</v>
      </c>
      <c r="Y6917" s="38" t="s">
        <v>1322</v>
      </c>
      <c r="AA6917" s="38" t="s">
        <v>1170</v>
      </c>
      <c r="AB6917" s="38" t="s">
        <v>13059</v>
      </c>
      <c r="AE6917" s="38" t="s">
        <v>2950</v>
      </c>
      <c r="AG6917" s="38">
        <v>1</v>
      </c>
      <c r="AH6917" s="38" t="s">
        <v>4439</v>
      </c>
      <c r="AI6917" s="38" t="s">
        <v>4440</v>
      </c>
      <c r="AJ6917" s="38" t="s">
        <v>4449</v>
      </c>
      <c r="AK6917" s="38" t="s">
        <v>27241</v>
      </c>
      <c r="AL6917" s="301" t="s">
        <v>27069</v>
      </c>
    </row>
    <row r="6918" spans="1:56" ht="25.5">
      <c r="A6918" s="29">
        <v>1</v>
      </c>
      <c r="B6918" s="29">
        <v>0</v>
      </c>
      <c r="C6918" s="38" t="s">
        <v>27221</v>
      </c>
      <c r="D6918" s="38" t="s">
        <v>27204</v>
      </c>
      <c r="F6918" s="38" t="s">
        <v>26717</v>
      </c>
      <c r="I6918" s="38" t="s">
        <v>4446</v>
      </c>
      <c r="J6918" s="38" t="s">
        <v>27219</v>
      </c>
      <c r="N6918" s="38" t="s">
        <v>1316</v>
      </c>
      <c r="R6918" s="38" t="s">
        <v>19144</v>
      </c>
      <c r="U6918" s="38" t="s">
        <v>1330</v>
      </c>
      <c r="Y6918" s="38" t="s">
        <v>1322</v>
      </c>
      <c r="AA6918" s="38" t="s">
        <v>1170</v>
      </c>
      <c r="AB6918" s="38" t="s">
        <v>13063</v>
      </c>
      <c r="AE6918" s="38" t="s">
        <v>2950</v>
      </c>
      <c r="AG6918" s="38">
        <v>1</v>
      </c>
      <c r="AH6918" s="38" t="s">
        <v>4439</v>
      </c>
      <c r="AI6918" s="38" t="s">
        <v>4440</v>
      </c>
      <c r="AJ6918" s="38" t="s">
        <v>4449</v>
      </c>
      <c r="AK6918" s="38" t="s">
        <v>27242</v>
      </c>
      <c r="AL6918" s="301" t="s">
        <v>27069</v>
      </c>
    </row>
    <row r="6919" spans="1:56" ht="51">
      <c r="A6919" s="29">
        <v>1</v>
      </c>
      <c r="B6919" s="29">
        <v>0</v>
      </c>
      <c r="C6919" s="38" t="s">
        <v>27222</v>
      </c>
      <c r="D6919" s="38" t="s">
        <v>27205</v>
      </c>
      <c r="F6919" s="38" t="s">
        <v>26717</v>
      </c>
      <c r="I6919" s="38" t="s">
        <v>4446</v>
      </c>
      <c r="J6919" s="38" t="s">
        <v>27219</v>
      </c>
      <c r="N6919" s="38" t="s">
        <v>1316</v>
      </c>
      <c r="R6919" s="38" t="s">
        <v>19144</v>
      </c>
      <c r="U6919" s="38" t="s">
        <v>2466</v>
      </c>
      <c r="Y6919" s="38" t="s">
        <v>1322</v>
      </c>
      <c r="AA6919" s="38" t="s">
        <v>1170</v>
      </c>
      <c r="AB6919" s="38" t="s">
        <v>13067</v>
      </c>
      <c r="AE6919" s="38" t="s">
        <v>2950</v>
      </c>
      <c r="AG6919" s="38">
        <v>1</v>
      </c>
      <c r="AH6919" s="38" t="s">
        <v>4439</v>
      </c>
      <c r="AI6919" s="38" t="s">
        <v>4440</v>
      </c>
      <c r="AJ6919" s="38" t="s">
        <v>4449</v>
      </c>
      <c r="AK6919" s="38" t="s">
        <v>27243</v>
      </c>
      <c r="AL6919" s="301" t="s">
        <v>27069</v>
      </c>
    </row>
    <row r="6920" spans="1:56" ht="25.5">
      <c r="A6920" s="29">
        <v>1</v>
      </c>
      <c r="B6920" s="29">
        <v>0</v>
      </c>
      <c r="C6920" s="38" t="s">
        <v>27223</v>
      </c>
      <c r="D6920" s="38" t="s">
        <v>27206</v>
      </c>
      <c r="F6920" s="38" t="s">
        <v>26717</v>
      </c>
      <c r="I6920" s="38" t="s">
        <v>4438</v>
      </c>
      <c r="J6920" s="38" t="s">
        <v>27201</v>
      </c>
      <c r="N6920" s="38" t="s">
        <v>1316</v>
      </c>
      <c r="R6920" s="38" t="s">
        <v>19144</v>
      </c>
      <c r="Y6920" s="38" t="s">
        <v>1322</v>
      </c>
      <c r="AA6920" s="38" t="s">
        <v>1170</v>
      </c>
      <c r="AE6920" s="38" t="s">
        <v>2950</v>
      </c>
      <c r="AG6920" s="38">
        <v>1</v>
      </c>
      <c r="AH6920" s="38" t="s">
        <v>4439</v>
      </c>
      <c r="AI6920" s="38" t="s">
        <v>4440</v>
      </c>
      <c r="AJ6920" s="38" t="s">
        <v>11546</v>
      </c>
      <c r="AL6920" s="301" t="s">
        <v>27069</v>
      </c>
    </row>
    <row r="6921" spans="1:56" ht="25.5">
      <c r="A6921" s="29">
        <v>1</v>
      </c>
      <c r="B6921" s="29">
        <v>0</v>
      </c>
      <c r="C6921" s="38" t="s">
        <v>27224</v>
      </c>
      <c r="D6921" s="38" t="s">
        <v>27207</v>
      </c>
      <c r="F6921" s="38" t="s">
        <v>26717</v>
      </c>
      <c r="I6921" s="38" t="s">
        <v>4446</v>
      </c>
      <c r="J6921" s="38" t="s">
        <v>27223</v>
      </c>
      <c r="N6921" s="38" t="s">
        <v>1316</v>
      </c>
      <c r="R6921" s="38" t="s">
        <v>19144</v>
      </c>
      <c r="U6921" s="38" t="s">
        <v>2466</v>
      </c>
      <c r="Y6921" s="38" t="s">
        <v>1322</v>
      </c>
      <c r="AA6921" s="38" t="s">
        <v>1170</v>
      </c>
      <c r="AB6921" s="38" t="s">
        <v>13073</v>
      </c>
      <c r="AE6921" s="38" t="s">
        <v>2950</v>
      </c>
      <c r="AG6921" s="38">
        <v>1</v>
      </c>
      <c r="AH6921" s="38" t="s">
        <v>4439</v>
      </c>
      <c r="AI6921" s="38" t="s">
        <v>4440</v>
      </c>
      <c r="AJ6921" s="38" t="s">
        <v>4449</v>
      </c>
      <c r="AK6921" s="38" t="s">
        <v>27242</v>
      </c>
      <c r="AL6921" s="301" t="s">
        <v>27069</v>
      </c>
    </row>
    <row r="6922" spans="1:56" ht="25.5">
      <c r="A6922" s="29">
        <v>1</v>
      </c>
      <c r="B6922" s="29">
        <v>0</v>
      </c>
      <c r="C6922" s="38" t="s">
        <v>27225</v>
      </c>
      <c r="D6922" s="38" t="s">
        <v>27208</v>
      </c>
      <c r="F6922" s="38" t="s">
        <v>26717</v>
      </c>
      <c r="I6922" s="38" t="s">
        <v>4446</v>
      </c>
      <c r="J6922" s="38" t="s">
        <v>27223</v>
      </c>
      <c r="N6922" s="38" t="s">
        <v>1316</v>
      </c>
      <c r="R6922" s="38" t="s">
        <v>19144</v>
      </c>
      <c r="Y6922" s="38" t="s">
        <v>1322</v>
      </c>
      <c r="AA6922" s="38" t="s">
        <v>1170</v>
      </c>
      <c r="AB6922" s="38" t="s">
        <v>13076</v>
      </c>
      <c r="AE6922" s="38" t="s">
        <v>2950</v>
      </c>
      <c r="AG6922" s="38">
        <v>1</v>
      </c>
      <c r="AH6922" s="38" t="s">
        <v>4439</v>
      </c>
      <c r="AI6922" s="38" t="s">
        <v>4440</v>
      </c>
      <c r="AJ6922" s="38" t="s">
        <v>4449</v>
      </c>
      <c r="AK6922" s="38" t="s">
        <v>27242</v>
      </c>
      <c r="AL6922" s="301" t="s">
        <v>27069</v>
      </c>
    </row>
    <row r="6923" spans="1:56" ht="25.5">
      <c r="A6923" s="29">
        <v>1</v>
      </c>
      <c r="B6923" s="29">
        <v>0</v>
      </c>
      <c r="C6923" s="38" t="s">
        <v>27226</v>
      </c>
      <c r="D6923" s="38" t="s">
        <v>27209</v>
      </c>
      <c r="F6923" s="38" t="s">
        <v>26717</v>
      </c>
      <c r="I6923" s="38" t="s">
        <v>4446</v>
      </c>
      <c r="J6923" s="38" t="s">
        <v>27223</v>
      </c>
      <c r="N6923" s="38" t="s">
        <v>1316</v>
      </c>
      <c r="R6923" s="38" t="s">
        <v>19144</v>
      </c>
      <c r="U6923" s="38" t="s">
        <v>27236</v>
      </c>
      <c r="Y6923" s="38" t="s">
        <v>1322</v>
      </c>
      <c r="AA6923" s="38" t="s">
        <v>1170</v>
      </c>
      <c r="AB6923" s="38" t="s">
        <v>13082</v>
      </c>
      <c r="AE6923" s="38" t="s">
        <v>2950</v>
      </c>
      <c r="AG6923" s="38">
        <v>1</v>
      </c>
      <c r="AH6923" s="38" t="s">
        <v>4439</v>
      </c>
      <c r="AI6923" s="38" t="s">
        <v>4440</v>
      </c>
      <c r="AJ6923" s="38" t="s">
        <v>4449</v>
      </c>
      <c r="AK6923" s="38" t="s">
        <v>27242</v>
      </c>
      <c r="AL6923" s="301" t="s">
        <v>27069</v>
      </c>
    </row>
    <row r="6924" spans="1:56" ht="25.5">
      <c r="A6924" s="29">
        <v>1</v>
      </c>
      <c r="B6924" s="29">
        <v>0</v>
      </c>
      <c r="C6924" s="38" t="s">
        <v>27227</v>
      </c>
      <c r="D6924" s="38" t="s">
        <v>27210</v>
      </c>
      <c r="F6924" s="38" t="s">
        <v>26717</v>
      </c>
      <c r="I6924" s="38" t="s">
        <v>4438</v>
      </c>
      <c r="J6924" s="38" t="s">
        <v>27201</v>
      </c>
      <c r="N6924" s="38" t="s">
        <v>1316</v>
      </c>
      <c r="R6924" s="38" t="s">
        <v>19144</v>
      </c>
      <c r="Y6924" s="38" t="s">
        <v>1322</v>
      </c>
      <c r="AA6924" s="38" t="s">
        <v>1170</v>
      </c>
      <c r="AE6924" s="38" t="s">
        <v>2950</v>
      </c>
      <c r="AG6924" s="38">
        <v>1</v>
      </c>
      <c r="AH6924" s="38" t="s">
        <v>4439</v>
      </c>
      <c r="AI6924" s="38" t="s">
        <v>4440</v>
      </c>
      <c r="AJ6924" s="38" t="s">
        <v>5780</v>
      </c>
      <c r="AL6924" s="301" t="s">
        <v>27069</v>
      </c>
    </row>
    <row r="6925" spans="1:56" ht="25.5">
      <c r="A6925" s="29">
        <v>1</v>
      </c>
      <c r="B6925" s="29">
        <v>0</v>
      </c>
      <c r="C6925" s="38" t="s">
        <v>27228</v>
      </c>
      <c r="D6925" s="38" t="s">
        <v>27211</v>
      </c>
      <c r="F6925" s="38" t="s">
        <v>26717</v>
      </c>
      <c r="I6925" s="38" t="s">
        <v>4446</v>
      </c>
      <c r="J6925" s="38" t="s">
        <v>27227</v>
      </c>
      <c r="N6925" s="38" t="s">
        <v>1316</v>
      </c>
      <c r="R6925" s="38" t="s">
        <v>19144</v>
      </c>
      <c r="U6925" s="38" t="s">
        <v>27237</v>
      </c>
      <c r="Y6925" s="38" t="s">
        <v>1322</v>
      </c>
      <c r="AA6925" s="38" t="s">
        <v>1170</v>
      </c>
      <c r="AB6925" s="38" t="s">
        <v>13085</v>
      </c>
      <c r="AE6925" s="38" t="s">
        <v>2950</v>
      </c>
      <c r="AG6925" s="38">
        <v>1</v>
      </c>
      <c r="AH6925" s="38" t="s">
        <v>4439</v>
      </c>
      <c r="AI6925" s="38" t="s">
        <v>4440</v>
      </c>
      <c r="AJ6925" s="38" t="s">
        <v>4449</v>
      </c>
      <c r="AK6925" s="38" t="s">
        <v>27242</v>
      </c>
      <c r="AL6925" s="301" t="s">
        <v>27069</v>
      </c>
    </row>
    <row r="6926" spans="1:56" ht="25.5">
      <c r="A6926" s="29">
        <v>1</v>
      </c>
      <c r="B6926" s="29">
        <v>0</v>
      </c>
      <c r="C6926" s="38" t="s">
        <v>27229</v>
      </c>
      <c r="D6926" s="38" t="s">
        <v>27212</v>
      </c>
      <c r="F6926" s="38" t="s">
        <v>26717</v>
      </c>
      <c r="I6926" s="38" t="s">
        <v>4446</v>
      </c>
      <c r="J6926" s="38" t="s">
        <v>27227</v>
      </c>
      <c r="N6926" s="38" t="s">
        <v>1316</v>
      </c>
      <c r="R6926" s="38" t="s">
        <v>19144</v>
      </c>
      <c r="U6926" s="38" t="s">
        <v>27237</v>
      </c>
      <c r="Y6926" s="38" t="s">
        <v>1322</v>
      </c>
      <c r="AA6926" s="38" t="s">
        <v>1170</v>
      </c>
      <c r="AB6926" s="38" t="s">
        <v>13088</v>
      </c>
      <c r="AE6926" s="38" t="s">
        <v>2950</v>
      </c>
      <c r="AG6926" s="38">
        <v>1</v>
      </c>
      <c r="AH6926" s="38" t="s">
        <v>4439</v>
      </c>
      <c r="AI6926" s="38" t="s">
        <v>4440</v>
      </c>
      <c r="AJ6926" s="38" t="s">
        <v>4449</v>
      </c>
      <c r="AK6926" s="38" t="s">
        <v>27242</v>
      </c>
      <c r="AL6926" s="301" t="s">
        <v>27069</v>
      </c>
    </row>
    <row r="6927" spans="1:56" ht="25.5">
      <c r="A6927" s="29">
        <v>1</v>
      </c>
      <c r="B6927" s="29">
        <v>0</v>
      </c>
      <c r="C6927" s="38" t="s">
        <v>27230</v>
      </c>
      <c r="D6927" s="38" t="s">
        <v>27213</v>
      </c>
      <c r="F6927" s="38" t="s">
        <v>26717</v>
      </c>
      <c r="I6927" s="38" t="s">
        <v>4446</v>
      </c>
      <c r="J6927" s="38" t="s">
        <v>27227</v>
      </c>
      <c r="N6927" s="38" t="s">
        <v>1316</v>
      </c>
      <c r="R6927" s="38" t="s">
        <v>19144</v>
      </c>
      <c r="U6927" s="38" t="s">
        <v>27238</v>
      </c>
      <c r="Y6927" s="38" t="s">
        <v>1322</v>
      </c>
      <c r="AA6927" s="38" t="s">
        <v>1170</v>
      </c>
      <c r="AB6927" s="38" t="s">
        <v>14047</v>
      </c>
      <c r="AE6927" s="38" t="s">
        <v>2950</v>
      </c>
      <c r="AG6927" s="38">
        <v>1</v>
      </c>
      <c r="AH6927" s="38" t="s">
        <v>4439</v>
      </c>
      <c r="AI6927" s="38" t="s">
        <v>4440</v>
      </c>
      <c r="AJ6927" s="38" t="s">
        <v>4449</v>
      </c>
      <c r="AK6927" s="38" t="s">
        <v>27242</v>
      </c>
      <c r="AL6927" s="301" t="s">
        <v>27069</v>
      </c>
    </row>
    <row r="6928" spans="1:56" ht="25.5">
      <c r="A6928" s="29">
        <v>1</v>
      </c>
      <c r="B6928" s="29">
        <v>0</v>
      </c>
      <c r="C6928" s="38" t="s">
        <v>27231</v>
      </c>
      <c r="D6928" s="38" t="s">
        <v>27214</v>
      </c>
      <c r="F6928" s="38" t="s">
        <v>26717</v>
      </c>
      <c r="I6928" s="38" t="s">
        <v>4438</v>
      </c>
      <c r="J6928" s="38" t="s">
        <v>27201</v>
      </c>
      <c r="N6928" s="38" t="s">
        <v>1316</v>
      </c>
      <c r="R6928" s="38" t="s">
        <v>19144</v>
      </c>
      <c r="Y6928" s="38" t="s">
        <v>1322</v>
      </c>
      <c r="AA6928" s="38" t="s">
        <v>1170</v>
      </c>
      <c r="AE6928" s="38" t="s">
        <v>2950</v>
      </c>
      <c r="AG6928" s="38">
        <v>1</v>
      </c>
      <c r="AH6928" s="38" t="s">
        <v>4439</v>
      </c>
      <c r="AI6928" s="38" t="s">
        <v>4440</v>
      </c>
      <c r="AJ6928" s="38" t="s">
        <v>27200</v>
      </c>
      <c r="AL6928" s="301" t="s">
        <v>27069</v>
      </c>
    </row>
    <row r="6929" spans="1:56" ht="38.25">
      <c r="A6929" s="29">
        <v>1</v>
      </c>
      <c r="B6929" s="29">
        <v>0</v>
      </c>
      <c r="C6929" s="38" t="s">
        <v>27232</v>
      </c>
      <c r="D6929" s="38" t="s">
        <v>27215</v>
      </c>
      <c r="F6929" s="38" t="s">
        <v>26717</v>
      </c>
      <c r="I6929" s="38" t="s">
        <v>4446</v>
      </c>
      <c r="J6929" s="38" t="s">
        <v>27231</v>
      </c>
      <c r="N6929" s="38" t="s">
        <v>1316</v>
      </c>
      <c r="R6929" s="38" t="s">
        <v>19144</v>
      </c>
      <c r="U6929" s="38" t="s">
        <v>27239</v>
      </c>
      <c r="Y6929" s="38" t="s">
        <v>1322</v>
      </c>
      <c r="AA6929" s="38" t="s">
        <v>1170</v>
      </c>
      <c r="AB6929" s="38" t="s">
        <v>14055</v>
      </c>
      <c r="AE6929" s="38" t="s">
        <v>2950</v>
      </c>
      <c r="AG6929" s="38">
        <v>1</v>
      </c>
      <c r="AH6929" s="38" t="s">
        <v>4439</v>
      </c>
      <c r="AI6929" s="38" t="s">
        <v>4440</v>
      </c>
      <c r="AJ6929" s="38" t="s">
        <v>4449</v>
      </c>
      <c r="AK6929" s="38" t="s">
        <v>27245</v>
      </c>
      <c r="AL6929" s="301" t="s">
        <v>27069</v>
      </c>
    </row>
    <row r="6930" spans="1:56" ht="38.25">
      <c r="A6930" s="29">
        <v>1</v>
      </c>
      <c r="B6930" s="29">
        <v>0</v>
      </c>
      <c r="C6930" s="38" t="s">
        <v>27233</v>
      </c>
      <c r="D6930" s="38" t="s">
        <v>27216</v>
      </c>
      <c r="F6930" s="38" t="s">
        <v>26717</v>
      </c>
      <c r="I6930" s="38" t="s">
        <v>4446</v>
      </c>
      <c r="J6930" s="38" t="s">
        <v>27231</v>
      </c>
      <c r="N6930" s="38" t="s">
        <v>1316</v>
      </c>
      <c r="R6930" s="38" t="s">
        <v>19144</v>
      </c>
      <c r="U6930" s="38" t="s">
        <v>27240</v>
      </c>
      <c r="Y6930" s="38" t="s">
        <v>1322</v>
      </c>
      <c r="AA6930" s="38" t="s">
        <v>1170</v>
      </c>
      <c r="AB6930" s="38" t="s">
        <v>14060</v>
      </c>
      <c r="AE6930" s="38" t="s">
        <v>2950</v>
      </c>
      <c r="AG6930" s="38">
        <v>1</v>
      </c>
      <c r="AH6930" s="38" t="s">
        <v>4439</v>
      </c>
      <c r="AI6930" s="38" t="s">
        <v>4440</v>
      </c>
      <c r="AJ6930" s="38" t="s">
        <v>4449</v>
      </c>
      <c r="AK6930" s="38" t="s">
        <v>27244</v>
      </c>
      <c r="AL6930" s="301" t="s">
        <v>27069</v>
      </c>
    </row>
    <row r="6931" spans="1:56" ht="38.25">
      <c r="A6931" s="29">
        <v>1</v>
      </c>
      <c r="B6931" s="29">
        <v>0</v>
      </c>
      <c r="C6931" s="38" t="s">
        <v>27234</v>
      </c>
      <c r="D6931" s="38" t="s">
        <v>27217</v>
      </c>
      <c r="F6931" s="38" t="s">
        <v>26717</v>
      </c>
      <c r="I6931" s="38" t="s">
        <v>4446</v>
      </c>
      <c r="J6931" s="38" t="s">
        <v>27231</v>
      </c>
      <c r="N6931" s="38" t="s">
        <v>1316</v>
      </c>
      <c r="R6931" s="38" t="s">
        <v>19144</v>
      </c>
      <c r="U6931" s="38" t="s">
        <v>27240</v>
      </c>
      <c r="Y6931" s="38" t="s">
        <v>1322</v>
      </c>
      <c r="AA6931" s="38" t="s">
        <v>1170</v>
      </c>
      <c r="AB6931" s="38" t="s">
        <v>14064</v>
      </c>
      <c r="AE6931" s="38" t="s">
        <v>2950</v>
      </c>
      <c r="AG6931" s="38">
        <v>1</v>
      </c>
      <c r="AH6931" s="38" t="s">
        <v>4439</v>
      </c>
      <c r="AI6931" s="38" t="s">
        <v>4440</v>
      </c>
      <c r="AJ6931" s="38" t="s">
        <v>4449</v>
      </c>
      <c r="AK6931" s="38" t="s">
        <v>27244</v>
      </c>
      <c r="AL6931" s="301" t="s">
        <v>27069</v>
      </c>
    </row>
    <row r="6932" spans="1:56" ht="38.25">
      <c r="A6932" s="29">
        <v>1</v>
      </c>
      <c r="B6932" s="29">
        <v>0</v>
      </c>
      <c r="C6932" s="38" t="s">
        <v>27235</v>
      </c>
      <c r="D6932" s="38" t="s">
        <v>27218</v>
      </c>
      <c r="F6932" s="38" t="s">
        <v>26717</v>
      </c>
      <c r="I6932" s="38" t="s">
        <v>4446</v>
      </c>
      <c r="J6932" s="38" t="s">
        <v>27231</v>
      </c>
      <c r="N6932" s="38" t="s">
        <v>1316</v>
      </c>
      <c r="R6932" s="38" t="s">
        <v>19144</v>
      </c>
      <c r="U6932" s="38" t="s">
        <v>27240</v>
      </c>
      <c r="Y6932" s="38" t="s">
        <v>1322</v>
      </c>
      <c r="AA6932" s="38" t="s">
        <v>1170</v>
      </c>
      <c r="AB6932" s="38" t="s">
        <v>14073</v>
      </c>
      <c r="AE6932" s="38" t="s">
        <v>2950</v>
      </c>
      <c r="AG6932" s="38">
        <v>1</v>
      </c>
      <c r="AH6932" s="38" t="s">
        <v>4439</v>
      </c>
      <c r="AI6932" s="38" t="s">
        <v>4440</v>
      </c>
      <c r="AJ6932" s="38" t="s">
        <v>4449</v>
      </c>
      <c r="AK6932" s="38" t="s">
        <v>27244</v>
      </c>
      <c r="AL6932" s="301" t="s">
        <v>27069</v>
      </c>
    </row>
    <row r="6933" spans="1:56" ht="25.5">
      <c r="A6933" s="29">
        <v>0</v>
      </c>
      <c r="B6933" s="29">
        <v>0</v>
      </c>
      <c r="C6933" s="38" t="s">
        <v>27248</v>
      </c>
      <c r="F6933" s="38" t="s">
        <v>26717</v>
      </c>
      <c r="I6933" s="38" t="s">
        <v>4431</v>
      </c>
      <c r="J6933" s="406"/>
      <c r="M6933"/>
      <c r="N6933"/>
      <c r="P6933" s="29"/>
      <c r="U6933"/>
      <c r="AB6933" s="38" t="s">
        <v>27246</v>
      </c>
      <c r="AE6933" s="38" t="s">
        <v>2950</v>
      </c>
      <c r="AG6933" s="38">
        <v>1</v>
      </c>
      <c r="AJ6933" s="38" t="s">
        <v>15403</v>
      </c>
      <c r="AL6933" s="301" t="s">
        <v>27069</v>
      </c>
      <c r="AR6933" s="29" t="str">
        <f>IF(OR(I6933="Negativmappe",I6933="Negativstreifen",I6933="Diapositivfilm",I6933="Fotomappe;(POSITIVE)",AND(I6933="Kostümfotografie",NOT(AE6933="DT")),AND(I6933="Fotografie",NOT(AE6933="DT")),AND(I6933="Porträtfotografie",NOT(AE6933="DT")),AND(I6933="Fotodokumentation",NOT(AE6933="DT")),AND(I6933="Bühnenbildfotografie",NOT(AE6933="DT"))),"1","0")</f>
        <v>1</v>
      </c>
      <c r="AS6933" s="29">
        <f>AT6933</f>
        <v>0</v>
      </c>
      <c r="AT6933" s="29">
        <v>0</v>
      </c>
      <c r="AW6933" s="29" t="str">
        <f>IF(NOT(AV6933=""),"image/tiff","")</f>
        <v/>
      </c>
      <c r="AX6933" s="29" t="str">
        <f>IF(NOT(AV6933=""),"archival/master","")</f>
        <v/>
      </c>
      <c r="AY6933" s="29" t="str">
        <f>"https://media.mediathek-tanz-theater.de/iiif/2/nvt_"&amp;C6933&amp;".JP2"</f>
        <v>https://media.mediathek-tanz-theater.de/iiif/2/nvt_img-619.JP2</v>
      </c>
      <c r="AZ6933" s="29" t="str">
        <f>IF(NOT(AY6933=""),"image/jp2","")</f>
        <v>image/jp2</v>
      </c>
      <c r="BA6933" s="29" t="str">
        <f>IF(NOT(AY6933=""),"presentation/iiif","")</f>
        <v>presentation/iiif</v>
      </c>
      <c r="BB6933" s="29" t="str">
        <f>"https://media.mediathek-tanz-theater.de/iiif/2/nvt_"&amp;C6933&amp;".JP2/full/100,/0/default.jpg"</f>
        <v>https://media.mediathek-tanz-theater.de/iiif/2/nvt_img-619.JP2/full/100,/0/default.jpg</v>
      </c>
      <c r="BC6933" s="29" t="str">
        <f>IF(NOT(BB6933=""),"image/jpeg","")</f>
        <v>image/jpeg</v>
      </c>
      <c r="BD6933" s="29" t="str">
        <f>IF(NOT(BB6933=""),"presentation/thumbnail","")</f>
        <v>presentation/thumbnail</v>
      </c>
    </row>
    <row r="6934" spans="1:56" ht="25.5">
      <c r="A6934" s="29">
        <v>1</v>
      </c>
      <c r="B6934" s="29">
        <v>0</v>
      </c>
      <c r="C6934" s="38" t="s">
        <v>27266</v>
      </c>
      <c r="D6934" s="38" t="s">
        <v>27249</v>
      </c>
      <c r="F6934" s="38" t="s">
        <v>26717</v>
      </c>
      <c r="I6934" s="38" t="s">
        <v>4438</v>
      </c>
      <c r="J6934" s="38" t="s">
        <v>27248</v>
      </c>
      <c r="N6934" s="38" t="s">
        <v>1316</v>
      </c>
      <c r="R6934" s="38" t="s">
        <v>19144</v>
      </c>
      <c r="Y6934" s="38" t="s">
        <v>1322</v>
      </c>
      <c r="AA6934" s="38" t="s">
        <v>1170</v>
      </c>
      <c r="AE6934" s="38" t="s">
        <v>2950</v>
      </c>
      <c r="AG6934" s="38">
        <v>1</v>
      </c>
      <c r="AH6934" s="38" t="s">
        <v>4439</v>
      </c>
      <c r="AI6934" s="38" t="s">
        <v>4440</v>
      </c>
      <c r="AJ6934" s="38" t="s">
        <v>27247</v>
      </c>
      <c r="AL6934" s="301" t="s">
        <v>27069</v>
      </c>
    </row>
    <row r="6935" spans="1:56" ht="25.5">
      <c r="A6935" s="29">
        <v>1</v>
      </c>
      <c r="B6935" s="29">
        <v>0</v>
      </c>
      <c r="C6935" s="38" t="s">
        <v>27267</v>
      </c>
      <c r="D6935" s="38" t="s">
        <v>27250</v>
      </c>
      <c r="F6935" s="38" t="s">
        <v>26717</v>
      </c>
      <c r="I6935" s="38" t="s">
        <v>4446</v>
      </c>
      <c r="J6935" s="38" t="s">
        <v>27266</v>
      </c>
      <c r="N6935" s="38" t="s">
        <v>1316</v>
      </c>
      <c r="R6935" s="38" t="s">
        <v>19144</v>
      </c>
      <c r="U6935" s="38" t="s">
        <v>15845</v>
      </c>
      <c r="Y6935" s="38" t="s">
        <v>1322</v>
      </c>
      <c r="AA6935" s="38" t="s">
        <v>1170</v>
      </c>
      <c r="AB6935" s="38" t="s">
        <v>14078</v>
      </c>
      <c r="AE6935" s="38" t="s">
        <v>2950</v>
      </c>
      <c r="AG6935" s="38">
        <v>1</v>
      </c>
      <c r="AH6935" s="38" t="s">
        <v>4439</v>
      </c>
      <c r="AI6935" s="38" t="s">
        <v>4440</v>
      </c>
      <c r="AJ6935" s="38" t="s">
        <v>4449</v>
      </c>
      <c r="AK6935" s="38" t="s">
        <v>72</v>
      </c>
      <c r="AL6935" s="301" t="s">
        <v>27069</v>
      </c>
    </row>
    <row r="6936" spans="1:56" ht="25.5">
      <c r="A6936" s="29">
        <v>1</v>
      </c>
      <c r="B6936" s="29">
        <v>0</v>
      </c>
      <c r="C6936" s="38" t="s">
        <v>27268</v>
      </c>
      <c r="D6936" s="38" t="s">
        <v>27251</v>
      </c>
      <c r="F6936" s="38" t="s">
        <v>26717</v>
      </c>
      <c r="I6936" s="38" t="s">
        <v>4446</v>
      </c>
      <c r="J6936" s="38" t="s">
        <v>27266</v>
      </c>
      <c r="N6936" s="38" t="s">
        <v>1316</v>
      </c>
      <c r="R6936" s="38" t="s">
        <v>19144</v>
      </c>
      <c r="U6936" s="38" t="s">
        <v>27283</v>
      </c>
      <c r="Y6936" s="38" t="s">
        <v>1322</v>
      </c>
      <c r="AA6936" s="38" t="s">
        <v>1170</v>
      </c>
      <c r="AB6936" s="38" t="s">
        <v>14083</v>
      </c>
      <c r="AE6936" s="38" t="s">
        <v>2950</v>
      </c>
      <c r="AG6936" s="38">
        <v>1</v>
      </c>
      <c r="AH6936" s="38" t="s">
        <v>4439</v>
      </c>
      <c r="AI6936" s="38" t="s">
        <v>4440</v>
      </c>
      <c r="AJ6936" s="38" t="s">
        <v>4449</v>
      </c>
      <c r="AK6936" s="38" t="s">
        <v>27195</v>
      </c>
      <c r="AL6936" s="301" t="s">
        <v>27069</v>
      </c>
    </row>
    <row r="6937" spans="1:56" ht="38.25">
      <c r="A6937" s="29">
        <v>1</v>
      </c>
      <c r="B6937" s="29">
        <v>0</v>
      </c>
      <c r="C6937" s="38" t="s">
        <v>27269</v>
      </c>
      <c r="D6937" s="38" t="s">
        <v>27252</v>
      </c>
      <c r="F6937" s="38" t="s">
        <v>26717</v>
      </c>
      <c r="I6937" s="38" t="s">
        <v>4446</v>
      </c>
      <c r="J6937" s="38" t="s">
        <v>27266</v>
      </c>
      <c r="N6937" s="38" t="s">
        <v>1316</v>
      </c>
      <c r="R6937" s="38" t="s">
        <v>19144</v>
      </c>
      <c r="U6937" s="38" t="s">
        <v>27284</v>
      </c>
      <c r="Y6937" s="38" t="s">
        <v>1322</v>
      </c>
      <c r="AA6937" s="38" t="s">
        <v>1170</v>
      </c>
      <c r="AB6937" s="38" t="s">
        <v>14087</v>
      </c>
      <c r="AE6937" s="38" t="s">
        <v>2950</v>
      </c>
      <c r="AG6937" s="38">
        <v>1</v>
      </c>
      <c r="AH6937" s="38" t="s">
        <v>4439</v>
      </c>
      <c r="AI6937" s="38" t="s">
        <v>4440</v>
      </c>
      <c r="AJ6937" s="38" t="s">
        <v>4449</v>
      </c>
      <c r="AK6937" s="38" t="s">
        <v>27195</v>
      </c>
      <c r="AL6937" s="301" t="s">
        <v>27069</v>
      </c>
    </row>
    <row r="6938" spans="1:56" ht="25.5">
      <c r="A6938" s="29">
        <v>1</v>
      </c>
      <c r="B6938" s="29">
        <v>0</v>
      </c>
      <c r="C6938" s="38" t="s">
        <v>27270</v>
      </c>
      <c r="D6938" s="38" t="s">
        <v>27254</v>
      </c>
      <c r="F6938" s="38" t="s">
        <v>26717</v>
      </c>
      <c r="I6938" s="38" t="s">
        <v>4446</v>
      </c>
      <c r="J6938" s="38" t="s">
        <v>27266</v>
      </c>
      <c r="N6938" s="38" t="s">
        <v>1316</v>
      </c>
      <c r="R6938" s="38" t="s">
        <v>19144</v>
      </c>
      <c r="U6938" s="38" t="s">
        <v>27285</v>
      </c>
      <c r="Y6938" s="38" t="s">
        <v>1322</v>
      </c>
      <c r="AA6938" s="38" t="s">
        <v>1170</v>
      </c>
      <c r="AB6938" s="38" t="s">
        <v>14096</v>
      </c>
      <c r="AE6938" s="38" t="s">
        <v>2950</v>
      </c>
      <c r="AG6938" s="38">
        <v>1</v>
      </c>
      <c r="AH6938" s="38" t="s">
        <v>4439</v>
      </c>
      <c r="AI6938" s="38" t="s">
        <v>4440</v>
      </c>
      <c r="AJ6938" s="38" t="s">
        <v>4449</v>
      </c>
      <c r="AK6938" s="38" t="s">
        <v>27293</v>
      </c>
      <c r="AL6938" s="301" t="s">
        <v>27069</v>
      </c>
    </row>
    <row r="6939" spans="1:56" ht="25.5">
      <c r="A6939" s="29">
        <v>1</v>
      </c>
      <c r="B6939" s="29">
        <v>0</v>
      </c>
      <c r="C6939" s="38" t="s">
        <v>27271</v>
      </c>
      <c r="D6939" s="38" t="s">
        <v>27255</v>
      </c>
      <c r="F6939" s="38" t="s">
        <v>26717</v>
      </c>
      <c r="I6939" s="38" t="s">
        <v>4438</v>
      </c>
      <c r="J6939" s="38" t="s">
        <v>27248</v>
      </c>
      <c r="N6939" s="38" t="s">
        <v>1316</v>
      </c>
      <c r="R6939" s="38" t="s">
        <v>19144</v>
      </c>
      <c r="Y6939" s="38" t="s">
        <v>1322</v>
      </c>
      <c r="AA6939" s="38" t="s">
        <v>1170</v>
      </c>
      <c r="AE6939" s="38" t="s">
        <v>2950</v>
      </c>
      <c r="AG6939" s="38">
        <v>1</v>
      </c>
      <c r="AH6939" s="38" t="s">
        <v>4439</v>
      </c>
      <c r="AI6939" s="38" t="s">
        <v>4440</v>
      </c>
      <c r="AJ6939" s="38" t="s">
        <v>11491</v>
      </c>
      <c r="AL6939" s="301" t="s">
        <v>27069</v>
      </c>
    </row>
    <row r="6940" spans="1:56" ht="38.25">
      <c r="A6940" s="29">
        <v>1</v>
      </c>
      <c r="B6940" s="29">
        <v>0</v>
      </c>
      <c r="C6940" s="38" t="s">
        <v>27272</v>
      </c>
      <c r="D6940" s="38" t="s">
        <v>27253</v>
      </c>
      <c r="F6940" s="38" t="s">
        <v>26717</v>
      </c>
      <c r="I6940" s="38" t="s">
        <v>4446</v>
      </c>
      <c r="J6940" s="38" t="s">
        <v>27271</v>
      </c>
      <c r="N6940" s="38" t="s">
        <v>1316</v>
      </c>
      <c r="R6940" s="38" t="s">
        <v>19144</v>
      </c>
      <c r="U6940" s="38" t="s">
        <v>27287</v>
      </c>
      <c r="Y6940" s="38" t="s">
        <v>1322</v>
      </c>
      <c r="AA6940" s="38" t="s">
        <v>1170</v>
      </c>
      <c r="AB6940" s="38" t="s">
        <v>14100</v>
      </c>
      <c r="AE6940" s="38" t="s">
        <v>2950</v>
      </c>
      <c r="AG6940" s="38">
        <v>1</v>
      </c>
      <c r="AH6940" s="38" t="s">
        <v>4439</v>
      </c>
      <c r="AI6940" s="38" t="s">
        <v>4440</v>
      </c>
      <c r="AJ6940" s="38" t="s">
        <v>4449</v>
      </c>
      <c r="AK6940" s="38" t="s">
        <v>72</v>
      </c>
      <c r="AL6940" s="301" t="s">
        <v>27069</v>
      </c>
    </row>
    <row r="6941" spans="1:56" ht="51">
      <c r="A6941" s="29">
        <v>1</v>
      </c>
      <c r="B6941" s="29">
        <v>0</v>
      </c>
      <c r="C6941" s="38" t="s">
        <v>27273</v>
      </c>
      <c r="D6941" s="38" t="s">
        <v>27256</v>
      </c>
      <c r="F6941" s="38" t="s">
        <v>26717</v>
      </c>
      <c r="I6941" s="38" t="s">
        <v>4446</v>
      </c>
      <c r="J6941" s="38" t="s">
        <v>27271</v>
      </c>
      <c r="N6941" s="38" t="s">
        <v>1316</v>
      </c>
      <c r="R6941" s="38" t="s">
        <v>19144</v>
      </c>
      <c r="U6941" s="38" t="s">
        <v>27288</v>
      </c>
      <c r="Y6941" s="38" t="s">
        <v>1322</v>
      </c>
      <c r="AA6941" s="38" t="s">
        <v>1170</v>
      </c>
      <c r="AB6941" s="38" t="s">
        <v>14104</v>
      </c>
      <c r="AE6941" s="38" t="s">
        <v>2950</v>
      </c>
      <c r="AG6941" s="38">
        <v>1</v>
      </c>
      <c r="AH6941" s="38" t="s">
        <v>4439</v>
      </c>
      <c r="AI6941" s="38" t="s">
        <v>4440</v>
      </c>
      <c r="AJ6941" s="38" t="s">
        <v>4449</v>
      </c>
      <c r="AK6941" s="38" t="s">
        <v>27294</v>
      </c>
      <c r="AL6941" s="301" t="s">
        <v>27069</v>
      </c>
    </row>
    <row r="6942" spans="1:56" ht="38.25">
      <c r="A6942" s="29">
        <v>1</v>
      </c>
      <c r="B6942" s="29">
        <v>0</v>
      </c>
      <c r="C6942" s="38" t="s">
        <v>27274</v>
      </c>
      <c r="D6942" s="38" t="s">
        <v>27257</v>
      </c>
      <c r="F6942" s="38" t="s">
        <v>26717</v>
      </c>
      <c r="I6942" s="38" t="s">
        <v>4446</v>
      </c>
      <c r="J6942" s="38" t="s">
        <v>27271</v>
      </c>
      <c r="N6942" s="38" t="s">
        <v>1316</v>
      </c>
      <c r="R6942" s="38" t="s">
        <v>19144</v>
      </c>
      <c r="U6942" s="38" t="s">
        <v>27287</v>
      </c>
      <c r="Y6942" s="38" t="s">
        <v>1322</v>
      </c>
      <c r="AA6942" s="38" t="s">
        <v>1170</v>
      </c>
      <c r="AB6942" s="38" t="s">
        <v>14245</v>
      </c>
      <c r="AE6942" s="38" t="s">
        <v>2950</v>
      </c>
      <c r="AG6942" s="38">
        <v>1</v>
      </c>
      <c r="AH6942" s="38" t="s">
        <v>4439</v>
      </c>
      <c r="AI6942" s="38" t="s">
        <v>4440</v>
      </c>
      <c r="AJ6942" s="38" t="s">
        <v>4449</v>
      </c>
      <c r="AK6942" s="38" t="s">
        <v>27295</v>
      </c>
      <c r="AL6942" s="301" t="s">
        <v>27069</v>
      </c>
    </row>
    <row r="6943" spans="1:56" ht="25.5">
      <c r="A6943" s="29">
        <v>1</v>
      </c>
      <c r="B6943" s="29">
        <v>0</v>
      </c>
      <c r="C6943" s="38" t="s">
        <v>27275</v>
      </c>
      <c r="D6943" s="38" t="s">
        <v>27258</v>
      </c>
      <c r="F6943" s="38" t="s">
        <v>26717</v>
      </c>
      <c r="I6943" s="38" t="s">
        <v>4438</v>
      </c>
      <c r="J6943" s="38" t="s">
        <v>27248</v>
      </c>
      <c r="N6943" s="38" t="s">
        <v>1316</v>
      </c>
      <c r="R6943" s="38" t="s">
        <v>19144</v>
      </c>
      <c r="Y6943" s="38" t="s">
        <v>1322</v>
      </c>
      <c r="AA6943" s="38" t="s">
        <v>1170</v>
      </c>
      <c r="AE6943" s="38" t="s">
        <v>2950</v>
      </c>
      <c r="AG6943" s="38">
        <v>1</v>
      </c>
      <c r="AH6943" s="38" t="s">
        <v>4439</v>
      </c>
      <c r="AI6943" s="38" t="s">
        <v>4440</v>
      </c>
      <c r="AJ6943" s="38" t="s">
        <v>5835</v>
      </c>
      <c r="AL6943" s="301" t="s">
        <v>27069</v>
      </c>
    </row>
    <row r="6944" spans="1:56" ht="25.5">
      <c r="A6944" s="29">
        <v>1</v>
      </c>
      <c r="B6944" s="29">
        <v>0</v>
      </c>
      <c r="C6944" s="38" t="s">
        <v>27276</v>
      </c>
      <c r="D6944" s="38" t="s">
        <v>27259</v>
      </c>
      <c r="F6944" s="38" t="s">
        <v>26717</v>
      </c>
      <c r="I6944" s="38" t="s">
        <v>4446</v>
      </c>
      <c r="J6944" s="38" t="s">
        <v>27275</v>
      </c>
      <c r="N6944" s="38" t="s">
        <v>1316</v>
      </c>
      <c r="R6944" s="38" t="s">
        <v>19144</v>
      </c>
      <c r="U6944" s="38" t="s">
        <v>27286</v>
      </c>
      <c r="Y6944" s="38" t="s">
        <v>1322</v>
      </c>
      <c r="AA6944" s="38" t="s">
        <v>1170</v>
      </c>
      <c r="AB6944" s="38" t="s">
        <v>14248</v>
      </c>
      <c r="AE6944" s="38" t="s">
        <v>2950</v>
      </c>
      <c r="AG6944" s="38">
        <v>1</v>
      </c>
      <c r="AH6944" s="38" t="s">
        <v>4439</v>
      </c>
      <c r="AI6944" s="38" t="s">
        <v>4440</v>
      </c>
      <c r="AJ6944" s="38" t="s">
        <v>4449</v>
      </c>
      <c r="AK6944" s="38" t="s">
        <v>72</v>
      </c>
      <c r="AL6944" s="301" t="s">
        <v>27069</v>
      </c>
    </row>
    <row r="6945" spans="1:56" ht="38.25">
      <c r="A6945" s="29">
        <v>1</v>
      </c>
      <c r="B6945" s="29">
        <v>0</v>
      </c>
      <c r="C6945" s="38" t="s">
        <v>27277</v>
      </c>
      <c r="D6945" s="38" t="s">
        <v>27260</v>
      </c>
      <c r="F6945" s="38" t="s">
        <v>26717</v>
      </c>
      <c r="I6945" s="38" t="s">
        <v>4446</v>
      </c>
      <c r="J6945" s="38" t="s">
        <v>27275</v>
      </c>
      <c r="N6945" s="38" t="s">
        <v>1316</v>
      </c>
      <c r="R6945" s="38" t="s">
        <v>19144</v>
      </c>
      <c r="U6945" s="38" t="s">
        <v>27289</v>
      </c>
      <c r="Y6945" s="38" t="s">
        <v>1322</v>
      </c>
      <c r="AA6945" s="38" t="s">
        <v>1170</v>
      </c>
      <c r="AB6945" s="38" t="s">
        <v>15291</v>
      </c>
      <c r="AE6945" s="38" t="s">
        <v>2950</v>
      </c>
      <c r="AG6945" s="38">
        <v>1</v>
      </c>
      <c r="AH6945" s="38" t="s">
        <v>4439</v>
      </c>
      <c r="AI6945" s="38" t="s">
        <v>4440</v>
      </c>
      <c r="AJ6945" s="38" t="s">
        <v>4449</v>
      </c>
      <c r="AK6945" s="38" t="s">
        <v>27296</v>
      </c>
      <c r="AL6945" s="301" t="s">
        <v>27069</v>
      </c>
    </row>
    <row r="6946" spans="1:56" ht="25.5">
      <c r="A6946" s="29">
        <v>1</v>
      </c>
      <c r="B6946" s="29">
        <v>0</v>
      </c>
      <c r="C6946" s="38" t="s">
        <v>27278</v>
      </c>
      <c r="D6946" s="38" t="s">
        <v>27261</v>
      </c>
      <c r="F6946" s="38" t="s">
        <v>26717</v>
      </c>
      <c r="I6946" s="38" t="s">
        <v>4446</v>
      </c>
      <c r="J6946" s="38" t="s">
        <v>27275</v>
      </c>
      <c r="N6946" s="38" t="s">
        <v>1316</v>
      </c>
      <c r="R6946" s="38" t="s">
        <v>19144</v>
      </c>
      <c r="U6946" s="38" t="s">
        <v>27290</v>
      </c>
      <c r="Y6946" s="38" t="s">
        <v>1322</v>
      </c>
      <c r="AA6946" s="38" t="s">
        <v>1170</v>
      </c>
      <c r="AB6946" s="38" t="s">
        <v>14124</v>
      </c>
      <c r="AE6946" s="38" t="s">
        <v>2950</v>
      </c>
      <c r="AG6946" s="38">
        <v>1</v>
      </c>
      <c r="AH6946" s="38" t="s">
        <v>4439</v>
      </c>
      <c r="AI6946" s="38" t="s">
        <v>4440</v>
      </c>
      <c r="AJ6946" s="38" t="s">
        <v>4449</v>
      </c>
      <c r="AK6946" s="38" t="s">
        <v>27297</v>
      </c>
      <c r="AL6946" s="301" t="s">
        <v>27069</v>
      </c>
    </row>
    <row r="6947" spans="1:56" ht="25.5">
      <c r="A6947" s="29">
        <v>1</v>
      </c>
      <c r="B6947" s="29">
        <v>0</v>
      </c>
      <c r="C6947" s="38" t="s">
        <v>27279</v>
      </c>
      <c r="D6947" s="38" t="s">
        <v>27262</v>
      </c>
      <c r="F6947" s="38" t="s">
        <v>26717</v>
      </c>
      <c r="I6947" s="38" t="s">
        <v>4438</v>
      </c>
      <c r="J6947" s="38" t="s">
        <v>27248</v>
      </c>
      <c r="N6947" s="38" t="s">
        <v>1316</v>
      </c>
      <c r="R6947" s="38" t="s">
        <v>19144</v>
      </c>
      <c r="Y6947" s="38" t="s">
        <v>1322</v>
      </c>
      <c r="AA6947" s="38" t="s">
        <v>1170</v>
      </c>
      <c r="AE6947" s="38" t="s">
        <v>2950</v>
      </c>
      <c r="AG6947" s="38">
        <v>1</v>
      </c>
      <c r="AH6947" s="38" t="s">
        <v>4439</v>
      </c>
      <c r="AI6947" s="38" t="s">
        <v>4440</v>
      </c>
      <c r="AJ6947" s="38" t="s">
        <v>11546</v>
      </c>
      <c r="AL6947" s="301" t="s">
        <v>27069</v>
      </c>
    </row>
    <row r="6948" spans="1:56" ht="25.5">
      <c r="A6948" s="29">
        <v>1</v>
      </c>
      <c r="B6948" s="29">
        <v>0</v>
      </c>
      <c r="C6948" s="38" t="s">
        <v>27280</v>
      </c>
      <c r="D6948" s="38" t="s">
        <v>27263</v>
      </c>
      <c r="F6948" s="38" t="s">
        <v>26717</v>
      </c>
      <c r="I6948" s="38" t="s">
        <v>4446</v>
      </c>
      <c r="J6948" s="38" t="s">
        <v>27279</v>
      </c>
      <c r="N6948" s="38" t="s">
        <v>1316</v>
      </c>
      <c r="R6948" s="38" t="s">
        <v>19144</v>
      </c>
      <c r="U6948" s="38" t="s">
        <v>27291</v>
      </c>
      <c r="Y6948" s="38" t="s">
        <v>1322</v>
      </c>
      <c r="AA6948" s="38" t="s">
        <v>1170</v>
      </c>
      <c r="AB6948" s="38" t="s">
        <v>14073</v>
      </c>
      <c r="AE6948" s="38" t="s">
        <v>2950</v>
      </c>
      <c r="AG6948" s="38">
        <v>1</v>
      </c>
      <c r="AH6948" s="38" t="s">
        <v>4439</v>
      </c>
      <c r="AI6948" s="38" t="s">
        <v>4440</v>
      </c>
      <c r="AJ6948" s="38" t="s">
        <v>4449</v>
      </c>
      <c r="AK6948" s="38" t="s">
        <v>72</v>
      </c>
      <c r="AL6948" s="301" t="s">
        <v>27069</v>
      </c>
    </row>
    <row r="6949" spans="1:56" ht="38.25">
      <c r="A6949" s="29">
        <v>1</v>
      </c>
      <c r="B6949" s="29">
        <v>0</v>
      </c>
      <c r="C6949" s="38" t="s">
        <v>27281</v>
      </c>
      <c r="D6949" s="38" t="s">
        <v>27264</v>
      </c>
      <c r="F6949" s="38" t="s">
        <v>26717</v>
      </c>
      <c r="I6949" s="38" t="s">
        <v>4446</v>
      </c>
      <c r="J6949" s="38" t="s">
        <v>27279</v>
      </c>
      <c r="N6949" s="38" t="s">
        <v>1316</v>
      </c>
      <c r="R6949" s="38" t="s">
        <v>19144</v>
      </c>
      <c r="U6949" s="38" t="s">
        <v>27287</v>
      </c>
      <c r="Y6949" s="38" t="s">
        <v>1322</v>
      </c>
      <c r="AA6949" s="38" t="s">
        <v>1170</v>
      </c>
      <c r="AB6949" s="38" t="s">
        <v>14073</v>
      </c>
      <c r="AE6949" s="38" t="s">
        <v>2950</v>
      </c>
      <c r="AG6949" s="38">
        <v>1</v>
      </c>
      <c r="AH6949" s="38" t="s">
        <v>4439</v>
      </c>
      <c r="AI6949" s="38" t="s">
        <v>4440</v>
      </c>
      <c r="AJ6949" s="38" t="s">
        <v>4449</v>
      </c>
      <c r="AK6949" s="38" t="s">
        <v>72</v>
      </c>
      <c r="AL6949" s="301" t="s">
        <v>27069</v>
      </c>
    </row>
    <row r="6950" spans="1:56" ht="38.25">
      <c r="A6950" s="29">
        <v>1</v>
      </c>
      <c r="B6950" s="29">
        <v>0</v>
      </c>
      <c r="C6950" s="38" t="s">
        <v>27282</v>
      </c>
      <c r="D6950" s="38" t="s">
        <v>27265</v>
      </c>
      <c r="F6950" s="38" t="s">
        <v>26717</v>
      </c>
      <c r="I6950" s="38" t="s">
        <v>4446</v>
      </c>
      <c r="J6950" s="38" t="s">
        <v>27279</v>
      </c>
      <c r="N6950" s="38" t="s">
        <v>1316</v>
      </c>
      <c r="R6950" s="38" t="s">
        <v>19144</v>
      </c>
      <c r="U6950" s="38" t="s">
        <v>27292</v>
      </c>
      <c r="Y6950" s="38" t="s">
        <v>1322</v>
      </c>
      <c r="AA6950" s="38" t="s">
        <v>1170</v>
      </c>
      <c r="AB6950" s="38" t="s">
        <v>14073</v>
      </c>
      <c r="AE6950" s="38" t="s">
        <v>2950</v>
      </c>
      <c r="AG6950" s="38">
        <v>1</v>
      </c>
      <c r="AH6950" s="38" t="s">
        <v>4439</v>
      </c>
      <c r="AI6950" s="38" t="s">
        <v>4440</v>
      </c>
      <c r="AJ6950" s="38" t="s">
        <v>4449</v>
      </c>
      <c r="AK6950" s="38" t="s">
        <v>27298</v>
      </c>
      <c r="AL6950" s="301" t="s">
        <v>27069</v>
      </c>
    </row>
    <row r="6951" spans="1:56" ht="25.5">
      <c r="A6951" s="29">
        <v>0</v>
      </c>
      <c r="B6951" s="29">
        <v>0</v>
      </c>
      <c r="C6951" s="38" t="s">
        <v>27301</v>
      </c>
      <c r="F6951" s="38" t="s">
        <v>26717</v>
      </c>
      <c r="I6951" s="38" t="s">
        <v>4431</v>
      </c>
      <c r="J6951" s="406"/>
      <c r="M6951"/>
      <c r="N6951"/>
      <c r="P6951" s="29"/>
      <c r="U6951"/>
      <c r="AB6951" s="38" t="s">
        <v>27300</v>
      </c>
      <c r="AE6951" s="38" t="s">
        <v>2950</v>
      </c>
      <c r="AG6951" s="38">
        <v>1</v>
      </c>
      <c r="AJ6951" s="38" t="s">
        <v>15403</v>
      </c>
      <c r="AL6951" s="301" t="s">
        <v>27299</v>
      </c>
      <c r="AR6951" s="29" t="str">
        <f>IF(OR(I6951="Negativmappe",I6951="Negativstreifen",I6951="Diapositivfilm",I6951="Fotomappe;(POSITIVE)",AND(I6951="Kostümfotografie",NOT(AE6951="DT")),AND(I6951="Fotografie",NOT(AE6951="DT")),AND(I6951="Porträtfotografie",NOT(AE6951="DT")),AND(I6951="Fotodokumentation",NOT(AE6951="DT")),AND(I6951="Bühnenbildfotografie",NOT(AE6951="DT"))),"1","0")</f>
        <v>1</v>
      </c>
      <c r="AS6951" s="29">
        <f>AT6951</f>
        <v>0</v>
      </c>
      <c r="AT6951" s="29">
        <v>0</v>
      </c>
      <c r="AW6951" s="29" t="str">
        <f>IF(NOT(AV6951=""),"image/tiff","")</f>
        <v/>
      </c>
      <c r="AX6951" s="29" t="str">
        <f>IF(NOT(AV6951=""),"archival/master","")</f>
        <v/>
      </c>
      <c r="AY6951" s="29" t="str">
        <f>"https://media.mediathek-tanz-theater.de/iiif/2/nvt_"&amp;C6951&amp;".JP2"</f>
        <v>https://media.mediathek-tanz-theater.de/iiif/2/nvt_img-620.JP2</v>
      </c>
      <c r="AZ6951" s="29" t="str">
        <f>IF(NOT(AY6951=""),"image/jp2","")</f>
        <v>image/jp2</v>
      </c>
      <c r="BA6951" s="29" t="str">
        <f>IF(NOT(AY6951=""),"presentation/iiif","")</f>
        <v>presentation/iiif</v>
      </c>
      <c r="BB6951" s="29" t="str">
        <f>"https://media.mediathek-tanz-theater.de/iiif/2/nvt_"&amp;C6951&amp;".JP2/full/100,/0/default.jpg"</f>
        <v>https://media.mediathek-tanz-theater.de/iiif/2/nvt_img-620.JP2/full/100,/0/default.jpg</v>
      </c>
      <c r="BC6951" s="29" t="str">
        <f>IF(NOT(BB6951=""),"image/jpeg","")</f>
        <v>image/jpeg</v>
      </c>
      <c r="BD6951" s="29" t="str">
        <f>IF(NOT(BB6951=""),"presentation/thumbnail","")</f>
        <v>presentation/thumbnail</v>
      </c>
    </row>
    <row r="6952" spans="1:56" ht="25.5">
      <c r="A6952" s="29">
        <v>1</v>
      </c>
      <c r="B6952" s="29">
        <v>0</v>
      </c>
      <c r="C6952" s="38" t="s">
        <v>27317</v>
      </c>
      <c r="D6952" s="38" t="s">
        <v>27302</v>
      </c>
      <c r="F6952" s="38" t="s">
        <v>26717</v>
      </c>
      <c r="I6952" s="38" t="s">
        <v>4438</v>
      </c>
      <c r="J6952" s="38" t="s">
        <v>27301</v>
      </c>
      <c r="N6952" s="38" t="s">
        <v>1316</v>
      </c>
      <c r="R6952" s="38" t="s">
        <v>19144</v>
      </c>
      <c r="Y6952" s="38" t="s">
        <v>1322</v>
      </c>
      <c r="AA6952" s="38" t="s">
        <v>1170</v>
      </c>
      <c r="AE6952" s="38" t="s">
        <v>2950</v>
      </c>
      <c r="AG6952" s="38">
        <v>1</v>
      </c>
      <c r="AH6952" s="38" t="s">
        <v>4439</v>
      </c>
      <c r="AI6952" s="38" t="s">
        <v>4440</v>
      </c>
      <c r="AJ6952" s="38" t="s">
        <v>12883</v>
      </c>
      <c r="AL6952" s="301" t="s">
        <v>27299</v>
      </c>
    </row>
    <row r="6953" spans="1:56" ht="25.5">
      <c r="A6953" s="29">
        <v>1</v>
      </c>
      <c r="B6953" s="29">
        <v>0</v>
      </c>
      <c r="C6953" s="38" t="s">
        <v>27318</v>
      </c>
      <c r="D6953" s="38" t="s">
        <v>27303</v>
      </c>
      <c r="F6953" s="38" t="s">
        <v>26717</v>
      </c>
      <c r="I6953" s="38" t="s">
        <v>4446</v>
      </c>
      <c r="J6953" s="38" t="s">
        <v>27317</v>
      </c>
      <c r="N6953" s="38" t="s">
        <v>1316</v>
      </c>
      <c r="R6953" s="38" t="s">
        <v>19144</v>
      </c>
      <c r="U6953" s="38" t="s">
        <v>27332</v>
      </c>
      <c r="Y6953" s="38" t="s">
        <v>1322</v>
      </c>
      <c r="AA6953" s="38" t="s">
        <v>1170</v>
      </c>
      <c r="AB6953" s="38" t="s">
        <v>14140</v>
      </c>
      <c r="AE6953" s="38" t="s">
        <v>2950</v>
      </c>
      <c r="AG6953" s="38">
        <v>1</v>
      </c>
      <c r="AH6953" s="38" t="s">
        <v>4439</v>
      </c>
      <c r="AI6953" s="38" t="s">
        <v>4440</v>
      </c>
      <c r="AJ6953" s="38" t="s">
        <v>4449</v>
      </c>
      <c r="AK6953" s="38" t="s">
        <v>27336</v>
      </c>
      <c r="AL6953" s="301" t="s">
        <v>27299</v>
      </c>
    </row>
    <row r="6954" spans="1:56" ht="51">
      <c r="A6954" s="29">
        <v>1</v>
      </c>
      <c r="B6954" s="29">
        <v>0</v>
      </c>
      <c r="C6954" s="38" t="s">
        <v>27319</v>
      </c>
      <c r="D6954" s="38" t="s">
        <v>27304</v>
      </c>
      <c r="F6954" s="38" t="s">
        <v>26717</v>
      </c>
      <c r="I6954" s="38" t="s">
        <v>4446</v>
      </c>
      <c r="J6954" s="38" t="s">
        <v>27317</v>
      </c>
      <c r="N6954" s="38" t="s">
        <v>1316</v>
      </c>
      <c r="R6954" s="38" t="s">
        <v>19144</v>
      </c>
      <c r="U6954" s="38" t="s">
        <v>27332</v>
      </c>
      <c r="Y6954" s="38" t="s">
        <v>1322</v>
      </c>
      <c r="AA6954" s="38" t="s">
        <v>1170</v>
      </c>
      <c r="AB6954" s="38" t="s">
        <v>14143</v>
      </c>
      <c r="AE6954" s="38" t="s">
        <v>2950</v>
      </c>
      <c r="AG6954" s="38">
        <v>1</v>
      </c>
      <c r="AH6954" s="38" t="s">
        <v>4439</v>
      </c>
      <c r="AI6954" s="38" t="s">
        <v>4440</v>
      </c>
      <c r="AJ6954" s="38" t="s">
        <v>4449</v>
      </c>
      <c r="AK6954" s="38" t="s">
        <v>27337</v>
      </c>
      <c r="AL6954" s="301" t="s">
        <v>27299</v>
      </c>
    </row>
    <row r="6955" spans="1:56" ht="63.75">
      <c r="A6955" s="29">
        <v>1</v>
      </c>
      <c r="B6955" s="29">
        <v>0</v>
      </c>
      <c r="C6955" s="38" t="s">
        <v>27320</v>
      </c>
      <c r="D6955" s="38" t="s">
        <v>27305</v>
      </c>
      <c r="F6955" s="38" t="s">
        <v>26717</v>
      </c>
      <c r="I6955" s="38" t="s">
        <v>4446</v>
      </c>
      <c r="J6955" s="38" t="s">
        <v>27317</v>
      </c>
      <c r="N6955" s="38" t="s">
        <v>1316</v>
      </c>
      <c r="R6955" s="38" t="s">
        <v>19144</v>
      </c>
      <c r="U6955" s="38" t="s">
        <v>4984</v>
      </c>
      <c r="Y6955" s="38" t="s">
        <v>1322</v>
      </c>
      <c r="AA6955" s="38" t="s">
        <v>1170</v>
      </c>
      <c r="AB6955" s="38" t="s">
        <v>14287</v>
      </c>
      <c r="AE6955" s="38" t="s">
        <v>2950</v>
      </c>
      <c r="AG6955" s="38">
        <v>1</v>
      </c>
      <c r="AH6955" s="38" t="s">
        <v>4439</v>
      </c>
      <c r="AI6955" s="38" t="s">
        <v>4440</v>
      </c>
      <c r="AJ6955" s="38" t="s">
        <v>4449</v>
      </c>
      <c r="AK6955" s="38" t="s">
        <v>27338</v>
      </c>
      <c r="AL6955" s="301" t="s">
        <v>27299</v>
      </c>
    </row>
    <row r="6956" spans="1:56" ht="25.5">
      <c r="A6956" s="29">
        <v>1</v>
      </c>
      <c r="B6956" s="29">
        <v>0</v>
      </c>
      <c r="C6956" s="38" t="s">
        <v>27321</v>
      </c>
      <c r="D6956" s="38" t="s">
        <v>27306</v>
      </c>
      <c r="F6956" s="38" t="s">
        <v>26717</v>
      </c>
      <c r="I6956" s="38" t="s">
        <v>4438</v>
      </c>
      <c r="J6956" s="38" t="s">
        <v>27301</v>
      </c>
      <c r="N6956" s="38" t="s">
        <v>1316</v>
      </c>
      <c r="R6956" s="38" t="s">
        <v>19144</v>
      </c>
      <c r="Y6956" s="38" t="s">
        <v>1322</v>
      </c>
      <c r="AA6956" s="38" t="s">
        <v>1170</v>
      </c>
      <c r="AE6956" s="38" t="s">
        <v>2950</v>
      </c>
      <c r="AG6956" s="38">
        <v>1</v>
      </c>
      <c r="AH6956" s="38" t="s">
        <v>4439</v>
      </c>
      <c r="AI6956" s="38" t="s">
        <v>4440</v>
      </c>
      <c r="AJ6956" s="38" t="s">
        <v>5780</v>
      </c>
      <c r="AL6956" s="301" t="s">
        <v>27299</v>
      </c>
    </row>
    <row r="6957" spans="1:56" ht="38.25">
      <c r="A6957" s="29">
        <v>1</v>
      </c>
      <c r="B6957" s="29">
        <v>0</v>
      </c>
      <c r="C6957" s="38" t="s">
        <v>27322</v>
      </c>
      <c r="D6957" s="38" t="s">
        <v>27307</v>
      </c>
      <c r="F6957" s="38" t="s">
        <v>26717</v>
      </c>
      <c r="I6957" s="38" t="s">
        <v>4446</v>
      </c>
      <c r="J6957" s="38" t="s">
        <v>27321</v>
      </c>
      <c r="N6957" s="38" t="s">
        <v>1316</v>
      </c>
      <c r="R6957" s="38" t="s">
        <v>19144</v>
      </c>
      <c r="U6957" s="38" t="s">
        <v>1208</v>
      </c>
      <c r="Y6957" s="38" t="s">
        <v>1322</v>
      </c>
      <c r="AA6957" s="38" t="s">
        <v>1170</v>
      </c>
      <c r="AB6957" s="38" t="s">
        <v>14291</v>
      </c>
      <c r="AE6957" s="38" t="s">
        <v>2950</v>
      </c>
      <c r="AG6957" s="38">
        <v>1</v>
      </c>
      <c r="AH6957" s="38" t="s">
        <v>4439</v>
      </c>
      <c r="AI6957" s="38" t="s">
        <v>4440</v>
      </c>
      <c r="AJ6957" s="38" t="s">
        <v>4449</v>
      </c>
      <c r="AK6957" s="38" t="s">
        <v>27339</v>
      </c>
      <c r="AL6957" s="301" t="s">
        <v>27299</v>
      </c>
    </row>
    <row r="6958" spans="1:56" ht="38.25">
      <c r="A6958" s="29">
        <v>1</v>
      </c>
      <c r="B6958" s="29">
        <v>0</v>
      </c>
      <c r="C6958" s="38" t="s">
        <v>27323</v>
      </c>
      <c r="D6958" s="38" t="s">
        <v>27308</v>
      </c>
      <c r="F6958" s="38" t="s">
        <v>26717</v>
      </c>
      <c r="I6958" s="38" t="s">
        <v>4446</v>
      </c>
      <c r="J6958" s="38" t="s">
        <v>27321</v>
      </c>
      <c r="N6958" s="38" t="s">
        <v>1316</v>
      </c>
      <c r="R6958" s="38" t="s">
        <v>19144</v>
      </c>
      <c r="U6958" s="38" t="s">
        <v>27333</v>
      </c>
      <c r="Y6958" s="38" t="s">
        <v>1322</v>
      </c>
      <c r="AA6958" s="38" t="s">
        <v>1170</v>
      </c>
      <c r="AB6958" s="38" t="s">
        <v>14294</v>
      </c>
      <c r="AE6958" s="38" t="s">
        <v>2950</v>
      </c>
      <c r="AG6958" s="38">
        <v>1</v>
      </c>
      <c r="AH6958" s="38" t="s">
        <v>4439</v>
      </c>
      <c r="AI6958" s="38" t="s">
        <v>4440</v>
      </c>
      <c r="AJ6958" s="38" t="s">
        <v>4449</v>
      </c>
      <c r="AK6958" s="38" t="s">
        <v>27339</v>
      </c>
      <c r="AL6958" s="301" t="s">
        <v>27299</v>
      </c>
    </row>
    <row r="6959" spans="1:56" ht="38.25">
      <c r="A6959" s="29">
        <v>1</v>
      </c>
      <c r="B6959" s="29">
        <v>0</v>
      </c>
      <c r="C6959" s="38" t="s">
        <v>27324</v>
      </c>
      <c r="D6959" s="38" t="s">
        <v>27309</v>
      </c>
      <c r="F6959" s="38" t="s">
        <v>26717</v>
      </c>
      <c r="I6959" s="38" t="s">
        <v>4446</v>
      </c>
      <c r="J6959" s="38" t="s">
        <v>27321</v>
      </c>
      <c r="N6959" s="38" t="s">
        <v>1316</v>
      </c>
      <c r="R6959" s="38" t="s">
        <v>19144</v>
      </c>
      <c r="U6959" s="38" t="s">
        <v>1405</v>
      </c>
      <c r="Y6959" s="38" t="s">
        <v>1322</v>
      </c>
      <c r="AA6959" s="38" t="s">
        <v>1170</v>
      </c>
      <c r="AB6959" s="38" t="s">
        <v>14301</v>
      </c>
      <c r="AE6959" s="38" t="s">
        <v>2950</v>
      </c>
      <c r="AG6959" s="38">
        <v>1</v>
      </c>
      <c r="AH6959" s="38" t="s">
        <v>4439</v>
      </c>
      <c r="AI6959" s="38" t="s">
        <v>4440</v>
      </c>
      <c r="AJ6959" s="38" t="s">
        <v>4449</v>
      </c>
      <c r="AK6959" s="38" t="s">
        <v>27339</v>
      </c>
      <c r="AL6959" s="301" t="s">
        <v>27299</v>
      </c>
    </row>
    <row r="6960" spans="1:56" ht="25.5">
      <c r="A6960" s="29">
        <v>1</v>
      </c>
      <c r="B6960" s="29">
        <v>0</v>
      </c>
      <c r="C6960" s="38" t="s">
        <v>27325</v>
      </c>
      <c r="D6960" s="38" t="s">
        <v>27310</v>
      </c>
      <c r="F6960" s="38" t="s">
        <v>26717</v>
      </c>
      <c r="I6960" s="38" t="s">
        <v>4438</v>
      </c>
      <c r="J6960" s="38" t="s">
        <v>27301</v>
      </c>
      <c r="N6960" s="38" t="s">
        <v>1316</v>
      </c>
      <c r="R6960" s="38" t="s">
        <v>19144</v>
      </c>
      <c r="Y6960" s="38" t="s">
        <v>1322</v>
      </c>
      <c r="AA6960" s="38" t="s">
        <v>1170</v>
      </c>
      <c r="AE6960" s="38" t="s">
        <v>2950</v>
      </c>
      <c r="AG6960" s="38">
        <v>1</v>
      </c>
      <c r="AH6960" s="38" t="s">
        <v>4439</v>
      </c>
      <c r="AI6960" s="38" t="s">
        <v>4440</v>
      </c>
      <c r="AJ6960" s="38" t="s">
        <v>11546</v>
      </c>
      <c r="AL6960" s="301" t="s">
        <v>27299</v>
      </c>
    </row>
    <row r="6961" spans="1:56" ht="63.75">
      <c r="A6961" s="29">
        <v>1</v>
      </c>
      <c r="B6961" s="29">
        <v>0</v>
      </c>
      <c r="C6961" s="38" t="s">
        <v>27326</v>
      </c>
      <c r="D6961" s="38" t="s">
        <v>27311</v>
      </c>
      <c r="F6961" s="38" t="s">
        <v>26717</v>
      </c>
      <c r="I6961" s="38" t="s">
        <v>4446</v>
      </c>
      <c r="J6961" s="38" t="s">
        <v>27325</v>
      </c>
      <c r="N6961" s="38" t="s">
        <v>1316</v>
      </c>
      <c r="R6961" s="38" t="s">
        <v>19144</v>
      </c>
      <c r="U6961" s="38" t="s">
        <v>1208</v>
      </c>
      <c r="Y6961" s="38" t="s">
        <v>1322</v>
      </c>
      <c r="AA6961" s="38" t="s">
        <v>1170</v>
      </c>
      <c r="AB6961" s="38" t="s">
        <v>14307</v>
      </c>
      <c r="AE6961" s="38" t="s">
        <v>2950</v>
      </c>
      <c r="AG6961" s="38">
        <v>1</v>
      </c>
      <c r="AH6961" s="38" t="s">
        <v>4439</v>
      </c>
      <c r="AI6961" s="38" t="s">
        <v>4440</v>
      </c>
      <c r="AJ6961" s="38" t="s">
        <v>4449</v>
      </c>
      <c r="AK6961" s="38" t="s">
        <v>27340</v>
      </c>
      <c r="AL6961" s="301" t="s">
        <v>27299</v>
      </c>
    </row>
    <row r="6962" spans="1:56" ht="38.25">
      <c r="A6962" s="29">
        <v>1</v>
      </c>
      <c r="B6962" s="29">
        <v>0</v>
      </c>
      <c r="C6962" s="38" t="s">
        <v>27327</v>
      </c>
      <c r="D6962" s="38" t="s">
        <v>27312</v>
      </c>
      <c r="F6962" s="38" t="s">
        <v>26717</v>
      </c>
      <c r="I6962" s="38" t="s">
        <v>4446</v>
      </c>
      <c r="J6962" s="38" t="s">
        <v>27325</v>
      </c>
      <c r="N6962" s="38" t="s">
        <v>1316</v>
      </c>
      <c r="R6962" s="38" t="s">
        <v>19144</v>
      </c>
      <c r="U6962" s="38" t="s">
        <v>27334</v>
      </c>
      <c r="Y6962" s="38" t="s">
        <v>1322</v>
      </c>
      <c r="AA6962" s="38" t="s">
        <v>1170</v>
      </c>
      <c r="AB6962" s="38" t="s">
        <v>14313</v>
      </c>
      <c r="AE6962" s="38" t="s">
        <v>2950</v>
      </c>
      <c r="AG6962" s="38">
        <v>1</v>
      </c>
      <c r="AH6962" s="38" t="s">
        <v>4439</v>
      </c>
      <c r="AI6962" s="38" t="s">
        <v>4440</v>
      </c>
      <c r="AJ6962" s="38" t="s">
        <v>4449</v>
      </c>
      <c r="AK6962" s="38" t="s">
        <v>27339</v>
      </c>
      <c r="AL6962" s="301" t="s">
        <v>27299</v>
      </c>
    </row>
    <row r="6963" spans="1:56" ht="38.25">
      <c r="A6963" s="29">
        <v>1</v>
      </c>
      <c r="B6963" s="29">
        <v>0</v>
      </c>
      <c r="C6963" s="38" t="s">
        <v>27328</v>
      </c>
      <c r="D6963" s="38" t="s">
        <v>27313</v>
      </c>
      <c r="F6963" s="38" t="s">
        <v>26717</v>
      </c>
      <c r="I6963" s="38" t="s">
        <v>4446</v>
      </c>
      <c r="J6963" s="38" t="s">
        <v>27325</v>
      </c>
      <c r="N6963" s="38" t="s">
        <v>1316</v>
      </c>
      <c r="R6963" s="38" t="s">
        <v>19144</v>
      </c>
      <c r="U6963" s="38" t="s">
        <v>1330</v>
      </c>
      <c r="Y6963" s="38" t="s">
        <v>1322</v>
      </c>
      <c r="AA6963" s="38" t="s">
        <v>1170</v>
      </c>
      <c r="AB6963" s="38" t="s">
        <v>15338</v>
      </c>
      <c r="AE6963" s="38" t="s">
        <v>2950</v>
      </c>
      <c r="AG6963" s="38">
        <v>1</v>
      </c>
      <c r="AH6963" s="38" t="s">
        <v>4439</v>
      </c>
      <c r="AI6963" s="38" t="s">
        <v>4440</v>
      </c>
      <c r="AJ6963" s="38" t="s">
        <v>4449</v>
      </c>
      <c r="AK6963" s="38" t="s">
        <v>27339</v>
      </c>
      <c r="AL6963" s="301" t="s">
        <v>27299</v>
      </c>
    </row>
    <row r="6964" spans="1:56" ht="25.5">
      <c r="A6964" s="29">
        <v>1</v>
      </c>
      <c r="B6964" s="29">
        <v>0</v>
      </c>
      <c r="C6964" s="38" t="s">
        <v>27329</v>
      </c>
      <c r="D6964" s="38" t="s">
        <v>27314</v>
      </c>
      <c r="F6964" s="38" t="s">
        <v>26717</v>
      </c>
      <c r="I6964" s="38" t="s">
        <v>4438</v>
      </c>
      <c r="J6964" s="38" t="s">
        <v>27301</v>
      </c>
      <c r="N6964" s="38" t="s">
        <v>1316</v>
      </c>
      <c r="R6964" s="38" t="s">
        <v>19144</v>
      </c>
      <c r="Y6964" s="38" t="s">
        <v>1322</v>
      </c>
      <c r="AA6964" s="38" t="s">
        <v>1170</v>
      </c>
      <c r="AE6964" s="38" t="s">
        <v>2950</v>
      </c>
      <c r="AG6964" s="38">
        <v>1</v>
      </c>
      <c r="AH6964" s="38" t="s">
        <v>4439</v>
      </c>
      <c r="AI6964" s="38" t="s">
        <v>4440</v>
      </c>
      <c r="AJ6964" s="38" t="s">
        <v>13947</v>
      </c>
      <c r="AL6964" s="301" t="s">
        <v>27299</v>
      </c>
    </row>
    <row r="6965" spans="1:56" ht="51">
      <c r="A6965" s="29">
        <v>1</v>
      </c>
      <c r="B6965" s="29">
        <v>0</v>
      </c>
      <c r="C6965" s="38" t="s">
        <v>27330</v>
      </c>
      <c r="D6965" s="38" t="s">
        <v>27315</v>
      </c>
      <c r="F6965" s="38" t="s">
        <v>26717</v>
      </c>
      <c r="I6965" s="38" t="s">
        <v>4446</v>
      </c>
      <c r="J6965" s="38" t="s">
        <v>27329</v>
      </c>
      <c r="N6965" s="38" t="s">
        <v>1316</v>
      </c>
      <c r="R6965" s="38" t="s">
        <v>19144</v>
      </c>
      <c r="U6965" s="38" t="s">
        <v>27335</v>
      </c>
      <c r="Y6965" s="38" t="s">
        <v>1322</v>
      </c>
      <c r="AA6965" s="38" t="s">
        <v>1170</v>
      </c>
      <c r="AB6965" s="38" t="s">
        <v>14328</v>
      </c>
      <c r="AE6965" s="38" t="s">
        <v>2950</v>
      </c>
      <c r="AG6965" s="38">
        <v>1</v>
      </c>
      <c r="AH6965" s="38" t="s">
        <v>4439</v>
      </c>
      <c r="AI6965" s="38" t="s">
        <v>4440</v>
      </c>
      <c r="AJ6965" s="38" t="s">
        <v>4449</v>
      </c>
      <c r="AK6965" s="38" t="s">
        <v>27341</v>
      </c>
      <c r="AL6965" s="301" t="s">
        <v>27299</v>
      </c>
    </row>
    <row r="6966" spans="1:56" ht="51">
      <c r="A6966" s="29">
        <v>1</v>
      </c>
      <c r="B6966" s="29">
        <v>0</v>
      </c>
      <c r="C6966" s="38" t="s">
        <v>27331</v>
      </c>
      <c r="D6966" s="38" t="s">
        <v>27316</v>
      </c>
      <c r="F6966" s="38" t="s">
        <v>26717</v>
      </c>
      <c r="I6966" s="38" t="s">
        <v>4446</v>
      </c>
      <c r="J6966" s="38" t="s">
        <v>27329</v>
      </c>
      <c r="N6966" s="38" t="s">
        <v>1316</v>
      </c>
      <c r="R6966" s="38" t="s">
        <v>19144</v>
      </c>
      <c r="U6966" s="38" t="s">
        <v>1208</v>
      </c>
      <c r="Y6966" s="38" t="s">
        <v>1322</v>
      </c>
      <c r="AA6966" s="38" t="s">
        <v>1170</v>
      </c>
      <c r="AB6966" s="38" t="s">
        <v>14332</v>
      </c>
      <c r="AE6966" s="38" t="s">
        <v>2950</v>
      </c>
      <c r="AG6966" s="38">
        <v>1</v>
      </c>
      <c r="AH6966" s="38" t="s">
        <v>4439</v>
      </c>
      <c r="AI6966" s="38" t="s">
        <v>4440</v>
      </c>
      <c r="AJ6966" s="38" t="s">
        <v>4449</v>
      </c>
      <c r="AK6966" s="38" t="s">
        <v>27341</v>
      </c>
      <c r="AL6966" s="301" t="s">
        <v>27299</v>
      </c>
    </row>
    <row r="6967" spans="1:56" ht="25.5">
      <c r="A6967" s="29">
        <v>0</v>
      </c>
      <c r="B6967" s="29">
        <v>0</v>
      </c>
      <c r="C6967" s="38" t="s">
        <v>27342</v>
      </c>
      <c r="F6967" s="38" t="s">
        <v>26717</v>
      </c>
      <c r="I6967" s="38" t="s">
        <v>4431</v>
      </c>
      <c r="J6967" s="406"/>
      <c r="M6967"/>
      <c r="N6967"/>
      <c r="P6967" s="29"/>
      <c r="U6967"/>
      <c r="AB6967" s="38" t="s">
        <v>27343</v>
      </c>
      <c r="AE6967" s="38" t="s">
        <v>2950</v>
      </c>
      <c r="AG6967" s="38">
        <v>1</v>
      </c>
      <c r="AJ6967" s="38" t="s">
        <v>15403</v>
      </c>
      <c r="AL6967" s="301" t="s">
        <v>27299</v>
      </c>
      <c r="AR6967" s="29" t="str">
        <f>IF(OR(I6967="Negativmappe",I6967="Negativstreifen",I6967="Diapositivfilm",I6967="Fotomappe;(POSITIVE)",AND(I6967="Kostümfotografie",NOT(AE6967="DT")),AND(I6967="Fotografie",NOT(AE6967="DT")),AND(I6967="Porträtfotografie",NOT(AE6967="DT")),AND(I6967="Fotodokumentation",NOT(AE6967="DT")),AND(I6967="Bühnenbildfotografie",NOT(AE6967="DT"))),"1","0")</f>
        <v>1</v>
      </c>
      <c r="AS6967" s="29">
        <f>AT6967</f>
        <v>0</v>
      </c>
      <c r="AT6967" s="29">
        <v>0</v>
      </c>
      <c r="AW6967" s="29" t="str">
        <f>IF(NOT(AV6967=""),"image/tiff","")</f>
        <v/>
      </c>
      <c r="AX6967" s="29" t="str">
        <f>IF(NOT(AV6967=""),"archival/master","")</f>
        <v/>
      </c>
      <c r="AY6967" s="29" t="str">
        <f>"https://media.mediathek-tanz-theater.de/iiif/2/nvt_"&amp;C6967&amp;".JP2"</f>
        <v>https://media.mediathek-tanz-theater.de/iiif/2/nvt_img-621.JP2</v>
      </c>
      <c r="AZ6967" s="29" t="str">
        <f>IF(NOT(AY6967=""),"image/jp2","")</f>
        <v>image/jp2</v>
      </c>
      <c r="BA6967" s="29" t="str">
        <f>IF(NOT(AY6967=""),"presentation/iiif","")</f>
        <v>presentation/iiif</v>
      </c>
      <c r="BB6967" s="29" t="str">
        <f>"https://media.mediathek-tanz-theater.de/iiif/2/nvt_"&amp;C6967&amp;".JP2/full/100,/0/default.jpg"</f>
        <v>https://media.mediathek-tanz-theater.de/iiif/2/nvt_img-621.JP2/full/100,/0/default.jpg</v>
      </c>
      <c r="BC6967" s="29" t="str">
        <f>IF(NOT(BB6967=""),"image/jpeg","")</f>
        <v>image/jpeg</v>
      </c>
      <c r="BD6967" s="29" t="str">
        <f>IF(NOT(BB6967=""),"presentation/thumbnail","")</f>
        <v>presentation/thumbnail</v>
      </c>
    </row>
    <row r="6968" spans="1:56" ht="25.5">
      <c r="A6968" s="29">
        <v>1</v>
      </c>
      <c r="B6968" s="29">
        <v>0</v>
      </c>
      <c r="C6968" s="38" t="s">
        <v>27360</v>
      </c>
      <c r="D6968" s="38" t="s">
        <v>27344</v>
      </c>
      <c r="F6968" s="38" t="s">
        <v>26717</v>
      </c>
      <c r="I6968" s="38" t="s">
        <v>4438</v>
      </c>
      <c r="J6968" s="38" t="s">
        <v>27342</v>
      </c>
      <c r="N6968" s="38" t="s">
        <v>1316</v>
      </c>
      <c r="R6968" s="38" t="s">
        <v>19144</v>
      </c>
      <c r="Y6968" s="38" t="s">
        <v>1322</v>
      </c>
      <c r="AA6968" s="38" t="s">
        <v>1170</v>
      </c>
      <c r="AE6968" s="38" t="s">
        <v>2950</v>
      </c>
      <c r="AG6968" s="38">
        <v>1</v>
      </c>
      <c r="AH6968" s="38" t="s">
        <v>4439</v>
      </c>
      <c r="AI6968" s="38" t="s">
        <v>4440</v>
      </c>
      <c r="AJ6968" s="38" t="s">
        <v>11556</v>
      </c>
      <c r="AL6968" s="301" t="s">
        <v>27299</v>
      </c>
    </row>
    <row r="6969" spans="1:56" ht="51">
      <c r="A6969" s="29">
        <v>1</v>
      </c>
      <c r="B6969" s="29">
        <v>0</v>
      </c>
      <c r="C6969" s="38" t="s">
        <v>27361</v>
      </c>
      <c r="D6969" s="38" t="s">
        <v>27345</v>
      </c>
      <c r="F6969" s="38" t="s">
        <v>26717</v>
      </c>
      <c r="I6969" s="38" t="s">
        <v>4446</v>
      </c>
      <c r="J6969" s="38" t="s">
        <v>27360</v>
      </c>
      <c r="N6969" s="38" t="s">
        <v>1316</v>
      </c>
      <c r="R6969" s="38" t="s">
        <v>19144</v>
      </c>
      <c r="U6969" s="38" t="s">
        <v>1330</v>
      </c>
      <c r="Y6969" s="38" t="s">
        <v>1322</v>
      </c>
      <c r="AA6969" s="38" t="s">
        <v>1170</v>
      </c>
      <c r="AB6969" s="38" t="s">
        <v>14336</v>
      </c>
      <c r="AE6969" s="38" t="s">
        <v>2950</v>
      </c>
      <c r="AG6969" s="38">
        <v>1</v>
      </c>
      <c r="AH6969" s="38" t="s">
        <v>4439</v>
      </c>
      <c r="AI6969" s="38" t="s">
        <v>4440</v>
      </c>
      <c r="AJ6969" s="38" t="s">
        <v>4449</v>
      </c>
      <c r="AK6969" s="38" t="s">
        <v>27376</v>
      </c>
      <c r="AL6969" s="301" t="s">
        <v>27299</v>
      </c>
    </row>
    <row r="6970" spans="1:56" ht="51">
      <c r="A6970" s="29">
        <v>1</v>
      </c>
      <c r="B6970" s="29">
        <v>0</v>
      </c>
      <c r="C6970" s="38" t="s">
        <v>27362</v>
      </c>
      <c r="D6970" s="38" t="s">
        <v>27346</v>
      </c>
      <c r="F6970" s="38" t="s">
        <v>26717</v>
      </c>
      <c r="I6970" s="38" t="s">
        <v>4446</v>
      </c>
      <c r="J6970" s="38" t="s">
        <v>27360</v>
      </c>
      <c r="N6970" s="38" t="s">
        <v>1316</v>
      </c>
      <c r="R6970" s="38" t="s">
        <v>19144</v>
      </c>
      <c r="U6970" s="38" t="s">
        <v>1330</v>
      </c>
      <c r="Y6970" s="38" t="s">
        <v>1322</v>
      </c>
      <c r="AA6970" s="38" t="s">
        <v>1170</v>
      </c>
      <c r="AB6970" s="38" t="s">
        <v>14342</v>
      </c>
      <c r="AE6970" s="38" t="s">
        <v>2950</v>
      </c>
      <c r="AG6970" s="38">
        <v>1</v>
      </c>
      <c r="AH6970" s="38" t="s">
        <v>4439</v>
      </c>
      <c r="AI6970" s="38" t="s">
        <v>4440</v>
      </c>
      <c r="AJ6970" s="38" t="s">
        <v>4449</v>
      </c>
      <c r="AK6970" s="38" t="s">
        <v>27377</v>
      </c>
      <c r="AL6970" s="301" t="s">
        <v>27299</v>
      </c>
    </row>
    <row r="6971" spans="1:56" ht="51">
      <c r="A6971" s="29">
        <v>1</v>
      </c>
      <c r="B6971" s="29">
        <v>0</v>
      </c>
      <c r="C6971" s="38" t="s">
        <v>27363</v>
      </c>
      <c r="D6971" s="38" t="s">
        <v>27347</v>
      </c>
      <c r="F6971" s="38" t="s">
        <v>26717</v>
      </c>
      <c r="I6971" s="38" t="s">
        <v>4446</v>
      </c>
      <c r="J6971" s="38" t="s">
        <v>27360</v>
      </c>
      <c r="N6971" s="38" t="s">
        <v>1316</v>
      </c>
      <c r="R6971" s="38" t="s">
        <v>19144</v>
      </c>
      <c r="U6971" s="38" t="s">
        <v>1330</v>
      </c>
      <c r="Y6971" s="38" t="s">
        <v>1322</v>
      </c>
      <c r="AA6971" s="38" t="s">
        <v>1170</v>
      </c>
      <c r="AB6971" s="38" t="s">
        <v>14346</v>
      </c>
      <c r="AE6971" s="38" t="s">
        <v>2950</v>
      </c>
      <c r="AG6971" s="38">
        <v>1</v>
      </c>
      <c r="AH6971" s="38" t="s">
        <v>4439</v>
      </c>
      <c r="AI6971" s="38" t="s">
        <v>4440</v>
      </c>
      <c r="AJ6971" s="38" t="s">
        <v>4449</v>
      </c>
      <c r="AK6971" s="38" t="s">
        <v>27377</v>
      </c>
      <c r="AL6971" s="301" t="s">
        <v>27299</v>
      </c>
    </row>
    <row r="6972" spans="1:56" ht="25.5">
      <c r="A6972" s="29">
        <v>1</v>
      </c>
      <c r="B6972" s="29">
        <v>0</v>
      </c>
      <c r="C6972" s="38" t="s">
        <v>27364</v>
      </c>
      <c r="D6972" s="38" t="s">
        <v>27348</v>
      </c>
      <c r="F6972" s="38" t="s">
        <v>26717</v>
      </c>
      <c r="I6972" s="38" t="s">
        <v>4438</v>
      </c>
      <c r="J6972" s="38" t="s">
        <v>27342</v>
      </c>
      <c r="N6972" s="38" t="s">
        <v>1316</v>
      </c>
      <c r="R6972" s="38" t="s">
        <v>19144</v>
      </c>
      <c r="Y6972" s="38" t="s">
        <v>1322</v>
      </c>
      <c r="AA6972" s="38" t="s">
        <v>1170</v>
      </c>
      <c r="AE6972" s="38" t="s">
        <v>2950</v>
      </c>
      <c r="AG6972" s="38">
        <v>1</v>
      </c>
      <c r="AH6972" s="38" t="s">
        <v>4439</v>
      </c>
      <c r="AI6972" s="38" t="s">
        <v>4440</v>
      </c>
      <c r="AJ6972" s="38" t="s">
        <v>13891</v>
      </c>
      <c r="AL6972" s="301" t="s">
        <v>27299</v>
      </c>
    </row>
    <row r="6973" spans="1:56" ht="63.75">
      <c r="A6973" s="29">
        <v>1</v>
      </c>
      <c r="B6973" s="29">
        <v>0</v>
      </c>
      <c r="C6973" s="38" t="s">
        <v>27365</v>
      </c>
      <c r="D6973" s="38" t="s">
        <v>27349</v>
      </c>
      <c r="F6973" s="38" t="s">
        <v>26717</v>
      </c>
      <c r="H6973" s="38" t="s">
        <v>27380</v>
      </c>
      <c r="I6973" s="38" t="s">
        <v>4446</v>
      </c>
      <c r="J6973" s="38" t="s">
        <v>27364</v>
      </c>
      <c r="N6973" s="38" t="s">
        <v>1316</v>
      </c>
      <c r="R6973" s="38" t="s">
        <v>19144</v>
      </c>
      <c r="U6973" s="38" t="s">
        <v>1330</v>
      </c>
      <c r="Y6973" s="38" t="s">
        <v>1322</v>
      </c>
      <c r="AA6973" s="38" t="s">
        <v>1170</v>
      </c>
      <c r="AB6973" s="38" t="s">
        <v>14349</v>
      </c>
      <c r="AE6973" s="38" t="s">
        <v>2950</v>
      </c>
      <c r="AG6973" s="38">
        <v>1</v>
      </c>
      <c r="AH6973" s="38" t="s">
        <v>4439</v>
      </c>
      <c r="AI6973" s="38" t="s">
        <v>4440</v>
      </c>
      <c r="AJ6973" s="38" t="s">
        <v>4449</v>
      </c>
      <c r="AK6973" s="38" t="s">
        <v>27378</v>
      </c>
      <c r="AL6973" s="301" t="s">
        <v>27299</v>
      </c>
    </row>
    <row r="6974" spans="1:56" ht="63.75">
      <c r="A6974" s="29">
        <v>1</v>
      </c>
      <c r="B6974" s="29">
        <v>0</v>
      </c>
      <c r="C6974" s="38" t="s">
        <v>27366</v>
      </c>
      <c r="D6974" s="38" t="s">
        <v>27350</v>
      </c>
      <c r="F6974" s="38" t="s">
        <v>26717</v>
      </c>
      <c r="H6974" s="38" t="s">
        <v>27381</v>
      </c>
      <c r="I6974" s="38" t="s">
        <v>4446</v>
      </c>
      <c r="J6974" s="38" t="s">
        <v>27364</v>
      </c>
      <c r="N6974" s="38" t="s">
        <v>1316</v>
      </c>
      <c r="R6974" s="38" t="s">
        <v>19144</v>
      </c>
      <c r="U6974" s="38" t="s">
        <v>1330</v>
      </c>
      <c r="Y6974" s="38" t="s">
        <v>1322</v>
      </c>
      <c r="AA6974" s="38" t="s">
        <v>1170</v>
      </c>
      <c r="AB6974" s="38" t="s">
        <v>14355</v>
      </c>
      <c r="AE6974" s="38" t="s">
        <v>2950</v>
      </c>
      <c r="AG6974" s="38">
        <v>1</v>
      </c>
      <c r="AH6974" s="38" t="s">
        <v>4439</v>
      </c>
      <c r="AI6974" s="38" t="s">
        <v>4440</v>
      </c>
      <c r="AJ6974" s="38" t="s">
        <v>4449</v>
      </c>
      <c r="AK6974" s="38" t="s">
        <v>27378</v>
      </c>
      <c r="AL6974" s="301" t="s">
        <v>27299</v>
      </c>
    </row>
    <row r="6975" spans="1:56" ht="63.75">
      <c r="A6975" s="29">
        <v>1</v>
      </c>
      <c r="B6975" s="29">
        <v>0</v>
      </c>
      <c r="C6975" s="38" t="s">
        <v>27367</v>
      </c>
      <c r="D6975" s="38" t="s">
        <v>27351</v>
      </c>
      <c r="F6975" s="38" t="s">
        <v>26717</v>
      </c>
      <c r="H6975" s="38" t="s">
        <v>27382</v>
      </c>
      <c r="I6975" s="38" t="s">
        <v>4446</v>
      </c>
      <c r="J6975" s="38" t="s">
        <v>27364</v>
      </c>
      <c r="N6975" s="38" t="s">
        <v>1316</v>
      </c>
      <c r="R6975" s="38" t="s">
        <v>19144</v>
      </c>
      <c r="U6975" s="38" t="s">
        <v>1330</v>
      </c>
      <c r="Y6975" s="38" t="s">
        <v>1322</v>
      </c>
      <c r="AA6975" s="38" t="s">
        <v>1170</v>
      </c>
      <c r="AB6975" s="38" t="s">
        <v>14358</v>
      </c>
      <c r="AE6975" s="38" t="s">
        <v>2950</v>
      </c>
      <c r="AG6975" s="38">
        <v>1</v>
      </c>
      <c r="AH6975" s="38" t="s">
        <v>4439</v>
      </c>
      <c r="AI6975" s="38" t="s">
        <v>4440</v>
      </c>
      <c r="AJ6975" s="38" t="s">
        <v>4449</v>
      </c>
      <c r="AK6975" s="38" t="s">
        <v>27379</v>
      </c>
      <c r="AL6975" s="301" t="s">
        <v>27299</v>
      </c>
    </row>
    <row r="6976" spans="1:56" ht="25.5">
      <c r="A6976" s="29">
        <v>1</v>
      </c>
      <c r="B6976" s="29">
        <v>0</v>
      </c>
      <c r="C6976" s="38" t="s">
        <v>27368</v>
      </c>
      <c r="D6976" s="38" t="s">
        <v>27352</v>
      </c>
      <c r="F6976" s="38" t="s">
        <v>26717</v>
      </c>
      <c r="I6976" s="38" t="s">
        <v>4438</v>
      </c>
      <c r="J6976" s="38" t="s">
        <v>27342</v>
      </c>
      <c r="N6976" s="38" t="s">
        <v>1316</v>
      </c>
      <c r="R6976" s="38" t="s">
        <v>19144</v>
      </c>
      <c r="Y6976" s="38" t="s">
        <v>1322</v>
      </c>
      <c r="AA6976" s="38" t="s">
        <v>1170</v>
      </c>
      <c r="AE6976" s="38" t="s">
        <v>2950</v>
      </c>
      <c r="AG6976" s="38">
        <v>1</v>
      </c>
      <c r="AH6976" s="38" t="s">
        <v>4439</v>
      </c>
      <c r="AI6976" s="38" t="s">
        <v>4440</v>
      </c>
      <c r="AJ6976" s="38" t="s">
        <v>10937</v>
      </c>
      <c r="AL6976" s="301" t="s">
        <v>27299</v>
      </c>
    </row>
    <row r="6977" spans="1:56" ht="63.75">
      <c r="A6977" s="29">
        <v>1</v>
      </c>
      <c r="B6977" s="29">
        <v>0</v>
      </c>
      <c r="C6977" s="38" t="s">
        <v>27369</v>
      </c>
      <c r="D6977" s="38" t="s">
        <v>27353</v>
      </c>
      <c r="F6977" s="38" t="s">
        <v>26717</v>
      </c>
      <c r="I6977" s="38" t="s">
        <v>4446</v>
      </c>
      <c r="J6977" s="38" t="s">
        <v>27368</v>
      </c>
      <c r="N6977" s="38" t="s">
        <v>1316</v>
      </c>
      <c r="R6977" s="38" t="s">
        <v>19144</v>
      </c>
      <c r="U6977" s="38" t="s">
        <v>1330</v>
      </c>
      <c r="Y6977" s="38" t="s">
        <v>1322</v>
      </c>
      <c r="AA6977" s="38" t="s">
        <v>1170</v>
      </c>
      <c r="AB6977" s="38" t="s">
        <v>14361</v>
      </c>
      <c r="AE6977" s="38" t="s">
        <v>2950</v>
      </c>
      <c r="AG6977" s="38">
        <v>1</v>
      </c>
      <c r="AH6977" s="38" t="s">
        <v>4439</v>
      </c>
      <c r="AI6977" s="38" t="s">
        <v>4440</v>
      </c>
      <c r="AJ6977" s="38" t="s">
        <v>4449</v>
      </c>
      <c r="AK6977" s="38" t="s">
        <v>27383</v>
      </c>
      <c r="AL6977" s="301" t="s">
        <v>27299</v>
      </c>
    </row>
    <row r="6978" spans="1:56" ht="89.25">
      <c r="A6978" s="29">
        <v>1</v>
      </c>
      <c r="B6978" s="29">
        <v>0</v>
      </c>
      <c r="C6978" s="38" t="s">
        <v>27370</v>
      </c>
      <c r="D6978" s="38" t="s">
        <v>27354</v>
      </c>
      <c r="F6978" s="38" t="s">
        <v>26717</v>
      </c>
      <c r="I6978" s="38" t="s">
        <v>4446</v>
      </c>
      <c r="J6978" s="38" t="s">
        <v>27368</v>
      </c>
      <c r="N6978" s="38" t="s">
        <v>1316</v>
      </c>
      <c r="R6978" s="38" t="s">
        <v>19144</v>
      </c>
      <c r="U6978" s="38" t="s">
        <v>1330</v>
      </c>
      <c r="Y6978" s="38" t="s">
        <v>1322</v>
      </c>
      <c r="AA6978" s="38" t="s">
        <v>1170</v>
      </c>
      <c r="AB6978" s="38" t="s">
        <v>14368</v>
      </c>
      <c r="AE6978" s="38" t="s">
        <v>2950</v>
      </c>
      <c r="AG6978" s="38">
        <v>1</v>
      </c>
      <c r="AH6978" s="38" t="s">
        <v>4439</v>
      </c>
      <c r="AI6978" s="38" t="s">
        <v>4440</v>
      </c>
      <c r="AJ6978" s="38" t="s">
        <v>4449</v>
      </c>
      <c r="AK6978" s="38" t="s">
        <v>27384</v>
      </c>
      <c r="AL6978" s="301" t="s">
        <v>27299</v>
      </c>
    </row>
    <row r="6979" spans="1:56" ht="51">
      <c r="A6979" s="29">
        <v>1</v>
      </c>
      <c r="B6979" s="29">
        <v>0</v>
      </c>
      <c r="C6979" s="38" t="s">
        <v>27371</v>
      </c>
      <c r="D6979" s="38" t="s">
        <v>27355</v>
      </c>
      <c r="F6979" s="38" t="s">
        <v>26717</v>
      </c>
      <c r="I6979" s="38" t="s">
        <v>4446</v>
      </c>
      <c r="J6979" s="38" t="s">
        <v>27368</v>
      </c>
      <c r="N6979" s="38" t="s">
        <v>1316</v>
      </c>
      <c r="R6979" s="38" t="s">
        <v>19144</v>
      </c>
      <c r="U6979" s="38" t="s">
        <v>1330</v>
      </c>
      <c r="Y6979" s="38" t="s">
        <v>1322</v>
      </c>
      <c r="AA6979" s="38" t="s">
        <v>1170</v>
      </c>
      <c r="AB6979" s="38" t="s">
        <v>14372</v>
      </c>
      <c r="AE6979" s="38" t="s">
        <v>2950</v>
      </c>
      <c r="AG6979" s="38">
        <v>1</v>
      </c>
      <c r="AH6979" s="38" t="s">
        <v>4439</v>
      </c>
      <c r="AI6979" s="38" t="s">
        <v>4440</v>
      </c>
      <c r="AJ6979" s="38" t="s">
        <v>4449</v>
      </c>
      <c r="AK6979" s="38" t="s">
        <v>27385</v>
      </c>
      <c r="AL6979" s="301" t="s">
        <v>27299</v>
      </c>
    </row>
    <row r="6980" spans="1:56" ht="25.5">
      <c r="A6980" s="29">
        <v>1</v>
      </c>
      <c r="B6980" s="29">
        <v>0</v>
      </c>
      <c r="C6980" s="38" t="s">
        <v>27372</v>
      </c>
      <c r="D6980" s="38" t="s">
        <v>27356</v>
      </c>
      <c r="F6980" s="38" t="s">
        <v>26717</v>
      </c>
      <c r="I6980" s="38" t="s">
        <v>4438</v>
      </c>
      <c r="J6980" s="38" t="s">
        <v>27342</v>
      </c>
      <c r="N6980" s="38" t="s">
        <v>1316</v>
      </c>
      <c r="R6980" s="38" t="s">
        <v>19144</v>
      </c>
      <c r="Y6980" s="38" t="s">
        <v>1322</v>
      </c>
      <c r="AA6980" s="38" t="s">
        <v>1170</v>
      </c>
      <c r="AE6980" s="38" t="s">
        <v>2950</v>
      </c>
      <c r="AG6980" s="38">
        <v>1</v>
      </c>
      <c r="AH6980" s="38" t="s">
        <v>4439</v>
      </c>
      <c r="AI6980" s="38" t="s">
        <v>4440</v>
      </c>
      <c r="AJ6980" s="38" t="s">
        <v>14542</v>
      </c>
      <c r="AL6980" s="301" t="s">
        <v>27299</v>
      </c>
    </row>
    <row r="6981" spans="1:56" ht="51">
      <c r="A6981" s="29">
        <v>1</v>
      </c>
      <c r="B6981" s="29">
        <v>0</v>
      </c>
      <c r="C6981" s="38" t="s">
        <v>27373</v>
      </c>
      <c r="D6981" s="38" t="s">
        <v>27357</v>
      </c>
      <c r="F6981" s="38" t="s">
        <v>26717</v>
      </c>
      <c r="I6981" s="38" t="s">
        <v>4446</v>
      </c>
      <c r="J6981" s="38" t="s">
        <v>27372</v>
      </c>
      <c r="N6981" s="38" t="s">
        <v>1316</v>
      </c>
      <c r="R6981" s="38" t="s">
        <v>19144</v>
      </c>
      <c r="U6981" s="38" t="s">
        <v>1330</v>
      </c>
      <c r="Y6981" s="38" t="s">
        <v>1322</v>
      </c>
      <c r="AA6981" s="38" t="s">
        <v>1170</v>
      </c>
      <c r="AB6981" s="38" t="s">
        <v>14376</v>
      </c>
      <c r="AE6981" s="38" t="s">
        <v>2950</v>
      </c>
      <c r="AG6981" s="38">
        <v>1</v>
      </c>
      <c r="AH6981" s="38" t="s">
        <v>4439</v>
      </c>
      <c r="AI6981" s="38" t="s">
        <v>4440</v>
      </c>
      <c r="AJ6981" s="38" t="s">
        <v>4449</v>
      </c>
      <c r="AK6981" s="38" t="s">
        <v>27386</v>
      </c>
      <c r="AL6981" s="301" t="s">
        <v>27299</v>
      </c>
    </row>
    <row r="6982" spans="1:56" ht="38.25">
      <c r="A6982" s="29">
        <v>1</v>
      </c>
      <c r="B6982" s="29">
        <v>0</v>
      </c>
      <c r="C6982" s="38" t="s">
        <v>27374</v>
      </c>
      <c r="D6982" s="38" t="s">
        <v>27358</v>
      </c>
      <c r="F6982" s="38" t="s">
        <v>26717</v>
      </c>
      <c r="I6982" s="38" t="s">
        <v>4446</v>
      </c>
      <c r="J6982" s="38" t="s">
        <v>27372</v>
      </c>
      <c r="N6982" s="38" t="s">
        <v>1316</v>
      </c>
      <c r="R6982" s="38" t="s">
        <v>19144</v>
      </c>
      <c r="U6982" s="38" t="s">
        <v>1330</v>
      </c>
      <c r="Y6982" s="38" t="s">
        <v>1322</v>
      </c>
      <c r="AA6982" s="38" t="s">
        <v>1170</v>
      </c>
      <c r="AB6982" s="38" t="s">
        <v>14379</v>
      </c>
      <c r="AE6982" s="38" t="s">
        <v>2950</v>
      </c>
      <c r="AG6982" s="38">
        <v>1</v>
      </c>
      <c r="AH6982" s="38" t="s">
        <v>4439</v>
      </c>
      <c r="AI6982" s="38" t="s">
        <v>4440</v>
      </c>
      <c r="AJ6982" s="38" t="s">
        <v>4449</v>
      </c>
      <c r="AK6982" s="38" t="s">
        <v>27387</v>
      </c>
      <c r="AL6982" s="301" t="s">
        <v>27299</v>
      </c>
    </row>
    <row r="6983" spans="1:56" ht="38.25">
      <c r="A6983" s="29">
        <v>1</v>
      </c>
      <c r="B6983" s="29">
        <v>0</v>
      </c>
      <c r="C6983" s="38" t="s">
        <v>27375</v>
      </c>
      <c r="D6983" s="38" t="s">
        <v>27359</v>
      </c>
      <c r="F6983" s="38" t="s">
        <v>26717</v>
      </c>
      <c r="I6983" s="38" t="s">
        <v>4446</v>
      </c>
      <c r="J6983" s="38" t="s">
        <v>27372</v>
      </c>
      <c r="N6983" s="38" t="s">
        <v>1316</v>
      </c>
      <c r="R6983" s="38" t="s">
        <v>19144</v>
      </c>
      <c r="U6983" s="38" t="s">
        <v>1330</v>
      </c>
      <c r="Y6983" s="38" t="s">
        <v>1322</v>
      </c>
      <c r="AA6983" s="38" t="s">
        <v>1170</v>
      </c>
      <c r="AB6983" s="38" t="s">
        <v>14389</v>
      </c>
      <c r="AE6983" s="38" t="s">
        <v>2950</v>
      </c>
      <c r="AG6983" s="38">
        <v>1</v>
      </c>
      <c r="AH6983" s="38" t="s">
        <v>4439</v>
      </c>
      <c r="AI6983" s="38" t="s">
        <v>4440</v>
      </c>
      <c r="AJ6983" s="38" t="s">
        <v>4449</v>
      </c>
      <c r="AK6983" s="38" t="s">
        <v>27387</v>
      </c>
      <c r="AL6983" s="301" t="s">
        <v>27299</v>
      </c>
    </row>
    <row r="6984" spans="1:56" ht="25.5">
      <c r="A6984" s="29">
        <v>0</v>
      </c>
      <c r="B6984" s="29">
        <v>0</v>
      </c>
      <c r="C6984" s="38" t="s">
        <v>27388</v>
      </c>
      <c r="F6984" s="38" t="s">
        <v>26717</v>
      </c>
      <c r="I6984" s="38" t="s">
        <v>4431</v>
      </c>
      <c r="J6984" s="406"/>
      <c r="M6984"/>
      <c r="U6984"/>
      <c r="AB6984" s="38" t="s">
        <v>27389</v>
      </c>
      <c r="AE6984" s="38" t="s">
        <v>2950</v>
      </c>
      <c r="AG6984" s="38">
        <v>1</v>
      </c>
      <c r="AJ6984" s="38" t="s">
        <v>15403</v>
      </c>
      <c r="AL6984" s="301" t="s">
        <v>27299</v>
      </c>
      <c r="AR6984" s="29" t="str">
        <f>IF(OR(I6984="Negativmappe",I6984="Negativstreifen",I6984="Diapositivfilm",I6984="Fotomappe;(POSITIVE)",AND(I6984="Kostümfotografie",NOT(AE6984="DT")),AND(I6984="Fotografie",NOT(AE6984="DT")),AND(I6984="Porträtfotografie",NOT(AE6984="DT")),AND(I6984="Fotodokumentation",NOT(AE6984="DT")),AND(I6984="Bühnenbildfotografie",NOT(AE6984="DT"))),"1","0")</f>
        <v>1</v>
      </c>
      <c r="AS6984" s="29">
        <f>AT6984</f>
        <v>0</v>
      </c>
      <c r="AT6984" s="29">
        <v>0</v>
      </c>
      <c r="AW6984" s="29" t="str">
        <f>IF(NOT(AV6984=""),"image/tiff","")</f>
        <v/>
      </c>
      <c r="AX6984" s="29" t="str">
        <f>IF(NOT(AV6984=""),"archival/master","")</f>
        <v/>
      </c>
      <c r="AY6984" s="29" t="str">
        <f>"https://media.mediathek-tanz-theater.de/iiif/2/nvt_"&amp;C6984&amp;".JP2"</f>
        <v>https://media.mediathek-tanz-theater.de/iiif/2/nvt_img-622.JP2</v>
      </c>
      <c r="AZ6984" s="29" t="str">
        <f>IF(NOT(AY6984=""),"image/jp2","")</f>
        <v>image/jp2</v>
      </c>
      <c r="BA6984" s="29" t="str">
        <f>IF(NOT(AY6984=""),"presentation/iiif","")</f>
        <v>presentation/iiif</v>
      </c>
      <c r="BB6984" s="29" t="str">
        <f>"https://media.mediathek-tanz-theater.de/iiif/2/nvt_"&amp;C6984&amp;".JP2/full/100,/0/default.jpg"</f>
        <v>https://media.mediathek-tanz-theater.de/iiif/2/nvt_img-622.JP2/full/100,/0/default.jpg</v>
      </c>
      <c r="BC6984" s="29" t="str">
        <f>IF(NOT(BB6984=""),"image/jpeg","")</f>
        <v>image/jpeg</v>
      </c>
      <c r="BD6984" s="29" t="str">
        <f>IF(NOT(BB6984=""),"presentation/thumbnail","")</f>
        <v>presentation/thumbnail</v>
      </c>
    </row>
    <row r="6985" spans="1:56" ht="25.5">
      <c r="A6985" s="29">
        <v>1</v>
      </c>
      <c r="B6985" s="29">
        <v>0</v>
      </c>
      <c r="C6985" s="38" t="s">
        <v>27407</v>
      </c>
      <c r="D6985" s="38" t="s">
        <v>27390</v>
      </c>
      <c r="F6985" s="38" t="s">
        <v>26717</v>
      </c>
      <c r="I6985" s="38" t="s">
        <v>4438</v>
      </c>
      <c r="J6985" s="38" t="s">
        <v>27388</v>
      </c>
      <c r="N6985" s="38" t="s">
        <v>1316</v>
      </c>
      <c r="R6985" s="38" t="s">
        <v>19144</v>
      </c>
      <c r="Y6985" s="38" t="s">
        <v>1322</v>
      </c>
      <c r="AA6985" s="38" t="s">
        <v>1170</v>
      </c>
      <c r="AE6985" s="38" t="s">
        <v>2950</v>
      </c>
      <c r="AG6985" s="38">
        <v>1</v>
      </c>
      <c r="AH6985" s="38" t="s">
        <v>4439</v>
      </c>
      <c r="AI6985" s="38" t="s">
        <v>4440</v>
      </c>
      <c r="AJ6985" s="38" t="s">
        <v>11546</v>
      </c>
      <c r="AL6985" s="301" t="s">
        <v>27299</v>
      </c>
    </row>
    <row r="6986" spans="1:56" ht="89.25">
      <c r="A6986" s="29">
        <v>1</v>
      </c>
      <c r="B6986" s="29">
        <v>0</v>
      </c>
      <c r="C6986" s="38" t="s">
        <v>27408</v>
      </c>
      <c r="D6986" s="38" t="s">
        <v>27391</v>
      </c>
      <c r="F6986" s="38" t="s">
        <v>26717</v>
      </c>
      <c r="I6986" s="38" t="s">
        <v>4446</v>
      </c>
      <c r="J6986" s="38" t="s">
        <v>27407</v>
      </c>
      <c r="N6986" s="38" t="s">
        <v>1316</v>
      </c>
      <c r="R6986" s="38" t="s">
        <v>19144</v>
      </c>
      <c r="U6986" s="38" t="s">
        <v>1330</v>
      </c>
      <c r="Y6986" s="38" t="s">
        <v>1322</v>
      </c>
      <c r="AA6986" s="38" t="s">
        <v>1170</v>
      </c>
      <c r="AB6986" s="38" t="s">
        <v>14393</v>
      </c>
      <c r="AE6986" s="38" t="s">
        <v>2950</v>
      </c>
      <c r="AG6986" s="38">
        <v>1</v>
      </c>
      <c r="AH6986" s="38" t="s">
        <v>4439</v>
      </c>
      <c r="AI6986" s="38" t="s">
        <v>4440</v>
      </c>
      <c r="AJ6986" s="38" t="s">
        <v>4449</v>
      </c>
      <c r="AK6986" s="38" t="s">
        <v>27424</v>
      </c>
      <c r="AL6986" s="301" t="s">
        <v>27299</v>
      </c>
    </row>
    <row r="6987" spans="1:56" ht="38.25">
      <c r="A6987" s="29">
        <v>1</v>
      </c>
      <c r="B6987" s="29">
        <v>0</v>
      </c>
      <c r="C6987" s="38" t="s">
        <v>27409</v>
      </c>
      <c r="D6987" s="38" t="s">
        <v>27392</v>
      </c>
      <c r="F6987" s="38" t="s">
        <v>26717</v>
      </c>
      <c r="I6987" s="38" t="s">
        <v>4446</v>
      </c>
      <c r="J6987" s="38" t="s">
        <v>27407</v>
      </c>
      <c r="N6987" s="38" t="s">
        <v>1316</v>
      </c>
      <c r="R6987" s="38" t="s">
        <v>19144</v>
      </c>
      <c r="U6987" s="38" t="s">
        <v>1330</v>
      </c>
      <c r="Y6987" s="38" t="s">
        <v>1322</v>
      </c>
      <c r="AA6987" s="38" t="s">
        <v>1170</v>
      </c>
      <c r="AB6987" s="38" t="s">
        <v>14397</v>
      </c>
      <c r="AE6987" s="38" t="s">
        <v>2950</v>
      </c>
      <c r="AG6987" s="38">
        <v>1</v>
      </c>
      <c r="AH6987" s="38" t="s">
        <v>4439</v>
      </c>
      <c r="AI6987" s="38" t="s">
        <v>4440</v>
      </c>
      <c r="AJ6987" s="38" t="s">
        <v>4449</v>
      </c>
      <c r="AK6987" s="38" t="s">
        <v>27425</v>
      </c>
      <c r="AL6987" s="301" t="s">
        <v>27299</v>
      </c>
    </row>
    <row r="6988" spans="1:56" ht="89.25">
      <c r="A6988" s="29">
        <v>1</v>
      </c>
      <c r="B6988" s="29">
        <v>0</v>
      </c>
      <c r="C6988" s="38" t="s">
        <v>27410</v>
      </c>
      <c r="D6988" s="38" t="s">
        <v>27393</v>
      </c>
      <c r="F6988" s="38" t="s">
        <v>26717</v>
      </c>
      <c r="I6988" s="38" t="s">
        <v>4446</v>
      </c>
      <c r="J6988" s="38" t="s">
        <v>27407</v>
      </c>
      <c r="N6988" s="38" t="s">
        <v>1316</v>
      </c>
      <c r="R6988" s="38" t="s">
        <v>19144</v>
      </c>
      <c r="U6988" s="38" t="s">
        <v>1330</v>
      </c>
      <c r="Y6988" s="38" t="s">
        <v>1322</v>
      </c>
      <c r="AA6988" s="38" t="s">
        <v>1170</v>
      </c>
      <c r="AB6988" s="38" t="s">
        <v>14401</v>
      </c>
      <c r="AE6988" s="38" t="s">
        <v>2950</v>
      </c>
      <c r="AG6988" s="38">
        <v>1</v>
      </c>
      <c r="AH6988" s="38" t="s">
        <v>4439</v>
      </c>
      <c r="AI6988" s="38" t="s">
        <v>4440</v>
      </c>
      <c r="AJ6988" s="38" t="s">
        <v>4449</v>
      </c>
      <c r="AK6988" s="38" t="s">
        <v>27426</v>
      </c>
      <c r="AL6988" s="301" t="s">
        <v>27299</v>
      </c>
    </row>
    <row r="6989" spans="1:56" ht="25.5">
      <c r="A6989" s="29">
        <v>1</v>
      </c>
      <c r="B6989" s="29">
        <v>0</v>
      </c>
      <c r="C6989" s="38" t="s">
        <v>27411</v>
      </c>
      <c r="D6989" s="38" t="s">
        <v>27394</v>
      </c>
      <c r="F6989" s="38" t="s">
        <v>26717</v>
      </c>
      <c r="I6989" s="38" t="s">
        <v>4438</v>
      </c>
      <c r="J6989" s="38" t="s">
        <v>27388</v>
      </c>
      <c r="N6989" s="38" t="s">
        <v>1316</v>
      </c>
      <c r="R6989" s="38" t="s">
        <v>19144</v>
      </c>
      <c r="Y6989" s="38" t="s">
        <v>1322</v>
      </c>
      <c r="AA6989" s="38" t="s">
        <v>1170</v>
      </c>
      <c r="AE6989" s="38" t="s">
        <v>2950</v>
      </c>
      <c r="AG6989" s="38">
        <v>1</v>
      </c>
      <c r="AH6989" s="38" t="s">
        <v>4439</v>
      </c>
      <c r="AI6989" s="38" t="s">
        <v>4440</v>
      </c>
      <c r="AJ6989" s="38" t="s">
        <v>12883</v>
      </c>
      <c r="AL6989" s="301" t="s">
        <v>27299</v>
      </c>
    </row>
    <row r="6990" spans="1:56" ht="51">
      <c r="A6990" s="29">
        <v>1</v>
      </c>
      <c r="B6990" s="29">
        <v>0</v>
      </c>
      <c r="C6990" s="38" t="s">
        <v>27412</v>
      </c>
      <c r="D6990" s="38" t="s">
        <v>27395</v>
      </c>
      <c r="F6990" s="38" t="s">
        <v>26717</v>
      </c>
      <c r="I6990" s="38" t="s">
        <v>4446</v>
      </c>
      <c r="J6990" s="38" t="s">
        <v>27411</v>
      </c>
      <c r="N6990" s="38" t="s">
        <v>1316</v>
      </c>
      <c r="R6990" s="38" t="s">
        <v>19144</v>
      </c>
      <c r="U6990" s="38" t="s">
        <v>1330</v>
      </c>
      <c r="Y6990" s="38" t="s">
        <v>1322</v>
      </c>
      <c r="AA6990" s="38" t="s">
        <v>1170</v>
      </c>
      <c r="AB6990" s="38" t="s">
        <v>14408</v>
      </c>
      <c r="AE6990" s="38" t="s">
        <v>2950</v>
      </c>
      <c r="AG6990" s="38">
        <v>1</v>
      </c>
      <c r="AH6990" s="38" t="s">
        <v>4439</v>
      </c>
      <c r="AI6990" s="38" t="s">
        <v>4440</v>
      </c>
      <c r="AJ6990" s="38" t="s">
        <v>4449</v>
      </c>
      <c r="AK6990" s="38" t="s">
        <v>27427</v>
      </c>
      <c r="AL6990" s="301" t="s">
        <v>27299</v>
      </c>
    </row>
    <row r="6991" spans="1:56" ht="51">
      <c r="A6991" s="29">
        <v>1</v>
      </c>
      <c r="B6991" s="29">
        <v>0</v>
      </c>
      <c r="C6991" s="38" t="s">
        <v>27413</v>
      </c>
      <c r="D6991" s="38" t="s">
        <v>27396</v>
      </c>
      <c r="F6991" s="38" t="s">
        <v>26717</v>
      </c>
      <c r="I6991" s="38" t="s">
        <v>4446</v>
      </c>
      <c r="J6991" s="38" t="s">
        <v>27411</v>
      </c>
      <c r="N6991" s="38" t="s">
        <v>1316</v>
      </c>
      <c r="R6991" s="38" t="s">
        <v>19144</v>
      </c>
      <c r="U6991" s="38" t="s">
        <v>1330</v>
      </c>
      <c r="Y6991" s="38" t="s">
        <v>1322</v>
      </c>
      <c r="AA6991" s="38" t="s">
        <v>1170</v>
      </c>
      <c r="AB6991" s="38" t="s">
        <v>14412</v>
      </c>
      <c r="AE6991" s="38" t="s">
        <v>2950</v>
      </c>
      <c r="AG6991" s="38">
        <v>1</v>
      </c>
      <c r="AH6991" s="38" t="s">
        <v>4439</v>
      </c>
      <c r="AI6991" s="38" t="s">
        <v>4440</v>
      </c>
      <c r="AJ6991" s="38" t="s">
        <v>4449</v>
      </c>
      <c r="AK6991" s="38" t="s">
        <v>27427</v>
      </c>
      <c r="AL6991" s="301" t="s">
        <v>27299</v>
      </c>
    </row>
    <row r="6992" spans="1:56" ht="76.5">
      <c r="A6992" s="29">
        <v>1</v>
      </c>
      <c r="B6992" s="29">
        <v>0</v>
      </c>
      <c r="C6992" s="38" t="s">
        <v>27414</v>
      </c>
      <c r="D6992" s="38" t="s">
        <v>27397</v>
      </c>
      <c r="F6992" s="38" t="s">
        <v>26717</v>
      </c>
      <c r="I6992" s="38" t="s">
        <v>4446</v>
      </c>
      <c r="J6992" s="38" t="s">
        <v>27411</v>
      </c>
      <c r="N6992" s="38" t="s">
        <v>1316</v>
      </c>
      <c r="R6992" s="38" t="s">
        <v>19144</v>
      </c>
      <c r="U6992" s="38" t="s">
        <v>1330</v>
      </c>
      <c r="Y6992" s="38" t="s">
        <v>1322</v>
      </c>
      <c r="AA6992" s="38" t="s">
        <v>1170</v>
      </c>
      <c r="AB6992" s="38" t="s">
        <v>14415</v>
      </c>
      <c r="AE6992" s="38" t="s">
        <v>2950</v>
      </c>
      <c r="AG6992" s="38">
        <v>1</v>
      </c>
      <c r="AH6992" s="38" t="s">
        <v>4439</v>
      </c>
      <c r="AI6992" s="38" t="s">
        <v>4440</v>
      </c>
      <c r="AJ6992" s="38" t="s">
        <v>4449</v>
      </c>
      <c r="AK6992" s="38" t="s">
        <v>27428</v>
      </c>
      <c r="AL6992" s="301" t="s">
        <v>27299</v>
      </c>
    </row>
    <row r="6993" spans="1:56" ht="25.5">
      <c r="A6993" s="29">
        <v>1</v>
      </c>
      <c r="B6993" s="29">
        <v>0</v>
      </c>
      <c r="C6993" s="38" t="s">
        <v>27415</v>
      </c>
      <c r="D6993" s="38" t="s">
        <v>27398</v>
      </c>
      <c r="F6993" s="38" t="s">
        <v>26717</v>
      </c>
      <c r="I6993" s="38" t="s">
        <v>4438</v>
      </c>
      <c r="J6993" s="38" t="s">
        <v>27388</v>
      </c>
      <c r="N6993" s="38" t="s">
        <v>1316</v>
      </c>
      <c r="R6993" s="38" t="s">
        <v>19144</v>
      </c>
      <c r="Y6993" s="38" t="s">
        <v>1322</v>
      </c>
      <c r="AA6993" s="38" t="s">
        <v>1170</v>
      </c>
      <c r="AE6993" s="38" t="s">
        <v>2950</v>
      </c>
      <c r="AG6993" s="38">
        <v>1</v>
      </c>
      <c r="AH6993" s="38" t="s">
        <v>4439</v>
      </c>
      <c r="AI6993" s="38" t="s">
        <v>4440</v>
      </c>
      <c r="AJ6993" s="38" t="s">
        <v>5780</v>
      </c>
      <c r="AL6993" s="301" t="s">
        <v>27299</v>
      </c>
    </row>
    <row r="6994" spans="1:56" ht="76.5">
      <c r="A6994" s="29">
        <v>1</v>
      </c>
      <c r="B6994" s="29">
        <v>0</v>
      </c>
      <c r="C6994" s="38" t="s">
        <v>27416</v>
      </c>
      <c r="D6994" s="38" t="s">
        <v>27399</v>
      </c>
      <c r="F6994" s="38" t="s">
        <v>26717</v>
      </c>
      <c r="I6994" s="38" t="s">
        <v>4446</v>
      </c>
      <c r="J6994" s="38" t="s">
        <v>27415</v>
      </c>
      <c r="N6994" s="38" t="s">
        <v>1316</v>
      </c>
      <c r="R6994" s="38" t="s">
        <v>19144</v>
      </c>
      <c r="U6994" s="38" t="s">
        <v>1330</v>
      </c>
      <c r="Y6994" s="38" t="s">
        <v>1322</v>
      </c>
      <c r="AA6994" s="38" t="s">
        <v>1170</v>
      </c>
      <c r="AB6994" s="38" t="s">
        <v>14424</v>
      </c>
      <c r="AE6994" s="38" t="s">
        <v>2950</v>
      </c>
      <c r="AG6994" s="38">
        <v>1</v>
      </c>
      <c r="AH6994" s="38" t="s">
        <v>4439</v>
      </c>
      <c r="AI6994" s="38" t="s">
        <v>4440</v>
      </c>
      <c r="AJ6994" s="38" t="s">
        <v>4449</v>
      </c>
      <c r="AK6994" s="38" t="s">
        <v>27429</v>
      </c>
      <c r="AL6994" s="301" t="s">
        <v>27299</v>
      </c>
    </row>
    <row r="6995" spans="1:56" ht="76.5">
      <c r="A6995" s="29">
        <v>1</v>
      </c>
      <c r="B6995" s="29">
        <v>0</v>
      </c>
      <c r="C6995" s="38" t="s">
        <v>27417</v>
      </c>
      <c r="D6995" s="38" t="s">
        <v>27400</v>
      </c>
      <c r="F6995" s="38" t="s">
        <v>26717</v>
      </c>
      <c r="I6995" s="38" t="s">
        <v>4446</v>
      </c>
      <c r="J6995" s="38" t="s">
        <v>27415</v>
      </c>
      <c r="N6995" s="38" t="s">
        <v>1316</v>
      </c>
      <c r="R6995" s="38" t="s">
        <v>19144</v>
      </c>
      <c r="U6995" s="38" t="s">
        <v>1330</v>
      </c>
      <c r="Y6995" s="38" t="s">
        <v>1322</v>
      </c>
      <c r="AA6995" s="38" t="s">
        <v>1170</v>
      </c>
      <c r="AB6995" s="38" t="s">
        <v>14427</v>
      </c>
      <c r="AE6995" s="38" t="s">
        <v>2950</v>
      </c>
      <c r="AG6995" s="38">
        <v>1</v>
      </c>
      <c r="AH6995" s="38" t="s">
        <v>4439</v>
      </c>
      <c r="AI6995" s="38" t="s">
        <v>4440</v>
      </c>
      <c r="AJ6995" s="38" t="s">
        <v>4449</v>
      </c>
      <c r="AK6995" s="38" t="s">
        <v>27430</v>
      </c>
      <c r="AL6995" s="301" t="s">
        <v>27299</v>
      </c>
    </row>
    <row r="6996" spans="1:56" ht="76.5">
      <c r="A6996" s="29">
        <v>1</v>
      </c>
      <c r="B6996" s="29">
        <v>0</v>
      </c>
      <c r="C6996" s="38" t="s">
        <v>27418</v>
      </c>
      <c r="D6996" s="38" t="s">
        <v>27401</v>
      </c>
      <c r="F6996" s="38" t="s">
        <v>26717</v>
      </c>
      <c r="I6996" s="38" t="s">
        <v>4446</v>
      </c>
      <c r="J6996" s="38" t="s">
        <v>27415</v>
      </c>
      <c r="N6996" s="38" t="s">
        <v>1316</v>
      </c>
      <c r="R6996" s="38" t="s">
        <v>19144</v>
      </c>
      <c r="U6996" s="38" t="s">
        <v>1330</v>
      </c>
      <c r="Y6996" s="38" t="s">
        <v>1322</v>
      </c>
      <c r="AA6996" s="38" t="s">
        <v>1170</v>
      </c>
      <c r="AB6996" s="38" t="s">
        <v>14431</v>
      </c>
      <c r="AE6996" s="38" t="s">
        <v>2950</v>
      </c>
      <c r="AG6996" s="38">
        <v>1</v>
      </c>
      <c r="AH6996" s="38" t="s">
        <v>4439</v>
      </c>
      <c r="AI6996" s="38" t="s">
        <v>4440</v>
      </c>
      <c r="AJ6996" s="38" t="s">
        <v>4449</v>
      </c>
      <c r="AK6996" s="38" t="s">
        <v>27431</v>
      </c>
      <c r="AL6996" s="301" t="s">
        <v>27299</v>
      </c>
    </row>
    <row r="6997" spans="1:56" ht="25.5">
      <c r="A6997" s="29">
        <v>1</v>
      </c>
      <c r="B6997" s="29">
        <v>0</v>
      </c>
      <c r="C6997" s="38" t="s">
        <v>27419</v>
      </c>
      <c r="D6997" s="38" t="s">
        <v>27402</v>
      </c>
      <c r="F6997" s="38" t="s">
        <v>26717</v>
      </c>
      <c r="I6997" s="38" t="s">
        <v>4438</v>
      </c>
      <c r="J6997" s="38" t="s">
        <v>27388</v>
      </c>
      <c r="N6997" s="38" t="s">
        <v>1316</v>
      </c>
      <c r="R6997" s="38" t="s">
        <v>19144</v>
      </c>
      <c r="Y6997" s="38" t="s">
        <v>1322</v>
      </c>
      <c r="AA6997" s="38" t="s">
        <v>1170</v>
      </c>
      <c r="AE6997" s="38" t="s">
        <v>2950</v>
      </c>
      <c r="AG6997" s="38">
        <v>1</v>
      </c>
      <c r="AH6997" s="38" t="s">
        <v>4439</v>
      </c>
      <c r="AI6997" s="38" t="s">
        <v>4440</v>
      </c>
      <c r="AJ6997" s="38" t="s">
        <v>15601</v>
      </c>
      <c r="AL6997" s="301" t="s">
        <v>27299</v>
      </c>
    </row>
    <row r="6998" spans="1:56" ht="63.75">
      <c r="A6998" s="29">
        <v>1</v>
      </c>
      <c r="B6998" s="29">
        <v>0</v>
      </c>
      <c r="C6998" s="38" t="s">
        <v>27420</v>
      </c>
      <c r="D6998" s="38" t="s">
        <v>27403</v>
      </c>
      <c r="F6998" s="38" t="s">
        <v>26717</v>
      </c>
      <c r="I6998" s="38" t="s">
        <v>4446</v>
      </c>
      <c r="J6998" s="38" t="s">
        <v>27419</v>
      </c>
      <c r="N6998" s="38" t="s">
        <v>1316</v>
      </c>
      <c r="R6998" s="38" t="s">
        <v>19144</v>
      </c>
      <c r="U6998" s="38" t="s">
        <v>1330</v>
      </c>
      <c r="Y6998" s="38" t="s">
        <v>1322</v>
      </c>
      <c r="AA6998" s="38" t="s">
        <v>1170</v>
      </c>
      <c r="AB6998" s="38" t="s">
        <v>14438</v>
      </c>
      <c r="AE6998" s="38" t="s">
        <v>2950</v>
      </c>
      <c r="AG6998" s="38">
        <v>1</v>
      </c>
      <c r="AH6998" s="38" t="s">
        <v>4439</v>
      </c>
      <c r="AI6998" s="38" t="s">
        <v>4440</v>
      </c>
      <c r="AJ6998" s="38" t="s">
        <v>4449</v>
      </c>
      <c r="AK6998" s="38" t="s">
        <v>27432</v>
      </c>
      <c r="AL6998" s="301" t="s">
        <v>27299</v>
      </c>
    </row>
    <row r="6999" spans="1:56" ht="38.25">
      <c r="A6999" s="29">
        <v>1</v>
      </c>
      <c r="B6999" s="29">
        <v>0</v>
      </c>
      <c r="C6999" s="38" t="s">
        <v>27421</v>
      </c>
      <c r="D6999" s="38" t="s">
        <v>27404</v>
      </c>
      <c r="F6999" s="38" t="s">
        <v>26717</v>
      </c>
      <c r="I6999" s="38" t="s">
        <v>4446</v>
      </c>
      <c r="J6999" s="38" t="s">
        <v>27419</v>
      </c>
      <c r="N6999" s="38" t="s">
        <v>1316</v>
      </c>
      <c r="R6999" s="38" t="s">
        <v>19144</v>
      </c>
      <c r="U6999" s="38" t="s">
        <v>1330</v>
      </c>
      <c r="Y6999" s="38" t="s">
        <v>1322</v>
      </c>
      <c r="AA6999" s="38" t="s">
        <v>1170</v>
      </c>
      <c r="AB6999" s="38" t="s">
        <v>14444</v>
      </c>
      <c r="AE6999" s="38" t="s">
        <v>2950</v>
      </c>
      <c r="AG6999" s="38">
        <v>1</v>
      </c>
      <c r="AH6999" s="38" t="s">
        <v>4439</v>
      </c>
      <c r="AI6999" s="38" t="s">
        <v>4440</v>
      </c>
      <c r="AJ6999" s="38" t="s">
        <v>4449</v>
      </c>
      <c r="AK6999" s="38" t="s">
        <v>27433</v>
      </c>
      <c r="AL6999" s="301" t="s">
        <v>27299</v>
      </c>
    </row>
    <row r="7000" spans="1:56" ht="38.25">
      <c r="A7000" s="29">
        <v>1</v>
      </c>
      <c r="B7000" s="29">
        <v>0</v>
      </c>
      <c r="C7000" s="38" t="s">
        <v>27422</v>
      </c>
      <c r="D7000" s="38" t="s">
        <v>27405</v>
      </c>
      <c r="F7000" s="38" t="s">
        <v>26717</v>
      </c>
      <c r="I7000" s="38" t="s">
        <v>4446</v>
      </c>
      <c r="J7000" s="38" t="s">
        <v>27419</v>
      </c>
      <c r="N7000" s="38" t="s">
        <v>1316</v>
      </c>
      <c r="R7000" s="38" t="s">
        <v>19144</v>
      </c>
      <c r="U7000" s="38" t="s">
        <v>1330</v>
      </c>
      <c r="Y7000" s="38" t="s">
        <v>1322</v>
      </c>
      <c r="AA7000" s="38" t="s">
        <v>1170</v>
      </c>
      <c r="AB7000" s="38" t="s">
        <v>14450</v>
      </c>
      <c r="AE7000" s="38" t="s">
        <v>2950</v>
      </c>
      <c r="AG7000" s="38">
        <v>1</v>
      </c>
      <c r="AH7000" s="38" t="s">
        <v>4439</v>
      </c>
      <c r="AI7000" s="38" t="s">
        <v>4440</v>
      </c>
      <c r="AJ7000" s="38" t="s">
        <v>4449</v>
      </c>
      <c r="AK7000" s="38" t="s">
        <v>27433</v>
      </c>
      <c r="AL7000" s="301" t="s">
        <v>27299</v>
      </c>
    </row>
    <row r="7001" spans="1:56" ht="63.75">
      <c r="A7001" s="29">
        <v>1</v>
      </c>
      <c r="B7001" s="29">
        <v>0</v>
      </c>
      <c r="C7001" s="38" t="s">
        <v>27423</v>
      </c>
      <c r="D7001" s="38" t="s">
        <v>27406</v>
      </c>
      <c r="F7001" s="38" t="s">
        <v>26717</v>
      </c>
      <c r="I7001" s="38" t="s">
        <v>4446</v>
      </c>
      <c r="J7001" s="38" t="s">
        <v>27419</v>
      </c>
      <c r="N7001" s="38" t="s">
        <v>1316</v>
      </c>
      <c r="R7001" s="38" t="s">
        <v>19144</v>
      </c>
      <c r="U7001" s="38" t="s">
        <v>1330</v>
      </c>
      <c r="Y7001" s="38" t="s">
        <v>1322</v>
      </c>
      <c r="AA7001" s="38" t="s">
        <v>1170</v>
      </c>
      <c r="AB7001" s="38" t="s">
        <v>14455</v>
      </c>
      <c r="AE7001" s="38" t="s">
        <v>2950</v>
      </c>
      <c r="AG7001" s="38">
        <v>1</v>
      </c>
      <c r="AH7001" s="38" t="s">
        <v>4439</v>
      </c>
      <c r="AI7001" s="38" t="s">
        <v>4440</v>
      </c>
      <c r="AJ7001" s="38" t="s">
        <v>4449</v>
      </c>
      <c r="AK7001" s="38" t="s">
        <v>27434</v>
      </c>
      <c r="AL7001" s="301" t="s">
        <v>27299</v>
      </c>
    </row>
    <row r="7002" spans="1:56" ht="25.5">
      <c r="A7002" s="29">
        <v>0</v>
      </c>
      <c r="B7002" s="29">
        <v>0</v>
      </c>
      <c r="C7002" s="38" t="s">
        <v>27435</v>
      </c>
      <c r="F7002" s="38" t="s">
        <v>26717</v>
      </c>
      <c r="I7002" s="38" t="s">
        <v>4431</v>
      </c>
      <c r="J7002" s="406"/>
      <c r="M7002"/>
      <c r="U7002"/>
      <c r="AB7002" s="38" t="s">
        <v>27436</v>
      </c>
      <c r="AE7002" s="38" t="s">
        <v>2950</v>
      </c>
      <c r="AG7002" s="38">
        <v>1</v>
      </c>
      <c r="AJ7002" s="38" t="s">
        <v>15403</v>
      </c>
      <c r="AL7002" s="301" t="s">
        <v>27299</v>
      </c>
      <c r="AR7002" s="29" t="str">
        <f>IF(OR(I7002="Negativmappe",I7002="Negativstreifen",I7002="Diapositivfilm",I7002="Fotomappe;(POSITIVE)",AND(I7002="Kostümfotografie",NOT(AE7002="DT")),AND(I7002="Fotografie",NOT(AE7002="DT")),AND(I7002="Porträtfotografie",NOT(AE7002="DT")),AND(I7002="Fotodokumentation",NOT(AE7002="DT")),AND(I7002="Bühnenbildfotografie",NOT(AE7002="DT"))),"1","0")</f>
        <v>1</v>
      </c>
      <c r="AS7002" s="29">
        <f>AT7002</f>
        <v>0</v>
      </c>
      <c r="AT7002" s="29">
        <v>0</v>
      </c>
      <c r="AW7002" s="29" t="str">
        <f>IF(NOT(AV7002=""),"image/tiff","")</f>
        <v/>
      </c>
      <c r="AX7002" s="29" t="str">
        <f>IF(NOT(AV7002=""),"archival/master","")</f>
        <v/>
      </c>
      <c r="AY7002" s="29" t="str">
        <f>"https://media.mediathek-tanz-theater.de/iiif/2/nvt_"&amp;C7002&amp;".JP2"</f>
        <v>https://media.mediathek-tanz-theater.de/iiif/2/nvt_img-623.JP2</v>
      </c>
      <c r="AZ7002" s="29" t="str">
        <f>IF(NOT(AY7002=""),"image/jp2","")</f>
        <v>image/jp2</v>
      </c>
      <c r="BA7002" s="29" t="str">
        <f>IF(NOT(AY7002=""),"presentation/iiif","")</f>
        <v>presentation/iiif</v>
      </c>
      <c r="BB7002" s="29" t="str">
        <f>"https://media.mediathek-tanz-theater.de/iiif/2/nvt_"&amp;C7002&amp;".JP2/full/100,/0/default.jpg"</f>
        <v>https://media.mediathek-tanz-theater.de/iiif/2/nvt_img-623.JP2/full/100,/0/default.jpg</v>
      </c>
      <c r="BC7002" s="29" t="str">
        <f>IF(NOT(BB7002=""),"image/jpeg","")</f>
        <v>image/jpeg</v>
      </c>
      <c r="BD7002" s="29" t="str">
        <f>IF(NOT(BB7002=""),"presentation/thumbnail","")</f>
        <v>presentation/thumbnail</v>
      </c>
    </row>
    <row r="7003" spans="1:56" ht="25.5">
      <c r="A7003" s="29">
        <v>1</v>
      </c>
      <c r="B7003" s="29">
        <v>0</v>
      </c>
      <c r="C7003" s="38" t="s">
        <v>27453</v>
      </c>
      <c r="D7003" s="38" t="s">
        <v>27437</v>
      </c>
      <c r="F7003" s="38" t="s">
        <v>26717</v>
      </c>
      <c r="I7003" s="38" t="s">
        <v>4438</v>
      </c>
      <c r="J7003" s="38" t="s">
        <v>27435</v>
      </c>
      <c r="N7003" s="38" t="s">
        <v>1316</v>
      </c>
      <c r="R7003" s="38" t="s">
        <v>19144</v>
      </c>
      <c r="Y7003" s="38" t="s">
        <v>1322</v>
      </c>
      <c r="AA7003" s="38" t="s">
        <v>1170</v>
      </c>
      <c r="AE7003" s="38" t="s">
        <v>2950</v>
      </c>
      <c r="AG7003" s="38">
        <v>1</v>
      </c>
      <c r="AH7003" s="38" t="s">
        <v>4439</v>
      </c>
      <c r="AI7003" s="38" t="s">
        <v>4440</v>
      </c>
      <c r="AJ7003" s="38" t="s">
        <v>14148</v>
      </c>
      <c r="AL7003" s="301" t="s">
        <v>27299</v>
      </c>
    </row>
    <row r="7004" spans="1:56" ht="38.25">
      <c r="A7004" s="29">
        <v>1</v>
      </c>
      <c r="B7004" s="29">
        <v>0</v>
      </c>
      <c r="C7004" s="38" t="s">
        <v>27454</v>
      </c>
      <c r="D7004" s="38" t="s">
        <v>27438</v>
      </c>
      <c r="F7004" s="38" t="s">
        <v>26717</v>
      </c>
      <c r="I7004" s="38" t="s">
        <v>4446</v>
      </c>
      <c r="J7004" s="38" t="s">
        <v>27453</v>
      </c>
      <c r="N7004" s="38" t="s">
        <v>1316</v>
      </c>
      <c r="R7004" s="38" t="s">
        <v>19144</v>
      </c>
      <c r="U7004" s="38" t="s">
        <v>1330</v>
      </c>
      <c r="Y7004" s="38" t="s">
        <v>1322</v>
      </c>
      <c r="AA7004" s="38" t="s">
        <v>1170</v>
      </c>
      <c r="AB7004" s="38" t="s">
        <v>7536</v>
      </c>
      <c r="AE7004" s="38" t="s">
        <v>2950</v>
      </c>
      <c r="AG7004" s="38">
        <v>1</v>
      </c>
      <c r="AH7004" s="38" t="s">
        <v>4439</v>
      </c>
      <c r="AI7004" s="38" t="s">
        <v>4440</v>
      </c>
      <c r="AJ7004" s="38" t="s">
        <v>4449</v>
      </c>
      <c r="AK7004" s="38" t="s">
        <v>27425</v>
      </c>
      <c r="AL7004" s="301" t="s">
        <v>27299</v>
      </c>
    </row>
    <row r="7005" spans="1:56" ht="38.25">
      <c r="A7005" s="29">
        <v>1</v>
      </c>
      <c r="B7005" s="29">
        <v>0</v>
      </c>
      <c r="C7005" s="38" t="s">
        <v>27455</v>
      </c>
      <c r="D7005" s="38" t="s">
        <v>27439</v>
      </c>
      <c r="F7005" s="38" t="s">
        <v>26717</v>
      </c>
      <c r="I7005" s="38" t="s">
        <v>4446</v>
      </c>
      <c r="J7005" s="38" t="s">
        <v>27453</v>
      </c>
      <c r="N7005" s="38" t="s">
        <v>1316</v>
      </c>
      <c r="R7005" s="38" t="s">
        <v>19144</v>
      </c>
      <c r="U7005" s="38" t="s">
        <v>1330</v>
      </c>
      <c r="Y7005" s="38" t="s">
        <v>1322</v>
      </c>
      <c r="AA7005" s="38" t="s">
        <v>1170</v>
      </c>
      <c r="AB7005" s="38" t="s">
        <v>7359</v>
      </c>
      <c r="AE7005" s="38" t="s">
        <v>2950</v>
      </c>
      <c r="AG7005" s="38">
        <v>1</v>
      </c>
      <c r="AH7005" s="38" t="s">
        <v>4439</v>
      </c>
      <c r="AI7005" s="38" t="s">
        <v>4440</v>
      </c>
      <c r="AJ7005" s="38" t="s">
        <v>4449</v>
      </c>
      <c r="AK7005" s="38" t="s">
        <v>27469</v>
      </c>
      <c r="AL7005" s="301" t="s">
        <v>27299</v>
      </c>
    </row>
    <row r="7006" spans="1:56" ht="51">
      <c r="A7006" s="29">
        <v>1</v>
      </c>
      <c r="B7006" s="29">
        <v>0</v>
      </c>
      <c r="C7006" s="38" t="s">
        <v>27456</v>
      </c>
      <c r="D7006" s="38" t="s">
        <v>27440</v>
      </c>
      <c r="F7006" s="38" t="s">
        <v>26717</v>
      </c>
      <c r="I7006" s="38" t="s">
        <v>4446</v>
      </c>
      <c r="J7006" s="38" t="s">
        <v>27453</v>
      </c>
      <c r="N7006" s="38" t="s">
        <v>1316</v>
      </c>
      <c r="R7006" s="38" t="s">
        <v>19144</v>
      </c>
      <c r="U7006" s="38" t="s">
        <v>1330</v>
      </c>
      <c r="Y7006" s="38" t="s">
        <v>1322</v>
      </c>
      <c r="AA7006" s="38" t="s">
        <v>1170</v>
      </c>
      <c r="AB7006" s="38" t="s">
        <v>7362</v>
      </c>
      <c r="AE7006" s="38" t="s">
        <v>2950</v>
      </c>
      <c r="AG7006" s="38">
        <v>1</v>
      </c>
      <c r="AH7006" s="38" t="s">
        <v>4439</v>
      </c>
      <c r="AI7006" s="38" t="s">
        <v>4440</v>
      </c>
      <c r="AJ7006" s="38" t="s">
        <v>4449</v>
      </c>
      <c r="AK7006" s="38" t="s">
        <v>27470</v>
      </c>
      <c r="AL7006" s="301" t="s">
        <v>27299</v>
      </c>
    </row>
    <row r="7007" spans="1:56" ht="25.5">
      <c r="A7007" s="29">
        <v>1</v>
      </c>
      <c r="B7007" s="29">
        <v>0</v>
      </c>
      <c r="C7007" s="38" t="s">
        <v>27457</v>
      </c>
      <c r="D7007" s="38" t="s">
        <v>27441</v>
      </c>
      <c r="F7007" s="38" t="s">
        <v>26717</v>
      </c>
      <c r="I7007" s="38" t="s">
        <v>4438</v>
      </c>
      <c r="J7007" s="38" t="s">
        <v>27435</v>
      </c>
      <c r="N7007" s="38" t="s">
        <v>1316</v>
      </c>
      <c r="R7007" s="38" t="s">
        <v>19144</v>
      </c>
      <c r="Y7007" s="38" t="s">
        <v>1322</v>
      </c>
      <c r="AA7007" s="38" t="s">
        <v>1170</v>
      </c>
      <c r="AE7007" s="38" t="s">
        <v>2950</v>
      </c>
      <c r="AG7007" s="38">
        <v>1</v>
      </c>
      <c r="AH7007" s="38" t="s">
        <v>4439</v>
      </c>
      <c r="AI7007" s="38" t="s">
        <v>4440</v>
      </c>
      <c r="AJ7007" s="38" t="s">
        <v>5885</v>
      </c>
      <c r="AL7007" s="301" t="s">
        <v>27299</v>
      </c>
    </row>
    <row r="7008" spans="1:56" ht="51">
      <c r="A7008" s="29">
        <v>1</v>
      </c>
      <c r="B7008" s="29">
        <v>0</v>
      </c>
      <c r="C7008" s="38" t="s">
        <v>27458</v>
      </c>
      <c r="D7008" s="38" t="s">
        <v>27442</v>
      </c>
      <c r="F7008" s="38" t="s">
        <v>26717</v>
      </c>
      <c r="I7008" s="38" t="s">
        <v>4446</v>
      </c>
      <c r="J7008" s="38" t="s">
        <v>27457</v>
      </c>
      <c r="N7008" s="38" t="s">
        <v>1316</v>
      </c>
      <c r="R7008" s="38" t="s">
        <v>19144</v>
      </c>
      <c r="U7008" s="38" t="s">
        <v>1330</v>
      </c>
      <c r="Y7008" s="38" t="s">
        <v>1322</v>
      </c>
      <c r="AA7008" s="38" t="s">
        <v>1170</v>
      </c>
      <c r="AB7008" s="38" t="s">
        <v>14473</v>
      </c>
      <c r="AE7008" s="38" t="s">
        <v>2950</v>
      </c>
      <c r="AG7008" s="38">
        <v>1</v>
      </c>
      <c r="AH7008" s="38" t="s">
        <v>4439</v>
      </c>
      <c r="AI7008" s="38" t="s">
        <v>4440</v>
      </c>
      <c r="AJ7008" s="38" t="s">
        <v>4449</v>
      </c>
      <c r="AK7008" s="38" t="s">
        <v>27471</v>
      </c>
      <c r="AL7008" s="301" t="s">
        <v>27299</v>
      </c>
    </row>
    <row r="7009" spans="1:56" ht="51">
      <c r="A7009" s="29">
        <v>1</v>
      </c>
      <c r="B7009" s="29">
        <v>0</v>
      </c>
      <c r="C7009" s="38" t="s">
        <v>27459</v>
      </c>
      <c r="D7009" s="38" t="s">
        <v>27443</v>
      </c>
      <c r="F7009" s="38" t="s">
        <v>26717</v>
      </c>
      <c r="I7009" s="38" t="s">
        <v>4446</v>
      </c>
      <c r="J7009" s="38" t="s">
        <v>27457</v>
      </c>
      <c r="N7009" s="38" t="s">
        <v>1316</v>
      </c>
      <c r="R7009" s="38" t="s">
        <v>19144</v>
      </c>
      <c r="U7009" s="38" t="s">
        <v>1330</v>
      </c>
      <c r="Y7009" s="38" t="s">
        <v>1322</v>
      </c>
      <c r="AA7009" s="38" t="s">
        <v>1170</v>
      </c>
      <c r="AB7009" s="38" t="s">
        <v>14476</v>
      </c>
      <c r="AE7009" s="38" t="s">
        <v>2950</v>
      </c>
      <c r="AG7009" s="38">
        <v>1</v>
      </c>
      <c r="AH7009" s="38" t="s">
        <v>4439</v>
      </c>
      <c r="AI7009" s="38" t="s">
        <v>4440</v>
      </c>
      <c r="AJ7009" s="38" t="s">
        <v>4449</v>
      </c>
      <c r="AK7009" s="38" t="s">
        <v>27471</v>
      </c>
      <c r="AL7009" s="301" t="s">
        <v>27299</v>
      </c>
    </row>
    <row r="7010" spans="1:56" ht="63.75">
      <c r="A7010" s="29">
        <v>1</v>
      </c>
      <c r="B7010" s="29">
        <v>0</v>
      </c>
      <c r="C7010" s="38" t="s">
        <v>27460</v>
      </c>
      <c r="D7010" s="38" t="s">
        <v>27444</v>
      </c>
      <c r="F7010" s="38" t="s">
        <v>26717</v>
      </c>
      <c r="I7010" s="38" t="s">
        <v>4446</v>
      </c>
      <c r="J7010" s="38" t="s">
        <v>27457</v>
      </c>
      <c r="N7010" s="38" t="s">
        <v>1316</v>
      </c>
      <c r="R7010" s="38" t="s">
        <v>19144</v>
      </c>
      <c r="U7010" s="38" t="s">
        <v>19441</v>
      </c>
      <c r="Y7010" s="38" t="s">
        <v>1322</v>
      </c>
      <c r="AA7010" s="38" t="s">
        <v>1170</v>
      </c>
      <c r="AB7010" s="38" t="s">
        <v>14480</v>
      </c>
      <c r="AE7010" s="38" t="s">
        <v>2950</v>
      </c>
      <c r="AG7010" s="38">
        <v>1</v>
      </c>
      <c r="AH7010" s="38" t="s">
        <v>4439</v>
      </c>
      <c r="AI7010" s="38" t="s">
        <v>4440</v>
      </c>
      <c r="AJ7010" s="38" t="s">
        <v>4449</v>
      </c>
      <c r="AK7010" s="38" t="s">
        <v>27472</v>
      </c>
      <c r="AL7010" s="301" t="s">
        <v>27299</v>
      </c>
    </row>
    <row r="7011" spans="1:56" ht="25.5">
      <c r="A7011" s="29">
        <v>1</v>
      </c>
      <c r="B7011" s="29">
        <v>0</v>
      </c>
      <c r="C7011" s="38" t="s">
        <v>27461</v>
      </c>
      <c r="D7011" s="38" t="s">
        <v>27445</v>
      </c>
      <c r="F7011" s="38" t="s">
        <v>26717</v>
      </c>
      <c r="I7011" s="38" t="s">
        <v>4438</v>
      </c>
      <c r="J7011" s="38" t="s">
        <v>27435</v>
      </c>
      <c r="N7011" s="38" t="s">
        <v>1316</v>
      </c>
      <c r="R7011" s="38" t="s">
        <v>19144</v>
      </c>
      <c r="Y7011" s="38" t="s">
        <v>1322</v>
      </c>
      <c r="AA7011" s="38" t="s">
        <v>1170</v>
      </c>
      <c r="AE7011" s="38" t="s">
        <v>2950</v>
      </c>
      <c r="AG7011" s="38">
        <v>1</v>
      </c>
      <c r="AH7011" s="38" t="s">
        <v>4439</v>
      </c>
      <c r="AI7011" s="38" t="s">
        <v>4440</v>
      </c>
      <c r="AJ7011" s="38" t="s">
        <v>5835</v>
      </c>
      <c r="AL7011" s="301" t="s">
        <v>27299</v>
      </c>
    </row>
    <row r="7012" spans="1:56" ht="51">
      <c r="A7012" s="29">
        <v>1</v>
      </c>
      <c r="B7012" s="29">
        <v>0</v>
      </c>
      <c r="C7012" s="38" t="s">
        <v>27462</v>
      </c>
      <c r="D7012" s="38" t="s">
        <v>27446</v>
      </c>
      <c r="F7012" s="38" t="s">
        <v>26717</v>
      </c>
      <c r="I7012" s="38" t="s">
        <v>4446</v>
      </c>
      <c r="J7012" s="38" t="s">
        <v>27461</v>
      </c>
      <c r="N7012" s="38" t="s">
        <v>1316</v>
      </c>
      <c r="R7012" s="38" t="s">
        <v>19144</v>
      </c>
      <c r="U7012" s="38" t="s">
        <v>19441</v>
      </c>
      <c r="Y7012" s="38" t="s">
        <v>1322</v>
      </c>
      <c r="AA7012" s="38" t="s">
        <v>1170</v>
      </c>
      <c r="AB7012" s="38" t="s">
        <v>14484</v>
      </c>
      <c r="AE7012" s="38" t="s">
        <v>2950</v>
      </c>
      <c r="AG7012" s="38">
        <v>1</v>
      </c>
      <c r="AH7012" s="38" t="s">
        <v>4439</v>
      </c>
      <c r="AI7012" s="38" t="s">
        <v>4440</v>
      </c>
      <c r="AJ7012" s="38" t="s">
        <v>4449</v>
      </c>
      <c r="AK7012" s="38" t="s">
        <v>27471</v>
      </c>
      <c r="AL7012" s="301" t="s">
        <v>27299</v>
      </c>
    </row>
    <row r="7013" spans="1:56" ht="38.25">
      <c r="A7013" s="29">
        <v>1</v>
      </c>
      <c r="B7013" s="29">
        <v>0</v>
      </c>
      <c r="C7013" s="38" t="s">
        <v>27463</v>
      </c>
      <c r="D7013" s="38" t="s">
        <v>27447</v>
      </c>
      <c r="F7013" s="38" t="s">
        <v>26717</v>
      </c>
      <c r="I7013" s="38" t="s">
        <v>4446</v>
      </c>
      <c r="J7013" s="38" t="s">
        <v>27461</v>
      </c>
      <c r="N7013" s="38" t="s">
        <v>1316</v>
      </c>
      <c r="R7013" s="38" t="s">
        <v>19144</v>
      </c>
      <c r="U7013" s="38" t="s">
        <v>5166</v>
      </c>
      <c r="Y7013" s="38" t="s">
        <v>1322</v>
      </c>
      <c r="AA7013" s="38" t="s">
        <v>1170</v>
      </c>
      <c r="AB7013" s="38" t="s">
        <v>14491</v>
      </c>
      <c r="AE7013" s="38" t="s">
        <v>2950</v>
      </c>
      <c r="AG7013" s="38">
        <v>1</v>
      </c>
      <c r="AH7013" s="38" t="s">
        <v>4439</v>
      </c>
      <c r="AI7013" s="38" t="s">
        <v>4440</v>
      </c>
      <c r="AJ7013" s="38" t="s">
        <v>4449</v>
      </c>
      <c r="AK7013" s="38" t="s">
        <v>27473</v>
      </c>
      <c r="AL7013" s="301" t="s">
        <v>27299</v>
      </c>
    </row>
    <row r="7014" spans="1:56" ht="38.25">
      <c r="A7014" s="29">
        <v>1</v>
      </c>
      <c r="B7014" s="29">
        <v>0</v>
      </c>
      <c r="C7014" s="38" t="s">
        <v>27464</v>
      </c>
      <c r="D7014" s="38" t="s">
        <v>27448</v>
      </c>
      <c r="F7014" s="38" t="s">
        <v>26717</v>
      </c>
      <c r="I7014" s="38" t="s">
        <v>4446</v>
      </c>
      <c r="J7014" s="38" t="s">
        <v>27461</v>
      </c>
      <c r="N7014" s="38" t="s">
        <v>1316</v>
      </c>
      <c r="R7014" s="38" t="s">
        <v>19144</v>
      </c>
      <c r="U7014" s="38" t="s">
        <v>5166</v>
      </c>
      <c r="Y7014" s="38" t="s">
        <v>1322</v>
      </c>
      <c r="AA7014" s="38" t="s">
        <v>1170</v>
      </c>
      <c r="AB7014" s="38" t="s">
        <v>14495</v>
      </c>
      <c r="AE7014" s="38" t="s">
        <v>2950</v>
      </c>
      <c r="AG7014" s="38">
        <v>1</v>
      </c>
      <c r="AH7014" s="38" t="s">
        <v>4439</v>
      </c>
      <c r="AI7014" s="38" t="s">
        <v>4440</v>
      </c>
      <c r="AJ7014" s="38" t="s">
        <v>4449</v>
      </c>
      <c r="AK7014" s="38" t="s">
        <v>27473</v>
      </c>
      <c r="AL7014" s="301" t="s">
        <v>27299</v>
      </c>
    </row>
    <row r="7015" spans="1:56" ht="25.5">
      <c r="A7015" s="29">
        <v>1</v>
      </c>
      <c r="B7015" s="29">
        <v>0</v>
      </c>
      <c r="C7015" s="38" t="s">
        <v>27465</v>
      </c>
      <c r="D7015" s="38" t="s">
        <v>27449</v>
      </c>
      <c r="F7015" s="38" t="s">
        <v>26717</v>
      </c>
      <c r="I7015" s="38" t="s">
        <v>4438</v>
      </c>
      <c r="J7015" s="38" t="s">
        <v>27435</v>
      </c>
      <c r="N7015" s="38" t="s">
        <v>1316</v>
      </c>
      <c r="R7015" s="38" t="s">
        <v>19144</v>
      </c>
      <c r="Y7015" s="38" t="s">
        <v>1322</v>
      </c>
      <c r="AA7015" s="38" t="s">
        <v>1170</v>
      </c>
      <c r="AE7015" s="38" t="s">
        <v>2950</v>
      </c>
      <c r="AG7015" s="38">
        <v>1</v>
      </c>
      <c r="AH7015" s="38" t="s">
        <v>4439</v>
      </c>
      <c r="AI7015" s="38" t="s">
        <v>4440</v>
      </c>
      <c r="AJ7015" s="38" t="s">
        <v>5900</v>
      </c>
      <c r="AL7015" s="301" t="s">
        <v>27299</v>
      </c>
    </row>
    <row r="7016" spans="1:56" ht="51">
      <c r="A7016" s="29">
        <v>1</v>
      </c>
      <c r="B7016" s="29">
        <v>0</v>
      </c>
      <c r="C7016" s="38" t="s">
        <v>27466</v>
      </c>
      <c r="D7016" s="38" t="s">
        <v>27450</v>
      </c>
      <c r="F7016" s="38" t="s">
        <v>26717</v>
      </c>
      <c r="I7016" s="38" t="s">
        <v>4446</v>
      </c>
      <c r="J7016" s="38" t="s">
        <v>27465</v>
      </c>
      <c r="N7016" s="38" t="s">
        <v>1316</v>
      </c>
      <c r="R7016" s="38" t="s">
        <v>19144</v>
      </c>
      <c r="U7016" s="38" t="s">
        <v>5166</v>
      </c>
      <c r="Y7016" s="38" t="s">
        <v>1322</v>
      </c>
      <c r="AA7016" s="38" t="s">
        <v>1170</v>
      </c>
      <c r="AB7016" s="38" t="s">
        <v>14498</v>
      </c>
      <c r="AE7016" s="38" t="s">
        <v>2950</v>
      </c>
      <c r="AG7016" s="38">
        <v>1</v>
      </c>
      <c r="AH7016" s="38" t="s">
        <v>4439</v>
      </c>
      <c r="AI7016" s="38" t="s">
        <v>4440</v>
      </c>
      <c r="AJ7016" s="38" t="s">
        <v>4449</v>
      </c>
      <c r="AK7016" s="38" t="s">
        <v>27471</v>
      </c>
      <c r="AL7016" s="301" t="s">
        <v>27299</v>
      </c>
    </row>
    <row r="7017" spans="1:56" ht="38.25">
      <c r="A7017" s="29">
        <v>1</v>
      </c>
      <c r="B7017" s="29">
        <v>0</v>
      </c>
      <c r="C7017" s="38" t="s">
        <v>27467</v>
      </c>
      <c r="D7017" s="38" t="s">
        <v>27451</v>
      </c>
      <c r="F7017" s="38" t="s">
        <v>26717</v>
      </c>
      <c r="I7017" s="38" t="s">
        <v>4446</v>
      </c>
      <c r="J7017" s="38" t="s">
        <v>27465</v>
      </c>
      <c r="N7017" s="38" t="s">
        <v>1316</v>
      </c>
      <c r="R7017" s="38" t="s">
        <v>19144</v>
      </c>
      <c r="U7017" s="38" t="s">
        <v>5166</v>
      </c>
      <c r="Y7017" s="38" t="s">
        <v>1322</v>
      </c>
      <c r="AA7017" s="38" t="s">
        <v>1170</v>
      </c>
      <c r="AB7017" s="38" t="s">
        <v>14504</v>
      </c>
      <c r="AE7017" s="38" t="s">
        <v>2950</v>
      </c>
      <c r="AG7017" s="38">
        <v>1</v>
      </c>
      <c r="AH7017" s="38" t="s">
        <v>4439</v>
      </c>
      <c r="AI7017" s="38" t="s">
        <v>4440</v>
      </c>
      <c r="AJ7017" s="38" t="s">
        <v>4449</v>
      </c>
      <c r="AK7017" s="38" t="s">
        <v>27473</v>
      </c>
      <c r="AL7017" s="301" t="s">
        <v>27299</v>
      </c>
    </row>
    <row r="7018" spans="1:56" ht="63.75">
      <c r="A7018" s="29">
        <v>1</v>
      </c>
      <c r="B7018" s="29">
        <v>0</v>
      </c>
      <c r="C7018" s="38" t="s">
        <v>27468</v>
      </c>
      <c r="D7018" s="38" t="s">
        <v>27452</v>
      </c>
      <c r="F7018" s="38" t="s">
        <v>26717</v>
      </c>
      <c r="I7018" s="38" t="s">
        <v>4446</v>
      </c>
      <c r="J7018" s="38" t="s">
        <v>27465</v>
      </c>
      <c r="N7018" s="38" t="s">
        <v>1316</v>
      </c>
      <c r="R7018" s="38" t="s">
        <v>19144</v>
      </c>
      <c r="U7018" s="38" t="s">
        <v>5166</v>
      </c>
      <c r="Y7018" s="38" t="s">
        <v>1322</v>
      </c>
      <c r="AA7018" s="38" t="s">
        <v>1170</v>
      </c>
      <c r="AB7018" s="38" t="s">
        <v>14508</v>
      </c>
      <c r="AE7018" s="38" t="s">
        <v>2950</v>
      </c>
      <c r="AG7018" s="38">
        <v>1</v>
      </c>
      <c r="AH7018" s="38" t="s">
        <v>4439</v>
      </c>
      <c r="AI7018" s="38" t="s">
        <v>4440</v>
      </c>
      <c r="AJ7018" s="38" t="s">
        <v>4449</v>
      </c>
      <c r="AK7018" s="38" t="s">
        <v>27474</v>
      </c>
      <c r="AL7018" s="301" t="s">
        <v>27299</v>
      </c>
    </row>
    <row r="7019" spans="1:56" ht="25.5">
      <c r="A7019" s="29">
        <v>0</v>
      </c>
      <c r="B7019" s="29">
        <v>0</v>
      </c>
      <c r="C7019" s="38" t="s">
        <v>27476</v>
      </c>
      <c r="F7019" s="38" t="s">
        <v>26717</v>
      </c>
      <c r="I7019" s="38" t="s">
        <v>4431</v>
      </c>
      <c r="J7019" s="406"/>
      <c r="M7019"/>
      <c r="U7019"/>
      <c r="AB7019" s="38" t="s">
        <v>27475</v>
      </c>
      <c r="AE7019" s="38" t="s">
        <v>2950</v>
      </c>
      <c r="AG7019" s="38">
        <v>1</v>
      </c>
      <c r="AJ7019" s="38" t="s">
        <v>15403</v>
      </c>
      <c r="AL7019" s="301" t="s">
        <v>27299</v>
      </c>
      <c r="AR7019" s="29" t="str">
        <f>IF(OR(I7019="Negativmappe",I7019="Negativstreifen",I7019="Diapositivfilm",I7019="Fotomappe;(POSITIVE)",AND(I7019="Kostümfotografie",NOT(AE7019="DT")),AND(I7019="Fotografie",NOT(AE7019="DT")),AND(I7019="Porträtfotografie",NOT(AE7019="DT")),AND(I7019="Fotodokumentation",NOT(AE7019="DT")),AND(I7019="Bühnenbildfotografie",NOT(AE7019="DT"))),"1","0")</f>
        <v>1</v>
      </c>
      <c r="AS7019" s="29">
        <f>AT7019</f>
        <v>0</v>
      </c>
      <c r="AT7019" s="29">
        <v>0</v>
      </c>
      <c r="AW7019" s="29" t="str">
        <f>IF(NOT(AV7019=""),"image/tiff","")</f>
        <v/>
      </c>
      <c r="AX7019" s="29" t="str">
        <f>IF(NOT(AV7019=""),"archival/master","")</f>
        <v/>
      </c>
      <c r="AY7019" s="29" t="str">
        <f>"https://media.mediathek-tanz-theater.de/iiif/2/nvt_"&amp;C7019&amp;".JP2"</f>
        <v>https://media.mediathek-tanz-theater.de/iiif/2/nvt_img-624.JP2</v>
      </c>
      <c r="AZ7019" s="29" t="str">
        <f>IF(NOT(AY7019=""),"image/jp2","")</f>
        <v>image/jp2</v>
      </c>
      <c r="BA7019" s="29" t="str">
        <f>IF(NOT(AY7019=""),"presentation/iiif","")</f>
        <v>presentation/iiif</v>
      </c>
      <c r="BB7019" s="29" t="str">
        <f>"https://media.mediathek-tanz-theater.de/iiif/2/nvt_"&amp;C7019&amp;".JP2/full/100,/0/default.jpg"</f>
        <v>https://media.mediathek-tanz-theater.de/iiif/2/nvt_img-624.JP2/full/100,/0/default.jpg</v>
      </c>
      <c r="BC7019" s="29" t="str">
        <f>IF(NOT(BB7019=""),"image/jpeg","")</f>
        <v>image/jpeg</v>
      </c>
      <c r="BD7019" s="29" t="str">
        <f>IF(NOT(BB7019=""),"presentation/thumbnail","")</f>
        <v>presentation/thumbnail</v>
      </c>
    </row>
    <row r="7020" spans="1:56" ht="25.5">
      <c r="A7020" s="29">
        <v>1</v>
      </c>
      <c r="B7020" s="29">
        <v>0</v>
      </c>
      <c r="C7020" s="38" t="s">
        <v>27494</v>
      </c>
      <c r="D7020" s="38" t="s">
        <v>27477</v>
      </c>
      <c r="F7020" s="38" t="s">
        <v>26717</v>
      </c>
      <c r="I7020" s="38" t="s">
        <v>4438</v>
      </c>
      <c r="J7020" s="38" t="s">
        <v>27476</v>
      </c>
      <c r="N7020" s="38" t="s">
        <v>1316</v>
      </c>
      <c r="R7020" s="38" t="s">
        <v>19144</v>
      </c>
      <c r="Y7020" s="38" t="s">
        <v>1322</v>
      </c>
      <c r="AA7020" s="38" t="s">
        <v>1170</v>
      </c>
      <c r="AE7020" s="38" t="s">
        <v>2950</v>
      </c>
      <c r="AG7020" s="38">
        <v>1</v>
      </c>
      <c r="AH7020" s="38" t="s">
        <v>4439</v>
      </c>
      <c r="AI7020" s="38" t="s">
        <v>4440</v>
      </c>
      <c r="AJ7020" s="38" t="s">
        <v>16398</v>
      </c>
      <c r="AL7020" s="301" t="s">
        <v>27299</v>
      </c>
    </row>
    <row r="7021" spans="1:56" ht="51">
      <c r="A7021" s="29">
        <v>1</v>
      </c>
      <c r="B7021" s="29">
        <v>0</v>
      </c>
      <c r="C7021" s="38" t="s">
        <v>27495</v>
      </c>
      <c r="D7021" s="38" t="s">
        <v>27478</v>
      </c>
      <c r="F7021" s="38" t="s">
        <v>26717</v>
      </c>
      <c r="I7021" s="38" t="s">
        <v>4446</v>
      </c>
      <c r="J7021" s="38" t="s">
        <v>27494</v>
      </c>
      <c r="N7021" s="38" t="s">
        <v>1316</v>
      </c>
      <c r="R7021" s="38" t="s">
        <v>19144</v>
      </c>
      <c r="U7021" s="38" t="s">
        <v>1330</v>
      </c>
      <c r="Y7021" s="38" t="s">
        <v>1322</v>
      </c>
      <c r="AA7021" s="38" t="s">
        <v>1170</v>
      </c>
      <c r="AB7021" s="38" t="s">
        <v>14511</v>
      </c>
      <c r="AE7021" s="38" t="s">
        <v>2950</v>
      </c>
      <c r="AG7021" s="38">
        <v>1</v>
      </c>
      <c r="AH7021" s="38" t="s">
        <v>4439</v>
      </c>
      <c r="AI7021" s="38" t="s">
        <v>4440</v>
      </c>
      <c r="AJ7021" s="38" t="s">
        <v>4449</v>
      </c>
      <c r="AK7021" s="38" t="s">
        <v>27512</v>
      </c>
      <c r="AL7021" s="301" t="s">
        <v>27299</v>
      </c>
    </row>
    <row r="7022" spans="1:56" ht="25.5">
      <c r="A7022" s="29">
        <v>1</v>
      </c>
      <c r="B7022" s="29">
        <v>0</v>
      </c>
      <c r="C7022" s="38" t="s">
        <v>27496</v>
      </c>
      <c r="D7022" s="38" t="s">
        <v>27479</v>
      </c>
      <c r="F7022" s="38" t="s">
        <v>26717</v>
      </c>
      <c r="I7022" s="38" t="s">
        <v>4446</v>
      </c>
      <c r="J7022" s="38" t="s">
        <v>27494</v>
      </c>
      <c r="N7022" s="38" t="s">
        <v>1316</v>
      </c>
      <c r="R7022" s="38" t="s">
        <v>19144</v>
      </c>
      <c r="U7022" s="38" t="s">
        <v>1330</v>
      </c>
      <c r="Y7022" s="38" t="s">
        <v>1322</v>
      </c>
      <c r="AA7022" s="38" t="s">
        <v>1170</v>
      </c>
      <c r="AB7022" s="38" t="s">
        <v>14518</v>
      </c>
      <c r="AE7022" s="38" t="s">
        <v>2950</v>
      </c>
      <c r="AG7022" s="38">
        <v>1</v>
      </c>
      <c r="AH7022" s="38" t="s">
        <v>4439</v>
      </c>
      <c r="AI7022" s="38" t="s">
        <v>4440</v>
      </c>
      <c r="AJ7022" s="38" t="s">
        <v>4449</v>
      </c>
      <c r="AK7022" s="38" t="s">
        <v>20014</v>
      </c>
      <c r="AL7022" s="301" t="s">
        <v>27299</v>
      </c>
    </row>
    <row r="7023" spans="1:56" ht="25.5">
      <c r="A7023" s="29">
        <v>1</v>
      </c>
      <c r="B7023" s="29">
        <v>0</v>
      </c>
      <c r="C7023" s="38" t="s">
        <v>27497</v>
      </c>
      <c r="D7023" s="38" t="s">
        <v>27480</v>
      </c>
      <c r="F7023" s="38" t="s">
        <v>26717</v>
      </c>
      <c r="I7023" s="38" t="s">
        <v>4446</v>
      </c>
      <c r="J7023" s="38" t="s">
        <v>27494</v>
      </c>
      <c r="N7023" s="38" t="s">
        <v>1316</v>
      </c>
      <c r="R7023" s="38" t="s">
        <v>19144</v>
      </c>
      <c r="U7023" s="38" t="s">
        <v>1330</v>
      </c>
      <c r="Y7023" s="38" t="s">
        <v>1322</v>
      </c>
      <c r="AA7023" s="38" t="s">
        <v>1170</v>
      </c>
      <c r="AB7023" s="38" t="s">
        <v>14521</v>
      </c>
      <c r="AE7023" s="38" t="s">
        <v>2950</v>
      </c>
      <c r="AG7023" s="38">
        <v>1</v>
      </c>
      <c r="AH7023" s="38" t="s">
        <v>4439</v>
      </c>
      <c r="AI7023" s="38" t="s">
        <v>4440</v>
      </c>
      <c r="AJ7023" s="38" t="s">
        <v>4449</v>
      </c>
      <c r="AK7023" s="38" t="s">
        <v>20014</v>
      </c>
      <c r="AL7023" s="301" t="s">
        <v>27299</v>
      </c>
    </row>
    <row r="7024" spans="1:56" ht="25.5">
      <c r="A7024" s="29">
        <v>1</v>
      </c>
      <c r="B7024" s="29">
        <v>0</v>
      </c>
      <c r="C7024" s="38" t="s">
        <v>27498</v>
      </c>
      <c r="D7024" s="38" t="s">
        <v>27482</v>
      </c>
      <c r="F7024" s="38" t="s">
        <v>26717</v>
      </c>
      <c r="I7024" s="38" t="s">
        <v>4438</v>
      </c>
      <c r="J7024" s="38" t="s">
        <v>27476</v>
      </c>
      <c r="N7024" s="38" t="s">
        <v>1316</v>
      </c>
      <c r="R7024" s="38" t="s">
        <v>19144</v>
      </c>
      <c r="Y7024" s="38" t="s">
        <v>1322</v>
      </c>
      <c r="AA7024" s="38" t="s">
        <v>1170</v>
      </c>
      <c r="AE7024" s="38" t="s">
        <v>2950</v>
      </c>
      <c r="AG7024" s="38">
        <v>1</v>
      </c>
      <c r="AH7024" s="38" t="s">
        <v>4439</v>
      </c>
      <c r="AI7024" s="38" t="s">
        <v>4440</v>
      </c>
      <c r="AJ7024" s="38" t="s">
        <v>11546</v>
      </c>
      <c r="AL7024" s="301" t="s">
        <v>27299</v>
      </c>
    </row>
    <row r="7025" spans="1:56" ht="38.25">
      <c r="A7025" s="29">
        <v>1</v>
      </c>
      <c r="B7025" s="29">
        <v>0</v>
      </c>
      <c r="C7025" s="38" t="s">
        <v>27499</v>
      </c>
      <c r="D7025" s="38" t="s">
        <v>27481</v>
      </c>
      <c r="F7025" s="38" t="s">
        <v>26717</v>
      </c>
      <c r="I7025" s="38" t="s">
        <v>4446</v>
      </c>
      <c r="J7025" s="38" t="s">
        <v>27498</v>
      </c>
      <c r="N7025" s="38" t="s">
        <v>1316</v>
      </c>
      <c r="R7025" s="38" t="s">
        <v>19144</v>
      </c>
      <c r="U7025" s="38" t="s">
        <v>1330</v>
      </c>
      <c r="Y7025" s="38" t="s">
        <v>1322</v>
      </c>
      <c r="AA7025" s="38" t="s">
        <v>1170</v>
      </c>
      <c r="AB7025" s="38" t="s">
        <v>14525</v>
      </c>
      <c r="AE7025" s="38" t="s">
        <v>2950</v>
      </c>
      <c r="AG7025" s="38">
        <v>1</v>
      </c>
      <c r="AH7025" s="38" t="s">
        <v>4439</v>
      </c>
      <c r="AI7025" s="38" t="s">
        <v>4440</v>
      </c>
      <c r="AJ7025" s="38" t="s">
        <v>4449</v>
      </c>
      <c r="AK7025" s="38" t="s">
        <v>27513</v>
      </c>
      <c r="AL7025" s="301" t="s">
        <v>27299</v>
      </c>
    </row>
    <row r="7026" spans="1:56" ht="25.5">
      <c r="A7026" s="29">
        <v>1</v>
      </c>
      <c r="B7026" s="29">
        <v>0</v>
      </c>
      <c r="C7026" s="38" t="s">
        <v>27500</v>
      </c>
      <c r="D7026" s="38" t="s">
        <v>27483</v>
      </c>
      <c r="F7026" s="38" t="s">
        <v>26717</v>
      </c>
      <c r="I7026" s="38" t="s">
        <v>4446</v>
      </c>
      <c r="J7026" s="38" t="s">
        <v>27498</v>
      </c>
      <c r="N7026" s="38" t="s">
        <v>1316</v>
      </c>
      <c r="R7026" s="38" t="s">
        <v>19144</v>
      </c>
      <c r="U7026" s="38" t="s">
        <v>1330</v>
      </c>
      <c r="Y7026" s="38" t="s">
        <v>1322</v>
      </c>
      <c r="AA7026" s="38" t="s">
        <v>1170</v>
      </c>
      <c r="AB7026" s="38" t="s">
        <v>14535</v>
      </c>
      <c r="AE7026" s="38" t="s">
        <v>2950</v>
      </c>
      <c r="AG7026" s="38">
        <v>1</v>
      </c>
      <c r="AH7026" s="38" t="s">
        <v>4439</v>
      </c>
      <c r="AI7026" s="38" t="s">
        <v>4440</v>
      </c>
      <c r="AJ7026" s="38" t="s">
        <v>4449</v>
      </c>
      <c r="AK7026" s="38" t="s">
        <v>15832</v>
      </c>
      <c r="AL7026" s="301" t="s">
        <v>27299</v>
      </c>
    </row>
    <row r="7027" spans="1:56" ht="25.5">
      <c r="A7027" s="29">
        <v>1</v>
      </c>
      <c r="B7027" s="29">
        <v>0</v>
      </c>
      <c r="C7027" s="38" t="s">
        <v>27501</v>
      </c>
      <c r="D7027" s="38" t="s">
        <v>27484</v>
      </c>
      <c r="F7027" s="38" t="s">
        <v>26717</v>
      </c>
      <c r="I7027" s="38" t="s">
        <v>4446</v>
      </c>
      <c r="J7027" s="38" t="s">
        <v>27498</v>
      </c>
      <c r="N7027" s="38" t="s">
        <v>1316</v>
      </c>
      <c r="R7027" s="38" t="s">
        <v>19144</v>
      </c>
      <c r="U7027" s="38" t="s">
        <v>1330</v>
      </c>
      <c r="Y7027" s="38" t="s">
        <v>1322</v>
      </c>
      <c r="AA7027" s="38" t="s">
        <v>1170</v>
      </c>
      <c r="AB7027" s="38" t="s">
        <v>14539</v>
      </c>
      <c r="AE7027" s="38" t="s">
        <v>2950</v>
      </c>
      <c r="AG7027" s="38">
        <v>1</v>
      </c>
      <c r="AH7027" s="38" t="s">
        <v>4439</v>
      </c>
      <c r="AI7027" s="38" t="s">
        <v>4440</v>
      </c>
      <c r="AJ7027" s="38" t="s">
        <v>4449</v>
      </c>
      <c r="AK7027" s="38" t="s">
        <v>72</v>
      </c>
      <c r="AL7027" s="301" t="s">
        <v>27299</v>
      </c>
    </row>
    <row r="7028" spans="1:56" ht="25.5">
      <c r="A7028" s="29">
        <v>1</v>
      </c>
      <c r="B7028" s="29">
        <v>0</v>
      </c>
      <c r="C7028" s="38" t="s">
        <v>27502</v>
      </c>
      <c r="D7028" s="38" t="s">
        <v>27485</v>
      </c>
      <c r="F7028" s="38" t="s">
        <v>26717</v>
      </c>
      <c r="I7028" s="38" t="s">
        <v>4438</v>
      </c>
      <c r="J7028" s="38" t="s">
        <v>27476</v>
      </c>
      <c r="N7028" s="38" t="s">
        <v>1316</v>
      </c>
      <c r="R7028" s="38" t="s">
        <v>19144</v>
      </c>
      <c r="Y7028" s="38" t="s">
        <v>1322</v>
      </c>
      <c r="AA7028" s="38" t="s">
        <v>1170</v>
      </c>
      <c r="AE7028" s="38" t="s">
        <v>2950</v>
      </c>
      <c r="AG7028" s="38">
        <v>1</v>
      </c>
      <c r="AH7028" s="38" t="s">
        <v>4439</v>
      </c>
      <c r="AI7028" s="38" t="s">
        <v>4440</v>
      </c>
      <c r="AJ7028" s="38" t="s">
        <v>5835</v>
      </c>
      <c r="AL7028" s="301" t="s">
        <v>27299</v>
      </c>
    </row>
    <row r="7029" spans="1:56" ht="25.5">
      <c r="A7029" s="29">
        <v>1</v>
      </c>
      <c r="B7029" s="29">
        <v>0</v>
      </c>
      <c r="C7029" s="38" t="s">
        <v>27503</v>
      </c>
      <c r="D7029" s="38" t="s">
        <v>27486</v>
      </c>
      <c r="F7029" s="38" t="s">
        <v>26717</v>
      </c>
      <c r="I7029" s="38" t="s">
        <v>4446</v>
      </c>
      <c r="J7029" s="38" t="s">
        <v>27502</v>
      </c>
      <c r="N7029" s="38" t="s">
        <v>1316</v>
      </c>
      <c r="R7029" s="38" t="s">
        <v>19144</v>
      </c>
      <c r="U7029" s="38" t="s">
        <v>1330</v>
      </c>
      <c r="Y7029" s="38" t="s">
        <v>1322</v>
      </c>
      <c r="AA7029" s="38" t="s">
        <v>1170</v>
      </c>
      <c r="AB7029" s="38" t="s">
        <v>14546</v>
      </c>
      <c r="AE7029" s="38" t="s">
        <v>2950</v>
      </c>
      <c r="AG7029" s="38">
        <v>1</v>
      </c>
      <c r="AH7029" s="38" t="s">
        <v>4439</v>
      </c>
      <c r="AI7029" s="38" t="s">
        <v>4440</v>
      </c>
      <c r="AJ7029" s="38" t="s">
        <v>4449</v>
      </c>
      <c r="AK7029" s="38" t="s">
        <v>11174</v>
      </c>
      <c r="AL7029" s="301" t="s">
        <v>27299</v>
      </c>
    </row>
    <row r="7030" spans="1:56" ht="25.5">
      <c r="A7030" s="29">
        <v>1</v>
      </c>
      <c r="B7030" s="29">
        <v>0</v>
      </c>
      <c r="C7030" s="38" t="s">
        <v>27504</v>
      </c>
      <c r="D7030" s="38" t="s">
        <v>27487</v>
      </c>
      <c r="F7030" s="38" t="s">
        <v>26717</v>
      </c>
      <c r="I7030" s="38" t="s">
        <v>4446</v>
      </c>
      <c r="J7030" s="38" t="s">
        <v>27502</v>
      </c>
      <c r="N7030" s="38" t="s">
        <v>1316</v>
      </c>
      <c r="R7030" s="38" t="s">
        <v>19144</v>
      </c>
      <c r="U7030" s="38" t="s">
        <v>1330</v>
      </c>
      <c r="Y7030" s="38" t="s">
        <v>1322</v>
      </c>
      <c r="AA7030" s="38" t="s">
        <v>1170</v>
      </c>
      <c r="AB7030" s="38" t="s">
        <v>14553</v>
      </c>
      <c r="AE7030" s="38" t="s">
        <v>2950</v>
      </c>
      <c r="AG7030" s="38">
        <v>1</v>
      </c>
      <c r="AH7030" s="38" t="s">
        <v>4439</v>
      </c>
      <c r="AI7030" s="38" t="s">
        <v>4440</v>
      </c>
      <c r="AJ7030" s="38" t="s">
        <v>4449</v>
      </c>
      <c r="AK7030" s="38" t="s">
        <v>11174</v>
      </c>
      <c r="AL7030" s="301" t="s">
        <v>27299</v>
      </c>
    </row>
    <row r="7031" spans="1:56" ht="38.25">
      <c r="A7031" s="29">
        <v>1</v>
      </c>
      <c r="B7031" s="29">
        <v>0</v>
      </c>
      <c r="C7031" s="38" t="s">
        <v>27505</v>
      </c>
      <c r="D7031" s="38" t="s">
        <v>27488</v>
      </c>
      <c r="F7031" s="38" t="s">
        <v>26717</v>
      </c>
      <c r="I7031" s="38" t="s">
        <v>4446</v>
      </c>
      <c r="J7031" s="38" t="s">
        <v>27502</v>
      </c>
      <c r="N7031" s="38" t="s">
        <v>1316</v>
      </c>
      <c r="R7031" s="38" t="s">
        <v>19144</v>
      </c>
      <c r="U7031" s="38" t="s">
        <v>19441</v>
      </c>
      <c r="Y7031" s="38" t="s">
        <v>1322</v>
      </c>
      <c r="AA7031" s="38" t="s">
        <v>1170</v>
      </c>
      <c r="AB7031" s="38" t="s">
        <v>14559</v>
      </c>
      <c r="AE7031" s="38" t="s">
        <v>2950</v>
      </c>
      <c r="AG7031" s="38">
        <v>1</v>
      </c>
      <c r="AH7031" s="38" t="s">
        <v>4439</v>
      </c>
      <c r="AI7031" s="38" t="s">
        <v>4440</v>
      </c>
      <c r="AJ7031" s="38" t="s">
        <v>4449</v>
      </c>
      <c r="AK7031" s="38" t="s">
        <v>27514</v>
      </c>
      <c r="AL7031" s="301" t="s">
        <v>27299</v>
      </c>
    </row>
    <row r="7032" spans="1:56" ht="25.5">
      <c r="A7032" s="29">
        <v>1</v>
      </c>
      <c r="B7032" s="29">
        <v>0</v>
      </c>
      <c r="C7032" s="38" t="s">
        <v>27506</v>
      </c>
      <c r="D7032" s="38" t="s">
        <v>27489</v>
      </c>
      <c r="F7032" s="38" t="s">
        <v>26717</v>
      </c>
      <c r="I7032" s="38" t="s">
        <v>4438</v>
      </c>
      <c r="J7032" s="38" t="s">
        <v>27476</v>
      </c>
      <c r="N7032" s="38" t="s">
        <v>1316</v>
      </c>
      <c r="R7032" s="38" t="s">
        <v>19144</v>
      </c>
      <c r="Y7032" s="38" t="s">
        <v>1322</v>
      </c>
      <c r="AA7032" s="38" t="s">
        <v>1170</v>
      </c>
      <c r="AE7032" s="38" t="s">
        <v>2950</v>
      </c>
      <c r="AG7032" s="38">
        <v>1</v>
      </c>
      <c r="AH7032" s="38" t="s">
        <v>4439</v>
      </c>
      <c r="AI7032" s="38" t="s">
        <v>4440</v>
      </c>
      <c r="AJ7032" s="38" t="s">
        <v>5913</v>
      </c>
      <c r="AL7032" s="301" t="s">
        <v>27299</v>
      </c>
    </row>
    <row r="7033" spans="1:56" ht="25.5">
      <c r="A7033" s="29">
        <v>1</v>
      </c>
      <c r="B7033" s="29">
        <v>0</v>
      </c>
      <c r="C7033" s="38" t="s">
        <v>27507</v>
      </c>
      <c r="D7033" s="38" t="s">
        <v>27490</v>
      </c>
      <c r="F7033" s="38" t="s">
        <v>26717</v>
      </c>
      <c r="I7033" s="38" t="s">
        <v>4446</v>
      </c>
      <c r="J7033" s="38" t="s">
        <v>27506</v>
      </c>
      <c r="N7033" s="38" t="s">
        <v>1316</v>
      </c>
      <c r="R7033" s="38" t="s">
        <v>19144</v>
      </c>
      <c r="U7033" s="38" t="s">
        <v>19441</v>
      </c>
      <c r="Y7033" s="38" t="s">
        <v>1322</v>
      </c>
      <c r="AA7033" s="38" t="s">
        <v>1170</v>
      </c>
      <c r="AB7033" s="38" t="s">
        <v>14563</v>
      </c>
      <c r="AE7033" s="38" t="s">
        <v>2950</v>
      </c>
      <c r="AG7033" s="38">
        <v>1</v>
      </c>
      <c r="AH7033" s="38" t="s">
        <v>4439</v>
      </c>
      <c r="AI7033" s="38" t="s">
        <v>4440</v>
      </c>
      <c r="AJ7033" s="38" t="s">
        <v>4449</v>
      </c>
      <c r="AK7033" s="38" t="s">
        <v>16705</v>
      </c>
      <c r="AL7033" s="301" t="s">
        <v>27299</v>
      </c>
    </row>
    <row r="7034" spans="1:56" ht="25.5">
      <c r="A7034" s="29">
        <v>1</v>
      </c>
      <c r="B7034" s="29">
        <v>0</v>
      </c>
      <c r="C7034" s="38" t="s">
        <v>27508</v>
      </c>
      <c r="D7034" s="38" t="s">
        <v>27491</v>
      </c>
      <c r="F7034" s="38" t="s">
        <v>26717</v>
      </c>
      <c r="I7034" s="38" t="s">
        <v>4446</v>
      </c>
      <c r="J7034" s="38" t="s">
        <v>27506</v>
      </c>
      <c r="N7034" s="38" t="s">
        <v>1316</v>
      </c>
      <c r="R7034" s="38" t="s">
        <v>19144</v>
      </c>
      <c r="U7034" s="38" t="s">
        <v>19441</v>
      </c>
      <c r="Y7034" s="38" t="s">
        <v>1322</v>
      </c>
      <c r="AA7034" s="38" t="s">
        <v>1170</v>
      </c>
      <c r="AB7034" s="38" t="s">
        <v>14566</v>
      </c>
      <c r="AE7034" s="38" t="s">
        <v>2950</v>
      </c>
      <c r="AG7034" s="38">
        <v>1</v>
      </c>
      <c r="AH7034" s="38" t="s">
        <v>4439</v>
      </c>
      <c r="AI7034" s="38" t="s">
        <v>4440</v>
      </c>
      <c r="AJ7034" s="38" t="s">
        <v>4449</v>
      </c>
      <c r="AK7034" s="38" t="s">
        <v>16705</v>
      </c>
      <c r="AL7034" s="301" t="s">
        <v>27299</v>
      </c>
    </row>
    <row r="7035" spans="1:56" ht="25.5">
      <c r="A7035" s="29">
        <v>1</v>
      </c>
      <c r="B7035" s="29">
        <v>0</v>
      </c>
      <c r="C7035" s="38" t="s">
        <v>27509</v>
      </c>
      <c r="D7035" s="38" t="s">
        <v>27492</v>
      </c>
      <c r="F7035" s="38" t="s">
        <v>26717</v>
      </c>
      <c r="I7035" s="38" t="s">
        <v>4446</v>
      </c>
      <c r="J7035" s="38" t="s">
        <v>27506</v>
      </c>
      <c r="N7035" s="38" t="s">
        <v>1316</v>
      </c>
      <c r="R7035" s="38" t="s">
        <v>19144</v>
      </c>
      <c r="U7035" s="38" t="s">
        <v>27511</v>
      </c>
      <c r="Y7035" s="38" t="s">
        <v>1322</v>
      </c>
      <c r="AA7035" s="38" t="s">
        <v>1170</v>
      </c>
      <c r="AB7035" s="38" t="s">
        <v>14574</v>
      </c>
      <c r="AE7035" s="38" t="s">
        <v>2950</v>
      </c>
      <c r="AG7035" s="38">
        <v>1</v>
      </c>
      <c r="AH7035" s="38" t="s">
        <v>4439</v>
      </c>
      <c r="AI7035" s="38" t="s">
        <v>4440</v>
      </c>
      <c r="AJ7035" s="38" t="s">
        <v>4449</v>
      </c>
      <c r="AK7035" s="38" t="s">
        <v>16705</v>
      </c>
      <c r="AL7035" s="301" t="s">
        <v>27299</v>
      </c>
    </row>
    <row r="7036" spans="1:56" ht="38.25">
      <c r="A7036" s="29">
        <v>1</v>
      </c>
      <c r="B7036" s="29">
        <v>0</v>
      </c>
      <c r="C7036" s="38" t="s">
        <v>27510</v>
      </c>
      <c r="D7036" s="38" t="s">
        <v>27493</v>
      </c>
      <c r="F7036" s="38" t="s">
        <v>26717</v>
      </c>
      <c r="I7036" s="38" t="s">
        <v>4446</v>
      </c>
      <c r="J7036" s="38" t="s">
        <v>27506</v>
      </c>
      <c r="N7036" s="38" t="s">
        <v>1316</v>
      </c>
      <c r="R7036" s="38" t="s">
        <v>19144</v>
      </c>
      <c r="U7036" s="38" t="s">
        <v>27511</v>
      </c>
      <c r="Y7036" s="38" t="s">
        <v>1322</v>
      </c>
      <c r="AA7036" s="38" t="s">
        <v>1170</v>
      </c>
      <c r="AB7036" s="38" t="s">
        <v>14578</v>
      </c>
      <c r="AE7036" s="38" t="s">
        <v>2950</v>
      </c>
      <c r="AG7036" s="38">
        <v>1</v>
      </c>
      <c r="AH7036" s="38" t="s">
        <v>4439</v>
      </c>
      <c r="AI7036" s="38" t="s">
        <v>4440</v>
      </c>
      <c r="AJ7036" s="38" t="s">
        <v>4449</v>
      </c>
      <c r="AK7036" s="38" t="s">
        <v>27515</v>
      </c>
      <c r="AL7036" s="301" t="s">
        <v>27299</v>
      </c>
    </row>
    <row r="7037" spans="1:56" ht="25.5">
      <c r="A7037" s="29">
        <v>0</v>
      </c>
      <c r="B7037" s="29">
        <v>0</v>
      </c>
      <c r="C7037" s="38" t="s">
        <v>27517</v>
      </c>
      <c r="F7037" s="38" t="s">
        <v>26717</v>
      </c>
      <c r="I7037" s="38" t="s">
        <v>4431</v>
      </c>
      <c r="J7037" s="406"/>
      <c r="M7037"/>
      <c r="U7037"/>
      <c r="AB7037" s="38" t="s">
        <v>27516</v>
      </c>
      <c r="AE7037" s="38" t="s">
        <v>2950</v>
      </c>
      <c r="AG7037" s="38">
        <v>1</v>
      </c>
      <c r="AJ7037" s="38" t="s">
        <v>15403</v>
      </c>
      <c r="AL7037" s="301" t="s">
        <v>27299</v>
      </c>
      <c r="AR7037" s="29" t="str">
        <f>IF(OR(I7037="Negativmappe",I7037="Negativstreifen",I7037="Diapositivfilm",I7037="Fotomappe;(POSITIVE)",AND(I7037="Kostümfotografie",NOT(AE7037="DT")),AND(I7037="Fotografie",NOT(AE7037="DT")),AND(I7037="Porträtfotografie",NOT(AE7037="DT")),AND(I7037="Fotodokumentation",NOT(AE7037="DT")),AND(I7037="Bühnenbildfotografie",NOT(AE7037="DT"))),"1","0")</f>
        <v>1</v>
      </c>
      <c r="AS7037" s="29">
        <f>AT7037</f>
        <v>0</v>
      </c>
      <c r="AT7037" s="29">
        <v>0</v>
      </c>
      <c r="AW7037" s="29" t="str">
        <f>IF(NOT(AV7037=""),"image/tiff","")</f>
        <v/>
      </c>
      <c r="AX7037" s="29" t="str">
        <f>IF(NOT(AV7037=""),"archival/master","")</f>
        <v/>
      </c>
      <c r="AY7037" s="29" t="str">
        <f>"https://media.mediathek-tanz-theater.de/iiif/2/nvt_"&amp;C7037&amp;".JP2"</f>
        <v>https://media.mediathek-tanz-theater.de/iiif/2/nvt_img-625.JP2</v>
      </c>
      <c r="AZ7037" s="29" t="str">
        <f>IF(NOT(AY7037=""),"image/jp2","")</f>
        <v>image/jp2</v>
      </c>
      <c r="BA7037" s="29" t="str">
        <f>IF(NOT(AY7037=""),"presentation/iiif","")</f>
        <v>presentation/iiif</v>
      </c>
      <c r="BB7037" s="29" t="str">
        <f>"https://media.mediathek-tanz-theater.de/iiif/2/nvt_"&amp;C7037&amp;".JP2/full/100,/0/default.jpg"</f>
        <v>https://media.mediathek-tanz-theater.de/iiif/2/nvt_img-625.JP2/full/100,/0/default.jpg</v>
      </c>
      <c r="BC7037" s="29" t="str">
        <f>IF(NOT(BB7037=""),"image/jpeg","")</f>
        <v>image/jpeg</v>
      </c>
      <c r="BD7037" s="29" t="str">
        <f>IF(NOT(BB7037=""),"presentation/thumbnail","")</f>
        <v>presentation/thumbnail</v>
      </c>
    </row>
    <row r="7038" spans="1:56" ht="25.5">
      <c r="A7038" s="29">
        <v>1</v>
      </c>
      <c r="B7038" s="29">
        <v>0</v>
      </c>
      <c r="C7038" s="38" t="s">
        <v>27535</v>
      </c>
      <c r="D7038" s="38" t="s">
        <v>27518</v>
      </c>
      <c r="F7038" s="38" t="s">
        <v>26717</v>
      </c>
      <c r="I7038" s="38" t="s">
        <v>4438</v>
      </c>
      <c r="J7038" s="38" t="s">
        <v>27517</v>
      </c>
      <c r="N7038" s="38" t="s">
        <v>1316</v>
      </c>
      <c r="R7038" s="38" t="s">
        <v>19144</v>
      </c>
      <c r="Y7038" s="38" t="s">
        <v>1322</v>
      </c>
      <c r="AA7038" s="38" t="s">
        <v>1170</v>
      </c>
      <c r="AE7038" s="38" t="s">
        <v>2950</v>
      </c>
      <c r="AG7038" s="38">
        <v>1</v>
      </c>
      <c r="AH7038" s="38" t="s">
        <v>4439</v>
      </c>
      <c r="AI7038" s="38" t="s">
        <v>4440</v>
      </c>
      <c r="AJ7038" s="38" t="s">
        <v>10937</v>
      </c>
      <c r="AL7038" s="301" t="s">
        <v>27299</v>
      </c>
    </row>
    <row r="7039" spans="1:56" ht="38.25">
      <c r="A7039" s="29">
        <v>1</v>
      </c>
      <c r="B7039" s="29">
        <v>0</v>
      </c>
      <c r="C7039" s="38" t="s">
        <v>27536</v>
      </c>
      <c r="D7039" s="38" t="s">
        <v>27519</v>
      </c>
      <c r="F7039" s="38" t="s">
        <v>26717</v>
      </c>
      <c r="I7039" s="38" t="s">
        <v>4446</v>
      </c>
      <c r="J7039" s="38" t="s">
        <v>27535</v>
      </c>
      <c r="N7039" s="38" t="s">
        <v>1316</v>
      </c>
      <c r="R7039" s="38" t="s">
        <v>19144</v>
      </c>
      <c r="U7039" s="38" t="s">
        <v>27552</v>
      </c>
      <c r="Y7039" s="38" t="s">
        <v>1322</v>
      </c>
      <c r="AA7039" s="38" t="s">
        <v>1170</v>
      </c>
      <c r="AB7039" s="38" t="s">
        <v>14585</v>
      </c>
      <c r="AE7039" s="38" t="s">
        <v>2950</v>
      </c>
      <c r="AG7039" s="38">
        <v>1</v>
      </c>
      <c r="AH7039" s="38" t="s">
        <v>4439</v>
      </c>
      <c r="AI7039" s="38" t="s">
        <v>4440</v>
      </c>
      <c r="AJ7039" s="38" t="s">
        <v>4449</v>
      </c>
      <c r="AK7039" s="38" t="s">
        <v>27562</v>
      </c>
      <c r="AL7039" s="301" t="s">
        <v>27299</v>
      </c>
    </row>
    <row r="7040" spans="1:56" ht="38.25">
      <c r="A7040" s="29">
        <v>1</v>
      </c>
      <c r="B7040" s="29">
        <v>0</v>
      </c>
      <c r="C7040" s="38" t="s">
        <v>27537</v>
      </c>
      <c r="D7040" s="38" t="s">
        <v>27520</v>
      </c>
      <c r="F7040" s="38" t="s">
        <v>26717</v>
      </c>
      <c r="I7040" s="38" t="s">
        <v>4446</v>
      </c>
      <c r="J7040" s="38" t="s">
        <v>27535</v>
      </c>
      <c r="N7040" s="38" t="s">
        <v>1316</v>
      </c>
      <c r="R7040" s="38" t="s">
        <v>19144</v>
      </c>
      <c r="U7040" s="38" t="s">
        <v>27553</v>
      </c>
      <c r="Y7040" s="38" t="s">
        <v>1322</v>
      </c>
      <c r="AA7040" s="38" t="s">
        <v>1170</v>
      </c>
      <c r="AB7040" s="38" t="s">
        <v>14589</v>
      </c>
      <c r="AE7040" s="38" t="s">
        <v>2950</v>
      </c>
      <c r="AG7040" s="38">
        <v>1</v>
      </c>
      <c r="AH7040" s="38" t="s">
        <v>4439</v>
      </c>
      <c r="AI7040" s="38" t="s">
        <v>4440</v>
      </c>
      <c r="AJ7040" s="38" t="s">
        <v>4449</v>
      </c>
      <c r="AK7040" s="38" t="s">
        <v>27563</v>
      </c>
      <c r="AL7040" s="301" t="s">
        <v>27299</v>
      </c>
    </row>
    <row r="7041" spans="1:56" ht="25.5">
      <c r="A7041" s="29">
        <v>1</v>
      </c>
      <c r="B7041" s="29">
        <v>0</v>
      </c>
      <c r="C7041" s="38" t="s">
        <v>27538</v>
      </c>
      <c r="D7041" s="38" t="s">
        <v>27521</v>
      </c>
      <c r="F7041" s="38" t="s">
        <v>26717</v>
      </c>
      <c r="I7041" s="38" t="s">
        <v>4446</v>
      </c>
      <c r="J7041" s="38" t="s">
        <v>27535</v>
      </c>
      <c r="N7041" s="38" t="s">
        <v>1316</v>
      </c>
      <c r="R7041" s="38" t="s">
        <v>19144</v>
      </c>
      <c r="U7041" s="38" t="s">
        <v>27554</v>
      </c>
      <c r="Y7041" s="38" t="s">
        <v>1322</v>
      </c>
      <c r="AA7041" s="38" t="s">
        <v>1170</v>
      </c>
      <c r="AB7041" s="38" t="s">
        <v>14593</v>
      </c>
      <c r="AE7041" s="38" t="s">
        <v>2950</v>
      </c>
      <c r="AG7041" s="38">
        <v>1</v>
      </c>
      <c r="AH7041" s="38" t="s">
        <v>4439</v>
      </c>
      <c r="AI7041" s="38" t="s">
        <v>4440</v>
      </c>
      <c r="AJ7041" s="38" t="s">
        <v>4449</v>
      </c>
      <c r="AK7041" s="38" t="s">
        <v>72</v>
      </c>
      <c r="AL7041" s="301" t="s">
        <v>27299</v>
      </c>
    </row>
    <row r="7042" spans="1:56" ht="25.5">
      <c r="A7042" s="29">
        <v>1</v>
      </c>
      <c r="B7042" s="29">
        <v>0</v>
      </c>
      <c r="C7042" s="38" t="s">
        <v>27539</v>
      </c>
      <c r="D7042" s="38" t="s">
        <v>27522</v>
      </c>
      <c r="F7042" s="38" t="s">
        <v>26717</v>
      </c>
      <c r="I7042" s="38" t="s">
        <v>4438</v>
      </c>
      <c r="J7042" s="38" t="s">
        <v>27517</v>
      </c>
      <c r="N7042" s="38" t="s">
        <v>1316</v>
      </c>
      <c r="R7042" s="38" t="s">
        <v>19144</v>
      </c>
      <c r="Y7042" s="38" t="s">
        <v>1322</v>
      </c>
      <c r="AA7042" s="38" t="s">
        <v>1170</v>
      </c>
      <c r="AE7042" s="38" t="s">
        <v>2950</v>
      </c>
      <c r="AG7042" s="38">
        <v>1</v>
      </c>
      <c r="AH7042" s="38" t="s">
        <v>4439</v>
      </c>
      <c r="AI7042" s="38" t="s">
        <v>4440</v>
      </c>
      <c r="AJ7042" s="38" t="s">
        <v>11546</v>
      </c>
      <c r="AL7042" s="301" t="s">
        <v>27299</v>
      </c>
    </row>
    <row r="7043" spans="1:56" ht="38.25">
      <c r="A7043" s="29">
        <v>1</v>
      </c>
      <c r="B7043" s="29">
        <v>0</v>
      </c>
      <c r="C7043" s="38" t="s">
        <v>27540</v>
      </c>
      <c r="D7043" s="38" t="s">
        <v>27523</v>
      </c>
      <c r="F7043" s="38" t="s">
        <v>26717</v>
      </c>
      <c r="I7043" s="38" t="s">
        <v>4446</v>
      </c>
      <c r="J7043" s="38" t="s">
        <v>27539</v>
      </c>
      <c r="N7043" s="38" t="s">
        <v>1316</v>
      </c>
      <c r="R7043" s="38" t="s">
        <v>19144</v>
      </c>
      <c r="U7043" s="38" t="s">
        <v>27555</v>
      </c>
      <c r="Y7043" s="38" t="s">
        <v>1322</v>
      </c>
      <c r="AA7043" s="38" t="s">
        <v>1170</v>
      </c>
      <c r="AB7043" s="38" t="s">
        <v>14600</v>
      </c>
      <c r="AE7043" s="38" t="s">
        <v>2950</v>
      </c>
      <c r="AG7043" s="38">
        <v>1</v>
      </c>
      <c r="AH7043" s="38" t="s">
        <v>4439</v>
      </c>
      <c r="AI7043" s="38" t="s">
        <v>4440</v>
      </c>
      <c r="AJ7043" s="38" t="s">
        <v>4449</v>
      </c>
      <c r="AK7043" s="38" t="s">
        <v>26226</v>
      </c>
      <c r="AL7043" s="301" t="s">
        <v>27299</v>
      </c>
    </row>
    <row r="7044" spans="1:56" ht="38.25">
      <c r="A7044" s="29">
        <v>1</v>
      </c>
      <c r="B7044" s="29">
        <v>0</v>
      </c>
      <c r="C7044" s="38" t="s">
        <v>27541</v>
      </c>
      <c r="D7044" s="38" t="s">
        <v>27524</v>
      </c>
      <c r="F7044" s="38" t="s">
        <v>26717</v>
      </c>
      <c r="I7044" s="38" t="s">
        <v>4446</v>
      </c>
      <c r="J7044" s="38" t="s">
        <v>27539</v>
      </c>
      <c r="N7044" s="38" t="s">
        <v>1316</v>
      </c>
      <c r="R7044" s="38" t="s">
        <v>19144</v>
      </c>
      <c r="U7044" s="38" t="s">
        <v>27556</v>
      </c>
      <c r="Y7044" s="38" t="s">
        <v>1322</v>
      </c>
      <c r="AA7044" s="38" t="s">
        <v>1170</v>
      </c>
      <c r="AB7044" s="38" t="s">
        <v>14603</v>
      </c>
      <c r="AE7044" s="38" t="s">
        <v>2950</v>
      </c>
      <c r="AG7044" s="38">
        <v>1</v>
      </c>
      <c r="AH7044" s="38" t="s">
        <v>4439</v>
      </c>
      <c r="AI7044" s="38" t="s">
        <v>4440</v>
      </c>
      <c r="AJ7044" s="38" t="s">
        <v>4449</v>
      </c>
      <c r="AK7044" s="38" t="s">
        <v>26226</v>
      </c>
      <c r="AL7044" s="301" t="s">
        <v>27299</v>
      </c>
    </row>
    <row r="7045" spans="1:56" ht="38.25">
      <c r="A7045" s="29">
        <v>1</v>
      </c>
      <c r="B7045" s="29">
        <v>0</v>
      </c>
      <c r="C7045" s="38" t="s">
        <v>27542</v>
      </c>
      <c r="D7045" s="38" t="s">
        <v>27525</v>
      </c>
      <c r="F7045" s="38" t="s">
        <v>26717</v>
      </c>
      <c r="I7045" s="38" t="s">
        <v>4446</v>
      </c>
      <c r="J7045" s="38" t="s">
        <v>27539</v>
      </c>
      <c r="N7045" s="38" t="s">
        <v>1316</v>
      </c>
      <c r="R7045" s="38" t="s">
        <v>19144</v>
      </c>
      <c r="U7045" s="38" t="s">
        <v>27556</v>
      </c>
      <c r="Y7045" s="38" t="s">
        <v>1322</v>
      </c>
      <c r="AA7045" s="38" t="s">
        <v>1170</v>
      </c>
      <c r="AB7045" s="38" t="s">
        <v>14606</v>
      </c>
      <c r="AE7045" s="38" t="s">
        <v>2950</v>
      </c>
      <c r="AG7045" s="38">
        <v>1</v>
      </c>
      <c r="AH7045" s="38" t="s">
        <v>4439</v>
      </c>
      <c r="AI7045" s="38" t="s">
        <v>4440</v>
      </c>
      <c r="AJ7045" s="38" t="s">
        <v>4449</v>
      </c>
      <c r="AK7045" s="38" t="s">
        <v>26226</v>
      </c>
      <c r="AL7045" s="301" t="s">
        <v>27299</v>
      </c>
    </row>
    <row r="7046" spans="1:56" ht="25.5">
      <c r="A7046" s="29">
        <v>1</v>
      </c>
      <c r="B7046" s="29">
        <v>0</v>
      </c>
      <c r="C7046" s="38" t="s">
        <v>27543</v>
      </c>
      <c r="D7046" s="38" t="s">
        <v>27526</v>
      </c>
      <c r="F7046" s="38" t="s">
        <v>26717</v>
      </c>
      <c r="I7046" s="38" t="s">
        <v>4438</v>
      </c>
      <c r="J7046" s="38" t="s">
        <v>27517</v>
      </c>
      <c r="N7046" s="38" t="s">
        <v>1316</v>
      </c>
      <c r="R7046" s="38" t="s">
        <v>19144</v>
      </c>
      <c r="Y7046" s="38" t="s">
        <v>1322</v>
      </c>
      <c r="AA7046" s="38" t="s">
        <v>1170</v>
      </c>
      <c r="AE7046" s="38" t="s">
        <v>2950</v>
      </c>
      <c r="AG7046" s="38">
        <v>1</v>
      </c>
      <c r="AH7046" s="38" t="s">
        <v>4439</v>
      </c>
      <c r="AI7046" s="38" t="s">
        <v>4440</v>
      </c>
      <c r="AJ7046" s="38" t="s">
        <v>14148</v>
      </c>
      <c r="AL7046" s="301" t="s">
        <v>27299</v>
      </c>
    </row>
    <row r="7047" spans="1:56" ht="38.25">
      <c r="A7047" s="29">
        <v>1</v>
      </c>
      <c r="B7047" s="29">
        <v>0</v>
      </c>
      <c r="C7047" s="38" t="s">
        <v>27544</v>
      </c>
      <c r="D7047" s="38" t="s">
        <v>27527</v>
      </c>
      <c r="F7047" s="38" t="s">
        <v>26717</v>
      </c>
      <c r="I7047" s="38" t="s">
        <v>4446</v>
      </c>
      <c r="J7047" s="38" t="s">
        <v>27543</v>
      </c>
      <c r="N7047" s="38" t="s">
        <v>1316</v>
      </c>
      <c r="R7047" s="38" t="s">
        <v>19144</v>
      </c>
      <c r="U7047" s="38" t="s">
        <v>27557</v>
      </c>
      <c r="Y7047" s="38" t="s">
        <v>1322</v>
      </c>
      <c r="AA7047" s="38" t="s">
        <v>1170</v>
      </c>
      <c r="AB7047" s="38" t="s">
        <v>14616</v>
      </c>
      <c r="AE7047" s="38" t="s">
        <v>2950</v>
      </c>
      <c r="AG7047" s="38">
        <v>1</v>
      </c>
      <c r="AH7047" s="38" t="s">
        <v>4439</v>
      </c>
      <c r="AI7047" s="38" t="s">
        <v>4440</v>
      </c>
      <c r="AJ7047" s="38" t="s">
        <v>4449</v>
      </c>
      <c r="AK7047" s="38" t="s">
        <v>26226</v>
      </c>
      <c r="AL7047" s="301" t="s">
        <v>27299</v>
      </c>
    </row>
    <row r="7048" spans="1:56" ht="38.25">
      <c r="A7048" s="29">
        <v>1</v>
      </c>
      <c r="B7048" s="29">
        <v>0</v>
      </c>
      <c r="C7048" s="38" t="s">
        <v>27545</v>
      </c>
      <c r="D7048" s="38" t="s">
        <v>27528</v>
      </c>
      <c r="F7048" s="38" t="s">
        <v>26717</v>
      </c>
      <c r="I7048" s="38" t="s">
        <v>4446</v>
      </c>
      <c r="J7048" s="38" t="s">
        <v>27543</v>
      </c>
      <c r="N7048" s="38" t="s">
        <v>1316</v>
      </c>
      <c r="R7048" s="38" t="s">
        <v>19144</v>
      </c>
      <c r="U7048" s="38" t="s">
        <v>27558</v>
      </c>
      <c r="Y7048" s="38" t="s">
        <v>1322</v>
      </c>
      <c r="AA7048" s="38" t="s">
        <v>1170</v>
      </c>
      <c r="AB7048" s="38" t="s">
        <v>14620</v>
      </c>
      <c r="AE7048" s="38" t="s">
        <v>2950</v>
      </c>
      <c r="AG7048" s="38">
        <v>1</v>
      </c>
      <c r="AH7048" s="38" t="s">
        <v>4439</v>
      </c>
      <c r="AI7048" s="38" t="s">
        <v>4440</v>
      </c>
      <c r="AJ7048" s="38" t="s">
        <v>4449</v>
      </c>
      <c r="AK7048" s="38" t="s">
        <v>26226</v>
      </c>
      <c r="AL7048" s="301" t="s">
        <v>27299</v>
      </c>
    </row>
    <row r="7049" spans="1:56" ht="38.25">
      <c r="A7049" s="29">
        <v>1</v>
      </c>
      <c r="B7049" s="29">
        <v>0</v>
      </c>
      <c r="C7049" s="38" t="s">
        <v>27546</v>
      </c>
      <c r="D7049" s="38" t="s">
        <v>27529</v>
      </c>
      <c r="F7049" s="38" t="s">
        <v>26717</v>
      </c>
      <c r="I7049" s="38" t="s">
        <v>4446</v>
      </c>
      <c r="J7049" s="38" t="s">
        <v>27543</v>
      </c>
      <c r="N7049" s="38" t="s">
        <v>1316</v>
      </c>
      <c r="R7049" s="38" t="s">
        <v>19144</v>
      </c>
      <c r="U7049" s="38" t="s">
        <v>27556</v>
      </c>
      <c r="Y7049" s="38" t="s">
        <v>1322</v>
      </c>
      <c r="AA7049" s="38" t="s">
        <v>1170</v>
      </c>
      <c r="AB7049" s="38" t="s">
        <v>14630</v>
      </c>
      <c r="AE7049" s="38" t="s">
        <v>2950</v>
      </c>
      <c r="AG7049" s="38">
        <v>1</v>
      </c>
      <c r="AH7049" s="38" t="s">
        <v>4439</v>
      </c>
      <c r="AI7049" s="38" t="s">
        <v>4440</v>
      </c>
      <c r="AJ7049" s="38" t="s">
        <v>4449</v>
      </c>
      <c r="AK7049" s="38" t="s">
        <v>27564</v>
      </c>
      <c r="AL7049" s="301" t="s">
        <v>27299</v>
      </c>
    </row>
    <row r="7050" spans="1:56" ht="25.5">
      <c r="A7050" s="29">
        <v>1</v>
      </c>
      <c r="B7050" s="29">
        <v>0</v>
      </c>
      <c r="C7050" s="38" t="s">
        <v>27547</v>
      </c>
      <c r="D7050" s="38" t="s">
        <v>27530</v>
      </c>
      <c r="F7050" s="38" t="s">
        <v>26717</v>
      </c>
      <c r="J7050" s="38" t="s">
        <v>27517</v>
      </c>
      <c r="N7050" s="38" t="s">
        <v>1316</v>
      </c>
      <c r="R7050" s="38" t="s">
        <v>19144</v>
      </c>
      <c r="Y7050" s="38" t="s">
        <v>1322</v>
      </c>
      <c r="AA7050" s="38" t="s">
        <v>1170</v>
      </c>
      <c r="AE7050" s="38" t="s">
        <v>2950</v>
      </c>
      <c r="AG7050" s="38">
        <v>1</v>
      </c>
      <c r="AH7050" s="38" t="s">
        <v>4439</v>
      </c>
      <c r="AI7050" s="38" t="s">
        <v>4440</v>
      </c>
      <c r="AJ7050" s="38" t="s">
        <v>19720</v>
      </c>
      <c r="AL7050" s="301" t="s">
        <v>27299</v>
      </c>
    </row>
    <row r="7051" spans="1:56" ht="38.25">
      <c r="A7051" s="29">
        <v>1</v>
      </c>
      <c r="B7051" s="29">
        <v>0</v>
      </c>
      <c r="C7051" s="38" t="s">
        <v>27548</v>
      </c>
      <c r="D7051" s="38" t="s">
        <v>27531</v>
      </c>
      <c r="F7051" s="38" t="s">
        <v>26717</v>
      </c>
      <c r="I7051" s="38" t="s">
        <v>4446</v>
      </c>
      <c r="J7051" s="38" t="s">
        <v>27547</v>
      </c>
      <c r="N7051" s="38" t="s">
        <v>1316</v>
      </c>
      <c r="R7051" s="38" t="s">
        <v>19144</v>
      </c>
      <c r="U7051" s="38" t="s">
        <v>27559</v>
      </c>
      <c r="Y7051" s="38" t="s">
        <v>1322</v>
      </c>
      <c r="AA7051" s="38" t="s">
        <v>1170</v>
      </c>
      <c r="AB7051" s="38" t="s">
        <v>14634</v>
      </c>
      <c r="AE7051" s="38" t="s">
        <v>2950</v>
      </c>
      <c r="AG7051" s="38">
        <v>1</v>
      </c>
      <c r="AH7051" s="38" t="s">
        <v>4439</v>
      </c>
      <c r="AI7051" s="38" t="s">
        <v>4440</v>
      </c>
      <c r="AJ7051" s="38" t="s">
        <v>4449</v>
      </c>
      <c r="AK7051" s="38" t="s">
        <v>26226</v>
      </c>
      <c r="AL7051" s="301" t="s">
        <v>27299</v>
      </c>
    </row>
    <row r="7052" spans="1:56" ht="51">
      <c r="A7052" s="29">
        <v>1</v>
      </c>
      <c r="B7052" s="29">
        <v>0</v>
      </c>
      <c r="C7052" s="38" t="s">
        <v>27549</v>
      </c>
      <c r="D7052" s="38" t="s">
        <v>27532</v>
      </c>
      <c r="F7052" s="38" t="s">
        <v>26717</v>
      </c>
      <c r="I7052" s="38" t="s">
        <v>4446</v>
      </c>
      <c r="J7052" s="38" t="s">
        <v>27547</v>
      </c>
      <c r="N7052" s="38" t="s">
        <v>1316</v>
      </c>
      <c r="R7052" s="38" t="s">
        <v>19144</v>
      </c>
      <c r="U7052" s="38" t="s">
        <v>27560</v>
      </c>
      <c r="Y7052" s="38" t="s">
        <v>1322</v>
      </c>
      <c r="AA7052" s="38" t="s">
        <v>1170</v>
      </c>
      <c r="AB7052" s="38" t="s">
        <v>14637</v>
      </c>
      <c r="AE7052" s="38" t="s">
        <v>2950</v>
      </c>
      <c r="AG7052" s="38">
        <v>1</v>
      </c>
      <c r="AH7052" s="38" t="s">
        <v>4439</v>
      </c>
      <c r="AI7052" s="38" t="s">
        <v>4440</v>
      </c>
      <c r="AJ7052" s="38" t="s">
        <v>4449</v>
      </c>
      <c r="AK7052" s="38" t="s">
        <v>26226</v>
      </c>
      <c r="AL7052" s="301" t="s">
        <v>27299</v>
      </c>
    </row>
    <row r="7053" spans="1:56" ht="51">
      <c r="A7053" s="29">
        <v>1</v>
      </c>
      <c r="B7053" s="29">
        <v>0</v>
      </c>
      <c r="C7053" s="38" t="s">
        <v>27550</v>
      </c>
      <c r="D7053" s="38" t="s">
        <v>27533</v>
      </c>
      <c r="F7053" s="38" t="s">
        <v>26717</v>
      </c>
      <c r="I7053" s="38" t="s">
        <v>4446</v>
      </c>
      <c r="J7053" s="38" t="s">
        <v>27547</v>
      </c>
      <c r="N7053" s="38" t="s">
        <v>1316</v>
      </c>
      <c r="R7053" s="38" t="s">
        <v>19144</v>
      </c>
      <c r="U7053" s="38" t="s">
        <v>27560</v>
      </c>
      <c r="Y7053" s="38" t="s">
        <v>1322</v>
      </c>
      <c r="AA7053" s="38" t="s">
        <v>1170</v>
      </c>
      <c r="AB7053" s="38" t="s">
        <v>14644</v>
      </c>
      <c r="AE7053" s="38" t="s">
        <v>2950</v>
      </c>
      <c r="AG7053" s="38">
        <v>1</v>
      </c>
      <c r="AH7053" s="38" t="s">
        <v>4439</v>
      </c>
      <c r="AI7053" s="38" t="s">
        <v>4440</v>
      </c>
      <c r="AJ7053" s="38" t="s">
        <v>4449</v>
      </c>
      <c r="AK7053" s="38" t="s">
        <v>26226</v>
      </c>
      <c r="AL7053" s="301" t="s">
        <v>27299</v>
      </c>
    </row>
    <row r="7054" spans="1:56" ht="38.25">
      <c r="A7054" s="29">
        <v>1</v>
      </c>
      <c r="B7054" s="29">
        <v>0</v>
      </c>
      <c r="C7054" s="38" t="s">
        <v>27551</v>
      </c>
      <c r="D7054" s="38" t="s">
        <v>27534</v>
      </c>
      <c r="F7054" s="38" t="s">
        <v>26717</v>
      </c>
      <c r="I7054" s="38" t="s">
        <v>4446</v>
      </c>
      <c r="J7054" s="38" t="s">
        <v>27547</v>
      </c>
      <c r="N7054" s="38" t="s">
        <v>1316</v>
      </c>
      <c r="R7054" s="38" t="s">
        <v>19144</v>
      </c>
      <c r="U7054" s="38" t="s">
        <v>27561</v>
      </c>
      <c r="Y7054" s="38" t="s">
        <v>1322</v>
      </c>
      <c r="AA7054" s="38" t="s">
        <v>1170</v>
      </c>
      <c r="AB7054" s="38" t="s">
        <v>14647</v>
      </c>
      <c r="AE7054" s="38" t="s">
        <v>2950</v>
      </c>
      <c r="AG7054" s="38">
        <v>1</v>
      </c>
      <c r="AH7054" s="38" t="s">
        <v>4439</v>
      </c>
      <c r="AI7054" s="38" t="s">
        <v>4440</v>
      </c>
      <c r="AJ7054" s="38" t="s">
        <v>4449</v>
      </c>
      <c r="AK7054" s="38" t="s">
        <v>27564</v>
      </c>
      <c r="AL7054" s="301" t="s">
        <v>27299</v>
      </c>
    </row>
    <row r="7055" spans="1:56" ht="25.5">
      <c r="A7055" s="29">
        <v>0</v>
      </c>
      <c r="B7055" s="29">
        <v>0</v>
      </c>
      <c r="C7055" s="38" t="s">
        <v>27566</v>
      </c>
      <c r="F7055" s="38" t="s">
        <v>26717</v>
      </c>
      <c r="I7055" s="38" t="s">
        <v>4431</v>
      </c>
      <c r="J7055" s="406"/>
      <c r="M7055"/>
      <c r="U7055"/>
      <c r="AB7055" s="38" t="s">
        <v>27565</v>
      </c>
      <c r="AE7055" s="38" t="s">
        <v>2950</v>
      </c>
      <c r="AG7055" s="38">
        <v>1</v>
      </c>
      <c r="AJ7055" s="38" t="s">
        <v>15403</v>
      </c>
      <c r="AL7055" s="301" t="s">
        <v>27299</v>
      </c>
      <c r="AR7055" s="29" t="str">
        <f>IF(OR(I7055="Negativmappe",I7055="Negativstreifen",I7055="Diapositivfilm",I7055="Fotomappe;(POSITIVE)",AND(I7055="Kostümfotografie",NOT(AE7055="DT")),AND(I7055="Fotografie",NOT(AE7055="DT")),AND(I7055="Porträtfotografie",NOT(AE7055="DT")),AND(I7055="Fotodokumentation",NOT(AE7055="DT")),AND(I7055="Bühnenbildfotografie",NOT(AE7055="DT"))),"1","0")</f>
        <v>1</v>
      </c>
      <c r="AS7055" s="29">
        <f>AT7055</f>
        <v>0</v>
      </c>
      <c r="AT7055" s="29">
        <v>0</v>
      </c>
      <c r="AW7055" s="29" t="str">
        <f>IF(NOT(AV7055=""),"image/tiff","")</f>
        <v/>
      </c>
      <c r="AX7055" s="29" t="str">
        <f>IF(NOT(AV7055=""),"archival/master","")</f>
        <v/>
      </c>
      <c r="AY7055" s="29" t="str">
        <f>"https://media.mediathek-tanz-theater.de/iiif/2/nvt_"&amp;C7055&amp;".JP2"</f>
        <v>https://media.mediathek-tanz-theater.de/iiif/2/nvt_img-626.JP2</v>
      </c>
      <c r="AZ7055" s="29" t="str">
        <f>IF(NOT(AY7055=""),"image/jp2","")</f>
        <v>image/jp2</v>
      </c>
      <c r="BA7055" s="29" t="str">
        <f>IF(NOT(AY7055=""),"presentation/iiif","")</f>
        <v>presentation/iiif</v>
      </c>
      <c r="BB7055" s="29" t="str">
        <f>"https://media.mediathek-tanz-theater.de/iiif/2/nvt_"&amp;C7055&amp;".JP2/full/100,/0/default.jpg"</f>
        <v>https://media.mediathek-tanz-theater.de/iiif/2/nvt_img-626.JP2/full/100,/0/default.jpg</v>
      </c>
      <c r="BC7055" s="29" t="str">
        <f>IF(NOT(BB7055=""),"image/jpeg","")</f>
        <v>image/jpeg</v>
      </c>
      <c r="BD7055" s="29" t="str">
        <f>IF(NOT(BB7055=""),"presentation/thumbnail","")</f>
        <v>presentation/thumbnail</v>
      </c>
    </row>
    <row r="7056" spans="1:56" ht="25.5">
      <c r="A7056" s="29">
        <v>1</v>
      </c>
      <c r="B7056" s="29">
        <v>0</v>
      </c>
      <c r="C7056" s="38" t="s">
        <v>27584</v>
      </c>
      <c r="D7056" s="38" t="s">
        <v>27567</v>
      </c>
      <c r="F7056" s="38" t="s">
        <v>26717</v>
      </c>
      <c r="I7056" s="38" t="s">
        <v>4438</v>
      </c>
      <c r="J7056" s="38" t="s">
        <v>27566</v>
      </c>
      <c r="N7056" s="38" t="s">
        <v>1316</v>
      </c>
      <c r="R7056" s="38" t="s">
        <v>19144</v>
      </c>
      <c r="Y7056" s="38" t="s">
        <v>1322</v>
      </c>
      <c r="AA7056" s="38" t="s">
        <v>1170</v>
      </c>
      <c r="AE7056" s="38" t="s">
        <v>2950</v>
      </c>
      <c r="AG7056" s="38">
        <v>1</v>
      </c>
      <c r="AH7056" s="38" t="s">
        <v>4439</v>
      </c>
      <c r="AI7056" s="38" t="s">
        <v>4440</v>
      </c>
      <c r="AJ7056" s="38" t="s">
        <v>15463</v>
      </c>
      <c r="AL7056" s="301" t="s">
        <v>27299</v>
      </c>
    </row>
    <row r="7057" spans="1:38" ht="51">
      <c r="A7057" s="29">
        <v>1</v>
      </c>
      <c r="B7057" s="29">
        <v>0</v>
      </c>
      <c r="C7057" s="38" t="s">
        <v>27585</v>
      </c>
      <c r="D7057" s="38" t="s">
        <v>27568</v>
      </c>
      <c r="F7057" s="38" t="s">
        <v>26717</v>
      </c>
      <c r="I7057" s="38" t="s">
        <v>4446</v>
      </c>
      <c r="J7057" s="38" t="s">
        <v>27584</v>
      </c>
      <c r="N7057" s="38" t="s">
        <v>1316</v>
      </c>
      <c r="R7057" s="38" t="s">
        <v>19144</v>
      </c>
      <c r="U7057" s="38" t="s">
        <v>27601</v>
      </c>
      <c r="Y7057" s="38" t="s">
        <v>1322</v>
      </c>
      <c r="AA7057" s="38" t="s">
        <v>1170</v>
      </c>
      <c r="AB7057" s="38" t="s">
        <v>14661</v>
      </c>
      <c r="AE7057" s="38" t="s">
        <v>2950</v>
      </c>
      <c r="AG7057" s="38">
        <v>1</v>
      </c>
      <c r="AH7057" s="38" t="s">
        <v>4439</v>
      </c>
      <c r="AI7057" s="38" t="s">
        <v>4440</v>
      </c>
      <c r="AJ7057" s="38" t="s">
        <v>4449</v>
      </c>
      <c r="AK7057" s="38" t="s">
        <v>27608</v>
      </c>
      <c r="AL7057" s="301" t="s">
        <v>27299</v>
      </c>
    </row>
    <row r="7058" spans="1:38" ht="25.5">
      <c r="A7058" s="29">
        <v>1</v>
      </c>
      <c r="B7058" s="29">
        <v>0</v>
      </c>
      <c r="C7058" s="38" t="s">
        <v>27586</v>
      </c>
      <c r="D7058" s="38" t="s">
        <v>27569</v>
      </c>
      <c r="F7058" s="38" t="s">
        <v>26717</v>
      </c>
      <c r="I7058" s="38" t="s">
        <v>4446</v>
      </c>
      <c r="J7058" s="38" t="s">
        <v>27584</v>
      </c>
      <c r="N7058" s="38" t="s">
        <v>1316</v>
      </c>
      <c r="R7058" s="38" t="s">
        <v>19144</v>
      </c>
      <c r="U7058" s="38" t="s">
        <v>1273</v>
      </c>
      <c r="Y7058" s="38" t="s">
        <v>1322</v>
      </c>
      <c r="AA7058" s="38" t="s">
        <v>1170</v>
      </c>
      <c r="AB7058" s="38" t="s">
        <v>15605</v>
      </c>
      <c r="AE7058" s="38" t="s">
        <v>2950</v>
      </c>
      <c r="AG7058" s="38">
        <v>1</v>
      </c>
      <c r="AH7058" s="38" t="s">
        <v>4439</v>
      </c>
      <c r="AI7058" s="38" t="s">
        <v>4440</v>
      </c>
      <c r="AJ7058" s="38" t="s">
        <v>4449</v>
      </c>
      <c r="AK7058" s="38" t="s">
        <v>72</v>
      </c>
      <c r="AL7058" s="301" t="s">
        <v>27299</v>
      </c>
    </row>
    <row r="7059" spans="1:38" ht="25.5">
      <c r="A7059" s="29">
        <v>1</v>
      </c>
      <c r="B7059" s="29">
        <v>0</v>
      </c>
      <c r="C7059" s="38" t="s">
        <v>27587</v>
      </c>
      <c r="D7059" s="38" t="s">
        <v>27570</v>
      </c>
      <c r="F7059" s="38" t="s">
        <v>26717</v>
      </c>
      <c r="I7059" s="38" t="s">
        <v>4446</v>
      </c>
      <c r="J7059" s="38" t="s">
        <v>27584</v>
      </c>
      <c r="N7059" s="38" t="s">
        <v>1316</v>
      </c>
      <c r="R7059" s="38" t="s">
        <v>19144</v>
      </c>
      <c r="U7059" s="38" t="s">
        <v>1273</v>
      </c>
      <c r="Y7059" s="38" t="s">
        <v>1322</v>
      </c>
      <c r="AA7059" s="38" t="s">
        <v>1170</v>
      </c>
      <c r="AB7059" s="38" t="s">
        <v>14681</v>
      </c>
      <c r="AE7059" s="38" t="s">
        <v>2950</v>
      </c>
      <c r="AG7059" s="38">
        <v>1</v>
      </c>
      <c r="AH7059" s="38" t="s">
        <v>4439</v>
      </c>
      <c r="AI7059" s="38" t="s">
        <v>4440</v>
      </c>
      <c r="AJ7059" s="38" t="s">
        <v>4449</v>
      </c>
      <c r="AK7059" s="38" t="s">
        <v>11174</v>
      </c>
      <c r="AL7059" s="301" t="s">
        <v>27299</v>
      </c>
    </row>
    <row r="7060" spans="1:38" ht="25.5">
      <c r="A7060" s="29">
        <v>1</v>
      </c>
      <c r="B7060" s="29">
        <v>0</v>
      </c>
      <c r="C7060" s="38" t="s">
        <v>27588</v>
      </c>
      <c r="D7060" s="38" t="s">
        <v>27571</v>
      </c>
      <c r="F7060" s="38" t="s">
        <v>26717</v>
      </c>
      <c r="I7060" s="38" t="s">
        <v>4438</v>
      </c>
      <c r="J7060" s="38" t="s">
        <v>27566</v>
      </c>
      <c r="N7060" s="38" t="s">
        <v>1316</v>
      </c>
      <c r="R7060" s="38" t="s">
        <v>19144</v>
      </c>
      <c r="Y7060" s="38" t="s">
        <v>1322</v>
      </c>
      <c r="AA7060" s="38" t="s">
        <v>1170</v>
      </c>
      <c r="AE7060" s="38" t="s">
        <v>2950</v>
      </c>
      <c r="AG7060" s="38">
        <v>1</v>
      </c>
      <c r="AH7060" s="38" t="s">
        <v>4439</v>
      </c>
      <c r="AI7060" s="38" t="s">
        <v>4440</v>
      </c>
      <c r="AJ7060" s="38" t="s">
        <v>5900</v>
      </c>
      <c r="AL7060" s="301" t="s">
        <v>27299</v>
      </c>
    </row>
    <row r="7061" spans="1:38" ht="25.5">
      <c r="A7061" s="29">
        <v>1</v>
      </c>
      <c r="B7061" s="29">
        <v>0</v>
      </c>
      <c r="C7061" s="38" t="s">
        <v>27589</v>
      </c>
      <c r="D7061" s="38" t="s">
        <v>27572</v>
      </c>
      <c r="F7061" s="38" t="s">
        <v>26717</v>
      </c>
      <c r="I7061" s="38" t="s">
        <v>4446</v>
      </c>
      <c r="J7061" s="38" t="s">
        <v>27588</v>
      </c>
      <c r="N7061" s="38" t="s">
        <v>1316</v>
      </c>
      <c r="R7061" s="38" t="s">
        <v>19144</v>
      </c>
      <c r="U7061" s="38" t="s">
        <v>1273</v>
      </c>
      <c r="AA7061" s="38" t="s">
        <v>1170</v>
      </c>
      <c r="AB7061" s="38" t="s">
        <v>14684</v>
      </c>
      <c r="AE7061" s="38" t="s">
        <v>2950</v>
      </c>
      <c r="AG7061" s="38">
        <v>1</v>
      </c>
      <c r="AH7061" s="38" t="s">
        <v>4439</v>
      </c>
      <c r="AI7061" s="38" t="s">
        <v>4440</v>
      </c>
      <c r="AJ7061" s="38" t="s">
        <v>4449</v>
      </c>
      <c r="AK7061" s="38" t="s">
        <v>11174</v>
      </c>
      <c r="AL7061" s="301" t="s">
        <v>27299</v>
      </c>
    </row>
    <row r="7062" spans="1:38" ht="38.25">
      <c r="A7062" s="29">
        <v>1</v>
      </c>
      <c r="B7062" s="29">
        <v>0</v>
      </c>
      <c r="C7062" s="38" t="s">
        <v>27590</v>
      </c>
      <c r="D7062" s="38" t="s">
        <v>27573</v>
      </c>
      <c r="F7062" s="38" t="s">
        <v>26717</v>
      </c>
      <c r="I7062" s="38" t="s">
        <v>4446</v>
      </c>
      <c r="J7062" s="38" t="s">
        <v>27588</v>
      </c>
      <c r="N7062" s="38" t="s">
        <v>1316</v>
      </c>
      <c r="R7062" s="38" t="s">
        <v>19144</v>
      </c>
      <c r="U7062" s="38" t="s">
        <v>27602</v>
      </c>
      <c r="Y7062" s="38" t="s">
        <v>1322</v>
      </c>
      <c r="AA7062" s="38" t="s">
        <v>1170</v>
      </c>
      <c r="AB7062" s="38" t="s">
        <v>14694</v>
      </c>
      <c r="AE7062" s="38" t="s">
        <v>2950</v>
      </c>
      <c r="AG7062" s="38">
        <v>1</v>
      </c>
      <c r="AH7062" s="38" t="s">
        <v>4439</v>
      </c>
      <c r="AI7062" s="38" t="s">
        <v>4440</v>
      </c>
      <c r="AJ7062" s="38" t="s">
        <v>4449</v>
      </c>
      <c r="AK7062" s="38" t="s">
        <v>11174</v>
      </c>
      <c r="AL7062" s="301" t="s">
        <v>27299</v>
      </c>
    </row>
    <row r="7063" spans="1:38" ht="51">
      <c r="A7063" s="29">
        <v>1</v>
      </c>
      <c r="B7063" s="29">
        <v>0</v>
      </c>
      <c r="C7063" s="38" t="s">
        <v>27591</v>
      </c>
      <c r="D7063" s="38" t="s">
        <v>27574</v>
      </c>
      <c r="F7063" s="38" t="s">
        <v>26717</v>
      </c>
      <c r="I7063" s="38" t="s">
        <v>4446</v>
      </c>
      <c r="J7063" s="38" t="s">
        <v>27588</v>
      </c>
      <c r="N7063" s="38" t="s">
        <v>1316</v>
      </c>
      <c r="R7063" s="38" t="s">
        <v>19144</v>
      </c>
      <c r="U7063" s="38" t="s">
        <v>27603</v>
      </c>
      <c r="Y7063" s="38" t="s">
        <v>1322</v>
      </c>
      <c r="AA7063" s="38" t="s">
        <v>1170</v>
      </c>
      <c r="AB7063" s="38" t="s">
        <v>15619</v>
      </c>
      <c r="AE7063" s="38" t="s">
        <v>2950</v>
      </c>
      <c r="AG7063" s="38">
        <v>1</v>
      </c>
      <c r="AH7063" s="38" t="s">
        <v>4439</v>
      </c>
      <c r="AI7063" s="38" t="s">
        <v>4440</v>
      </c>
      <c r="AJ7063" s="38" t="s">
        <v>4449</v>
      </c>
      <c r="AK7063" s="38" t="s">
        <v>11174</v>
      </c>
      <c r="AL7063" s="301" t="s">
        <v>27299</v>
      </c>
    </row>
    <row r="7064" spans="1:38" ht="25.5">
      <c r="A7064" s="29">
        <v>1</v>
      </c>
      <c r="B7064" s="29">
        <v>0</v>
      </c>
      <c r="C7064" s="38" t="s">
        <v>27592</v>
      </c>
      <c r="D7064" s="38" t="s">
        <v>27575</v>
      </c>
      <c r="F7064" s="38" t="s">
        <v>26717</v>
      </c>
      <c r="I7064" s="38" t="s">
        <v>4438</v>
      </c>
      <c r="J7064" s="38" t="s">
        <v>27566</v>
      </c>
      <c r="N7064" s="38" t="s">
        <v>1316</v>
      </c>
      <c r="R7064" s="38" t="s">
        <v>19144</v>
      </c>
      <c r="Y7064" s="38" t="s">
        <v>1322</v>
      </c>
      <c r="AA7064" s="38" t="s">
        <v>1170</v>
      </c>
      <c r="AE7064" s="38" t="s">
        <v>2950</v>
      </c>
      <c r="AG7064" s="38">
        <v>1</v>
      </c>
      <c r="AH7064" s="38" t="s">
        <v>4439</v>
      </c>
      <c r="AI7064" s="38" t="s">
        <v>4440</v>
      </c>
      <c r="AJ7064" s="38" t="s">
        <v>11534</v>
      </c>
      <c r="AL7064" s="301" t="s">
        <v>27299</v>
      </c>
    </row>
    <row r="7065" spans="1:38" ht="51">
      <c r="A7065" s="29">
        <v>1</v>
      </c>
      <c r="B7065" s="29">
        <v>0</v>
      </c>
      <c r="C7065" s="38" t="s">
        <v>27593</v>
      </c>
      <c r="D7065" s="38" t="s">
        <v>27576</v>
      </c>
      <c r="F7065" s="38" t="s">
        <v>26717</v>
      </c>
      <c r="I7065" s="38" t="s">
        <v>4446</v>
      </c>
      <c r="J7065" s="38" t="s">
        <v>27592</v>
      </c>
      <c r="N7065" s="38" t="s">
        <v>1316</v>
      </c>
      <c r="R7065" s="38" t="s">
        <v>19144</v>
      </c>
      <c r="U7065" s="38" t="s">
        <v>27603</v>
      </c>
      <c r="Y7065" s="38" t="s">
        <v>1322</v>
      </c>
      <c r="AA7065" s="38" t="s">
        <v>1170</v>
      </c>
      <c r="AB7065" s="38" t="s">
        <v>15622</v>
      </c>
      <c r="AE7065" s="38" t="s">
        <v>2950</v>
      </c>
      <c r="AG7065" s="38">
        <v>1</v>
      </c>
      <c r="AH7065" s="38" t="s">
        <v>4439</v>
      </c>
      <c r="AI7065" s="38" t="s">
        <v>4440</v>
      </c>
      <c r="AJ7065" s="38" t="s">
        <v>4449</v>
      </c>
      <c r="AK7065" s="38" t="s">
        <v>27609</v>
      </c>
      <c r="AL7065" s="301" t="s">
        <v>27299</v>
      </c>
    </row>
    <row r="7066" spans="1:38" ht="38.25">
      <c r="A7066" s="29">
        <v>1</v>
      </c>
      <c r="B7066" s="29">
        <v>0</v>
      </c>
      <c r="C7066" s="38" t="s">
        <v>27594</v>
      </c>
      <c r="D7066" s="38" t="s">
        <v>27577</v>
      </c>
      <c r="F7066" s="38" t="s">
        <v>26717</v>
      </c>
      <c r="I7066" s="38" t="s">
        <v>4446</v>
      </c>
      <c r="J7066" s="38" t="s">
        <v>27592</v>
      </c>
      <c r="N7066" s="38" t="s">
        <v>1316</v>
      </c>
      <c r="R7066" s="38" t="s">
        <v>19144</v>
      </c>
      <c r="U7066" s="38" t="s">
        <v>27604</v>
      </c>
      <c r="Y7066" s="38" t="s">
        <v>1322</v>
      </c>
      <c r="AA7066" s="38" t="s">
        <v>1170</v>
      </c>
      <c r="AB7066" s="38" t="s">
        <v>15626</v>
      </c>
      <c r="AE7066" s="38" t="s">
        <v>2950</v>
      </c>
      <c r="AG7066" s="38">
        <v>1</v>
      </c>
      <c r="AH7066" s="38" t="s">
        <v>4439</v>
      </c>
      <c r="AI7066" s="38" t="s">
        <v>4440</v>
      </c>
      <c r="AJ7066" s="38" t="s">
        <v>4449</v>
      </c>
      <c r="AK7066" s="38" t="s">
        <v>11174</v>
      </c>
      <c r="AL7066" s="301" t="s">
        <v>27299</v>
      </c>
    </row>
    <row r="7067" spans="1:38" ht="38.25">
      <c r="A7067" s="29">
        <v>1</v>
      </c>
      <c r="B7067" s="29">
        <v>0</v>
      </c>
      <c r="C7067" s="38" t="s">
        <v>27595</v>
      </c>
      <c r="D7067" s="38" t="s">
        <v>27578</v>
      </c>
      <c r="F7067" s="38" t="s">
        <v>26717</v>
      </c>
      <c r="I7067" s="38" t="s">
        <v>4446</v>
      </c>
      <c r="J7067" s="38" t="s">
        <v>27592</v>
      </c>
      <c r="N7067" s="38" t="s">
        <v>1316</v>
      </c>
      <c r="R7067" s="38" t="s">
        <v>19144</v>
      </c>
      <c r="U7067" s="38" t="s">
        <v>27604</v>
      </c>
      <c r="Y7067" s="38" t="s">
        <v>1322</v>
      </c>
      <c r="AA7067" s="38" t="s">
        <v>1170</v>
      </c>
      <c r="AB7067" s="38" t="s">
        <v>14714</v>
      </c>
      <c r="AE7067" s="38" t="s">
        <v>2950</v>
      </c>
      <c r="AG7067" s="38">
        <v>1</v>
      </c>
      <c r="AH7067" s="38" t="s">
        <v>4439</v>
      </c>
      <c r="AI7067" s="38" t="s">
        <v>4440</v>
      </c>
      <c r="AJ7067" s="38" t="s">
        <v>4449</v>
      </c>
      <c r="AK7067" s="38" t="s">
        <v>11174</v>
      </c>
      <c r="AL7067" s="301" t="s">
        <v>27299</v>
      </c>
    </row>
    <row r="7068" spans="1:38" ht="25.5">
      <c r="A7068" s="29">
        <v>1</v>
      </c>
      <c r="B7068" s="29">
        <v>0</v>
      </c>
      <c r="C7068" s="38" t="s">
        <v>27596</v>
      </c>
      <c r="D7068" s="38" t="s">
        <v>27579</v>
      </c>
      <c r="F7068" s="38" t="s">
        <v>26717</v>
      </c>
      <c r="I7068" s="38" t="s">
        <v>4438</v>
      </c>
      <c r="J7068" s="38" t="s">
        <v>27566</v>
      </c>
      <c r="N7068" s="38" t="s">
        <v>1316</v>
      </c>
      <c r="R7068" s="38" t="s">
        <v>19144</v>
      </c>
      <c r="Y7068" s="38" t="s">
        <v>1322</v>
      </c>
      <c r="AA7068" s="38" t="s">
        <v>1170</v>
      </c>
      <c r="AE7068" s="38" t="s">
        <v>2950</v>
      </c>
      <c r="AG7068" s="38">
        <v>1</v>
      </c>
      <c r="AH7068" s="38" t="s">
        <v>4439</v>
      </c>
      <c r="AI7068" s="38" t="s">
        <v>4440</v>
      </c>
      <c r="AJ7068" s="38" t="s">
        <v>19720</v>
      </c>
      <c r="AL7068" s="301" t="s">
        <v>27299</v>
      </c>
    </row>
    <row r="7069" spans="1:38" ht="38.25">
      <c r="A7069" s="29">
        <v>1</v>
      </c>
      <c r="B7069" s="29">
        <v>0</v>
      </c>
      <c r="C7069" s="38" t="s">
        <v>27597</v>
      </c>
      <c r="D7069" s="38" t="s">
        <v>27580</v>
      </c>
      <c r="F7069" s="38" t="s">
        <v>26717</v>
      </c>
      <c r="I7069" s="38" t="s">
        <v>4446</v>
      </c>
      <c r="J7069" s="38" t="s">
        <v>27596</v>
      </c>
      <c r="N7069" s="38" t="s">
        <v>1316</v>
      </c>
      <c r="R7069" s="38" t="s">
        <v>19144</v>
      </c>
      <c r="U7069" s="38" t="s">
        <v>27604</v>
      </c>
      <c r="Y7069" s="38" t="s">
        <v>1322</v>
      </c>
      <c r="AA7069" s="38" t="s">
        <v>1170</v>
      </c>
      <c r="AB7069" s="38" t="s">
        <v>14718</v>
      </c>
      <c r="AE7069" s="38" t="s">
        <v>2950</v>
      </c>
      <c r="AG7069" s="38">
        <v>1</v>
      </c>
      <c r="AH7069" s="38" t="s">
        <v>4439</v>
      </c>
      <c r="AI7069" s="38" t="s">
        <v>4440</v>
      </c>
      <c r="AJ7069" s="38" t="s">
        <v>4449</v>
      </c>
      <c r="AK7069" s="38" t="s">
        <v>11337</v>
      </c>
      <c r="AL7069" s="301" t="s">
        <v>27299</v>
      </c>
    </row>
    <row r="7070" spans="1:38" ht="25.5">
      <c r="A7070" s="29">
        <v>1</v>
      </c>
      <c r="B7070" s="29">
        <v>0</v>
      </c>
      <c r="C7070" s="38" t="s">
        <v>27598</v>
      </c>
      <c r="D7070" s="38" t="s">
        <v>27581</v>
      </c>
      <c r="F7070" s="38" t="s">
        <v>26717</v>
      </c>
      <c r="I7070" s="38" t="s">
        <v>4446</v>
      </c>
      <c r="J7070" s="38" t="s">
        <v>27596</v>
      </c>
      <c r="N7070" s="38" t="s">
        <v>1316</v>
      </c>
      <c r="R7070" s="38" t="s">
        <v>19144</v>
      </c>
      <c r="U7070" s="38" t="s">
        <v>27605</v>
      </c>
      <c r="Y7070" s="38" t="s">
        <v>1322</v>
      </c>
      <c r="AA7070" s="38" t="s">
        <v>1170</v>
      </c>
      <c r="AB7070" s="38" t="s">
        <v>14721</v>
      </c>
      <c r="AE7070" s="38" t="s">
        <v>2950</v>
      </c>
      <c r="AG7070" s="38">
        <v>1</v>
      </c>
      <c r="AH7070" s="38" t="s">
        <v>4439</v>
      </c>
      <c r="AI7070" s="38" t="s">
        <v>4440</v>
      </c>
      <c r="AJ7070" s="38" t="s">
        <v>4449</v>
      </c>
      <c r="AK7070" s="38" t="s">
        <v>11174</v>
      </c>
      <c r="AL7070" s="301" t="s">
        <v>27299</v>
      </c>
    </row>
    <row r="7071" spans="1:38" ht="25.5">
      <c r="A7071" s="29">
        <v>1</v>
      </c>
      <c r="B7071" s="29">
        <v>0</v>
      </c>
      <c r="C7071" s="38" t="s">
        <v>27599</v>
      </c>
      <c r="D7071" s="38" t="s">
        <v>27582</v>
      </c>
      <c r="F7071" s="38" t="s">
        <v>26717</v>
      </c>
      <c r="I7071" s="38" t="s">
        <v>4446</v>
      </c>
      <c r="J7071" s="38" t="s">
        <v>27596</v>
      </c>
      <c r="N7071" s="38" t="s">
        <v>1316</v>
      </c>
      <c r="R7071" s="38" t="s">
        <v>19144</v>
      </c>
      <c r="U7071" s="38" t="s">
        <v>27606</v>
      </c>
      <c r="Y7071" s="38" t="s">
        <v>1322</v>
      </c>
      <c r="AA7071" s="38" t="s">
        <v>1170</v>
      </c>
      <c r="AB7071" s="38" t="s">
        <v>14729</v>
      </c>
      <c r="AE7071" s="38" t="s">
        <v>2950</v>
      </c>
      <c r="AG7071" s="38">
        <v>1</v>
      </c>
      <c r="AH7071" s="38" t="s">
        <v>4439</v>
      </c>
      <c r="AI7071" s="38" t="s">
        <v>4440</v>
      </c>
      <c r="AJ7071" s="38" t="s">
        <v>4449</v>
      </c>
      <c r="AK7071" s="38" t="s">
        <v>72</v>
      </c>
      <c r="AL7071" s="301" t="s">
        <v>27299</v>
      </c>
    </row>
    <row r="7072" spans="1:38" ht="25.5">
      <c r="A7072" s="29">
        <v>1</v>
      </c>
      <c r="B7072" s="29">
        <v>0</v>
      </c>
      <c r="C7072" s="38" t="s">
        <v>27600</v>
      </c>
      <c r="D7072" s="38" t="s">
        <v>27583</v>
      </c>
      <c r="F7072" s="38" t="s">
        <v>26717</v>
      </c>
      <c r="I7072" s="38" t="s">
        <v>4446</v>
      </c>
      <c r="J7072" s="38" t="s">
        <v>27596</v>
      </c>
      <c r="N7072" s="38" t="s">
        <v>1316</v>
      </c>
      <c r="R7072" s="38" t="s">
        <v>19144</v>
      </c>
      <c r="U7072" s="38" t="s">
        <v>27607</v>
      </c>
      <c r="Y7072" s="38" t="s">
        <v>1322</v>
      </c>
      <c r="AA7072" s="38" t="s">
        <v>1170</v>
      </c>
      <c r="AB7072" s="38" t="s">
        <v>14976</v>
      </c>
      <c r="AE7072" s="38" t="s">
        <v>2950</v>
      </c>
      <c r="AG7072" s="38">
        <v>1</v>
      </c>
      <c r="AH7072" s="38" t="s">
        <v>4439</v>
      </c>
      <c r="AI7072" s="38" t="s">
        <v>4440</v>
      </c>
      <c r="AJ7072" s="38" t="s">
        <v>4449</v>
      </c>
      <c r="AK7072" s="38" t="s">
        <v>27610</v>
      </c>
      <c r="AL7072" s="301" t="s">
        <v>27299</v>
      </c>
    </row>
    <row r="7073" spans="1:56" ht="25.5">
      <c r="A7073" s="29">
        <v>0</v>
      </c>
      <c r="B7073" s="29">
        <v>0</v>
      </c>
      <c r="C7073" s="38" t="s">
        <v>27612</v>
      </c>
      <c r="F7073" s="38" t="s">
        <v>26717</v>
      </c>
      <c r="I7073" s="38" t="s">
        <v>4431</v>
      </c>
      <c r="J7073" s="406"/>
      <c r="M7073"/>
      <c r="U7073"/>
      <c r="AB7073" s="38" t="s">
        <v>27611</v>
      </c>
      <c r="AE7073" s="38" t="s">
        <v>2950</v>
      </c>
      <c r="AG7073" s="38">
        <v>1</v>
      </c>
      <c r="AJ7073" s="38" t="s">
        <v>15403</v>
      </c>
      <c r="AL7073" s="301" t="s">
        <v>27299</v>
      </c>
      <c r="AR7073" s="29" t="str">
        <f>IF(OR(I7073="Negativmappe",I7073="Negativstreifen",I7073="Diapositivfilm",I7073="Fotomappe;(POSITIVE)",AND(I7073="Kostümfotografie",NOT(AE7073="DT")),AND(I7073="Fotografie",NOT(AE7073="DT")),AND(I7073="Porträtfotografie",NOT(AE7073="DT")),AND(I7073="Fotodokumentation",NOT(AE7073="DT")),AND(I7073="Bühnenbildfotografie",NOT(AE7073="DT"))),"1","0")</f>
        <v>1</v>
      </c>
      <c r="AS7073" s="29">
        <f>AT7073</f>
        <v>0</v>
      </c>
      <c r="AT7073" s="29">
        <v>0</v>
      </c>
      <c r="AW7073" s="29" t="str">
        <f>IF(NOT(AV7073=""),"image/tiff","")</f>
        <v/>
      </c>
      <c r="AX7073" s="29" t="str">
        <f>IF(NOT(AV7073=""),"archival/master","")</f>
        <v/>
      </c>
      <c r="AY7073" s="29" t="str">
        <f>"https://media.mediathek-tanz-theater.de/iiif/2/nvt_"&amp;C7073&amp;".JP2"</f>
        <v>https://media.mediathek-tanz-theater.de/iiif/2/nvt_img-627.JP2</v>
      </c>
      <c r="AZ7073" s="29" t="str">
        <f>IF(NOT(AY7073=""),"image/jp2","")</f>
        <v>image/jp2</v>
      </c>
      <c r="BA7073" s="29" t="str">
        <f>IF(NOT(AY7073=""),"presentation/iiif","")</f>
        <v>presentation/iiif</v>
      </c>
      <c r="BB7073" s="29" t="str">
        <f>"https://media.mediathek-tanz-theater.de/iiif/2/nvt_"&amp;C7073&amp;".JP2/full/100,/0/default.jpg"</f>
        <v>https://media.mediathek-tanz-theater.de/iiif/2/nvt_img-627.JP2/full/100,/0/default.jpg</v>
      </c>
      <c r="BC7073" s="29" t="str">
        <f>IF(NOT(BB7073=""),"image/jpeg","")</f>
        <v>image/jpeg</v>
      </c>
      <c r="BD7073" s="29" t="str">
        <f>IF(NOT(BB7073=""),"presentation/thumbnail","")</f>
        <v>presentation/thumbnail</v>
      </c>
    </row>
    <row r="7074" spans="1:56" ht="25.5">
      <c r="A7074" s="29">
        <v>1</v>
      </c>
      <c r="B7074" s="29">
        <v>0</v>
      </c>
      <c r="C7074" s="38" t="s">
        <v>27630</v>
      </c>
      <c r="D7074" s="38" t="s">
        <v>27613</v>
      </c>
      <c r="F7074" s="38" t="s">
        <v>26717</v>
      </c>
      <c r="I7074" s="38" t="s">
        <v>4438</v>
      </c>
      <c r="J7074" s="38" t="s">
        <v>27612</v>
      </c>
      <c r="N7074" s="38" t="s">
        <v>1316</v>
      </c>
      <c r="R7074" s="38" t="s">
        <v>19144</v>
      </c>
      <c r="Y7074" s="38" t="s">
        <v>1322</v>
      </c>
      <c r="AA7074" s="38" t="s">
        <v>1170</v>
      </c>
      <c r="AE7074" s="38" t="s">
        <v>2950</v>
      </c>
      <c r="AG7074" s="38">
        <v>1</v>
      </c>
      <c r="AH7074" s="38" t="s">
        <v>4439</v>
      </c>
      <c r="AI7074" s="38" t="s">
        <v>4440</v>
      </c>
      <c r="AJ7074" s="38" t="s">
        <v>11491</v>
      </c>
      <c r="AL7074" s="301" t="s">
        <v>27299</v>
      </c>
    </row>
    <row r="7075" spans="1:56" ht="76.5">
      <c r="A7075" s="29">
        <v>1</v>
      </c>
      <c r="B7075" s="29">
        <v>0</v>
      </c>
      <c r="C7075" s="38" t="s">
        <v>27631</v>
      </c>
      <c r="D7075" s="38" t="s">
        <v>27614</v>
      </c>
      <c r="F7075" s="38" t="s">
        <v>26717</v>
      </c>
      <c r="I7075" s="38" t="s">
        <v>4446</v>
      </c>
      <c r="J7075" s="38" t="s">
        <v>27630</v>
      </c>
      <c r="N7075" s="38" t="s">
        <v>1316</v>
      </c>
      <c r="R7075" s="38" t="s">
        <v>19144</v>
      </c>
      <c r="U7075" s="38" t="s">
        <v>1208</v>
      </c>
      <c r="Y7075" s="38" t="s">
        <v>1322</v>
      </c>
      <c r="AA7075" s="38" t="s">
        <v>1170</v>
      </c>
      <c r="AB7075" s="38" t="s">
        <v>14981</v>
      </c>
      <c r="AE7075" s="38" t="s">
        <v>2950</v>
      </c>
      <c r="AG7075" s="38">
        <v>1</v>
      </c>
      <c r="AH7075" s="38" t="s">
        <v>4439</v>
      </c>
      <c r="AI7075" s="38" t="s">
        <v>4440</v>
      </c>
      <c r="AJ7075" s="38" t="s">
        <v>4449</v>
      </c>
      <c r="AK7075" s="38" t="s">
        <v>27647</v>
      </c>
      <c r="AL7075" s="301" t="s">
        <v>27299</v>
      </c>
    </row>
    <row r="7076" spans="1:56" ht="25.5">
      <c r="A7076" s="29">
        <v>1</v>
      </c>
      <c r="B7076" s="29">
        <v>0</v>
      </c>
      <c r="C7076" s="38" t="s">
        <v>27632</v>
      </c>
      <c r="D7076" s="38" t="s">
        <v>27615</v>
      </c>
      <c r="F7076" s="38" t="s">
        <v>26717</v>
      </c>
      <c r="I7076" s="38" t="s">
        <v>4446</v>
      </c>
      <c r="J7076" s="38" t="s">
        <v>27630</v>
      </c>
      <c r="N7076" s="38" t="s">
        <v>1316</v>
      </c>
      <c r="R7076" s="38" t="s">
        <v>19144</v>
      </c>
      <c r="U7076" s="38" t="s">
        <v>1208</v>
      </c>
      <c r="Y7076" s="38" t="s">
        <v>1322</v>
      </c>
      <c r="AA7076" s="38" t="s">
        <v>1170</v>
      </c>
      <c r="AB7076" s="38" t="s">
        <v>14985</v>
      </c>
      <c r="AE7076" s="38" t="s">
        <v>2950</v>
      </c>
      <c r="AG7076" s="38">
        <v>1</v>
      </c>
      <c r="AH7076" s="38" t="s">
        <v>4439</v>
      </c>
      <c r="AI7076" s="38" t="s">
        <v>4440</v>
      </c>
      <c r="AJ7076" s="38" t="s">
        <v>4449</v>
      </c>
      <c r="AK7076" s="38" t="s">
        <v>27648</v>
      </c>
      <c r="AL7076" s="301" t="s">
        <v>27299</v>
      </c>
    </row>
    <row r="7077" spans="1:56" ht="25.5">
      <c r="A7077" s="29">
        <v>1</v>
      </c>
      <c r="B7077" s="29">
        <v>0</v>
      </c>
      <c r="C7077" s="38" t="s">
        <v>27633</v>
      </c>
      <c r="D7077" s="38" t="s">
        <v>27616</v>
      </c>
      <c r="F7077" s="38" t="s">
        <v>26717</v>
      </c>
      <c r="I7077" s="38" t="s">
        <v>4446</v>
      </c>
      <c r="J7077" s="38" t="s">
        <v>27630</v>
      </c>
      <c r="N7077" s="38" t="s">
        <v>1316</v>
      </c>
      <c r="R7077" s="38" t="s">
        <v>19144</v>
      </c>
      <c r="U7077" s="38" t="s">
        <v>1208</v>
      </c>
      <c r="Y7077" s="38" t="s">
        <v>1322</v>
      </c>
      <c r="AA7077" s="38" t="s">
        <v>1170</v>
      </c>
      <c r="AB7077" s="38" t="s">
        <v>14992</v>
      </c>
      <c r="AE7077" s="38" t="s">
        <v>2950</v>
      </c>
      <c r="AG7077" s="38">
        <v>1</v>
      </c>
      <c r="AH7077" s="38" t="s">
        <v>4439</v>
      </c>
      <c r="AI7077" s="38" t="s">
        <v>4440</v>
      </c>
      <c r="AJ7077" s="38" t="s">
        <v>4449</v>
      </c>
      <c r="AK7077" s="38" t="s">
        <v>27648</v>
      </c>
      <c r="AL7077" s="301" t="s">
        <v>27299</v>
      </c>
    </row>
    <row r="7078" spans="1:56" ht="25.5">
      <c r="A7078" s="29">
        <v>1</v>
      </c>
      <c r="B7078" s="29">
        <v>0</v>
      </c>
      <c r="C7078" s="38" t="s">
        <v>27634</v>
      </c>
      <c r="D7078" s="38" t="s">
        <v>27617</v>
      </c>
      <c r="F7078" s="38" t="s">
        <v>26717</v>
      </c>
      <c r="I7078" s="38" t="s">
        <v>4438</v>
      </c>
      <c r="J7078" s="38" t="s">
        <v>27612</v>
      </c>
      <c r="N7078" s="38" t="s">
        <v>1316</v>
      </c>
      <c r="R7078" s="38" t="s">
        <v>19144</v>
      </c>
      <c r="Y7078" s="38" t="s">
        <v>1322</v>
      </c>
      <c r="AA7078" s="38" t="s">
        <v>1170</v>
      </c>
      <c r="AE7078" s="38" t="s">
        <v>2950</v>
      </c>
      <c r="AG7078" s="38">
        <v>1</v>
      </c>
      <c r="AH7078" s="38" t="s">
        <v>4439</v>
      </c>
      <c r="AI7078" s="38" t="s">
        <v>4440</v>
      </c>
      <c r="AJ7078" s="38" t="s">
        <v>11546</v>
      </c>
      <c r="AL7078" s="301" t="s">
        <v>27299</v>
      </c>
    </row>
    <row r="7079" spans="1:56" ht="25.5">
      <c r="A7079" s="29">
        <v>1</v>
      </c>
      <c r="B7079" s="29">
        <v>0</v>
      </c>
      <c r="C7079" s="38" t="s">
        <v>27635</v>
      </c>
      <c r="D7079" s="38" t="s">
        <v>27618</v>
      </c>
      <c r="F7079" s="38" t="s">
        <v>26717</v>
      </c>
      <c r="I7079" s="38" t="s">
        <v>4446</v>
      </c>
      <c r="J7079" s="38" t="s">
        <v>27634</v>
      </c>
      <c r="N7079" s="38" t="s">
        <v>1316</v>
      </c>
      <c r="R7079" s="38" t="s">
        <v>19144</v>
      </c>
      <c r="U7079" s="38" t="s">
        <v>1208</v>
      </c>
      <c r="Y7079" s="38" t="s">
        <v>1322</v>
      </c>
      <c r="AA7079" s="38" t="s">
        <v>1170</v>
      </c>
      <c r="AB7079" s="38" t="s">
        <v>14995</v>
      </c>
      <c r="AE7079" s="38" t="s">
        <v>2950</v>
      </c>
      <c r="AG7079" s="38">
        <v>1</v>
      </c>
      <c r="AH7079" s="38" t="s">
        <v>4439</v>
      </c>
      <c r="AI7079" s="38" t="s">
        <v>4440</v>
      </c>
      <c r="AJ7079" s="38" t="s">
        <v>4449</v>
      </c>
      <c r="AK7079" s="38" t="s">
        <v>72</v>
      </c>
      <c r="AL7079" s="301" t="s">
        <v>27299</v>
      </c>
    </row>
    <row r="7080" spans="1:56" ht="25.5">
      <c r="A7080" s="29">
        <v>1</v>
      </c>
      <c r="B7080" s="29">
        <v>0</v>
      </c>
      <c r="C7080" s="38" t="s">
        <v>27636</v>
      </c>
      <c r="D7080" s="38" t="s">
        <v>27619</v>
      </c>
      <c r="F7080" s="38" t="s">
        <v>26717</v>
      </c>
      <c r="I7080" s="38" t="s">
        <v>4446</v>
      </c>
      <c r="J7080" s="38" t="s">
        <v>27634</v>
      </c>
      <c r="N7080" s="38" t="s">
        <v>1316</v>
      </c>
      <c r="R7080" s="38" t="s">
        <v>19144</v>
      </c>
      <c r="U7080" s="38" t="s">
        <v>1208</v>
      </c>
      <c r="Y7080" s="38" t="s">
        <v>1322</v>
      </c>
      <c r="AA7080" s="38" t="s">
        <v>1170</v>
      </c>
      <c r="AB7080" s="38" t="s">
        <v>15002</v>
      </c>
      <c r="AE7080" s="38" t="s">
        <v>2950</v>
      </c>
      <c r="AG7080" s="38">
        <v>1</v>
      </c>
      <c r="AH7080" s="38" t="s">
        <v>4439</v>
      </c>
      <c r="AI7080" s="38" t="s">
        <v>4440</v>
      </c>
      <c r="AJ7080" s="38" t="s">
        <v>4449</v>
      </c>
      <c r="AK7080" s="38" t="s">
        <v>72</v>
      </c>
      <c r="AL7080" s="301" t="s">
        <v>27299</v>
      </c>
    </row>
    <row r="7081" spans="1:56" ht="25.5">
      <c r="A7081" s="29">
        <v>1</v>
      </c>
      <c r="B7081" s="29">
        <v>0</v>
      </c>
      <c r="C7081" s="38" t="s">
        <v>27637</v>
      </c>
      <c r="D7081" s="38" t="s">
        <v>27620</v>
      </c>
      <c r="F7081" s="38" t="s">
        <v>26717</v>
      </c>
      <c r="I7081" s="38" t="s">
        <v>4446</v>
      </c>
      <c r="J7081" s="38" t="s">
        <v>27634</v>
      </c>
      <c r="N7081" s="38" t="s">
        <v>1316</v>
      </c>
      <c r="R7081" s="38" t="s">
        <v>19144</v>
      </c>
      <c r="U7081" s="38" t="s">
        <v>1208</v>
      </c>
      <c r="Y7081" s="38" t="s">
        <v>1322</v>
      </c>
      <c r="AA7081" s="38" t="s">
        <v>1170</v>
      </c>
      <c r="AB7081" s="38" t="s">
        <v>15005</v>
      </c>
      <c r="AE7081" s="38" t="s">
        <v>2950</v>
      </c>
      <c r="AG7081" s="38">
        <v>1</v>
      </c>
      <c r="AH7081" s="38" t="s">
        <v>4439</v>
      </c>
      <c r="AI7081" s="38" t="s">
        <v>4440</v>
      </c>
      <c r="AJ7081" s="38" t="s">
        <v>4449</v>
      </c>
      <c r="AK7081" s="38" t="s">
        <v>72</v>
      </c>
      <c r="AL7081" s="301" t="s">
        <v>27299</v>
      </c>
    </row>
    <row r="7082" spans="1:56" ht="25.5">
      <c r="A7082" s="29">
        <v>1</v>
      </c>
      <c r="B7082" s="29">
        <v>0</v>
      </c>
      <c r="C7082" s="38" t="s">
        <v>27638</v>
      </c>
      <c r="D7082" s="38" t="s">
        <v>27621</v>
      </c>
      <c r="F7082" s="38" t="s">
        <v>26717</v>
      </c>
      <c r="I7082" s="38" t="s">
        <v>4438</v>
      </c>
      <c r="J7082" s="38" t="s">
        <v>27612</v>
      </c>
      <c r="N7082" s="38" t="s">
        <v>1316</v>
      </c>
      <c r="R7082" s="38" t="s">
        <v>19144</v>
      </c>
      <c r="Y7082" s="38" t="s">
        <v>1322</v>
      </c>
      <c r="AA7082" s="38" t="s">
        <v>1170</v>
      </c>
      <c r="AE7082" s="38" t="s">
        <v>2950</v>
      </c>
      <c r="AG7082" s="38">
        <v>1</v>
      </c>
      <c r="AH7082" s="38" t="s">
        <v>4439</v>
      </c>
      <c r="AI7082" s="38" t="s">
        <v>4440</v>
      </c>
      <c r="AJ7082" s="38" t="s">
        <v>12883</v>
      </c>
      <c r="AL7082" s="301" t="s">
        <v>27299</v>
      </c>
    </row>
    <row r="7083" spans="1:56" ht="25.5">
      <c r="A7083" s="29">
        <v>1</v>
      </c>
      <c r="B7083" s="29">
        <v>0</v>
      </c>
      <c r="C7083" s="38" t="s">
        <v>27639</v>
      </c>
      <c r="D7083" s="38" t="s">
        <v>27622</v>
      </c>
      <c r="F7083" s="38" t="s">
        <v>26717</v>
      </c>
      <c r="I7083" s="38" t="s">
        <v>4446</v>
      </c>
      <c r="J7083" s="38" t="s">
        <v>27638</v>
      </c>
      <c r="N7083" s="38" t="s">
        <v>1316</v>
      </c>
      <c r="R7083" s="38" t="s">
        <v>19144</v>
      </c>
      <c r="U7083" s="38" t="s">
        <v>1208</v>
      </c>
      <c r="Y7083" s="38" t="s">
        <v>1322</v>
      </c>
      <c r="AA7083" s="38" t="s">
        <v>1170</v>
      </c>
      <c r="AB7083" s="38" t="s">
        <v>15011</v>
      </c>
      <c r="AE7083" s="38" t="s">
        <v>2950</v>
      </c>
      <c r="AG7083" s="38">
        <v>1</v>
      </c>
      <c r="AH7083" s="38" t="s">
        <v>4439</v>
      </c>
      <c r="AI7083" s="38" t="s">
        <v>4440</v>
      </c>
      <c r="AJ7083" s="38" t="s">
        <v>4449</v>
      </c>
      <c r="AK7083" s="38" t="s">
        <v>72</v>
      </c>
      <c r="AL7083" s="301" t="s">
        <v>27299</v>
      </c>
    </row>
    <row r="7084" spans="1:56" ht="25.5">
      <c r="A7084" s="29">
        <v>1</v>
      </c>
      <c r="B7084" s="29">
        <v>0</v>
      </c>
      <c r="C7084" s="38" t="s">
        <v>27640</v>
      </c>
      <c r="D7084" s="38" t="s">
        <v>27623</v>
      </c>
      <c r="F7084" s="38" t="s">
        <v>26717</v>
      </c>
      <c r="I7084" s="38" t="s">
        <v>4446</v>
      </c>
      <c r="J7084" s="38" t="s">
        <v>27638</v>
      </c>
      <c r="N7084" s="38" t="s">
        <v>1316</v>
      </c>
      <c r="R7084" s="38" t="s">
        <v>19144</v>
      </c>
      <c r="U7084" s="38" t="s">
        <v>1208</v>
      </c>
      <c r="Y7084" s="38" t="s">
        <v>1322</v>
      </c>
      <c r="AA7084" s="38" t="s">
        <v>1170</v>
      </c>
      <c r="AB7084" s="38" t="s">
        <v>15015</v>
      </c>
      <c r="AE7084" s="38" t="s">
        <v>2950</v>
      </c>
      <c r="AG7084" s="38">
        <v>1</v>
      </c>
      <c r="AH7084" s="38" t="s">
        <v>4439</v>
      </c>
      <c r="AI7084" s="38" t="s">
        <v>4440</v>
      </c>
      <c r="AJ7084" s="38" t="s">
        <v>4449</v>
      </c>
      <c r="AK7084" s="38" t="s">
        <v>72</v>
      </c>
      <c r="AL7084" s="301" t="s">
        <v>27299</v>
      </c>
    </row>
    <row r="7085" spans="1:56" ht="38.25">
      <c r="A7085" s="29">
        <v>1</v>
      </c>
      <c r="B7085" s="29">
        <v>0</v>
      </c>
      <c r="C7085" s="38" t="s">
        <v>27641</v>
      </c>
      <c r="D7085" s="38" t="s">
        <v>27624</v>
      </c>
      <c r="F7085" s="38" t="s">
        <v>26717</v>
      </c>
      <c r="I7085" s="38" t="s">
        <v>4446</v>
      </c>
      <c r="J7085" s="38" t="s">
        <v>27638</v>
      </c>
      <c r="N7085" s="38" t="s">
        <v>1316</v>
      </c>
      <c r="R7085" s="38" t="s">
        <v>19144</v>
      </c>
      <c r="U7085" s="38" t="s">
        <v>1208</v>
      </c>
      <c r="Y7085" s="38" t="s">
        <v>1322</v>
      </c>
      <c r="AA7085" s="38" t="s">
        <v>1170</v>
      </c>
      <c r="AB7085" s="38" t="s">
        <v>15021</v>
      </c>
      <c r="AE7085" s="38" t="s">
        <v>2950</v>
      </c>
      <c r="AG7085" s="38">
        <v>1</v>
      </c>
      <c r="AH7085" s="38" t="s">
        <v>4439</v>
      </c>
      <c r="AI7085" s="38" t="s">
        <v>4440</v>
      </c>
      <c r="AJ7085" s="38" t="s">
        <v>4449</v>
      </c>
      <c r="AK7085" s="38" t="s">
        <v>27649</v>
      </c>
      <c r="AL7085" s="301" t="s">
        <v>27299</v>
      </c>
    </row>
    <row r="7086" spans="1:56" ht="25.5">
      <c r="A7086" s="29">
        <v>1</v>
      </c>
      <c r="B7086" s="29">
        <v>0</v>
      </c>
      <c r="C7086" s="38" t="s">
        <v>27642</v>
      </c>
      <c r="D7086" s="38" t="s">
        <v>27625</v>
      </c>
      <c r="F7086" s="38" t="s">
        <v>26717</v>
      </c>
      <c r="I7086" s="38" t="s">
        <v>4438</v>
      </c>
      <c r="J7086" s="38" t="s">
        <v>27612</v>
      </c>
      <c r="N7086" s="38" t="s">
        <v>1316</v>
      </c>
      <c r="R7086" s="38" t="s">
        <v>19144</v>
      </c>
      <c r="Y7086" s="38" t="s">
        <v>1322</v>
      </c>
      <c r="AA7086" s="38" t="s">
        <v>1170</v>
      </c>
      <c r="AE7086" s="38" t="s">
        <v>2950</v>
      </c>
      <c r="AG7086" s="38">
        <v>1</v>
      </c>
      <c r="AH7086" s="38" t="s">
        <v>4439</v>
      </c>
      <c r="AI7086" s="38" t="s">
        <v>4440</v>
      </c>
      <c r="AJ7086" s="38" t="s">
        <v>5913</v>
      </c>
      <c r="AL7086" s="301" t="s">
        <v>27299</v>
      </c>
    </row>
    <row r="7087" spans="1:56" ht="25.5">
      <c r="A7087" s="29">
        <v>1</v>
      </c>
      <c r="B7087" s="29">
        <v>0</v>
      </c>
      <c r="C7087" s="38" t="s">
        <v>27643</v>
      </c>
      <c r="D7087" s="38" t="s">
        <v>27626</v>
      </c>
      <c r="F7087" s="38" t="s">
        <v>26717</v>
      </c>
      <c r="I7087" s="38" t="s">
        <v>4446</v>
      </c>
      <c r="J7087" s="38" t="s">
        <v>27642</v>
      </c>
      <c r="N7087" s="38" t="s">
        <v>1316</v>
      </c>
      <c r="R7087" s="38" t="s">
        <v>19144</v>
      </c>
      <c r="U7087" s="38" t="s">
        <v>1208</v>
      </c>
      <c r="Y7087" s="38" t="s">
        <v>1322</v>
      </c>
      <c r="AA7087" s="38" t="s">
        <v>1170</v>
      </c>
      <c r="AB7087" s="38" t="s">
        <v>15025</v>
      </c>
      <c r="AE7087" s="38" t="s">
        <v>2950</v>
      </c>
      <c r="AG7087" s="38">
        <v>1</v>
      </c>
      <c r="AH7087" s="38" t="s">
        <v>4439</v>
      </c>
      <c r="AI7087" s="38" t="s">
        <v>4440</v>
      </c>
      <c r="AJ7087" s="38" t="s">
        <v>4449</v>
      </c>
      <c r="AK7087" s="38" t="s">
        <v>27650</v>
      </c>
      <c r="AL7087" s="301" t="s">
        <v>27299</v>
      </c>
    </row>
    <row r="7088" spans="1:56" ht="25.5">
      <c r="A7088" s="29">
        <v>1</v>
      </c>
      <c r="B7088" s="29">
        <v>0</v>
      </c>
      <c r="C7088" s="38" t="s">
        <v>27644</v>
      </c>
      <c r="D7088" s="38" t="s">
        <v>27627</v>
      </c>
      <c r="F7088" s="38" t="s">
        <v>26717</v>
      </c>
      <c r="I7088" s="38" t="s">
        <v>4446</v>
      </c>
      <c r="J7088" s="38" t="s">
        <v>27642</v>
      </c>
      <c r="N7088" s="38" t="s">
        <v>1316</v>
      </c>
      <c r="R7088" s="38" t="s">
        <v>19144</v>
      </c>
      <c r="U7088" s="38" t="s">
        <v>1208</v>
      </c>
      <c r="Y7088" s="38" t="s">
        <v>1322</v>
      </c>
      <c r="AA7088" s="38" t="s">
        <v>1170</v>
      </c>
      <c r="AB7088" s="38" t="s">
        <v>15029</v>
      </c>
      <c r="AE7088" s="38" t="s">
        <v>2950</v>
      </c>
      <c r="AG7088" s="38">
        <v>1</v>
      </c>
      <c r="AH7088" s="38" t="s">
        <v>4439</v>
      </c>
      <c r="AI7088" s="38" t="s">
        <v>4440</v>
      </c>
      <c r="AJ7088" s="38" t="s">
        <v>4449</v>
      </c>
      <c r="AK7088" s="38" t="s">
        <v>72</v>
      </c>
      <c r="AL7088" s="301" t="s">
        <v>27299</v>
      </c>
    </row>
    <row r="7089" spans="1:56" ht="25.5">
      <c r="A7089" s="29">
        <v>1</v>
      </c>
      <c r="B7089" s="29">
        <v>0</v>
      </c>
      <c r="C7089" s="38" t="s">
        <v>27645</v>
      </c>
      <c r="D7089" s="38" t="s">
        <v>27628</v>
      </c>
      <c r="F7089" s="38" t="s">
        <v>26717</v>
      </c>
      <c r="I7089" s="38" t="s">
        <v>4446</v>
      </c>
      <c r="J7089" s="38" t="s">
        <v>27642</v>
      </c>
      <c r="N7089" s="38" t="s">
        <v>1316</v>
      </c>
      <c r="R7089" s="38" t="s">
        <v>19144</v>
      </c>
      <c r="U7089" s="38" t="s">
        <v>1208</v>
      </c>
      <c r="Y7089" s="38" t="s">
        <v>1322</v>
      </c>
      <c r="AA7089" s="38" t="s">
        <v>1170</v>
      </c>
      <c r="AB7089" s="38" t="s">
        <v>15036</v>
      </c>
      <c r="AE7089" s="38" t="s">
        <v>2950</v>
      </c>
      <c r="AG7089" s="38">
        <v>1</v>
      </c>
      <c r="AH7089" s="38" t="s">
        <v>4439</v>
      </c>
      <c r="AI7089" s="38" t="s">
        <v>4440</v>
      </c>
      <c r="AJ7089" s="38" t="s">
        <v>4449</v>
      </c>
      <c r="AK7089" s="38" t="s">
        <v>72</v>
      </c>
      <c r="AL7089" s="301" t="s">
        <v>27299</v>
      </c>
    </row>
    <row r="7090" spans="1:56" ht="25.5">
      <c r="A7090" s="29">
        <v>1</v>
      </c>
      <c r="B7090" s="29">
        <v>0</v>
      </c>
      <c r="C7090" s="38" t="s">
        <v>27646</v>
      </c>
      <c r="D7090" s="38" t="s">
        <v>27629</v>
      </c>
      <c r="F7090" s="38" t="s">
        <v>26717</v>
      </c>
      <c r="I7090" s="38" t="s">
        <v>4446</v>
      </c>
      <c r="J7090" s="38" t="s">
        <v>27642</v>
      </c>
      <c r="N7090" s="38" t="s">
        <v>1316</v>
      </c>
      <c r="R7090" s="38" t="s">
        <v>19144</v>
      </c>
      <c r="U7090" s="38" t="s">
        <v>1208</v>
      </c>
      <c r="Y7090" s="38" t="s">
        <v>1322</v>
      </c>
      <c r="AA7090" s="38" t="s">
        <v>1170</v>
      </c>
      <c r="AB7090" s="38" t="s">
        <v>15039</v>
      </c>
      <c r="AE7090" s="38" t="s">
        <v>2950</v>
      </c>
      <c r="AG7090" s="38">
        <v>1</v>
      </c>
      <c r="AH7090" s="38" t="s">
        <v>4439</v>
      </c>
      <c r="AI7090" s="38" t="s">
        <v>4440</v>
      </c>
      <c r="AJ7090" s="38" t="s">
        <v>4449</v>
      </c>
      <c r="AK7090" s="38" t="s">
        <v>11912</v>
      </c>
      <c r="AL7090" s="301" t="s">
        <v>27299</v>
      </c>
    </row>
    <row r="7091" spans="1:56" ht="25.5">
      <c r="A7091" s="29">
        <v>0</v>
      </c>
      <c r="B7091" s="29">
        <v>0</v>
      </c>
      <c r="C7091" s="38" t="s">
        <v>27652</v>
      </c>
      <c r="F7091" s="38" t="s">
        <v>26717</v>
      </c>
      <c r="I7091" s="38" t="s">
        <v>4431</v>
      </c>
      <c r="J7091" s="406"/>
      <c r="M7091"/>
      <c r="U7091"/>
      <c r="AB7091" s="38" t="s">
        <v>27651</v>
      </c>
      <c r="AE7091" s="38" t="s">
        <v>2950</v>
      </c>
      <c r="AG7091" s="38">
        <v>1</v>
      </c>
      <c r="AJ7091" s="38" t="s">
        <v>15403</v>
      </c>
      <c r="AL7091" s="301" t="s">
        <v>27299</v>
      </c>
      <c r="AR7091" s="29" t="str">
        <f>IF(OR(I7091="Negativmappe",I7091="Negativstreifen",I7091="Diapositivfilm",I7091="Fotomappe;(POSITIVE)",AND(I7091="Kostümfotografie",NOT(AE7091="DT")),AND(I7091="Fotografie",NOT(AE7091="DT")),AND(I7091="Porträtfotografie",NOT(AE7091="DT")),AND(I7091="Fotodokumentation",NOT(AE7091="DT")),AND(I7091="Bühnenbildfotografie",NOT(AE7091="DT"))),"1","0")</f>
        <v>1</v>
      </c>
      <c r="AS7091" s="29">
        <f>AT7091</f>
        <v>0</v>
      </c>
      <c r="AT7091" s="29">
        <v>0</v>
      </c>
      <c r="AW7091" s="29" t="str">
        <f>IF(NOT(AV7091=""),"image/tiff","")</f>
        <v/>
      </c>
      <c r="AX7091" s="29" t="str">
        <f>IF(NOT(AV7091=""),"archival/master","")</f>
        <v/>
      </c>
      <c r="AY7091" s="29" t="str">
        <f>"https://media.mediathek-tanz-theater.de/iiif/2/nvt_"&amp;C7091&amp;".JP2"</f>
        <v>https://media.mediathek-tanz-theater.de/iiif/2/nvt_img-628.JP2</v>
      </c>
      <c r="AZ7091" s="29" t="str">
        <f>IF(NOT(AY7091=""),"image/jp2","")</f>
        <v>image/jp2</v>
      </c>
      <c r="BA7091" s="29" t="str">
        <f>IF(NOT(AY7091=""),"presentation/iiif","")</f>
        <v>presentation/iiif</v>
      </c>
      <c r="BB7091" s="29" t="str">
        <f>"https://media.mediathek-tanz-theater.de/iiif/2/nvt_"&amp;C7091&amp;".JP2/full/100,/0/default.jpg"</f>
        <v>https://media.mediathek-tanz-theater.de/iiif/2/nvt_img-628.JP2/full/100,/0/default.jpg</v>
      </c>
      <c r="BC7091" s="29" t="str">
        <f>IF(NOT(BB7091=""),"image/jpeg","")</f>
        <v>image/jpeg</v>
      </c>
      <c r="BD7091" s="29" t="str">
        <f>IF(NOT(BB7091=""),"presentation/thumbnail","")</f>
        <v>presentation/thumbnail</v>
      </c>
    </row>
    <row r="7092" spans="1:56" ht="25.5">
      <c r="A7092" s="29">
        <v>1</v>
      </c>
      <c r="B7092" s="29">
        <v>0</v>
      </c>
      <c r="C7092" s="38" t="s">
        <v>27669</v>
      </c>
      <c r="D7092" s="38" t="s">
        <v>27653</v>
      </c>
      <c r="F7092" s="38" t="s">
        <v>26717</v>
      </c>
      <c r="I7092" s="38" t="s">
        <v>4438</v>
      </c>
      <c r="J7092" s="38" t="s">
        <v>27652</v>
      </c>
      <c r="N7092" s="38" t="s">
        <v>1316</v>
      </c>
      <c r="R7092" s="38" t="s">
        <v>19144</v>
      </c>
      <c r="Y7092" s="38" t="s">
        <v>1322</v>
      </c>
      <c r="AA7092" s="38" t="s">
        <v>1170</v>
      </c>
      <c r="AE7092" s="38" t="s">
        <v>2950</v>
      </c>
      <c r="AG7092" s="38">
        <v>1</v>
      </c>
      <c r="AH7092" s="38" t="s">
        <v>4439</v>
      </c>
      <c r="AI7092" s="38" t="s">
        <v>4440</v>
      </c>
      <c r="AJ7092" s="38" t="s">
        <v>11534</v>
      </c>
      <c r="AL7092" s="301" t="s">
        <v>27299</v>
      </c>
    </row>
    <row r="7093" spans="1:56" ht="38.25">
      <c r="A7093" s="29">
        <v>1</v>
      </c>
      <c r="B7093" s="29">
        <v>0</v>
      </c>
      <c r="C7093" s="38" t="s">
        <v>27670</v>
      </c>
      <c r="D7093" s="38" t="s">
        <v>27654</v>
      </c>
      <c r="F7093" s="38" t="s">
        <v>26717</v>
      </c>
      <c r="I7093" s="38" t="s">
        <v>4446</v>
      </c>
      <c r="J7093" s="38" t="s">
        <v>27669</v>
      </c>
      <c r="N7093" s="38" t="s">
        <v>1316</v>
      </c>
      <c r="R7093" s="38" t="s">
        <v>19144</v>
      </c>
      <c r="U7093" s="38" t="s">
        <v>27685</v>
      </c>
      <c r="Y7093" s="38" t="s">
        <v>1322</v>
      </c>
      <c r="AA7093" s="38" t="s">
        <v>1170</v>
      </c>
      <c r="AB7093" s="38" t="s">
        <v>15049</v>
      </c>
      <c r="AE7093" s="38" t="s">
        <v>2950</v>
      </c>
      <c r="AG7093" s="38">
        <v>1</v>
      </c>
      <c r="AH7093" s="38" t="s">
        <v>4439</v>
      </c>
      <c r="AI7093" s="38" t="s">
        <v>4440</v>
      </c>
      <c r="AJ7093" s="38" t="s">
        <v>4449</v>
      </c>
      <c r="AK7093" s="38" t="s">
        <v>72</v>
      </c>
      <c r="AL7093" s="301" t="s">
        <v>27299</v>
      </c>
    </row>
    <row r="7094" spans="1:56" ht="51">
      <c r="A7094" s="29">
        <v>1</v>
      </c>
      <c r="B7094" s="29">
        <v>0</v>
      </c>
      <c r="C7094" s="38" t="s">
        <v>27671</v>
      </c>
      <c r="D7094" s="38" t="s">
        <v>27655</v>
      </c>
      <c r="F7094" s="38" t="s">
        <v>26717</v>
      </c>
      <c r="I7094" s="38" t="s">
        <v>4446</v>
      </c>
      <c r="J7094" s="38" t="s">
        <v>27669</v>
      </c>
      <c r="N7094" s="38" t="s">
        <v>1316</v>
      </c>
      <c r="R7094" s="38" t="s">
        <v>19144</v>
      </c>
      <c r="U7094" s="38" t="s">
        <v>27686</v>
      </c>
      <c r="Y7094" s="38" t="s">
        <v>1322</v>
      </c>
      <c r="AA7094" s="38" t="s">
        <v>1170</v>
      </c>
      <c r="AB7094" s="38" t="s">
        <v>15053</v>
      </c>
      <c r="AE7094" s="38" t="s">
        <v>2950</v>
      </c>
      <c r="AG7094" s="38">
        <v>1</v>
      </c>
      <c r="AH7094" s="38" t="s">
        <v>4439</v>
      </c>
      <c r="AI7094" s="38" t="s">
        <v>4440</v>
      </c>
      <c r="AJ7094" s="38" t="s">
        <v>4449</v>
      </c>
      <c r="AK7094" s="38" t="s">
        <v>72</v>
      </c>
      <c r="AL7094" s="301" t="s">
        <v>27299</v>
      </c>
    </row>
    <row r="7095" spans="1:56" ht="38.25">
      <c r="A7095" s="29">
        <v>1</v>
      </c>
      <c r="B7095" s="29">
        <v>0</v>
      </c>
      <c r="C7095" s="38" t="s">
        <v>27672</v>
      </c>
      <c r="D7095" s="38" t="s">
        <v>27656</v>
      </c>
      <c r="F7095" s="38" t="s">
        <v>26717</v>
      </c>
      <c r="I7095" s="38" t="s">
        <v>4446</v>
      </c>
      <c r="J7095" s="38" t="s">
        <v>27669</v>
      </c>
      <c r="N7095" s="38" t="s">
        <v>1316</v>
      </c>
      <c r="R7095" s="38" t="s">
        <v>19144</v>
      </c>
      <c r="U7095" s="38" t="s">
        <v>27687</v>
      </c>
      <c r="Y7095" s="38" t="s">
        <v>1322</v>
      </c>
      <c r="AA7095" s="38" t="s">
        <v>1170</v>
      </c>
      <c r="AB7095" s="38" t="s">
        <v>15060</v>
      </c>
      <c r="AE7095" s="38" t="s">
        <v>2950</v>
      </c>
      <c r="AG7095" s="38">
        <v>1</v>
      </c>
      <c r="AH7095" s="38" t="s">
        <v>4439</v>
      </c>
      <c r="AI7095" s="38" t="s">
        <v>4440</v>
      </c>
      <c r="AJ7095" s="38" t="s">
        <v>4449</v>
      </c>
      <c r="AK7095" s="38" t="s">
        <v>27696</v>
      </c>
      <c r="AL7095" s="301" t="s">
        <v>27299</v>
      </c>
    </row>
    <row r="7096" spans="1:56" ht="25.5">
      <c r="A7096" s="29">
        <v>1</v>
      </c>
      <c r="B7096" s="29">
        <v>0</v>
      </c>
      <c r="C7096" s="38" t="s">
        <v>27673</v>
      </c>
      <c r="D7096" s="38" t="s">
        <v>27657</v>
      </c>
      <c r="F7096" s="38" t="s">
        <v>26717</v>
      </c>
      <c r="I7096" s="38" t="s">
        <v>4438</v>
      </c>
      <c r="J7096" s="38" t="s">
        <v>27652</v>
      </c>
      <c r="N7096" s="38" t="s">
        <v>1316</v>
      </c>
      <c r="R7096" s="38" t="s">
        <v>19144</v>
      </c>
      <c r="Y7096" s="38" t="s">
        <v>1322</v>
      </c>
      <c r="AA7096" s="38" t="s">
        <v>1170</v>
      </c>
      <c r="AE7096" s="38" t="s">
        <v>2950</v>
      </c>
      <c r="AG7096" s="38">
        <v>1</v>
      </c>
      <c r="AH7096" s="38" t="s">
        <v>4439</v>
      </c>
      <c r="AI7096" s="38" t="s">
        <v>4440</v>
      </c>
      <c r="AJ7096" s="38" t="s">
        <v>13880</v>
      </c>
      <c r="AK7096" s="38" t="s">
        <v>11174</v>
      </c>
      <c r="AL7096" s="301" t="s">
        <v>27299</v>
      </c>
    </row>
    <row r="7097" spans="1:56" ht="25.5">
      <c r="A7097" s="29">
        <v>1</v>
      </c>
      <c r="B7097" s="29">
        <v>0</v>
      </c>
      <c r="C7097" s="38" t="s">
        <v>27674</v>
      </c>
      <c r="D7097" s="38" t="s">
        <v>27658</v>
      </c>
      <c r="F7097" s="38" t="s">
        <v>26717</v>
      </c>
      <c r="I7097" s="38" t="s">
        <v>4446</v>
      </c>
      <c r="J7097" s="38" t="s">
        <v>27673</v>
      </c>
      <c r="N7097" s="38" t="s">
        <v>1316</v>
      </c>
      <c r="R7097" s="38" t="s">
        <v>19144</v>
      </c>
      <c r="U7097" s="38" t="s">
        <v>27689</v>
      </c>
      <c r="Y7097" s="38" t="s">
        <v>1322</v>
      </c>
      <c r="AA7097" s="38" t="s">
        <v>1170</v>
      </c>
      <c r="AB7097" s="38" t="s">
        <v>15063</v>
      </c>
      <c r="AE7097" s="38" t="s">
        <v>2950</v>
      </c>
      <c r="AG7097" s="38">
        <v>1</v>
      </c>
      <c r="AH7097" s="38" t="s">
        <v>4439</v>
      </c>
      <c r="AI7097" s="38" t="s">
        <v>4440</v>
      </c>
      <c r="AJ7097" s="38" t="s">
        <v>4449</v>
      </c>
      <c r="AK7097" s="38" t="s">
        <v>20014</v>
      </c>
      <c r="AL7097" s="301" t="s">
        <v>27299</v>
      </c>
    </row>
    <row r="7098" spans="1:56" ht="25.5">
      <c r="A7098" s="29">
        <v>1</v>
      </c>
      <c r="B7098" s="29">
        <v>0</v>
      </c>
      <c r="C7098" s="38" t="s">
        <v>27675</v>
      </c>
      <c r="D7098" s="38" t="s">
        <v>27659</v>
      </c>
      <c r="F7098" s="38" t="s">
        <v>26717</v>
      </c>
      <c r="I7098" s="38" t="s">
        <v>4446</v>
      </c>
      <c r="J7098" s="38" t="s">
        <v>27673</v>
      </c>
      <c r="N7098" s="38" t="s">
        <v>1316</v>
      </c>
      <c r="R7098" s="38" t="s">
        <v>19144</v>
      </c>
      <c r="U7098" s="38" t="s">
        <v>27688</v>
      </c>
      <c r="Y7098" s="38" t="s">
        <v>1322</v>
      </c>
      <c r="AA7098" s="38" t="s">
        <v>1170</v>
      </c>
      <c r="AB7098" s="38" t="s">
        <v>15067</v>
      </c>
      <c r="AE7098" s="38" t="s">
        <v>2950</v>
      </c>
      <c r="AG7098" s="38">
        <v>1</v>
      </c>
      <c r="AH7098" s="38" t="s">
        <v>4439</v>
      </c>
      <c r="AI7098" s="38" t="s">
        <v>4440</v>
      </c>
      <c r="AJ7098" s="38" t="s">
        <v>4449</v>
      </c>
      <c r="AK7098" s="38" t="s">
        <v>72</v>
      </c>
      <c r="AL7098" s="301" t="s">
        <v>27299</v>
      </c>
    </row>
    <row r="7099" spans="1:56" ht="63.75">
      <c r="A7099" s="29">
        <v>1</v>
      </c>
      <c r="B7099" s="29">
        <v>0</v>
      </c>
      <c r="C7099" s="38" t="s">
        <v>27676</v>
      </c>
      <c r="D7099" s="38" t="s">
        <v>27660</v>
      </c>
      <c r="F7099" s="38" t="s">
        <v>26717</v>
      </c>
      <c r="I7099" s="38" t="s">
        <v>4446</v>
      </c>
      <c r="J7099" s="38" t="s">
        <v>27673</v>
      </c>
      <c r="N7099" s="38" t="s">
        <v>1316</v>
      </c>
      <c r="R7099" s="38" t="s">
        <v>19144</v>
      </c>
      <c r="U7099" s="38" t="s">
        <v>27690</v>
      </c>
      <c r="Y7099" s="38" t="s">
        <v>1322</v>
      </c>
      <c r="AA7099" s="38" t="s">
        <v>1170</v>
      </c>
      <c r="AB7099" s="38" t="s">
        <v>15074</v>
      </c>
      <c r="AE7099" s="38" t="s">
        <v>2950</v>
      </c>
      <c r="AG7099" s="38">
        <v>1</v>
      </c>
      <c r="AH7099" s="38" t="s">
        <v>4439</v>
      </c>
      <c r="AI7099" s="38" t="s">
        <v>4440</v>
      </c>
      <c r="AJ7099" s="38" t="s">
        <v>4449</v>
      </c>
      <c r="AK7099" s="38" t="s">
        <v>72</v>
      </c>
      <c r="AL7099" s="301" t="s">
        <v>27299</v>
      </c>
    </row>
    <row r="7100" spans="1:56" ht="25.5">
      <c r="A7100" s="29">
        <v>1</v>
      </c>
      <c r="B7100" s="29">
        <v>0</v>
      </c>
      <c r="C7100" s="38" t="s">
        <v>27677</v>
      </c>
      <c r="D7100" s="38" t="s">
        <v>27661</v>
      </c>
      <c r="F7100" s="38" t="s">
        <v>26717</v>
      </c>
      <c r="I7100" s="38" t="s">
        <v>4438</v>
      </c>
      <c r="J7100" s="38" t="s">
        <v>27652</v>
      </c>
      <c r="N7100" s="38" t="s">
        <v>1316</v>
      </c>
      <c r="R7100" s="38" t="s">
        <v>19144</v>
      </c>
      <c r="Y7100" s="38" t="s">
        <v>1322</v>
      </c>
      <c r="AA7100" s="38" t="s">
        <v>1170</v>
      </c>
      <c r="AE7100" s="38" t="s">
        <v>2950</v>
      </c>
      <c r="AG7100" s="38">
        <v>1</v>
      </c>
      <c r="AH7100" s="38" t="s">
        <v>4439</v>
      </c>
      <c r="AI7100" s="38" t="s">
        <v>4440</v>
      </c>
      <c r="AJ7100" s="38" t="s">
        <v>13865</v>
      </c>
      <c r="AL7100" s="301" t="s">
        <v>27299</v>
      </c>
    </row>
    <row r="7101" spans="1:56" ht="51">
      <c r="A7101" s="29">
        <v>1</v>
      </c>
      <c r="B7101" s="29">
        <v>0</v>
      </c>
      <c r="C7101" s="38" t="s">
        <v>27678</v>
      </c>
      <c r="D7101" s="38" t="s">
        <v>27662</v>
      </c>
      <c r="F7101" s="38" t="s">
        <v>26717</v>
      </c>
      <c r="I7101" s="38" t="s">
        <v>4446</v>
      </c>
      <c r="J7101" s="38" t="s">
        <v>27677</v>
      </c>
      <c r="N7101" s="38" t="s">
        <v>1316</v>
      </c>
      <c r="R7101" s="38" t="s">
        <v>19144</v>
      </c>
      <c r="U7101" s="38" t="s">
        <v>27692</v>
      </c>
      <c r="Y7101" s="38" t="s">
        <v>1322</v>
      </c>
      <c r="AA7101" s="38" t="s">
        <v>1170</v>
      </c>
      <c r="AB7101" s="38" t="s">
        <v>15078</v>
      </c>
      <c r="AE7101" s="38" t="s">
        <v>2950</v>
      </c>
      <c r="AG7101" s="38">
        <v>1</v>
      </c>
      <c r="AH7101" s="38" t="s">
        <v>4439</v>
      </c>
      <c r="AI7101" s="38" t="s">
        <v>4440</v>
      </c>
      <c r="AJ7101" s="38" t="s">
        <v>4449</v>
      </c>
      <c r="AK7101" s="38" t="s">
        <v>72</v>
      </c>
      <c r="AL7101" s="301" t="s">
        <v>27299</v>
      </c>
    </row>
    <row r="7102" spans="1:56" ht="51">
      <c r="A7102" s="29">
        <v>1</v>
      </c>
      <c r="B7102" s="29">
        <v>0</v>
      </c>
      <c r="C7102" s="38" t="s">
        <v>27679</v>
      </c>
      <c r="D7102" s="38" t="s">
        <v>27663</v>
      </c>
      <c r="F7102" s="38" t="s">
        <v>26717</v>
      </c>
      <c r="I7102" s="38" t="s">
        <v>4446</v>
      </c>
      <c r="J7102" s="38" t="s">
        <v>27677</v>
      </c>
      <c r="N7102" s="38" t="s">
        <v>1316</v>
      </c>
      <c r="R7102" s="38" t="s">
        <v>19144</v>
      </c>
      <c r="U7102" s="38" t="s">
        <v>27691</v>
      </c>
      <c r="Y7102" s="38" t="s">
        <v>1322</v>
      </c>
      <c r="AA7102" s="38" t="s">
        <v>1170</v>
      </c>
      <c r="AB7102" s="38" t="s">
        <v>15081</v>
      </c>
      <c r="AE7102" s="38" t="s">
        <v>2950</v>
      </c>
      <c r="AG7102" s="38">
        <v>1</v>
      </c>
      <c r="AH7102" s="38" t="s">
        <v>4439</v>
      </c>
      <c r="AI7102" s="38" t="s">
        <v>4440</v>
      </c>
      <c r="AJ7102" s="38" t="s">
        <v>4449</v>
      </c>
      <c r="AK7102" s="38" t="s">
        <v>72</v>
      </c>
      <c r="AL7102" s="301" t="s">
        <v>27299</v>
      </c>
    </row>
    <row r="7103" spans="1:56" ht="38.25">
      <c r="A7103" s="29">
        <v>1</v>
      </c>
      <c r="B7103" s="29">
        <v>0</v>
      </c>
      <c r="C7103" s="38" t="s">
        <v>27680</v>
      </c>
      <c r="D7103" s="38" t="s">
        <v>27664</v>
      </c>
      <c r="F7103" s="38" t="s">
        <v>26717</v>
      </c>
      <c r="I7103" s="38" t="s">
        <v>4446</v>
      </c>
      <c r="J7103" s="38" t="s">
        <v>27677</v>
      </c>
      <c r="N7103" s="38" t="s">
        <v>1316</v>
      </c>
      <c r="R7103" s="38" t="s">
        <v>19144</v>
      </c>
      <c r="U7103" s="38" t="s">
        <v>27693</v>
      </c>
      <c r="Y7103" s="38" t="s">
        <v>1322</v>
      </c>
      <c r="AA7103" s="38" t="s">
        <v>1170</v>
      </c>
      <c r="AB7103" s="38" t="s">
        <v>15088</v>
      </c>
      <c r="AE7103" s="38" t="s">
        <v>2950</v>
      </c>
      <c r="AG7103" s="38">
        <v>1</v>
      </c>
      <c r="AH7103" s="38" t="s">
        <v>4439</v>
      </c>
      <c r="AI7103" s="38" t="s">
        <v>4440</v>
      </c>
      <c r="AJ7103" s="38" t="s">
        <v>4449</v>
      </c>
      <c r="AK7103" s="38" t="s">
        <v>72</v>
      </c>
      <c r="AL7103" s="301" t="s">
        <v>27299</v>
      </c>
    </row>
    <row r="7104" spans="1:56" ht="25.5">
      <c r="A7104" s="29">
        <v>1</v>
      </c>
      <c r="B7104" s="29">
        <v>0</v>
      </c>
      <c r="C7104" s="38" t="s">
        <v>27681</v>
      </c>
      <c r="D7104" s="38" t="s">
        <v>27665</v>
      </c>
      <c r="F7104" s="38" t="s">
        <v>26717</v>
      </c>
      <c r="I7104" s="38" t="s">
        <v>4438</v>
      </c>
      <c r="J7104" s="38" t="s">
        <v>27652</v>
      </c>
      <c r="N7104" s="38" t="s">
        <v>1316</v>
      </c>
      <c r="R7104" s="38" t="s">
        <v>19144</v>
      </c>
      <c r="Y7104" s="38" t="s">
        <v>1322</v>
      </c>
      <c r="AA7104" s="38" t="s">
        <v>1170</v>
      </c>
      <c r="AE7104" s="38" t="s">
        <v>2950</v>
      </c>
      <c r="AG7104" s="38">
        <v>1</v>
      </c>
      <c r="AH7104" s="38" t="s">
        <v>4439</v>
      </c>
      <c r="AI7104" s="38" t="s">
        <v>4440</v>
      </c>
      <c r="AJ7104" s="38" t="s">
        <v>5885</v>
      </c>
      <c r="AL7104" s="301" t="s">
        <v>27299</v>
      </c>
    </row>
    <row r="7105" spans="1:56" ht="38.25">
      <c r="A7105" s="29">
        <v>1</v>
      </c>
      <c r="B7105" s="29">
        <v>0</v>
      </c>
      <c r="C7105" s="38" t="s">
        <v>27682</v>
      </c>
      <c r="D7105" s="38" t="s">
        <v>27666</v>
      </c>
      <c r="F7105" s="38" t="s">
        <v>26717</v>
      </c>
      <c r="I7105" s="38" t="s">
        <v>4446</v>
      </c>
      <c r="J7105" s="38" t="s">
        <v>27681</v>
      </c>
      <c r="N7105" s="38" t="s">
        <v>1316</v>
      </c>
      <c r="R7105" s="38" t="s">
        <v>19144</v>
      </c>
      <c r="U7105" s="38" t="s">
        <v>27693</v>
      </c>
      <c r="Y7105" s="38" t="s">
        <v>1322</v>
      </c>
      <c r="AA7105" s="38" t="s">
        <v>1170</v>
      </c>
      <c r="AB7105" s="38" t="s">
        <v>15092</v>
      </c>
      <c r="AE7105" s="38" t="s">
        <v>2950</v>
      </c>
      <c r="AG7105" s="38">
        <v>1</v>
      </c>
      <c r="AH7105" s="38" t="s">
        <v>4439</v>
      </c>
      <c r="AI7105" s="38" t="s">
        <v>4440</v>
      </c>
      <c r="AJ7105" s="38" t="s">
        <v>4449</v>
      </c>
      <c r="AK7105" s="38" t="s">
        <v>72</v>
      </c>
      <c r="AL7105" s="301" t="s">
        <v>27299</v>
      </c>
    </row>
    <row r="7106" spans="1:56" ht="25.5">
      <c r="A7106" s="29">
        <v>1</v>
      </c>
      <c r="B7106" s="29">
        <v>0</v>
      </c>
      <c r="C7106" s="38" t="s">
        <v>27683</v>
      </c>
      <c r="D7106" s="38" t="s">
        <v>27667</v>
      </c>
      <c r="F7106" s="38" t="s">
        <v>26717</v>
      </c>
      <c r="I7106" s="38" t="s">
        <v>4446</v>
      </c>
      <c r="J7106" s="38" t="s">
        <v>27681</v>
      </c>
      <c r="N7106" s="38" t="s">
        <v>1316</v>
      </c>
      <c r="R7106" s="38" t="s">
        <v>19144</v>
      </c>
      <c r="U7106" s="38" t="s">
        <v>27694</v>
      </c>
      <c r="Y7106" s="38" t="s">
        <v>1322</v>
      </c>
      <c r="AA7106" s="38" t="s">
        <v>1170</v>
      </c>
      <c r="AB7106" s="38" t="s">
        <v>15096</v>
      </c>
      <c r="AE7106" s="38" t="s">
        <v>2950</v>
      </c>
      <c r="AG7106" s="38">
        <v>1</v>
      </c>
      <c r="AH7106" s="38" t="s">
        <v>4439</v>
      </c>
      <c r="AI7106" s="38" t="s">
        <v>4440</v>
      </c>
      <c r="AJ7106" s="38" t="s">
        <v>4449</v>
      </c>
      <c r="AK7106" s="38" t="s">
        <v>5643</v>
      </c>
      <c r="AL7106" s="301" t="s">
        <v>27299</v>
      </c>
    </row>
    <row r="7107" spans="1:56" ht="25.5">
      <c r="A7107" s="29">
        <v>1</v>
      </c>
      <c r="B7107" s="29">
        <v>0</v>
      </c>
      <c r="C7107" s="38" t="s">
        <v>27684</v>
      </c>
      <c r="D7107" s="38" t="s">
        <v>27668</v>
      </c>
      <c r="F7107" s="38" t="s">
        <v>26717</v>
      </c>
      <c r="I7107" s="38" t="s">
        <v>4446</v>
      </c>
      <c r="J7107" s="38" t="s">
        <v>27681</v>
      </c>
      <c r="N7107" s="38" t="s">
        <v>1316</v>
      </c>
      <c r="R7107" s="38" t="s">
        <v>19144</v>
      </c>
      <c r="U7107" s="38" t="s">
        <v>27695</v>
      </c>
      <c r="Y7107" s="38" t="s">
        <v>1322</v>
      </c>
      <c r="AA7107" s="38" t="s">
        <v>1170</v>
      </c>
      <c r="AB7107" s="38" t="s">
        <v>15103</v>
      </c>
      <c r="AE7107" s="38" t="s">
        <v>2950</v>
      </c>
      <c r="AG7107" s="38">
        <v>1</v>
      </c>
      <c r="AH7107" s="38" t="s">
        <v>4439</v>
      </c>
      <c r="AI7107" s="38" t="s">
        <v>4440</v>
      </c>
      <c r="AJ7107" s="38" t="s">
        <v>4449</v>
      </c>
      <c r="AK7107" s="38" t="s">
        <v>72</v>
      </c>
      <c r="AL7107" s="301" t="s">
        <v>27299</v>
      </c>
    </row>
    <row r="7108" spans="1:56" ht="25.5">
      <c r="A7108" s="29">
        <v>0</v>
      </c>
      <c r="B7108" s="29">
        <v>0</v>
      </c>
      <c r="C7108" s="38" t="s">
        <v>27698</v>
      </c>
      <c r="F7108" s="38" t="s">
        <v>26717</v>
      </c>
      <c r="I7108" s="38" t="s">
        <v>4431</v>
      </c>
      <c r="J7108" s="406"/>
      <c r="M7108"/>
      <c r="U7108"/>
      <c r="AB7108" s="38" t="s">
        <v>27697</v>
      </c>
      <c r="AE7108" s="38" t="s">
        <v>2950</v>
      </c>
      <c r="AG7108" s="38">
        <v>1</v>
      </c>
      <c r="AJ7108" s="38" t="s">
        <v>15403</v>
      </c>
      <c r="AL7108" s="301" t="s">
        <v>27299</v>
      </c>
      <c r="AR7108" s="29" t="str">
        <f>IF(OR(I7108="Negativmappe",I7108="Negativstreifen",I7108="Diapositivfilm",I7108="Fotomappe;(POSITIVE)",AND(I7108="Kostümfotografie",NOT(AE7108="DT")),AND(I7108="Fotografie",NOT(AE7108="DT")),AND(I7108="Porträtfotografie",NOT(AE7108="DT")),AND(I7108="Fotodokumentation",NOT(AE7108="DT")),AND(I7108="Bühnenbildfotografie",NOT(AE7108="DT"))),"1","0")</f>
        <v>1</v>
      </c>
      <c r="AS7108" s="29">
        <f>AT7108</f>
        <v>0</v>
      </c>
      <c r="AT7108" s="29">
        <v>0</v>
      </c>
      <c r="AW7108" s="29" t="str">
        <f>IF(NOT(AV7108=""),"image/tiff","")</f>
        <v/>
      </c>
      <c r="AX7108" s="29" t="str">
        <f>IF(NOT(AV7108=""),"archival/master","")</f>
        <v/>
      </c>
      <c r="AY7108" s="29" t="str">
        <f>"https://media.mediathek-tanz-theater.de/iiif/2/nvt_"&amp;C7108&amp;".JP2"</f>
        <v>https://media.mediathek-tanz-theater.de/iiif/2/nvt_img-629.JP2</v>
      </c>
      <c r="AZ7108" s="29" t="str">
        <f>IF(NOT(AY7108=""),"image/jp2","")</f>
        <v>image/jp2</v>
      </c>
      <c r="BA7108" s="29" t="str">
        <f>IF(NOT(AY7108=""),"presentation/iiif","")</f>
        <v>presentation/iiif</v>
      </c>
      <c r="BB7108" s="29" t="str">
        <f>"https://media.mediathek-tanz-theater.de/iiif/2/nvt_"&amp;C7108&amp;".JP2/full/100,/0/default.jpg"</f>
        <v>https://media.mediathek-tanz-theater.de/iiif/2/nvt_img-629.JP2/full/100,/0/default.jpg</v>
      </c>
      <c r="BC7108" s="29" t="str">
        <f>IF(NOT(BB7108=""),"image/jpeg","")</f>
        <v>image/jpeg</v>
      </c>
      <c r="BD7108" s="29" t="str">
        <f>IF(NOT(BB7108=""),"presentation/thumbnail","")</f>
        <v>presentation/thumbnail</v>
      </c>
    </row>
    <row r="7109" spans="1:56" ht="25.5">
      <c r="A7109" s="29">
        <v>1</v>
      </c>
      <c r="B7109" s="29">
        <v>0</v>
      </c>
      <c r="C7109" s="38" t="s">
        <v>27715</v>
      </c>
      <c r="D7109" s="38" t="s">
        <v>27699</v>
      </c>
      <c r="F7109" s="38" t="s">
        <v>26717</v>
      </c>
      <c r="I7109" s="38" t="s">
        <v>4438</v>
      </c>
      <c r="J7109" s="38" t="s">
        <v>27698</v>
      </c>
      <c r="N7109" s="38" t="s">
        <v>1316</v>
      </c>
      <c r="R7109" s="38" t="s">
        <v>19144</v>
      </c>
      <c r="Y7109" s="38" t="s">
        <v>1322</v>
      </c>
      <c r="AA7109" s="38" t="s">
        <v>1170</v>
      </c>
      <c r="AE7109" s="38" t="s">
        <v>2950</v>
      </c>
      <c r="AG7109" s="38">
        <v>1</v>
      </c>
      <c r="AH7109" s="38" t="s">
        <v>4439</v>
      </c>
      <c r="AI7109" s="38" t="s">
        <v>4440</v>
      </c>
      <c r="AJ7109" s="38" t="s">
        <v>11546</v>
      </c>
      <c r="AL7109" s="301" t="s">
        <v>27299</v>
      </c>
    </row>
    <row r="7110" spans="1:56" ht="51">
      <c r="A7110" s="29">
        <v>1</v>
      </c>
      <c r="B7110" s="29">
        <v>0</v>
      </c>
      <c r="C7110" s="38" t="s">
        <v>27716</v>
      </c>
      <c r="D7110" s="38" t="s">
        <v>27700</v>
      </c>
      <c r="F7110" s="38" t="s">
        <v>26717</v>
      </c>
      <c r="I7110" s="38" t="s">
        <v>4446</v>
      </c>
      <c r="J7110" s="38" t="s">
        <v>27715</v>
      </c>
      <c r="N7110" s="38" t="s">
        <v>1316</v>
      </c>
      <c r="R7110" s="38" t="s">
        <v>19144</v>
      </c>
      <c r="U7110" s="38" t="s">
        <v>27731</v>
      </c>
      <c r="Y7110" s="38" t="s">
        <v>1322</v>
      </c>
      <c r="AA7110" s="38" t="s">
        <v>1170</v>
      </c>
      <c r="AB7110" s="38" t="s">
        <v>15107</v>
      </c>
      <c r="AE7110" s="38" t="s">
        <v>2950</v>
      </c>
      <c r="AG7110" s="38">
        <v>1</v>
      </c>
      <c r="AH7110" s="38" t="s">
        <v>4439</v>
      </c>
      <c r="AI7110" s="38" t="s">
        <v>4440</v>
      </c>
      <c r="AJ7110" s="38" t="s">
        <v>4449</v>
      </c>
      <c r="AK7110" s="38" t="s">
        <v>27735</v>
      </c>
      <c r="AL7110" s="301" t="s">
        <v>27299</v>
      </c>
    </row>
    <row r="7111" spans="1:56" ht="25.5">
      <c r="A7111" s="29">
        <v>1</v>
      </c>
      <c r="B7111" s="29">
        <v>0</v>
      </c>
      <c r="C7111" s="38" t="s">
        <v>27717</v>
      </c>
      <c r="D7111" s="38" t="s">
        <v>27701</v>
      </c>
      <c r="F7111" s="38" t="s">
        <v>26717</v>
      </c>
      <c r="I7111" s="38" t="s">
        <v>4446</v>
      </c>
      <c r="J7111" s="38" t="s">
        <v>27715</v>
      </c>
      <c r="N7111" s="38" t="s">
        <v>1316</v>
      </c>
      <c r="R7111" s="38" t="s">
        <v>19144</v>
      </c>
      <c r="U7111" s="38" t="s">
        <v>27732</v>
      </c>
      <c r="Y7111" s="38" t="s">
        <v>1322</v>
      </c>
      <c r="AA7111" s="38" t="s">
        <v>1170</v>
      </c>
      <c r="AB7111" s="38" t="s">
        <v>15111</v>
      </c>
      <c r="AE7111" s="38" t="s">
        <v>2950</v>
      </c>
      <c r="AG7111" s="38">
        <v>1</v>
      </c>
      <c r="AH7111" s="38" t="s">
        <v>4439</v>
      </c>
      <c r="AI7111" s="38" t="s">
        <v>4440</v>
      </c>
      <c r="AJ7111" s="38" t="s">
        <v>4449</v>
      </c>
      <c r="AK7111" s="38" t="s">
        <v>27735</v>
      </c>
      <c r="AL7111" s="301" t="s">
        <v>27299</v>
      </c>
    </row>
    <row r="7112" spans="1:56" ht="38.25">
      <c r="A7112" s="29">
        <v>1</v>
      </c>
      <c r="B7112" s="29">
        <v>0</v>
      </c>
      <c r="C7112" s="38" t="s">
        <v>27718</v>
      </c>
      <c r="D7112" s="38" t="s">
        <v>27702</v>
      </c>
      <c r="F7112" s="38" t="s">
        <v>26717</v>
      </c>
      <c r="I7112" s="38" t="s">
        <v>4446</v>
      </c>
      <c r="J7112" s="38" t="s">
        <v>27715</v>
      </c>
      <c r="N7112" s="38" t="s">
        <v>1316</v>
      </c>
      <c r="R7112" s="38" t="s">
        <v>19144</v>
      </c>
      <c r="U7112" s="38" t="s">
        <v>27092</v>
      </c>
      <c r="Y7112" s="38" t="s">
        <v>1322</v>
      </c>
      <c r="AA7112" s="38" t="s">
        <v>1170</v>
      </c>
      <c r="AB7112" s="38" t="s">
        <v>15118</v>
      </c>
      <c r="AE7112" s="38" t="s">
        <v>2950</v>
      </c>
      <c r="AG7112" s="38">
        <v>1</v>
      </c>
      <c r="AH7112" s="38" t="s">
        <v>4439</v>
      </c>
      <c r="AI7112" s="38" t="s">
        <v>4440</v>
      </c>
      <c r="AJ7112" s="38" t="s">
        <v>4449</v>
      </c>
      <c r="AK7112" s="38" t="s">
        <v>27736</v>
      </c>
      <c r="AL7112" s="301" t="s">
        <v>27299</v>
      </c>
    </row>
    <row r="7113" spans="1:56" ht="25.5">
      <c r="A7113" s="29">
        <v>1</v>
      </c>
      <c r="B7113" s="29">
        <v>0</v>
      </c>
      <c r="C7113" s="38" t="s">
        <v>27719</v>
      </c>
      <c r="D7113" s="38" t="s">
        <v>27704</v>
      </c>
      <c r="F7113" s="38" t="s">
        <v>26717</v>
      </c>
      <c r="I7113" s="38" t="s">
        <v>4438</v>
      </c>
      <c r="J7113" s="38" t="s">
        <v>27698</v>
      </c>
      <c r="N7113" s="38" t="s">
        <v>1316</v>
      </c>
      <c r="R7113" s="38" t="s">
        <v>19144</v>
      </c>
      <c r="Y7113" s="38" t="s">
        <v>1322</v>
      </c>
      <c r="AA7113" s="38" t="s">
        <v>1170</v>
      </c>
      <c r="AE7113" s="38" t="s">
        <v>2950</v>
      </c>
      <c r="AG7113" s="38">
        <v>1</v>
      </c>
      <c r="AH7113" s="38" t="s">
        <v>4439</v>
      </c>
      <c r="AI7113" s="38" t="s">
        <v>4440</v>
      </c>
      <c r="AJ7113" s="38" t="s">
        <v>11491</v>
      </c>
      <c r="AL7113" s="301" t="s">
        <v>27299</v>
      </c>
    </row>
    <row r="7114" spans="1:56" ht="25.5">
      <c r="A7114" s="29">
        <v>1</v>
      </c>
      <c r="B7114" s="29">
        <v>0</v>
      </c>
      <c r="C7114" s="38" t="s">
        <v>27720</v>
      </c>
      <c r="D7114" s="38" t="s">
        <v>27703</v>
      </c>
      <c r="F7114" s="38" t="s">
        <v>26717</v>
      </c>
      <c r="I7114" s="38" t="s">
        <v>4446</v>
      </c>
      <c r="J7114" s="38" t="s">
        <v>27719</v>
      </c>
      <c r="N7114" s="38" t="s">
        <v>1316</v>
      </c>
      <c r="R7114" s="38" t="s">
        <v>19144</v>
      </c>
      <c r="U7114" s="38" t="s">
        <v>27092</v>
      </c>
      <c r="Y7114" s="38" t="s">
        <v>1322</v>
      </c>
      <c r="AA7114" s="38" t="s">
        <v>1170</v>
      </c>
      <c r="AB7114" s="38" t="s">
        <v>15121</v>
      </c>
      <c r="AE7114" s="38" t="s">
        <v>2950</v>
      </c>
      <c r="AG7114" s="38">
        <v>1</v>
      </c>
      <c r="AH7114" s="38" t="s">
        <v>4439</v>
      </c>
      <c r="AI7114" s="38" t="s">
        <v>4440</v>
      </c>
      <c r="AJ7114" s="38" t="s">
        <v>4449</v>
      </c>
      <c r="AK7114" s="38" t="s">
        <v>27737</v>
      </c>
      <c r="AL7114" s="301" t="s">
        <v>27299</v>
      </c>
    </row>
    <row r="7115" spans="1:56" ht="63.75">
      <c r="A7115" s="29">
        <v>1</v>
      </c>
      <c r="B7115" s="29">
        <v>0</v>
      </c>
      <c r="C7115" s="38" t="s">
        <v>27721</v>
      </c>
      <c r="D7115" s="38" t="s">
        <v>27705</v>
      </c>
      <c r="F7115" s="38" t="s">
        <v>26717</v>
      </c>
      <c r="I7115" s="38" t="s">
        <v>4446</v>
      </c>
      <c r="J7115" s="38" t="s">
        <v>27719</v>
      </c>
      <c r="N7115" s="38" t="s">
        <v>1316</v>
      </c>
      <c r="R7115" s="38" t="s">
        <v>19144</v>
      </c>
      <c r="U7115" s="38" t="s">
        <v>27733</v>
      </c>
      <c r="Y7115" s="38" t="s">
        <v>1322</v>
      </c>
      <c r="AA7115" s="38" t="s">
        <v>1170</v>
      </c>
      <c r="AB7115" s="38" t="s">
        <v>15124</v>
      </c>
      <c r="AE7115" s="38" t="s">
        <v>2950</v>
      </c>
      <c r="AG7115" s="38">
        <v>1</v>
      </c>
      <c r="AH7115" s="38" t="s">
        <v>4439</v>
      </c>
      <c r="AI7115" s="38" t="s">
        <v>4440</v>
      </c>
      <c r="AJ7115" s="38" t="s">
        <v>4449</v>
      </c>
      <c r="AK7115" s="38" t="s">
        <v>72</v>
      </c>
      <c r="AL7115" s="301" t="s">
        <v>27299</v>
      </c>
    </row>
    <row r="7116" spans="1:56" ht="51">
      <c r="A7116" s="29">
        <v>1</v>
      </c>
      <c r="B7116" s="29">
        <v>0</v>
      </c>
      <c r="C7116" s="38" t="s">
        <v>27722</v>
      </c>
      <c r="D7116" s="38" t="s">
        <v>27706</v>
      </c>
      <c r="F7116" s="38" t="s">
        <v>26717</v>
      </c>
      <c r="I7116" s="38" t="s">
        <v>4446</v>
      </c>
      <c r="J7116" s="38" t="s">
        <v>27719</v>
      </c>
      <c r="N7116" s="38" t="s">
        <v>1316</v>
      </c>
      <c r="R7116" s="38" t="s">
        <v>19144</v>
      </c>
      <c r="U7116" s="38" t="s">
        <v>27734</v>
      </c>
      <c r="Y7116" s="38" t="s">
        <v>1322</v>
      </c>
      <c r="AA7116" s="38" t="s">
        <v>1170</v>
      </c>
      <c r="AB7116" s="38" t="s">
        <v>15134</v>
      </c>
      <c r="AE7116" s="38" t="s">
        <v>2950</v>
      </c>
      <c r="AG7116" s="38">
        <v>1</v>
      </c>
      <c r="AH7116" s="38" t="s">
        <v>4439</v>
      </c>
      <c r="AI7116" s="38" t="s">
        <v>4440</v>
      </c>
      <c r="AJ7116" s="38" t="s">
        <v>4449</v>
      </c>
      <c r="AK7116" s="38" t="s">
        <v>72</v>
      </c>
      <c r="AL7116" s="301" t="s">
        <v>27299</v>
      </c>
    </row>
    <row r="7117" spans="1:56" ht="25.5">
      <c r="A7117" s="29">
        <v>1</v>
      </c>
      <c r="B7117" s="29">
        <v>0</v>
      </c>
      <c r="C7117" s="38" t="s">
        <v>27723</v>
      </c>
      <c r="D7117" s="38" t="s">
        <v>27707</v>
      </c>
      <c r="F7117" s="38" t="s">
        <v>26717</v>
      </c>
      <c r="I7117" s="38" t="s">
        <v>4438</v>
      </c>
      <c r="J7117" s="38" t="s">
        <v>27698</v>
      </c>
      <c r="N7117" s="38" t="s">
        <v>1316</v>
      </c>
      <c r="R7117" s="38" t="s">
        <v>19144</v>
      </c>
      <c r="Y7117" s="38" t="s">
        <v>1322</v>
      </c>
      <c r="AA7117" s="38" t="s">
        <v>1170</v>
      </c>
      <c r="AE7117" s="38" t="s">
        <v>2950</v>
      </c>
      <c r="AG7117" s="38">
        <v>1</v>
      </c>
      <c r="AH7117" s="38" t="s">
        <v>4439</v>
      </c>
      <c r="AI7117" s="38" t="s">
        <v>4440</v>
      </c>
      <c r="AJ7117" s="38" t="s">
        <v>5835</v>
      </c>
      <c r="AL7117" s="301" t="s">
        <v>27299</v>
      </c>
    </row>
    <row r="7118" spans="1:56" ht="51">
      <c r="A7118" s="29">
        <v>1</v>
      </c>
      <c r="B7118" s="29">
        <v>0</v>
      </c>
      <c r="C7118" s="38" t="s">
        <v>27724</v>
      </c>
      <c r="D7118" s="38" t="s">
        <v>27708</v>
      </c>
      <c r="F7118" s="38" t="s">
        <v>26717</v>
      </c>
      <c r="I7118" s="38" t="s">
        <v>4446</v>
      </c>
      <c r="J7118" s="38" t="s">
        <v>27723</v>
      </c>
      <c r="N7118" s="38" t="s">
        <v>1316</v>
      </c>
      <c r="R7118" s="38" t="s">
        <v>19144</v>
      </c>
      <c r="U7118" s="38" t="s">
        <v>27734</v>
      </c>
      <c r="Y7118" s="38" t="s">
        <v>1322</v>
      </c>
      <c r="AA7118" s="38" t="s">
        <v>1170</v>
      </c>
      <c r="AB7118" s="38" t="s">
        <v>15138</v>
      </c>
      <c r="AE7118" s="38" t="s">
        <v>2950</v>
      </c>
      <c r="AG7118" s="38">
        <v>1</v>
      </c>
      <c r="AH7118" s="38" t="s">
        <v>4439</v>
      </c>
      <c r="AI7118" s="38" t="s">
        <v>4440</v>
      </c>
      <c r="AJ7118" s="38" t="s">
        <v>4449</v>
      </c>
      <c r="AK7118" s="38" t="s">
        <v>72</v>
      </c>
      <c r="AL7118" s="301" t="s">
        <v>27299</v>
      </c>
    </row>
    <row r="7119" spans="1:56" ht="51">
      <c r="A7119" s="29">
        <v>1</v>
      </c>
      <c r="B7119" s="29">
        <v>0</v>
      </c>
      <c r="C7119" s="38" t="s">
        <v>27725</v>
      </c>
      <c r="D7119" s="38" t="s">
        <v>27709</v>
      </c>
      <c r="F7119" s="38" t="s">
        <v>26717</v>
      </c>
      <c r="I7119" s="38" t="s">
        <v>4446</v>
      </c>
      <c r="J7119" s="38" t="s">
        <v>27723</v>
      </c>
      <c r="N7119" s="38" t="s">
        <v>1316</v>
      </c>
      <c r="R7119" s="38" t="s">
        <v>19144</v>
      </c>
      <c r="U7119" s="38" t="s">
        <v>27734</v>
      </c>
      <c r="Y7119" s="38" t="s">
        <v>1322</v>
      </c>
      <c r="AA7119" s="38" t="s">
        <v>1170</v>
      </c>
      <c r="AB7119" s="38" t="s">
        <v>15145</v>
      </c>
      <c r="AE7119" s="38" t="s">
        <v>2950</v>
      </c>
      <c r="AG7119" s="38">
        <v>1</v>
      </c>
      <c r="AH7119" s="38" t="s">
        <v>4439</v>
      </c>
      <c r="AI7119" s="38" t="s">
        <v>4440</v>
      </c>
      <c r="AJ7119" s="38" t="s">
        <v>4449</v>
      </c>
      <c r="AK7119" s="38" t="s">
        <v>72</v>
      </c>
      <c r="AL7119" s="301" t="s">
        <v>27299</v>
      </c>
    </row>
    <row r="7120" spans="1:56" ht="51">
      <c r="A7120" s="29">
        <v>1</v>
      </c>
      <c r="B7120" s="29">
        <v>0</v>
      </c>
      <c r="C7120" s="38" t="s">
        <v>27726</v>
      </c>
      <c r="D7120" s="38" t="s">
        <v>27710</v>
      </c>
      <c r="F7120" s="38" t="s">
        <v>26717</v>
      </c>
      <c r="I7120" s="38" t="s">
        <v>4446</v>
      </c>
      <c r="J7120" s="38" t="s">
        <v>27723</v>
      </c>
      <c r="N7120" s="38" t="s">
        <v>1316</v>
      </c>
      <c r="R7120" s="38" t="s">
        <v>19144</v>
      </c>
      <c r="U7120" s="38" t="s">
        <v>27734</v>
      </c>
      <c r="Y7120" s="38" t="s">
        <v>1322</v>
      </c>
      <c r="AA7120" s="38" t="s">
        <v>1170</v>
      </c>
      <c r="AB7120" s="38" t="s">
        <v>15150</v>
      </c>
      <c r="AE7120" s="38" t="s">
        <v>2950</v>
      </c>
      <c r="AG7120" s="38">
        <v>1</v>
      </c>
      <c r="AH7120" s="38" t="s">
        <v>4439</v>
      </c>
      <c r="AI7120" s="38" t="s">
        <v>4440</v>
      </c>
      <c r="AJ7120" s="38" t="s">
        <v>4449</v>
      </c>
      <c r="AK7120" s="38" t="s">
        <v>72</v>
      </c>
      <c r="AL7120" s="301" t="s">
        <v>27299</v>
      </c>
    </row>
    <row r="7121" spans="1:56" ht="25.5">
      <c r="A7121" s="29">
        <v>1</v>
      </c>
      <c r="B7121" s="29">
        <v>0</v>
      </c>
      <c r="C7121" s="38" t="s">
        <v>27727</v>
      </c>
      <c r="D7121" s="38" t="s">
        <v>27711</v>
      </c>
      <c r="F7121" s="38" t="s">
        <v>26717</v>
      </c>
      <c r="I7121" s="38" t="s">
        <v>4438</v>
      </c>
      <c r="J7121" s="38" t="s">
        <v>27698</v>
      </c>
      <c r="N7121" s="38" t="s">
        <v>1316</v>
      </c>
      <c r="R7121" s="38" t="s">
        <v>19144</v>
      </c>
      <c r="Y7121" s="38" t="s">
        <v>1322</v>
      </c>
      <c r="AA7121" s="38" t="s">
        <v>1170</v>
      </c>
      <c r="AE7121" s="38" t="s">
        <v>2950</v>
      </c>
      <c r="AG7121" s="38">
        <v>1</v>
      </c>
      <c r="AH7121" s="38" t="s">
        <v>4439</v>
      </c>
      <c r="AI7121" s="38" t="s">
        <v>4440</v>
      </c>
      <c r="AJ7121" s="38" t="s">
        <v>5885</v>
      </c>
      <c r="AL7121" s="301" t="s">
        <v>27299</v>
      </c>
    </row>
    <row r="7122" spans="1:56" ht="51">
      <c r="A7122" s="29">
        <v>1</v>
      </c>
      <c r="B7122" s="29">
        <v>0</v>
      </c>
      <c r="C7122" s="38" t="s">
        <v>27728</v>
      </c>
      <c r="D7122" s="38" t="s">
        <v>27712</v>
      </c>
      <c r="F7122" s="38" t="s">
        <v>26717</v>
      </c>
      <c r="I7122" s="38" t="s">
        <v>4446</v>
      </c>
      <c r="J7122" s="38" t="s">
        <v>27727</v>
      </c>
      <c r="N7122" s="38" t="s">
        <v>1316</v>
      </c>
      <c r="R7122" s="38" t="s">
        <v>19144</v>
      </c>
      <c r="U7122" s="38" t="s">
        <v>27734</v>
      </c>
      <c r="Y7122" s="38" t="s">
        <v>1322</v>
      </c>
      <c r="AA7122" s="38" t="s">
        <v>1170</v>
      </c>
      <c r="AB7122" s="38" t="s">
        <v>15154</v>
      </c>
      <c r="AE7122" s="38" t="s">
        <v>2950</v>
      </c>
      <c r="AG7122" s="38">
        <v>1</v>
      </c>
      <c r="AH7122" s="38" t="s">
        <v>4439</v>
      </c>
      <c r="AI7122" s="38" t="s">
        <v>4440</v>
      </c>
      <c r="AJ7122" s="38" t="s">
        <v>4449</v>
      </c>
      <c r="AK7122" s="38" t="s">
        <v>72</v>
      </c>
      <c r="AL7122" s="301" t="s">
        <v>27299</v>
      </c>
    </row>
    <row r="7123" spans="1:56" ht="51">
      <c r="A7123" s="29">
        <v>1</v>
      </c>
      <c r="B7123" s="29">
        <v>0</v>
      </c>
      <c r="C7123" s="38" t="s">
        <v>27729</v>
      </c>
      <c r="D7123" s="38" t="s">
        <v>27713</v>
      </c>
      <c r="F7123" s="38" t="s">
        <v>26717</v>
      </c>
      <c r="I7123" s="38" t="s">
        <v>4446</v>
      </c>
      <c r="J7123" s="38" t="s">
        <v>27727</v>
      </c>
      <c r="N7123" s="38" t="s">
        <v>1316</v>
      </c>
      <c r="R7123" s="38" t="s">
        <v>19144</v>
      </c>
      <c r="U7123" s="38" t="s">
        <v>27734</v>
      </c>
      <c r="Y7123" s="38" t="s">
        <v>1322</v>
      </c>
      <c r="AA7123" s="38" t="s">
        <v>1170</v>
      </c>
      <c r="AB7123" s="38" t="s">
        <v>15161</v>
      </c>
      <c r="AE7123" s="38" t="s">
        <v>2950</v>
      </c>
      <c r="AG7123" s="38">
        <v>1</v>
      </c>
      <c r="AH7123" s="38" t="s">
        <v>4439</v>
      </c>
      <c r="AI7123" s="38" t="s">
        <v>4440</v>
      </c>
      <c r="AJ7123" s="38" t="s">
        <v>4449</v>
      </c>
      <c r="AK7123" s="38" t="s">
        <v>72</v>
      </c>
      <c r="AL7123" s="301" t="s">
        <v>27299</v>
      </c>
    </row>
    <row r="7124" spans="1:56" ht="51">
      <c r="A7124" s="29">
        <v>1</v>
      </c>
      <c r="B7124" s="29">
        <v>0</v>
      </c>
      <c r="C7124" s="38" t="s">
        <v>27730</v>
      </c>
      <c r="D7124" s="38" t="s">
        <v>27714</v>
      </c>
      <c r="F7124" s="38" t="s">
        <v>26717</v>
      </c>
      <c r="I7124" s="38" t="s">
        <v>4446</v>
      </c>
      <c r="J7124" s="38" t="s">
        <v>27727</v>
      </c>
      <c r="N7124" s="38" t="s">
        <v>1316</v>
      </c>
      <c r="R7124" s="38" t="s">
        <v>19144</v>
      </c>
      <c r="U7124" s="38" t="s">
        <v>27734</v>
      </c>
      <c r="Y7124" s="38" t="s">
        <v>1322</v>
      </c>
      <c r="AA7124" s="38" t="s">
        <v>1170</v>
      </c>
      <c r="AB7124" s="38" t="s">
        <v>15164</v>
      </c>
      <c r="AE7124" s="38" t="s">
        <v>2950</v>
      </c>
      <c r="AG7124" s="38">
        <v>1</v>
      </c>
      <c r="AH7124" s="38" t="s">
        <v>4439</v>
      </c>
      <c r="AI7124" s="38" t="s">
        <v>4440</v>
      </c>
      <c r="AJ7124" s="38" t="s">
        <v>4449</v>
      </c>
      <c r="AK7124" s="38" t="s">
        <v>72</v>
      </c>
      <c r="AL7124" s="301" t="s">
        <v>27299</v>
      </c>
    </row>
    <row r="7125" spans="1:56" ht="25.5">
      <c r="A7125" s="29">
        <v>0</v>
      </c>
      <c r="B7125" s="29">
        <v>0</v>
      </c>
      <c r="C7125" s="38" t="s">
        <v>27739</v>
      </c>
      <c r="F7125" s="38" t="s">
        <v>26717</v>
      </c>
      <c r="I7125" s="38" t="s">
        <v>4431</v>
      </c>
      <c r="J7125" s="406"/>
      <c r="M7125"/>
      <c r="U7125"/>
      <c r="AB7125" s="38" t="s">
        <v>27738</v>
      </c>
      <c r="AE7125" s="38" t="s">
        <v>2950</v>
      </c>
      <c r="AG7125" s="38">
        <v>1</v>
      </c>
      <c r="AJ7125" s="38" t="s">
        <v>15403</v>
      </c>
      <c r="AL7125" s="301" t="s">
        <v>27299</v>
      </c>
      <c r="AR7125" s="29" t="str">
        <f>IF(OR(I7125="Negativmappe",I7125="Negativstreifen",I7125="Diapositivfilm",I7125="Fotomappe;(POSITIVE)",AND(I7125="Kostümfotografie",NOT(AE7125="DT")),AND(I7125="Fotografie",NOT(AE7125="DT")),AND(I7125="Porträtfotografie",NOT(AE7125="DT")),AND(I7125="Fotodokumentation",NOT(AE7125="DT")),AND(I7125="Bühnenbildfotografie",NOT(AE7125="DT"))),"1","0")</f>
        <v>1</v>
      </c>
      <c r="AS7125" s="29">
        <f>AT7125</f>
        <v>0</v>
      </c>
      <c r="AT7125" s="29">
        <v>0</v>
      </c>
      <c r="AW7125" s="29" t="str">
        <f>IF(NOT(AV7125=""),"image/tiff","")</f>
        <v/>
      </c>
      <c r="AX7125" s="29" t="str">
        <f>IF(NOT(AV7125=""),"archival/master","")</f>
        <v/>
      </c>
      <c r="AY7125" s="29" t="str">
        <f>"https://media.mediathek-tanz-theater.de/iiif/2/nvt_"&amp;C7125&amp;".JP2"</f>
        <v>https://media.mediathek-tanz-theater.de/iiif/2/nvt_img-630.JP2</v>
      </c>
      <c r="AZ7125" s="29" t="str">
        <f>IF(NOT(AY7125=""),"image/jp2","")</f>
        <v>image/jp2</v>
      </c>
      <c r="BA7125" s="29" t="str">
        <f>IF(NOT(AY7125=""),"presentation/iiif","")</f>
        <v>presentation/iiif</v>
      </c>
      <c r="BB7125" s="29" t="str">
        <f>"https://media.mediathek-tanz-theater.de/iiif/2/nvt_"&amp;C7125&amp;".JP2/full/100,/0/default.jpg"</f>
        <v>https://media.mediathek-tanz-theater.de/iiif/2/nvt_img-630.JP2/full/100,/0/default.jpg</v>
      </c>
      <c r="BC7125" s="29" t="str">
        <f>IF(NOT(BB7125=""),"image/jpeg","")</f>
        <v>image/jpeg</v>
      </c>
      <c r="BD7125" s="29" t="str">
        <f>IF(NOT(BB7125=""),"presentation/thumbnail","")</f>
        <v>presentation/thumbnail</v>
      </c>
    </row>
    <row r="7126" spans="1:56" ht="25.5">
      <c r="A7126" s="29">
        <v>1</v>
      </c>
      <c r="B7126" s="29">
        <v>0</v>
      </c>
      <c r="C7126" s="38" t="s">
        <v>27757</v>
      </c>
      <c r="D7126" s="38" t="s">
        <v>27740</v>
      </c>
      <c r="F7126" s="38" t="s">
        <v>26717</v>
      </c>
      <c r="I7126" s="38" t="s">
        <v>4438</v>
      </c>
      <c r="J7126" s="38" t="s">
        <v>27739</v>
      </c>
      <c r="N7126" s="38" t="s">
        <v>1316</v>
      </c>
      <c r="R7126" s="38" t="s">
        <v>19144</v>
      </c>
      <c r="Y7126" s="38" t="s">
        <v>1322</v>
      </c>
      <c r="AA7126" s="38" t="s">
        <v>1170</v>
      </c>
      <c r="AE7126" s="38" t="s">
        <v>2950</v>
      </c>
      <c r="AG7126" s="38">
        <v>1</v>
      </c>
      <c r="AH7126" s="38" t="s">
        <v>4439</v>
      </c>
      <c r="AI7126" s="38" t="s">
        <v>4440</v>
      </c>
      <c r="AJ7126" s="38" t="s">
        <v>12883</v>
      </c>
      <c r="AL7126" s="301" t="s">
        <v>27299</v>
      </c>
    </row>
    <row r="7127" spans="1:56" ht="51">
      <c r="A7127" s="29">
        <v>1</v>
      </c>
      <c r="B7127" s="29">
        <v>0</v>
      </c>
      <c r="C7127" s="38" t="s">
        <v>27758</v>
      </c>
      <c r="D7127" s="38" t="s">
        <v>27741</v>
      </c>
      <c r="F7127" s="38" t="s">
        <v>26717</v>
      </c>
      <c r="I7127" s="38" t="s">
        <v>4446</v>
      </c>
      <c r="J7127" s="38" t="s">
        <v>27757</v>
      </c>
      <c r="N7127" s="38" t="s">
        <v>1316</v>
      </c>
      <c r="R7127" s="38" t="s">
        <v>19144</v>
      </c>
      <c r="U7127" s="38" t="s">
        <v>20046</v>
      </c>
      <c r="Y7127" s="38" t="s">
        <v>1322</v>
      </c>
      <c r="AA7127" s="38" t="s">
        <v>1170</v>
      </c>
      <c r="AB7127" s="38" t="s">
        <v>15168</v>
      </c>
      <c r="AE7127" s="38" t="s">
        <v>2950</v>
      </c>
      <c r="AG7127" s="38">
        <v>1</v>
      </c>
      <c r="AH7127" s="38" t="s">
        <v>4439</v>
      </c>
      <c r="AI7127" s="38" t="s">
        <v>4440</v>
      </c>
      <c r="AJ7127" s="38" t="s">
        <v>4449</v>
      </c>
      <c r="AK7127" s="38" t="s">
        <v>27778</v>
      </c>
      <c r="AL7127" s="301" t="s">
        <v>27299</v>
      </c>
    </row>
    <row r="7128" spans="1:56" ht="63.75">
      <c r="A7128" s="29">
        <v>1</v>
      </c>
      <c r="B7128" s="29">
        <v>0</v>
      </c>
      <c r="C7128" s="38" t="s">
        <v>27759</v>
      </c>
      <c r="D7128" s="38" t="s">
        <v>27742</v>
      </c>
      <c r="F7128" s="38" t="s">
        <v>26717</v>
      </c>
      <c r="I7128" s="38" t="s">
        <v>4446</v>
      </c>
      <c r="J7128" s="38" t="s">
        <v>27757</v>
      </c>
      <c r="N7128" s="38" t="s">
        <v>1316</v>
      </c>
      <c r="R7128" s="38" t="s">
        <v>19144</v>
      </c>
      <c r="U7128" s="38" t="s">
        <v>20046</v>
      </c>
      <c r="Y7128" s="38" t="s">
        <v>1322</v>
      </c>
      <c r="AA7128" s="38" t="s">
        <v>1170</v>
      </c>
      <c r="AB7128" s="38" t="s">
        <v>15171</v>
      </c>
      <c r="AE7128" s="38" t="s">
        <v>2950</v>
      </c>
      <c r="AG7128" s="38">
        <v>1</v>
      </c>
      <c r="AH7128" s="38" t="s">
        <v>4439</v>
      </c>
      <c r="AI7128" s="38" t="s">
        <v>4440</v>
      </c>
      <c r="AJ7128" s="38" t="s">
        <v>4449</v>
      </c>
      <c r="AK7128" s="38" t="s">
        <v>27779</v>
      </c>
      <c r="AL7128" s="301" t="s">
        <v>27299</v>
      </c>
    </row>
    <row r="7129" spans="1:56" ht="51">
      <c r="A7129" s="29">
        <v>1</v>
      </c>
      <c r="B7129" s="29">
        <v>0</v>
      </c>
      <c r="C7129" s="38" t="s">
        <v>27760</v>
      </c>
      <c r="D7129" s="38" t="s">
        <v>27743</v>
      </c>
      <c r="F7129" s="38" t="s">
        <v>26717</v>
      </c>
      <c r="I7129" s="38" t="s">
        <v>4446</v>
      </c>
      <c r="J7129" s="38" t="s">
        <v>27757</v>
      </c>
      <c r="N7129" s="38" t="s">
        <v>1316</v>
      </c>
      <c r="R7129" s="38" t="s">
        <v>19144</v>
      </c>
      <c r="U7129" s="38" t="s">
        <v>27774</v>
      </c>
      <c r="Y7129" s="38" t="s">
        <v>1322</v>
      </c>
      <c r="AA7129" s="38" t="s">
        <v>1170</v>
      </c>
      <c r="AB7129" s="38" t="s">
        <v>15180</v>
      </c>
      <c r="AE7129" s="38" t="s">
        <v>2950</v>
      </c>
      <c r="AG7129" s="38">
        <v>1</v>
      </c>
      <c r="AH7129" s="38" t="s">
        <v>4439</v>
      </c>
      <c r="AI7129" s="38" t="s">
        <v>4440</v>
      </c>
      <c r="AJ7129" s="38" t="s">
        <v>4449</v>
      </c>
      <c r="AK7129" s="38" t="s">
        <v>27778</v>
      </c>
      <c r="AL7129" s="301" t="s">
        <v>27299</v>
      </c>
    </row>
    <row r="7130" spans="1:56" ht="25.5">
      <c r="A7130" s="29">
        <v>1</v>
      </c>
      <c r="B7130" s="29">
        <v>0</v>
      </c>
      <c r="C7130" s="38" t="s">
        <v>27761</v>
      </c>
      <c r="D7130" s="38" t="s">
        <v>27744</v>
      </c>
      <c r="F7130" s="38" t="s">
        <v>26717</v>
      </c>
      <c r="I7130" s="38" t="s">
        <v>4438</v>
      </c>
      <c r="J7130" s="38" t="s">
        <v>27739</v>
      </c>
      <c r="N7130" s="38" t="s">
        <v>1316</v>
      </c>
      <c r="R7130" s="38" t="s">
        <v>19144</v>
      </c>
      <c r="Y7130" s="38" t="s">
        <v>1322</v>
      </c>
      <c r="AA7130" s="38" t="s">
        <v>1170</v>
      </c>
      <c r="AE7130" s="38" t="s">
        <v>2950</v>
      </c>
      <c r="AG7130" s="38">
        <v>1</v>
      </c>
      <c r="AH7130" s="38" t="s">
        <v>4439</v>
      </c>
      <c r="AI7130" s="38" t="s">
        <v>4440</v>
      </c>
      <c r="AJ7130" s="38" t="s">
        <v>11503</v>
      </c>
      <c r="AL7130" s="301" t="s">
        <v>27299</v>
      </c>
    </row>
    <row r="7131" spans="1:56" ht="25.5">
      <c r="A7131" s="29">
        <v>1</v>
      </c>
      <c r="B7131" s="29">
        <v>0</v>
      </c>
      <c r="C7131" s="38" t="s">
        <v>27762</v>
      </c>
      <c r="D7131" s="38" t="s">
        <v>27745</v>
      </c>
      <c r="F7131" s="38" t="s">
        <v>26717</v>
      </c>
      <c r="I7131" s="38" t="s">
        <v>4446</v>
      </c>
      <c r="J7131" s="38" t="s">
        <v>27761</v>
      </c>
      <c r="N7131" s="38" t="s">
        <v>1316</v>
      </c>
      <c r="R7131" s="38" t="s">
        <v>19144</v>
      </c>
      <c r="U7131" s="38" t="s">
        <v>27775</v>
      </c>
      <c r="Y7131" s="38" t="s">
        <v>1322</v>
      </c>
      <c r="AA7131" s="38" t="s">
        <v>1170</v>
      </c>
      <c r="AB7131" s="38" t="s">
        <v>15183</v>
      </c>
      <c r="AE7131" s="38" t="s">
        <v>2950</v>
      </c>
      <c r="AG7131" s="38">
        <v>1</v>
      </c>
      <c r="AH7131" s="38" t="s">
        <v>4439</v>
      </c>
      <c r="AI7131" s="38" t="s">
        <v>4440</v>
      </c>
      <c r="AJ7131" s="38" t="s">
        <v>4449</v>
      </c>
      <c r="AK7131" s="38" t="s">
        <v>72</v>
      </c>
      <c r="AL7131" s="301" t="s">
        <v>27299</v>
      </c>
    </row>
    <row r="7132" spans="1:56" ht="38.25">
      <c r="A7132" s="29">
        <v>1</v>
      </c>
      <c r="B7132" s="29">
        <v>0</v>
      </c>
      <c r="C7132" s="38" t="s">
        <v>27763</v>
      </c>
      <c r="D7132" s="38" t="s">
        <v>27746</v>
      </c>
      <c r="F7132" s="38" t="s">
        <v>26717</v>
      </c>
      <c r="I7132" s="38" t="s">
        <v>4446</v>
      </c>
      <c r="J7132" s="38" t="s">
        <v>27761</v>
      </c>
      <c r="N7132" s="38" t="s">
        <v>1316</v>
      </c>
      <c r="R7132" s="38" t="s">
        <v>19144</v>
      </c>
      <c r="U7132" s="38" t="s">
        <v>27776</v>
      </c>
      <c r="Y7132" s="38" t="s">
        <v>1322</v>
      </c>
      <c r="AA7132" s="38" t="s">
        <v>1170</v>
      </c>
      <c r="AB7132" s="38" t="s">
        <v>15186</v>
      </c>
      <c r="AE7132" s="38" t="s">
        <v>2950</v>
      </c>
      <c r="AG7132" s="38">
        <v>1</v>
      </c>
      <c r="AH7132" s="38" t="s">
        <v>4439</v>
      </c>
      <c r="AI7132" s="38" t="s">
        <v>4440</v>
      </c>
      <c r="AJ7132" s="38" t="s">
        <v>4449</v>
      </c>
      <c r="AK7132" s="38" t="s">
        <v>72</v>
      </c>
      <c r="AL7132" s="301" t="s">
        <v>27299</v>
      </c>
    </row>
    <row r="7133" spans="1:56" ht="25.5">
      <c r="A7133" s="29">
        <v>1</v>
      </c>
      <c r="B7133" s="29">
        <v>0</v>
      </c>
      <c r="C7133" s="38" t="s">
        <v>27764</v>
      </c>
      <c r="D7133" s="38" t="s">
        <v>27747</v>
      </c>
      <c r="F7133" s="38" t="s">
        <v>26717</v>
      </c>
      <c r="I7133" s="38" t="s">
        <v>4446</v>
      </c>
      <c r="J7133" s="38" t="s">
        <v>27761</v>
      </c>
      <c r="N7133" s="38" t="s">
        <v>1316</v>
      </c>
      <c r="R7133" s="38" t="s">
        <v>19144</v>
      </c>
      <c r="U7133" s="38" t="s">
        <v>27777</v>
      </c>
      <c r="Y7133" s="38" t="s">
        <v>1322</v>
      </c>
      <c r="AA7133" s="38" t="s">
        <v>1170</v>
      </c>
      <c r="AB7133" s="38" t="s">
        <v>15192</v>
      </c>
      <c r="AE7133" s="38" t="s">
        <v>2950</v>
      </c>
      <c r="AG7133" s="38">
        <v>1</v>
      </c>
      <c r="AH7133" s="38" t="s">
        <v>4439</v>
      </c>
      <c r="AI7133" s="38" t="s">
        <v>4440</v>
      </c>
      <c r="AJ7133" s="38" t="s">
        <v>4449</v>
      </c>
      <c r="AK7133" s="38" t="s">
        <v>72</v>
      </c>
      <c r="AL7133" s="301" t="s">
        <v>27299</v>
      </c>
    </row>
    <row r="7134" spans="1:56" ht="25.5">
      <c r="A7134" s="29">
        <v>1</v>
      </c>
      <c r="B7134" s="29">
        <v>0</v>
      </c>
      <c r="C7134" s="38" t="s">
        <v>27765</v>
      </c>
      <c r="D7134" s="38" t="s">
        <v>27748</v>
      </c>
      <c r="F7134" s="38" t="s">
        <v>26717</v>
      </c>
      <c r="I7134" s="38" t="s">
        <v>4438</v>
      </c>
      <c r="J7134" s="38" t="s">
        <v>27739</v>
      </c>
      <c r="N7134" s="38" t="s">
        <v>1316</v>
      </c>
      <c r="R7134" s="38" t="s">
        <v>19144</v>
      </c>
      <c r="Y7134" s="38" t="s">
        <v>1322</v>
      </c>
      <c r="AA7134" s="38" t="s">
        <v>1170</v>
      </c>
      <c r="AE7134" s="38" t="s">
        <v>2950</v>
      </c>
      <c r="AG7134" s="38">
        <v>1</v>
      </c>
      <c r="AH7134" s="38" t="s">
        <v>4439</v>
      </c>
      <c r="AI7134" s="38" t="s">
        <v>4440</v>
      </c>
      <c r="AJ7134" s="38" t="s">
        <v>12883</v>
      </c>
      <c r="AL7134" s="301" t="s">
        <v>27299</v>
      </c>
    </row>
    <row r="7135" spans="1:56" ht="25.5">
      <c r="A7135" s="29">
        <v>1</v>
      </c>
      <c r="B7135" s="29">
        <v>0</v>
      </c>
      <c r="C7135" s="38" t="s">
        <v>27766</v>
      </c>
      <c r="D7135" s="38" t="s">
        <v>27749</v>
      </c>
      <c r="F7135" s="38" t="s">
        <v>26717</v>
      </c>
      <c r="I7135" s="38" t="s">
        <v>4446</v>
      </c>
      <c r="J7135" s="38" t="s">
        <v>27765</v>
      </c>
      <c r="N7135" s="38" t="s">
        <v>1316</v>
      </c>
      <c r="R7135" s="38" t="s">
        <v>19144</v>
      </c>
      <c r="U7135" s="38" t="s">
        <v>19983</v>
      </c>
      <c r="Y7135" s="38" t="s">
        <v>1322</v>
      </c>
      <c r="AA7135" s="38" t="s">
        <v>1170</v>
      </c>
      <c r="AB7135" s="38" t="s">
        <v>15197</v>
      </c>
      <c r="AE7135" s="38" t="s">
        <v>2950</v>
      </c>
      <c r="AG7135" s="38">
        <v>1</v>
      </c>
      <c r="AH7135" s="38" t="s">
        <v>4439</v>
      </c>
      <c r="AI7135" s="38" t="s">
        <v>4440</v>
      </c>
      <c r="AJ7135" s="38" t="s">
        <v>4449</v>
      </c>
      <c r="AK7135" s="38" t="s">
        <v>11174</v>
      </c>
      <c r="AL7135" s="301" t="s">
        <v>27299</v>
      </c>
    </row>
    <row r="7136" spans="1:56" ht="25.5">
      <c r="A7136" s="29">
        <v>1</v>
      </c>
      <c r="B7136" s="29">
        <v>0</v>
      </c>
      <c r="C7136" s="38" t="s">
        <v>27767</v>
      </c>
      <c r="D7136" s="38" t="s">
        <v>27750</v>
      </c>
      <c r="F7136" s="38" t="s">
        <v>26717</v>
      </c>
      <c r="I7136" s="38" t="s">
        <v>4446</v>
      </c>
      <c r="J7136" s="38" t="s">
        <v>27765</v>
      </c>
      <c r="N7136" s="38" t="s">
        <v>1316</v>
      </c>
      <c r="R7136" s="38" t="s">
        <v>19144</v>
      </c>
      <c r="U7136" s="38" t="s">
        <v>19983</v>
      </c>
      <c r="Y7136" s="38" t="s">
        <v>1322</v>
      </c>
      <c r="AA7136" s="38" t="s">
        <v>1170</v>
      </c>
      <c r="AB7136" s="38" t="s">
        <v>15846</v>
      </c>
      <c r="AE7136" s="38" t="s">
        <v>2950</v>
      </c>
      <c r="AG7136" s="38">
        <v>1</v>
      </c>
      <c r="AH7136" s="38" t="s">
        <v>4439</v>
      </c>
      <c r="AI7136" s="38" t="s">
        <v>4440</v>
      </c>
      <c r="AJ7136" s="38" t="s">
        <v>4449</v>
      </c>
      <c r="AK7136" s="38" t="s">
        <v>11174</v>
      </c>
      <c r="AL7136" s="301" t="s">
        <v>27299</v>
      </c>
    </row>
    <row r="7137" spans="1:56" ht="25.5">
      <c r="A7137" s="29">
        <v>1</v>
      </c>
      <c r="B7137" s="29">
        <v>0</v>
      </c>
      <c r="C7137" s="38" t="s">
        <v>27768</v>
      </c>
      <c r="D7137" s="38" t="s">
        <v>27751</v>
      </c>
      <c r="F7137" s="38" t="s">
        <v>26717</v>
      </c>
      <c r="I7137" s="38" t="s">
        <v>4446</v>
      </c>
      <c r="J7137" s="38" t="s">
        <v>27765</v>
      </c>
      <c r="N7137" s="38" t="s">
        <v>1316</v>
      </c>
      <c r="R7137" s="38" t="s">
        <v>19144</v>
      </c>
      <c r="U7137" s="38" t="s">
        <v>20093</v>
      </c>
      <c r="Y7137" s="38" t="s">
        <v>1322</v>
      </c>
      <c r="AA7137" s="38" t="s">
        <v>1170</v>
      </c>
      <c r="AB7137" s="38" t="s">
        <v>15852</v>
      </c>
      <c r="AE7137" s="38" t="s">
        <v>2950</v>
      </c>
      <c r="AG7137" s="38">
        <v>1</v>
      </c>
      <c r="AH7137" s="38" t="s">
        <v>4439</v>
      </c>
      <c r="AI7137" s="38" t="s">
        <v>4440</v>
      </c>
      <c r="AJ7137" s="38" t="s">
        <v>4449</v>
      </c>
      <c r="AK7137" s="38" t="s">
        <v>11170</v>
      </c>
      <c r="AL7137" s="301" t="s">
        <v>27299</v>
      </c>
    </row>
    <row r="7138" spans="1:56" ht="25.5">
      <c r="A7138" s="29">
        <v>1</v>
      </c>
      <c r="B7138" s="29">
        <v>0</v>
      </c>
      <c r="C7138" s="38" t="s">
        <v>27769</v>
      </c>
      <c r="D7138" s="38" t="s">
        <v>27752</v>
      </c>
      <c r="F7138" s="38" t="s">
        <v>26717</v>
      </c>
      <c r="I7138" s="38" t="s">
        <v>4438</v>
      </c>
      <c r="J7138" s="38" t="s">
        <v>27739</v>
      </c>
      <c r="N7138" s="38" t="s">
        <v>1316</v>
      </c>
      <c r="R7138" s="38" t="s">
        <v>19144</v>
      </c>
      <c r="Y7138" s="38" t="s">
        <v>1322</v>
      </c>
      <c r="AA7138" s="38" t="s">
        <v>1170</v>
      </c>
      <c r="AE7138" s="38" t="s">
        <v>2950</v>
      </c>
      <c r="AG7138" s="38">
        <v>1</v>
      </c>
      <c r="AH7138" s="38" t="s">
        <v>4439</v>
      </c>
      <c r="AI7138" s="38" t="s">
        <v>4440</v>
      </c>
      <c r="AJ7138" s="38" t="s">
        <v>16589</v>
      </c>
      <c r="AL7138" s="301" t="s">
        <v>27299</v>
      </c>
    </row>
    <row r="7139" spans="1:56" ht="38.25">
      <c r="A7139" s="29">
        <v>1</v>
      </c>
      <c r="B7139" s="29">
        <v>0</v>
      </c>
      <c r="C7139" s="38" t="s">
        <v>27770</v>
      </c>
      <c r="D7139" s="38" t="s">
        <v>27753</v>
      </c>
      <c r="F7139" s="38" t="s">
        <v>26717</v>
      </c>
      <c r="I7139" s="38" t="s">
        <v>4446</v>
      </c>
      <c r="J7139" s="38" t="s">
        <v>27769</v>
      </c>
      <c r="N7139" s="38" t="s">
        <v>1316</v>
      </c>
      <c r="R7139" s="38" t="s">
        <v>19144</v>
      </c>
      <c r="U7139" s="38" t="s">
        <v>20097</v>
      </c>
      <c r="Y7139" s="38" t="s">
        <v>1322</v>
      </c>
      <c r="AA7139" s="38" t="s">
        <v>1170</v>
      </c>
      <c r="AB7139" s="38" t="s">
        <v>15865</v>
      </c>
      <c r="AE7139" s="38" t="s">
        <v>2950</v>
      </c>
      <c r="AG7139" s="38">
        <v>1</v>
      </c>
      <c r="AH7139" s="38" t="s">
        <v>4439</v>
      </c>
      <c r="AI7139" s="38" t="s">
        <v>4440</v>
      </c>
      <c r="AJ7139" s="38" t="s">
        <v>4449</v>
      </c>
      <c r="AK7139" s="38" t="s">
        <v>11170</v>
      </c>
      <c r="AL7139" s="301" t="s">
        <v>27299</v>
      </c>
    </row>
    <row r="7140" spans="1:56" ht="38.25">
      <c r="A7140" s="29">
        <v>1</v>
      </c>
      <c r="B7140" s="29">
        <v>0</v>
      </c>
      <c r="C7140" s="38" t="s">
        <v>27771</v>
      </c>
      <c r="D7140" s="38" t="s">
        <v>27754</v>
      </c>
      <c r="F7140" s="38" t="s">
        <v>26717</v>
      </c>
      <c r="I7140" s="38" t="s">
        <v>4446</v>
      </c>
      <c r="J7140" s="38" t="s">
        <v>27769</v>
      </c>
      <c r="N7140" s="38" t="s">
        <v>1316</v>
      </c>
      <c r="R7140" s="38" t="s">
        <v>19144</v>
      </c>
      <c r="U7140" s="38" t="s">
        <v>26718</v>
      </c>
      <c r="Y7140" s="38" t="s">
        <v>1322</v>
      </c>
      <c r="AA7140" s="38" t="s">
        <v>1170</v>
      </c>
      <c r="AB7140" s="38" t="s">
        <v>15868</v>
      </c>
      <c r="AE7140" s="38" t="s">
        <v>2950</v>
      </c>
      <c r="AG7140" s="38">
        <v>1</v>
      </c>
      <c r="AH7140" s="38" t="s">
        <v>4439</v>
      </c>
      <c r="AI7140" s="38" t="s">
        <v>4440</v>
      </c>
      <c r="AJ7140" s="38" t="s">
        <v>4449</v>
      </c>
      <c r="AK7140" s="38" t="s">
        <v>11220</v>
      </c>
      <c r="AL7140" s="301" t="s">
        <v>27299</v>
      </c>
    </row>
    <row r="7141" spans="1:56" ht="38.25">
      <c r="A7141" s="29">
        <v>1</v>
      </c>
      <c r="B7141" s="29">
        <v>0</v>
      </c>
      <c r="C7141" s="38" t="s">
        <v>27772</v>
      </c>
      <c r="D7141" s="38" t="s">
        <v>27755</v>
      </c>
      <c r="F7141" s="38" t="s">
        <v>26717</v>
      </c>
      <c r="I7141" s="38" t="s">
        <v>4446</v>
      </c>
      <c r="J7141" s="38" t="s">
        <v>27769</v>
      </c>
      <c r="N7141" s="38" t="s">
        <v>1316</v>
      </c>
      <c r="R7141" s="38" t="s">
        <v>19144</v>
      </c>
      <c r="U7141" s="38" t="s">
        <v>20097</v>
      </c>
      <c r="Y7141" s="38" t="s">
        <v>1322</v>
      </c>
      <c r="AA7141" s="38" t="s">
        <v>1170</v>
      </c>
      <c r="AB7141" s="38" t="s">
        <v>15872</v>
      </c>
      <c r="AE7141" s="38" t="s">
        <v>2950</v>
      </c>
      <c r="AG7141" s="38">
        <v>1</v>
      </c>
      <c r="AH7141" s="38" t="s">
        <v>4439</v>
      </c>
      <c r="AI7141" s="38" t="s">
        <v>4440</v>
      </c>
      <c r="AJ7141" s="38" t="s">
        <v>4449</v>
      </c>
      <c r="AK7141" s="38" t="s">
        <v>11174</v>
      </c>
      <c r="AL7141" s="301" t="s">
        <v>27299</v>
      </c>
    </row>
    <row r="7142" spans="1:56" ht="38.25">
      <c r="A7142" s="29">
        <v>1</v>
      </c>
      <c r="B7142" s="29">
        <v>0</v>
      </c>
      <c r="C7142" s="38" t="s">
        <v>27773</v>
      </c>
      <c r="D7142" s="38" t="s">
        <v>27756</v>
      </c>
      <c r="F7142" s="38" t="s">
        <v>26717</v>
      </c>
      <c r="I7142" s="38" t="s">
        <v>4446</v>
      </c>
      <c r="J7142" s="38" t="s">
        <v>27769</v>
      </c>
      <c r="N7142" s="38" t="s">
        <v>1316</v>
      </c>
      <c r="R7142" s="38" t="s">
        <v>19144</v>
      </c>
      <c r="U7142" s="38" t="s">
        <v>20097</v>
      </c>
      <c r="Y7142" s="38" t="s">
        <v>1322</v>
      </c>
      <c r="AA7142" s="38" t="s">
        <v>1170</v>
      </c>
      <c r="AB7142" s="38" t="s">
        <v>15879</v>
      </c>
      <c r="AE7142" s="38" t="s">
        <v>2950</v>
      </c>
      <c r="AG7142" s="38">
        <v>1</v>
      </c>
      <c r="AH7142" s="38" t="s">
        <v>4439</v>
      </c>
      <c r="AI7142" s="38" t="s">
        <v>4440</v>
      </c>
      <c r="AJ7142" s="38" t="s">
        <v>4449</v>
      </c>
      <c r="AK7142" s="38" t="s">
        <v>11220</v>
      </c>
      <c r="AL7142" s="301" t="s">
        <v>27299</v>
      </c>
    </row>
    <row r="7143" spans="1:56" ht="25.5">
      <c r="A7143" s="29">
        <v>0</v>
      </c>
      <c r="B7143" s="29">
        <v>0</v>
      </c>
      <c r="C7143" s="38" t="s">
        <v>27781</v>
      </c>
      <c r="F7143" s="38" t="s">
        <v>26717</v>
      </c>
      <c r="I7143" s="38" t="s">
        <v>4431</v>
      </c>
      <c r="J7143" s="406"/>
      <c r="M7143"/>
      <c r="U7143"/>
      <c r="AB7143" s="38" t="s">
        <v>27780</v>
      </c>
      <c r="AE7143" s="38" t="s">
        <v>2950</v>
      </c>
      <c r="AG7143" s="38">
        <v>1</v>
      </c>
      <c r="AJ7143" s="38" t="s">
        <v>15403</v>
      </c>
      <c r="AL7143" s="301" t="s">
        <v>27299</v>
      </c>
      <c r="AR7143" s="29" t="str">
        <f>IF(OR(I7143="Negativmappe",I7143="Negativstreifen",I7143="Diapositivfilm",I7143="Fotomappe;(POSITIVE)",AND(I7143="Kostümfotografie",NOT(AE7143="DT")),AND(I7143="Fotografie",NOT(AE7143="DT")),AND(I7143="Porträtfotografie",NOT(AE7143="DT")),AND(I7143="Fotodokumentation",NOT(AE7143="DT")),AND(I7143="Bühnenbildfotografie",NOT(AE7143="DT"))),"1","0")</f>
        <v>1</v>
      </c>
      <c r="AS7143" s="29">
        <f>AT7143</f>
        <v>0</v>
      </c>
      <c r="AT7143" s="29">
        <v>0</v>
      </c>
      <c r="AW7143" s="29" t="str">
        <f>IF(NOT(AV7143=""),"image/tiff","")</f>
        <v/>
      </c>
      <c r="AX7143" s="29" t="str">
        <f>IF(NOT(AV7143=""),"archival/master","")</f>
        <v/>
      </c>
      <c r="AY7143" s="29" t="str">
        <f>"https://media.mediathek-tanz-theater.de/iiif/2/nvt_"&amp;C7143&amp;".JP2"</f>
        <v>https://media.mediathek-tanz-theater.de/iiif/2/nvt_img-631.JP2</v>
      </c>
      <c r="AZ7143" s="29" t="str">
        <f>IF(NOT(AY7143=""),"image/jp2","")</f>
        <v>image/jp2</v>
      </c>
      <c r="BA7143" s="29" t="str">
        <f>IF(NOT(AY7143=""),"presentation/iiif","")</f>
        <v>presentation/iiif</v>
      </c>
      <c r="BB7143" s="29" t="str">
        <f>"https://media.mediathek-tanz-theater.de/iiif/2/nvt_"&amp;C7143&amp;".JP2/full/100,/0/default.jpg"</f>
        <v>https://media.mediathek-tanz-theater.de/iiif/2/nvt_img-631.JP2/full/100,/0/default.jpg</v>
      </c>
      <c r="BC7143" s="29" t="str">
        <f>IF(NOT(BB7143=""),"image/jpeg","")</f>
        <v>image/jpeg</v>
      </c>
      <c r="BD7143" s="29" t="str">
        <f>IF(NOT(BB7143=""),"presentation/thumbnail","")</f>
        <v>presentation/thumbnail</v>
      </c>
    </row>
    <row r="7144" spans="1:56" ht="25.5">
      <c r="A7144" s="29">
        <v>1</v>
      </c>
      <c r="B7144" s="29">
        <v>0</v>
      </c>
      <c r="C7144" s="38" t="s">
        <v>27798</v>
      </c>
      <c r="D7144" s="38" t="s">
        <v>27782</v>
      </c>
      <c r="F7144" s="38" t="s">
        <v>26717</v>
      </c>
      <c r="I7144" s="38" t="s">
        <v>4438</v>
      </c>
      <c r="J7144" s="38" t="s">
        <v>27781</v>
      </c>
      <c r="N7144" s="38" t="s">
        <v>1316</v>
      </c>
      <c r="R7144" s="38" t="s">
        <v>19144</v>
      </c>
      <c r="Y7144" s="38" t="s">
        <v>1322</v>
      </c>
      <c r="AA7144" s="38" t="s">
        <v>1170</v>
      </c>
      <c r="AE7144" s="38" t="s">
        <v>2950</v>
      </c>
      <c r="AG7144" s="38">
        <v>1</v>
      </c>
      <c r="AH7144" s="38" t="s">
        <v>4439</v>
      </c>
      <c r="AI7144" s="38" t="s">
        <v>4440</v>
      </c>
      <c r="AJ7144" s="38" t="s">
        <v>11546</v>
      </c>
      <c r="AL7144" s="301" t="s">
        <v>27299</v>
      </c>
    </row>
    <row r="7145" spans="1:56" ht="51">
      <c r="A7145" s="29">
        <v>1</v>
      </c>
      <c r="B7145" s="29">
        <v>0</v>
      </c>
      <c r="C7145" s="38" t="s">
        <v>27799</v>
      </c>
      <c r="D7145" s="38" t="s">
        <v>27783</v>
      </c>
      <c r="F7145" s="38" t="s">
        <v>26717</v>
      </c>
      <c r="I7145" s="38" t="s">
        <v>4446</v>
      </c>
      <c r="J7145" s="38" t="s">
        <v>27798</v>
      </c>
      <c r="N7145" s="38" t="s">
        <v>1316</v>
      </c>
      <c r="R7145" s="38" t="s">
        <v>19144</v>
      </c>
      <c r="U7145" s="38" t="s">
        <v>19441</v>
      </c>
      <c r="Y7145" s="38" t="s">
        <v>1322</v>
      </c>
      <c r="AA7145" s="38" t="s">
        <v>1170</v>
      </c>
      <c r="AB7145" s="38" t="s">
        <v>15883</v>
      </c>
      <c r="AE7145" s="38" t="s">
        <v>2950</v>
      </c>
      <c r="AG7145" s="38">
        <v>1</v>
      </c>
      <c r="AH7145" s="38" t="s">
        <v>4439</v>
      </c>
      <c r="AI7145" s="38" t="s">
        <v>4440</v>
      </c>
      <c r="AJ7145" s="38" t="s">
        <v>4449</v>
      </c>
      <c r="AK7145" s="38" t="s">
        <v>27817</v>
      </c>
      <c r="AL7145" s="301" t="s">
        <v>27299</v>
      </c>
    </row>
    <row r="7146" spans="1:56" ht="51">
      <c r="A7146" s="29">
        <v>1</v>
      </c>
      <c r="B7146" s="29">
        <v>0</v>
      </c>
      <c r="C7146" s="38" t="s">
        <v>27800</v>
      </c>
      <c r="D7146" s="38" t="s">
        <v>27784</v>
      </c>
      <c r="F7146" s="38" t="s">
        <v>26717</v>
      </c>
      <c r="I7146" s="38" t="s">
        <v>4446</v>
      </c>
      <c r="J7146" s="38" t="s">
        <v>27798</v>
      </c>
      <c r="N7146" s="38" t="s">
        <v>1316</v>
      </c>
      <c r="R7146" s="38" t="s">
        <v>19144</v>
      </c>
      <c r="U7146" s="38" t="s">
        <v>27814</v>
      </c>
      <c r="Y7146" s="38" t="s">
        <v>1322</v>
      </c>
      <c r="AA7146" s="38" t="s">
        <v>1170</v>
      </c>
      <c r="AB7146" s="38" t="s">
        <v>15886</v>
      </c>
      <c r="AE7146" s="38" t="s">
        <v>2950</v>
      </c>
      <c r="AG7146" s="38">
        <v>1</v>
      </c>
      <c r="AH7146" s="38" t="s">
        <v>4439</v>
      </c>
      <c r="AI7146" s="38" t="s">
        <v>4440</v>
      </c>
      <c r="AJ7146" s="38" t="s">
        <v>4449</v>
      </c>
      <c r="AK7146" s="38" t="s">
        <v>27818</v>
      </c>
      <c r="AL7146" s="301" t="s">
        <v>27299</v>
      </c>
    </row>
    <row r="7147" spans="1:56" ht="76.5">
      <c r="A7147" s="29">
        <v>1</v>
      </c>
      <c r="B7147" s="29">
        <v>0</v>
      </c>
      <c r="C7147" s="38" t="s">
        <v>27801</v>
      </c>
      <c r="D7147" s="38" t="s">
        <v>27785</v>
      </c>
      <c r="F7147" s="38" t="s">
        <v>26717</v>
      </c>
      <c r="I7147" s="38" t="s">
        <v>4446</v>
      </c>
      <c r="J7147" s="38" t="s">
        <v>27798</v>
      </c>
      <c r="N7147" s="38" t="s">
        <v>1316</v>
      </c>
      <c r="R7147" s="38" t="s">
        <v>19144</v>
      </c>
      <c r="U7147" s="38" t="s">
        <v>27815</v>
      </c>
      <c r="Y7147" s="38" t="s">
        <v>1322</v>
      </c>
      <c r="AA7147" s="38" t="s">
        <v>1170</v>
      </c>
      <c r="AB7147" s="38" t="s">
        <v>15892</v>
      </c>
      <c r="AE7147" s="38" t="s">
        <v>2950</v>
      </c>
      <c r="AG7147" s="38">
        <v>1</v>
      </c>
      <c r="AH7147" s="38" t="s">
        <v>4439</v>
      </c>
      <c r="AI7147" s="38" t="s">
        <v>4440</v>
      </c>
      <c r="AJ7147" s="38" t="s">
        <v>4449</v>
      </c>
      <c r="AK7147" s="38" t="s">
        <v>27819</v>
      </c>
      <c r="AL7147" s="301" t="s">
        <v>27299</v>
      </c>
    </row>
    <row r="7148" spans="1:56" ht="25.5">
      <c r="A7148" s="29">
        <v>1</v>
      </c>
      <c r="B7148" s="29">
        <v>0</v>
      </c>
      <c r="C7148" s="38" t="s">
        <v>27802</v>
      </c>
      <c r="D7148" s="38" t="s">
        <v>27786</v>
      </c>
      <c r="F7148" s="38" t="s">
        <v>26717</v>
      </c>
      <c r="I7148" s="38" t="s">
        <v>4438</v>
      </c>
      <c r="J7148" s="38" t="s">
        <v>27781</v>
      </c>
      <c r="N7148" s="38" t="s">
        <v>1316</v>
      </c>
      <c r="R7148" s="38" t="s">
        <v>19144</v>
      </c>
      <c r="Y7148" s="38" t="s">
        <v>1322</v>
      </c>
      <c r="AA7148" s="38" t="s">
        <v>1170</v>
      </c>
      <c r="AE7148" s="38" t="s">
        <v>2950</v>
      </c>
      <c r="AG7148" s="38">
        <v>1</v>
      </c>
      <c r="AH7148" s="38" t="s">
        <v>4439</v>
      </c>
      <c r="AI7148" s="38" t="s">
        <v>4440</v>
      </c>
      <c r="AJ7148" s="38" t="s">
        <v>11491</v>
      </c>
      <c r="AL7148" s="301" t="s">
        <v>27299</v>
      </c>
    </row>
    <row r="7149" spans="1:56" ht="76.5">
      <c r="A7149" s="29">
        <v>1</v>
      </c>
      <c r="B7149" s="29">
        <v>0</v>
      </c>
      <c r="C7149" s="38" t="s">
        <v>27803</v>
      </c>
      <c r="D7149" s="38" t="s">
        <v>27787</v>
      </c>
      <c r="F7149" s="38" t="s">
        <v>26717</v>
      </c>
      <c r="I7149" s="38" t="s">
        <v>4446</v>
      </c>
      <c r="J7149" s="38" t="s">
        <v>27802</v>
      </c>
      <c r="N7149" s="38" t="s">
        <v>1316</v>
      </c>
      <c r="R7149" s="38" t="s">
        <v>19144</v>
      </c>
      <c r="U7149" s="38" t="s">
        <v>27815</v>
      </c>
      <c r="Y7149" s="38" t="s">
        <v>1322</v>
      </c>
      <c r="AA7149" s="38" t="s">
        <v>1170</v>
      </c>
      <c r="AB7149" s="38" t="s">
        <v>15896</v>
      </c>
      <c r="AE7149" s="38" t="s">
        <v>2950</v>
      </c>
      <c r="AG7149" s="38">
        <v>1</v>
      </c>
      <c r="AH7149" s="38" t="s">
        <v>4439</v>
      </c>
      <c r="AI7149" s="38" t="s">
        <v>4440</v>
      </c>
      <c r="AJ7149" s="38" t="s">
        <v>4449</v>
      </c>
      <c r="AK7149" s="38" t="s">
        <v>11170</v>
      </c>
      <c r="AL7149" s="301" t="s">
        <v>27299</v>
      </c>
    </row>
    <row r="7150" spans="1:56" ht="76.5">
      <c r="A7150" s="29">
        <v>1</v>
      </c>
      <c r="B7150" s="29">
        <v>0</v>
      </c>
      <c r="C7150" s="38" t="s">
        <v>27804</v>
      </c>
      <c r="D7150" s="38" t="s">
        <v>27788</v>
      </c>
      <c r="F7150" s="38" t="s">
        <v>26717</v>
      </c>
      <c r="I7150" s="38" t="s">
        <v>4446</v>
      </c>
      <c r="J7150" s="38" t="s">
        <v>27802</v>
      </c>
      <c r="N7150" s="38" t="s">
        <v>1316</v>
      </c>
      <c r="R7150" s="38" t="s">
        <v>19144</v>
      </c>
      <c r="U7150" s="38" t="s">
        <v>27815</v>
      </c>
      <c r="Y7150" s="38" t="s">
        <v>1322</v>
      </c>
      <c r="AA7150" s="38" t="s">
        <v>1170</v>
      </c>
      <c r="AB7150" s="38" t="s">
        <v>15900</v>
      </c>
      <c r="AE7150" s="38" t="s">
        <v>2950</v>
      </c>
      <c r="AG7150" s="38">
        <v>1</v>
      </c>
      <c r="AH7150" s="38" t="s">
        <v>4439</v>
      </c>
      <c r="AI7150" s="38" t="s">
        <v>4440</v>
      </c>
      <c r="AJ7150" s="38" t="s">
        <v>4449</v>
      </c>
      <c r="AK7150" s="38" t="s">
        <v>11174</v>
      </c>
      <c r="AL7150" s="301" t="s">
        <v>27299</v>
      </c>
    </row>
    <row r="7151" spans="1:56" ht="76.5">
      <c r="A7151" s="29">
        <v>1</v>
      </c>
      <c r="B7151" s="29">
        <v>0</v>
      </c>
      <c r="C7151" s="38" t="s">
        <v>27805</v>
      </c>
      <c r="D7151" s="38" t="s">
        <v>27789</v>
      </c>
      <c r="F7151" s="38" t="s">
        <v>26717</v>
      </c>
      <c r="I7151" s="38" t="s">
        <v>4446</v>
      </c>
      <c r="J7151" s="38" t="s">
        <v>27802</v>
      </c>
      <c r="N7151" s="38" t="s">
        <v>1316</v>
      </c>
      <c r="R7151" s="38" t="s">
        <v>19144</v>
      </c>
      <c r="U7151" s="38" t="s">
        <v>27815</v>
      </c>
      <c r="Y7151" s="38" t="s">
        <v>1322</v>
      </c>
      <c r="AA7151" s="38" t="s">
        <v>1170</v>
      </c>
      <c r="AB7151" s="38" t="s">
        <v>15909</v>
      </c>
      <c r="AE7151" s="38" t="s">
        <v>2950</v>
      </c>
      <c r="AG7151" s="38">
        <v>1</v>
      </c>
      <c r="AH7151" s="38" t="s">
        <v>4439</v>
      </c>
      <c r="AI7151" s="38" t="s">
        <v>4440</v>
      </c>
      <c r="AJ7151" s="38" t="s">
        <v>4449</v>
      </c>
      <c r="AK7151" s="38" t="s">
        <v>11174</v>
      </c>
      <c r="AL7151" s="301" t="s">
        <v>27299</v>
      </c>
    </row>
    <row r="7152" spans="1:56" ht="25.5">
      <c r="A7152" s="29">
        <v>1</v>
      </c>
      <c r="B7152" s="29">
        <v>0</v>
      </c>
      <c r="C7152" s="38" t="s">
        <v>27806</v>
      </c>
      <c r="D7152" s="38" t="s">
        <v>27790</v>
      </c>
      <c r="F7152" s="38" t="s">
        <v>26717</v>
      </c>
      <c r="I7152" s="38" t="s">
        <v>4438</v>
      </c>
      <c r="J7152" s="38" t="s">
        <v>27781</v>
      </c>
      <c r="N7152" s="38" t="s">
        <v>1316</v>
      </c>
      <c r="R7152" s="38" t="s">
        <v>19144</v>
      </c>
      <c r="Y7152" s="38" t="s">
        <v>1322</v>
      </c>
      <c r="AA7152" s="38" t="s">
        <v>1170</v>
      </c>
      <c r="AE7152" s="38" t="s">
        <v>2950</v>
      </c>
      <c r="AG7152" s="38">
        <v>1</v>
      </c>
      <c r="AH7152" s="38" t="s">
        <v>4439</v>
      </c>
      <c r="AI7152" s="38" t="s">
        <v>4440</v>
      </c>
      <c r="AJ7152" s="38" t="s">
        <v>5780</v>
      </c>
      <c r="AL7152" s="301" t="s">
        <v>27299</v>
      </c>
    </row>
    <row r="7153" spans="1:56" ht="76.5">
      <c r="A7153" s="29">
        <v>1</v>
      </c>
      <c r="B7153" s="29">
        <v>0</v>
      </c>
      <c r="C7153" s="38" t="s">
        <v>27807</v>
      </c>
      <c r="D7153" s="38" t="s">
        <v>27791</v>
      </c>
      <c r="F7153" s="38" t="s">
        <v>26717</v>
      </c>
      <c r="I7153" s="38" t="s">
        <v>4446</v>
      </c>
      <c r="J7153" s="38" t="s">
        <v>27806</v>
      </c>
      <c r="N7153" s="38" t="s">
        <v>1316</v>
      </c>
      <c r="R7153" s="38" t="s">
        <v>19144</v>
      </c>
      <c r="U7153" s="38" t="s">
        <v>27815</v>
      </c>
      <c r="Y7153" s="38" t="s">
        <v>1322</v>
      </c>
      <c r="AA7153" s="38" t="s">
        <v>1170</v>
      </c>
      <c r="AB7153" s="38" t="s">
        <v>15913</v>
      </c>
      <c r="AE7153" s="38" t="s">
        <v>2950</v>
      </c>
      <c r="AG7153" s="38">
        <v>1</v>
      </c>
      <c r="AH7153" s="38" t="s">
        <v>4439</v>
      </c>
      <c r="AI7153" s="38" t="s">
        <v>4440</v>
      </c>
      <c r="AJ7153" s="38" t="s">
        <v>4449</v>
      </c>
      <c r="AK7153" s="38" t="s">
        <v>11174</v>
      </c>
      <c r="AL7153" s="301" t="s">
        <v>27299</v>
      </c>
    </row>
    <row r="7154" spans="1:56" ht="51">
      <c r="A7154" s="29">
        <v>1</v>
      </c>
      <c r="B7154" s="29">
        <v>0</v>
      </c>
      <c r="C7154" s="38" t="s">
        <v>27808</v>
      </c>
      <c r="D7154" s="38" t="s">
        <v>27792</v>
      </c>
      <c r="F7154" s="38" t="s">
        <v>26717</v>
      </c>
      <c r="I7154" s="38" t="s">
        <v>4446</v>
      </c>
      <c r="J7154" s="38" t="s">
        <v>27806</v>
      </c>
      <c r="N7154" s="38" t="s">
        <v>1316</v>
      </c>
      <c r="R7154" s="38" t="s">
        <v>19144</v>
      </c>
      <c r="U7154" s="38" t="s">
        <v>27816</v>
      </c>
      <c r="Y7154" s="38" t="s">
        <v>1322</v>
      </c>
      <c r="AA7154" s="38" t="s">
        <v>1170</v>
      </c>
      <c r="AB7154" s="38" t="s">
        <v>15916</v>
      </c>
      <c r="AE7154" s="38" t="s">
        <v>2950</v>
      </c>
      <c r="AG7154" s="38">
        <v>1</v>
      </c>
      <c r="AH7154" s="38" t="s">
        <v>4439</v>
      </c>
      <c r="AI7154" s="38" t="s">
        <v>4440</v>
      </c>
      <c r="AJ7154" s="38" t="s">
        <v>4449</v>
      </c>
      <c r="AK7154" s="38" t="s">
        <v>11174</v>
      </c>
      <c r="AL7154" s="301" t="s">
        <v>27299</v>
      </c>
    </row>
    <row r="7155" spans="1:56" ht="38.25">
      <c r="A7155" s="29">
        <v>1</v>
      </c>
      <c r="B7155" s="29">
        <v>0</v>
      </c>
      <c r="C7155" s="38" t="s">
        <v>27809</v>
      </c>
      <c r="D7155" s="38" t="s">
        <v>27793</v>
      </c>
      <c r="F7155" s="38" t="s">
        <v>26717</v>
      </c>
      <c r="I7155" s="38" t="s">
        <v>4446</v>
      </c>
      <c r="J7155" s="38" t="s">
        <v>27806</v>
      </c>
      <c r="N7155" s="38" t="s">
        <v>1316</v>
      </c>
      <c r="R7155" s="38" t="s">
        <v>19144</v>
      </c>
      <c r="U7155" s="38" t="s">
        <v>26718</v>
      </c>
      <c r="Y7155" s="38" t="s">
        <v>1322</v>
      </c>
      <c r="AA7155" s="38" t="s">
        <v>1170</v>
      </c>
      <c r="AB7155" s="38" t="s">
        <v>15922</v>
      </c>
      <c r="AE7155" s="38" t="s">
        <v>2950</v>
      </c>
      <c r="AG7155" s="38">
        <v>1</v>
      </c>
      <c r="AH7155" s="38" t="s">
        <v>4439</v>
      </c>
      <c r="AI7155" s="38" t="s">
        <v>4440</v>
      </c>
      <c r="AJ7155" s="38" t="s">
        <v>4449</v>
      </c>
      <c r="AK7155" s="38" t="s">
        <v>11170</v>
      </c>
      <c r="AL7155" s="301" t="s">
        <v>27299</v>
      </c>
    </row>
    <row r="7156" spans="1:56" ht="25.5">
      <c r="A7156" s="29">
        <v>1</v>
      </c>
      <c r="B7156" s="29">
        <v>0</v>
      </c>
      <c r="C7156" s="38" t="s">
        <v>27810</v>
      </c>
      <c r="D7156" s="38" t="s">
        <v>27794</v>
      </c>
      <c r="F7156" s="38" t="s">
        <v>26717</v>
      </c>
      <c r="I7156" s="38" t="s">
        <v>4438</v>
      </c>
      <c r="J7156" s="38" t="s">
        <v>27781</v>
      </c>
      <c r="N7156" s="38" t="s">
        <v>1316</v>
      </c>
      <c r="R7156" s="38" t="s">
        <v>19144</v>
      </c>
      <c r="Y7156" s="38" t="s">
        <v>1322</v>
      </c>
      <c r="AA7156" s="38" t="s">
        <v>1170</v>
      </c>
      <c r="AE7156" s="38" t="s">
        <v>2950</v>
      </c>
      <c r="AG7156" s="38">
        <v>1</v>
      </c>
      <c r="AH7156" s="38" t="s">
        <v>4439</v>
      </c>
      <c r="AI7156" s="38" t="s">
        <v>4440</v>
      </c>
      <c r="AJ7156" s="38" t="s">
        <v>14652</v>
      </c>
      <c r="AL7156" s="301" t="s">
        <v>27299</v>
      </c>
    </row>
    <row r="7157" spans="1:56" ht="38.25">
      <c r="A7157" s="29">
        <v>1</v>
      </c>
      <c r="B7157" s="29">
        <v>0</v>
      </c>
      <c r="C7157" s="38" t="s">
        <v>27811</v>
      </c>
      <c r="D7157" s="38" t="s">
        <v>27797</v>
      </c>
      <c r="F7157" s="38" t="s">
        <v>26717</v>
      </c>
      <c r="I7157" s="38" t="s">
        <v>4446</v>
      </c>
      <c r="J7157" s="38" t="s">
        <v>27810</v>
      </c>
      <c r="N7157" s="38" t="s">
        <v>1316</v>
      </c>
      <c r="R7157" s="38" t="s">
        <v>19144</v>
      </c>
      <c r="U7157" s="38" t="s">
        <v>26718</v>
      </c>
      <c r="Y7157" s="38" t="s">
        <v>1322</v>
      </c>
      <c r="AA7157" s="38" t="s">
        <v>1170</v>
      </c>
      <c r="AB7157" s="38" t="s">
        <v>15925</v>
      </c>
      <c r="AE7157" s="38" t="s">
        <v>2950</v>
      </c>
      <c r="AG7157" s="38">
        <v>1</v>
      </c>
      <c r="AH7157" s="38" t="s">
        <v>4439</v>
      </c>
      <c r="AI7157" s="38" t="s">
        <v>4440</v>
      </c>
      <c r="AJ7157" s="38" t="s">
        <v>4449</v>
      </c>
      <c r="AK7157" s="38" t="s">
        <v>27820</v>
      </c>
      <c r="AL7157" s="301" t="s">
        <v>27299</v>
      </c>
    </row>
    <row r="7158" spans="1:56" ht="38.25">
      <c r="A7158" s="29">
        <v>1</v>
      </c>
      <c r="B7158" s="29">
        <v>0</v>
      </c>
      <c r="C7158" s="38" t="s">
        <v>27812</v>
      </c>
      <c r="D7158" s="38" t="s">
        <v>27795</v>
      </c>
      <c r="F7158" s="38" t="s">
        <v>26717</v>
      </c>
      <c r="I7158" s="38" t="s">
        <v>4446</v>
      </c>
      <c r="J7158" s="38" t="s">
        <v>27810</v>
      </c>
      <c r="N7158" s="38" t="s">
        <v>1316</v>
      </c>
      <c r="R7158" s="38" t="s">
        <v>19144</v>
      </c>
      <c r="U7158" s="38" t="s">
        <v>26718</v>
      </c>
      <c r="Y7158" s="38" t="s">
        <v>1322</v>
      </c>
      <c r="AA7158" s="38" t="s">
        <v>1170</v>
      </c>
      <c r="AB7158" s="38" t="s">
        <v>15929</v>
      </c>
      <c r="AE7158" s="38" t="s">
        <v>2950</v>
      </c>
      <c r="AG7158" s="38">
        <v>1</v>
      </c>
      <c r="AH7158" s="38" t="s">
        <v>4439</v>
      </c>
      <c r="AI7158" s="38" t="s">
        <v>4440</v>
      </c>
      <c r="AJ7158" s="38" t="s">
        <v>4449</v>
      </c>
      <c r="AK7158" s="38" t="s">
        <v>27821</v>
      </c>
      <c r="AL7158" s="301" t="s">
        <v>27299</v>
      </c>
    </row>
    <row r="7159" spans="1:56" ht="51">
      <c r="A7159" s="29">
        <v>1</v>
      </c>
      <c r="B7159" s="29">
        <v>0</v>
      </c>
      <c r="C7159" s="38" t="s">
        <v>27813</v>
      </c>
      <c r="D7159" s="38" t="s">
        <v>27796</v>
      </c>
      <c r="F7159" s="38" t="s">
        <v>26717</v>
      </c>
      <c r="I7159" s="38" t="s">
        <v>4446</v>
      </c>
      <c r="J7159" s="38" t="s">
        <v>27810</v>
      </c>
      <c r="N7159" s="38" t="s">
        <v>1316</v>
      </c>
      <c r="R7159" s="38" t="s">
        <v>19144</v>
      </c>
      <c r="U7159" s="38" t="s">
        <v>26718</v>
      </c>
      <c r="Y7159" s="38" t="s">
        <v>1322</v>
      </c>
      <c r="AA7159" s="38" t="s">
        <v>1170</v>
      </c>
      <c r="AB7159" s="38" t="s">
        <v>15934</v>
      </c>
      <c r="AE7159" s="38" t="s">
        <v>2950</v>
      </c>
      <c r="AG7159" s="38">
        <v>1</v>
      </c>
      <c r="AH7159" s="38" t="s">
        <v>4439</v>
      </c>
      <c r="AI7159" s="38" t="s">
        <v>4440</v>
      </c>
      <c r="AJ7159" s="38" t="s">
        <v>4449</v>
      </c>
      <c r="AK7159" s="38" t="s">
        <v>27822</v>
      </c>
      <c r="AL7159" s="301" t="s">
        <v>27299</v>
      </c>
    </row>
    <row r="7160" spans="1:56" ht="25.5">
      <c r="A7160" s="29">
        <v>0</v>
      </c>
      <c r="B7160" s="29">
        <v>0</v>
      </c>
      <c r="C7160" s="38" t="s">
        <v>27824</v>
      </c>
      <c r="F7160" s="38" t="s">
        <v>26717</v>
      </c>
      <c r="I7160" s="38" t="s">
        <v>4431</v>
      </c>
      <c r="J7160" s="406"/>
      <c r="M7160"/>
      <c r="U7160"/>
      <c r="AB7160" s="38" t="s">
        <v>27823</v>
      </c>
      <c r="AE7160" s="38" t="s">
        <v>2950</v>
      </c>
      <c r="AG7160" s="38">
        <v>1</v>
      </c>
      <c r="AJ7160" s="38" t="s">
        <v>15403</v>
      </c>
      <c r="AL7160" s="301" t="s">
        <v>27299</v>
      </c>
      <c r="AR7160" s="29" t="str">
        <f>IF(OR(I7160="Negativmappe",I7160="Negativstreifen",I7160="Diapositivfilm",I7160="Fotomappe;(POSITIVE)",AND(I7160="Kostümfotografie",NOT(AE7160="DT")),AND(I7160="Fotografie",NOT(AE7160="DT")),AND(I7160="Porträtfotografie",NOT(AE7160="DT")),AND(I7160="Fotodokumentation",NOT(AE7160="DT")),AND(I7160="Bühnenbildfotografie",NOT(AE7160="DT"))),"1","0")</f>
        <v>1</v>
      </c>
      <c r="AS7160" s="29">
        <f>AT7160</f>
        <v>0</v>
      </c>
      <c r="AT7160" s="29">
        <v>0</v>
      </c>
      <c r="AW7160" s="29" t="str">
        <f>IF(NOT(AV7160=""),"image/tiff","")</f>
        <v/>
      </c>
      <c r="AX7160" s="29" t="str">
        <f>IF(NOT(AV7160=""),"archival/master","")</f>
        <v/>
      </c>
      <c r="AY7160" s="29" t="str">
        <f>"https://media.mediathek-tanz-theater.de/iiif/2/nvt_"&amp;C7160&amp;".JP2"</f>
        <v>https://media.mediathek-tanz-theater.de/iiif/2/nvt_img-632.JP2</v>
      </c>
      <c r="AZ7160" s="29" t="str">
        <f>IF(NOT(AY7160=""),"image/jp2","")</f>
        <v>image/jp2</v>
      </c>
      <c r="BA7160" s="29" t="str">
        <f>IF(NOT(AY7160=""),"presentation/iiif","")</f>
        <v>presentation/iiif</v>
      </c>
      <c r="BB7160" s="29" t="str">
        <f>"https://media.mediathek-tanz-theater.de/iiif/2/nvt_"&amp;C7160&amp;".JP2/full/100,/0/default.jpg"</f>
        <v>https://media.mediathek-tanz-theater.de/iiif/2/nvt_img-632.JP2/full/100,/0/default.jpg</v>
      </c>
      <c r="BC7160" s="29" t="str">
        <f>IF(NOT(BB7160=""),"image/jpeg","")</f>
        <v>image/jpeg</v>
      </c>
      <c r="BD7160" s="29" t="str">
        <f>IF(NOT(BB7160=""),"presentation/thumbnail","")</f>
        <v>presentation/thumbnail</v>
      </c>
    </row>
    <row r="7161" spans="1:56" ht="25.5">
      <c r="A7161" s="29">
        <v>1</v>
      </c>
      <c r="B7161" s="29">
        <v>0</v>
      </c>
      <c r="C7161" s="38" t="s">
        <v>27840</v>
      </c>
      <c r="D7161" s="38" t="s">
        <v>27825</v>
      </c>
      <c r="F7161" s="38" t="s">
        <v>26717</v>
      </c>
      <c r="I7161" s="38" t="s">
        <v>4438</v>
      </c>
      <c r="J7161" s="38" t="s">
        <v>27824</v>
      </c>
      <c r="N7161" s="38" t="s">
        <v>1316</v>
      </c>
      <c r="R7161" s="38" t="s">
        <v>19144</v>
      </c>
      <c r="Y7161" s="38" t="s">
        <v>1322</v>
      </c>
      <c r="AA7161" s="38" t="s">
        <v>1170</v>
      </c>
      <c r="AE7161" s="38" t="s">
        <v>2950</v>
      </c>
      <c r="AG7161" s="38">
        <v>1</v>
      </c>
      <c r="AH7161" s="38" t="s">
        <v>4439</v>
      </c>
      <c r="AI7161" s="38" t="s">
        <v>4440</v>
      </c>
      <c r="AJ7161" s="38" t="s">
        <v>12883</v>
      </c>
      <c r="AL7161" s="301" t="s">
        <v>27299</v>
      </c>
    </row>
    <row r="7162" spans="1:56" ht="25.5">
      <c r="A7162" s="29">
        <v>1</v>
      </c>
      <c r="B7162" s="29">
        <v>0</v>
      </c>
      <c r="C7162" s="38" t="s">
        <v>27841</v>
      </c>
      <c r="D7162" s="38" t="s">
        <v>27826</v>
      </c>
      <c r="F7162" s="38" t="s">
        <v>26717</v>
      </c>
      <c r="I7162" s="38" t="s">
        <v>4446</v>
      </c>
      <c r="J7162" s="38" t="s">
        <v>27840</v>
      </c>
      <c r="N7162" s="38" t="s">
        <v>1316</v>
      </c>
      <c r="R7162" s="38" t="s">
        <v>19144</v>
      </c>
      <c r="U7162" s="38" t="s">
        <v>8103</v>
      </c>
      <c r="Y7162" s="38" t="s">
        <v>1322</v>
      </c>
      <c r="AA7162" s="38" t="s">
        <v>1170</v>
      </c>
      <c r="AB7162" s="38" t="s">
        <v>15937</v>
      </c>
      <c r="AE7162" s="38" t="s">
        <v>2950</v>
      </c>
      <c r="AG7162" s="38">
        <v>1</v>
      </c>
      <c r="AH7162" s="38" t="s">
        <v>4439</v>
      </c>
      <c r="AI7162" s="38" t="s">
        <v>4440</v>
      </c>
      <c r="AJ7162" s="38" t="s">
        <v>4449</v>
      </c>
      <c r="AK7162" s="38" t="s">
        <v>11337</v>
      </c>
      <c r="AL7162" s="301" t="s">
        <v>27299</v>
      </c>
    </row>
    <row r="7163" spans="1:56" ht="25.5">
      <c r="A7163" s="29">
        <v>1</v>
      </c>
      <c r="B7163" s="29">
        <v>0</v>
      </c>
      <c r="C7163" s="38" t="s">
        <v>27842</v>
      </c>
      <c r="D7163" s="38" t="s">
        <v>27827</v>
      </c>
      <c r="F7163" s="38" t="s">
        <v>26717</v>
      </c>
      <c r="I7163" s="38" t="s">
        <v>4446</v>
      </c>
      <c r="J7163" s="38" t="s">
        <v>27840</v>
      </c>
      <c r="N7163" s="38" t="s">
        <v>1316</v>
      </c>
      <c r="R7163" s="38" t="s">
        <v>19144</v>
      </c>
      <c r="U7163" s="38" t="s">
        <v>8103</v>
      </c>
      <c r="Y7163" s="38" t="s">
        <v>1322</v>
      </c>
      <c r="AA7163" s="38" t="s">
        <v>1170</v>
      </c>
      <c r="AB7163" s="38" t="s">
        <v>15940</v>
      </c>
      <c r="AE7163" s="38" t="s">
        <v>2950</v>
      </c>
      <c r="AG7163" s="38">
        <v>1</v>
      </c>
      <c r="AH7163" s="38" t="s">
        <v>4439</v>
      </c>
      <c r="AI7163" s="38" t="s">
        <v>4440</v>
      </c>
      <c r="AJ7163" s="38" t="s">
        <v>4449</v>
      </c>
      <c r="AK7163" s="38" t="s">
        <v>11337</v>
      </c>
      <c r="AL7163" s="301" t="s">
        <v>27299</v>
      </c>
    </row>
    <row r="7164" spans="1:56" ht="25.5">
      <c r="A7164" s="29">
        <v>1</v>
      </c>
      <c r="B7164" s="29">
        <v>0</v>
      </c>
      <c r="C7164" s="38" t="s">
        <v>27843</v>
      </c>
      <c r="D7164" s="38" t="s">
        <v>27828</v>
      </c>
      <c r="F7164" s="38" t="s">
        <v>26717</v>
      </c>
      <c r="I7164" s="38" t="s">
        <v>4446</v>
      </c>
      <c r="J7164" s="38" t="s">
        <v>27840</v>
      </c>
      <c r="N7164" s="38" t="s">
        <v>1316</v>
      </c>
      <c r="R7164" s="38" t="s">
        <v>19144</v>
      </c>
      <c r="U7164" s="38" t="s">
        <v>8103</v>
      </c>
      <c r="Y7164" s="38" t="s">
        <v>1322</v>
      </c>
      <c r="AA7164" s="38" t="s">
        <v>1170</v>
      </c>
      <c r="AB7164" s="38" t="s">
        <v>15946</v>
      </c>
      <c r="AE7164" s="38" t="s">
        <v>2950</v>
      </c>
      <c r="AG7164" s="38">
        <v>1</v>
      </c>
      <c r="AH7164" s="38" t="s">
        <v>4439</v>
      </c>
      <c r="AI7164" s="38" t="s">
        <v>4440</v>
      </c>
      <c r="AJ7164" s="38" t="s">
        <v>4449</v>
      </c>
      <c r="AK7164" s="38" t="s">
        <v>11337</v>
      </c>
      <c r="AL7164" s="301" t="s">
        <v>27299</v>
      </c>
    </row>
    <row r="7165" spans="1:56" ht="25.5">
      <c r="A7165" s="29">
        <v>1</v>
      </c>
      <c r="B7165" s="29">
        <v>0</v>
      </c>
      <c r="C7165" s="38" t="s">
        <v>27844</v>
      </c>
      <c r="D7165" s="38" t="s">
        <v>27829</v>
      </c>
      <c r="F7165" s="38" t="s">
        <v>26717</v>
      </c>
      <c r="I7165" s="38" t="s">
        <v>4438</v>
      </c>
      <c r="J7165" s="38" t="s">
        <v>27824</v>
      </c>
      <c r="N7165" s="38" t="s">
        <v>1316</v>
      </c>
      <c r="R7165" s="38" t="s">
        <v>19144</v>
      </c>
      <c r="Y7165" s="38" t="s">
        <v>1322</v>
      </c>
      <c r="AA7165" s="38" t="s">
        <v>1170</v>
      </c>
      <c r="AE7165" s="38" t="s">
        <v>2950</v>
      </c>
      <c r="AG7165" s="38">
        <v>1</v>
      </c>
      <c r="AH7165" s="38" t="s">
        <v>4439</v>
      </c>
      <c r="AI7165" s="38" t="s">
        <v>4440</v>
      </c>
      <c r="AJ7165" s="38" t="s">
        <v>11491</v>
      </c>
      <c r="AL7165" s="301" t="s">
        <v>27299</v>
      </c>
    </row>
    <row r="7166" spans="1:56" ht="25.5">
      <c r="A7166" s="29">
        <v>1</v>
      </c>
      <c r="B7166" s="29">
        <v>0</v>
      </c>
      <c r="C7166" s="38" t="s">
        <v>27845</v>
      </c>
      <c r="D7166" s="38" t="s">
        <v>27830</v>
      </c>
      <c r="F7166" s="38" t="s">
        <v>26717</v>
      </c>
      <c r="I7166" s="38" t="s">
        <v>4446</v>
      </c>
      <c r="J7166" s="38" t="s">
        <v>27844</v>
      </c>
      <c r="N7166" s="38" t="s">
        <v>1316</v>
      </c>
      <c r="R7166" s="38" t="s">
        <v>19144</v>
      </c>
      <c r="U7166" s="38" t="s">
        <v>8103</v>
      </c>
      <c r="Y7166" s="38" t="s">
        <v>1322</v>
      </c>
      <c r="AA7166" s="38" t="s">
        <v>1170</v>
      </c>
      <c r="AB7166" s="38" t="s">
        <v>15950</v>
      </c>
      <c r="AE7166" s="38" t="s">
        <v>2950</v>
      </c>
      <c r="AG7166" s="38">
        <v>1</v>
      </c>
      <c r="AH7166" s="38" t="s">
        <v>4439</v>
      </c>
      <c r="AI7166" s="38" t="s">
        <v>4440</v>
      </c>
      <c r="AJ7166" s="38" t="s">
        <v>4449</v>
      </c>
      <c r="AK7166" s="38" t="s">
        <v>11337</v>
      </c>
      <c r="AL7166" s="301" t="s">
        <v>27299</v>
      </c>
    </row>
    <row r="7167" spans="1:56" ht="25.5">
      <c r="A7167" s="29">
        <v>1</v>
      </c>
      <c r="B7167" s="29">
        <v>0</v>
      </c>
      <c r="C7167" s="38" t="s">
        <v>27846</v>
      </c>
      <c r="D7167" s="38" t="s">
        <v>27831</v>
      </c>
      <c r="F7167" s="38" t="s">
        <v>26717</v>
      </c>
      <c r="I7167" s="38" t="s">
        <v>4446</v>
      </c>
      <c r="J7167" s="38" t="s">
        <v>27844</v>
      </c>
      <c r="N7167" s="38" t="s">
        <v>1316</v>
      </c>
      <c r="R7167" s="38" t="s">
        <v>19144</v>
      </c>
      <c r="U7167" s="38" t="s">
        <v>27855</v>
      </c>
      <c r="Y7167" s="38" t="s">
        <v>1322</v>
      </c>
      <c r="AA7167" s="38" t="s">
        <v>1170</v>
      </c>
      <c r="AB7167" s="38" t="s">
        <v>15953</v>
      </c>
      <c r="AE7167" s="38" t="s">
        <v>2950</v>
      </c>
      <c r="AG7167" s="38">
        <v>1</v>
      </c>
      <c r="AH7167" s="38" t="s">
        <v>4439</v>
      </c>
      <c r="AI7167" s="38" t="s">
        <v>4440</v>
      </c>
      <c r="AJ7167" s="38" t="s">
        <v>4449</v>
      </c>
      <c r="AK7167" s="38" t="s">
        <v>15832</v>
      </c>
      <c r="AL7167" s="301" t="s">
        <v>27299</v>
      </c>
    </row>
    <row r="7168" spans="1:56" ht="25.5">
      <c r="A7168" s="29">
        <v>1</v>
      </c>
      <c r="B7168" s="29">
        <v>0</v>
      </c>
      <c r="C7168" s="38" t="s">
        <v>27847</v>
      </c>
      <c r="D7168" s="38" t="s">
        <v>27832</v>
      </c>
      <c r="F7168" s="38" t="s">
        <v>26717</v>
      </c>
      <c r="I7168" s="38" t="s">
        <v>4446</v>
      </c>
      <c r="J7168" s="38" t="s">
        <v>27844</v>
      </c>
      <c r="N7168" s="38" t="s">
        <v>1316</v>
      </c>
      <c r="R7168" s="38" t="s">
        <v>19144</v>
      </c>
      <c r="U7168" s="38" t="s">
        <v>27855</v>
      </c>
      <c r="Y7168" s="38" t="s">
        <v>1322</v>
      </c>
      <c r="AA7168" s="38" t="s">
        <v>1170</v>
      </c>
      <c r="AB7168" s="38" t="s">
        <v>15957</v>
      </c>
      <c r="AE7168" s="38" t="s">
        <v>2950</v>
      </c>
      <c r="AG7168" s="38">
        <v>1</v>
      </c>
      <c r="AH7168" s="38" t="s">
        <v>4439</v>
      </c>
      <c r="AI7168" s="38" t="s">
        <v>4440</v>
      </c>
      <c r="AJ7168" s="38" t="s">
        <v>4449</v>
      </c>
      <c r="AK7168" s="38" t="s">
        <v>11337</v>
      </c>
      <c r="AL7168" s="301" t="s">
        <v>27299</v>
      </c>
    </row>
    <row r="7169" spans="1:56" ht="25.5">
      <c r="A7169" s="29">
        <v>1</v>
      </c>
      <c r="B7169" s="29">
        <v>0</v>
      </c>
      <c r="C7169" s="38" t="s">
        <v>27848</v>
      </c>
      <c r="D7169" s="38" t="s">
        <v>27833</v>
      </c>
      <c r="F7169" s="38" t="s">
        <v>26717</v>
      </c>
      <c r="I7169" s="38" t="s">
        <v>4438</v>
      </c>
      <c r="J7169" s="38" t="s">
        <v>27824</v>
      </c>
      <c r="N7169" s="38" t="s">
        <v>1316</v>
      </c>
      <c r="R7169" s="38" t="s">
        <v>19144</v>
      </c>
      <c r="Y7169" s="38" t="s">
        <v>1322</v>
      </c>
      <c r="AA7169" s="38" t="s">
        <v>1170</v>
      </c>
      <c r="AE7169" s="38" t="s">
        <v>2950</v>
      </c>
      <c r="AG7169" s="38">
        <v>1</v>
      </c>
      <c r="AH7169" s="38" t="s">
        <v>4439</v>
      </c>
      <c r="AI7169" s="38" t="s">
        <v>4440</v>
      </c>
      <c r="AJ7169" s="38" t="s">
        <v>5780</v>
      </c>
      <c r="AL7169" s="301" t="s">
        <v>27299</v>
      </c>
    </row>
    <row r="7170" spans="1:56" ht="25.5">
      <c r="A7170" s="29">
        <v>1</v>
      </c>
      <c r="B7170" s="29">
        <v>0</v>
      </c>
      <c r="C7170" s="38" t="s">
        <v>27849</v>
      </c>
      <c r="D7170" s="38" t="s">
        <v>27834</v>
      </c>
      <c r="F7170" s="38" t="s">
        <v>26717</v>
      </c>
      <c r="I7170" s="38" t="s">
        <v>4446</v>
      </c>
      <c r="J7170" s="38" t="s">
        <v>27848</v>
      </c>
      <c r="N7170" s="38" t="s">
        <v>1316</v>
      </c>
      <c r="R7170" s="38" t="s">
        <v>19144</v>
      </c>
      <c r="U7170" s="38" t="s">
        <v>27855</v>
      </c>
      <c r="Y7170" s="38" t="s">
        <v>1322</v>
      </c>
      <c r="AA7170" s="38" t="s">
        <v>1170</v>
      </c>
      <c r="AB7170" s="38" t="s">
        <v>15965</v>
      </c>
      <c r="AE7170" s="38" t="s">
        <v>2950</v>
      </c>
      <c r="AG7170" s="38">
        <v>1</v>
      </c>
      <c r="AH7170" s="38" t="s">
        <v>4439</v>
      </c>
      <c r="AI7170" s="38" t="s">
        <v>4440</v>
      </c>
      <c r="AJ7170" s="38" t="s">
        <v>4449</v>
      </c>
      <c r="AK7170" s="38" t="s">
        <v>72</v>
      </c>
      <c r="AL7170" s="301" t="s">
        <v>27299</v>
      </c>
    </row>
    <row r="7171" spans="1:56" ht="51">
      <c r="A7171" s="29">
        <v>1</v>
      </c>
      <c r="B7171" s="29">
        <v>0</v>
      </c>
      <c r="C7171" s="38" t="s">
        <v>27850</v>
      </c>
      <c r="D7171" s="38" t="s">
        <v>27835</v>
      </c>
      <c r="F7171" s="38" t="s">
        <v>26717</v>
      </c>
      <c r="I7171" s="38" t="s">
        <v>4446</v>
      </c>
      <c r="J7171" s="38" t="s">
        <v>27848</v>
      </c>
      <c r="N7171" s="38" t="s">
        <v>1316</v>
      </c>
      <c r="R7171" s="38" t="s">
        <v>19144</v>
      </c>
      <c r="U7171" s="38" t="s">
        <v>27856</v>
      </c>
      <c r="Y7171" s="38" t="s">
        <v>1322</v>
      </c>
      <c r="AA7171" s="38" t="s">
        <v>1170</v>
      </c>
      <c r="AB7171" s="38" t="s">
        <v>15970</v>
      </c>
      <c r="AE7171" s="38" t="s">
        <v>2950</v>
      </c>
      <c r="AG7171" s="38">
        <v>1</v>
      </c>
      <c r="AH7171" s="38" t="s">
        <v>4439</v>
      </c>
      <c r="AI7171" s="38" t="s">
        <v>4440</v>
      </c>
      <c r="AJ7171" s="38" t="s">
        <v>4449</v>
      </c>
      <c r="AK7171" s="38" t="s">
        <v>72</v>
      </c>
      <c r="AL7171" s="301" t="s">
        <v>27299</v>
      </c>
    </row>
    <row r="7172" spans="1:56" ht="63.75">
      <c r="A7172" s="29">
        <v>1</v>
      </c>
      <c r="B7172" s="29">
        <v>0</v>
      </c>
      <c r="C7172" s="38" t="s">
        <v>27851</v>
      </c>
      <c r="D7172" s="38" t="s">
        <v>27836</v>
      </c>
      <c r="F7172" s="38" t="s">
        <v>26717</v>
      </c>
      <c r="I7172" s="38" t="s">
        <v>4446</v>
      </c>
      <c r="J7172" s="38" t="s">
        <v>27848</v>
      </c>
      <c r="N7172" s="38" t="s">
        <v>1316</v>
      </c>
      <c r="R7172" s="38" t="s">
        <v>19144</v>
      </c>
      <c r="U7172" s="38" t="s">
        <v>27857</v>
      </c>
      <c r="Y7172" s="38" t="s">
        <v>1322</v>
      </c>
      <c r="AA7172" s="38" t="s">
        <v>1170</v>
      </c>
      <c r="AB7172" s="38" t="s">
        <v>15974</v>
      </c>
      <c r="AE7172" s="38" t="s">
        <v>2950</v>
      </c>
      <c r="AG7172" s="38">
        <v>1</v>
      </c>
      <c r="AH7172" s="38" t="s">
        <v>4439</v>
      </c>
      <c r="AI7172" s="38" t="s">
        <v>4440</v>
      </c>
      <c r="AJ7172" s="38" t="s">
        <v>4449</v>
      </c>
      <c r="AK7172" s="38" t="s">
        <v>16705</v>
      </c>
      <c r="AL7172" s="301" t="s">
        <v>27299</v>
      </c>
    </row>
    <row r="7173" spans="1:56" ht="25.5">
      <c r="A7173" s="29">
        <v>1</v>
      </c>
      <c r="B7173" s="29">
        <v>0</v>
      </c>
      <c r="C7173" s="38" t="s">
        <v>27852</v>
      </c>
      <c r="D7173" s="38" t="s">
        <v>27837</v>
      </c>
      <c r="F7173" s="38" t="s">
        <v>26717</v>
      </c>
      <c r="I7173" s="38" t="s">
        <v>4438</v>
      </c>
      <c r="J7173" s="38" t="s">
        <v>27824</v>
      </c>
      <c r="N7173" s="38" t="s">
        <v>1316</v>
      </c>
      <c r="R7173" s="38" t="s">
        <v>19144</v>
      </c>
      <c r="Y7173" s="38" t="s">
        <v>1322</v>
      </c>
      <c r="AA7173" s="38" t="s">
        <v>1170</v>
      </c>
      <c r="AE7173" s="38" t="s">
        <v>2950</v>
      </c>
      <c r="AG7173" s="38">
        <v>1</v>
      </c>
      <c r="AH7173" s="38" t="s">
        <v>4439</v>
      </c>
      <c r="AI7173" s="38" t="s">
        <v>4440</v>
      </c>
      <c r="AJ7173" s="38" t="s">
        <v>25668</v>
      </c>
      <c r="AL7173" s="301" t="s">
        <v>27299</v>
      </c>
    </row>
    <row r="7174" spans="1:56" ht="25.5">
      <c r="A7174" s="29">
        <v>1</v>
      </c>
      <c r="B7174" s="29">
        <v>0</v>
      </c>
      <c r="C7174" s="38" t="s">
        <v>27853</v>
      </c>
      <c r="D7174" s="38" t="s">
        <v>27838</v>
      </c>
      <c r="F7174" s="38" t="s">
        <v>26717</v>
      </c>
      <c r="I7174" s="38" t="s">
        <v>4446</v>
      </c>
      <c r="J7174" s="38" t="s">
        <v>27852</v>
      </c>
      <c r="N7174" s="38" t="s">
        <v>1316</v>
      </c>
      <c r="R7174" s="38" t="s">
        <v>19144</v>
      </c>
      <c r="U7174" s="38" t="s">
        <v>3472</v>
      </c>
      <c r="Y7174" s="38" t="s">
        <v>1322</v>
      </c>
      <c r="AA7174" s="38" t="s">
        <v>1170</v>
      </c>
      <c r="AB7174" s="38" t="s">
        <v>15981</v>
      </c>
      <c r="AE7174" s="38" t="s">
        <v>2950</v>
      </c>
      <c r="AG7174" s="38">
        <v>1</v>
      </c>
      <c r="AH7174" s="38" t="s">
        <v>4439</v>
      </c>
      <c r="AI7174" s="38" t="s">
        <v>4440</v>
      </c>
      <c r="AJ7174" s="38" t="s">
        <v>4449</v>
      </c>
      <c r="AK7174" s="38" t="s">
        <v>72</v>
      </c>
      <c r="AL7174" s="301" t="s">
        <v>27299</v>
      </c>
    </row>
    <row r="7175" spans="1:56" ht="51">
      <c r="A7175" s="29">
        <v>1</v>
      </c>
      <c r="B7175" s="29">
        <v>0</v>
      </c>
      <c r="C7175" s="38" t="s">
        <v>27854</v>
      </c>
      <c r="D7175" s="38" t="s">
        <v>27839</v>
      </c>
      <c r="F7175" s="38" t="s">
        <v>26717</v>
      </c>
      <c r="I7175" s="38" t="s">
        <v>4446</v>
      </c>
      <c r="J7175" s="38" t="s">
        <v>27852</v>
      </c>
      <c r="N7175" s="38" t="s">
        <v>1316</v>
      </c>
      <c r="R7175" s="38" t="s">
        <v>19144</v>
      </c>
      <c r="U7175" s="38" t="s">
        <v>21298</v>
      </c>
      <c r="Y7175" s="38" t="s">
        <v>1322</v>
      </c>
      <c r="AA7175" s="38" t="s">
        <v>1170</v>
      </c>
      <c r="AE7175" s="38" t="s">
        <v>2950</v>
      </c>
      <c r="AG7175" s="38">
        <v>1</v>
      </c>
      <c r="AH7175" s="38" t="s">
        <v>4439</v>
      </c>
      <c r="AI7175" s="38" t="s">
        <v>4440</v>
      </c>
      <c r="AJ7175" s="38" t="s">
        <v>4449</v>
      </c>
      <c r="AK7175" s="38" t="s">
        <v>27858</v>
      </c>
      <c r="AL7175" s="301" t="s">
        <v>27299</v>
      </c>
    </row>
    <row r="7176" spans="1:56" ht="25.5">
      <c r="A7176" s="29">
        <v>0</v>
      </c>
      <c r="B7176" s="29">
        <v>0</v>
      </c>
      <c r="C7176" s="38" t="s">
        <v>27861</v>
      </c>
      <c r="F7176" s="38" t="s">
        <v>26717</v>
      </c>
      <c r="I7176" s="38" t="s">
        <v>4431</v>
      </c>
      <c r="J7176" s="406"/>
      <c r="M7176"/>
      <c r="U7176"/>
      <c r="AB7176" s="38" t="s">
        <v>27859</v>
      </c>
      <c r="AE7176" s="38" t="s">
        <v>2950</v>
      </c>
      <c r="AG7176" s="38">
        <v>1</v>
      </c>
      <c r="AJ7176" s="38" t="s">
        <v>15403</v>
      </c>
      <c r="AL7176" s="301" t="s">
        <v>27860</v>
      </c>
      <c r="AR7176" s="29" t="str">
        <f>IF(OR(I7176="Negativmappe",I7176="Negativstreifen",I7176="Diapositivfilm",I7176="Fotomappe;(POSITIVE)",AND(I7176="Kostümfotografie",NOT(AE7176="DT")),AND(I7176="Fotografie",NOT(AE7176="DT")),AND(I7176="Porträtfotografie",NOT(AE7176="DT")),AND(I7176="Fotodokumentation",NOT(AE7176="DT")),AND(I7176="Bühnenbildfotografie",NOT(AE7176="DT"))),"1","0")</f>
        <v>1</v>
      </c>
      <c r="AS7176" s="29">
        <f>AT7176</f>
        <v>0</v>
      </c>
      <c r="AT7176" s="29">
        <v>0</v>
      </c>
      <c r="AW7176" s="29" t="str">
        <f>IF(NOT(AV7176=""),"image/tiff","")</f>
        <v/>
      </c>
      <c r="AX7176" s="29" t="str">
        <f>IF(NOT(AV7176=""),"archival/master","")</f>
        <v/>
      </c>
      <c r="AY7176" s="29" t="str">
        <f>"https://media.mediathek-tanz-theater.de/iiif/2/nvt_"&amp;C7176&amp;".JP2"</f>
        <v>https://media.mediathek-tanz-theater.de/iiif/2/nvt_img-633.JP2</v>
      </c>
      <c r="AZ7176" s="29" t="str">
        <f>IF(NOT(AY7176=""),"image/jp2","")</f>
        <v>image/jp2</v>
      </c>
      <c r="BA7176" s="29" t="str">
        <f>IF(NOT(AY7176=""),"presentation/iiif","")</f>
        <v>presentation/iiif</v>
      </c>
      <c r="BB7176" s="29" t="str">
        <f>"https://media.mediathek-tanz-theater.de/iiif/2/nvt_"&amp;C7176&amp;".JP2/full/100,/0/default.jpg"</f>
        <v>https://media.mediathek-tanz-theater.de/iiif/2/nvt_img-633.JP2/full/100,/0/default.jpg</v>
      </c>
      <c r="BC7176" s="29" t="str">
        <f>IF(NOT(BB7176=""),"image/jpeg","")</f>
        <v>image/jpeg</v>
      </c>
      <c r="BD7176" s="29" t="str">
        <f>IF(NOT(BB7176=""),"presentation/thumbnail","")</f>
        <v>presentation/thumbnail</v>
      </c>
    </row>
    <row r="7177" spans="1:56" ht="25.5">
      <c r="A7177" s="29">
        <v>1</v>
      </c>
      <c r="B7177" s="29">
        <v>0</v>
      </c>
      <c r="C7177" s="29" t="s">
        <v>27879</v>
      </c>
      <c r="D7177" s="29" t="s">
        <v>27862</v>
      </c>
      <c r="F7177" s="38" t="s">
        <v>26717</v>
      </c>
      <c r="I7177" s="38" t="s">
        <v>4438</v>
      </c>
      <c r="J7177" s="38" t="s">
        <v>27861</v>
      </c>
      <c r="N7177" s="38" t="s">
        <v>1316</v>
      </c>
      <c r="R7177" s="38" t="s">
        <v>19144</v>
      </c>
      <c r="Y7177" s="38" t="s">
        <v>1322</v>
      </c>
      <c r="AA7177" s="38" t="s">
        <v>1170</v>
      </c>
      <c r="AE7177" s="38" t="s">
        <v>2950</v>
      </c>
      <c r="AG7177" s="38">
        <v>1</v>
      </c>
      <c r="AH7177" s="38" t="s">
        <v>4439</v>
      </c>
      <c r="AI7177" s="38" t="s">
        <v>4440</v>
      </c>
      <c r="AJ7177" s="38" t="s">
        <v>11546</v>
      </c>
      <c r="AL7177" s="301" t="s">
        <v>27860</v>
      </c>
    </row>
    <row r="7178" spans="1:56" ht="51">
      <c r="A7178" s="29">
        <v>1</v>
      </c>
      <c r="B7178" s="29">
        <v>0</v>
      </c>
      <c r="C7178" s="38" t="s">
        <v>27880</v>
      </c>
      <c r="D7178" s="38" t="s">
        <v>27863</v>
      </c>
      <c r="F7178" s="38" t="s">
        <v>26717</v>
      </c>
      <c r="I7178" s="38" t="s">
        <v>4446</v>
      </c>
      <c r="J7178" s="29" t="s">
        <v>27879</v>
      </c>
      <c r="N7178" s="38" t="s">
        <v>1316</v>
      </c>
      <c r="R7178" s="38" t="s">
        <v>19144</v>
      </c>
      <c r="U7178" s="38" t="s">
        <v>27896</v>
      </c>
      <c r="Y7178" s="38" t="s">
        <v>1322</v>
      </c>
      <c r="AA7178" s="38" t="s">
        <v>1170</v>
      </c>
      <c r="AB7178" s="38" t="s">
        <v>15984</v>
      </c>
      <c r="AE7178" s="38" t="s">
        <v>2950</v>
      </c>
      <c r="AG7178" s="38">
        <v>1</v>
      </c>
      <c r="AH7178" s="38" t="s">
        <v>4439</v>
      </c>
      <c r="AI7178" s="38" t="s">
        <v>4440</v>
      </c>
      <c r="AJ7178" s="38" t="s">
        <v>4449</v>
      </c>
      <c r="AK7178" s="38" t="s">
        <v>27905</v>
      </c>
      <c r="AL7178" s="301" t="s">
        <v>27860</v>
      </c>
    </row>
    <row r="7179" spans="1:56" ht="51">
      <c r="A7179" s="29">
        <v>1</v>
      </c>
      <c r="B7179" s="29">
        <v>0</v>
      </c>
      <c r="C7179" s="38" t="s">
        <v>27881</v>
      </c>
      <c r="D7179" s="38" t="s">
        <v>27864</v>
      </c>
      <c r="F7179" s="38" t="s">
        <v>26717</v>
      </c>
      <c r="I7179" s="38" t="s">
        <v>4446</v>
      </c>
      <c r="J7179" s="29" t="s">
        <v>27879</v>
      </c>
      <c r="N7179" s="38" t="s">
        <v>1316</v>
      </c>
      <c r="R7179" s="38" t="s">
        <v>19144</v>
      </c>
      <c r="U7179" s="38" t="s">
        <v>27897</v>
      </c>
      <c r="Y7179" s="38" t="s">
        <v>1322</v>
      </c>
      <c r="AA7179" s="38" t="s">
        <v>1170</v>
      </c>
      <c r="AB7179" s="38" t="s">
        <v>15989</v>
      </c>
      <c r="AE7179" s="38" t="s">
        <v>2950</v>
      </c>
      <c r="AG7179" s="38">
        <v>1</v>
      </c>
      <c r="AH7179" s="38" t="s">
        <v>4439</v>
      </c>
      <c r="AI7179" s="38" t="s">
        <v>4440</v>
      </c>
      <c r="AJ7179" s="38" t="s">
        <v>4449</v>
      </c>
      <c r="AK7179" s="38" t="s">
        <v>27905</v>
      </c>
      <c r="AL7179" s="301" t="s">
        <v>27860</v>
      </c>
    </row>
    <row r="7180" spans="1:56" ht="51">
      <c r="A7180" s="29">
        <v>1</v>
      </c>
      <c r="B7180" s="29">
        <v>0</v>
      </c>
      <c r="C7180" s="38" t="s">
        <v>27882</v>
      </c>
      <c r="D7180" s="38" t="s">
        <v>27865</v>
      </c>
      <c r="F7180" s="38" t="s">
        <v>26717</v>
      </c>
      <c r="I7180" s="38" t="s">
        <v>4446</v>
      </c>
      <c r="J7180" s="29" t="s">
        <v>27879</v>
      </c>
      <c r="N7180" s="38" t="s">
        <v>1316</v>
      </c>
      <c r="R7180" s="38" t="s">
        <v>19144</v>
      </c>
      <c r="U7180" s="38" t="s">
        <v>27896</v>
      </c>
      <c r="Y7180" s="38" t="s">
        <v>1322</v>
      </c>
      <c r="AA7180" s="38" t="s">
        <v>1170</v>
      </c>
      <c r="AB7180" s="38" t="s">
        <v>15995</v>
      </c>
      <c r="AE7180" s="38" t="s">
        <v>2950</v>
      </c>
      <c r="AG7180" s="38">
        <v>1</v>
      </c>
      <c r="AH7180" s="38" t="s">
        <v>4439</v>
      </c>
      <c r="AI7180" s="38" t="s">
        <v>4440</v>
      </c>
      <c r="AJ7180" s="38" t="s">
        <v>4449</v>
      </c>
      <c r="AK7180" s="38" t="s">
        <v>27906</v>
      </c>
      <c r="AL7180" s="301" t="s">
        <v>27860</v>
      </c>
    </row>
    <row r="7181" spans="1:56" ht="25.5">
      <c r="A7181" s="29">
        <v>1</v>
      </c>
      <c r="B7181" s="29">
        <v>0</v>
      </c>
      <c r="C7181" s="38" t="s">
        <v>27883</v>
      </c>
      <c r="D7181" s="38" t="s">
        <v>27866</v>
      </c>
      <c r="F7181" s="38" t="s">
        <v>26717</v>
      </c>
      <c r="I7181" s="38" t="s">
        <v>4438</v>
      </c>
      <c r="J7181" s="38" t="s">
        <v>27861</v>
      </c>
      <c r="N7181" s="38" t="s">
        <v>1316</v>
      </c>
      <c r="R7181" s="38" t="s">
        <v>19144</v>
      </c>
      <c r="Y7181" s="38" t="s">
        <v>1322</v>
      </c>
      <c r="AA7181" s="38" t="s">
        <v>1170</v>
      </c>
      <c r="AE7181" s="38" t="s">
        <v>2950</v>
      </c>
      <c r="AG7181" s="38">
        <v>1</v>
      </c>
      <c r="AH7181" s="38" t="s">
        <v>4439</v>
      </c>
      <c r="AI7181" s="38" t="s">
        <v>4440</v>
      </c>
      <c r="AJ7181" s="38" t="s">
        <v>11491</v>
      </c>
      <c r="AL7181" s="301" t="s">
        <v>27860</v>
      </c>
    </row>
    <row r="7182" spans="1:56" ht="51">
      <c r="A7182" s="29">
        <v>1</v>
      </c>
      <c r="B7182" s="29">
        <v>0</v>
      </c>
      <c r="C7182" s="38" t="s">
        <v>27884</v>
      </c>
      <c r="D7182" s="38" t="s">
        <v>27867</v>
      </c>
      <c r="F7182" s="38" t="s">
        <v>26717</v>
      </c>
      <c r="I7182" s="38" t="s">
        <v>4446</v>
      </c>
      <c r="J7182" s="38" t="s">
        <v>27883</v>
      </c>
      <c r="N7182" s="38" t="s">
        <v>1316</v>
      </c>
      <c r="R7182" s="38" t="s">
        <v>19144</v>
      </c>
      <c r="U7182" s="38" t="s">
        <v>27898</v>
      </c>
      <c r="Y7182" s="38" t="s">
        <v>1322</v>
      </c>
      <c r="AA7182" s="38" t="s">
        <v>1170</v>
      </c>
      <c r="AB7182" s="38" t="s">
        <v>16000</v>
      </c>
      <c r="AE7182" s="38" t="s">
        <v>2950</v>
      </c>
      <c r="AG7182" s="38">
        <v>1</v>
      </c>
      <c r="AH7182" s="38" t="s">
        <v>4439</v>
      </c>
      <c r="AI7182" s="38" t="s">
        <v>4440</v>
      </c>
      <c r="AJ7182" s="38" t="s">
        <v>4449</v>
      </c>
      <c r="AK7182" s="38" t="s">
        <v>19920</v>
      </c>
      <c r="AL7182" s="301" t="s">
        <v>27860</v>
      </c>
    </row>
    <row r="7183" spans="1:56" ht="63.75">
      <c r="A7183" s="29">
        <v>1</v>
      </c>
      <c r="B7183" s="29">
        <v>0</v>
      </c>
      <c r="C7183" s="38" t="s">
        <v>27885</v>
      </c>
      <c r="D7183" s="38" t="s">
        <v>27868</v>
      </c>
      <c r="F7183" s="38" t="s">
        <v>26717</v>
      </c>
      <c r="I7183" s="38" t="s">
        <v>4446</v>
      </c>
      <c r="J7183" s="38" t="s">
        <v>27883</v>
      </c>
      <c r="N7183" s="38" t="s">
        <v>1316</v>
      </c>
      <c r="R7183" s="38" t="s">
        <v>19144</v>
      </c>
      <c r="U7183" s="38" t="s">
        <v>19449</v>
      </c>
      <c r="Y7183" s="38" t="s">
        <v>1322</v>
      </c>
      <c r="AA7183" s="38" t="s">
        <v>1170</v>
      </c>
      <c r="AB7183" s="38" t="s">
        <v>16005</v>
      </c>
      <c r="AE7183" s="38" t="s">
        <v>2950</v>
      </c>
      <c r="AG7183" s="38">
        <v>1</v>
      </c>
      <c r="AH7183" s="38" t="s">
        <v>4439</v>
      </c>
      <c r="AI7183" s="38" t="s">
        <v>4440</v>
      </c>
      <c r="AJ7183" s="38" t="s">
        <v>4449</v>
      </c>
      <c r="AK7183" s="38" t="s">
        <v>27907</v>
      </c>
      <c r="AL7183" s="301" t="s">
        <v>27860</v>
      </c>
    </row>
    <row r="7184" spans="1:56" ht="63.75">
      <c r="A7184" s="29">
        <v>1</v>
      </c>
      <c r="B7184" s="29">
        <v>0</v>
      </c>
      <c r="C7184" s="38" t="s">
        <v>27886</v>
      </c>
      <c r="D7184" s="38" t="s">
        <v>27869</v>
      </c>
      <c r="F7184" s="38" t="s">
        <v>26717</v>
      </c>
      <c r="I7184" s="38" t="s">
        <v>4446</v>
      </c>
      <c r="J7184" s="38" t="s">
        <v>27883</v>
      </c>
      <c r="N7184" s="38" t="s">
        <v>1316</v>
      </c>
      <c r="R7184" s="38" t="s">
        <v>19144</v>
      </c>
      <c r="U7184" s="38" t="s">
        <v>27899</v>
      </c>
      <c r="Y7184" s="38" t="s">
        <v>1322</v>
      </c>
      <c r="AA7184" s="38" t="s">
        <v>1170</v>
      </c>
      <c r="AB7184" s="38" t="s">
        <v>16013</v>
      </c>
      <c r="AE7184" s="38" t="s">
        <v>2950</v>
      </c>
      <c r="AG7184" s="38">
        <v>1</v>
      </c>
      <c r="AH7184" s="38" t="s">
        <v>4439</v>
      </c>
      <c r="AI7184" s="38" t="s">
        <v>4440</v>
      </c>
      <c r="AJ7184" s="38" t="s">
        <v>4449</v>
      </c>
      <c r="AK7184" s="38" t="s">
        <v>27908</v>
      </c>
      <c r="AL7184" s="301" t="s">
        <v>27860</v>
      </c>
    </row>
    <row r="7185" spans="1:56" ht="25.5">
      <c r="A7185" s="29">
        <v>1</v>
      </c>
      <c r="B7185" s="29">
        <v>0</v>
      </c>
      <c r="C7185" s="38" t="s">
        <v>27887</v>
      </c>
      <c r="D7185" s="38" t="s">
        <v>27870</v>
      </c>
      <c r="F7185" s="38" t="s">
        <v>26717</v>
      </c>
      <c r="I7185" s="38" t="s">
        <v>4438</v>
      </c>
      <c r="J7185" s="38" t="s">
        <v>27861</v>
      </c>
      <c r="N7185" s="38" t="s">
        <v>1316</v>
      </c>
      <c r="R7185" s="38" t="s">
        <v>19144</v>
      </c>
      <c r="Y7185" s="38" t="s">
        <v>1322</v>
      </c>
      <c r="AA7185" s="38" t="s">
        <v>1170</v>
      </c>
      <c r="AE7185" s="38" t="s">
        <v>2950</v>
      </c>
      <c r="AG7185" s="38">
        <v>1</v>
      </c>
      <c r="AH7185" s="38" t="s">
        <v>4439</v>
      </c>
      <c r="AI7185" s="38" t="s">
        <v>4440</v>
      </c>
      <c r="AJ7185" s="38" t="s">
        <v>11556</v>
      </c>
      <c r="AL7185" s="301" t="s">
        <v>27860</v>
      </c>
    </row>
    <row r="7186" spans="1:56" ht="51">
      <c r="A7186" s="29">
        <v>1</v>
      </c>
      <c r="B7186" s="29">
        <v>0</v>
      </c>
      <c r="C7186" s="38" t="s">
        <v>27888</v>
      </c>
      <c r="D7186" s="38" t="s">
        <v>27871</v>
      </c>
      <c r="F7186" s="38" t="s">
        <v>26717</v>
      </c>
      <c r="I7186" s="38" t="s">
        <v>4446</v>
      </c>
      <c r="J7186" s="38" t="s">
        <v>27887</v>
      </c>
      <c r="N7186" s="38" t="s">
        <v>1316</v>
      </c>
      <c r="R7186" s="38" t="s">
        <v>19144</v>
      </c>
      <c r="U7186" s="38" t="s">
        <v>27899</v>
      </c>
      <c r="Y7186" s="38" t="s">
        <v>1322</v>
      </c>
      <c r="AA7186" s="38" t="s">
        <v>1170</v>
      </c>
      <c r="AB7186" s="38" t="s">
        <v>16016</v>
      </c>
      <c r="AE7186" s="38" t="s">
        <v>2950</v>
      </c>
      <c r="AG7186" s="38">
        <v>1</v>
      </c>
      <c r="AH7186" s="38" t="s">
        <v>4439</v>
      </c>
      <c r="AI7186" s="38" t="s">
        <v>4440</v>
      </c>
      <c r="AJ7186" s="38" t="s">
        <v>4449</v>
      </c>
      <c r="AK7186" s="38" t="s">
        <v>27909</v>
      </c>
      <c r="AL7186" s="301" t="s">
        <v>27860</v>
      </c>
    </row>
    <row r="7187" spans="1:56" ht="51">
      <c r="A7187" s="29">
        <v>1</v>
      </c>
      <c r="B7187" s="29">
        <v>0</v>
      </c>
      <c r="C7187" s="38" t="s">
        <v>27889</v>
      </c>
      <c r="D7187" s="38" t="s">
        <v>27872</v>
      </c>
      <c r="F7187" s="38" t="s">
        <v>26717</v>
      </c>
      <c r="I7187" s="38" t="s">
        <v>4446</v>
      </c>
      <c r="J7187" s="38" t="s">
        <v>27887</v>
      </c>
      <c r="N7187" s="38" t="s">
        <v>1316</v>
      </c>
      <c r="R7187" s="38" t="s">
        <v>19144</v>
      </c>
      <c r="U7187" s="38" t="s">
        <v>27900</v>
      </c>
      <c r="Y7187" s="38" t="s">
        <v>1322</v>
      </c>
      <c r="AA7187" s="38" t="s">
        <v>1170</v>
      </c>
      <c r="AB7187" s="38" t="s">
        <v>16019</v>
      </c>
      <c r="AE7187" s="38" t="s">
        <v>2950</v>
      </c>
      <c r="AG7187" s="38">
        <v>1</v>
      </c>
      <c r="AH7187" s="38" t="s">
        <v>4439</v>
      </c>
      <c r="AI7187" s="38" t="s">
        <v>4440</v>
      </c>
      <c r="AJ7187" s="38" t="s">
        <v>4449</v>
      </c>
      <c r="AK7187" s="38" t="s">
        <v>16006</v>
      </c>
      <c r="AL7187" s="301" t="s">
        <v>27860</v>
      </c>
    </row>
    <row r="7188" spans="1:56" ht="51">
      <c r="A7188" s="29">
        <v>1</v>
      </c>
      <c r="B7188" s="29">
        <v>0</v>
      </c>
      <c r="C7188" s="38" t="s">
        <v>27890</v>
      </c>
      <c r="D7188" s="38" t="s">
        <v>27873</v>
      </c>
      <c r="F7188" s="38" t="s">
        <v>26717</v>
      </c>
      <c r="I7188" s="38" t="s">
        <v>4446</v>
      </c>
      <c r="J7188" s="38" t="s">
        <v>27887</v>
      </c>
      <c r="N7188" s="38" t="s">
        <v>1316</v>
      </c>
      <c r="R7188" s="38" t="s">
        <v>19144</v>
      </c>
      <c r="U7188" s="38" t="s">
        <v>27901</v>
      </c>
      <c r="Y7188" s="38" t="s">
        <v>1322</v>
      </c>
      <c r="AA7188" s="38" t="s">
        <v>1170</v>
      </c>
      <c r="AB7188" s="38" t="s">
        <v>16025</v>
      </c>
      <c r="AE7188" s="38" t="s">
        <v>2950</v>
      </c>
      <c r="AG7188" s="38">
        <v>1</v>
      </c>
      <c r="AH7188" s="38" t="s">
        <v>4439</v>
      </c>
      <c r="AI7188" s="38" t="s">
        <v>4440</v>
      </c>
      <c r="AJ7188" s="38" t="s">
        <v>4449</v>
      </c>
      <c r="AK7188" s="38" t="s">
        <v>16006</v>
      </c>
      <c r="AL7188" s="301" t="s">
        <v>27860</v>
      </c>
    </row>
    <row r="7189" spans="1:56" ht="25.5">
      <c r="A7189" s="29">
        <v>1</v>
      </c>
      <c r="B7189" s="29">
        <v>0</v>
      </c>
      <c r="C7189" s="38" t="s">
        <v>27891</v>
      </c>
      <c r="D7189" s="38" t="s">
        <v>27874</v>
      </c>
      <c r="F7189" s="38" t="s">
        <v>26717</v>
      </c>
      <c r="I7189" s="38" t="s">
        <v>4438</v>
      </c>
      <c r="J7189" s="38" t="s">
        <v>27861</v>
      </c>
      <c r="N7189" s="38" t="s">
        <v>1316</v>
      </c>
      <c r="R7189" s="38" t="s">
        <v>19144</v>
      </c>
      <c r="Y7189" s="38" t="s">
        <v>1322</v>
      </c>
      <c r="AA7189" s="38" t="s">
        <v>1170</v>
      </c>
      <c r="AE7189" s="38" t="s">
        <v>2950</v>
      </c>
      <c r="AG7189" s="38">
        <v>1</v>
      </c>
      <c r="AH7189" s="38" t="s">
        <v>4439</v>
      </c>
      <c r="AI7189" s="38" t="s">
        <v>4440</v>
      </c>
      <c r="AJ7189" s="38" t="s">
        <v>5913</v>
      </c>
      <c r="AL7189" s="301" t="s">
        <v>27860</v>
      </c>
    </row>
    <row r="7190" spans="1:56" ht="76.5">
      <c r="A7190" s="29">
        <v>1</v>
      </c>
      <c r="B7190" s="29">
        <v>0</v>
      </c>
      <c r="C7190" s="38" t="s">
        <v>27892</v>
      </c>
      <c r="D7190" s="38" t="s">
        <v>27875</v>
      </c>
      <c r="F7190" s="38" t="s">
        <v>26717</v>
      </c>
      <c r="I7190" s="38" t="s">
        <v>4446</v>
      </c>
      <c r="J7190" s="38" t="s">
        <v>27891</v>
      </c>
      <c r="N7190" s="38" t="s">
        <v>1316</v>
      </c>
      <c r="R7190" s="38" t="s">
        <v>19144</v>
      </c>
      <c r="U7190" s="38" t="s">
        <v>27902</v>
      </c>
      <c r="Y7190" s="38" t="s">
        <v>1322</v>
      </c>
      <c r="AA7190" s="38" t="s">
        <v>1170</v>
      </c>
      <c r="AB7190" s="38" t="s">
        <v>16030</v>
      </c>
      <c r="AE7190" s="38" t="s">
        <v>2950</v>
      </c>
      <c r="AG7190" s="38">
        <v>1</v>
      </c>
      <c r="AH7190" s="38" t="s">
        <v>4439</v>
      </c>
      <c r="AI7190" s="38" t="s">
        <v>4440</v>
      </c>
      <c r="AJ7190" s="38" t="s">
        <v>4449</v>
      </c>
      <c r="AK7190" s="38" t="s">
        <v>27910</v>
      </c>
      <c r="AL7190" s="301" t="s">
        <v>27860</v>
      </c>
    </row>
    <row r="7191" spans="1:56" ht="38.25">
      <c r="A7191" s="29">
        <v>1</v>
      </c>
      <c r="B7191" s="29">
        <v>0</v>
      </c>
      <c r="C7191" s="38" t="s">
        <v>27893</v>
      </c>
      <c r="D7191" s="38" t="s">
        <v>27876</v>
      </c>
      <c r="F7191" s="38" t="s">
        <v>26717</v>
      </c>
      <c r="I7191" s="38" t="s">
        <v>4446</v>
      </c>
      <c r="J7191" s="38" t="s">
        <v>27891</v>
      </c>
      <c r="N7191" s="38" t="s">
        <v>1316</v>
      </c>
      <c r="R7191" s="38" t="s">
        <v>19144</v>
      </c>
      <c r="U7191" s="38" t="s">
        <v>27903</v>
      </c>
      <c r="Y7191" s="38" t="s">
        <v>1322</v>
      </c>
      <c r="AA7191" s="38" t="s">
        <v>1170</v>
      </c>
      <c r="AB7191" s="38" t="s">
        <v>16034</v>
      </c>
      <c r="AE7191" s="38" t="s">
        <v>2950</v>
      </c>
      <c r="AG7191" s="38">
        <v>1</v>
      </c>
      <c r="AH7191" s="38" t="s">
        <v>4439</v>
      </c>
      <c r="AI7191" s="38" t="s">
        <v>4440</v>
      </c>
      <c r="AJ7191" s="38" t="s">
        <v>4449</v>
      </c>
      <c r="AK7191" s="38" t="s">
        <v>19920</v>
      </c>
      <c r="AL7191" s="301" t="s">
        <v>27860</v>
      </c>
    </row>
    <row r="7192" spans="1:56" ht="51">
      <c r="A7192" s="29">
        <v>1</v>
      </c>
      <c r="B7192" s="29">
        <v>0</v>
      </c>
      <c r="C7192" s="38" t="s">
        <v>27894</v>
      </c>
      <c r="D7192" s="38" t="s">
        <v>27877</v>
      </c>
      <c r="F7192" s="38" t="s">
        <v>26717</v>
      </c>
      <c r="I7192" s="38" t="s">
        <v>4446</v>
      </c>
      <c r="J7192" s="38" t="s">
        <v>27891</v>
      </c>
      <c r="N7192" s="38" t="s">
        <v>1316</v>
      </c>
      <c r="R7192" s="38" t="s">
        <v>19144</v>
      </c>
      <c r="U7192" s="38" t="s">
        <v>27904</v>
      </c>
      <c r="Y7192" s="38" t="s">
        <v>1322</v>
      </c>
      <c r="AA7192" s="38" t="s">
        <v>1170</v>
      </c>
      <c r="AB7192" s="38" t="s">
        <v>16041</v>
      </c>
      <c r="AE7192" s="38" t="s">
        <v>2950</v>
      </c>
      <c r="AG7192" s="38">
        <v>1</v>
      </c>
      <c r="AH7192" s="38" t="s">
        <v>4439</v>
      </c>
      <c r="AI7192" s="38" t="s">
        <v>4440</v>
      </c>
      <c r="AJ7192" s="38" t="s">
        <v>4449</v>
      </c>
      <c r="AK7192" s="38" t="s">
        <v>27911</v>
      </c>
      <c r="AL7192" s="301" t="s">
        <v>27860</v>
      </c>
    </row>
    <row r="7193" spans="1:56" ht="51">
      <c r="A7193" s="29">
        <v>1</v>
      </c>
      <c r="B7193" s="29">
        <v>0</v>
      </c>
      <c r="C7193" s="38" t="s">
        <v>27895</v>
      </c>
      <c r="D7193" s="38" t="s">
        <v>27878</v>
      </c>
      <c r="F7193" s="38" t="s">
        <v>26717</v>
      </c>
      <c r="I7193" s="38" t="s">
        <v>4446</v>
      </c>
      <c r="J7193" s="38" t="s">
        <v>27891</v>
      </c>
      <c r="N7193" s="38" t="s">
        <v>1316</v>
      </c>
      <c r="R7193" s="38" t="s">
        <v>19144</v>
      </c>
      <c r="U7193" s="38" t="s">
        <v>27904</v>
      </c>
      <c r="Y7193" s="38" t="s">
        <v>1322</v>
      </c>
      <c r="AA7193" s="38" t="s">
        <v>1170</v>
      </c>
      <c r="AB7193" s="38" t="s">
        <v>16046</v>
      </c>
      <c r="AE7193" s="38" t="s">
        <v>2950</v>
      </c>
      <c r="AG7193" s="38">
        <v>1</v>
      </c>
      <c r="AH7193" s="38" t="s">
        <v>4439</v>
      </c>
      <c r="AI7193" s="38" t="s">
        <v>4440</v>
      </c>
      <c r="AJ7193" s="38" t="s">
        <v>4449</v>
      </c>
      <c r="AK7193" s="38" t="s">
        <v>27912</v>
      </c>
      <c r="AL7193" s="301" t="s">
        <v>27860</v>
      </c>
    </row>
    <row r="7194" spans="1:56" ht="25.5">
      <c r="A7194" s="29">
        <v>0</v>
      </c>
      <c r="B7194" s="29">
        <v>0</v>
      </c>
      <c r="C7194" s="38" t="s">
        <v>27914</v>
      </c>
      <c r="F7194" s="38" t="s">
        <v>26717</v>
      </c>
      <c r="I7194" s="38" t="s">
        <v>4431</v>
      </c>
      <c r="J7194" s="406"/>
      <c r="M7194"/>
      <c r="U7194"/>
      <c r="AB7194" s="38" t="s">
        <v>27913</v>
      </c>
      <c r="AE7194" s="38" t="s">
        <v>2950</v>
      </c>
      <c r="AG7194" s="38">
        <v>1</v>
      </c>
      <c r="AJ7194" s="38" t="s">
        <v>15403</v>
      </c>
      <c r="AL7194" s="301" t="s">
        <v>27860</v>
      </c>
      <c r="AR7194" s="29" t="str">
        <f>IF(OR(I7194="Negativmappe",I7194="Negativstreifen",I7194="Diapositivfilm",I7194="Fotomappe;(POSITIVE)",AND(I7194="Kostümfotografie",NOT(AE7194="DT")),AND(I7194="Fotografie",NOT(AE7194="DT")),AND(I7194="Porträtfotografie",NOT(AE7194="DT")),AND(I7194="Fotodokumentation",NOT(AE7194="DT")),AND(I7194="Bühnenbildfotografie",NOT(AE7194="DT"))),"1","0")</f>
        <v>1</v>
      </c>
      <c r="AS7194" s="29">
        <f>AT7194</f>
        <v>0</v>
      </c>
      <c r="AT7194" s="29">
        <v>0</v>
      </c>
      <c r="AW7194" s="29" t="str">
        <f>IF(NOT(AV7194=""),"image/tiff","")</f>
        <v/>
      </c>
      <c r="AX7194" s="29" t="str">
        <f>IF(NOT(AV7194=""),"archival/master","")</f>
        <v/>
      </c>
      <c r="AY7194" s="29" t="str">
        <f>"https://media.mediathek-tanz-theater.de/iiif/2/nvt_"&amp;C7194&amp;".JP2"</f>
        <v>https://media.mediathek-tanz-theater.de/iiif/2/nvt_img-634.JP2</v>
      </c>
      <c r="AZ7194" s="29" t="str">
        <f>IF(NOT(AY7194=""),"image/jp2","")</f>
        <v>image/jp2</v>
      </c>
      <c r="BA7194" s="29" t="str">
        <f>IF(NOT(AY7194=""),"presentation/iiif","")</f>
        <v>presentation/iiif</v>
      </c>
      <c r="BB7194" s="29" t="str">
        <f>"https://media.mediathek-tanz-theater.de/iiif/2/nvt_"&amp;C7194&amp;".JP2/full/100,/0/default.jpg"</f>
        <v>https://media.mediathek-tanz-theater.de/iiif/2/nvt_img-634.JP2/full/100,/0/default.jpg</v>
      </c>
      <c r="BC7194" s="29" t="str">
        <f>IF(NOT(BB7194=""),"image/jpeg","")</f>
        <v>image/jpeg</v>
      </c>
      <c r="BD7194" s="29" t="str">
        <f>IF(NOT(BB7194=""),"presentation/thumbnail","")</f>
        <v>presentation/thumbnail</v>
      </c>
    </row>
    <row r="7195" spans="1:56" ht="25.5">
      <c r="A7195" s="29">
        <v>1</v>
      </c>
      <c r="B7195" s="29">
        <v>0</v>
      </c>
      <c r="C7195" s="38" t="s">
        <v>27931</v>
      </c>
      <c r="D7195" s="38" t="s">
        <v>27915</v>
      </c>
      <c r="F7195" s="38" t="s">
        <v>26717</v>
      </c>
      <c r="I7195" s="38" t="s">
        <v>4438</v>
      </c>
      <c r="J7195" s="38" t="s">
        <v>27914</v>
      </c>
      <c r="N7195" s="38" t="s">
        <v>1316</v>
      </c>
      <c r="R7195" s="38" t="s">
        <v>19144</v>
      </c>
      <c r="Y7195" s="38" t="s">
        <v>1322</v>
      </c>
      <c r="AA7195" s="38" t="s">
        <v>1170</v>
      </c>
      <c r="AE7195" s="38" t="s">
        <v>2950</v>
      </c>
      <c r="AG7195" s="38">
        <v>1</v>
      </c>
      <c r="AH7195" s="38" t="s">
        <v>4439</v>
      </c>
      <c r="AI7195" s="38" t="s">
        <v>4440</v>
      </c>
      <c r="AJ7195" s="38" t="s">
        <v>11491</v>
      </c>
      <c r="AL7195" s="301" t="s">
        <v>27860</v>
      </c>
    </row>
    <row r="7196" spans="1:56" ht="25.5">
      <c r="A7196" s="29">
        <v>1</v>
      </c>
      <c r="B7196" s="29">
        <v>0</v>
      </c>
      <c r="C7196" s="38" t="s">
        <v>27932</v>
      </c>
      <c r="D7196" s="38" t="s">
        <v>27916</v>
      </c>
      <c r="F7196" s="38" t="s">
        <v>26717</v>
      </c>
      <c r="I7196" s="38" t="s">
        <v>4446</v>
      </c>
      <c r="J7196" s="38" t="s">
        <v>27931</v>
      </c>
      <c r="N7196" s="38" t="s">
        <v>1316</v>
      </c>
      <c r="R7196" s="38" t="s">
        <v>19144</v>
      </c>
      <c r="U7196" s="38" t="s">
        <v>26073</v>
      </c>
      <c r="Y7196" s="38" t="s">
        <v>1322</v>
      </c>
      <c r="AA7196" s="38" t="s">
        <v>1170</v>
      </c>
      <c r="AB7196" s="38" t="s">
        <v>16050</v>
      </c>
      <c r="AE7196" s="38" t="s">
        <v>2950</v>
      </c>
      <c r="AG7196" s="38">
        <v>1</v>
      </c>
      <c r="AH7196" s="38" t="s">
        <v>4439</v>
      </c>
      <c r="AI7196" s="38" t="s">
        <v>4440</v>
      </c>
      <c r="AJ7196" s="38" t="s">
        <v>4449</v>
      </c>
      <c r="AK7196" s="38" t="s">
        <v>25571</v>
      </c>
      <c r="AL7196" s="301" t="s">
        <v>27860</v>
      </c>
    </row>
    <row r="7197" spans="1:56" ht="25.5">
      <c r="A7197" s="29">
        <v>1</v>
      </c>
      <c r="B7197" s="29">
        <v>0</v>
      </c>
      <c r="C7197" s="38" t="s">
        <v>27933</v>
      </c>
      <c r="D7197" s="38" t="s">
        <v>27917</v>
      </c>
      <c r="F7197" s="38" t="s">
        <v>26717</v>
      </c>
      <c r="I7197" s="38" t="s">
        <v>4446</v>
      </c>
      <c r="J7197" s="38" t="s">
        <v>27931</v>
      </c>
      <c r="N7197" s="38" t="s">
        <v>1316</v>
      </c>
      <c r="R7197" s="38" t="s">
        <v>19144</v>
      </c>
      <c r="U7197" s="38" t="s">
        <v>26073</v>
      </c>
      <c r="Y7197" s="38" t="s">
        <v>1322</v>
      </c>
      <c r="AA7197" s="38" t="s">
        <v>1170</v>
      </c>
      <c r="AB7197" s="38" t="s">
        <v>16059</v>
      </c>
      <c r="AE7197" s="38" t="s">
        <v>2950</v>
      </c>
      <c r="AG7197" s="38">
        <v>1</v>
      </c>
      <c r="AH7197" s="38" t="s">
        <v>4439</v>
      </c>
      <c r="AI7197" s="38" t="s">
        <v>4440</v>
      </c>
      <c r="AJ7197" s="38" t="s">
        <v>4449</v>
      </c>
      <c r="AK7197" s="38" t="s">
        <v>25272</v>
      </c>
      <c r="AL7197" s="301" t="s">
        <v>27860</v>
      </c>
    </row>
    <row r="7198" spans="1:56" ht="38.25">
      <c r="A7198" s="29">
        <v>1</v>
      </c>
      <c r="B7198" s="29">
        <v>0</v>
      </c>
      <c r="C7198" s="38" t="s">
        <v>27934</v>
      </c>
      <c r="D7198" s="38" t="s">
        <v>27918</v>
      </c>
      <c r="F7198" s="38" t="s">
        <v>26717</v>
      </c>
      <c r="I7198" s="38" t="s">
        <v>4446</v>
      </c>
      <c r="J7198" s="38" t="s">
        <v>27931</v>
      </c>
      <c r="N7198" s="38" t="s">
        <v>1316</v>
      </c>
      <c r="R7198" s="38" t="s">
        <v>19144</v>
      </c>
      <c r="U7198" s="38" t="s">
        <v>26073</v>
      </c>
      <c r="Y7198" s="38" t="s">
        <v>1322</v>
      </c>
      <c r="AA7198" s="38" t="s">
        <v>1170</v>
      </c>
      <c r="AB7198" s="38" t="s">
        <v>16062</v>
      </c>
      <c r="AE7198" s="38" t="s">
        <v>2950</v>
      </c>
      <c r="AG7198" s="38">
        <v>1</v>
      </c>
      <c r="AH7198" s="38" t="s">
        <v>4439</v>
      </c>
      <c r="AI7198" s="38" t="s">
        <v>4440</v>
      </c>
      <c r="AJ7198" s="38" t="s">
        <v>4449</v>
      </c>
      <c r="AK7198" s="38" t="s">
        <v>27950</v>
      </c>
      <c r="AL7198" s="301" t="s">
        <v>27860</v>
      </c>
    </row>
    <row r="7199" spans="1:56" ht="25.5">
      <c r="A7199" s="29">
        <v>1</v>
      </c>
      <c r="B7199" s="29">
        <v>0</v>
      </c>
      <c r="C7199" s="38" t="s">
        <v>27935</v>
      </c>
      <c r="D7199" s="38" t="s">
        <v>27919</v>
      </c>
      <c r="F7199" s="38" t="s">
        <v>26717</v>
      </c>
      <c r="I7199" s="38" t="s">
        <v>4438</v>
      </c>
      <c r="J7199" s="38" t="s">
        <v>27914</v>
      </c>
      <c r="N7199" s="38" t="s">
        <v>1316</v>
      </c>
      <c r="R7199" s="38" t="s">
        <v>19144</v>
      </c>
      <c r="Y7199" s="38" t="s">
        <v>1322</v>
      </c>
      <c r="AA7199" s="38" t="s">
        <v>1170</v>
      </c>
      <c r="AE7199" s="38" t="s">
        <v>2950</v>
      </c>
      <c r="AG7199" s="38">
        <v>1</v>
      </c>
      <c r="AH7199" s="38" t="s">
        <v>4439</v>
      </c>
      <c r="AI7199" s="38" t="s">
        <v>4440</v>
      </c>
      <c r="AJ7199" s="38" t="s">
        <v>11491</v>
      </c>
      <c r="AL7199" s="301" t="s">
        <v>27860</v>
      </c>
    </row>
    <row r="7200" spans="1:56" ht="25.5">
      <c r="A7200" s="29">
        <v>1</v>
      </c>
      <c r="B7200" s="29">
        <v>0</v>
      </c>
      <c r="C7200" s="38" t="s">
        <v>27936</v>
      </c>
      <c r="D7200" s="38" t="s">
        <v>27920</v>
      </c>
      <c r="F7200" s="38" t="s">
        <v>26717</v>
      </c>
      <c r="I7200" s="38" t="s">
        <v>4446</v>
      </c>
      <c r="J7200" s="38" t="s">
        <v>27935</v>
      </c>
      <c r="N7200" s="38" t="s">
        <v>1316</v>
      </c>
      <c r="R7200" s="38" t="s">
        <v>19144</v>
      </c>
      <c r="U7200" s="38" t="s">
        <v>26073</v>
      </c>
      <c r="Y7200" s="38" t="s">
        <v>1322</v>
      </c>
      <c r="AA7200" s="38" t="s">
        <v>1170</v>
      </c>
      <c r="AB7200" s="38" t="s">
        <v>16065</v>
      </c>
      <c r="AE7200" s="38" t="s">
        <v>2950</v>
      </c>
      <c r="AG7200" s="38">
        <v>1</v>
      </c>
      <c r="AH7200" s="38" t="s">
        <v>4439</v>
      </c>
      <c r="AI7200" s="38" t="s">
        <v>4440</v>
      </c>
      <c r="AJ7200" s="38" t="s">
        <v>4449</v>
      </c>
      <c r="AK7200" s="38" t="s">
        <v>72</v>
      </c>
      <c r="AL7200" s="301" t="s">
        <v>27860</v>
      </c>
    </row>
    <row r="7201" spans="1:56" ht="25.5">
      <c r="A7201" s="29">
        <v>1</v>
      </c>
      <c r="B7201" s="29">
        <v>0</v>
      </c>
      <c r="C7201" s="38" t="s">
        <v>27937</v>
      </c>
      <c r="D7201" s="38" t="s">
        <v>27921</v>
      </c>
      <c r="F7201" s="38" t="s">
        <v>26717</v>
      </c>
      <c r="I7201" s="38" t="s">
        <v>4446</v>
      </c>
      <c r="J7201" s="38" t="s">
        <v>27935</v>
      </c>
      <c r="N7201" s="38" t="s">
        <v>1316</v>
      </c>
      <c r="R7201" s="38" t="s">
        <v>19144</v>
      </c>
      <c r="U7201" s="38" t="s">
        <v>26073</v>
      </c>
      <c r="Y7201" s="38" t="s">
        <v>1322</v>
      </c>
      <c r="AA7201" s="38" t="s">
        <v>1170</v>
      </c>
      <c r="AB7201" s="38" t="s">
        <v>16072</v>
      </c>
      <c r="AE7201" s="38" t="s">
        <v>2950</v>
      </c>
      <c r="AG7201" s="38">
        <v>1</v>
      </c>
      <c r="AH7201" s="38" t="s">
        <v>4439</v>
      </c>
      <c r="AI7201" s="38" t="s">
        <v>4440</v>
      </c>
      <c r="AJ7201" s="38" t="s">
        <v>4449</v>
      </c>
      <c r="AK7201" s="38" t="s">
        <v>72</v>
      </c>
      <c r="AL7201" s="301" t="s">
        <v>27860</v>
      </c>
    </row>
    <row r="7202" spans="1:56" ht="25.5">
      <c r="A7202" s="29">
        <v>1</v>
      </c>
      <c r="B7202" s="29">
        <v>0</v>
      </c>
      <c r="C7202" s="38" t="s">
        <v>27938</v>
      </c>
      <c r="D7202" s="38" t="s">
        <v>27922</v>
      </c>
      <c r="F7202" s="38" t="s">
        <v>26717</v>
      </c>
      <c r="I7202" s="38" t="s">
        <v>4446</v>
      </c>
      <c r="J7202" s="38" t="s">
        <v>27935</v>
      </c>
      <c r="N7202" s="38" t="s">
        <v>1316</v>
      </c>
      <c r="R7202" s="38" t="s">
        <v>19144</v>
      </c>
      <c r="Y7202" s="38" t="s">
        <v>1322</v>
      </c>
      <c r="AA7202" s="38" t="s">
        <v>1170</v>
      </c>
      <c r="AB7202" s="38" t="s">
        <v>16076</v>
      </c>
      <c r="AE7202" s="38" t="s">
        <v>2950</v>
      </c>
      <c r="AG7202" s="38">
        <v>1</v>
      </c>
      <c r="AH7202" s="38" t="s">
        <v>4439</v>
      </c>
      <c r="AI7202" s="38" t="s">
        <v>4440</v>
      </c>
      <c r="AJ7202" s="38" t="s">
        <v>4449</v>
      </c>
      <c r="AK7202" s="38" t="s">
        <v>72</v>
      </c>
      <c r="AL7202" s="301" t="s">
        <v>27860</v>
      </c>
    </row>
    <row r="7203" spans="1:56" ht="25.5">
      <c r="A7203" s="29">
        <v>1</v>
      </c>
      <c r="B7203" s="29">
        <v>0</v>
      </c>
      <c r="C7203" s="38" t="s">
        <v>27939</v>
      </c>
      <c r="D7203" s="38" t="s">
        <v>27923</v>
      </c>
      <c r="F7203" s="38" t="s">
        <v>26717</v>
      </c>
      <c r="I7203" s="38" t="s">
        <v>4438</v>
      </c>
      <c r="J7203" s="38" t="s">
        <v>27914</v>
      </c>
      <c r="N7203" s="38" t="s">
        <v>1316</v>
      </c>
      <c r="R7203" s="38" t="s">
        <v>19144</v>
      </c>
      <c r="Y7203" s="38" t="s">
        <v>1322</v>
      </c>
      <c r="AA7203" s="38" t="s">
        <v>1170</v>
      </c>
      <c r="AE7203" s="38" t="s">
        <v>2950</v>
      </c>
      <c r="AG7203" s="38">
        <v>1</v>
      </c>
      <c r="AH7203" s="38" t="s">
        <v>4439</v>
      </c>
      <c r="AI7203" s="38" t="s">
        <v>4440</v>
      </c>
      <c r="AJ7203" s="38" t="s">
        <v>11546</v>
      </c>
      <c r="AL7203" s="301" t="s">
        <v>27860</v>
      </c>
    </row>
    <row r="7204" spans="1:56" ht="51">
      <c r="A7204" s="29">
        <v>1</v>
      </c>
      <c r="B7204" s="29">
        <v>0</v>
      </c>
      <c r="C7204" s="38" t="s">
        <v>27940</v>
      </c>
      <c r="D7204" s="38" t="s">
        <v>27924</v>
      </c>
      <c r="F7204" s="38" t="s">
        <v>26717</v>
      </c>
      <c r="I7204" s="38" t="s">
        <v>4446</v>
      </c>
      <c r="J7204" s="38" t="s">
        <v>27939</v>
      </c>
      <c r="N7204" s="38" t="s">
        <v>1316</v>
      </c>
      <c r="R7204" s="38" t="s">
        <v>19144</v>
      </c>
      <c r="U7204" s="38" t="s">
        <v>27947</v>
      </c>
      <c r="Y7204" s="38" t="s">
        <v>1322</v>
      </c>
      <c r="AA7204" s="38" t="s">
        <v>1170</v>
      </c>
      <c r="AB7204" s="38" t="s">
        <v>16080</v>
      </c>
      <c r="AE7204" s="38" t="s">
        <v>2950</v>
      </c>
      <c r="AG7204" s="38">
        <v>1</v>
      </c>
      <c r="AH7204" s="38" t="s">
        <v>4439</v>
      </c>
      <c r="AI7204" s="38" t="s">
        <v>4440</v>
      </c>
      <c r="AJ7204" s="38" t="s">
        <v>4449</v>
      </c>
      <c r="AK7204" s="38" t="s">
        <v>72</v>
      </c>
      <c r="AL7204" s="301" t="s">
        <v>27860</v>
      </c>
    </row>
    <row r="7205" spans="1:56" ht="51">
      <c r="A7205" s="29">
        <v>1</v>
      </c>
      <c r="B7205" s="29">
        <v>0</v>
      </c>
      <c r="C7205" s="38" t="s">
        <v>27941</v>
      </c>
      <c r="D7205" s="38" t="s">
        <v>27925</v>
      </c>
      <c r="F7205" s="38" t="s">
        <v>26717</v>
      </c>
      <c r="I7205" s="38" t="s">
        <v>4446</v>
      </c>
      <c r="J7205" s="38" t="s">
        <v>27939</v>
      </c>
      <c r="N7205" s="38" t="s">
        <v>1316</v>
      </c>
      <c r="R7205" s="38" t="s">
        <v>19144</v>
      </c>
      <c r="U7205" s="38" t="s">
        <v>27947</v>
      </c>
      <c r="Y7205" s="38" t="s">
        <v>1322</v>
      </c>
      <c r="AA7205" s="38" t="s">
        <v>1170</v>
      </c>
      <c r="AB7205" s="38" t="s">
        <v>16085</v>
      </c>
      <c r="AE7205" s="38" t="s">
        <v>2950</v>
      </c>
      <c r="AG7205" s="38">
        <v>1</v>
      </c>
      <c r="AH7205" s="38" t="s">
        <v>4439</v>
      </c>
      <c r="AI7205" s="38" t="s">
        <v>4440</v>
      </c>
      <c r="AJ7205" s="38" t="s">
        <v>4449</v>
      </c>
      <c r="AK7205" s="38" t="s">
        <v>72</v>
      </c>
      <c r="AL7205" s="301" t="s">
        <v>27860</v>
      </c>
    </row>
    <row r="7206" spans="1:56" ht="63.75">
      <c r="A7206" s="29">
        <v>1</v>
      </c>
      <c r="B7206" s="29">
        <v>0</v>
      </c>
      <c r="C7206" s="38" t="s">
        <v>27942</v>
      </c>
      <c r="D7206" s="38" t="s">
        <v>27926</v>
      </c>
      <c r="F7206" s="38" t="s">
        <v>26717</v>
      </c>
      <c r="I7206" s="38" t="s">
        <v>4446</v>
      </c>
      <c r="J7206" s="38" t="s">
        <v>27939</v>
      </c>
      <c r="N7206" s="38" t="s">
        <v>1316</v>
      </c>
      <c r="R7206" s="38" t="s">
        <v>19144</v>
      </c>
      <c r="U7206" s="38" t="s">
        <v>27948</v>
      </c>
      <c r="Y7206" s="38" t="s">
        <v>1322</v>
      </c>
      <c r="AA7206" s="38" t="s">
        <v>1170</v>
      </c>
      <c r="AB7206" s="38" t="s">
        <v>16088</v>
      </c>
      <c r="AE7206" s="38" t="s">
        <v>2950</v>
      </c>
      <c r="AG7206" s="38">
        <v>1</v>
      </c>
      <c r="AH7206" s="38" t="s">
        <v>4439</v>
      </c>
      <c r="AI7206" s="38" t="s">
        <v>4440</v>
      </c>
      <c r="AJ7206" s="38" t="s">
        <v>4449</v>
      </c>
      <c r="AK7206" s="38" t="s">
        <v>72</v>
      </c>
      <c r="AL7206" s="301" t="s">
        <v>27860</v>
      </c>
    </row>
    <row r="7207" spans="1:56" ht="25.5">
      <c r="A7207" s="29">
        <v>1</v>
      </c>
      <c r="B7207" s="29">
        <v>0</v>
      </c>
      <c r="C7207" s="38" t="s">
        <v>27943</v>
      </c>
      <c r="D7207" s="38" t="s">
        <v>27927</v>
      </c>
      <c r="F7207" s="38" t="s">
        <v>26717</v>
      </c>
      <c r="I7207" s="38" t="s">
        <v>4438</v>
      </c>
      <c r="J7207" s="38" t="s">
        <v>27914</v>
      </c>
      <c r="N7207" s="38" t="s">
        <v>1316</v>
      </c>
      <c r="R7207" s="38" t="s">
        <v>19144</v>
      </c>
      <c r="Y7207" s="38" t="s">
        <v>1322</v>
      </c>
      <c r="AA7207" s="38" t="s">
        <v>1170</v>
      </c>
      <c r="AE7207" s="38" t="s">
        <v>2950</v>
      </c>
      <c r="AG7207" s="38">
        <v>1</v>
      </c>
      <c r="AH7207" s="38" t="s">
        <v>4439</v>
      </c>
      <c r="AI7207" s="38" t="s">
        <v>4440</v>
      </c>
      <c r="AJ7207" s="38" t="s">
        <v>5885</v>
      </c>
      <c r="AL7207" s="301" t="s">
        <v>27860</v>
      </c>
    </row>
    <row r="7208" spans="1:56" ht="63.75">
      <c r="A7208" s="29">
        <v>1</v>
      </c>
      <c r="B7208" s="29">
        <v>0</v>
      </c>
      <c r="C7208" s="38" t="s">
        <v>27944</v>
      </c>
      <c r="D7208" s="38" t="s">
        <v>27928</v>
      </c>
      <c r="F7208" s="38" t="s">
        <v>26717</v>
      </c>
      <c r="I7208" s="38" t="s">
        <v>4446</v>
      </c>
      <c r="J7208" s="38" t="s">
        <v>27943</v>
      </c>
      <c r="N7208" s="38" t="s">
        <v>1316</v>
      </c>
      <c r="R7208" s="38" t="s">
        <v>19144</v>
      </c>
      <c r="U7208" s="38" t="s">
        <v>27948</v>
      </c>
      <c r="Y7208" s="38" t="s">
        <v>1322</v>
      </c>
      <c r="AA7208" s="38" t="s">
        <v>1170</v>
      </c>
      <c r="AB7208" s="38" t="s">
        <v>16092</v>
      </c>
      <c r="AE7208" s="38" t="s">
        <v>2950</v>
      </c>
      <c r="AG7208" s="38">
        <v>1</v>
      </c>
      <c r="AH7208" s="38" t="s">
        <v>4439</v>
      </c>
      <c r="AI7208" s="38" t="s">
        <v>4440</v>
      </c>
      <c r="AJ7208" s="38" t="s">
        <v>4449</v>
      </c>
      <c r="AK7208" s="38" t="s">
        <v>72</v>
      </c>
      <c r="AL7208" s="301" t="s">
        <v>27860</v>
      </c>
    </row>
    <row r="7209" spans="1:56" ht="76.5">
      <c r="A7209" s="29">
        <v>1</v>
      </c>
      <c r="B7209" s="29">
        <v>0</v>
      </c>
      <c r="C7209" s="38" t="s">
        <v>27945</v>
      </c>
      <c r="D7209" s="38" t="s">
        <v>27929</v>
      </c>
      <c r="F7209" s="38" t="s">
        <v>26717</v>
      </c>
      <c r="I7209" s="38" t="s">
        <v>4446</v>
      </c>
      <c r="J7209" s="38" t="s">
        <v>27943</v>
      </c>
      <c r="N7209" s="38" t="s">
        <v>1316</v>
      </c>
      <c r="R7209" s="38" t="s">
        <v>19144</v>
      </c>
      <c r="U7209" s="38" t="s">
        <v>27949</v>
      </c>
      <c r="Y7209" s="38" t="s">
        <v>1322</v>
      </c>
      <c r="AA7209" s="38" t="s">
        <v>1170</v>
      </c>
      <c r="AB7209" s="38" t="s">
        <v>16101</v>
      </c>
      <c r="AE7209" s="38" t="s">
        <v>2950</v>
      </c>
      <c r="AG7209" s="38">
        <v>1</v>
      </c>
      <c r="AH7209" s="38" t="s">
        <v>4439</v>
      </c>
      <c r="AI7209" s="38" t="s">
        <v>4440</v>
      </c>
      <c r="AJ7209" s="38" t="s">
        <v>4449</v>
      </c>
      <c r="AK7209" s="38" t="s">
        <v>72</v>
      </c>
      <c r="AL7209" s="301" t="s">
        <v>27860</v>
      </c>
    </row>
    <row r="7210" spans="1:56" ht="76.5">
      <c r="A7210" s="29">
        <v>1</v>
      </c>
      <c r="B7210" s="29">
        <v>0</v>
      </c>
      <c r="C7210" s="38" t="s">
        <v>27946</v>
      </c>
      <c r="D7210" s="38" t="s">
        <v>27930</v>
      </c>
      <c r="F7210" s="38" t="s">
        <v>26717</v>
      </c>
      <c r="I7210" s="38" t="s">
        <v>4446</v>
      </c>
      <c r="J7210" s="38" t="s">
        <v>27943</v>
      </c>
      <c r="N7210" s="38" t="s">
        <v>1316</v>
      </c>
      <c r="R7210" s="38" t="s">
        <v>19144</v>
      </c>
      <c r="U7210" s="38" t="s">
        <v>27949</v>
      </c>
      <c r="Y7210" s="38" t="s">
        <v>1322</v>
      </c>
      <c r="AA7210" s="38" t="s">
        <v>1170</v>
      </c>
      <c r="AB7210" s="38" t="s">
        <v>16105</v>
      </c>
      <c r="AE7210" s="38" t="s">
        <v>2950</v>
      </c>
      <c r="AG7210" s="38">
        <v>1</v>
      </c>
      <c r="AH7210" s="38" t="s">
        <v>4439</v>
      </c>
      <c r="AI7210" s="38" t="s">
        <v>4440</v>
      </c>
      <c r="AJ7210" s="38" t="s">
        <v>4449</v>
      </c>
      <c r="AK7210" s="38" t="s">
        <v>27951</v>
      </c>
      <c r="AL7210" s="301" t="s">
        <v>27860</v>
      </c>
    </row>
    <row r="7211" spans="1:56" ht="25.5">
      <c r="A7211" s="29">
        <v>0</v>
      </c>
      <c r="B7211" s="29">
        <v>0</v>
      </c>
      <c r="C7211" s="38" t="s">
        <v>27953</v>
      </c>
      <c r="F7211" s="38" t="s">
        <v>26717</v>
      </c>
      <c r="I7211" s="38" t="s">
        <v>4431</v>
      </c>
      <c r="J7211" s="406"/>
      <c r="M7211"/>
      <c r="U7211"/>
      <c r="AB7211" s="38" t="s">
        <v>27952</v>
      </c>
      <c r="AE7211" s="38" t="s">
        <v>2950</v>
      </c>
      <c r="AG7211" s="38">
        <v>1</v>
      </c>
      <c r="AJ7211" s="38" t="s">
        <v>15403</v>
      </c>
      <c r="AL7211" s="301" t="s">
        <v>27860</v>
      </c>
      <c r="AR7211" s="29" t="str">
        <f>IF(OR(I7211="Negativmappe",I7211="Negativstreifen",I7211="Diapositivfilm",I7211="Fotomappe;(POSITIVE)",AND(I7211="Kostümfotografie",NOT(AE7211="DT")),AND(I7211="Fotografie",NOT(AE7211="DT")),AND(I7211="Porträtfotografie",NOT(AE7211="DT")),AND(I7211="Fotodokumentation",NOT(AE7211="DT")),AND(I7211="Bühnenbildfotografie",NOT(AE7211="DT"))),"1","0")</f>
        <v>1</v>
      </c>
      <c r="AS7211" s="29">
        <f>AT7211</f>
        <v>0</v>
      </c>
      <c r="AT7211" s="29">
        <v>0</v>
      </c>
      <c r="AW7211" s="29" t="str">
        <f>IF(NOT(AV7211=""),"image/tiff","")</f>
        <v/>
      </c>
      <c r="AX7211" s="29" t="str">
        <f>IF(NOT(AV7211=""),"archival/master","")</f>
        <v/>
      </c>
      <c r="AY7211" s="29" t="str">
        <f>"https://media.mediathek-tanz-theater.de/iiif/2/nvt_"&amp;C7211&amp;".JP2"</f>
        <v>https://media.mediathek-tanz-theater.de/iiif/2/nvt_img-635.JP2</v>
      </c>
      <c r="AZ7211" s="29" t="str">
        <f>IF(NOT(AY7211=""),"image/jp2","")</f>
        <v>image/jp2</v>
      </c>
      <c r="BA7211" s="29" t="str">
        <f>IF(NOT(AY7211=""),"presentation/iiif","")</f>
        <v>presentation/iiif</v>
      </c>
      <c r="BB7211" s="29" t="str">
        <f>"https://media.mediathek-tanz-theater.de/iiif/2/nvt_"&amp;C7211&amp;".JP2/full/100,/0/default.jpg"</f>
        <v>https://media.mediathek-tanz-theater.de/iiif/2/nvt_img-635.JP2/full/100,/0/default.jpg</v>
      </c>
      <c r="BC7211" s="29" t="str">
        <f>IF(NOT(BB7211=""),"image/jpeg","")</f>
        <v>image/jpeg</v>
      </c>
      <c r="BD7211" s="29" t="str">
        <f>IF(NOT(BB7211=""),"presentation/thumbnail","")</f>
        <v>presentation/thumbnail</v>
      </c>
    </row>
    <row r="7212" spans="1:56" ht="25.5">
      <c r="A7212" s="29">
        <v>1</v>
      </c>
      <c r="B7212" s="29">
        <v>0</v>
      </c>
      <c r="C7212" s="38" t="s">
        <v>27970</v>
      </c>
      <c r="D7212" s="38" t="s">
        <v>27954</v>
      </c>
      <c r="F7212" s="38" t="s">
        <v>26717</v>
      </c>
      <c r="I7212" s="38" t="s">
        <v>4438</v>
      </c>
      <c r="J7212" s="38" t="s">
        <v>27953</v>
      </c>
      <c r="N7212" s="38" t="s">
        <v>1316</v>
      </c>
      <c r="R7212" s="38" t="s">
        <v>19144</v>
      </c>
      <c r="Y7212" s="38" t="s">
        <v>1322</v>
      </c>
      <c r="AA7212" s="38" t="s">
        <v>1170</v>
      </c>
      <c r="AE7212" s="38" t="s">
        <v>2950</v>
      </c>
      <c r="AG7212" s="38">
        <v>1</v>
      </c>
      <c r="AH7212" s="38" t="s">
        <v>4439</v>
      </c>
      <c r="AI7212" s="38" t="s">
        <v>4440</v>
      </c>
      <c r="AJ7212" s="38" t="s">
        <v>11503</v>
      </c>
      <c r="AL7212" s="301" t="s">
        <v>27860</v>
      </c>
    </row>
    <row r="7213" spans="1:56" ht="51">
      <c r="A7213" s="29">
        <v>1</v>
      </c>
      <c r="B7213" s="29">
        <v>0</v>
      </c>
      <c r="C7213" s="38" t="s">
        <v>27971</v>
      </c>
      <c r="D7213" s="38" t="s">
        <v>27955</v>
      </c>
      <c r="F7213" s="38" t="s">
        <v>26717</v>
      </c>
      <c r="I7213" s="38" t="s">
        <v>4446</v>
      </c>
      <c r="J7213" s="38" t="s">
        <v>27970</v>
      </c>
      <c r="N7213" s="38" t="s">
        <v>1316</v>
      </c>
      <c r="R7213" s="38" t="s">
        <v>19144</v>
      </c>
      <c r="U7213" s="38" t="s">
        <v>27986</v>
      </c>
      <c r="Y7213" s="38" t="s">
        <v>1322</v>
      </c>
      <c r="AA7213" s="38" t="s">
        <v>1170</v>
      </c>
      <c r="AB7213" s="38" t="s">
        <v>16109</v>
      </c>
      <c r="AE7213" s="38" t="s">
        <v>2950</v>
      </c>
      <c r="AG7213" s="38">
        <v>1</v>
      </c>
      <c r="AH7213" s="38" t="s">
        <v>4439</v>
      </c>
      <c r="AI7213" s="38" t="s">
        <v>4440</v>
      </c>
      <c r="AJ7213" s="38" t="s">
        <v>4449</v>
      </c>
      <c r="AK7213" s="38" t="s">
        <v>27610</v>
      </c>
      <c r="AL7213" s="301" t="s">
        <v>27860</v>
      </c>
    </row>
    <row r="7214" spans="1:56" ht="25.5">
      <c r="A7214" s="29">
        <v>1</v>
      </c>
      <c r="B7214" s="29">
        <v>0</v>
      </c>
      <c r="C7214" s="38" t="s">
        <v>27972</v>
      </c>
      <c r="D7214" s="38" t="s">
        <v>27956</v>
      </c>
      <c r="F7214" s="38" t="s">
        <v>26717</v>
      </c>
      <c r="I7214" s="38" t="s">
        <v>4446</v>
      </c>
      <c r="J7214" s="38" t="s">
        <v>27970</v>
      </c>
      <c r="N7214" s="38" t="s">
        <v>1316</v>
      </c>
      <c r="R7214" s="38" t="s">
        <v>19144</v>
      </c>
      <c r="U7214" s="38" t="s">
        <v>3472</v>
      </c>
      <c r="Y7214" s="38" t="s">
        <v>1322</v>
      </c>
      <c r="AA7214" s="38" t="s">
        <v>1170</v>
      </c>
      <c r="AB7214" s="38" t="s">
        <v>16114</v>
      </c>
      <c r="AE7214" s="38" t="s">
        <v>2950</v>
      </c>
      <c r="AG7214" s="38">
        <v>1</v>
      </c>
      <c r="AH7214" s="38" t="s">
        <v>4439</v>
      </c>
      <c r="AI7214" s="38" t="s">
        <v>4440</v>
      </c>
      <c r="AJ7214" s="38" t="s">
        <v>4449</v>
      </c>
      <c r="AK7214" s="38" t="s">
        <v>72</v>
      </c>
      <c r="AL7214" s="301" t="s">
        <v>27860</v>
      </c>
    </row>
    <row r="7215" spans="1:56" ht="25.5">
      <c r="A7215" s="29">
        <v>1</v>
      </c>
      <c r="B7215" s="29">
        <v>0</v>
      </c>
      <c r="C7215" s="38" t="s">
        <v>27973</v>
      </c>
      <c r="D7215" s="38" t="s">
        <v>27957</v>
      </c>
      <c r="F7215" s="38" t="s">
        <v>26717</v>
      </c>
      <c r="I7215" s="38" t="s">
        <v>4446</v>
      </c>
      <c r="J7215" s="38" t="s">
        <v>27970</v>
      </c>
      <c r="N7215" s="38" t="s">
        <v>1316</v>
      </c>
      <c r="R7215" s="38" t="s">
        <v>19144</v>
      </c>
      <c r="U7215" s="38" t="s">
        <v>3472</v>
      </c>
      <c r="Y7215" s="38" t="s">
        <v>1322</v>
      </c>
      <c r="AA7215" s="38" t="s">
        <v>1170</v>
      </c>
      <c r="AB7215" s="38" t="s">
        <v>16118</v>
      </c>
      <c r="AE7215" s="38" t="s">
        <v>2950</v>
      </c>
      <c r="AG7215" s="38">
        <v>1</v>
      </c>
      <c r="AH7215" s="38" t="s">
        <v>4439</v>
      </c>
      <c r="AI7215" s="38" t="s">
        <v>4440</v>
      </c>
      <c r="AJ7215" s="38" t="s">
        <v>4449</v>
      </c>
      <c r="AK7215" s="38" t="s">
        <v>27610</v>
      </c>
      <c r="AL7215" s="301" t="s">
        <v>27860</v>
      </c>
    </row>
    <row r="7216" spans="1:56" ht="25.5">
      <c r="A7216" s="29">
        <v>1</v>
      </c>
      <c r="B7216" s="29">
        <v>0</v>
      </c>
      <c r="C7216" s="38" t="s">
        <v>27974</v>
      </c>
      <c r="D7216" s="38" t="s">
        <v>27958</v>
      </c>
      <c r="F7216" s="38" t="s">
        <v>26717</v>
      </c>
      <c r="I7216" s="38" t="s">
        <v>4438</v>
      </c>
      <c r="J7216" s="38" t="s">
        <v>27953</v>
      </c>
      <c r="N7216" s="38" t="s">
        <v>1316</v>
      </c>
      <c r="R7216" s="38" t="s">
        <v>19144</v>
      </c>
      <c r="Y7216" s="38" t="s">
        <v>1322</v>
      </c>
      <c r="AA7216" s="38" t="s">
        <v>1170</v>
      </c>
      <c r="AE7216" s="38" t="s">
        <v>2950</v>
      </c>
      <c r="AG7216" s="38">
        <v>1</v>
      </c>
      <c r="AH7216" s="38" t="s">
        <v>4439</v>
      </c>
      <c r="AI7216" s="38" t="s">
        <v>4440</v>
      </c>
      <c r="AJ7216" s="38" t="s">
        <v>11546</v>
      </c>
      <c r="AL7216" s="301" t="s">
        <v>27860</v>
      </c>
    </row>
    <row r="7217" spans="1:56" ht="25.5">
      <c r="A7217" s="29">
        <v>1</v>
      </c>
      <c r="B7217" s="29">
        <v>0</v>
      </c>
      <c r="C7217" s="38" t="s">
        <v>27975</v>
      </c>
      <c r="D7217" s="38" t="s">
        <v>27959</v>
      </c>
      <c r="F7217" s="38" t="s">
        <v>26717</v>
      </c>
      <c r="I7217" s="38" t="s">
        <v>4446</v>
      </c>
      <c r="J7217" s="38" t="s">
        <v>27974</v>
      </c>
      <c r="N7217" s="38" t="s">
        <v>1316</v>
      </c>
      <c r="R7217" s="38" t="s">
        <v>19144</v>
      </c>
      <c r="U7217" s="38" t="s">
        <v>3472</v>
      </c>
      <c r="Y7217" s="38" t="s">
        <v>1322</v>
      </c>
      <c r="AA7217" s="38" t="s">
        <v>1170</v>
      </c>
      <c r="AB7217" s="38" t="s">
        <v>16121</v>
      </c>
      <c r="AE7217" s="38" t="s">
        <v>2950</v>
      </c>
      <c r="AG7217" s="38">
        <v>1</v>
      </c>
      <c r="AH7217" s="38" t="s">
        <v>4439</v>
      </c>
      <c r="AI7217" s="38" t="s">
        <v>4440</v>
      </c>
      <c r="AJ7217" s="38" t="s">
        <v>4449</v>
      </c>
      <c r="AK7217" s="38" t="s">
        <v>27990</v>
      </c>
      <c r="AL7217" s="301" t="s">
        <v>27860</v>
      </c>
    </row>
    <row r="7218" spans="1:56" ht="25.5">
      <c r="A7218" s="29">
        <v>1</v>
      </c>
      <c r="B7218" s="29">
        <v>0</v>
      </c>
      <c r="C7218" s="38" t="s">
        <v>27976</v>
      </c>
      <c r="D7218" s="38" t="s">
        <v>27960</v>
      </c>
      <c r="F7218" s="38" t="s">
        <v>26717</v>
      </c>
      <c r="I7218" s="38" t="s">
        <v>4446</v>
      </c>
      <c r="J7218" s="38" t="s">
        <v>27974</v>
      </c>
      <c r="N7218" s="38" t="s">
        <v>1316</v>
      </c>
      <c r="R7218" s="38" t="s">
        <v>19144</v>
      </c>
      <c r="U7218" s="38" t="s">
        <v>27987</v>
      </c>
      <c r="Y7218" s="38" t="s">
        <v>1322</v>
      </c>
      <c r="AA7218" s="38" t="s">
        <v>1170</v>
      </c>
      <c r="AB7218" s="38" t="s">
        <v>16127</v>
      </c>
      <c r="AE7218" s="38" t="s">
        <v>2950</v>
      </c>
      <c r="AG7218" s="38">
        <v>1</v>
      </c>
      <c r="AH7218" s="38" t="s">
        <v>4439</v>
      </c>
      <c r="AI7218" s="38" t="s">
        <v>4440</v>
      </c>
      <c r="AJ7218" s="38" t="s">
        <v>4449</v>
      </c>
      <c r="AK7218" s="38" t="s">
        <v>72</v>
      </c>
      <c r="AL7218" s="301" t="s">
        <v>27860</v>
      </c>
    </row>
    <row r="7219" spans="1:56" ht="38.25">
      <c r="A7219" s="29">
        <v>1</v>
      </c>
      <c r="B7219" s="29">
        <v>0</v>
      </c>
      <c r="C7219" s="38" t="s">
        <v>27977</v>
      </c>
      <c r="D7219" s="38" t="s">
        <v>27961</v>
      </c>
      <c r="F7219" s="38" t="s">
        <v>26717</v>
      </c>
      <c r="I7219" s="38" t="s">
        <v>4446</v>
      </c>
      <c r="J7219" s="38" t="s">
        <v>27974</v>
      </c>
      <c r="N7219" s="38" t="s">
        <v>1316</v>
      </c>
      <c r="R7219" s="38" t="s">
        <v>19144</v>
      </c>
      <c r="U7219" s="38" t="s">
        <v>27988</v>
      </c>
      <c r="Y7219" s="38" t="s">
        <v>1322</v>
      </c>
      <c r="AA7219" s="38" t="s">
        <v>1170</v>
      </c>
      <c r="AB7219" s="38" t="s">
        <v>16130</v>
      </c>
      <c r="AE7219" s="38" t="s">
        <v>2950</v>
      </c>
      <c r="AG7219" s="38">
        <v>1</v>
      </c>
      <c r="AH7219" s="38" t="s">
        <v>4439</v>
      </c>
      <c r="AI7219" s="38" t="s">
        <v>4440</v>
      </c>
      <c r="AJ7219" s="38" t="s">
        <v>4449</v>
      </c>
      <c r="AK7219" s="38" t="s">
        <v>27989</v>
      </c>
      <c r="AL7219" s="301" t="s">
        <v>27860</v>
      </c>
    </row>
    <row r="7220" spans="1:56" ht="25.5">
      <c r="A7220" s="29">
        <v>1</v>
      </c>
      <c r="B7220" s="29">
        <v>0</v>
      </c>
      <c r="C7220" s="38" t="s">
        <v>27978</v>
      </c>
      <c r="D7220" s="38" t="s">
        <v>27962</v>
      </c>
      <c r="F7220" s="38" t="s">
        <v>26717</v>
      </c>
      <c r="I7220" s="38" t="s">
        <v>4438</v>
      </c>
      <c r="J7220" s="38" t="s">
        <v>27953</v>
      </c>
      <c r="N7220" s="38" t="s">
        <v>1316</v>
      </c>
      <c r="R7220" s="38" t="s">
        <v>19144</v>
      </c>
      <c r="Y7220" s="38" t="s">
        <v>1322</v>
      </c>
      <c r="AA7220" s="38" t="s">
        <v>1170</v>
      </c>
      <c r="AE7220" s="38" t="s">
        <v>2950</v>
      </c>
      <c r="AG7220" s="38">
        <v>1</v>
      </c>
      <c r="AH7220" s="38" t="s">
        <v>4439</v>
      </c>
      <c r="AI7220" s="38" t="s">
        <v>4440</v>
      </c>
      <c r="AJ7220" s="38" t="s">
        <v>5835</v>
      </c>
      <c r="AL7220" s="301" t="s">
        <v>27860</v>
      </c>
    </row>
    <row r="7221" spans="1:56" ht="38.25">
      <c r="A7221" s="29">
        <v>1</v>
      </c>
      <c r="B7221" s="29">
        <v>0</v>
      </c>
      <c r="C7221" s="38" t="s">
        <v>27979</v>
      </c>
      <c r="D7221" s="38" t="s">
        <v>27963</v>
      </c>
      <c r="F7221" s="38" t="s">
        <v>26717</v>
      </c>
      <c r="I7221" s="38" t="s">
        <v>4446</v>
      </c>
      <c r="J7221" s="38" t="s">
        <v>27978</v>
      </c>
      <c r="N7221" s="38" t="s">
        <v>1316</v>
      </c>
      <c r="R7221" s="38" t="s">
        <v>19144</v>
      </c>
      <c r="U7221" s="38" t="s">
        <v>27988</v>
      </c>
      <c r="Y7221" s="38" t="s">
        <v>1322</v>
      </c>
      <c r="AA7221" s="38" t="s">
        <v>1170</v>
      </c>
      <c r="AB7221" s="38" t="s">
        <v>16134</v>
      </c>
      <c r="AE7221" s="38" t="s">
        <v>2950</v>
      </c>
      <c r="AG7221" s="38">
        <v>1</v>
      </c>
      <c r="AH7221" s="38" t="s">
        <v>4439</v>
      </c>
      <c r="AI7221" s="38" t="s">
        <v>4440</v>
      </c>
      <c r="AJ7221" s="38" t="s">
        <v>4449</v>
      </c>
      <c r="AK7221" s="38" t="s">
        <v>27991</v>
      </c>
      <c r="AL7221" s="301" t="s">
        <v>27860</v>
      </c>
    </row>
    <row r="7222" spans="1:56" ht="38.25">
      <c r="A7222" s="29">
        <v>1</v>
      </c>
      <c r="B7222" s="29">
        <v>0</v>
      </c>
      <c r="C7222" s="38" t="s">
        <v>27980</v>
      </c>
      <c r="D7222" s="38" t="s">
        <v>27964</v>
      </c>
      <c r="F7222" s="38" t="s">
        <v>26717</v>
      </c>
      <c r="I7222" s="38" t="s">
        <v>4446</v>
      </c>
      <c r="J7222" s="38" t="s">
        <v>27978</v>
      </c>
      <c r="N7222" s="38" t="s">
        <v>1316</v>
      </c>
      <c r="R7222" s="38" t="s">
        <v>19144</v>
      </c>
      <c r="U7222" s="38" t="s">
        <v>27988</v>
      </c>
      <c r="Y7222" s="38" t="s">
        <v>1322</v>
      </c>
      <c r="AA7222" s="38" t="s">
        <v>1170</v>
      </c>
      <c r="AB7222" s="38" t="s">
        <v>16140</v>
      </c>
      <c r="AE7222" s="38" t="s">
        <v>2950</v>
      </c>
      <c r="AG7222" s="38">
        <v>1</v>
      </c>
      <c r="AH7222" s="38" t="s">
        <v>4439</v>
      </c>
      <c r="AI7222" s="38" t="s">
        <v>4440</v>
      </c>
      <c r="AJ7222" s="38" t="s">
        <v>4449</v>
      </c>
      <c r="AK7222" s="38" t="s">
        <v>72</v>
      </c>
      <c r="AL7222" s="301" t="s">
        <v>27860</v>
      </c>
    </row>
    <row r="7223" spans="1:56" ht="38.25">
      <c r="A7223" s="29">
        <v>1</v>
      </c>
      <c r="B7223" s="29">
        <v>0</v>
      </c>
      <c r="C7223" s="38" t="s">
        <v>27981</v>
      </c>
      <c r="D7223" s="38" t="s">
        <v>27965</v>
      </c>
      <c r="F7223" s="38" t="s">
        <v>26717</v>
      </c>
      <c r="I7223" s="38" t="s">
        <v>4446</v>
      </c>
      <c r="J7223" s="38" t="s">
        <v>27978</v>
      </c>
      <c r="N7223" s="38" t="s">
        <v>1316</v>
      </c>
      <c r="R7223" s="38" t="s">
        <v>19144</v>
      </c>
      <c r="U7223" s="38" t="s">
        <v>27988</v>
      </c>
      <c r="Y7223" s="38" t="s">
        <v>1322</v>
      </c>
      <c r="AA7223" s="38" t="s">
        <v>1170</v>
      </c>
      <c r="AB7223" s="38" t="s">
        <v>16144</v>
      </c>
      <c r="AE7223" s="38" t="s">
        <v>2950</v>
      </c>
      <c r="AG7223" s="38">
        <v>1</v>
      </c>
      <c r="AH7223" s="38" t="s">
        <v>4439</v>
      </c>
      <c r="AI7223" s="38" t="s">
        <v>4440</v>
      </c>
      <c r="AJ7223" s="38" t="s">
        <v>4449</v>
      </c>
      <c r="AK7223" s="38" t="s">
        <v>27610</v>
      </c>
      <c r="AL7223" s="301" t="s">
        <v>27860</v>
      </c>
    </row>
    <row r="7224" spans="1:56" ht="25.5">
      <c r="A7224" s="29">
        <v>1</v>
      </c>
      <c r="B7224" s="29">
        <v>0</v>
      </c>
      <c r="C7224" s="38" t="s">
        <v>27982</v>
      </c>
      <c r="D7224" s="38" t="s">
        <v>27966</v>
      </c>
      <c r="F7224" s="38" t="s">
        <v>26717</v>
      </c>
      <c r="I7224" s="38" t="s">
        <v>4438</v>
      </c>
      <c r="J7224" s="38" t="s">
        <v>27953</v>
      </c>
      <c r="N7224" s="38" t="s">
        <v>1316</v>
      </c>
      <c r="R7224" s="38" t="s">
        <v>19144</v>
      </c>
      <c r="Y7224" s="38" t="s">
        <v>1322</v>
      </c>
      <c r="AA7224" s="38" t="s">
        <v>1170</v>
      </c>
      <c r="AE7224" s="38" t="s">
        <v>2950</v>
      </c>
      <c r="AG7224" s="38">
        <v>1</v>
      </c>
      <c r="AH7224" s="38" t="s">
        <v>4439</v>
      </c>
      <c r="AI7224" s="38" t="s">
        <v>4440</v>
      </c>
      <c r="AJ7224" s="38" t="s">
        <v>14542</v>
      </c>
      <c r="AL7224" s="301" t="s">
        <v>27860</v>
      </c>
    </row>
    <row r="7225" spans="1:56" ht="38.25">
      <c r="A7225" s="29">
        <v>1</v>
      </c>
      <c r="B7225" s="29">
        <v>0</v>
      </c>
      <c r="C7225" s="38" t="s">
        <v>27983</v>
      </c>
      <c r="D7225" s="38" t="s">
        <v>27967</v>
      </c>
      <c r="F7225" s="38" t="s">
        <v>26717</v>
      </c>
      <c r="I7225" s="38" t="s">
        <v>4446</v>
      </c>
      <c r="J7225" s="38" t="s">
        <v>27982</v>
      </c>
      <c r="N7225" s="38" t="s">
        <v>1316</v>
      </c>
      <c r="R7225" s="38" t="s">
        <v>19144</v>
      </c>
      <c r="U7225" s="38" t="s">
        <v>27988</v>
      </c>
      <c r="Y7225" s="38" t="s">
        <v>1322</v>
      </c>
      <c r="AA7225" s="38" t="s">
        <v>1170</v>
      </c>
      <c r="AB7225" s="38" t="s">
        <v>16148</v>
      </c>
      <c r="AE7225" s="38" t="s">
        <v>2950</v>
      </c>
      <c r="AG7225" s="38">
        <v>1</v>
      </c>
      <c r="AH7225" s="38" t="s">
        <v>4439</v>
      </c>
      <c r="AI7225" s="38" t="s">
        <v>4440</v>
      </c>
      <c r="AJ7225" s="38" t="s">
        <v>4449</v>
      </c>
      <c r="AK7225" s="38" t="s">
        <v>27610</v>
      </c>
      <c r="AL7225" s="301" t="s">
        <v>27860</v>
      </c>
    </row>
    <row r="7226" spans="1:56" ht="38.25">
      <c r="A7226" s="29">
        <v>1</v>
      </c>
      <c r="B7226" s="29">
        <v>0</v>
      </c>
      <c r="C7226" s="38" t="s">
        <v>27984</v>
      </c>
      <c r="D7226" s="38" t="s">
        <v>27968</v>
      </c>
      <c r="F7226" s="38" t="s">
        <v>26717</v>
      </c>
      <c r="I7226" s="38" t="s">
        <v>4446</v>
      </c>
      <c r="J7226" s="38" t="s">
        <v>27982</v>
      </c>
      <c r="N7226" s="38" t="s">
        <v>1316</v>
      </c>
      <c r="R7226" s="38" t="s">
        <v>19144</v>
      </c>
      <c r="U7226" s="38" t="s">
        <v>27988</v>
      </c>
      <c r="Y7226" s="38" t="s">
        <v>1322</v>
      </c>
      <c r="AA7226" s="38" t="s">
        <v>1170</v>
      </c>
      <c r="AB7226" s="38" t="s">
        <v>16153</v>
      </c>
      <c r="AE7226" s="38" t="s">
        <v>2950</v>
      </c>
      <c r="AG7226" s="38">
        <v>1</v>
      </c>
      <c r="AH7226" s="38" t="s">
        <v>4439</v>
      </c>
      <c r="AI7226" s="38" t="s">
        <v>4440</v>
      </c>
      <c r="AJ7226" s="38" t="s">
        <v>4449</v>
      </c>
      <c r="AK7226" s="38" t="s">
        <v>72</v>
      </c>
      <c r="AL7226" s="301" t="s">
        <v>27860</v>
      </c>
    </row>
    <row r="7227" spans="1:56" ht="38.25">
      <c r="A7227" s="29">
        <v>1</v>
      </c>
      <c r="B7227" s="29">
        <v>0</v>
      </c>
      <c r="C7227" s="38" t="s">
        <v>27985</v>
      </c>
      <c r="D7227" s="38" t="s">
        <v>27969</v>
      </c>
      <c r="F7227" s="38" t="s">
        <v>26717</v>
      </c>
      <c r="I7227" s="38" t="s">
        <v>4446</v>
      </c>
      <c r="J7227" s="38" t="s">
        <v>27982</v>
      </c>
      <c r="N7227" s="38" t="s">
        <v>1316</v>
      </c>
      <c r="R7227" s="38" t="s">
        <v>19144</v>
      </c>
      <c r="U7227" s="38" t="s">
        <v>27988</v>
      </c>
      <c r="Y7227" s="38" t="s">
        <v>1322</v>
      </c>
      <c r="AA7227" s="38" t="s">
        <v>1170</v>
      </c>
      <c r="AB7227" s="38" t="s">
        <v>16161</v>
      </c>
      <c r="AE7227" s="38" t="s">
        <v>2950</v>
      </c>
      <c r="AG7227" s="38">
        <v>1</v>
      </c>
      <c r="AH7227" s="38" t="s">
        <v>4439</v>
      </c>
      <c r="AI7227" s="38" t="s">
        <v>4440</v>
      </c>
      <c r="AJ7227" s="38" t="s">
        <v>4449</v>
      </c>
      <c r="AK7227" s="38" t="s">
        <v>27610</v>
      </c>
      <c r="AL7227" s="301" t="s">
        <v>27860</v>
      </c>
    </row>
    <row r="7228" spans="1:56" ht="25.5">
      <c r="A7228" s="29">
        <v>0</v>
      </c>
      <c r="B7228" s="29">
        <v>0</v>
      </c>
      <c r="C7228" s="38" t="s">
        <v>27993</v>
      </c>
      <c r="F7228" s="38" t="s">
        <v>26717</v>
      </c>
      <c r="I7228" s="38" t="s">
        <v>4431</v>
      </c>
      <c r="J7228" s="406"/>
      <c r="M7228"/>
      <c r="U7228"/>
      <c r="AB7228" s="38" t="s">
        <v>27992</v>
      </c>
      <c r="AE7228" s="38" t="s">
        <v>2950</v>
      </c>
      <c r="AG7228" s="38">
        <v>1</v>
      </c>
      <c r="AJ7228" s="38" t="s">
        <v>15403</v>
      </c>
      <c r="AL7228" s="301" t="s">
        <v>27860</v>
      </c>
      <c r="AR7228" s="29" t="str">
        <f>IF(OR(I7228="Negativmappe",I7228="Negativstreifen",I7228="Diapositivfilm",I7228="Fotomappe;(POSITIVE)",AND(I7228="Kostümfotografie",NOT(AE7228="DT")),AND(I7228="Fotografie",NOT(AE7228="DT")),AND(I7228="Porträtfotografie",NOT(AE7228="DT")),AND(I7228="Fotodokumentation",NOT(AE7228="DT")),AND(I7228="Bühnenbildfotografie",NOT(AE7228="DT"))),"1","0")</f>
        <v>1</v>
      </c>
      <c r="AS7228" s="29">
        <f>AT7228</f>
        <v>0</v>
      </c>
      <c r="AT7228" s="29">
        <v>0</v>
      </c>
      <c r="AW7228" s="29" t="str">
        <f>IF(NOT(AV7228=""),"image/tiff","")</f>
        <v/>
      </c>
      <c r="AX7228" s="29" t="str">
        <f>IF(NOT(AV7228=""),"archival/master","")</f>
        <v/>
      </c>
      <c r="AY7228" s="29" t="str">
        <f>"https://media.mediathek-tanz-theater.de/iiif/2/nvt_"&amp;C7228&amp;".JP2"</f>
        <v>https://media.mediathek-tanz-theater.de/iiif/2/nvt_img-636.JP2</v>
      </c>
      <c r="AZ7228" s="29" t="str">
        <f>IF(NOT(AY7228=""),"image/jp2","")</f>
        <v>image/jp2</v>
      </c>
      <c r="BA7228" s="29" t="str">
        <f>IF(NOT(AY7228=""),"presentation/iiif","")</f>
        <v>presentation/iiif</v>
      </c>
      <c r="BB7228" s="29" t="str">
        <f>"https://media.mediathek-tanz-theater.de/iiif/2/nvt_"&amp;C7228&amp;".JP2/full/100,/0/default.jpg"</f>
        <v>https://media.mediathek-tanz-theater.de/iiif/2/nvt_img-636.JP2/full/100,/0/default.jpg</v>
      </c>
      <c r="BC7228" s="29" t="str">
        <f>IF(NOT(BB7228=""),"image/jpeg","")</f>
        <v>image/jpeg</v>
      </c>
      <c r="BD7228" s="29" t="str">
        <f>IF(NOT(BB7228=""),"presentation/thumbnail","")</f>
        <v>presentation/thumbnail</v>
      </c>
    </row>
    <row r="7229" spans="1:56" ht="25.5">
      <c r="A7229" s="29">
        <v>1</v>
      </c>
      <c r="B7229" s="29">
        <v>0</v>
      </c>
      <c r="C7229" s="38" t="s">
        <v>28010</v>
      </c>
      <c r="D7229" s="38" t="s">
        <v>27994</v>
      </c>
      <c r="F7229" s="38" t="s">
        <v>26717</v>
      </c>
      <c r="I7229" s="38" t="s">
        <v>4438</v>
      </c>
      <c r="J7229" s="38" t="s">
        <v>27993</v>
      </c>
      <c r="N7229" s="38" t="s">
        <v>1316</v>
      </c>
      <c r="R7229" s="38" t="s">
        <v>19144</v>
      </c>
      <c r="Y7229" s="38" t="s">
        <v>1322</v>
      </c>
      <c r="AA7229" s="38" t="s">
        <v>1170</v>
      </c>
      <c r="AE7229" s="38" t="s">
        <v>2950</v>
      </c>
      <c r="AG7229" s="38">
        <v>1</v>
      </c>
      <c r="AH7229" s="38" t="s">
        <v>4439</v>
      </c>
      <c r="AI7229" s="38" t="s">
        <v>4440</v>
      </c>
      <c r="AJ7229" s="38" t="s">
        <v>14273</v>
      </c>
      <c r="AL7229" s="301" t="s">
        <v>27860</v>
      </c>
    </row>
    <row r="7230" spans="1:56" ht="38.25">
      <c r="A7230" s="29">
        <v>1</v>
      </c>
      <c r="B7230" s="29">
        <v>0</v>
      </c>
      <c r="C7230" s="38" t="s">
        <v>28011</v>
      </c>
      <c r="D7230" s="38" t="s">
        <v>27995</v>
      </c>
      <c r="F7230" s="38" t="s">
        <v>26717</v>
      </c>
      <c r="H7230" s="38" t="s">
        <v>28026</v>
      </c>
      <c r="I7230" s="38" t="s">
        <v>4446</v>
      </c>
      <c r="J7230" s="38" t="s">
        <v>28010</v>
      </c>
      <c r="N7230" s="38" t="s">
        <v>1316</v>
      </c>
      <c r="R7230" s="38" t="s">
        <v>19144</v>
      </c>
      <c r="U7230" s="38" t="s">
        <v>4503</v>
      </c>
      <c r="Y7230" s="38" t="s">
        <v>1322</v>
      </c>
      <c r="AA7230" s="38" t="s">
        <v>1170</v>
      </c>
      <c r="AB7230" s="38" t="s">
        <v>16166</v>
      </c>
      <c r="AE7230" s="38" t="s">
        <v>2950</v>
      </c>
      <c r="AG7230" s="38">
        <v>1</v>
      </c>
      <c r="AH7230" s="38" t="s">
        <v>4439</v>
      </c>
      <c r="AI7230" s="38" t="s">
        <v>4440</v>
      </c>
      <c r="AJ7230" s="38" t="s">
        <v>4449</v>
      </c>
      <c r="AK7230" s="38" t="s">
        <v>11174</v>
      </c>
      <c r="AL7230" s="301" t="s">
        <v>27860</v>
      </c>
    </row>
    <row r="7231" spans="1:56" ht="51">
      <c r="A7231" s="29">
        <v>1</v>
      </c>
      <c r="B7231" s="29">
        <v>0</v>
      </c>
      <c r="C7231" s="38" t="s">
        <v>28012</v>
      </c>
      <c r="D7231" s="38" t="s">
        <v>27996</v>
      </c>
      <c r="F7231" s="38" t="s">
        <v>26717</v>
      </c>
      <c r="H7231" s="38" t="s">
        <v>28027</v>
      </c>
      <c r="I7231" s="38" t="s">
        <v>4446</v>
      </c>
      <c r="J7231" s="38" t="s">
        <v>28010</v>
      </c>
      <c r="N7231" s="38" t="s">
        <v>1316</v>
      </c>
      <c r="R7231" s="38" t="s">
        <v>19144</v>
      </c>
      <c r="U7231" s="38" t="s">
        <v>1330</v>
      </c>
      <c r="Y7231" s="38" t="s">
        <v>1322</v>
      </c>
      <c r="AA7231" s="38" t="s">
        <v>1170</v>
      </c>
      <c r="AB7231" s="38" t="s">
        <v>16170</v>
      </c>
      <c r="AE7231" s="38" t="s">
        <v>2950</v>
      </c>
      <c r="AG7231" s="38">
        <v>1</v>
      </c>
      <c r="AH7231" s="38" t="s">
        <v>4439</v>
      </c>
      <c r="AI7231" s="38" t="s">
        <v>4440</v>
      </c>
      <c r="AJ7231" s="38" t="s">
        <v>4449</v>
      </c>
      <c r="AK7231" s="38" t="s">
        <v>72</v>
      </c>
      <c r="AL7231" s="301" t="s">
        <v>27860</v>
      </c>
    </row>
    <row r="7232" spans="1:56" ht="38.25">
      <c r="A7232" s="29">
        <v>1</v>
      </c>
      <c r="B7232" s="29">
        <v>0</v>
      </c>
      <c r="C7232" s="38" t="s">
        <v>28013</v>
      </c>
      <c r="D7232" s="38" t="s">
        <v>27997</v>
      </c>
      <c r="F7232" s="38" t="s">
        <v>26717</v>
      </c>
      <c r="H7232" s="38" t="s">
        <v>28028</v>
      </c>
      <c r="I7232" s="38" t="s">
        <v>4446</v>
      </c>
      <c r="J7232" s="38" t="s">
        <v>28010</v>
      </c>
      <c r="N7232" s="38" t="s">
        <v>1316</v>
      </c>
      <c r="R7232" s="38" t="s">
        <v>19144</v>
      </c>
      <c r="U7232" s="38" t="s">
        <v>1330</v>
      </c>
      <c r="Y7232" s="38" t="s">
        <v>1322</v>
      </c>
      <c r="AA7232" s="38" t="s">
        <v>1170</v>
      </c>
      <c r="AB7232" s="38" t="s">
        <v>16177</v>
      </c>
      <c r="AE7232" s="38" t="s">
        <v>2950</v>
      </c>
      <c r="AG7232" s="38">
        <v>1</v>
      </c>
      <c r="AH7232" s="38" t="s">
        <v>4439</v>
      </c>
      <c r="AI7232" s="38" t="s">
        <v>4440</v>
      </c>
      <c r="AJ7232" s="38" t="s">
        <v>4449</v>
      </c>
      <c r="AK7232" s="38" t="s">
        <v>28032</v>
      </c>
      <c r="AL7232" s="301" t="s">
        <v>27860</v>
      </c>
    </row>
    <row r="7233" spans="1:56" ht="25.5">
      <c r="A7233" s="29">
        <v>1</v>
      </c>
      <c r="B7233" s="29">
        <v>0</v>
      </c>
      <c r="C7233" s="38" t="s">
        <v>28014</v>
      </c>
      <c r="D7233" s="38" t="s">
        <v>27998</v>
      </c>
      <c r="F7233" s="38" t="s">
        <v>26717</v>
      </c>
      <c r="I7233" s="38" t="s">
        <v>4438</v>
      </c>
      <c r="J7233" s="38" t="s">
        <v>27993</v>
      </c>
      <c r="N7233" s="38" t="s">
        <v>1316</v>
      </c>
      <c r="R7233" s="38" t="s">
        <v>19144</v>
      </c>
      <c r="Y7233" s="38" t="s">
        <v>1322</v>
      </c>
      <c r="AA7233" s="38" t="s">
        <v>1170</v>
      </c>
      <c r="AE7233" s="38" t="s">
        <v>2950</v>
      </c>
      <c r="AG7233" s="38">
        <v>1</v>
      </c>
      <c r="AH7233" s="38" t="s">
        <v>4439</v>
      </c>
      <c r="AI7233" s="38" t="s">
        <v>4440</v>
      </c>
      <c r="AJ7233" s="38" t="s">
        <v>25068</v>
      </c>
      <c r="AL7233" s="301" t="s">
        <v>27860</v>
      </c>
    </row>
    <row r="7234" spans="1:56" ht="25.5">
      <c r="A7234" s="29">
        <v>1</v>
      </c>
      <c r="B7234" s="29">
        <v>0</v>
      </c>
      <c r="C7234" s="38" t="s">
        <v>28015</v>
      </c>
      <c r="D7234" s="38" t="s">
        <v>27999</v>
      </c>
      <c r="F7234" s="38" t="s">
        <v>26717</v>
      </c>
      <c r="H7234" s="38" t="s">
        <v>28029</v>
      </c>
      <c r="I7234" s="38" t="s">
        <v>4446</v>
      </c>
      <c r="J7234" s="38" t="s">
        <v>28014</v>
      </c>
      <c r="N7234" s="38" t="s">
        <v>1316</v>
      </c>
      <c r="R7234" s="38" t="s">
        <v>19144</v>
      </c>
      <c r="U7234" s="38" t="s">
        <v>1330</v>
      </c>
      <c r="Y7234" s="38" t="s">
        <v>1322</v>
      </c>
      <c r="AA7234" s="38" t="s">
        <v>1170</v>
      </c>
      <c r="AB7234" s="38" t="s">
        <v>16181</v>
      </c>
      <c r="AE7234" s="38" t="s">
        <v>2950</v>
      </c>
      <c r="AG7234" s="38">
        <v>1</v>
      </c>
      <c r="AH7234" s="38" t="s">
        <v>4439</v>
      </c>
      <c r="AI7234" s="38" t="s">
        <v>4440</v>
      </c>
      <c r="AJ7234" s="38" t="s">
        <v>4449</v>
      </c>
      <c r="AK7234" s="38" t="s">
        <v>72</v>
      </c>
      <c r="AL7234" s="301" t="s">
        <v>27860</v>
      </c>
    </row>
    <row r="7235" spans="1:56" ht="38.25">
      <c r="A7235" s="29">
        <v>1</v>
      </c>
      <c r="B7235" s="29">
        <v>0</v>
      </c>
      <c r="C7235" s="38" t="s">
        <v>28016</v>
      </c>
      <c r="D7235" s="38" t="s">
        <v>28000</v>
      </c>
      <c r="F7235" s="38" t="s">
        <v>26717</v>
      </c>
      <c r="H7235" s="38" t="s">
        <v>28030</v>
      </c>
      <c r="I7235" s="38" t="s">
        <v>4446</v>
      </c>
      <c r="J7235" s="38" t="s">
        <v>28014</v>
      </c>
      <c r="N7235" s="38" t="s">
        <v>1316</v>
      </c>
      <c r="R7235" s="38" t="s">
        <v>19144</v>
      </c>
      <c r="U7235" s="38" t="s">
        <v>1330</v>
      </c>
      <c r="Y7235" s="38" t="s">
        <v>1322</v>
      </c>
      <c r="AA7235" s="38" t="s">
        <v>1170</v>
      </c>
      <c r="AB7235" s="38" t="s">
        <v>16184</v>
      </c>
      <c r="AE7235" s="38" t="s">
        <v>2950</v>
      </c>
      <c r="AG7235" s="38">
        <v>1</v>
      </c>
      <c r="AH7235" s="38" t="s">
        <v>4439</v>
      </c>
      <c r="AI7235" s="38" t="s">
        <v>4440</v>
      </c>
      <c r="AJ7235" s="38" t="s">
        <v>4449</v>
      </c>
      <c r="AK7235" s="38" t="s">
        <v>11170</v>
      </c>
      <c r="AL7235" s="301" t="s">
        <v>27860</v>
      </c>
    </row>
    <row r="7236" spans="1:56" ht="25.5">
      <c r="A7236" s="29">
        <v>1</v>
      </c>
      <c r="B7236" s="29">
        <v>0</v>
      </c>
      <c r="C7236" s="38" t="s">
        <v>28017</v>
      </c>
      <c r="D7236" s="38" t="s">
        <v>28001</v>
      </c>
      <c r="F7236" s="38" t="s">
        <v>26717</v>
      </c>
      <c r="H7236" s="38" t="s">
        <v>28031</v>
      </c>
      <c r="I7236" s="38" t="s">
        <v>4446</v>
      </c>
      <c r="J7236" s="38" t="s">
        <v>28014</v>
      </c>
      <c r="N7236" s="38" t="s">
        <v>1316</v>
      </c>
      <c r="R7236" s="38" t="s">
        <v>19144</v>
      </c>
      <c r="U7236" s="38" t="s">
        <v>1330</v>
      </c>
      <c r="Y7236" s="38" t="s">
        <v>1322</v>
      </c>
      <c r="AA7236" s="38" t="s">
        <v>1170</v>
      </c>
      <c r="AB7236" s="38" t="s">
        <v>16190</v>
      </c>
      <c r="AE7236" s="38" t="s">
        <v>2950</v>
      </c>
      <c r="AG7236" s="38">
        <v>1</v>
      </c>
      <c r="AH7236" s="38" t="s">
        <v>4439</v>
      </c>
      <c r="AI7236" s="38" t="s">
        <v>4440</v>
      </c>
      <c r="AJ7236" s="38" t="s">
        <v>4449</v>
      </c>
      <c r="AK7236" s="38" t="s">
        <v>72</v>
      </c>
      <c r="AL7236" s="301" t="s">
        <v>27860</v>
      </c>
    </row>
    <row r="7237" spans="1:56" ht="25.5">
      <c r="A7237" s="29">
        <v>1</v>
      </c>
      <c r="B7237" s="29">
        <v>0</v>
      </c>
      <c r="C7237" s="38" t="s">
        <v>28018</v>
      </c>
      <c r="D7237" s="38" t="s">
        <v>28002</v>
      </c>
      <c r="F7237" s="38" t="s">
        <v>26717</v>
      </c>
      <c r="I7237" s="38" t="s">
        <v>4438</v>
      </c>
      <c r="J7237" s="38" t="s">
        <v>27993</v>
      </c>
      <c r="N7237" s="38" t="s">
        <v>1316</v>
      </c>
      <c r="R7237" s="38" t="s">
        <v>19144</v>
      </c>
      <c r="Y7237" s="38" t="s">
        <v>1322</v>
      </c>
      <c r="AA7237" s="38" t="s">
        <v>1170</v>
      </c>
      <c r="AE7237" s="38" t="s">
        <v>2950</v>
      </c>
      <c r="AG7237" s="38">
        <v>1</v>
      </c>
      <c r="AH7237" s="38" t="s">
        <v>4439</v>
      </c>
      <c r="AI7237" s="38" t="s">
        <v>4440</v>
      </c>
      <c r="AJ7237" s="38" t="s">
        <v>11478</v>
      </c>
      <c r="AL7237" s="301" t="s">
        <v>27860</v>
      </c>
    </row>
    <row r="7238" spans="1:56" ht="38.25">
      <c r="A7238" s="29">
        <v>1</v>
      </c>
      <c r="B7238" s="29">
        <v>0</v>
      </c>
      <c r="C7238" s="38" t="s">
        <v>28019</v>
      </c>
      <c r="D7238" s="38" t="s">
        <v>28003</v>
      </c>
      <c r="F7238" s="38" t="s">
        <v>26717</v>
      </c>
      <c r="I7238" s="38" t="s">
        <v>4446</v>
      </c>
      <c r="J7238" s="38" t="s">
        <v>28018</v>
      </c>
      <c r="N7238" s="38" t="s">
        <v>1316</v>
      </c>
      <c r="R7238" s="38" t="s">
        <v>19144</v>
      </c>
      <c r="U7238" s="38" t="s">
        <v>1330</v>
      </c>
      <c r="Y7238" s="38" t="s">
        <v>1322</v>
      </c>
      <c r="AA7238" s="38" t="s">
        <v>1170</v>
      </c>
      <c r="AB7238" s="38" t="s">
        <v>16195</v>
      </c>
      <c r="AE7238" s="38" t="s">
        <v>2950</v>
      </c>
      <c r="AG7238" s="38">
        <v>1</v>
      </c>
      <c r="AH7238" s="38" t="s">
        <v>4439</v>
      </c>
      <c r="AI7238" s="38" t="s">
        <v>4440</v>
      </c>
      <c r="AJ7238" s="38" t="s">
        <v>4449</v>
      </c>
      <c r="AK7238" s="38" t="s">
        <v>28033</v>
      </c>
      <c r="AL7238" s="301" t="s">
        <v>27860</v>
      </c>
    </row>
    <row r="7239" spans="1:56" ht="25.5">
      <c r="A7239" s="29">
        <v>1</v>
      </c>
      <c r="B7239" s="29">
        <v>0</v>
      </c>
      <c r="C7239" s="38" t="s">
        <v>28020</v>
      </c>
      <c r="D7239" s="38" t="s">
        <v>28004</v>
      </c>
      <c r="F7239" s="38" t="s">
        <v>26717</v>
      </c>
      <c r="I7239" s="38" t="s">
        <v>4446</v>
      </c>
      <c r="J7239" s="38" t="s">
        <v>28018</v>
      </c>
      <c r="N7239" s="38" t="s">
        <v>1316</v>
      </c>
      <c r="R7239" s="38" t="s">
        <v>19144</v>
      </c>
      <c r="U7239" s="38" t="s">
        <v>1330</v>
      </c>
      <c r="Y7239" s="38" t="s">
        <v>1322</v>
      </c>
      <c r="AA7239" s="38" t="s">
        <v>1170</v>
      </c>
      <c r="AB7239" s="38" t="s">
        <v>16199</v>
      </c>
      <c r="AE7239" s="38" t="s">
        <v>2950</v>
      </c>
      <c r="AG7239" s="38">
        <v>1</v>
      </c>
      <c r="AH7239" s="38" t="s">
        <v>4439</v>
      </c>
      <c r="AI7239" s="38" t="s">
        <v>4440</v>
      </c>
      <c r="AJ7239" s="38" t="s">
        <v>4449</v>
      </c>
      <c r="AK7239" s="38" t="s">
        <v>11170</v>
      </c>
      <c r="AL7239" s="301" t="s">
        <v>27860</v>
      </c>
    </row>
    <row r="7240" spans="1:56" ht="25.5">
      <c r="A7240" s="29">
        <v>1</v>
      </c>
      <c r="B7240" s="29">
        <v>0</v>
      </c>
      <c r="C7240" s="38" t="s">
        <v>28021</v>
      </c>
      <c r="D7240" s="38" t="s">
        <v>28005</v>
      </c>
      <c r="F7240" s="38" t="s">
        <v>26717</v>
      </c>
      <c r="I7240" s="38" t="s">
        <v>4446</v>
      </c>
      <c r="J7240" s="38" t="s">
        <v>28018</v>
      </c>
      <c r="N7240" s="38" t="s">
        <v>1316</v>
      </c>
      <c r="R7240" s="38" t="s">
        <v>19144</v>
      </c>
      <c r="U7240" s="38" t="s">
        <v>1330</v>
      </c>
      <c r="Y7240" s="38" t="s">
        <v>1322</v>
      </c>
      <c r="AA7240" s="38" t="s">
        <v>1170</v>
      </c>
      <c r="AB7240" s="38" t="s">
        <v>16207</v>
      </c>
      <c r="AE7240" s="38" t="s">
        <v>2950</v>
      </c>
      <c r="AG7240" s="38">
        <v>1</v>
      </c>
      <c r="AH7240" s="38" t="s">
        <v>4439</v>
      </c>
      <c r="AI7240" s="38" t="s">
        <v>4440</v>
      </c>
      <c r="AJ7240" s="38" t="s">
        <v>4449</v>
      </c>
      <c r="AK7240" s="38" t="s">
        <v>15440</v>
      </c>
      <c r="AL7240" s="301" t="s">
        <v>27860</v>
      </c>
    </row>
    <row r="7241" spans="1:56" ht="25.5">
      <c r="A7241" s="29">
        <v>1</v>
      </c>
      <c r="B7241" s="29">
        <v>0</v>
      </c>
      <c r="C7241" s="38" t="s">
        <v>28022</v>
      </c>
      <c r="D7241" s="38" t="s">
        <v>28006</v>
      </c>
      <c r="F7241" s="38" t="s">
        <v>26717</v>
      </c>
      <c r="I7241" s="38" t="s">
        <v>4438</v>
      </c>
      <c r="J7241" s="38" t="s">
        <v>27993</v>
      </c>
      <c r="N7241" s="38" t="s">
        <v>1316</v>
      </c>
      <c r="R7241" s="38" t="s">
        <v>19144</v>
      </c>
      <c r="Y7241" s="38" t="s">
        <v>1322</v>
      </c>
      <c r="AA7241" s="38" t="s">
        <v>1170</v>
      </c>
      <c r="AE7241" s="38" t="s">
        <v>2950</v>
      </c>
      <c r="AG7241" s="38">
        <v>1</v>
      </c>
      <c r="AH7241" s="38" t="s">
        <v>4439</v>
      </c>
      <c r="AI7241" s="38" t="s">
        <v>4440</v>
      </c>
      <c r="AJ7241" s="38" t="s">
        <v>25916</v>
      </c>
      <c r="AL7241" s="301" t="s">
        <v>27860</v>
      </c>
    </row>
    <row r="7242" spans="1:56" ht="51">
      <c r="A7242" s="29">
        <v>1</v>
      </c>
      <c r="B7242" s="29">
        <v>0</v>
      </c>
      <c r="C7242" s="38" t="s">
        <v>28023</v>
      </c>
      <c r="D7242" s="38" t="s">
        <v>28007</v>
      </c>
      <c r="F7242" s="38" t="s">
        <v>26717</v>
      </c>
      <c r="I7242" s="38" t="s">
        <v>4446</v>
      </c>
      <c r="J7242" s="38" t="s">
        <v>28022</v>
      </c>
      <c r="N7242" s="38" t="s">
        <v>1316</v>
      </c>
      <c r="R7242" s="38" t="s">
        <v>19144</v>
      </c>
      <c r="U7242" s="38" t="s">
        <v>1330</v>
      </c>
      <c r="Y7242" s="38" t="s">
        <v>1322</v>
      </c>
      <c r="AA7242" s="38" t="s">
        <v>1170</v>
      </c>
      <c r="AB7242" s="38" t="s">
        <v>16210</v>
      </c>
      <c r="AE7242" s="38" t="s">
        <v>2950</v>
      </c>
      <c r="AG7242" s="38">
        <v>1</v>
      </c>
      <c r="AH7242" s="38" t="s">
        <v>4439</v>
      </c>
      <c r="AI7242" s="38" t="s">
        <v>4440</v>
      </c>
      <c r="AJ7242" s="38" t="s">
        <v>4449</v>
      </c>
      <c r="AK7242" s="38" t="s">
        <v>28034</v>
      </c>
      <c r="AL7242" s="301" t="s">
        <v>27860</v>
      </c>
    </row>
    <row r="7243" spans="1:56" ht="25.5">
      <c r="A7243" s="29">
        <v>1</v>
      </c>
      <c r="B7243" s="29">
        <v>0</v>
      </c>
      <c r="C7243" s="38" t="s">
        <v>28024</v>
      </c>
      <c r="D7243" s="38" t="s">
        <v>28008</v>
      </c>
      <c r="F7243" s="38" t="s">
        <v>26717</v>
      </c>
      <c r="I7243" s="38" t="s">
        <v>4446</v>
      </c>
      <c r="J7243" s="38" t="s">
        <v>28022</v>
      </c>
      <c r="N7243" s="38" t="s">
        <v>1316</v>
      </c>
      <c r="R7243" s="38" t="s">
        <v>19144</v>
      </c>
      <c r="U7243" s="38" t="s">
        <v>1330</v>
      </c>
      <c r="Y7243" s="38" t="s">
        <v>1322</v>
      </c>
      <c r="AA7243" s="38" t="s">
        <v>1170</v>
      </c>
      <c r="AB7243" s="38" t="s">
        <v>16218</v>
      </c>
      <c r="AE7243" s="38" t="s">
        <v>2950</v>
      </c>
      <c r="AG7243" s="38">
        <v>1</v>
      </c>
      <c r="AH7243" s="38" t="s">
        <v>4439</v>
      </c>
      <c r="AI7243" s="38" t="s">
        <v>4440</v>
      </c>
      <c r="AJ7243" s="38" t="s">
        <v>4449</v>
      </c>
      <c r="AK7243" s="38" t="s">
        <v>72</v>
      </c>
      <c r="AL7243" s="301" t="s">
        <v>27860</v>
      </c>
    </row>
    <row r="7244" spans="1:56" ht="25.5">
      <c r="A7244" s="29">
        <v>1</v>
      </c>
      <c r="B7244" s="29">
        <v>0</v>
      </c>
      <c r="C7244" s="38" t="s">
        <v>28025</v>
      </c>
      <c r="D7244" s="38" t="s">
        <v>28009</v>
      </c>
      <c r="F7244" s="38" t="s">
        <v>26717</v>
      </c>
      <c r="I7244" s="38" t="s">
        <v>4446</v>
      </c>
      <c r="J7244" s="38" t="s">
        <v>28022</v>
      </c>
      <c r="N7244" s="38" t="s">
        <v>1316</v>
      </c>
      <c r="R7244" s="38" t="s">
        <v>19144</v>
      </c>
      <c r="U7244" s="38" t="s">
        <v>1330</v>
      </c>
      <c r="Y7244" s="38" t="s">
        <v>1322</v>
      </c>
      <c r="AA7244" s="38" t="s">
        <v>1170</v>
      </c>
      <c r="AB7244" s="38" t="s">
        <v>16222</v>
      </c>
      <c r="AE7244" s="38" t="s">
        <v>2950</v>
      </c>
      <c r="AG7244" s="38">
        <v>1</v>
      </c>
      <c r="AH7244" s="38" t="s">
        <v>4439</v>
      </c>
      <c r="AI7244" s="38" t="s">
        <v>4440</v>
      </c>
      <c r="AJ7244" s="38" t="s">
        <v>4449</v>
      </c>
      <c r="AK7244" s="38" t="s">
        <v>15440</v>
      </c>
      <c r="AL7244" s="301" t="s">
        <v>27860</v>
      </c>
    </row>
    <row r="7245" spans="1:56" ht="25.5">
      <c r="A7245" s="29">
        <v>0</v>
      </c>
      <c r="B7245" s="29">
        <v>0</v>
      </c>
      <c r="C7245" s="38" t="s">
        <v>28036</v>
      </c>
      <c r="F7245" s="38" t="s">
        <v>26717</v>
      </c>
      <c r="I7245" s="38" t="s">
        <v>4431</v>
      </c>
      <c r="J7245" s="406"/>
      <c r="M7245"/>
      <c r="U7245"/>
      <c r="AB7245" s="38" t="s">
        <v>28035</v>
      </c>
      <c r="AE7245" s="38" t="s">
        <v>2950</v>
      </c>
      <c r="AG7245" s="38">
        <v>1</v>
      </c>
      <c r="AJ7245" s="38" t="s">
        <v>15403</v>
      </c>
      <c r="AL7245" s="301" t="s">
        <v>27860</v>
      </c>
      <c r="AR7245" s="29" t="str">
        <f>IF(OR(I7245="Negativmappe",I7245="Negativstreifen",I7245="Diapositivfilm",I7245="Fotomappe;(POSITIVE)",AND(I7245="Kostümfotografie",NOT(AE7245="DT")),AND(I7245="Fotografie",NOT(AE7245="DT")),AND(I7245="Porträtfotografie",NOT(AE7245="DT")),AND(I7245="Fotodokumentation",NOT(AE7245="DT")),AND(I7245="Bühnenbildfotografie",NOT(AE7245="DT"))),"1","0")</f>
        <v>1</v>
      </c>
      <c r="AS7245" s="29">
        <f>AT7245</f>
        <v>0</v>
      </c>
      <c r="AT7245" s="29">
        <v>0</v>
      </c>
      <c r="AW7245" s="29" t="str">
        <f>IF(NOT(AV7245=""),"image/tiff","")</f>
        <v/>
      </c>
      <c r="AX7245" s="29" t="str">
        <f>IF(NOT(AV7245=""),"archival/master","")</f>
        <v/>
      </c>
      <c r="AY7245" s="29" t="str">
        <f>"https://media.mediathek-tanz-theater.de/iiif/2/nvt_"&amp;C7245&amp;".JP2"</f>
        <v>https://media.mediathek-tanz-theater.de/iiif/2/nvt_img-637.JP2</v>
      </c>
      <c r="AZ7245" s="29" t="str">
        <f>IF(NOT(AY7245=""),"image/jp2","")</f>
        <v>image/jp2</v>
      </c>
      <c r="BA7245" s="29" t="str">
        <f>IF(NOT(AY7245=""),"presentation/iiif","")</f>
        <v>presentation/iiif</v>
      </c>
      <c r="BB7245" s="29" t="str">
        <f>"https://media.mediathek-tanz-theater.de/iiif/2/nvt_"&amp;C7245&amp;".JP2/full/100,/0/default.jpg"</f>
        <v>https://media.mediathek-tanz-theater.de/iiif/2/nvt_img-637.JP2/full/100,/0/default.jpg</v>
      </c>
      <c r="BC7245" s="29" t="str">
        <f>IF(NOT(BB7245=""),"image/jpeg","")</f>
        <v>image/jpeg</v>
      </c>
      <c r="BD7245" s="29" t="str">
        <f>IF(NOT(BB7245=""),"presentation/thumbnail","")</f>
        <v>presentation/thumbnail</v>
      </c>
    </row>
    <row r="7246" spans="1:56" ht="25.5">
      <c r="A7246" s="29">
        <v>1</v>
      </c>
      <c r="B7246" s="29">
        <v>0</v>
      </c>
      <c r="C7246" s="38" t="s">
        <v>28054</v>
      </c>
      <c r="D7246" s="38" t="s">
        <v>28037</v>
      </c>
      <c r="F7246" s="38" t="s">
        <v>26717</v>
      </c>
      <c r="I7246" s="38" t="s">
        <v>4438</v>
      </c>
      <c r="J7246" s="38" t="s">
        <v>28036</v>
      </c>
      <c r="N7246" s="38" t="s">
        <v>1316</v>
      </c>
      <c r="R7246" s="38" t="s">
        <v>19144</v>
      </c>
      <c r="Y7246" s="38" t="s">
        <v>1322</v>
      </c>
      <c r="AA7246" s="38" t="s">
        <v>1170</v>
      </c>
      <c r="AE7246" s="38" t="s">
        <v>2950</v>
      </c>
      <c r="AG7246" s="38">
        <v>1</v>
      </c>
      <c r="AH7246" s="38" t="s">
        <v>4439</v>
      </c>
      <c r="AI7246" s="38" t="s">
        <v>4440</v>
      </c>
      <c r="AJ7246" s="38" t="s">
        <v>11503</v>
      </c>
      <c r="AL7246" s="301" t="s">
        <v>27860</v>
      </c>
    </row>
    <row r="7247" spans="1:56" ht="51">
      <c r="A7247" s="29">
        <v>1</v>
      </c>
      <c r="B7247" s="29">
        <v>0</v>
      </c>
      <c r="C7247" s="38" t="s">
        <v>28055</v>
      </c>
      <c r="D7247" s="38" t="s">
        <v>28038</v>
      </c>
      <c r="F7247" s="38" t="s">
        <v>26717</v>
      </c>
      <c r="I7247" s="38" t="s">
        <v>4446</v>
      </c>
      <c r="J7247" s="38" t="s">
        <v>28054</v>
      </c>
      <c r="N7247" s="38" t="s">
        <v>1316</v>
      </c>
      <c r="R7247" s="38" t="s">
        <v>19144</v>
      </c>
      <c r="U7247" s="38" t="s">
        <v>28071</v>
      </c>
      <c r="Y7247" s="38" t="s">
        <v>1322</v>
      </c>
      <c r="AA7247" s="38" t="s">
        <v>1170</v>
      </c>
      <c r="AB7247" s="38" t="s">
        <v>16225</v>
      </c>
      <c r="AE7247" s="38" t="s">
        <v>2950</v>
      </c>
      <c r="AG7247" s="38">
        <v>1</v>
      </c>
      <c r="AH7247" s="38" t="s">
        <v>4439</v>
      </c>
      <c r="AI7247" s="38" t="s">
        <v>4440</v>
      </c>
      <c r="AJ7247" s="38" t="s">
        <v>4449</v>
      </c>
      <c r="AK7247" s="38" t="s">
        <v>72</v>
      </c>
      <c r="AL7247" s="301" t="s">
        <v>27860</v>
      </c>
    </row>
    <row r="7248" spans="1:56" ht="63.75">
      <c r="A7248" s="29">
        <v>1</v>
      </c>
      <c r="B7248" s="29">
        <v>0</v>
      </c>
      <c r="C7248" s="38" t="s">
        <v>28056</v>
      </c>
      <c r="D7248" s="38" t="s">
        <v>28039</v>
      </c>
      <c r="F7248" s="38" t="s">
        <v>26717</v>
      </c>
      <c r="I7248" s="38" t="s">
        <v>4446</v>
      </c>
      <c r="J7248" s="38" t="s">
        <v>28054</v>
      </c>
      <c r="N7248" s="38" t="s">
        <v>1316</v>
      </c>
      <c r="R7248" s="38" t="s">
        <v>19144</v>
      </c>
      <c r="U7248" s="38" t="s">
        <v>28072</v>
      </c>
      <c r="Y7248" s="38" t="s">
        <v>1322</v>
      </c>
      <c r="AA7248" s="38" t="s">
        <v>1170</v>
      </c>
      <c r="AB7248" s="38" t="s">
        <v>16230</v>
      </c>
      <c r="AE7248" s="38" t="s">
        <v>2950</v>
      </c>
      <c r="AG7248" s="38">
        <v>1</v>
      </c>
      <c r="AH7248" s="38" t="s">
        <v>4439</v>
      </c>
      <c r="AI7248" s="38" t="s">
        <v>4440</v>
      </c>
      <c r="AJ7248" s="38" t="s">
        <v>4449</v>
      </c>
      <c r="AK7248" s="38" t="s">
        <v>72</v>
      </c>
      <c r="AL7248" s="301" t="s">
        <v>27860</v>
      </c>
    </row>
    <row r="7249" spans="1:38" ht="51">
      <c r="A7249" s="29">
        <v>1</v>
      </c>
      <c r="B7249" s="29">
        <v>0</v>
      </c>
      <c r="C7249" s="38" t="s">
        <v>28057</v>
      </c>
      <c r="D7249" s="38" t="s">
        <v>28040</v>
      </c>
      <c r="F7249" s="38" t="s">
        <v>26717</v>
      </c>
      <c r="I7249" s="38" t="s">
        <v>4446</v>
      </c>
      <c r="J7249" s="38" t="s">
        <v>28054</v>
      </c>
      <c r="N7249" s="38" t="s">
        <v>1316</v>
      </c>
      <c r="R7249" s="38" t="s">
        <v>19144</v>
      </c>
      <c r="U7249" s="38" t="s">
        <v>28073</v>
      </c>
      <c r="Y7249" s="38" t="s">
        <v>1322</v>
      </c>
      <c r="AA7249" s="38" t="s">
        <v>1170</v>
      </c>
      <c r="AB7249" s="38" t="s">
        <v>16234</v>
      </c>
      <c r="AE7249" s="38" t="s">
        <v>2950</v>
      </c>
      <c r="AG7249" s="38">
        <v>1</v>
      </c>
      <c r="AH7249" s="38" t="s">
        <v>4439</v>
      </c>
      <c r="AI7249" s="38" t="s">
        <v>4440</v>
      </c>
      <c r="AJ7249" s="38" t="s">
        <v>4449</v>
      </c>
      <c r="AK7249" s="38" t="s">
        <v>28074</v>
      </c>
      <c r="AL7249" s="301" t="s">
        <v>27860</v>
      </c>
    </row>
    <row r="7250" spans="1:38" ht="25.5">
      <c r="A7250" s="29">
        <v>1</v>
      </c>
      <c r="B7250" s="29">
        <v>0</v>
      </c>
      <c r="C7250" s="38" t="s">
        <v>28058</v>
      </c>
      <c r="D7250" s="38" t="s">
        <v>28041</v>
      </c>
      <c r="F7250" s="38" t="s">
        <v>26717</v>
      </c>
      <c r="I7250" s="38" t="s">
        <v>4438</v>
      </c>
      <c r="J7250" s="38" t="s">
        <v>28036</v>
      </c>
      <c r="N7250" s="38" t="s">
        <v>1316</v>
      </c>
      <c r="R7250" s="38" t="s">
        <v>19144</v>
      </c>
      <c r="Y7250" s="38" t="s">
        <v>1322</v>
      </c>
      <c r="AA7250" s="38" t="s">
        <v>1170</v>
      </c>
      <c r="AE7250" s="38" t="s">
        <v>2950</v>
      </c>
      <c r="AG7250" s="38">
        <v>1</v>
      </c>
      <c r="AH7250" s="38" t="s">
        <v>4439</v>
      </c>
      <c r="AI7250" s="38" t="s">
        <v>4440</v>
      </c>
      <c r="AJ7250" s="38" t="s">
        <v>5900</v>
      </c>
      <c r="AL7250" s="301" t="s">
        <v>27860</v>
      </c>
    </row>
    <row r="7251" spans="1:38" ht="25.5">
      <c r="A7251" s="29">
        <v>1</v>
      </c>
      <c r="B7251" s="29">
        <v>0</v>
      </c>
      <c r="C7251" s="38" t="s">
        <v>28059</v>
      </c>
      <c r="D7251" s="38" t="s">
        <v>28042</v>
      </c>
      <c r="F7251" s="38" t="s">
        <v>26717</v>
      </c>
      <c r="I7251" s="38" t="s">
        <v>4446</v>
      </c>
      <c r="J7251" s="38" t="s">
        <v>28058</v>
      </c>
      <c r="N7251" s="38" t="s">
        <v>1316</v>
      </c>
      <c r="R7251" s="38" t="s">
        <v>19144</v>
      </c>
      <c r="U7251" s="38" t="s">
        <v>1330</v>
      </c>
      <c r="Y7251" s="38" t="s">
        <v>1322</v>
      </c>
      <c r="AA7251" s="38" t="s">
        <v>1170</v>
      </c>
      <c r="AB7251" s="38" t="s">
        <v>16237</v>
      </c>
      <c r="AE7251" s="38" t="s">
        <v>2950</v>
      </c>
      <c r="AG7251" s="38">
        <v>1</v>
      </c>
      <c r="AH7251" s="38" t="s">
        <v>4439</v>
      </c>
      <c r="AI7251" s="38" t="s">
        <v>4440</v>
      </c>
      <c r="AJ7251" s="38" t="s">
        <v>4449</v>
      </c>
      <c r="AK7251" s="38" t="s">
        <v>27819</v>
      </c>
      <c r="AL7251" s="301" t="s">
        <v>27860</v>
      </c>
    </row>
    <row r="7252" spans="1:38" ht="25.5">
      <c r="A7252" s="29">
        <v>1</v>
      </c>
      <c r="B7252" s="29">
        <v>0</v>
      </c>
      <c r="C7252" s="38" t="s">
        <v>28060</v>
      </c>
      <c r="D7252" s="38" t="s">
        <v>28043</v>
      </c>
      <c r="F7252" s="38" t="s">
        <v>26717</v>
      </c>
      <c r="I7252" s="38" t="s">
        <v>4446</v>
      </c>
      <c r="J7252" s="38" t="s">
        <v>28058</v>
      </c>
      <c r="N7252" s="38" t="s">
        <v>1316</v>
      </c>
      <c r="R7252" s="38" t="s">
        <v>19144</v>
      </c>
      <c r="U7252" s="38" t="s">
        <v>5166</v>
      </c>
      <c r="Y7252" s="38" t="s">
        <v>1322</v>
      </c>
      <c r="AA7252" s="38" t="s">
        <v>1170</v>
      </c>
      <c r="AB7252" s="38" t="s">
        <v>16242</v>
      </c>
      <c r="AE7252" s="38" t="s">
        <v>2950</v>
      </c>
      <c r="AG7252" s="38">
        <v>1</v>
      </c>
      <c r="AH7252" s="38" t="s">
        <v>4439</v>
      </c>
      <c r="AI7252" s="38" t="s">
        <v>4440</v>
      </c>
      <c r="AJ7252" s="38" t="s">
        <v>4449</v>
      </c>
      <c r="AK7252" s="38" t="s">
        <v>27819</v>
      </c>
      <c r="AL7252" s="301" t="s">
        <v>27860</v>
      </c>
    </row>
    <row r="7253" spans="1:38" ht="25.5">
      <c r="A7253" s="29">
        <v>1</v>
      </c>
      <c r="B7253" s="29">
        <v>0</v>
      </c>
      <c r="C7253" s="38" t="s">
        <v>28061</v>
      </c>
      <c r="D7253" s="38" t="s">
        <v>28044</v>
      </c>
      <c r="F7253" s="38" t="s">
        <v>26717</v>
      </c>
      <c r="I7253" s="38" t="s">
        <v>4446</v>
      </c>
      <c r="J7253" s="38" t="s">
        <v>28058</v>
      </c>
      <c r="N7253" s="38" t="s">
        <v>1316</v>
      </c>
      <c r="R7253" s="38" t="s">
        <v>19144</v>
      </c>
      <c r="U7253" s="38" t="s">
        <v>5166</v>
      </c>
      <c r="Y7253" s="38" t="s">
        <v>1322</v>
      </c>
      <c r="AA7253" s="38" t="s">
        <v>1170</v>
      </c>
      <c r="AB7253" s="38" t="s">
        <v>16246</v>
      </c>
      <c r="AE7253" s="38" t="s">
        <v>2950</v>
      </c>
      <c r="AG7253" s="38">
        <v>1</v>
      </c>
      <c r="AH7253" s="38" t="s">
        <v>4439</v>
      </c>
      <c r="AI7253" s="38" t="s">
        <v>4440</v>
      </c>
      <c r="AJ7253" s="38" t="s">
        <v>4449</v>
      </c>
      <c r="AK7253" s="38" t="s">
        <v>72</v>
      </c>
      <c r="AL7253" s="301" t="s">
        <v>27860</v>
      </c>
    </row>
    <row r="7254" spans="1:38" ht="25.5">
      <c r="A7254" s="29">
        <v>1</v>
      </c>
      <c r="B7254" s="29">
        <v>0</v>
      </c>
      <c r="C7254" s="38" t="s">
        <v>28062</v>
      </c>
      <c r="D7254" s="38" t="s">
        <v>28045</v>
      </c>
      <c r="F7254" s="38" t="s">
        <v>26717</v>
      </c>
      <c r="I7254" s="38" t="s">
        <v>4438</v>
      </c>
      <c r="J7254" s="38" t="s">
        <v>28036</v>
      </c>
      <c r="N7254" s="38" t="s">
        <v>1316</v>
      </c>
      <c r="R7254" s="38" t="s">
        <v>19144</v>
      </c>
      <c r="Y7254" s="38" t="s">
        <v>1322</v>
      </c>
      <c r="AA7254" s="38" t="s">
        <v>1170</v>
      </c>
      <c r="AE7254" s="38" t="s">
        <v>2950</v>
      </c>
      <c r="AG7254" s="38">
        <v>1</v>
      </c>
      <c r="AH7254" s="38" t="s">
        <v>4439</v>
      </c>
      <c r="AI7254" s="38" t="s">
        <v>4440</v>
      </c>
      <c r="AJ7254" s="38" t="s">
        <v>12883</v>
      </c>
      <c r="AL7254" s="301" t="s">
        <v>27860</v>
      </c>
    </row>
    <row r="7255" spans="1:38" ht="25.5">
      <c r="A7255" s="29">
        <v>1</v>
      </c>
      <c r="B7255" s="29">
        <v>0</v>
      </c>
      <c r="C7255" s="38" t="s">
        <v>28063</v>
      </c>
      <c r="D7255" s="38" t="s">
        <v>28046</v>
      </c>
      <c r="F7255" s="38" t="s">
        <v>26717</v>
      </c>
      <c r="I7255" s="38" t="s">
        <v>4446</v>
      </c>
      <c r="J7255" s="38" t="s">
        <v>28062</v>
      </c>
      <c r="N7255" s="38" t="s">
        <v>1316</v>
      </c>
      <c r="R7255" s="38" t="s">
        <v>19144</v>
      </c>
      <c r="U7255" s="38" t="s">
        <v>5166</v>
      </c>
      <c r="Y7255" s="38" t="s">
        <v>1322</v>
      </c>
      <c r="AA7255" s="38" t="s">
        <v>1170</v>
      </c>
      <c r="AB7255" s="38" t="s">
        <v>16250</v>
      </c>
      <c r="AE7255" s="38" t="s">
        <v>2950</v>
      </c>
      <c r="AG7255" s="38">
        <v>1</v>
      </c>
      <c r="AH7255" s="38" t="s">
        <v>4439</v>
      </c>
      <c r="AI7255" s="38" t="s">
        <v>4440</v>
      </c>
      <c r="AJ7255" s="38" t="s">
        <v>4449</v>
      </c>
      <c r="AK7255" s="38" t="s">
        <v>72</v>
      </c>
      <c r="AL7255" s="301" t="s">
        <v>27860</v>
      </c>
    </row>
    <row r="7256" spans="1:38" ht="25.5">
      <c r="A7256" s="29">
        <v>1</v>
      </c>
      <c r="B7256" s="29">
        <v>0</v>
      </c>
      <c r="C7256" s="38" t="s">
        <v>28064</v>
      </c>
      <c r="D7256" s="38" t="s">
        <v>28047</v>
      </c>
      <c r="F7256" s="38" t="s">
        <v>26717</v>
      </c>
      <c r="I7256" s="38" t="s">
        <v>4446</v>
      </c>
      <c r="J7256" s="38" t="s">
        <v>28062</v>
      </c>
      <c r="N7256" s="38" t="s">
        <v>1316</v>
      </c>
      <c r="R7256" s="38" t="s">
        <v>19144</v>
      </c>
      <c r="U7256" s="38" t="s">
        <v>5166</v>
      </c>
      <c r="Y7256" s="38" t="s">
        <v>1322</v>
      </c>
      <c r="AA7256" s="38" t="s">
        <v>1170</v>
      </c>
      <c r="AB7256" s="38" t="s">
        <v>16256</v>
      </c>
      <c r="AE7256" s="38" t="s">
        <v>2950</v>
      </c>
      <c r="AG7256" s="38">
        <v>1</v>
      </c>
      <c r="AH7256" s="38" t="s">
        <v>4439</v>
      </c>
      <c r="AI7256" s="38" t="s">
        <v>4440</v>
      </c>
      <c r="AJ7256" s="38" t="s">
        <v>4449</v>
      </c>
      <c r="AK7256" s="38" t="s">
        <v>72</v>
      </c>
      <c r="AL7256" s="301" t="s">
        <v>27860</v>
      </c>
    </row>
    <row r="7257" spans="1:38" ht="25.5">
      <c r="A7257" s="29">
        <v>1</v>
      </c>
      <c r="B7257" s="29">
        <v>0</v>
      </c>
      <c r="C7257" s="38" t="s">
        <v>28065</v>
      </c>
      <c r="D7257" s="38" t="s">
        <v>28048</v>
      </c>
      <c r="F7257" s="38" t="s">
        <v>26717</v>
      </c>
      <c r="I7257" s="38" t="s">
        <v>4446</v>
      </c>
      <c r="J7257" s="38" t="s">
        <v>28062</v>
      </c>
      <c r="N7257" s="38" t="s">
        <v>1316</v>
      </c>
      <c r="R7257" s="38" t="s">
        <v>19144</v>
      </c>
      <c r="U7257" s="38" t="s">
        <v>5166</v>
      </c>
      <c r="Y7257" s="38" t="s">
        <v>1322</v>
      </c>
      <c r="AA7257" s="38" t="s">
        <v>1170</v>
      </c>
      <c r="AB7257" s="38" t="s">
        <v>16259</v>
      </c>
      <c r="AE7257" s="38" t="s">
        <v>2950</v>
      </c>
      <c r="AG7257" s="38">
        <v>1</v>
      </c>
      <c r="AH7257" s="38" t="s">
        <v>4439</v>
      </c>
      <c r="AI7257" s="38" t="s">
        <v>4440</v>
      </c>
      <c r="AJ7257" s="38" t="s">
        <v>4449</v>
      </c>
      <c r="AK7257" s="38" t="s">
        <v>72</v>
      </c>
      <c r="AL7257" s="301" t="s">
        <v>27860</v>
      </c>
    </row>
    <row r="7258" spans="1:38" ht="25.5">
      <c r="A7258" s="29">
        <v>1</v>
      </c>
      <c r="B7258" s="29">
        <v>0</v>
      </c>
      <c r="C7258" s="38" t="s">
        <v>28066</v>
      </c>
      <c r="D7258" s="38" t="s">
        <v>28049</v>
      </c>
      <c r="F7258" s="38" t="s">
        <v>26717</v>
      </c>
      <c r="I7258" s="38" t="s">
        <v>4438</v>
      </c>
      <c r="J7258" s="38" t="s">
        <v>28036</v>
      </c>
      <c r="N7258" s="38" t="s">
        <v>1316</v>
      </c>
      <c r="R7258" s="38" t="s">
        <v>19144</v>
      </c>
      <c r="Y7258" s="38" t="s">
        <v>1322</v>
      </c>
      <c r="AA7258" s="38" t="s">
        <v>1170</v>
      </c>
      <c r="AE7258" s="38" t="s">
        <v>2950</v>
      </c>
      <c r="AG7258" s="38">
        <v>1</v>
      </c>
      <c r="AH7258" s="38" t="s">
        <v>4439</v>
      </c>
      <c r="AI7258" s="38" t="s">
        <v>4440</v>
      </c>
      <c r="AJ7258" s="38" t="s">
        <v>16534</v>
      </c>
      <c r="AL7258" s="301" t="s">
        <v>27860</v>
      </c>
    </row>
    <row r="7259" spans="1:38" ht="25.5">
      <c r="A7259" s="29">
        <v>1</v>
      </c>
      <c r="B7259" s="29">
        <v>0</v>
      </c>
      <c r="C7259" s="38" t="s">
        <v>28067</v>
      </c>
      <c r="D7259" s="38" t="s">
        <v>28050</v>
      </c>
      <c r="F7259" s="38" t="s">
        <v>26717</v>
      </c>
      <c r="I7259" s="38" t="s">
        <v>4446</v>
      </c>
      <c r="J7259" s="38" t="s">
        <v>28066</v>
      </c>
      <c r="N7259" s="38" t="s">
        <v>1316</v>
      </c>
      <c r="R7259" s="38" t="s">
        <v>19144</v>
      </c>
      <c r="U7259" s="38" t="s">
        <v>15494</v>
      </c>
      <c r="Y7259" s="38" t="s">
        <v>1322</v>
      </c>
      <c r="AA7259" s="38" t="s">
        <v>1170</v>
      </c>
      <c r="AB7259" s="38" t="s">
        <v>16263</v>
      </c>
      <c r="AE7259" s="38" t="s">
        <v>2950</v>
      </c>
      <c r="AG7259" s="38">
        <v>1</v>
      </c>
      <c r="AH7259" s="38" t="s">
        <v>4439</v>
      </c>
      <c r="AI7259" s="38" t="s">
        <v>4440</v>
      </c>
      <c r="AJ7259" s="38" t="s">
        <v>4449</v>
      </c>
      <c r="AK7259" s="38" t="s">
        <v>72</v>
      </c>
      <c r="AL7259" s="301" t="s">
        <v>27860</v>
      </c>
    </row>
    <row r="7260" spans="1:38" ht="25.5">
      <c r="A7260" s="29">
        <v>1</v>
      </c>
      <c r="B7260" s="29">
        <v>0</v>
      </c>
      <c r="C7260" s="38" t="s">
        <v>28068</v>
      </c>
      <c r="D7260" s="38" t="s">
        <v>28051</v>
      </c>
      <c r="F7260" s="38" t="s">
        <v>26717</v>
      </c>
      <c r="I7260" s="38" t="s">
        <v>4446</v>
      </c>
      <c r="J7260" s="38" t="s">
        <v>28066</v>
      </c>
      <c r="N7260" s="38" t="s">
        <v>1316</v>
      </c>
      <c r="R7260" s="38" t="s">
        <v>19144</v>
      </c>
      <c r="U7260" s="38" t="s">
        <v>15494</v>
      </c>
      <c r="Y7260" s="38" t="s">
        <v>1322</v>
      </c>
      <c r="AA7260" s="38" t="s">
        <v>1170</v>
      </c>
      <c r="AB7260" s="38" t="s">
        <v>16267</v>
      </c>
      <c r="AE7260" s="38" t="s">
        <v>2950</v>
      </c>
      <c r="AG7260" s="38">
        <v>1</v>
      </c>
      <c r="AH7260" s="38" t="s">
        <v>4439</v>
      </c>
      <c r="AI7260" s="38" t="s">
        <v>4440</v>
      </c>
      <c r="AJ7260" s="38" t="s">
        <v>4449</v>
      </c>
      <c r="AK7260" s="38" t="s">
        <v>72</v>
      </c>
      <c r="AL7260" s="301" t="s">
        <v>27860</v>
      </c>
    </row>
    <row r="7261" spans="1:38" ht="25.5">
      <c r="A7261" s="29">
        <v>1</v>
      </c>
      <c r="B7261" s="29">
        <v>0</v>
      </c>
      <c r="C7261" s="38" t="s">
        <v>28069</v>
      </c>
      <c r="D7261" s="38" t="s">
        <v>28052</v>
      </c>
      <c r="F7261" s="38" t="s">
        <v>26717</v>
      </c>
      <c r="I7261" s="38" t="s">
        <v>4446</v>
      </c>
      <c r="J7261" s="38" t="s">
        <v>28066</v>
      </c>
      <c r="N7261" s="38" t="s">
        <v>1316</v>
      </c>
      <c r="R7261" s="38" t="s">
        <v>19144</v>
      </c>
      <c r="U7261" s="38" t="s">
        <v>15494</v>
      </c>
      <c r="Y7261" s="38" t="s">
        <v>1322</v>
      </c>
      <c r="AA7261" s="38" t="s">
        <v>1170</v>
      </c>
      <c r="AB7261" s="38" t="s">
        <v>16276</v>
      </c>
      <c r="AE7261" s="38" t="s">
        <v>2950</v>
      </c>
      <c r="AG7261" s="38">
        <v>1</v>
      </c>
      <c r="AH7261" s="38" t="s">
        <v>4439</v>
      </c>
      <c r="AI7261" s="38" t="s">
        <v>4440</v>
      </c>
      <c r="AJ7261" s="38" t="s">
        <v>4449</v>
      </c>
      <c r="AK7261" s="38" t="s">
        <v>72</v>
      </c>
      <c r="AL7261" s="301" t="s">
        <v>27860</v>
      </c>
    </row>
    <row r="7262" spans="1:38" ht="25.5">
      <c r="A7262" s="29">
        <v>1</v>
      </c>
      <c r="B7262" s="29">
        <v>0</v>
      </c>
      <c r="C7262" s="38" t="s">
        <v>28070</v>
      </c>
      <c r="D7262" s="38" t="s">
        <v>28053</v>
      </c>
      <c r="F7262" s="38" t="s">
        <v>26717</v>
      </c>
      <c r="I7262" s="38" t="s">
        <v>4446</v>
      </c>
      <c r="J7262" s="38" t="s">
        <v>28066</v>
      </c>
      <c r="N7262" s="38" t="s">
        <v>1316</v>
      </c>
      <c r="R7262" s="38" t="s">
        <v>19144</v>
      </c>
      <c r="U7262" s="38" t="s">
        <v>15494</v>
      </c>
      <c r="Y7262" s="38" t="s">
        <v>1322</v>
      </c>
      <c r="AA7262" s="38" t="s">
        <v>1170</v>
      </c>
      <c r="AB7262" s="38" t="s">
        <v>16280</v>
      </c>
      <c r="AE7262" s="38" t="s">
        <v>2950</v>
      </c>
      <c r="AG7262" s="38">
        <v>1</v>
      </c>
      <c r="AH7262" s="38" t="s">
        <v>4439</v>
      </c>
      <c r="AI7262" s="38" t="s">
        <v>4440</v>
      </c>
      <c r="AJ7262" s="38" t="s">
        <v>4449</v>
      </c>
      <c r="AK7262" s="38" t="s">
        <v>72</v>
      </c>
      <c r="AL7262" s="301" t="s">
        <v>27860</v>
      </c>
    </row>
  </sheetData>
  <mergeCells count="10">
    <mergeCell ref="AN1:AP1"/>
    <mergeCell ref="A1:H1"/>
    <mergeCell ref="X1:AA1"/>
    <mergeCell ref="AH3:AI3"/>
    <mergeCell ref="K1:M1"/>
    <mergeCell ref="N1:Q1"/>
    <mergeCell ref="R1:T1"/>
    <mergeCell ref="U1:W1"/>
    <mergeCell ref="I1:J1"/>
    <mergeCell ref="AB1:AM1"/>
  </mergeCells>
  <phoneticPr fontId="40" type="noConversion"/>
  <conditionalFormatting sqref="AT1:AU1541 AT4237:AU4253 AT4255:AU4266 AT4268:AU4279 AT4281:AU4292 AT4294:AU4310 AT4312:AU4326 AT4328:AU4344 AT4346:AU4357 AT1544:AU1581 AT4359:AU4370 AT4372:AU4385 AT4387:AU4400 AT4402:AU4415 AT4417:AU4429 AT4431:AU4447 AT4449:AU4462 AT4464:AU4477 AT4479:AU4492 AT4494:AU4507 AT4509:AU4514 AT4516:AU4529 AT4531:AU4551 AT4553:AU4566 AT4568:AU4581 AT4583:AU4592 AT4594:AU4603 AT4605:AU4618 AT4620:AU4633 AT4635:AU4648 AT4650:AU4663 AT4665:AU4676 AT4678:AU4687 AT4689:AU4696 AT4698:AU4711 AT4713:AU4724 AT4726:AU4779 AT4781:AU4800 AT4802:AU4818 AT4820:AU4860 AT4862:AU4902 AT4904:AU4944 AT4946:AU4997 AT4999:AU5002 AT5004:AU5056 AT5058:AU5102 AT5104:AU5148 AT5150:AU5194 AT5196:AU5240 AT5242:AU5288 AT5290:AU5334 AT5336:AU5375 AT5377:AU5422 AT5424:AU5468 AT5470:AU5478 AT5480:AU5488 AT5490:AU5498 AT5500:AU5511 AT5513:AU5559 AT5561:AU5565 AT5567:AU5583 AT5585:AU5600 AT5602:AU5618 AT5620:AU5636 AT5638:AU5653 AT5655:AU5671 AT5673:AU5689 AT5691:AU5707 AT5709:AU5725 AT5727:AU5742 AT5744:AU5756 AT5758:AU5774 AT5776:AU5792 AT5794:AU5810 AT5812:AU5827 AT5829:AU5845 AT5847:AU5863 AT5865:AU5880 AT5882:AU5898 AT5900:AU5915 AT5917:AU5933 AT5935:AU5950 AT5952:AU5968 AT5970:AU5984 AT5986:AU6001 AT6003:AU6024 AT6026:AU6072 AT6074:AU6089 AT6091:AU6102 AT6104:AU6119 AT6121:AU6154 AT6156:AU6170 AT6172:AU6184 AT6186:AU6203 AT6205:AU6219 AT6221:AU6235 AT6237:AU6246 AT6248:AU6256 AT6258:AU6275 AT6277:AU6291 AT1586:AU4235 AT6293:AU6308 AT6313:AU6329 AT6331:AU6345 AT6347:AU6361 AT6363:AU6374 AT6376:AU6390 AT6392:AU6408 AT6410:AU6432 AT6434:AU6457 AT6459:AU6474 AT6476:AU6486 AT6488:AU6505 AT6507:AU6523 AT6525:AU6541 AT6543:AU6562 AT6564:AU6580 AT6582:AU6590 AT6592:AU6607 AT6609:AU6624 AT6626:AU6640 AT6642:AU6664 AT6666:AU6682 AT6684:AU6695 AT6697:AU6715 AT6717:AU6761 AT6763:AU6779 AT6781:AU6797 AT6799:AU6814 AT6816:AU6831 AT6833:AU6849 AT6851:AU6867 AT6869:AU6876 AT6878:AU6884 AT6886:AU6914 AT6916:AU6932 AT6934:AU6950 AT6952:AU6966 AT6968:AU6983 AT6985:AU7001 AT7003:AU7018 AT7020:AU7036 AT7038:AU7054 AT7056:AU7064 AT7066:AU7072 AT7074:AU7090 AT7092:AU7107 AT7109:AU7124 AT7126:AU7142 AT7144:AU7159 AT7161:AU7175 AT7177:AU7193 AT7195:AU7210 AT7212:AU7227 AT7229:AU7244 AT7246:AU1048576">
    <cfRule type="cellIs" dxfId="157" priority="159" operator="equal">
      <formula>1</formula>
    </cfRule>
  </conditionalFormatting>
  <conditionalFormatting sqref="AT4236:AU4236">
    <cfRule type="cellIs" dxfId="156" priority="158" operator="equal">
      <formula>1</formula>
    </cfRule>
  </conditionalFormatting>
  <conditionalFormatting sqref="AT4254:AU4254">
    <cfRule type="cellIs" dxfId="155" priority="157" operator="equal">
      <formula>1</formula>
    </cfRule>
  </conditionalFormatting>
  <conditionalFormatting sqref="AT4267:AU4267">
    <cfRule type="cellIs" dxfId="154" priority="156" operator="equal">
      <formula>1</formula>
    </cfRule>
  </conditionalFormatting>
  <conditionalFormatting sqref="AT4280:AU4280">
    <cfRule type="cellIs" dxfId="153" priority="155" operator="equal">
      <formula>1</formula>
    </cfRule>
  </conditionalFormatting>
  <conditionalFormatting sqref="AT4293:AU4293">
    <cfRule type="cellIs" dxfId="152" priority="154" operator="equal">
      <formula>1</formula>
    </cfRule>
  </conditionalFormatting>
  <conditionalFormatting sqref="AT4311:AU4311">
    <cfRule type="cellIs" dxfId="151" priority="153" operator="equal">
      <formula>1</formula>
    </cfRule>
  </conditionalFormatting>
  <conditionalFormatting sqref="AT4327:AU4327">
    <cfRule type="cellIs" dxfId="150" priority="152" operator="equal">
      <formula>1</formula>
    </cfRule>
  </conditionalFormatting>
  <conditionalFormatting sqref="AT4345:AU4345">
    <cfRule type="cellIs" dxfId="149" priority="151" operator="equal">
      <formula>1</formula>
    </cfRule>
  </conditionalFormatting>
  <conditionalFormatting sqref="AT1542:AU1542">
    <cfRule type="cellIs" dxfId="148" priority="150" operator="equal">
      <formula>1</formula>
    </cfRule>
  </conditionalFormatting>
  <conditionalFormatting sqref="AT1543:AU1543">
    <cfRule type="cellIs" dxfId="147" priority="149" operator="equal">
      <formula>1</formula>
    </cfRule>
  </conditionalFormatting>
  <conditionalFormatting sqref="AT1582:AU1585">
    <cfRule type="cellIs" dxfId="146" priority="148" operator="equal">
      <formula>1</formula>
    </cfRule>
  </conditionalFormatting>
  <conditionalFormatting sqref="AT4358:AU4358">
    <cfRule type="cellIs" dxfId="145" priority="147" operator="equal">
      <formula>1</formula>
    </cfRule>
  </conditionalFormatting>
  <conditionalFormatting sqref="AT4371:AU4371">
    <cfRule type="cellIs" dxfId="144" priority="146" operator="equal">
      <formula>1</formula>
    </cfRule>
  </conditionalFormatting>
  <conditionalFormatting sqref="AT4386:AU4386">
    <cfRule type="cellIs" dxfId="143" priority="145" operator="equal">
      <formula>1</formula>
    </cfRule>
  </conditionalFormatting>
  <conditionalFormatting sqref="AT4401:AU4401">
    <cfRule type="cellIs" dxfId="142" priority="144" operator="equal">
      <formula>1</formula>
    </cfRule>
  </conditionalFormatting>
  <conditionalFormatting sqref="AT4416:AU4416">
    <cfRule type="cellIs" dxfId="141" priority="143" operator="equal">
      <formula>1</formula>
    </cfRule>
  </conditionalFormatting>
  <conditionalFormatting sqref="AT4430:AU4430">
    <cfRule type="cellIs" dxfId="140" priority="142" operator="equal">
      <formula>1</formula>
    </cfRule>
  </conditionalFormatting>
  <conditionalFormatting sqref="AT4448:AU4448">
    <cfRule type="cellIs" dxfId="139" priority="141" operator="equal">
      <formula>1</formula>
    </cfRule>
  </conditionalFormatting>
  <conditionalFormatting sqref="AT4463:AU4463">
    <cfRule type="cellIs" dxfId="138" priority="140" operator="equal">
      <formula>1</formula>
    </cfRule>
  </conditionalFormatting>
  <conditionalFormatting sqref="AT4478:AU4478">
    <cfRule type="cellIs" dxfId="137" priority="139" operator="equal">
      <formula>1</formula>
    </cfRule>
  </conditionalFormatting>
  <conditionalFormatting sqref="AT4493:AU4493">
    <cfRule type="cellIs" dxfId="136" priority="138" operator="equal">
      <formula>1</formula>
    </cfRule>
  </conditionalFormatting>
  <conditionalFormatting sqref="AT4508:AU4508">
    <cfRule type="cellIs" dxfId="135" priority="137" operator="equal">
      <formula>1</formula>
    </cfRule>
  </conditionalFormatting>
  <conditionalFormatting sqref="AT4515:AU4515">
    <cfRule type="cellIs" dxfId="134" priority="136" operator="equal">
      <formula>1</formula>
    </cfRule>
  </conditionalFormatting>
  <conditionalFormatting sqref="AT4530:AU4530">
    <cfRule type="cellIs" dxfId="133" priority="135" operator="equal">
      <formula>1</formula>
    </cfRule>
  </conditionalFormatting>
  <conditionalFormatting sqref="AT4552:AU4552">
    <cfRule type="cellIs" dxfId="132" priority="134" operator="equal">
      <formula>1</formula>
    </cfRule>
  </conditionalFormatting>
  <conditionalFormatting sqref="AT4567:AU4567">
    <cfRule type="cellIs" dxfId="131" priority="133" operator="equal">
      <formula>1</formula>
    </cfRule>
  </conditionalFormatting>
  <conditionalFormatting sqref="AT4582:AU4582">
    <cfRule type="cellIs" dxfId="130" priority="132" operator="equal">
      <formula>1</formula>
    </cfRule>
  </conditionalFormatting>
  <conditionalFormatting sqref="AT4593:AU4593">
    <cfRule type="cellIs" dxfId="129" priority="131" operator="equal">
      <formula>1</formula>
    </cfRule>
  </conditionalFormatting>
  <conditionalFormatting sqref="AT4604:AU4604">
    <cfRule type="cellIs" dxfId="128" priority="130" operator="equal">
      <formula>1</formula>
    </cfRule>
  </conditionalFormatting>
  <conditionalFormatting sqref="AT4619:AU4619">
    <cfRule type="cellIs" dxfId="127" priority="129" operator="equal">
      <formula>1</formula>
    </cfRule>
  </conditionalFormatting>
  <conditionalFormatting sqref="AT4634:AU4634">
    <cfRule type="cellIs" dxfId="126" priority="128" operator="equal">
      <formula>1</formula>
    </cfRule>
  </conditionalFormatting>
  <conditionalFormatting sqref="AT4649:AU4649">
    <cfRule type="cellIs" dxfId="125" priority="127" operator="equal">
      <formula>1</formula>
    </cfRule>
  </conditionalFormatting>
  <conditionalFormatting sqref="AT4664:AU4664">
    <cfRule type="cellIs" dxfId="124" priority="126" operator="equal">
      <formula>1</formula>
    </cfRule>
  </conditionalFormatting>
  <conditionalFormatting sqref="AT4677:AU4677">
    <cfRule type="cellIs" dxfId="123" priority="125" operator="equal">
      <formula>1</formula>
    </cfRule>
  </conditionalFormatting>
  <conditionalFormatting sqref="AT4688:AU4688">
    <cfRule type="cellIs" dxfId="122" priority="124" operator="equal">
      <formula>1</formula>
    </cfRule>
  </conditionalFormatting>
  <conditionalFormatting sqref="AT4697:AU4697">
    <cfRule type="cellIs" dxfId="121" priority="123" operator="equal">
      <formula>1</formula>
    </cfRule>
  </conditionalFormatting>
  <conditionalFormatting sqref="AT4712:AU4712">
    <cfRule type="cellIs" dxfId="120" priority="122" operator="equal">
      <formula>1</formula>
    </cfRule>
  </conditionalFormatting>
  <conditionalFormatting sqref="AT4725:AU4725">
    <cfRule type="cellIs" dxfId="119" priority="121" operator="equal">
      <formula>1</formula>
    </cfRule>
  </conditionalFormatting>
  <conditionalFormatting sqref="AT4780:AU4780">
    <cfRule type="cellIs" dxfId="118" priority="120" operator="equal">
      <formula>1</formula>
    </cfRule>
  </conditionalFormatting>
  <conditionalFormatting sqref="AT4801:AU4801">
    <cfRule type="cellIs" dxfId="117" priority="119" operator="equal">
      <formula>1</formula>
    </cfRule>
  </conditionalFormatting>
  <conditionalFormatting sqref="AT4819:AU4819">
    <cfRule type="cellIs" dxfId="116" priority="118" operator="equal">
      <formula>1</formula>
    </cfRule>
  </conditionalFormatting>
  <conditionalFormatting sqref="AT4861:AU4861">
    <cfRule type="cellIs" dxfId="115" priority="117" operator="equal">
      <formula>1</formula>
    </cfRule>
  </conditionalFormatting>
  <conditionalFormatting sqref="AT4903:AU4903">
    <cfRule type="cellIs" dxfId="114" priority="116" operator="equal">
      <formula>1</formula>
    </cfRule>
  </conditionalFormatting>
  <conditionalFormatting sqref="AT4945:AU4945">
    <cfRule type="cellIs" dxfId="113" priority="115" operator="equal">
      <formula>1</formula>
    </cfRule>
  </conditionalFormatting>
  <conditionalFormatting sqref="AT4998:AU4998">
    <cfRule type="cellIs" dxfId="112" priority="114" operator="equal">
      <formula>1</formula>
    </cfRule>
  </conditionalFormatting>
  <conditionalFormatting sqref="AT5003:AU5003">
    <cfRule type="cellIs" dxfId="111" priority="113" operator="equal">
      <formula>1</formula>
    </cfRule>
  </conditionalFormatting>
  <conditionalFormatting sqref="AT5057:AU5057">
    <cfRule type="cellIs" dxfId="110" priority="112" operator="equal">
      <formula>1</formula>
    </cfRule>
  </conditionalFormatting>
  <conditionalFormatting sqref="AT5103:AU5103">
    <cfRule type="cellIs" dxfId="109" priority="111" operator="equal">
      <formula>1</formula>
    </cfRule>
  </conditionalFormatting>
  <conditionalFormatting sqref="AT5149:AU5149">
    <cfRule type="cellIs" dxfId="108" priority="110" operator="equal">
      <formula>1</formula>
    </cfRule>
  </conditionalFormatting>
  <conditionalFormatting sqref="AT5195:AU5195">
    <cfRule type="cellIs" dxfId="107" priority="109" operator="equal">
      <formula>1</formula>
    </cfRule>
  </conditionalFormatting>
  <conditionalFormatting sqref="AT5241:AU5241">
    <cfRule type="cellIs" dxfId="106" priority="108" operator="equal">
      <formula>1</formula>
    </cfRule>
  </conditionalFormatting>
  <conditionalFormatting sqref="AT5289:AU5289">
    <cfRule type="cellIs" dxfId="105" priority="107" operator="equal">
      <formula>1</formula>
    </cfRule>
  </conditionalFormatting>
  <conditionalFormatting sqref="AT5335:AU5335">
    <cfRule type="cellIs" dxfId="104" priority="106" operator="equal">
      <formula>1</formula>
    </cfRule>
  </conditionalFormatting>
  <conditionalFormatting sqref="AT5376:AU5376">
    <cfRule type="cellIs" dxfId="103" priority="105" operator="equal">
      <formula>1</formula>
    </cfRule>
  </conditionalFormatting>
  <conditionalFormatting sqref="AT5423:AU5423">
    <cfRule type="cellIs" dxfId="102" priority="104" operator="equal">
      <formula>1</formula>
    </cfRule>
  </conditionalFormatting>
  <conditionalFormatting sqref="AT5469:AU5469">
    <cfRule type="cellIs" dxfId="101" priority="103" operator="equal">
      <formula>1</formula>
    </cfRule>
  </conditionalFormatting>
  <conditionalFormatting sqref="AT5479:AU5479">
    <cfRule type="cellIs" dxfId="100" priority="102" operator="equal">
      <formula>1</formula>
    </cfRule>
  </conditionalFormatting>
  <conditionalFormatting sqref="AT5489:AU5489">
    <cfRule type="cellIs" dxfId="99" priority="101" operator="equal">
      <formula>1</formula>
    </cfRule>
  </conditionalFormatting>
  <conditionalFormatting sqref="AT5499:AU5499">
    <cfRule type="cellIs" dxfId="98" priority="100" operator="equal">
      <formula>1</formula>
    </cfRule>
  </conditionalFormatting>
  <conditionalFormatting sqref="AT5512:AU5512">
    <cfRule type="cellIs" dxfId="97" priority="99" operator="equal">
      <formula>1</formula>
    </cfRule>
  </conditionalFormatting>
  <conditionalFormatting sqref="AT5560:AU5560">
    <cfRule type="cellIs" dxfId="96" priority="98" operator="equal">
      <formula>1</formula>
    </cfRule>
  </conditionalFormatting>
  <conditionalFormatting sqref="AT5566:AU5566">
    <cfRule type="cellIs" dxfId="95" priority="97" operator="equal">
      <formula>1</formula>
    </cfRule>
  </conditionalFormatting>
  <conditionalFormatting sqref="AT5584:AU5584">
    <cfRule type="cellIs" dxfId="94" priority="96" operator="equal">
      <formula>1</formula>
    </cfRule>
  </conditionalFormatting>
  <conditionalFormatting sqref="AT5601:AU5601">
    <cfRule type="cellIs" dxfId="93" priority="95" operator="equal">
      <formula>1</formula>
    </cfRule>
  </conditionalFormatting>
  <conditionalFormatting sqref="AT5619:AU5619">
    <cfRule type="cellIs" dxfId="92" priority="94" operator="equal">
      <formula>1</formula>
    </cfRule>
  </conditionalFormatting>
  <conditionalFormatting sqref="AT5637:AU5637">
    <cfRule type="cellIs" dxfId="91" priority="93" operator="equal">
      <formula>1</formula>
    </cfRule>
  </conditionalFormatting>
  <conditionalFormatting sqref="AT5654:AU5654">
    <cfRule type="cellIs" dxfId="90" priority="92" operator="equal">
      <formula>1</formula>
    </cfRule>
  </conditionalFormatting>
  <conditionalFormatting sqref="AT5672:AU5672">
    <cfRule type="cellIs" dxfId="89" priority="91" operator="equal">
      <formula>1</formula>
    </cfRule>
  </conditionalFormatting>
  <conditionalFormatting sqref="AT5690:AU5690">
    <cfRule type="cellIs" dxfId="88" priority="90" operator="equal">
      <formula>1</formula>
    </cfRule>
  </conditionalFormatting>
  <conditionalFormatting sqref="AT5708:AU5708">
    <cfRule type="cellIs" dxfId="87" priority="89" operator="equal">
      <formula>1</formula>
    </cfRule>
  </conditionalFormatting>
  <conditionalFormatting sqref="AT5726:AU5726">
    <cfRule type="cellIs" dxfId="86" priority="88" operator="equal">
      <formula>1</formula>
    </cfRule>
  </conditionalFormatting>
  <conditionalFormatting sqref="AT5743:AU5743">
    <cfRule type="cellIs" dxfId="85" priority="87" operator="equal">
      <formula>1</formula>
    </cfRule>
  </conditionalFormatting>
  <conditionalFormatting sqref="AT5757:AU5757">
    <cfRule type="cellIs" dxfId="84" priority="86" operator="equal">
      <formula>1</formula>
    </cfRule>
  </conditionalFormatting>
  <conditionalFormatting sqref="AT5775:AU5775">
    <cfRule type="cellIs" dxfId="83" priority="85" operator="equal">
      <formula>1</formula>
    </cfRule>
  </conditionalFormatting>
  <conditionalFormatting sqref="AT5793:AU5793">
    <cfRule type="cellIs" dxfId="82" priority="84" operator="equal">
      <formula>1</formula>
    </cfRule>
  </conditionalFormatting>
  <conditionalFormatting sqref="AT5811:AU5811">
    <cfRule type="cellIs" dxfId="81" priority="83" operator="equal">
      <formula>1</formula>
    </cfRule>
  </conditionalFormatting>
  <conditionalFormatting sqref="AT5828:AU5828">
    <cfRule type="cellIs" dxfId="80" priority="82" operator="equal">
      <formula>1</formula>
    </cfRule>
  </conditionalFormatting>
  <conditionalFormatting sqref="AT5846:AU5846">
    <cfRule type="cellIs" dxfId="79" priority="81" operator="equal">
      <formula>1</formula>
    </cfRule>
  </conditionalFormatting>
  <conditionalFormatting sqref="AT5864:AU5864">
    <cfRule type="cellIs" dxfId="78" priority="80" operator="equal">
      <formula>1</formula>
    </cfRule>
  </conditionalFormatting>
  <conditionalFormatting sqref="AT5881:AU5881">
    <cfRule type="cellIs" dxfId="77" priority="79" operator="equal">
      <formula>1</formula>
    </cfRule>
  </conditionalFormatting>
  <conditionalFormatting sqref="AT5899:AU5899">
    <cfRule type="cellIs" dxfId="76" priority="78" operator="equal">
      <formula>1</formula>
    </cfRule>
  </conditionalFormatting>
  <conditionalFormatting sqref="AT5916:AU5916">
    <cfRule type="cellIs" dxfId="75" priority="77" operator="equal">
      <formula>1</formula>
    </cfRule>
  </conditionalFormatting>
  <conditionalFormatting sqref="AT5934:AU5934">
    <cfRule type="cellIs" dxfId="74" priority="76" operator="equal">
      <formula>1</formula>
    </cfRule>
  </conditionalFormatting>
  <conditionalFormatting sqref="AT5951:AU5951">
    <cfRule type="cellIs" dxfId="73" priority="75" operator="equal">
      <formula>1</formula>
    </cfRule>
  </conditionalFormatting>
  <conditionalFormatting sqref="AT5969:AU5969">
    <cfRule type="cellIs" dxfId="72" priority="74" operator="equal">
      <formula>1</formula>
    </cfRule>
  </conditionalFormatting>
  <conditionalFormatting sqref="AT5985:AU5985">
    <cfRule type="cellIs" dxfId="71" priority="73" operator="equal">
      <formula>1</formula>
    </cfRule>
  </conditionalFormatting>
  <conditionalFormatting sqref="AT6002:AU6002">
    <cfRule type="cellIs" dxfId="70" priority="72" operator="equal">
      <formula>1</formula>
    </cfRule>
  </conditionalFormatting>
  <conditionalFormatting sqref="AT6025:AU6025">
    <cfRule type="cellIs" dxfId="69" priority="71" operator="equal">
      <formula>1</formula>
    </cfRule>
  </conditionalFormatting>
  <conditionalFormatting sqref="AT6073:AU6073">
    <cfRule type="cellIs" dxfId="68" priority="70" operator="equal">
      <formula>1</formula>
    </cfRule>
  </conditionalFormatting>
  <conditionalFormatting sqref="AT6090:AU6090">
    <cfRule type="cellIs" dxfId="67" priority="69" operator="equal">
      <formula>1</formula>
    </cfRule>
  </conditionalFormatting>
  <conditionalFormatting sqref="AT6103:AU6103">
    <cfRule type="cellIs" dxfId="66" priority="68" operator="equal">
      <formula>1</formula>
    </cfRule>
  </conditionalFormatting>
  <conditionalFormatting sqref="AT6120:AU6120">
    <cfRule type="cellIs" dxfId="65" priority="67" operator="equal">
      <formula>1</formula>
    </cfRule>
  </conditionalFormatting>
  <conditionalFormatting sqref="AT6155:AU6155">
    <cfRule type="cellIs" dxfId="64" priority="66" operator="equal">
      <formula>1</formula>
    </cfRule>
  </conditionalFormatting>
  <conditionalFormatting sqref="AT6171:AU6171">
    <cfRule type="cellIs" dxfId="63" priority="65" operator="equal">
      <formula>1</formula>
    </cfRule>
  </conditionalFormatting>
  <conditionalFormatting sqref="AT6185:AU6185">
    <cfRule type="cellIs" dxfId="62" priority="64" operator="equal">
      <formula>1</formula>
    </cfRule>
  </conditionalFormatting>
  <conditionalFormatting sqref="AT6204:AU6204">
    <cfRule type="cellIs" dxfId="61" priority="63" operator="equal">
      <formula>1</formula>
    </cfRule>
  </conditionalFormatting>
  <conditionalFormatting sqref="AT6220:AU6220">
    <cfRule type="cellIs" dxfId="60" priority="62" operator="equal">
      <formula>1</formula>
    </cfRule>
  </conditionalFormatting>
  <conditionalFormatting sqref="AT6236:AU6236">
    <cfRule type="cellIs" dxfId="59" priority="61" operator="equal">
      <formula>1</formula>
    </cfRule>
  </conditionalFormatting>
  <conditionalFormatting sqref="AT6247:AU6247">
    <cfRule type="cellIs" dxfId="58" priority="60" operator="equal">
      <formula>1</formula>
    </cfRule>
  </conditionalFormatting>
  <conditionalFormatting sqref="AT6257:AU6257">
    <cfRule type="cellIs" dxfId="57" priority="59" operator="equal">
      <formula>1</formula>
    </cfRule>
  </conditionalFormatting>
  <conditionalFormatting sqref="AT6276:AU6276">
    <cfRule type="cellIs" dxfId="56" priority="58" operator="equal">
      <formula>1</formula>
    </cfRule>
  </conditionalFormatting>
  <conditionalFormatting sqref="AT6292:AU6292">
    <cfRule type="cellIs" dxfId="55" priority="57" operator="equal">
      <formula>1</formula>
    </cfRule>
  </conditionalFormatting>
  <conditionalFormatting sqref="AT6312:AU6312">
    <cfRule type="cellIs" dxfId="54" priority="54" operator="equal">
      <formula>1</formula>
    </cfRule>
  </conditionalFormatting>
  <conditionalFormatting sqref="AT6309:AU6311">
    <cfRule type="cellIs" dxfId="53" priority="55" operator="equal">
      <formula>1</formula>
    </cfRule>
  </conditionalFormatting>
  <conditionalFormatting sqref="AT6330:AU6330">
    <cfRule type="cellIs" dxfId="52" priority="53" operator="equal">
      <formula>1</formula>
    </cfRule>
  </conditionalFormatting>
  <conditionalFormatting sqref="AT6346:AU6346">
    <cfRule type="cellIs" dxfId="51" priority="52" operator="equal">
      <formula>1</formula>
    </cfRule>
  </conditionalFormatting>
  <conditionalFormatting sqref="AT6362:AU6362">
    <cfRule type="cellIs" dxfId="50" priority="51" operator="equal">
      <formula>1</formula>
    </cfRule>
  </conditionalFormatting>
  <conditionalFormatting sqref="AT6375:AU6375">
    <cfRule type="cellIs" dxfId="49" priority="50" operator="equal">
      <formula>1</formula>
    </cfRule>
  </conditionalFormatting>
  <conditionalFormatting sqref="AT6391:AU6391">
    <cfRule type="cellIs" dxfId="48" priority="49" operator="equal">
      <formula>1</formula>
    </cfRule>
  </conditionalFormatting>
  <conditionalFormatting sqref="AT6409:AU6409">
    <cfRule type="cellIs" dxfId="47" priority="48" operator="equal">
      <formula>1</formula>
    </cfRule>
  </conditionalFormatting>
  <conditionalFormatting sqref="AT6433:AU6433">
    <cfRule type="cellIs" dxfId="46" priority="47" operator="equal">
      <formula>1</formula>
    </cfRule>
  </conditionalFormatting>
  <conditionalFormatting sqref="AT6475:AU6475">
    <cfRule type="cellIs" dxfId="45" priority="45" operator="equal">
      <formula>1</formula>
    </cfRule>
  </conditionalFormatting>
  <conditionalFormatting sqref="AT6458:AU6458">
    <cfRule type="cellIs" dxfId="44" priority="46" operator="equal">
      <formula>1</formula>
    </cfRule>
  </conditionalFormatting>
  <conditionalFormatting sqref="AT6487:AU6487">
    <cfRule type="cellIs" dxfId="43" priority="44" operator="equal">
      <formula>1</formula>
    </cfRule>
  </conditionalFormatting>
  <conditionalFormatting sqref="AT6506:AU6506">
    <cfRule type="cellIs" dxfId="42" priority="43" operator="equal">
      <formula>1</formula>
    </cfRule>
  </conditionalFormatting>
  <conditionalFormatting sqref="AT6524:AU6524">
    <cfRule type="cellIs" dxfId="41" priority="42" operator="equal">
      <formula>1</formula>
    </cfRule>
  </conditionalFormatting>
  <conditionalFormatting sqref="AT6542:AU6542">
    <cfRule type="cellIs" dxfId="40" priority="41" operator="equal">
      <formula>1</formula>
    </cfRule>
  </conditionalFormatting>
  <conditionalFormatting sqref="AT6563:AU6563">
    <cfRule type="cellIs" dxfId="39" priority="40" operator="equal">
      <formula>1</formula>
    </cfRule>
  </conditionalFormatting>
  <conditionalFormatting sqref="AT6581:AU6581">
    <cfRule type="cellIs" dxfId="38" priority="39" operator="equal">
      <formula>1</formula>
    </cfRule>
  </conditionalFormatting>
  <conditionalFormatting sqref="AT6591:AU6591">
    <cfRule type="cellIs" dxfId="37" priority="38" operator="equal">
      <formula>1</formula>
    </cfRule>
  </conditionalFormatting>
  <conditionalFormatting sqref="AT6608:AU6608">
    <cfRule type="cellIs" dxfId="36" priority="37" operator="equal">
      <formula>1</formula>
    </cfRule>
  </conditionalFormatting>
  <conditionalFormatting sqref="AT6625:AU6625">
    <cfRule type="cellIs" dxfId="35" priority="36" operator="equal">
      <formula>1</formula>
    </cfRule>
  </conditionalFormatting>
  <conditionalFormatting sqref="AT6641:AU6641">
    <cfRule type="cellIs" dxfId="34" priority="35" operator="equal">
      <formula>1</formula>
    </cfRule>
  </conditionalFormatting>
  <conditionalFormatting sqref="AT6665:AU6665">
    <cfRule type="cellIs" dxfId="33" priority="34" operator="equal">
      <formula>1</formula>
    </cfRule>
  </conditionalFormatting>
  <conditionalFormatting sqref="AT6683:AU6683">
    <cfRule type="cellIs" dxfId="32" priority="33" operator="equal">
      <formula>1</formula>
    </cfRule>
  </conditionalFormatting>
  <conditionalFormatting sqref="AT6696:AU6696">
    <cfRule type="cellIs" dxfId="31" priority="32" operator="equal">
      <formula>1</formula>
    </cfRule>
  </conditionalFormatting>
  <conditionalFormatting sqref="AT6716:AU6716">
    <cfRule type="cellIs" dxfId="30" priority="31" operator="equal">
      <formula>1</formula>
    </cfRule>
  </conditionalFormatting>
  <conditionalFormatting sqref="AT6762:AU6762">
    <cfRule type="cellIs" dxfId="29" priority="30" operator="equal">
      <formula>1</formula>
    </cfRule>
  </conditionalFormatting>
  <conditionalFormatting sqref="AT6780:AU6780">
    <cfRule type="cellIs" dxfId="28" priority="29" operator="equal">
      <formula>1</formula>
    </cfRule>
  </conditionalFormatting>
  <conditionalFormatting sqref="AT6798:AU6798">
    <cfRule type="cellIs" dxfId="27" priority="28" operator="equal">
      <formula>1</formula>
    </cfRule>
  </conditionalFormatting>
  <conditionalFormatting sqref="AT6815:AU6815">
    <cfRule type="cellIs" dxfId="26" priority="27" operator="equal">
      <formula>1</formula>
    </cfRule>
  </conditionalFormatting>
  <conditionalFormatting sqref="AT6832:AU6832">
    <cfRule type="cellIs" dxfId="25" priority="26" operator="equal">
      <formula>1</formula>
    </cfRule>
  </conditionalFormatting>
  <conditionalFormatting sqref="AT6850:AU6850">
    <cfRule type="cellIs" dxfId="24" priority="25" operator="equal">
      <formula>1</formula>
    </cfRule>
  </conditionalFormatting>
  <conditionalFormatting sqref="AT6868:AU6868">
    <cfRule type="cellIs" dxfId="23" priority="24" operator="equal">
      <formula>1</formula>
    </cfRule>
  </conditionalFormatting>
  <conditionalFormatting sqref="AT6877:AU6877">
    <cfRule type="cellIs" dxfId="22" priority="23" operator="equal">
      <formula>1</formula>
    </cfRule>
  </conditionalFormatting>
  <conditionalFormatting sqref="AT6885:AU6885">
    <cfRule type="cellIs" dxfId="21" priority="22" operator="equal">
      <formula>1</formula>
    </cfRule>
  </conditionalFormatting>
  <conditionalFormatting sqref="AT6915:AU6915">
    <cfRule type="cellIs" dxfId="20" priority="21" operator="equal">
      <formula>1</formula>
    </cfRule>
  </conditionalFormatting>
  <conditionalFormatting sqref="AT6933:AU6933">
    <cfRule type="cellIs" dxfId="19" priority="20" operator="equal">
      <formula>1</formula>
    </cfRule>
  </conditionalFormatting>
  <conditionalFormatting sqref="AT6951:AU6951">
    <cfRule type="cellIs" dxfId="18" priority="19" operator="equal">
      <formula>1</formula>
    </cfRule>
  </conditionalFormatting>
  <conditionalFormatting sqref="AT6967:AU6967">
    <cfRule type="cellIs" dxfId="17" priority="18" operator="equal">
      <formula>1</formula>
    </cfRule>
  </conditionalFormatting>
  <conditionalFormatting sqref="AT6984:AU6984">
    <cfRule type="cellIs" dxfId="16" priority="17" operator="equal">
      <formula>1</formula>
    </cfRule>
  </conditionalFormatting>
  <conditionalFormatting sqref="AT7002:AU7002">
    <cfRule type="cellIs" dxfId="15" priority="16" operator="equal">
      <formula>1</formula>
    </cfRule>
  </conditionalFormatting>
  <conditionalFormatting sqref="AT7019:AU7019">
    <cfRule type="cellIs" dxfId="14" priority="15" operator="equal">
      <formula>1</formula>
    </cfRule>
  </conditionalFormatting>
  <conditionalFormatting sqref="AT7037:AU7037">
    <cfRule type="cellIs" dxfId="13" priority="14" operator="equal">
      <formula>1</formula>
    </cfRule>
  </conditionalFormatting>
  <conditionalFormatting sqref="AT7055:AU7055">
    <cfRule type="cellIs" dxfId="12" priority="13" operator="equal">
      <formula>1</formula>
    </cfRule>
  </conditionalFormatting>
  <conditionalFormatting sqref="AT7065:AU7065">
    <cfRule type="cellIs" dxfId="11" priority="12" operator="equal">
      <formula>1</formula>
    </cfRule>
  </conditionalFormatting>
  <conditionalFormatting sqref="AT7073:AU7073">
    <cfRule type="cellIs" dxfId="10" priority="11" operator="equal">
      <formula>1</formula>
    </cfRule>
  </conditionalFormatting>
  <conditionalFormatting sqref="AT7091:AU7091">
    <cfRule type="cellIs" dxfId="9" priority="10" operator="equal">
      <formula>1</formula>
    </cfRule>
  </conditionalFormatting>
  <conditionalFormatting sqref="AT7108:AU7108">
    <cfRule type="cellIs" dxfId="8" priority="9" operator="equal">
      <formula>1</formula>
    </cfRule>
  </conditionalFormatting>
  <conditionalFormatting sqref="AT7125:AU7125">
    <cfRule type="cellIs" dxfId="7" priority="8" operator="equal">
      <formula>1</formula>
    </cfRule>
  </conditionalFormatting>
  <conditionalFormatting sqref="AT7143:AU7143">
    <cfRule type="cellIs" dxfId="6" priority="7" operator="equal">
      <formula>1</formula>
    </cfRule>
  </conditionalFormatting>
  <conditionalFormatting sqref="AT7160:AU7160">
    <cfRule type="cellIs" dxfId="5" priority="6" operator="equal">
      <formula>1</formula>
    </cfRule>
  </conditionalFormatting>
  <conditionalFormatting sqref="AT7176:AU7176">
    <cfRule type="cellIs" dxfId="4" priority="5" operator="equal">
      <formula>1</formula>
    </cfRule>
  </conditionalFormatting>
  <conditionalFormatting sqref="AT7194:AU7194">
    <cfRule type="cellIs" dxfId="3" priority="4" operator="equal">
      <formula>1</formula>
    </cfRule>
  </conditionalFormatting>
  <conditionalFormatting sqref="AT7211:AU7211">
    <cfRule type="cellIs" dxfId="2" priority="3" operator="equal">
      <formula>1</formula>
    </cfRule>
  </conditionalFormatting>
  <conditionalFormatting sqref="AT7228:AU7228">
    <cfRule type="cellIs" dxfId="1" priority="2" operator="equal">
      <formula>1</formula>
    </cfRule>
  </conditionalFormatting>
  <conditionalFormatting sqref="AT7245:AU7245">
    <cfRule type="cellIs" dxfId="0" priority="1" operator="equal">
      <formula>1</formula>
    </cfRule>
  </conditionalFormatting>
  <dataValidations count="1">
    <dataValidation type="list" allowBlank="1" showInputMessage="1" showErrorMessage="1" sqref="J6008 J3144:J3606 J6276 J6257 J6247 J6236 J6220 J6204 J6185 J6171 J6155 J6120 J6103 J6090 J6073 J6025 J1496:J3102 J4649 J6002 J5985 J5969 J5951 J5934 J5916 J5899 J5881 J5864 J5846 J5828 J5811 J5793 J5775 J5757 J5743 J5726 J5708 J5690 J5672 J5654 J5637 J5619 J5601 J5584 J5566 J5560 J5512 J5499 J5489 J5479 J5469 J5423 J5376 J5335 J5289 J5241 J5195 J5149 J5103 J5057 J5020 J5003 J4998 J4945 J4903 J4861 J4819 J4634 J4619 J4612 J4615 J4604 J4593 J4582 J4567 J4552 J4530 J4515 J4508 J4493 J4478 J4463 J4448 J4430 J4416 J4401 J4386 J4371 J4358 J4223 J4209 J4193 J4180 J4162 J4144 J4130 J4112 J4103 J4089 J4072 J4062 J4045 J4027 J4012 J3994 J3990 J3985 J3972 J3948 J3924 J3862 J3843 J3827 J3811 J3799 J3781 J3764 J3703 J3690 J3138:J3142 J3131:J3136 J3124:J3129 J3117:J3122 J3110:J3115 J3719 J3674 J3657 J3640:J3643 J3632:J3634 J3628:J3630 J3636:J3638 J3624:J3626 J3616:J3618 J3612:J3614 J3608:J3610 J3620:J3622 J3736 J3754 J1:J1488 J4236 J4254 J4267 J4280 J4293 J4311 J4327 J4345 J4677 J4688 J4697 J4712 J4725 J4780 J4801 J4664 J6015 J6292 J6312 J6330 J6346 J6362 J6375 J6391 J6409 J6433 J6458 J6475 J6487 J6506 J6524 J6542 J6563 J6581 J6591 J6608 J6625 J6641 J6665 J6683 J6696 J6716 J6762 J6780 J6798 J6815 J6832 J6850 J6868 J6877 J6885 J6915 J6933 J6951 J6967 J6984 J7002 J7019 J7037 J7055 J7073 J7091 J7108 J7125 J7143 J7160 J7176 J7194 J7211 J7228 J7245 J7263:J1048576" xr:uid="{FDC658E3-C532-0448-B09B-145A1382F435}">
      <formula1>$C$6:$C$6188</formula1>
    </dataValidation>
  </dataValidations>
  <hyperlinks>
    <hyperlink ref="AH3" r:id="rId1" display="http://www.getty.edu/vow/AATHierarchy?find=photograph&amp;logic=AND&amp;note=&amp;subjectid=300046300" xr:uid="{C97B5769-8ED9-B147-A565-42270C63836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2"/>
  <headerFooter>
    <oddHeader>&amp;C&amp;12&amp;A</oddHeader>
    <oddFooter>&amp;C&amp;12Page &amp;P</oddFooter>
  </headerFooter>
  <extLst>
    <ext xmlns:x14="http://schemas.microsoft.com/office/spreadsheetml/2009/9/main" uri="{CCE6A557-97BC-4b89-ADB6-D9C93CAAB3DF}">
      <x14:dataValidations xmlns:xm="http://schemas.microsoft.com/office/excel/2006/main" count="14">
        <x14:dataValidation type="list" allowBlank="1" showInputMessage="1" showErrorMessage="1" xr:uid="{B6309F11-0B65-8A4E-8EFE-E9499E12CF25}">
          <x14:formula1>
            <xm:f>Sammlungen!$A$5:$A$500</xm:f>
          </x14:formula1>
          <xm:sqref>M1564:N1569 L1:L1048576</xm:sqref>
        </x14:dataValidation>
        <x14:dataValidation type="list" allowBlank="1" showInputMessage="1" showErrorMessage="1" xr:uid="{76539C73-C51C-9B42-9B02-F2FAED48DD87}">
          <x14:formula1>
            <xm:f>'||_Personen'!$A$5:$A$881</xm:f>
          </x14:formula1>
          <xm:sqref>U4256:U4257 U1573:U4174 V6121:V6124 U6019:V6120 U6122:U6124 V6015:V6018 U5859:V5963 U5985:V6014 U6016:U6018 V5970:V5984 U5969:V5969 U5971:U5984 V5964:V5968 U5965:U5968 V5855:V5858 U5846:V5854 U5856:U5858 V5829:V5845 U5601:V5828 U5830:U5845 V5596:V5600 U5423:V5595 U5597:U5600 V5419:V5422 U5284:V5418 U5420:U5422 U5206:V5270 U5272:U5284 V5271:V5283 U5189:V5198 U5200:U5205 U5049:V5187 U4176:V4254 V4255:V4257 U1544:U1553 V5199:V5205 U4388:U4400 U4258:V4386 V4387:V4400 U4535:U4551 U4401:V4533 V4534:V4551 U4558:U4566 U4552:V4556 V4557:V4566 U4584:U4587 U4567:V4582 V4583:V4587 U4588:V4763 V4764:V4779 U4765:U4779 V4790:V4800 U4791:U4800 U4780:V4789 U4871:U4874 U4801:V4868 V4869:V4873 U4874:V5047 U1133:U1538 U7211:V1048576 U1:U1130 U6986:U7000 U6125:V6984 V6985:V7000 U7057:U7059 U7001:V7055 V7056:V7059 U7204:U7210 U7060:V7199 V7200:V7210 U7200:U7202 V1:V4175</xm:sqref>
        </x14:dataValidation>
        <x14:dataValidation type="list" allowBlank="1" showInputMessage="1" showErrorMessage="1" xr:uid="{163663C9-F5A3-C548-A3EB-93424E391E33}">
          <x14:formula1>
            <xm:f>Serie!$A$5:$A$500</xm:f>
          </x14:formula1>
          <xm:sqref>K1:K1048576</xm:sqref>
        </x14:dataValidation>
        <x14:dataValidation type="list" allowBlank="1" showInputMessage="1" showErrorMessage="1" xr:uid="{0522E0F7-D7D8-0749-9BDD-1CC38A0F413A}">
          <x14:formula1>
            <xm:f>'||_Städte'!$A$2:$A$989</xm:f>
          </x14:formula1>
          <xm:sqref>Z1:Z1048576</xm:sqref>
        </x14:dataValidation>
        <x14:dataValidation type="list" allowBlank="1" showInputMessage="1" showErrorMessage="1" xr:uid="{920FB461-41A3-7143-899A-F824291646FD}">
          <x14:formula1>
            <xm:f>'TYPEN und GLOSSARE'!$G$3:$G$19</xm:f>
          </x14:formula1>
          <xm:sqref>AO1:AO1048576</xm:sqref>
        </x14:dataValidation>
        <x14:dataValidation type="list" allowBlank="1" showInputMessage="1" showErrorMessage="1" xr:uid="{C727A6C6-915C-8446-9ADE-1DEFED7B8C41}">
          <x14:formula1>
            <xm:f>'TYPEN und GLOSSARE'!$V$3:$V$36</xm:f>
          </x14:formula1>
          <xm:sqref>AI1:AI1048576</xm:sqref>
        </x14:dataValidation>
        <x14:dataValidation type="list" allowBlank="1" showInputMessage="1" showErrorMessage="1" xr:uid="{DAEAA788-F462-4A4D-956F-AD112190EF4E}">
          <x14:formula1>
            <xm:f>'TYPEN und GLOSSARE'!$S$3:$S$50</xm:f>
          </x14:formula1>
          <xm:sqref>AH1:AH1048576</xm:sqref>
        </x14:dataValidation>
        <x14:dataValidation type="list" allowBlank="1" showInputMessage="1" showErrorMessage="1" xr:uid="{2E793866-5D94-CA49-A8E1-0F54A967A6B8}">
          <x14:formula1>
            <xm:f>'||_Länder'!$A$2:$A$476</xm:f>
          </x14:formula1>
          <xm:sqref>AA1:AA1048576</xm:sqref>
        </x14:dataValidation>
        <x14:dataValidation type="list" allowBlank="1" showInputMessage="1" showErrorMessage="1" xr:uid="{F2CACED7-6445-2B4E-B074-EDDD59E5C548}">
          <x14:formula1>
            <xm:f>Ereignisse!$A$5:$A$415</xm:f>
          </x14:formula1>
          <xm:sqref>Q1:Q1048576 P6869:P6876 P6968:P1048576 P6952:P6966 P6934:P6950 P6916:P6932 P6886:P6914 P6878:P6884 P6684:P6695 P6434:P6457 P6666:P6682 P6642:P6664 P6626:P6640 P6609:P6624 P6592:P6607 P6582:P6590 P6564:P6580 P6543:P6562 P6525:P6541 P6507:P6523 P6488:P6505 P6476:P6486 P6459:P6474 P6717:P6761 P6763:P6779 P6781:P6797 P6799:P6814 P6816:P6831 P6833:P6849 P6851:P6867 P6697:P6715 P1:P6185</xm:sqref>
        </x14:dataValidation>
        <x14:dataValidation type="list" allowBlank="1" showInputMessage="1" showErrorMessage="1" xr:uid="{ECCDC262-711E-974C-80BF-41CC47722579}">
          <x14:formula1>
            <xm:f>'TYPEN und GLOSSARE'!$A$3:$A$100</xm:f>
          </x14:formula1>
          <xm:sqref>I1:I7049 I7051:I1048576</xm:sqref>
        </x14:dataValidation>
        <x14:dataValidation type="list" allowBlank="1" showInputMessage="1" showErrorMessage="1" xr:uid="{C5584C11-7C63-AC45-82B0-949C0FFEEBB9}">
          <x14:formula1>
            <xm:f>Produktionen!$A$6:$A$496</xm:f>
          </x14:formula1>
          <xm:sqref>N3575 N1:N1563 N3588 N3754 N3736 N3719 N3703 N3690 N3674 N3657 N3643 N3626 N3606 N3763:N6186 N6204 N6220 N6236 N6247 N6257 N6276 N6968:N1048576 N6292 N6312 N6330 N6346 N6362 N6375 N6391 N6409 N6433 N6458 N6475 N6487 N6506 N6524 N6542 N6563 N6581 N6591 N6608 N6625 N6641 N6665 N6763:N6779 N6781:N6797 N6799:N6814 N6816:N6831 N6833:N6849 N6851:N6867 N6869:N6876 N6878:N6884 N6886:N6914 N6916:N6932 N6934:N6950 N6952:N6966 N1570:N3568</xm:sqref>
        </x14:dataValidation>
        <x14:dataValidation type="list" allowBlank="1" showInputMessage="1" showErrorMessage="1" xr:uid="{91BC6CFD-D8A9-1E44-B036-4BF21C481A69}">
          <x14:formula1>
            <xm:f>Produktionen!$A$4:$A$496</xm:f>
          </x14:formula1>
          <xm:sqref>O1:O5 O7:O1048576</xm:sqref>
        </x14:dataValidation>
        <x14:dataValidation type="list" allowBlank="1" showInputMessage="1" showErrorMessage="1" xr:uid="{49262AEF-87E0-4E46-99BD-9C0355584B99}">
          <x14:formula1>
            <xm:f>'||_Veranstaltungsort'!$A$3:$A$974</xm:f>
          </x14:formula1>
          <xm:sqref>Y1:Y431 Y463:Y1048576</xm:sqref>
        </x14:dataValidation>
        <x14:dataValidation type="list" allowBlank="1" showInputMessage="1" showErrorMessage="1" xr:uid="{7653FDD3-A077-4D88-AE56-B2F9E0148397}">
          <x14:formula1>
            <xm:f>'||_Veranstaltungsort'!$A$3:$A$97</xm:f>
          </x14:formula1>
          <xm:sqref>Y432:Y462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rgb="FF0070C0"/>
  </sheetPr>
  <dimension ref="A1:AMD1662"/>
  <sheetViews>
    <sheetView topLeftCell="U1" zoomScale="120" zoomScaleNormal="120" workbookViewId="0">
      <selection activeCell="L37" sqref="L37"/>
    </sheetView>
  </sheetViews>
  <sheetFormatPr baseColWidth="10" defaultColWidth="8.875" defaultRowHeight="14.25"/>
  <cols>
    <col min="1" max="1" width="10.125" style="1" customWidth="1"/>
    <col min="2" max="2" width="10.5" style="1" customWidth="1"/>
    <col min="3" max="3" width="16.125" style="1" customWidth="1"/>
    <col min="4" max="4" width="10.5" style="1" customWidth="1"/>
    <col min="5" max="5" width="14.5" style="1" customWidth="1"/>
    <col min="6" max="7" width="10.5" style="1" customWidth="1"/>
    <col min="8" max="8" width="28.5" style="1" customWidth="1"/>
    <col min="9" max="9" width="24.5" style="1" customWidth="1"/>
    <col min="10" max="10" width="26.875" style="1" customWidth="1"/>
    <col min="11" max="11" width="21.625" style="1" customWidth="1"/>
    <col min="12" max="12" width="19.875" style="1" customWidth="1"/>
    <col min="13" max="22" width="10.5" style="1" customWidth="1"/>
    <col min="23" max="23" width="14.625" style="1" customWidth="1"/>
    <col min="24" max="26" width="10.5" style="1" customWidth="1"/>
    <col min="27" max="27" width="23.5" style="1" customWidth="1"/>
    <col min="28" max="28" width="16.625" style="1" customWidth="1"/>
    <col min="29" max="29" width="23.625" style="1" customWidth="1"/>
    <col min="30" max="30" width="14.375" style="1" customWidth="1"/>
    <col min="31" max="31" width="10.5" style="1" customWidth="1"/>
    <col min="32" max="32" width="18.625" style="1" customWidth="1"/>
    <col min="33" max="33" width="20.375" style="1" customWidth="1"/>
    <col min="34" max="34" width="17.375" style="1" customWidth="1"/>
    <col min="35" max="35" width="19.125" style="1" customWidth="1"/>
    <col min="36" max="36" width="21.5" style="1" customWidth="1"/>
    <col min="37" max="37" width="9.625" style="1" customWidth="1"/>
    <col min="38" max="38" width="14.125" style="1" customWidth="1"/>
    <col min="39" max="39" width="14.375" style="1" customWidth="1"/>
    <col min="40" max="40" width="22.875" style="1" customWidth="1"/>
    <col min="41" max="41" width="19.125" style="1" customWidth="1"/>
    <col min="42" max="45" width="10.5" style="1" customWidth="1"/>
    <col min="46" max="46" width="19" customWidth="1"/>
    <col min="47" max="1014" width="10.5" style="1" customWidth="1"/>
    <col min="1015" max="1026" width="11" customWidth="1"/>
  </cols>
  <sheetData>
    <row r="1" spans="1:1018" s="59" customFormat="1" ht="21.2" customHeight="1">
      <c r="A1" s="517" t="s">
        <v>0</v>
      </c>
      <c r="B1" s="517"/>
      <c r="C1" s="517"/>
      <c r="D1" s="517"/>
      <c r="E1" s="517"/>
      <c r="F1" s="517"/>
      <c r="G1" s="517"/>
      <c r="H1" s="523"/>
      <c r="I1" s="555"/>
      <c r="J1" s="531" t="s">
        <v>2494</v>
      </c>
      <c r="K1" s="519"/>
      <c r="L1" s="520"/>
      <c r="M1" s="521" t="s">
        <v>2495</v>
      </c>
      <c r="N1" s="521"/>
      <c r="O1" s="521"/>
      <c r="P1" s="521"/>
      <c r="Q1" s="522" t="s">
        <v>2496</v>
      </c>
      <c r="R1" s="522"/>
      <c r="S1" s="522"/>
      <c r="T1" s="522"/>
      <c r="U1" s="515" t="s">
        <v>2893</v>
      </c>
      <c r="V1" s="515"/>
      <c r="W1" s="515"/>
      <c r="X1" s="515"/>
      <c r="Y1" s="515"/>
      <c r="Z1" s="116"/>
      <c r="AA1" s="507" t="s">
        <v>4396</v>
      </c>
      <c r="AB1" s="508"/>
      <c r="AC1" s="508"/>
      <c r="AD1" s="508"/>
      <c r="AE1" s="554"/>
      <c r="AF1" s="551" t="s">
        <v>6</v>
      </c>
      <c r="AG1" s="552"/>
      <c r="AH1" s="552"/>
      <c r="AI1" s="552"/>
      <c r="AJ1" s="552"/>
      <c r="AK1" s="552"/>
      <c r="AL1" s="552"/>
      <c r="AM1" s="552"/>
      <c r="AN1" s="552"/>
      <c r="AO1" s="553"/>
      <c r="AP1" s="290" t="s">
        <v>7</v>
      </c>
      <c r="AQ1" s="290"/>
      <c r="AR1" s="290"/>
      <c r="AS1" s="290"/>
      <c r="AT1" s="190" t="s">
        <v>2502</v>
      </c>
      <c r="AU1" s="29"/>
      <c r="AV1" s="29"/>
      <c r="AW1" s="29"/>
      <c r="AX1" s="29"/>
      <c r="AY1" s="29"/>
      <c r="AZ1" s="29"/>
      <c r="BA1" s="29"/>
      <c r="BB1" s="29"/>
      <c r="BC1" s="29"/>
      <c r="BD1" s="29"/>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c r="QB1" s="25"/>
      <c r="QC1" s="25"/>
      <c r="QD1" s="25"/>
      <c r="QE1" s="25"/>
      <c r="QF1" s="25"/>
      <c r="QG1" s="25"/>
      <c r="QH1" s="25"/>
      <c r="QI1" s="25"/>
      <c r="QJ1" s="25"/>
      <c r="QK1" s="25"/>
      <c r="QL1" s="25"/>
      <c r="QM1" s="25"/>
      <c r="QN1" s="201"/>
      <c r="AMC1" s="84"/>
      <c r="AMD1" s="84"/>
    </row>
    <row r="2" spans="1:1018" s="69" customFormat="1" ht="21.2" customHeight="1">
      <c r="A2" s="61" t="s">
        <v>2503</v>
      </c>
      <c r="B2" s="62" t="s">
        <v>2504</v>
      </c>
      <c r="C2" s="63" t="s">
        <v>12</v>
      </c>
      <c r="D2" s="63" t="s">
        <v>14</v>
      </c>
      <c r="E2" s="61" t="s">
        <v>2505</v>
      </c>
      <c r="F2" s="63" t="s">
        <v>2506</v>
      </c>
      <c r="G2" s="63" t="s">
        <v>2507</v>
      </c>
      <c r="H2" s="263" t="s">
        <v>2508</v>
      </c>
      <c r="I2" s="446" t="s">
        <v>2509</v>
      </c>
      <c r="J2" s="56" t="s">
        <v>20436</v>
      </c>
      <c r="K2" s="56" t="s">
        <v>2511</v>
      </c>
      <c r="L2" s="57" t="s">
        <v>20437</v>
      </c>
      <c r="M2" s="64" t="s">
        <v>2513</v>
      </c>
      <c r="N2" s="64" t="s">
        <v>2514</v>
      </c>
      <c r="O2" s="64" t="s">
        <v>2515</v>
      </c>
      <c r="P2" s="64" t="s">
        <v>2516</v>
      </c>
      <c r="Q2" s="65" t="s">
        <v>2517</v>
      </c>
      <c r="R2" s="66" t="s">
        <v>2518</v>
      </c>
      <c r="S2" s="65" t="s">
        <v>2519</v>
      </c>
      <c r="T2" s="65" t="s">
        <v>18</v>
      </c>
      <c r="U2" s="68" t="s">
        <v>2522</v>
      </c>
      <c r="V2" s="68" t="s">
        <v>2523</v>
      </c>
      <c r="W2" s="67" t="s">
        <v>20438</v>
      </c>
      <c r="X2" s="68" t="s">
        <v>20439</v>
      </c>
      <c r="Y2" s="67" t="s">
        <v>2524</v>
      </c>
      <c r="Z2" s="71" t="s">
        <v>1109</v>
      </c>
      <c r="AA2" s="117" t="s">
        <v>2529</v>
      </c>
      <c r="AB2" s="117" t="s">
        <v>2530</v>
      </c>
      <c r="AC2" s="117" t="s">
        <v>2531</v>
      </c>
      <c r="AD2" s="117" t="s">
        <v>1116</v>
      </c>
      <c r="AE2" s="117" t="s">
        <v>1117</v>
      </c>
      <c r="AF2" s="74" t="s">
        <v>20440</v>
      </c>
      <c r="AG2" s="74" t="s">
        <v>2533</v>
      </c>
      <c r="AH2" s="75" t="s">
        <v>2534</v>
      </c>
      <c r="AI2" s="75" t="s">
        <v>2535</v>
      </c>
      <c r="AJ2" s="75" t="s">
        <v>20441</v>
      </c>
      <c r="AK2" s="74" t="s">
        <v>2537</v>
      </c>
      <c r="AL2" s="74" t="s">
        <v>2538</v>
      </c>
      <c r="AM2" s="130" t="s">
        <v>2539</v>
      </c>
      <c r="AN2" s="131" t="s">
        <v>2540</v>
      </c>
      <c r="AO2" s="209" t="s">
        <v>2541</v>
      </c>
      <c r="AP2" s="118" t="s">
        <v>2542</v>
      </c>
      <c r="AQ2" s="118" t="s">
        <v>2543</v>
      </c>
      <c r="AR2" s="118" t="s">
        <v>46</v>
      </c>
      <c r="AS2" s="77" t="s">
        <v>2544</v>
      </c>
      <c r="AT2" s="191" t="s">
        <v>2546</v>
      </c>
      <c r="AU2" s="29"/>
      <c r="AV2" s="29"/>
      <c r="AW2" s="29"/>
      <c r="AX2" s="29"/>
      <c r="AY2" s="29"/>
      <c r="AZ2" s="29"/>
      <c r="BA2" s="29"/>
      <c r="BB2" s="29"/>
      <c r="BC2" s="29"/>
      <c r="BD2" s="29"/>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6"/>
      <c r="DX2" s="196"/>
      <c r="DY2" s="196"/>
      <c r="DZ2" s="196"/>
      <c r="EA2" s="196"/>
      <c r="EB2" s="196"/>
      <c r="EC2" s="196"/>
      <c r="ED2" s="196"/>
      <c r="EE2" s="196"/>
      <c r="EF2" s="196"/>
      <c r="EG2" s="196"/>
      <c r="EH2" s="196"/>
      <c r="EI2" s="196"/>
      <c r="EJ2" s="196"/>
      <c r="EK2" s="196"/>
      <c r="EL2" s="196"/>
      <c r="EM2" s="196"/>
      <c r="EN2" s="196"/>
      <c r="EO2" s="196"/>
      <c r="EP2" s="196"/>
      <c r="EQ2" s="196"/>
      <c r="ER2" s="196"/>
      <c r="ES2" s="196"/>
      <c r="ET2" s="196"/>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196"/>
      <c r="KY2" s="196"/>
      <c r="KZ2" s="196"/>
      <c r="LA2" s="196"/>
      <c r="LB2" s="196"/>
      <c r="LC2" s="196"/>
      <c r="LD2" s="196"/>
      <c r="LE2" s="196"/>
      <c r="LF2" s="196"/>
      <c r="LG2" s="196"/>
      <c r="LH2" s="196"/>
      <c r="LI2" s="196"/>
      <c r="LJ2" s="196"/>
      <c r="LK2" s="196"/>
      <c r="LL2" s="196"/>
      <c r="LM2" s="196"/>
      <c r="LN2" s="196"/>
      <c r="LO2" s="196"/>
      <c r="LP2" s="196"/>
      <c r="LQ2" s="196"/>
      <c r="LR2" s="196"/>
      <c r="LS2" s="196"/>
      <c r="LT2" s="196"/>
      <c r="LU2" s="196"/>
      <c r="LV2" s="196"/>
      <c r="LW2" s="196"/>
      <c r="LX2" s="196"/>
      <c r="LY2" s="196"/>
      <c r="LZ2" s="196"/>
      <c r="MA2" s="196"/>
      <c r="MB2" s="196"/>
      <c r="MC2" s="196"/>
      <c r="MD2" s="196"/>
      <c r="ME2" s="196"/>
      <c r="MF2" s="196"/>
      <c r="MG2" s="196"/>
      <c r="MH2" s="196"/>
      <c r="MI2" s="196"/>
      <c r="MJ2" s="196"/>
      <c r="MK2" s="196"/>
      <c r="ML2" s="196"/>
      <c r="MM2" s="196"/>
      <c r="MN2" s="196"/>
      <c r="MO2" s="196"/>
      <c r="MP2" s="196"/>
      <c r="MQ2" s="196"/>
      <c r="MR2" s="196"/>
      <c r="MS2" s="196"/>
      <c r="MT2" s="196"/>
      <c r="MU2" s="196"/>
      <c r="MV2" s="196"/>
      <c r="MW2" s="196"/>
      <c r="MX2" s="196"/>
      <c r="MY2" s="196"/>
      <c r="MZ2" s="196"/>
      <c r="NA2" s="196"/>
      <c r="NB2" s="196"/>
      <c r="NC2" s="196"/>
      <c r="ND2" s="196"/>
      <c r="NE2" s="196"/>
      <c r="NF2" s="196"/>
      <c r="NG2" s="196"/>
      <c r="NH2" s="196"/>
      <c r="NI2" s="196"/>
      <c r="NJ2" s="196"/>
      <c r="NK2" s="196"/>
      <c r="NL2" s="196"/>
      <c r="NM2" s="196"/>
      <c r="NN2" s="196"/>
      <c r="NO2" s="196"/>
      <c r="NP2" s="196"/>
      <c r="NQ2" s="196"/>
      <c r="NR2" s="196"/>
      <c r="NS2" s="196"/>
      <c r="NT2" s="196"/>
      <c r="NU2" s="196"/>
      <c r="NV2" s="196"/>
      <c r="NW2" s="196"/>
      <c r="NX2" s="196"/>
      <c r="NY2" s="196"/>
      <c r="NZ2" s="196"/>
      <c r="OA2" s="196"/>
      <c r="OB2" s="196"/>
      <c r="OC2" s="196"/>
      <c r="OD2" s="196"/>
      <c r="OE2" s="196"/>
      <c r="OF2" s="196"/>
      <c r="OG2" s="196"/>
      <c r="OH2" s="196"/>
      <c r="OI2" s="196"/>
      <c r="OJ2" s="196"/>
      <c r="OK2" s="196"/>
      <c r="OL2" s="196"/>
      <c r="OM2" s="196"/>
      <c r="ON2" s="196"/>
      <c r="OO2" s="196"/>
      <c r="OP2" s="196"/>
      <c r="OQ2" s="196"/>
      <c r="OR2" s="196"/>
      <c r="OS2" s="196"/>
      <c r="OT2" s="196"/>
      <c r="OU2" s="196"/>
      <c r="OV2" s="196"/>
      <c r="OW2" s="196"/>
      <c r="OX2" s="196"/>
      <c r="OY2" s="196"/>
      <c r="OZ2" s="196"/>
      <c r="PA2" s="196"/>
      <c r="PB2" s="196"/>
      <c r="PC2" s="196"/>
      <c r="PD2" s="196"/>
      <c r="PE2" s="196"/>
      <c r="PF2" s="196"/>
      <c r="PG2" s="196"/>
      <c r="PH2" s="196"/>
      <c r="PI2" s="196"/>
      <c r="PJ2" s="196"/>
      <c r="PK2" s="196"/>
      <c r="PL2" s="196"/>
      <c r="PM2" s="196"/>
      <c r="PN2" s="196"/>
      <c r="PO2" s="196"/>
      <c r="PP2" s="196"/>
      <c r="PQ2" s="196"/>
      <c r="PR2" s="196"/>
      <c r="PS2" s="196"/>
      <c r="PT2" s="196"/>
      <c r="PU2" s="196"/>
      <c r="PV2" s="196"/>
      <c r="PW2" s="196"/>
      <c r="PX2" s="196"/>
      <c r="PY2" s="196"/>
      <c r="PZ2" s="196"/>
      <c r="QA2" s="196"/>
      <c r="QB2" s="196"/>
      <c r="QC2" s="196"/>
      <c r="QD2" s="196"/>
      <c r="QE2" s="196"/>
      <c r="QF2" s="196"/>
      <c r="QG2" s="196"/>
      <c r="QH2" s="196"/>
      <c r="QI2" s="196"/>
      <c r="QJ2" s="196"/>
      <c r="QK2" s="196"/>
      <c r="QL2" s="196"/>
      <c r="QM2" s="196"/>
      <c r="QN2" s="192"/>
      <c r="AMC2" s="84"/>
      <c r="AMD2" s="84"/>
    </row>
    <row r="3" spans="1:1018" s="59" customFormat="1" ht="21.2" customHeight="1">
      <c r="A3" s="78" t="s">
        <v>2547</v>
      </c>
      <c r="B3" s="78" t="s">
        <v>2547</v>
      </c>
      <c r="C3" s="79" t="s">
        <v>1120</v>
      </c>
      <c r="D3" s="79" t="s">
        <v>1120</v>
      </c>
      <c r="E3" s="79" t="s">
        <v>1120</v>
      </c>
      <c r="F3" s="80" t="s">
        <v>1119</v>
      </c>
      <c r="G3" s="80" t="s">
        <v>1119</v>
      </c>
      <c r="H3" s="86" t="s">
        <v>1120</v>
      </c>
      <c r="I3" s="176" t="s">
        <v>1120</v>
      </c>
      <c r="J3" s="58" t="s">
        <v>1120</v>
      </c>
      <c r="K3" s="58" t="s">
        <v>1120</v>
      </c>
      <c r="L3" s="58" t="s">
        <v>1120</v>
      </c>
      <c r="M3" s="86" t="s">
        <v>1120</v>
      </c>
      <c r="N3" s="86" t="s">
        <v>1120</v>
      </c>
      <c r="O3" s="86" t="s">
        <v>1120</v>
      </c>
      <c r="P3" s="86" t="s">
        <v>1120</v>
      </c>
      <c r="Q3" s="80" t="s">
        <v>1119</v>
      </c>
      <c r="R3" s="80" t="s">
        <v>1119</v>
      </c>
      <c r="S3" s="80" t="s">
        <v>1119</v>
      </c>
      <c r="T3" s="80" t="s">
        <v>1119</v>
      </c>
      <c r="U3" s="79" t="s">
        <v>1120</v>
      </c>
      <c r="V3" s="79" t="s">
        <v>1120</v>
      </c>
      <c r="W3" s="79" t="s">
        <v>1120</v>
      </c>
      <c r="X3" s="79" t="s">
        <v>1120</v>
      </c>
      <c r="Y3" s="81" t="s">
        <v>1120</v>
      </c>
      <c r="Z3" s="119" t="s">
        <v>1119</v>
      </c>
      <c r="AA3" s="120" t="s">
        <v>1120</v>
      </c>
      <c r="AB3" s="121" t="s">
        <v>1123</v>
      </c>
      <c r="AC3" s="120" t="s">
        <v>1120</v>
      </c>
      <c r="AD3" s="120" t="s">
        <v>1120</v>
      </c>
      <c r="AE3" s="120" t="s">
        <v>1120</v>
      </c>
      <c r="AF3" s="58" t="s">
        <v>1120</v>
      </c>
      <c r="AG3" s="121" t="s">
        <v>2548</v>
      </c>
      <c r="AH3" s="121" t="s">
        <v>2548</v>
      </c>
      <c r="AI3" s="121" t="s">
        <v>2548</v>
      </c>
      <c r="AJ3" s="168" t="s">
        <v>2548</v>
      </c>
      <c r="AK3" s="119" t="s">
        <v>1119</v>
      </c>
      <c r="AL3" s="119" t="s">
        <v>1119</v>
      </c>
      <c r="AM3" s="80" t="s">
        <v>1119</v>
      </c>
      <c r="AN3" s="82" t="s">
        <v>1123</v>
      </c>
      <c r="AO3" s="89" t="s">
        <v>1120</v>
      </c>
      <c r="AP3" s="119" t="s">
        <v>1119</v>
      </c>
      <c r="AQ3" s="122" t="s">
        <v>2549</v>
      </c>
      <c r="AR3" s="58" t="s">
        <v>1120</v>
      </c>
      <c r="AS3" s="119" t="s">
        <v>1119</v>
      </c>
      <c r="AT3" s="176" t="s">
        <v>1120</v>
      </c>
      <c r="AU3" s="42"/>
      <c r="AV3" s="42"/>
      <c r="AW3" s="42"/>
      <c r="AX3" s="42"/>
      <c r="AY3" s="42"/>
      <c r="AZ3" s="42"/>
      <c r="BA3" s="42"/>
      <c r="BB3" s="42"/>
      <c r="BC3" s="42"/>
      <c r="BD3" s="42"/>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c r="QB3" s="25"/>
      <c r="QC3" s="25"/>
      <c r="QD3" s="25"/>
      <c r="QE3" s="25"/>
      <c r="QF3" s="25"/>
      <c r="QG3" s="25"/>
      <c r="QH3" s="25"/>
      <c r="QI3" s="25"/>
      <c r="QJ3" s="25"/>
      <c r="QK3" s="25"/>
      <c r="QL3" s="25"/>
      <c r="QM3" s="25"/>
      <c r="QN3" s="201"/>
      <c r="AMC3" s="84"/>
      <c r="AMD3" s="84"/>
    </row>
    <row r="4" spans="1:1018" s="111" customFormat="1" ht="21.2" customHeight="1">
      <c r="A4" s="111" t="s">
        <v>2550</v>
      </c>
      <c r="B4" s="112" t="s">
        <v>2551</v>
      </c>
      <c r="C4" s="111" t="s">
        <v>2552</v>
      </c>
      <c r="D4" s="111" t="s">
        <v>48</v>
      </c>
      <c r="E4" s="111" t="s">
        <v>2553</v>
      </c>
      <c r="H4" s="91"/>
      <c r="I4" s="91"/>
      <c r="J4" s="111" t="s">
        <v>2554</v>
      </c>
      <c r="K4" s="112"/>
      <c r="M4" s="91"/>
      <c r="N4" s="91"/>
      <c r="O4" s="91"/>
      <c r="P4" s="91"/>
      <c r="U4" s="111" t="s">
        <v>1777</v>
      </c>
      <c r="V4" s="111" t="s">
        <v>1777</v>
      </c>
      <c r="W4" s="111" t="s">
        <v>1777</v>
      </c>
      <c r="X4" s="111" t="s">
        <v>1777</v>
      </c>
      <c r="Y4" s="111" t="s">
        <v>54</v>
      </c>
      <c r="Z4" s="111" t="s">
        <v>20442</v>
      </c>
      <c r="AA4" s="111" t="s">
        <v>2556</v>
      </c>
      <c r="AB4" s="111" t="s">
        <v>2557</v>
      </c>
      <c r="AC4" s="111" t="s">
        <v>57</v>
      </c>
      <c r="AF4" s="166" t="s">
        <v>2558</v>
      </c>
      <c r="AG4" s="114" t="s">
        <v>2559</v>
      </c>
      <c r="AH4" s="114" t="s">
        <v>2559</v>
      </c>
      <c r="AI4" s="114" t="s">
        <v>2559</v>
      </c>
      <c r="AJ4" s="167" t="s">
        <v>2559</v>
      </c>
      <c r="AO4" s="1" t="s">
        <v>2560</v>
      </c>
      <c r="AP4" s="113" t="s">
        <v>2561</v>
      </c>
      <c r="AQ4" s="114" t="s">
        <v>2559</v>
      </c>
      <c r="AT4" s="177"/>
      <c r="AU4" s="39"/>
      <c r="AV4" s="39"/>
      <c r="AW4" s="39"/>
      <c r="AX4" s="39"/>
      <c r="AY4" s="39"/>
      <c r="AZ4" s="39"/>
      <c r="BA4" s="39"/>
      <c r="BB4" s="39"/>
      <c r="BC4" s="39"/>
      <c r="BD4" s="39"/>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c r="FK4" s="34"/>
      <c r="FL4" s="34"/>
      <c r="FM4" s="34"/>
      <c r="FN4" s="34"/>
      <c r="FO4" s="34"/>
      <c r="FP4" s="34"/>
      <c r="FQ4" s="34"/>
      <c r="FR4" s="34"/>
      <c r="FS4" s="34"/>
      <c r="FT4" s="34"/>
      <c r="FU4" s="34"/>
      <c r="FV4" s="34"/>
      <c r="FW4" s="34"/>
      <c r="FX4" s="34"/>
      <c r="FY4" s="34"/>
      <c r="FZ4" s="34"/>
      <c r="GA4" s="34"/>
      <c r="GB4" s="34"/>
      <c r="GC4" s="34"/>
      <c r="GD4" s="34"/>
      <c r="GE4" s="34"/>
      <c r="GF4" s="34"/>
      <c r="GG4" s="34"/>
      <c r="GH4" s="34"/>
      <c r="GI4" s="34"/>
      <c r="GJ4" s="34"/>
      <c r="GK4" s="34"/>
      <c r="GL4" s="34"/>
      <c r="GM4" s="34"/>
      <c r="GN4" s="34"/>
      <c r="GO4" s="34"/>
      <c r="GP4" s="34"/>
      <c r="GQ4" s="34"/>
      <c r="GR4" s="34"/>
      <c r="GS4" s="34"/>
      <c r="GT4" s="34"/>
      <c r="GU4" s="34"/>
      <c r="GV4" s="34"/>
      <c r="GW4" s="34"/>
      <c r="GX4" s="34"/>
      <c r="GY4" s="34"/>
      <c r="GZ4" s="34"/>
      <c r="HA4" s="34"/>
      <c r="HB4" s="34"/>
      <c r="HC4" s="34"/>
      <c r="HD4" s="34"/>
      <c r="HE4" s="34"/>
      <c r="HF4" s="34"/>
      <c r="HG4" s="34"/>
      <c r="HH4" s="34"/>
      <c r="HI4" s="34"/>
      <c r="HJ4" s="34"/>
      <c r="HK4" s="34"/>
      <c r="HL4" s="34"/>
      <c r="HM4" s="34"/>
      <c r="HN4" s="34"/>
      <c r="HO4" s="34"/>
      <c r="HP4" s="34"/>
      <c r="HQ4" s="34"/>
      <c r="HR4" s="34"/>
      <c r="HS4" s="34"/>
      <c r="HT4" s="34"/>
      <c r="HU4" s="34"/>
      <c r="HV4" s="34"/>
      <c r="HW4" s="34"/>
      <c r="HX4" s="34"/>
      <c r="HY4" s="34"/>
      <c r="HZ4" s="34"/>
      <c r="IA4" s="34"/>
      <c r="IB4" s="34"/>
      <c r="IC4" s="34"/>
      <c r="ID4" s="34"/>
      <c r="IE4" s="34"/>
      <c r="IF4" s="34"/>
      <c r="IG4" s="34"/>
      <c r="IH4" s="34"/>
      <c r="II4" s="34"/>
      <c r="IJ4" s="34"/>
      <c r="IK4" s="34"/>
      <c r="IL4" s="34"/>
      <c r="IM4" s="34"/>
      <c r="IN4" s="34"/>
      <c r="IO4" s="34"/>
      <c r="IP4" s="34"/>
      <c r="IQ4" s="34"/>
      <c r="IR4" s="34"/>
      <c r="IS4" s="34"/>
      <c r="IT4" s="34"/>
      <c r="IU4" s="34"/>
      <c r="IV4" s="34"/>
      <c r="IW4" s="34"/>
      <c r="IX4" s="34"/>
      <c r="IY4" s="34"/>
      <c r="IZ4" s="34"/>
      <c r="JA4" s="34"/>
      <c r="JB4" s="34"/>
      <c r="JC4" s="34"/>
      <c r="JD4" s="34"/>
      <c r="JE4" s="34"/>
      <c r="JF4" s="34"/>
      <c r="JG4" s="34"/>
      <c r="JH4" s="34"/>
      <c r="JI4" s="34"/>
      <c r="JJ4" s="34"/>
      <c r="JK4" s="34"/>
      <c r="JL4" s="34"/>
      <c r="JM4" s="34"/>
      <c r="JN4" s="34"/>
      <c r="JO4" s="34"/>
      <c r="JP4" s="34"/>
      <c r="JQ4" s="34"/>
      <c r="JR4" s="34"/>
      <c r="JS4" s="34"/>
      <c r="JT4" s="34"/>
      <c r="JU4" s="34"/>
      <c r="JV4" s="34"/>
      <c r="JW4" s="34"/>
      <c r="JX4" s="34"/>
      <c r="JY4" s="34"/>
      <c r="JZ4" s="34"/>
      <c r="KA4" s="34"/>
      <c r="KB4" s="34"/>
      <c r="KC4" s="34"/>
      <c r="KD4" s="34"/>
      <c r="KE4" s="34"/>
      <c r="KF4" s="34"/>
      <c r="KG4" s="34"/>
      <c r="KH4" s="34"/>
      <c r="KI4" s="34"/>
      <c r="KJ4" s="34"/>
      <c r="KK4" s="34"/>
      <c r="KL4" s="34"/>
      <c r="KM4" s="34"/>
      <c r="KN4" s="34"/>
      <c r="KO4" s="34"/>
      <c r="KP4" s="34"/>
      <c r="KQ4" s="34"/>
      <c r="KR4" s="34"/>
      <c r="KS4" s="34"/>
      <c r="KT4" s="34"/>
      <c r="KU4" s="34"/>
      <c r="KV4" s="34"/>
      <c r="KW4" s="34"/>
      <c r="KX4" s="34"/>
      <c r="KY4" s="34"/>
      <c r="KZ4" s="34"/>
      <c r="LA4" s="34"/>
      <c r="LB4" s="34"/>
      <c r="LC4" s="34"/>
      <c r="LD4" s="34"/>
      <c r="LE4" s="34"/>
      <c r="LF4" s="34"/>
      <c r="LG4" s="34"/>
      <c r="LH4" s="34"/>
      <c r="LI4" s="34"/>
      <c r="LJ4" s="34"/>
      <c r="LK4" s="34"/>
      <c r="LL4" s="34"/>
      <c r="LM4" s="34"/>
      <c r="LN4" s="34"/>
      <c r="LO4" s="34"/>
      <c r="LP4" s="34"/>
      <c r="LQ4" s="34"/>
      <c r="LR4" s="34"/>
      <c r="LS4" s="34"/>
      <c r="LT4" s="34"/>
      <c r="LU4" s="34"/>
      <c r="LV4" s="34"/>
      <c r="LW4" s="34"/>
      <c r="LX4" s="34"/>
      <c r="LY4" s="34"/>
      <c r="LZ4" s="34"/>
      <c r="MA4" s="34"/>
      <c r="MB4" s="34"/>
      <c r="MC4" s="34"/>
      <c r="MD4" s="34"/>
      <c r="ME4" s="34"/>
      <c r="MF4" s="34"/>
      <c r="MG4" s="34"/>
      <c r="MH4" s="34"/>
      <c r="MI4" s="34"/>
      <c r="MJ4" s="34"/>
      <c r="MK4" s="34"/>
      <c r="ML4" s="34"/>
      <c r="MM4" s="34"/>
      <c r="MN4" s="34"/>
      <c r="MO4" s="34"/>
      <c r="MP4" s="34"/>
      <c r="MQ4" s="34"/>
      <c r="MR4" s="34"/>
      <c r="MS4" s="34"/>
      <c r="MT4" s="34"/>
      <c r="MU4" s="34"/>
      <c r="MV4" s="34"/>
      <c r="MW4" s="34"/>
      <c r="MX4" s="34"/>
      <c r="MY4" s="34"/>
      <c r="MZ4" s="34"/>
      <c r="NA4" s="34"/>
      <c r="NB4" s="34"/>
      <c r="NC4" s="34"/>
      <c r="ND4" s="34"/>
      <c r="NE4" s="34"/>
      <c r="NF4" s="34"/>
      <c r="NG4" s="34"/>
      <c r="NH4" s="34"/>
      <c r="NI4" s="34"/>
      <c r="NJ4" s="34"/>
      <c r="NK4" s="34"/>
      <c r="NL4" s="34"/>
      <c r="NM4" s="34"/>
      <c r="NN4" s="34"/>
      <c r="NO4" s="34"/>
      <c r="NP4" s="34"/>
      <c r="NQ4" s="34"/>
      <c r="NR4" s="34"/>
      <c r="NS4" s="34"/>
      <c r="NT4" s="34"/>
      <c r="NU4" s="34"/>
      <c r="NV4" s="34"/>
      <c r="NW4" s="34"/>
      <c r="NX4" s="34"/>
      <c r="NY4" s="34"/>
      <c r="NZ4" s="34"/>
      <c r="OA4" s="34"/>
      <c r="OB4" s="34"/>
      <c r="OC4" s="34"/>
      <c r="OD4" s="34"/>
      <c r="OE4" s="34"/>
      <c r="OF4" s="34"/>
      <c r="OG4" s="34"/>
      <c r="OH4" s="34"/>
      <c r="OI4" s="34"/>
      <c r="OJ4" s="34"/>
      <c r="OK4" s="34"/>
      <c r="OL4" s="34"/>
      <c r="OM4" s="34"/>
      <c r="ON4" s="34"/>
      <c r="OO4" s="34"/>
      <c r="OP4" s="34"/>
      <c r="OQ4" s="34"/>
      <c r="OR4" s="34"/>
      <c r="OS4" s="34"/>
      <c r="OT4" s="34"/>
      <c r="OU4" s="34"/>
      <c r="OV4" s="34"/>
      <c r="OW4" s="34"/>
      <c r="OX4" s="34"/>
      <c r="OY4" s="34"/>
      <c r="OZ4" s="34"/>
      <c r="PA4" s="34"/>
      <c r="PB4" s="34"/>
      <c r="PC4" s="34"/>
      <c r="PD4" s="34"/>
      <c r="PE4" s="34"/>
      <c r="PF4" s="34"/>
      <c r="PG4" s="34"/>
      <c r="PH4" s="34"/>
      <c r="PI4" s="34"/>
      <c r="PJ4" s="34"/>
      <c r="PK4" s="34"/>
      <c r="PL4" s="34"/>
      <c r="PM4" s="34"/>
      <c r="PN4" s="34"/>
      <c r="PO4" s="34"/>
      <c r="PP4" s="34"/>
      <c r="PQ4" s="34"/>
      <c r="PR4" s="34"/>
      <c r="PS4" s="34"/>
      <c r="PT4" s="34"/>
      <c r="PU4" s="34"/>
      <c r="PV4" s="34"/>
      <c r="PW4" s="34"/>
      <c r="PX4" s="34"/>
      <c r="PY4" s="34"/>
      <c r="PZ4" s="34"/>
      <c r="QA4" s="34"/>
      <c r="QB4" s="34"/>
      <c r="QC4" s="34"/>
      <c r="QD4" s="34"/>
      <c r="QE4" s="34"/>
      <c r="QF4" s="34"/>
      <c r="QG4" s="34"/>
      <c r="QH4" s="34"/>
      <c r="QI4" s="34"/>
      <c r="QJ4" s="34"/>
      <c r="QK4" s="34"/>
      <c r="QL4" s="34"/>
      <c r="QM4" s="34"/>
      <c r="QN4" s="194"/>
      <c r="AMC4" s="115"/>
      <c r="AMD4" s="115"/>
    </row>
    <row r="5" spans="1:1018" s="93" customFormat="1">
      <c r="A5" s="203" t="s">
        <v>1121</v>
      </c>
      <c r="B5" s="203" t="s">
        <v>1121</v>
      </c>
      <c r="H5" s="203" t="s">
        <v>1121</v>
      </c>
      <c r="I5" s="208" t="s">
        <v>1121</v>
      </c>
      <c r="AF5" s="208" t="s">
        <v>1121</v>
      </c>
      <c r="AJ5" s="160"/>
      <c r="AM5" s="107" t="s">
        <v>72</v>
      </c>
      <c r="AN5" s="108">
        <v>43132</v>
      </c>
      <c r="AO5" s="160" t="s">
        <v>2563</v>
      </c>
      <c r="AR5" s="208" t="s">
        <v>1121</v>
      </c>
      <c r="AT5" s="208" t="s">
        <v>1121</v>
      </c>
      <c r="AU5" s="29"/>
      <c r="AV5" s="29"/>
      <c r="AW5" s="29"/>
      <c r="AX5" s="29"/>
      <c r="AY5" s="29"/>
      <c r="AZ5" s="29"/>
      <c r="BA5" s="29"/>
      <c r="BB5" s="29"/>
      <c r="BC5" s="29"/>
      <c r="BD5" s="29"/>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s="181"/>
    </row>
    <row r="6" spans="1:1018">
      <c r="H6" s="29"/>
      <c r="J6" s="25"/>
      <c r="K6" s="25"/>
      <c r="M6" s="29"/>
      <c r="N6" s="29"/>
      <c r="O6" s="25"/>
      <c r="P6" s="25"/>
      <c r="U6"/>
      <c r="V6"/>
      <c r="W6"/>
      <c r="X6"/>
      <c r="Y6"/>
      <c r="AA6"/>
      <c r="AC6" s="29"/>
      <c r="AD6" s="29"/>
      <c r="AE6" s="29"/>
      <c r="AO6"/>
    </row>
    <row r="7" spans="1:1018">
      <c r="M7" s="29"/>
      <c r="N7" s="29"/>
      <c r="O7" s="25"/>
      <c r="P7" s="25"/>
      <c r="U7"/>
      <c r="V7"/>
      <c r="W7"/>
      <c r="X7"/>
      <c r="Y7"/>
      <c r="AA7"/>
      <c r="AO7" s="29"/>
    </row>
    <row r="8" spans="1:1018">
      <c r="M8" s="29"/>
      <c r="N8" s="29"/>
      <c r="O8" s="25"/>
      <c r="P8" s="25"/>
      <c r="U8"/>
      <c r="V8"/>
      <c r="W8"/>
      <c r="X8"/>
      <c r="Y8"/>
      <c r="AA8"/>
    </row>
    <row r="9" spans="1:1018">
      <c r="M9" s="29"/>
      <c r="N9" s="29"/>
      <c r="O9" s="25"/>
      <c r="P9" s="25"/>
      <c r="U9"/>
      <c r="V9"/>
      <c r="W9"/>
      <c r="X9"/>
      <c r="Y9"/>
      <c r="AA9"/>
    </row>
    <row r="10" spans="1:1018">
      <c r="M10" s="29"/>
      <c r="N10" s="29"/>
      <c r="O10" s="25"/>
      <c r="P10" s="25"/>
      <c r="U10"/>
      <c r="V10"/>
      <c r="W10"/>
      <c r="X10"/>
      <c r="Y10"/>
      <c r="AA10"/>
    </row>
    <row r="11" spans="1:1018">
      <c r="M11" s="29"/>
      <c r="N11" s="29"/>
      <c r="O11" s="25"/>
      <c r="P11" s="25"/>
      <c r="U11"/>
      <c r="V11"/>
      <c r="W11"/>
      <c r="X11"/>
      <c r="Y11"/>
      <c r="AA11"/>
    </row>
    <row r="12" spans="1:1018">
      <c r="M12" s="29"/>
      <c r="N12" s="29"/>
      <c r="O12" s="25"/>
      <c r="P12" s="25"/>
      <c r="U12"/>
      <c r="V12"/>
      <c r="W12"/>
      <c r="X12"/>
      <c r="Y12"/>
      <c r="AA12"/>
    </row>
    <row r="13" spans="1:1018">
      <c r="M13" s="29"/>
      <c r="N13" s="29"/>
      <c r="O13" s="25"/>
      <c r="P13" s="25"/>
      <c r="U13"/>
      <c r="V13"/>
      <c r="W13"/>
      <c r="X13"/>
      <c r="Y13"/>
      <c r="AA13"/>
    </row>
    <row r="14" spans="1:1018">
      <c r="M14" s="29"/>
      <c r="N14" s="29"/>
      <c r="O14" s="25"/>
      <c r="P14" s="25"/>
      <c r="U14"/>
      <c r="V14"/>
      <c r="W14"/>
      <c r="X14"/>
      <c r="Y14"/>
      <c r="AA14"/>
    </row>
    <row r="15" spans="1:1018">
      <c r="M15" s="29"/>
      <c r="N15" s="29"/>
      <c r="O15" s="25"/>
      <c r="P15" s="25"/>
      <c r="U15"/>
      <c r="V15"/>
      <c r="W15"/>
      <c r="X15"/>
      <c r="Y15"/>
      <c r="AA15"/>
    </row>
    <row r="16" spans="1:1018">
      <c r="M16" s="29"/>
      <c r="N16" s="29"/>
      <c r="O16" s="25"/>
      <c r="P16" s="25"/>
      <c r="U16"/>
      <c r="V16"/>
      <c r="W16"/>
      <c r="X16"/>
      <c r="Y16"/>
      <c r="AA16"/>
    </row>
    <row r="17" spans="13:27">
      <c r="M17" s="29"/>
      <c r="N17" s="29"/>
      <c r="O17" s="25"/>
      <c r="P17" s="25"/>
      <c r="U17"/>
      <c r="V17"/>
      <c r="W17"/>
      <c r="X17"/>
      <c r="Y17"/>
      <c r="AA17"/>
    </row>
    <row r="18" spans="13:27">
      <c r="M18" s="29"/>
      <c r="N18" s="29"/>
      <c r="O18" s="25"/>
      <c r="P18" s="25"/>
      <c r="U18"/>
      <c r="V18"/>
      <c r="W18"/>
      <c r="X18"/>
      <c r="Y18"/>
      <c r="AA18"/>
    </row>
    <row r="19" spans="13:27">
      <c r="M19" s="29"/>
      <c r="N19" s="29"/>
      <c r="O19" s="25"/>
      <c r="P19" s="25"/>
      <c r="U19"/>
      <c r="V19"/>
      <c r="W19"/>
      <c r="X19"/>
      <c r="Y19"/>
      <c r="AA19"/>
    </row>
    <row r="20" spans="13:27">
      <c r="M20" s="29"/>
      <c r="N20" s="29"/>
      <c r="O20" s="25"/>
      <c r="P20" s="25"/>
      <c r="U20"/>
      <c r="V20"/>
      <c r="W20"/>
      <c r="X20"/>
      <c r="Y20"/>
      <c r="AA20"/>
    </row>
    <row r="21" spans="13:27">
      <c r="M21" s="29"/>
      <c r="N21" s="29"/>
      <c r="O21" s="25"/>
      <c r="P21" s="25"/>
      <c r="U21"/>
      <c r="V21"/>
      <c r="W21"/>
      <c r="X21"/>
      <c r="Y21"/>
      <c r="AA21"/>
    </row>
    <row r="22" spans="13:27">
      <c r="M22" s="29"/>
      <c r="N22" s="29"/>
      <c r="O22" s="25"/>
      <c r="P22" s="25"/>
      <c r="U22"/>
      <c r="V22"/>
      <c r="W22"/>
      <c r="X22"/>
      <c r="Y22"/>
      <c r="AA22"/>
    </row>
    <row r="23" spans="13:27">
      <c r="M23" s="29"/>
      <c r="N23" s="29"/>
      <c r="O23" s="25"/>
      <c r="P23" s="25"/>
      <c r="U23"/>
      <c r="V23"/>
      <c r="W23"/>
      <c r="X23"/>
      <c r="Y23"/>
      <c r="AA23"/>
    </row>
    <row r="24" spans="13:27">
      <c r="M24" s="29"/>
      <c r="N24" s="29"/>
      <c r="O24" s="25"/>
      <c r="P24" s="25"/>
      <c r="U24"/>
      <c r="V24"/>
      <c r="W24"/>
      <c r="X24"/>
      <c r="Y24"/>
      <c r="AA24"/>
    </row>
    <row r="25" spans="13:27">
      <c r="M25" s="29"/>
      <c r="N25" s="29"/>
      <c r="O25" s="25"/>
      <c r="P25" s="25"/>
      <c r="U25"/>
      <c r="V25"/>
      <c r="W25"/>
      <c r="X25"/>
      <c r="Y25"/>
      <c r="AA25"/>
    </row>
    <row r="26" spans="13:27">
      <c r="M26" s="29"/>
      <c r="N26" s="29"/>
      <c r="O26" s="25"/>
      <c r="P26" s="25"/>
      <c r="U26"/>
      <c r="V26"/>
      <c r="W26"/>
      <c r="X26"/>
      <c r="Y26"/>
      <c r="AA26"/>
    </row>
    <row r="27" spans="13:27">
      <c r="M27" s="29"/>
      <c r="N27" s="29"/>
      <c r="O27" s="25"/>
      <c r="P27" s="25"/>
      <c r="U27"/>
      <c r="V27"/>
      <c r="W27"/>
      <c r="X27"/>
      <c r="Y27"/>
      <c r="AA27"/>
    </row>
    <row r="28" spans="13:27">
      <c r="M28" s="29"/>
      <c r="N28" s="29"/>
      <c r="O28" s="25"/>
      <c r="P28" s="25"/>
      <c r="U28"/>
      <c r="V28"/>
      <c r="W28"/>
      <c r="X28"/>
      <c r="Y28"/>
      <c r="AA28"/>
    </row>
    <row r="29" spans="13:27">
      <c r="M29" s="29"/>
      <c r="N29" s="29"/>
      <c r="O29" s="25"/>
      <c r="P29" s="25"/>
      <c r="U29"/>
      <c r="V29"/>
      <c r="W29"/>
      <c r="X29"/>
      <c r="Y29"/>
      <c r="AA29"/>
    </row>
    <row r="30" spans="13:27">
      <c r="M30" s="29"/>
      <c r="N30" s="29"/>
      <c r="O30" s="25"/>
      <c r="P30" s="25"/>
      <c r="U30"/>
      <c r="V30"/>
      <c r="W30"/>
      <c r="X30"/>
      <c r="Y30"/>
      <c r="AA30"/>
    </row>
    <row r="31" spans="13:27">
      <c r="M31" s="29"/>
      <c r="N31" s="29"/>
      <c r="O31" s="25"/>
      <c r="P31" s="25"/>
      <c r="U31"/>
      <c r="V31"/>
      <c r="W31"/>
      <c r="X31"/>
      <c r="Y31"/>
      <c r="AA31"/>
    </row>
    <row r="32" spans="13:27">
      <c r="M32" s="29"/>
      <c r="N32" s="29"/>
      <c r="O32" s="25"/>
      <c r="P32" s="25"/>
      <c r="U32"/>
      <c r="V32"/>
      <c r="W32"/>
      <c r="X32"/>
      <c r="Y32"/>
      <c r="AA32"/>
    </row>
    <row r="33" spans="13:27">
      <c r="M33" s="29"/>
      <c r="N33" s="29"/>
      <c r="O33" s="25"/>
      <c r="P33" s="25"/>
      <c r="U33"/>
      <c r="V33"/>
      <c r="W33"/>
      <c r="X33"/>
      <c r="Y33"/>
      <c r="AA33"/>
    </row>
    <row r="34" spans="13:27">
      <c r="M34" s="29"/>
      <c r="N34" s="29"/>
      <c r="O34" s="25"/>
      <c r="P34" s="25"/>
      <c r="U34"/>
      <c r="V34"/>
      <c r="W34"/>
      <c r="X34"/>
      <c r="Y34"/>
      <c r="AA34"/>
    </row>
    <row r="35" spans="13:27">
      <c r="M35" s="29"/>
      <c r="N35" s="29"/>
      <c r="O35" s="25"/>
      <c r="P35" s="25"/>
      <c r="U35"/>
      <c r="V35"/>
      <c r="W35"/>
      <c r="X35"/>
      <c r="Y35"/>
      <c r="AA35"/>
    </row>
    <row r="36" spans="13:27">
      <c r="M36" s="29"/>
      <c r="N36" s="29"/>
      <c r="O36" s="25"/>
      <c r="P36" s="25"/>
      <c r="U36"/>
      <c r="V36"/>
      <c r="W36"/>
      <c r="X36"/>
      <c r="Y36"/>
      <c r="AA36"/>
    </row>
    <row r="37" spans="13:27">
      <c r="M37" s="29"/>
      <c r="N37" s="29"/>
      <c r="O37" s="25"/>
      <c r="P37" s="25"/>
      <c r="U37"/>
      <c r="V37"/>
      <c r="W37"/>
      <c r="X37"/>
      <c r="Y37"/>
      <c r="AA37"/>
    </row>
    <row r="38" spans="13:27">
      <c r="M38" s="29"/>
      <c r="N38" s="29"/>
      <c r="O38" s="25"/>
      <c r="P38" s="25"/>
      <c r="U38"/>
      <c r="V38"/>
      <c r="W38"/>
      <c r="X38"/>
      <c r="Y38"/>
      <c r="AA38"/>
    </row>
    <row r="39" spans="13:27">
      <c r="M39" s="29"/>
      <c r="N39" s="29"/>
      <c r="O39" s="25"/>
      <c r="P39" s="25"/>
      <c r="U39"/>
      <c r="V39"/>
      <c r="W39"/>
      <c r="X39"/>
      <c r="Y39"/>
      <c r="AA39"/>
    </row>
    <row r="40" spans="13:27">
      <c r="M40" s="29"/>
      <c r="N40" s="29"/>
      <c r="O40" s="25"/>
      <c r="P40" s="25"/>
      <c r="U40"/>
      <c r="V40"/>
      <c r="W40"/>
      <c r="X40"/>
      <c r="Y40"/>
      <c r="AA40"/>
    </row>
    <row r="41" spans="13:27">
      <c r="M41" s="29"/>
      <c r="N41" s="29"/>
      <c r="O41" s="25"/>
      <c r="P41" s="25"/>
      <c r="U41"/>
      <c r="V41"/>
      <c r="W41"/>
      <c r="X41"/>
      <c r="Y41"/>
      <c r="AA41"/>
    </row>
    <row r="42" spans="13:27">
      <c r="M42" s="29"/>
      <c r="N42" s="29"/>
      <c r="O42" s="25"/>
      <c r="P42" s="25"/>
      <c r="U42"/>
      <c r="V42"/>
      <c r="W42"/>
      <c r="X42"/>
      <c r="Y42"/>
      <c r="AA42"/>
    </row>
    <row r="43" spans="13:27">
      <c r="M43" s="29"/>
      <c r="N43" s="29"/>
      <c r="O43" s="25"/>
      <c r="P43" s="25"/>
      <c r="U43"/>
      <c r="V43"/>
      <c r="W43"/>
      <c r="X43"/>
      <c r="Y43"/>
      <c r="AA43"/>
    </row>
    <row r="44" spans="13:27">
      <c r="M44" s="29"/>
      <c r="N44" s="29"/>
      <c r="O44" s="25"/>
      <c r="P44" s="25"/>
      <c r="U44"/>
      <c r="V44"/>
      <c r="W44"/>
      <c r="X44"/>
      <c r="Y44"/>
      <c r="AA44"/>
    </row>
    <row r="45" spans="13:27">
      <c r="M45" s="29"/>
      <c r="N45" s="29"/>
      <c r="O45" s="25"/>
      <c r="P45" s="25"/>
      <c r="U45"/>
      <c r="V45"/>
      <c r="W45"/>
      <c r="X45"/>
      <c r="Y45"/>
      <c r="AA45"/>
    </row>
    <row r="46" spans="13:27">
      <c r="M46" s="29"/>
      <c r="N46" s="29"/>
      <c r="O46" s="25"/>
      <c r="P46" s="25"/>
      <c r="U46"/>
      <c r="V46"/>
      <c r="W46"/>
      <c r="X46"/>
      <c r="Y46"/>
      <c r="AA46"/>
    </row>
    <row r="47" spans="13:27">
      <c r="M47" s="29"/>
      <c r="N47" s="29"/>
      <c r="O47" s="25"/>
      <c r="P47" s="25"/>
      <c r="U47"/>
      <c r="V47"/>
      <c r="W47"/>
      <c r="X47"/>
      <c r="Y47"/>
      <c r="AA47"/>
    </row>
    <row r="48" spans="13:27">
      <c r="M48" s="29"/>
      <c r="N48" s="29"/>
      <c r="O48" s="25"/>
      <c r="P48" s="25"/>
      <c r="U48"/>
      <c r="V48"/>
      <c r="W48"/>
      <c r="X48"/>
      <c r="Y48"/>
      <c r="AA48"/>
    </row>
    <row r="49" spans="13:27">
      <c r="M49" s="29"/>
      <c r="N49" s="29"/>
      <c r="O49" s="25"/>
      <c r="P49" s="25"/>
      <c r="U49"/>
      <c r="V49"/>
      <c r="W49"/>
      <c r="X49"/>
      <c r="Y49"/>
      <c r="AA49"/>
    </row>
    <row r="50" spans="13:27">
      <c r="M50" s="29"/>
      <c r="N50" s="29"/>
      <c r="O50" s="25"/>
      <c r="P50" s="25"/>
      <c r="U50"/>
      <c r="V50"/>
      <c r="W50"/>
      <c r="X50"/>
      <c r="Y50"/>
      <c r="AA50"/>
    </row>
    <row r="51" spans="13:27">
      <c r="M51" s="29"/>
      <c r="N51" s="29"/>
      <c r="O51" s="25"/>
      <c r="P51" s="25"/>
      <c r="U51"/>
      <c r="V51"/>
      <c r="W51"/>
      <c r="X51"/>
      <c r="Y51"/>
      <c r="AA51"/>
    </row>
    <row r="52" spans="13:27">
      <c r="M52" s="29"/>
      <c r="N52" s="29"/>
      <c r="O52" s="25"/>
      <c r="P52" s="25"/>
      <c r="U52"/>
      <c r="V52"/>
      <c r="W52"/>
      <c r="X52"/>
      <c r="Y52"/>
      <c r="AA52"/>
    </row>
    <row r="53" spans="13:27">
      <c r="M53" s="29"/>
      <c r="N53" s="29"/>
      <c r="O53" s="25"/>
      <c r="P53" s="25"/>
      <c r="U53"/>
      <c r="V53"/>
      <c r="W53"/>
      <c r="X53"/>
      <c r="Y53"/>
      <c r="AA53"/>
    </row>
    <row r="54" spans="13:27">
      <c r="M54" s="29"/>
      <c r="N54" s="29"/>
      <c r="O54" s="25"/>
      <c r="P54" s="25"/>
      <c r="U54"/>
      <c r="V54"/>
      <c r="W54"/>
      <c r="X54"/>
      <c r="Y54"/>
      <c r="AA54"/>
    </row>
    <row r="55" spans="13:27">
      <c r="M55" s="29"/>
      <c r="N55" s="29"/>
      <c r="O55" s="25"/>
      <c r="P55" s="25"/>
      <c r="U55"/>
      <c r="V55"/>
      <c r="W55"/>
      <c r="X55"/>
      <c r="Y55"/>
      <c r="AA55"/>
    </row>
    <row r="56" spans="13:27">
      <c r="M56" s="29"/>
      <c r="N56" s="29"/>
      <c r="O56" s="25"/>
      <c r="P56" s="25"/>
      <c r="U56"/>
      <c r="V56"/>
      <c r="W56"/>
      <c r="X56"/>
      <c r="Y56"/>
      <c r="AA56"/>
    </row>
    <row r="57" spans="13:27">
      <c r="M57" s="29"/>
      <c r="N57" s="29"/>
      <c r="O57" s="25"/>
      <c r="P57" s="25"/>
      <c r="U57"/>
      <c r="V57"/>
      <c r="W57"/>
      <c r="X57"/>
      <c r="Y57"/>
      <c r="AA57"/>
    </row>
    <row r="58" spans="13:27">
      <c r="M58" s="29"/>
      <c r="N58" s="29"/>
      <c r="O58" s="25"/>
      <c r="P58" s="25"/>
      <c r="U58"/>
      <c r="V58"/>
      <c r="W58"/>
      <c r="X58"/>
      <c r="Y58"/>
      <c r="AA58"/>
    </row>
    <row r="59" spans="13:27">
      <c r="M59" s="29"/>
      <c r="N59" s="29"/>
      <c r="O59" s="25"/>
      <c r="P59" s="25"/>
      <c r="U59"/>
      <c r="V59"/>
      <c r="W59"/>
      <c r="X59"/>
      <c r="Y59"/>
      <c r="AA59"/>
    </row>
    <row r="60" spans="13:27">
      <c r="M60" s="29"/>
      <c r="N60" s="29"/>
      <c r="O60" s="25"/>
      <c r="P60" s="25"/>
      <c r="U60"/>
      <c r="V60"/>
      <c r="W60"/>
      <c r="X60"/>
      <c r="Y60"/>
      <c r="AA60"/>
    </row>
    <row r="61" spans="13:27">
      <c r="M61" s="29"/>
      <c r="N61" s="29"/>
      <c r="O61" s="25"/>
      <c r="P61" s="25"/>
      <c r="U61"/>
      <c r="V61"/>
      <c r="W61"/>
      <c r="X61"/>
      <c r="Y61"/>
      <c r="AA61"/>
    </row>
    <row r="62" spans="13:27">
      <c r="M62" s="29"/>
      <c r="N62" s="29"/>
      <c r="O62" s="25"/>
      <c r="P62" s="25"/>
      <c r="U62"/>
      <c r="V62"/>
      <c r="W62"/>
      <c r="X62"/>
      <c r="Y62"/>
      <c r="AA62"/>
    </row>
    <row r="63" spans="13:27">
      <c r="M63" s="29"/>
      <c r="N63" s="29"/>
      <c r="O63" s="25"/>
      <c r="P63" s="25"/>
      <c r="U63"/>
      <c r="V63"/>
      <c r="W63"/>
      <c r="X63"/>
      <c r="Y63"/>
      <c r="AA63"/>
    </row>
    <row r="64" spans="13:27">
      <c r="M64" s="29"/>
      <c r="N64" s="29"/>
      <c r="O64" s="25"/>
      <c r="P64" s="25"/>
      <c r="U64"/>
      <c r="V64"/>
      <c r="W64"/>
      <c r="X64"/>
      <c r="Y64"/>
      <c r="AA64"/>
    </row>
    <row r="65" spans="13:27">
      <c r="M65" s="29"/>
      <c r="N65" s="29"/>
      <c r="O65" s="25"/>
      <c r="P65" s="25"/>
      <c r="U65"/>
      <c r="V65"/>
      <c r="W65"/>
      <c r="X65"/>
      <c r="Y65"/>
      <c r="AA65"/>
    </row>
    <row r="66" spans="13:27">
      <c r="M66" s="29"/>
      <c r="N66" s="29"/>
      <c r="O66" s="25"/>
      <c r="P66" s="25"/>
      <c r="U66"/>
      <c r="V66"/>
      <c r="W66"/>
      <c r="X66"/>
      <c r="Y66"/>
      <c r="AA66"/>
    </row>
    <row r="67" spans="13:27">
      <c r="M67" s="29"/>
      <c r="N67" s="29"/>
      <c r="O67" s="25"/>
      <c r="P67" s="25"/>
      <c r="U67"/>
      <c r="V67"/>
      <c r="W67"/>
      <c r="X67"/>
      <c r="Y67"/>
      <c r="AA67"/>
    </row>
    <row r="68" spans="13:27">
      <c r="M68" s="29"/>
      <c r="N68" s="29"/>
      <c r="O68" s="25"/>
      <c r="P68" s="25"/>
      <c r="U68"/>
      <c r="V68"/>
      <c r="W68"/>
      <c r="X68"/>
      <c r="Y68"/>
      <c r="AA68"/>
    </row>
    <row r="69" spans="13:27">
      <c r="M69" s="29"/>
      <c r="N69" s="29"/>
      <c r="O69" s="25"/>
      <c r="P69" s="25"/>
      <c r="U69"/>
      <c r="V69"/>
      <c r="W69"/>
      <c r="X69"/>
      <c r="Y69"/>
      <c r="AA69"/>
    </row>
    <row r="70" spans="13:27">
      <c r="M70" s="29"/>
      <c r="N70" s="29"/>
      <c r="O70" s="25"/>
      <c r="P70" s="25"/>
      <c r="U70"/>
      <c r="V70"/>
      <c r="W70"/>
      <c r="X70"/>
      <c r="Y70"/>
      <c r="AA70"/>
    </row>
    <row r="71" spans="13:27">
      <c r="M71" s="29"/>
      <c r="N71" s="29"/>
      <c r="O71" s="25"/>
      <c r="P71" s="25"/>
      <c r="U71"/>
      <c r="V71"/>
      <c r="W71"/>
      <c r="X71"/>
      <c r="Y71"/>
      <c r="AA71"/>
    </row>
    <row r="72" spans="13:27">
      <c r="M72" s="29"/>
      <c r="N72" s="29"/>
      <c r="O72" s="25"/>
      <c r="P72" s="25"/>
      <c r="U72"/>
      <c r="V72"/>
      <c r="W72"/>
      <c r="X72"/>
      <c r="Y72"/>
      <c r="AA72"/>
    </row>
    <row r="73" spans="13:27">
      <c r="M73" s="29"/>
      <c r="N73" s="29"/>
      <c r="O73" s="25"/>
      <c r="P73" s="25"/>
      <c r="U73"/>
      <c r="V73"/>
      <c r="W73"/>
      <c r="X73"/>
      <c r="Y73"/>
      <c r="AA73"/>
    </row>
    <row r="74" spans="13:27">
      <c r="M74" s="29"/>
      <c r="N74" s="29"/>
      <c r="O74" s="25"/>
      <c r="P74" s="25"/>
      <c r="U74"/>
      <c r="V74"/>
      <c r="W74"/>
      <c r="X74"/>
      <c r="Y74"/>
      <c r="AA74"/>
    </row>
    <row r="75" spans="13:27">
      <c r="M75" s="29"/>
      <c r="N75" s="29"/>
      <c r="O75" s="25"/>
      <c r="P75" s="25"/>
      <c r="U75"/>
      <c r="V75"/>
      <c r="W75"/>
      <c r="X75"/>
      <c r="Y75"/>
      <c r="AA75"/>
    </row>
    <row r="76" spans="13:27">
      <c r="M76" s="29"/>
      <c r="N76" s="29"/>
      <c r="O76" s="25"/>
      <c r="P76" s="25"/>
      <c r="U76"/>
      <c r="V76"/>
      <c r="W76"/>
      <c r="X76"/>
      <c r="Y76"/>
      <c r="AA76"/>
    </row>
    <row r="77" spans="13:27">
      <c r="M77" s="29"/>
      <c r="N77" s="29"/>
      <c r="O77" s="25"/>
      <c r="P77" s="25"/>
      <c r="U77"/>
      <c r="V77"/>
      <c r="W77"/>
      <c r="X77"/>
      <c r="Y77"/>
      <c r="AA77"/>
    </row>
    <row r="78" spans="13:27">
      <c r="M78" s="29"/>
      <c r="N78" s="29"/>
      <c r="O78" s="25"/>
      <c r="P78" s="25"/>
      <c r="U78"/>
      <c r="V78"/>
      <c r="W78"/>
      <c r="X78"/>
      <c r="Y78"/>
      <c r="AA78"/>
    </row>
    <row r="79" spans="13:27">
      <c r="M79" s="29"/>
      <c r="N79" s="29"/>
      <c r="O79" s="25"/>
      <c r="P79" s="25"/>
      <c r="U79"/>
      <c r="V79"/>
      <c r="W79"/>
      <c r="X79"/>
      <c r="Y79"/>
      <c r="AA79"/>
    </row>
    <row r="80" spans="13:27">
      <c r="M80" s="29"/>
      <c r="N80" s="29"/>
      <c r="O80" s="25"/>
      <c r="P80" s="25"/>
      <c r="U80"/>
      <c r="V80"/>
      <c r="W80"/>
      <c r="X80"/>
      <c r="Y80"/>
      <c r="AA80"/>
    </row>
    <row r="81" spans="13:27">
      <c r="M81" s="29"/>
      <c r="N81" s="29"/>
      <c r="O81" s="25"/>
      <c r="P81" s="25"/>
      <c r="U81"/>
      <c r="V81"/>
      <c r="W81"/>
      <c r="X81"/>
      <c r="Y81"/>
      <c r="AA81"/>
    </row>
    <row r="82" spans="13:27">
      <c r="M82" s="29"/>
      <c r="N82" s="29"/>
      <c r="O82" s="25"/>
      <c r="P82" s="25"/>
      <c r="U82"/>
      <c r="V82"/>
      <c r="W82"/>
      <c r="X82"/>
      <c r="Y82"/>
      <c r="AA82"/>
    </row>
    <row r="83" spans="13:27">
      <c r="M83" s="29"/>
      <c r="N83" s="29"/>
      <c r="O83" s="25"/>
      <c r="P83" s="25"/>
      <c r="U83"/>
      <c r="V83"/>
      <c r="W83"/>
      <c r="X83"/>
      <c r="Y83"/>
      <c r="AA83"/>
    </row>
    <row r="84" spans="13:27">
      <c r="M84" s="29"/>
      <c r="N84" s="29"/>
      <c r="O84" s="25"/>
      <c r="P84" s="25"/>
      <c r="U84"/>
      <c r="V84"/>
      <c r="W84"/>
      <c r="X84"/>
      <c r="Y84"/>
      <c r="AA84"/>
    </row>
    <row r="85" spans="13:27">
      <c r="M85" s="29"/>
      <c r="N85" s="29"/>
      <c r="O85" s="25"/>
      <c r="P85" s="25"/>
      <c r="U85"/>
      <c r="V85"/>
      <c r="W85"/>
      <c r="X85"/>
      <c r="Y85"/>
      <c r="AA85"/>
    </row>
    <row r="86" spans="13:27">
      <c r="M86" s="29"/>
      <c r="N86" s="29"/>
      <c r="O86" s="25"/>
      <c r="P86" s="25"/>
      <c r="U86"/>
      <c r="V86"/>
      <c r="W86"/>
      <c r="X86"/>
      <c r="Y86"/>
      <c r="AA86"/>
    </row>
    <row r="87" spans="13:27">
      <c r="M87" s="29"/>
      <c r="N87" s="29"/>
      <c r="O87" s="25"/>
      <c r="P87" s="25"/>
      <c r="U87"/>
      <c r="V87"/>
      <c r="W87"/>
      <c r="X87"/>
      <c r="Y87"/>
      <c r="AA87"/>
    </row>
    <row r="88" spans="13:27">
      <c r="M88" s="29"/>
      <c r="N88" s="29"/>
      <c r="O88" s="25"/>
      <c r="P88" s="25"/>
      <c r="U88"/>
      <c r="V88"/>
      <c r="W88"/>
      <c r="X88"/>
      <c r="Y88"/>
      <c r="AA88"/>
    </row>
    <row r="89" spans="13:27">
      <c r="M89" s="29"/>
      <c r="N89" s="29"/>
      <c r="O89" s="25"/>
      <c r="P89" s="25"/>
      <c r="U89"/>
      <c r="V89"/>
      <c r="W89"/>
      <c r="X89"/>
      <c r="Y89"/>
      <c r="AA89"/>
    </row>
    <row r="90" spans="13:27">
      <c r="M90" s="29"/>
      <c r="N90" s="29"/>
      <c r="O90" s="25"/>
      <c r="P90" s="25"/>
      <c r="U90"/>
      <c r="V90"/>
      <c r="W90"/>
      <c r="X90"/>
      <c r="Y90"/>
      <c r="AA90"/>
    </row>
    <row r="91" spans="13:27">
      <c r="M91" s="29"/>
      <c r="N91" s="29"/>
      <c r="O91" s="25"/>
      <c r="P91" s="25"/>
      <c r="U91"/>
      <c r="V91"/>
      <c r="W91"/>
      <c r="X91"/>
      <c r="Y91"/>
      <c r="AA91"/>
    </row>
    <row r="92" spans="13:27">
      <c r="M92" s="29"/>
      <c r="N92" s="29"/>
      <c r="O92" s="25"/>
      <c r="P92" s="25"/>
      <c r="U92"/>
      <c r="V92"/>
      <c r="W92"/>
      <c r="X92"/>
      <c r="Y92"/>
      <c r="AA92"/>
    </row>
    <row r="93" spans="13:27">
      <c r="M93" s="29"/>
      <c r="N93" s="29"/>
      <c r="O93" s="25"/>
      <c r="P93" s="25"/>
      <c r="U93"/>
      <c r="V93"/>
      <c r="W93"/>
      <c r="X93"/>
      <c r="Y93"/>
      <c r="AA93"/>
    </row>
    <row r="94" spans="13:27">
      <c r="M94" s="29"/>
      <c r="N94" s="29"/>
      <c r="O94" s="25"/>
      <c r="P94" s="25"/>
      <c r="U94"/>
      <c r="V94"/>
      <c r="W94"/>
      <c r="X94"/>
      <c r="Y94"/>
      <c r="AA94"/>
    </row>
    <row r="95" spans="13:27">
      <c r="M95" s="29"/>
      <c r="N95" s="29"/>
      <c r="O95" s="25"/>
      <c r="P95" s="25"/>
      <c r="U95"/>
      <c r="V95"/>
      <c r="W95"/>
      <c r="X95"/>
      <c r="Y95"/>
      <c r="AA95"/>
    </row>
    <row r="96" spans="13:27">
      <c r="M96" s="29"/>
      <c r="N96" s="29"/>
      <c r="O96" s="25"/>
      <c r="P96" s="25"/>
      <c r="U96"/>
      <c r="V96"/>
      <c r="W96"/>
      <c r="X96"/>
      <c r="Y96"/>
      <c r="AA96"/>
    </row>
    <row r="97" spans="13:27">
      <c r="M97" s="29"/>
      <c r="N97" s="29"/>
      <c r="O97" s="25"/>
      <c r="P97" s="25"/>
      <c r="U97"/>
      <c r="V97"/>
      <c r="W97"/>
      <c r="X97"/>
      <c r="Y97"/>
      <c r="AA97"/>
    </row>
    <row r="98" spans="13:27">
      <c r="M98" s="29"/>
      <c r="N98" s="29"/>
      <c r="O98" s="25"/>
      <c r="P98" s="25"/>
      <c r="U98"/>
      <c r="V98"/>
      <c r="W98"/>
      <c r="X98"/>
      <c r="Y98"/>
      <c r="AA98"/>
    </row>
    <row r="99" spans="13:27">
      <c r="M99" s="29"/>
      <c r="N99" s="29"/>
      <c r="O99" s="25"/>
      <c r="P99" s="25"/>
      <c r="U99"/>
      <c r="V99"/>
      <c r="W99"/>
      <c r="X99"/>
      <c r="Y99"/>
      <c r="AA99"/>
    </row>
    <row r="100" spans="13:27">
      <c r="M100" s="29"/>
      <c r="N100" s="29"/>
      <c r="O100" s="25"/>
      <c r="P100" s="25"/>
      <c r="U100"/>
      <c r="V100"/>
      <c r="W100"/>
      <c r="X100"/>
      <c r="Y100"/>
      <c r="AA100"/>
    </row>
    <row r="101" spans="13:27">
      <c r="M101" s="29"/>
      <c r="N101" s="29"/>
      <c r="O101" s="25"/>
      <c r="P101" s="25"/>
      <c r="U101"/>
      <c r="V101"/>
      <c r="W101"/>
      <c r="X101"/>
      <c r="Y101"/>
      <c r="AA101"/>
    </row>
    <row r="102" spans="13:27">
      <c r="M102" s="29"/>
      <c r="N102" s="29"/>
      <c r="O102" s="25"/>
      <c r="P102" s="25"/>
      <c r="U102"/>
      <c r="V102"/>
      <c r="W102"/>
      <c r="X102"/>
      <c r="Y102"/>
      <c r="AA102"/>
    </row>
    <row r="103" spans="13:27">
      <c r="M103" s="29"/>
      <c r="N103" s="29"/>
      <c r="O103" s="25"/>
      <c r="P103" s="25"/>
      <c r="U103"/>
      <c r="V103"/>
      <c r="W103"/>
      <c r="X103"/>
      <c r="Y103"/>
      <c r="AA103"/>
    </row>
    <row r="104" spans="13:27">
      <c r="M104" s="29"/>
      <c r="N104" s="29"/>
      <c r="O104" s="25"/>
      <c r="P104" s="25"/>
      <c r="U104"/>
      <c r="V104"/>
      <c r="W104"/>
      <c r="X104"/>
      <c r="Y104"/>
      <c r="AA104"/>
    </row>
    <row r="105" spans="13:27">
      <c r="M105" s="29"/>
      <c r="N105" s="29"/>
      <c r="O105" s="25"/>
      <c r="P105" s="25"/>
      <c r="U105"/>
      <c r="V105"/>
      <c r="W105"/>
      <c r="X105"/>
      <c r="Y105"/>
      <c r="AA105"/>
    </row>
    <row r="106" spans="13:27">
      <c r="M106" s="29"/>
      <c r="N106" s="29"/>
      <c r="O106" s="25"/>
      <c r="P106" s="25"/>
      <c r="U106"/>
      <c r="V106"/>
      <c r="W106"/>
      <c r="X106"/>
      <c r="Y106"/>
      <c r="AA106"/>
    </row>
    <row r="107" spans="13:27">
      <c r="M107" s="29"/>
      <c r="N107" s="29"/>
      <c r="O107" s="25"/>
      <c r="P107" s="25"/>
      <c r="U107"/>
      <c r="V107"/>
      <c r="W107"/>
      <c r="X107"/>
      <c r="Y107"/>
      <c r="AA107"/>
    </row>
    <row r="108" spans="13:27">
      <c r="M108" s="29"/>
      <c r="N108" s="29"/>
      <c r="O108" s="25"/>
      <c r="P108" s="25"/>
      <c r="U108"/>
      <c r="V108"/>
      <c r="W108"/>
      <c r="X108"/>
      <c r="Y108"/>
      <c r="AA108"/>
    </row>
    <row r="109" spans="13:27">
      <c r="M109" s="29"/>
      <c r="N109" s="29"/>
      <c r="O109" s="25"/>
      <c r="P109" s="25"/>
      <c r="U109"/>
      <c r="V109"/>
      <c r="W109"/>
      <c r="X109"/>
      <c r="Y109"/>
      <c r="AA109"/>
    </row>
    <row r="110" spans="13:27">
      <c r="M110" s="29"/>
      <c r="N110" s="29"/>
      <c r="O110" s="25"/>
      <c r="P110" s="25"/>
      <c r="U110"/>
      <c r="V110"/>
      <c r="W110"/>
      <c r="X110"/>
      <c r="Y110"/>
      <c r="AA110"/>
    </row>
    <row r="111" spans="13:27">
      <c r="M111" s="29"/>
      <c r="N111" s="29"/>
      <c r="O111" s="25"/>
      <c r="P111" s="25"/>
      <c r="U111"/>
      <c r="V111"/>
      <c r="W111"/>
      <c r="X111"/>
      <c r="Y111"/>
      <c r="AA111"/>
    </row>
    <row r="112" spans="13:27">
      <c r="M112" s="29"/>
      <c r="N112" s="29"/>
      <c r="O112" s="25"/>
      <c r="P112" s="25"/>
      <c r="U112"/>
      <c r="V112"/>
      <c r="W112"/>
      <c r="X112"/>
      <c r="Y112"/>
      <c r="AA112"/>
    </row>
    <row r="113" spans="13:27">
      <c r="M113" s="29"/>
      <c r="N113" s="29"/>
      <c r="O113" s="25"/>
      <c r="P113" s="25"/>
      <c r="U113"/>
      <c r="V113"/>
      <c r="W113"/>
      <c r="X113"/>
      <c r="Y113"/>
      <c r="AA113"/>
    </row>
    <row r="114" spans="13:27">
      <c r="M114" s="29"/>
      <c r="N114" s="29"/>
      <c r="O114" s="25"/>
      <c r="P114" s="25"/>
      <c r="U114"/>
      <c r="V114"/>
      <c r="W114"/>
      <c r="X114"/>
      <c r="Y114"/>
      <c r="AA114"/>
    </row>
    <row r="115" spans="13:27">
      <c r="M115" s="29"/>
      <c r="N115" s="29"/>
      <c r="O115" s="25"/>
      <c r="P115" s="25"/>
      <c r="U115"/>
      <c r="V115"/>
      <c r="W115"/>
      <c r="X115"/>
      <c r="Y115"/>
      <c r="AA115"/>
    </row>
    <row r="116" spans="13:27">
      <c r="M116" s="29"/>
      <c r="N116" s="29"/>
      <c r="O116" s="25"/>
      <c r="P116" s="25"/>
      <c r="U116"/>
      <c r="V116"/>
      <c r="W116"/>
      <c r="X116"/>
      <c r="Y116"/>
      <c r="AA116"/>
    </row>
    <row r="117" spans="13:27">
      <c r="M117" s="29"/>
      <c r="N117" s="29"/>
      <c r="O117" s="25"/>
      <c r="P117" s="25"/>
      <c r="U117"/>
      <c r="V117"/>
      <c r="W117"/>
      <c r="X117"/>
      <c r="Y117"/>
      <c r="AA117"/>
    </row>
    <row r="118" spans="13:27">
      <c r="M118" s="29"/>
      <c r="N118" s="29"/>
      <c r="O118" s="25"/>
      <c r="P118" s="25"/>
      <c r="U118"/>
      <c r="V118"/>
      <c r="W118"/>
      <c r="X118"/>
      <c r="Y118"/>
      <c r="AA118"/>
    </row>
    <row r="119" spans="13:27">
      <c r="M119" s="29"/>
      <c r="N119" s="29"/>
      <c r="O119" s="25"/>
      <c r="P119" s="25"/>
      <c r="U119"/>
      <c r="V119"/>
      <c r="W119"/>
      <c r="X119"/>
      <c r="Y119"/>
      <c r="AA119"/>
    </row>
    <row r="120" spans="13:27">
      <c r="M120" s="29"/>
      <c r="N120" s="29"/>
      <c r="O120" s="25"/>
      <c r="P120" s="25"/>
      <c r="U120"/>
      <c r="V120"/>
      <c r="W120"/>
      <c r="X120"/>
      <c r="Y120"/>
      <c r="AA120"/>
    </row>
    <row r="121" spans="13:27">
      <c r="M121" s="29"/>
      <c r="N121" s="29"/>
      <c r="O121" s="25"/>
      <c r="P121" s="25"/>
      <c r="U121"/>
      <c r="V121"/>
      <c r="W121"/>
      <c r="X121"/>
      <c r="Y121"/>
      <c r="AA121"/>
    </row>
    <row r="122" spans="13:27">
      <c r="M122" s="29"/>
      <c r="N122" s="29"/>
      <c r="O122" s="25"/>
      <c r="P122" s="25"/>
      <c r="U122"/>
      <c r="V122"/>
      <c r="W122"/>
      <c r="X122"/>
      <c r="Y122"/>
      <c r="AA122"/>
    </row>
    <row r="123" spans="13:27">
      <c r="M123" s="29"/>
      <c r="N123" s="29"/>
      <c r="O123" s="25"/>
      <c r="P123" s="25"/>
      <c r="U123"/>
      <c r="V123"/>
      <c r="W123"/>
      <c r="X123"/>
      <c r="Y123"/>
      <c r="AA123"/>
    </row>
    <row r="124" spans="13:27">
      <c r="M124" s="29"/>
      <c r="N124" s="29"/>
      <c r="O124" s="25"/>
      <c r="P124" s="25"/>
      <c r="U124"/>
      <c r="V124"/>
      <c r="W124"/>
      <c r="X124"/>
      <c r="Y124"/>
      <c r="AA124"/>
    </row>
    <row r="125" spans="13:27">
      <c r="M125" s="29"/>
      <c r="N125" s="29"/>
      <c r="O125" s="25"/>
      <c r="P125" s="25"/>
      <c r="U125"/>
      <c r="V125"/>
      <c r="W125"/>
      <c r="X125"/>
      <c r="Y125"/>
      <c r="AA125"/>
    </row>
    <row r="126" spans="13:27">
      <c r="M126" s="29"/>
      <c r="N126" s="29"/>
      <c r="O126" s="25"/>
      <c r="P126" s="25"/>
      <c r="U126"/>
      <c r="V126"/>
      <c r="W126"/>
      <c r="X126"/>
      <c r="Y126"/>
      <c r="AA126"/>
    </row>
    <row r="127" spans="13:27">
      <c r="M127" s="29"/>
      <c r="N127" s="29"/>
      <c r="O127" s="25"/>
      <c r="P127" s="25"/>
      <c r="U127"/>
      <c r="V127"/>
      <c r="W127"/>
      <c r="X127"/>
      <c r="Y127"/>
      <c r="AA127"/>
    </row>
    <row r="128" spans="13:27">
      <c r="M128" s="29"/>
      <c r="N128" s="29"/>
      <c r="O128" s="25"/>
      <c r="P128" s="25"/>
      <c r="U128"/>
      <c r="V128"/>
      <c r="W128"/>
      <c r="X128"/>
      <c r="Y128"/>
      <c r="AA128"/>
    </row>
    <row r="129" spans="13:27">
      <c r="M129" s="29"/>
      <c r="N129" s="29"/>
      <c r="O129" s="25"/>
      <c r="P129" s="25"/>
      <c r="U129"/>
      <c r="V129"/>
      <c r="W129"/>
      <c r="X129"/>
      <c r="Y129"/>
      <c r="AA129"/>
    </row>
    <row r="130" spans="13:27">
      <c r="M130" s="29"/>
      <c r="N130" s="29"/>
      <c r="O130" s="25"/>
      <c r="P130" s="25"/>
      <c r="U130"/>
      <c r="V130"/>
      <c r="W130"/>
      <c r="X130"/>
      <c r="Y130"/>
      <c r="AA130"/>
    </row>
    <row r="131" spans="13:27">
      <c r="M131" s="29"/>
      <c r="N131" s="29"/>
      <c r="O131" s="25"/>
      <c r="P131" s="25"/>
      <c r="U131"/>
      <c r="V131"/>
      <c r="W131"/>
      <c r="X131"/>
      <c r="Y131"/>
      <c r="AA131"/>
    </row>
    <row r="132" spans="13:27">
      <c r="M132" s="29"/>
      <c r="N132" s="29"/>
      <c r="O132" s="25"/>
      <c r="P132" s="25"/>
      <c r="U132"/>
      <c r="V132"/>
      <c r="W132"/>
      <c r="X132"/>
      <c r="Y132"/>
      <c r="AA132"/>
    </row>
    <row r="133" spans="13:27">
      <c r="M133" s="29"/>
      <c r="N133" s="29"/>
      <c r="O133" s="25"/>
      <c r="P133" s="25"/>
      <c r="U133"/>
      <c r="V133"/>
      <c r="W133"/>
      <c r="X133"/>
      <c r="Y133"/>
      <c r="AA133"/>
    </row>
    <row r="134" spans="13:27">
      <c r="M134" s="29"/>
      <c r="N134" s="29"/>
      <c r="O134" s="25"/>
      <c r="P134" s="25"/>
      <c r="U134"/>
      <c r="V134"/>
      <c r="W134"/>
      <c r="X134"/>
      <c r="Y134"/>
      <c r="AA134"/>
    </row>
    <row r="135" spans="13:27">
      <c r="M135" s="29"/>
      <c r="N135" s="29"/>
      <c r="O135" s="25"/>
      <c r="P135" s="25"/>
      <c r="U135"/>
      <c r="V135"/>
      <c r="W135"/>
      <c r="X135"/>
      <c r="Y135"/>
      <c r="AA135"/>
    </row>
    <row r="136" spans="13:27">
      <c r="M136" s="29"/>
      <c r="N136" s="29"/>
      <c r="O136" s="25"/>
      <c r="P136" s="25"/>
      <c r="U136"/>
      <c r="V136"/>
      <c r="W136"/>
      <c r="X136"/>
      <c r="Y136"/>
      <c r="AA136"/>
    </row>
    <row r="137" spans="13:27">
      <c r="M137" s="29"/>
      <c r="N137" s="29"/>
      <c r="O137" s="25"/>
      <c r="P137" s="25"/>
      <c r="U137"/>
      <c r="V137"/>
      <c r="W137"/>
      <c r="X137"/>
      <c r="Y137"/>
      <c r="AA137"/>
    </row>
    <row r="138" spans="13:27">
      <c r="M138" s="29"/>
      <c r="N138" s="29"/>
      <c r="O138" s="25"/>
      <c r="P138" s="25"/>
      <c r="U138"/>
      <c r="V138"/>
      <c r="W138"/>
      <c r="X138"/>
      <c r="Y138"/>
      <c r="AA138"/>
    </row>
    <row r="139" spans="13:27">
      <c r="M139" s="29"/>
      <c r="N139" s="29"/>
      <c r="O139" s="25"/>
      <c r="P139" s="25"/>
      <c r="U139"/>
      <c r="V139"/>
      <c r="W139"/>
      <c r="X139"/>
      <c r="Y139"/>
      <c r="AA139"/>
    </row>
    <row r="140" spans="13:27">
      <c r="M140" s="29"/>
      <c r="N140" s="29"/>
      <c r="O140" s="25"/>
      <c r="P140" s="25"/>
      <c r="U140"/>
      <c r="V140"/>
      <c r="W140"/>
      <c r="X140"/>
      <c r="Y140"/>
      <c r="AA140"/>
    </row>
    <row r="141" spans="13:27">
      <c r="M141" s="29"/>
      <c r="N141" s="29"/>
      <c r="O141" s="25"/>
      <c r="P141" s="25"/>
      <c r="U141"/>
      <c r="V141"/>
      <c r="W141"/>
      <c r="X141"/>
      <c r="Y141"/>
      <c r="AA141"/>
    </row>
    <row r="142" spans="13:27">
      <c r="M142" s="29"/>
      <c r="N142" s="29"/>
      <c r="O142" s="25"/>
      <c r="P142" s="25"/>
      <c r="U142"/>
      <c r="V142"/>
      <c r="W142"/>
      <c r="X142"/>
      <c r="Y142"/>
      <c r="AA142"/>
    </row>
    <row r="143" spans="13:27">
      <c r="M143" s="29"/>
      <c r="N143" s="29"/>
      <c r="O143" s="25"/>
      <c r="P143" s="25"/>
      <c r="U143"/>
      <c r="V143"/>
      <c r="W143"/>
      <c r="X143"/>
      <c r="Y143"/>
      <c r="AA143"/>
    </row>
    <row r="144" spans="13:27">
      <c r="M144" s="29"/>
      <c r="N144" s="29"/>
      <c r="O144" s="25"/>
      <c r="P144" s="25"/>
      <c r="U144"/>
      <c r="V144"/>
      <c r="W144"/>
      <c r="X144"/>
      <c r="Y144"/>
      <c r="AA144"/>
    </row>
    <row r="145" spans="13:27">
      <c r="M145" s="29"/>
      <c r="N145" s="29"/>
      <c r="O145" s="25"/>
      <c r="P145" s="25"/>
      <c r="U145"/>
      <c r="V145"/>
      <c r="W145"/>
      <c r="X145"/>
      <c r="Y145"/>
      <c r="AA145"/>
    </row>
    <row r="146" spans="13:27">
      <c r="M146" s="29"/>
      <c r="N146" s="29"/>
      <c r="O146" s="25"/>
      <c r="P146" s="25"/>
      <c r="U146"/>
      <c r="V146"/>
      <c r="W146"/>
      <c r="X146"/>
      <c r="Y146"/>
      <c r="AA146"/>
    </row>
    <row r="147" spans="13:27">
      <c r="M147" s="29"/>
      <c r="N147" s="29"/>
      <c r="O147" s="25"/>
      <c r="P147" s="25"/>
      <c r="U147"/>
      <c r="V147"/>
      <c r="W147"/>
      <c r="X147"/>
      <c r="Y147"/>
      <c r="AA147"/>
    </row>
    <row r="148" spans="13:27">
      <c r="M148" s="29"/>
      <c r="N148" s="29"/>
      <c r="O148" s="25"/>
      <c r="P148" s="25"/>
      <c r="U148"/>
      <c r="V148"/>
      <c r="W148"/>
      <c r="X148"/>
      <c r="Y148"/>
      <c r="AA148"/>
    </row>
    <row r="149" spans="13:27">
      <c r="M149" s="29"/>
      <c r="N149" s="29"/>
      <c r="O149" s="25"/>
      <c r="P149" s="25"/>
      <c r="U149"/>
      <c r="V149"/>
      <c r="W149"/>
      <c r="X149"/>
      <c r="Y149"/>
      <c r="AA149"/>
    </row>
    <row r="150" spans="13:27">
      <c r="M150" s="29"/>
      <c r="N150" s="29"/>
      <c r="O150" s="25"/>
      <c r="P150" s="25"/>
      <c r="U150"/>
      <c r="V150"/>
      <c r="W150"/>
      <c r="X150"/>
      <c r="Y150"/>
      <c r="AA150"/>
    </row>
    <row r="151" spans="13:27">
      <c r="M151" s="29"/>
      <c r="N151" s="29"/>
      <c r="O151" s="25"/>
      <c r="P151" s="25"/>
      <c r="U151"/>
      <c r="V151"/>
      <c r="W151"/>
      <c r="X151"/>
      <c r="Y151"/>
      <c r="AA151"/>
    </row>
    <row r="152" spans="13:27">
      <c r="M152" s="29"/>
      <c r="N152" s="29"/>
      <c r="O152" s="25"/>
      <c r="P152" s="25"/>
      <c r="U152"/>
      <c r="V152"/>
      <c r="W152"/>
      <c r="X152"/>
      <c r="Y152"/>
      <c r="AA152"/>
    </row>
    <row r="153" spans="13:27">
      <c r="M153" s="29"/>
      <c r="N153" s="29"/>
      <c r="O153" s="25"/>
      <c r="P153" s="25"/>
      <c r="U153"/>
      <c r="V153"/>
      <c r="W153"/>
      <c r="X153"/>
      <c r="Y153"/>
      <c r="AA153"/>
    </row>
    <row r="154" spans="13:27">
      <c r="M154" s="29"/>
      <c r="N154" s="29"/>
      <c r="O154" s="25"/>
      <c r="P154" s="25"/>
      <c r="U154"/>
      <c r="V154"/>
      <c r="W154"/>
      <c r="X154"/>
      <c r="Y154"/>
      <c r="AA154"/>
    </row>
    <row r="155" spans="13:27">
      <c r="M155" s="29"/>
      <c r="N155" s="29"/>
      <c r="O155" s="25"/>
      <c r="P155" s="25"/>
      <c r="U155"/>
      <c r="V155"/>
      <c r="W155"/>
      <c r="X155"/>
      <c r="Y155"/>
      <c r="AA155"/>
    </row>
    <row r="156" spans="13:27">
      <c r="M156" s="29"/>
      <c r="N156" s="29"/>
      <c r="O156" s="25"/>
      <c r="P156" s="25"/>
      <c r="U156"/>
      <c r="V156"/>
      <c r="W156"/>
      <c r="X156"/>
      <c r="Y156"/>
      <c r="AA156"/>
    </row>
    <row r="157" spans="13:27">
      <c r="M157" s="29"/>
      <c r="N157" s="29"/>
      <c r="O157" s="25"/>
      <c r="P157" s="25"/>
      <c r="U157"/>
      <c r="V157"/>
      <c r="W157"/>
      <c r="X157"/>
      <c r="Y157"/>
      <c r="AA157"/>
    </row>
    <row r="158" spans="13:27">
      <c r="M158" s="29"/>
      <c r="N158" s="29"/>
      <c r="O158" s="25"/>
      <c r="P158" s="25"/>
      <c r="U158"/>
      <c r="V158"/>
      <c r="W158"/>
      <c r="X158"/>
      <c r="Y158"/>
      <c r="AA158"/>
    </row>
    <row r="159" spans="13:27">
      <c r="M159" s="29"/>
      <c r="N159" s="29"/>
      <c r="O159" s="25"/>
      <c r="P159" s="25"/>
      <c r="U159"/>
      <c r="V159"/>
      <c r="W159"/>
      <c r="X159"/>
      <c r="Y159"/>
      <c r="AA159"/>
    </row>
    <row r="160" spans="13:27">
      <c r="M160" s="29"/>
      <c r="N160" s="29"/>
      <c r="O160" s="25"/>
      <c r="P160" s="25"/>
      <c r="U160"/>
      <c r="V160"/>
      <c r="W160"/>
      <c r="X160"/>
      <c r="Y160"/>
      <c r="AA160"/>
    </row>
    <row r="161" spans="13:27">
      <c r="M161" s="29"/>
      <c r="N161" s="29"/>
      <c r="O161" s="25"/>
      <c r="P161" s="25"/>
      <c r="U161"/>
      <c r="V161"/>
      <c r="W161"/>
      <c r="X161"/>
      <c r="Y161"/>
      <c r="AA161"/>
    </row>
    <row r="162" spans="13:27">
      <c r="M162" s="29"/>
      <c r="N162" s="29"/>
      <c r="O162" s="25"/>
      <c r="P162" s="25"/>
      <c r="U162"/>
      <c r="V162"/>
      <c r="W162"/>
      <c r="X162"/>
      <c r="Y162"/>
      <c r="AA162"/>
    </row>
    <row r="163" spans="13:27">
      <c r="M163" s="29"/>
      <c r="N163" s="29"/>
      <c r="O163" s="25"/>
      <c r="P163" s="25"/>
      <c r="U163"/>
      <c r="V163"/>
      <c r="W163"/>
      <c r="X163"/>
      <c r="Y163"/>
      <c r="AA163"/>
    </row>
    <row r="164" spans="13:27">
      <c r="M164" s="29"/>
      <c r="N164" s="29"/>
      <c r="O164" s="25"/>
      <c r="P164" s="25"/>
      <c r="U164"/>
      <c r="V164"/>
      <c r="W164"/>
      <c r="X164"/>
      <c r="Y164"/>
      <c r="AA164"/>
    </row>
    <row r="165" spans="13:27">
      <c r="M165" s="29"/>
      <c r="N165" s="29"/>
      <c r="O165" s="25"/>
      <c r="P165" s="25"/>
      <c r="U165"/>
      <c r="V165"/>
      <c r="W165"/>
      <c r="X165"/>
      <c r="Y165"/>
      <c r="AA165"/>
    </row>
    <row r="166" spans="13:27">
      <c r="M166" s="29"/>
      <c r="N166" s="29"/>
      <c r="O166" s="25"/>
      <c r="P166" s="25"/>
      <c r="U166"/>
      <c r="V166"/>
      <c r="W166"/>
      <c r="X166"/>
      <c r="Y166"/>
      <c r="AA166"/>
    </row>
    <row r="167" spans="13:27">
      <c r="M167" s="29"/>
      <c r="N167" s="29"/>
      <c r="O167" s="25"/>
      <c r="P167" s="25"/>
      <c r="U167"/>
      <c r="V167"/>
      <c r="W167"/>
      <c r="X167"/>
      <c r="Y167"/>
      <c r="AA167"/>
    </row>
    <row r="168" spans="13:27">
      <c r="M168" s="29"/>
      <c r="N168" s="29"/>
      <c r="O168" s="25"/>
      <c r="P168" s="25"/>
      <c r="U168"/>
      <c r="V168"/>
      <c r="W168"/>
      <c r="X168"/>
      <c r="Y168"/>
      <c r="AA168"/>
    </row>
    <row r="169" spans="13:27">
      <c r="M169" s="29"/>
      <c r="N169" s="29"/>
      <c r="O169" s="25"/>
      <c r="P169" s="25"/>
      <c r="U169"/>
      <c r="V169"/>
      <c r="W169"/>
      <c r="X169"/>
      <c r="Y169"/>
      <c r="AA169"/>
    </row>
    <row r="170" spans="13:27">
      <c r="M170" s="29"/>
      <c r="N170" s="29"/>
      <c r="O170" s="25"/>
      <c r="P170" s="25"/>
      <c r="U170"/>
      <c r="V170"/>
      <c r="W170"/>
      <c r="X170"/>
      <c r="Y170"/>
      <c r="AA170"/>
    </row>
    <row r="171" spans="13:27">
      <c r="M171" s="29"/>
      <c r="N171" s="29"/>
      <c r="O171" s="25"/>
      <c r="P171" s="25"/>
      <c r="U171"/>
      <c r="V171"/>
      <c r="W171"/>
      <c r="X171"/>
      <c r="Y171"/>
      <c r="AA171"/>
    </row>
    <row r="172" spans="13:27">
      <c r="M172" s="29"/>
      <c r="N172" s="29"/>
      <c r="O172" s="25"/>
      <c r="P172" s="25"/>
      <c r="U172"/>
      <c r="V172"/>
      <c r="W172"/>
      <c r="X172"/>
      <c r="Y172"/>
      <c r="AA172"/>
    </row>
    <row r="173" spans="13:27">
      <c r="M173" s="29"/>
      <c r="N173" s="29"/>
      <c r="O173" s="25"/>
      <c r="P173" s="25"/>
      <c r="U173"/>
      <c r="V173"/>
      <c r="W173"/>
      <c r="X173"/>
      <c r="Y173"/>
      <c r="AA173"/>
    </row>
    <row r="174" spans="13:27">
      <c r="M174" s="29"/>
      <c r="N174" s="29"/>
      <c r="O174" s="25"/>
      <c r="P174" s="25"/>
      <c r="U174"/>
      <c r="V174"/>
      <c r="W174"/>
      <c r="X174"/>
      <c r="Y174"/>
      <c r="AA174"/>
    </row>
    <row r="175" spans="13:27">
      <c r="M175" s="29"/>
      <c r="N175" s="29"/>
      <c r="O175" s="25"/>
      <c r="P175" s="25"/>
      <c r="U175"/>
      <c r="V175"/>
      <c r="W175"/>
      <c r="X175"/>
      <c r="Y175"/>
      <c r="AA175"/>
    </row>
    <row r="176" spans="13:27">
      <c r="M176" s="29"/>
      <c r="N176" s="29"/>
      <c r="O176" s="25"/>
      <c r="P176" s="25"/>
      <c r="U176"/>
      <c r="V176"/>
      <c r="W176"/>
      <c r="X176"/>
      <c r="Y176"/>
      <c r="AA176"/>
    </row>
    <row r="177" spans="13:27">
      <c r="M177" s="29"/>
      <c r="N177" s="29"/>
      <c r="O177" s="25"/>
      <c r="P177" s="25"/>
      <c r="U177"/>
      <c r="V177"/>
      <c r="W177"/>
      <c r="X177"/>
      <c r="Y177"/>
      <c r="AA177"/>
    </row>
    <row r="178" spans="13:27">
      <c r="M178" s="29"/>
      <c r="N178" s="29"/>
      <c r="O178" s="25"/>
      <c r="P178" s="25"/>
      <c r="U178"/>
      <c r="V178"/>
      <c r="W178"/>
      <c r="X178"/>
      <c r="Y178"/>
      <c r="AA178"/>
    </row>
    <row r="179" spans="13:27">
      <c r="M179" s="29"/>
      <c r="N179" s="29"/>
      <c r="O179" s="25"/>
      <c r="P179" s="25"/>
      <c r="U179"/>
      <c r="V179"/>
      <c r="W179"/>
      <c r="X179"/>
      <c r="Y179"/>
      <c r="AA179"/>
    </row>
    <row r="180" spans="13:27">
      <c r="M180" s="29"/>
      <c r="N180" s="29"/>
      <c r="O180" s="25"/>
      <c r="P180" s="25"/>
      <c r="U180"/>
      <c r="V180"/>
      <c r="W180"/>
      <c r="X180"/>
      <c r="Y180"/>
      <c r="AA180"/>
    </row>
    <row r="181" spans="13:27">
      <c r="M181" s="29"/>
      <c r="N181" s="29"/>
      <c r="O181" s="25"/>
      <c r="P181" s="25"/>
      <c r="U181"/>
      <c r="V181"/>
      <c r="W181"/>
      <c r="X181"/>
      <c r="Y181"/>
      <c r="AA181"/>
    </row>
    <row r="182" spans="13:27">
      <c r="M182" s="29"/>
      <c r="N182" s="29"/>
      <c r="O182" s="25"/>
      <c r="P182" s="25"/>
      <c r="U182"/>
      <c r="V182"/>
      <c r="W182"/>
      <c r="X182"/>
      <c r="Y182"/>
      <c r="AA182"/>
    </row>
    <row r="183" spans="13:27">
      <c r="M183" s="29"/>
      <c r="N183" s="29"/>
      <c r="O183" s="25"/>
      <c r="P183" s="25"/>
      <c r="U183"/>
      <c r="V183"/>
      <c r="W183"/>
      <c r="X183"/>
      <c r="Y183"/>
      <c r="AA183"/>
    </row>
    <row r="184" spans="13:27">
      <c r="M184" s="29"/>
      <c r="N184" s="29"/>
      <c r="O184" s="25"/>
      <c r="P184" s="25"/>
      <c r="U184"/>
      <c r="V184"/>
      <c r="W184"/>
      <c r="X184"/>
      <c r="Y184"/>
      <c r="AA184"/>
    </row>
    <row r="185" spans="13:27">
      <c r="M185" s="29"/>
      <c r="N185" s="29"/>
      <c r="O185" s="25"/>
      <c r="P185" s="25"/>
      <c r="U185"/>
      <c r="V185"/>
      <c r="W185"/>
      <c r="X185"/>
      <c r="Y185"/>
      <c r="AA185"/>
    </row>
    <row r="186" spans="13:27">
      <c r="M186" s="29"/>
      <c r="N186" s="29"/>
      <c r="O186" s="25"/>
      <c r="P186" s="25"/>
      <c r="U186"/>
      <c r="V186"/>
      <c r="W186"/>
      <c r="X186"/>
      <c r="Y186"/>
      <c r="AA186"/>
    </row>
    <row r="187" spans="13:27">
      <c r="M187" s="29"/>
      <c r="N187" s="29"/>
      <c r="O187" s="25"/>
      <c r="P187" s="25"/>
      <c r="U187"/>
      <c r="V187"/>
      <c r="W187"/>
      <c r="X187"/>
      <c r="Y187"/>
      <c r="AA187"/>
    </row>
    <row r="188" spans="13:27">
      <c r="M188" s="29"/>
      <c r="N188" s="29"/>
      <c r="O188" s="25"/>
      <c r="P188" s="25"/>
      <c r="U188"/>
      <c r="V188"/>
      <c r="W188"/>
      <c r="X188"/>
      <c r="Y188"/>
      <c r="AA188"/>
    </row>
    <row r="189" spans="13:27">
      <c r="M189" s="29"/>
      <c r="N189" s="29"/>
      <c r="O189" s="25"/>
      <c r="P189" s="25"/>
      <c r="U189"/>
      <c r="V189"/>
      <c r="W189"/>
      <c r="X189"/>
      <c r="Y189"/>
      <c r="AA189"/>
    </row>
    <row r="190" spans="13:27">
      <c r="M190" s="29"/>
      <c r="N190" s="29"/>
      <c r="O190" s="25"/>
      <c r="P190" s="25"/>
      <c r="U190"/>
      <c r="V190"/>
      <c r="W190"/>
      <c r="X190"/>
      <c r="Y190"/>
      <c r="AA190"/>
    </row>
    <row r="191" spans="13:27">
      <c r="M191" s="29"/>
      <c r="N191" s="29"/>
      <c r="O191" s="25"/>
      <c r="P191" s="25"/>
      <c r="U191"/>
      <c r="V191"/>
      <c r="W191"/>
      <c r="X191"/>
      <c r="Y191"/>
      <c r="AA191"/>
    </row>
    <row r="192" spans="13:27">
      <c r="M192" s="29"/>
      <c r="N192" s="29"/>
      <c r="O192" s="25"/>
      <c r="P192" s="25"/>
      <c r="U192"/>
      <c r="V192"/>
      <c r="W192"/>
      <c r="X192"/>
      <c r="Y192"/>
      <c r="AA192"/>
    </row>
    <row r="193" spans="13:27">
      <c r="M193" s="29"/>
      <c r="N193" s="29"/>
      <c r="O193" s="25"/>
      <c r="P193" s="25"/>
      <c r="U193"/>
      <c r="V193"/>
      <c r="W193"/>
      <c r="X193"/>
      <c r="Y193"/>
      <c r="AA193"/>
    </row>
    <row r="194" spans="13:27">
      <c r="M194" s="29"/>
      <c r="N194" s="29"/>
      <c r="O194" s="25"/>
      <c r="P194" s="25"/>
      <c r="U194"/>
      <c r="V194"/>
      <c r="W194"/>
      <c r="X194"/>
      <c r="Y194"/>
      <c r="AA194"/>
    </row>
    <row r="195" spans="13:27">
      <c r="M195" s="29"/>
      <c r="N195" s="29"/>
      <c r="O195" s="25"/>
      <c r="P195" s="25"/>
      <c r="U195"/>
      <c r="V195"/>
      <c r="W195"/>
      <c r="X195"/>
      <c r="Y195"/>
      <c r="AA195"/>
    </row>
    <row r="196" spans="13:27">
      <c r="M196" s="29"/>
      <c r="N196" s="29"/>
      <c r="O196" s="25"/>
      <c r="P196" s="25"/>
      <c r="U196"/>
      <c r="V196"/>
      <c r="W196"/>
      <c r="X196"/>
      <c r="Y196"/>
      <c r="AA196"/>
    </row>
    <row r="197" spans="13:27">
      <c r="M197" s="29"/>
      <c r="N197" s="29"/>
      <c r="O197" s="25"/>
      <c r="P197" s="25"/>
      <c r="U197"/>
      <c r="V197"/>
      <c r="W197"/>
      <c r="X197"/>
      <c r="Y197"/>
      <c r="AA197"/>
    </row>
    <row r="198" spans="13:27">
      <c r="M198" s="29"/>
      <c r="N198" s="29"/>
      <c r="O198" s="25"/>
      <c r="P198" s="25"/>
      <c r="U198"/>
      <c r="V198"/>
      <c r="W198"/>
      <c r="X198"/>
      <c r="Y198"/>
      <c r="AA198"/>
    </row>
    <row r="199" spans="13:27">
      <c r="M199" s="29"/>
      <c r="N199" s="29"/>
      <c r="O199" s="25"/>
      <c r="P199" s="25"/>
      <c r="U199"/>
      <c r="V199"/>
      <c r="W199"/>
      <c r="X199"/>
      <c r="Y199"/>
      <c r="AA199"/>
    </row>
    <row r="200" spans="13:27">
      <c r="M200" s="29"/>
      <c r="N200" s="29"/>
      <c r="O200" s="25"/>
      <c r="P200" s="25"/>
      <c r="U200"/>
      <c r="V200"/>
      <c r="W200"/>
      <c r="X200"/>
      <c r="Y200"/>
      <c r="AA200"/>
    </row>
    <row r="201" spans="13:27">
      <c r="M201" s="29"/>
      <c r="N201" s="29"/>
      <c r="O201" s="25"/>
      <c r="P201" s="25"/>
      <c r="U201"/>
      <c r="V201"/>
      <c r="W201"/>
      <c r="X201"/>
      <c r="Y201"/>
      <c r="AA201"/>
    </row>
    <row r="202" spans="13:27">
      <c r="M202" s="29"/>
      <c r="N202" s="29"/>
      <c r="O202" s="25"/>
      <c r="P202" s="25"/>
      <c r="U202"/>
      <c r="V202"/>
      <c r="W202"/>
      <c r="X202"/>
      <c r="Y202"/>
      <c r="AA202"/>
    </row>
    <row r="203" spans="13:27">
      <c r="M203" s="29"/>
      <c r="N203" s="29"/>
      <c r="O203" s="25"/>
      <c r="P203" s="25"/>
      <c r="U203"/>
      <c r="V203"/>
      <c r="W203"/>
      <c r="X203"/>
      <c r="Y203"/>
      <c r="AA203"/>
    </row>
    <row r="204" spans="13:27">
      <c r="M204" s="29"/>
      <c r="N204" s="29"/>
      <c r="O204" s="25"/>
      <c r="P204" s="25"/>
      <c r="U204"/>
      <c r="V204"/>
      <c r="W204"/>
      <c r="X204"/>
      <c r="Y204"/>
      <c r="AA204"/>
    </row>
    <row r="205" spans="13:27">
      <c r="M205" s="29"/>
      <c r="N205" s="29"/>
      <c r="O205" s="25"/>
      <c r="P205" s="25"/>
      <c r="U205"/>
      <c r="V205"/>
      <c r="W205"/>
      <c r="X205"/>
      <c r="Y205"/>
      <c r="AA205"/>
    </row>
    <row r="206" spans="13:27">
      <c r="M206" s="29"/>
      <c r="N206" s="29"/>
      <c r="O206" s="25"/>
      <c r="P206" s="25"/>
      <c r="U206"/>
      <c r="V206"/>
      <c r="W206"/>
      <c r="X206"/>
      <c r="Y206"/>
      <c r="AA206"/>
    </row>
    <row r="207" spans="13:27">
      <c r="M207" s="29"/>
      <c r="N207" s="29"/>
      <c r="O207" s="25"/>
      <c r="P207" s="25"/>
      <c r="U207"/>
      <c r="V207"/>
      <c r="W207"/>
      <c r="X207"/>
      <c r="Y207"/>
      <c r="AA207"/>
    </row>
    <row r="208" spans="13:27">
      <c r="M208" s="29"/>
      <c r="N208" s="29"/>
      <c r="O208" s="25"/>
      <c r="P208" s="25"/>
      <c r="U208"/>
      <c r="V208"/>
      <c r="W208"/>
      <c r="X208"/>
      <c r="Y208"/>
      <c r="AA208"/>
    </row>
    <row r="209" spans="13:27">
      <c r="M209" s="29"/>
      <c r="N209" s="29"/>
      <c r="O209" s="25"/>
      <c r="P209" s="25"/>
      <c r="U209"/>
      <c r="V209"/>
      <c r="W209"/>
      <c r="X209"/>
      <c r="Y209"/>
      <c r="AA209"/>
    </row>
    <row r="210" spans="13:27">
      <c r="M210" s="29"/>
      <c r="N210" s="29"/>
      <c r="O210" s="25"/>
      <c r="P210" s="25"/>
      <c r="U210"/>
      <c r="V210"/>
      <c r="W210"/>
      <c r="X210"/>
      <c r="Y210"/>
      <c r="AA210"/>
    </row>
    <row r="211" spans="13:27">
      <c r="M211" s="29"/>
      <c r="N211" s="29"/>
      <c r="O211" s="25"/>
      <c r="P211" s="25"/>
      <c r="U211"/>
      <c r="V211"/>
      <c r="W211"/>
      <c r="X211"/>
      <c r="Y211"/>
      <c r="AA211"/>
    </row>
    <row r="212" spans="13:27">
      <c r="M212" s="29"/>
      <c r="N212" s="29"/>
      <c r="O212" s="25"/>
      <c r="P212" s="25"/>
      <c r="U212"/>
      <c r="V212"/>
      <c r="W212"/>
      <c r="X212"/>
      <c r="Y212"/>
      <c r="AA212"/>
    </row>
    <row r="213" spans="13:27">
      <c r="M213" s="29"/>
      <c r="N213" s="29"/>
      <c r="O213" s="25"/>
      <c r="P213" s="25"/>
      <c r="U213"/>
      <c r="V213"/>
      <c r="W213"/>
      <c r="X213"/>
      <c r="Y213"/>
      <c r="AA213"/>
    </row>
    <row r="214" spans="13:27">
      <c r="M214" s="29"/>
      <c r="N214" s="29"/>
      <c r="O214" s="25"/>
      <c r="P214" s="25"/>
      <c r="U214"/>
      <c r="V214"/>
      <c r="W214"/>
      <c r="X214"/>
      <c r="Y214"/>
      <c r="AA214"/>
    </row>
    <row r="215" spans="13:27">
      <c r="M215" s="29"/>
      <c r="N215" s="29"/>
      <c r="O215" s="25"/>
      <c r="P215" s="25"/>
      <c r="U215"/>
      <c r="V215"/>
      <c r="W215"/>
      <c r="X215"/>
      <c r="Y215"/>
      <c r="AA215"/>
    </row>
    <row r="216" spans="13:27">
      <c r="M216" s="29"/>
      <c r="N216" s="29"/>
      <c r="O216" s="25"/>
      <c r="P216" s="25"/>
      <c r="U216"/>
      <c r="V216"/>
      <c r="W216"/>
      <c r="X216"/>
      <c r="Y216"/>
      <c r="AA216"/>
    </row>
    <row r="217" spans="13:27">
      <c r="M217" s="29"/>
      <c r="N217" s="29"/>
      <c r="O217" s="25"/>
      <c r="P217" s="25"/>
      <c r="U217"/>
      <c r="V217"/>
      <c r="W217"/>
      <c r="X217"/>
      <c r="Y217"/>
      <c r="AA217"/>
    </row>
    <row r="218" spans="13:27">
      <c r="M218" s="29"/>
      <c r="N218" s="29"/>
      <c r="O218" s="25"/>
      <c r="P218" s="25"/>
      <c r="U218"/>
      <c r="V218"/>
      <c r="W218"/>
      <c r="X218"/>
      <c r="Y218"/>
      <c r="AA218"/>
    </row>
    <row r="219" spans="13:27">
      <c r="M219" s="29"/>
      <c r="N219" s="29"/>
      <c r="O219" s="25"/>
      <c r="P219" s="25"/>
      <c r="U219"/>
      <c r="V219"/>
      <c r="W219"/>
      <c r="X219"/>
      <c r="Y219"/>
      <c r="AA219"/>
    </row>
    <row r="220" spans="13:27">
      <c r="M220" s="29"/>
      <c r="N220" s="29"/>
      <c r="O220" s="25"/>
      <c r="P220" s="25"/>
      <c r="U220"/>
      <c r="V220"/>
      <c r="W220"/>
      <c r="X220"/>
      <c r="Y220"/>
      <c r="AA220"/>
    </row>
    <row r="221" spans="13:27">
      <c r="M221" s="29"/>
      <c r="N221" s="29"/>
      <c r="O221" s="25"/>
      <c r="P221" s="25"/>
      <c r="U221"/>
      <c r="V221"/>
      <c r="W221"/>
      <c r="X221"/>
      <c r="Y221"/>
      <c r="AA221"/>
    </row>
    <row r="222" spans="13:27">
      <c r="M222" s="29"/>
      <c r="N222" s="29"/>
      <c r="O222" s="25"/>
      <c r="P222" s="25"/>
      <c r="U222"/>
      <c r="V222"/>
      <c r="W222"/>
      <c r="X222"/>
      <c r="Y222"/>
      <c r="AA222"/>
    </row>
    <row r="223" spans="13:27">
      <c r="M223" s="29"/>
      <c r="N223" s="29"/>
      <c r="O223" s="25"/>
      <c r="P223" s="25"/>
      <c r="U223"/>
      <c r="V223"/>
      <c r="W223"/>
      <c r="X223"/>
      <c r="Y223"/>
      <c r="AA223"/>
    </row>
    <row r="224" spans="13:27">
      <c r="M224" s="29"/>
      <c r="N224" s="29"/>
      <c r="O224" s="25"/>
      <c r="P224" s="25"/>
      <c r="U224"/>
      <c r="V224"/>
      <c r="W224"/>
      <c r="X224"/>
      <c r="Y224"/>
      <c r="AA224"/>
    </row>
    <row r="225" spans="13:27">
      <c r="M225" s="29"/>
      <c r="N225" s="29"/>
      <c r="O225" s="25"/>
      <c r="P225" s="25"/>
      <c r="U225"/>
      <c r="V225"/>
      <c r="W225"/>
      <c r="X225"/>
      <c r="Y225"/>
      <c r="AA225"/>
    </row>
    <row r="226" spans="13:27">
      <c r="M226" s="29"/>
      <c r="N226" s="29"/>
      <c r="O226" s="25"/>
      <c r="P226" s="25"/>
      <c r="U226"/>
      <c r="V226"/>
      <c r="W226"/>
      <c r="X226"/>
      <c r="Y226"/>
      <c r="AA226"/>
    </row>
    <row r="227" spans="13:27">
      <c r="M227" s="29"/>
      <c r="N227" s="29"/>
      <c r="O227" s="25"/>
      <c r="P227" s="25"/>
      <c r="U227"/>
      <c r="V227"/>
      <c r="W227"/>
      <c r="X227"/>
      <c r="Y227"/>
      <c r="AA227"/>
    </row>
    <row r="228" spans="13:27">
      <c r="M228" s="29"/>
      <c r="N228" s="29"/>
      <c r="O228" s="25"/>
      <c r="P228" s="25"/>
      <c r="U228"/>
      <c r="V228"/>
      <c r="W228"/>
      <c r="X228"/>
      <c r="Y228"/>
      <c r="AA228"/>
    </row>
    <row r="229" spans="13:27">
      <c r="M229" s="29"/>
      <c r="N229" s="29"/>
      <c r="O229" s="25"/>
      <c r="P229" s="25"/>
      <c r="U229"/>
      <c r="V229"/>
      <c r="W229"/>
      <c r="X229"/>
      <c r="Y229"/>
      <c r="AA229"/>
    </row>
    <row r="230" spans="13:27">
      <c r="M230" s="29"/>
      <c r="N230" s="29"/>
      <c r="O230" s="25"/>
      <c r="P230" s="25"/>
      <c r="U230"/>
      <c r="V230"/>
      <c r="W230"/>
      <c r="X230"/>
      <c r="Y230"/>
      <c r="AA230"/>
    </row>
    <row r="231" spans="13:27">
      <c r="M231" s="29"/>
      <c r="N231" s="29"/>
      <c r="O231" s="25"/>
      <c r="P231" s="25"/>
      <c r="U231"/>
      <c r="V231"/>
      <c r="W231"/>
      <c r="X231"/>
      <c r="Y231"/>
      <c r="AA231"/>
    </row>
    <row r="232" spans="13:27">
      <c r="M232" s="29"/>
      <c r="N232" s="29"/>
      <c r="O232" s="25"/>
      <c r="P232" s="25"/>
      <c r="U232"/>
      <c r="V232"/>
      <c r="W232"/>
      <c r="X232"/>
      <c r="Y232"/>
      <c r="AA232"/>
    </row>
    <row r="233" spans="13:27">
      <c r="M233" s="29"/>
      <c r="N233" s="29"/>
      <c r="O233" s="25"/>
      <c r="P233" s="25"/>
      <c r="U233"/>
      <c r="V233"/>
      <c r="W233"/>
      <c r="X233"/>
      <c r="Y233"/>
      <c r="AA233"/>
    </row>
    <row r="234" spans="13:27">
      <c r="M234" s="29"/>
      <c r="N234" s="29"/>
      <c r="O234" s="25"/>
      <c r="P234" s="25"/>
      <c r="U234"/>
      <c r="V234"/>
      <c r="W234"/>
      <c r="X234"/>
      <c r="Y234"/>
      <c r="AA234"/>
    </row>
    <row r="235" spans="13:27">
      <c r="M235" s="29"/>
      <c r="N235" s="29"/>
      <c r="O235" s="25"/>
      <c r="P235" s="25"/>
      <c r="U235"/>
      <c r="V235"/>
      <c r="W235"/>
      <c r="X235"/>
      <c r="Y235"/>
      <c r="AA235"/>
    </row>
    <row r="236" spans="13:27">
      <c r="M236" s="29"/>
      <c r="N236" s="29"/>
      <c r="O236" s="25"/>
      <c r="P236" s="25"/>
      <c r="U236"/>
      <c r="V236"/>
      <c r="W236"/>
      <c r="X236"/>
      <c r="Y236"/>
      <c r="AA236"/>
    </row>
    <row r="237" spans="13:27">
      <c r="M237" s="29"/>
      <c r="N237" s="29"/>
      <c r="O237" s="25"/>
      <c r="P237" s="25"/>
      <c r="U237"/>
      <c r="V237"/>
      <c r="W237"/>
      <c r="X237"/>
      <c r="Y237"/>
      <c r="AA237"/>
    </row>
    <row r="238" spans="13:27">
      <c r="M238" s="29"/>
      <c r="N238" s="29"/>
      <c r="O238" s="25"/>
      <c r="P238" s="25"/>
      <c r="U238"/>
      <c r="V238"/>
      <c r="W238"/>
      <c r="X238"/>
      <c r="Y238"/>
      <c r="AA238"/>
    </row>
    <row r="239" spans="13:27">
      <c r="M239" s="29"/>
      <c r="N239" s="29"/>
      <c r="O239" s="25"/>
      <c r="P239" s="25"/>
      <c r="U239"/>
      <c r="V239"/>
      <c r="W239"/>
      <c r="X239"/>
      <c r="Y239"/>
      <c r="AA239"/>
    </row>
    <row r="240" spans="13:27">
      <c r="M240" s="29"/>
      <c r="N240" s="29"/>
      <c r="O240" s="25"/>
      <c r="P240" s="25"/>
      <c r="U240"/>
      <c r="V240"/>
      <c r="W240"/>
      <c r="X240"/>
      <c r="Y240"/>
      <c r="AA240"/>
    </row>
    <row r="241" spans="13:27">
      <c r="M241" s="29"/>
      <c r="N241" s="29"/>
      <c r="O241" s="25"/>
      <c r="P241" s="25"/>
      <c r="U241"/>
      <c r="V241"/>
      <c r="W241"/>
      <c r="X241"/>
      <c r="Y241"/>
      <c r="AA241"/>
    </row>
    <row r="242" spans="13:27">
      <c r="M242" s="29"/>
      <c r="N242" s="29"/>
      <c r="O242" s="25"/>
      <c r="P242" s="25"/>
      <c r="U242"/>
      <c r="V242"/>
      <c r="W242"/>
      <c r="X242"/>
      <c r="Y242"/>
      <c r="AA242"/>
    </row>
    <row r="243" spans="13:27">
      <c r="M243" s="29"/>
      <c r="N243" s="29"/>
      <c r="O243" s="25"/>
      <c r="P243" s="25"/>
      <c r="U243"/>
      <c r="V243"/>
      <c r="W243"/>
      <c r="X243"/>
      <c r="Y243"/>
      <c r="AA243"/>
    </row>
    <row r="244" spans="13:27">
      <c r="M244" s="29"/>
      <c r="N244" s="29"/>
      <c r="O244" s="25"/>
      <c r="P244" s="25"/>
      <c r="U244"/>
      <c r="V244"/>
      <c r="W244"/>
      <c r="X244"/>
      <c r="Y244"/>
      <c r="AA244"/>
    </row>
    <row r="245" spans="13:27">
      <c r="M245" s="29"/>
      <c r="N245" s="29"/>
      <c r="O245" s="25"/>
      <c r="P245" s="25"/>
      <c r="U245"/>
      <c r="V245"/>
      <c r="W245"/>
      <c r="X245"/>
      <c r="Y245"/>
      <c r="AA245"/>
    </row>
    <row r="246" spans="13:27">
      <c r="M246" s="29"/>
      <c r="N246" s="29"/>
      <c r="O246" s="25"/>
      <c r="P246" s="25"/>
      <c r="U246"/>
      <c r="V246"/>
      <c r="W246"/>
      <c r="X246"/>
      <c r="Y246"/>
      <c r="AA246"/>
    </row>
    <row r="247" spans="13:27">
      <c r="M247" s="29"/>
      <c r="N247" s="29"/>
      <c r="O247" s="25"/>
      <c r="P247" s="25"/>
      <c r="U247"/>
      <c r="V247"/>
      <c r="W247"/>
      <c r="X247"/>
      <c r="Y247"/>
      <c r="AA247"/>
    </row>
    <row r="248" spans="13:27">
      <c r="M248" s="29"/>
      <c r="N248" s="29"/>
      <c r="O248" s="25"/>
      <c r="P248" s="25"/>
      <c r="U248"/>
      <c r="V248"/>
      <c r="W248"/>
      <c r="X248"/>
      <c r="Y248"/>
      <c r="AA248"/>
    </row>
    <row r="249" spans="13:27">
      <c r="M249" s="29"/>
      <c r="N249" s="29"/>
      <c r="O249" s="25"/>
      <c r="P249" s="25"/>
      <c r="U249"/>
      <c r="V249"/>
      <c r="W249"/>
      <c r="X249"/>
      <c r="Y249"/>
      <c r="AA249"/>
    </row>
    <row r="250" spans="13:27">
      <c r="M250" s="29"/>
      <c r="N250" s="29"/>
      <c r="O250" s="25"/>
      <c r="P250" s="25"/>
      <c r="U250"/>
      <c r="V250"/>
      <c r="W250"/>
      <c r="X250"/>
      <c r="Y250"/>
      <c r="AA250"/>
    </row>
    <row r="251" spans="13:27">
      <c r="M251" s="29"/>
      <c r="N251" s="29"/>
      <c r="O251" s="25"/>
      <c r="P251" s="25"/>
      <c r="U251"/>
      <c r="V251"/>
      <c r="W251"/>
      <c r="X251"/>
      <c r="Y251"/>
      <c r="AA251"/>
    </row>
    <row r="252" spans="13:27">
      <c r="M252" s="29"/>
      <c r="N252" s="29"/>
      <c r="O252" s="25"/>
      <c r="P252" s="25"/>
      <c r="U252"/>
      <c r="V252"/>
      <c r="W252"/>
      <c r="X252"/>
      <c r="Y252"/>
      <c r="AA252"/>
    </row>
    <row r="253" spans="13:27">
      <c r="M253" s="29"/>
      <c r="N253" s="29"/>
      <c r="O253" s="25"/>
      <c r="P253" s="25"/>
      <c r="U253"/>
      <c r="V253"/>
      <c r="W253"/>
      <c r="X253"/>
      <c r="Y253"/>
      <c r="AA253"/>
    </row>
    <row r="254" spans="13:27">
      <c r="M254" s="29"/>
      <c r="N254" s="29"/>
      <c r="O254" s="25"/>
      <c r="P254" s="25"/>
      <c r="U254"/>
      <c r="V254"/>
      <c r="W254"/>
      <c r="X254"/>
      <c r="Y254"/>
      <c r="AA254"/>
    </row>
    <row r="255" spans="13:27">
      <c r="M255" s="29"/>
      <c r="N255" s="29"/>
      <c r="O255" s="25"/>
      <c r="P255" s="25"/>
      <c r="U255"/>
      <c r="V255"/>
      <c r="W255"/>
      <c r="X255"/>
      <c r="Y255"/>
      <c r="AA255"/>
    </row>
    <row r="256" spans="13:27">
      <c r="M256" s="29"/>
      <c r="N256" s="29"/>
      <c r="O256" s="25"/>
      <c r="P256" s="25"/>
      <c r="U256"/>
      <c r="V256"/>
      <c r="W256"/>
      <c r="X256"/>
      <c r="Y256"/>
      <c r="AA256"/>
    </row>
    <row r="257" spans="13:27">
      <c r="M257" s="29"/>
      <c r="N257" s="29"/>
      <c r="O257" s="25"/>
      <c r="P257" s="25"/>
      <c r="U257"/>
      <c r="V257"/>
      <c r="W257"/>
      <c r="X257"/>
      <c r="Y257"/>
      <c r="AA257"/>
    </row>
    <row r="258" spans="13:27">
      <c r="M258" s="29"/>
      <c r="N258" s="29"/>
      <c r="O258" s="25"/>
      <c r="P258" s="25"/>
      <c r="U258"/>
      <c r="V258"/>
      <c r="W258"/>
      <c r="X258"/>
      <c r="Y258"/>
      <c r="AA258"/>
    </row>
    <row r="259" spans="13:27">
      <c r="M259" s="29"/>
      <c r="N259" s="29"/>
      <c r="O259" s="25"/>
      <c r="P259" s="25"/>
      <c r="U259"/>
      <c r="V259"/>
      <c r="W259"/>
      <c r="X259"/>
      <c r="Y259"/>
      <c r="AA259"/>
    </row>
    <row r="260" spans="13:27">
      <c r="M260" s="29"/>
      <c r="N260" s="29"/>
      <c r="O260" s="25"/>
      <c r="P260" s="25"/>
      <c r="U260"/>
      <c r="V260"/>
      <c r="W260"/>
      <c r="X260"/>
      <c r="Y260"/>
      <c r="AA260"/>
    </row>
    <row r="261" spans="13:27">
      <c r="M261" s="29"/>
      <c r="N261" s="29"/>
      <c r="O261" s="25"/>
      <c r="P261" s="25"/>
      <c r="U261"/>
      <c r="V261"/>
      <c r="W261"/>
      <c r="X261"/>
      <c r="Y261"/>
      <c r="AA261"/>
    </row>
    <row r="262" spans="13:27">
      <c r="M262" s="29"/>
      <c r="N262" s="29"/>
      <c r="O262" s="25"/>
      <c r="P262" s="25"/>
      <c r="U262"/>
      <c r="V262"/>
      <c r="W262"/>
      <c r="X262"/>
      <c r="Y262"/>
      <c r="AA262"/>
    </row>
    <row r="263" spans="13:27">
      <c r="M263" s="29"/>
      <c r="N263" s="29"/>
      <c r="O263" s="25"/>
      <c r="P263" s="25"/>
      <c r="U263"/>
      <c r="V263"/>
      <c r="W263"/>
      <c r="X263"/>
      <c r="Y263"/>
      <c r="AA263"/>
    </row>
    <row r="264" spans="13:27">
      <c r="M264" s="29"/>
      <c r="N264" s="29"/>
      <c r="O264" s="25"/>
      <c r="P264" s="25"/>
      <c r="U264"/>
      <c r="V264"/>
      <c r="W264"/>
      <c r="X264"/>
      <c r="Y264"/>
      <c r="AA264"/>
    </row>
    <row r="265" spans="13:27">
      <c r="M265" s="29"/>
      <c r="N265" s="29"/>
      <c r="O265" s="25"/>
      <c r="P265" s="25"/>
      <c r="U265"/>
      <c r="V265"/>
      <c r="W265"/>
      <c r="X265"/>
      <c r="Y265"/>
      <c r="AA265"/>
    </row>
    <row r="266" spans="13:27">
      <c r="M266" s="29"/>
      <c r="N266" s="29"/>
      <c r="O266" s="25"/>
      <c r="P266" s="25"/>
      <c r="U266"/>
      <c r="V266"/>
      <c r="W266"/>
      <c r="X266"/>
      <c r="Y266"/>
      <c r="AA266"/>
    </row>
    <row r="267" spans="13:27">
      <c r="M267" s="29"/>
      <c r="N267" s="29"/>
      <c r="O267" s="25"/>
      <c r="P267" s="25"/>
      <c r="U267"/>
      <c r="V267"/>
      <c r="W267"/>
      <c r="X267"/>
      <c r="Y267"/>
      <c r="AA267"/>
    </row>
    <row r="268" spans="13:27">
      <c r="M268" s="29"/>
      <c r="N268" s="29"/>
      <c r="O268" s="25"/>
      <c r="P268" s="25"/>
      <c r="U268"/>
      <c r="V268"/>
      <c r="W268"/>
      <c r="X268"/>
      <c r="Y268"/>
      <c r="AA268"/>
    </row>
    <row r="269" spans="13:27">
      <c r="M269" s="29"/>
      <c r="N269" s="29"/>
      <c r="O269" s="25"/>
      <c r="P269" s="25"/>
      <c r="U269"/>
      <c r="V269"/>
      <c r="W269"/>
      <c r="X269"/>
      <c r="Y269"/>
      <c r="AA269"/>
    </row>
    <row r="270" spans="13:27">
      <c r="M270" s="29"/>
      <c r="N270" s="29"/>
      <c r="O270" s="25"/>
      <c r="P270" s="25"/>
      <c r="U270"/>
      <c r="V270"/>
      <c r="W270"/>
      <c r="X270"/>
      <c r="Y270"/>
      <c r="AA270"/>
    </row>
    <row r="271" spans="13:27">
      <c r="M271" s="29"/>
      <c r="N271" s="29"/>
      <c r="O271" s="25"/>
      <c r="P271" s="25"/>
      <c r="U271"/>
      <c r="V271"/>
      <c r="W271"/>
      <c r="X271"/>
      <c r="Y271"/>
      <c r="AA271"/>
    </row>
    <row r="272" spans="13:27">
      <c r="M272" s="29"/>
      <c r="N272" s="29"/>
      <c r="O272" s="25"/>
      <c r="P272" s="25"/>
      <c r="U272"/>
      <c r="V272"/>
      <c r="W272"/>
      <c r="X272"/>
      <c r="Y272"/>
      <c r="AA272"/>
    </row>
    <row r="273" spans="13:27">
      <c r="M273" s="29"/>
      <c r="N273" s="29"/>
      <c r="O273" s="25"/>
      <c r="P273" s="25"/>
      <c r="U273"/>
      <c r="V273"/>
      <c r="W273"/>
      <c r="X273"/>
      <c r="Y273"/>
      <c r="AA273"/>
    </row>
    <row r="274" spans="13:27">
      <c r="M274" s="29"/>
      <c r="N274" s="29"/>
      <c r="O274" s="25"/>
      <c r="P274" s="25"/>
      <c r="U274"/>
      <c r="V274"/>
      <c r="W274"/>
      <c r="X274"/>
      <c r="Y274"/>
      <c r="AA274"/>
    </row>
    <row r="275" spans="13:27">
      <c r="M275" s="29"/>
      <c r="N275" s="29"/>
      <c r="O275" s="25"/>
      <c r="P275" s="25"/>
      <c r="U275"/>
      <c r="V275"/>
      <c r="W275"/>
      <c r="X275"/>
      <c r="Y275"/>
      <c r="AA275"/>
    </row>
    <row r="276" spans="13:27">
      <c r="M276" s="29"/>
      <c r="N276" s="29"/>
      <c r="O276" s="25"/>
      <c r="P276" s="25"/>
      <c r="U276"/>
      <c r="V276"/>
      <c r="W276"/>
      <c r="X276"/>
      <c r="Y276"/>
      <c r="AA276"/>
    </row>
    <row r="277" spans="13:27">
      <c r="M277" s="29"/>
      <c r="N277" s="29"/>
      <c r="O277" s="25"/>
      <c r="P277" s="25"/>
      <c r="U277"/>
      <c r="V277"/>
      <c r="W277"/>
      <c r="X277"/>
      <c r="Y277"/>
      <c r="AA277"/>
    </row>
    <row r="278" spans="13:27">
      <c r="M278" s="29"/>
      <c r="N278" s="29"/>
      <c r="O278" s="25"/>
      <c r="P278" s="25"/>
      <c r="U278"/>
      <c r="V278"/>
      <c r="W278"/>
      <c r="X278"/>
      <c r="Y278"/>
      <c r="AA278"/>
    </row>
    <row r="279" spans="13:27">
      <c r="M279" s="29"/>
      <c r="N279" s="29"/>
      <c r="O279" s="25"/>
      <c r="P279" s="25"/>
      <c r="U279"/>
      <c r="V279"/>
      <c r="W279"/>
      <c r="X279"/>
      <c r="Y279"/>
      <c r="AA279"/>
    </row>
    <row r="280" spans="13:27">
      <c r="M280" s="29"/>
      <c r="N280" s="29"/>
      <c r="O280" s="25"/>
      <c r="P280" s="25"/>
      <c r="U280"/>
      <c r="V280"/>
      <c r="W280"/>
      <c r="X280"/>
      <c r="Y280"/>
      <c r="AA280"/>
    </row>
    <row r="281" spans="13:27">
      <c r="M281" s="29"/>
      <c r="N281" s="29"/>
      <c r="O281" s="25"/>
      <c r="P281" s="25"/>
      <c r="U281"/>
      <c r="V281"/>
      <c r="W281"/>
      <c r="X281"/>
      <c r="Y281"/>
      <c r="AA281"/>
    </row>
    <row r="282" spans="13:27">
      <c r="M282" s="29"/>
      <c r="N282" s="29"/>
      <c r="O282" s="25"/>
      <c r="P282" s="25"/>
      <c r="U282"/>
      <c r="V282"/>
      <c r="W282"/>
      <c r="X282"/>
      <c r="Y282"/>
      <c r="AA282"/>
    </row>
    <row r="283" spans="13:27">
      <c r="M283" s="29"/>
      <c r="N283" s="29"/>
      <c r="O283" s="25"/>
      <c r="P283" s="25"/>
      <c r="U283"/>
      <c r="V283"/>
      <c r="W283"/>
      <c r="X283"/>
      <c r="Y283"/>
      <c r="AA283"/>
    </row>
    <row r="284" spans="13:27">
      <c r="M284" s="29"/>
      <c r="N284" s="29"/>
      <c r="O284" s="25"/>
      <c r="P284" s="25"/>
      <c r="U284"/>
      <c r="V284"/>
      <c r="W284"/>
      <c r="X284"/>
      <c r="Y284"/>
      <c r="AA284"/>
    </row>
    <row r="285" spans="13:27">
      <c r="M285" s="29"/>
      <c r="N285" s="29"/>
      <c r="O285" s="25"/>
      <c r="P285" s="25"/>
      <c r="U285"/>
      <c r="V285"/>
      <c r="W285"/>
      <c r="X285"/>
      <c r="Y285"/>
      <c r="AA285"/>
    </row>
    <row r="286" spans="13:27">
      <c r="M286" s="29"/>
      <c r="N286" s="29"/>
      <c r="O286" s="25"/>
      <c r="P286" s="25"/>
      <c r="U286"/>
      <c r="V286"/>
      <c r="W286"/>
      <c r="X286"/>
      <c r="Y286"/>
      <c r="AA286"/>
    </row>
    <row r="287" spans="13:27">
      <c r="M287" s="29"/>
      <c r="N287" s="29"/>
      <c r="O287" s="25"/>
      <c r="P287" s="25"/>
      <c r="U287"/>
      <c r="V287"/>
      <c r="W287"/>
      <c r="X287"/>
      <c r="Y287"/>
      <c r="AA287"/>
    </row>
    <row r="288" spans="13:27">
      <c r="M288" s="29"/>
      <c r="N288" s="29"/>
      <c r="O288" s="25"/>
      <c r="P288" s="25"/>
      <c r="U288"/>
      <c r="V288"/>
      <c r="W288"/>
      <c r="X288"/>
      <c r="Y288"/>
      <c r="AA288"/>
    </row>
    <row r="289" spans="13:27">
      <c r="M289" s="29"/>
      <c r="N289" s="29"/>
      <c r="O289" s="25"/>
      <c r="P289" s="25"/>
      <c r="U289"/>
      <c r="V289"/>
      <c r="W289"/>
      <c r="X289"/>
      <c r="Y289"/>
      <c r="AA289"/>
    </row>
    <row r="290" spans="13:27">
      <c r="M290" s="29"/>
      <c r="N290" s="29"/>
      <c r="O290" s="25"/>
      <c r="P290" s="25"/>
      <c r="U290"/>
      <c r="V290"/>
      <c r="W290"/>
      <c r="X290"/>
      <c r="Y290"/>
      <c r="AA290"/>
    </row>
    <row r="291" spans="13:27">
      <c r="M291" s="29"/>
      <c r="N291" s="29"/>
      <c r="O291" s="25"/>
      <c r="P291" s="25"/>
      <c r="U291"/>
      <c r="V291"/>
      <c r="W291"/>
      <c r="X291"/>
      <c r="Y291"/>
      <c r="AA291"/>
    </row>
    <row r="292" spans="13:27">
      <c r="M292" s="29"/>
      <c r="N292" s="29"/>
      <c r="O292" s="25"/>
      <c r="P292" s="25"/>
      <c r="U292"/>
      <c r="V292"/>
      <c r="W292"/>
      <c r="X292"/>
      <c r="Y292"/>
      <c r="AA292"/>
    </row>
    <row r="293" spans="13:27">
      <c r="M293" s="29"/>
      <c r="N293" s="29"/>
      <c r="O293" s="25"/>
      <c r="P293" s="25"/>
      <c r="U293"/>
      <c r="V293"/>
      <c r="W293"/>
      <c r="X293"/>
      <c r="Y293"/>
      <c r="AA293"/>
    </row>
    <row r="294" spans="13:27">
      <c r="M294" s="29"/>
      <c r="N294" s="29"/>
      <c r="O294" s="25"/>
      <c r="P294" s="25"/>
      <c r="U294"/>
      <c r="V294"/>
      <c r="W294"/>
      <c r="X294"/>
      <c r="Y294"/>
      <c r="AA294"/>
    </row>
    <row r="295" spans="13:27">
      <c r="M295" s="29"/>
      <c r="N295" s="29"/>
      <c r="O295" s="25"/>
      <c r="P295" s="25"/>
      <c r="U295"/>
      <c r="V295"/>
      <c r="W295"/>
      <c r="X295"/>
      <c r="Y295"/>
      <c r="AA295"/>
    </row>
    <row r="296" spans="13:27">
      <c r="M296" s="29"/>
      <c r="N296" s="29"/>
      <c r="O296" s="25"/>
      <c r="P296" s="25"/>
      <c r="U296"/>
      <c r="V296"/>
      <c r="W296"/>
      <c r="X296"/>
      <c r="Y296"/>
      <c r="AA296"/>
    </row>
    <row r="297" spans="13:27">
      <c r="M297" s="29"/>
      <c r="N297" s="29"/>
      <c r="O297" s="25"/>
      <c r="P297" s="25"/>
      <c r="U297"/>
      <c r="V297"/>
      <c r="W297"/>
      <c r="X297"/>
      <c r="Y297"/>
      <c r="AA297"/>
    </row>
    <row r="298" spans="13:27">
      <c r="M298" s="29"/>
      <c r="N298" s="29"/>
      <c r="O298" s="25"/>
      <c r="P298" s="25"/>
      <c r="U298"/>
      <c r="V298"/>
      <c r="W298"/>
      <c r="X298"/>
      <c r="Y298"/>
      <c r="AA298"/>
    </row>
    <row r="299" spans="13:27">
      <c r="M299" s="29"/>
      <c r="N299" s="29"/>
      <c r="O299" s="25"/>
      <c r="P299" s="25"/>
      <c r="U299"/>
      <c r="V299"/>
      <c r="W299"/>
      <c r="X299"/>
      <c r="Y299"/>
      <c r="AA299"/>
    </row>
    <row r="300" spans="13:27">
      <c r="M300" s="29"/>
      <c r="N300" s="29"/>
      <c r="O300" s="25"/>
      <c r="P300" s="25"/>
      <c r="U300"/>
      <c r="V300"/>
      <c r="W300"/>
      <c r="X300"/>
      <c r="Y300"/>
      <c r="AA300"/>
    </row>
    <row r="301" spans="13:27">
      <c r="M301" s="29"/>
      <c r="N301" s="29"/>
      <c r="O301" s="25"/>
      <c r="P301" s="25"/>
      <c r="U301"/>
      <c r="V301"/>
      <c r="W301"/>
      <c r="X301"/>
      <c r="Y301"/>
      <c r="AA301"/>
    </row>
    <row r="302" spans="13:27">
      <c r="M302" s="29"/>
      <c r="N302" s="29"/>
      <c r="O302" s="25"/>
      <c r="P302" s="25"/>
      <c r="U302"/>
      <c r="V302"/>
      <c r="W302"/>
      <c r="X302"/>
      <c r="Y302"/>
      <c r="AA302"/>
    </row>
    <row r="303" spans="13:27">
      <c r="M303" s="29"/>
      <c r="N303" s="29"/>
      <c r="O303" s="25"/>
      <c r="P303" s="25"/>
      <c r="U303"/>
      <c r="V303"/>
      <c r="W303"/>
      <c r="X303"/>
      <c r="Y303"/>
      <c r="AA303"/>
    </row>
    <row r="304" spans="13:27">
      <c r="M304" s="29"/>
      <c r="N304" s="29"/>
      <c r="O304" s="25"/>
      <c r="P304" s="25"/>
      <c r="U304"/>
      <c r="V304"/>
      <c r="W304"/>
      <c r="X304"/>
      <c r="Y304"/>
      <c r="AA304"/>
    </row>
    <row r="305" spans="13:27">
      <c r="M305" s="29"/>
      <c r="N305" s="29"/>
      <c r="O305" s="25"/>
      <c r="P305" s="25"/>
      <c r="U305"/>
      <c r="V305"/>
      <c r="W305"/>
      <c r="X305"/>
      <c r="Y305"/>
      <c r="AA305"/>
    </row>
    <row r="306" spans="13:27">
      <c r="M306" s="29"/>
      <c r="N306" s="29"/>
      <c r="O306" s="25"/>
      <c r="P306" s="25"/>
      <c r="U306"/>
      <c r="V306"/>
      <c r="W306"/>
      <c r="X306"/>
      <c r="Y306"/>
      <c r="AA306"/>
    </row>
    <row r="307" spans="13:27">
      <c r="M307" s="29"/>
      <c r="N307" s="29"/>
      <c r="O307" s="25"/>
      <c r="P307" s="25"/>
      <c r="U307"/>
      <c r="V307"/>
      <c r="W307"/>
      <c r="X307"/>
      <c r="Y307"/>
      <c r="AA307"/>
    </row>
    <row r="308" spans="13:27">
      <c r="M308" s="29"/>
      <c r="N308" s="29"/>
      <c r="O308" s="25"/>
      <c r="P308" s="25"/>
      <c r="U308"/>
      <c r="V308"/>
      <c r="W308"/>
      <c r="X308"/>
      <c r="Y308"/>
      <c r="AA308"/>
    </row>
    <row r="309" spans="13:27">
      <c r="M309" s="29"/>
      <c r="N309" s="29"/>
      <c r="O309" s="25"/>
      <c r="P309" s="25"/>
      <c r="U309"/>
      <c r="V309"/>
      <c r="W309"/>
      <c r="X309"/>
      <c r="Y309"/>
      <c r="AA309"/>
    </row>
    <row r="310" spans="13:27">
      <c r="M310" s="29"/>
      <c r="N310" s="29"/>
      <c r="O310" s="25"/>
      <c r="P310" s="25"/>
      <c r="U310"/>
      <c r="V310"/>
      <c r="W310"/>
      <c r="X310"/>
      <c r="Y310"/>
      <c r="AA310"/>
    </row>
    <row r="311" spans="13:27">
      <c r="M311" s="29"/>
      <c r="N311" s="29"/>
      <c r="O311" s="25"/>
      <c r="P311" s="25"/>
      <c r="U311"/>
      <c r="V311"/>
      <c r="W311"/>
      <c r="X311"/>
      <c r="Y311"/>
      <c r="AA311"/>
    </row>
    <row r="312" spans="13:27">
      <c r="M312" s="29"/>
      <c r="N312" s="29"/>
      <c r="O312" s="25"/>
      <c r="P312" s="25"/>
      <c r="U312"/>
      <c r="V312"/>
      <c r="W312"/>
      <c r="X312"/>
      <c r="Y312"/>
      <c r="AA312"/>
    </row>
    <row r="313" spans="13:27">
      <c r="M313" s="29"/>
      <c r="N313" s="29"/>
      <c r="O313" s="25"/>
      <c r="P313" s="25"/>
      <c r="U313"/>
      <c r="V313"/>
      <c r="W313"/>
      <c r="X313"/>
      <c r="Y313"/>
      <c r="AA313"/>
    </row>
    <row r="314" spans="13:27">
      <c r="M314" s="29"/>
      <c r="N314" s="29"/>
      <c r="O314" s="25"/>
      <c r="P314" s="25"/>
      <c r="U314"/>
      <c r="V314"/>
      <c r="W314"/>
      <c r="X314"/>
      <c r="Y314"/>
      <c r="AA314"/>
    </row>
    <row r="315" spans="13:27">
      <c r="M315" s="29"/>
      <c r="N315" s="29"/>
      <c r="O315" s="25"/>
      <c r="P315" s="25"/>
      <c r="U315"/>
      <c r="V315"/>
      <c r="W315"/>
      <c r="X315"/>
      <c r="Y315"/>
      <c r="AA315"/>
    </row>
    <row r="316" spans="13:27">
      <c r="M316" s="29"/>
      <c r="N316" s="29"/>
      <c r="O316" s="25"/>
      <c r="P316" s="25"/>
      <c r="U316"/>
      <c r="V316"/>
      <c r="W316"/>
      <c r="X316"/>
      <c r="Y316"/>
      <c r="AA316"/>
    </row>
    <row r="317" spans="13:27">
      <c r="M317" s="29"/>
      <c r="N317" s="29"/>
      <c r="O317" s="25"/>
      <c r="P317" s="25"/>
      <c r="U317"/>
      <c r="V317"/>
      <c r="W317"/>
      <c r="X317"/>
      <c r="Y317"/>
      <c r="AA317"/>
    </row>
    <row r="318" spans="13:27">
      <c r="M318" s="29"/>
      <c r="N318" s="29"/>
      <c r="O318" s="25"/>
      <c r="P318" s="25"/>
      <c r="U318"/>
      <c r="V318"/>
      <c r="W318"/>
      <c r="X318"/>
      <c r="Y318"/>
      <c r="AA318"/>
    </row>
    <row r="319" spans="13:27">
      <c r="M319" s="29"/>
      <c r="N319" s="29"/>
      <c r="O319" s="25"/>
      <c r="P319" s="25"/>
      <c r="U319"/>
      <c r="V319"/>
      <c r="W319"/>
      <c r="X319"/>
      <c r="Y319"/>
      <c r="AA319"/>
    </row>
    <row r="320" spans="13:27">
      <c r="M320" s="29"/>
      <c r="N320" s="29"/>
      <c r="O320" s="25"/>
      <c r="P320" s="25"/>
      <c r="U320"/>
      <c r="V320"/>
      <c r="W320"/>
      <c r="X320"/>
      <c r="Y320"/>
      <c r="AA320"/>
    </row>
    <row r="321" spans="13:27">
      <c r="M321" s="29"/>
      <c r="N321" s="29"/>
      <c r="O321" s="25"/>
      <c r="P321" s="25"/>
      <c r="U321"/>
      <c r="V321"/>
      <c r="W321"/>
      <c r="X321"/>
      <c r="Y321"/>
      <c r="AA321"/>
    </row>
    <row r="322" spans="13:27">
      <c r="M322" s="29"/>
      <c r="N322" s="29"/>
      <c r="O322" s="25"/>
      <c r="P322" s="25"/>
      <c r="U322"/>
      <c r="V322"/>
      <c r="W322"/>
      <c r="X322"/>
      <c r="Y322"/>
      <c r="AA322"/>
    </row>
    <row r="323" spans="13:27">
      <c r="M323" s="29"/>
      <c r="N323" s="29"/>
      <c r="O323" s="25"/>
      <c r="P323" s="25"/>
      <c r="U323"/>
      <c r="V323"/>
      <c r="W323"/>
      <c r="X323"/>
      <c r="Y323"/>
      <c r="AA323"/>
    </row>
    <row r="324" spans="13:27">
      <c r="M324" s="29"/>
      <c r="N324" s="29"/>
      <c r="O324" s="25"/>
      <c r="P324" s="25"/>
      <c r="U324"/>
      <c r="V324"/>
      <c r="W324"/>
      <c r="X324"/>
      <c r="Y324"/>
      <c r="AA324"/>
    </row>
    <row r="325" spans="13:27">
      <c r="M325" s="29"/>
      <c r="N325" s="29"/>
      <c r="O325" s="25"/>
      <c r="P325" s="25"/>
      <c r="U325"/>
      <c r="V325"/>
      <c r="W325"/>
      <c r="X325"/>
      <c r="Y325"/>
      <c r="AA325"/>
    </row>
    <row r="326" spans="13:27">
      <c r="M326" s="29"/>
      <c r="N326" s="29"/>
      <c r="O326" s="25"/>
      <c r="P326" s="25"/>
      <c r="U326"/>
      <c r="V326"/>
      <c r="W326"/>
      <c r="X326"/>
      <c r="Y326"/>
      <c r="AA326"/>
    </row>
    <row r="327" spans="13:27">
      <c r="M327" s="29"/>
      <c r="N327" s="29"/>
      <c r="O327" s="25"/>
      <c r="P327" s="25"/>
      <c r="U327"/>
      <c r="V327"/>
      <c r="W327"/>
      <c r="X327"/>
      <c r="Y327"/>
      <c r="AA327"/>
    </row>
    <row r="328" spans="13:27">
      <c r="M328" s="29"/>
      <c r="N328" s="29"/>
      <c r="O328" s="25"/>
      <c r="P328" s="25"/>
      <c r="U328"/>
      <c r="V328"/>
      <c r="W328"/>
      <c r="X328"/>
      <c r="Y328"/>
      <c r="AA328"/>
    </row>
    <row r="329" spans="13:27">
      <c r="M329" s="29"/>
      <c r="N329" s="29"/>
      <c r="O329" s="25"/>
      <c r="P329" s="25"/>
      <c r="U329"/>
      <c r="V329"/>
      <c r="W329"/>
      <c r="X329"/>
      <c r="Y329"/>
      <c r="AA329"/>
    </row>
    <row r="330" spans="13:27">
      <c r="M330" s="29"/>
      <c r="N330" s="29"/>
      <c r="O330" s="25"/>
      <c r="P330" s="25"/>
      <c r="U330"/>
      <c r="V330"/>
      <c r="W330"/>
      <c r="X330"/>
      <c r="Y330"/>
      <c r="AA330"/>
    </row>
    <row r="331" spans="13:27">
      <c r="M331" s="29"/>
      <c r="N331" s="29"/>
      <c r="O331" s="25"/>
      <c r="P331" s="25"/>
      <c r="U331"/>
      <c r="V331"/>
      <c r="W331"/>
      <c r="X331"/>
      <c r="Y331"/>
      <c r="AA331"/>
    </row>
    <row r="332" spans="13:27">
      <c r="M332" s="29"/>
      <c r="N332" s="29"/>
      <c r="O332" s="25"/>
      <c r="P332" s="25"/>
      <c r="U332"/>
      <c r="V332"/>
      <c r="W332"/>
      <c r="X332"/>
      <c r="Y332"/>
      <c r="AA332"/>
    </row>
    <row r="333" spans="13:27">
      <c r="M333" s="29"/>
      <c r="N333" s="29"/>
      <c r="O333" s="25"/>
      <c r="P333" s="25"/>
      <c r="U333"/>
      <c r="V333"/>
      <c r="W333"/>
      <c r="X333"/>
      <c r="Y333"/>
      <c r="AA333"/>
    </row>
    <row r="334" spans="13:27">
      <c r="M334" s="29"/>
      <c r="N334" s="29"/>
      <c r="O334" s="25"/>
      <c r="P334" s="25"/>
      <c r="U334"/>
      <c r="V334"/>
      <c r="W334"/>
      <c r="X334"/>
      <c r="Y334"/>
      <c r="AA334"/>
    </row>
    <row r="335" spans="13:27">
      <c r="M335" s="29"/>
      <c r="N335" s="29"/>
      <c r="O335" s="25"/>
      <c r="P335" s="25"/>
      <c r="U335"/>
      <c r="V335"/>
      <c r="W335"/>
      <c r="X335"/>
      <c r="Y335"/>
      <c r="AA335"/>
    </row>
    <row r="336" spans="13:27">
      <c r="M336" s="29"/>
      <c r="N336" s="29"/>
      <c r="O336" s="25"/>
      <c r="P336" s="25"/>
      <c r="U336"/>
      <c r="V336"/>
      <c r="W336"/>
      <c r="X336"/>
      <c r="Y336"/>
      <c r="AA336"/>
    </row>
    <row r="337" spans="13:27">
      <c r="M337" s="29"/>
      <c r="N337" s="29"/>
      <c r="O337" s="25"/>
      <c r="P337" s="25"/>
      <c r="U337"/>
      <c r="V337"/>
      <c r="W337"/>
      <c r="X337"/>
      <c r="Y337"/>
      <c r="AA337"/>
    </row>
    <row r="338" spans="13:27">
      <c r="M338" s="29"/>
      <c r="N338" s="29"/>
      <c r="O338" s="25"/>
      <c r="P338" s="25"/>
      <c r="U338"/>
      <c r="V338"/>
      <c r="W338"/>
      <c r="X338"/>
      <c r="Y338"/>
      <c r="AA338"/>
    </row>
    <row r="339" spans="13:27">
      <c r="M339" s="29"/>
      <c r="N339" s="29"/>
      <c r="O339" s="25"/>
      <c r="P339" s="25"/>
      <c r="U339"/>
      <c r="V339"/>
      <c r="W339"/>
      <c r="X339"/>
      <c r="Y339"/>
      <c r="AA339"/>
    </row>
    <row r="340" spans="13:27">
      <c r="M340" s="29"/>
      <c r="N340" s="29"/>
      <c r="O340" s="25"/>
      <c r="P340" s="25"/>
      <c r="U340"/>
      <c r="V340"/>
      <c r="W340"/>
      <c r="X340"/>
      <c r="Y340"/>
      <c r="AA340"/>
    </row>
    <row r="341" spans="13:27">
      <c r="M341" s="29"/>
      <c r="N341" s="29"/>
      <c r="O341" s="25"/>
      <c r="P341" s="25"/>
      <c r="U341"/>
      <c r="V341"/>
      <c r="W341"/>
      <c r="X341"/>
      <c r="Y341"/>
      <c r="AA341"/>
    </row>
    <row r="342" spans="13:27">
      <c r="M342" s="29"/>
      <c r="N342" s="29"/>
      <c r="O342" s="25"/>
      <c r="P342" s="25"/>
      <c r="U342"/>
      <c r="V342"/>
      <c r="W342"/>
      <c r="X342"/>
      <c r="Y342"/>
      <c r="AA342"/>
    </row>
    <row r="343" spans="13:27">
      <c r="M343" s="29"/>
      <c r="N343" s="29"/>
      <c r="O343" s="25"/>
      <c r="P343" s="25"/>
      <c r="U343"/>
      <c r="V343"/>
      <c r="W343"/>
      <c r="X343"/>
      <c r="Y343"/>
      <c r="AA343"/>
    </row>
    <row r="344" spans="13:27">
      <c r="M344" s="29"/>
      <c r="N344" s="29"/>
      <c r="O344" s="25"/>
      <c r="P344" s="25"/>
      <c r="U344"/>
      <c r="V344"/>
      <c r="W344"/>
      <c r="X344"/>
      <c r="Y344"/>
      <c r="AA344"/>
    </row>
    <row r="345" spans="13:27">
      <c r="M345" s="29"/>
      <c r="N345" s="29"/>
      <c r="O345" s="25"/>
      <c r="P345" s="25"/>
      <c r="U345"/>
      <c r="V345"/>
      <c r="W345"/>
      <c r="X345"/>
      <c r="Y345"/>
      <c r="AA345"/>
    </row>
    <row r="346" spans="13:27">
      <c r="M346" s="29"/>
      <c r="N346" s="29"/>
      <c r="O346" s="25"/>
      <c r="P346" s="25"/>
      <c r="U346"/>
      <c r="V346"/>
      <c r="W346"/>
      <c r="X346"/>
      <c r="Y346"/>
      <c r="AA346"/>
    </row>
    <row r="347" spans="13:27">
      <c r="M347" s="29"/>
      <c r="N347" s="29"/>
      <c r="O347" s="25"/>
      <c r="P347" s="25"/>
      <c r="U347"/>
      <c r="V347"/>
      <c r="W347"/>
      <c r="X347"/>
      <c r="Y347"/>
      <c r="AA347"/>
    </row>
    <row r="348" spans="13:27">
      <c r="M348" s="29"/>
      <c r="N348" s="29"/>
      <c r="O348" s="25"/>
      <c r="P348" s="25"/>
      <c r="U348"/>
      <c r="V348"/>
      <c r="W348"/>
      <c r="X348"/>
      <c r="Y348"/>
      <c r="AA348"/>
    </row>
    <row r="349" spans="13:27">
      <c r="M349" s="29"/>
      <c r="N349" s="29"/>
      <c r="O349" s="25"/>
      <c r="P349" s="25"/>
      <c r="U349"/>
      <c r="V349"/>
      <c r="W349"/>
      <c r="X349"/>
      <c r="Y349"/>
      <c r="AA349"/>
    </row>
    <row r="350" spans="13:27">
      <c r="M350" s="29"/>
      <c r="N350" s="29"/>
      <c r="O350" s="25"/>
      <c r="P350" s="25"/>
      <c r="U350"/>
      <c r="V350"/>
      <c r="W350"/>
      <c r="X350"/>
      <c r="Y350"/>
      <c r="AA350"/>
    </row>
    <row r="351" spans="13:27">
      <c r="M351" s="29"/>
      <c r="N351" s="29"/>
      <c r="O351" s="25"/>
      <c r="P351" s="25"/>
      <c r="U351"/>
      <c r="V351"/>
      <c r="W351"/>
      <c r="X351"/>
      <c r="Y351"/>
      <c r="AA351"/>
    </row>
    <row r="352" spans="13:27">
      <c r="M352" s="29"/>
      <c r="N352" s="29"/>
      <c r="O352" s="25"/>
      <c r="P352" s="25"/>
      <c r="U352"/>
      <c r="V352"/>
      <c r="W352"/>
      <c r="X352"/>
      <c r="Y352"/>
      <c r="AA352"/>
    </row>
    <row r="353" spans="13:27">
      <c r="M353" s="29"/>
      <c r="N353" s="29"/>
      <c r="O353" s="25"/>
      <c r="P353" s="25"/>
      <c r="U353"/>
      <c r="V353"/>
      <c r="W353"/>
      <c r="X353"/>
      <c r="Y353"/>
      <c r="AA353"/>
    </row>
    <row r="354" spans="13:27">
      <c r="M354" s="29"/>
      <c r="N354" s="29"/>
      <c r="O354" s="25"/>
      <c r="P354" s="25"/>
      <c r="U354"/>
      <c r="V354"/>
      <c r="W354"/>
      <c r="X354"/>
      <c r="Y354"/>
      <c r="AA354"/>
    </row>
    <row r="355" spans="13:27">
      <c r="M355" s="29"/>
      <c r="N355" s="29"/>
      <c r="O355" s="25"/>
      <c r="P355" s="25"/>
      <c r="U355"/>
      <c r="V355"/>
      <c r="W355"/>
      <c r="X355"/>
      <c r="Y355"/>
      <c r="AA355"/>
    </row>
    <row r="356" spans="13:27">
      <c r="M356" s="29"/>
      <c r="N356" s="29"/>
      <c r="O356" s="25"/>
      <c r="P356" s="25"/>
      <c r="U356"/>
      <c r="V356"/>
      <c r="W356"/>
      <c r="X356"/>
      <c r="Y356"/>
      <c r="AA356"/>
    </row>
    <row r="357" spans="13:27">
      <c r="M357" s="29"/>
      <c r="N357" s="29"/>
      <c r="O357" s="25"/>
      <c r="P357" s="25"/>
      <c r="U357"/>
      <c r="V357"/>
      <c r="W357"/>
      <c r="X357"/>
      <c r="Y357"/>
      <c r="AA357"/>
    </row>
    <row r="358" spans="13:27">
      <c r="M358" s="29"/>
      <c r="N358" s="29"/>
      <c r="O358" s="25"/>
      <c r="P358" s="25"/>
      <c r="U358"/>
      <c r="V358"/>
      <c r="W358"/>
      <c r="X358"/>
      <c r="Y358"/>
      <c r="AA358"/>
    </row>
    <row r="359" spans="13:27">
      <c r="M359" s="29"/>
      <c r="N359" s="29"/>
      <c r="O359" s="25"/>
      <c r="P359" s="25"/>
      <c r="U359"/>
      <c r="V359"/>
      <c r="W359"/>
      <c r="X359"/>
      <c r="Y359"/>
      <c r="AA359"/>
    </row>
    <row r="360" spans="13:27">
      <c r="M360" s="29"/>
      <c r="N360" s="29"/>
      <c r="O360" s="25"/>
      <c r="P360" s="25"/>
      <c r="U360"/>
      <c r="V360"/>
      <c r="W360"/>
      <c r="X360"/>
      <c r="Y360"/>
      <c r="AA360"/>
    </row>
    <row r="361" spans="13:27">
      <c r="M361" s="29"/>
      <c r="N361" s="29"/>
      <c r="O361" s="25"/>
      <c r="P361" s="25"/>
      <c r="U361"/>
      <c r="V361"/>
      <c r="W361"/>
      <c r="X361"/>
      <c r="Y361"/>
      <c r="AA361"/>
    </row>
    <row r="362" spans="13:27">
      <c r="M362" s="29"/>
      <c r="N362" s="29"/>
      <c r="O362" s="25"/>
      <c r="P362" s="25"/>
      <c r="U362"/>
      <c r="V362"/>
      <c r="W362"/>
      <c r="X362"/>
      <c r="Y362"/>
      <c r="AA362"/>
    </row>
    <row r="363" spans="13:27">
      <c r="M363" s="29"/>
      <c r="N363" s="29"/>
      <c r="O363" s="25"/>
      <c r="P363" s="25"/>
      <c r="U363"/>
      <c r="V363"/>
      <c r="W363"/>
      <c r="X363"/>
      <c r="Y363"/>
      <c r="AA363"/>
    </row>
    <row r="364" spans="13:27">
      <c r="M364" s="29"/>
      <c r="N364" s="29"/>
      <c r="O364" s="25"/>
      <c r="P364" s="25"/>
      <c r="U364"/>
      <c r="V364"/>
      <c r="W364"/>
      <c r="X364"/>
      <c r="Y364"/>
      <c r="AA364"/>
    </row>
    <row r="365" spans="13:27">
      <c r="M365" s="29"/>
      <c r="N365" s="29"/>
      <c r="O365" s="25"/>
      <c r="P365" s="25"/>
      <c r="U365"/>
      <c r="V365"/>
      <c r="W365"/>
      <c r="X365"/>
      <c r="Y365"/>
      <c r="AA365"/>
    </row>
    <row r="366" spans="13:27">
      <c r="M366" s="29"/>
      <c r="N366" s="29"/>
      <c r="O366" s="25"/>
      <c r="P366" s="25"/>
      <c r="U366"/>
      <c r="V366"/>
      <c r="W366"/>
      <c r="X366"/>
      <c r="Y366"/>
      <c r="AA366"/>
    </row>
    <row r="367" spans="13:27">
      <c r="M367" s="29"/>
      <c r="N367" s="29"/>
      <c r="O367" s="25"/>
      <c r="P367" s="25"/>
      <c r="U367"/>
      <c r="V367"/>
      <c r="W367"/>
      <c r="X367"/>
      <c r="Y367"/>
      <c r="AA367"/>
    </row>
    <row r="368" spans="13:27">
      <c r="M368" s="29"/>
      <c r="N368" s="29"/>
      <c r="O368" s="25"/>
      <c r="P368" s="25"/>
      <c r="U368"/>
      <c r="V368"/>
      <c r="W368"/>
      <c r="X368"/>
      <c r="Y368"/>
      <c r="AA368"/>
    </row>
    <row r="369" spans="13:27">
      <c r="M369" s="29"/>
      <c r="N369" s="29"/>
      <c r="O369" s="25"/>
      <c r="P369" s="25"/>
      <c r="U369"/>
      <c r="V369"/>
      <c r="W369"/>
      <c r="X369"/>
      <c r="Y369"/>
      <c r="AA369"/>
    </row>
    <row r="370" spans="13:27">
      <c r="M370" s="29"/>
      <c r="N370" s="29"/>
      <c r="O370" s="25"/>
      <c r="P370" s="25"/>
      <c r="U370"/>
      <c r="V370"/>
      <c r="W370"/>
      <c r="X370"/>
      <c r="Y370"/>
      <c r="AA370"/>
    </row>
    <row r="371" spans="13:27">
      <c r="M371" s="29"/>
      <c r="N371" s="29"/>
      <c r="O371" s="25"/>
      <c r="P371" s="25"/>
      <c r="U371"/>
      <c r="V371"/>
      <c r="W371"/>
      <c r="X371"/>
      <c r="Y371"/>
      <c r="AA371"/>
    </row>
    <row r="372" spans="13:27">
      <c r="M372" s="29"/>
      <c r="N372" s="29"/>
      <c r="O372" s="25"/>
      <c r="P372" s="25"/>
      <c r="U372"/>
      <c r="V372"/>
      <c r="W372"/>
      <c r="X372"/>
      <c r="Y372"/>
      <c r="AA372"/>
    </row>
    <row r="373" spans="13:27">
      <c r="M373" s="29"/>
      <c r="N373" s="29"/>
      <c r="O373" s="25"/>
      <c r="P373" s="25"/>
      <c r="U373"/>
      <c r="V373"/>
      <c r="W373"/>
      <c r="X373"/>
      <c r="Y373"/>
      <c r="AA373"/>
    </row>
    <row r="374" spans="13:27">
      <c r="M374" s="29"/>
      <c r="N374" s="29"/>
      <c r="O374" s="25"/>
      <c r="P374" s="25"/>
      <c r="U374"/>
      <c r="V374"/>
      <c r="W374"/>
      <c r="X374"/>
      <c r="Y374"/>
      <c r="AA374"/>
    </row>
    <row r="375" spans="13:27">
      <c r="M375" s="29"/>
      <c r="N375" s="29"/>
      <c r="O375" s="25"/>
      <c r="P375" s="25"/>
      <c r="U375"/>
      <c r="V375"/>
      <c r="W375"/>
      <c r="X375"/>
      <c r="Y375"/>
      <c r="AA375"/>
    </row>
    <row r="376" spans="13:27">
      <c r="M376" s="29"/>
      <c r="N376" s="29"/>
      <c r="O376" s="25"/>
      <c r="P376" s="25"/>
      <c r="U376"/>
      <c r="V376"/>
      <c r="W376"/>
      <c r="X376"/>
      <c r="Y376"/>
      <c r="AA376"/>
    </row>
    <row r="377" spans="13:27">
      <c r="M377" s="29"/>
      <c r="N377" s="29"/>
      <c r="O377" s="25"/>
      <c r="P377" s="25"/>
      <c r="U377"/>
      <c r="V377"/>
      <c r="W377"/>
      <c r="X377"/>
      <c r="Y377"/>
      <c r="AA377"/>
    </row>
    <row r="378" spans="13:27">
      <c r="M378" s="29"/>
      <c r="N378" s="29"/>
      <c r="O378" s="25"/>
      <c r="P378" s="25"/>
      <c r="U378"/>
      <c r="V378"/>
      <c r="W378"/>
      <c r="X378"/>
      <c r="Y378"/>
      <c r="AA378"/>
    </row>
    <row r="379" spans="13:27">
      <c r="M379" s="29"/>
      <c r="N379" s="29"/>
      <c r="O379" s="25"/>
      <c r="P379" s="25"/>
      <c r="U379"/>
      <c r="V379"/>
      <c r="W379"/>
      <c r="X379"/>
      <c r="Y379"/>
      <c r="AA379"/>
    </row>
    <row r="380" spans="13:27">
      <c r="M380" s="29"/>
      <c r="N380" s="29"/>
      <c r="O380" s="25"/>
      <c r="P380" s="25"/>
      <c r="U380"/>
      <c r="V380"/>
      <c r="W380"/>
      <c r="X380"/>
      <c r="Y380"/>
      <c r="AA380"/>
    </row>
    <row r="381" spans="13:27">
      <c r="M381" s="29"/>
      <c r="N381" s="29"/>
      <c r="O381" s="25"/>
      <c r="P381" s="25"/>
      <c r="U381"/>
      <c r="V381"/>
      <c r="W381"/>
      <c r="X381"/>
      <c r="Y381"/>
      <c r="AA381"/>
    </row>
    <row r="382" spans="13:27">
      <c r="M382" s="29"/>
      <c r="N382" s="29"/>
      <c r="O382" s="25"/>
      <c r="P382" s="25"/>
      <c r="U382"/>
      <c r="V382"/>
      <c r="W382"/>
      <c r="X382"/>
      <c r="Y382"/>
      <c r="AA382"/>
    </row>
    <row r="383" spans="13:27">
      <c r="M383" s="29"/>
      <c r="N383" s="29"/>
      <c r="O383" s="25"/>
      <c r="P383" s="25"/>
      <c r="U383"/>
      <c r="V383"/>
      <c r="W383"/>
      <c r="X383"/>
      <c r="Y383"/>
      <c r="AA383"/>
    </row>
    <row r="384" spans="13:27">
      <c r="M384" s="29"/>
      <c r="N384" s="29"/>
      <c r="O384" s="25"/>
      <c r="P384" s="25"/>
      <c r="U384"/>
      <c r="V384"/>
      <c r="W384"/>
      <c r="X384"/>
      <c r="Y384"/>
      <c r="AA384"/>
    </row>
    <row r="385" spans="13:27">
      <c r="M385" s="29"/>
      <c r="N385" s="29"/>
      <c r="O385" s="25"/>
      <c r="P385" s="25"/>
      <c r="U385"/>
      <c r="V385"/>
      <c r="W385"/>
      <c r="X385"/>
      <c r="Y385"/>
      <c r="AA385"/>
    </row>
    <row r="386" spans="13:27">
      <c r="M386" s="29"/>
      <c r="N386" s="29"/>
      <c r="O386" s="25"/>
      <c r="P386" s="25"/>
      <c r="U386"/>
      <c r="V386"/>
      <c r="W386"/>
      <c r="X386"/>
      <c r="Y386"/>
      <c r="AA386"/>
    </row>
    <row r="387" spans="13:27">
      <c r="M387" s="29"/>
      <c r="N387" s="29"/>
      <c r="O387" s="25"/>
      <c r="P387" s="25"/>
      <c r="U387"/>
      <c r="V387"/>
      <c r="W387"/>
      <c r="X387"/>
      <c r="Y387"/>
      <c r="AA387"/>
    </row>
    <row r="388" spans="13:27">
      <c r="M388" s="29"/>
      <c r="N388" s="29"/>
      <c r="O388" s="25"/>
      <c r="P388" s="25"/>
      <c r="U388"/>
      <c r="V388"/>
      <c r="W388"/>
      <c r="X388"/>
      <c r="Y388"/>
      <c r="AA388"/>
    </row>
    <row r="389" spans="13:27">
      <c r="M389" s="29"/>
      <c r="N389" s="29"/>
      <c r="O389" s="25"/>
      <c r="P389" s="25"/>
      <c r="U389"/>
      <c r="V389"/>
      <c r="W389"/>
      <c r="X389"/>
      <c r="Y389"/>
      <c r="AA389"/>
    </row>
    <row r="390" spans="13:27">
      <c r="M390" s="29"/>
      <c r="N390" s="29"/>
      <c r="O390" s="25"/>
      <c r="P390" s="25"/>
      <c r="U390"/>
      <c r="V390"/>
      <c r="W390"/>
      <c r="X390"/>
      <c r="Y390"/>
      <c r="AA390"/>
    </row>
    <row r="391" spans="13:27">
      <c r="M391" s="29"/>
      <c r="N391" s="29"/>
      <c r="O391" s="25"/>
      <c r="P391" s="25"/>
      <c r="U391"/>
      <c r="V391"/>
      <c r="W391"/>
      <c r="X391"/>
      <c r="Y391"/>
      <c r="AA391"/>
    </row>
    <row r="392" spans="13:27">
      <c r="M392" s="29"/>
      <c r="N392" s="29"/>
      <c r="O392" s="25"/>
      <c r="P392" s="25"/>
      <c r="U392"/>
      <c r="V392"/>
      <c r="W392"/>
      <c r="X392"/>
      <c r="Y392"/>
      <c r="AA392"/>
    </row>
    <row r="393" spans="13:27">
      <c r="M393" s="29"/>
      <c r="N393" s="29"/>
      <c r="O393" s="25"/>
      <c r="P393" s="25"/>
      <c r="U393"/>
      <c r="V393"/>
      <c r="W393"/>
      <c r="X393"/>
      <c r="Y393"/>
      <c r="AA393"/>
    </row>
    <row r="394" spans="13:27">
      <c r="M394" s="29"/>
      <c r="N394" s="29"/>
      <c r="O394" s="25"/>
      <c r="P394" s="25"/>
      <c r="U394"/>
      <c r="V394"/>
      <c r="W394"/>
      <c r="X394"/>
      <c r="Y394"/>
      <c r="AA394"/>
    </row>
    <row r="395" spans="13:27">
      <c r="M395" s="29"/>
      <c r="N395" s="29"/>
      <c r="O395" s="25"/>
      <c r="P395" s="25"/>
      <c r="U395"/>
      <c r="V395"/>
      <c r="W395"/>
      <c r="X395"/>
      <c r="Y395"/>
      <c r="AA395"/>
    </row>
    <row r="396" spans="13:27">
      <c r="M396" s="29"/>
      <c r="N396" s="29"/>
      <c r="O396" s="25"/>
      <c r="P396" s="25"/>
      <c r="U396"/>
      <c r="V396"/>
      <c r="W396"/>
      <c r="X396"/>
      <c r="Y396"/>
      <c r="AA396"/>
    </row>
    <row r="397" spans="13:27">
      <c r="M397" s="29"/>
      <c r="N397" s="29"/>
      <c r="O397" s="25"/>
      <c r="P397" s="25"/>
      <c r="U397"/>
      <c r="V397"/>
      <c r="W397"/>
      <c r="X397"/>
      <c r="Y397"/>
      <c r="AA397"/>
    </row>
    <row r="398" spans="13:27">
      <c r="M398" s="29"/>
      <c r="N398" s="29"/>
      <c r="O398" s="25"/>
      <c r="P398" s="25"/>
      <c r="U398"/>
      <c r="V398"/>
      <c r="W398"/>
      <c r="X398"/>
      <c r="Y398"/>
      <c r="AA398"/>
    </row>
    <row r="399" spans="13:27">
      <c r="M399" s="29"/>
      <c r="N399" s="29"/>
      <c r="O399" s="25"/>
      <c r="P399" s="25"/>
      <c r="U399"/>
      <c r="V399"/>
      <c r="W399"/>
      <c r="X399"/>
      <c r="Y399"/>
      <c r="AA399"/>
    </row>
    <row r="400" spans="13:27">
      <c r="M400" s="29"/>
      <c r="N400" s="29"/>
      <c r="O400" s="25"/>
      <c r="P400" s="25"/>
      <c r="U400"/>
      <c r="V400"/>
      <c r="W400"/>
      <c r="X400"/>
      <c r="Y400"/>
      <c r="AA400"/>
    </row>
    <row r="401" spans="13:27">
      <c r="M401" s="29"/>
      <c r="N401" s="29"/>
      <c r="O401" s="25"/>
      <c r="P401" s="25"/>
      <c r="U401"/>
      <c r="V401"/>
      <c r="W401"/>
      <c r="X401"/>
      <c r="Y401"/>
      <c r="AA401"/>
    </row>
    <row r="402" spans="13:27">
      <c r="M402" s="29"/>
      <c r="N402" s="29"/>
      <c r="O402" s="25"/>
      <c r="P402" s="25"/>
      <c r="U402"/>
      <c r="V402"/>
      <c r="W402"/>
      <c r="X402"/>
      <c r="Y402"/>
      <c r="AA402"/>
    </row>
    <row r="403" spans="13:27">
      <c r="M403" s="29"/>
      <c r="N403" s="29"/>
      <c r="O403" s="25"/>
      <c r="P403" s="25"/>
      <c r="U403"/>
      <c r="V403"/>
      <c r="W403"/>
      <c r="X403"/>
      <c r="Y403"/>
      <c r="AA403"/>
    </row>
    <row r="404" spans="13:27">
      <c r="M404" s="29"/>
      <c r="N404" s="29"/>
      <c r="O404" s="25"/>
      <c r="P404" s="25"/>
      <c r="U404"/>
      <c r="V404"/>
      <c r="W404"/>
      <c r="X404"/>
      <c r="Y404"/>
      <c r="AA404"/>
    </row>
    <row r="405" spans="13:27">
      <c r="M405" s="29"/>
      <c r="N405" s="29"/>
      <c r="O405" s="25"/>
      <c r="P405" s="25"/>
      <c r="U405"/>
      <c r="V405"/>
      <c r="W405"/>
      <c r="X405"/>
      <c r="Y405"/>
      <c r="AA405"/>
    </row>
    <row r="406" spans="13:27">
      <c r="M406" s="29"/>
      <c r="N406" s="29"/>
      <c r="O406" s="25"/>
      <c r="P406" s="25"/>
      <c r="U406"/>
      <c r="V406"/>
      <c r="W406"/>
      <c r="X406"/>
      <c r="Y406"/>
      <c r="AA406"/>
    </row>
    <row r="407" spans="13:27">
      <c r="M407" s="29"/>
      <c r="N407" s="29"/>
      <c r="O407" s="25"/>
      <c r="P407" s="25"/>
      <c r="U407"/>
      <c r="V407"/>
      <c r="W407"/>
      <c r="X407"/>
      <c r="Y407"/>
      <c r="AA407"/>
    </row>
    <row r="408" spans="13:27">
      <c r="M408" s="29"/>
      <c r="N408" s="29"/>
      <c r="O408" s="25"/>
      <c r="P408" s="25"/>
      <c r="U408"/>
      <c r="V408"/>
      <c r="W408"/>
      <c r="X408"/>
      <c r="Y408"/>
      <c r="AA408"/>
    </row>
    <row r="409" spans="13:27">
      <c r="M409" s="29"/>
      <c r="N409" s="29"/>
      <c r="O409" s="25"/>
      <c r="P409" s="25"/>
      <c r="U409"/>
      <c r="V409"/>
      <c r="W409"/>
      <c r="X409"/>
      <c r="Y409"/>
      <c r="AA409"/>
    </row>
    <row r="410" spans="13:27">
      <c r="M410" s="29"/>
      <c r="N410" s="29"/>
      <c r="O410" s="25"/>
      <c r="P410" s="25"/>
      <c r="U410"/>
      <c r="V410"/>
      <c r="W410"/>
      <c r="X410"/>
      <c r="Y410"/>
      <c r="AA410"/>
    </row>
    <row r="411" spans="13:27">
      <c r="M411" s="29"/>
      <c r="N411" s="29"/>
      <c r="O411" s="25"/>
      <c r="P411" s="25"/>
      <c r="U411"/>
      <c r="V411"/>
      <c r="W411"/>
      <c r="X411"/>
      <c r="Y411"/>
      <c r="AA411"/>
    </row>
    <row r="412" spans="13:27">
      <c r="M412" s="29"/>
      <c r="N412" s="29"/>
      <c r="O412" s="25"/>
      <c r="P412" s="25"/>
      <c r="U412"/>
      <c r="V412"/>
      <c r="W412"/>
      <c r="X412"/>
      <c r="Y412"/>
      <c r="AA412"/>
    </row>
    <row r="413" spans="13:27">
      <c r="M413" s="29"/>
      <c r="N413" s="29"/>
      <c r="O413" s="25"/>
      <c r="P413" s="25"/>
      <c r="U413"/>
      <c r="V413"/>
      <c r="W413"/>
      <c r="X413"/>
      <c r="Y413"/>
      <c r="AA413"/>
    </row>
    <row r="414" spans="13:27">
      <c r="M414" s="29"/>
      <c r="N414" s="29"/>
      <c r="O414" s="25"/>
      <c r="P414" s="25"/>
      <c r="U414"/>
      <c r="V414"/>
      <c r="W414"/>
      <c r="X414"/>
      <c r="Y414"/>
      <c r="AA414"/>
    </row>
    <row r="415" spans="13:27">
      <c r="M415" s="29"/>
      <c r="N415" s="29"/>
      <c r="O415" s="25"/>
      <c r="P415" s="25"/>
      <c r="U415"/>
      <c r="V415"/>
      <c r="W415"/>
      <c r="X415"/>
      <c r="Y415"/>
      <c r="AA415"/>
    </row>
    <row r="416" spans="13:27">
      <c r="M416" s="29"/>
      <c r="N416" s="29"/>
      <c r="O416" s="25"/>
      <c r="P416" s="25"/>
      <c r="U416"/>
      <c r="V416"/>
      <c r="W416"/>
      <c r="X416"/>
      <c r="Y416"/>
      <c r="AA416"/>
    </row>
    <row r="417" spans="13:27">
      <c r="M417" s="29"/>
      <c r="N417" s="29"/>
      <c r="O417" s="25"/>
      <c r="P417" s="25"/>
      <c r="U417"/>
      <c r="V417"/>
      <c r="W417"/>
      <c r="X417"/>
      <c r="Y417"/>
      <c r="AA417"/>
    </row>
    <row r="418" spans="13:27">
      <c r="M418" s="29"/>
      <c r="N418" s="29"/>
      <c r="O418" s="25"/>
      <c r="P418" s="25"/>
      <c r="U418"/>
      <c r="V418"/>
      <c r="W418"/>
      <c r="X418"/>
      <c r="Y418"/>
      <c r="AA418"/>
    </row>
    <row r="419" spans="13:27">
      <c r="M419" s="29"/>
      <c r="N419" s="29"/>
      <c r="O419" s="25"/>
      <c r="P419" s="25"/>
      <c r="U419"/>
      <c r="V419"/>
      <c r="W419"/>
      <c r="X419"/>
      <c r="Y419"/>
      <c r="AA419"/>
    </row>
    <row r="420" spans="13:27">
      <c r="M420" s="29"/>
      <c r="N420" s="29"/>
      <c r="O420" s="25"/>
      <c r="P420" s="25"/>
      <c r="U420"/>
      <c r="V420"/>
      <c r="W420"/>
      <c r="X420"/>
      <c r="Y420"/>
      <c r="AA420"/>
    </row>
    <row r="421" spans="13:27">
      <c r="M421" s="29"/>
      <c r="N421" s="29"/>
      <c r="O421" s="25"/>
      <c r="P421" s="25"/>
      <c r="U421"/>
      <c r="V421"/>
      <c r="W421"/>
      <c r="X421"/>
      <c r="Y421"/>
      <c r="AA421"/>
    </row>
    <row r="422" spans="13:27">
      <c r="M422" s="29"/>
      <c r="N422" s="29"/>
      <c r="O422" s="25"/>
      <c r="P422" s="25"/>
      <c r="U422"/>
      <c r="V422"/>
      <c r="W422"/>
      <c r="X422"/>
      <c r="Y422"/>
      <c r="AA422"/>
    </row>
    <row r="423" spans="13:27">
      <c r="M423" s="29"/>
      <c r="N423" s="29"/>
      <c r="O423" s="25"/>
      <c r="P423" s="25"/>
      <c r="U423"/>
      <c r="V423"/>
      <c r="W423"/>
      <c r="X423"/>
      <c r="Y423"/>
      <c r="AA423"/>
    </row>
    <row r="424" spans="13:27">
      <c r="M424" s="29"/>
      <c r="N424" s="29"/>
      <c r="O424" s="25"/>
      <c r="P424" s="25"/>
      <c r="U424"/>
      <c r="V424"/>
      <c r="W424"/>
      <c r="X424"/>
      <c r="Y424"/>
      <c r="AA424"/>
    </row>
    <row r="425" spans="13:27">
      <c r="M425" s="29"/>
      <c r="N425" s="29"/>
      <c r="O425" s="25"/>
      <c r="P425" s="25"/>
      <c r="U425"/>
      <c r="V425"/>
      <c r="W425"/>
      <c r="X425"/>
      <c r="Y425"/>
      <c r="AA425"/>
    </row>
    <row r="426" spans="13:27">
      <c r="M426" s="29"/>
      <c r="N426" s="29"/>
      <c r="O426" s="25"/>
      <c r="P426" s="25"/>
      <c r="U426"/>
      <c r="V426"/>
      <c r="W426"/>
      <c r="X426"/>
      <c r="Y426"/>
      <c r="AA426"/>
    </row>
    <row r="427" spans="13:27">
      <c r="M427" s="29"/>
      <c r="N427" s="29"/>
      <c r="O427" s="25"/>
      <c r="P427" s="25"/>
      <c r="U427"/>
      <c r="V427"/>
      <c r="W427"/>
      <c r="X427"/>
      <c r="Y427"/>
      <c r="AA427"/>
    </row>
    <row r="428" spans="13:27">
      <c r="M428" s="29"/>
      <c r="N428" s="29"/>
      <c r="O428" s="25"/>
      <c r="P428" s="25"/>
      <c r="U428"/>
      <c r="V428"/>
      <c r="W428"/>
      <c r="X428"/>
      <c r="Y428"/>
      <c r="AA428"/>
    </row>
    <row r="429" spans="13:27">
      <c r="M429" s="29"/>
      <c r="N429" s="29"/>
      <c r="O429" s="25"/>
      <c r="P429" s="25"/>
      <c r="U429"/>
      <c r="V429"/>
      <c r="W429"/>
      <c r="X429"/>
      <c r="Y429"/>
      <c r="AA429"/>
    </row>
    <row r="430" spans="13:27">
      <c r="M430" s="29"/>
      <c r="N430" s="29"/>
      <c r="O430" s="25"/>
      <c r="P430" s="25"/>
      <c r="U430"/>
      <c r="V430"/>
      <c r="W430"/>
      <c r="X430"/>
      <c r="Y430"/>
      <c r="AA430"/>
    </row>
    <row r="431" spans="13:27">
      <c r="M431" s="29"/>
      <c r="N431" s="29"/>
      <c r="O431" s="25"/>
      <c r="P431" s="25"/>
      <c r="U431"/>
      <c r="V431"/>
      <c r="W431"/>
      <c r="X431"/>
      <c r="Y431"/>
      <c r="AA431"/>
    </row>
    <row r="432" spans="13:27">
      <c r="M432" s="29"/>
      <c r="N432" s="29"/>
      <c r="O432" s="25"/>
      <c r="P432" s="25"/>
      <c r="U432"/>
      <c r="V432"/>
      <c r="W432"/>
      <c r="X432"/>
      <c r="Y432"/>
      <c r="AA432"/>
    </row>
    <row r="433" spans="13:27">
      <c r="M433" s="29"/>
      <c r="N433" s="29"/>
      <c r="O433" s="25"/>
      <c r="P433" s="25"/>
      <c r="U433"/>
      <c r="V433"/>
      <c r="W433"/>
      <c r="X433"/>
      <c r="Y433"/>
      <c r="AA433"/>
    </row>
    <row r="434" spans="13:27">
      <c r="M434" s="29"/>
      <c r="N434" s="29"/>
      <c r="O434" s="25"/>
      <c r="P434" s="25"/>
      <c r="U434"/>
      <c r="V434"/>
      <c r="W434"/>
      <c r="X434"/>
      <c r="Y434"/>
      <c r="AA434"/>
    </row>
    <row r="435" spans="13:27">
      <c r="M435" s="29"/>
      <c r="N435" s="29"/>
      <c r="O435" s="25"/>
      <c r="P435" s="25"/>
      <c r="U435"/>
      <c r="V435"/>
      <c r="W435"/>
      <c r="X435"/>
      <c r="Y435"/>
      <c r="AA435"/>
    </row>
    <row r="436" spans="13:27">
      <c r="M436" s="29"/>
      <c r="N436" s="29"/>
      <c r="O436" s="25"/>
      <c r="P436" s="25"/>
      <c r="U436"/>
      <c r="V436"/>
      <c r="W436"/>
      <c r="X436"/>
      <c r="Y436"/>
      <c r="AA436"/>
    </row>
    <row r="437" spans="13:27">
      <c r="M437" s="29"/>
      <c r="N437" s="29"/>
      <c r="O437" s="25"/>
      <c r="P437" s="25"/>
      <c r="U437"/>
      <c r="V437"/>
      <c r="W437"/>
      <c r="X437"/>
      <c r="Y437"/>
      <c r="AA437"/>
    </row>
    <row r="438" spans="13:27">
      <c r="M438" s="29"/>
      <c r="N438" s="29"/>
      <c r="O438" s="25"/>
      <c r="P438" s="25"/>
      <c r="U438"/>
      <c r="V438"/>
      <c r="W438"/>
      <c r="X438"/>
      <c r="Y438"/>
      <c r="AA438"/>
    </row>
    <row r="439" spans="13:27">
      <c r="M439" s="29"/>
      <c r="N439" s="29"/>
      <c r="O439" s="25"/>
      <c r="P439" s="25"/>
      <c r="U439"/>
      <c r="V439"/>
      <c r="W439"/>
      <c r="X439"/>
      <c r="Y439"/>
      <c r="AA439"/>
    </row>
    <row r="440" spans="13:27">
      <c r="M440" s="29"/>
      <c r="N440" s="29"/>
      <c r="O440" s="25"/>
      <c r="P440" s="25"/>
      <c r="U440"/>
      <c r="V440"/>
      <c r="W440"/>
      <c r="X440"/>
      <c r="Y440"/>
      <c r="AA440"/>
    </row>
    <row r="441" spans="13:27">
      <c r="M441" s="29"/>
      <c r="N441" s="29"/>
      <c r="O441" s="25"/>
      <c r="P441" s="25"/>
      <c r="U441"/>
      <c r="V441"/>
      <c r="W441"/>
      <c r="X441"/>
      <c r="Y441"/>
      <c r="AA441"/>
    </row>
    <row r="442" spans="13:27">
      <c r="M442" s="29"/>
      <c r="N442" s="29"/>
      <c r="O442" s="25"/>
      <c r="P442" s="25"/>
      <c r="U442"/>
      <c r="V442"/>
      <c r="W442"/>
      <c r="X442"/>
      <c r="Y442"/>
      <c r="AA442"/>
    </row>
    <row r="443" spans="13:27">
      <c r="M443" s="29"/>
      <c r="N443" s="29"/>
      <c r="O443" s="25"/>
      <c r="P443" s="25"/>
      <c r="U443"/>
      <c r="V443"/>
      <c r="W443"/>
      <c r="X443"/>
      <c r="Y443"/>
      <c r="AA443"/>
    </row>
    <row r="444" spans="13:27">
      <c r="M444" s="29"/>
      <c r="N444" s="29"/>
      <c r="O444" s="25"/>
      <c r="P444" s="25"/>
      <c r="U444"/>
      <c r="V444"/>
      <c r="W444"/>
      <c r="X444"/>
      <c r="Y444"/>
      <c r="AA444"/>
    </row>
    <row r="445" spans="13:27">
      <c r="M445" s="29"/>
      <c r="N445" s="29"/>
      <c r="O445" s="25"/>
      <c r="P445" s="25"/>
      <c r="U445"/>
      <c r="V445"/>
      <c r="W445"/>
      <c r="X445"/>
      <c r="Y445"/>
      <c r="AA445"/>
    </row>
    <row r="446" spans="13:27">
      <c r="M446" s="29"/>
      <c r="N446" s="29"/>
      <c r="O446" s="25"/>
      <c r="P446" s="25"/>
      <c r="U446"/>
      <c r="V446"/>
      <c r="W446"/>
      <c r="X446"/>
      <c r="Y446"/>
      <c r="AA446"/>
    </row>
    <row r="447" spans="13:27">
      <c r="M447" s="29"/>
      <c r="N447" s="29"/>
      <c r="O447" s="25"/>
      <c r="P447" s="25"/>
      <c r="U447"/>
      <c r="V447"/>
      <c r="W447"/>
      <c r="X447"/>
      <c r="Y447"/>
      <c r="AA447"/>
    </row>
    <row r="448" spans="13:27">
      <c r="M448" s="29"/>
      <c r="N448" s="29"/>
      <c r="O448" s="25"/>
      <c r="P448" s="25"/>
      <c r="U448"/>
      <c r="V448"/>
      <c r="W448"/>
      <c r="X448"/>
      <c r="Y448"/>
      <c r="AA448"/>
    </row>
    <row r="449" spans="13:27">
      <c r="M449" s="29"/>
      <c r="N449" s="29"/>
      <c r="O449" s="25"/>
      <c r="P449" s="25"/>
      <c r="U449"/>
      <c r="V449"/>
      <c r="W449"/>
      <c r="X449"/>
      <c r="Y449"/>
      <c r="AA449"/>
    </row>
    <row r="450" spans="13:27">
      <c r="M450" s="29"/>
      <c r="N450" s="29"/>
      <c r="O450" s="25"/>
      <c r="P450" s="25"/>
      <c r="U450"/>
      <c r="V450"/>
      <c r="W450"/>
      <c r="X450"/>
      <c r="Y450"/>
      <c r="AA450"/>
    </row>
    <row r="451" spans="13:27">
      <c r="M451" s="29"/>
      <c r="N451" s="29"/>
      <c r="O451" s="25"/>
      <c r="P451" s="25"/>
      <c r="U451"/>
      <c r="V451"/>
      <c r="W451"/>
      <c r="X451"/>
      <c r="Y451"/>
      <c r="AA451"/>
    </row>
    <row r="452" spans="13:27">
      <c r="M452" s="29"/>
      <c r="N452" s="29"/>
      <c r="O452" s="25"/>
      <c r="P452" s="25"/>
      <c r="U452"/>
      <c r="V452"/>
      <c r="W452"/>
      <c r="X452"/>
      <c r="Y452"/>
      <c r="AA452"/>
    </row>
    <row r="453" spans="13:27">
      <c r="M453" s="29"/>
      <c r="N453" s="29"/>
      <c r="O453" s="25"/>
      <c r="P453" s="25"/>
      <c r="U453"/>
      <c r="V453"/>
      <c r="W453"/>
      <c r="X453"/>
      <c r="Y453"/>
      <c r="AA453"/>
    </row>
    <row r="454" spans="13:27">
      <c r="M454" s="29"/>
      <c r="N454" s="29"/>
      <c r="O454" s="25"/>
      <c r="P454" s="25"/>
      <c r="U454"/>
      <c r="V454"/>
      <c r="W454"/>
      <c r="X454"/>
      <c r="Y454"/>
      <c r="AA454"/>
    </row>
    <row r="455" spans="13:27">
      <c r="M455" s="29"/>
      <c r="N455" s="29"/>
      <c r="O455" s="25"/>
      <c r="P455" s="25"/>
      <c r="U455"/>
      <c r="V455"/>
      <c r="W455"/>
      <c r="X455"/>
      <c r="Y455"/>
      <c r="AA455"/>
    </row>
    <row r="456" spans="13:27">
      <c r="M456" s="29"/>
      <c r="N456" s="29"/>
      <c r="O456" s="25"/>
      <c r="P456" s="25"/>
      <c r="U456"/>
      <c r="V456"/>
      <c r="W456"/>
      <c r="X456"/>
      <c r="Y456"/>
      <c r="AA456"/>
    </row>
    <row r="457" spans="13:27">
      <c r="M457" s="29"/>
      <c r="N457" s="29"/>
      <c r="O457" s="25"/>
      <c r="P457" s="25"/>
      <c r="U457"/>
      <c r="V457"/>
      <c r="W457"/>
      <c r="X457"/>
      <c r="Y457"/>
      <c r="AA457"/>
    </row>
    <row r="458" spans="13:27">
      <c r="M458" s="29"/>
      <c r="N458" s="29"/>
      <c r="O458" s="25"/>
      <c r="P458" s="25"/>
      <c r="U458"/>
      <c r="V458"/>
      <c r="W458"/>
      <c r="X458"/>
      <c r="Y458"/>
      <c r="AA458"/>
    </row>
    <row r="459" spans="13:27">
      <c r="M459" s="29"/>
      <c r="N459" s="29"/>
      <c r="O459" s="25"/>
      <c r="P459" s="25"/>
      <c r="U459"/>
      <c r="V459"/>
      <c r="W459"/>
      <c r="X459"/>
      <c r="Y459"/>
      <c r="AA459"/>
    </row>
    <row r="460" spans="13:27">
      <c r="M460" s="29"/>
      <c r="N460" s="29"/>
      <c r="O460" s="25"/>
      <c r="P460" s="25"/>
      <c r="U460"/>
      <c r="V460"/>
      <c r="W460"/>
      <c r="X460"/>
      <c r="Y460"/>
      <c r="AA460"/>
    </row>
    <row r="461" spans="13:27">
      <c r="M461" s="29"/>
      <c r="N461" s="29"/>
      <c r="O461" s="25"/>
      <c r="P461" s="25"/>
      <c r="U461"/>
      <c r="V461"/>
      <c r="W461"/>
      <c r="X461"/>
      <c r="Y461"/>
      <c r="AA461"/>
    </row>
    <row r="462" spans="13:27">
      <c r="M462" s="29"/>
      <c r="N462" s="29"/>
      <c r="O462" s="25"/>
      <c r="P462" s="25"/>
      <c r="U462"/>
      <c r="V462"/>
      <c r="W462"/>
      <c r="X462"/>
      <c r="Y462"/>
      <c r="AA462"/>
    </row>
    <row r="463" spans="13:27">
      <c r="M463" s="29"/>
      <c r="N463" s="29"/>
      <c r="O463" s="25"/>
      <c r="P463" s="25"/>
      <c r="U463"/>
      <c r="V463"/>
      <c r="W463"/>
      <c r="X463"/>
      <c r="Y463"/>
      <c r="AA463"/>
    </row>
    <row r="464" spans="13:27">
      <c r="M464" s="29"/>
      <c r="N464" s="29"/>
      <c r="O464" s="25"/>
      <c r="P464" s="25"/>
      <c r="U464"/>
      <c r="V464"/>
      <c r="W464"/>
      <c r="X464"/>
      <c r="Y464"/>
      <c r="AA464"/>
    </row>
    <row r="465" spans="13:27">
      <c r="M465" s="29"/>
      <c r="N465" s="29"/>
      <c r="O465" s="25"/>
      <c r="P465" s="25"/>
      <c r="U465"/>
      <c r="V465"/>
      <c r="W465"/>
      <c r="X465"/>
      <c r="Y465"/>
      <c r="AA465"/>
    </row>
    <row r="466" spans="13:27">
      <c r="M466" s="29"/>
      <c r="N466" s="29"/>
      <c r="O466" s="25"/>
      <c r="P466" s="25"/>
      <c r="U466"/>
      <c r="V466"/>
      <c r="W466"/>
      <c r="X466"/>
      <c r="Y466"/>
      <c r="AA466"/>
    </row>
    <row r="467" spans="13:27">
      <c r="M467" s="29"/>
      <c r="N467" s="29"/>
      <c r="O467" s="25"/>
      <c r="P467" s="25"/>
      <c r="U467"/>
      <c r="V467"/>
      <c r="W467"/>
      <c r="X467"/>
      <c r="Y467"/>
      <c r="AA467"/>
    </row>
    <row r="468" spans="13:27">
      <c r="M468" s="29"/>
      <c r="N468" s="29"/>
      <c r="O468" s="25"/>
      <c r="P468" s="25"/>
      <c r="U468"/>
      <c r="V468"/>
      <c r="W468"/>
      <c r="X468"/>
      <c r="Y468"/>
      <c r="AA468"/>
    </row>
    <row r="469" spans="13:27">
      <c r="M469" s="29"/>
      <c r="N469" s="29"/>
      <c r="O469" s="25"/>
      <c r="P469" s="25"/>
      <c r="U469"/>
      <c r="V469"/>
      <c r="W469"/>
      <c r="X469"/>
      <c r="Y469"/>
      <c r="AA469"/>
    </row>
    <row r="470" spans="13:27">
      <c r="M470" s="29"/>
      <c r="N470" s="29"/>
      <c r="O470" s="25"/>
      <c r="P470" s="25"/>
      <c r="U470"/>
      <c r="V470"/>
      <c r="W470"/>
      <c r="X470"/>
      <c r="Y470"/>
      <c r="AA470"/>
    </row>
    <row r="471" spans="13:27">
      <c r="M471" s="29"/>
      <c r="N471" s="29"/>
      <c r="O471" s="25"/>
      <c r="P471" s="25"/>
      <c r="U471"/>
      <c r="V471"/>
      <c r="W471"/>
      <c r="X471"/>
      <c r="Y471"/>
      <c r="AA471"/>
    </row>
    <row r="472" spans="13:27">
      <c r="M472" s="29"/>
      <c r="N472" s="29"/>
      <c r="O472" s="25"/>
      <c r="P472" s="25"/>
      <c r="U472"/>
      <c r="V472"/>
      <c r="W472"/>
      <c r="X472"/>
      <c r="Y472"/>
      <c r="AA472"/>
    </row>
    <row r="473" spans="13:27">
      <c r="M473" s="29"/>
      <c r="N473" s="29"/>
      <c r="O473" s="25"/>
      <c r="P473" s="25"/>
      <c r="U473"/>
      <c r="V473"/>
      <c r="W473"/>
      <c r="X473"/>
      <c r="Y473"/>
      <c r="AA473"/>
    </row>
    <row r="474" spans="13:27">
      <c r="M474" s="29"/>
      <c r="N474" s="29"/>
      <c r="O474" s="25"/>
      <c r="P474" s="25"/>
      <c r="U474"/>
      <c r="V474"/>
      <c r="W474"/>
      <c r="X474"/>
      <c r="Y474"/>
      <c r="AA474"/>
    </row>
    <row r="475" spans="13:27">
      <c r="M475" s="29"/>
      <c r="N475" s="29"/>
      <c r="O475" s="25"/>
      <c r="P475" s="25"/>
      <c r="U475"/>
      <c r="V475"/>
      <c r="W475"/>
      <c r="X475"/>
      <c r="Y475"/>
      <c r="AA475"/>
    </row>
    <row r="476" spans="13:27">
      <c r="M476" s="29"/>
      <c r="N476" s="29"/>
      <c r="O476" s="25"/>
      <c r="P476" s="25"/>
      <c r="U476"/>
      <c r="V476"/>
      <c r="W476"/>
      <c r="X476"/>
      <c r="Y476"/>
      <c r="AA476"/>
    </row>
    <row r="477" spans="13:27">
      <c r="M477" s="29"/>
      <c r="N477" s="29"/>
      <c r="O477" s="25"/>
      <c r="P477" s="25"/>
      <c r="U477"/>
      <c r="V477"/>
      <c r="W477"/>
      <c r="X477"/>
      <c r="Y477"/>
      <c r="AA477"/>
    </row>
    <row r="478" spans="13:27">
      <c r="M478" s="29"/>
      <c r="N478" s="29"/>
      <c r="O478" s="25"/>
      <c r="P478" s="25"/>
      <c r="U478"/>
      <c r="V478"/>
      <c r="W478"/>
      <c r="X478"/>
      <c r="Y478"/>
      <c r="AA478"/>
    </row>
    <row r="479" spans="13:27">
      <c r="M479" s="29"/>
      <c r="N479" s="29"/>
      <c r="O479" s="25"/>
      <c r="P479" s="25"/>
      <c r="U479"/>
      <c r="V479"/>
      <c r="W479"/>
      <c r="X479"/>
      <c r="Y479"/>
      <c r="AA479"/>
    </row>
    <row r="480" spans="13:27">
      <c r="M480" s="29"/>
      <c r="N480" s="29"/>
      <c r="O480" s="25"/>
      <c r="P480" s="25"/>
      <c r="U480"/>
      <c r="V480"/>
      <c r="W480"/>
      <c r="X480"/>
      <c r="Y480"/>
      <c r="AA480"/>
    </row>
    <row r="481" spans="13:27">
      <c r="M481" s="29"/>
      <c r="N481" s="29"/>
      <c r="O481" s="25"/>
      <c r="P481" s="25"/>
      <c r="U481"/>
      <c r="V481"/>
      <c r="W481"/>
      <c r="X481"/>
      <c r="Y481"/>
      <c r="AA481"/>
    </row>
    <row r="482" spans="13:27">
      <c r="M482" s="29"/>
      <c r="N482" s="29"/>
      <c r="O482" s="25"/>
      <c r="P482" s="25"/>
      <c r="U482"/>
      <c r="V482"/>
      <c r="W482"/>
      <c r="X482"/>
      <c r="Y482"/>
      <c r="AA482"/>
    </row>
    <row r="483" spans="13:27">
      <c r="M483" s="29"/>
      <c r="N483" s="29"/>
      <c r="O483" s="25"/>
      <c r="P483" s="25"/>
      <c r="U483"/>
      <c r="V483"/>
      <c r="W483"/>
      <c r="X483"/>
      <c r="Y483"/>
      <c r="AA483"/>
    </row>
    <row r="484" spans="13:27">
      <c r="M484" s="29"/>
      <c r="N484" s="29"/>
      <c r="O484" s="25"/>
      <c r="P484" s="25"/>
      <c r="U484"/>
      <c r="V484"/>
      <c r="W484"/>
      <c r="X484"/>
      <c r="Y484"/>
      <c r="AA484"/>
    </row>
    <row r="485" spans="13:27">
      <c r="M485" s="29"/>
      <c r="N485" s="29"/>
      <c r="O485" s="25"/>
      <c r="P485" s="25"/>
      <c r="U485"/>
      <c r="V485"/>
      <c r="W485"/>
      <c r="X485"/>
      <c r="Y485"/>
      <c r="AA485"/>
    </row>
    <row r="486" spans="13:27">
      <c r="M486" s="29"/>
      <c r="N486" s="29"/>
      <c r="O486" s="25"/>
      <c r="P486" s="25"/>
      <c r="U486"/>
      <c r="V486"/>
      <c r="W486"/>
      <c r="X486"/>
      <c r="Y486"/>
      <c r="AA486"/>
    </row>
    <row r="487" spans="13:27">
      <c r="M487" s="29"/>
      <c r="N487" s="29"/>
      <c r="O487" s="25"/>
      <c r="P487" s="25"/>
      <c r="U487"/>
      <c r="V487"/>
      <c r="W487"/>
      <c r="X487"/>
      <c r="Y487"/>
      <c r="AA487"/>
    </row>
    <row r="488" spans="13:27">
      <c r="M488" s="29"/>
      <c r="N488" s="29"/>
      <c r="O488" s="25"/>
      <c r="P488" s="25"/>
      <c r="U488"/>
      <c r="V488"/>
      <c r="W488"/>
      <c r="X488"/>
      <c r="Y488"/>
      <c r="AA488"/>
    </row>
    <row r="489" spans="13:27">
      <c r="M489" s="29"/>
      <c r="N489" s="29"/>
      <c r="O489" s="25"/>
      <c r="P489" s="25"/>
      <c r="U489"/>
      <c r="V489"/>
      <c r="W489"/>
      <c r="X489"/>
      <c r="Y489"/>
      <c r="AA489"/>
    </row>
    <row r="490" spans="13:27">
      <c r="M490" s="29"/>
      <c r="N490" s="29"/>
      <c r="O490" s="25"/>
      <c r="P490" s="25"/>
      <c r="U490"/>
      <c r="V490"/>
      <c r="W490"/>
      <c r="X490"/>
      <c r="Y490"/>
      <c r="AA490"/>
    </row>
    <row r="491" spans="13:27">
      <c r="M491" s="29"/>
      <c r="N491" s="29"/>
      <c r="O491" s="25"/>
      <c r="P491" s="25"/>
      <c r="U491"/>
      <c r="V491"/>
      <c r="W491"/>
      <c r="X491"/>
      <c r="Y491"/>
      <c r="AA491"/>
    </row>
    <row r="492" spans="13:27">
      <c r="M492" s="29"/>
      <c r="N492" s="29"/>
      <c r="O492" s="25"/>
      <c r="P492" s="25"/>
      <c r="U492"/>
      <c r="V492"/>
      <c r="W492"/>
      <c r="X492"/>
      <c r="Y492"/>
      <c r="AA492"/>
    </row>
    <row r="493" spans="13:27">
      <c r="M493" s="29"/>
      <c r="N493" s="29"/>
      <c r="O493" s="25"/>
      <c r="P493" s="25"/>
      <c r="U493"/>
      <c r="V493"/>
      <c r="W493"/>
      <c r="X493"/>
      <c r="Y493"/>
      <c r="AA493"/>
    </row>
    <row r="494" spans="13:27">
      <c r="M494" s="29"/>
      <c r="N494" s="29"/>
      <c r="O494" s="25"/>
      <c r="P494" s="25"/>
      <c r="U494"/>
      <c r="V494"/>
      <c r="W494"/>
      <c r="X494"/>
      <c r="Y494"/>
      <c r="AA494"/>
    </row>
    <row r="495" spans="13:27">
      <c r="M495" s="29"/>
      <c r="N495" s="29"/>
      <c r="O495" s="25"/>
      <c r="P495" s="25"/>
      <c r="U495"/>
      <c r="V495"/>
      <c r="W495"/>
      <c r="X495"/>
      <c r="Y495"/>
      <c r="AA495"/>
    </row>
    <row r="496" spans="13:27">
      <c r="M496" s="29"/>
      <c r="N496" s="29"/>
      <c r="O496" s="25"/>
      <c r="P496" s="25"/>
      <c r="U496"/>
      <c r="V496"/>
      <c r="W496"/>
      <c r="X496"/>
      <c r="Y496"/>
      <c r="AA496"/>
    </row>
    <row r="497" spans="13:27">
      <c r="M497" s="29"/>
      <c r="N497" s="29"/>
      <c r="O497" s="25"/>
      <c r="P497" s="25"/>
      <c r="U497"/>
      <c r="V497"/>
      <c r="W497"/>
      <c r="X497"/>
      <c r="Y497"/>
      <c r="AA497"/>
    </row>
    <row r="498" spans="13:27">
      <c r="M498" s="29"/>
      <c r="N498" s="29"/>
      <c r="O498" s="25"/>
      <c r="P498" s="25"/>
      <c r="U498"/>
      <c r="V498"/>
      <c r="W498"/>
      <c r="X498"/>
      <c r="Y498"/>
      <c r="AA498"/>
    </row>
    <row r="499" spans="13:27">
      <c r="M499" s="29"/>
      <c r="N499" s="29"/>
      <c r="O499" s="25"/>
      <c r="P499" s="25"/>
      <c r="U499"/>
      <c r="V499"/>
      <c r="W499"/>
      <c r="X499"/>
      <c r="Y499"/>
      <c r="AA499"/>
    </row>
    <row r="500" spans="13:27">
      <c r="M500" s="29"/>
      <c r="N500" s="29"/>
      <c r="O500" s="25"/>
      <c r="P500" s="25"/>
      <c r="U500"/>
      <c r="V500"/>
      <c r="W500"/>
      <c r="X500"/>
      <c r="Y500"/>
      <c r="AA500"/>
    </row>
    <row r="501" spans="13:27">
      <c r="M501" s="29"/>
      <c r="N501" s="29"/>
      <c r="O501" s="25"/>
      <c r="P501" s="25"/>
      <c r="U501"/>
      <c r="V501"/>
      <c r="W501"/>
      <c r="X501"/>
      <c r="Y501"/>
      <c r="AA501"/>
    </row>
    <row r="502" spans="13:27">
      <c r="M502" s="29"/>
      <c r="N502" s="29"/>
      <c r="O502" s="25"/>
      <c r="P502" s="25"/>
      <c r="U502"/>
      <c r="V502"/>
      <c r="W502"/>
      <c r="X502"/>
      <c r="Y502"/>
      <c r="AA502"/>
    </row>
    <row r="503" spans="13:27">
      <c r="M503" s="29"/>
      <c r="N503" s="29"/>
      <c r="O503" s="25"/>
      <c r="P503" s="25"/>
      <c r="U503"/>
      <c r="V503"/>
      <c r="W503"/>
      <c r="X503"/>
      <c r="Y503"/>
      <c r="AA503"/>
    </row>
    <row r="504" spans="13:27">
      <c r="M504" s="29"/>
      <c r="N504" s="29"/>
      <c r="O504" s="25"/>
      <c r="P504" s="25"/>
      <c r="U504"/>
      <c r="V504"/>
      <c r="W504"/>
      <c r="X504"/>
      <c r="Y504"/>
      <c r="AA504"/>
    </row>
    <row r="505" spans="13:27">
      <c r="M505" s="29"/>
      <c r="N505" s="29"/>
      <c r="O505" s="25"/>
      <c r="P505" s="25"/>
      <c r="U505"/>
      <c r="V505"/>
      <c r="W505"/>
      <c r="X505"/>
      <c r="Y505"/>
      <c r="AA505"/>
    </row>
    <row r="506" spans="13:27">
      <c r="M506" s="29"/>
      <c r="N506" s="29"/>
      <c r="O506" s="25"/>
      <c r="P506" s="25"/>
      <c r="U506"/>
      <c r="V506"/>
      <c r="W506"/>
      <c r="X506"/>
      <c r="Y506"/>
      <c r="AA506"/>
    </row>
    <row r="507" spans="13:27">
      <c r="M507" s="29"/>
      <c r="N507" s="29"/>
      <c r="O507" s="25"/>
      <c r="P507" s="25"/>
      <c r="U507"/>
      <c r="V507"/>
      <c r="W507"/>
      <c r="X507"/>
      <c r="Y507"/>
      <c r="AA507"/>
    </row>
    <row r="508" spans="13:27">
      <c r="M508" s="29"/>
      <c r="N508" s="29"/>
      <c r="O508" s="25"/>
      <c r="P508" s="25"/>
      <c r="U508"/>
      <c r="V508"/>
      <c r="W508"/>
      <c r="X508"/>
      <c r="Y508"/>
      <c r="AA508"/>
    </row>
    <row r="509" spans="13:27">
      <c r="M509" s="29"/>
      <c r="N509" s="29"/>
      <c r="O509" s="25"/>
      <c r="P509" s="25"/>
      <c r="U509"/>
      <c r="V509"/>
      <c r="W509"/>
      <c r="X509"/>
      <c r="Y509"/>
      <c r="AA509"/>
    </row>
    <row r="510" spans="13:27">
      <c r="M510" s="29"/>
      <c r="N510" s="29"/>
      <c r="O510" s="25"/>
      <c r="P510" s="25"/>
      <c r="U510"/>
      <c r="V510"/>
      <c r="W510"/>
      <c r="X510"/>
      <c r="Y510"/>
      <c r="AA510"/>
    </row>
    <row r="511" spans="13:27">
      <c r="M511" s="29"/>
      <c r="N511" s="29"/>
      <c r="O511" s="25"/>
      <c r="P511" s="25"/>
      <c r="U511"/>
      <c r="V511"/>
      <c r="W511"/>
      <c r="X511"/>
      <c r="Y511"/>
      <c r="AA511"/>
    </row>
    <row r="512" spans="13:27">
      <c r="M512" s="29"/>
      <c r="N512" s="29"/>
      <c r="O512" s="25"/>
      <c r="P512" s="25"/>
      <c r="U512"/>
      <c r="V512"/>
      <c r="W512"/>
      <c r="X512"/>
      <c r="Y512"/>
      <c r="AA512"/>
    </row>
    <row r="513" spans="13:27">
      <c r="M513" s="29"/>
      <c r="N513" s="29"/>
      <c r="O513" s="25"/>
      <c r="P513" s="25"/>
      <c r="U513"/>
      <c r="V513"/>
      <c r="W513"/>
      <c r="X513"/>
      <c r="Y513"/>
      <c r="AA513"/>
    </row>
    <row r="514" spans="13:27">
      <c r="M514" s="29"/>
      <c r="N514" s="29"/>
      <c r="O514" s="25"/>
      <c r="P514" s="25"/>
      <c r="U514"/>
      <c r="V514"/>
      <c r="W514"/>
      <c r="X514"/>
      <c r="Y514"/>
      <c r="AA514"/>
    </row>
    <row r="515" spans="13:27">
      <c r="M515" s="29"/>
      <c r="N515" s="29"/>
      <c r="O515" s="25"/>
      <c r="P515" s="25"/>
      <c r="U515"/>
      <c r="V515"/>
      <c r="W515"/>
      <c r="X515"/>
      <c r="Y515"/>
      <c r="AA515"/>
    </row>
    <row r="516" spans="13:27">
      <c r="M516" s="29"/>
      <c r="N516" s="29"/>
      <c r="O516" s="25"/>
      <c r="P516" s="25"/>
      <c r="U516"/>
      <c r="V516"/>
      <c r="W516"/>
      <c r="X516"/>
      <c r="Y516"/>
      <c r="AA516"/>
    </row>
    <row r="517" spans="13:27">
      <c r="M517" s="29"/>
      <c r="N517" s="29"/>
      <c r="O517" s="25"/>
      <c r="P517" s="25"/>
      <c r="U517"/>
      <c r="V517"/>
      <c r="W517"/>
      <c r="X517"/>
      <c r="Y517"/>
      <c r="AA517"/>
    </row>
    <row r="518" spans="13:27">
      <c r="M518" s="29"/>
      <c r="N518" s="29"/>
      <c r="O518" s="25"/>
      <c r="P518" s="25"/>
      <c r="U518"/>
      <c r="V518"/>
      <c r="W518"/>
      <c r="X518"/>
      <c r="Y518"/>
      <c r="AA518"/>
    </row>
    <row r="519" spans="13:27">
      <c r="M519" s="29"/>
      <c r="N519" s="29"/>
      <c r="O519" s="25"/>
      <c r="P519" s="25"/>
      <c r="U519"/>
      <c r="V519"/>
      <c r="W519"/>
      <c r="X519"/>
      <c r="Y519"/>
      <c r="AA519"/>
    </row>
    <row r="520" spans="13:27">
      <c r="M520" s="29"/>
      <c r="N520" s="29"/>
      <c r="O520" s="25"/>
      <c r="P520" s="25"/>
      <c r="U520"/>
      <c r="V520"/>
      <c r="W520"/>
      <c r="X520"/>
      <c r="Y520"/>
      <c r="AA520"/>
    </row>
    <row r="521" spans="13:27">
      <c r="M521" s="29"/>
      <c r="N521" s="29"/>
      <c r="O521" s="25"/>
      <c r="P521" s="25"/>
      <c r="U521"/>
      <c r="V521"/>
      <c r="W521"/>
      <c r="X521"/>
      <c r="Y521"/>
      <c r="AA521"/>
    </row>
    <row r="522" spans="13:27">
      <c r="M522" s="29"/>
      <c r="N522" s="29"/>
      <c r="O522" s="25"/>
      <c r="P522" s="25"/>
      <c r="U522"/>
      <c r="V522"/>
      <c r="W522"/>
      <c r="X522"/>
      <c r="Y522"/>
      <c r="AA522"/>
    </row>
    <row r="523" spans="13:27">
      <c r="M523" s="29"/>
      <c r="N523" s="29"/>
      <c r="O523" s="25"/>
      <c r="P523" s="25"/>
      <c r="U523"/>
      <c r="V523"/>
      <c r="W523"/>
      <c r="X523"/>
      <c r="Y523"/>
      <c r="AA523"/>
    </row>
    <row r="524" spans="13:27">
      <c r="M524" s="29"/>
      <c r="N524" s="29"/>
      <c r="O524" s="25"/>
      <c r="P524" s="25"/>
      <c r="U524"/>
      <c r="V524"/>
      <c r="W524"/>
      <c r="X524"/>
      <c r="Y524"/>
      <c r="AA524"/>
    </row>
    <row r="525" spans="13:27">
      <c r="M525" s="29"/>
      <c r="N525" s="29"/>
      <c r="O525" s="25"/>
      <c r="P525" s="25"/>
      <c r="U525"/>
      <c r="V525"/>
      <c r="W525"/>
      <c r="X525"/>
      <c r="Y525"/>
      <c r="AA525"/>
    </row>
    <row r="526" spans="13:27">
      <c r="M526" s="29"/>
      <c r="N526" s="29"/>
      <c r="O526" s="25"/>
      <c r="P526" s="25"/>
      <c r="U526"/>
      <c r="V526"/>
      <c r="W526"/>
      <c r="X526"/>
      <c r="Y526"/>
      <c r="AA526"/>
    </row>
    <row r="527" spans="13:27">
      <c r="M527" s="29"/>
      <c r="N527" s="29"/>
      <c r="O527" s="25"/>
      <c r="P527" s="25"/>
      <c r="U527"/>
      <c r="V527"/>
      <c r="W527"/>
      <c r="X527"/>
      <c r="Y527"/>
      <c r="AA527"/>
    </row>
    <row r="528" spans="13:27">
      <c r="M528" s="29"/>
      <c r="N528" s="29"/>
      <c r="O528" s="25"/>
      <c r="P528" s="25"/>
      <c r="U528"/>
      <c r="V528"/>
      <c r="W528"/>
      <c r="X528"/>
      <c r="Y528"/>
      <c r="AA528"/>
    </row>
    <row r="529" spans="13:27">
      <c r="M529" s="29"/>
      <c r="N529" s="29"/>
      <c r="O529" s="25"/>
      <c r="P529" s="25"/>
      <c r="U529"/>
      <c r="V529"/>
      <c r="W529"/>
      <c r="X529"/>
      <c r="Y529"/>
      <c r="AA529"/>
    </row>
    <row r="530" spans="13:27">
      <c r="M530" s="29"/>
      <c r="N530" s="29"/>
      <c r="O530" s="25"/>
      <c r="P530" s="25"/>
      <c r="U530"/>
      <c r="V530"/>
      <c r="W530"/>
      <c r="X530"/>
      <c r="Y530"/>
      <c r="AA530"/>
    </row>
    <row r="531" spans="13:27">
      <c r="M531" s="29"/>
      <c r="N531" s="29"/>
      <c r="O531" s="25"/>
      <c r="P531" s="25"/>
      <c r="U531"/>
      <c r="V531"/>
      <c r="W531"/>
      <c r="X531"/>
      <c r="Y531"/>
      <c r="AA531"/>
    </row>
    <row r="532" spans="13:27">
      <c r="M532" s="29"/>
      <c r="N532" s="29"/>
      <c r="O532" s="25"/>
      <c r="P532" s="25"/>
      <c r="U532"/>
      <c r="V532"/>
      <c r="W532"/>
      <c r="X532"/>
      <c r="Y532"/>
      <c r="AA532"/>
    </row>
    <row r="533" spans="13:27">
      <c r="M533" s="29"/>
      <c r="N533" s="29"/>
      <c r="O533" s="25"/>
      <c r="P533" s="25"/>
      <c r="U533"/>
      <c r="V533"/>
      <c r="W533"/>
      <c r="X533"/>
      <c r="Y533"/>
      <c r="AA533"/>
    </row>
    <row r="534" spans="13:27">
      <c r="M534" s="29"/>
      <c r="N534" s="29"/>
      <c r="O534" s="25"/>
      <c r="P534" s="25"/>
      <c r="U534"/>
      <c r="V534"/>
      <c r="W534"/>
      <c r="X534"/>
      <c r="Y534"/>
      <c r="AA534"/>
    </row>
    <row r="535" spans="13:27">
      <c r="M535" s="29"/>
      <c r="N535" s="29"/>
      <c r="O535" s="25"/>
      <c r="P535" s="25"/>
      <c r="U535"/>
      <c r="V535"/>
      <c r="W535"/>
      <c r="X535"/>
      <c r="Y535"/>
      <c r="AA535"/>
    </row>
    <row r="536" spans="13:27">
      <c r="M536" s="29"/>
      <c r="N536" s="29"/>
      <c r="O536" s="25"/>
      <c r="P536" s="25"/>
      <c r="U536"/>
      <c r="V536"/>
      <c r="W536"/>
      <c r="X536"/>
      <c r="Y536"/>
      <c r="AA536"/>
    </row>
    <row r="537" spans="13:27">
      <c r="M537" s="29"/>
      <c r="N537" s="29"/>
      <c r="O537" s="25"/>
      <c r="P537" s="25"/>
      <c r="U537"/>
      <c r="V537"/>
      <c r="W537"/>
      <c r="X537"/>
      <c r="Y537"/>
      <c r="AA537"/>
    </row>
    <row r="538" spans="13:27">
      <c r="M538" s="29"/>
      <c r="N538" s="29"/>
      <c r="O538" s="25"/>
      <c r="P538" s="25"/>
      <c r="U538"/>
      <c r="V538"/>
      <c r="W538"/>
      <c r="X538"/>
      <c r="Y538"/>
      <c r="AA538"/>
    </row>
    <row r="539" spans="13:27">
      <c r="M539" s="29"/>
      <c r="N539" s="29"/>
      <c r="O539" s="25"/>
      <c r="P539" s="25"/>
      <c r="U539"/>
      <c r="V539"/>
      <c r="W539"/>
      <c r="X539"/>
      <c r="Y539"/>
      <c r="AA539"/>
    </row>
    <row r="540" spans="13:27">
      <c r="M540" s="29"/>
      <c r="N540" s="29"/>
      <c r="O540" s="25"/>
      <c r="P540" s="25"/>
      <c r="U540"/>
      <c r="V540"/>
      <c r="W540"/>
      <c r="X540"/>
      <c r="Y540"/>
      <c r="AA540"/>
    </row>
    <row r="541" spans="13:27">
      <c r="M541" s="29"/>
      <c r="N541" s="29"/>
      <c r="O541" s="25"/>
      <c r="P541" s="25"/>
      <c r="U541"/>
      <c r="V541"/>
      <c r="W541"/>
      <c r="X541"/>
      <c r="Y541"/>
      <c r="AA541"/>
    </row>
    <row r="542" spans="13:27">
      <c r="M542" s="29"/>
      <c r="N542" s="29"/>
      <c r="O542" s="25"/>
      <c r="P542" s="25"/>
      <c r="U542"/>
      <c r="V542"/>
      <c r="W542"/>
      <c r="X542"/>
      <c r="Y542"/>
      <c r="AA542"/>
    </row>
    <row r="543" spans="13:27">
      <c r="M543" s="29"/>
      <c r="N543" s="29"/>
      <c r="O543" s="25"/>
      <c r="P543" s="25"/>
      <c r="U543"/>
      <c r="V543"/>
      <c r="W543"/>
      <c r="X543"/>
      <c r="Y543"/>
      <c r="AA543"/>
    </row>
    <row r="544" spans="13:27">
      <c r="M544" s="29"/>
      <c r="N544" s="29"/>
      <c r="O544" s="25"/>
      <c r="P544" s="25"/>
      <c r="U544"/>
      <c r="V544"/>
      <c r="W544"/>
      <c r="X544"/>
      <c r="Y544"/>
      <c r="AA544"/>
    </row>
    <row r="545" spans="13:27">
      <c r="M545" s="29"/>
      <c r="N545" s="29"/>
      <c r="O545" s="25"/>
      <c r="P545" s="25"/>
      <c r="U545"/>
      <c r="V545"/>
      <c r="W545"/>
      <c r="X545"/>
      <c r="Y545"/>
      <c r="AA545"/>
    </row>
    <row r="546" spans="13:27">
      <c r="M546" s="29"/>
      <c r="N546" s="29"/>
      <c r="O546" s="25"/>
      <c r="P546" s="25"/>
      <c r="U546"/>
      <c r="V546"/>
      <c r="W546"/>
      <c r="X546"/>
      <c r="Y546"/>
      <c r="AA546"/>
    </row>
    <row r="547" spans="13:27">
      <c r="M547" s="29"/>
      <c r="N547" s="29"/>
      <c r="O547" s="25"/>
      <c r="P547" s="25"/>
      <c r="U547"/>
      <c r="V547"/>
      <c r="W547"/>
      <c r="X547"/>
      <c r="Y547"/>
      <c r="AA547"/>
    </row>
    <row r="548" spans="13:27">
      <c r="M548" s="29"/>
      <c r="N548" s="29"/>
      <c r="O548" s="25"/>
      <c r="P548" s="25"/>
      <c r="U548"/>
      <c r="V548"/>
      <c r="W548"/>
      <c r="X548"/>
      <c r="Y548"/>
      <c r="AA548"/>
    </row>
    <row r="549" spans="13:27">
      <c r="M549" s="29"/>
      <c r="N549" s="29"/>
      <c r="O549" s="25"/>
      <c r="P549" s="25"/>
      <c r="U549"/>
      <c r="V549"/>
      <c r="W549"/>
      <c r="X549"/>
      <c r="Y549"/>
      <c r="AA549"/>
    </row>
    <row r="550" spans="13:27">
      <c r="M550" s="29"/>
      <c r="N550" s="29"/>
      <c r="O550" s="25"/>
      <c r="P550" s="25"/>
      <c r="U550"/>
      <c r="V550"/>
      <c r="W550"/>
      <c r="X550"/>
      <c r="Y550"/>
      <c r="AA550"/>
    </row>
    <row r="551" spans="13:27">
      <c r="M551" s="29"/>
      <c r="N551" s="29"/>
      <c r="O551" s="25"/>
      <c r="P551" s="25"/>
      <c r="U551"/>
      <c r="V551"/>
      <c r="W551"/>
      <c r="X551"/>
      <c r="Y551"/>
      <c r="AA551"/>
    </row>
    <row r="552" spans="13:27">
      <c r="M552" s="29"/>
      <c r="N552" s="29"/>
      <c r="O552" s="25"/>
      <c r="P552" s="25"/>
      <c r="U552"/>
      <c r="V552"/>
      <c r="W552"/>
      <c r="X552"/>
      <c r="Y552"/>
      <c r="AA552"/>
    </row>
    <row r="553" spans="13:27">
      <c r="M553" s="29"/>
      <c r="N553" s="29"/>
      <c r="O553" s="25"/>
      <c r="P553" s="25"/>
      <c r="U553"/>
      <c r="V553"/>
      <c r="W553"/>
      <c r="X553"/>
      <c r="Y553"/>
      <c r="AA553"/>
    </row>
    <row r="554" spans="13:27">
      <c r="M554" s="29"/>
      <c r="N554" s="29"/>
      <c r="O554" s="25"/>
      <c r="P554" s="25"/>
      <c r="U554"/>
      <c r="V554"/>
      <c r="W554"/>
      <c r="X554"/>
      <c r="Y554"/>
      <c r="AA554"/>
    </row>
    <row r="555" spans="13:27">
      <c r="M555" s="29"/>
      <c r="N555" s="29"/>
      <c r="O555" s="25"/>
      <c r="P555" s="25"/>
      <c r="U555"/>
      <c r="V555"/>
      <c r="W555"/>
      <c r="X555"/>
      <c r="Y555"/>
      <c r="AA555"/>
    </row>
    <row r="556" spans="13:27">
      <c r="M556" s="29"/>
      <c r="N556" s="29"/>
      <c r="O556" s="25"/>
      <c r="P556" s="25"/>
      <c r="U556"/>
      <c r="V556"/>
      <c r="W556"/>
      <c r="X556"/>
      <c r="Y556"/>
      <c r="AA556"/>
    </row>
    <row r="557" spans="13:27">
      <c r="M557" s="29"/>
      <c r="N557" s="29"/>
      <c r="O557" s="25"/>
      <c r="P557" s="25"/>
      <c r="U557"/>
      <c r="V557"/>
      <c r="W557"/>
      <c r="X557"/>
      <c r="Y557"/>
      <c r="AA557"/>
    </row>
    <row r="558" spans="13:27">
      <c r="M558" s="29"/>
      <c r="N558" s="29"/>
      <c r="O558" s="25"/>
      <c r="P558" s="25"/>
      <c r="U558"/>
      <c r="V558"/>
      <c r="W558"/>
      <c r="X558"/>
      <c r="Y558"/>
      <c r="AA558"/>
    </row>
    <row r="559" spans="13:27">
      <c r="M559" s="29"/>
      <c r="N559" s="29"/>
      <c r="O559" s="25"/>
      <c r="P559" s="25"/>
      <c r="U559"/>
      <c r="V559"/>
      <c r="W559"/>
      <c r="X559"/>
      <c r="Y559"/>
      <c r="AA559"/>
    </row>
    <row r="560" spans="13:27">
      <c r="M560" s="29"/>
      <c r="N560" s="29"/>
      <c r="O560" s="25"/>
      <c r="P560" s="25"/>
      <c r="U560"/>
      <c r="V560"/>
      <c r="W560"/>
      <c r="X560"/>
      <c r="Y560"/>
      <c r="AA560"/>
    </row>
    <row r="561" spans="13:27">
      <c r="M561" s="29"/>
      <c r="N561" s="29"/>
      <c r="O561" s="25"/>
      <c r="P561" s="25"/>
      <c r="U561"/>
      <c r="V561"/>
      <c r="W561"/>
      <c r="X561"/>
      <c r="Y561"/>
      <c r="AA561"/>
    </row>
    <row r="562" spans="13:27">
      <c r="M562" s="29"/>
      <c r="N562" s="29"/>
      <c r="O562" s="25"/>
      <c r="P562" s="25"/>
      <c r="U562"/>
      <c r="V562"/>
      <c r="W562"/>
      <c r="X562"/>
      <c r="Y562"/>
      <c r="AA562"/>
    </row>
    <row r="563" spans="13:27">
      <c r="M563" s="29"/>
      <c r="N563" s="29"/>
      <c r="O563" s="25"/>
      <c r="P563" s="25"/>
      <c r="U563"/>
      <c r="V563"/>
      <c r="W563"/>
      <c r="X563"/>
      <c r="Y563"/>
      <c r="AA563"/>
    </row>
    <row r="564" spans="13:27">
      <c r="M564" s="29"/>
      <c r="N564" s="29"/>
      <c r="O564" s="25"/>
      <c r="P564" s="25"/>
      <c r="U564"/>
      <c r="V564"/>
      <c r="W564"/>
      <c r="X564"/>
      <c r="Y564"/>
      <c r="AA564"/>
    </row>
    <row r="565" spans="13:27">
      <c r="M565" s="29"/>
      <c r="N565" s="29"/>
      <c r="O565" s="25"/>
      <c r="P565" s="25"/>
      <c r="U565"/>
      <c r="V565"/>
      <c r="W565"/>
      <c r="X565"/>
      <c r="Y565"/>
      <c r="AA565"/>
    </row>
    <row r="566" spans="13:27">
      <c r="M566" s="29"/>
      <c r="N566" s="29"/>
      <c r="O566" s="25"/>
      <c r="P566" s="25"/>
      <c r="U566"/>
      <c r="V566"/>
      <c r="W566"/>
      <c r="X566"/>
      <c r="Y566"/>
      <c r="AA566"/>
    </row>
    <row r="567" spans="13:27">
      <c r="M567" s="29"/>
      <c r="N567" s="29"/>
      <c r="O567" s="25"/>
      <c r="P567" s="25"/>
      <c r="U567"/>
      <c r="V567"/>
      <c r="W567"/>
      <c r="X567"/>
      <c r="Y567"/>
      <c r="AA567"/>
    </row>
    <row r="568" spans="13:27">
      <c r="M568" s="29"/>
      <c r="N568" s="29"/>
      <c r="O568" s="25"/>
      <c r="P568" s="25"/>
      <c r="U568"/>
      <c r="V568"/>
      <c r="W568"/>
      <c r="X568"/>
      <c r="Y568"/>
      <c r="AA568"/>
    </row>
    <row r="569" spans="13:27">
      <c r="M569" s="29"/>
      <c r="N569" s="29"/>
      <c r="O569" s="25"/>
      <c r="P569" s="25"/>
      <c r="U569"/>
      <c r="V569"/>
      <c r="W569"/>
      <c r="X569"/>
      <c r="Y569"/>
      <c r="AA569"/>
    </row>
    <row r="570" spans="13:27">
      <c r="M570" s="29"/>
      <c r="N570" s="29"/>
      <c r="O570" s="25"/>
      <c r="P570" s="25"/>
      <c r="U570"/>
      <c r="V570"/>
      <c r="W570"/>
      <c r="X570"/>
      <c r="Y570"/>
      <c r="AA570"/>
    </row>
    <row r="571" spans="13:27">
      <c r="M571" s="29"/>
      <c r="N571" s="29"/>
      <c r="O571" s="25"/>
      <c r="P571" s="25"/>
      <c r="U571"/>
      <c r="V571"/>
      <c r="W571"/>
      <c r="X571"/>
      <c r="Y571"/>
      <c r="AA571"/>
    </row>
    <row r="572" spans="13:27">
      <c r="M572" s="29"/>
      <c r="N572" s="29"/>
      <c r="O572" s="25"/>
      <c r="P572" s="25"/>
      <c r="U572"/>
      <c r="V572"/>
      <c r="W572"/>
      <c r="X572"/>
      <c r="Y572"/>
      <c r="AA572"/>
    </row>
    <row r="573" spans="13:27">
      <c r="M573" s="29"/>
      <c r="N573" s="29"/>
      <c r="O573" s="25"/>
      <c r="P573" s="25"/>
      <c r="U573"/>
      <c r="V573"/>
      <c r="W573"/>
      <c r="X573"/>
      <c r="Y573"/>
      <c r="AA573"/>
    </row>
    <row r="574" spans="13:27">
      <c r="M574" s="29"/>
      <c r="N574" s="29"/>
      <c r="O574" s="25"/>
      <c r="P574" s="25"/>
      <c r="U574"/>
      <c r="V574"/>
      <c r="W574"/>
      <c r="X574"/>
      <c r="Y574"/>
      <c r="AA574"/>
    </row>
    <row r="575" spans="13:27">
      <c r="M575" s="29"/>
      <c r="N575" s="29"/>
      <c r="O575" s="25"/>
      <c r="P575" s="25"/>
      <c r="U575"/>
      <c r="V575"/>
      <c r="W575"/>
      <c r="X575"/>
      <c r="Y575"/>
      <c r="AA575"/>
    </row>
    <row r="576" spans="13:27">
      <c r="M576" s="29"/>
      <c r="N576" s="29"/>
      <c r="O576" s="25"/>
      <c r="P576" s="25"/>
      <c r="U576"/>
      <c r="V576"/>
      <c r="W576"/>
      <c r="X576"/>
      <c r="Y576"/>
      <c r="AA576"/>
    </row>
    <row r="577" spans="13:27">
      <c r="M577" s="29"/>
      <c r="N577" s="29"/>
      <c r="O577" s="25"/>
      <c r="P577" s="25"/>
      <c r="U577"/>
      <c r="V577"/>
      <c r="W577"/>
      <c r="X577"/>
      <c r="Y577"/>
      <c r="AA577"/>
    </row>
    <row r="578" spans="13:27">
      <c r="M578" s="29"/>
      <c r="N578" s="29"/>
      <c r="O578" s="25"/>
      <c r="P578" s="25"/>
      <c r="U578"/>
      <c r="V578"/>
      <c r="W578"/>
      <c r="X578"/>
      <c r="Y578"/>
      <c r="AA578"/>
    </row>
    <row r="579" spans="13:27">
      <c r="M579" s="29"/>
      <c r="N579" s="29"/>
      <c r="O579" s="25"/>
      <c r="P579" s="25"/>
      <c r="U579"/>
      <c r="V579"/>
      <c r="W579"/>
      <c r="X579"/>
      <c r="Y579"/>
      <c r="AA579"/>
    </row>
    <row r="580" spans="13:27">
      <c r="M580" s="29"/>
      <c r="N580" s="29"/>
      <c r="O580" s="25"/>
      <c r="P580" s="25"/>
      <c r="U580"/>
      <c r="V580"/>
      <c r="W580"/>
      <c r="X580"/>
      <c r="Y580"/>
      <c r="AA580"/>
    </row>
    <row r="581" spans="13:27">
      <c r="M581" s="29"/>
      <c r="N581" s="29"/>
      <c r="O581" s="25"/>
      <c r="P581" s="25"/>
      <c r="U581"/>
      <c r="V581"/>
      <c r="W581"/>
      <c r="X581"/>
      <c r="Y581"/>
      <c r="AA581"/>
    </row>
    <row r="582" spans="13:27">
      <c r="M582" s="29"/>
      <c r="N582" s="29"/>
      <c r="O582" s="25"/>
      <c r="P582" s="25"/>
      <c r="U582"/>
      <c r="V582"/>
      <c r="W582"/>
      <c r="X582"/>
      <c r="Y582"/>
      <c r="AA582"/>
    </row>
    <row r="583" spans="13:27">
      <c r="M583" s="29"/>
      <c r="N583" s="29"/>
      <c r="O583" s="25"/>
      <c r="P583" s="25"/>
      <c r="U583"/>
      <c r="V583"/>
      <c r="W583"/>
      <c r="X583"/>
      <c r="Y583"/>
      <c r="AA583"/>
    </row>
    <row r="584" spans="13:27">
      <c r="M584" s="29"/>
      <c r="N584" s="29"/>
      <c r="O584" s="25"/>
      <c r="P584" s="25"/>
      <c r="U584"/>
      <c r="V584"/>
      <c r="W584"/>
      <c r="X584"/>
      <c r="Y584"/>
      <c r="AA584"/>
    </row>
    <row r="585" spans="13:27">
      <c r="M585" s="29"/>
      <c r="N585" s="29"/>
      <c r="O585" s="25"/>
      <c r="P585" s="25"/>
      <c r="U585"/>
      <c r="V585"/>
      <c r="W585"/>
      <c r="X585"/>
      <c r="Y585"/>
      <c r="AA585"/>
    </row>
    <row r="586" spans="13:27">
      <c r="M586" s="29"/>
      <c r="N586" s="29"/>
      <c r="O586" s="25"/>
      <c r="P586" s="25"/>
      <c r="U586"/>
      <c r="V586"/>
      <c r="W586"/>
      <c r="X586"/>
      <c r="Y586"/>
      <c r="AA586"/>
    </row>
    <row r="587" spans="13:27">
      <c r="M587" s="29"/>
      <c r="N587" s="29"/>
      <c r="O587" s="25"/>
      <c r="P587" s="25"/>
      <c r="U587"/>
      <c r="V587"/>
      <c r="W587"/>
      <c r="X587"/>
      <c r="Y587"/>
      <c r="AA587"/>
    </row>
    <row r="588" spans="13:27">
      <c r="M588" s="29"/>
      <c r="N588" s="29"/>
      <c r="O588" s="25"/>
      <c r="P588" s="25"/>
      <c r="U588"/>
      <c r="V588"/>
      <c r="W588"/>
      <c r="X588"/>
      <c r="Y588"/>
      <c r="AA588"/>
    </row>
    <row r="589" spans="13:27">
      <c r="M589" s="29"/>
      <c r="N589" s="29"/>
      <c r="O589" s="25"/>
      <c r="P589" s="25"/>
      <c r="U589"/>
      <c r="V589"/>
      <c r="W589"/>
      <c r="X589"/>
      <c r="Y589"/>
      <c r="AA589"/>
    </row>
    <row r="590" spans="13:27">
      <c r="M590" s="29"/>
      <c r="N590" s="29"/>
      <c r="O590" s="25"/>
      <c r="P590" s="25"/>
      <c r="U590"/>
      <c r="V590"/>
      <c r="W590"/>
      <c r="X590"/>
      <c r="Y590"/>
      <c r="AA590"/>
    </row>
    <row r="591" spans="13:27">
      <c r="M591" s="29"/>
      <c r="N591" s="29"/>
      <c r="O591" s="25"/>
      <c r="P591" s="25"/>
      <c r="U591"/>
      <c r="V591"/>
      <c r="W591"/>
      <c r="X591"/>
      <c r="Y591"/>
      <c r="AA591"/>
    </row>
    <row r="592" spans="13:27">
      <c r="M592" s="29"/>
      <c r="N592" s="29"/>
      <c r="O592" s="25"/>
      <c r="P592" s="25"/>
      <c r="U592"/>
      <c r="V592"/>
      <c r="W592"/>
      <c r="X592"/>
      <c r="Y592"/>
      <c r="AA592"/>
    </row>
    <row r="593" spans="13:27">
      <c r="M593" s="29"/>
      <c r="N593" s="29"/>
      <c r="O593" s="25"/>
      <c r="P593" s="25"/>
      <c r="U593"/>
      <c r="V593"/>
      <c r="W593"/>
      <c r="X593"/>
      <c r="Y593"/>
      <c r="AA593"/>
    </row>
    <row r="594" spans="13:27">
      <c r="M594" s="29"/>
      <c r="N594" s="29"/>
      <c r="O594" s="25"/>
      <c r="P594" s="25"/>
      <c r="U594"/>
      <c r="V594"/>
      <c r="W594"/>
      <c r="X594"/>
      <c r="Y594"/>
      <c r="AA594"/>
    </row>
    <row r="595" spans="13:27">
      <c r="M595" s="29"/>
      <c r="N595" s="29"/>
      <c r="O595" s="25"/>
      <c r="P595" s="25"/>
      <c r="U595"/>
      <c r="V595"/>
      <c r="W595"/>
      <c r="X595"/>
      <c r="Y595"/>
      <c r="AA595"/>
    </row>
    <row r="596" spans="13:27">
      <c r="M596" s="29"/>
      <c r="N596" s="29"/>
      <c r="O596" s="25"/>
      <c r="P596" s="25"/>
      <c r="U596"/>
      <c r="V596"/>
      <c r="W596"/>
      <c r="X596"/>
      <c r="Y596"/>
      <c r="AA596"/>
    </row>
    <row r="597" spans="13:27">
      <c r="M597" s="29"/>
      <c r="N597" s="29"/>
      <c r="O597" s="25"/>
      <c r="P597" s="25"/>
      <c r="U597"/>
      <c r="V597"/>
      <c r="W597"/>
      <c r="X597"/>
      <c r="Y597"/>
      <c r="AA597"/>
    </row>
    <row r="598" spans="13:27">
      <c r="M598" s="29"/>
      <c r="N598" s="29"/>
      <c r="O598" s="25"/>
      <c r="P598" s="25"/>
      <c r="U598"/>
      <c r="V598"/>
      <c r="W598"/>
      <c r="X598"/>
      <c r="Y598"/>
      <c r="AA598"/>
    </row>
    <row r="599" spans="13:27">
      <c r="M599" s="29"/>
      <c r="N599" s="29"/>
      <c r="O599" s="25"/>
      <c r="P599" s="25"/>
      <c r="U599"/>
      <c r="V599"/>
      <c r="W599"/>
      <c r="X599"/>
      <c r="Y599"/>
      <c r="AA599"/>
    </row>
    <row r="600" spans="13:27">
      <c r="M600" s="29"/>
      <c r="N600" s="29"/>
      <c r="O600" s="25"/>
      <c r="P600" s="25"/>
      <c r="U600"/>
      <c r="V600"/>
      <c r="W600"/>
      <c r="X600"/>
      <c r="Y600"/>
      <c r="AA600"/>
    </row>
    <row r="601" spans="13:27">
      <c r="M601" s="29"/>
      <c r="N601" s="29"/>
      <c r="O601" s="25"/>
      <c r="P601" s="25"/>
      <c r="U601"/>
      <c r="V601"/>
      <c r="W601"/>
      <c r="X601"/>
      <c r="Y601"/>
      <c r="AA601"/>
    </row>
    <row r="602" spans="13:27">
      <c r="M602" s="29"/>
      <c r="N602" s="29"/>
      <c r="O602" s="25"/>
      <c r="P602" s="25"/>
      <c r="U602"/>
      <c r="V602"/>
      <c r="W602"/>
      <c r="X602"/>
      <c r="Y602"/>
      <c r="AA602"/>
    </row>
    <row r="603" spans="13:27">
      <c r="M603" s="29"/>
      <c r="N603" s="29"/>
      <c r="O603" s="25"/>
      <c r="P603" s="25"/>
      <c r="U603"/>
      <c r="V603"/>
      <c r="W603"/>
      <c r="X603"/>
      <c r="Y603"/>
      <c r="AA603"/>
    </row>
    <row r="604" spans="13:27">
      <c r="M604" s="29"/>
      <c r="N604" s="29"/>
      <c r="O604" s="25"/>
      <c r="P604" s="25"/>
      <c r="U604"/>
      <c r="V604"/>
      <c r="W604"/>
      <c r="X604"/>
      <c r="Y604"/>
      <c r="AA604"/>
    </row>
    <row r="605" spans="13:27">
      <c r="M605" s="29"/>
      <c r="N605" s="29"/>
      <c r="O605" s="25"/>
      <c r="P605" s="25"/>
      <c r="U605"/>
      <c r="V605"/>
      <c r="W605"/>
      <c r="X605"/>
      <c r="Y605"/>
      <c r="AA605"/>
    </row>
    <row r="606" spans="13:27">
      <c r="M606" s="29"/>
      <c r="N606" s="29"/>
      <c r="O606" s="25"/>
      <c r="P606" s="25"/>
      <c r="U606"/>
      <c r="V606"/>
      <c r="W606"/>
      <c r="X606"/>
      <c r="Y606"/>
      <c r="AA606"/>
    </row>
    <row r="607" spans="13:27">
      <c r="M607" s="29"/>
      <c r="N607" s="29"/>
      <c r="O607" s="25"/>
      <c r="P607" s="25"/>
      <c r="U607"/>
      <c r="V607"/>
      <c r="W607"/>
      <c r="X607"/>
      <c r="Y607"/>
      <c r="AA607"/>
    </row>
    <row r="608" spans="13:27">
      <c r="M608" s="29"/>
      <c r="N608" s="29"/>
      <c r="O608" s="25"/>
      <c r="P608" s="25"/>
      <c r="U608"/>
      <c r="V608"/>
      <c r="W608"/>
      <c r="X608"/>
      <c r="Y608"/>
      <c r="AA608"/>
    </row>
    <row r="609" spans="13:27">
      <c r="M609" s="29"/>
      <c r="N609" s="29"/>
      <c r="O609" s="25"/>
      <c r="P609" s="25"/>
      <c r="U609"/>
      <c r="V609"/>
      <c r="W609"/>
      <c r="X609"/>
      <c r="Y609"/>
      <c r="AA609"/>
    </row>
    <row r="610" spans="13:27">
      <c r="M610" s="29"/>
      <c r="N610" s="29"/>
      <c r="O610" s="25"/>
      <c r="P610" s="25"/>
      <c r="U610"/>
      <c r="V610"/>
      <c r="W610"/>
      <c r="X610"/>
      <c r="Y610"/>
      <c r="AA610"/>
    </row>
    <row r="611" spans="13:27">
      <c r="M611" s="29"/>
      <c r="N611" s="29"/>
      <c r="O611" s="25"/>
      <c r="P611" s="25"/>
      <c r="U611"/>
      <c r="V611"/>
      <c r="W611"/>
      <c r="X611"/>
      <c r="Y611"/>
      <c r="AA611"/>
    </row>
    <row r="612" spans="13:27">
      <c r="M612" s="29"/>
      <c r="N612" s="29"/>
      <c r="O612" s="25"/>
      <c r="P612" s="25"/>
      <c r="U612"/>
      <c r="V612"/>
      <c r="W612"/>
      <c r="X612"/>
      <c r="Y612"/>
      <c r="AA612"/>
    </row>
    <row r="613" spans="13:27">
      <c r="M613" s="29"/>
      <c r="N613" s="29"/>
      <c r="O613" s="25"/>
      <c r="P613" s="25"/>
      <c r="U613"/>
      <c r="V613"/>
      <c r="W613"/>
      <c r="X613"/>
      <c r="Y613"/>
      <c r="AA613"/>
    </row>
    <row r="614" spans="13:27">
      <c r="M614" s="29"/>
      <c r="N614" s="29"/>
      <c r="O614" s="25"/>
      <c r="P614" s="25"/>
      <c r="U614"/>
      <c r="V614"/>
      <c r="W614"/>
      <c r="X614"/>
      <c r="Y614"/>
      <c r="AA614"/>
    </row>
    <row r="615" spans="13:27">
      <c r="M615" s="29"/>
      <c r="N615" s="29"/>
      <c r="O615" s="25"/>
      <c r="P615" s="25"/>
      <c r="U615"/>
      <c r="V615"/>
      <c r="W615"/>
      <c r="X615"/>
      <c r="Y615"/>
      <c r="AA615"/>
    </row>
    <row r="616" spans="13:27">
      <c r="M616" s="29"/>
      <c r="N616" s="29"/>
      <c r="O616" s="25"/>
      <c r="P616" s="25"/>
      <c r="U616"/>
      <c r="V616"/>
      <c r="W616"/>
      <c r="X616"/>
      <c r="Y616"/>
      <c r="AA616"/>
    </row>
    <row r="617" spans="13:27">
      <c r="M617" s="29"/>
      <c r="N617" s="29"/>
      <c r="O617" s="25"/>
      <c r="P617" s="25"/>
      <c r="U617"/>
      <c r="V617"/>
      <c r="W617"/>
      <c r="X617"/>
      <c r="Y617"/>
      <c r="AA617"/>
    </row>
    <row r="618" spans="13:27">
      <c r="M618" s="29"/>
      <c r="N618" s="29"/>
      <c r="O618" s="25"/>
      <c r="P618" s="25"/>
      <c r="U618"/>
      <c r="V618"/>
      <c r="W618"/>
      <c r="X618"/>
      <c r="Y618"/>
      <c r="AA618"/>
    </row>
    <row r="619" spans="13:27">
      <c r="M619" s="29"/>
      <c r="N619" s="29"/>
      <c r="O619" s="25"/>
      <c r="P619" s="25"/>
      <c r="U619"/>
      <c r="V619"/>
      <c r="W619"/>
      <c r="X619"/>
      <c r="Y619"/>
      <c r="AA619"/>
    </row>
    <row r="620" spans="13:27">
      <c r="M620" s="29"/>
      <c r="N620" s="29"/>
      <c r="O620" s="25"/>
      <c r="P620" s="25"/>
      <c r="U620"/>
      <c r="V620"/>
      <c r="W620"/>
      <c r="X620"/>
      <c r="Y620"/>
      <c r="AA620"/>
    </row>
    <row r="621" spans="13:27">
      <c r="M621" s="29"/>
      <c r="N621" s="29"/>
      <c r="U621"/>
      <c r="V621"/>
      <c r="W621"/>
      <c r="X621"/>
      <c r="Y621"/>
      <c r="AA621"/>
    </row>
    <row r="622" spans="13:27">
      <c r="M622" s="29"/>
      <c r="N622" s="29"/>
      <c r="U622"/>
      <c r="V622"/>
      <c r="W622"/>
      <c r="X622"/>
      <c r="Y622"/>
      <c r="AA622"/>
    </row>
    <row r="623" spans="13:27">
      <c r="M623" s="29"/>
      <c r="N623" s="29"/>
      <c r="U623"/>
      <c r="V623"/>
      <c r="W623"/>
      <c r="X623"/>
      <c r="Y623"/>
      <c r="AA623"/>
    </row>
    <row r="624" spans="13:27">
      <c r="M624" s="29"/>
      <c r="N624" s="29"/>
      <c r="U624"/>
      <c r="V624"/>
      <c r="W624"/>
      <c r="X624"/>
      <c r="Y624"/>
      <c r="AA624"/>
    </row>
    <row r="625" spans="13:27">
      <c r="M625" s="29"/>
      <c r="N625" s="29"/>
      <c r="U625"/>
      <c r="V625"/>
      <c r="W625"/>
      <c r="X625"/>
      <c r="Y625"/>
      <c r="AA625"/>
    </row>
    <row r="626" spans="13:27">
      <c r="M626" s="29"/>
      <c r="N626" s="29"/>
      <c r="U626"/>
      <c r="V626"/>
      <c r="W626"/>
      <c r="X626"/>
      <c r="Y626"/>
      <c r="AA626"/>
    </row>
    <row r="627" spans="13:27">
      <c r="M627" s="29"/>
      <c r="N627" s="29"/>
      <c r="U627"/>
      <c r="V627"/>
      <c r="W627"/>
      <c r="X627"/>
      <c r="Y627"/>
      <c r="AA627"/>
    </row>
    <row r="628" spans="13:27">
      <c r="M628" s="29"/>
      <c r="N628" s="29"/>
      <c r="U628"/>
      <c r="V628"/>
      <c r="W628"/>
      <c r="X628"/>
      <c r="Y628"/>
      <c r="AA628"/>
    </row>
    <row r="629" spans="13:27">
      <c r="M629" s="29"/>
      <c r="N629" s="29"/>
      <c r="U629"/>
      <c r="V629"/>
      <c r="W629"/>
      <c r="X629"/>
      <c r="Y629"/>
      <c r="AA629"/>
    </row>
    <row r="630" spans="13:27">
      <c r="M630" s="29"/>
      <c r="N630" s="29"/>
      <c r="U630"/>
      <c r="V630"/>
      <c r="W630"/>
      <c r="X630"/>
      <c r="Y630"/>
      <c r="AA630"/>
    </row>
    <row r="631" spans="13:27">
      <c r="M631" s="29"/>
      <c r="N631" s="29"/>
      <c r="U631"/>
      <c r="V631"/>
      <c r="W631"/>
      <c r="X631"/>
      <c r="Y631"/>
      <c r="AA631"/>
    </row>
    <row r="632" spans="13:27">
      <c r="M632" s="29"/>
      <c r="N632" s="29"/>
      <c r="U632"/>
      <c r="V632"/>
      <c r="W632"/>
      <c r="X632"/>
      <c r="Y632"/>
      <c r="AA632"/>
    </row>
    <row r="633" spans="13:27">
      <c r="M633" s="29"/>
      <c r="N633" s="29"/>
      <c r="U633"/>
      <c r="V633"/>
      <c r="W633"/>
      <c r="X633"/>
      <c r="Y633"/>
      <c r="AA633"/>
    </row>
    <row r="634" spans="13:27">
      <c r="M634" s="29"/>
      <c r="N634" s="29"/>
      <c r="U634"/>
      <c r="V634"/>
      <c r="W634"/>
      <c r="X634"/>
      <c r="Y634"/>
      <c r="AA634"/>
    </row>
    <row r="635" spans="13:27">
      <c r="M635" s="29"/>
      <c r="N635" s="29"/>
      <c r="U635"/>
      <c r="V635"/>
      <c r="W635"/>
      <c r="X635"/>
      <c r="Y635"/>
      <c r="AA635"/>
    </row>
    <row r="636" spans="13:27">
      <c r="M636" s="29"/>
      <c r="N636" s="29"/>
      <c r="U636"/>
      <c r="V636"/>
      <c r="W636"/>
      <c r="X636"/>
      <c r="Y636"/>
      <c r="AA636"/>
    </row>
    <row r="637" spans="13:27">
      <c r="M637" s="29"/>
      <c r="N637" s="29"/>
      <c r="U637"/>
      <c r="V637"/>
      <c r="W637"/>
      <c r="X637"/>
      <c r="Y637"/>
      <c r="AA637"/>
    </row>
    <row r="638" spans="13:27">
      <c r="M638" s="29"/>
      <c r="N638" s="29"/>
      <c r="U638"/>
      <c r="V638"/>
      <c r="W638"/>
      <c r="X638"/>
      <c r="Y638"/>
      <c r="AA638"/>
    </row>
    <row r="639" spans="13:27">
      <c r="M639" s="29"/>
      <c r="N639" s="29"/>
      <c r="U639"/>
      <c r="V639"/>
      <c r="W639"/>
      <c r="X639"/>
      <c r="Y639"/>
      <c r="AA639"/>
    </row>
    <row r="640" spans="13:27">
      <c r="M640" s="29"/>
      <c r="N640" s="29"/>
      <c r="U640"/>
      <c r="V640"/>
      <c r="W640"/>
      <c r="X640"/>
      <c r="Y640"/>
      <c r="AA640"/>
    </row>
    <row r="641" spans="13:27">
      <c r="M641" s="29"/>
      <c r="N641" s="29"/>
      <c r="U641"/>
      <c r="V641"/>
      <c r="W641"/>
      <c r="X641"/>
      <c r="Y641"/>
      <c r="AA641"/>
    </row>
    <row r="642" spans="13:27">
      <c r="M642" s="29"/>
      <c r="N642" s="29"/>
      <c r="U642"/>
      <c r="V642"/>
      <c r="W642"/>
      <c r="X642"/>
      <c r="Y642"/>
      <c r="AA642"/>
    </row>
    <row r="643" spans="13:27">
      <c r="M643" s="29"/>
      <c r="N643" s="29"/>
      <c r="U643"/>
      <c r="V643"/>
      <c r="W643"/>
      <c r="X643"/>
      <c r="Y643"/>
      <c r="AA643"/>
    </row>
    <row r="644" spans="13:27">
      <c r="M644" s="29"/>
      <c r="N644" s="29"/>
      <c r="U644"/>
      <c r="V644"/>
      <c r="W644"/>
      <c r="X644"/>
      <c r="Y644"/>
      <c r="AA644"/>
    </row>
    <row r="645" spans="13:27">
      <c r="M645" s="29"/>
      <c r="N645" s="29"/>
      <c r="U645"/>
      <c r="V645"/>
      <c r="W645"/>
      <c r="X645"/>
      <c r="Y645"/>
      <c r="AA645"/>
    </row>
    <row r="646" spans="13:27">
      <c r="M646" s="29"/>
      <c r="N646" s="29"/>
      <c r="U646"/>
      <c r="V646"/>
      <c r="W646"/>
      <c r="X646"/>
      <c r="Y646"/>
      <c r="AA646"/>
    </row>
    <row r="647" spans="13:27">
      <c r="M647" s="29"/>
      <c r="N647" s="29"/>
      <c r="U647"/>
      <c r="V647"/>
      <c r="W647"/>
      <c r="X647"/>
      <c r="Y647"/>
      <c r="AA647"/>
    </row>
    <row r="648" spans="13:27">
      <c r="M648" s="29"/>
      <c r="N648" s="29"/>
      <c r="U648"/>
      <c r="V648"/>
      <c r="W648"/>
      <c r="X648"/>
      <c r="Y648"/>
      <c r="AA648"/>
    </row>
    <row r="649" spans="13:27">
      <c r="M649" s="29"/>
      <c r="N649" s="29"/>
      <c r="U649"/>
      <c r="V649"/>
      <c r="W649"/>
      <c r="X649"/>
      <c r="Y649"/>
      <c r="AA649"/>
    </row>
    <row r="650" spans="13:27">
      <c r="M650" s="29"/>
      <c r="N650" s="29"/>
      <c r="U650"/>
      <c r="V650"/>
      <c r="W650"/>
      <c r="X650"/>
      <c r="Y650"/>
      <c r="AA650"/>
    </row>
    <row r="651" spans="13:27">
      <c r="M651" s="29"/>
      <c r="N651" s="29"/>
      <c r="U651"/>
      <c r="V651"/>
      <c r="W651"/>
      <c r="X651"/>
      <c r="Y651"/>
      <c r="AA651"/>
    </row>
    <row r="652" spans="13:27">
      <c r="M652" s="29"/>
      <c r="N652" s="29"/>
      <c r="U652"/>
      <c r="V652"/>
      <c r="W652"/>
      <c r="X652"/>
      <c r="Y652"/>
      <c r="AA652"/>
    </row>
    <row r="653" spans="13:27">
      <c r="M653" s="29"/>
      <c r="N653" s="29"/>
      <c r="U653"/>
      <c r="V653"/>
      <c r="W653"/>
      <c r="X653"/>
      <c r="Y653"/>
      <c r="AA653"/>
    </row>
    <row r="654" spans="13:27">
      <c r="M654" s="29"/>
      <c r="N654" s="29"/>
      <c r="U654"/>
      <c r="V654"/>
      <c r="W654"/>
      <c r="X654"/>
      <c r="Y654"/>
      <c r="AA654"/>
    </row>
    <row r="655" spans="13:27">
      <c r="M655" s="29"/>
      <c r="N655" s="29"/>
      <c r="U655"/>
      <c r="V655"/>
      <c r="W655"/>
      <c r="X655"/>
      <c r="Y655"/>
      <c r="AA655"/>
    </row>
    <row r="656" spans="13:27">
      <c r="M656" s="29"/>
      <c r="N656" s="29"/>
      <c r="U656"/>
      <c r="V656"/>
      <c r="W656"/>
      <c r="X656"/>
      <c r="Y656"/>
      <c r="AA656"/>
    </row>
    <row r="657" spans="13:27">
      <c r="M657" s="29"/>
      <c r="N657" s="29"/>
      <c r="U657"/>
      <c r="V657"/>
      <c r="W657"/>
      <c r="X657"/>
      <c r="Y657"/>
      <c r="AA657"/>
    </row>
    <row r="658" spans="13:27">
      <c r="M658" s="29"/>
      <c r="N658" s="29"/>
      <c r="U658"/>
      <c r="V658"/>
      <c r="W658"/>
      <c r="X658"/>
      <c r="Y658"/>
      <c r="AA658"/>
    </row>
    <row r="659" spans="13:27">
      <c r="M659" s="29"/>
      <c r="N659" s="29"/>
      <c r="U659"/>
      <c r="V659"/>
      <c r="W659"/>
      <c r="X659"/>
      <c r="Y659"/>
      <c r="AA659"/>
    </row>
    <row r="660" spans="13:27">
      <c r="M660" s="29"/>
      <c r="N660" s="29"/>
      <c r="U660"/>
      <c r="V660"/>
      <c r="W660"/>
      <c r="X660"/>
      <c r="Y660"/>
      <c r="AA660"/>
    </row>
    <row r="661" spans="13:27">
      <c r="M661" s="29"/>
      <c r="N661" s="29"/>
      <c r="U661"/>
      <c r="V661"/>
      <c r="W661"/>
      <c r="X661"/>
      <c r="Y661"/>
      <c r="AA661"/>
    </row>
    <row r="662" spans="13:27">
      <c r="M662" s="29"/>
      <c r="N662" s="29"/>
      <c r="U662"/>
      <c r="V662"/>
      <c r="W662"/>
      <c r="X662"/>
      <c r="Y662"/>
      <c r="AA662"/>
    </row>
    <row r="663" spans="13:27">
      <c r="M663" s="29"/>
      <c r="N663" s="29"/>
      <c r="U663"/>
      <c r="V663"/>
      <c r="W663"/>
      <c r="X663"/>
      <c r="Y663"/>
      <c r="AA663"/>
    </row>
    <row r="664" spans="13:27">
      <c r="M664" s="29"/>
      <c r="N664" s="29"/>
      <c r="U664"/>
      <c r="V664"/>
      <c r="W664"/>
      <c r="X664"/>
      <c r="Y664"/>
      <c r="AA664"/>
    </row>
    <row r="665" spans="13:27">
      <c r="M665" s="29"/>
      <c r="N665" s="29"/>
      <c r="U665"/>
      <c r="V665"/>
      <c r="W665"/>
      <c r="X665"/>
      <c r="Y665"/>
      <c r="AA665"/>
    </row>
    <row r="666" spans="13:27">
      <c r="M666" s="29"/>
      <c r="N666" s="29"/>
      <c r="U666"/>
      <c r="V666"/>
      <c r="W666"/>
      <c r="X666"/>
      <c r="Y666"/>
      <c r="AA666"/>
    </row>
    <row r="667" spans="13:27">
      <c r="M667" s="29"/>
      <c r="N667" s="29"/>
      <c r="U667"/>
      <c r="V667"/>
      <c r="W667"/>
      <c r="X667"/>
      <c r="Y667"/>
      <c r="AA667"/>
    </row>
    <row r="668" spans="13:27">
      <c r="M668" s="29"/>
      <c r="N668" s="29"/>
      <c r="U668"/>
      <c r="V668"/>
      <c r="W668"/>
      <c r="X668"/>
      <c r="Y668"/>
      <c r="AA668"/>
    </row>
    <row r="669" spans="13:27">
      <c r="M669" s="29"/>
      <c r="N669" s="29"/>
      <c r="U669"/>
      <c r="V669"/>
      <c r="W669"/>
      <c r="X669"/>
      <c r="Y669"/>
      <c r="AA669"/>
    </row>
    <row r="670" spans="13:27">
      <c r="M670" s="29"/>
      <c r="N670" s="29"/>
      <c r="U670"/>
      <c r="V670"/>
      <c r="W670"/>
      <c r="X670"/>
      <c r="Y670"/>
      <c r="AA670"/>
    </row>
    <row r="671" spans="13:27">
      <c r="M671" s="29"/>
      <c r="N671" s="29"/>
      <c r="U671"/>
      <c r="V671"/>
      <c r="W671"/>
      <c r="X671"/>
      <c r="Y671"/>
      <c r="AA671"/>
    </row>
    <row r="672" spans="13:27">
      <c r="M672" s="29"/>
      <c r="N672" s="29"/>
      <c r="U672"/>
      <c r="V672"/>
      <c r="W672"/>
      <c r="X672"/>
      <c r="Y672"/>
      <c r="AA672"/>
    </row>
    <row r="673" spans="13:27">
      <c r="M673" s="29"/>
      <c r="N673" s="29"/>
      <c r="U673"/>
      <c r="V673"/>
      <c r="W673"/>
      <c r="X673"/>
      <c r="Y673"/>
      <c r="AA673"/>
    </row>
    <row r="674" spans="13:27">
      <c r="M674" s="29"/>
      <c r="N674" s="29"/>
      <c r="U674"/>
      <c r="V674"/>
      <c r="W674"/>
      <c r="X674"/>
      <c r="Y674"/>
      <c r="AA674"/>
    </row>
    <row r="675" spans="13:27">
      <c r="M675" s="29"/>
      <c r="N675" s="29"/>
      <c r="U675"/>
      <c r="V675"/>
      <c r="W675"/>
      <c r="X675"/>
      <c r="Y675"/>
      <c r="AA675"/>
    </row>
    <row r="676" spans="13:27">
      <c r="M676" s="29"/>
      <c r="N676" s="29"/>
      <c r="U676"/>
      <c r="V676"/>
      <c r="W676"/>
      <c r="X676"/>
      <c r="Y676"/>
      <c r="AA676"/>
    </row>
    <row r="677" spans="13:27">
      <c r="M677" s="29"/>
      <c r="N677" s="29"/>
      <c r="U677"/>
      <c r="V677"/>
      <c r="W677"/>
      <c r="X677"/>
      <c r="Y677"/>
      <c r="AA677"/>
    </row>
    <row r="678" spans="13:27">
      <c r="M678" s="29"/>
      <c r="N678" s="29"/>
      <c r="U678"/>
      <c r="V678"/>
      <c r="W678"/>
      <c r="X678"/>
      <c r="Y678"/>
      <c r="AA678"/>
    </row>
    <row r="679" spans="13:27">
      <c r="M679" s="29"/>
      <c r="N679" s="29"/>
      <c r="U679"/>
      <c r="V679"/>
      <c r="W679"/>
      <c r="X679"/>
      <c r="Y679"/>
      <c r="AA679"/>
    </row>
    <row r="680" spans="13:27">
      <c r="M680" s="29"/>
      <c r="N680" s="29"/>
      <c r="U680"/>
      <c r="V680"/>
      <c r="W680"/>
      <c r="X680"/>
      <c r="Y680"/>
      <c r="AA680"/>
    </row>
    <row r="681" spans="13:27">
      <c r="M681" s="29"/>
      <c r="N681" s="29"/>
      <c r="U681"/>
      <c r="V681"/>
      <c r="W681"/>
      <c r="X681"/>
      <c r="Y681"/>
      <c r="AA681"/>
    </row>
    <row r="682" spans="13:27">
      <c r="M682" s="29"/>
      <c r="N682" s="29"/>
      <c r="U682"/>
      <c r="V682"/>
      <c r="W682"/>
      <c r="X682"/>
      <c r="Y682"/>
      <c r="AA682"/>
    </row>
    <row r="683" spans="13:27">
      <c r="M683" s="29"/>
      <c r="N683" s="29"/>
      <c r="U683"/>
      <c r="V683"/>
      <c r="W683"/>
      <c r="X683"/>
      <c r="Y683"/>
      <c r="AA683"/>
    </row>
    <row r="684" spans="13:27">
      <c r="M684" s="29"/>
      <c r="N684" s="29"/>
      <c r="U684"/>
      <c r="V684"/>
      <c r="W684"/>
      <c r="X684"/>
      <c r="Y684"/>
      <c r="AA684"/>
    </row>
    <row r="685" spans="13:27">
      <c r="M685" s="29"/>
      <c r="N685" s="29"/>
      <c r="U685"/>
      <c r="V685"/>
      <c r="W685"/>
      <c r="X685"/>
      <c r="Y685"/>
      <c r="AA685"/>
    </row>
    <row r="686" spans="13:27">
      <c r="M686" s="29"/>
      <c r="N686" s="29"/>
      <c r="U686"/>
      <c r="V686"/>
      <c r="W686"/>
      <c r="X686"/>
      <c r="Y686"/>
      <c r="AA686"/>
    </row>
    <row r="687" spans="13:27">
      <c r="M687" s="29"/>
      <c r="N687" s="29"/>
      <c r="U687"/>
      <c r="V687"/>
      <c r="W687"/>
      <c r="X687"/>
      <c r="Y687"/>
      <c r="AA687"/>
    </row>
    <row r="688" spans="13:27">
      <c r="M688" s="29"/>
      <c r="N688" s="29"/>
      <c r="U688"/>
      <c r="V688"/>
      <c r="W688"/>
      <c r="X688"/>
      <c r="Y688"/>
      <c r="AA688"/>
    </row>
    <row r="689" spans="13:27">
      <c r="M689" s="29"/>
      <c r="N689" s="29"/>
      <c r="U689"/>
      <c r="V689"/>
      <c r="W689"/>
      <c r="X689"/>
      <c r="Y689"/>
      <c r="AA689"/>
    </row>
    <row r="690" spans="13:27">
      <c r="M690" s="29"/>
      <c r="N690" s="29"/>
      <c r="U690"/>
      <c r="V690"/>
      <c r="W690"/>
      <c r="X690"/>
      <c r="Y690"/>
      <c r="AA690"/>
    </row>
    <row r="691" spans="13:27">
      <c r="M691" s="29"/>
      <c r="N691" s="29"/>
      <c r="U691"/>
      <c r="V691"/>
      <c r="W691"/>
      <c r="X691"/>
      <c r="Y691"/>
      <c r="AA691"/>
    </row>
    <row r="692" spans="13:27">
      <c r="M692" s="29"/>
      <c r="N692" s="29"/>
      <c r="U692"/>
      <c r="V692"/>
      <c r="W692"/>
      <c r="X692"/>
      <c r="Y692"/>
      <c r="AA692"/>
    </row>
    <row r="693" spans="13:27">
      <c r="M693" s="29"/>
      <c r="N693" s="29"/>
      <c r="U693"/>
      <c r="V693"/>
      <c r="W693"/>
      <c r="X693"/>
      <c r="Y693"/>
      <c r="AA693"/>
    </row>
    <row r="694" spans="13:27">
      <c r="M694" s="29"/>
      <c r="N694" s="29"/>
      <c r="U694"/>
      <c r="V694"/>
      <c r="W694"/>
      <c r="X694"/>
      <c r="Y694"/>
      <c r="AA694"/>
    </row>
    <row r="695" spans="13:27">
      <c r="M695" s="29"/>
      <c r="N695" s="29"/>
      <c r="U695"/>
      <c r="V695"/>
      <c r="W695"/>
      <c r="X695"/>
      <c r="Y695"/>
      <c r="AA695"/>
    </row>
    <row r="696" spans="13:27">
      <c r="M696" s="29"/>
      <c r="N696" s="29"/>
      <c r="U696"/>
      <c r="V696"/>
      <c r="W696"/>
      <c r="X696"/>
      <c r="Y696"/>
      <c r="AA696"/>
    </row>
    <row r="697" spans="13:27">
      <c r="M697" s="29"/>
      <c r="N697" s="29"/>
      <c r="U697"/>
      <c r="V697"/>
      <c r="W697"/>
      <c r="X697"/>
      <c r="Y697"/>
      <c r="AA697"/>
    </row>
    <row r="698" spans="13:27">
      <c r="M698" s="29"/>
      <c r="N698" s="29"/>
      <c r="U698"/>
      <c r="V698"/>
      <c r="W698"/>
      <c r="X698"/>
      <c r="Y698"/>
      <c r="AA698"/>
    </row>
    <row r="699" spans="13:27">
      <c r="M699" s="29"/>
      <c r="N699" s="29"/>
      <c r="U699"/>
      <c r="V699"/>
      <c r="W699"/>
      <c r="X699"/>
      <c r="Y699"/>
      <c r="AA699"/>
    </row>
    <row r="700" spans="13:27">
      <c r="M700" s="29"/>
      <c r="N700" s="29"/>
      <c r="U700"/>
      <c r="V700"/>
      <c r="W700"/>
      <c r="X700"/>
      <c r="Y700"/>
      <c r="AA700"/>
    </row>
    <row r="701" spans="13:27">
      <c r="M701" s="29"/>
      <c r="N701" s="29"/>
      <c r="U701"/>
      <c r="V701"/>
      <c r="W701"/>
      <c r="X701"/>
      <c r="Y701"/>
      <c r="AA701"/>
    </row>
    <row r="702" spans="13:27">
      <c r="M702" s="29"/>
      <c r="N702" s="29"/>
      <c r="U702"/>
      <c r="V702"/>
      <c r="W702"/>
      <c r="X702"/>
      <c r="Y702"/>
      <c r="AA702"/>
    </row>
    <row r="703" spans="13:27">
      <c r="M703" s="29"/>
      <c r="N703" s="29"/>
      <c r="U703"/>
      <c r="V703"/>
      <c r="W703"/>
      <c r="X703"/>
      <c r="Y703"/>
      <c r="AA703"/>
    </row>
    <row r="704" spans="13:27">
      <c r="M704" s="29"/>
      <c r="N704" s="29"/>
      <c r="U704"/>
      <c r="V704"/>
      <c r="W704"/>
      <c r="X704"/>
      <c r="Y704"/>
      <c r="AA704"/>
    </row>
    <row r="705" spans="13:27">
      <c r="M705" s="29"/>
      <c r="N705" s="29"/>
      <c r="U705"/>
      <c r="V705"/>
      <c r="W705"/>
      <c r="X705"/>
      <c r="Y705"/>
      <c r="AA705"/>
    </row>
    <row r="706" spans="13:27">
      <c r="M706" s="29"/>
      <c r="N706" s="29"/>
      <c r="U706"/>
      <c r="V706"/>
      <c r="W706"/>
      <c r="X706"/>
      <c r="Y706"/>
      <c r="AA706"/>
    </row>
    <row r="707" spans="13:27">
      <c r="M707" s="29"/>
      <c r="N707" s="29"/>
      <c r="U707"/>
      <c r="V707"/>
      <c r="W707"/>
      <c r="X707"/>
      <c r="Y707"/>
      <c r="AA707"/>
    </row>
    <row r="708" spans="13:27">
      <c r="M708" s="29"/>
      <c r="N708" s="29"/>
      <c r="U708"/>
      <c r="V708"/>
      <c r="W708"/>
      <c r="X708"/>
      <c r="Y708"/>
      <c r="AA708"/>
    </row>
    <row r="709" spans="13:27">
      <c r="M709" s="29"/>
      <c r="N709" s="29"/>
      <c r="U709"/>
      <c r="V709"/>
      <c r="W709"/>
      <c r="X709"/>
      <c r="Y709"/>
      <c r="AA709"/>
    </row>
    <row r="710" spans="13:27">
      <c r="M710" s="29"/>
      <c r="N710" s="29"/>
      <c r="U710"/>
      <c r="V710"/>
      <c r="W710"/>
      <c r="X710"/>
      <c r="Y710"/>
      <c r="AA710"/>
    </row>
    <row r="711" spans="13:27">
      <c r="M711" s="29"/>
      <c r="N711" s="29"/>
      <c r="U711"/>
      <c r="V711"/>
      <c r="W711"/>
      <c r="X711"/>
      <c r="Y711"/>
      <c r="AA711"/>
    </row>
    <row r="712" spans="13:27">
      <c r="M712" s="29"/>
      <c r="N712" s="29"/>
      <c r="U712"/>
      <c r="V712"/>
      <c r="W712"/>
      <c r="X712"/>
      <c r="Y712"/>
      <c r="AA712"/>
    </row>
    <row r="713" spans="13:27">
      <c r="M713" s="29"/>
      <c r="N713" s="29"/>
      <c r="U713"/>
      <c r="V713"/>
      <c r="W713"/>
      <c r="X713"/>
      <c r="Y713"/>
      <c r="AA713"/>
    </row>
    <row r="714" spans="13:27">
      <c r="M714" s="29"/>
      <c r="N714" s="29"/>
      <c r="U714"/>
      <c r="V714"/>
      <c r="W714"/>
      <c r="X714"/>
      <c r="Y714"/>
      <c r="AA714"/>
    </row>
    <row r="715" spans="13:27">
      <c r="M715" s="29"/>
      <c r="N715" s="29"/>
      <c r="U715"/>
      <c r="V715"/>
      <c r="W715"/>
      <c r="X715"/>
      <c r="Y715"/>
      <c r="AA715"/>
    </row>
    <row r="716" spans="13:27">
      <c r="M716" s="29"/>
      <c r="N716" s="29"/>
      <c r="U716"/>
      <c r="V716"/>
      <c r="W716"/>
      <c r="X716"/>
      <c r="Y716"/>
      <c r="AA716"/>
    </row>
    <row r="717" spans="13:27">
      <c r="M717" s="29"/>
      <c r="N717" s="29"/>
      <c r="U717"/>
      <c r="V717"/>
      <c r="W717"/>
      <c r="X717"/>
      <c r="Y717"/>
      <c r="AA717"/>
    </row>
    <row r="718" spans="13:27">
      <c r="M718" s="29"/>
      <c r="N718" s="29"/>
      <c r="U718"/>
      <c r="V718"/>
      <c r="W718"/>
      <c r="X718"/>
      <c r="Y718"/>
      <c r="AA718"/>
    </row>
    <row r="719" spans="13:27">
      <c r="M719" s="29"/>
      <c r="N719" s="29"/>
      <c r="U719"/>
      <c r="V719"/>
      <c r="W719"/>
      <c r="X719"/>
      <c r="Y719"/>
      <c r="AA719"/>
    </row>
    <row r="720" spans="13:27">
      <c r="M720" s="29"/>
      <c r="N720" s="29"/>
      <c r="U720"/>
      <c r="V720"/>
      <c r="W720"/>
      <c r="X720"/>
      <c r="Y720"/>
      <c r="AA720"/>
    </row>
    <row r="721" spans="13:27">
      <c r="M721" s="29"/>
      <c r="N721" s="29"/>
      <c r="U721"/>
      <c r="V721"/>
      <c r="W721"/>
      <c r="X721"/>
      <c r="Y721"/>
      <c r="AA721"/>
    </row>
    <row r="722" spans="13:27">
      <c r="M722" s="29"/>
      <c r="N722" s="29"/>
      <c r="U722"/>
      <c r="V722"/>
      <c r="W722"/>
      <c r="X722"/>
      <c r="Y722"/>
      <c r="AA722"/>
    </row>
    <row r="723" spans="13:27">
      <c r="M723" s="29"/>
      <c r="N723" s="29"/>
      <c r="U723"/>
      <c r="V723"/>
      <c r="W723"/>
      <c r="X723"/>
      <c r="Y723"/>
      <c r="AA723"/>
    </row>
    <row r="724" spans="13:27">
      <c r="M724" s="29"/>
      <c r="N724" s="29"/>
      <c r="U724"/>
      <c r="V724"/>
      <c r="W724"/>
      <c r="X724"/>
      <c r="Y724"/>
      <c r="AA724"/>
    </row>
    <row r="725" spans="13:27">
      <c r="M725" s="29"/>
      <c r="N725" s="29"/>
      <c r="U725"/>
      <c r="V725"/>
      <c r="W725"/>
      <c r="X725"/>
      <c r="Y725"/>
      <c r="AA725"/>
    </row>
    <row r="726" spans="13:27">
      <c r="M726" s="29"/>
      <c r="N726" s="29"/>
      <c r="U726"/>
      <c r="V726"/>
      <c r="W726"/>
      <c r="X726"/>
      <c r="Y726"/>
      <c r="AA726"/>
    </row>
    <row r="727" spans="13:27">
      <c r="M727" s="29"/>
      <c r="N727" s="29"/>
      <c r="U727"/>
      <c r="V727"/>
      <c r="W727"/>
      <c r="X727"/>
      <c r="Y727"/>
      <c r="AA727"/>
    </row>
    <row r="728" spans="13:27">
      <c r="M728" s="29"/>
      <c r="N728" s="29"/>
      <c r="U728"/>
      <c r="V728"/>
      <c r="W728"/>
      <c r="X728"/>
      <c r="Y728"/>
      <c r="AA728"/>
    </row>
    <row r="729" spans="13:27">
      <c r="M729" s="29"/>
      <c r="N729" s="29"/>
      <c r="U729"/>
      <c r="V729"/>
      <c r="W729"/>
      <c r="X729"/>
      <c r="Y729"/>
      <c r="AA729"/>
    </row>
    <row r="730" spans="13:27">
      <c r="M730" s="29"/>
      <c r="N730" s="29"/>
      <c r="U730"/>
      <c r="V730"/>
      <c r="W730"/>
      <c r="X730"/>
      <c r="Y730"/>
      <c r="AA730"/>
    </row>
    <row r="731" spans="13:27">
      <c r="M731" s="29"/>
      <c r="N731" s="29"/>
      <c r="U731"/>
      <c r="V731"/>
      <c r="W731"/>
      <c r="X731"/>
      <c r="Y731"/>
      <c r="AA731"/>
    </row>
    <row r="732" spans="13:27">
      <c r="M732" s="29"/>
      <c r="N732" s="29"/>
      <c r="U732"/>
      <c r="V732"/>
      <c r="W732"/>
      <c r="X732"/>
      <c r="Y732"/>
      <c r="AA732"/>
    </row>
    <row r="733" spans="13:27">
      <c r="M733" s="29"/>
      <c r="N733" s="29"/>
      <c r="U733"/>
      <c r="V733"/>
      <c r="W733"/>
      <c r="X733"/>
      <c r="Y733"/>
      <c r="AA733"/>
    </row>
    <row r="734" spans="13:27">
      <c r="M734" s="29"/>
      <c r="N734" s="29"/>
      <c r="U734"/>
      <c r="V734"/>
      <c r="W734"/>
      <c r="X734"/>
      <c r="Y734"/>
      <c r="AA734"/>
    </row>
    <row r="735" spans="13:27">
      <c r="M735" s="29"/>
      <c r="N735" s="29"/>
      <c r="U735"/>
      <c r="V735"/>
      <c r="W735"/>
      <c r="X735"/>
      <c r="Y735"/>
      <c r="AA735"/>
    </row>
    <row r="736" spans="13:27">
      <c r="M736" s="29"/>
      <c r="N736" s="29"/>
      <c r="U736"/>
      <c r="V736"/>
      <c r="W736"/>
      <c r="X736"/>
      <c r="Y736"/>
      <c r="AA736"/>
    </row>
    <row r="737" spans="13:27">
      <c r="M737" s="29"/>
      <c r="N737" s="29"/>
      <c r="U737"/>
      <c r="V737"/>
      <c r="W737"/>
      <c r="X737"/>
      <c r="Y737"/>
      <c r="AA737"/>
    </row>
    <row r="738" spans="13:27">
      <c r="M738" s="29"/>
      <c r="N738" s="29"/>
      <c r="U738"/>
      <c r="V738"/>
      <c r="W738"/>
      <c r="X738"/>
      <c r="Y738"/>
      <c r="AA738"/>
    </row>
    <row r="739" spans="13:27">
      <c r="M739" s="29"/>
      <c r="N739" s="29"/>
      <c r="U739"/>
      <c r="V739"/>
      <c r="W739"/>
      <c r="X739"/>
      <c r="Y739"/>
      <c r="AA739"/>
    </row>
    <row r="740" spans="13:27">
      <c r="M740" s="29"/>
      <c r="N740" s="29"/>
      <c r="U740"/>
      <c r="V740"/>
      <c r="W740"/>
      <c r="X740"/>
      <c r="Y740"/>
      <c r="AA740"/>
    </row>
    <row r="741" spans="13:27">
      <c r="M741" s="29"/>
      <c r="N741" s="29"/>
      <c r="U741"/>
      <c r="V741"/>
      <c r="W741"/>
      <c r="X741"/>
      <c r="Y741"/>
      <c r="AA741"/>
    </row>
    <row r="742" spans="13:27">
      <c r="M742" s="29"/>
      <c r="N742" s="29"/>
      <c r="U742"/>
      <c r="V742"/>
      <c r="W742"/>
      <c r="X742"/>
      <c r="Y742"/>
      <c r="AA742"/>
    </row>
    <row r="743" spans="13:27">
      <c r="M743" s="29"/>
      <c r="N743" s="29"/>
      <c r="U743"/>
      <c r="V743"/>
      <c r="W743"/>
      <c r="X743"/>
      <c r="Y743"/>
      <c r="AA743"/>
    </row>
    <row r="744" spans="13:27">
      <c r="M744" s="29"/>
      <c r="N744" s="29"/>
      <c r="U744"/>
      <c r="V744"/>
      <c r="W744"/>
      <c r="X744"/>
      <c r="Y744"/>
      <c r="AA744"/>
    </row>
    <row r="745" spans="13:27">
      <c r="M745" s="29"/>
      <c r="N745" s="29"/>
      <c r="U745"/>
      <c r="V745"/>
      <c r="W745"/>
      <c r="X745"/>
      <c r="Y745"/>
      <c r="AA745"/>
    </row>
    <row r="746" spans="13:27">
      <c r="M746" s="29"/>
      <c r="N746" s="29"/>
      <c r="U746"/>
      <c r="V746"/>
      <c r="W746"/>
      <c r="X746"/>
      <c r="Y746"/>
      <c r="AA746"/>
    </row>
    <row r="747" spans="13:27">
      <c r="M747" s="29"/>
      <c r="N747" s="29"/>
      <c r="U747"/>
      <c r="V747"/>
      <c r="W747"/>
      <c r="X747"/>
      <c r="Y747"/>
      <c r="AA747"/>
    </row>
    <row r="748" spans="13:27">
      <c r="M748" s="29"/>
      <c r="N748" s="29"/>
      <c r="U748"/>
      <c r="V748"/>
      <c r="W748"/>
      <c r="X748"/>
      <c r="Y748"/>
      <c r="AA748"/>
    </row>
    <row r="749" spans="13:27">
      <c r="M749" s="29"/>
      <c r="N749" s="29"/>
      <c r="U749"/>
      <c r="V749"/>
      <c r="W749"/>
      <c r="X749"/>
      <c r="Y749"/>
      <c r="AA749"/>
    </row>
    <row r="750" spans="13:27">
      <c r="M750" s="29"/>
      <c r="N750" s="29"/>
      <c r="U750"/>
      <c r="V750"/>
      <c r="W750"/>
      <c r="X750"/>
      <c r="Y750"/>
      <c r="AA750"/>
    </row>
    <row r="751" spans="13:27">
      <c r="M751" s="29"/>
      <c r="N751" s="29"/>
      <c r="U751"/>
      <c r="V751"/>
      <c r="W751"/>
      <c r="X751"/>
      <c r="Y751"/>
      <c r="AA751"/>
    </row>
    <row r="752" spans="13:27">
      <c r="M752" s="29"/>
      <c r="N752" s="29"/>
      <c r="U752"/>
      <c r="V752"/>
      <c r="W752"/>
      <c r="X752"/>
      <c r="Y752"/>
      <c r="AA752"/>
    </row>
    <row r="753" spans="13:27">
      <c r="M753" s="29"/>
      <c r="N753" s="29"/>
      <c r="U753"/>
      <c r="V753"/>
      <c r="W753"/>
      <c r="X753"/>
      <c r="Y753"/>
      <c r="AA753"/>
    </row>
    <row r="754" spans="13:27">
      <c r="M754" s="29"/>
      <c r="N754" s="29"/>
      <c r="U754"/>
      <c r="V754"/>
      <c r="W754"/>
      <c r="X754"/>
      <c r="Y754"/>
      <c r="AA754"/>
    </row>
    <row r="755" spans="13:27">
      <c r="M755" s="29"/>
      <c r="N755" s="29"/>
      <c r="U755"/>
      <c r="V755"/>
      <c r="W755"/>
      <c r="X755"/>
      <c r="Y755"/>
      <c r="AA755"/>
    </row>
    <row r="756" spans="13:27">
      <c r="M756" s="29"/>
      <c r="N756" s="29"/>
      <c r="U756"/>
      <c r="V756"/>
      <c r="W756"/>
      <c r="X756"/>
      <c r="Y756"/>
      <c r="AA756"/>
    </row>
    <row r="757" spans="13:27">
      <c r="M757" s="29"/>
      <c r="N757" s="29"/>
      <c r="U757"/>
      <c r="V757"/>
      <c r="W757"/>
      <c r="X757"/>
      <c r="Y757"/>
      <c r="AA757"/>
    </row>
    <row r="758" spans="13:27">
      <c r="M758" s="29"/>
      <c r="N758" s="29"/>
      <c r="U758"/>
      <c r="V758"/>
      <c r="W758"/>
      <c r="X758"/>
      <c r="Y758"/>
      <c r="AA758"/>
    </row>
    <row r="759" spans="13:27">
      <c r="M759" s="29"/>
      <c r="N759" s="29"/>
      <c r="U759"/>
      <c r="V759"/>
      <c r="W759"/>
      <c r="X759"/>
      <c r="Y759"/>
      <c r="AA759"/>
    </row>
    <row r="760" spans="13:27">
      <c r="M760" s="29"/>
      <c r="N760" s="29"/>
      <c r="U760"/>
      <c r="V760"/>
      <c r="W760"/>
      <c r="X760"/>
      <c r="Y760"/>
      <c r="AA760"/>
    </row>
    <row r="761" spans="13:27">
      <c r="M761" s="29"/>
      <c r="N761" s="29"/>
      <c r="U761"/>
      <c r="V761"/>
      <c r="W761"/>
      <c r="X761"/>
      <c r="Y761"/>
      <c r="AA761"/>
    </row>
    <row r="762" spans="13:27">
      <c r="M762" s="29"/>
      <c r="N762" s="29"/>
      <c r="U762"/>
      <c r="V762"/>
      <c r="W762"/>
      <c r="X762"/>
      <c r="Y762"/>
      <c r="AA762"/>
    </row>
    <row r="763" spans="13:27">
      <c r="M763" s="29"/>
      <c r="N763" s="29"/>
      <c r="U763"/>
      <c r="V763"/>
      <c r="W763"/>
      <c r="X763"/>
      <c r="Y763"/>
      <c r="AA763"/>
    </row>
    <row r="764" spans="13:27">
      <c r="M764" s="29"/>
      <c r="N764" s="29"/>
      <c r="U764"/>
      <c r="V764"/>
      <c r="W764"/>
      <c r="X764"/>
      <c r="Y764"/>
      <c r="AA764"/>
    </row>
    <row r="765" spans="13:27">
      <c r="M765" s="29"/>
      <c r="N765" s="29"/>
      <c r="U765"/>
      <c r="V765"/>
      <c r="W765"/>
      <c r="X765"/>
      <c r="Y765"/>
      <c r="AA765"/>
    </row>
    <row r="766" spans="13:27">
      <c r="M766" s="29"/>
      <c r="N766" s="29"/>
      <c r="U766"/>
      <c r="V766"/>
      <c r="W766"/>
      <c r="X766"/>
      <c r="Y766"/>
      <c r="AA766"/>
    </row>
    <row r="767" spans="13:27">
      <c r="M767" s="29"/>
      <c r="N767" s="29"/>
      <c r="U767"/>
      <c r="V767"/>
      <c r="W767"/>
      <c r="X767"/>
      <c r="Y767"/>
      <c r="AA767"/>
    </row>
    <row r="768" spans="13:27">
      <c r="M768" s="29"/>
      <c r="N768" s="29"/>
      <c r="U768"/>
      <c r="V768"/>
      <c r="W768"/>
      <c r="X768"/>
      <c r="Y768"/>
      <c r="AA768"/>
    </row>
    <row r="769" spans="13:27">
      <c r="M769" s="29"/>
      <c r="N769" s="29"/>
      <c r="U769"/>
      <c r="V769"/>
      <c r="W769"/>
      <c r="X769"/>
      <c r="Y769"/>
      <c r="AA769"/>
    </row>
    <row r="770" spans="13:27">
      <c r="M770" s="29"/>
      <c r="N770" s="29"/>
      <c r="U770"/>
      <c r="V770"/>
      <c r="W770"/>
      <c r="X770"/>
      <c r="Y770"/>
      <c r="AA770"/>
    </row>
    <row r="771" spans="13:27">
      <c r="M771" s="29"/>
      <c r="N771" s="29"/>
      <c r="U771"/>
      <c r="V771"/>
      <c r="W771"/>
      <c r="X771"/>
      <c r="Y771"/>
      <c r="AA771"/>
    </row>
    <row r="772" spans="13:27">
      <c r="M772" s="29"/>
      <c r="N772" s="29"/>
      <c r="U772"/>
      <c r="V772"/>
      <c r="W772"/>
      <c r="X772"/>
      <c r="Y772"/>
      <c r="AA772"/>
    </row>
    <row r="773" spans="13:27">
      <c r="M773" s="29"/>
      <c r="N773" s="29"/>
      <c r="U773"/>
      <c r="V773"/>
      <c r="W773"/>
      <c r="X773"/>
      <c r="Y773"/>
      <c r="AA773"/>
    </row>
    <row r="774" spans="13:27">
      <c r="M774" s="29"/>
      <c r="N774" s="29"/>
      <c r="U774"/>
      <c r="V774"/>
      <c r="W774"/>
      <c r="X774"/>
      <c r="Y774"/>
      <c r="AA774"/>
    </row>
    <row r="775" spans="13:27">
      <c r="M775" s="29"/>
      <c r="N775" s="29"/>
      <c r="U775"/>
      <c r="V775"/>
      <c r="W775"/>
      <c r="X775"/>
      <c r="Y775"/>
      <c r="AA775"/>
    </row>
    <row r="776" spans="13:27">
      <c r="M776" s="29"/>
      <c r="N776" s="29"/>
      <c r="U776"/>
      <c r="V776"/>
      <c r="W776"/>
      <c r="X776"/>
      <c r="Y776"/>
      <c r="AA776"/>
    </row>
    <row r="777" spans="13:27">
      <c r="M777" s="29"/>
      <c r="N777" s="29"/>
      <c r="U777"/>
      <c r="V777"/>
      <c r="W777"/>
      <c r="X777"/>
      <c r="Y777"/>
      <c r="AA777"/>
    </row>
    <row r="778" spans="13:27">
      <c r="M778" s="29"/>
      <c r="N778" s="29"/>
      <c r="U778"/>
      <c r="V778"/>
      <c r="W778"/>
      <c r="X778"/>
      <c r="Y778"/>
      <c r="AA778"/>
    </row>
    <row r="779" spans="13:27">
      <c r="M779" s="29"/>
      <c r="N779" s="29"/>
      <c r="U779"/>
      <c r="V779"/>
      <c r="W779"/>
      <c r="X779"/>
      <c r="Y779"/>
      <c r="AA779"/>
    </row>
    <row r="780" spans="13:27">
      <c r="M780" s="29"/>
      <c r="N780" s="29"/>
      <c r="U780"/>
      <c r="V780"/>
      <c r="W780"/>
      <c r="X780"/>
      <c r="Y780"/>
      <c r="AA780"/>
    </row>
    <row r="781" spans="13:27">
      <c r="M781" s="29"/>
      <c r="N781" s="29"/>
      <c r="U781"/>
      <c r="V781"/>
      <c r="W781"/>
      <c r="X781"/>
      <c r="Y781"/>
      <c r="AA781"/>
    </row>
    <row r="782" spans="13:27">
      <c r="M782" s="29"/>
      <c r="N782" s="29"/>
      <c r="U782"/>
      <c r="V782"/>
      <c r="W782"/>
      <c r="X782"/>
      <c r="Y782"/>
      <c r="AA782"/>
    </row>
    <row r="783" spans="13:27">
      <c r="M783" s="29"/>
      <c r="N783" s="29"/>
      <c r="U783"/>
      <c r="V783"/>
      <c r="W783"/>
      <c r="X783"/>
      <c r="Y783"/>
      <c r="AA783"/>
    </row>
    <row r="784" spans="13:27">
      <c r="M784" s="29"/>
      <c r="N784" s="29"/>
      <c r="U784"/>
      <c r="V784"/>
      <c r="W784"/>
      <c r="X784"/>
      <c r="Y784"/>
      <c r="AA784"/>
    </row>
    <row r="785" spans="13:27">
      <c r="M785" s="29"/>
      <c r="N785" s="29"/>
      <c r="U785"/>
      <c r="V785"/>
      <c r="W785"/>
      <c r="X785"/>
      <c r="Y785"/>
      <c r="AA785"/>
    </row>
    <row r="786" spans="13:27">
      <c r="M786" s="29"/>
      <c r="N786" s="29"/>
      <c r="U786"/>
      <c r="V786"/>
      <c r="W786"/>
      <c r="X786"/>
      <c r="Y786"/>
      <c r="AA786"/>
    </row>
    <row r="787" spans="13:27">
      <c r="M787" s="29"/>
      <c r="N787" s="29"/>
      <c r="U787"/>
      <c r="V787"/>
      <c r="W787"/>
      <c r="X787"/>
      <c r="Y787"/>
      <c r="AA787"/>
    </row>
    <row r="788" spans="13:27">
      <c r="M788" s="29"/>
      <c r="N788" s="29"/>
      <c r="U788"/>
      <c r="V788"/>
      <c r="W788"/>
      <c r="X788"/>
      <c r="Y788"/>
      <c r="AA788"/>
    </row>
    <row r="789" spans="13:27">
      <c r="M789" s="29"/>
      <c r="N789" s="29"/>
      <c r="U789"/>
      <c r="V789"/>
      <c r="W789"/>
      <c r="X789"/>
      <c r="Y789"/>
      <c r="AA789"/>
    </row>
    <row r="790" spans="13:27">
      <c r="M790" s="29"/>
      <c r="N790" s="29"/>
      <c r="U790"/>
      <c r="V790"/>
      <c r="W790"/>
      <c r="X790"/>
      <c r="Y790"/>
      <c r="AA790"/>
    </row>
    <row r="791" spans="13:27">
      <c r="M791" s="29"/>
      <c r="N791" s="29"/>
      <c r="U791"/>
      <c r="V791"/>
      <c r="W791"/>
      <c r="X791"/>
      <c r="Y791"/>
      <c r="AA791"/>
    </row>
    <row r="792" spans="13:27">
      <c r="M792" s="29"/>
      <c r="N792" s="29"/>
      <c r="U792"/>
      <c r="V792"/>
      <c r="W792"/>
      <c r="X792"/>
      <c r="Y792"/>
      <c r="AA792"/>
    </row>
    <row r="793" spans="13:27">
      <c r="M793" s="29"/>
      <c r="N793" s="29"/>
      <c r="U793"/>
      <c r="V793"/>
      <c r="W793"/>
      <c r="X793"/>
      <c r="Y793"/>
      <c r="AA793"/>
    </row>
    <row r="794" spans="13:27">
      <c r="M794" s="29"/>
      <c r="N794" s="29"/>
      <c r="U794"/>
      <c r="V794"/>
      <c r="W794"/>
      <c r="X794"/>
      <c r="Y794"/>
      <c r="AA794"/>
    </row>
    <row r="795" spans="13:27">
      <c r="M795" s="29"/>
      <c r="N795" s="29"/>
      <c r="U795"/>
      <c r="V795"/>
      <c r="W795"/>
      <c r="X795"/>
      <c r="Y795"/>
      <c r="AA795"/>
    </row>
    <row r="796" spans="13:27">
      <c r="M796" s="29"/>
      <c r="N796" s="29"/>
      <c r="U796"/>
      <c r="V796"/>
      <c r="W796"/>
      <c r="X796"/>
      <c r="Y796"/>
      <c r="AA796"/>
    </row>
    <row r="797" spans="13:27">
      <c r="M797" s="29"/>
      <c r="N797" s="29"/>
      <c r="U797"/>
      <c r="V797"/>
      <c r="W797"/>
      <c r="X797"/>
      <c r="Y797"/>
      <c r="AA797"/>
    </row>
    <row r="798" spans="13:27">
      <c r="M798" s="29"/>
      <c r="N798" s="29"/>
      <c r="U798"/>
      <c r="V798"/>
      <c r="W798"/>
      <c r="X798"/>
      <c r="Y798"/>
      <c r="AA798"/>
    </row>
    <row r="799" spans="13:27">
      <c r="M799" s="29"/>
      <c r="N799" s="29"/>
      <c r="U799"/>
      <c r="V799"/>
      <c r="W799"/>
      <c r="X799"/>
      <c r="Y799"/>
      <c r="AA799"/>
    </row>
    <row r="800" spans="13:27">
      <c r="M800" s="29"/>
      <c r="N800" s="29"/>
      <c r="U800"/>
      <c r="V800"/>
      <c r="W800"/>
      <c r="X800"/>
      <c r="Y800"/>
      <c r="AA800"/>
    </row>
    <row r="801" spans="13:27">
      <c r="M801" s="29"/>
      <c r="N801" s="29"/>
      <c r="U801"/>
      <c r="V801"/>
      <c r="W801"/>
      <c r="X801"/>
      <c r="Y801"/>
      <c r="AA801"/>
    </row>
    <row r="802" spans="13:27">
      <c r="M802" s="29"/>
      <c r="N802" s="29"/>
      <c r="U802"/>
      <c r="V802"/>
      <c r="W802"/>
      <c r="X802"/>
      <c r="Y802"/>
      <c r="AA802"/>
    </row>
    <row r="803" spans="13:27">
      <c r="M803" s="29"/>
      <c r="N803" s="29"/>
      <c r="U803"/>
      <c r="V803"/>
      <c r="W803"/>
      <c r="X803"/>
      <c r="Y803"/>
      <c r="AA803"/>
    </row>
    <row r="804" spans="13:27">
      <c r="M804" s="29"/>
      <c r="N804" s="29"/>
      <c r="U804"/>
      <c r="V804"/>
      <c r="W804"/>
      <c r="X804"/>
      <c r="Y804"/>
      <c r="AA804"/>
    </row>
    <row r="805" spans="13:27">
      <c r="M805" s="29"/>
      <c r="N805" s="29"/>
      <c r="U805"/>
      <c r="V805"/>
      <c r="W805"/>
      <c r="X805"/>
      <c r="Y805"/>
      <c r="AA805"/>
    </row>
    <row r="806" spans="13:27">
      <c r="M806" s="29"/>
      <c r="N806" s="29"/>
      <c r="U806"/>
      <c r="V806"/>
      <c r="W806"/>
      <c r="X806"/>
      <c r="Y806"/>
      <c r="AA806"/>
    </row>
    <row r="807" spans="13:27">
      <c r="M807" s="29"/>
      <c r="N807" s="29"/>
      <c r="U807"/>
      <c r="V807"/>
      <c r="W807"/>
      <c r="X807"/>
      <c r="Y807"/>
      <c r="AA807"/>
    </row>
    <row r="808" spans="13:27">
      <c r="M808" s="29"/>
      <c r="N808" s="29"/>
      <c r="U808"/>
      <c r="V808"/>
      <c r="W808"/>
      <c r="X808"/>
      <c r="Y808"/>
      <c r="AA808"/>
    </row>
    <row r="809" spans="13:27">
      <c r="M809" s="29"/>
      <c r="N809" s="29"/>
      <c r="U809"/>
      <c r="V809"/>
      <c r="W809"/>
      <c r="X809"/>
      <c r="Y809"/>
      <c r="AA809"/>
    </row>
    <row r="810" spans="13:27">
      <c r="M810" s="29"/>
      <c r="N810" s="29"/>
      <c r="U810"/>
      <c r="V810"/>
      <c r="W810"/>
      <c r="X810"/>
      <c r="Y810"/>
      <c r="AA810"/>
    </row>
    <row r="811" spans="13:27">
      <c r="M811" s="29"/>
      <c r="N811" s="29"/>
      <c r="U811"/>
      <c r="V811"/>
      <c r="W811"/>
      <c r="X811"/>
      <c r="Y811"/>
      <c r="AA811"/>
    </row>
    <row r="812" spans="13:27">
      <c r="M812" s="29"/>
      <c r="N812" s="29"/>
      <c r="U812"/>
      <c r="V812"/>
      <c r="W812"/>
      <c r="X812"/>
      <c r="Y812"/>
      <c r="AA812"/>
    </row>
    <row r="813" spans="13:27">
      <c r="M813" s="29"/>
      <c r="N813" s="29"/>
      <c r="U813"/>
      <c r="V813"/>
      <c r="W813"/>
      <c r="X813"/>
      <c r="Y813"/>
      <c r="AA813"/>
    </row>
    <row r="814" spans="13:27">
      <c r="M814" s="29"/>
      <c r="N814" s="29"/>
      <c r="U814"/>
      <c r="V814"/>
      <c r="W814"/>
      <c r="X814"/>
      <c r="Y814"/>
      <c r="AA814"/>
    </row>
    <row r="815" spans="13:27">
      <c r="M815" s="29"/>
      <c r="N815" s="29"/>
      <c r="U815"/>
      <c r="V815"/>
      <c r="W815"/>
      <c r="X815"/>
      <c r="Y815"/>
      <c r="AA815"/>
    </row>
    <row r="816" spans="13:27">
      <c r="M816" s="29"/>
      <c r="N816" s="29"/>
      <c r="U816"/>
      <c r="V816"/>
      <c r="W816"/>
      <c r="X816"/>
      <c r="Y816"/>
      <c r="AA816"/>
    </row>
    <row r="817" spans="13:27">
      <c r="M817" s="29"/>
      <c r="N817" s="29"/>
      <c r="U817"/>
      <c r="V817"/>
      <c r="W817"/>
      <c r="X817"/>
      <c r="Y817"/>
      <c r="AA817"/>
    </row>
    <row r="818" spans="13:27">
      <c r="M818" s="29"/>
      <c r="N818" s="29"/>
      <c r="U818"/>
      <c r="V818"/>
      <c r="W818"/>
      <c r="X818"/>
      <c r="Y818"/>
      <c r="AA818"/>
    </row>
    <row r="819" spans="13:27">
      <c r="M819" s="29"/>
      <c r="N819" s="29"/>
      <c r="U819"/>
      <c r="V819"/>
      <c r="W819"/>
      <c r="X819"/>
      <c r="Y819"/>
      <c r="AA819"/>
    </row>
    <row r="820" spans="13:27">
      <c r="M820" s="29"/>
      <c r="N820" s="29"/>
      <c r="U820"/>
      <c r="V820"/>
      <c r="W820"/>
      <c r="X820"/>
      <c r="Y820"/>
      <c r="AA820"/>
    </row>
    <row r="821" spans="13:27">
      <c r="M821" s="29"/>
      <c r="N821" s="29"/>
      <c r="U821"/>
      <c r="V821"/>
      <c r="W821"/>
      <c r="X821"/>
      <c r="Y821"/>
      <c r="AA821"/>
    </row>
    <row r="822" spans="13:27">
      <c r="M822" s="29"/>
      <c r="N822" s="29"/>
      <c r="U822"/>
      <c r="V822"/>
      <c r="W822"/>
      <c r="X822"/>
      <c r="Y822"/>
      <c r="AA822"/>
    </row>
    <row r="823" spans="13:27">
      <c r="M823" s="29"/>
      <c r="N823" s="29"/>
      <c r="U823"/>
      <c r="V823"/>
      <c r="W823"/>
      <c r="X823"/>
      <c r="Y823"/>
      <c r="AA823"/>
    </row>
    <row r="824" spans="13:27">
      <c r="M824" s="29"/>
      <c r="N824" s="29"/>
      <c r="U824"/>
      <c r="V824"/>
      <c r="W824"/>
      <c r="X824"/>
      <c r="Y824"/>
      <c r="AA824"/>
    </row>
    <row r="825" spans="13:27">
      <c r="M825" s="29"/>
      <c r="N825" s="29"/>
      <c r="U825"/>
      <c r="V825"/>
      <c r="W825"/>
      <c r="X825"/>
      <c r="Y825"/>
      <c r="AA825"/>
    </row>
    <row r="826" spans="13:27">
      <c r="M826" s="29"/>
      <c r="N826" s="29"/>
      <c r="U826"/>
      <c r="V826"/>
      <c r="W826"/>
      <c r="X826"/>
      <c r="Y826"/>
      <c r="AA826"/>
    </row>
    <row r="827" spans="13:27">
      <c r="M827" s="29"/>
      <c r="N827" s="29"/>
      <c r="U827"/>
      <c r="V827"/>
      <c r="W827"/>
      <c r="X827"/>
      <c r="Y827"/>
      <c r="AA827"/>
    </row>
    <row r="828" spans="13:27">
      <c r="M828" s="29"/>
      <c r="N828" s="29"/>
      <c r="U828"/>
      <c r="V828"/>
      <c r="W828"/>
      <c r="X828"/>
      <c r="Y828"/>
      <c r="AA828"/>
    </row>
    <row r="829" spans="13:27">
      <c r="M829" s="29"/>
      <c r="N829" s="29"/>
      <c r="U829"/>
      <c r="V829"/>
      <c r="W829"/>
      <c r="X829"/>
      <c r="Y829"/>
      <c r="AA829"/>
    </row>
    <row r="830" spans="13:27">
      <c r="M830" s="29"/>
      <c r="N830" s="29"/>
      <c r="U830"/>
      <c r="V830"/>
      <c r="W830"/>
      <c r="X830"/>
      <c r="Y830"/>
      <c r="AA830"/>
    </row>
    <row r="831" spans="13:27">
      <c r="M831" s="29"/>
      <c r="N831" s="29"/>
      <c r="U831"/>
      <c r="V831"/>
      <c r="W831"/>
      <c r="X831"/>
      <c r="Y831"/>
      <c r="AA831"/>
    </row>
    <row r="832" spans="13:27">
      <c r="M832" s="29"/>
      <c r="N832" s="29"/>
      <c r="U832"/>
      <c r="V832"/>
      <c r="W832"/>
      <c r="X832"/>
      <c r="Y832"/>
      <c r="AA832"/>
    </row>
    <row r="833" spans="13:27">
      <c r="M833" s="29"/>
      <c r="N833" s="29"/>
      <c r="U833"/>
      <c r="V833"/>
      <c r="W833"/>
      <c r="X833"/>
      <c r="Y833"/>
      <c r="AA833"/>
    </row>
    <row r="834" spans="13:27">
      <c r="M834" s="29"/>
      <c r="N834" s="29"/>
      <c r="U834"/>
      <c r="V834"/>
      <c r="W834"/>
      <c r="X834"/>
      <c r="Y834"/>
      <c r="AA834"/>
    </row>
    <row r="835" spans="13:27">
      <c r="M835" s="29"/>
      <c r="N835" s="29"/>
      <c r="U835"/>
      <c r="V835"/>
      <c r="W835"/>
      <c r="X835"/>
      <c r="Y835"/>
      <c r="AA835"/>
    </row>
    <row r="836" spans="13:27">
      <c r="M836" s="29"/>
      <c r="N836" s="29"/>
      <c r="U836"/>
      <c r="V836"/>
      <c r="W836"/>
      <c r="X836"/>
      <c r="Y836"/>
      <c r="AA836"/>
    </row>
    <row r="837" spans="13:27">
      <c r="M837" s="29"/>
      <c r="N837" s="29"/>
      <c r="U837"/>
      <c r="V837"/>
      <c r="W837"/>
      <c r="X837"/>
      <c r="Y837"/>
      <c r="AA837"/>
    </row>
    <row r="838" spans="13:27">
      <c r="M838" s="29"/>
      <c r="N838" s="29"/>
      <c r="U838"/>
      <c r="V838"/>
      <c r="W838"/>
      <c r="X838"/>
      <c r="Y838"/>
      <c r="AA838"/>
    </row>
    <row r="839" spans="13:27">
      <c r="M839" s="29"/>
      <c r="N839" s="29"/>
      <c r="U839"/>
      <c r="V839"/>
      <c r="W839"/>
      <c r="X839"/>
      <c r="Y839"/>
      <c r="AA839"/>
    </row>
    <row r="840" spans="13:27">
      <c r="M840" s="29"/>
      <c r="N840" s="29"/>
      <c r="U840"/>
      <c r="V840"/>
      <c r="W840"/>
      <c r="X840"/>
      <c r="Y840"/>
      <c r="AA840"/>
    </row>
    <row r="841" spans="13:27">
      <c r="M841" s="29"/>
      <c r="N841" s="29"/>
      <c r="U841"/>
      <c r="V841"/>
      <c r="W841"/>
      <c r="X841"/>
      <c r="Y841"/>
      <c r="AA841"/>
    </row>
    <row r="842" spans="13:27">
      <c r="M842" s="29"/>
      <c r="N842" s="29"/>
      <c r="U842"/>
      <c r="V842"/>
      <c r="W842"/>
      <c r="X842"/>
      <c r="Y842"/>
      <c r="AA842"/>
    </row>
    <row r="843" spans="13:27">
      <c r="M843" s="29"/>
      <c r="N843" s="29"/>
      <c r="U843"/>
      <c r="V843"/>
      <c r="W843"/>
      <c r="X843"/>
      <c r="Y843"/>
      <c r="AA843"/>
    </row>
    <row r="844" spans="13:27">
      <c r="M844" s="29"/>
      <c r="N844" s="29"/>
      <c r="U844"/>
      <c r="V844"/>
      <c r="W844"/>
      <c r="X844"/>
      <c r="Y844"/>
      <c r="AA844"/>
    </row>
    <row r="845" spans="13:27">
      <c r="M845" s="29"/>
      <c r="N845" s="29"/>
      <c r="U845"/>
      <c r="V845"/>
      <c r="W845"/>
      <c r="X845"/>
      <c r="Y845"/>
      <c r="AA845"/>
    </row>
    <row r="846" spans="13:27">
      <c r="M846" s="29"/>
      <c r="N846" s="29"/>
      <c r="U846"/>
      <c r="V846"/>
      <c r="W846"/>
      <c r="X846"/>
      <c r="Y846"/>
      <c r="AA846"/>
    </row>
    <row r="847" spans="13:27">
      <c r="M847" s="29"/>
      <c r="N847" s="29"/>
      <c r="U847"/>
      <c r="V847"/>
      <c r="W847"/>
      <c r="X847"/>
      <c r="Y847"/>
      <c r="AA847"/>
    </row>
    <row r="848" spans="13:27">
      <c r="M848" s="29"/>
      <c r="N848" s="29"/>
      <c r="U848"/>
      <c r="V848"/>
      <c r="W848"/>
      <c r="X848"/>
      <c r="Y848"/>
      <c r="AA848"/>
    </row>
    <row r="849" spans="13:27">
      <c r="M849" s="29"/>
      <c r="N849" s="29"/>
      <c r="U849"/>
      <c r="V849"/>
      <c r="W849"/>
      <c r="X849"/>
      <c r="Y849"/>
      <c r="AA849"/>
    </row>
    <row r="850" spans="13:27">
      <c r="M850" s="29"/>
      <c r="N850" s="29"/>
      <c r="U850"/>
      <c r="V850"/>
      <c r="W850"/>
      <c r="X850"/>
      <c r="Y850"/>
      <c r="AA850"/>
    </row>
    <row r="851" spans="13:27">
      <c r="M851" s="29"/>
      <c r="N851" s="29"/>
      <c r="U851"/>
      <c r="V851"/>
      <c r="W851"/>
      <c r="X851"/>
      <c r="Y851"/>
      <c r="AA851"/>
    </row>
    <row r="852" spans="13:27">
      <c r="M852" s="29"/>
      <c r="N852" s="29"/>
      <c r="U852"/>
      <c r="V852"/>
      <c r="W852"/>
      <c r="X852"/>
      <c r="Y852"/>
      <c r="AA852"/>
    </row>
    <row r="853" spans="13:27">
      <c r="M853" s="29"/>
      <c r="N853" s="29"/>
      <c r="U853"/>
      <c r="V853"/>
      <c r="W853"/>
      <c r="X853"/>
      <c r="Y853"/>
      <c r="AA853"/>
    </row>
    <row r="854" spans="13:27">
      <c r="M854" s="29"/>
      <c r="N854" s="29"/>
      <c r="U854"/>
      <c r="V854"/>
      <c r="W854"/>
      <c r="X854"/>
      <c r="Y854"/>
      <c r="AA854"/>
    </row>
    <row r="855" spans="13:27">
      <c r="M855" s="29"/>
      <c r="N855" s="29"/>
      <c r="U855"/>
      <c r="V855"/>
      <c r="W855"/>
      <c r="X855"/>
      <c r="Y855"/>
      <c r="AA855"/>
    </row>
    <row r="856" spans="13:27">
      <c r="M856" s="29"/>
      <c r="N856" s="29"/>
      <c r="U856"/>
      <c r="V856"/>
      <c r="W856"/>
      <c r="X856"/>
      <c r="Y856"/>
      <c r="AA856"/>
    </row>
    <row r="857" spans="13:27">
      <c r="M857" s="29"/>
      <c r="N857" s="29"/>
      <c r="U857"/>
      <c r="V857"/>
      <c r="W857"/>
      <c r="X857"/>
      <c r="Y857"/>
      <c r="AA857"/>
    </row>
    <row r="858" spans="13:27">
      <c r="M858" s="29"/>
      <c r="N858" s="29"/>
      <c r="U858"/>
      <c r="V858"/>
      <c r="W858"/>
      <c r="X858"/>
      <c r="Y858"/>
      <c r="AA858"/>
    </row>
    <row r="859" spans="13:27">
      <c r="M859" s="29"/>
      <c r="N859" s="29"/>
      <c r="U859"/>
      <c r="V859"/>
      <c r="W859"/>
      <c r="X859"/>
      <c r="Y859"/>
      <c r="AA859"/>
    </row>
    <row r="860" spans="13:27">
      <c r="M860" s="29"/>
      <c r="N860" s="29"/>
      <c r="U860"/>
      <c r="V860"/>
      <c r="W860"/>
      <c r="X860"/>
      <c r="Y860"/>
      <c r="AA860"/>
    </row>
    <row r="861" spans="13:27">
      <c r="M861" s="29"/>
      <c r="N861" s="29"/>
      <c r="U861"/>
      <c r="V861"/>
      <c r="W861"/>
      <c r="X861"/>
      <c r="Y861"/>
      <c r="AA861"/>
    </row>
    <row r="862" spans="13:27">
      <c r="M862" s="29"/>
      <c r="N862" s="29"/>
      <c r="U862"/>
      <c r="V862"/>
      <c r="W862"/>
      <c r="X862"/>
      <c r="Y862"/>
      <c r="AA862"/>
    </row>
    <row r="863" spans="13:27">
      <c r="M863" s="29"/>
      <c r="N863" s="29"/>
      <c r="U863"/>
      <c r="V863"/>
      <c r="W863"/>
      <c r="X863"/>
      <c r="Y863"/>
      <c r="AA863"/>
    </row>
    <row r="864" spans="13:27">
      <c r="M864" s="29"/>
      <c r="N864" s="29"/>
      <c r="U864"/>
      <c r="V864"/>
      <c r="W864"/>
      <c r="X864"/>
      <c r="Y864"/>
      <c r="AA864"/>
    </row>
    <row r="865" spans="13:27">
      <c r="M865" s="29"/>
      <c r="N865" s="29"/>
      <c r="U865"/>
      <c r="V865"/>
      <c r="W865"/>
      <c r="X865"/>
      <c r="Y865"/>
      <c r="AA865"/>
    </row>
    <row r="866" spans="13:27">
      <c r="M866" s="29"/>
      <c r="N866" s="29"/>
      <c r="U866"/>
      <c r="V866"/>
      <c r="W866"/>
      <c r="X866"/>
      <c r="Y866"/>
      <c r="AA866"/>
    </row>
    <row r="867" spans="13:27">
      <c r="M867" s="29"/>
      <c r="N867" s="29"/>
      <c r="U867"/>
      <c r="V867"/>
      <c r="W867"/>
      <c r="X867"/>
      <c r="Y867"/>
      <c r="AA867"/>
    </row>
    <row r="868" spans="13:27">
      <c r="M868" s="29"/>
      <c r="N868" s="29"/>
      <c r="U868"/>
      <c r="V868"/>
      <c r="W868"/>
      <c r="X868"/>
      <c r="Y868"/>
      <c r="AA868"/>
    </row>
    <row r="869" spans="13:27">
      <c r="M869" s="29"/>
      <c r="N869" s="29"/>
      <c r="U869"/>
      <c r="V869"/>
      <c r="W869"/>
      <c r="X869"/>
      <c r="Y869"/>
      <c r="AA869"/>
    </row>
    <row r="870" spans="13:27">
      <c r="M870" s="29"/>
      <c r="N870" s="29"/>
      <c r="U870"/>
      <c r="V870"/>
      <c r="W870"/>
      <c r="X870"/>
      <c r="Y870"/>
      <c r="AA870"/>
    </row>
    <row r="871" spans="13:27">
      <c r="M871" s="29"/>
      <c r="N871" s="29"/>
      <c r="U871"/>
      <c r="V871"/>
      <c r="W871"/>
      <c r="X871"/>
      <c r="Y871"/>
      <c r="AA871"/>
    </row>
    <row r="872" spans="13:27">
      <c r="M872" s="29"/>
      <c r="N872" s="29"/>
      <c r="U872"/>
      <c r="V872"/>
      <c r="W872"/>
      <c r="X872"/>
      <c r="Y872"/>
      <c r="AA872"/>
    </row>
    <row r="873" spans="13:27">
      <c r="M873" s="29"/>
      <c r="N873" s="29"/>
      <c r="U873"/>
      <c r="V873"/>
      <c r="W873"/>
      <c r="X873"/>
      <c r="Y873"/>
      <c r="AA873"/>
    </row>
    <row r="874" spans="13:27">
      <c r="M874" s="29"/>
      <c r="N874" s="29"/>
      <c r="U874"/>
      <c r="V874"/>
      <c r="W874"/>
      <c r="X874"/>
      <c r="Y874"/>
      <c r="AA874"/>
    </row>
    <row r="875" spans="13:27">
      <c r="M875" s="29"/>
      <c r="N875" s="29"/>
      <c r="U875"/>
      <c r="V875"/>
      <c r="W875"/>
      <c r="X875"/>
      <c r="Y875"/>
      <c r="AA875"/>
    </row>
    <row r="876" spans="13:27">
      <c r="M876" s="29"/>
      <c r="N876" s="29"/>
      <c r="U876"/>
      <c r="V876"/>
      <c r="W876"/>
      <c r="X876"/>
      <c r="Y876"/>
      <c r="AA876"/>
    </row>
    <row r="877" spans="13:27">
      <c r="M877" s="29"/>
      <c r="N877" s="29"/>
      <c r="U877"/>
      <c r="V877"/>
      <c r="W877"/>
      <c r="X877"/>
      <c r="Y877"/>
      <c r="AA877"/>
    </row>
    <row r="878" spans="13:27">
      <c r="M878" s="29"/>
      <c r="N878" s="29"/>
      <c r="U878"/>
      <c r="V878"/>
      <c r="W878"/>
      <c r="X878"/>
      <c r="Y878"/>
      <c r="AA878"/>
    </row>
    <row r="879" spans="13:27">
      <c r="M879" s="29"/>
      <c r="N879" s="29"/>
      <c r="U879"/>
      <c r="V879"/>
      <c r="W879"/>
      <c r="X879"/>
      <c r="Y879"/>
      <c r="AA879"/>
    </row>
    <row r="880" spans="13:27">
      <c r="M880" s="29"/>
      <c r="N880" s="29"/>
      <c r="U880"/>
      <c r="V880"/>
      <c r="W880"/>
      <c r="X880"/>
      <c r="Y880"/>
      <c r="AA880"/>
    </row>
    <row r="881" spans="13:27">
      <c r="M881" s="29"/>
      <c r="N881" s="29"/>
      <c r="U881"/>
      <c r="V881"/>
      <c r="W881"/>
      <c r="X881"/>
      <c r="Y881"/>
      <c r="AA881"/>
    </row>
    <row r="882" spans="13:27">
      <c r="M882" s="29"/>
      <c r="N882" s="29"/>
      <c r="U882"/>
      <c r="V882"/>
      <c r="W882"/>
      <c r="X882"/>
      <c r="Y882"/>
      <c r="AA882"/>
    </row>
    <row r="883" spans="13:27">
      <c r="M883" s="29"/>
      <c r="N883" s="29"/>
      <c r="U883"/>
      <c r="V883"/>
      <c r="W883"/>
      <c r="X883"/>
      <c r="Y883"/>
      <c r="AA883"/>
    </row>
    <row r="884" spans="13:27">
      <c r="M884" s="29"/>
      <c r="N884" s="29"/>
      <c r="U884"/>
      <c r="V884"/>
      <c r="W884"/>
      <c r="X884"/>
      <c r="Y884"/>
      <c r="AA884"/>
    </row>
    <row r="885" spans="13:27">
      <c r="M885" s="29"/>
      <c r="N885" s="29"/>
      <c r="U885"/>
      <c r="V885"/>
      <c r="W885"/>
      <c r="X885"/>
      <c r="Y885"/>
      <c r="AA885"/>
    </row>
    <row r="886" spans="13:27">
      <c r="M886" s="29"/>
      <c r="N886" s="29"/>
      <c r="U886"/>
      <c r="V886"/>
      <c r="W886"/>
      <c r="X886"/>
      <c r="Y886"/>
      <c r="AA886"/>
    </row>
    <row r="887" spans="13:27">
      <c r="M887" s="29"/>
      <c r="N887" s="29"/>
      <c r="U887"/>
      <c r="V887"/>
      <c r="W887"/>
      <c r="X887"/>
      <c r="Y887"/>
      <c r="AA887"/>
    </row>
    <row r="888" spans="13:27">
      <c r="M888" s="29"/>
      <c r="N888" s="29"/>
      <c r="U888"/>
      <c r="V888"/>
      <c r="W888"/>
      <c r="X888"/>
      <c r="Y888"/>
      <c r="AA888"/>
    </row>
    <row r="889" spans="13:27">
      <c r="U889"/>
      <c r="V889"/>
      <c r="W889"/>
      <c r="X889"/>
      <c r="Y889"/>
      <c r="AA889"/>
    </row>
    <row r="890" spans="13:27">
      <c r="U890"/>
      <c r="V890"/>
      <c r="W890"/>
      <c r="X890"/>
      <c r="Y890"/>
      <c r="AA890"/>
    </row>
    <row r="891" spans="13:27">
      <c r="U891"/>
      <c r="V891"/>
      <c r="W891"/>
      <c r="X891"/>
      <c r="Y891"/>
      <c r="AA891"/>
    </row>
    <row r="892" spans="13:27">
      <c r="U892"/>
      <c r="V892"/>
      <c r="W892"/>
      <c r="X892"/>
      <c r="Y892"/>
      <c r="AA892"/>
    </row>
    <row r="893" spans="13:27">
      <c r="U893"/>
      <c r="V893"/>
      <c r="W893"/>
      <c r="X893"/>
      <c r="Y893"/>
      <c r="AA893"/>
    </row>
    <row r="894" spans="13:27">
      <c r="U894"/>
      <c r="V894"/>
      <c r="W894"/>
      <c r="X894"/>
      <c r="Y894"/>
      <c r="AA894"/>
    </row>
    <row r="895" spans="13:27">
      <c r="U895"/>
      <c r="V895"/>
      <c r="W895"/>
      <c r="X895"/>
      <c r="Y895"/>
      <c r="AA895"/>
    </row>
    <row r="896" spans="13:27">
      <c r="U896"/>
      <c r="V896"/>
      <c r="W896"/>
      <c r="X896"/>
      <c r="Y896"/>
      <c r="AA896"/>
    </row>
    <row r="897" spans="21:27">
      <c r="U897"/>
      <c r="V897"/>
      <c r="W897"/>
      <c r="X897"/>
      <c r="Y897"/>
      <c r="AA897"/>
    </row>
    <row r="898" spans="21:27">
      <c r="U898"/>
      <c r="V898"/>
      <c r="W898"/>
      <c r="X898"/>
      <c r="Y898"/>
      <c r="AA898"/>
    </row>
    <row r="899" spans="21:27">
      <c r="U899"/>
      <c r="V899"/>
      <c r="W899"/>
      <c r="X899"/>
      <c r="Y899"/>
      <c r="AA899"/>
    </row>
    <row r="900" spans="21:27">
      <c r="U900"/>
      <c r="V900"/>
      <c r="W900"/>
      <c r="X900"/>
      <c r="Y900"/>
      <c r="AA900"/>
    </row>
    <row r="901" spans="21:27">
      <c r="U901"/>
      <c r="V901"/>
      <c r="W901"/>
      <c r="X901"/>
      <c r="Y901"/>
      <c r="AA901"/>
    </row>
    <row r="902" spans="21:27">
      <c r="U902"/>
      <c r="V902"/>
      <c r="W902"/>
      <c r="X902"/>
      <c r="Y902"/>
      <c r="AA902"/>
    </row>
    <row r="903" spans="21:27">
      <c r="U903"/>
      <c r="V903"/>
      <c r="W903"/>
      <c r="X903"/>
      <c r="Y903"/>
      <c r="AA903"/>
    </row>
    <row r="904" spans="21:27">
      <c r="U904"/>
      <c r="V904"/>
      <c r="W904"/>
      <c r="X904"/>
      <c r="Y904"/>
      <c r="AA904"/>
    </row>
    <row r="905" spans="21:27">
      <c r="U905"/>
      <c r="V905"/>
      <c r="W905"/>
      <c r="X905"/>
      <c r="Y905"/>
      <c r="AA905"/>
    </row>
    <row r="906" spans="21:27">
      <c r="U906"/>
      <c r="V906"/>
      <c r="W906"/>
      <c r="X906"/>
      <c r="Y906"/>
      <c r="AA906"/>
    </row>
    <row r="907" spans="21:27">
      <c r="U907"/>
      <c r="V907"/>
      <c r="W907"/>
      <c r="X907"/>
      <c r="Y907"/>
      <c r="AA907"/>
    </row>
    <row r="908" spans="21:27">
      <c r="U908"/>
      <c r="V908"/>
      <c r="W908"/>
      <c r="X908"/>
      <c r="Y908"/>
      <c r="AA908"/>
    </row>
    <row r="909" spans="21:27">
      <c r="U909"/>
      <c r="V909"/>
      <c r="W909"/>
      <c r="X909"/>
      <c r="Y909"/>
      <c r="AA909"/>
    </row>
    <row r="910" spans="21:27">
      <c r="U910"/>
      <c r="V910"/>
      <c r="W910"/>
      <c r="X910"/>
      <c r="Y910"/>
      <c r="AA910"/>
    </row>
    <row r="911" spans="21:27">
      <c r="U911"/>
      <c r="V911"/>
      <c r="W911"/>
      <c r="X911"/>
      <c r="Y911"/>
      <c r="AA911"/>
    </row>
    <row r="912" spans="21:27">
      <c r="U912"/>
      <c r="V912"/>
      <c r="W912"/>
      <c r="X912"/>
      <c r="Y912"/>
      <c r="AA912"/>
    </row>
    <row r="913" spans="21:27">
      <c r="U913"/>
      <c r="V913"/>
      <c r="W913"/>
      <c r="X913"/>
      <c r="Y913"/>
      <c r="AA913"/>
    </row>
    <row r="914" spans="21:27">
      <c r="U914"/>
      <c r="V914"/>
      <c r="W914"/>
      <c r="X914"/>
      <c r="Y914"/>
      <c r="AA914"/>
    </row>
    <row r="915" spans="21:27">
      <c r="U915"/>
      <c r="V915"/>
      <c r="W915"/>
      <c r="X915"/>
      <c r="Y915"/>
      <c r="AA915"/>
    </row>
    <row r="916" spans="21:27">
      <c r="U916"/>
      <c r="V916"/>
      <c r="W916"/>
      <c r="X916"/>
      <c r="Y916"/>
      <c r="AA916"/>
    </row>
    <row r="917" spans="21:27">
      <c r="U917"/>
      <c r="V917"/>
      <c r="W917"/>
      <c r="X917"/>
      <c r="Y917"/>
      <c r="AA917"/>
    </row>
    <row r="918" spans="21:27">
      <c r="U918"/>
      <c r="V918"/>
      <c r="W918"/>
      <c r="X918"/>
      <c r="Y918"/>
      <c r="AA918"/>
    </row>
    <row r="919" spans="21:27">
      <c r="U919"/>
      <c r="V919"/>
      <c r="W919"/>
      <c r="X919"/>
      <c r="Y919"/>
      <c r="AA919"/>
    </row>
    <row r="920" spans="21:27">
      <c r="U920"/>
      <c r="V920"/>
      <c r="W920"/>
      <c r="X920"/>
      <c r="Y920"/>
      <c r="AA920"/>
    </row>
    <row r="921" spans="21:27">
      <c r="U921"/>
      <c r="V921"/>
      <c r="W921"/>
      <c r="X921"/>
      <c r="Y921"/>
      <c r="AA921"/>
    </row>
    <row r="922" spans="21:27">
      <c r="U922"/>
      <c r="V922"/>
      <c r="W922"/>
      <c r="X922"/>
      <c r="Y922"/>
      <c r="AA922"/>
    </row>
    <row r="923" spans="21:27">
      <c r="U923"/>
      <c r="V923"/>
      <c r="W923"/>
      <c r="X923"/>
      <c r="Y923"/>
      <c r="AA923"/>
    </row>
    <row r="924" spans="21:27">
      <c r="U924"/>
      <c r="V924"/>
      <c r="W924"/>
      <c r="X924"/>
      <c r="Y924"/>
      <c r="AA924"/>
    </row>
    <row r="925" spans="21:27">
      <c r="U925"/>
      <c r="V925"/>
      <c r="W925"/>
      <c r="X925"/>
      <c r="Y925"/>
      <c r="AA925"/>
    </row>
    <row r="926" spans="21:27">
      <c r="U926"/>
      <c r="V926"/>
      <c r="W926"/>
      <c r="X926"/>
      <c r="Y926"/>
      <c r="AA926"/>
    </row>
    <row r="927" spans="21:27">
      <c r="U927"/>
      <c r="V927"/>
      <c r="W927"/>
      <c r="X927"/>
      <c r="Y927"/>
      <c r="AA927"/>
    </row>
    <row r="928" spans="21:27">
      <c r="U928"/>
      <c r="V928"/>
      <c r="W928"/>
      <c r="X928"/>
      <c r="Y928"/>
      <c r="AA928"/>
    </row>
    <row r="929" spans="21:27">
      <c r="U929"/>
      <c r="V929"/>
      <c r="W929"/>
      <c r="X929"/>
      <c r="Y929"/>
      <c r="AA929"/>
    </row>
    <row r="930" spans="21:27">
      <c r="U930"/>
      <c r="V930"/>
      <c r="W930"/>
      <c r="X930"/>
      <c r="Y930"/>
      <c r="AA930"/>
    </row>
    <row r="931" spans="21:27">
      <c r="U931"/>
      <c r="V931"/>
      <c r="W931"/>
      <c r="X931"/>
      <c r="Y931"/>
      <c r="AA931"/>
    </row>
    <row r="932" spans="21:27">
      <c r="U932"/>
      <c r="V932"/>
      <c r="W932"/>
      <c r="X932"/>
      <c r="Y932"/>
      <c r="AA932"/>
    </row>
    <row r="933" spans="21:27">
      <c r="U933"/>
      <c r="V933"/>
      <c r="W933"/>
      <c r="X933"/>
      <c r="Y933"/>
      <c r="AA933"/>
    </row>
    <row r="934" spans="21:27">
      <c r="U934"/>
      <c r="V934"/>
      <c r="W934"/>
      <c r="X934"/>
      <c r="Y934"/>
      <c r="AA934"/>
    </row>
    <row r="935" spans="21:27">
      <c r="U935"/>
      <c r="V935"/>
      <c r="W935"/>
      <c r="X935"/>
      <c r="Y935"/>
      <c r="AA935"/>
    </row>
    <row r="936" spans="21:27">
      <c r="U936"/>
      <c r="V936"/>
      <c r="W936"/>
      <c r="X936"/>
      <c r="Y936"/>
      <c r="AA936"/>
    </row>
    <row r="937" spans="21:27">
      <c r="U937"/>
      <c r="V937"/>
      <c r="W937"/>
      <c r="X937"/>
      <c r="Y937"/>
      <c r="AA937"/>
    </row>
    <row r="938" spans="21:27">
      <c r="U938"/>
      <c r="V938"/>
      <c r="W938"/>
      <c r="X938"/>
      <c r="Y938"/>
      <c r="AA938"/>
    </row>
    <row r="939" spans="21:27">
      <c r="U939"/>
      <c r="V939"/>
      <c r="W939"/>
      <c r="X939"/>
      <c r="Y939"/>
      <c r="AA939"/>
    </row>
    <row r="940" spans="21:27">
      <c r="U940"/>
      <c r="V940"/>
      <c r="W940"/>
      <c r="X940"/>
      <c r="Y940"/>
      <c r="AA940"/>
    </row>
    <row r="941" spans="21:27">
      <c r="U941"/>
      <c r="V941"/>
      <c r="W941"/>
      <c r="X941"/>
      <c r="Y941"/>
      <c r="AA941"/>
    </row>
    <row r="942" spans="21:27">
      <c r="U942"/>
      <c r="V942"/>
      <c r="W942"/>
      <c r="X942"/>
      <c r="Y942"/>
      <c r="AA942"/>
    </row>
    <row r="943" spans="21:27">
      <c r="U943"/>
      <c r="V943"/>
      <c r="W943"/>
      <c r="X943"/>
      <c r="Y943"/>
      <c r="AA943"/>
    </row>
    <row r="944" spans="21:27">
      <c r="U944"/>
      <c r="V944"/>
      <c r="W944"/>
      <c r="X944"/>
      <c r="Y944"/>
      <c r="AA944"/>
    </row>
    <row r="945" spans="21:27">
      <c r="U945"/>
      <c r="V945"/>
      <c r="W945"/>
      <c r="X945"/>
      <c r="Y945"/>
      <c r="AA945"/>
    </row>
    <row r="946" spans="21:27">
      <c r="U946"/>
      <c r="V946"/>
      <c r="W946"/>
      <c r="X946"/>
      <c r="Y946"/>
      <c r="AA946"/>
    </row>
    <row r="947" spans="21:27">
      <c r="U947"/>
      <c r="V947"/>
      <c r="W947"/>
      <c r="X947"/>
      <c r="Y947"/>
      <c r="AA947"/>
    </row>
    <row r="948" spans="21:27">
      <c r="U948"/>
      <c r="V948"/>
      <c r="W948"/>
      <c r="X948"/>
      <c r="Y948"/>
      <c r="AA948"/>
    </row>
    <row r="949" spans="21:27">
      <c r="U949"/>
      <c r="V949"/>
      <c r="W949"/>
      <c r="X949"/>
      <c r="Y949"/>
      <c r="AA949"/>
    </row>
    <row r="950" spans="21:27">
      <c r="U950"/>
      <c r="V950"/>
      <c r="W950"/>
      <c r="X950"/>
      <c r="Y950"/>
      <c r="AA950"/>
    </row>
    <row r="951" spans="21:27">
      <c r="U951"/>
      <c r="V951"/>
      <c r="W951"/>
      <c r="X951"/>
      <c r="Y951"/>
      <c r="AA951"/>
    </row>
    <row r="952" spans="21:27">
      <c r="U952"/>
      <c r="V952"/>
      <c r="W952"/>
      <c r="X952"/>
      <c r="Y952"/>
      <c r="AA952"/>
    </row>
    <row r="953" spans="21:27">
      <c r="U953"/>
      <c r="V953"/>
      <c r="W953"/>
      <c r="X953"/>
      <c r="Y953"/>
      <c r="AA953"/>
    </row>
    <row r="954" spans="21:27">
      <c r="U954"/>
      <c r="V954"/>
      <c r="W954"/>
      <c r="X954"/>
      <c r="Y954"/>
      <c r="AA954"/>
    </row>
    <row r="955" spans="21:27">
      <c r="U955"/>
      <c r="V955"/>
      <c r="W955"/>
      <c r="X955"/>
      <c r="Y955"/>
      <c r="AA955"/>
    </row>
    <row r="956" spans="21:27">
      <c r="U956"/>
      <c r="V956"/>
      <c r="W956"/>
      <c r="X956"/>
      <c r="Y956"/>
      <c r="AA956"/>
    </row>
    <row r="957" spans="21:27">
      <c r="U957"/>
      <c r="V957"/>
      <c r="W957"/>
      <c r="X957"/>
      <c r="Y957"/>
      <c r="AA957"/>
    </row>
    <row r="958" spans="21:27">
      <c r="U958"/>
      <c r="V958"/>
      <c r="W958"/>
      <c r="X958"/>
      <c r="Y958"/>
      <c r="AA958"/>
    </row>
    <row r="959" spans="21:27">
      <c r="U959"/>
      <c r="V959"/>
      <c r="W959"/>
      <c r="X959"/>
      <c r="Y959"/>
      <c r="AA959"/>
    </row>
    <row r="960" spans="21:27">
      <c r="U960"/>
      <c r="V960"/>
      <c r="W960"/>
      <c r="X960"/>
      <c r="Y960"/>
      <c r="AA960"/>
    </row>
    <row r="961" spans="21:27">
      <c r="U961"/>
      <c r="V961"/>
      <c r="W961"/>
      <c r="X961"/>
      <c r="Y961"/>
      <c r="AA961"/>
    </row>
    <row r="962" spans="21:27">
      <c r="U962"/>
      <c r="V962"/>
      <c r="W962"/>
      <c r="X962"/>
      <c r="Y962"/>
      <c r="AA962"/>
    </row>
    <row r="963" spans="21:27">
      <c r="U963"/>
      <c r="V963"/>
      <c r="W963"/>
      <c r="X963"/>
      <c r="Y963"/>
      <c r="AA963"/>
    </row>
    <row r="964" spans="21:27">
      <c r="U964"/>
      <c r="V964"/>
      <c r="W964"/>
      <c r="X964"/>
      <c r="Y964"/>
      <c r="AA964"/>
    </row>
    <row r="965" spans="21:27">
      <c r="U965"/>
      <c r="V965"/>
      <c r="W965"/>
      <c r="X965"/>
      <c r="Y965"/>
      <c r="AA965"/>
    </row>
    <row r="966" spans="21:27">
      <c r="U966"/>
      <c r="V966"/>
      <c r="W966"/>
      <c r="X966"/>
      <c r="Y966"/>
      <c r="AA966"/>
    </row>
    <row r="967" spans="21:27">
      <c r="U967"/>
      <c r="V967"/>
      <c r="W967"/>
      <c r="X967"/>
      <c r="Y967"/>
      <c r="AA967"/>
    </row>
    <row r="968" spans="21:27">
      <c r="U968"/>
      <c r="V968"/>
      <c r="W968"/>
      <c r="X968"/>
      <c r="Y968"/>
      <c r="AA968"/>
    </row>
    <row r="969" spans="21:27">
      <c r="U969"/>
      <c r="V969"/>
      <c r="W969"/>
      <c r="X969"/>
      <c r="Y969"/>
      <c r="AA969"/>
    </row>
    <row r="970" spans="21:27">
      <c r="U970"/>
      <c r="V970"/>
      <c r="W970"/>
      <c r="X970"/>
      <c r="Y970"/>
      <c r="AA970"/>
    </row>
    <row r="971" spans="21:27">
      <c r="U971"/>
      <c r="V971"/>
      <c r="W971"/>
      <c r="X971"/>
      <c r="Y971"/>
      <c r="AA971"/>
    </row>
    <row r="972" spans="21:27">
      <c r="U972"/>
      <c r="V972"/>
      <c r="W972"/>
      <c r="X972"/>
      <c r="Y972"/>
      <c r="AA972"/>
    </row>
    <row r="973" spans="21:27">
      <c r="U973"/>
      <c r="V973"/>
      <c r="W973"/>
      <c r="X973"/>
      <c r="Y973"/>
      <c r="AA973"/>
    </row>
    <row r="974" spans="21:27">
      <c r="U974"/>
      <c r="V974"/>
      <c r="W974"/>
      <c r="X974"/>
      <c r="Y974"/>
      <c r="AA974"/>
    </row>
    <row r="975" spans="21:27">
      <c r="U975"/>
      <c r="V975"/>
      <c r="W975"/>
      <c r="X975"/>
      <c r="Y975"/>
      <c r="AA975"/>
    </row>
    <row r="976" spans="21:27">
      <c r="U976"/>
      <c r="V976"/>
      <c r="W976"/>
      <c r="X976"/>
      <c r="Y976"/>
      <c r="AA976"/>
    </row>
    <row r="977" spans="21:27">
      <c r="U977"/>
      <c r="V977"/>
      <c r="W977"/>
      <c r="X977"/>
      <c r="Y977"/>
      <c r="AA977"/>
    </row>
    <row r="978" spans="21:27">
      <c r="U978"/>
      <c r="V978"/>
      <c r="W978"/>
      <c r="X978"/>
      <c r="Y978"/>
      <c r="AA978"/>
    </row>
    <row r="979" spans="21:27">
      <c r="U979"/>
      <c r="V979"/>
      <c r="W979"/>
      <c r="X979"/>
      <c r="Y979"/>
      <c r="AA979"/>
    </row>
    <row r="980" spans="21:27">
      <c r="U980"/>
      <c r="V980"/>
      <c r="W980"/>
      <c r="X980"/>
      <c r="Y980"/>
      <c r="AA980"/>
    </row>
    <row r="981" spans="21:27">
      <c r="U981"/>
      <c r="V981"/>
      <c r="W981"/>
      <c r="X981"/>
      <c r="Y981"/>
      <c r="AA981"/>
    </row>
    <row r="982" spans="21:27">
      <c r="U982"/>
      <c r="V982"/>
      <c r="W982"/>
      <c r="X982"/>
      <c r="Y982"/>
      <c r="AA982"/>
    </row>
    <row r="983" spans="21:27">
      <c r="U983"/>
      <c r="V983"/>
      <c r="W983"/>
      <c r="X983"/>
      <c r="Y983"/>
      <c r="AA983"/>
    </row>
    <row r="984" spans="21:27">
      <c r="U984"/>
      <c r="V984"/>
      <c r="W984"/>
      <c r="X984"/>
      <c r="Y984"/>
      <c r="AA984"/>
    </row>
    <row r="985" spans="21:27">
      <c r="U985"/>
      <c r="V985"/>
      <c r="W985"/>
      <c r="X985"/>
      <c r="Y985"/>
      <c r="AA985"/>
    </row>
    <row r="986" spans="21:27">
      <c r="U986"/>
      <c r="V986"/>
      <c r="W986"/>
      <c r="X986"/>
      <c r="Y986"/>
      <c r="AA986"/>
    </row>
    <row r="987" spans="21:27">
      <c r="U987"/>
      <c r="V987"/>
      <c r="W987"/>
      <c r="X987"/>
      <c r="Y987"/>
      <c r="AA987"/>
    </row>
    <row r="988" spans="21:27">
      <c r="U988"/>
      <c r="V988"/>
      <c r="W988"/>
      <c r="X988"/>
      <c r="Y988"/>
      <c r="AA988"/>
    </row>
    <row r="989" spans="21:27">
      <c r="U989"/>
      <c r="V989"/>
      <c r="W989"/>
      <c r="X989"/>
      <c r="Y989"/>
      <c r="AA989"/>
    </row>
    <row r="990" spans="21:27">
      <c r="U990"/>
      <c r="V990"/>
      <c r="W990"/>
      <c r="X990"/>
      <c r="Y990"/>
      <c r="AA990"/>
    </row>
    <row r="991" spans="21:27">
      <c r="U991"/>
      <c r="V991"/>
      <c r="W991"/>
      <c r="X991"/>
      <c r="Y991"/>
      <c r="AA991"/>
    </row>
    <row r="992" spans="21:27">
      <c r="U992"/>
      <c r="V992"/>
      <c r="W992"/>
      <c r="X992"/>
      <c r="Y992"/>
      <c r="AA992"/>
    </row>
    <row r="993" spans="21:27">
      <c r="U993"/>
      <c r="V993"/>
      <c r="W993"/>
      <c r="X993"/>
      <c r="Y993"/>
      <c r="AA993"/>
    </row>
    <row r="994" spans="21:27">
      <c r="U994"/>
      <c r="V994"/>
      <c r="W994"/>
      <c r="X994"/>
      <c r="Y994"/>
      <c r="AA994"/>
    </row>
    <row r="995" spans="21:27">
      <c r="U995"/>
      <c r="V995"/>
      <c r="W995"/>
      <c r="X995"/>
      <c r="Y995"/>
      <c r="AA995"/>
    </row>
    <row r="996" spans="21:27">
      <c r="U996"/>
      <c r="V996"/>
      <c r="W996"/>
      <c r="X996"/>
      <c r="Y996"/>
      <c r="AA996"/>
    </row>
    <row r="997" spans="21:27">
      <c r="U997"/>
      <c r="V997"/>
      <c r="W997"/>
      <c r="X997"/>
      <c r="Y997"/>
      <c r="AA997"/>
    </row>
    <row r="998" spans="21:27">
      <c r="U998"/>
      <c r="V998"/>
      <c r="W998"/>
      <c r="X998"/>
      <c r="Y998"/>
      <c r="AA998"/>
    </row>
    <row r="999" spans="21:27">
      <c r="U999"/>
      <c r="V999"/>
      <c r="W999"/>
      <c r="X999"/>
      <c r="Y999"/>
      <c r="AA999"/>
    </row>
    <row r="1000" spans="21:27">
      <c r="U1000"/>
      <c r="V1000"/>
      <c r="W1000"/>
      <c r="X1000"/>
      <c r="Y1000"/>
      <c r="AA1000"/>
    </row>
    <row r="1001" spans="21:27">
      <c r="U1001"/>
      <c r="V1001"/>
      <c r="W1001"/>
      <c r="X1001"/>
      <c r="Y1001"/>
      <c r="AA1001"/>
    </row>
    <row r="1002" spans="21:27">
      <c r="U1002"/>
      <c r="V1002"/>
      <c r="W1002"/>
      <c r="X1002"/>
      <c r="Y1002"/>
      <c r="AA1002"/>
    </row>
    <row r="1003" spans="21:27">
      <c r="U1003"/>
      <c r="V1003"/>
      <c r="W1003"/>
      <c r="X1003"/>
      <c r="Y1003"/>
      <c r="AA1003"/>
    </row>
    <row r="1004" spans="21:27">
      <c r="U1004"/>
      <c r="V1004"/>
      <c r="W1004"/>
      <c r="X1004"/>
      <c r="Y1004"/>
      <c r="AA1004"/>
    </row>
    <row r="1005" spans="21:27">
      <c r="U1005"/>
      <c r="V1005"/>
      <c r="W1005"/>
      <c r="X1005"/>
      <c r="Y1005"/>
      <c r="AA1005"/>
    </row>
    <row r="1006" spans="21:27">
      <c r="U1006"/>
      <c r="V1006"/>
      <c r="W1006"/>
      <c r="X1006"/>
      <c r="Y1006"/>
      <c r="AA1006"/>
    </row>
    <row r="1007" spans="21:27">
      <c r="U1007"/>
      <c r="V1007"/>
      <c r="W1007"/>
      <c r="X1007"/>
      <c r="Y1007"/>
      <c r="AA1007"/>
    </row>
    <row r="1008" spans="21:27">
      <c r="U1008"/>
      <c r="V1008"/>
      <c r="W1008"/>
      <c r="X1008"/>
      <c r="Y1008"/>
      <c r="AA1008"/>
    </row>
    <row r="1009" spans="21:27">
      <c r="U1009"/>
      <c r="V1009"/>
      <c r="W1009"/>
      <c r="X1009"/>
      <c r="Y1009"/>
      <c r="AA1009"/>
    </row>
    <row r="1010" spans="21:27">
      <c r="U1010"/>
      <c r="V1010"/>
      <c r="W1010"/>
      <c r="X1010"/>
      <c r="Y1010"/>
      <c r="AA1010"/>
    </row>
    <row r="1011" spans="21:27">
      <c r="U1011"/>
      <c r="V1011"/>
      <c r="W1011"/>
      <c r="X1011"/>
      <c r="Y1011"/>
      <c r="AA1011"/>
    </row>
    <row r="1012" spans="21:27">
      <c r="U1012"/>
      <c r="V1012"/>
      <c r="W1012"/>
      <c r="X1012"/>
      <c r="Y1012"/>
      <c r="AA1012"/>
    </row>
    <row r="1013" spans="21:27">
      <c r="U1013"/>
      <c r="V1013"/>
      <c r="W1013"/>
      <c r="X1013"/>
      <c r="Y1013"/>
      <c r="AA1013"/>
    </row>
    <row r="1014" spans="21:27">
      <c r="U1014"/>
      <c r="V1014"/>
      <c r="W1014"/>
      <c r="X1014"/>
      <c r="Y1014"/>
      <c r="AA1014"/>
    </row>
    <row r="1015" spans="21:27">
      <c r="U1015"/>
      <c r="V1015"/>
      <c r="W1015"/>
      <c r="X1015"/>
      <c r="Y1015"/>
      <c r="AA1015"/>
    </row>
    <row r="1016" spans="21:27">
      <c r="U1016"/>
      <c r="V1016"/>
      <c r="W1016"/>
      <c r="X1016"/>
      <c r="Y1016"/>
      <c r="AA1016"/>
    </row>
    <row r="1017" spans="21:27">
      <c r="U1017"/>
      <c r="V1017"/>
      <c r="W1017"/>
      <c r="X1017"/>
      <c r="Y1017"/>
      <c r="AA1017"/>
    </row>
    <row r="1018" spans="21:27">
      <c r="U1018"/>
      <c r="V1018"/>
      <c r="W1018"/>
      <c r="X1018"/>
      <c r="Y1018"/>
      <c r="AA1018"/>
    </row>
    <row r="1019" spans="21:27">
      <c r="U1019"/>
      <c r="V1019"/>
      <c r="W1019"/>
      <c r="X1019"/>
      <c r="Y1019"/>
      <c r="AA1019"/>
    </row>
    <row r="1020" spans="21:27">
      <c r="U1020"/>
      <c r="V1020"/>
      <c r="W1020"/>
      <c r="X1020"/>
      <c r="Y1020"/>
      <c r="AA1020"/>
    </row>
    <row r="1021" spans="21:27">
      <c r="U1021"/>
      <c r="V1021"/>
      <c r="W1021"/>
      <c r="X1021"/>
      <c r="Y1021"/>
      <c r="AA1021"/>
    </row>
    <row r="1022" spans="21:27">
      <c r="U1022"/>
      <c r="V1022"/>
      <c r="W1022"/>
      <c r="X1022"/>
      <c r="Y1022"/>
      <c r="AA1022"/>
    </row>
    <row r="1023" spans="21:27">
      <c r="U1023"/>
      <c r="V1023"/>
      <c r="W1023"/>
      <c r="X1023"/>
      <c r="Y1023"/>
      <c r="AA1023"/>
    </row>
    <row r="1024" spans="21:27">
      <c r="U1024"/>
      <c r="V1024"/>
      <c r="W1024"/>
      <c r="X1024"/>
      <c r="Y1024"/>
      <c r="AA1024"/>
    </row>
    <row r="1025" spans="21:27">
      <c r="U1025"/>
      <c r="V1025"/>
      <c r="W1025"/>
      <c r="X1025"/>
      <c r="Y1025"/>
      <c r="AA1025"/>
    </row>
    <row r="1026" spans="21:27">
      <c r="U1026"/>
      <c r="V1026"/>
      <c r="W1026"/>
      <c r="X1026"/>
      <c r="Y1026"/>
      <c r="AA1026"/>
    </row>
    <row r="1027" spans="21:27">
      <c r="U1027"/>
      <c r="V1027"/>
      <c r="W1027"/>
      <c r="X1027"/>
      <c r="Y1027"/>
      <c r="AA1027"/>
    </row>
    <row r="1028" spans="21:27">
      <c r="U1028"/>
      <c r="V1028"/>
      <c r="W1028"/>
      <c r="X1028"/>
      <c r="Y1028"/>
      <c r="AA1028"/>
    </row>
    <row r="1029" spans="21:27">
      <c r="U1029"/>
      <c r="V1029"/>
      <c r="W1029"/>
      <c r="X1029"/>
      <c r="Y1029"/>
      <c r="AA1029"/>
    </row>
    <row r="1030" spans="21:27">
      <c r="U1030"/>
      <c r="V1030"/>
      <c r="W1030"/>
      <c r="X1030"/>
      <c r="Y1030"/>
      <c r="AA1030"/>
    </row>
    <row r="1031" spans="21:27">
      <c r="U1031"/>
      <c r="V1031"/>
      <c r="W1031"/>
      <c r="X1031"/>
      <c r="Y1031"/>
      <c r="AA1031"/>
    </row>
    <row r="1032" spans="21:27">
      <c r="U1032"/>
      <c r="V1032"/>
      <c r="W1032"/>
      <c r="X1032"/>
      <c r="Y1032"/>
      <c r="AA1032"/>
    </row>
    <row r="1033" spans="21:27">
      <c r="U1033"/>
      <c r="V1033"/>
      <c r="W1033"/>
      <c r="X1033"/>
      <c r="Y1033"/>
      <c r="AA1033"/>
    </row>
    <row r="1034" spans="21:27">
      <c r="U1034"/>
      <c r="V1034"/>
      <c r="W1034"/>
      <c r="X1034"/>
      <c r="Y1034"/>
      <c r="AA1034"/>
    </row>
    <row r="1035" spans="21:27">
      <c r="U1035"/>
      <c r="V1035"/>
      <c r="W1035"/>
      <c r="X1035"/>
      <c r="Y1035"/>
      <c r="AA1035"/>
    </row>
    <row r="1036" spans="21:27">
      <c r="U1036"/>
      <c r="V1036"/>
      <c r="W1036"/>
      <c r="X1036"/>
      <c r="Y1036"/>
      <c r="AA1036"/>
    </row>
    <row r="1037" spans="21:27">
      <c r="U1037"/>
      <c r="V1037"/>
      <c r="W1037"/>
      <c r="X1037"/>
      <c r="Y1037"/>
      <c r="AA1037"/>
    </row>
    <row r="1038" spans="21:27">
      <c r="U1038"/>
      <c r="V1038"/>
      <c r="W1038"/>
      <c r="X1038"/>
      <c r="Y1038"/>
      <c r="AA1038"/>
    </row>
    <row r="1039" spans="21:27">
      <c r="U1039"/>
      <c r="V1039"/>
      <c r="W1039"/>
      <c r="X1039"/>
      <c r="Y1039"/>
      <c r="AA1039"/>
    </row>
    <row r="1040" spans="21:27">
      <c r="U1040"/>
      <c r="V1040"/>
      <c r="W1040"/>
      <c r="X1040"/>
      <c r="Y1040"/>
      <c r="AA1040"/>
    </row>
    <row r="1041" spans="21:27">
      <c r="U1041"/>
      <c r="V1041"/>
      <c r="W1041"/>
      <c r="X1041"/>
      <c r="Y1041"/>
      <c r="AA1041"/>
    </row>
    <row r="1042" spans="21:27">
      <c r="U1042"/>
      <c r="V1042"/>
      <c r="W1042"/>
      <c r="X1042"/>
      <c r="Y1042"/>
      <c r="AA1042"/>
    </row>
    <row r="1043" spans="21:27">
      <c r="U1043"/>
      <c r="V1043"/>
      <c r="W1043"/>
      <c r="X1043"/>
      <c r="Y1043"/>
      <c r="AA1043"/>
    </row>
    <row r="1044" spans="21:27">
      <c r="U1044"/>
      <c r="V1044"/>
      <c r="W1044"/>
      <c r="X1044"/>
      <c r="Y1044"/>
      <c r="AA1044"/>
    </row>
    <row r="1045" spans="21:27">
      <c r="U1045"/>
      <c r="V1045"/>
      <c r="W1045"/>
      <c r="X1045"/>
      <c r="Y1045"/>
      <c r="AA1045"/>
    </row>
    <row r="1046" spans="21:27">
      <c r="U1046"/>
      <c r="V1046"/>
      <c r="W1046"/>
      <c r="X1046"/>
      <c r="Y1046"/>
      <c r="AA1046"/>
    </row>
    <row r="1047" spans="21:27">
      <c r="U1047"/>
      <c r="V1047"/>
      <c r="W1047"/>
      <c r="X1047"/>
      <c r="Y1047"/>
      <c r="AA1047"/>
    </row>
    <row r="1048" spans="21:27">
      <c r="U1048"/>
      <c r="V1048"/>
      <c r="W1048"/>
      <c r="X1048"/>
      <c r="Y1048"/>
      <c r="AA1048"/>
    </row>
    <row r="1049" spans="21:27">
      <c r="U1049"/>
      <c r="V1049"/>
      <c r="W1049"/>
      <c r="X1049"/>
      <c r="Y1049"/>
      <c r="AA1049"/>
    </row>
    <row r="1050" spans="21:27">
      <c r="U1050"/>
      <c r="V1050"/>
      <c r="W1050"/>
      <c r="X1050"/>
      <c r="Y1050"/>
      <c r="AA1050"/>
    </row>
    <row r="1051" spans="21:27">
      <c r="U1051"/>
      <c r="V1051"/>
      <c r="W1051"/>
      <c r="X1051"/>
      <c r="Y1051"/>
      <c r="AA1051"/>
    </row>
    <row r="1052" spans="21:27">
      <c r="U1052"/>
      <c r="V1052"/>
      <c r="W1052"/>
      <c r="X1052"/>
      <c r="Y1052"/>
      <c r="AA1052"/>
    </row>
    <row r="1053" spans="21:27">
      <c r="U1053"/>
      <c r="V1053"/>
      <c r="W1053"/>
      <c r="X1053"/>
      <c r="Y1053"/>
      <c r="AA1053"/>
    </row>
    <row r="1054" spans="21:27">
      <c r="U1054"/>
      <c r="V1054"/>
      <c r="W1054"/>
      <c r="X1054"/>
      <c r="Y1054"/>
      <c r="AA1054"/>
    </row>
    <row r="1055" spans="21:27">
      <c r="U1055"/>
      <c r="V1055"/>
      <c r="W1055"/>
      <c r="X1055"/>
      <c r="Y1055"/>
      <c r="AA1055"/>
    </row>
    <row r="1056" spans="21:27">
      <c r="U1056"/>
      <c r="V1056"/>
      <c r="W1056"/>
      <c r="X1056"/>
      <c r="Y1056"/>
      <c r="AA1056"/>
    </row>
    <row r="1057" spans="21:27">
      <c r="U1057"/>
      <c r="V1057"/>
      <c r="W1057"/>
      <c r="X1057"/>
      <c r="Y1057"/>
      <c r="AA1057"/>
    </row>
    <row r="1058" spans="21:27">
      <c r="U1058"/>
      <c r="V1058"/>
      <c r="W1058"/>
      <c r="X1058"/>
      <c r="Y1058"/>
      <c r="AA1058"/>
    </row>
    <row r="1059" spans="21:27">
      <c r="U1059"/>
      <c r="V1059"/>
      <c r="W1059"/>
      <c r="X1059"/>
      <c r="Y1059"/>
      <c r="AA1059"/>
    </row>
    <row r="1060" spans="21:27">
      <c r="U1060"/>
      <c r="V1060"/>
      <c r="W1060"/>
      <c r="X1060"/>
      <c r="Y1060"/>
      <c r="AA1060"/>
    </row>
    <row r="1061" spans="21:27">
      <c r="U1061"/>
      <c r="V1061"/>
      <c r="W1061"/>
      <c r="X1061"/>
      <c r="Y1061"/>
      <c r="AA1061"/>
    </row>
    <row r="1062" spans="21:27">
      <c r="U1062"/>
      <c r="V1062"/>
      <c r="W1062"/>
      <c r="X1062"/>
      <c r="Y1062"/>
      <c r="AA1062"/>
    </row>
    <row r="1063" spans="21:27">
      <c r="U1063"/>
      <c r="V1063"/>
      <c r="W1063"/>
      <c r="X1063"/>
      <c r="Y1063"/>
      <c r="AA1063"/>
    </row>
    <row r="1064" spans="21:27">
      <c r="U1064"/>
      <c r="V1064"/>
      <c r="W1064"/>
      <c r="X1064"/>
      <c r="Y1064"/>
      <c r="AA1064"/>
    </row>
    <row r="1065" spans="21:27">
      <c r="U1065"/>
      <c r="V1065"/>
      <c r="W1065"/>
      <c r="X1065"/>
      <c r="Y1065"/>
      <c r="AA1065"/>
    </row>
    <row r="1066" spans="21:27">
      <c r="U1066"/>
      <c r="V1066"/>
      <c r="W1066"/>
      <c r="X1066"/>
      <c r="Y1066"/>
      <c r="AA1066"/>
    </row>
    <row r="1067" spans="21:27">
      <c r="U1067"/>
      <c r="V1067"/>
      <c r="W1067"/>
      <c r="X1067"/>
      <c r="Y1067"/>
      <c r="AA1067"/>
    </row>
    <row r="1068" spans="21:27">
      <c r="U1068"/>
      <c r="V1068"/>
      <c r="W1068"/>
      <c r="X1068"/>
      <c r="Y1068"/>
      <c r="AA1068"/>
    </row>
    <row r="1069" spans="21:27">
      <c r="U1069"/>
      <c r="V1069"/>
      <c r="W1069"/>
      <c r="X1069"/>
      <c r="Y1069"/>
      <c r="AA1069"/>
    </row>
    <row r="1070" spans="21:27">
      <c r="U1070"/>
      <c r="V1070"/>
      <c r="W1070"/>
      <c r="X1070"/>
      <c r="Y1070"/>
      <c r="AA1070"/>
    </row>
    <row r="1071" spans="21:27">
      <c r="U1071"/>
      <c r="V1071"/>
      <c r="W1071"/>
      <c r="X1071"/>
      <c r="Y1071"/>
      <c r="AA1071"/>
    </row>
    <row r="1072" spans="21:27">
      <c r="U1072"/>
      <c r="V1072"/>
      <c r="W1072"/>
      <c r="X1072"/>
      <c r="Y1072"/>
      <c r="AA1072"/>
    </row>
    <row r="1073" spans="21:27">
      <c r="U1073"/>
      <c r="V1073"/>
      <c r="W1073"/>
      <c r="X1073"/>
      <c r="Y1073"/>
      <c r="AA1073"/>
    </row>
    <row r="1074" spans="21:27">
      <c r="U1074"/>
      <c r="V1074"/>
      <c r="W1074"/>
      <c r="X1074"/>
      <c r="Y1074"/>
      <c r="AA1074"/>
    </row>
    <row r="1075" spans="21:27">
      <c r="U1075"/>
      <c r="V1075"/>
      <c r="W1075"/>
      <c r="X1075"/>
      <c r="Y1075"/>
      <c r="AA1075"/>
    </row>
    <row r="1076" spans="21:27">
      <c r="U1076"/>
      <c r="V1076"/>
      <c r="W1076"/>
      <c r="X1076"/>
      <c r="Y1076"/>
      <c r="AA1076"/>
    </row>
    <row r="1077" spans="21:27">
      <c r="U1077"/>
      <c r="V1077"/>
      <c r="W1077"/>
      <c r="X1077"/>
      <c r="Y1077"/>
      <c r="AA1077"/>
    </row>
    <row r="1078" spans="21:27">
      <c r="U1078"/>
      <c r="V1078"/>
      <c r="W1078"/>
      <c r="X1078"/>
      <c r="Y1078"/>
      <c r="AA1078"/>
    </row>
    <row r="1079" spans="21:27">
      <c r="U1079"/>
      <c r="V1079"/>
      <c r="W1079"/>
      <c r="X1079"/>
      <c r="Y1079"/>
      <c r="AA1079"/>
    </row>
    <row r="1080" spans="21:27">
      <c r="U1080"/>
      <c r="V1080"/>
      <c r="W1080"/>
      <c r="X1080"/>
      <c r="Y1080"/>
      <c r="AA1080"/>
    </row>
    <row r="1081" spans="21:27">
      <c r="U1081"/>
      <c r="V1081"/>
      <c r="W1081"/>
      <c r="X1081"/>
      <c r="Y1081"/>
      <c r="AA1081"/>
    </row>
    <row r="1082" spans="21:27">
      <c r="U1082"/>
      <c r="V1082"/>
      <c r="W1082"/>
      <c r="X1082"/>
      <c r="Y1082"/>
      <c r="AA1082"/>
    </row>
    <row r="1083" spans="21:27">
      <c r="U1083"/>
      <c r="V1083"/>
      <c r="W1083"/>
      <c r="X1083"/>
      <c r="Y1083"/>
      <c r="AA1083"/>
    </row>
    <row r="1084" spans="21:27">
      <c r="U1084"/>
      <c r="V1084"/>
      <c r="W1084"/>
      <c r="X1084"/>
      <c r="Y1084"/>
      <c r="AA1084"/>
    </row>
    <row r="1085" spans="21:27">
      <c r="U1085"/>
      <c r="V1085"/>
      <c r="W1085"/>
      <c r="X1085"/>
      <c r="Y1085"/>
      <c r="AA1085"/>
    </row>
    <row r="1086" spans="21:27">
      <c r="U1086"/>
      <c r="V1086"/>
      <c r="W1086"/>
      <c r="X1086"/>
      <c r="Y1086"/>
      <c r="AA1086"/>
    </row>
    <row r="1087" spans="21:27">
      <c r="U1087"/>
      <c r="V1087"/>
      <c r="W1087"/>
      <c r="X1087"/>
      <c r="Y1087"/>
      <c r="AA1087"/>
    </row>
    <row r="1088" spans="21:27">
      <c r="U1088"/>
      <c r="V1088"/>
      <c r="W1088"/>
      <c r="X1088"/>
      <c r="Y1088"/>
      <c r="AA1088"/>
    </row>
    <row r="1089" spans="21:27">
      <c r="U1089"/>
      <c r="V1089"/>
      <c r="W1089"/>
      <c r="X1089"/>
      <c r="Y1089"/>
      <c r="AA1089"/>
    </row>
    <row r="1090" spans="21:27">
      <c r="U1090"/>
      <c r="V1090"/>
      <c r="W1090"/>
      <c r="X1090"/>
      <c r="Y1090"/>
      <c r="AA1090"/>
    </row>
    <row r="1091" spans="21:27">
      <c r="U1091"/>
      <c r="V1091"/>
      <c r="W1091"/>
      <c r="X1091"/>
      <c r="Y1091"/>
      <c r="AA1091"/>
    </row>
    <row r="1092" spans="21:27">
      <c r="U1092"/>
      <c r="V1092"/>
      <c r="W1092"/>
      <c r="X1092"/>
      <c r="Y1092"/>
      <c r="AA1092"/>
    </row>
    <row r="1093" spans="21:27">
      <c r="U1093"/>
      <c r="V1093"/>
      <c r="W1093"/>
      <c r="X1093"/>
      <c r="Y1093"/>
      <c r="AA1093"/>
    </row>
    <row r="1094" spans="21:27">
      <c r="U1094"/>
      <c r="V1094"/>
      <c r="W1094"/>
      <c r="X1094"/>
      <c r="Y1094"/>
      <c r="AA1094"/>
    </row>
    <row r="1095" spans="21:27">
      <c r="U1095"/>
      <c r="V1095"/>
      <c r="W1095"/>
      <c r="X1095"/>
      <c r="Y1095"/>
      <c r="AA1095"/>
    </row>
    <row r="1096" spans="21:27">
      <c r="U1096"/>
      <c r="V1096"/>
      <c r="W1096"/>
      <c r="X1096"/>
      <c r="Y1096"/>
      <c r="AA1096"/>
    </row>
    <row r="1097" spans="21:27">
      <c r="U1097"/>
      <c r="V1097"/>
      <c r="W1097"/>
      <c r="X1097"/>
      <c r="Y1097"/>
      <c r="AA1097"/>
    </row>
    <row r="1098" spans="21:27">
      <c r="U1098"/>
      <c r="V1098"/>
      <c r="W1098"/>
      <c r="X1098"/>
      <c r="Y1098"/>
      <c r="AA1098"/>
    </row>
    <row r="1099" spans="21:27">
      <c r="U1099"/>
      <c r="V1099"/>
      <c r="W1099"/>
      <c r="X1099"/>
      <c r="Y1099"/>
      <c r="AA1099"/>
    </row>
    <row r="1100" spans="21:27">
      <c r="AA1100"/>
    </row>
    <row r="1101" spans="21:27">
      <c r="AA1101"/>
    </row>
    <row r="1102" spans="21:27">
      <c r="AA1102"/>
    </row>
    <row r="1103" spans="21:27">
      <c r="AA1103"/>
    </row>
    <row r="1104" spans="21:27">
      <c r="AA1104"/>
    </row>
    <row r="1105" spans="27:27">
      <c r="AA1105"/>
    </row>
    <row r="1106" spans="27:27">
      <c r="AA1106"/>
    </row>
    <row r="1107" spans="27:27">
      <c r="AA1107"/>
    </row>
    <row r="1108" spans="27:27">
      <c r="AA1108"/>
    </row>
    <row r="1109" spans="27:27">
      <c r="AA1109"/>
    </row>
    <row r="1110" spans="27:27">
      <c r="AA1110"/>
    </row>
    <row r="1111" spans="27:27">
      <c r="AA1111"/>
    </row>
    <row r="1112" spans="27:27">
      <c r="AA1112"/>
    </row>
    <row r="1113" spans="27:27">
      <c r="AA1113"/>
    </row>
    <row r="1114" spans="27:27">
      <c r="AA1114"/>
    </row>
    <row r="1115" spans="27:27">
      <c r="AA1115"/>
    </row>
    <row r="1116" spans="27:27">
      <c r="AA1116"/>
    </row>
    <row r="1117" spans="27:27">
      <c r="AA1117"/>
    </row>
    <row r="1118" spans="27:27">
      <c r="AA1118"/>
    </row>
    <row r="1119" spans="27:27">
      <c r="AA1119"/>
    </row>
    <row r="1120" spans="27:27">
      <c r="AA1120"/>
    </row>
    <row r="1121" spans="27:27">
      <c r="AA1121"/>
    </row>
    <row r="1122" spans="27:27">
      <c r="AA1122"/>
    </row>
    <row r="1123" spans="27:27">
      <c r="AA1123"/>
    </row>
    <row r="1124" spans="27:27">
      <c r="AA1124"/>
    </row>
    <row r="1125" spans="27:27">
      <c r="AA1125"/>
    </row>
    <row r="1126" spans="27:27">
      <c r="AA1126"/>
    </row>
    <row r="1127" spans="27:27">
      <c r="AA1127"/>
    </row>
    <row r="1128" spans="27:27">
      <c r="AA1128"/>
    </row>
    <row r="1129" spans="27:27">
      <c r="AA1129"/>
    </row>
    <row r="1130" spans="27:27">
      <c r="AA1130"/>
    </row>
    <row r="1131" spans="27:27">
      <c r="AA1131"/>
    </row>
    <row r="1132" spans="27:27">
      <c r="AA1132"/>
    </row>
    <row r="1133" spans="27:27">
      <c r="AA1133"/>
    </row>
    <row r="1134" spans="27:27">
      <c r="AA1134"/>
    </row>
    <row r="1135" spans="27:27">
      <c r="AA1135"/>
    </row>
    <row r="1136" spans="27:27">
      <c r="AA1136"/>
    </row>
    <row r="1137" spans="27:27">
      <c r="AA1137"/>
    </row>
    <row r="1138" spans="27:27">
      <c r="AA1138"/>
    </row>
    <row r="1139" spans="27:27">
      <c r="AA1139"/>
    </row>
    <row r="1140" spans="27:27">
      <c r="AA1140"/>
    </row>
    <row r="1141" spans="27:27">
      <c r="AA1141"/>
    </row>
    <row r="1142" spans="27:27">
      <c r="AA1142"/>
    </row>
    <row r="1143" spans="27:27">
      <c r="AA1143"/>
    </row>
    <row r="1144" spans="27:27">
      <c r="AA1144"/>
    </row>
    <row r="1145" spans="27:27">
      <c r="AA1145"/>
    </row>
    <row r="1146" spans="27:27">
      <c r="AA1146"/>
    </row>
    <row r="1147" spans="27:27">
      <c r="AA1147"/>
    </row>
    <row r="1148" spans="27:27">
      <c r="AA1148"/>
    </row>
    <row r="1149" spans="27:27">
      <c r="AA1149"/>
    </row>
    <row r="1150" spans="27:27">
      <c r="AA1150"/>
    </row>
    <row r="1151" spans="27:27">
      <c r="AA1151"/>
    </row>
    <row r="1152" spans="27:27">
      <c r="AA1152"/>
    </row>
    <row r="1153" spans="27:27">
      <c r="AA1153"/>
    </row>
    <row r="1154" spans="27:27">
      <c r="AA1154"/>
    </row>
    <row r="1155" spans="27:27">
      <c r="AA1155"/>
    </row>
    <row r="1156" spans="27:27">
      <c r="AA1156"/>
    </row>
    <row r="1157" spans="27:27">
      <c r="AA1157"/>
    </row>
    <row r="1158" spans="27:27">
      <c r="AA1158"/>
    </row>
    <row r="1159" spans="27:27">
      <c r="AA1159"/>
    </row>
    <row r="1160" spans="27:27">
      <c r="AA1160"/>
    </row>
    <row r="1161" spans="27:27">
      <c r="AA1161"/>
    </row>
    <row r="1162" spans="27:27">
      <c r="AA1162"/>
    </row>
    <row r="1163" spans="27:27">
      <c r="AA1163"/>
    </row>
    <row r="1164" spans="27:27">
      <c r="AA1164"/>
    </row>
    <row r="1165" spans="27:27">
      <c r="AA1165"/>
    </row>
    <row r="1166" spans="27:27">
      <c r="AA1166"/>
    </row>
    <row r="1167" spans="27:27">
      <c r="AA1167"/>
    </row>
    <row r="1168" spans="27:27">
      <c r="AA1168"/>
    </row>
    <row r="1169" spans="27:27">
      <c r="AA1169"/>
    </row>
    <row r="1170" spans="27:27">
      <c r="AA1170"/>
    </row>
    <row r="1171" spans="27:27">
      <c r="AA1171"/>
    </row>
    <row r="1172" spans="27:27">
      <c r="AA1172"/>
    </row>
    <row r="1173" spans="27:27">
      <c r="AA1173"/>
    </row>
    <row r="1174" spans="27:27">
      <c r="AA1174"/>
    </row>
    <row r="1175" spans="27:27">
      <c r="AA1175"/>
    </row>
    <row r="1176" spans="27:27">
      <c r="AA1176"/>
    </row>
    <row r="1177" spans="27:27">
      <c r="AA1177"/>
    </row>
    <row r="1178" spans="27:27">
      <c r="AA1178"/>
    </row>
    <row r="1179" spans="27:27">
      <c r="AA1179"/>
    </row>
    <row r="1180" spans="27:27">
      <c r="AA1180"/>
    </row>
    <row r="1181" spans="27:27">
      <c r="AA1181"/>
    </row>
    <row r="1182" spans="27:27">
      <c r="AA1182"/>
    </row>
    <row r="1183" spans="27:27">
      <c r="AA1183"/>
    </row>
    <row r="1184" spans="27:27">
      <c r="AA1184"/>
    </row>
    <row r="1185" spans="27:27">
      <c r="AA1185"/>
    </row>
    <row r="1186" spans="27:27">
      <c r="AA1186"/>
    </row>
    <row r="1187" spans="27:27">
      <c r="AA1187"/>
    </row>
    <row r="1188" spans="27:27">
      <c r="AA1188"/>
    </row>
    <row r="1189" spans="27:27">
      <c r="AA1189"/>
    </row>
    <row r="1190" spans="27:27">
      <c r="AA1190"/>
    </row>
    <row r="1191" spans="27:27">
      <c r="AA1191"/>
    </row>
    <row r="1192" spans="27:27">
      <c r="AA1192"/>
    </row>
    <row r="1193" spans="27:27">
      <c r="AA1193"/>
    </row>
    <row r="1194" spans="27:27">
      <c r="AA1194"/>
    </row>
    <row r="1195" spans="27:27">
      <c r="AA1195"/>
    </row>
    <row r="1196" spans="27:27">
      <c r="AA1196"/>
    </row>
    <row r="1197" spans="27:27">
      <c r="AA1197"/>
    </row>
    <row r="1198" spans="27:27">
      <c r="AA1198"/>
    </row>
    <row r="1199" spans="27:27">
      <c r="AA1199"/>
    </row>
    <row r="1200" spans="27:27">
      <c r="AA1200"/>
    </row>
    <row r="1201" spans="27:27">
      <c r="AA1201"/>
    </row>
    <row r="1202" spans="27:27">
      <c r="AA1202"/>
    </row>
    <row r="1203" spans="27:27">
      <c r="AA1203"/>
    </row>
    <row r="1204" spans="27:27">
      <c r="AA1204"/>
    </row>
    <row r="1205" spans="27:27">
      <c r="AA1205"/>
    </row>
    <row r="1206" spans="27:27">
      <c r="AA1206"/>
    </row>
    <row r="1207" spans="27:27">
      <c r="AA1207"/>
    </row>
    <row r="1208" spans="27:27">
      <c r="AA1208"/>
    </row>
    <row r="1209" spans="27:27">
      <c r="AA1209"/>
    </row>
    <row r="1210" spans="27:27">
      <c r="AA1210"/>
    </row>
    <row r="1211" spans="27:27">
      <c r="AA1211"/>
    </row>
    <row r="1212" spans="27:27">
      <c r="AA1212"/>
    </row>
    <row r="1213" spans="27:27">
      <c r="AA1213"/>
    </row>
    <row r="1214" spans="27:27">
      <c r="AA1214"/>
    </row>
    <row r="1215" spans="27:27">
      <c r="AA1215"/>
    </row>
    <row r="1216" spans="27:27">
      <c r="AA1216"/>
    </row>
    <row r="1217" spans="27:27">
      <c r="AA1217"/>
    </row>
    <row r="1218" spans="27:27">
      <c r="AA1218"/>
    </row>
    <row r="1219" spans="27:27">
      <c r="AA1219"/>
    </row>
    <row r="1220" spans="27:27">
      <c r="AA1220"/>
    </row>
    <row r="1221" spans="27:27">
      <c r="AA1221"/>
    </row>
    <row r="1222" spans="27:27">
      <c r="AA1222"/>
    </row>
    <row r="1223" spans="27:27">
      <c r="AA1223"/>
    </row>
    <row r="1224" spans="27:27">
      <c r="AA1224"/>
    </row>
    <row r="1225" spans="27:27">
      <c r="AA1225"/>
    </row>
    <row r="1226" spans="27:27">
      <c r="AA1226"/>
    </row>
    <row r="1227" spans="27:27">
      <c r="AA1227"/>
    </row>
    <row r="1228" spans="27:27">
      <c r="AA1228"/>
    </row>
    <row r="1229" spans="27:27">
      <c r="AA1229"/>
    </row>
    <row r="1230" spans="27:27">
      <c r="AA1230"/>
    </row>
    <row r="1231" spans="27:27">
      <c r="AA1231"/>
    </row>
    <row r="1232" spans="27:27">
      <c r="AA1232"/>
    </row>
    <row r="1233" spans="27:27">
      <c r="AA1233"/>
    </row>
    <row r="1234" spans="27:27">
      <c r="AA1234"/>
    </row>
    <row r="1235" spans="27:27">
      <c r="AA1235"/>
    </row>
    <row r="1236" spans="27:27">
      <c r="AA1236"/>
    </row>
    <row r="1237" spans="27:27">
      <c r="AA1237"/>
    </row>
    <row r="1238" spans="27:27">
      <c r="AA1238"/>
    </row>
    <row r="1239" spans="27:27">
      <c r="AA1239"/>
    </row>
    <row r="1240" spans="27:27">
      <c r="AA1240"/>
    </row>
    <row r="1241" spans="27:27">
      <c r="AA1241"/>
    </row>
    <row r="1242" spans="27:27">
      <c r="AA1242"/>
    </row>
    <row r="1243" spans="27:27">
      <c r="AA1243"/>
    </row>
    <row r="1244" spans="27:27">
      <c r="AA1244"/>
    </row>
    <row r="1245" spans="27:27">
      <c r="AA1245"/>
    </row>
    <row r="1246" spans="27:27">
      <c r="AA1246"/>
    </row>
    <row r="1247" spans="27:27">
      <c r="AA1247"/>
    </row>
    <row r="1248" spans="27:27">
      <c r="AA1248"/>
    </row>
    <row r="1249" spans="27:27">
      <c r="AA1249"/>
    </row>
    <row r="1250" spans="27:27">
      <c r="AA1250"/>
    </row>
    <row r="1251" spans="27:27">
      <c r="AA1251"/>
    </row>
    <row r="1252" spans="27:27">
      <c r="AA1252"/>
    </row>
    <row r="1253" spans="27:27">
      <c r="AA1253"/>
    </row>
    <row r="1254" spans="27:27">
      <c r="AA1254"/>
    </row>
    <row r="1255" spans="27:27">
      <c r="AA1255"/>
    </row>
    <row r="1256" spans="27:27">
      <c r="AA1256"/>
    </row>
    <row r="1257" spans="27:27">
      <c r="AA1257"/>
    </row>
    <row r="1258" spans="27:27">
      <c r="AA1258"/>
    </row>
    <row r="1259" spans="27:27">
      <c r="AA1259"/>
    </row>
    <row r="1260" spans="27:27">
      <c r="AA1260"/>
    </row>
    <row r="1261" spans="27:27">
      <c r="AA1261"/>
    </row>
    <row r="1262" spans="27:27">
      <c r="AA1262"/>
    </row>
    <row r="1263" spans="27:27">
      <c r="AA1263"/>
    </row>
    <row r="1264" spans="27:27">
      <c r="AA1264"/>
    </row>
    <row r="1265" spans="27:27">
      <c r="AA1265"/>
    </row>
    <row r="1266" spans="27:27">
      <c r="AA1266"/>
    </row>
    <row r="1267" spans="27:27">
      <c r="AA1267"/>
    </row>
    <row r="1268" spans="27:27">
      <c r="AA1268"/>
    </row>
    <row r="1269" spans="27:27">
      <c r="AA1269"/>
    </row>
    <row r="1270" spans="27:27">
      <c r="AA1270"/>
    </row>
    <row r="1271" spans="27:27">
      <c r="AA1271"/>
    </row>
    <row r="1272" spans="27:27">
      <c r="AA1272"/>
    </row>
    <row r="1273" spans="27:27">
      <c r="AA1273"/>
    </row>
    <row r="1274" spans="27:27">
      <c r="AA1274"/>
    </row>
    <row r="1275" spans="27:27">
      <c r="AA1275"/>
    </row>
    <row r="1276" spans="27:27">
      <c r="AA1276"/>
    </row>
    <row r="1277" spans="27:27">
      <c r="AA1277"/>
    </row>
    <row r="1278" spans="27:27">
      <c r="AA1278"/>
    </row>
    <row r="1279" spans="27:27">
      <c r="AA1279"/>
    </row>
    <row r="1280" spans="27:27">
      <c r="AA1280"/>
    </row>
    <row r="1281" spans="27:27">
      <c r="AA1281"/>
    </row>
    <row r="1282" spans="27:27">
      <c r="AA1282"/>
    </row>
    <row r="1283" spans="27:27">
      <c r="AA1283"/>
    </row>
    <row r="1284" spans="27:27">
      <c r="AA1284"/>
    </row>
    <row r="1285" spans="27:27">
      <c r="AA1285"/>
    </row>
    <row r="1286" spans="27:27">
      <c r="AA1286"/>
    </row>
    <row r="1287" spans="27:27">
      <c r="AA1287"/>
    </row>
    <row r="1288" spans="27:27">
      <c r="AA1288"/>
    </row>
    <row r="1289" spans="27:27">
      <c r="AA1289"/>
    </row>
    <row r="1290" spans="27:27">
      <c r="AA1290"/>
    </row>
    <row r="1291" spans="27:27">
      <c r="AA1291"/>
    </row>
    <row r="1292" spans="27:27">
      <c r="AA1292"/>
    </row>
    <row r="1293" spans="27:27">
      <c r="AA1293"/>
    </row>
    <row r="1294" spans="27:27">
      <c r="AA1294"/>
    </row>
    <row r="1295" spans="27:27">
      <c r="AA1295"/>
    </row>
    <row r="1296" spans="27:27">
      <c r="AA1296"/>
    </row>
    <row r="1297" spans="27:27">
      <c r="AA1297"/>
    </row>
    <row r="1298" spans="27:27">
      <c r="AA1298"/>
    </row>
    <row r="1299" spans="27:27">
      <c r="AA1299"/>
    </row>
    <row r="1300" spans="27:27">
      <c r="AA1300"/>
    </row>
    <row r="1301" spans="27:27">
      <c r="AA1301"/>
    </row>
    <row r="1302" spans="27:27">
      <c r="AA1302"/>
    </row>
    <row r="1303" spans="27:27">
      <c r="AA1303"/>
    </row>
    <row r="1304" spans="27:27">
      <c r="AA1304"/>
    </row>
    <row r="1305" spans="27:27">
      <c r="AA1305"/>
    </row>
    <row r="1306" spans="27:27">
      <c r="AA1306"/>
    </row>
    <row r="1307" spans="27:27">
      <c r="AA1307"/>
    </row>
    <row r="1308" spans="27:27">
      <c r="AA1308"/>
    </row>
    <row r="1309" spans="27:27">
      <c r="AA1309"/>
    </row>
    <row r="1310" spans="27:27">
      <c r="AA1310"/>
    </row>
    <row r="1311" spans="27:27">
      <c r="AA1311"/>
    </row>
    <row r="1312" spans="27:27">
      <c r="AA1312"/>
    </row>
    <row r="1313" spans="27:27">
      <c r="AA1313"/>
    </row>
    <row r="1314" spans="27:27">
      <c r="AA1314"/>
    </row>
    <row r="1315" spans="27:27">
      <c r="AA1315"/>
    </row>
    <row r="1316" spans="27:27">
      <c r="AA1316"/>
    </row>
    <row r="1317" spans="27:27">
      <c r="AA1317"/>
    </row>
    <row r="1318" spans="27:27">
      <c r="AA1318"/>
    </row>
    <row r="1319" spans="27:27">
      <c r="AA1319"/>
    </row>
    <row r="1320" spans="27:27">
      <c r="AA1320"/>
    </row>
    <row r="1321" spans="27:27">
      <c r="AA1321"/>
    </row>
    <row r="1322" spans="27:27">
      <c r="AA1322"/>
    </row>
    <row r="1323" spans="27:27">
      <c r="AA1323"/>
    </row>
    <row r="1324" spans="27:27">
      <c r="AA1324"/>
    </row>
    <row r="1325" spans="27:27">
      <c r="AA1325"/>
    </row>
    <row r="1326" spans="27:27">
      <c r="AA1326"/>
    </row>
    <row r="1327" spans="27:27">
      <c r="AA1327"/>
    </row>
    <row r="1328" spans="27:27">
      <c r="AA1328"/>
    </row>
    <row r="1329" spans="27:27">
      <c r="AA1329"/>
    </row>
    <row r="1330" spans="27:27">
      <c r="AA1330"/>
    </row>
    <row r="1331" spans="27:27">
      <c r="AA1331"/>
    </row>
    <row r="1332" spans="27:27">
      <c r="AA1332"/>
    </row>
    <row r="1333" spans="27:27">
      <c r="AA1333"/>
    </row>
    <row r="1334" spans="27:27">
      <c r="AA1334"/>
    </row>
    <row r="1335" spans="27:27">
      <c r="AA1335"/>
    </row>
    <row r="1336" spans="27:27">
      <c r="AA1336"/>
    </row>
    <row r="1337" spans="27:27">
      <c r="AA1337"/>
    </row>
    <row r="1338" spans="27:27">
      <c r="AA1338"/>
    </row>
    <row r="1339" spans="27:27">
      <c r="AA1339"/>
    </row>
    <row r="1340" spans="27:27">
      <c r="AA1340"/>
    </row>
    <row r="1341" spans="27:27">
      <c r="AA1341"/>
    </row>
    <row r="1342" spans="27:27">
      <c r="AA1342"/>
    </row>
    <row r="1343" spans="27:27">
      <c r="AA1343"/>
    </row>
    <row r="1344" spans="27:27">
      <c r="AA1344"/>
    </row>
    <row r="1345" spans="27:27">
      <c r="AA1345"/>
    </row>
    <row r="1346" spans="27:27">
      <c r="AA1346"/>
    </row>
    <row r="1347" spans="27:27">
      <c r="AA1347"/>
    </row>
    <row r="1348" spans="27:27">
      <c r="AA1348"/>
    </row>
    <row r="1349" spans="27:27">
      <c r="AA1349"/>
    </row>
    <row r="1350" spans="27:27">
      <c r="AA1350"/>
    </row>
    <row r="1351" spans="27:27">
      <c r="AA1351"/>
    </row>
    <row r="1352" spans="27:27">
      <c r="AA1352"/>
    </row>
    <row r="1353" spans="27:27">
      <c r="AA1353"/>
    </row>
    <row r="1354" spans="27:27">
      <c r="AA1354"/>
    </row>
    <row r="1355" spans="27:27">
      <c r="AA1355"/>
    </row>
    <row r="1356" spans="27:27">
      <c r="AA1356"/>
    </row>
    <row r="1357" spans="27:27">
      <c r="AA1357"/>
    </row>
    <row r="1358" spans="27:27">
      <c r="AA1358"/>
    </row>
    <row r="1359" spans="27:27">
      <c r="AA1359"/>
    </row>
    <row r="1360" spans="27:27">
      <c r="AA1360"/>
    </row>
    <row r="1361" spans="27:27">
      <c r="AA1361"/>
    </row>
    <row r="1362" spans="27:27">
      <c r="AA1362"/>
    </row>
    <row r="1363" spans="27:27">
      <c r="AA1363"/>
    </row>
    <row r="1364" spans="27:27">
      <c r="AA1364"/>
    </row>
    <row r="1365" spans="27:27">
      <c r="AA1365"/>
    </row>
    <row r="1366" spans="27:27">
      <c r="AA1366"/>
    </row>
    <row r="1367" spans="27:27">
      <c r="AA1367"/>
    </row>
    <row r="1368" spans="27:27">
      <c r="AA1368"/>
    </row>
    <row r="1369" spans="27:27">
      <c r="AA1369"/>
    </row>
    <row r="1370" spans="27:27">
      <c r="AA1370"/>
    </row>
    <row r="1371" spans="27:27">
      <c r="AA1371"/>
    </row>
    <row r="1372" spans="27:27">
      <c r="AA1372"/>
    </row>
    <row r="1373" spans="27:27">
      <c r="AA1373"/>
    </row>
    <row r="1374" spans="27:27">
      <c r="AA1374"/>
    </row>
    <row r="1375" spans="27:27">
      <c r="AA1375"/>
    </row>
    <row r="1376" spans="27:27">
      <c r="AA1376"/>
    </row>
    <row r="1377" spans="27:27">
      <c r="AA1377"/>
    </row>
    <row r="1378" spans="27:27">
      <c r="AA1378"/>
    </row>
    <row r="1379" spans="27:27">
      <c r="AA1379"/>
    </row>
    <row r="1380" spans="27:27">
      <c r="AA1380"/>
    </row>
    <row r="1381" spans="27:27">
      <c r="AA1381"/>
    </row>
    <row r="1382" spans="27:27">
      <c r="AA1382"/>
    </row>
    <row r="1383" spans="27:27">
      <c r="AA1383"/>
    </row>
    <row r="1384" spans="27:27">
      <c r="AA1384"/>
    </row>
    <row r="1385" spans="27:27">
      <c r="AA1385"/>
    </row>
    <row r="1386" spans="27:27">
      <c r="AA1386"/>
    </row>
    <row r="1387" spans="27:27">
      <c r="AA1387"/>
    </row>
    <row r="1388" spans="27:27">
      <c r="AA1388"/>
    </row>
    <row r="1389" spans="27:27">
      <c r="AA1389"/>
    </row>
    <row r="1390" spans="27:27">
      <c r="AA1390"/>
    </row>
    <row r="1391" spans="27:27">
      <c r="AA1391"/>
    </row>
    <row r="1392" spans="27:27">
      <c r="AA1392"/>
    </row>
    <row r="1393" spans="27:27">
      <c r="AA1393"/>
    </row>
    <row r="1394" spans="27:27">
      <c r="AA1394"/>
    </row>
    <row r="1395" spans="27:27">
      <c r="AA1395"/>
    </row>
    <row r="1396" spans="27:27">
      <c r="AA1396"/>
    </row>
    <row r="1397" spans="27:27">
      <c r="AA1397"/>
    </row>
    <row r="1398" spans="27:27">
      <c r="AA1398"/>
    </row>
    <row r="1399" spans="27:27">
      <c r="AA1399"/>
    </row>
    <row r="1400" spans="27:27">
      <c r="AA1400"/>
    </row>
    <row r="1401" spans="27:27">
      <c r="AA1401"/>
    </row>
    <row r="1402" spans="27:27">
      <c r="AA1402"/>
    </row>
    <row r="1403" spans="27:27">
      <c r="AA1403"/>
    </row>
    <row r="1404" spans="27:27">
      <c r="AA1404"/>
    </row>
    <row r="1405" spans="27:27">
      <c r="AA1405"/>
    </row>
    <row r="1406" spans="27:27">
      <c r="AA1406"/>
    </row>
    <row r="1407" spans="27:27">
      <c r="AA1407"/>
    </row>
    <row r="1408" spans="27:27">
      <c r="AA1408"/>
    </row>
    <row r="1409" spans="27:27">
      <c r="AA1409"/>
    </row>
    <row r="1410" spans="27:27">
      <c r="AA1410"/>
    </row>
    <row r="1411" spans="27:27">
      <c r="AA1411"/>
    </row>
    <row r="1412" spans="27:27">
      <c r="AA1412"/>
    </row>
    <row r="1413" spans="27:27">
      <c r="AA1413"/>
    </row>
    <row r="1414" spans="27:27">
      <c r="AA1414"/>
    </row>
    <row r="1415" spans="27:27">
      <c r="AA1415"/>
    </row>
    <row r="1416" spans="27:27">
      <c r="AA1416"/>
    </row>
    <row r="1417" spans="27:27">
      <c r="AA1417"/>
    </row>
    <row r="1418" spans="27:27">
      <c r="AA1418"/>
    </row>
    <row r="1419" spans="27:27">
      <c r="AA1419"/>
    </row>
    <row r="1420" spans="27:27">
      <c r="AA1420"/>
    </row>
    <row r="1421" spans="27:27">
      <c r="AA1421"/>
    </row>
    <row r="1422" spans="27:27">
      <c r="AA1422"/>
    </row>
    <row r="1423" spans="27:27">
      <c r="AA1423"/>
    </row>
    <row r="1424" spans="27:27">
      <c r="AA1424"/>
    </row>
    <row r="1425" spans="27:27">
      <c r="AA1425"/>
    </row>
    <row r="1426" spans="27:27">
      <c r="AA1426"/>
    </row>
    <row r="1427" spans="27:27">
      <c r="AA1427"/>
    </row>
    <row r="1428" spans="27:27">
      <c r="AA1428"/>
    </row>
    <row r="1429" spans="27:27">
      <c r="AA1429"/>
    </row>
    <row r="1430" spans="27:27">
      <c r="AA1430"/>
    </row>
    <row r="1431" spans="27:27">
      <c r="AA1431"/>
    </row>
    <row r="1432" spans="27:27">
      <c r="AA1432"/>
    </row>
    <row r="1433" spans="27:27">
      <c r="AA1433"/>
    </row>
    <row r="1434" spans="27:27">
      <c r="AA1434"/>
    </row>
    <row r="1435" spans="27:27">
      <c r="AA1435"/>
    </row>
    <row r="1436" spans="27:27">
      <c r="AA1436"/>
    </row>
    <row r="1437" spans="27:27">
      <c r="AA1437"/>
    </row>
    <row r="1438" spans="27:27">
      <c r="AA1438"/>
    </row>
    <row r="1439" spans="27:27">
      <c r="AA1439"/>
    </row>
    <row r="1440" spans="27:27">
      <c r="AA1440"/>
    </row>
    <row r="1441" spans="27:27">
      <c r="AA1441"/>
    </row>
    <row r="1442" spans="27:27">
      <c r="AA1442"/>
    </row>
    <row r="1443" spans="27:27">
      <c r="AA1443"/>
    </row>
    <row r="1444" spans="27:27">
      <c r="AA1444"/>
    </row>
    <row r="1445" spans="27:27">
      <c r="AA1445"/>
    </row>
    <row r="1446" spans="27:27">
      <c r="AA1446"/>
    </row>
    <row r="1447" spans="27:27">
      <c r="AA1447"/>
    </row>
    <row r="1448" spans="27:27">
      <c r="AA1448"/>
    </row>
    <row r="1449" spans="27:27">
      <c r="AA1449"/>
    </row>
    <row r="1450" spans="27:27">
      <c r="AA1450"/>
    </row>
    <row r="1451" spans="27:27">
      <c r="AA1451"/>
    </row>
    <row r="1452" spans="27:27">
      <c r="AA1452"/>
    </row>
    <row r="1453" spans="27:27">
      <c r="AA1453"/>
    </row>
    <row r="1454" spans="27:27">
      <c r="AA1454"/>
    </row>
    <row r="1455" spans="27:27">
      <c r="AA1455"/>
    </row>
    <row r="1456" spans="27:27">
      <c r="AA1456"/>
    </row>
    <row r="1457" spans="27:27">
      <c r="AA1457"/>
    </row>
    <row r="1458" spans="27:27">
      <c r="AA1458"/>
    </row>
    <row r="1459" spans="27:27">
      <c r="AA1459"/>
    </row>
    <row r="1460" spans="27:27">
      <c r="AA1460"/>
    </row>
    <row r="1461" spans="27:27">
      <c r="AA1461"/>
    </row>
    <row r="1462" spans="27:27">
      <c r="AA1462"/>
    </row>
    <row r="1463" spans="27:27">
      <c r="AA1463"/>
    </row>
    <row r="1464" spans="27:27">
      <c r="AA1464"/>
    </row>
    <row r="1465" spans="27:27">
      <c r="AA1465"/>
    </row>
    <row r="1466" spans="27:27">
      <c r="AA1466"/>
    </row>
    <row r="1467" spans="27:27">
      <c r="AA1467"/>
    </row>
    <row r="1468" spans="27:27">
      <c r="AA1468"/>
    </row>
    <row r="1469" spans="27:27">
      <c r="AA1469"/>
    </row>
    <row r="1470" spans="27:27">
      <c r="AA1470"/>
    </row>
    <row r="1471" spans="27:27">
      <c r="AA1471"/>
    </row>
    <row r="1472" spans="27:27">
      <c r="AA1472"/>
    </row>
    <row r="1473" spans="27:27">
      <c r="AA1473"/>
    </row>
    <row r="1474" spans="27:27">
      <c r="AA1474"/>
    </row>
    <row r="1475" spans="27:27">
      <c r="AA1475"/>
    </row>
    <row r="1476" spans="27:27">
      <c r="AA1476"/>
    </row>
    <row r="1477" spans="27:27">
      <c r="AA1477"/>
    </row>
    <row r="1478" spans="27:27">
      <c r="AA1478"/>
    </row>
    <row r="1479" spans="27:27">
      <c r="AA1479"/>
    </row>
    <row r="1480" spans="27:27">
      <c r="AA1480"/>
    </row>
    <row r="1481" spans="27:27">
      <c r="AA1481"/>
    </row>
    <row r="1482" spans="27:27">
      <c r="AA1482"/>
    </row>
    <row r="1483" spans="27:27">
      <c r="AA1483"/>
    </row>
    <row r="1484" spans="27:27">
      <c r="AA1484"/>
    </row>
    <row r="1485" spans="27:27">
      <c r="AA1485"/>
    </row>
    <row r="1486" spans="27:27">
      <c r="AA1486"/>
    </row>
    <row r="1487" spans="27:27">
      <c r="AA1487"/>
    </row>
    <row r="1488" spans="27:27">
      <c r="AA1488"/>
    </row>
    <row r="1489" spans="27:27">
      <c r="AA1489"/>
    </row>
    <row r="1490" spans="27:27">
      <c r="AA1490"/>
    </row>
    <row r="1491" spans="27:27">
      <c r="AA1491"/>
    </row>
    <row r="1492" spans="27:27">
      <c r="AA1492"/>
    </row>
    <row r="1493" spans="27:27">
      <c r="AA1493"/>
    </row>
    <row r="1494" spans="27:27">
      <c r="AA1494"/>
    </row>
    <row r="1495" spans="27:27">
      <c r="AA1495"/>
    </row>
    <row r="1496" spans="27:27">
      <c r="AA1496"/>
    </row>
    <row r="1497" spans="27:27">
      <c r="AA1497"/>
    </row>
    <row r="1498" spans="27:27">
      <c r="AA1498"/>
    </row>
    <row r="1499" spans="27:27">
      <c r="AA1499"/>
    </row>
    <row r="1500" spans="27:27">
      <c r="AA1500"/>
    </row>
    <row r="1501" spans="27:27">
      <c r="AA1501"/>
    </row>
    <row r="1502" spans="27:27">
      <c r="AA1502"/>
    </row>
    <row r="1503" spans="27:27">
      <c r="AA1503"/>
    </row>
    <row r="1504" spans="27:27">
      <c r="AA1504"/>
    </row>
    <row r="1505" spans="27:27">
      <c r="AA1505"/>
    </row>
    <row r="1506" spans="27:27">
      <c r="AA1506"/>
    </row>
    <row r="1507" spans="27:27">
      <c r="AA1507"/>
    </row>
    <row r="1508" spans="27:27">
      <c r="AA1508"/>
    </row>
    <row r="1509" spans="27:27">
      <c r="AA1509"/>
    </row>
    <row r="1510" spans="27:27">
      <c r="AA1510"/>
    </row>
    <row r="1511" spans="27:27">
      <c r="AA1511"/>
    </row>
    <row r="1512" spans="27:27">
      <c r="AA1512"/>
    </row>
    <row r="1513" spans="27:27">
      <c r="AA1513"/>
    </row>
    <row r="1514" spans="27:27">
      <c r="AA1514"/>
    </row>
    <row r="1515" spans="27:27">
      <c r="AA1515"/>
    </row>
    <row r="1516" spans="27:27">
      <c r="AA1516"/>
    </row>
    <row r="1517" spans="27:27">
      <c r="AA1517"/>
    </row>
    <row r="1518" spans="27:27">
      <c r="AA1518"/>
    </row>
    <row r="1519" spans="27:27">
      <c r="AA1519"/>
    </row>
    <row r="1520" spans="27:27">
      <c r="AA1520"/>
    </row>
    <row r="1521" spans="27:27">
      <c r="AA1521"/>
    </row>
    <row r="1522" spans="27:27">
      <c r="AA1522"/>
    </row>
    <row r="1523" spans="27:27">
      <c r="AA1523"/>
    </row>
    <row r="1524" spans="27:27">
      <c r="AA1524"/>
    </row>
    <row r="1525" spans="27:27">
      <c r="AA1525"/>
    </row>
    <row r="1526" spans="27:27">
      <c r="AA1526"/>
    </row>
    <row r="1527" spans="27:27">
      <c r="AA1527"/>
    </row>
    <row r="1528" spans="27:27">
      <c r="AA1528"/>
    </row>
    <row r="1529" spans="27:27">
      <c r="AA1529"/>
    </row>
    <row r="1530" spans="27:27">
      <c r="AA1530"/>
    </row>
    <row r="1531" spans="27:27">
      <c r="AA1531"/>
    </row>
    <row r="1532" spans="27:27">
      <c r="AA1532"/>
    </row>
    <row r="1533" spans="27:27">
      <c r="AA1533"/>
    </row>
    <row r="1534" spans="27:27">
      <c r="AA1534"/>
    </row>
    <row r="1535" spans="27:27">
      <c r="AA1535"/>
    </row>
    <row r="1536" spans="27:27">
      <c r="AA1536"/>
    </row>
    <row r="1537" spans="27:27">
      <c r="AA1537"/>
    </row>
    <row r="1538" spans="27:27">
      <c r="AA1538"/>
    </row>
    <row r="1539" spans="27:27">
      <c r="AA1539"/>
    </row>
    <row r="1540" spans="27:27">
      <c r="AA1540"/>
    </row>
    <row r="1541" spans="27:27">
      <c r="AA1541"/>
    </row>
    <row r="1542" spans="27:27">
      <c r="AA1542"/>
    </row>
    <row r="1543" spans="27:27">
      <c r="AA1543"/>
    </row>
    <row r="1544" spans="27:27">
      <c r="AA1544"/>
    </row>
    <row r="1545" spans="27:27">
      <c r="AA1545"/>
    </row>
    <row r="1546" spans="27:27">
      <c r="AA1546"/>
    </row>
    <row r="1547" spans="27:27">
      <c r="AA1547"/>
    </row>
    <row r="1548" spans="27:27">
      <c r="AA1548"/>
    </row>
    <row r="1549" spans="27:27">
      <c r="AA1549"/>
    </row>
    <row r="1550" spans="27:27">
      <c r="AA1550"/>
    </row>
    <row r="1551" spans="27:27">
      <c r="AA1551"/>
    </row>
    <row r="1552" spans="27:27">
      <c r="AA1552"/>
    </row>
    <row r="1553" spans="27:27">
      <c r="AA1553"/>
    </row>
    <row r="1554" spans="27:27">
      <c r="AA1554"/>
    </row>
    <row r="1555" spans="27:27">
      <c r="AA1555"/>
    </row>
    <row r="1556" spans="27:27">
      <c r="AA1556"/>
    </row>
    <row r="1557" spans="27:27">
      <c r="AA1557"/>
    </row>
    <row r="1558" spans="27:27">
      <c r="AA1558"/>
    </row>
    <row r="1559" spans="27:27">
      <c r="AA1559"/>
    </row>
    <row r="1560" spans="27:27">
      <c r="AA1560"/>
    </row>
    <row r="1561" spans="27:27">
      <c r="AA1561"/>
    </row>
    <row r="1562" spans="27:27">
      <c r="AA1562"/>
    </row>
    <row r="1563" spans="27:27">
      <c r="AA1563"/>
    </row>
    <row r="1564" spans="27:27">
      <c r="AA1564"/>
    </row>
    <row r="1565" spans="27:27">
      <c r="AA1565"/>
    </row>
    <row r="1566" spans="27:27">
      <c r="AA1566"/>
    </row>
    <row r="1567" spans="27:27">
      <c r="AA1567"/>
    </row>
    <row r="1568" spans="27:27">
      <c r="AA1568"/>
    </row>
    <row r="1569" spans="27:27">
      <c r="AA1569"/>
    </row>
    <row r="1570" spans="27:27">
      <c r="AA1570"/>
    </row>
    <row r="1571" spans="27:27">
      <c r="AA1571"/>
    </row>
    <row r="1572" spans="27:27">
      <c r="AA1572"/>
    </row>
    <row r="1573" spans="27:27">
      <c r="AA1573"/>
    </row>
    <row r="1574" spans="27:27">
      <c r="AA1574"/>
    </row>
    <row r="1575" spans="27:27">
      <c r="AA1575"/>
    </row>
    <row r="1576" spans="27:27">
      <c r="AA1576"/>
    </row>
    <row r="1577" spans="27:27">
      <c r="AA1577"/>
    </row>
    <row r="1578" spans="27:27">
      <c r="AA1578"/>
    </row>
    <row r="1579" spans="27:27">
      <c r="AA1579"/>
    </row>
    <row r="1580" spans="27:27">
      <c r="AA1580"/>
    </row>
    <row r="1581" spans="27:27">
      <c r="AA1581"/>
    </row>
    <row r="1582" spans="27:27">
      <c r="AA1582"/>
    </row>
    <row r="1583" spans="27:27">
      <c r="AA1583"/>
    </row>
    <row r="1584" spans="27:27">
      <c r="AA1584"/>
    </row>
    <row r="1585" spans="27:27">
      <c r="AA1585"/>
    </row>
    <row r="1586" spans="27:27">
      <c r="AA1586"/>
    </row>
    <row r="1587" spans="27:27">
      <c r="AA1587"/>
    </row>
    <row r="1588" spans="27:27">
      <c r="AA1588"/>
    </row>
    <row r="1589" spans="27:27">
      <c r="AA1589"/>
    </row>
    <row r="1590" spans="27:27">
      <c r="AA1590"/>
    </row>
    <row r="1591" spans="27:27">
      <c r="AA1591"/>
    </row>
    <row r="1592" spans="27:27">
      <c r="AA1592"/>
    </row>
    <row r="1593" spans="27:27">
      <c r="AA1593"/>
    </row>
    <row r="1594" spans="27:27">
      <c r="AA1594"/>
    </row>
    <row r="1595" spans="27:27">
      <c r="AA1595"/>
    </row>
    <row r="1596" spans="27:27">
      <c r="AA1596"/>
    </row>
    <row r="1597" spans="27:27">
      <c r="AA1597"/>
    </row>
    <row r="1598" spans="27:27">
      <c r="AA1598"/>
    </row>
    <row r="1599" spans="27:27">
      <c r="AA1599"/>
    </row>
    <row r="1600" spans="27:27">
      <c r="AA1600"/>
    </row>
    <row r="1601" spans="27:27">
      <c r="AA1601"/>
    </row>
    <row r="1602" spans="27:27">
      <c r="AA1602"/>
    </row>
    <row r="1603" spans="27:27">
      <c r="AA1603"/>
    </row>
    <row r="1604" spans="27:27">
      <c r="AA1604"/>
    </row>
    <row r="1605" spans="27:27">
      <c r="AA1605"/>
    </row>
    <row r="1606" spans="27:27">
      <c r="AA1606"/>
    </row>
    <row r="1607" spans="27:27">
      <c r="AA1607"/>
    </row>
    <row r="1608" spans="27:27">
      <c r="AA1608"/>
    </row>
    <row r="1609" spans="27:27">
      <c r="AA1609"/>
    </row>
    <row r="1610" spans="27:27">
      <c r="AA1610"/>
    </row>
    <row r="1611" spans="27:27">
      <c r="AA1611"/>
    </row>
    <row r="1612" spans="27:27">
      <c r="AA1612"/>
    </row>
    <row r="1613" spans="27:27">
      <c r="AA1613"/>
    </row>
    <row r="1614" spans="27:27">
      <c r="AA1614"/>
    </row>
    <row r="1615" spans="27:27">
      <c r="AA1615"/>
    </row>
    <row r="1616" spans="27:27">
      <c r="AA1616"/>
    </row>
    <row r="1617" spans="27:27">
      <c r="AA1617"/>
    </row>
    <row r="1618" spans="27:27">
      <c r="AA1618"/>
    </row>
    <row r="1619" spans="27:27">
      <c r="AA1619"/>
    </row>
    <row r="1620" spans="27:27">
      <c r="AA1620"/>
    </row>
    <row r="1621" spans="27:27">
      <c r="AA1621"/>
    </row>
    <row r="1622" spans="27:27">
      <c r="AA1622"/>
    </row>
    <row r="1623" spans="27:27">
      <c r="AA1623"/>
    </row>
    <row r="1624" spans="27:27">
      <c r="AA1624"/>
    </row>
    <row r="1625" spans="27:27">
      <c r="AA1625"/>
    </row>
    <row r="1626" spans="27:27">
      <c r="AA1626"/>
    </row>
    <row r="1627" spans="27:27">
      <c r="AA1627"/>
    </row>
    <row r="1628" spans="27:27">
      <c r="AA1628"/>
    </row>
    <row r="1629" spans="27:27">
      <c r="AA1629"/>
    </row>
    <row r="1630" spans="27:27">
      <c r="AA1630"/>
    </row>
    <row r="1631" spans="27:27">
      <c r="AA1631"/>
    </row>
    <row r="1632" spans="27:27">
      <c r="AA1632"/>
    </row>
    <row r="1633" spans="27:27">
      <c r="AA1633"/>
    </row>
    <row r="1634" spans="27:27">
      <c r="AA1634"/>
    </row>
    <row r="1635" spans="27:27">
      <c r="AA1635"/>
    </row>
    <row r="1636" spans="27:27">
      <c r="AA1636"/>
    </row>
    <row r="1637" spans="27:27">
      <c r="AA1637"/>
    </row>
    <row r="1638" spans="27:27">
      <c r="AA1638"/>
    </row>
    <row r="1639" spans="27:27">
      <c r="AA1639"/>
    </row>
    <row r="1640" spans="27:27">
      <c r="AA1640"/>
    </row>
    <row r="1641" spans="27:27">
      <c r="AA1641"/>
    </row>
    <row r="1642" spans="27:27">
      <c r="AA1642"/>
    </row>
    <row r="1643" spans="27:27">
      <c r="AA1643"/>
    </row>
    <row r="1644" spans="27:27">
      <c r="AA1644"/>
    </row>
    <row r="1645" spans="27:27">
      <c r="AA1645"/>
    </row>
    <row r="1646" spans="27:27">
      <c r="AA1646"/>
    </row>
    <row r="1647" spans="27:27">
      <c r="AA1647"/>
    </row>
    <row r="1648" spans="27:27">
      <c r="AA1648"/>
    </row>
    <row r="1649" spans="27:27">
      <c r="AA1649"/>
    </row>
    <row r="1650" spans="27:27">
      <c r="AA1650"/>
    </row>
    <row r="1651" spans="27:27">
      <c r="AA1651"/>
    </row>
    <row r="1652" spans="27:27">
      <c r="AA1652"/>
    </row>
    <row r="1653" spans="27:27">
      <c r="AA1653"/>
    </row>
    <row r="1654" spans="27:27">
      <c r="AA1654"/>
    </row>
    <row r="1655" spans="27:27">
      <c r="AA1655"/>
    </row>
    <row r="1656" spans="27:27">
      <c r="AA1656"/>
    </row>
    <row r="1657" spans="27:27">
      <c r="AA1657"/>
    </row>
    <row r="1658" spans="27:27">
      <c r="AA1658"/>
    </row>
    <row r="1659" spans="27:27">
      <c r="AA1659"/>
    </row>
    <row r="1660" spans="27:27">
      <c r="AA1660"/>
    </row>
    <row r="1661" spans="27:27">
      <c r="AA1661"/>
    </row>
    <row r="1662" spans="27:27">
      <c r="AA1662"/>
    </row>
  </sheetData>
  <mergeCells count="8">
    <mergeCell ref="AF1:AO1"/>
    <mergeCell ref="AA1:AE1"/>
    <mergeCell ref="A1:G1"/>
    <mergeCell ref="J1:L1"/>
    <mergeCell ref="M1:P1"/>
    <mergeCell ref="Q1:T1"/>
    <mergeCell ref="U1:Y1"/>
    <mergeCell ref="H1:I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rgb="FFFFFF00"/>
  </sheetPr>
  <dimension ref="A1:AMH1048450"/>
  <sheetViews>
    <sheetView zoomScale="90" zoomScaleNormal="90" workbookViewId="0">
      <pane ySplit="4" topLeftCell="A450" activePane="bottomLeft" state="frozen"/>
      <selection activeCell="B1" sqref="B1"/>
      <selection pane="bottomLeft" activeCell="A480" sqref="A480"/>
    </sheetView>
  </sheetViews>
  <sheetFormatPr baseColWidth="10" defaultColWidth="8.875" defaultRowHeight="14.25"/>
  <cols>
    <col min="1" max="1" width="40.875" style="29" customWidth="1"/>
    <col min="2" max="4" width="35" style="29" customWidth="1"/>
    <col min="5" max="5" width="33.5" style="34" customWidth="1"/>
    <col min="6" max="6" width="20.375" style="29" customWidth="1"/>
    <col min="7" max="7" width="15.375" style="350" customWidth="1"/>
    <col min="8" max="8" width="17.375" style="349" customWidth="1"/>
    <col min="9" max="9" width="21.125" style="29" customWidth="1"/>
    <col min="10" max="10" width="28.5" style="29" customWidth="1"/>
    <col min="11" max="11" width="28.375" style="29" customWidth="1"/>
    <col min="12" max="12" width="31.125" style="36" customWidth="1"/>
    <col min="13" max="13" width="9.5" style="29" customWidth="1"/>
    <col min="14" max="14" width="16.125" style="29" customWidth="1"/>
    <col min="15" max="15" width="13" style="29" customWidth="1"/>
    <col min="16" max="1020" width="10.5" style="29" customWidth="1"/>
    <col min="1021" max="1021" width="10.875" style="29" customWidth="1"/>
    <col min="1022" max="1022" width="10.5" style="29" customWidth="1"/>
    <col min="1023" max="1025" width="10.5" customWidth="1"/>
  </cols>
  <sheetData>
    <row r="1" spans="1:16" ht="20.100000000000001" customHeight="1">
      <c r="A1" s="41" t="s">
        <v>0</v>
      </c>
      <c r="B1" s="169" t="s">
        <v>20443</v>
      </c>
      <c r="C1" s="169" t="s">
        <v>20444</v>
      </c>
      <c r="D1" s="169" t="s">
        <v>20445</v>
      </c>
      <c r="E1" s="556" t="s">
        <v>20446</v>
      </c>
      <c r="F1" s="556"/>
      <c r="G1" s="557" t="s">
        <v>20447</v>
      </c>
      <c r="H1" s="557"/>
      <c r="I1" s="557"/>
      <c r="J1" s="558" t="s">
        <v>20448</v>
      </c>
      <c r="K1" s="558"/>
      <c r="L1" s="558"/>
      <c r="M1" s="558"/>
      <c r="N1" s="558"/>
      <c r="O1" s="558"/>
    </row>
    <row r="2" spans="1:16" ht="20.100000000000001" customHeight="1">
      <c r="A2" s="79" t="s">
        <v>1120</v>
      </c>
      <c r="B2" s="80" t="s">
        <v>1119</v>
      </c>
      <c r="C2" s="80" t="s">
        <v>1119</v>
      </c>
      <c r="D2" s="80" t="s">
        <v>1119</v>
      </c>
      <c r="E2" s="354" t="s">
        <v>1119</v>
      </c>
      <c r="F2" s="80" t="s">
        <v>1119</v>
      </c>
      <c r="G2" s="356" t="s">
        <v>2547</v>
      </c>
      <c r="H2" s="357" t="s">
        <v>2547</v>
      </c>
      <c r="I2" s="80" t="s">
        <v>1119</v>
      </c>
      <c r="J2" s="79" t="s">
        <v>1120</v>
      </c>
      <c r="K2" s="79" t="s">
        <v>1120</v>
      </c>
      <c r="L2" s="478" t="s">
        <v>1120</v>
      </c>
      <c r="M2" s="79" t="s">
        <v>1120</v>
      </c>
      <c r="N2" s="79" t="s">
        <v>1120</v>
      </c>
      <c r="O2" s="79" t="s">
        <v>1120</v>
      </c>
    </row>
    <row r="3" spans="1:16" ht="20.100000000000001" customHeight="1">
      <c r="A3" s="29" t="s">
        <v>20449</v>
      </c>
      <c r="B3" s="29" t="s">
        <v>20450</v>
      </c>
      <c r="C3" s="29" t="s">
        <v>20451</v>
      </c>
      <c r="D3" s="29" t="s">
        <v>20452</v>
      </c>
      <c r="E3" s="34" t="s">
        <v>1080</v>
      </c>
      <c r="F3" s="29" t="s">
        <v>1081</v>
      </c>
      <c r="G3" s="358" t="s">
        <v>20453</v>
      </c>
      <c r="H3" s="349" t="s">
        <v>20454</v>
      </c>
      <c r="I3" s="29" t="s">
        <v>20455</v>
      </c>
      <c r="J3" s="29" t="s">
        <v>20456</v>
      </c>
      <c r="K3" s="29" t="s">
        <v>20457</v>
      </c>
      <c r="L3" s="36" t="s">
        <v>20458</v>
      </c>
      <c r="M3" s="29" t="s">
        <v>20459</v>
      </c>
      <c r="N3" s="29" t="s">
        <v>20460</v>
      </c>
      <c r="O3" s="29" t="s">
        <v>20461</v>
      </c>
      <c r="P3"/>
    </row>
    <row r="4" spans="1:16" ht="20.100000000000001" customHeight="1" thickBot="1">
      <c r="A4" s="43" t="s">
        <v>20462</v>
      </c>
      <c r="B4" s="43" t="s">
        <v>20463</v>
      </c>
      <c r="C4" s="43" t="s">
        <v>20464</v>
      </c>
      <c r="D4" s="43" t="s">
        <v>20452</v>
      </c>
      <c r="E4" s="351"/>
      <c r="F4" s="43"/>
      <c r="G4" s="359" t="s">
        <v>1123</v>
      </c>
      <c r="H4" s="360" t="s">
        <v>1123</v>
      </c>
      <c r="I4" s="43" t="s">
        <v>20465</v>
      </c>
      <c r="J4" s="43"/>
      <c r="K4" s="43"/>
      <c r="L4" s="479"/>
      <c r="M4" s="43" t="s">
        <v>20466</v>
      </c>
      <c r="N4" s="43" t="s">
        <v>1120</v>
      </c>
      <c r="O4" s="43"/>
      <c r="P4" s="43"/>
    </row>
    <row r="5" spans="1:16" ht="48.75" customHeight="1">
      <c r="A5" s="29" t="s">
        <v>22923</v>
      </c>
      <c r="B5" s="29" t="s">
        <v>22923</v>
      </c>
      <c r="D5" s="29" t="s">
        <v>22923</v>
      </c>
    </row>
    <row r="6" spans="1:16" ht="48.75" customHeight="1">
      <c r="A6" s="29" t="s">
        <v>24916</v>
      </c>
      <c r="B6" s="29" t="s">
        <v>24158</v>
      </c>
      <c r="C6" s="29" t="s">
        <v>20475</v>
      </c>
      <c r="D6" s="29" t="s">
        <v>24163</v>
      </c>
    </row>
    <row r="7" spans="1:16" ht="48.75" customHeight="1">
      <c r="A7" s="29" t="s">
        <v>24914</v>
      </c>
      <c r="B7" s="29" t="s">
        <v>22940</v>
      </c>
      <c r="C7" s="29" t="s">
        <v>20469</v>
      </c>
      <c r="D7" s="29" t="s">
        <v>22941</v>
      </c>
    </row>
    <row r="8" spans="1:16" ht="48.75" customHeight="1">
      <c r="A8" s="29" t="s">
        <v>20467</v>
      </c>
      <c r="B8" s="29" t="s">
        <v>20468</v>
      </c>
      <c r="C8" s="29" t="s">
        <v>20469</v>
      </c>
      <c r="D8" s="29" t="s">
        <v>20470</v>
      </c>
      <c r="E8" s="34" t="s">
        <v>20471</v>
      </c>
      <c r="F8" s="29" t="s">
        <v>20472</v>
      </c>
    </row>
    <row r="9" spans="1:16" ht="48.75" customHeight="1">
      <c r="A9" s="29" t="s">
        <v>20473</v>
      </c>
      <c r="B9" s="29" t="s">
        <v>20474</v>
      </c>
      <c r="C9" s="29" t="s">
        <v>20475</v>
      </c>
      <c r="D9" s="29" t="s">
        <v>20476</v>
      </c>
      <c r="E9" s="34" t="s">
        <v>20471</v>
      </c>
      <c r="F9" s="29" t="s">
        <v>20472</v>
      </c>
    </row>
    <row r="10" spans="1:16" ht="48.75" customHeight="1">
      <c r="A10" s="29" t="s">
        <v>20477</v>
      </c>
      <c r="B10" s="29" t="s">
        <v>20478</v>
      </c>
      <c r="C10" s="29" t="s">
        <v>20479</v>
      </c>
      <c r="D10" s="29" t="s">
        <v>20480</v>
      </c>
      <c r="E10" s="34" t="s">
        <v>20481</v>
      </c>
      <c r="F10" s="29" t="s">
        <v>1178</v>
      </c>
    </row>
    <row r="11" spans="1:16" ht="48.75" customHeight="1">
      <c r="A11" s="29" t="s">
        <v>20482</v>
      </c>
      <c r="B11" s="29" t="s">
        <v>20483</v>
      </c>
      <c r="C11" s="29" t="s">
        <v>20484</v>
      </c>
      <c r="D11" s="29" t="s">
        <v>20485</v>
      </c>
      <c r="E11" s="34" t="s">
        <v>20486</v>
      </c>
      <c r="F11" s="29" t="s">
        <v>1178</v>
      </c>
    </row>
    <row r="12" spans="1:16" ht="48.75" customHeight="1">
      <c r="A12" s="29" t="s">
        <v>20487</v>
      </c>
      <c r="B12" s="29" t="s">
        <v>20488</v>
      </c>
      <c r="C12" s="29" t="s">
        <v>20489</v>
      </c>
      <c r="D12" s="29" t="s">
        <v>20490</v>
      </c>
      <c r="E12" s="34" t="s">
        <v>20491</v>
      </c>
      <c r="F12" s="29" t="s">
        <v>20492</v>
      </c>
    </row>
    <row r="13" spans="1:16" ht="48.75" customHeight="1">
      <c r="A13" s="29" t="s">
        <v>4222</v>
      </c>
      <c r="B13" s="29" t="s">
        <v>22936</v>
      </c>
      <c r="C13" s="29" t="s">
        <v>22937</v>
      </c>
      <c r="D13" s="29" t="s">
        <v>22938</v>
      </c>
    </row>
    <row r="14" spans="1:16" ht="48.75" customHeight="1">
      <c r="A14" s="29" t="s">
        <v>20493</v>
      </c>
      <c r="B14" s="29" t="s">
        <v>20494</v>
      </c>
      <c r="C14" s="29" t="s">
        <v>20495</v>
      </c>
      <c r="D14" s="29" t="s">
        <v>20495</v>
      </c>
      <c r="E14" s="34" t="s">
        <v>20496</v>
      </c>
      <c r="G14" s="350" t="s">
        <v>20497</v>
      </c>
      <c r="H14" s="349" t="s">
        <v>20497</v>
      </c>
      <c r="I14" s="29" t="s">
        <v>20498</v>
      </c>
    </row>
    <row r="15" spans="1:16" ht="48.75" customHeight="1">
      <c r="A15" s="29" t="s">
        <v>20499</v>
      </c>
      <c r="B15" s="29" t="s">
        <v>20500</v>
      </c>
      <c r="C15" s="29" t="s">
        <v>20501</v>
      </c>
      <c r="D15" s="29" t="s">
        <v>20502</v>
      </c>
    </row>
    <row r="16" spans="1:16" ht="48.75" customHeight="1">
      <c r="A16" s="29" t="s">
        <v>20503</v>
      </c>
      <c r="B16" s="29" t="s">
        <v>20504</v>
      </c>
      <c r="C16" s="29" t="s">
        <v>20505</v>
      </c>
      <c r="D16" s="29" t="s">
        <v>20506</v>
      </c>
      <c r="E16" s="34" t="s">
        <v>20507</v>
      </c>
      <c r="F16" s="29" t="s">
        <v>1257</v>
      </c>
    </row>
    <row r="17" spans="1:13" ht="48.75" customHeight="1">
      <c r="A17" s="29" t="s">
        <v>20508</v>
      </c>
      <c r="B17" s="29" t="s">
        <v>20509</v>
      </c>
      <c r="C17" s="29" t="s">
        <v>20510</v>
      </c>
      <c r="D17" s="29" t="s">
        <v>20511</v>
      </c>
      <c r="E17" s="34" t="s">
        <v>20512</v>
      </c>
      <c r="F17" s="29" t="s">
        <v>1178</v>
      </c>
    </row>
    <row r="18" spans="1:13" ht="48.75" customHeight="1">
      <c r="A18" s="29" t="s">
        <v>20513</v>
      </c>
      <c r="B18" s="29" t="s">
        <v>20514</v>
      </c>
      <c r="C18" s="29" t="s">
        <v>20515</v>
      </c>
      <c r="D18" s="29" t="s">
        <v>20516</v>
      </c>
      <c r="E18" s="34" t="s">
        <v>20517</v>
      </c>
      <c r="F18" s="29" t="s">
        <v>20518</v>
      </c>
      <c r="G18" s="350" t="s">
        <v>20519</v>
      </c>
      <c r="H18" s="349">
        <v>18531</v>
      </c>
      <c r="J18" s="243" t="s">
        <v>20520</v>
      </c>
      <c r="K18" s="29" t="s">
        <v>20521</v>
      </c>
      <c r="L18" s="36" t="s">
        <v>20522</v>
      </c>
    </row>
    <row r="19" spans="1:13" ht="48.75" customHeight="1">
      <c r="A19" s="29" t="s">
        <v>20523</v>
      </c>
      <c r="B19" s="29" t="s">
        <v>20524</v>
      </c>
      <c r="C19" s="29" t="s">
        <v>20525</v>
      </c>
      <c r="D19" s="29" t="s">
        <v>20526</v>
      </c>
      <c r="E19" s="34" t="s">
        <v>20527</v>
      </c>
      <c r="F19" s="29" t="s">
        <v>1128</v>
      </c>
    </row>
    <row r="20" spans="1:13" ht="48.75" customHeight="1">
      <c r="A20" s="29" t="s">
        <v>3960</v>
      </c>
      <c r="B20" s="29" t="s">
        <v>20528</v>
      </c>
      <c r="C20" s="29" t="s">
        <v>20529</v>
      </c>
      <c r="D20" s="29" t="s">
        <v>20530</v>
      </c>
      <c r="E20" s="34" t="s">
        <v>20531</v>
      </c>
      <c r="F20" s="29" t="s">
        <v>1483</v>
      </c>
      <c r="G20" s="350" t="s">
        <v>20532</v>
      </c>
      <c r="H20" s="349" t="s">
        <v>20533</v>
      </c>
    </row>
    <row r="21" spans="1:13" ht="48.75" customHeight="1">
      <c r="A21" s="29" t="s">
        <v>2307</v>
      </c>
      <c r="B21" s="29" t="s">
        <v>20534</v>
      </c>
      <c r="C21" s="29" t="s">
        <v>20525</v>
      </c>
      <c r="D21" s="29" t="s">
        <v>20535</v>
      </c>
      <c r="E21" s="34" t="s">
        <v>20536</v>
      </c>
      <c r="F21" s="29" t="s">
        <v>1128</v>
      </c>
    </row>
    <row r="22" spans="1:13" ht="48.75" customHeight="1">
      <c r="A22" s="29" t="s">
        <v>1364</v>
      </c>
      <c r="B22" s="29" t="s">
        <v>20537</v>
      </c>
      <c r="C22" s="29" t="s">
        <v>20525</v>
      </c>
      <c r="D22" s="29" t="s">
        <v>20538</v>
      </c>
    </row>
    <row r="23" spans="1:13" ht="48.75" customHeight="1">
      <c r="A23" s="303" t="s">
        <v>20539</v>
      </c>
      <c r="B23" s="29" t="s">
        <v>26792</v>
      </c>
      <c r="C23" s="29" t="s">
        <v>20540</v>
      </c>
      <c r="D23" s="29" t="s">
        <v>26793</v>
      </c>
    </row>
    <row r="24" spans="1:13" ht="48.75" customHeight="1">
      <c r="A24" s="29" t="s">
        <v>20541</v>
      </c>
      <c r="B24" s="29" t="s">
        <v>20542</v>
      </c>
      <c r="C24" s="29" t="s">
        <v>20543</v>
      </c>
      <c r="D24" s="29" t="s">
        <v>20544</v>
      </c>
      <c r="E24" s="34" t="s">
        <v>20545</v>
      </c>
      <c r="F24" s="29" t="s">
        <v>20546</v>
      </c>
    </row>
    <row r="25" spans="1:13" ht="48.75" customHeight="1">
      <c r="A25" s="29" t="s">
        <v>4005</v>
      </c>
      <c r="B25" s="29" t="s">
        <v>20547</v>
      </c>
      <c r="C25" s="29" t="s">
        <v>20543</v>
      </c>
      <c r="D25" s="29" t="s">
        <v>20548</v>
      </c>
    </row>
    <row r="26" spans="1:13" ht="48.75" customHeight="1">
      <c r="A26" s="29" t="s">
        <v>20549</v>
      </c>
      <c r="B26" s="29" t="s">
        <v>20550</v>
      </c>
      <c r="C26" s="29" t="s">
        <v>20551</v>
      </c>
      <c r="D26" s="29" t="s">
        <v>20552</v>
      </c>
    </row>
    <row r="27" spans="1:13" ht="48.75" customHeight="1">
      <c r="A27" s="29" t="s">
        <v>3935</v>
      </c>
      <c r="B27" s="29" t="s">
        <v>20553</v>
      </c>
      <c r="C27" s="29" t="s">
        <v>20554</v>
      </c>
      <c r="D27" s="29" t="s">
        <v>20555</v>
      </c>
      <c r="E27" s="34" t="s">
        <v>20556</v>
      </c>
      <c r="F27" s="29" t="s">
        <v>1483</v>
      </c>
    </row>
    <row r="28" spans="1:13" ht="48.75" customHeight="1">
      <c r="A28" s="29" t="s">
        <v>1978</v>
      </c>
      <c r="B28" s="29" t="s">
        <v>20557</v>
      </c>
      <c r="C28" s="29" t="s">
        <v>20558</v>
      </c>
      <c r="D28" s="29" t="s">
        <v>20559</v>
      </c>
    </row>
    <row r="29" spans="1:13" ht="48.75" customHeight="1">
      <c r="A29" s="29" t="s">
        <v>3906</v>
      </c>
      <c r="B29" s="29" t="s">
        <v>20560</v>
      </c>
      <c r="C29" s="29" t="s">
        <v>20561</v>
      </c>
      <c r="D29" s="29" t="s">
        <v>20562</v>
      </c>
      <c r="G29" s="350" t="s">
        <v>20563</v>
      </c>
    </row>
    <row r="30" spans="1:13" ht="48.75" customHeight="1">
      <c r="A30" s="29" t="s">
        <v>1221</v>
      </c>
      <c r="B30" s="29" t="s">
        <v>20564</v>
      </c>
      <c r="C30" s="29" t="s">
        <v>20565</v>
      </c>
      <c r="D30" s="29" t="s">
        <v>20566</v>
      </c>
      <c r="F30" s="29" t="s">
        <v>20492</v>
      </c>
      <c r="G30" s="350" t="s">
        <v>20567</v>
      </c>
    </row>
    <row r="31" spans="1:13" ht="48.75" customHeight="1">
      <c r="A31" s="29" t="s">
        <v>20568</v>
      </c>
      <c r="B31" s="29" t="s">
        <v>20569</v>
      </c>
      <c r="C31" s="29" t="s">
        <v>20570</v>
      </c>
      <c r="D31" s="29" t="s">
        <v>20571</v>
      </c>
      <c r="E31" s="34" t="s">
        <v>20572</v>
      </c>
      <c r="F31" s="29" t="s">
        <v>20573</v>
      </c>
      <c r="M31" t="s">
        <v>20574</v>
      </c>
    </row>
    <row r="32" spans="1:13" ht="48.75" customHeight="1">
      <c r="A32" s="29" t="s">
        <v>19240</v>
      </c>
      <c r="B32" s="29" t="s">
        <v>20575</v>
      </c>
      <c r="C32" s="29" t="s">
        <v>20570</v>
      </c>
      <c r="D32" s="29" t="s">
        <v>20576</v>
      </c>
    </row>
    <row r="33" spans="1:15" ht="48.75" customHeight="1">
      <c r="A33" s="29" t="s">
        <v>20577</v>
      </c>
      <c r="B33" s="29" t="s">
        <v>20578</v>
      </c>
      <c r="C33" s="29" t="s">
        <v>20570</v>
      </c>
      <c r="D33" s="29" t="s">
        <v>20579</v>
      </c>
    </row>
    <row r="34" spans="1:15" ht="48.75" customHeight="1">
      <c r="A34" s="29" t="s">
        <v>1162</v>
      </c>
      <c r="B34" s="29" t="s">
        <v>20580</v>
      </c>
      <c r="C34" s="29" t="s">
        <v>20570</v>
      </c>
      <c r="D34" s="29" t="s">
        <v>20581</v>
      </c>
      <c r="E34" s="34" t="s">
        <v>20582</v>
      </c>
      <c r="F34" s="29" t="s">
        <v>1257</v>
      </c>
    </row>
    <row r="35" spans="1:15" ht="48.75" customHeight="1">
      <c r="A35" s="29" t="s">
        <v>20583</v>
      </c>
      <c r="B35" s="29" t="s">
        <v>20584</v>
      </c>
      <c r="C35" s="29" t="s">
        <v>20570</v>
      </c>
      <c r="D35" s="29" t="s">
        <v>20585</v>
      </c>
    </row>
    <row r="36" spans="1:15" ht="48.75" customHeight="1">
      <c r="A36" s="29" t="s">
        <v>20586</v>
      </c>
      <c r="B36" s="29" t="s">
        <v>20587</v>
      </c>
      <c r="C36" s="29" t="s">
        <v>20570</v>
      </c>
      <c r="D36" s="29" t="s">
        <v>20588</v>
      </c>
      <c r="E36" s="34" t="s">
        <v>20589</v>
      </c>
      <c r="F36" s="29" t="s">
        <v>20573</v>
      </c>
    </row>
    <row r="37" spans="1:15" ht="48.75" customHeight="1">
      <c r="A37" s="29" t="s">
        <v>20590</v>
      </c>
      <c r="B37" s="29" t="s">
        <v>20591</v>
      </c>
      <c r="C37" s="29" t="s">
        <v>20570</v>
      </c>
      <c r="D37" s="29" t="s">
        <v>20592</v>
      </c>
      <c r="E37" s="34" t="s">
        <v>20593</v>
      </c>
      <c r="F37" s="29" t="s">
        <v>2024</v>
      </c>
    </row>
    <row r="38" spans="1:15" ht="48.75" customHeight="1">
      <c r="A38" s="29" t="s">
        <v>1511</v>
      </c>
      <c r="B38" s="29" t="s">
        <v>20594</v>
      </c>
      <c r="C38" s="29" t="s">
        <v>20570</v>
      </c>
      <c r="D38" s="29" t="s">
        <v>20595</v>
      </c>
    </row>
    <row r="39" spans="1:15" ht="48.75" customHeight="1">
      <c r="A39" s="29" t="s">
        <v>20596</v>
      </c>
      <c r="B39" s="29" t="s">
        <v>20597</v>
      </c>
      <c r="C39" s="29" t="s">
        <v>20598</v>
      </c>
      <c r="D39" s="29" t="s">
        <v>20599</v>
      </c>
    </row>
    <row r="40" spans="1:15" ht="48.75" customHeight="1">
      <c r="A40" s="29" t="s">
        <v>20600</v>
      </c>
      <c r="B40" s="29" t="s">
        <v>20601</v>
      </c>
      <c r="C40" s="29" t="s">
        <v>20602</v>
      </c>
      <c r="D40" s="29" t="s">
        <v>20603</v>
      </c>
    </row>
    <row r="41" spans="1:15" ht="48.75" customHeight="1">
      <c r="A41" s="308" t="s">
        <v>23005</v>
      </c>
      <c r="B41" s="308" t="s">
        <v>24290</v>
      </c>
      <c r="C41" s="308" t="s">
        <v>24291</v>
      </c>
      <c r="D41" s="308" t="s">
        <v>24287</v>
      </c>
      <c r="E41" s="454"/>
      <c r="F41" s="308"/>
      <c r="G41" s="455"/>
      <c r="H41" s="365"/>
      <c r="I41" s="308"/>
      <c r="J41" s="308"/>
      <c r="K41" s="308"/>
      <c r="L41" s="451"/>
      <c r="M41" s="308"/>
      <c r="N41" s="308"/>
      <c r="O41" s="308"/>
    </row>
    <row r="42" spans="1:15" ht="48.75" customHeight="1">
      <c r="A42" s="29" t="s">
        <v>4288</v>
      </c>
      <c r="B42" s="29" t="s">
        <v>24178</v>
      </c>
      <c r="C42" s="29" t="s">
        <v>20606</v>
      </c>
      <c r="D42" s="29" t="s">
        <v>24168</v>
      </c>
    </row>
    <row r="43" spans="1:15" ht="48.75" customHeight="1">
      <c r="A43" s="29" t="s">
        <v>20604</v>
      </c>
      <c r="B43" s="29" t="s">
        <v>20605</v>
      </c>
      <c r="C43" s="29" t="s">
        <v>20606</v>
      </c>
      <c r="D43" s="29" t="s">
        <v>20607</v>
      </c>
    </row>
    <row r="44" spans="1:15" ht="48.75" customHeight="1">
      <c r="A44" s="29" t="s">
        <v>20608</v>
      </c>
      <c r="B44" s="29" t="s">
        <v>20609</v>
      </c>
      <c r="C44" s="29" t="s">
        <v>20606</v>
      </c>
      <c r="D44" s="29" t="s">
        <v>20610</v>
      </c>
      <c r="E44" s="34" t="s">
        <v>20611</v>
      </c>
      <c r="F44" s="29" t="s">
        <v>20612</v>
      </c>
    </row>
    <row r="45" spans="1:15" ht="48.75" customHeight="1">
      <c r="A45" s="29" t="s">
        <v>20613</v>
      </c>
      <c r="B45" s="29" t="s">
        <v>20614</v>
      </c>
      <c r="C45" s="29" t="s">
        <v>20606</v>
      </c>
      <c r="D45" s="29" t="s">
        <v>20615</v>
      </c>
      <c r="E45" s="34" t="s">
        <v>20616</v>
      </c>
      <c r="F45" s="29" t="s">
        <v>20617</v>
      </c>
    </row>
    <row r="46" spans="1:15" ht="48.75" customHeight="1">
      <c r="A46" s="29" t="s">
        <v>4924</v>
      </c>
      <c r="B46" s="29" t="s">
        <v>20618</v>
      </c>
      <c r="C46" s="29" t="s">
        <v>20606</v>
      </c>
      <c r="D46" s="29" t="s">
        <v>20619</v>
      </c>
      <c r="E46" s="352" t="s">
        <v>20620</v>
      </c>
      <c r="F46" s="36" t="s">
        <v>20617</v>
      </c>
    </row>
    <row r="47" spans="1:15" ht="48.75" customHeight="1">
      <c r="A47" s="29" t="s">
        <v>4136</v>
      </c>
      <c r="B47" s="29" t="s">
        <v>4119</v>
      </c>
      <c r="C47" s="29" t="s">
        <v>20621</v>
      </c>
      <c r="D47" s="29" t="s">
        <v>20622</v>
      </c>
      <c r="E47" s="353" t="s">
        <v>20623</v>
      </c>
      <c r="F47" s="36" t="s">
        <v>20624</v>
      </c>
    </row>
    <row r="48" spans="1:15" ht="48.75" customHeight="1">
      <c r="A48" s="29" t="s">
        <v>20625</v>
      </c>
      <c r="B48" s="29" t="s">
        <v>20626</v>
      </c>
      <c r="C48" s="29" t="s">
        <v>20621</v>
      </c>
      <c r="D48" s="29" t="s">
        <v>20627</v>
      </c>
      <c r="E48" s="34" t="s">
        <v>20593</v>
      </c>
      <c r="F48" s="29" t="s">
        <v>2024</v>
      </c>
    </row>
    <row r="49" spans="1:11" ht="48.75" customHeight="1">
      <c r="A49" s="29" t="s">
        <v>2037</v>
      </c>
      <c r="B49" s="29" t="s">
        <v>20628</v>
      </c>
      <c r="C49" s="29" t="s">
        <v>20629</v>
      </c>
      <c r="D49" s="29" t="s">
        <v>20630</v>
      </c>
      <c r="F49" s="243" t="s">
        <v>20631</v>
      </c>
    </row>
    <row r="50" spans="1:11" ht="48.75" customHeight="1">
      <c r="A50" s="29" t="s">
        <v>20632</v>
      </c>
      <c r="B50" s="29" t="s">
        <v>20633</v>
      </c>
      <c r="C50" s="29" t="s">
        <v>20634</v>
      </c>
      <c r="D50" s="29" t="s">
        <v>20635</v>
      </c>
      <c r="E50" s="34" t="s">
        <v>20636</v>
      </c>
      <c r="F50" s="29" t="s">
        <v>20637</v>
      </c>
    </row>
    <row r="51" spans="1:11" ht="48.75" customHeight="1">
      <c r="A51" s="29" t="s">
        <v>20638</v>
      </c>
      <c r="B51" s="29" t="s">
        <v>20639</v>
      </c>
      <c r="C51" s="29" t="s">
        <v>20640</v>
      </c>
      <c r="D51" s="29" t="s">
        <v>20641</v>
      </c>
      <c r="E51" s="34" t="s">
        <v>20642</v>
      </c>
      <c r="F51" s="29" t="s">
        <v>20643</v>
      </c>
      <c r="J51" s="243" t="s">
        <v>20644</v>
      </c>
    </row>
    <row r="52" spans="1:11" ht="48.75" customHeight="1">
      <c r="A52" s="29" t="s">
        <v>20645</v>
      </c>
      <c r="B52" s="29" t="s">
        <v>20646</v>
      </c>
      <c r="C52" s="29" t="s">
        <v>20647</v>
      </c>
      <c r="D52" s="29" t="s">
        <v>20648</v>
      </c>
      <c r="E52" s="34" t="s">
        <v>20649</v>
      </c>
      <c r="F52" s="29" t="s">
        <v>1257</v>
      </c>
    </row>
    <row r="53" spans="1:11" ht="48.75" customHeight="1">
      <c r="A53" s="29" t="s">
        <v>20650</v>
      </c>
      <c r="B53" s="29" t="s">
        <v>20651</v>
      </c>
      <c r="C53" s="29" t="s">
        <v>20652</v>
      </c>
      <c r="D53" s="29" t="s">
        <v>20653</v>
      </c>
    </row>
    <row r="54" spans="1:11" ht="48.75" customHeight="1">
      <c r="A54" s="29" t="s">
        <v>3808</v>
      </c>
      <c r="B54" s="29" t="s">
        <v>20654</v>
      </c>
      <c r="C54" s="29" t="s">
        <v>20655</v>
      </c>
      <c r="D54" s="29" t="s">
        <v>20656</v>
      </c>
    </row>
    <row r="55" spans="1:11" ht="48.75" customHeight="1">
      <c r="A55" s="29" t="s">
        <v>20657</v>
      </c>
      <c r="B55" s="29" t="s">
        <v>20658</v>
      </c>
      <c r="C55" s="29" t="s">
        <v>20659</v>
      </c>
      <c r="D55" s="29" t="s">
        <v>20660</v>
      </c>
    </row>
    <row r="56" spans="1:11" ht="48.75" customHeight="1">
      <c r="A56" s="29" t="s">
        <v>3361</v>
      </c>
      <c r="B56" s="29" t="s">
        <v>20661</v>
      </c>
      <c r="C56" s="29" t="s">
        <v>20662</v>
      </c>
      <c r="D56" s="29" t="s">
        <v>20663</v>
      </c>
    </row>
    <row r="57" spans="1:11" ht="48.75" customHeight="1">
      <c r="A57" s="29" t="s">
        <v>20664</v>
      </c>
      <c r="B57" s="29" t="s">
        <v>20665</v>
      </c>
      <c r="C57" s="29" t="s">
        <v>20662</v>
      </c>
      <c r="D57" s="29" t="s">
        <v>20666</v>
      </c>
      <c r="E57" s="34" t="s">
        <v>20471</v>
      </c>
      <c r="F57" s="29" t="s">
        <v>20472</v>
      </c>
    </row>
    <row r="58" spans="1:11" ht="48.75" customHeight="1">
      <c r="A58" s="29" t="s">
        <v>3312</v>
      </c>
      <c r="B58" s="29" t="s">
        <v>22020</v>
      </c>
      <c r="C58" s="29" t="s">
        <v>22021</v>
      </c>
      <c r="D58" s="29" t="s">
        <v>21616</v>
      </c>
    </row>
    <row r="59" spans="1:11" ht="48.75" customHeight="1">
      <c r="A59" s="29" t="s">
        <v>20667</v>
      </c>
      <c r="B59" s="29" t="s">
        <v>20668</v>
      </c>
      <c r="C59" s="29" t="s">
        <v>20669</v>
      </c>
      <c r="D59" s="29" t="s">
        <v>20670</v>
      </c>
      <c r="E59" s="34" t="s">
        <v>20481</v>
      </c>
      <c r="F59" s="29" t="s">
        <v>1178</v>
      </c>
    </row>
    <row r="60" spans="1:11" ht="48.75" customHeight="1">
      <c r="A60" s="29" t="s">
        <v>2817</v>
      </c>
      <c r="B60" s="29" t="s">
        <v>24309</v>
      </c>
      <c r="C60" s="29" t="s">
        <v>20672</v>
      </c>
      <c r="D60" s="29" t="s">
        <v>21395</v>
      </c>
    </row>
    <row r="61" spans="1:11" ht="48.75" customHeight="1">
      <c r="A61" s="29" t="s">
        <v>3437</v>
      </c>
      <c r="B61" s="29" t="s">
        <v>20671</v>
      </c>
      <c r="C61" s="29" t="s">
        <v>20672</v>
      </c>
      <c r="D61" s="29" t="s">
        <v>20622</v>
      </c>
      <c r="E61" s="34" t="s">
        <v>20673</v>
      </c>
      <c r="F61" s="29" t="s">
        <v>20674</v>
      </c>
      <c r="J61" s="277"/>
      <c r="K61" s="243"/>
    </row>
    <row r="62" spans="1:11" ht="48.75" customHeight="1">
      <c r="A62" s="29" t="s">
        <v>3373</v>
      </c>
      <c r="B62" s="29" t="s">
        <v>3373</v>
      </c>
      <c r="D62" s="29" t="s">
        <v>3373</v>
      </c>
    </row>
    <row r="63" spans="1:11" ht="48.75" customHeight="1">
      <c r="A63" s="29" t="s">
        <v>20675</v>
      </c>
      <c r="B63" s="29" t="s">
        <v>20676</v>
      </c>
      <c r="C63" s="29" t="s">
        <v>20677</v>
      </c>
      <c r="D63" s="29" t="s">
        <v>20678</v>
      </c>
    </row>
    <row r="64" spans="1:11" ht="48.75" customHeight="1">
      <c r="A64" s="29" t="s">
        <v>20679</v>
      </c>
      <c r="B64" s="29" t="s">
        <v>20680</v>
      </c>
      <c r="C64" s="29" t="s">
        <v>20677</v>
      </c>
      <c r="D64" s="29" t="s">
        <v>20681</v>
      </c>
    </row>
    <row r="65" spans="1:14" ht="48.75" customHeight="1">
      <c r="A65" s="29" t="s">
        <v>3398</v>
      </c>
      <c r="B65" s="29" t="s">
        <v>20682</v>
      </c>
      <c r="C65" s="29" t="s">
        <v>20677</v>
      </c>
      <c r="D65" s="29" t="s">
        <v>20683</v>
      </c>
      <c r="E65" s="34" t="s">
        <v>20684</v>
      </c>
      <c r="F65" s="29" t="s">
        <v>1178</v>
      </c>
    </row>
    <row r="66" spans="1:14" ht="48.75" customHeight="1">
      <c r="A66" s="29" t="s">
        <v>2489</v>
      </c>
      <c r="B66" s="29" t="s">
        <v>24302</v>
      </c>
      <c r="C66" s="29" t="s">
        <v>24307</v>
      </c>
      <c r="D66" s="29" t="s">
        <v>24293</v>
      </c>
    </row>
    <row r="67" spans="1:14" ht="48.75" customHeight="1">
      <c r="A67" s="29" t="s">
        <v>8591</v>
      </c>
      <c r="B67" s="29" t="s">
        <v>20685</v>
      </c>
      <c r="C67" s="29" t="s">
        <v>20677</v>
      </c>
      <c r="D67" s="29" t="s">
        <v>20686</v>
      </c>
      <c r="E67" s="34" t="s">
        <v>20687</v>
      </c>
      <c r="F67" s="29" t="s">
        <v>20688</v>
      </c>
      <c r="G67" s="350">
        <v>19409</v>
      </c>
      <c r="J67" s="277" t="s">
        <v>20689</v>
      </c>
      <c r="K67" s="243" t="s">
        <v>20690</v>
      </c>
      <c r="L67" s="36" t="s">
        <v>20691</v>
      </c>
    </row>
    <row r="68" spans="1:14" ht="48.75" customHeight="1">
      <c r="A68" s="29" t="s">
        <v>1628</v>
      </c>
      <c r="B68" s="29" t="s">
        <v>20692</v>
      </c>
      <c r="C68" s="29" t="s">
        <v>20693</v>
      </c>
      <c r="D68" s="29" t="s">
        <v>20694</v>
      </c>
      <c r="E68" s="39" t="s">
        <v>20695</v>
      </c>
      <c r="F68" s="243" t="s">
        <v>20696</v>
      </c>
      <c r="G68" s="350" t="s">
        <v>20697</v>
      </c>
    </row>
    <row r="69" spans="1:14" ht="48.75" customHeight="1">
      <c r="A69" s="29" t="s">
        <v>1253</v>
      </c>
      <c r="B69" s="29" t="s">
        <v>20698</v>
      </c>
      <c r="C69" s="29" t="s">
        <v>20699</v>
      </c>
      <c r="D69" s="29" t="s">
        <v>20700</v>
      </c>
    </row>
    <row r="70" spans="1:14" ht="48.75" customHeight="1">
      <c r="A70" s="29" t="s">
        <v>6670</v>
      </c>
      <c r="B70" s="29" t="s">
        <v>22906</v>
      </c>
      <c r="C70" s="29" t="s">
        <v>20702</v>
      </c>
      <c r="D70" s="29" t="s">
        <v>20663</v>
      </c>
    </row>
    <row r="71" spans="1:14" ht="48.75" customHeight="1">
      <c r="A71" s="29" t="s">
        <v>1330</v>
      </c>
      <c r="B71" s="29" t="s">
        <v>20701</v>
      </c>
      <c r="C71" s="29" t="s">
        <v>20702</v>
      </c>
      <c r="D71" s="29" t="s">
        <v>20703</v>
      </c>
      <c r="E71" s="352" t="s">
        <v>20704</v>
      </c>
      <c r="F71" s="355" t="s">
        <v>20705</v>
      </c>
      <c r="N71" s="243" t="s">
        <v>20706</v>
      </c>
    </row>
    <row r="72" spans="1:14" ht="48.75" customHeight="1">
      <c r="A72" s="29" t="s">
        <v>1382</v>
      </c>
      <c r="B72" s="29" t="s">
        <v>20707</v>
      </c>
      <c r="C72" s="29" t="s">
        <v>20702</v>
      </c>
      <c r="D72" s="29" t="s">
        <v>20708</v>
      </c>
      <c r="E72" s="352" t="s">
        <v>20709</v>
      </c>
      <c r="F72" s="29" t="s">
        <v>1128</v>
      </c>
      <c r="N72" s="243"/>
    </row>
    <row r="73" spans="1:14" ht="48.75" customHeight="1">
      <c r="A73" s="29" t="s">
        <v>20710</v>
      </c>
      <c r="B73" s="29" t="s">
        <v>20711</v>
      </c>
      <c r="C73" s="29" t="s">
        <v>20702</v>
      </c>
      <c r="D73" s="29" t="s">
        <v>20712</v>
      </c>
      <c r="E73" s="34" t="s">
        <v>20713</v>
      </c>
    </row>
    <row r="74" spans="1:14" ht="48.75" customHeight="1">
      <c r="A74" s="29" t="s">
        <v>2596</v>
      </c>
      <c r="B74" s="29" t="s">
        <v>20714</v>
      </c>
      <c r="C74" s="29" t="s">
        <v>20702</v>
      </c>
      <c r="D74" s="29" t="s">
        <v>20715</v>
      </c>
      <c r="E74" s="34" t="s">
        <v>20716</v>
      </c>
    </row>
    <row r="75" spans="1:14" ht="48.75" customHeight="1">
      <c r="A75" s="29" t="s">
        <v>20717</v>
      </c>
      <c r="B75" s="29" t="s">
        <v>20718</v>
      </c>
      <c r="C75" s="29" t="s">
        <v>20702</v>
      </c>
      <c r="D75" s="29" t="s">
        <v>20719</v>
      </c>
    </row>
    <row r="76" spans="1:14" ht="48.75" customHeight="1">
      <c r="A76" s="29" t="s">
        <v>23002</v>
      </c>
      <c r="B76" s="29" t="s">
        <v>24279</v>
      </c>
      <c r="C76" s="29" t="s">
        <v>20702</v>
      </c>
      <c r="D76" s="29" t="s">
        <v>24280</v>
      </c>
    </row>
    <row r="77" spans="1:14" ht="48.75" customHeight="1">
      <c r="A77" s="29" t="s">
        <v>4323</v>
      </c>
      <c r="B77" s="29" t="s">
        <v>20720</v>
      </c>
      <c r="C77" s="29" t="s">
        <v>20702</v>
      </c>
      <c r="D77" s="29" t="s">
        <v>20721</v>
      </c>
    </row>
    <row r="78" spans="1:14" ht="48.75" customHeight="1">
      <c r="A78" s="29" t="s">
        <v>1424</v>
      </c>
      <c r="B78" s="29" t="s">
        <v>20722</v>
      </c>
      <c r="C78" s="29" t="s">
        <v>20723</v>
      </c>
      <c r="D78" s="29" t="s">
        <v>20724</v>
      </c>
      <c r="E78" s="34" t="s">
        <v>20725</v>
      </c>
      <c r="F78" s="29" t="s">
        <v>2006</v>
      </c>
      <c r="G78" s="350" t="s">
        <v>20726</v>
      </c>
      <c r="H78" s="349">
        <v>20681</v>
      </c>
      <c r="J78" s="243" t="s">
        <v>20727</v>
      </c>
      <c r="K78" s="243" t="s">
        <v>20728</v>
      </c>
      <c r="L78" s="36" t="s">
        <v>20729</v>
      </c>
    </row>
    <row r="79" spans="1:14" ht="48.75" customHeight="1">
      <c r="A79" s="29" t="s">
        <v>20730</v>
      </c>
      <c r="B79" s="29" t="s">
        <v>20731</v>
      </c>
      <c r="C79" s="29" t="s">
        <v>20732</v>
      </c>
      <c r="D79" s="29" t="s">
        <v>20733</v>
      </c>
      <c r="E79" s="34" t="s">
        <v>20734</v>
      </c>
      <c r="F79" s="29" t="s">
        <v>20735</v>
      </c>
      <c r="G79" s="350">
        <v>7706</v>
      </c>
      <c r="H79" s="349">
        <v>38752</v>
      </c>
      <c r="J79" s="243" t="s">
        <v>20736</v>
      </c>
      <c r="K79" s="278" t="s">
        <v>20737</v>
      </c>
      <c r="L79" s="245" t="s">
        <v>20738</v>
      </c>
    </row>
    <row r="80" spans="1:14" ht="48.75" customHeight="1">
      <c r="A80" s="29" t="s">
        <v>10570</v>
      </c>
      <c r="B80" s="29" t="s">
        <v>20739</v>
      </c>
      <c r="C80" s="29" t="s">
        <v>20740</v>
      </c>
      <c r="D80" s="29" t="s">
        <v>20741</v>
      </c>
      <c r="E80" s="34" t="s">
        <v>20742</v>
      </c>
      <c r="F80" s="29" t="s">
        <v>2006</v>
      </c>
      <c r="J80" s="243"/>
      <c r="K80" s="278"/>
      <c r="L80" s="245"/>
    </row>
    <row r="81" spans="1:12" ht="48.75" customHeight="1">
      <c r="A81" s="29" t="s">
        <v>20743</v>
      </c>
      <c r="B81" s="29" t="s">
        <v>20744</v>
      </c>
      <c r="C81" s="29" t="s">
        <v>20745</v>
      </c>
      <c r="D81" s="29" t="s">
        <v>20746</v>
      </c>
      <c r="K81" s="250"/>
    </row>
    <row r="82" spans="1:12" ht="48.75" customHeight="1">
      <c r="A82" s="29" t="s">
        <v>20747</v>
      </c>
      <c r="B82" s="29" t="s">
        <v>20748</v>
      </c>
      <c r="C82" s="29" t="s">
        <v>20745</v>
      </c>
      <c r="D82" s="29" t="s">
        <v>20749</v>
      </c>
      <c r="E82" s="34" t="s">
        <v>20750</v>
      </c>
      <c r="F82" s="29" t="s">
        <v>1257</v>
      </c>
    </row>
    <row r="83" spans="1:12" ht="48.75" customHeight="1">
      <c r="A83" s="29" t="s">
        <v>3632</v>
      </c>
      <c r="B83" s="29" t="s">
        <v>20751</v>
      </c>
      <c r="C83" s="29" t="s">
        <v>20752</v>
      </c>
      <c r="D83" s="29" t="s">
        <v>20753</v>
      </c>
      <c r="E83" s="34" t="s">
        <v>20754</v>
      </c>
      <c r="F83" s="29" t="s">
        <v>20755</v>
      </c>
    </row>
    <row r="84" spans="1:12" ht="48.75" customHeight="1">
      <c r="A84" s="29" t="s">
        <v>1866</v>
      </c>
      <c r="B84" s="29" t="s">
        <v>20756</v>
      </c>
      <c r="C84" s="29" t="s">
        <v>20757</v>
      </c>
      <c r="D84" s="29" t="s">
        <v>20758</v>
      </c>
      <c r="E84" s="34" t="s">
        <v>20759</v>
      </c>
      <c r="F84" s="29" t="s">
        <v>20760</v>
      </c>
    </row>
    <row r="85" spans="1:12" ht="48.75" customHeight="1">
      <c r="A85" s="29" t="s">
        <v>20761</v>
      </c>
      <c r="B85" s="29" t="s">
        <v>20762</v>
      </c>
      <c r="C85" s="29" t="s">
        <v>20763</v>
      </c>
      <c r="D85" s="29" t="s">
        <v>20764</v>
      </c>
      <c r="E85" s="34" t="s">
        <v>20765</v>
      </c>
      <c r="F85" s="29" t="s">
        <v>20766</v>
      </c>
      <c r="G85" s="350">
        <v>11646</v>
      </c>
      <c r="H85" s="349">
        <v>41762</v>
      </c>
      <c r="J85" s="243" t="s">
        <v>20767</v>
      </c>
      <c r="L85" s="480" t="s">
        <v>20768</v>
      </c>
    </row>
    <row r="86" spans="1:12" ht="48.75" customHeight="1">
      <c r="A86" s="29" t="s">
        <v>20769</v>
      </c>
      <c r="B86" s="29" t="s">
        <v>20770</v>
      </c>
      <c r="C86" s="29" t="s">
        <v>20745</v>
      </c>
      <c r="D86" s="29" t="s">
        <v>20771</v>
      </c>
    </row>
    <row r="87" spans="1:12" ht="48.75" customHeight="1">
      <c r="A87" s="29" t="s">
        <v>1916</v>
      </c>
      <c r="B87" s="29" t="s">
        <v>20772</v>
      </c>
      <c r="C87" s="29" t="s">
        <v>20773</v>
      </c>
      <c r="D87" s="29" t="s">
        <v>20774</v>
      </c>
      <c r="F87" s="29" t="s">
        <v>20760</v>
      </c>
    </row>
    <row r="88" spans="1:12" ht="48.75" customHeight="1">
      <c r="A88" s="29" t="s">
        <v>6665</v>
      </c>
      <c r="B88" s="29" t="s">
        <v>20775</v>
      </c>
      <c r="C88" s="29" t="s">
        <v>20773</v>
      </c>
      <c r="D88" s="29" t="s">
        <v>20776</v>
      </c>
    </row>
    <row r="89" spans="1:12" ht="48.75" customHeight="1">
      <c r="A89" s="29" t="s">
        <v>22969</v>
      </c>
      <c r="B89" s="29" t="s">
        <v>24193</v>
      </c>
      <c r="C89" s="29" t="s">
        <v>20773</v>
      </c>
      <c r="D89" s="29" t="s">
        <v>24210</v>
      </c>
    </row>
    <row r="90" spans="1:12" ht="48.75" customHeight="1">
      <c r="A90" s="29" t="s">
        <v>2744</v>
      </c>
      <c r="B90" s="29" t="s">
        <v>20777</v>
      </c>
      <c r="C90" s="29" t="s">
        <v>20778</v>
      </c>
      <c r="D90" s="29" t="s">
        <v>20779</v>
      </c>
      <c r="E90" s="34" t="s">
        <v>20780</v>
      </c>
      <c r="F90" s="29" t="s">
        <v>20781</v>
      </c>
    </row>
    <row r="91" spans="1:12" ht="48.75" customHeight="1">
      <c r="A91" s="29" t="s">
        <v>1208</v>
      </c>
      <c r="B91" s="29" t="s">
        <v>2825</v>
      </c>
      <c r="C91" s="29" t="s">
        <v>20782</v>
      </c>
      <c r="D91" s="29" t="s">
        <v>4389</v>
      </c>
      <c r="E91" s="34" t="s">
        <v>20783</v>
      </c>
      <c r="F91" s="244" t="s">
        <v>20784</v>
      </c>
      <c r="G91" s="350">
        <v>1944</v>
      </c>
    </row>
    <row r="92" spans="1:12" ht="48.75" customHeight="1">
      <c r="A92" s="29" t="s">
        <v>4381</v>
      </c>
      <c r="B92" s="29" t="s">
        <v>22961</v>
      </c>
      <c r="C92" s="29" t="s">
        <v>24198</v>
      </c>
      <c r="D92" s="29" t="s">
        <v>24217</v>
      </c>
    </row>
    <row r="93" spans="1:12" ht="48.75" customHeight="1">
      <c r="A93" s="29" t="s">
        <v>20785</v>
      </c>
      <c r="B93" s="29" t="s">
        <v>20786</v>
      </c>
      <c r="C93" s="29" t="s">
        <v>20787</v>
      </c>
      <c r="D93" s="29" t="s">
        <v>20788</v>
      </c>
      <c r="F93" s="244"/>
    </row>
    <row r="94" spans="1:12" ht="48.75" customHeight="1">
      <c r="A94" s="29" t="s">
        <v>20789</v>
      </c>
      <c r="B94" s="29" t="s">
        <v>20790</v>
      </c>
      <c r="C94" s="29" t="s">
        <v>20791</v>
      </c>
      <c r="D94" s="29" t="s">
        <v>20792</v>
      </c>
    </row>
    <row r="95" spans="1:12" ht="48.75" customHeight="1">
      <c r="A95" s="29" t="s">
        <v>3599</v>
      </c>
      <c r="B95" s="29" t="s">
        <v>20793</v>
      </c>
      <c r="C95" s="29" t="s">
        <v>20794</v>
      </c>
      <c r="D95" s="29" t="s">
        <v>20795</v>
      </c>
      <c r="E95" s="34" t="s">
        <v>20684</v>
      </c>
      <c r="F95" s="281" t="s">
        <v>20796</v>
      </c>
      <c r="J95" s="243"/>
      <c r="K95" s="243"/>
      <c r="L95" s="245"/>
    </row>
    <row r="96" spans="1:12" ht="48.75" customHeight="1">
      <c r="A96" s="29" t="s">
        <v>20797</v>
      </c>
      <c r="B96" s="29" t="s">
        <v>20798</v>
      </c>
      <c r="C96" s="29" t="s">
        <v>20799</v>
      </c>
      <c r="D96" s="29" t="s">
        <v>20800</v>
      </c>
      <c r="F96" s="244"/>
      <c r="G96" s="350" t="s">
        <v>20801</v>
      </c>
      <c r="H96" s="349" t="s">
        <v>20802</v>
      </c>
      <c r="J96" s="243" t="s">
        <v>20803</v>
      </c>
      <c r="K96" s="29" t="s">
        <v>20804</v>
      </c>
      <c r="L96" s="245" t="s">
        <v>20805</v>
      </c>
    </row>
    <row r="97" spans="1:13" ht="48.75" customHeight="1">
      <c r="A97" s="29" t="s">
        <v>1183</v>
      </c>
      <c r="B97" s="29" t="s">
        <v>20806</v>
      </c>
      <c r="C97" s="29" t="s">
        <v>20807</v>
      </c>
      <c r="D97" s="29" t="s">
        <v>20808</v>
      </c>
      <c r="E97" s="34" t="s">
        <v>20809</v>
      </c>
      <c r="F97" s="29" t="s">
        <v>20810</v>
      </c>
    </row>
    <row r="98" spans="1:13" ht="48.75" customHeight="1">
      <c r="A98" s="29" t="s">
        <v>2682</v>
      </c>
      <c r="B98" s="29" t="s">
        <v>20811</v>
      </c>
      <c r="C98" s="29" t="s">
        <v>20812</v>
      </c>
      <c r="D98" s="29" t="s">
        <v>20813</v>
      </c>
    </row>
    <row r="99" spans="1:13" ht="48.75" customHeight="1">
      <c r="A99" s="29" t="s">
        <v>20814</v>
      </c>
      <c r="B99" s="29" t="s">
        <v>20815</v>
      </c>
      <c r="C99" s="29" t="s">
        <v>20816</v>
      </c>
      <c r="D99" s="29" t="s">
        <v>20817</v>
      </c>
      <c r="E99" s="34" t="s">
        <v>20818</v>
      </c>
      <c r="F99" s="29" t="s">
        <v>2006</v>
      </c>
      <c r="G99" s="350">
        <v>10670</v>
      </c>
      <c r="H99" s="349">
        <v>40878</v>
      </c>
      <c r="J99" s="29" t="s">
        <v>20819</v>
      </c>
      <c r="K99" s="278" t="s">
        <v>20820</v>
      </c>
      <c r="L99" s="36" t="s">
        <v>20821</v>
      </c>
    </row>
    <row r="100" spans="1:13" ht="48.75" customHeight="1">
      <c r="A100" s="29" t="s">
        <v>22991</v>
      </c>
      <c r="B100" s="29" t="s">
        <v>24265</v>
      </c>
      <c r="C100" s="29" t="s">
        <v>24230</v>
      </c>
      <c r="D100" s="29" t="s">
        <v>20986</v>
      </c>
    </row>
    <row r="101" spans="1:13" ht="48.75" customHeight="1">
      <c r="A101" s="29" t="s">
        <v>8221</v>
      </c>
      <c r="B101" s="29" t="s">
        <v>24222</v>
      </c>
      <c r="C101" s="29" t="s">
        <v>20824</v>
      </c>
      <c r="D101" s="29" t="s">
        <v>24219</v>
      </c>
    </row>
    <row r="102" spans="1:13" ht="48.75" customHeight="1">
      <c r="A102" s="29" t="s">
        <v>20822</v>
      </c>
      <c r="B102" s="29" t="s">
        <v>20823</v>
      </c>
      <c r="C102" s="29" t="s">
        <v>20824</v>
      </c>
      <c r="D102" s="29" t="s">
        <v>20825</v>
      </c>
    </row>
    <row r="103" spans="1:13" ht="48.75" customHeight="1">
      <c r="A103" s="29" t="s">
        <v>22980</v>
      </c>
      <c r="B103" s="29" t="s">
        <v>24229</v>
      </c>
      <c r="C103" s="29" t="s">
        <v>24230</v>
      </c>
      <c r="D103" s="29" t="s">
        <v>24227</v>
      </c>
    </row>
    <row r="104" spans="1:13" ht="48.75" customHeight="1">
      <c r="A104" s="29" t="s">
        <v>6168</v>
      </c>
      <c r="B104" s="29" t="s">
        <v>20826</v>
      </c>
      <c r="C104" s="29" t="s">
        <v>20824</v>
      </c>
      <c r="D104" s="29" t="s">
        <v>20827</v>
      </c>
      <c r="E104" s="34" t="s">
        <v>24484</v>
      </c>
      <c r="F104" s="29" t="s">
        <v>1483</v>
      </c>
      <c r="G104" s="350">
        <v>12620</v>
      </c>
      <c r="J104" s="29" t="s">
        <v>24485</v>
      </c>
      <c r="K104" s="29" t="s">
        <v>24487</v>
      </c>
      <c r="L104" s="481" t="s">
        <v>24486</v>
      </c>
      <c r="M104" s="282"/>
    </row>
    <row r="105" spans="1:13" ht="48.75" customHeight="1">
      <c r="A105" s="308" t="s">
        <v>6168</v>
      </c>
      <c r="B105" s="29" t="s">
        <v>20826</v>
      </c>
      <c r="C105" s="29" t="s">
        <v>20824</v>
      </c>
      <c r="D105" s="29" t="s">
        <v>20827</v>
      </c>
      <c r="E105" s="34" t="s">
        <v>22928</v>
      </c>
    </row>
    <row r="106" spans="1:13" ht="48.75" customHeight="1">
      <c r="A106" s="29" t="s">
        <v>1136</v>
      </c>
      <c r="B106" s="29" t="s">
        <v>20828</v>
      </c>
      <c r="C106" s="29" t="s">
        <v>20824</v>
      </c>
      <c r="D106" s="29" t="s">
        <v>20829</v>
      </c>
      <c r="M106" s="29" t="s">
        <v>20830</v>
      </c>
    </row>
    <row r="107" spans="1:13" ht="48.75" customHeight="1">
      <c r="A107" s="29" t="s">
        <v>1237</v>
      </c>
      <c r="B107" s="29" t="s">
        <v>20831</v>
      </c>
      <c r="C107" s="29" t="s">
        <v>20824</v>
      </c>
      <c r="D107" s="29" t="s">
        <v>20832</v>
      </c>
    </row>
    <row r="108" spans="1:13" ht="48.75" customHeight="1">
      <c r="A108" s="29" t="s">
        <v>20833</v>
      </c>
      <c r="B108" s="29" t="s">
        <v>20834</v>
      </c>
      <c r="C108" s="29" t="s">
        <v>20835</v>
      </c>
      <c r="D108" s="29" t="s">
        <v>20836</v>
      </c>
    </row>
    <row r="109" spans="1:13" ht="48.75" customHeight="1">
      <c r="A109" s="338" t="s">
        <v>20837</v>
      </c>
      <c r="B109" s="29" t="s">
        <v>24924</v>
      </c>
      <c r="C109" s="29" t="s">
        <v>24925</v>
      </c>
      <c r="D109" s="29" t="s">
        <v>20838</v>
      </c>
    </row>
    <row r="110" spans="1:13" ht="48.75" customHeight="1">
      <c r="A110" s="29" t="s">
        <v>20839</v>
      </c>
      <c r="B110" s="29" t="s">
        <v>20840</v>
      </c>
      <c r="C110" s="29" t="s">
        <v>20841</v>
      </c>
      <c r="D110" s="29" t="s">
        <v>20842</v>
      </c>
      <c r="E110" s="34" t="s">
        <v>20843</v>
      </c>
      <c r="F110" s="29" t="s">
        <v>20637</v>
      </c>
    </row>
    <row r="111" spans="1:13" ht="48.75" customHeight="1">
      <c r="A111" s="29" t="s">
        <v>20844</v>
      </c>
      <c r="B111" s="29" t="s">
        <v>20845</v>
      </c>
      <c r="C111" s="29" t="s">
        <v>20841</v>
      </c>
      <c r="D111" s="29" t="s">
        <v>20846</v>
      </c>
      <c r="E111" s="34" t="s">
        <v>20847</v>
      </c>
      <c r="F111" s="29" t="s">
        <v>20617</v>
      </c>
    </row>
    <row r="112" spans="1:13" ht="48.75" customHeight="1">
      <c r="A112" s="29" t="s">
        <v>20848</v>
      </c>
      <c r="B112" s="29" t="s">
        <v>20849</v>
      </c>
      <c r="C112" s="29" t="s">
        <v>20850</v>
      </c>
      <c r="D112" s="29" t="s">
        <v>20851</v>
      </c>
      <c r="E112" s="34" t="s">
        <v>20593</v>
      </c>
      <c r="F112" s="29" t="s">
        <v>2024</v>
      </c>
    </row>
    <row r="113" spans="1:13" ht="48.75" customHeight="1">
      <c r="A113" s="29" t="s">
        <v>20852</v>
      </c>
      <c r="B113" s="29" t="s">
        <v>20853</v>
      </c>
      <c r="C113" s="29" t="s">
        <v>20854</v>
      </c>
      <c r="D113" s="29" t="s">
        <v>20855</v>
      </c>
    </row>
    <row r="114" spans="1:13" ht="48.75" customHeight="1">
      <c r="A114" s="29" t="s">
        <v>20856</v>
      </c>
      <c r="B114" s="29" t="s">
        <v>20857</v>
      </c>
      <c r="C114" s="29" t="s">
        <v>20858</v>
      </c>
      <c r="D114" s="29" t="s">
        <v>20859</v>
      </c>
    </row>
    <row r="115" spans="1:13" ht="48.75" customHeight="1">
      <c r="A115" s="29" t="s">
        <v>1241</v>
      </c>
      <c r="B115" s="29" t="s">
        <v>20860</v>
      </c>
      <c r="C115" s="29" t="s">
        <v>20858</v>
      </c>
      <c r="D115" s="29" t="s">
        <v>20861</v>
      </c>
      <c r="E115" s="352" t="s">
        <v>20862</v>
      </c>
      <c r="F115" s="241" t="s">
        <v>20863</v>
      </c>
      <c r="G115" s="350">
        <v>1955</v>
      </c>
      <c r="M115" s="243" t="s">
        <v>20864</v>
      </c>
    </row>
    <row r="116" spans="1:13" ht="48.75" customHeight="1">
      <c r="A116" s="29" t="s">
        <v>20865</v>
      </c>
      <c r="B116" s="29" t="s">
        <v>20866</v>
      </c>
      <c r="C116" s="29" t="s">
        <v>20867</v>
      </c>
      <c r="D116" s="29" t="s">
        <v>20868</v>
      </c>
      <c r="E116" s="34" t="s">
        <v>20869</v>
      </c>
      <c r="F116" s="243" t="s">
        <v>20870</v>
      </c>
      <c r="G116" s="350" t="s">
        <v>20871</v>
      </c>
      <c r="H116" s="349" t="s">
        <v>20872</v>
      </c>
      <c r="J116" s="243" t="s">
        <v>20873</v>
      </c>
      <c r="K116" s="243" t="s">
        <v>20874</v>
      </c>
      <c r="L116" s="245" t="s">
        <v>20875</v>
      </c>
    </row>
    <row r="117" spans="1:13" ht="48.75" customHeight="1">
      <c r="A117" s="29" t="s">
        <v>2661</v>
      </c>
      <c r="B117" s="29" t="s">
        <v>20876</v>
      </c>
      <c r="C117" s="29" t="s">
        <v>20867</v>
      </c>
      <c r="D117" s="29" t="s">
        <v>20877</v>
      </c>
    </row>
    <row r="118" spans="1:13" ht="48.75" customHeight="1">
      <c r="A118" s="29" t="s">
        <v>20878</v>
      </c>
      <c r="B118" s="29" t="s">
        <v>20879</v>
      </c>
      <c r="C118" s="29" t="s">
        <v>20880</v>
      </c>
      <c r="D118" s="29" t="s">
        <v>20881</v>
      </c>
      <c r="E118" s="34" t="s">
        <v>20882</v>
      </c>
      <c r="F118" s="29" t="s">
        <v>1178</v>
      </c>
    </row>
    <row r="119" spans="1:13" ht="48.75" customHeight="1">
      <c r="A119" s="29" t="s">
        <v>3317</v>
      </c>
      <c r="B119" s="29" t="s">
        <v>20883</v>
      </c>
      <c r="C119" s="29" t="s">
        <v>20884</v>
      </c>
      <c r="D119" s="29" t="s">
        <v>20885</v>
      </c>
    </row>
    <row r="120" spans="1:13" ht="48.75" customHeight="1">
      <c r="A120" s="29" t="s">
        <v>20886</v>
      </c>
      <c r="B120" s="29" t="s">
        <v>20887</v>
      </c>
      <c r="C120" s="29" t="s">
        <v>20884</v>
      </c>
      <c r="D120" s="29" t="s">
        <v>20888</v>
      </c>
    </row>
    <row r="121" spans="1:13" ht="48.75" customHeight="1">
      <c r="A121" s="29" t="s">
        <v>22990</v>
      </c>
      <c r="B121" s="29" t="s">
        <v>24262</v>
      </c>
      <c r="C121" s="29" t="s">
        <v>24263</v>
      </c>
      <c r="D121" s="29" t="s">
        <v>24264</v>
      </c>
    </row>
    <row r="122" spans="1:13" ht="48.75" customHeight="1">
      <c r="A122" s="29" t="s">
        <v>15625</v>
      </c>
      <c r="B122" s="29" t="s">
        <v>20889</v>
      </c>
      <c r="C122" s="29" t="s">
        <v>20890</v>
      </c>
      <c r="D122" s="29" t="s">
        <v>20891</v>
      </c>
      <c r="E122" s="352" t="s">
        <v>20892</v>
      </c>
      <c r="F122" s="245" t="s">
        <v>20893</v>
      </c>
    </row>
    <row r="123" spans="1:13" ht="48.75" customHeight="1">
      <c r="A123" s="29" t="s">
        <v>3141</v>
      </c>
      <c r="B123" s="29" t="s">
        <v>20894</v>
      </c>
      <c r="C123" s="29" t="s">
        <v>20895</v>
      </c>
      <c r="D123" s="29" t="s">
        <v>3142</v>
      </c>
    </row>
    <row r="124" spans="1:13" ht="48.75" customHeight="1">
      <c r="A124" s="29" t="s">
        <v>10673</v>
      </c>
      <c r="B124" s="29" t="s">
        <v>20896</v>
      </c>
      <c r="C124" s="29" t="s">
        <v>20897</v>
      </c>
      <c r="D124" s="29" t="s">
        <v>20898</v>
      </c>
      <c r="E124" s="34" t="s">
        <v>20899</v>
      </c>
      <c r="F124" s="29" t="s">
        <v>20810</v>
      </c>
    </row>
    <row r="125" spans="1:13" ht="48.75" customHeight="1">
      <c r="A125" s="29" t="s">
        <v>8177</v>
      </c>
      <c r="B125" s="29" t="s">
        <v>20900</v>
      </c>
      <c r="C125" s="29" t="s">
        <v>20901</v>
      </c>
      <c r="D125" s="29" t="s">
        <v>20902</v>
      </c>
    </row>
    <row r="126" spans="1:13" ht="48.75" customHeight="1">
      <c r="A126" s="29" t="s">
        <v>1302</v>
      </c>
      <c r="B126" s="29" t="s">
        <v>20903</v>
      </c>
      <c r="C126" s="29" t="s">
        <v>20904</v>
      </c>
      <c r="D126" s="29" t="s">
        <v>20905</v>
      </c>
    </row>
    <row r="127" spans="1:13" ht="48.75" customHeight="1">
      <c r="A127" s="29" t="s">
        <v>20906</v>
      </c>
      <c r="B127" s="29" t="s">
        <v>20907</v>
      </c>
      <c r="C127" s="29" t="s">
        <v>20908</v>
      </c>
      <c r="D127" s="29" t="s">
        <v>20909</v>
      </c>
      <c r="E127" s="34" t="s">
        <v>20910</v>
      </c>
      <c r="F127" s="29" t="s">
        <v>1374</v>
      </c>
    </row>
    <row r="128" spans="1:13" ht="48.75" customHeight="1">
      <c r="A128" s="29" t="s">
        <v>1165</v>
      </c>
      <c r="B128" s="29" t="s">
        <v>20911</v>
      </c>
      <c r="C128" s="29" t="s">
        <v>20908</v>
      </c>
      <c r="D128" s="29" t="s">
        <v>20912</v>
      </c>
      <c r="E128" s="34" t="s">
        <v>20913</v>
      </c>
      <c r="F128" s="29" t="s">
        <v>1257</v>
      </c>
    </row>
    <row r="129" spans="1:12" ht="48.75" customHeight="1">
      <c r="A129" s="29" t="s">
        <v>20914</v>
      </c>
      <c r="B129" s="29" t="s">
        <v>20915</v>
      </c>
      <c r="C129" s="29" t="s">
        <v>20908</v>
      </c>
      <c r="D129" s="29" t="s">
        <v>20916</v>
      </c>
      <c r="E129" s="34" t="s">
        <v>20910</v>
      </c>
      <c r="F129" s="29" t="s">
        <v>1374</v>
      </c>
    </row>
    <row r="130" spans="1:12" ht="48.75" customHeight="1">
      <c r="A130" s="29" t="s">
        <v>22979</v>
      </c>
      <c r="B130" s="29" t="s">
        <v>24225</v>
      </c>
      <c r="C130" s="29" t="s">
        <v>20918</v>
      </c>
      <c r="D130" s="29" t="s">
        <v>24226</v>
      </c>
    </row>
    <row r="131" spans="1:12" ht="48.75" customHeight="1">
      <c r="A131" s="29" t="s">
        <v>1988</v>
      </c>
      <c r="B131" s="29" t="s">
        <v>20917</v>
      </c>
      <c r="C131" s="29" t="s">
        <v>20918</v>
      </c>
      <c r="D131" s="29" t="s">
        <v>20919</v>
      </c>
    </row>
    <row r="132" spans="1:12" ht="48.75" customHeight="1">
      <c r="A132" s="29" t="s">
        <v>1657</v>
      </c>
      <c r="B132" s="29" t="s">
        <v>20920</v>
      </c>
      <c r="C132" s="29" t="s">
        <v>20921</v>
      </c>
      <c r="D132" s="29" t="s">
        <v>20922</v>
      </c>
    </row>
    <row r="133" spans="1:12" ht="48.75" customHeight="1">
      <c r="A133" s="29" t="s">
        <v>20923</v>
      </c>
      <c r="B133" s="29" t="s">
        <v>20924</v>
      </c>
      <c r="C133" s="29" t="s">
        <v>20925</v>
      </c>
      <c r="D133" s="29" t="s">
        <v>20926</v>
      </c>
    </row>
    <row r="134" spans="1:12" ht="48.75" customHeight="1">
      <c r="A134" s="29" t="s">
        <v>3471</v>
      </c>
      <c r="B134" s="29" t="s">
        <v>20927</v>
      </c>
      <c r="C134" s="29" t="s">
        <v>20928</v>
      </c>
      <c r="D134" s="29" t="s">
        <v>20929</v>
      </c>
      <c r="E134" s="34" t="s">
        <v>20930</v>
      </c>
      <c r="F134" s="29" t="s">
        <v>2024</v>
      </c>
    </row>
    <row r="135" spans="1:12" ht="48.75" customHeight="1">
      <c r="A135" s="29" t="s">
        <v>20931</v>
      </c>
      <c r="B135" s="29" t="s">
        <v>20932</v>
      </c>
      <c r="C135" s="29" t="s">
        <v>20933</v>
      </c>
      <c r="D135" s="29" t="s">
        <v>20934</v>
      </c>
    </row>
    <row r="136" spans="1:12" ht="48.75" customHeight="1">
      <c r="A136" s="29" t="s">
        <v>3265</v>
      </c>
      <c r="B136" s="29" t="s">
        <v>20935</v>
      </c>
      <c r="C136" s="29" t="s">
        <v>20936</v>
      </c>
      <c r="D136" s="29" t="s">
        <v>20937</v>
      </c>
    </row>
    <row r="137" spans="1:12" ht="48.75" customHeight="1">
      <c r="A137" s="29" t="s">
        <v>3397</v>
      </c>
      <c r="B137" s="29" t="s">
        <v>20938</v>
      </c>
      <c r="C137" s="29" t="s">
        <v>20936</v>
      </c>
      <c r="D137" s="29" t="s">
        <v>20939</v>
      </c>
      <c r="E137" s="34" t="s">
        <v>20940</v>
      </c>
      <c r="F137" s="29" t="s">
        <v>20941</v>
      </c>
    </row>
    <row r="138" spans="1:12" ht="48.75" customHeight="1">
      <c r="A138" s="29" t="s">
        <v>1757</v>
      </c>
      <c r="B138" s="29" t="s">
        <v>24310</v>
      </c>
      <c r="C138" s="29" t="s">
        <v>20936</v>
      </c>
      <c r="D138" s="29" t="s">
        <v>22406</v>
      </c>
    </row>
    <row r="139" spans="1:12" ht="48.75" customHeight="1">
      <c r="A139" s="29" t="s">
        <v>1236</v>
      </c>
      <c r="B139" s="29" t="s">
        <v>20942</v>
      </c>
      <c r="C139" s="29" t="s">
        <v>20936</v>
      </c>
      <c r="D139" s="29" t="s">
        <v>20943</v>
      </c>
    </row>
    <row r="140" spans="1:12" ht="48.75" customHeight="1">
      <c r="A140" s="29" t="s">
        <v>3027</v>
      </c>
      <c r="B140" s="29" t="s">
        <v>20944</v>
      </c>
      <c r="C140" s="29" t="s">
        <v>20936</v>
      </c>
      <c r="D140" s="29" t="s">
        <v>20945</v>
      </c>
      <c r="E140" s="34" t="s">
        <v>20946</v>
      </c>
      <c r="F140" s="29" t="s">
        <v>20947</v>
      </c>
    </row>
    <row r="141" spans="1:12" ht="48.75" customHeight="1">
      <c r="A141" s="29" t="s">
        <v>20948</v>
      </c>
      <c r="B141" s="29" t="s">
        <v>20949</v>
      </c>
      <c r="C141" s="29" t="s">
        <v>20950</v>
      </c>
      <c r="D141" s="29" t="s">
        <v>20951</v>
      </c>
      <c r="E141" s="34" t="s">
        <v>20952</v>
      </c>
    </row>
    <row r="142" spans="1:12" ht="48.75" customHeight="1">
      <c r="A142" s="29" t="s">
        <v>1175</v>
      </c>
      <c r="B142" s="29" t="s">
        <v>20953</v>
      </c>
      <c r="C142" s="29" t="s">
        <v>20950</v>
      </c>
      <c r="D142" s="29" t="s">
        <v>20954</v>
      </c>
      <c r="E142" s="352" t="s">
        <v>20955</v>
      </c>
      <c r="F142" s="355" t="s">
        <v>20956</v>
      </c>
      <c r="G142" s="350">
        <v>19732</v>
      </c>
      <c r="J142" t="s">
        <v>20957</v>
      </c>
      <c r="L142" s="245" t="s">
        <v>20958</v>
      </c>
    </row>
    <row r="143" spans="1:12" ht="48.75" customHeight="1">
      <c r="A143" s="29" t="s">
        <v>20959</v>
      </c>
      <c r="B143" s="29" t="s">
        <v>20960</v>
      </c>
      <c r="C143" s="29" t="s">
        <v>20961</v>
      </c>
      <c r="D143" s="29" t="s">
        <v>20962</v>
      </c>
    </row>
    <row r="144" spans="1:12" ht="48.75" customHeight="1">
      <c r="A144" s="29" t="s">
        <v>20963</v>
      </c>
      <c r="B144" s="29" t="s">
        <v>20964</v>
      </c>
      <c r="C144" s="29" t="s">
        <v>20965</v>
      </c>
      <c r="D144" s="29" t="s">
        <v>20966</v>
      </c>
      <c r="E144" s="34" t="s">
        <v>20967</v>
      </c>
      <c r="F144" s="29" t="s">
        <v>20810</v>
      </c>
    </row>
    <row r="145" spans="1:7" ht="48.75" customHeight="1">
      <c r="A145" s="29" t="s">
        <v>20968</v>
      </c>
      <c r="B145" s="29" t="s">
        <v>20969</v>
      </c>
      <c r="C145" s="29" t="s">
        <v>20970</v>
      </c>
      <c r="D145" s="29" t="s">
        <v>20971</v>
      </c>
    </row>
    <row r="146" spans="1:7" ht="48.75" customHeight="1">
      <c r="A146" s="29" t="s">
        <v>20972</v>
      </c>
      <c r="B146" s="29" t="s">
        <v>20973</v>
      </c>
      <c r="C146" s="29" t="s">
        <v>20974</v>
      </c>
      <c r="D146" s="29" t="s">
        <v>20975</v>
      </c>
    </row>
    <row r="147" spans="1:7" ht="48.75" customHeight="1">
      <c r="A147" s="29" t="s">
        <v>1150</v>
      </c>
      <c r="B147" s="29" t="s">
        <v>24996</v>
      </c>
      <c r="C147" s="29" t="s">
        <v>20976</v>
      </c>
      <c r="D147" s="29" t="s">
        <v>24997</v>
      </c>
    </row>
    <row r="148" spans="1:7" ht="48.75" customHeight="1">
      <c r="A148" s="29" t="s">
        <v>23008</v>
      </c>
      <c r="B148" s="29" t="s">
        <v>24301</v>
      </c>
      <c r="C148" s="29" t="s">
        <v>20976</v>
      </c>
      <c r="D148" s="29" t="s">
        <v>21414</v>
      </c>
    </row>
    <row r="149" spans="1:7" ht="48.75" customHeight="1">
      <c r="A149" s="29" t="s">
        <v>20977</v>
      </c>
      <c r="B149" s="29" t="s">
        <v>20978</v>
      </c>
      <c r="C149" s="29" t="s">
        <v>20979</v>
      </c>
      <c r="D149" s="29" t="s">
        <v>20980</v>
      </c>
      <c r="E149" s="352" t="s">
        <v>20981</v>
      </c>
      <c r="F149" s="29" t="s">
        <v>20982</v>
      </c>
      <c r="G149" s="350">
        <v>1940</v>
      </c>
    </row>
    <row r="150" spans="1:7" ht="48.75" customHeight="1">
      <c r="A150" s="29" t="s">
        <v>22946</v>
      </c>
      <c r="B150" s="29" t="s">
        <v>24156</v>
      </c>
      <c r="C150" s="29" t="s">
        <v>24171</v>
      </c>
      <c r="D150" s="29" t="s">
        <v>24161</v>
      </c>
    </row>
    <row r="151" spans="1:7" ht="48.75" customHeight="1">
      <c r="A151" s="29" t="s">
        <v>20983</v>
      </c>
      <c r="B151" s="29" t="s">
        <v>20984</v>
      </c>
      <c r="C151" s="29" t="s">
        <v>20985</v>
      </c>
      <c r="D151" s="29" t="s">
        <v>20986</v>
      </c>
      <c r="E151" s="34" t="s">
        <v>20471</v>
      </c>
      <c r="F151" s="29" t="s">
        <v>20472</v>
      </c>
    </row>
    <row r="152" spans="1:7" ht="48.75" customHeight="1">
      <c r="A152" s="29" t="s">
        <v>20987</v>
      </c>
      <c r="B152" s="29" t="s">
        <v>20988</v>
      </c>
      <c r="C152" s="29" t="s">
        <v>20985</v>
      </c>
      <c r="D152" s="29" t="s">
        <v>20989</v>
      </c>
      <c r="E152" s="34" t="s">
        <v>20471</v>
      </c>
      <c r="F152" s="29" t="s">
        <v>20472</v>
      </c>
    </row>
    <row r="153" spans="1:7" ht="48.75" customHeight="1">
      <c r="A153" s="29" t="s">
        <v>20990</v>
      </c>
      <c r="B153" s="29" t="s">
        <v>20991</v>
      </c>
      <c r="C153" s="29" t="s">
        <v>20992</v>
      </c>
      <c r="D153" s="29" t="s">
        <v>20993</v>
      </c>
      <c r="E153" s="352" t="s">
        <v>20994</v>
      </c>
      <c r="F153" s="29" t="s">
        <v>20995</v>
      </c>
    </row>
    <row r="154" spans="1:7" ht="48.75" customHeight="1">
      <c r="A154" s="29" t="s">
        <v>1354</v>
      </c>
      <c r="B154" s="29" t="s">
        <v>20996</v>
      </c>
      <c r="C154" s="29" t="s">
        <v>20992</v>
      </c>
      <c r="D154" s="29" t="s">
        <v>20997</v>
      </c>
      <c r="E154" s="352" t="s">
        <v>20998</v>
      </c>
      <c r="F154" s="29" t="s">
        <v>1412</v>
      </c>
    </row>
    <row r="155" spans="1:7" ht="48.75" customHeight="1">
      <c r="A155" s="29" t="s">
        <v>1426</v>
      </c>
      <c r="B155" s="29" t="s">
        <v>3803</v>
      </c>
      <c r="C155" s="29" t="s">
        <v>20992</v>
      </c>
      <c r="D155" s="29" t="s">
        <v>3970</v>
      </c>
    </row>
    <row r="156" spans="1:7" ht="48.75" customHeight="1">
      <c r="A156" s="29" t="s">
        <v>2847</v>
      </c>
      <c r="B156" s="29" t="s">
        <v>24247</v>
      </c>
      <c r="C156" s="29" t="s">
        <v>20992</v>
      </c>
      <c r="D156" s="29" t="s">
        <v>24243</v>
      </c>
    </row>
    <row r="157" spans="1:7" ht="48.75" customHeight="1">
      <c r="A157" s="29" t="s">
        <v>20999</v>
      </c>
      <c r="B157" s="29" t="s">
        <v>21000</v>
      </c>
      <c r="C157" s="29" t="s">
        <v>21001</v>
      </c>
      <c r="D157" s="29" t="s">
        <v>21002</v>
      </c>
      <c r="E157" s="34" t="s">
        <v>20589</v>
      </c>
      <c r="F157" s="29" t="s">
        <v>20573</v>
      </c>
    </row>
    <row r="158" spans="1:7" ht="48.75" customHeight="1">
      <c r="A158" s="29" t="s">
        <v>21003</v>
      </c>
      <c r="B158" s="29" t="s">
        <v>21004</v>
      </c>
      <c r="C158" s="29" t="s">
        <v>21005</v>
      </c>
      <c r="D158" s="29" t="s">
        <v>21006</v>
      </c>
    </row>
    <row r="159" spans="1:7" ht="48.75" customHeight="1">
      <c r="A159" s="29" t="s">
        <v>1158</v>
      </c>
      <c r="B159" s="29" t="s">
        <v>21007</v>
      </c>
      <c r="C159" s="29" t="s">
        <v>21008</v>
      </c>
      <c r="D159" s="29" t="s">
        <v>21009</v>
      </c>
    </row>
    <row r="160" spans="1:7" ht="48.75" customHeight="1">
      <c r="A160" s="29" t="s">
        <v>21010</v>
      </c>
      <c r="B160" s="29" t="s">
        <v>21011</v>
      </c>
      <c r="C160" s="29" t="s">
        <v>21012</v>
      </c>
      <c r="D160" s="29" t="s">
        <v>21013</v>
      </c>
    </row>
    <row r="161" spans="1:13" ht="48.75" customHeight="1">
      <c r="A161" s="29" t="s">
        <v>21014</v>
      </c>
      <c r="B161" s="29" t="s">
        <v>21015</v>
      </c>
      <c r="C161" s="29" t="s">
        <v>21012</v>
      </c>
      <c r="D161" s="29" t="s">
        <v>20851</v>
      </c>
    </row>
    <row r="162" spans="1:13" ht="48.75" customHeight="1">
      <c r="A162" s="29" t="s">
        <v>21016</v>
      </c>
      <c r="B162" s="29" t="s">
        <v>21017</v>
      </c>
      <c r="C162" s="29" t="s">
        <v>21012</v>
      </c>
      <c r="D162" s="29" t="s">
        <v>21018</v>
      </c>
      <c r="E162" s="34" t="s">
        <v>20593</v>
      </c>
      <c r="F162" s="29" t="s">
        <v>2024</v>
      </c>
    </row>
    <row r="163" spans="1:13" ht="48.75" customHeight="1">
      <c r="A163" s="29" t="s">
        <v>21019</v>
      </c>
      <c r="B163" s="29" t="s">
        <v>21020</v>
      </c>
      <c r="C163" s="29" t="s">
        <v>21021</v>
      </c>
      <c r="D163" s="29" t="s">
        <v>21022</v>
      </c>
      <c r="E163" s="34" t="s">
        <v>20481</v>
      </c>
      <c r="F163" s="29" t="s">
        <v>1178</v>
      </c>
    </row>
    <row r="164" spans="1:13" ht="48.75" customHeight="1">
      <c r="A164" s="29" t="s">
        <v>21023</v>
      </c>
      <c r="B164" s="29" t="s">
        <v>21024</v>
      </c>
      <c r="C164" s="29" t="s">
        <v>21025</v>
      </c>
      <c r="D164" s="29" t="s">
        <v>21026</v>
      </c>
      <c r="E164" s="34" t="s">
        <v>21027</v>
      </c>
      <c r="F164" s="29" t="s">
        <v>20810</v>
      </c>
    </row>
    <row r="165" spans="1:13" ht="48.75" customHeight="1">
      <c r="A165" s="29" t="s">
        <v>21028</v>
      </c>
      <c r="B165" s="29" t="s">
        <v>21029</v>
      </c>
      <c r="C165" s="29" t="s">
        <v>21025</v>
      </c>
      <c r="D165" s="29" t="s">
        <v>21030</v>
      </c>
      <c r="E165" s="34" t="s">
        <v>21031</v>
      </c>
      <c r="F165" s="29" t="s">
        <v>21032</v>
      </c>
      <c r="G165" s="350">
        <v>5507</v>
      </c>
      <c r="H165" s="349">
        <v>41769</v>
      </c>
      <c r="J165" s="277" t="s">
        <v>21033</v>
      </c>
      <c r="K165" s="243" t="s">
        <v>21034</v>
      </c>
      <c r="L165" s="482" t="s">
        <v>21035</v>
      </c>
    </row>
    <row r="166" spans="1:13" ht="48.75" customHeight="1">
      <c r="A166" s="29" t="s">
        <v>21036</v>
      </c>
      <c r="B166" s="29" t="s">
        <v>21037</v>
      </c>
      <c r="C166" s="29" t="s">
        <v>21025</v>
      </c>
      <c r="D166" s="29" t="s">
        <v>21038</v>
      </c>
      <c r="E166" s="34" t="s">
        <v>21039</v>
      </c>
      <c r="F166" s="29" t="s">
        <v>21040</v>
      </c>
    </row>
    <row r="167" spans="1:13" ht="48.75" customHeight="1">
      <c r="A167" s="29" t="s">
        <v>21041</v>
      </c>
      <c r="B167" s="29" t="s">
        <v>21042</v>
      </c>
      <c r="C167" s="29" t="s">
        <v>21025</v>
      </c>
      <c r="D167" s="29" t="s">
        <v>21043</v>
      </c>
      <c r="E167" s="352" t="s">
        <v>21044</v>
      </c>
      <c r="F167" s="29" t="s">
        <v>20617</v>
      </c>
      <c r="G167" s="350" t="s">
        <v>20567</v>
      </c>
      <c r="M167" s="243" t="s">
        <v>21045</v>
      </c>
    </row>
    <row r="168" spans="1:13" ht="48.75" customHeight="1">
      <c r="A168" s="29" t="s">
        <v>4028</v>
      </c>
      <c r="B168" s="29" t="s">
        <v>21046</v>
      </c>
      <c r="C168" s="29" t="s">
        <v>21047</v>
      </c>
      <c r="D168" s="29" t="s">
        <v>21048</v>
      </c>
    </row>
    <row r="169" spans="1:13" ht="48.75" customHeight="1">
      <c r="A169" s="29" t="s">
        <v>22970</v>
      </c>
      <c r="B169" s="29" t="s">
        <v>24194</v>
      </c>
      <c r="C169" s="29" t="s">
        <v>24199</v>
      </c>
      <c r="D169" s="29" t="s">
        <v>20986</v>
      </c>
    </row>
    <row r="170" spans="1:13" ht="48.75" customHeight="1">
      <c r="A170" s="29" t="s">
        <v>21049</v>
      </c>
      <c r="B170" s="29" t="s">
        <v>21050</v>
      </c>
      <c r="C170" s="29" t="s">
        <v>21051</v>
      </c>
      <c r="D170" s="29" t="s">
        <v>21052</v>
      </c>
      <c r="E170" s="34" t="s">
        <v>21053</v>
      </c>
      <c r="F170" s="29" t="s">
        <v>21054</v>
      </c>
    </row>
    <row r="171" spans="1:13" ht="48.75" customHeight="1">
      <c r="A171" s="29" t="s">
        <v>21055</v>
      </c>
      <c r="B171" s="29" t="s">
        <v>21056</v>
      </c>
      <c r="C171" s="29" t="s">
        <v>21057</v>
      </c>
      <c r="D171" s="29" t="s">
        <v>21058</v>
      </c>
      <c r="E171" s="34" t="s">
        <v>21059</v>
      </c>
      <c r="F171" s="29" t="s">
        <v>21060</v>
      </c>
      <c r="G171" s="350">
        <v>1624</v>
      </c>
      <c r="H171" s="349">
        <v>21771</v>
      </c>
      <c r="J171" s="243" t="s">
        <v>21061</v>
      </c>
      <c r="K171" s="243" t="s">
        <v>21062</v>
      </c>
      <c r="L171" s="245" t="s">
        <v>21063</v>
      </c>
    </row>
    <row r="172" spans="1:13" ht="48.75" customHeight="1">
      <c r="A172" s="29" t="s">
        <v>21064</v>
      </c>
      <c r="B172" s="29" t="s">
        <v>21065</v>
      </c>
      <c r="C172" s="29" t="s">
        <v>21066</v>
      </c>
      <c r="D172" s="29" t="s">
        <v>21067</v>
      </c>
      <c r="E172" s="34" t="s">
        <v>21068</v>
      </c>
    </row>
    <row r="173" spans="1:13" ht="48.75" customHeight="1">
      <c r="A173" s="29" t="s">
        <v>21069</v>
      </c>
      <c r="B173" s="29" t="s">
        <v>21070</v>
      </c>
      <c r="C173" s="29" t="s">
        <v>21071</v>
      </c>
      <c r="D173" s="29" t="s">
        <v>21072</v>
      </c>
      <c r="E173" s="34" t="s">
        <v>20754</v>
      </c>
      <c r="F173" s="29" t="s">
        <v>21073</v>
      </c>
    </row>
    <row r="174" spans="1:13" ht="48.75" customHeight="1">
      <c r="A174" s="29" t="s">
        <v>2705</v>
      </c>
      <c r="B174" s="29" t="s">
        <v>21074</v>
      </c>
      <c r="C174" s="29" t="s">
        <v>21075</v>
      </c>
      <c r="D174" s="29" t="s">
        <v>21076</v>
      </c>
    </row>
    <row r="175" spans="1:13" ht="48.75" customHeight="1">
      <c r="A175" s="29" t="s">
        <v>21077</v>
      </c>
      <c r="B175" s="29" t="s">
        <v>21078</v>
      </c>
      <c r="C175" s="29" t="s">
        <v>21075</v>
      </c>
      <c r="D175" s="29" t="s">
        <v>20719</v>
      </c>
      <c r="E175" s="34" t="s">
        <v>21079</v>
      </c>
      <c r="F175" s="29" t="s">
        <v>20637</v>
      </c>
    </row>
    <row r="176" spans="1:13" ht="48.75" customHeight="1">
      <c r="A176" s="29" t="s">
        <v>21080</v>
      </c>
      <c r="B176" s="29" t="s">
        <v>21081</v>
      </c>
      <c r="C176" s="29" t="s">
        <v>21082</v>
      </c>
      <c r="D176" s="29" t="s">
        <v>21083</v>
      </c>
    </row>
    <row r="177" spans="1:12" ht="48.75" customHeight="1">
      <c r="A177" s="29" t="s">
        <v>21084</v>
      </c>
      <c r="B177" s="29" t="s">
        <v>21085</v>
      </c>
      <c r="C177" s="29" t="s">
        <v>21086</v>
      </c>
      <c r="D177" s="29" t="s">
        <v>21087</v>
      </c>
    </row>
    <row r="178" spans="1:12" ht="48.75" customHeight="1">
      <c r="A178" s="29" t="s">
        <v>21088</v>
      </c>
      <c r="B178" s="29" t="s">
        <v>21089</v>
      </c>
      <c r="C178" s="29" t="s">
        <v>21090</v>
      </c>
      <c r="D178" s="29" t="s">
        <v>21091</v>
      </c>
    </row>
    <row r="179" spans="1:12" ht="48.75" customHeight="1">
      <c r="A179" s="29" t="s">
        <v>4341</v>
      </c>
      <c r="B179" s="29" t="s">
        <v>22962</v>
      </c>
      <c r="C179" s="29" t="s">
        <v>21093</v>
      </c>
      <c r="D179" s="29" t="s">
        <v>21372</v>
      </c>
    </row>
    <row r="180" spans="1:12" ht="48.75" customHeight="1">
      <c r="A180" s="29" t="s">
        <v>4232</v>
      </c>
      <c r="B180" s="29" t="s">
        <v>21092</v>
      </c>
      <c r="C180" s="29" t="s">
        <v>21093</v>
      </c>
      <c r="D180" s="29" t="s">
        <v>21094</v>
      </c>
      <c r="E180" s="34" t="s">
        <v>21095</v>
      </c>
      <c r="F180" t="s">
        <v>21096</v>
      </c>
      <c r="G180" s="350">
        <v>7926</v>
      </c>
      <c r="H180" s="349">
        <v>41067</v>
      </c>
      <c r="J180" t="s">
        <v>21097</v>
      </c>
      <c r="K180" t="s">
        <v>21098</v>
      </c>
      <c r="L180" s="247" t="s">
        <v>21099</v>
      </c>
    </row>
    <row r="181" spans="1:12" ht="48.75" customHeight="1">
      <c r="A181" s="29" t="s">
        <v>21100</v>
      </c>
      <c r="B181" s="29" t="s">
        <v>21101</v>
      </c>
      <c r="C181" s="29" t="s">
        <v>21102</v>
      </c>
      <c r="D181" s="29" t="s">
        <v>21103</v>
      </c>
    </row>
    <row r="182" spans="1:12" ht="48.75" customHeight="1">
      <c r="A182" s="29" t="s">
        <v>21104</v>
      </c>
      <c r="B182" s="29" t="s">
        <v>21105</v>
      </c>
      <c r="C182" s="29" t="s">
        <v>21106</v>
      </c>
      <c r="D182" s="29" t="s">
        <v>21107</v>
      </c>
      <c r="E182" s="34" t="s">
        <v>21108</v>
      </c>
      <c r="F182" s="29" t="s">
        <v>1257</v>
      </c>
    </row>
    <row r="183" spans="1:12" ht="48.75" customHeight="1">
      <c r="A183" s="29" t="s">
        <v>2636</v>
      </c>
      <c r="B183" s="29" t="s">
        <v>21109</v>
      </c>
      <c r="C183" s="29" t="s">
        <v>21110</v>
      </c>
      <c r="D183" s="29" t="s">
        <v>21111</v>
      </c>
      <c r="G183" s="350" t="s">
        <v>21112</v>
      </c>
      <c r="H183" s="349" t="s">
        <v>21113</v>
      </c>
      <c r="K183" s="243" t="s">
        <v>21114</v>
      </c>
      <c r="L183" s="245" t="s">
        <v>21115</v>
      </c>
    </row>
    <row r="184" spans="1:12" ht="48.75" customHeight="1">
      <c r="A184" s="29" t="s">
        <v>1520</v>
      </c>
      <c r="B184" s="29" t="s">
        <v>21116</v>
      </c>
      <c r="C184" s="29" t="s">
        <v>21117</v>
      </c>
      <c r="D184" s="29" t="s">
        <v>21118</v>
      </c>
    </row>
    <row r="185" spans="1:12" ht="48.75" customHeight="1">
      <c r="A185" s="29" t="s">
        <v>4055</v>
      </c>
      <c r="B185" s="29" t="s">
        <v>21119</v>
      </c>
      <c r="C185" s="29" t="s">
        <v>21120</v>
      </c>
      <c r="D185" s="29" t="s">
        <v>21121</v>
      </c>
    </row>
    <row r="186" spans="1:12" ht="48.75" customHeight="1">
      <c r="A186" s="29" t="s">
        <v>1343</v>
      </c>
      <c r="B186" s="29" t="s">
        <v>21122</v>
      </c>
      <c r="C186" s="29" t="s">
        <v>21123</v>
      </c>
      <c r="D186" s="29" t="s">
        <v>21124</v>
      </c>
      <c r="E186" s="34" t="s">
        <v>21125</v>
      </c>
      <c r="F186" s="29" t="s">
        <v>21126</v>
      </c>
    </row>
    <row r="187" spans="1:12" ht="48.75" customHeight="1">
      <c r="A187" s="29" t="s">
        <v>1318</v>
      </c>
      <c r="B187" s="29" t="s">
        <v>21127</v>
      </c>
      <c r="C187" s="29" t="s">
        <v>21128</v>
      </c>
      <c r="D187" s="29" t="s">
        <v>21129</v>
      </c>
      <c r="E187" s="34" t="s">
        <v>21130</v>
      </c>
      <c r="F187" s="29" t="s">
        <v>21131</v>
      </c>
    </row>
    <row r="188" spans="1:12" ht="48.75" customHeight="1">
      <c r="A188" s="29" t="s">
        <v>2491</v>
      </c>
      <c r="B188" s="29" t="s">
        <v>23004</v>
      </c>
      <c r="C188" s="29" t="s">
        <v>24286</v>
      </c>
      <c r="D188" s="29" t="s">
        <v>24282</v>
      </c>
    </row>
    <row r="189" spans="1:12" ht="48.75" customHeight="1">
      <c r="A189" s="29" t="s">
        <v>22985</v>
      </c>
      <c r="B189" s="29" t="s">
        <v>24244</v>
      </c>
      <c r="C189" s="29" t="s">
        <v>24245</v>
      </c>
      <c r="D189" s="29" t="s">
        <v>24242</v>
      </c>
    </row>
    <row r="190" spans="1:12" ht="48.75" customHeight="1">
      <c r="A190" s="29" t="s">
        <v>21132</v>
      </c>
      <c r="B190" s="29" t="s">
        <v>21133</v>
      </c>
      <c r="C190" s="29" t="s">
        <v>21134</v>
      </c>
      <c r="D190" s="29" t="s">
        <v>21135</v>
      </c>
      <c r="E190" s="34" t="s">
        <v>21136</v>
      </c>
      <c r="F190" s="29" t="s">
        <v>21137</v>
      </c>
      <c r="G190" s="350">
        <v>9352</v>
      </c>
      <c r="H190" s="349">
        <v>35960</v>
      </c>
      <c r="J190" s="251" t="s">
        <v>21138</v>
      </c>
      <c r="K190" s="243" t="s">
        <v>21139</v>
      </c>
      <c r="L190" s="245" t="s">
        <v>21140</v>
      </c>
    </row>
    <row r="191" spans="1:12" ht="48.75" customHeight="1">
      <c r="A191" s="29" t="s">
        <v>21141</v>
      </c>
      <c r="B191" s="29" t="s">
        <v>21142</v>
      </c>
      <c r="C191" s="29" t="s">
        <v>21143</v>
      </c>
      <c r="D191" s="29" t="s">
        <v>21144</v>
      </c>
      <c r="E191" s="34" t="s">
        <v>21145</v>
      </c>
      <c r="F191" s="29" t="s">
        <v>21054</v>
      </c>
    </row>
    <row r="192" spans="1:12" ht="48.75" customHeight="1">
      <c r="A192" s="29" t="s">
        <v>22972</v>
      </c>
      <c r="B192" s="29" t="s">
        <v>24220</v>
      </c>
      <c r="C192" s="29" t="s">
        <v>24221</v>
      </c>
      <c r="D192" s="29" t="s">
        <v>24218</v>
      </c>
    </row>
    <row r="193" spans="1:12" ht="48.75" customHeight="1">
      <c r="A193" s="29" t="s">
        <v>21146</v>
      </c>
      <c r="B193" s="29" t="s">
        <v>21147</v>
      </c>
      <c r="C193" s="29" t="s">
        <v>21148</v>
      </c>
      <c r="D193" s="29" t="s">
        <v>21149</v>
      </c>
      <c r="J193" s="251"/>
      <c r="K193" s="243"/>
      <c r="L193" s="245"/>
    </row>
    <row r="194" spans="1:12" ht="48.75" customHeight="1">
      <c r="A194" s="29" t="s">
        <v>21150</v>
      </c>
      <c r="B194" s="29" t="s">
        <v>21151</v>
      </c>
      <c r="C194" s="29" t="s">
        <v>21152</v>
      </c>
      <c r="D194" s="29" t="s">
        <v>21153</v>
      </c>
    </row>
    <row r="195" spans="1:12" ht="48.75" customHeight="1">
      <c r="A195" s="29" t="s">
        <v>3251</v>
      </c>
      <c r="B195" s="29" t="s">
        <v>21154</v>
      </c>
      <c r="C195" s="29" t="s">
        <v>21155</v>
      </c>
      <c r="D195" s="29" t="s">
        <v>21156</v>
      </c>
    </row>
    <row r="196" spans="1:12" ht="48.75" customHeight="1">
      <c r="A196" s="29" t="s">
        <v>21157</v>
      </c>
      <c r="B196" s="29" t="s">
        <v>25151</v>
      </c>
      <c r="C196" s="29" t="s">
        <v>21158</v>
      </c>
      <c r="D196" s="29" t="s">
        <v>25153</v>
      </c>
    </row>
    <row r="197" spans="1:12" ht="48.75" customHeight="1">
      <c r="A197" s="29" t="s">
        <v>2572</v>
      </c>
      <c r="B197" s="29" t="s">
        <v>21159</v>
      </c>
      <c r="C197" s="29" t="s">
        <v>21158</v>
      </c>
      <c r="D197" s="29" t="s">
        <v>21160</v>
      </c>
    </row>
    <row r="198" spans="1:12" ht="48.75" customHeight="1">
      <c r="A198" s="29" t="s">
        <v>21161</v>
      </c>
      <c r="B198" s="29" t="s">
        <v>21162</v>
      </c>
      <c r="C198" s="29" t="s">
        <v>21163</v>
      </c>
      <c r="D198" s="29" t="s">
        <v>21164</v>
      </c>
      <c r="E198" s="34" t="s">
        <v>21165</v>
      </c>
      <c r="F198" s="29" t="s">
        <v>1178</v>
      </c>
    </row>
    <row r="199" spans="1:12" ht="48.75" customHeight="1">
      <c r="A199" s="29" t="s">
        <v>6000</v>
      </c>
      <c r="B199" s="29" t="s">
        <v>21166</v>
      </c>
      <c r="C199" s="29" t="s">
        <v>21167</v>
      </c>
      <c r="D199" s="29" t="s">
        <v>21168</v>
      </c>
    </row>
    <row r="200" spans="1:12" ht="48.75" customHeight="1">
      <c r="A200" s="29" t="s">
        <v>1573</v>
      </c>
      <c r="B200" s="49" t="s">
        <v>21169</v>
      </c>
      <c r="C200" s="29" t="s">
        <v>21170</v>
      </c>
      <c r="D200" s="29" t="s">
        <v>21171</v>
      </c>
    </row>
    <row r="201" spans="1:12" ht="48.75" customHeight="1">
      <c r="A201" s="29" t="s">
        <v>1490</v>
      </c>
      <c r="B201" s="29" t="s">
        <v>21172</v>
      </c>
      <c r="C201" s="29" t="s">
        <v>21173</v>
      </c>
      <c r="D201" s="29" t="s">
        <v>21174</v>
      </c>
    </row>
    <row r="202" spans="1:12" ht="48.75" customHeight="1">
      <c r="A202" s="29" t="s">
        <v>1593</v>
      </c>
      <c r="B202" s="29" t="s">
        <v>21175</v>
      </c>
      <c r="C202" s="29" t="s">
        <v>21176</v>
      </c>
      <c r="D202" s="29" t="s">
        <v>21177</v>
      </c>
      <c r="E202" s="34" t="s">
        <v>21178</v>
      </c>
      <c r="G202" s="350">
        <v>17761</v>
      </c>
    </row>
    <row r="203" spans="1:12" ht="48.75" customHeight="1">
      <c r="A203" s="29" t="s">
        <v>22993</v>
      </c>
      <c r="B203" s="29" t="s">
        <v>24270</v>
      </c>
      <c r="C203" s="29" t="s">
        <v>21181</v>
      </c>
      <c r="D203" s="29" t="s">
        <v>24268</v>
      </c>
    </row>
    <row r="204" spans="1:12" ht="48.75" customHeight="1">
      <c r="A204" s="29" t="s">
        <v>23006</v>
      </c>
      <c r="B204" s="29" t="s">
        <v>24298</v>
      </c>
      <c r="C204" s="29" t="s">
        <v>21181</v>
      </c>
      <c r="D204" s="29" t="s">
        <v>24289</v>
      </c>
    </row>
    <row r="205" spans="1:12" ht="48.75" customHeight="1">
      <c r="A205" s="29" t="s">
        <v>21179</v>
      </c>
      <c r="B205" s="29" t="s">
        <v>21180</v>
      </c>
      <c r="C205" s="29" t="s">
        <v>21181</v>
      </c>
      <c r="D205" s="29" t="s">
        <v>21182</v>
      </c>
      <c r="E205" s="34" t="s">
        <v>20593</v>
      </c>
      <c r="F205" s="29" t="s">
        <v>2024</v>
      </c>
    </row>
    <row r="206" spans="1:12" ht="48.75" customHeight="1">
      <c r="A206" s="29" t="s">
        <v>2683</v>
      </c>
      <c r="B206" s="29" t="s">
        <v>21183</v>
      </c>
      <c r="C206" s="29" t="s">
        <v>21184</v>
      </c>
      <c r="D206" s="29" t="s">
        <v>21185</v>
      </c>
    </row>
    <row r="207" spans="1:12" ht="48.75" customHeight="1">
      <c r="A207" s="29" t="s">
        <v>21186</v>
      </c>
      <c r="B207" s="29" t="s">
        <v>21187</v>
      </c>
      <c r="C207" s="29" t="s">
        <v>21188</v>
      </c>
      <c r="D207" s="29" t="s">
        <v>21189</v>
      </c>
    </row>
    <row r="208" spans="1:12" ht="48.75" customHeight="1">
      <c r="A208" s="29" t="s">
        <v>21190</v>
      </c>
      <c r="B208" s="29" t="s">
        <v>21191</v>
      </c>
      <c r="C208" s="29" t="s">
        <v>21188</v>
      </c>
      <c r="D208" s="29" t="s">
        <v>21192</v>
      </c>
    </row>
    <row r="209" spans="1:8" ht="48.75" customHeight="1">
      <c r="A209" s="29" t="s">
        <v>21193</v>
      </c>
      <c r="B209" s="29" t="s">
        <v>21194</v>
      </c>
      <c r="C209" s="29" t="s">
        <v>21195</v>
      </c>
      <c r="D209" s="29" t="s">
        <v>21196</v>
      </c>
      <c r="E209" s="34" t="s">
        <v>21197</v>
      </c>
      <c r="F209" s="29" t="s">
        <v>21198</v>
      </c>
      <c r="G209" s="350" t="s">
        <v>21199</v>
      </c>
      <c r="H209" s="349" t="s">
        <v>21200</v>
      </c>
    </row>
    <row r="210" spans="1:8" ht="48.75" customHeight="1">
      <c r="A210" s="29" t="s">
        <v>7579</v>
      </c>
      <c r="B210" s="29" t="s">
        <v>21201</v>
      </c>
      <c r="C210" s="29" t="s">
        <v>21202</v>
      </c>
      <c r="D210" s="29" t="s">
        <v>21203</v>
      </c>
      <c r="E210" s="34" t="s">
        <v>20684</v>
      </c>
    </row>
    <row r="211" spans="1:8" ht="48.75" customHeight="1">
      <c r="A211" s="29" t="s">
        <v>21204</v>
      </c>
      <c r="B211" s="29" t="s">
        <v>21205</v>
      </c>
      <c r="C211" s="29" t="s">
        <v>21206</v>
      </c>
      <c r="D211" s="29" t="s">
        <v>21207</v>
      </c>
      <c r="E211" s="34" t="s">
        <v>21208</v>
      </c>
      <c r="F211" s="29" t="s">
        <v>1128</v>
      </c>
      <c r="G211" s="350" t="s">
        <v>21209</v>
      </c>
    </row>
    <row r="212" spans="1:8" ht="48.75" customHeight="1">
      <c r="A212" s="29" t="s">
        <v>1250</v>
      </c>
      <c r="B212" s="29" t="s">
        <v>21210</v>
      </c>
      <c r="C212" s="29" t="s">
        <v>21206</v>
      </c>
      <c r="D212" s="29" t="s">
        <v>21211</v>
      </c>
    </row>
    <row r="213" spans="1:8" ht="48.75" customHeight="1">
      <c r="A213" s="29" t="s">
        <v>21212</v>
      </c>
      <c r="B213" s="29" t="s">
        <v>21213</v>
      </c>
      <c r="C213" s="29" t="s">
        <v>21214</v>
      </c>
      <c r="D213" s="29" t="s">
        <v>21215</v>
      </c>
      <c r="E213" s="34" t="s">
        <v>21216</v>
      </c>
      <c r="F213" s="29" t="s">
        <v>20617</v>
      </c>
    </row>
    <row r="214" spans="1:8" ht="48.75" customHeight="1">
      <c r="A214" s="29" t="s">
        <v>21217</v>
      </c>
      <c r="B214" s="29" t="s">
        <v>21218</v>
      </c>
      <c r="C214" s="29" t="s">
        <v>21219</v>
      </c>
      <c r="D214" s="29" t="s">
        <v>21220</v>
      </c>
      <c r="E214" s="34" t="s">
        <v>20471</v>
      </c>
      <c r="F214" s="29" t="s">
        <v>20472</v>
      </c>
    </row>
    <row r="215" spans="1:8" ht="48.75" customHeight="1">
      <c r="A215" s="29" t="s">
        <v>21221</v>
      </c>
      <c r="B215" s="29" t="s">
        <v>21222</v>
      </c>
      <c r="C215" s="29" t="s">
        <v>21219</v>
      </c>
      <c r="D215" s="29" t="s">
        <v>21223</v>
      </c>
      <c r="E215" s="34" t="s">
        <v>1107</v>
      </c>
    </row>
    <row r="216" spans="1:8" ht="48.75" customHeight="1">
      <c r="A216" s="29" t="s">
        <v>2970</v>
      </c>
      <c r="B216" s="29" t="s">
        <v>21224</v>
      </c>
      <c r="C216" s="29" t="s">
        <v>21225</v>
      </c>
      <c r="D216" s="29" t="s">
        <v>21226</v>
      </c>
      <c r="E216" s="34" t="s">
        <v>21227</v>
      </c>
    </row>
    <row r="217" spans="1:8" ht="48.75" customHeight="1">
      <c r="A217" s="29" t="s">
        <v>21228</v>
      </c>
      <c r="B217" s="29" t="s">
        <v>21229</v>
      </c>
      <c r="C217" s="29" t="s">
        <v>21230</v>
      </c>
      <c r="D217" s="29" t="s">
        <v>21231</v>
      </c>
    </row>
    <row r="218" spans="1:8" ht="48.75" customHeight="1">
      <c r="A218" s="29" t="s">
        <v>1235</v>
      </c>
      <c r="B218" s="29" t="s">
        <v>21232</v>
      </c>
      <c r="C218" s="29" t="s">
        <v>21230</v>
      </c>
      <c r="D218" s="29" t="s">
        <v>21233</v>
      </c>
    </row>
    <row r="219" spans="1:8" ht="48.75" customHeight="1">
      <c r="A219" s="29" t="s">
        <v>21234</v>
      </c>
      <c r="B219" s="29" t="s">
        <v>21235</v>
      </c>
      <c r="C219" s="29" t="s">
        <v>21230</v>
      </c>
      <c r="D219" s="29" t="s">
        <v>21236</v>
      </c>
      <c r="E219" s="34" t="s">
        <v>21237</v>
      </c>
    </row>
    <row r="220" spans="1:8" ht="48.75" customHeight="1">
      <c r="A220" s="29" t="s">
        <v>21238</v>
      </c>
      <c r="B220" s="29" t="s">
        <v>21239</v>
      </c>
      <c r="C220" s="29" t="s">
        <v>21240</v>
      </c>
      <c r="D220" s="29" t="s">
        <v>21241</v>
      </c>
    </row>
    <row r="221" spans="1:8" ht="48.75" customHeight="1">
      <c r="A221" s="29" t="s">
        <v>3741</v>
      </c>
      <c r="B221" s="29" t="s">
        <v>21242</v>
      </c>
      <c r="C221" s="29" t="s">
        <v>21243</v>
      </c>
      <c r="D221" s="29" t="s">
        <v>21244</v>
      </c>
    </row>
    <row r="222" spans="1:8" ht="48.75" customHeight="1">
      <c r="A222" s="29" t="s">
        <v>21245</v>
      </c>
      <c r="B222" s="29" t="s">
        <v>21246</v>
      </c>
      <c r="C222" s="29" t="s">
        <v>21243</v>
      </c>
      <c r="D222" s="29" t="s">
        <v>21247</v>
      </c>
    </row>
    <row r="223" spans="1:8" ht="48.75" customHeight="1">
      <c r="A223" s="29" t="s">
        <v>3851</v>
      </c>
      <c r="B223" s="29" t="s">
        <v>21248</v>
      </c>
      <c r="C223" s="29" t="s">
        <v>21249</v>
      </c>
      <c r="D223" s="29" t="s">
        <v>21250</v>
      </c>
    </row>
    <row r="224" spans="1:8" ht="48.75" customHeight="1">
      <c r="A224" s="29" t="s">
        <v>21251</v>
      </c>
      <c r="B224" s="29" t="s">
        <v>21252</v>
      </c>
      <c r="C224" s="29" t="s">
        <v>21253</v>
      </c>
      <c r="D224" s="29" t="s">
        <v>21254</v>
      </c>
    </row>
    <row r="225" spans="1:13" ht="48.75" customHeight="1">
      <c r="A225" s="29" t="s">
        <v>21255</v>
      </c>
      <c r="B225" s="29" t="s">
        <v>21256</v>
      </c>
      <c r="C225" s="29" t="s">
        <v>21257</v>
      </c>
      <c r="D225" s="29" t="s">
        <v>21091</v>
      </c>
      <c r="E225" s="34" t="s">
        <v>21258</v>
      </c>
      <c r="F225" s="29" t="s">
        <v>1178</v>
      </c>
    </row>
    <row r="226" spans="1:13" ht="48.75" customHeight="1">
      <c r="A226" s="29" t="s">
        <v>21259</v>
      </c>
      <c r="B226" s="29" t="s">
        <v>21260</v>
      </c>
      <c r="C226" s="29" t="s">
        <v>21261</v>
      </c>
      <c r="D226" s="29" t="s">
        <v>21262</v>
      </c>
      <c r="E226" s="34" t="s">
        <v>21263</v>
      </c>
      <c r="F226" s="29" t="s">
        <v>20810</v>
      </c>
    </row>
    <row r="227" spans="1:13" ht="48.75" customHeight="1">
      <c r="A227" s="29" t="s">
        <v>22954</v>
      </c>
      <c r="B227" s="29" t="s">
        <v>24214</v>
      </c>
      <c r="C227" s="29" t="s">
        <v>21304</v>
      </c>
      <c r="D227" s="29" t="s">
        <v>24201</v>
      </c>
    </row>
    <row r="228" spans="1:13" ht="48.75" customHeight="1">
      <c r="A228" s="29" t="s">
        <v>21266</v>
      </c>
      <c r="B228" s="29" t="s">
        <v>21267</v>
      </c>
      <c r="C228" s="29" t="s">
        <v>21264</v>
      </c>
      <c r="D228" s="29" t="s">
        <v>21268</v>
      </c>
      <c r="E228" s="34" t="s">
        <v>21269</v>
      </c>
      <c r="F228" s="29" t="s">
        <v>21270</v>
      </c>
    </row>
    <row r="229" spans="1:13" ht="48.75" customHeight="1">
      <c r="A229" s="29" t="s">
        <v>24384</v>
      </c>
      <c r="B229" s="29" t="s">
        <v>24385</v>
      </c>
      <c r="C229" s="29" t="s">
        <v>24386</v>
      </c>
      <c r="D229" s="29" t="s">
        <v>21265</v>
      </c>
    </row>
    <row r="230" spans="1:13" ht="48.75" customHeight="1">
      <c r="A230" s="29" t="s">
        <v>21271</v>
      </c>
      <c r="B230" s="29" t="s">
        <v>21272</v>
      </c>
      <c r="C230" s="29" t="s">
        <v>21264</v>
      </c>
      <c r="D230" s="29" t="s">
        <v>21273</v>
      </c>
      <c r="E230" s="34" t="s">
        <v>21274</v>
      </c>
      <c r="F230" s="29" t="s">
        <v>21275</v>
      </c>
    </row>
    <row r="231" spans="1:13" ht="48.75" customHeight="1">
      <c r="A231" s="29" t="s">
        <v>21276</v>
      </c>
      <c r="B231" s="29" t="s">
        <v>21277</v>
      </c>
      <c r="C231" s="29" t="s">
        <v>21278</v>
      </c>
      <c r="D231" s="29" t="s">
        <v>21279</v>
      </c>
      <c r="E231" s="34" t="s">
        <v>21280</v>
      </c>
      <c r="F231" s="29" t="s">
        <v>21281</v>
      </c>
    </row>
    <row r="232" spans="1:13" ht="48.75" customHeight="1">
      <c r="A232" s="29" t="s">
        <v>21282</v>
      </c>
      <c r="B232" s="29" t="s">
        <v>21283</v>
      </c>
      <c r="C232" s="29" t="s">
        <v>21278</v>
      </c>
      <c r="D232" s="29" t="s">
        <v>21284</v>
      </c>
    </row>
    <row r="233" spans="1:13" ht="48.75" customHeight="1">
      <c r="A233" s="29" t="s">
        <v>1415</v>
      </c>
      <c r="B233" s="29" t="s">
        <v>21285</v>
      </c>
      <c r="C233" s="29" t="s">
        <v>21278</v>
      </c>
      <c r="D233" s="29" t="s">
        <v>21286</v>
      </c>
      <c r="E233" s="34" t="s">
        <v>21287</v>
      </c>
      <c r="F233" s="29" t="s">
        <v>20617</v>
      </c>
    </row>
    <row r="234" spans="1:13" ht="48.75" customHeight="1">
      <c r="A234" s="29" t="s">
        <v>4347</v>
      </c>
      <c r="B234" s="29" t="s">
        <v>24187</v>
      </c>
      <c r="C234" s="29" t="s">
        <v>21278</v>
      </c>
      <c r="D234" s="29" t="s">
        <v>24203</v>
      </c>
    </row>
    <row r="235" spans="1:13" ht="48.75" customHeight="1">
      <c r="A235" s="308" t="s">
        <v>1756</v>
      </c>
      <c r="B235" s="29" t="s">
        <v>22932</v>
      </c>
      <c r="C235" s="29" t="s">
        <v>21278</v>
      </c>
      <c r="D235" s="29" t="s">
        <v>22146</v>
      </c>
      <c r="E235" s="34" t="s">
        <v>22933</v>
      </c>
    </row>
    <row r="236" spans="1:13" ht="48.75" customHeight="1">
      <c r="A236" s="29" t="s">
        <v>3527</v>
      </c>
      <c r="B236" s="29" t="s">
        <v>21288</v>
      </c>
      <c r="C236" s="29" t="s">
        <v>21278</v>
      </c>
      <c r="D236" s="29" t="s">
        <v>21289</v>
      </c>
      <c r="E236" s="352" t="s">
        <v>21290</v>
      </c>
      <c r="F236" s="241" t="s">
        <v>21291</v>
      </c>
      <c r="G236" s="350">
        <v>8202</v>
      </c>
      <c r="H236" s="349">
        <v>33258</v>
      </c>
      <c r="J236" s="243" t="s">
        <v>21292</v>
      </c>
      <c r="K236" t="s">
        <v>21293</v>
      </c>
      <c r="L236" s="245" t="s">
        <v>21294</v>
      </c>
    </row>
    <row r="237" spans="1:13" ht="48.75" customHeight="1">
      <c r="A237" s="29" t="s">
        <v>1489</v>
      </c>
      <c r="B237" s="29" t="s">
        <v>21295</v>
      </c>
      <c r="C237" s="29" t="s">
        <v>21296</v>
      </c>
      <c r="D237" s="29" t="s">
        <v>21297</v>
      </c>
    </row>
    <row r="238" spans="1:13" ht="48.75" customHeight="1">
      <c r="A238" s="29" t="s">
        <v>21298</v>
      </c>
      <c r="B238" s="29" t="s">
        <v>21299</v>
      </c>
      <c r="C238" s="29" t="s">
        <v>21300</v>
      </c>
      <c r="D238" s="29" t="s">
        <v>21301</v>
      </c>
      <c r="E238" s="34" t="s">
        <v>21302</v>
      </c>
      <c r="F238" s="29" t="s">
        <v>20637</v>
      </c>
    </row>
    <row r="239" spans="1:13" ht="48.75" customHeight="1">
      <c r="A239" s="29" t="s">
        <v>2060</v>
      </c>
      <c r="B239" s="29" t="s">
        <v>21303</v>
      </c>
      <c r="C239" s="29" t="s">
        <v>21304</v>
      </c>
      <c r="D239" s="29" t="s">
        <v>21305</v>
      </c>
      <c r="E239" s="34" t="s">
        <v>21306</v>
      </c>
      <c r="F239" s="29" t="s">
        <v>1128</v>
      </c>
      <c r="G239" s="350">
        <v>15914</v>
      </c>
      <c r="K239" s="243" t="s">
        <v>21307</v>
      </c>
      <c r="L239" s="245" t="s">
        <v>21308</v>
      </c>
      <c r="M239" s="29" t="s">
        <v>21309</v>
      </c>
    </row>
    <row r="240" spans="1:13" ht="48.75" customHeight="1">
      <c r="A240" s="29" t="s">
        <v>21310</v>
      </c>
      <c r="B240" s="29" t="s">
        <v>21311</v>
      </c>
      <c r="C240" s="29" t="s">
        <v>21312</v>
      </c>
      <c r="D240" s="29" t="s">
        <v>21313</v>
      </c>
      <c r="E240" s="34" t="s">
        <v>21314</v>
      </c>
      <c r="F240" s="29" t="s">
        <v>20617</v>
      </c>
    </row>
    <row r="241" spans="1:14" ht="48.75" customHeight="1">
      <c r="A241" s="29" t="s">
        <v>21315</v>
      </c>
      <c r="B241" s="29" t="s">
        <v>21316</v>
      </c>
      <c r="C241" s="29" t="s">
        <v>21317</v>
      </c>
      <c r="D241" s="29" t="s">
        <v>20980</v>
      </c>
      <c r="E241" s="34" t="s">
        <v>20636</v>
      </c>
      <c r="F241" s="29" t="s">
        <v>20637</v>
      </c>
    </row>
    <row r="242" spans="1:14" ht="48.75" customHeight="1">
      <c r="A242" s="29" t="s">
        <v>1155</v>
      </c>
      <c r="B242" s="29" t="s">
        <v>21318</v>
      </c>
      <c r="C242" s="29" t="s">
        <v>21319</v>
      </c>
      <c r="D242" s="29" t="s">
        <v>21320</v>
      </c>
    </row>
    <row r="243" spans="1:14" ht="48.75" customHeight="1">
      <c r="A243" s="29" t="s">
        <v>21321</v>
      </c>
      <c r="B243" s="29" t="s">
        <v>21322</v>
      </c>
      <c r="C243" s="29" t="s">
        <v>21323</v>
      </c>
      <c r="D243" s="29" t="s">
        <v>21324</v>
      </c>
      <c r="E243" s="34" t="s">
        <v>21263</v>
      </c>
    </row>
    <row r="244" spans="1:14" ht="48.75" customHeight="1">
      <c r="A244" s="29" t="s">
        <v>21325</v>
      </c>
      <c r="B244" s="29" t="s">
        <v>21326</v>
      </c>
      <c r="C244" s="29" t="s">
        <v>21327</v>
      </c>
      <c r="D244" s="29" t="s">
        <v>21328</v>
      </c>
      <c r="E244" s="34" t="s">
        <v>21145</v>
      </c>
      <c r="F244" s="29" t="s">
        <v>1431</v>
      </c>
    </row>
    <row r="245" spans="1:14" ht="48.75" customHeight="1">
      <c r="A245" s="29" t="s">
        <v>4896</v>
      </c>
      <c r="B245" s="29" t="s">
        <v>21329</v>
      </c>
      <c r="C245" s="29" t="s">
        <v>21330</v>
      </c>
      <c r="D245" s="29" t="s">
        <v>21331</v>
      </c>
      <c r="E245" s="34" t="s">
        <v>21332</v>
      </c>
      <c r="F245" s="29" t="s">
        <v>21333</v>
      </c>
    </row>
    <row r="246" spans="1:14" ht="48.75" customHeight="1">
      <c r="A246" s="29" t="s">
        <v>3080</v>
      </c>
      <c r="B246" s="29" t="s">
        <v>28181</v>
      </c>
      <c r="C246" s="29" t="s">
        <v>21330</v>
      </c>
      <c r="D246" s="29" t="s">
        <v>21334</v>
      </c>
      <c r="E246" s="34" t="s">
        <v>20684</v>
      </c>
      <c r="F246" s="29" t="s">
        <v>2006</v>
      </c>
    </row>
    <row r="247" spans="1:14" ht="48.75" customHeight="1">
      <c r="A247" s="29" t="s">
        <v>4191</v>
      </c>
      <c r="B247" s="29" t="s">
        <v>22919</v>
      </c>
      <c r="C247" s="29" t="s">
        <v>21330</v>
      </c>
      <c r="D247" s="29" t="s">
        <v>22920</v>
      </c>
    </row>
    <row r="248" spans="1:14" ht="48.75" customHeight="1">
      <c r="A248" s="29" t="s">
        <v>24382</v>
      </c>
      <c r="B248" s="29" t="s">
        <v>24387</v>
      </c>
      <c r="C248" s="29" t="s">
        <v>21330</v>
      </c>
      <c r="D248" s="29" t="s">
        <v>24388</v>
      </c>
      <c r="E248" s="34" t="s">
        <v>20684</v>
      </c>
      <c r="F248" s="29" t="s">
        <v>1178</v>
      </c>
    </row>
    <row r="249" spans="1:14" ht="48.75" customHeight="1">
      <c r="A249" s="29" t="s">
        <v>4013</v>
      </c>
      <c r="B249" s="29" t="s">
        <v>21335</v>
      </c>
      <c r="C249" s="29" t="s">
        <v>21330</v>
      </c>
      <c r="D249" s="29" t="s">
        <v>21336</v>
      </c>
    </row>
    <row r="250" spans="1:14" ht="48.75" customHeight="1">
      <c r="A250" s="29" t="s">
        <v>21337</v>
      </c>
      <c r="B250" s="29" t="s">
        <v>21338</v>
      </c>
      <c r="C250" s="29" t="s">
        <v>21339</v>
      </c>
      <c r="D250" s="29" t="s">
        <v>21340</v>
      </c>
      <c r="E250" s="34" t="s">
        <v>20750</v>
      </c>
      <c r="F250" s="29" t="s">
        <v>1257</v>
      </c>
    </row>
    <row r="251" spans="1:14" ht="48.75" customHeight="1">
      <c r="A251" s="29" t="s">
        <v>3968</v>
      </c>
      <c r="B251" s="29" t="s">
        <v>21341</v>
      </c>
      <c r="C251" s="29" t="s">
        <v>21342</v>
      </c>
      <c r="D251" s="29" t="s">
        <v>21343</v>
      </c>
    </row>
    <row r="252" spans="1:14" ht="48.75" customHeight="1">
      <c r="A252" s="29" t="s">
        <v>1207</v>
      </c>
      <c r="B252" s="29" t="s">
        <v>21344</v>
      </c>
      <c r="C252" s="29" t="s">
        <v>21345</v>
      </c>
      <c r="D252" s="29" t="s">
        <v>21346</v>
      </c>
      <c r="E252" s="352" t="s">
        <v>21347</v>
      </c>
      <c r="F252" s="241" t="s">
        <v>21348</v>
      </c>
      <c r="G252" s="350">
        <v>8935</v>
      </c>
      <c r="H252" s="349">
        <v>37180</v>
      </c>
      <c r="J252" t="s">
        <v>21349</v>
      </c>
      <c r="K252" t="s">
        <v>21350</v>
      </c>
      <c r="L252" s="247" t="s">
        <v>21351</v>
      </c>
      <c r="N252" t="s">
        <v>21352</v>
      </c>
    </row>
    <row r="253" spans="1:14" ht="48.75" customHeight="1">
      <c r="A253" s="29" t="s">
        <v>21353</v>
      </c>
      <c r="B253" s="29" t="s">
        <v>21354</v>
      </c>
      <c r="C253" s="29" t="s">
        <v>21355</v>
      </c>
      <c r="D253" s="29" t="s">
        <v>21356</v>
      </c>
    </row>
    <row r="254" spans="1:14" ht="48.75" customHeight="1">
      <c r="A254" s="29" t="s">
        <v>4264</v>
      </c>
      <c r="B254" s="29" t="s">
        <v>24175</v>
      </c>
      <c r="C254" s="29" t="s">
        <v>24183</v>
      </c>
      <c r="D254" s="29" t="s">
        <v>20929</v>
      </c>
    </row>
    <row r="255" spans="1:14" ht="48.75" customHeight="1">
      <c r="A255" s="29" t="s">
        <v>12646</v>
      </c>
      <c r="B255" s="29" t="s">
        <v>21357</v>
      </c>
      <c r="C255" s="29" t="s">
        <v>21358</v>
      </c>
      <c r="D255" s="29" t="s">
        <v>21359</v>
      </c>
      <c r="E255" s="352" t="s">
        <v>20754</v>
      </c>
      <c r="F255" s="241" t="s">
        <v>1178</v>
      </c>
      <c r="J255"/>
      <c r="K255"/>
      <c r="L255" s="247"/>
      <c r="N255"/>
    </row>
    <row r="256" spans="1:14" ht="48.75" customHeight="1">
      <c r="A256" s="29" t="s">
        <v>12646</v>
      </c>
      <c r="B256" s="29" t="s">
        <v>21357</v>
      </c>
      <c r="C256" s="29" t="s">
        <v>21358</v>
      </c>
      <c r="D256" s="29" t="s">
        <v>21359</v>
      </c>
    </row>
    <row r="257" spans="1:14" ht="48.75" customHeight="1">
      <c r="A257" s="29" t="s">
        <v>1405</v>
      </c>
      <c r="B257" s="29" t="s">
        <v>21360</v>
      </c>
      <c r="C257" s="29" t="s">
        <v>21358</v>
      </c>
      <c r="D257" s="29" t="s">
        <v>21043</v>
      </c>
      <c r="E257" s="34" t="s">
        <v>21361</v>
      </c>
      <c r="F257" s="29" t="s">
        <v>20573</v>
      </c>
    </row>
    <row r="258" spans="1:14" ht="48.75" customHeight="1">
      <c r="A258" s="29" t="s">
        <v>1675</v>
      </c>
      <c r="B258" s="29" t="s">
        <v>21362</v>
      </c>
      <c r="C258" s="29" t="s">
        <v>21358</v>
      </c>
      <c r="D258" s="29" t="s">
        <v>21363</v>
      </c>
      <c r="E258" s="34" t="s">
        <v>21364</v>
      </c>
      <c r="F258" s="29" t="s">
        <v>21365</v>
      </c>
      <c r="M258" s="243" t="s">
        <v>21366</v>
      </c>
    </row>
    <row r="259" spans="1:14" ht="48.75" customHeight="1">
      <c r="A259" s="29" t="s">
        <v>3365</v>
      </c>
      <c r="B259" s="29" t="s">
        <v>21367</v>
      </c>
      <c r="C259" s="29" t="s">
        <v>21368</v>
      </c>
      <c r="D259" s="29" t="s">
        <v>21369</v>
      </c>
    </row>
    <row r="260" spans="1:14" ht="48.75" customHeight="1">
      <c r="A260" s="29" t="s">
        <v>21370</v>
      </c>
      <c r="B260" s="29" t="s">
        <v>21371</v>
      </c>
      <c r="C260" s="29" t="s">
        <v>21372</v>
      </c>
      <c r="D260" s="29" t="s">
        <v>21373</v>
      </c>
    </row>
    <row r="261" spans="1:14" ht="48.75" customHeight="1">
      <c r="A261" s="29" t="s">
        <v>2788</v>
      </c>
      <c r="B261" s="29" t="s">
        <v>21374</v>
      </c>
      <c r="C261" s="29" t="s">
        <v>21375</v>
      </c>
      <c r="D261" s="29" t="s">
        <v>21376</v>
      </c>
    </row>
    <row r="262" spans="1:14" ht="48.75" customHeight="1">
      <c r="A262" s="29" t="s">
        <v>1357</v>
      </c>
      <c r="B262" s="29" t="s">
        <v>21377</v>
      </c>
      <c r="C262" s="29" t="s">
        <v>21378</v>
      </c>
      <c r="D262" s="29" t="s">
        <v>21379</v>
      </c>
      <c r="E262" s="34" t="s">
        <v>21380</v>
      </c>
      <c r="F262" s="29" t="s">
        <v>21381</v>
      </c>
    </row>
    <row r="263" spans="1:14" ht="48.75" customHeight="1">
      <c r="A263" s="29" t="s">
        <v>21382</v>
      </c>
      <c r="B263" s="29" t="s">
        <v>21383</v>
      </c>
      <c r="C263" s="29" t="s">
        <v>21384</v>
      </c>
      <c r="D263" s="29" t="s">
        <v>21385</v>
      </c>
      <c r="E263" s="352" t="s">
        <v>21386</v>
      </c>
      <c r="F263" s="29" t="s">
        <v>21387</v>
      </c>
      <c r="G263" s="350">
        <v>1956</v>
      </c>
      <c r="J263" s="243" t="s">
        <v>21388</v>
      </c>
      <c r="K263" s="243" t="s">
        <v>21389</v>
      </c>
      <c r="L263" s="245" t="s">
        <v>21390</v>
      </c>
      <c r="N263" s="243" t="s">
        <v>21391</v>
      </c>
    </row>
    <row r="264" spans="1:14" ht="48.75" customHeight="1">
      <c r="A264" s="29" t="s">
        <v>24314</v>
      </c>
      <c r="B264" s="29" t="s">
        <v>24300</v>
      </c>
      <c r="C264" s="29" t="s">
        <v>21358</v>
      </c>
      <c r="D264" s="29" t="s">
        <v>21616</v>
      </c>
    </row>
    <row r="265" spans="1:14" ht="48.75" customHeight="1">
      <c r="A265" s="29" t="s">
        <v>21392</v>
      </c>
      <c r="B265" s="29" t="s">
        <v>21393</v>
      </c>
      <c r="C265" s="29" t="s">
        <v>21394</v>
      </c>
      <c r="D265" s="29" t="s">
        <v>21395</v>
      </c>
      <c r="E265" s="34" t="s">
        <v>21396</v>
      </c>
      <c r="F265" s="29" t="s">
        <v>21281</v>
      </c>
    </row>
    <row r="266" spans="1:14" ht="48.75" customHeight="1">
      <c r="A266" s="29" t="s">
        <v>4375</v>
      </c>
      <c r="B266" s="29" t="s">
        <v>24192</v>
      </c>
      <c r="C266" s="29" t="s">
        <v>24197</v>
      </c>
      <c r="D266" s="29" t="s">
        <v>24209</v>
      </c>
    </row>
    <row r="267" spans="1:14" ht="48.75" customHeight="1">
      <c r="A267" s="29" t="s">
        <v>4354</v>
      </c>
      <c r="B267" s="29" t="s">
        <v>22956</v>
      </c>
      <c r="C267" s="29" t="s">
        <v>22957</v>
      </c>
      <c r="D267" s="29" t="s">
        <v>22958</v>
      </c>
    </row>
    <row r="268" spans="1:14" ht="48.75" customHeight="1">
      <c r="A268" s="29" t="s">
        <v>3360</v>
      </c>
      <c r="B268" s="29" t="s">
        <v>21403</v>
      </c>
      <c r="C268" s="29" t="s">
        <v>21404</v>
      </c>
      <c r="D268" s="29" t="s">
        <v>20544</v>
      </c>
    </row>
    <row r="269" spans="1:14" ht="48.75" customHeight="1">
      <c r="A269" s="29" t="s">
        <v>21397</v>
      </c>
      <c r="B269" s="29" t="s">
        <v>21398</v>
      </c>
      <c r="C269" s="29" t="s">
        <v>21399</v>
      </c>
      <c r="D269" s="29" t="s">
        <v>21400</v>
      </c>
      <c r="E269" s="34" t="s">
        <v>21401</v>
      </c>
      <c r="F269" s="29" t="s">
        <v>21402</v>
      </c>
    </row>
    <row r="270" spans="1:14" ht="48.75" customHeight="1">
      <c r="A270" s="29" t="s">
        <v>21405</v>
      </c>
      <c r="B270" s="29" t="s">
        <v>21406</v>
      </c>
      <c r="C270" s="29" t="s">
        <v>21407</v>
      </c>
      <c r="D270" s="29" t="s">
        <v>21408</v>
      </c>
      <c r="E270" s="34" t="s">
        <v>21409</v>
      </c>
      <c r="F270" s="29" t="s">
        <v>21410</v>
      </c>
    </row>
    <row r="271" spans="1:14" ht="48.75" customHeight="1">
      <c r="A271" s="29" t="s">
        <v>21411</v>
      </c>
      <c r="B271" s="29" t="s">
        <v>21412</v>
      </c>
      <c r="C271" s="29" t="s">
        <v>21413</v>
      </c>
      <c r="D271" s="29" t="s">
        <v>21414</v>
      </c>
    </row>
    <row r="272" spans="1:14" ht="48.75" customHeight="1">
      <c r="A272" s="29" t="s">
        <v>4227</v>
      </c>
      <c r="B272" s="29" t="s">
        <v>22939</v>
      </c>
      <c r="C272" s="29" t="s">
        <v>21413</v>
      </c>
      <c r="D272" s="29" t="s">
        <v>24317</v>
      </c>
    </row>
    <row r="273" spans="1:6" ht="48.75" customHeight="1">
      <c r="A273" s="29" t="s">
        <v>21415</v>
      </c>
      <c r="B273" s="29" t="s">
        <v>21416</v>
      </c>
      <c r="C273" s="29" t="s">
        <v>21417</v>
      </c>
      <c r="D273" s="29" t="s">
        <v>21418</v>
      </c>
    </row>
    <row r="274" spans="1:6" ht="48.75" customHeight="1">
      <c r="A274" s="29" t="s">
        <v>21419</v>
      </c>
      <c r="B274" s="29" t="s">
        <v>21420</v>
      </c>
      <c r="C274" s="29" t="s">
        <v>21421</v>
      </c>
      <c r="D274" s="29" t="s">
        <v>21422</v>
      </c>
    </row>
    <row r="275" spans="1:6" ht="48.75" customHeight="1">
      <c r="A275" s="29" t="s">
        <v>22995</v>
      </c>
      <c r="B275" s="29" t="s">
        <v>24273</v>
      </c>
      <c r="C275" s="29" t="s">
        <v>21421</v>
      </c>
      <c r="D275" s="29" t="s">
        <v>24271</v>
      </c>
    </row>
    <row r="276" spans="1:6" ht="48.75" customHeight="1">
      <c r="A276" s="29" t="s">
        <v>21423</v>
      </c>
      <c r="B276" s="29" t="s">
        <v>21424</v>
      </c>
      <c r="C276" s="29" t="s">
        <v>21421</v>
      </c>
      <c r="D276" s="29" t="s">
        <v>21425</v>
      </c>
    </row>
    <row r="277" spans="1:6" ht="48.75" customHeight="1">
      <c r="A277" s="29" t="s">
        <v>2635</v>
      </c>
      <c r="B277" s="29" t="s">
        <v>21426</v>
      </c>
      <c r="C277" s="29" t="s">
        <v>21427</v>
      </c>
      <c r="D277" s="29" t="s">
        <v>21428</v>
      </c>
    </row>
    <row r="278" spans="1:6" ht="48.75" customHeight="1">
      <c r="A278" s="29" t="s">
        <v>21429</v>
      </c>
      <c r="B278" s="29" t="s">
        <v>21430</v>
      </c>
      <c r="C278" s="29" t="s">
        <v>21431</v>
      </c>
      <c r="D278" s="29" t="s">
        <v>21432</v>
      </c>
    </row>
    <row r="279" spans="1:6" ht="48.75" customHeight="1">
      <c r="A279" s="29" t="s">
        <v>21433</v>
      </c>
      <c r="B279" s="29" t="s">
        <v>21434</v>
      </c>
      <c r="C279" s="29" t="s">
        <v>21435</v>
      </c>
      <c r="D279" s="29" t="s">
        <v>20719</v>
      </c>
      <c r="E279" s="34" t="s">
        <v>20589</v>
      </c>
      <c r="F279" s="29" t="s">
        <v>20573</v>
      </c>
    </row>
    <row r="280" spans="1:6" ht="48.75" customHeight="1">
      <c r="A280" s="29" t="s">
        <v>2594</v>
      </c>
      <c r="B280" s="29" t="s">
        <v>21436</v>
      </c>
      <c r="C280" s="29" t="s">
        <v>21437</v>
      </c>
      <c r="D280" s="29" t="s">
        <v>21438</v>
      </c>
    </row>
    <row r="281" spans="1:6" ht="48.75" customHeight="1">
      <c r="A281" s="29" t="s">
        <v>21439</v>
      </c>
      <c r="B281" s="29" t="s">
        <v>21440</v>
      </c>
      <c r="C281" s="29" t="s">
        <v>21437</v>
      </c>
      <c r="D281" s="29" t="s">
        <v>21441</v>
      </c>
      <c r="E281" s="34" t="s">
        <v>21442</v>
      </c>
      <c r="F281" s="29" t="s">
        <v>21281</v>
      </c>
    </row>
    <row r="282" spans="1:6" ht="48.75" customHeight="1">
      <c r="A282" s="29" t="s">
        <v>1708</v>
      </c>
      <c r="B282" s="29" t="s">
        <v>21443</v>
      </c>
      <c r="C282" s="29" t="s">
        <v>21444</v>
      </c>
      <c r="D282" s="29" t="s">
        <v>21445</v>
      </c>
    </row>
    <row r="283" spans="1:6" ht="48.75" customHeight="1">
      <c r="A283" s="29" t="s">
        <v>4933</v>
      </c>
      <c r="B283" s="29" t="s">
        <v>21446</v>
      </c>
      <c r="C283" s="29" t="s">
        <v>21444</v>
      </c>
      <c r="D283" s="29" t="s">
        <v>21447</v>
      </c>
      <c r="E283" s="34" t="s">
        <v>21448</v>
      </c>
      <c r="F283" s="241" t="s">
        <v>21449</v>
      </c>
    </row>
    <row r="284" spans="1:6" ht="48.75" customHeight="1">
      <c r="A284" s="29" t="s">
        <v>1258</v>
      </c>
      <c r="B284" s="29" t="s">
        <v>21450</v>
      </c>
      <c r="C284" s="29" t="s">
        <v>21451</v>
      </c>
      <c r="D284" s="29" t="s">
        <v>21452</v>
      </c>
      <c r="E284" s="34" t="s">
        <v>21453</v>
      </c>
      <c r="F284" s="241" t="s">
        <v>1257</v>
      </c>
    </row>
    <row r="285" spans="1:6" ht="48.75" customHeight="1">
      <c r="A285" s="29" t="s">
        <v>4253</v>
      </c>
      <c r="B285" s="29" t="s">
        <v>24174</v>
      </c>
      <c r="C285" s="29" t="s">
        <v>21458</v>
      </c>
      <c r="D285" s="29" t="s">
        <v>24165</v>
      </c>
    </row>
    <row r="286" spans="1:6" ht="48.75" customHeight="1">
      <c r="A286" s="29" t="s">
        <v>4309</v>
      </c>
      <c r="B286" s="29" t="s">
        <v>24181</v>
      </c>
      <c r="C286" s="29" t="s">
        <v>21458</v>
      </c>
      <c r="D286" s="29" t="s">
        <v>22409</v>
      </c>
    </row>
    <row r="287" spans="1:6" ht="48.75" customHeight="1">
      <c r="A287" s="29" t="s">
        <v>6949</v>
      </c>
      <c r="B287" s="29" t="s">
        <v>21454</v>
      </c>
      <c r="C287" s="29" t="s">
        <v>21455</v>
      </c>
      <c r="D287" s="29" t="s">
        <v>21456</v>
      </c>
    </row>
    <row r="288" spans="1:6" ht="48.75" customHeight="1">
      <c r="A288" s="29" t="s">
        <v>3857</v>
      </c>
      <c r="B288" s="29" t="s">
        <v>21457</v>
      </c>
      <c r="C288" s="29" t="s">
        <v>21458</v>
      </c>
      <c r="D288" s="29" t="s">
        <v>21149</v>
      </c>
      <c r="E288" s="34" t="s">
        <v>20582</v>
      </c>
      <c r="F288" s="241" t="s">
        <v>1257</v>
      </c>
    </row>
    <row r="289" spans="1:6" ht="48.75" customHeight="1">
      <c r="A289" s="29" t="s">
        <v>21459</v>
      </c>
      <c r="B289" s="29" t="s">
        <v>21460</v>
      </c>
      <c r="C289" s="29" t="s">
        <v>21461</v>
      </c>
      <c r="D289" s="29" t="s">
        <v>21462</v>
      </c>
    </row>
    <row r="290" spans="1:6" ht="48.75" customHeight="1">
      <c r="A290" s="29" t="s">
        <v>22971</v>
      </c>
      <c r="B290" s="29" t="s">
        <v>24195</v>
      </c>
      <c r="C290" s="29" t="s">
        <v>24200</v>
      </c>
      <c r="D290" s="29" t="s">
        <v>24211</v>
      </c>
    </row>
    <row r="291" spans="1:6" ht="48.75" customHeight="1">
      <c r="A291" s="29" t="s">
        <v>22983</v>
      </c>
      <c r="B291" s="29" t="s">
        <v>24234</v>
      </c>
      <c r="C291" s="29" t="s">
        <v>24235</v>
      </c>
      <c r="D291" s="29" t="s">
        <v>22825</v>
      </c>
    </row>
    <row r="292" spans="1:6" ht="48.75" customHeight="1">
      <c r="A292" s="29" t="s">
        <v>21463</v>
      </c>
      <c r="B292" s="29" t="s">
        <v>21464</v>
      </c>
      <c r="C292" s="29" t="s">
        <v>21465</v>
      </c>
      <c r="D292" s="29" t="s">
        <v>21466</v>
      </c>
    </row>
    <row r="293" spans="1:6" ht="48.75" customHeight="1">
      <c r="A293" s="29" t="s">
        <v>3256</v>
      </c>
      <c r="B293" s="29" t="s">
        <v>21467</v>
      </c>
      <c r="C293" s="29" t="s">
        <v>21468</v>
      </c>
      <c r="D293" s="29" t="s">
        <v>21469</v>
      </c>
    </row>
    <row r="294" spans="1:6" ht="48.75" customHeight="1">
      <c r="A294" s="29" t="s">
        <v>21470</v>
      </c>
      <c r="B294" s="29" t="s">
        <v>21471</v>
      </c>
      <c r="C294" s="29" t="s">
        <v>21472</v>
      </c>
      <c r="D294" s="29" t="s">
        <v>21473</v>
      </c>
      <c r="E294" s="34" t="s">
        <v>21314</v>
      </c>
      <c r="F294" s="29" t="s">
        <v>2006</v>
      </c>
    </row>
    <row r="295" spans="1:6" ht="48.75" customHeight="1">
      <c r="A295" s="29" t="s">
        <v>21474</v>
      </c>
      <c r="B295" s="29" t="s">
        <v>21475</v>
      </c>
      <c r="C295" s="29" t="s">
        <v>21476</v>
      </c>
      <c r="D295" s="29" t="s">
        <v>21477</v>
      </c>
      <c r="E295" s="34" t="s">
        <v>21478</v>
      </c>
      <c r="F295" s="29" t="s">
        <v>1178</v>
      </c>
    </row>
    <row r="296" spans="1:6" ht="48.75" customHeight="1">
      <c r="A296" s="29" t="s">
        <v>21479</v>
      </c>
      <c r="B296" s="29" t="s">
        <v>21480</v>
      </c>
      <c r="C296" s="29" t="s">
        <v>21481</v>
      </c>
      <c r="D296" s="29" t="s">
        <v>20719</v>
      </c>
    </row>
    <row r="297" spans="1:6" ht="48.75" customHeight="1">
      <c r="A297" s="29" t="s">
        <v>3290</v>
      </c>
      <c r="B297" s="29" t="s">
        <v>21482</v>
      </c>
      <c r="C297" s="29" t="s">
        <v>21483</v>
      </c>
      <c r="D297" s="29" t="s">
        <v>21484</v>
      </c>
    </row>
    <row r="298" spans="1:6" ht="48.75" customHeight="1">
      <c r="A298" s="29" t="s">
        <v>1752</v>
      </c>
      <c r="B298" s="29" t="s">
        <v>22934</v>
      </c>
      <c r="C298" s="29" t="s">
        <v>21483</v>
      </c>
      <c r="D298" s="29" t="s">
        <v>22935</v>
      </c>
    </row>
    <row r="299" spans="1:6" ht="48.75" customHeight="1">
      <c r="A299" s="29" t="s">
        <v>21485</v>
      </c>
      <c r="B299" s="29" t="s">
        <v>21486</v>
      </c>
      <c r="C299" s="29" t="s">
        <v>21483</v>
      </c>
      <c r="D299" s="29" t="s">
        <v>21043</v>
      </c>
      <c r="E299" s="34" t="s">
        <v>21487</v>
      </c>
      <c r="F299" s="29" t="s">
        <v>20617</v>
      </c>
    </row>
    <row r="300" spans="1:6" ht="48.75" customHeight="1">
      <c r="A300" s="29" t="s">
        <v>2964</v>
      </c>
      <c r="B300" s="29" t="s">
        <v>21488</v>
      </c>
      <c r="C300" s="29" t="s">
        <v>21483</v>
      </c>
      <c r="D300" s="29" t="s">
        <v>21489</v>
      </c>
      <c r="E300" s="34" t="s">
        <v>21490</v>
      </c>
      <c r="F300" s="29" t="s">
        <v>21491</v>
      </c>
    </row>
    <row r="301" spans="1:6" ht="48.75" customHeight="1">
      <c r="A301" s="29" t="s">
        <v>4296</v>
      </c>
      <c r="B301" s="29" t="s">
        <v>24179</v>
      </c>
      <c r="C301" s="29" t="s">
        <v>21483</v>
      </c>
      <c r="D301" s="29" t="s">
        <v>21273</v>
      </c>
    </row>
    <row r="302" spans="1:6" ht="48.75" customHeight="1">
      <c r="A302" s="29" t="s">
        <v>1210</v>
      </c>
      <c r="B302" s="29" t="s">
        <v>21492</v>
      </c>
      <c r="C302" s="29" t="s">
        <v>21483</v>
      </c>
      <c r="D302" s="29" t="s">
        <v>21493</v>
      </c>
      <c r="E302" s="34" t="s">
        <v>21494</v>
      </c>
      <c r="F302" s="29" t="s">
        <v>21495</v>
      </c>
    </row>
    <row r="303" spans="1:6" ht="48.75" customHeight="1">
      <c r="A303" s="29" t="s">
        <v>1715</v>
      </c>
      <c r="B303" s="29" t="s">
        <v>21496</v>
      </c>
      <c r="C303" s="29" t="s">
        <v>21497</v>
      </c>
      <c r="D303" s="29" t="s">
        <v>21498</v>
      </c>
    </row>
    <row r="304" spans="1:6" ht="48.75" customHeight="1">
      <c r="A304" s="29" t="s">
        <v>22921</v>
      </c>
      <c r="B304" s="29" t="s">
        <v>22922</v>
      </c>
      <c r="C304" s="29" t="s">
        <v>24241</v>
      </c>
      <c r="D304" s="29" t="s">
        <v>24264</v>
      </c>
    </row>
    <row r="305" spans="1:11" ht="48.75" customHeight="1">
      <c r="A305" s="29" t="s">
        <v>1745</v>
      </c>
      <c r="B305" s="29" t="s">
        <v>24240</v>
      </c>
      <c r="C305" s="29" t="s">
        <v>24241</v>
      </c>
      <c r="D305" s="29" t="s">
        <v>24236</v>
      </c>
    </row>
    <row r="306" spans="1:11" ht="48.75" customHeight="1">
      <c r="A306" s="29" t="s">
        <v>21499</v>
      </c>
      <c r="B306" s="29" t="s">
        <v>21500</v>
      </c>
      <c r="C306" s="29" t="s">
        <v>21501</v>
      </c>
      <c r="D306" s="29" t="s">
        <v>21502</v>
      </c>
    </row>
    <row r="307" spans="1:11" ht="48.75" customHeight="1">
      <c r="A307" s="29" t="s">
        <v>21503</v>
      </c>
      <c r="B307" s="29" t="s">
        <v>21504</v>
      </c>
      <c r="C307" s="29" t="s">
        <v>21501</v>
      </c>
      <c r="D307" s="29" t="s">
        <v>21505</v>
      </c>
    </row>
    <row r="308" spans="1:11" ht="48.75" customHeight="1">
      <c r="A308" s="29" t="s">
        <v>6769</v>
      </c>
      <c r="B308" s="29" t="s">
        <v>21506</v>
      </c>
      <c r="C308" s="29" t="s">
        <v>21501</v>
      </c>
      <c r="D308" s="29" t="s">
        <v>21507</v>
      </c>
    </row>
    <row r="309" spans="1:11" ht="48.75" customHeight="1">
      <c r="A309" s="29" t="s">
        <v>21508</v>
      </c>
      <c r="B309" s="29" t="s">
        <v>21509</v>
      </c>
      <c r="C309" s="29" t="s">
        <v>21501</v>
      </c>
      <c r="D309" s="29" t="s">
        <v>21510</v>
      </c>
    </row>
    <row r="310" spans="1:11" ht="48.75" customHeight="1">
      <c r="A310" s="29" t="s">
        <v>21511</v>
      </c>
      <c r="B310" s="29" t="s">
        <v>21512</v>
      </c>
      <c r="C310" s="29" t="s">
        <v>21501</v>
      </c>
      <c r="D310" s="29" t="s">
        <v>21513</v>
      </c>
      <c r="E310" s="34" t="s">
        <v>21514</v>
      </c>
      <c r="F310" s="29" t="s">
        <v>21515</v>
      </c>
    </row>
    <row r="311" spans="1:11" ht="48.75" customHeight="1">
      <c r="A311" s="29" t="s">
        <v>4342</v>
      </c>
      <c r="B311" s="29" t="s">
        <v>24189</v>
      </c>
      <c r="C311" s="29" t="s">
        <v>24196</v>
      </c>
      <c r="D311" s="29" t="s">
        <v>24206</v>
      </c>
    </row>
    <row r="312" spans="1:11" ht="48.75" customHeight="1">
      <c r="A312" s="29" t="s">
        <v>22950</v>
      </c>
      <c r="B312" s="29" t="s">
        <v>24176</v>
      </c>
      <c r="C312" s="29" t="s">
        <v>24182</v>
      </c>
      <c r="D312" s="29" t="s">
        <v>24166</v>
      </c>
    </row>
    <row r="313" spans="1:11" ht="48.75" customHeight="1">
      <c r="A313" s="29" t="s">
        <v>1333</v>
      </c>
      <c r="B313" s="29" t="s">
        <v>21516</v>
      </c>
      <c r="C313" s="29" t="s">
        <v>21517</v>
      </c>
      <c r="D313" s="29" t="s">
        <v>21518</v>
      </c>
      <c r="E313" s="352" t="s">
        <v>21519</v>
      </c>
      <c r="F313" t="s">
        <v>21520</v>
      </c>
      <c r="G313" s="350">
        <v>18737</v>
      </c>
      <c r="J313" t="s">
        <v>21521</v>
      </c>
      <c r="K313" t="s">
        <v>21522</v>
      </c>
    </row>
    <row r="314" spans="1:11" ht="48.75" customHeight="1">
      <c r="A314" s="29" t="s">
        <v>24398</v>
      </c>
      <c r="B314" s="29" t="s">
        <v>24399</v>
      </c>
      <c r="C314" s="29" t="s">
        <v>21517</v>
      </c>
      <c r="D314" s="29" t="s">
        <v>4389</v>
      </c>
      <c r="E314" s="352"/>
      <c r="F314"/>
      <c r="J314"/>
      <c r="K314"/>
    </row>
    <row r="315" spans="1:11" ht="48.75" customHeight="1">
      <c r="A315" s="29" t="s">
        <v>3979</v>
      </c>
      <c r="B315" s="29" t="s">
        <v>3979</v>
      </c>
      <c r="D315" s="29" t="s">
        <v>3979</v>
      </c>
    </row>
    <row r="316" spans="1:11" ht="48.75" customHeight="1">
      <c r="A316" s="29" t="s">
        <v>22984</v>
      </c>
      <c r="B316" s="29" t="s">
        <v>24237</v>
      </c>
      <c r="C316" s="29" t="s">
        <v>24238</v>
      </c>
      <c r="D316" s="29" t="s">
        <v>24239</v>
      </c>
    </row>
    <row r="317" spans="1:11" ht="48.75" customHeight="1">
      <c r="A317" s="29" t="s">
        <v>21523</v>
      </c>
      <c r="B317" s="29" t="s">
        <v>21524</v>
      </c>
      <c r="C317" s="29" t="s">
        <v>21525</v>
      </c>
      <c r="D317" s="29" t="s">
        <v>21526</v>
      </c>
      <c r="E317" s="34" t="s">
        <v>21527</v>
      </c>
      <c r="F317" s="29" t="s">
        <v>21528</v>
      </c>
    </row>
    <row r="318" spans="1:11" ht="48.75" customHeight="1">
      <c r="A318" s="29" t="s">
        <v>23007</v>
      </c>
      <c r="B318" s="29" t="s">
        <v>24299</v>
      </c>
      <c r="C318" s="29" t="s">
        <v>21525</v>
      </c>
      <c r="D318" s="29" t="s">
        <v>24292</v>
      </c>
    </row>
    <row r="319" spans="1:11" ht="48.75" customHeight="1">
      <c r="A319" s="29" t="s">
        <v>21529</v>
      </c>
      <c r="B319" s="29" t="s">
        <v>21530</v>
      </c>
      <c r="C319" s="29" t="s">
        <v>21525</v>
      </c>
      <c r="D319" s="29" t="s">
        <v>21531</v>
      </c>
      <c r="E319" s="34" t="s">
        <v>21532</v>
      </c>
      <c r="F319" s="29" t="s">
        <v>1483</v>
      </c>
    </row>
    <row r="320" spans="1:11" ht="48.75" customHeight="1">
      <c r="A320" s="29" t="s">
        <v>21533</v>
      </c>
      <c r="B320" s="29" t="s">
        <v>21534</v>
      </c>
      <c r="C320" s="29" t="s">
        <v>21535</v>
      </c>
      <c r="D320" s="29" t="s">
        <v>21536</v>
      </c>
      <c r="E320" s="34" t="s">
        <v>21537</v>
      </c>
      <c r="F320" s="29" t="s">
        <v>21538</v>
      </c>
    </row>
    <row r="321" spans="1:12" ht="48.75" customHeight="1">
      <c r="A321" s="29" t="s">
        <v>3862</v>
      </c>
      <c r="B321" s="29" t="s">
        <v>21539</v>
      </c>
      <c r="C321" s="29" t="s">
        <v>21540</v>
      </c>
      <c r="D321" s="29" t="s">
        <v>21541</v>
      </c>
    </row>
    <row r="322" spans="1:12" ht="48.75" customHeight="1">
      <c r="A322" s="29" t="s">
        <v>3240</v>
      </c>
      <c r="B322" s="29" t="s">
        <v>21542</v>
      </c>
      <c r="C322" s="29" t="s">
        <v>21543</v>
      </c>
      <c r="D322" s="29" t="s">
        <v>21544</v>
      </c>
      <c r="G322" s="350" t="s">
        <v>21545</v>
      </c>
      <c r="H322" s="349" t="s">
        <v>21546</v>
      </c>
    </row>
    <row r="323" spans="1:12" ht="48.75" customHeight="1">
      <c r="A323" s="29" t="s">
        <v>28161</v>
      </c>
      <c r="B323" s="29" t="s">
        <v>28160</v>
      </c>
      <c r="C323" s="29" t="s">
        <v>21550</v>
      </c>
      <c r="D323" s="29" t="s">
        <v>21547</v>
      </c>
    </row>
    <row r="324" spans="1:12" ht="48.75" customHeight="1">
      <c r="A324" s="29" t="s">
        <v>21548</v>
      </c>
      <c r="B324" s="29" t="s">
        <v>21549</v>
      </c>
      <c r="C324" s="29" t="s">
        <v>21550</v>
      </c>
      <c r="D324" s="29" t="s">
        <v>21551</v>
      </c>
    </row>
    <row r="325" spans="1:12" ht="48.75" customHeight="1">
      <c r="A325" s="29" t="s">
        <v>4014</v>
      </c>
      <c r="B325" s="29" t="s">
        <v>21552</v>
      </c>
      <c r="C325" s="29" t="s">
        <v>21553</v>
      </c>
      <c r="D325" s="29" t="s">
        <v>21554</v>
      </c>
    </row>
    <row r="326" spans="1:12" ht="48.75" customHeight="1">
      <c r="A326" s="29" t="s">
        <v>21555</v>
      </c>
      <c r="B326" s="29" t="s">
        <v>21556</v>
      </c>
      <c r="C326" s="29" t="s">
        <v>21557</v>
      </c>
      <c r="D326" s="29" t="s">
        <v>21558</v>
      </c>
      <c r="E326" s="34" t="s">
        <v>20910</v>
      </c>
      <c r="F326" s="29" t="s">
        <v>1374</v>
      </c>
    </row>
    <row r="327" spans="1:12" ht="48.75" customHeight="1">
      <c r="A327" s="29" t="s">
        <v>1584</v>
      </c>
      <c r="B327" s="29" t="s">
        <v>21559</v>
      </c>
      <c r="C327" s="29" t="s">
        <v>21560</v>
      </c>
      <c r="D327" s="29" t="s">
        <v>21561</v>
      </c>
    </row>
    <row r="328" spans="1:12" ht="48.75" customHeight="1">
      <c r="A328" s="29" t="s">
        <v>21562</v>
      </c>
      <c r="B328" s="29" t="s">
        <v>21563</v>
      </c>
      <c r="C328" s="29" t="s">
        <v>21564</v>
      </c>
      <c r="D328" s="29" t="s">
        <v>21565</v>
      </c>
    </row>
    <row r="329" spans="1:12" ht="48.75" customHeight="1">
      <c r="A329" s="29" t="s">
        <v>21566</v>
      </c>
      <c r="B329" s="29" t="s">
        <v>21567</v>
      </c>
      <c r="C329" s="29" t="s">
        <v>21568</v>
      </c>
      <c r="D329" s="29" t="s">
        <v>21569</v>
      </c>
      <c r="G329" s="350" t="s">
        <v>21570</v>
      </c>
      <c r="H329" s="349" t="s">
        <v>21571</v>
      </c>
      <c r="J329" s="243" t="s">
        <v>21572</v>
      </c>
      <c r="K329" s="29" t="s">
        <v>21573</v>
      </c>
      <c r="L329" s="245" t="s">
        <v>21574</v>
      </c>
    </row>
    <row r="330" spans="1:12" ht="48.75" customHeight="1">
      <c r="A330" s="29" t="s">
        <v>2218</v>
      </c>
      <c r="B330" s="29" t="s">
        <v>21575</v>
      </c>
      <c r="C330" s="29" t="s">
        <v>21576</v>
      </c>
      <c r="D330" s="29" t="s">
        <v>21577</v>
      </c>
      <c r="E330" s="34" t="s">
        <v>21578</v>
      </c>
      <c r="F330" s="29" t="s">
        <v>1194</v>
      </c>
    </row>
    <row r="331" spans="1:12" ht="48.75" customHeight="1">
      <c r="A331" s="29" t="s">
        <v>3587</v>
      </c>
      <c r="B331" s="29" t="s">
        <v>21579</v>
      </c>
      <c r="C331" s="29" t="s">
        <v>21580</v>
      </c>
      <c r="D331" s="29" t="s">
        <v>21581</v>
      </c>
      <c r="E331" s="34" t="s">
        <v>20684</v>
      </c>
      <c r="F331" s="29" t="s">
        <v>21582</v>
      </c>
    </row>
    <row r="332" spans="1:12" ht="48.75" customHeight="1">
      <c r="A332" s="29" t="s">
        <v>21583</v>
      </c>
      <c r="B332" s="29" t="s">
        <v>21584</v>
      </c>
      <c r="C332" s="29" t="s">
        <v>21585</v>
      </c>
      <c r="D332" s="29" t="s">
        <v>21586</v>
      </c>
      <c r="E332" s="34" t="s">
        <v>21587</v>
      </c>
      <c r="F332" s="29" t="s">
        <v>20617</v>
      </c>
    </row>
    <row r="333" spans="1:12" ht="48.75" customHeight="1">
      <c r="A333" s="29" t="s">
        <v>4244</v>
      </c>
      <c r="B333" s="29" t="s">
        <v>21588</v>
      </c>
      <c r="C333" s="29" t="s">
        <v>21589</v>
      </c>
      <c r="D333" s="29" t="s">
        <v>21590</v>
      </c>
      <c r="E333" s="34" t="s">
        <v>21591</v>
      </c>
      <c r="F333" s="29" t="s">
        <v>21592</v>
      </c>
    </row>
    <row r="334" spans="1:12" ht="48.75" customHeight="1">
      <c r="A334" s="29" t="s">
        <v>21593</v>
      </c>
      <c r="B334" s="29" t="s">
        <v>21594</v>
      </c>
      <c r="C334" s="29" t="s">
        <v>21595</v>
      </c>
      <c r="D334" s="29" t="s">
        <v>21596</v>
      </c>
      <c r="E334" s="34" t="s">
        <v>21287</v>
      </c>
      <c r="F334" s="29" t="s">
        <v>21597</v>
      </c>
    </row>
    <row r="335" spans="1:12" ht="48.75" customHeight="1">
      <c r="A335" s="29" t="s">
        <v>21598</v>
      </c>
      <c r="B335" s="29" t="s">
        <v>21599</v>
      </c>
      <c r="C335" s="29" t="s">
        <v>21600</v>
      </c>
      <c r="D335" s="29" t="s">
        <v>21601</v>
      </c>
    </row>
    <row r="336" spans="1:12" ht="48.75" customHeight="1">
      <c r="A336" s="29" t="s">
        <v>23010</v>
      </c>
      <c r="B336" s="29" t="s">
        <v>24306</v>
      </c>
      <c r="C336" s="29" t="s">
        <v>21600</v>
      </c>
      <c r="D336" s="29" t="s">
        <v>24297</v>
      </c>
    </row>
    <row r="337" spans="1:12" ht="48.75" customHeight="1">
      <c r="A337" s="29" t="s">
        <v>1599</v>
      </c>
      <c r="B337" s="29" t="s">
        <v>21602</v>
      </c>
      <c r="C337" s="29" t="s">
        <v>21603</v>
      </c>
      <c r="D337" s="29" t="s">
        <v>21604</v>
      </c>
    </row>
    <row r="338" spans="1:12" ht="48.75" customHeight="1">
      <c r="A338" s="29" t="s">
        <v>21605</v>
      </c>
      <c r="B338" s="29" t="s">
        <v>21606</v>
      </c>
      <c r="C338" s="29" t="s">
        <v>21607</v>
      </c>
      <c r="D338" s="29" t="s">
        <v>21608</v>
      </c>
      <c r="E338" s="34" t="s">
        <v>21609</v>
      </c>
      <c r="F338" s="29" t="s">
        <v>1374</v>
      </c>
    </row>
    <row r="339" spans="1:12" ht="48.75" customHeight="1">
      <c r="A339" s="29" t="s">
        <v>2044</v>
      </c>
      <c r="B339" s="29" t="s">
        <v>21610</v>
      </c>
      <c r="C339" s="29" t="s">
        <v>21611</v>
      </c>
      <c r="D339" s="29" t="s">
        <v>21612</v>
      </c>
    </row>
    <row r="340" spans="1:12" ht="48.75" customHeight="1">
      <c r="A340" s="29" t="s">
        <v>21613</v>
      </c>
      <c r="B340" s="29" t="s">
        <v>21614</v>
      </c>
      <c r="C340" s="29" t="s">
        <v>21615</v>
      </c>
      <c r="D340" s="29" t="s">
        <v>21616</v>
      </c>
      <c r="E340" s="352" t="s">
        <v>21617</v>
      </c>
      <c r="F340" s="36" t="s">
        <v>20617</v>
      </c>
    </row>
    <row r="341" spans="1:12" ht="48.75" customHeight="1">
      <c r="A341" s="29" t="s">
        <v>21618</v>
      </c>
      <c r="B341" s="29" t="s">
        <v>21619</v>
      </c>
      <c r="C341" s="29" t="s">
        <v>21615</v>
      </c>
      <c r="D341" s="29" t="s">
        <v>21620</v>
      </c>
      <c r="E341" s="352" t="s">
        <v>20684</v>
      </c>
      <c r="F341" s="36" t="s">
        <v>1178</v>
      </c>
    </row>
    <row r="342" spans="1:12" ht="48.75" customHeight="1">
      <c r="A342" s="29" t="s">
        <v>1583</v>
      </c>
      <c r="B342" s="29" t="s">
        <v>21621</v>
      </c>
      <c r="C342" s="29" t="s">
        <v>21622</v>
      </c>
      <c r="D342" s="29" t="s">
        <v>21623</v>
      </c>
    </row>
    <row r="343" spans="1:12" ht="48.75" customHeight="1">
      <c r="A343" s="29" t="s">
        <v>21624</v>
      </c>
      <c r="B343" s="29" t="s">
        <v>21625</v>
      </c>
      <c r="C343" s="29" t="s">
        <v>21626</v>
      </c>
      <c r="D343" s="29" t="s">
        <v>21627</v>
      </c>
      <c r="E343" s="34" t="s">
        <v>21628</v>
      </c>
      <c r="G343" s="350">
        <v>11801</v>
      </c>
      <c r="J343" s="243" t="s">
        <v>21629</v>
      </c>
      <c r="K343" s="29" t="s">
        <v>21630</v>
      </c>
    </row>
    <row r="344" spans="1:12" ht="48.75" customHeight="1">
      <c r="A344" s="29" t="s">
        <v>23003</v>
      </c>
      <c r="B344" s="29" t="s">
        <v>24283</v>
      </c>
      <c r="C344" s="29" t="s">
        <v>24284</v>
      </c>
      <c r="D344" s="29" t="s">
        <v>24281</v>
      </c>
    </row>
    <row r="345" spans="1:12" ht="48.75" customHeight="1">
      <c r="A345" s="29" t="s">
        <v>21631</v>
      </c>
      <c r="B345" s="29" t="s">
        <v>21632</v>
      </c>
      <c r="C345" s="29" t="s">
        <v>21633</v>
      </c>
      <c r="D345" s="29" t="s">
        <v>21634</v>
      </c>
      <c r="E345" s="34" t="s">
        <v>21635</v>
      </c>
      <c r="F345" s="29" t="s">
        <v>1374</v>
      </c>
    </row>
    <row r="346" spans="1:12" ht="48.75" customHeight="1">
      <c r="A346" s="29" t="s">
        <v>21636</v>
      </c>
      <c r="B346" s="29" t="s">
        <v>21637</v>
      </c>
      <c r="C346" s="29" t="s">
        <v>21638</v>
      </c>
      <c r="D346" s="29" t="s">
        <v>21639</v>
      </c>
      <c r="E346" s="34" t="s">
        <v>21640</v>
      </c>
      <c r="F346" s="29" t="s">
        <v>20546</v>
      </c>
    </row>
    <row r="347" spans="1:12" ht="48.75" customHeight="1">
      <c r="A347" s="29" t="s">
        <v>21641</v>
      </c>
      <c r="B347" s="29" t="s">
        <v>21642</v>
      </c>
      <c r="C347" s="29" t="s">
        <v>21643</v>
      </c>
      <c r="D347" s="29" t="s">
        <v>21644</v>
      </c>
      <c r="E347" s="34" t="s">
        <v>21609</v>
      </c>
      <c r="F347" s="29" t="s">
        <v>1374</v>
      </c>
    </row>
    <row r="348" spans="1:12" ht="48.75" customHeight="1">
      <c r="A348" s="29" t="s">
        <v>22945</v>
      </c>
      <c r="B348" s="29" t="s">
        <v>24155</v>
      </c>
      <c r="C348" s="29" t="s">
        <v>24170</v>
      </c>
      <c r="D348" s="29" t="s">
        <v>24160</v>
      </c>
    </row>
    <row r="349" spans="1:12" ht="48.75" customHeight="1">
      <c r="A349" s="29" t="s">
        <v>22944</v>
      </c>
      <c r="B349" s="29" t="s">
        <v>24154</v>
      </c>
      <c r="C349" s="29" t="s">
        <v>24170</v>
      </c>
      <c r="D349" s="29" t="s">
        <v>20827</v>
      </c>
    </row>
    <row r="350" spans="1:12" ht="48.75" customHeight="1">
      <c r="A350" s="29" t="s">
        <v>21645</v>
      </c>
      <c r="B350" s="29" t="s">
        <v>21646</v>
      </c>
      <c r="C350" s="29" t="s">
        <v>21647</v>
      </c>
      <c r="D350" s="29" t="s">
        <v>21648</v>
      </c>
      <c r="E350" s="34" t="s">
        <v>21649</v>
      </c>
      <c r="F350" s="29" t="s">
        <v>20472</v>
      </c>
    </row>
    <row r="351" spans="1:12" ht="48.75" customHeight="1">
      <c r="A351" s="29" t="s">
        <v>21650</v>
      </c>
      <c r="B351" s="29" t="s">
        <v>21651</v>
      </c>
      <c r="C351" s="29" t="s">
        <v>21652</v>
      </c>
      <c r="D351" s="29" t="s">
        <v>21653</v>
      </c>
    </row>
    <row r="352" spans="1:12" ht="48.75" customHeight="1">
      <c r="A352" s="29" t="s">
        <v>2164</v>
      </c>
      <c r="B352" s="29" t="s">
        <v>21654</v>
      </c>
      <c r="C352" s="29" t="s">
        <v>21655</v>
      </c>
      <c r="D352" s="29" t="s">
        <v>21656</v>
      </c>
      <c r="G352" s="350" t="s">
        <v>21657</v>
      </c>
      <c r="H352" s="349" t="s">
        <v>21658</v>
      </c>
      <c r="K352" s="243" t="s">
        <v>21659</v>
      </c>
      <c r="L352" s="36" t="s">
        <v>21660</v>
      </c>
    </row>
    <row r="353" spans="1:12" ht="48.75" customHeight="1">
      <c r="A353" s="29" t="s">
        <v>4369</v>
      </c>
      <c r="B353" s="29" t="s">
        <v>24191</v>
      </c>
      <c r="C353" s="29" t="s">
        <v>21655</v>
      </c>
      <c r="D353" s="29" t="s">
        <v>24208</v>
      </c>
    </row>
    <row r="354" spans="1:12" ht="48.75" customHeight="1">
      <c r="A354" s="29" t="s">
        <v>1141</v>
      </c>
      <c r="B354" s="29" t="s">
        <v>21661</v>
      </c>
      <c r="C354" s="29" t="s">
        <v>21662</v>
      </c>
      <c r="D354" s="29" t="s">
        <v>21663</v>
      </c>
      <c r="E354" s="34" t="s">
        <v>21664</v>
      </c>
      <c r="F354" s="29" t="s">
        <v>21665</v>
      </c>
      <c r="G354" s="350">
        <v>13045</v>
      </c>
      <c r="H354" s="349">
        <v>42570</v>
      </c>
      <c r="J354" s="277" t="s">
        <v>21666</v>
      </c>
      <c r="K354" s="278" t="s">
        <v>21667</v>
      </c>
      <c r="L354" s="245" t="s">
        <v>21668</v>
      </c>
    </row>
    <row r="355" spans="1:12" ht="48.75" customHeight="1">
      <c r="A355" s="29" t="s">
        <v>21669</v>
      </c>
      <c r="B355" s="29" t="s">
        <v>21670</v>
      </c>
      <c r="C355" s="29" t="s">
        <v>21662</v>
      </c>
      <c r="D355" s="29" t="s">
        <v>21671</v>
      </c>
    </row>
    <row r="356" spans="1:12" ht="48.75" customHeight="1">
      <c r="A356" s="29" t="s">
        <v>21672</v>
      </c>
      <c r="B356" s="29" t="s">
        <v>21673</v>
      </c>
      <c r="C356" s="29" t="s">
        <v>21674</v>
      </c>
      <c r="D356" s="29" t="s">
        <v>21675</v>
      </c>
      <c r="E356" s="34" t="s">
        <v>21676</v>
      </c>
      <c r="F356" s="29" t="s">
        <v>2006</v>
      </c>
    </row>
    <row r="357" spans="1:12" ht="48.75" customHeight="1">
      <c r="A357" s="29" t="s">
        <v>21677</v>
      </c>
      <c r="B357" s="29" t="s">
        <v>21678</v>
      </c>
      <c r="C357" s="29" t="s">
        <v>21679</v>
      </c>
      <c r="D357" s="29" t="s">
        <v>21680</v>
      </c>
    </row>
    <row r="358" spans="1:12" ht="48.75" customHeight="1">
      <c r="A358" s="29" t="s">
        <v>21681</v>
      </c>
      <c r="B358" s="29" t="s">
        <v>21682</v>
      </c>
      <c r="C358" s="29" t="s">
        <v>21683</v>
      </c>
      <c r="D358" s="29" t="s">
        <v>21684</v>
      </c>
      <c r="E358" s="34" t="s">
        <v>21145</v>
      </c>
      <c r="F358" s="29" t="s">
        <v>21054</v>
      </c>
    </row>
    <row r="359" spans="1:12" ht="48.75" customHeight="1">
      <c r="A359" s="29" t="s">
        <v>1345</v>
      </c>
      <c r="B359" s="29" t="s">
        <v>21685</v>
      </c>
      <c r="C359" s="29" t="s">
        <v>21683</v>
      </c>
      <c r="D359" s="29" t="s">
        <v>21686</v>
      </c>
      <c r="E359" s="34" t="s">
        <v>21687</v>
      </c>
      <c r="F359" s="29" t="s">
        <v>1374</v>
      </c>
    </row>
    <row r="360" spans="1:12" ht="48.75" customHeight="1">
      <c r="A360" s="29" t="s">
        <v>2156</v>
      </c>
      <c r="B360" s="29" t="s">
        <v>21688</v>
      </c>
      <c r="C360" s="29" t="s">
        <v>21689</v>
      </c>
      <c r="D360" s="29" t="s">
        <v>21690</v>
      </c>
    </row>
    <row r="361" spans="1:12" ht="48.75" customHeight="1">
      <c r="A361" s="29" t="s">
        <v>4370</v>
      </c>
      <c r="B361" s="29" t="s">
        <v>21711</v>
      </c>
      <c r="C361" s="29" t="s">
        <v>21689</v>
      </c>
      <c r="D361" s="29" t="s">
        <v>21712</v>
      </c>
    </row>
    <row r="362" spans="1:12" ht="48.75" customHeight="1">
      <c r="A362" s="29" t="s">
        <v>2374</v>
      </c>
      <c r="B362" s="29" t="s">
        <v>21691</v>
      </c>
      <c r="C362" s="29" t="s">
        <v>21692</v>
      </c>
      <c r="D362" s="29" t="s">
        <v>21693</v>
      </c>
      <c r="E362" s="34" t="s">
        <v>21694</v>
      </c>
      <c r="F362" s="29" t="s">
        <v>1178</v>
      </c>
    </row>
    <row r="363" spans="1:12" ht="48.75" customHeight="1">
      <c r="A363" s="29" t="s">
        <v>21695</v>
      </c>
      <c r="B363" s="29" t="s">
        <v>21696</v>
      </c>
      <c r="C363" s="29" t="s">
        <v>21697</v>
      </c>
      <c r="D363" s="29" t="s">
        <v>21698</v>
      </c>
    </row>
    <row r="364" spans="1:12" ht="48.75" customHeight="1">
      <c r="A364" s="29" t="s">
        <v>22959</v>
      </c>
      <c r="B364" s="29" t="s">
        <v>22960</v>
      </c>
      <c r="C364" s="29" t="s">
        <v>24216</v>
      </c>
      <c r="D364" s="29" t="s">
        <v>24205</v>
      </c>
    </row>
    <row r="365" spans="1:12" ht="48.75" customHeight="1">
      <c r="A365" s="29" t="s">
        <v>21699</v>
      </c>
      <c r="B365" s="29" t="s">
        <v>21700</v>
      </c>
      <c r="C365" s="29" t="s">
        <v>21701</v>
      </c>
      <c r="D365" s="29" t="s">
        <v>21702</v>
      </c>
    </row>
    <row r="366" spans="1:12" ht="48.75" customHeight="1">
      <c r="A366" s="29" t="s">
        <v>1156</v>
      </c>
      <c r="B366" s="29" t="s">
        <v>21703</v>
      </c>
      <c r="C366" s="29" t="s">
        <v>21704</v>
      </c>
      <c r="D366" s="29" t="s">
        <v>21705</v>
      </c>
    </row>
    <row r="367" spans="1:12" ht="48.75" customHeight="1">
      <c r="A367" s="29" t="s">
        <v>1647</v>
      </c>
      <c r="B367" s="29" t="s">
        <v>21706</v>
      </c>
      <c r="C367" s="29" t="s">
        <v>21707</v>
      </c>
      <c r="D367" s="29" t="s">
        <v>21708</v>
      </c>
    </row>
    <row r="368" spans="1:12" ht="48.75" customHeight="1">
      <c r="A368" s="29" t="s">
        <v>3065</v>
      </c>
      <c r="B368" s="29" t="s">
        <v>3061</v>
      </c>
      <c r="C368" s="29" t="s">
        <v>21709</v>
      </c>
      <c r="D368" s="29" t="s">
        <v>21710</v>
      </c>
    </row>
    <row r="369" spans="1:12" ht="48.75" customHeight="1">
      <c r="A369" s="29" t="s">
        <v>8131</v>
      </c>
      <c r="B369" s="29" t="s">
        <v>21713</v>
      </c>
      <c r="C369" s="29" t="s">
        <v>21714</v>
      </c>
      <c r="D369" s="29" t="s">
        <v>21715</v>
      </c>
      <c r="E369" s="34" t="s">
        <v>21716</v>
      </c>
      <c r="F369" s="29" t="s">
        <v>20492</v>
      </c>
    </row>
    <row r="370" spans="1:12" ht="48.75" customHeight="1">
      <c r="A370" s="29" t="s">
        <v>21717</v>
      </c>
      <c r="B370" s="29" t="s">
        <v>21718</v>
      </c>
      <c r="C370" s="29" t="s">
        <v>21719</v>
      </c>
      <c r="D370" s="29" t="s">
        <v>21720</v>
      </c>
      <c r="E370" s="34" t="s">
        <v>21721</v>
      </c>
      <c r="F370" s="29" t="s">
        <v>21722</v>
      </c>
      <c r="G370" s="350" t="s">
        <v>21723</v>
      </c>
      <c r="H370" s="349">
        <v>19469</v>
      </c>
      <c r="J370" s="243" t="s">
        <v>21724</v>
      </c>
      <c r="K370" s="243" t="s">
        <v>21725</v>
      </c>
      <c r="L370" s="245" t="s">
        <v>21726</v>
      </c>
    </row>
    <row r="371" spans="1:12" ht="48.75" customHeight="1">
      <c r="A371" s="29" t="s">
        <v>21727</v>
      </c>
      <c r="B371" s="29" t="s">
        <v>21728</v>
      </c>
      <c r="C371" s="29" t="s">
        <v>21729</v>
      </c>
      <c r="D371" s="29" t="s">
        <v>21730</v>
      </c>
      <c r="E371" s="34" t="s">
        <v>21731</v>
      </c>
      <c r="F371" s="243" t="s">
        <v>21732</v>
      </c>
      <c r="G371" s="350" t="s">
        <v>21733</v>
      </c>
      <c r="H371" s="349">
        <v>14387</v>
      </c>
      <c r="J371" s="250" t="s">
        <v>21734</v>
      </c>
      <c r="K371" s="243" t="s">
        <v>21735</v>
      </c>
      <c r="L371" s="245" t="s">
        <v>21736</v>
      </c>
    </row>
    <row r="372" spans="1:12" ht="48.75" customHeight="1">
      <c r="A372" s="29" t="s">
        <v>21737</v>
      </c>
      <c r="B372" s="29" t="s">
        <v>21738</v>
      </c>
      <c r="C372" s="29" t="s">
        <v>21729</v>
      </c>
      <c r="D372" s="29" t="s">
        <v>21739</v>
      </c>
      <c r="E372" s="34" t="s">
        <v>21740</v>
      </c>
      <c r="F372" s="29" t="s">
        <v>1374</v>
      </c>
    </row>
    <row r="373" spans="1:12" ht="48.75" customHeight="1">
      <c r="A373" s="29" t="s">
        <v>21741</v>
      </c>
      <c r="B373" s="29" t="s">
        <v>21742</v>
      </c>
      <c r="C373" s="29" t="s">
        <v>21743</v>
      </c>
      <c r="D373" s="29" t="s">
        <v>21744</v>
      </c>
    </row>
    <row r="374" spans="1:12" ht="48.75" customHeight="1">
      <c r="A374" s="29" t="s">
        <v>2173</v>
      </c>
      <c r="B374" s="29" t="s">
        <v>21745</v>
      </c>
      <c r="C374" s="29" t="s">
        <v>21743</v>
      </c>
      <c r="D374" s="29" t="s">
        <v>21746</v>
      </c>
      <c r="F374" s="29" t="s">
        <v>20760</v>
      </c>
    </row>
    <row r="375" spans="1:12" ht="48.75" customHeight="1">
      <c r="A375" s="29" t="s">
        <v>21747</v>
      </c>
      <c r="B375" s="29" t="s">
        <v>21748</v>
      </c>
      <c r="C375" s="29" t="s">
        <v>21743</v>
      </c>
      <c r="D375" s="29" t="s">
        <v>21749</v>
      </c>
      <c r="E375" s="34" t="s">
        <v>21750</v>
      </c>
    </row>
    <row r="376" spans="1:12" ht="48.75" customHeight="1">
      <c r="A376" s="29" t="s">
        <v>1149</v>
      </c>
      <c r="B376" s="29" t="s">
        <v>21751</v>
      </c>
      <c r="C376" s="29" t="s">
        <v>21752</v>
      </c>
      <c r="D376" s="29" t="s">
        <v>21715</v>
      </c>
      <c r="E376" s="34" t="s">
        <v>21753</v>
      </c>
      <c r="F376" s="29" t="s">
        <v>21754</v>
      </c>
      <c r="G376" s="350">
        <v>15191</v>
      </c>
    </row>
    <row r="377" spans="1:12" ht="48.75" customHeight="1">
      <c r="A377" s="29" t="s">
        <v>23009</v>
      </c>
      <c r="B377" s="29" t="s">
        <v>24305</v>
      </c>
      <c r="C377" s="29" t="s">
        <v>21752</v>
      </c>
      <c r="D377" s="29" t="s">
        <v>24296</v>
      </c>
    </row>
    <row r="378" spans="1:12" ht="48.75" customHeight="1">
      <c r="A378" s="29" t="s">
        <v>3354</v>
      </c>
      <c r="B378" s="29" t="s">
        <v>21755</v>
      </c>
      <c r="C378" s="29" t="s">
        <v>21752</v>
      </c>
      <c r="D378" s="29" t="s">
        <v>21756</v>
      </c>
    </row>
    <row r="379" spans="1:12" ht="48.75" customHeight="1">
      <c r="A379" s="29" t="s">
        <v>21757</v>
      </c>
      <c r="B379" s="29" t="s">
        <v>21758</v>
      </c>
      <c r="C379" s="29" t="s">
        <v>21759</v>
      </c>
      <c r="D379" s="29" t="s">
        <v>21760</v>
      </c>
      <c r="E379" s="34" t="s">
        <v>20507</v>
      </c>
      <c r="F379" s="29" t="s">
        <v>21761</v>
      </c>
    </row>
    <row r="380" spans="1:12" ht="48.75" customHeight="1">
      <c r="A380" s="29" t="s">
        <v>6776</v>
      </c>
      <c r="B380" s="29" t="s">
        <v>21762</v>
      </c>
      <c r="C380" s="29" t="s">
        <v>21763</v>
      </c>
      <c r="D380" s="29" t="s">
        <v>21764</v>
      </c>
    </row>
    <row r="381" spans="1:12" ht="48.75" customHeight="1">
      <c r="A381" s="29" t="s">
        <v>21765</v>
      </c>
      <c r="B381" s="29" t="s">
        <v>21766</v>
      </c>
      <c r="C381" s="29" t="s">
        <v>21763</v>
      </c>
      <c r="D381" s="29" t="s">
        <v>21767</v>
      </c>
      <c r="E381" s="34" t="s">
        <v>20593</v>
      </c>
      <c r="F381" s="29" t="s">
        <v>2024</v>
      </c>
    </row>
    <row r="382" spans="1:12" ht="48.75" customHeight="1">
      <c r="A382" s="29" t="s">
        <v>21768</v>
      </c>
      <c r="B382" s="29" t="s">
        <v>21769</v>
      </c>
      <c r="C382" s="29" t="s">
        <v>21770</v>
      </c>
      <c r="D382" s="29" t="s">
        <v>21771</v>
      </c>
    </row>
    <row r="383" spans="1:12" ht="48.75" customHeight="1">
      <c r="A383" s="29" t="s">
        <v>21772</v>
      </c>
      <c r="B383" s="29" t="s">
        <v>21773</v>
      </c>
      <c r="C383" s="29" t="s">
        <v>21774</v>
      </c>
      <c r="D383" s="29" t="s">
        <v>21775</v>
      </c>
    </row>
    <row r="384" spans="1:12" ht="48.75" customHeight="1">
      <c r="A384" s="29" t="s">
        <v>21776</v>
      </c>
      <c r="B384" s="29" t="s">
        <v>21777</v>
      </c>
      <c r="C384" s="29" t="s">
        <v>21774</v>
      </c>
      <c r="D384" s="29" t="s">
        <v>21385</v>
      </c>
    </row>
    <row r="385" spans="1:12" ht="48.75" customHeight="1">
      <c r="A385" s="29" t="s">
        <v>21778</v>
      </c>
      <c r="B385" s="29" t="s">
        <v>21779</v>
      </c>
      <c r="C385" s="29" t="s">
        <v>21780</v>
      </c>
      <c r="D385" s="29" t="s">
        <v>21781</v>
      </c>
      <c r="E385" s="352"/>
      <c r="F385" s="36" t="s">
        <v>2006</v>
      </c>
      <c r="G385" s="350" t="s">
        <v>21782</v>
      </c>
      <c r="H385" s="349" t="s">
        <v>21783</v>
      </c>
      <c r="J385" s="243" t="s">
        <v>21784</v>
      </c>
      <c r="K385" s="243" t="s">
        <v>21785</v>
      </c>
      <c r="L385" s="245" t="s">
        <v>21786</v>
      </c>
    </row>
    <row r="386" spans="1:12" ht="48.75" customHeight="1">
      <c r="A386" s="29" t="s">
        <v>1190</v>
      </c>
      <c r="B386" s="29" t="s">
        <v>21787</v>
      </c>
      <c r="C386" s="29" t="s">
        <v>21788</v>
      </c>
      <c r="D386" s="29" t="s">
        <v>21789</v>
      </c>
    </row>
    <row r="387" spans="1:12" ht="48.75" customHeight="1">
      <c r="A387" s="29" t="s">
        <v>2707</v>
      </c>
      <c r="B387" s="29" t="s">
        <v>21790</v>
      </c>
      <c r="C387" s="29" t="s">
        <v>21791</v>
      </c>
      <c r="D387" s="29" t="s">
        <v>21792</v>
      </c>
    </row>
    <row r="388" spans="1:12" ht="48.75" customHeight="1">
      <c r="A388" s="29" t="s">
        <v>21793</v>
      </c>
      <c r="B388" s="29" t="s">
        <v>21794</v>
      </c>
      <c r="C388" s="29" t="s">
        <v>21788</v>
      </c>
      <c r="D388" s="29" t="s">
        <v>21795</v>
      </c>
      <c r="E388" s="37" t="s">
        <v>21796</v>
      </c>
      <c r="F388" s="29" t="s">
        <v>21797</v>
      </c>
    </row>
    <row r="389" spans="1:12" ht="48.75" customHeight="1">
      <c r="A389" s="29" t="s">
        <v>1166</v>
      </c>
      <c r="B389" s="29" t="s">
        <v>21798</v>
      </c>
      <c r="C389" s="29" t="s">
        <v>21788</v>
      </c>
      <c r="D389" s="29" t="s">
        <v>21799</v>
      </c>
      <c r="E389" s="39" t="s">
        <v>21800</v>
      </c>
      <c r="F389" s="29" t="s">
        <v>1257</v>
      </c>
    </row>
    <row r="390" spans="1:12" ht="48.75" customHeight="1">
      <c r="A390" s="29" t="s">
        <v>1586</v>
      </c>
      <c r="B390" s="29" t="s">
        <v>21801</v>
      </c>
      <c r="C390" s="29" t="s">
        <v>21802</v>
      </c>
      <c r="D390" s="29" t="s">
        <v>21803</v>
      </c>
    </row>
    <row r="391" spans="1:12" ht="48.75" customHeight="1">
      <c r="A391" s="29" t="s">
        <v>21804</v>
      </c>
      <c r="B391" s="29" t="s">
        <v>21805</v>
      </c>
      <c r="C391" s="29" t="s">
        <v>21806</v>
      </c>
      <c r="D391" s="29" t="s">
        <v>21807</v>
      </c>
    </row>
    <row r="392" spans="1:12" ht="48.75" customHeight="1">
      <c r="A392" s="29" t="s">
        <v>3494</v>
      </c>
      <c r="B392" s="29" t="s">
        <v>21808</v>
      </c>
      <c r="C392" s="29" t="s">
        <v>21809</v>
      </c>
      <c r="D392" s="29" t="s">
        <v>21810</v>
      </c>
      <c r="F392" s="29" t="s">
        <v>21381</v>
      </c>
    </row>
    <row r="393" spans="1:12" ht="48.75" customHeight="1">
      <c r="A393" s="29" t="s">
        <v>1706</v>
      </c>
      <c r="B393" s="29" t="s">
        <v>21811</v>
      </c>
      <c r="C393" s="29" t="s">
        <v>21647</v>
      </c>
      <c r="D393" s="29" t="s">
        <v>21812</v>
      </c>
    </row>
    <row r="394" spans="1:12">
      <c r="A394" s="29" t="s">
        <v>6345</v>
      </c>
      <c r="B394" s="29" t="s">
        <v>6346</v>
      </c>
      <c r="C394" s="29" t="s">
        <v>21647</v>
      </c>
      <c r="D394" s="29" t="s">
        <v>21813</v>
      </c>
    </row>
    <row r="395" spans="1:12" ht="18.75" customHeight="1">
      <c r="A395" s="29" t="s">
        <v>22955</v>
      </c>
      <c r="B395" s="29" t="s">
        <v>24215</v>
      </c>
      <c r="C395" s="29" t="s">
        <v>21647</v>
      </c>
      <c r="D395" s="29" t="s">
        <v>24202</v>
      </c>
    </row>
    <row r="396" spans="1:12">
      <c r="A396" s="29" t="s">
        <v>1394</v>
      </c>
      <c r="B396" s="29" t="s">
        <v>21814</v>
      </c>
      <c r="C396" s="29" t="s">
        <v>21647</v>
      </c>
      <c r="D396" s="29" t="s">
        <v>21815</v>
      </c>
      <c r="E396" s="34" t="s">
        <v>21816</v>
      </c>
      <c r="F396" s="29" t="s">
        <v>20637</v>
      </c>
    </row>
    <row r="397" spans="1:12">
      <c r="A397" s="29" t="s">
        <v>22986</v>
      </c>
      <c r="B397" s="29" t="s">
        <v>22987</v>
      </c>
      <c r="C397" s="29" t="s">
        <v>21647</v>
      </c>
      <c r="D397" s="29" t="s">
        <v>24253</v>
      </c>
    </row>
    <row r="398" spans="1:12" ht="24.75" customHeight="1">
      <c r="A398" s="29" t="s">
        <v>3309</v>
      </c>
      <c r="B398" s="29" t="s">
        <v>21817</v>
      </c>
      <c r="C398" s="29" t="s">
        <v>21647</v>
      </c>
      <c r="D398" s="29" t="s">
        <v>21818</v>
      </c>
    </row>
    <row r="399" spans="1:12">
      <c r="A399" s="29" t="s">
        <v>21819</v>
      </c>
      <c r="B399" s="29" t="s">
        <v>21820</v>
      </c>
      <c r="C399" s="29" t="s">
        <v>21647</v>
      </c>
      <c r="D399" s="29" t="s">
        <v>21821</v>
      </c>
    </row>
    <row r="400" spans="1:12">
      <c r="A400" s="29" t="s">
        <v>21822</v>
      </c>
      <c r="B400" s="29" t="s">
        <v>21823</v>
      </c>
      <c r="C400" s="29" t="s">
        <v>21647</v>
      </c>
      <c r="D400" s="29" t="s">
        <v>20719</v>
      </c>
      <c r="E400" s="34" t="s">
        <v>20649</v>
      </c>
      <c r="F400" s="29" t="s">
        <v>1257</v>
      </c>
    </row>
    <row r="401" spans="1:13">
      <c r="A401" s="29" t="s">
        <v>21824</v>
      </c>
      <c r="B401" s="29" t="s">
        <v>21825</v>
      </c>
      <c r="C401" s="29" t="s">
        <v>21809</v>
      </c>
      <c r="D401" s="29" t="s">
        <v>21826</v>
      </c>
    </row>
    <row r="402" spans="1:13">
      <c r="A402" s="29" t="s">
        <v>2348</v>
      </c>
      <c r="B402" s="29" t="s">
        <v>21827</v>
      </c>
      <c r="C402" s="29" t="s">
        <v>21828</v>
      </c>
      <c r="D402" s="29" t="s">
        <v>21829</v>
      </c>
      <c r="E402" s="34" t="s">
        <v>21830</v>
      </c>
      <c r="F402" s="29" t="s">
        <v>21054</v>
      </c>
    </row>
    <row r="403" spans="1:13">
      <c r="A403" s="29" t="s">
        <v>3435</v>
      </c>
      <c r="B403" s="29" t="s">
        <v>21831</v>
      </c>
      <c r="C403" s="29" t="s">
        <v>21832</v>
      </c>
      <c r="D403" s="29" t="s">
        <v>21833</v>
      </c>
      <c r="E403" s="34" t="s">
        <v>21834</v>
      </c>
      <c r="F403" s="29" t="s">
        <v>21835</v>
      </c>
    </row>
    <row r="404" spans="1:13">
      <c r="A404" s="29" t="s">
        <v>1512</v>
      </c>
      <c r="B404" s="29" t="s">
        <v>21836</v>
      </c>
      <c r="C404" s="29" t="s">
        <v>21832</v>
      </c>
      <c r="D404" s="29" t="s">
        <v>21837</v>
      </c>
    </row>
    <row r="405" spans="1:13">
      <c r="A405" s="29" t="s">
        <v>22948</v>
      </c>
      <c r="B405" s="29" t="s">
        <v>24159</v>
      </c>
      <c r="C405" s="29" t="s">
        <v>24173</v>
      </c>
      <c r="D405" s="29" t="s">
        <v>24164</v>
      </c>
    </row>
    <row r="406" spans="1:13">
      <c r="A406" s="29" t="s">
        <v>21838</v>
      </c>
      <c r="B406" s="29" t="s">
        <v>21839</v>
      </c>
      <c r="C406" s="29" t="s">
        <v>21840</v>
      </c>
      <c r="D406" s="29" t="s">
        <v>21841</v>
      </c>
      <c r="E406" s="34" t="s">
        <v>20471</v>
      </c>
      <c r="F406" s="29" t="s">
        <v>20472</v>
      </c>
    </row>
    <row r="407" spans="1:13" ht="25.5">
      <c r="A407" s="29" t="s">
        <v>4217</v>
      </c>
      <c r="B407" s="29" t="s">
        <v>21842</v>
      </c>
      <c r="C407" s="29" t="s">
        <v>21843</v>
      </c>
      <c r="D407" s="29" t="s">
        <v>21844</v>
      </c>
      <c r="E407" s="34" t="s">
        <v>21845</v>
      </c>
      <c r="F407" s="29" t="s">
        <v>21846</v>
      </c>
    </row>
    <row r="408" spans="1:13" ht="25.5">
      <c r="A408" s="29" t="s">
        <v>21847</v>
      </c>
      <c r="B408" s="29" t="s">
        <v>21848</v>
      </c>
      <c r="C408" s="29" t="s">
        <v>21849</v>
      </c>
      <c r="D408" s="29" t="s">
        <v>21850</v>
      </c>
      <c r="E408" s="34" t="s">
        <v>21851</v>
      </c>
    </row>
    <row r="409" spans="1:13" ht="89.25">
      <c r="A409" s="29" t="s">
        <v>4880</v>
      </c>
      <c r="B409" s="29" t="s">
        <v>21852</v>
      </c>
      <c r="C409" s="29" t="s">
        <v>21849</v>
      </c>
      <c r="D409" s="29" t="s">
        <v>21445</v>
      </c>
      <c r="E409" s="352" t="s">
        <v>21853</v>
      </c>
      <c r="F409" s="243" t="s">
        <v>21854</v>
      </c>
    </row>
    <row r="410" spans="1:13" ht="89.25">
      <c r="A410" s="29" t="s">
        <v>21855</v>
      </c>
      <c r="B410" s="29" t="s">
        <v>21856</v>
      </c>
      <c r="C410" s="29" t="s">
        <v>21857</v>
      </c>
      <c r="D410" s="29" t="s">
        <v>21858</v>
      </c>
      <c r="E410" s="34" t="s">
        <v>21859</v>
      </c>
      <c r="F410" s="29" t="s">
        <v>20492</v>
      </c>
      <c r="M410" s="29" t="s">
        <v>21860</v>
      </c>
    </row>
    <row r="411" spans="1:13">
      <c r="A411" s="29" t="s">
        <v>21861</v>
      </c>
      <c r="B411" s="29" t="s">
        <v>21862</v>
      </c>
      <c r="C411" s="29" t="s">
        <v>21863</v>
      </c>
      <c r="D411" s="29" t="s">
        <v>21864</v>
      </c>
    </row>
    <row r="412" spans="1:13">
      <c r="A412" s="29" t="s">
        <v>4274</v>
      </c>
      <c r="B412" s="29" t="s">
        <v>22949</v>
      </c>
      <c r="C412" s="29" t="s">
        <v>24184</v>
      </c>
      <c r="D412" s="29" t="s">
        <v>20945</v>
      </c>
    </row>
    <row r="413" spans="1:13" ht="27.75" customHeight="1">
      <c r="A413" s="29" t="s">
        <v>2395</v>
      </c>
      <c r="B413" s="29" t="s">
        <v>8183</v>
      </c>
      <c r="C413" s="29" t="s">
        <v>21865</v>
      </c>
      <c r="D413" s="29" t="s">
        <v>21866</v>
      </c>
    </row>
    <row r="414" spans="1:13">
      <c r="A414" s="29" t="s">
        <v>2851</v>
      </c>
      <c r="B414" s="29" t="s">
        <v>24252</v>
      </c>
      <c r="C414" s="29" t="s">
        <v>22925</v>
      </c>
      <c r="D414" s="29" t="s">
        <v>24248</v>
      </c>
    </row>
    <row r="415" spans="1:13" ht="51">
      <c r="A415" s="308" t="s">
        <v>1754</v>
      </c>
      <c r="B415" s="29" t="s">
        <v>22924</v>
      </c>
      <c r="C415" s="29" t="s">
        <v>22925</v>
      </c>
      <c r="D415" s="29" t="s">
        <v>22926</v>
      </c>
      <c r="E415" s="34" t="s">
        <v>22927</v>
      </c>
    </row>
    <row r="416" spans="1:13" ht="38.25">
      <c r="A416" s="29" t="s">
        <v>21867</v>
      </c>
      <c r="B416" s="29" t="s">
        <v>21868</v>
      </c>
      <c r="C416" s="29" t="s">
        <v>21869</v>
      </c>
      <c r="D416" s="29" t="s">
        <v>21870</v>
      </c>
      <c r="E416" s="34" t="s">
        <v>21871</v>
      </c>
      <c r="F416" s="29" t="s">
        <v>20995</v>
      </c>
    </row>
    <row r="417" spans="1:14">
      <c r="A417" s="29" t="s">
        <v>21872</v>
      </c>
      <c r="B417" s="29" t="s">
        <v>21873</v>
      </c>
      <c r="C417" s="29" t="s">
        <v>21874</v>
      </c>
      <c r="D417" s="29" t="s">
        <v>21875</v>
      </c>
    </row>
    <row r="418" spans="1:14">
      <c r="A418" s="29" t="s">
        <v>6785</v>
      </c>
      <c r="B418" s="29" t="s">
        <v>21876</v>
      </c>
      <c r="C418" s="29" t="s">
        <v>21877</v>
      </c>
      <c r="D418" s="29" t="s">
        <v>21878</v>
      </c>
    </row>
    <row r="419" spans="1:14" ht="24" customHeight="1">
      <c r="A419" s="29" t="s">
        <v>21879</v>
      </c>
      <c r="B419" s="29" t="s">
        <v>21880</v>
      </c>
      <c r="C419" s="29" t="s">
        <v>21881</v>
      </c>
      <c r="D419" s="29" t="s">
        <v>20615</v>
      </c>
      <c r="E419" s="34" t="s">
        <v>20616</v>
      </c>
      <c r="F419" s="29" t="s">
        <v>20995</v>
      </c>
    </row>
    <row r="420" spans="1:14" ht="17.25" customHeight="1">
      <c r="A420" s="29" t="s">
        <v>21882</v>
      </c>
      <c r="B420" s="29" t="s">
        <v>21883</v>
      </c>
      <c r="C420" s="29" t="s">
        <v>21884</v>
      </c>
      <c r="D420" s="29" t="s">
        <v>21885</v>
      </c>
    </row>
    <row r="421" spans="1:14" ht="25.5">
      <c r="A421" s="29" t="s">
        <v>21886</v>
      </c>
      <c r="B421" s="29" t="s">
        <v>21887</v>
      </c>
      <c r="C421" s="29" t="s">
        <v>21884</v>
      </c>
      <c r="D421" s="29" t="s">
        <v>21888</v>
      </c>
      <c r="E421" s="352" t="s">
        <v>21889</v>
      </c>
      <c r="J421" t="s">
        <v>21890</v>
      </c>
      <c r="K421" t="s">
        <v>21891</v>
      </c>
      <c r="L421" s="247" t="s">
        <v>21892</v>
      </c>
      <c r="N421" t="s">
        <v>21893</v>
      </c>
    </row>
    <row r="422" spans="1:14">
      <c r="A422" s="29" t="s">
        <v>21894</v>
      </c>
      <c r="B422" s="29" t="s">
        <v>21895</v>
      </c>
      <c r="C422" s="29" t="s">
        <v>21896</v>
      </c>
      <c r="D422" s="29" t="s">
        <v>21897</v>
      </c>
    </row>
    <row r="423" spans="1:14">
      <c r="A423" s="29" t="s">
        <v>21898</v>
      </c>
      <c r="B423" s="29" t="s">
        <v>21899</v>
      </c>
      <c r="C423" s="29" t="s">
        <v>21900</v>
      </c>
      <c r="D423" s="29" t="s">
        <v>21901</v>
      </c>
    </row>
    <row r="424" spans="1:14">
      <c r="A424" s="29" t="s">
        <v>21902</v>
      </c>
      <c r="B424" s="29" t="s">
        <v>21903</v>
      </c>
      <c r="C424" s="29" t="s">
        <v>21904</v>
      </c>
      <c r="D424" s="29" t="s">
        <v>21905</v>
      </c>
    </row>
    <row r="425" spans="1:14">
      <c r="A425" s="29" t="s">
        <v>4279</v>
      </c>
      <c r="B425" s="29" t="s">
        <v>24177</v>
      </c>
      <c r="C425" s="29" t="s">
        <v>21908</v>
      </c>
      <c r="D425" s="29" t="s">
        <v>24167</v>
      </c>
    </row>
    <row r="426" spans="1:14">
      <c r="A426" s="29" t="s">
        <v>22988</v>
      </c>
      <c r="B426" s="29" t="s">
        <v>24257</v>
      </c>
      <c r="C426" s="29" t="s">
        <v>21908</v>
      </c>
      <c r="D426" s="29" t="s">
        <v>24255</v>
      </c>
    </row>
    <row r="427" spans="1:14" ht="13.5" customHeight="1">
      <c r="A427" s="29" t="s">
        <v>21906</v>
      </c>
      <c r="B427" s="29" t="s">
        <v>21907</v>
      </c>
      <c r="C427" s="29" t="s">
        <v>21908</v>
      </c>
      <c r="D427" s="29" t="s">
        <v>21554</v>
      </c>
    </row>
    <row r="428" spans="1:14" ht="38.25">
      <c r="A428" s="29" t="s">
        <v>21909</v>
      </c>
      <c r="B428" s="29" t="s">
        <v>21910</v>
      </c>
      <c r="C428" s="29" t="s">
        <v>21908</v>
      </c>
      <c r="D428" s="29" t="s">
        <v>21911</v>
      </c>
      <c r="E428" s="34" t="s">
        <v>21912</v>
      </c>
      <c r="F428" s="29" t="s">
        <v>20617</v>
      </c>
    </row>
    <row r="429" spans="1:14">
      <c r="A429" s="29" t="s">
        <v>21913</v>
      </c>
      <c r="B429" s="29" t="s">
        <v>21914</v>
      </c>
      <c r="C429" s="29" t="s">
        <v>21908</v>
      </c>
      <c r="D429" s="29" t="s">
        <v>21043</v>
      </c>
      <c r="E429" s="34" t="s">
        <v>20589</v>
      </c>
      <c r="F429" s="29" t="s">
        <v>20617</v>
      </c>
    </row>
    <row r="430" spans="1:14" ht="17.25" customHeight="1">
      <c r="A430" s="29" t="s">
        <v>2273</v>
      </c>
      <c r="B430" s="29" t="s">
        <v>21915</v>
      </c>
      <c r="C430" s="29" t="s">
        <v>21908</v>
      </c>
      <c r="D430" s="29" t="s">
        <v>21916</v>
      </c>
    </row>
    <row r="431" spans="1:14">
      <c r="A431" s="29" t="s">
        <v>2598</v>
      </c>
      <c r="B431" s="29" t="s">
        <v>21917</v>
      </c>
      <c r="C431" s="29" t="s">
        <v>21908</v>
      </c>
      <c r="D431" s="29" t="s">
        <v>21918</v>
      </c>
    </row>
    <row r="432" spans="1:14">
      <c r="A432" s="29" t="s">
        <v>4308</v>
      </c>
      <c r="B432" s="29" t="s">
        <v>22953</v>
      </c>
      <c r="C432" s="29" t="s">
        <v>24212</v>
      </c>
      <c r="D432" s="29" t="s">
        <v>24213</v>
      </c>
    </row>
    <row r="433" spans="1:12" ht="13.5" customHeight="1">
      <c r="A433" s="29" t="s">
        <v>24315</v>
      </c>
      <c r="B433" s="29" t="s">
        <v>22992</v>
      </c>
      <c r="C433" s="29" t="s">
        <v>24269</v>
      </c>
      <c r="D433" s="29" t="s">
        <v>24258</v>
      </c>
    </row>
    <row r="434" spans="1:12">
      <c r="A434" s="29" t="s">
        <v>21919</v>
      </c>
      <c r="B434" s="29" t="s">
        <v>21920</v>
      </c>
      <c r="C434" s="29" t="s">
        <v>21921</v>
      </c>
      <c r="D434" s="29" t="s">
        <v>21922</v>
      </c>
    </row>
    <row r="435" spans="1:12" ht="409.5">
      <c r="A435" s="331" t="s">
        <v>21923</v>
      </c>
      <c r="B435" s="331" t="s">
        <v>21924</v>
      </c>
      <c r="C435" s="29" t="s">
        <v>21925</v>
      </c>
      <c r="D435" s="331" t="s">
        <v>21926</v>
      </c>
      <c r="E435" s="34" t="s">
        <v>21927</v>
      </c>
      <c r="F435" s="29" t="s">
        <v>21928</v>
      </c>
    </row>
    <row r="436" spans="1:12">
      <c r="A436" s="29" t="s">
        <v>21929</v>
      </c>
      <c r="B436" s="29" t="s">
        <v>21930</v>
      </c>
      <c r="C436" s="29" t="s">
        <v>21931</v>
      </c>
      <c r="D436" s="29" t="s">
        <v>21932</v>
      </c>
    </row>
    <row r="437" spans="1:12">
      <c r="A437" s="29" t="s">
        <v>2701</v>
      </c>
      <c r="B437" s="29" t="s">
        <v>21933</v>
      </c>
      <c r="C437" s="29" t="s">
        <v>21934</v>
      </c>
      <c r="D437" s="29" t="s">
        <v>21935</v>
      </c>
    </row>
    <row r="438" spans="1:12" ht="38.25">
      <c r="A438" s="331" t="s">
        <v>3877</v>
      </c>
      <c r="B438" s="331" t="s">
        <v>21936</v>
      </c>
      <c r="C438" s="29" t="s">
        <v>21937</v>
      </c>
      <c r="D438" s="331" t="s">
        <v>21938</v>
      </c>
      <c r="E438" s="34" t="s">
        <v>21939</v>
      </c>
      <c r="F438" s="29" t="s">
        <v>21940</v>
      </c>
      <c r="G438" s="350" t="s">
        <v>21941</v>
      </c>
      <c r="H438" s="349" t="s">
        <v>21942</v>
      </c>
      <c r="J438" s="29" t="s">
        <v>21943</v>
      </c>
      <c r="K438" s="243" t="s">
        <v>21944</v>
      </c>
      <c r="L438" s="245" t="s">
        <v>21945</v>
      </c>
    </row>
    <row r="439" spans="1:12" ht="25.5">
      <c r="A439" s="29" t="s">
        <v>21946</v>
      </c>
      <c r="B439" s="29" t="s">
        <v>21947</v>
      </c>
      <c r="C439" s="29" t="s">
        <v>21948</v>
      </c>
      <c r="D439" s="29" t="s">
        <v>21949</v>
      </c>
      <c r="E439" s="34" t="s">
        <v>21950</v>
      </c>
      <c r="F439" s="29" t="s">
        <v>1178</v>
      </c>
    </row>
    <row r="440" spans="1:12" ht="25.5">
      <c r="A440" s="29" t="s">
        <v>21951</v>
      </c>
      <c r="B440" s="29" t="s">
        <v>21952</v>
      </c>
      <c r="C440" s="29" t="s">
        <v>21953</v>
      </c>
      <c r="D440" s="29" t="s">
        <v>21954</v>
      </c>
      <c r="E440" s="34" t="s">
        <v>21955</v>
      </c>
      <c r="F440" s="29" t="s">
        <v>21956</v>
      </c>
    </row>
    <row r="441" spans="1:12" ht="25.5">
      <c r="A441" s="29" t="s">
        <v>21957</v>
      </c>
      <c r="B441" s="29" t="s">
        <v>21958</v>
      </c>
      <c r="C441" s="29" t="s">
        <v>21959</v>
      </c>
      <c r="D441" s="29" t="s">
        <v>21960</v>
      </c>
      <c r="E441" s="34" t="s">
        <v>21027</v>
      </c>
      <c r="F441" s="29" t="s">
        <v>20810</v>
      </c>
    </row>
    <row r="442" spans="1:12" ht="25.5">
      <c r="A442" s="29" t="s">
        <v>21961</v>
      </c>
      <c r="B442" s="29" t="s">
        <v>21962</v>
      </c>
      <c r="C442" s="29" t="s">
        <v>21963</v>
      </c>
      <c r="D442" s="29" t="s">
        <v>21964</v>
      </c>
      <c r="E442" s="34" t="s">
        <v>21965</v>
      </c>
      <c r="F442" s="29" t="s">
        <v>20810</v>
      </c>
    </row>
    <row r="443" spans="1:12">
      <c r="A443" s="29" t="s">
        <v>21966</v>
      </c>
      <c r="B443" s="29" t="s">
        <v>21967</v>
      </c>
      <c r="C443" s="29" t="s">
        <v>21968</v>
      </c>
      <c r="D443" s="29" t="s">
        <v>21969</v>
      </c>
    </row>
    <row r="444" spans="1:12">
      <c r="A444" s="29" t="s">
        <v>21970</v>
      </c>
      <c r="B444" s="29" t="s">
        <v>21971</v>
      </c>
      <c r="C444" s="29" t="s">
        <v>21972</v>
      </c>
      <c r="D444" s="29" t="s">
        <v>21973</v>
      </c>
      <c r="E444" s="34" t="s">
        <v>20684</v>
      </c>
      <c r="F444" s="29" t="s">
        <v>20995</v>
      </c>
    </row>
    <row r="445" spans="1:12">
      <c r="A445" s="29" t="s">
        <v>21974</v>
      </c>
      <c r="B445" s="29" t="s">
        <v>21975</v>
      </c>
      <c r="C445" s="29" t="s">
        <v>21976</v>
      </c>
      <c r="D445" s="29" t="s">
        <v>21977</v>
      </c>
      <c r="E445" s="34" t="s">
        <v>21609</v>
      </c>
      <c r="F445" s="29" t="s">
        <v>1374</v>
      </c>
    </row>
    <row r="446" spans="1:12">
      <c r="A446" s="29" t="s">
        <v>3863</v>
      </c>
      <c r="B446" s="29" t="s">
        <v>21978</v>
      </c>
      <c r="C446" s="29" t="s">
        <v>21979</v>
      </c>
      <c r="D446" s="29" t="s">
        <v>21980</v>
      </c>
    </row>
    <row r="447" spans="1:12" ht="25.5">
      <c r="A447" s="29" t="s">
        <v>21981</v>
      </c>
      <c r="B447" s="29" t="s">
        <v>21982</v>
      </c>
      <c r="C447" s="29" t="s">
        <v>21983</v>
      </c>
      <c r="D447" s="29" t="s">
        <v>21984</v>
      </c>
      <c r="E447" s="34" t="s">
        <v>21145</v>
      </c>
      <c r="F447" s="29" t="s">
        <v>21054</v>
      </c>
    </row>
    <row r="448" spans="1:12">
      <c r="A448" s="29" t="s">
        <v>2048</v>
      </c>
      <c r="B448" s="29" t="s">
        <v>21985</v>
      </c>
      <c r="C448" s="29" t="s">
        <v>21986</v>
      </c>
      <c r="D448" s="29" t="s">
        <v>21987</v>
      </c>
    </row>
    <row r="449" spans="1:6">
      <c r="A449" s="29" t="s">
        <v>21988</v>
      </c>
      <c r="B449" s="29" t="s">
        <v>21989</v>
      </c>
      <c r="C449" s="29" t="s">
        <v>21986</v>
      </c>
      <c r="D449" s="29" t="s">
        <v>21990</v>
      </c>
    </row>
    <row r="450" spans="1:6">
      <c r="A450" s="29" t="s">
        <v>21991</v>
      </c>
      <c r="B450" s="29" t="s">
        <v>21992</v>
      </c>
      <c r="C450" s="29" t="s">
        <v>21993</v>
      </c>
      <c r="D450" s="29" t="s">
        <v>21994</v>
      </c>
    </row>
    <row r="451" spans="1:6">
      <c r="A451" s="29" t="s">
        <v>21995</v>
      </c>
      <c r="B451" s="29" t="s">
        <v>21996</v>
      </c>
      <c r="C451" s="29" t="s">
        <v>21997</v>
      </c>
      <c r="D451" s="29" t="s">
        <v>21998</v>
      </c>
      <c r="E451" s="34" t="s">
        <v>21640</v>
      </c>
      <c r="F451" s="29" t="s">
        <v>20546</v>
      </c>
    </row>
    <row r="452" spans="1:6">
      <c r="A452" s="29" t="s">
        <v>21999</v>
      </c>
      <c r="B452" s="29" t="s">
        <v>22000</v>
      </c>
      <c r="C452" s="29" t="s">
        <v>22001</v>
      </c>
      <c r="D452" s="29" t="s">
        <v>22002</v>
      </c>
    </row>
    <row r="453" spans="1:6">
      <c r="A453" s="29" t="s">
        <v>22003</v>
      </c>
      <c r="B453" s="29" t="s">
        <v>22004</v>
      </c>
      <c r="C453" s="29" t="s">
        <v>22001</v>
      </c>
      <c r="D453" s="29" t="s">
        <v>22005</v>
      </c>
    </row>
    <row r="454" spans="1:6">
      <c r="A454" s="29" t="s">
        <v>22006</v>
      </c>
      <c r="B454" s="29" t="s">
        <v>22007</v>
      </c>
      <c r="C454" s="29" t="s">
        <v>22001</v>
      </c>
      <c r="D454" s="29" t="s">
        <v>22008</v>
      </c>
    </row>
    <row r="455" spans="1:6">
      <c r="A455" s="29" t="s">
        <v>2633</v>
      </c>
      <c r="B455" s="29" t="s">
        <v>22009</v>
      </c>
      <c r="C455" s="29" t="s">
        <v>22010</v>
      </c>
      <c r="D455" s="29" t="s">
        <v>22011</v>
      </c>
    </row>
    <row r="456" spans="1:6">
      <c r="A456" s="29" t="s">
        <v>22012</v>
      </c>
      <c r="B456" s="29" t="s">
        <v>22013</v>
      </c>
      <c r="C456" s="29" t="s">
        <v>22010</v>
      </c>
      <c r="D456" s="29" t="s">
        <v>22014</v>
      </c>
    </row>
    <row r="457" spans="1:6">
      <c r="A457" s="29" t="s">
        <v>4350</v>
      </c>
      <c r="B457" s="29" t="s">
        <v>24188</v>
      </c>
      <c r="C457" s="29" t="s">
        <v>22010</v>
      </c>
      <c r="D457" s="29" t="s">
        <v>24204</v>
      </c>
    </row>
    <row r="458" spans="1:6">
      <c r="A458" s="29" t="s">
        <v>3986</v>
      </c>
      <c r="B458" s="29" t="s">
        <v>22015</v>
      </c>
      <c r="C458" s="29" t="s">
        <v>22010</v>
      </c>
      <c r="D458" s="29" t="s">
        <v>22016</v>
      </c>
    </row>
    <row r="459" spans="1:6">
      <c r="A459" s="29" t="s">
        <v>22947</v>
      </c>
      <c r="B459" s="29" t="s">
        <v>24157</v>
      </c>
      <c r="C459" s="29" t="s">
        <v>24172</v>
      </c>
      <c r="D459" s="29" t="s">
        <v>24162</v>
      </c>
    </row>
    <row r="460" spans="1:6">
      <c r="A460" s="29" t="s">
        <v>22017</v>
      </c>
      <c r="B460" s="29" t="s">
        <v>22018</v>
      </c>
      <c r="C460" s="29" t="s">
        <v>22019</v>
      </c>
      <c r="D460" s="29" t="s">
        <v>21888</v>
      </c>
      <c r="E460" s="34" t="s">
        <v>20471</v>
      </c>
      <c r="F460" s="29" t="s">
        <v>20472</v>
      </c>
    </row>
    <row r="461" spans="1:6">
      <c r="A461" s="29" t="s">
        <v>22022</v>
      </c>
      <c r="B461" s="29" t="s">
        <v>22023</v>
      </c>
      <c r="C461" s="29" t="s">
        <v>22024</v>
      </c>
      <c r="D461" s="29" t="s">
        <v>22025</v>
      </c>
      <c r="E461" s="34" t="s">
        <v>20750</v>
      </c>
      <c r="F461" s="29" t="s">
        <v>1257</v>
      </c>
    </row>
    <row r="462" spans="1:6">
      <c r="A462" s="29" t="s">
        <v>22484</v>
      </c>
      <c r="B462" s="29" t="s">
        <v>22485</v>
      </c>
      <c r="C462" s="29" t="s">
        <v>22486</v>
      </c>
      <c r="D462" s="29" t="s">
        <v>22487</v>
      </c>
    </row>
    <row r="463" spans="1:6">
      <c r="A463" s="29" t="s">
        <v>22026</v>
      </c>
      <c r="B463" s="29" t="s">
        <v>22027</v>
      </c>
      <c r="C463" s="29" t="s">
        <v>22028</v>
      </c>
      <c r="D463" s="29" t="s">
        <v>22029</v>
      </c>
    </row>
    <row r="464" spans="1:6">
      <c r="A464" s="29" t="s">
        <v>3243</v>
      </c>
      <c r="B464" s="29" t="s">
        <v>22030</v>
      </c>
      <c r="C464" s="29" t="s">
        <v>22031</v>
      </c>
      <c r="D464" s="29" t="s">
        <v>22032</v>
      </c>
    </row>
    <row r="465" spans="1:12">
      <c r="A465" s="29" t="s">
        <v>22033</v>
      </c>
      <c r="B465" s="29" t="s">
        <v>22034</v>
      </c>
      <c r="C465" s="29" t="s">
        <v>22035</v>
      </c>
      <c r="D465" s="29" t="s">
        <v>22036</v>
      </c>
      <c r="E465" s="34" t="s">
        <v>21409</v>
      </c>
      <c r="F465" s="29" t="s">
        <v>21410</v>
      </c>
    </row>
    <row r="466" spans="1:12">
      <c r="A466" s="29" t="s">
        <v>2845</v>
      </c>
      <c r="B466" s="29" t="s">
        <v>24254</v>
      </c>
      <c r="C466" s="29" t="s">
        <v>22035</v>
      </c>
      <c r="D466" s="29" t="s">
        <v>24251</v>
      </c>
    </row>
    <row r="467" spans="1:12">
      <c r="A467" s="29" t="s">
        <v>22037</v>
      </c>
      <c r="B467" s="29" t="s">
        <v>22038</v>
      </c>
      <c r="C467" s="29" t="s">
        <v>22035</v>
      </c>
      <c r="D467" s="29" t="s">
        <v>22039</v>
      </c>
      <c r="E467" s="34" t="s">
        <v>20589</v>
      </c>
      <c r="F467" s="29" t="s">
        <v>20617</v>
      </c>
    </row>
    <row r="468" spans="1:12" ht="25.5">
      <c r="A468" s="29" t="s">
        <v>22040</v>
      </c>
      <c r="B468" s="29" t="s">
        <v>22041</v>
      </c>
      <c r="C468" s="29" t="s">
        <v>22035</v>
      </c>
      <c r="D468" s="29" t="s">
        <v>22042</v>
      </c>
      <c r="E468" s="34" t="s">
        <v>22043</v>
      </c>
      <c r="F468" s="29" t="s">
        <v>22044</v>
      </c>
      <c r="G468" s="350">
        <v>14706</v>
      </c>
      <c r="H468" s="349">
        <v>36697</v>
      </c>
      <c r="J468" s="243" t="s">
        <v>22045</v>
      </c>
      <c r="K468" s="282" t="s">
        <v>22046</v>
      </c>
      <c r="L468" s="481"/>
    </row>
    <row r="469" spans="1:12">
      <c r="A469" s="29" t="s">
        <v>2492</v>
      </c>
      <c r="B469" s="29" t="s">
        <v>2492</v>
      </c>
      <c r="C469" s="29" t="s">
        <v>24288</v>
      </c>
      <c r="D469" s="29" t="s">
        <v>24285</v>
      </c>
    </row>
    <row r="470" spans="1:12">
      <c r="A470" s="29" t="s">
        <v>2198</v>
      </c>
      <c r="B470" s="29" t="s">
        <v>22047</v>
      </c>
      <c r="C470" s="29" t="s">
        <v>22048</v>
      </c>
      <c r="D470" s="29" t="s">
        <v>22049</v>
      </c>
    </row>
    <row r="471" spans="1:12">
      <c r="A471" s="29" t="s">
        <v>22050</v>
      </c>
      <c r="B471" s="29" t="s">
        <v>22051</v>
      </c>
      <c r="C471" s="29" t="s">
        <v>22052</v>
      </c>
      <c r="D471" s="29" t="s">
        <v>22053</v>
      </c>
    </row>
    <row r="472" spans="1:12">
      <c r="A472" s="29" t="s">
        <v>22054</v>
      </c>
      <c r="B472" s="29" t="s">
        <v>22055</v>
      </c>
      <c r="C472" s="29" t="s">
        <v>22056</v>
      </c>
      <c r="D472" s="29" t="s">
        <v>22057</v>
      </c>
    </row>
    <row r="473" spans="1:12">
      <c r="A473" s="29" t="s">
        <v>22058</v>
      </c>
      <c r="B473" s="29" t="s">
        <v>22059</v>
      </c>
      <c r="C473" s="29" t="s">
        <v>22060</v>
      </c>
      <c r="D473" s="29" t="s">
        <v>22061</v>
      </c>
    </row>
    <row r="474" spans="1:12" ht="38.25">
      <c r="A474" s="29" t="s">
        <v>22062</v>
      </c>
      <c r="B474" s="29" t="s">
        <v>22063</v>
      </c>
      <c r="C474" s="29" t="s">
        <v>22060</v>
      </c>
      <c r="D474" s="29" t="s">
        <v>21473</v>
      </c>
      <c r="E474" s="34" t="s">
        <v>22064</v>
      </c>
      <c r="F474" s="29" t="s">
        <v>20617</v>
      </c>
    </row>
    <row r="475" spans="1:12">
      <c r="A475" s="29" t="s">
        <v>2593</v>
      </c>
      <c r="B475" s="29" t="s">
        <v>22065</v>
      </c>
      <c r="C475" s="29" t="s">
        <v>22066</v>
      </c>
      <c r="D475" s="29" t="s">
        <v>22067</v>
      </c>
    </row>
    <row r="476" spans="1:12">
      <c r="A476" s="29" t="s">
        <v>22068</v>
      </c>
      <c r="B476" s="29" t="s">
        <v>22069</v>
      </c>
      <c r="C476" s="29" t="s">
        <v>22070</v>
      </c>
      <c r="D476" s="29" t="s">
        <v>21510</v>
      </c>
    </row>
    <row r="477" spans="1:12">
      <c r="A477" s="29" t="s">
        <v>22071</v>
      </c>
      <c r="B477" s="29" t="s">
        <v>22072</v>
      </c>
      <c r="C477" s="29" t="s">
        <v>22073</v>
      </c>
      <c r="D477" s="29" t="s">
        <v>22074</v>
      </c>
      <c r="E477" s="34" t="s">
        <v>22075</v>
      </c>
      <c r="F477" s="29" t="s">
        <v>20995</v>
      </c>
    </row>
    <row r="478" spans="1:12">
      <c r="A478" s="29" t="s">
        <v>10552</v>
      </c>
      <c r="B478" s="29" t="s">
        <v>22076</v>
      </c>
      <c r="C478" s="29" t="s">
        <v>22073</v>
      </c>
      <c r="D478" s="29" t="s">
        <v>22077</v>
      </c>
      <c r="E478" s="34" t="s">
        <v>20742</v>
      </c>
      <c r="F478" s="29" t="s">
        <v>2006</v>
      </c>
    </row>
    <row r="479" spans="1:12">
      <c r="A479" s="29" t="s">
        <v>22982</v>
      </c>
      <c r="B479" s="29" t="s">
        <v>24233</v>
      </c>
      <c r="C479" s="29" t="s">
        <v>22073</v>
      </c>
      <c r="D479" s="29" t="s">
        <v>24231</v>
      </c>
    </row>
    <row r="480" spans="1:12">
      <c r="A480" s="29" t="s">
        <v>9904</v>
      </c>
      <c r="B480" s="29" t="s">
        <v>22078</v>
      </c>
      <c r="C480" s="29" t="s">
        <v>22079</v>
      </c>
      <c r="D480" s="29" t="s">
        <v>21888</v>
      </c>
      <c r="E480" s="34" t="s">
        <v>22080</v>
      </c>
      <c r="F480" s="29" t="s">
        <v>2006</v>
      </c>
    </row>
    <row r="481" spans="1:8">
      <c r="A481" s="29" t="s">
        <v>1324</v>
      </c>
      <c r="B481" s="29" t="s">
        <v>22081</v>
      </c>
      <c r="C481" s="29" t="s">
        <v>22082</v>
      </c>
      <c r="D481" s="29" t="s">
        <v>22083</v>
      </c>
      <c r="E481" s="37" t="s">
        <v>22084</v>
      </c>
      <c r="F481" s="29" t="s">
        <v>22085</v>
      </c>
      <c r="G481" s="350" t="s">
        <v>22086</v>
      </c>
      <c r="H481" s="349" t="s">
        <v>22087</v>
      </c>
    </row>
    <row r="482" spans="1:8" ht="25.5">
      <c r="A482" s="29" t="s">
        <v>22088</v>
      </c>
      <c r="B482" s="29" t="s">
        <v>22089</v>
      </c>
      <c r="C482" s="29" t="s">
        <v>22090</v>
      </c>
      <c r="D482" s="29" t="s">
        <v>22091</v>
      </c>
      <c r="E482" s="34" t="s">
        <v>21027</v>
      </c>
      <c r="F482" s="29" t="s">
        <v>20810</v>
      </c>
    </row>
    <row r="483" spans="1:8">
      <c r="A483" s="29" t="s">
        <v>22981</v>
      </c>
      <c r="B483" s="29" t="s">
        <v>24232</v>
      </c>
      <c r="C483" s="29" t="s">
        <v>22094</v>
      </c>
      <c r="D483" s="29" t="s">
        <v>24228</v>
      </c>
    </row>
    <row r="484" spans="1:8">
      <c r="A484" s="29" t="s">
        <v>22092</v>
      </c>
      <c r="B484" s="29" t="s">
        <v>22093</v>
      </c>
      <c r="C484" s="29" t="s">
        <v>22094</v>
      </c>
      <c r="D484" s="29" t="s">
        <v>22095</v>
      </c>
      <c r="E484" s="34" t="s">
        <v>21314</v>
      </c>
      <c r="F484" s="29" t="s">
        <v>20617</v>
      </c>
    </row>
    <row r="485" spans="1:8">
      <c r="A485" s="29" t="s">
        <v>22096</v>
      </c>
      <c r="B485" s="29" t="s">
        <v>22097</v>
      </c>
      <c r="C485" s="29" t="s">
        <v>22098</v>
      </c>
      <c r="D485" s="29" t="s">
        <v>22099</v>
      </c>
    </row>
    <row r="486" spans="1:8">
      <c r="A486" s="29" t="s">
        <v>22100</v>
      </c>
      <c r="B486" s="29" t="s">
        <v>22101</v>
      </c>
      <c r="C486" s="29" t="s">
        <v>22102</v>
      </c>
      <c r="D486" s="29" t="s">
        <v>22103</v>
      </c>
    </row>
    <row r="487" spans="1:8">
      <c r="A487" s="29" t="s">
        <v>22104</v>
      </c>
      <c r="B487" s="29" t="s">
        <v>22105</v>
      </c>
      <c r="C487" s="29" t="s">
        <v>22106</v>
      </c>
      <c r="D487" s="29" t="s">
        <v>22107</v>
      </c>
    </row>
    <row r="488" spans="1:8">
      <c r="A488" s="29" t="s">
        <v>22108</v>
      </c>
      <c r="B488" s="29" t="s">
        <v>22109</v>
      </c>
      <c r="C488" s="29" t="s">
        <v>22110</v>
      </c>
      <c r="D488" s="29" t="s">
        <v>22111</v>
      </c>
    </row>
    <row r="489" spans="1:8">
      <c r="A489" s="29" t="s">
        <v>3689</v>
      </c>
      <c r="B489" s="29" t="s">
        <v>22112</v>
      </c>
      <c r="C489" s="29" t="s">
        <v>22110</v>
      </c>
      <c r="D489" s="29" t="s">
        <v>22113</v>
      </c>
      <c r="E489" s="34" t="s">
        <v>20754</v>
      </c>
      <c r="F489" s="29" t="s">
        <v>22114</v>
      </c>
    </row>
    <row r="490" spans="1:8">
      <c r="A490" s="29" t="s">
        <v>22115</v>
      </c>
      <c r="B490" s="29" t="s">
        <v>22116</v>
      </c>
      <c r="C490" s="29" t="s">
        <v>22117</v>
      </c>
      <c r="D490" s="29" t="s">
        <v>22118</v>
      </c>
    </row>
    <row r="491" spans="1:8">
      <c r="A491" s="29" t="s">
        <v>22119</v>
      </c>
      <c r="B491" s="29" t="s">
        <v>22120</v>
      </c>
      <c r="C491" s="29" t="s">
        <v>22110</v>
      </c>
      <c r="D491" s="29" t="s">
        <v>22121</v>
      </c>
      <c r="E491" s="34" t="s">
        <v>21740</v>
      </c>
      <c r="F491" s="29" t="s">
        <v>1374</v>
      </c>
    </row>
    <row r="492" spans="1:8">
      <c r="A492" s="29" t="s">
        <v>22122</v>
      </c>
      <c r="B492" s="29" t="s">
        <v>22123</v>
      </c>
      <c r="C492" s="29" t="s">
        <v>22110</v>
      </c>
      <c r="D492" s="29" t="s">
        <v>22124</v>
      </c>
    </row>
    <row r="493" spans="1:8" ht="38.25">
      <c r="A493" s="29" t="s">
        <v>22915</v>
      </c>
      <c r="B493" s="29" t="s">
        <v>22916</v>
      </c>
      <c r="C493" s="29" t="s">
        <v>22110</v>
      </c>
      <c r="D493" s="29" t="s">
        <v>22917</v>
      </c>
      <c r="E493" s="34" t="s">
        <v>22918</v>
      </c>
    </row>
    <row r="494" spans="1:8">
      <c r="A494" s="29" t="s">
        <v>3296</v>
      </c>
      <c r="B494" s="29" t="s">
        <v>22125</v>
      </c>
      <c r="C494" s="29" t="s">
        <v>22110</v>
      </c>
      <c r="D494" s="29" t="s">
        <v>22126</v>
      </c>
    </row>
    <row r="495" spans="1:8">
      <c r="A495" s="29" t="s">
        <v>22127</v>
      </c>
      <c r="B495" s="29" t="s">
        <v>22128</v>
      </c>
      <c r="C495" s="29" t="s">
        <v>22129</v>
      </c>
      <c r="D495" s="29" t="s">
        <v>22130</v>
      </c>
    </row>
    <row r="496" spans="1:8">
      <c r="A496" s="29" t="s">
        <v>4363</v>
      </c>
      <c r="B496" s="29" t="s">
        <v>24190</v>
      </c>
      <c r="C496" s="29" t="s">
        <v>22132</v>
      </c>
      <c r="D496" s="29" t="s">
        <v>24207</v>
      </c>
    </row>
    <row r="497" spans="1:13" ht="25.5">
      <c r="A497" s="29" t="s">
        <v>8137</v>
      </c>
      <c r="B497" s="29" t="s">
        <v>22131</v>
      </c>
      <c r="C497" s="29" t="s">
        <v>22132</v>
      </c>
      <c r="D497" s="29" t="s">
        <v>22133</v>
      </c>
      <c r="E497" s="34" t="s">
        <v>22134</v>
      </c>
      <c r="F497" s="29" t="s">
        <v>20492</v>
      </c>
    </row>
    <row r="498" spans="1:13">
      <c r="A498" s="29" t="s">
        <v>22135</v>
      </c>
      <c r="B498" s="29" t="s">
        <v>22136</v>
      </c>
      <c r="C498" s="29" t="s">
        <v>22132</v>
      </c>
      <c r="D498" s="29" t="s">
        <v>22137</v>
      </c>
    </row>
    <row r="499" spans="1:13" ht="25.5">
      <c r="A499" s="29" t="s">
        <v>22138</v>
      </c>
      <c r="B499" s="29" t="s">
        <v>22139</v>
      </c>
      <c r="C499" s="29" t="s">
        <v>22132</v>
      </c>
      <c r="D499" s="29" t="s">
        <v>22140</v>
      </c>
      <c r="E499" s="34" t="s">
        <v>22141</v>
      </c>
    </row>
    <row r="500" spans="1:13">
      <c r="A500" s="29" t="s">
        <v>8132</v>
      </c>
      <c r="B500" s="29" t="s">
        <v>22142</v>
      </c>
      <c r="C500" s="29" t="s">
        <v>22143</v>
      </c>
      <c r="D500" s="29" t="s">
        <v>22144</v>
      </c>
      <c r="E500" s="34" t="s">
        <v>20754</v>
      </c>
    </row>
    <row r="501" spans="1:13">
      <c r="A501" s="29" t="s">
        <v>8068</v>
      </c>
      <c r="B501" s="29" t="s">
        <v>22966</v>
      </c>
      <c r="C501" s="29" t="s">
        <v>22132</v>
      </c>
      <c r="D501" s="29" t="s">
        <v>22967</v>
      </c>
      <c r="E501" s="34" t="s">
        <v>20754</v>
      </c>
      <c r="F501" s="29" t="s">
        <v>1483</v>
      </c>
      <c r="M501" s="29" t="s">
        <v>22968</v>
      </c>
    </row>
    <row r="502" spans="1:13">
      <c r="A502" s="29" t="s">
        <v>3436</v>
      </c>
      <c r="B502" s="29" t="s">
        <v>22145</v>
      </c>
      <c r="C502" s="29" t="s">
        <v>22132</v>
      </c>
      <c r="D502" s="29" t="s">
        <v>22146</v>
      </c>
      <c r="E502" s="34" t="s">
        <v>22147</v>
      </c>
    </row>
    <row r="503" spans="1:13">
      <c r="A503" s="29" t="s">
        <v>22148</v>
      </c>
      <c r="B503" s="29" t="s">
        <v>22149</v>
      </c>
      <c r="C503" s="29" t="s">
        <v>22150</v>
      </c>
      <c r="D503" s="29" t="s">
        <v>22151</v>
      </c>
    </row>
    <row r="504" spans="1:13">
      <c r="A504" s="29" t="s">
        <v>8190</v>
      </c>
      <c r="B504" s="29" t="s">
        <v>22152</v>
      </c>
      <c r="C504" s="29" t="s">
        <v>22153</v>
      </c>
      <c r="D504" s="29" t="s">
        <v>22111</v>
      </c>
    </row>
    <row r="505" spans="1:13" ht="357">
      <c r="A505" s="29" t="s">
        <v>7197</v>
      </c>
      <c r="B505" s="29" t="s">
        <v>22154</v>
      </c>
      <c r="C505" s="29" t="s">
        <v>22155</v>
      </c>
      <c r="D505" s="29" t="s">
        <v>3228</v>
      </c>
      <c r="E505" s="34" t="s">
        <v>22156</v>
      </c>
      <c r="F505" s="29" t="s">
        <v>22157</v>
      </c>
    </row>
    <row r="506" spans="1:13">
      <c r="A506" s="29" t="s">
        <v>2638</v>
      </c>
      <c r="B506" s="29" t="s">
        <v>22158</v>
      </c>
      <c r="C506" s="29" t="s">
        <v>22155</v>
      </c>
      <c r="D506" s="29" t="s">
        <v>22159</v>
      </c>
    </row>
    <row r="507" spans="1:13">
      <c r="A507" s="29" t="s">
        <v>3329</v>
      </c>
      <c r="B507" s="29" t="s">
        <v>22160</v>
      </c>
      <c r="C507" s="29" t="s">
        <v>22155</v>
      </c>
      <c r="D507" s="29" t="s">
        <v>22161</v>
      </c>
      <c r="G507" s="350" t="s">
        <v>22162</v>
      </c>
      <c r="J507" s="29" t="s">
        <v>22163</v>
      </c>
      <c r="K507" s="243" t="s">
        <v>22164</v>
      </c>
      <c r="L507" s="247" t="s">
        <v>22165</v>
      </c>
      <c r="M507" s="29" t="s">
        <v>22166</v>
      </c>
    </row>
    <row r="508" spans="1:13">
      <c r="A508" s="29" t="s">
        <v>3305</v>
      </c>
      <c r="B508" s="29" t="s">
        <v>22973</v>
      </c>
      <c r="C508" s="29" t="s">
        <v>22974</v>
      </c>
      <c r="D508" s="29" t="s">
        <v>22975</v>
      </c>
      <c r="E508" s="34" t="s">
        <v>22976</v>
      </c>
      <c r="F508" s="29" t="s">
        <v>1483</v>
      </c>
      <c r="G508" s="350" t="s">
        <v>22977</v>
      </c>
      <c r="M508" s="29" t="s">
        <v>22978</v>
      </c>
    </row>
    <row r="509" spans="1:13" ht="408">
      <c r="A509" s="29" t="s">
        <v>15346</v>
      </c>
      <c r="B509" s="29" t="s">
        <v>22167</v>
      </c>
      <c r="C509" s="29" t="s">
        <v>22155</v>
      </c>
      <c r="D509" s="29" t="s">
        <v>22168</v>
      </c>
      <c r="E509" s="352" t="s">
        <v>22169</v>
      </c>
      <c r="F509" t="s">
        <v>22170</v>
      </c>
    </row>
    <row r="510" spans="1:13">
      <c r="A510" s="29" t="s">
        <v>22998</v>
      </c>
      <c r="B510" s="29" t="s">
        <v>22999</v>
      </c>
      <c r="C510" s="29" t="s">
        <v>22155</v>
      </c>
      <c r="D510" s="29" t="s">
        <v>24276</v>
      </c>
    </row>
    <row r="511" spans="1:13">
      <c r="A511" s="29" t="s">
        <v>4040</v>
      </c>
      <c r="B511" s="29" t="s">
        <v>22171</v>
      </c>
      <c r="C511" s="29" t="s">
        <v>22172</v>
      </c>
      <c r="D511" s="29" t="s">
        <v>22173</v>
      </c>
    </row>
    <row r="512" spans="1:13">
      <c r="A512" s="29" t="s">
        <v>3375</v>
      </c>
      <c r="B512" s="29" t="s">
        <v>22174</v>
      </c>
      <c r="C512" s="29" t="s">
        <v>22172</v>
      </c>
      <c r="D512" s="29" t="s">
        <v>22175</v>
      </c>
    </row>
    <row r="513" spans="1:13" ht="38.25">
      <c r="A513" s="29" t="s">
        <v>1396</v>
      </c>
      <c r="B513" s="29" t="s">
        <v>22176</v>
      </c>
      <c r="C513" s="29" t="s">
        <v>22155</v>
      </c>
      <c r="D513" s="29" t="s">
        <v>22177</v>
      </c>
      <c r="E513" s="34" t="s">
        <v>22178</v>
      </c>
      <c r="F513" s="29" t="s">
        <v>2024</v>
      </c>
      <c r="M513" s="29" t="s">
        <v>22179</v>
      </c>
    </row>
    <row r="514" spans="1:13">
      <c r="A514" s="29" t="s">
        <v>1407</v>
      </c>
      <c r="B514" s="29" t="s">
        <v>22180</v>
      </c>
      <c r="C514" s="29" t="s">
        <v>22155</v>
      </c>
      <c r="D514" s="29" t="s">
        <v>22181</v>
      </c>
      <c r="E514" s="34" t="s">
        <v>22182</v>
      </c>
      <c r="F514" s="243" t="s">
        <v>22183</v>
      </c>
    </row>
    <row r="515" spans="1:13">
      <c r="A515" s="29" t="s">
        <v>22184</v>
      </c>
      <c r="B515" s="29" t="s">
        <v>22185</v>
      </c>
      <c r="C515" s="29" t="s">
        <v>22155</v>
      </c>
      <c r="D515" s="29" t="s">
        <v>20648</v>
      </c>
      <c r="F515" s="243"/>
    </row>
    <row r="516" spans="1:13">
      <c r="A516" s="29" t="s">
        <v>22186</v>
      </c>
      <c r="B516" s="29" t="s">
        <v>22187</v>
      </c>
      <c r="C516" s="29" t="s">
        <v>22188</v>
      </c>
      <c r="D516" s="29" t="s">
        <v>22189</v>
      </c>
    </row>
    <row r="517" spans="1:13">
      <c r="A517" s="29" t="s">
        <v>22190</v>
      </c>
      <c r="B517" s="29" t="s">
        <v>22191</v>
      </c>
      <c r="C517" s="29" t="s">
        <v>22192</v>
      </c>
      <c r="D517" s="29" t="s">
        <v>22193</v>
      </c>
      <c r="G517" s="350" t="s">
        <v>22194</v>
      </c>
      <c r="J517" s="243" t="s">
        <v>22195</v>
      </c>
      <c r="K517" s="243" t="s">
        <v>22196</v>
      </c>
      <c r="L517" s="245" t="s">
        <v>22197</v>
      </c>
    </row>
    <row r="518" spans="1:13" ht="51">
      <c r="A518" s="29" t="s">
        <v>1348</v>
      </c>
      <c r="B518" s="29" t="s">
        <v>22198</v>
      </c>
      <c r="C518" s="29" t="s">
        <v>22199</v>
      </c>
      <c r="D518" s="29" t="s">
        <v>22200</v>
      </c>
      <c r="E518" s="34" t="s">
        <v>22201</v>
      </c>
      <c r="F518" s="29" t="s">
        <v>1374</v>
      </c>
      <c r="G518" s="350">
        <v>15381</v>
      </c>
    </row>
    <row r="519" spans="1:13">
      <c r="A519" s="29" t="s">
        <v>2367</v>
      </c>
      <c r="B519" s="29" t="s">
        <v>22202</v>
      </c>
      <c r="C519" s="29" t="s">
        <v>22203</v>
      </c>
      <c r="D519" s="29" t="s">
        <v>22204</v>
      </c>
    </row>
    <row r="520" spans="1:13">
      <c r="A520" s="29" t="s">
        <v>22205</v>
      </c>
      <c r="B520" s="29" t="s">
        <v>22206</v>
      </c>
      <c r="C520" s="29" t="s">
        <v>22207</v>
      </c>
      <c r="D520" s="29" t="s">
        <v>22208</v>
      </c>
      <c r="E520" s="34" t="s">
        <v>21740</v>
      </c>
      <c r="F520" s="29" t="s">
        <v>1374</v>
      </c>
    </row>
    <row r="521" spans="1:13">
      <c r="A521" s="29" t="s">
        <v>1436</v>
      </c>
      <c r="B521" s="29" t="s">
        <v>22209</v>
      </c>
      <c r="C521" s="29" t="s">
        <v>22210</v>
      </c>
      <c r="D521" s="29" t="s">
        <v>22211</v>
      </c>
    </row>
    <row r="522" spans="1:13">
      <c r="A522" s="29" t="s">
        <v>22212</v>
      </c>
      <c r="B522" s="29" t="s">
        <v>22213</v>
      </c>
      <c r="C522" s="29" t="s">
        <v>22214</v>
      </c>
      <c r="D522" s="29" t="s">
        <v>22215</v>
      </c>
      <c r="E522" s="34" t="s">
        <v>22216</v>
      </c>
    </row>
    <row r="523" spans="1:13">
      <c r="A523" s="29" t="s">
        <v>22217</v>
      </c>
      <c r="B523" s="29" t="s">
        <v>22218</v>
      </c>
      <c r="C523" s="29" t="s">
        <v>22219</v>
      </c>
      <c r="D523" s="29" t="s">
        <v>22220</v>
      </c>
      <c r="E523" s="34" t="s">
        <v>21740</v>
      </c>
      <c r="F523" s="29" t="s">
        <v>1374</v>
      </c>
    </row>
    <row r="524" spans="1:13" ht="25.5">
      <c r="A524" s="29" t="s">
        <v>22221</v>
      </c>
      <c r="B524" s="29" t="s">
        <v>22222</v>
      </c>
      <c r="C524" s="29" t="s">
        <v>22223</v>
      </c>
      <c r="D524" s="29" t="s">
        <v>22224</v>
      </c>
      <c r="E524" s="34" t="s">
        <v>20481</v>
      </c>
    </row>
    <row r="525" spans="1:13" ht="229.5">
      <c r="A525" s="29" t="s">
        <v>22225</v>
      </c>
      <c r="B525" s="29" t="s">
        <v>22226</v>
      </c>
      <c r="C525" s="29" t="s">
        <v>22227</v>
      </c>
      <c r="D525" s="29" t="s">
        <v>22228</v>
      </c>
      <c r="E525" s="352" t="s">
        <v>22229</v>
      </c>
      <c r="F525" s="241" t="s">
        <v>22230</v>
      </c>
      <c r="M525" t="s">
        <v>22231</v>
      </c>
    </row>
    <row r="526" spans="1:13">
      <c r="A526" s="29" t="s">
        <v>22232</v>
      </c>
      <c r="B526" s="29" t="s">
        <v>22233</v>
      </c>
      <c r="C526" s="29" t="s">
        <v>22227</v>
      </c>
      <c r="D526" s="29" t="s">
        <v>22234</v>
      </c>
      <c r="E526" s="34" t="s">
        <v>21409</v>
      </c>
      <c r="F526" s="29" t="s">
        <v>21410</v>
      </c>
    </row>
    <row r="527" spans="1:13">
      <c r="A527" s="29" t="s">
        <v>22235</v>
      </c>
      <c r="B527" s="29" t="s">
        <v>22236</v>
      </c>
      <c r="C527" s="29" t="s">
        <v>22227</v>
      </c>
      <c r="D527" s="29" t="s">
        <v>21168</v>
      </c>
    </row>
    <row r="528" spans="1:13" ht="25.5">
      <c r="A528" s="29" t="s">
        <v>22237</v>
      </c>
      <c r="B528" s="29" t="s">
        <v>22238</v>
      </c>
      <c r="C528" s="29" t="s">
        <v>22227</v>
      </c>
      <c r="D528" s="29" t="s">
        <v>22239</v>
      </c>
      <c r="E528" s="34" t="s">
        <v>22240</v>
      </c>
      <c r="F528" s="29" t="s">
        <v>20617</v>
      </c>
    </row>
    <row r="529" spans="1:12" ht="25.5">
      <c r="A529" s="29" t="s">
        <v>22241</v>
      </c>
      <c r="B529" s="29" t="s">
        <v>22242</v>
      </c>
      <c r="C529" s="29" t="s">
        <v>22243</v>
      </c>
      <c r="D529" s="29" t="s">
        <v>22244</v>
      </c>
      <c r="E529" s="34" t="s">
        <v>20491</v>
      </c>
      <c r="F529" s="29" t="s">
        <v>20492</v>
      </c>
    </row>
    <row r="530" spans="1:12">
      <c r="A530" s="29" t="s">
        <v>22245</v>
      </c>
      <c r="B530" s="29" t="s">
        <v>22246</v>
      </c>
      <c r="C530" s="29" t="s">
        <v>22243</v>
      </c>
      <c r="D530" s="29" t="s">
        <v>22247</v>
      </c>
    </row>
    <row r="531" spans="1:12">
      <c r="A531" s="29" t="s">
        <v>22248</v>
      </c>
      <c r="B531" s="29" t="s">
        <v>22249</v>
      </c>
      <c r="C531" s="29" t="s">
        <v>22250</v>
      </c>
      <c r="D531" s="29" t="s">
        <v>22251</v>
      </c>
    </row>
    <row r="532" spans="1:12">
      <c r="A532" s="29" t="s">
        <v>22252</v>
      </c>
      <c r="B532" s="29" t="s">
        <v>22253</v>
      </c>
      <c r="C532" s="29" t="s">
        <v>22254</v>
      </c>
      <c r="D532" s="29" t="s">
        <v>22255</v>
      </c>
    </row>
    <row r="533" spans="1:12">
      <c r="A533" s="29" t="s">
        <v>7942</v>
      </c>
      <c r="B533" s="29" t="s">
        <v>22963</v>
      </c>
      <c r="C533" s="29" t="s">
        <v>22964</v>
      </c>
      <c r="D533" s="29" t="s">
        <v>22965</v>
      </c>
    </row>
    <row r="534" spans="1:12" ht="25.5">
      <c r="A534" s="29" t="s">
        <v>22256</v>
      </c>
      <c r="B534" s="29" t="s">
        <v>22257</v>
      </c>
      <c r="C534" s="29" t="s">
        <v>22258</v>
      </c>
      <c r="D534" s="29" t="s">
        <v>22259</v>
      </c>
      <c r="E534" s="34" t="s">
        <v>22260</v>
      </c>
      <c r="F534" s="29" t="s">
        <v>1257</v>
      </c>
    </row>
    <row r="535" spans="1:12" ht="25.5">
      <c r="A535" s="29" t="s">
        <v>22261</v>
      </c>
      <c r="B535" s="29" t="s">
        <v>22262</v>
      </c>
      <c r="C535" s="29" t="s">
        <v>22263</v>
      </c>
      <c r="D535" s="29" t="s">
        <v>22264</v>
      </c>
      <c r="E535" s="34" t="s">
        <v>21145</v>
      </c>
      <c r="F535" s="29" t="s">
        <v>21054</v>
      </c>
    </row>
    <row r="536" spans="1:12">
      <c r="A536" s="29" t="s">
        <v>22265</v>
      </c>
      <c r="B536" s="29" t="s">
        <v>22266</v>
      </c>
      <c r="C536" s="29" t="s">
        <v>22267</v>
      </c>
      <c r="D536" s="29" t="s">
        <v>22268</v>
      </c>
    </row>
    <row r="537" spans="1:12">
      <c r="A537" s="29" t="s">
        <v>1623</v>
      </c>
      <c r="B537" s="29" t="s">
        <v>22269</v>
      </c>
      <c r="C537" s="29" t="s">
        <v>22270</v>
      </c>
      <c r="D537" s="29" t="s">
        <v>22271</v>
      </c>
    </row>
    <row r="538" spans="1:12">
      <c r="A538" s="29" t="s">
        <v>22272</v>
      </c>
      <c r="B538" s="29" t="s">
        <v>22273</v>
      </c>
      <c r="C538" s="29" t="s">
        <v>22274</v>
      </c>
      <c r="D538" s="29" t="s">
        <v>22275</v>
      </c>
    </row>
    <row r="539" spans="1:12" ht="76.5">
      <c r="A539" s="29" t="s">
        <v>1243</v>
      </c>
      <c r="B539" s="29" t="s">
        <v>22276</v>
      </c>
      <c r="C539" s="29" t="s">
        <v>22277</v>
      </c>
      <c r="D539" s="29" t="s">
        <v>22278</v>
      </c>
      <c r="E539" s="352" t="s">
        <v>22279</v>
      </c>
      <c r="F539" s="241" t="s">
        <v>22280</v>
      </c>
      <c r="G539" s="350">
        <v>1961</v>
      </c>
      <c r="J539" s="243" t="s">
        <v>22281</v>
      </c>
      <c r="K539" s="243" t="s">
        <v>22282</v>
      </c>
      <c r="L539" s="245" t="s">
        <v>22283</v>
      </c>
    </row>
    <row r="540" spans="1:12" ht="51">
      <c r="A540" s="29" t="s">
        <v>1460</v>
      </c>
      <c r="B540" s="29" t="s">
        <v>22284</v>
      </c>
      <c r="C540" s="29" t="s">
        <v>22285</v>
      </c>
      <c r="D540" s="29" t="s">
        <v>22286</v>
      </c>
      <c r="E540" s="34" t="s">
        <v>22287</v>
      </c>
      <c r="F540" s="29" t="s">
        <v>20492</v>
      </c>
    </row>
    <row r="541" spans="1:12">
      <c r="A541" s="29" t="s">
        <v>1144</v>
      </c>
      <c r="B541" s="29" t="s">
        <v>22288</v>
      </c>
      <c r="C541" s="29" t="s">
        <v>22289</v>
      </c>
      <c r="D541" s="29" t="s">
        <v>22290</v>
      </c>
      <c r="E541" s="34" t="s">
        <v>22291</v>
      </c>
      <c r="F541" s="29" t="s">
        <v>1257</v>
      </c>
    </row>
    <row r="542" spans="1:12">
      <c r="A542" s="29" t="s">
        <v>1147</v>
      </c>
      <c r="B542" s="29" t="s">
        <v>22292</v>
      </c>
      <c r="C542" s="29" t="s">
        <v>22293</v>
      </c>
      <c r="D542" s="29" t="s">
        <v>22294</v>
      </c>
    </row>
    <row r="543" spans="1:12">
      <c r="A543" s="29" t="s">
        <v>2250</v>
      </c>
      <c r="B543" s="29" t="s">
        <v>22295</v>
      </c>
      <c r="C543" s="29" t="s">
        <v>22296</v>
      </c>
      <c r="D543" s="29" t="s">
        <v>22297</v>
      </c>
    </row>
    <row r="544" spans="1:12" ht="25.5">
      <c r="A544" s="29" t="s">
        <v>1609</v>
      </c>
      <c r="B544" s="29" t="s">
        <v>22298</v>
      </c>
      <c r="C544" s="29" t="s">
        <v>22299</v>
      </c>
      <c r="D544" s="29" t="s">
        <v>22300</v>
      </c>
      <c r="E544" s="34" t="s">
        <v>22301</v>
      </c>
      <c r="F544" s="29" t="s">
        <v>1178</v>
      </c>
    </row>
    <row r="545" spans="1:6">
      <c r="A545" s="29" t="s">
        <v>1605</v>
      </c>
      <c r="B545" s="29" t="s">
        <v>22302</v>
      </c>
      <c r="C545" s="29" t="s">
        <v>22303</v>
      </c>
      <c r="D545" s="29" t="s">
        <v>22304</v>
      </c>
      <c r="F545" s="29" t="s">
        <v>20492</v>
      </c>
    </row>
    <row r="546" spans="1:6">
      <c r="A546" s="29" t="s">
        <v>22305</v>
      </c>
      <c r="B546" s="29" t="s">
        <v>22306</v>
      </c>
      <c r="C546" s="29" t="s">
        <v>22303</v>
      </c>
      <c r="D546" s="29" t="s">
        <v>22307</v>
      </c>
    </row>
    <row r="547" spans="1:6">
      <c r="A547" s="29" t="s">
        <v>1714</v>
      </c>
      <c r="B547" s="29" t="s">
        <v>22308</v>
      </c>
      <c r="C547" s="29" t="s">
        <v>22309</v>
      </c>
      <c r="D547" s="29" t="s">
        <v>22310</v>
      </c>
    </row>
    <row r="548" spans="1:6">
      <c r="A548" s="29" t="s">
        <v>22311</v>
      </c>
      <c r="B548" s="29" t="s">
        <v>22312</v>
      </c>
      <c r="C548" s="29" t="s">
        <v>22303</v>
      </c>
      <c r="D548" s="29" t="s">
        <v>22313</v>
      </c>
    </row>
    <row r="549" spans="1:6">
      <c r="A549" s="29" t="s">
        <v>1989</v>
      </c>
      <c r="B549" s="29" t="s">
        <v>22314</v>
      </c>
      <c r="C549" s="29" t="s">
        <v>22315</v>
      </c>
      <c r="D549" s="29" t="s">
        <v>22316</v>
      </c>
    </row>
    <row r="550" spans="1:6">
      <c r="A550" s="29" t="s">
        <v>22317</v>
      </c>
      <c r="B550" s="29" t="s">
        <v>22318</v>
      </c>
      <c r="C550" s="29" t="s">
        <v>22319</v>
      </c>
      <c r="D550" s="29" t="s">
        <v>22320</v>
      </c>
      <c r="E550" s="34" t="s">
        <v>21740</v>
      </c>
      <c r="F550" s="29" t="s">
        <v>1374</v>
      </c>
    </row>
    <row r="551" spans="1:6">
      <c r="A551" s="29" t="s">
        <v>22321</v>
      </c>
      <c r="B551" s="29" t="s">
        <v>22322</v>
      </c>
      <c r="C551" s="29" t="s">
        <v>22323</v>
      </c>
      <c r="D551" s="29" t="s">
        <v>22324</v>
      </c>
    </row>
    <row r="552" spans="1:6">
      <c r="A552" s="29" t="s">
        <v>2467</v>
      </c>
      <c r="B552" s="29" t="s">
        <v>22325</v>
      </c>
      <c r="C552" s="29" t="s">
        <v>22326</v>
      </c>
      <c r="D552" s="29" t="s">
        <v>22327</v>
      </c>
      <c r="E552" s="34" t="s">
        <v>20684</v>
      </c>
      <c r="F552" s="29" t="s">
        <v>22328</v>
      </c>
    </row>
    <row r="553" spans="1:6" ht="76.5">
      <c r="A553" s="29" t="s">
        <v>1173</v>
      </c>
      <c r="B553" s="29" t="s">
        <v>22329</v>
      </c>
      <c r="C553" s="29" t="s">
        <v>22330</v>
      </c>
      <c r="D553" s="29" t="s">
        <v>22331</v>
      </c>
      <c r="E553" s="352" t="s">
        <v>22332</v>
      </c>
      <c r="F553" s="241" t="s">
        <v>22333</v>
      </c>
    </row>
    <row r="554" spans="1:6">
      <c r="A554" s="29" t="s">
        <v>22334</v>
      </c>
      <c r="B554" s="29" t="s">
        <v>22335</v>
      </c>
      <c r="C554" s="29" t="s">
        <v>22336</v>
      </c>
      <c r="D554" s="29" t="s">
        <v>22337</v>
      </c>
    </row>
    <row r="555" spans="1:6">
      <c r="A555" s="29" t="s">
        <v>22338</v>
      </c>
      <c r="B555" s="29" t="s">
        <v>22339</v>
      </c>
      <c r="C555" s="29" t="s">
        <v>22330</v>
      </c>
      <c r="D555" s="29" t="s">
        <v>22340</v>
      </c>
      <c r="E555" s="352"/>
      <c r="F555" s="241"/>
    </row>
    <row r="556" spans="1:6">
      <c r="A556" s="29" t="s">
        <v>2490</v>
      </c>
      <c r="B556" s="29" t="s">
        <v>24303</v>
      </c>
      <c r="C556" s="29" t="s">
        <v>22330</v>
      </c>
      <c r="D556" s="29" t="s">
        <v>24294</v>
      </c>
    </row>
    <row r="557" spans="1:6" ht="38.25">
      <c r="A557" s="29" t="s">
        <v>1196</v>
      </c>
      <c r="B557" s="29" t="s">
        <v>22341</v>
      </c>
      <c r="C557" s="29" t="s">
        <v>22330</v>
      </c>
      <c r="D557" s="29" t="s">
        <v>22342</v>
      </c>
      <c r="E557" s="34" t="s">
        <v>22343</v>
      </c>
      <c r="F557" s="29" t="s">
        <v>1128</v>
      </c>
    </row>
    <row r="558" spans="1:6">
      <c r="A558" s="29" t="s">
        <v>4000</v>
      </c>
      <c r="B558" s="29" t="s">
        <v>22344</v>
      </c>
      <c r="C558" s="29" t="s">
        <v>22330</v>
      </c>
      <c r="D558" s="29" t="s">
        <v>22345</v>
      </c>
    </row>
    <row r="559" spans="1:6" ht="38.25">
      <c r="A559" s="29" t="s">
        <v>22346</v>
      </c>
      <c r="B559" s="29" t="s">
        <v>22347</v>
      </c>
      <c r="C559" s="29" t="s">
        <v>22330</v>
      </c>
      <c r="D559" s="29" t="s">
        <v>22348</v>
      </c>
      <c r="E559" s="34" t="s">
        <v>22349</v>
      </c>
      <c r="F559" s="29" t="s">
        <v>22350</v>
      </c>
    </row>
    <row r="560" spans="1:6">
      <c r="A560" s="29" t="s">
        <v>2750</v>
      </c>
      <c r="B560" s="29" t="s">
        <v>22351</v>
      </c>
      <c r="C560" s="29" t="s">
        <v>22330</v>
      </c>
      <c r="D560" s="29" t="s">
        <v>22352</v>
      </c>
    </row>
    <row r="561" spans="1:14">
      <c r="A561" s="29" t="s">
        <v>1720</v>
      </c>
      <c r="B561" s="29" t="s">
        <v>22385</v>
      </c>
      <c r="C561" s="29" t="s">
        <v>22330</v>
      </c>
      <c r="D561" s="29" t="s">
        <v>22386</v>
      </c>
    </row>
    <row r="562" spans="1:14" ht="127.5">
      <c r="A562" s="29" t="s">
        <v>22353</v>
      </c>
      <c r="B562" s="29" t="s">
        <v>22354</v>
      </c>
      <c r="C562" s="29" t="s">
        <v>22330</v>
      </c>
      <c r="D562" s="29" t="s">
        <v>22355</v>
      </c>
      <c r="E562" s="352" t="s">
        <v>22356</v>
      </c>
      <c r="F562" s="241" t="s">
        <v>22357</v>
      </c>
      <c r="G562" s="350">
        <v>15022</v>
      </c>
      <c r="J562" s="243" t="s">
        <v>22358</v>
      </c>
      <c r="K562" s="243" t="s">
        <v>22359</v>
      </c>
      <c r="L562" s="245" t="s">
        <v>22360</v>
      </c>
    </row>
    <row r="563" spans="1:14" ht="25.5">
      <c r="A563" s="29" t="s">
        <v>1575</v>
      </c>
      <c r="B563" s="29" t="s">
        <v>22361</v>
      </c>
      <c r="C563" s="29" t="s">
        <v>22330</v>
      </c>
      <c r="D563" s="29" t="s">
        <v>22362</v>
      </c>
      <c r="E563" s="34" t="s">
        <v>22363</v>
      </c>
      <c r="F563" s="29" t="s">
        <v>21126</v>
      </c>
    </row>
    <row r="564" spans="1:14" ht="409.5">
      <c r="A564" s="29" t="s">
        <v>1414</v>
      </c>
      <c r="B564" s="29" t="s">
        <v>22364</v>
      </c>
      <c r="C564" s="29" t="s">
        <v>22330</v>
      </c>
      <c r="D564" s="29" t="s">
        <v>22365</v>
      </c>
      <c r="E564" s="352" t="s">
        <v>22366</v>
      </c>
      <c r="F564" s="244" t="s">
        <v>22367</v>
      </c>
      <c r="M564" s="243" t="s">
        <v>22368</v>
      </c>
      <c r="N564" t="s">
        <v>22369</v>
      </c>
    </row>
    <row r="565" spans="1:14">
      <c r="A565" s="29" t="s">
        <v>22370</v>
      </c>
      <c r="B565" s="29" t="s">
        <v>22371</v>
      </c>
      <c r="C565" s="29" t="s">
        <v>22330</v>
      </c>
      <c r="D565" s="29" t="s">
        <v>22372</v>
      </c>
      <c r="E565" s="352"/>
      <c r="F565" s="244"/>
      <c r="M565" s="243"/>
      <c r="N565"/>
    </row>
    <row r="566" spans="1:14">
      <c r="A566" s="29" t="s">
        <v>22909</v>
      </c>
      <c r="B566" s="29" t="s">
        <v>22910</v>
      </c>
      <c r="C566" s="29" t="s">
        <v>22911</v>
      </c>
      <c r="D566" s="29" t="s">
        <v>22563</v>
      </c>
    </row>
    <row r="567" spans="1:14">
      <c r="A567" s="29" t="s">
        <v>22373</v>
      </c>
      <c r="B567" s="29" t="s">
        <v>22374</v>
      </c>
      <c r="C567" s="29" t="s">
        <v>22375</v>
      </c>
      <c r="D567" s="29" t="s">
        <v>22376</v>
      </c>
      <c r="E567" s="34" t="s">
        <v>21740</v>
      </c>
      <c r="F567" s="29" t="s">
        <v>1374</v>
      </c>
    </row>
    <row r="568" spans="1:14">
      <c r="A568" s="29" t="s">
        <v>1344</v>
      </c>
      <c r="B568" s="29" t="s">
        <v>22377</v>
      </c>
      <c r="C568" s="29" t="s">
        <v>22375</v>
      </c>
      <c r="D568" s="29" t="s">
        <v>22378</v>
      </c>
      <c r="E568" s="34" t="s">
        <v>22379</v>
      </c>
      <c r="F568" s="29" t="s">
        <v>1374</v>
      </c>
    </row>
    <row r="569" spans="1:14" ht="25.5">
      <c r="A569" s="29" t="s">
        <v>22380</v>
      </c>
      <c r="B569" s="29" t="s">
        <v>22381</v>
      </c>
      <c r="C569" s="29" t="s">
        <v>22382</v>
      </c>
      <c r="D569" s="29" t="s">
        <v>22383</v>
      </c>
      <c r="E569" s="34" t="s">
        <v>22384</v>
      </c>
      <c r="F569" s="29" t="s">
        <v>20995</v>
      </c>
    </row>
    <row r="570" spans="1:14" ht="25.5">
      <c r="A570" s="29" t="s">
        <v>22387</v>
      </c>
      <c r="B570" s="29" t="s">
        <v>22388</v>
      </c>
      <c r="C570" s="29" t="s">
        <v>22389</v>
      </c>
      <c r="D570" s="29" t="s">
        <v>22390</v>
      </c>
      <c r="E570" s="34" t="s">
        <v>21263</v>
      </c>
      <c r="F570" s="29" t="s">
        <v>20810</v>
      </c>
    </row>
    <row r="571" spans="1:14">
      <c r="A571" s="29" t="s">
        <v>2276</v>
      </c>
      <c r="B571" s="29" t="s">
        <v>22391</v>
      </c>
      <c r="C571" s="29" t="s">
        <v>22389</v>
      </c>
      <c r="D571" s="29" t="s">
        <v>22392</v>
      </c>
    </row>
    <row r="572" spans="1:14" ht="25.5">
      <c r="A572" s="29" t="s">
        <v>22393</v>
      </c>
      <c r="B572" s="29" t="s">
        <v>22394</v>
      </c>
      <c r="C572" s="29" t="s">
        <v>22389</v>
      </c>
      <c r="D572" s="29" t="s">
        <v>22395</v>
      </c>
      <c r="E572" s="34" t="s">
        <v>20491</v>
      </c>
      <c r="F572" s="29" t="s">
        <v>20492</v>
      </c>
    </row>
    <row r="573" spans="1:14">
      <c r="A573" s="29" t="s">
        <v>1290</v>
      </c>
      <c r="B573" s="29" t="s">
        <v>22396</v>
      </c>
      <c r="C573" s="29" t="s">
        <v>22397</v>
      </c>
      <c r="D573" s="29" t="s">
        <v>22398</v>
      </c>
    </row>
    <row r="574" spans="1:14" ht="25.5">
      <c r="A574" s="29" t="s">
        <v>22399</v>
      </c>
      <c r="B574" s="29" t="s">
        <v>22400</v>
      </c>
      <c r="C574" s="29" t="s">
        <v>22401</v>
      </c>
      <c r="D574" s="29" t="s">
        <v>22402</v>
      </c>
      <c r="E574" s="34" t="s">
        <v>21145</v>
      </c>
      <c r="F574" s="29" t="s">
        <v>21054</v>
      </c>
    </row>
    <row r="575" spans="1:14">
      <c r="A575" s="29" t="s">
        <v>22942</v>
      </c>
      <c r="B575" s="29" t="s">
        <v>22943</v>
      </c>
      <c r="C575" s="29" t="s">
        <v>22913</v>
      </c>
      <c r="D575" s="29" t="s">
        <v>24318</v>
      </c>
    </row>
    <row r="576" spans="1:14">
      <c r="A576" s="29" t="s">
        <v>4166</v>
      </c>
      <c r="B576" s="29" t="s">
        <v>22912</v>
      </c>
      <c r="C576" s="29" t="s">
        <v>22913</v>
      </c>
      <c r="D576" s="29" t="s">
        <v>22914</v>
      </c>
    </row>
    <row r="577" spans="1:13">
      <c r="A577" s="29" t="s">
        <v>22403</v>
      </c>
      <c r="B577" s="29" t="s">
        <v>22404</v>
      </c>
      <c r="C577" s="29" t="s">
        <v>22405</v>
      </c>
      <c r="D577" s="29" t="s">
        <v>22406</v>
      </c>
    </row>
    <row r="578" spans="1:13">
      <c r="A578" s="29" t="s">
        <v>22407</v>
      </c>
      <c r="B578" s="29" t="s">
        <v>22408</v>
      </c>
      <c r="C578" s="29" t="s">
        <v>22405</v>
      </c>
      <c r="D578" s="29" t="s">
        <v>22409</v>
      </c>
      <c r="E578" s="34" t="s">
        <v>22410</v>
      </c>
      <c r="F578" s="29" t="s">
        <v>20637</v>
      </c>
    </row>
    <row r="579" spans="1:13">
      <c r="A579" s="29" t="s">
        <v>22411</v>
      </c>
      <c r="B579" s="29" t="s">
        <v>22412</v>
      </c>
      <c r="C579" s="29" t="s">
        <v>22413</v>
      </c>
      <c r="D579" s="29" t="s">
        <v>22414</v>
      </c>
    </row>
    <row r="580" spans="1:13">
      <c r="A580" s="29" t="s">
        <v>4301</v>
      </c>
      <c r="B580" s="29" t="s">
        <v>24180</v>
      </c>
      <c r="C580" s="29" t="s">
        <v>22413</v>
      </c>
      <c r="D580" s="29" t="s">
        <v>24169</v>
      </c>
      <c r="M580" s="29" t="s">
        <v>22951</v>
      </c>
    </row>
    <row r="581" spans="1:13">
      <c r="A581" s="29" t="s">
        <v>22415</v>
      </c>
      <c r="B581" s="29" t="s">
        <v>22416</v>
      </c>
      <c r="C581" s="29" t="s">
        <v>22417</v>
      </c>
      <c r="D581" s="29" t="s">
        <v>22418</v>
      </c>
    </row>
    <row r="582" spans="1:13">
      <c r="A582" s="29" t="s">
        <v>2674</v>
      </c>
      <c r="B582" s="29" t="s">
        <v>22419</v>
      </c>
      <c r="C582" s="29" t="s">
        <v>22420</v>
      </c>
      <c r="D582" s="29" t="s">
        <v>22421</v>
      </c>
    </row>
    <row r="583" spans="1:13">
      <c r="A583" s="29" t="s">
        <v>22422</v>
      </c>
      <c r="B583" s="29" t="s">
        <v>22423</v>
      </c>
      <c r="C583" s="29" t="s">
        <v>22424</v>
      </c>
      <c r="D583" s="29" t="s">
        <v>22425</v>
      </c>
    </row>
    <row r="584" spans="1:13">
      <c r="A584" s="29" t="s">
        <v>1677</v>
      </c>
      <c r="B584" s="29" t="s">
        <v>22426</v>
      </c>
      <c r="C584" s="29" t="s">
        <v>22427</v>
      </c>
      <c r="D584" s="29" t="s">
        <v>22428</v>
      </c>
      <c r="E584" s="34" t="s">
        <v>22429</v>
      </c>
      <c r="F584" s="29" t="s">
        <v>22430</v>
      </c>
      <c r="G584" s="350">
        <v>10626</v>
      </c>
      <c r="H584" s="349">
        <v>35038</v>
      </c>
      <c r="J584" s="243" t="s">
        <v>22431</v>
      </c>
      <c r="K584" s="278" t="s">
        <v>22432</v>
      </c>
      <c r="L584" s="36" t="s">
        <v>22433</v>
      </c>
    </row>
    <row r="585" spans="1:13">
      <c r="A585" s="29" t="s">
        <v>22434</v>
      </c>
      <c r="B585" s="29" t="s">
        <v>22435</v>
      </c>
      <c r="C585" s="29" t="s">
        <v>22436</v>
      </c>
      <c r="D585" s="29" t="s">
        <v>22437</v>
      </c>
      <c r="E585" s="34" t="s">
        <v>22438</v>
      </c>
      <c r="F585" s="29" t="s">
        <v>21281</v>
      </c>
    </row>
    <row r="586" spans="1:13">
      <c r="A586" s="29" t="s">
        <v>2860</v>
      </c>
      <c r="B586" s="29" t="s">
        <v>4104</v>
      </c>
      <c r="C586" s="29" t="s">
        <v>22436</v>
      </c>
      <c r="D586" s="29" t="s">
        <v>22439</v>
      </c>
    </row>
    <row r="587" spans="1:13">
      <c r="A587" s="29" t="s">
        <v>22440</v>
      </c>
      <c r="B587" s="29" t="s">
        <v>22441</v>
      </c>
      <c r="C587" s="29" t="s">
        <v>22436</v>
      </c>
      <c r="D587" s="29" t="s">
        <v>22442</v>
      </c>
    </row>
    <row r="588" spans="1:13">
      <c r="A588" s="29" t="s">
        <v>3822</v>
      </c>
      <c r="B588" s="29" t="s">
        <v>22443</v>
      </c>
      <c r="C588" s="29" t="s">
        <v>22444</v>
      </c>
      <c r="D588" s="29" t="s">
        <v>22445</v>
      </c>
    </row>
    <row r="589" spans="1:13">
      <c r="A589" s="29" t="s">
        <v>22446</v>
      </c>
      <c r="B589" s="29" t="s">
        <v>22447</v>
      </c>
      <c r="C589" s="29" t="s">
        <v>22448</v>
      </c>
      <c r="D589" s="29" t="s">
        <v>22449</v>
      </c>
      <c r="E589" s="34" t="s">
        <v>20754</v>
      </c>
      <c r="F589" s="29" t="s">
        <v>1257</v>
      </c>
      <c r="J589" s="243"/>
      <c r="K589" s="278"/>
    </row>
    <row r="590" spans="1:13">
      <c r="A590" s="29" t="s">
        <v>22450</v>
      </c>
      <c r="B590" s="29" t="s">
        <v>22451</v>
      </c>
      <c r="C590" s="29" t="s">
        <v>22452</v>
      </c>
      <c r="D590" s="29" t="s">
        <v>22453</v>
      </c>
    </row>
    <row r="591" spans="1:13">
      <c r="A591" s="29" t="s">
        <v>22454</v>
      </c>
      <c r="B591" s="29" t="s">
        <v>22455</v>
      </c>
      <c r="C591" s="29" t="s">
        <v>22452</v>
      </c>
      <c r="D591" s="29" t="s">
        <v>22456</v>
      </c>
      <c r="E591" s="34" t="s">
        <v>20471</v>
      </c>
      <c r="F591" s="29" t="s">
        <v>20472</v>
      </c>
    </row>
    <row r="592" spans="1:13">
      <c r="A592" s="29" t="s">
        <v>24311</v>
      </c>
      <c r="B592" s="29" t="s">
        <v>24267</v>
      </c>
      <c r="C592" s="29" t="s">
        <v>22452</v>
      </c>
      <c r="D592" s="29" t="s">
        <v>24266</v>
      </c>
    </row>
    <row r="593" spans="1:11">
      <c r="A593" s="29" t="s">
        <v>22457</v>
      </c>
      <c r="B593" s="29" t="s">
        <v>22458</v>
      </c>
      <c r="C593" s="29" t="s">
        <v>22459</v>
      </c>
      <c r="D593" s="29" t="s">
        <v>22460</v>
      </c>
    </row>
    <row r="594" spans="1:11">
      <c r="A594" s="29" t="s">
        <v>22461</v>
      </c>
      <c r="B594" s="29" t="s">
        <v>22462</v>
      </c>
      <c r="C594" s="29" t="s">
        <v>22463</v>
      </c>
      <c r="D594" s="29" t="s">
        <v>22464</v>
      </c>
      <c r="E594" s="34" t="s">
        <v>22465</v>
      </c>
      <c r="F594" s="29" t="s">
        <v>20995</v>
      </c>
      <c r="J594" s="243"/>
      <c r="K594" s="278"/>
    </row>
    <row r="595" spans="1:11">
      <c r="A595" s="29" t="s">
        <v>1581</v>
      </c>
      <c r="B595" s="29" t="s">
        <v>22466</v>
      </c>
      <c r="C595" s="29" t="s">
        <v>22467</v>
      </c>
      <c r="D595" s="29" t="s">
        <v>22468</v>
      </c>
    </row>
    <row r="596" spans="1:11">
      <c r="A596" s="29" t="s">
        <v>22469</v>
      </c>
      <c r="B596" s="29" t="s">
        <v>22470</v>
      </c>
      <c r="C596" s="29" t="s">
        <v>22471</v>
      </c>
      <c r="D596" s="29" t="s">
        <v>22472</v>
      </c>
    </row>
    <row r="597" spans="1:11" ht="114.75">
      <c r="A597" s="29" t="s">
        <v>1401</v>
      </c>
      <c r="B597" s="29" t="s">
        <v>22473</v>
      </c>
      <c r="C597" s="29" t="s">
        <v>22474</v>
      </c>
      <c r="D597" s="29" t="s">
        <v>22475</v>
      </c>
      <c r="E597" s="34" t="s">
        <v>22476</v>
      </c>
      <c r="F597" s="29" t="s">
        <v>1128</v>
      </c>
    </row>
    <row r="598" spans="1:11">
      <c r="A598" s="29" t="s">
        <v>22477</v>
      </c>
      <c r="B598" s="29" t="s">
        <v>22478</v>
      </c>
      <c r="C598" s="29" t="s">
        <v>22474</v>
      </c>
      <c r="D598" s="29" t="s">
        <v>22479</v>
      </c>
    </row>
    <row r="599" spans="1:11">
      <c r="A599" s="29" t="s">
        <v>3374</v>
      </c>
      <c r="B599" s="29" t="s">
        <v>3374</v>
      </c>
      <c r="D599" s="29" t="s">
        <v>3374</v>
      </c>
    </row>
    <row r="600" spans="1:11">
      <c r="A600" s="29" t="s">
        <v>22480</v>
      </c>
      <c r="B600" s="29" t="s">
        <v>22481</v>
      </c>
      <c r="C600" s="29" t="s">
        <v>22482</v>
      </c>
      <c r="D600" s="29" t="s">
        <v>22483</v>
      </c>
    </row>
    <row r="601" spans="1:11">
      <c r="A601" s="29" t="s">
        <v>5943</v>
      </c>
      <c r="B601" s="29" t="s">
        <v>22488</v>
      </c>
      <c r="C601" s="29" t="s">
        <v>22489</v>
      </c>
      <c r="D601" s="29" t="s">
        <v>22490</v>
      </c>
    </row>
    <row r="602" spans="1:11" ht="25.5">
      <c r="A602" s="29" t="s">
        <v>3097</v>
      </c>
      <c r="B602" s="29" t="s">
        <v>3097</v>
      </c>
      <c r="D602" s="29" t="s">
        <v>3097</v>
      </c>
      <c r="E602" s="34" t="s">
        <v>22491</v>
      </c>
      <c r="F602" s="29" t="s">
        <v>22492</v>
      </c>
    </row>
    <row r="603" spans="1:11">
      <c r="A603" s="29" t="s">
        <v>1251</v>
      </c>
      <c r="B603" s="29" t="s">
        <v>1251</v>
      </c>
      <c r="C603" s="29" t="s">
        <v>22493</v>
      </c>
      <c r="D603" s="29" t="s">
        <v>22494</v>
      </c>
    </row>
    <row r="604" spans="1:11" ht="38.25">
      <c r="A604" s="29" t="s">
        <v>22495</v>
      </c>
      <c r="B604" s="29" t="s">
        <v>22496</v>
      </c>
      <c r="C604" s="29" t="s">
        <v>22497</v>
      </c>
      <c r="D604" s="29" t="s">
        <v>22498</v>
      </c>
      <c r="E604" s="352" t="s">
        <v>22499</v>
      </c>
      <c r="F604" s="29" t="s">
        <v>20617</v>
      </c>
    </row>
    <row r="605" spans="1:11">
      <c r="A605" s="29" t="s">
        <v>22500</v>
      </c>
      <c r="B605" s="29" t="s">
        <v>22501</v>
      </c>
      <c r="C605" s="29" t="s">
        <v>22502</v>
      </c>
      <c r="D605" s="29" t="s">
        <v>22503</v>
      </c>
      <c r="E605" s="352" t="s">
        <v>20754</v>
      </c>
      <c r="F605" s="29" t="s">
        <v>1257</v>
      </c>
      <c r="G605" s="350" t="s">
        <v>214</v>
      </c>
    </row>
    <row r="606" spans="1:11">
      <c r="A606" s="29" t="s">
        <v>22504</v>
      </c>
      <c r="B606" s="29" t="s">
        <v>22505</v>
      </c>
      <c r="C606" s="29" t="s">
        <v>22506</v>
      </c>
      <c r="D606" s="29" t="s">
        <v>22507</v>
      </c>
    </row>
    <row r="607" spans="1:11">
      <c r="A607" s="29" t="s">
        <v>22508</v>
      </c>
      <c r="B607" s="29" t="s">
        <v>22509</v>
      </c>
      <c r="C607" s="29" t="s">
        <v>22510</v>
      </c>
      <c r="D607" s="29" t="s">
        <v>21091</v>
      </c>
    </row>
    <row r="608" spans="1:11">
      <c r="A608" s="29" t="s">
        <v>22511</v>
      </c>
      <c r="B608" s="29" t="s">
        <v>22512</v>
      </c>
      <c r="C608" s="29" t="s">
        <v>22513</v>
      </c>
      <c r="D608" s="29" t="s">
        <v>22514</v>
      </c>
    </row>
    <row r="609" spans="1:14">
      <c r="A609" s="29" t="s">
        <v>22515</v>
      </c>
      <c r="B609" s="29" t="s">
        <v>22516</v>
      </c>
      <c r="C609" s="29" t="s">
        <v>22517</v>
      </c>
      <c r="D609" s="29" t="s">
        <v>22518</v>
      </c>
      <c r="E609" s="352" t="s">
        <v>22519</v>
      </c>
      <c r="F609" s="29" t="s">
        <v>21281</v>
      </c>
    </row>
    <row r="610" spans="1:14">
      <c r="A610" s="29" t="s">
        <v>1331</v>
      </c>
      <c r="B610" s="29" t="s">
        <v>22520</v>
      </c>
      <c r="C610" s="29" t="s">
        <v>22521</v>
      </c>
      <c r="D610" s="29" t="s">
        <v>22522</v>
      </c>
      <c r="E610" s="34" t="s">
        <v>22523</v>
      </c>
    </row>
    <row r="611" spans="1:14">
      <c r="A611" s="29" t="s">
        <v>1560</v>
      </c>
      <c r="B611" s="29" t="s">
        <v>22524</v>
      </c>
      <c r="C611" s="29" t="s">
        <v>22525</v>
      </c>
      <c r="D611" s="29" t="s">
        <v>22526</v>
      </c>
    </row>
    <row r="612" spans="1:14">
      <c r="A612" s="29" t="s">
        <v>1716</v>
      </c>
      <c r="B612" s="29" t="s">
        <v>22527</v>
      </c>
      <c r="C612" s="29" t="s">
        <v>22528</v>
      </c>
      <c r="D612" s="29" t="s">
        <v>22529</v>
      </c>
    </row>
    <row r="613" spans="1:14" ht="165.75">
      <c r="A613" s="29" t="s">
        <v>1530</v>
      </c>
      <c r="B613" s="29" t="s">
        <v>22530</v>
      </c>
      <c r="C613" s="29" t="s">
        <v>22531</v>
      </c>
      <c r="D613" s="29" t="s">
        <v>22532</v>
      </c>
      <c r="E613" s="34" t="s">
        <v>22533</v>
      </c>
      <c r="F613" s="29" t="s">
        <v>1128</v>
      </c>
    </row>
    <row r="614" spans="1:14">
      <c r="A614" s="29" t="s">
        <v>2830</v>
      </c>
      <c r="B614" s="29" t="s">
        <v>24223</v>
      </c>
      <c r="C614" s="29" t="s">
        <v>22536</v>
      </c>
      <c r="D614" s="29" t="s">
        <v>24224</v>
      </c>
    </row>
    <row r="615" spans="1:14" ht="38.25">
      <c r="A615" s="308" t="s">
        <v>22929</v>
      </c>
      <c r="B615" s="29" t="s">
        <v>22930</v>
      </c>
      <c r="C615" s="29" t="s">
        <v>22536</v>
      </c>
      <c r="D615" s="29" t="s">
        <v>22931</v>
      </c>
      <c r="E615" s="34" t="s">
        <v>22928</v>
      </c>
    </row>
    <row r="616" spans="1:14" ht="89.25">
      <c r="A616" s="29" t="s">
        <v>22534</v>
      </c>
      <c r="B616" s="29" t="s">
        <v>22535</v>
      </c>
      <c r="C616" s="29" t="s">
        <v>22536</v>
      </c>
      <c r="D616" s="29" t="s">
        <v>22537</v>
      </c>
      <c r="E616" s="34" t="s">
        <v>22538</v>
      </c>
      <c r="F616" s="29" t="s">
        <v>22539</v>
      </c>
      <c r="G616" s="350" t="s">
        <v>22540</v>
      </c>
      <c r="K616" s="250"/>
      <c r="L616" s="247"/>
      <c r="N616" s="29" t="s">
        <v>22539</v>
      </c>
    </row>
    <row r="617" spans="1:14">
      <c r="A617" s="29" t="s">
        <v>22541</v>
      </c>
      <c r="B617" s="29" t="s">
        <v>22542</v>
      </c>
      <c r="C617" s="29" t="s">
        <v>22543</v>
      </c>
      <c r="D617" s="29" t="s">
        <v>22544</v>
      </c>
    </row>
    <row r="618" spans="1:14">
      <c r="A618" s="29" t="s">
        <v>22545</v>
      </c>
      <c r="B618" s="29" t="s">
        <v>22546</v>
      </c>
      <c r="C618" s="29" t="s">
        <v>22543</v>
      </c>
      <c r="D618" s="29" t="s">
        <v>22547</v>
      </c>
      <c r="E618" s="34" t="s">
        <v>20593</v>
      </c>
      <c r="F618" s="29" t="s">
        <v>2024</v>
      </c>
    </row>
    <row r="619" spans="1:14">
      <c r="A619" s="29" t="s">
        <v>22548</v>
      </c>
      <c r="B619" s="29" t="s">
        <v>22549</v>
      </c>
      <c r="C619" s="29" t="s">
        <v>22550</v>
      </c>
      <c r="D619" s="29" t="s">
        <v>22551</v>
      </c>
      <c r="E619" s="34" t="s">
        <v>21478</v>
      </c>
      <c r="F619" s="29" t="s">
        <v>1178</v>
      </c>
    </row>
    <row r="620" spans="1:14">
      <c r="A620" s="29" t="s">
        <v>4300</v>
      </c>
      <c r="B620" s="29" t="s">
        <v>22952</v>
      </c>
      <c r="C620" s="29" t="s">
        <v>24185</v>
      </c>
      <c r="D620" s="29" t="s">
        <v>24186</v>
      </c>
    </row>
    <row r="621" spans="1:14">
      <c r="A621" s="29" t="s">
        <v>22552</v>
      </c>
      <c r="B621" s="29" t="s">
        <v>22553</v>
      </c>
      <c r="C621" s="29" t="s">
        <v>22554</v>
      </c>
      <c r="D621" s="29" t="s">
        <v>22555</v>
      </c>
    </row>
    <row r="622" spans="1:14">
      <c r="A622" s="29" t="s">
        <v>22556</v>
      </c>
      <c r="B622" s="29" t="s">
        <v>22557</v>
      </c>
      <c r="C622" s="29" t="s">
        <v>22554</v>
      </c>
      <c r="D622" s="29" t="s">
        <v>22558</v>
      </c>
      <c r="E622" s="34" t="s">
        <v>22559</v>
      </c>
      <c r="F622" s="29" t="s">
        <v>22560</v>
      </c>
    </row>
    <row r="623" spans="1:14" ht="38.25">
      <c r="A623" s="29" t="s">
        <v>22561</v>
      </c>
      <c r="B623" s="29" t="s">
        <v>22562</v>
      </c>
      <c r="C623" s="29" t="s">
        <v>22554</v>
      </c>
      <c r="D623" s="29" t="s">
        <v>22563</v>
      </c>
      <c r="E623" s="352" t="s">
        <v>22564</v>
      </c>
      <c r="F623" s="36" t="s">
        <v>20617</v>
      </c>
    </row>
    <row r="624" spans="1:14">
      <c r="A624" s="29" t="s">
        <v>22565</v>
      </c>
      <c r="B624" s="29" t="s">
        <v>22566</v>
      </c>
      <c r="C624" s="29" t="s">
        <v>22554</v>
      </c>
      <c r="D624" s="29" t="s">
        <v>22567</v>
      </c>
    </row>
    <row r="625" spans="1:14">
      <c r="A625" s="29" t="s">
        <v>22568</v>
      </c>
      <c r="B625" s="29" t="s">
        <v>22569</v>
      </c>
      <c r="C625" s="29" t="s">
        <v>22554</v>
      </c>
      <c r="D625" s="29" t="s">
        <v>22570</v>
      </c>
      <c r="E625" s="352" t="s">
        <v>21314</v>
      </c>
      <c r="F625" s="36" t="s">
        <v>2024</v>
      </c>
    </row>
    <row r="626" spans="1:14">
      <c r="A626" s="29" t="s">
        <v>6281</v>
      </c>
      <c r="B626" s="29" t="s">
        <v>22571</v>
      </c>
      <c r="C626" s="29" t="s">
        <v>22554</v>
      </c>
      <c r="D626" s="29" t="s">
        <v>22572</v>
      </c>
    </row>
    <row r="627" spans="1:14" ht="25.5">
      <c r="A627" s="29" t="s">
        <v>1181</v>
      </c>
      <c r="B627" s="29" t="s">
        <v>22573</v>
      </c>
      <c r="C627" s="29" t="s">
        <v>22574</v>
      </c>
      <c r="D627" s="29" t="s">
        <v>22575</v>
      </c>
      <c r="E627" s="34" t="s">
        <v>22576</v>
      </c>
      <c r="F627" s="29" t="s">
        <v>1178</v>
      </c>
    </row>
    <row r="628" spans="1:14" ht="25.5">
      <c r="A628" s="29" t="s">
        <v>22577</v>
      </c>
      <c r="B628" s="29" t="s">
        <v>22578</v>
      </c>
      <c r="C628" s="29" t="s">
        <v>22574</v>
      </c>
      <c r="D628" s="29" t="s">
        <v>22579</v>
      </c>
      <c r="E628" s="34" t="s">
        <v>22580</v>
      </c>
      <c r="F628" s="29" t="s">
        <v>1178</v>
      </c>
    </row>
    <row r="629" spans="1:14" ht="25.5">
      <c r="A629" s="29" t="s">
        <v>22581</v>
      </c>
      <c r="B629" s="29" t="s">
        <v>22582</v>
      </c>
      <c r="C629" s="29" t="s">
        <v>22583</v>
      </c>
      <c r="D629" s="29" t="s">
        <v>22584</v>
      </c>
      <c r="E629" s="34" t="s">
        <v>21950</v>
      </c>
    </row>
    <row r="630" spans="1:14">
      <c r="A630" s="29" t="s">
        <v>1604</v>
      </c>
      <c r="B630" s="29" t="s">
        <v>22585</v>
      </c>
      <c r="C630" s="29" t="s">
        <v>22586</v>
      </c>
      <c r="D630" s="29" t="s">
        <v>22587</v>
      </c>
    </row>
    <row r="631" spans="1:14">
      <c r="A631" s="29" t="s">
        <v>22588</v>
      </c>
      <c r="B631" s="29" t="s">
        <v>22589</v>
      </c>
      <c r="C631" s="29" t="s">
        <v>22590</v>
      </c>
      <c r="D631" s="29" t="s">
        <v>22591</v>
      </c>
      <c r="E631" s="352"/>
      <c r="F631" s="241"/>
      <c r="J631" s="243"/>
      <c r="K631"/>
      <c r="L631" s="245"/>
    </row>
    <row r="632" spans="1:14">
      <c r="A632" s="29" t="s">
        <v>22592</v>
      </c>
      <c r="B632" s="29" t="s">
        <v>22593</v>
      </c>
      <c r="C632" s="29" t="s">
        <v>22594</v>
      </c>
      <c r="D632" s="29" t="s">
        <v>22595</v>
      </c>
      <c r="E632" s="34" t="s">
        <v>22596</v>
      </c>
      <c r="F632" s="29" t="s">
        <v>2006</v>
      </c>
      <c r="G632" s="350" t="s">
        <v>22597</v>
      </c>
      <c r="H632" s="349">
        <v>17574</v>
      </c>
      <c r="J632" s="243" t="s">
        <v>22598</v>
      </c>
      <c r="K632" s="243" t="s">
        <v>22599</v>
      </c>
      <c r="L632" s="36" t="s">
        <v>22600</v>
      </c>
    </row>
    <row r="633" spans="1:14">
      <c r="A633" s="29" t="s">
        <v>1741</v>
      </c>
      <c r="B633" s="29" t="s">
        <v>22601</v>
      </c>
      <c r="C633" s="29" t="s">
        <v>22602</v>
      </c>
      <c r="D633" s="29" t="s">
        <v>22603</v>
      </c>
    </row>
    <row r="634" spans="1:14">
      <c r="A634" s="29" t="s">
        <v>22604</v>
      </c>
      <c r="B634" s="29" t="s">
        <v>22605</v>
      </c>
      <c r="C634" s="29" t="s">
        <v>22606</v>
      </c>
      <c r="D634" s="29" t="s">
        <v>22607</v>
      </c>
    </row>
    <row r="635" spans="1:14">
      <c r="A635" s="29" t="s">
        <v>3174</v>
      </c>
      <c r="B635" s="29" t="s">
        <v>22608</v>
      </c>
      <c r="C635" s="29" t="s">
        <v>22609</v>
      </c>
      <c r="D635" s="29" t="s">
        <v>22610</v>
      </c>
    </row>
    <row r="636" spans="1:14">
      <c r="A636" s="29" t="s">
        <v>22611</v>
      </c>
      <c r="B636" s="29" t="s">
        <v>22612</v>
      </c>
      <c r="C636" s="29" t="s">
        <v>22613</v>
      </c>
      <c r="D636" s="29" t="s">
        <v>22614</v>
      </c>
      <c r="E636" s="34" t="s">
        <v>20750</v>
      </c>
      <c r="F636" s="29" t="s">
        <v>1257</v>
      </c>
    </row>
    <row r="637" spans="1:14">
      <c r="A637" s="29" t="s">
        <v>22615</v>
      </c>
      <c r="B637" s="29" t="s">
        <v>22616</v>
      </c>
      <c r="C637" s="29" t="s">
        <v>22617</v>
      </c>
      <c r="D637" s="29" t="s">
        <v>22618</v>
      </c>
      <c r="E637" s="34" t="s">
        <v>20750</v>
      </c>
      <c r="F637" s="29" t="s">
        <v>1257</v>
      </c>
    </row>
    <row r="638" spans="1:14">
      <c r="A638" s="29" t="s">
        <v>22619</v>
      </c>
      <c r="B638" s="29" t="s">
        <v>22620</v>
      </c>
      <c r="C638" s="29" t="s">
        <v>22617</v>
      </c>
      <c r="D638" s="29" t="s">
        <v>22621</v>
      </c>
    </row>
    <row r="639" spans="1:14" ht="89.25">
      <c r="A639" s="29" t="s">
        <v>22622</v>
      </c>
      <c r="B639" s="29" t="s">
        <v>22623</v>
      </c>
      <c r="C639" s="29" t="s">
        <v>22617</v>
      </c>
      <c r="D639" s="29" t="s">
        <v>22624</v>
      </c>
      <c r="E639" s="352" t="s">
        <v>22625</v>
      </c>
      <c r="F639" s="241" t="s">
        <v>22626</v>
      </c>
      <c r="G639" s="350">
        <v>18874</v>
      </c>
      <c r="J639" s="29" t="s">
        <v>22627</v>
      </c>
      <c r="K639" t="s">
        <v>22628</v>
      </c>
      <c r="L639" s="245" t="s">
        <v>22629</v>
      </c>
      <c r="N639" t="s">
        <v>22630</v>
      </c>
    </row>
    <row r="640" spans="1:14">
      <c r="A640" s="331" t="s">
        <v>1598</v>
      </c>
      <c r="B640" s="29" t="s">
        <v>22631</v>
      </c>
      <c r="C640" s="29" t="s">
        <v>22632</v>
      </c>
      <c r="D640" s="29" t="s">
        <v>22633</v>
      </c>
    </row>
    <row r="641" spans="1:8">
      <c r="A641" s="29" t="s">
        <v>22634</v>
      </c>
      <c r="B641" s="29" t="s">
        <v>22635</v>
      </c>
      <c r="C641" s="29" t="s">
        <v>22636</v>
      </c>
      <c r="D641" s="29" t="s">
        <v>22637</v>
      </c>
    </row>
    <row r="642" spans="1:8">
      <c r="A642" s="29" t="s">
        <v>22638</v>
      </c>
      <c r="B642" s="29" t="s">
        <v>22639</v>
      </c>
      <c r="C642" s="29" t="s">
        <v>22640</v>
      </c>
      <c r="D642" s="29" t="s">
        <v>22641</v>
      </c>
      <c r="E642" s="34" t="s">
        <v>22642</v>
      </c>
      <c r="F642" s="29" t="s">
        <v>22643</v>
      </c>
      <c r="G642" s="350" t="s">
        <v>22644</v>
      </c>
      <c r="H642" s="349" t="s">
        <v>22645</v>
      </c>
    </row>
    <row r="643" spans="1:8">
      <c r="A643" s="29" t="s">
        <v>22989</v>
      </c>
      <c r="B643" s="29" t="s">
        <v>24259</v>
      </c>
      <c r="C643" s="29" t="s">
        <v>24260</v>
      </c>
      <c r="D643" s="29" t="s">
        <v>24256</v>
      </c>
    </row>
    <row r="644" spans="1:8">
      <c r="A644" s="29" t="s">
        <v>22646</v>
      </c>
      <c r="B644" s="29" t="s">
        <v>22647</v>
      </c>
      <c r="C644" s="29" t="s">
        <v>22648</v>
      </c>
      <c r="D644" s="29" t="s">
        <v>22649</v>
      </c>
    </row>
    <row r="645" spans="1:8">
      <c r="A645" s="29" t="s">
        <v>22650</v>
      </c>
      <c r="B645" s="29" t="s">
        <v>22651</v>
      </c>
      <c r="C645" s="29" t="s">
        <v>22652</v>
      </c>
      <c r="D645" s="29" t="s">
        <v>22653</v>
      </c>
    </row>
    <row r="646" spans="1:8">
      <c r="A646" s="29" t="s">
        <v>8172</v>
      </c>
      <c r="B646" s="29" t="s">
        <v>22654</v>
      </c>
      <c r="C646" s="29" t="s">
        <v>22655</v>
      </c>
      <c r="D646" s="29" t="s">
        <v>22656</v>
      </c>
    </row>
    <row r="647" spans="1:8">
      <c r="A647" s="29" t="s">
        <v>3184</v>
      </c>
      <c r="B647" s="29" t="s">
        <v>22657</v>
      </c>
      <c r="C647" s="29" t="s">
        <v>22658</v>
      </c>
      <c r="D647" s="29" t="s">
        <v>22659</v>
      </c>
      <c r="F647"/>
    </row>
    <row r="648" spans="1:8">
      <c r="A648" s="29" t="s">
        <v>1209</v>
      </c>
      <c r="B648" s="29" t="s">
        <v>22660</v>
      </c>
      <c r="C648" s="29" t="s">
        <v>22658</v>
      </c>
      <c r="D648" s="29" t="s">
        <v>22661</v>
      </c>
      <c r="E648" s="34" t="s">
        <v>22662</v>
      </c>
      <c r="F648" t="s">
        <v>22663</v>
      </c>
    </row>
    <row r="649" spans="1:8">
      <c r="A649" s="29" t="s">
        <v>22664</v>
      </c>
      <c r="B649" s="29" t="s">
        <v>28145</v>
      </c>
      <c r="C649" s="29" t="s">
        <v>28146</v>
      </c>
      <c r="D649" s="29" t="s">
        <v>22665</v>
      </c>
    </row>
    <row r="650" spans="1:8">
      <c r="A650" s="29" t="s">
        <v>22666</v>
      </c>
      <c r="B650" s="29" t="s">
        <v>22667</v>
      </c>
      <c r="C650" s="29" t="s">
        <v>22668</v>
      </c>
      <c r="D650" s="29" t="s">
        <v>22669</v>
      </c>
      <c r="E650" s="34" t="s">
        <v>22670</v>
      </c>
      <c r="F650" s="29" t="s">
        <v>1257</v>
      </c>
    </row>
    <row r="651" spans="1:8">
      <c r="A651" s="29" t="s">
        <v>22671</v>
      </c>
      <c r="B651" s="29" t="s">
        <v>22672</v>
      </c>
      <c r="C651" s="29" t="s">
        <v>22673</v>
      </c>
      <c r="D651" s="29" t="s">
        <v>22674</v>
      </c>
    </row>
    <row r="652" spans="1:8">
      <c r="A652" s="29" t="s">
        <v>2584</v>
      </c>
      <c r="B652" s="29" t="s">
        <v>22675</v>
      </c>
      <c r="C652" s="29" t="s">
        <v>22676</v>
      </c>
      <c r="D652" s="29" t="s">
        <v>22677</v>
      </c>
      <c r="F652"/>
    </row>
    <row r="653" spans="1:8">
      <c r="A653" s="29" t="s">
        <v>22678</v>
      </c>
      <c r="B653" s="29" t="s">
        <v>22679</v>
      </c>
      <c r="C653" s="29" t="s">
        <v>22680</v>
      </c>
      <c r="D653" s="29" t="s">
        <v>22681</v>
      </c>
      <c r="E653" s="34" t="s">
        <v>22682</v>
      </c>
      <c r="F653" s="29" t="s">
        <v>20617</v>
      </c>
    </row>
    <row r="654" spans="1:8">
      <c r="A654" s="29" t="s">
        <v>22683</v>
      </c>
      <c r="B654" s="29" t="s">
        <v>22684</v>
      </c>
      <c r="C654" s="29" t="s">
        <v>22680</v>
      </c>
      <c r="D654" s="29" t="s">
        <v>22685</v>
      </c>
    </row>
    <row r="655" spans="1:8">
      <c r="A655" s="29" t="s">
        <v>22907</v>
      </c>
      <c r="B655" s="29" t="s">
        <v>22908</v>
      </c>
      <c r="C655" s="29" t="s">
        <v>22680</v>
      </c>
      <c r="D655" s="29" t="s">
        <v>20945</v>
      </c>
    </row>
    <row r="656" spans="1:8">
      <c r="A656" s="29" t="s">
        <v>22686</v>
      </c>
      <c r="B656" s="29" t="s">
        <v>22687</v>
      </c>
      <c r="C656" s="29" t="s">
        <v>22680</v>
      </c>
      <c r="D656" s="29" t="s">
        <v>22688</v>
      </c>
    </row>
    <row r="657" spans="1:14">
      <c r="A657" s="29" t="s">
        <v>2493</v>
      </c>
      <c r="B657" s="29" t="s">
        <v>24304</v>
      </c>
      <c r="C657" s="29" t="s">
        <v>24308</v>
      </c>
      <c r="D657" s="29" t="s">
        <v>24295</v>
      </c>
    </row>
    <row r="658" spans="1:14">
      <c r="A658" s="29" t="s">
        <v>22689</v>
      </c>
      <c r="B658" s="29" t="s">
        <v>22690</v>
      </c>
      <c r="C658" s="29" t="s">
        <v>22691</v>
      </c>
      <c r="D658" s="29" t="s">
        <v>22692</v>
      </c>
      <c r="E658" s="34" t="s">
        <v>20589</v>
      </c>
      <c r="F658" s="29" t="s">
        <v>20617</v>
      </c>
      <c r="G658" s="350">
        <v>1967</v>
      </c>
      <c r="N658" s="243" t="s">
        <v>22693</v>
      </c>
    </row>
    <row r="659" spans="1:14">
      <c r="A659" s="29" t="s">
        <v>22996</v>
      </c>
      <c r="B659" s="29" t="s">
        <v>22997</v>
      </c>
      <c r="C659" s="29" t="s">
        <v>24274</v>
      </c>
      <c r="D659" s="29" t="s">
        <v>24275</v>
      </c>
    </row>
    <row r="660" spans="1:14">
      <c r="A660" s="29" t="s">
        <v>22694</v>
      </c>
      <c r="B660" s="29" t="s">
        <v>22695</v>
      </c>
      <c r="C660" s="29" t="s">
        <v>22696</v>
      </c>
      <c r="D660" s="29" t="s">
        <v>22697</v>
      </c>
    </row>
    <row r="661" spans="1:14">
      <c r="A661" s="29" t="s">
        <v>22698</v>
      </c>
      <c r="B661" s="29" t="s">
        <v>22699</v>
      </c>
      <c r="C661" s="29" t="s">
        <v>22700</v>
      </c>
      <c r="D661" s="29" t="s">
        <v>22701</v>
      </c>
      <c r="E661" s="34" t="s">
        <v>22702</v>
      </c>
      <c r="F661" s="29" t="s">
        <v>2024</v>
      </c>
      <c r="N661" s="243"/>
    </row>
    <row r="662" spans="1:14" ht="25.5">
      <c r="A662" s="29" t="s">
        <v>22703</v>
      </c>
      <c r="B662" s="29" t="s">
        <v>22704</v>
      </c>
      <c r="C662" s="29" t="s">
        <v>22700</v>
      </c>
      <c r="D662" s="29" t="s">
        <v>22705</v>
      </c>
      <c r="E662" s="34" t="s">
        <v>21302</v>
      </c>
      <c r="F662" s="29" t="s">
        <v>20637</v>
      </c>
    </row>
    <row r="663" spans="1:14">
      <c r="A663" s="29" t="s">
        <v>3967</v>
      </c>
      <c r="B663" s="29" t="s">
        <v>22706</v>
      </c>
      <c r="C663" s="29" t="s">
        <v>22700</v>
      </c>
      <c r="D663" s="29" t="s">
        <v>21590</v>
      </c>
    </row>
    <row r="664" spans="1:14">
      <c r="A664" s="29" t="s">
        <v>22707</v>
      </c>
      <c r="B664" s="29" t="s">
        <v>22708</v>
      </c>
      <c r="C664" s="29" t="s">
        <v>22709</v>
      </c>
      <c r="D664" s="29" t="s">
        <v>22710</v>
      </c>
    </row>
    <row r="665" spans="1:14">
      <c r="A665" s="29" t="s">
        <v>22711</v>
      </c>
      <c r="B665" s="29" t="s">
        <v>22712</v>
      </c>
      <c r="C665" s="29" t="s">
        <v>22709</v>
      </c>
      <c r="D665" s="29" t="s">
        <v>22713</v>
      </c>
    </row>
    <row r="666" spans="1:14">
      <c r="A666" s="29" t="s">
        <v>22714</v>
      </c>
      <c r="B666" s="29" t="s">
        <v>22715</v>
      </c>
      <c r="C666" s="29" t="s">
        <v>22716</v>
      </c>
      <c r="D666" s="29" t="s">
        <v>22717</v>
      </c>
    </row>
    <row r="667" spans="1:14">
      <c r="A667" s="29" t="s">
        <v>22718</v>
      </c>
      <c r="B667" s="29" t="s">
        <v>22719</v>
      </c>
      <c r="C667" s="29" t="s">
        <v>22716</v>
      </c>
      <c r="D667" s="29" t="s">
        <v>22526</v>
      </c>
    </row>
    <row r="668" spans="1:14">
      <c r="A668" s="29" t="s">
        <v>1683</v>
      </c>
      <c r="B668" s="29" t="s">
        <v>22720</v>
      </c>
      <c r="C668" s="29" t="s">
        <v>22721</v>
      </c>
      <c r="D668" s="29" t="s">
        <v>22722</v>
      </c>
      <c r="E668" s="34" t="s">
        <v>20572</v>
      </c>
      <c r="F668" s="29" t="s">
        <v>20617</v>
      </c>
      <c r="N668" s="243" t="s">
        <v>22723</v>
      </c>
    </row>
    <row r="669" spans="1:14">
      <c r="A669" s="29" t="s">
        <v>22724</v>
      </c>
      <c r="B669" s="29" t="s">
        <v>22725</v>
      </c>
      <c r="C669" s="29" t="s">
        <v>22721</v>
      </c>
      <c r="D669" s="29" t="s">
        <v>22726</v>
      </c>
      <c r="E669" s="34" t="s">
        <v>22727</v>
      </c>
      <c r="F669" s="29" t="s">
        <v>2024</v>
      </c>
    </row>
    <row r="670" spans="1:14">
      <c r="A670" s="29" t="s">
        <v>3185</v>
      </c>
      <c r="B670" s="29" t="s">
        <v>22728</v>
      </c>
      <c r="C670" s="29" t="s">
        <v>22721</v>
      </c>
      <c r="D670" s="29" t="s">
        <v>22729</v>
      </c>
    </row>
    <row r="671" spans="1:14">
      <c r="A671" s="29" t="s">
        <v>1663</v>
      </c>
      <c r="B671" s="29" t="s">
        <v>22730</v>
      </c>
      <c r="C671" s="29" t="s">
        <v>22731</v>
      </c>
      <c r="D671" s="29" t="s">
        <v>22732</v>
      </c>
    </row>
    <row r="672" spans="1:14">
      <c r="A672" s="29" t="s">
        <v>1363</v>
      </c>
      <c r="B672" s="29" t="s">
        <v>22733</v>
      </c>
      <c r="C672" s="29" t="s">
        <v>22734</v>
      </c>
      <c r="D672" s="29" t="s">
        <v>22735</v>
      </c>
    </row>
    <row r="673" spans="1:13">
      <c r="A673" s="29" t="s">
        <v>4061</v>
      </c>
      <c r="B673" s="29" t="s">
        <v>22736</v>
      </c>
      <c r="C673" s="29" t="s">
        <v>22737</v>
      </c>
      <c r="D673" s="29" t="s">
        <v>22437</v>
      </c>
    </row>
    <row r="674" spans="1:13" ht="25.5">
      <c r="A674" s="29" t="s">
        <v>22738</v>
      </c>
      <c r="B674" s="29" t="s">
        <v>22739</v>
      </c>
      <c r="C674" s="29" t="s">
        <v>22740</v>
      </c>
      <c r="D674" s="29" t="s">
        <v>22741</v>
      </c>
      <c r="E674" s="34" t="s">
        <v>22742</v>
      </c>
      <c r="F674" s="29" t="s">
        <v>1128</v>
      </c>
    </row>
    <row r="675" spans="1:13">
      <c r="A675" s="29" t="s">
        <v>1503</v>
      </c>
      <c r="B675" s="29" t="s">
        <v>22743</v>
      </c>
      <c r="C675" s="29" t="s">
        <v>22740</v>
      </c>
      <c r="D675" s="29" t="s">
        <v>22744</v>
      </c>
    </row>
    <row r="676" spans="1:13" ht="38.25">
      <c r="A676" s="29" t="s">
        <v>22745</v>
      </c>
      <c r="B676" s="29" t="s">
        <v>22746</v>
      </c>
      <c r="C676" s="29" t="s">
        <v>22747</v>
      </c>
      <c r="D676" s="29" t="s">
        <v>22748</v>
      </c>
      <c r="E676" s="34" t="s">
        <v>22749</v>
      </c>
      <c r="F676" s="29" t="s">
        <v>22750</v>
      </c>
      <c r="G676" s="350">
        <v>782</v>
      </c>
      <c r="H676" s="349">
        <v>10600</v>
      </c>
      <c r="J676" s="243" t="s">
        <v>22751</v>
      </c>
      <c r="L676" s="245" t="s">
        <v>22752</v>
      </c>
    </row>
    <row r="677" spans="1:13">
      <c r="A677" s="29" t="s">
        <v>22753</v>
      </c>
      <c r="B677" s="29" t="s">
        <v>22754</v>
      </c>
      <c r="C677" s="29" t="s">
        <v>22747</v>
      </c>
      <c r="D677" s="29" t="s">
        <v>22755</v>
      </c>
      <c r="E677" s="34" t="s">
        <v>21740</v>
      </c>
      <c r="F677" s="29" t="s">
        <v>1374</v>
      </c>
    </row>
    <row r="678" spans="1:13">
      <c r="A678" s="29" t="s">
        <v>22756</v>
      </c>
      <c r="B678" s="29" t="s">
        <v>22757</v>
      </c>
      <c r="C678" s="29" t="s">
        <v>22758</v>
      </c>
      <c r="D678" s="29" t="s">
        <v>22759</v>
      </c>
      <c r="E678" s="34" t="s">
        <v>20754</v>
      </c>
      <c r="F678" s="29" t="s">
        <v>1257</v>
      </c>
    </row>
    <row r="679" spans="1:13">
      <c r="A679" s="29" t="s">
        <v>22760</v>
      </c>
      <c r="B679" s="29" t="s">
        <v>22761</v>
      </c>
      <c r="C679" s="29" t="s">
        <v>22762</v>
      </c>
      <c r="D679" s="29" t="s">
        <v>22763</v>
      </c>
      <c r="E679" s="34" t="s">
        <v>21740</v>
      </c>
      <c r="F679" s="29" t="s">
        <v>1374</v>
      </c>
    </row>
    <row r="680" spans="1:13">
      <c r="A680" s="29" t="s">
        <v>22764</v>
      </c>
      <c r="B680" s="29" t="s">
        <v>22765</v>
      </c>
      <c r="C680" s="29" t="s">
        <v>22766</v>
      </c>
      <c r="D680" s="29" t="s">
        <v>22767</v>
      </c>
      <c r="E680" s="34" t="s">
        <v>22768</v>
      </c>
      <c r="F680" s="29" t="s">
        <v>22769</v>
      </c>
      <c r="G680" s="350">
        <v>14372</v>
      </c>
      <c r="J680" s="29" t="s">
        <v>22770</v>
      </c>
      <c r="K680" s="278" t="s">
        <v>22771</v>
      </c>
      <c r="L680" s="36" t="s">
        <v>22772</v>
      </c>
    </row>
    <row r="681" spans="1:13">
      <c r="A681" s="29" t="s">
        <v>3227</v>
      </c>
      <c r="B681" s="29" t="s">
        <v>22773</v>
      </c>
      <c r="C681" s="29" t="s">
        <v>22766</v>
      </c>
      <c r="D681" s="29" t="s">
        <v>22774</v>
      </c>
    </row>
    <row r="682" spans="1:13">
      <c r="A682" s="29" t="s">
        <v>4022</v>
      </c>
      <c r="B682" s="29" t="s">
        <v>22775</v>
      </c>
      <c r="C682" s="29" t="s">
        <v>22776</v>
      </c>
      <c r="D682" s="29" t="s">
        <v>22777</v>
      </c>
    </row>
    <row r="683" spans="1:13">
      <c r="A683" s="29" t="s">
        <v>1273</v>
      </c>
      <c r="B683" s="29" t="s">
        <v>22778</v>
      </c>
      <c r="C683" s="29" t="s">
        <v>22779</v>
      </c>
      <c r="D683" s="29" t="s">
        <v>21129</v>
      </c>
    </row>
    <row r="684" spans="1:13" ht="89.25">
      <c r="A684" s="29" t="s">
        <v>2433</v>
      </c>
      <c r="B684" s="29" t="s">
        <v>22780</v>
      </c>
      <c r="C684" s="29" t="s">
        <v>22781</v>
      </c>
      <c r="D684" s="29" t="s">
        <v>22782</v>
      </c>
      <c r="E684" s="34" t="s">
        <v>22783</v>
      </c>
      <c r="F684" s="29" t="s">
        <v>20492</v>
      </c>
    </row>
    <row r="685" spans="1:13">
      <c r="A685" s="29" t="s">
        <v>1554</v>
      </c>
      <c r="B685" s="29" t="s">
        <v>22784</v>
      </c>
      <c r="C685" s="29" t="s">
        <v>22785</v>
      </c>
      <c r="D685" s="29" t="s">
        <v>20526</v>
      </c>
    </row>
    <row r="686" spans="1:13" ht="242.25">
      <c r="A686" s="29" t="s">
        <v>1611</v>
      </c>
      <c r="B686" s="29" t="s">
        <v>22786</v>
      </c>
      <c r="C686" s="29" t="s">
        <v>21273</v>
      </c>
      <c r="D686" s="29" t="s">
        <v>22551</v>
      </c>
      <c r="E686" s="34" t="s">
        <v>22787</v>
      </c>
      <c r="F686" s="29" t="s">
        <v>22788</v>
      </c>
      <c r="G686" s="350">
        <v>1950</v>
      </c>
      <c r="J686" s="243" t="s">
        <v>22789</v>
      </c>
      <c r="K686" s="243" t="s">
        <v>22790</v>
      </c>
      <c r="L686" s="245" t="s">
        <v>22791</v>
      </c>
      <c r="M686" s="243" t="s">
        <v>22792</v>
      </c>
    </row>
    <row r="687" spans="1:13" ht="318.75">
      <c r="A687" s="29" t="s">
        <v>22793</v>
      </c>
      <c r="B687" s="29" t="s">
        <v>22794</v>
      </c>
      <c r="C687" s="29" t="s">
        <v>21273</v>
      </c>
      <c r="D687" s="29" t="s">
        <v>22425</v>
      </c>
      <c r="E687" s="34" t="s">
        <v>22795</v>
      </c>
      <c r="F687" s="29" t="s">
        <v>22796</v>
      </c>
      <c r="G687" s="350" t="s">
        <v>22797</v>
      </c>
      <c r="J687" s="243"/>
      <c r="K687" s="243" t="s">
        <v>22798</v>
      </c>
      <c r="L687" s="245" t="s">
        <v>22799</v>
      </c>
      <c r="M687" s="243" t="s">
        <v>22800</v>
      </c>
    </row>
    <row r="688" spans="1:13">
      <c r="A688" s="29" t="s">
        <v>2375</v>
      </c>
      <c r="B688" s="29" t="s">
        <v>22801</v>
      </c>
      <c r="C688" s="29" t="s">
        <v>21273</v>
      </c>
      <c r="D688" s="29" t="s">
        <v>22802</v>
      </c>
      <c r="E688" s="34" t="s">
        <v>1107</v>
      </c>
      <c r="F688" s="29" t="s">
        <v>1178</v>
      </c>
    </row>
    <row r="689" spans="1:1022">
      <c r="A689" s="29" t="s">
        <v>2846</v>
      </c>
      <c r="B689" s="29" t="s">
        <v>24249</v>
      </c>
      <c r="C689" s="29" t="s">
        <v>24250</v>
      </c>
      <c r="D689" s="29" t="s">
        <v>24246</v>
      </c>
    </row>
    <row r="690" spans="1:1022" ht="25.5">
      <c r="A690" s="29" t="s">
        <v>22803</v>
      </c>
      <c r="B690" s="29" t="s">
        <v>22804</v>
      </c>
      <c r="C690" s="29" t="s">
        <v>22805</v>
      </c>
      <c r="D690" s="29" t="s">
        <v>22806</v>
      </c>
      <c r="E690" s="34" t="s">
        <v>22807</v>
      </c>
      <c r="F690" s="29" t="s">
        <v>22808</v>
      </c>
    </row>
    <row r="691" spans="1:1022" ht="25.5">
      <c r="A691" s="29" t="s">
        <v>22809</v>
      </c>
      <c r="B691" s="29" t="s">
        <v>22810</v>
      </c>
      <c r="C691" s="29" t="s">
        <v>22805</v>
      </c>
      <c r="D691" s="29" t="s">
        <v>22811</v>
      </c>
      <c r="E691" s="34" t="s">
        <v>22812</v>
      </c>
      <c r="F691" s="29" t="s">
        <v>20617</v>
      </c>
    </row>
    <row r="692" spans="1:1022">
      <c r="A692" s="29" t="s">
        <v>22813</v>
      </c>
      <c r="B692" s="29" t="s">
        <v>22814</v>
      </c>
      <c r="C692" s="29" t="s">
        <v>22805</v>
      </c>
      <c r="D692" s="29" t="s">
        <v>22815</v>
      </c>
      <c r="E692" s="34" t="s">
        <v>22816</v>
      </c>
      <c r="F692" s="29" t="s">
        <v>20617</v>
      </c>
    </row>
    <row r="693" spans="1:1022" ht="25.5">
      <c r="A693" s="29" t="s">
        <v>3920</v>
      </c>
      <c r="B693" s="29" t="s">
        <v>22817</v>
      </c>
      <c r="C693" s="29" t="s">
        <v>22818</v>
      </c>
      <c r="D693" s="29" t="s">
        <v>22819</v>
      </c>
      <c r="E693" s="34" t="s">
        <v>22820</v>
      </c>
      <c r="F693" s="29" t="s">
        <v>1483</v>
      </c>
      <c r="G693" s="350" t="s">
        <v>22821</v>
      </c>
      <c r="H693" s="349" t="s">
        <v>22822</v>
      </c>
    </row>
    <row r="694" spans="1:1022">
      <c r="A694" s="29" t="s">
        <v>22823</v>
      </c>
      <c r="B694" s="29" t="s">
        <v>22824</v>
      </c>
      <c r="C694" s="29" t="s">
        <v>22825</v>
      </c>
      <c r="D694" s="29" t="s">
        <v>21671</v>
      </c>
    </row>
    <row r="695" spans="1:1022">
      <c r="A695" s="29" t="s">
        <v>1717</v>
      </c>
      <c r="B695" s="29" t="s">
        <v>22826</v>
      </c>
      <c r="C695" s="29" t="s">
        <v>22827</v>
      </c>
      <c r="D695" s="29" t="s">
        <v>22828</v>
      </c>
    </row>
    <row r="696" spans="1:1022" ht="25.5">
      <c r="A696" s="29" t="s">
        <v>22829</v>
      </c>
      <c r="B696" s="29" t="s">
        <v>22830</v>
      </c>
      <c r="C696" s="29" t="s">
        <v>22827</v>
      </c>
      <c r="D696" s="29" t="s">
        <v>22831</v>
      </c>
      <c r="E696" s="352" t="s">
        <v>22832</v>
      </c>
      <c r="F696" s="36" t="s">
        <v>2006</v>
      </c>
      <c r="J696" s="243" t="s">
        <v>22833</v>
      </c>
      <c r="K696" s="243" t="s">
        <v>22834</v>
      </c>
      <c r="L696" s="245" t="s">
        <v>22835</v>
      </c>
    </row>
    <row r="697" spans="1:1022">
      <c r="A697" s="29" t="s">
        <v>22836</v>
      </c>
      <c r="B697" s="29" t="s">
        <v>22837</v>
      </c>
      <c r="C697" s="29" t="s">
        <v>22838</v>
      </c>
      <c r="D697" s="29" t="s">
        <v>22839</v>
      </c>
    </row>
    <row r="698" spans="1:1022">
      <c r="A698" s="29" t="s">
        <v>22994</v>
      </c>
      <c r="B698" s="29" t="s">
        <v>24272</v>
      </c>
      <c r="C698" s="29" t="s">
        <v>20817</v>
      </c>
      <c r="D698" s="29" t="s">
        <v>21432</v>
      </c>
    </row>
    <row r="699" spans="1:1022">
      <c r="A699" s="29" t="s">
        <v>24316</v>
      </c>
      <c r="B699" s="29" t="s">
        <v>24261</v>
      </c>
      <c r="C699" s="29" t="s">
        <v>22841</v>
      </c>
      <c r="D699" s="29" t="s">
        <v>24258</v>
      </c>
    </row>
    <row r="700" spans="1:1022">
      <c r="A700" s="29" t="s">
        <v>3277</v>
      </c>
      <c r="B700" s="29" t="s">
        <v>22840</v>
      </c>
      <c r="C700" s="29" t="s">
        <v>22841</v>
      </c>
      <c r="D700" s="29" t="s">
        <v>22842</v>
      </c>
    </row>
    <row r="701" spans="1:1022">
      <c r="A701" s="29" t="s">
        <v>22843</v>
      </c>
      <c r="B701" s="29" t="s">
        <v>22844</v>
      </c>
      <c r="C701" s="29" t="s">
        <v>22844</v>
      </c>
      <c r="D701" s="29" t="s">
        <v>22845</v>
      </c>
    </row>
    <row r="702" spans="1:1022">
      <c r="A702" s="29" t="s">
        <v>22846</v>
      </c>
      <c r="B702" s="29" t="s">
        <v>22847</v>
      </c>
      <c r="C702" s="29" t="s">
        <v>22841</v>
      </c>
      <c r="D702" s="29" t="s">
        <v>3097</v>
      </c>
      <c r="E702" s="352" t="s">
        <v>22848</v>
      </c>
      <c r="F702" s="36" t="s">
        <v>22849</v>
      </c>
      <c r="N702" s="243" t="s">
        <v>22850</v>
      </c>
    </row>
    <row r="703" spans="1:1022">
      <c r="A703" s="29" t="s">
        <v>23000</v>
      </c>
      <c r="B703" s="29" t="s">
        <v>23001</v>
      </c>
      <c r="C703" s="29" t="s">
        <v>24277</v>
      </c>
      <c r="D703" s="29" t="s">
        <v>24278</v>
      </c>
    </row>
    <row r="704" spans="1:1022" s="311" customFormat="1" ht="63.75">
      <c r="A704" s="29" t="s">
        <v>1212</v>
      </c>
      <c r="B704" s="29" t="s">
        <v>22851</v>
      </c>
      <c r="C704" s="29" t="s">
        <v>22841</v>
      </c>
      <c r="D704" s="29" t="s">
        <v>22852</v>
      </c>
      <c r="E704" s="352" t="s">
        <v>22853</v>
      </c>
      <c r="F704" s="241" t="s">
        <v>22854</v>
      </c>
      <c r="G704" s="350">
        <v>15250</v>
      </c>
      <c r="H704" s="349"/>
      <c r="I704" s="29"/>
      <c r="J704" s="29" t="s">
        <v>22855</v>
      </c>
      <c r="K704" t="s">
        <v>22856</v>
      </c>
      <c r="L704" s="247" t="s">
        <v>22857</v>
      </c>
      <c r="M704" s="29"/>
      <c r="N704" s="29"/>
      <c r="O704" s="29"/>
      <c r="P704" s="308"/>
      <c r="Q704" s="308"/>
      <c r="R704" s="308"/>
      <c r="S704" s="308"/>
      <c r="T704" s="308"/>
      <c r="U704" s="308"/>
      <c r="V704" s="308"/>
      <c r="W704" s="308"/>
      <c r="X704" s="308"/>
      <c r="Y704" s="308"/>
      <c r="Z704" s="308"/>
      <c r="AA704" s="308"/>
      <c r="AB704" s="308"/>
      <c r="AC704" s="308"/>
      <c r="AD704" s="308"/>
      <c r="AE704" s="308"/>
      <c r="AF704" s="308"/>
      <c r="AG704" s="308"/>
      <c r="AH704" s="308"/>
      <c r="AI704" s="308"/>
      <c r="AJ704" s="308"/>
      <c r="AK704" s="308"/>
      <c r="AL704" s="308"/>
      <c r="AM704" s="308"/>
      <c r="AN704" s="308"/>
      <c r="AO704" s="308"/>
      <c r="AP704" s="308"/>
      <c r="AQ704" s="308"/>
      <c r="AR704" s="308"/>
      <c r="AS704" s="308"/>
      <c r="AT704" s="308"/>
      <c r="AU704" s="308"/>
      <c r="AV704" s="308"/>
      <c r="AW704" s="308"/>
      <c r="AX704" s="308"/>
      <c r="AY704" s="308"/>
      <c r="AZ704" s="308"/>
      <c r="BA704" s="308"/>
      <c r="BB704" s="308"/>
      <c r="BC704" s="308"/>
      <c r="BD704" s="308"/>
      <c r="BE704" s="308"/>
      <c r="BF704" s="308"/>
      <c r="BG704" s="308"/>
      <c r="BH704" s="308"/>
      <c r="BI704" s="308"/>
      <c r="BJ704" s="308"/>
      <c r="BK704" s="308"/>
      <c r="BL704" s="308"/>
      <c r="BM704" s="308"/>
      <c r="BN704" s="308"/>
      <c r="BO704" s="308"/>
      <c r="BP704" s="308"/>
      <c r="BQ704" s="308"/>
      <c r="BR704" s="308"/>
      <c r="BS704" s="308"/>
      <c r="BT704" s="308"/>
      <c r="BU704" s="308"/>
      <c r="BV704" s="308"/>
      <c r="BW704" s="308"/>
      <c r="BX704" s="308"/>
      <c r="BY704" s="308"/>
      <c r="BZ704" s="308"/>
      <c r="CA704" s="308"/>
      <c r="CB704" s="308"/>
      <c r="CC704" s="308"/>
      <c r="CD704" s="308"/>
      <c r="CE704" s="308"/>
      <c r="CF704" s="308"/>
      <c r="CG704" s="308"/>
      <c r="CH704" s="308"/>
      <c r="CI704" s="308"/>
      <c r="CJ704" s="308"/>
      <c r="CK704" s="308"/>
      <c r="CL704" s="308"/>
      <c r="CM704" s="308"/>
      <c r="CN704" s="308"/>
      <c r="CO704" s="308"/>
      <c r="CP704" s="308"/>
      <c r="CQ704" s="308"/>
      <c r="CR704" s="308"/>
      <c r="CS704" s="308"/>
      <c r="CT704" s="308"/>
      <c r="CU704" s="308"/>
      <c r="CV704" s="308"/>
      <c r="CW704" s="308"/>
      <c r="CX704" s="308"/>
      <c r="CY704" s="308"/>
      <c r="CZ704" s="308"/>
      <c r="DA704" s="308"/>
      <c r="DB704" s="308"/>
      <c r="DC704" s="308"/>
      <c r="DD704" s="308"/>
      <c r="DE704" s="308"/>
      <c r="DF704" s="308"/>
      <c r="DG704" s="308"/>
      <c r="DH704" s="308"/>
      <c r="DI704" s="308"/>
      <c r="DJ704" s="308"/>
      <c r="DK704" s="308"/>
      <c r="DL704" s="308"/>
      <c r="DM704" s="308"/>
      <c r="DN704" s="308"/>
      <c r="DO704" s="308"/>
      <c r="DP704" s="308"/>
      <c r="DQ704" s="308"/>
      <c r="DR704" s="308"/>
      <c r="DS704" s="308"/>
      <c r="DT704" s="308"/>
      <c r="DU704" s="308"/>
      <c r="DV704" s="308"/>
      <c r="DW704" s="308"/>
      <c r="DX704" s="308"/>
      <c r="DY704" s="308"/>
      <c r="DZ704" s="308"/>
      <c r="EA704" s="308"/>
      <c r="EB704" s="308"/>
      <c r="EC704" s="308"/>
      <c r="ED704" s="308"/>
      <c r="EE704" s="308"/>
      <c r="EF704" s="308"/>
      <c r="EG704" s="308"/>
      <c r="EH704" s="308"/>
      <c r="EI704" s="308"/>
      <c r="EJ704" s="308"/>
      <c r="EK704" s="308"/>
      <c r="EL704" s="308"/>
      <c r="EM704" s="308"/>
      <c r="EN704" s="308"/>
      <c r="EO704" s="308"/>
      <c r="EP704" s="308"/>
      <c r="EQ704" s="308"/>
      <c r="ER704" s="308"/>
      <c r="ES704" s="308"/>
      <c r="ET704" s="308"/>
      <c r="EU704" s="308"/>
      <c r="EV704" s="308"/>
      <c r="EW704" s="308"/>
      <c r="EX704" s="308"/>
      <c r="EY704" s="308"/>
      <c r="EZ704" s="308"/>
      <c r="FA704" s="308"/>
      <c r="FB704" s="308"/>
      <c r="FC704" s="308"/>
      <c r="FD704" s="308"/>
      <c r="FE704" s="308"/>
      <c r="FF704" s="308"/>
      <c r="FG704" s="308"/>
      <c r="FH704" s="308"/>
      <c r="FI704" s="308"/>
      <c r="FJ704" s="308"/>
      <c r="FK704" s="308"/>
      <c r="FL704" s="308"/>
      <c r="FM704" s="308"/>
      <c r="FN704" s="308"/>
      <c r="FO704" s="308"/>
      <c r="FP704" s="308"/>
      <c r="FQ704" s="308"/>
      <c r="FR704" s="308"/>
      <c r="FS704" s="308"/>
      <c r="FT704" s="308"/>
      <c r="FU704" s="308"/>
      <c r="FV704" s="308"/>
      <c r="FW704" s="308"/>
      <c r="FX704" s="308"/>
      <c r="FY704" s="308"/>
      <c r="FZ704" s="308"/>
      <c r="GA704" s="308"/>
      <c r="GB704" s="308"/>
      <c r="GC704" s="308"/>
      <c r="GD704" s="308"/>
      <c r="GE704" s="308"/>
      <c r="GF704" s="308"/>
      <c r="GG704" s="308"/>
      <c r="GH704" s="308"/>
      <c r="GI704" s="308"/>
      <c r="GJ704" s="308"/>
      <c r="GK704" s="308"/>
      <c r="GL704" s="308"/>
      <c r="GM704" s="308"/>
      <c r="GN704" s="308"/>
      <c r="GO704" s="308"/>
      <c r="GP704" s="308"/>
      <c r="GQ704" s="308"/>
      <c r="GR704" s="308"/>
      <c r="GS704" s="308"/>
      <c r="GT704" s="308"/>
      <c r="GU704" s="308"/>
      <c r="GV704" s="308"/>
      <c r="GW704" s="308"/>
      <c r="GX704" s="308"/>
      <c r="GY704" s="308"/>
      <c r="GZ704" s="308"/>
      <c r="HA704" s="308"/>
      <c r="HB704" s="308"/>
      <c r="HC704" s="308"/>
      <c r="HD704" s="308"/>
      <c r="HE704" s="308"/>
      <c r="HF704" s="308"/>
      <c r="HG704" s="308"/>
      <c r="HH704" s="308"/>
      <c r="HI704" s="308"/>
      <c r="HJ704" s="308"/>
      <c r="HK704" s="308"/>
      <c r="HL704" s="308"/>
      <c r="HM704" s="308"/>
      <c r="HN704" s="308"/>
      <c r="HO704" s="308"/>
      <c r="HP704" s="308"/>
      <c r="HQ704" s="308"/>
      <c r="HR704" s="308"/>
      <c r="HS704" s="308"/>
      <c r="HT704" s="308"/>
      <c r="HU704" s="308"/>
      <c r="HV704" s="308"/>
      <c r="HW704" s="308"/>
      <c r="HX704" s="308"/>
      <c r="HY704" s="308"/>
      <c r="HZ704" s="308"/>
      <c r="IA704" s="308"/>
      <c r="IB704" s="308"/>
      <c r="IC704" s="308"/>
      <c r="ID704" s="308"/>
      <c r="IE704" s="308"/>
      <c r="IF704" s="308"/>
      <c r="IG704" s="308"/>
      <c r="IH704" s="308"/>
      <c r="II704" s="308"/>
      <c r="IJ704" s="308"/>
      <c r="IK704" s="308"/>
      <c r="IL704" s="308"/>
      <c r="IM704" s="308"/>
      <c r="IN704" s="308"/>
      <c r="IO704" s="308"/>
      <c r="IP704" s="308"/>
      <c r="IQ704" s="308"/>
      <c r="IR704" s="308"/>
      <c r="IS704" s="308"/>
      <c r="IT704" s="308"/>
      <c r="IU704" s="308"/>
      <c r="IV704" s="308"/>
      <c r="IW704" s="308"/>
      <c r="IX704" s="308"/>
      <c r="IY704" s="308"/>
      <c r="IZ704" s="308"/>
      <c r="JA704" s="308"/>
      <c r="JB704" s="308"/>
      <c r="JC704" s="308"/>
      <c r="JD704" s="308"/>
      <c r="JE704" s="308"/>
      <c r="JF704" s="308"/>
      <c r="JG704" s="308"/>
      <c r="JH704" s="308"/>
      <c r="JI704" s="308"/>
      <c r="JJ704" s="308"/>
      <c r="JK704" s="308"/>
      <c r="JL704" s="308"/>
      <c r="JM704" s="308"/>
      <c r="JN704" s="308"/>
      <c r="JO704" s="308"/>
      <c r="JP704" s="308"/>
      <c r="JQ704" s="308"/>
      <c r="JR704" s="308"/>
      <c r="JS704" s="308"/>
      <c r="JT704" s="308"/>
      <c r="JU704" s="308"/>
      <c r="JV704" s="308"/>
      <c r="JW704" s="308"/>
      <c r="JX704" s="308"/>
      <c r="JY704" s="308"/>
      <c r="JZ704" s="308"/>
      <c r="KA704" s="308"/>
      <c r="KB704" s="308"/>
      <c r="KC704" s="308"/>
      <c r="KD704" s="308"/>
      <c r="KE704" s="308"/>
      <c r="KF704" s="308"/>
      <c r="KG704" s="308"/>
      <c r="KH704" s="308"/>
      <c r="KI704" s="308"/>
      <c r="KJ704" s="308"/>
      <c r="KK704" s="308"/>
      <c r="KL704" s="308"/>
      <c r="KM704" s="308"/>
      <c r="KN704" s="308"/>
      <c r="KO704" s="308"/>
      <c r="KP704" s="308"/>
      <c r="KQ704" s="308"/>
      <c r="KR704" s="308"/>
      <c r="KS704" s="308"/>
      <c r="KT704" s="308"/>
      <c r="KU704" s="308"/>
      <c r="KV704" s="308"/>
      <c r="KW704" s="308"/>
      <c r="KX704" s="308"/>
      <c r="KY704" s="308"/>
      <c r="KZ704" s="308"/>
      <c r="LA704" s="308"/>
      <c r="LB704" s="308"/>
      <c r="LC704" s="308"/>
      <c r="LD704" s="308"/>
      <c r="LE704" s="308"/>
      <c r="LF704" s="308"/>
      <c r="LG704" s="308"/>
      <c r="LH704" s="308"/>
      <c r="LI704" s="308"/>
      <c r="LJ704" s="308"/>
      <c r="LK704" s="308"/>
      <c r="LL704" s="308"/>
      <c r="LM704" s="308"/>
      <c r="LN704" s="308"/>
      <c r="LO704" s="308"/>
      <c r="LP704" s="308"/>
      <c r="LQ704" s="308"/>
      <c r="LR704" s="308"/>
      <c r="LS704" s="308"/>
      <c r="LT704" s="308"/>
      <c r="LU704" s="308"/>
      <c r="LV704" s="308"/>
      <c r="LW704" s="308"/>
      <c r="LX704" s="308"/>
      <c r="LY704" s="308"/>
      <c r="LZ704" s="308"/>
      <c r="MA704" s="308"/>
      <c r="MB704" s="308"/>
      <c r="MC704" s="308"/>
      <c r="MD704" s="308"/>
      <c r="ME704" s="308"/>
      <c r="MF704" s="308"/>
      <c r="MG704" s="308"/>
      <c r="MH704" s="308"/>
      <c r="MI704" s="308"/>
      <c r="MJ704" s="308"/>
      <c r="MK704" s="308"/>
      <c r="ML704" s="308"/>
      <c r="MM704" s="308"/>
      <c r="MN704" s="308"/>
      <c r="MO704" s="308"/>
      <c r="MP704" s="308"/>
      <c r="MQ704" s="308"/>
      <c r="MR704" s="308"/>
      <c r="MS704" s="308"/>
      <c r="MT704" s="308"/>
      <c r="MU704" s="308"/>
      <c r="MV704" s="308"/>
      <c r="MW704" s="308"/>
      <c r="MX704" s="308"/>
      <c r="MY704" s="308"/>
      <c r="MZ704" s="308"/>
      <c r="NA704" s="308"/>
      <c r="NB704" s="308"/>
      <c r="NC704" s="308"/>
      <c r="ND704" s="308"/>
      <c r="NE704" s="308"/>
      <c r="NF704" s="308"/>
      <c r="NG704" s="308"/>
      <c r="NH704" s="308"/>
      <c r="NI704" s="308"/>
      <c r="NJ704" s="308"/>
      <c r="NK704" s="308"/>
      <c r="NL704" s="308"/>
      <c r="NM704" s="308"/>
      <c r="NN704" s="308"/>
      <c r="NO704" s="308"/>
      <c r="NP704" s="308"/>
      <c r="NQ704" s="308"/>
      <c r="NR704" s="308"/>
      <c r="NS704" s="308"/>
      <c r="NT704" s="308"/>
      <c r="NU704" s="308"/>
      <c r="NV704" s="308"/>
      <c r="NW704" s="308"/>
      <c r="NX704" s="308"/>
      <c r="NY704" s="308"/>
      <c r="NZ704" s="308"/>
      <c r="OA704" s="308"/>
      <c r="OB704" s="308"/>
      <c r="OC704" s="308"/>
      <c r="OD704" s="308"/>
      <c r="OE704" s="308"/>
      <c r="OF704" s="308"/>
      <c r="OG704" s="308"/>
      <c r="OH704" s="308"/>
      <c r="OI704" s="308"/>
      <c r="OJ704" s="308"/>
      <c r="OK704" s="308"/>
      <c r="OL704" s="308"/>
      <c r="OM704" s="308"/>
      <c r="ON704" s="308"/>
      <c r="OO704" s="308"/>
      <c r="OP704" s="308"/>
      <c r="OQ704" s="308"/>
      <c r="OR704" s="308"/>
      <c r="OS704" s="308"/>
      <c r="OT704" s="308"/>
      <c r="OU704" s="308"/>
      <c r="OV704" s="308"/>
      <c r="OW704" s="308"/>
      <c r="OX704" s="308"/>
      <c r="OY704" s="308"/>
      <c r="OZ704" s="308"/>
      <c r="PA704" s="308"/>
      <c r="PB704" s="308"/>
      <c r="PC704" s="308"/>
      <c r="PD704" s="308"/>
      <c r="PE704" s="308"/>
      <c r="PF704" s="308"/>
      <c r="PG704" s="308"/>
      <c r="PH704" s="308"/>
      <c r="PI704" s="308"/>
      <c r="PJ704" s="308"/>
      <c r="PK704" s="308"/>
      <c r="PL704" s="308"/>
      <c r="PM704" s="308"/>
      <c r="PN704" s="308"/>
      <c r="PO704" s="308"/>
      <c r="PP704" s="308"/>
      <c r="PQ704" s="308"/>
      <c r="PR704" s="308"/>
      <c r="PS704" s="308"/>
      <c r="PT704" s="308"/>
      <c r="PU704" s="308"/>
      <c r="PV704" s="308"/>
      <c r="PW704" s="308"/>
      <c r="PX704" s="308"/>
      <c r="PY704" s="308"/>
      <c r="PZ704" s="308"/>
      <c r="QA704" s="308"/>
      <c r="QB704" s="308"/>
      <c r="QC704" s="308"/>
      <c r="QD704" s="308"/>
      <c r="QE704" s="308"/>
      <c r="QF704" s="308"/>
      <c r="QG704" s="308"/>
      <c r="QH704" s="308"/>
      <c r="QI704" s="308"/>
      <c r="QJ704" s="308"/>
      <c r="QK704" s="308"/>
      <c r="QL704" s="308"/>
      <c r="QM704" s="308"/>
      <c r="QN704" s="308"/>
      <c r="QO704" s="308"/>
      <c r="QP704" s="308"/>
      <c r="QQ704" s="308"/>
      <c r="QR704" s="308"/>
      <c r="QS704" s="308"/>
      <c r="QT704" s="308"/>
      <c r="QU704" s="308"/>
      <c r="QV704" s="308"/>
      <c r="QW704" s="308"/>
      <c r="QX704" s="308"/>
      <c r="QY704" s="308"/>
      <c r="QZ704" s="308"/>
      <c r="RA704" s="308"/>
      <c r="RB704" s="308"/>
      <c r="RC704" s="308"/>
      <c r="RD704" s="308"/>
      <c r="RE704" s="308"/>
      <c r="RF704" s="308"/>
      <c r="RG704" s="308"/>
      <c r="RH704" s="308"/>
      <c r="RI704" s="308"/>
      <c r="RJ704" s="308"/>
      <c r="RK704" s="308"/>
      <c r="RL704" s="308"/>
      <c r="RM704" s="308"/>
      <c r="RN704" s="308"/>
      <c r="RO704" s="308"/>
      <c r="RP704" s="308"/>
      <c r="RQ704" s="308"/>
      <c r="RR704" s="308"/>
      <c r="RS704" s="308"/>
      <c r="RT704" s="308"/>
      <c r="RU704" s="308"/>
      <c r="RV704" s="308"/>
      <c r="RW704" s="308"/>
      <c r="RX704" s="308"/>
      <c r="RY704" s="308"/>
      <c r="RZ704" s="308"/>
      <c r="SA704" s="308"/>
      <c r="SB704" s="308"/>
      <c r="SC704" s="308"/>
      <c r="SD704" s="308"/>
      <c r="SE704" s="308"/>
      <c r="SF704" s="308"/>
      <c r="SG704" s="308"/>
      <c r="SH704" s="308"/>
      <c r="SI704" s="308"/>
      <c r="SJ704" s="308"/>
      <c r="SK704" s="308"/>
      <c r="SL704" s="308"/>
      <c r="SM704" s="308"/>
      <c r="SN704" s="308"/>
      <c r="SO704" s="308"/>
      <c r="SP704" s="308"/>
      <c r="SQ704" s="308"/>
      <c r="SR704" s="308"/>
      <c r="SS704" s="308"/>
      <c r="ST704" s="308"/>
      <c r="SU704" s="308"/>
      <c r="SV704" s="308"/>
      <c r="SW704" s="308"/>
      <c r="SX704" s="308"/>
      <c r="SY704" s="308"/>
      <c r="SZ704" s="308"/>
      <c r="TA704" s="308"/>
      <c r="TB704" s="308"/>
      <c r="TC704" s="308"/>
      <c r="TD704" s="308"/>
      <c r="TE704" s="308"/>
      <c r="TF704" s="308"/>
      <c r="TG704" s="308"/>
      <c r="TH704" s="308"/>
      <c r="TI704" s="308"/>
      <c r="TJ704" s="308"/>
      <c r="TK704" s="308"/>
      <c r="TL704" s="308"/>
      <c r="TM704" s="308"/>
      <c r="TN704" s="308"/>
      <c r="TO704" s="308"/>
      <c r="TP704" s="308"/>
      <c r="TQ704" s="308"/>
      <c r="TR704" s="308"/>
      <c r="TS704" s="308"/>
      <c r="TT704" s="308"/>
      <c r="TU704" s="308"/>
      <c r="TV704" s="308"/>
      <c r="TW704" s="308"/>
      <c r="TX704" s="308"/>
      <c r="TY704" s="308"/>
      <c r="TZ704" s="308"/>
      <c r="UA704" s="308"/>
      <c r="UB704" s="308"/>
      <c r="UC704" s="308"/>
      <c r="UD704" s="308"/>
      <c r="UE704" s="308"/>
      <c r="UF704" s="308"/>
      <c r="UG704" s="308"/>
      <c r="UH704" s="308"/>
      <c r="UI704" s="308"/>
      <c r="UJ704" s="308"/>
      <c r="UK704" s="308"/>
      <c r="UL704" s="308"/>
      <c r="UM704" s="308"/>
      <c r="UN704" s="308"/>
      <c r="UO704" s="308"/>
      <c r="UP704" s="308"/>
      <c r="UQ704" s="308"/>
      <c r="UR704" s="308"/>
      <c r="US704" s="308"/>
      <c r="UT704" s="308"/>
      <c r="UU704" s="308"/>
      <c r="UV704" s="308"/>
      <c r="UW704" s="308"/>
      <c r="UX704" s="308"/>
      <c r="UY704" s="308"/>
      <c r="UZ704" s="308"/>
      <c r="VA704" s="308"/>
      <c r="VB704" s="308"/>
      <c r="VC704" s="308"/>
      <c r="VD704" s="308"/>
      <c r="VE704" s="308"/>
      <c r="VF704" s="308"/>
      <c r="VG704" s="308"/>
      <c r="VH704" s="308"/>
      <c r="VI704" s="308"/>
      <c r="VJ704" s="308"/>
      <c r="VK704" s="308"/>
      <c r="VL704" s="308"/>
      <c r="VM704" s="308"/>
      <c r="VN704" s="308"/>
      <c r="VO704" s="308"/>
      <c r="VP704" s="308"/>
      <c r="VQ704" s="308"/>
      <c r="VR704" s="308"/>
      <c r="VS704" s="308"/>
      <c r="VT704" s="308"/>
      <c r="VU704" s="308"/>
      <c r="VV704" s="308"/>
      <c r="VW704" s="308"/>
      <c r="VX704" s="308"/>
      <c r="VY704" s="308"/>
      <c r="VZ704" s="308"/>
      <c r="WA704" s="308"/>
      <c r="WB704" s="308"/>
      <c r="WC704" s="308"/>
      <c r="WD704" s="308"/>
      <c r="WE704" s="308"/>
      <c r="WF704" s="308"/>
      <c r="WG704" s="308"/>
      <c r="WH704" s="308"/>
      <c r="WI704" s="308"/>
      <c r="WJ704" s="308"/>
      <c r="WK704" s="308"/>
      <c r="WL704" s="308"/>
      <c r="WM704" s="308"/>
      <c r="WN704" s="308"/>
      <c r="WO704" s="308"/>
      <c r="WP704" s="308"/>
      <c r="WQ704" s="308"/>
      <c r="WR704" s="308"/>
      <c r="WS704" s="308"/>
      <c r="WT704" s="308"/>
      <c r="WU704" s="308"/>
      <c r="WV704" s="308"/>
      <c r="WW704" s="308"/>
      <c r="WX704" s="308"/>
      <c r="WY704" s="308"/>
      <c r="WZ704" s="308"/>
      <c r="XA704" s="308"/>
      <c r="XB704" s="308"/>
      <c r="XC704" s="308"/>
      <c r="XD704" s="308"/>
      <c r="XE704" s="308"/>
      <c r="XF704" s="308"/>
      <c r="XG704" s="308"/>
      <c r="XH704" s="308"/>
      <c r="XI704" s="308"/>
      <c r="XJ704" s="308"/>
      <c r="XK704" s="308"/>
      <c r="XL704" s="308"/>
      <c r="XM704" s="308"/>
      <c r="XN704" s="308"/>
      <c r="XO704" s="308"/>
      <c r="XP704" s="308"/>
      <c r="XQ704" s="308"/>
      <c r="XR704" s="308"/>
      <c r="XS704" s="308"/>
      <c r="XT704" s="308"/>
      <c r="XU704" s="308"/>
      <c r="XV704" s="308"/>
      <c r="XW704" s="308"/>
      <c r="XX704" s="308"/>
      <c r="XY704" s="308"/>
      <c r="XZ704" s="308"/>
      <c r="YA704" s="308"/>
      <c r="YB704" s="308"/>
      <c r="YC704" s="308"/>
      <c r="YD704" s="308"/>
      <c r="YE704" s="308"/>
      <c r="YF704" s="308"/>
      <c r="YG704" s="308"/>
      <c r="YH704" s="308"/>
      <c r="YI704" s="308"/>
      <c r="YJ704" s="308"/>
      <c r="YK704" s="308"/>
      <c r="YL704" s="308"/>
      <c r="YM704" s="308"/>
      <c r="YN704" s="308"/>
      <c r="YO704" s="308"/>
      <c r="YP704" s="308"/>
      <c r="YQ704" s="308"/>
      <c r="YR704" s="308"/>
      <c r="YS704" s="308"/>
      <c r="YT704" s="308"/>
      <c r="YU704" s="308"/>
      <c r="YV704" s="308"/>
      <c r="YW704" s="308"/>
      <c r="YX704" s="308"/>
      <c r="YY704" s="308"/>
      <c r="YZ704" s="308"/>
      <c r="ZA704" s="308"/>
      <c r="ZB704" s="308"/>
      <c r="ZC704" s="308"/>
      <c r="ZD704" s="308"/>
      <c r="ZE704" s="308"/>
      <c r="ZF704" s="308"/>
      <c r="ZG704" s="308"/>
      <c r="ZH704" s="308"/>
      <c r="ZI704" s="308"/>
      <c r="ZJ704" s="308"/>
      <c r="ZK704" s="308"/>
      <c r="ZL704" s="308"/>
      <c r="ZM704" s="308"/>
      <c r="ZN704" s="308"/>
      <c r="ZO704" s="308"/>
      <c r="ZP704" s="308"/>
      <c r="ZQ704" s="308"/>
      <c r="ZR704" s="308"/>
      <c r="ZS704" s="308"/>
      <c r="ZT704" s="308"/>
      <c r="ZU704" s="308"/>
      <c r="ZV704" s="308"/>
      <c r="ZW704" s="308"/>
      <c r="ZX704" s="308"/>
      <c r="ZY704" s="308"/>
      <c r="ZZ704" s="308"/>
      <c r="AAA704" s="308"/>
      <c r="AAB704" s="308"/>
      <c r="AAC704" s="308"/>
      <c r="AAD704" s="308"/>
      <c r="AAE704" s="308"/>
      <c r="AAF704" s="308"/>
      <c r="AAG704" s="308"/>
      <c r="AAH704" s="308"/>
      <c r="AAI704" s="308"/>
      <c r="AAJ704" s="308"/>
      <c r="AAK704" s="308"/>
      <c r="AAL704" s="308"/>
      <c r="AAM704" s="308"/>
      <c r="AAN704" s="308"/>
      <c r="AAO704" s="308"/>
      <c r="AAP704" s="308"/>
      <c r="AAQ704" s="308"/>
      <c r="AAR704" s="308"/>
      <c r="AAS704" s="308"/>
      <c r="AAT704" s="308"/>
      <c r="AAU704" s="308"/>
      <c r="AAV704" s="308"/>
      <c r="AAW704" s="308"/>
      <c r="AAX704" s="308"/>
      <c r="AAY704" s="308"/>
      <c r="AAZ704" s="308"/>
      <c r="ABA704" s="308"/>
      <c r="ABB704" s="308"/>
      <c r="ABC704" s="308"/>
      <c r="ABD704" s="308"/>
      <c r="ABE704" s="308"/>
      <c r="ABF704" s="308"/>
      <c r="ABG704" s="308"/>
      <c r="ABH704" s="308"/>
      <c r="ABI704" s="308"/>
      <c r="ABJ704" s="308"/>
      <c r="ABK704" s="308"/>
      <c r="ABL704" s="308"/>
      <c r="ABM704" s="308"/>
      <c r="ABN704" s="308"/>
      <c r="ABO704" s="308"/>
      <c r="ABP704" s="308"/>
      <c r="ABQ704" s="308"/>
      <c r="ABR704" s="308"/>
      <c r="ABS704" s="308"/>
      <c r="ABT704" s="308"/>
      <c r="ABU704" s="308"/>
      <c r="ABV704" s="308"/>
      <c r="ABW704" s="308"/>
      <c r="ABX704" s="308"/>
      <c r="ABY704" s="308"/>
      <c r="ABZ704" s="308"/>
      <c r="ACA704" s="308"/>
      <c r="ACB704" s="308"/>
      <c r="ACC704" s="308"/>
      <c r="ACD704" s="308"/>
      <c r="ACE704" s="308"/>
      <c r="ACF704" s="308"/>
      <c r="ACG704" s="308"/>
      <c r="ACH704" s="308"/>
      <c r="ACI704" s="308"/>
      <c r="ACJ704" s="308"/>
      <c r="ACK704" s="308"/>
      <c r="ACL704" s="308"/>
      <c r="ACM704" s="308"/>
      <c r="ACN704" s="308"/>
      <c r="ACO704" s="308"/>
      <c r="ACP704" s="308"/>
      <c r="ACQ704" s="308"/>
      <c r="ACR704" s="308"/>
      <c r="ACS704" s="308"/>
      <c r="ACT704" s="308"/>
      <c r="ACU704" s="308"/>
      <c r="ACV704" s="308"/>
      <c r="ACW704" s="308"/>
      <c r="ACX704" s="308"/>
      <c r="ACY704" s="308"/>
      <c r="ACZ704" s="308"/>
      <c r="ADA704" s="308"/>
      <c r="ADB704" s="308"/>
      <c r="ADC704" s="308"/>
      <c r="ADD704" s="308"/>
      <c r="ADE704" s="308"/>
      <c r="ADF704" s="308"/>
      <c r="ADG704" s="308"/>
      <c r="ADH704" s="308"/>
      <c r="ADI704" s="308"/>
      <c r="ADJ704" s="308"/>
      <c r="ADK704" s="308"/>
      <c r="ADL704" s="308"/>
      <c r="ADM704" s="308"/>
      <c r="ADN704" s="308"/>
      <c r="ADO704" s="308"/>
      <c r="ADP704" s="308"/>
      <c r="ADQ704" s="308"/>
      <c r="ADR704" s="308"/>
      <c r="ADS704" s="308"/>
      <c r="ADT704" s="308"/>
      <c r="ADU704" s="308"/>
      <c r="ADV704" s="308"/>
      <c r="ADW704" s="308"/>
      <c r="ADX704" s="308"/>
      <c r="ADY704" s="308"/>
      <c r="ADZ704" s="308"/>
      <c r="AEA704" s="308"/>
      <c r="AEB704" s="308"/>
      <c r="AEC704" s="308"/>
      <c r="AED704" s="308"/>
      <c r="AEE704" s="308"/>
      <c r="AEF704" s="308"/>
      <c r="AEG704" s="308"/>
      <c r="AEH704" s="308"/>
      <c r="AEI704" s="308"/>
      <c r="AEJ704" s="308"/>
      <c r="AEK704" s="308"/>
      <c r="AEL704" s="308"/>
      <c r="AEM704" s="308"/>
      <c r="AEN704" s="308"/>
      <c r="AEO704" s="308"/>
      <c r="AEP704" s="308"/>
      <c r="AEQ704" s="308"/>
      <c r="AER704" s="308"/>
      <c r="AES704" s="308"/>
      <c r="AET704" s="308"/>
      <c r="AEU704" s="308"/>
      <c r="AEV704" s="308"/>
      <c r="AEW704" s="308"/>
      <c r="AEX704" s="308"/>
      <c r="AEY704" s="308"/>
      <c r="AEZ704" s="308"/>
      <c r="AFA704" s="308"/>
      <c r="AFB704" s="308"/>
      <c r="AFC704" s="308"/>
      <c r="AFD704" s="308"/>
      <c r="AFE704" s="308"/>
      <c r="AFF704" s="308"/>
      <c r="AFG704" s="308"/>
      <c r="AFH704" s="308"/>
      <c r="AFI704" s="308"/>
      <c r="AFJ704" s="308"/>
      <c r="AFK704" s="308"/>
      <c r="AFL704" s="308"/>
      <c r="AFM704" s="308"/>
      <c r="AFN704" s="308"/>
      <c r="AFO704" s="308"/>
      <c r="AFP704" s="308"/>
      <c r="AFQ704" s="308"/>
      <c r="AFR704" s="308"/>
      <c r="AFS704" s="308"/>
      <c r="AFT704" s="308"/>
      <c r="AFU704" s="308"/>
      <c r="AFV704" s="308"/>
      <c r="AFW704" s="308"/>
      <c r="AFX704" s="308"/>
      <c r="AFY704" s="308"/>
      <c r="AFZ704" s="308"/>
      <c r="AGA704" s="308"/>
      <c r="AGB704" s="308"/>
      <c r="AGC704" s="308"/>
      <c r="AGD704" s="308"/>
      <c r="AGE704" s="308"/>
      <c r="AGF704" s="308"/>
      <c r="AGG704" s="308"/>
      <c r="AGH704" s="308"/>
      <c r="AGI704" s="308"/>
      <c r="AGJ704" s="308"/>
      <c r="AGK704" s="308"/>
      <c r="AGL704" s="308"/>
      <c r="AGM704" s="308"/>
      <c r="AGN704" s="308"/>
      <c r="AGO704" s="308"/>
      <c r="AGP704" s="308"/>
      <c r="AGQ704" s="308"/>
      <c r="AGR704" s="308"/>
      <c r="AGS704" s="308"/>
      <c r="AGT704" s="308"/>
      <c r="AGU704" s="308"/>
      <c r="AGV704" s="308"/>
      <c r="AGW704" s="308"/>
      <c r="AGX704" s="308"/>
      <c r="AGY704" s="308"/>
      <c r="AGZ704" s="308"/>
      <c r="AHA704" s="308"/>
      <c r="AHB704" s="308"/>
      <c r="AHC704" s="308"/>
      <c r="AHD704" s="308"/>
      <c r="AHE704" s="308"/>
      <c r="AHF704" s="308"/>
      <c r="AHG704" s="308"/>
      <c r="AHH704" s="308"/>
      <c r="AHI704" s="308"/>
      <c r="AHJ704" s="308"/>
      <c r="AHK704" s="308"/>
      <c r="AHL704" s="308"/>
      <c r="AHM704" s="308"/>
      <c r="AHN704" s="308"/>
      <c r="AHO704" s="308"/>
      <c r="AHP704" s="308"/>
      <c r="AHQ704" s="308"/>
      <c r="AHR704" s="308"/>
      <c r="AHS704" s="308"/>
      <c r="AHT704" s="308"/>
      <c r="AHU704" s="308"/>
      <c r="AHV704" s="308"/>
      <c r="AHW704" s="308"/>
      <c r="AHX704" s="308"/>
      <c r="AHY704" s="308"/>
      <c r="AHZ704" s="308"/>
      <c r="AIA704" s="308"/>
      <c r="AIB704" s="308"/>
      <c r="AIC704" s="308"/>
      <c r="AID704" s="308"/>
      <c r="AIE704" s="308"/>
      <c r="AIF704" s="308"/>
      <c r="AIG704" s="308"/>
      <c r="AIH704" s="308"/>
      <c r="AII704" s="308"/>
      <c r="AIJ704" s="308"/>
      <c r="AIK704" s="308"/>
      <c r="AIL704" s="308"/>
      <c r="AIM704" s="308"/>
      <c r="AIN704" s="308"/>
      <c r="AIO704" s="308"/>
      <c r="AIP704" s="308"/>
      <c r="AIQ704" s="308"/>
      <c r="AIR704" s="308"/>
      <c r="AIS704" s="308"/>
      <c r="AIT704" s="308"/>
      <c r="AIU704" s="308"/>
      <c r="AIV704" s="308"/>
      <c r="AIW704" s="308"/>
      <c r="AIX704" s="308"/>
      <c r="AIY704" s="308"/>
      <c r="AIZ704" s="308"/>
      <c r="AJA704" s="308"/>
      <c r="AJB704" s="308"/>
      <c r="AJC704" s="308"/>
      <c r="AJD704" s="308"/>
      <c r="AJE704" s="308"/>
      <c r="AJF704" s="308"/>
      <c r="AJG704" s="308"/>
      <c r="AJH704" s="308"/>
      <c r="AJI704" s="308"/>
      <c r="AJJ704" s="308"/>
      <c r="AJK704" s="308"/>
      <c r="AJL704" s="308"/>
      <c r="AJM704" s="308"/>
      <c r="AJN704" s="308"/>
      <c r="AJO704" s="308"/>
      <c r="AJP704" s="308"/>
      <c r="AJQ704" s="308"/>
      <c r="AJR704" s="308"/>
      <c r="AJS704" s="308"/>
      <c r="AJT704" s="308"/>
      <c r="AJU704" s="308"/>
      <c r="AJV704" s="308"/>
      <c r="AJW704" s="308"/>
      <c r="AJX704" s="308"/>
      <c r="AJY704" s="308"/>
      <c r="AJZ704" s="308"/>
      <c r="AKA704" s="308"/>
      <c r="AKB704" s="308"/>
      <c r="AKC704" s="308"/>
      <c r="AKD704" s="308"/>
      <c r="AKE704" s="308"/>
      <c r="AKF704" s="308"/>
      <c r="AKG704" s="308"/>
      <c r="AKH704" s="308"/>
      <c r="AKI704" s="308"/>
      <c r="AKJ704" s="308"/>
      <c r="AKK704" s="308"/>
      <c r="AKL704" s="308"/>
      <c r="AKM704" s="308"/>
      <c r="AKN704" s="308"/>
      <c r="AKO704" s="308"/>
      <c r="AKP704" s="308"/>
      <c r="AKQ704" s="308"/>
      <c r="AKR704" s="308"/>
      <c r="AKS704" s="308"/>
      <c r="AKT704" s="308"/>
      <c r="AKU704" s="308"/>
      <c r="AKV704" s="308"/>
      <c r="AKW704" s="308"/>
      <c r="AKX704" s="308"/>
      <c r="AKY704" s="308"/>
      <c r="AKZ704" s="308"/>
      <c r="ALA704" s="308"/>
      <c r="ALB704" s="308"/>
      <c r="ALC704" s="308"/>
      <c r="ALD704" s="308"/>
      <c r="ALE704" s="308"/>
      <c r="ALF704" s="308"/>
      <c r="ALG704" s="308"/>
      <c r="ALH704" s="308"/>
      <c r="ALI704" s="308"/>
      <c r="ALJ704" s="308"/>
      <c r="ALK704" s="308"/>
      <c r="ALL704" s="308"/>
      <c r="ALM704" s="308"/>
      <c r="ALN704" s="308"/>
      <c r="ALO704" s="308"/>
      <c r="ALP704" s="308"/>
      <c r="ALQ704" s="308"/>
      <c r="ALR704" s="308"/>
      <c r="ALS704" s="308"/>
      <c r="ALT704" s="308"/>
      <c r="ALU704" s="308"/>
      <c r="ALV704" s="308"/>
      <c r="ALW704" s="308"/>
      <c r="ALX704" s="308"/>
      <c r="ALY704" s="308"/>
      <c r="ALZ704" s="308"/>
      <c r="AMA704" s="308"/>
      <c r="AMB704" s="308"/>
      <c r="AMC704" s="308"/>
      <c r="AMD704" s="308"/>
      <c r="AME704" s="308"/>
      <c r="AMF704" s="308"/>
      <c r="AMG704" s="308"/>
      <c r="AMH704" s="308"/>
    </row>
    <row r="705" spans="1:13">
      <c r="A705" s="29" t="s">
        <v>1516</v>
      </c>
      <c r="B705" s="29" t="s">
        <v>22858</v>
      </c>
      <c r="C705" s="29" t="s">
        <v>22859</v>
      </c>
      <c r="D705" s="29" t="s">
        <v>22860</v>
      </c>
    </row>
    <row r="706" spans="1:13">
      <c r="A706" s="29" t="s">
        <v>3705</v>
      </c>
      <c r="B706" s="29" t="s">
        <v>22861</v>
      </c>
      <c r="C706" s="29" t="s">
        <v>22862</v>
      </c>
      <c r="D706" s="29" t="s">
        <v>22863</v>
      </c>
      <c r="E706" s="352" t="s">
        <v>20754</v>
      </c>
      <c r="F706" s="241" t="s">
        <v>1178</v>
      </c>
      <c r="K706"/>
      <c r="L706" s="247"/>
    </row>
    <row r="707" spans="1:13">
      <c r="A707" s="29" t="s">
        <v>18069</v>
      </c>
      <c r="B707" s="29" t="s">
        <v>22864</v>
      </c>
      <c r="C707" s="29" t="s">
        <v>21289</v>
      </c>
      <c r="D707" s="29" t="s">
        <v>22865</v>
      </c>
      <c r="E707" s="352" t="s">
        <v>22866</v>
      </c>
      <c r="F707" s="241" t="s">
        <v>22867</v>
      </c>
      <c r="K707"/>
      <c r="L707" s="247"/>
    </row>
    <row r="708" spans="1:13" ht="38.25">
      <c r="A708" s="29" t="s">
        <v>22868</v>
      </c>
      <c r="B708" s="29" t="s">
        <v>22869</v>
      </c>
      <c r="C708" s="29" t="s">
        <v>22870</v>
      </c>
      <c r="D708" s="29" t="s">
        <v>625</v>
      </c>
      <c r="E708" s="34" t="s">
        <v>22871</v>
      </c>
      <c r="F708" s="29" t="s">
        <v>22872</v>
      </c>
      <c r="G708" s="350" t="s">
        <v>22873</v>
      </c>
      <c r="H708" s="349">
        <v>14643</v>
      </c>
      <c r="J708" s="243" t="s">
        <v>22874</v>
      </c>
      <c r="K708" s="243" t="s">
        <v>22875</v>
      </c>
      <c r="L708" s="245" t="s">
        <v>22876</v>
      </c>
    </row>
    <row r="709" spans="1:13">
      <c r="A709" s="29" t="s">
        <v>22877</v>
      </c>
      <c r="B709" s="29" t="s">
        <v>22878</v>
      </c>
      <c r="C709" s="29" t="s">
        <v>22879</v>
      </c>
      <c r="D709" s="29" t="s">
        <v>22880</v>
      </c>
    </row>
    <row r="710" spans="1:13">
      <c r="A710" s="29" t="s">
        <v>2414</v>
      </c>
      <c r="B710" s="29" t="s">
        <v>22881</v>
      </c>
      <c r="C710" s="29" t="s">
        <v>22882</v>
      </c>
      <c r="D710" s="29" t="s">
        <v>22883</v>
      </c>
    </row>
    <row r="711" spans="1:13">
      <c r="A711" s="29" t="s">
        <v>22884</v>
      </c>
      <c r="B711" s="29" t="s">
        <v>22885</v>
      </c>
      <c r="C711" s="29" t="s">
        <v>22886</v>
      </c>
      <c r="D711" s="29" t="s">
        <v>22887</v>
      </c>
    </row>
    <row r="712" spans="1:13">
      <c r="A712" s="29" t="s">
        <v>1565</v>
      </c>
      <c r="B712" s="29" t="s">
        <v>22888</v>
      </c>
      <c r="C712" s="29" t="s">
        <v>22889</v>
      </c>
      <c r="D712" s="29" t="s">
        <v>22890</v>
      </c>
      <c r="E712" s="34" t="s">
        <v>22891</v>
      </c>
      <c r="F712" s="29" t="s">
        <v>20810</v>
      </c>
    </row>
    <row r="713" spans="1:13">
      <c r="A713" s="29" t="s">
        <v>22892</v>
      </c>
      <c r="B713" s="29" t="s">
        <v>22893</v>
      </c>
      <c r="C713" s="29" t="s">
        <v>22894</v>
      </c>
      <c r="D713" s="29" t="s">
        <v>22895</v>
      </c>
      <c r="E713" s="34" t="s">
        <v>22896</v>
      </c>
      <c r="F713" s="29" t="s">
        <v>1374</v>
      </c>
    </row>
    <row r="714" spans="1:13" ht="25.5">
      <c r="A714" s="29" t="s">
        <v>22897</v>
      </c>
      <c r="B714" s="29" t="s">
        <v>22898</v>
      </c>
      <c r="C714" s="29" t="s">
        <v>22899</v>
      </c>
      <c r="D714" s="29" t="s">
        <v>22900</v>
      </c>
      <c r="E714" s="34" t="s">
        <v>22901</v>
      </c>
      <c r="F714" s="29" t="s">
        <v>21126</v>
      </c>
    </row>
    <row r="715" spans="1:13">
      <c r="A715" s="29" t="s">
        <v>22902</v>
      </c>
      <c r="B715" s="29" t="s">
        <v>22903</v>
      </c>
      <c r="D715" s="29" t="s">
        <v>22904</v>
      </c>
      <c r="E715" s="34" t="s">
        <v>22905</v>
      </c>
      <c r="F715" s="29" t="s">
        <v>21126</v>
      </c>
    </row>
    <row r="716" spans="1:13">
      <c r="A716" s="29" t="s">
        <v>24418</v>
      </c>
      <c r="B716" s="29" t="s">
        <v>24419</v>
      </c>
      <c r="C716" s="29" t="s">
        <v>24420</v>
      </c>
      <c r="D716" s="29" t="s">
        <v>22456</v>
      </c>
    </row>
    <row r="717" spans="1:13">
      <c r="A717" s="29" t="s">
        <v>2702</v>
      </c>
      <c r="B717" s="29" t="s">
        <v>24422</v>
      </c>
      <c r="C717" s="29" t="s">
        <v>24423</v>
      </c>
      <c r="D717" s="29" t="s">
        <v>22697</v>
      </c>
    </row>
    <row r="718" spans="1:13">
      <c r="A718" s="29" t="s">
        <v>24918</v>
      </c>
      <c r="B718" s="29" t="s">
        <v>24919</v>
      </c>
      <c r="C718" s="29" t="s">
        <v>20621</v>
      </c>
      <c r="D718" s="29" t="s">
        <v>24920</v>
      </c>
      <c r="M718" s="29" t="s">
        <v>24921</v>
      </c>
    </row>
    <row r="719" spans="1:13">
      <c r="A719" s="29" t="s">
        <v>24939</v>
      </c>
      <c r="B719" s="29" t="s">
        <v>24940</v>
      </c>
      <c r="C719" s="29" t="s">
        <v>20672</v>
      </c>
      <c r="D719" s="29" t="s">
        <v>24941</v>
      </c>
    </row>
    <row r="720" spans="1:13">
      <c r="A720" s="29" t="s">
        <v>24943</v>
      </c>
    </row>
    <row r="721" spans="1:2">
      <c r="A721" s="29" t="s">
        <v>24995</v>
      </c>
    </row>
    <row r="722" spans="1:2">
      <c r="A722" s="29" t="s">
        <v>25003</v>
      </c>
    </row>
    <row r="723" spans="1:2">
      <c r="A723" s="29" t="s">
        <v>25623</v>
      </c>
    </row>
    <row r="724" spans="1:2">
      <c r="A724" s="29" t="s">
        <v>25854</v>
      </c>
      <c r="B724" s="29" t="s">
        <v>25855</v>
      </c>
    </row>
    <row r="725" spans="1:2">
      <c r="A725" s="29" t="s">
        <v>26795</v>
      </c>
    </row>
    <row r="726" spans="1:2">
      <c r="A726" s="29" t="s">
        <v>26805</v>
      </c>
    </row>
    <row r="727" spans="1:2">
      <c r="A727" s="29" t="s">
        <v>26806</v>
      </c>
    </row>
    <row r="728" spans="1:2">
      <c r="A728" s="29" t="s">
        <v>26807</v>
      </c>
      <c r="B728" s="29" t="s">
        <v>26808</v>
      </c>
    </row>
    <row r="729" spans="1:2">
      <c r="A729" s="29" t="s">
        <v>22983</v>
      </c>
    </row>
    <row r="730" spans="1:2">
      <c r="A730" s="29" t="s">
        <v>26809</v>
      </c>
    </row>
    <row r="731" spans="1:2">
      <c r="A731" s="29" t="s">
        <v>26811</v>
      </c>
    </row>
    <row r="732" spans="1:2">
      <c r="A732" s="29" t="s">
        <v>26812</v>
      </c>
    </row>
    <row r="733" spans="1:2">
      <c r="A733" s="29" t="s">
        <v>26813</v>
      </c>
    </row>
    <row r="734" spans="1:2">
      <c r="A734" s="29" t="s">
        <v>26814</v>
      </c>
    </row>
    <row r="735" spans="1:2">
      <c r="A735" s="29" t="s">
        <v>23007</v>
      </c>
    </row>
    <row r="736" spans="1:2">
      <c r="A736" s="29" t="s">
        <v>26816</v>
      </c>
    </row>
    <row r="737" spans="1:2">
      <c r="A737" s="29" t="s">
        <v>28082</v>
      </c>
    </row>
    <row r="738" spans="1:2">
      <c r="A738" s="29" t="s">
        <v>28111</v>
      </c>
      <c r="B738" s="29" t="s">
        <v>28112</v>
      </c>
    </row>
    <row r="739" spans="1:2">
      <c r="A739" s="29" t="s">
        <v>28142</v>
      </c>
      <c r="B739" s="29" t="s">
        <v>28143</v>
      </c>
    </row>
    <row r="740" spans="1:2">
      <c r="A740" s="29" t="s">
        <v>28148</v>
      </c>
    </row>
    <row r="741" spans="1:2">
      <c r="A741" s="29" t="s">
        <v>28149</v>
      </c>
    </row>
    <row r="742" spans="1:2">
      <c r="A742" s="29" t="s">
        <v>28152</v>
      </c>
    </row>
    <row r="743" spans="1:2">
      <c r="A743" s="29" t="s">
        <v>28153</v>
      </c>
    </row>
    <row r="744" spans="1:2">
      <c r="A744" s="29" t="s">
        <v>28154</v>
      </c>
      <c r="B744" s="29" t="s">
        <v>28155</v>
      </c>
    </row>
    <row r="745" spans="1:2">
      <c r="A745" s="29" t="s">
        <v>28198</v>
      </c>
    </row>
    <row r="746" spans="1:2">
      <c r="A746" s="29" t="s">
        <v>28232</v>
      </c>
      <c r="B746" s="29" t="s">
        <v>28233</v>
      </c>
    </row>
    <row r="65347" ht="12.75" customHeight="1"/>
    <row r="65348" ht="12.75" customHeight="1"/>
    <row r="65349" ht="12.75" customHeight="1"/>
    <row r="65350" ht="12.75" customHeight="1"/>
    <row r="1048391" ht="12.75" customHeight="1"/>
    <row r="1048392" ht="12.75" customHeight="1"/>
    <row r="1048393" ht="12.75" customHeight="1"/>
    <row r="1048394" ht="12.75" customHeight="1"/>
    <row r="1048395" ht="12.75" customHeight="1"/>
    <row r="1048396" ht="12.75" customHeight="1"/>
    <row r="1048397" ht="12.75" customHeight="1"/>
    <row r="1048398" ht="12.75" customHeight="1"/>
    <row r="1048399" ht="12.75" customHeight="1"/>
    <row r="1048400" ht="12.75" customHeight="1"/>
    <row r="1048401" ht="12.75" customHeight="1"/>
    <row r="1048402" ht="12.75" customHeight="1"/>
    <row r="1048403" ht="12.75" customHeight="1"/>
    <row r="1048404" ht="12.75" customHeight="1"/>
    <row r="1048405" ht="12.75" customHeight="1"/>
    <row r="1048406" ht="12.75" customHeight="1"/>
    <row r="1048407" ht="12.75" customHeight="1"/>
    <row r="1048408" ht="12.75" customHeight="1"/>
    <row r="1048409" ht="12.75" customHeight="1"/>
    <row r="1048410" ht="12.75" customHeight="1"/>
    <row r="1048411" ht="12.75" customHeight="1"/>
    <row r="1048412" ht="12.75" customHeight="1"/>
    <row r="1048413" ht="12.75" customHeight="1"/>
    <row r="1048414" ht="12.75" customHeight="1"/>
    <row r="1048415" ht="12.75" customHeight="1"/>
    <row r="1048416" ht="12.75" customHeight="1"/>
    <row r="1048417" ht="12.75" customHeight="1"/>
    <row r="1048418" ht="12.75" customHeight="1"/>
    <row r="1048419" ht="12.75" customHeight="1"/>
    <row r="1048420" ht="12.75" customHeight="1"/>
    <row r="1048421" ht="12.75" customHeight="1"/>
    <row r="1048422" ht="12.75" customHeight="1"/>
    <row r="1048423" ht="12.75" customHeight="1"/>
    <row r="1048424" ht="12.75" customHeight="1"/>
    <row r="1048425" ht="12.75" customHeight="1"/>
    <row r="1048426" ht="12.75" customHeight="1"/>
    <row r="1048427" ht="12.75" customHeight="1"/>
    <row r="1048428" ht="12.75" customHeight="1"/>
    <row r="1048429" ht="12.75" customHeight="1"/>
    <row r="1048430" ht="12.75" customHeight="1"/>
    <row r="1048431" ht="12.75" customHeight="1"/>
    <row r="1048432" ht="12.75" customHeight="1"/>
    <row r="1048433" ht="12.75" customHeight="1"/>
    <row r="1048434" ht="12.75" customHeight="1"/>
    <row r="1048435" ht="12.75" customHeight="1"/>
    <row r="1048436" ht="12.75" customHeight="1"/>
    <row r="1048437" ht="12.75" customHeight="1"/>
    <row r="1048438" ht="12.75" customHeight="1"/>
    <row r="1048439" ht="12.75" customHeight="1"/>
    <row r="1048440" ht="12.75" customHeight="1"/>
    <row r="1048441" ht="12.75" customHeight="1"/>
    <row r="1048442" ht="12.75" customHeight="1"/>
    <row r="1048443" ht="12.75" customHeight="1"/>
    <row r="1048444" ht="12.75" customHeight="1"/>
    <row r="1048445" ht="12.75" customHeight="1"/>
    <row r="1048446" ht="12.75" customHeight="1"/>
    <row r="1048447" ht="12.75" customHeight="1"/>
    <row r="1048448" ht="12.75" customHeight="1"/>
    <row r="1048449" ht="12.75" customHeight="1"/>
    <row r="1048450" ht="12.75" customHeight="1"/>
  </sheetData>
  <sortState xmlns:xlrd2="http://schemas.microsoft.com/office/spreadsheetml/2017/richdata2" ref="A5:O715">
    <sortCondition ref="A5:A715"/>
  </sortState>
  <mergeCells count="3">
    <mergeCell ref="E1:F1"/>
    <mergeCell ref="G1:I1"/>
    <mergeCell ref="J1:O1"/>
  </mergeCells>
  <hyperlinks>
    <hyperlink ref="J343" r:id="rId1" xr:uid="{D0EBCCFB-9168-4A4A-8ED1-D85A987A120D}"/>
    <hyperlink ref="K562" r:id="rId2" xr:uid="{98CB1552-3779-4D0B-A4E4-051E06326115}"/>
    <hyperlink ref="J562" r:id="rId3" xr:uid="{4574A583-44DF-4BE8-A9E7-1F5180618B25}"/>
    <hyperlink ref="L562" r:id="rId4" xr:uid="{E67F686C-00CB-4E96-AB28-DB06EFD4E0F3}"/>
    <hyperlink ref="J236" r:id="rId5" xr:uid="{27E6B8A1-78AE-4F30-A6EC-C57C9C720E04}"/>
    <hyperlink ref="L236" r:id="rId6" xr:uid="{5A8A08AF-8818-4B8F-8E48-DAB5067E1622}"/>
    <hyperlink ref="L639" r:id="rId7" xr:uid="{B79AB26E-7471-4791-BDAC-0BE36ED869E8}"/>
    <hyperlink ref="M564" r:id="rId8" xr:uid="{1987EE92-2557-42DE-991E-06DF4625F8B4}"/>
    <hyperlink ref="M115" r:id="rId9" xr:uid="{836A6118-A169-4F8B-A5D1-7207DDEA6E95}"/>
    <hyperlink ref="M167" r:id="rId10" xr:uid="{56A99A2D-F646-45EC-9F2D-C00F125BC06F}"/>
    <hyperlink ref="N71" r:id="rId11" xr:uid="{4D7F7034-5AF6-4D77-9DA5-216FF1A697DE}"/>
    <hyperlink ref="N263" r:id="rId12" xr:uid="{FCDAD9DB-A940-40AF-AABD-514692FB66E6}"/>
    <hyperlink ref="K263" r:id="rId13" xr:uid="{A36860E3-DDDE-4158-82CD-ED4EA2B5B948}"/>
    <hyperlink ref="J263" r:id="rId14" xr:uid="{A4024EF7-9A20-468F-B29D-AD73FB4CCA05}"/>
    <hyperlink ref="L263" r:id="rId15" xr:uid="{AB20B422-EB25-4FA0-A6FD-D24B8BDAA92C}"/>
    <hyperlink ref="F122" r:id="rId16" xr:uid="{DA262F8D-9B37-4651-8BFF-AD5A0694C626}"/>
    <hyperlink ref="F409" r:id="rId17" xr:uid="{EDA7F1B6-A7B0-4998-AAA2-99CBF247766C}"/>
    <hyperlink ref="L142" r:id="rId18" xr:uid="{5EE2F279-FEA0-42E0-855C-5B6E34F870BD}"/>
    <hyperlink ref="N668" r:id="rId19" xr:uid="{1FEBDCB7-CEFA-4C41-B23A-8A2D20FA943F}"/>
    <hyperlink ref="N702" r:id="rId20" xr:uid="{F2858933-C71F-46A7-9860-A292330CD010}"/>
    <hyperlink ref="N658" r:id="rId21" xr:uid="{899554F7-D1A6-4759-B6D1-38853143DCD9}"/>
    <hyperlink ref="J539" r:id="rId22" xr:uid="{A575ED69-E08F-49CD-8174-7C6BA94533DC}"/>
    <hyperlink ref="K539" r:id="rId23" xr:uid="{84A7C20F-B55B-47E5-A6AF-612D5E8F36E6}"/>
    <hyperlink ref="L539" r:id="rId24" xr:uid="{9264638A-6DC6-4F56-B9EB-30FBB54A5BE6}"/>
    <hyperlink ref="F116" r:id="rId25" xr:uid="{19C250D4-B665-4B85-B798-54CE447CCFBD}"/>
    <hyperlink ref="K116" r:id="rId26" xr:uid="{C22DAF5F-3BCB-4B8C-8955-C3B59A5CB5F2}"/>
    <hyperlink ref="J116" r:id="rId27" xr:uid="{0CCC7B51-5B66-4AE2-A856-59B3D2815AD1}"/>
    <hyperlink ref="L116" r:id="rId28" xr:uid="{D4320253-1B37-410B-91F9-A13E5565A8E3}"/>
    <hyperlink ref="J696" r:id="rId29" xr:uid="{883F775A-DD8B-4E64-B27A-2D281EA1DE43}"/>
    <hyperlink ref="K696" r:id="rId30" xr:uid="{F10B05A9-5E6B-43E8-A5E3-01A57FD04179}"/>
    <hyperlink ref="L696" r:id="rId31" xr:uid="{6D1B9612-F650-4387-9345-D3430E3150D4}"/>
    <hyperlink ref="J385" r:id="rId32" xr:uid="{36FC836A-6C2D-408D-BF27-B16E89DF4E1A}"/>
    <hyperlink ref="K385" r:id="rId33" xr:uid="{2484354B-8ACF-4602-A77A-BAF4390FF1CD}"/>
    <hyperlink ref="L385" r:id="rId34" xr:uid="{8167654B-C536-4F6A-892E-AF5900196AED}"/>
    <hyperlink ref="F514" r:id="rId35" xr:uid="{DC50EA42-20E9-433A-81B7-F433BA1911B9}"/>
    <hyperlink ref="M686" r:id="rId36" xr:uid="{C5AE154E-93A1-430B-91BC-2E6EADDAA2CA}"/>
    <hyperlink ref="J686" r:id="rId37" xr:uid="{2829288E-2FB8-482B-A51F-4096C601A8D2}"/>
    <hyperlink ref="K686" r:id="rId38" xr:uid="{F2720514-5F01-4660-B06D-EB23360AAF41}"/>
    <hyperlink ref="L686" r:id="rId39" xr:uid="{56F071B7-C1BC-46CD-863E-F8CEC6338FB0}"/>
    <hyperlink ref="L239" r:id="rId40" xr:uid="{27ED8338-1223-4192-9FF7-DABED2855AE8}"/>
    <hyperlink ref="K239" r:id="rId41" xr:uid="{C7A2B10F-3D4D-4D56-9B13-2CAE4926C798}"/>
    <hyperlink ref="K352" r:id="rId42" xr:uid="{D080A635-ABCF-4584-A429-AADACF2E6BD3}"/>
    <hyperlink ref="L183" r:id="rId43" xr:uid="{0E84553E-B71F-41F2-ADBB-E2F1431B0D3D}"/>
    <hyperlink ref="K183" r:id="rId44" xr:uid="{7497269E-D5B0-4F92-88D7-D83E99635344}"/>
    <hyperlink ref="L687" r:id="rId45" xr:uid="{A67E3FEB-EB83-4217-8AFD-F7F927DBE96A}"/>
    <hyperlink ref="K687" r:id="rId46" xr:uid="{5BE0B057-569E-4CE8-A889-2C2D7F90A351}"/>
    <hyperlink ref="J676" r:id="rId47" xr:uid="{24B0130F-430A-4579-B4EF-67F4C945FF9B}"/>
    <hyperlink ref="L676" r:id="rId48" xr:uid="{D55AB94A-593E-4CB6-A380-331EA98E44EE}"/>
    <hyperlink ref="F371" r:id="rId49" xr:uid="{A31C500F-E7B9-44B3-8D4D-D4E78B4A3772}"/>
    <hyperlink ref="K371" r:id="rId50" xr:uid="{EB67DE09-E7A9-4976-B238-20784B8C5242}"/>
    <hyperlink ref="L371" r:id="rId51" xr:uid="{F910261D-489D-4FB5-AA87-B142682CC2DD}"/>
    <hyperlink ref="K171" r:id="rId52" xr:uid="{8EC3C500-6665-41D7-8392-29D45A1D2B47}"/>
    <hyperlink ref="J171" r:id="rId53" xr:uid="{0B7380E8-F597-4278-AEB2-9CC362CCA7F1}"/>
    <hyperlink ref="L171" r:id="rId54" xr:uid="{BF860E1E-0EBC-4F4A-B85A-90BA8F8C7C3E}"/>
    <hyperlink ref="K370" r:id="rId55" xr:uid="{52BC6836-87E0-4597-996B-877B276DA5EE}"/>
    <hyperlink ref="J370" r:id="rId56" xr:uid="{D2448C8D-1FB9-47D6-B023-4FFEBA3E30D4}"/>
    <hyperlink ref="L370" r:id="rId57" xr:uid="{167237E3-A2D8-47D6-B431-33E49CA8D1E1}"/>
    <hyperlink ref="K190" r:id="rId58" xr:uid="{8C38E383-394D-4518-98D1-88E9A99694A9}"/>
    <hyperlink ref="L190" r:id="rId59" xr:uid="{A42727B0-DB2C-48BB-81F1-0E15FA783594}"/>
    <hyperlink ref="J85" r:id="rId60" xr:uid="{04232BD7-4901-4E75-AA4F-15369527A7E0}"/>
    <hyperlink ref="K78" r:id="rId61" xr:uid="{FA38FEA8-A63B-4BB6-9914-9DD4800E2ADC}"/>
    <hyperlink ref="J78" r:id="rId62" xr:uid="{59FDC002-052D-4974-B7E9-869DFFABD964}"/>
    <hyperlink ref="J708" r:id="rId63" xr:uid="{EB7B16D5-2831-47CD-BAB6-F60067BAC13C}"/>
    <hyperlink ref="K708" r:id="rId64" xr:uid="{F1477EDB-F7B1-44EB-894A-22C111996514}"/>
    <hyperlink ref="L708" r:id="rId65" xr:uid="{4989C72A-330C-408E-97B5-45488A0FD7E9}"/>
    <hyperlink ref="J632" r:id="rId66" xr:uid="{5571258D-6167-448B-B92B-9F7792496D64}"/>
    <hyperlink ref="K632" r:id="rId67" xr:uid="{4DA6387C-A484-4119-84E3-075A924D6153}"/>
    <hyperlink ref="J18" r:id="rId68" xr:uid="{6D49A147-01F4-427D-B90A-27129EFDFBB5}"/>
    <hyperlink ref="K507" r:id="rId69" xr:uid="{8F6A2FC6-F37B-4D5F-A1B3-3850D3934431}"/>
    <hyperlink ref="J67" r:id="rId70" xr:uid="{EED51BBD-7472-4B72-852F-B7DCCDB3386A}"/>
    <hyperlink ref="K67" r:id="rId71" xr:uid="{7C585617-9C7C-4AE3-B7C6-DE8C2A8B492B}"/>
    <hyperlink ref="J165" r:id="rId72" xr:uid="{DC88020C-82F3-46FD-AA9C-DD863AE07DE2}"/>
    <hyperlink ref="K165" r:id="rId73" xr:uid="{CE7CC4BB-786B-4E7B-9371-6E762D0E8B17}"/>
    <hyperlink ref="K79" r:id="rId74" xr:uid="{8141386B-E6DF-4268-96D4-7A2395B5F89A}"/>
    <hyperlink ref="L79" r:id="rId75" xr:uid="{59882765-894F-40C8-891F-300828C40898}"/>
    <hyperlink ref="M258" r:id="rId76" xr:uid="{0F6A37AA-4A2B-4AA1-82B1-32824B6A5046}"/>
    <hyperlink ref="K680" r:id="rId77" xr:uid="{49AFDB76-3CA6-45E1-BF1B-E63B06FB16AF}"/>
    <hyperlink ref="J584" r:id="rId78" xr:uid="{CB6AD51C-B295-461C-821E-9BE88B94FB6E}"/>
    <hyperlink ref="K584" r:id="rId79" tooltip="http://d-nb.info/gnd/124867286" xr:uid="{17B79C64-A8DE-424F-9D1B-9CADB8ADF5BA}"/>
    <hyperlink ref="K99" r:id="rId80" tooltip="http://d-nb.info/gnd/118634666" xr:uid="{D2E52465-EDF1-4EBA-B378-814F69B945EF}"/>
    <hyperlink ref="K354" r:id="rId81" tooltip="http://d-nb.info/gnd/112950809" xr:uid="{93AF819C-B4E1-4733-AE7C-A5A97341B6C1}"/>
    <hyperlink ref="J354" r:id="rId82" xr:uid="{259CF663-DAF4-4C9C-B2B2-2CA001F99BA0}"/>
    <hyperlink ref="L354" r:id="rId83" xr:uid="{3F0DD83C-8DAD-4D91-94D7-3341A8DCA5B9}"/>
    <hyperlink ref="K468" r:id="rId84" tooltip="http://d-nb.info/gnd/1062533240" xr:uid="{73DEB296-08EF-4EC2-9AAA-24573798FD82}"/>
    <hyperlink ref="J468" r:id="rId85" xr:uid="{3163BFCE-7923-48A0-89B0-79EEDD905D8B}"/>
    <hyperlink ref="L438" r:id="rId86" xr:uid="{86ABC7A1-D930-49DB-AB79-A2BF25E1398D}"/>
    <hyperlink ref="K438" r:id="rId87" xr:uid="{63A7ED35-BB68-4005-8FE2-90B060C4473B}"/>
    <hyperlink ref="L517" r:id="rId88" xr:uid="{4D5E801C-F8BD-49D3-8180-3B4DBBAAE600}"/>
    <hyperlink ref="K517" r:id="rId89" xr:uid="{DC829777-1F58-419A-9393-1CC4B120C0C2}"/>
    <hyperlink ref="J517" r:id="rId90" xr:uid="{DAFCDB20-D032-4130-BE8F-5F49F957C71B}"/>
    <hyperlink ref="L329" r:id="rId91" xr:uid="{BA17E1EE-18DE-4A32-9D86-C546D9656D8D}"/>
    <hyperlink ref="J329" r:id="rId92" xr:uid="{5C38C2A5-6796-445E-B639-498E84451285}"/>
    <hyperlink ref="L96" r:id="rId93" xr:uid="{00DA55C4-781F-434B-A34F-313FE18099A7}"/>
    <hyperlink ref="J96" r:id="rId94" xr:uid="{3D243ABF-12A6-44EC-891B-81F6DD79082C}"/>
    <hyperlink ref="F71" r:id="rId95" display="http://hahnke.de/p/bernd/lebenslauf.htm" xr:uid="{0ABB7BF6-1D85-458F-9376-DC41EC8F99F3}"/>
    <hyperlink ref="F68" r:id="rId96" xr:uid="{C01073EF-4095-49BC-9302-DC4ED6FFA801}"/>
    <hyperlink ref="F49" r:id="rId97" xr:uid="{9100CA91-32E4-4C84-818C-2909164DFABB}"/>
    <hyperlink ref="J51" r:id="rId98" xr:uid="{F28DB2C8-A460-43DF-B7E5-C5CA6A31CF7E}"/>
    <hyperlink ref="F142" r:id="rId99" display="https://de.wikipedia.org/wiki/Dietrich_Petzold" xr:uid="{B9DEECAD-3F93-4FAE-8881-350BCF2D24CA}"/>
    <hyperlink ref="L104" r:id="rId100" display="https://www.wikidata.org/wiki/Q21504184" xr:uid="{3BE5DD18-09F6-479E-AC75-0407AA3E8C41}"/>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101"/>
  <headerFooter>
    <oddHeader>&amp;C&amp;12&amp;A</oddHeader>
    <oddFooter>&amp;C&amp;12Page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tabColor rgb="FFFFFF00"/>
  </sheetPr>
  <dimension ref="A1:JA73"/>
  <sheetViews>
    <sheetView zoomScale="80" zoomScaleNormal="80" workbookViewId="0">
      <pane ySplit="3" topLeftCell="A50" activePane="bottomLeft" state="frozen"/>
      <selection pane="bottomLeft" activeCell="D73" sqref="D73"/>
    </sheetView>
  </sheetViews>
  <sheetFormatPr baseColWidth="10" defaultColWidth="8.875" defaultRowHeight="14.25"/>
  <cols>
    <col min="1" max="1" width="41.5" style="23" customWidth="1"/>
    <col min="2" max="2" width="23.375" style="23" customWidth="1"/>
    <col min="3" max="3" width="25" style="23" customWidth="1"/>
    <col min="4" max="4" width="27" style="23" customWidth="1"/>
    <col min="5" max="5" width="29.625" style="23" customWidth="1"/>
    <col min="6" max="10" width="33.375" style="23" customWidth="1"/>
    <col min="11" max="11" width="24.625" style="23" customWidth="1"/>
    <col min="12" max="13" width="46.375" style="29" customWidth="1"/>
    <col min="14" max="261" width="10.5" style="23" customWidth="1"/>
    <col min="262" max="1028" width="10.5" customWidth="1"/>
  </cols>
  <sheetData>
    <row r="1" spans="1:261" s="32" customFormat="1" ht="32.1" customHeight="1">
      <c r="A1" s="236" t="s">
        <v>23011</v>
      </c>
      <c r="B1" s="236" t="s">
        <v>23012</v>
      </c>
      <c r="C1" s="236" t="s">
        <v>23013</v>
      </c>
      <c r="D1" s="236" t="s">
        <v>1080</v>
      </c>
      <c r="E1" s="236" t="s">
        <v>23014</v>
      </c>
      <c r="F1" s="236" t="s">
        <v>23015</v>
      </c>
      <c r="G1" s="236" t="s">
        <v>23016</v>
      </c>
      <c r="H1" s="236" t="s">
        <v>23017</v>
      </c>
      <c r="I1" s="236" t="s">
        <v>23018</v>
      </c>
      <c r="J1" s="236" t="s">
        <v>23019</v>
      </c>
      <c r="K1" s="235" t="s">
        <v>20459</v>
      </c>
      <c r="L1" s="219" t="s">
        <v>23020</v>
      </c>
      <c r="M1" s="219" t="s">
        <v>23021</v>
      </c>
    </row>
    <row r="2" spans="1:261" s="32" customFormat="1" ht="24" customHeight="1">
      <c r="A2" s="234" t="s">
        <v>1118</v>
      </c>
      <c r="B2" s="80" t="s">
        <v>1119</v>
      </c>
      <c r="C2" s="80" t="s">
        <v>1119</v>
      </c>
      <c r="D2" s="80" t="s">
        <v>1119</v>
      </c>
      <c r="E2" s="80" t="s">
        <v>1119</v>
      </c>
      <c r="F2" s="79" t="s">
        <v>1120</v>
      </c>
      <c r="G2" s="79" t="s">
        <v>1120</v>
      </c>
      <c r="H2" s="47" t="s">
        <v>1120</v>
      </c>
      <c r="I2" s="47" t="s">
        <v>1120</v>
      </c>
      <c r="J2" s="47" t="s">
        <v>1120</v>
      </c>
      <c r="K2" s="221" t="s">
        <v>23022</v>
      </c>
      <c r="L2" s="221" t="s">
        <v>23022</v>
      </c>
      <c r="M2" s="221" t="s">
        <v>23022</v>
      </c>
    </row>
    <row r="3" spans="1:261" s="233" customFormat="1" ht="18.95" customHeight="1" thickBot="1">
      <c r="A3" s="230" t="s">
        <v>23023</v>
      </c>
      <c r="B3" s="230" t="s">
        <v>424</v>
      </c>
      <c r="C3" s="230"/>
      <c r="D3" s="230" t="s">
        <v>23024</v>
      </c>
      <c r="E3" s="230" t="s">
        <v>1483</v>
      </c>
      <c r="F3" s="230"/>
      <c r="G3" s="230"/>
      <c r="H3" s="230"/>
      <c r="I3" s="230"/>
      <c r="J3" s="230"/>
      <c r="K3" s="230"/>
      <c r="L3" s="231"/>
      <c r="M3" s="231"/>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32"/>
      <c r="BK3" s="232"/>
      <c r="BL3" s="232"/>
      <c r="BM3" s="232"/>
      <c r="BN3" s="232"/>
      <c r="BO3" s="232"/>
      <c r="BP3" s="232"/>
      <c r="BQ3" s="232"/>
      <c r="BR3" s="232"/>
      <c r="BS3" s="232"/>
      <c r="BT3" s="232"/>
      <c r="BU3" s="232"/>
      <c r="BV3" s="232"/>
      <c r="BW3" s="232"/>
      <c r="BX3" s="232"/>
      <c r="BY3" s="232"/>
      <c r="BZ3" s="232"/>
      <c r="CA3" s="232"/>
      <c r="CB3" s="232"/>
      <c r="CC3" s="232"/>
      <c r="CD3" s="232"/>
      <c r="CE3" s="232"/>
      <c r="CF3" s="232"/>
      <c r="CG3" s="232"/>
      <c r="CH3" s="232"/>
      <c r="CI3" s="232"/>
      <c r="CJ3" s="232"/>
      <c r="CK3" s="232"/>
      <c r="CL3" s="232"/>
      <c r="CM3" s="232"/>
      <c r="CN3" s="232"/>
      <c r="CO3" s="232"/>
      <c r="CP3" s="232"/>
      <c r="CQ3" s="232"/>
      <c r="CR3" s="232"/>
      <c r="CS3" s="232"/>
      <c r="CT3" s="232"/>
      <c r="CU3" s="232"/>
      <c r="CV3" s="232"/>
      <c r="CW3" s="232"/>
      <c r="CX3" s="232"/>
      <c r="CY3" s="232"/>
      <c r="CZ3" s="232"/>
      <c r="DA3" s="232"/>
      <c r="DB3" s="232"/>
      <c r="DC3" s="232"/>
      <c r="DD3" s="232"/>
      <c r="DE3" s="232"/>
      <c r="DF3" s="232"/>
      <c r="DG3" s="232"/>
      <c r="DH3" s="232"/>
      <c r="DI3" s="232"/>
      <c r="DJ3" s="232"/>
      <c r="DK3" s="232"/>
      <c r="DL3" s="232"/>
      <c r="DM3" s="232"/>
      <c r="DN3" s="232"/>
      <c r="DO3" s="232"/>
      <c r="DP3" s="232"/>
      <c r="DQ3" s="232"/>
      <c r="DR3" s="232"/>
      <c r="DS3" s="232"/>
      <c r="DT3" s="232"/>
      <c r="DU3" s="232"/>
      <c r="DV3" s="232"/>
      <c r="DW3" s="232"/>
      <c r="DX3" s="232"/>
      <c r="DY3" s="232"/>
      <c r="DZ3" s="232"/>
      <c r="EA3" s="232"/>
      <c r="EB3" s="232"/>
      <c r="EC3" s="232"/>
      <c r="ED3" s="232"/>
      <c r="EE3" s="232"/>
      <c r="EF3" s="232"/>
      <c r="EG3" s="232"/>
      <c r="EH3" s="232"/>
      <c r="EI3" s="232"/>
      <c r="EJ3" s="232"/>
      <c r="EK3" s="232"/>
      <c r="EL3" s="232"/>
      <c r="EM3" s="232"/>
      <c r="EN3" s="232"/>
      <c r="EO3" s="232"/>
      <c r="EP3" s="232"/>
      <c r="EQ3" s="232"/>
      <c r="ER3" s="232"/>
      <c r="ES3" s="232"/>
      <c r="ET3" s="232"/>
      <c r="EU3" s="232"/>
      <c r="EV3" s="232"/>
      <c r="EW3" s="232"/>
      <c r="EX3" s="232"/>
      <c r="EY3" s="232"/>
      <c r="EZ3" s="232"/>
      <c r="FA3" s="232"/>
      <c r="FB3" s="232"/>
      <c r="FC3" s="232"/>
      <c r="FD3" s="232"/>
      <c r="FE3" s="232"/>
      <c r="FF3" s="232"/>
      <c r="FG3" s="232"/>
      <c r="FH3" s="232"/>
      <c r="FI3" s="232"/>
      <c r="FJ3" s="232"/>
      <c r="FK3" s="232"/>
      <c r="FL3" s="232"/>
      <c r="FM3" s="232"/>
      <c r="FN3" s="232"/>
      <c r="FO3" s="232"/>
      <c r="FP3" s="232"/>
      <c r="FQ3" s="232"/>
      <c r="FR3" s="232"/>
      <c r="FS3" s="232"/>
      <c r="FT3" s="232"/>
      <c r="FU3" s="232"/>
      <c r="FV3" s="232"/>
      <c r="FW3" s="232"/>
      <c r="FX3" s="232"/>
      <c r="FY3" s="232"/>
      <c r="FZ3" s="232"/>
      <c r="GA3" s="232"/>
      <c r="GB3" s="232"/>
      <c r="GC3" s="232"/>
      <c r="GD3" s="232"/>
      <c r="GE3" s="232"/>
      <c r="GF3" s="232"/>
      <c r="GG3" s="232"/>
      <c r="GH3" s="232"/>
      <c r="GI3" s="232"/>
      <c r="GJ3" s="232"/>
      <c r="GK3" s="232"/>
      <c r="GL3" s="232"/>
      <c r="GM3" s="232"/>
      <c r="GN3" s="232"/>
      <c r="GO3" s="232"/>
      <c r="GP3" s="232"/>
      <c r="GQ3" s="232"/>
      <c r="GR3" s="232"/>
      <c r="GS3" s="232"/>
      <c r="GT3" s="232"/>
      <c r="GU3" s="232"/>
      <c r="GV3" s="232"/>
      <c r="GW3" s="232"/>
      <c r="GX3" s="232"/>
      <c r="GY3" s="232"/>
      <c r="GZ3" s="232"/>
      <c r="HA3" s="232"/>
      <c r="HB3" s="232"/>
      <c r="HC3" s="232"/>
      <c r="HD3" s="232"/>
      <c r="HE3" s="232"/>
      <c r="HF3" s="232"/>
      <c r="HG3" s="232"/>
      <c r="HH3" s="232"/>
      <c r="HI3" s="232"/>
      <c r="HJ3" s="232"/>
      <c r="HK3" s="232"/>
      <c r="HL3" s="232"/>
      <c r="HM3" s="232"/>
      <c r="HN3" s="232"/>
      <c r="HO3" s="232"/>
      <c r="HP3" s="232"/>
      <c r="HQ3" s="232"/>
      <c r="HR3" s="232"/>
      <c r="HS3" s="232"/>
      <c r="HT3" s="232"/>
      <c r="HU3" s="232"/>
      <c r="HV3" s="232"/>
      <c r="HW3" s="232"/>
      <c r="HX3" s="232"/>
      <c r="HY3" s="232"/>
      <c r="HZ3" s="232"/>
      <c r="IA3" s="232"/>
      <c r="IB3" s="232"/>
      <c r="IC3" s="232"/>
      <c r="ID3" s="232"/>
      <c r="IE3" s="232"/>
      <c r="IF3" s="232"/>
      <c r="IG3" s="232"/>
      <c r="IH3" s="232"/>
      <c r="II3" s="232"/>
      <c r="IJ3" s="232"/>
      <c r="IK3" s="232"/>
      <c r="IL3" s="232"/>
      <c r="IM3" s="232"/>
      <c r="IN3" s="232"/>
      <c r="IO3" s="232"/>
      <c r="IP3" s="232"/>
      <c r="IQ3" s="232"/>
      <c r="IR3" s="232"/>
      <c r="IS3" s="232"/>
      <c r="IT3" s="232"/>
      <c r="IU3" s="232"/>
      <c r="IV3" s="232"/>
      <c r="IW3" s="232"/>
      <c r="IX3" s="232"/>
      <c r="IY3" s="232"/>
      <c r="IZ3" s="232"/>
      <c r="JA3" s="232"/>
    </row>
    <row r="4" spans="1:261" ht="15" thickTop="1">
      <c r="A4" s="23" t="s">
        <v>1473</v>
      </c>
      <c r="B4" s="23" t="s">
        <v>23025</v>
      </c>
      <c r="D4" s="23" t="s">
        <v>23026</v>
      </c>
      <c r="E4" s="23" t="s">
        <v>23027</v>
      </c>
      <c r="H4" s="23" t="s">
        <v>23028</v>
      </c>
      <c r="I4" s="23" t="s">
        <v>879</v>
      </c>
    </row>
    <row r="5" spans="1:261">
      <c r="A5" s="23" t="s">
        <v>1631</v>
      </c>
      <c r="B5" s="23" t="s">
        <v>23029</v>
      </c>
      <c r="D5" s="23" t="s">
        <v>23030</v>
      </c>
      <c r="E5" s="23" t="s">
        <v>23027</v>
      </c>
      <c r="I5" s="23" t="s">
        <v>795</v>
      </c>
    </row>
    <row r="6" spans="1:261">
      <c r="A6" s="23" t="s">
        <v>1301</v>
      </c>
      <c r="B6" s="23" t="s">
        <v>23031</v>
      </c>
      <c r="D6" s="23" t="s">
        <v>23032</v>
      </c>
      <c r="E6" s="23" t="s">
        <v>23027</v>
      </c>
    </row>
    <row r="7" spans="1:261">
      <c r="A7" s="23" t="s">
        <v>3439</v>
      </c>
      <c r="B7" s="23" t="s">
        <v>23033</v>
      </c>
      <c r="D7" s="23" t="s">
        <v>23034</v>
      </c>
      <c r="H7" s="23" t="s">
        <v>1218</v>
      </c>
      <c r="I7" s="23" t="s">
        <v>1170</v>
      </c>
    </row>
    <row r="8" spans="1:261">
      <c r="A8" s="23" t="s">
        <v>1525</v>
      </c>
      <c r="B8" s="23" t="s">
        <v>23035</v>
      </c>
    </row>
    <row r="9" spans="1:261">
      <c r="A9" s="23" t="s">
        <v>23036</v>
      </c>
      <c r="B9" s="23" t="s">
        <v>23037</v>
      </c>
    </row>
    <row r="10" spans="1:261">
      <c r="A10" s="23" t="s">
        <v>23038</v>
      </c>
      <c r="B10" s="23" t="s">
        <v>23039</v>
      </c>
      <c r="H10" s="23" t="s">
        <v>1577</v>
      </c>
      <c r="I10" s="23" t="s">
        <v>1578</v>
      </c>
    </row>
    <row r="11" spans="1:261">
      <c r="A11" s="23" t="s">
        <v>2197</v>
      </c>
      <c r="B11" s="23" t="s">
        <v>2196</v>
      </c>
      <c r="I11" s="23" t="s">
        <v>879</v>
      </c>
    </row>
    <row r="12" spans="1:261" ht="13.5" customHeight="1">
      <c r="A12" s="23" t="s">
        <v>23040</v>
      </c>
      <c r="B12" s="23" t="s">
        <v>23041</v>
      </c>
    </row>
    <row r="13" spans="1:261" ht="18.75" customHeight="1">
      <c r="A13" s="23" t="s">
        <v>1226</v>
      </c>
      <c r="B13" s="363" t="s">
        <v>23042</v>
      </c>
      <c r="D13" s="379" t="s">
        <v>23043</v>
      </c>
      <c r="E13" s="246" t="s">
        <v>23044</v>
      </c>
      <c r="G13" s="286" t="s">
        <v>1735</v>
      </c>
      <c r="H13" s="23" t="s">
        <v>1218</v>
      </c>
      <c r="I13" s="23" t="s">
        <v>1170</v>
      </c>
    </row>
    <row r="14" spans="1:261">
      <c r="A14" s="23" t="s">
        <v>1268</v>
      </c>
      <c r="B14" s="23" t="s">
        <v>23045</v>
      </c>
      <c r="D14" s="23" t="s">
        <v>23046</v>
      </c>
      <c r="E14" s="23" t="s">
        <v>1483</v>
      </c>
      <c r="I14" s="23" t="s">
        <v>1170</v>
      </c>
    </row>
    <row r="15" spans="1:261">
      <c r="A15" s="23" t="s">
        <v>1249</v>
      </c>
      <c r="B15" s="23" t="s">
        <v>23047</v>
      </c>
      <c r="D15" s="23" t="s">
        <v>23048</v>
      </c>
      <c r="E15" s="23" t="s">
        <v>1220</v>
      </c>
      <c r="H15" s="23" t="s">
        <v>597</v>
      </c>
      <c r="I15" s="23" t="s">
        <v>172</v>
      </c>
    </row>
    <row r="16" spans="1:261">
      <c r="A16" s="23" t="s">
        <v>23049</v>
      </c>
      <c r="B16" s="23" t="s">
        <v>23050</v>
      </c>
      <c r="D16" s="23" t="s">
        <v>23051</v>
      </c>
      <c r="E16" s="23" t="s">
        <v>21054</v>
      </c>
      <c r="H16" s="23" t="s">
        <v>23052</v>
      </c>
      <c r="I16" s="23" t="s">
        <v>302</v>
      </c>
    </row>
    <row r="17" spans="1:14">
      <c r="A17" s="23" t="s">
        <v>1546</v>
      </c>
      <c r="B17" s="23" t="s">
        <v>23053</v>
      </c>
      <c r="D17" s="23" t="s">
        <v>23054</v>
      </c>
      <c r="E17" s="23" t="s">
        <v>1128</v>
      </c>
      <c r="I17" s="23" t="s">
        <v>1132</v>
      </c>
    </row>
    <row r="18" spans="1:14">
      <c r="A18" s="23" t="s">
        <v>1432</v>
      </c>
      <c r="B18" s="23" t="s">
        <v>23055</v>
      </c>
      <c r="D18" s="23" t="s">
        <v>23056</v>
      </c>
      <c r="E18" s="23" t="s">
        <v>1483</v>
      </c>
      <c r="I18" s="23" t="s">
        <v>320</v>
      </c>
    </row>
    <row r="19" spans="1:14">
      <c r="A19" s="23" t="s">
        <v>1195</v>
      </c>
      <c r="B19" s="23" t="s">
        <v>23057</v>
      </c>
      <c r="D19" s="23" t="s">
        <v>23058</v>
      </c>
      <c r="E19" s="23" t="s">
        <v>1128</v>
      </c>
    </row>
    <row r="20" spans="1:14">
      <c r="A20" s="23" t="s">
        <v>1289</v>
      </c>
      <c r="B20" s="23" t="s">
        <v>23059</v>
      </c>
      <c r="D20" s="23" t="s">
        <v>23060</v>
      </c>
      <c r="E20" s="23" t="s">
        <v>1128</v>
      </c>
      <c r="H20" s="23" t="s">
        <v>1370</v>
      </c>
      <c r="I20" s="23" t="s">
        <v>879</v>
      </c>
    </row>
    <row r="21" spans="1:14">
      <c r="A21" s="23" t="s">
        <v>23061</v>
      </c>
      <c r="B21" s="23" t="s">
        <v>23062</v>
      </c>
      <c r="H21" s="23" t="s">
        <v>23063</v>
      </c>
      <c r="I21" s="23" t="s">
        <v>879</v>
      </c>
      <c r="K21" s="243" t="s">
        <v>23064</v>
      </c>
    </row>
    <row r="22" spans="1:14">
      <c r="A22" s="23" t="s">
        <v>1619</v>
      </c>
      <c r="B22" s="23" t="s">
        <v>23065</v>
      </c>
      <c r="I22" s="23" t="s">
        <v>879</v>
      </c>
    </row>
    <row r="23" spans="1:14">
      <c r="A23" s="23" t="s">
        <v>3381</v>
      </c>
      <c r="B23" s="23" t="s">
        <v>2610</v>
      </c>
      <c r="I23" s="23" t="s">
        <v>1132</v>
      </c>
    </row>
    <row r="24" spans="1:14">
      <c r="A24" s="23" t="s">
        <v>1440</v>
      </c>
      <c r="B24" s="23" t="s">
        <v>23066</v>
      </c>
      <c r="D24" s="23" t="s">
        <v>23067</v>
      </c>
      <c r="E24" s="23" t="s">
        <v>20760</v>
      </c>
      <c r="I24" s="23" t="s">
        <v>1442</v>
      </c>
    </row>
    <row r="25" spans="1:14">
      <c r="A25" s="23" t="s">
        <v>23068</v>
      </c>
      <c r="B25" s="23" t="s">
        <v>23069</v>
      </c>
      <c r="D25" s="23" t="s">
        <v>23070</v>
      </c>
      <c r="E25" s="23" t="s">
        <v>1483</v>
      </c>
      <c r="I25" s="23" t="s">
        <v>879</v>
      </c>
    </row>
    <row r="26" spans="1:14">
      <c r="A26" s="23" t="s">
        <v>1369</v>
      </c>
      <c r="B26" s="23" t="s">
        <v>23071</v>
      </c>
      <c r="D26" s="23" t="s">
        <v>23072</v>
      </c>
      <c r="E26" s="23" t="s">
        <v>1431</v>
      </c>
      <c r="H26" s="23" t="s">
        <v>1370</v>
      </c>
      <c r="I26" s="23" t="s">
        <v>879</v>
      </c>
    </row>
    <row r="27" spans="1:14">
      <c r="A27" s="23" t="s">
        <v>1532</v>
      </c>
      <c r="B27" s="23" t="s">
        <v>23073</v>
      </c>
      <c r="D27" s="23" t="s">
        <v>23074</v>
      </c>
      <c r="E27" s="23" t="s">
        <v>1220</v>
      </c>
      <c r="H27" s="23" t="s">
        <v>1533</v>
      </c>
      <c r="I27" s="23" t="s">
        <v>1383</v>
      </c>
    </row>
    <row r="28" spans="1:14">
      <c r="A28" s="23" t="s">
        <v>23075</v>
      </c>
      <c r="B28" s="23" t="s">
        <v>23076</v>
      </c>
      <c r="D28" s="23" t="s">
        <v>23077</v>
      </c>
      <c r="E28" s="23" t="s">
        <v>20760</v>
      </c>
      <c r="I28" s="23" t="s">
        <v>320</v>
      </c>
      <c r="N28" s="23" t="s">
        <v>23078</v>
      </c>
    </row>
    <row r="29" spans="1:14">
      <c r="A29" s="23" t="s">
        <v>1537</v>
      </c>
      <c r="B29" s="23" t="s">
        <v>23079</v>
      </c>
      <c r="D29" s="23" t="s">
        <v>23080</v>
      </c>
      <c r="I29" s="23" t="s">
        <v>1132</v>
      </c>
    </row>
    <row r="30" spans="1:14">
      <c r="A30" s="23" t="s">
        <v>1163</v>
      </c>
      <c r="B30" s="23" t="s">
        <v>28098</v>
      </c>
      <c r="C30" s="286" t="s">
        <v>28099</v>
      </c>
      <c r="D30" s="23" t="s">
        <v>23081</v>
      </c>
      <c r="E30" s="23" t="s">
        <v>23082</v>
      </c>
      <c r="H30" s="23" t="s">
        <v>1169</v>
      </c>
      <c r="I30" s="23" t="s">
        <v>1170</v>
      </c>
    </row>
    <row r="31" spans="1:14">
      <c r="A31" s="23" t="s">
        <v>3829</v>
      </c>
      <c r="B31" s="23" t="s">
        <v>23083</v>
      </c>
      <c r="H31" s="23" t="s">
        <v>23084</v>
      </c>
      <c r="I31" s="23" t="s">
        <v>3830</v>
      </c>
    </row>
    <row r="32" spans="1:14">
      <c r="A32" s="23" t="s">
        <v>1837</v>
      </c>
      <c r="B32" s="23" t="s">
        <v>23085</v>
      </c>
      <c r="D32" s="23" t="s">
        <v>23086</v>
      </c>
      <c r="E32" s="23" t="s">
        <v>1194</v>
      </c>
      <c r="I32" s="23" t="s">
        <v>1198</v>
      </c>
    </row>
    <row r="33" spans="1:11">
      <c r="A33" s="23" t="s">
        <v>1502</v>
      </c>
      <c r="B33" s="23" t="s">
        <v>23087</v>
      </c>
      <c r="D33" s="23" t="s">
        <v>23088</v>
      </c>
      <c r="E33" s="23" t="s">
        <v>1128</v>
      </c>
      <c r="H33" s="23" t="s">
        <v>1131</v>
      </c>
      <c r="I33" s="23" t="s">
        <v>1132</v>
      </c>
    </row>
    <row r="34" spans="1:11">
      <c r="A34" s="23" t="s">
        <v>1312</v>
      </c>
      <c r="B34" s="23" t="s">
        <v>23089</v>
      </c>
      <c r="G34" s="23" t="s">
        <v>23090</v>
      </c>
      <c r="H34" s="23" t="s">
        <v>1218</v>
      </c>
      <c r="I34" s="23" t="s">
        <v>1170</v>
      </c>
    </row>
    <row r="35" spans="1:11">
      <c r="A35" s="23" t="s">
        <v>1262</v>
      </c>
      <c r="B35" s="23" t="s">
        <v>8070</v>
      </c>
      <c r="E35" s="23" t="s">
        <v>23091</v>
      </c>
      <c r="H35" s="23" t="s">
        <v>1265</v>
      </c>
      <c r="I35" s="23" t="s">
        <v>1170</v>
      </c>
      <c r="J35" s="23" t="s">
        <v>1264</v>
      </c>
    </row>
    <row r="36" spans="1:11">
      <c r="A36" s="23" t="s">
        <v>23092</v>
      </c>
      <c r="B36" s="23" t="s">
        <v>23093</v>
      </c>
      <c r="I36" s="23" t="s">
        <v>879</v>
      </c>
    </row>
    <row r="37" spans="1:11">
      <c r="A37" s="23" t="s">
        <v>23094</v>
      </c>
      <c r="B37" s="23" t="s">
        <v>23095</v>
      </c>
    </row>
    <row r="38" spans="1:11">
      <c r="A38" s="23" t="s">
        <v>1553</v>
      </c>
      <c r="B38" s="23" t="s">
        <v>23096</v>
      </c>
      <c r="H38" s="23" t="s">
        <v>1555</v>
      </c>
      <c r="I38" s="23" t="s">
        <v>1556</v>
      </c>
    </row>
    <row r="39" spans="1:11">
      <c r="A39" s="23" t="s">
        <v>23097</v>
      </c>
      <c r="B39" s="23" t="s">
        <v>23098</v>
      </c>
      <c r="H39" s="23" t="s">
        <v>1659</v>
      </c>
      <c r="I39" s="23" t="s">
        <v>1660</v>
      </c>
      <c r="K39" s="23" t="s">
        <v>23099</v>
      </c>
    </row>
    <row r="40" spans="1:11" ht="26.25" customHeight="1">
      <c r="A40" s="23" t="s">
        <v>23100</v>
      </c>
      <c r="B40" s="23" t="s">
        <v>23101</v>
      </c>
      <c r="D40" s="22" t="s">
        <v>23102</v>
      </c>
      <c r="E40" s="23" t="s">
        <v>23103</v>
      </c>
    </row>
    <row r="41" spans="1:11">
      <c r="A41" s="23" t="s">
        <v>1342</v>
      </c>
      <c r="B41" s="23" t="s">
        <v>23104</v>
      </c>
      <c r="C41" s="23" t="s">
        <v>23105</v>
      </c>
      <c r="D41" s="23" t="s">
        <v>23106</v>
      </c>
      <c r="E41" s="23" t="s">
        <v>21126</v>
      </c>
      <c r="H41" s="23" t="s">
        <v>1577</v>
      </c>
      <c r="I41" s="23" t="s">
        <v>1578</v>
      </c>
      <c r="J41" s="23" t="s">
        <v>23107</v>
      </c>
      <c r="K41" s="243" t="s">
        <v>23108</v>
      </c>
    </row>
    <row r="42" spans="1:11">
      <c r="A42" s="23" t="s">
        <v>1381</v>
      </c>
      <c r="B42" s="23" t="s">
        <v>23109</v>
      </c>
      <c r="D42" s="23" t="s">
        <v>20709</v>
      </c>
      <c r="E42" s="23" t="s">
        <v>23027</v>
      </c>
      <c r="I42" s="23" t="s">
        <v>1383</v>
      </c>
    </row>
    <row r="43" spans="1:11">
      <c r="A43" s="23" t="s">
        <v>1154</v>
      </c>
      <c r="B43" s="23" t="s">
        <v>23110</v>
      </c>
      <c r="I43" s="23" t="s">
        <v>879</v>
      </c>
    </row>
    <row r="44" spans="1:11" ht="24.75" customHeight="1">
      <c r="A44" s="23" t="s">
        <v>1487</v>
      </c>
      <c r="B44" s="23" t="s">
        <v>23111</v>
      </c>
    </row>
    <row r="45" spans="1:11">
      <c r="A45" s="23" t="s">
        <v>23112</v>
      </c>
      <c r="B45" s="23" t="s">
        <v>23113</v>
      </c>
    </row>
    <row r="46" spans="1:11" ht="27" customHeight="1">
      <c r="A46" s="23" t="s">
        <v>1140</v>
      </c>
      <c r="B46" s="23" t="s">
        <v>23114</v>
      </c>
      <c r="I46" s="23" t="s">
        <v>1198</v>
      </c>
    </row>
    <row r="47" spans="1:11">
      <c r="A47" s="23" t="s">
        <v>1570</v>
      </c>
      <c r="B47" s="23" t="s">
        <v>23115</v>
      </c>
      <c r="H47" s="23" t="s">
        <v>23116</v>
      </c>
      <c r="I47" s="23" t="s">
        <v>879</v>
      </c>
    </row>
    <row r="48" spans="1:11">
      <c r="A48" s="23" t="s">
        <v>3911</v>
      </c>
      <c r="B48" s="23" t="s">
        <v>23117</v>
      </c>
    </row>
    <row r="49" spans="1:12">
      <c r="A49" s="23" t="s">
        <v>3929</v>
      </c>
      <c r="B49" s="23" t="s">
        <v>23118</v>
      </c>
      <c r="H49" s="23" t="s">
        <v>2426</v>
      </c>
      <c r="I49" s="23" t="s">
        <v>23119</v>
      </c>
    </row>
    <row r="50" spans="1:12">
      <c r="A50" s="23" t="s">
        <v>23120</v>
      </c>
      <c r="B50" s="23" t="s">
        <v>23121</v>
      </c>
    </row>
    <row r="51" spans="1:12">
      <c r="A51" s="23" t="s">
        <v>1135</v>
      </c>
      <c r="B51" s="23" t="s">
        <v>23122</v>
      </c>
    </row>
    <row r="52" spans="1:12">
      <c r="A52" s="23" t="s">
        <v>23123</v>
      </c>
      <c r="B52" s="29" t="s">
        <v>23124</v>
      </c>
      <c r="H52" s="23" t="s">
        <v>2426</v>
      </c>
      <c r="I52" s="23" t="s">
        <v>23119</v>
      </c>
    </row>
    <row r="53" spans="1:12">
      <c r="A53" s="23" t="s">
        <v>23125</v>
      </c>
      <c r="B53" s="23" t="s">
        <v>23126</v>
      </c>
    </row>
    <row r="54" spans="1:12">
      <c r="A54" s="23" t="s">
        <v>23127</v>
      </c>
      <c r="B54" s="23" t="s">
        <v>23128</v>
      </c>
      <c r="D54" s="23" t="s">
        <v>23129</v>
      </c>
      <c r="H54" s="23" t="s">
        <v>23130</v>
      </c>
      <c r="I54" s="23" t="s">
        <v>1170</v>
      </c>
    </row>
    <row r="55" spans="1:12">
      <c r="A55" s="23" t="s">
        <v>23131</v>
      </c>
      <c r="B55" s="23" t="s">
        <v>23132</v>
      </c>
      <c r="D55" s="23" t="s">
        <v>23133</v>
      </c>
      <c r="H55" s="23" t="s">
        <v>23134</v>
      </c>
      <c r="I55" s="23" t="s">
        <v>23135</v>
      </c>
    </row>
    <row r="56" spans="1:12">
      <c r="A56" s="23" t="s">
        <v>3339</v>
      </c>
      <c r="B56" s="23" t="s">
        <v>3338</v>
      </c>
      <c r="H56" s="23" t="s">
        <v>1533</v>
      </c>
      <c r="I56" s="23" t="s">
        <v>1383</v>
      </c>
    </row>
    <row r="57" spans="1:12">
      <c r="A57" s="23" t="s">
        <v>23136</v>
      </c>
      <c r="B57" s="23" t="s">
        <v>23137</v>
      </c>
      <c r="H57" s="23" t="s">
        <v>1577</v>
      </c>
      <c r="I57" s="23" t="s">
        <v>23119</v>
      </c>
    </row>
    <row r="58" spans="1:12">
      <c r="A58" s="23" t="s">
        <v>1307</v>
      </c>
      <c r="B58" s="23" t="s">
        <v>23138</v>
      </c>
    </row>
    <row r="59" spans="1:12">
      <c r="A59" s="23" t="s">
        <v>3926</v>
      </c>
      <c r="B59" s="29" t="s">
        <v>23139</v>
      </c>
      <c r="H59" s="23" t="s">
        <v>1577</v>
      </c>
      <c r="I59" s="23" t="s">
        <v>23119</v>
      </c>
    </row>
    <row r="60" spans="1:12">
      <c r="A60" s="23" t="s">
        <v>1362</v>
      </c>
      <c r="B60" s="23" t="s">
        <v>23140</v>
      </c>
      <c r="C60" s="23" t="s">
        <v>23141</v>
      </c>
    </row>
    <row r="61" spans="1:12">
      <c r="A61" s="23" t="s">
        <v>1464</v>
      </c>
      <c r="B61" s="23" t="s">
        <v>2614</v>
      </c>
      <c r="D61" s="23" t="s">
        <v>23142</v>
      </c>
      <c r="E61" s="23" t="s">
        <v>23143</v>
      </c>
      <c r="I61" s="23" t="s">
        <v>1198</v>
      </c>
    </row>
    <row r="62" spans="1:12">
      <c r="A62" s="23" t="s">
        <v>3878</v>
      </c>
      <c r="B62" s="23" t="s">
        <v>23144</v>
      </c>
      <c r="D62" s="23" t="s">
        <v>23145</v>
      </c>
      <c r="E62" s="23" t="s">
        <v>20941</v>
      </c>
    </row>
    <row r="63" spans="1:12">
      <c r="A63" s="23" t="s">
        <v>23146</v>
      </c>
      <c r="B63" s="23" t="s">
        <v>23147</v>
      </c>
      <c r="D63" s="23" t="s">
        <v>23148</v>
      </c>
      <c r="E63" s="23" t="s">
        <v>1483</v>
      </c>
    </row>
    <row r="64" spans="1:12" ht="18" customHeight="1">
      <c r="A64" s="23" t="s">
        <v>1468</v>
      </c>
      <c r="B64" s="23" t="s">
        <v>23149</v>
      </c>
      <c r="D64" s="22" t="s">
        <v>23150</v>
      </c>
      <c r="E64" s="23" t="s">
        <v>23151</v>
      </c>
      <c r="H64" s="23" t="s">
        <v>23152</v>
      </c>
      <c r="I64" s="23" t="s">
        <v>320</v>
      </c>
      <c r="K64" s="243" t="s">
        <v>23153</v>
      </c>
      <c r="L64" s="243"/>
    </row>
    <row r="65" spans="1:9">
      <c r="A65" s="23" t="s">
        <v>1564</v>
      </c>
      <c r="B65" s="23" t="s">
        <v>23154</v>
      </c>
      <c r="D65" s="23" t="s">
        <v>23155</v>
      </c>
      <c r="E65" s="23" t="s">
        <v>1178</v>
      </c>
      <c r="H65" s="23" t="s">
        <v>1370</v>
      </c>
      <c r="I65" s="23" t="s">
        <v>879</v>
      </c>
    </row>
    <row r="66" spans="1:9">
      <c r="A66" s="23" t="s">
        <v>1179</v>
      </c>
      <c r="B66" s="23" t="s">
        <v>23156</v>
      </c>
      <c r="D66" s="248" t="s">
        <v>23157</v>
      </c>
      <c r="E66" s="23" t="s">
        <v>1178</v>
      </c>
      <c r="H66" s="23" t="s">
        <v>1185</v>
      </c>
      <c r="I66" s="23" t="s">
        <v>1186</v>
      </c>
    </row>
    <row r="67" spans="1:9">
      <c r="A67" s="23" t="s">
        <v>1130</v>
      </c>
      <c r="B67" s="23" t="s">
        <v>23158</v>
      </c>
      <c r="D67" s="23" t="s">
        <v>23159</v>
      </c>
      <c r="E67" s="23" t="s">
        <v>1128</v>
      </c>
      <c r="H67" s="23" t="s">
        <v>1131</v>
      </c>
      <c r="I67" s="23" t="s">
        <v>1132</v>
      </c>
    </row>
    <row r="68" spans="1:9">
      <c r="A68" s="23" t="s">
        <v>1642</v>
      </c>
      <c r="B68" s="23" t="s">
        <v>23160</v>
      </c>
    </row>
    <row r="69" spans="1:9">
      <c r="A69" s="23" t="s">
        <v>1234</v>
      </c>
      <c r="B69" s="23" t="s">
        <v>23161</v>
      </c>
      <c r="D69" s="23" t="s">
        <v>23162</v>
      </c>
      <c r="E69" s="23" t="s">
        <v>1220</v>
      </c>
      <c r="I69" s="23" t="s">
        <v>1170</v>
      </c>
    </row>
    <row r="70" spans="1:9">
      <c r="A70" s="23" t="s">
        <v>1735</v>
      </c>
      <c r="B70" s="23" t="s">
        <v>23163</v>
      </c>
      <c r="F70" s="23" t="s">
        <v>1226</v>
      </c>
    </row>
    <row r="71" spans="1:9">
      <c r="A71" s="23" t="s">
        <v>4314</v>
      </c>
      <c r="B71" s="23" t="s">
        <v>23164</v>
      </c>
    </row>
    <row r="72" spans="1:9">
      <c r="A72" s="23" t="s">
        <v>1521</v>
      </c>
      <c r="B72" s="23" t="s">
        <v>23165</v>
      </c>
    </row>
    <row r="73" spans="1:9">
      <c r="A73" s="23" t="s">
        <v>26798</v>
      </c>
      <c r="B73" s="23" t="s">
        <v>26799</v>
      </c>
      <c r="D73" s="23" t="s">
        <v>28319</v>
      </c>
      <c r="E73" s="23" t="s">
        <v>1483</v>
      </c>
      <c r="G73" s="23" t="s">
        <v>1226</v>
      </c>
      <c r="H73" s="23" t="s">
        <v>68</v>
      </c>
      <c r="I73" s="23" t="s">
        <v>1749</v>
      </c>
    </row>
  </sheetData>
  <sortState xmlns:xlrd2="http://schemas.microsoft.com/office/spreadsheetml/2017/richdata2" ref="A44:M69">
    <sortCondition ref="A44:A69"/>
  </sortState>
  <dataValidations count="1">
    <dataValidation type="list" allowBlank="1" showInputMessage="1" showErrorMessage="1" sqref="A52" xr:uid="{93B361DD-574F-4DE9-A3D0-AA403509C7D0}">
      <formula1>$A$4:$A$465</formula1>
    </dataValidation>
  </dataValidations>
  <hyperlinks>
    <hyperlink ref="K64" r:id="rId1" xr:uid="{46403FFB-2012-4610-BE38-5AF3E2D4C55C}"/>
    <hyperlink ref="K21" r:id="rId2" xr:uid="{40EC2854-A00E-4EDE-B638-5E4106C7602F}"/>
    <hyperlink ref="K41" r:id="rId3" xr:uid="{2233AF68-92B3-4367-BC38-796AE9819D42}"/>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4"/>
  <headerFooter>
    <oddHeader>&amp;C&amp;12&amp;A</oddHeader>
    <oddFooter>&amp;C&amp;12Page &amp;P</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5B201D34-3812-594C-B353-F002FF7AB708}">
          <x14:formula1>
            <xm:f>'||_Städte'!$A$2:$A$100</xm:f>
          </x14:formula1>
          <xm:sqref>H1:H1048576</xm:sqref>
        </x14:dataValidation>
        <x14:dataValidation type="list" allowBlank="1" showInputMessage="1" showErrorMessage="1" xr:uid="{862F7107-0BDA-5A42-9602-4DAFC6153268}">
          <x14:formula1>
            <xm:f>'||_Länder'!$A$2:$A$100</xm:f>
          </x14:formula1>
          <xm:sqref>I1:I1048576</xm:sqref>
        </x14:dataValidation>
        <x14:dataValidation type="list" allowBlank="1" showInputMessage="1" showErrorMessage="1" xr:uid="{9615B7CE-061F-044F-8500-D47679266C37}">
          <x14:formula1>
            <xm:f>'||_Veranstaltungsort'!$A$3:$A$97</xm:f>
          </x14:formula1>
          <xm:sqref>J1:J1048576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tabColor rgb="FFFFFF00"/>
  </sheetPr>
  <dimension ref="A1:AMN81"/>
  <sheetViews>
    <sheetView zoomScale="140" zoomScaleNormal="100" workbookViewId="0">
      <pane ySplit="2" topLeftCell="A35" activePane="bottomLeft" state="frozen"/>
      <selection pane="bottomLeft" activeCell="E36" sqref="E36"/>
    </sheetView>
  </sheetViews>
  <sheetFormatPr baseColWidth="10" defaultColWidth="8.875" defaultRowHeight="14.25"/>
  <cols>
    <col min="1" max="1" width="37.875" style="29" customWidth="1"/>
    <col min="2" max="2" width="12.375" style="29" customWidth="1"/>
    <col min="3" max="3" width="54.125" style="29" customWidth="1"/>
    <col min="4" max="6" width="30.375" style="29" customWidth="1"/>
    <col min="7" max="8" width="32" style="29" customWidth="1"/>
    <col min="9" max="10" width="28" style="29" customWidth="1"/>
    <col min="11" max="11" width="18.5" style="29" customWidth="1"/>
    <col min="12" max="12" width="18.625" style="29" customWidth="1"/>
    <col min="13" max="15" width="21.875" style="29" customWidth="1"/>
    <col min="16" max="16" width="21.5" style="29" customWidth="1"/>
    <col min="17" max="1027" width="10.5" style="29" customWidth="1"/>
    <col min="1028" max="1028" width="10.875" style="29" customWidth="1"/>
    <col min="1029" max="1030" width="10.5" style="49" customWidth="1"/>
    <col min="1031" max="16384" width="8.875" style="49"/>
  </cols>
  <sheetData>
    <row r="1" spans="1:16" ht="20.100000000000001" customHeight="1">
      <c r="A1" s="238" t="s">
        <v>0</v>
      </c>
      <c r="B1" s="238" t="s">
        <v>23166</v>
      </c>
      <c r="C1" s="217" t="s">
        <v>23167</v>
      </c>
      <c r="D1" s="217" t="s">
        <v>23168</v>
      </c>
      <c r="E1" s="217" t="s">
        <v>1080</v>
      </c>
      <c r="F1" s="217" t="s">
        <v>23014</v>
      </c>
      <c r="G1" s="217" t="s">
        <v>23169</v>
      </c>
      <c r="H1" s="217" t="s">
        <v>23170</v>
      </c>
      <c r="I1" s="218" t="s">
        <v>23171</v>
      </c>
      <c r="J1" s="218" t="s">
        <v>23172</v>
      </c>
      <c r="K1" s="219" t="s">
        <v>23173</v>
      </c>
      <c r="L1" s="219" t="s">
        <v>23174</v>
      </c>
      <c r="M1" s="220" t="s">
        <v>23175</v>
      </c>
      <c r="N1" s="220" t="s">
        <v>23021</v>
      </c>
      <c r="O1" s="220" t="s">
        <v>23020</v>
      </c>
      <c r="P1" s="220" t="s">
        <v>23176</v>
      </c>
    </row>
    <row r="2" spans="1:16" ht="20.100000000000001" customHeight="1">
      <c r="A2" s="222" t="s">
        <v>1118</v>
      </c>
      <c r="B2" s="222"/>
      <c r="C2" s="170" t="s">
        <v>1119</v>
      </c>
      <c r="D2" s="48" t="s">
        <v>1119</v>
      </c>
      <c r="E2" s="48" t="s">
        <v>1119</v>
      </c>
      <c r="F2" s="48" t="s">
        <v>1119</v>
      </c>
      <c r="G2" s="48" t="s">
        <v>1119</v>
      </c>
      <c r="H2" s="47" t="s">
        <v>1120</v>
      </c>
      <c r="I2" s="47" t="s">
        <v>1120</v>
      </c>
      <c r="J2" s="47" t="s">
        <v>1120</v>
      </c>
      <c r="K2" s="52" t="s">
        <v>23177</v>
      </c>
      <c r="L2" s="52" t="s">
        <v>23177</v>
      </c>
      <c r="M2" s="221" t="s">
        <v>23022</v>
      </c>
      <c r="N2" s="221" t="s">
        <v>23022</v>
      </c>
      <c r="O2" s="221" t="s">
        <v>23022</v>
      </c>
      <c r="P2" s="221" t="s">
        <v>23022</v>
      </c>
    </row>
    <row r="3" spans="1:16" ht="14.85" customHeight="1">
      <c r="A3" s="49" t="s">
        <v>1854</v>
      </c>
      <c r="B3" s="49"/>
      <c r="C3" s="49" t="s">
        <v>23178</v>
      </c>
      <c r="D3" s="49"/>
      <c r="E3" s="49"/>
      <c r="F3" s="49"/>
      <c r="G3" s="49"/>
      <c r="H3" s="49"/>
      <c r="I3" s="49"/>
      <c r="J3" s="49"/>
      <c r="K3" s="49"/>
      <c r="L3" s="49"/>
    </row>
    <row r="4" spans="1:16" ht="14.85" customHeight="1">
      <c r="A4" s="29" t="s">
        <v>23179</v>
      </c>
      <c r="B4" s="29" t="s">
        <v>18605</v>
      </c>
      <c r="C4" s="29" t="s">
        <v>23180</v>
      </c>
    </row>
    <row r="5" spans="1:16" ht="14.85" customHeight="1">
      <c r="A5" s="29" t="s">
        <v>23181</v>
      </c>
      <c r="B5" s="29" t="s">
        <v>18605</v>
      </c>
      <c r="C5" s="29" t="s">
        <v>23182</v>
      </c>
    </row>
    <row r="6" spans="1:16" ht="14.85" customHeight="1">
      <c r="A6" s="49" t="s">
        <v>2389</v>
      </c>
      <c r="B6" s="49" t="s">
        <v>18605</v>
      </c>
      <c r="C6" s="49" t="s">
        <v>461</v>
      </c>
      <c r="D6" s="49"/>
      <c r="E6" s="49"/>
      <c r="F6" s="49"/>
      <c r="G6" s="49" t="s">
        <v>23183</v>
      </c>
      <c r="H6" s="49"/>
      <c r="I6" s="49" t="s">
        <v>1218</v>
      </c>
      <c r="J6" s="49" t="s">
        <v>1170</v>
      </c>
      <c r="K6" s="49"/>
      <c r="L6" s="49"/>
    </row>
    <row r="7" spans="1:16" ht="14.85" customHeight="1">
      <c r="A7" s="29" t="s">
        <v>23184</v>
      </c>
      <c r="B7" s="29" t="s">
        <v>18605</v>
      </c>
      <c r="C7" s="29" t="s">
        <v>23185</v>
      </c>
    </row>
    <row r="8" spans="1:16" ht="14.85" customHeight="1">
      <c r="A8" s="29" t="s">
        <v>2090</v>
      </c>
      <c r="B8" s="29" t="s">
        <v>18605</v>
      </c>
      <c r="C8" s="29" t="s">
        <v>23186</v>
      </c>
      <c r="D8" s="29" t="s">
        <v>23107</v>
      </c>
      <c r="G8" s="25" t="s">
        <v>23187</v>
      </c>
      <c r="I8" s="29" t="s">
        <v>1577</v>
      </c>
      <c r="J8" s="29" t="s">
        <v>1578</v>
      </c>
    </row>
    <row r="9" spans="1:16" ht="14.85" customHeight="1">
      <c r="A9" s="29" t="s">
        <v>24319</v>
      </c>
      <c r="B9" s="29" t="s">
        <v>18605</v>
      </c>
      <c r="C9" s="29" t="s">
        <v>23188</v>
      </c>
    </row>
    <row r="10" spans="1:16" ht="14.85" customHeight="1">
      <c r="A10" s="29" t="s">
        <v>2832</v>
      </c>
      <c r="B10" s="29" t="s">
        <v>18605</v>
      </c>
      <c r="C10" s="29" t="s">
        <v>2947</v>
      </c>
      <c r="D10" s="29" t="s">
        <v>23189</v>
      </c>
      <c r="G10" s="29" t="s">
        <v>23190</v>
      </c>
      <c r="I10" s="29" t="s">
        <v>1218</v>
      </c>
      <c r="J10" s="29" t="s">
        <v>1170</v>
      </c>
    </row>
    <row r="11" spans="1:16" ht="14.85" customHeight="1">
      <c r="A11" s="49" t="s">
        <v>11076</v>
      </c>
      <c r="B11" s="49"/>
      <c r="C11" s="49" t="s">
        <v>26822</v>
      </c>
      <c r="D11" s="49" t="s">
        <v>23191</v>
      </c>
      <c r="E11" s="49"/>
      <c r="F11" s="49"/>
      <c r="G11" s="49" t="s">
        <v>23190</v>
      </c>
      <c r="H11" s="49" t="s">
        <v>2832</v>
      </c>
      <c r="I11" s="49" t="s">
        <v>1218</v>
      </c>
      <c r="J11" s="49" t="s">
        <v>1170</v>
      </c>
      <c r="K11" s="49"/>
      <c r="L11" s="49"/>
    </row>
    <row r="12" spans="1:16" ht="14.85" customHeight="1">
      <c r="A12" s="49" t="s">
        <v>1350</v>
      </c>
      <c r="B12" s="49"/>
      <c r="C12" s="49" t="s">
        <v>26821</v>
      </c>
      <c r="D12" s="49" t="s">
        <v>23191</v>
      </c>
      <c r="E12" s="49"/>
      <c r="F12" s="49"/>
      <c r="G12" s="49" t="s">
        <v>23190</v>
      </c>
      <c r="H12" s="49" t="s">
        <v>2832</v>
      </c>
      <c r="I12" s="49" t="s">
        <v>1218</v>
      </c>
      <c r="J12" s="49" t="s">
        <v>1170</v>
      </c>
      <c r="K12" s="49"/>
      <c r="L12" s="49"/>
    </row>
    <row r="13" spans="1:16" ht="14.85" customHeight="1">
      <c r="A13" s="49" t="s">
        <v>1498</v>
      </c>
      <c r="B13" s="49"/>
      <c r="C13" s="49" t="s">
        <v>26820</v>
      </c>
      <c r="D13" s="49"/>
      <c r="E13" s="49"/>
      <c r="F13" s="49"/>
      <c r="G13" s="49" t="s">
        <v>23190</v>
      </c>
      <c r="H13" s="49" t="s">
        <v>2832</v>
      </c>
      <c r="I13" s="49" t="s">
        <v>1218</v>
      </c>
      <c r="J13" s="49" t="s">
        <v>1170</v>
      </c>
      <c r="K13" s="49"/>
      <c r="L13" s="49"/>
    </row>
    <row r="14" spans="1:16" ht="14.85" customHeight="1">
      <c r="A14" s="49" t="s">
        <v>2446</v>
      </c>
      <c r="B14" s="49" t="s">
        <v>18605</v>
      </c>
      <c r="C14" s="49" t="s">
        <v>23192</v>
      </c>
      <c r="D14" s="49" t="s">
        <v>23193</v>
      </c>
      <c r="E14" s="49"/>
      <c r="F14" s="49"/>
      <c r="G14" s="49"/>
      <c r="H14" s="49"/>
      <c r="I14" s="49"/>
      <c r="J14" s="49"/>
      <c r="K14" s="49"/>
      <c r="L14" s="49"/>
    </row>
    <row r="15" spans="1:16" ht="14.85" customHeight="1">
      <c r="A15" s="49" t="s">
        <v>2055</v>
      </c>
      <c r="B15" s="49" t="s">
        <v>18605</v>
      </c>
      <c r="C15" s="49" t="s">
        <v>2349</v>
      </c>
      <c r="D15" s="49"/>
      <c r="E15" s="49" t="s">
        <v>23195</v>
      </c>
      <c r="F15" s="49"/>
      <c r="G15" s="49" t="s">
        <v>23196</v>
      </c>
      <c r="H15" s="49"/>
      <c r="I15" s="49" t="s">
        <v>1218</v>
      </c>
      <c r="J15" s="49" t="s">
        <v>1170</v>
      </c>
      <c r="K15" s="49"/>
    </row>
    <row r="16" spans="1:16" ht="14.85" customHeight="1">
      <c r="A16" s="29" t="s">
        <v>1522</v>
      </c>
      <c r="B16" s="29" t="s">
        <v>18605</v>
      </c>
      <c r="C16" s="29" t="s">
        <v>23197</v>
      </c>
      <c r="E16" s="29" t="s">
        <v>23198</v>
      </c>
      <c r="F16" s="29" t="s">
        <v>23199</v>
      </c>
      <c r="G16" s="29" t="s">
        <v>23200</v>
      </c>
      <c r="I16" s="29" t="s">
        <v>1218</v>
      </c>
      <c r="J16" s="29" t="s">
        <v>1170</v>
      </c>
      <c r="K16" s="49">
        <v>52517698</v>
      </c>
      <c r="L16" s="29">
        <v>13412511</v>
      </c>
    </row>
    <row r="17" spans="1:12" ht="14.85" customHeight="1">
      <c r="A17" s="49" t="s">
        <v>1632</v>
      </c>
      <c r="B17" s="49" t="s">
        <v>18605</v>
      </c>
      <c r="C17" s="49" t="s">
        <v>23201</v>
      </c>
      <c r="D17" s="49"/>
      <c r="E17" s="49"/>
      <c r="F17" s="49"/>
      <c r="G17" s="49" t="s">
        <v>23202</v>
      </c>
      <c r="H17" s="49"/>
      <c r="I17" s="49" t="s">
        <v>68</v>
      </c>
      <c r="J17" s="49" t="s">
        <v>1749</v>
      </c>
    </row>
    <row r="18" spans="1:12" ht="14.85" customHeight="1">
      <c r="A18" s="49" t="s">
        <v>23203</v>
      </c>
      <c r="B18" s="49" t="s">
        <v>18605</v>
      </c>
      <c r="C18" s="49" t="s">
        <v>23204</v>
      </c>
      <c r="D18" s="49"/>
      <c r="E18" s="49"/>
      <c r="F18" s="49"/>
      <c r="G18" s="49" t="s">
        <v>23205</v>
      </c>
      <c r="H18" s="49"/>
      <c r="I18" s="49" t="s">
        <v>1218</v>
      </c>
      <c r="J18" s="49" t="s">
        <v>1170</v>
      </c>
    </row>
    <row r="19" spans="1:12" ht="14.85" customHeight="1">
      <c r="A19" s="49" t="s">
        <v>1335</v>
      </c>
      <c r="B19" s="49" t="s">
        <v>18605</v>
      </c>
      <c r="C19" s="49" t="s">
        <v>23206</v>
      </c>
      <c r="D19" s="49" t="s">
        <v>23207</v>
      </c>
      <c r="E19" s="49"/>
      <c r="F19" s="49"/>
      <c r="G19" s="49" t="s">
        <v>23194</v>
      </c>
      <c r="H19" s="49"/>
      <c r="I19" s="49" t="s">
        <v>1218</v>
      </c>
      <c r="J19" s="49" t="s">
        <v>1170</v>
      </c>
      <c r="K19" s="49"/>
    </row>
    <row r="20" spans="1:12" ht="14.85" customHeight="1">
      <c r="A20" s="49" t="s">
        <v>1309</v>
      </c>
      <c r="B20" s="49" t="s">
        <v>18605</v>
      </c>
      <c r="C20" s="49" t="s">
        <v>3064</v>
      </c>
      <c r="D20" s="49"/>
      <c r="E20" s="49" t="s">
        <v>23208</v>
      </c>
      <c r="F20" s="49"/>
      <c r="G20" s="49" t="s">
        <v>23209</v>
      </c>
      <c r="H20" s="49"/>
      <c r="I20" s="49" t="s">
        <v>1218</v>
      </c>
      <c r="J20" s="49" t="s">
        <v>1170</v>
      </c>
      <c r="L20" s="49"/>
    </row>
    <row r="21" spans="1:12" ht="14.85" customHeight="1">
      <c r="A21" s="49" t="s">
        <v>1784</v>
      </c>
      <c r="B21" s="49" t="s">
        <v>18605</v>
      </c>
      <c r="C21" s="49" t="s">
        <v>23210</v>
      </c>
      <c r="D21" s="49"/>
      <c r="E21" s="49"/>
      <c r="F21" s="49"/>
      <c r="G21" s="49" t="s">
        <v>23211</v>
      </c>
      <c r="H21" s="49"/>
      <c r="I21" s="49" t="s">
        <v>68</v>
      </c>
      <c r="J21" s="49" t="s">
        <v>1749</v>
      </c>
      <c r="K21" s="49"/>
      <c r="L21" s="49"/>
    </row>
    <row r="22" spans="1:12" ht="14.85" customHeight="1">
      <c r="A22" s="29" t="s">
        <v>5933</v>
      </c>
      <c r="B22" s="29" t="s">
        <v>18605</v>
      </c>
      <c r="C22" s="29" t="s">
        <v>23212</v>
      </c>
    </row>
    <row r="23" spans="1:12" ht="14.85" customHeight="1">
      <c r="A23" s="29" t="s">
        <v>23213</v>
      </c>
      <c r="B23" s="29" t="s">
        <v>18605</v>
      </c>
      <c r="C23" s="285" t="s">
        <v>23214</v>
      </c>
      <c r="G23" s="29" t="s">
        <v>23215</v>
      </c>
    </row>
    <row r="24" spans="1:12" ht="14.85" customHeight="1">
      <c r="A24" s="29" t="s">
        <v>23216</v>
      </c>
      <c r="C24" s="29" t="s">
        <v>23138</v>
      </c>
      <c r="E24" s="29" t="s">
        <v>23217</v>
      </c>
      <c r="G24" s="29" t="s">
        <v>155</v>
      </c>
      <c r="I24" s="29" t="s">
        <v>1218</v>
      </c>
      <c r="J24" s="29" t="s">
        <v>1170</v>
      </c>
    </row>
    <row r="25" spans="1:12" ht="14.85" customHeight="1">
      <c r="A25" s="49" t="s">
        <v>1827</v>
      </c>
      <c r="B25" s="49"/>
      <c r="C25" s="49" t="s">
        <v>23218</v>
      </c>
      <c r="D25" s="49"/>
      <c r="E25" s="49"/>
      <c r="F25" s="49"/>
      <c r="G25" s="49"/>
      <c r="H25" s="49"/>
      <c r="I25" s="49"/>
      <c r="J25" s="49"/>
      <c r="K25" s="49"/>
      <c r="L25" s="49"/>
    </row>
    <row r="26" spans="1:12" ht="14.85" customHeight="1">
      <c r="A26" s="49" t="s">
        <v>1322</v>
      </c>
      <c r="B26" s="49"/>
      <c r="C26" s="49" t="s">
        <v>23219</v>
      </c>
      <c r="D26" s="49"/>
      <c r="E26" s="49"/>
      <c r="F26" s="49"/>
      <c r="G26" s="49"/>
      <c r="H26" s="49"/>
      <c r="I26" s="49"/>
      <c r="J26" s="49"/>
      <c r="K26" s="49"/>
      <c r="L26" s="49"/>
    </row>
    <row r="27" spans="1:12" ht="14.85" customHeight="1">
      <c r="A27" s="29" t="s">
        <v>2439</v>
      </c>
      <c r="C27" s="29" t="s">
        <v>23220</v>
      </c>
      <c r="I27" s="29" t="s">
        <v>2440</v>
      </c>
      <c r="J27" s="29" t="s">
        <v>2441</v>
      </c>
    </row>
    <row r="28" spans="1:12" ht="14.85" customHeight="1">
      <c r="A28" s="49" t="s">
        <v>2038</v>
      </c>
      <c r="B28" s="49"/>
      <c r="C28" s="49" t="s">
        <v>7748</v>
      </c>
      <c r="D28" s="49"/>
      <c r="E28" s="49"/>
      <c r="F28" s="49"/>
      <c r="G28" s="49" t="s">
        <v>23221</v>
      </c>
      <c r="H28" s="49"/>
      <c r="I28" s="49" t="s">
        <v>1218</v>
      </c>
      <c r="J28" s="49" t="s">
        <v>1170</v>
      </c>
      <c r="K28" s="49"/>
      <c r="L28" s="49"/>
    </row>
    <row r="29" spans="1:12" ht="14.85" customHeight="1">
      <c r="A29" s="49" t="s">
        <v>1264</v>
      </c>
      <c r="B29" s="49" t="s">
        <v>18605</v>
      </c>
      <c r="C29" s="49" t="s">
        <v>23222</v>
      </c>
      <c r="E29" s="49" t="s">
        <v>23223</v>
      </c>
      <c r="F29" s="49"/>
      <c r="G29" s="49"/>
      <c r="H29" s="49"/>
      <c r="I29" s="49" t="s">
        <v>1265</v>
      </c>
      <c r="J29" s="49" t="s">
        <v>1170</v>
      </c>
      <c r="K29" s="49"/>
      <c r="L29" s="49"/>
    </row>
    <row r="30" spans="1:12" ht="14.85" customHeight="1">
      <c r="A30" s="29" t="s">
        <v>23224</v>
      </c>
      <c r="B30" s="29" t="s">
        <v>18605</v>
      </c>
      <c r="C30" s="29" t="s">
        <v>23144</v>
      </c>
      <c r="D30" s="29" t="s">
        <v>23225</v>
      </c>
      <c r="I30" s="29" t="s">
        <v>2426</v>
      </c>
      <c r="J30" s="29" t="s">
        <v>1578</v>
      </c>
    </row>
    <row r="31" spans="1:12" ht="14.85" customHeight="1">
      <c r="A31" s="29" t="s">
        <v>1576</v>
      </c>
      <c r="B31" s="29" t="s">
        <v>18605</v>
      </c>
      <c r="C31" s="29" t="s">
        <v>23226</v>
      </c>
      <c r="D31" s="29" t="s">
        <v>23227</v>
      </c>
      <c r="I31" s="29" t="s">
        <v>1577</v>
      </c>
      <c r="J31" s="29" t="s">
        <v>1578</v>
      </c>
    </row>
    <row r="32" spans="1:12" ht="14.85" customHeight="1">
      <c r="A32" s="29" t="s">
        <v>23228</v>
      </c>
      <c r="B32" s="29" t="s">
        <v>18605</v>
      </c>
      <c r="C32" s="29" t="s">
        <v>23229</v>
      </c>
    </row>
    <row r="33" spans="1:12" ht="14.85" customHeight="1">
      <c r="A33" s="49" t="s">
        <v>2369</v>
      </c>
      <c r="B33" s="49"/>
      <c r="C33" s="49" t="s">
        <v>23230</v>
      </c>
      <c r="D33" s="49"/>
      <c r="E33" s="49"/>
      <c r="F33" s="49"/>
      <c r="G33" s="49" t="s">
        <v>23231</v>
      </c>
      <c r="H33" s="49"/>
      <c r="I33" s="49" t="s">
        <v>1218</v>
      </c>
      <c r="J33" s="49" t="s">
        <v>1170</v>
      </c>
      <c r="K33" s="49"/>
      <c r="L33" s="49"/>
    </row>
    <row r="34" spans="1:12" ht="14.85" customHeight="1">
      <c r="A34" s="29" t="s">
        <v>23232</v>
      </c>
      <c r="C34" s="29" t="s">
        <v>23233</v>
      </c>
      <c r="G34" s="29" t="s">
        <v>23234</v>
      </c>
    </row>
    <row r="35" spans="1:12" ht="14.85" customHeight="1">
      <c r="A35" s="49" t="s">
        <v>1920</v>
      </c>
      <c r="B35" s="49" t="s">
        <v>18605</v>
      </c>
      <c r="C35" s="49" t="s">
        <v>23235</v>
      </c>
      <c r="D35" s="49"/>
      <c r="E35" s="49"/>
      <c r="F35" s="49"/>
      <c r="G35" s="49"/>
      <c r="H35" s="49"/>
      <c r="I35" s="49"/>
      <c r="J35" s="49"/>
      <c r="K35" s="49"/>
      <c r="L35" s="49"/>
    </row>
    <row r="36" spans="1:12" ht="14.85" customHeight="1">
      <c r="A36" s="49" t="s">
        <v>1798</v>
      </c>
      <c r="B36" s="49" t="s">
        <v>18605</v>
      </c>
      <c r="C36" s="49" t="s">
        <v>28421</v>
      </c>
      <c r="D36" s="49" t="s">
        <v>28424</v>
      </c>
      <c r="E36" s="49"/>
      <c r="F36" s="49"/>
      <c r="G36" s="49" t="s">
        <v>23236</v>
      </c>
      <c r="H36" s="49"/>
      <c r="I36" s="49" t="s">
        <v>1218</v>
      </c>
      <c r="J36" s="49" t="s">
        <v>1170</v>
      </c>
      <c r="K36" s="49"/>
      <c r="L36" s="49"/>
    </row>
    <row r="37" spans="1:12" ht="14.85" customHeight="1">
      <c r="A37" s="49" t="s">
        <v>1981</v>
      </c>
      <c r="B37" s="49" t="s">
        <v>18605</v>
      </c>
      <c r="C37" s="49" t="s">
        <v>23237</v>
      </c>
      <c r="D37" s="49"/>
      <c r="E37" s="49"/>
      <c r="F37" s="49"/>
      <c r="G37" s="49" t="s">
        <v>23231</v>
      </c>
      <c r="H37" s="49"/>
      <c r="I37" s="49" t="s">
        <v>1218</v>
      </c>
      <c r="J37" s="49" t="s">
        <v>1170</v>
      </c>
      <c r="K37" s="49"/>
      <c r="L37" s="49"/>
    </row>
    <row r="38" spans="1:12" ht="14.85" customHeight="1">
      <c r="A38" s="49" t="s">
        <v>2187</v>
      </c>
      <c r="B38" s="49" t="s">
        <v>18605</v>
      </c>
      <c r="C38" s="49" t="s">
        <v>23238</v>
      </c>
      <c r="D38" s="49"/>
      <c r="E38" s="49"/>
      <c r="F38" s="49"/>
      <c r="G38" s="49"/>
      <c r="H38" s="49"/>
      <c r="I38" s="49"/>
      <c r="J38" s="49"/>
      <c r="K38" s="49"/>
      <c r="L38" s="49"/>
    </row>
    <row r="39" spans="1:12" ht="14.85" customHeight="1">
      <c r="A39" s="49" t="s">
        <v>1844</v>
      </c>
      <c r="B39" s="49"/>
      <c r="C39" s="49"/>
      <c r="D39" s="49"/>
      <c r="E39" s="49"/>
      <c r="F39" s="49"/>
      <c r="G39" s="49"/>
      <c r="H39" s="49"/>
      <c r="I39" s="49"/>
      <c r="J39" s="49"/>
      <c r="K39" s="49"/>
      <c r="L39" s="49"/>
    </row>
    <row r="40" spans="1:12" ht="14.85" customHeight="1">
      <c r="A40" s="29" t="s">
        <v>23239</v>
      </c>
      <c r="B40" s="29" t="s">
        <v>18605</v>
      </c>
      <c r="C40" t="s">
        <v>23240</v>
      </c>
      <c r="I40" s="29" t="s">
        <v>1159</v>
      </c>
      <c r="J40" s="29" t="s">
        <v>879</v>
      </c>
    </row>
    <row r="41" spans="1:12" ht="14.85" customHeight="1">
      <c r="A41" s="29" t="s">
        <v>2613</v>
      </c>
      <c r="B41" s="29" t="s">
        <v>18605</v>
      </c>
    </row>
    <row r="42" spans="1:12" ht="14.85" customHeight="1">
      <c r="A42" s="29" t="s">
        <v>23241</v>
      </c>
      <c r="B42" s="29" t="s">
        <v>18605</v>
      </c>
      <c r="C42" s="29" t="s">
        <v>23047</v>
      </c>
      <c r="G42" s="29" t="s">
        <v>23242</v>
      </c>
      <c r="I42" s="29" t="s">
        <v>597</v>
      </c>
      <c r="J42" s="29" t="s">
        <v>172</v>
      </c>
    </row>
    <row r="43" spans="1:12" ht="14.85" customHeight="1">
      <c r="A43" s="29" t="s">
        <v>23243</v>
      </c>
      <c r="B43" s="29" t="s">
        <v>18605</v>
      </c>
      <c r="C43" s="29" t="s">
        <v>23244</v>
      </c>
      <c r="G43" s="29" t="s">
        <v>23245</v>
      </c>
      <c r="I43" s="29" t="s">
        <v>597</v>
      </c>
      <c r="J43" s="29" t="s">
        <v>172</v>
      </c>
    </row>
    <row r="44" spans="1:12" ht="14.85" customHeight="1">
      <c r="A44" s="29" t="s">
        <v>2753</v>
      </c>
      <c r="B44" s="29" t="s">
        <v>18605</v>
      </c>
      <c r="C44" s="29" t="s">
        <v>23246</v>
      </c>
      <c r="I44" s="29" t="s">
        <v>2754</v>
      </c>
      <c r="J44" s="29" t="s">
        <v>2755</v>
      </c>
    </row>
    <row r="45" spans="1:12" ht="14.85" customHeight="1">
      <c r="A45" s="29" t="s">
        <v>1722</v>
      </c>
      <c r="B45" s="29" t="s">
        <v>18605</v>
      </c>
      <c r="C45" s="29" t="s">
        <v>23247</v>
      </c>
      <c r="I45" s="29" t="s">
        <v>597</v>
      </c>
      <c r="J45" s="29" t="s">
        <v>172</v>
      </c>
    </row>
    <row r="46" spans="1:12" ht="14.85" customHeight="1">
      <c r="A46" s="29" t="s">
        <v>7005</v>
      </c>
      <c r="C46" s="29" t="s">
        <v>23248</v>
      </c>
      <c r="I46" s="29" t="s">
        <v>1218</v>
      </c>
      <c r="J46" s="29" t="s">
        <v>1170</v>
      </c>
    </row>
    <row r="47" spans="1:12" ht="14.85" customHeight="1">
      <c r="A47" s="29" t="s">
        <v>7627</v>
      </c>
      <c r="C47" s="29" t="s">
        <v>23249</v>
      </c>
      <c r="G47" s="29" t="s">
        <v>23250</v>
      </c>
      <c r="I47" s="29" t="s">
        <v>1218</v>
      </c>
      <c r="J47" s="29" t="s">
        <v>1170</v>
      </c>
    </row>
    <row r="48" spans="1:12" ht="14.85" customHeight="1">
      <c r="A48" s="29" t="s">
        <v>1732</v>
      </c>
      <c r="B48" s="29" t="s">
        <v>18605</v>
      </c>
      <c r="C48" s="29" t="s">
        <v>23251</v>
      </c>
      <c r="I48" s="29" t="s">
        <v>1218</v>
      </c>
      <c r="J48" s="29" t="s">
        <v>1170</v>
      </c>
    </row>
    <row r="49" spans="1:10" ht="14.85" customHeight="1">
      <c r="A49" s="29" t="s">
        <v>1737</v>
      </c>
      <c r="C49" s="29" t="s">
        <v>23252</v>
      </c>
      <c r="G49" s="29" t="s">
        <v>23253</v>
      </c>
      <c r="I49" s="29" t="s">
        <v>1218</v>
      </c>
      <c r="J49" s="29" t="s">
        <v>1170</v>
      </c>
    </row>
    <row r="50" spans="1:10" ht="14.85" customHeight="1">
      <c r="A50" s="29" t="s">
        <v>7011</v>
      </c>
      <c r="C50" s="29" t="s">
        <v>23254</v>
      </c>
      <c r="G50" s="29" t="s">
        <v>23255</v>
      </c>
      <c r="I50" s="29" t="s">
        <v>1218</v>
      </c>
      <c r="J50" s="29" t="s">
        <v>1170</v>
      </c>
    </row>
    <row r="51" spans="1:10" ht="14.85" customHeight="1">
      <c r="A51" s="29" t="s">
        <v>2269</v>
      </c>
      <c r="C51" s="29" t="s">
        <v>28426</v>
      </c>
      <c r="I51" s="29" t="s">
        <v>1218</v>
      </c>
      <c r="J51" s="29" t="s">
        <v>1170</v>
      </c>
    </row>
    <row r="52" spans="1:10" ht="14.85" customHeight="1">
      <c r="A52" s="29" t="s">
        <v>26818</v>
      </c>
      <c r="B52" s="29" t="s">
        <v>18605</v>
      </c>
      <c r="C52" s="29" t="s">
        <v>26819</v>
      </c>
      <c r="I52" s="29" t="s">
        <v>68</v>
      </c>
      <c r="J52" s="29" t="s">
        <v>1749</v>
      </c>
    </row>
    <row r="53" spans="1:10" ht="14.85" customHeight="1">
      <c r="A53" s="29" t="s">
        <v>28300</v>
      </c>
      <c r="C53" s="29" t="s">
        <v>28423</v>
      </c>
      <c r="I53" s="29" t="s">
        <v>1218</v>
      </c>
      <c r="J53" s="29" t="s">
        <v>1170</v>
      </c>
    </row>
    <row r="54" spans="1:10" ht="14.85" customHeight="1"/>
    <row r="55" spans="1:10" ht="14.85" customHeight="1"/>
    <row r="56" spans="1:10" ht="14.85" customHeight="1"/>
    <row r="57" spans="1:10" ht="14.85" customHeight="1"/>
    <row r="58" spans="1:10" ht="14.85" customHeight="1"/>
    <row r="59" spans="1:10" ht="14.85" customHeight="1"/>
    <row r="60" spans="1:10" ht="14.85" customHeight="1"/>
    <row r="61" spans="1:10" ht="14.85" customHeight="1"/>
    <row r="62" spans="1:10" ht="14.85" customHeight="1"/>
    <row r="63" spans="1:10" ht="14.85" customHeight="1"/>
    <row r="64" spans="1: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sheetData>
  <sortState xmlns:xlrd2="http://schemas.microsoft.com/office/spreadsheetml/2017/richdata2" ref="A3:AMN39">
    <sortCondition ref="A39"/>
  </sortState>
  <dataValidations count="1">
    <dataValidation type="list" allowBlank="1" showInputMessage="1" showErrorMessage="1" sqref="H1:H1048576" xr:uid="{0082641C-5B45-6F40-A987-DA294EE64E21}">
      <formula1>$A$3:$A$97</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F9C0DE4-1BDD-994F-96A7-4D650551A390}">
          <x14:formula1>
            <xm:f>'||_Städte'!$A$2:$A$100</xm:f>
          </x14:formula1>
          <xm:sqref>I1:I1048576</xm:sqref>
        </x14:dataValidation>
        <x14:dataValidation type="list" allowBlank="1" showInputMessage="1" showErrorMessage="1" xr:uid="{2C9B7B71-2ACB-1544-98D1-CE083314E93C}">
          <x14:formula1>
            <xm:f>'||_Länder'!$A$2:$A$100</xm:f>
          </x14:formula1>
          <xm:sqref>J1:J1048576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FFF00"/>
  </sheetPr>
  <dimension ref="A1:IT1048565"/>
  <sheetViews>
    <sheetView zoomScale="80" zoomScaleNormal="80" workbookViewId="0">
      <selection activeCell="D30" sqref="D30"/>
    </sheetView>
  </sheetViews>
  <sheetFormatPr baseColWidth="10" defaultColWidth="8.875" defaultRowHeight="14.25"/>
  <cols>
    <col min="1" max="1" width="37.875" style="23" customWidth="1"/>
    <col min="2" max="2" width="30.375" style="23" customWidth="1"/>
    <col min="3" max="3" width="19.5" style="23" customWidth="1"/>
    <col min="4" max="4" width="17.875" style="23" customWidth="1"/>
    <col min="5" max="5" width="28" style="23" customWidth="1"/>
    <col min="6" max="6" width="14.5" style="23" customWidth="1"/>
    <col min="7" max="7" width="10.5" style="23" customWidth="1"/>
    <col min="8" max="8" width="46.375" style="23" customWidth="1"/>
    <col min="9" max="9" width="30.375" style="23" customWidth="1"/>
    <col min="10" max="254" width="10.5" style="23" customWidth="1"/>
    <col min="255" max="1020" width="10.5" customWidth="1"/>
    <col min="1021" max="1022" width="10.875" customWidth="1"/>
  </cols>
  <sheetData>
    <row r="1" spans="1:9" s="32" customFormat="1" ht="27.2" customHeight="1">
      <c r="A1" s="46" t="s">
        <v>23256</v>
      </c>
      <c r="B1" s="44" t="s">
        <v>23257</v>
      </c>
      <c r="C1" s="44" t="s">
        <v>23258</v>
      </c>
      <c r="D1" s="44" t="s">
        <v>23259</v>
      </c>
      <c r="E1" s="45" t="s">
        <v>11</v>
      </c>
      <c r="F1" s="44" t="s">
        <v>23173</v>
      </c>
      <c r="G1" s="44" t="s">
        <v>23174</v>
      </c>
      <c r="H1" s="44" t="s">
        <v>23176</v>
      </c>
      <c r="I1" s="44"/>
    </row>
    <row r="2" spans="1:9" ht="14.85" customHeight="1">
      <c r="A2" t="s">
        <v>23260</v>
      </c>
      <c r="B2" t="s">
        <v>23260</v>
      </c>
      <c r="C2" t="s">
        <v>23260</v>
      </c>
      <c r="D2" t="s">
        <v>23260</v>
      </c>
      <c r="E2" s="363" t="s">
        <v>69</v>
      </c>
      <c r="F2" t="s">
        <v>23261</v>
      </c>
      <c r="G2" t="s">
        <v>23262</v>
      </c>
      <c r="H2" t="s">
        <v>23263</v>
      </c>
      <c r="I2"/>
    </row>
    <row r="3" spans="1:9" ht="14.85" customHeight="1">
      <c r="A3" t="s">
        <v>1895</v>
      </c>
      <c r="B3" t="s">
        <v>1895</v>
      </c>
      <c r="C3" t="s">
        <v>1895</v>
      </c>
      <c r="D3" t="s">
        <v>1895</v>
      </c>
      <c r="E3" t="s">
        <v>1896</v>
      </c>
      <c r="F3"/>
      <c r="G3"/>
      <c r="H3"/>
      <c r="I3"/>
    </row>
    <row r="4" spans="1:9" ht="14.85" customHeight="1">
      <c r="A4" t="s">
        <v>1218</v>
      </c>
      <c r="B4" t="s">
        <v>23264</v>
      </c>
      <c r="C4" t="s">
        <v>23264</v>
      </c>
      <c r="D4" t="s">
        <v>23265</v>
      </c>
      <c r="E4" t="s">
        <v>1170</v>
      </c>
      <c r="F4"/>
      <c r="G4"/>
      <c r="H4"/>
      <c r="I4"/>
    </row>
    <row r="5" spans="1:9" ht="14.85" customHeight="1">
      <c r="A5" t="s">
        <v>1633</v>
      </c>
      <c r="B5" t="s">
        <v>23266</v>
      </c>
      <c r="C5" t="s">
        <v>23266</v>
      </c>
      <c r="D5" t="s">
        <v>23266</v>
      </c>
      <c r="E5" t="s">
        <v>1383</v>
      </c>
      <c r="F5"/>
      <c r="G5"/>
      <c r="H5"/>
      <c r="I5"/>
    </row>
    <row r="6" spans="1:9" ht="14.85" customHeight="1">
      <c r="A6" t="s">
        <v>68</v>
      </c>
      <c r="B6" t="s">
        <v>68</v>
      </c>
      <c r="C6" t="s">
        <v>68</v>
      </c>
      <c r="D6" t="s">
        <v>68</v>
      </c>
      <c r="E6" t="s">
        <v>1749</v>
      </c>
      <c r="F6"/>
      <c r="G6"/>
      <c r="H6"/>
      <c r="I6"/>
    </row>
    <row r="7" spans="1:9" ht="14.85" customHeight="1">
      <c r="A7" t="s">
        <v>1577</v>
      </c>
      <c r="B7" t="s">
        <v>23267</v>
      </c>
      <c r="C7" t="s">
        <v>23267</v>
      </c>
      <c r="D7" t="s">
        <v>23268</v>
      </c>
      <c r="E7" t="s">
        <v>1578</v>
      </c>
      <c r="F7"/>
      <c r="G7"/>
      <c r="H7"/>
      <c r="I7"/>
    </row>
    <row r="8" spans="1:9" ht="14.85" customHeight="1">
      <c r="A8" t="s">
        <v>1370</v>
      </c>
      <c r="B8" t="s">
        <v>1370</v>
      </c>
      <c r="C8" t="s">
        <v>1370</v>
      </c>
      <c r="D8" t="s">
        <v>1370</v>
      </c>
      <c r="E8" t="s">
        <v>879</v>
      </c>
      <c r="F8"/>
      <c r="G8"/>
      <c r="H8"/>
      <c r="I8"/>
    </row>
    <row r="9" spans="1:9" ht="14.85" customHeight="1">
      <c r="A9" t="s">
        <v>1185</v>
      </c>
      <c r="B9" t="s">
        <v>1185</v>
      </c>
      <c r="C9" t="s">
        <v>1185</v>
      </c>
      <c r="D9" t="s">
        <v>1185</v>
      </c>
      <c r="E9" t="s">
        <v>1186</v>
      </c>
      <c r="F9"/>
      <c r="G9"/>
      <c r="H9"/>
      <c r="I9"/>
    </row>
    <row r="10" spans="1:9" ht="14.85" customHeight="1">
      <c r="A10" t="s">
        <v>951</v>
      </c>
      <c r="B10" t="s">
        <v>951</v>
      </c>
      <c r="C10" t="s">
        <v>951</v>
      </c>
      <c r="D10" t="s">
        <v>23269</v>
      </c>
      <c r="E10" t="s">
        <v>1886</v>
      </c>
      <c r="F10"/>
      <c r="G10"/>
      <c r="H10"/>
      <c r="I10"/>
    </row>
    <row r="11" spans="1:9" ht="14.85" customHeight="1">
      <c r="A11" t="s">
        <v>1169</v>
      </c>
      <c r="B11" t="s">
        <v>1169</v>
      </c>
      <c r="C11" t="s">
        <v>1169</v>
      </c>
      <c r="D11" t="s">
        <v>1169</v>
      </c>
      <c r="E11" t="s">
        <v>1170</v>
      </c>
      <c r="F11"/>
      <c r="G11"/>
      <c r="H11"/>
      <c r="I11"/>
    </row>
    <row r="12" spans="1:9" ht="14.85" customHeight="1">
      <c r="A12" t="s">
        <v>1526</v>
      </c>
      <c r="B12" t="s">
        <v>1526</v>
      </c>
      <c r="C12" t="s">
        <v>1526</v>
      </c>
      <c r="D12" t="s">
        <v>1526</v>
      </c>
      <c r="E12" t="s">
        <v>1383</v>
      </c>
      <c r="F12"/>
      <c r="G12"/>
      <c r="H12"/>
      <c r="I12"/>
    </row>
    <row r="13" spans="1:9" ht="14.85" customHeight="1">
      <c r="A13" t="s">
        <v>1265</v>
      </c>
      <c r="B13" t="s">
        <v>1265</v>
      </c>
      <c r="C13" t="s">
        <v>1265</v>
      </c>
      <c r="D13" t="s">
        <v>1265</v>
      </c>
      <c r="E13" t="s">
        <v>1170</v>
      </c>
      <c r="F13"/>
      <c r="G13"/>
      <c r="H13"/>
      <c r="I13"/>
    </row>
    <row r="14" spans="1:9" ht="14.85" customHeight="1">
      <c r="A14" t="s">
        <v>1538</v>
      </c>
      <c r="B14" t="s">
        <v>1538</v>
      </c>
      <c r="C14" t="s">
        <v>1538</v>
      </c>
      <c r="D14" t="s">
        <v>1538</v>
      </c>
      <c r="E14" t="s">
        <v>1132</v>
      </c>
      <c r="F14"/>
      <c r="G14"/>
      <c r="H14"/>
      <c r="I14"/>
    </row>
    <row r="15" spans="1:9" ht="14.85" customHeight="1">
      <c r="A15" t="s">
        <v>1555</v>
      </c>
      <c r="B15" t="s">
        <v>1555</v>
      </c>
      <c r="C15" t="s">
        <v>1555</v>
      </c>
      <c r="D15" t="s">
        <v>1555</v>
      </c>
      <c r="E15" t="s">
        <v>1556</v>
      </c>
      <c r="F15"/>
      <c r="G15"/>
      <c r="H15"/>
      <c r="I15"/>
    </row>
    <row r="16" spans="1:9" ht="14.85" customHeight="1">
      <c r="A16" t="s">
        <v>597</v>
      </c>
      <c r="B16" t="s">
        <v>597</v>
      </c>
      <c r="C16" t="s">
        <v>597</v>
      </c>
      <c r="D16" t="s">
        <v>597</v>
      </c>
      <c r="E16" t="s">
        <v>172</v>
      </c>
      <c r="F16"/>
      <c r="G16"/>
      <c r="H16"/>
      <c r="I16"/>
    </row>
    <row r="17" spans="1:9" ht="14.85" customHeight="1">
      <c r="A17" t="s">
        <v>1533</v>
      </c>
      <c r="B17" t="s">
        <v>23270</v>
      </c>
      <c r="C17" t="s">
        <v>23270</v>
      </c>
      <c r="D17" t="s">
        <v>23271</v>
      </c>
      <c r="E17" t="s">
        <v>1383</v>
      </c>
      <c r="F17"/>
      <c r="G17"/>
      <c r="H17"/>
      <c r="I17"/>
    </row>
    <row r="18" spans="1:9" ht="14.85" customHeight="1">
      <c r="A18" t="s">
        <v>23052</v>
      </c>
      <c r="B18" t="s">
        <v>23052</v>
      </c>
      <c r="C18" t="s">
        <v>23052</v>
      </c>
      <c r="D18" t="s">
        <v>23052</v>
      </c>
      <c r="E18" t="s">
        <v>302</v>
      </c>
      <c r="F18"/>
      <c r="G18"/>
      <c r="H18"/>
      <c r="I18"/>
    </row>
    <row r="19" spans="1:9" ht="14.85" customHeight="1">
      <c r="A19" t="s">
        <v>23272</v>
      </c>
      <c r="B19" t="s">
        <v>23272</v>
      </c>
      <c r="C19" t="s">
        <v>23273</v>
      </c>
      <c r="D19" t="s">
        <v>23274</v>
      </c>
      <c r="E19" t="s">
        <v>3830</v>
      </c>
      <c r="F19"/>
      <c r="G19"/>
      <c r="H19"/>
      <c r="I19"/>
    </row>
    <row r="20" spans="1:9" ht="14.85" customHeight="1">
      <c r="A20" t="s">
        <v>23028</v>
      </c>
      <c r="B20" t="s">
        <v>23028</v>
      </c>
      <c r="C20" t="s">
        <v>23028</v>
      </c>
      <c r="D20" t="s">
        <v>23028</v>
      </c>
      <c r="E20" t="s">
        <v>879</v>
      </c>
      <c r="F20"/>
      <c r="G20"/>
      <c r="H20"/>
      <c r="I20"/>
    </row>
    <row r="21" spans="1:9" ht="14.85" customHeight="1">
      <c r="A21" t="s">
        <v>23152</v>
      </c>
      <c r="B21" t="s">
        <v>23275</v>
      </c>
      <c r="C21" t="s">
        <v>23275</v>
      </c>
      <c r="D21" t="s">
        <v>23275</v>
      </c>
      <c r="E21" t="s">
        <v>320</v>
      </c>
      <c r="F21"/>
      <c r="G21"/>
      <c r="H21"/>
      <c r="I21"/>
    </row>
    <row r="22" spans="1:9" ht="14.85" customHeight="1">
      <c r="A22" t="s">
        <v>2426</v>
      </c>
      <c r="B22" t="s">
        <v>1303</v>
      </c>
      <c r="C22" t="s">
        <v>1303</v>
      </c>
      <c r="D22" t="s">
        <v>23276</v>
      </c>
      <c r="E22" t="s">
        <v>1578</v>
      </c>
      <c r="F22"/>
      <c r="G22"/>
      <c r="H22"/>
      <c r="I22"/>
    </row>
    <row r="23" spans="1:9" ht="14.85" customHeight="1">
      <c r="A23" t="s">
        <v>23277</v>
      </c>
      <c r="B23" t="s">
        <v>1303</v>
      </c>
      <c r="C23" t="s">
        <v>1303</v>
      </c>
      <c r="D23" t="s">
        <v>23276</v>
      </c>
      <c r="E23" t="s">
        <v>23278</v>
      </c>
      <c r="F23"/>
      <c r="G23"/>
      <c r="H23"/>
      <c r="I23"/>
    </row>
    <row r="24" spans="1:9" ht="14.85" customHeight="1">
      <c r="A24" t="s">
        <v>1402</v>
      </c>
      <c r="B24" t="s">
        <v>1402</v>
      </c>
      <c r="C24" t="s">
        <v>1402</v>
      </c>
      <c r="D24" t="s">
        <v>1402</v>
      </c>
      <c r="E24" t="s">
        <v>795</v>
      </c>
      <c r="F24"/>
      <c r="G24"/>
      <c r="H24"/>
      <c r="I24"/>
    </row>
    <row r="25" spans="1:9" ht="14.85" customHeight="1">
      <c r="A25" t="s">
        <v>1659</v>
      </c>
      <c r="B25" t="s">
        <v>1659</v>
      </c>
      <c r="C25" t="s">
        <v>1659</v>
      </c>
      <c r="D25" t="s">
        <v>1659</v>
      </c>
      <c r="E25" s="23" t="s">
        <v>1660</v>
      </c>
      <c r="F25"/>
      <c r="G25"/>
      <c r="H25"/>
      <c r="I25"/>
    </row>
    <row r="26" spans="1:9" ht="14.85" customHeight="1">
      <c r="A26" t="s">
        <v>1930</v>
      </c>
      <c r="B26" t="s">
        <v>1930</v>
      </c>
      <c r="C26" t="s">
        <v>1930</v>
      </c>
      <c r="D26" t="s">
        <v>1930</v>
      </c>
      <c r="E26" t="s">
        <v>1442</v>
      </c>
      <c r="F26"/>
      <c r="G26"/>
      <c r="H26"/>
      <c r="I26"/>
    </row>
    <row r="27" spans="1:9" ht="14.85" customHeight="1">
      <c r="A27" t="s">
        <v>2440</v>
      </c>
      <c r="B27" t="s">
        <v>2440</v>
      </c>
      <c r="C27" t="s">
        <v>2440</v>
      </c>
      <c r="D27" t="s">
        <v>2440</v>
      </c>
      <c r="E27" t="s">
        <v>2441</v>
      </c>
      <c r="F27"/>
      <c r="G27"/>
      <c r="H27"/>
      <c r="I27"/>
    </row>
    <row r="28" spans="1:9" ht="14.85" customHeight="1">
      <c r="A28" t="s">
        <v>2215</v>
      </c>
      <c r="B28" t="s">
        <v>2215</v>
      </c>
      <c r="C28" t="s">
        <v>2215</v>
      </c>
      <c r="D28" t="s">
        <v>2215</v>
      </c>
      <c r="E28" t="s">
        <v>1132</v>
      </c>
      <c r="F28"/>
      <c r="G28"/>
      <c r="H28"/>
      <c r="I28"/>
    </row>
    <row r="29" spans="1:9" ht="14.85" customHeight="1">
      <c r="A29" t="s">
        <v>6163</v>
      </c>
      <c r="B29" t="s">
        <v>6163</v>
      </c>
      <c r="C29" t="s">
        <v>6163</v>
      </c>
      <c r="D29" t="s">
        <v>6163</v>
      </c>
      <c r="E29" t="s">
        <v>1170</v>
      </c>
      <c r="F29"/>
      <c r="G29"/>
      <c r="H29"/>
      <c r="I29"/>
    </row>
    <row r="30" spans="1:9" ht="14.85" customHeight="1">
      <c r="A30" t="s">
        <v>2480</v>
      </c>
      <c r="B30" t="s">
        <v>2480</v>
      </c>
      <c r="C30" t="s">
        <v>2480</v>
      </c>
      <c r="D30" t="s">
        <v>2480</v>
      </c>
      <c r="E30" t="s">
        <v>1170</v>
      </c>
      <c r="F30"/>
      <c r="G30"/>
      <c r="H30"/>
      <c r="I30"/>
    </row>
    <row r="31" spans="1:9" ht="14.85" customHeight="1">
      <c r="A31" s="23" t="s">
        <v>2050</v>
      </c>
      <c r="B31" s="23" t="s">
        <v>23279</v>
      </c>
      <c r="C31" s="23" t="s">
        <v>23279</v>
      </c>
      <c r="D31" s="23" t="s">
        <v>23280</v>
      </c>
      <c r="E31" s="23" t="s">
        <v>1170</v>
      </c>
      <c r="F31"/>
      <c r="G31"/>
      <c r="H31"/>
    </row>
    <row r="32" spans="1:9" ht="14.85" customHeight="1">
      <c r="A32" s="23" t="s">
        <v>1159</v>
      </c>
      <c r="B32" s="23" t="s">
        <v>23281</v>
      </c>
      <c r="C32" s="23" t="s">
        <v>23282</v>
      </c>
      <c r="D32" s="23" t="s">
        <v>23282</v>
      </c>
      <c r="E32" s="23" t="s">
        <v>879</v>
      </c>
      <c r="F32"/>
      <c r="G32"/>
      <c r="H32"/>
    </row>
    <row r="33" spans="1:8" ht="14.85" customHeight="1">
      <c r="A33" s="23" t="s">
        <v>1137</v>
      </c>
      <c r="B33" s="23" t="s">
        <v>23283</v>
      </c>
      <c r="C33" s="23" t="s">
        <v>23283</v>
      </c>
      <c r="D33" s="23" t="s">
        <v>23284</v>
      </c>
      <c r="E33" s="23" t="s">
        <v>1198</v>
      </c>
      <c r="F33"/>
      <c r="G33"/>
      <c r="H33"/>
    </row>
    <row r="34" spans="1:8" ht="14.85" customHeight="1">
      <c r="A34" s="23" t="s">
        <v>23116</v>
      </c>
      <c r="B34" s="23" t="s">
        <v>23285</v>
      </c>
      <c r="C34" s="23" t="s">
        <v>23285</v>
      </c>
      <c r="D34" s="23" t="s">
        <v>23285</v>
      </c>
      <c r="E34" s="23" t="s">
        <v>879</v>
      </c>
      <c r="F34"/>
      <c r="G34"/>
      <c r="H34"/>
    </row>
    <row r="35" spans="1:8" ht="14.85" customHeight="1">
      <c r="A35" s="23" t="s">
        <v>23286</v>
      </c>
      <c r="B35" s="23" t="s">
        <v>23286</v>
      </c>
      <c r="C35" s="23" t="s">
        <v>23286</v>
      </c>
      <c r="D35" s="23" t="s">
        <v>23286</v>
      </c>
      <c r="E35" s="23" t="s">
        <v>2755</v>
      </c>
      <c r="F35"/>
      <c r="G35"/>
      <c r="H35"/>
    </row>
    <row r="36" spans="1:8" ht="14.85" customHeight="1">
      <c r="A36" s="23" t="s">
        <v>2763</v>
      </c>
      <c r="B36" s="23" t="s">
        <v>23287</v>
      </c>
      <c r="C36" s="23" t="s">
        <v>23287</v>
      </c>
      <c r="D36" s="23" t="s">
        <v>23288</v>
      </c>
      <c r="E36" s="363" t="s">
        <v>1383</v>
      </c>
    </row>
    <row r="37" spans="1:8" ht="14.85" customHeight="1">
      <c r="A37" s="23" t="s">
        <v>2120</v>
      </c>
      <c r="B37" s="23" t="s">
        <v>23289</v>
      </c>
      <c r="E37" s="363" t="s">
        <v>1749</v>
      </c>
    </row>
    <row r="38" spans="1:8" ht="14.85" customHeight="1">
      <c r="A38" s="23" t="s">
        <v>2484</v>
      </c>
      <c r="B38" s="23" t="s">
        <v>2484</v>
      </c>
      <c r="C38" s="23" t="s">
        <v>2484</v>
      </c>
      <c r="D38" s="23" t="s">
        <v>2484</v>
      </c>
      <c r="E38" s="363" t="s">
        <v>1383</v>
      </c>
    </row>
    <row r="39" spans="1:8" ht="14.85" customHeight="1">
      <c r="A39" s="23" t="s">
        <v>24391</v>
      </c>
      <c r="B39" s="23" t="s">
        <v>24391</v>
      </c>
      <c r="C39" s="23" t="s">
        <v>24391</v>
      </c>
      <c r="E39" s="23" t="s">
        <v>1170</v>
      </c>
    </row>
    <row r="40" spans="1:8" ht="14.85" customHeight="1"/>
    <row r="41" spans="1:8" ht="14.85" customHeight="1"/>
    <row r="42" spans="1:8" ht="14.85" customHeight="1"/>
    <row r="43" spans="1:8" ht="14.85" customHeight="1"/>
    <row r="44" spans="1:8" ht="14.85" customHeight="1"/>
    <row r="45" spans="1:8" ht="14.85" customHeight="1"/>
    <row r="46" spans="1:8" ht="14.85" customHeight="1"/>
    <row r="47" spans="1:8" ht="14.85" customHeight="1"/>
    <row r="48" spans="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1048563" ht="12.75" customHeight="1"/>
    <row r="1048564" ht="12.75" customHeight="1"/>
    <row r="1048565" ht="12.75" customHeight="1"/>
  </sheetData>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6A22381-6742-0B40-8330-FA4BE7D840A6}">
          <x14:formula1>
            <xm:f>'||_Länder'!$A$2:$A$100</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FF00"/>
  </sheetPr>
  <dimension ref="A1:IT1048552"/>
  <sheetViews>
    <sheetView topLeftCell="B1" zoomScale="80" zoomScaleNormal="80" workbookViewId="0">
      <pane ySplit="1" topLeftCell="A2" activePane="bottomLeft" state="frozen"/>
      <selection pane="bottomLeft" activeCell="H32" sqref="H32"/>
    </sheetView>
  </sheetViews>
  <sheetFormatPr baseColWidth="10" defaultColWidth="8.875" defaultRowHeight="14.25"/>
  <cols>
    <col min="1" max="1" width="37.875" style="23" customWidth="1"/>
    <col min="2" max="3" width="30.375" style="23" customWidth="1"/>
    <col min="4" max="4" width="32" style="23" customWidth="1"/>
    <col min="5" max="5" width="28" style="23" customWidth="1"/>
    <col min="6" max="6" width="21.375" style="23" customWidth="1"/>
    <col min="7" max="7" width="46.375" style="23" customWidth="1"/>
    <col min="8" max="8" width="49" style="23" customWidth="1"/>
    <col min="9" max="254" width="10.5" style="23" customWidth="1"/>
    <col min="255" max="1021" width="10.5" customWidth="1"/>
  </cols>
  <sheetData>
    <row r="1" spans="1:7" s="32" customFormat="1" ht="27.2" customHeight="1">
      <c r="A1" s="44" t="s">
        <v>23290</v>
      </c>
      <c r="B1" s="44" t="s">
        <v>23291</v>
      </c>
      <c r="C1" s="44" t="s">
        <v>23292</v>
      </c>
      <c r="D1" s="44" t="s">
        <v>23293</v>
      </c>
      <c r="E1" s="44" t="s">
        <v>23173</v>
      </c>
      <c r="F1" s="44" t="s">
        <v>23174</v>
      </c>
      <c r="G1" s="44" t="s">
        <v>23176</v>
      </c>
    </row>
    <row r="2" spans="1:7">
      <c r="A2" s="23" t="s">
        <v>1186</v>
      </c>
      <c r="B2" s="23" t="s">
        <v>23294</v>
      </c>
      <c r="C2" s="23" t="s">
        <v>1186</v>
      </c>
      <c r="D2" s="23" t="s">
        <v>23295</v>
      </c>
    </row>
    <row r="3" spans="1:7">
      <c r="A3" s="23" t="s">
        <v>2755</v>
      </c>
      <c r="B3" s="23" t="s">
        <v>2755</v>
      </c>
      <c r="C3" s="23" t="s">
        <v>2755</v>
      </c>
      <c r="D3" s="23" t="s">
        <v>23296</v>
      </c>
    </row>
    <row r="4" spans="1:7">
      <c r="A4" s="23" t="s">
        <v>680</v>
      </c>
      <c r="B4" s="23" t="s">
        <v>23297</v>
      </c>
      <c r="C4" s="23" t="s">
        <v>680</v>
      </c>
      <c r="D4" s="23" t="s">
        <v>23298</v>
      </c>
    </row>
    <row r="5" spans="1:7">
      <c r="A5" s="23" t="s">
        <v>1383</v>
      </c>
      <c r="B5" s="23" t="s">
        <v>23299</v>
      </c>
      <c r="C5" s="23" t="s">
        <v>23300</v>
      </c>
      <c r="D5" s="23" t="s">
        <v>23301</v>
      </c>
    </row>
    <row r="6" spans="1:7">
      <c r="A6" s="23" t="s">
        <v>1749</v>
      </c>
      <c r="B6" s="23" t="s">
        <v>23299</v>
      </c>
      <c r="C6" s="23" t="s">
        <v>23300</v>
      </c>
      <c r="D6" s="23" t="s">
        <v>23301</v>
      </c>
    </row>
    <row r="7" spans="1:7">
      <c r="A7" s="23" t="s">
        <v>1556</v>
      </c>
      <c r="B7" s="23" t="s">
        <v>23302</v>
      </c>
      <c r="C7" s="23" t="s">
        <v>1556</v>
      </c>
      <c r="D7" s="23" t="s">
        <v>23303</v>
      </c>
    </row>
    <row r="8" spans="1:7">
      <c r="A8" s="23" t="s">
        <v>1304</v>
      </c>
      <c r="B8" s="23" t="s">
        <v>23304</v>
      </c>
      <c r="C8" s="23" t="s">
        <v>23304</v>
      </c>
      <c r="D8" s="23" t="s">
        <v>23305</v>
      </c>
    </row>
    <row r="9" spans="1:7">
      <c r="A9" s="23" t="s">
        <v>1896</v>
      </c>
      <c r="B9" s="23" t="s">
        <v>23306</v>
      </c>
      <c r="C9" s="23" t="s">
        <v>23307</v>
      </c>
      <c r="D9" s="23" t="s">
        <v>23308</v>
      </c>
    </row>
    <row r="10" spans="1:7">
      <c r="A10" s="23" t="s">
        <v>1170</v>
      </c>
      <c r="B10" s="23" t="s">
        <v>23309</v>
      </c>
      <c r="C10" s="23" t="s">
        <v>23309</v>
      </c>
      <c r="D10" s="23" t="s">
        <v>23310</v>
      </c>
    </row>
    <row r="11" spans="1:7">
      <c r="A11" s="23" t="s">
        <v>879</v>
      </c>
      <c r="B11" s="23" t="s">
        <v>23311</v>
      </c>
      <c r="C11" s="23" t="s">
        <v>879</v>
      </c>
      <c r="D11" s="23" t="s">
        <v>23312</v>
      </c>
    </row>
    <row r="12" spans="1:7">
      <c r="A12" s="23" t="s">
        <v>1660</v>
      </c>
      <c r="B12" s="23" t="s">
        <v>23313</v>
      </c>
      <c r="C12" s="23" t="s">
        <v>766</v>
      </c>
      <c r="D12" s="23" t="s">
        <v>23314</v>
      </c>
    </row>
    <row r="13" spans="1:7">
      <c r="A13" s="23" t="s">
        <v>3830</v>
      </c>
      <c r="B13" s="23" t="s">
        <v>23315</v>
      </c>
      <c r="C13" s="23" t="s">
        <v>23315</v>
      </c>
      <c r="D13" s="23" t="s">
        <v>23316</v>
      </c>
    </row>
    <row r="14" spans="1:7">
      <c r="A14" s="23" t="s">
        <v>302</v>
      </c>
      <c r="B14" s="23" t="s">
        <v>23317</v>
      </c>
      <c r="C14" s="23" t="s">
        <v>302</v>
      </c>
      <c r="D14" s="23" t="s">
        <v>23318</v>
      </c>
    </row>
    <row r="15" spans="1:7">
      <c r="A15" s="23" t="s">
        <v>1962</v>
      </c>
      <c r="B15" s="23" t="s">
        <v>23319</v>
      </c>
      <c r="C15" s="23" t="s">
        <v>1962</v>
      </c>
      <c r="D15" s="23" t="s">
        <v>23320</v>
      </c>
    </row>
    <row r="16" spans="1:7">
      <c r="A16" s="23" t="s">
        <v>795</v>
      </c>
      <c r="B16" s="23" t="s">
        <v>795</v>
      </c>
      <c r="C16" s="23" t="s">
        <v>795</v>
      </c>
      <c r="D16" s="23" t="s">
        <v>23321</v>
      </c>
    </row>
    <row r="17" spans="1:4">
      <c r="A17" s="23" t="s">
        <v>23322</v>
      </c>
      <c r="B17" s="23" t="s">
        <v>23323</v>
      </c>
      <c r="C17" s="23" t="s">
        <v>23322</v>
      </c>
      <c r="D17" s="23" t="s">
        <v>23324</v>
      </c>
    </row>
    <row r="18" spans="1:4">
      <c r="A18" s="23" t="s">
        <v>1960</v>
      </c>
      <c r="B18" s="23" t="s">
        <v>23325</v>
      </c>
      <c r="C18" s="23" t="s">
        <v>1960</v>
      </c>
      <c r="D18" s="23" t="s">
        <v>1960</v>
      </c>
    </row>
    <row r="19" spans="1:4">
      <c r="A19" s="23" t="s">
        <v>3852</v>
      </c>
      <c r="B19" s="23" t="s">
        <v>23326</v>
      </c>
      <c r="C19" s="23" t="s">
        <v>23326</v>
      </c>
      <c r="D19" s="23" t="s">
        <v>23327</v>
      </c>
    </row>
    <row r="20" spans="1:4">
      <c r="A20" s="23" t="s">
        <v>1898</v>
      </c>
      <c r="B20" s="23" t="s">
        <v>23328</v>
      </c>
      <c r="C20" s="23" t="s">
        <v>1898</v>
      </c>
      <c r="D20" s="23" t="s">
        <v>1898</v>
      </c>
    </row>
    <row r="21" spans="1:4">
      <c r="A21" s="23" t="s">
        <v>172</v>
      </c>
      <c r="B21" s="23" t="s">
        <v>172</v>
      </c>
      <c r="C21" s="23" t="s">
        <v>172</v>
      </c>
      <c r="D21" s="23" t="s">
        <v>23329</v>
      </c>
    </row>
    <row r="22" spans="1:4">
      <c r="A22" s="23" t="s">
        <v>1886</v>
      </c>
      <c r="B22" s="23" t="s">
        <v>23330</v>
      </c>
      <c r="C22" s="23" t="s">
        <v>645</v>
      </c>
      <c r="D22" s="23" t="s">
        <v>23331</v>
      </c>
    </row>
    <row r="23" spans="1:4">
      <c r="A23" s="23" t="s">
        <v>23135</v>
      </c>
      <c r="B23" s="23" t="s">
        <v>23332</v>
      </c>
      <c r="C23" s="23" t="s">
        <v>23135</v>
      </c>
      <c r="D23" s="23" t="s">
        <v>23333</v>
      </c>
    </row>
    <row r="24" spans="1:4">
      <c r="A24" s="23" t="s">
        <v>4047</v>
      </c>
      <c r="B24" s="23" t="s">
        <v>23334</v>
      </c>
      <c r="C24" s="23" t="s">
        <v>4047</v>
      </c>
      <c r="D24" s="23" t="s">
        <v>4047</v>
      </c>
    </row>
    <row r="25" spans="1:4">
      <c r="A25" s="23" t="s">
        <v>186</v>
      </c>
      <c r="B25" s="23" t="s">
        <v>23335</v>
      </c>
      <c r="C25" s="23" t="s">
        <v>186</v>
      </c>
      <c r="D25" s="23" t="s">
        <v>23336</v>
      </c>
    </row>
    <row r="26" spans="1:4">
      <c r="A26" s="23" t="s">
        <v>1198</v>
      </c>
      <c r="B26" s="23" t="s">
        <v>23337</v>
      </c>
      <c r="C26" s="23" t="s">
        <v>1198</v>
      </c>
      <c r="D26" s="23" t="s">
        <v>23338</v>
      </c>
    </row>
    <row r="27" spans="1:4">
      <c r="A27" s="23" t="s">
        <v>23339</v>
      </c>
      <c r="B27" s="23" t="s">
        <v>23340</v>
      </c>
      <c r="C27" s="23" t="s">
        <v>23339</v>
      </c>
      <c r="D27" s="23" t="s">
        <v>23341</v>
      </c>
    </row>
    <row r="28" spans="1:4">
      <c r="A28" s="23" t="s">
        <v>2441</v>
      </c>
      <c r="B28" s="23" t="s">
        <v>23342</v>
      </c>
      <c r="C28" s="23" t="s">
        <v>23343</v>
      </c>
      <c r="D28" s="23" t="s">
        <v>23344</v>
      </c>
    </row>
    <row r="29" spans="1:4">
      <c r="A29" s="23" t="s">
        <v>1578</v>
      </c>
      <c r="B29" s="23" t="s">
        <v>23345</v>
      </c>
      <c r="C29" s="23" t="s">
        <v>1578</v>
      </c>
      <c r="D29" s="362" t="s">
        <v>23346</v>
      </c>
    </row>
    <row r="30" spans="1:4">
      <c r="A30" s="23" t="s">
        <v>1132</v>
      </c>
      <c r="B30" s="23" t="s">
        <v>23347</v>
      </c>
      <c r="C30" s="23" t="s">
        <v>23348</v>
      </c>
      <c r="D30" s="23" t="s">
        <v>23349</v>
      </c>
    </row>
    <row r="31" spans="1:4">
      <c r="A31" s="23" t="s">
        <v>23350</v>
      </c>
      <c r="B31" s="23" t="s">
        <v>23350</v>
      </c>
      <c r="C31" s="23" t="s">
        <v>23350</v>
      </c>
      <c r="D31" s="23" t="s">
        <v>23350</v>
      </c>
    </row>
    <row r="32" spans="1:4">
      <c r="A32" s="23" t="s">
        <v>1442</v>
      </c>
      <c r="B32" s="23" t="s">
        <v>1442</v>
      </c>
      <c r="C32" s="23" t="s">
        <v>1442</v>
      </c>
      <c r="D32" s="23" t="s">
        <v>23351</v>
      </c>
    </row>
    <row r="33" spans="1:4">
      <c r="A33" s="23" t="s">
        <v>320</v>
      </c>
      <c r="B33" s="23" t="s">
        <v>23352</v>
      </c>
      <c r="C33" s="23" t="s">
        <v>320</v>
      </c>
      <c r="D33" s="23" t="s">
        <v>23353</v>
      </c>
    </row>
    <row r="34" spans="1:4">
      <c r="A34" s="23" t="s">
        <v>1958</v>
      </c>
      <c r="B34" s="23" t="s">
        <v>23354</v>
      </c>
      <c r="C34" s="23" t="s">
        <v>1958</v>
      </c>
      <c r="D34" s="23" t="s">
        <v>1958</v>
      </c>
    </row>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sheetData>
  <sortState xmlns:xlrd2="http://schemas.microsoft.com/office/spreadsheetml/2017/richdata2" ref="A2:G34">
    <sortCondition ref="A2:A34"/>
  </sortState>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9A0F7-7102-074C-BD31-136A9A7517D5}">
  <sheetPr codeName="Tabelle14">
    <tabColor rgb="FF7030A0"/>
  </sheetPr>
  <dimension ref="A1:D15"/>
  <sheetViews>
    <sheetView workbookViewId="0">
      <selection activeCell="B6" sqref="B6"/>
    </sheetView>
  </sheetViews>
  <sheetFormatPr baseColWidth="10" defaultColWidth="11" defaultRowHeight="14.25"/>
  <cols>
    <col min="1" max="1" width="47.875" customWidth="1"/>
    <col min="2" max="2" width="35.5" customWidth="1"/>
    <col min="3" max="3" width="28.875" customWidth="1"/>
    <col min="4" max="4" width="32.375" customWidth="1"/>
  </cols>
  <sheetData>
    <row r="1" spans="1:4" ht="23.1" customHeight="1">
      <c r="A1" s="41" t="s">
        <v>0</v>
      </c>
      <c r="B1" s="169" t="s">
        <v>23355</v>
      </c>
      <c r="C1" s="169" t="s">
        <v>23356</v>
      </c>
      <c r="D1" s="169" t="s">
        <v>23357</v>
      </c>
    </row>
    <row r="2" spans="1:4" ht="26.1" customHeight="1">
      <c r="A2" s="79" t="s">
        <v>1120</v>
      </c>
      <c r="B2" s="80" t="s">
        <v>1119</v>
      </c>
      <c r="C2" s="80" t="s">
        <v>1119</v>
      </c>
      <c r="D2" s="80" t="s">
        <v>1119</v>
      </c>
    </row>
    <row r="3" spans="1:4">
      <c r="A3" s="29" t="s">
        <v>20449</v>
      </c>
      <c r="B3" s="29" t="s">
        <v>23355</v>
      </c>
      <c r="C3" s="29"/>
      <c r="D3" s="29"/>
    </row>
    <row r="4" spans="1:4" ht="15" thickBot="1">
      <c r="A4" s="43" t="s">
        <v>23358</v>
      </c>
      <c r="B4" s="43" t="s">
        <v>2517</v>
      </c>
      <c r="C4" s="43"/>
      <c r="D4" s="43"/>
    </row>
    <row r="5" spans="1:4">
      <c r="A5" t="s">
        <v>23358</v>
      </c>
      <c r="B5" t="s">
        <v>2517</v>
      </c>
    </row>
    <row r="6" spans="1:4">
      <c r="A6" t="s">
        <v>7976</v>
      </c>
      <c r="B6" t="s">
        <v>23359</v>
      </c>
    </row>
    <row r="7" spans="1:4">
      <c r="A7" t="s">
        <v>23360</v>
      </c>
      <c r="B7" t="s">
        <v>3276</v>
      </c>
    </row>
    <row r="8" spans="1:4">
      <c r="A8" t="s">
        <v>23361</v>
      </c>
      <c r="B8" t="s">
        <v>3070</v>
      </c>
    </row>
    <row r="9" spans="1:4">
      <c r="A9" t="s">
        <v>23362</v>
      </c>
      <c r="B9" t="s">
        <v>3115</v>
      </c>
    </row>
    <row r="10" spans="1:4">
      <c r="A10" t="s">
        <v>23363</v>
      </c>
      <c r="B10" t="s">
        <v>3108</v>
      </c>
    </row>
    <row r="11" spans="1:4">
      <c r="A11" t="s">
        <v>23364</v>
      </c>
      <c r="B11" t="s">
        <v>3239</v>
      </c>
    </row>
    <row r="12" spans="1:4">
      <c r="A12" t="s">
        <v>3218</v>
      </c>
      <c r="B12" t="s">
        <v>3123</v>
      </c>
    </row>
    <row r="13" spans="1:4">
      <c r="A13" t="s">
        <v>3129</v>
      </c>
      <c r="B13" t="s">
        <v>3254</v>
      </c>
    </row>
    <row r="14" spans="1:4">
      <c r="A14" t="s">
        <v>3137</v>
      </c>
      <c r="B14" t="s">
        <v>4089</v>
      </c>
    </row>
    <row r="15" spans="1:4">
      <c r="A15" t="s">
        <v>3024</v>
      </c>
      <c r="B15" t="s">
        <v>3026</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DB501-4A3A-7949-95C9-32B6EB960EAE}">
  <sheetPr codeName="Tabelle15">
    <tabColor rgb="FF8F3DCD"/>
  </sheetPr>
  <dimension ref="A1:D7"/>
  <sheetViews>
    <sheetView workbookViewId="0">
      <selection activeCell="A5" sqref="A5"/>
    </sheetView>
  </sheetViews>
  <sheetFormatPr baseColWidth="10" defaultColWidth="11" defaultRowHeight="14.25"/>
  <cols>
    <col min="1" max="1" width="34.625" customWidth="1"/>
    <col min="2" max="2" width="31.625" customWidth="1"/>
    <col min="3" max="3" width="34.125" customWidth="1"/>
    <col min="4" max="4" width="36.625" customWidth="1"/>
  </cols>
  <sheetData>
    <row r="1" spans="1:4">
      <c r="A1" s="41" t="s">
        <v>0</v>
      </c>
      <c r="B1" s="169" t="s">
        <v>23365</v>
      </c>
      <c r="C1" s="169" t="s">
        <v>23366</v>
      </c>
      <c r="D1" s="169" t="s">
        <v>23357</v>
      </c>
    </row>
    <row r="2" spans="1:4">
      <c r="A2" s="79" t="s">
        <v>1120</v>
      </c>
      <c r="B2" s="80" t="s">
        <v>1119</v>
      </c>
      <c r="C2" s="80" t="s">
        <v>1119</v>
      </c>
      <c r="D2" s="80" t="s">
        <v>1119</v>
      </c>
    </row>
    <row r="3" spans="1:4">
      <c r="A3" s="29" t="s">
        <v>20449</v>
      </c>
      <c r="B3" s="29" t="s">
        <v>23365</v>
      </c>
      <c r="C3" s="29"/>
      <c r="D3" s="29"/>
    </row>
    <row r="4" spans="1:4" ht="15" thickBot="1">
      <c r="A4" s="43" t="s">
        <v>23367</v>
      </c>
      <c r="B4" s="43" t="s">
        <v>2517</v>
      </c>
      <c r="C4" s="43"/>
      <c r="D4" s="43"/>
    </row>
    <row r="5" spans="1:4">
      <c r="A5" s="29" t="s">
        <v>23368</v>
      </c>
      <c r="B5" s="29"/>
      <c r="C5" s="29"/>
      <c r="D5" s="29"/>
    </row>
    <row r="6" spans="1:4">
      <c r="A6" s="29"/>
      <c r="B6" s="29"/>
      <c r="C6" s="29"/>
      <c r="D6" s="29"/>
    </row>
    <row r="7" spans="1:4">
      <c r="A7" s="29"/>
      <c r="B7" s="29"/>
      <c r="C7" s="29"/>
      <c r="D7" s="29"/>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CFCE1-7740-DD45-AE70-5BD37D5A23BB}">
  <sheetPr codeName="Tabelle21">
    <tabColor rgb="FFFF0000"/>
  </sheetPr>
  <dimension ref="A1:D61"/>
  <sheetViews>
    <sheetView topLeftCell="A34" zoomScale="110" zoomScaleNormal="110" workbookViewId="0">
      <selection activeCell="C59" sqref="C59"/>
    </sheetView>
  </sheetViews>
  <sheetFormatPr baseColWidth="10" defaultColWidth="11" defaultRowHeight="14.25"/>
  <cols>
    <col min="1" max="2" width="22" style="49" customWidth="1"/>
    <col min="3" max="3" width="127.875" style="49" customWidth="1"/>
    <col min="4" max="16384" width="11" style="49"/>
  </cols>
  <sheetData>
    <row r="1" spans="1:3">
      <c r="A1" s="425" t="s">
        <v>23369</v>
      </c>
      <c r="B1" s="425" t="s">
        <v>1123</v>
      </c>
      <c r="C1" s="425" t="s">
        <v>23370</v>
      </c>
    </row>
    <row r="2" spans="1:3">
      <c r="A2" s="49" t="s">
        <v>23371</v>
      </c>
      <c r="B2" s="49" t="s">
        <v>23372</v>
      </c>
      <c r="C2" s="473" t="s">
        <v>23373</v>
      </c>
    </row>
    <row r="3" spans="1:3">
      <c r="A3" s="49" t="s">
        <v>23371</v>
      </c>
      <c r="B3" s="49" t="s">
        <v>23374</v>
      </c>
      <c r="C3" s="49" t="s">
        <v>23375</v>
      </c>
    </row>
    <row r="4" spans="1:3">
      <c r="A4" s="49" t="s">
        <v>23371</v>
      </c>
      <c r="B4" s="49" t="s">
        <v>23374</v>
      </c>
      <c r="C4" s="49" t="s">
        <v>23376</v>
      </c>
    </row>
    <row r="5" spans="1:3">
      <c r="A5" s="49" t="s">
        <v>23371</v>
      </c>
      <c r="B5" s="49" t="s">
        <v>23377</v>
      </c>
      <c r="C5" s="471" t="s">
        <v>23378</v>
      </c>
    </row>
    <row r="6" spans="1:3">
      <c r="A6" s="49" t="s">
        <v>23371</v>
      </c>
      <c r="B6" s="426">
        <v>43602</v>
      </c>
      <c r="C6" s="427" t="s">
        <v>23379</v>
      </c>
    </row>
    <row r="7" spans="1:3">
      <c r="A7" s="49" t="s">
        <v>23371</v>
      </c>
      <c r="B7" s="426">
        <v>43602</v>
      </c>
      <c r="C7" s="471" t="s">
        <v>23380</v>
      </c>
    </row>
    <row r="8" spans="1:3">
      <c r="A8" s="49" t="s">
        <v>23381</v>
      </c>
      <c r="B8" s="426">
        <v>43602</v>
      </c>
      <c r="C8" s="413" t="s">
        <v>23382</v>
      </c>
    </row>
    <row r="9" spans="1:3">
      <c r="A9" s="49" t="s">
        <v>23371</v>
      </c>
      <c r="B9" s="426">
        <v>43608</v>
      </c>
      <c r="C9" s="471" t="s">
        <v>23383</v>
      </c>
    </row>
    <row r="10" spans="1:3">
      <c r="A10" s="49" t="s">
        <v>23371</v>
      </c>
      <c r="B10" s="426">
        <v>43608</v>
      </c>
      <c r="C10" s="471" t="s">
        <v>23384</v>
      </c>
    </row>
    <row r="11" spans="1:3">
      <c r="A11" s="49" t="s">
        <v>23385</v>
      </c>
      <c r="B11" s="424">
        <v>43616</v>
      </c>
      <c r="C11" s="413" t="s">
        <v>23386</v>
      </c>
    </row>
    <row r="12" spans="1:3">
      <c r="A12" s="49" t="s">
        <v>23381</v>
      </c>
      <c r="B12" s="424">
        <v>43616</v>
      </c>
      <c r="C12" s="413" t="s">
        <v>23387</v>
      </c>
    </row>
    <row r="13" spans="1:3" ht="15">
      <c r="A13" s="49" t="s">
        <v>23371</v>
      </c>
      <c r="B13" s="424">
        <v>43628</v>
      </c>
      <c r="C13" s="242" t="s">
        <v>23388</v>
      </c>
    </row>
    <row r="14" spans="1:3">
      <c r="A14" s="49" t="s">
        <v>23385</v>
      </c>
      <c r="C14" s="413" t="s">
        <v>23389</v>
      </c>
    </row>
    <row r="15" spans="1:3">
      <c r="A15" s="49" t="s">
        <v>23381</v>
      </c>
      <c r="B15" s="424">
        <v>43635</v>
      </c>
      <c r="C15" s="49" t="s">
        <v>23390</v>
      </c>
    </row>
    <row r="16" spans="1:3">
      <c r="A16" s="49" t="s">
        <v>23381</v>
      </c>
      <c r="B16" s="424">
        <v>43642</v>
      </c>
      <c r="C16" s="413" t="s">
        <v>23391</v>
      </c>
    </row>
    <row r="17" spans="1:4">
      <c r="A17" s="49" t="s">
        <v>23381</v>
      </c>
      <c r="B17" s="424">
        <v>43642</v>
      </c>
      <c r="C17" s="413" t="s">
        <v>23392</v>
      </c>
    </row>
    <row r="18" spans="1:4">
      <c r="A18" s="49" t="s">
        <v>23371</v>
      </c>
      <c r="B18" s="424">
        <v>43647</v>
      </c>
      <c r="C18" s="49" t="s">
        <v>23393</v>
      </c>
    </row>
    <row r="19" spans="1:4">
      <c r="B19" s="424">
        <v>43651</v>
      </c>
      <c r="C19" s="413" t="s">
        <v>23394</v>
      </c>
    </row>
    <row r="20" spans="1:4">
      <c r="B20" s="424">
        <v>43654</v>
      </c>
      <c r="C20" s="49" t="s">
        <v>23395</v>
      </c>
    </row>
    <row r="21" spans="1:4">
      <c r="A21" s="49" t="s">
        <v>23381</v>
      </c>
      <c r="B21" s="424">
        <v>43656</v>
      </c>
      <c r="C21" s="413" t="s">
        <v>23396</v>
      </c>
    </row>
    <row r="22" spans="1:4">
      <c r="B22" s="424">
        <v>43659</v>
      </c>
      <c r="C22" s="413" t="s">
        <v>23397</v>
      </c>
    </row>
    <row r="23" spans="1:4">
      <c r="A23" s="49" t="s">
        <v>23371</v>
      </c>
      <c r="B23" s="424">
        <v>43663</v>
      </c>
      <c r="C23" s="413" t="s">
        <v>23398</v>
      </c>
    </row>
    <row r="24" spans="1:4">
      <c r="A24" s="49" t="s">
        <v>23371</v>
      </c>
      <c r="B24" s="424">
        <v>43664</v>
      </c>
      <c r="C24" s="413" t="s">
        <v>23399</v>
      </c>
    </row>
    <row r="25" spans="1:4">
      <c r="A25" s="49" t="s">
        <v>23385</v>
      </c>
      <c r="B25" s="424">
        <v>43664</v>
      </c>
      <c r="C25" s="413" t="s">
        <v>23400</v>
      </c>
    </row>
    <row r="26" spans="1:4" ht="15">
      <c r="A26" s="49" t="s">
        <v>23381</v>
      </c>
      <c r="B26" s="424">
        <v>43666</v>
      </c>
      <c r="C26" s="242" t="s">
        <v>23401</v>
      </c>
    </row>
    <row r="27" spans="1:4">
      <c r="A27" s="49" t="s">
        <v>23402</v>
      </c>
      <c r="B27" s="424">
        <v>43669</v>
      </c>
      <c r="C27" s="421" t="s">
        <v>23403</v>
      </c>
      <c r="D27" s="49" t="s">
        <v>23404</v>
      </c>
    </row>
    <row r="28" spans="1:4">
      <c r="A28" s="49" t="s">
        <v>23371</v>
      </c>
      <c r="B28" s="424">
        <v>43672</v>
      </c>
      <c r="C28" s="49" t="s">
        <v>23405</v>
      </c>
    </row>
    <row r="29" spans="1:4" ht="15">
      <c r="A29" s="49" t="s">
        <v>23406</v>
      </c>
      <c r="B29" s="424">
        <v>43677</v>
      </c>
      <c r="C29" s="242" t="s">
        <v>23407</v>
      </c>
    </row>
    <row r="30" spans="1:4" ht="15">
      <c r="B30" s="424"/>
      <c r="C30" s="242" t="s">
        <v>23408</v>
      </c>
    </row>
    <row r="31" spans="1:4">
      <c r="C31" s="470" t="s">
        <v>23409</v>
      </c>
    </row>
    <row r="32" spans="1:4">
      <c r="C32" s="49" t="s">
        <v>23410</v>
      </c>
    </row>
    <row r="33" spans="1:4">
      <c r="A33" s="49" t="s">
        <v>23371</v>
      </c>
      <c r="C33" s="470" t="s">
        <v>23411</v>
      </c>
    </row>
    <row r="34" spans="1:4">
      <c r="A34" s="49" t="s">
        <v>23371</v>
      </c>
      <c r="C34" s="471" t="s">
        <v>23412</v>
      </c>
    </row>
    <row r="35" spans="1:4" ht="15">
      <c r="A35" s="49" t="s">
        <v>23371</v>
      </c>
      <c r="B35" s="424">
        <v>43690</v>
      </c>
      <c r="C35" s="242" t="s">
        <v>23413</v>
      </c>
      <c r="D35" s="49" t="s">
        <v>23414</v>
      </c>
    </row>
    <row r="36" spans="1:4" ht="15">
      <c r="A36" s="49" t="s">
        <v>23371</v>
      </c>
      <c r="B36" s="424">
        <v>43690</v>
      </c>
      <c r="C36" s="242" t="s">
        <v>23415</v>
      </c>
    </row>
    <row r="37" spans="1:4" ht="15">
      <c r="A37" s="49" t="s">
        <v>23371</v>
      </c>
      <c r="B37" s="424">
        <v>43691</v>
      </c>
      <c r="C37" s="242" t="s">
        <v>23416</v>
      </c>
    </row>
    <row r="38" spans="1:4" ht="15">
      <c r="C38" s="242" t="s">
        <v>23417</v>
      </c>
    </row>
    <row r="39" spans="1:4" ht="15">
      <c r="A39" s="49" t="s">
        <v>23381</v>
      </c>
      <c r="B39" s="424">
        <v>43705</v>
      </c>
      <c r="C39" s="242" t="s">
        <v>23418</v>
      </c>
    </row>
    <row r="40" spans="1:4" ht="15">
      <c r="A40" s="49" t="s">
        <v>23381</v>
      </c>
      <c r="B40" s="424">
        <v>43705</v>
      </c>
      <c r="C40" s="242" t="s">
        <v>23419</v>
      </c>
    </row>
    <row r="41" spans="1:4" ht="15">
      <c r="A41" s="49" t="s">
        <v>23381</v>
      </c>
      <c r="B41" s="424">
        <v>43721</v>
      </c>
      <c r="C41" s="242" t="s">
        <v>23420</v>
      </c>
    </row>
    <row r="42" spans="1:4" ht="15">
      <c r="A42" s="49" t="s">
        <v>23371</v>
      </c>
      <c r="B42" s="424">
        <v>43724</v>
      </c>
      <c r="C42" s="242" t="s">
        <v>23421</v>
      </c>
    </row>
    <row r="43" spans="1:4" ht="15">
      <c r="A43" s="49" t="s">
        <v>23381</v>
      </c>
      <c r="B43" s="424">
        <v>43725</v>
      </c>
      <c r="C43" s="242" t="s">
        <v>23422</v>
      </c>
    </row>
    <row r="44" spans="1:4" ht="15">
      <c r="A44" s="49" t="s">
        <v>23381</v>
      </c>
      <c r="B44" s="424">
        <v>43732</v>
      </c>
      <c r="C44" s="242" t="s">
        <v>23423</v>
      </c>
      <c r="D44" s="49" t="s">
        <v>23424</v>
      </c>
    </row>
    <row r="45" spans="1:4">
      <c r="A45" s="49" t="s">
        <v>23371</v>
      </c>
      <c r="B45" s="424">
        <v>43742</v>
      </c>
      <c r="C45" s="427" t="s">
        <v>23425</v>
      </c>
    </row>
    <row r="46" spans="1:4">
      <c r="A46" s="49" t="s">
        <v>23381</v>
      </c>
      <c r="B46" s="424">
        <v>43749</v>
      </c>
      <c r="C46" s="427" t="s">
        <v>24368</v>
      </c>
    </row>
    <row r="47" spans="1:4">
      <c r="A47" s="49" t="s">
        <v>23371</v>
      </c>
      <c r="B47" s="424">
        <v>43749</v>
      </c>
      <c r="C47" s="427" t="s">
        <v>24474</v>
      </c>
    </row>
    <row r="48" spans="1:4" ht="15">
      <c r="A48" s="49" t="s">
        <v>23381</v>
      </c>
      <c r="B48" s="424">
        <v>43749</v>
      </c>
      <c r="C48" s="242" t="s">
        <v>24392</v>
      </c>
    </row>
    <row r="49" spans="1:3">
      <c r="A49" s="49" t="s">
        <v>23371</v>
      </c>
      <c r="B49" s="424">
        <v>43750</v>
      </c>
      <c r="C49" s="49" t="s">
        <v>24998</v>
      </c>
    </row>
    <row r="50" spans="1:3">
      <c r="A50" s="49" t="s">
        <v>23381</v>
      </c>
      <c r="B50" s="49" t="s">
        <v>24425</v>
      </c>
      <c r="C50" s="49" t="s">
        <v>24424</v>
      </c>
    </row>
    <row r="51" spans="1:3">
      <c r="A51" s="49" t="s">
        <v>23371</v>
      </c>
      <c r="B51" s="424">
        <v>43755</v>
      </c>
      <c r="C51" s="427" t="s">
        <v>24493</v>
      </c>
    </row>
    <row r="52" spans="1:3">
      <c r="A52" s="49" t="s">
        <v>23371</v>
      </c>
      <c r="B52" s="424">
        <v>43766</v>
      </c>
      <c r="C52" s="49" t="s">
        <v>24490</v>
      </c>
    </row>
    <row r="53" spans="1:3" ht="15">
      <c r="A53" s="49" t="s">
        <v>25317</v>
      </c>
      <c r="B53" s="424">
        <v>43788</v>
      </c>
      <c r="C53" s="242" t="s">
        <v>25466</v>
      </c>
    </row>
    <row r="54" spans="1:3" ht="15">
      <c r="C54" s="242" t="s">
        <v>25572</v>
      </c>
    </row>
    <row r="55" spans="1:3">
      <c r="A55" s="49" t="s">
        <v>23371</v>
      </c>
      <c r="B55" s="424">
        <v>43791</v>
      </c>
      <c r="C55" s="49" t="s">
        <v>25631</v>
      </c>
    </row>
    <row r="56" spans="1:3">
      <c r="A56" s="49" t="s">
        <v>23381</v>
      </c>
      <c r="B56" s="424">
        <v>43791</v>
      </c>
      <c r="C56" s="49" t="s">
        <v>28425</v>
      </c>
    </row>
    <row r="57" spans="1:3">
      <c r="A57" s="49" t="s">
        <v>23371</v>
      </c>
      <c r="B57" s="424">
        <v>43838</v>
      </c>
      <c r="C57" s="49" t="s">
        <v>28172</v>
      </c>
    </row>
    <row r="58" spans="1:3">
      <c r="A58" s="49" t="s">
        <v>23371</v>
      </c>
      <c r="B58" s="424">
        <v>43838</v>
      </c>
      <c r="C58" s="49" t="s">
        <v>28175</v>
      </c>
    </row>
    <row r="59" spans="1:3" ht="15">
      <c r="A59" s="49" t="s">
        <v>28185</v>
      </c>
      <c r="B59" s="424">
        <v>43843</v>
      </c>
      <c r="C59" s="242" t="s">
        <v>28186</v>
      </c>
    </row>
    <row r="60" spans="1:3">
      <c r="A60" s="49" t="s">
        <v>23371</v>
      </c>
      <c r="B60" s="424">
        <v>43843</v>
      </c>
      <c r="C60" s="49" t="s">
        <v>28403</v>
      </c>
    </row>
    <row r="61" spans="1:3">
      <c r="A61" s="49" t="s">
        <v>28185</v>
      </c>
      <c r="B61" s="424">
        <v>43844</v>
      </c>
      <c r="C61" s="49" t="s">
        <v>28316</v>
      </c>
    </row>
  </sheetData>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6E77-0C5B-4355-81C6-6718F549F0C2}">
  <sheetPr codeName="Tabelle17">
    <tabColor rgb="FFFF0000"/>
  </sheetPr>
  <dimension ref="A1:F97"/>
  <sheetViews>
    <sheetView topLeftCell="A67" zoomScaleNormal="100" workbookViewId="0">
      <selection activeCell="D95" sqref="D95"/>
    </sheetView>
  </sheetViews>
  <sheetFormatPr baseColWidth="10" defaultColWidth="11.875" defaultRowHeight="14.25"/>
  <cols>
    <col min="1" max="2" width="11"/>
    <col min="3" max="3" width="24.5" customWidth="1"/>
    <col min="4" max="4" width="182" customWidth="1"/>
    <col min="5" max="5" width="105.375" customWidth="1"/>
    <col min="6" max="6" width="68.125" customWidth="1"/>
  </cols>
  <sheetData>
    <row r="1" spans="1:6">
      <c r="A1" t="s">
        <v>23369</v>
      </c>
      <c r="B1" t="s">
        <v>1123</v>
      </c>
      <c r="C1" t="s">
        <v>23426</v>
      </c>
      <c r="D1" t="s">
        <v>23370</v>
      </c>
      <c r="E1" t="s">
        <v>23427</v>
      </c>
      <c r="F1" t="s">
        <v>23428</v>
      </c>
    </row>
    <row r="2" spans="1:6" ht="15">
      <c r="A2" t="s">
        <v>23371</v>
      </c>
      <c r="B2" s="216">
        <v>43514</v>
      </c>
      <c r="C2" t="s">
        <v>23429</v>
      </c>
      <c r="D2" s="242" t="s">
        <v>23430</v>
      </c>
      <c r="E2" t="s">
        <v>23431</v>
      </c>
    </row>
    <row r="3" spans="1:6" ht="15">
      <c r="A3" t="s">
        <v>23381</v>
      </c>
      <c r="B3" s="216">
        <v>43516</v>
      </c>
      <c r="C3" t="s">
        <v>23429</v>
      </c>
      <c r="D3" s="242" t="s">
        <v>23432</v>
      </c>
      <c r="F3" t="s">
        <v>23433</v>
      </c>
    </row>
    <row r="4" spans="1:6" s="228" customFormat="1" ht="15">
      <c r="D4" s="242" t="s">
        <v>23434</v>
      </c>
      <c r="E4"/>
      <c r="F4" s="228" t="s">
        <v>23435</v>
      </c>
    </row>
    <row r="5" spans="1:6" ht="15">
      <c r="D5" s="242" t="s">
        <v>23436</v>
      </c>
    </row>
    <row r="6" spans="1:6" ht="15">
      <c r="D6" s="242" t="s">
        <v>23437</v>
      </c>
      <c r="E6" t="s">
        <v>23438</v>
      </c>
    </row>
    <row r="7" spans="1:6" ht="15">
      <c r="D7" s="242" t="s">
        <v>23439</v>
      </c>
      <c r="F7" s="228" t="s">
        <v>23440</v>
      </c>
    </row>
    <row r="8" spans="1:6" ht="15">
      <c r="D8" s="242" t="s">
        <v>23441</v>
      </c>
      <c r="F8" s="228" t="s">
        <v>23442</v>
      </c>
    </row>
    <row r="9" spans="1:6" ht="15">
      <c r="A9" t="s">
        <v>23371</v>
      </c>
      <c r="B9" s="216">
        <v>43518</v>
      </c>
      <c r="C9" t="s">
        <v>23429</v>
      </c>
      <c r="D9" s="242" t="s">
        <v>23443</v>
      </c>
      <c r="F9" s="228" t="s">
        <v>23444</v>
      </c>
    </row>
    <row r="10" spans="1:6" ht="15">
      <c r="A10" t="s">
        <v>23371</v>
      </c>
      <c r="B10" s="216">
        <v>43518</v>
      </c>
      <c r="C10" t="s">
        <v>23429</v>
      </c>
      <c r="D10" s="242" t="s">
        <v>23445</v>
      </c>
    </row>
    <row r="11" spans="1:6" ht="15">
      <c r="A11" t="s">
        <v>23371</v>
      </c>
      <c r="B11" s="216">
        <v>43518</v>
      </c>
      <c r="C11" t="s">
        <v>23429</v>
      </c>
      <c r="D11" s="242" t="s">
        <v>23446</v>
      </c>
    </row>
    <row r="12" spans="1:6" ht="15">
      <c r="A12" t="s">
        <v>23371</v>
      </c>
      <c r="B12" s="216">
        <v>43518</v>
      </c>
      <c r="D12" s="242" t="s">
        <v>23447</v>
      </c>
      <c r="F12" t="s">
        <v>23448</v>
      </c>
    </row>
    <row r="13" spans="1:6">
      <c r="A13" t="s">
        <v>23371</v>
      </c>
      <c r="B13" s="216">
        <v>43518</v>
      </c>
      <c r="C13" t="s">
        <v>23449</v>
      </c>
      <c r="D13" t="s">
        <v>23450</v>
      </c>
    </row>
    <row r="14" spans="1:6">
      <c r="A14" t="s">
        <v>23371</v>
      </c>
      <c r="B14" s="216">
        <v>43518</v>
      </c>
      <c r="C14" t="s">
        <v>23451</v>
      </c>
      <c r="D14" t="s">
        <v>23452</v>
      </c>
    </row>
    <row r="15" spans="1:6">
      <c r="A15" t="s">
        <v>23371</v>
      </c>
      <c r="B15" s="216">
        <v>43518</v>
      </c>
      <c r="C15" t="s">
        <v>23451</v>
      </c>
      <c r="D15" t="s">
        <v>23453</v>
      </c>
    </row>
    <row r="16" spans="1:6">
      <c r="A16" t="s">
        <v>23381</v>
      </c>
      <c r="B16" s="216">
        <v>43518</v>
      </c>
      <c r="C16" t="s">
        <v>23451</v>
      </c>
      <c r="D16" t="s">
        <v>23454</v>
      </c>
    </row>
    <row r="17" spans="1:5" ht="15">
      <c r="A17" t="s">
        <v>23371</v>
      </c>
      <c r="B17" t="s">
        <v>23455</v>
      </c>
      <c r="C17" t="s">
        <v>23429</v>
      </c>
      <c r="D17" s="242" t="s">
        <v>23456</v>
      </c>
    </row>
    <row r="18" spans="1:5">
      <c r="A18" t="s">
        <v>23371</v>
      </c>
      <c r="B18" t="s">
        <v>23455</v>
      </c>
      <c r="C18" t="s">
        <v>23451</v>
      </c>
      <c r="D18" t="s">
        <v>23457</v>
      </c>
    </row>
    <row r="19" spans="1:5" ht="15">
      <c r="A19" t="s">
        <v>23371</v>
      </c>
      <c r="B19" t="s">
        <v>23455</v>
      </c>
      <c r="C19" t="s">
        <v>23458</v>
      </c>
      <c r="D19" s="242" t="s">
        <v>23459</v>
      </c>
    </row>
    <row r="20" spans="1:5" ht="15">
      <c r="A20" t="s">
        <v>23371</v>
      </c>
      <c r="B20" t="s">
        <v>23455</v>
      </c>
      <c r="C20" t="s">
        <v>23458</v>
      </c>
      <c r="D20" s="242" t="s">
        <v>23460</v>
      </c>
    </row>
    <row r="21" spans="1:5" ht="15">
      <c r="D21" s="242" t="s">
        <v>23461</v>
      </c>
    </row>
    <row r="22" spans="1:5" ht="15">
      <c r="A22" t="s">
        <v>23381</v>
      </c>
      <c r="B22" t="s">
        <v>23455</v>
      </c>
      <c r="C22" t="s">
        <v>23458</v>
      </c>
      <c r="D22" s="242" t="s">
        <v>23462</v>
      </c>
    </row>
    <row r="23" spans="1:5" ht="15">
      <c r="A23" t="s">
        <v>23381</v>
      </c>
      <c r="B23" t="s">
        <v>23463</v>
      </c>
      <c r="C23" t="s">
        <v>23458</v>
      </c>
      <c r="D23" s="242" t="s">
        <v>23464</v>
      </c>
    </row>
    <row r="24" spans="1:5" ht="15">
      <c r="A24" t="s">
        <v>23381</v>
      </c>
      <c r="B24" t="s">
        <v>23463</v>
      </c>
      <c r="C24" t="s">
        <v>23429</v>
      </c>
      <c r="D24" s="242" t="s">
        <v>23465</v>
      </c>
      <c r="E24" t="s">
        <v>23466</v>
      </c>
    </row>
    <row r="25" spans="1:5" ht="15">
      <c r="A25" t="s">
        <v>23371</v>
      </c>
      <c r="B25" t="s">
        <v>23467</v>
      </c>
      <c r="C25" t="s">
        <v>23429</v>
      </c>
      <c r="D25" s="242" t="s">
        <v>23468</v>
      </c>
      <c r="E25" t="s">
        <v>23469</v>
      </c>
    </row>
    <row r="26" spans="1:5" ht="15">
      <c r="A26" t="s">
        <v>23381</v>
      </c>
      <c r="B26" t="s">
        <v>23470</v>
      </c>
      <c r="C26" t="s">
        <v>23429</v>
      </c>
      <c r="D26" s="242" t="s">
        <v>23471</v>
      </c>
    </row>
    <row r="27" spans="1:5" ht="15">
      <c r="A27" t="s">
        <v>23371</v>
      </c>
      <c r="B27" t="s">
        <v>23470</v>
      </c>
      <c r="C27" t="s">
        <v>23429</v>
      </c>
      <c r="D27" s="242" t="s">
        <v>23472</v>
      </c>
    </row>
    <row r="28" spans="1:5" ht="15">
      <c r="A28" t="s">
        <v>23371</v>
      </c>
      <c r="B28" t="s">
        <v>23473</v>
      </c>
      <c r="C28" t="s">
        <v>23429</v>
      </c>
      <c r="D28" s="242" t="s">
        <v>23474</v>
      </c>
    </row>
    <row r="29" spans="1:5" ht="15">
      <c r="A29" t="s">
        <v>23371</v>
      </c>
      <c r="B29" t="s">
        <v>23473</v>
      </c>
      <c r="C29" t="s">
        <v>23429</v>
      </c>
      <c r="D29" s="242" t="s">
        <v>23475</v>
      </c>
    </row>
    <row r="30" spans="1:5" ht="15">
      <c r="A30" t="s">
        <v>23371</v>
      </c>
      <c r="B30" t="s">
        <v>23473</v>
      </c>
      <c r="C30" t="s">
        <v>23429</v>
      </c>
      <c r="D30" s="242" t="s">
        <v>23476</v>
      </c>
      <c r="E30" t="s">
        <v>23477</v>
      </c>
    </row>
    <row r="31" spans="1:5" ht="15">
      <c r="A31" t="s">
        <v>23385</v>
      </c>
      <c r="B31" t="s">
        <v>23478</v>
      </c>
      <c r="C31" t="s">
        <v>23479</v>
      </c>
      <c r="D31" s="242" t="s">
        <v>23480</v>
      </c>
    </row>
    <row r="32" spans="1:5" s="262" customFormat="1" ht="15">
      <c r="A32" s="262" t="s">
        <v>23381</v>
      </c>
      <c r="B32" s="276">
        <v>43537</v>
      </c>
      <c r="C32" s="262" t="s">
        <v>23458</v>
      </c>
      <c r="D32" s="242" t="s">
        <v>23481</v>
      </c>
    </row>
    <row r="33" spans="1:5" s="262" customFormat="1" ht="15">
      <c r="A33" s="262" t="s">
        <v>23381</v>
      </c>
      <c r="C33" s="262" t="s">
        <v>23458</v>
      </c>
      <c r="D33" s="242" t="s">
        <v>23482</v>
      </c>
    </row>
    <row r="34" spans="1:5" s="262" customFormat="1" ht="15">
      <c r="A34" s="262" t="s">
        <v>23381</v>
      </c>
      <c r="C34" s="262" t="s">
        <v>23458</v>
      </c>
      <c r="D34" s="242" t="s">
        <v>23483</v>
      </c>
    </row>
    <row r="35" spans="1:5" ht="15">
      <c r="A35" s="262" t="s">
        <v>23371</v>
      </c>
      <c r="C35" s="262" t="s">
        <v>23484</v>
      </c>
      <c r="D35" s="275" t="s">
        <v>23485</v>
      </c>
    </row>
    <row r="36" spans="1:5" ht="15">
      <c r="A36" s="262" t="s">
        <v>23381</v>
      </c>
      <c r="B36" s="216">
        <v>43538</v>
      </c>
      <c r="C36" s="262" t="s">
        <v>23458</v>
      </c>
      <c r="D36" s="242" t="s">
        <v>23486</v>
      </c>
    </row>
    <row r="37" spans="1:5" s="262" customFormat="1" ht="15">
      <c r="A37" s="262" t="s">
        <v>23381</v>
      </c>
      <c r="B37" s="279">
        <v>43543</v>
      </c>
      <c r="C37" s="262" t="s">
        <v>23451</v>
      </c>
      <c r="D37" s="242" t="s">
        <v>23487</v>
      </c>
    </row>
    <row r="38" spans="1:5" ht="15">
      <c r="C38" s="262" t="s">
        <v>23429</v>
      </c>
      <c r="D38" s="283" t="s">
        <v>23488</v>
      </c>
      <c r="E38" t="s">
        <v>23489</v>
      </c>
    </row>
    <row r="39" spans="1:5" ht="15">
      <c r="A39" s="262" t="s">
        <v>23381</v>
      </c>
      <c r="B39" s="216">
        <v>43546</v>
      </c>
      <c r="C39" s="262" t="s">
        <v>23429</v>
      </c>
      <c r="D39" s="242" t="s">
        <v>23490</v>
      </c>
    </row>
    <row r="40" spans="1:5" ht="15">
      <c r="A40" s="262" t="s">
        <v>23381</v>
      </c>
      <c r="C40" s="262" t="s">
        <v>23429</v>
      </c>
      <c r="D40" s="242" t="s">
        <v>23491</v>
      </c>
    </row>
    <row r="41" spans="1:5" ht="15">
      <c r="A41" s="262" t="s">
        <v>23381</v>
      </c>
      <c r="B41" s="216">
        <v>43550</v>
      </c>
      <c r="C41" s="262" t="s">
        <v>23429</v>
      </c>
      <c r="D41" s="242" t="s">
        <v>23492</v>
      </c>
      <c r="E41" t="s">
        <v>23493</v>
      </c>
    </row>
    <row r="42" spans="1:5" ht="15">
      <c r="C42" s="262" t="s">
        <v>23429</v>
      </c>
      <c r="D42" s="242" t="s">
        <v>23494</v>
      </c>
      <c r="E42" t="s">
        <v>23495</v>
      </c>
    </row>
    <row r="43" spans="1:5" ht="15">
      <c r="C43" s="262" t="s">
        <v>23451</v>
      </c>
      <c r="D43" s="242" t="s">
        <v>23496</v>
      </c>
    </row>
    <row r="44" spans="1:5" ht="15">
      <c r="A44" s="262" t="s">
        <v>23371</v>
      </c>
      <c r="B44" s="216">
        <v>43566</v>
      </c>
      <c r="C44" s="262" t="s">
        <v>23451</v>
      </c>
      <c r="D44" s="242" t="s">
        <v>23497</v>
      </c>
    </row>
    <row r="45" spans="1:5" ht="15">
      <c r="A45" s="262" t="s">
        <v>23381</v>
      </c>
      <c r="B45" s="216">
        <v>43578</v>
      </c>
      <c r="C45" s="262" t="s">
        <v>23429</v>
      </c>
      <c r="D45" s="242" t="s">
        <v>23498</v>
      </c>
    </row>
    <row r="46" spans="1:5" ht="15">
      <c r="A46" s="262" t="s">
        <v>23371</v>
      </c>
      <c r="B46" s="216">
        <v>43580</v>
      </c>
      <c r="C46" s="262" t="s">
        <v>23429</v>
      </c>
      <c r="D46" s="242" t="s">
        <v>23499</v>
      </c>
    </row>
    <row r="47" spans="1:5" ht="15">
      <c r="A47" s="262" t="s">
        <v>23371</v>
      </c>
      <c r="B47" s="216">
        <v>43588</v>
      </c>
      <c r="C47" s="262" t="s">
        <v>23451</v>
      </c>
      <c r="D47" s="242" t="s">
        <v>23500</v>
      </c>
    </row>
    <row r="48" spans="1:5" ht="15">
      <c r="B48" s="216">
        <v>43612</v>
      </c>
      <c r="C48" s="262" t="s">
        <v>23429</v>
      </c>
      <c r="D48" s="242" t="s">
        <v>23501</v>
      </c>
    </row>
    <row r="49" spans="1:4" ht="15">
      <c r="A49" s="262" t="s">
        <v>23381</v>
      </c>
      <c r="B49" s="216">
        <v>43623</v>
      </c>
      <c r="C49" s="262" t="s">
        <v>23451</v>
      </c>
      <c r="D49" s="242" t="s">
        <v>23502</v>
      </c>
    </row>
    <row r="50" spans="1:4" ht="15.75">
      <c r="A50" s="262" t="s">
        <v>23381</v>
      </c>
      <c r="B50" s="216">
        <v>43635</v>
      </c>
      <c r="C50" s="262" t="s">
        <v>23458</v>
      </c>
      <c r="D50" s="330" t="s">
        <v>23503</v>
      </c>
    </row>
    <row r="51" spans="1:4" ht="15.75">
      <c r="A51" s="262" t="s">
        <v>23381</v>
      </c>
      <c r="B51" s="216">
        <v>43635</v>
      </c>
      <c r="C51" s="262" t="s">
        <v>23458</v>
      </c>
      <c r="D51" s="330" t="s">
        <v>23504</v>
      </c>
    </row>
    <row r="52" spans="1:4" ht="15">
      <c r="A52" s="262" t="s">
        <v>23371</v>
      </c>
      <c r="B52" t="s">
        <v>23505</v>
      </c>
      <c r="C52" s="262" t="s">
        <v>23458</v>
      </c>
      <c r="D52" s="242" t="s">
        <v>23506</v>
      </c>
    </row>
    <row r="53" spans="1:4" ht="15">
      <c r="A53" s="262" t="s">
        <v>23381</v>
      </c>
      <c r="B53" s="216">
        <v>43649</v>
      </c>
      <c r="C53" s="262" t="s">
        <v>23451</v>
      </c>
      <c r="D53" s="242" t="s">
        <v>23507</v>
      </c>
    </row>
    <row r="54" spans="1:4" ht="15">
      <c r="B54" s="216">
        <v>43649</v>
      </c>
      <c r="C54" s="262" t="s">
        <v>23451</v>
      </c>
      <c r="D54" s="242" t="s">
        <v>23508</v>
      </c>
    </row>
    <row r="55" spans="1:4" ht="15">
      <c r="B55" s="216">
        <v>43649</v>
      </c>
      <c r="C55" s="262" t="s">
        <v>23451</v>
      </c>
      <c r="D55" s="242" t="s">
        <v>23509</v>
      </c>
    </row>
    <row r="56" spans="1:4" ht="15">
      <c r="B56" s="216">
        <v>43649</v>
      </c>
      <c r="C56" s="262" t="s">
        <v>23458</v>
      </c>
      <c r="D56" s="242" t="s">
        <v>23510</v>
      </c>
    </row>
    <row r="57" spans="1:4" ht="15">
      <c r="B57" s="216">
        <v>43649</v>
      </c>
      <c r="C57" s="262" t="s">
        <v>23451</v>
      </c>
      <c r="D57" s="242" t="s">
        <v>23511</v>
      </c>
    </row>
    <row r="58" spans="1:4" ht="15">
      <c r="B58" s="216">
        <v>43649</v>
      </c>
      <c r="C58" s="262" t="s">
        <v>23451</v>
      </c>
      <c r="D58" s="242" t="s">
        <v>23512</v>
      </c>
    </row>
    <row r="59" spans="1:4" ht="15">
      <c r="B59" s="216">
        <v>43649</v>
      </c>
      <c r="C59" s="262" t="s">
        <v>23451</v>
      </c>
      <c r="D59" s="275" t="s">
        <v>23513</v>
      </c>
    </row>
    <row r="60" spans="1:4" ht="15">
      <c r="B60" s="216">
        <v>43649</v>
      </c>
      <c r="C60" s="262" t="s">
        <v>23451</v>
      </c>
      <c r="D60" s="275" t="s">
        <v>23514</v>
      </c>
    </row>
    <row r="61" spans="1:4" ht="15">
      <c r="B61" s="216">
        <v>43649</v>
      </c>
      <c r="C61" s="262" t="s">
        <v>23451</v>
      </c>
      <c r="D61" s="242" t="s">
        <v>23515</v>
      </c>
    </row>
    <row r="62" spans="1:4" ht="15">
      <c r="B62" s="216">
        <v>43649</v>
      </c>
      <c r="C62" s="262" t="s">
        <v>23451</v>
      </c>
      <c r="D62" s="242" t="s">
        <v>23516</v>
      </c>
    </row>
    <row r="63" spans="1:4" ht="15">
      <c r="A63" t="s">
        <v>23371</v>
      </c>
      <c r="B63" s="216">
        <v>43651</v>
      </c>
      <c r="C63" s="262" t="s">
        <v>23451</v>
      </c>
      <c r="D63" s="242" t="s">
        <v>23517</v>
      </c>
    </row>
    <row r="64" spans="1:4" ht="15">
      <c r="B64" s="216">
        <v>43656</v>
      </c>
      <c r="C64" s="262" t="s">
        <v>23429</v>
      </c>
      <c r="D64" s="242" t="s">
        <v>23518</v>
      </c>
    </row>
    <row r="65" spans="1:5" ht="15">
      <c r="C65" s="262" t="s">
        <v>23429</v>
      </c>
      <c r="D65" s="242" t="s">
        <v>23519</v>
      </c>
    </row>
    <row r="66" spans="1:5" ht="15">
      <c r="C66" s="262" t="s">
        <v>23429</v>
      </c>
      <c r="D66" s="242" t="s">
        <v>23520</v>
      </c>
    </row>
    <row r="67" spans="1:5" ht="15">
      <c r="B67" s="216">
        <v>43658</v>
      </c>
      <c r="C67" s="262" t="s">
        <v>23429</v>
      </c>
      <c r="D67" s="242" t="s">
        <v>23521</v>
      </c>
    </row>
    <row r="68" spans="1:5" ht="15">
      <c r="A68" t="s">
        <v>23371</v>
      </c>
      <c r="B68" s="216">
        <v>43663</v>
      </c>
      <c r="C68" s="262" t="s">
        <v>23429</v>
      </c>
      <c r="D68" s="242" t="s">
        <v>23522</v>
      </c>
    </row>
    <row r="69" spans="1:5">
      <c r="A69" t="s">
        <v>23371</v>
      </c>
      <c r="B69" s="216">
        <v>43663</v>
      </c>
      <c r="C69" s="262" t="s">
        <v>23451</v>
      </c>
      <c r="D69" s="394" t="s">
        <v>23523</v>
      </c>
    </row>
    <row r="70" spans="1:5" ht="15">
      <c r="A70" t="s">
        <v>23371</v>
      </c>
      <c r="B70" s="216">
        <v>43671</v>
      </c>
      <c r="C70" s="262" t="s">
        <v>23429</v>
      </c>
      <c r="D70" s="242" t="s">
        <v>23524</v>
      </c>
    </row>
    <row r="71" spans="1:5">
      <c r="A71" t="s">
        <v>23371</v>
      </c>
      <c r="C71" s="262" t="s">
        <v>23429</v>
      </c>
      <c r="D71" s="418" t="s">
        <v>23525</v>
      </c>
    </row>
    <row r="72" spans="1:5" ht="15">
      <c r="A72" t="s">
        <v>23381</v>
      </c>
      <c r="B72" s="216">
        <v>43673</v>
      </c>
      <c r="C72" s="262" t="s">
        <v>23458</v>
      </c>
      <c r="D72" s="242" t="s">
        <v>23526</v>
      </c>
    </row>
    <row r="73" spans="1:5" ht="15">
      <c r="A73" t="s">
        <v>23381</v>
      </c>
      <c r="C73" s="262" t="s">
        <v>23458</v>
      </c>
      <c r="D73" s="242" t="s">
        <v>23527</v>
      </c>
    </row>
    <row r="74" spans="1:5">
      <c r="A74" t="s">
        <v>23371</v>
      </c>
      <c r="B74" s="216">
        <v>43675</v>
      </c>
      <c r="C74" s="262" t="s">
        <v>23429</v>
      </c>
      <c r="D74" t="s">
        <v>23528</v>
      </c>
    </row>
    <row r="75" spans="1:5" ht="15">
      <c r="A75" t="s">
        <v>23385</v>
      </c>
      <c r="B75" s="216">
        <v>43677</v>
      </c>
      <c r="C75" t="s">
        <v>23451</v>
      </c>
      <c r="D75" s="242" t="s">
        <v>23529</v>
      </c>
    </row>
    <row r="76" spans="1:5" ht="15">
      <c r="C76" t="s">
        <v>23451</v>
      </c>
      <c r="D76" s="242" t="s">
        <v>23530</v>
      </c>
    </row>
    <row r="77" spans="1:5" ht="15">
      <c r="A77" t="s">
        <v>23371</v>
      </c>
      <c r="B77" s="216">
        <v>43689</v>
      </c>
      <c r="C77" s="262" t="s">
        <v>23429</v>
      </c>
      <c r="D77" s="242" t="s">
        <v>23531</v>
      </c>
    </row>
    <row r="78" spans="1:5" ht="15">
      <c r="B78" s="216">
        <v>43689</v>
      </c>
      <c r="C78" s="262" t="s">
        <v>23429</v>
      </c>
      <c r="D78" s="242" t="s">
        <v>23532</v>
      </c>
      <c r="E78" t="s">
        <v>23533</v>
      </c>
    </row>
    <row r="79" spans="1:5">
      <c r="D79" t="s">
        <v>23534</v>
      </c>
    </row>
    <row r="80" spans="1:5" ht="15">
      <c r="A80" t="s">
        <v>23381</v>
      </c>
      <c r="B80" s="216">
        <v>43724</v>
      </c>
      <c r="C80" t="s">
        <v>23451</v>
      </c>
      <c r="D80" s="242" t="s">
        <v>23535</v>
      </c>
    </row>
    <row r="81" spans="1:5" ht="15">
      <c r="A81" t="s">
        <v>23371</v>
      </c>
      <c r="B81" s="216">
        <v>43746</v>
      </c>
      <c r="C81" t="s">
        <v>23429</v>
      </c>
      <c r="D81" s="453" t="s">
        <v>23536</v>
      </c>
    </row>
    <row r="82" spans="1:5" ht="15">
      <c r="A82" t="s">
        <v>23371</v>
      </c>
      <c r="B82" s="216">
        <v>43746</v>
      </c>
      <c r="C82" t="s">
        <v>23451</v>
      </c>
      <c r="D82" s="453" t="s">
        <v>23537</v>
      </c>
    </row>
    <row r="83" spans="1:5">
      <c r="A83" t="s">
        <v>23371</v>
      </c>
      <c r="B83" s="216">
        <v>43746</v>
      </c>
      <c r="C83" t="s">
        <v>23429</v>
      </c>
      <c r="D83" t="s">
        <v>24450</v>
      </c>
    </row>
    <row r="84" spans="1:5" ht="15">
      <c r="A84" t="s">
        <v>23381</v>
      </c>
      <c r="B84" s="216">
        <v>43747</v>
      </c>
      <c r="C84" t="s">
        <v>23451</v>
      </c>
      <c r="D84" s="472" t="s">
        <v>24449</v>
      </c>
    </row>
    <row r="85" spans="1:5" ht="15">
      <c r="C85" t="s">
        <v>23429</v>
      </c>
      <c r="D85" s="418" t="s">
        <v>24448</v>
      </c>
    </row>
    <row r="86" spans="1:5">
      <c r="C86" t="s">
        <v>23429</v>
      </c>
      <c r="D86" t="s">
        <v>24151</v>
      </c>
      <c r="E86" t="s">
        <v>24755</v>
      </c>
    </row>
    <row r="87" spans="1:5">
      <c r="C87" t="s">
        <v>23429</v>
      </c>
      <c r="D87" s="472" t="s">
        <v>24326</v>
      </c>
    </row>
    <row r="88" spans="1:5" ht="15">
      <c r="C88" t="s">
        <v>23429</v>
      </c>
      <c r="D88" s="456" t="s">
        <v>24320</v>
      </c>
    </row>
    <row r="89" spans="1:5" ht="15">
      <c r="A89" t="s">
        <v>23371</v>
      </c>
      <c r="B89" s="216">
        <v>43746</v>
      </c>
      <c r="C89" t="s">
        <v>23451</v>
      </c>
      <c r="D89" s="242" t="s">
        <v>24324</v>
      </c>
    </row>
    <row r="90" spans="1:5" ht="15">
      <c r="A90" t="s">
        <v>23381</v>
      </c>
      <c r="B90" s="216">
        <v>43749</v>
      </c>
      <c r="C90" t="s">
        <v>23458</v>
      </c>
      <c r="D90" s="242" t="s">
        <v>24325</v>
      </c>
    </row>
    <row r="91" spans="1:5" ht="15">
      <c r="D91" s="242" t="s">
        <v>24394</v>
      </c>
    </row>
    <row r="92" spans="1:5">
      <c r="A92" t="s">
        <v>23371</v>
      </c>
      <c r="B92" s="216">
        <v>43750</v>
      </c>
      <c r="C92" t="s">
        <v>23429</v>
      </c>
      <c r="D92" s="418" t="s">
        <v>24415</v>
      </c>
    </row>
    <row r="93" spans="1:5">
      <c r="A93" s="49" t="s">
        <v>25317</v>
      </c>
      <c r="B93" s="424">
        <v>43784</v>
      </c>
      <c r="C93" t="s">
        <v>23429</v>
      </c>
      <c r="D93" s="49" t="s">
        <v>25326</v>
      </c>
    </row>
    <row r="94" spans="1:5">
      <c r="A94" s="49" t="s">
        <v>25317</v>
      </c>
      <c r="B94" s="49"/>
      <c r="D94" s="49" t="s">
        <v>25630</v>
      </c>
    </row>
    <row r="95" spans="1:5">
      <c r="A95" t="s">
        <v>23371</v>
      </c>
      <c r="B95" s="216">
        <v>43843</v>
      </c>
      <c r="C95" t="s">
        <v>23451</v>
      </c>
      <c r="D95" t="s">
        <v>28273</v>
      </c>
    </row>
    <row r="96" spans="1:5">
      <c r="A96" t="s">
        <v>23371</v>
      </c>
      <c r="B96" s="216">
        <v>43844</v>
      </c>
      <c r="C96" t="s">
        <v>23451</v>
      </c>
      <c r="D96" t="s">
        <v>28404</v>
      </c>
    </row>
    <row r="97" spans="1:4">
      <c r="A97" t="s">
        <v>23371</v>
      </c>
      <c r="B97" s="216">
        <v>43844</v>
      </c>
      <c r="C97" t="s">
        <v>23429</v>
      </c>
      <c r="D97" t="s">
        <v>28363</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B658-7D84-4064-BB8D-655260096AA8}">
  <sheetPr codeName="Tabelle18">
    <tabColor rgb="FFFF0000"/>
  </sheetPr>
  <dimension ref="A1:D23"/>
  <sheetViews>
    <sheetView workbookViewId="0"/>
  </sheetViews>
  <sheetFormatPr baseColWidth="10" defaultColWidth="11.875" defaultRowHeight="14.25"/>
  <cols>
    <col min="1" max="1" width="59.125" customWidth="1"/>
    <col min="2" max="2" width="32" customWidth="1"/>
    <col min="3" max="3" width="47.875" customWidth="1"/>
  </cols>
  <sheetData>
    <row r="1" spans="1:4">
      <c r="A1" s="229" t="s">
        <v>23538</v>
      </c>
    </row>
    <row r="2" spans="1:4">
      <c r="A2" s="559" t="s">
        <v>23539</v>
      </c>
      <c r="B2" s="559"/>
      <c r="C2" s="559"/>
      <c r="D2" s="559"/>
    </row>
    <row r="3" spans="1:4">
      <c r="A3" t="s">
        <v>23540</v>
      </c>
      <c r="B3" t="s">
        <v>2517</v>
      </c>
      <c r="C3" t="s">
        <v>23541</v>
      </c>
    </row>
    <row r="4" spans="1:4">
      <c r="B4" t="s">
        <v>23542</v>
      </c>
      <c r="C4" t="s">
        <v>23541</v>
      </c>
    </row>
    <row r="6" spans="1:4">
      <c r="A6" s="227" t="s">
        <v>23543</v>
      </c>
    </row>
    <row r="7" spans="1:4">
      <c r="A7" t="s">
        <v>23544</v>
      </c>
    </row>
    <row r="8" spans="1:4">
      <c r="A8" t="s">
        <v>23545</v>
      </c>
    </row>
    <row r="9" spans="1:4">
      <c r="A9" t="s">
        <v>23546</v>
      </c>
    </row>
    <row r="10" spans="1:4">
      <c r="A10" t="s">
        <v>23547</v>
      </c>
    </row>
    <row r="11" spans="1:4">
      <c r="A11" t="s">
        <v>23548</v>
      </c>
    </row>
    <row r="15" spans="1:4">
      <c r="A15" s="229" t="s">
        <v>23549</v>
      </c>
    </row>
    <row r="16" spans="1:4">
      <c r="A16" t="s">
        <v>23550</v>
      </c>
    </row>
    <row r="19" spans="1:1">
      <c r="A19" s="229" t="s">
        <v>2561</v>
      </c>
    </row>
    <row r="20" spans="1:1">
      <c r="A20" t="s">
        <v>23551</v>
      </c>
    </row>
    <row r="22" spans="1:1">
      <c r="A22" s="229" t="s">
        <v>23552</v>
      </c>
    </row>
    <row r="23" spans="1:1">
      <c r="A23" t="s">
        <v>23553</v>
      </c>
    </row>
  </sheetData>
  <mergeCells count="1">
    <mergeCell ref="A2:D2"/>
  </mergeCell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4F5F3-C930-AD42-A345-FDD86B1BE444}">
  <sheetPr codeName="Tabelle20">
    <tabColor rgb="FFFF0000"/>
  </sheetPr>
  <dimension ref="A1:H30"/>
  <sheetViews>
    <sheetView workbookViewId="0">
      <selection activeCell="B21" sqref="B21"/>
    </sheetView>
  </sheetViews>
  <sheetFormatPr baseColWidth="10" defaultColWidth="11" defaultRowHeight="14.25"/>
  <cols>
    <col min="1" max="2" width="29.625" customWidth="1"/>
    <col min="3" max="3" width="33.875" customWidth="1"/>
    <col min="4" max="4" width="44.375" customWidth="1"/>
    <col min="5" max="5" width="22.125" customWidth="1"/>
    <col min="6" max="6" width="20.125" customWidth="1"/>
  </cols>
  <sheetData>
    <row r="1" spans="1:8" ht="15.75">
      <c r="A1" t="s">
        <v>23554</v>
      </c>
      <c r="B1" t="s">
        <v>23555</v>
      </c>
      <c r="C1" t="s">
        <v>2508</v>
      </c>
      <c r="D1" s="266" t="s">
        <v>2517</v>
      </c>
      <c r="E1" t="s">
        <v>23556</v>
      </c>
      <c r="F1" t="s">
        <v>23557</v>
      </c>
      <c r="G1" s="267" t="s">
        <v>23558</v>
      </c>
      <c r="H1" s="267" t="s">
        <v>23559</v>
      </c>
    </row>
    <row r="2" spans="1:8">
      <c r="A2" s="268" t="s">
        <v>23560</v>
      </c>
      <c r="B2" s="268"/>
      <c r="C2" s="268"/>
      <c r="D2" s="268"/>
      <c r="E2" s="268"/>
      <c r="F2" s="268"/>
      <c r="G2" s="268" t="s">
        <v>23561</v>
      </c>
      <c r="H2" s="268" t="s">
        <v>23562</v>
      </c>
    </row>
    <row r="3" spans="1:8">
      <c r="A3" s="269" t="s">
        <v>23563</v>
      </c>
      <c r="B3" s="269"/>
      <c r="C3" s="269"/>
      <c r="D3" s="269" t="s">
        <v>23564</v>
      </c>
      <c r="E3" s="269" t="s">
        <v>23565</v>
      </c>
      <c r="F3" s="269" t="s">
        <v>23566</v>
      </c>
      <c r="G3" s="269" t="s">
        <v>23561</v>
      </c>
      <c r="H3" s="269" t="s">
        <v>70</v>
      </c>
    </row>
    <row r="4" spans="1:8" ht="15.75">
      <c r="A4" s="269" t="s">
        <v>23567</v>
      </c>
      <c r="B4" s="269"/>
      <c r="C4" s="269"/>
      <c r="D4" s="269" t="s">
        <v>23568</v>
      </c>
      <c r="E4" s="269" t="s">
        <v>23565</v>
      </c>
      <c r="F4" s="269"/>
      <c r="G4" s="270" t="s">
        <v>23569</v>
      </c>
      <c r="H4" s="270" t="s">
        <v>23570</v>
      </c>
    </row>
    <row r="5" spans="1:8">
      <c r="D5" s="266"/>
    </row>
    <row r="6" spans="1:8" ht="15.75">
      <c r="A6" s="268" t="s">
        <v>23571</v>
      </c>
      <c r="B6" s="268" t="s">
        <v>23572</v>
      </c>
      <c r="C6" s="268" t="s">
        <v>23573</v>
      </c>
      <c r="D6" s="272" t="s">
        <v>23574</v>
      </c>
      <c r="E6" s="268"/>
      <c r="F6" s="268"/>
      <c r="G6" s="268"/>
      <c r="H6" s="268"/>
    </row>
    <row r="7" spans="1:8">
      <c r="A7" s="269" t="s">
        <v>23575</v>
      </c>
      <c r="B7" s="269"/>
      <c r="C7" s="269" t="s">
        <v>2960</v>
      </c>
      <c r="D7" s="269" t="s">
        <v>23576</v>
      </c>
      <c r="E7" s="269"/>
      <c r="F7" s="269"/>
      <c r="G7" s="269"/>
      <c r="H7" s="269"/>
    </row>
    <row r="8" spans="1:8">
      <c r="A8" s="269" t="s">
        <v>23577</v>
      </c>
      <c r="B8" s="269"/>
      <c r="C8" s="269" t="s">
        <v>2944</v>
      </c>
      <c r="D8" s="269" t="s">
        <v>23578</v>
      </c>
      <c r="E8" s="269"/>
      <c r="F8" s="269"/>
      <c r="G8" s="269"/>
      <c r="H8" s="269"/>
    </row>
    <row r="9" spans="1:8">
      <c r="D9" s="266"/>
    </row>
    <row r="10" spans="1:8">
      <c r="D10" s="266"/>
    </row>
    <row r="11" spans="1:8">
      <c r="A11" s="268" t="s">
        <v>23579</v>
      </c>
      <c r="B11" s="268" t="s">
        <v>23572</v>
      </c>
      <c r="C11" s="268"/>
      <c r="D11" s="268" t="s">
        <v>23573</v>
      </c>
      <c r="E11" s="268"/>
      <c r="F11" s="268"/>
      <c r="G11" s="268"/>
      <c r="H11" s="268"/>
    </row>
    <row r="12" spans="1:8">
      <c r="A12" s="269" t="s">
        <v>23580</v>
      </c>
      <c r="B12" s="269"/>
      <c r="C12" s="269"/>
      <c r="D12" s="269"/>
      <c r="E12" s="269" t="s">
        <v>23581</v>
      </c>
      <c r="F12" s="269"/>
      <c r="G12" s="269"/>
      <c r="H12" s="269"/>
    </row>
    <row r="13" spans="1:8">
      <c r="A13" s="271" t="s">
        <v>23582</v>
      </c>
      <c r="B13" s="271"/>
      <c r="C13" s="271"/>
      <c r="D13" s="271"/>
      <c r="E13" s="271" t="s">
        <v>23583</v>
      </c>
      <c r="F13" s="271"/>
      <c r="G13" s="271"/>
      <c r="H13" s="271"/>
    </row>
    <row r="14" spans="1:8">
      <c r="A14" s="271" t="s">
        <v>23584</v>
      </c>
      <c r="B14" s="271"/>
      <c r="C14" s="271"/>
      <c r="D14" s="271"/>
      <c r="E14" s="271" t="s">
        <v>23583</v>
      </c>
      <c r="F14" s="271"/>
      <c r="G14" s="271"/>
      <c r="H14" s="271"/>
    </row>
    <row r="15" spans="1:8">
      <c r="A15" s="269" t="s">
        <v>23585</v>
      </c>
      <c r="B15" s="269"/>
      <c r="C15" s="269"/>
      <c r="D15" s="269"/>
      <c r="E15" s="269"/>
      <c r="F15" s="269"/>
      <c r="G15" s="269"/>
      <c r="H15" s="269"/>
    </row>
    <row r="16" spans="1:8">
      <c r="A16" s="271" t="s">
        <v>23586</v>
      </c>
      <c r="B16" s="271"/>
      <c r="C16" s="271"/>
      <c r="D16" s="271"/>
      <c r="E16" s="271" t="s">
        <v>23587</v>
      </c>
      <c r="F16" s="271"/>
      <c r="G16" s="271"/>
      <c r="H16" s="271"/>
    </row>
    <row r="17" spans="1:8">
      <c r="A17" s="271" t="s">
        <v>23588</v>
      </c>
      <c r="B17" s="271"/>
      <c r="C17" s="271"/>
      <c r="D17" s="271"/>
      <c r="E17" s="271" t="s">
        <v>23587</v>
      </c>
      <c r="F17" s="271"/>
      <c r="G17" s="271"/>
      <c r="H17" s="271"/>
    </row>
    <row r="18" spans="1:8">
      <c r="D18" s="266"/>
    </row>
    <row r="19" spans="1:8">
      <c r="D19" s="266"/>
    </row>
    <row r="20" spans="1:8">
      <c r="D20" s="266"/>
    </row>
    <row r="21" spans="1:8">
      <c r="D21" s="266"/>
    </row>
    <row r="22" spans="1:8">
      <c r="D22" s="266"/>
    </row>
    <row r="23" spans="1:8">
      <c r="D23" s="266"/>
    </row>
    <row r="24" spans="1:8">
      <c r="D24" s="266"/>
    </row>
    <row r="25" spans="1:8">
      <c r="D25" s="266"/>
    </row>
    <row r="26" spans="1:8">
      <c r="D26" s="266"/>
    </row>
    <row r="27" spans="1:8">
      <c r="D27" s="266"/>
    </row>
    <row r="28" spans="1:8">
      <c r="D28" s="266"/>
    </row>
    <row r="29" spans="1:8">
      <c r="D29" s="266"/>
    </row>
    <row r="30" spans="1:8">
      <c r="D30" s="266"/>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9BEC-A11D-6245-9BA7-4EA8B8C4D611}">
  <sheetPr codeName="Tabelle19">
    <pageSetUpPr fitToPage="1"/>
  </sheetPr>
  <dimension ref="A2:AMO73"/>
  <sheetViews>
    <sheetView topLeftCell="A7" zoomScale="70" zoomScaleNormal="70" zoomScalePageLayoutView="10" workbookViewId="0">
      <selection activeCell="R65" sqref="R65"/>
    </sheetView>
  </sheetViews>
  <sheetFormatPr baseColWidth="10" defaultColWidth="11" defaultRowHeight="14.25"/>
  <cols>
    <col min="1" max="1" width="33.375" customWidth="1"/>
    <col min="2" max="2" width="26.875" customWidth="1"/>
    <col min="3" max="3" width="23" customWidth="1"/>
    <col min="4" max="4" width="33" customWidth="1"/>
    <col min="5" max="5" width="32" customWidth="1"/>
    <col min="6" max="6" width="30.375" customWidth="1"/>
    <col min="7" max="7" width="27.5" customWidth="1"/>
    <col min="8" max="8" width="27.125" customWidth="1"/>
    <col min="9" max="9" width="19.5" customWidth="1"/>
    <col min="10" max="10" width="19" customWidth="1"/>
    <col min="11" max="11" width="15.5" customWidth="1"/>
    <col min="12" max="12" width="17.5" customWidth="1"/>
    <col min="13" max="13" width="17" customWidth="1"/>
    <col min="14" max="14" width="24.375" customWidth="1"/>
    <col min="15" max="15" width="15" customWidth="1"/>
    <col min="16" max="16" width="17" customWidth="1"/>
    <col min="17" max="17" width="24.625" customWidth="1"/>
    <col min="18" max="18" width="15.5" customWidth="1"/>
    <col min="19" max="19" width="33" customWidth="1"/>
    <col min="20" max="20" width="21.875" customWidth="1"/>
    <col min="21" max="21" width="30.5" customWidth="1"/>
    <col min="22" max="22" width="33.5" customWidth="1"/>
    <col min="23" max="23" width="19" customWidth="1"/>
    <col min="24" max="24" width="22.5" customWidth="1"/>
    <col min="25" max="25" width="24.375" customWidth="1"/>
    <col min="26" max="26" width="16.625" customWidth="1"/>
    <col min="27" max="27" width="22.5" customWidth="1"/>
    <col min="28" max="28" width="17.125" customWidth="1"/>
    <col min="30" max="30" width="15.375" customWidth="1"/>
    <col min="31" max="31" width="17.625" customWidth="1"/>
    <col min="32" max="32" width="21.5" customWidth="1"/>
    <col min="33" max="33" width="14" customWidth="1"/>
    <col min="34" max="34" width="15" customWidth="1"/>
    <col min="36" max="36" width="18" customWidth="1"/>
    <col min="39" max="39" width="22.5" customWidth="1"/>
    <col min="40" max="40" width="18.125" customWidth="1"/>
    <col min="45" max="45" width="20.125" customWidth="1"/>
    <col min="48" max="48" width="23.5" customWidth="1"/>
    <col min="52" max="52" width="22.5" customWidth="1"/>
    <col min="53" max="53" width="14.625" customWidth="1"/>
    <col min="55" max="55" width="15.5" customWidth="1"/>
    <col min="56" max="56" width="17.875" customWidth="1"/>
    <col min="59" max="59" width="21.375" customWidth="1"/>
    <col min="60" max="60" width="17.875" customWidth="1"/>
  </cols>
  <sheetData>
    <row r="2" spans="1:1012" ht="30">
      <c r="A2" s="562" t="s">
        <v>23589</v>
      </c>
      <c r="B2" s="562"/>
      <c r="C2" s="562"/>
    </row>
    <row r="4" spans="1:1012" s="84" customFormat="1" ht="29.1" customHeight="1">
      <c r="A4" s="564" t="s">
        <v>1075</v>
      </c>
      <c r="B4" s="565"/>
      <c r="C4" s="565"/>
      <c r="D4" s="566"/>
      <c r="E4" s="498" t="s">
        <v>1076</v>
      </c>
      <c r="F4" s="499"/>
      <c r="G4" s="499"/>
      <c r="H4" s="499"/>
      <c r="I4" s="499"/>
      <c r="J4" s="499"/>
      <c r="K4" s="499"/>
      <c r="L4" s="499"/>
      <c r="M4" s="499"/>
      <c r="N4" s="499"/>
      <c r="O4" s="499"/>
      <c r="P4" s="499"/>
      <c r="Q4" s="499"/>
      <c r="R4" s="499"/>
      <c r="S4" s="499"/>
      <c r="T4" s="499"/>
      <c r="U4" s="499"/>
      <c r="V4" s="499"/>
      <c r="W4" s="499"/>
      <c r="X4" s="500"/>
      <c r="Y4" s="501" t="s">
        <v>1077</v>
      </c>
      <c r="Z4" s="502"/>
      <c r="AA4" s="502"/>
      <c r="AB4" s="502"/>
      <c r="AC4" s="502"/>
      <c r="AD4" s="502"/>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s="179"/>
    </row>
    <row r="5" spans="1:1012" s="84" customFormat="1" ht="21.95" customHeight="1">
      <c r="A5" s="94" t="s">
        <v>1078</v>
      </c>
      <c r="B5" s="94" t="s">
        <v>1079</v>
      </c>
      <c r="C5" s="95" t="s">
        <v>1082</v>
      </c>
      <c r="D5" s="95" t="s">
        <v>1083</v>
      </c>
      <c r="E5" s="70" t="s">
        <v>1091</v>
      </c>
      <c r="F5" s="70" t="s">
        <v>1092</v>
      </c>
      <c r="G5" s="70" t="s">
        <v>1093</v>
      </c>
      <c r="H5" s="70" t="s">
        <v>1094</v>
      </c>
      <c r="I5" s="70" t="s">
        <v>1095</v>
      </c>
      <c r="J5" s="68" t="s">
        <v>24</v>
      </c>
      <c r="K5" s="70" t="s">
        <v>1096</v>
      </c>
      <c r="L5" s="70" t="s">
        <v>1097</v>
      </c>
      <c r="M5" s="70" t="s">
        <v>1098</v>
      </c>
      <c r="N5" s="70" t="s">
        <v>1099</v>
      </c>
      <c r="O5" s="68" t="s">
        <v>1100</v>
      </c>
      <c r="P5" s="68" t="s">
        <v>1101</v>
      </c>
      <c r="Q5" s="70" t="s">
        <v>1102</v>
      </c>
      <c r="R5" s="70" t="s">
        <v>1103</v>
      </c>
      <c r="S5" s="70" t="s">
        <v>1104</v>
      </c>
      <c r="T5" s="70" t="s">
        <v>1105</v>
      </c>
      <c r="U5" s="70" t="s">
        <v>1106</v>
      </c>
      <c r="V5" s="70" t="s">
        <v>1107</v>
      </c>
      <c r="W5" s="68" t="s">
        <v>1108</v>
      </c>
      <c r="X5" s="68" t="s">
        <v>1110</v>
      </c>
      <c r="Y5" s="96" t="s">
        <v>1111</v>
      </c>
      <c r="Z5" s="97" t="s">
        <v>1113</v>
      </c>
      <c r="AA5" s="97" t="s">
        <v>1114</v>
      </c>
      <c r="AB5" s="72" t="s">
        <v>1115</v>
      </c>
      <c r="AC5" s="72" t="s">
        <v>1116</v>
      </c>
      <c r="AD5" s="175" t="s">
        <v>1117</v>
      </c>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s="179"/>
    </row>
    <row r="6" spans="1:1012" s="103" customFormat="1" ht="21.95" customHeight="1">
      <c r="A6" s="101" t="s">
        <v>1118</v>
      </c>
      <c r="B6" s="102" t="s">
        <v>1119</v>
      </c>
      <c r="C6" s="102" t="s">
        <v>1119</v>
      </c>
      <c r="D6" s="88" t="s">
        <v>1120</v>
      </c>
      <c r="E6" s="88" t="s">
        <v>1120</v>
      </c>
      <c r="F6" s="88" t="s">
        <v>1120</v>
      </c>
      <c r="G6" s="88" t="s">
        <v>1120</v>
      </c>
      <c r="H6" s="88" t="s">
        <v>1120</v>
      </c>
      <c r="I6" s="88" t="s">
        <v>1120</v>
      </c>
      <c r="J6" s="88" t="s">
        <v>1120</v>
      </c>
      <c r="K6" s="88" t="s">
        <v>1120</v>
      </c>
      <c r="L6" s="88" t="s">
        <v>1120</v>
      </c>
      <c r="M6" s="88" t="s">
        <v>1120</v>
      </c>
      <c r="N6" s="88" t="s">
        <v>1120</v>
      </c>
      <c r="O6" s="88" t="s">
        <v>1120</v>
      </c>
      <c r="P6" s="88" t="s">
        <v>1120</v>
      </c>
      <c r="Q6" s="88" t="s">
        <v>1120</v>
      </c>
      <c r="R6" s="88" t="s">
        <v>1120</v>
      </c>
      <c r="S6" s="88" t="s">
        <v>1120</v>
      </c>
      <c r="T6" s="88" t="s">
        <v>1120</v>
      </c>
      <c r="U6" s="88" t="s">
        <v>1120</v>
      </c>
      <c r="V6" s="88" t="s">
        <v>1120</v>
      </c>
      <c r="W6" s="88" t="s">
        <v>1120</v>
      </c>
      <c r="X6" s="88" t="s">
        <v>1120</v>
      </c>
      <c r="Y6" s="85" t="s">
        <v>1123</v>
      </c>
      <c r="Z6" s="85" t="s">
        <v>1123</v>
      </c>
      <c r="AA6" s="85" t="s">
        <v>1123</v>
      </c>
      <c r="AB6" s="86" t="s">
        <v>1120</v>
      </c>
      <c r="AC6" s="86" t="s">
        <v>1120</v>
      </c>
      <c r="AD6" s="176" t="s">
        <v>1120</v>
      </c>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180"/>
    </row>
    <row r="7" spans="1:1012" s="93" customFormat="1" ht="25.5">
      <c r="B7" s="104" t="s">
        <v>23590</v>
      </c>
      <c r="E7" s="91" t="s">
        <v>54</v>
      </c>
      <c r="F7" s="91" t="s">
        <v>1777</v>
      </c>
      <c r="G7" s="91" t="s">
        <v>1777</v>
      </c>
      <c r="H7" s="91" t="s">
        <v>1777</v>
      </c>
      <c r="I7" s="91" t="s">
        <v>1777</v>
      </c>
      <c r="J7" s="91" t="s">
        <v>1777</v>
      </c>
      <c r="K7" s="91" t="s">
        <v>1777</v>
      </c>
      <c r="L7" s="91" t="s">
        <v>1777</v>
      </c>
      <c r="M7" s="91" t="s">
        <v>1777</v>
      </c>
      <c r="N7" s="91" t="s">
        <v>1777</v>
      </c>
      <c r="O7" s="91" t="s">
        <v>1777</v>
      </c>
      <c r="P7" s="91" t="s">
        <v>1777</v>
      </c>
      <c r="Q7" s="91" t="s">
        <v>1777</v>
      </c>
      <c r="R7" s="91" t="s">
        <v>1777</v>
      </c>
      <c r="S7" s="91" t="s">
        <v>1777</v>
      </c>
      <c r="T7" s="91" t="s">
        <v>1777</v>
      </c>
      <c r="U7" s="91" t="s">
        <v>1777</v>
      </c>
      <c r="V7" s="91" t="s">
        <v>1777</v>
      </c>
      <c r="W7" s="91" t="s">
        <v>1777</v>
      </c>
      <c r="X7" s="91" t="s">
        <v>1777</v>
      </c>
      <c r="Y7" s="91" t="s">
        <v>56</v>
      </c>
      <c r="Z7" s="92" t="s">
        <v>1779</v>
      </c>
      <c r="AA7" s="92" t="s">
        <v>1779</v>
      </c>
      <c r="AB7" s="91" t="s">
        <v>57</v>
      </c>
      <c r="AC7" s="91"/>
      <c r="AD7" s="17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s="181"/>
    </row>
    <row r="8" spans="1:1012" s="93" customFormat="1" ht="24.95" customHeight="1">
      <c r="A8" s="105" t="s">
        <v>23591</v>
      </c>
      <c r="B8" s="104"/>
      <c r="C8" s="91"/>
      <c r="E8" s="91" t="s">
        <v>23592</v>
      </c>
      <c r="F8" s="91"/>
      <c r="G8" s="91"/>
      <c r="H8" s="91"/>
      <c r="I8" s="91"/>
      <c r="J8" s="91"/>
      <c r="K8" s="91"/>
      <c r="L8" s="91"/>
      <c r="M8" s="91"/>
      <c r="N8" s="91"/>
      <c r="O8" s="91"/>
      <c r="P8" s="91"/>
      <c r="Q8" s="91"/>
      <c r="R8" s="91"/>
      <c r="S8" s="91" t="s">
        <v>2562</v>
      </c>
      <c r="T8" s="91" t="s">
        <v>2562</v>
      </c>
      <c r="U8" s="91" t="s">
        <v>2562</v>
      </c>
      <c r="V8" s="91"/>
      <c r="W8" s="91"/>
      <c r="X8" s="91"/>
      <c r="Y8" s="106"/>
      <c r="AD8" s="17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s="181"/>
    </row>
    <row r="9" spans="1:1012">
      <c r="C9" s="156"/>
    </row>
    <row r="11" spans="1:1012" ht="30">
      <c r="A11" s="562" t="s">
        <v>23593</v>
      </c>
      <c r="B11" s="562"/>
      <c r="C11" s="562"/>
    </row>
    <row r="13" spans="1:1012" s="84" customFormat="1" ht="29.1" customHeight="1">
      <c r="A13" s="564" t="s">
        <v>1075</v>
      </c>
      <c r="B13" s="565"/>
      <c r="C13" s="565"/>
      <c r="D13" s="565"/>
      <c r="E13" s="565"/>
      <c r="F13" s="566"/>
      <c r="G13" s="498" t="s">
        <v>1758</v>
      </c>
      <c r="H13" s="499"/>
      <c r="I13" s="499"/>
      <c r="J13" s="499"/>
      <c r="K13" s="499"/>
      <c r="L13" s="499"/>
      <c r="M13" s="499"/>
      <c r="N13" s="499"/>
      <c r="O13" s="499"/>
      <c r="P13" s="499"/>
      <c r="Q13" s="499"/>
      <c r="R13" s="499"/>
      <c r="S13" s="499"/>
      <c r="T13" s="499"/>
      <c r="U13" s="499"/>
      <c r="V13" s="499"/>
      <c r="W13" s="499"/>
      <c r="X13" s="499"/>
      <c r="Y13" s="499"/>
      <c r="Z13" s="499"/>
      <c r="AA13" s="499"/>
      <c r="AB13" s="500"/>
      <c r="AC13" s="116"/>
      <c r="AD13" s="507" t="s">
        <v>1077</v>
      </c>
      <c r="AE13" s="508"/>
      <c r="AF13" s="508"/>
      <c r="AG13" s="508"/>
      <c r="AH13" s="508"/>
      <c r="AI13" s="508"/>
      <c r="AJ13"/>
      <c r="AK13"/>
      <c r="AL13"/>
      <c r="AM13"/>
      <c r="AN13"/>
      <c r="AO13"/>
      <c r="AP13"/>
      <c r="AQ13"/>
      <c r="AR13"/>
      <c r="AS13"/>
      <c r="AT13"/>
      <c r="AU13"/>
      <c r="AV13"/>
      <c r="AW13"/>
      <c r="AX13"/>
      <c r="AY13"/>
      <c r="AZ13"/>
      <c r="BA13"/>
      <c r="BB13"/>
      <c r="BC13"/>
      <c r="BD13"/>
      <c r="BE13"/>
      <c r="BF13"/>
      <c r="BG13"/>
      <c r="BH13"/>
      <c r="BI13"/>
      <c r="BJ13"/>
      <c r="BK13"/>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185"/>
      <c r="QN13" s="123"/>
      <c r="QO13" s="123"/>
      <c r="QP13" s="123"/>
      <c r="QQ13" s="123"/>
      <c r="QR13" s="123"/>
      <c r="QS13" s="123"/>
      <c r="QT13" s="123"/>
      <c r="QU13" s="123"/>
      <c r="QV13" s="123"/>
      <c r="QW13" s="123"/>
      <c r="QX13" s="123"/>
      <c r="QY13" s="123"/>
      <c r="QZ13" s="123"/>
      <c r="RA13" s="123"/>
      <c r="RB13" s="123"/>
      <c r="RC13" s="123"/>
      <c r="RD13" s="123"/>
      <c r="RE13" s="123"/>
      <c r="RF13" s="123"/>
      <c r="RG13" s="123"/>
      <c r="RH13" s="123"/>
      <c r="RI13" s="123"/>
      <c r="RJ13" s="123"/>
      <c r="RK13" s="123"/>
      <c r="RL13" s="123"/>
      <c r="RM13" s="123"/>
      <c r="RN13" s="123"/>
      <c r="RO13" s="123"/>
      <c r="RP13" s="123"/>
      <c r="RQ13" s="123"/>
      <c r="RR13" s="123"/>
      <c r="RS13" s="123"/>
      <c r="RT13" s="123"/>
      <c r="RU13" s="123"/>
      <c r="RV13" s="123"/>
      <c r="RW13" s="123"/>
      <c r="RX13" s="123"/>
      <c r="RY13" s="123"/>
      <c r="RZ13" s="123"/>
      <c r="SA13" s="123"/>
      <c r="SB13" s="123"/>
      <c r="SC13" s="123"/>
      <c r="SD13" s="123"/>
      <c r="SE13" s="123"/>
      <c r="SF13" s="123"/>
      <c r="SG13" s="123"/>
      <c r="SH13" s="123"/>
      <c r="SI13" s="123"/>
      <c r="SJ13" s="123"/>
      <c r="SK13" s="123"/>
      <c r="SL13" s="123"/>
      <c r="SM13" s="123"/>
      <c r="SN13" s="123"/>
      <c r="SO13" s="123"/>
      <c r="SP13" s="123"/>
      <c r="SQ13" s="123"/>
      <c r="SR13" s="123"/>
      <c r="SS13" s="123"/>
      <c r="ST13" s="123"/>
      <c r="SU13" s="123"/>
      <c r="SV13" s="123"/>
      <c r="SW13" s="123"/>
      <c r="SX13" s="123"/>
      <c r="SY13" s="123"/>
      <c r="SZ13" s="123"/>
      <c r="TA13" s="123"/>
      <c r="TB13" s="123"/>
      <c r="TC13" s="123"/>
      <c r="TD13" s="123"/>
      <c r="TE13" s="123"/>
      <c r="TF13" s="123"/>
      <c r="TG13" s="123"/>
      <c r="TH13" s="123"/>
      <c r="TI13" s="123"/>
      <c r="TJ13" s="123"/>
      <c r="TK13" s="123"/>
      <c r="TL13" s="123"/>
      <c r="TM13" s="123"/>
      <c r="TN13" s="123"/>
      <c r="TO13" s="123"/>
      <c r="TP13" s="123"/>
      <c r="TQ13" s="123"/>
      <c r="TR13" s="123"/>
      <c r="TS13" s="123"/>
      <c r="TT13" s="123"/>
      <c r="TU13" s="123"/>
      <c r="TV13" s="123"/>
      <c r="TW13" s="123"/>
      <c r="TX13" s="123"/>
      <c r="TY13" s="123"/>
      <c r="TZ13" s="123"/>
      <c r="UA13" s="123"/>
      <c r="UB13" s="123"/>
      <c r="UC13" s="123"/>
      <c r="UD13" s="123"/>
      <c r="UE13" s="123"/>
      <c r="UF13" s="123"/>
      <c r="UG13" s="123"/>
      <c r="UH13" s="123"/>
      <c r="UI13" s="123"/>
      <c r="UJ13" s="123"/>
      <c r="UK13" s="123"/>
      <c r="UL13" s="123"/>
      <c r="UM13" s="123"/>
      <c r="UN13" s="123"/>
      <c r="UO13" s="123"/>
      <c r="UP13" s="123"/>
      <c r="UQ13" s="123"/>
      <c r="UR13" s="123"/>
      <c r="US13" s="123"/>
      <c r="UT13" s="123"/>
      <c r="UU13" s="123"/>
      <c r="UV13" s="123"/>
      <c r="UW13" s="123"/>
      <c r="UX13" s="123"/>
      <c r="UY13" s="123"/>
      <c r="UZ13" s="123"/>
      <c r="VA13" s="123"/>
      <c r="VB13" s="123"/>
      <c r="VC13" s="123"/>
      <c r="VD13" s="123"/>
      <c r="VE13" s="123"/>
      <c r="VF13" s="123"/>
      <c r="VG13" s="123"/>
      <c r="VH13" s="123"/>
      <c r="VI13" s="123"/>
      <c r="VJ13" s="123"/>
      <c r="VK13" s="123"/>
      <c r="VL13" s="123"/>
      <c r="VM13" s="123"/>
      <c r="VN13" s="123"/>
      <c r="VO13" s="123"/>
      <c r="VP13" s="123"/>
      <c r="VQ13" s="123"/>
      <c r="VR13" s="123"/>
      <c r="VS13" s="123"/>
      <c r="VT13" s="123"/>
      <c r="VU13" s="123"/>
      <c r="VV13" s="123"/>
      <c r="VW13" s="123"/>
      <c r="VX13" s="123"/>
      <c r="VY13" s="123"/>
      <c r="VZ13" s="123"/>
      <c r="WA13" s="123"/>
      <c r="WB13" s="123"/>
      <c r="WC13" s="123"/>
      <c r="WD13" s="123"/>
      <c r="WE13" s="123"/>
      <c r="WF13" s="123"/>
      <c r="WG13" s="123"/>
      <c r="WH13" s="123"/>
      <c r="WI13" s="123"/>
      <c r="WJ13" s="123"/>
      <c r="WK13" s="123"/>
      <c r="WL13" s="123"/>
      <c r="WM13" s="123"/>
      <c r="WN13" s="123"/>
      <c r="WO13" s="123"/>
      <c r="WP13" s="123"/>
      <c r="WQ13" s="123"/>
      <c r="WR13" s="123"/>
      <c r="WS13" s="123"/>
      <c r="WT13" s="123"/>
      <c r="WU13" s="123"/>
      <c r="WV13" s="123"/>
      <c r="WW13" s="123"/>
      <c r="WX13" s="123"/>
      <c r="WY13" s="123"/>
      <c r="WZ13" s="123"/>
      <c r="XA13" s="123"/>
      <c r="XB13" s="123"/>
      <c r="XC13" s="123"/>
      <c r="XD13" s="123"/>
      <c r="XE13" s="123"/>
      <c r="XF13" s="123"/>
      <c r="XG13" s="123"/>
      <c r="XH13" s="123"/>
      <c r="XI13" s="123"/>
      <c r="XJ13" s="123"/>
      <c r="XK13" s="123"/>
      <c r="XL13" s="123"/>
      <c r="XM13" s="123"/>
      <c r="XN13" s="123"/>
      <c r="XO13" s="123"/>
      <c r="XP13" s="123"/>
      <c r="XQ13" s="123"/>
      <c r="XR13" s="123"/>
      <c r="XS13" s="123"/>
      <c r="XT13" s="123"/>
      <c r="XU13" s="123"/>
      <c r="XV13" s="123"/>
      <c r="XW13" s="123"/>
      <c r="XX13" s="123"/>
      <c r="XY13" s="123"/>
      <c r="XZ13" s="123"/>
      <c r="YA13" s="123"/>
      <c r="YB13" s="123"/>
      <c r="YC13" s="123"/>
      <c r="YD13" s="123"/>
      <c r="YE13" s="123"/>
      <c r="YF13" s="123"/>
      <c r="YG13" s="123"/>
      <c r="YH13" s="123"/>
      <c r="YI13" s="123"/>
      <c r="YJ13" s="123"/>
      <c r="YK13" s="123"/>
      <c r="YL13" s="123"/>
      <c r="YM13" s="123"/>
      <c r="YN13" s="123"/>
      <c r="YO13" s="123"/>
      <c r="YP13" s="123"/>
      <c r="YQ13" s="123"/>
      <c r="YR13" s="123"/>
      <c r="YS13" s="123"/>
      <c r="YT13" s="123"/>
      <c r="YU13" s="123"/>
      <c r="YV13" s="123"/>
      <c r="YW13" s="123"/>
      <c r="YX13" s="123"/>
      <c r="YY13" s="123"/>
      <c r="YZ13" s="123"/>
      <c r="ZA13" s="123"/>
      <c r="ZB13" s="123"/>
      <c r="ZC13" s="123"/>
      <c r="ZD13" s="123"/>
      <c r="ZE13" s="123"/>
      <c r="ZF13" s="123"/>
      <c r="ZG13" s="123"/>
      <c r="ZH13" s="123"/>
      <c r="ZI13" s="123"/>
      <c r="ZJ13" s="123"/>
      <c r="ZK13" s="123"/>
      <c r="ZL13" s="123"/>
      <c r="ZM13" s="123"/>
      <c r="ZN13" s="123"/>
      <c r="ZO13" s="123"/>
      <c r="ZP13" s="123"/>
      <c r="ZQ13" s="123"/>
      <c r="ZR13" s="123"/>
      <c r="ZS13" s="123"/>
      <c r="ZT13" s="123"/>
      <c r="ZU13" s="123"/>
      <c r="ZV13" s="123"/>
      <c r="ZW13" s="123"/>
      <c r="ZX13" s="123"/>
      <c r="ZY13" s="123"/>
      <c r="ZZ13" s="123"/>
      <c r="AAA13" s="123"/>
      <c r="AAB13" s="123"/>
      <c r="AAC13" s="123"/>
      <c r="AAD13" s="123"/>
      <c r="AAE13" s="123"/>
      <c r="AAF13" s="123"/>
      <c r="AAG13" s="123"/>
      <c r="AAH13" s="123"/>
      <c r="AAI13" s="123"/>
      <c r="AAJ13" s="123"/>
      <c r="AAK13" s="123"/>
      <c r="AAL13" s="123"/>
      <c r="AAM13" s="123"/>
      <c r="AAN13" s="123"/>
      <c r="AAO13" s="123"/>
      <c r="AAP13" s="123"/>
      <c r="AAQ13" s="123"/>
      <c r="AAR13" s="123"/>
      <c r="AAS13" s="123"/>
      <c r="AAT13" s="123"/>
      <c r="AAU13" s="123"/>
      <c r="AAV13" s="123"/>
      <c r="AAW13" s="123"/>
      <c r="AAX13" s="123"/>
      <c r="AAY13" s="123"/>
      <c r="AAZ13" s="123"/>
      <c r="ABA13" s="123"/>
      <c r="ABB13" s="123"/>
      <c r="ABC13" s="123"/>
      <c r="ABD13" s="123"/>
      <c r="ABE13" s="123"/>
      <c r="ABF13" s="123"/>
      <c r="ABG13" s="123"/>
      <c r="ABH13" s="123"/>
      <c r="ABI13" s="123"/>
      <c r="ABJ13" s="123"/>
      <c r="ABK13" s="123"/>
      <c r="ABL13" s="123"/>
      <c r="ABM13" s="123"/>
      <c r="ABN13" s="123"/>
      <c r="ABO13" s="123"/>
      <c r="ABP13" s="123"/>
      <c r="ABQ13" s="123"/>
      <c r="ABR13" s="123"/>
      <c r="ABS13" s="123"/>
      <c r="ABT13" s="123"/>
      <c r="ABU13" s="123"/>
      <c r="ABV13" s="123"/>
      <c r="ABW13" s="123"/>
      <c r="ABX13" s="123"/>
      <c r="ABY13" s="123"/>
      <c r="ABZ13" s="123"/>
      <c r="ACA13" s="123"/>
      <c r="ACB13" s="123"/>
      <c r="ACC13" s="123"/>
      <c r="ACD13" s="123"/>
      <c r="ACE13" s="123"/>
      <c r="ACF13" s="123"/>
      <c r="ACG13" s="123"/>
      <c r="ACH13" s="123"/>
      <c r="ACI13" s="123"/>
      <c r="ACJ13" s="123"/>
      <c r="ACK13" s="123"/>
      <c r="ACL13" s="123"/>
      <c r="ACM13" s="123"/>
      <c r="ACN13" s="123"/>
      <c r="ACO13" s="123"/>
      <c r="ACP13" s="123"/>
      <c r="ACQ13" s="123"/>
      <c r="ACR13" s="123"/>
      <c r="ACS13" s="123"/>
      <c r="ACT13" s="123"/>
      <c r="ACU13" s="123"/>
      <c r="ACV13" s="123"/>
      <c r="ACW13" s="123"/>
      <c r="ACX13" s="123"/>
      <c r="ACY13" s="123"/>
      <c r="ACZ13" s="123"/>
      <c r="ADA13" s="123"/>
      <c r="ADB13" s="123"/>
      <c r="ADC13" s="123"/>
      <c r="ADD13" s="123"/>
      <c r="ADE13" s="123"/>
      <c r="ADF13" s="123"/>
      <c r="ADG13" s="123"/>
      <c r="ADH13" s="123"/>
      <c r="ADI13" s="123"/>
      <c r="ADJ13" s="123"/>
      <c r="ADK13" s="123"/>
      <c r="ADL13" s="123"/>
      <c r="ADM13" s="123"/>
      <c r="ADN13" s="123"/>
      <c r="ADO13" s="123"/>
      <c r="ADP13" s="123"/>
      <c r="ADQ13" s="123"/>
      <c r="ADR13" s="123"/>
      <c r="ADS13" s="123"/>
      <c r="ADT13" s="123"/>
      <c r="ADU13" s="123"/>
      <c r="ADV13" s="123"/>
      <c r="ADW13" s="123"/>
      <c r="ADX13" s="123"/>
      <c r="ADY13" s="123"/>
      <c r="ADZ13" s="123"/>
      <c r="AEA13" s="123"/>
      <c r="AEB13" s="123"/>
      <c r="AEC13" s="123"/>
      <c r="AED13" s="123"/>
      <c r="AEE13" s="123"/>
      <c r="AEF13" s="123"/>
      <c r="AEG13" s="123"/>
      <c r="AEH13" s="123"/>
      <c r="AEI13" s="123"/>
      <c r="AEJ13" s="123"/>
      <c r="AEK13" s="123"/>
      <c r="AEL13" s="123"/>
      <c r="AEM13" s="123"/>
      <c r="AEN13" s="123"/>
      <c r="AEO13" s="123"/>
      <c r="AEP13" s="123"/>
      <c r="AEQ13" s="123"/>
      <c r="AER13" s="123"/>
      <c r="AES13" s="123"/>
      <c r="AET13" s="123"/>
      <c r="AEU13" s="123"/>
      <c r="AEV13" s="123"/>
      <c r="AEW13" s="123"/>
      <c r="AEX13" s="123"/>
      <c r="AEY13" s="123"/>
      <c r="AEZ13" s="123"/>
      <c r="AFA13" s="123"/>
      <c r="AFB13" s="123"/>
      <c r="AFC13" s="123"/>
      <c r="AFD13" s="123"/>
      <c r="AFE13" s="123"/>
      <c r="AFF13" s="123"/>
      <c r="AFG13" s="123"/>
      <c r="AFH13" s="123"/>
      <c r="AFI13" s="123"/>
      <c r="AFJ13" s="123"/>
      <c r="AFK13" s="123"/>
      <c r="AFL13" s="123"/>
      <c r="AFM13" s="123"/>
      <c r="AFN13" s="123"/>
      <c r="AFO13" s="123"/>
      <c r="AFP13" s="123"/>
      <c r="AFQ13" s="123"/>
      <c r="AFR13" s="123"/>
      <c r="AFS13" s="123"/>
      <c r="AFT13" s="123"/>
      <c r="AFU13" s="123"/>
      <c r="AFV13" s="123"/>
      <c r="AFW13" s="123"/>
      <c r="AFX13" s="123"/>
      <c r="AFY13" s="123"/>
      <c r="AFZ13" s="123"/>
      <c r="AGA13" s="123"/>
      <c r="AGB13" s="123"/>
      <c r="AGC13" s="123"/>
      <c r="AGD13" s="123"/>
      <c r="AGE13" s="123"/>
      <c r="AGF13" s="123"/>
      <c r="AGG13" s="123"/>
      <c r="AGH13" s="123"/>
      <c r="AGI13" s="123"/>
      <c r="AGJ13" s="123"/>
      <c r="AGK13" s="123"/>
      <c r="AGL13" s="123"/>
      <c r="AGM13" s="123"/>
      <c r="AGN13" s="123"/>
      <c r="AGO13" s="123"/>
      <c r="AGP13" s="123"/>
      <c r="AGQ13" s="123"/>
      <c r="AGR13" s="123"/>
      <c r="AGS13" s="123"/>
      <c r="AGT13" s="123"/>
      <c r="AGU13" s="123"/>
      <c r="AGV13" s="123"/>
      <c r="AGW13" s="123"/>
      <c r="AGX13" s="123"/>
      <c r="AGY13" s="123"/>
      <c r="AGZ13" s="123"/>
      <c r="AHA13" s="123"/>
      <c r="AHB13" s="123"/>
      <c r="AHC13" s="123"/>
      <c r="AHD13" s="123"/>
      <c r="AHE13" s="123"/>
      <c r="AHF13" s="123"/>
      <c r="AHG13" s="123"/>
      <c r="AHH13" s="123"/>
      <c r="AHI13" s="123"/>
      <c r="AHJ13" s="123"/>
      <c r="AHK13" s="123"/>
      <c r="AHL13" s="123"/>
      <c r="AHM13" s="123"/>
      <c r="AHN13" s="123"/>
      <c r="AHO13" s="123"/>
      <c r="AHP13" s="123"/>
      <c r="AHQ13" s="123"/>
      <c r="AHR13" s="123"/>
      <c r="AHS13" s="123"/>
      <c r="AHT13" s="123"/>
      <c r="AHU13" s="123"/>
      <c r="AHV13" s="123"/>
      <c r="AHW13" s="123"/>
      <c r="AHX13" s="123"/>
      <c r="AHY13" s="123"/>
      <c r="AHZ13" s="123"/>
      <c r="AIA13" s="123"/>
      <c r="AIB13" s="123"/>
      <c r="AIC13" s="123"/>
      <c r="AID13" s="123"/>
      <c r="AIE13" s="123"/>
      <c r="AIF13" s="123"/>
      <c r="AIG13" s="123"/>
      <c r="AIH13" s="123"/>
      <c r="AII13" s="123"/>
      <c r="AIJ13" s="123"/>
      <c r="AIK13" s="123"/>
      <c r="AIL13" s="123"/>
      <c r="AIM13" s="123"/>
      <c r="AIN13" s="123"/>
      <c r="AIO13" s="123"/>
      <c r="AIP13" s="123"/>
      <c r="AIQ13" s="123"/>
      <c r="AIR13" s="123"/>
      <c r="AIS13" s="123"/>
      <c r="AIT13" s="123"/>
      <c r="AIU13" s="123"/>
      <c r="AIV13" s="123"/>
      <c r="AIW13" s="123"/>
      <c r="AIX13" s="123"/>
      <c r="AIY13" s="123"/>
      <c r="AIZ13" s="123"/>
      <c r="AJA13" s="123"/>
      <c r="AJB13" s="123"/>
      <c r="AJC13" s="123"/>
      <c r="AJD13" s="123"/>
      <c r="AJE13" s="123"/>
      <c r="AJF13" s="123"/>
      <c r="AJG13" s="123"/>
      <c r="AJH13" s="123"/>
      <c r="AJI13" s="123"/>
      <c r="AJJ13" s="123"/>
      <c r="AJK13" s="123"/>
      <c r="AJL13" s="123"/>
      <c r="AJM13" s="123"/>
      <c r="AJN13" s="123"/>
      <c r="AJO13" s="123"/>
      <c r="AJP13" s="123"/>
      <c r="AJQ13" s="123"/>
      <c r="AJR13" s="123"/>
      <c r="AJS13" s="123"/>
      <c r="AJT13" s="123"/>
      <c r="AJU13" s="123"/>
      <c r="AJV13" s="123"/>
      <c r="AJW13" s="123"/>
      <c r="AJX13" s="123"/>
      <c r="AJY13" s="123"/>
      <c r="AJZ13" s="123"/>
      <c r="AKA13" s="123"/>
      <c r="AKB13" s="123"/>
      <c r="AKC13" s="123"/>
      <c r="AKD13" s="123"/>
      <c r="AKE13" s="123"/>
      <c r="AKF13" s="123"/>
      <c r="AKG13" s="123"/>
      <c r="AKH13" s="123"/>
      <c r="AKI13" s="123"/>
      <c r="AKJ13" s="123"/>
      <c r="AKK13" s="123"/>
      <c r="AKL13" s="123"/>
      <c r="AKM13" s="123"/>
      <c r="AKN13" s="123"/>
      <c r="AKO13" s="123"/>
      <c r="AKP13" s="123"/>
      <c r="AKQ13" s="123"/>
      <c r="AKR13" s="123"/>
      <c r="AKS13" s="123"/>
      <c r="AKT13" s="123"/>
      <c r="AKU13" s="123"/>
      <c r="AKV13" s="123"/>
      <c r="AKW13" s="123"/>
      <c r="AKX13" s="123"/>
      <c r="AKY13" s="123"/>
      <c r="AKZ13" s="123"/>
      <c r="ALA13" s="123"/>
      <c r="ALB13" s="123"/>
      <c r="ALC13" s="123"/>
      <c r="ALD13" s="123"/>
      <c r="ALE13" s="123"/>
      <c r="ALF13" s="123"/>
      <c r="ALG13" s="123"/>
      <c r="ALH13" s="123"/>
      <c r="ALI13" s="123"/>
      <c r="ALJ13" s="123"/>
      <c r="ALK13" s="123"/>
      <c r="ALL13" s="123"/>
      <c r="ALM13" s="123"/>
      <c r="ALN13" s="123"/>
      <c r="ALO13" s="123"/>
      <c r="ALP13" s="123"/>
      <c r="ALQ13" s="123"/>
      <c r="ALR13" s="123"/>
      <c r="ALS13" s="123"/>
      <c r="ALT13" s="123"/>
      <c r="ALU13" s="123"/>
      <c r="ALV13" s="123"/>
      <c r="ALW13" s="123"/>
      <c r="ALX13" s="123"/>
    </row>
    <row r="14" spans="1:1012" s="150" customFormat="1" ht="21.95" customHeight="1">
      <c r="A14" s="94" t="s">
        <v>1078</v>
      </c>
      <c r="B14" s="94" t="s">
        <v>1759</v>
      </c>
      <c r="C14" s="94" t="s">
        <v>1760</v>
      </c>
      <c r="D14" s="94" t="s">
        <v>1761</v>
      </c>
      <c r="E14" s="94" t="s">
        <v>23594</v>
      </c>
      <c r="F14" s="94" t="s">
        <v>1764</v>
      </c>
      <c r="G14" s="70" t="s">
        <v>1091</v>
      </c>
      <c r="H14" s="70" t="s">
        <v>1092</v>
      </c>
      <c r="I14" s="70" t="s">
        <v>1093</v>
      </c>
      <c r="J14" s="70" t="s">
        <v>1094</v>
      </c>
      <c r="K14" s="70" t="s">
        <v>1095</v>
      </c>
      <c r="L14" s="68" t="s">
        <v>24</v>
      </c>
      <c r="M14" s="70" t="s">
        <v>1096</v>
      </c>
      <c r="N14" s="70" t="s">
        <v>1097</v>
      </c>
      <c r="O14" s="70" t="s">
        <v>1098</v>
      </c>
      <c r="P14" s="70" t="s">
        <v>1099</v>
      </c>
      <c r="Q14" s="68" t="s">
        <v>1100</v>
      </c>
      <c r="R14" s="68" t="s">
        <v>1101</v>
      </c>
      <c r="S14" s="70" t="s">
        <v>1102</v>
      </c>
      <c r="T14" s="70" t="s">
        <v>1103</v>
      </c>
      <c r="U14" s="70" t="s">
        <v>1104</v>
      </c>
      <c r="V14" s="70" t="s">
        <v>1105</v>
      </c>
      <c r="W14" s="70" t="s">
        <v>1106</v>
      </c>
      <c r="X14" s="70" t="s">
        <v>1107</v>
      </c>
      <c r="Y14" s="68" t="s">
        <v>1108</v>
      </c>
      <c r="Z14" s="68" t="s">
        <v>1765</v>
      </c>
      <c r="AA14" s="68" t="s">
        <v>1766</v>
      </c>
      <c r="AB14" s="68" t="s">
        <v>1110</v>
      </c>
      <c r="AC14" s="71" t="s">
        <v>1109</v>
      </c>
      <c r="AD14" s="149" t="s">
        <v>1767</v>
      </c>
      <c r="AE14" s="149" t="s">
        <v>1768</v>
      </c>
      <c r="AF14" s="149" t="s">
        <v>1769</v>
      </c>
      <c r="AG14" s="117" t="s">
        <v>1115</v>
      </c>
      <c r="AH14" s="117" t="s">
        <v>1116</v>
      </c>
      <c r="AI14" s="182" t="s">
        <v>1117</v>
      </c>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189"/>
      <c r="CV14" s="189"/>
      <c r="CW14" s="189"/>
      <c r="CX14" s="189"/>
      <c r="CY14" s="189"/>
      <c r="CZ14" s="189"/>
      <c r="DA14" s="189"/>
      <c r="DB14" s="189"/>
      <c r="DC14" s="189"/>
      <c r="DD14" s="189"/>
      <c r="DE14" s="189"/>
      <c r="DF14" s="189"/>
      <c r="DG14" s="189"/>
      <c r="DH14" s="189"/>
      <c r="DI14" s="189"/>
      <c r="DJ14" s="189"/>
      <c r="DK14" s="189"/>
      <c r="DL14" s="189"/>
      <c r="DM14" s="189"/>
      <c r="DN14" s="189"/>
      <c r="DO14" s="189"/>
      <c r="DP14" s="189"/>
      <c r="DQ14" s="189"/>
      <c r="DR14" s="189"/>
      <c r="DS14" s="189"/>
      <c r="DT14" s="189"/>
      <c r="DU14" s="189"/>
      <c r="DV14" s="189"/>
      <c r="DW14" s="189"/>
      <c r="DX14" s="189"/>
      <c r="DY14" s="189"/>
      <c r="DZ14" s="189"/>
      <c r="EA14" s="189"/>
      <c r="EB14" s="189"/>
      <c r="EC14" s="189"/>
      <c r="ED14" s="189"/>
      <c r="EE14" s="189"/>
      <c r="EF14" s="189"/>
      <c r="EG14" s="189"/>
      <c r="EH14" s="189"/>
      <c r="EI14" s="189"/>
      <c r="EJ14" s="189"/>
      <c r="EK14" s="189"/>
      <c r="EL14" s="189"/>
      <c r="EM14" s="189"/>
      <c r="EN14" s="189"/>
      <c r="EO14" s="189"/>
      <c r="EP14" s="189"/>
      <c r="EQ14" s="189"/>
      <c r="ER14" s="189"/>
      <c r="ES14" s="189"/>
      <c r="ET14" s="189"/>
      <c r="EU14" s="189"/>
      <c r="EV14" s="189"/>
      <c r="EW14" s="189"/>
      <c r="EX14" s="189"/>
      <c r="EY14" s="189"/>
      <c r="EZ14" s="189"/>
      <c r="FA14" s="189"/>
      <c r="FB14" s="189"/>
      <c r="FC14" s="189"/>
      <c r="FD14" s="189"/>
      <c r="FE14" s="189"/>
      <c r="FF14" s="189"/>
      <c r="FG14" s="189"/>
      <c r="FH14" s="189"/>
      <c r="FI14" s="189"/>
      <c r="FJ14" s="189"/>
      <c r="FK14" s="189"/>
      <c r="FL14" s="189"/>
      <c r="FM14" s="189"/>
      <c r="FN14" s="189"/>
      <c r="FO14" s="189"/>
      <c r="FP14" s="189"/>
      <c r="FQ14" s="189"/>
      <c r="FR14" s="189"/>
      <c r="FS14" s="189"/>
      <c r="FT14" s="189"/>
      <c r="FU14" s="189"/>
      <c r="FV14" s="189"/>
      <c r="FW14" s="189"/>
      <c r="FX14" s="189"/>
      <c r="FY14" s="189"/>
      <c r="FZ14" s="189"/>
      <c r="GA14" s="189"/>
      <c r="GB14" s="189"/>
      <c r="GC14" s="189"/>
      <c r="GD14" s="189"/>
      <c r="GE14" s="189"/>
      <c r="GF14" s="189"/>
      <c r="GG14" s="189"/>
      <c r="GH14" s="189"/>
      <c r="GI14" s="189"/>
      <c r="GJ14" s="189"/>
      <c r="GK14" s="189"/>
      <c r="GL14" s="189"/>
      <c r="GM14" s="189"/>
      <c r="GN14" s="189"/>
      <c r="GO14" s="189"/>
      <c r="GP14" s="189"/>
      <c r="GQ14" s="189"/>
      <c r="GR14" s="189"/>
      <c r="GS14" s="189"/>
      <c r="GT14" s="189"/>
      <c r="GU14" s="189"/>
      <c r="GV14" s="189"/>
      <c r="GW14" s="189"/>
      <c r="GX14" s="189"/>
      <c r="GY14" s="189"/>
      <c r="GZ14" s="189"/>
      <c r="HA14" s="189"/>
      <c r="HB14" s="189"/>
      <c r="HC14" s="189"/>
      <c r="HD14" s="189"/>
      <c r="HE14" s="189"/>
      <c r="HF14" s="189"/>
      <c r="HG14" s="189"/>
      <c r="HH14" s="189"/>
      <c r="HI14" s="189"/>
      <c r="HJ14" s="189"/>
      <c r="HK14" s="189"/>
      <c r="HL14" s="189"/>
      <c r="HM14" s="189"/>
      <c r="HN14" s="189"/>
      <c r="HO14" s="189"/>
      <c r="HP14" s="189"/>
      <c r="HQ14" s="189"/>
      <c r="HR14" s="189"/>
      <c r="HS14" s="189"/>
      <c r="HT14" s="189"/>
      <c r="HU14" s="189"/>
      <c r="HV14" s="189"/>
      <c r="HW14" s="189"/>
      <c r="HX14" s="189"/>
      <c r="HY14" s="189"/>
      <c r="HZ14" s="189"/>
      <c r="IA14" s="189"/>
      <c r="IB14" s="189"/>
      <c r="IC14" s="189"/>
      <c r="ID14" s="189"/>
      <c r="IE14" s="189"/>
      <c r="IF14" s="189"/>
      <c r="IG14" s="189"/>
      <c r="IH14" s="189"/>
      <c r="II14" s="189"/>
      <c r="IJ14" s="189"/>
      <c r="IK14" s="189"/>
      <c r="IL14" s="189"/>
      <c r="IM14" s="189"/>
      <c r="IN14" s="189"/>
      <c r="IO14" s="189"/>
      <c r="IP14" s="189"/>
      <c r="IQ14" s="189"/>
      <c r="IR14" s="189"/>
      <c r="IS14" s="189"/>
      <c r="IT14" s="189"/>
      <c r="IU14" s="189"/>
      <c r="IV14" s="189"/>
      <c r="IW14" s="189"/>
      <c r="IX14" s="189"/>
      <c r="IY14" s="189"/>
      <c r="IZ14" s="189"/>
      <c r="JA14" s="189"/>
      <c r="JB14" s="189"/>
      <c r="JC14" s="189"/>
      <c r="JD14" s="189"/>
      <c r="JE14" s="189"/>
      <c r="JF14" s="189"/>
      <c r="JG14" s="189"/>
      <c r="JH14" s="189"/>
      <c r="JI14" s="189"/>
      <c r="JJ14" s="189"/>
      <c r="JK14" s="189"/>
      <c r="JL14" s="189"/>
      <c r="JM14" s="189"/>
      <c r="JN14" s="189"/>
      <c r="JO14" s="189"/>
      <c r="JP14" s="189"/>
      <c r="JQ14" s="189"/>
      <c r="JR14" s="189"/>
      <c r="JS14" s="189"/>
      <c r="JT14" s="189"/>
      <c r="JU14" s="189"/>
      <c r="JV14" s="189"/>
      <c r="JW14" s="189"/>
      <c r="JX14" s="189"/>
      <c r="JY14" s="189"/>
      <c r="JZ14" s="189"/>
      <c r="KA14" s="189"/>
      <c r="KB14" s="189"/>
      <c r="KC14" s="189"/>
      <c r="KD14" s="189"/>
      <c r="KE14" s="189"/>
      <c r="KF14" s="189"/>
      <c r="KG14" s="189"/>
      <c r="KH14" s="189"/>
      <c r="KI14" s="189"/>
      <c r="KJ14" s="189"/>
      <c r="KK14" s="189"/>
      <c r="KL14" s="189"/>
      <c r="KM14" s="189"/>
      <c r="KN14" s="189"/>
      <c r="KO14" s="189"/>
      <c r="KP14" s="189"/>
      <c r="KQ14" s="189"/>
      <c r="KR14" s="189"/>
      <c r="KS14" s="189"/>
      <c r="KT14" s="189"/>
      <c r="KU14" s="189"/>
      <c r="KV14" s="189"/>
      <c r="KW14" s="189"/>
      <c r="KX14" s="189"/>
      <c r="KY14" s="189"/>
      <c r="KZ14" s="189"/>
      <c r="LA14" s="189"/>
      <c r="LB14" s="189"/>
      <c r="LC14" s="189"/>
      <c r="LD14" s="189"/>
      <c r="LE14" s="189"/>
      <c r="LF14" s="189"/>
      <c r="LG14" s="189"/>
      <c r="LH14" s="189"/>
      <c r="LI14" s="189"/>
      <c r="LJ14" s="189"/>
      <c r="LK14" s="189"/>
      <c r="LL14" s="189"/>
      <c r="LM14" s="189"/>
      <c r="LN14" s="189"/>
      <c r="LO14" s="189"/>
      <c r="LP14" s="189"/>
      <c r="LQ14" s="189"/>
      <c r="LR14" s="189"/>
      <c r="LS14" s="189"/>
      <c r="LT14" s="189"/>
      <c r="LU14" s="189"/>
      <c r="LV14" s="189"/>
      <c r="LW14" s="189"/>
      <c r="LX14" s="189"/>
      <c r="LY14" s="189"/>
      <c r="LZ14" s="189"/>
      <c r="MA14" s="189"/>
      <c r="MB14" s="189"/>
      <c r="MC14" s="189"/>
      <c r="MD14" s="189"/>
      <c r="ME14" s="189"/>
      <c r="MF14" s="189"/>
      <c r="MG14" s="189"/>
      <c r="MH14" s="189"/>
      <c r="MI14" s="189"/>
      <c r="MJ14" s="189"/>
      <c r="MK14" s="189"/>
      <c r="ML14" s="189"/>
      <c r="MM14" s="189"/>
      <c r="MN14" s="189"/>
      <c r="MO14" s="189"/>
      <c r="MP14" s="189"/>
      <c r="MQ14" s="189"/>
      <c r="MR14" s="189"/>
      <c r="MS14" s="189"/>
      <c r="MT14" s="189"/>
      <c r="MU14" s="189"/>
      <c r="MV14" s="189"/>
      <c r="MW14" s="189"/>
      <c r="MX14" s="189"/>
      <c r="MY14" s="189"/>
      <c r="MZ14" s="189"/>
      <c r="NA14" s="189"/>
      <c r="NB14" s="189"/>
      <c r="NC14" s="189"/>
      <c r="ND14" s="189"/>
      <c r="NE14" s="189"/>
      <c r="NF14" s="189"/>
      <c r="NG14" s="189"/>
      <c r="NH14" s="189"/>
      <c r="NI14" s="189"/>
      <c r="NJ14" s="189"/>
      <c r="NK14" s="189"/>
      <c r="NL14" s="189"/>
      <c r="NM14" s="189"/>
      <c r="NN14" s="189"/>
      <c r="NO14" s="189"/>
      <c r="NP14" s="189"/>
      <c r="NQ14" s="189"/>
      <c r="NR14" s="189"/>
      <c r="NS14" s="189"/>
      <c r="NT14" s="189"/>
      <c r="NU14" s="189"/>
      <c r="NV14" s="189"/>
      <c r="NW14" s="189"/>
      <c r="NX14" s="189"/>
      <c r="NY14" s="189"/>
      <c r="NZ14" s="189"/>
      <c r="OA14" s="189"/>
      <c r="OB14" s="189"/>
      <c r="OC14" s="189"/>
      <c r="OD14" s="189"/>
      <c r="OE14" s="189"/>
      <c r="OF14" s="189"/>
      <c r="OG14" s="189"/>
      <c r="OH14" s="189"/>
      <c r="OI14" s="189"/>
      <c r="OJ14" s="189"/>
      <c r="OK14" s="189"/>
      <c r="OL14" s="189"/>
      <c r="OM14" s="189"/>
      <c r="ON14" s="189"/>
      <c r="OO14" s="189"/>
      <c r="OP14" s="189"/>
      <c r="OQ14" s="189"/>
      <c r="OR14" s="189"/>
      <c r="OS14" s="189"/>
      <c r="OT14" s="189"/>
      <c r="OU14" s="189"/>
      <c r="OV14" s="189"/>
      <c r="OW14" s="189"/>
      <c r="OX14" s="189"/>
      <c r="OY14" s="189"/>
      <c r="OZ14" s="189"/>
      <c r="PA14" s="189"/>
      <c r="PB14" s="189"/>
      <c r="PC14" s="189"/>
      <c r="PD14" s="189"/>
      <c r="PE14" s="189"/>
      <c r="PF14" s="189"/>
      <c r="PG14" s="189"/>
      <c r="PH14" s="189"/>
      <c r="PI14" s="189"/>
      <c r="PJ14" s="189"/>
      <c r="PK14" s="189"/>
      <c r="PL14" s="189"/>
      <c r="PM14" s="189"/>
      <c r="PN14" s="189"/>
      <c r="PO14" s="189"/>
      <c r="PP14" s="189"/>
      <c r="PQ14" s="189"/>
      <c r="PR14" s="189"/>
      <c r="PS14" s="189"/>
      <c r="PT14" s="189"/>
      <c r="PU14" s="189"/>
      <c r="PV14" s="189"/>
      <c r="PW14" s="189"/>
      <c r="PX14" s="189"/>
      <c r="PY14" s="189"/>
      <c r="PZ14" s="189"/>
      <c r="QA14" s="189"/>
      <c r="QB14" s="189"/>
      <c r="QC14" s="189"/>
      <c r="QD14" s="189"/>
      <c r="QE14" s="189"/>
      <c r="QF14" s="189"/>
      <c r="QG14" s="189"/>
      <c r="QH14" s="189"/>
      <c r="QI14" s="189"/>
      <c r="QJ14" s="189"/>
      <c r="QK14" s="189"/>
      <c r="QL14" s="189"/>
      <c r="QM14" s="186"/>
    </row>
    <row r="15" spans="1:1012" s="133" customFormat="1" ht="21.95" customHeight="1">
      <c r="A15" s="98" t="s">
        <v>1118</v>
      </c>
      <c r="B15" s="99" t="s">
        <v>1119</v>
      </c>
      <c r="C15" s="151" t="s">
        <v>1770</v>
      </c>
      <c r="D15" s="152" t="s">
        <v>1120</v>
      </c>
      <c r="E15" s="152" t="s">
        <v>1120</v>
      </c>
      <c r="F15" s="152" t="s">
        <v>1120</v>
      </c>
      <c r="G15" s="58" t="s">
        <v>1120</v>
      </c>
      <c r="H15" s="88" t="s">
        <v>1120</v>
      </c>
      <c r="I15" s="88" t="s">
        <v>1120</v>
      </c>
      <c r="J15" s="88" t="s">
        <v>1120</v>
      </c>
      <c r="K15" s="58" t="s">
        <v>1120</v>
      </c>
      <c r="L15" s="58" t="s">
        <v>1120</v>
      </c>
      <c r="M15" s="58" t="s">
        <v>1120</v>
      </c>
      <c r="N15" s="58" t="s">
        <v>1120</v>
      </c>
      <c r="O15" s="58" t="s">
        <v>1120</v>
      </c>
      <c r="P15" s="58" t="s">
        <v>1120</v>
      </c>
      <c r="Q15" s="88" t="s">
        <v>1120</v>
      </c>
      <c r="R15" s="88" t="s">
        <v>1120</v>
      </c>
      <c r="S15" s="58" t="s">
        <v>1120</v>
      </c>
      <c r="T15" s="58" t="s">
        <v>1120</v>
      </c>
      <c r="U15" s="58" t="s">
        <v>1120</v>
      </c>
      <c r="V15" s="58" t="s">
        <v>1120</v>
      </c>
      <c r="W15" s="58" t="s">
        <v>1120</v>
      </c>
      <c r="X15" s="58" t="s">
        <v>1120</v>
      </c>
      <c r="Y15" s="58" t="s">
        <v>1120</v>
      </c>
      <c r="Z15" s="79" t="s">
        <v>1120</v>
      </c>
      <c r="AA15" s="79" t="s">
        <v>1120</v>
      </c>
      <c r="AB15" s="88" t="s">
        <v>1120</v>
      </c>
      <c r="AC15" s="119" t="s">
        <v>1119</v>
      </c>
      <c r="AD15" s="121" t="s">
        <v>1123</v>
      </c>
      <c r="AE15" s="121" t="s">
        <v>1123</v>
      </c>
      <c r="AF15" s="121" t="s">
        <v>1123</v>
      </c>
      <c r="AG15" s="58" t="s">
        <v>1120</v>
      </c>
      <c r="AH15" s="58" t="s">
        <v>1120</v>
      </c>
      <c r="AI15" s="183" t="s">
        <v>1120</v>
      </c>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c r="JV15" s="42"/>
      <c r="JW15" s="42"/>
      <c r="JX15" s="42"/>
      <c r="JY15" s="42"/>
      <c r="JZ15" s="42"/>
      <c r="KA15" s="42"/>
      <c r="KB15" s="42"/>
      <c r="KC15" s="42"/>
      <c r="KD15" s="42"/>
      <c r="KE15" s="42"/>
      <c r="KF15" s="42"/>
      <c r="KG15" s="42"/>
      <c r="KH15" s="42"/>
      <c r="KI15" s="42"/>
      <c r="KJ15" s="42"/>
      <c r="KK15" s="42"/>
      <c r="KL15" s="42"/>
      <c r="KM15" s="42"/>
      <c r="KN15" s="42"/>
      <c r="KO15" s="42"/>
      <c r="KP15" s="42"/>
      <c r="KQ15" s="42"/>
      <c r="KR15" s="42"/>
      <c r="KS15" s="42"/>
      <c r="KT15" s="42"/>
      <c r="KU15" s="42"/>
      <c r="KV15" s="42"/>
      <c r="KW15" s="42"/>
      <c r="KX15" s="42"/>
      <c r="KY15" s="42"/>
      <c r="KZ15" s="42"/>
      <c r="LA15" s="42"/>
      <c r="LB15" s="42"/>
      <c r="LC15" s="42"/>
      <c r="LD15" s="42"/>
      <c r="LE15" s="42"/>
      <c r="LF15" s="42"/>
      <c r="LG15" s="42"/>
      <c r="LH15" s="42"/>
      <c r="LI15" s="42"/>
      <c r="LJ15" s="42"/>
      <c r="LK15" s="42"/>
      <c r="LL15" s="42"/>
      <c r="LM15" s="42"/>
      <c r="LN15" s="42"/>
      <c r="LO15" s="42"/>
      <c r="LP15" s="42"/>
      <c r="LQ15" s="42"/>
      <c r="LR15" s="42"/>
      <c r="LS15" s="42"/>
      <c r="LT15" s="42"/>
      <c r="LU15" s="42"/>
      <c r="LV15" s="42"/>
      <c r="LW15" s="42"/>
      <c r="LX15" s="42"/>
      <c r="LY15" s="42"/>
      <c r="LZ15" s="42"/>
      <c r="MA15" s="42"/>
      <c r="MB15" s="42"/>
      <c r="MC15" s="42"/>
      <c r="MD15" s="42"/>
      <c r="ME15" s="42"/>
      <c r="MF15" s="42"/>
      <c r="MG15" s="42"/>
      <c r="MH15" s="42"/>
      <c r="MI15" s="42"/>
      <c r="MJ15" s="42"/>
      <c r="MK15" s="42"/>
      <c r="ML15" s="42"/>
      <c r="MM15" s="42"/>
      <c r="MN15" s="42"/>
      <c r="MO15" s="42"/>
      <c r="MP15" s="42"/>
      <c r="MQ15" s="42"/>
      <c r="MR15" s="42"/>
      <c r="MS15" s="42"/>
      <c r="MT15" s="42"/>
      <c r="MU15" s="42"/>
      <c r="MV15" s="42"/>
      <c r="MW15" s="42"/>
      <c r="MX15" s="42"/>
      <c r="MY15" s="42"/>
      <c r="MZ15" s="42"/>
      <c r="NA15" s="42"/>
      <c r="NB15" s="42"/>
      <c r="NC15" s="42"/>
      <c r="ND15" s="42"/>
      <c r="NE15" s="42"/>
      <c r="NF15" s="42"/>
      <c r="NG15" s="42"/>
      <c r="NH15" s="42"/>
      <c r="NI15" s="42"/>
      <c r="NJ15" s="42"/>
      <c r="NK15" s="42"/>
      <c r="NL15" s="42"/>
      <c r="NM15" s="42"/>
      <c r="NN15" s="42"/>
      <c r="NO15" s="42"/>
      <c r="NP15" s="42"/>
      <c r="NQ15" s="42"/>
      <c r="NR15" s="42"/>
      <c r="NS15" s="42"/>
      <c r="NT15" s="42"/>
      <c r="NU15" s="42"/>
      <c r="NV15" s="42"/>
      <c r="NW15" s="42"/>
      <c r="NX15" s="42"/>
      <c r="NY15" s="42"/>
      <c r="NZ15" s="42"/>
      <c r="OA15" s="42"/>
      <c r="OB15" s="42"/>
      <c r="OC15" s="42"/>
      <c r="OD15" s="42"/>
      <c r="OE15" s="42"/>
      <c r="OF15" s="42"/>
      <c r="OG15" s="42"/>
      <c r="OH15" s="42"/>
      <c r="OI15" s="42"/>
      <c r="OJ15" s="42"/>
      <c r="OK15" s="42"/>
      <c r="OL15" s="42"/>
      <c r="OM15" s="42"/>
      <c r="ON15" s="42"/>
      <c r="OO15" s="42"/>
      <c r="OP15" s="42"/>
      <c r="OQ15" s="42"/>
      <c r="OR15" s="42"/>
      <c r="OS15" s="42"/>
      <c r="OT15" s="42"/>
      <c r="OU15" s="42"/>
      <c r="OV15" s="42"/>
      <c r="OW15" s="42"/>
      <c r="OX15" s="42"/>
      <c r="OY15" s="42"/>
      <c r="OZ15" s="42"/>
      <c r="PA15" s="42"/>
      <c r="PB15" s="42"/>
      <c r="PC15" s="42"/>
      <c r="PD15" s="42"/>
      <c r="PE15" s="42"/>
      <c r="PF15" s="42"/>
      <c r="PG15" s="42"/>
      <c r="PH15" s="42"/>
      <c r="PI15" s="42"/>
      <c r="PJ15" s="42"/>
      <c r="PK15" s="42"/>
      <c r="PL15" s="42"/>
      <c r="PM15" s="42"/>
      <c r="PN15" s="42"/>
      <c r="PO15" s="42"/>
      <c r="PP15" s="42"/>
      <c r="PQ15" s="42"/>
      <c r="PR15" s="42"/>
      <c r="PS15" s="42"/>
      <c r="PT15" s="42"/>
      <c r="PU15" s="42"/>
      <c r="PV15" s="42"/>
      <c r="PW15" s="42"/>
      <c r="PX15" s="42"/>
      <c r="PY15" s="42"/>
      <c r="PZ15" s="42"/>
      <c r="QA15" s="42"/>
      <c r="QB15" s="42"/>
      <c r="QC15" s="42"/>
      <c r="QD15" s="42"/>
      <c r="QE15" s="42"/>
      <c r="QF15" s="42"/>
      <c r="QG15" s="42"/>
      <c r="QH15" s="42"/>
      <c r="QI15" s="42"/>
      <c r="QJ15" s="42"/>
      <c r="QK15" s="42"/>
      <c r="QL15" s="42"/>
      <c r="QM15" s="187"/>
    </row>
    <row r="16" spans="1:1012" s="114" customFormat="1" ht="33" customHeight="1">
      <c r="A16" s="147" t="s">
        <v>1771</v>
      </c>
      <c r="B16" s="148" t="s">
        <v>1772</v>
      </c>
      <c r="C16" s="148" t="s">
        <v>1773</v>
      </c>
      <c r="D16" s="148" t="s">
        <v>1774</v>
      </c>
      <c r="E16" s="148" t="s">
        <v>1774</v>
      </c>
      <c r="F16" s="114" t="s">
        <v>1776</v>
      </c>
      <c r="G16" s="111" t="s">
        <v>54</v>
      </c>
      <c r="H16" s="91" t="s">
        <v>1777</v>
      </c>
      <c r="I16" s="91" t="s">
        <v>1777</v>
      </c>
      <c r="J16" s="91" t="s">
        <v>1777</v>
      </c>
      <c r="K16" s="111" t="s">
        <v>1777</v>
      </c>
      <c r="L16" s="111" t="s">
        <v>1777</v>
      </c>
      <c r="M16" s="111" t="s">
        <v>1777</v>
      </c>
      <c r="N16" s="111" t="s">
        <v>1777</v>
      </c>
      <c r="O16" s="111" t="s">
        <v>1777</v>
      </c>
      <c r="P16" s="111" t="s">
        <v>1777</v>
      </c>
      <c r="Q16" s="91" t="s">
        <v>1777</v>
      </c>
      <c r="R16" s="91" t="s">
        <v>1777</v>
      </c>
      <c r="S16" s="111" t="s">
        <v>1777</v>
      </c>
      <c r="T16" s="111" t="s">
        <v>1777</v>
      </c>
      <c r="U16" s="111" t="s">
        <v>1777</v>
      </c>
      <c r="V16" s="111" t="s">
        <v>1777</v>
      </c>
      <c r="W16" s="111" t="s">
        <v>1777</v>
      </c>
      <c r="X16" s="111" t="s">
        <v>1777</v>
      </c>
      <c r="Y16" s="111" t="s">
        <v>1777</v>
      </c>
      <c r="Z16" s="111" t="s">
        <v>1777</v>
      </c>
      <c r="AA16" s="111" t="s">
        <v>1777</v>
      </c>
      <c r="AB16" s="91" t="s">
        <v>1777</v>
      </c>
      <c r="AC16" s="111" t="s">
        <v>1778</v>
      </c>
      <c r="AD16" s="112" t="s">
        <v>1779</v>
      </c>
      <c r="AE16" s="112" t="s">
        <v>1779</v>
      </c>
      <c r="AF16" s="112" t="s">
        <v>1779</v>
      </c>
      <c r="AG16" s="111" t="s">
        <v>57</v>
      </c>
      <c r="AH16" s="111"/>
      <c r="AI16" s="184"/>
      <c r="AJ16"/>
      <c r="AK16"/>
      <c r="AL16"/>
      <c r="AM16"/>
      <c r="AN16"/>
      <c r="AO16"/>
      <c r="AP16"/>
      <c r="AQ16"/>
      <c r="AR16"/>
      <c r="AS16"/>
      <c r="AT16"/>
      <c r="AU16"/>
      <c r="AV16"/>
      <c r="AW16"/>
      <c r="AX16"/>
      <c r="AY16"/>
      <c r="AZ16"/>
      <c r="BA16"/>
      <c r="BB16"/>
      <c r="BC16"/>
      <c r="BD16"/>
      <c r="BE16"/>
      <c r="BF16"/>
      <c r="BG16"/>
      <c r="BH16"/>
      <c r="BI16"/>
      <c r="BJ16"/>
      <c r="BK16"/>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188"/>
      <c r="QN16" s="148"/>
      <c r="QO16" s="148"/>
      <c r="QP16" s="148"/>
      <c r="QQ16" s="148"/>
      <c r="QR16" s="148"/>
      <c r="QS16" s="148"/>
      <c r="QT16" s="148"/>
      <c r="QU16" s="148"/>
      <c r="QV16" s="148"/>
      <c r="QW16" s="148"/>
      <c r="QX16" s="148"/>
      <c r="QY16" s="148"/>
      <c r="QZ16" s="148"/>
      <c r="RA16" s="148"/>
      <c r="RB16" s="148"/>
      <c r="RC16" s="148"/>
      <c r="RD16" s="148"/>
      <c r="RE16" s="148"/>
      <c r="RF16" s="148"/>
      <c r="RG16" s="148"/>
      <c r="RH16" s="148"/>
      <c r="RI16" s="148"/>
      <c r="RJ16" s="148"/>
      <c r="RK16" s="148"/>
      <c r="RL16" s="148"/>
      <c r="RM16" s="148"/>
      <c r="RN16" s="148"/>
      <c r="RO16" s="148"/>
      <c r="RP16" s="148"/>
      <c r="RQ16" s="148"/>
      <c r="RR16" s="148"/>
      <c r="RS16" s="148"/>
      <c r="RT16" s="148"/>
      <c r="RU16" s="148"/>
      <c r="RV16" s="148"/>
      <c r="RW16" s="148"/>
      <c r="RX16" s="148"/>
      <c r="RY16" s="148"/>
      <c r="RZ16" s="148"/>
      <c r="SA16" s="148"/>
      <c r="SB16" s="148"/>
      <c r="SC16" s="148"/>
      <c r="SD16" s="148"/>
      <c r="SE16" s="148"/>
      <c r="SF16" s="148"/>
      <c r="SG16" s="148"/>
      <c r="SH16" s="148"/>
      <c r="SI16" s="148"/>
      <c r="SJ16" s="148"/>
      <c r="SK16" s="148"/>
      <c r="SL16" s="148"/>
      <c r="SM16" s="148"/>
      <c r="SN16" s="148"/>
      <c r="SO16" s="148"/>
      <c r="SP16" s="148"/>
      <c r="SQ16" s="148"/>
      <c r="SR16" s="148"/>
      <c r="SS16" s="148"/>
      <c r="ST16" s="148"/>
      <c r="SU16" s="148"/>
      <c r="SV16" s="148"/>
      <c r="SW16" s="148"/>
      <c r="SX16" s="148"/>
      <c r="SY16" s="148"/>
      <c r="SZ16" s="148"/>
      <c r="TA16" s="148"/>
      <c r="TB16" s="148"/>
      <c r="TC16" s="148"/>
      <c r="TD16" s="148"/>
      <c r="TE16" s="148"/>
      <c r="TF16" s="148"/>
      <c r="TG16" s="148"/>
      <c r="TH16" s="148"/>
      <c r="TI16" s="148"/>
      <c r="TJ16" s="148"/>
      <c r="TK16" s="148"/>
      <c r="TL16" s="148"/>
      <c r="TM16" s="148"/>
      <c r="TN16" s="148"/>
      <c r="TO16" s="148"/>
      <c r="TP16" s="148"/>
      <c r="TQ16" s="148"/>
      <c r="TR16" s="148"/>
      <c r="TS16" s="148"/>
      <c r="TT16" s="148"/>
      <c r="TU16" s="148"/>
      <c r="TV16" s="148"/>
      <c r="TW16" s="148"/>
      <c r="TX16" s="148"/>
      <c r="TY16" s="148"/>
      <c r="TZ16" s="148"/>
      <c r="UA16" s="148"/>
      <c r="UB16" s="148"/>
      <c r="UC16" s="148"/>
      <c r="UD16" s="148"/>
      <c r="UE16" s="148"/>
      <c r="UF16" s="148"/>
      <c r="UG16" s="148"/>
      <c r="UH16" s="148"/>
      <c r="UI16" s="148"/>
      <c r="UJ16" s="148"/>
      <c r="UK16" s="148"/>
      <c r="UL16" s="148"/>
      <c r="UM16" s="148"/>
      <c r="UN16" s="148"/>
      <c r="UO16" s="148"/>
      <c r="UP16" s="148"/>
      <c r="UQ16" s="148"/>
      <c r="UR16" s="148"/>
      <c r="US16" s="148"/>
      <c r="UT16" s="148"/>
      <c r="UU16" s="148"/>
      <c r="UV16" s="148"/>
      <c r="UW16" s="148"/>
      <c r="UX16" s="148"/>
      <c r="UY16" s="148"/>
      <c r="UZ16" s="148"/>
      <c r="VA16" s="148"/>
      <c r="VB16" s="148"/>
      <c r="VC16" s="148"/>
      <c r="VD16" s="148"/>
      <c r="VE16" s="148"/>
      <c r="VF16" s="148"/>
      <c r="VG16" s="148"/>
      <c r="VH16" s="148"/>
      <c r="VI16" s="148"/>
      <c r="VJ16" s="148"/>
      <c r="VK16" s="148"/>
      <c r="VL16" s="148"/>
      <c r="VM16" s="148"/>
      <c r="VN16" s="148"/>
      <c r="VO16" s="148"/>
      <c r="VP16" s="148"/>
      <c r="VQ16" s="148"/>
      <c r="VR16" s="148"/>
      <c r="VS16" s="148"/>
      <c r="VT16" s="148"/>
      <c r="VU16" s="148"/>
      <c r="VV16" s="148"/>
      <c r="VW16" s="148"/>
      <c r="VX16" s="148"/>
      <c r="VY16" s="148"/>
      <c r="VZ16" s="148"/>
      <c r="WA16" s="148"/>
      <c r="WB16" s="148"/>
      <c r="WC16" s="148"/>
      <c r="WD16" s="148"/>
      <c r="WE16" s="148"/>
      <c r="WF16" s="148"/>
      <c r="WG16" s="148"/>
      <c r="WH16" s="148"/>
      <c r="WI16" s="148"/>
      <c r="WJ16" s="148"/>
      <c r="WK16" s="148"/>
      <c r="WL16" s="148"/>
      <c r="WM16" s="148"/>
      <c r="WN16" s="148"/>
      <c r="WO16" s="148"/>
      <c r="WP16" s="148"/>
      <c r="WQ16" s="148"/>
      <c r="WR16" s="148"/>
      <c r="WS16" s="148"/>
      <c r="WT16" s="148"/>
      <c r="WU16" s="148"/>
      <c r="WV16" s="148"/>
      <c r="WW16" s="148"/>
      <c r="WX16" s="148"/>
      <c r="WY16" s="148"/>
      <c r="WZ16" s="148"/>
      <c r="XA16" s="148"/>
      <c r="XB16" s="148"/>
      <c r="XC16" s="148"/>
      <c r="XD16" s="148"/>
      <c r="XE16" s="148"/>
      <c r="XF16" s="148"/>
      <c r="XG16" s="148"/>
      <c r="XH16" s="148"/>
      <c r="XI16" s="148"/>
      <c r="XJ16" s="148"/>
      <c r="XK16" s="148"/>
      <c r="XL16" s="148"/>
      <c r="XM16" s="148"/>
      <c r="XN16" s="148"/>
      <c r="XO16" s="148"/>
      <c r="XP16" s="148"/>
      <c r="XQ16" s="148"/>
      <c r="XR16" s="148"/>
      <c r="XS16" s="148"/>
      <c r="XT16" s="148"/>
      <c r="XU16" s="148"/>
      <c r="XV16" s="148"/>
      <c r="XW16" s="148"/>
      <c r="XX16" s="148"/>
      <c r="XY16" s="148"/>
      <c r="XZ16" s="148"/>
      <c r="YA16" s="148"/>
      <c r="YB16" s="148"/>
      <c r="YC16" s="148"/>
      <c r="YD16" s="148"/>
      <c r="YE16" s="148"/>
      <c r="YF16" s="148"/>
      <c r="YG16" s="148"/>
      <c r="YH16" s="148"/>
      <c r="YI16" s="148"/>
      <c r="YJ16" s="148"/>
      <c r="YK16" s="148"/>
      <c r="YL16" s="148"/>
      <c r="YM16" s="148"/>
      <c r="YN16" s="148"/>
      <c r="YO16" s="148"/>
      <c r="YP16" s="148"/>
      <c r="YQ16" s="148"/>
      <c r="YR16" s="148"/>
      <c r="YS16" s="148"/>
      <c r="YT16" s="148"/>
      <c r="YU16" s="148"/>
      <c r="YV16" s="148"/>
      <c r="YW16" s="148"/>
      <c r="YX16" s="148"/>
      <c r="YY16" s="148"/>
      <c r="YZ16" s="148"/>
      <c r="ZA16" s="148"/>
      <c r="ZB16" s="148"/>
      <c r="ZC16" s="148"/>
      <c r="ZD16" s="148"/>
      <c r="ZE16" s="148"/>
      <c r="ZF16" s="148"/>
      <c r="ZG16" s="148"/>
      <c r="ZH16" s="148"/>
      <c r="ZI16" s="148"/>
      <c r="ZJ16" s="148"/>
      <c r="ZK16" s="148"/>
      <c r="ZL16" s="148"/>
      <c r="ZM16" s="148"/>
      <c r="ZN16" s="148"/>
      <c r="ZO16" s="148"/>
      <c r="ZP16" s="148"/>
      <c r="ZQ16" s="148"/>
      <c r="ZR16" s="148"/>
      <c r="ZS16" s="148"/>
      <c r="ZT16" s="148"/>
      <c r="ZU16" s="148"/>
      <c r="ZV16" s="148"/>
      <c r="ZW16" s="148"/>
      <c r="ZX16" s="148"/>
      <c r="ZY16" s="148"/>
      <c r="ZZ16" s="148"/>
      <c r="AAA16" s="148"/>
      <c r="AAB16" s="148"/>
      <c r="AAC16" s="148"/>
      <c r="AAD16" s="148"/>
      <c r="AAE16" s="148"/>
      <c r="AAF16" s="148"/>
      <c r="AAG16" s="148"/>
      <c r="AAH16" s="148"/>
      <c r="AAI16" s="148"/>
      <c r="AAJ16" s="148"/>
      <c r="AAK16" s="148"/>
      <c r="AAL16" s="148"/>
      <c r="AAM16" s="148"/>
      <c r="AAN16" s="148"/>
      <c r="AAO16" s="148"/>
      <c r="AAP16" s="148"/>
      <c r="AAQ16" s="148"/>
      <c r="AAR16" s="148"/>
      <c r="AAS16" s="148"/>
      <c r="AAT16" s="148"/>
      <c r="AAU16" s="148"/>
      <c r="AAV16" s="148"/>
      <c r="AAW16" s="148"/>
      <c r="AAX16" s="148"/>
      <c r="AAY16" s="148"/>
      <c r="AAZ16" s="148"/>
      <c r="ABA16" s="148"/>
      <c r="ABB16" s="148"/>
      <c r="ABC16" s="148"/>
      <c r="ABD16" s="148"/>
      <c r="ABE16" s="148"/>
      <c r="ABF16" s="148"/>
      <c r="ABG16" s="148"/>
      <c r="ABH16" s="148"/>
      <c r="ABI16" s="148"/>
      <c r="ABJ16" s="148"/>
      <c r="ABK16" s="148"/>
      <c r="ABL16" s="148"/>
      <c r="ABM16" s="148"/>
      <c r="ABN16" s="148"/>
      <c r="ABO16" s="148"/>
      <c r="ABP16" s="148"/>
      <c r="ABQ16" s="148"/>
      <c r="ABR16" s="148"/>
      <c r="ABS16" s="148"/>
      <c r="ABT16" s="148"/>
      <c r="ABU16" s="148"/>
      <c r="ABV16" s="148"/>
      <c r="ABW16" s="148"/>
      <c r="ABX16" s="148"/>
      <c r="ABY16" s="148"/>
      <c r="ABZ16" s="148"/>
      <c r="ACA16" s="148"/>
      <c r="ACB16" s="148"/>
      <c r="ACC16" s="148"/>
      <c r="ACD16" s="148"/>
      <c r="ACE16" s="148"/>
      <c r="ACF16" s="148"/>
      <c r="ACG16" s="148"/>
      <c r="ACH16" s="148"/>
      <c r="ACI16" s="148"/>
      <c r="ACJ16" s="148"/>
      <c r="ACK16" s="148"/>
      <c r="ACL16" s="148"/>
      <c r="ACM16" s="148"/>
      <c r="ACN16" s="148"/>
      <c r="ACO16" s="148"/>
      <c r="ACP16" s="148"/>
      <c r="ACQ16" s="148"/>
      <c r="ACR16" s="148"/>
      <c r="ACS16" s="148"/>
      <c r="ACT16" s="148"/>
      <c r="ACU16" s="148"/>
      <c r="ACV16" s="148"/>
      <c r="ACW16" s="148"/>
      <c r="ACX16" s="148"/>
      <c r="ACY16" s="148"/>
      <c r="ACZ16" s="148"/>
      <c r="ADA16" s="148"/>
      <c r="ADB16" s="148"/>
      <c r="ADC16" s="148"/>
      <c r="ADD16" s="148"/>
      <c r="ADE16" s="148"/>
      <c r="ADF16" s="148"/>
      <c r="ADG16" s="148"/>
      <c r="ADH16" s="148"/>
      <c r="ADI16" s="148"/>
      <c r="ADJ16" s="148"/>
      <c r="ADK16" s="148"/>
      <c r="ADL16" s="148"/>
      <c r="ADM16" s="148"/>
      <c r="ADN16" s="148"/>
      <c r="ADO16" s="148"/>
      <c r="ADP16" s="148"/>
      <c r="ADQ16" s="148"/>
      <c r="ADR16" s="148"/>
      <c r="ADS16" s="148"/>
      <c r="ADT16" s="148"/>
      <c r="ADU16" s="148"/>
      <c r="ADV16" s="148"/>
      <c r="ADW16" s="148"/>
      <c r="ADX16" s="148"/>
      <c r="ADY16" s="148"/>
      <c r="ADZ16" s="148"/>
      <c r="AEA16" s="148"/>
      <c r="AEB16" s="148"/>
      <c r="AEC16" s="148"/>
      <c r="AED16" s="148"/>
      <c r="AEE16" s="148"/>
      <c r="AEF16" s="148"/>
      <c r="AEG16" s="148"/>
      <c r="AEH16" s="148"/>
      <c r="AEI16" s="148"/>
      <c r="AEJ16" s="148"/>
      <c r="AEK16" s="148"/>
      <c r="AEL16" s="148"/>
      <c r="AEM16" s="148"/>
      <c r="AEN16" s="148"/>
      <c r="AEO16" s="148"/>
      <c r="AEP16" s="148"/>
      <c r="AEQ16" s="148"/>
      <c r="AER16" s="148"/>
      <c r="AES16" s="148"/>
      <c r="AET16" s="148"/>
      <c r="AEU16" s="148"/>
      <c r="AEV16" s="148"/>
      <c r="AEW16" s="148"/>
      <c r="AEX16" s="148"/>
      <c r="AEY16" s="148"/>
      <c r="AEZ16" s="148"/>
      <c r="AFA16" s="148"/>
      <c r="AFB16" s="148"/>
      <c r="AFC16" s="148"/>
      <c r="AFD16" s="148"/>
      <c r="AFE16" s="148"/>
      <c r="AFF16" s="148"/>
      <c r="AFG16" s="148"/>
      <c r="AFH16" s="148"/>
      <c r="AFI16" s="148"/>
      <c r="AFJ16" s="148"/>
      <c r="AFK16" s="148"/>
      <c r="AFL16" s="148"/>
      <c r="AFM16" s="148"/>
      <c r="AFN16" s="148"/>
      <c r="AFO16" s="148"/>
      <c r="AFP16" s="148"/>
      <c r="AFQ16" s="148"/>
      <c r="AFR16" s="148"/>
      <c r="AFS16" s="148"/>
      <c r="AFT16" s="148"/>
      <c r="AFU16" s="148"/>
      <c r="AFV16" s="148"/>
      <c r="AFW16" s="148"/>
      <c r="AFX16" s="148"/>
      <c r="AFY16" s="148"/>
      <c r="AFZ16" s="148"/>
      <c r="AGA16" s="148"/>
      <c r="AGB16" s="148"/>
      <c r="AGC16" s="148"/>
      <c r="AGD16" s="148"/>
      <c r="AGE16" s="148"/>
      <c r="AGF16" s="148"/>
      <c r="AGG16" s="148"/>
      <c r="AGH16" s="148"/>
      <c r="AGI16" s="148"/>
      <c r="AGJ16" s="148"/>
      <c r="AGK16" s="148"/>
      <c r="AGL16" s="148"/>
      <c r="AGM16" s="148"/>
      <c r="AGN16" s="148"/>
      <c r="AGO16" s="148"/>
      <c r="AGP16" s="148"/>
      <c r="AGQ16" s="148"/>
      <c r="AGR16" s="148"/>
      <c r="AGS16" s="148"/>
      <c r="AGT16" s="148"/>
      <c r="AGU16" s="148"/>
      <c r="AGV16" s="148"/>
      <c r="AGW16" s="148"/>
      <c r="AGX16" s="148"/>
      <c r="AGY16" s="148"/>
      <c r="AGZ16" s="148"/>
      <c r="AHA16" s="148"/>
      <c r="AHB16" s="148"/>
      <c r="AHC16" s="148"/>
      <c r="AHD16" s="148"/>
      <c r="AHE16" s="148"/>
      <c r="AHF16" s="148"/>
      <c r="AHG16" s="148"/>
      <c r="AHH16" s="148"/>
      <c r="AHI16" s="148"/>
      <c r="AHJ16" s="148"/>
      <c r="AHK16" s="148"/>
      <c r="AHL16" s="148"/>
      <c r="AHM16" s="148"/>
      <c r="AHN16" s="148"/>
      <c r="AHO16" s="148"/>
      <c r="AHP16" s="148"/>
      <c r="AHQ16" s="148"/>
      <c r="AHR16" s="148"/>
      <c r="AHS16" s="148"/>
      <c r="AHT16" s="148"/>
      <c r="AHU16" s="148"/>
      <c r="AHV16" s="148"/>
      <c r="AHW16" s="148"/>
      <c r="AHX16" s="148"/>
      <c r="AHY16" s="148"/>
      <c r="AHZ16" s="148"/>
      <c r="AIA16" s="148"/>
      <c r="AIB16" s="148"/>
      <c r="AIC16" s="148"/>
      <c r="AID16" s="148"/>
      <c r="AIE16" s="148"/>
      <c r="AIF16" s="148"/>
      <c r="AIG16" s="148"/>
      <c r="AIH16" s="148"/>
      <c r="AII16" s="148"/>
      <c r="AIJ16" s="148"/>
      <c r="AIK16" s="148"/>
      <c r="AIL16" s="148"/>
      <c r="AIM16" s="148"/>
      <c r="AIN16" s="148"/>
      <c r="AIO16" s="148"/>
      <c r="AIP16" s="148"/>
      <c r="AIQ16" s="148"/>
      <c r="AIR16" s="148"/>
      <c r="AIS16" s="148"/>
      <c r="AIT16" s="148"/>
      <c r="AIU16" s="148"/>
      <c r="AIV16" s="148"/>
      <c r="AIW16" s="148"/>
      <c r="AIX16" s="148"/>
      <c r="AIY16" s="148"/>
      <c r="AIZ16" s="148"/>
      <c r="AJA16" s="148"/>
      <c r="AJB16" s="148"/>
      <c r="AJC16" s="148"/>
      <c r="AJD16" s="148"/>
      <c r="AJE16" s="148"/>
      <c r="AJF16" s="148"/>
      <c r="AJG16" s="148"/>
      <c r="AJH16" s="148"/>
      <c r="AJI16" s="148"/>
      <c r="AJJ16" s="148"/>
      <c r="AJK16" s="148"/>
      <c r="AJL16" s="148"/>
      <c r="AJM16" s="148"/>
      <c r="AJN16" s="148"/>
      <c r="AJO16" s="148"/>
      <c r="AJP16" s="148"/>
      <c r="AJQ16" s="148"/>
      <c r="AJR16" s="148"/>
      <c r="AJS16" s="148"/>
      <c r="AJT16" s="148"/>
      <c r="AJU16" s="148"/>
      <c r="AJV16" s="148"/>
      <c r="AJW16" s="148"/>
      <c r="AJX16" s="148"/>
      <c r="AJY16" s="148"/>
      <c r="AJZ16" s="148"/>
      <c r="AKA16" s="148"/>
      <c r="AKB16" s="148"/>
      <c r="AKC16" s="148"/>
      <c r="AKD16" s="148"/>
      <c r="AKE16" s="148"/>
      <c r="AKF16" s="148"/>
      <c r="AKG16" s="148"/>
      <c r="AKH16" s="148"/>
      <c r="AKI16" s="148"/>
      <c r="AKJ16" s="148"/>
      <c r="AKK16" s="148"/>
      <c r="AKL16" s="148"/>
      <c r="AKM16" s="148"/>
      <c r="AKN16" s="148"/>
      <c r="AKO16" s="148"/>
      <c r="AKP16" s="148"/>
      <c r="AKQ16" s="148"/>
      <c r="AKR16" s="148"/>
      <c r="AKS16" s="148"/>
      <c r="AKT16" s="148"/>
      <c r="AKU16" s="148"/>
      <c r="AKV16" s="148"/>
      <c r="AKW16" s="148"/>
      <c r="AKX16" s="148"/>
      <c r="AKY16" s="148"/>
      <c r="AKZ16" s="148"/>
      <c r="ALA16" s="148"/>
      <c r="ALB16" s="148"/>
      <c r="ALC16" s="148"/>
      <c r="ALD16" s="148"/>
      <c r="ALE16" s="148"/>
      <c r="ALF16" s="148"/>
      <c r="ALG16" s="148"/>
      <c r="ALH16" s="148"/>
      <c r="ALI16" s="148"/>
      <c r="ALJ16" s="148"/>
      <c r="ALK16" s="148"/>
      <c r="ALL16" s="148"/>
      <c r="ALM16" s="148"/>
      <c r="ALN16" s="148"/>
      <c r="ALO16" s="148"/>
      <c r="ALP16" s="148"/>
      <c r="ALQ16" s="148"/>
      <c r="ALR16" s="148"/>
      <c r="ALS16" s="148"/>
      <c r="ALT16" s="148"/>
      <c r="ALU16" s="148"/>
      <c r="ALV16" s="148"/>
      <c r="ALW16" s="148"/>
      <c r="ALX16" s="148"/>
    </row>
    <row r="17" spans="1:1029" s="93" customFormat="1" ht="38.25">
      <c r="C17" s="203" t="s">
        <v>1121</v>
      </c>
      <c r="G17" s="91" t="s">
        <v>23592</v>
      </c>
      <c r="H17" s="91"/>
      <c r="I17" s="91"/>
      <c r="J17" s="91"/>
      <c r="K17" s="91"/>
      <c r="L17" s="91"/>
      <c r="M17" s="91"/>
      <c r="N17" s="91"/>
      <c r="O17" s="91"/>
      <c r="P17" s="91"/>
      <c r="Q17" s="91"/>
      <c r="R17" s="91"/>
      <c r="S17" s="91"/>
      <c r="T17" s="91"/>
      <c r="U17" s="91" t="s">
        <v>2562</v>
      </c>
      <c r="V17" s="91" t="s">
        <v>2562</v>
      </c>
      <c r="W17" s="91" t="s">
        <v>2562</v>
      </c>
      <c r="X17" s="91"/>
      <c r="Y17" s="91"/>
      <c r="AB17" s="91"/>
      <c r="AI17" s="178"/>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s="181"/>
    </row>
    <row r="22" spans="1:1029" ht="30">
      <c r="A22" s="562" t="s">
        <v>23595</v>
      </c>
      <c r="B22" s="562"/>
      <c r="C22" s="562"/>
    </row>
    <row r="24" spans="1:1029" s="53" customFormat="1" ht="21.2" customHeight="1">
      <c r="A24" s="517" t="s">
        <v>0</v>
      </c>
      <c r="B24" s="517"/>
      <c r="C24" s="517"/>
      <c r="D24" s="517"/>
      <c r="E24" s="517"/>
      <c r="F24" s="517"/>
      <c r="G24" s="518"/>
      <c r="H24" s="561" t="s">
        <v>2508</v>
      </c>
      <c r="I24" s="519" t="s">
        <v>2494</v>
      </c>
      <c r="J24" s="519"/>
      <c r="K24" s="520"/>
      <c r="L24" s="521" t="s">
        <v>2495</v>
      </c>
      <c r="M24" s="521"/>
      <c r="N24" s="521"/>
      <c r="O24" s="521"/>
      <c r="P24" s="522" t="s">
        <v>2496</v>
      </c>
      <c r="Q24" s="522"/>
      <c r="R24" s="522"/>
      <c r="S24" s="522"/>
      <c r="T24" s="445" t="s">
        <v>2497</v>
      </c>
      <c r="U24" s="515" t="s">
        <v>2498</v>
      </c>
      <c r="V24" s="515"/>
      <c r="W24" s="515"/>
      <c r="X24" s="515" t="s">
        <v>2499</v>
      </c>
      <c r="Y24" s="515"/>
      <c r="Z24" s="515"/>
      <c r="AA24" s="515"/>
      <c r="AB24" s="515"/>
      <c r="AC24" s="515"/>
      <c r="AD24" s="515"/>
      <c r="AE24" s="515"/>
      <c r="AF24" s="515"/>
      <c r="AG24" s="515"/>
      <c r="AH24" s="515"/>
      <c r="AI24" s="515"/>
      <c r="AJ24" s="515"/>
      <c r="AK24" s="515"/>
      <c r="AL24" s="515"/>
      <c r="AM24" s="515"/>
      <c r="AN24" s="68" t="s">
        <v>2500</v>
      </c>
      <c r="AO24" s="60"/>
      <c r="AP24" s="501" t="s">
        <v>2501</v>
      </c>
      <c r="AQ24" s="502"/>
      <c r="AR24" s="502"/>
      <c r="AS24" s="502"/>
      <c r="AT24" s="516"/>
      <c r="AU24" s="570" t="s">
        <v>6</v>
      </c>
      <c r="AV24" s="571"/>
      <c r="AW24" s="571"/>
      <c r="AX24" s="571"/>
      <c r="AY24" s="571"/>
      <c r="AZ24" s="571"/>
      <c r="BA24" s="571"/>
      <c r="BB24" s="571"/>
      <c r="BC24" s="572"/>
      <c r="BD24" s="540" t="s">
        <v>7</v>
      </c>
      <c r="BE24" s="541"/>
      <c r="BF24" s="541"/>
      <c r="BG24" s="569"/>
      <c r="BH24" s="198" t="s">
        <v>2502</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c r="PO24" s="25"/>
      <c r="PP24" s="25"/>
      <c r="PQ24" s="25"/>
      <c r="PR24" s="25"/>
      <c r="PS24" s="25"/>
      <c r="PT24" s="25"/>
      <c r="PU24" s="25"/>
      <c r="PV24" s="25"/>
      <c r="PW24" s="25"/>
      <c r="PX24" s="25"/>
      <c r="PY24" s="25"/>
      <c r="PZ24" s="25"/>
      <c r="QA24" s="25"/>
      <c r="QB24" s="25"/>
      <c r="QC24" s="25"/>
      <c r="QD24" s="25"/>
      <c r="QE24" s="25"/>
      <c r="QF24" s="25"/>
      <c r="QG24" s="25"/>
      <c r="QH24" s="25"/>
      <c r="QI24" s="25"/>
      <c r="QJ24" s="25"/>
      <c r="QK24" s="25"/>
      <c r="QL24" s="25"/>
      <c r="QM24" s="199"/>
      <c r="AMB24" s="54"/>
      <c r="AMC24" s="54"/>
    </row>
    <row r="25" spans="1:1029" s="55" customFormat="1" ht="21.2" customHeight="1">
      <c r="A25" s="61" t="s">
        <v>2503</v>
      </c>
      <c r="B25" s="62" t="s">
        <v>2504</v>
      </c>
      <c r="C25" s="63" t="s">
        <v>12</v>
      </c>
      <c r="D25" s="63" t="s">
        <v>14</v>
      </c>
      <c r="E25" s="61" t="s">
        <v>2505</v>
      </c>
      <c r="F25" s="63" t="s">
        <v>2506</v>
      </c>
      <c r="G25" s="172" t="s">
        <v>2507</v>
      </c>
      <c r="H25" s="561"/>
      <c r="I25" s="174" t="s">
        <v>2510</v>
      </c>
      <c r="J25" s="56" t="s">
        <v>2511</v>
      </c>
      <c r="K25" s="57" t="s">
        <v>2512</v>
      </c>
      <c r="L25" s="64" t="s">
        <v>2513</v>
      </c>
      <c r="M25" s="64" t="s">
        <v>2514</v>
      </c>
      <c r="N25" s="64" t="s">
        <v>2515</v>
      </c>
      <c r="O25" s="64" t="s">
        <v>2516</v>
      </c>
      <c r="P25" s="65" t="s">
        <v>2517</v>
      </c>
      <c r="Q25" s="66" t="s">
        <v>2518</v>
      </c>
      <c r="R25" s="65" t="s">
        <v>2519</v>
      </c>
      <c r="S25" s="65" t="s">
        <v>18</v>
      </c>
      <c r="T25" s="67" t="s">
        <v>2520</v>
      </c>
      <c r="U25" s="68" t="s">
        <v>2910</v>
      </c>
      <c r="V25" s="68" t="s">
        <v>23596</v>
      </c>
      <c r="W25" s="67" t="s">
        <v>2524</v>
      </c>
      <c r="X25" s="157" t="s">
        <v>2525</v>
      </c>
      <c r="Y25" s="158" t="s">
        <v>2526</v>
      </c>
      <c r="Z25" s="158" t="s">
        <v>24</v>
      </c>
      <c r="AA25" s="157" t="s">
        <v>1096</v>
      </c>
      <c r="AB25" s="157" t="s">
        <v>1097</v>
      </c>
      <c r="AC25" s="157" t="s">
        <v>1098</v>
      </c>
      <c r="AD25" s="157" t="s">
        <v>1099</v>
      </c>
      <c r="AE25" s="158" t="s">
        <v>52</v>
      </c>
      <c r="AF25" s="157" t="s">
        <v>1102</v>
      </c>
      <c r="AG25" s="157" t="s">
        <v>1103</v>
      </c>
      <c r="AH25" s="157" t="s">
        <v>1104</v>
      </c>
      <c r="AI25" s="157" t="s">
        <v>1105</v>
      </c>
      <c r="AJ25" s="157" t="s">
        <v>1106</v>
      </c>
      <c r="AK25" s="158" t="s">
        <v>1100</v>
      </c>
      <c r="AL25" s="157" t="s">
        <v>1107</v>
      </c>
      <c r="AM25" s="158" t="s">
        <v>1108</v>
      </c>
      <c r="AN25" s="68" t="s">
        <v>1110</v>
      </c>
      <c r="AO25" s="71" t="s">
        <v>1109</v>
      </c>
      <c r="AP25" s="72" t="s">
        <v>2529</v>
      </c>
      <c r="AQ25" s="72" t="s">
        <v>2530</v>
      </c>
      <c r="AR25" s="72" t="s">
        <v>2531</v>
      </c>
      <c r="AS25" s="72" t="s">
        <v>1116</v>
      </c>
      <c r="AT25" s="72" t="s">
        <v>1117</v>
      </c>
      <c r="AU25" s="209" t="s">
        <v>2532</v>
      </c>
      <c r="AV25" s="209" t="s">
        <v>2533</v>
      </c>
      <c r="AW25" s="210" t="s">
        <v>2534</v>
      </c>
      <c r="AX25" s="210" t="s">
        <v>2535</v>
      </c>
      <c r="AY25" s="210" t="s">
        <v>20441</v>
      </c>
      <c r="AZ25" s="209" t="s">
        <v>2537</v>
      </c>
      <c r="BA25" s="211" t="s">
        <v>2538</v>
      </c>
      <c r="BB25" s="130" t="s">
        <v>45</v>
      </c>
      <c r="BC25" s="131" t="s">
        <v>2540</v>
      </c>
      <c r="BD25" s="76" t="s">
        <v>45</v>
      </c>
      <c r="BE25" s="76" t="s">
        <v>2543</v>
      </c>
      <c r="BF25" s="76" t="s">
        <v>46</v>
      </c>
      <c r="BG25" s="77" t="s">
        <v>2544</v>
      </c>
      <c r="BH25" s="191" t="s">
        <v>2546</v>
      </c>
      <c r="BI25" s="196"/>
      <c r="BJ25" s="196"/>
      <c r="BK25" s="196"/>
      <c r="BL25" s="196"/>
      <c r="BM25" s="196"/>
      <c r="BN25" s="196"/>
      <c r="BO25" s="196"/>
      <c r="BP25" s="196"/>
      <c r="BQ25" s="196"/>
      <c r="BR25" s="196"/>
      <c r="BS25" s="196"/>
      <c r="BT25" s="196"/>
      <c r="BU25" s="196"/>
      <c r="BV25" s="196"/>
      <c r="BW25" s="196"/>
      <c r="BX25" s="196"/>
      <c r="BY25" s="196"/>
      <c r="BZ25" s="196"/>
      <c r="CA25" s="196"/>
      <c r="CB25" s="196"/>
      <c r="CC25" s="196"/>
      <c r="CD25" s="196"/>
      <c r="CE25" s="196"/>
      <c r="CF25" s="196"/>
      <c r="CG25" s="196"/>
      <c r="CH25" s="196"/>
      <c r="CI25" s="196"/>
      <c r="CJ25" s="196"/>
      <c r="CK25" s="196"/>
      <c r="CL25" s="196"/>
      <c r="CM25" s="196"/>
      <c r="CN25" s="196"/>
      <c r="CO25" s="196"/>
      <c r="CP25" s="196"/>
      <c r="CQ25" s="196"/>
      <c r="CR25" s="196"/>
      <c r="CS25" s="196"/>
      <c r="CT25" s="196"/>
      <c r="CU25" s="196"/>
      <c r="CV25" s="196"/>
      <c r="CW25" s="196"/>
      <c r="CX25" s="196"/>
      <c r="CY25" s="196"/>
      <c r="CZ25" s="196"/>
      <c r="DA25" s="196"/>
      <c r="DB25" s="196"/>
      <c r="DC25" s="196"/>
      <c r="DD25" s="196"/>
      <c r="DE25" s="196"/>
      <c r="DF25" s="196"/>
      <c r="DG25" s="196"/>
      <c r="DH25" s="196"/>
      <c r="DI25" s="196"/>
      <c r="DJ25" s="196"/>
      <c r="DK25" s="196"/>
      <c r="DL25" s="196"/>
      <c r="DM25" s="196"/>
      <c r="DN25" s="196"/>
      <c r="DO25" s="196"/>
      <c r="DP25" s="196"/>
      <c r="DQ25" s="196"/>
      <c r="DR25" s="196"/>
      <c r="DS25" s="196"/>
      <c r="DT25" s="196"/>
      <c r="DU25" s="196"/>
      <c r="DV25" s="196"/>
      <c r="DW25" s="196"/>
      <c r="DX25" s="196"/>
      <c r="DY25" s="196"/>
      <c r="DZ25" s="196"/>
      <c r="EA25" s="196"/>
      <c r="EB25" s="196"/>
      <c r="EC25" s="196"/>
      <c r="ED25" s="196"/>
      <c r="EE25" s="196"/>
      <c r="EF25" s="196"/>
      <c r="EG25" s="196"/>
      <c r="EH25" s="196"/>
      <c r="EI25" s="196"/>
      <c r="EJ25" s="196"/>
      <c r="EK25" s="196"/>
      <c r="EL25" s="196"/>
      <c r="EM25" s="196"/>
      <c r="EN25" s="196"/>
      <c r="EO25" s="196"/>
      <c r="EP25" s="196"/>
      <c r="EQ25" s="196"/>
      <c r="ER25" s="196"/>
      <c r="ES25" s="196"/>
      <c r="ET25" s="196"/>
      <c r="EU25" s="196"/>
      <c r="EV25" s="196"/>
      <c r="EW25" s="196"/>
      <c r="EX25" s="196"/>
      <c r="EY25" s="196"/>
      <c r="EZ25" s="196"/>
      <c r="FA25" s="196"/>
      <c r="FB25" s="196"/>
      <c r="FC25" s="196"/>
      <c r="FD25" s="196"/>
      <c r="FE25" s="196"/>
      <c r="FF25" s="196"/>
      <c r="FG25" s="196"/>
      <c r="FH25" s="196"/>
      <c r="FI25" s="196"/>
      <c r="FJ25" s="196"/>
      <c r="FK25" s="196"/>
      <c r="FL25" s="196"/>
      <c r="FM25" s="196"/>
      <c r="FN25" s="196"/>
      <c r="FO25" s="196"/>
      <c r="FP25" s="196"/>
      <c r="FQ25" s="196"/>
      <c r="FR25" s="196"/>
      <c r="FS25" s="196"/>
      <c r="FT25" s="196"/>
      <c r="FU25" s="196"/>
      <c r="FV25" s="196"/>
      <c r="FW25" s="196"/>
      <c r="FX25" s="196"/>
      <c r="FY25" s="196"/>
      <c r="FZ25" s="196"/>
      <c r="GA25" s="196"/>
      <c r="GB25" s="196"/>
      <c r="GC25" s="196"/>
      <c r="GD25" s="196"/>
      <c r="GE25" s="196"/>
      <c r="GF25" s="196"/>
      <c r="GG25" s="196"/>
      <c r="GH25" s="196"/>
      <c r="GI25" s="196"/>
      <c r="GJ25" s="196"/>
      <c r="GK25" s="196"/>
      <c r="GL25" s="196"/>
      <c r="GM25" s="196"/>
      <c r="GN25" s="196"/>
      <c r="GO25" s="196"/>
      <c r="GP25" s="196"/>
      <c r="GQ25" s="196"/>
      <c r="GR25" s="196"/>
      <c r="GS25" s="196"/>
      <c r="GT25" s="196"/>
      <c r="GU25" s="196"/>
      <c r="GV25" s="196"/>
      <c r="GW25" s="196"/>
      <c r="GX25" s="196"/>
      <c r="GY25" s="196"/>
      <c r="GZ25" s="196"/>
      <c r="HA25" s="196"/>
      <c r="HB25" s="196"/>
      <c r="HC25" s="196"/>
      <c r="HD25" s="196"/>
      <c r="HE25" s="196"/>
      <c r="HF25" s="196"/>
      <c r="HG25" s="196"/>
      <c r="HH25" s="196"/>
      <c r="HI25" s="196"/>
      <c r="HJ25" s="196"/>
      <c r="HK25" s="196"/>
      <c r="HL25" s="196"/>
      <c r="HM25" s="196"/>
      <c r="HN25" s="196"/>
      <c r="HO25" s="196"/>
      <c r="HP25" s="196"/>
      <c r="HQ25" s="196"/>
      <c r="HR25" s="196"/>
      <c r="HS25" s="196"/>
      <c r="HT25" s="196"/>
      <c r="HU25" s="196"/>
      <c r="HV25" s="196"/>
      <c r="HW25" s="196"/>
      <c r="HX25" s="196"/>
      <c r="HY25" s="196"/>
      <c r="HZ25" s="196"/>
      <c r="IA25" s="196"/>
      <c r="IB25" s="196"/>
      <c r="IC25" s="196"/>
      <c r="ID25" s="196"/>
      <c r="IE25" s="196"/>
      <c r="IF25" s="196"/>
      <c r="IG25" s="196"/>
      <c r="IH25" s="196"/>
      <c r="II25" s="196"/>
      <c r="IJ25" s="196"/>
      <c r="IK25" s="196"/>
      <c r="IL25" s="196"/>
      <c r="IM25" s="196"/>
      <c r="IN25" s="196"/>
      <c r="IO25" s="196"/>
      <c r="IP25" s="196"/>
      <c r="IQ25" s="196"/>
      <c r="IR25" s="196"/>
      <c r="IS25" s="196"/>
      <c r="IT25" s="196"/>
      <c r="IU25" s="196"/>
      <c r="IV25" s="196"/>
      <c r="IW25" s="196"/>
      <c r="IX25" s="196"/>
      <c r="IY25" s="196"/>
      <c r="IZ25" s="196"/>
      <c r="JA25" s="196"/>
      <c r="JB25" s="196"/>
      <c r="JC25" s="196"/>
      <c r="JD25" s="196"/>
      <c r="JE25" s="196"/>
      <c r="JF25" s="196"/>
      <c r="JG25" s="196"/>
      <c r="JH25" s="196"/>
      <c r="JI25" s="196"/>
      <c r="JJ25" s="196"/>
      <c r="JK25" s="196"/>
      <c r="JL25" s="196"/>
      <c r="JM25" s="196"/>
      <c r="JN25" s="196"/>
      <c r="JO25" s="196"/>
      <c r="JP25" s="196"/>
      <c r="JQ25" s="196"/>
      <c r="JR25" s="196"/>
      <c r="JS25" s="196"/>
      <c r="JT25" s="196"/>
      <c r="JU25" s="196"/>
      <c r="JV25" s="196"/>
      <c r="JW25" s="196"/>
      <c r="JX25" s="196"/>
      <c r="JY25" s="196"/>
      <c r="JZ25" s="196"/>
      <c r="KA25" s="196"/>
      <c r="KB25" s="196"/>
      <c r="KC25" s="196"/>
      <c r="KD25" s="196"/>
      <c r="KE25" s="196"/>
      <c r="KF25" s="196"/>
      <c r="KG25" s="196"/>
      <c r="KH25" s="196"/>
      <c r="KI25" s="196"/>
      <c r="KJ25" s="196"/>
      <c r="KK25" s="196"/>
      <c r="KL25" s="196"/>
      <c r="KM25" s="196"/>
      <c r="KN25" s="196"/>
      <c r="KO25" s="196"/>
      <c r="KP25" s="196"/>
      <c r="KQ25" s="196"/>
      <c r="KR25" s="196"/>
      <c r="KS25" s="196"/>
      <c r="KT25" s="196"/>
      <c r="KU25" s="196"/>
      <c r="KV25" s="196"/>
      <c r="KW25" s="196"/>
      <c r="KX25" s="196"/>
      <c r="KY25" s="196"/>
      <c r="KZ25" s="196"/>
      <c r="LA25" s="196"/>
      <c r="LB25" s="196"/>
      <c r="LC25" s="196"/>
      <c r="LD25" s="196"/>
      <c r="LE25" s="196"/>
      <c r="LF25" s="196"/>
      <c r="LG25" s="196"/>
      <c r="LH25" s="196"/>
      <c r="LI25" s="196"/>
      <c r="LJ25" s="196"/>
      <c r="LK25" s="196"/>
      <c r="LL25" s="196"/>
      <c r="LM25" s="196"/>
      <c r="LN25" s="196"/>
      <c r="LO25" s="196"/>
      <c r="LP25" s="196"/>
      <c r="LQ25" s="196"/>
      <c r="LR25" s="196"/>
      <c r="LS25" s="196"/>
      <c r="LT25" s="196"/>
      <c r="LU25" s="196"/>
      <c r="LV25" s="196"/>
      <c r="LW25" s="196"/>
      <c r="LX25" s="196"/>
      <c r="LY25" s="196"/>
      <c r="LZ25" s="196"/>
      <c r="MA25" s="196"/>
      <c r="MB25" s="196"/>
      <c r="MC25" s="196"/>
      <c r="MD25" s="196"/>
      <c r="ME25" s="196"/>
      <c r="MF25" s="196"/>
      <c r="MG25" s="196"/>
      <c r="MH25" s="196"/>
      <c r="MI25" s="196"/>
      <c r="MJ25" s="196"/>
      <c r="MK25" s="196"/>
      <c r="ML25" s="196"/>
      <c r="MM25" s="196"/>
      <c r="MN25" s="196"/>
      <c r="MO25" s="196"/>
      <c r="MP25" s="196"/>
      <c r="MQ25" s="196"/>
      <c r="MR25" s="196"/>
      <c r="MS25" s="196"/>
      <c r="MT25" s="196"/>
      <c r="MU25" s="196"/>
      <c r="MV25" s="196"/>
      <c r="MW25" s="196"/>
      <c r="MX25" s="196"/>
      <c r="MY25" s="196"/>
      <c r="MZ25" s="196"/>
      <c r="NA25" s="196"/>
      <c r="NB25" s="196"/>
      <c r="NC25" s="196"/>
      <c r="ND25" s="196"/>
      <c r="NE25" s="196"/>
      <c r="NF25" s="196"/>
      <c r="NG25" s="196"/>
      <c r="NH25" s="196"/>
      <c r="NI25" s="196"/>
      <c r="NJ25" s="196"/>
      <c r="NK25" s="196"/>
      <c r="NL25" s="196"/>
      <c r="NM25" s="196"/>
      <c r="NN25" s="196"/>
      <c r="NO25" s="196"/>
      <c r="NP25" s="196"/>
      <c r="NQ25" s="196"/>
      <c r="NR25" s="196"/>
      <c r="NS25" s="196"/>
      <c r="NT25" s="196"/>
      <c r="NU25" s="196"/>
      <c r="NV25" s="196"/>
      <c r="NW25" s="196"/>
      <c r="NX25" s="196"/>
      <c r="NY25" s="196"/>
      <c r="NZ25" s="196"/>
      <c r="OA25" s="196"/>
      <c r="OB25" s="196"/>
      <c r="OC25" s="196"/>
      <c r="OD25" s="196"/>
      <c r="OE25" s="196"/>
      <c r="OF25" s="196"/>
      <c r="OG25" s="196"/>
      <c r="OH25" s="196"/>
      <c r="OI25" s="196"/>
      <c r="OJ25" s="196"/>
      <c r="OK25" s="196"/>
      <c r="OL25" s="196"/>
      <c r="OM25" s="196"/>
      <c r="ON25" s="196"/>
      <c r="OO25" s="196"/>
      <c r="OP25" s="196"/>
      <c r="OQ25" s="196"/>
      <c r="OR25" s="196"/>
      <c r="OS25" s="196"/>
      <c r="OT25" s="196"/>
      <c r="OU25" s="196"/>
      <c r="OV25" s="196"/>
      <c r="OW25" s="196"/>
      <c r="OX25" s="196"/>
      <c r="OY25" s="196"/>
      <c r="OZ25" s="196"/>
      <c r="PA25" s="196"/>
      <c r="PB25" s="196"/>
      <c r="PC25" s="196"/>
      <c r="PD25" s="196"/>
      <c r="PE25" s="196"/>
      <c r="PF25" s="196"/>
      <c r="PG25" s="196"/>
      <c r="PH25" s="196"/>
      <c r="PI25" s="196"/>
      <c r="PJ25" s="196"/>
      <c r="PK25" s="196"/>
      <c r="PL25" s="196"/>
      <c r="PM25" s="196"/>
      <c r="PN25" s="196"/>
      <c r="PO25" s="196"/>
      <c r="PP25" s="196"/>
      <c r="PQ25" s="196"/>
      <c r="PR25" s="196"/>
      <c r="PS25" s="196"/>
      <c r="PT25" s="196"/>
      <c r="PU25" s="196"/>
      <c r="PV25" s="196"/>
      <c r="PW25" s="196"/>
      <c r="PX25" s="196"/>
      <c r="PY25" s="196"/>
      <c r="PZ25" s="196"/>
      <c r="QA25" s="196"/>
      <c r="QB25" s="196"/>
      <c r="QC25" s="196"/>
      <c r="QD25" s="196"/>
      <c r="QE25" s="196"/>
      <c r="QF25" s="196"/>
      <c r="QG25" s="196"/>
      <c r="QH25" s="196"/>
      <c r="QI25" s="196"/>
      <c r="QJ25" s="196"/>
      <c r="QK25" s="196"/>
      <c r="QL25" s="196"/>
      <c r="QM25" s="200"/>
      <c r="AMB25" s="54"/>
      <c r="AMC25" s="54"/>
    </row>
    <row r="26" spans="1:1029" s="53" customFormat="1" ht="21.2" customHeight="1">
      <c r="A26" s="85" t="s">
        <v>2547</v>
      </c>
      <c r="B26" s="85" t="s">
        <v>2547</v>
      </c>
      <c r="C26" s="86" t="s">
        <v>1120</v>
      </c>
      <c r="D26" s="86" t="s">
        <v>1120</v>
      </c>
      <c r="E26" s="86" t="s">
        <v>1120</v>
      </c>
      <c r="F26" s="87" t="s">
        <v>1119</v>
      </c>
      <c r="G26" s="171" t="s">
        <v>1119</v>
      </c>
      <c r="H26" s="86" t="s">
        <v>1120</v>
      </c>
      <c r="I26" s="173" t="s">
        <v>1120</v>
      </c>
      <c r="J26" s="88" t="s">
        <v>1120</v>
      </c>
      <c r="K26" s="88" t="s">
        <v>1120</v>
      </c>
      <c r="L26" s="86" t="s">
        <v>1120</v>
      </c>
      <c r="M26" s="86" t="s">
        <v>1120</v>
      </c>
      <c r="N26" s="86" t="s">
        <v>1120</v>
      </c>
      <c r="O26" s="86" t="s">
        <v>1120</v>
      </c>
      <c r="P26" s="87" t="s">
        <v>1119</v>
      </c>
      <c r="Q26" s="87" t="s">
        <v>1119</v>
      </c>
      <c r="R26" s="87" t="s">
        <v>1119</v>
      </c>
      <c r="S26" s="87" t="s">
        <v>1119</v>
      </c>
      <c r="T26" s="86" t="s">
        <v>1120</v>
      </c>
      <c r="U26" s="86" t="s">
        <v>1120</v>
      </c>
      <c r="V26" s="86" t="s">
        <v>1120</v>
      </c>
      <c r="W26" s="89" t="s">
        <v>1120</v>
      </c>
      <c r="X26" s="88" t="s">
        <v>1120</v>
      </c>
      <c r="Y26" s="86" t="s">
        <v>1120</v>
      </c>
      <c r="Z26" s="88" t="s">
        <v>1120</v>
      </c>
      <c r="AA26" s="88" t="s">
        <v>1120</v>
      </c>
      <c r="AB26" s="88" t="s">
        <v>1120</v>
      </c>
      <c r="AC26" s="88" t="s">
        <v>1120</v>
      </c>
      <c r="AD26" s="88" t="s">
        <v>1120</v>
      </c>
      <c r="AE26" s="88" t="s">
        <v>1120</v>
      </c>
      <c r="AF26" s="88" t="s">
        <v>1120</v>
      </c>
      <c r="AG26" s="88" t="s">
        <v>1120</v>
      </c>
      <c r="AH26" s="88" t="s">
        <v>1120</v>
      </c>
      <c r="AI26" s="88" t="s">
        <v>1120</v>
      </c>
      <c r="AJ26" s="88" t="s">
        <v>1120</v>
      </c>
      <c r="AK26" s="88" t="s">
        <v>1120</v>
      </c>
      <c r="AL26" s="88" t="s">
        <v>1120</v>
      </c>
      <c r="AM26" s="88" t="s">
        <v>1120</v>
      </c>
      <c r="AN26" s="88" t="s">
        <v>1120</v>
      </c>
      <c r="AO26" s="87" t="s">
        <v>1119</v>
      </c>
      <c r="AP26" s="89" t="s">
        <v>1120</v>
      </c>
      <c r="AQ26" s="85" t="s">
        <v>1123</v>
      </c>
      <c r="AR26" s="89" t="s">
        <v>1120</v>
      </c>
      <c r="AS26" s="89" t="s">
        <v>1120</v>
      </c>
      <c r="AT26" s="89" t="s">
        <v>1120</v>
      </c>
      <c r="AU26" s="86" t="s">
        <v>1120</v>
      </c>
      <c r="AV26" s="85" t="s">
        <v>2548</v>
      </c>
      <c r="AW26" s="85" t="s">
        <v>2548</v>
      </c>
      <c r="AX26" s="85" t="s">
        <v>2548</v>
      </c>
      <c r="AY26" s="163" t="s">
        <v>2548</v>
      </c>
      <c r="AZ26" s="87" t="s">
        <v>1119</v>
      </c>
      <c r="BA26" s="87" t="s">
        <v>1119</v>
      </c>
      <c r="BB26" s="80" t="s">
        <v>1119</v>
      </c>
      <c r="BC26" s="82" t="s">
        <v>1123</v>
      </c>
      <c r="BD26" s="87" t="s">
        <v>1119</v>
      </c>
      <c r="BE26" s="90" t="s">
        <v>2549</v>
      </c>
      <c r="BF26" s="86" t="s">
        <v>1120</v>
      </c>
      <c r="BG26" s="87" t="s">
        <v>1119</v>
      </c>
      <c r="BH26" s="176" t="s">
        <v>1120</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JD26" s="25"/>
      <c r="JE26" s="25"/>
      <c r="JF26" s="25"/>
      <c r="JG26" s="25"/>
      <c r="JH26" s="25"/>
      <c r="JI26" s="25"/>
      <c r="JJ26" s="2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25"/>
      <c r="LT26" s="25"/>
      <c r="LU26" s="25"/>
      <c r="LV26" s="25"/>
      <c r="LW26" s="25"/>
      <c r="LX26" s="25"/>
      <c r="LY26" s="25"/>
      <c r="LZ26" s="25"/>
      <c r="MA26" s="25"/>
      <c r="MB26" s="25"/>
      <c r="MC26" s="25"/>
      <c r="MD26" s="25"/>
      <c r="ME26" s="25"/>
      <c r="MF26" s="25"/>
      <c r="MG26" s="25"/>
      <c r="MH26" s="25"/>
      <c r="MI26" s="25"/>
      <c r="MJ26" s="25"/>
      <c r="MK26" s="25"/>
      <c r="ML26" s="25"/>
      <c r="MM26" s="25"/>
      <c r="MN26" s="25"/>
      <c r="MO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U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A26" s="25"/>
      <c r="PB26" s="25"/>
      <c r="PC26" s="25"/>
      <c r="PD26" s="25"/>
      <c r="PE26" s="25"/>
      <c r="PF26" s="25"/>
      <c r="PG26" s="25"/>
      <c r="PH26" s="25"/>
      <c r="PI26" s="25"/>
      <c r="PJ26" s="25"/>
      <c r="PK26" s="25"/>
      <c r="PL26" s="25"/>
      <c r="PM26" s="25"/>
      <c r="PN26" s="25"/>
      <c r="PO26" s="25"/>
      <c r="PP26" s="25"/>
      <c r="PQ26" s="25"/>
      <c r="PR26" s="25"/>
      <c r="PS26" s="25"/>
      <c r="PT26" s="25"/>
      <c r="PU26" s="25"/>
      <c r="PV26" s="25"/>
      <c r="PW26" s="25"/>
      <c r="PX26" s="25"/>
      <c r="PY26" s="25"/>
      <c r="PZ26" s="25"/>
      <c r="QA26" s="25"/>
      <c r="QB26" s="25"/>
      <c r="QC26" s="25"/>
      <c r="QD26" s="25"/>
      <c r="QE26" s="25"/>
      <c r="QF26" s="25"/>
      <c r="QG26" s="25"/>
      <c r="QH26" s="25"/>
      <c r="QI26" s="25"/>
      <c r="QJ26" s="25"/>
      <c r="QK26" s="25"/>
      <c r="QL26" s="25"/>
      <c r="QM26" s="199"/>
      <c r="AMB26" s="54"/>
      <c r="AMC26" s="54"/>
    </row>
    <row r="27" spans="1:1029" s="34" customFormat="1" ht="21.2" customHeight="1">
      <c r="A27" s="91" t="s">
        <v>2550</v>
      </c>
      <c r="B27" s="92" t="s">
        <v>2551</v>
      </c>
      <c r="C27" s="91" t="s">
        <v>2552</v>
      </c>
      <c r="D27" s="91" t="s">
        <v>48</v>
      </c>
      <c r="E27" s="91" t="s">
        <v>2553</v>
      </c>
      <c r="F27" s="91"/>
      <c r="G27" s="91"/>
      <c r="H27" s="91"/>
      <c r="I27" s="91" t="s">
        <v>2554</v>
      </c>
      <c r="J27" s="92"/>
      <c r="K27" s="91"/>
      <c r="L27" s="91"/>
      <c r="M27" s="91"/>
      <c r="N27" s="91"/>
      <c r="O27" s="91"/>
      <c r="P27" s="91"/>
      <c r="Q27" s="91"/>
      <c r="R27" s="91"/>
      <c r="S27" s="91"/>
      <c r="T27" s="91" t="s">
        <v>1777</v>
      </c>
      <c r="U27" s="91" t="s">
        <v>1777</v>
      </c>
      <c r="V27" s="91" t="s">
        <v>1777</v>
      </c>
      <c r="W27" s="91" t="s">
        <v>54</v>
      </c>
      <c r="X27" s="91" t="s">
        <v>1777</v>
      </c>
      <c r="Y27" s="91" t="s">
        <v>1777</v>
      </c>
      <c r="Z27" s="91" t="s">
        <v>1777</v>
      </c>
      <c r="AA27" s="91" t="s">
        <v>1777</v>
      </c>
      <c r="AB27" s="91" t="s">
        <v>1777</v>
      </c>
      <c r="AC27" s="91" t="s">
        <v>1777</v>
      </c>
      <c r="AD27" s="91" t="s">
        <v>1777</v>
      </c>
      <c r="AE27" s="91" t="s">
        <v>1777</v>
      </c>
      <c r="AF27" s="91" t="s">
        <v>1777</v>
      </c>
      <c r="AG27" s="91" t="s">
        <v>1777</v>
      </c>
      <c r="AH27" s="91" t="s">
        <v>1777</v>
      </c>
      <c r="AI27" s="91" t="s">
        <v>1777</v>
      </c>
      <c r="AJ27" s="91" t="s">
        <v>1777</v>
      </c>
      <c r="AK27" s="91" t="s">
        <v>1777</v>
      </c>
      <c r="AL27" s="91" t="s">
        <v>1777</v>
      </c>
      <c r="AM27" s="91" t="s">
        <v>1777</v>
      </c>
      <c r="AN27" s="91" t="s">
        <v>1777</v>
      </c>
      <c r="AO27" s="91" t="s">
        <v>1778</v>
      </c>
      <c r="AP27" s="91" t="s">
        <v>2556</v>
      </c>
      <c r="AQ27" s="91" t="s">
        <v>2557</v>
      </c>
      <c r="AR27" s="91" t="s">
        <v>57</v>
      </c>
      <c r="AS27" s="91"/>
      <c r="AT27" s="91"/>
      <c r="AU27" s="159" t="s">
        <v>2558</v>
      </c>
      <c r="AV27" s="160" t="s">
        <v>2559</v>
      </c>
      <c r="AW27" s="160" t="s">
        <v>2559</v>
      </c>
      <c r="AX27" s="160" t="s">
        <v>2559</v>
      </c>
      <c r="AY27" s="160" t="s">
        <v>2559</v>
      </c>
      <c r="AZ27" s="159"/>
      <c r="BA27" s="159"/>
      <c r="BB27" s="161"/>
      <c r="BC27" s="161"/>
      <c r="BD27" s="159" t="s">
        <v>2561</v>
      </c>
      <c r="BE27" s="93" t="s">
        <v>2559</v>
      </c>
      <c r="BF27" s="91"/>
      <c r="BG27" s="91"/>
      <c r="BH27" s="177"/>
      <c r="AMB27" s="37"/>
      <c r="AMC27" s="37"/>
    </row>
    <row r="28" spans="1:1029" ht="25.5">
      <c r="A28" s="203" t="s">
        <v>1121</v>
      </c>
      <c r="B28" s="203" t="s">
        <v>1121</v>
      </c>
      <c r="C28" s="93"/>
      <c r="D28" s="93"/>
      <c r="E28" s="93"/>
      <c r="F28" s="93"/>
      <c r="G28" s="93"/>
      <c r="H28" s="203" t="s">
        <v>1121</v>
      </c>
      <c r="I28" s="93"/>
      <c r="J28" s="93"/>
      <c r="K28" s="93"/>
      <c r="L28" s="93"/>
      <c r="M28" s="93"/>
      <c r="N28" s="93" t="s">
        <v>23597</v>
      </c>
      <c r="O28" s="93"/>
      <c r="P28" s="93"/>
      <c r="Q28" s="93"/>
      <c r="R28" s="93"/>
      <c r="S28" s="93"/>
      <c r="T28" s="93"/>
      <c r="U28" s="93"/>
      <c r="V28" s="93"/>
      <c r="W28" s="93"/>
      <c r="X28" s="91"/>
      <c r="Y28" s="93"/>
      <c r="Z28" s="91"/>
      <c r="AA28" s="91"/>
      <c r="AB28" s="91"/>
      <c r="AC28" s="91"/>
      <c r="AD28" s="91"/>
      <c r="AE28" s="91"/>
      <c r="AF28" s="91"/>
      <c r="AG28" s="91"/>
      <c r="AH28" s="91" t="s">
        <v>2562</v>
      </c>
      <c r="AI28" s="91" t="s">
        <v>2562</v>
      </c>
      <c r="AJ28" s="91" t="s">
        <v>2562</v>
      </c>
      <c r="AK28" s="91"/>
      <c r="AL28" s="91"/>
      <c r="AM28" s="91"/>
      <c r="AN28" s="91"/>
      <c r="AO28" s="93"/>
      <c r="AP28" s="93"/>
      <c r="AQ28" s="93"/>
      <c r="AR28" s="93"/>
      <c r="AS28" s="93"/>
      <c r="AT28" s="93"/>
      <c r="AU28" s="208" t="s">
        <v>1121</v>
      </c>
      <c r="AV28" s="160"/>
      <c r="AW28" s="160"/>
      <c r="AX28" s="160"/>
      <c r="AY28" s="160"/>
      <c r="AZ28" s="160"/>
      <c r="BA28" s="160"/>
      <c r="BB28" s="208" t="s">
        <v>1121</v>
      </c>
      <c r="BC28" s="162">
        <v>43132</v>
      </c>
      <c r="BD28" s="160"/>
      <c r="BE28" s="93"/>
      <c r="BF28" s="208" t="s">
        <v>1121</v>
      </c>
      <c r="BG28" s="93"/>
      <c r="BH28" s="208" t="s">
        <v>1121</v>
      </c>
    </row>
    <row r="30" spans="1:1029" ht="30">
      <c r="A30" s="562" t="s">
        <v>23598</v>
      </c>
      <c r="B30" s="562"/>
      <c r="C30" s="562"/>
    </row>
    <row r="32" spans="1:1029" s="137" customFormat="1" ht="32.85" customHeight="1">
      <c r="A32" s="563" t="s">
        <v>0</v>
      </c>
      <c r="B32" s="563"/>
      <c r="C32" s="563"/>
      <c r="D32" s="563"/>
      <c r="E32" s="563"/>
      <c r="F32" s="563"/>
      <c r="G32" s="563"/>
      <c r="H32" s="561" t="s">
        <v>2508</v>
      </c>
      <c r="I32" s="531" t="s">
        <v>2494</v>
      </c>
      <c r="J32" s="519"/>
      <c r="K32" s="520"/>
      <c r="L32" s="521" t="s">
        <v>2495</v>
      </c>
      <c r="M32" s="521"/>
      <c r="N32" s="521"/>
      <c r="O32" s="521"/>
      <c r="P32" s="522" t="s">
        <v>2892</v>
      </c>
      <c r="Q32" s="522"/>
      <c r="R32" s="522"/>
      <c r="S32" s="522"/>
      <c r="T32" s="522"/>
      <c r="U32" s="573" t="s">
        <v>2893</v>
      </c>
      <c r="V32" s="573"/>
      <c r="W32" s="573"/>
      <c r="X32" s="573"/>
      <c r="Y32" s="573"/>
      <c r="Z32" s="567" t="s">
        <v>2894</v>
      </c>
      <c r="AA32" s="567"/>
      <c r="AB32" s="567"/>
      <c r="AC32" s="567"/>
      <c r="AD32" s="567"/>
      <c r="AE32" s="567"/>
      <c r="AF32" s="567"/>
      <c r="AG32" s="567"/>
      <c r="AH32" s="567"/>
      <c r="AI32" s="568" t="s">
        <v>6</v>
      </c>
      <c r="AJ32" s="568"/>
      <c r="AK32" s="568"/>
      <c r="AL32" s="568"/>
      <c r="AM32" s="568"/>
      <c r="AN32" s="568"/>
      <c r="AO32" s="568"/>
      <c r="AP32" s="574" t="s">
        <v>7</v>
      </c>
      <c r="AQ32" s="574"/>
      <c r="AR32" s="574"/>
      <c r="AS32" s="190" t="s">
        <v>2502</v>
      </c>
      <c r="AT32"/>
      <c r="AU32"/>
      <c r="AV32"/>
      <c r="AW32"/>
      <c r="AX32"/>
      <c r="AY32"/>
      <c r="AZ32"/>
      <c r="BA32"/>
      <c r="BB32"/>
      <c r="BC32"/>
      <c r="BD32" s="195"/>
      <c r="BE32" s="195"/>
      <c r="BF32" s="195"/>
      <c r="BG32" s="195"/>
      <c r="BH32" s="195"/>
      <c r="BI32" s="195"/>
      <c r="BJ32" s="195"/>
      <c r="BK32" s="195"/>
      <c r="BL32" s="195"/>
      <c r="BM32" s="195"/>
      <c r="BN32" s="195"/>
      <c r="BO32" s="195"/>
      <c r="BP32" s="195"/>
      <c r="BQ32" s="195"/>
      <c r="BR32" s="195"/>
      <c r="BS32" s="195"/>
      <c r="BT32" s="195"/>
      <c r="BU32" s="195"/>
      <c r="BV32" s="195"/>
      <c r="BW32" s="195"/>
      <c r="BX32" s="195"/>
      <c r="BY32" s="195"/>
      <c r="BZ32" s="195"/>
      <c r="CA32" s="195"/>
      <c r="CB32" s="195"/>
      <c r="CC32" s="195"/>
      <c r="CD32" s="195"/>
      <c r="CE32" s="195"/>
      <c r="CF32" s="195"/>
      <c r="CG32" s="195"/>
      <c r="CH32" s="195"/>
      <c r="CI32" s="195"/>
      <c r="CJ32" s="195"/>
      <c r="CK32" s="195"/>
      <c r="CL32" s="195"/>
      <c r="CM32" s="195"/>
      <c r="CN32" s="195"/>
      <c r="CO32" s="195"/>
      <c r="CP32" s="195"/>
      <c r="CQ32" s="195"/>
      <c r="CR32" s="195"/>
      <c r="CS32" s="195"/>
      <c r="CT32" s="195"/>
      <c r="CU32" s="195"/>
      <c r="CV32" s="195"/>
      <c r="CW32" s="195"/>
      <c r="CX32" s="195"/>
      <c r="CY32" s="195"/>
      <c r="CZ32" s="195"/>
      <c r="DA32" s="195"/>
      <c r="DB32" s="195"/>
      <c r="DC32" s="195"/>
      <c r="DD32" s="195"/>
      <c r="DE32" s="195"/>
      <c r="DF32" s="195"/>
      <c r="DG32" s="195"/>
      <c r="DH32" s="195"/>
      <c r="DI32" s="195"/>
      <c r="DJ32" s="195"/>
      <c r="DK32" s="195"/>
      <c r="DL32" s="195"/>
      <c r="DM32" s="195"/>
      <c r="DN32" s="195"/>
      <c r="DO32" s="195"/>
      <c r="DP32" s="195"/>
      <c r="DQ32" s="195"/>
      <c r="DR32" s="195"/>
      <c r="DS32" s="195"/>
      <c r="DT32" s="195"/>
      <c r="DU32" s="195"/>
      <c r="DV32" s="195"/>
      <c r="DW32" s="195"/>
      <c r="DX32" s="195"/>
      <c r="DY32" s="195"/>
      <c r="DZ32" s="195"/>
      <c r="EA32" s="195"/>
      <c r="EB32" s="195"/>
      <c r="EC32" s="195"/>
      <c r="ED32" s="195"/>
      <c r="EE32" s="195"/>
      <c r="EF32" s="195"/>
      <c r="EG32" s="195"/>
      <c r="EH32" s="195"/>
      <c r="EI32" s="195"/>
      <c r="EJ32" s="195"/>
      <c r="EK32" s="195"/>
      <c r="EL32" s="195"/>
      <c r="EM32" s="195"/>
      <c r="EN32" s="195"/>
      <c r="EO32" s="195"/>
      <c r="EP32" s="195"/>
      <c r="EQ32" s="195"/>
      <c r="ER32" s="195"/>
      <c r="ES32" s="195"/>
      <c r="ET32" s="195"/>
      <c r="EU32" s="195"/>
      <c r="EV32" s="195"/>
      <c r="EW32" s="195"/>
      <c r="EX32" s="195"/>
      <c r="EY32" s="195"/>
      <c r="EZ32" s="195"/>
      <c r="FA32" s="195"/>
      <c r="FB32" s="195"/>
      <c r="FC32" s="195"/>
      <c r="FD32" s="195"/>
      <c r="FE32" s="195"/>
      <c r="FF32" s="195"/>
      <c r="FG32" s="195"/>
      <c r="FH32" s="195"/>
      <c r="FI32" s="195"/>
      <c r="FJ32" s="195"/>
      <c r="FK32" s="195"/>
      <c r="FL32" s="195"/>
      <c r="FM32" s="195"/>
      <c r="FN32" s="195"/>
      <c r="FO32" s="195"/>
      <c r="FP32" s="195"/>
      <c r="FQ32" s="195"/>
      <c r="FR32" s="195"/>
      <c r="FS32" s="195"/>
      <c r="FT32" s="195"/>
      <c r="FU32" s="195"/>
      <c r="FV32" s="195"/>
      <c r="FW32" s="195"/>
      <c r="FX32" s="195"/>
      <c r="FY32" s="195"/>
      <c r="FZ32" s="195"/>
      <c r="GA32" s="195"/>
      <c r="GB32" s="195"/>
      <c r="GC32" s="195"/>
      <c r="GD32" s="195"/>
      <c r="GE32" s="195"/>
      <c r="GF32" s="195"/>
      <c r="GG32" s="195"/>
      <c r="GH32" s="195"/>
      <c r="GI32" s="195"/>
      <c r="GJ32" s="195"/>
      <c r="GK32" s="195"/>
      <c r="GL32" s="195"/>
      <c r="GM32" s="195"/>
      <c r="GN32" s="195"/>
      <c r="GO32" s="195"/>
      <c r="GP32" s="195"/>
      <c r="GQ32" s="195"/>
      <c r="GR32" s="195"/>
      <c r="GS32" s="195"/>
      <c r="GT32" s="195"/>
      <c r="GU32" s="195"/>
      <c r="GV32" s="195"/>
      <c r="GW32" s="195"/>
      <c r="GX32" s="195"/>
      <c r="GY32" s="195"/>
      <c r="GZ32" s="195"/>
      <c r="HA32" s="195"/>
      <c r="HB32" s="195"/>
      <c r="HC32" s="195"/>
      <c r="HD32" s="195"/>
      <c r="HE32" s="195"/>
      <c r="HF32" s="195"/>
      <c r="HG32" s="195"/>
      <c r="HH32" s="195"/>
      <c r="HI32" s="195"/>
      <c r="HJ32" s="195"/>
      <c r="HK32" s="195"/>
      <c r="HL32" s="195"/>
      <c r="HM32" s="195"/>
      <c r="HN32" s="195"/>
      <c r="HO32" s="195"/>
      <c r="HP32" s="195"/>
      <c r="HQ32" s="195"/>
      <c r="HR32" s="195"/>
      <c r="HS32" s="195"/>
      <c r="HT32" s="195"/>
      <c r="HU32" s="195"/>
      <c r="HV32" s="195"/>
      <c r="HW32" s="195"/>
      <c r="HX32" s="195"/>
      <c r="HY32" s="195"/>
      <c r="HZ32" s="195"/>
      <c r="IA32" s="195"/>
      <c r="IB32" s="195"/>
      <c r="IC32" s="195"/>
      <c r="ID32" s="195"/>
      <c r="IE32" s="195"/>
      <c r="IF32" s="195"/>
      <c r="IG32" s="195"/>
      <c r="IH32" s="195"/>
      <c r="II32" s="195"/>
      <c r="IJ32" s="195"/>
      <c r="IK32" s="195"/>
      <c r="IL32" s="195"/>
      <c r="IM32" s="195"/>
      <c r="IN32" s="195"/>
      <c r="IO32" s="195"/>
      <c r="IP32" s="195"/>
      <c r="IQ32" s="195"/>
      <c r="IR32" s="195"/>
      <c r="IS32" s="195"/>
      <c r="IT32" s="195"/>
      <c r="IU32" s="195"/>
      <c r="IV32" s="195"/>
      <c r="IW32" s="195"/>
      <c r="IX32" s="195"/>
      <c r="IY32" s="195"/>
      <c r="IZ32" s="195"/>
      <c r="JA32" s="195"/>
      <c r="JB32" s="195"/>
      <c r="JC32" s="195"/>
      <c r="JD32" s="195"/>
      <c r="JE32" s="195"/>
      <c r="JF32" s="195"/>
      <c r="JG32" s="195"/>
      <c r="JH32" s="195"/>
      <c r="JI32" s="195"/>
      <c r="JJ32" s="195"/>
      <c r="JK32" s="195"/>
      <c r="JL32" s="195"/>
      <c r="JM32" s="195"/>
      <c r="JN32" s="195"/>
      <c r="JO32" s="195"/>
      <c r="JP32" s="195"/>
      <c r="JQ32" s="195"/>
      <c r="JR32" s="195"/>
      <c r="JS32" s="195"/>
      <c r="JT32" s="195"/>
      <c r="JU32" s="195"/>
      <c r="JV32" s="195"/>
      <c r="JW32" s="195"/>
      <c r="JX32" s="195"/>
      <c r="JY32" s="195"/>
      <c r="JZ32" s="195"/>
      <c r="KA32" s="195"/>
      <c r="KB32" s="195"/>
      <c r="KC32" s="195"/>
      <c r="KD32" s="195"/>
      <c r="KE32" s="195"/>
      <c r="KF32" s="195"/>
      <c r="KG32" s="195"/>
      <c r="KH32" s="195"/>
      <c r="KI32" s="195"/>
      <c r="KJ32" s="195"/>
      <c r="KK32" s="195"/>
      <c r="KL32" s="195"/>
      <c r="KM32" s="195"/>
      <c r="KN32" s="195"/>
      <c r="KO32" s="195"/>
      <c r="KP32" s="195"/>
      <c r="KQ32" s="195"/>
      <c r="KR32" s="195"/>
      <c r="KS32" s="195"/>
      <c r="KT32" s="195"/>
      <c r="KU32" s="195"/>
      <c r="KV32" s="195"/>
      <c r="KW32" s="195"/>
      <c r="KX32" s="195"/>
      <c r="KY32" s="195"/>
      <c r="KZ32" s="195"/>
      <c r="LA32" s="195"/>
      <c r="LB32" s="195"/>
      <c r="LC32" s="195"/>
      <c r="LD32" s="195"/>
      <c r="LE32" s="195"/>
      <c r="LF32" s="195"/>
      <c r="LG32" s="195"/>
      <c r="LH32" s="195"/>
      <c r="LI32" s="195"/>
      <c r="LJ32" s="195"/>
      <c r="LK32" s="195"/>
      <c r="LL32" s="195"/>
      <c r="LM32" s="195"/>
      <c r="LN32" s="195"/>
      <c r="LO32" s="195"/>
      <c r="LP32" s="195"/>
      <c r="LQ32" s="195"/>
      <c r="LR32" s="195"/>
      <c r="LS32" s="195"/>
      <c r="LT32" s="195"/>
      <c r="LU32" s="195"/>
      <c r="LV32" s="195"/>
      <c r="LW32" s="195"/>
      <c r="LX32" s="195"/>
      <c r="LY32" s="195"/>
      <c r="LZ32" s="195"/>
      <c r="MA32" s="195"/>
      <c r="MB32" s="195"/>
      <c r="MC32" s="195"/>
      <c r="MD32" s="195"/>
      <c r="ME32" s="195"/>
      <c r="MF32" s="195"/>
      <c r="MG32" s="195"/>
      <c r="MH32" s="195"/>
      <c r="MI32" s="195"/>
      <c r="MJ32" s="195"/>
      <c r="MK32" s="195"/>
      <c r="ML32" s="195"/>
      <c r="MM32" s="195"/>
      <c r="MN32" s="195"/>
      <c r="MO32" s="195"/>
      <c r="MP32" s="195"/>
      <c r="MQ32" s="195"/>
      <c r="MR32" s="195"/>
      <c r="MS32" s="195"/>
      <c r="MT32" s="195"/>
      <c r="MU32" s="195"/>
      <c r="MV32" s="195"/>
      <c r="MW32" s="195"/>
      <c r="MX32" s="195"/>
      <c r="MY32" s="195"/>
      <c r="MZ32" s="195"/>
      <c r="NA32" s="195"/>
      <c r="NB32" s="195"/>
      <c r="NC32" s="195"/>
      <c r="ND32" s="195"/>
      <c r="NE32" s="195"/>
      <c r="NF32" s="195"/>
      <c r="NG32" s="195"/>
      <c r="NH32" s="195"/>
      <c r="NI32" s="195"/>
      <c r="NJ32" s="195"/>
      <c r="NK32" s="195"/>
      <c r="NL32" s="195"/>
      <c r="NM32" s="195"/>
      <c r="NN32" s="195"/>
      <c r="NO32" s="195"/>
      <c r="NP32" s="195"/>
      <c r="NQ32" s="195"/>
      <c r="NR32" s="195"/>
      <c r="NS32" s="195"/>
      <c r="NT32" s="195"/>
      <c r="NU32" s="195"/>
      <c r="NV32" s="195"/>
      <c r="NW32" s="195"/>
      <c r="NX32" s="195"/>
      <c r="NY32" s="195"/>
      <c r="NZ32" s="195"/>
      <c r="OA32" s="195"/>
      <c r="OB32" s="195"/>
      <c r="OC32" s="195"/>
      <c r="OD32" s="195"/>
      <c r="OE32" s="195"/>
      <c r="OF32" s="195"/>
      <c r="OG32" s="195"/>
      <c r="OH32" s="195"/>
      <c r="OI32" s="195"/>
      <c r="OJ32" s="195"/>
      <c r="OK32" s="195"/>
      <c r="OL32" s="195"/>
      <c r="OM32" s="195"/>
      <c r="ON32" s="195"/>
      <c r="OO32" s="195"/>
      <c r="OP32" s="195"/>
      <c r="OQ32" s="195"/>
      <c r="OR32" s="195"/>
      <c r="OS32" s="195"/>
      <c r="OT32" s="195"/>
      <c r="OU32" s="195"/>
      <c r="OV32" s="195"/>
      <c r="OW32" s="195"/>
      <c r="OX32" s="195"/>
      <c r="OY32" s="195"/>
      <c r="OZ32" s="195"/>
      <c r="PA32" s="195"/>
      <c r="PB32" s="195"/>
      <c r="PC32" s="195"/>
      <c r="PD32" s="195"/>
      <c r="PE32" s="195"/>
      <c r="PF32" s="195"/>
      <c r="PG32" s="195"/>
      <c r="PH32" s="195"/>
      <c r="PI32" s="195"/>
      <c r="PJ32" s="195"/>
      <c r="PK32" s="195"/>
      <c r="PL32" s="195"/>
      <c r="PM32" s="195"/>
      <c r="PN32" s="195"/>
      <c r="PO32" s="195"/>
      <c r="PP32" s="195"/>
      <c r="PQ32" s="195"/>
      <c r="PR32" s="195"/>
      <c r="PS32" s="195"/>
      <c r="PT32" s="195"/>
      <c r="PU32" s="195"/>
      <c r="PV32" s="195"/>
      <c r="PW32" s="195"/>
      <c r="PX32" s="195"/>
      <c r="PY32" s="195"/>
      <c r="PZ32" s="195"/>
      <c r="QA32" s="195"/>
      <c r="QB32" s="195"/>
      <c r="QC32" s="195"/>
      <c r="QD32" s="195"/>
      <c r="QE32" s="195"/>
      <c r="QF32" s="195"/>
      <c r="QG32" s="195"/>
      <c r="QH32" s="195"/>
      <c r="QI32" s="195"/>
      <c r="QJ32" s="195"/>
      <c r="QK32" s="195"/>
      <c r="QL32" s="195"/>
      <c r="QM32" s="212"/>
      <c r="AMJ32" s="138"/>
      <c r="AMK32" s="138"/>
      <c r="AML32" s="138"/>
      <c r="AMM32" s="138"/>
      <c r="AMN32" s="138"/>
      <c r="AMO32" s="138"/>
    </row>
    <row r="33" spans="1:1029" s="69" customFormat="1" ht="32.450000000000003" customHeight="1">
      <c r="A33" s="61" t="s">
        <v>2503</v>
      </c>
      <c r="B33" s="61" t="s">
        <v>2895</v>
      </c>
      <c r="C33" s="63" t="s">
        <v>12</v>
      </c>
      <c r="D33" s="63" t="s">
        <v>14</v>
      </c>
      <c r="E33" s="61" t="s">
        <v>2505</v>
      </c>
      <c r="F33" s="139" t="s">
        <v>23599</v>
      </c>
      <c r="G33" s="63" t="s">
        <v>2507</v>
      </c>
      <c r="H33" s="561"/>
      <c r="I33" s="56" t="s">
        <v>2897</v>
      </c>
      <c r="J33" s="56" t="s">
        <v>2511</v>
      </c>
      <c r="K33" s="57" t="s">
        <v>2898</v>
      </c>
      <c r="L33" s="64" t="s">
        <v>2513</v>
      </c>
      <c r="M33" s="64" t="s">
        <v>2514</v>
      </c>
      <c r="N33" s="64" t="s">
        <v>2515</v>
      </c>
      <c r="O33" s="64" t="s">
        <v>2516</v>
      </c>
      <c r="P33" s="65" t="s">
        <v>2517</v>
      </c>
      <c r="Q33" s="66" t="s">
        <v>2518</v>
      </c>
      <c r="R33" s="65" t="s">
        <v>2519</v>
      </c>
      <c r="S33" s="65" t="s">
        <v>18</v>
      </c>
      <c r="T33" s="65" t="s">
        <v>2899</v>
      </c>
      <c r="U33" s="140" t="s">
        <v>23600</v>
      </c>
      <c r="V33" s="140" t="s">
        <v>2901</v>
      </c>
      <c r="W33" s="67" t="s">
        <v>2902</v>
      </c>
      <c r="X33" s="67" t="s">
        <v>2903</v>
      </c>
      <c r="Y33" s="67" t="s">
        <v>2908</v>
      </c>
      <c r="Z33" s="72" t="s">
        <v>2912</v>
      </c>
      <c r="AA33" s="141" t="s">
        <v>2913</v>
      </c>
      <c r="AB33" s="142" t="s">
        <v>2914</v>
      </c>
      <c r="AC33" s="141" t="s">
        <v>2915</v>
      </c>
      <c r="AD33" s="72" t="s">
        <v>2916</v>
      </c>
      <c r="AE33" s="72" t="s">
        <v>2917</v>
      </c>
      <c r="AF33" s="142" t="s">
        <v>1117</v>
      </c>
      <c r="AG33" s="72" t="s">
        <v>2918</v>
      </c>
      <c r="AH33" s="72" t="s">
        <v>2920</v>
      </c>
      <c r="AI33" s="73" t="s">
        <v>2532</v>
      </c>
      <c r="AJ33" s="73" t="s">
        <v>2537</v>
      </c>
      <c r="AK33" s="129" t="s">
        <v>2921</v>
      </c>
      <c r="AL33" s="143" t="s">
        <v>2922</v>
      </c>
      <c r="AM33" s="73" t="s">
        <v>2923</v>
      </c>
      <c r="AN33" s="130" t="s">
        <v>45</v>
      </c>
      <c r="AO33" s="131" t="s">
        <v>2540</v>
      </c>
      <c r="AP33" s="76" t="s">
        <v>45</v>
      </c>
      <c r="AQ33" s="76" t="s">
        <v>46</v>
      </c>
      <c r="AR33" s="77" t="s">
        <v>2544</v>
      </c>
      <c r="AS33" s="191" t="s">
        <v>2546</v>
      </c>
      <c r="AT33"/>
      <c r="AU33" s="196"/>
      <c r="AV33"/>
      <c r="AW33"/>
      <c r="AX33"/>
      <c r="AY33"/>
      <c r="AZ33"/>
      <c r="BA33"/>
      <c r="BB33"/>
      <c r="BC33"/>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6"/>
      <c r="CC33" s="196"/>
      <c r="CD33" s="196"/>
      <c r="CE33" s="196"/>
      <c r="CF33" s="196"/>
      <c r="CG33" s="196"/>
      <c r="CH33" s="196"/>
      <c r="CI33" s="196"/>
      <c r="CJ33" s="196"/>
      <c r="CK33" s="196"/>
      <c r="CL33" s="196"/>
      <c r="CM33" s="196"/>
      <c r="CN33" s="196"/>
      <c r="CO33" s="196"/>
      <c r="CP33" s="196"/>
      <c r="CQ33" s="196"/>
      <c r="CR33" s="196"/>
      <c r="CS33" s="196"/>
      <c r="CT33" s="196"/>
      <c r="CU33" s="196"/>
      <c r="CV33" s="196"/>
      <c r="CW33" s="196"/>
      <c r="CX33" s="196"/>
      <c r="CY33" s="196"/>
      <c r="CZ33" s="196"/>
      <c r="DA33" s="196"/>
      <c r="DB33" s="196"/>
      <c r="DC33" s="196"/>
      <c r="DD33" s="196"/>
      <c r="DE33" s="196"/>
      <c r="DF33" s="196"/>
      <c r="DG33" s="196"/>
      <c r="DH33" s="196"/>
      <c r="DI33" s="196"/>
      <c r="DJ33" s="196"/>
      <c r="DK33" s="196"/>
      <c r="DL33" s="196"/>
      <c r="DM33" s="196"/>
      <c r="DN33" s="196"/>
      <c r="DO33" s="196"/>
      <c r="DP33" s="196"/>
      <c r="DQ33" s="196"/>
      <c r="DR33" s="196"/>
      <c r="DS33" s="196"/>
      <c r="DT33" s="196"/>
      <c r="DU33" s="196"/>
      <c r="DV33" s="196"/>
      <c r="DW33" s="196"/>
      <c r="DX33" s="196"/>
      <c r="DY33" s="196"/>
      <c r="DZ33" s="196"/>
      <c r="EA33" s="196"/>
      <c r="EB33" s="196"/>
      <c r="EC33" s="196"/>
      <c r="ED33" s="196"/>
      <c r="EE33" s="196"/>
      <c r="EF33" s="196"/>
      <c r="EG33" s="196"/>
      <c r="EH33" s="196"/>
      <c r="EI33" s="196"/>
      <c r="EJ33" s="196"/>
      <c r="EK33" s="196"/>
      <c r="EL33" s="196"/>
      <c r="EM33" s="196"/>
      <c r="EN33" s="196"/>
      <c r="EO33" s="196"/>
      <c r="EP33" s="196"/>
      <c r="EQ33" s="196"/>
      <c r="ER33" s="196"/>
      <c r="ES33" s="196"/>
      <c r="ET33" s="196"/>
      <c r="EU33" s="196"/>
      <c r="EV33" s="196"/>
      <c r="EW33" s="196"/>
      <c r="EX33" s="196"/>
      <c r="EY33" s="196"/>
      <c r="EZ33" s="196"/>
      <c r="FA33" s="196"/>
      <c r="FB33" s="196"/>
      <c r="FC33" s="196"/>
      <c r="FD33" s="196"/>
      <c r="FE33" s="196"/>
      <c r="FF33" s="196"/>
      <c r="FG33" s="196"/>
      <c r="FH33" s="196"/>
      <c r="FI33" s="196"/>
      <c r="FJ33" s="196"/>
      <c r="FK33" s="196"/>
      <c r="FL33" s="196"/>
      <c r="FM33" s="196"/>
      <c r="FN33" s="196"/>
      <c r="FO33" s="196"/>
      <c r="FP33" s="196"/>
      <c r="FQ33" s="196"/>
      <c r="FR33" s="196"/>
      <c r="FS33" s="196"/>
      <c r="FT33" s="196"/>
      <c r="FU33" s="196"/>
      <c r="FV33" s="196"/>
      <c r="FW33" s="196"/>
      <c r="FX33" s="196"/>
      <c r="FY33" s="196"/>
      <c r="FZ33" s="196"/>
      <c r="GA33" s="196"/>
      <c r="GB33" s="196"/>
      <c r="GC33" s="196"/>
      <c r="GD33" s="196"/>
      <c r="GE33" s="196"/>
      <c r="GF33" s="196"/>
      <c r="GG33" s="196"/>
      <c r="GH33" s="196"/>
      <c r="GI33" s="196"/>
      <c r="GJ33" s="196"/>
      <c r="GK33" s="196"/>
      <c r="GL33" s="196"/>
      <c r="GM33" s="196"/>
      <c r="GN33" s="196"/>
      <c r="GO33" s="196"/>
      <c r="GP33" s="196"/>
      <c r="GQ33" s="196"/>
      <c r="GR33" s="196"/>
      <c r="GS33" s="196"/>
      <c r="GT33" s="196"/>
      <c r="GU33" s="196"/>
      <c r="GV33" s="196"/>
      <c r="GW33" s="196"/>
      <c r="GX33" s="196"/>
      <c r="GY33" s="196"/>
      <c r="GZ33" s="196"/>
      <c r="HA33" s="196"/>
      <c r="HB33" s="196"/>
      <c r="HC33" s="196"/>
      <c r="HD33" s="196"/>
      <c r="HE33" s="196"/>
      <c r="HF33" s="196"/>
      <c r="HG33" s="196"/>
      <c r="HH33" s="196"/>
      <c r="HI33" s="196"/>
      <c r="HJ33" s="196"/>
      <c r="HK33" s="196"/>
      <c r="HL33" s="196"/>
      <c r="HM33" s="196"/>
      <c r="HN33" s="196"/>
      <c r="HO33" s="196"/>
      <c r="HP33" s="196"/>
      <c r="HQ33" s="196"/>
      <c r="HR33" s="196"/>
      <c r="HS33" s="196"/>
      <c r="HT33" s="196"/>
      <c r="HU33" s="196"/>
      <c r="HV33" s="196"/>
      <c r="HW33" s="196"/>
      <c r="HX33" s="196"/>
      <c r="HY33" s="196"/>
      <c r="HZ33" s="196"/>
      <c r="IA33" s="196"/>
      <c r="IB33" s="196"/>
      <c r="IC33" s="196"/>
      <c r="ID33" s="196"/>
      <c r="IE33" s="196"/>
      <c r="IF33" s="196"/>
      <c r="IG33" s="196"/>
      <c r="IH33" s="196"/>
      <c r="II33" s="196"/>
      <c r="IJ33" s="196"/>
      <c r="IK33" s="196"/>
      <c r="IL33" s="196"/>
      <c r="IM33" s="196"/>
      <c r="IN33" s="196"/>
      <c r="IO33" s="196"/>
      <c r="IP33" s="196"/>
      <c r="IQ33" s="196"/>
      <c r="IR33" s="196"/>
      <c r="IS33" s="196"/>
      <c r="IT33" s="196"/>
      <c r="IU33" s="196"/>
      <c r="IV33" s="196"/>
      <c r="IW33" s="196"/>
      <c r="IX33" s="196"/>
      <c r="IY33" s="196"/>
      <c r="IZ33" s="196"/>
      <c r="JA33" s="196"/>
      <c r="JB33" s="196"/>
      <c r="JC33" s="196"/>
      <c r="JD33" s="196"/>
      <c r="JE33" s="196"/>
      <c r="JF33" s="196"/>
      <c r="JG33" s="196"/>
      <c r="JH33" s="196"/>
      <c r="JI33" s="196"/>
      <c r="JJ33" s="196"/>
      <c r="JK33" s="196"/>
      <c r="JL33" s="196"/>
      <c r="JM33" s="196"/>
      <c r="JN33" s="196"/>
      <c r="JO33" s="196"/>
      <c r="JP33" s="196"/>
      <c r="JQ33" s="196"/>
      <c r="JR33" s="196"/>
      <c r="JS33" s="196"/>
      <c r="JT33" s="196"/>
      <c r="JU33" s="196"/>
      <c r="JV33" s="196"/>
      <c r="JW33" s="196"/>
      <c r="JX33" s="196"/>
      <c r="JY33" s="196"/>
      <c r="JZ33" s="196"/>
      <c r="KA33" s="196"/>
      <c r="KB33" s="196"/>
      <c r="KC33" s="196"/>
      <c r="KD33" s="196"/>
      <c r="KE33" s="196"/>
      <c r="KF33" s="196"/>
      <c r="KG33" s="196"/>
      <c r="KH33" s="196"/>
      <c r="KI33" s="196"/>
      <c r="KJ33" s="196"/>
      <c r="KK33" s="196"/>
      <c r="KL33" s="196"/>
      <c r="KM33" s="196"/>
      <c r="KN33" s="196"/>
      <c r="KO33" s="196"/>
      <c r="KP33" s="196"/>
      <c r="KQ33" s="196"/>
      <c r="KR33" s="196"/>
      <c r="KS33" s="196"/>
      <c r="KT33" s="196"/>
      <c r="KU33" s="196"/>
      <c r="KV33" s="196"/>
      <c r="KW33" s="196"/>
      <c r="KX33" s="196"/>
      <c r="KY33" s="196"/>
      <c r="KZ33" s="196"/>
      <c r="LA33" s="196"/>
      <c r="LB33" s="196"/>
      <c r="LC33" s="196"/>
      <c r="LD33" s="196"/>
      <c r="LE33" s="196"/>
      <c r="LF33" s="196"/>
      <c r="LG33" s="196"/>
      <c r="LH33" s="196"/>
      <c r="LI33" s="196"/>
      <c r="LJ33" s="196"/>
      <c r="LK33" s="196"/>
      <c r="LL33" s="196"/>
      <c r="LM33" s="196"/>
      <c r="LN33" s="196"/>
      <c r="LO33" s="196"/>
      <c r="LP33" s="196"/>
      <c r="LQ33" s="196"/>
      <c r="LR33" s="196"/>
      <c r="LS33" s="196"/>
      <c r="LT33" s="196"/>
      <c r="LU33" s="196"/>
      <c r="LV33" s="196"/>
      <c r="LW33" s="196"/>
      <c r="LX33" s="196"/>
      <c r="LY33" s="196"/>
      <c r="LZ33" s="196"/>
      <c r="MA33" s="196"/>
      <c r="MB33" s="196"/>
      <c r="MC33" s="196"/>
      <c r="MD33" s="196"/>
      <c r="ME33" s="196"/>
      <c r="MF33" s="196"/>
      <c r="MG33" s="196"/>
      <c r="MH33" s="196"/>
      <c r="MI33" s="196"/>
      <c r="MJ33" s="196"/>
      <c r="MK33" s="196"/>
      <c r="ML33" s="196"/>
      <c r="MM33" s="196"/>
      <c r="MN33" s="196"/>
      <c r="MO33" s="196"/>
      <c r="MP33" s="196"/>
      <c r="MQ33" s="196"/>
      <c r="MR33" s="196"/>
      <c r="MS33" s="196"/>
      <c r="MT33" s="196"/>
      <c r="MU33" s="196"/>
      <c r="MV33" s="196"/>
      <c r="MW33" s="196"/>
      <c r="MX33" s="196"/>
      <c r="MY33" s="196"/>
      <c r="MZ33" s="196"/>
      <c r="NA33" s="196"/>
      <c r="NB33" s="196"/>
      <c r="NC33" s="196"/>
      <c r="ND33" s="196"/>
      <c r="NE33" s="196"/>
      <c r="NF33" s="196"/>
      <c r="NG33" s="196"/>
      <c r="NH33" s="196"/>
      <c r="NI33" s="196"/>
      <c r="NJ33" s="196"/>
      <c r="NK33" s="196"/>
      <c r="NL33" s="196"/>
      <c r="NM33" s="196"/>
      <c r="NN33" s="196"/>
      <c r="NO33" s="196"/>
      <c r="NP33" s="196"/>
      <c r="NQ33" s="196"/>
      <c r="NR33" s="196"/>
      <c r="NS33" s="196"/>
      <c r="NT33" s="196"/>
      <c r="NU33" s="196"/>
      <c r="NV33" s="196"/>
      <c r="NW33" s="196"/>
      <c r="NX33" s="196"/>
      <c r="NY33" s="196"/>
      <c r="NZ33" s="196"/>
      <c r="OA33" s="196"/>
      <c r="OB33" s="196"/>
      <c r="OC33" s="196"/>
      <c r="OD33" s="196"/>
      <c r="OE33" s="196"/>
      <c r="OF33" s="196"/>
      <c r="OG33" s="196"/>
      <c r="OH33" s="196"/>
      <c r="OI33" s="196"/>
      <c r="OJ33" s="196"/>
      <c r="OK33" s="196"/>
      <c r="OL33" s="196"/>
      <c r="OM33" s="196"/>
      <c r="ON33" s="196"/>
      <c r="OO33" s="196"/>
      <c r="OP33" s="196"/>
      <c r="OQ33" s="196"/>
      <c r="OR33" s="196"/>
      <c r="OS33" s="196"/>
      <c r="OT33" s="196"/>
      <c r="OU33" s="196"/>
      <c r="OV33" s="196"/>
      <c r="OW33" s="196"/>
      <c r="OX33" s="196"/>
      <c r="OY33" s="196"/>
      <c r="OZ33" s="196"/>
      <c r="PA33" s="196"/>
      <c r="PB33" s="196"/>
      <c r="PC33" s="196"/>
      <c r="PD33" s="196"/>
      <c r="PE33" s="196"/>
      <c r="PF33" s="196"/>
      <c r="PG33" s="196"/>
      <c r="PH33" s="196"/>
      <c r="PI33" s="196"/>
      <c r="PJ33" s="196"/>
      <c r="PK33" s="196"/>
      <c r="PL33" s="196"/>
      <c r="PM33" s="196"/>
      <c r="PN33" s="196"/>
      <c r="PO33" s="196"/>
      <c r="PP33" s="196"/>
      <c r="PQ33" s="196"/>
      <c r="PR33" s="196"/>
      <c r="PS33" s="196"/>
      <c r="PT33" s="196"/>
      <c r="PU33" s="196"/>
      <c r="PV33" s="196"/>
      <c r="PW33" s="196"/>
      <c r="PX33" s="196"/>
      <c r="PY33" s="196"/>
      <c r="PZ33" s="196"/>
      <c r="QA33" s="196"/>
      <c r="QB33" s="196"/>
      <c r="QC33" s="196"/>
      <c r="QD33" s="196"/>
      <c r="QE33" s="196"/>
      <c r="QF33" s="196"/>
      <c r="QG33" s="196"/>
      <c r="QH33" s="196"/>
      <c r="QI33" s="196"/>
      <c r="QJ33" s="196"/>
      <c r="QK33" s="196"/>
      <c r="QL33" s="196"/>
      <c r="QM33" s="192"/>
      <c r="AMJ33" s="138"/>
      <c r="AMK33" s="138"/>
      <c r="AML33" s="84"/>
      <c r="AMM33" s="84"/>
      <c r="AMN33" s="84"/>
      <c r="AMO33" s="84"/>
    </row>
    <row r="34" spans="1:1029" s="146" customFormat="1" ht="32.85" customHeight="1">
      <c r="A34" s="78" t="s">
        <v>2547</v>
      </c>
      <c r="B34" s="78" t="s">
        <v>2547</v>
      </c>
      <c r="C34" s="79" t="s">
        <v>1120</v>
      </c>
      <c r="D34" s="79" t="s">
        <v>1120</v>
      </c>
      <c r="E34" s="79" t="s">
        <v>1120</v>
      </c>
      <c r="F34" s="80" t="s">
        <v>1119</v>
      </c>
      <c r="G34" s="80" t="s">
        <v>1119</v>
      </c>
      <c r="H34" s="86" t="s">
        <v>1120</v>
      </c>
      <c r="I34" s="58" t="s">
        <v>1120</v>
      </c>
      <c r="J34" s="58" t="s">
        <v>1120</v>
      </c>
      <c r="K34" s="58" t="s">
        <v>1120</v>
      </c>
      <c r="L34" s="86" t="s">
        <v>1120</v>
      </c>
      <c r="M34" s="86" t="s">
        <v>1120</v>
      </c>
      <c r="N34" s="86" t="s">
        <v>1120</v>
      </c>
      <c r="O34" s="86" t="s">
        <v>1120</v>
      </c>
      <c r="P34" s="80" t="s">
        <v>1119</v>
      </c>
      <c r="Q34" s="80" t="s">
        <v>1119</v>
      </c>
      <c r="R34" s="80" t="s">
        <v>1119</v>
      </c>
      <c r="S34" s="119" t="s">
        <v>1119</v>
      </c>
      <c r="T34" s="119" t="s">
        <v>1119</v>
      </c>
      <c r="U34" s="144" t="s">
        <v>1119</v>
      </c>
      <c r="V34" s="79" t="s">
        <v>1120</v>
      </c>
      <c r="W34" s="79" t="s">
        <v>1120</v>
      </c>
      <c r="X34" s="79" t="s">
        <v>1120</v>
      </c>
      <c r="Y34" s="79" t="s">
        <v>1120</v>
      </c>
      <c r="Z34" s="119" t="s">
        <v>1119</v>
      </c>
      <c r="AA34" s="119" t="s">
        <v>1119</v>
      </c>
      <c r="AB34" s="78" t="s">
        <v>1123</v>
      </c>
      <c r="AC34" s="78" t="s">
        <v>1123</v>
      </c>
      <c r="AD34" s="79" t="s">
        <v>1120</v>
      </c>
      <c r="AE34" s="79" t="s">
        <v>1120</v>
      </c>
      <c r="AF34" s="79" t="s">
        <v>1120</v>
      </c>
      <c r="AG34" s="79" t="s">
        <v>1120</v>
      </c>
      <c r="AH34" s="78" t="s">
        <v>2926</v>
      </c>
      <c r="AI34" s="79" t="s">
        <v>1120</v>
      </c>
      <c r="AJ34" s="80" t="s">
        <v>1119</v>
      </c>
      <c r="AK34" s="82" t="s">
        <v>2547</v>
      </c>
      <c r="AL34" s="165" t="s">
        <v>1120</v>
      </c>
      <c r="AM34" s="145" t="s">
        <v>2926</v>
      </c>
      <c r="AN34" s="80" t="s">
        <v>1119</v>
      </c>
      <c r="AO34" s="82" t="s">
        <v>1123</v>
      </c>
      <c r="AP34" s="80" t="s">
        <v>1119</v>
      </c>
      <c r="AQ34" s="79" t="s">
        <v>1120</v>
      </c>
      <c r="AR34" s="80" t="s">
        <v>1119</v>
      </c>
      <c r="AS34" s="176" t="s">
        <v>1120</v>
      </c>
      <c r="AT34"/>
      <c r="AU34" s="197"/>
      <c r="AV34"/>
      <c r="AW34"/>
      <c r="AX34"/>
      <c r="AY34"/>
      <c r="AZ34"/>
      <c r="BA34"/>
      <c r="BB34"/>
      <c r="BC34"/>
      <c r="BD34" s="197"/>
      <c r="BE34" s="197"/>
      <c r="BF34" s="197"/>
      <c r="BG34" s="197"/>
      <c r="BH34" s="197"/>
      <c r="BI34" s="197"/>
      <c r="BJ34" s="197"/>
      <c r="BK34" s="197"/>
      <c r="BL34" s="197"/>
      <c r="BM34" s="197"/>
      <c r="BN34" s="197"/>
      <c r="BO34" s="197"/>
      <c r="BP34" s="197"/>
      <c r="BQ34" s="197"/>
      <c r="BR34" s="197"/>
      <c r="BS34" s="197"/>
      <c r="BT34" s="197"/>
      <c r="BU34" s="197"/>
      <c r="BV34" s="197"/>
      <c r="BW34" s="197"/>
      <c r="BX34" s="197"/>
      <c r="BY34" s="197"/>
      <c r="BZ34" s="197"/>
      <c r="CA34" s="197"/>
      <c r="CB34" s="197"/>
      <c r="CC34" s="197"/>
      <c r="CD34" s="197"/>
      <c r="CE34" s="197"/>
      <c r="CF34" s="197"/>
      <c r="CG34" s="197"/>
      <c r="CH34" s="197"/>
      <c r="CI34" s="197"/>
      <c r="CJ34" s="197"/>
      <c r="CK34" s="197"/>
      <c r="CL34" s="197"/>
      <c r="CM34" s="197"/>
      <c r="CN34" s="197"/>
      <c r="CO34" s="197"/>
      <c r="CP34" s="197"/>
      <c r="CQ34" s="197"/>
      <c r="CR34" s="197"/>
      <c r="CS34" s="197"/>
      <c r="CT34" s="197"/>
      <c r="CU34" s="197"/>
      <c r="CV34" s="197"/>
      <c r="CW34" s="197"/>
      <c r="CX34" s="197"/>
      <c r="CY34" s="197"/>
      <c r="CZ34" s="197"/>
      <c r="DA34" s="197"/>
      <c r="DB34" s="197"/>
      <c r="DC34" s="197"/>
      <c r="DD34" s="197"/>
      <c r="DE34" s="197"/>
      <c r="DF34" s="197"/>
      <c r="DG34" s="197"/>
      <c r="DH34" s="197"/>
      <c r="DI34" s="197"/>
      <c r="DJ34" s="197"/>
      <c r="DK34" s="197"/>
      <c r="DL34" s="197"/>
      <c r="DM34" s="197"/>
      <c r="DN34" s="197"/>
      <c r="DO34" s="197"/>
      <c r="DP34" s="197"/>
      <c r="DQ34" s="197"/>
      <c r="DR34" s="197"/>
      <c r="DS34" s="197"/>
      <c r="DT34" s="197"/>
      <c r="DU34" s="197"/>
      <c r="DV34" s="197"/>
      <c r="DW34" s="197"/>
      <c r="DX34" s="197"/>
      <c r="DY34" s="197"/>
      <c r="DZ34" s="197"/>
      <c r="EA34" s="197"/>
      <c r="EB34" s="197"/>
      <c r="EC34" s="197"/>
      <c r="ED34" s="197"/>
      <c r="EE34" s="197"/>
      <c r="EF34" s="197"/>
      <c r="EG34" s="197"/>
      <c r="EH34" s="197"/>
      <c r="EI34" s="197"/>
      <c r="EJ34" s="197"/>
      <c r="EK34" s="197"/>
      <c r="EL34" s="197"/>
      <c r="EM34" s="197"/>
      <c r="EN34" s="197"/>
      <c r="EO34" s="197"/>
      <c r="EP34" s="197"/>
      <c r="EQ34" s="197"/>
      <c r="ER34" s="197"/>
      <c r="ES34" s="197"/>
      <c r="ET34" s="197"/>
      <c r="EU34" s="197"/>
      <c r="EV34" s="197"/>
      <c r="EW34" s="197"/>
      <c r="EX34" s="197"/>
      <c r="EY34" s="197"/>
      <c r="EZ34" s="197"/>
      <c r="FA34" s="197"/>
      <c r="FB34" s="197"/>
      <c r="FC34" s="197"/>
      <c r="FD34" s="197"/>
      <c r="FE34" s="197"/>
      <c r="FF34" s="197"/>
      <c r="FG34" s="197"/>
      <c r="FH34" s="197"/>
      <c r="FI34" s="197"/>
      <c r="FJ34" s="197"/>
      <c r="FK34" s="197"/>
      <c r="FL34" s="197"/>
      <c r="FM34" s="197"/>
      <c r="FN34" s="197"/>
      <c r="FO34" s="197"/>
      <c r="FP34" s="197"/>
      <c r="FQ34" s="197"/>
      <c r="FR34" s="197"/>
      <c r="FS34" s="197"/>
      <c r="FT34" s="197"/>
      <c r="FU34" s="197"/>
      <c r="FV34" s="197"/>
      <c r="FW34" s="197"/>
      <c r="FX34" s="197"/>
      <c r="FY34" s="197"/>
      <c r="FZ34" s="197"/>
      <c r="GA34" s="197"/>
      <c r="GB34" s="197"/>
      <c r="GC34" s="197"/>
      <c r="GD34" s="197"/>
      <c r="GE34" s="197"/>
      <c r="GF34" s="197"/>
      <c r="GG34" s="197"/>
      <c r="GH34" s="197"/>
      <c r="GI34" s="197"/>
      <c r="GJ34" s="197"/>
      <c r="GK34" s="197"/>
      <c r="GL34" s="197"/>
      <c r="GM34" s="197"/>
      <c r="GN34" s="197"/>
      <c r="GO34" s="197"/>
      <c r="GP34" s="197"/>
      <c r="GQ34" s="197"/>
      <c r="GR34" s="197"/>
      <c r="GS34" s="197"/>
      <c r="GT34" s="197"/>
      <c r="GU34" s="197"/>
      <c r="GV34" s="197"/>
      <c r="GW34" s="197"/>
      <c r="GX34" s="197"/>
      <c r="GY34" s="197"/>
      <c r="GZ34" s="197"/>
      <c r="HA34" s="197"/>
      <c r="HB34" s="197"/>
      <c r="HC34" s="197"/>
      <c r="HD34" s="197"/>
      <c r="HE34" s="197"/>
      <c r="HF34" s="197"/>
      <c r="HG34" s="197"/>
      <c r="HH34" s="197"/>
      <c r="HI34" s="197"/>
      <c r="HJ34" s="197"/>
      <c r="HK34" s="197"/>
      <c r="HL34" s="197"/>
      <c r="HM34" s="197"/>
      <c r="HN34" s="197"/>
      <c r="HO34" s="197"/>
      <c r="HP34" s="197"/>
      <c r="HQ34" s="197"/>
      <c r="HR34" s="197"/>
      <c r="HS34" s="197"/>
      <c r="HT34" s="197"/>
      <c r="HU34" s="197"/>
      <c r="HV34" s="197"/>
      <c r="HW34" s="197"/>
      <c r="HX34" s="197"/>
      <c r="HY34" s="197"/>
      <c r="HZ34" s="197"/>
      <c r="IA34" s="197"/>
      <c r="IB34" s="197"/>
      <c r="IC34" s="197"/>
      <c r="ID34" s="197"/>
      <c r="IE34" s="197"/>
      <c r="IF34" s="197"/>
      <c r="IG34" s="197"/>
      <c r="IH34" s="197"/>
      <c r="II34" s="197"/>
      <c r="IJ34" s="197"/>
      <c r="IK34" s="197"/>
      <c r="IL34" s="197"/>
      <c r="IM34" s="197"/>
      <c r="IN34" s="197"/>
      <c r="IO34" s="197"/>
      <c r="IP34" s="197"/>
      <c r="IQ34" s="197"/>
      <c r="IR34" s="197"/>
      <c r="IS34" s="197"/>
      <c r="IT34" s="197"/>
      <c r="IU34" s="197"/>
      <c r="IV34" s="197"/>
      <c r="IW34" s="197"/>
      <c r="IX34" s="197"/>
      <c r="IY34" s="197"/>
      <c r="IZ34" s="197"/>
      <c r="JA34" s="197"/>
      <c r="JB34" s="197"/>
      <c r="JC34" s="197"/>
      <c r="JD34" s="197"/>
      <c r="JE34" s="197"/>
      <c r="JF34" s="197"/>
      <c r="JG34" s="197"/>
      <c r="JH34" s="197"/>
      <c r="JI34" s="197"/>
      <c r="JJ34" s="197"/>
      <c r="JK34" s="197"/>
      <c r="JL34" s="197"/>
      <c r="JM34" s="197"/>
      <c r="JN34" s="197"/>
      <c r="JO34" s="197"/>
      <c r="JP34" s="197"/>
      <c r="JQ34" s="197"/>
      <c r="JR34" s="197"/>
      <c r="JS34" s="197"/>
      <c r="JT34" s="197"/>
      <c r="JU34" s="197"/>
      <c r="JV34" s="197"/>
      <c r="JW34" s="197"/>
      <c r="JX34" s="197"/>
      <c r="JY34" s="197"/>
      <c r="JZ34" s="197"/>
      <c r="KA34" s="197"/>
      <c r="KB34" s="197"/>
      <c r="KC34" s="197"/>
      <c r="KD34" s="197"/>
      <c r="KE34" s="197"/>
      <c r="KF34" s="197"/>
      <c r="KG34" s="197"/>
      <c r="KH34" s="197"/>
      <c r="KI34" s="197"/>
      <c r="KJ34" s="197"/>
      <c r="KK34" s="197"/>
      <c r="KL34" s="197"/>
      <c r="KM34" s="197"/>
      <c r="KN34" s="197"/>
      <c r="KO34" s="197"/>
      <c r="KP34" s="197"/>
      <c r="KQ34" s="197"/>
      <c r="KR34" s="197"/>
      <c r="KS34" s="197"/>
      <c r="KT34" s="197"/>
      <c r="KU34" s="197"/>
      <c r="KV34" s="197"/>
      <c r="KW34" s="197"/>
      <c r="KX34" s="197"/>
      <c r="KY34" s="197"/>
      <c r="KZ34" s="197"/>
      <c r="LA34" s="197"/>
      <c r="LB34" s="197"/>
      <c r="LC34" s="197"/>
      <c r="LD34" s="197"/>
      <c r="LE34" s="197"/>
      <c r="LF34" s="197"/>
      <c r="LG34" s="197"/>
      <c r="LH34" s="197"/>
      <c r="LI34" s="197"/>
      <c r="LJ34" s="197"/>
      <c r="LK34" s="197"/>
      <c r="LL34" s="197"/>
      <c r="LM34" s="197"/>
      <c r="LN34" s="197"/>
      <c r="LO34" s="197"/>
      <c r="LP34" s="197"/>
      <c r="LQ34" s="197"/>
      <c r="LR34" s="197"/>
      <c r="LS34" s="197"/>
      <c r="LT34" s="197"/>
      <c r="LU34" s="197"/>
      <c r="LV34" s="197"/>
      <c r="LW34" s="197"/>
      <c r="LX34" s="197"/>
      <c r="LY34" s="197"/>
      <c r="LZ34" s="197"/>
      <c r="MA34" s="197"/>
      <c r="MB34" s="197"/>
      <c r="MC34" s="197"/>
      <c r="MD34" s="197"/>
      <c r="ME34" s="197"/>
      <c r="MF34" s="197"/>
      <c r="MG34" s="197"/>
      <c r="MH34" s="197"/>
      <c r="MI34" s="197"/>
      <c r="MJ34" s="197"/>
      <c r="MK34" s="197"/>
      <c r="ML34" s="197"/>
      <c r="MM34" s="197"/>
      <c r="MN34" s="197"/>
      <c r="MO34" s="197"/>
      <c r="MP34" s="197"/>
      <c r="MQ34" s="197"/>
      <c r="MR34" s="197"/>
      <c r="MS34" s="197"/>
      <c r="MT34" s="197"/>
      <c r="MU34" s="197"/>
      <c r="MV34" s="197"/>
      <c r="MW34" s="197"/>
      <c r="MX34" s="197"/>
      <c r="MY34" s="197"/>
      <c r="MZ34" s="197"/>
      <c r="NA34" s="197"/>
      <c r="NB34" s="197"/>
      <c r="NC34" s="197"/>
      <c r="ND34" s="197"/>
      <c r="NE34" s="197"/>
      <c r="NF34" s="197"/>
      <c r="NG34" s="197"/>
      <c r="NH34" s="197"/>
      <c r="NI34" s="197"/>
      <c r="NJ34" s="197"/>
      <c r="NK34" s="197"/>
      <c r="NL34" s="197"/>
      <c r="NM34" s="197"/>
      <c r="NN34" s="197"/>
      <c r="NO34" s="197"/>
      <c r="NP34" s="197"/>
      <c r="NQ34" s="197"/>
      <c r="NR34" s="197"/>
      <c r="NS34" s="197"/>
      <c r="NT34" s="197"/>
      <c r="NU34" s="197"/>
      <c r="NV34" s="197"/>
      <c r="NW34" s="197"/>
      <c r="NX34" s="197"/>
      <c r="NY34" s="197"/>
      <c r="NZ34" s="197"/>
      <c r="OA34" s="197"/>
      <c r="OB34" s="197"/>
      <c r="OC34" s="197"/>
      <c r="OD34" s="197"/>
      <c r="OE34" s="197"/>
      <c r="OF34" s="197"/>
      <c r="OG34" s="197"/>
      <c r="OH34" s="197"/>
      <c r="OI34" s="197"/>
      <c r="OJ34" s="197"/>
      <c r="OK34" s="197"/>
      <c r="OL34" s="197"/>
      <c r="OM34" s="197"/>
      <c r="ON34" s="197"/>
      <c r="OO34" s="197"/>
      <c r="OP34" s="197"/>
      <c r="OQ34" s="197"/>
      <c r="OR34" s="197"/>
      <c r="OS34" s="197"/>
      <c r="OT34" s="197"/>
      <c r="OU34" s="197"/>
      <c r="OV34" s="197"/>
      <c r="OW34" s="197"/>
      <c r="OX34" s="197"/>
      <c r="OY34" s="197"/>
      <c r="OZ34" s="197"/>
      <c r="PA34" s="197"/>
      <c r="PB34" s="197"/>
      <c r="PC34" s="197"/>
      <c r="PD34" s="197"/>
      <c r="PE34" s="197"/>
      <c r="PF34" s="197"/>
      <c r="PG34" s="197"/>
      <c r="PH34" s="197"/>
      <c r="PI34" s="197"/>
      <c r="PJ34" s="197"/>
      <c r="PK34" s="197"/>
      <c r="PL34" s="197"/>
      <c r="PM34" s="197"/>
      <c r="PN34" s="197"/>
      <c r="PO34" s="197"/>
      <c r="PP34" s="197"/>
      <c r="PQ34" s="197"/>
      <c r="PR34" s="197"/>
      <c r="PS34" s="197"/>
      <c r="PT34" s="197"/>
      <c r="PU34" s="197"/>
      <c r="PV34" s="197"/>
      <c r="PW34" s="197"/>
      <c r="PX34" s="197"/>
      <c r="PY34" s="197"/>
      <c r="PZ34" s="197"/>
      <c r="QA34" s="197"/>
      <c r="QB34" s="197"/>
      <c r="QC34" s="197"/>
      <c r="QD34" s="197"/>
      <c r="QE34" s="197"/>
      <c r="QF34" s="197"/>
      <c r="QG34" s="197"/>
      <c r="QH34" s="197"/>
      <c r="QI34" s="197"/>
      <c r="QJ34" s="197"/>
      <c r="QK34" s="197"/>
      <c r="QL34" s="197"/>
      <c r="QM34" s="193"/>
      <c r="AMJ34" s="100"/>
      <c r="AMK34" s="100"/>
      <c r="AML34" s="100"/>
      <c r="AMM34" s="100"/>
      <c r="AMN34" s="100"/>
      <c r="AMO34" s="100"/>
    </row>
    <row r="35" spans="1:1029" s="111" customFormat="1" ht="32.450000000000003" customHeight="1">
      <c r="A35" s="111" t="s">
        <v>2550</v>
      </c>
      <c r="B35" s="112" t="s">
        <v>2551</v>
      </c>
      <c r="C35" s="111" t="s">
        <v>2552</v>
      </c>
      <c r="D35" s="111" t="s">
        <v>48</v>
      </c>
      <c r="E35" s="111" t="s">
        <v>2553</v>
      </c>
      <c r="H35" s="91"/>
      <c r="I35" s="111" t="s">
        <v>2554</v>
      </c>
      <c r="J35" s="112"/>
      <c r="L35" s="91"/>
      <c r="M35" s="91"/>
      <c r="N35" s="91"/>
      <c r="O35" s="91"/>
      <c r="S35" s="111" t="s">
        <v>1483</v>
      </c>
      <c r="U35" s="134" t="s">
        <v>2927</v>
      </c>
      <c r="V35" s="111" t="s">
        <v>1777</v>
      </c>
      <c r="W35" s="111" t="s">
        <v>1777</v>
      </c>
      <c r="X35" s="111" t="s">
        <v>1777</v>
      </c>
      <c r="Y35" s="111" t="s">
        <v>1777</v>
      </c>
      <c r="Z35" s="111" t="s">
        <v>2928</v>
      </c>
      <c r="AA35" s="135" t="s">
        <v>2929</v>
      </c>
      <c r="AB35" s="135" t="s">
        <v>2930</v>
      </c>
      <c r="AC35" s="135" t="s">
        <v>2930</v>
      </c>
      <c r="AE35" s="111" t="s">
        <v>2931</v>
      </c>
      <c r="AL35" s="136" t="s">
        <v>2934</v>
      </c>
      <c r="AM35" s="111" t="s">
        <v>2935</v>
      </c>
      <c r="AO35" s="161"/>
      <c r="AP35" s="161" t="s">
        <v>2561</v>
      </c>
      <c r="AQ35" s="161"/>
      <c r="AR35" s="161"/>
      <c r="AS35" s="177"/>
      <c r="AT35"/>
      <c r="AU35" s="34"/>
      <c r="AV35"/>
      <c r="AW35"/>
      <c r="AX35"/>
      <c r="AY35"/>
      <c r="AZ35"/>
      <c r="BA35"/>
      <c r="BB35"/>
      <c r="BC35"/>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194"/>
      <c r="AMJ35" s="115"/>
      <c r="AMK35" s="115"/>
      <c r="AML35" s="115"/>
      <c r="AMM35" s="115"/>
      <c r="AMN35" s="115"/>
      <c r="AMO35" s="115"/>
    </row>
    <row r="36" spans="1:1029" s="93" customFormat="1">
      <c r="A36" s="203" t="s">
        <v>1121</v>
      </c>
      <c r="B36" s="203" t="s">
        <v>1121</v>
      </c>
      <c r="H36" s="203" t="s">
        <v>1121</v>
      </c>
      <c r="AI36" s="208" t="s">
        <v>1121</v>
      </c>
      <c r="AL36" s="208" t="s">
        <v>1121</v>
      </c>
      <c r="AN36" s="107" t="s">
        <v>72</v>
      </c>
      <c r="AO36" s="162">
        <v>43132</v>
      </c>
      <c r="AP36" s="159" t="s">
        <v>72</v>
      </c>
      <c r="AQ36" s="208" t="s">
        <v>1121</v>
      </c>
      <c r="AR36" s="159"/>
      <c r="AS36" s="208" t="s">
        <v>1121</v>
      </c>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s="181"/>
    </row>
    <row r="37" spans="1:1029">
      <c r="AO37" s="164"/>
      <c r="AP37" s="164"/>
      <c r="AQ37" s="164"/>
      <c r="AR37" s="164"/>
    </row>
    <row r="40" spans="1:1029" ht="30">
      <c r="A40" s="562" t="s">
        <v>23601</v>
      </c>
      <c r="B40" s="562"/>
      <c r="C40" s="562"/>
    </row>
    <row r="42" spans="1:1029" s="84" customFormat="1" ht="15" customHeight="1">
      <c r="A42" s="563" t="s">
        <v>0</v>
      </c>
      <c r="B42" s="563"/>
      <c r="C42" s="563"/>
      <c r="D42" s="563"/>
      <c r="E42" s="563"/>
      <c r="F42" s="563"/>
      <c r="G42" s="563"/>
      <c r="H42" s="561" t="s">
        <v>2508</v>
      </c>
      <c r="I42" s="545" t="s">
        <v>2494</v>
      </c>
      <c r="J42" s="546"/>
      <c r="K42" s="547"/>
      <c r="L42" s="521" t="s">
        <v>2495</v>
      </c>
      <c r="M42" s="521"/>
      <c r="N42" s="521"/>
      <c r="O42" s="521"/>
      <c r="P42" s="522" t="s">
        <v>2496</v>
      </c>
      <c r="Q42" s="522"/>
      <c r="R42" s="522"/>
      <c r="S42" s="515" t="s">
        <v>2893</v>
      </c>
      <c r="T42" s="515"/>
      <c r="U42" s="515"/>
      <c r="V42" s="543" t="s">
        <v>4396</v>
      </c>
      <c r="W42" s="543"/>
      <c r="X42" s="543"/>
      <c r="Y42" s="543"/>
      <c r="Z42" s="575" t="s">
        <v>6</v>
      </c>
      <c r="AA42" s="575"/>
      <c r="AB42" s="575"/>
      <c r="AC42" s="575"/>
      <c r="AD42" s="575"/>
      <c r="AE42" s="575"/>
      <c r="AF42" s="575"/>
      <c r="AG42" s="575"/>
      <c r="AH42" s="575"/>
      <c r="AI42" s="575"/>
      <c r="AJ42" s="575"/>
      <c r="AK42" s="574" t="s">
        <v>7</v>
      </c>
      <c r="AL42" s="574"/>
      <c r="AM42" s="574"/>
      <c r="AN42" s="190" t="s">
        <v>2502</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s="179"/>
    </row>
    <row r="43" spans="1:1029" s="84" customFormat="1" ht="25.5">
      <c r="A43" s="61" t="s">
        <v>2503</v>
      </c>
      <c r="B43" s="62" t="s">
        <v>2504</v>
      </c>
      <c r="C43" s="63" t="s">
        <v>12</v>
      </c>
      <c r="D43" s="63" t="s">
        <v>14</v>
      </c>
      <c r="E43" s="61" t="s">
        <v>2505</v>
      </c>
      <c r="F43" s="63" t="s">
        <v>2506</v>
      </c>
      <c r="G43" s="63" t="s">
        <v>2507</v>
      </c>
      <c r="H43" s="561"/>
      <c r="I43" s="124" t="s">
        <v>23602</v>
      </c>
      <c r="J43" s="124" t="s">
        <v>2511</v>
      </c>
      <c r="K43" s="57" t="s">
        <v>4399</v>
      </c>
      <c r="L43" s="64" t="s">
        <v>2513</v>
      </c>
      <c r="M43" s="64" t="s">
        <v>2514</v>
      </c>
      <c r="N43" s="64" t="s">
        <v>2515</v>
      </c>
      <c r="O43" s="64" t="s">
        <v>2516</v>
      </c>
      <c r="P43" s="125" t="s">
        <v>2517</v>
      </c>
      <c r="Q43" s="125" t="s">
        <v>4401</v>
      </c>
      <c r="R43" s="125" t="s">
        <v>1081</v>
      </c>
      <c r="S43" s="126" t="s">
        <v>23603</v>
      </c>
      <c r="T43" s="126" t="s">
        <v>4403</v>
      </c>
      <c r="U43" s="126" t="s">
        <v>4404</v>
      </c>
      <c r="V43" s="132" t="s">
        <v>4405</v>
      </c>
      <c r="W43" s="132" t="s">
        <v>4406</v>
      </c>
      <c r="X43" s="132" t="s">
        <v>4407</v>
      </c>
      <c r="Y43" s="132" t="s">
        <v>4408</v>
      </c>
      <c r="Z43" s="127" t="s">
        <v>4409</v>
      </c>
      <c r="AA43" s="127" t="s">
        <v>4410</v>
      </c>
      <c r="AB43" s="128" t="s">
        <v>4411</v>
      </c>
      <c r="AC43" s="73" t="s">
        <v>2537</v>
      </c>
      <c r="AD43" s="73" t="s">
        <v>2538</v>
      </c>
      <c r="AE43" s="129" t="s">
        <v>2921</v>
      </c>
      <c r="AF43" s="129" t="s">
        <v>4412</v>
      </c>
      <c r="AG43" s="129" t="s">
        <v>4413</v>
      </c>
      <c r="AH43" s="129" t="s">
        <v>4414</v>
      </c>
      <c r="AI43" s="130" t="s">
        <v>45</v>
      </c>
      <c r="AJ43" s="131" t="s">
        <v>2540</v>
      </c>
      <c r="AK43" s="76" t="s">
        <v>45</v>
      </c>
      <c r="AL43" s="76" t="s">
        <v>46</v>
      </c>
      <c r="AM43" s="77" t="s">
        <v>2544</v>
      </c>
      <c r="AN43" s="191" t="s">
        <v>2546</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s="179"/>
    </row>
    <row r="44" spans="1:1029" s="84" customFormat="1">
      <c r="A44" s="78" t="s">
        <v>2547</v>
      </c>
      <c r="B44" s="78" t="s">
        <v>2547</v>
      </c>
      <c r="C44" s="79" t="s">
        <v>1120</v>
      </c>
      <c r="D44" s="79" t="s">
        <v>1120</v>
      </c>
      <c r="E44" s="79" t="s">
        <v>1120</v>
      </c>
      <c r="F44" s="80" t="s">
        <v>1119</v>
      </c>
      <c r="G44" s="80" t="s">
        <v>1119</v>
      </c>
      <c r="H44" s="86" t="s">
        <v>1120</v>
      </c>
      <c r="I44" s="79" t="s">
        <v>1120</v>
      </c>
      <c r="J44" s="79" t="s">
        <v>1120</v>
      </c>
      <c r="K44" s="79" t="s">
        <v>1120</v>
      </c>
      <c r="L44" s="86" t="s">
        <v>1120</v>
      </c>
      <c r="M44" s="86" t="s">
        <v>1120</v>
      </c>
      <c r="N44" s="86" t="s">
        <v>1120</v>
      </c>
      <c r="O44" s="86" t="s">
        <v>1120</v>
      </c>
      <c r="P44" s="80" t="s">
        <v>1119</v>
      </c>
      <c r="Q44" s="80" t="s">
        <v>1119</v>
      </c>
      <c r="R44" s="80" t="s">
        <v>1119</v>
      </c>
      <c r="S44" s="79" t="s">
        <v>1120</v>
      </c>
      <c r="T44" s="79" t="s">
        <v>1120</v>
      </c>
      <c r="U44" s="119" t="s">
        <v>1119</v>
      </c>
      <c r="V44" s="82" t="s">
        <v>1123</v>
      </c>
      <c r="W44" s="79" t="s">
        <v>1120</v>
      </c>
      <c r="X44" s="79" t="s">
        <v>1120</v>
      </c>
      <c r="Y44" s="79" t="s">
        <v>1120</v>
      </c>
      <c r="Z44" s="80" t="s">
        <v>1119</v>
      </c>
      <c r="AA44" s="80" t="s">
        <v>1119</v>
      </c>
      <c r="AB44" s="80" t="s">
        <v>1119</v>
      </c>
      <c r="AC44" s="80" t="s">
        <v>1119</v>
      </c>
      <c r="AD44" s="80" t="s">
        <v>1119</v>
      </c>
      <c r="AE44" s="82" t="s">
        <v>2547</v>
      </c>
      <c r="AF44" s="544" t="s">
        <v>1120</v>
      </c>
      <c r="AG44" s="544"/>
      <c r="AH44" s="80" t="s">
        <v>1119</v>
      </c>
      <c r="AI44" s="80" t="s">
        <v>1119</v>
      </c>
      <c r="AJ44" s="82" t="s">
        <v>1123</v>
      </c>
      <c r="AK44" s="80" t="s">
        <v>1119</v>
      </c>
      <c r="AL44" s="79" t="s">
        <v>1120</v>
      </c>
      <c r="AM44" s="80" t="s">
        <v>1119</v>
      </c>
      <c r="AN44" s="176" t="s">
        <v>1120</v>
      </c>
      <c r="AO44"/>
      <c r="AP44"/>
      <c r="AQ44"/>
      <c r="AR44"/>
      <c r="AS44"/>
      <c r="AT44" s="25"/>
      <c r="AU44" s="25"/>
      <c r="AV44" s="25"/>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s="179"/>
    </row>
    <row r="45" spans="1:1029" s="114" customFormat="1" ht="25.5">
      <c r="A45" s="205" t="s">
        <v>2550</v>
      </c>
      <c r="B45" s="206" t="s">
        <v>2551</v>
      </c>
      <c r="C45" s="205" t="s">
        <v>2552</v>
      </c>
      <c r="D45" s="205" t="s">
        <v>48</v>
      </c>
      <c r="E45" s="205" t="s">
        <v>2553</v>
      </c>
      <c r="F45" s="205"/>
      <c r="G45" s="205"/>
      <c r="H45" s="205"/>
      <c r="I45" s="111" t="s">
        <v>2554</v>
      </c>
      <c r="J45" s="112"/>
      <c r="K45" s="111"/>
      <c r="L45" s="91"/>
      <c r="M45" s="91"/>
      <c r="N45" s="91"/>
      <c r="O45" s="91"/>
      <c r="P45" s="111"/>
      <c r="Q45" s="111" t="s">
        <v>4419</v>
      </c>
      <c r="R45" s="111" t="s">
        <v>1483</v>
      </c>
      <c r="S45" s="111"/>
      <c r="T45" s="111"/>
      <c r="U45" s="111"/>
      <c r="V45" s="111" t="s">
        <v>2930</v>
      </c>
      <c r="W45" s="111"/>
      <c r="X45" s="111"/>
      <c r="Y45" s="111"/>
      <c r="Z45" s="111"/>
      <c r="AA45" s="111"/>
      <c r="AB45" s="111"/>
      <c r="AC45" s="111"/>
      <c r="AD45" s="111"/>
      <c r="AE45" s="111"/>
      <c r="AF45" s="111" t="s">
        <v>4420</v>
      </c>
      <c r="AG45" s="111"/>
      <c r="AH45" s="111"/>
      <c r="AI45" s="111"/>
      <c r="AJ45" s="111"/>
      <c r="AK45" s="161" t="s">
        <v>2561</v>
      </c>
      <c r="AL45" s="161"/>
      <c r="AM45" s="161"/>
      <c r="AN45" s="177"/>
      <c r="AO45"/>
      <c r="AP45"/>
      <c r="AQ45"/>
      <c r="AR45"/>
      <c r="AS45"/>
      <c r="AT45" s="196"/>
      <c r="AU45" s="196"/>
      <c r="AV45" s="196"/>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s="202"/>
    </row>
    <row r="46" spans="1:1029" s="93" customFormat="1" ht="54.95" customHeight="1">
      <c r="A46" s="207" t="s">
        <v>1121</v>
      </c>
      <c r="B46" s="207" t="s">
        <v>1121</v>
      </c>
      <c r="C46" s="54"/>
      <c r="D46" s="54"/>
      <c r="E46" s="54"/>
      <c r="F46" s="54"/>
      <c r="G46" s="54"/>
      <c r="H46" s="207" t="s">
        <v>1121</v>
      </c>
      <c r="I46" s="204"/>
      <c r="J46" s="91"/>
      <c r="K46" s="107" t="s">
        <v>4421</v>
      </c>
      <c r="P46" s="107" t="s">
        <v>4422</v>
      </c>
      <c r="Q46" s="107" t="s">
        <v>4423</v>
      </c>
      <c r="R46" s="107"/>
      <c r="S46" s="107" t="s">
        <v>109</v>
      </c>
      <c r="T46" s="107" t="s">
        <v>4424</v>
      </c>
      <c r="U46" s="107"/>
      <c r="V46" s="110">
        <v>33515</v>
      </c>
      <c r="W46" s="107" t="s">
        <v>355</v>
      </c>
      <c r="X46" s="107" t="s">
        <v>68</v>
      </c>
      <c r="Y46" s="107" t="s">
        <v>4425</v>
      </c>
      <c r="Z46" s="109" t="s">
        <v>4426</v>
      </c>
      <c r="AA46" s="109" t="s">
        <v>4427</v>
      </c>
      <c r="AB46" s="107"/>
      <c r="AC46" s="91"/>
      <c r="AD46" s="91"/>
      <c r="AE46" s="107">
        <v>2</v>
      </c>
      <c r="AF46" s="208" t="s">
        <v>1121</v>
      </c>
      <c r="AG46" s="107"/>
      <c r="AH46" s="107" t="s">
        <v>4428</v>
      </c>
      <c r="AI46" s="107" t="s">
        <v>72</v>
      </c>
      <c r="AJ46" s="108">
        <v>43132</v>
      </c>
      <c r="AK46" s="159" t="s">
        <v>72</v>
      </c>
      <c r="AL46" s="159"/>
      <c r="AM46" s="159"/>
      <c r="AN46" s="208" t="s">
        <v>1121</v>
      </c>
      <c r="AO46"/>
      <c r="AP46"/>
      <c r="AQ46"/>
      <c r="AR46"/>
      <c r="AS46"/>
      <c r="AT46" s="25"/>
      <c r="AU46" s="25"/>
      <c r="AV46" s="25"/>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s="181"/>
    </row>
    <row r="47" spans="1:1029">
      <c r="AK47" s="164"/>
      <c r="AL47" s="164"/>
      <c r="AM47" s="164"/>
      <c r="AN47" s="164"/>
      <c r="AT47" s="34"/>
      <c r="AU47" s="34"/>
      <c r="AV47" s="34"/>
    </row>
    <row r="48" spans="1:1029">
      <c r="AK48" s="164"/>
      <c r="AL48" s="164"/>
      <c r="AM48" s="164"/>
      <c r="AN48" s="164"/>
    </row>
    <row r="51" spans="1:1026" ht="30">
      <c r="A51" s="562" t="s">
        <v>23604</v>
      </c>
      <c r="B51" s="562"/>
      <c r="C51" s="562"/>
    </row>
    <row r="53" spans="1:1026" s="59" customFormat="1" ht="21.2" customHeight="1">
      <c r="A53" s="517" t="s">
        <v>0</v>
      </c>
      <c r="B53" s="517"/>
      <c r="C53" s="517"/>
      <c r="D53" s="517"/>
      <c r="E53" s="517"/>
      <c r="F53" s="517"/>
      <c r="G53" s="517"/>
      <c r="H53" s="561" t="s">
        <v>2508</v>
      </c>
      <c r="I53" s="531" t="s">
        <v>2494</v>
      </c>
      <c r="J53" s="519"/>
      <c r="K53" s="520"/>
      <c r="L53" s="521" t="s">
        <v>2495</v>
      </c>
      <c r="M53" s="521"/>
      <c r="N53" s="521"/>
      <c r="O53" s="521"/>
      <c r="P53" s="522" t="s">
        <v>2496</v>
      </c>
      <c r="Q53" s="522"/>
      <c r="R53" s="522"/>
      <c r="S53" s="522"/>
      <c r="T53" s="515" t="s">
        <v>2893</v>
      </c>
      <c r="U53" s="515"/>
      <c r="V53" s="515"/>
      <c r="W53" s="515"/>
      <c r="X53" s="515"/>
      <c r="Y53" s="116"/>
      <c r="Z53" s="507" t="s">
        <v>4396</v>
      </c>
      <c r="AA53" s="508"/>
      <c r="AB53" s="508"/>
      <c r="AC53" s="508"/>
      <c r="AD53" s="554"/>
      <c r="AE53" s="551" t="s">
        <v>6</v>
      </c>
      <c r="AF53" s="552"/>
      <c r="AG53" s="552"/>
      <c r="AH53" s="552"/>
      <c r="AI53" s="552"/>
      <c r="AJ53" s="552"/>
      <c r="AK53" s="552"/>
      <c r="AL53" s="552"/>
      <c r="AM53" s="553"/>
      <c r="AN53" s="560" t="s">
        <v>7</v>
      </c>
      <c r="AO53" s="560"/>
      <c r="AP53" s="560"/>
      <c r="AQ53" s="560"/>
      <c r="AR53" s="190" t="s">
        <v>2502</v>
      </c>
      <c r="AS53" s="25"/>
      <c r="AT53" s="29"/>
      <c r="AU53" s="29"/>
      <c r="AV53" s="29"/>
      <c r="AW53" s="29"/>
      <c r="AX53" s="29"/>
      <c r="AY53" s="29"/>
      <c r="AZ53" s="29"/>
      <c r="BA53" s="29"/>
      <c r="BB53" s="29"/>
      <c r="BC53" s="29"/>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25"/>
      <c r="HD53" s="25"/>
      <c r="HE53" s="25"/>
      <c r="HF53" s="25"/>
      <c r="HG53" s="25"/>
      <c r="HH53" s="25"/>
      <c r="HI53" s="25"/>
      <c r="HJ53" s="25"/>
      <c r="HK53" s="25"/>
      <c r="HL53" s="25"/>
      <c r="HM53" s="25"/>
      <c r="HN53" s="25"/>
      <c r="HO53" s="25"/>
      <c r="HP53" s="25"/>
      <c r="HQ53" s="25"/>
      <c r="HR53" s="25"/>
      <c r="HS53" s="25"/>
      <c r="HT53" s="25"/>
      <c r="HU53" s="25"/>
      <c r="HV53" s="25"/>
      <c r="HW53" s="25"/>
      <c r="HX53" s="25"/>
      <c r="HY53" s="25"/>
      <c r="HZ53" s="25"/>
      <c r="IA53" s="25"/>
      <c r="IB53" s="25"/>
      <c r="IC53" s="25"/>
      <c r="ID53" s="25"/>
      <c r="IE53" s="25"/>
      <c r="IF53" s="25"/>
      <c r="IG53" s="25"/>
      <c r="IH53" s="25"/>
      <c r="II53" s="25"/>
      <c r="IJ53" s="25"/>
      <c r="IK53" s="25"/>
      <c r="IL53" s="25"/>
      <c r="IM53" s="25"/>
      <c r="IN53" s="25"/>
      <c r="IO53" s="25"/>
      <c r="IP53" s="25"/>
      <c r="IQ53" s="25"/>
      <c r="IR53" s="25"/>
      <c r="IS53" s="25"/>
      <c r="IT53" s="25"/>
      <c r="IU53" s="25"/>
      <c r="IV53" s="25"/>
      <c r="IW53" s="25"/>
      <c r="IX53" s="25"/>
      <c r="IY53" s="25"/>
      <c r="IZ53" s="25"/>
      <c r="JA53" s="25"/>
      <c r="JB53" s="25"/>
      <c r="JC53" s="25"/>
      <c r="JD53" s="25"/>
      <c r="JE53" s="25"/>
      <c r="JF53" s="25"/>
      <c r="JG53" s="25"/>
      <c r="JH53" s="25"/>
      <c r="JI53" s="25"/>
      <c r="JJ53" s="2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25"/>
      <c r="LT53" s="25"/>
      <c r="LU53" s="25"/>
      <c r="LV53" s="25"/>
      <c r="LW53" s="25"/>
      <c r="LX53" s="25"/>
      <c r="LY53" s="25"/>
      <c r="LZ53" s="25"/>
      <c r="MA53" s="25"/>
      <c r="MB53" s="25"/>
      <c r="MC53" s="25"/>
      <c r="MD53" s="25"/>
      <c r="ME53" s="25"/>
      <c r="MF53" s="25"/>
      <c r="MG53" s="25"/>
      <c r="MH53" s="25"/>
      <c r="MI53" s="25"/>
      <c r="MJ53" s="25"/>
      <c r="MK53" s="25"/>
      <c r="ML53" s="25"/>
      <c r="MM53" s="25"/>
      <c r="MN53" s="25"/>
      <c r="MO53" s="25"/>
      <c r="MP53" s="25"/>
      <c r="MQ53" s="25"/>
      <c r="MR53" s="25"/>
      <c r="MS53" s="25"/>
      <c r="MT53" s="25"/>
      <c r="MU53" s="25"/>
      <c r="MV53" s="25"/>
      <c r="MW53" s="25"/>
      <c r="MX53" s="25"/>
      <c r="MY53" s="25"/>
      <c r="MZ53" s="25"/>
      <c r="NA53" s="25"/>
      <c r="NB53" s="25"/>
      <c r="NC53" s="25"/>
      <c r="ND53" s="25"/>
      <c r="NE53" s="25"/>
      <c r="NF53" s="25"/>
      <c r="NG53" s="25"/>
      <c r="NH53" s="25"/>
      <c r="NI53" s="25"/>
      <c r="NJ53" s="25"/>
      <c r="NK53" s="25"/>
      <c r="NL53" s="25"/>
      <c r="NM53" s="25"/>
      <c r="NN53" s="25"/>
      <c r="NO53" s="25"/>
      <c r="NP53" s="25"/>
      <c r="NQ53" s="25"/>
      <c r="NR53" s="25"/>
      <c r="NS53" s="25"/>
      <c r="NT53" s="25"/>
      <c r="NU53" s="25"/>
      <c r="NV53" s="25"/>
      <c r="NW53" s="25"/>
      <c r="NX53" s="25"/>
      <c r="NY53" s="25"/>
      <c r="NZ53" s="25"/>
      <c r="OA53" s="25"/>
      <c r="OB53" s="25"/>
      <c r="OC53" s="25"/>
      <c r="OD53" s="25"/>
      <c r="OE53" s="25"/>
      <c r="OF53" s="25"/>
      <c r="OG53" s="25"/>
      <c r="OH53" s="25"/>
      <c r="OI53" s="25"/>
      <c r="OJ53" s="25"/>
      <c r="OK53" s="25"/>
      <c r="OL53" s="25"/>
      <c r="OM53" s="25"/>
      <c r="ON53" s="25"/>
      <c r="OO53" s="25"/>
      <c r="OP53" s="25"/>
      <c r="OQ53" s="25"/>
      <c r="OR53" s="25"/>
      <c r="OS53" s="25"/>
      <c r="OT53" s="25"/>
      <c r="OU53" s="25"/>
      <c r="OV53" s="25"/>
      <c r="OW53" s="25"/>
      <c r="OX53" s="25"/>
      <c r="OY53" s="25"/>
      <c r="OZ53" s="25"/>
      <c r="PA53" s="25"/>
      <c r="PB53" s="25"/>
      <c r="PC53" s="25"/>
      <c r="PD53" s="25"/>
      <c r="PE53" s="25"/>
      <c r="PF53" s="25"/>
      <c r="PG53" s="25"/>
      <c r="PH53" s="25"/>
      <c r="PI53" s="25"/>
      <c r="PJ53" s="25"/>
      <c r="PK53" s="25"/>
      <c r="PL53" s="25"/>
      <c r="PM53" s="25"/>
      <c r="PN53" s="25"/>
      <c r="PO53" s="25"/>
      <c r="PP53" s="25"/>
      <c r="PQ53" s="25"/>
      <c r="PR53" s="25"/>
      <c r="PS53" s="25"/>
      <c r="PT53" s="25"/>
      <c r="PU53" s="25"/>
      <c r="PV53" s="25"/>
      <c r="PW53" s="25"/>
      <c r="PX53" s="25"/>
      <c r="PY53" s="25"/>
      <c r="PZ53" s="25"/>
      <c r="QA53" s="25"/>
      <c r="QB53" s="25"/>
      <c r="QC53" s="25"/>
      <c r="QD53" s="25"/>
      <c r="QE53" s="25"/>
      <c r="QF53" s="25"/>
      <c r="QG53" s="25"/>
      <c r="QH53" s="25"/>
      <c r="QI53" s="25"/>
      <c r="QJ53" s="25"/>
      <c r="QK53" s="25"/>
      <c r="QL53" s="25"/>
      <c r="QM53" s="201"/>
      <c r="AMB53" s="84"/>
      <c r="AMC53" s="84"/>
    </row>
    <row r="54" spans="1:1026" s="69" customFormat="1" ht="21.2" customHeight="1">
      <c r="A54" s="61" t="s">
        <v>2503</v>
      </c>
      <c r="B54" s="62" t="s">
        <v>2504</v>
      </c>
      <c r="C54" s="63" t="s">
        <v>12</v>
      </c>
      <c r="D54" s="63" t="s">
        <v>14</v>
      </c>
      <c r="E54" s="61" t="s">
        <v>2505</v>
      </c>
      <c r="F54" s="63" t="s">
        <v>2506</v>
      </c>
      <c r="G54" s="63" t="s">
        <v>2507</v>
      </c>
      <c r="H54" s="561"/>
      <c r="I54" s="56" t="s">
        <v>20436</v>
      </c>
      <c r="J54" s="56" t="s">
        <v>2511</v>
      </c>
      <c r="K54" s="57" t="s">
        <v>20437</v>
      </c>
      <c r="L54" s="64" t="s">
        <v>2513</v>
      </c>
      <c r="M54" s="64" t="s">
        <v>2514</v>
      </c>
      <c r="N54" s="64" t="s">
        <v>2515</v>
      </c>
      <c r="O54" s="64" t="s">
        <v>2516</v>
      </c>
      <c r="P54" s="65" t="s">
        <v>2517</v>
      </c>
      <c r="Q54" s="66" t="s">
        <v>2518</v>
      </c>
      <c r="R54" s="65" t="s">
        <v>2519</v>
      </c>
      <c r="S54" s="65" t="s">
        <v>18</v>
      </c>
      <c r="T54" s="68" t="s">
        <v>23605</v>
      </c>
      <c r="U54" s="68" t="s">
        <v>23596</v>
      </c>
      <c r="V54" s="67" t="s">
        <v>20438</v>
      </c>
      <c r="W54" s="68" t="s">
        <v>20439</v>
      </c>
      <c r="X54" s="67" t="s">
        <v>2524</v>
      </c>
      <c r="Y54" s="71" t="s">
        <v>1109</v>
      </c>
      <c r="Z54" s="117" t="s">
        <v>2529</v>
      </c>
      <c r="AA54" s="117" t="s">
        <v>2530</v>
      </c>
      <c r="AB54" s="117" t="s">
        <v>2531</v>
      </c>
      <c r="AC54" s="117" t="s">
        <v>1116</v>
      </c>
      <c r="AD54" s="117" t="s">
        <v>1117</v>
      </c>
      <c r="AE54" s="74" t="s">
        <v>20440</v>
      </c>
      <c r="AF54" s="74" t="s">
        <v>2533</v>
      </c>
      <c r="AG54" s="75" t="s">
        <v>2534</v>
      </c>
      <c r="AH54" s="75" t="s">
        <v>2535</v>
      </c>
      <c r="AI54" s="75" t="s">
        <v>20441</v>
      </c>
      <c r="AJ54" s="74" t="s">
        <v>2537</v>
      </c>
      <c r="AK54" s="74" t="s">
        <v>2538</v>
      </c>
      <c r="AL54" s="130" t="s">
        <v>45</v>
      </c>
      <c r="AM54" s="131" t="s">
        <v>2540</v>
      </c>
      <c r="AN54" s="118" t="s">
        <v>45</v>
      </c>
      <c r="AO54" s="118" t="s">
        <v>2543</v>
      </c>
      <c r="AP54" s="118" t="s">
        <v>46</v>
      </c>
      <c r="AQ54" s="77" t="s">
        <v>2544</v>
      </c>
      <c r="AR54" s="191" t="s">
        <v>2546</v>
      </c>
      <c r="AS54" s="196"/>
      <c r="AT54" s="29"/>
      <c r="AU54" s="29"/>
      <c r="AV54" s="29"/>
      <c r="AW54" s="29"/>
      <c r="AX54" s="29"/>
      <c r="AY54" s="29"/>
      <c r="AZ54" s="29"/>
      <c r="BA54" s="29"/>
      <c r="BB54" s="29"/>
      <c r="BC54" s="29"/>
      <c r="BD54" s="196"/>
      <c r="BE54" s="196"/>
      <c r="BF54" s="196"/>
      <c r="BG54" s="196"/>
      <c r="BH54" s="196"/>
      <c r="BI54" s="196"/>
      <c r="BJ54" s="196"/>
      <c r="BK54" s="196"/>
      <c r="BL54" s="196"/>
      <c r="BM54" s="196"/>
      <c r="BN54" s="196"/>
      <c r="BO54" s="196"/>
      <c r="BP54" s="196"/>
      <c r="BQ54" s="196"/>
      <c r="BR54" s="196"/>
      <c r="BS54" s="196"/>
      <c r="BT54" s="196"/>
      <c r="BU54" s="196"/>
      <c r="BV54" s="196"/>
      <c r="BW54" s="196"/>
      <c r="BX54" s="196"/>
      <c r="BY54" s="196"/>
      <c r="BZ54" s="196"/>
      <c r="CA54" s="196"/>
      <c r="CB54" s="196"/>
      <c r="CC54" s="196"/>
      <c r="CD54" s="196"/>
      <c r="CE54" s="196"/>
      <c r="CF54" s="196"/>
      <c r="CG54" s="196"/>
      <c r="CH54" s="196"/>
      <c r="CI54" s="196"/>
      <c r="CJ54" s="196"/>
      <c r="CK54" s="196"/>
      <c r="CL54" s="196"/>
      <c r="CM54" s="196"/>
      <c r="CN54" s="196"/>
      <c r="CO54" s="196"/>
      <c r="CP54" s="196"/>
      <c r="CQ54" s="196"/>
      <c r="CR54" s="196"/>
      <c r="CS54" s="196"/>
      <c r="CT54" s="196"/>
      <c r="CU54" s="196"/>
      <c r="CV54" s="196"/>
      <c r="CW54" s="196"/>
      <c r="CX54" s="196"/>
      <c r="CY54" s="196"/>
      <c r="CZ54" s="196"/>
      <c r="DA54" s="196"/>
      <c r="DB54" s="196"/>
      <c r="DC54" s="196"/>
      <c r="DD54" s="196"/>
      <c r="DE54" s="196"/>
      <c r="DF54" s="196"/>
      <c r="DG54" s="196"/>
      <c r="DH54" s="196"/>
      <c r="DI54" s="196"/>
      <c r="DJ54" s="196"/>
      <c r="DK54" s="196"/>
      <c r="DL54" s="196"/>
      <c r="DM54" s="196"/>
      <c r="DN54" s="196"/>
      <c r="DO54" s="196"/>
      <c r="DP54" s="196"/>
      <c r="DQ54" s="196"/>
      <c r="DR54" s="196"/>
      <c r="DS54" s="196"/>
      <c r="DT54" s="196"/>
      <c r="DU54" s="196"/>
      <c r="DV54" s="196"/>
      <c r="DW54" s="196"/>
      <c r="DX54" s="196"/>
      <c r="DY54" s="196"/>
      <c r="DZ54" s="196"/>
      <c r="EA54" s="196"/>
      <c r="EB54" s="196"/>
      <c r="EC54" s="196"/>
      <c r="ED54" s="196"/>
      <c r="EE54" s="196"/>
      <c r="EF54" s="196"/>
      <c r="EG54" s="196"/>
      <c r="EH54" s="196"/>
      <c r="EI54" s="196"/>
      <c r="EJ54" s="196"/>
      <c r="EK54" s="196"/>
      <c r="EL54" s="196"/>
      <c r="EM54" s="196"/>
      <c r="EN54" s="196"/>
      <c r="EO54" s="196"/>
      <c r="EP54" s="196"/>
      <c r="EQ54" s="196"/>
      <c r="ER54" s="196"/>
      <c r="ES54" s="196"/>
      <c r="ET54" s="196"/>
      <c r="EU54" s="196"/>
      <c r="EV54" s="196"/>
      <c r="EW54" s="196"/>
      <c r="EX54" s="196"/>
      <c r="EY54" s="196"/>
      <c r="EZ54" s="196"/>
      <c r="FA54" s="196"/>
      <c r="FB54" s="196"/>
      <c r="FC54" s="196"/>
      <c r="FD54" s="196"/>
      <c r="FE54" s="196"/>
      <c r="FF54" s="196"/>
      <c r="FG54" s="196"/>
      <c r="FH54" s="196"/>
      <c r="FI54" s="196"/>
      <c r="FJ54" s="196"/>
      <c r="FK54" s="196"/>
      <c r="FL54" s="196"/>
      <c r="FM54" s="196"/>
      <c r="FN54" s="196"/>
      <c r="FO54" s="196"/>
      <c r="FP54" s="196"/>
      <c r="FQ54" s="196"/>
      <c r="FR54" s="196"/>
      <c r="FS54" s="196"/>
      <c r="FT54" s="196"/>
      <c r="FU54" s="196"/>
      <c r="FV54" s="196"/>
      <c r="FW54" s="196"/>
      <c r="FX54" s="196"/>
      <c r="FY54" s="196"/>
      <c r="FZ54" s="196"/>
      <c r="GA54" s="196"/>
      <c r="GB54" s="196"/>
      <c r="GC54" s="196"/>
      <c r="GD54" s="196"/>
      <c r="GE54" s="196"/>
      <c r="GF54" s="196"/>
      <c r="GG54" s="196"/>
      <c r="GH54" s="196"/>
      <c r="GI54" s="196"/>
      <c r="GJ54" s="196"/>
      <c r="GK54" s="196"/>
      <c r="GL54" s="196"/>
      <c r="GM54" s="196"/>
      <c r="GN54" s="196"/>
      <c r="GO54" s="196"/>
      <c r="GP54" s="196"/>
      <c r="GQ54" s="196"/>
      <c r="GR54" s="196"/>
      <c r="GS54" s="196"/>
      <c r="GT54" s="196"/>
      <c r="GU54" s="196"/>
      <c r="GV54" s="196"/>
      <c r="GW54" s="196"/>
      <c r="GX54" s="196"/>
      <c r="GY54" s="196"/>
      <c r="GZ54" s="196"/>
      <c r="HA54" s="196"/>
      <c r="HB54" s="196"/>
      <c r="HC54" s="196"/>
      <c r="HD54" s="196"/>
      <c r="HE54" s="196"/>
      <c r="HF54" s="196"/>
      <c r="HG54" s="196"/>
      <c r="HH54" s="196"/>
      <c r="HI54" s="196"/>
      <c r="HJ54" s="196"/>
      <c r="HK54" s="196"/>
      <c r="HL54" s="196"/>
      <c r="HM54" s="196"/>
      <c r="HN54" s="196"/>
      <c r="HO54" s="196"/>
      <c r="HP54" s="196"/>
      <c r="HQ54" s="196"/>
      <c r="HR54" s="196"/>
      <c r="HS54" s="196"/>
      <c r="HT54" s="196"/>
      <c r="HU54" s="196"/>
      <c r="HV54" s="196"/>
      <c r="HW54" s="196"/>
      <c r="HX54" s="196"/>
      <c r="HY54" s="196"/>
      <c r="HZ54" s="196"/>
      <c r="IA54" s="196"/>
      <c r="IB54" s="196"/>
      <c r="IC54" s="196"/>
      <c r="ID54" s="196"/>
      <c r="IE54" s="196"/>
      <c r="IF54" s="196"/>
      <c r="IG54" s="196"/>
      <c r="IH54" s="196"/>
      <c r="II54" s="196"/>
      <c r="IJ54" s="196"/>
      <c r="IK54" s="196"/>
      <c r="IL54" s="196"/>
      <c r="IM54" s="196"/>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196"/>
      <c r="MK54" s="196"/>
      <c r="ML54" s="196"/>
      <c r="MM54" s="196"/>
      <c r="MN54" s="196"/>
      <c r="MO54" s="196"/>
      <c r="MP54" s="196"/>
      <c r="MQ54" s="196"/>
      <c r="MR54" s="196"/>
      <c r="MS54" s="196"/>
      <c r="MT54" s="196"/>
      <c r="MU54" s="196"/>
      <c r="MV54" s="196"/>
      <c r="MW54" s="196"/>
      <c r="MX54" s="196"/>
      <c r="MY54" s="196"/>
      <c r="MZ54" s="196"/>
      <c r="NA54" s="196"/>
      <c r="NB54" s="196"/>
      <c r="NC54" s="196"/>
      <c r="ND54" s="196"/>
      <c r="NE54" s="196"/>
      <c r="NF54" s="196"/>
      <c r="NG54" s="196"/>
      <c r="NH54" s="196"/>
      <c r="NI54" s="196"/>
      <c r="NJ54" s="196"/>
      <c r="NK54" s="196"/>
      <c r="NL54" s="196"/>
      <c r="NM54" s="196"/>
      <c r="NN54" s="196"/>
      <c r="NO54" s="196"/>
      <c r="NP54" s="196"/>
      <c r="NQ54" s="196"/>
      <c r="NR54" s="196"/>
      <c r="NS54" s="196"/>
      <c r="NT54" s="196"/>
      <c r="NU54" s="196"/>
      <c r="NV54" s="196"/>
      <c r="NW54" s="196"/>
      <c r="NX54" s="196"/>
      <c r="NY54" s="196"/>
      <c r="NZ54" s="196"/>
      <c r="OA54" s="196"/>
      <c r="OB54" s="196"/>
      <c r="OC54" s="196"/>
      <c r="OD54" s="196"/>
      <c r="OE54" s="196"/>
      <c r="OF54" s="196"/>
      <c r="OG54" s="196"/>
      <c r="OH54" s="196"/>
      <c r="OI54" s="196"/>
      <c r="OJ54" s="196"/>
      <c r="OK54" s="196"/>
      <c r="OL54" s="196"/>
      <c r="OM54" s="196"/>
      <c r="ON54" s="196"/>
      <c r="OO54" s="196"/>
      <c r="OP54" s="196"/>
      <c r="OQ54" s="196"/>
      <c r="OR54" s="196"/>
      <c r="OS54" s="196"/>
      <c r="OT54" s="196"/>
      <c r="OU54" s="196"/>
      <c r="OV54" s="196"/>
      <c r="OW54" s="196"/>
      <c r="OX54" s="196"/>
      <c r="OY54" s="196"/>
      <c r="OZ54" s="196"/>
      <c r="PA54" s="196"/>
      <c r="PB54" s="196"/>
      <c r="PC54" s="196"/>
      <c r="PD54" s="196"/>
      <c r="PE54" s="196"/>
      <c r="PF54" s="196"/>
      <c r="PG54" s="196"/>
      <c r="PH54" s="196"/>
      <c r="PI54" s="196"/>
      <c r="PJ54" s="196"/>
      <c r="PK54" s="196"/>
      <c r="PL54" s="196"/>
      <c r="PM54" s="196"/>
      <c r="PN54" s="196"/>
      <c r="PO54" s="196"/>
      <c r="PP54" s="196"/>
      <c r="PQ54" s="196"/>
      <c r="PR54" s="196"/>
      <c r="PS54" s="196"/>
      <c r="PT54" s="196"/>
      <c r="PU54" s="196"/>
      <c r="PV54" s="196"/>
      <c r="PW54" s="196"/>
      <c r="PX54" s="196"/>
      <c r="PY54" s="196"/>
      <c r="PZ54" s="196"/>
      <c r="QA54" s="196"/>
      <c r="QB54" s="196"/>
      <c r="QC54" s="196"/>
      <c r="QD54" s="196"/>
      <c r="QE54" s="196"/>
      <c r="QF54" s="196"/>
      <c r="QG54" s="196"/>
      <c r="QH54" s="196"/>
      <c r="QI54" s="196"/>
      <c r="QJ54" s="196"/>
      <c r="QK54" s="196"/>
      <c r="QL54" s="196"/>
      <c r="QM54" s="192"/>
      <c r="AMB54" s="84"/>
      <c r="AMC54" s="84"/>
    </row>
    <row r="55" spans="1:1026" s="59" customFormat="1" ht="21.2" customHeight="1">
      <c r="A55" s="78" t="s">
        <v>2547</v>
      </c>
      <c r="B55" s="78" t="s">
        <v>2547</v>
      </c>
      <c r="C55" s="79" t="s">
        <v>1120</v>
      </c>
      <c r="D55" s="79" t="s">
        <v>1120</v>
      </c>
      <c r="E55" s="79" t="s">
        <v>1120</v>
      </c>
      <c r="F55" s="80" t="s">
        <v>1119</v>
      </c>
      <c r="G55" s="80" t="s">
        <v>1119</v>
      </c>
      <c r="H55" s="86" t="s">
        <v>1120</v>
      </c>
      <c r="I55" s="58" t="s">
        <v>1120</v>
      </c>
      <c r="J55" s="58" t="s">
        <v>1120</v>
      </c>
      <c r="K55" s="58" t="s">
        <v>1120</v>
      </c>
      <c r="L55" s="86" t="s">
        <v>1120</v>
      </c>
      <c r="M55" s="86" t="s">
        <v>1120</v>
      </c>
      <c r="N55" s="86" t="s">
        <v>1120</v>
      </c>
      <c r="O55" s="86" t="s">
        <v>1120</v>
      </c>
      <c r="P55" s="80" t="s">
        <v>1119</v>
      </c>
      <c r="Q55" s="80" t="s">
        <v>1119</v>
      </c>
      <c r="R55" s="80" t="s">
        <v>1119</v>
      </c>
      <c r="S55" s="80" t="s">
        <v>1119</v>
      </c>
      <c r="T55" s="79" t="s">
        <v>1120</v>
      </c>
      <c r="U55" s="79" t="s">
        <v>1120</v>
      </c>
      <c r="V55" s="79" t="s">
        <v>1120</v>
      </c>
      <c r="W55" s="79" t="s">
        <v>1120</v>
      </c>
      <c r="X55" s="81" t="s">
        <v>1120</v>
      </c>
      <c r="Y55" s="119" t="s">
        <v>1119</v>
      </c>
      <c r="Z55" s="120" t="s">
        <v>1120</v>
      </c>
      <c r="AA55" s="121" t="s">
        <v>1123</v>
      </c>
      <c r="AB55" s="120" t="s">
        <v>1120</v>
      </c>
      <c r="AC55" s="120" t="s">
        <v>1120</v>
      </c>
      <c r="AD55" s="120" t="s">
        <v>1120</v>
      </c>
      <c r="AE55" s="58" t="s">
        <v>1120</v>
      </c>
      <c r="AF55" s="121" t="s">
        <v>2548</v>
      </c>
      <c r="AG55" s="121" t="s">
        <v>2548</v>
      </c>
      <c r="AH55" s="121" t="s">
        <v>2548</v>
      </c>
      <c r="AI55" s="168" t="s">
        <v>2548</v>
      </c>
      <c r="AJ55" s="119" t="s">
        <v>1119</v>
      </c>
      <c r="AK55" s="119" t="s">
        <v>1119</v>
      </c>
      <c r="AL55" s="80" t="s">
        <v>1119</v>
      </c>
      <c r="AM55" s="82" t="s">
        <v>1123</v>
      </c>
      <c r="AN55" s="119" t="s">
        <v>1119</v>
      </c>
      <c r="AO55" s="122" t="s">
        <v>2549</v>
      </c>
      <c r="AP55" s="58" t="s">
        <v>1120</v>
      </c>
      <c r="AQ55" s="119" t="s">
        <v>1119</v>
      </c>
      <c r="AR55" s="176" t="s">
        <v>1120</v>
      </c>
      <c r="AS55" s="25"/>
      <c r="AT55" s="42"/>
      <c r="AU55" s="42"/>
      <c r="AV55" s="42"/>
      <c r="AW55" s="42"/>
      <c r="AX55" s="42"/>
      <c r="AY55" s="42"/>
      <c r="AZ55" s="42"/>
      <c r="BA55" s="42"/>
      <c r="BB55" s="42"/>
      <c r="BC55" s="42"/>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25"/>
      <c r="HD55" s="25"/>
      <c r="HE55" s="25"/>
      <c r="HF55" s="25"/>
      <c r="HG55" s="25"/>
      <c r="HH55" s="25"/>
      <c r="HI55" s="25"/>
      <c r="HJ55" s="25"/>
      <c r="HK55" s="25"/>
      <c r="HL55" s="25"/>
      <c r="HM55" s="25"/>
      <c r="HN55" s="25"/>
      <c r="HO55" s="25"/>
      <c r="HP55" s="25"/>
      <c r="HQ55" s="25"/>
      <c r="HR55" s="25"/>
      <c r="HS55" s="25"/>
      <c r="HT55" s="25"/>
      <c r="HU55" s="25"/>
      <c r="HV55" s="25"/>
      <c r="HW55" s="25"/>
      <c r="HX55" s="25"/>
      <c r="HY55" s="25"/>
      <c r="HZ55" s="25"/>
      <c r="IA55" s="25"/>
      <c r="IB55" s="25"/>
      <c r="IC55" s="25"/>
      <c r="ID55" s="25"/>
      <c r="IE55" s="25"/>
      <c r="IF55" s="25"/>
      <c r="IG55" s="25"/>
      <c r="IH55" s="25"/>
      <c r="II55" s="25"/>
      <c r="IJ55" s="25"/>
      <c r="IK55" s="25"/>
      <c r="IL55" s="25"/>
      <c r="IM55" s="25"/>
      <c r="IN55" s="25"/>
      <c r="IO55" s="25"/>
      <c r="IP55" s="25"/>
      <c r="IQ55" s="25"/>
      <c r="IR55" s="25"/>
      <c r="IS55" s="25"/>
      <c r="IT55" s="25"/>
      <c r="IU55" s="25"/>
      <c r="IV55" s="25"/>
      <c r="IW55" s="25"/>
      <c r="IX55" s="25"/>
      <c r="IY55" s="25"/>
      <c r="IZ55" s="25"/>
      <c r="JA55" s="25"/>
      <c r="JB55" s="25"/>
      <c r="JC55" s="25"/>
      <c r="JD55" s="25"/>
      <c r="JE55" s="25"/>
      <c r="JF55" s="25"/>
      <c r="JG55" s="25"/>
      <c r="JH55" s="25"/>
      <c r="JI55" s="25"/>
      <c r="JJ55" s="2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25"/>
      <c r="LT55" s="25"/>
      <c r="LU55" s="25"/>
      <c r="LV55" s="25"/>
      <c r="LW55" s="25"/>
      <c r="LX55" s="25"/>
      <c r="LY55" s="25"/>
      <c r="LZ55" s="25"/>
      <c r="MA55" s="25"/>
      <c r="MB55" s="25"/>
      <c r="MC55" s="25"/>
      <c r="MD55" s="25"/>
      <c r="ME55" s="25"/>
      <c r="MF55" s="25"/>
      <c r="MG55" s="25"/>
      <c r="MH55" s="25"/>
      <c r="MI55" s="25"/>
      <c r="MJ55" s="25"/>
      <c r="MK55" s="25"/>
      <c r="ML55" s="25"/>
      <c r="MM55" s="25"/>
      <c r="MN55" s="25"/>
      <c r="MO55" s="25"/>
      <c r="MP55" s="25"/>
      <c r="MQ55" s="25"/>
      <c r="MR55" s="25"/>
      <c r="MS55" s="25"/>
      <c r="MT55" s="25"/>
      <c r="MU55" s="25"/>
      <c r="MV55" s="25"/>
      <c r="MW55" s="25"/>
      <c r="MX55" s="25"/>
      <c r="MY55" s="25"/>
      <c r="MZ55" s="25"/>
      <c r="NA55" s="25"/>
      <c r="NB55" s="25"/>
      <c r="NC55" s="25"/>
      <c r="ND55" s="25"/>
      <c r="NE55" s="25"/>
      <c r="NF55" s="25"/>
      <c r="NG55" s="25"/>
      <c r="NH55" s="25"/>
      <c r="NI55" s="25"/>
      <c r="NJ55" s="25"/>
      <c r="NK55" s="25"/>
      <c r="NL55" s="25"/>
      <c r="NM55" s="25"/>
      <c r="NN55" s="25"/>
      <c r="NO55" s="25"/>
      <c r="NP55" s="25"/>
      <c r="NQ55" s="25"/>
      <c r="NR55" s="25"/>
      <c r="NS55" s="25"/>
      <c r="NT55" s="25"/>
      <c r="NU55" s="25"/>
      <c r="NV55" s="25"/>
      <c r="NW55" s="25"/>
      <c r="NX55" s="25"/>
      <c r="NY55" s="25"/>
      <c r="NZ55" s="25"/>
      <c r="OA55" s="25"/>
      <c r="OB55" s="25"/>
      <c r="OC55" s="25"/>
      <c r="OD55" s="25"/>
      <c r="OE55" s="25"/>
      <c r="OF55" s="25"/>
      <c r="OG55" s="25"/>
      <c r="OH55" s="25"/>
      <c r="OI55" s="25"/>
      <c r="OJ55" s="25"/>
      <c r="OK55" s="25"/>
      <c r="OL55" s="25"/>
      <c r="OM55" s="25"/>
      <c r="ON55" s="25"/>
      <c r="OO55" s="25"/>
      <c r="OP55" s="25"/>
      <c r="OQ55" s="25"/>
      <c r="OR55" s="25"/>
      <c r="OS55" s="25"/>
      <c r="OT55" s="25"/>
      <c r="OU55" s="25"/>
      <c r="OV55" s="25"/>
      <c r="OW55" s="25"/>
      <c r="OX55" s="25"/>
      <c r="OY55" s="25"/>
      <c r="OZ55" s="25"/>
      <c r="PA55" s="25"/>
      <c r="PB55" s="25"/>
      <c r="PC55" s="25"/>
      <c r="PD55" s="25"/>
      <c r="PE55" s="25"/>
      <c r="PF55" s="25"/>
      <c r="PG55" s="25"/>
      <c r="PH55" s="25"/>
      <c r="PI55" s="25"/>
      <c r="PJ55" s="25"/>
      <c r="PK55" s="25"/>
      <c r="PL55" s="25"/>
      <c r="PM55" s="25"/>
      <c r="PN55" s="25"/>
      <c r="PO55" s="25"/>
      <c r="PP55" s="25"/>
      <c r="PQ55" s="25"/>
      <c r="PR55" s="25"/>
      <c r="PS55" s="25"/>
      <c r="PT55" s="25"/>
      <c r="PU55" s="25"/>
      <c r="PV55" s="25"/>
      <c r="PW55" s="25"/>
      <c r="PX55" s="25"/>
      <c r="PY55" s="25"/>
      <c r="PZ55" s="25"/>
      <c r="QA55" s="25"/>
      <c r="QB55" s="25"/>
      <c r="QC55" s="25"/>
      <c r="QD55" s="25"/>
      <c r="QE55" s="25"/>
      <c r="QF55" s="25"/>
      <c r="QG55" s="25"/>
      <c r="QH55" s="25"/>
      <c r="QI55" s="25"/>
      <c r="QJ55" s="25"/>
      <c r="QK55" s="25"/>
      <c r="QL55" s="25"/>
      <c r="QM55" s="201"/>
      <c r="AMB55" s="84"/>
      <c r="AMC55" s="84"/>
    </row>
    <row r="56" spans="1:1026" s="111" customFormat="1" ht="21.2" customHeight="1">
      <c r="A56" s="111" t="s">
        <v>2550</v>
      </c>
      <c r="B56" s="112" t="s">
        <v>2551</v>
      </c>
      <c r="C56" s="111" t="s">
        <v>2552</v>
      </c>
      <c r="D56" s="111" t="s">
        <v>48</v>
      </c>
      <c r="E56" s="111" t="s">
        <v>2553</v>
      </c>
      <c r="H56" s="91"/>
      <c r="I56" s="111" t="s">
        <v>2554</v>
      </c>
      <c r="J56" s="112"/>
      <c r="L56" s="91"/>
      <c r="M56" s="91"/>
      <c r="N56" s="91"/>
      <c r="O56" s="91"/>
      <c r="T56" s="111" t="s">
        <v>1777</v>
      </c>
      <c r="U56" s="111" t="s">
        <v>1777</v>
      </c>
      <c r="V56" s="111" t="s">
        <v>1777</v>
      </c>
      <c r="W56" s="111" t="s">
        <v>1777</v>
      </c>
      <c r="X56" s="111" t="s">
        <v>54</v>
      </c>
      <c r="Y56" s="111" t="s">
        <v>20442</v>
      </c>
      <c r="Z56" s="111" t="s">
        <v>2556</v>
      </c>
      <c r="AA56" s="111" t="s">
        <v>2557</v>
      </c>
      <c r="AB56" s="111" t="s">
        <v>57</v>
      </c>
      <c r="AE56" s="166" t="s">
        <v>2558</v>
      </c>
      <c r="AF56" s="114" t="s">
        <v>2559</v>
      </c>
      <c r="AG56" s="114" t="s">
        <v>2559</v>
      </c>
      <c r="AH56" s="114" t="s">
        <v>2559</v>
      </c>
      <c r="AI56" s="167" t="s">
        <v>2559</v>
      </c>
      <c r="AN56" s="113" t="s">
        <v>2561</v>
      </c>
      <c r="AO56" s="114" t="s">
        <v>2559</v>
      </c>
      <c r="AR56" s="177"/>
      <c r="AS56" s="34"/>
      <c r="AT56" s="39"/>
      <c r="AU56" s="39"/>
      <c r="AV56" s="39"/>
      <c r="AW56" s="39"/>
      <c r="AX56" s="39"/>
      <c r="AY56" s="39"/>
      <c r="AZ56" s="39"/>
      <c r="BA56" s="39"/>
      <c r="BB56" s="39"/>
      <c r="BC56" s="39"/>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194"/>
      <c r="AMB56" s="115"/>
      <c r="AMC56" s="115"/>
    </row>
    <row r="57" spans="1:1026" s="93" customFormat="1">
      <c r="A57" s="203" t="s">
        <v>1121</v>
      </c>
      <c r="B57" s="203" t="s">
        <v>1121</v>
      </c>
      <c r="H57" s="203" t="s">
        <v>1121</v>
      </c>
      <c r="AE57" s="208" t="s">
        <v>1121</v>
      </c>
      <c r="AI57" s="160"/>
      <c r="AL57" s="107" t="s">
        <v>72</v>
      </c>
      <c r="AM57" s="108">
        <v>43132</v>
      </c>
      <c r="AP57" s="208" t="s">
        <v>1121</v>
      </c>
      <c r="AR57" s="208" t="s">
        <v>1121</v>
      </c>
      <c r="AS57"/>
      <c r="AT57" s="29"/>
      <c r="AU57" s="29"/>
      <c r="AV57" s="29"/>
      <c r="AW57" s="29"/>
      <c r="AX57" s="29"/>
      <c r="AY57" s="29"/>
      <c r="AZ57" s="29"/>
      <c r="BA57" s="29"/>
      <c r="BB57" s="29"/>
      <c r="BC57" s="29"/>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s="181"/>
    </row>
    <row r="58" spans="1:1026">
      <c r="AD58" s="164"/>
      <c r="AH58" s="164"/>
    </row>
    <row r="59" spans="1:1026">
      <c r="AD59" s="164"/>
      <c r="AH59" s="164"/>
    </row>
    <row r="62" spans="1:1026" ht="30" customHeight="1">
      <c r="AN62" s="29"/>
      <c r="AO62" s="29"/>
      <c r="AP62" s="29"/>
      <c r="AQ62" s="29"/>
      <c r="AR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c r="FF62" s="29"/>
      <c r="FG62" s="29"/>
      <c r="FH62" s="29"/>
      <c r="FI62" s="29"/>
      <c r="FJ62" s="29"/>
      <c r="FK62" s="29"/>
      <c r="FL62" s="29"/>
      <c r="FM62" s="29"/>
      <c r="FN62" s="29"/>
      <c r="FO62" s="29"/>
      <c r="FP62" s="29"/>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c r="GS62" s="29"/>
      <c r="GT62" s="29"/>
      <c r="GU62" s="29"/>
      <c r="GV62" s="29"/>
      <c r="GW62" s="29"/>
      <c r="GX62" s="29"/>
      <c r="GY62" s="29"/>
      <c r="GZ62" s="29"/>
      <c r="HA62" s="29"/>
      <c r="HB62" s="29"/>
      <c r="HC62" s="29"/>
      <c r="HD62" s="29"/>
      <c r="HE62" s="29"/>
      <c r="HF62" s="29"/>
      <c r="HG62" s="29"/>
      <c r="HH62" s="29"/>
      <c r="HI62" s="29"/>
      <c r="HJ62" s="29"/>
      <c r="HK62" s="29"/>
      <c r="HL62" s="29"/>
      <c r="HM62" s="29"/>
      <c r="HN62" s="29"/>
      <c r="HO62" s="29"/>
      <c r="HP62" s="29"/>
      <c r="HQ62" s="29"/>
      <c r="HR62" s="29"/>
      <c r="HS62" s="29"/>
      <c r="HT62" s="29"/>
      <c r="HU62" s="29"/>
      <c r="HV62" s="29"/>
      <c r="HW62" s="29"/>
      <c r="HX62" s="29"/>
      <c r="HY62" s="29"/>
      <c r="HZ62" s="29"/>
      <c r="IA62" s="29"/>
      <c r="IB62" s="29"/>
      <c r="IC62" s="29"/>
      <c r="ID62" s="29"/>
      <c r="IE62" s="29"/>
      <c r="IF62" s="29"/>
      <c r="IG62" s="29"/>
      <c r="IH62" s="29"/>
      <c r="II62" s="29"/>
      <c r="IJ62" s="29"/>
      <c r="IK62" s="29"/>
      <c r="IL62" s="29"/>
      <c r="IM62" s="29"/>
      <c r="IN62" s="29"/>
      <c r="IO62" s="29"/>
      <c r="IP62" s="29"/>
      <c r="IQ62" s="29"/>
      <c r="IR62" s="29"/>
      <c r="IS62" s="29"/>
      <c r="IT62" s="29"/>
      <c r="IU62" s="29"/>
      <c r="IV62" s="29"/>
      <c r="IW62" s="29"/>
      <c r="IX62" s="29"/>
      <c r="IY62" s="29"/>
      <c r="IZ62" s="29"/>
      <c r="JA62" s="29"/>
      <c r="JB62" s="29"/>
      <c r="JC62" s="29"/>
      <c r="JD62" s="29"/>
      <c r="JE62" s="29"/>
      <c r="JF62" s="29"/>
      <c r="JG62" s="29"/>
      <c r="JH62" s="29"/>
      <c r="JI62" s="29"/>
      <c r="JJ62" s="29"/>
      <c r="JK62" s="29"/>
      <c r="JL62" s="29"/>
      <c r="JM62" s="29"/>
      <c r="JN62" s="29"/>
      <c r="JO62" s="29"/>
      <c r="JP62" s="29"/>
      <c r="JQ62" s="29"/>
      <c r="JR62" s="29"/>
      <c r="JS62" s="29"/>
      <c r="JT62" s="29"/>
      <c r="JU62" s="29"/>
      <c r="JV62" s="29"/>
      <c r="JW62" s="29"/>
      <c r="JX62" s="29"/>
      <c r="JY62" s="29"/>
      <c r="JZ62" s="29"/>
      <c r="KA62" s="29"/>
      <c r="KB62" s="29"/>
      <c r="KC62" s="29"/>
      <c r="KD62" s="29"/>
      <c r="KE62" s="29"/>
      <c r="KF62" s="29"/>
      <c r="KG62" s="29"/>
      <c r="KH62" s="29"/>
      <c r="KI62" s="29"/>
      <c r="KJ62" s="29"/>
      <c r="KK62" s="29"/>
      <c r="KL62" s="29"/>
      <c r="KM62" s="29"/>
      <c r="KN62" s="29"/>
      <c r="KO62" s="29"/>
      <c r="KP62" s="29"/>
      <c r="KQ62" s="29"/>
      <c r="KR62" s="29"/>
      <c r="KS62" s="29"/>
      <c r="KT62" s="29"/>
      <c r="KU62" s="29"/>
      <c r="KV62" s="29"/>
      <c r="KW62" s="29"/>
      <c r="KX62" s="29"/>
      <c r="KY62" s="29"/>
      <c r="KZ62" s="29"/>
      <c r="LA62" s="29"/>
      <c r="LB62" s="29"/>
      <c r="LC62" s="29"/>
      <c r="LD62" s="29"/>
      <c r="LE62" s="29"/>
      <c r="LF62" s="29"/>
      <c r="LG62" s="29"/>
      <c r="LH62" s="29"/>
      <c r="LI62" s="29"/>
      <c r="LJ62" s="29"/>
      <c r="LK62" s="29"/>
      <c r="LL62" s="29"/>
      <c r="LM62" s="29"/>
      <c r="LN62" s="29"/>
      <c r="LO62" s="29"/>
      <c r="LP62" s="29"/>
      <c r="LQ62" s="29"/>
      <c r="LR62" s="29"/>
      <c r="LS62" s="29"/>
      <c r="LT62" s="29"/>
      <c r="LU62" s="29"/>
      <c r="LV62" s="29"/>
      <c r="LW62" s="29"/>
      <c r="LX62" s="29"/>
      <c r="LY62" s="29"/>
      <c r="LZ62" s="29"/>
      <c r="MA62" s="29"/>
      <c r="MB62" s="29"/>
      <c r="MC62" s="29"/>
      <c r="MD62" s="29"/>
      <c r="ME62" s="29"/>
      <c r="MF62" s="29"/>
      <c r="MG62" s="29"/>
      <c r="MH62" s="29"/>
      <c r="MI62" s="29"/>
      <c r="MJ62" s="29"/>
      <c r="MK62" s="29"/>
      <c r="ML62" s="29"/>
      <c r="MM62" s="29"/>
      <c r="MN62" s="29"/>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c r="PL62" s="29"/>
      <c r="PM62" s="29"/>
      <c r="PN62" s="29"/>
      <c r="PO62" s="29"/>
      <c r="PP62" s="29"/>
      <c r="PQ62" s="29"/>
      <c r="PR62" s="29"/>
      <c r="PS62" s="29"/>
      <c r="PT62" s="29"/>
      <c r="PU62" s="29"/>
      <c r="PV62" s="29"/>
      <c r="PW62" s="29"/>
      <c r="PX62" s="29"/>
      <c r="PY62" s="29"/>
      <c r="PZ62" s="29"/>
      <c r="QA62" s="29"/>
      <c r="QB62" s="29"/>
      <c r="QC62" s="29"/>
      <c r="QD62" s="29"/>
      <c r="QE62" s="29"/>
      <c r="QF62" s="29"/>
      <c r="QG62" s="29"/>
      <c r="QH62" s="29"/>
      <c r="QI62" s="29"/>
      <c r="QJ62" s="29"/>
      <c r="QK62" s="29"/>
      <c r="QL62" s="29"/>
      <c r="QM62" s="29"/>
      <c r="QN62" s="29"/>
      <c r="QO62" s="29"/>
      <c r="QP62" s="29"/>
      <c r="QQ62" s="29"/>
      <c r="QR62" s="29"/>
      <c r="QS62" s="29"/>
      <c r="QT62" s="29"/>
      <c r="QU62" s="29"/>
      <c r="QV62" s="29"/>
      <c r="QW62" s="29"/>
      <c r="QX62" s="29"/>
      <c r="QY62" s="29"/>
      <c r="QZ62" s="29"/>
      <c r="RA62" s="29"/>
      <c r="RB62" s="29"/>
      <c r="RC62" s="29"/>
      <c r="RD62" s="29"/>
      <c r="RE62" s="29"/>
      <c r="RF62" s="29"/>
      <c r="RG62" s="29"/>
      <c r="RH62" s="29"/>
      <c r="RI62" s="29"/>
      <c r="RJ62" s="29"/>
      <c r="RK62" s="29"/>
      <c r="RL62" s="29"/>
      <c r="RM62" s="29"/>
      <c r="RN62" s="29"/>
      <c r="RO62" s="29"/>
      <c r="RP62" s="29"/>
      <c r="RQ62" s="29"/>
      <c r="RR62" s="29"/>
      <c r="RS62" s="29"/>
      <c r="RT62" s="29"/>
      <c r="RU62" s="29"/>
      <c r="RV62" s="29"/>
      <c r="RW62" s="29"/>
      <c r="RX62" s="29"/>
      <c r="RY62" s="29"/>
      <c r="RZ62" s="29"/>
      <c r="SA62" s="29"/>
      <c r="SB62" s="29"/>
      <c r="SC62" s="29"/>
      <c r="SD62" s="29"/>
      <c r="SE62" s="29"/>
      <c r="SF62" s="29"/>
      <c r="SG62" s="29"/>
      <c r="SH62" s="29"/>
      <c r="SI62" s="29"/>
      <c r="SJ62" s="29"/>
      <c r="SK62" s="29"/>
      <c r="SL62" s="29"/>
      <c r="SM62" s="29"/>
      <c r="SN62" s="29"/>
      <c r="SO62" s="29"/>
      <c r="SP62" s="29"/>
      <c r="SQ62" s="29"/>
      <c r="SR62" s="29"/>
      <c r="SS62" s="29"/>
      <c r="ST62" s="29"/>
      <c r="SU62" s="29"/>
      <c r="SV62" s="29"/>
      <c r="SW62" s="29"/>
      <c r="SX62" s="29"/>
      <c r="SY62" s="29"/>
      <c r="SZ62" s="29"/>
      <c r="TA62" s="29"/>
      <c r="TB62" s="29"/>
      <c r="TC62" s="29"/>
      <c r="TD62" s="29"/>
      <c r="TE62" s="29"/>
      <c r="TF62" s="29"/>
      <c r="TG62" s="29"/>
      <c r="TH62" s="29"/>
      <c r="TI62" s="29"/>
      <c r="TJ62" s="29"/>
      <c r="TK62" s="29"/>
      <c r="TL62" s="29"/>
      <c r="TM62" s="29"/>
      <c r="TN62" s="29"/>
      <c r="TO62" s="29"/>
      <c r="TP62" s="29"/>
      <c r="TQ62" s="29"/>
      <c r="TR62" s="29"/>
      <c r="TS62" s="29"/>
      <c r="TT62" s="29"/>
      <c r="TU62" s="29"/>
      <c r="TV62" s="29"/>
      <c r="TW62" s="29"/>
      <c r="TX62" s="29"/>
      <c r="TY62" s="29"/>
      <c r="TZ62" s="29"/>
      <c r="UA62" s="29"/>
      <c r="UB62" s="29"/>
      <c r="UC62" s="29"/>
      <c r="UD62" s="29"/>
      <c r="UE62" s="29"/>
      <c r="UF62" s="29"/>
      <c r="UG62" s="29"/>
      <c r="UH62" s="29"/>
      <c r="UI62" s="29"/>
      <c r="UJ62" s="29"/>
      <c r="UK62" s="29"/>
      <c r="UL62" s="29"/>
      <c r="UM62" s="29"/>
      <c r="UN62" s="29"/>
      <c r="UO62" s="29"/>
      <c r="UP62" s="29"/>
      <c r="UQ62" s="29"/>
      <c r="UR62" s="29"/>
      <c r="US62" s="29"/>
      <c r="UT62" s="29"/>
      <c r="UU62" s="29"/>
      <c r="UV62" s="29"/>
      <c r="UW62" s="29"/>
      <c r="UX62" s="29"/>
      <c r="UY62" s="29"/>
      <c r="UZ62" s="29"/>
      <c r="VA62" s="29"/>
      <c r="VB62" s="29"/>
      <c r="VC62" s="29"/>
      <c r="VD62" s="29"/>
      <c r="VE62" s="29"/>
      <c r="VF62" s="29"/>
      <c r="VG62" s="29"/>
      <c r="VH62" s="29"/>
      <c r="VI62" s="29"/>
      <c r="VJ62" s="29"/>
      <c r="VK62" s="29"/>
      <c r="VL62" s="29"/>
      <c r="VM62" s="29"/>
      <c r="VN62" s="29"/>
      <c r="VO62" s="29"/>
      <c r="VP62" s="29"/>
      <c r="VQ62" s="29"/>
      <c r="VR62" s="29"/>
      <c r="VS62" s="29"/>
      <c r="VT62" s="29"/>
      <c r="VU62" s="29"/>
      <c r="VV62" s="29"/>
      <c r="VW62" s="29"/>
      <c r="VX62" s="29"/>
      <c r="VY62" s="29"/>
      <c r="VZ62" s="29"/>
      <c r="WA62" s="29"/>
      <c r="WB62" s="29"/>
      <c r="WC62" s="29"/>
      <c r="WD62" s="29"/>
      <c r="WE62" s="29"/>
      <c r="WF62" s="29"/>
      <c r="WG62" s="29"/>
      <c r="WH62" s="29"/>
      <c r="WI62" s="29"/>
      <c r="WJ62" s="29"/>
      <c r="WK62" s="29"/>
      <c r="WL62" s="29"/>
      <c r="WM62" s="29"/>
      <c r="WN62" s="29"/>
      <c r="WO62" s="29"/>
      <c r="WP62" s="29"/>
      <c r="WQ62" s="29"/>
      <c r="WR62" s="29"/>
      <c r="WS62" s="29"/>
      <c r="WT62" s="29"/>
      <c r="WU62" s="29"/>
      <c r="WV62" s="29"/>
      <c r="WW62" s="29"/>
      <c r="WX62" s="29"/>
      <c r="WY62" s="29"/>
      <c r="WZ62" s="29"/>
      <c r="XA62" s="29"/>
      <c r="XB62" s="29"/>
      <c r="XC62" s="29"/>
      <c r="XD62" s="29"/>
      <c r="XE62" s="29"/>
      <c r="XF62" s="29"/>
      <c r="XG62" s="29"/>
      <c r="XH62" s="29"/>
      <c r="XI62" s="29"/>
      <c r="XJ62" s="29"/>
      <c r="XK62" s="29"/>
      <c r="XL62" s="29"/>
      <c r="XM62" s="29"/>
      <c r="XN62" s="29"/>
      <c r="XO62" s="29"/>
      <c r="XP62" s="29"/>
      <c r="XQ62" s="29"/>
      <c r="XR62" s="29"/>
      <c r="XS62" s="29"/>
      <c r="XT62" s="29"/>
      <c r="XU62" s="29"/>
      <c r="XV62" s="29"/>
      <c r="XW62" s="29"/>
      <c r="XX62" s="29"/>
      <c r="XY62" s="29"/>
      <c r="XZ62" s="29"/>
      <c r="YA62" s="29"/>
      <c r="YB62" s="29"/>
      <c r="YC62" s="29"/>
      <c r="YD62" s="29"/>
      <c r="YE62" s="29"/>
      <c r="YF62" s="29"/>
      <c r="YG62" s="29"/>
      <c r="YH62" s="29"/>
      <c r="YI62" s="29"/>
      <c r="YJ62" s="29"/>
      <c r="YK62" s="29"/>
      <c r="YL62" s="29"/>
      <c r="YM62" s="29"/>
      <c r="YN62" s="29"/>
      <c r="YO62" s="29"/>
      <c r="YP62" s="29"/>
      <c r="YQ62" s="29"/>
      <c r="YR62" s="29"/>
      <c r="YS62" s="29"/>
      <c r="YT62" s="29"/>
      <c r="YU62" s="29"/>
      <c r="YV62" s="29"/>
      <c r="YW62" s="29"/>
      <c r="YX62" s="29"/>
      <c r="YY62" s="29"/>
      <c r="YZ62" s="29"/>
      <c r="ZA62" s="29"/>
      <c r="ZB62" s="29"/>
      <c r="ZC62" s="29"/>
      <c r="ZD62" s="29"/>
      <c r="ZE62" s="29"/>
      <c r="ZF62" s="29"/>
      <c r="ZG62" s="29"/>
      <c r="ZH62" s="29"/>
      <c r="ZI62" s="29"/>
      <c r="ZJ62" s="29"/>
      <c r="ZK62" s="29"/>
      <c r="ZL62" s="29"/>
      <c r="ZM62" s="29"/>
      <c r="ZN62" s="29"/>
      <c r="ZO62" s="29"/>
      <c r="ZP62" s="29"/>
      <c r="ZQ62" s="29"/>
      <c r="ZR62" s="29"/>
      <c r="ZS62" s="29"/>
      <c r="ZT62" s="29"/>
      <c r="ZU62" s="29"/>
      <c r="ZV62" s="29"/>
      <c r="ZW62" s="29"/>
      <c r="ZX62" s="29"/>
      <c r="ZY62" s="29"/>
      <c r="ZZ62" s="29"/>
      <c r="AAA62" s="29"/>
      <c r="AAB62" s="29"/>
      <c r="AAC62" s="29"/>
      <c r="AAD62" s="29"/>
      <c r="AAE62" s="29"/>
      <c r="AAF62" s="29"/>
      <c r="AAG62" s="29"/>
      <c r="AAH62" s="29"/>
      <c r="AAI62" s="29"/>
      <c r="AAJ62" s="29"/>
      <c r="AAK62" s="29"/>
      <c r="AAL62" s="29"/>
      <c r="AAM62" s="29"/>
      <c r="AAN62" s="29"/>
      <c r="AAO62" s="29"/>
      <c r="AAP62" s="29"/>
      <c r="AAQ62" s="29"/>
      <c r="AAR62" s="29"/>
      <c r="AAS62" s="29"/>
      <c r="AAT62" s="29"/>
      <c r="AAU62" s="29"/>
      <c r="AAV62" s="29"/>
      <c r="AAW62" s="29"/>
      <c r="AAX62" s="29"/>
      <c r="AAY62" s="29"/>
      <c r="AAZ62" s="29"/>
      <c r="ABA62" s="29"/>
      <c r="ABB62" s="29"/>
      <c r="ABC62" s="29"/>
      <c r="ABD62" s="29"/>
      <c r="ABE62" s="29"/>
      <c r="ABF62" s="29"/>
      <c r="ABG62" s="29"/>
      <c r="ABH62" s="29"/>
      <c r="ABI62" s="29"/>
      <c r="ABJ62" s="29"/>
      <c r="ABK62" s="29"/>
      <c r="ABL62" s="29"/>
      <c r="ABM62" s="29"/>
      <c r="ABN62" s="29"/>
      <c r="ABO62" s="29"/>
      <c r="ABP62" s="29"/>
      <c r="ABQ62" s="29"/>
      <c r="ABR62" s="29"/>
      <c r="ABS62" s="29"/>
      <c r="ABT62" s="29"/>
      <c r="ABU62" s="29"/>
      <c r="ABV62" s="29"/>
      <c r="ABW62" s="29"/>
      <c r="ABX62" s="29"/>
      <c r="ABY62" s="29"/>
      <c r="ABZ62" s="29"/>
      <c r="ACA62" s="29"/>
      <c r="ACB62" s="29"/>
      <c r="ACC62" s="29"/>
      <c r="ACD62" s="29"/>
      <c r="ACE62" s="29"/>
      <c r="ACF62" s="29"/>
      <c r="ACG62" s="29"/>
      <c r="ACH62" s="29"/>
      <c r="ACI62" s="29"/>
      <c r="ACJ62" s="29"/>
      <c r="ACK62" s="29"/>
      <c r="ACL62" s="29"/>
      <c r="ACM62" s="29"/>
      <c r="ACN62" s="29"/>
      <c r="ACO62" s="29"/>
      <c r="ACP62" s="29"/>
      <c r="ACQ62" s="29"/>
      <c r="ACR62" s="29"/>
      <c r="ACS62" s="29"/>
      <c r="ACT62" s="29"/>
      <c r="ACU62" s="29"/>
      <c r="ACV62" s="29"/>
      <c r="ACW62" s="29"/>
      <c r="ACX62" s="29"/>
      <c r="ACY62" s="29"/>
      <c r="ACZ62" s="29"/>
      <c r="ADA62" s="29"/>
      <c r="ADB62" s="29"/>
      <c r="ADC62" s="29"/>
      <c r="ADD62" s="29"/>
      <c r="ADE62" s="29"/>
      <c r="ADF62" s="29"/>
      <c r="ADG62" s="29"/>
      <c r="ADH62" s="29"/>
      <c r="ADI62" s="29"/>
      <c r="ADJ62" s="29"/>
      <c r="ADK62" s="29"/>
      <c r="ADL62" s="29"/>
      <c r="ADM62" s="29"/>
      <c r="ADN62" s="29"/>
      <c r="ADO62" s="29"/>
      <c r="ADP62" s="29"/>
      <c r="ADQ62" s="29"/>
      <c r="ADR62" s="29"/>
      <c r="ADS62" s="29"/>
      <c r="ADT62" s="29"/>
      <c r="ADU62" s="29"/>
      <c r="ADV62" s="29"/>
      <c r="ADW62" s="29"/>
      <c r="ADX62" s="29"/>
      <c r="ADY62" s="29"/>
      <c r="ADZ62" s="29"/>
      <c r="AEA62" s="29"/>
      <c r="AEB62" s="29"/>
      <c r="AEC62" s="29"/>
      <c r="AED62" s="29"/>
      <c r="AEE62" s="29"/>
      <c r="AEF62" s="29"/>
      <c r="AEG62" s="29"/>
      <c r="AEH62" s="29"/>
      <c r="AEI62" s="29"/>
      <c r="AEJ62" s="29"/>
      <c r="AEK62" s="29"/>
      <c r="AEL62" s="29"/>
      <c r="AEM62" s="29"/>
      <c r="AEN62" s="29"/>
      <c r="AEO62" s="29"/>
      <c r="AEP62" s="29"/>
      <c r="AEQ62" s="29"/>
      <c r="AER62" s="29"/>
      <c r="AES62" s="29"/>
      <c r="AET62" s="29"/>
      <c r="AEU62" s="29"/>
      <c r="AEV62" s="29"/>
      <c r="AEW62" s="29"/>
      <c r="AEX62" s="29"/>
      <c r="AEY62" s="29"/>
      <c r="AEZ62" s="29"/>
      <c r="AFA62" s="29"/>
      <c r="AFB62" s="29"/>
      <c r="AFC62" s="29"/>
      <c r="AFD62" s="29"/>
      <c r="AFE62" s="29"/>
      <c r="AFF62" s="29"/>
      <c r="AFG62" s="29"/>
      <c r="AFH62" s="29"/>
      <c r="AFI62" s="29"/>
      <c r="AFJ62" s="29"/>
      <c r="AFK62" s="29"/>
      <c r="AFL62" s="29"/>
      <c r="AFM62" s="29"/>
      <c r="AFN62" s="29"/>
      <c r="AFO62" s="29"/>
      <c r="AFP62" s="29"/>
      <c r="AFQ62" s="29"/>
      <c r="AFR62" s="29"/>
      <c r="AFS62" s="29"/>
      <c r="AFT62" s="29"/>
      <c r="AFU62" s="29"/>
      <c r="AFV62" s="29"/>
      <c r="AFW62" s="29"/>
      <c r="AFX62" s="29"/>
      <c r="AFY62" s="29"/>
      <c r="AFZ62" s="29"/>
      <c r="AGA62" s="29"/>
      <c r="AGB62" s="29"/>
      <c r="AGC62" s="29"/>
      <c r="AGD62" s="29"/>
      <c r="AGE62" s="29"/>
      <c r="AGF62" s="29"/>
      <c r="AGG62" s="29"/>
      <c r="AGH62" s="29"/>
      <c r="AGI62" s="29"/>
      <c r="AGJ62" s="29"/>
      <c r="AGK62" s="29"/>
      <c r="AGL62" s="29"/>
      <c r="AGM62" s="29"/>
      <c r="AGN62" s="29"/>
      <c r="AGO62" s="29"/>
      <c r="AGP62" s="29"/>
      <c r="AGQ62" s="29"/>
      <c r="AGR62" s="29"/>
      <c r="AGS62" s="29"/>
      <c r="AGT62" s="29"/>
      <c r="AGU62" s="29"/>
      <c r="AGV62" s="29"/>
      <c r="AGW62" s="29"/>
      <c r="AGX62" s="29"/>
      <c r="AGY62" s="29"/>
      <c r="AGZ62" s="29"/>
      <c r="AHA62" s="29"/>
      <c r="AHB62" s="29"/>
      <c r="AHC62" s="29"/>
      <c r="AHD62" s="29"/>
      <c r="AHE62" s="29"/>
      <c r="AHF62" s="29"/>
      <c r="AHG62" s="29"/>
      <c r="AHH62" s="29"/>
      <c r="AHI62" s="29"/>
      <c r="AHJ62" s="29"/>
      <c r="AHK62" s="29"/>
      <c r="AHL62" s="29"/>
      <c r="AHM62" s="29"/>
      <c r="AHN62" s="29"/>
      <c r="AHO62" s="29"/>
      <c r="AHP62" s="29"/>
      <c r="AHQ62" s="29"/>
      <c r="AHR62" s="29"/>
      <c r="AHS62" s="29"/>
      <c r="AHT62" s="29"/>
      <c r="AHU62" s="29"/>
      <c r="AHV62" s="29"/>
      <c r="AHW62" s="29"/>
      <c r="AHX62" s="29"/>
      <c r="AHY62" s="29"/>
      <c r="AHZ62" s="29"/>
      <c r="AIA62" s="29"/>
      <c r="AIB62" s="29"/>
      <c r="AIC62" s="29"/>
      <c r="AID62" s="29"/>
      <c r="AIE62" s="29"/>
      <c r="AIF62" s="29"/>
      <c r="AIG62" s="29"/>
      <c r="AIH62" s="29"/>
      <c r="AII62" s="29"/>
      <c r="AIJ62" s="29"/>
      <c r="AIK62" s="29"/>
      <c r="AIL62" s="29"/>
      <c r="AIM62" s="29"/>
      <c r="AIN62" s="29"/>
      <c r="AIO62" s="29"/>
      <c r="AIP62" s="29"/>
      <c r="AIQ62" s="29"/>
      <c r="AIR62" s="29"/>
      <c r="AIS62" s="29"/>
      <c r="AIT62" s="29"/>
      <c r="AIU62" s="29"/>
      <c r="AIV62" s="29"/>
      <c r="AIW62" s="29"/>
      <c r="AIX62" s="29"/>
      <c r="AIY62" s="29"/>
      <c r="AIZ62" s="29"/>
      <c r="AJA62" s="29"/>
      <c r="AJB62" s="29"/>
      <c r="AJC62" s="29"/>
      <c r="AJD62" s="29"/>
      <c r="AJE62" s="29"/>
      <c r="AJF62" s="29"/>
      <c r="AJG62" s="29"/>
      <c r="AJH62" s="29"/>
      <c r="AJI62" s="29"/>
      <c r="AJJ62" s="29"/>
      <c r="AJK62" s="29"/>
      <c r="AJL62" s="29"/>
      <c r="AJM62" s="29"/>
      <c r="AJN62" s="29"/>
      <c r="AJO62" s="29"/>
      <c r="AJP62" s="29"/>
      <c r="AJQ62" s="29"/>
      <c r="AJR62" s="29"/>
      <c r="AJS62" s="29"/>
      <c r="AJT62" s="29"/>
      <c r="AJU62" s="29"/>
      <c r="AJV62" s="29"/>
      <c r="AJW62" s="29"/>
      <c r="AJX62" s="29"/>
      <c r="AJY62" s="29"/>
      <c r="AJZ62" s="29"/>
      <c r="AKA62" s="29"/>
      <c r="AKB62" s="29"/>
      <c r="AKC62" s="29"/>
      <c r="AKD62" s="29"/>
      <c r="AKE62" s="29"/>
      <c r="AKF62" s="29"/>
      <c r="AKG62" s="29"/>
      <c r="AKH62" s="29"/>
      <c r="AKI62" s="29"/>
      <c r="AKJ62" s="29"/>
      <c r="AKK62" s="29"/>
      <c r="AKL62" s="29"/>
      <c r="AKM62" s="29"/>
      <c r="AKN62" s="29"/>
      <c r="AKO62" s="29"/>
      <c r="AKP62" s="29"/>
      <c r="AKQ62" s="29"/>
      <c r="AKR62" s="29"/>
      <c r="AKS62" s="29"/>
      <c r="AKT62" s="29"/>
      <c r="AKU62" s="29"/>
      <c r="AKV62" s="29"/>
      <c r="AKW62" s="29"/>
      <c r="AKX62" s="29"/>
      <c r="AKY62" s="29"/>
      <c r="AKZ62" s="29"/>
      <c r="ALA62" s="29"/>
      <c r="ALB62" s="29"/>
      <c r="ALC62" s="29"/>
      <c r="ALD62" s="29"/>
      <c r="ALE62" s="29"/>
      <c r="ALF62" s="29"/>
      <c r="ALG62" s="29"/>
      <c r="ALH62" s="29"/>
      <c r="ALI62" s="29"/>
      <c r="ALJ62" s="29"/>
      <c r="ALK62" s="29"/>
      <c r="ALL62" s="29"/>
      <c r="ALM62" s="29"/>
      <c r="ALN62" s="29"/>
      <c r="ALO62" s="29"/>
      <c r="ALP62" s="29"/>
      <c r="ALQ62" s="29"/>
      <c r="ALR62" s="29"/>
      <c r="ALS62" s="29"/>
      <c r="ALT62" s="29"/>
      <c r="ALU62" s="29"/>
      <c r="ALV62" s="29"/>
      <c r="ALW62" s="29"/>
      <c r="ALX62" s="29"/>
      <c r="ALY62" s="29"/>
      <c r="ALZ62" s="29"/>
      <c r="AMA62" s="29"/>
      <c r="AMB62" s="29"/>
      <c r="AMC62" s="29"/>
      <c r="AMD62" s="29"/>
      <c r="AME62" s="29"/>
      <c r="AMF62" s="29"/>
      <c r="AMG62" s="29"/>
    </row>
    <row r="63" spans="1:1026" s="29" customFormat="1" ht="44.85" customHeight="1">
      <c r="AS63"/>
      <c r="AT63"/>
      <c r="AU63"/>
      <c r="AV63"/>
      <c r="AW63"/>
      <c r="AX63"/>
      <c r="AY63"/>
      <c r="AZ63"/>
      <c r="BA63"/>
      <c r="BB63"/>
      <c r="AMH63"/>
      <c r="AMI63"/>
      <c r="AMJ63"/>
      <c r="AMK63"/>
      <c r="AML63"/>
    </row>
    <row r="64" spans="1:1026" s="42" customFormat="1" ht="24" customHeight="1">
      <c r="AS64"/>
      <c r="AT64"/>
      <c r="AU64"/>
      <c r="AV64"/>
      <c r="AW64"/>
      <c r="AX64"/>
      <c r="AY64"/>
      <c r="AZ64"/>
      <c r="BA64"/>
      <c r="BB64"/>
      <c r="AMH64" s="51"/>
      <c r="AMI64" s="51"/>
      <c r="AMJ64" s="51"/>
      <c r="AMK64" s="51"/>
      <c r="AML64" s="51"/>
    </row>
    <row r="65" spans="1:1021" s="39" customFormat="1" ht="25.35" customHeight="1">
      <c r="AS65"/>
      <c r="AT65"/>
      <c r="AU65"/>
      <c r="AV65"/>
      <c r="AW65"/>
      <c r="AX65"/>
      <c r="AY65"/>
      <c r="AZ65"/>
      <c r="BA65"/>
      <c r="BB65"/>
    </row>
    <row r="66" spans="1:1021" ht="25.35" customHeight="1">
      <c r="AN66" s="29"/>
      <c r="AO66" s="29"/>
      <c r="AP66" s="29"/>
      <c r="AQ66" s="29"/>
      <c r="AR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row>
    <row r="73" spans="1:1021" ht="30" customHeight="1">
      <c r="A73" s="34"/>
      <c r="B73" s="39"/>
      <c r="C73" s="33"/>
      <c r="D73" s="33"/>
      <c r="E73" s="33"/>
      <c r="F73" s="33"/>
      <c r="G73" s="33"/>
      <c r="H73" s="38"/>
      <c r="I73" s="34"/>
    </row>
  </sheetData>
  <mergeCells count="50">
    <mergeCell ref="AK42:AM42"/>
    <mergeCell ref="V42:Y42"/>
    <mergeCell ref="AD13:AI13"/>
    <mergeCell ref="G13:AB13"/>
    <mergeCell ref="E4:X4"/>
    <mergeCell ref="I24:K24"/>
    <mergeCell ref="I32:K32"/>
    <mergeCell ref="I42:K42"/>
    <mergeCell ref="Y4:AD4"/>
    <mergeCell ref="H42:H43"/>
    <mergeCell ref="A40:C40"/>
    <mergeCell ref="AF44:AG44"/>
    <mergeCell ref="P42:R42"/>
    <mergeCell ref="Z42:AJ42"/>
    <mergeCell ref="A51:C51"/>
    <mergeCell ref="BD24:BG24"/>
    <mergeCell ref="AU24:BC24"/>
    <mergeCell ref="A30:C30"/>
    <mergeCell ref="U32:Y32"/>
    <mergeCell ref="A11:C11"/>
    <mergeCell ref="AP32:AR32"/>
    <mergeCell ref="A13:F13"/>
    <mergeCell ref="H24:H25"/>
    <mergeCell ref="H32:H33"/>
    <mergeCell ref="AP24:AT24"/>
    <mergeCell ref="A2:C2"/>
    <mergeCell ref="U24:W24"/>
    <mergeCell ref="X24:AM24"/>
    <mergeCell ref="S42:U42"/>
    <mergeCell ref="A32:G32"/>
    <mergeCell ref="L32:O32"/>
    <mergeCell ref="P32:T32"/>
    <mergeCell ref="A4:D4"/>
    <mergeCell ref="Z32:AH32"/>
    <mergeCell ref="AI32:AO32"/>
    <mergeCell ref="A24:G24"/>
    <mergeCell ref="L24:O24"/>
    <mergeCell ref="P24:S24"/>
    <mergeCell ref="A22:C22"/>
    <mergeCell ref="A42:G42"/>
    <mergeCell ref="L42:O42"/>
    <mergeCell ref="AN53:AQ53"/>
    <mergeCell ref="T53:X53"/>
    <mergeCell ref="A53:G53"/>
    <mergeCell ref="L53:O53"/>
    <mergeCell ref="P53:S53"/>
    <mergeCell ref="Z53:AD53"/>
    <mergeCell ref="AE53:AM53"/>
    <mergeCell ref="I53:K53"/>
    <mergeCell ref="H53:H54"/>
  </mergeCells>
  <hyperlinks>
    <hyperlink ref="AF44" r:id="rId1" display="http://www.getty.edu/vow/AATHierarchy?find=photograph&amp;logic=AND&amp;note=&amp;subjectid=300046300" xr:uid="{A0F9BF95-74DF-E140-85D9-33F23D7D7C32}"/>
  </hyperlinks>
  <pageMargins left="0.25" right="0.25" top="0.75" bottom="0.75" header="0.3" footer="0.3"/>
  <pageSetup paperSize="8" scale="34" fitToWidth="2" fitToHeight="2" orientation="landscape" horizontalDpi="0" verticalDpi="0" copies="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39FB-C9AE-3E49-B13C-123D8874CAB2}">
  <sheetPr codeName="Tabelle16">
    <tabColor theme="1" tint="0.249977111117893"/>
  </sheetPr>
  <dimension ref="A1:AH194"/>
  <sheetViews>
    <sheetView topLeftCell="A52" zoomScale="148" zoomScaleNormal="148" workbookViewId="0">
      <selection activeCell="A64" sqref="A64"/>
    </sheetView>
  </sheetViews>
  <sheetFormatPr baseColWidth="10" defaultColWidth="11" defaultRowHeight="14.25"/>
  <cols>
    <col min="1" max="1" width="32" customWidth="1"/>
    <col min="2" max="2" width="39.625" customWidth="1"/>
    <col min="3" max="3" width="13.125" customWidth="1"/>
    <col min="4" max="4" width="12.375" customWidth="1"/>
    <col min="5" max="5" width="17.5" customWidth="1"/>
    <col min="7" max="7" width="12.875" customWidth="1"/>
    <col min="8" max="8" width="13.625" customWidth="1"/>
    <col min="10" max="10" width="13.375" customWidth="1"/>
    <col min="13" max="13" width="20.625" customWidth="1"/>
    <col min="14" max="14" width="10.875" customWidth="1"/>
    <col min="15" max="15" width="32.5" customWidth="1"/>
    <col min="16" max="16" width="10.875" customWidth="1"/>
    <col min="17" max="17" width="28.375" customWidth="1"/>
    <col min="19" max="20" width="20.875" customWidth="1"/>
    <col min="22" max="23" width="20.625" customWidth="1"/>
    <col min="24" max="24" width="10.875"/>
    <col min="25" max="25" width="23.5" customWidth="1"/>
    <col min="27" max="27" width="44.375" customWidth="1"/>
    <col min="29" max="29" width="50" customWidth="1"/>
    <col min="31" max="31" width="40.5" customWidth="1"/>
    <col min="34" max="34" width="62.875" customWidth="1"/>
  </cols>
  <sheetData>
    <row r="1" spans="1:34">
      <c r="A1" s="576" t="s">
        <v>23606</v>
      </c>
      <c r="B1" s="576"/>
      <c r="C1" s="155"/>
      <c r="D1" s="576" t="s">
        <v>23607</v>
      </c>
      <c r="E1" s="576"/>
      <c r="G1" s="577" t="s">
        <v>23608</v>
      </c>
      <c r="H1" s="577"/>
      <c r="J1" s="578" t="s">
        <v>23609</v>
      </c>
      <c r="K1" s="578"/>
      <c r="M1" s="447" t="s">
        <v>23610</v>
      </c>
      <c r="O1" s="447" t="s">
        <v>23611</v>
      </c>
      <c r="Q1" s="447" t="s">
        <v>23612</v>
      </c>
      <c r="S1" s="576" t="s">
        <v>23613</v>
      </c>
      <c r="T1" s="576"/>
      <c r="V1" s="576" t="s">
        <v>23614</v>
      </c>
      <c r="W1" s="576"/>
      <c r="Y1" s="83" t="s">
        <v>23615</v>
      </c>
      <c r="AA1" s="83" t="s">
        <v>23616</v>
      </c>
      <c r="AC1" s="83" t="s">
        <v>23617</v>
      </c>
      <c r="AE1" s="576" t="s">
        <v>23618</v>
      </c>
      <c r="AF1" s="576"/>
      <c r="AH1" s="447" t="s">
        <v>23619</v>
      </c>
    </row>
    <row r="2" spans="1:34">
      <c r="A2" s="153" t="s">
        <v>3066</v>
      </c>
      <c r="B2" s="154" t="s">
        <v>2950</v>
      </c>
      <c r="C2" s="29"/>
      <c r="D2" s="50" t="s">
        <v>23620</v>
      </c>
      <c r="E2" s="50" t="s">
        <v>23621</v>
      </c>
      <c r="G2" s="50" t="s">
        <v>23622</v>
      </c>
      <c r="H2" s="50" t="s">
        <v>23621</v>
      </c>
      <c r="J2" s="50" t="s">
        <v>23620</v>
      </c>
      <c r="K2" s="50" t="s">
        <v>23621</v>
      </c>
      <c r="M2" s="29" t="s">
        <v>23623</v>
      </c>
      <c r="O2" s="29" t="s">
        <v>2949</v>
      </c>
      <c r="Q2" s="29"/>
      <c r="S2" s="50" t="s">
        <v>23624</v>
      </c>
      <c r="T2" s="50" t="s">
        <v>23625</v>
      </c>
      <c r="V2" s="50" t="s">
        <v>23624</v>
      </c>
      <c r="W2" s="50" t="s">
        <v>23625</v>
      </c>
      <c r="Y2" t="s">
        <v>23626</v>
      </c>
      <c r="AA2" s="29" t="s">
        <v>23627</v>
      </c>
      <c r="AC2" s="29" t="s">
        <v>1781</v>
      </c>
      <c r="AE2" t="s">
        <v>23628</v>
      </c>
      <c r="AF2" t="s">
        <v>23629</v>
      </c>
      <c r="AH2" t="s">
        <v>1129</v>
      </c>
    </row>
    <row r="3" spans="1:34">
      <c r="A3" s="29" t="s">
        <v>23630</v>
      </c>
      <c r="C3" s="29"/>
      <c r="D3" t="s">
        <v>23631</v>
      </c>
      <c r="E3" t="s">
        <v>23632</v>
      </c>
      <c r="G3" t="s">
        <v>23633</v>
      </c>
      <c r="H3" t="s">
        <v>23634</v>
      </c>
      <c r="J3" t="s">
        <v>23635</v>
      </c>
      <c r="K3" t="s">
        <v>23636</v>
      </c>
      <c r="M3" s="29" t="s">
        <v>23637</v>
      </c>
      <c r="O3" s="29" t="s">
        <v>2941</v>
      </c>
      <c r="Q3" s="29"/>
      <c r="S3" t="s">
        <v>5945</v>
      </c>
      <c r="V3" t="s">
        <v>8082</v>
      </c>
      <c r="Y3" t="s">
        <v>23638</v>
      </c>
      <c r="AA3" s="29" t="s">
        <v>23639</v>
      </c>
      <c r="AC3" s="29" t="s">
        <v>1856</v>
      </c>
      <c r="AE3" t="s">
        <v>23640</v>
      </c>
      <c r="AF3" t="s">
        <v>23641</v>
      </c>
      <c r="AH3" t="s">
        <v>1744</v>
      </c>
    </row>
    <row r="4" spans="1:34">
      <c r="A4" s="29" t="s">
        <v>23642</v>
      </c>
      <c r="C4" s="29"/>
      <c r="D4" t="s">
        <v>23643</v>
      </c>
      <c r="E4" t="s">
        <v>23644</v>
      </c>
      <c r="G4" t="s">
        <v>18070</v>
      </c>
      <c r="H4" t="s">
        <v>23645</v>
      </c>
      <c r="J4" t="s">
        <v>23646</v>
      </c>
      <c r="K4" t="s">
        <v>23647</v>
      </c>
      <c r="M4" s="29" t="s">
        <v>23648</v>
      </c>
      <c r="O4" s="29" t="s">
        <v>23649</v>
      </c>
      <c r="Q4" s="29"/>
      <c r="S4" t="s">
        <v>4439</v>
      </c>
      <c r="V4" t="s">
        <v>4440</v>
      </c>
      <c r="AA4" s="29" t="s">
        <v>23650</v>
      </c>
      <c r="AC4" s="29" t="s">
        <v>2116</v>
      </c>
      <c r="AE4" t="s">
        <v>23651</v>
      </c>
      <c r="AF4" t="s">
        <v>23652</v>
      </c>
      <c r="AH4" t="s">
        <v>23653</v>
      </c>
    </row>
    <row r="5" spans="1:34">
      <c r="A5" s="29" t="s">
        <v>23654</v>
      </c>
      <c r="C5" s="29"/>
      <c r="D5" t="s">
        <v>23655</v>
      </c>
      <c r="E5" t="s">
        <v>23656</v>
      </c>
      <c r="G5" t="s">
        <v>23657</v>
      </c>
      <c r="H5" t="s">
        <v>23658</v>
      </c>
      <c r="J5" t="s">
        <v>23659</v>
      </c>
      <c r="K5" t="s">
        <v>23660</v>
      </c>
      <c r="M5" s="29" t="s">
        <v>23661</v>
      </c>
      <c r="O5" s="29" t="s">
        <v>23662</v>
      </c>
      <c r="Q5" s="29"/>
      <c r="S5" t="s">
        <v>23663</v>
      </c>
      <c r="T5">
        <v>300033973</v>
      </c>
      <c r="V5" t="s">
        <v>23664</v>
      </c>
      <c r="AA5" s="29" t="s">
        <v>23665</v>
      </c>
      <c r="AC5" s="29" t="s">
        <v>2118</v>
      </c>
      <c r="AE5" t="s">
        <v>23666</v>
      </c>
      <c r="AF5" t="s">
        <v>23667</v>
      </c>
    </row>
    <row r="6" spans="1:34">
      <c r="A6" s="29" t="s">
        <v>23668</v>
      </c>
      <c r="C6" s="29"/>
      <c r="J6" t="s">
        <v>23669</v>
      </c>
      <c r="K6" t="s">
        <v>23670</v>
      </c>
      <c r="M6" s="29" t="s">
        <v>23671</v>
      </c>
      <c r="O6" s="29" t="s">
        <v>23672</v>
      </c>
      <c r="Q6" s="29"/>
      <c r="S6" t="s">
        <v>23673</v>
      </c>
      <c r="V6" t="s">
        <v>23674</v>
      </c>
      <c r="AA6" s="29" t="s">
        <v>23675</v>
      </c>
      <c r="AC6" s="29" t="s">
        <v>1843</v>
      </c>
      <c r="AE6" t="s">
        <v>23676</v>
      </c>
      <c r="AF6" t="s">
        <v>23677</v>
      </c>
    </row>
    <row r="7" spans="1:34">
      <c r="A7" s="29" t="s">
        <v>23678</v>
      </c>
      <c r="C7" s="29"/>
      <c r="M7" s="29" t="s">
        <v>23679</v>
      </c>
      <c r="O7" s="29"/>
      <c r="Q7" s="29"/>
      <c r="V7" t="s">
        <v>23680</v>
      </c>
      <c r="AA7" s="29" t="s">
        <v>23681</v>
      </c>
      <c r="AC7" s="29" t="s">
        <v>23682</v>
      </c>
      <c r="AE7" t="s">
        <v>23683</v>
      </c>
      <c r="AF7" t="s">
        <v>23684</v>
      </c>
    </row>
    <row r="8" spans="1:34">
      <c r="A8" s="29" t="s">
        <v>23685</v>
      </c>
      <c r="C8" s="29"/>
      <c r="M8" s="29" t="s">
        <v>23686</v>
      </c>
      <c r="O8" s="29"/>
      <c r="AA8" s="29" t="s">
        <v>23687</v>
      </c>
      <c r="AC8" s="29" t="s">
        <v>1915</v>
      </c>
      <c r="AE8" t="s">
        <v>23688</v>
      </c>
      <c r="AF8" t="s">
        <v>23689</v>
      </c>
    </row>
    <row r="9" spans="1:34">
      <c r="A9" s="29" t="s">
        <v>23690</v>
      </c>
      <c r="C9" s="29"/>
      <c r="M9" s="29" t="s">
        <v>23691</v>
      </c>
      <c r="O9" s="29"/>
      <c r="AC9" s="29" t="s">
        <v>23692</v>
      </c>
      <c r="AE9" t="s">
        <v>23693</v>
      </c>
      <c r="AF9" t="s">
        <v>23694</v>
      </c>
    </row>
    <row r="10" spans="1:34">
      <c r="A10" s="29" t="s">
        <v>23695</v>
      </c>
      <c r="C10" s="29"/>
      <c r="M10" s="29" t="s">
        <v>23696</v>
      </c>
      <c r="O10" s="29"/>
      <c r="AC10" s="29" t="s">
        <v>2162</v>
      </c>
      <c r="AE10" t="s">
        <v>23697</v>
      </c>
      <c r="AF10" t="s">
        <v>3948</v>
      </c>
    </row>
    <row r="11" spans="1:34">
      <c r="A11" s="29" t="s">
        <v>3562</v>
      </c>
      <c r="C11" s="29"/>
      <c r="M11" s="29" t="s">
        <v>23698</v>
      </c>
      <c r="O11" s="29"/>
      <c r="AC11" s="29" t="s">
        <v>2358</v>
      </c>
      <c r="AE11" t="s">
        <v>23699</v>
      </c>
      <c r="AF11" t="s">
        <v>23700</v>
      </c>
    </row>
    <row r="12" spans="1:34">
      <c r="A12" s="29" t="s">
        <v>23701</v>
      </c>
      <c r="C12" s="29"/>
      <c r="M12" s="29" t="s">
        <v>273</v>
      </c>
      <c r="O12" s="29"/>
      <c r="AC12" s="29" t="s">
        <v>2065</v>
      </c>
      <c r="AE12" t="s">
        <v>23702</v>
      </c>
      <c r="AF12" t="s">
        <v>23703</v>
      </c>
    </row>
    <row r="13" spans="1:34">
      <c r="A13" s="29" t="s">
        <v>23704</v>
      </c>
      <c r="C13" s="29"/>
      <c r="M13" s="29" t="s">
        <v>23705</v>
      </c>
      <c r="O13" s="29"/>
      <c r="AC13" s="29" t="s">
        <v>1879</v>
      </c>
      <c r="AE13" t="s">
        <v>23706</v>
      </c>
      <c r="AF13" t="s">
        <v>23707</v>
      </c>
    </row>
    <row r="14" spans="1:34">
      <c r="A14" s="29" t="s">
        <v>23708</v>
      </c>
      <c r="C14" s="29"/>
      <c r="M14" s="29" t="s">
        <v>23709</v>
      </c>
      <c r="O14" s="29"/>
      <c r="S14" s="29" t="s">
        <v>23710</v>
      </c>
      <c r="AC14" s="29" t="s">
        <v>23711</v>
      </c>
      <c r="AE14" t="s">
        <v>23712</v>
      </c>
      <c r="AF14" t="s">
        <v>23713</v>
      </c>
    </row>
    <row r="15" spans="1:34">
      <c r="A15" s="29" t="s">
        <v>23714</v>
      </c>
      <c r="C15" s="29"/>
      <c r="M15" s="29" t="s">
        <v>23715</v>
      </c>
      <c r="O15" s="29"/>
      <c r="S15" s="29" t="s">
        <v>23716</v>
      </c>
      <c r="AE15" t="s">
        <v>23717</v>
      </c>
      <c r="AF15" t="s">
        <v>23718</v>
      </c>
    </row>
    <row r="16" spans="1:34">
      <c r="A16" s="29" t="s">
        <v>23719</v>
      </c>
      <c r="C16" s="29"/>
      <c r="M16" s="29" t="s">
        <v>23720</v>
      </c>
      <c r="O16" s="29"/>
      <c r="S16" s="29" t="s">
        <v>23721</v>
      </c>
      <c r="AC16" s="23" t="s">
        <v>23722</v>
      </c>
      <c r="AE16" t="s">
        <v>23723</v>
      </c>
      <c r="AF16" t="s">
        <v>23724</v>
      </c>
    </row>
    <row r="17" spans="1:34">
      <c r="A17" s="29" t="s">
        <v>2944</v>
      </c>
      <c r="C17" s="29"/>
      <c r="M17" s="29" t="s">
        <v>23725</v>
      </c>
      <c r="O17" s="29"/>
      <c r="S17" s="29" t="s">
        <v>23726</v>
      </c>
      <c r="AC17" s="23" t="s">
        <v>23727</v>
      </c>
      <c r="AE17" t="s">
        <v>23728</v>
      </c>
      <c r="AF17" t="s">
        <v>23729</v>
      </c>
    </row>
    <row r="18" spans="1:34">
      <c r="A18" s="29" t="s">
        <v>23730</v>
      </c>
      <c r="C18" s="29"/>
      <c r="M18" s="29" t="s">
        <v>257</v>
      </c>
      <c r="S18" s="29" t="s">
        <v>23731</v>
      </c>
      <c r="AC18" s="23" t="s">
        <v>23732</v>
      </c>
      <c r="AE18" t="s">
        <v>23733</v>
      </c>
      <c r="AF18" t="s">
        <v>23734</v>
      </c>
    </row>
    <row r="19" spans="1:34">
      <c r="A19" s="29" t="s">
        <v>23735</v>
      </c>
      <c r="C19" s="29"/>
      <c r="M19" s="29" t="s">
        <v>2670</v>
      </c>
      <c r="S19" s="29" t="s">
        <v>23736</v>
      </c>
      <c r="AC19" s="23" t="s">
        <v>2052</v>
      </c>
      <c r="AE19" t="s">
        <v>23737</v>
      </c>
      <c r="AF19" t="s">
        <v>23738</v>
      </c>
    </row>
    <row r="20" spans="1:34">
      <c r="A20" s="29" t="s">
        <v>3136</v>
      </c>
      <c r="C20" s="29"/>
      <c r="S20" s="29" t="s">
        <v>23739</v>
      </c>
      <c r="AC20" s="23" t="s">
        <v>2289</v>
      </c>
      <c r="AE20" t="s">
        <v>23740</v>
      </c>
      <c r="AF20" t="s">
        <v>23741</v>
      </c>
    </row>
    <row r="21" spans="1:34">
      <c r="A21" s="29" t="s">
        <v>23742</v>
      </c>
      <c r="C21" s="29"/>
      <c r="S21" s="29" t="s">
        <v>23743</v>
      </c>
      <c r="AC21" s="23" t="s">
        <v>1869</v>
      </c>
      <c r="AE21" t="s">
        <v>23744</v>
      </c>
      <c r="AF21" t="s">
        <v>23745</v>
      </c>
    </row>
    <row r="22" spans="1:34">
      <c r="A22" s="29" t="s">
        <v>23746</v>
      </c>
      <c r="C22" s="29"/>
      <c r="S22" s="29" t="s">
        <v>23747</v>
      </c>
      <c r="AC22" s="23" t="s">
        <v>2046</v>
      </c>
      <c r="AE22" t="s">
        <v>23748</v>
      </c>
      <c r="AF22" t="s">
        <v>23749</v>
      </c>
    </row>
    <row r="23" spans="1:34">
      <c r="A23" s="29" t="s">
        <v>23750</v>
      </c>
      <c r="C23" s="29"/>
      <c r="S23" s="29" t="s">
        <v>23751</v>
      </c>
      <c r="AC23" s="23" t="s">
        <v>2203</v>
      </c>
      <c r="AE23" t="s">
        <v>23752</v>
      </c>
      <c r="AF23" t="s">
        <v>23753</v>
      </c>
    </row>
    <row r="24" spans="1:34">
      <c r="A24" s="29" t="s">
        <v>23754</v>
      </c>
      <c r="C24" s="29"/>
      <c r="S24" s="29" t="s">
        <v>23755</v>
      </c>
      <c r="AC24" s="23" t="s">
        <v>2487</v>
      </c>
      <c r="AE24" t="s">
        <v>23756</v>
      </c>
      <c r="AF24" t="s">
        <v>23757</v>
      </c>
      <c r="AH24" t="s">
        <v>1225</v>
      </c>
    </row>
    <row r="25" spans="1:34">
      <c r="A25" s="29" t="s">
        <v>3668</v>
      </c>
      <c r="C25" s="29"/>
      <c r="S25" s="29" t="s">
        <v>23758</v>
      </c>
      <c r="AE25" t="s">
        <v>23759</v>
      </c>
      <c r="AF25" t="s">
        <v>23760</v>
      </c>
      <c r="AH25" t="s">
        <v>23761</v>
      </c>
    </row>
    <row r="26" spans="1:34">
      <c r="A26" s="29" t="s">
        <v>3088</v>
      </c>
      <c r="C26" s="29"/>
      <c r="S26" s="29" t="s">
        <v>2949</v>
      </c>
      <c r="AE26" t="s">
        <v>23762</v>
      </c>
      <c r="AF26" t="s">
        <v>23763</v>
      </c>
    </row>
    <row r="27" spans="1:34">
      <c r="A27" s="29" t="s">
        <v>3021</v>
      </c>
      <c r="C27" s="29"/>
      <c r="AE27" t="s">
        <v>23764</v>
      </c>
      <c r="AF27" t="s">
        <v>23765</v>
      </c>
    </row>
    <row r="28" spans="1:34">
      <c r="A28" s="29" t="s">
        <v>2960</v>
      </c>
      <c r="C28" s="29"/>
      <c r="AE28" t="s">
        <v>23766</v>
      </c>
      <c r="AF28" t="s">
        <v>23767</v>
      </c>
    </row>
    <row r="29" spans="1:34">
      <c r="A29" s="29" t="s">
        <v>23768</v>
      </c>
      <c r="C29" s="29"/>
      <c r="AE29" t="s">
        <v>23769</v>
      </c>
      <c r="AF29" t="s">
        <v>23770</v>
      </c>
    </row>
    <row r="30" spans="1:34">
      <c r="A30" s="29" t="s">
        <v>1119</v>
      </c>
      <c r="C30" s="29"/>
      <c r="AE30" t="s">
        <v>23771</v>
      </c>
      <c r="AF30" t="s">
        <v>23772</v>
      </c>
    </row>
    <row r="31" spans="1:34">
      <c r="A31" s="29" t="s">
        <v>23773</v>
      </c>
      <c r="C31" s="29"/>
      <c r="AE31" t="s">
        <v>23774</v>
      </c>
      <c r="AF31" t="s">
        <v>23775</v>
      </c>
    </row>
    <row r="32" spans="1:34">
      <c r="A32" s="29" t="s">
        <v>3146</v>
      </c>
      <c r="C32" s="29"/>
      <c r="AE32" t="s">
        <v>23776</v>
      </c>
      <c r="AF32" t="s">
        <v>23777</v>
      </c>
    </row>
    <row r="33" spans="1:32">
      <c r="A33" s="29" t="s">
        <v>23778</v>
      </c>
      <c r="C33" s="29"/>
      <c r="AE33" t="s">
        <v>23779</v>
      </c>
      <c r="AF33" t="s">
        <v>23780</v>
      </c>
    </row>
    <row r="34" spans="1:32">
      <c r="A34" s="29" t="s">
        <v>23781</v>
      </c>
      <c r="C34" s="29"/>
      <c r="AE34" t="s">
        <v>23782</v>
      </c>
      <c r="AF34" t="s">
        <v>23783</v>
      </c>
    </row>
    <row r="35" spans="1:32">
      <c r="A35" s="29" t="s">
        <v>4051</v>
      </c>
      <c r="C35" s="29"/>
      <c r="AE35" t="s">
        <v>23784</v>
      </c>
      <c r="AF35" t="s">
        <v>23785</v>
      </c>
    </row>
    <row r="36" spans="1:32">
      <c r="A36" s="29" t="s">
        <v>3394</v>
      </c>
      <c r="C36" s="29"/>
      <c r="AE36" t="s">
        <v>23786</v>
      </c>
      <c r="AF36" t="s">
        <v>23787</v>
      </c>
    </row>
    <row r="37" spans="1:32">
      <c r="A37" s="29" t="s">
        <v>3091</v>
      </c>
      <c r="AE37" t="s">
        <v>23788</v>
      </c>
      <c r="AF37" t="s">
        <v>23789</v>
      </c>
    </row>
    <row r="38" spans="1:32">
      <c r="AE38" t="s">
        <v>23790</v>
      </c>
      <c r="AF38" t="s">
        <v>23791</v>
      </c>
    </row>
    <row r="39" spans="1:32">
      <c r="A39" s="29" t="s">
        <v>4446</v>
      </c>
      <c r="AE39" t="s">
        <v>23792</v>
      </c>
      <c r="AF39" t="s">
        <v>3956</v>
      </c>
    </row>
    <row r="40" spans="1:32">
      <c r="A40" s="29" t="s">
        <v>23793</v>
      </c>
      <c r="AE40" t="s">
        <v>23794</v>
      </c>
      <c r="AF40" t="s">
        <v>23795</v>
      </c>
    </row>
    <row r="41" spans="1:32">
      <c r="A41" s="29" t="s">
        <v>23796</v>
      </c>
      <c r="AE41" t="s">
        <v>23797</v>
      </c>
      <c r="AF41" t="s">
        <v>23798</v>
      </c>
    </row>
    <row r="42" spans="1:32">
      <c r="A42" s="29" t="s">
        <v>4571</v>
      </c>
      <c r="AE42" t="s">
        <v>23799</v>
      </c>
      <c r="AF42" t="s">
        <v>2791</v>
      </c>
    </row>
    <row r="43" spans="1:32">
      <c r="A43" s="29" t="s">
        <v>10098</v>
      </c>
      <c r="AE43" t="s">
        <v>23800</v>
      </c>
      <c r="AF43" t="s">
        <v>23801</v>
      </c>
    </row>
    <row r="44" spans="1:32">
      <c r="A44" s="29" t="s">
        <v>4796</v>
      </c>
      <c r="AE44" t="s">
        <v>23802</v>
      </c>
      <c r="AF44" t="s">
        <v>489</v>
      </c>
    </row>
    <row r="45" spans="1:32">
      <c r="A45" s="29" t="s">
        <v>2907</v>
      </c>
      <c r="AE45" t="s">
        <v>23803</v>
      </c>
      <c r="AF45" t="s">
        <v>23804</v>
      </c>
    </row>
    <row r="46" spans="1:32">
      <c r="A46" s="29" t="s">
        <v>23805</v>
      </c>
      <c r="AE46" t="s">
        <v>23806</v>
      </c>
      <c r="AF46" t="s">
        <v>23807</v>
      </c>
    </row>
    <row r="47" spans="1:32">
      <c r="A47" s="29" t="s">
        <v>23808</v>
      </c>
      <c r="AE47" t="s">
        <v>23809</v>
      </c>
      <c r="AF47" t="s">
        <v>23810</v>
      </c>
    </row>
    <row r="48" spans="1:32">
      <c r="A48" s="29" t="s">
        <v>23811</v>
      </c>
      <c r="AE48" t="s">
        <v>23812</v>
      </c>
      <c r="AF48" t="s">
        <v>23813</v>
      </c>
    </row>
    <row r="49" spans="1:32">
      <c r="A49" s="29" t="s">
        <v>23814</v>
      </c>
      <c r="AE49" t="s">
        <v>23815</v>
      </c>
      <c r="AF49" t="s">
        <v>23816</v>
      </c>
    </row>
    <row r="50" spans="1:32">
      <c r="AE50" t="s">
        <v>23817</v>
      </c>
      <c r="AF50" t="s">
        <v>23818</v>
      </c>
    </row>
    <row r="51" spans="1:32">
      <c r="A51" s="29" t="s">
        <v>23819</v>
      </c>
      <c r="AE51" t="s">
        <v>23820</v>
      </c>
      <c r="AF51" t="s">
        <v>2605</v>
      </c>
    </row>
    <row r="52" spans="1:32">
      <c r="A52" s="29" t="s">
        <v>23821</v>
      </c>
      <c r="AE52" t="s">
        <v>23822</v>
      </c>
      <c r="AF52" t="s">
        <v>23823</v>
      </c>
    </row>
    <row r="53" spans="1:32">
      <c r="A53" s="29" t="s">
        <v>23824</v>
      </c>
      <c r="AE53" t="s">
        <v>23825</v>
      </c>
      <c r="AF53" t="s">
        <v>23826</v>
      </c>
    </row>
    <row r="54" spans="1:32">
      <c r="A54" s="29" t="s">
        <v>18524</v>
      </c>
      <c r="AE54" t="s">
        <v>23827</v>
      </c>
      <c r="AF54" t="s">
        <v>23828</v>
      </c>
    </row>
    <row r="55" spans="1:32">
      <c r="A55" t="s">
        <v>2939</v>
      </c>
      <c r="AE55" t="s">
        <v>23829</v>
      </c>
      <c r="AF55" t="s">
        <v>23830</v>
      </c>
    </row>
    <row r="56" spans="1:32">
      <c r="A56" t="s">
        <v>3162</v>
      </c>
      <c r="AE56" t="s">
        <v>23831</v>
      </c>
      <c r="AF56" t="s">
        <v>23832</v>
      </c>
    </row>
    <row r="57" spans="1:32">
      <c r="A57" t="s">
        <v>4431</v>
      </c>
      <c r="AE57" t="s">
        <v>23833</v>
      </c>
      <c r="AF57" t="s">
        <v>219</v>
      </c>
    </row>
    <row r="58" spans="1:32">
      <c r="A58" t="s">
        <v>4438</v>
      </c>
      <c r="AE58" t="s">
        <v>23834</v>
      </c>
      <c r="AF58" t="s">
        <v>23835</v>
      </c>
    </row>
    <row r="59" spans="1:32">
      <c r="A59" t="s">
        <v>5930</v>
      </c>
    </row>
    <row r="60" spans="1:32">
      <c r="A60" t="s">
        <v>2566</v>
      </c>
    </row>
    <row r="61" spans="1:32">
      <c r="A61" t="s">
        <v>3154</v>
      </c>
      <c r="B61" t="s">
        <v>23836</v>
      </c>
      <c r="AE61" t="s">
        <v>23837</v>
      </c>
      <c r="AF61" t="s">
        <v>23838</v>
      </c>
    </row>
    <row r="62" spans="1:32">
      <c r="A62" t="s">
        <v>24454</v>
      </c>
      <c r="B62" t="s">
        <v>23839</v>
      </c>
      <c r="AE62" t="s">
        <v>23840</v>
      </c>
      <c r="AF62" t="s">
        <v>23841</v>
      </c>
    </row>
    <row r="63" spans="1:32">
      <c r="A63" t="s">
        <v>24475</v>
      </c>
      <c r="B63" t="s">
        <v>23842</v>
      </c>
      <c r="AE63" t="s">
        <v>23843</v>
      </c>
      <c r="AF63" t="s">
        <v>23844</v>
      </c>
    </row>
    <row r="64" spans="1:32">
      <c r="B64" t="s">
        <v>2955</v>
      </c>
      <c r="AE64" t="s">
        <v>23845</v>
      </c>
      <c r="AF64" t="s">
        <v>23846</v>
      </c>
    </row>
    <row r="65" spans="2:32">
      <c r="B65" t="s">
        <v>23847</v>
      </c>
      <c r="AE65" t="s">
        <v>23848</v>
      </c>
      <c r="AF65" t="s">
        <v>23849</v>
      </c>
    </row>
    <row r="66" spans="2:32">
      <c r="B66" t="s">
        <v>3518</v>
      </c>
      <c r="AE66" t="s">
        <v>23850</v>
      </c>
      <c r="AF66" t="s">
        <v>23851</v>
      </c>
    </row>
    <row r="67" spans="2:32">
      <c r="B67" t="s">
        <v>23852</v>
      </c>
      <c r="AE67" t="s">
        <v>23853</v>
      </c>
      <c r="AF67" t="s">
        <v>23854</v>
      </c>
    </row>
    <row r="68" spans="2:32">
      <c r="B68" t="s">
        <v>23855</v>
      </c>
      <c r="AE68" t="s">
        <v>23856</v>
      </c>
      <c r="AF68" t="s">
        <v>23857</v>
      </c>
    </row>
    <row r="69" spans="2:32">
      <c r="B69" t="s">
        <v>23858</v>
      </c>
      <c r="AE69" t="s">
        <v>23859</v>
      </c>
      <c r="AF69" t="s">
        <v>23860</v>
      </c>
    </row>
    <row r="70" spans="2:32">
      <c r="B70" t="s">
        <v>23861</v>
      </c>
      <c r="AE70" t="s">
        <v>23862</v>
      </c>
      <c r="AF70" t="s">
        <v>23863</v>
      </c>
    </row>
    <row r="71" spans="2:32">
      <c r="B71" t="s">
        <v>23864</v>
      </c>
      <c r="AE71" t="s">
        <v>23865</v>
      </c>
      <c r="AF71" t="s">
        <v>23866</v>
      </c>
    </row>
    <row r="72" spans="2:32">
      <c r="B72" t="s">
        <v>23867</v>
      </c>
      <c r="AE72" t="s">
        <v>23868</v>
      </c>
      <c r="AF72" t="s">
        <v>23869</v>
      </c>
    </row>
    <row r="73" spans="2:32">
      <c r="B73" t="s">
        <v>23870</v>
      </c>
      <c r="AE73" t="s">
        <v>23871</v>
      </c>
      <c r="AF73" t="s">
        <v>23872</v>
      </c>
    </row>
    <row r="74" spans="2:32">
      <c r="B74" t="s">
        <v>23873</v>
      </c>
      <c r="AE74" t="s">
        <v>23874</v>
      </c>
      <c r="AF74" t="s">
        <v>23875</v>
      </c>
    </row>
    <row r="75" spans="2:32">
      <c r="B75" t="s">
        <v>23876</v>
      </c>
      <c r="AE75" t="s">
        <v>23877</v>
      </c>
      <c r="AF75" t="s">
        <v>23878</v>
      </c>
    </row>
    <row r="76" spans="2:32">
      <c r="B76" t="s">
        <v>23879</v>
      </c>
      <c r="AE76" t="s">
        <v>23880</v>
      </c>
      <c r="AF76" t="s">
        <v>23881</v>
      </c>
    </row>
    <row r="77" spans="2:32">
      <c r="B77" t="s">
        <v>23882</v>
      </c>
      <c r="AE77" t="s">
        <v>23883</v>
      </c>
      <c r="AF77" t="s">
        <v>23884</v>
      </c>
    </row>
    <row r="78" spans="2:32">
      <c r="B78" t="s">
        <v>23885</v>
      </c>
      <c r="AE78" t="s">
        <v>23886</v>
      </c>
      <c r="AF78" t="s">
        <v>23887</v>
      </c>
    </row>
    <row r="79" spans="2:32">
      <c r="B79" t="s">
        <v>23888</v>
      </c>
      <c r="AE79" t="s">
        <v>23889</v>
      </c>
      <c r="AF79" t="s">
        <v>23890</v>
      </c>
    </row>
    <row r="80" spans="2:32">
      <c r="B80" t="s">
        <v>23891</v>
      </c>
      <c r="AE80" t="s">
        <v>23892</v>
      </c>
      <c r="AF80" t="s">
        <v>299</v>
      </c>
    </row>
    <row r="81" spans="2:32">
      <c r="B81" t="s">
        <v>23893</v>
      </c>
      <c r="AE81" t="s">
        <v>23894</v>
      </c>
      <c r="AF81" t="s">
        <v>23895</v>
      </c>
    </row>
    <row r="82" spans="2:32">
      <c r="B82" t="s">
        <v>23896</v>
      </c>
      <c r="AE82" t="s">
        <v>23897</v>
      </c>
      <c r="AF82" t="s">
        <v>23898</v>
      </c>
    </row>
    <row r="83" spans="2:32">
      <c r="B83" t="s">
        <v>23899</v>
      </c>
      <c r="AE83" t="s">
        <v>23900</v>
      </c>
      <c r="AF83" t="s">
        <v>23838</v>
      </c>
    </row>
    <row r="84" spans="2:32">
      <c r="B84" t="s">
        <v>23901</v>
      </c>
      <c r="AE84" t="s">
        <v>23902</v>
      </c>
      <c r="AF84" t="s">
        <v>23903</v>
      </c>
    </row>
    <row r="85" spans="2:32">
      <c r="B85" t="s">
        <v>23904</v>
      </c>
      <c r="AE85" t="s">
        <v>23905</v>
      </c>
      <c r="AF85" t="s">
        <v>23906</v>
      </c>
    </row>
    <row r="86" spans="2:32">
      <c r="B86" t="s">
        <v>23907</v>
      </c>
      <c r="AE86" t="s">
        <v>23908</v>
      </c>
      <c r="AF86" t="s">
        <v>23909</v>
      </c>
    </row>
    <row r="87" spans="2:32">
      <c r="B87" t="s">
        <v>23910</v>
      </c>
      <c r="AE87" t="s">
        <v>23911</v>
      </c>
      <c r="AF87" t="s">
        <v>23912</v>
      </c>
    </row>
    <row r="88" spans="2:32">
      <c r="B88" t="s">
        <v>23913</v>
      </c>
      <c r="AE88" t="s">
        <v>23914</v>
      </c>
      <c r="AF88" t="s">
        <v>23915</v>
      </c>
    </row>
    <row r="89" spans="2:32">
      <c r="B89" t="s">
        <v>4446</v>
      </c>
      <c r="AE89" t="s">
        <v>23916</v>
      </c>
      <c r="AF89" t="s">
        <v>23917</v>
      </c>
    </row>
    <row r="90" spans="2:32">
      <c r="B90" t="s">
        <v>23918</v>
      </c>
      <c r="AE90" t="s">
        <v>23919</v>
      </c>
      <c r="AF90" t="s">
        <v>23920</v>
      </c>
    </row>
    <row r="91" spans="2:32">
      <c r="B91" t="s">
        <v>23921</v>
      </c>
      <c r="AE91" t="s">
        <v>23922</v>
      </c>
      <c r="AF91" t="s">
        <v>23923</v>
      </c>
    </row>
    <row r="92" spans="2:32">
      <c r="B92" t="s">
        <v>23924</v>
      </c>
      <c r="AE92" t="s">
        <v>23925</v>
      </c>
      <c r="AF92" t="s">
        <v>23926</v>
      </c>
    </row>
    <row r="93" spans="2:32">
      <c r="B93" t="s">
        <v>23927</v>
      </c>
      <c r="AE93" t="s">
        <v>23928</v>
      </c>
      <c r="AF93" t="s">
        <v>23929</v>
      </c>
    </row>
    <row r="94" spans="2:32">
      <c r="B94" t="s">
        <v>23930</v>
      </c>
      <c r="AE94" t="s">
        <v>23931</v>
      </c>
      <c r="AF94" t="s">
        <v>23932</v>
      </c>
    </row>
    <row r="95" spans="2:32">
      <c r="B95" t="s">
        <v>23933</v>
      </c>
      <c r="AE95" t="s">
        <v>23934</v>
      </c>
      <c r="AF95" t="s">
        <v>23935</v>
      </c>
    </row>
    <row r="96" spans="2:32">
      <c r="B96" t="s">
        <v>23936</v>
      </c>
      <c r="AE96" t="s">
        <v>23937</v>
      </c>
      <c r="AF96" t="s">
        <v>23938</v>
      </c>
    </row>
    <row r="97" spans="2:32">
      <c r="B97" t="s">
        <v>23939</v>
      </c>
      <c r="AE97" t="s">
        <v>23940</v>
      </c>
      <c r="AF97" t="s">
        <v>23941</v>
      </c>
    </row>
    <row r="98" spans="2:32">
      <c r="B98" t="s">
        <v>23942</v>
      </c>
      <c r="AE98" t="s">
        <v>23943</v>
      </c>
      <c r="AF98" t="s">
        <v>23944</v>
      </c>
    </row>
    <row r="99" spans="2:32">
      <c r="B99" t="s">
        <v>23945</v>
      </c>
      <c r="AE99" t="s">
        <v>23946</v>
      </c>
      <c r="AF99" t="s">
        <v>23947</v>
      </c>
    </row>
    <row r="100" spans="2:32">
      <c r="B100" t="s">
        <v>23948</v>
      </c>
      <c r="AE100" t="s">
        <v>23949</v>
      </c>
      <c r="AF100" t="s">
        <v>23950</v>
      </c>
    </row>
    <row r="101" spans="2:32">
      <c r="B101" t="s">
        <v>23951</v>
      </c>
      <c r="AE101" t="s">
        <v>23952</v>
      </c>
      <c r="AF101" t="s">
        <v>23953</v>
      </c>
    </row>
    <row r="102" spans="2:32">
      <c r="B102" t="s">
        <v>23954</v>
      </c>
      <c r="AE102" t="s">
        <v>23955</v>
      </c>
      <c r="AF102" t="s">
        <v>23956</v>
      </c>
    </row>
    <row r="103" spans="2:32">
      <c r="B103" s="29" t="s">
        <v>23957</v>
      </c>
      <c r="AE103" t="s">
        <v>23958</v>
      </c>
      <c r="AF103" t="s">
        <v>23959</v>
      </c>
    </row>
    <row r="104" spans="2:32">
      <c r="B104" s="29" t="s">
        <v>23960</v>
      </c>
      <c r="AE104" t="s">
        <v>23961</v>
      </c>
      <c r="AF104" t="s">
        <v>23962</v>
      </c>
    </row>
    <row r="105" spans="2:32">
      <c r="B105" s="29" t="s">
        <v>23963</v>
      </c>
      <c r="AE105" t="s">
        <v>23964</v>
      </c>
      <c r="AF105" t="s">
        <v>23965</v>
      </c>
    </row>
    <row r="106" spans="2:32">
      <c r="B106" s="29" t="s">
        <v>23966</v>
      </c>
      <c r="AE106" t="s">
        <v>23967</v>
      </c>
      <c r="AF106" t="s">
        <v>23968</v>
      </c>
    </row>
    <row r="107" spans="2:32">
      <c r="B107" s="29" t="s">
        <v>23969</v>
      </c>
      <c r="AE107" t="s">
        <v>23970</v>
      </c>
      <c r="AF107" t="s">
        <v>23830</v>
      </c>
    </row>
    <row r="108" spans="2:32">
      <c r="B108" s="29" t="s">
        <v>23971</v>
      </c>
      <c r="AE108" t="s">
        <v>23972</v>
      </c>
      <c r="AF108" t="s">
        <v>23973</v>
      </c>
    </row>
    <row r="109" spans="2:32">
      <c r="B109" s="29" t="s">
        <v>23974</v>
      </c>
      <c r="AE109" t="s">
        <v>23975</v>
      </c>
      <c r="AF109" t="s">
        <v>23976</v>
      </c>
    </row>
    <row r="110" spans="2:32">
      <c r="B110" s="29" t="s">
        <v>23977</v>
      </c>
      <c r="AE110" t="s">
        <v>23978</v>
      </c>
      <c r="AF110" t="s">
        <v>23979</v>
      </c>
    </row>
    <row r="111" spans="2:32">
      <c r="B111" s="29" t="s">
        <v>23980</v>
      </c>
      <c r="AE111" t="s">
        <v>23981</v>
      </c>
      <c r="AF111" t="s">
        <v>23982</v>
      </c>
    </row>
    <row r="112" spans="2:32">
      <c r="B112" s="29" t="s">
        <v>23983</v>
      </c>
      <c r="AE112" t="s">
        <v>23984</v>
      </c>
      <c r="AF112" t="s">
        <v>23985</v>
      </c>
    </row>
    <row r="113" spans="1:32">
      <c r="B113" s="29" t="s">
        <v>23986</v>
      </c>
      <c r="AE113" t="s">
        <v>23987</v>
      </c>
      <c r="AF113" t="s">
        <v>23988</v>
      </c>
    </row>
    <row r="114" spans="1:32">
      <c r="B114" s="29" t="s">
        <v>23989</v>
      </c>
      <c r="AE114" t="s">
        <v>23990</v>
      </c>
      <c r="AF114" t="s">
        <v>23991</v>
      </c>
    </row>
    <row r="115" spans="1:32">
      <c r="B115" s="29" t="s">
        <v>3226</v>
      </c>
      <c r="AE115" t="s">
        <v>23992</v>
      </c>
      <c r="AF115" t="s">
        <v>23993</v>
      </c>
    </row>
    <row r="116" spans="1:32">
      <c r="B116" s="29" t="s">
        <v>2528</v>
      </c>
      <c r="AE116" t="s">
        <v>23994</v>
      </c>
      <c r="AF116" t="s">
        <v>23995</v>
      </c>
    </row>
    <row r="117" spans="1:32">
      <c r="B117" s="29" t="s">
        <v>23996</v>
      </c>
      <c r="AE117" t="s">
        <v>23997</v>
      </c>
      <c r="AF117" t="s">
        <v>23998</v>
      </c>
    </row>
    <row r="118" spans="1:32">
      <c r="B118" s="29" t="s">
        <v>23999</v>
      </c>
      <c r="AE118" t="s">
        <v>24000</v>
      </c>
      <c r="AF118" t="s">
        <v>24001</v>
      </c>
    </row>
    <row r="119" spans="1:32">
      <c r="A119" t="s">
        <v>4085</v>
      </c>
      <c r="AE119" t="s">
        <v>24002</v>
      </c>
      <c r="AF119" t="s">
        <v>24003</v>
      </c>
    </row>
    <row r="120" spans="1:32">
      <c r="AE120" t="s">
        <v>24004</v>
      </c>
      <c r="AF120" t="s">
        <v>24005</v>
      </c>
    </row>
    <row r="121" spans="1:32">
      <c r="AE121" t="s">
        <v>24006</v>
      </c>
      <c r="AF121" t="s">
        <v>24007</v>
      </c>
    </row>
    <row r="122" spans="1:32">
      <c r="AE122" t="s">
        <v>24008</v>
      </c>
      <c r="AF122" t="s">
        <v>24009</v>
      </c>
    </row>
    <row r="123" spans="1:32">
      <c r="AE123" t="s">
        <v>24010</v>
      </c>
      <c r="AF123" t="s">
        <v>24011</v>
      </c>
    </row>
    <row r="124" spans="1:32">
      <c r="AE124" t="s">
        <v>24012</v>
      </c>
      <c r="AF124" t="s">
        <v>24013</v>
      </c>
    </row>
    <row r="125" spans="1:32">
      <c r="AE125" t="s">
        <v>24014</v>
      </c>
      <c r="AF125" t="s">
        <v>24015</v>
      </c>
    </row>
    <row r="126" spans="1:32">
      <c r="AE126" t="s">
        <v>24016</v>
      </c>
      <c r="AF126" t="s">
        <v>24017</v>
      </c>
    </row>
    <row r="127" spans="1:32">
      <c r="AE127" t="s">
        <v>24018</v>
      </c>
      <c r="AF127" t="s">
        <v>24019</v>
      </c>
    </row>
    <row r="128" spans="1:32">
      <c r="AE128" t="s">
        <v>24020</v>
      </c>
      <c r="AF128" t="s">
        <v>24021</v>
      </c>
    </row>
    <row r="129" spans="31:32">
      <c r="AE129" t="s">
        <v>24022</v>
      </c>
      <c r="AF129" t="s">
        <v>24023</v>
      </c>
    </row>
    <row r="130" spans="31:32">
      <c r="AE130" t="s">
        <v>24024</v>
      </c>
      <c r="AF130" t="s">
        <v>24025</v>
      </c>
    </row>
    <row r="131" spans="31:32">
      <c r="AE131" t="s">
        <v>24026</v>
      </c>
      <c r="AF131" t="s">
        <v>24027</v>
      </c>
    </row>
    <row r="132" spans="31:32">
      <c r="AE132" t="s">
        <v>24028</v>
      </c>
      <c r="AF132" t="s">
        <v>24029</v>
      </c>
    </row>
    <row r="133" spans="31:32">
      <c r="AE133" t="s">
        <v>24030</v>
      </c>
      <c r="AF133" t="s">
        <v>24031</v>
      </c>
    </row>
    <row r="134" spans="31:32">
      <c r="AE134" t="s">
        <v>24032</v>
      </c>
      <c r="AF134" t="s">
        <v>24033</v>
      </c>
    </row>
    <row r="135" spans="31:32">
      <c r="AE135" t="s">
        <v>24034</v>
      </c>
      <c r="AF135" t="s">
        <v>24035</v>
      </c>
    </row>
    <row r="136" spans="31:32">
      <c r="AE136" t="s">
        <v>24036</v>
      </c>
      <c r="AF136" t="s">
        <v>24037</v>
      </c>
    </row>
    <row r="137" spans="31:32">
      <c r="AE137" t="s">
        <v>24038</v>
      </c>
      <c r="AF137" t="s">
        <v>24039</v>
      </c>
    </row>
    <row r="138" spans="31:32">
      <c r="AE138" t="s">
        <v>24040</v>
      </c>
      <c r="AF138" t="s">
        <v>24041</v>
      </c>
    </row>
    <row r="139" spans="31:32">
      <c r="AE139" t="s">
        <v>24042</v>
      </c>
      <c r="AF139" t="s">
        <v>24043</v>
      </c>
    </row>
    <row r="140" spans="31:32">
      <c r="AE140" t="s">
        <v>24044</v>
      </c>
      <c r="AF140" t="s">
        <v>24045</v>
      </c>
    </row>
    <row r="141" spans="31:32">
      <c r="AE141" t="s">
        <v>24046</v>
      </c>
      <c r="AF141" t="s">
        <v>24047</v>
      </c>
    </row>
    <row r="142" spans="31:32">
      <c r="AE142" t="s">
        <v>24048</v>
      </c>
      <c r="AF142" t="s">
        <v>147</v>
      </c>
    </row>
    <row r="143" spans="31:32">
      <c r="AE143" t="s">
        <v>24049</v>
      </c>
      <c r="AF143" t="s">
        <v>24050</v>
      </c>
    </row>
    <row r="144" spans="31:32">
      <c r="AE144" t="s">
        <v>24051</v>
      </c>
      <c r="AF144" t="s">
        <v>24052</v>
      </c>
    </row>
    <row r="145" spans="31:32">
      <c r="AE145" t="s">
        <v>24053</v>
      </c>
      <c r="AF145" t="s">
        <v>24054</v>
      </c>
    </row>
    <row r="146" spans="31:32">
      <c r="AE146" t="s">
        <v>24055</v>
      </c>
      <c r="AF146" t="s">
        <v>24056</v>
      </c>
    </row>
    <row r="147" spans="31:32">
      <c r="AE147" t="s">
        <v>24057</v>
      </c>
      <c r="AF147" t="s">
        <v>24058</v>
      </c>
    </row>
    <row r="148" spans="31:32">
      <c r="AE148" t="s">
        <v>24059</v>
      </c>
      <c r="AF148" t="s">
        <v>24060</v>
      </c>
    </row>
    <row r="149" spans="31:32">
      <c r="AE149" t="s">
        <v>24061</v>
      </c>
      <c r="AF149" t="s">
        <v>24062</v>
      </c>
    </row>
    <row r="150" spans="31:32">
      <c r="AE150" t="s">
        <v>24063</v>
      </c>
      <c r="AF150" t="s">
        <v>24064</v>
      </c>
    </row>
    <row r="151" spans="31:32">
      <c r="AE151" t="s">
        <v>24065</v>
      </c>
      <c r="AF151" t="s">
        <v>24066</v>
      </c>
    </row>
    <row r="152" spans="31:32">
      <c r="AE152" t="s">
        <v>24067</v>
      </c>
      <c r="AF152" t="s">
        <v>24017</v>
      </c>
    </row>
    <row r="153" spans="31:32">
      <c r="AE153" t="s">
        <v>24068</v>
      </c>
      <c r="AF153" t="s">
        <v>24069</v>
      </c>
    </row>
    <row r="154" spans="31:32">
      <c r="AE154" t="s">
        <v>24070</v>
      </c>
      <c r="AF154" t="s">
        <v>24071</v>
      </c>
    </row>
    <row r="155" spans="31:32">
      <c r="AE155" t="s">
        <v>24072</v>
      </c>
      <c r="AF155" t="s">
        <v>24073</v>
      </c>
    </row>
    <row r="156" spans="31:32">
      <c r="AE156" t="s">
        <v>24074</v>
      </c>
      <c r="AF156" t="s">
        <v>24075</v>
      </c>
    </row>
    <row r="157" spans="31:32">
      <c r="AE157" t="s">
        <v>24076</v>
      </c>
      <c r="AF157" t="s">
        <v>24077</v>
      </c>
    </row>
    <row r="158" spans="31:32">
      <c r="AE158" t="s">
        <v>24078</v>
      </c>
      <c r="AF158" t="s">
        <v>24079</v>
      </c>
    </row>
    <row r="159" spans="31:32">
      <c r="AE159" t="s">
        <v>24080</v>
      </c>
      <c r="AF159" t="s">
        <v>24081</v>
      </c>
    </row>
    <row r="160" spans="31:32">
      <c r="AE160" t="s">
        <v>24082</v>
      </c>
      <c r="AF160" t="s">
        <v>24083</v>
      </c>
    </row>
    <row r="161" spans="31:32">
      <c r="AE161" t="s">
        <v>24084</v>
      </c>
      <c r="AF161" t="s">
        <v>24085</v>
      </c>
    </row>
    <row r="162" spans="31:32">
      <c r="AE162" t="s">
        <v>24086</v>
      </c>
      <c r="AF162" t="s">
        <v>24087</v>
      </c>
    </row>
    <row r="163" spans="31:32">
      <c r="AE163" t="s">
        <v>24088</v>
      </c>
      <c r="AF163" t="s">
        <v>24073</v>
      </c>
    </row>
    <row r="164" spans="31:32">
      <c r="AE164" t="s">
        <v>24089</v>
      </c>
      <c r="AF164" t="s">
        <v>24090</v>
      </c>
    </row>
    <row r="165" spans="31:32">
      <c r="AE165" t="s">
        <v>24091</v>
      </c>
      <c r="AF165" t="s">
        <v>24092</v>
      </c>
    </row>
    <row r="166" spans="31:32">
      <c r="AE166" t="s">
        <v>24093</v>
      </c>
      <c r="AF166" t="s">
        <v>24094</v>
      </c>
    </row>
    <row r="167" spans="31:32">
      <c r="AE167" t="s">
        <v>24095</v>
      </c>
      <c r="AF167" t="s">
        <v>24096</v>
      </c>
    </row>
    <row r="168" spans="31:32">
      <c r="AE168" t="s">
        <v>24097</v>
      </c>
      <c r="AF168" t="s">
        <v>24098</v>
      </c>
    </row>
    <row r="169" spans="31:32">
      <c r="AE169" t="s">
        <v>24099</v>
      </c>
      <c r="AF169" t="s">
        <v>24100</v>
      </c>
    </row>
    <row r="170" spans="31:32">
      <c r="AE170" t="s">
        <v>24101</v>
      </c>
      <c r="AF170" t="s">
        <v>24102</v>
      </c>
    </row>
    <row r="171" spans="31:32">
      <c r="AE171" t="s">
        <v>24103</v>
      </c>
      <c r="AF171" t="s">
        <v>24104</v>
      </c>
    </row>
    <row r="172" spans="31:32">
      <c r="AE172" t="s">
        <v>24105</v>
      </c>
      <c r="AF172" t="s">
        <v>24106</v>
      </c>
    </row>
    <row r="173" spans="31:32">
      <c r="AE173" t="s">
        <v>24107</v>
      </c>
      <c r="AF173" t="s">
        <v>24108</v>
      </c>
    </row>
    <row r="174" spans="31:32">
      <c r="AE174" t="s">
        <v>24109</v>
      </c>
      <c r="AF174" t="s">
        <v>24110</v>
      </c>
    </row>
    <row r="175" spans="31:32">
      <c r="AE175" t="s">
        <v>24111</v>
      </c>
      <c r="AF175" t="s">
        <v>24112</v>
      </c>
    </row>
    <row r="176" spans="31:32">
      <c r="AE176" t="s">
        <v>24113</v>
      </c>
      <c r="AF176" t="s">
        <v>24114</v>
      </c>
    </row>
    <row r="177" spans="31:32">
      <c r="AE177" t="s">
        <v>24115</v>
      </c>
      <c r="AF177" t="s">
        <v>24116</v>
      </c>
    </row>
    <row r="178" spans="31:32">
      <c r="AE178" t="s">
        <v>24117</v>
      </c>
      <c r="AF178" t="s">
        <v>24118</v>
      </c>
    </row>
    <row r="179" spans="31:32">
      <c r="AE179" t="s">
        <v>24119</v>
      </c>
      <c r="AF179" t="s">
        <v>24120</v>
      </c>
    </row>
    <row r="180" spans="31:32">
      <c r="AE180" t="s">
        <v>24121</v>
      </c>
      <c r="AF180" t="s">
        <v>24122</v>
      </c>
    </row>
    <row r="181" spans="31:32">
      <c r="AE181" t="s">
        <v>24123</v>
      </c>
      <c r="AF181" t="s">
        <v>24124</v>
      </c>
    </row>
    <row r="182" spans="31:32">
      <c r="AE182" t="s">
        <v>24125</v>
      </c>
      <c r="AF182" t="s">
        <v>24126</v>
      </c>
    </row>
    <row r="183" spans="31:32">
      <c r="AE183" t="s">
        <v>24127</v>
      </c>
      <c r="AF183" t="s">
        <v>24128</v>
      </c>
    </row>
    <row r="184" spans="31:32">
      <c r="AE184" t="s">
        <v>24129</v>
      </c>
      <c r="AF184" t="s">
        <v>24130</v>
      </c>
    </row>
    <row r="185" spans="31:32">
      <c r="AE185" t="s">
        <v>24131</v>
      </c>
      <c r="AF185" t="s">
        <v>24132</v>
      </c>
    </row>
    <row r="186" spans="31:32">
      <c r="AE186" t="s">
        <v>24133</v>
      </c>
      <c r="AF186" t="s">
        <v>24134</v>
      </c>
    </row>
    <row r="187" spans="31:32">
      <c r="AE187" t="s">
        <v>24135</v>
      </c>
      <c r="AF187" t="s">
        <v>24136</v>
      </c>
    </row>
    <row r="188" spans="31:32">
      <c r="AE188" t="s">
        <v>24137</v>
      </c>
      <c r="AF188" t="s">
        <v>24138</v>
      </c>
    </row>
    <row r="189" spans="31:32">
      <c r="AE189" t="s">
        <v>24139</v>
      </c>
      <c r="AF189" t="s">
        <v>24140</v>
      </c>
    </row>
    <row r="190" spans="31:32">
      <c r="AE190" t="s">
        <v>24141</v>
      </c>
      <c r="AF190" t="s">
        <v>24142</v>
      </c>
    </row>
    <row r="191" spans="31:32">
      <c r="AE191" t="s">
        <v>24143</v>
      </c>
      <c r="AF191" t="s">
        <v>24144</v>
      </c>
    </row>
    <row r="192" spans="31:32">
      <c r="AE192" t="s">
        <v>24145</v>
      </c>
      <c r="AF192" t="s">
        <v>24146</v>
      </c>
    </row>
    <row r="193" spans="31:32">
      <c r="AE193" t="s">
        <v>24147</v>
      </c>
      <c r="AF193" t="s">
        <v>24148</v>
      </c>
    </row>
    <row r="194" spans="31:32">
      <c r="AE194" t="s">
        <v>24149</v>
      </c>
      <c r="AF194" t="s">
        <v>24150</v>
      </c>
    </row>
  </sheetData>
  <mergeCells count="7">
    <mergeCell ref="AE1:AF1"/>
    <mergeCell ref="V1:W1"/>
    <mergeCell ref="A1:B1"/>
    <mergeCell ref="D1:E1"/>
    <mergeCell ref="G1:H1"/>
    <mergeCell ref="J1:K1"/>
    <mergeCell ref="S1:T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vt:i4>
      </vt:variant>
    </vt:vector>
  </HeadingPairs>
  <TitlesOfParts>
    <vt:vector size="23" baseType="lpstr">
      <vt:lpstr>Videos_zweite_Runde</vt:lpstr>
      <vt:lpstr>Videos_erste_Runde</vt:lpstr>
      <vt:lpstr>Produktionen</vt:lpstr>
      <vt:lpstr>Ereignisse</vt:lpstr>
      <vt:lpstr>Objekte VIDEOS</vt:lpstr>
      <vt:lpstr>Objekte TEXT</vt:lpstr>
      <vt:lpstr>Objekte BILD</vt:lpstr>
      <vt:lpstr>Objekte AUDIO</vt:lpstr>
      <vt:lpstr>||_Personen</vt:lpstr>
      <vt:lpstr>||_Gruppen_Ensembles</vt:lpstr>
      <vt:lpstr>||_Veranstaltungsort</vt:lpstr>
      <vt:lpstr>||_Städte</vt:lpstr>
      <vt:lpstr>||_Länder</vt:lpstr>
      <vt:lpstr>Sammlungen</vt:lpstr>
      <vt:lpstr>Serie</vt:lpstr>
      <vt:lpstr>TODOs</vt:lpstr>
      <vt:lpstr>Fragen und Dok</vt:lpstr>
      <vt:lpstr>Legende</vt:lpstr>
      <vt:lpstr>Unterobjekt Beispiele</vt:lpstr>
      <vt:lpstr>Übersicht</vt:lpstr>
      <vt:lpstr>TYPEN und GLOSSARE</vt:lpstr>
      <vt:lpstr>Übersicht!Druckbereich</vt:lpstr>
      <vt:lpstr>Sprachen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Archivprojekt 2</dc:creator>
  <cp:keywords/>
  <dc:description/>
  <cp:lastModifiedBy>Jonas Pitz</cp:lastModifiedBy>
  <cp:revision>16</cp:revision>
  <dcterms:created xsi:type="dcterms:W3CDTF">2019-01-20T13:31:01Z</dcterms:created>
  <dcterms:modified xsi:type="dcterms:W3CDTF">2020-01-21T13:21:36Z</dcterms:modified>
  <cp:category/>
  <cp:contentStatus/>
</cp:coreProperties>
</file>